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thebellgroupairdrie-my.sharepoint.com/personal/j_bellamy_bellgroup_co_uk/Documents/Documents/Paint Prices/"/>
    </mc:Choice>
  </mc:AlternateContent>
  <xr:revisionPtr revIDLastSave="76" documentId="13_ncr:1_{CA1BEFAC-A586-49E2-B81A-A54B54134749}" xr6:coauthVersionLast="47" xr6:coauthVersionMax="47" xr10:uidLastSave="{4CB0F598-FA57-467B-87BE-25981E46EE34}"/>
  <bookViews>
    <workbookView xWindow="-108" yWindow="-108" windowWidth="23256" windowHeight="12456" activeTab="1" xr2:uid="{473337F8-0633-44FC-AAD3-499CABFF7C42}"/>
  </bookViews>
  <sheets>
    <sheet name="Workings " sheetId="10" r:id="rId1"/>
    <sheet name="Crown Aug Uploads " sheetId="1" r:id="rId2"/>
    <sheet name="Sheet7" sheetId="9" state="hidden" r:id="rId3"/>
    <sheet name="Sheet6" sheetId="8" state="hidden" r:id="rId4"/>
    <sheet name="Sheet3" sheetId="5" state="hidden" r:id="rId5"/>
    <sheet name="Sheet4" sheetId="6" state="hidden" r:id="rId6"/>
    <sheet name="Sheet5" sheetId="7" state="hidden" r:id="rId7"/>
    <sheet name="Sheet2" sheetId="3" state="hidden" r:id="rId8"/>
    <sheet name="Sheet1" sheetId="2" state="hidden" r:id="rId9"/>
    <sheet name="April23" sheetId="4" state="hidden" r:id="rId10"/>
  </sheets>
  <definedNames>
    <definedName name="_xlnm._FilterDatabase" localSheetId="9" hidden="1">April23!$A$1:$K$879</definedName>
    <definedName name="_xlnm._FilterDatabase" localSheetId="1" hidden="1">'Crown Aug Uploads '!$A$1:$T$7263</definedName>
    <definedName name="_xlnm._FilterDatabase" localSheetId="8" hidden="1">Sheet1!$A$1:$F$7263</definedName>
    <definedName name="_xlnm._FilterDatabase" localSheetId="7" hidden="1">Sheet2!$A$1:$H$1810</definedName>
    <definedName name="_xlnm._FilterDatabase" localSheetId="4" hidden="1">Sheet3!$A$1:$J$323</definedName>
    <definedName name="_xlnm._FilterDatabase" localSheetId="5" hidden="1">Sheet4!$A$1:$J$7263</definedName>
    <definedName name="_xlnm._FilterDatabase" localSheetId="6" hidden="1">Sheet5!$A$1:$J$1</definedName>
    <definedName name="_xlnm._FilterDatabase" localSheetId="0" hidden="1">'Workings '!$A$1:$K$808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17" i="1" l="1"/>
  <c r="R877" i="1"/>
  <c r="P10" i="10"/>
  <c r="G807" i="10"/>
  <c r="G806" i="10"/>
  <c r="M805" i="10"/>
  <c r="L805" i="10"/>
  <c r="M804" i="10"/>
  <c r="L804" i="10"/>
  <c r="M803" i="10"/>
  <c r="L803" i="10"/>
  <c r="M802" i="10"/>
  <c r="L802" i="10"/>
  <c r="M801" i="10"/>
  <c r="L801" i="10"/>
  <c r="M800" i="10"/>
  <c r="L800" i="10"/>
  <c r="M799" i="10"/>
  <c r="L799" i="10"/>
  <c r="M798" i="10"/>
  <c r="L798" i="10"/>
  <c r="M797" i="10"/>
  <c r="L797" i="10"/>
  <c r="M796" i="10"/>
  <c r="L796" i="10"/>
  <c r="M795" i="10"/>
  <c r="L795" i="10"/>
  <c r="M794" i="10"/>
  <c r="L794" i="10"/>
  <c r="M793" i="10"/>
  <c r="L793" i="10"/>
  <c r="M792" i="10"/>
  <c r="L792" i="10"/>
  <c r="M791" i="10"/>
  <c r="L791" i="10"/>
  <c r="M790" i="10"/>
  <c r="L790" i="10"/>
  <c r="M789" i="10"/>
  <c r="L789" i="10"/>
  <c r="M788" i="10"/>
  <c r="L788" i="10"/>
  <c r="M787" i="10"/>
  <c r="L787" i="10"/>
  <c r="M786" i="10"/>
  <c r="L786" i="10"/>
  <c r="M785" i="10"/>
  <c r="L785" i="10"/>
  <c r="M784" i="10"/>
  <c r="L784" i="10"/>
  <c r="M783" i="10"/>
  <c r="L783" i="10"/>
  <c r="M782" i="10"/>
  <c r="L782" i="10"/>
  <c r="M781" i="10"/>
  <c r="L781" i="10"/>
  <c r="M780" i="10"/>
  <c r="L780" i="10"/>
  <c r="M779" i="10"/>
  <c r="L779" i="10"/>
  <c r="M778" i="10"/>
  <c r="L778" i="10"/>
  <c r="M777" i="10"/>
  <c r="L777" i="10"/>
  <c r="M776" i="10"/>
  <c r="L776" i="10"/>
  <c r="M775" i="10"/>
  <c r="L775" i="10"/>
  <c r="M774" i="10"/>
  <c r="L774" i="10"/>
  <c r="M773" i="10"/>
  <c r="L773" i="10"/>
  <c r="M772" i="10"/>
  <c r="L772" i="10"/>
  <c r="M771" i="10"/>
  <c r="L771" i="10"/>
  <c r="M770" i="10"/>
  <c r="L770" i="10"/>
  <c r="M769" i="10"/>
  <c r="L769" i="10"/>
  <c r="M768" i="10"/>
  <c r="L768" i="10"/>
  <c r="M767" i="10"/>
  <c r="L767" i="10"/>
  <c r="M766" i="10"/>
  <c r="L766" i="10"/>
  <c r="M765" i="10"/>
  <c r="L765" i="10"/>
  <c r="M764" i="10"/>
  <c r="L764" i="10"/>
  <c r="M763" i="10"/>
  <c r="L763" i="10"/>
  <c r="M762" i="10"/>
  <c r="L762" i="10"/>
  <c r="M761" i="10"/>
  <c r="L761" i="10"/>
  <c r="M760" i="10"/>
  <c r="L760" i="10"/>
  <c r="M759" i="10"/>
  <c r="L759" i="10"/>
  <c r="M758" i="10"/>
  <c r="L758" i="10"/>
  <c r="M757" i="10"/>
  <c r="L757" i="10"/>
  <c r="M756" i="10"/>
  <c r="L756" i="10"/>
  <c r="M755" i="10"/>
  <c r="L755" i="10"/>
  <c r="M754" i="10"/>
  <c r="L754" i="10"/>
  <c r="M753" i="10"/>
  <c r="L753" i="10"/>
  <c r="M752" i="10"/>
  <c r="L752" i="10"/>
  <c r="M751" i="10"/>
  <c r="L751" i="10"/>
  <c r="M750" i="10"/>
  <c r="L750" i="10"/>
  <c r="M749" i="10"/>
  <c r="L749" i="10"/>
  <c r="M748" i="10"/>
  <c r="L748" i="10"/>
  <c r="M747" i="10"/>
  <c r="L747" i="10"/>
  <c r="M746" i="10"/>
  <c r="L746" i="10"/>
  <c r="M745" i="10"/>
  <c r="L745" i="10"/>
  <c r="M744" i="10"/>
  <c r="L744" i="10"/>
  <c r="M743" i="10"/>
  <c r="L743" i="10"/>
  <c r="M742" i="10"/>
  <c r="L742" i="10"/>
  <c r="M741" i="10"/>
  <c r="L741" i="10"/>
  <c r="M740" i="10"/>
  <c r="L740" i="10"/>
  <c r="M739" i="10"/>
  <c r="L739" i="10"/>
  <c r="M738" i="10"/>
  <c r="L738" i="10"/>
  <c r="M737" i="10"/>
  <c r="L737" i="10"/>
  <c r="M736" i="10"/>
  <c r="L736" i="10"/>
  <c r="M735" i="10"/>
  <c r="L735" i="10"/>
  <c r="M734" i="10"/>
  <c r="L734" i="10"/>
  <c r="M733" i="10"/>
  <c r="L733" i="10"/>
  <c r="M732" i="10"/>
  <c r="L732" i="10"/>
  <c r="M731" i="10"/>
  <c r="L731" i="10"/>
  <c r="M730" i="10"/>
  <c r="L730" i="10"/>
  <c r="M729" i="10"/>
  <c r="L729" i="10"/>
  <c r="M728" i="10"/>
  <c r="L728" i="10"/>
  <c r="M727" i="10"/>
  <c r="L727" i="10"/>
  <c r="M726" i="10"/>
  <c r="L726" i="10"/>
  <c r="M725" i="10"/>
  <c r="L725" i="10"/>
  <c r="M724" i="10"/>
  <c r="L724" i="10"/>
  <c r="M723" i="10"/>
  <c r="L723" i="10"/>
  <c r="M722" i="10"/>
  <c r="L722" i="10"/>
  <c r="M721" i="10"/>
  <c r="L721" i="10"/>
  <c r="M720" i="10"/>
  <c r="L720" i="10"/>
  <c r="M719" i="10"/>
  <c r="L719" i="10"/>
  <c r="M718" i="10"/>
  <c r="L718" i="10"/>
  <c r="M717" i="10"/>
  <c r="L717" i="10"/>
  <c r="M716" i="10"/>
  <c r="L716" i="10"/>
  <c r="M715" i="10"/>
  <c r="L715" i="10"/>
  <c r="M714" i="10"/>
  <c r="L714" i="10"/>
  <c r="M713" i="10"/>
  <c r="L713" i="10"/>
  <c r="M712" i="10"/>
  <c r="L712" i="10"/>
  <c r="M711" i="10"/>
  <c r="L711" i="10"/>
  <c r="M710" i="10"/>
  <c r="L710" i="10"/>
  <c r="M709" i="10"/>
  <c r="L709" i="10"/>
  <c r="M708" i="10"/>
  <c r="L708" i="10"/>
  <c r="M707" i="10"/>
  <c r="L707" i="10"/>
  <c r="M706" i="10"/>
  <c r="L706" i="10"/>
  <c r="M705" i="10"/>
  <c r="L705" i="10"/>
  <c r="M704" i="10"/>
  <c r="L704" i="10"/>
  <c r="M703" i="10"/>
  <c r="L703" i="10"/>
  <c r="M702" i="10"/>
  <c r="L702" i="10"/>
  <c r="M701" i="10"/>
  <c r="L701" i="10"/>
  <c r="M700" i="10"/>
  <c r="L700" i="10"/>
  <c r="M699" i="10"/>
  <c r="L699" i="10"/>
  <c r="M698" i="10"/>
  <c r="L698" i="10"/>
  <c r="M697" i="10"/>
  <c r="L697" i="10"/>
  <c r="M696" i="10"/>
  <c r="L696" i="10"/>
  <c r="M695" i="10"/>
  <c r="L695" i="10"/>
  <c r="M694" i="10"/>
  <c r="L694" i="10"/>
  <c r="M693" i="10"/>
  <c r="L693" i="10"/>
  <c r="M692" i="10"/>
  <c r="L692" i="10"/>
  <c r="M691" i="10"/>
  <c r="L691" i="10"/>
  <c r="M690" i="10"/>
  <c r="L690" i="10"/>
  <c r="M689" i="10"/>
  <c r="L689" i="10"/>
  <c r="M688" i="10"/>
  <c r="L688" i="10"/>
  <c r="M687" i="10"/>
  <c r="L687" i="10"/>
  <c r="M686" i="10"/>
  <c r="L686" i="10"/>
  <c r="M685" i="10"/>
  <c r="L685" i="10"/>
  <c r="M684" i="10"/>
  <c r="L684" i="10"/>
  <c r="M683" i="10"/>
  <c r="L683" i="10"/>
  <c r="M682" i="10"/>
  <c r="L682" i="10"/>
  <c r="M681" i="10"/>
  <c r="L681" i="10"/>
  <c r="M680" i="10"/>
  <c r="L680" i="10"/>
  <c r="M679" i="10"/>
  <c r="L679" i="10"/>
  <c r="M678" i="10"/>
  <c r="L678" i="10"/>
  <c r="M677" i="10"/>
  <c r="L677" i="10"/>
  <c r="M676" i="10"/>
  <c r="L676" i="10"/>
  <c r="M675" i="10"/>
  <c r="L675" i="10"/>
  <c r="M674" i="10"/>
  <c r="L674" i="10"/>
  <c r="M673" i="10"/>
  <c r="L673" i="10"/>
  <c r="M672" i="10"/>
  <c r="L672" i="10"/>
  <c r="M671" i="10"/>
  <c r="L671" i="10"/>
  <c r="M670" i="10"/>
  <c r="L670" i="10"/>
  <c r="M669" i="10"/>
  <c r="L669" i="10"/>
  <c r="M668" i="10"/>
  <c r="L668" i="10"/>
  <c r="M667" i="10"/>
  <c r="L667" i="10"/>
  <c r="M666" i="10"/>
  <c r="L666" i="10"/>
  <c r="M665" i="10"/>
  <c r="L665" i="10"/>
  <c r="M664" i="10"/>
  <c r="L664" i="10"/>
  <c r="M663" i="10"/>
  <c r="L663" i="10"/>
  <c r="M662" i="10"/>
  <c r="L662" i="10"/>
  <c r="M661" i="10"/>
  <c r="L661" i="10"/>
  <c r="M660" i="10"/>
  <c r="L660" i="10"/>
  <c r="M659" i="10"/>
  <c r="L659" i="10"/>
  <c r="M658" i="10"/>
  <c r="L658" i="10"/>
  <c r="M657" i="10"/>
  <c r="L657" i="10"/>
  <c r="M656" i="10"/>
  <c r="L656" i="10"/>
  <c r="M655" i="10"/>
  <c r="L655" i="10"/>
  <c r="M654" i="10"/>
  <c r="L654" i="10"/>
  <c r="M653" i="10"/>
  <c r="L653" i="10"/>
  <c r="M652" i="10"/>
  <c r="L652" i="10"/>
  <c r="M651" i="10"/>
  <c r="L651" i="10"/>
  <c r="M650" i="10"/>
  <c r="L650" i="10"/>
  <c r="M649" i="10"/>
  <c r="L649" i="10"/>
  <c r="M648" i="10"/>
  <c r="L648" i="10"/>
  <c r="M647" i="10"/>
  <c r="L647" i="10"/>
  <c r="M646" i="10"/>
  <c r="L646" i="10"/>
  <c r="M645" i="10"/>
  <c r="L645" i="10"/>
  <c r="M644" i="10"/>
  <c r="L644" i="10"/>
  <c r="M643" i="10"/>
  <c r="L643" i="10"/>
  <c r="M642" i="10"/>
  <c r="L642" i="10"/>
  <c r="M641" i="10"/>
  <c r="L641" i="10"/>
  <c r="M640" i="10"/>
  <c r="L640" i="10"/>
  <c r="M639" i="10"/>
  <c r="L639" i="10"/>
  <c r="M638" i="10"/>
  <c r="L638" i="10"/>
  <c r="M637" i="10"/>
  <c r="L637" i="10"/>
  <c r="M636" i="10"/>
  <c r="L636" i="10"/>
  <c r="M635" i="10"/>
  <c r="L635" i="10"/>
  <c r="M634" i="10"/>
  <c r="L634" i="10"/>
  <c r="M633" i="10"/>
  <c r="L633" i="10"/>
  <c r="M632" i="10"/>
  <c r="L632" i="10"/>
  <c r="M631" i="10"/>
  <c r="L631" i="10"/>
  <c r="M630" i="10"/>
  <c r="L630" i="10"/>
  <c r="M629" i="10"/>
  <c r="L629" i="10"/>
  <c r="M628" i="10"/>
  <c r="L628" i="10"/>
  <c r="M627" i="10"/>
  <c r="L627" i="10"/>
  <c r="M626" i="10"/>
  <c r="L626" i="10"/>
  <c r="M625" i="10"/>
  <c r="L625" i="10"/>
  <c r="M624" i="10"/>
  <c r="L624" i="10"/>
  <c r="M623" i="10"/>
  <c r="L623" i="10"/>
  <c r="M622" i="10"/>
  <c r="L622" i="10"/>
  <c r="M621" i="10"/>
  <c r="L621" i="10"/>
  <c r="M620" i="10"/>
  <c r="L620" i="10"/>
  <c r="M619" i="10"/>
  <c r="L619" i="10"/>
  <c r="M618" i="10"/>
  <c r="L618" i="10"/>
  <c r="M617" i="10"/>
  <c r="L617" i="10"/>
  <c r="M616" i="10"/>
  <c r="L616" i="10"/>
  <c r="M615" i="10"/>
  <c r="L615" i="10"/>
  <c r="M614" i="10"/>
  <c r="L614" i="10"/>
  <c r="M613" i="10"/>
  <c r="L613" i="10"/>
  <c r="M612" i="10"/>
  <c r="L612" i="10"/>
  <c r="M611" i="10"/>
  <c r="L611" i="10"/>
  <c r="M610" i="10"/>
  <c r="L610" i="10"/>
  <c r="M609" i="10"/>
  <c r="L609" i="10"/>
  <c r="M608" i="10"/>
  <c r="L608" i="10"/>
  <c r="M607" i="10"/>
  <c r="L607" i="10"/>
  <c r="M606" i="10"/>
  <c r="L606" i="10"/>
  <c r="M605" i="10"/>
  <c r="L605" i="10"/>
  <c r="M604" i="10"/>
  <c r="L604" i="10"/>
  <c r="M603" i="10"/>
  <c r="L603" i="10"/>
  <c r="M602" i="10"/>
  <c r="L602" i="10"/>
  <c r="M601" i="10"/>
  <c r="L601" i="10"/>
  <c r="M600" i="10"/>
  <c r="L600" i="10"/>
  <c r="M599" i="10"/>
  <c r="L599" i="10"/>
  <c r="M598" i="10"/>
  <c r="L598" i="10"/>
  <c r="M597" i="10"/>
  <c r="L597" i="10"/>
  <c r="M596" i="10"/>
  <c r="L596" i="10"/>
  <c r="M595" i="10"/>
  <c r="L595" i="10"/>
  <c r="M594" i="10"/>
  <c r="L594" i="10"/>
  <c r="M593" i="10"/>
  <c r="L593" i="10"/>
  <c r="M592" i="10"/>
  <c r="L592" i="10"/>
  <c r="M591" i="10"/>
  <c r="L591" i="10"/>
  <c r="M590" i="10"/>
  <c r="L590" i="10"/>
  <c r="M589" i="10"/>
  <c r="L589" i="10"/>
  <c r="M588" i="10"/>
  <c r="L588" i="10"/>
  <c r="M587" i="10"/>
  <c r="L587" i="10"/>
  <c r="M586" i="10"/>
  <c r="L586" i="10"/>
  <c r="M585" i="10"/>
  <c r="L585" i="10"/>
  <c r="M584" i="10"/>
  <c r="L584" i="10"/>
  <c r="M583" i="10"/>
  <c r="L583" i="10"/>
  <c r="M582" i="10"/>
  <c r="L582" i="10"/>
  <c r="M581" i="10"/>
  <c r="L581" i="10"/>
  <c r="M580" i="10"/>
  <c r="L580" i="10"/>
  <c r="M579" i="10"/>
  <c r="L579" i="10"/>
  <c r="M578" i="10"/>
  <c r="L578" i="10"/>
  <c r="M577" i="10"/>
  <c r="L577" i="10"/>
  <c r="M576" i="10"/>
  <c r="L576" i="10"/>
  <c r="M575" i="10"/>
  <c r="L575" i="10"/>
  <c r="M574" i="10"/>
  <c r="L574" i="10"/>
  <c r="M573" i="10"/>
  <c r="L573" i="10"/>
  <c r="M572" i="10"/>
  <c r="L572" i="10"/>
  <c r="M571" i="10"/>
  <c r="L571" i="10"/>
  <c r="M570" i="10"/>
  <c r="L570" i="10"/>
  <c r="M569" i="10"/>
  <c r="L569" i="10"/>
  <c r="M568" i="10"/>
  <c r="L568" i="10"/>
  <c r="M567" i="10"/>
  <c r="L567" i="10"/>
  <c r="M566" i="10"/>
  <c r="L566" i="10"/>
  <c r="M565" i="10"/>
  <c r="L565" i="10"/>
  <c r="M564" i="10"/>
  <c r="L564" i="10"/>
  <c r="M563" i="10"/>
  <c r="L563" i="10"/>
  <c r="M562" i="10"/>
  <c r="L562" i="10"/>
  <c r="M561" i="10"/>
  <c r="L561" i="10"/>
  <c r="M560" i="10"/>
  <c r="L560" i="10"/>
  <c r="M559" i="10"/>
  <c r="L559" i="10"/>
  <c r="M558" i="10"/>
  <c r="L558" i="10"/>
  <c r="M557" i="10"/>
  <c r="L557" i="10"/>
  <c r="M556" i="10"/>
  <c r="L556" i="10"/>
  <c r="M555" i="10"/>
  <c r="L555" i="10"/>
  <c r="M554" i="10"/>
  <c r="L554" i="10"/>
  <c r="M553" i="10"/>
  <c r="L553" i="10"/>
  <c r="M552" i="10"/>
  <c r="L552" i="10"/>
  <c r="M551" i="10"/>
  <c r="L551" i="10"/>
  <c r="M550" i="10"/>
  <c r="L550" i="10"/>
  <c r="M549" i="10"/>
  <c r="L549" i="10"/>
  <c r="M548" i="10"/>
  <c r="L548" i="10"/>
  <c r="M547" i="10"/>
  <c r="L547" i="10"/>
  <c r="M546" i="10"/>
  <c r="L546" i="10"/>
  <c r="M545" i="10"/>
  <c r="L545" i="10"/>
  <c r="M544" i="10"/>
  <c r="L544" i="10"/>
  <c r="M543" i="10"/>
  <c r="L543" i="10"/>
  <c r="M542" i="10"/>
  <c r="L542" i="10"/>
  <c r="M541" i="10"/>
  <c r="L541" i="10"/>
  <c r="M540" i="10"/>
  <c r="L540" i="10"/>
  <c r="M539" i="10"/>
  <c r="L539" i="10"/>
  <c r="M538" i="10"/>
  <c r="L538" i="10"/>
  <c r="M537" i="10"/>
  <c r="L537" i="10"/>
  <c r="M536" i="10"/>
  <c r="L536" i="10"/>
  <c r="M535" i="10"/>
  <c r="L535" i="10"/>
  <c r="M534" i="10"/>
  <c r="L534" i="10"/>
  <c r="M533" i="10"/>
  <c r="L533" i="10"/>
  <c r="M532" i="10"/>
  <c r="L532" i="10"/>
  <c r="M531" i="10"/>
  <c r="L531" i="10"/>
  <c r="M530" i="10"/>
  <c r="L530" i="10"/>
  <c r="M529" i="10"/>
  <c r="L529" i="10"/>
  <c r="M528" i="10"/>
  <c r="L528" i="10"/>
  <c r="M527" i="10"/>
  <c r="L527" i="10"/>
  <c r="M526" i="10"/>
  <c r="L526" i="10"/>
  <c r="M525" i="10"/>
  <c r="L525" i="10"/>
  <c r="M524" i="10"/>
  <c r="L524" i="10"/>
  <c r="M523" i="10"/>
  <c r="L523" i="10"/>
  <c r="M522" i="10"/>
  <c r="L522" i="10"/>
  <c r="M521" i="10"/>
  <c r="L521" i="10"/>
  <c r="M520" i="10"/>
  <c r="L520" i="10"/>
  <c r="M519" i="10"/>
  <c r="L519" i="10"/>
  <c r="M518" i="10"/>
  <c r="L518" i="10"/>
  <c r="M517" i="10"/>
  <c r="L517" i="10"/>
  <c r="M516" i="10"/>
  <c r="L516" i="10"/>
  <c r="M515" i="10"/>
  <c r="L515" i="10"/>
  <c r="M514" i="10"/>
  <c r="L514" i="10"/>
  <c r="M513" i="10"/>
  <c r="L513" i="10"/>
  <c r="M512" i="10"/>
  <c r="L512" i="10"/>
  <c r="M511" i="10"/>
  <c r="L511" i="10"/>
  <c r="M510" i="10"/>
  <c r="L510" i="10"/>
  <c r="M509" i="10"/>
  <c r="L509" i="10"/>
  <c r="M508" i="10"/>
  <c r="L508" i="10"/>
  <c r="M507" i="10"/>
  <c r="L507" i="10"/>
  <c r="M506" i="10"/>
  <c r="L506" i="10"/>
  <c r="M505" i="10"/>
  <c r="L505" i="10"/>
  <c r="M504" i="10"/>
  <c r="L504" i="10"/>
  <c r="M503" i="10"/>
  <c r="L503" i="10"/>
  <c r="M502" i="10"/>
  <c r="L502" i="10"/>
  <c r="M501" i="10"/>
  <c r="L501" i="10"/>
  <c r="M500" i="10"/>
  <c r="L500" i="10"/>
  <c r="M499" i="10"/>
  <c r="L499" i="10"/>
  <c r="M498" i="10"/>
  <c r="L498" i="10"/>
  <c r="M497" i="10"/>
  <c r="L497" i="10"/>
  <c r="M496" i="10"/>
  <c r="L496" i="10"/>
  <c r="M495" i="10"/>
  <c r="L495" i="10"/>
  <c r="M494" i="10"/>
  <c r="L494" i="10"/>
  <c r="M493" i="10"/>
  <c r="L493" i="10"/>
  <c r="M492" i="10"/>
  <c r="L492" i="10"/>
  <c r="M491" i="10"/>
  <c r="L491" i="10"/>
  <c r="M490" i="10"/>
  <c r="L490" i="10"/>
  <c r="M489" i="10"/>
  <c r="L489" i="10"/>
  <c r="M488" i="10"/>
  <c r="L488" i="10"/>
  <c r="M487" i="10"/>
  <c r="L487" i="10"/>
  <c r="M486" i="10"/>
  <c r="L486" i="10"/>
  <c r="M485" i="10"/>
  <c r="L485" i="10"/>
  <c r="M484" i="10"/>
  <c r="L484" i="10"/>
  <c r="M483" i="10"/>
  <c r="L483" i="10"/>
  <c r="M482" i="10"/>
  <c r="L482" i="10"/>
  <c r="M481" i="10"/>
  <c r="L481" i="10"/>
  <c r="M480" i="10"/>
  <c r="L480" i="10"/>
  <c r="M479" i="10"/>
  <c r="L479" i="10"/>
  <c r="M478" i="10"/>
  <c r="L478" i="10"/>
  <c r="M477" i="10"/>
  <c r="L477" i="10"/>
  <c r="M476" i="10"/>
  <c r="L476" i="10"/>
  <c r="M475" i="10"/>
  <c r="L475" i="10"/>
  <c r="M474" i="10"/>
  <c r="L474" i="10"/>
  <c r="M473" i="10"/>
  <c r="L473" i="10"/>
  <c r="M472" i="10"/>
  <c r="L472" i="10"/>
  <c r="M471" i="10"/>
  <c r="L471" i="10"/>
  <c r="M470" i="10"/>
  <c r="L470" i="10"/>
  <c r="M469" i="10"/>
  <c r="L469" i="10"/>
  <c r="M468" i="10"/>
  <c r="L468" i="10"/>
  <c r="M467" i="10"/>
  <c r="L467" i="10"/>
  <c r="M466" i="10"/>
  <c r="L466" i="10"/>
  <c r="M465" i="10"/>
  <c r="L465" i="10"/>
  <c r="M464" i="10"/>
  <c r="L464" i="10"/>
  <c r="M463" i="10"/>
  <c r="L463" i="10"/>
  <c r="M462" i="10"/>
  <c r="L462" i="10"/>
  <c r="M461" i="10"/>
  <c r="L461" i="10"/>
  <c r="M460" i="10"/>
  <c r="L460" i="10"/>
  <c r="M459" i="10"/>
  <c r="L459" i="10"/>
  <c r="M458" i="10"/>
  <c r="L458" i="10"/>
  <c r="M457" i="10"/>
  <c r="L457" i="10"/>
  <c r="M456" i="10"/>
  <c r="L456" i="10"/>
  <c r="M455" i="10"/>
  <c r="L455" i="10"/>
  <c r="M454" i="10"/>
  <c r="L454" i="10"/>
  <c r="M453" i="10"/>
  <c r="L453" i="10"/>
  <c r="M452" i="10"/>
  <c r="L452" i="10"/>
  <c r="M451" i="10"/>
  <c r="L451" i="10"/>
  <c r="M450" i="10"/>
  <c r="L450" i="10"/>
  <c r="M449" i="10"/>
  <c r="L449" i="10"/>
  <c r="M448" i="10"/>
  <c r="L448" i="10"/>
  <c r="M447" i="10"/>
  <c r="L447" i="10"/>
  <c r="M446" i="10"/>
  <c r="L446" i="10"/>
  <c r="M445" i="10"/>
  <c r="L445" i="10"/>
  <c r="M444" i="10"/>
  <c r="L444" i="10"/>
  <c r="M443" i="10"/>
  <c r="L443" i="10"/>
  <c r="M442" i="10"/>
  <c r="L442" i="10"/>
  <c r="M441" i="10"/>
  <c r="L441" i="10"/>
  <c r="M440" i="10"/>
  <c r="L440" i="10"/>
  <c r="M439" i="10"/>
  <c r="L439" i="10"/>
  <c r="M438" i="10"/>
  <c r="L438" i="10"/>
  <c r="M437" i="10"/>
  <c r="L437" i="10"/>
  <c r="M436" i="10"/>
  <c r="L436" i="10"/>
  <c r="M435" i="10"/>
  <c r="L435" i="10"/>
  <c r="M434" i="10"/>
  <c r="L434" i="10"/>
  <c r="M433" i="10"/>
  <c r="L433" i="10"/>
  <c r="M432" i="10"/>
  <c r="L432" i="10"/>
  <c r="M431" i="10"/>
  <c r="L431" i="10"/>
  <c r="M430" i="10"/>
  <c r="L430" i="10"/>
  <c r="M429" i="10"/>
  <c r="L429" i="10"/>
  <c r="M428" i="10"/>
  <c r="L428" i="10"/>
  <c r="M427" i="10"/>
  <c r="L427" i="10"/>
  <c r="M426" i="10"/>
  <c r="L426" i="10"/>
  <c r="M425" i="10"/>
  <c r="L425" i="10"/>
  <c r="M424" i="10"/>
  <c r="L424" i="10"/>
  <c r="M423" i="10"/>
  <c r="L423" i="10"/>
  <c r="M422" i="10"/>
  <c r="L422" i="10"/>
  <c r="M421" i="10"/>
  <c r="L421" i="10"/>
  <c r="M420" i="10"/>
  <c r="L420" i="10"/>
  <c r="M419" i="10"/>
  <c r="L419" i="10"/>
  <c r="M418" i="10"/>
  <c r="L418" i="10"/>
  <c r="M417" i="10"/>
  <c r="L417" i="10"/>
  <c r="M416" i="10"/>
  <c r="L416" i="10"/>
  <c r="M415" i="10"/>
  <c r="L415" i="10"/>
  <c r="M414" i="10"/>
  <c r="L414" i="10"/>
  <c r="M413" i="10"/>
  <c r="L413" i="10"/>
  <c r="M412" i="10"/>
  <c r="L412" i="10"/>
  <c r="M411" i="10"/>
  <c r="L411" i="10"/>
  <c r="M410" i="10"/>
  <c r="L410" i="10"/>
  <c r="M409" i="10"/>
  <c r="L409" i="10"/>
  <c r="M408" i="10"/>
  <c r="L408" i="10"/>
  <c r="M407" i="10"/>
  <c r="L407" i="10"/>
  <c r="M406" i="10"/>
  <c r="L406" i="10"/>
  <c r="M405" i="10"/>
  <c r="L405" i="10"/>
  <c r="M404" i="10"/>
  <c r="L404" i="10"/>
  <c r="M403" i="10"/>
  <c r="L403" i="10"/>
  <c r="M402" i="10"/>
  <c r="L402" i="10"/>
  <c r="M401" i="10"/>
  <c r="L401" i="10"/>
  <c r="M400" i="10"/>
  <c r="L400" i="10"/>
  <c r="M399" i="10"/>
  <c r="L399" i="10"/>
  <c r="M398" i="10"/>
  <c r="L398" i="10"/>
  <c r="M397" i="10"/>
  <c r="L397" i="10"/>
  <c r="M396" i="10"/>
  <c r="L396" i="10"/>
  <c r="M395" i="10"/>
  <c r="L395" i="10"/>
  <c r="M394" i="10"/>
  <c r="L394" i="10"/>
  <c r="M393" i="10"/>
  <c r="L393" i="10"/>
  <c r="M392" i="10"/>
  <c r="L392" i="10"/>
  <c r="M391" i="10"/>
  <c r="L391" i="10"/>
  <c r="M390" i="10"/>
  <c r="L390" i="10"/>
  <c r="M389" i="10"/>
  <c r="L389" i="10"/>
  <c r="M388" i="10"/>
  <c r="L388" i="10"/>
  <c r="M387" i="10"/>
  <c r="L387" i="10"/>
  <c r="M386" i="10"/>
  <c r="L386" i="10"/>
  <c r="M385" i="10"/>
  <c r="L385" i="10"/>
  <c r="M384" i="10"/>
  <c r="L384" i="10"/>
  <c r="M383" i="10"/>
  <c r="L383" i="10"/>
  <c r="M382" i="10"/>
  <c r="L382" i="10"/>
  <c r="M381" i="10"/>
  <c r="L381" i="10"/>
  <c r="M380" i="10"/>
  <c r="L380" i="10"/>
  <c r="M379" i="10"/>
  <c r="L379" i="10"/>
  <c r="M378" i="10"/>
  <c r="L378" i="10"/>
  <c r="M377" i="10"/>
  <c r="L377" i="10"/>
  <c r="M376" i="10"/>
  <c r="L376" i="10"/>
  <c r="M375" i="10"/>
  <c r="L375" i="10"/>
  <c r="M374" i="10"/>
  <c r="L374" i="10"/>
  <c r="M373" i="10"/>
  <c r="L373" i="10"/>
  <c r="M372" i="10"/>
  <c r="L372" i="10"/>
  <c r="M371" i="10"/>
  <c r="L371" i="10"/>
  <c r="M370" i="10"/>
  <c r="L370" i="10"/>
  <c r="M369" i="10"/>
  <c r="L369" i="10"/>
  <c r="M368" i="10"/>
  <c r="L368" i="10"/>
  <c r="M367" i="10"/>
  <c r="L367" i="10"/>
  <c r="M366" i="10"/>
  <c r="L366" i="10"/>
  <c r="M365" i="10"/>
  <c r="L365" i="10"/>
  <c r="M364" i="10"/>
  <c r="L364" i="10"/>
  <c r="M363" i="10"/>
  <c r="L363" i="10"/>
  <c r="M362" i="10"/>
  <c r="L362" i="10"/>
  <c r="M361" i="10"/>
  <c r="L361" i="10"/>
  <c r="M360" i="10"/>
  <c r="L360" i="10"/>
  <c r="M359" i="10"/>
  <c r="L359" i="10"/>
  <c r="M358" i="10"/>
  <c r="L358" i="10"/>
  <c r="M357" i="10"/>
  <c r="L357" i="10"/>
  <c r="M356" i="10"/>
  <c r="L356" i="10"/>
  <c r="M355" i="10"/>
  <c r="L355" i="10"/>
  <c r="M354" i="10"/>
  <c r="L354" i="10"/>
  <c r="M353" i="10"/>
  <c r="L353" i="10"/>
  <c r="M352" i="10"/>
  <c r="L352" i="10"/>
  <c r="M351" i="10"/>
  <c r="L351" i="10"/>
  <c r="M350" i="10"/>
  <c r="L350" i="10"/>
  <c r="M349" i="10"/>
  <c r="L349" i="10"/>
  <c r="M348" i="10"/>
  <c r="L348" i="10"/>
  <c r="M347" i="10"/>
  <c r="L347" i="10"/>
  <c r="M346" i="10"/>
  <c r="L346" i="10"/>
  <c r="M345" i="10"/>
  <c r="L345" i="10"/>
  <c r="M344" i="10"/>
  <c r="L344" i="10"/>
  <c r="M343" i="10"/>
  <c r="L343" i="10"/>
  <c r="M342" i="10"/>
  <c r="L342" i="10"/>
  <c r="M341" i="10"/>
  <c r="L341" i="10"/>
  <c r="M340" i="10"/>
  <c r="L340" i="10"/>
  <c r="M339" i="10"/>
  <c r="L339" i="10"/>
  <c r="M338" i="10"/>
  <c r="L338" i="10"/>
  <c r="M337" i="10"/>
  <c r="L337" i="10"/>
  <c r="M336" i="10"/>
  <c r="L336" i="10"/>
  <c r="M335" i="10"/>
  <c r="L335" i="10"/>
  <c r="M334" i="10"/>
  <c r="L334" i="10"/>
  <c r="M333" i="10"/>
  <c r="L333" i="10"/>
  <c r="M332" i="10"/>
  <c r="L332" i="10"/>
  <c r="M331" i="10"/>
  <c r="L331" i="10"/>
  <c r="M330" i="10"/>
  <c r="L330" i="10"/>
  <c r="M329" i="10"/>
  <c r="L329" i="10"/>
  <c r="M328" i="10"/>
  <c r="L328" i="10"/>
  <c r="M327" i="10"/>
  <c r="L327" i="10"/>
  <c r="M326" i="10"/>
  <c r="L326" i="10"/>
  <c r="M325" i="10"/>
  <c r="L325" i="10"/>
  <c r="M324" i="10"/>
  <c r="L324" i="10"/>
  <c r="M323" i="10"/>
  <c r="L323" i="10"/>
  <c r="M322" i="10"/>
  <c r="L322" i="10"/>
  <c r="M321" i="10"/>
  <c r="L321" i="10"/>
  <c r="M320" i="10"/>
  <c r="L320" i="10"/>
  <c r="M319" i="10"/>
  <c r="L319" i="10"/>
  <c r="M318" i="10"/>
  <c r="L318" i="10"/>
  <c r="M317" i="10"/>
  <c r="L317" i="10"/>
  <c r="M316" i="10"/>
  <c r="L316" i="10"/>
  <c r="M315" i="10"/>
  <c r="L315" i="10"/>
  <c r="M314" i="10"/>
  <c r="L314" i="10"/>
  <c r="M313" i="10"/>
  <c r="L313" i="10"/>
  <c r="M312" i="10"/>
  <c r="L312" i="10"/>
  <c r="M311" i="10"/>
  <c r="L311" i="10"/>
  <c r="M310" i="10"/>
  <c r="L310" i="10"/>
  <c r="M309" i="10"/>
  <c r="L309" i="10"/>
  <c r="M308" i="10"/>
  <c r="L308" i="10"/>
  <c r="M307" i="10"/>
  <c r="L307" i="10"/>
  <c r="M306" i="10"/>
  <c r="L306" i="10"/>
  <c r="M305" i="10"/>
  <c r="L305" i="10"/>
  <c r="M304" i="10"/>
  <c r="L304" i="10"/>
  <c r="M303" i="10"/>
  <c r="L303" i="10"/>
  <c r="M302" i="10"/>
  <c r="L302" i="10"/>
  <c r="M301" i="10"/>
  <c r="L301" i="10"/>
  <c r="M300" i="10"/>
  <c r="L300" i="10"/>
  <c r="M299" i="10"/>
  <c r="L299" i="10"/>
  <c r="M298" i="10"/>
  <c r="L298" i="10"/>
  <c r="M297" i="10"/>
  <c r="L297" i="10"/>
  <c r="M296" i="10"/>
  <c r="L296" i="10"/>
  <c r="M295" i="10"/>
  <c r="L295" i="10"/>
  <c r="M294" i="10"/>
  <c r="L294" i="10"/>
  <c r="M293" i="10"/>
  <c r="L293" i="10"/>
  <c r="M292" i="10"/>
  <c r="L292" i="10"/>
  <c r="M291" i="10"/>
  <c r="L291" i="10"/>
  <c r="M290" i="10"/>
  <c r="L290" i="10"/>
  <c r="M289" i="10"/>
  <c r="L289" i="10"/>
  <c r="M288" i="10"/>
  <c r="L288" i="10"/>
  <c r="M287" i="10"/>
  <c r="L287" i="10"/>
  <c r="M286" i="10"/>
  <c r="L286" i="10"/>
  <c r="M285" i="10"/>
  <c r="L285" i="10"/>
  <c r="M284" i="10"/>
  <c r="L284" i="10"/>
  <c r="M283" i="10"/>
  <c r="L283" i="10"/>
  <c r="M282" i="10"/>
  <c r="L282" i="10"/>
  <c r="M281" i="10"/>
  <c r="L281" i="10"/>
  <c r="M280" i="10"/>
  <c r="L280" i="10"/>
  <c r="M279" i="10"/>
  <c r="L279" i="10"/>
  <c r="M278" i="10"/>
  <c r="L278" i="10"/>
  <c r="M277" i="10"/>
  <c r="L277" i="10"/>
  <c r="M276" i="10"/>
  <c r="L276" i="10"/>
  <c r="M275" i="10"/>
  <c r="L275" i="10"/>
  <c r="M274" i="10"/>
  <c r="L274" i="10"/>
  <c r="M273" i="10"/>
  <c r="L273" i="10"/>
  <c r="M272" i="10"/>
  <c r="L272" i="10"/>
  <c r="M271" i="10"/>
  <c r="L271" i="10"/>
  <c r="M270" i="10"/>
  <c r="L270" i="10"/>
  <c r="M269" i="10"/>
  <c r="L269" i="10"/>
  <c r="M268" i="10"/>
  <c r="L268" i="10"/>
  <c r="M267" i="10"/>
  <c r="L267" i="10"/>
  <c r="M266" i="10"/>
  <c r="L266" i="10"/>
  <c r="M265" i="10"/>
  <c r="L265" i="10"/>
  <c r="M264" i="10"/>
  <c r="L264" i="10"/>
  <c r="M263" i="10"/>
  <c r="L263" i="10"/>
  <c r="M262" i="10"/>
  <c r="L262" i="10"/>
  <c r="M261" i="10"/>
  <c r="L261" i="10"/>
  <c r="M260" i="10"/>
  <c r="L260" i="10"/>
  <c r="M259" i="10"/>
  <c r="L259" i="10"/>
  <c r="M258" i="10"/>
  <c r="L258" i="10"/>
  <c r="M257" i="10"/>
  <c r="L257" i="10"/>
  <c r="M256" i="10"/>
  <c r="L256" i="10"/>
  <c r="M255" i="10"/>
  <c r="L255" i="10"/>
  <c r="M254" i="10"/>
  <c r="L254" i="10"/>
  <c r="M253" i="10"/>
  <c r="L253" i="10"/>
  <c r="M252" i="10"/>
  <c r="L252" i="10"/>
  <c r="M251" i="10"/>
  <c r="L251" i="10"/>
  <c r="M250" i="10"/>
  <c r="L250" i="10"/>
  <c r="M249" i="10"/>
  <c r="L249" i="10"/>
  <c r="M248" i="10"/>
  <c r="L248" i="10"/>
  <c r="M247" i="10"/>
  <c r="L247" i="10"/>
  <c r="M246" i="10"/>
  <c r="L246" i="10"/>
  <c r="M245" i="10"/>
  <c r="L245" i="10"/>
  <c r="M244" i="10"/>
  <c r="L244" i="10"/>
  <c r="M243" i="10"/>
  <c r="L243" i="10"/>
  <c r="M242" i="10"/>
  <c r="L242" i="10"/>
  <c r="M241" i="10"/>
  <c r="L241" i="10"/>
  <c r="M240" i="10"/>
  <c r="L240" i="10"/>
  <c r="M239" i="10"/>
  <c r="L239" i="10"/>
  <c r="M238" i="10"/>
  <c r="L238" i="10"/>
  <c r="M237" i="10"/>
  <c r="L237" i="10"/>
  <c r="M236" i="10"/>
  <c r="L236" i="10"/>
  <c r="M235" i="10"/>
  <c r="L235" i="10"/>
  <c r="M234" i="10"/>
  <c r="L234" i="10"/>
  <c r="M233" i="10"/>
  <c r="L233" i="10"/>
  <c r="M232" i="10"/>
  <c r="L232" i="10"/>
  <c r="M231" i="10"/>
  <c r="L231" i="10"/>
  <c r="M230" i="10"/>
  <c r="L230" i="10"/>
  <c r="M229" i="10"/>
  <c r="L229" i="10"/>
  <c r="M228" i="10"/>
  <c r="L228" i="10"/>
  <c r="M227" i="10"/>
  <c r="L227" i="10"/>
  <c r="M226" i="10"/>
  <c r="L226" i="10"/>
  <c r="M225" i="10"/>
  <c r="L225" i="10"/>
  <c r="M224" i="10"/>
  <c r="L224" i="10"/>
  <c r="M223" i="10"/>
  <c r="L223" i="10"/>
  <c r="M222" i="10"/>
  <c r="L222" i="10"/>
  <c r="M221" i="10"/>
  <c r="L221" i="10"/>
  <c r="M220" i="10"/>
  <c r="L220" i="10"/>
  <c r="M219" i="10"/>
  <c r="L219" i="10"/>
  <c r="M218" i="10"/>
  <c r="L218" i="10"/>
  <c r="M217" i="10"/>
  <c r="L217" i="10"/>
  <c r="M216" i="10"/>
  <c r="L216" i="10"/>
  <c r="M215" i="10"/>
  <c r="L215" i="10"/>
  <c r="M214" i="10"/>
  <c r="L214" i="10"/>
  <c r="M213" i="10"/>
  <c r="L213" i="10"/>
  <c r="M212" i="10"/>
  <c r="L212" i="10"/>
  <c r="M211" i="10"/>
  <c r="L211" i="10"/>
  <c r="M210" i="10"/>
  <c r="L210" i="10"/>
  <c r="M209" i="10"/>
  <c r="L209" i="10"/>
  <c r="M208" i="10"/>
  <c r="L208" i="10"/>
  <c r="M207" i="10"/>
  <c r="L207" i="10"/>
  <c r="M206" i="10"/>
  <c r="L206" i="10"/>
  <c r="M205" i="10"/>
  <c r="L205" i="10"/>
  <c r="M204" i="10"/>
  <c r="L204" i="10"/>
  <c r="M203" i="10"/>
  <c r="L203" i="10"/>
  <c r="M202" i="10"/>
  <c r="L202" i="10"/>
  <c r="M201" i="10"/>
  <c r="L201" i="10"/>
  <c r="M200" i="10"/>
  <c r="L200" i="10"/>
  <c r="M199" i="10"/>
  <c r="L199" i="10"/>
  <c r="M198" i="10"/>
  <c r="L198" i="10"/>
  <c r="M197" i="10"/>
  <c r="L197" i="10"/>
  <c r="M196" i="10"/>
  <c r="L196" i="10"/>
  <c r="M195" i="10"/>
  <c r="L195" i="10"/>
  <c r="M194" i="10"/>
  <c r="L194" i="10"/>
  <c r="M193" i="10"/>
  <c r="L193" i="10"/>
  <c r="M192" i="10"/>
  <c r="L192" i="10"/>
  <c r="M191" i="10"/>
  <c r="L191" i="10"/>
  <c r="M190" i="10"/>
  <c r="L190" i="10"/>
  <c r="M189" i="10"/>
  <c r="L189" i="10"/>
  <c r="M188" i="10"/>
  <c r="L188" i="10"/>
  <c r="M187" i="10"/>
  <c r="L187" i="10"/>
  <c r="M186" i="10"/>
  <c r="L186" i="10"/>
  <c r="M185" i="10"/>
  <c r="L185" i="10"/>
  <c r="M184" i="10"/>
  <c r="L184" i="10"/>
  <c r="M183" i="10"/>
  <c r="L183" i="10"/>
  <c r="M182" i="10"/>
  <c r="L182" i="10"/>
  <c r="M181" i="10"/>
  <c r="L181" i="10"/>
  <c r="M180" i="10"/>
  <c r="L180" i="10"/>
  <c r="M179" i="10"/>
  <c r="L179" i="10"/>
  <c r="M178" i="10"/>
  <c r="L178" i="10"/>
  <c r="M177" i="10"/>
  <c r="L177" i="10"/>
  <c r="M176" i="10"/>
  <c r="L176" i="10"/>
  <c r="M175" i="10"/>
  <c r="L175" i="10"/>
  <c r="M174" i="10"/>
  <c r="L174" i="10"/>
  <c r="M173" i="10"/>
  <c r="L173" i="10"/>
  <c r="M172" i="10"/>
  <c r="L172" i="10"/>
  <c r="M171" i="10"/>
  <c r="L171" i="10"/>
  <c r="M170" i="10"/>
  <c r="L170" i="10"/>
  <c r="M169" i="10"/>
  <c r="L169" i="10"/>
  <c r="M168" i="10"/>
  <c r="L168" i="10"/>
  <c r="M167" i="10"/>
  <c r="L167" i="10"/>
  <c r="M166" i="10"/>
  <c r="L166" i="10"/>
  <c r="M165" i="10"/>
  <c r="L165" i="10"/>
  <c r="M164" i="10"/>
  <c r="L164" i="10"/>
  <c r="M163" i="10"/>
  <c r="L163" i="10"/>
  <c r="M162" i="10"/>
  <c r="L162" i="10"/>
  <c r="M161" i="10"/>
  <c r="L161" i="10"/>
  <c r="M160" i="10"/>
  <c r="L160" i="10"/>
  <c r="M159" i="10"/>
  <c r="L159" i="10"/>
  <c r="M158" i="10"/>
  <c r="L158" i="10"/>
  <c r="M157" i="10"/>
  <c r="L157" i="10"/>
  <c r="M156" i="10"/>
  <c r="L156" i="10"/>
  <c r="M155" i="10"/>
  <c r="L155" i="10"/>
  <c r="M154" i="10"/>
  <c r="L154" i="10"/>
  <c r="M153" i="10"/>
  <c r="L153" i="10"/>
  <c r="M152" i="10"/>
  <c r="L152" i="10"/>
  <c r="M151" i="10"/>
  <c r="L151" i="10"/>
  <c r="M150" i="10"/>
  <c r="L150" i="10"/>
  <c r="M149" i="10"/>
  <c r="L149" i="10"/>
  <c r="M148" i="10"/>
  <c r="L148" i="10"/>
  <c r="M147" i="10"/>
  <c r="L147" i="10"/>
  <c r="M146" i="10"/>
  <c r="L146" i="10"/>
  <c r="M145" i="10"/>
  <c r="L145" i="10"/>
  <c r="M144" i="10"/>
  <c r="L144" i="10"/>
  <c r="M143" i="10"/>
  <c r="L143" i="10"/>
  <c r="M142" i="10"/>
  <c r="L142" i="10"/>
  <c r="M141" i="10"/>
  <c r="L141" i="10"/>
  <c r="M140" i="10"/>
  <c r="L140" i="10"/>
  <c r="M139" i="10"/>
  <c r="L139" i="10"/>
  <c r="M138" i="10"/>
  <c r="L138" i="10"/>
  <c r="M137" i="10"/>
  <c r="L137" i="10"/>
  <c r="M136" i="10"/>
  <c r="L136" i="10"/>
  <c r="M135" i="10"/>
  <c r="L135" i="10"/>
  <c r="M134" i="10"/>
  <c r="L134" i="10"/>
  <c r="M133" i="10"/>
  <c r="L133" i="10"/>
  <c r="M132" i="10"/>
  <c r="L132" i="10"/>
  <c r="M131" i="10"/>
  <c r="L131" i="10"/>
  <c r="M130" i="10"/>
  <c r="L130" i="10"/>
  <c r="M129" i="10"/>
  <c r="L129" i="10"/>
  <c r="M128" i="10"/>
  <c r="L128" i="10"/>
  <c r="M127" i="10"/>
  <c r="L127" i="10"/>
  <c r="M126" i="10"/>
  <c r="L126" i="10"/>
  <c r="M125" i="10"/>
  <c r="L125" i="10"/>
  <c r="M124" i="10"/>
  <c r="L124" i="10"/>
  <c r="M123" i="10"/>
  <c r="L123" i="10"/>
  <c r="M122" i="10"/>
  <c r="L122" i="10"/>
  <c r="M121" i="10"/>
  <c r="L121" i="10"/>
  <c r="M120" i="10"/>
  <c r="L120" i="10"/>
  <c r="M119" i="10"/>
  <c r="L119" i="10"/>
  <c r="M118" i="10"/>
  <c r="L118" i="10"/>
  <c r="M117" i="10"/>
  <c r="L117" i="10"/>
  <c r="M116" i="10"/>
  <c r="L116" i="10"/>
  <c r="M115" i="10"/>
  <c r="L115" i="10"/>
  <c r="M114" i="10"/>
  <c r="L114" i="10"/>
  <c r="M113" i="10"/>
  <c r="L113" i="10"/>
  <c r="M112" i="10"/>
  <c r="L112" i="10"/>
  <c r="M111" i="10"/>
  <c r="L111" i="10"/>
  <c r="M110" i="10"/>
  <c r="L110" i="10"/>
  <c r="M109" i="10"/>
  <c r="L109" i="10"/>
  <c r="M108" i="10"/>
  <c r="L108" i="10"/>
  <c r="M107" i="10"/>
  <c r="L107" i="10"/>
  <c r="M106" i="10"/>
  <c r="L106" i="10"/>
  <c r="M105" i="10"/>
  <c r="L105" i="10"/>
  <c r="M104" i="10"/>
  <c r="L104" i="10"/>
  <c r="M103" i="10"/>
  <c r="L103" i="10"/>
  <c r="M102" i="10"/>
  <c r="L102" i="10"/>
  <c r="M101" i="10"/>
  <c r="L101" i="10"/>
  <c r="M100" i="10"/>
  <c r="L100" i="10"/>
  <c r="M99" i="10"/>
  <c r="L99" i="10"/>
  <c r="M98" i="10"/>
  <c r="L98" i="10"/>
  <c r="M97" i="10"/>
  <c r="L97" i="10"/>
  <c r="M96" i="10"/>
  <c r="L96" i="10"/>
  <c r="M95" i="10"/>
  <c r="L95" i="10"/>
  <c r="M94" i="10"/>
  <c r="L94" i="10"/>
  <c r="M93" i="10"/>
  <c r="L93" i="10"/>
  <c r="M92" i="10"/>
  <c r="L92" i="10"/>
  <c r="M91" i="10"/>
  <c r="L91" i="10"/>
  <c r="M90" i="10"/>
  <c r="L90" i="10"/>
  <c r="M89" i="10"/>
  <c r="L89" i="10"/>
  <c r="M88" i="10"/>
  <c r="L88" i="10"/>
  <c r="M87" i="10"/>
  <c r="L87" i="10"/>
  <c r="M86" i="10"/>
  <c r="L86" i="10"/>
  <c r="M85" i="10"/>
  <c r="L85" i="10"/>
  <c r="M84" i="10"/>
  <c r="L84" i="10"/>
  <c r="M83" i="10"/>
  <c r="L83" i="10"/>
  <c r="M82" i="10"/>
  <c r="L82" i="10"/>
  <c r="M81" i="10"/>
  <c r="L81" i="10"/>
  <c r="M80" i="10"/>
  <c r="L80" i="10"/>
  <c r="M79" i="10"/>
  <c r="L79" i="10"/>
  <c r="M78" i="10"/>
  <c r="L78" i="10"/>
  <c r="M77" i="10"/>
  <c r="L77" i="10"/>
  <c r="M76" i="10"/>
  <c r="L76" i="10"/>
  <c r="M75" i="10"/>
  <c r="L75" i="10"/>
  <c r="M74" i="10"/>
  <c r="L74" i="10"/>
  <c r="M73" i="10"/>
  <c r="L73" i="10"/>
  <c r="M72" i="10"/>
  <c r="L72" i="10"/>
  <c r="M71" i="10"/>
  <c r="L71" i="10"/>
  <c r="M70" i="10"/>
  <c r="L70" i="10"/>
  <c r="M69" i="10"/>
  <c r="L69" i="10"/>
  <c r="M68" i="10"/>
  <c r="L68" i="10"/>
  <c r="M67" i="10"/>
  <c r="L67" i="10"/>
  <c r="M66" i="10"/>
  <c r="L66" i="10"/>
  <c r="M65" i="10"/>
  <c r="L65" i="10"/>
  <c r="M64" i="10"/>
  <c r="L64" i="10"/>
  <c r="M63" i="10"/>
  <c r="L63" i="10"/>
  <c r="M62" i="10"/>
  <c r="L62" i="10"/>
  <c r="M61" i="10"/>
  <c r="L61" i="10"/>
  <c r="M60" i="10"/>
  <c r="L60" i="10"/>
  <c r="M59" i="10"/>
  <c r="L59" i="10"/>
  <c r="M58" i="10"/>
  <c r="L58" i="10"/>
  <c r="M57" i="10"/>
  <c r="L57" i="10"/>
  <c r="M56" i="10"/>
  <c r="L56" i="10"/>
  <c r="M55" i="10"/>
  <c r="L55" i="10"/>
  <c r="M54" i="10"/>
  <c r="L54" i="10"/>
  <c r="M53" i="10"/>
  <c r="L53" i="10"/>
  <c r="M52" i="10"/>
  <c r="L52" i="10"/>
  <c r="M51" i="10"/>
  <c r="L51" i="10"/>
  <c r="M50" i="10"/>
  <c r="L50" i="10"/>
  <c r="M49" i="10"/>
  <c r="L49" i="10"/>
  <c r="M48" i="10"/>
  <c r="L48" i="10"/>
  <c r="M47" i="10"/>
  <c r="L47" i="10"/>
  <c r="M46" i="10"/>
  <c r="L46" i="10"/>
  <c r="M45" i="10"/>
  <c r="L45" i="10"/>
  <c r="M44" i="10"/>
  <c r="L44" i="10"/>
  <c r="M43" i="10"/>
  <c r="L43" i="10"/>
  <c r="M42" i="10"/>
  <c r="L42" i="10"/>
  <c r="M41" i="10"/>
  <c r="L41" i="10"/>
  <c r="M40" i="10"/>
  <c r="L40" i="10"/>
  <c r="M39" i="10"/>
  <c r="L39" i="10"/>
  <c r="M38" i="10"/>
  <c r="L38" i="10"/>
  <c r="M37" i="10"/>
  <c r="L37" i="10"/>
  <c r="M36" i="10"/>
  <c r="L36" i="10"/>
  <c r="M35" i="10"/>
  <c r="L35" i="10"/>
  <c r="M34" i="10"/>
  <c r="L34" i="10"/>
  <c r="M33" i="10"/>
  <c r="L33" i="10"/>
  <c r="M32" i="10"/>
  <c r="L32" i="10"/>
  <c r="M31" i="10"/>
  <c r="L31" i="10"/>
  <c r="M30" i="10"/>
  <c r="L30" i="10"/>
  <c r="M29" i="10"/>
  <c r="L29" i="10"/>
  <c r="M28" i="10"/>
  <c r="L28" i="10"/>
  <c r="M27" i="10"/>
  <c r="L27" i="10"/>
  <c r="M26" i="10"/>
  <c r="L26" i="10"/>
  <c r="M25" i="10"/>
  <c r="L25" i="10"/>
  <c r="M24" i="10"/>
  <c r="L24" i="10"/>
  <c r="M23" i="10"/>
  <c r="L23" i="10"/>
  <c r="M22" i="10"/>
  <c r="L22" i="10"/>
  <c r="M21" i="10"/>
  <c r="L21" i="10"/>
  <c r="M20" i="10"/>
  <c r="L20" i="10"/>
  <c r="M19" i="10"/>
  <c r="L19" i="10"/>
  <c r="M18" i="10"/>
  <c r="L18" i="10"/>
  <c r="M17" i="10"/>
  <c r="L17" i="10"/>
  <c r="M16" i="10"/>
  <c r="L16" i="10"/>
  <c r="M15" i="10"/>
  <c r="L15" i="10"/>
  <c r="M14" i="10"/>
  <c r="L14" i="10"/>
  <c r="M13" i="10"/>
  <c r="L13" i="10"/>
  <c r="M12" i="10"/>
  <c r="L12" i="10"/>
  <c r="M11" i="10"/>
  <c r="L11" i="10"/>
  <c r="M10" i="10"/>
  <c r="L10" i="10"/>
  <c r="M9" i="10"/>
  <c r="L9" i="10"/>
  <c r="M8" i="10"/>
  <c r="L8" i="10"/>
  <c r="M7" i="10"/>
  <c r="L7" i="10"/>
  <c r="M6" i="10"/>
  <c r="L6" i="10"/>
  <c r="M5" i="10"/>
  <c r="L5" i="10"/>
  <c r="M4" i="10"/>
  <c r="L4" i="10"/>
  <c r="M3" i="10"/>
  <c r="L3" i="10"/>
  <c r="M2" i="10"/>
  <c r="L2" i="10"/>
  <c r="W5" i="1"/>
  <c r="W9" i="1"/>
  <c r="W15" i="1"/>
  <c r="W22" i="1"/>
  <c r="W26" i="1"/>
  <c r="W31" i="1"/>
  <c r="W34" i="1"/>
  <c r="W37" i="1"/>
  <c r="W41" i="1"/>
  <c r="W44" i="1"/>
  <c r="W47" i="1"/>
  <c r="W52" i="1"/>
  <c r="W54" i="1"/>
  <c r="W55" i="1"/>
  <c r="W58" i="1"/>
  <c r="W62" i="1"/>
  <c r="W63" i="1"/>
  <c r="W64" i="1"/>
  <c r="W65" i="1"/>
  <c r="W67" i="1"/>
  <c r="W76" i="1"/>
  <c r="W78" i="1"/>
  <c r="W79" i="1"/>
  <c r="W80" i="1"/>
  <c r="W93" i="1"/>
  <c r="W197" i="1"/>
  <c r="W284" i="1"/>
  <c r="W524" i="1"/>
  <c r="P2" i="10" l="1"/>
  <c r="O2" i="10"/>
  <c r="Q2" i="10" l="1"/>
  <c r="T834" i="1" l="1"/>
  <c r="T7263" i="1"/>
  <c r="R7214" i="1" l="1"/>
  <c r="R1120" i="1"/>
  <c r="T1120" i="1" s="1"/>
  <c r="R1121" i="1"/>
  <c r="R715" i="1"/>
  <c r="W715" i="1" s="1"/>
  <c r="R1122" i="1"/>
  <c r="R1123" i="1"/>
  <c r="R234" i="1"/>
  <c r="W234" i="1" s="1"/>
  <c r="R1124" i="1"/>
  <c r="R320" i="1"/>
  <c r="W320" i="1" s="1"/>
  <c r="R1125" i="1"/>
  <c r="R392" i="1"/>
  <c r="W392" i="1" s="1"/>
  <c r="R1126" i="1"/>
  <c r="R1127" i="1"/>
  <c r="R1128" i="1"/>
  <c r="T1128" i="1" s="1"/>
  <c r="R204" i="1"/>
  <c r="W204" i="1" s="1"/>
  <c r="R988" i="1"/>
  <c r="R989" i="1"/>
  <c r="R355" i="1"/>
  <c r="W355" i="1" s="1"/>
  <c r="R692" i="1"/>
  <c r="W692" i="1" s="1"/>
  <c r="R990" i="1"/>
  <c r="R991" i="1"/>
  <c r="R992" i="1"/>
  <c r="R993" i="1"/>
  <c r="R994" i="1"/>
  <c r="R995" i="1"/>
  <c r="R996" i="1"/>
  <c r="R997" i="1"/>
  <c r="R998" i="1"/>
  <c r="R999" i="1"/>
  <c r="T999" i="1" s="1"/>
  <c r="R1000" i="1"/>
  <c r="R534" i="1"/>
  <c r="W534" i="1" s="1"/>
  <c r="R442" i="1"/>
  <c r="W442" i="1" s="1"/>
  <c r="R1001" i="1"/>
  <c r="R693" i="1"/>
  <c r="W693" i="1" s="1"/>
  <c r="R694" i="1"/>
  <c r="W694" i="1" s="1"/>
  <c r="R695" i="1"/>
  <c r="W695" i="1" s="1"/>
  <c r="R1002" i="1"/>
  <c r="T1002" i="1" s="1"/>
  <c r="R1003" i="1"/>
  <c r="R535" i="1"/>
  <c r="W535" i="1" s="1"/>
  <c r="R1004" i="1"/>
  <c r="R1005" i="1"/>
  <c r="R1006" i="1"/>
  <c r="R1007" i="1"/>
  <c r="R1008" i="1"/>
  <c r="R1009" i="1"/>
  <c r="R1010" i="1"/>
  <c r="R1011" i="1"/>
  <c r="R1012" i="1"/>
  <c r="R1013" i="1"/>
  <c r="R536" i="1"/>
  <c r="W536" i="1" s="1"/>
  <c r="R537" i="1"/>
  <c r="W537" i="1" s="1"/>
  <c r="R1014" i="1"/>
  <c r="R1015" i="1"/>
  <c r="R1016" i="1"/>
  <c r="R1017" i="1"/>
  <c r="T1017" i="1" s="1"/>
  <c r="R1018" i="1"/>
  <c r="R696" i="1"/>
  <c r="W696" i="1" s="1"/>
  <c r="R443" i="1"/>
  <c r="W443" i="1" s="1"/>
  <c r="R1019" i="1"/>
  <c r="T1019" i="1" s="1"/>
  <c r="R1020" i="1"/>
  <c r="R1021" i="1"/>
  <c r="R1022" i="1"/>
  <c r="R1023" i="1"/>
  <c r="R1024" i="1"/>
  <c r="T1024" i="1" s="1"/>
  <c r="R1025" i="1"/>
  <c r="T1025" i="1" s="1"/>
  <c r="R1026" i="1"/>
  <c r="R1027" i="1"/>
  <c r="R1028" i="1"/>
  <c r="R1029" i="1"/>
  <c r="R1030" i="1"/>
  <c r="R697" i="1"/>
  <c r="W697" i="1" s="1"/>
  <c r="R1031" i="1"/>
  <c r="R1032" i="1"/>
  <c r="R1033" i="1"/>
  <c r="R1034" i="1"/>
  <c r="R1035" i="1"/>
  <c r="R1036" i="1"/>
  <c r="R1037" i="1"/>
  <c r="R1038" i="1"/>
  <c r="R1039" i="1"/>
  <c r="R1040" i="1"/>
  <c r="R1041" i="1"/>
  <c r="R1042" i="1"/>
  <c r="R1043" i="1"/>
  <c r="R1044" i="1"/>
  <c r="R698" i="1"/>
  <c r="W698" i="1" s="1"/>
  <c r="R1045" i="1"/>
  <c r="R699" i="1"/>
  <c r="W699" i="1" s="1"/>
  <c r="R1046" i="1"/>
  <c r="R1047" i="1"/>
  <c r="R1048" i="1"/>
  <c r="R1049" i="1"/>
  <c r="R1050" i="1"/>
  <c r="R1051" i="1"/>
  <c r="R1052" i="1"/>
  <c r="R1053" i="1"/>
  <c r="R1054" i="1"/>
  <c r="R700" i="1"/>
  <c r="W700" i="1" s="1"/>
  <c r="R1055" i="1"/>
  <c r="R1056" i="1"/>
  <c r="R281" i="1"/>
  <c r="W281" i="1" s="1"/>
  <c r="R1057" i="1"/>
  <c r="R1058" i="1"/>
  <c r="R1059" i="1"/>
  <c r="R1060" i="1"/>
  <c r="R1061" i="1"/>
  <c r="R701" i="1"/>
  <c r="W701" i="1" s="1"/>
  <c r="R538" i="1"/>
  <c r="W538" i="1" s="1"/>
  <c r="R1062" i="1"/>
  <c r="R1063" i="1"/>
  <c r="R1064" i="1"/>
  <c r="R1065" i="1"/>
  <c r="R1066" i="1"/>
  <c r="R1067" i="1"/>
  <c r="R702" i="1"/>
  <c r="W702" i="1" s="1"/>
  <c r="R1068" i="1"/>
  <c r="R391" i="1"/>
  <c r="W391" i="1" s="1"/>
  <c r="R1069" i="1"/>
  <c r="R1070" i="1"/>
  <c r="R1071" i="1"/>
  <c r="R444" i="1"/>
  <c r="W444" i="1" s="1"/>
  <c r="R703" i="1"/>
  <c r="W703" i="1" s="1"/>
  <c r="R704" i="1"/>
  <c r="W704" i="1" s="1"/>
  <c r="R1072" i="1"/>
  <c r="R705" i="1"/>
  <c r="W705" i="1" s="1"/>
  <c r="R479" i="1"/>
  <c r="W479" i="1" s="1"/>
  <c r="R706" i="1"/>
  <c r="W706" i="1" s="1"/>
  <c r="R707" i="1"/>
  <c r="W707" i="1" s="1"/>
  <c r="R113" i="1"/>
  <c r="W113" i="1" s="1"/>
  <c r="R1073" i="1"/>
  <c r="R445" i="1"/>
  <c r="W445" i="1" s="1"/>
  <c r="R114" i="1"/>
  <c r="W114" i="1" s="1"/>
  <c r="R539" i="1"/>
  <c r="W539" i="1" s="1"/>
  <c r="R346" i="1"/>
  <c r="W346" i="1" s="1"/>
  <c r="R48" i="1"/>
  <c r="W48" i="1" s="1"/>
  <c r="R1074" i="1"/>
  <c r="R1075" i="1"/>
  <c r="T1075" i="1" s="1"/>
  <c r="R229" i="1"/>
  <c r="W229" i="1" s="1"/>
  <c r="R1076" i="1"/>
  <c r="R356" i="1"/>
  <c r="W356" i="1" s="1"/>
  <c r="R1077" i="1"/>
  <c r="T1077" i="1" s="1"/>
  <c r="R1078" i="1"/>
  <c r="R1079" i="1"/>
  <c r="R1080" i="1"/>
  <c r="R807" i="1"/>
  <c r="R1081" i="1"/>
  <c r="R1082" i="1"/>
  <c r="R789" i="1"/>
  <c r="W789" i="1" s="1"/>
  <c r="R1083" i="1"/>
  <c r="T1083" i="1" s="1"/>
  <c r="R1084" i="1"/>
  <c r="T1084" i="1" s="1"/>
  <c r="R1085" i="1"/>
  <c r="T1085" i="1" s="1"/>
  <c r="R162" i="1"/>
  <c r="W162" i="1" s="1"/>
  <c r="R446" i="1"/>
  <c r="W446" i="1" s="1"/>
  <c r="R708" i="1"/>
  <c r="W708" i="1" s="1"/>
  <c r="R447" i="1"/>
  <c r="W447" i="1" s="1"/>
  <c r="R540" i="1"/>
  <c r="W540" i="1" s="1"/>
  <c r="R1086" i="1"/>
  <c r="R448" i="1"/>
  <c r="W448" i="1" s="1"/>
  <c r="R1087" i="1"/>
  <c r="R1088" i="1"/>
  <c r="R709" i="1"/>
  <c r="W709" i="1" s="1"/>
  <c r="R1089" i="1"/>
  <c r="R1090" i="1"/>
  <c r="R252" i="1"/>
  <c r="W252" i="1" s="1"/>
  <c r="R710" i="1"/>
  <c r="W710" i="1" s="1"/>
  <c r="R711" i="1"/>
  <c r="W711" i="1" s="1"/>
  <c r="R1091" i="1"/>
  <c r="R341" i="1"/>
  <c r="W341" i="1" s="1"/>
  <c r="R1092" i="1"/>
  <c r="R1093" i="1"/>
  <c r="R1094" i="1"/>
  <c r="R1095" i="1"/>
  <c r="R1096" i="1"/>
  <c r="T1096" i="1" s="1"/>
  <c r="R1097" i="1"/>
  <c r="T1097" i="1" s="1"/>
  <c r="R1098" i="1"/>
  <c r="T1098" i="1" s="1"/>
  <c r="R1099" i="1"/>
  <c r="T1099" i="1" s="1"/>
  <c r="R1100" i="1"/>
  <c r="T1100" i="1" s="1"/>
  <c r="R1101" i="1"/>
  <c r="R1102" i="1"/>
  <c r="R712" i="1"/>
  <c r="W712" i="1" s="1"/>
  <c r="R1103" i="1"/>
  <c r="R1104" i="1"/>
  <c r="R1105" i="1"/>
  <c r="R1106" i="1"/>
  <c r="R1107" i="1"/>
  <c r="R1108" i="1"/>
  <c r="R1109" i="1"/>
  <c r="R1110" i="1"/>
  <c r="R1111" i="1"/>
  <c r="R1112" i="1"/>
  <c r="R713" i="1"/>
  <c r="W713" i="1" s="1"/>
  <c r="R1113" i="1"/>
  <c r="R1114" i="1"/>
  <c r="R1115" i="1"/>
  <c r="R1116" i="1"/>
  <c r="R142" i="1"/>
  <c r="W142" i="1" s="1"/>
  <c r="R541" i="1"/>
  <c r="W541" i="1" s="1"/>
  <c r="R714" i="1"/>
  <c r="W714" i="1" s="1"/>
  <c r="R1117" i="1"/>
  <c r="R314" i="1"/>
  <c r="W314" i="1" s="1"/>
  <c r="R542" i="1"/>
  <c r="W542" i="1" s="1"/>
  <c r="R1118" i="1"/>
  <c r="T1118" i="1" s="1"/>
  <c r="R1119" i="1"/>
  <c r="T1119" i="1" s="1"/>
  <c r="R987" i="1"/>
  <c r="R845" i="1"/>
  <c r="T845" i="1" s="1"/>
  <c r="R840" i="1"/>
  <c r="T840" i="1" s="1"/>
  <c r="R841" i="1"/>
  <c r="T841" i="1" s="1"/>
  <c r="R811" i="1"/>
  <c r="R812" i="1"/>
  <c r="R813" i="1"/>
  <c r="R814" i="1"/>
  <c r="R815" i="1"/>
  <c r="R816" i="1"/>
  <c r="R45" i="1"/>
  <c r="W45" i="1" s="1"/>
  <c r="R818" i="1"/>
  <c r="R819" i="1"/>
  <c r="R820" i="1"/>
  <c r="R14" i="1"/>
  <c r="W14" i="1" s="1"/>
  <c r="R821" i="1"/>
  <c r="R822" i="1"/>
  <c r="R823" i="1"/>
  <c r="R681" i="1"/>
  <c r="W681" i="1" s="1"/>
  <c r="R824" i="1"/>
  <c r="R279" i="1"/>
  <c r="W279" i="1" s="1"/>
  <c r="R682" i="1"/>
  <c r="W682" i="1" s="1"/>
  <c r="R825" i="1"/>
  <c r="R826" i="1"/>
  <c r="T826" i="1" s="1"/>
  <c r="R827" i="1"/>
  <c r="T827" i="1" s="1"/>
  <c r="R828" i="1"/>
  <c r="T828" i="1" s="1"/>
  <c r="R522" i="1"/>
  <c r="W522" i="1" s="1"/>
  <c r="R829" i="1"/>
  <c r="T829" i="1" s="1"/>
  <c r="R3" i="1"/>
  <c r="W3" i="1" s="1"/>
  <c r="R830" i="1"/>
  <c r="T830" i="1" s="1"/>
  <c r="R831" i="1"/>
  <c r="T831" i="1" s="1"/>
  <c r="R832" i="1"/>
  <c r="T832" i="1" s="1"/>
  <c r="R833" i="1"/>
  <c r="T833" i="1" s="1"/>
  <c r="R835" i="1"/>
  <c r="R836" i="1"/>
  <c r="R85" i="1"/>
  <c r="W85" i="1" s="1"/>
  <c r="R61" i="1"/>
  <c r="W61" i="1" s="1"/>
  <c r="R523" i="1"/>
  <c r="W523" i="1" s="1"/>
  <c r="R847" i="1"/>
  <c r="R848" i="1"/>
  <c r="R25" i="1"/>
  <c r="W25" i="1" s="1"/>
  <c r="R71" i="1"/>
  <c r="W71" i="1" s="1"/>
  <c r="R353" i="1"/>
  <c r="W353" i="1" s="1"/>
  <c r="R849" i="1"/>
  <c r="R850" i="1"/>
  <c r="R851" i="1"/>
  <c r="R852" i="1"/>
  <c r="R27" i="1"/>
  <c r="W27" i="1" s="1"/>
  <c r="R853" i="1"/>
  <c r="R855" i="1"/>
  <c r="R103" i="1"/>
  <c r="W103" i="1" s="1"/>
  <c r="R856" i="1"/>
  <c r="R33" i="1"/>
  <c r="W33" i="1" s="1"/>
  <c r="R439" i="1"/>
  <c r="W439" i="1" s="1"/>
  <c r="R857" i="1"/>
  <c r="R858" i="1"/>
  <c r="R859" i="1"/>
  <c r="R264" i="1"/>
  <c r="W264" i="1" s="1"/>
  <c r="R860" i="1"/>
  <c r="R35" i="1"/>
  <c r="W35" i="1" s="1"/>
  <c r="R11" i="1"/>
  <c r="W11" i="1" s="1"/>
  <c r="R86" i="1"/>
  <c r="W86" i="1" s="1"/>
  <c r="R440" i="1"/>
  <c r="W440" i="1" s="1"/>
  <c r="R861" i="1"/>
  <c r="R862" i="1"/>
  <c r="R863" i="1"/>
  <c r="R684" i="1"/>
  <c r="W684" i="1" s="1"/>
  <c r="R181" i="1"/>
  <c r="W181" i="1" s="1"/>
  <c r="R16" i="1"/>
  <c r="W16" i="1" s="1"/>
  <c r="R864" i="1"/>
  <c r="R865" i="1"/>
  <c r="R866" i="1"/>
  <c r="R867" i="1"/>
  <c r="T867" i="1" s="1"/>
  <c r="R868" i="1"/>
  <c r="R869" i="1"/>
  <c r="R97" i="1"/>
  <c r="W97" i="1" s="1"/>
  <c r="R12" i="1"/>
  <c r="W12" i="1" s="1"/>
  <c r="R70" i="1"/>
  <c r="W70" i="1" s="1"/>
  <c r="R870" i="1"/>
  <c r="R96" i="1"/>
  <c r="W96" i="1" s="1"/>
  <c r="R525" i="1"/>
  <c r="W525" i="1" s="1"/>
  <c r="R871" i="1"/>
  <c r="R872" i="1"/>
  <c r="R873" i="1"/>
  <c r="R874" i="1"/>
  <c r="R875" i="1"/>
  <c r="R876" i="1"/>
  <c r="R526" i="1"/>
  <c r="W526" i="1" s="1"/>
  <c r="R32" i="1"/>
  <c r="W32" i="1" s="1"/>
  <c r="T877" i="1"/>
  <c r="R878" i="1"/>
  <c r="T878" i="1" s="1"/>
  <c r="R59" i="1"/>
  <c r="W59" i="1" s="1"/>
  <c r="R73" i="1"/>
  <c r="W73" i="1" s="1"/>
  <c r="R685" i="1"/>
  <c r="W685" i="1" s="1"/>
  <c r="R879" i="1"/>
  <c r="T879" i="1" s="1"/>
  <c r="R880" i="1"/>
  <c r="R881" i="1"/>
  <c r="R686" i="1"/>
  <c r="W686" i="1" s="1"/>
  <c r="R882" i="1"/>
  <c r="R883" i="1"/>
  <c r="R884" i="1"/>
  <c r="R885" i="1"/>
  <c r="T885" i="1" s="1"/>
  <c r="R886" i="1"/>
  <c r="R887" i="1"/>
  <c r="R888" i="1"/>
  <c r="R336" i="1"/>
  <c r="W336" i="1" s="1"/>
  <c r="R687" i="1"/>
  <c r="W687" i="1" s="1"/>
  <c r="R527" i="1"/>
  <c r="W527" i="1" s="1"/>
  <c r="R265" i="1"/>
  <c r="W265" i="1" s="1"/>
  <c r="R889" i="1"/>
  <c r="R528" i="1"/>
  <c r="W528" i="1" s="1"/>
  <c r="R319" i="1"/>
  <c r="W319" i="1" s="1"/>
  <c r="R890" i="1"/>
  <c r="R340" i="1"/>
  <c r="W340" i="1" s="1"/>
  <c r="R74" i="1"/>
  <c r="W74" i="1" s="1"/>
  <c r="R891" i="1"/>
  <c r="R892" i="1"/>
  <c r="T892" i="1" s="1"/>
  <c r="R893" i="1"/>
  <c r="R894" i="1"/>
  <c r="R895" i="1"/>
  <c r="R896" i="1"/>
  <c r="R897" i="1"/>
  <c r="R898" i="1"/>
  <c r="R899" i="1"/>
  <c r="R900" i="1"/>
  <c r="R901" i="1"/>
  <c r="R529" i="1"/>
  <c r="W529" i="1" s="1"/>
  <c r="R902" i="1"/>
  <c r="T902" i="1" s="1"/>
  <c r="R266" i="1"/>
  <c r="W266" i="1" s="1"/>
  <c r="R29" i="1"/>
  <c r="W29" i="1" s="1"/>
  <c r="R903" i="1"/>
  <c r="R904" i="1"/>
  <c r="R905" i="1"/>
  <c r="R906" i="1"/>
  <c r="T906" i="1" s="1"/>
  <c r="R907" i="1"/>
  <c r="T907" i="1" s="1"/>
  <c r="R908" i="1"/>
  <c r="R909" i="1"/>
  <c r="R280" i="1"/>
  <c r="W280" i="1" s="1"/>
  <c r="R910" i="1"/>
  <c r="R156" i="1"/>
  <c r="W156" i="1" s="1"/>
  <c r="R911" i="1"/>
  <c r="R17" i="1"/>
  <c r="W17" i="1" s="1"/>
  <c r="R8" i="1"/>
  <c r="W8" i="1" s="1"/>
  <c r="R72" i="1"/>
  <c r="W72" i="1" s="1"/>
  <c r="R912" i="1"/>
  <c r="R246" i="1"/>
  <c r="W246" i="1" s="1"/>
  <c r="R913" i="1"/>
  <c r="R441" i="1"/>
  <c r="W441" i="1" s="1"/>
  <c r="R60" i="1"/>
  <c r="W60" i="1" s="1"/>
  <c r="R7" i="1"/>
  <c r="W7" i="1" s="1"/>
  <c r="R914" i="1"/>
  <c r="R915" i="1"/>
  <c r="R916" i="1"/>
  <c r="R161" i="1"/>
  <c r="W161" i="1" s="1"/>
  <c r="R354" i="1"/>
  <c r="W354" i="1" s="1"/>
  <c r="R530" i="1"/>
  <c r="W530" i="1" s="1"/>
  <c r="R917" i="1"/>
  <c r="R918" i="1"/>
  <c r="R390" i="1"/>
  <c r="W390" i="1" s="1"/>
  <c r="R919" i="1"/>
  <c r="R135" i="1"/>
  <c r="W135" i="1" s="1"/>
  <c r="R87" i="1"/>
  <c r="W87" i="1" s="1"/>
  <c r="R920" i="1"/>
  <c r="R688" i="1"/>
  <c r="W688" i="1" s="1"/>
  <c r="R921" i="1"/>
  <c r="R233" i="1"/>
  <c r="W233" i="1" s="1"/>
  <c r="R531" i="1"/>
  <c r="W531" i="1" s="1"/>
  <c r="R140" i="1"/>
  <c r="W140" i="1" s="1"/>
  <c r="R219" i="1"/>
  <c r="W219" i="1" s="1"/>
  <c r="R171" i="1"/>
  <c r="W171" i="1" s="1"/>
  <c r="R922" i="1"/>
  <c r="R689" i="1"/>
  <c r="W689" i="1" s="1"/>
  <c r="R923" i="1"/>
  <c r="T923" i="1" s="1"/>
  <c r="R924" i="1"/>
  <c r="R925" i="1"/>
  <c r="R23" i="1"/>
  <c r="W23" i="1" s="1"/>
  <c r="R247" i="1"/>
  <c r="W247" i="1" s="1"/>
  <c r="R926" i="1"/>
  <c r="R690" i="1"/>
  <c r="W690" i="1" s="1"/>
  <c r="R927" i="1"/>
  <c r="R21" i="1"/>
  <c r="W21" i="1" s="1"/>
  <c r="R928" i="1"/>
  <c r="T928" i="1" s="1"/>
  <c r="R929" i="1"/>
  <c r="R930" i="1"/>
  <c r="R931" i="1"/>
  <c r="R932" i="1"/>
  <c r="R933" i="1"/>
  <c r="R934" i="1"/>
  <c r="R935" i="1"/>
  <c r="R936" i="1"/>
  <c r="R147" i="1"/>
  <c r="W147" i="1" s="1"/>
  <c r="R532" i="1"/>
  <c r="W532" i="1" s="1"/>
  <c r="R937" i="1"/>
  <c r="R938" i="1"/>
  <c r="R939" i="1"/>
  <c r="R940" i="1"/>
  <c r="R941" i="1"/>
  <c r="R942" i="1"/>
  <c r="R943" i="1"/>
  <c r="T943" i="1" s="1"/>
  <c r="R944" i="1"/>
  <c r="R945" i="1"/>
  <c r="R946" i="1"/>
  <c r="R75" i="1"/>
  <c r="W75" i="1" s="1"/>
  <c r="R104" i="1"/>
  <c r="W104" i="1" s="1"/>
  <c r="R947" i="1"/>
  <c r="R680" i="1"/>
  <c r="W680" i="1" s="1"/>
  <c r="R90" i="1"/>
  <c r="W90" i="1" s="1"/>
  <c r="R948" i="1"/>
  <c r="R949" i="1"/>
  <c r="R950" i="1"/>
  <c r="R951" i="1"/>
  <c r="R952" i="1"/>
  <c r="R953" i="1"/>
  <c r="R954" i="1"/>
  <c r="R267" i="1"/>
  <c r="W267" i="1" s="1"/>
  <c r="R955" i="1"/>
  <c r="R956" i="1"/>
  <c r="T956" i="1" s="1"/>
  <c r="R957" i="1"/>
  <c r="R958" i="1"/>
  <c r="R959" i="1"/>
  <c r="R141" i="1"/>
  <c r="W141" i="1" s="1"/>
  <c r="R18" i="1"/>
  <c r="W18" i="1" s="1"/>
  <c r="R960" i="1"/>
  <c r="R961" i="1"/>
  <c r="R691" i="1"/>
  <c r="W691" i="1" s="1"/>
  <c r="R962" i="1"/>
  <c r="R963" i="1"/>
  <c r="R964" i="1"/>
  <c r="R965" i="1"/>
  <c r="R966" i="1"/>
  <c r="R967" i="1"/>
  <c r="T967" i="1" s="1"/>
  <c r="R968" i="1"/>
  <c r="R969" i="1"/>
  <c r="R970" i="1"/>
  <c r="R971" i="1"/>
  <c r="R972" i="1"/>
  <c r="R172" i="1"/>
  <c r="W172" i="1" s="1"/>
  <c r="R533" i="1"/>
  <c r="W533" i="1" s="1"/>
  <c r="R973" i="1"/>
  <c r="R974" i="1"/>
  <c r="R975" i="1"/>
  <c r="R976" i="1"/>
  <c r="R977" i="1"/>
  <c r="T977" i="1" s="1"/>
  <c r="R978" i="1"/>
  <c r="T978" i="1" s="1"/>
  <c r="R979" i="1"/>
  <c r="R980" i="1"/>
  <c r="T980" i="1" s="1"/>
  <c r="R846" i="1"/>
  <c r="R844" i="1"/>
  <c r="R843" i="1"/>
  <c r="R842" i="1"/>
  <c r="R838" i="1"/>
  <c r="R837" i="1"/>
  <c r="R986" i="1"/>
  <c r="R985" i="1"/>
  <c r="T985" i="1" s="1"/>
  <c r="R984" i="1"/>
  <c r="R983" i="1"/>
  <c r="T983" i="1" s="1"/>
  <c r="R982" i="1"/>
  <c r="R981" i="1"/>
  <c r="T981" i="1" s="1"/>
  <c r="R202" i="1"/>
  <c r="W202" i="1" s="1"/>
  <c r="R380" i="1"/>
  <c r="W380" i="1" s="1"/>
  <c r="R275" i="1"/>
  <c r="W275" i="1" s="1"/>
  <c r="R636" i="1"/>
  <c r="W636" i="1" s="1"/>
  <c r="R1318" i="1"/>
  <c r="R389" i="1"/>
  <c r="W389" i="1" s="1"/>
  <c r="R196" i="1"/>
  <c r="W196" i="1" s="1"/>
  <c r="R143" i="1"/>
  <c r="W143" i="1" s="1"/>
  <c r="R471" i="1"/>
  <c r="W471" i="1" s="1"/>
  <c r="R414" i="1"/>
  <c r="W414" i="1" s="1"/>
  <c r="R217" i="1"/>
  <c r="W217" i="1" s="1"/>
  <c r="R251" i="1"/>
  <c r="W251" i="1" s="1"/>
  <c r="R174" i="1"/>
  <c r="W174" i="1" s="1"/>
  <c r="R186" i="1"/>
  <c r="W186" i="1" s="1"/>
  <c r="R42" i="1"/>
  <c r="W42" i="1" s="1"/>
  <c r="R185" i="1"/>
  <c r="W185" i="1" s="1"/>
  <c r="R408" i="1"/>
  <c r="W408" i="1" s="1"/>
  <c r="R404" i="1"/>
  <c r="W404" i="1" s="1"/>
  <c r="R1266" i="1"/>
  <c r="R144" i="1"/>
  <c r="W144" i="1" s="1"/>
  <c r="R225" i="1"/>
  <c r="W225" i="1" s="1"/>
  <c r="R318" i="1"/>
  <c r="W318" i="1" s="1"/>
  <c r="R39" i="1"/>
  <c r="W39" i="1" s="1"/>
  <c r="R283" i="1"/>
  <c r="W283" i="1" s="1"/>
  <c r="R566" i="1"/>
  <c r="W566" i="1" s="1"/>
  <c r="R66" i="1"/>
  <c r="W66" i="1" s="1"/>
  <c r="R734" i="1"/>
  <c r="W734" i="1" s="1"/>
  <c r="R167" i="1"/>
  <c r="W167" i="1" s="1"/>
  <c r="R95" i="1"/>
  <c r="W95" i="1" s="1"/>
  <c r="R565" i="1"/>
  <c r="W565" i="1" s="1"/>
  <c r="R98" i="1"/>
  <c r="W98" i="1" s="1"/>
  <c r="R1259" i="1"/>
  <c r="R1255" i="1"/>
  <c r="R733" i="1"/>
  <c r="W733" i="1" s="1"/>
  <c r="R732" i="1"/>
  <c r="W732" i="1" s="1"/>
  <c r="R189" i="1"/>
  <c r="W189" i="1" s="1"/>
  <c r="R152" i="1"/>
  <c r="W152" i="1" s="1"/>
  <c r="R1251" i="1"/>
  <c r="R99" i="1"/>
  <c r="W99" i="1" s="1"/>
  <c r="R1250" i="1"/>
  <c r="R403" i="1"/>
  <c r="W403" i="1" s="1"/>
  <c r="R731" i="1"/>
  <c r="W731" i="1" s="1"/>
  <c r="R50" i="1"/>
  <c r="W50" i="1" s="1"/>
  <c r="R564" i="1"/>
  <c r="W564" i="1" s="1"/>
  <c r="R402" i="1"/>
  <c r="W402" i="1" s="1"/>
  <c r="R401" i="1"/>
  <c r="W401" i="1" s="1"/>
  <c r="R227" i="1"/>
  <c r="W227" i="1" s="1"/>
  <c r="R1249" i="1"/>
  <c r="R462" i="1"/>
  <c r="W462" i="1" s="1"/>
  <c r="R195" i="1"/>
  <c r="W195" i="1" s="1"/>
  <c r="R400" i="1"/>
  <c r="W400" i="1" s="1"/>
  <c r="R461" i="1"/>
  <c r="W461" i="1" s="1"/>
  <c r="R224" i="1"/>
  <c r="W224" i="1" s="1"/>
  <c r="R563" i="1"/>
  <c r="W563" i="1" s="1"/>
  <c r="R298" i="1"/>
  <c r="W298" i="1" s="1"/>
  <c r="R1246" i="1"/>
  <c r="R562" i="1"/>
  <c r="W562" i="1" s="1"/>
  <c r="R460" i="1"/>
  <c r="W460" i="1" s="1"/>
  <c r="R297" i="1"/>
  <c r="W297" i="1" s="1"/>
  <c r="R250" i="1"/>
  <c r="W250" i="1" s="1"/>
  <c r="R173" i="1"/>
  <c r="W173" i="1" s="1"/>
  <c r="R561" i="1"/>
  <c r="W561" i="1" s="1"/>
  <c r="R730" i="1"/>
  <c r="W730" i="1" s="1"/>
  <c r="R1243" i="1"/>
  <c r="R560" i="1"/>
  <c r="W560" i="1" s="1"/>
  <c r="R459" i="1"/>
  <c r="W459" i="1" s="1"/>
  <c r="R344" i="1"/>
  <c r="W344" i="1" s="1"/>
  <c r="R653" i="1"/>
  <c r="W653" i="1" s="1"/>
  <c r="R1237" i="1"/>
  <c r="R1234" i="1"/>
  <c r="R238" i="1"/>
  <c r="W238" i="1" s="1"/>
  <c r="R559" i="1"/>
  <c r="W559" i="1" s="1"/>
  <c r="R558" i="1"/>
  <c r="W558" i="1" s="1"/>
  <c r="R1233" i="1"/>
  <c r="R729" i="1"/>
  <c r="W729" i="1" s="1"/>
  <c r="R1232" i="1"/>
  <c r="R1231" i="1"/>
  <c r="R728" i="1"/>
  <c r="W728" i="1" s="1"/>
  <c r="R226" i="1"/>
  <c r="W226" i="1" s="1"/>
  <c r="R82" i="1"/>
  <c r="W82" i="1" s="1"/>
  <c r="R237" i="1"/>
  <c r="W237" i="1" s="1"/>
  <c r="R339" i="1"/>
  <c r="W339" i="1" s="1"/>
  <c r="R115" i="1"/>
  <c r="W115" i="1" s="1"/>
  <c r="R88" i="1"/>
  <c r="W88" i="1" s="1"/>
  <c r="R458" i="1"/>
  <c r="W458" i="1" s="1"/>
  <c r="R557" i="1"/>
  <c r="W557" i="1" s="1"/>
  <c r="R150" i="1"/>
  <c r="W150" i="1" s="1"/>
  <c r="R727" i="1"/>
  <c r="W727" i="1" s="1"/>
  <c r="R282" i="1"/>
  <c r="W282" i="1" s="1"/>
  <c r="R1227" i="1"/>
  <c r="R1225" i="1"/>
  <c r="R652" i="1"/>
  <c r="W652" i="1" s="1"/>
  <c r="R651" i="1"/>
  <c r="W651" i="1" s="1"/>
  <c r="R230" i="1"/>
  <c r="W230" i="1" s="1"/>
  <c r="R556" i="1"/>
  <c r="W556" i="1" s="1"/>
  <c r="R555" i="1"/>
  <c r="W555" i="1" s="1"/>
  <c r="R296" i="1"/>
  <c r="W296" i="1" s="1"/>
  <c r="R554" i="1"/>
  <c r="W554" i="1" s="1"/>
  <c r="R399" i="1"/>
  <c r="W399" i="1" s="1"/>
  <c r="R398" i="1"/>
  <c r="W398" i="1" s="1"/>
  <c r="R1211" i="1"/>
  <c r="R132" i="1"/>
  <c r="W132" i="1" s="1"/>
  <c r="R553" i="1"/>
  <c r="W553" i="1" s="1"/>
  <c r="R236" i="1"/>
  <c r="W236" i="1" s="1"/>
  <c r="R295" i="1"/>
  <c r="W295" i="1" s="1"/>
  <c r="R1209" i="1"/>
  <c r="R552" i="1"/>
  <c r="W552" i="1" s="1"/>
  <c r="R184" i="1"/>
  <c r="W184" i="1" s="1"/>
  <c r="R117" i="1"/>
  <c r="W117" i="1" s="1"/>
  <c r="R249" i="1"/>
  <c r="W249" i="1" s="1"/>
  <c r="R1208" i="1"/>
  <c r="R312" i="1"/>
  <c r="W312" i="1" s="1"/>
  <c r="R317" i="1"/>
  <c r="W317" i="1" s="1"/>
  <c r="R56" i="1"/>
  <c r="W56" i="1" s="1"/>
  <c r="R726" i="1"/>
  <c r="W726" i="1" s="1"/>
  <c r="R338" i="1"/>
  <c r="W338" i="1" s="1"/>
  <c r="R551" i="1"/>
  <c r="W551" i="1" s="1"/>
  <c r="R235" i="1"/>
  <c r="W235" i="1" s="1"/>
  <c r="R359" i="1"/>
  <c r="W359" i="1" s="1"/>
  <c r="R154" i="1"/>
  <c r="W154" i="1" s="1"/>
  <c r="R1202" i="1"/>
  <c r="R1201" i="1"/>
  <c r="R1200" i="1"/>
  <c r="R457" i="1"/>
  <c r="W457" i="1" s="1"/>
  <c r="R1199" i="1"/>
  <c r="R1198" i="1"/>
  <c r="R136" i="1"/>
  <c r="W136" i="1" s="1"/>
  <c r="R13" i="1"/>
  <c r="W13" i="1" s="1"/>
  <c r="R248" i="1"/>
  <c r="W248" i="1" s="1"/>
  <c r="R183" i="1"/>
  <c r="W183" i="1" s="1"/>
  <c r="R347" i="1"/>
  <c r="W347" i="1" s="1"/>
  <c r="R1197" i="1"/>
  <c r="R343" i="1"/>
  <c r="W343" i="1" s="1"/>
  <c r="R206" i="1"/>
  <c r="W206" i="1" s="1"/>
  <c r="R456" i="1"/>
  <c r="W456" i="1" s="1"/>
  <c r="R358" i="1"/>
  <c r="W358" i="1" s="1"/>
  <c r="R1165" i="1"/>
  <c r="R396" i="1"/>
  <c r="W396" i="1" s="1"/>
  <c r="R1163" i="1"/>
  <c r="R723" i="1"/>
  <c r="W723" i="1" s="1"/>
  <c r="R548" i="1"/>
  <c r="W548" i="1" s="1"/>
  <c r="R547" i="1"/>
  <c r="W547" i="1" s="1"/>
  <c r="R546" i="1"/>
  <c r="W546" i="1" s="1"/>
  <c r="R453" i="1"/>
  <c r="W453" i="1" s="1"/>
  <c r="R722" i="1"/>
  <c r="W722" i="1" s="1"/>
  <c r="R1160" i="1"/>
  <c r="R1159" i="1"/>
  <c r="R1158" i="1"/>
  <c r="R545" i="1"/>
  <c r="W545" i="1" s="1"/>
  <c r="R452" i="1"/>
  <c r="W452" i="1" s="1"/>
  <c r="R544" i="1"/>
  <c r="W544" i="1" s="1"/>
  <c r="R721" i="1"/>
  <c r="W721" i="1" s="1"/>
  <c r="R145" i="1"/>
  <c r="W145" i="1" s="1"/>
  <c r="R337" i="1"/>
  <c r="W337" i="1" s="1"/>
  <c r="R395" i="1"/>
  <c r="W395" i="1" s="1"/>
  <c r="R720" i="1"/>
  <c r="W720" i="1" s="1"/>
  <c r="R190" i="1"/>
  <c r="W190" i="1" s="1"/>
  <c r="R1157" i="1"/>
  <c r="R1156" i="1"/>
  <c r="R792" i="1"/>
  <c r="W792" i="1" s="1"/>
  <c r="R1155" i="1"/>
  <c r="R149" i="1"/>
  <c r="W149" i="1" s="1"/>
  <c r="R357" i="1"/>
  <c r="W357" i="1" s="1"/>
  <c r="R294" i="1"/>
  <c r="W294" i="1" s="1"/>
  <c r="R342" i="1"/>
  <c r="W342" i="1" s="1"/>
  <c r="R221" i="1"/>
  <c r="W221" i="1" s="1"/>
  <c r="R719" i="1"/>
  <c r="W719" i="1" s="1"/>
  <c r="R718" i="1"/>
  <c r="W718" i="1" s="1"/>
  <c r="R451" i="1"/>
  <c r="W451" i="1" s="1"/>
  <c r="R717" i="1"/>
  <c r="W717" i="1" s="1"/>
  <c r="R92" i="1"/>
  <c r="W92" i="1" s="1"/>
  <c r="R116" i="1"/>
  <c r="W116" i="1" s="1"/>
  <c r="R315" i="1"/>
  <c r="W315" i="1" s="1"/>
  <c r="R450" i="1"/>
  <c r="W450" i="1" s="1"/>
  <c r="R394" i="1"/>
  <c r="W394" i="1" s="1"/>
  <c r="R1140" i="1"/>
  <c r="R716" i="1"/>
  <c r="W716" i="1" s="1"/>
  <c r="R1139" i="1"/>
  <c r="R293" i="1"/>
  <c r="W293" i="1" s="1"/>
  <c r="R220" i="1"/>
  <c r="W220" i="1" s="1"/>
  <c r="R449" i="1"/>
  <c r="W449" i="1" s="1"/>
  <c r="R194" i="1"/>
  <c r="W194" i="1" s="1"/>
  <c r="R138" i="1"/>
  <c r="W138" i="1" s="1"/>
  <c r="R148" i="1"/>
  <c r="W148" i="1" s="1"/>
  <c r="R1137" i="1"/>
  <c r="R1134" i="1"/>
  <c r="R393" i="1"/>
  <c r="W393" i="1" s="1"/>
  <c r="R839" i="1"/>
  <c r="R683" i="1"/>
  <c r="W683" i="1" s="1"/>
  <c r="R1363" i="1"/>
  <c r="R1129" i="1"/>
  <c r="R1135" i="1"/>
  <c r="R1136" i="1"/>
  <c r="R1161" i="1"/>
  <c r="R1162" i="1"/>
  <c r="R1168" i="1"/>
  <c r="R1214" i="1"/>
  <c r="R1215" i="1"/>
  <c r="R1216" i="1"/>
  <c r="R1217" i="1"/>
  <c r="R1218" i="1"/>
  <c r="R1219" i="1"/>
  <c r="R1226" i="1"/>
  <c r="R1228" i="1"/>
  <c r="R1229" i="1"/>
  <c r="R1230" i="1"/>
  <c r="R1235" i="1"/>
  <c r="R1236" i="1"/>
  <c r="R1238" i="1"/>
  <c r="R1239" i="1"/>
  <c r="R1256" i="1"/>
  <c r="R1257" i="1"/>
  <c r="R1258" i="1"/>
  <c r="R1295" i="1"/>
  <c r="R1296" i="1"/>
  <c r="R1297" i="1"/>
  <c r="R1304" i="1"/>
  <c r="R1316" i="1"/>
  <c r="R1317" i="1"/>
  <c r="R1319" i="1"/>
  <c r="R1325" i="1"/>
  <c r="R578" i="1"/>
  <c r="W578" i="1" s="1"/>
  <c r="R660" i="1"/>
  <c r="W660" i="1" s="1"/>
  <c r="R209" i="1"/>
  <c r="W209" i="1" s="1"/>
  <c r="R10" i="1"/>
  <c r="W10" i="1" s="1"/>
  <c r="R6802" i="1"/>
  <c r="R2" i="1"/>
  <c r="W2" i="1" s="1"/>
  <c r="R102" i="1"/>
  <c r="W102" i="1" s="1"/>
  <c r="R784" i="1"/>
  <c r="W784" i="1" s="1"/>
  <c r="R301" i="1"/>
  <c r="W301" i="1" s="1"/>
  <c r="R605" i="1"/>
  <c r="W605" i="1" s="1"/>
  <c r="R6761" i="1"/>
  <c r="R6694" i="1"/>
  <c r="R6688" i="1"/>
  <c r="R6553" i="1"/>
  <c r="R6552" i="1"/>
  <c r="R6371" i="1"/>
  <c r="R6355" i="1"/>
  <c r="R6354" i="1"/>
  <c r="R6246" i="1"/>
  <c r="R6244" i="1"/>
  <c r="R6180" i="1"/>
  <c r="R6179" i="1"/>
  <c r="R778" i="1"/>
  <c r="W778" i="1" s="1"/>
  <c r="R674" i="1"/>
  <c r="W674" i="1" s="1"/>
  <c r="R745" i="1"/>
  <c r="W745" i="1" s="1"/>
  <c r="R365" i="1"/>
  <c r="W365" i="1" s="1"/>
  <c r="R6136" i="1"/>
  <c r="R6135" i="1"/>
  <c r="R783" i="1"/>
  <c r="W783" i="1" s="1"/>
  <c r="R782" i="1"/>
  <c r="W782" i="1" s="1"/>
  <c r="R756" i="1"/>
  <c r="W756" i="1" s="1"/>
  <c r="R657" i="1"/>
  <c r="W657" i="1" s="1"/>
  <c r="R6103" i="1"/>
  <c r="R6102" i="1"/>
  <c r="R6101" i="1"/>
  <c r="R5964" i="1"/>
  <c r="R5963" i="1"/>
  <c r="R5943" i="1"/>
  <c r="R5942" i="1"/>
  <c r="R384" i="1"/>
  <c r="W384" i="1" s="1"/>
  <c r="R5916" i="1"/>
  <c r="R508" i="1"/>
  <c r="W508" i="1" s="1"/>
  <c r="R656" i="1"/>
  <c r="W656" i="1" s="1"/>
  <c r="R5701" i="1"/>
  <c r="R5635" i="1"/>
  <c r="R5634" i="1"/>
  <c r="R5488" i="1"/>
  <c r="R5487" i="1"/>
  <c r="R5450" i="1"/>
  <c r="R5448" i="1"/>
  <c r="R5447" i="1"/>
  <c r="R655" i="1"/>
  <c r="W655" i="1" s="1"/>
  <c r="R5440" i="1"/>
  <c r="R5438" i="1"/>
  <c r="R740" i="1"/>
  <c r="W740" i="1" s="1"/>
  <c r="R270" i="1"/>
  <c r="W270" i="1" s="1"/>
  <c r="R5181" i="1"/>
  <c r="R659" i="1"/>
  <c r="W659" i="1" s="1"/>
  <c r="R364" i="1"/>
  <c r="W364" i="1" s="1"/>
  <c r="R5092" i="1"/>
  <c r="R5091" i="1"/>
  <c r="R4381" i="1"/>
  <c r="R4380" i="1"/>
  <c r="R4379" i="1"/>
  <c r="R4377" i="1"/>
  <c r="R4373" i="1"/>
  <c r="R4368" i="1"/>
  <c r="R4335" i="1"/>
  <c r="R4334" i="1"/>
  <c r="R4333" i="1"/>
  <c r="R4331" i="1"/>
  <c r="R4247" i="1"/>
  <c r="R4246" i="1"/>
  <c r="R502" i="1"/>
  <c r="W502" i="1" s="1"/>
  <c r="R3863" i="1"/>
  <c r="R170" i="1"/>
  <c r="W170" i="1" s="1"/>
  <c r="R428" i="1"/>
  <c r="W428" i="1" s="1"/>
  <c r="R370" i="1"/>
  <c r="W370" i="1" s="1"/>
  <c r="R3861" i="1"/>
  <c r="R3860" i="1"/>
  <c r="R788" i="1"/>
  <c r="W788" i="1" s="1"/>
  <c r="R600" i="1"/>
  <c r="W600" i="1" s="1"/>
  <c r="R474" i="1"/>
  <c r="W474" i="1" s="1"/>
  <c r="R3857" i="1"/>
  <c r="R3856" i="1"/>
  <c r="R3855" i="1"/>
  <c r="R386" i="1"/>
  <c r="W386" i="1" s="1"/>
  <c r="R375" i="1"/>
  <c r="W375" i="1" s="1"/>
  <c r="R3851" i="1"/>
  <c r="R3834" i="1"/>
  <c r="R3808" i="1"/>
  <c r="R257" i="1"/>
  <c r="W257" i="1" s="1"/>
  <c r="R573" i="1"/>
  <c r="W573" i="1" s="1"/>
  <c r="R158" i="1"/>
  <c r="W158" i="1" s="1"/>
  <c r="R472" i="1"/>
  <c r="W472" i="1" s="1"/>
  <c r="R426" i="1"/>
  <c r="W426" i="1" s="1"/>
  <c r="R492" i="1"/>
  <c r="W492" i="1" s="1"/>
  <c r="R3725" i="1"/>
  <c r="R3690" i="1"/>
  <c r="R427" i="1"/>
  <c r="W427" i="1" s="1"/>
  <c r="R421" i="1"/>
  <c r="W421" i="1" s="1"/>
  <c r="R798" i="1"/>
  <c r="W798" i="1" s="1"/>
  <c r="R3641" i="1"/>
  <c r="R259" i="1"/>
  <c r="W259" i="1" s="1"/>
  <c r="R3431" i="1"/>
  <c r="R3430" i="1"/>
  <c r="R3429" i="1"/>
  <c r="R3404" i="1"/>
  <c r="R3403" i="1"/>
  <c r="R425" i="1"/>
  <c r="W425" i="1" s="1"/>
  <c r="R188" i="1"/>
  <c r="W188" i="1" s="1"/>
  <c r="R794" i="1"/>
  <c r="W794" i="1" s="1"/>
  <c r="R795" i="1"/>
  <c r="W795" i="1" s="1"/>
  <c r="R793" i="1"/>
  <c r="W793" i="1" s="1"/>
  <c r="R513" i="1"/>
  <c r="W513" i="1" s="1"/>
  <c r="R799" i="1"/>
  <c r="W799" i="1" s="1"/>
  <c r="R420" i="1"/>
  <c r="W420" i="1" s="1"/>
  <c r="R607" i="1"/>
  <c r="W607" i="1" s="1"/>
  <c r="R3044" i="1"/>
  <c r="R3035" i="1"/>
  <c r="R277" i="1"/>
  <c r="W277" i="1" s="1"/>
  <c r="R584" i="1"/>
  <c r="W584" i="1" s="1"/>
  <c r="R3034" i="1"/>
  <c r="R324" i="1"/>
  <c r="W324" i="1" s="1"/>
  <c r="R271" i="1"/>
  <c r="W271" i="1" s="1"/>
  <c r="R3033" i="1"/>
  <c r="R663" i="1"/>
  <c r="W663" i="1" s="1"/>
  <c r="R212" i="1"/>
  <c r="W212" i="1" s="1"/>
  <c r="R83" i="1"/>
  <c r="W83" i="1" s="1"/>
  <c r="R469" i="1"/>
  <c r="W469" i="1" s="1"/>
  <c r="R510" i="1"/>
  <c r="W510" i="1" s="1"/>
  <c r="R774" i="1"/>
  <c r="W774" i="1" s="1"/>
  <c r="R2968" i="1"/>
  <c r="R2966" i="1"/>
  <c r="R2965" i="1"/>
  <c r="R2963" i="1"/>
  <c r="R349" i="1"/>
  <c r="W349" i="1" s="1"/>
  <c r="R2961" i="1"/>
  <c r="R2960" i="1"/>
  <c r="R417" i="1"/>
  <c r="W417" i="1" s="1"/>
  <c r="R611" i="1"/>
  <c r="W611" i="1" s="1"/>
  <c r="R613" i="1"/>
  <c r="W613" i="1" s="1"/>
  <c r="R288" i="1"/>
  <c r="W288" i="1" s="1"/>
  <c r="R801" i="1"/>
  <c r="W801" i="1" s="1"/>
  <c r="R673" i="1"/>
  <c r="W673" i="1" s="1"/>
  <c r="R379" i="1"/>
  <c r="W379" i="1" s="1"/>
  <c r="R2844" i="1"/>
  <c r="R649" i="1"/>
  <c r="W649" i="1" s="1"/>
  <c r="R2838" i="1"/>
  <c r="R2837" i="1"/>
  <c r="R677" i="1"/>
  <c r="W677" i="1" s="1"/>
  <c r="R625" i="1"/>
  <c r="W625" i="1" s="1"/>
  <c r="R2283" i="1"/>
  <c r="R509" i="1"/>
  <c r="W509" i="1" s="1"/>
  <c r="R299" i="1"/>
  <c r="W299" i="1" s="1"/>
  <c r="R763" i="1"/>
  <c r="W763" i="1" s="1"/>
  <c r="R2217" i="1"/>
  <c r="R2188" i="1"/>
  <c r="R2187" i="1"/>
  <c r="R2186" i="1"/>
  <c r="R2185" i="1"/>
  <c r="R2184" i="1"/>
  <c r="R2183" i="1"/>
  <c r="R2178" i="1"/>
  <c r="R2163" i="1"/>
  <c r="R2149" i="1"/>
  <c r="R484" i="1"/>
  <c r="W484" i="1" s="1"/>
  <c r="R2032" i="1"/>
  <c r="R215" i="1"/>
  <c r="W215" i="1" s="1"/>
  <c r="R773" i="1"/>
  <c r="W773" i="1" s="1"/>
  <c r="R1362" i="1"/>
  <c r="R51" i="1"/>
  <c r="W51" i="1" s="1"/>
  <c r="R272" i="1"/>
  <c r="W272" i="1" s="1"/>
  <c r="R4" i="1"/>
  <c r="W4" i="1" s="1"/>
  <c r="R1350" i="1"/>
  <c r="R1349" i="1"/>
  <c r="R1348" i="1"/>
  <c r="R1347" i="1"/>
  <c r="R1346" i="1"/>
  <c r="R360" i="1"/>
  <c r="W360" i="1" s="1"/>
  <c r="R1345" i="1"/>
  <c r="R569" i="1"/>
  <c r="W569" i="1" s="1"/>
  <c r="R53" i="1"/>
  <c r="W53" i="1" s="1"/>
  <c r="R409" i="1"/>
  <c r="W409" i="1" s="1"/>
  <c r="R1344" i="1"/>
  <c r="R1343" i="1"/>
  <c r="R1342" i="1"/>
  <c r="R736" i="1"/>
  <c r="W736" i="1" s="1"/>
  <c r="R1341" i="1"/>
  <c r="R1340" i="1"/>
  <c r="R1339" i="1"/>
  <c r="R735" i="1"/>
  <c r="W735" i="1" s="1"/>
  <c r="R1338" i="1"/>
  <c r="R123" i="1"/>
  <c r="W123" i="1" s="1"/>
  <c r="R579" i="1"/>
  <c r="W579" i="1" s="1"/>
  <c r="R191" i="1"/>
  <c r="W191" i="1" s="1"/>
  <c r="R91" i="1"/>
  <c r="W91" i="1" s="1"/>
  <c r="R1333" i="1"/>
  <c r="R1332" i="1"/>
  <c r="R1331" i="1"/>
  <c r="R1330" i="1"/>
  <c r="R166" i="1"/>
  <c r="W166" i="1" s="1"/>
  <c r="R1329" i="1"/>
  <c r="R1328" i="1"/>
  <c r="R1327" i="1"/>
  <c r="R214" i="1"/>
  <c r="W214" i="1" s="1"/>
  <c r="R772" i="1"/>
  <c r="W772" i="1" s="1"/>
  <c r="R175" i="1"/>
  <c r="W175" i="1" s="1"/>
  <c r="Q7217" i="1"/>
  <c r="Q7218" i="1"/>
  <c r="Q7219" i="1"/>
  <c r="Q7220" i="1"/>
  <c r="Q465" i="1"/>
  <c r="V465" i="1" s="1"/>
  <c r="Q7221" i="1"/>
  <c r="Q7222" i="1"/>
  <c r="Q7223" i="1"/>
  <c r="Q7224" i="1"/>
  <c r="Q7225" i="1"/>
  <c r="Q7226" i="1"/>
  <c r="Q7227" i="1"/>
  <c r="Q7228" i="1"/>
  <c r="R7228" i="1" s="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T7256" i="1" s="1"/>
  <c r="Q7257" i="1"/>
  <c r="Q7258" i="1"/>
  <c r="Q7259" i="1"/>
  <c r="Q7260" i="1"/>
  <c r="Q7261" i="1"/>
  <c r="Q7262" i="1"/>
  <c r="T7262" i="1" s="1"/>
  <c r="Q7216" i="1"/>
  <c r="Q572" i="1"/>
  <c r="V572" i="1" s="1"/>
  <c r="Q747" i="1"/>
  <c r="V747" i="1" s="1"/>
  <c r="Q7215" i="1"/>
  <c r="E7216" i="1"/>
  <c r="F7216" i="1" s="1"/>
  <c r="E572" i="1"/>
  <c r="F572" i="1" s="1"/>
  <c r="E747" i="1"/>
  <c r="F747" i="1" s="1"/>
  <c r="E7217" i="1"/>
  <c r="F7217" i="1" s="1"/>
  <c r="E7218" i="1"/>
  <c r="F7218" i="1" s="1"/>
  <c r="E7219" i="1"/>
  <c r="F7219" i="1" s="1"/>
  <c r="E7220" i="1"/>
  <c r="F7220" i="1" s="1"/>
  <c r="E465" i="1"/>
  <c r="F465" i="1" s="1"/>
  <c r="E7221" i="1"/>
  <c r="F7221" i="1" s="1"/>
  <c r="E7222" i="1"/>
  <c r="F7222" i="1" s="1"/>
  <c r="E7223" i="1"/>
  <c r="F7223" i="1" s="1"/>
  <c r="E7224" i="1"/>
  <c r="F7224" i="1" s="1"/>
  <c r="E7225" i="1"/>
  <c r="F7225" i="1" s="1"/>
  <c r="E7226" i="1"/>
  <c r="F7226" i="1" s="1"/>
  <c r="E7227" i="1"/>
  <c r="F7227" i="1" s="1"/>
  <c r="E7228" i="1"/>
  <c r="F7228" i="1" s="1"/>
  <c r="E7229" i="1"/>
  <c r="F7229" i="1" s="1"/>
  <c r="E7230" i="1"/>
  <c r="F7230" i="1" s="1"/>
  <c r="E7231" i="1"/>
  <c r="F7231" i="1" s="1"/>
  <c r="E7232" i="1"/>
  <c r="F7232" i="1" s="1"/>
  <c r="E7233" i="1"/>
  <c r="F7233" i="1" s="1"/>
  <c r="E7234" i="1"/>
  <c r="F7234" i="1" s="1"/>
  <c r="E7235" i="1"/>
  <c r="F7235" i="1" s="1"/>
  <c r="E7236" i="1"/>
  <c r="F7236" i="1" s="1"/>
  <c r="E7237" i="1"/>
  <c r="F7237" i="1" s="1"/>
  <c r="E7238" i="1"/>
  <c r="F7238" i="1" s="1"/>
  <c r="E7239" i="1"/>
  <c r="F7239" i="1" s="1"/>
  <c r="E7240" i="1"/>
  <c r="F7240" i="1" s="1"/>
  <c r="E7241" i="1"/>
  <c r="F7241" i="1" s="1"/>
  <c r="E7242" i="1"/>
  <c r="F7242" i="1" s="1"/>
  <c r="E7243" i="1"/>
  <c r="F7243" i="1" s="1"/>
  <c r="E7244" i="1"/>
  <c r="F7244" i="1" s="1"/>
  <c r="E7245" i="1"/>
  <c r="F7245" i="1" s="1"/>
  <c r="E7246" i="1"/>
  <c r="F7246" i="1" s="1"/>
  <c r="E7247" i="1"/>
  <c r="F7247" i="1" s="1"/>
  <c r="E7248" i="1"/>
  <c r="F7248" i="1" s="1"/>
  <c r="E7249" i="1"/>
  <c r="F7249" i="1" s="1"/>
  <c r="E7250" i="1"/>
  <c r="F7250" i="1" s="1"/>
  <c r="E7251" i="1"/>
  <c r="F7251" i="1" s="1"/>
  <c r="E7252" i="1"/>
  <c r="F7252" i="1" s="1"/>
  <c r="E7253" i="1"/>
  <c r="F7253" i="1" s="1"/>
  <c r="E7254" i="1"/>
  <c r="F7254" i="1" s="1"/>
  <c r="E7255" i="1"/>
  <c r="F7255" i="1" s="1"/>
  <c r="E7256" i="1"/>
  <c r="F7256" i="1" s="1"/>
  <c r="E7257" i="1"/>
  <c r="F7257" i="1" s="1"/>
  <c r="E7258" i="1"/>
  <c r="F7258" i="1" s="1"/>
  <c r="E7259" i="1"/>
  <c r="F7259" i="1" s="1"/>
  <c r="E7260" i="1"/>
  <c r="F7260" i="1" s="1"/>
  <c r="E7261" i="1"/>
  <c r="F7261" i="1" s="1"/>
  <c r="E7262" i="1"/>
  <c r="F7262" i="1" s="1"/>
  <c r="E7215" i="1"/>
  <c r="F7215" i="1" s="1"/>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2" i="4"/>
  <c r="K3" i="4"/>
  <c r="Q811" i="1"/>
  <c r="T811" i="1" s="1"/>
  <c r="Q812" i="1"/>
  <c r="T812" i="1" s="1"/>
  <c r="Q813" i="1"/>
  <c r="T813" i="1" s="1"/>
  <c r="Q814" i="1"/>
  <c r="T814" i="1" s="1"/>
  <c r="Q815" i="1"/>
  <c r="Q816" i="1"/>
  <c r="Q817" i="1"/>
  <c r="T817" i="1" s="1"/>
  <c r="Q45" i="1"/>
  <c r="Q818" i="1"/>
  <c r="T818" i="1" s="1"/>
  <c r="Q30" i="1"/>
  <c r="V30" i="1" s="1"/>
  <c r="Q819" i="1"/>
  <c r="T819" i="1" s="1"/>
  <c r="Q820" i="1"/>
  <c r="T820" i="1" s="1"/>
  <c r="Q14" i="1"/>
  <c r="Q128" i="1"/>
  <c r="V128" i="1" s="1"/>
  <c r="Q821" i="1"/>
  <c r="T821" i="1" s="1"/>
  <c r="Q822" i="1"/>
  <c r="Q823" i="1"/>
  <c r="Q681" i="1"/>
  <c r="Q824" i="1"/>
  <c r="Q19" i="1"/>
  <c r="V19" i="1" s="1"/>
  <c r="Q139" i="1"/>
  <c r="V139" i="1" s="1"/>
  <c r="Q279" i="1"/>
  <c r="Q682" i="1"/>
  <c r="Q825" i="1"/>
  <c r="T825" i="1" s="1"/>
  <c r="Q522" i="1"/>
  <c r="Q3" i="1"/>
  <c r="Q245" i="1"/>
  <c r="V245" i="1" s="1"/>
  <c r="Q46" i="1"/>
  <c r="V46" i="1" s="1"/>
  <c r="Q835" i="1"/>
  <c r="Q836" i="1"/>
  <c r="Q837" i="1"/>
  <c r="Q838" i="1"/>
  <c r="Q683" i="1"/>
  <c r="V683" i="1" s="1"/>
  <c r="Q839" i="1"/>
  <c r="Q153" i="1"/>
  <c r="V153" i="1" s="1"/>
  <c r="Q842" i="1"/>
  <c r="Q843" i="1"/>
  <c r="Q844" i="1"/>
  <c r="Q846" i="1"/>
  <c r="Q85" i="1"/>
  <c r="Q61" i="1"/>
  <c r="Q523" i="1"/>
  <c r="Q847" i="1"/>
  <c r="T847" i="1" s="1"/>
  <c r="Q137" i="1"/>
  <c r="Q848" i="1"/>
  <c r="T848" i="1" s="1"/>
  <c r="Q25" i="1"/>
  <c r="Q71" i="1"/>
  <c r="Q353" i="1"/>
  <c r="Q849" i="1"/>
  <c r="Q850" i="1"/>
  <c r="Q851" i="1"/>
  <c r="T851" i="1" s="1"/>
  <c r="Q68" i="1"/>
  <c r="V68" i="1" s="1"/>
  <c r="Q852" i="1"/>
  <c r="Q27" i="1"/>
  <c r="Q853" i="1"/>
  <c r="Q854" i="1"/>
  <c r="Q855" i="1"/>
  <c r="Q103" i="1"/>
  <c r="Q856" i="1"/>
  <c r="Q33" i="1"/>
  <c r="V33" i="1" s="1"/>
  <c r="Q124" i="1"/>
  <c r="V124" i="1" s="1"/>
  <c r="Q439" i="1"/>
  <c r="Q857" i="1"/>
  <c r="Q858" i="1"/>
  <c r="T858" i="1" s="1"/>
  <c r="Q859" i="1"/>
  <c r="Q264" i="1"/>
  <c r="Q860" i="1"/>
  <c r="Q35" i="1"/>
  <c r="V35" i="1" s="1"/>
  <c r="Q11" i="1"/>
  <c r="Q86" i="1"/>
  <c r="Q440" i="1"/>
  <c r="Q861" i="1"/>
  <c r="Q862" i="1"/>
  <c r="Q863" i="1"/>
  <c r="Q684" i="1"/>
  <c r="Q181" i="1"/>
  <c r="V181" i="1" s="1"/>
  <c r="Q16" i="1"/>
  <c r="Q864" i="1"/>
  <c r="Q865" i="1"/>
  <c r="Q866" i="1"/>
  <c r="T866" i="1" s="1"/>
  <c r="Q868" i="1"/>
  <c r="Q284" i="1"/>
  <c r="V284" i="1" s="1"/>
  <c r="Q524" i="1"/>
  <c r="V524" i="1" s="1"/>
  <c r="Q869" i="1"/>
  <c r="Q146" i="1"/>
  <c r="V146" i="1" s="1"/>
  <c r="Q97" i="1"/>
  <c r="Q12" i="1"/>
  <c r="Q70" i="1"/>
  <c r="Q870" i="1"/>
  <c r="Q96" i="1"/>
  <c r="V96" i="1" s="1"/>
  <c r="Q155" i="1"/>
  <c r="Q525" i="1"/>
  <c r="V525" i="1" s="1"/>
  <c r="Q871" i="1"/>
  <c r="Q872" i="1"/>
  <c r="Q873" i="1"/>
  <c r="T873" i="1" s="1"/>
  <c r="Q874" i="1"/>
  <c r="T874" i="1" s="1"/>
  <c r="Q875" i="1"/>
  <c r="T875" i="1" s="1"/>
  <c r="Q232" i="1"/>
  <c r="Q876" i="1"/>
  <c r="Q526" i="1"/>
  <c r="V526" i="1" s="1"/>
  <c r="Q32" i="1"/>
  <c r="V32" i="1" s="1"/>
  <c r="Q59" i="1"/>
  <c r="Q73" i="1"/>
  <c r="Q24" i="1"/>
  <c r="V24" i="1" s="1"/>
  <c r="Q685" i="1"/>
  <c r="V685" i="1" s="1"/>
  <c r="Q20" i="1"/>
  <c r="V20" i="1" s="1"/>
  <c r="Q880" i="1"/>
  <c r="Q881" i="1"/>
  <c r="Q686" i="1"/>
  <c r="V686" i="1" s="1"/>
  <c r="Q882" i="1"/>
  <c r="Q883" i="1"/>
  <c r="T883" i="1" s="1"/>
  <c r="Q884" i="1"/>
  <c r="T884" i="1" s="1"/>
  <c r="Q886" i="1"/>
  <c r="Q887" i="1"/>
  <c r="Q888" i="1"/>
  <c r="Q336" i="1"/>
  <c r="V336" i="1" s="1"/>
  <c r="Q687" i="1"/>
  <c r="Q527" i="1"/>
  <c r="Q265" i="1"/>
  <c r="Q889" i="1"/>
  <c r="Q528" i="1"/>
  <c r="V528" i="1" s="1"/>
  <c r="Q319" i="1"/>
  <c r="V319" i="1" s="1"/>
  <c r="Q218" i="1"/>
  <c r="V218" i="1" s="1"/>
  <c r="Q890" i="1"/>
  <c r="Q340" i="1"/>
  <c r="V340" i="1" s="1"/>
  <c r="Q74" i="1"/>
  <c r="Q105" i="1"/>
  <c r="V105" i="1" s="1"/>
  <c r="Q891" i="1"/>
  <c r="Q893" i="1"/>
  <c r="Q894" i="1"/>
  <c r="Q182" i="1"/>
  <c r="V182" i="1" s="1"/>
  <c r="Q49" i="1"/>
  <c r="V49" i="1" s="1"/>
  <c r="Q895" i="1"/>
  <c r="Q896" i="1"/>
  <c r="T896" i="1" s="1"/>
  <c r="Q897" i="1"/>
  <c r="Q898" i="1"/>
  <c r="Q899" i="1"/>
  <c r="Q900" i="1"/>
  <c r="T900" i="1" s="1"/>
  <c r="Q901" i="1"/>
  <c r="T901" i="1" s="1"/>
  <c r="Q529" i="1"/>
  <c r="V529" i="1" s="1"/>
  <c r="Q266" i="1"/>
  <c r="V266" i="1" s="1"/>
  <c r="Q29" i="1"/>
  <c r="V29" i="1" s="1"/>
  <c r="Q903" i="1"/>
  <c r="Q904" i="1"/>
  <c r="Q905" i="1"/>
  <c r="Q908" i="1"/>
  <c r="Q909" i="1"/>
  <c r="Q280" i="1"/>
  <c r="V280" i="1" s="1"/>
  <c r="Q910" i="1"/>
  <c r="Q156" i="1"/>
  <c r="Q911" i="1"/>
  <c r="T911" i="1" s="1"/>
  <c r="Q17" i="1"/>
  <c r="V17" i="1" s="1"/>
  <c r="Q127" i="1"/>
  <c r="V127" i="1" s="1"/>
  <c r="Q8" i="1"/>
  <c r="V8" i="1" s="1"/>
  <c r="Q72" i="1"/>
  <c r="V72" i="1" s="1"/>
  <c r="Q912" i="1"/>
  <c r="Q246" i="1"/>
  <c r="V246" i="1" s="1"/>
  <c r="Q913" i="1"/>
  <c r="Q441" i="1"/>
  <c r="Q60" i="1"/>
  <c r="V60" i="1" s="1"/>
  <c r="Q7" i="1"/>
  <c r="V7" i="1" s="1"/>
  <c r="Q914" i="1"/>
  <c r="Q915" i="1"/>
  <c r="Q916" i="1"/>
  <c r="Q161" i="1"/>
  <c r="V161" i="1" s="1"/>
  <c r="Q354" i="1"/>
  <c r="Q530" i="1"/>
  <c r="Q917" i="1"/>
  <c r="Q918" i="1"/>
  <c r="Q390" i="1"/>
  <c r="V390" i="1" s="1"/>
  <c r="Q919" i="1"/>
  <c r="Q135" i="1"/>
  <c r="V135" i="1" s="1"/>
  <c r="Q87" i="1"/>
  <c r="V87" i="1" s="1"/>
  <c r="Q920" i="1"/>
  <c r="Q688" i="1"/>
  <c r="Q921" i="1"/>
  <c r="Q233" i="1"/>
  <c r="V233" i="1" s="1"/>
  <c r="Q531" i="1"/>
  <c r="V531" i="1" s="1"/>
  <c r="Q140" i="1"/>
  <c r="V140" i="1" s="1"/>
  <c r="Q219" i="1"/>
  <c r="V219" i="1" s="1"/>
  <c r="Q171" i="1"/>
  <c r="V171" i="1" s="1"/>
  <c r="Q922" i="1"/>
  <c r="Q689" i="1"/>
  <c r="Q924" i="1"/>
  <c r="Q925" i="1"/>
  <c r="Q23" i="1"/>
  <c r="V23" i="1" s="1"/>
  <c r="Q247" i="1"/>
  <c r="Q926" i="1"/>
  <c r="Q690" i="1"/>
  <c r="V690" i="1" s="1"/>
  <c r="Q927" i="1"/>
  <c r="Q21" i="1"/>
  <c r="Q929" i="1"/>
  <c r="Q930" i="1"/>
  <c r="Q931" i="1"/>
  <c r="Q932" i="1"/>
  <c r="Q933" i="1"/>
  <c r="Q934" i="1"/>
  <c r="Q935" i="1"/>
  <c r="Q936" i="1"/>
  <c r="Q147" i="1"/>
  <c r="V147" i="1" s="1"/>
  <c r="Q532" i="1"/>
  <c r="V532" i="1" s="1"/>
  <c r="Q937" i="1"/>
  <c r="Q938" i="1"/>
  <c r="Q939" i="1"/>
  <c r="Q940" i="1"/>
  <c r="Q941" i="1"/>
  <c r="Q942" i="1"/>
  <c r="Q944" i="1"/>
  <c r="Q945" i="1"/>
  <c r="Q946" i="1"/>
  <c r="Q75" i="1"/>
  <c r="V75" i="1" s="1"/>
  <c r="Q104" i="1"/>
  <c r="V104" i="1" s="1"/>
  <c r="Q947" i="1"/>
  <c r="Q680" i="1"/>
  <c r="V680" i="1" s="1"/>
  <c r="Q90" i="1"/>
  <c r="V90" i="1" s="1"/>
  <c r="Q948" i="1"/>
  <c r="Q949" i="1"/>
  <c r="Q950" i="1"/>
  <c r="Q951" i="1"/>
  <c r="Q952" i="1"/>
  <c r="Q953" i="1"/>
  <c r="Q954" i="1"/>
  <c r="Q267" i="1"/>
  <c r="V267" i="1" s="1"/>
  <c r="Q955" i="1"/>
  <c r="Q957" i="1"/>
  <c r="Q958" i="1"/>
  <c r="Q959" i="1"/>
  <c r="T959" i="1" s="1"/>
  <c r="Q141" i="1"/>
  <c r="V141" i="1" s="1"/>
  <c r="Q18" i="1"/>
  <c r="V18" i="1" s="1"/>
  <c r="Q960" i="1"/>
  <c r="Q961" i="1"/>
  <c r="Q691" i="1"/>
  <c r="V691" i="1" s="1"/>
  <c r="Q962" i="1"/>
  <c r="Q963" i="1"/>
  <c r="Q964" i="1"/>
  <c r="Q965" i="1"/>
  <c r="Q966" i="1"/>
  <c r="Q968" i="1"/>
  <c r="Q969" i="1"/>
  <c r="Q970" i="1"/>
  <c r="Q971" i="1"/>
  <c r="Q972" i="1"/>
  <c r="Q172" i="1"/>
  <c r="Q533" i="1"/>
  <c r="V533" i="1" s="1"/>
  <c r="Q973" i="1"/>
  <c r="Q974" i="1"/>
  <c r="Q975" i="1"/>
  <c r="Q976" i="1"/>
  <c r="Q979" i="1"/>
  <c r="Q982" i="1"/>
  <c r="Q984" i="1"/>
  <c r="Q986" i="1"/>
  <c r="Q987" i="1"/>
  <c r="T987" i="1" s="1"/>
  <c r="Q988" i="1"/>
  <c r="T988" i="1" s="1"/>
  <c r="Q989" i="1"/>
  <c r="T989" i="1" s="1"/>
  <c r="Q355" i="1"/>
  <c r="Q692" i="1"/>
  <c r="Q990" i="1"/>
  <c r="T990" i="1" s="1"/>
  <c r="Q991" i="1"/>
  <c r="T991" i="1" s="1"/>
  <c r="Q992" i="1"/>
  <c r="Q993" i="1"/>
  <c r="Q994" i="1"/>
  <c r="Q995" i="1"/>
  <c r="T995" i="1" s="1"/>
  <c r="Q996" i="1"/>
  <c r="T996" i="1" s="1"/>
  <c r="Q997" i="1"/>
  <c r="Q998" i="1"/>
  <c r="Q1000" i="1"/>
  <c r="Q534" i="1"/>
  <c r="Q442" i="1"/>
  <c r="Q1001" i="1"/>
  <c r="T1001" i="1" s="1"/>
  <c r="Q693" i="1"/>
  <c r="Q694" i="1"/>
  <c r="Q695" i="1"/>
  <c r="Q1003" i="1"/>
  <c r="Q535" i="1"/>
  <c r="Q1004" i="1"/>
  <c r="Q1005" i="1"/>
  <c r="Q1006" i="1"/>
  <c r="T1006" i="1" s="1"/>
  <c r="Q1007" i="1"/>
  <c r="T1007" i="1" s="1"/>
  <c r="Q1008" i="1"/>
  <c r="T1008" i="1" s="1"/>
  <c r="Q1009" i="1"/>
  <c r="Q1010" i="1"/>
  <c r="Q1011" i="1"/>
  <c r="T1011" i="1" s="1"/>
  <c r="Q1012" i="1"/>
  <c r="T1012" i="1" s="1"/>
  <c r="Q1013" i="1"/>
  <c r="T1013" i="1" s="1"/>
  <c r="Q536" i="1"/>
  <c r="Q537" i="1"/>
  <c r="Q1014" i="1"/>
  <c r="T1014" i="1" s="1"/>
  <c r="Q1015" i="1"/>
  <c r="Q1016" i="1"/>
  <c r="Q1018" i="1"/>
  <c r="T1018" i="1" s="1"/>
  <c r="Q696" i="1"/>
  <c r="Q443" i="1"/>
  <c r="Q1020" i="1"/>
  <c r="T1020" i="1" s="1"/>
  <c r="Q1021" i="1"/>
  <c r="T1021" i="1" s="1"/>
  <c r="Q1022" i="1"/>
  <c r="Q1023" i="1"/>
  <c r="Q1026" i="1"/>
  <c r="Q1027" i="1"/>
  <c r="T1027" i="1" s="1"/>
  <c r="Q1028" i="1"/>
  <c r="T1028" i="1" s="1"/>
  <c r="Q1029" i="1"/>
  <c r="Q1030" i="1"/>
  <c r="Q697" i="1"/>
  <c r="Q1031" i="1"/>
  <c r="T1031" i="1" s="1"/>
  <c r="Q1032" i="1"/>
  <c r="T1032" i="1" s="1"/>
  <c r="Q1033" i="1"/>
  <c r="Q1034" i="1"/>
  <c r="T1034" i="1" s="1"/>
  <c r="Q1035" i="1"/>
  <c r="T1035" i="1" s="1"/>
  <c r="Q1036" i="1"/>
  <c r="Q1037" i="1"/>
  <c r="Q1038" i="1"/>
  <c r="T1038" i="1" s="1"/>
  <c r="Q1039" i="1"/>
  <c r="T1039" i="1" s="1"/>
  <c r="Q1040" i="1"/>
  <c r="Q1041" i="1"/>
  <c r="Q1042" i="1"/>
  <c r="T1042" i="1" s="1"/>
  <c r="Q1043" i="1"/>
  <c r="T1043" i="1" s="1"/>
  <c r="Q1044" i="1"/>
  <c r="Q698" i="1"/>
  <c r="Q1045" i="1"/>
  <c r="T1045" i="1" s="1"/>
  <c r="Q699" i="1"/>
  <c r="Q1046" i="1"/>
  <c r="T1046" i="1" s="1"/>
  <c r="Q1047" i="1"/>
  <c r="Q1048" i="1"/>
  <c r="T1048" i="1" s="1"/>
  <c r="Q1049" i="1"/>
  <c r="T1049" i="1" s="1"/>
  <c r="Q1050" i="1"/>
  <c r="Q1051" i="1"/>
  <c r="Q1052" i="1"/>
  <c r="T1052" i="1" s="1"/>
  <c r="Q1053" i="1"/>
  <c r="T1053" i="1" s="1"/>
  <c r="Q1054" i="1"/>
  <c r="Q700" i="1"/>
  <c r="Q1055" i="1"/>
  <c r="T1055" i="1" s="1"/>
  <c r="Q1056" i="1"/>
  <c r="T1056" i="1" s="1"/>
  <c r="Q281" i="1"/>
  <c r="Q1057" i="1"/>
  <c r="Q1058" i="1"/>
  <c r="T1058" i="1" s="1"/>
  <c r="Q1059" i="1"/>
  <c r="T1059" i="1" s="1"/>
  <c r="Q1060" i="1"/>
  <c r="T1060" i="1" s="1"/>
  <c r="Q1061" i="1"/>
  <c r="Q701" i="1"/>
  <c r="Q538" i="1"/>
  <c r="Q1062" i="1"/>
  <c r="Q1063" i="1"/>
  <c r="Q1064" i="1"/>
  <c r="T1064" i="1" s="1"/>
  <c r="Q1065" i="1"/>
  <c r="T1065" i="1" s="1"/>
  <c r="Q1066" i="1"/>
  <c r="Q1067" i="1"/>
  <c r="Q702" i="1"/>
  <c r="Q1068" i="1"/>
  <c r="T1068" i="1" s="1"/>
  <c r="Q391" i="1"/>
  <c r="Q1069" i="1"/>
  <c r="Q1070" i="1"/>
  <c r="T1070" i="1" s="1"/>
  <c r="Q1071" i="1"/>
  <c r="T1071" i="1" s="1"/>
  <c r="Q444" i="1"/>
  <c r="Q703" i="1"/>
  <c r="Q704" i="1"/>
  <c r="Q1072" i="1"/>
  <c r="T1072" i="1" s="1"/>
  <c r="Q705" i="1"/>
  <c r="Q479" i="1"/>
  <c r="Q706" i="1"/>
  <c r="Q707" i="1"/>
  <c r="Q113" i="1"/>
  <c r="Q1073" i="1"/>
  <c r="Q445" i="1"/>
  <c r="Q114" i="1"/>
  <c r="Q539" i="1"/>
  <c r="Q346" i="1"/>
  <c r="Q48" i="1"/>
  <c r="Q1074" i="1"/>
  <c r="T1074" i="1" s="1"/>
  <c r="Q229" i="1"/>
  <c r="Q1076" i="1"/>
  <c r="Q356" i="1"/>
  <c r="Q1078" i="1"/>
  <c r="Q1079" i="1"/>
  <c r="Q1080" i="1"/>
  <c r="Q807" i="1"/>
  <c r="T807" i="1" s="1"/>
  <c r="Q1081" i="1"/>
  <c r="T1081" i="1" s="1"/>
  <c r="Q1082" i="1"/>
  <c r="Q789" i="1"/>
  <c r="Q162" i="1"/>
  <c r="Q446" i="1"/>
  <c r="Q708" i="1"/>
  <c r="Q447" i="1"/>
  <c r="Q540" i="1"/>
  <c r="Q1086" i="1"/>
  <c r="T1086" i="1" s="1"/>
  <c r="Q448" i="1"/>
  <c r="Q1087" i="1"/>
  <c r="Q1088" i="1"/>
  <c r="T1088" i="1" s="1"/>
  <c r="Q709" i="1"/>
  <c r="Q1089" i="1"/>
  <c r="Q1090" i="1"/>
  <c r="T1090" i="1" s="1"/>
  <c r="Q252" i="1"/>
  <c r="Q710" i="1"/>
  <c r="Q711" i="1"/>
  <c r="Q1091" i="1"/>
  <c r="Q341" i="1"/>
  <c r="Q1092" i="1"/>
  <c r="T1092" i="1" s="1"/>
  <c r="Q1093" i="1"/>
  <c r="T1093" i="1" s="1"/>
  <c r="Q1094" i="1"/>
  <c r="Q1095" i="1"/>
  <c r="T1095" i="1" s="1"/>
  <c r="Q1102" i="1"/>
  <c r="T1102" i="1" s="1"/>
  <c r="Q712" i="1"/>
  <c r="Q1105" i="1"/>
  <c r="Q1106" i="1"/>
  <c r="T1106" i="1" s="1"/>
  <c r="Q1107" i="1"/>
  <c r="Q1108" i="1"/>
  <c r="Q1109" i="1"/>
  <c r="Q1110" i="1"/>
  <c r="T1110" i="1" s="1"/>
  <c r="Q1111" i="1"/>
  <c r="Q1112" i="1"/>
  <c r="Q713" i="1"/>
  <c r="Q1113" i="1"/>
  <c r="Q1114" i="1"/>
  <c r="Q1115" i="1"/>
  <c r="T1115" i="1" s="1"/>
  <c r="Q1116" i="1"/>
  <c r="T1116" i="1" s="1"/>
  <c r="Q142" i="1"/>
  <c r="Q541" i="1"/>
  <c r="Q714" i="1"/>
  <c r="Q1117" i="1"/>
  <c r="Q314" i="1"/>
  <c r="Q542" i="1"/>
  <c r="Q1121" i="1"/>
  <c r="T1121" i="1" s="1"/>
  <c r="Q715" i="1"/>
  <c r="Q1122" i="1"/>
  <c r="T1122" i="1" s="1"/>
  <c r="Q1123" i="1"/>
  <c r="T1123" i="1" s="1"/>
  <c r="Q234" i="1"/>
  <c r="Q1124" i="1"/>
  <c r="Q320" i="1"/>
  <c r="Q1125" i="1"/>
  <c r="T1125" i="1" s="1"/>
  <c r="Q392" i="1"/>
  <c r="Q1126" i="1"/>
  <c r="T1126" i="1" s="1"/>
  <c r="Q1127" i="1"/>
  <c r="T1127" i="1" s="1"/>
  <c r="Q204" i="1"/>
  <c r="Q1129" i="1"/>
  <c r="Q393" i="1"/>
  <c r="V393" i="1" s="1"/>
  <c r="Q31" i="1"/>
  <c r="Q1134" i="1"/>
  <c r="Q1135" i="1"/>
  <c r="Q1136" i="1"/>
  <c r="Q1137" i="1"/>
  <c r="Q148" i="1"/>
  <c r="V148" i="1" s="1"/>
  <c r="Q138" i="1"/>
  <c r="V138" i="1" s="1"/>
  <c r="Q194" i="1"/>
  <c r="V194" i="1" s="1"/>
  <c r="Q449" i="1"/>
  <c r="V449" i="1" s="1"/>
  <c r="Q220" i="1"/>
  <c r="V220" i="1" s="1"/>
  <c r="Q293" i="1"/>
  <c r="V293" i="1" s="1"/>
  <c r="Q1139" i="1"/>
  <c r="Q716" i="1"/>
  <c r="V716" i="1" s="1"/>
  <c r="Q1140" i="1"/>
  <c r="Q394" i="1"/>
  <c r="V394" i="1" s="1"/>
  <c r="Q450" i="1"/>
  <c r="V450" i="1" s="1"/>
  <c r="Q315" i="1"/>
  <c r="V315" i="1" s="1"/>
  <c r="Q116" i="1"/>
  <c r="V116" i="1" s="1"/>
  <c r="Q92" i="1"/>
  <c r="V92" i="1" s="1"/>
  <c r="Q717" i="1"/>
  <c r="Q451" i="1"/>
  <c r="V451" i="1" s="1"/>
  <c r="Q718" i="1"/>
  <c r="V718" i="1" s="1"/>
  <c r="Q719" i="1"/>
  <c r="V719" i="1" s="1"/>
  <c r="Q221" i="1"/>
  <c r="V221" i="1" s="1"/>
  <c r="Q342" i="1"/>
  <c r="V342" i="1" s="1"/>
  <c r="Q294" i="1"/>
  <c r="V294" i="1" s="1"/>
  <c r="Q357" i="1"/>
  <c r="V357" i="1" s="1"/>
  <c r="Q1144" i="1"/>
  <c r="Q149" i="1"/>
  <c r="Q1148" i="1"/>
  <c r="Q543" i="1"/>
  <c r="V543" i="1" s="1"/>
  <c r="Q1149" i="1"/>
  <c r="Q1150" i="1"/>
  <c r="Q1152" i="1"/>
  <c r="Q1153" i="1"/>
  <c r="Q1155" i="1"/>
  <c r="Q1156" i="1"/>
  <c r="Q1157" i="1"/>
  <c r="Q190" i="1"/>
  <c r="V190" i="1" s="1"/>
  <c r="Q720" i="1"/>
  <c r="V720" i="1" s="1"/>
  <c r="Q395" i="1"/>
  <c r="Q337" i="1"/>
  <c r="V337" i="1" s="1"/>
  <c r="Q145" i="1"/>
  <c r="V145" i="1" s="1"/>
  <c r="Q721" i="1"/>
  <c r="V721" i="1" s="1"/>
  <c r="Q544" i="1"/>
  <c r="V544" i="1" s="1"/>
  <c r="Q452" i="1"/>
  <c r="V452" i="1" s="1"/>
  <c r="Q545" i="1"/>
  <c r="V545" i="1" s="1"/>
  <c r="Q1158" i="1"/>
  <c r="Q1159" i="1"/>
  <c r="Q1160" i="1"/>
  <c r="Q722" i="1"/>
  <c r="V722" i="1" s="1"/>
  <c r="Q453" i="1"/>
  <c r="V453" i="1" s="1"/>
  <c r="Q546" i="1"/>
  <c r="V546" i="1" s="1"/>
  <c r="Q547" i="1"/>
  <c r="V547" i="1" s="1"/>
  <c r="Q548" i="1"/>
  <c r="V548" i="1" s="1"/>
  <c r="Q723" i="1"/>
  <c r="V723" i="1" s="1"/>
  <c r="Q1161" i="1"/>
  <c r="Q1162" i="1"/>
  <c r="Q1163" i="1"/>
  <c r="Q396" i="1"/>
  <c r="Q1165" i="1"/>
  <c r="Q1168" i="1"/>
  <c r="Q397" i="1"/>
  <c r="V397" i="1" s="1"/>
  <c r="Q454" i="1"/>
  <c r="V454" i="1" s="1"/>
  <c r="Q455" i="1"/>
  <c r="V455" i="1" s="1"/>
  <c r="Q1169" i="1"/>
  <c r="Q222" i="1"/>
  <c r="V222" i="1" s="1"/>
  <c r="Q223" i="1"/>
  <c r="V223" i="1" s="1"/>
  <c r="Q1170" i="1"/>
  <c r="Q724" i="1"/>
  <c r="V724" i="1" s="1"/>
  <c r="Q549" i="1"/>
  <c r="V549" i="1" s="1"/>
  <c r="Q550" i="1"/>
  <c r="V550" i="1" s="1"/>
  <c r="Q725" i="1"/>
  <c r="V725" i="1" s="1"/>
  <c r="Q358" i="1"/>
  <c r="V358" i="1" s="1"/>
  <c r="Q456" i="1"/>
  <c r="V456" i="1" s="1"/>
  <c r="Q206" i="1"/>
  <c r="V206" i="1" s="1"/>
  <c r="Q343" i="1"/>
  <c r="V343" i="1" s="1"/>
  <c r="Q1197" i="1"/>
  <c r="Q347" i="1"/>
  <c r="V347" i="1" s="1"/>
  <c r="Q183" i="1"/>
  <c r="V183" i="1" s="1"/>
  <c r="Q248" i="1"/>
  <c r="V248" i="1" s="1"/>
  <c r="Q13" i="1"/>
  <c r="V13" i="1" s="1"/>
  <c r="Q136" i="1"/>
  <c r="V136" i="1" s="1"/>
  <c r="Q9" i="1"/>
  <c r="V9" i="1" s="1"/>
  <c r="Q1198" i="1"/>
  <c r="Q1199" i="1"/>
  <c r="Q457" i="1"/>
  <c r="V457" i="1" s="1"/>
  <c r="Q1200" i="1"/>
  <c r="Q1201" i="1"/>
  <c r="Q1202" i="1"/>
  <c r="Q28" i="1"/>
  <c r="V28" i="1" s="1"/>
  <c r="Q316" i="1"/>
  <c r="V316" i="1" s="1"/>
  <c r="Q610" i="1"/>
  <c r="V610" i="1" s="1"/>
  <c r="Q1203" i="1"/>
  <c r="Q350" i="1"/>
  <c r="V350" i="1" s="1"/>
  <c r="Q302" i="1"/>
  <c r="V302" i="1" s="1"/>
  <c r="Q1204" i="1"/>
  <c r="Q154" i="1"/>
  <c r="Q359" i="1"/>
  <c r="V359" i="1" s="1"/>
  <c r="Q235" i="1"/>
  <c r="V235" i="1" s="1"/>
  <c r="Q551" i="1"/>
  <c r="V551" i="1" s="1"/>
  <c r="Q338" i="1"/>
  <c r="V338" i="1" s="1"/>
  <c r="Q726" i="1"/>
  <c r="V726" i="1" s="1"/>
  <c r="Q56" i="1"/>
  <c r="V56" i="1" s="1"/>
  <c r="Q317" i="1"/>
  <c r="V317" i="1" s="1"/>
  <c r="Q80" i="1"/>
  <c r="Q312" i="1"/>
  <c r="Q52" i="1"/>
  <c r="V52" i="1" s="1"/>
  <c r="Q76" i="1"/>
  <c r="Q62" i="1"/>
  <c r="V62" i="1" s="1"/>
  <c r="Q1208" i="1"/>
  <c r="Q249" i="1"/>
  <c r="V249" i="1" s="1"/>
  <c r="Q117" i="1"/>
  <c r="V117" i="1" s="1"/>
  <c r="Q184" i="1"/>
  <c r="V184" i="1" s="1"/>
  <c r="Q552" i="1"/>
  <c r="V552" i="1" s="1"/>
  <c r="Q1209" i="1"/>
  <c r="Q295" i="1"/>
  <c r="Q236" i="1"/>
  <c r="V236" i="1" s="1"/>
  <c r="Q553" i="1"/>
  <c r="V553" i="1" s="1"/>
  <c r="Q132" i="1"/>
  <c r="V132" i="1" s="1"/>
  <c r="Q1210" i="1"/>
  <c r="Q1211" i="1"/>
  <c r="Q398" i="1"/>
  <c r="V398" i="1" s="1"/>
  <c r="Q399" i="1"/>
  <c r="V399" i="1" s="1"/>
  <c r="Q554" i="1"/>
  <c r="V554" i="1" s="1"/>
  <c r="Q296" i="1"/>
  <c r="V296" i="1" s="1"/>
  <c r="Q555" i="1"/>
  <c r="V555" i="1" s="1"/>
  <c r="Q268" i="1"/>
  <c r="V268" i="1" s="1"/>
  <c r="Q133" i="1"/>
  <c r="V133" i="1" s="1"/>
  <c r="Q556" i="1"/>
  <c r="V556" i="1" s="1"/>
  <c r="Q1225" i="1"/>
  <c r="Q1226" i="1"/>
  <c r="Q1227" i="1"/>
  <c r="Q1228" i="1"/>
  <c r="Q282" i="1"/>
  <c r="V282" i="1" s="1"/>
  <c r="Q727" i="1"/>
  <c r="V727" i="1" s="1"/>
  <c r="Q150" i="1"/>
  <c r="Q557" i="1"/>
  <c r="V557" i="1" s="1"/>
  <c r="Q458" i="1"/>
  <c r="V458" i="1" s="1"/>
  <c r="Q1229" i="1"/>
  <c r="Q88" i="1"/>
  <c r="V88" i="1" s="1"/>
  <c r="Q115" i="1"/>
  <c r="V115" i="1" s="1"/>
  <c r="Q339" i="1"/>
  <c r="V339" i="1" s="1"/>
  <c r="Q237" i="1"/>
  <c r="V237" i="1" s="1"/>
  <c r="Q82" i="1"/>
  <c r="Q226" i="1"/>
  <c r="V226" i="1" s="1"/>
  <c r="Q1230" i="1"/>
  <c r="Q728" i="1"/>
  <c r="V728" i="1" s="1"/>
  <c r="Q1231" i="1"/>
  <c r="Q1232" i="1"/>
  <c r="Q729" i="1"/>
  <c r="V729" i="1" s="1"/>
  <c r="Q1233" i="1"/>
  <c r="Q558" i="1"/>
  <c r="Q559" i="1"/>
  <c r="V559" i="1" s="1"/>
  <c r="Q238" i="1"/>
  <c r="V238" i="1" s="1"/>
  <c r="Q1234" i="1"/>
  <c r="Q1235" i="1"/>
  <c r="Q1236" i="1"/>
  <c r="Q1237" i="1"/>
  <c r="Q47" i="1"/>
  <c r="V47" i="1" s="1"/>
  <c r="Q344" i="1"/>
  <c r="V344" i="1" s="1"/>
  <c r="Q459" i="1"/>
  <c r="V459" i="1" s="1"/>
  <c r="Q560" i="1"/>
  <c r="Q1243" i="1"/>
  <c r="Q730" i="1"/>
  <c r="V730" i="1" s="1"/>
  <c r="Q561" i="1"/>
  <c r="V561" i="1" s="1"/>
  <c r="Q173" i="1"/>
  <c r="V173" i="1" s="1"/>
  <c r="Q250" i="1"/>
  <c r="V250" i="1" s="1"/>
  <c r="Q297" i="1"/>
  <c r="V297" i="1" s="1"/>
  <c r="Q460" i="1"/>
  <c r="V460" i="1" s="1"/>
  <c r="Q562" i="1"/>
  <c r="Q1246" i="1"/>
  <c r="Q298" i="1"/>
  <c r="V298" i="1" s="1"/>
  <c r="Q563" i="1"/>
  <c r="V563" i="1" s="1"/>
  <c r="Q224" i="1"/>
  <c r="V224" i="1" s="1"/>
  <c r="Q461" i="1"/>
  <c r="V461" i="1" s="1"/>
  <c r="Q400" i="1"/>
  <c r="V400" i="1" s="1"/>
  <c r="Q195" i="1"/>
  <c r="V195" i="1" s="1"/>
  <c r="Q462" i="1"/>
  <c r="Q1249" i="1"/>
  <c r="Q227" i="1"/>
  <c r="V227" i="1" s="1"/>
  <c r="Q401" i="1"/>
  <c r="V401" i="1" s="1"/>
  <c r="Q402" i="1"/>
  <c r="V402" i="1" s="1"/>
  <c r="Q564" i="1"/>
  <c r="V564" i="1" s="1"/>
  <c r="Q50" i="1"/>
  <c r="V50" i="1" s="1"/>
  <c r="Q731" i="1"/>
  <c r="V731" i="1" s="1"/>
  <c r="Q403" i="1"/>
  <c r="Q1250" i="1"/>
  <c r="Q99" i="1"/>
  <c r="V99" i="1" s="1"/>
  <c r="Q1251" i="1"/>
  <c r="Q152" i="1"/>
  <c r="V152" i="1" s="1"/>
  <c r="Q189" i="1"/>
  <c r="V189" i="1" s="1"/>
  <c r="Q732" i="1"/>
  <c r="V732" i="1" s="1"/>
  <c r="Q733" i="1"/>
  <c r="V733" i="1" s="1"/>
  <c r="Q1255" i="1"/>
  <c r="Q1256" i="1"/>
  <c r="Q1257" i="1"/>
  <c r="Q1258" i="1"/>
  <c r="Q1259" i="1"/>
  <c r="Q98" i="1"/>
  <c r="V98" i="1" s="1"/>
  <c r="Q565" i="1"/>
  <c r="V565" i="1" s="1"/>
  <c r="Q95" i="1"/>
  <c r="V95" i="1" s="1"/>
  <c r="Q167" i="1"/>
  <c r="V167" i="1" s="1"/>
  <c r="Q734" i="1"/>
  <c r="V734" i="1" s="1"/>
  <c r="Q66" i="1"/>
  <c r="Q566" i="1"/>
  <c r="V566" i="1" s="1"/>
  <c r="Q283" i="1"/>
  <c r="V283" i="1" s="1"/>
  <c r="Q39" i="1"/>
  <c r="V39" i="1" s="1"/>
  <c r="Q318" i="1"/>
  <c r="V318" i="1" s="1"/>
  <c r="Q225" i="1"/>
  <c r="V225" i="1" s="1"/>
  <c r="Q144" i="1"/>
  <c r="V144" i="1" s="1"/>
  <c r="Q1266" i="1"/>
  <c r="Q404" i="1"/>
  <c r="Q1271" i="1"/>
  <c r="Q405" i="1"/>
  <c r="V405" i="1" s="1"/>
  <c r="Q1272" i="1"/>
  <c r="Q618" i="1"/>
  <c r="V618" i="1" s="1"/>
  <c r="Q1273" i="1"/>
  <c r="Q313" i="1"/>
  <c r="V313" i="1" s="1"/>
  <c r="Q1274" i="1"/>
  <c r="Q1275" i="1"/>
  <c r="Q1276" i="1"/>
  <c r="Q1277" i="1"/>
  <c r="Q567" i="1"/>
  <c r="V567" i="1" s="1"/>
  <c r="Q463" i="1"/>
  <c r="V463" i="1" s="1"/>
  <c r="Q1280" i="1"/>
  <c r="Q1281" i="1"/>
  <c r="Q1282" i="1"/>
  <c r="Q406" i="1"/>
  <c r="V406" i="1" s="1"/>
  <c r="Q407" i="1"/>
  <c r="V407" i="1" s="1"/>
  <c r="Q1283" i="1"/>
  <c r="Q118" i="1"/>
  <c r="V118" i="1" s="1"/>
  <c r="Q1284" i="1"/>
  <c r="Q269" i="1"/>
  <c r="V269" i="1" s="1"/>
  <c r="Q1285" i="1"/>
  <c r="Q568" i="1"/>
  <c r="V568" i="1" s="1"/>
  <c r="Q119" i="1"/>
  <c r="V119" i="1" s="1"/>
  <c r="Q55" i="1"/>
  <c r="V55" i="1" s="1"/>
  <c r="Q408" i="1"/>
  <c r="V408" i="1" s="1"/>
  <c r="Q185" i="1"/>
  <c r="V185" i="1" s="1"/>
  <c r="Q42" i="1"/>
  <c r="V42" i="1" s="1"/>
  <c r="Q186" i="1"/>
  <c r="V186" i="1" s="1"/>
  <c r="Q174" i="1"/>
  <c r="V174" i="1" s="1"/>
  <c r="Q251" i="1"/>
  <c r="V251" i="1" s="1"/>
  <c r="Q64" i="1"/>
  <c r="V64" i="1" s="1"/>
  <c r="Q217" i="1"/>
  <c r="V217" i="1" s="1"/>
  <c r="Q1338" i="1"/>
  <c r="Q735" i="1"/>
  <c r="V735" i="1" s="1"/>
  <c r="Q1339" i="1"/>
  <c r="T1339" i="1" s="1"/>
  <c r="Q1340" i="1"/>
  <c r="Q1341" i="1"/>
  <c r="Q736" i="1"/>
  <c r="V736" i="1" s="1"/>
  <c r="Q1342" i="1"/>
  <c r="Q1343" i="1"/>
  <c r="Q1344" i="1"/>
  <c r="Q409" i="1"/>
  <c r="V409" i="1" s="1"/>
  <c r="Q53" i="1"/>
  <c r="Q569" i="1"/>
  <c r="V569" i="1" s="1"/>
  <c r="Q1345" i="1"/>
  <c r="Q360" i="1"/>
  <c r="V360" i="1" s="1"/>
  <c r="Q1346" i="1"/>
  <c r="Q1347" i="1"/>
  <c r="Q1348" i="1"/>
  <c r="Q1349" i="1"/>
  <c r="Q1350" i="1"/>
  <c r="T1350" i="1" s="1"/>
  <c r="Q4" i="1"/>
  <c r="V4" i="1" s="1"/>
  <c r="Q1352" i="1"/>
  <c r="Q1353" i="1"/>
  <c r="Q1355" i="1"/>
  <c r="Q1356" i="1"/>
  <c r="Q1357" i="1"/>
  <c r="Q1358" i="1"/>
  <c r="Q1359" i="1"/>
  <c r="Q1360" i="1"/>
  <c r="Q38" i="1"/>
  <c r="V38" i="1" s="1"/>
  <c r="Q51" i="1"/>
  <c r="V51" i="1" s="1"/>
  <c r="Q1362" i="1"/>
  <c r="Q205" i="1"/>
  <c r="F7263" i="2"/>
  <c r="H834" i="1"/>
  <c r="G834" i="1"/>
  <c r="E834" i="1"/>
  <c r="F834" i="1" s="1"/>
  <c r="O845" i="1"/>
  <c r="H845" i="1"/>
  <c r="G845" i="1"/>
  <c r="E845" i="1"/>
  <c r="F845" i="1" s="1"/>
  <c r="H25" i="3"/>
  <c r="H24" i="3"/>
  <c r="H328" i="3"/>
  <c r="H327" i="3"/>
  <c r="H320" i="3"/>
  <c r="H319" i="3"/>
  <c r="H318" i="3"/>
  <c r="H317" i="3"/>
  <c r="H302" i="3"/>
  <c r="H108" i="3"/>
  <c r="H107" i="3"/>
  <c r="H103" i="3"/>
  <c r="H102" i="3"/>
  <c r="H101" i="3"/>
  <c r="H100" i="3"/>
  <c r="H185" i="3"/>
  <c r="H131" i="3"/>
  <c r="H127" i="3"/>
  <c r="H125" i="3"/>
  <c r="H93" i="3"/>
  <c r="H91" i="3"/>
  <c r="H89" i="3"/>
  <c r="H87" i="3"/>
  <c r="H85" i="3"/>
  <c r="H83" i="3"/>
  <c r="H82" i="3"/>
  <c r="H77" i="3"/>
  <c r="H69" i="3"/>
  <c r="H68" i="3"/>
  <c r="H926" i="3"/>
  <c r="H684" i="3"/>
  <c r="H467" i="3"/>
  <c r="E823" i="1"/>
  <c r="H18" i="3"/>
  <c r="H14" i="3"/>
  <c r="H10" i="3"/>
  <c r="H183" i="3"/>
  <c r="H184" i="3"/>
  <c r="H65" i="3"/>
  <c r="P818" i="1"/>
  <c r="P821" i="1"/>
  <c r="P681" i="1"/>
  <c r="P824" i="1"/>
  <c r="P831" i="1"/>
  <c r="P833" i="1"/>
  <c r="P683" i="1"/>
  <c r="P839" i="1"/>
  <c r="P847" i="1"/>
  <c r="P848" i="1"/>
  <c r="P353" i="1"/>
  <c r="P852" i="1"/>
  <c r="P856" i="1"/>
  <c r="P439" i="1"/>
  <c r="P860" i="1"/>
  <c r="P440" i="1"/>
  <c r="P863" i="1"/>
  <c r="P684" i="1"/>
  <c r="P524" i="1"/>
  <c r="P869" i="1"/>
  <c r="P146" i="1"/>
  <c r="P870" i="1"/>
  <c r="P525" i="1"/>
  <c r="P685" i="1"/>
  <c r="P879" i="1"/>
  <c r="P686" i="1"/>
  <c r="P882" i="1"/>
  <c r="P883" i="1"/>
  <c r="P884" i="1"/>
  <c r="P336" i="1"/>
  <c r="P687" i="1"/>
  <c r="P527" i="1"/>
  <c r="P265" i="1"/>
  <c r="P528" i="1"/>
  <c r="P319" i="1"/>
  <c r="P218" i="1"/>
  <c r="P892" i="1"/>
  <c r="P893" i="1"/>
  <c r="P894" i="1"/>
  <c r="P898" i="1"/>
  <c r="P901" i="1"/>
  <c r="P529" i="1"/>
  <c r="P902" i="1"/>
  <c r="P906" i="1"/>
  <c r="P909" i="1"/>
  <c r="P354" i="1"/>
  <c r="P918" i="1"/>
  <c r="P390" i="1"/>
  <c r="P688" i="1"/>
  <c r="P531" i="1"/>
  <c r="P171" i="1"/>
  <c r="P247" i="1"/>
  <c r="P931" i="1"/>
  <c r="P147" i="1"/>
  <c r="P532" i="1"/>
  <c r="P937" i="1"/>
  <c r="P943" i="1"/>
  <c r="P944" i="1"/>
  <c r="P75" i="1"/>
  <c r="P90" i="1"/>
  <c r="P953" i="1"/>
  <c r="P961" i="1"/>
  <c r="P691" i="1"/>
  <c r="P968" i="1"/>
  <c r="P973" i="1"/>
  <c r="P978" i="1"/>
  <c r="P984" i="1"/>
  <c r="P985" i="1"/>
  <c r="P986" i="1"/>
  <c r="P989" i="1"/>
  <c r="P991" i="1"/>
  <c r="P996" i="1"/>
  <c r="P442" i="1"/>
  <c r="P693" i="1"/>
  <c r="P1003" i="1"/>
  <c r="P1008" i="1"/>
  <c r="P1010" i="1"/>
  <c r="P1011" i="1"/>
  <c r="P1013" i="1"/>
  <c r="P536" i="1"/>
  <c r="P537" i="1"/>
  <c r="P1016" i="1"/>
  <c r="P1018" i="1"/>
  <c r="P1022" i="1"/>
  <c r="P1023" i="1"/>
  <c r="P1030" i="1"/>
  <c r="P1036" i="1"/>
  <c r="P1040" i="1"/>
  <c r="P698" i="1"/>
  <c r="P1045" i="1"/>
  <c r="P1046" i="1"/>
  <c r="P1048" i="1"/>
  <c r="P1049" i="1"/>
  <c r="P1050" i="1"/>
  <c r="P1054" i="1"/>
  <c r="P700" i="1"/>
  <c r="P1055" i="1"/>
  <c r="P1056" i="1"/>
  <c r="P1059" i="1"/>
  <c r="P1060" i="1"/>
  <c r="P1061" i="1"/>
  <c r="P538" i="1"/>
  <c r="P1063" i="1"/>
  <c r="P1064" i="1"/>
  <c r="P1065" i="1"/>
  <c r="P1067" i="1"/>
  <c r="P702" i="1"/>
  <c r="P1071" i="1"/>
  <c r="P444" i="1"/>
  <c r="P705" i="1"/>
  <c r="P706" i="1"/>
  <c r="P1073" i="1"/>
  <c r="P539" i="1"/>
  <c r="P1076" i="1"/>
  <c r="P356" i="1"/>
  <c r="P1078" i="1"/>
  <c r="P1081" i="1"/>
  <c r="P1082" i="1"/>
  <c r="P446" i="1"/>
  <c r="P447" i="1"/>
  <c r="P540" i="1"/>
  <c r="P1086" i="1"/>
  <c r="P1088" i="1"/>
  <c r="P709" i="1"/>
  <c r="P710" i="1"/>
  <c r="P711" i="1"/>
  <c r="P1091" i="1"/>
  <c r="P1092" i="1"/>
  <c r="P1094" i="1"/>
  <c r="P1102" i="1"/>
  <c r="P712" i="1"/>
  <c r="P1103" i="1"/>
  <c r="P1104" i="1"/>
  <c r="P1108" i="1"/>
  <c r="P1112" i="1"/>
  <c r="P1115" i="1"/>
  <c r="P1116" i="1"/>
  <c r="P541" i="1"/>
  <c r="P1117" i="1"/>
  <c r="P542" i="1"/>
  <c r="P1121" i="1"/>
  <c r="P1123" i="1"/>
  <c r="P234" i="1"/>
  <c r="P320" i="1"/>
  <c r="P1125" i="1"/>
  <c r="P392" i="1"/>
  <c r="P1126" i="1"/>
  <c r="P1129" i="1"/>
  <c r="P393" i="1"/>
  <c r="P31" i="1"/>
  <c r="P1131" i="1"/>
  <c r="P1134" i="1"/>
  <c r="P1135" i="1"/>
  <c r="P1137" i="1"/>
  <c r="P148" i="1"/>
  <c r="P138" i="1"/>
  <c r="P194" i="1"/>
  <c r="P449" i="1"/>
  <c r="P1138" i="1"/>
  <c r="P220" i="1"/>
  <c r="P496" i="1"/>
  <c r="P394" i="1"/>
  <c r="P450" i="1"/>
  <c r="P315" i="1"/>
  <c r="P1141" i="1"/>
  <c r="P717" i="1"/>
  <c r="P451" i="1"/>
  <c r="P718" i="1"/>
  <c r="P719" i="1"/>
  <c r="P221" i="1"/>
  <c r="P294" i="1"/>
  <c r="P1142" i="1"/>
  <c r="P1144" i="1"/>
  <c r="P1146" i="1"/>
  <c r="P1147" i="1"/>
  <c r="P543" i="1"/>
  <c r="P1149" i="1"/>
  <c r="P1152" i="1"/>
  <c r="P792" i="1"/>
  <c r="P190" i="1"/>
  <c r="P720" i="1"/>
  <c r="P395" i="1"/>
  <c r="P337" i="1"/>
  <c r="P145" i="1"/>
  <c r="P721" i="1"/>
  <c r="P544" i="1"/>
  <c r="P452" i="1"/>
  <c r="P545" i="1"/>
  <c r="P1158" i="1"/>
  <c r="P1160" i="1"/>
  <c r="P722" i="1"/>
  <c r="P453" i="1"/>
  <c r="P546" i="1"/>
  <c r="P547" i="1"/>
  <c r="P548" i="1"/>
  <c r="P723" i="1"/>
  <c r="P1161" i="1"/>
  <c r="P1162" i="1"/>
  <c r="P1163" i="1"/>
  <c r="P1166" i="1"/>
  <c r="P1167" i="1"/>
  <c r="P397" i="1"/>
  <c r="P1169" i="1"/>
  <c r="P1170" i="1"/>
  <c r="P724" i="1"/>
  <c r="P549" i="1"/>
  <c r="P550" i="1"/>
  <c r="P495" i="1"/>
  <c r="P1178" i="1"/>
  <c r="P725" i="1"/>
  <c r="P358" i="1"/>
  <c r="P456" i="1"/>
  <c r="P211" i="1"/>
  <c r="P376" i="1"/>
  <c r="P1179" i="1"/>
  <c r="P206" i="1"/>
  <c r="P1184" i="1"/>
  <c r="P310" i="1"/>
  <c r="P1187" i="1"/>
  <c r="P1193" i="1"/>
  <c r="P343" i="1"/>
  <c r="P1197" i="1"/>
  <c r="P1199" i="1"/>
  <c r="P457" i="1"/>
  <c r="P1200" i="1"/>
  <c r="P1201" i="1"/>
  <c r="P1202" i="1"/>
  <c r="P316" i="1"/>
  <c r="P610" i="1"/>
  <c r="P1203" i="1"/>
  <c r="P1204" i="1"/>
  <c r="P154" i="1"/>
  <c r="P359" i="1"/>
  <c r="P551" i="1"/>
  <c r="P338" i="1"/>
  <c r="P726" i="1"/>
  <c r="P80" i="1"/>
  <c r="P312" i="1"/>
  <c r="P1208" i="1"/>
  <c r="P249" i="1"/>
  <c r="P117" i="1"/>
  <c r="P184" i="1"/>
  <c r="P552" i="1"/>
  <c r="P295" i="1"/>
  <c r="P236" i="1"/>
  <c r="P132" i="1"/>
  <c r="P1210" i="1"/>
  <c r="P398" i="1"/>
  <c r="P399" i="1"/>
  <c r="P554" i="1"/>
  <c r="P1212" i="1"/>
  <c r="P254" i="1"/>
  <c r="P497" i="1"/>
  <c r="P1213" i="1"/>
  <c r="P268" i="1"/>
  <c r="P556" i="1"/>
  <c r="P1225" i="1"/>
  <c r="P1227" i="1"/>
  <c r="P727" i="1"/>
  <c r="P1229" i="1"/>
  <c r="P339" i="1"/>
  <c r="P1230" i="1"/>
  <c r="P728" i="1"/>
  <c r="P558" i="1"/>
  <c r="P748" i="1"/>
  <c r="P653" i="1"/>
  <c r="P344" i="1"/>
  <c r="P595" i="1"/>
  <c r="P1240" i="1"/>
  <c r="P1242" i="1"/>
  <c r="P459" i="1"/>
  <c r="P560" i="1"/>
  <c r="P1243" i="1"/>
  <c r="P561" i="1"/>
  <c r="P173" i="1"/>
  <c r="P297" i="1"/>
  <c r="P460" i="1"/>
  <c r="P562" i="1"/>
  <c r="P298" i="1"/>
  <c r="P563" i="1"/>
  <c r="P633" i="1"/>
  <c r="P224" i="1"/>
  <c r="P1247" i="1"/>
  <c r="P400" i="1"/>
  <c r="P631" i="1"/>
  <c r="P1248" i="1"/>
  <c r="P195" i="1"/>
  <c r="P462" i="1"/>
  <c r="P1249" i="1"/>
  <c r="P227" i="1"/>
  <c r="P402" i="1"/>
  <c r="P648" i="1"/>
  <c r="P731" i="1"/>
  <c r="P403" i="1"/>
  <c r="P1250" i="1"/>
  <c r="P99" i="1"/>
  <c r="P1251" i="1"/>
  <c r="P373" i="1"/>
  <c r="P152" i="1"/>
  <c r="P189" i="1"/>
  <c r="P1252" i="1"/>
  <c r="P1253" i="1"/>
  <c r="P732" i="1"/>
  <c r="P733" i="1"/>
  <c r="P1255" i="1"/>
  <c r="P1259" i="1"/>
  <c r="P1260" i="1"/>
  <c r="P565" i="1"/>
  <c r="P95" i="1"/>
  <c r="P167" i="1"/>
  <c r="P734" i="1"/>
  <c r="P1261" i="1"/>
  <c r="P306" i="1"/>
  <c r="P1263" i="1"/>
  <c r="P566" i="1"/>
  <c r="P283" i="1"/>
  <c r="P318" i="1"/>
  <c r="P225" i="1"/>
  <c r="P1266" i="1"/>
  <c r="P404" i="1"/>
  <c r="P1270" i="1"/>
  <c r="P405" i="1"/>
  <c r="P1272" i="1"/>
  <c r="P1273" i="1"/>
  <c r="P1274" i="1"/>
  <c r="P1275" i="1"/>
  <c r="P1276" i="1"/>
  <c r="P1277" i="1"/>
  <c r="P1278" i="1"/>
  <c r="P1280" i="1"/>
  <c r="P1281" i="1"/>
  <c r="P1282" i="1"/>
  <c r="P406" i="1"/>
  <c r="P407" i="1"/>
  <c r="P1283" i="1"/>
  <c r="P269" i="1"/>
  <c r="P1285" i="1"/>
  <c r="P568" i="1"/>
  <c r="P408" i="1"/>
  <c r="P251" i="1"/>
  <c r="P1286" i="1"/>
  <c r="P1287" i="1"/>
  <c r="P1288" i="1"/>
  <c r="P1289" i="1"/>
  <c r="P1290" i="1"/>
  <c r="P1291" i="1"/>
  <c r="P1292" i="1"/>
  <c r="P1296" i="1"/>
  <c r="P1305" i="1"/>
  <c r="P389" i="1"/>
  <c r="P1318" i="1"/>
  <c r="P636" i="1"/>
  <c r="P578" i="1"/>
  <c r="P660" i="1"/>
  <c r="P37" i="1"/>
  <c r="P191" i="1"/>
  <c r="P1344" i="1"/>
  <c r="P409" i="1"/>
  <c r="P1345" i="1"/>
  <c r="P360" i="1"/>
  <c r="P1349" i="1"/>
  <c r="P272" i="1"/>
  <c r="P1361" i="1"/>
  <c r="P1362" i="1"/>
  <c r="P491" i="1"/>
  <c r="P1363" i="1"/>
  <c r="P1406" i="1"/>
  <c r="P1426" i="1"/>
  <c r="P1429" i="1"/>
  <c r="P1494" i="1"/>
  <c r="P1495" i="1"/>
  <c r="P1496" i="1"/>
  <c r="P1536" i="1"/>
  <c r="P1571" i="1"/>
  <c r="P1578" i="1"/>
  <c r="P1648" i="1"/>
  <c r="P1727" i="1"/>
  <c r="P1811" i="1"/>
  <c r="P1819" i="1"/>
  <c r="P1828" i="1"/>
  <c r="P1849" i="1"/>
  <c r="P1854" i="1"/>
  <c r="P134" i="1"/>
  <c r="P243" i="1"/>
  <c r="P1872" i="1"/>
  <c r="P1878" i="1"/>
  <c r="P325" i="1"/>
  <c r="P1893" i="1"/>
  <c r="P1905" i="1"/>
  <c r="P517" i="1"/>
  <c r="P2009" i="1"/>
  <c r="P2010" i="1"/>
  <c r="P2012" i="1"/>
  <c r="P2020" i="1"/>
  <c r="P2021" i="1"/>
  <c r="P2022" i="1"/>
  <c r="P2027" i="1"/>
  <c r="P2049" i="1"/>
  <c r="P2112" i="1"/>
  <c r="P2113" i="1"/>
  <c r="P2116" i="1"/>
  <c r="P2118" i="1"/>
  <c r="P2121" i="1"/>
  <c r="P484" i="1"/>
  <c r="P2149" i="1"/>
  <c r="P2153" i="1"/>
  <c r="P2156" i="1"/>
  <c r="P374" i="1"/>
  <c r="P2166" i="1"/>
  <c r="P2179" i="1"/>
  <c r="P2183" i="1"/>
  <c r="P585" i="1"/>
  <c r="P2193" i="1"/>
  <c r="P388" i="1"/>
  <c r="P2253" i="1"/>
  <c r="P106" i="1"/>
  <c r="P2277" i="1"/>
  <c r="P2280" i="1"/>
  <c r="P210" i="1"/>
  <c r="P2282" i="1"/>
  <c r="P2283" i="1"/>
  <c r="P416" i="1"/>
  <c r="P2300" i="1"/>
  <c r="P323" i="1"/>
  <c r="P620" i="1"/>
  <c r="P2338" i="1"/>
  <c r="P626" i="1"/>
  <c r="P597" i="1"/>
  <c r="P2405" i="1"/>
  <c r="P2495" i="1"/>
  <c r="P2497" i="1"/>
  <c r="P614" i="1"/>
  <c r="P635" i="1"/>
  <c r="P2538" i="1"/>
  <c r="P2578" i="1"/>
  <c r="P179" i="1"/>
  <c r="P2637" i="1"/>
  <c r="P2639" i="1"/>
  <c r="P2653" i="1"/>
  <c r="P213" i="1"/>
  <c r="P2732" i="1"/>
  <c r="P2754" i="1"/>
  <c r="P2796" i="1"/>
  <c r="P2800" i="1"/>
  <c r="P2808" i="1"/>
  <c r="P2809" i="1"/>
  <c r="P2812" i="1"/>
  <c r="P2828" i="1"/>
  <c r="P2830" i="1"/>
  <c r="P2831" i="1"/>
  <c r="P2840" i="1"/>
  <c r="P670" i="1"/>
  <c r="P383" i="1"/>
  <c r="P512" i="1"/>
  <c r="P2844" i="1"/>
  <c r="P2849" i="1"/>
  <c r="P2850" i="1"/>
  <c r="P2855" i="1"/>
  <c r="P507" i="1"/>
  <c r="P2857" i="1"/>
  <c r="P2860" i="1"/>
  <c r="P2863" i="1"/>
  <c r="P2865" i="1"/>
  <c r="P801" i="1"/>
  <c r="P288" i="1"/>
  <c r="P613" i="1"/>
  <c r="P611" i="1"/>
  <c r="P2880" i="1"/>
  <c r="P290" i="1"/>
  <c r="P2895" i="1"/>
  <c r="P2902" i="1"/>
  <c r="P2907" i="1"/>
  <c r="P2925" i="1"/>
  <c r="P2938" i="1"/>
  <c r="P2939" i="1"/>
  <c r="P2950" i="1"/>
  <c r="P2952" i="1"/>
  <c r="P2955" i="1"/>
  <c r="P2957" i="1"/>
  <c r="P664" i="1"/>
  <c r="P417" i="1"/>
  <c r="P2976" i="1"/>
  <c r="P2983" i="1"/>
  <c r="P2993" i="1"/>
  <c r="P3018" i="1"/>
  <c r="P3023" i="1"/>
  <c r="P3025" i="1"/>
  <c r="P125" i="1"/>
  <c r="P510" i="1"/>
  <c r="P469" i="1"/>
  <c r="P3027" i="1"/>
  <c r="P3030" i="1"/>
  <c r="P663" i="1"/>
  <c r="P3039" i="1"/>
  <c r="P3040" i="1"/>
  <c r="P3041" i="1"/>
  <c r="P3044" i="1"/>
  <c r="P607" i="1"/>
  <c r="P755" i="1"/>
  <c r="P794" i="1"/>
  <c r="P188" i="1"/>
  <c r="P3061" i="1"/>
  <c r="P3085" i="1"/>
  <c r="P3086" i="1"/>
  <c r="P3101" i="1"/>
  <c r="P3116" i="1"/>
  <c r="P3139" i="1"/>
  <c r="P78" i="1"/>
  <c r="P3149" i="1"/>
  <c r="P3150" i="1"/>
  <c r="P3356" i="1"/>
  <c r="P737" i="1"/>
  <c r="P3389" i="1"/>
  <c r="P3393" i="1"/>
  <c r="P3401" i="1"/>
  <c r="P425" i="1"/>
  <c r="P3403" i="1"/>
  <c r="P3404" i="1"/>
  <c r="P3405" i="1"/>
  <c r="P3413" i="1"/>
  <c r="P3416" i="1"/>
  <c r="P253" i="1"/>
  <c r="P3421" i="1"/>
  <c r="P3424" i="1"/>
  <c r="P630" i="1"/>
  <c r="P3429" i="1"/>
  <c r="P3442" i="1"/>
  <c r="P3448" i="1"/>
  <c r="P3449" i="1"/>
  <c r="P3455" i="1"/>
  <c r="P3457" i="1"/>
  <c r="P3458" i="1"/>
  <c r="P385" i="1"/>
  <c r="P291" i="1"/>
  <c r="P159" i="1"/>
  <c r="P387" i="1"/>
  <c r="P100" i="1"/>
  <c r="P3474" i="1"/>
  <c r="P592" i="1"/>
  <c r="P3492" i="1"/>
  <c r="P126" i="1"/>
  <c r="P94" i="1"/>
  <c r="P286" i="1"/>
  <c r="P3508" i="1"/>
  <c r="P3509" i="1"/>
  <c r="P328" i="1"/>
  <c r="P348" i="1"/>
  <c r="P771" i="1"/>
  <c r="P587" i="1"/>
  <c r="P3513" i="1"/>
  <c r="P276" i="1"/>
  <c r="P3519" i="1"/>
  <c r="P601" i="1"/>
  <c r="P515" i="1"/>
  <c r="P3533" i="1"/>
  <c r="P3541" i="1"/>
  <c r="P3542" i="1"/>
  <c r="P259" i="1"/>
  <c r="P3550" i="1"/>
  <c r="P260" i="1"/>
  <c r="P490" i="1"/>
  <c r="P163" i="1"/>
  <c r="P3610" i="1"/>
  <c r="P3615" i="1"/>
  <c r="P3622" i="1"/>
  <c r="P3623" i="1"/>
  <c r="P3624" i="1"/>
  <c r="P3625" i="1"/>
  <c r="P645" i="1"/>
  <c r="P803" i="1"/>
  <c r="P273" i="1"/>
  <c r="P429" i="1"/>
  <c r="P760" i="1"/>
  <c r="P198" i="1"/>
  <c r="P3674" i="1"/>
  <c r="P285" i="1"/>
  <c r="P421" i="1"/>
  <c r="P3688" i="1"/>
  <c r="P634" i="1"/>
  <c r="P427" i="1"/>
  <c r="P594" i="1"/>
  <c r="P492" i="1"/>
  <c r="P304" i="1"/>
  <c r="P3745" i="1"/>
  <c r="P3747" i="1"/>
  <c r="P668" i="1"/>
  <c r="P3751" i="1"/>
  <c r="P3756" i="1"/>
  <c r="P3763" i="1"/>
  <c r="P3779" i="1"/>
  <c r="P3782" i="1"/>
  <c r="P415" i="1"/>
  <c r="P770" i="1"/>
  <c r="P326" i="1"/>
  <c r="P3801" i="1"/>
  <c r="P3802" i="1"/>
  <c r="P158" i="1"/>
  <c r="P573" i="1"/>
  <c r="P257" i="1"/>
  <c r="P3812" i="1"/>
  <c r="P3814" i="1"/>
  <c r="P3815" i="1"/>
  <c r="P375" i="1"/>
  <c r="P386" i="1"/>
  <c r="P3856" i="1"/>
  <c r="P3857" i="1"/>
  <c r="P474" i="1"/>
  <c r="P600" i="1"/>
  <c r="P3858" i="1"/>
  <c r="P3861" i="1"/>
  <c r="P739" i="1"/>
  <c r="P3862" i="1"/>
  <c r="P311" i="1"/>
  <c r="P309" i="1"/>
  <c r="P176" i="1"/>
  <c r="P370" i="1"/>
  <c r="P428" i="1"/>
  <c r="P170" i="1"/>
  <c r="P65" i="1"/>
  <c r="P3863" i="1"/>
  <c r="P3866" i="1"/>
  <c r="P3868" i="1"/>
  <c r="P3869" i="1"/>
  <c r="P3872" i="1"/>
  <c r="P3882" i="1"/>
  <c r="P292" i="1"/>
  <c r="P3884" i="1"/>
  <c r="P598" i="1"/>
  <c r="P287" i="1"/>
  <c r="P3907" i="1"/>
  <c r="P3909" i="1"/>
  <c r="P3916" i="1"/>
  <c r="P3919" i="1"/>
  <c r="P3922" i="1"/>
  <c r="P3924" i="1"/>
  <c r="P3925" i="1"/>
  <c r="P372" i="1"/>
  <c r="P599" i="1"/>
  <c r="P3939" i="1"/>
  <c r="P3959" i="1"/>
  <c r="P3960" i="1"/>
  <c r="P3961" i="1"/>
  <c r="P4081" i="1"/>
  <c r="P352" i="1"/>
  <c r="P4383" i="1"/>
  <c r="P4385" i="1"/>
  <c r="P4393" i="1"/>
  <c r="P4394" i="1"/>
  <c r="P4442" i="1"/>
  <c r="P4757" i="1"/>
  <c r="P4834" i="1"/>
  <c r="P4835" i="1"/>
  <c r="P410" i="1"/>
  <c r="P4846" i="1"/>
  <c r="P4912" i="1"/>
  <c r="P4929" i="1"/>
  <c r="P4945" i="1"/>
  <c r="P5028" i="1"/>
  <c r="P5029" i="1"/>
  <c r="P5030" i="1"/>
  <c r="P5031" i="1"/>
  <c r="P5032" i="1"/>
  <c r="P5033" i="1"/>
  <c r="P5034" i="1"/>
  <c r="P5035" i="1"/>
  <c r="P5036" i="1"/>
  <c r="P5037" i="1"/>
  <c r="P5040" i="1"/>
  <c r="P5064" i="1"/>
  <c r="P5068" i="1"/>
  <c r="P5069" i="1"/>
  <c r="P5070" i="1"/>
  <c r="P5092" i="1"/>
  <c r="P364" i="1"/>
  <c r="P5109" i="1"/>
  <c r="P5113" i="1"/>
  <c r="P5114" i="1"/>
  <c r="P5125" i="1"/>
  <c r="P5126" i="1"/>
  <c r="P5136" i="1"/>
  <c r="P602" i="1"/>
  <c r="P270" i="1"/>
  <c r="P740" i="1"/>
  <c r="P5221" i="1"/>
  <c r="P5223" i="1"/>
  <c r="P667" i="1"/>
  <c r="P5228" i="1"/>
  <c r="P5259" i="1"/>
  <c r="P775" i="1"/>
  <c r="P5268" i="1"/>
  <c r="P5269" i="1"/>
  <c r="P5339" i="1"/>
  <c r="P5356" i="1"/>
  <c r="P168" i="1"/>
  <c r="P5433" i="1"/>
  <c r="P5499" i="1"/>
  <c r="P5530" i="1"/>
  <c r="P5617" i="1"/>
  <c r="P5618" i="1"/>
  <c r="P5630" i="1"/>
  <c r="P5643" i="1"/>
  <c r="P676" i="1"/>
  <c r="P749" i="1"/>
  <c r="P5796" i="1"/>
  <c r="P656" i="1"/>
  <c r="P508" i="1"/>
  <c r="P5889" i="1"/>
  <c r="P487" i="1"/>
  <c r="P5901" i="1"/>
  <c r="P5988" i="1"/>
  <c r="P5992" i="1"/>
  <c r="P5993" i="1"/>
  <c r="P351" i="1"/>
  <c r="P586" i="1"/>
  <c r="P371" i="1"/>
  <c r="P571" i="1"/>
  <c r="P742" i="1"/>
  <c r="P6102" i="1"/>
  <c r="P321" i="1"/>
  <c r="P802" i="1"/>
  <c r="P756" i="1"/>
  <c r="P782" i="1"/>
  <c r="P382" i="1"/>
  <c r="P6140" i="1"/>
  <c r="P505" i="1"/>
  <c r="P500" i="1"/>
  <c r="P180" i="1"/>
  <c r="P109" i="1"/>
  <c r="P612" i="1"/>
  <c r="P6156" i="1"/>
  <c r="P6157" i="1"/>
  <c r="P6162" i="1"/>
  <c r="P6163" i="1"/>
  <c r="P6170" i="1"/>
  <c r="P6177" i="1"/>
  <c r="P6178" i="1"/>
  <c r="P745" i="1"/>
  <c r="P107" i="1"/>
  <c r="P6189" i="1"/>
  <c r="P797" i="1"/>
  <c r="P6198" i="1"/>
  <c r="P6199" i="1"/>
  <c r="P6235" i="1"/>
  <c r="P746" i="1"/>
  <c r="P776" i="1"/>
  <c r="P6236" i="1"/>
  <c r="P216" i="1"/>
  <c r="P644" i="1"/>
  <c r="P762" i="1"/>
  <c r="P666" i="1"/>
  <c r="P514" i="1"/>
  <c r="P6254" i="1"/>
  <c r="P6255" i="1"/>
  <c r="P6256" i="1"/>
  <c r="P6257" i="1"/>
  <c r="P624" i="1"/>
  <c r="P6283" i="1"/>
  <c r="P6291" i="1"/>
  <c r="P790" i="1"/>
  <c r="P804" i="1"/>
  <c r="P6604" i="1"/>
  <c r="P6605" i="1"/>
  <c r="P6723" i="1"/>
  <c r="P6728" i="1"/>
  <c r="P6730" i="1"/>
  <c r="P6736" i="1"/>
  <c r="P301" i="1"/>
  <c r="P784" i="1"/>
  <c r="P6764" i="1"/>
  <c r="P604" i="1"/>
  <c r="P122" i="1"/>
  <c r="P603" i="1"/>
  <c r="P787" i="1"/>
  <c r="P786" i="1"/>
  <c r="P164" i="1"/>
  <c r="P6783" i="1"/>
  <c r="P6796" i="1"/>
  <c r="P6797" i="1"/>
  <c r="P6799" i="1"/>
  <c r="P6802" i="1"/>
  <c r="P6804" i="1"/>
  <c r="P809" i="1"/>
  <c r="P606" i="1"/>
  <c r="P6805" i="1"/>
  <c r="P810" i="1"/>
  <c r="P6807" i="1"/>
  <c r="P6808" i="1"/>
  <c r="P6809" i="1"/>
  <c r="P6811" i="1"/>
  <c r="P6812" i="1"/>
  <c r="P6814" i="1"/>
  <c r="P808" i="1"/>
  <c r="P6815" i="1"/>
  <c r="P6816" i="1"/>
  <c r="P6830" i="1"/>
  <c r="P6879" i="1"/>
  <c r="P6885" i="1"/>
  <c r="P43" i="1"/>
  <c r="P169" i="1"/>
  <c r="P6960" i="1"/>
  <c r="P7098" i="1"/>
  <c r="P7191" i="1"/>
  <c r="P7210" i="1"/>
  <c r="H256" i="3"/>
  <c r="G397" i="3"/>
  <c r="H397" i="3" s="1"/>
  <c r="H140" i="3"/>
  <c r="H55" i="3"/>
  <c r="H63" i="3"/>
  <c r="H208" i="3"/>
  <c r="H34" i="3"/>
  <c r="G389" i="3"/>
  <c r="H389" i="3" s="1"/>
  <c r="H200" i="3"/>
  <c r="H114" i="3"/>
  <c r="H54" i="3"/>
  <c r="H246" i="3"/>
  <c r="G405" i="3"/>
  <c r="H405" i="3" s="1"/>
  <c r="H290" i="3"/>
  <c r="H153" i="3"/>
  <c r="H226" i="3"/>
  <c r="G350" i="3"/>
  <c r="H350" i="3" s="1"/>
  <c r="P834" i="1" s="1"/>
  <c r="H147" i="3"/>
  <c r="H268" i="3"/>
  <c r="H199" i="3"/>
  <c r="H172" i="3"/>
  <c r="H141" i="3"/>
  <c r="G390" i="3"/>
  <c r="H390" i="3" s="1"/>
  <c r="H333" i="3"/>
  <c r="G272" i="3"/>
  <c r="H272" i="3" s="1"/>
  <c r="H152" i="3"/>
  <c r="H259" i="3"/>
  <c r="G380" i="3"/>
  <c r="H380" i="3" s="1"/>
  <c r="H188" i="3"/>
  <c r="G394" i="3"/>
  <c r="H394" i="3" s="1"/>
  <c r="G410" i="3"/>
  <c r="H410" i="3" s="1"/>
  <c r="G354" i="3"/>
  <c r="H354" i="3" s="1"/>
  <c r="H240" i="3"/>
  <c r="H341" i="3"/>
  <c r="G364" i="3"/>
  <c r="H364" i="3" s="1"/>
  <c r="G381" i="3"/>
  <c r="H381" i="3" s="1"/>
  <c r="H156" i="3"/>
  <c r="G407" i="3"/>
  <c r="H407" i="3" s="1"/>
  <c r="H234" i="3"/>
  <c r="G402" i="3"/>
  <c r="H402" i="3" s="1"/>
  <c r="H5" i="3"/>
  <c r="H120" i="3"/>
  <c r="G396" i="3"/>
  <c r="H396" i="3" s="1"/>
  <c r="H99" i="3"/>
  <c r="H112" i="3"/>
  <c r="H340" i="3"/>
  <c r="H143" i="3"/>
  <c r="H124" i="3"/>
  <c r="H53" i="3"/>
  <c r="G367" i="3"/>
  <c r="H367" i="3" s="1"/>
  <c r="G387" i="3"/>
  <c r="H387" i="3" s="1"/>
  <c r="G331" i="3"/>
  <c r="H331" i="3" s="1"/>
  <c r="H255" i="3"/>
  <c r="G370" i="3"/>
  <c r="H370" i="3" s="1"/>
  <c r="H190" i="3"/>
  <c r="H168" i="3"/>
  <c r="H170" i="3"/>
  <c r="G269" i="3"/>
  <c r="H269" i="3" s="1"/>
  <c r="H249" i="3"/>
  <c r="G377" i="3"/>
  <c r="H377" i="3" s="1"/>
  <c r="G360" i="3"/>
  <c r="H360" i="3" s="1"/>
  <c r="H37" i="3"/>
  <c r="H217" i="3"/>
  <c r="H98" i="3"/>
  <c r="H119" i="3"/>
  <c r="H133" i="3"/>
  <c r="H43" i="3"/>
  <c r="H201" i="3"/>
  <c r="G225" i="3"/>
  <c r="H225" i="3" s="1"/>
  <c r="G56" i="3"/>
  <c r="H56" i="3" s="1"/>
  <c r="G403" i="3"/>
  <c r="H403" i="3" s="1"/>
  <c r="H274" i="3"/>
  <c r="H254" i="3"/>
  <c r="H162" i="3"/>
  <c r="H139" i="3"/>
  <c r="G48" i="3"/>
  <c r="H48" i="3" s="1"/>
  <c r="G58" i="3"/>
  <c r="H58" i="3" s="1"/>
  <c r="G42" i="3"/>
  <c r="H42" i="3" s="1"/>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3" i="3"/>
  <c r="E4" i="3"/>
  <c r="E90" i="3"/>
  <c r="E6" i="3"/>
  <c r="E7" i="3"/>
  <c r="E8" i="3"/>
  <c r="E9" i="3"/>
  <c r="E127" i="3"/>
  <c r="E11" i="3"/>
  <c r="E12" i="3"/>
  <c r="E13" i="3"/>
  <c r="E81" i="3"/>
  <c r="E15" i="3"/>
  <c r="E16" i="3"/>
  <c r="E17" i="3"/>
  <c r="E65" i="3"/>
  <c r="E19" i="3"/>
  <c r="E20" i="3"/>
  <c r="E21" i="3"/>
  <c r="E22" i="3"/>
  <c r="E23" i="3"/>
  <c r="E184" i="3"/>
  <c r="E183" i="3"/>
  <c r="E26" i="3"/>
  <c r="E27" i="3"/>
  <c r="E28" i="3"/>
  <c r="E29" i="3"/>
  <c r="E30" i="3"/>
  <c r="E31" i="3"/>
  <c r="E32" i="3"/>
  <c r="E33" i="3"/>
  <c r="E256" i="3"/>
  <c r="E35" i="3"/>
  <c r="E36" i="3"/>
  <c r="E397" i="3"/>
  <c r="E38" i="3"/>
  <c r="E39" i="3"/>
  <c r="E40" i="3"/>
  <c r="E41" i="3"/>
  <c r="E83" i="3"/>
  <c r="E140" i="3"/>
  <c r="E44" i="3"/>
  <c r="E45" i="3"/>
  <c r="E46" i="3"/>
  <c r="E47" i="3"/>
  <c r="E55" i="3"/>
  <c r="E49" i="3"/>
  <c r="E50" i="3"/>
  <c r="E51" i="3"/>
  <c r="E52" i="3"/>
  <c r="E25" i="3"/>
  <c r="E93" i="3"/>
  <c r="E91" i="3"/>
  <c r="E63" i="3"/>
  <c r="E57" i="3"/>
  <c r="E208" i="3"/>
  <c r="E59" i="3"/>
  <c r="E60" i="3"/>
  <c r="E61" i="3"/>
  <c r="E62" i="3"/>
  <c r="E34" i="3"/>
  <c r="E108" i="3"/>
  <c r="E389" i="3"/>
  <c r="E66" i="3"/>
  <c r="E67" i="3"/>
  <c r="E200" i="3"/>
  <c r="E114" i="3"/>
  <c r="E70" i="3"/>
  <c r="E71" i="3"/>
  <c r="E72" i="3"/>
  <c r="E73" i="3"/>
  <c r="E74" i="3"/>
  <c r="E75" i="3"/>
  <c r="E76" i="3"/>
  <c r="E54" i="3"/>
  <c r="E78" i="3"/>
  <c r="E79" i="3"/>
  <c r="E80" i="3"/>
  <c r="E103" i="3"/>
  <c r="E87" i="3"/>
  <c r="E246" i="3"/>
  <c r="E84" i="3"/>
  <c r="E405" i="3"/>
  <c r="E86" i="3"/>
  <c r="E290" i="3"/>
  <c r="E88" i="3"/>
  <c r="E153" i="3"/>
  <c r="E226" i="3"/>
  <c r="E131" i="3"/>
  <c r="E92" i="3"/>
  <c r="E350" i="3"/>
  <c r="E94" i="3"/>
  <c r="E95" i="3"/>
  <c r="E96" i="3"/>
  <c r="E97" i="3"/>
  <c r="E82" i="3"/>
  <c r="E147" i="3"/>
  <c r="E268" i="3"/>
  <c r="E199" i="3"/>
  <c r="E172" i="3"/>
  <c r="E141" i="3"/>
  <c r="E104" i="3"/>
  <c r="E105" i="3"/>
  <c r="E106" i="3"/>
  <c r="E390" i="3"/>
  <c r="E333" i="3"/>
  <c r="E109" i="3"/>
  <c r="E110" i="3"/>
  <c r="E111" i="3"/>
  <c r="E272" i="3"/>
  <c r="E113" i="3"/>
  <c r="E152" i="3"/>
  <c r="E115" i="3"/>
  <c r="E116" i="3"/>
  <c r="E117" i="3"/>
  <c r="E118" i="3"/>
  <c r="E107" i="3"/>
  <c r="E259" i="3"/>
  <c r="E121" i="3"/>
  <c r="E122" i="3"/>
  <c r="E123" i="3"/>
  <c r="E380" i="3"/>
  <c r="E328" i="3"/>
  <c r="E126" i="3"/>
  <c r="E188" i="3"/>
  <c r="E128" i="3"/>
  <c r="E129" i="3"/>
  <c r="E130" i="3"/>
  <c r="E394" i="3"/>
  <c r="E132" i="3"/>
  <c r="E410" i="3"/>
  <c r="E134" i="3"/>
  <c r="E135" i="3"/>
  <c r="E136" i="3"/>
  <c r="E137" i="3"/>
  <c r="E138" i="3"/>
  <c r="E354" i="3"/>
  <c r="E240" i="3"/>
  <c r="E319" i="3"/>
  <c r="E142" i="3"/>
  <c r="E341" i="3"/>
  <c r="E144" i="3"/>
  <c r="E145" i="3"/>
  <c r="E146" i="3"/>
  <c r="E364" i="3"/>
  <c r="E148" i="3"/>
  <c r="E149" i="3"/>
  <c r="E150" i="3"/>
  <c r="E151" i="3"/>
  <c r="E125" i="3"/>
  <c r="E381" i="3"/>
  <c r="E154" i="3"/>
  <c r="E155" i="3"/>
  <c r="E156" i="3"/>
  <c r="E157" i="3"/>
  <c r="E158" i="3"/>
  <c r="E159" i="3"/>
  <c r="E160" i="3"/>
  <c r="E161" i="3"/>
  <c r="E407" i="3"/>
  <c r="E163" i="3"/>
  <c r="E164" i="3"/>
  <c r="E165" i="3"/>
  <c r="E166" i="3"/>
  <c r="E167" i="3"/>
  <c r="E234" i="3"/>
  <c r="E169" i="3"/>
  <c r="E24" i="3"/>
  <c r="E171" i="3"/>
  <c r="E402" i="3"/>
  <c r="E173" i="3"/>
  <c r="E174" i="3"/>
  <c r="E175" i="3"/>
  <c r="E176" i="3"/>
  <c r="E177" i="3"/>
  <c r="E178" i="3"/>
  <c r="E179" i="3"/>
  <c r="E180" i="3"/>
  <c r="E181" i="3"/>
  <c r="E182" i="3"/>
  <c r="E102" i="3"/>
  <c r="E5" i="3"/>
  <c r="E120" i="3"/>
  <c r="E186" i="3"/>
  <c r="E187" i="3"/>
  <c r="E320" i="3"/>
  <c r="E189" i="3"/>
  <c r="E14" i="3"/>
  <c r="E191" i="3"/>
  <c r="E192" i="3"/>
  <c r="E193" i="3"/>
  <c r="E194" i="3"/>
  <c r="E195" i="3"/>
  <c r="E196" i="3"/>
  <c r="E197" i="3"/>
  <c r="E198" i="3"/>
  <c r="E69" i="3"/>
  <c r="E396" i="3"/>
  <c r="E89" i="3"/>
  <c r="E202" i="3"/>
  <c r="E203" i="3"/>
  <c r="E204" i="3"/>
  <c r="E205" i="3"/>
  <c r="E206" i="3"/>
  <c r="E207" i="3"/>
  <c r="E99" i="3"/>
  <c r="E209" i="3"/>
  <c r="E210" i="3"/>
  <c r="E211" i="3"/>
  <c r="E212" i="3"/>
  <c r="E213" i="3"/>
  <c r="E214" i="3"/>
  <c r="E215" i="3"/>
  <c r="E216" i="3"/>
  <c r="E112" i="3"/>
  <c r="E218" i="3"/>
  <c r="E219" i="3"/>
  <c r="E220" i="3"/>
  <c r="E221" i="3"/>
  <c r="E222" i="3"/>
  <c r="E223" i="3"/>
  <c r="E224" i="3"/>
  <c r="E340" i="3"/>
  <c r="E10" i="3"/>
  <c r="E227" i="3"/>
  <c r="E228" i="3"/>
  <c r="E229" i="3"/>
  <c r="E230" i="3"/>
  <c r="E231" i="3"/>
  <c r="E232" i="3"/>
  <c r="E233" i="3"/>
  <c r="E100" i="3"/>
  <c r="E235" i="3"/>
  <c r="E236" i="3"/>
  <c r="E237" i="3"/>
  <c r="E238" i="3"/>
  <c r="E239" i="3"/>
  <c r="E143" i="3"/>
  <c r="E241" i="3"/>
  <c r="E242" i="3"/>
  <c r="E243" i="3"/>
  <c r="E244" i="3"/>
  <c r="E245" i="3"/>
  <c r="E124" i="3"/>
  <c r="E247" i="3"/>
  <c r="E248" i="3"/>
  <c r="E53" i="3"/>
  <c r="E250" i="3"/>
  <c r="E251" i="3"/>
  <c r="E252" i="3"/>
  <c r="E253" i="3"/>
  <c r="E367" i="3"/>
  <c r="E387" i="3"/>
  <c r="E331" i="3"/>
  <c r="E257" i="3"/>
  <c r="E258" i="3"/>
  <c r="E255" i="3"/>
  <c r="E260" i="3"/>
  <c r="E261" i="3"/>
  <c r="E262" i="3"/>
  <c r="E263" i="3"/>
  <c r="E264" i="3"/>
  <c r="E265" i="3"/>
  <c r="E266" i="3"/>
  <c r="E267" i="3"/>
  <c r="E370" i="3"/>
  <c r="E190" i="3"/>
  <c r="E270" i="3"/>
  <c r="E271" i="3"/>
  <c r="E168" i="3"/>
  <c r="E273" i="3"/>
  <c r="E170" i="3"/>
  <c r="E275" i="3"/>
  <c r="E276" i="3"/>
  <c r="E277" i="3"/>
  <c r="E278" i="3"/>
  <c r="E279" i="3"/>
  <c r="E280" i="3"/>
  <c r="E281" i="3"/>
  <c r="E282" i="3"/>
  <c r="E283" i="3"/>
  <c r="E284" i="3"/>
  <c r="E285" i="3"/>
  <c r="E286" i="3"/>
  <c r="E287" i="3"/>
  <c r="E288" i="3"/>
  <c r="E289" i="3"/>
  <c r="E269" i="3"/>
  <c r="E291" i="3"/>
  <c r="E292" i="3"/>
  <c r="E293" i="3"/>
  <c r="E294" i="3"/>
  <c r="E295" i="3"/>
  <c r="E296" i="3"/>
  <c r="E297" i="3"/>
  <c r="E298" i="3"/>
  <c r="E299" i="3"/>
  <c r="E300" i="3"/>
  <c r="E301" i="3"/>
  <c r="E249" i="3"/>
  <c r="E303" i="3"/>
  <c r="E304" i="3"/>
  <c r="E305" i="3"/>
  <c r="E306" i="3"/>
  <c r="E307" i="3"/>
  <c r="E308" i="3"/>
  <c r="E309" i="3"/>
  <c r="E310" i="3"/>
  <c r="E311" i="3"/>
  <c r="E312" i="3"/>
  <c r="E313" i="3"/>
  <c r="E314" i="3"/>
  <c r="E315" i="3"/>
  <c r="E316" i="3"/>
  <c r="E377" i="3"/>
  <c r="E360" i="3"/>
  <c r="E101" i="3"/>
  <c r="E317" i="3"/>
  <c r="E321" i="3"/>
  <c r="E322" i="3"/>
  <c r="E323" i="3"/>
  <c r="E324" i="3"/>
  <c r="E325" i="3"/>
  <c r="E326" i="3"/>
  <c r="E77" i="3"/>
  <c r="E37" i="3"/>
  <c r="E329" i="3"/>
  <c r="E330" i="3"/>
  <c r="E302" i="3"/>
  <c r="E332" i="3"/>
  <c r="E318" i="3"/>
  <c r="E334" i="3"/>
  <c r="E335" i="3"/>
  <c r="E336" i="3"/>
  <c r="E337" i="3"/>
  <c r="E338" i="3"/>
  <c r="E339" i="3"/>
  <c r="E217" i="3"/>
  <c r="E98" i="3"/>
  <c r="E342" i="3"/>
  <c r="E343" i="3"/>
  <c r="E344" i="3"/>
  <c r="E345" i="3"/>
  <c r="E346" i="3"/>
  <c r="E347" i="3"/>
  <c r="E348" i="3"/>
  <c r="E349" i="3"/>
  <c r="E119" i="3"/>
  <c r="E351" i="3"/>
  <c r="E352" i="3"/>
  <c r="E353" i="3"/>
  <c r="E2" i="3"/>
  <c r="E355" i="3"/>
  <c r="E356" i="3"/>
  <c r="E357" i="3"/>
  <c r="E358" i="3"/>
  <c r="E359" i="3"/>
  <c r="E133" i="3"/>
  <c r="E361" i="3"/>
  <c r="E362" i="3"/>
  <c r="E363" i="3"/>
  <c r="E43" i="3"/>
  <c r="E365" i="3"/>
  <c r="E366" i="3"/>
  <c r="E201" i="3"/>
  <c r="E368" i="3"/>
  <c r="E369" i="3"/>
  <c r="E225" i="3"/>
  <c r="E371" i="3"/>
  <c r="E372" i="3"/>
  <c r="E373" i="3"/>
  <c r="E374" i="3"/>
  <c r="E375" i="3"/>
  <c r="E376" i="3"/>
  <c r="E56" i="3"/>
  <c r="E378" i="3"/>
  <c r="E379" i="3"/>
  <c r="E403" i="3"/>
  <c r="E18" i="3"/>
  <c r="E382" i="3"/>
  <c r="E383" i="3"/>
  <c r="E384" i="3"/>
  <c r="E385" i="3"/>
  <c r="E386" i="3"/>
  <c r="E274" i="3"/>
  <c r="E388" i="3"/>
  <c r="E254" i="3"/>
  <c r="E162" i="3"/>
  <c r="E391" i="3"/>
  <c r="E392" i="3"/>
  <c r="E393" i="3"/>
  <c r="E68" i="3"/>
  <c r="E395" i="3"/>
  <c r="E139" i="3"/>
  <c r="E48" i="3"/>
  <c r="E398" i="3"/>
  <c r="E399" i="3"/>
  <c r="E400" i="3"/>
  <c r="E401" i="3"/>
  <c r="E327" i="3"/>
  <c r="E85" i="3"/>
  <c r="E404" i="3"/>
  <c r="E58" i="3"/>
  <c r="E406" i="3"/>
  <c r="E42" i="3"/>
  <c r="E408" i="3"/>
  <c r="E409" i="3"/>
  <c r="E185"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64" i="3"/>
  <c r="T860" i="1" l="1"/>
  <c r="T897" i="1"/>
  <c r="T880" i="1"/>
  <c r="T1080" i="1"/>
  <c r="T1094" i="1"/>
  <c r="T1063" i="1"/>
  <c r="T1051" i="1"/>
  <c r="T1037" i="1"/>
  <c r="T1159" i="1"/>
  <c r="T1015" i="1"/>
  <c r="T849" i="1"/>
  <c r="T865" i="1"/>
  <c r="T857" i="1"/>
  <c r="T837" i="1"/>
  <c r="T1069" i="1"/>
  <c r="T1057" i="1"/>
  <c r="T1030" i="1"/>
  <c r="T816" i="1"/>
  <c r="T815" i="1"/>
  <c r="T941" i="1"/>
  <c r="T927" i="1"/>
  <c r="T920" i="1"/>
  <c r="T913" i="1"/>
  <c r="T882" i="1"/>
  <c r="T872" i="1"/>
  <c r="T864" i="1"/>
  <c r="T836" i="1"/>
  <c r="T861" i="1"/>
  <c r="T909" i="1"/>
  <c r="T888" i="1"/>
  <c r="T1044" i="1"/>
  <c r="T1029" i="1"/>
  <c r="T1000" i="1"/>
  <c r="T1078" i="1"/>
  <c r="T1082" i="1"/>
  <c r="T893" i="1"/>
  <c r="T992" i="1"/>
  <c r="T859" i="1"/>
  <c r="T1091" i="1"/>
  <c r="T1004" i="1"/>
  <c r="T823" i="1"/>
  <c r="T1022" i="1"/>
  <c r="T1023" i="1"/>
  <c r="T1061" i="1"/>
  <c r="T1047" i="1"/>
  <c r="T1033" i="1"/>
  <c r="T1107" i="1"/>
  <c r="T998" i="1"/>
  <c r="T1066" i="1"/>
  <c r="T1054" i="1"/>
  <c r="T1040" i="1"/>
  <c r="T1009" i="1"/>
  <c r="T997" i="1"/>
  <c r="T940" i="1"/>
  <c r="T993" i="1"/>
  <c r="T824" i="1"/>
  <c r="T1117" i="1"/>
  <c r="T1105" i="1"/>
  <c r="T1087" i="1"/>
  <c r="T1076" i="1"/>
  <c r="T1016" i="1"/>
  <c r="T1003" i="1"/>
  <c r="T972" i="1"/>
  <c r="T850" i="1"/>
  <c r="T822" i="1"/>
  <c r="T1235" i="1"/>
  <c r="T853" i="1"/>
  <c r="T1155" i="1"/>
  <c r="T1136" i="1"/>
  <c r="T1109" i="1"/>
  <c r="T994" i="1"/>
  <c r="T935" i="1"/>
  <c r="T922" i="1"/>
  <c r="T1108" i="1"/>
  <c r="T1089" i="1"/>
  <c r="T1079" i="1"/>
  <c r="T1062" i="1"/>
  <c r="T1050" i="1"/>
  <c r="T1036" i="1"/>
  <c r="T1005" i="1"/>
  <c r="T947" i="1"/>
  <c r="T934" i="1"/>
  <c r="T910" i="1"/>
  <c r="T852" i="1"/>
  <c r="T714" i="1"/>
  <c r="V714" i="1"/>
  <c r="T712" i="1"/>
  <c r="V712" i="1"/>
  <c r="T448" i="1"/>
  <c r="V448" i="1"/>
  <c r="T229" i="1"/>
  <c r="V229" i="1"/>
  <c r="T444" i="1"/>
  <c r="V444" i="1"/>
  <c r="T695" i="1"/>
  <c r="V695" i="1"/>
  <c r="T692" i="1"/>
  <c r="V692" i="1"/>
  <c r="T204" i="1"/>
  <c r="V204" i="1"/>
  <c r="T541" i="1"/>
  <c r="V541" i="1"/>
  <c r="T699" i="1"/>
  <c r="V699" i="1"/>
  <c r="T694" i="1"/>
  <c r="V694" i="1"/>
  <c r="T355" i="1"/>
  <c r="V355" i="1"/>
  <c r="T353" i="1"/>
  <c r="V353" i="1"/>
  <c r="T404" i="1"/>
  <c r="V404" i="1"/>
  <c r="T295" i="1"/>
  <c r="V295" i="1"/>
  <c r="T252" i="1"/>
  <c r="V252" i="1"/>
  <c r="T706" i="1"/>
  <c r="V706" i="1"/>
  <c r="T689" i="1"/>
  <c r="V689" i="1"/>
  <c r="T530" i="1"/>
  <c r="V530" i="1"/>
  <c r="T265" i="1"/>
  <c r="V265" i="1"/>
  <c r="T73" i="1"/>
  <c r="V73" i="1"/>
  <c r="T12" i="1"/>
  <c r="V12" i="1"/>
  <c r="T440" i="1"/>
  <c r="V440" i="1"/>
  <c r="T66" i="1"/>
  <c r="V66" i="1"/>
  <c r="T76" i="1"/>
  <c r="V76" i="1"/>
  <c r="T149" i="1"/>
  <c r="V149" i="1"/>
  <c r="T142" i="1"/>
  <c r="V142" i="1"/>
  <c r="T540" i="1"/>
  <c r="V540" i="1"/>
  <c r="T48" i="1"/>
  <c r="V48" i="1"/>
  <c r="T697" i="1"/>
  <c r="V697" i="1"/>
  <c r="T537" i="1"/>
  <c r="V537" i="1"/>
  <c r="T693" i="1"/>
  <c r="V693" i="1"/>
  <c r="T21" i="1"/>
  <c r="V21" i="1"/>
  <c r="T688" i="1"/>
  <c r="V688" i="1"/>
  <c r="T441" i="1"/>
  <c r="V441" i="1"/>
  <c r="T71" i="1"/>
  <c r="V71" i="1"/>
  <c r="T403" i="1"/>
  <c r="V403" i="1"/>
  <c r="T562" i="1"/>
  <c r="V562" i="1"/>
  <c r="T312" i="1"/>
  <c r="V312" i="1"/>
  <c r="T392" i="1"/>
  <c r="V392" i="1"/>
  <c r="T708" i="1"/>
  <c r="V708" i="1"/>
  <c r="T539" i="1"/>
  <c r="V539" i="1"/>
  <c r="T391" i="1"/>
  <c r="V391" i="1"/>
  <c r="T281" i="1"/>
  <c r="V281" i="1"/>
  <c r="T442" i="1"/>
  <c r="V442" i="1"/>
  <c r="T953" i="1"/>
  <c r="T871" i="1"/>
  <c r="T16" i="1"/>
  <c r="V16" i="1"/>
  <c r="T835" i="1"/>
  <c r="T14" i="1"/>
  <c r="V14" i="1"/>
  <c r="T80" i="1"/>
  <c r="V80" i="1"/>
  <c r="T1114" i="1"/>
  <c r="T446" i="1"/>
  <c r="V446" i="1"/>
  <c r="T114" i="1"/>
  <c r="V114" i="1"/>
  <c r="T534" i="1"/>
  <c r="V534" i="1"/>
  <c r="R137" i="1"/>
  <c r="W137" i="1" s="1"/>
  <c r="V137" i="1"/>
  <c r="T558" i="1"/>
  <c r="V558" i="1"/>
  <c r="T150" i="1"/>
  <c r="V150" i="1"/>
  <c r="T1161" i="1"/>
  <c r="T395" i="1"/>
  <c r="V395" i="1"/>
  <c r="T320" i="1"/>
  <c r="V320" i="1"/>
  <c r="T1113" i="1"/>
  <c r="T341" i="1"/>
  <c r="V341" i="1"/>
  <c r="T162" i="1"/>
  <c r="V162" i="1"/>
  <c r="T445" i="1"/>
  <c r="V445" i="1"/>
  <c r="T702" i="1"/>
  <c r="V702" i="1"/>
  <c r="T964" i="1"/>
  <c r="T247" i="1"/>
  <c r="V247" i="1"/>
  <c r="R155" i="1"/>
  <c r="W155" i="1" s="1"/>
  <c r="V155" i="1"/>
  <c r="T684" i="1"/>
  <c r="V684" i="1"/>
  <c r="T856" i="1"/>
  <c r="T1124" i="1"/>
  <c r="T713" i="1"/>
  <c r="V713" i="1"/>
  <c r="T789" i="1"/>
  <c r="V789" i="1"/>
  <c r="T1073" i="1"/>
  <c r="T1067" i="1"/>
  <c r="T700" i="1"/>
  <c r="V700" i="1"/>
  <c r="T1041" i="1"/>
  <c r="T1026" i="1"/>
  <c r="T1010" i="1"/>
  <c r="T863" i="1"/>
  <c r="T103" i="1"/>
  <c r="V103" i="1"/>
  <c r="T523" i="1"/>
  <c r="V523" i="1"/>
  <c r="T3" i="1"/>
  <c r="V3" i="1"/>
  <c r="T703" i="1"/>
  <c r="V703" i="1"/>
  <c r="R232" i="1"/>
  <c r="W232" i="1" s="1"/>
  <c r="V232" i="1"/>
  <c r="T264" i="1"/>
  <c r="V264" i="1"/>
  <c r="T681" i="1"/>
  <c r="V681" i="1"/>
  <c r="T396" i="1"/>
  <c r="V396" i="1"/>
  <c r="T1139" i="1"/>
  <c r="T447" i="1"/>
  <c r="V447" i="1"/>
  <c r="T346" i="1"/>
  <c r="V346" i="1"/>
  <c r="T698" i="1"/>
  <c r="V698" i="1"/>
  <c r="T536" i="1"/>
  <c r="V536" i="1"/>
  <c r="T74" i="1"/>
  <c r="V74" i="1"/>
  <c r="T439" i="1"/>
  <c r="V439" i="1"/>
  <c r="T25" i="1"/>
  <c r="V25" i="1"/>
  <c r="T234" i="1"/>
  <c r="V234" i="1"/>
  <c r="T1112" i="1"/>
  <c r="T711" i="1"/>
  <c r="V711" i="1"/>
  <c r="T113" i="1"/>
  <c r="V113" i="1"/>
  <c r="T862" i="1"/>
  <c r="T855" i="1"/>
  <c r="T61" i="1"/>
  <c r="V61" i="1"/>
  <c r="T522" i="1"/>
  <c r="V522" i="1"/>
  <c r="T53" i="1"/>
  <c r="V53" i="1"/>
  <c r="T82" i="1"/>
  <c r="V82" i="1"/>
  <c r="T31" i="1"/>
  <c r="V31" i="1"/>
  <c r="T314" i="1"/>
  <c r="V314" i="1"/>
  <c r="T356" i="1"/>
  <c r="V356" i="1"/>
  <c r="T704" i="1"/>
  <c r="V704" i="1"/>
  <c r="T701" i="1"/>
  <c r="V701" i="1"/>
  <c r="T535" i="1"/>
  <c r="V535" i="1"/>
  <c r="T172" i="1"/>
  <c r="V172" i="1"/>
  <c r="R205" i="1"/>
  <c r="W205" i="1" s="1"/>
  <c r="V205" i="1"/>
  <c r="T1111" i="1"/>
  <c r="T710" i="1"/>
  <c r="V710" i="1"/>
  <c r="T707" i="1"/>
  <c r="V707" i="1"/>
  <c r="T70" i="1"/>
  <c r="V70" i="1"/>
  <c r="T85" i="1"/>
  <c r="V85" i="1"/>
  <c r="T45" i="1"/>
  <c r="V45" i="1"/>
  <c r="T717" i="1"/>
  <c r="V717" i="1"/>
  <c r="T715" i="1"/>
  <c r="V715" i="1"/>
  <c r="T479" i="1"/>
  <c r="V479" i="1"/>
  <c r="T354" i="1"/>
  <c r="V354" i="1"/>
  <c r="T156" i="1"/>
  <c r="V156" i="1"/>
  <c r="T527" i="1"/>
  <c r="V527" i="1"/>
  <c r="T59" i="1"/>
  <c r="V59" i="1"/>
  <c r="T97" i="1"/>
  <c r="V97" i="1"/>
  <c r="T86" i="1"/>
  <c r="V86" i="1"/>
  <c r="T27" i="1"/>
  <c r="V27" i="1"/>
  <c r="T279" i="1"/>
  <c r="V279" i="1"/>
  <c r="T1255" i="1"/>
  <c r="T462" i="1"/>
  <c r="V462" i="1"/>
  <c r="T560" i="1"/>
  <c r="V560" i="1"/>
  <c r="T1135" i="1"/>
  <c r="T705" i="1"/>
  <c r="V705" i="1"/>
  <c r="T443" i="1"/>
  <c r="V443" i="1"/>
  <c r="T687" i="1"/>
  <c r="V687" i="1"/>
  <c r="T11" i="1"/>
  <c r="V11" i="1"/>
  <c r="T154" i="1"/>
  <c r="V154" i="1"/>
  <c r="T542" i="1"/>
  <c r="V542" i="1"/>
  <c r="T709" i="1"/>
  <c r="V709" i="1"/>
  <c r="T538" i="1"/>
  <c r="V538" i="1"/>
  <c r="T696" i="1"/>
  <c r="V696" i="1"/>
  <c r="T682" i="1"/>
  <c r="V682" i="1"/>
  <c r="T1250" i="1"/>
  <c r="T1249" i="1"/>
  <c r="T1246" i="1"/>
  <c r="T1243" i="1"/>
  <c r="T942" i="1"/>
  <c r="T936" i="1"/>
  <c r="T551" i="1"/>
  <c r="T1234" i="1"/>
  <c r="T728" i="1"/>
  <c r="T727" i="1"/>
  <c r="T283" i="1"/>
  <c r="T1259" i="1"/>
  <c r="T553" i="1"/>
  <c r="T1208" i="1"/>
  <c r="T1236" i="1"/>
  <c r="T726" i="1"/>
  <c r="T174" i="1"/>
  <c r="T144" i="1"/>
  <c r="T167" i="1"/>
  <c r="T238" i="1"/>
  <c r="T458" i="1"/>
  <c r="T1225" i="1"/>
  <c r="T398" i="1"/>
  <c r="T552" i="1"/>
  <c r="T359" i="1"/>
  <c r="T136" i="1"/>
  <c r="T456" i="1"/>
  <c r="T1163" i="1"/>
  <c r="T357" i="1"/>
  <c r="T92" i="1"/>
  <c r="T293" i="1"/>
  <c r="T966" i="1"/>
  <c r="T18" i="1"/>
  <c r="T171" i="1"/>
  <c r="T87" i="1"/>
  <c r="T161" i="1"/>
  <c r="T246" i="1"/>
  <c r="T266" i="1"/>
  <c r="T895" i="1"/>
  <c r="T340" i="1"/>
  <c r="T686" i="1"/>
  <c r="T32" i="1"/>
  <c r="T843" i="1"/>
  <c r="T225" i="1"/>
  <c r="T95" i="1"/>
  <c r="T184" i="1"/>
  <c r="T219" i="1"/>
  <c r="T135" i="1"/>
  <c r="T916" i="1"/>
  <c r="T912" i="1"/>
  <c r="T280" i="1"/>
  <c r="T881" i="1"/>
  <c r="T1348" i="1"/>
  <c r="T1344" i="1"/>
  <c r="T1338" i="1"/>
  <c r="T408" i="1"/>
  <c r="T555" i="1"/>
  <c r="T457" i="1"/>
  <c r="T347" i="1"/>
  <c r="T979" i="1"/>
  <c r="T905" i="1"/>
  <c r="T566" i="1"/>
  <c r="T236" i="1"/>
  <c r="T62" i="1"/>
  <c r="T338" i="1"/>
  <c r="T921" i="1"/>
  <c r="T917" i="1"/>
  <c r="T60" i="1"/>
  <c r="T88" i="1"/>
  <c r="T546" i="1"/>
  <c r="T544" i="1"/>
  <c r="T1156" i="1"/>
  <c r="T975" i="1"/>
  <c r="T969" i="1"/>
  <c r="T1256" i="1"/>
  <c r="T1226" i="1"/>
  <c r="T954" i="1"/>
  <c r="T680" i="1"/>
  <c r="T961" i="1"/>
  <c r="T868" i="1"/>
  <c r="T1362" i="1"/>
  <c r="T1346" i="1"/>
  <c r="T1342" i="1"/>
  <c r="T1257" i="1"/>
  <c r="T1227" i="1"/>
  <c r="T554" i="1"/>
  <c r="T1198" i="1"/>
  <c r="T343" i="1"/>
  <c r="T267" i="1"/>
  <c r="T90" i="1"/>
  <c r="R105" i="1"/>
  <c r="T846" i="1"/>
  <c r="T51" i="1"/>
  <c r="T360" i="1"/>
  <c r="T736" i="1"/>
  <c r="T251" i="1"/>
  <c r="T1266" i="1"/>
  <c r="T734" i="1"/>
  <c r="T1229" i="1"/>
  <c r="T399" i="1"/>
  <c r="T1209" i="1"/>
  <c r="T52" i="1"/>
  <c r="T235" i="1"/>
  <c r="T206" i="1"/>
  <c r="T453" i="1"/>
  <c r="T721" i="1"/>
  <c r="T974" i="1"/>
  <c r="T968" i="1"/>
  <c r="T960" i="1"/>
  <c r="T29" i="1"/>
  <c r="T844" i="1"/>
  <c r="R128" i="1"/>
  <c r="T973" i="1"/>
  <c r="R146" i="1"/>
  <c r="R124" i="1"/>
  <c r="R139" i="1"/>
  <c r="T732" i="1"/>
  <c r="T50" i="1"/>
  <c r="T400" i="1"/>
  <c r="T297" i="1"/>
  <c r="T344" i="1"/>
  <c r="T342" i="1"/>
  <c r="T315" i="1"/>
  <c r="T449" i="1"/>
  <c r="T984" i="1"/>
  <c r="T140" i="1"/>
  <c r="T919" i="1"/>
  <c r="T915" i="1"/>
  <c r="T72" i="1"/>
  <c r="R182" i="1"/>
  <c r="R218" i="1"/>
  <c r="R153" i="1"/>
  <c r="R245" i="1"/>
  <c r="T1349" i="1"/>
  <c r="T409" i="1"/>
  <c r="T735" i="1"/>
  <c r="T185" i="1"/>
  <c r="T189" i="1"/>
  <c r="T564" i="1"/>
  <c r="T461" i="1"/>
  <c r="T250" i="1"/>
  <c r="T47" i="1"/>
  <c r="T1233" i="1"/>
  <c r="T237" i="1"/>
  <c r="T1200" i="1"/>
  <c r="T183" i="1"/>
  <c r="T723" i="1"/>
  <c r="T1158" i="1"/>
  <c r="T720" i="1"/>
  <c r="T221" i="1"/>
  <c r="T450" i="1"/>
  <c r="T194" i="1"/>
  <c r="T393" i="1"/>
  <c r="T982" i="1"/>
  <c r="T937" i="1"/>
  <c r="T931" i="1"/>
  <c r="T23" i="1"/>
  <c r="T531" i="1"/>
  <c r="T390" i="1"/>
  <c r="T914" i="1"/>
  <c r="T8" i="1"/>
  <c r="T908" i="1"/>
  <c r="T894" i="1"/>
  <c r="T319" i="1"/>
  <c r="T887" i="1"/>
  <c r="T839" i="1"/>
  <c r="T152" i="1"/>
  <c r="T402" i="1"/>
  <c r="T224" i="1"/>
  <c r="T173" i="1"/>
  <c r="T729" i="1"/>
  <c r="T339" i="1"/>
  <c r="T282" i="1"/>
  <c r="T548" i="1"/>
  <c r="T545" i="1"/>
  <c r="T190" i="1"/>
  <c r="T719" i="1"/>
  <c r="T394" i="1"/>
  <c r="T138" i="1"/>
  <c r="T1129" i="1"/>
  <c r="T949" i="1"/>
  <c r="T945" i="1"/>
  <c r="T532" i="1"/>
  <c r="T930" i="1"/>
  <c r="T925" i="1"/>
  <c r="T233" i="1"/>
  <c r="T918" i="1"/>
  <c r="T7" i="1"/>
  <c r="R127" i="1"/>
  <c r="T870" i="1"/>
  <c r="T683" i="1"/>
  <c r="T1347" i="1"/>
  <c r="T1343" i="1"/>
  <c r="T217" i="1"/>
  <c r="T1232" i="1"/>
  <c r="T115" i="1"/>
  <c r="T1228" i="1"/>
  <c r="T296" i="1"/>
  <c r="T1199" i="1"/>
  <c r="T1197" i="1"/>
  <c r="T1168" i="1"/>
  <c r="T547" i="1"/>
  <c r="T452" i="1"/>
  <c r="T1157" i="1"/>
  <c r="T691" i="1"/>
  <c r="T955" i="1"/>
  <c r="T948" i="1"/>
  <c r="T944" i="1"/>
  <c r="T147" i="1"/>
  <c r="T929" i="1"/>
  <c r="T924" i="1"/>
  <c r="T17" i="1"/>
  <c r="R854" i="1"/>
  <c r="T854" i="1" s="1"/>
  <c r="T1258" i="1"/>
  <c r="T1251" i="1"/>
  <c r="T401" i="1"/>
  <c r="T563" i="1"/>
  <c r="T561" i="1"/>
  <c r="T718" i="1"/>
  <c r="T1140" i="1"/>
  <c r="T148" i="1"/>
  <c r="T976" i="1"/>
  <c r="T970" i="1"/>
  <c r="T904" i="1"/>
  <c r="T898" i="1"/>
  <c r="T891" i="1"/>
  <c r="T889" i="1"/>
  <c r="R24" i="1"/>
  <c r="T838" i="1"/>
  <c r="R7220" i="1"/>
  <c r="T7220" i="1" s="1"/>
  <c r="T99" i="1"/>
  <c r="T227" i="1"/>
  <c r="T298" i="1"/>
  <c r="T730" i="1"/>
  <c r="T1231" i="1"/>
  <c r="T1165" i="1"/>
  <c r="T451" i="1"/>
  <c r="T716" i="1"/>
  <c r="T1137" i="1"/>
  <c r="T903" i="1"/>
  <c r="T145" i="1"/>
  <c r="T1345" i="1"/>
  <c r="T1230" i="1"/>
  <c r="T722" i="1"/>
  <c r="T690" i="1"/>
  <c r="T4" i="1"/>
  <c r="T569" i="1"/>
  <c r="T1340" i="1"/>
  <c r="T186" i="1"/>
  <c r="T733" i="1"/>
  <c r="T731" i="1"/>
  <c r="T195" i="1"/>
  <c r="T460" i="1"/>
  <c r="T459" i="1"/>
  <c r="T559" i="1"/>
  <c r="T226" i="1"/>
  <c r="T557" i="1"/>
  <c r="T556" i="1"/>
  <c r="T1211" i="1"/>
  <c r="T1202" i="1"/>
  <c r="T13" i="1"/>
  <c r="T358" i="1"/>
  <c r="T1162" i="1"/>
  <c r="T1160" i="1"/>
  <c r="T337" i="1"/>
  <c r="T294" i="1"/>
  <c r="T116" i="1"/>
  <c r="T220" i="1"/>
  <c r="T1134" i="1"/>
  <c r="T986" i="1"/>
  <c r="T533" i="1"/>
  <c r="T965" i="1"/>
  <c r="T141" i="1"/>
  <c r="T952" i="1"/>
  <c r="T104" i="1"/>
  <c r="T939" i="1"/>
  <c r="T933" i="1"/>
  <c r="T926" i="1"/>
  <c r="T529" i="1"/>
  <c r="R49" i="1"/>
  <c r="T890" i="1"/>
  <c r="T336" i="1"/>
  <c r="T526" i="1"/>
  <c r="T525" i="1"/>
  <c r="T869" i="1"/>
  <c r="T181" i="1"/>
  <c r="T35" i="1"/>
  <c r="T33" i="1"/>
  <c r="R68" i="1"/>
  <c r="T842" i="1"/>
  <c r="R46" i="1"/>
  <c r="R19" i="1"/>
  <c r="T1341" i="1"/>
  <c r="T42" i="1"/>
  <c r="T318" i="1"/>
  <c r="T565" i="1"/>
  <c r="T117" i="1"/>
  <c r="T317" i="1"/>
  <c r="T1201" i="1"/>
  <c r="T248" i="1"/>
  <c r="T951" i="1"/>
  <c r="T75" i="1"/>
  <c r="T938" i="1"/>
  <c r="T932" i="1"/>
  <c r="T876" i="1"/>
  <c r="T39" i="1"/>
  <c r="T98" i="1"/>
  <c r="T132" i="1"/>
  <c r="T249" i="1"/>
  <c r="T56" i="1"/>
  <c r="T963" i="1"/>
  <c r="T958" i="1"/>
  <c r="T950" i="1"/>
  <c r="T946" i="1"/>
  <c r="R20" i="1"/>
  <c r="T96" i="1"/>
  <c r="R30" i="1"/>
  <c r="R7261" i="1"/>
  <c r="T7261" i="1" s="1"/>
  <c r="R7253" i="1"/>
  <c r="T7253" i="1" s="1"/>
  <c r="R7245" i="1"/>
  <c r="T7245" i="1" s="1"/>
  <c r="R7237" i="1"/>
  <c r="T7237" i="1" s="1"/>
  <c r="R7229" i="1"/>
  <c r="T7229" i="1" s="1"/>
  <c r="R7221" i="1"/>
  <c r="T7221" i="1" s="1"/>
  <c r="T1237" i="1"/>
  <c r="T971" i="1"/>
  <c r="T962" i="1"/>
  <c r="T957" i="1"/>
  <c r="T899" i="1"/>
  <c r="T528" i="1"/>
  <c r="T886" i="1"/>
  <c r="T685" i="1"/>
  <c r="R7260" i="1"/>
  <c r="T7260" i="1" s="1"/>
  <c r="R7252" i="1"/>
  <c r="T7252" i="1" s="1"/>
  <c r="R7244" i="1"/>
  <c r="T7244" i="1" s="1"/>
  <c r="R7236" i="1"/>
  <c r="T7236" i="1" s="1"/>
  <c r="T7228" i="1"/>
  <c r="R1356" i="1"/>
  <c r="T1356" i="1" s="1"/>
  <c r="T55" i="1"/>
  <c r="R407" i="1"/>
  <c r="R1276" i="1"/>
  <c r="T1276" i="1" s="1"/>
  <c r="R1271" i="1"/>
  <c r="T1271" i="1" s="1"/>
  <c r="R1203" i="1"/>
  <c r="T1203" i="1" s="1"/>
  <c r="R724" i="1"/>
  <c r="R1148" i="1"/>
  <c r="T1148" i="1" s="1"/>
  <c r="R7259" i="1"/>
  <c r="T7259" i="1" s="1"/>
  <c r="R7251" i="1"/>
  <c r="T7251" i="1" s="1"/>
  <c r="R7243" i="1"/>
  <c r="T7243" i="1" s="1"/>
  <c r="R7235" i="1"/>
  <c r="T7235" i="1" s="1"/>
  <c r="R7227" i="1"/>
  <c r="T7227" i="1" s="1"/>
  <c r="R1355" i="1"/>
  <c r="T1355" i="1" s="1"/>
  <c r="R119" i="1"/>
  <c r="R406" i="1"/>
  <c r="R1275" i="1"/>
  <c r="T1275" i="1" s="1"/>
  <c r="R610" i="1"/>
  <c r="R1170" i="1"/>
  <c r="T1170" i="1" s="1"/>
  <c r="R7215" i="1"/>
  <c r="T7215" i="1" s="1"/>
  <c r="R7258" i="1"/>
  <c r="T7258" i="1" s="1"/>
  <c r="R7250" i="1"/>
  <c r="T7250" i="1" s="1"/>
  <c r="R7242" i="1"/>
  <c r="T7242" i="1" s="1"/>
  <c r="R7234" i="1"/>
  <c r="T7234" i="1" s="1"/>
  <c r="R7226" i="1"/>
  <c r="T7226" i="1" s="1"/>
  <c r="R7219" i="1"/>
  <c r="T7219" i="1" s="1"/>
  <c r="R1353" i="1"/>
  <c r="T1353" i="1" s="1"/>
  <c r="R568" i="1"/>
  <c r="R1282" i="1"/>
  <c r="T1282" i="1" s="1"/>
  <c r="R1274" i="1"/>
  <c r="T1274" i="1" s="1"/>
  <c r="R316" i="1"/>
  <c r="R223" i="1"/>
  <c r="R1144" i="1"/>
  <c r="T1144" i="1" s="1"/>
  <c r="R747" i="1"/>
  <c r="R7257" i="1"/>
  <c r="T7257" i="1" s="1"/>
  <c r="R7249" i="1"/>
  <c r="T7249" i="1" s="1"/>
  <c r="R7241" i="1"/>
  <c r="T7241" i="1" s="1"/>
  <c r="R7233" i="1"/>
  <c r="T7233" i="1" s="1"/>
  <c r="R7225" i="1"/>
  <c r="T7225" i="1" s="1"/>
  <c r="R7218" i="1"/>
  <c r="T7218" i="1" s="1"/>
  <c r="R38" i="1"/>
  <c r="R1352" i="1"/>
  <c r="T1352" i="1" s="1"/>
  <c r="R1285" i="1"/>
  <c r="T1285" i="1" s="1"/>
  <c r="R1281" i="1"/>
  <c r="T1281" i="1" s="1"/>
  <c r="R313" i="1"/>
  <c r="R28" i="1"/>
  <c r="R222" i="1"/>
  <c r="R1153" i="1"/>
  <c r="T1153" i="1" s="1"/>
  <c r="R572" i="1"/>
  <c r="R7248" i="1"/>
  <c r="T7248" i="1" s="1"/>
  <c r="R7240" i="1"/>
  <c r="T7240" i="1" s="1"/>
  <c r="R7232" i="1"/>
  <c r="T7232" i="1" s="1"/>
  <c r="R7224" i="1"/>
  <c r="T7224" i="1" s="1"/>
  <c r="R7217" i="1"/>
  <c r="T7217" i="1" s="1"/>
  <c r="R1360" i="1"/>
  <c r="T1360" i="1" s="1"/>
  <c r="R269" i="1"/>
  <c r="R1280" i="1"/>
  <c r="T1280" i="1" s="1"/>
  <c r="R1273" i="1"/>
  <c r="T1273" i="1" s="1"/>
  <c r="R1169" i="1"/>
  <c r="T1169" i="1" s="1"/>
  <c r="R1152" i="1"/>
  <c r="T1152" i="1" s="1"/>
  <c r="R7216" i="1"/>
  <c r="T7216" i="1" s="1"/>
  <c r="R7255" i="1"/>
  <c r="T7255" i="1" s="1"/>
  <c r="R7247" i="1"/>
  <c r="T7247" i="1" s="1"/>
  <c r="R7239" i="1"/>
  <c r="T7239" i="1" s="1"/>
  <c r="R7231" i="1"/>
  <c r="T7231" i="1" s="1"/>
  <c r="R7223" i="1"/>
  <c r="T7223" i="1" s="1"/>
  <c r="R1359" i="1"/>
  <c r="T1359" i="1" s="1"/>
  <c r="R1284" i="1"/>
  <c r="T1284" i="1" s="1"/>
  <c r="R463" i="1"/>
  <c r="R618" i="1"/>
  <c r="R133" i="1"/>
  <c r="R1210" i="1"/>
  <c r="T1210" i="1" s="1"/>
  <c r="R1204" i="1"/>
  <c r="T1204" i="1" s="1"/>
  <c r="R725" i="1"/>
  <c r="R455" i="1"/>
  <c r="R1150" i="1"/>
  <c r="T1150" i="1" s="1"/>
  <c r="R7254" i="1"/>
  <c r="T7254" i="1" s="1"/>
  <c r="R7246" i="1"/>
  <c r="T7246" i="1" s="1"/>
  <c r="R7238" i="1"/>
  <c r="T7238" i="1" s="1"/>
  <c r="R7230" i="1"/>
  <c r="T7230" i="1" s="1"/>
  <c r="R7222" i="1"/>
  <c r="T7222" i="1" s="1"/>
  <c r="R1358" i="1"/>
  <c r="T1358" i="1" s="1"/>
  <c r="R118" i="1"/>
  <c r="R567" i="1"/>
  <c r="R1272" i="1"/>
  <c r="T1272" i="1" s="1"/>
  <c r="R268" i="1"/>
  <c r="R302" i="1"/>
  <c r="R550" i="1"/>
  <c r="R454" i="1"/>
  <c r="R1149" i="1"/>
  <c r="T1149" i="1" s="1"/>
  <c r="R1357" i="1"/>
  <c r="T1357" i="1" s="1"/>
  <c r="R1283" i="1"/>
  <c r="T1283" i="1" s="1"/>
  <c r="R1277" i="1"/>
  <c r="T1277" i="1" s="1"/>
  <c r="R405" i="1"/>
  <c r="R350" i="1"/>
  <c r="R549" i="1"/>
  <c r="R397" i="1"/>
  <c r="R543" i="1"/>
  <c r="R465" i="1"/>
  <c r="F7262" i="2"/>
  <c r="T232" i="1" l="1"/>
  <c r="T155" i="1"/>
  <c r="T127" i="1"/>
  <c r="W127" i="1"/>
  <c r="T350" i="1"/>
  <c r="W350" i="1"/>
  <c r="T222" i="1"/>
  <c r="W222" i="1"/>
  <c r="T119" i="1"/>
  <c r="W119" i="1"/>
  <c r="T218" i="1"/>
  <c r="W218" i="1"/>
  <c r="T124" i="1"/>
  <c r="W124" i="1"/>
  <c r="T405" i="1"/>
  <c r="W405" i="1"/>
  <c r="T28" i="1"/>
  <c r="W28" i="1"/>
  <c r="T68" i="1"/>
  <c r="W68" i="1"/>
  <c r="T182" i="1"/>
  <c r="W182" i="1"/>
  <c r="T146" i="1"/>
  <c r="W146" i="1"/>
  <c r="T316" i="1"/>
  <c r="W316" i="1"/>
  <c r="T137" i="1"/>
  <c r="T313" i="1"/>
  <c r="W313" i="1"/>
  <c r="T30" i="1"/>
  <c r="W30" i="1"/>
  <c r="T133" i="1"/>
  <c r="W133" i="1"/>
  <c r="T618" i="1"/>
  <c r="W618" i="1"/>
  <c r="T128" i="1"/>
  <c r="W128" i="1"/>
  <c r="T724" i="1"/>
  <c r="W724" i="1"/>
  <c r="T549" i="1"/>
  <c r="W549" i="1"/>
  <c r="T223" i="1"/>
  <c r="W223" i="1"/>
  <c r="T153" i="1"/>
  <c r="W153" i="1"/>
  <c r="T455" i="1"/>
  <c r="W455" i="1"/>
  <c r="T38" i="1"/>
  <c r="W38" i="1"/>
  <c r="T406" i="1"/>
  <c r="W406" i="1"/>
  <c r="T139" i="1"/>
  <c r="W139" i="1"/>
  <c r="T568" i="1"/>
  <c r="W568" i="1"/>
  <c r="T725" i="1"/>
  <c r="W725" i="1"/>
  <c r="T20" i="1"/>
  <c r="W20" i="1"/>
  <c r="T269" i="1"/>
  <c r="W269" i="1"/>
  <c r="T454" i="1"/>
  <c r="W454" i="1"/>
  <c r="T550" i="1"/>
  <c r="W550" i="1"/>
  <c r="T268" i="1"/>
  <c r="W268" i="1"/>
  <c r="T463" i="1"/>
  <c r="W463" i="1"/>
  <c r="T49" i="1"/>
  <c r="W49" i="1"/>
  <c r="T567" i="1"/>
  <c r="W567" i="1"/>
  <c r="T465" i="1"/>
  <c r="W465" i="1"/>
  <c r="T118" i="1"/>
  <c r="W118" i="1"/>
  <c r="T407" i="1"/>
  <c r="W407" i="1"/>
  <c r="T543" i="1"/>
  <c r="W543" i="1"/>
  <c r="T747" i="1"/>
  <c r="W747" i="1"/>
  <c r="T610" i="1"/>
  <c r="W610" i="1"/>
  <c r="T19" i="1"/>
  <c r="W19" i="1"/>
  <c r="T205" i="1"/>
  <c r="T302" i="1"/>
  <c r="W302" i="1"/>
  <c r="T397" i="1"/>
  <c r="W397" i="1"/>
  <c r="T572" i="1"/>
  <c r="W572" i="1"/>
  <c r="T46" i="1"/>
  <c r="W46" i="1"/>
  <c r="T24" i="1"/>
  <c r="W24" i="1"/>
  <c r="T245" i="1"/>
  <c r="W245" i="1"/>
  <c r="T105" i="1"/>
  <c r="W105" i="1"/>
  <c r="D7261" i="2"/>
  <c r="D7260" i="2"/>
  <c r="D7259" i="2"/>
  <c r="D7258" i="2"/>
  <c r="D7257" i="2"/>
  <c r="D7256" i="2"/>
  <c r="D7255" i="2"/>
  <c r="D7254" i="2"/>
  <c r="D7253" i="2"/>
  <c r="D7252" i="2"/>
  <c r="D7251" i="2"/>
  <c r="D7250" i="2"/>
  <c r="D7249" i="2"/>
  <c r="D7248" i="2"/>
  <c r="D7247" i="2"/>
  <c r="D7246" i="2"/>
  <c r="D7245" i="2"/>
  <c r="D7244" i="2"/>
  <c r="D7243" i="2"/>
  <c r="D7242" i="2"/>
  <c r="D7241" i="2"/>
  <c r="D7240" i="2"/>
  <c r="D7239" i="2"/>
  <c r="D7238" i="2"/>
  <c r="D7237" i="2"/>
  <c r="D7236" i="2"/>
  <c r="D7235" i="2"/>
  <c r="D7234" i="2"/>
  <c r="D7233" i="2"/>
  <c r="D7232" i="2"/>
  <c r="D7231" i="2"/>
  <c r="D7230" i="2"/>
  <c r="D7229" i="2"/>
  <c r="D7228" i="2"/>
  <c r="D7227" i="2"/>
  <c r="D7226" i="2"/>
  <c r="D7225" i="2"/>
  <c r="D7224" i="2"/>
  <c r="D7223" i="2"/>
  <c r="D7222" i="2"/>
  <c r="D7221" i="2"/>
  <c r="D7220" i="2"/>
  <c r="D7219" i="2"/>
  <c r="D7218" i="2"/>
  <c r="D7217" i="2"/>
  <c r="D7216" i="2"/>
  <c r="D7215" i="2"/>
  <c r="D7214" i="2"/>
  <c r="D7213" i="2"/>
  <c r="D7212" i="2"/>
  <c r="D7211" i="2"/>
  <c r="D7210" i="2"/>
  <c r="D6563" i="2"/>
  <c r="D6562" i="2"/>
  <c r="D6561" i="2"/>
  <c r="D6560" i="2"/>
  <c r="D6559" i="2"/>
  <c r="D6558" i="2"/>
  <c r="D6557" i="2"/>
  <c r="H6828" i="1" s="1"/>
  <c r="D6556" i="2"/>
  <c r="D6555" i="2"/>
  <c r="D6554" i="2"/>
  <c r="D6553" i="2"/>
  <c r="D6552" i="2"/>
  <c r="D6551" i="2"/>
  <c r="D6550" i="2"/>
  <c r="D6549" i="2"/>
  <c r="D6548" i="2"/>
  <c r="H6827" i="1" s="1"/>
  <c r="D6547" i="2"/>
  <c r="D6546" i="2"/>
  <c r="D6545" i="2"/>
  <c r="D6544" i="2"/>
  <c r="H6826" i="1" s="1"/>
  <c r="D6543" i="2"/>
  <c r="H6825" i="1" s="1"/>
  <c r="D6542" i="2"/>
  <c r="D6541" i="2"/>
  <c r="D6540" i="2"/>
  <c r="D6539" i="2"/>
  <c r="H493" i="1" s="1"/>
  <c r="D6538" i="2"/>
  <c r="D6537" i="2"/>
  <c r="D6536" i="2"/>
  <c r="D6535" i="2"/>
  <c r="D6534" i="2"/>
  <c r="D6533" i="2"/>
  <c r="D6532" i="2"/>
  <c r="D6531" i="2"/>
  <c r="D6530" i="2"/>
  <c r="D6529" i="2"/>
  <c r="H6824" i="1" s="1"/>
  <c r="D6528" i="2"/>
  <c r="D6527" i="2"/>
  <c r="D6526" i="2"/>
  <c r="D6525" i="2"/>
  <c r="H6823" i="1" s="1"/>
  <c r="D6524" i="2"/>
  <c r="D6523" i="2"/>
  <c r="D6522" i="2"/>
  <c r="H6822" i="1" s="1"/>
  <c r="D6521" i="2"/>
  <c r="D6520" i="2"/>
  <c r="D6519" i="2"/>
  <c r="D6518" i="2"/>
  <c r="D6517" i="2"/>
  <c r="D6516" i="2"/>
  <c r="H6821" i="1" s="1"/>
  <c r="D6515" i="2"/>
  <c r="D6514" i="2"/>
  <c r="D6513" i="2"/>
  <c r="D6512" i="2"/>
  <c r="D6511" i="2"/>
  <c r="D6510" i="2"/>
  <c r="D6509" i="2"/>
  <c r="D6508" i="2"/>
  <c r="D6507" i="2"/>
  <c r="D6506" i="2"/>
  <c r="D6505" i="2"/>
  <c r="D6504" i="2"/>
  <c r="D6503" i="2"/>
  <c r="D6502" i="2"/>
  <c r="H6820" i="1" s="1"/>
  <c r="D6501" i="2"/>
  <c r="H6819" i="1" s="1"/>
  <c r="D6500" i="2"/>
  <c r="D6499" i="2"/>
  <c r="D6498" i="2"/>
  <c r="H6818" i="1" s="1"/>
  <c r="D6497" i="2"/>
  <c r="D6496" i="2"/>
  <c r="D6495" i="2"/>
  <c r="D6494" i="2"/>
  <c r="D6493" i="2"/>
  <c r="D6492" i="2"/>
  <c r="D6491" i="2"/>
  <c r="D6490" i="2"/>
  <c r="D6489" i="2"/>
  <c r="D6488" i="2"/>
  <c r="D6487" i="2"/>
  <c r="D6486" i="2"/>
  <c r="D6485" i="2"/>
  <c r="D6484" i="2"/>
  <c r="D6483" i="2"/>
  <c r="D6482" i="2"/>
  <c r="D6481" i="2"/>
  <c r="D6480" i="2"/>
  <c r="D6479" i="2"/>
  <c r="D6478" i="2"/>
  <c r="H6817" i="1"/>
  <c r="H146" i="1"/>
  <c r="H97" i="1"/>
  <c r="H12" i="1"/>
  <c r="H70" i="1"/>
  <c r="H870" i="1"/>
  <c r="H96" i="1"/>
  <c r="H155" i="1"/>
  <c r="H525" i="1"/>
  <c r="H871" i="1"/>
  <c r="H872" i="1"/>
  <c r="H873" i="1"/>
  <c r="H874" i="1"/>
  <c r="H875" i="1"/>
  <c r="H232" i="1"/>
  <c r="H876" i="1"/>
  <c r="H526" i="1"/>
  <c r="H32" i="1"/>
  <c r="H877" i="1"/>
  <c r="H878" i="1"/>
  <c r="H59" i="1"/>
  <c r="H73" i="1"/>
  <c r="H24" i="1"/>
  <c r="H685" i="1"/>
  <c r="H20" i="1"/>
  <c r="H879" i="1"/>
  <c r="H880" i="1"/>
  <c r="H881" i="1"/>
  <c r="H686" i="1"/>
  <c r="H882" i="1"/>
  <c r="H883" i="1"/>
  <c r="H884" i="1"/>
  <c r="H885" i="1"/>
  <c r="H886" i="1"/>
  <c r="H887" i="1"/>
  <c r="H888" i="1"/>
  <c r="H336" i="1"/>
  <c r="H687" i="1"/>
  <c r="H527" i="1"/>
  <c r="H265" i="1"/>
  <c r="H889" i="1"/>
  <c r="H528" i="1"/>
  <c r="H319" i="1"/>
  <c r="H218" i="1"/>
  <c r="H890" i="1"/>
  <c r="H340" i="1"/>
  <c r="H74" i="1"/>
  <c r="H105" i="1"/>
  <c r="H891" i="1"/>
  <c r="H892" i="1"/>
  <c r="H893" i="1"/>
  <c r="H894" i="1"/>
  <c r="H182" i="1"/>
  <c r="H49" i="1"/>
  <c r="H895" i="1"/>
  <c r="H896" i="1"/>
  <c r="H897" i="1"/>
  <c r="H898" i="1"/>
  <c r="H899" i="1"/>
  <c r="H900" i="1"/>
  <c r="H901" i="1"/>
  <c r="H529" i="1"/>
  <c r="H902" i="1"/>
  <c r="H266" i="1"/>
  <c r="H29" i="1"/>
  <c r="H903" i="1"/>
  <c r="H904" i="1"/>
  <c r="H905" i="1"/>
  <c r="H906" i="1"/>
  <c r="H907" i="1"/>
  <c r="H908" i="1"/>
  <c r="H909" i="1"/>
  <c r="H280" i="1"/>
  <c r="H910" i="1"/>
  <c r="H156" i="1"/>
  <c r="H911" i="1"/>
  <c r="H17" i="1"/>
  <c r="H127" i="1"/>
  <c r="H8" i="1"/>
  <c r="H72" i="1"/>
  <c r="H912" i="1"/>
  <c r="H246" i="1"/>
  <c r="H913" i="1"/>
  <c r="H441" i="1"/>
  <c r="H60" i="1"/>
  <c r="H7" i="1"/>
  <c r="H914" i="1"/>
  <c r="H915" i="1"/>
  <c r="H916" i="1"/>
  <c r="H161" i="1"/>
  <c r="H354" i="1"/>
  <c r="H530" i="1"/>
  <c r="H917" i="1"/>
  <c r="H918" i="1"/>
  <c r="H390" i="1"/>
  <c r="H919" i="1"/>
  <c r="H135" i="1"/>
  <c r="H87" i="1"/>
  <c r="H920" i="1"/>
  <c r="H688" i="1"/>
  <c r="H921" i="1"/>
  <c r="H233" i="1"/>
  <c r="H531" i="1"/>
  <c r="H140" i="1"/>
  <c r="H219" i="1"/>
  <c r="H171" i="1"/>
  <c r="H922" i="1"/>
  <c r="H689" i="1"/>
  <c r="H923" i="1"/>
  <c r="H924" i="1"/>
  <c r="H925" i="1"/>
  <c r="H23" i="1"/>
  <c r="H247" i="1"/>
  <c r="H926" i="1"/>
  <c r="H690" i="1"/>
  <c r="H927" i="1"/>
  <c r="H21" i="1"/>
  <c r="H928" i="1"/>
  <c r="H929" i="1"/>
  <c r="H930" i="1"/>
  <c r="H931" i="1"/>
  <c r="H932" i="1"/>
  <c r="H933" i="1"/>
  <c r="H934" i="1"/>
  <c r="H935" i="1"/>
  <c r="H936" i="1"/>
  <c r="H147" i="1"/>
  <c r="H532" i="1"/>
  <c r="H937" i="1"/>
  <c r="H938" i="1"/>
  <c r="H939" i="1"/>
  <c r="H940" i="1"/>
  <c r="H941" i="1"/>
  <c r="H942" i="1"/>
  <c r="H943" i="1"/>
  <c r="H944" i="1"/>
  <c r="H945" i="1"/>
  <c r="H946" i="1"/>
  <c r="H75" i="1"/>
  <c r="H104" i="1"/>
  <c r="H947" i="1"/>
  <c r="H680" i="1"/>
  <c r="H90" i="1"/>
  <c r="H948" i="1"/>
  <c r="H949" i="1"/>
  <c r="H950" i="1"/>
  <c r="H951" i="1"/>
  <c r="H952" i="1"/>
  <c r="H953" i="1"/>
  <c r="H954" i="1"/>
  <c r="H267" i="1"/>
  <c r="H955" i="1"/>
  <c r="H956" i="1"/>
  <c r="H957" i="1"/>
  <c r="H958" i="1"/>
  <c r="H959" i="1"/>
  <c r="H141" i="1"/>
  <c r="H18" i="1"/>
  <c r="H960" i="1"/>
  <c r="H961" i="1"/>
  <c r="H691" i="1"/>
  <c r="H962" i="1"/>
  <c r="H963" i="1"/>
  <c r="H964" i="1"/>
  <c r="H965" i="1"/>
  <c r="H966" i="1"/>
  <c r="H967" i="1"/>
  <c r="H968" i="1"/>
  <c r="H969" i="1"/>
  <c r="H970" i="1"/>
  <c r="H971" i="1"/>
  <c r="H972" i="1"/>
  <c r="H172" i="1"/>
  <c r="H533" i="1"/>
  <c r="H973" i="1"/>
  <c r="H974" i="1"/>
  <c r="H975" i="1"/>
  <c r="H976" i="1"/>
  <c r="H977" i="1"/>
  <c r="H978" i="1"/>
  <c r="H979" i="1"/>
  <c r="H980" i="1"/>
  <c r="H811" i="1"/>
  <c r="H812" i="1"/>
  <c r="H813" i="1"/>
  <c r="H814" i="1"/>
  <c r="H815" i="1"/>
  <c r="H816" i="1"/>
  <c r="H817" i="1"/>
  <c r="H45" i="1"/>
  <c r="H818" i="1"/>
  <c r="H30" i="1"/>
  <c r="H819" i="1"/>
  <c r="H820" i="1"/>
  <c r="H14" i="1"/>
  <c r="H128" i="1"/>
  <c r="H821" i="1"/>
  <c r="H822" i="1"/>
  <c r="H823" i="1"/>
  <c r="H681" i="1"/>
  <c r="H824" i="1"/>
  <c r="H19" i="1"/>
  <c r="H139" i="1"/>
  <c r="H279" i="1"/>
  <c r="H682" i="1"/>
  <c r="H825" i="1"/>
  <c r="H826" i="1"/>
  <c r="H827" i="1"/>
  <c r="H828" i="1"/>
  <c r="H522" i="1"/>
  <c r="H829" i="1"/>
  <c r="H3" i="1"/>
  <c r="H245" i="1"/>
  <c r="H830" i="1"/>
  <c r="H46" i="1"/>
  <c r="H831" i="1"/>
  <c r="H832" i="1"/>
  <c r="H833" i="1"/>
  <c r="H835" i="1"/>
  <c r="H836" i="1"/>
  <c r="H837" i="1"/>
  <c r="H838" i="1"/>
  <c r="H683" i="1"/>
  <c r="H839" i="1"/>
  <c r="H153" i="1"/>
  <c r="H840" i="1"/>
  <c r="H841" i="1"/>
  <c r="H842" i="1"/>
  <c r="H843" i="1"/>
  <c r="H844" i="1"/>
  <c r="H846" i="1"/>
  <c r="H85" i="1"/>
  <c r="H61" i="1"/>
  <c r="H523" i="1"/>
  <c r="H847" i="1"/>
  <c r="H137" i="1"/>
  <c r="H848" i="1"/>
  <c r="H25" i="1"/>
  <c r="H71" i="1"/>
  <c r="H353" i="1"/>
  <c r="H849" i="1"/>
  <c r="H850" i="1"/>
  <c r="H851" i="1"/>
  <c r="H68" i="1"/>
  <c r="H852" i="1"/>
  <c r="H27" i="1"/>
  <c r="H853" i="1"/>
  <c r="H854" i="1"/>
  <c r="H855" i="1"/>
  <c r="H103" i="1"/>
  <c r="H856" i="1"/>
  <c r="H33" i="1"/>
  <c r="H124" i="1"/>
  <c r="H439" i="1"/>
  <c r="H857" i="1"/>
  <c r="H858" i="1"/>
  <c r="H859" i="1"/>
  <c r="H264" i="1"/>
  <c r="H860" i="1"/>
  <c r="H35" i="1"/>
  <c r="H11" i="1"/>
  <c r="H86" i="1"/>
  <c r="H440" i="1"/>
  <c r="H861" i="1"/>
  <c r="H862" i="1"/>
  <c r="H863" i="1"/>
  <c r="H684" i="1"/>
  <c r="H181" i="1"/>
  <c r="H16" i="1"/>
  <c r="H864" i="1"/>
  <c r="H865" i="1"/>
  <c r="H866" i="1"/>
  <c r="H867" i="1"/>
  <c r="H868" i="1"/>
  <c r="H284" i="1"/>
  <c r="H524" i="1"/>
  <c r="H869" i="1"/>
  <c r="H205" i="1"/>
  <c r="D7001" i="2"/>
  <c r="H982" i="1" s="1"/>
  <c r="D7002" i="2"/>
  <c r="H983" i="1" s="1"/>
  <c r="D7003" i="2"/>
  <c r="H984" i="1" s="1"/>
  <c r="D7004" i="2"/>
  <c r="H985" i="1" s="1"/>
  <c r="D7005" i="2"/>
  <c r="H986" i="1" s="1"/>
  <c r="D7006" i="2"/>
  <c r="H987" i="1" s="1"/>
  <c r="D7007" i="2"/>
  <c r="H988" i="1" s="1"/>
  <c r="D7008" i="2"/>
  <c r="H989" i="1" s="1"/>
  <c r="D7009" i="2"/>
  <c r="H355" i="1" s="1"/>
  <c r="D7010" i="2"/>
  <c r="H1000" i="1" s="1"/>
  <c r="D7011" i="2"/>
  <c r="H692" i="1" s="1"/>
  <c r="D7012" i="2"/>
  <c r="H990" i="1" s="1"/>
  <c r="D7013" i="2"/>
  <c r="H991" i="1" s="1"/>
  <c r="D7014" i="2"/>
  <c r="H992" i="1" s="1"/>
  <c r="D7015" i="2"/>
  <c r="H993" i="1" s="1"/>
  <c r="D7016" i="2"/>
  <c r="H994" i="1" s="1"/>
  <c r="D7017" i="2"/>
  <c r="H995" i="1" s="1"/>
  <c r="D7018" i="2"/>
  <c r="H996" i="1" s="1"/>
  <c r="D7019" i="2"/>
  <c r="H997" i="1" s="1"/>
  <c r="D7020" i="2"/>
  <c r="H998" i="1" s="1"/>
  <c r="D7021" i="2"/>
  <c r="H999" i="1" s="1"/>
  <c r="D7022" i="2"/>
  <c r="H534" i="1" s="1"/>
  <c r="D7023" i="2"/>
  <c r="H442" i="1" s="1"/>
  <c r="D7024" i="2"/>
  <c r="H1001" i="1" s="1"/>
  <c r="D7025" i="2"/>
  <c r="H693" i="1" s="1"/>
  <c r="D7026" i="2"/>
  <c r="H694" i="1" s="1"/>
  <c r="D7027" i="2"/>
  <c r="H695" i="1" s="1"/>
  <c r="D7028" i="2"/>
  <c r="H1002" i="1" s="1"/>
  <c r="D7029" i="2"/>
  <c r="H1003" i="1" s="1"/>
  <c r="D7030" i="2"/>
  <c r="H535" i="1" s="1"/>
  <c r="D7031" i="2"/>
  <c r="H1004" i="1" s="1"/>
  <c r="D7032" i="2"/>
  <c r="H1005" i="1" s="1"/>
  <c r="D7033" i="2"/>
  <c r="H1006" i="1" s="1"/>
  <c r="D7034" i="2"/>
  <c r="H1020" i="1" s="1"/>
  <c r="D7035" i="2"/>
  <c r="H1007" i="1" s="1"/>
  <c r="D7036" i="2"/>
  <c r="H1008" i="1" s="1"/>
  <c r="D7037" i="2"/>
  <c r="H1009" i="1" s="1"/>
  <c r="D7038" i="2"/>
  <c r="H1010" i="1" s="1"/>
  <c r="D7039" i="2"/>
  <c r="H1011" i="1" s="1"/>
  <c r="D7040" i="2"/>
  <c r="H1012" i="1" s="1"/>
  <c r="D7041" i="2"/>
  <c r="H1013" i="1" s="1"/>
  <c r="D7042" i="2"/>
  <c r="H536" i="1" s="1"/>
  <c r="D7043" i="2"/>
  <c r="H537" i="1" s="1"/>
  <c r="D7044" i="2"/>
  <c r="H1014" i="1" s="1"/>
  <c r="D7045" i="2"/>
  <c r="H1015" i="1" s="1"/>
  <c r="D7046" i="2"/>
  <c r="H1016" i="1" s="1"/>
  <c r="D7047" i="2"/>
  <c r="H1017" i="1" s="1"/>
  <c r="D7048" i="2"/>
  <c r="H1018" i="1" s="1"/>
  <c r="D7049" i="2"/>
  <c r="H696" i="1" s="1"/>
  <c r="D7050" i="2"/>
  <c r="H443" i="1" s="1"/>
  <c r="D7051" i="2"/>
  <c r="H1019" i="1" s="1"/>
  <c r="D7052" i="2"/>
  <c r="H1021" i="1" s="1"/>
  <c r="D7053" i="2"/>
  <c r="H1022" i="1" s="1"/>
  <c r="D7054" i="2"/>
  <c r="H1023" i="1" s="1"/>
  <c r="D7055" i="2"/>
  <c r="H1024" i="1" s="1"/>
  <c r="D7056" i="2"/>
  <c r="H1025" i="1" s="1"/>
  <c r="D7057" i="2"/>
  <c r="H1032" i="1" s="1"/>
  <c r="D7058" i="2"/>
  <c r="H1031" i="1" s="1"/>
  <c r="D7059" i="2"/>
  <c r="H697" i="1" s="1"/>
  <c r="D7060" i="2"/>
  <c r="H1030" i="1" s="1"/>
  <c r="D7061" i="2"/>
  <c r="H1029" i="1" s="1"/>
  <c r="D7062" i="2"/>
  <c r="H1028" i="1" s="1"/>
  <c r="D7063" i="2"/>
  <c r="H1027" i="1" s="1"/>
  <c r="D7064" i="2"/>
  <c r="H1026" i="1" s="1"/>
  <c r="D7065" i="2"/>
  <c r="H1033" i="1" s="1"/>
  <c r="D7066" i="2"/>
  <c r="H1034" i="1" s="1"/>
  <c r="D7067" i="2"/>
  <c r="H1035" i="1" s="1"/>
  <c r="D7068" i="2"/>
  <c r="H1036" i="1" s="1"/>
  <c r="D7069" i="2"/>
  <c r="H1037" i="1" s="1"/>
  <c r="D7070" i="2"/>
  <c r="H1038" i="1" s="1"/>
  <c r="D7071" i="2"/>
  <c r="H1039" i="1" s="1"/>
  <c r="D7072" i="2"/>
  <c r="H1040" i="1" s="1"/>
  <c r="D7073" i="2"/>
  <c r="H1041" i="1" s="1"/>
  <c r="D7074" i="2"/>
  <c r="H1042" i="1" s="1"/>
  <c r="D7075" i="2"/>
  <c r="H1043" i="1" s="1"/>
  <c r="D7076" i="2"/>
  <c r="H1044" i="1" s="1"/>
  <c r="D7077" i="2"/>
  <c r="H698" i="1" s="1"/>
  <c r="D7078" i="2"/>
  <c r="H1045" i="1" s="1"/>
  <c r="D7079" i="2"/>
  <c r="H699" i="1" s="1"/>
  <c r="D7080" i="2"/>
  <c r="H1046" i="1" s="1"/>
  <c r="D7081" i="2"/>
  <c r="H1047" i="1" s="1"/>
  <c r="D7082" i="2"/>
  <c r="H1048" i="1" s="1"/>
  <c r="D7083" i="2"/>
  <c r="H1049" i="1" s="1"/>
  <c r="D7084" i="2"/>
  <c r="H1050" i="1" s="1"/>
  <c r="D7085" i="2"/>
  <c r="H1051" i="1" s="1"/>
  <c r="D7086" i="2"/>
  <c r="H1052" i="1" s="1"/>
  <c r="D7087" i="2"/>
  <c r="H1053" i="1" s="1"/>
  <c r="D7088" i="2"/>
  <c r="H1054" i="1" s="1"/>
  <c r="D7089" i="2"/>
  <c r="H1068" i="1" s="1"/>
  <c r="D7090" i="2"/>
  <c r="H700" i="1" s="1"/>
  <c r="D7091" i="2"/>
  <c r="H1055" i="1" s="1"/>
  <c r="D7092" i="2"/>
  <c r="H1056" i="1" s="1"/>
  <c r="D7093" i="2"/>
  <c r="H281" i="1" s="1"/>
  <c r="D7094" i="2"/>
  <c r="H1057" i="1" s="1"/>
  <c r="D7095" i="2"/>
  <c r="H1058" i="1" s="1"/>
  <c r="D7096" i="2"/>
  <c r="H1059" i="1" s="1"/>
  <c r="D7097" i="2"/>
  <c r="H1060" i="1" s="1"/>
  <c r="D7098" i="2"/>
  <c r="H1061" i="1" s="1"/>
  <c r="D7099" i="2"/>
  <c r="H701" i="1" s="1"/>
  <c r="D7100" i="2"/>
  <c r="H538" i="1" s="1"/>
  <c r="D7101" i="2"/>
  <c r="H1062" i="1" s="1"/>
  <c r="D7102" i="2"/>
  <c r="H1063" i="1" s="1"/>
  <c r="D7103" i="2"/>
  <c r="H1064" i="1" s="1"/>
  <c r="D7104" i="2"/>
  <c r="H1065" i="1" s="1"/>
  <c r="D7105" i="2"/>
  <c r="H1066" i="1" s="1"/>
  <c r="D7106" i="2"/>
  <c r="H1067" i="1" s="1"/>
  <c r="D7107" i="2"/>
  <c r="H702" i="1" s="1"/>
  <c r="D7108" i="2"/>
  <c r="H391" i="1" s="1"/>
  <c r="D7109" i="2"/>
  <c r="H1069" i="1" s="1"/>
  <c r="D7110" i="2"/>
  <c r="H1070" i="1" s="1"/>
  <c r="D7111" i="2"/>
  <c r="H1071" i="1" s="1"/>
  <c r="D7112" i="2"/>
  <c r="H444" i="1" s="1"/>
  <c r="D7113" i="2"/>
  <c r="H703" i="1" s="1"/>
  <c r="D7114" i="2"/>
  <c r="H704" i="1" s="1"/>
  <c r="D7115" i="2"/>
  <c r="H1072" i="1" s="1"/>
  <c r="D7116" i="2"/>
  <c r="H705" i="1" s="1"/>
  <c r="D7117" i="2"/>
  <c r="H479" i="1" s="1"/>
  <c r="D7118" i="2"/>
  <c r="H706" i="1" s="1"/>
  <c r="D7119" i="2"/>
  <c r="H707" i="1" s="1"/>
  <c r="D7120" i="2"/>
  <c r="H113" i="1" s="1"/>
  <c r="D7121" i="2"/>
  <c r="H1073" i="1" s="1"/>
  <c r="D7122" i="2"/>
  <c r="H445" i="1" s="1"/>
  <c r="D7123" i="2"/>
  <c r="H114" i="1" s="1"/>
  <c r="D7124" i="2"/>
  <c r="H539" i="1" s="1"/>
  <c r="D7125" i="2"/>
  <c r="H346" i="1" s="1"/>
  <c r="D7126" i="2"/>
  <c r="H48" i="1" s="1"/>
  <c r="D7127" i="2"/>
  <c r="H1074" i="1" s="1"/>
  <c r="D7128" i="2"/>
  <c r="H1076" i="1" s="1"/>
  <c r="D7129" i="2"/>
  <c r="H356" i="1" s="1"/>
  <c r="D7130" i="2"/>
  <c r="H229" i="1" s="1"/>
  <c r="D7131" i="2"/>
  <c r="H1075" i="1" s="1"/>
  <c r="D7132" i="2"/>
  <c r="H1077" i="1" s="1"/>
  <c r="D7133" i="2"/>
  <c r="H1078" i="1" s="1"/>
  <c r="D7134" i="2"/>
  <c r="H1079" i="1" s="1"/>
  <c r="D7135" i="2"/>
  <c r="H1080" i="1" s="1"/>
  <c r="D7136" i="2"/>
  <c r="H807" i="1" s="1"/>
  <c r="D7137" i="2"/>
  <c r="H789" i="1" s="1"/>
  <c r="D7138" i="2"/>
  <c r="H1082" i="1" s="1"/>
  <c r="D7139" i="2"/>
  <c r="H1081" i="1" s="1"/>
  <c r="D7140" i="2"/>
  <c r="H1083" i="1" s="1"/>
  <c r="D7141" i="2"/>
  <c r="H1085" i="1" s="1"/>
  <c r="D7142" i="2"/>
  <c r="H1084" i="1" s="1"/>
  <c r="D7143" i="2"/>
  <c r="H162" i="1" s="1"/>
  <c r="D7144" i="2"/>
  <c r="H446" i="1" s="1"/>
  <c r="D7145" i="2"/>
  <c r="H708" i="1" s="1"/>
  <c r="D7146" i="2"/>
  <c r="H447" i="1" s="1"/>
  <c r="D7147" i="2"/>
  <c r="H540" i="1" s="1"/>
  <c r="D7148" i="2"/>
  <c r="H1086" i="1" s="1"/>
  <c r="D7149" i="2"/>
  <c r="H448" i="1" s="1"/>
  <c r="D7150" i="2"/>
  <c r="H1087" i="1" s="1"/>
  <c r="D7151" i="2"/>
  <c r="H1088" i="1" s="1"/>
  <c r="D7152" i="2"/>
  <c r="H709" i="1" s="1"/>
  <c r="D7153" i="2"/>
  <c r="H1089" i="1" s="1"/>
  <c r="D7154" i="2"/>
  <c r="H1090" i="1" s="1"/>
  <c r="D7155" i="2"/>
  <c r="H252" i="1" s="1"/>
  <c r="D7156" i="2"/>
  <c r="H710" i="1" s="1"/>
  <c r="D7157" i="2"/>
  <c r="H711" i="1" s="1"/>
  <c r="D7158" i="2"/>
  <c r="H1091" i="1" s="1"/>
  <c r="D7159" i="2"/>
  <c r="H341" i="1" s="1"/>
  <c r="D7160" i="2"/>
  <c r="H1092" i="1" s="1"/>
  <c r="D7161" i="2"/>
  <c r="H1093" i="1" s="1"/>
  <c r="D7162" i="2"/>
  <c r="H1094" i="1" s="1"/>
  <c r="D7163" i="2"/>
  <c r="H1095" i="1" s="1"/>
  <c r="D7164" i="2"/>
  <c r="H1096" i="1" s="1"/>
  <c r="D7165" i="2"/>
  <c r="H1100" i="1" s="1"/>
  <c r="D7166" i="2"/>
  <c r="H1097" i="1" s="1"/>
  <c r="D7167" i="2"/>
  <c r="H1098" i="1" s="1"/>
  <c r="D7168" i="2"/>
  <c r="H1099" i="1" s="1"/>
  <c r="D7169" i="2"/>
  <c r="H1101" i="1" s="1"/>
  <c r="D7170" i="2"/>
  <c r="D7171" i="2"/>
  <c r="H1104" i="1" s="1"/>
  <c r="D7172" i="2"/>
  <c r="H1102" i="1" s="1"/>
  <c r="D7173" i="2"/>
  <c r="H712" i="1" s="1"/>
  <c r="D7174" i="2"/>
  <c r="H1103" i="1" s="1"/>
  <c r="D7175" i="2"/>
  <c r="H1105" i="1" s="1"/>
  <c r="D7176" i="2"/>
  <c r="H1106" i="1" s="1"/>
  <c r="D7177" i="2"/>
  <c r="H1107" i="1" s="1"/>
  <c r="D7178" i="2"/>
  <c r="H1108" i="1" s="1"/>
  <c r="D7179" i="2"/>
  <c r="H1109" i="1" s="1"/>
  <c r="D7180" i="2"/>
  <c r="H1110" i="1" s="1"/>
  <c r="D7181" i="2"/>
  <c r="H1111" i="1" s="1"/>
  <c r="D7182" i="2"/>
  <c r="H1112" i="1" s="1"/>
  <c r="D7183" i="2"/>
  <c r="H713" i="1" s="1"/>
  <c r="D7184" i="2"/>
  <c r="H1113" i="1" s="1"/>
  <c r="D7185" i="2"/>
  <c r="H1114" i="1" s="1"/>
  <c r="D7186" i="2"/>
  <c r="H1115" i="1" s="1"/>
  <c r="D7187" i="2"/>
  <c r="H1116" i="1" s="1"/>
  <c r="D7188" i="2"/>
  <c r="H142" i="1" s="1"/>
  <c r="D7189" i="2"/>
  <c r="H541" i="1" s="1"/>
  <c r="D7190" i="2"/>
  <c r="H714" i="1" s="1"/>
  <c r="D7191" i="2"/>
  <c r="H1117" i="1" s="1"/>
  <c r="D7192" i="2"/>
  <c r="H314" i="1" s="1"/>
  <c r="D7193" i="2"/>
  <c r="H542" i="1" s="1"/>
  <c r="D7194" i="2"/>
  <c r="H1118" i="1" s="1"/>
  <c r="D7195" i="2"/>
  <c r="H1119" i="1" s="1"/>
  <c r="D7196" i="2"/>
  <c r="H1120" i="1" s="1"/>
  <c r="D7197" i="2"/>
  <c r="H1121" i="1" s="1"/>
  <c r="D7198" i="2"/>
  <c r="H715" i="1" s="1"/>
  <c r="D7199" i="2"/>
  <c r="H1122" i="1" s="1"/>
  <c r="D7200" i="2"/>
  <c r="H1123" i="1" s="1"/>
  <c r="D7201" i="2"/>
  <c r="H234" i="1" s="1"/>
  <c r="D7202" i="2"/>
  <c r="H1124" i="1" s="1"/>
  <c r="D7203" i="2"/>
  <c r="H320" i="1" s="1"/>
  <c r="D7204" i="2"/>
  <c r="H1125" i="1" s="1"/>
  <c r="D7205" i="2"/>
  <c r="H392" i="1" s="1"/>
  <c r="D7206" i="2"/>
  <c r="H1126" i="1" s="1"/>
  <c r="D7207" i="2"/>
  <c r="H1127" i="1" s="1"/>
  <c r="D7208" i="2"/>
  <c r="H1128" i="1" s="1"/>
  <c r="D7209" i="2"/>
  <c r="H204" i="1" s="1"/>
  <c r="D7000" i="2"/>
  <c r="H981" i="1" s="1"/>
  <c r="K7000" i="2"/>
  <c r="D389" i="2"/>
  <c r="D390" i="2"/>
  <c r="D391" i="2"/>
  <c r="D392" i="2"/>
  <c r="D393" i="2"/>
  <c r="D394" i="2"/>
  <c r="D395" i="2"/>
  <c r="D396" i="2"/>
  <c r="D397" i="2"/>
  <c r="D398" i="2"/>
  <c r="D399" i="2"/>
  <c r="D400" i="2"/>
  <c r="D401" i="2"/>
  <c r="D402" i="2"/>
  <c r="D403" i="2"/>
  <c r="D388" i="2"/>
  <c r="D538" i="2"/>
  <c r="D539" i="2"/>
  <c r="D540" i="2"/>
  <c r="D541" i="2"/>
  <c r="D537" i="2"/>
  <c r="D517" i="2"/>
  <c r="D518" i="2"/>
  <c r="D519" i="2"/>
  <c r="D520" i="2"/>
  <c r="D516" i="2"/>
  <c r="D472" i="2"/>
  <c r="D473" i="2"/>
  <c r="D474" i="2"/>
  <c r="D475" i="2"/>
  <c r="D476" i="2"/>
  <c r="D477" i="2"/>
  <c r="D478" i="2"/>
  <c r="D479" i="2"/>
  <c r="D480" i="2"/>
  <c r="D481" i="2"/>
  <c r="D482" i="2"/>
  <c r="D483" i="2"/>
  <c r="D484" i="2"/>
  <c r="D485" i="2"/>
  <c r="D486" i="2"/>
  <c r="D487" i="2"/>
  <c r="D488" i="2"/>
  <c r="D489" i="2"/>
  <c r="D490" i="2"/>
  <c r="D491" i="2"/>
  <c r="D462" i="2"/>
  <c r="D463" i="2"/>
  <c r="D464" i="2"/>
  <c r="D465" i="2"/>
  <c r="D466" i="2"/>
  <c r="D467" i="2"/>
  <c r="D468" i="2"/>
  <c r="D469" i="2"/>
  <c r="D470" i="2"/>
  <c r="D471" i="2"/>
  <c r="D461" i="2"/>
  <c r="O877" i="1"/>
  <c r="O878" i="1"/>
  <c r="G877" i="1"/>
  <c r="E877" i="1"/>
  <c r="F877" i="1" s="1"/>
  <c r="E878" i="1"/>
  <c r="F878" i="1" s="1"/>
  <c r="G811" i="1"/>
  <c r="G812" i="1"/>
  <c r="G813" i="1"/>
  <c r="G814" i="1"/>
  <c r="G815" i="1"/>
  <c r="G816" i="1"/>
  <c r="G817" i="1"/>
  <c r="G45" i="1"/>
  <c r="G818" i="1"/>
  <c r="G30" i="1"/>
  <c r="G819" i="1"/>
  <c r="G820" i="1"/>
  <c r="G14" i="1"/>
  <c r="G128" i="1"/>
  <c r="G821" i="1"/>
  <c r="G822" i="1"/>
  <c r="G823" i="1"/>
  <c r="G681" i="1"/>
  <c r="G824" i="1"/>
  <c r="G19" i="1"/>
  <c r="G139" i="1"/>
  <c r="G279" i="1"/>
  <c r="G682" i="1"/>
  <c r="G825" i="1"/>
  <c r="G522" i="1"/>
  <c r="G3" i="1"/>
  <c r="G245" i="1"/>
  <c r="G46" i="1"/>
  <c r="G835" i="1"/>
  <c r="G836" i="1"/>
  <c r="G837" i="1"/>
  <c r="G838" i="1"/>
  <c r="G683" i="1"/>
  <c r="G839" i="1"/>
  <c r="G153" i="1"/>
  <c r="G842" i="1"/>
  <c r="G843" i="1"/>
  <c r="G844" i="1"/>
  <c r="G846" i="1"/>
  <c r="G85" i="1"/>
  <c r="G61" i="1"/>
  <c r="G523" i="1"/>
  <c r="G847" i="1"/>
  <c r="G137" i="1"/>
  <c r="G848" i="1"/>
  <c r="G25" i="1"/>
  <c r="G71" i="1"/>
  <c r="G353" i="1"/>
  <c r="G849" i="1"/>
  <c r="G850" i="1"/>
  <c r="G851" i="1"/>
  <c r="G68" i="1"/>
  <c r="G852" i="1"/>
  <c r="G27" i="1"/>
  <c r="G853" i="1"/>
  <c r="G854" i="1"/>
  <c r="G855" i="1"/>
  <c r="G103" i="1"/>
  <c r="G856" i="1"/>
  <c r="G33" i="1"/>
  <c r="G124" i="1"/>
  <c r="G439" i="1"/>
  <c r="G857" i="1"/>
  <c r="G858" i="1"/>
  <c r="G859" i="1"/>
  <c r="G264" i="1"/>
  <c r="G860" i="1"/>
  <c r="G35" i="1"/>
  <c r="G11" i="1"/>
  <c r="G86" i="1"/>
  <c r="G440" i="1"/>
  <c r="G861" i="1"/>
  <c r="G862" i="1"/>
  <c r="G863" i="1"/>
  <c r="G684" i="1"/>
  <c r="G181" i="1"/>
  <c r="G16" i="1"/>
  <c r="G864" i="1"/>
  <c r="G865" i="1"/>
  <c r="G866" i="1"/>
  <c r="G868" i="1"/>
  <c r="G284" i="1"/>
  <c r="G524" i="1"/>
  <c r="G869" i="1"/>
  <c r="G146" i="1"/>
  <c r="G97" i="1"/>
  <c r="G12" i="1"/>
  <c r="G70" i="1"/>
  <c r="G870" i="1"/>
  <c r="G96" i="1"/>
  <c r="G155" i="1"/>
  <c r="G525" i="1"/>
  <c r="G871" i="1"/>
  <c r="G872" i="1"/>
  <c r="G873" i="1"/>
  <c r="G874" i="1"/>
  <c r="G875" i="1"/>
  <c r="G232" i="1"/>
  <c r="G876" i="1"/>
  <c r="G526" i="1"/>
  <c r="G32" i="1"/>
  <c r="G59" i="1"/>
  <c r="G73" i="1"/>
  <c r="G24" i="1"/>
  <c r="G685" i="1"/>
  <c r="G20" i="1"/>
  <c r="G880" i="1"/>
  <c r="G881" i="1"/>
  <c r="G686" i="1"/>
  <c r="G882" i="1"/>
  <c r="G883" i="1"/>
  <c r="G884" i="1"/>
  <c r="G886" i="1"/>
  <c r="G887" i="1"/>
  <c r="G888" i="1"/>
  <c r="G336" i="1"/>
  <c r="G687" i="1"/>
  <c r="G527" i="1"/>
  <c r="G265" i="1"/>
  <c r="G889" i="1"/>
  <c r="G528" i="1"/>
  <c r="G319" i="1"/>
  <c r="G218" i="1"/>
  <c r="G890" i="1"/>
  <c r="G340" i="1"/>
  <c r="G74" i="1"/>
  <c r="G105" i="1"/>
  <c r="G891" i="1"/>
  <c r="G893" i="1"/>
  <c r="G894" i="1"/>
  <c r="G182" i="1"/>
  <c r="G49" i="1"/>
  <c r="G895" i="1"/>
  <c r="G896" i="1"/>
  <c r="G897" i="1"/>
  <c r="G898" i="1"/>
  <c r="G899" i="1"/>
  <c r="G900" i="1"/>
  <c r="G901" i="1"/>
  <c r="G529" i="1"/>
  <c r="G266" i="1"/>
  <c r="G29" i="1"/>
  <c r="G903" i="1"/>
  <c r="G904" i="1"/>
  <c r="G905" i="1"/>
  <c r="G908" i="1"/>
  <c r="G909" i="1"/>
  <c r="G280" i="1"/>
  <c r="G910" i="1"/>
  <c r="G156" i="1"/>
  <c r="G911" i="1"/>
  <c r="G17" i="1"/>
  <c r="G127" i="1"/>
  <c r="G8" i="1"/>
  <c r="G72" i="1"/>
  <c r="G912" i="1"/>
  <c r="G246" i="1"/>
  <c r="G913" i="1"/>
  <c r="G441" i="1"/>
  <c r="G60" i="1"/>
  <c r="G7" i="1"/>
  <c r="G914" i="1"/>
  <c r="G915" i="1"/>
  <c r="G916" i="1"/>
  <c r="G161" i="1"/>
  <c r="G354" i="1"/>
  <c r="G530" i="1"/>
  <c r="G917" i="1"/>
  <c r="G918" i="1"/>
  <c r="G390" i="1"/>
  <c r="G919" i="1"/>
  <c r="G135" i="1"/>
  <c r="G87" i="1"/>
  <c r="G920" i="1"/>
  <c r="G688" i="1"/>
  <c r="G921" i="1"/>
  <c r="G233" i="1"/>
  <c r="G531" i="1"/>
  <c r="G140" i="1"/>
  <c r="G219" i="1"/>
  <c r="G171" i="1"/>
  <c r="G922" i="1"/>
  <c r="G689" i="1"/>
  <c r="G924" i="1"/>
  <c r="G925" i="1"/>
  <c r="G23" i="1"/>
  <c r="G247" i="1"/>
  <c r="G926" i="1"/>
  <c r="G690" i="1"/>
  <c r="G927" i="1"/>
  <c r="G21" i="1"/>
  <c r="G929" i="1"/>
  <c r="G930" i="1"/>
  <c r="G931" i="1"/>
  <c r="G932" i="1"/>
  <c r="G933" i="1"/>
  <c r="G934" i="1"/>
  <c r="G935" i="1"/>
  <c r="G936" i="1"/>
  <c r="G147" i="1"/>
  <c r="G532" i="1"/>
  <c r="G937" i="1"/>
  <c r="G938" i="1"/>
  <c r="G939" i="1"/>
  <c r="G940" i="1"/>
  <c r="G941" i="1"/>
  <c r="G942" i="1"/>
  <c r="G944" i="1"/>
  <c r="G945" i="1"/>
  <c r="G946" i="1"/>
  <c r="G75" i="1"/>
  <c r="G104" i="1"/>
  <c r="G947" i="1"/>
  <c r="G680" i="1"/>
  <c r="G90" i="1"/>
  <c r="G948" i="1"/>
  <c r="G949" i="1"/>
  <c r="G950" i="1"/>
  <c r="G951" i="1"/>
  <c r="G952" i="1"/>
  <c r="G953" i="1"/>
  <c r="G954" i="1"/>
  <c r="G267" i="1"/>
  <c r="G955" i="1"/>
  <c r="G957" i="1"/>
  <c r="G958" i="1"/>
  <c r="G959" i="1"/>
  <c r="G141" i="1"/>
  <c r="G18" i="1"/>
  <c r="G960" i="1"/>
  <c r="G961" i="1"/>
  <c r="G691" i="1"/>
  <c r="G962" i="1"/>
  <c r="G963" i="1"/>
  <c r="G964" i="1"/>
  <c r="G965" i="1"/>
  <c r="G966" i="1"/>
  <c r="G968" i="1"/>
  <c r="G969" i="1"/>
  <c r="G970" i="1"/>
  <c r="G971" i="1"/>
  <c r="G972" i="1"/>
  <c r="G172" i="1"/>
  <c r="G533" i="1"/>
  <c r="G973" i="1"/>
  <c r="G974" i="1"/>
  <c r="G975" i="1"/>
  <c r="G976" i="1"/>
  <c r="G979" i="1"/>
  <c r="G205" i="1"/>
  <c r="E205" i="1"/>
  <c r="E811" i="1"/>
  <c r="E812" i="1"/>
  <c r="E813" i="1"/>
  <c r="E814" i="1"/>
  <c r="E815" i="1"/>
  <c r="E816" i="1"/>
  <c r="F816" i="1" s="1"/>
  <c r="E817" i="1"/>
  <c r="F817" i="1" s="1"/>
  <c r="E45" i="1"/>
  <c r="F45" i="1" s="1"/>
  <c r="E818" i="1"/>
  <c r="F818" i="1" s="1"/>
  <c r="E30" i="1"/>
  <c r="F30" i="1" s="1"/>
  <c r="E819" i="1"/>
  <c r="F819" i="1" s="1"/>
  <c r="E820" i="1"/>
  <c r="F820" i="1" s="1"/>
  <c r="E14" i="1"/>
  <c r="F14" i="1" s="1"/>
  <c r="E128" i="1"/>
  <c r="F128" i="1" s="1"/>
  <c r="E821" i="1"/>
  <c r="F821" i="1" s="1"/>
  <c r="E822" i="1"/>
  <c r="E681" i="1"/>
  <c r="E824" i="1"/>
  <c r="E19" i="1"/>
  <c r="E139" i="1"/>
  <c r="E279" i="1"/>
  <c r="F279" i="1" s="1"/>
  <c r="E682" i="1"/>
  <c r="E825" i="1"/>
  <c r="E826" i="1"/>
  <c r="F826" i="1" s="1"/>
  <c r="E827" i="1"/>
  <c r="F827" i="1" s="1"/>
  <c r="E828" i="1"/>
  <c r="F828" i="1" s="1"/>
  <c r="E522" i="1"/>
  <c r="F522" i="1" s="1"/>
  <c r="E829" i="1"/>
  <c r="E3" i="1"/>
  <c r="F3" i="1" s="1"/>
  <c r="E245" i="1"/>
  <c r="F245" i="1" s="1"/>
  <c r="E830" i="1"/>
  <c r="F830" i="1" s="1"/>
  <c r="E46" i="1"/>
  <c r="E831" i="1"/>
  <c r="F831" i="1" s="1"/>
  <c r="E832" i="1"/>
  <c r="F832" i="1" s="1"/>
  <c r="E833" i="1"/>
  <c r="F833" i="1" s="1"/>
  <c r="E835" i="1"/>
  <c r="E836" i="1"/>
  <c r="E837" i="1"/>
  <c r="E838" i="1"/>
  <c r="E683" i="1"/>
  <c r="F683" i="1" s="1"/>
  <c r="E839" i="1"/>
  <c r="F839" i="1" s="1"/>
  <c r="E153" i="1"/>
  <c r="F153" i="1" s="1"/>
  <c r="E840" i="1"/>
  <c r="F840" i="1" s="1"/>
  <c r="E841" i="1"/>
  <c r="F841" i="1" s="1"/>
  <c r="E842" i="1"/>
  <c r="F842" i="1" s="1"/>
  <c r="E843" i="1"/>
  <c r="F843" i="1" s="1"/>
  <c r="E844" i="1"/>
  <c r="E846" i="1"/>
  <c r="E85" i="1"/>
  <c r="E61" i="1"/>
  <c r="E523" i="1"/>
  <c r="E847" i="1"/>
  <c r="F847" i="1" s="1"/>
  <c r="E137" i="1"/>
  <c r="F137" i="1" s="1"/>
  <c r="E848" i="1"/>
  <c r="E25" i="1"/>
  <c r="F25" i="1" s="1"/>
  <c r="E71" i="1"/>
  <c r="F71" i="1" s="1"/>
  <c r="E353" i="1"/>
  <c r="E849" i="1"/>
  <c r="F849" i="1" s="1"/>
  <c r="E850" i="1"/>
  <c r="F850" i="1" s="1"/>
  <c r="E851" i="1"/>
  <c r="F851" i="1" s="1"/>
  <c r="E68" i="1"/>
  <c r="F68" i="1" s="1"/>
  <c r="E852" i="1"/>
  <c r="F852" i="1" s="1"/>
  <c r="E27" i="1"/>
  <c r="E853" i="1"/>
  <c r="E854" i="1"/>
  <c r="E855" i="1"/>
  <c r="F855" i="1" s="1"/>
  <c r="E103" i="1"/>
  <c r="E856" i="1"/>
  <c r="E33" i="1"/>
  <c r="F33" i="1" s="1"/>
  <c r="E124" i="1"/>
  <c r="E439" i="1"/>
  <c r="F439" i="1" s="1"/>
  <c r="E857" i="1"/>
  <c r="F857" i="1" s="1"/>
  <c r="E858" i="1"/>
  <c r="F858" i="1" s="1"/>
  <c r="E859" i="1"/>
  <c r="F859" i="1" s="1"/>
  <c r="E264" i="1"/>
  <c r="E860" i="1"/>
  <c r="F860" i="1" s="1"/>
  <c r="E35" i="1"/>
  <c r="F35" i="1" s="1"/>
  <c r="E11" i="1"/>
  <c r="F11" i="1" s="1"/>
  <c r="E86" i="1"/>
  <c r="E440" i="1"/>
  <c r="E861" i="1"/>
  <c r="E862" i="1"/>
  <c r="E863" i="1"/>
  <c r="E684" i="1"/>
  <c r="E181" i="1"/>
  <c r="F181" i="1" s="1"/>
  <c r="E16" i="1"/>
  <c r="E864" i="1"/>
  <c r="E865" i="1"/>
  <c r="F865" i="1" s="1"/>
  <c r="E866" i="1"/>
  <c r="F866" i="1" s="1"/>
  <c r="E867" i="1"/>
  <c r="F867" i="1" s="1"/>
  <c r="E868" i="1"/>
  <c r="F868" i="1" s="1"/>
  <c r="E284" i="1"/>
  <c r="F284" i="1" s="1"/>
  <c r="E524" i="1"/>
  <c r="F524" i="1" s="1"/>
  <c r="E869" i="1"/>
  <c r="F869" i="1" s="1"/>
  <c r="E146" i="1"/>
  <c r="E97" i="1"/>
  <c r="E12" i="1"/>
  <c r="E70" i="1"/>
  <c r="F70" i="1" s="1"/>
  <c r="E870" i="1"/>
  <c r="E96" i="1"/>
  <c r="E155" i="1"/>
  <c r="F155" i="1" s="1"/>
  <c r="E525" i="1"/>
  <c r="E871" i="1"/>
  <c r="E872" i="1"/>
  <c r="F872" i="1" s="1"/>
  <c r="E873" i="1"/>
  <c r="F873" i="1" s="1"/>
  <c r="E874" i="1"/>
  <c r="F874" i="1" s="1"/>
  <c r="E875" i="1"/>
  <c r="F875" i="1" s="1"/>
  <c r="E232" i="1"/>
  <c r="F232" i="1" s="1"/>
  <c r="E876" i="1"/>
  <c r="F876" i="1" s="1"/>
  <c r="E526" i="1"/>
  <c r="F526" i="1" s="1"/>
  <c r="E32" i="1"/>
  <c r="E59" i="1"/>
  <c r="E73" i="1"/>
  <c r="F73" i="1" s="1"/>
  <c r="E24" i="1"/>
  <c r="F24" i="1" s="1"/>
  <c r="E685" i="1"/>
  <c r="F685" i="1" s="1"/>
  <c r="E20" i="1"/>
  <c r="E879" i="1"/>
  <c r="F879" i="1" s="1"/>
  <c r="E880" i="1"/>
  <c r="F880" i="1" s="1"/>
  <c r="E881" i="1"/>
  <c r="F881" i="1" s="1"/>
  <c r="E686" i="1"/>
  <c r="F686" i="1" s="1"/>
  <c r="E882" i="1"/>
  <c r="F882" i="1" s="1"/>
  <c r="E883" i="1"/>
  <c r="F883" i="1" s="1"/>
  <c r="E884" i="1"/>
  <c r="F884" i="1" s="1"/>
  <c r="E885" i="1"/>
  <c r="F885" i="1" s="1"/>
  <c r="E886" i="1"/>
  <c r="F886" i="1" s="1"/>
  <c r="E887" i="1"/>
  <c r="F887" i="1" s="1"/>
  <c r="E888" i="1"/>
  <c r="F888" i="1" s="1"/>
  <c r="E336" i="1"/>
  <c r="F336" i="1" s="1"/>
  <c r="E687" i="1"/>
  <c r="F687" i="1" s="1"/>
  <c r="E527" i="1"/>
  <c r="F527" i="1" s="1"/>
  <c r="E265" i="1"/>
  <c r="F265" i="1" s="1"/>
  <c r="E889" i="1"/>
  <c r="E528" i="1"/>
  <c r="F528" i="1" s="1"/>
  <c r="E319" i="1"/>
  <c r="F319" i="1" s="1"/>
  <c r="E218" i="1"/>
  <c r="F218" i="1" s="1"/>
  <c r="E890" i="1"/>
  <c r="F890" i="1" s="1"/>
  <c r="E340" i="1"/>
  <c r="F340" i="1" s="1"/>
  <c r="E74" i="1"/>
  <c r="F74" i="1" s="1"/>
  <c r="E105" i="1"/>
  <c r="F105" i="1" s="1"/>
  <c r="E891" i="1"/>
  <c r="F891" i="1" s="1"/>
  <c r="E892" i="1"/>
  <c r="F892" i="1" s="1"/>
  <c r="E893" i="1"/>
  <c r="F893" i="1" s="1"/>
  <c r="E894" i="1"/>
  <c r="F894" i="1" s="1"/>
  <c r="E182" i="1"/>
  <c r="F182" i="1" s="1"/>
  <c r="E49" i="1"/>
  <c r="F49" i="1" s="1"/>
  <c r="E895" i="1"/>
  <c r="F895" i="1" s="1"/>
  <c r="E896" i="1"/>
  <c r="F896" i="1" s="1"/>
  <c r="E897" i="1"/>
  <c r="E898" i="1"/>
  <c r="F898" i="1" s="1"/>
  <c r="E899" i="1"/>
  <c r="F899" i="1" s="1"/>
  <c r="E900" i="1"/>
  <c r="E901" i="1"/>
  <c r="F901" i="1" s="1"/>
  <c r="E529" i="1"/>
  <c r="F529" i="1" s="1"/>
  <c r="E902" i="1"/>
  <c r="F902" i="1" s="1"/>
  <c r="E266" i="1"/>
  <c r="F266" i="1" s="1"/>
  <c r="E29" i="1"/>
  <c r="F29" i="1" s="1"/>
  <c r="E903" i="1"/>
  <c r="F903" i="1" s="1"/>
  <c r="E904" i="1"/>
  <c r="F904" i="1" s="1"/>
  <c r="E905" i="1"/>
  <c r="F905" i="1" s="1"/>
  <c r="E906" i="1"/>
  <c r="F906" i="1" s="1"/>
  <c r="E907" i="1"/>
  <c r="F907" i="1" s="1"/>
  <c r="E908" i="1"/>
  <c r="F908" i="1" s="1"/>
  <c r="E909" i="1"/>
  <c r="F909" i="1" s="1"/>
  <c r="E280" i="1"/>
  <c r="E910" i="1"/>
  <c r="F910" i="1" s="1"/>
  <c r="E156" i="1"/>
  <c r="F156" i="1" s="1"/>
  <c r="E911" i="1"/>
  <c r="F911" i="1" s="1"/>
  <c r="E17" i="1"/>
  <c r="F17" i="1" s="1"/>
  <c r="E127" i="1"/>
  <c r="F127" i="1" s="1"/>
  <c r="E8" i="1"/>
  <c r="F8" i="1" s="1"/>
  <c r="E72" i="1"/>
  <c r="F72" i="1" s="1"/>
  <c r="E912" i="1"/>
  <c r="F912" i="1" s="1"/>
  <c r="E246" i="1"/>
  <c r="F246" i="1" s="1"/>
  <c r="E913" i="1"/>
  <c r="F913" i="1" s="1"/>
  <c r="E441" i="1"/>
  <c r="F441" i="1" s="1"/>
  <c r="E60" i="1"/>
  <c r="F60" i="1" s="1"/>
  <c r="E7" i="1"/>
  <c r="F7" i="1" s="1"/>
  <c r="E914" i="1"/>
  <c r="F914" i="1" s="1"/>
  <c r="E915" i="1"/>
  <c r="F915" i="1" s="1"/>
  <c r="E916" i="1"/>
  <c r="E161" i="1"/>
  <c r="F161" i="1" s="1"/>
  <c r="E354" i="1"/>
  <c r="E530" i="1"/>
  <c r="F530" i="1" s="1"/>
  <c r="E917" i="1"/>
  <c r="F917" i="1" s="1"/>
  <c r="E918" i="1"/>
  <c r="F918" i="1" s="1"/>
  <c r="E390" i="1"/>
  <c r="F390" i="1" s="1"/>
  <c r="E919" i="1"/>
  <c r="F919" i="1" s="1"/>
  <c r="E135" i="1"/>
  <c r="F135" i="1" s="1"/>
  <c r="E87" i="1"/>
  <c r="F87" i="1" s="1"/>
  <c r="E920" i="1"/>
  <c r="F920" i="1" s="1"/>
  <c r="E688" i="1"/>
  <c r="F688" i="1" s="1"/>
  <c r="E921" i="1"/>
  <c r="F921" i="1" s="1"/>
  <c r="E233" i="1"/>
  <c r="F233" i="1" s="1"/>
  <c r="E531" i="1"/>
  <c r="F531" i="1" s="1"/>
  <c r="E140" i="1"/>
  <c r="F140" i="1" s="1"/>
  <c r="E219" i="1"/>
  <c r="E171" i="1"/>
  <c r="F171" i="1" s="1"/>
  <c r="E922" i="1"/>
  <c r="F922" i="1" s="1"/>
  <c r="E689" i="1"/>
  <c r="F689" i="1" s="1"/>
  <c r="E923" i="1"/>
  <c r="F923" i="1" s="1"/>
  <c r="E924" i="1"/>
  <c r="F924" i="1" s="1"/>
  <c r="E925" i="1"/>
  <c r="F925" i="1" s="1"/>
  <c r="E23" i="1"/>
  <c r="F23" i="1" s="1"/>
  <c r="E247" i="1"/>
  <c r="F247" i="1" s="1"/>
  <c r="E926" i="1"/>
  <c r="F926" i="1" s="1"/>
  <c r="E690" i="1"/>
  <c r="F690" i="1" s="1"/>
  <c r="E927" i="1"/>
  <c r="E21" i="1"/>
  <c r="F21" i="1" s="1"/>
  <c r="E928" i="1"/>
  <c r="F928" i="1" s="1"/>
  <c r="E929" i="1"/>
  <c r="F929" i="1" s="1"/>
  <c r="E930" i="1"/>
  <c r="F930" i="1" s="1"/>
  <c r="E931" i="1"/>
  <c r="E932" i="1"/>
  <c r="F932" i="1" s="1"/>
  <c r="E933" i="1"/>
  <c r="E934" i="1"/>
  <c r="F934" i="1" s="1"/>
  <c r="E935" i="1"/>
  <c r="F935" i="1" s="1"/>
  <c r="E936" i="1"/>
  <c r="F936" i="1" s="1"/>
  <c r="E147" i="1"/>
  <c r="F147" i="1" s="1"/>
  <c r="E532" i="1"/>
  <c r="F532" i="1" s="1"/>
  <c r="E937" i="1"/>
  <c r="F937" i="1" s="1"/>
  <c r="E938" i="1"/>
  <c r="F938" i="1" s="1"/>
  <c r="E939" i="1"/>
  <c r="F939" i="1" s="1"/>
  <c r="E940" i="1"/>
  <c r="F940" i="1" s="1"/>
  <c r="E941" i="1"/>
  <c r="F941" i="1" s="1"/>
  <c r="E942" i="1"/>
  <c r="F942" i="1" s="1"/>
  <c r="E943" i="1"/>
  <c r="F943" i="1" s="1"/>
  <c r="E944" i="1"/>
  <c r="F944" i="1" s="1"/>
  <c r="E945" i="1"/>
  <c r="E946" i="1"/>
  <c r="F946" i="1" s="1"/>
  <c r="E75" i="1"/>
  <c r="F75" i="1" s="1"/>
  <c r="E104" i="1"/>
  <c r="F104" i="1" s="1"/>
  <c r="E947" i="1"/>
  <c r="F947" i="1" s="1"/>
  <c r="E680" i="1"/>
  <c r="F680" i="1" s="1"/>
  <c r="E90" i="1"/>
  <c r="F90" i="1" s="1"/>
  <c r="E948" i="1"/>
  <c r="F948" i="1" s="1"/>
  <c r="E949" i="1"/>
  <c r="F949" i="1" s="1"/>
  <c r="E950" i="1"/>
  <c r="F950" i="1" s="1"/>
  <c r="E951" i="1"/>
  <c r="F951" i="1" s="1"/>
  <c r="E952" i="1"/>
  <c r="F952" i="1" s="1"/>
  <c r="E953" i="1"/>
  <c r="E954" i="1"/>
  <c r="F954" i="1" s="1"/>
  <c r="E267" i="1"/>
  <c r="F267" i="1" s="1"/>
  <c r="E955" i="1"/>
  <c r="F955" i="1" s="1"/>
  <c r="E956" i="1"/>
  <c r="F956" i="1" s="1"/>
  <c r="E957" i="1"/>
  <c r="F957" i="1" s="1"/>
  <c r="E958" i="1"/>
  <c r="E959" i="1"/>
  <c r="F959" i="1" s="1"/>
  <c r="E141" i="1"/>
  <c r="F141" i="1" s="1"/>
  <c r="E18" i="1"/>
  <c r="F18" i="1" s="1"/>
  <c r="E960" i="1"/>
  <c r="F960" i="1" s="1"/>
  <c r="E961" i="1"/>
  <c r="F961" i="1" s="1"/>
  <c r="E691" i="1"/>
  <c r="F691" i="1" s="1"/>
  <c r="E962" i="1"/>
  <c r="F962" i="1" s="1"/>
  <c r="E963" i="1"/>
  <c r="F963" i="1" s="1"/>
  <c r="E964" i="1"/>
  <c r="F964" i="1" s="1"/>
  <c r="E965" i="1"/>
  <c r="F965" i="1" s="1"/>
  <c r="E966" i="1"/>
  <c r="F966" i="1" s="1"/>
  <c r="E967" i="1"/>
  <c r="F967" i="1" s="1"/>
  <c r="E968" i="1"/>
  <c r="F968" i="1" s="1"/>
  <c r="E969" i="1"/>
  <c r="E970" i="1"/>
  <c r="F970" i="1" s="1"/>
  <c r="E971" i="1"/>
  <c r="F971" i="1" s="1"/>
  <c r="E972" i="1"/>
  <c r="F972" i="1" s="1"/>
  <c r="E172" i="1"/>
  <c r="F172" i="1" s="1"/>
  <c r="E533" i="1"/>
  <c r="F533" i="1" s="1"/>
  <c r="E973" i="1"/>
  <c r="F973" i="1" s="1"/>
  <c r="E974" i="1"/>
  <c r="F974" i="1" s="1"/>
  <c r="E975" i="1"/>
  <c r="F975" i="1" s="1"/>
  <c r="E976" i="1"/>
  <c r="F976" i="1" s="1"/>
  <c r="E977" i="1"/>
  <c r="F977" i="1" s="1"/>
  <c r="E978" i="1"/>
  <c r="F978" i="1" s="1"/>
  <c r="E979" i="1"/>
  <c r="F979" i="1" s="1"/>
  <c r="E980" i="1"/>
  <c r="F980" i="1" s="1"/>
  <c r="E981" i="1"/>
  <c r="F981" i="1" s="1"/>
  <c r="E982" i="1"/>
  <c r="F982" i="1" s="1"/>
  <c r="E983" i="1"/>
  <c r="F983" i="1" s="1"/>
  <c r="E984" i="1"/>
  <c r="F984" i="1" s="1"/>
  <c r="E985" i="1"/>
  <c r="F985" i="1" s="1"/>
  <c r="E986" i="1"/>
  <c r="F986" i="1" s="1"/>
  <c r="E987" i="1"/>
  <c r="F987" i="1" s="1"/>
  <c r="E988" i="1"/>
  <c r="F988" i="1" s="1"/>
  <c r="E989" i="1"/>
  <c r="F989" i="1" s="1"/>
  <c r="E355" i="1"/>
  <c r="F355" i="1" s="1"/>
  <c r="E692" i="1"/>
  <c r="F692" i="1" s="1"/>
  <c r="E990" i="1"/>
  <c r="F990" i="1" s="1"/>
  <c r="E991" i="1"/>
  <c r="F991" i="1" s="1"/>
  <c r="E992" i="1"/>
  <c r="F992" i="1" s="1"/>
  <c r="E993" i="1"/>
  <c r="F993" i="1" s="1"/>
  <c r="E994" i="1"/>
  <c r="F994" i="1" s="1"/>
  <c r="E995" i="1"/>
  <c r="F995" i="1" s="1"/>
  <c r="E996" i="1"/>
  <c r="F996" i="1" s="1"/>
  <c r="E997" i="1"/>
  <c r="F997" i="1" s="1"/>
  <c r="E998" i="1"/>
  <c r="F998" i="1" s="1"/>
  <c r="E999" i="1"/>
  <c r="F999" i="1" s="1"/>
  <c r="E1000" i="1"/>
  <c r="F1000" i="1" s="1"/>
  <c r="E534" i="1"/>
  <c r="F534" i="1" s="1"/>
  <c r="E442" i="1"/>
  <c r="F442" i="1" s="1"/>
  <c r="E1001" i="1"/>
  <c r="F1001" i="1" s="1"/>
  <c r="E693" i="1"/>
  <c r="F693" i="1" s="1"/>
  <c r="E694" i="1"/>
  <c r="F694" i="1" s="1"/>
  <c r="E695" i="1"/>
  <c r="F695" i="1" s="1"/>
  <c r="E1002" i="1"/>
  <c r="F1002" i="1" s="1"/>
  <c r="E1003" i="1"/>
  <c r="F1003" i="1" s="1"/>
  <c r="E535" i="1"/>
  <c r="F535" i="1" s="1"/>
  <c r="E1004" i="1"/>
  <c r="F1004" i="1" s="1"/>
  <c r="E1005" i="1"/>
  <c r="F1005" i="1" s="1"/>
  <c r="E1006" i="1"/>
  <c r="F1006" i="1" s="1"/>
  <c r="E1007" i="1"/>
  <c r="F1007" i="1" s="1"/>
  <c r="E1008" i="1"/>
  <c r="F1008" i="1" s="1"/>
  <c r="E1009" i="1"/>
  <c r="F1009" i="1" s="1"/>
  <c r="E1010" i="1"/>
  <c r="F1010" i="1" s="1"/>
  <c r="E1011" i="1"/>
  <c r="F1011" i="1" s="1"/>
  <c r="E1012" i="1"/>
  <c r="F1012" i="1" s="1"/>
  <c r="E1013" i="1"/>
  <c r="F1013" i="1" s="1"/>
  <c r="E536" i="1"/>
  <c r="F536" i="1" s="1"/>
  <c r="E537" i="1"/>
  <c r="F537" i="1" s="1"/>
  <c r="E1014" i="1"/>
  <c r="F1014" i="1" s="1"/>
  <c r="E1015" i="1"/>
  <c r="F1015" i="1" s="1"/>
  <c r="E1016" i="1"/>
  <c r="F1016" i="1" s="1"/>
  <c r="E1017" i="1"/>
  <c r="F1017" i="1" s="1"/>
  <c r="E1018" i="1"/>
  <c r="F1018" i="1" s="1"/>
  <c r="E696" i="1"/>
  <c r="F696" i="1" s="1"/>
  <c r="E443" i="1"/>
  <c r="F443" i="1" s="1"/>
  <c r="E1019" i="1"/>
  <c r="F1019" i="1" s="1"/>
  <c r="E1020" i="1"/>
  <c r="F1020" i="1" s="1"/>
  <c r="E1021" i="1"/>
  <c r="F1021" i="1" s="1"/>
  <c r="E1022" i="1"/>
  <c r="F1022" i="1" s="1"/>
  <c r="E1023" i="1"/>
  <c r="F1023" i="1" s="1"/>
  <c r="E1024" i="1"/>
  <c r="F1024" i="1" s="1"/>
  <c r="E1025" i="1"/>
  <c r="F1025" i="1" s="1"/>
  <c r="E1026" i="1"/>
  <c r="F1026" i="1" s="1"/>
  <c r="E1027" i="1"/>
  <c r="F1027" i="1" s="1"/>
  <c r="E1028" i="1"/>
  <c r="F1028" i="1" s="1"/>
  <c r="E1029" i="1"/>
  <c r="F1029" i="1" s="1"/>
  <c r="E1030" i="1"/>
  <c r="F1030" i="1" s="1"/>
  <c r="E697" i="1"/>
  <c r="F697" i="1" s="1"/>
  <c r="E1031" i="1"/>
  <c r="F1031" i="1" s="1"/>
  <c r="E1032" i="1"/>
  <c r="F1032" i="1" s="1"/>
  <c r="E1033" i="1"/>
  <c r="E1034" i="1"/>
  <c r="F1034" i="1" s="1"/>
  <c r="E1035" i="1"/>
  <c r="F1035" i="1" s="1"/>
  <c r="E1036" i="1"/>
  <c r="F1036" i="1" s="1"/>
  <c r="E1037" i="1"/>
  <c r="F1037" i="1" s="1"/>
  <c r="E1038" i="1"/>
  <c r="F1038" i="1" s="1"/>
  <c r="E1039" i="1"/>
  <c r="F1039" i="1" s="1"/>
  <c r="E1040" i="1"/>
  <c r="F1040" i="1" s="1"/>
  <c r="E1041" i="1"/>
  <c r="F1041" i="1" s="1"/>
  <c r="E1042" i="1"/>
  <c r="F1042" i="1" s="1"/>
  <c r="E1043" i="1"/>
  <c r="F1043" i="1" s="1"/>
  <c r="E1044" i="1"/>
  <c r="F1044" i="1" s="1"/>
  <c r="E698" i="1"/>
  <c r="F698" i="1" s="1"/>
  <c r="E1045" i="1"/>
  <c r="F1045" i="1" s="1"/>
  <c r="E699" i="1"/>
  <c r="F699" i="1" s="1"/>
  <c r="E1046" i="1"/>
  <c r="F1046" i="1" s="1"/>
  <c r="E1047" i="1"/>
  <c r="F1047" i="1" s="1"/>
  <c r="E1048" i="1"/>
  <c r="F1048" i="1" s="1"/>
  <c r="E1049" i="1"/>
  <c r="F1049" i="1" s="1"/>
  <c r="E1050" i="1"/>
  <c r="F1050" i="1" s="1"/>
  <c r="E1051" i="1"/>
  <c r="F1051" i="1" s="1"/>
  <c r="E1052" i="1"/>
  <c r="F1052" i="1" s="1"/>
  <c r="E1053" i="1"/>
  <c r="F1053" i="1" s="1"/>
  <c r="E1054" i="1"/>
  <c r="F1054" i="1" s="1"/>
  <c r="E700" i="1"/>
  <c r="F700" i="1" s="1"/>
  <c r="E1055" i="1"/>
  <c r="F1055" i="1" s="1"/>
  <c r="E1056" i="1"/>
  <c r="F1056" i="1" s="1"/>
  <c r="E281" i="1"/>
  <c r="F281" i="1" s="1"/>
  <c r="E1057" i="1"/>
  <c r="F1057" i="1" s="1"/>
  <c r="E1058" i="1"/>
  <c r="F1058" i="1" s="1"/>
  <c r="E1059" i="1"/>
  <c r="F1059" i="1" s="1"/>
  <c r="E1060" i="1"/>
  <c r="F1060" i="1" s="1"/>
  <c r="E1061" i="1"/>
  <c r="F1061" i="1" s="1"/>
  <c r="E701" i="1"/>
  <c r="F701" i="1" s="1"/>
  <c r="E538" i="1"/>
  <c r="F538" i="1" s="1"/>
  <c r="E1062" i="1"/>
  <c r="F1062" i="1" s="1"/>
  <c r="E1063" i="1"/>
  <c r="F1063" i="1" s="1"/>
  <c r="E1064" i="1"/>
  <c r="F1064" i="1" s="1"/>
  <c r="E1065" i="1"/>
  <c r="F1065" i="1" s="1"/>
  <c r="E1066" i="1"/>
  <c r="F1066" i="1" s="1"/>
  <c r="E1067" i="1"/>
  <c r="F1067" i="1" s="1"/>
  <c r="E702" i="1"/>
  <c r="F702" i="1" s="1"/>
  <c r="E1068" i="1"/>
  <c r="F1068" i="1" s="1"/>
  <c r="E391" i="1"/>
  <c r="F391" i="1" s="1"/>
  <c r="E1069" i="1"/>
  <c r="F1069" i="1" s="1"/>
  <c r="E1070" i="1"/>
  <c r="F1070" i="1" s="1"/>
  <c r="E1071" i="1"/>
  <c r="F1071" i="1" s="1"/>
  <c r="E444" i="1"/>
  <c r="F444" i="1" s="1"/>
  <c r="E703" i="1"/>
  <c r="F703" i="1" s="1"/>
  <c r="E704" i="1"/>
  <c r="F704" i="1" s="1"/>
  <c r="E1072" i="1"/>
  <c r="F1072" i="1" s="1"/>
  <c r="E705" i="1"/>
  <c r="F705" i="1" s="1"/>
  <c r="E479" i="1"/>
  <c r="F479" i="1" s="1"/>
  <c r="E706" i="1"/>
  <c r="F706" i="1" s="1"/>
  <c r="E707" i="1"/>
  <c r="F707" i="1" s="1"/>
  <c r="E113" i="1"/>
  <c r="F113" i="1" s="1"/>
  <c r="E1073" i="1"/>
  <c r="F1073" i="1" s="1"/>
  <c r="E445" i="1"/>
  <c r="F445" i="1" s="1"/>
  <c r="E114" i="1"/>
  <c r="F114" i="1" s="1"/>
  <c r="E539" i="1"/>
  <c r="F539" i="1" s="1"/>
  <c r="E346" i="1"/>
  <c r="F346" i="1" s="1"/>
  <c r="E48" i="1"/>
  <c r="F48" i="1" s="1"/>
  <c r="E1074" i="1"/>
  <c r="F1074" i="1" s="1"/>
  <c r="E1075" i="1"/>
  <c r="F1075" i="1" s="1"/>
  <c r="E229" i="1"/>
  <c r="F229" i="1" s="1"/>
  <c r="E1076" i="1"/>
  <c r="F1076" i="1" s="1"/>
  <c r="E356" i="1"/>
  <c r="F356" i="1" s="1"/>
  <c r="E1077" i="1"/>
  <c r="F1077" i="1" s="1"/>
  <c r="E1078" i="1"/>
  <c r="F1078" i="1" s="1"/>
  <c r="E1079" i="1"/>
  <c r="F1079" i="1" s="1"/>
  <c r="E1080" i="1"/>
  <c r="F1080" i="1" s="1"/>
  <c r="E807" i="1"/>
  <c r="F807" i="1" s="1"/>
  <c r="E1081" i="1"/>
  <c r="F1081" i="1" s="1"/>
  <c r="E1082" i="1"/>
  <c r="F1082" i="1" s="1"/>
  <c r="E789" i="1"/>
  <c r="F789" i="1" s="1"/>
  <c r="E1083" i="1"/>
  <c r="F1083" i="1" s="1"/>
  <c r="E1084" i="1"/>
  <c r="F1084" i="1" s="1"/>
  <c r="E1085" i="1"/>
  <c r="F1085" i="1" s="1"/>
  <c r="E162" i="1"/>
  <c r="E446" i="1"/>
  <c r="F446" i="1" s="1"/>
  <c r="E708" i="1"/>
  <c r="F708" i="1" s="1"/>
  <c r="E447" i="1"/>
  <c r="F447" i="1" s="1"/>
  <c r="E540" i="1"/>
  <c r="F540" i="1" s="1"/>
  <c r="E1086" i="1"/>
  <c r="F1086" i="1" s="1"/>
  <c r="E448" i="1"/>
  <c r="F448" i="1" s="1"/>
  <c r="E1087" i="1"/>
  <c r="F1087" i="1" s="1"/>
  <c r="E1088" i="1"/>
  <c r="F1088" i="1" s="1"/>
  <c r="E709" i="1"/>
  <c r="F709" i="1" s="1"/>
  <c r="E1089" i="1"/>
  <c r="F1089" i="1" s="1"/>
  <c r="E1090" i="1"/>
  <c r="F1090" i="1" s="1"/>
  <c r="E252" i="1"/>
  <c r="F252" i="1" s="1"/>
  <c r="E710" i="1"/>
  <c r="F710" i="1" s="1"/>
  <c r="E711" i="1"/>
  <c r="F711" i="1" s="1"/>
  <c r="E1091" i="1"/>
  <c r="F1091" i="1" s="1"/>
  <c r="E341" i="1"/>
  <c r="F341" i="1" s="1"/>
  <c r="E1092" i="1"/>
  <c r="F1092" i="1" s="1"/>
  <c r="E1093" i="1"/>
  <c r="F1093" i="1" s="1"/>
  <c r="E1094" i="1"/>
  <c r="F1094" i="1" s="1"/>
  <c r="E1095" i="1"/>
  <c r="F1095" i="1" s="1"/>
  <c r="E1096" i="1"/>
  <c r="F1096" i="1" s="1"/>
  <c r="E1097" i="1"/>
  <c r="F1097" i="1" s="1"/>
  <c r="E1098" i="1"/>
  <c r="F1098" i="1" s="1"/>
  <c r="E1099" i="1"/>
  <c r="F1099" i="1" s="1"/>
  <c r="E1100" i="1"/>
  <c r="F1100" i="1" s="1"/>
  <c r="E1101" i="1"/>
  <c r="F1101" i="1" s="1"/>
  <c r="E1102" i="1"/>
  <c r="F1102" i="1" s="1"/>
  <c r="E712" i="1"/>
  <c r="F712" i="1" s="1"/>
  <c r="E1103" i="1"/>
  <c r="F1103" i="1" s="1"/>
  <c r="E1104" i="1"/>
  <c r="F1104" i="1" s="1"/>
  <c r="E1105" i="1"/>
  <c r="F1105" i="1" s="1"/>
  <c r="E1106" i="1"/>
  <c r="F1106" i="1" s="1"/>
  <c r="E1107" i="1"/>
  <c r="F1107" i="1" s="1"/>
  <c r="E1108" i="1"/>
  <c r="E1109" i="1"/>
  <c r="F1109" i="1" s="1"/>
  <c r="E1110" i="1"/>
  <c r="F1110" i="1" s="1"/>
  <c r="E1111" i="1"/>
  <c r="F1111" i="1" s="1"/>
  <c r="E1112" i="1"/>
  <c r="F1112" i="1" s="1"/>
  <c r="E713" i="1"/>
  <c r="F713" i="1" s="1"/>
  <c r="E1113" i="1"/>
  <c r="F1113" i="1" s="1"/>
  <c r="E1114" i="1"/>
  <c r="F1114" i="1" s="1"/>
  <c r="E1115" i="1"/>
  <c r="F1115" i="1" s="1"/>
  <c r="E1116" i="1"/>
  <c r="F1116" i="1" s="1"/>
  <c r="E142" i="1"/>
  <c r="F142" i="1" s="1"/>
  <c r="E541" i="1"/>
  <c r="F541" i="1" s="1"/>
  <c r="E714" i="1"/>
  <c r="F714" i="1" s="1"/>
  <c r="E1117" i="1"/>
  <c r="F1117" i="1" s="1"/>
  <c r="E314" i="1"/>
  <c r="E542" i="1"/>
  <c r="F542" i="1" s="1"/>
  <c r="E1118" i="1"/>
  <c r="F1118" i="1" s="1"/>
  <c r="E1119" i="1"/>
  <c r="F1119" i="1" s="1"/>
  <c r="E1120" i="1"/>
  <c r="F1120" i="1" s="1"/>
  <c r="E1121" i="1"/>
  <c r="F1121" i="1" s="1"/>
  <c r="E715" i="1"/>
  <c r="F715" i="1" s="1"/>
  <c r="E1122" i="1"/>
  <c r="F1122" i="1" s="1"/>
  <c r="E1123" i="1"/>
  <c r="F1123" i="1" s="1"/>
  <c r="E234" i="1"/>
  <c r="F234" i="1" s="1"/>
  <c r="E1124" i="1"/>
  <c r="F1124" i="1" s="1"/>
  <c r="E320" i="1"/>
  <c r="F320" i="1" s="1"/>
  <c r="E1125" i="1"/>
  <c r="F1125" i="1" s="1"/>
  <c r="E392" i="1"/>
  <c r="F392" i="1" s="1"/>
  <c r="E1126" i="1"/>
  <c r="F1126" i="1" s="1"/>
  <c r="E1127" i="1"/>
  <c r="F1127" i="1" s="1"/>
  <c r="E1128" i="1"/>
  <c r="F1128" i="1" s="1"/>
  <c r="E204" i="1"/>
  <c r="F204" i="1" s="1"/>
  <c r="E1129" i="1"/>
  <c r="F1129" i="1" s="1"/>
  <c r="E393" i="1"/>
  <c r="F393" i="1" s="1"/>
  <c r="E31" i="1"/>
  <c r="F31" i="1" s="1"/>
  <c r="E1130" i="1"/>
  <c r="F1130" i="1" s="1"/>
  <c r="E1131" i="1"/>
  <c r="F1131" i="1" s="1"/>
  <c r="E1132" i="1"/>
  <c r="F1132" i="1" s="1"/>
  <c r="E1133" i="1"/>
  <c r="F1133" i="1" s="1"/>
  <c r="E1134" i="1"/>
  <c r="F1134" i="1" s="1"/>
  <c r="E1135" i="1"/>
  <c r="F1135" i="1" s="1"/>
  <c r="E1136" i="1"/>
  <c r="F1136" i="1" s="1"/>
  <c r="E1137" i="1"/>
  <c r="F1137" i="1" s="1"/>
  <c r="E148" i="1"/>
  <c r="F148" i="1" s="1"/>
  <c r="E138" i="1"/>
  <c r="F138" i="1" s="1"/>
  <c r="E194" i="1"/>
  <c r="F194" i="1" s="1"/>
  <c r="E449" i="1"/>
  <c r="F449" i="1" s="1"/>
  <c r="E1138" i="1"/>
  <c r="F1138" i="1" s="1"/>
  <c r="E220" i="1"/>
  <c r="E293" i="1"/>
  <c r="F293" i="1" s="1"/>
  <c r="E496" i="1"/>
  <c r="F496" i="1" s="1"/>
  <c r="E1139" i="1"/>
  <c r="F1139" i="1" s="1"/>
  <c r="E716" i="1"/>
  <c r="F716" i="1" s="1"/>
  <c r="E1140" i="1"/>
  <c r="F1140" i="1" s="1"/>
  <c r="E394" i="1"/>
  <c r="F394" i="1" s="1"/>
  <c r="E450" i="1"/>
  <c r="F450" i="1" s="1"/>
  <c r="E315" i="1"/>
  <c r="F315" i="1" s="1"/>
  <c r="E1141" i="1"/>
  <c r="F1141" i="1" s="1"/>
  <c r="E116" i="1"/>
  <c r="F116" i="1" s="1"/>
  <c r="E92" i="1"/>
  <c r="F92" i="1" s="1"/>
  <c r="E717" i="1"/>
  <c r="F717" i="1" s="1"/>
  <c r="E451" i="1"/>
  <c r="F451" i="1" s="1"/>
  <c r="E718" i="1"/>
  <c r="F718" i="1" s="1"/>
  <c r="E719" i="1"/>
  <c r="F719" i="1" s="1"/>
  <c r="E221" i="1"/>
  <c r="F221" i="1" s="1"/>
  <c r="E342" i="1"/>
  <c r="F342" i="1" s="1"/>
  <c r="E294" i="1"/>
  <c r="F294" i="1" s="1"/>
  <c r="E357" i="1"/>
  <c r="F357" i="1" s="1"/>
  <c r="E1142" i="1"/>
  <c r="F1142" i="1" s="1"/>
  <c r="E1143" i="1"/>
  <c r="F1143" i="1" s="1"/>
  <c r="E1144" i="1"/>
  <c r="F1144" i="1" s="1"/>
  <c r="E1145" i="1"/>
  <c r="F1145" i="1" s="1"/>
  <c r="E1146" i="1"/>
  <c r="F1146" i="1" s="1"/>
  <c r="E1147" i="1"/>
  <c r="F1147" i="1" s="1"/>
  <c r="E149" i="1"/>
  <c r="F149" i="1" s="1"/>
  <c r="E1148" i="1"/>
  <c r="F1148" i="1" s="1"/>
  <c r="E543" i="1"/>
  <c r="F543" i="1" s="1"/>
  <c r="E1149" i="1"/>
  <c r="F1149" i="1" s="1"/>
  <c r="E1150" i="1"/>
  <c r="F1150" i="1" s="1"/>
  <c r="E1151" i="1"/>
  <c r="F1151" i="1" s="1"/>
  <c r="E1152" i="1"/>
  <c r="F1152" i="1" s="1"/>
  <c r="E1153" i="1"/>
  <c r="F1153" i="1" s="1"/>
  <c r="E1154" i="1"/>
  <c r="F1154" i="1" s="1"/>
  <c r="E1155" i="1"/>
  <c r="F1155" i="1" s="1"/>
  <c r="E792" i="1"/>
  <c r="F792" i="1" s="1"/>
  <c r="E1156" i="1"/>
  <c r="F1156" i="1" s="1"/>
  <c r="E1157" i="1"/>
  <c r="F1157" i="1" s="1"/>
  <c r="E190" i="1"/>
  <c r="F190" i="1" s="1"/>
  <c r="E720" i="1"/>
  <c r="F720" i="1" s="1"/>
  <c r="E395" i="1"/>
  <c r="F395" i="1" s="1"/>
  <c r="E337" i="1"/>
  <c r="F337" i="1" s="1"/>
  <c r="E145" i="1"/>
  <c r="F145" i="1" s="1"/>
  <c r="E721" i="1"/>
  <c r="F721" i="1" s="1"/>
  <c r="E544" i="1"/>
  <c r="F544" i="1" s="1"/>
  <c r="E452" i="1"/>
  <c r="F452" i="1" s="1"/>
  <c r="E545" i="1"/>
  <c r="F545" i="1" s="1"/>
  <c r="E1158" i="1"/>
  <c r="F1158" i="1" s="1"/>
  <c r="E1159" i="1"/>
  <c r="F1159" i="1" s="1"/>
  <c r="E1160" i="1"/>
  <c r="F1160" i="1" s="1"/>
  <c r="E722" i="1"/>
  <c r="F722" i="1" s="1"/>
  <c r="E453" i="1"/>
  <c r="F453" i="1" s="1"/>
  <c r="E546" i="1"/>
  <c r="F546" i="1" s="1"/>
  <c r="E547" i="1"/>
  <c r="F547" i="1" s="1"/>
  <c r="E548" i="1"/>
  <c r="F548" i="1" s="1"/>
  <c r="E723" i="1"/>
  <c r="F723" i="1" s="1"/>
  <c r="E1161" i="1"/>
  <c r="F1161" i="1" s="1"/>
  <c r="E1162" i="1"/>
  <c r="F1162" i="1" s="1"/>
  <c r="E1163" i="1"/>
  <c r="F1163" i="1" s="1"/>
  <c r="E1164" i="1"/>
  <c r="F1164" i="1" s="1"/>
  <c r="E396" i="1"/>
  <c r="F396" i="1" s="1"/>
  <c r="E1165" i="1"/>
  <c r="F1165" i="1" s="1"/>
  <c r="E1166" i="1"/>
  <c r="F1166" i="1" s="1"/>
  <c r="E1167" i="1"/>
  <c r="F1167" i="1" s="1"/>
  <c r="E177" i="1"/>
  <c r="F177" i="1" s="1"/>
  <c r="E1168" i="1"/>
  <c r="F1168" i="1" s="1"/>
  <c r="E111" i="1"/>
  <c r="F111" i="1" s="1"/>
  <c r="E69" i="1"/>
  <c r="F69" i="1" s="1"/>
  <c r="E129" i="1"/>
  <c r="F129" i="1" s="1"/>
  <c r="E228" i="1"/>
  <c r="F228" i="1" s="1"/>
  <c r="E397" i="1"/>
  <c r="F397" i="1" s="1"/>
  <c r="E454" i="1"/>
  <c r="F454" i="1" s="1"/>
  <c r="E455" i="1"/>
  <c r="F455" i="1" s="1"/>
  <c r="E1169" i="1"/>
  <c r="F1169" i="1" s="1"/>
  <c r="E222" i="1"/>
  <c r="F222" i="1" s="1"/>
  <c r="E223" i="1"/>
  <c r="F223" i="1" s="1"/>
  <c r="E1170" i="1"/>
  <c r="F1170" i="1" s="1"/>
  <c r="E724" i="1"/>
  <c r="F724" i="1" s="1"/>
  <c r="E549" i="1"/>
  <c r="F549" i="1" s="1"/>
  <c r="E550" i="1"/>
  <c r="F550" i="1" s="1"/>
  <c r="E1171" i="1"/>
  <c r="F1171" i="1" s="1"/>
  <c r="E1172" i="1"/>
  <c r="F1172" i="1" s="1"/>
  <c r="E1173" i="1"/>
  <c r="F1173" i="1" s="1"/>
  <c r="E1174" i="1"/>
  <c r="F1174" i="1" s="1"/>
  <c r="E1175" i="1"/>
  <c r="F1175" i="1" s="1"/>
  <c r="E1176" i="1"/>
  <c r="F1176" i="1" s="1"/>
  <c r="E1177" i="1"/>
  <c r="F1177" i="1" s="1"/>
  <c r="E495" i="1"/>
  <c r="F495" i="1" s="1"/>
  <c r="E480" i="1"/>
  <c r="F480" i="1" s="1"/>
  <c r="E481" i="1"/>
  <c r="F481" i="1" s="1"/>
  <c r="E1178" i="1"/>
  <c r="F1178" i="1" s="1"/>
  <c r="E725" i="1"/>
  <c r="F725" i="1" s="1"/>
  <c r="E358" i="1"/>
  <c r="F358" i="1" s="1"/>
  <c r="E456" i="1"/>
  <c r="F456" i="1" s="1"/>
  <c r="E211" i="1"/>
  <c r="F211" i="1" s="1"/>
  <c r="E376" i="1"/>
  <c r="F376" i="1" s="1"/>
  <c r="E1179" i="1"/>
  <c r="F1179" i="1" s="1"/>
  <c r="E255" i="1"/>
  <c r="F255" i="1" s="1"/>
  <c r="E1180" i="1"/>
  <c r="F1180" i="1" s="1"/>
  <c r="E206" i="1"/>
  <c r="F206" i="1" s="1"/>
  <c r="E1181" i="1"/>
  <c r="F1181" i="1" s="1"/>
  <c r="E800" i="1"/>
  <c r="F800" i="1" s="1"/>
  <c r="E1182" i="1"/>
  <c r="F1182" i="1" s="1"/>
  <c r="E1183" i="1"/>
  <c r="F1183" i="1" s="1"/>
  <c r="E1184" i="1"/>
  <c r="F1184" i="1" s="1"/>
  <c r="E1185" i="1"/>
  <c r="F1185" i="1" s="1"/>
  <c r="E1186" i="1"/>
  <c r="F1186" i="1" s="1"/>
  <c r="E310" i="1"/>
  <c r="E1187" i="1"/>
  <c r="F1187" i="1" s="1"/>
  <c r="E1188" i="1"/>
  <c r="F1188" i="1" s="1"/>
  <c r="E1189" i="1"/>
  <c r="F1189" i="1" s="1"/>
  <c r="E1190" i="1"/>
  <c r="F1190" i="1" s="1"/>
  <c r="E1191" i="1"/>
  <c r="F1191" i="1" s="1"/>
  <c r="E1192" i="1"/>
  <c r="F1192" i="1" s="1"/>
  <c r="E1193" i="1"/>
  <c r="F1193" i="1" s="1"/>
  <c r="E1194" i="1"/>
  <c r="E1195" i="1"/>
  <c r="F1195" i="1" s="1"/>
  <c r="E1196" i="1"/>
  <c r="F1196" i="1" s="1"/>
  <c r="E343" i="1"/>
  <c r="F343" i="1" s="1"/>
  <c r="E1197" i="1"/>
  <c r="F1197" i="1" s="1"/>
  <c r="E347" i="1"/>
  <c r="F347" i="1" s="1"/>
  <c r="E183" i="1"/>
  <c r="F183" i="1" s="1"/>
  <c r="E248" i="1"/>
  <c r="F248" i="1" s="1"/>
  <c r="E13" i="1"/>
  <c r="F13" i="1" s="1"/>
  <c r="E136" i="1"/>
  <c r="E9" i="1"/>
  <c r="F9" i="1" s="1"/>
  <c r="E1198" i="1"/>
  <c r="F1198" i="1" s="1"/>
  <c r="E1199" i="1"/>
  <c r="F1199" i="1" s="1"/>
  <c r="E457" i="1"/>
  <c r="F457" i="1" s="1"/>
  <c r="E1200" i="1"/>
  <c r="F1200" i="1" s="1"/>
  <c r="E1201" i="1"/>
  <c r="F1201" i="1" s="1"/>
  <c r="E1202" i="1"/>
  <c r="F1202" i="1" s="1"/>
  <c r="E28" i="1"/>
  <c r="F28" i="1" s="1"/>
  <c r="E316" i="1"/>
  <c r="F316" i="1" s="1"/>
  <c r="E610" i="1"/>
  <c r="F610" i="1" s="1"/>
  <c r="E1203" i="1"/>
  <c r="F1203" i="1" s="1"/>
  <c r="E350" i="1"/>
  <c r="F350" i="1" s="1"/>
  <c r="E302" i="1"/>
  <c r="F302" i="1" s="1"/>
  <c r="E1204" i="1"/>
  <c r="F1204" i="1" s="1"/>
  <c r="E498" i="1"/>
  <c r="F498" i="1" s="1"/>
  <c r="E154" i="1"/>
  <c r="F154" i="1" s="1"/>
  <c r="E359" i="1"/>
  <c r="F359" i="1" s="1"/>
  <c r="E235" i="1"/>
  <c r="F235" i="1" s="1"/>
  <c r="E1205" i="1"/>
  <c r="F1205" i="1" s="1"/>
  <c r="E551" i="1"/>
  <c r="F551" i="1" s="1"/>
  <c r="E338" i="1"/>
  <c r="F338" i="1" s="1"/>
  <c r="E726" i="1"/>
  <c r="F726" i="1" s="1"/>
  <c r="E56" i="1"/>
  <c r="F56" i="1" s="1"/>
  <c r="E317" i="1"/>
  <c r="F317" i="1" s="1"/>
  <c r="E1206" i="1"/>
  <c r="F1206" i="1" s="1"/>
  <c r="E1207" i="1"/>
  <c r="F1207" i="1" s="1"/>
  <c r="E80" i="1"/>
  <c r="F80" i="1" s="1"/>
  <c r="E312" i="1"/>
  <c r="F312" i="1" s="1"/>
  <c r="E52" i="1"/>
  <c r="F52" i="1" s="1"/>
  <c r="E76" i="1"/>
  <c r="F76" i="1" s="1"/>
  <c r="E62" i="1"/>
  <c r="E1208" i="1"/>
  <c r="F1208" i="1" s="1"/>
  <c r="E249" i="1"/>
  <c r="F249" i="1" s="1"/>
  <c r="E117" i="1"/>
  <c r="F117" i="1" s="1"/>
  <c r="E184" i="1"/>
  <c r="F184" i="1" s="1"/>
  <c r="E552" i="1"/>
  <c r="F552" i="1" s="1"/>
  <c r="E1209" i="1"/>
  <c r="F1209" i="1" s="1"/>
  <c r="E295" i="1"/>
  <c r="F295" i="1" s="1"/>
  <c r="E236" i="1"/>
  <c r="F236" i="1" s="1"/>
  <c r="E553" i="1"/>
  <c r="F553" i="1" s="1"/>
  <c r="E132" i="1"/>
  <c r="F132" i="1" s="1"/>
  <c r="E1210" i="1"/>
  <c r="F1210" i="1" s="1"/>
  <c r="E1211" i="1"/>
  <c r="F1211" i="1" s="1"/>
  <c r="E398" i="1"/>
  <c r="F398" i="1" s="1"/>
  <c r="E399" i="1"/>
  <c r="F399" i="1" s="1"/>
  <c r="E554" i="1"/>
  <c r="F554" i="1" s="1"/>
  <c r="E1212" i="1"/>
  <c r="F1212" i="1" s="1"/>
  <c r="E254" i="1"/>
  <c r="F254" i="1" s="1"/>
  <c r="E497" i="1"/>
  <c r="F497" i="1" s="1"/>
  <c r="E1213" i="1"/>
  <c r="F1213" i="1" s="1"/>
  <c r="E296" i="1"/>
  <c r="F296" i="1" s="1"/>
  <c r="E555" i="1"/>
  <c r="F555" i="1" s="1"/>
  <c r="E268" i="1"/>
  <c r="F268" i="1" s="1"/>
  <c r="E133" i="1"/>
  <c r="F133" i="1" s="1"/>
  <c r="E556" i="1"/>
  <c r="F556" i="1" s="1"/>
  <c r="E1214" i="1"/>
  <c r="F1214" i="1" s="1"/>
  <c r="E1215" i="1"/>
  <c r="F1215" i="1" s="1"/>
  <c r="E1216" i="1"/>
  <c r="F1216" i="1" s="1"/>
  <c r="E230" i="1"/>
  <c r="F230" i="1" s="1"/>
  <c r="E1217" i="1"/>
  <c r="F1217" i="1" s="1"/>
  <c r="E651" i="1"/>
  <c r="F651" i="1" s="1"/>
  <c r="E652" i="1"/>
  <c r="F652" i="1" s="1"/>
  <c r="E1218" i="1"/>
  <c r="F1218" i="1" s="1"/>
  <c r="E1219" i="1"/>
  <c r="F1219" i="1" s="1"/>
  <c r="E1220" i="1"/>
  <c r="F1220" i="1" s="1"/>
  <c r="E1221" i="1"/>
  <c r="F1221" i="1" s="1"/>
  <c r="E1222" i="1"/>
  <c r="F1222" i="1" s="1"/>
  <c r="E1223" i="1"/>
  <c r="F1223" i="1" s="1"/>
  <c r="E1224" i="1"/>
  <c r="F1224" i="1" s="1"/>
  <c r="E1225" i="1"/>
  <c r="F1225" i="1" s="1"/>
  <c r="E1226" i="1"/>
  <c r="F1226" i="1" s="1"/>
  <c r="E1227" i="1"/>
  <c r="F1227" i="1" s="1"/>
  <c r="E1228" i="1"/>
  <c r="F1228" i="1" s="1"/>
  <c r="E282" i="1"/>
  <c r="F282" i="1" s="1"/>
  <c r="E727" i="1"/>
  <c r="F727" i="1" s="1"/>
  <c r="E150" i="1"/>
  <c r="F150" i="1" s="1"/>
  <c r="E557" i="1"/>
  <c r="F557" i="1" s="1"/>
  <c r="E458" i="1"/>
  <c r="F458" i="1" s="1"/>
  <c r="E1229" i="1"/>
  <c r="F1229" i="1" s="1"/>
  <c r="E88" i="1"/>
  <c r="F88" i="1" s="1"/>
  <c r="E115" i="1"/>
  <c r="F115" i="1" s="1"/>
  <c r="E339" i="1"/>
  <c r="F339" i="1" s="1"/>
  <c r="E237" i="1"/>
  <c r="F237" i="1" s="1"/>
  <c r="E82" i="1"/>
  <c r="F82" i="1" s="1"/>
  <c r="E226" i="1"/>
  <c r="F226" i="1" s="1"/>
  <c r="E1230" i="1"/>
  <c r="F1230" i="1" s="1"/>
  <c r="E728" i="1"/>
  <c r="F728" i="1" s="1"/>
  <c r="E1231" i="1"/>
  <c r="F1231" i="1" s="1"/>
  <c r="E1232" i="1"/>
  <c r="F1232" i="1" s="1"/>
  <c r="E729" i="1"/>
  <c r="F729" i="1" s="1"/>
  <c r="E1233" i="1"/>
  <c r="F1233" i="1" s="1"/>
  <c r="E558" i="1"/>
  <c r="F558" i="1" s="1"/>
  <c r="E559" i="1"/>
  <c r="F559" i="1" s="1"/>
  <c r="E238" i="1"/>
  <c r="F238" i="1" s="1"/>
  <c r="E1234" i="1"/>
  <c r="F1234" i="1" s="1"/>
  <c r="E1235" i="1"/>
  <c r="F1235" i="1" s="1"/>
  <c r="E1236" i="1"/>
  <c r="F1236" i="1" s="1"/>
  <c r="E748" i="1"/>
  <c r="F748" i="1" s="1"/>
  <c r="E1237" i="1"/>
  <c r="F1237" i="1" s="1"/>
  <c r="E1238" i="1"/>
  <c r="F1238" i="1" s="1"/>
  <c r="E653" i="1"/>
  <c r="F653" i="1" s="1"/>
  <c r="E1239" i="1"/>
  <c r="F1239" i="1" s="1"/>
  <c r="E47" i="1"/>
  <c r="F47" i="1" s="1"/>
  <c r="E344" i="1"/>
  <c r="F344" i="1" s="1"/>
  <c r="E595" i="1"/>
  <c r="F595" i="1" s="1"/>
  <c r="E1240" i="1"/>
  <c r="F1240" i="1" s="1"/>
  <c r="E1241" i="1"/>
  <c r="F1241" i="1" s="1"/>
  <c r="E1242" i="1"/>
  <c r="F1242" i="1" s="1"/>
  <c r="E459" i="1"/>
  <c r="F459" i="1" s="1"/>
  <c r="E560" i="1"/>
  <c r="F560" i="1" s="1"/>
  <c r="E1243" i="1"/>
  <c r="F1243" i="1" s="1"/>
  <c r="E1244" i="1"/>
  <c r="F1244" i="1" s="1"/>
  <c r="E1245" i="1"/>
  <c r="F1245" i="1" s="1"/>
  <c r="E730" i="1"/>
  <c r="F730" i="1" s="1"/>
  <c r="E561" i="1"/>
  <c r="F561" i="1" s="1"/>
  <c r="E173" i="1"/>
  <c r="F173" i="1" s="1"/>
  <c r="E250" i="1"/>
  <c r="F250" i="1" s="1"/>
  <c r="E297" i="1"/>
  <c r="F297" i="1" s="1"/>
  <c r="E460" i="1"/>
  <c r="F460" i="1" s="1"/>
  <c r="E562" i="1"/>
  <c r="F562" i="1" s="1"/>
  <c r="E1246" i="1"/>
  <c r="F1246" i="1" s="1"/>
  <c r="E298" i="1"/>
  <c r="F298" i="1" s="1"/>
  <c r="E577" i="1"/>
  <c r="F577" i="1" s="1"/>
  <c r="E563" i="1"/>
  <c r="F563" i="1" s="1"/>
  <c r="E633" i="1"/>
  <c r="F633" i="1" s="1"/>
  <c r="E224" i="1"/>
  <c r="F224" i="1" s="1"/>
  <c r="E1247" i="1"/>
  <c r="F1247" i="1" s="1"/>
  <c r="E461" i="1"/>
  <c r="E400" i="1"/>
  <c r="F400" i="1" s="1"/>
  <c r="E631" i="1"/>
  <c r="F631" i="1" s="1"/>
  <c r="E1248" i="1"/>
  <c r="F1248" i="1" s="1"/>
  <c r="E263" i="1"/>
  <c r="F263" i="1" s="1"/>
  <c r="E195" i="1"/>
  <c r="F195" i="1" s="1"/>
  <c r="E462" i="1"/>
  <c r="F462" i="1" s="1"/>
  <c r="E1249" i="1"/>
  <c r="F1249" i="1" s="1"/>
  <c r="E227" i="1"/>
  <c r="F227" i="1" s="1"/>
  <c r="E401" i="1"/>
  <c r="F401" i="1" s="1"/>
  <c r="E402" i="1"/>
  <c r="F402" i="1" s="1"/>
  <c r="E648" i="1"/>
  <c r="F648" i="1" s="1"/>
  <c r="E564" i="1"/>
  <c r="F564" i="1" s="1"/>
  <c r="E50" i="1"/>
  <c r="F50" i="1" s="1"/>
  <c r="E731" i="1"/>
  <c r="F731" i="1" s="1"/>
  <c r="E403" i="1"/>
  <c r="F403" i="1" s="1"/>
  <c r="E1250" i="1"/>
  <c r="F1250" i="1" s="1"/>
  <c r="E99" i="1"/>
  <c r="F99" i="1" s="1"/>
  <c r="E1251" i="1"/>
  <c r="F1251" i="1" s="1"/>
  <c r="E373" i="1"/>
  <c r="F373" i="1" s="1"/>
  <c r="E152" i="1"/>
  <c r="F152" i="1" s="1"/>
  <c r="E189" i="1"/>
  <c r="F189" i="1" s="1"/>
  <c r="E1252" i="1"/>
  <c r="F1252" i="1" s="1"/>
  <c r="E1253" i="1"/>
  <c r="F1253" i="1" s="1"/>
  <c r="E1254" i="1"/>
  <c r="F1254" i="1" s="1"/>
  <c r="E732" i="1"/>
  <c r="F732" i="1" s="1"/>
  <c r="E733" i="1"/>
  <c r="F733" i="1" s="1"/>
  <c r="E1255" i="1"/>
  <c r="F1255" i="1" s="1"/>
  <c r="E1256" i="1"/>
  <c r="F1256" i="1" s="1"/>
  <c r="E1257" i="1"/>
  <c r="F1257" i="1" s="1"/>
  <c r="E1258" i="1"/>
  <c r="F1258" i="1" s="1"/>
  <c r="E1259" i="1"/>
  <c r="F1259" i="1" s="1"/>
  <c r="E1260" i="1"/>
  <c r="F1260" i="1" s="1"/>
  <c r="E98" i="1"/>
  <c r="F98" i="1" s="1"/>
  <c r="E565" i="1"/>
  <c r="F565" i="1" s="1"/>
  <c r="E95" i="1"/>
  <c r="F95" i="1" s="1"/>
  <c r="E167" i="1"/>
  <c r="F167" i="1" s="1"/>
  <c r="E734" i="1"/>
  <c r="F734" i="1" s="1"/>
  <c r="E1261" i="1"/>
  <c r="F1261" i="1" s="1"/>
  <c r="E1262" i="1"/>
  <c r="F1262" i="1" s="1"/>
  <c r="E306" i="1"/>
  <c r="F306" i="1" s="1"/>
  <c r="E1263" i="1"/>
  <c r="F1263" i="1" s="1"/>
  <c r="E1264" i="1"/>
  <c r="F1264" i="1" s="1"/>
  <c r="E66" i="1"/>
  <c r="F66" i="1" s="1"/>
  <c r="E566" i="1"/>
  <c r="F566" i="1" s="1"/>
  <c r="E283" i="1"/>
  <c r="F283" i="1" s="1"/>
  <c r="E39" i="1"/>
  <c r="F39" i="1" s="1"/>
  <c r="E318" i="1"/>
  <c r="F318" i="1" s="1"/>
  <c r="E225" i="1"/>
  <c r="F225" i="1" s="1"/>
  <c r="E1265" i="1"/>
  <c r="F1265" i="1" s="1"/>
  <c r="E144" i="1"/>
  <c r="F144" i="1" s="1"/>
  <c r="E1266" i="1"/>
  <c r="F1266" i="1" s="1"/>
  <c r="E404" i="1"/>
  <c r="F404" i="1" s="1"/>
  <c r="E1267" i="1"/>
  <c r="F1267" i="1" s="1"/>
  <c r="E1268" i="1"/>
  <c r="F1268" i="1" s="1"/>
  <c r="E1269" i="1"/>
  <c r="F1269" i="1" s="1"/>
  <c r="E1270" i="1"/>
  <c r="F1270" i="1" s="1"/>
  <c r="E1271" i="1"/>
  <c r="F1271" i="1" s="1"/>
  <c r="E405" i="1"/>
  <c r="F405" i="1" s="1"/>
  <c r="E1272" i="1"/>
  <c r="F1272" i="1" s="1"/>
  <c r="E618" i="1"/>
  <c r="F618" i="1" s="1"/>
  <c r="E1273" i="1"/>
  <c r="F1273" i="1" s="1"/>
  <c r="E313" i="1"/>
  <c r="F313" i="1" s="1"/>
  <c r="E1274" i="1"/>
  <c r="F1274" i="1" s="1"/>
  <c r="E1275" i="1"/>
  <c r="F1275" i="1" s="1"/>
  <c r="E1276" i="1"/>
  <c r="F1276" i="1" s="1"/>
  <c r="E1277" i="1"/>
  <c r="F1277" i="1" s="1"/>
  <c r="E1278" i="1"/>
  <c r="F1278" i="1" s="1"/>
  <c r="E567" i="1"/>
  <c r="F567" i="1" s="1"/>
  <c r="E1279" i="1"/>
  <c r="F1279" i="1" s="1"/>
  <c r="E463" i="1"/>
  <c r="F463" i="1" s="1"/>
  <c r="E1280" i="1"/>
  <c r="F1280" i="1" s="1"/>
  <c r="E1281" i="1"/>
  <c r="E1282" i="1"/>
  <c r="F1282" i="1" s="1"/>
  <c r="E406" i="1"/>
  <c r="F406" i="1" s="1"/>
  <c r="E407" i="1"/>
  <c r="F407" i="1" s="1"/>
  <c r="E1283" i="1"/>
  <c r="F1283" i="1" s="1"/>
  <c r="E118" i="1"/>
  <c r="F118" i="1" s="1"/>
  <c r="E1284" i="1"/>
  <c r="F1284" i="1" s="1"/>
  <c r="E269" i="1"/>
  <c r="F269" i="1" s="1"/>
  <c r="E1285" i="1"/>
  <c r="F1285" i="1" s="1"/>
  <c r="E568" i="1"/>
  <c r="F568" i="1" s="1"/>
  <c r="E119" i="1"/>
  <c r="F119" i="1" s="1"/>
  <c r="E55" i="1"/>
  <c r="F55" i="1" s="1"/>
  <c r="E408" i="1"/>
  <c r="F408" i="1" s="1"/>
  <c r="E185" i="1"/>
  <c r="F185" i="1" s="1"/>
  <c r="E42" i="1"/>
  <c r="F42" i="1" s="1"/>
  <c r="E186" i="1"/>
  <c r="F186" i="1" s="1"/>
  <c r="E174" i="1"/>
  <c r="F174" i="1" s="1"/>
  <c r="E251" i="1"/>
  <c r="F251" i="1" s="1"/>
  <c r="E1286" i="1"/>
  <c r="F1286" i="1" s="1"/>
  <c r="E1287" i="1"/>
  <c r="F1287" i="1" s="1"/>
  <c r="E1288" i="1"/>
  <c r="F1288" i="1" s="1"/>
  <c r="E1289" i="1"/>
  <c r="F1289" i="1" s="1"/>
  <c r="E1290" i="1"/>
  <c r="F1290" i="1" s="1"/>
  <c r="E1291" i="1"/>
  <c r="F1291" i="1" s="1"/>
  <c r="E64" i="1"/>
  <c r="F64" i="1" s="1"/>
  <c r="E217" i="1"/>
  <c r="F217" i="1" s="1"/>
  <c r="E1292" i="1"/>
  <c r="F1292" i="1" s="1"/>
  <c r="E1293" i="1"/>
  <c r="F1293" i="1" s="1"/>
  <c r="E1294" i="1"/>
  <c r="F1294" i="1" s="1"/>
  <c r="E414" i="1"/>
  <c r="F414" i="1" s="1"/>
  <c r="E1295" i="1"/>
  <c r="F1295" i="1" s="1"/>
  <c r="E1296" i="1"/>
  <c r="F1296" i="1" s="1"/>
  <c r="E1297" i="1"/>
  <c r="F1297" i="1" s="1"/>
  <c r="E1298" i="1"/>
  <c r="F1298" i="1" s="1"/>
  <c r="E1299" i="1"/>
  <c r="F1299" i="1" s="1"/>
  <c r="E1300" i="1"/>
  <c r="F1300" i="1" s="1"/>
  <c r="E1301" i="1"/>
  <c r="F1301" i="1" s="1"/>
  <c r="E1302" i="1"/>
  <c r="F1302" i="1" s="1"/>
  <c r="E1303" i="1"/>
  <c r="F1303" i="1" s="1"/>
  <c r="E1304" i="1"/>
  <c r="F1304" i="1" s="1"/>
  <c r="E1305" i="1"/>
  <c r="F1305" i="1" s="1"/>
  <c r="E1306" i="1"/>
  <c r="F1306" i="1" s="1"/>
  <c r="E471" i="1"/>
  <c r="F471" i="1" s="1"/>
  <c r="E1307" i="1"/>
  <c r="F1307" i="1" s="1"/>
  <c r="E1308" i="1"/>
  <c r="F1308" i="1" s="1"/>
  <c r="E1309" i="1"/>
  <c r="F1309" i="1" s="1"/>
  <c r="E1310" i="1"/>
  <c r="F1310" i="1" s="1"/>
  <c r="E143" i="1"/>
  <c r="F143" i="1" s="1"/>
  <c r="E1311" i="1"/>
  <c r="F1311" i="1" s="1"/>
  <c r="E1312" i="1"/>
  <c r="F1312" i="1" s="1"/>
  <c r="E1313" i="1"/>
  <c r="F1313" i="1" s="1"/>
  <c r="E1314" i="1"/>
  <c r="F1314" i="1" s="1"/>
  <c r="E1315" i="1"/>
  <c r="F1315" i="1" s="1"/>
  <c r="E1316" i="1"/>
  <c r="F1316" i="1" s="1"/>
  <c r="E196" i="1"/>
  <c r="F196" i="1" s="1"/>
  <c r="E389" i="1"/>
  <c r="F389" i="1" s="1"/>
  <c r="E1317" i="1"/>
  <c r="F1317" i="1" s="1"/>
  <c r="E1318" i="1"/>
  <c r="F1318" i="1" s="1"/>
  <c r="E636" i="1"/>
  <c r="F636" i="1" s="1"/>
  <c r="E1319" i="1"/>
  <c r="F1319" i="1" s="1"/>
  <c r="E275" i="1"/>
  <c r="F275" i="1" s="1"/>
  <c r="E380" i="1"/>
  <c r="F380" i="1" s="1"/>
  <c r="E1320" i="1"/>
  <c r="F1320" i="1" s="1"/>
  <c r="E1321" i="1"/>
  <c r="F1321" i="1" s="1"/>
  <c r="E1322" i="1"/>
  <c r="F1322" i="1" s="1"/>
  <c r="E1323" i="1"/>
  <c r="F1323" i="1" s="1"/>
  <c r="E202" i="1"/>
  <c r="F202" i="1" s="1"/>
  <c r="E1324" i="1"/>
  <c r="F1324" i="1" s="1"/>
  <c r="E1325" i="1"/>
  <c r="F1325" i="1" s="1"/>
  <c r="E578" i="1"/>
  <c r="F578" i="1" s="1"/>
  <c r="E1326" i="1"/>
  <c r="F1326" i="1" s="1"/>
  <c r="E660" i="1"/>
  <c r="F660" i="1" s="1"/>
  <c r="E209" i="1"/>
  <c r="F209" i="1" s="1"/>
  <c r="E175" i="1"/>
  <c r="F175" i="1" s="1"/>
  <c r="E772" i="1"/>
  <c r="F772" i="1" s="1"/>
  <c r="E214" i="1"/>
  <c r="F214" i="1" s="1"/>
  <c r="E1327" i="1"/>
  <c r="F1327" i="1" s="1"/>
  <c r="E1328" i="1"/>
  <c r="F1328" i="1" s="1"/>
  <c r="E1329" i="1"/>
  <c r="F1329" i="1" s="1"/>
  <c r="E166" i="1"/>
  <c r="F166" i="1" s="1"/>
  <c r="E1330" i="1"/>
  <c r="F1330" i="1" s="1"/>
  <c r="E1331" i="1"/>
  <c r="F1331" i="1" s="1"/>
  <c r="E1332" i="1"/>
  <c r="F1332" i="1" s="1"/>
  <c r="E1333" i="1"/>
  <c r="F1333" i="1" s="1"/>
  <c r="F91" i="1"/>
  <c r="E1334" i="1"/>
  <c r="F1334" i="1" s="1"/>
  <c r="E1335" i="1"/>
  <c r="F1335" i="1" s="1"/>
  <c r="E1336" i="1"/>
  <c r="F1336" i="1" s="1"/>
  <c r="E197" i="1"/>
  <c r="F197" i="1" s="1"/>
  <c r="E93" i="1"/>
  <c r="F93" i="1" s="1"/>
  <c r="E37" i="1"/>
  <c r="F37" i="1" s="1"/>
  <c r="E191" i="1"/>
  <c r="F191" i="1" s="1"/>
  <c r="E579" i="1"/>
  <c r="F579" i="1" s="1"/>
  <c r="E123" i="1"/>
  <c r="F123" i="1" s="1"/>
  <c r="E1337" i="1"/>
  <c r="F1337" i="1" s="1"/>
  <c r="E1338" i="1"/>
  <c r="F1338" i="1" s="1"/>
  <c r="E735" i="1"/>
  <c r="F735" i="1" s="1"/>
  <c r="E1339" i="1"/>
  <c r="F1339" i="1" s="1"/>
  <c r="E1340" i="1"/>
  <c r="F1340" i="1" s="1"/>
  <c r="E1341" i="1"/>
  <c r="F1341" i="1" s="1"/>
  <c r="E736" i="1"/>
  <c r="F736" i="1" s="1"/>
  <c r="E1342" i="1"/>
  <c r="F1342" i="1" s="1"/>
  <c r="E1343" i="1"/>
  <c r="F1343" i="1" s="1"/>
  <c r="E1344" i="1"/>
  <c r="F1344" i="1" s="1"/>
  <c r="E409" i="1"/>
  <c r="F409" i="1" s="1"/>
  <c r="E53" i="1"/>
  <c r="F53" i="1" s="1"/>
  <c r="E569" i="1"/>
  <c r="F569" i="1" s="1"/>
  <c r="E1345" i="1"/>
  <c r="F1345" i="1" s="1"/>
  <c r="E360" i="1"/>
  <c r="F360" i="1" s="1"/>
  <c r="E1346" i="1"/>
  <c r="F1346" i="1" s="1"/>
  <c r="E1347" i="1"/>
  <c r="F1347" i="1" s="1"/>
  <c r="E1348" i="1"/>
  <c r="F1348" i="1" s="1"/>
  <c r="E1349" i="1"/>
  <c r="F1349" i="1" s="1"/>
  <c r="E1350" i="1"/>
  <c r="F1350" i="1" s="1"/>
  <c r="E4" i="1"/>
  <c r="F4" i="1" s="1"/>
  <c r="E1351" i="1"/>
  <c r="F1351" i="1" s="1"/>
  <c r="E1352" i="1"/>
  <c r="F1352" i="1" s="1"/>
  <c r="E1353" i="1"/>
  <c r="F1353" i="1" s="1"/>
  <c r="E1354" i="1"/>
  <c r="F1354" i="1" s="1"/>
  <c r="E1355" i="1"/>
  <c r="F1355" i="1" s="1"/>
  <c r="E1356" i="1"/>
  <c r="F1356" i="1" s="1"/>
  <c r="E1357" i="1"/>
  <c r="F1357" i="1" s="1"/>
  <c r="E272" i="1"/>
  <c r="F272" i="1" s="1"/>
  <c r="E1358" i="1"/>
  <c r="F1358" i="1" s="1"/>
  <c r="E1359" i="1"/>
  <c r="F1359" i="1" s="1"/>
  <c r="E1360" i="1"/>
  <c r="F1360" i="1" s="1"/>
  <c r="E38" i="1"/>
  <c r="F38" i="1" s="1"/>
  <c r="E1361" i="1"/>
  <c r="F1361" i="1" s="1"/>
  <c r="E51" i="1"/>
  <c r="F51" i="1" s="1"/>
  <c r="E1362" i="1"/>
  <c r="F1362" i="1" s="1"/>
  <c r="E491" i="1"/>
  <c r="F491" i="1" s="1"/>
  <c r="E773" i="1"/>
  <c r="F773" i="1" s="1"/>
  <c r="E215" i="1"/>
  <c r="F215" i="1" s="1"/>
  <c r="E1363" i="1"/>
  <c r="F1363" i="1" s="1"/>
  <c r="E1364" i="1"/>
  <c r="F1364" i="1" s="1"/>
  <c r="E1365" i="1"/>
  <c r="F1365" i="1" s="1"/>
  <c r="E1366" i="1"/>
  <c r="F1366" i="1" s="1"/>
  <c r="E1367" i="1"/>
  <c r="F1367" i="1" s="1"/>
  <c r="E1368" i="1"/>
  <c r="F1368" i="1" s="1"/>
  <c r="E1369" i="1"/>
  <c r="F1369" i="1" s="1"/>
  <c r="E1370" i="1"/>
  <c r="F1370" i="1" s="1"/>
  <c r="E1371" i="1"/>
  <c r="F1371" i="1" s="1"/>
  <c r="E67" i="1"/>
  <c r="F67" i="1" s="1"/>
  <c r="E1372" i="1"/>
  <c r="F1372" i="1" s="1"/>
  <c r="E1373" i="1"/>
  <c r="F1373" i="1" s="1"/>
  <c r="E274" i="1"/>
  <c r="F274" i="1" s="1"/>
  <c r="E1374" i="1"/>
  <c r="F1374" i="1" s="1"/>
  <c r="E1375" i="1"/>
  <c r="F1375" i="1" s="1"/>
  <c r="E1376" i="1"/>
  <c r="F1376" i="1" s="1"/>
  <c r="E1377" i="1"/>
  <c r="F1377" i="1" s="1"/>
  <c r="E1378" i="1"/>
  <c r="F1378" i="1" s="1"/>
  <c r="E1379" i="1"/>
  <c r="F1379" i="1" s="1"/>
  <c r="E581" i="1"/>
  <c r="F581" i="1" s="1"/>
  <c r="E1380" i="1"/>
  <c r="F1380" i="1" s="1"/>
  <c r="E1381" i="1"/>
  <c r="F1381" i="1" s="1"/>
  <c r="E1382" i="1"/>
  <c r="F1382" i="1" s="1"/>
  <c r="E1383" i="1"/>
  <c r="F1383" i="1" s="1"/>
  <c r="E1384" i="1"/>
  <c r="F1384" i="1" s="1"/>
  <c r="E1385" i="1"/>
  <c r="F1385" i="1" s="1"/>
  <c r="E1386" i="1"/>
  <c r="F1386" i="1" s="1"/>
  <c r="E1387" i="1"/>
  <c r="F1387" i="1" s="1"/>
  <c r="E1388" i="1"/>
  <c r="F1388" i="1" s="1"/>
  <c r="E1389" i="1"/>
  <c r="F1389" i="1" s="1"/>
  <c r="E1390" i="1"/>
  <c r="F1390" i="1" s="1"/>
  <c r="E1391" i="1"/>
  <c r="F1391" i="1" s="1"/>
  <c r="E1392" i="1"/>
  <c r="F1392" i="1" s="1"/>
  <c r="E1393" i="1"/>
  <c r="F1393" i="1" s="1"/>
  <c r="E1394" i="1"/>
  <c r="F1394" i="1" s="1"/>
  <c r="E1395" i="1"/>
  <c r="F1395" i="1" s="1"/>
  <c r="E1396" i="1"/>
  <c r="F1396" i="1" s="1"/>
  <c r="E1397" i="1"/>
  <c r="F1397" i="1" s="1"/>
  <c r="E1398" i="1"/>
  <c r="F1398" i="1" s="1"/>
  <c r="E1399" i="1"/>
  <c r="F1399" i="1" s="1"/>
  <c r="E1400" i="1"/>
  <c r="F1400" i="1" s="1"/>
  <c r="E1401" i="1"/>
  <c r="F1401" i="1" s="1"/>
  <c r="E1402" i="1"/>
  <c r="F1402" i="1" s="1"/>
  <c r="E1403" i="1"/>
  <c r="F1403" i="1" s="1"/>
  <c r="E1404" i="1"/>
  <c r="F1404" i="1" s="1"/>
  <c r="E1405" i="1"/>
  <c r="F1405" i="1" s="1"/>
  <c r="E1406" i="1"/>
  <c r="F1406" i="1" s="1"/>
  <c r="E1407" i="1"/>
  <c r="F1407" i="1" s="1"/>
  <c r="E1408" i="1"/>
  <c r="F1408" i="1" s="1"/>
  <c r="E1409" i="1"/>
  <c r="F1409" i="1" s="1"/>
  <c r="E1410" i="1"/>
  <c r="F1410" i="1" s="1"/>
  <c r="E1411" i="1"/>
  <c r="F1411" i="1" s="1"/>
  <c r="E1412" i="1"/>
  <c r="F1412" i="1" s="1"/>
  <c r="E1413" i="1"/>
  <c r="F1413" i="1" s="1"/>
  <c r="E1414" i="1"/>
  <c r="F1414" i="1" s="1"/>
  <c r="E1415" i="1"/>
  <c r="F1415" i="1" s="1"/>
  <c r="E1416" i="1"/>
  <c r="F1416" i="1" s="1"/>
  <c r="E1417" i="1"/>
  <c r="F1417" i="1" s="1"/>
  <c r="E1418" i="1"/>
  <c r="F1418" i="1" s="1"/>
  <c r="E1419" i="1"/>
  <c r="F1419" i="1" s="1"/>
  <c r="E1420" i="1"/>
  <c r="F1420" i="1" s="1"/>
  <c r="E1421" i="1"/>
  <c r="F1421" i="1" s="1"/>
  <c r="E1422" i="1"/>
  <c r="F1422" i="1" s="1"/>
  <c r="E1423" i="1"/>
  <c r="F1423" i="1" s="1"/>
  <c r="E1424" i="1"/>
  <c r="F1424" i="1" s="1"/>
  <c r="E1425" i="1"/>
  <c r="F1425" i="1" s="1"/>
  <c r="E1426" i="1"/>
  <c r="F1426" i="1" s="1"/>
  <c r="E1427" i="1"/>
  <c r="F1427" i="1" s="1"/>
  <c r="E1428" i="1"/>
  <c r="F1428" i="1" s="1"/>
  <c r="E1429" i="1"/>
  <c r="F1429" i="1" s="1"/>
  <c r="E1430" i="1"/>
  <c r="F1430" i="1" s="1"/>
  <c r="E1431" i="1"/>
  <c r="F1431" i="1" s="1"/>
  <c r="E1432" i="1"/>
  <c r="F1432" i="1" s="1"/>
  <c r="E1433" i="1"/>
  <c r="F1433" i="1" s="1"/>
  <c r="E1434" i="1"/>
  <c r="F1434" i="1" s="1"/>
  <c r="E1435" i="1"/>
  <c r="F1435" i="1" s="1"/>
  <c r="E1436" i="1"/>
  <c r="F1436" i="1" s="1"/>
  <c r="E1437" i="1"/>
  <c r="F1437" i="1" s="1"/>
  <c r="E1438" i="1"/>
  <c r="F1438" i="1" s="1"/>
  <c r="E1439" i="1"/>
  <c r="F1439" i="1" s="1"/>
  <c r="E1440" i="1"/>
  <c r="F1440" i="1" s="1"/>
  <c r="E1441" i="1"/>
  <c r="F1441" i="1" s="1"/>
  <c r="E1442" i="1"/>
  <c r="F1442" i="1" s="1"/>
  <c r="E1443" i="1"/>
  <c r="F1443" i="1" s="1"/>
  <c r="E1444" i="1"/>
  <c r="F1444" i="1" s="1"/>
  <c r="E1445" i="1"/>
  <c r="F1445" i="1" s="1"/>
  <c r="E1446" i="1"/>
  <c r="F1446" i="1" s="1"/>
  <c r="E1447" i="1"/>
  <c r="F1447" i="1" s="1"/>
  <c r="E1448" i="1"/>
  <c r="F1448" i="1" s="1"/>
  <c r="E1449" i="1"/>
  <c r="F1449" i="1" s="1"/>
  <c r="E1450" i="1"/>
  <c r="F1450" i="1" s="1"/>
  <c r="E1451" i="1"/>
  <c r="F1451" i="1" s="1"/>
  <c r="E1452" i="1"/>
  <c r="F1452" i="1" s="1"/>
  <c r="E1453" i="1"/>
  <c r="F1453" i="1" s="1"/>
  <c r="E1454" i="1"/>
  <c r="F1454" i="1" s="1"/>
  <c r="E1455" i="1"/>
  <c r="F1455" i="1" s="1"/>
  <c r="E1456" i="1"/>
  <c r="F1456" i="1" s="1"/>
  <c r="E1457" i="1"/>
  <c r="F1457" i="1" s="1"/>
  <c r="E1458" i="1"/>
  <c r="F1458" i="1" s="1"/>
  <c r="E1459" i="1"/>
  <c r="F1459" i="1" s="1"/>
  <c r="E1460" i="1"/>
  <c r="F1460" i="1" s="1"/>
  <c r="E1461" i="1"/>
  <c r="F1461" i="1" s="1"/>
  <c r="E1462" i="1"/>
  <c r="F1462" i="1" s="1"/>
  <c r="E1463" i="1"/>
  <c r="F1463" i="1" s="1"/>
  <c r="E1464" i="1"/>
  <c r="F1464" i="1" s="1"/>
  <c r="E1465" i="1"/>
  <c r="F1465" i="1" s="1"/>
  <c r="E1466" i="1"/>
  <c r="F1466" i="1" s="1"/>
  <c r="E1467" i="1"/>
  <c r="F1467" i="1" s="1"/>
  <c r="E1468" i="1"/>
  <c r="F1468" i="1" s="1"/>
  <c r="E1469" i="1"/>
  <c r="F1469" i="1" s="1"/>
  <c r="E1470" i="1"/>
  <c r="F1470" i="1" s="1"/>
  <c r="E1471" i="1"/>
  <c r="F1471" i="1" s="1"/>
  <c r="E1472" i="1"/>
  <c r="F1472" i="1" s="1"/>
  <c r="E1473" i="1"/>
  <c r="F1473" i="1" s="1"/>
  <c r="E1474" i="1"/>
  <c r="F1474" i="1" s="1"/>
  <c r="E1475" i="1"/>
  <c r="F1475" i="1" s="1"/>
  <c r="E1476" i="1"/>
  <c r="F1476" i="1" s="1"/>
  <c r="E1477" i="1"/>
  <c r="F1477" i="1" s="1"/>
  <c r="E1478" i="1"/>
  <c r="F1478" i="1" s="1"/>
  <c r="E1479" i="1"/>
  <c r="F1479" i="1" s="1"/>
  <c r="E1480" i="1"/>
  <c r="F1480" i="1" s="1"/>
  <c r="E1481" i="1"/>
  <c r="F1481" i="1" s="1"/>
  <c r="E1482" i="1"/>
  <c r="F1482" i="1" s="1"/>
  <c r="E1483" i="1"/>
  <c r="F1483" i="1" s="1"/>
  <c r="E1484" i="1"/>
  <c r="F1484" i="1" s="1"/>
  <c r="E1485" i="1"/>
  <c r="F1485" i="1" s="1"/>
  <c r="E1486" i="1"/>
  <c r="F1486" i="1" s="1"/>
  <c r="E1487" i="1"/>
  <c r="F1487" i="1" s="1"/>
  <c r="E1488" i="1"/>
  <c r="F1488" i="1" s="1"/>
  <c r="E1489" i="1"/>
  <c r="F1489" i="1" s="1"/>
  <c r="E1490" i="1"/>
  <c r="F1490" i="1" s="1"/>
  <c r="E1491" i="1"/>
  <c r="F1491" i="1" s="1"/>
  <c r="E1492" i="1"/>
  <c r="F1492" i="1" s="1"/>
  <c r="E131" i="1"/>
  <c r="F131" i="1" s="1"/>
  <c r="E1493" i="1"/>
  <c r="F1493" i="1" s="1"/>
  <c r="E1494" i="1"/>
  <c r="F1494" i="1" s="1"/>
  <c r="E1495" i="1"/>
  <c r="F1495" i="1" s="1"/>
  <c r="E1496" i="1"/>
  <c r="F1496" i="1" s="1"/>
  <c r="E1497" i="1"/>
  <c r="F1497" i="1" s="1"/>
  <c r="E1498" i="1"/>
  <c r="F1498" i="1" s="1"/>
  <c r="E1499" i="1"/>
  <c r="F1499" i="1" s="1"/>
  <c r="E1500" i="1"/>
  <c r="F1500" i="1" s="1"/>
  <c r="E1501" i="1"/>
  <c r="F1501" i="1" s="1"/>
  <c r="E1502" i="1"/>
  <c r="F1502" i="1" s="1"/>
  <c r="E1503" i="1"/>
  <c r="F1503" i="1" s="1"/>
  <c r="E1504" i="1"/>
  <c r="F1504" i="1" s="1"/>
  <c r="E1505" i="1"/>
  <c r="F1505" i="1" s="1"/>
  <c r="E1506" i="1"/>
  <c r="F1506" i="1" s="1"/>
  <c r="E1507" i="1"/>
  <c r="F1507" i="1" s="1"/>
  <c r="E1508" i="1"/>
  <c r="F1508" i="1" s="1"/>
  <c r="E1509" i="1"/>
  <c r="F1509" i="1" s="1"/>
  <c r="E1510" i="1"/>
  <c r="F1510" i="1" s="1"/>
  <c r="E1511" i="1"/>
  <c r="F1511" i="1" s="1"/>
  <c r="E1512" i="1"/>
  <c r="F1512" i="1" s="1"/>
  <c r="E1513" i="1"/>
  <c r="F1513" i="1" s="1"/>
  <c r="E1514" i="1"/>
  <c r="F1514" i="1" s="1"/>
  <c r="E1515" i="1"/>
  <c r="F1515" i="1" s="1"/>
  <c r="E1516" i="1"/>
  <c r="F1516" i="1" s="1"/>
  <c r="E1517" i="1"/>
  <c r="F1517" i="1" s="1"/>
  <c r="E1518" i="1"/>
  <c r="F1518" i="1" s="1"/>
  <c r="E1519" i="1"/>
  <c r="F1519" i="1" s="1"/>
  <c r="E503" i="1"/>
  <c r="F503" i="1" s="1"/>
  <c r="E1520" i="1"/>
  <c r="F1520" i="1" s="1"/>
  <c r="E1521" i="1"/>
  <c r="F1521" i="1" s="1"/>
  <c r="E1522" i="1"/>
  <c r="F1522" i="1" s="1"/>
  <c r="E1523" i="1"/>
  <c r="F1523" i="1" s="1"/>
  <c r="E1524" i="1"/>
  <c r="F1524" i="1" s="1"/>
  <c r="E1525" i="1"/>
  <c r="F1525" i="1" s="1"/>
  <c r="E1526" i="1"/>
  <c r="F1526" i="1" s="1"/>
  <c r="E1527" i="1"/>
  <c r="F1527" i="1" s="1"/>
  <c r="E1528" i="1"/>
  <c r="F1528" i="1" s="1"/>
  <c r="E1529" i="1"/>
  <c r="F1529" i="1" s="1"/>
  <c r="E1530" i="1"/>
  <c r="F1530" i="1" s="1"/>
  <c r="E1531" i="1"/>
  <c r="F1531" i="1" s="1"/>
  <c r="E1532" i="1"/>
  <c r="F1532" i="1" s="1"/>
  <c r="E1533" i="1"/>
  <c r="F1533" i="1" s="1"/>
  <c r="E1534" i="1"/>
  <c r="F1534" i="1" s="1"/>
  <c r="E1535" i="1"/>
  <c r="F1535" i="1" s="1"/>
  <c r="E1536" i="1"/>
  <c r="F1536" i="1" s="1"/>
  <c r="E1537" i="1"/>
  <c r="F1537" i="1" s="1"/>
  <c r="E1538" i="1"/>
  <c r="F1538" i="1" s="1"/>
  <c r="E1539" i="1"/>
  <c r="F1539" i="1" s="1"/>
  <c r="E1540" i="1"/>
  <c r="F1540" i="1" s="1"/>
  <c r="E1541" i="1"/>
  <c r="F1541" i="1" s="1"/>
  <c r="E1542" i="1"/>
  <c r="F1542" i="1" s="1"/>
  <c r="E1543" i="1"/>
  <c r="F1543" i="1" s="1"/>
  <c r="E1544" i="1"/>
  <c r="F1544" i="1" s="1"/>
  <c r="E1545" i="1"/>
  <c r="F1545" i="1" s="1"/>
  <c r="E1546" i="1"/>
  <c r="F1546" i="1" s="1"/>
  <c r="E1547" i="1"/>
  <c r="F1547" i="1" s="1"/>
  <c r="E1548" i="1"/>
  <c r="F1548" i="1" s="1"/>
  <c r="E1549" i="1"/>
  <c r="F1549" i="1" s="1"/>
  <c r="E1550" i="1"/>
  <c r="F1550" i="1" s="1"/>
  <c r="E1551" i="1"/>
  <c r="F1551" i="1" s="1"/>
  <c r="E1552" i="1"/>
  <c r="F1552" i="1" s="1"/>
  <c r="E1553" i="1"/>
  <c r="F1553" i="1" s="1"/>
  <c r="E1554" i="1"/>
  <c r="F1554" i="1" s="1"/>
  <c r="E1555" i="1"/>
  <c r="F1555" i="1" s="1"/>
  <c r="E1556" i="1"/>
  <c r="F1556" i="1" s="1"/>
  <c r="E1557" i="1"/>
  <c r="F1557" i="1" s="1"/>
  <c r="E1558" i="1"/>
  <c r="F1558" i="1" s="1"/>
  <c r="E1559" i="1"/>
  <c r="F1559" i="1" s="1"/>
  <c r="E1560" i="1"/>
  <c r="F1560" i="1" s="1"/>
  <c r="E1561" i="1"/>
  <c r="F1561" i="1" s="1"/>
  <c r="E1562" i="1"/>
  <c r="F1562" i="1" s="1"/>
  <c r="E1563" i="1"/>
  <c r="F1563" i="1" s="1"/>
  <c r="E1564" i="1"/>
  <c r="F1564" i="1" s="1"/>
  <c r="E1565" i="1"/>
  <c r="F1565" i="1" s="1"/>
  <c r="E1566" i="1"/>
  <c r="F1566" i="1" s="1"/>
  <c r="E1567" i="1"/>
  <c r="F1567" i="1" s="1"/>
  <c r="E1568" i="1"/>
  <c r="F1568" i="1" s="1"/>
  <c r="E1569" i="1"/>
  <c r="F1569" i="1" s="1"/>
  <c r="E1570" i="1"/>
  <c r="F1570" i="1" s="1"/>
  <c r="E1571" i="1"/>
  <c r="F1571" i="1" s="1"/>
  <c r="E1572" i="1"/>
  <c r="F1572" i="1" s="1"/>
  <c r="E1573" i="1"/>
  <c r="F1573" i="1" s="1"/>
  <c r="E1574" i="1"/>
  <c r="F1574" i="1" s="1"/>
  <c r="E1575" i="1"/>
  <c r="F1575" i="1" s="1"/>
  <c r="E1576" i="1"/>
  <c r="F1576" i="1" s="1"/>
  <c r="E1577" i="1"/>
  <c r="F1577" i="1" s="1"/>
  <c r="E1578" i="1"/>
  <c r="F1578" i="1" s="1"/>
  <c r="E1579" i="1"/>
  <c r="F1579" i="1" s="1"/>
  <c r="E1580" i="1"/>
  <c r="F1580" i="1" s="1"/>
  <c r="E1581" i="1"/>
  <c r="F1581" i="1" s="1"/>
  <c r="E1582" i="1"/>
  <c r="F1582" i="1" s="1"/>
  <c r="E1583" i="1"/>
  <c r="F1583" i="1" s="1"/>
  <c r="E1584" i="1"/>
  <c r="F1584" i="1" s="1"/>
  <c r="E1585" i="1"/>
  <c r="F1585" i="1" s="1"/>
  <c r="E1586" i="1"/>
  <c r="F1586" i="1" s="1"/>
  <c r="E1587" i="1"/>
  <c r="F1587" i="1" s="1"/>
  <c r="E1588" i="1"/>
  <c r="F1588" i="1" s="1"/>
  <c r="E1589" i="1"/>
  <c r="F1589" i="1" s="1"/>
  <c r="E1590" i="1"/>
  <c r="F1590" i="1" s="1"/>
  <c r="E1591" i="1"/>
  <c r="F1591" i="1" s="1"/>
  <c r="E1592" i="1"/>
  <c r="F1592" i="1" s="1"/>
  <c r="E1593" i="1"/>
  <c r="F1593" i="1" s="1"/>
  <c r="E1594" i="1"/>
  <c r="F1594" i="1" s="1"/>
  <c r="E1595" i="1"/>
  <c r="F1595" i="1" s="1"/>
  <c r="E1596" i="1"/>
  <c r="F1596" i="1" s="1"/>
  <c r="E1597" i="1"/>
  <c r="F1597" i="1" s="1"/>
  <c r="E1598" i="1"/>
  <c r="F1598" i="1" s="1"/>
  <c r="E1599" i="1"/>
  <c r="F1599" i="1" s="1"/>
  <c r="E1600" i="1"/>
  <c r="F1600" i="1" s="1"/>
  <c r="E157" i="1"/>
  <c r="F157" i="1" s="1"/>
  <c r="E1601" i="1"/>
  <c r="F1601" i="1" s="1"/>
  <c r="E1602" i="1"/>
  <c r="F1602" i="1" s="1"/>
  <c r="E1603" i="1"/>
  <c r="F1603" i="1" s="1"/>
  <c r="E1604" i="1"/>
  <c r="F1604" i="1" s="1"/>
  <c r="E1605" i="1"/>
  <c r="F1605" i="1" s="1"/>
  <c r="E1606" i="1"/>
  <c r="F1606" i="1" s="1"/>
  <c r="E1607" i="1"/>
  <c r="F1607" i="1" s="1"/>
  <c r="E1608" i="1"/>
  <c r="F1608" i="1" s="1"/>
  <c r="E1609" i="1"/>
  <c r="F1609" i="1" s="1"/>
  <c r="E1610" i="1"/>
  <c r="F1610" i="1" s="1"/>
  <c r="E1611" i="1"/>
  <c r="F1611" i="1" s="1"/>
  <c r="E1612" i="1"/>
  <c r="F1612" i="1" s="1"/>
  <c r="E570" i="1"/>
  <c r="F570" i="1" s="1"/>
  <c r="E1613" i="1"/>
  <c r="F1613" i="1" s="1"/>
  <c r="E1614" i="1"/>
  <c r="F1614" i="1" s="1"/>
  <c r="E1615" i="1"/>
  <c r="F1615" i="1" s="1"/>
  <c r="E1616" i="1"/>
  <c r="F1616" i="1" s="1"/>
  <c r="E1617" i="1"/>
  <c r="F1617" i="1" s="1"/>
  <c r="E1618" i="1"/>
  <c r="F1618" i="1" s="1"/>
  <c r="E1619" i="1"/>
  <c r="F1619" i="1" s="1"/>
  <c r="E1620" i="1"/>
  <c r="F1620" i="1" s="1"/>
  <c r="E1621" i="1"/>
  <c r="F1621" i="1" s="1"/>
  <c r="E1622" i="1"/>
  <c r="F1622" i="1" s="1"/>
  <c r="E1623" i="1"/>
  <c r="F1623" i="1" s="1"/>
  <c r="E1624" i="1"/>
  <c r="F1624" i="1" s="1"/>
  <c r="E1625" i="1"/>
  <c r="F1625" i="1" s="1"/>
  <c r="E1626" i="1"/>
  <c r="F1626" i="1" s="1"/>
  <c r="E1627" i="1"/>
  <c r="F1627" i="1" s="1"/>
  <c r="E1628" i="1"/>
  <c r="F1628" i="1" s="1"/>
  <c r="E1629" i="1"/>
  <c r="F1629" i="1" s="1"/>
  <c r="E1630" i="1"/>
  <c r="F1630" i="1" s="1"/>
  <c r="E1631" i="1"/>
  <c r="F1631" i="1" s="1"/>
  <c r="E1632" i="1"/>
  <c r="F1632" i="1" s="1"/>
  <c r="E1633" i="1"/>
  <c r="F1633" i="1" s="1"/>
  <c r="E1634" i="1"/>
  <c r="F1634" i="1" s="1"/>
  <c r="E1635" i="1"/>
  <c r="F1635" i="1" s="1"/>
  <c r="E1636" i="1"/>
  <c r="F1636" i="1" s="1"/>
  <c r="E1637" i="1"/>
  <c r="F1637" i="1" s="1"/>
  <c r="E1638" i="1"/>
  <c r="F1638" i="1" s="1"/>
  <c r="E1639" i="1"/>
  <c r="F1639" i="1" s="1"/>
  <c r="E1640" i="1"/>
  <c r="F1640" i="1" s="1"/>
  <c r="E1641" i="1"/>
  <c r="F1641" i="1" s="1"/>
  <c r="E1642" i="1"/>
  <c r="F1642" i="1" s="1"/>
  <c r="E1643" i="1"/>
  <c r="F1643" i="1" s="1"/>
  <c r="E1644" i="1"/>
  <c r="F1644" i="1" s="1"/>
  <c r="E1645" i="1"/>
  <c r="F1645" i="1" s="1"/>
  <c r="E1646" i="1"/>
  <c r="F1646" i="1" s="1"/>
  <c r="E1647" i="1"/>
  <c r="F1647" i="1" s="1"/>
  <c r="E1648" i="1"/>
  <c r="F1648" i="1" s="1"/>
  <c r="E1649" i="1"/>
  <c r="F1649" i="1" s="1"/>
  <c r="E1650" i="1"/>
  <c r="F1650" i="1" s="1"/>
  <c r="E1651" i="1"/>
  <c r="F1651" i="1" s="1"/>
  <c r="E1652" i="1"/>
  <c r="F1652" i="1" s="1"/>
  <c r="E1653" i="1"/>
  <c r="F1653" i="1" s="1"/>
  <c r="E1654" i="1"/>
  <c r="F1654" i="1" s="1"/>
  <c r="E1655" i="1"/>
  <c r="F1655" i="1" s="1"/>
  <c r="E1656" i="1"/>
  <c r="F1656" i="1" s="1"/>
  <c r="E1657" i="1"/>
  <c r="F1657" i="1" s="1"/>
  <c r="E1658" i="1"/>
  <c r="F1658" i="1" s="1"/>
  <c r="E1659" i="1"/>
  <c r="F1659" i="1" s="1"/>
  <c r="E1660" i="1"/>
  <c r="F1660" i="1" s="1"/>
  <c r="E1661" i="1"/>
  <c r="F1661" i="1" s="1"/>
  <c r="E1662" i="1"/>
  <c r="F1662" i="1" s="1"/>
  <c r="E1663" i="1"/>
  <c r="F1663" i="1" s="1"/>
  <c r="E1664" i="1"/>
  <c r="F1664" i="1" s="1"/>
  <c r="E1665" i="1"/>
  <c r="F1665" i="1" s="1"/>
  <c r="E1666" i="1"/>
  <c r="F1666" i="1" s="1"/>
  <c r="E1667" i="1"/>
  <c r="F1667" i="1" s="1"/>
  <c r="E1668" i="1"/>
  <c r="F1668" i="1" s="1"/>
  <c r="E1669" i="1"/>
  <c r="F1669" i="1" s="1"/>
  <c r="E1670" i="1"/>
  <c r="F1670" i="1" s="1"/>
  <c r="E1671" i="1"/>
  <c r="F1671" i="1" s="1"/>
  <c r="E1672" i="1"/>
  <c r="F1672" i="1" s="1"/>
  <c r="E1673" i="1"/>
  <c r="F1673" i="1" s="1"/>
  <c r="E1674" i="1"/>
  <c r="F1674" i="1" s="1"/>
  <c r="E1675" i="1"/>
  <c r="F1675" i="1" s="1"/>
  <c r="E1676" i="1"/>
  <c r="F1676" i="1" s="1"/>
  <c r="E1677" i="1"/>
  <c r="F1677" i="1" s="1"/>
  <c r="E1678" i="1"/>
  <c r="F1678" i="1" s="1"/>
  <c r="E1679" i="1"/>
  <c r="F1679" i="1" s="1"/>
  <c r="E1680" i="1"/>
  <c r="F1680" i="1" s="1"/>
  <c r="E1681" i="1"/>
  <c r="F1681" i="1" s="1"/>
  <c r="E1682" i="1"/>
  <c r="F1682" i="1" s="1"/>
  <c r="E1683" i="1"/>
  <c r="F1683" i="1" s="1"/>
  <c r="E1684" i="1"/>
  <c r="F1684" i="1" s="1"/>
  <c r="E1685" i="1"/>
  <c r="F1685" i="1" s="1"/>
  <c r="E1686" i="1"/>
  <c r="F1686" i="1" s="1"/>
  <c r="E1687" i="1"/>
  <c r="F1687" i="1" s="1"/>
  <c r="E1688" i="1"/>
  <c r="F1688" i="1" s="1"/>
  <c r="E1689" i="1"/>
  <c r="F1689" i="1" s="1"/>
  <c r="E1690" i="1"/>
  <c r="F1690" i="1" s="1"/>
  <c r="E1691" i="1"/>
  <c r="F1691" i="1" s="1"/>
  <c r="E1692" i="1"/>
  <c r="F1692" i="1" s="1"/>
  <c r="E1693" i="1"/>
  <c r="F1693" i="1" s="1"/>
  <c r="E1694" i="1"/>
  <c r="F1694" i="1" s="1"/>
  <c r="E1695" i="1"/>
  <c r="F1695" i="1" s="1"/>
  <c r="E1696" i="1"/>
  <c r="F1696" i="1" s="1"/>
  <c r="E1697" i="1"/>
  <c r="F1697" i="1" s="1"/>
  <c r="E1698" i="1"/>
  <c r="F1698" i="1" s="1"/>
  <c r="E1699" i="1"/>
  <c r="F1699" i="1" s="1"/>
  <c r="E1700" i="1"/>
  <c r="F1700" i="1" s="1"/>
  <c r="E1701" i="1"/>
  <c r="F1701" i="1" s="1"/>
  <c r="E1702" i="1"/>
  <c r="F1702" i="1" s="1"/>
  <c r="E1703" i="1"/>
  <c r="F1703" i="1" s="1"/>
  <c r="E1704" i="1"/>
  <c r="F1704" i="1" s="1"/>
  <c r="E1705" i="1"/>
  <c r="F1705" i="1" s="1"/>
  <c r="E1706" i="1"/>
  <c r="F1706" i="1" s="1"/>
  <c r="E1707" i="1"/>
  <c r="F1707" i="1" s="1"/>
  <c r="E1708" i="1"/>
  <c r="F1708" i="1" s="1"/>
  <c r="E1709" i="1"/>
  <c r="F1709" i="1" s="1"/>
  <c r="E1710" i="1"/>
  <c r="F1710" i="1" s="1"/>
  <c r="E1711" i="1"/>
  <c r="F1711" i="1" s="1"/>
  <c r="E1712" i="1"/>
  <c r="F1712" i="1" s="1"/>
  <c r="E1713" i="1"/>
  <c r="F1713" i="1" s="1"/>
  <c r="E1714" i="1"/>
  <c r="F1714" i="1" s="1"/>
  <c r="E1715" i="1"/>
  <c r="F1715" i="1" s="1"/>
  <c r="E1716" i="1"/>
  <c r="F1716" i="1" s="1"/>
  <c r="E1717" i="1"/>
  <c r="F1717" i="1" s="1"/>
  <c r="E1718" i="1"/>
  <c r="F1718" i="1" s="1"/>
  <c r="E1719" i="1"/>
  <c r="F1719" i="1" s="1"/>
  <c r="E1720" i="1"/>
  <c r="F1720" i="1" s="1"/>
  <c r="E1721" i="1"/>
  <c r="F1721" i="1" s="1"/>
  <c r="E1722" i="1"/>
  <c r="F1722" i="1" s="1"/>
  <c r="E1723" i="1"/>
  <c r="F1723" i="1" s="1"/>
  <c r="E1724" i="1"/>
  <c r="F1724" i="1" s="1"/>
  <c r="E1725" i="1"/>
  <c r="F1725" i="1" s="1"/>
  <c r="E1726" i="1"/>
  <c r="F1726" i="1" s="1"/>
  <c r="E1727" i="1"/>
  <c r="F1727" i="1" s="1"/>
  <c r="E1728" i="1"/>
  <c r="F1728" i="1" s="1"/>
  <c r="E1729" i="1"/>
  <c r="F1729" i="1" s="1"/>
  <c r="E1730" i="1"/>
  <c r="F1730" i="1" s="1"/>
  <c r="E1731" i="1"/>
  <c r="F1731" i="1" s="1"/>
  <c r="E434" i="1"/>
  <c r="F434" i="1" s="1"/>
  <c r="E1732" i="1"/>
  <c r="F1732" i="1" s="1"/>
  <c r="E1733" i="1"/>
  <c r="F1733" i="1" s="1"/>
  <c r="E1734" i="1"/>
  <c r="F1734" i="1" s="1"/>
  <c r="E1735" i="1"/>
  <c r="F1735" i="1" s="1"/>
  <c r="E1736" i="1"/>
  <c r="F1736" i="1" s="1"/>
  <c r="E1737" i="1"/>
  <c r="F1737" i="1" s="1"/>
  <c r="E1738" i="1"/>
  <c r="F1738" i="1" s="1"/>
  <c r="E1739" i="1"/>
  <c r="F1739" i="1" s="1"/>
  <c r="E1740" i="1"/>
  <c r="F1740" i="1" s="1"/>
  <c r="E1741" i="1"/>
  <c r="F1741" i="1" s="1"/>
  <c r="E1742" i="1"/>
  <c r="F1742" i="1" s="1"/>
  <c r="E1743" i="1"/>
  <c r="F1743" i="1" s="1"/>
  <c r="E1744" i="1"/>
  <c r="F1744" i="1" s="1"/>
  <c r="E1745" i="1"/>
  <c r="F1745" i="1" s="1"/>
  <c r="E1746" i="1"/>
  <c r="F1746" i="1" s="1"/>
  <c r="E1747" i="1"/>
  <c r="F1747" i="1" s="1"/>
  <c r="E1748" i="1"/>
  <c r="F1748" i="1" s="1"/>
  <c r="E1749" i="1"/>
  <c r="F1749" i="1" s="1"/>
  <c r="E1750" i="1"/>
  <c r="F1750" i="1" s="1"/>
  <c r="E1751" i="1"/>
  <c r="F1751" i="1" s="1"/>
  <c r="E1752" i="1"/>
  <c r="F1752" i="1" s="1"/>
  <c r="E1753" i="1"/>
  <c r="F1753" i="1" s="1"/>
  <c r="E1754" i="1"/>
  <c r="F1754" i="1" s="1"/>
  <c r="E1755" i="1"/>
  <c r="F1755" i="1" s="1"/>
  <c r="E1756" i="1"/>
  <c r="F1756" i="1" s="1"/>
  <c r="E1757" i="1"/>
  <c r="F1757" i="1" s="1"/>
  <c r="E1758" i="1"/>
  <c r="F1758" i="1" s="1"/>
  <c r="E1759" i="1"/>
  <c r="F1759" i="1" s="1"/>
  <c r="E1760" i="1"/>
  <c r="F1760" i="1" s="1"/>
  <c r="E1761" i="1"/>
  <c r="F1761" i="1" s="1"/>
  <c r="E1762" i="1"/>
  <c r="F1762" i="1" s="1"/>
  <c r="E1763" i="1"/>
  <c r="F1763" i="1" s="1"/>
  <c r="E1764" i="1"/>
  <c r="F1764" i="1" s="1"/>
  <c r="E1765" i="1"/>
  <c r="F1765" i="1" s="1"/>
  <c r="E1766" i="1"/>
  <c r="F1766" i="1" s="1"/>
  <c r="E1767" i="1"/>
  <c r="F1767" i="1" s="1"/>
  <c r="E1768" i="1"/>
  <c r="F1768" i="1" s="1"/>
  <c r="E1769" i="1"/>
  <c r="F1769" i="1" s="1"/>
  <c r="E1770" i="1"/>
  <c r="F1770" i="1" s="1"/>
  <c r="E1771" i="1"/>
  <c r="F1771" i="1" s="1"/>
  <c r="E1772" i="1"/>
  <c r="F1772" i="1" s="1"/>
  <c r="E1773" i="1"/>
  <c r="F1773" i="1" s="1"/>
  <c r="E1774" i="1"/>
  <c r="F1774" i="1" s="1"/>
  <c r="E1775" i="1"/>
  <c r="F1775" i="1" s="1"/>
  <c r="E1776" i="1"/>
  <c r="F1776" i="1" s="1"/>
  <c r="E1777" i="1"/>
  <c r="F1777" i="1" s="1"/>
  <c r="E1778" i="1"/>
  <c r="F1778" i="1" s="1"/>
  <c r="E1779" i="1"/>
  <c r="F1779" i="1" s="1"/>
  <c r="E1780" i="1"/>
  <c r="F1780" i="1" s="1"/>
  <c r="E1781" i="1"/>
  <c r="F1781" i="1" s="1"/>
  <c r="E1782" i="1"/>
  <c r="F1782" i="1" s="1"/>
  <c r="E1783" i="1"/>
  <c r="F1783" i="1" s="1"/>
  <c r="E1784" i="1"/>
  <c r="F1784" i="1" s="1"/>
  <c r="E1785" i="1"/>
  <c r="F1785" i="1" s="1"/>
  <c r="E1786" i="1"/>
  <c r="F1786" i="1" s="1"/>
  <c r="E1787" i="1"/>
  <c r="F1787" i="1" s="1"/>
  <c r="E1788" i="1"/>
  <c r="F1788" i="1" s="1"/>
  <c r="E1789" i="1"/>
  <c r="F1789" i="1" s="1"/>
  <c r="E1790" i="1"/>
  <c r="F1790" i="1" s="1"/>
  <c r="E1791" i="1"/>
  <c r="F1791" i="1" s="1"/>
  <c r="E437" i="1"/>
  <c r="F437" i="1" s="1"/>
  <c r="E1792" i="1"/>
  <c r="F1792" i="1" s="1"/>
  <c r="E1793" i="1"/>
  <c r="F1793" i="1" s="1"/>
  <c r="E1794" i="1"/>
  <c r="F1794" i="1" s="1"/>
  <c r="E1795" i="1"/>
  <c r="F1795" i="1" s="1"/>
  <c r="E1796" i="1"/>
  <c r="F1796" i="1" s="1"/>
  <c r="E1797" i="1"/>
  <c r="F1797" i="1" s="1"/>
  <c r="E1798" i="1"/>
  <c r="F1798" i="1" s="1"/>
  <c r="E1799" i="1"/>
  <c r="F1799" i="1" s="1"/>
  <c r="E1800" i="1"/>
  <c r="F1800" i="1" s="1"/>
  <c r="E1801" i="1"/>
  <c r="F1801" i="1" s="1"/>
  <c r="E1802" i="1"/>
  <c r="F1802" i="1" s="1"/>
  <c r="E1803" i="1"/>
  <c r="F1803" i="1" s="1"/>
  <c r="E1804" i="1"/>
  <c r="F1804" i="1" s="1"/>
  <c r="E1805" i="1"/>
  <c r="F1805" i="1" s="1"/>
  <c r="E1806" i="1"/>
  <c r="F1806" i="1" s="1"/>
  <c r="E1807" i="1"/>
  <c r="F1807" i="1" s="1"/>
  <c r="E1808" i="1"/>
  <c r="F1808" i="1" s="1"/>
  <c r="E1809" i="1"/>
  <c r="F1809" i="1" s="1"/>
  <c r="E1810" i="1"/>
  <c r="F1810" i="1" s="1"/>
  <c r="E1811" i="1"/>
  <c r="F1811" i="1" s="1"/>
  <c r="E1812" i="1"/>
  <c r="F1812" i="1" s="1"/>
  <c r="E1813" i="1"/>
  <c r="F1813" i="1" s="1"/>
  <c r="E1814" i="1"/>
  <c r="F1814" i="1" s="1"/>
  <c r="E1815" i="1"/>
  <c r="F1815" i="1" s="1"/>
  <c r="E1816" i="1"/>
  <c r="F1816" i="1" s="1"/>
  <c r="E1817" i="1"/>
  <c r="F1817" i="1" s="1"/>
  <c r="E1818" i="1"/>
  <c r="F1818" i="1" s="1"/>
  <c r="E1819" i="1"/>
  <c r="F1819" i="1" s="1"/>
  <c r="E1820" i="1"/>
  <c r="F1820" i="1" s="1"/>
  <c r="E1821" i="1"/>
  <c r="F1821" i="1" s="1"/>
  <c r="E1822" i="1"/>
  <c r="F1822" i="1" s="1"/>
  <c r="E1823" i="1"/>
  <c r="F1823" i="1" s="1"/>
  <c r="E1824" i="1"/>
  <c r="F1824" i="1" s="1"/>
  <c r="E1825" i="1"/>
  <c r="F1825" i="1" s="1"/>
  <c r="E1826" i="1"/>
  <c r="F1826" i="1" s="1"/>
  <c r="E1827" i="1"/>
  <c r="F1827" i="1" s="1"/>
  <c r="E1828" i="1"/>
  <c r="F1828" i="1" s="1"/>
  <c r="E1829" i="1"/>
  <c r="F1829" i="1" s="1"/>
  <c r="E1830" i="1"/>
  <c r="F1830" i="1" s="1"/>
  <c r="E1831" i="1"/>
  <c r="F1831" i="1" s="1"/>
  <c r="E1832" i="1"/>
  <c r="F1832" i="1" s="1"/>
  <c r="E1833" i="1"/>
  <c r="F1833" i="1" s="1"/>
  <c r="E1834" i="1"/>
  <c r="F1834" i="1" s="1"/>
  <c r="E1835" i="1"/>
  <c r="F1835" i="1" s="1"/>
  <c r="E1836" i="1"/>
  <c r="F1836" i="1" s="1"/>
  <c r="E1837" i="1"/>
  <c r="F1837" i="1" s="1"/>
  <c r="E1838" i="1"/>
  <c r="F1838" i="1" s="1"/>
  <c r="E1839" i="1"/>
  <c r="F1839" i="1" s="1"/>
  <c r="E1840" i="1"/>
  <c r="F1840" i="1" s="1"/>
  <c r="E1841" i="1"/>
  <c r="F1841" i="1" s="1"/>
  <c r="E1842" i="1"/>
  <c r="F1842" i="1" s="1"/>
  <c r="E580" i="1"/>
  <c r="F580" i="1" s="1"/>
  <c r="E1843" i="1"/>
  <c r="F1843" i="1" s="1"/>
  <c r="E1844" i="1"/>
  <c r="F1844" i="1" s="1"/>
  <c r="E1845" i="1"/>
  <c r="F1845" i="1" s="1"/>
  <c r="E1846" i="1"/>
  <c r="F1846" i="1" s="1"/>
  <c r="E1847" i="1"/>
  <c r="F1847" i="1" s="1"/>
  <c r="E1848" i="1"/>
  <c r="F1848" i="1" s="1"/>
  <c r="E1849" i="1"/>
  <c r="F1849" i="1" s="1"/>
  <c r="E1850" i="1"/>
  <c r="F1850" i="1" s="1"/>
  <c r="E1851" i="1"/>
  <c r="F1851" i="1" s="1"/>
  <c r="E1852" i="1"/>
  <c r="F1852" i="1" s="1"/>
  <c r="E208" i="1"/>
  <c r="F208" i="1" s="1"/>
  <c r="E278" i="1"/>
  <c r="F278" i="1" s="1"/>
  <c r="E1853" i="1"/>
  <c r="F1853" i="1" s="1"/>
  <c r="E1854" i="1"/>
  <c r="F1854" i="1" s="1"/>
  <c r="E1855" i="1"/>
  <c r="F1855" i="1" s="1"/>
  <c r="E134" i="1"/>
  <c r="F134" i="1" s="1"/>
  <c r="E243" i="1"/>
  <c r="F243" i="1" s="1"/>
  <c r="E1856" i="1"/>
  <c r="F1856" i="1" s="1"/>
  <c r="E1857" i="1"/>
  <c r="F1857" i="1" s="1"/>
  <c r="E1858" i="1"/>
  <c r="F1858" i="1" s="1"/>
  <c r="E1859" i="1"/>
  <c r="F1859" i="1" s="1"/>
  <c r="E1860" i="1"/>
  <c r="F1860" i="1" s="1"/>
  <c r="E1861" i="1"/>
  <c r="F1861" i="1" s="1"/>
  <c r="E1862" i="1"/>
  <c r="F1862" i="1" s="1"/>
  <c r="E1863" i="1"/>
  <c r="F1863" i="1" s="1"/>
  <c r="E1864" i="1"/>
  <c r="F1864" i="1" s="1"/>
  <c r="E1865" i="1"/>
  <c r="F1865" i="1" s="1"/>
  <c r="E1866" i="1"/>
  <c r="F1866" i="1" s="1"/>
  <c r="E1867" i="1"/>
  <c r="F1867" i="1" s="1"/>
  <c r="E1868" i="1"/>
  <c r="F1868" i="1" s="1"/>
  <c r="E1869" i="1"/>
  <c r="F1869" i="1" s="1"/>
  <c r="E1870" i="1"/>
  <c r="F1870" i="1" s="1"/>
  <c r="E1871" i="1"/>
  <c r="F1871" i="1" s="1"/>
  <c r="E1872" i="1"/>
  <c r="F1872" i="1" s="1"/>
  <c r="E1873" i="1"/>
  <c r="F1873" i="1" s="1"/>
  <c r="E1874" i="1"/>
  <c r="F1874" i="1" s="1"/>
  <c r="E1875" i="1"/>
  <c r="F1875" i="1" s="1"/>
  <c r="E1876" i="1"/>
  <c r="F1876" i="1" s="1"/>
  <c r="E1877" i="1"/>
  <c r="F1877" i="1" s="1"/>
  <c r="E1878" i="1"/>
  <c r="F1878" i="1" s="1"/>
  <c r="E1879" i="1"/>
  <c r="F1879" i="1" s="1"/>
  <c r="E325" i="1"/>
  <c r="F325" i="1" s="1"/>
  <c r="E1880" i="1"/>
  <c r="F1880" i="1" s="1"/>
  <c r="E1881" i="1"/>
  <c r="F1881" i="1" s="1"/>
  <c r="E1882" i="1"/>
  <c r="F1882" i="1" s="1"/>
  <c r="E1883" i="1"/>
  <c r="F1883" i="1" s="1"/>
  <c r="E1884" i="1"/>
  <c r="F1884" i="1" s="1"/>
  <c r="E1885" i="1"/>
  <c r="F1885" i="1" s="1"/>
  <c r="E1886" i="1"/>
  <c r="F1886" i="1" s="1"/>
  <c r="E1887" i="1"/>
  <c r="F1887" i="1" s="1"/>
  <c r="E1888" i="1"/>
  <c r="F1888" i="1" s="1"/>
  <c r="E1889" i="1"/>
  <c r="F1889" i="1" s="1"/>
  <c r="E1890" i="1"/>
  <c r="F1890" i="1" s="1"/>
  <c r="E1891" i="1"/>
  <c r="F1891" i="1" s="1"/>
  <c r="E1892" i="1"/>
  <c r="F1892" i="1" s="1"/>
  <c r="E1893" i="1"/>
  <c r="F1893" i="1" s="1"/>
  <c r="E1894" i="1"/>
  <c r="F1894" i="1" s="1"/>
  <c r="E1895" i="1"/>
  <c r="F1895" i="1" s="1"/>
  <c r="E1896" i="1"/>
  <c r="F1896" i="1" s="1"/>
  <c r="E1897" i="1"/>
  <c r="F1897" i="1" s="1"/>
  <c r="E1898" i="1"/>
  <c r="F1898" i="1" s="1"/>
  <c r="E1899" i="1"/>
  <c r="F1899" i="1" s="1"/>
  <c r="E1900" i="1"/>
  <c r="F1900" i="1" s="1"/>
  <c r="E1901" i="1"/>
  <c r="F1901" i="1" s="1"/>
  <c r="E1902" i="1"/>
  <c r="F1902" i="1" s="1"/>
  <c r="E1903" i="1"/>
  <c r="F1903" i="1" s="1"/>
  <c r="E1904" i="1"/>
  <c r="F1904" i="1" s="1"/>
  <c r="E1905" i="1"/>
  <c r="F1905" i="1" s="1"/>
  <c r="E1906" i="1"/>
  <c r="F1906" i="1" s="1"/>
  <c r="E1907" i="1"/>
  <c r="F1907" i="1" s="1"/>
  <c r="E1908" i="1"/>
  <c r="F1908" i="1" s="1"/>
  <c r="E1909" i="1"/>
  <c r="F1909" i="1" s="1"/>
  <c r="E1910" i="1"/>
  <c r="F1910" i="1" s="1"/>
  <c r="E1911" i="1"/>
  <c r="F1911" i="1" s="1"/>
  <c r="E1912" i="1"/>
  <c r="F1912" i="1" s="1"/>
  <c r="E1913" i="1"/>
  <c r="F1913" i="1" s="1"/>
  <c r="E517" i="1"/>
  <c r="F517" i="1" s="1"/>
  <c r="E518" i="1"/>
  <c r="F518" i="1" s="1"/>
  <c r="E1914" i="1"/>
  <c r="F1914" i="1" s="1"/>
  <c r="E1915" i="1"/>
  <c r="F1915" i="1" s="1"/>
  <c r="E1916" i="1"/>
  <c r="F1916" i="1" s="1"/>
  <c r="E1917" i="1"/>
  <c r="F1917" i="1" s="1"/>
  <c r="E1918" i="1"/>
  <c r="F1918" i="1" s="1"/>
  <c r="E1919" i="1"/>
  <c r="F1919" i="1" s="1"/>
  <c r="E1920" i="1"/>
  <c r="F1920" i="1" s="1"/>
  <c r="E1921" i="1"/>
  <c r="F1921" i="1" s="1"/>
  <c r="E1922" i="1"/>
  <c r="F1922" i="1" s="1"/>
  <c r="E1923" i="1"/>
  <c r="F1923" i="1" s="1"/>
  <c r="E1924" i="1"/>
  <c r="F1924" i="1" s="1"/>
  <c r="E1925" i="1"/>
  <c r="F1925" i="1" s="1"/>
  <c r="E1926" i="1"/>
  <c r="F1926" i="1" s="1"/>
  <c r="E1927" i="1"/>
  <c r="F1927" i="1" s="1"/>
  <c r="E1928" i="1"/>
  <c r="F1928" i="1" s="1"/>
  <c r="E1929" i="1"/>
  <c r="F1929" i="1" s="1"/>
  <c r="E1930" i="1"/>
  <c r="F1930" i="1" s="1"/>
  <c r="E1931" i="1"/>
  <c r="F1931" i="1" s="1"/>
  <c r="E1932" i="1"/>
  <c r="F1932" i="1" s="1"/>
  <c r="E1933" i="1"/>
  <c r="F1933" i="1" s="1"/>
  <c r="E1934" i="1"/>
  <c r="F1934" i="1" s="1"/>
  <c r="E1935" i="1"/>
  <c r="F1935" i="1" s="1"/>
  <c r="E1936" i="1"/>
  <c r="F1936" i="1" s="1"/>
  <c r="E1937" i="1"/>
  <c r="F1937" i="1" s="1"/>
  <c r="E1938" i="1"/>
  <c r="F1938" i="1" s="1"/>
  <c r="E1939" i="1"/>
  <c r="F1939" i="1" s="1"/>
  <c r="E1940" i="1"/>
  <c r="F1940" i="1" s="1"/>
  <c r="E1941" i="1"/>
  <c r="F1941" i="1" s="1"/>
  <c r="E1942" i="1"/>
  <c r="F1942" i="1" s="1"/>
  <c r="E1943" i="1"/>
  <c r="F1943" i="1" s="1"/>
  <c r="E1944" i="1"/>
  <c r="F1944" i="1" s="1"/>
  <c r="E1945" i="1"/>
  <c r="F1945" i="1" s="1"/>
  <c r="E1946" i="1"/>
  <c r="F1946" i="1" s="1"/>
  <c r="E1947" i="1"/>
  <c r="F1947" i="1" s="1"/>
  <c r="E1948" i="1"/>
  <c r="F1948" i="1" s="1"/>
  <c r="E1949" i="1"/>
  <c r="F1949" i="1" s="1"/>
  <c r="E1950" i="1"/>
  <c r="F1950" i="1" s="1"/>
  <c r="E1951" i="1"/>
  <c r="F1951" i="1" s="1"/>
  <c r="E1952" i="1"/>
  <c r="F1952" i="1" s="1"/>
  <c r="E1953" i="1"/>
  <c r="F1953" i="1" s="1"/>
  <c r="E1954" i="1"/>
  <c r="F1954" i="1" s="1"/>
  <c r="E1955" i="1"/>
  <c r="F1955" i="1" s="1"/>
  <c r="E1956" i="1"/>
  <c r="F1956" i="1" s="1"/>
  <c r="E1957" i="1"/>
  <c r="F1957" i="1" s="1"/>
  <c r="E1958" i="1"/>
  <c r="F1958" i="1" s="1"/>
  <c r="E1959" i="1"/>
  <c r="F1959" i="1" s="1"/>
  <c r="E1960" i="1"/>
  <c r="F1960" i="1" s="1"/>
  <c r="E1961" i="1"/>
  <c r="F1961" i="1" s="1"/>
  <c r="E1962" i="1"/>
  <c r="F1962" i="1" s="1"/>
  <c r="E1963" i="1"/>
  <c r="F1963" i="1" s="1"/>
  <c r="E1964" i="1"/>
  <c r="F1964" i="1" s="1"/>
  <c r="E1965" i="1"/>
  <c r="F1965" i="1" s="1"/>
  <c r="E1966" i="1"/>
  <c r="F1966" i="1" s="1"/>
  <c r="E1967" i="1"/>
  <c r="F1967" i="1" s="1"/>
  <c r="E1968" i="1"/>
  <c r="F1968" i="1" s="1"/>
  <c r="E1969" i="1"/>
  <c r="F1969" i="1" s="1"/>
  <c r="E1970" i="1"/>
  <c r="F1970" i="1" s="1"/>
  <c r="E1971" i="1"/>
  <c r="F1971" i="1" s="1"/>
  <c r="E1972" i="1"/>
  <c r="F1972" i="1" s="1"/>
  <c r="E1973" i="1"/>
  <c r="F1973" i="1" s="1"/>
  <c r="E1974" i="1"/>
  <c r="F1974" i="1" s="1"/>
  <c r="E1975" i="1"/>
  <c r="F1975" i="1" s="1"/>
  <c r="E1976" i="1"/>
  <c r="F1976" i="1" s="1"/>
  <c r="E1977" i="1"/>
  <c r="F1977" i="1" s="1"/>
  <c r="E1978" i="1"/>
  <c r="F1978" i="1" s="1"/>
  <c r="E1979" i="1"/>
  <c r="F1979" i="1" s="1"/>
  <c r="E1980" i="1"/>
  <c r="F1980" i="1" s="1"/>
  <c r="E1981" i="1"/>
  <c r="F1981" i="1" s="1"/>
  <c r="E1982" i="1"/>
  <c r="F1982" i="1" s="1"/>
  <c r="E1983" i="1"/>
  <c r="F1983" i="1" s="1"/>
  <c r="E1984" i="1"/>
  <c r="F1984" i="1" s="1"/>
  <c r="E1985" i="1"/>
  <c r="F1985" i="1" s="1"/>
  <c r="E1986" i="1"/>
  <c r="F1986" i="1" s="1"/>
  <c r="E1987" i="1"/>
  <c r="F1987" i="1" s="1"/>
  <c r="E1988" i="1"/>
  <c r="F1988" i="1" s="1"/>
  <c r="E1989" i="1"/>
  <c r="F1989" i="1" s="1"/>
  <c r="E1990" i="1"/>
  <c r="F1990" i="1" s="1"/>
  <c r="E1991" i="1"/>
  <c r="F1991" i="1" s="1"/>
  <c r="E1992" i="1"/>
  <c r="F1992" i="1" s="1"/>
  <c r="E1993" i="1"/>
  <c r="F1993" i="1" s="1"/>
  <c r="E1994" i="1"/>
  <c r="F1994" i="1" s="1"/>
  <c r="E1995" i="1"/>
  <c r="F1995" i="1" s="1"/>
  <c r="E1996" i="1"/>
  <c r="F1996" i="1" s="1"/>
  <c r="E1997" i="1"/>
  <c r="F1997" i="1" s="1"/>
  <c r="E1998" i="1"/>
  <c r="F1998" i="1" s="1"/>
  <c r="E1999" i="1"/>
  <c r="F1999" i="1" s="1"/>
  <c r="E2000" i="1"/>
  <c r="F2000" i="1" s="1"/>
  <c r="E2001" i="1"/>
  <c r="F2001" i="1" s="1"/>
  <c r="E2002" i="1"/>
  <c r="F2002" i="1" s="1"/>
  <c r="E2003" i="1"/>
  <c r="F2003" i="1" s="1"/>
  <c r="E2004" i="1"/>
  <c r="F2004" i="1" s="1"/>
  <c r="E2005" i="1"/>
  <c r="F2005" i="1" s="1"/>
  <c r="E2006" i="1"/>
  <c r="F2006" i="1" s="1"/>
  <c r="E2007" i="1"/>
  <c r="F2007" i="1" s="1"/>
  <c r="E621" i="1"/>
  <c r="F621" i="1" s="1"/>
  <c r="E57" i="1"/>
  <c r="F57" i="1" s="1"/>
  <c r="E2008" i="1"/>
  <c r="F2008" i="1" s="1"/>
  <c r="E2009" i="1"/>
  <c r="F2009" i="1" s="1"/>
  <c r="E2010" i="1"/>
  <c r="F2010" i="1" s="1"/>
  <c r="E2011" i="1"/>
  <c r="F2011" i="1" s="1"/>
  <c r="E2012" i="1"/>
  <c r="F2012" i="1" s="1"/>
  <c r="E2013" i="1"/>
  <c r="F2013" i="1" s="1"/>
  <c r="E2014" i="1"/>
  <c r="F2014" i="1" s="1"/>
  <c r="E2015" i="1"/>
  <c r="F2015" i="1" s="1"/>
  <c r="E2016" i="1"/>
  <c r="F2016" i="1" s="1"/>
  <c r="E2017" i="1"/>
  <c r="F2017" i="1" s="1"/>
  <c r="E2018" i="1"/>
  <c r="F2018" i="1" s="1"/>
  <c r="E2019" i="1"/>
  <c r="F2019" i="1" s="1"/>
  <c r="E2020" i="1"/>
  <c r="F2020" i="1" s="1"/>
  <c r="E2021" i="1"/>
  <c r="F2021" i="1" s="1"/>
  <c r="E2022" i="1"/>
  <c r="F2022" i="1" s="1"/>
  <c r="E2023" i="1"/>
  <c r="F2023" i="1" s="1"/>
  <c r="E2024" i="1"/>
  <c r="F2024" i="1" s="1"/>
  <c r="E2025" i="1"/>
  <c r="F2025" i="1" s="1"/>
  <c r="E2026" i="1"/>
  <c r="F2026" i="1" s="1"/>
  <c r="E2027" i="1"/>
  <c r="F2027" i="1" s="1"/>
  <c r="E2028" i="1"/>
  <c r="F2028" i="1" s="1"/>
  <c r="E2029" i="1"/>
  <c r="F2029" i="1" s="1"/>
  <c r="E2030" i="1"/>
  <c r="F2030" i="1" s="1"/>
  <c r="E2031" i="1"/>
  <c r="F2031" i="1" s="1"/>
  <c r="E2032" i="1"/>
  <c r="F2032" i="1" s="1"/>
  <c r="E2033" i="1"/>
  <c r="F2033" i="1" s="1"/>
  <c r="E2034" i="1"/>
  <c r="F2034" i="1" s="1"/>
  <c r="E2035" i="1"/>
  <c r="F2035" i="1" s="1"/>
  <c r="E2036" i="1"/>
  <c r="F2036" i="1" s="1"/>
  <c r="E2037" i="1"/>
  <c r="F2037" i="1" s="1"/>
  <c r="E2038" i="1"/>
  <c r="F2038" i="1" s="1"/>
  <c r="E2039" i="1"/>
  <c r="F2039" i="1" s="1"/>
  <c r="E2040" i="1"/>
  <c r="F2040" i="1" s="1"/>
  <c r="E2041" i="1"/>
  <c r="F2041" i="1" s="1"/>
  <c r="E2042" i="1"/>
  <c r="F2042" i="1" s="1"/>
  <c r="E2043" i="1"/>
  <c r="F2043" i="1" s="1"/>
  <c r="E2044" i="1"/>
  <c r="F2044" i="1" s="1"/>
  <c r="E2045" i="1"/>
  <c r="F2045" i="1" s="1"/>
  <c r="E2046" i="1"/>
  <c r="F2046" i="1" s="1"/>
  <c r="E2047" i="1"/>
  <c r="F2047" i="1" s="1"/>
  <c r="E110" i="1"/>
  <c r="F110" i="1" s="1"/>
  <c r="E2048" i="1"/>
  <c r="F2048" i="1" s="1"/>
  <c r="E2049" i="1"/>
  <c r="F2049" i="1" s="1"/>
  <c r="E2050" i="1"/>
  <c r="F2050" i="1" s="1"/>
  <c r="E2051" i="1"/>
  <c r="F2051" i="1" s="1"/>
  <c r="E2052" i="1"/>
  <c r="F2052" i="1" s="1"/>
  <c r="E2053" i="1"/>
  <c r="F2053" i="1" s="1"/>
  <c r="E2054" i="1"/>
  <c r="F2054" i="1" s="1"/>
  <c r="E2055" i="1"/>
  <c r="F2055" i="1" s="1"/>
  <c r="E2056" i="1"/>
  <c r="F2056" i="1" s="1"/>
  <c r="E2057" i="1"/>
  <c r="F2057" i="1" s="1"/>
  <c r="E2058" i="1"/>
  <c r="F2058" i="1" s="1"/>
  <c r="E2059" i="1"/>
  <c r="F2059" i="1" s="1"/>
  <c r="E2060" i="1"/>
  <c r="F2060" i="1" s="1"/>
  <c r="E2061" i="1"/>
  <c r="F2061" i="1" s="1"/>
  <c r="E2062" i="1"/>
  <c r="F2062" i="1" s="1"/>
  <c r="E2063" i="1"/>
  <c r="F2063" i="1" s="1"/>
  <c r="E2064" i="1"/>
  <c r="F2064" i="1" s="1"/>
  <c r="E2065" i="1"/>
  <c r="F2065" i="1" s="1"/>
  <c r="E2066" i="1"/>
  <c r="F2066" i="1" s="1"/>
  <c r="E2067" i="1"/>
  <c r="F2067" i="1" s="1"/>
  <c r="E2068" i="1"/>
  <c r="F2068" i="1" s="1"/>
  <c r="E2069" i="1"/>
  <c r="F2069" i="1" s="1"/>
  <c r="E2070" i="1"/>
  <c r="F2070" i="1" s="1"/>
  <c r="E2071" i="1"/>
  <c r="F2071" i="1" s="1"/>
  <c r="E2072" i="1"/>
  <c r="F2072" i="1" s="1"/>
  <c r="E2073" i="1"/>
  <c r="F2073" i="1" s="1"/>
  <c r="E2074" i="1"/>
  <c r="F2074" i="1" s="1"/>
  <c r="E2075" i="1"/>
  <c r="F2075" i="1" s="1"/>
  <c r="E2076" i="1"/>
  <c r="F2076" i="1" s="1"/>
  <c r="E2077" i="1"/>
  <c r="F2077" i="1" s="1"/>
  <c r="E2078" i="1"/>
  <c r="F2078" i="1" s="1"/>
  <c r="E2079" i="1"/>
  <c r="F2079" i="1" s="1"/>
  <c r="E2080" i="1"/>
  <c r="F2080" i="1" s="1"/>
  <c r="E2081" i="1"/>
  <c r="F2081" i="1" s="1"/>
  <c r="E2082" i="1"/>
  <c r="F2082" i="1" s="1"/>
  <c r="E2083" i="1"/>
  <c r="F2083" i="1" s="1"/>
  <c r="E2084" i="1"/>
  <c r="F2084" i="1" s="1"/>
  <c r="E2085" i="1"/>
  <c r="F2085" i="1" s="1"/>
  <c r="E2086" i="1"/>
  <c r="F2086" i="1" s="1"/>
  <c r="E2087" i="1"/>
  <c r="F2087" i="1" s="1"/>
  <c r="E2088" i="1"/>
  <c r="F2088" i="1" s="1"/>
  <c r="E2089" i="1"/>
  <c r="F2089" i="1" s="1"/>
  <c r="E2090" i="1"/>
  <c r="F2090" i="1" s="1"/>
  <c r="E2091" i="1"/>
  <c r="F2091" i="1" s="1"/>
  <c r="E2092" i="1"/>
  <c r="F2092" i="1" s="1"/>
  <c r="E2093" i="1"/>
  <c r="F2093" i="1" s="1"/>
  <c r="E2094" i="1"/>
  <c r="F2094" i="1" s="1"/>
  <c r="E2095" i="1"/>
  <c r="F2095" i="1" s="1"/>
  <c r="E2096" i="1"/>
  <c r="F2096" i="1" s="1"/>
  <c r="E2097" i="1"/>
  <c r="F2097" i="1" s="1"/>
  <c r="E2098" i="1"/>
  <c r="F2098" i="1" s="1"/>
  <c r="E2099" i="1"/>
  <c r="F2099" i="1" s="1"/>
  <c r="E2100" i="1"/>
  <c r="F2100" i="1" s="1"/>
  <c r="E2101" i="1"/>
  <c r="F2101" i="1" s="1"/>
  <c r="E2102" i="1"/>
  <c r="F2102" i="1" s="1"/>
  <c r="E2103" i="1"/>
  <c r="F2103" i="1" s="1"/>
  <c r="E2104" i="1"/>
  <c r="F2104" i="1" s="1"/>
  <c r="E2105" i="1"/>
  <c r="F2105" i="1" s="1"/>
  <c r="E2106" i="1"/>
  <c r="F2106" i="1" s="1"/>
  <c r="E2107" i="1"/>
  <c r="F2107" i="1" s="1"/>
  <c r="E2108" i="1"/>
  <c r="F2108" i="1" s="1"/>
  <c r="E2109" i="1"/>
  <c r="F2109" i="1" s="1"/>
  <c r="E331" i="1"/>
  <c r="F331" i="1" s="1"/>
  <c r="E2110" i="1"/>
  <c r="F2110" i="1" s="1"/>
  <c r="E2111" i="1"/>
  <c r="F2111" i="1" s="1"/>
  <c r="E2112" i="1"/>
  <c r="F2112" i="1" s="1"/>
  <c r="E240" i="1"/>
  <c r="F240" i="1" s="1"/>
  <c r="E2113" i="1"/>
  <c r="F2113" i="1" s="1"/>
  <c r="E2114" i="1"/>
  <c r="F2114" i="1" s="1"/>
  <c r="E464" i="1"/>
  <c r="F464" i="1" s="1"/>
  <c r="E2115" i="1"/>
  <c r="F2115" i="1" s="1"/>
  <c r="E2116" i="1"/>
  <c r="F2116" i="1" s="1"/>
  <c r="E2117" i="1"/>
  <c r="F2117" i="1" s="1"/>
  <c r="E2118" i="1"/>
  <c r="F2118" i="1" s="1"/>
  <c r="E2119" i="1"/>
  <c r="F2119" i="1" s="1"/>
  <c r="E2120" i="1"/>
  <c r="F2120" i="1" s="1"/>
  <c r="E2121" i="1"/>
  <c r="F2121" i="1" s="1"/>
  <c r="E2122" i="1"/>
  <c r="F2122" i="1" s="1"/>
  <c r="E2123" i="1"/>
  <c r="F2123" i="1" s="1"/>
  <c r="E2124" i="1"/>
  <c r="F2124" i="1" s="1"/>
  <c r="E2125" i="1"/>
  <c r="F2125" i="1" s="1"/>
  <c r="E2126" i="1"/>
  <c r="F2126" i="1" s="1"/>
  <c r="E2127" i="1"/>
  <c r="F2127" i="1" s="1"/>
  <c r="E2128" i="1"/>
  <c r="F2128" i="1" s="1"/>
  <c r="E665" i="1"/>
  <c r="F665" i="1" s="1"/>
  <c r="E2129" i="1"/>
  <c r="F2129" i="1" s="1"/>
  <c r="E2130" i="1"/>
  <c r="F2130" i="1" s="1"/>
  <c r="E2131" i="1"/>
  <c r="F2131" i="1" s="1"/>
  <c r="E2132" i="1"/>
  <c r="F2132" i="1" s="1"/>
  <c r="E2133" i="1"/>
  <c r="F2133" i="1" s="1"/>
  <c r="E2134" i="1"/>
  <c r="F2134" i="1" s="1"/>
  <c r="E2135" i="1"/>
  <c r="F2135" i="1" s="1"/>
  <c r="E2136" i="1"/>
  <c r="F2136" i="1" s="1"/>
  <c r="E2137" i="1"/>
  <c r="F2137" i="1" s="1"/>
  <c r="E2138" i="1"/>
  <c r="F2138" i="1" s="1"/>
  <c r="E2139" i="1"/>
  <c r="F2139" i="1" s="1"/>
  <c r="E2140" i="1"/>
  <c r="F2140" i="1" s="1"/>
  <c r="E2141" i="1"/>
  <c r="F2141" i="1" s="1"/>
  <c r="E2142" i="1"/>
  <c r="F2142" i="1" s="1"/>
  <c r="E2143" i="1"/>
  <c r="F2143" i="1" s="1"/>
  <c r="E2144" i="1"/>
  <c r="F2144" i="1" s="1"/>
  <c r="E2145" i="1"/>
  <c r="F2145" i="1" s="1"/>
  <c r="E2146" i="1"/>
  <c r="F2146" i="1" s="1"/>
  <c r="E2147" i="1"/>
  <c r="F2147" i="1" s="1"/>
  <c r="E2148" i="1"/>
  <c r="F2148" i="1" s="1"/>
  <c r="E484" i="1"/>
  <c r="F484" i="1" s="1"/>
  <c r="E2149" i="1"/>
  <c r="F2149" i="1" s="1"/>
  <c r="E2150" i="1"/>
  <c r="F2150" i="1" s="1"/>
  <c r="E2151" i="1"/>
  <c r="F2151" i="1" s="1"/>
  <c r="E2152" i="1"/>
  <c r="F2152" i="1" s="1"/>
  <c r="E2153" i="1"/>
  <c r="F2153" i="1" s="1"/>
  <c r="E2154" i="1"/>
  <c r="F2154" i="1" s="1"/>
  <c r="E2155" i="1"/>
  <c r="F2155" i="1" s="1"/>
  <c r="E2156" i="1"/>
  <c r="F2156" i="1" s="1"/>
  <c r="E2157" i="1"/>
  <c r="F2157" i="1" s="1"/>
  <c r="E2158" i="1"/>
  <c r="F2158" i="1" s="1"/>
  <c r="E2159" i="1"/>
  <c r="F2159" i="1" s="1"/>
  <c r="E2160" i="1"/>
  <c r="F2160" i="1" s="1"/>
  <c r="E2161" i="1"/>
  <c r="F2161" i="1" s="1"/>
  <c r="E2162" i="1"/>
  <c r="F2162" i="1" s="1"/>
  <c r="E2163" i="1"/>
  <c r="F2163" i="1" s="1"/>
  <c r="E2164" i="1"/>
  <c r="F2164" i="1" s="1"/>
  <c r="E2165" i="1"/>
  <c r="F2165" i="1" s="1"/>
  <c r="E374" i="1"/>
  <c r="F374" i="1" s="1"/>
  <c r="E2166" i="1"/>
  <c r="F2166" i="1" s="1"/>
  <c r="E2167" i="1"/>
  <c r="F2167" i="1" s="1"/>
  <c r="E2168" i="1"/>
  <c r="F2168" i="1" s="1"/>
  <c r="E2169" i="1"/>
  <c r="F2169" i="1" s="1"/>
  <c r="E2170" i="1"/>
  <c r="F2170" i="1" s="1"/>
  <c r="E2171" i="1"/>
  <c r="F2171" i="1" s="1"/>
  <c r="E2172" i="1"/>
  <c r="F2172" i="1" s="1"/>
  <c r="E2173" i="1"/>
  <c r="F2173" i="1" s="1"/>
  <c r="E2174" i="1"/>
  <c r="F2174" i="1" s="1"/>
  <c r="E2175" i="1"/>
  <c r="F2175" i="1" s="1"/>
  <c r="E2176" i="1"/>
  <c r="F2176" i="1" s="1"/>
  <c r="E2177" i="1"/>
  <c r="F2177" i="1" s="1"/>
  <c r="E2178" i="1"/>
  <c r="F2178" i="1" s="1"/>
  <c r="E2179" i="1"/>
  <c r="F2179" i="1" s="1"/>
  <c r="E2180" i="1"/>
  <c r="F2180" i="1" s="1"/>
  <c r="E2181" i="1"/>
  <c r="F2181" i="1" s="1"/>
  <c r="E2182" i="1"/>
  <c r="F2182" i="1" s="1"/>
  <c r="E2183" i="1"/>
  <c r="F2183" i="1" s="1"/>
  <c r="E2184" i="1"/>
  <c r="F2184" i="1" s="1"/>
  <c r="E2185" i="1"/>
  <c r="F2185" i="1" s="1"/>
  <c r="E2186" i="1"/>
  <c r="F2186" i="1" s="1"/>
  <c r="E2187" i="1"/>
  <c r="F2187" i="1" s="1"/>
  <c r="E2188" i="1"/>
  <c r="F2188" i="1" s="1"/>
  <c r="E2189" i="1"/>
  <c r="F2189" i="1" s="1"/>
  <c r="E585" i="1"/>
  <c r="F585" i="1" s="1"/>
  <c r="E2190" i="1"/>
  <c r="F2190" i="1" s="1"/>
  <c r="E2191" i="1"/>
  <c r="F2191" i="1" s="1"/>
  <c r="E2192" i="1"/>
  <c r="F2192" i="1" s="1"/>
  <c r="E2193" i="1"/>
  <c r="F2193" i="1" s="1"/>
  <c r="E2194" i="1"/>
  <c r="F2194" i="1" s="1"/>
  <c r="E2195" i="1"/>
  <c r="F2195" i="1" s="1"/>
  <c r="E2196" i="1"/>
  <c r="F2196" i="1" s="1"/>
  <c r="E2197" i="1"/>
  <c r="F2197" i="1" s="1"/>
  <c r="E2198" i="1"/>
  <c r="F2198" i="1" s="1"/>
  <c r="E2199" i="1"/>
  <c r="F2199" i="1" s="1"/>
  <c r="E2200" i="1"/>
  <c r="F2200" i="1" s="1"/>
  <c r="E2201" i="1"/>
  <c r="F2201" i="1" s="1"/>
  <c r="E2202" i="1"/>
  <c r="F2202" i="1" s="1"/>
  <c r="E2203" i="1"/>
  <c r="F2203" i="1" s="1"/>
  <c r="E2204" i="1"/>
  <c r="F2204" i="1" s="1"/>
  <c r="E2205" i="1"/>
  <c r="F2205" i="1" s="1"/>
  <c r="E2206" i="1"/>
  <c r="F2206" i="1" s="1"/>
  <c r="E2207" i="1"/>
  <c r="F2207" i="1" s="1"/>
  <c r="E2208" i="1"/>
  <c r="F2208" i="1" s="1"/>
  <c r="E761" i="1"/>
  <c r="F761" i="1" s="1"/>
  <c r="E2209" i="1"/>
  <c r="F2209" i="1" s="1"/>
  <c r="E2210" i="1"/>
  <c r="F2210" i="1" s="1"/>
  <c r="E388" i="1"/>
  <c r="F388" i="1" s="1"/>
  <c r="E2211" i="1"/>
  <c r="F2211" i="1" s="1"/>
  <c r="E2212" i="1"/>
  <c r="F2212" i="1" s="1"/>
  <c r="E2213" i="1"/>
  <c r="F2213" i="1" s="1"/>
  <c r="E2214" i="1"/>
  <c r="F2214" i="1" s="1"/>
  <c r="E2215" i="1"/>
  <c r="F2215" i="1" s="1"/>
  <c r="E2216" i="1"/>
  <c r="F2216" i="1" s="1"/>
  <c r="E2217" i="1"/>
  <c r="F2217" i="1" s="1"/>
  <c r="E2218" i="1"/>
  <c r="F2218" i="1" s="1"/>
  <c r="E2219" i="1"/>
  <c r="F2219" i="1" s="1"/>
  <c r="E2220" i="1"/>
  <c r="F2220" i="1" s="1"/>
  <c r="E2221" i="1"/>
  <c r="F2221" i="1" s="1"/>
  <c r="E2222" i="1"/>
  <c r="F2222" i="1" s="1"/>
  <c r="E2223" i="1"/>
  <c r="F2223" i="1" s="1"/>
  <c r="E2224" i="1"/>
  <c r="F2224" i="1" s="1"/>
  <c r="E2225" i="1"/>
  <c r="F2225" i="1" s="1"/>
  <c r="E2226" i="1"/>
  <c r="F2226" i="1" s="1"/>
  <c r="E2227" i="1"/>
  <c r="F2227" i="1" s="1"/>
  <c r="E2228" i="1"/>
  <c r="F2228" i="1" s="1"/>
  <c r="E2229" i="1"/>
  <c r="F2229" i="1" s="1"/>
  <c r="E2230" i="1"/>
  <c r="F2230" i="1" s="1"/>
  <c r="E2231" i="1"/>
  <c r="F2231" i="1" s="1"/>
  <c r="E2232" i="1"/>
  <c r="F2232" i="1" s="1"/>
  <c r="E2233" i="1"/>
  <c r="F2233" i="1" s="1"/>
  <c r="E2234" i="1"/>
  <c r="F2234" i="1" s="1"/>
  <c r="E289" i="1"/>
  <c r="F289" i="1" s="1"/>
  <c r="E2235" i="1"/>
  <c r="F2235" i="1" s="1"/>
  <c r="E2236" i="1"/>
  <c r="F2236" i="1" s="1"/>
  <c r="E2237" i="1"/>
  <c r="F2237" i="1" s="1"/>
  <c r="E2238" i="1"/>
  <c r="F2238" i="1" s="1"/>
  <c r="E2239" i="1"/>
  <c r="F2239" i="1" s="1"/>
  <c r="E2240" i="1"/>
  <c r="F2240" i="1" s="1"/>
  <c r="E2241" i="1"/>
  <c r="F2241" i="1" s="1"/>
  <c r="E2242" i="1"/>
  <c r="F2242" i="1" s="1"/>
  <c r="E2243" i="1"/>
  <c r="F2243" i="1" s="1"/>
  <c r="E2244" i="1"/>
  <c r="F2244" i="1" s="1"/>
  <c r="E2245" i="1"/>
  <c r="F2245" i="1" s="1"/>
  <c r="E2246" i="1"/>
  <c r="F2246" i="1" s="1"/>
  <c r="E2247" i="1"/>
  <c r="F2247" i="1" s="1"/>
  <c r="E2248" i="1"/>
  <c r="F2248" i="1" s="1"/>
  <c r="E2249" i="1"/>
  <c r="F2249" i="1" s="1"/>
  <c r="E2250" i="1"/>
  <c r="F2250" i="1" s="1"/>
  <c r="E2251" i="1"/>
  <c r="F2251" i="1" s="1"/>
  <c r="E2252" i="1"/>
  <c r="F2252" i="1" s="1"/>
  <c r="E2253" i="1"/>
  <c r="F2253" i="1" s="1"/>
  <c r="E2254" i="1"/>
  <c r="F2254" i="1" s="1"/>
  <c r="E2255" i="1"/>
  <c r="F2255" i="1" s="1"/>
  <c r="E89" i="1"/>
  <c r="F89" i="1" s="1"/>
  <c r="E106" i="1"/>
  <c r="F106" i="1" s="1"/>
  <c r="E2256" i="1"/>
  <c r="F2256" i="1" s="1"/>
  <c r="E2257" i="1"/>
  <c r="F2257" i="1" s="1"/>
  <c r="E2258" i="1"/>
  <c r="F2258" i="1" s="1"/>
  <c r="E2259" i="1"/>
  <c r="F2259" i="1" s="1"/>
  <c r="E2260" i="1"/>
  <c r="F2260" i="1" s="1"/>
  <c r="E641" i="1"/>
  <c r="F641" i="1" s="1"/>
  <c r="E2261" i="1"/>
  <c r="F2261" i="1" s="1"/>
  <c r="E2262" i="1"/>
  <c r="F2262" i="1" s="1"/>
  <c r="E2263" i="1"/>
  <c r="F2263" i="1" s="1"/>
  <c r="E2264" i="1"/>
  <c r="F2264" i="1" s="1"/>
  <c r="E2265" i="1"/>
  <c r="F2265" i="1" s="1"/>
  <c r="E2266" i="1"/>
  <c r="F2266" i="1" s="1"/>
  <c r="E2267" i="1"/>
  <c r="F2267" i="1" s="1"/>
  <c r="E2268" i="1"/>
  <c r="F2268" i="1" s="1"/>
  <c r="E2269" i="1"/>
  <c r="F2269" i="1" s="1"/>
  <c r="E2270" i="1"/>
  <c r="F2270" i="1" s="1"/>
  <c r="E2271" i="1"/>
  <c r="F2271" i="1" s="1"/>
  <c r="E2272" i="1"/>
  <c r="F2272" i="1" s="1"/>
  <c r="E2273" i="1"/>
  <c r="F2273" i="1" s="1"/>
  <c r="E2274" i="1"/>
  <c r="F2274" i="1" s="1"/>
  <c r="E2275" i="1"/>
  <c r="F2275" i="1" s="1"/>
  <c r="E2276" i="1"/>
  <c r="F2276" i="1" s="1"/>
  <c r="E2277" i="1"/>
  <c r="F2277" i="1" s="1"/>
  <c r="E2278" i="1"/>
  <c r="F2278" i="1" s="1"/>
  <c r="E2279" i="1"/>
  <c r="F2279" i="1" s="1"/>
  <c r="E2280" i="1"/>
  <c r="F2280" i="1" s="1"/>
  <c r="E108" i="1"/>
  <c r="F108" i="1" s="1"/>
  <c r="E2281" i="1"/>
  <c r="F2281" i="1" s="1"/>
  <c r="E210" i="1"/>
  <c r="F210" i="1" s="1"/>
  <c r="E2282" i="1"/>
  <c r="F2282" i="1" s="1"/>
  <c r="E763" i="1"/>
  <c r="F763" i="1" s="1"/>
  <c r="E299" i="1"/>
  <c r="F299" i="1" s="1"/>
  <c r="E509" i="1"/>
  <c r="F509" i="1" s="1"/>
  <c r="E2283" i="1"/>
  <c r="F2283" i="1" s="1"/>
  <c r="E2284" i="1"/>
  <c r="F2284" i="1" s="1"/>
  <c r="E2285" i="1"/>
  <c r="F2285" i="1" s="1"/>
  <c r="E2286" i="1"/>
  <c r="F2286" i="1" s="1"/>
  <c r="E2287" i="1"/>
  <c r="F2287" i="1" s="1"/>
  <c r="E2288" i="1"/>
  <c r="F2288" i="1" s="1"/>
  <c r="E2289" i="1"/>
  <c r="F2289" i="1" s="1"/>
  <c r="E2290" i="1"/>
  <c r="F2290" i="1" s="1"/>
  <c r="E2291" i="1"/>
  <c r="F2291" i="1" s="1"/>
  <c r="E2292" i="1"/>
  <c r="F2292" i="1" s="1"/>
  <c r="E2293" i="1"/>
  <c r="F2293" i="1" s="1"/>
  <c r="E2294" i="1"/>
  <c r="F2294" i="1" s="1"/>
  <c r="E416" i="1"/>
  <c r="F416" i="1" s="1"/>
  <c r="E2295" i="1"/>
  <c r="F2295" i="1" s="1"/>
  <c r="E2296" i="1"/>
  <c r="F2296" i="1" s="1"/>
  <c r="E2297" i="1"/>
  <c r="F2297" i="1" s="1"/>
  <c r="E345" i="1"/>
  <c r="F345" i="1" s="1"/>
  <c r="E2298" i="1"/>
  <c r="F2298" i="1" s="1"/>
  <c r="E2299" i="1"/>
  <c r="F2299" i="1" s="1"/>
  <c r="E2300" i="1"/>
  <c r="F2300" i="1" s="1"/>
  <c r="E779" i="1"/>
  <c r="F779" i="1" s="1"/>
  <c r="E2301" i="1"/>
  <c r="F2301" i="1" s="1"/>
  <c r="E2302" i="1"/>
  <c r="F2302" i="1" s="1"/>
  <c r="E2303" i="1"/>
  <c r="F2303" i="1" s="1"/>
  <c r="E2304" i="1"/>
  <c r="F2304" i="1" s="1"/>
  <c r="E2305" i="1"/>
  <c r="F2305" i="1" s="1"/>
  <c r="E2306" i="1"/>
  <c r="F2306" i="1" s="1"/>
  <c r="E2307" i="1"/>
  <c r="F2307" i="1" s="1"/>
  <c r="E2308" i="1"/>
  <c r="F2308" i="1" s="1"/>
  <c r="E2309" i="1"/>
  <c r="F2309" i="1" s="1"/>
  <c r="E2310" i="1"/>
  <c r="F2310" i="1" s="1"/>
  <c r="E2311" i="1"/>
  <c r="F2311" i="1" s="1"/>
  <c r="E2312" i="1"/>
  <c r="F2312" i="1" s="1"/>
  <c r="E625" i="1"/>
  <c r="F625" i="1" s="1"/>
  <c r="E2313" i="1"/>
  <c r="F2313" i="1" s="1"/>
  <c r="E2314" i="1"/>
  <c r="F2314" i="1" s="1"/>
  <c r="E2315" i="1"/>
  <c r="F2315" i="1" s="1"/>
  <c r="E2316" i="1"/>
  <c r="F2316" i="1" s="1"/>
  <c r="E2317" i="1"/>
  <c r="F2317" i="1" s="1"/>
  <c r="E2318" i="1"/>
  <c r="F2318" i="1" s="1"/>
  <c r="E323" i="1"/>
  <c r="F323" i="1" s="1"/>
  <c r="E2319" i="1"/>
  <c r="F2319" i="1" s="1"/>
  <c r="E2320" i="1"/>
  <c r="F2320" i="1" s="1"/>
  <c r="E330" i="1"/>
  <c r="F330" i="1" s="1"/>
  <c r="E2321" i="1"/>
  <c r="F2321" i="1" s="1"/>
  <c r="E2322" i="1"/>
  <c r="F2322" i="1" s="1"/>
  <c r="E2323" i="1"/>
  <c r="F2323" i="1" s="1"/>
  <c r="E2324" i="1"/>
  <c r="F2324" i="1" s="1"/>
  <c r="E620" i="1"/>
  <c r="F620" i="1" s="1"/>
  <c r="E2325" i="1"/>
  <c r="F2325" i="1" s="1"/>
  <c r="E2326" i="1"/>
  <c r="F2326" i="1" s="1"/>
  <c r="E2327" i="1"/>
  <c r="F2327" i="1" s="1"/>
  <c r="E2328" i="1"/>
  <c r="F2328" i="1" s="1"/>
  <c r="E2329" i="1"/>
  <c r="F2329" i="1" s="1"/>
  <c r="E2330" i="1"/>
  <c r="F2330" i="1" s="1"/>
  <c r="E2331" i="1"/>
  <c r="F2331" i="1" s="1"/>
  <c r="E2332" i="1"/>
  <c r="F2332" i="1" s="1"/>
  <c r="E2333" i="1"/>
  <c r="F2333" i="1" s="1"/>
  <c r="E2334" i="1"/>
  <c r="F2334" i="1" s="1"/>
  <c r="E2335" i="1"/>
  <c r="F2335" i="1" s="1"/>
  <c r="E2336" i="1"/>
  <c r="F2336" i="1" s="1"/>
  <c r="E2337" i="1"/>
  <c r="F2337" i="1" s="1"/>
  <c r="E2338" i="1"/>
  <c r="F2338" i="1" s="1"/>
  <c r="E2339" i="1"/>
  <c r="F2339" i="1" s="1"/>
  <c r="E2340" i="1"/>
  <c r="F2340" i="1" s="1"/>
  <c r="E2341" i="1"/>
  <c r="F2341" i="1" s="1"/>
  <c r="E2342" i="1"/>
  <c r="F2342" i="1" s="1"/>
  <c r="E2343" i="1"/>
  <c r="F2343" i="1" s="1"/>
  <c r="E2344" i="1"/>
  <c r="F2344" i="1" s="1"/>
  <c r="E2345" i="1"/>
  <c r="F2345" i="1" s="1"/>
  <c r="E2346" i="1"/>
  <c r="F2346" i="1" s="1"/>
  <c r="E2347" i="1"/>
  <c r="F2347" i="1" s="1"/>
  <c r="E2348" i="1"/>
  <c r="F2348" i="1" s="1"/>
  <c r="E2349" i="1"/>
  <c r="F2349" i="1" s="1"/>
  <c r="E2350" i="1"/>
  <c r="F2350" i="1" s="1"/>
  <c r="E2351" i="1"/>
  <c r="F2351" i="1" s="1"/>
  <c r="E2352" i="1"/>
  <c r="F2352" i="1" s="1"/>
  <c r="E2353" i="1"/>
  <c r="F2353" i="1" s="1"/>
  <c r="E2354" i="1"/>
  <c r="F2354" i="1" s="1"/>
  <c r="E2355" i="1"/>
  <c r="F2355" i="1" s="1"/>
  <c r="E2356" i="1"/>
  <c r="F2356" i="1" s="1"/>
  <c r="E2357" i="1"/>
  <c r="F2357" i="1" s="1"/>
  <c r="E2358" i="1"/>
  <c r="F2358" i="1" s="1"/>
  <c r="E2359" i="1"/>
  <c r="F2359" i="1" s="1"/>
  <c r="E2360" i="1"/>
  <c r="F2360" i="1" s="1"/>
  <c r="E2361" i="1"/>
  <c r="F2361" i="1" s="1"/>
  <c r="E2362" i="1"/>
  <c r="F2362" i="1" s="1"/>
  <c r="E2363" i="1"/>
  <c r="F2363" i="1" s="1"/>
  <c r="E2364" i="1"/>
  <c r="F2364" i="1" s="1"/>
  <c r="E2365" i="1"/>
  <c r="F2365" i="1" s="1"/>
  <c r="E2366" i="1"/>
  <c r="F2366" i="1" s="1"/>
  <c r="E2367" i="1"/>
  <c r="F2367" i="1" s="1"/>
  <c r="E2368" i="1"/>
  <c r="F2368" i="1" s="1"/>
  <c r="E2369" i="1"/>
  <c r="F2369" i="1" s="1"/>
  <c r="E2370" i="1"/>
  <c r="F2370" i="1" s="1"/>
  <c r="E2371" i="1"/>
  <c r="F2371" i="1" s="1"/>
  <c r="E2372" i="1"/>
  <c r="F2372" i="1" s="1"/>
  <c r="E2373" i="1"/>
  <c r="F2373" i="1" s="1"/>
  <c r="E2374" i="1"/>
  <c r="F2374" i="1" s="1"/>
  <c r="E2375" i="1"/>
  <c r="F2375" i="1" s="1"/>
  <c r="E2376" i="1"/>
  <c r="F2376" i="1" s="1"/>
  <c r="E2377" i="1"/>
  <c r="F2377" i="1" s="1"/>
  <c r="E2378" i="1"/>
  <c r="F2378" i="1" s="1"/>
  <c r="E2379" i="1"/>
  <c r="F2379" i="1" s="1"/>
  <c r="E2380" i="1"/>
  <c r="F2380" i="1" s="1"/>
  <c r="E2381" i="1"/>
  <c r="F2381" i="1" s="1"/>
  <c r="E2382" i="1"/>
  <c r="F2382" i="1" s="1"/>
  <c r="E2383" i="1"/>
  <c r="F2383" i="1" s="1"/>
  <c r="E2384" i="1"/>
  <c r="F2384" i="1" s="1"/>
  <c r="E2385" i="1"/>
  <c r="F2385" i="1" s="1"/>
  <c r="E2386" i="1"/>
  <c r="F2386" i="1" s="1"/>
  <c r="E2387" i="1"/>
  <c r="F2387" i="1" s="1"/>
  <c r="E2388" i="1"/>
  <c r="F2388" i="1" s="1"/>
  <c r="E2389" i="1"/>
  <c r="F2389" i="1" s="1"/>
  <c r="E2390" i="1"/>
  <c r="F2390" i="1" s="1"/>
  <c r="E2391" i="1"/>
  <c r="F2391" i="1" s="1"/>
  <c r="E2392" i="1"/>
  <c r="F2392" i="1" s="1"/>
  <c r="E2393" i="1"/>
  <c r="F2393" i="1" s="1"/>
  <c r="E2394" i="1"/>
  <c r="F2394" i="1" s="1"/>
  <c r="E2395" i="1"/>
  <c r="F2395" i="1" s="1"/>
  <c r="E2396" i="1"/>
  <c r="F2396" i="1" s="1"/>
  <c r="E2397" i="1"/>
  <c r="F2397" i="1" s="1"/>
  <c r="E2398" i="1"/>
  <c r="F2398" i="1" s="1"/>
  <c r="E2399" i="1"/>
  <c r="F2399" i="1" s="1"/>
  <c r="E2400" i="1"/>
  <c r="F2400" i="1" s="1"/>
  <c r="E2401" i="1"/>
  <c r="F2401" i="1" s="1"/>
  <c r="E2402" i="1"/>
  <c r="F2402" i="1" s="1"/>
  <c r="E2403" i="1"/>
  <c r="F2403" i="1" s="1"/>
  <c r="E2404" i="1"/>
  <c r="F2404" i="1" s="1"/>
  <c r="E22" i="1"/>
  <c r="F22" i="1" s="1"/>
  <c r="E626" i="1"/>
  <c r="F626" i="1" s="1"/>
  <c r="E597" i="1"/>
  <c r="F597" i="1" s="1"/>
  <c r="E2405" i="1"/>
  <c r="F2405" i="1" s="1"/>
  <c r="E477" i="1"/>
  <c r="F477" i="1" s="1"/>
  <c r="E2406" i="1"/>
  <c r="F2406" i="1" s="1"/>
  <c r="E2407" i="1"/>
  <c r="F2407" i="1" s="1"/>
  <c r="E2408" i="1"/>
  <c r="F2408" i="1" s="1"/>
  <c r="E2409" i="1"/>
  <c r="F2409" i="1" s="1"/>
  <c r="E2410" i="1"/>
  <c r="F2410" i="1" s="1"/>
  <c r="E2411" i="1"/>
  <c r="F2411" i="1" s="1"/>
  <c r="E2412" i="1"/>
  <c r="F2412" i="1" s="1"/>
  <c r="E2413" i="1"/>
  <c r="F2413" i="1" s="1"/>
  <c r="E2414" i="1"/>
  <c r="F2414" i="1" s="1"/>
  <c r="E2415" i="1"/>
  <c r="F2415" i="1" s="1"/>
  <c r="E2416" i="1"/>
  <c r="F2416" i="1" s="1"/>
  <c r="E2417" i="1"/>
  <c r="F2417" i="1" s="1"/>
  <c r="E2418" i="1"/>
  <c r="F2418" i="1" s="1"/>
  <c r="E2419" i="1"/>
  <c r="F2419" i="1" s="1"/>
  <c r="E2420" i="1"/>
  <c r="F2420" i="1" s="1"/>
  <c r="E2421" i="1"/>
  <c r="F2421" i="1" s="1"/>
  <c r="E2422" i="1"/>
  <c r="F2422" i="1" s="1"/>
  <c r="E2423" i="1"/>
  <c r="F2423" i="1" s="1"/>
  <c r="E2424" i="1"/>
  <c r="F2424" i="1" s="1"/>
  <c r="E2425" i="1"/>
  <c r="F2425" i="1" s="1"/>
  <c r="E2426" i="1"/>
  <c r="F2426" i="1" s="1"/>
  <c r="E2427" i="1"/>
  <c r="F2427" i="1" s="1"/>
  <c r="E2428" i="1"/>
  <c r="F2428" i="1" s="1"/>
  <c r="E2429" i="1"/>
  <c r="F2429" i="1" s="1"/>
  <c r="E2430" i="1"/>
  <c r="F2430" i="1" s="1"/>
  <c r="E2431" i="1"/>
  <c r="F2431" i="1" s="1"/>
  <c r="E2432" i="1"/>
  <c r="F2432" i="1" s="1"/>
  <c r="E2433" i="1"/>
  <c r="F2433" i="1" s="1"/>
  <c r="E2434" i="1"/>
  <c r="F2434" i="1" s="1"/>
  <c r="E2435" i="1"/>
  <c r="F2435" i="1" s="1"/>
  <c r="E2436" i="1"/>
  <c r="F2436" i="1" s="1"/>
  <c r="E2437" i="1"/>
  <c r="F2437" i="1" s="1"/>
  <c r="E2438" i="1"/>
  <c r="F2438" i="1" s="1"/>
  <c r="E2439" i="1"/>
  <c r="F2439" i="1" s="1"/>
  <c r="E2440" i="1"/>
  <c r="F2440" i="1" s="1"/>
  <c r="E2441" i="1"/>
  <c r="F2441" i="1" s="1"/>
  <c r="E2442" i="1"/>
  <c r="F2442" i="1" s="1"/>
  <c r="E2443" i="1"/>
  <c r="F2443" i="1" s="1"/>
  <c r="E2444" i="1"/>
  <c r="F2444" i="1" s="1"/>
  <c r="E2445" i="1"/>
  <c r="F2445" i="1" s="1"/>
  <c r="E2446" i="1"/>
  <c r="F2446" i="1" s="1"/>
  <c r="E2447" i="1"/>
  <c r="F2447" i="1" s="1"/>
  <c r="E2448" i="1"/>
  <c r="F2448" i="1" s="1"/>
  <c r="E2449" i="1"/>
  <c r="F2449" i="1" s="1"/>
  <c r="E2450" i="1"/>
  <c r="F2450" i="1" s="1"/>
  <c r="E2451" i="1"/>
  <c r="F2451" i="1" s="1"/>
  <c r="E2452" i="1"/>
  <c r="F2452" i="1" s="1"/>
  <c r="E2453" i="1"/>
  <c r="F2453" i="1" s="1"/>
  <c r="E2454" i="1"/>
  <c r="F2454" i="1" s="1"/>
  <c r="E2455" i="1"/>
  <c r="F2455" i="1" s="1"/>
  <c r="E2456" i="1"/>
  <c r="F2456" i="1" s="1"/>
  <c r="E2457" i="1"/>
  <c r="F2457" i="1" s="1"/>
  <c r="E2458" i="1"/>
  <c r="F2458" i="1" s="1"/>
  <c r="E2459" i="1"/>
  <c r="F2459" i="1" s="1"/>
  <c r="E2460" i="1"/>
  <c r="F2460" i="1" s="1"/>
  <c r="E2461" i="1"/>
  <c r="F2461" i="1" s="1"/>
  <c r="E2462" i="1"/>
  <c r="F2462" i="1" s="1"/>
  <c r="E2463" i="1"/>
  <c r="F2463" i="1" s="1"/>
  <c r="E2464" i="1"/>
  <c r="F2464" i="1" s="1"/>
  <c r="E2465" i="1"/>
  <c r="F2465" i="1" s="1"/>
  <c r="E2466" i="1"/>
  <c r="F2466" i="1" s="1"/>
  <c r="E2467" i="1"/>
  <c r="F2467" i="1" s="1"/>
  <c r="E2468" i="1"/>
  <c r="F2468" i="1" s="1"/>
  <c r="E2469" i="1"/>
  <c r="F2469" i="1" s="1"/>
  <c r="E2470" i="1"/>
  <c r="F2470" i="1" s="1"/>
  <c r="E2471" i="1"/>
  <c r="F2471" i="1" s="1"/>
  <c r="E2472" i="1"/>
  <c r="F2472" i="1" s="1"/>
  <c r="E2473" i="1"/>
  <c r="F2473" i="1" s="1"/>
  <c r="E2474" i="1"/>
  <c r="F2474" i="1" s="1"/>
  <c r="E2475" i="1"/>
  <c r="F2475" i="1" s="1"/>
  <c r="E2476" i="1"/>
  <c r="F2476" i="1" s="1"/>
  <c r="E2477" i="1"/>
  <c r="F2477" i="1" s="1"/>
  <c r="E2478" i="1"/>
  <c r="F2478" i="1" s="1"/>
  <c r="E2479" i="1"/>
  <c r="F2479" i="1" s="1"/>
  <c r="E2480" i="1"/>
  <c r="F2480" i="1" s="1"/>
  <c r="E2481" i="1"/>
  <c r="F2481" i="1" s="1"/>
  <c r="E2482" i="1"/>
  <c r="F2482" i="1" s="1"/>
  <c r="E2483" i="1"/>
  <c r="F2483" i="1" s="1"/>
  <c r="E2484" i="1"/>
  <c r="F2484" i="1" s="1"/>
  <c r="E2485" i="1"/>
  <c r="F2485" i="1" s="1"/>
  <c r="E2486" i="1"/>
  <c r="F2486" i="1" s="1"/>
  <c r="E2487" i="1"/>
  <c r="F2487" i="1" s="1"/>
  <c r="E2488" i="1"/>
  <c r="F2488" i="1" s="1"/>
  <c r="E2489" i="1"/>
  <c r="F2489" i="1" s="1"/>
  <c r="E2490" i="1"/>
  <c r="F2490" i="1" s="1"/>
  <c r="E2491" i="1"/>
  <c r="F2491" i="1" s="1"/>
  <c r="E2492" i="1"/>
  <c r="F2492" i="1" s="1"/>
  <c r="E2493" i="1"/>
  <c r="F2493" i="1" s="1"/>
  <c r="E2494" i="1"/>
  <c r="F2494" i="1" s="1"/>
  <c r="E2495" i="1"/>
  <c r="F2495" i="1" s="1"/>
  <c r="E2496" i="1"/>
  <c r="F2496" i="1" s="1"/>
  <c r="E2497" i="1"/>
  <c r="F2497" i="1" s="1"/>
  <c r="E677" i="1"/>
  <c r="F677" i="1" s="1"/>
  <c r="E2498" i="1"/>
  <c r="F2498" i="1" s="1"/>
  <c r="E2499" i="1"/>
  <c r="F2499" i="1" s="1"/>
  <c r="E614" i="1"/>
  <c r="F614" i="1" s="1"/>
  <c r="E2500" i="1"/>
  <c r="F2500" i="1" s="1"/>
  <c r="E2501" i="1"/>
  <c r="F2501" i="1" s="1"/>
  <c r="E2502" i="1"/>
  <c r="F2502" i="1" s="1"/>
  <c r="E2503" i="1"/>
  <c r="F2503" i="1" s="1"/>
  <c r="E2504" i="1"/>
  <c r="F2504" i="1" s="1"/>
  <c r="E2505" i="1"/>
  <c r="F2505" i="1" s="1"/>
  <c r="E2506" i="1"/>
  <c r="F2506" i="1" s="1"/>
  <c r="E635" i="1"/>
  <c r="F635" i="1" s="1"/>
  <c r="E2507" i="1"/>
  <c r="F2507" i="1" s="1"/>
  <c r="E2508" i="1"/>
  <c r="F2508" i="1" s="1"/>
  <c r="E2509" i="1"/>
  <c r="F2509" i="1" s="1"/>
  <c r="E2510" i="1"/>
  <c r="F2510" i="1" s="1"/>
  <c r="E2511" i="1"/>
  <c r="F2511" i="1" s="1"/>
  <c r="E2512" i="1"/>
  <c r="F2512" i="1" s="1"/>
  <c r="E2513" i="1"/>
  <c r="F2513" i="1" s="1"/>
  <c r="E2514" i="1"/>
  <c r="F2514" i="1" s="1"/>
  <c r="E2515" i="1"/>
  <c r="F2515" i="1" s="1"/>
  <c r="E2516" i="1"/>
  <c r="F2516" i="1" s="1"/>
  <c r="E2517" i="1"/>
  <c r="F2517" i="1" s="1"/>
  <c r="E2518" i="1"/>
  <c r="F2518" i="1" s="1"/>
  <c r="E2519" i="1"/>
  <c r="F2519" i="1" s="1"/>
  <c r="E2520" i="1"/>
  <c r="F2520" i="1" s="1"/>
  <c r="E2521" i="1"/>
  <c r="F2521" i="1" s="1"/>
  <c r="E2522" i="1"/>
  <c r="F2522" i="1" s="1"/>
  <c r="E2523" i="1"/>
  <c r="F2523" i="1" s="1"/>
  <c r="E2524" i="1"/>
  <c r="F2524" i="1" s="1"/>
  <c r="E2525" i="1"/>
  <c r="F2525" i="1" s="1"/>
  <c r="E2526" i="1"/>
  <c r="F2526" i="1" s="1"/>
  <c r="E2527" i="1"/>
  <c r="F2527" i="1" s="1"/>
  <c r="E160" i="1"/>
  <c r="F160" i="1" s="1"/>
  <c r="E2528" i="1"/>
  <c r="F2528" i="1" s="1"/>
  <c r="E2529" i="1"/>
  <c r="F2529" i="1" s="1"/>
  <c r="E2530" i="1"/>
  <c r="F2530" i="1" s="1"/>
  <c r="E2531" i="1"/>
  <c r="F2531" i="1" s="1"/>
  <c r="E2532" i="1"/>
  <c r="F2532" i="1" s="1"/>
  <c r="E2533" i="1"/>
  <c r="F2533" i="1" s="1"/>
  <c r="E2534" i="1"/>
  <c r="F2534" i="1" s="1"/>
  <c r="E2535" i="1"/>
  <c r="F2535" i="1" s="1"/>
  <c r="E2536" i="1"/>
  <c r="F2536" i="1" s="1"/>
  <c r="E2537" i="1"/>
  <c r="F2537" i="1" s="1"/>
  <c r="E2538" i="1"/>
  <c r="F2538" i="1" s="1"/>
  <c r="E2539" i="1"/>
  <c r="F2539" i="1" s="1"/>
  <c r="E2540" i="1"/>
  <c r="F2540" i="1" s="1"/>
  <c r="E2541" i="1"/>
  <c r="F2541" i="1" s="1"/>
  <c r="E2542" i="1"/>
  <c r="F2542" i="1" s="1"/>
  <c r="E2543" i="1"/>
  <c r="F2543" i="1" s="1"/>
  <c r="E2544" i="1"/>
  <c r="F2544" i="1" s="1"/>
  <c r="E2545" i="1"/>
  <c r="F2545" i="1" s="1"/>
  <c r="E2546" i="1"/>
  <c r="F2546" i="1" s="1"/>
  <c r="E2547" i="1"/>
  <c r="F2547" i="1" s="1"/>
  <c r="E2548" i="1"/>
  <c r="F2548" i="1" s="1"/>
  <c r="E2549" i="1"/>
  <c r="F2549" i="1" s="1"/>
  <c r="E2550" i="1"/>
  <c r="F2550" i="1" s="1"/>
  <c r="E2551" i="1"/>
  <c r="F2551" i="1" s="1"/>
  <c r="E2552" i="1"/>
  <c r="F2552" i="1" s="1"/>
  <c r="E2553" i="1"/>
  <c r="F2553" i="1" s="1"/>
  <c r="E2554" i="1"/>
  <c r="F2554" i="1" s="1"/>
  <c r="E2555" i="1"/>
  <c r="F2555" i="1" s="1"/>
  <c r="E2556" i="1"/>
  <c r="F2556" i="1" s="1"/>
  <c r="E2557" i="1"/>
  <c r="F2557" i="1" s="1"/>
  <c r="E2558" i="1"/>
  <c r="F2558" i="1" s="1"/>
  <c r="E2559" i="1"/>
  <c r="F2559" i="1" s="1"/>
  <c r="E2560" i="1"/>
  <c r="F2560" i="1" s="1"/>
  <c r="E2561" i="1"/>
  <c r="F2561" i="1" s="1"/>
  <c r="E2562" i="1"/>
  <c r="F2562" i="1" s="1"/>
  <c r="E2563" i="1"/>
  <c r="F2563" i="1" s="1"/>
  <c r="E2564" i="1"/>
  <c r="F2564" i="1" s="1"/>
  <c r="E2565" i="1"/>
  <c r="F2565" i="1" s="1"/>
  <c r="E2566" i="1"/>
  <c r="F2566" i="1" s="1"/>
  <c r="E2567" i="1"/>
  <c r="F2567" i="1" s="1"/>
  <c r="E2568" i="1"/>
  <c r="F2568" i="1" s="1"/>
  <c r="E2569" i="1"/>
  <c r="F2569" i="1" s="1"/>
  <c r="E2570" i="1"/>
  <c r="F2570" i="1" s="1"/>
  <c r="E2571" i="1"/>
  <c r="F2571" i="1" s="1"/>
  <c r="E2572" i="1"/>
  <c r="F2572" i="1" s="1"/>
  <c r="E2573" i="1"/>
  <c r="F2573" i="1" s="1"/>
  <c r="E2574" i="1"/>
  <c r="F2574" i="1" s="1"/>
  <c r="E2575" i="1"/>
  <c r="F2575" i="1" s="1"/>
  <c r="E2576" i="1"/>
  <c r="F2576" i="1" s="1"/>
  <c r="E2577" i="1"/>
  <c r="F2577" i="1" s="1"/>
  <c r="E2578" i="1"/>
  <c r="F2578" i="1" s="1"/>
  <c r="E2579" i="1"/>
  <c r="F2579" i="1" s="1"/>
  <c r="E2580" i="1"/>
  <c r="F2580" i="1" s="1"/>
  <c r="E2581" i="1"/>
  <c r="F2581" i="1" s="1"/>
  <c r="E2582" i="1"/>
  <c r="F2582" i="1" s="1"/>
  <c r="E2583" i="1"/>
  <c r="F2583" i="1" s="1"/>
  <c r="E2584" i="1"/>
  <c r="F2584" i="1" s="1"/>
  <c r="E2585" i="1"/>
  <c r="F2585" i="1" s="1"/>
  <c r="E494" i="1"/>
  <c r="F494" i="1" s="1"/>
  <c r="E2586" i="1"/>
  <c r="F2586" i="1" s="1"/>
  <c r="E2587" i="1"/>
  <c r="F2587" i="1" s="1"/>
  <c r="E2588" i="1"/>
  <c r="F2588" i="1" s="1"/>
  <c r="E2589" i="1"/>
  <c r="F2589" i="1" s="1"/>
  <c r="E2590" i="1"/>
  <c r="F2590" i="1" s="1"/>
  <c r="E2591" i="1"/>
  <c r="F2591" i="1" s="1"/>
  <c r="E2592" i="1"/>
  <c r="F2592" i="1" s="1"/>
  <c r="E2593" i="1"/>
  <c r="F2593" i="1" s="1"/>
  <c r="E2594" i="1"/>
  <c r="F2594" i="1" s="1"/>
  <c r="E2595" i="1"/>
  <c r="F2595" i="1" s="1"/>
  <c r="E2596" i="1"/>
  <c r="F2596" i="1" s="1"/>
  <c r="E2597" i="1"/>
  <c r="F2597" i="1" s="1"/>
  <c r="E2598" i="1"/>
  <c r="F2598" i="1" s="1"/>
  <c r="E2599" i="1"/>
  <c r="F2599" i="1" s="1"/>
  <c r="E2600" i="1"/>
  <c r="F2600" i="1" s="1"/>
  <c r="E2601" i="1"/>
  <c r="F2601" i="1" s="1"/>
  <c r="E178" i="1"/>
  <c r="F178" i="1" s="1"/>
  <c r="E2602" i="1"/>
  <c r="F2602" i="1" s="1"/>
  <c r="E2603" i="1"/>
  <c r="F2603" i="1" s="1"/>
  <c r="E2604" i="1"/>
  <c r="F2604" i="1" s="1"/>
  <c r="E2605" i="1"/>
  <c r="F2605" i="1" s="1"/>
  <c r="E2606" i="1"/>
  <c r="F2606" i="1" s="1"/>
  <c r="E2607" i="1"/>
  <c r="F2607" i="1" s="1"/>
  <c r="E2608" i="1"/>
  <c r="F2608" i="1" s="1"/>
  <c r="E2609" i="1"/>
  <c r="F2609" i="1" s="1"/>
  <c r="E2610" i="1"/>
  <c r="F2610" i="1" s="1"/>
  <c r="E2611" i="1"/>
  <c r="F2611" i="1" s="1"/>
  <c r="E2612" i="1"/>
  <c r="F2612" i="1" s="1"/>
  <c r="E2613" i="1"/>
  <c r="F2613" i="1" s="1"/>
  <c r="E2614" i="1"/>
  <c r="F2614" i="1" s="1"/>
  <c r="E2615" i="1"/>
  <c r="F2615" i="1" s="1"/>
  <c r="E2616" i="1"/>
  <c r="F2616" i="1" s="1"/>
  <c r="E2617" i="1"/>
  <c r="F2617" i="1" s="1"/>
  <c r="E2618" i="1"/>
  <c r="F2618" i="1" s="1"/>
  <c r="E2619" i="1"/>
  <c r="F2619" i="1" s="1"/>
  <c r="E2620" i="1"/>
  <c r="F2620" i="1" s="1"/>
  <c r="E2621" i="1"/>
  <c r="F2621" i="1" s="1"/>
  <c r="E2622" i="1"/>
  <c r="F2622" i="1" s="1"/>
  <c r="E2623" i="1"/>
  <c r="F2623" i="1" s="1"/>
  <c r="E2624" i="1"/>
  <c r="F2624" i="1" s="1"/>
  <c r="E2625" i="1"/>
  <c r="F2625" i="1" s="1"/>
  <c r="E2626" i="1"/>
  <c r="F2626" i="1" s="1"/>
  <c r="E179" i="1"/>
  <c r="F179" i="1" s="1"/>
  <c r="E2627" i="1"/>
  <c r="F2627" i="1" s="1"/>
  <c r="E2628" i="1"/>
  <c r="F2628" i="1" s="1"/>
  <c r="E642" i="1"/>
  <c r="F642" i="1" s="1"/>
  <c r="E2629" i="1"/>
  <c r="F2629" i="1" s="1"/>
  <c r="E2630" i="1"/>
  <c r="F2630" i="1" s="1"/>
  <c r="E2631" i="1"/>
  <c r="F2631" i="1" s="1"/>
  <c r="E2632" i="1"/>
  <c r="F2632" i="1" s="1"/>
  <c r="E2633" i="1"/>
  <c r="F2633" i="1" s="1"/>
  <c r="E2634" i="1"/>
  <c r="F2634" i="1" s="1"/>
  <c r="E2635" i="1"/>
  <c r="F2635" i="1" s="1"/>
  <c r="E2636" i="1"/>
  <c r="F2636" i="1" s="1"/>
  <c r="E2637" i="1"/>
  <c r="F2637" i="1" s="1"/>
  <c r="E81" i="1"/>
  <c r="F81" i="1" s="1"/>
  <c r="E305" i="1"/>
  <c r="F305" i="1" s="1"/>
  <c r="E2638" i="1"/>
  <c r="F2638" i="1" s="1"/>
  <c r="E2639" i="1"/>
  <c r="F2639" i="1" s="1"/>
  <c r="E2640" i="1"/>
  <c r="F2640" i="1" s="1"/>
  <c r="E2641" i="1"/>
  <c r="F2641" i="1" s="1"/>
  <c r="E2642" i="1"/>
  <c r="F2642" i="1" s="1"/>
  <c r="E121" i="1"/>
  <c r="F121" i="1" s="1"/>
  <c r="E2643" i="1"/>
  <c r="F2643" i="1" s="1"/>
  <c r="E2644" i="1"/>
  <c r="F2644" i="1" s="1"/>
  <c r="E2645" i="1"/>
  <c r="F2645" i="1" s="1"/>
  <c r="E2646" i="1"/>
  <c r="F2646" i="1" s="1"/>
  <c r="E2647" i="1"/>
  <c r="F2647" i="1" s="1"/>
  <c r="E2648" i="1"/>
  <c r="F2648" i="1" s="1"/>
  <c r="E2649" i="1"/>
  <c r="F2649" i="1" s="1"/>
  <c r="E2650" i="1"/>
  <c r="F2650" i="1" s="1"/>
  <c r="E2651" i="1"/>
  <c r="F2651" i="1" s="1"/>
  <c r="E2652" i="1"/>
  <c r="F2652" i="1" s="1"/>
  <c r="E2653" i="1"/>
  <c r="F2653" i="1" s="1"/>
  <c r="E2654" i="1"/>
  <c r="F2654" i="1" s="1"/>
  <c r="E2655" i="1"/>
  <c r="F2655" i="1" s="1"/>
  <c r="E2656" i="1"/>
  <c r="F2656" i="1" s="1"/>
  <c r="E2657" i="1"/>
  <c r="F2657" i="1" s="1"/>
  <c r="E2658" i="1"/>
  <c r="F2658" i="1" s="1"/>
  <c r="E2659" i="1"/>
  <c r="F2659" i="1" s="1"/>
  <c r="E2660" i="1"/>
  <c r="F2660" i="1" s="1"/>
  <c r="E2661" i="1"/>
  <c r="F2661" i="1" s="1"/>
  <c r="E2662" i="1"/>
  <c r="F2662" i="1" s="1"/>
  <c r="E2663" i="1"/>
  <c r="F2663" i="1" s="1"/>
  <c r="E2664" i="1"/>
  <c r="F2664" i="1" s="1"/>
  <c r="E2665" i="1"/>
  <c r="F2665" i="1" s="1"/>
  <c r="E2666" i="1"/>
  <c r="F2666" i="1" s="1"/>
  <c r="E2667" i="1"/>
  <c r="F2667" i="1" s="1"/>
  <c r="E2668" i="1"/>
  <c r="F2668" i="1" s="1"/>
  <c r="E2669" i="1"/>
  <c r="F2669" i="1" s="1"/>
  <c r="E2670" i="1"/>
  <c r="F2670" i="1" s="1"/>
  <c r="E2671" i="1"/>
  <c r="F2671" i="1" s="1"/>
  <c r="E2672" i="1"/>
  <c r="F2672" i="1" s="1"/>
  <c r="E2673" i="1"/>
  <c r="F2673" i="1" s="1"/>
  <c r="E2674" i="1"/>
  <c r="F2674" i="1" s="1"/>
  <c r="E2675" i="1"/>
  <c r="F2675" i="1" s="1"/>
  <c r="E2676" i="1"/>
  <c r="F2676" i="1" s="1"/>
  <c r="E2677" i="1"/>
  <c r="F2677" i="1" s="1"/>
  <c r="E2678" i="1"/>
  <c r="F2678" i="1" s="1"/>
  <c r="E2679" i="1"/>
  <c r="F2679" i="1" s="1"/>
  <c r="E2680" i="1"/>
  <c r="F2680" i="1" s="1"/>
  <c r="E2681" i="1"/>
  <c r="F2681" i="1" s="1"/>
  <c r="E2682" i="1"/>
  <c r="F2682" i="1" s="1"/>
  <c r="E2683" i="1"/>
  <c r="F2683" i="1" s="1"/>
  <c r="E213" i="1"/>
  <c r="F213" i="1" s="1"/>
  <c r="E2684" i="1"/>
  <c r="F2684" i="1" s="1"/>
  <c r="E2685" i="1"/>
  <c r="F2685" i="1" s="1"/>
  <c r="E2686" i="1"/>
  <c r="F2686" i="1" s="1"/>
  <c r="E2687" i="1"/>
  <c r="F2687" i="1" s="1"/>
  <c r="E2688" i="1"/>
  <c r="F2688" i="1" s="1"/>
  <c r="E2689" i="1"/>
  <c r="F2689" i="1" s="1"/>
  <c r="E2690" i="1"/>
  <c r="F2690" i="1" s="1"/>
  <c r="E2691" i="1"/>
  <c r="F2691" i="1" s="1"/>
  <c r="E2692" i="1"/>
  <c r="F2692" i="1" s="1"/>
  <c r="E2693" i="1"/>
  <c r="F2693" i="1" s="1"/>
  <c r="E2694" i="1"/>
  <c r="F2694" i="1" s="1"/>
  <c r="E2695" i="1"/>
  <c r="F2695" i="1" s="1"/>
  <c r="E2696" i="1"/>
  <c r="F2696" i="1" s="1"/>
  <c r="E2697" i="1"/>
  <c r="F2697" i="1" s="1"/>
  <c r="E2698" i="1"/>
  <c r="F2698" i="1" s="1"/>
  <c r="E2699" i="1"/>
  <c r="F2699" i="1" s="1"/>
  <c r="E2700" i="1"/>
  <c r="F2700" i="1" s="1"/>
  <c r="E2701" i="1"/>
  <c r="F2701" i="1" s="1"/>
  <c r="E2702" i="1"/>
  <c r="F2702" i="1" s="1"/>
  <c r="E2703" i="1"/>
  <c r="F2703" i="1" s="1"/>
  <c r="E2704" i="1"/>
  <c r="F2704" i="1" s="1"/>
  <c r="E2705" i="1"/>
  <c r="F2705" i="1" s="1"/>
  <c r="E2706" i="1"/>
  <c r="F2706" i="1" s="1"/>
  <c r="E2707" i="1"/>
  <c r="F2707" i="1" s="1"/>
  <c r="E2708" i="1"/>
  <c r="F2708" i="1" s="1"/>
  <c r="E2709" i="1"/>
  <c r="F2709" i="1" s="1"/>
  <c r="E2710" i="1"/>
  <c r="F2710" i="1" s="1"/>
  <c r="E2711" i="1"/>
  <c r="F2711" i="1" s="1"/>
  <c r="E2712" i="1"/>
  <c r="F2712" i="1" s="1"/>
  <c r="E2713" i="1"/>
  <c r="F2713" i="1" s="1"/>
  <c r="E2714" i="1"/>
  <c r="F2714" i="1" s="1"/>
  <c r="E2715" i="1"/>
  <c r="F2715" i="1" s="1"/>
  <c r="E2716" i="1"/>
  <c r="F2716" i="1" s="1"/>
  <c r="E2717" i="1"/>
  <c r="F2717" i="1" s="1"/>
  <c r="E2718" i="1"/>
  <c r="F2718" i="1" s="1"/>
  <c r="E2719" i="1"/>
  <c r="F2719" i="1" s="1"/>
  <c r="E2720" i="1"/>
  <c r="F2720" i="1" s="1"/>
  <c r="E2721" i="1"/>
  <c r="F2721" i="1" s="1"/>
  <c r="E2722" i="1"/>
  <c r="F2722" i="1" s="1"/>
  <c r="E2723" i="1"/>
  <c r="F2723" i="1" s="1"/>
  <c r="E2724" i="1"/>
  <c r="F2724" i="1" s="1"/>
  <c r="E2725" i="1"/>
  <c r="F2725" i="1" s="1"/>
  <c r="E2726" i="1"/>
  <c r="F2726" i="1" s="1"/>
  <c r="E2727" i="1"/>
  <c r="F2727" i="1" s="1"/>
  <c r="E2728" i="1"/>
  <c r="F2728" i="1" s="1"/>
  <c r="E2729" i="1"/>
  <c r="F2729" i="1" s="1"/>
  <c r="E2730" i="1"/>
  <c r="F2730" i="1" s="1"/>
  <c r="E2731" i="1"/>
  <c r="F2731" i="1" s="1"/>
  <c r="E2732" i="1"/>
  <c r="F2732" i="1" s="1"/>
  <c r="E2733" i="1"/>
  <c r="F2733" i="1" s="1"/>
  <c r="E2734" i="1"/>
  <c r="F2734" i="1" s="1"/>
  <c r="E2735" i="1"/>
  <c r="F2735" i="1" s="1"/>
  <c r="E2736" i="1"/>
  <c r="F2736" i="1" s="1"/>
  <c r="E2737" i="1"/>
  <c r="F2737" i="1" s="1"/>
  <c r="E2738" i="1"/>
  <c r="F2738" i="1" s="1"/>
  <c r="E2739" i="1"/>
  <c r="F2739" i="1" s="1"/>
  <c r="E2740" i="1"/>
  <c r="F2740" i="1" s="1"/>
  <c r="E2741" i="1"/>
  <c r="F2741" i="1" s="1"/>
  <c r="E2742" i="1"/>
  <c r="F2742" i="1" s="1"/>
  <c r="E2743" i="1"/>
  <c r="F2743" i="1" s="1"/>
  <c r="E2744" i="1"/>
  <c r="F2744" i="1" s="1"/>
  <c r="E2745" i="1"/>
  <c r="F2745" i="1" s="1"/>
  <c r="E2746" i="1"/>
  <c r="F2746" i="1" s="1"/>
  <c r="E2747" i="1"/>
  <c r="F2747" i="1" s="1"/>
  <c r="E2748" i="1"/>
  <c r="F2748" i="1" s="1"/>
  <c r="E2749" i="1"/>
  <c r="F2749" i="1" s="1"/>
  <c r="E2750" i="1"/>
  <c r="F2750" i="1" s="1"/>
  <c r="E2751" i="1"/>
  <c r="F2751" i="1" s="1"/>
  <c r="E2752" i="1"/>
  <c r="F2752" i="1" s="1"/>
  <c r="E2753" i="1"/>
  <c r="F2753" i="1" s="1"/>
  <c r="E2754" i="1"/>
  <c r="F2754" i="1" s="1"/>
  <c r="E2755" i="1"/>
  <c r="F2755" i="1" s="1"/>
  <c r="E2756" i="1"/>
  <c r="F2756" i="1" s="1"/>
  <c r="E2757" i="1"/>
  <c r="F2757" i="1" s="1"/>
  <c r="E2758" i="1"/>
  <c r="F2758" i="1" s="1"/>
  <c r="E2759" i="1"/>
  <c r="F2759" i="1" s="1"/>
  <c r="E2760" i="1"/>
  <c r="F2760" i="1" s="1"/>
  <c r="E2761" i="1"/>
  <c r="F2761" i="1" s="1"/>
  <c r="E2762" i="1"/>
  <c r="F2762" i="1" s="1"/>
  <c r="E2763" i="1"/>
  <c r="F2763" i="1" s="1"/>
  <c r="E2764" i="1"/>
  <c r="F2764" i="1" s="1"/>
  <c r="E2765" i="1"/>
  <c r="F2765" i="1" s="1"/>
  <c r="E2766" i="1"/>
  <c r="F2766" i="1" s="1"/>
  <c r="E2767" i="1"/>
  <c r="F2767" i="1" s="1"/>
  <c r="E2768" i="1"/>
  <c r="F2768" i="1" s="1"/>
  <c r="E2769" i="1"/>
  <c r="F2769" i="1" s="1"/>
  <c r="E2770" i="1"/>
  <c r="F2770" i="1" s="1"/>
  <c r="E2771" i="1"/>
  <c r="F2771" i="1" s="1"/>
  <c r="E2772" i="1"/>
  <c r="F2772" i="1" s="1"/>
  <c r="E2773" i="1"/>
  <c r="F2773" i="1" s="1"/>
  <c r="E2774" i="1"/>
  <c r="F2774" i="1" s="1"/>
  <c r="E2775" i="1"/>
  <c r="F2775" i="1" s="1"/>
  <c r="E2776" i="1"/>
  <c r="F2776" i="1" s="1"/>
  <c r="E2777" i="1"/>
  <c r="F2777" i="1" s="1"/>
  <c r="E2778" i="1"/>
  <c r="F2778" i="1" s="1"/>
  <c r="E2779" i="1"/>
  <c r="F2779" i="1" s="1"/>
  <c r="E2780" i="1"/>
  <c r="F2780" i="1" s="1"/>
  <c r="E2781" i="1"/>
  <c r="F2781" i="1" s="1"/>
  <c r="E2782" i="1"/>
  <c r="F2782" i="1" s="1"/>
  <c r="E2783" i="1"/>
  <c r="F2783" i="1" s="1"/>
  <c r="E2784" i="1"/>
  <c r="F2784" i="1" s="1"/>
  <c r="E2785" i="1"/>
  <c r="F2785" i="1" s="1"/>
  <c r="E2786" i="1"/>
  <c r="F2786" i="1" s="1"/>
  <c r="E2787" i="1"/>
  <c r="F2787" i="1" s="1"/>
  <c r="E2788" i="1"/>
  <c r="F2788" i="1" s="1"/>
  <c r="E2789" i="1"/>
  <c r="F2789" i="1" s="1"/>
  <c r="E2790" i="1"/>
  <c r="F2790" i="1" s="1"/>
  <c r="E2791" i="1"/>
  <c r="F2791" i="1" s="1"/>
  <c r="E2792" i="1"/>
  <c r="F2792" i="1" s="1"/>
  <c r="E2793" i="1"/>
  <c r="F2793" i="1" s="1"/>
  <c r="E2794" i="1"/>
  <c r="F2794" i="1" s="1"/>
  <c r="E2795" i="1"/>
  <c r="F2795" i="1" s="1"/>
  <c r="E2796" i="1"/>
  <c r="F2796" i="1" s="1"/>
  <c r="E2797" i="1"/>
  <c r="F2797" i="1" s="1"/>
  <c r="E2798" i="1"/>
  <c r="F2798" i="1" s="1"/>
  <c r="E2799" i="1"/>
  <c r="F2799" i="1" s="1"/>
  <c r="E2800" i="1"/>
  <c r="F2800" i="1" s="1"/>
  <c r="E2801" i="1"/>
  <c r="F2801" i="1" s="1"/>
  <c r="E2802" i="1"/>
  <c r="F2802" i="1" s="1"/>
  <c r="E2803" i="1"/>
  <c r="F2803" i="1" s="1"/>
  <c r="E2804" i="1"/>
  <c r="F2804" i="1" s="1"/>
  <c r="E2805" i="1"/>
  <c r="F2805" i="1" s="1"/>
  <c r="E2806" i="1"/>
  <c r="F2806" i="1" s="1"/>
  <c r="E2807" i="1"/>
  <c r="F2807" i="1" s="1"/>
  <c r="E2808" i="1"/>
  <c r="F2808" i="1" s="1"/>
  <c r="E2809" i="1"/>
  <c r="F2809" i="1" s="1"/>
  <c r="E2810" i="1"/>
  <c r="F2810" i="1" s="1"/>
  <c r="E2811" i="1"/>
  <c r="F2811" i="1" s="1"/>
  <c r="E2812" i="1"/>
  <c r="F2812" i="1" s="1"/>
  <c r="E2813" i="1"/>
  <c r="F2813" i="1" s="1"/>
  <c r="E2814" i="1"/>
  <c r="F2814" i="1" s="1"/>
  <c r="E2815" i="1"/>
  <c r="F2815" i="1" s="1"/>
  <c r="E2816" i="1"/>
  <c r="F2816" i="1" s="1"/>
  <c r="E2817" i="1"/>
  <c r="F2817" i="1" s="1"/>
  <c r="E2818" i="1"/>
  <c r="F2818" i="1" s="1"/>
  <c r="E2819" i="1"/>
  <c r="F2819" i="1" s="1"/>
  <c r="E2820" i="1"/>
  <c r="F2820" i="1" s="1"/>
  <c r="E2821" i="1"/>
  <c r="F2821" i="1" s="1"/>
  <c r="E2822" i="1"/>
  <c r="F2822" i="1" s="1"/>
  <c r="E2823" i="1"/>
  <c r="F2823" i="1" s="1"/>
  <c r="E2824" i="1"/>
  <c r="F2824" i="1" s="1"/>
  <c r="E2825" i="1"/>
  <c r="F2825" i="1" s="1"/>
  <c r="E2826" i="1"/>
  <c r="F2826" i="1" s="1"/>
  <c r="E2827" i="1"/>
  <c r="F2827" i="1" s="1"/>
  <c r="E2828" i="1"/>
  <c r="F2828" i="1" s="1"/>
  <c r="E2829" i="1"/>
  <c r="F2829" i="1" s="1"/>
  <c r="E2830" i="1"/>
  <c r="F2830" i="1" s="1"/>
  <c r="E2831" i="1"/>
  <c r="F2831" i="1" s="1"/>
  <c r="E2832" i="1"/>
  <c r="F2832" i="1" s="1"/>
  <c r="E2833" i="1"/>
  <c r="F2833" i="1" s="1"/>
  <c r="E2834" i="1"/>
  <c r="F2834" i="1" s="1"/>
  <c r="E2835" i="1"/>
  <c r="F2835" i="1" s="1"/>
  <c r="E2836" i="1"/>
  <c r="F2836" i="1" s="1"/>
  <c r="E671" i="1"/>
  <c r="F671" i="1" s="1"/>
  <c r="E2837" i="1"/>
  <c r="F2837" i="1" s="1"/>
  <c r="E2838" i="1"/>
  <c r="F2838" i="1" s="1"/>
  <c r="E2839" i="1"/>
  <c r="F2839" i="1" s="1"/>
  <c r="E649" i="1"/>
  <c r="F649" i="1" s="1"/>
  <c r="E2840" i="1"/>
  <c r="F2840" i="1" s="1"/>
  <c r="E2841" i="1"/>
  <c r="F2841" i="1" s="1"/>
  <c r="E2842" i="1"/>
  <c r="F2842" i="1" s="1"/>
  <c r="E670" i="1"/>
  <c r="F670" i="1" s="1"/>
  <c r="E383" i="1"/>
  <c r="F383" i="1" s="1"/>
  <c r="E2843" i="1"/>
  <c r="F2843" i="1" s="1"/>
  <c r="E512" i="1"/>
  <c r="F512" i="1" s="1"/>
  <c r="E2844" i="1"/>
  <c r="F2844" i="1" s="1"/>
  <c r="E379" i="1"/>
  <c r="F379" i="1" s="1"/>
  <c r="E2845" i="1"/>
  <c r="F2845" i="1" s="1"/>
  <c r="E2846" i="1"/>
  <c r="F2846" i="1" s="1"/>
  <c r="E2847" i="1"/>
  <c r="F2847" i="1" s="1"/>
  <c r="E2848" i="1"/>
  <c r="F2848" i="1" s="1"/>
  <c r="E2849" i="1"/>
  <c r="F2849" i="1" s="1"/>
  <c r="E2850" i="1"/>
  <c r="F2850" i="1" s="1"/>
  <c r="E2851" i="1"/>
  <c r="F2851" i="1" s="1"/>
  <c r="E2852" i="1"/>
  <c r="F2852" i="1" s="1"/>
  <c r="E2853" i="1"/>
  <c r="F2853" i="1" s="1"/>
  <c r="E433" i="1"/>
  <c r="F433" i="1" s="1"/>
  <c r="E2854" i="1"/>
  <c r="F2854" i="1" s="1"/>
  <c r="E2855" i="1"/>
  <c r="F2855" i="1" s="1"/>
  <c r="E507" i="1"/>
  <c r="F507" i="1" s="1"/>
  <c r="E2856" i="1"/>
  <c r="F2856" i="1" s="1"/>
  <c r="E2857" i="1"/>
  <c r="F2857" i="1" s="1"/>
  <c r="E2858" i="1"/>
  <c r="F2858" i="1" s="1"/>
  <c r="E2859" i="1"/>
  <c r="F2859" i="1" s="1"/>
  <c r="E2860" i="1"/>
  <c r="F2860" i="1" s="1"/>
  <c r="E2861" i="1"/>
  <c r="F2861" i="1" s="1"/>
  <c r="E2862" i="1"/>
  <c r="F2862" i="1" s="1"/>
  <c r="E2863" i="1"/>
  <c r="F2863" i="1" s="1"/>
  <c r="E2864" i="1"/>
  <c r="F2864" i="1" s="1"/>
  <c r="E2865" i="1"/>
  <c r="F2865" i="1" s="1"/>
  <c r="E2866" i="1"/>
  <c r="F2866" i="1" s="1"/>
  <c r="E673" i="1"/>
  <c r="F673" i="1" s="1"/>
  <c r="E759" i="1"/>
  <c r="F759" i="1" s="1"/>
  <c r="E801" i="1"/>
  <c r="F801" i="1" s="1"/>
  <c r="E516" i="1"/>
  <c r="F516" i="1" s="1"/>
  <c r="E2867" i="1"/>
  <c r="F2867" i="1" s="1"/>
  <c r="E2868" i="1"/>
  <c r="F2868" i="1" s="1"/>
  <c r="E2869" i="1"/>
  <c r="F2869" i="1" s="1"/>
  <c r="E2870" i="1"/>
  <c r="F2870" i="1" s="1"/>
  <c r="E2871" i="1"/>
  <c r="F2871" i="1" s="1"/>
  <c r="E2872" i="1"/>
  <c r="F2872" i="1" s="1"/>
  <c r="E2873" i="1"/>
  <c r="F2873" i="1" s="1"/>
  <c r="E288" i="1"/>
  <c r="F288" i="1" s="1"/>
  <c r="E613" i="1"/>
  <c r="F613" i="1" s="1"/>
  <c r="E611" i="1"/>
  <c r="F611" i="1" s="1"/>
  <c r="E2874" i="1"/>
  <c r="F2874" i="1" s="1"/>
  <c r="E2875" i="1"/>
  <c r="F2875" i="1" s="1"/>
  <c r="E2876" i="1"/>
  <c r="F2876" i="1" s="1"/>
  <c r="E2877" i="1"/>
  <c r="F2877" i="1" s="1"/>
  <c r="E2878" i="1"/>
  <c r="F2878" i="1" s="1"/>
  <c r="E2879" i="1"/>
  <c r="F2879" i="1" s="1"/>
  <c r="E2880" i="1"/>
  <c r="F2880" i="1" s="1"/>
  <c r="E2881" i="1"/>
  <c r="F2881" i="1" s="1"/>
  <c r="E2882" i="1"/>
  <c r="F2882" i="1" s="1"/>
  <c r="E290" i="1"/>
  <c r="F290" i="1" s="1"/>
  <c r="E2883" i="1"/>
  <c r="F2883" i="1" s="1"/>
  <c r="E2884" i="1"/>
  <c r="F2884" i="1" s="1"/>
  <c r="E2885" i="1"/>
  <c r="F2885" i="1" s="1"/>
  <c r="E2886" i="1"/>
  <c r="F2886" i="1" s="1"/>
  <c r="E2887" i="1"/>
  <c r="F2887" i="1" s="1"/>
  <c r="E2888" i="1"/>
  <c r="F2888" i="1" s="1"/>
  <c r="E2889" i="1"/>
  <c r="F2889" i="1" s="1"/>
  <c r="E2890" i="1"/>
  <c r="F2890" i="1" s="1"/>
  <c r="E2891" i="1"/>
  <c r="F2891" i="1" s="1"/>
  <c r="E2892" i="1"/>
  <c r="F2892" i="1" s="1"/>
  <c r="E2893" i="1"/>
  <c r="F2893" i="1" s="1"/>
  <c r="E2894" i="1"/>
  <c r="F2894" i="1" s="1"/>
  <c r="E2895" i="1"/>
  <c r="F2895" i="1" s="1"/>
  <c r="E2896" i="1"/>
  <c r="F2896" i="1" s="1"/>
  <c r="E590" i="1"/>
  <c r="F590" i="1" s="1"/>
  <c r="E2897" i="1"/>
  <c r="F2897" i="1" s="1"/>
  <c r="E2898" i="1"/>
  <c r="F2898" i="1" s="1"/>
  <c r="E2899" i="1"/>
  <c r="F2899" i="1" s="1"/>
  <c r="E2900" i="1"/>
  <c r="F2900" i="1" s="1"/>
  <c r="E2901" i="1"/>
  <c r="F2901" i="1" s="1"/>
  <c r="E2902" i="1"/>
  <c r="F2902" i="1" s="1"/>
  <c r="E2903" i="1"/>
  <c r="F2903" i="1" s="1"/>
  <c r="E2904" i="1"/>
  <c r="F2904" i="1" s="1"/>
  <c r="E2905" i="1"/>
  <c r="F2905" i="1" s="1"/>
  <c r="E2906" i="1"/>
  <c r="F2906" i="1" s="1"/>
  <c r="E2907" i="1"/>
  <c r="F2907" i="1" s="1"/>
  <c r="E2908" i="1"/>
  <c r="F2908" i="1" s="1"/>
  <c r="E2909" i="1"/>
  <c r="F2909" i="1" s="1"/>
  <c r="E2910" i="1"/>
  <c r="F2910" i="1" s="1"/>
  <c r="E2911" i="1"/>
  <c r="F2911" i="1" s="1"/>
  <c r="E2912" i="1"/>
  <c r="F2912" i="1" s="1"/>
  <c r="E2913" i="1"/>
  <c r="F2913" i="1" s="1"/>
  <c r="E2914" i="1"/>
  <c r="F2914" i="1" s="1"/>
  <c r="E2915" i="1"/>
  <c r="F2915" i="1" s="1"/>
  <c r="E2916" i="1"/>
  <c r="F2916" i="1" s="1"/>
  <c r="E2917" i="1"/>
  <c r="F2917" i="1" s="1"/>
  <c r="E2918" i="1"/>
  <c r="F2918" i="1" s="1"/>
  <c r="E2919" i="1"/>
  <c r="F2919" i="1" s="1"/>
  <c r="E2920" i="1"/>
  <c r="F2920" i="1" s="1"/>
  <c r="E2921" i="1"/>
  <c r="F2921" i="1" s="1"/>
  <c r="E2922" i="1"/>
  <c r="F2922" i="1" s="1"/>
  <c r="E2923" i="1"/>
  <c r="F2923" i="1" s="1"/>
  <c r="E2924" i="1"/>
  <c r="F2924" i="1" s="1"/>
  <c r="E2925" i="1"/>
  <c r="F2925" i="1" s="1"/>
  <c r="E2926" i="1"/>
  <c r="F2926" i="1" s="1"/>
  <c r="E2927" i="1"/>
  <c r="F2927" i="1" s="1"/>
  <c r="E2928" i="1"/>
  <c r="F2928" i="1" s="1"/>
  <c r="E2929" i="1"/>
  <c r="F2929" i="1" s="1"/>
  <c r="E2930" i="1"/>
  <c r="F2930" i="1" s="1"/>
  <c r="E2931" i="1"/>
  <c r="F2931" i="1" s="1"/>
  <c r="E2932" i="1"/>
  <c r="F2932" i="1" s="1"/>
  <c r="E2933" i="1"/>
  <c r="F2933" i="1" s="1"/>
  <c r="E2934" i="1"/>
  <c r="F2934" i="1" s="1"/>
  <c r="E2935" i="1"/>
  <c r="F2935" i="1" s="1"/>
  <c r="E2936" i="1"/>
  <c r="F2936" i="1" s="1"/>
  <c r="E2937" i="1"/>
  <c r="F2937" i="1" s="1"/>
  <c r="E2938" i="1"/>
  <c r="F2938" i="1" s="1"/>
  <c r="E2939" i="1"/>
  <c r="F2939" i="1" s="1"/>
  <c r="E2940" i="1"/>
  <c r="F2940" i="1" s="1"/>
  <c r="E2941" i="1"/>
  <c r="F2941" i="1" s="1"/>
  <c r="E2942" i="1"/>
  <c r="F2942" i="1" s="1"/>
  <c r="E2943" i="1"/>
  <c r="F2943" i="1" s="1"/>
  <c r="E2944" i="1"/>
  <c r="F2944" i="1" s="1"/>
  <c r="E2945" i="1"/>
  <c r="F2945" i="1" s="1"/>
  <c r="E2946" i="1"/>
  <c r="F2946" i="1" s="1"/>
  <c r="E2947" i="1"/>
  <c r="F2947" i="1" s="1"/>
  <c r="E2948" i="1"/>
  <c r="F2948" i="1" s="1"/>
  <c r="E2949" i="1"/>
  <c r="F2949" i="1" s="1"/>
  <c r="E2950" i="1"/>
  <c r="F2950" i="1" s="1"/>
  <c r="E241" i="1"/>
  <c r="F241" i="1" s="1"/>
  <c r="E2951" i="1"/>
  <c r="F2951" i="1" s="1"/>
  <c r="E2952" i="1"/>
  <c r="F2952" i="1" s="1"/>
  <c r="E2953" i="1"/>
  <c r="F2953" i="1" s="1"/>
  <c r="E2954" i="1"/>
  <c r="F2954" i="1" s="1"/>
  <c r="E506" i="1"/>
  <c r="F506" i="1" s="1"/>
  <c r="E2955" i="1"/>
  <c r="F2955" i="1" s="1"/>
  <c r="E2956" i="1"/>
  <c r="F2956" i="1" s="1"/>
  <c r="E2957" i="1"/>
  <c r="F2957" i="1" s="1"/>
  <c r="E664" i="1"/>
  <c r="F664" i="1" s="1"/>
  <c r="E417" i="1"/>
  <c r="F417" i="1" s="1"/>
  <c r="E588" i="1"/>
  <c r="F588" i="1" s="1"/>
  <c r="E2958" i="1"/>
  <c r="F2958" i="1" s="1"/>
  <c r="E2959" i="1"/>
  <c r="F2959" i="1" s="1"/>
  <c r="E2960" i="1"/>
  <c r="F2960" i="1" s="1"/>
  <c r="E2961" i="1"/>
  <c r="F2961" i="1" s="1"/>
  <c r="E2962" i="1"/>
  <c r="F2962" i="1" s="1"/>
  <c r="E349" i="1"/>
  <c r="F349" i="1" s="1"/>
  <c r="E2963" i="1"/>
  <c r="F2963" i="1" s="1"/>
  <c r="E2964" i="1"/>
  <c r="F2964" i="1" s="1"/>
  <c r="E2965" i="1"/>
  <c r="F2965" i="1" s="1"/>
  <c r="E2966" i="1"/>
  <c r="F2966" i="1" s="1"/>
  <c r="E2967" i="1"/>
  <c r="F2967" i="1" s="1"/>
  <c r="E2968" i="1"/>
  <c r="F2968" i="1" s="1"/>
  <c r="E774" i="1"/>
  <c r="F774" i="1" s="1"/>
  <c r="E2969" i="1"/>
  <c r="F2969" i="1" s="1"/>
  <c r="E2970" i="1"/>
  <c r="F2970" i="1" s="1"/>
  <c r="E2971" i="1"/>
  <c r="F2971" i="1" s="1"/>
  <c r="E2972" i="1"/>
  <c r="F2972" i="1" s="1"/>
  <c r="E2973" i="1"/>
  <c r="F2973" i="1" s="1"/>
  <c r="E2974" i="1"/>
  <c r="F2974" i="1" s="1"/>
  <c r="E2975" i="1"/>
  <c r="F2975" i="1" s="1"/>
  <c r="E499" i="1"/>
  <c r="F499" i="1" s="1"/>
  <c r="E2976" i="1"/>
  <c r="F2976" i="1" s="1"/>
  <c r="E2977" i="1"/>
  <c r="F2977" i="1" s="1"/>
  <c r="E2978" i="1"/>
  <c r="F2978" i="1" s="1"/>
  <c r="E2979" i="1"/>
  <c r="F2979" i="1" s="1"/>
  <c r="E44" i="1"/>
  <c r="F44" i="1" s="1"/>
  <c r="E2980" i="1"/>
  <c r="F2980" i="1" s="1"/>
  <c r="E2981" i="1"/>
  <c r="F2981" i="1" s="1"/>
  <c r="E2982" i="1"/>
  <c r="F2982" i="1" s="1"/>
  <c r="E637" i="1"/>
  <c r="F637" i="1" s="1"/>
  <c r="E619" i="1"/>
  <c r="F619" i="1" s="1"/>
  <c r="E2983" i="1"/>
  <c r="F2983" i="1" s="1"/>
  <c r="E2984" i="1"/>
  <c r="F2984" i="1" s="1"/>
  <c r="E2985" i="1"/>
  <c r="F2985" i="1" s="1"/>
  <c r="E2986" i="1"/>
  <c r="F2986" i="1" s="1"/>
  <c r="E2987" i="1"/>
  <c r="F2987" i="1" s="1"/>
  <c r="E2988" i="1"/>
  <c r="F2988" i="1" s="1"/>
  <c r="E2989" i="1"/>
  <c r="F2989" i="1" s="1"/>
  <c r="E2990" i="1"/>
  <c r="F2990" i="1" s="1"/>
  <c r="E2991" i="1"/>
  <c r="F2991" i="1" s="1"/>
  <c r="E2992" i="1"/>
  <c r="F2992" i="1" s="1"/>
  <c r="E2993" i="1"/>
  <c r="F2993" i="1" s="1"/>
  <c r="E2994" i="1"/>
  <c r="F2994" i="1" s="1"/>
  <c r="E2995" i="1"/>
  <c r="F2995" i="1" s="1"/>
  <c r="E2996" i="1"/>
  <c r="F2996" i="1" s="1"/>
  <c r="E2997" i="1"/>
  <c r="F2997" i="1" s="1"/>
  <c r="E2998" i="1"/>
  <c r="F2998" i="1" s="1"/>
  <c r="E2999" i="1"/>
  <c r="F2999" i="1" s="1"/>
  <c r="E3000" i="1"/>
  <c r="F3000" i="1" s="1"/>
  <c r="E3001" i="1"/>
  <c r="F3001" i="1" s="1"/>
  <c r="E3002" i="1"/>
  <c r="F3002" i="1" s="1"/>
  <c r="E3003" i="1"/>
  <c r="F3003" i="1" s="1"/>
  <c r="E3004" i="1"/>
  <c r="F3004" i="1" s="1"/>
  <c r="E3005" i="1"/>
  <c r="F3005" i="1" s="1"/>
  <c r="E3006" i="1"/>
  <c r="F3006" i="1" s="1"/>
  <c r="E3007" i="1"/>
  <c r="F3007" i="1" s="1"/>
  <c r="E3008" i="1"/>
  <c r="F3008" i="1" s="1"/>
  <c r="E3009" i="1"/>
  <c r="F3009" i="1" s="1"/>
  <c r="E3010" i="1"/>
  <c r="F3010" i="1" s="1"/>
  <c r="E3011" i="1"/>
  <c r="F3011" i="1" s="1"/>
  <c r="E3012" i="1"/>
  <c r="F3012" i="1" s="1"/>
  <c r="E593" i="1"/>
  <c r="F593" i="1" s="1"/>
  <c r="E3013" i="1"/>
  <c r="F3013" i="1" s="1"/>
  <c r="E3014" i="1"/>
  <c r="F3014" i="1" s="1"/>
  <c r="E3015" i="1"/>
  <c r="F3015" i="1" s="1"/>
  <c r="E3016" i="1"/>
  <c r="F3016" i="1" s="1"/>
  <c r="E3017" i="1"/>
  <c r="F3017" i="1" s="1"/>
  <c r="E3018" i="1"/>
  <c r="F3018" i="1" s="1"/>
  <c r="E3019" i="1"/>
  <c r="F3019" i="1" s="1"/>
  <c r="E3020" i="1"/>
  <c r="F3020" i="1" s="1"/>
  <c r="E3021" i="1"/>
  <c r="F3021" i="1" s="1"/>
  <c r="E3022" i="1"/>
  <c r="F3022" i="1" s="1"/>
  <c r="E3023" i="1"/>
  <c r="F3023" i="1" s="1"/>
  <c r="E3024" i="1"/>
  <c r="F3024" i="1" s="1"/>
  <c r="E3025" i="1"/>
  <c r="F3025" i="1" s="1"/>
  <c r="E125" i="1"/>
  <c r="F125" i="1" s="1"/>
  <c r="E3026" i="1"/>
  <c r="F3026" i="1" s="1"/>
  <c r="E377" i="1"/>
  <c r="F377" i="1" s="1"/>
  <c r="E510" i="1"/>
  <c r="F510" i="1" s="1"/>
  <c r="E469" i="1"/>
  <c r="F469" i="1" s="1"/>
  <c r="E3027" i="1"/>
  <c r="F3027" i="1" s="1"/>
  <c r="E3028" i="1"/>
  <c r="F3028" i="1" s="1"/>
  <c r="E3029" i="1"/>
  <c r="F3029" i="1" s="1"/>
  <c r="E3030" i="1"/>
  <c r="F3030" i="1" s="1"/>
  <c r="E322" i="1"/>
  <c r="F322" i="1" s="1"/>
  <c r="E83" i="1"/>
  <c r="F83" i="1" s="1"/>
  <c r="E212" i="1"/>
  <c r="F212" i="1" s="1"/>
  <c r="E3031" i="1"/>
  <c r="F3031" i="1" s="1"/>
  <c r="E3032" i="1"/>
  <c r="F3032" i="1" s="1"/>
  <c r="E589" i="1"/>
  <c r="F589" i="1" s="1"/>
  <c r="E663" i="1"/>
  <c r="F663" i="1" s="1"/>
  <c r="E3033" i="1"/>
  <c r="F3033" i="1" s="1"/>
  <c r="E271" i="1"/>
  <c r="F271" i="1" s="1"/>
  <c r="E324" i="1"/>
  <c r="F324" i="1" s="1"/>
  <c r="E3034" i="1"/>
  <c r="F3034" i="1" s="1"/>
  <c r="E591" i="1"/>
  <c r="F591" i="1" s="1"/>
  <c r="E584" i="1"/>
  <c r="F584" i="1" s="1"/>
  <c r="E277" i="1"/>
  <c r="F277" i="1" s="1"/>
  <c r="E3035" i="1"/>
  <c r="F3035" i="1" s="1"/>
  <c r="E3036" i="1"/>
  <c r="F3036" i="1" s="1"/>
  <c r="E3037" i="1"/>
  <c r="F3037" i="1" s="1"/>
  <c r="E3038" i="1"/>
  <c r="F3038" i="1" s="1"/>
  <c r="E3039" i="1"/>
  <c r="F3039" i="1" s="1"/>
  <c r="E3040" i="1"/>
  <c r="F3040" i="1" s="1"/>
  <c r="E3041" i="1"/>
  <c r="F3041" i="1" s="1"/>
  <c r="E3042" i="1"/>
  <c r="F3042" i="1" s="1"/>
  <c r="E3043" i="1"/>
  <c r="F3043" i="1" s="1"/>
  <c r="E3044" i="1"/>
  <c r="F3044" i="1" s="1"/>
  <c r="E607" i="1"/>
  <c r="F607" i="1" s="1"/>
  <c r="E420" i="1"/>
  <c r="F420" i="1" s="1"/>
  <c r="E755" i="1"/>
  <c r="F755" i="1" s="1"/>
  <c r="E799" i="1"/>
  <c r="F799" i="1" s="1"/>
  <c r="E513" i="1"/>
  <c r="F513" i="1" s="1"/>
  <c r="E793" i="1"/>
  <c r="F793" i="1" s="1"/>
  <c r="E3045" i="1"/>
  <c r="F3045" i="1" s="1"/>
  <c r="E795" i="1"/>
  <c r="F795" i="1" s="1"/>
  <c r="E794" i="1"/>
  <c r="F794" i="1" s="1"/>
  <c r="E3046" i="1"/>
  <c r="F3046" i="1" s="1"/>
  <c r="E188" i="1"/>
  <c r="F188" i="1" s="1"/>
  <c r="E3047" i="1"/>
  <c r="F3047" i="1" s="1"/>
  <c r="E3048" i="1"/>
  <c r="F3048" i="1" s="1"/>
  <c r="E3049" i="1"/>
  <c r="F3049" i="1" s="1"/>
  <c r="E3050" i="1"/>
  <c r="F3050" i="1" s="1"/>
  <c r="E3051" i="1"/>
  <c r="F3051" i="1" s="1"/>
  <c r="E3052" i="1"/>
  <c r="F3052" i="1" s="1"/>
  <c r="E3053" i="1"/>
  <c r="F3053" i="1" s="1"/>
  <c r="E3054" i="1"/>
  <c r="F3054" i="1" s="1"/>
  <c r="E3055" i="1"/>
  <c r="F3055" i="1" s="1"/>
  <c r="E3056" i="1"/>
  <c r="F3056" i="1" s="1"/>
  <c r="E3057" i="1"/>
  <c r="F3057" i="1" s="1"/>
  <c r="E3058" i="1"/>
  <c r="F3058" i="1" s="1"/>
  <c r="E3059" i="1"/>
  <c r="F3059" i="1" s="1"/>
  <c r="E3060" i="1"/>
  <c r="F3060" i="1" s="1"/>
  <c r="E3061" i="1"/>
  <c r="F3061" i="1" s="1"/>
  <c r="E3062" i="1"/>
  <c r="F3062" i="1" s="1"/>
  <c r="E3063" i="1"/>
  <c r="F3063" i="1" s="1"/>
  <c r="E3064" i="1"/>
  <c r="F3064" i="1" s="1"/>
  <c r="E3065" i="1"/>
  <c r="F3065" i="1" s="1"/>
  <c r="E3066" i="1"/>
  <c r="F3066" i="1" s="1"/>
  <c r="E3067" i="1"/>
  <c r="F3067" i="1" s="1"/>
  <c r="E3068" i="1"/>
  <c r="F3068" i="1" s="1"/>
  <c r="E3069" i="1"/>
  <c r="F3069" i="1" s="1"/>
  <c r="E3070" i="1"/>
  <c r="F3070" i="1" s="1"/>
  <c r="E3071" i="1"/>
  <c r="F3071" i="1" s="1"/>
  <c r="E3072" i="1"/>
  <c r="F3072" i="1" s="1"/>
  <c r="E3073" i="1"/>
  <c r="F3073" i="1" s="1"/>
  <c r="E3074" i="1"/>
  <c r="F3074" i="1" s="1"/>
  <c r="E3075" i="1"/>
  <c r="F3075" i="1" s="1"/>
  <c r="E3076" i="1"/>
  <c r="F3076" i="1" s="1"/>
  <c r="E3077" i="1"/>
  <c r="F3077" i="1" s="1"/>
  <c r="E3078" i="1"/>
  <c r="F3078" i="1" s="1"/>
  <c r="E3079" i="1"/>
  <c r="F3079" i="1" s="1"/>
  <c r="E3080" i="1"/>
  <c r="F3080" i="1" s="1"/>
  <c r="E3081" i="1"/>
  <c r="F3081" i="1" s="1"/>
  <c r="E3082" i="1"/>
  <c r="F3082" i="1" s="1"/>
  <c r="E3083" i="1"/>
  <c r="F3083" i="1" s="1"/>
  <c r="E3084" i="1"/>
  <c r="F3084" i="1" s="1"/>
  <c r="E3085" i="1"/>
  <c r="F3085" i="1" s="1"/>
  <c r="E3086" i="1"/>
  <c r="F3086" i="1" s="1"/>
  <c r="E3087" i="1"/>
  <c r="F3087" i="1" s="1"/>
  <c r="E3088" i="1"/>
  <c r="F3088" i="1" s="1"/>
  <c r="E3089" i="1"/>
  <c r="F3089" i="1" s="1"/>
  <c r="E3090" i="1"/>
  <c r="F3090" i="1" s="1"/>
  <c r="E3091" i="1"/>
  <c r="F3091" i="1" s="1"/>
  <c r="E3092" i="1"/>
  <c r="F3092" i="1" s="1"/>
  <c r="E3093" i="1"/>
  <c r="F3093" i="1" s="1"/>
  <c r="E3094" i="1"/>
  <c r="F3094" i="1" s="1"/>
  <c r="E3095" i="1"/>
  <c r="F3095" i="1" s="1"/>
  <c r="E3096" i="1"/>
  <c r="F3096" i="1" s="1"/>
  <c r="E3097" i="1"/>
  <c r="F3097" i="1" s="1"/>
  <c r="E3098" i="1"/>
  <c r="F3098" i="1" s="1"/>
  <c r="E3099" i="1"/>
  <c r="F3099" i="1" s="1"/>
  <c r="E3100" i="1"/>
  <c r="F3100" i="1" s="1"/>
  <c r="E3101" i="1"/>
  <c r="F3101" i="1" s="1"/>
  <c r="E3102" i="1"/>
  <c r="F3102" i="1" s="1"/>
  <c r="E3103" i="1"/>
  <c r="F3103" i="1" s="1"/>
  <c r="E3104" i="1"/>
  <c r="F3104" i="1" s="1"/>
  <c r="E3105" i="1"/>
  <c r="F3105" i="1" s="1"/>
  <c r="E3106" i="1"/>
  <c r="F3106" i="1" s="1"/>
  <c r="E3107" i="1"/>
  <c r="F3107" i="1" s="1"/>
  <c r="E3108" i="1"/>
  <c r="F3108" i="1" s="1"/>
  <c r="E3109" i="1"/>
  <c r="F3109" i="1" s="1"/>
  <c r="E3110" i="1"/>
  <c r="F3110" i="1" s="1"/>
  <c r="E3111" i="1"/>
  <c r="F3111" i="1" s="1"/>
  <c r="E3112" i="1"/>
  <c r="F3112" i="1" s="1"/>
  <c r="E3113" i="1"/>
  <c r="F3113" i="1" s="1"/>
  <c r="E3114" i="1"/>
  <c r="F3114" i="1" s="1"/>
  <c r="E3115" i="1"/>
  <c r="F3115" i="1" s="1"/>
  <c r="E3116" i="1"/>
  <c r="F3116" i="1" s="1"/>
  <c r="E3117" i="1"/>
  <c r="F3117" i="1" s="1"/>
  <c r="E3118" i="1"/>
  <c r="F3118" i="1" s="1"/>
  <c r="E3119" i="1"/>
  <c r="F3119" i="1" s="1"/>
  <c r="E3120" i="1"/>
  <c r="F3120" i="1" s="1"/>
  <c r="E3121" i="1"/>
  <c r="F3121" i="1" s="1"/>
  <c r="E3122" i="1"/>
  <c r="F3122" i="1" s="1"/>
  <c r="E3123" i="1"/>
  <c r="F3123" i="1" s="1"/>
  <c r="E3124" i="1"/>
  <c r="F3124" i="1" s="1"/>
  <c r="E3125" i="1"/>
  <c r="F3125" i="1" s="1"/>
  <c r="E3126" i="1"/>
  <c r="F3126" i="1" s="1"/>
  <c r="E3127" i="1"/>
  <c r="F3127" i="1" s="1"/>
  <c r="E3128" i="1"/>
  <c r="F3128" i="1" s="1"/>
  <c r="E3129" i="1"/>
  <c r="F3129" i="1" s="1"/>
  <c r="E3130" i="1"/>
  <c r="F3130" i="1" s="1"/>
  <c r="E3131" i="1"/>
  <c r="F3131" i="1" s="1"/>
  <c r="E3132" i="1"/>
  <c r="F3132" i="1" s="1"/>
  <c r="E3133" i="1"/>
  <c r="F3133" i="1" s="1"/>
  <c r="E3134" i="1"/>
  <c r="F3134" i="1" s="1"/>
  <c r="E3135" i="1"/>
  <c r="F3135" i="1" s="1"/>
  <c r="E3136" i="1"/>
  <c r="F3136" i="1" s="1"/>
  <c r="E3137" i="1"/>
  <c r="F3137" i="1" s="1"/>
  <c r="E3138" i="1"/>
  <c r="F3138" i="1" s="1"/>
  <c r="E3139" i="1"/>
  <c r="F3139" i="1" s="1"/>
  <c r="E3140" i="1"/>
  <c r="F3140" i="1" s="1"/>
  <c r="E3141" i="1"/>
  <c r="F3141" i="1" s="1"/>
  <c r="E3142" i="1"/>
  <c r="F3142" i="1" s="1"/>
  <c r="E78" i="1"/>
  <c r="F78" i="1" s="1"/>
  <c r="E3143" i="1"/>
  <c r="F3143" i="1" s="1"/>
  <c r="E3144" i="1"/>
  <c r="F3144" i="1" s="1"/>
  <c r="E3145" i="1"/>
  <c r="F3145" i="1" s="1"/>
  <c r="E3146" i="1"/>
  <c r="F3146" i="1" s="1"/>
  <c r="E3147" i="1"/>
  <c r="F3147" i="1" s="1"/>
  <c r="E411" i="1"/>
  <c r="F411" i="1" s="1"/>
  <c r="E3148" i="1"/>
  <c r="F3148" i="1" s="1"/>
  <c r="E3149" i="1"/>
  <c r="F3149" i="1" s="1"/>
  <c r="E3150" i="1"/>
  <c r="F3150" i="1" s="1"/>
  <c r="E3151" i="1"/>
  <c r="F3151" i="1" s="1"/>
  <c r="E3152" i="1"/>
  <c r="F3152" i="1" s="1"/>
  <c r="E3153" i="1"/>
  <c r="F3153" i="1" s="1"/>
  <c r="E3154" i="1"/>
  <c r="F3154" i="1" s="1"/>
  <c r="E3155" i="1"/>
  <c r="F3155" i="1" s="1"/>
  <c r="E3156" i="1"/>
  <c r="F3156" i="1" s="1"/>
  <c r="E3157" i="1"/>
  <c r="F3157" i="1" s="1"/>
  <c r="E765" i="1"/>
  <c r="F765" i="1" s="1"/>
  <c r="E3158" i="1"/>
  <c r="F3158" i="1" s="1"/>
  <c r="E3159" i="1"/>
  <c r="F3159" i="1" s="1"/>
  <c r="E3160" i="1"/>
  <c r="F3160" i="1" s="1"/>
  <c r="E41" i="1"/>
  <c r="F41" i="1" s="1"/>
  <c r="E3161" i="1"/>
  <c r="F3161" i="1" s="1"/>
  <c r="E3162" i="1"/>
  <c r="F3162" i="1" s="1"/>
  <c r="E3163" i="1"/>
  <c r="F3163" i="1" s="1"/>
  <c r="E3164" i="1"/>
  <c r="F3164" i="1" s="1"/>
  <c r="E3165" i="1"/>
  <c r="F3165" i="1" s="1"/>
  <c r="E3166" i="1"/>
  <c r="F3166" i="1" s="1"/>
  <c r="E3167" i="1"/>
  <c r="F3167" i="1" s="1"/>
  <c r="E3168" i="1"/>
  <c r="F3168" i="1" s="1"/>
  <c r="E3169" i="1"/>
  <c r="F3169" i="1" s="1"/>
  <c r="E3170" i="1"/>
  <c r="F3170" i="1" s="1"/>
  <c r="E3171" i="1"/>
  <c r="F3171" i="1" s="1"/>
  <c r="E3172" i="1"/>
  <c r="F3172" i="1" s="1"/>
  <c r="E3173" i="1"/>
  <c r="F3173" i="1" s="1"/>
  <c r="E3174" i="1"/>
  <c r="F3174" i="1" s="1"/>
  <c r="E3175" i="1"/>
  <c r="F3175" i="1" s="1"/>
  <c r="E3176" i="1"/>
  <c r="F3176" i="1" s="1"/>
  <c r="E3177" i="1"/>
  <c r="F3177" i="1" s="1"/>
  <c r="E3178" i="1"/>
  <c r="F3178" i="1" s="1"/>
  <c r="E3179" i="1"/>
  <c r="F3179" i="1" s="1"/>
  <c r="E3180" i="1"/>
  <c r="F3180" i="1" s="1"/>
  <c r="E3181" i="1"/>
  <c r="F3181" i="1" s="1"/>
  <c r="E3182" i="1"/>
  <c r="F3182" i="1" s="1"/>
  <c r="E3183" i="1"/>
  <c r="F3183" i="1" s="1"/>
  <c r="E3184" i="1"/>
  <c r="F3184" i="1" s="1"/>
  <c r="E3185" i="1"/>
  <c r="F3185" i="1" s="1"/>
  <c r="E3186" i="1"/>
  <c r="F3186" i="1" s="1"/>
  <c r="E3187" i="1"/>
  <c r="F3187" i="1" s="1"/>
  <c r="E3188" i="1"/>
  <c r="F3188" i="1" s="1"/>
  <c r="E3189" i="1"/>
  <c r="F3189" i="1" s="1"/>
  <c r="E3190" i="1"/>
  <c r="F3190" i="1" s="1"/>
  <c r="E3191" i="1"/>
  <c r="F3191" i="1" s="1"/>
  <c r="E3192" i="1"/>
  <c r="F3192" i="1" s="1"/>
  <c r="E3193" i="1"/>
  <c r="F3193" i="1" s="1"/>
  <c r="E3194" i="1"/>
  <c r="F3194" i="1" s="1"/>
  <c r="E3195" i="1"/>
  <c r="F3195" i="1" s="1"/>
  <c r="E3196" i="1"/>
  <c r="F3196" i="1" s="1"/>
  <c r="E3197" i="1"/>
  <c r="F3197" i="1" s="1"/>
  <c r="E3198" i="1"/>
  <c r="F3198" i="1" s="1"/>
  <c r="E3199" i="1"/>
  <c r="F3199" i="1" s="1"/>
  <c r="E3200" i="1"/>
  <c r="F3200" i="1" s="1"/>
  <c r="E3201" i="1"/>
  <c r="F3201" i="1" s="1"/>
  <c r="E3202" i="1"/>
  <c r="F3202" i="1" s="1"/>
  <c r="E3203" i="1"/>
  <c r="F3203" i="1" s="1"/>
  <c r="E3204" i="1"/>
  <c r="F3204" i="1" s="1"/>
  <c r="E3205" i="1"/>
  <c r="F3205" i="1" s="1"/>
  <c r="E3206" i="1"/>
  <c r="F3206" i="1" s="1"/>
  <c r="E3207" i="1"/>
  <c r="F3207" i="1" s="1"/>
  <c r="E3208" i="1"/>
  <c r="F3208" i="1" s="1"/>
  <c r="E3209" i="1"/>
  <c r="F3209" i="1" s="1"/>
  <c r="E3210" i="1"/>
  <c r="F3210" i="1" s="1"/>
  <c r="E307" i="1"/>
  <c r="F307" i="1" s="1"/>
  <c r="E3211" i="1"/>
  <c r="F3211" i="1" s="1"/>
  <c r="E3212" i="1"/>
  <c r="F3212" i="1" s="1"/>
  <c r="E3213" i="1"/>
  <c r="F3213" i="1" s="1"/>
  <c r="E3214" i="1"/>
  <c r="F3214" i="1" s="1"/>
  <c r="E3215" i="1"/>
  <c r="F3215" i="1" s="1"/>
  <c r="E3216" i="1"/>
  <c r="F3216" i="1" s="1"/>
  <c r="E3217" i="1"/>
  <c r="F3217" i="1" s="1"/>
  <c r="E3218" i="1"/>
  <c r="F3218" i="1" s="1"/>
  <c r="E3219" i="1"/>
  <c r="F3219" i="1" s="1"/>
  <c r="E3220" i="1"/>
  <c r="F3220" i="1" s="1"/>
  <c r="E3221" i="1"/>
  <c r="F3221" i="1" s="1"/>
  <c r="E3222" i="1"/>
  <c r="F3222" i="1" s="1"/>
  <c r="E3223" i="1"/>
  <c r="F3223" i="1" s="1"/>
  <c r="E3224" i="1"/>
  <c r="F3224" i="1" s="1"/>
  <c r="E3225" i="1"/>
  <c r="F3225" i="1" s="1"/>
  <c r="E3226" i="1"/>
  <c r="F3226" i="1" s="1"/>
  <c r="E3227" i="1"/>
  <c r="F3227" i="1" s="1"/>
  <c r="E3228" i="1"/>
  <c r="F3228" i="1" s="1"/>
  <c r="E3229" i="1"/>
  <c r="F3229" i="1" s="1"/>
  <c r="E3230" i="1"/>
  <c r="F3230" i="1" s="1"/>
  <c r="E3231" i="1"/>
  <c r="F3231" i="1" s="1"/>
  <c r="E3232" i="1"/>
  <c r="F3232" i="1" s="1"/>
  <c r="E3233" i="1"/>
  <c r="F3233" i="1" s="1"/>
  <c r="E3234" i="1"/>
  <c r="F3234" i="1" s="1"/>
  <c r="E3235" i="1"/>
  <c r="F3235" i="1" s="1"/>
  <c r="E3236" i="1"/>
  <c r="F3236" i="1" s="1"/>
  <c r="E3237" i="1"/>
  <c r="F3237" i="1" s="1"/>
  <c r="E3238" i="1"/>
  <c r="F3238" i="1" s="1"/>
  <c r="E3239" i="1"/>
  <c r="F3239" i="1" s="1"/>
  <c r="E3240" i="1"/>
  <c r="F3240" i="1" s="1"/>
  <c r="E3241" i="1"/>
  <c r="F3241" i="1" s="1"/>
  <c r="E3242" i="1"/>
  <c r="F3242" i="1" s="1"/>
  <c r="E3243" i="1"/>
  <c r="F3243" i="1" s="1"/>
  <c r="E3244" i="1"/>
  <c r="F3244" i="1" s="1"/>
  <c r="E3245" i="1"/>
  <c r="F3245" i="1" s="1"/>
  <c r="E3246" i="1"/>
  <c r="F3246" i="1" s="1"/>
  <c r="E3247" i="1"/>
  <c r="F3247" i="1" s="1"/>
  <c r="E3248" i="1"/>
  <c r="F3248" i="1" s="1"/>
  <c r="E3249" i="1"/>
  <c r="F3249" i="1" s="1"/>
  <c r="E3250" i="1"/>
  <c r="F3250" i="1" s="1"/>
  <c r="E3251" i="1"/>
  <c r="F3251" i="1" s="1"/>
  <c r="E3252" i="1"/>
  <c r="F3252" i="1" s="1"/>
  <c r="E3253" i="1"/>
  <c r="F3253" i="1" s="1"/>
  <c r="E3254" i="1"/>
  <c r="F3254" i="1" s="1"/>
  <c r="E3255" i="1"/>
  <c r="F3255" i="1" s="1"/>
  <c r="E3256" i="1"/>
  <c r="F3256" i="1" s="1"/>
  <c r="E3257" i="1"/>
  <c r="F3257" i="1" s="1"/>
  <c r="E3258" i="1"/>
  <c r="F3258" i="1" s="1"/>
  <c r="E3259" i="1"/>
  <c r="F3259" i="1" s="1"/>
  <c r="E3260" i="1"/>
  <c r="F3260" i="1" s="1"/>
  <c r="E3261" i="1"/>
  <c r="F3261" i="1" s="1"/>
  <c r="E3262" i="1"/>
  <c r="F3262" i="1" s="1"/>
  <c r="E3263" i="1"/>
  <c r="F3263" i="1" s="1"/>
  <c r="E3264" i="1"/>
  <c r="F3264" i="1" s="1"/>
  <c r="E3265" i="1"/>
  <c r="F3265" i="1" s="1"/>
  <c r="E3266" i="1"/>
  <c r="F3266" i="1" s="1"/>
  <c r="E3267" i="1"/>
  <c r="F3267" i="1" s="1"/>
  <c r="E3268" i="1"/>
  <c r="F3268" i="1" s="1"/>
  <c r="E3269" i="1"/>
  <c r="F3269" i="1" s="1"/>
  <c r="E3270" i="1"/>
  <c r="F3270" i="1" s="1"/>
  <c r="E3271" i="1"/>
  <c r="F3271" i="1" s="1"/>
  <c r="E3272" i="1"/>
  <c r="F3272" i="1" s="1"/>
  <c r="E3273" i="1"/>
  <c r="F3273" i="1" s="1"/>
  <c r="E3274" i="1"/>
  <c r="F3274" i="1" s="1"/>
  <c r="E3275" i="1"/>
  <c r="F3275" i="1" s="1"/>
  <c r="E3276" i="1"/>
  <c r="F3276" i="1" s="1"/>
  <c r="E3277" i="1"/>
  <c r="F3277" i="1" s="1"/>
  <c r="E3278" i="1"/>
  <c r="F3278" i="1" s="1"/>
  <c r="E3279" i="1"/>
  <c r="F3279" i="1" s="1"/>
  <c r="E3280" i="1"/>
  <c r="F3280" i="1" s="1"/>
  <c r="E3281" i="1"/>
  <c r="F3281" i="1" s="1"/>
  <c r="E3282" i="1"/>
  <c r="F3282" i="1" s="1"/>
  <c r="E3283" i="1"/>
  <c r="F3283" i="1" s="1"/>
  <c r="E3284" i="1"/>
  <c r="F3284" i="1" s="1"/>
  <c r="E3285" i="1"/>
  <c r="F3285" i="1" s="1"/>
  <c r="E3286" i="1"/>
  <c r="F3286" i="1" s="1"/>
  <c r="E3287" i="1"/>
  <c r="F3287" i="1" s="1"/>
  <c r="E3288" i="1"/>
  <c r="F3288" i="1" s="1"/>
  <c r="E3289" i="1"/>
  <c r="F3289" i="1" s="1"/>
  <c r="E3290" i="1"/>
  <c r="F3290" i="1" s="1"/>
  <c r="E3291" i="1"/>
  <c r="F3291" i="1" s="1"/>
  <c r="E3292" i="1"/>
  <c r="F3292" i="1" s="1"/>
  <c r="E3293" i="1"/>
  <c r="F3293" i="1" s="1"/>
  <c r="E3294" i="1"/>
  <c r="F3294" i="1" s="1"/>
  <c r="E3295" i="1"/>
  <c r="F3295" i="1" s="1"/>
  <c r="E3296" i="1"/>
  <c r="F3296" i="1" s="1"/>
  <c r="E3297" i="1"/>
  <c r="F3297" i="1" s="1"/>
  <c r="E3298" i="1"/>
  <c r="F3298" i="1" s="1"/>
  <c r="E3299" i="1"/>
  <c r="F3299" i="1" s="1"/>
  <c r="E3300" i="1"/>
  <c r="F3300" i="1" s="1"/>
  <c r="E3301" i="1"/>
  <c r="F3301" i="1" s="1"/>
  <c r="E3302" i="1"/>
  <c r="F3302" i="1" s="1"/>
  <c r="E3303" i="1"/>
  <c r="F3303" i="1" s="1"/>
  <c r="E3304" i="1"/>
  <c r="F3304" i="1" s="1"/>
  <c r="E3305" i="1"/>
  <c r="F3305" i="1" s="1"/>
  <c r="E3306" i="1"/>
  <c r="F3306" i="1" s="1"/>
  <c r="E3307" i="1"/>
  <c r="F3307" i="1" s="1"/>
  <c r="E3308" i="1"/>
  <c r="F3308" i="1" s="1"/>
  <c r="E3309" i="1"/>
  <c r="F3309" i="1" s="1"/>
  <c r="E3310" i="1"/>
  <c r="F3310" i="1" s="1"/>
  <c r="E3311" i="1"/>
  <c r="F3311" i="1" s="1"/>
  <c r="E3312" i="1"/>
  <c r="F3312" i="1" s="1"/>
  <c r="E3313" i="1"/>
  <c r="F3313" i="1" s="1"/>
  <c r="E3314" i="1"/>
  <c r="F3314" i="1" s="1"/>
  <c r="E3315" i="1"/>
  <c r="F3315" i="1" s="1"/>
  <c r="E3316" i="1"/>
  <c r="F3316" i="1" s="1"/>
  <c r="E3317" i="1"/>
  <c r="F3317" i="1" s="1"/>
  <c r="E3318" i="1"/>
  <c r="F3318" i="1" s="1"/>
  <c r="E3319" i="1"/>
  <c r="F3319" i="1" s="1"/>
  <c r="E3320" i="1"/>
  <c r="F3320" i="1" s="1"/>
  <c r="E3321" i="1"/>
  <c r="F3321" i="1" s="1"/>
  <c r="E3322" i="1"/>
  <c r="F3322" i="1" s="1"/>
  <c r="E3323" i="1"/>
  <c r="F3323" i="1" s="1"/>
  <c r="E3324" i="1"/>
  <c r="F3324" i="1" s="1"/>
  <c r="E3325" i="1"/>
  <c r="F3325" i="1" s="1"/>
  <c r="E3326" i="1"/>
  <c r="F3326" i="1" s="1"/>
  <c r="E3327" i="1"/>
  <c r="F3327" i="1" s="1"/>
  <c r="E3328" i="1"/>
  <c r="F3328" i="1" s="1"/>
  <c r="E3329" i="1"/>
  <c r="F3329" i="1" s="1"/>
  <c r="E3330" i="1"/>
  <c r="F3330" i="1" s="1"/>
  <c r="E3331" i="1"/>
  <c r="F3331" i="1" s="1"/>
  <c r="E3332" i="1"/>
  <c r="F3332" i="1" s="1"/>
  <c r="E3333" i="1"/>
  <c r="F3333" i="1" s="1"/>
  <c r="E3334" i="1"/>
  <c r="F3334" i="1" s="1"/>
  <c r="E3335" i="1"/>
  <c r="F3335" i="1" s="1"/>
  <c r="E3336" i="1"/>
  <c r="F3336" i="1" s="1"/>
  <c r="E3337" i="1"/>
  <c r="F3337" i="1" s="1"/>
  <c r="E3338" i="1"/>
  <c r="F3338" i="1" s="1"/>
  <c r="E3339" i="1"/>
  <c r="F3339" i="1" s="1"/>
  <c r="E3340" i="1"/>
  <c r="F3340" i="1" s="1"/>
  <c r="E3341" i="1"/>
  <c r="F3341" i="1" s="1"/>
  <c r="E3342" i="1"/>
  <c r="F3342" i="1" s="1"/>
  <c r="E3343" i="1"/>
  <c r="F3343" i="1" s="1"/>
  <c r="E3344" i="1"/>
  <c r="F3344" i="1" s="1"/>
  <c r="E3345" i="1"/>
  <c r="F3345" i="1" s="1"/>
  <c r="E3346" i="1"/>
  <c r="F3346" i="1" s="1"/>
  <c r="E3347" i="1"/>
  <c r="F3347" i="1" s="1"/>
  <c r="E3348" i="1"/>
  <c r="F3348" i="1" s="1"/>
  <c r="E3349" i="1"/>
  <c r="F3349" i="1" s="1"/>
  <c r="E3350" i="1"/>
  <c r="F3350" i="1" s="1"/>
  <c r="E3351" i="1"/>
  <c r="F3351" i="1" s="1"/>
  <c r="E3352" i="1"/>
  <c r="F3352" i="1" s="1"/>
  <c r="E3353" i="1"/>
  <c r="F3353" i="1" s="1"/>
  <c r="E3354" i="1"/>
  <c r="F3354" i="1" s="1"/>
  <c r="E3355" i="1"/>
  <c r="F3355" i="1" s="1"/>
  <c r="E3356" i="1"/>
  <c r="F3356" i="1" s="1"/>
  <c r="E3357" i="1"/>
  <c r="F3357" i="1" s="1"/>
  <c r="E3358" i="1"/>
  <c r="F3358" i="1" s="1"/>
  <c r="E3359" i="1"/>
  <c r="F3359" i="1" s="1"/>
  <c r="E3360" i="1"/>
  <c r="F3360" i="1" s="1"/>
  <c r="E3361" i="1"/>
  <c r="F3361" i="1" s="1"/>
  <c r="E3362" i="1"/>
  <c r="F3362" i="1" s="1"/>
  <c r="E3363" i="1"/>
  <c r="F3363" i="1" s="1"/>
  <c r="E3364" i="1"/>
  <c r="F3364" i="1" s="1"/>
  <c r="E3365" i="1"/>
  <c r="F3365" i="1" s="1"/>
  <c r="E3366" i="1"/>
  <c r="F3366" i="1" s="1"/>
  <c r="E3367" i="1"/>
  <c r="F3367" i="1" s="1"/>
  <c r="E3368" i="1"/>
  <c r="F3368" i="1" s="1"/>
  <c r="E3369" i="1"/>
  <c r="F3369" i="1" s="1"/>
  <c r="E3370" i="1"/>
  <c r="F3370" i="1" s="1"/>
  <c r="E3371" i="1"/>
  <c r="F3371" i="1" s="1"/>
  <c r="E3372" i="1"/>
  <c r="F3372" i="1" s="1"/>
  <c r="E3373" i="1"/>
  <c r="F3373" i="1" s="1"/>
  <c r="E737" i="1"/>
  <c r="F737" i="1" s="1"/>
  <c r="E3374" i="1"/>
  <c r="F3374" i="1" s="1"/>
  <c r="E3375" i="1"/>
  <c r="F3375" i="1" s="1"/>
  <c r="E3376" i="1"/>
  <c r="F3376" i="1" s="1"/>
  <c r="E3377" i="1"/>
  <c r="F3377" i="1" s="1"/>
  <c r="E3378" i="1"/>
  <c r="F3378" i="1" s="1"/>
  <c r="E3379" i="1"/>
  <c r="F3379" i="1" s="1"/>
  <c r="E3380" i="1"/>
  <c r="F3380" i="1" s="1"/>
  <c r="E3381" i="1"/>
  <c r="F3381" i="1" s="1"/>
  <c r="E3382" i="1"/>
  <c r="F3382" i="1" s="1"/>
  <c r="E3383" i="1"/>
  <c r="F3383" i="1" s="1"/>
  <c r="E3384" i="1"/>
  <c r="F3384" i="1" s="1"/>
  <c r="E3385" i="1"/>
  <c r="F3385" i="1" s="1"/>
  <c r="E3386" i="1"/>
  <c r="F3386" i="1" s="1"/>
  <c r="E3387" i="1"/>
  <c r="F3387" i="1" s="1"/>
  <c r="E3388" i="1"/>
  <c r="F3388" i="1" s="1"/>
  <c r="E3389" i="1"/>
  <c r="F3389" i="1" s="1"/>
  <c r="E3390" i="1"/>
  <c r="F3390" i="1" s="1"/>
  <c r="E54" i="1"/>
  <c r="F54" i="1" s="1"/>
  <c r="E3391" i="1"/>
  <c r="F3391" i="1" s="1"/>
  <c r="E3392" i="1"/>
  <c r="F3392" i="1" s="1"/>
  <c r="E3393" i="1"/>
  <c r="F3393" i="1" s="1"/>
  <c r="E3394" i="1"/>
  <c r="F3394" i="1" s="1"/>
  <c r="E3395" i="1"/>
  <c r="F3395" i="1" s="1"/>
  <c r="E3396" i="1"/>
  <c r="F3396" i="1" s="1"/>
  <c r="E3397" i="1"/>
  <c r="F3397" i="1" s="1"/>
  <c r="E3398" i="1"/>
  <c r="F3398" i="1" s="1"/>
  <c r="E3399" i="1"/>
  <c r="F3399" i="1" s="1"/>
  <c r="E3400" i="1"/>
  <c r="F3400" i="1" s="1"/>
  <c r="E200" i="1"/>
  <c r="F200" i="1" s="1"/>
  <c r="E3401" i="1"/>
  <c r="F3401" i="1" s="1"/>
  <c r="E3402" i="1"/>
  <c r="F3402" i="1" s="1"/>
  <c r="E425" i="1"/>
  <c r="F425" i="1" s="1"/>
  <c r="E3403" i="1"/>
  <c r="F3403" i="1" s="1"/>
  <c r="E3404" i="1"/>
  <c r="F3404" i="1" s="1"/>
  <c r="E192" i="1"/>
  <c r="F192" i="1" s="1"/>
  <c r="E3405" i="1"/>
  <c r="F3405" i="1" s="1"/>
  <c r="E638" i="1"/>
  <c r="F638" i="1" s="1"/>
  <c r="E3406" i="1"/>
  <c r="F3406" i="1" s="1"/>
  <c r="E3407" i="1"/>
  <c r="F3407" i="1" s="1"/>
  <c r="E3408" i="1"/>
  <c r="F3408" i="1" s="1"/>
  <c r="E3409" i="1"/>
  <c r="F3409" i="1" s="1"/>
  <c r="E3410" i="1"/>
  <c r="F3410" i="1" s="1"/>
  <c r="E3411" i="1"/>
  <c r="F3411" i="1" s="1"/>
  <c r="E3412" i="1"/>
  <c r="F3412" i="1" s="1"/>
  <c r="E3413" i="1"/>
  <c r="F3413" i="1" s="1"/>
  <c r="E3414" i="1"/>
  <c r="F3414" i="1" s="1"/>
  <c r="E3415" i="1"/>
  <c r="F3415" i="1" s="1"/>
  <c r="E3416" i="1"/>
  <c r="F3416" i="1" s="1"/>
  <c r="E253" i="1"/>
  <c r="F253" i="1" s="1"/>
  <c r="E3417" i="1"/>
  <c r="F3417" i="1" s="1"/>
  <c r="E3418" i="1"/>
  <c r="F3418" i="1" s="1"/>
  <c r="E436" i="1"/>
  <c r="F436" i="1" s="1"/>
  <c r="E3419" i="1"/>
  <c r="F3419" i="1" s="1"/>
  <c r="E781" i="1"/>
  <c r="F781" i="1" s="1"/>
  <c r="E3420" i="1"/>
  <c r="F3420" i="1" s="1"/>
  <c r="E3421" i="1"/>
  <c r="F3421" i="1" s="1"/>
  <c r="E3422" i="1"/>
  <c r="F3422" i="1" s="1"/>
  <c r="E3423" i="1"/>
  <c r="F3423" i="1" s="1"/>
  <c r="E3424" i="1"/>
  <c r="F3424" i="1" s="1"/>
  <c r="E3425" i="1"/>
  <c r="F3425" i="1" s="1"/>
  <c r="E3426" i="1"/>
  <c r="F3426" i="1" s="1"/>
  <c r="E3427" i="1"/>
  <c r="F3427" i="1" s="1"/>
  <c r="E334" i="1"/>
  <c r="F334" i="1" s="1"/>
  <c r="E3428" i="1"/>
  <c r="F3428" i="1" s="1"/>
  <c r="E630" i="1"/>
  <c r="F630" i="1" s="1"/>
  <c r="E303" i="1"/>
  <c r="F303" i="1" s="1"/>
  <c r="E627" i="1"/>
  <c r="F627" i="1" s="1"/>
  <c r="E3429" i="1"/>
  <c r="F3429" i="1" s="1"/>
  <c r="E3430" i="1"/>
  <c r="F3430" i="1" s="1"/>
  <c r="E3431" i="1"/>
  <c r="F3431" i="1" s="1"/>
  <c r="E780" i="1"/>
  <c r="F780" i="1" s="1"/>
  <c r="E361" i="1"/>
  <c r="F361" i="1" s="1"/>
  <c r="E3432" i="1"/>
  <c r="F3432" i="1" s="1"/>
  <c r="E3433" i="1"/>
  <c r="F3433" i="1" s="1"/>
  <c r="E3434" i="1"/>
  <c r="F3434" i="1" s="1"/>
  <c r="E3435" i="1"/>
  <c r="F3435" i="1" s="1"/>
  <c r="E3436" i="1"/>
  <c r="F3436" i="1" s="1"/>
  <c r="E3437" i="1"/>
  <c r="F3437" i="1" s="1"/>
  <c r="E3438" i="1"/>
  <c r="F3438" i="1" s="1"/>
  <c r="E3439" i="1"/>
  <c r="F3439" i="1" s="1"/>
  <c r="E3440" i="1"/>
  <c r="F3440" i="1" s="1"/>
  <c r="E3441" i="1"/>
  <c r="F3441" i="1" s="1"/>
  <c r="E3442" i="1"/>
  <c r="F3442" i="1" s="1"/>
  <c r="E3443" i="1"/>
  <c r="F3443" i="1" s="1"/>
  <c r="E3444" i="1"/>
  <c r="F3444" i="1" s="1"/>
  <c r="E3445" i="1"/>
  <c r="F3445" i="1" s="1"/>
  <c r="E3446" i="1"/>
  <c r="F3446" i="1" s="1"/>
  <c r="E3447" i="1"/>
  <c r="F3447" i="1" s="1"/>
  <c r="E3448" i="1"/>
  <c r="F3448" i="1" s="1"/>
  <c r="E3449" i="1"/>
  <c r="F3449" i="1" s="1"/>
  <c r="E3450" i="1"/>
  <c r="F3450" i="1" s="1"/>
  <c r="E473" i="1"/>
  <c r="F473" i="1" s="1"/>
  <c r="E650" i="1"/>
  <c r="F650" i="1" s="1"/>
  <c r="E3451" i="1"/>
  <c r="F3451" i="1" s="1"/>
  <c r="E3452" i="1"/>
  <c r="F3452" i="1" s="1"/>
  <c r="E3453" i="1"/>
  <c r="F3453" i="1" s="1"/>
  <c r="E432" i="1"/>
  <c r="F432" i="1" s="1"/>
  <c r="E3454" i="1"/>
  <c r="F3454" i="1" s="1"/>
  <c r="E3455" i="1"/>
  <c r="F3455" i="1" s="1"/>
  <c r="E3456" i="1"/>
  <c r="F3456" i="1" s="1"/>
  <c r="E3457" i="1"/>
  <c r="F3457" i="1" s="1"/>
  <c r="E3458" i="1"/>
  <c r="F3458" i="1" s="1"/>
  <c r="E332" i="1"/>
  <c r="F332" i="1" s="1"/>
  <c r="E385" i="1"/>
  <c r="F385" i="1" s="1"/>
  <c r="E3459" i="1"/>
  <c r="F3459" i="1" s="1"/>
  <c r="E151" i="1"/>
  <c r="F151" i="1" s="1"/>
  <c r="E291" i="1"/>
  <c r="F291" i="1" s="1"/>
  <c r="E661" i="1"/>
  <c r="F661" i="1" s="1"/>
  <c r="E159" i="1"/>
  <c r="F159" i="1" s="1"/>
  <c r="E387" i="1"/>
  <c r="F387" i="1" s="1"/>
  <c r="E231" i="1"/>
  <c r="F231" i="1" s="1"/>
  <c r="E3460" i="1"/>
  <c r="F3460" i="1" s="1"/>
  <c r="E333" i="1"/>
  <c r="F333" i="1" s="1"/>
  <c r="E3461" i="1"/>
  <c r="F3461" i="1" s="1"/>
  <c r="E100" i="1"/>
  <c r="F100" i="1" s="1"/>
  <c r="E3462" i="1"/>
  <c r="F3462" i="1" s="1"/>
  <c r="E3463" i="1"/>
  <c r="F3463" i="1" s="1"/>
  <c r="E3464" i="1"/>
  <c r="F3464" i="1" s="1"/>
  <c r="E3465" i="1"/>
  <c r="F3465" i="1" s="1"/>
  <c r="E3466" i="1"/>
  <c r="F3466" i="1" s="1"/>
  <c r="E3467" i="1"/>
  <c r="F3467" i="1" s="1"/>
  <c r="E3468" i="1"/>
  <c r="F3468" i="1" s="1"/>
  <c r="E3469" i="1"/>
  <c r="F3469" i="1" s="1"/>
  <c r="E3470" i="1"/>
  <c r="F3470" i="1" s="1"/>
  <c r="E3471" i="1"/>
  <c r="F3471" i="1" s="1"/>
  <c r="E3472" i="1"/>
  <c r="F3472" i="1" s="1"/>
  <c r="E3473" i="1"/>
  <c r="F3473" i="1" s="1"/>
  <c r="E3474" i="1"/>
  <c r="F3474" i="1" s="1"/>
  <c r="E3475" i="1"/>
  <c r="F3475" i="1" s="1"/>
  <c r="E3476" i="1"/>
  <c r="F3476" i="1" s="1"/>
  <c r="E424" i="1"/>
  <c r="F424" i="1" s="1"/>
  <c r="E3477" i="1"/>
  <c r="F3477" i="1" s="1"/>
  <c r="E3478" i="1"/>
  <c r="F3478" i="1" s="1"/>
  <c r="E3479" i="1"/>
  <c r="F3479" i="1" s="1"/>
  <c r="E3480" i="1"/>
  <c r="F3480" i="1" s="1"/>
  <c r="E3481" i="1"/>
  <c r="F3481" i="1" s="1"/>
  <c r="E511" i="1"/>
  <c r="F511" i="1" s="1"/>
  <c r="E3482" i="1"/>
  <c r="F3482" i="1" s="1"/>
  <c r="E3483" i="1"/>
  <c r="F3483" i="1" s="1"/>
  <c r="E3484" i="1"/>
  <c r="F3484" i="1" s="1"/>
  <c r="E3485" i="1"/>
  <c r="F3485" i="1" s="1"/>
  <c r="E3486" i="1"/>
  <c r="F3486" i="1" s="1"/>
  <c r="E3487" i="1"/>
  <c r="F3487" i="1" s="1"/>
  <c r="E3488" i="1"/>
  <c r="F3488" i="1" s="1"/>
  <c r="E3489" i="1"/>
  <c r="F3489" i="1" s="1"/>
  <c r="E3490" i="1"/>
  <c r="F3490" i="1" s="1"/>
  <c r="E3491" i="1"/>
  <c r="F3491" i="1" s="1"/>
  <c r="E592" i="1"/>
  <c r="F592" i="1" s="1"/>
  <c r="E3492" i="1"/>
  <c r="F3492" i="1" s="1"/>
  <c r="E300" i="1"/>
  <c r="F300" i="1" s="1"/>
  <c r="E3493" i="1"/>
  <c r="F3493" i="1" s="1"/>
  <c r="E3494" i="1"/>
  <c r="F3494" i="1" s="1"/>
  <c r="E3495" i="1"/>
  <c r="F3495" i="1" s="1"/>
  <c r="E126" i="1"/>
  <c r="F126" i="1" s="1"/>
  <c r="E94" i="1"/>
  <c r="F94" i="1" s="1"/>
  <c r="E120" i="1"/>
  <c r="F120" i="1" s="1"/>
  <c r="E3496" i="1"/>
  <c r="F3496" i="1" s="1"/>
  <c r="E3497" i="1"/>
  <c r="F3497" i="1" s="1"/>
  <c r="E3498" i="1"/>
  <c r="F3498" i="1" s="1"/>
  <c r="E3499" i="1"/>
  <c r="F3499" i="1" s="1"/>
  <c r="E3500" i="1"/>
  <c r="F3500" i="1" s="1"/>
  <c r="E3501" i="1"/>
  <c r="F3501" i="1" s="1"/>
  <c r="E3502" i="1"/>
  <c r="F3502" i="1" s="1"/>
  <c r="E3503" i="1"/>
  <c r="F3503" i="1" s="1"/>
  <c r="E3504" i="1"/>
  <c r="F3504" i="1" s="1"/>
  <c r="E286" i="1"/>
  <c r="F286" i="1" s="1"/>
  <c r="E3505" i="1"/>
  <c r="F3505" i="1" s="1"/>
  <c r="E3506" i="1"/>
  <c r="F3506" i="1" s="1"/>
  <c r="E3507" i="1"/>
  <c r="F3507" i="1" s="1"/>
  <c r="E3508" i="1"/>
  <c r="F3508" i="1" s="1"/>
  <c r="E3509" i="1"/>
  <c r="F3509" i="1" s="1"/>
  <c r="E328" i="1"/>
  <c r="F328" i="1" s="1"/>
  <c r="E3510" i="1"/>
  <c r="F3510" i="1" s="1"/>
  <c r="E3511" i="1"/>
  <c r="F3511" i="1" s="1"/>
  <c r="E3512" i="1"/>
  <c r="F3512" i="1" s="1"/>
  <c r="E348" i="1"/>
  <c r="F348" i="1" s="1"/>
  <c r="E771" i="1"/>
  <c r="F771" i="1" s="1"/>
  <c r="E587" i="1"/>
  <c r="F587" i="1" s="1"/>
  <c r="E3513" i="1"/>
  <c r="F3513" i="1" s="1"/>
  <c r="E3514" i="1"/>
  <c r="F3514" i="1" s="1"/>
  <c r="E276" i="1"/>
  <c r="F276" i="1" s="1"/>
  <c r="E3515" i="1"/>
  <c r="F3515" i="1" s="1"/>
  <c r="E3516" i="1"/>
  <c r="F3516" i="1" s="1"/>
  <c r="E3517" i="1"/>
  <c r="F3517" i="1" s="1"/>
  <c r="E3518" i="1"/>
  <c r="F3518" i="1" s="1"/>
  <c r="E3519" i="1"/>
  <c r="F3519" i="1" s="1"/>
  <c r="E3520" i="1"/>
  <c r="F3520" i="1" s="1"/>
  <c r="E15" i="1"/>
  <c r="F15" i="1" s="1"/>
  <c r="E130" i="1"/>
  <c r="F130" i="1" s="1"/>
  <c r="E187" i="1"/>
  <c r="F187" i="1" s="1"/>
  <c r="E3521" i="1"/>
  <c r="F3521" i="1" s="1"/>
  <c r="E3522" i="1"/>
  <c r="F3522" i="1" s="1"/>
  <c r="E3523" i="1"/>
  <c r="F3523" i="1" s="1"/>
  <c r="E3524" i="1"/>
  <c r="F3524" i="1" s="1"/>
  <c r="E3525" i="1"/>
  <c r="F3525" i="1" s="1"/>
  <c r="E3526" i="1"/>
  <c r="F3526" i="1" s="1"/>
  <c r="E3527" i="1"/>
  <c r="F3527" i="1" s="1"/>
  <c r="E3528" i="1"/>
  <c r="F3528" i="1" s="1"/>
  <c r="E3529" i="1"/>
  <c r="F3529" i="1" s="1"/>
  <c r="E412" i="1"/>
  <c r="F412" i="1" s="1"/>
  <c r="E3530" i="1"/>
  <c r="F3530" i="1" s="1"/>
  <c r="E3531" i="1"/>
  <c r="F3531" i="1" s="1"/>
  <c r="E601" i="1"/>
  <c r="F601" i="1" s="1"/>
  <c r="E515" i="1"/>
  <c r="F515" i="1" s="1"/>
  <c r="E3532" i="1"/>
  <c r="F3532" i="1" s="1"/>
  <c r="E3533" i="1"/>
  <c r="F3533" i="1" s="1"/>
  <c r="E3534" i="1"/>
  <c r="F3534" i="1" s="1"/>
  <c r="E3535" i="1"/>
  <c r="F3535" i="1" s="1"/>
  <c r="E3536" i="1"/>
  <c r="F3536" i="1" s="1"/>
  <c r="E3537" i="1"/>
  <c r="F3537" i="1" s="1"/>
  <c r="E3538" i="1"/>
  <c r="F3538" i="1" s="1"/>
  <c r="E3539" i="1"/>
  <c r="F3539" i="1" s="1"/>
  <c r="E3540" i="1"/>
  <c r="F3540" i="1" s="1"/>
  <c r="E3541" i="1"/>
  <c r="F3541" i="1" s="1"/>
  <c r="E3542" i="1"/>
  <c r="F3542" i="1" s="1"/>
  <c r="E3543" i="1"/>
  <c r="F3543" i="1" s="1"/>
  <c r="E261" i="1"/>
  <c r="F261" i="1" s="1"/>
  <c r="E199" i="1"/>
  <c r="F199" i="1" s="1"/>
  <c r="E3544" i="1"/>
  <c r="F3544" i="1" s="1"/>
  <c r="E3545" i="1"/>
  <c r="F3545" i="1" s="1"/>
  <c r="E3546" i="1"/>
  <c r="F3546" i="1" s="1"/>
  <c r="E3547" i="1"/>
  <c r="F3547" i="1" s="1"/>
  <c r="E3548" i="1"/>
  <c r="F3548" i="1" s="1"/>
  <c r="E259" i="1"/>
  <c r="F259" i="1" s="1"/>
  <c r="E3549" i="1"/>
  <c r="F3549" i="1" s="1"/>
  <c r="E3550" i="1"/>
  <c r="F3550" i="1" s="1"/>
  <c r="E3551" i="1"/>
  <c r="F3551" i="1" s="1"/>
  <c r="E3552" i="1"/>
  <c r="F3552" i="1" s="1"/>
  <c r="E3553" i="1"/>
  <c r="F3553" i="1" s="1"/>
  <c r="E260" i="1"/>
  <c r="F260" i="1" s="1"/>
  <c r="E3554" i="1"/>
  <c r="F3554" i="1" s="1"/>
  <c r="E3555" i="1"/>
  <c r="F3555" i="1" s="1"/>
  <c r="E3556" i="1"/>
  <c r="F3556" i="1" s="1"/>
  <c r="E3557" i="1"/>
  <c r="F3557" i="1" s="1"/>
  <c r="E3558" i="1"/>
  <c r="F3558" i="1" s="1"/>
  <c r="E3559" i="1"/>
  <c r="F3559" i="1" s="1"/>
  <c r="E3560" i="1"/>
  <c r="F3560" i="1" s="1"/>
  <c r="E3561" i="1"/>
  <c r="F3561" i="1" s="1"/>
  <c r="E3562" i="1"/>
  <c r="F3562" i="1" s="1"/>
  <c r="E3563" i="1"/>
  <c r="F3563" i="1" s="1"/>
  <c r="E3564" i="1"/>
  <c r="F3564" i="1" s="1"/>
  <c r="E3565" i="1"/>
  <c r="F3565" i="1" s="1"/>
  <c r="E3566" i="1"/>
  <c r="F3566" i="1" s="1"/>
  <c r="E3567" i="1"/>
  <c r="F3567" i="1" s="1"/>
  <c r="E3568" i="1"/>
  <c r="F3568" i="1" s="1"/>
  <c r="E3569" i="1"/>
  <c r="F3569" i="1" s="1"/>
  <c r="E3570" i="1"/>
  <c r="F3570" i="1" s="1"/>
  <c r="E3571" i="1"/>
  <c r="F3571" i="1" s="1"/>
  <c r="E3572" i="1"/>
  <c r="F3572" i="1" s="1"/>
  <c r="E490" i="1"/>
  <c r="F490" i="1" s="1"/>
  <c r="E3573" i="1"/>
  <c r="F3573" i="1" s="1"/>
  <c r="E3574" i="1"/>
  <c r="F3574" i="1" s="1"/>
  <c r="E3575" i="1"/>
  <c r="F3575" i="1" s="1"/>
  <c r="E3576" i="1"/>
  <c r="F3576" i="1" s="1"/>
  <c r="E3577" i="1"/>
  <c r="F3577" i="1" s="1"/>
  <c r="E3578" i="1"/>
  <c r="F3578" i="1" s="1"/>
  <c r="E3579" i="1"/>
  <c r="F3579" i="1" s="1"/>
  <c r="E3580" i="1"/>
  <c r="F3580" i="1" s="1"/>
  <c r="E3581" i="1"/>
  <c r="F3581" i="1" s="1"/>
  <c r="E3582" i="1"/>
  <c r="F3582" i="1" s="1"/>
  <c r="E3583" i="1"/>
  <c r="F3583" i="1" s="1"/>
  <c r="E3584" i="1"/>
  <c r="F3584" i="1" s="1"/>
  <c r="E3585" i="1"/>
  <c r="F3585" i="1" s="1"/>
  <c r="E3586" i="1"/>
  <c r="F3586" i="1" s="1"/>
  <c r="E3587" i="1"/>
  <c r="F3587" i="1" s="1"/>
  <c r="E3588" i="1"/>
  <c r="F3588" i="1" s="1"/>
  <c r="E3589" i="1"/>
  <c r="F3589" i="1" s="1"/>
  <c r="E3590" i="1"/>
  <c r="F3590" i="1" s="1"/>
  <c r="E3591" i="1"/>
  <c r="F3591" i="1" s="1"/>
  <c r="E3592" i="1"/>
  <c r="F3592" i="1" s="1"/>
  <c r="E3593" i="1"/>
  <c r="F3593" i="1" s="1"/>
  <c r="E3594" i="1"/>
  <c r="F3594" i="1" s="1"/>
  <c r="E3595" i="1"/>
  <c r="F3595" i="1" s="1"/>
  <c r="E3596" i="1"/>
  <c r="F3596" i="1" s="1"/>
  <c r="E3597" i="1"/>
  <c r="F3597" i="1" s="1"/>
  <c r="E3598" i="1"/>
  <c r="F3598" i="1" s="1"/>
  <c r="E163" i="1"/>
  <c r="F163" i="1" s="1"/>
  <c r="E3599" i="1"/>
  <c r="F3599" i="1" s="1"/>
  <c r="E79" i="1"/>
  <c r="F79" i="1" s="1"/>
  <c r="E3600" i="1"/>
  <c r="F3600" i="1" s="1"/>
  <c r="E3601" i="1"/>
  <c r="F3601" i="1" s="1"/>
  <c r="E3602" i="1"/>
  <c r="F3602" i="1" s="1"/>
  <c r="E3603" i="1"/>
  <c r="F3603" i="1" s="1"/>
  <c r="E3604" i="1"/>
  <c r="F3604" i="1" s="1"/>
  <c r="E3605" i="1"/>
  <c r="F3605" i="1" s="1"/>
  <c r="E3606" i="1"/>
  <c r="F3606" i="1" s="1"/>
  <c r="E3607" i="1"/>
  <c r="F3607" i="1" s="1"/>
  <c r="E3608" i="1"/>
  <c r="F3608" i="1" s="1"/>
  <c r="E3609" i="1"/>
  <c r="F3609" i="1" s="1"/>
  <c r="E3610" i="1"/>
  <c r="F3610" i="1" s="1"/>
  <c r="E3611" i="1"/>
  <c r="F3611" i="1" s="1"/>
  <c r="E3612" i="1"/>
  <c r="F3612" i="1" s="1"/>
  <c r="E3613" i="1"/>
  <c r="F3613" i="1" s="1"/>
  <c r="E3614" i="1"/>
  <c r="F3614" i="1" s="1"/>
  <c r="E3615" i="1"/>
  <c r="F3615" i="1" s="1"/>
  <c r="E3616" i="1"/>
  <c r="F3616" i="1" s="1"/>
  <c r="E3617" i="1"/>
  <c r="F3617" i="1" s="1"/>
  <c r="E3618" i="1"/>
  <c r="F3618" i="1" s="1"/>
  <c r="E3619" i="1"/>
  <c r="F3619" i="1" s="1"/>
  <c r="E3620" i="1"/>
  <c r="F3620" i="1" s="1"/>
  <c r="E3621" i="1"/>
  <c r="F3621" i="1" s="1"/>
  <c r="E3622" i="1"/>
  <c r="F3622" i="1" s="1"/>
  <c r="E3623" i="1"/>
  <c r="F3623" i="1" s="1"/>
  <c r="E3624" i="1"/>
  <c r="F3624" i="1" s="1"/>
  <c r="E3625" i="1"/>
  <c r="F3625" i="1" s="1"/>
  <c r="E3626" i="1"/>
  <c r="F3626" i="1" s="1"/>
  <c r="E3627" i="1"/>
  <c r="F3627" i="1" s="1"/>
  <c r="E3628" i="1"/>
  <c r="F3628" i="1" s="1"/>
  <c r="E3629" i="1"/>
  <c r="F3629" i="1" s="1"/>
  <c r="E3630" i="1"/>
  <c r="F3630" i="1" s="1"/>
  <c r="E3631" i="1"/>
  <c r="F3631" i="1" s="1"/>
  <c r="E3632" i="1"/>
  <c r="F3632" i="1" s="1"/>
  <c r="E645" i="1"/>
  <c r="F645" i="1" s="1"/>
  <c r="E3633" i="1"/>
  <c r="F3633" i="1" s="1"/>
  <c r="E803" i="1"/>
  <c r="F803" i="1" s="1"/>
  <c r="E3634" i="1"/>
  <c r="F3634" i="1" s="1"/>
  <c r="E3635" i="1"/>
  <c r="F3635" i="1" s="1"/>
  <c r="E3636" i="1"/>
  <c r="F3636" i="1" s="1"/>
  <c r="E3637" i="1"/>
  <c r="F3637" i="1" s="1"/>
  <c r="E475" i="1"/>
  <c r="F475" i="1" s="1"/>
  <c r="E58" i="1"/>
  <c r="F58" i="1" s="1"/>
  <c r="E3638" i="1"/>
  <c r="F3638" i="1" s="1"/>
  <c r="E273" i="1"/>
  <c r="F273" i="1" s="1"/>
  <c r="E429" i="1"/>
  <c r="F429" i="1" s="1"/>
  <c r="E3639" i="1"/>
  <c r="F3639" i="1" s="1"/>
  <c r="E3640" i="1"/>
  <c r="F3640" i="1" s="1"/>
  <c r="E3641" i="1"/>
  <c r="F3641" i="1" s="1"/>
  <c r="E632" i="1"/>
  <c r="F632" i="1" s="1"/>
  <c r="E3642" i="1"/>
  <c r="F3642" i="1" s="1"/>
  <c r="E3643" i="1"/>
  <c r="F3643" i="1" s="1"/>
  <c r="E3644" i="1"/>
  <c r="F3644" i="1" s="1"/>
  <c r="E3645" i="1"/>
  <c r="F3645" i="1" s="1"/>
  <c r="E3646" i="1"/>
  <c r="F3646" i="1" s="1"/>
  <c r="E3647" i="1"/>
  <c r="F3647" i="1" s="1"/>
  <c r="E617" i="1"/>
  <c r="F617" i="1" s="1"/>
  <c r="E3648" i="1"/>
  <c r="F3648" i="1" s="1"/>
  <c r="E3649" i="1"/>
  <c r="F3649" i="1" s="1"/>
  <c r="E3650" i="1"/>
  <c r="F3650" i="1" s="1"/>
  <c r="E3651" i="1"/>
  <c r="F3651" i="1" s="1"/>
  <c r="E3652" i="1"/>
  <c r="F3652" i="1" s="1"/>
  <c r="E760" i="1"/>
  <c r="F760" i="1" s="1"/>
  <c r="E3653" i="1"/>
  <c r="F3653" i="1" s="1"/>
  <c r="E3654" i="1"/>
  <c r="F3654" i="1" s="1"/>
  <c r="E3655" i="1"/>
  <c r="F3655" i="1" s="1"/>
  <c r="E3656" i="1"/>
  <c r="F3656" i="1" s="1"/>
  <c r="E3657" i="1"/>
  <c r="F3657" i="1" s="1"/>
  <c r="E3658" i="1"/>
  <c r="F3658" i="1" s="1"/>
  <c r="E3659" i="1"/>
  <c r="F3659" i="1" s="1"/>
  <c r="E198" i="1"/>
  <c r="F198" i="1" s="1"/>
  <c r="E3660" i="1"/>
  <c r="F3660" i="1" s="1"/>
  <c r="E3661" i="1"/>
  <c r="F3661" i="1" s="1"/>
  <c r="E3662" i="1"/>
  <c r="F3662" i="1" s="1"/>
  <c r="E3663" i="1"/>
  <c r="F3663" i="1" s="1"/>
  <c r="E3664" i="1"/>
  <c r="F3664" i="1" s="1"/>
  <c r="E3665" i="1"/>
  <c r="F3665" i="1" s="1"/>
  <c r="E3666" i="1"/>
  <c r="F3666" i="1" s="1"/>
  <c r="E3667" i="1"/>
  <c r="F3667" i="1" s="1"/>
  <c r="E3668" i="1"/>
  <c r="F3668" i="1" s="1"/>
  <c r="E3669" i="1"/>
  <c r="F3669" i="1" s="1"/>
  <c r="E3670" i="1"/>
  <c r="F3670" i="1" s="1"/>
  <c r="E3671" i="1"/>
  <c r="F3671" i="1" s="1"/>
  <c r="E3672" i="1"/>
  <c r="F3672" i="1" s="1"/>
  <c r="E3673" i="1"/>
  <c r="F3673" i="1" s="1"/>
  <c r="E3674" i="1"/>
  <c r="F3674" i="1" s="1"/>
  <c r="E3675" i="1"/>
  <c r="F3675" i="1" s="1"/>
  <c r="E3676" i="1"/>
  <c r="F3676" i="1" s="1"/>
  <c r="E3677" i="1"/>
  <c r="F3677" i="1" s="1"/>
  <c r="E3678" i="1"/>
  <c r="F3678" i="1" s="1"/>
  <c r="E3679" i="1"/>
  <c r="F3679" i="1" s="1"/>
  <c r="E3680" i="1"/>
  <c r="F3680" i="1" s="1"/>
  <c r="E3681" i="1"/>
  <c r="F3681" i="1" s="1"/>
  <c r="E3682" i="1"/>
  <c r="F3682" i="1" s="1"/>
  <c r="E3683" i="1"/>
  <c r="F3683" i="1" s="1"/>
  <c r="E3684" i="1"/>
  <c r="F3684" i="1" s="1"/>
  <c r="E3685" i="1"/>
  <c r="F3685" i="1" s="1"/>
  <c r="E285" i="1"/>
  <c r="F285" i="1" s="1"/>
  <c r="E3686" i="1"/>
  <c r="F3686" i="1" s="1"/>
  <c r="E3687" i="1"/>
  <c r="F3687" i="1" s="1"/>
  <c r="E798" i="1"/>
  <c r="F798" i="1" s="1"/>
  <c r="E421" i="1"/>
  <c r="F421" i="1" s="1"/>
  <c r="E3688" i="1"/>
  <c r="F3688" i="1" s="1"/>
  <c r="E634" i="1"/>
  <c r="F634" i="1" s="1"/>
  <c r="E3689" i="1"/>
  <c r="F3689" i="1" s="1"/>
  <c r="E427" i="1"/>
  <c r="F427" i="1" s="1"/>
  <c r="E3690" i="1"/>
  <c r="F3690" i="1" s="1"/>
  <c r="E3691" i="1"/>
  <c r="F3691" i="1" s="1"/>
  <c r="E3692" i="1"/>
  <c r="F3692" i="1" s="1"/>
  <c r="E594" i="1"/>
  <c r="F594" i="1" s="1"/>
  <c r="E262" i="1"/>
  <c r="F262" i="1" s="1"/>
  <c r="E3693" i="1"/>
  <c r="F3693" i="1" s="1"/>
  <c r="E3694" i="1"/>
  <c r="F3694" i="1" s="1"/>
  <c r="E3695" i="1"/>
  <c r="F3695" i="1" s="1"/>
  <c r="E3696" i="1"/>
  <c r="F3696" i="1" s="1"/>
  <c r="E3697" i="1"/>
  <c r="F3697" i="1" s="1"/>
  <c r="E3698" i="1"/>
  <c r="F3698" i="1" s="1"/>
  <c r="E805" i="1"/>
  <c r="F805" i="1" s="1"/>
  <c r="E3699" i="1"/>
  <c r="F3699" i="1" s="1"/>
  <c r="E3700" i="1"/>
  <c r="F3700" i="1" s="1"/>
  <c r="E3701" i="1"/>
  <c r="F3701" i="1" s="1"/>
  <c r="E3702" i="1"/>
  <c r="F3702" i="1" s="1"/>
  <c r="E3703" i="1"/>
  <c r="F3703" i="1" s="1"/>
  <c r="E3704" i="1"/>
  <c r="F3704" i="1" s="1"/>
  <c r="E3705" i="1"/>
  <c r="F3705" i="1" s="1"/>
  <c r="E3706" i="1"/>
  <c r="F3706" i="1" s="1"/>
  <c r="E3707" i="1"/>
  <c r="F3707" i="1" s="1"/>
  <c r="E3708" i="1"/>
  <c r="F3708" i="1" s="1"/>
  <c r="E3709" i="1"/>
  <c r="F3709" i="1" s="1"/>
  <c r="E596" i="1"/>
  <c r="F596" i="1" s="1"/>
  <c r="E3710" i="1"/>
  <c r="F3710" i="1" s="1"/>
  <c r="E3711" i="1"/>
  <c r="F3711" i="1" s="1"/>
  <c r="E3712" i="1"/>
  <c r="F3712" i="1" s="1"/>
  <c r="E3713" i="1"/>
  <c r="F3713" i="1" s="1"/>
  <c r="E3714" i="1"/>
  <c r="F3714" i="1" s="1"/>
  <c r="E3715" i="1"/>
  <c r="F3715" i="1" s="1"/>
  <c r="E3716" i="1"/>
  <c r="F3716" i="1" s="1"/>
  <c r="E3717" i="1"/>
  <c r="F3717" i="1" s="1"/>
  <c r="E3718" i="1"/>
  <c r="F3718" i="1" s="1"/>
  <c r="E3719" i="1"/>
  <c r="F3719" i="1" s="1"/>
  <c r="E3720" i="1"/>
  <c r="F3720" i="1" s="1"/>
  <c r="E3721" i="1"/>
  <c r="F3721" i="1" s="1"/>
  <c r="E3722" i="1"/>
  <c r="F3722" i="1" s="1"/>
  <c r="E3723" i="1"/>
  <c r="F3723" i="1" s="1"/>
  <c r="E3724" i="1"/>
  <c r="F3724" i="1" s="1"/>
  <c r="E3725" i="1"/>
  <c r="F3725" i="1" s="1"/>
  <c r="E3726" i="1"/>
  <c r="F3726" i="1" s="1"/>
  <c r="E3727" i="1"/>
  <c r="F3727" i="1" s="1"/>
  <c r="E3728" i="1"/>
  <c r="F3728" i="1" s="1"/>
  <c r="E3729" i="1"/>
  <c r="F3729" i="1" s="1"/>
  <c r="E3730" i="1"/>
  <c r="F3730" i="1" s="1"/>
  <c r="E3731" i="1"/>
  <c r="F3731" i="1" s="1"/>
  <c r="E3732" i="1"/>
  <c r="F3732" i="1" s="1"/>
  <c r="E3733" i="1"/>
  <c r="F3733" i="1" s="1"/>
  <c r="E492" i="1"/>
  <c r="F492" i="1" s="1"/>
  <c r="E3734" i="1"/>
  <c r="F3734" i="1" s="1"/>
  <c r="E426" i="1"/>
  <c r="F426" i="1" s="1"/>
  <c r="E3735" i="1"/>
  <c r="F3735" i="1" s="1"/>
  <c r="E3736" i="1"/>
  <c r="F3736" i="1" s="1"/>
  <c r="E3737" i="1"/>
  <c r="F3737" i="1" s="1"/>
  <c r="E3738" i="1"/>
  <c r="F3738" i="1" s="1"/>
  <c r="E3739" i="1"/>
  <c r="F3739" i="1" s="1"/>
  <c r="E3740" i="1"/>
  <c r="F3740" i="1" s="1"/>
  <c r="E3741" i="1"/>
  <c r="F3741" i="1" s="1"/>
  <c r="E3742" i="1"/>
  <c r="F3742" i="1" s="1"/>
  <c r="E3743" i="1"/>
  <c r="F3743" i="1" s="1"/>
  <c r="E3744" i="1"/>
  <c r="F3744" i="1" s="1"/>
  <c r="E304" i="1"/>
  <c r="F304" i="1" s="1"/>
  <c r="E3745" i="1"/>
  <c r="F3745" i="1" s="1"/>
  <c r="E3746" i="1"/>
  <c r="F3746" i="1" s="1"/>
  <c r="E3747" i="1"/>
  <c r="F3747" i="1" s="1"/>
  <c r="E616" i="1"/>
  <c r="F616" i="1" s="1"/>
  <c r="E201" i="1"/>
  <c r="F201" i="1" s="1"/>
  <c r="E3748" i="1"/>
  <c r="F3748" i="1" s="1"/>
  <c r="E3749" i="1"/>
  <c r="F3749" i="1" s="1"/>
  <c r="E668" i="1"/>
  <c r="F668" i="1" s="1"/>
  <c r="E3750" i="1"/>
  <c r="F3750" i="1" s="1"/>
  <c r="E3751" i="1"/>
  <c r="F3751" i="1" s="1"/>
  <c r="E3752" i="1"/>
  <c r="F3752" i="1" s="1"/>
  <c r="E3753" i="1"/>
  <c r="F3753" i="1" s="1"/>
  <c r="E3754" i="1"/>
  <c r="F3754" i="1" s="1"/>
  <c r="E3755" i="1"/>
  <c r="F3755" i="1" s="1"/>
  <c r="E3756" i="1"/>
  <c r="F3756" i="1" s="1"/>
  <c r="E3757" i="1"/>
  <c r="F3757" i="1" s="1"/>
  <c r="E3758" i="1"/>
  <c r="F3758" i="1" s="1"/>
  <c r="E3759" i="1"/>
  <c r="F3759" i="1" s="1"/>
  <c r="E3760" i="1"/>
  <c r="F3760" i="1" s="1"/>
  <c r="E3761" i="1"/>
  <c r="F3761" i="1" s="1"/>
  <c r="E3762" i="1"/>
  <c r="F3762" i="1" s="1"/>
  <c r="E3763" i="1"/>
  <c r="F3763" i="1" s="1"/>
  <c r="E3764" i="1"/>
  <c r="F3764" i="1" s="1"/>
  <c r="E3765" i="1"/>
  <c r="F3765" i="1" s="1"/>
  <c r="E3766" i="1"/>
  <c r="F3766" i="1" s="1"/>
  <c r="E3767" i="1"/>
  <c r="F3767" i="1" s="1"/>
  <c r="E3768" i="1"/>
  <c r="F3768" i="1" s="1"/>
  <c r="E647" i="1"/>
  <c r="F647" i="1" s="1"/>
  <c r="E3769" i="1"/>
  <c r="F3769" i="1" s="1"/>
  <c r="E3770" i="1"/>
  <c r="F3770" i="1" s="1"/>
  <c r="E3771" i="1"/>
  <c r="F3771" i="1" s="1"/>
  <c r="E256" i="1"/>
  <c r="F256" i="1" s="1"/>
  <c r="E615" i="1"/>
  <c r="F615" i="1" s="1"/>
  <c r="E3772" i="1"/>
  <c r="F3772" i="1" s="1"/>
  <c r="E3773" i="1"/>
  <c r="F3773" i="1" s="1"/>
  <c r="E26" i="1"/>
  <c r="F26" i="1" s="1"/>
  <c r="E3774" i="1"/>
  <c r="F3774" i="1" s="1"/>
  <c r="E3775" i="1"/>
  <c r="F3775" i="1" s="1"/>
  <c r="E3776" i="1"/>
  <c r="F3776" i="1" s="1"/>
  <c r="E430" i="1"/>
  <c r="F430" i="1" s="1"/>
  <c r="E3777" i="1"/>
  <c r="F3777" i="1" s="1"/>
  <c r="E3778" i="1"/>
  <c r="F3778" i="1" s="1"/>
  <c r="E423" i="1"/>
  <c r="F423" i="1" s="1"/>
  <c r="E3779" i="1"/>
  <c r="F3779" i="1" s="1"/>
  <c r="E3780" i="1"/>
  <c r="F3780" i="1" s="1"/>
  <c r="E3781" i="1"/>
  <c r="F3781" i="1" s="1"/>
  <c r="E3782" i="1"/>
  <c r="F3782" i="1" s="1"/>
  <c r="E472" i="1"/>
  <c r="F472" i="1" s="1"/>
  <c r="E327" i="1"/>
  <c r="F327" i="1" s="1"/>
  <c r="E3783" i="1"/>
  <c r="F3783" i="1" s="1"/>
  <c r="E3784" i="1"/>
  <c r="F3784" i="1" s="1"/>
  <c r="E3785" i="1"/>
  <c r="F3785" i="1" s="1"/>
  <c r="E3786" i="1"/>
  <c r="F3786" i="1" s="1"/>
  <c r="E643" i="1"/>
  <c r="F643" i="1" s="1"/>
  <c r="E3787" i="1"/>
  <c r="F3787" i="1" s="1"/>
  <c r="E3788" i="1"/>
  <c r="F3788" i="1" s="1"/>
  <c r="E3789" i="1"/>
  <c r="F3789" i="1" s="1"/>
  <c r="E3790" i="1"/>
  <c r="F3790" i="1" s="1"/>
  <c r="E3791" i="1"/>
  <c r="F3791" i="1" s="1"/>
  <c r="E3792" i="1"/>
  <c r="F3792" i="1" s="1"/>
  <c r="E3793" i="1"/>
  <c r="F3793" i="1" s="1"/>
  <c r="E3794" i="1"/>
  <c r="F3794" i="1" s="1"/>
  <c r="E3795" i="1"/>
  <c r="F3795" i="1" s="1"/>
  <c r="E3796" i="1"/>
  <c r="F3796" i="1" s="1"/>
  <c r="E3797" i="1"/>
  <c r="F3797" i="1" s="1"/>
  <c r="E3798" i="1"/>
  <c r="F3798" i="1" s="1"/>
  <c r="E3799" i="1"/>
  <c r="F3799" i="1" s="1"/>
  <c r="E415" i="1"/>
  <c r="F415" i="1" s="1"/>
  <c r="E3800" i="1"/>
  <c r="F3800" i="1" s="1"/>
  <c r="E770" i="1"/>
  <c r="F770" i="1" s="1"/>
  <c r="E326" i="1"/>
  <c r="F326" i="1" s="1"/>
  <c r="E3801" i="1"/>
  <c r="F3801" i="1" s="1"/>
  <c r="E3802" i="1"/>
  <c r="F3802" i="1" s="1"/>
  <c r="E3803" i="1"/>
  <c r="F3803" i="1" s="1"/>
  <c r="E3804" i="1"/>
  <c r="F3804" i="1" s="1"/>
  <c r="E3805" i="1"/>
  <c r="F3805" i="1" s="1"/>
  <c r="E158" i="1"/>
  <c r="F158" i="1" s="1"/>
  <c r="E573" i="1"/>
  <c r="F573" i="1" s="1"/>
  <c r="E257" i="1"/>
  <c r="F257" i="1" s="1"/>
  <c r="E3806" i="1"/>
  <c r="F3806" i="1" s="1"/>
  <c r="E3807" i="1"/>
  <c r="F3807" i="1" s="1"/>
  <c r="E3808" i="1"/>
  <c r="F3808" i="1" s="1"/>
  <c r="E3809" i="1"/>
  <c r="F3809" i="1" s="1"/>
  <c r="E3810" i="1"/>
  <c r="F3810" i="1" s="1"/>
  <c r="E3811" i="1"/>
  <c r="F3811" i="1" s="1"/>
  <c r="E3812" i="1"/>
  <c r="F3812" i="1" s="1"/>
  <c r="E3813" i="1"/>
  <c r="F3813" i="1" s="1"/>
  <c r="E3814" i="1"/>
  <c r="F3814" i="1" s="1"/>
  <c r="E3815" i="1"/>
  <c r="F3815" i="1" s="1"/>
  <c r="E3816" i="1"/>
  <c r="F3816" i="1" s="1"/>
  <c r="E3817" i="1"/>
  <c r="F3817" i="1" s="1"/>
  <c r="E3818" i="1"/>
  <c r="F3818" i="1" s="1"/>
  <c r="E3819" i="1"/>
  <c r="F3819" i="1" s="1"/>
  <c r="E3820" i="1"/>
  <c r="F3820" i="1" s="1"/>
  <c r="E3821" i="1"/>
  <c r="F3821" i="1" s="1"/>
  <c r="E3822" i="1"/>
  <c r="F3822" i="1" s="1"/>
  <c r="E3823" i="1"/>
  <c r="F3823" i="1" s="1"/>
  <c r="E3824" i="1"/>
  <c r="F3824" i="1" s="1"/>
  <c r="E3825" i="1"/>
  <c r="F3825" i="1" s="1"/>
  <c r="E3826" i="1"/>
  <c r="F3826" i="1" s="1"/>
  <c r="E3827" i="1"/>
  <c r="F3827" i="1" s="1"/>
  <c r="E3828" i="1"/>
  <c r="F3828" i="1" s="1"/>
  <c r="E3829" i="1"/>
  <c r="F3829" i="1" s="1"/>
  <c r="E3830" i="1"/>
  <c r="F3830" i="1" s="1"/>
  <c r="E3831" i="1"/>
  <c r="F3831" i="1" s="1"/>
  <c r="E3832" i="1"/>
  <c r="F3832" i="1" s="1"/>
  <c r="E3833" i="1"/>
  <c r="F3833" i="1" s="1"/>
  <c r="E3834" i="1"/>
  <c r="F3834" i="1" s="1"/>
  <c r="E3835" i="1"/>
  <c r="F3835" i="1" s="1"/>
  <c r="E3836" i="1"/>
  <c r="F3836" i="1" s="1"/>
  <c r="E504" i="1"/>
  <c r="F504" i="1" s="1"/>
  <c r="E3837" i="1"/>
  <c r="F3837" i="1" s="1"/>
  <c r="E3838" i="1"/>
  <c r="F3838" i="1" s="1"/>
  <c r="E3839" i="1"/>
  <c r="F3839" i="1" s="1"/>
  <c r="E3840" i="1"/>
  <c r="F3840" i="1" s="1"/>
  <c r="E3841" i="1"/>
  <c r="F3841" i="1" s="1"/>
  <c r="E3842" i="1"/>
  <c r="F3842" i="1" s="1"/>
  <c r="E3843" i="1"/>
  <c r="F3843" i="1" s="1"/>
  <c r="E3844" i="1"/>
  <c r="F3844" i="1" s="1"/>
  <c r="E3845" i="1"/>
  <c r="F3845" i="1" s="1"/>
  <c r="E3846" i="1"/>
  <c r="F3846" i="1" s="1"/>
  <c r="E3847" i="1"/>
  <c r="F3847" i="1" s="1"/>
  <c r="E3848" i="1"/>
  <c r="F3848" i="1" s="1"/>
  <c r="E3849" i="1"/>
  <c r="F3849" i="1" s="1"/>
  <c r="E3850" i="1"/>
  <c r="F3850" i="1" s="1"/>
  <c r="E3851" i="1"/>
  <c r="F3851" i="1" s="1"/>
  <c r="E375" i="1"/>
  <c r="F375" i="1" s="1"/>
  <c r="E386" i="1"/>
  <c r="F386" i="1" s="1"/>
  <c r="E239" i="1"/>
  <c r="F239" i="1" s="1"/>
  <c r="E738" i="1"/>
  <c r="F738" i="1" s="1"/>
  <c r="E362" i="1"/>
  <c r="F362" i="1" s="1"/>
  <c r="E363" i="1"/>
  <c r="F363" i="1" s="1"/>
  <c r="E3852" i="1"/>
  <c r="F3852" i="1" s="1"/>
  <c r="E3853" i="1"/>
  <c r="F3853" i="1" s="1"/>
  <c r="E470" i="1"/>
  <c r="F470" i="1" s="1"/>
  <c r="E3854" i="1"/>
  <c r="F3854" i="1" s="1"/>
  <c r="E3855" i="1"/>
  <c r="F3855" i="1" s="1"/>
  <c r="E3856" i="1"/>
  <c r="F3856" i="1" s="1"/>
  <c r="E3857" i="1"/>
  <c r="F3857" i="1" s="1"/>
  <c r="E474" i="1"/>
  <c r="F474" i="1" s="1"/>
  <c r="E600" i="1"/>
  <c r="F600" i="1" s="1"/>
  <c r="E3858" i="1"/>
  <c r="F3858" i="1" s="1"/>
  <c r="E3859" i="1"/>
  <c r="F3859" i="1" s="1"/>
  <c r="E788" i="1"/>
  <c r="F788" i="1" s="1"/>
  <c r="E3860" i="1"/>
  <c r="F3860" i="1" s="1"/>
  <c r="E3861" i="1"/>
  <c r="F3861" i="1" s="1"/>
  <c r="E739" i="1"/>
  <c r="F739" i="1" s="1"/>
  <c r="E3862" i="1"/>
  <c r="F3862" i="1" s="1"/>
  <c r="E311" i="1"/>
  <c r="F311" i="1" s="1"/>
  <c r="E309" i="1"/>
  <c r="F309" i="1" s="1"/>
  <c r="E176" i="1"/>
  <c r="F176" i="1" s="1"/>
  <c r="E34" i="1"/>
  <c r="F34" i="1" s="1"/>
  <c r="E370" i="1"/>
  <c r="F370" i="1" s="1"/>
  <c r="E428" i="1"/>
  <c r="F428" i="1" s="1"/>
  <c r="E170" i="1"/>
  <c r="F170" i="1" s="1"/>
  <c r="E65" i="1"/>
  <c r="F65" i="1" s="1"/>
  <c r="E3863" i="1"/>
  <c r="F3863" i="1" s="1"/>
  <c r="E3864" i="1"/>
  <c r="F3864" i="1" s="1"/>
  <c r="E3865" i="1"/>
  <c r="F3865" i="1" s="1"/>
  <c r="E502" i="1"/>
  <c r="F502" i="1" s="1"/>
  <c r="E3866" i="1"/>
  <c r="F3866" i="1" s="1"/>
  <c r="E3867" i="1"/>
  <c r="F3867" i="1" s="1"/>
  <c r="E3868" i="1"/>
  <c r="F3868" i="1" s="1"/>
  <c r="E3869" i="1"/>
  <c r="F3869" i="1" s="1"/>
  <c r="E3870" i="1"/>
  <c r="F3870" i="1" s="1"/>
  <c r="E3871" i="1"/>
  <c r="F3871" i="1" s="1"/>
  <c r="E3872" i="1"/>
  <c r="F3872" i="1" s="1"/>
  <c r="E3873" i="1"/>
  <c r="F3873" i="1" s="1"/>
  <c r="E3874" i="1"/>
  <c r="F3874" i="1" s="1"/>
  <c r="E3875" i="1"/>
  <c r="F3875" i="1" s="1"/>
  <c r="E3876" i="1"/>
  <c r="F3876" i="1" s="1"/>
  <c r="E3877" i="1"/>
  <c r="F3877" i="1" s="1"/>
  <c r="E3878" i="1"/>
  <c r="F3878" i="1" s="1"/>
  <c r="E3879" i="1"/>
  <c r="F3879" i="1" s="1"/>
  <c r="E3880" i="1"/>
  <c r="F3880" i="1" s="1"/>
  <c r="E3881" i="1"/>
  <c r="F3881" i="1" s="1"/>
  <c r="E3882" i="1"/>
  <c r="F3882" i="1" s="1"/>
  <c r="E292" i="1"/>
  <c r="F292" i="1" s="1"/>
  <c r="E203" i="1"/>
  <c r="F203" i="1" s="1"/>
  <c r="E3883" i="1"/>
  <c r="F3883" i="1" s="1"/>
  <c r="E3884" i="1"/>
  <c r="F3884" i="1" s="1"/>
  <c r="E598" i="1"/>
  <c r="F598" i="1" s="1"/>
  <c r="E3885" i="1"/>
  <c r="F3885" i="1" s="1"/>
  <c r="E3886" i="1"/>
  <c r="F3886" i="1" s="1"/>
  <c r="E3887" i="1"/>
  <c r="F3887" i="1" s="1"/>
  <c r="E3888" i="1"/>
  <c r="F3888" i="1" s="1"/>
  <c r="E3889" i="1"/>
  <c r="F3889" i="1" s="1"/>
  <c r="E3890" i="1"/>
  <c r="F3890" i="1" s="1"/>
  <c r="E3891" i="1"/>
  <c r="F3891" i="1" s="1"/>
  <c r="E3892" i="1"/>
  <c r="F3892" i="1" s="1"/>
  <c r="E287" i="1"/>
  <c r="F287" i="1" s="1"/>
  <c r="E3893" i="1"/>
  <c r="F3893" i="1" s="1"/>
  <c r="E3894" i="1"/>
  <c r="F3894" i="1" s="1"/>
  <c r="E3895" i="1"/>
  <c r="F3895" i="1" s="1"/>
  <c r="E3896" i="1"/>
  <c r="F3896" i="1" s="1"/>
  <c r="E3897" i="1"/>
  <c r="F3897" i="1" s="1"/>
  <c r="E3898" i="1"/>
  <c r="F3898" i="1" s="1"/>
  <c r="E3899" i="1"/>
  <c r="F3899" i="1" s="1"/>
  <c r="E3900" i="1"/>
  <c r="F3900" i="1" s="1"/>
  <c r="E3901" i="1"/>
  <c r="F3901" i="1" s="1"/>
  <c r="E3902" i="1"/>
  <c r="F3902" i="1" s="1"/>
  <c r="E3903" i="1"/>
  <c r="F3903" i="1" s="1"/>
  <c r="E3904" i="1"/>
  <c r="F3904" i="1" s="1"/>
  <c r="E3905" i="1"/>
  <c r="F3905" i="1" s="1"/>
  <c r="E3906" i="1"/>
  <c r="F3906" i="1" s="1"/>
  <c r="E3907" i="1"/>
  <c r="F3907" i="1" s="1"/>
  <c r="E3908" i="1"/>
  <c r="F3908" i="1" s="1"/>
  <c r="E3909" i="1"/>
  <c r="F3909" i="1" s="1"/>
  <c r="E3910" i="1"/>
  <c r="F3910" i="1" s="1"/>
  <c r="E3911" i="1"/>
  <c r="F3911" i="1" s="1"/>
  <c r="E3912" i="1"/>
  <c r="F3912" i="1" s="1"/>
  <c r="E3913" i="1"/>
  <c r="F3913" i="1" s="1"/>
  <c r="E3914" i="1"/>
  <c r="F3914" i="1" s="1"/>
  <c r="E3915" i="1"/>
  <c r="F3915" i="1" s="1"/>
  <c r="E3916" i="1"/>
  <c r="F3916" i="1" s="1"/>
  <c r="E3917" i="1"/>
  <c r="F3917" i="1" s="1"/>
  <c r="E3918" i="1"/>
  <c r="F3918" i="1" s="1"/>
  <c r="E3919" i="1"/>
  <c r="F3919" i="1" s="1"/>
  <c r="E3920" i="1"/>
  <c r="F3920" i="1" s="1"/>
  <c r="E3921" i="1"/>
  <c r="F3921" i="1" s="1"/>
  <c r="E3922" i="1"/>
  <c r="F3922" i="1" s="1"/>
  <c r="E3923" i="1"/>
  <c r="F3923" i="1" s="1"/>
  <c r="E3924" i="1"/>
  <c r="F3924" i="1" s="1"/>
  <c r="E3925" i="1"/>
  <c r="F3925" i="1" s="1"/>
  <c r="E3926" i="1"/>
  <c r="F3926" i="1" s="1"/>
  <c r="E3927" i="1"/>
  <c r="F3927" i="1" s="1"/>
  <c r="E3928" i="1"/>
  <c r="F3928" i="1" s="1"/>
  <c r="E3929" i="1"/>
  <c r="F3929" i="1" s="1"/>
  <c r="E3930" i="1"/>
  <c r="F3930" i="1" s="1"/>
  <c r="E3931" i="1"/>
  <c r="F3931" i="1" s="1"/>
  <c r="E3932" i="1"/>
  <c r="F3932" i="1" s="1"/>
  <c r="E372" i="1"/>
  <c r="F372" i="1" s="1"/>
  <c r="E3933" i="1"/>
  <c r="F3933" i="1" s="1"/>
  <c r="E3934" i="1"/>
  <c r="F3934" i="1" s="1"/>
  <c r="E3935" i="1"/>
  <c r="F3935" i="1" s="1"/>
  <c r="E599" i="1"/>
  <c r="F599" i="1" s="1"/>
  <c r="E519" i="1"/>
  <c r="F519" i="1" s="1"/>
  <c r="E3936" i="1"/>
  <c r="F3936" i="1" s="1"/>
  <c r="E3937" i="1"/>
  <c r="F3937" i="1" s="1"/>
  <c r="E3938" i="1"/>
  <c r="F3938" i="1" s="1"/>
  <c r="E3939" i="1"/>
  <c r="F3939" i="1" s="1"/>
  <c r="E3940" i="1"/>
  <c r="F3940" i="1" s="1"/>
  <c r="E3941" i="1"/>
  <c r="F3941" i="1" s="1"/>
  <c r="E3942" i="1"/>
  <c r="F3942" i="1" s="1"/>
  <c r="E3943" i="1"/>
  <c r="F3943" i="1" s="1"/>
  <c r="E3944" i="1"/>
  <c r="F3944" i="1" s="1"/>
  <c r="E3945" i="1"/>
  <c r="F3945" i="1" s="1"/>
  <c r="E3946" i="1"/>
  <c r="F3946" i="1" s="1"/>
  <c r="E3947" i="1"/>
  <c r="F3947" i="1" s="1"/>
  <c r="E3948" i="1"/>
  <c r="F3948" i="1" s="1"/>
  <c r="E3949" i="1"/>
  <c r="F3949" i="1" s="1"/>
  <c r="E3950" i="1"/>
  <c r="F3950" i="1" s="1"/>
  <c r="E3951" i="1"/>
  <c r="F3951" i="1" s="1"/>
  <c r="E3952" i="1"/>
  <c r="F3952" i="1" s="1"/>
  <c r="E3953" i="1"/>
  <c r="F3953" i="1" s="1"/>
  <c r="E3954" i="1"/>
  <c r="F3954" i="1" s="1"/>
  <c r="E3955" i="1"/>
  <c r="F3955" i="1" s="1"/>
  <c r="E3956" i="1"/>
  <c r="F3956" i="1" s="1"/>
  <c r="E3957" i="1"/>
  <c r="F3957" i="1" s="1"/>
  <c r="E3958" i="1"/>
  <c r="F3958" i="1" s="1"/>
  <c r="E3959" i="1"/>
  <c r="F3959" i="1" s="1"/>
  <c r="E3960" i="1"/>
  <c r="F3960" i="1" s="1"/>
  <c r="E3961" i="1"/>
  <c r="F3961" i="1" s="1"/>
  <c r="E3962" i="1"/>
  <c r="F3962" i="1" s="1"/>
  <c r="E3963" i="1"/>
  <c r="F3963" i="1" s="1"/>
  <c r="E3964" i="1"/>
  <c r="F3964" i="1" s="1"/>
  <c r="E3965" i="1"/>
  <c r="F3965" i="1" s="1"/>
  <c r="E3966" i="1"/>
  <c r="F3966" i="1" s="1"/>
  <c r="E3967" i="1"/>
  <c r="F3967" i="1" s="1"/>
  <c r="E3968" i="1"/>
  <c r="F3968" i="1" s="1"/>
  <c r="E3969" i="1"/>
  <c r="F3969" i="1" s="1"/>
  <c r="E3970" i="1"/>
  <c r="F3970" i="1" s="1"/>
  <c r="E3971" i="1"/>
  <c r="F3971" i="1" s="1"/>
  <c r="E3972" i="1"/>
  <c r="F3972" i="1" s="1"/>
  <c r="E3973" i="1"/>
  <c r="F3973" i="1" s="1"/>
  <c r="E3974" i="1"/>
  <c r="F3974" i="1" s="1"/>
  <c r="E3975" i="1"/>
  <c r="F3975" i="1" s="1"/>
  <c r="E3976" i="1"/>
  <c r="F3976" i="1" s="1"/>
  <c r="E3977" i="1"/>
  <c r="F3977" i="1" s="1"/>
  <c r="E3978" i="1"/>
  <c r="F3978" i="1" s="1"/>
  <c r="E3979" i="1"/>
  <c r="F3979" i="1" s="1"/>
  <c r="E3980" i="1"/>
  <c r="F3980" i="1" s="1"/>
  <c r="E3981" i="1"/>
  <c r="F3981" i="1" s="1"/>
  <c r="E3982" i="1"/>
  <c r="F3982" i="1" s="1"/>
  <c r="E3983" i="1"/>
  <c r="F3983" i="1" s="1"/>
  <c r="E3984" i="1"/>
  <c r="F3984" i="1" s="1"/>
  <c r="E3985" i="1"/>
  <c r="F3985" i="1" s="1"/>
  <c r="E3986" i="1"/>
  <c r="F3986" i="1" s="1"/>
  <c r="E3987" i="1"/>
  <c r="F3987" i="1" s="1"/>
  <c r="E3988" i="1"/>
  <c r="F3988" i="1" s="1"/>
  <c r="E3989" i="1"/>
  <c r="F3989" i="1" s="1"/>
  <c r="E3990" i="1"/>
  <c r="F3990" i="1" s="1"/>
  <c r="E3991" i="1"/>
  <c r="F3991" i="1" s="1"/>
  <c r="E3992" i="1"/>
  <c r="F3992" i="1" s="1"/>
  <c r="E3993" i="1"/>
  <c r="F3993" i="1" s="1"/>
  <c r="E3994" i="1"/>
  <c r="F3994" i="1" s="1"/>
  <c r="E3995" i="1"/>
  <c r="F3995" i="1" s="1"/>
  <c r="E3996" i="1"/>
  <c r="F3996" i="1" s="1"/>
  <c r="E3997" i="1"/>
  <c r="F3997" i="1" s="1"/>
  <c r="E3998" i="1"/>
  <c r="F3998" i="1" s="1"/>
  <c r="E3999" i="1"/>
  <c r="F3999" i="1" s="1"/>
  <c r="E4000" i="1"/>
  <c r="F4000" i="1" s="1"/>
  <c r="E4001" i="1"/>
  <c r="F4001" i="1" s="1"/>
  <c r="E4002" i="1"/>
  <c r="F4002" i="1" s="1"/>
  <c r="E4003" i="1"/>
  <c r="F4003" i="1" s="1"/>
  <c r="E4004" i="1"/>
  <c r="F4004" i="1" s="1"/>
  <c r="E4005" i="1"/>
  <c r="F4005" i="1" s="1"/>
  <c r="E4006" i="1"/>
  <c r="F4006" i="1" s="1"/>
  <c r="E4007" i="1"/>
  <c r="F4007" i="1" s="1"/>
  <c r="E4008" i="1"/>
  <c r="F4008" i="1" s="1"/>
  <c r="E4009" i="1"/>
  <c r="F4009" i="1" s="1"/>
  <c r="E4010" i="1"/>
  <c r="F4010" i="1" s="1"/>
  <c r="E4011" i="1"/>
  <c r="F4011" i="1" s="1"/>
  <c r="E4012" i="1"/>
  <c r="F4012" i="1" s="1"/>
  <c r="E4013" i="1"/>
  <c r="F4013" i="1" s="1"/>
  <c r="E4014" i="1"/>
  <c r="F4014" i="1" s="1"/>
  <c r="E4015" i="1"/>
  <c r="F4015" i="1" s="1"/>
  <c r="E4016" i="1"/>
  <c r="F4016" i="1" s="1"/>
  <c r="E4017" i="1"/>
  <c r="F4017" i="1" s="1"/>
  <c r="E4018" i="1"/>
  <c r="F4018" i="1" s="1"/>
  <c r="E4019" i="1"/>
  <c r="F4019" i="1" s="1"/>
  <c r="E4020" i="1"/>
  <c r="F4020" i="1" s="1"/>
  <c r="E4021" i="1"/>
  <c r="F4021" i="1" s="1"/>
  <c r="E4022" i="1"/>
  <c r="F4022" i="1" s="1"/>
  <c r="E4023" i="1"/>
  <c r="F4023" i="1" s="1"/>
  <c r="E4024" i="1"/>
  <c r="F4024" i="1" s="1"/>
  <c r="E4025" i="1"/>
  <c r="F4025" i="1" s="1"/>
  <c r="E4026" i="1"/>
  <c r="F4026" i="1" s="1"/>
  <c r="E4027" i="1"/>
  <c r="F4027" i="1" s="1"/>
  <c r="E4028" i="1"/>
  <c r="F4028" i="1" s="1"/>
  <c r="E4029" i="1"/>
  <c r="F4029" i="1" s="1"/>
  <c r="E4030" i="1"/>
  <c r="F4030" i="1" s="1"/>
  <c r="E335" i="1"/>
  <c r="F335" i="1" s="1"/>
  <c r="E4031" i="1"/>
  <c r="F4031" i="1" s="1"/>
  <c r="E4032" i="1"/>
  <c r="F4032" i="1" s="1"/>
  <c r="E4033" i="1"/>
  <c r="F4033" i="1" s="1"/>
  <c r="E4034" i="1"/>
  <c r="F4034" i="1" s="1"/>
  <c r="E4035" i="1"/>
  <c r="F4035" i="1" s="1"/>
  <c r="E4036" i="1"/>
  <c r="F4036" i="1" s="1"/>
  <c r="E4037" i="1"/>
  <c r="F4037" i="1" s="1"/>
  <c r="E4038" i="1"/>
  <c r="F4038" i="1" s="1"/>
  <c r="E4039" i="1"/>
  <c r="F4039" i="1" s="1"/>
  <c r="E4040" i="1"/>
  <c r="F4040" i="1" s="1"/>
  <c r="E4041" i="1"/>
  <c r="F4041" i="1" s="1"/>
  <c r="E4042" i="1"/>
  <c r="F4042" i="1" s="1"/>
  <c r="E4043" i="1"/>
  <c r="F4043" i="1" s="1"/>
  <c r="E4044" i="1"/>
  <c r="F4044" i="1" s="1"/>
  <c r="E4045" i="1"/>
  <c r="F4045" i="1" s="1"/>
  <c r="E4046" i="1"/>
  <c r="F4046" i="1" s="1"/>
  <c r="E4047" i="1"/>
  <c r="F4047" i="1" s="1"/>
  <c r="E4048" i="1"/>
  <c r="F4048" i="1" s="1"/>
  <c r="E4049" i="1"/>
  <c r="F4049" i="1" s="1"/>
  <c r="E4050" i="1"/>
  <c r="F4050" i="1" s="1"/>
  <c r="E4051" i="1"/>
  <c r="F4051" i="1" s="1"/>
  <c r="E4052" i="1"/>
  <c r="F4052" i="1" s="1"/>
  <c r="E4053" i="1"/>
  <c r="F4053" i="1" s="1"/>
  <c r="E4054" i="1"/>
  <c r="F4054" i="1" s="1"/>
  <c r="E4055" i="1"/>
  <c r="F4055" i="1" s="1"/>
  <c r="E4056" i="1"/>
  <c r="F4056" i="1" s="1"/>
  <c r="E4057" i="1"/>
  <c r="F4057" i="1" s="1"/>
  <c r="E4058" i="1"/>
  <c r="F4058" i="1" s="1"/>
  <c r="E4059" i="1"/>
  <c r="F4059" i="1" s="1"/>
  <c r="E4060" i="1"/>
  <c r="F4060" i="1" s="1"/>
  <c r="E4061" i="1"/>
  <c r="F4061" i="1" s="1"/>
  <c r="E4062" i="1"/>
  <c r="F4062" i="1" s="1"/>
  <c r="E4063" i="1"/>
  <c r="F4063" i="1" s="1"/>
  <c r="E4064" i="1"/>
  <c r="F4064" i="1" s="1"/>
  <c r="E4065" i="1"/>
  <c r="F4065" i="1" s="1"/>
  <c r="E4066" i="1"/>
  <c r="F4066" i="1" s="1"/>
  <c r="E4067" i="1"/>
  <c r="F4067" i="1" s="1"/>
  <c r="E4068" i="1"/>
  <c r="F4068" i="1" s="1"/>
  <c r="E4069" i="1"/>
  <c r="F4069" i="1" s="1"/>
  <c r="E4070" i="1"/>
  <c r="F4070" i="1" s="1"/>
  <c r="E4071" i="1"/>
  <c r="F4071" i="1" s="1"/>
  <c r="E4072" i="1"/>
  <c r="F4072" i="1" s="1"/>
  <c r="E4073" i="1"/>
  <c r="F4073" i="1" s="1"/>
  <c r="E4074" i="1"/>
  <c r="F4074" i="1" s="1"/>
  <c r="E4075" i="1"/>
  <c r="F4075" i="1" s="1"/>
  <c r="E4076" i="1"/>
  <c r="F4076" i="1" s="1"/>
  <c r="E4077" i="1"/>
  <c r="F4077" i="1" s="1"/>
  <c r="E4078" i="1"/>
  <c r="F4078" i="1" s="1"/>
  <c r="E4079" i="1"/>
  <c r="F4079" i="1" s="1"/>
  <c r="E4080" i="1"/>
  <c r="F4080" i="1" s="1"/>
  <c r="E4081" i="1"/>
  <c r="F4081" i="1" s="1"/>
  <c r="E4082" i="1"/>
  <c r="F4082" i="1" s="1"/>
  <c r="E4083" i="1"/>
  <c r="F4083" i="1" s="1"/>
  <c r="E4084" i="1"/>
  <c r="F4084" i="1" s="1"/>
  <c r="E4085" i="1"/>
  <c r="F4085" i="1" s="1"/>
  <c r="E4086" i="1"/>
  <c r="F4086" i="1" s="1"/>
  <c r="E4087" i="1"/>
  <c r="F4087" i="1" s="1"/>
  <c r="E4088" i="1"/>
  <c r="F4088" i="1" s="1"/>
  <c r="E5" i="1"/>
  <c r="F5" i="1" s="1"/>
  <c r="E352" i="1"/>
  <c r="F352" i="1" s="1"/>
  <c r="E4089" i="1"/>
  <c r="F4089" i="1" s="1"/>
  <c r="E4090" i="1"/>
  <c r="F4090" i="1" s="1"/>
  <c r="E4091" i="1"/>
  <c r="F4091" i="1" s="1"/>
  <c r="E4092" i="1"/>
  <c r="F4092" i="1" s="1"/>
  <c r="E4093" i="1"/>
  <c r="F4093" i="1" s="1"/>
  <c r="E422" i="1"/>
  <c r="F422" i="1" s="1"/>
  <c r="E4094" i="1"/>
  <c r="F4094" i="1" s="1"/>
  <c r="E4095" i="1"/>
  <c r="F4095" i="1" s="1"/>
  <c r="E4096" i="1"/>
  <c r="F4096" i="1" s="1"/>
  <c r="E4097" i="1"/>
  <c r="F4097" i="1" s="1"/>
  <c r="E4098" i="1"/>
  <c r="F4098" i="1" s="1"/>
  <c r="E4099" i="1"/>
  <c r="F4099" i="1" s="1"/>
  <c r="E4100" i="1"/>
  <c r="F4100" i="1" s="1"/>
  <c r="E4101" i="1"/>
  <c r="F4101" i="1" s="1"/>
  <c r="E4102" i="1"/>
  <c r="F4102" i="1" s="1"/>
  <c r="E4103" i="1"/>
  <c r="F4103" i="1" s="1"/>
  <c r="E4104" i="1"/>
  <c r="F4104" i="1" s="1"/>
  <c r="E4105" i="1"/>
  <c r="F4105" i="1" s="1"/>
  <c r="E4106" i="1"/>
  <c r="F4106" i="1" s="1"/>
  <c r="E4107" i="1"/>
  <c r="F4107" i="1" s="1"/>
  <c r="E4108" i="1"/>
  <c r="F4108" i="1" s="1"/>
  <c r="E4109" i="1"/>
  <c r="F4109" i="1" s="1"/>
  <c r="E4110" i="1"/>
  <c r="F4110" i="1" s="1"/>
  <c r="E4111" i="1"/>
  <c r="F4111" i="1" s="1"/>
  <c r="E4112" i="1"/>
  <c r="F4112" i="1" s="1"/>
  <c r="E4113" i="1"/>
  <c r="F4113" i="1" s="1"/>
  <c r="E4114" i="1"/>
  <c r="F4114" i="1" s="1"/>
  <c r="E4115" i="1"/>
  <c r="F4115" i="1" s="1"/>
  <c r="E4116" i="1"/>
  <c r="F4116" i="1" s="1"/>
  <c r="E4117" i="1"/>
  <c r="F4117" i="1" s="1"/>
  <c r="E4118" i="1"/>
  <c r="F4118" i="1" s="1"/>
  <c r="E4119" i="1"/>
  <c r="F4119" i="1" s="1"/>
  <c r="E4120" i="1"/>
  <c r="F4120" i="1" s="1"/>
  <c r="E4121" i="1"/>
  <c r="F4121" i="1" s="1"/>
  <c r="E4122" i="1"/>
  <c r="F4122" i="1" s="1"/>
  <c r="E4123" i="1"/>
  <c r="F4123" i="1" s="1"/>
  <c r="E4124" i="1"/>
  <c r="F4124" i="1" s="1"/>
  <c r="E4125" i="1"/>
  <c r="F4125" i="1" s="1"/>
  <c r="E4126" i="1"/>
  <c r="F4126" i="1" s="1"/>
  <c r="E4127" i="1"/>
  <c r="F4127" i="1" s="1"/>
  <c r="E4128" i="1"/>
  <c r="F4128" i="1" s="1"/>
  <c r="E4129" i="1"/>
  <c r="F4129" i="1" s="1"/>
  <c r="E4130" i="1"/>
  <c r="F4130" i="1" s="1"/>
  <c r="E4131" i="1"/>
  <c r="F4131" i="1" s="1"/>
  <c r="E4132" i="1"/>
  <c r="F4132" i="1" s="1"/>
  <c r="E4133" i="1"/>
  <c r="F4133" i="1" s="1"/>
  <c r="E4134" i="1"/>
  <c r="F4134" i="1" s="1"/>
  <c r="E4135" i="1"/>
  <c r="F4135" i="1" s="1"/>
  <c r="E4136" i="1"/>
  <c r="F4136" i="1" s="1"/>
  <c r="E4137" i="1"/>
  <c r="F4137" i="1" s="1"/>
  <c r="E4138" i="1"/>
  <c r="F4138" i="1" s="1"/>
  <c r="E4139" i="1"/>
  <c r="F4139" i="1" s="1"/>
  <c r="E4140" i="1"/>
  <c r="F4140" i="1" s="1"/>
  <c r="E4141" i="1"/>
  <c r="F4141" i="1" s="1"/>
  <c r="E4142" i="1"/>
  <c r="F4142" i="1" s="1"/>
  <c r="E4143" i="1"/>
  <c r="F4143" i="1" s="1"/>
  <c r="E4144" i="1"/>
  <c r="F4144" i="1" s="1"/>
  <c r="E4145" i="1"/>
  <c r="F4145" i="1" s="1"/>
  <c r="E4146" i="1"/>
  <c r="F4146" i="1" s="1"/>
  <c r="E4147" i="1"/>
  <c r="F4147" i="1" s="1"/>
  <c r="E4148" i="1"/>
  <c r="F4148" i="1" s="1"/>
  <c r="E4149" i="1"/>
  <c r="F4149" i="1" s="1"/>
  <c r="E4150" i="1"/>
  <c r="F4150" i="1" s="1"/>
  <c r="E4151" i="1"/>
  <c r="F4151" i="1" s="1"/>
  <c r="E4152" i="1"/>
  <c r="F4152" i="1" s="1"/>
  <c r="E4153" i="1"/>
  <c r="F4153" i="1" s="1"/>
  <c r="E4154" i="1"/>
  <c r="F4154" i="1" s="1"/>
  <c r="E4155" i="1"/>
  <c r="F4155" i="1" s="1"/>
  <c r="E4156" i="1"/>
  <c r="F4156" i="1" s="1"/>
  <c r="E4157" i="1"/>
  <c r="F4157" i="1" s="1"/>
  <c r="E4158" i="1"/>
  <c r="F4158" i="1" s="1"/>
  <c r="E4159" i="1"/>
  <c r="F4159" i="1" s="1"/>
  <c r="E4160" i="1"/>
  <c r="F4160" i="1" s="1"/>
  <c r="E4161" i="1"/>
  <c r="F4161" i="1" s="1"/>
  <c r="E4162" i="1"/>
  <c r="F4162" i="1" s="1"/>
  <c r="E4163" i="1"/>
  <c r="F4163" i="1" s="1"/>
  <c r="E4164" i="1"/>
  <c r="F4164" i="1" s="1"/>
  <c r="E4165" i="1"/>
  <c r="F4165" i="1" s="1"/>
  <c r="E4166" i="1"/>
  <c r="F4166" i="1" s="1"/>
  <c r="E4167" i="1"/>
  <c r="F4167" i="1" s="1"/>
  <c r="E4168" i="1"/>
  <c r="F4168" i="1" s="1"/>
  <c r="E4169" i="1"/>
  <c r="F4169" i="1" s="1"/>
  <c r="E4170" i="1"/>
  <c r="F4170" i="1" s="1"/>
  <c r="E4171" i="1"/>
  <c r="F4171" i="1" s="1"/>
  <c r="E4172" i="1"/>
  <c r="F4172" i="1" s="1"/>
  <c r="E4173" i="1"/>
  <c r="F4173" i="1" s="1"/>
  <c r="E4174" i="1"/>
  <c r="F4174" i="1" s="1"/>
  <c r="E4175" i="1"/>
  <c r="F4175" i="1" s="1"/>
  <c r="E4176" i="1"/>
  <c r="F4176" i="1" s="1"/>
  <c r="E4177" i="1"/>
  <c r="F4177" i="1" s="1"/>
  <c r="E4178" i="1"/>
  <c r="F4178" i="1" s="1"/>
  <c r="E4179" i="1"/>
  <c r="F4179" i="1" s="1"/>
  <c r="E4180" i="1"/>
  <c r="F4180" i="1" s="1"/>
  <c r="E4181" i="1"/>
  <c r="F4181" i="1" s="1"/>
  <c r="E4182" i="1"/>
  <c r="F4182" i="1" s="1"/>
  <c r="E4183" i="1"/>
  <c r="F4183" i="1" s="1"/>
  <c r="E4184" i="1"/>
  <c r="F4184" i="1" s="1"/>
  <c r="E4185" i="1"/>
  <c r="F4185" i="1" s="1"/>
  <c r="E4186" i="1"/>
  <c r="F4186" i="1" s="1"/>
  <c r="E4187" i="1"/>
  <c r="F4187" i="1" s="1"/>
  <c r="E4188" i="1"/>
  <c r="F4188" i="1" s="1"/>
  <c r="E4189" i="1"/>
  <c r="F4189" i="1" s="1"/>
  <c r="E4190" i="1"/>
  <c r="F4190" i="1" s="1"/>
  <c r="E4191" i="1"/>
  <c r="F4191" i="1" s="1"/>
  <c r="E4192" i="1"/>
  <c r="F4192" i="1" s="1"/>
  <c r="E4193" i="1"/>
  <c r="F4193" i="1" s="1"/>
  <c r="E4194" i="1"/>
  <c r="F4194" i="1" s="1"/>
  <c r="E4195" i="1"/>
  <c r="F4195" i="1" s="1"/>
  <c r="E4196" i="1"/>
  <c r="F4196" i="1" s="1"/>
  <c r="E4197" i="1"/>
  <c r="F4197" i="1" s="1"/>
  <c r="E4198" i="1"/>
  <c r="F4198" i="1" s="1"/>
  <c r="E4199" i="1"/>
  <c r="F4199" i="1" s="1"/>
  <c r="E4200" i="1"/>
  <c r="F4200" i="1" s="1"/>
  <c r="E4201" i="1"/>
  <c r="F4201" i="1" s="1"/>
  <c r="E4202" i="1"/>
  <c r="F4202" i="1" s="1"/>
  <c r="E4203" i="1"/>
  <c r="F4203" i="1" s="1"/>
  <c r="E4204" i="1"/>
  <c r="F4204" i="1" s="1"/>
  <c r="E4205" i="1"/>
  <c r="F4205" i="1" s="1"/>
  <c r="E4206" i="1"/>
  <c r="F4206" i="1" s="1"/>
  <c r="E4207" i="1"/>
  <c r="F4207" i="1" s="1"/>
  <c r="E4208" i="1"/>
  <c r="F4208" i="1" s="1"/>
  <c r="E4209" i="1"/>
  <c r="F4209" i="1" s="1"/>
  <c r="E4210" i="1"/>
  <c r="F4210" i="1" s="1"/>
  <c r="E4211" i="1"/>
  <c r="F4211" i="1" s="1"/>
  <c r="E4212" i="1"/>
  <c r="F4212" i="1" s="1"/>
  <c r="E4213" i="1"/>
  <c r="F4213" i="1" s="1"/>
  <c r="E4214" i="1"/>
  <c r="F4214" i="1" s="1"/>
  <c r="E4215" i="1"/>
  <c r="F4215" i="1" s="1"/>
  <c r="E4216" i="1"/>
  <c r="F4216" i="1" s="1"/>
  <c r="E4217" i="1"/>
  <c r="F4217" i="1" s="1"/>
  <c r="E4218" i="1"/>
  <c r="F4218" i="1" s="1"/>
  <c r="E4219" i="1"/>
  <c r="F4219" i="1" s="1"/>
  <c r="E4220" i="1"/>
  <c r="F4220" i="1" s="1"/>
  <c r="E4221" i="1"/>
  <c r="F4221" i="1" s="1"/>
  <c r="E4222" i="1"/>
  <c r="F4222" i="1" s="1"/>
  <c r="E4223" i="1"/>
  <c r="F4223" i="1" s="1"/>
  <c r="E4224" i="1"/>
  <c r="F4224" i="1" s="1"/>
  <c r="E4225" i="1"/>
  <c r="F4225" i="1" s="1"/>
  <c r="E4226" i="1"/>
  <c r="F4226" i="1" s="1"/>
  <c r="E4227" i="1"/>
  <c r="F4227" i="1" s="1"/>
  <c r="E4228" i="1"/>
  <c r="F4228" i="1" s="1"/>
  <c r="E4229" i="1"/>
  <c r="F4229" i="1" s="1"/>
  <c r="E4230" i="1"/>
  <c r="F4230" i="1" s="1"/>
  <c r="E4231" i="1"/>
  <c r="F4231" i="1" s="1"/>
  <c r="E4232" i="1"/>
  <c r="F4232" i="1" s="1"/>
  <c r="E4233" i="1"/>
  <c r="F4233" i="1" s="1"/>
  <c r="E4234" i="1"/>
  <c r="F4234" i="1" s="1"/>
  <c r="E4235" i="1"/>
  <c r="F4235" i="1" s="1"/>
  <c r="E4236" i="1"/>
  <c r="F4236" i="1" s="1"/>
  <c r="E4237" i="1"/>
  <c r="F4237" i="1" s="1"/>
  <c r="E4238" i="1"/>
  <c r="F4238" i="1" s="1"/>
  <c r="E4239" i="1"/>
  <c r="F4239" i="1" s="1"/>
  <c r="E4240" i="1"/>
  <c r="F4240" i="1" s="1"/>
  <c r="E4241" i="1"/>
  <c r="F4241" i="1" s="1"/>
  <c r="E4242" i="1"/>
  <c r="F4242" i="1" s="1"/>
  <c r="E4243" i="1"/>
  <c r="F4243" i="1" s="1"/>
  <c r="E4244" i="1"/>
  <c r="F4244" i="1" s="1"/>
  <c r="E4245" i="1"/>
  <c r="F4245" i="1" s="1"/>
  <c r="E4246" i="1"/>
  <c r="F4246" i="1" s="1"/>
  <c r="E4247" i="1"/>
  <c r="F4247" i="1" s="1"/>
  <c r="E4248" i="1"/>
  <c r="F4248" i="1" s="1"/>
  <c r="E4249" i="1"/>
  <c r="F4249" i="1" s="1"/>
  <c r="E4250" i="1"/>
  <c r="F4250" i="1" s="1"/>
  <c r="E4251" i="1"/>
  <c r="F4251" i="1" s="1"/>
  <c r="E4252" i="1"/>
  <c r="F4252" i="1" s="1"/>
  <c r="E4253" i="1"/>
  <c r="F4253" i="1" s="1"/>
  <c r="E4254" i="1"/>
  <c r="F4254" i="1" s="1"/>
  <c r="E4255" i="1"/>
  <c r="F4255" i="1" s="1"/>
  <c r="E4256" i="1"/>
  <c r="F4256" i="1" s="1"/>
  <c r="E4257" i="1"/>
  <c r="F4257" i="1" s="1"/>
  <c r="E4258" i="1"/>
  <c r="F4258" i="1" s="1"/>
  <c r="E4259" i="1"/>
  <c r="F4259" i="1" s="1"/>
  <c r="E4260" i="1"/>
  <c r="F4260" i="1" s="1"/>
  <c r="E4261" i="1"/>
  <c r="F4261" i="1" s="1"/>
  <c r="E4262" i="1"/>
  <c r="F4262" i="1" s="1"/>
  <c r="E4263" i="1"/>
  <c r="F4263" i="1" s="1"/>
  <c r="E4264" i="1"/>
  <c r="F4264" i="1" s="1"/>
  <c r="E4265" i="1"/>
  <c r="F4265" i="1" s="1"/>
  <c r="E4266" i="1"/>
  <c r="F4266" i="1" s="1"/>
  <c r="E4267" i="1"/>
  <c r="F4267" i="1" s="1"/>
  <c r="E4268" i="1"/>
  <c r="F4268" i="1" s="1"/>
  <c r="E4269" i="1"/>
  <c r="F4269" i="1" s="1"/>
  <c r="E4270" i="1"/>
  <c r="F4270" i="1" s="1"/>
  <c r="E4271" i="1"/>
  <c r="F4271" i="1" s="1"/>
  <c r="E4272" i="1"/>
  <c r="F4272" i="1" s="1"/>
  <c r="E4273" i="1"/>
  <c r="F4273" i="1" s="1"/>
  <c r="E4274" i="1"/>
  <c r="F4274" i="1" s="1"/>
  <c r="E4275" i="1"/>
  <c r="F4275" i="1" s="1"/>
  <c r="E4276" i="1"/>
  <c r="F4276" i="1" s="1"/>
  <c r="E4277" i="1"/>
  <c r="F4277" i="1" s="1"/>
  <c r="E4278" i="1"/>
  <c r="F4278" i="1" s="1"/>
  <c r="E4279" i="1"/>
  <c r="F4279" i="1" s="1"/>
  <c r="E4280" i="1"/>
  <c r="F4280" i="1" s="1"/>
  <c r="E4281" i="1"/>
  <c r="F4281" i="1" s="1"/>
  <c r="E4282" i="1"/>
  <c r="F4282" i="1" s="1"/>
  <c r="E4283" i="1"/>
  <c r="F4283" i="1" s="1"/>
  <c r="E4284" i="1"/>
  <c r="F4284" i="1" s="1"/>
  <c r="E4285" i="1"/>
  <c r="F4285" i="1" s="1"/>
  <c r="E4286" i="1"/>
  <c r="F4286" i="1" s="1"/>
  <c r="E4287" i="1"/>
  <c r="F4287" i="1" s="1"/>
  <c r="E4288" i="1"/>
  <c r="F4288" i="1" s="1"/>
  <c r="E4289" i="1"/>
  <c r="F4289" i="1" s="1"/>
  <c r="E4290" i="1"/>
  <c r="F4290" i="1" s="1"/>
  <c r="E4291" i="1"/>
  <c r="F4291" i="1" s="1"/>
  <c r="E4292" i="1"/>
  <c r="F4292" i="1" s="1"/>
  <c r="E4293" i="1"/>
  <c r="F4293" i="1" s="1"/>
  <c r="E4294" i="1"/>
  <c r="F4294" i="1" s="1"/>
  <c r="E4295" i="1"/>
  <c r="F4295" i="1" s="1"/>
  <c r="E4296" i="1"/>
  <c r="F4296" i="1" s="1"/>
  <c r="E4297" i="1"/>
  <c r="F4297" i="1" s="1"/>
  <c r="E4298" i="1"/>
  <c r="F4298" i="1" s="1"/>
  <c r="E4299" i="1"/>
  <c r="F4299" i="1" s="1"/>
  <c r="E4300" i="1"/>
  <c r="F4300" i="1" s="1"/>
  <c r="E4301" i="1"/>
  <c r="F4301" i="1" s="1"/>
  <c r="E4302" i="1"/>
  <c r="F4302" i="1" s="1"/>
  <c r="E4303" i="1"/>
  <c r="F4303" i="1" s="1"/>
  <c r="E4304" i="1"/>
  <c r="F4304" i="1" s="1"/>
  <c r="E4305" i="1"/>
  <c r="F4305" i="1" s="1"/>
  <c r="E4306" i="1"/>
  <c r="F4306" i="1" s="1"/>
  <c r="E4307" i="1"/>
  <c r="F4307" i="1" s="1"/>
  <c r="E4308" i="1"/>
  <c r="F4308" i="1" s="1"/>
  <c r="E4309" i="1"/>
  <c r="F4309" i="1" s="1"/>
  <c r="E4310" i="1"/>
  <c r="F4310" i="1" s="1"/>
  <c r="E4311" i="1"/>
  <c r="F4311" i="1" s="1"/>
  <c r="E4312" i="1"/>
  <c r="F4312" i="1" s="1"/>
  <c r="E4313" i="1"/>
  <c r="F4313" i="1" s="1"/>
  <c r="E4314" i="1"/>
  <c r="F4314" i="1" s="1"/>
  <c r="E4315" i="1"/>
  <c r="F4315" i="1" s="1"/>
  <c r="E4316" i="1"/>
  <c r="F4316" i="1" s="1"/>
  <c r="E4317" i="1"/>
  <c r="F4317" i="1" s="1"/>
  <c r="E4318" i="1"/>
  <c r="F4318" i="1" s="1"/>
  <c r="E4319" i="1"/>
  <c r="F4319" i="1" s="1"/>
  <c r="E4320" i="1"/>
  <c r="F4320" i="1" s="1"/>
  <c r="E4321" i="1"/>
  <c r="F4321" i="1" s="1"/>
  <c r="E4322" i="1"/>
  <c r="F4322" i="1" s="1"/>
  <c r="E4323" i="1"/>
  <c r="F4323" i="1" s="1"/>
  <c r="E4324" i="1"/>
  <c r="F4324" i="1" s="1"/>
  <c r="E4325" i="1"/>
  <c r="F4325" i="1" s="1"/>
  <c r="E4326" i="1"/>
  <c r="F4326" i="1" s="1"/>
  <c r="E4327" i="1"/>
  <c r="F4327" i="1" s="1"/>
  <c r="E4328" i="1"/>
  <c r="F4328" i="1" s="1"/>
  <c r="E4329" i="1"/>
  <c r="F4329" i="1" s="1"/>
  <c r="E4330" i="1"/>
  <c r="F4330" i="1" s="1"/>
  <c r="E4331" i="1"/>
  <c r="F4331" i="1" s="1"/>
  <c r="E4332" i="1"/>
  <c r="F4332" i="1" s="1"/>
  <c r="E4333" i="1"/>
  <c r="F4333" i="1" s="1"/>
  <c r="E4334" i="1"/>
  <c r="F4334" i="1" s="1"/>
  <c r="E4335" i="1"/>
  <c r="F4335" i="1" s="1"/>
  <c r="E4336" i="1"/>
  <c r="F4336" i="1" s="1"/>
  <c r="E4337" i="1"/>
  <c r="F4337" i="1" s="1"/>
  <c r="E4338" i="1"/>
  <c r="F4338" i="1" s="1"/>
  <c r="E4339" i="1"/>
  <c r="F4339" i="1" s="1"/>
  <c r="E4340" i="1"/>
  <c r="F4340" i="1" s="1"/>
  <c r="E4341" i="1"/>
  <c r="F4341" i="1" s="1"/>
  <c r="E4342" i="1"/>
  <c r="F4342" i="1" s="1"/>
  <c r="E4343" i="1"/>
  <c r="F4343" i="1" s="1"/>
  <c r="E4344" i="1"/>
  <c r="F4344" i="1" s="1"/>
  <c r="E4345" i="1"/>
  <c r="F4345" i="1" s="1"/>
  <c r="E4346" i="1"/>
  <c r="F4346" i="1" s="1"/>
  <c r="E4347" i="1"/>
  <c r="F4347" i="1" s="1"/>
  <c r="E4348" i="1"/>
  <c r="F4348" i="1" s="1"/>
  <c r="E4349" i="1"/>
  <c r="F4349" i="1" s="1"/>
  <c r="E4350" i="1"/>
  <c r="F4350" i="1" s="1"/>
  <c r="E4351" i="1"/>
  <c r="F4351" i="1" s="1"/>
  <c r="E4352" i="1"/>
  <c r="F4352" i="1" s="1"/>
  <c r="E4353" i="1"/>
  <c r="F4353" i="1" s="1"/>
  <c r="E4354" i="1"/>
  <c r="F4354" i="1" s="1"/>
  <c r="E4355" i="1"/>
  <c r="F4355" i="1" s="1"/>
  <c r="E4356" i="1"/>
  <c r="F4356" i="1" s="1"/>
  <c r="E4357" i="1"/>
  <c r="F4357" i="1" s="1"/>
  <c r="E4358" i="1"/>
  <c r="F4358" i="1" s="1"/>
  <c r="E366" i="1"/>
  <c r="F366" i="1" s="1"/>
  <c r="E4359" i="1"/>
  <c r="F4359" i="1" s="1"/>
  <c r="E4360" i="1"/>
  <c r="F4360" i="1" s="1"/>
  <c r="E4361" i="1"/>
  <c r="F4361" i="1" s="1"/>
  <c r="E4362" i="1"/>
  <c r="F4362" i="1" s="1"/>
  <c r="E4363" i="1"/>
  <c r="F4363" i="1" s="1"/>
  <c r="E4364" i="1"/>
  <c r="F4364" i="1" s="1"/>
  <c r="E4365" i="1"/>
  <c r="F4365" i="1" s="1"/>
  <c r="E4366" i="1"/>
  <c r="F4366" i="1" s="1"/>
  <c r="E806" i="1"/>
  <c r="F806" i="1" s="1"/>
  <c r="E4367" i="1"/>
  <c r="F4367" i="1" s="1"/>
  <c r="E4368" i="1"/>
  <c r="F4368" i="1" s="1"/>
  <c r="E4369" i="1"/>
  <c r="F4369" i="1" s="1"/>
  <c r="E4370" i="1"/>
  <c r="F4370" i="1" s="1"/>
  <c r="E4371" i="1"/>
  <c r="F4371" i="1" s="1"/>
  <c r="E4372" i="1"/>
  <c r="F4372" i="1" s="1"/>
  <c r="E4373" i="1"/>
  <c r="F4373" i="1" s="1"/>
  <c r="E4374" i="1"/>
  <c r="F4374" i="1" s="1"/>
  <c r="E4375" i="1"/>
  <c r="F4375" i="1" s="1"/>
  <c r="E4376" i="1"/>
  <c r="F4376" i="1" s="1"/>
  <c r="E4377" i="1"/>
  <c r="F4377" i="1" s="1"/>
  <c r="E4378" i="1"/>
  <c r="F4378" i="1" s="1"/>
  <c r="E4379" i="1"/>
  <c r="F4379" i="1" s="1"/>
  <c r="E4380" i="1"/>
  <c r="F4380" i="1" s="1"/>
  <c r="E4381" i="1"/>
  <c r="F4381" i="1" s="1"/>
  <c r="E4382" i="1"/>
  <c r="F4382" i="1" s="1"/>
  <c r="E4383" i="1"/>
  <c r="F4383" i="1" s="1"/>
  <c r="E4384" i="1"/>
  <c r="F4384" i="1" s="1"/>
  <c r="E4385" i="1"/>
  <c r="F4385" i="1" s="1"/>
  <c r="E4386" i="1"/>
  <c r="F4386" i="1" s="1"/>
  <c r="E4387" i="1"/>
  <c r="F4387" i="1" s="1"/>
  <c r="E4388" i="1"/>
  <c r="F4388" i="1" s="1"/>
  <c r="E4389" i="1"/>
  <c r="F4389" i="1" s="1"/>
  <c r="E4390" i="1"/>
  <c r="F4390" i="1" s="1"/>
  <c r="E4391" i="1"/>
  <c r="F4391" i="1" s="1"/>
  <c r="E4392" i="1"/>
  <c r="F4392" i="1" s="1"/>
  <c r="E4393" i="1"/>
  <c r="F4393" i="1" s="1"/>
  <c r="E4394" i="1"/>
  <c r="F4394" i="1" s="1"/>
  <c r="E4395" i="1"/>
  <c r="F4395" i="1" s="1"/>
  <c r="E4396" i="1"/>
  <c r="F4396" i="1" s="1"/>
  <c r="E4397" i="1"/>
  <c r="F4397" i="1" s="1"/>
  <c r="E4398" i="1"/>
  <c r="F4398" i="1" s="1"/>
  <c r="E4399" i="1"/>
  <c r="F4399" i="1" s="1"/>
  <c r="E4400" i="1"/>
  <c r="F4400" i="1" s="1"/>
  <c r="E4401" i="1"/>
  <c r="F4401" i="1" s="1"/>
  <c r="E4402" i="1"/>
  <c r="F4402" i="1" s="1"/>
  <c r="E4403" i="1"/>
  <c r="F4403" i="1" s="1"/>
  <c r="E4404" i="1"/>
  <c r="F4404" i="1" s="1"/>
  <c r="E4405" i="1"/>
  <c r="F4405" i="1" s="1"/>
  <c r="E4406" i="1"/>
  <c r="F4406" i="1" s="1"/>
  <c r="E4407" i="1"/>
  <c r="F4407" i="1" s="1"/>
  <c r="E4408" i="1"/>
  <c r="F4408" i="1" s="1"/>
  <c r="E4409" i="1"/>
  <c r="F4409" i="1" s="1"/>
  <c r="E4410" i="1"/>
  <c r="F4410" i="1" s="1"/>
  <c r="E4411" i="1"/>
  <c r="F4411" i="1" s="1"/>
  <c r="E4412" i="1"/>
  <c r="F4412" i="1" s="1"/>
  <c r="E4413" i="1"/>
  <c r="F4413" i="1" s="1"/>
  <c r="E4414" i="1"/>
  <c r="F4414" i="1" s="1"/>
  <c r="E4415" i="1"/>
  <c r="F4415" i="1" s="1"/>
  <c r="E4416" i="1"/>
  <c r="F4416" i="1" s="1"/>
  <c r="E4417" i="1"/>
  <c r="F4417" i="1" s="1"/>
  <c r="E4418" i="1"/>
  <c r="F4418" i="1" s="1"/>
  <c r="E4419" i="1"/>
  <c r="F4419" i="1" s="1"/>
  <c r="E4420" i="1"/>
  <c r="F4420" i="1" s="1"/>
  <c r="E4421" i="1"/>
  <c r="F4421" i="1" s="1"/>
  <c r="E4422" i="1"/>
  <c r="F4422" i="1" s="1"/>
  <c r="E4423" i="1"/>
  <c r="F4423" i="1" s="1"/>
  <c r="E4424" i="1"/>
  <c r="F4424" i="1" s="1"/>
  <c r="E4425" i="1"/>
  <c r="F4425" i="1" s="1"/>
  <c r="E4426" i="1"/>
  <c r="F4426" i="1" s="1"/>
  <c r="E4427" i="1"/>
  <c r="F4427" i="1" s="1"/>
  <c r="E4428" i="1"/>
  <c r="F4428" i="1" s="1"/>
  <c r="E4429" i="1"/>
  <c r="F4429" i="1" s="1"/>
  <c r="E4430" i="1"/>
  <c r="F4430" i="1" s="1"/>
  <c r="E4431" i="1"/>
  <c r="F4431" i="1" s="1"/>
  <c r="E4432" i="1"/>
  <c r="F4432" i="1" s="1"/>
  <c r="E4433" i="1"/>
  <c r="F4433" i="1" s="1"/>
  <c r="E4434" i="1"/>
  <c r="F4434" i="1" s="1"/>
  <c r="E4435" i="1"/>
  <c r="F4435" i="1" s="1"/>
  <c r="E4436" i="1"/>
  <c r="F4436" i="1" s="1"/>
  <c r="E4437" i="1"/>
  <c r="F4437" i="1" s="1"/>
  <c r="E4438" i="1"/>
  <c r="F4438" i="1" s="1"/>
  <c r="E609" i="1"/>
  <c r="F609" i="1" s="1"/>
  <c r="E4439" i="1"/>
  <c r="F4439" i="1" s="1"/>
  <c r="E4440" i="1"/>
  <c r="F4440" i="1" s="1"/>
  <c r="E4441" i="1"/>
  <c r="F4441" i="1" s="1"/>
  <c r="E193" i="1"/>
  <c r="F193" i="1" s="1"/>
  <c r="E4442" i="1"/>
  <c r="F4442" i="1" s="1"/>
  <c r="E4443" i="1"/>
  <c r="F4443" i="1" s="1"/>
  <c r="E4444" i="1"/>
  <c r="F4444" i="1" s="1"/>
  <c r="E4445" i="1"/>
  <c r="F4445" i="1" s="1"/>
  <c r="E4446" i="1"/>
  <c r="F4446" i="1" s="1"/>
  <c r="E4447" i="1"/>
  <c r="F4447" i="1" s="1"/>
  <c r="E4448" i="1"/>
  <c r="F4448" i="1" s="1"/>
  <c r="E4449" i="1"/>
  <c r="F4449" i="1" s="1"/>
  <c r="E4450" i="1"/>
  <c r="F4450" i="1" s="1"/>
  <c r="E4451" i="1"/>
  <c r="F4451" i="1" s="1"/>
  <c r="E4452" i="1"/>
  <c r="F4452" i="1" s="1"/>
  <c r="E4453" i="1"/>
  <c r="F4453" i="1" s="1"/>
  <c r="E4454" i="1"/>
  <c r="F4454" i="1" s="1"/>
  <c r="E4455" i="1"/>
  <c r="F4455" i="1" s="1"/>
  <c r="E4456" i="1"/>
  <c r="F4456" i="1" s="1"/>
  <c r="E4457" i="1"/>
  <c r="F4457" i="1" s="1"/>
  <c r="E4458" i="1"/>
  <c r="F4458" i="1" s="1"/>
  <c r="E4459" i="1"/>
  <c r="F4459" i="1" s="1"/>
  <c r="E4460" i="1"/>
  <c r="F4460" i="1" s="1"/>
  <c r="E4461" i="1"/>
  <c r="F4461" i="1" s="1"/>
  <c r="E4462" i="1"/>
  <c r="F4462" i="1" s="1"/>
  <c r="E4463" i="1"/>
  <c r="F4463" i="1" s="1"/>
  <c r="E4464" i="1"/>
  <c r="F4464" i="1" s="1"/>
  <c r="E4465" i="1"/>
  <c r="F4465" i="1" s="1"/>
  <c r="E4466" i="1"/>
  <c r="F4466" i="1" s="1"/>
  <c r="E4467" i="1"/>
  <c r="F4467" i="1" s="1"/>
  <c r="E4468" i="1"/>
  <c r="F4468" i="1" s="1"/>
  <c r="E4469" i="1"/>
  <c r="F4469" i="1" s="1"/>
  <c r="E4470" i="1"/>
  <c r="F4470" i="1" s="1"/>
  <c r="E4471" i="1"/>
  <c r="F4471" i="1" s="1"/>
  <c r="E4472" i="1"/>
  <c r="F4472" i="1" s="1"/>
  <c r="E4473" i="1"/>
  <c r="F4473" i="1" s="1"/>
  <c r="E4474" i="1"/>
  <c r="F4474" i="1" s="1"/>
  <c r="E4475" i="1"/>
  <c r="F4475" i="1" s="1"/>
  <c r="E4476" i="1"/>
  <c r="F4476" i="1" s="1"/>
  <c r="E4477" i="1"/>
  <c r="F4477" i="1" s="1"/>
  <c r="E4478" i="1"/>
  <c r="F4478" i="1" s="1"/>
  <c r="E4479" i="1"/>
  <c r="F4479" i="1" s="1"/>
  <c r="E4480" i="1"/>
  <c r="F4480" i="1" s="1"/>
  <c r="E4481" i="1"/>
  <c r="F4481" i="1" s="1"/>
  <c r="E4482" i="1"/>
  <c r="F4482" i="1" s="1"/>
  <c r="E4483" i="1"/>
  <c r="F4483" i="1" s="1"/>
  <c r="E4484" i="1"/>
  <c r="F4484" i="1" s="1"/>
  <c r="E4485" i="1"/>
  <c r="F4485" i="1" s="1"/>
  <c r="E4486" i="1"/>
  <c r="F4486" i="1" s="1"/>
  <c r="E4487" i="1"/>
  <c r="F4487" i="1" s="1"/>
  <c r="E4488" i="1"/>
  <c r="F4488" i="1" s="1"/>
  <c r="E4489" i="1"/>
  <c r="F4489" i="1" s="1"/>
  <c r="E4490" i="1"/>
  <c r="F4490" i="1" s="1"/>
  <c r="E4491" i="1"/>
  <c r="F4491" i="1" s="1"/>
  <c r="E4492" i="1"/>
  <c r="F4492" i="1" s="1"/>
  <c r="E4493" i="1"/>
  <c r="F4493" i="1" s="1"/>
  <c r="E4494" i="1"/>
  <c r="F4494" i="1" s="1"/>
  <c r="E4495" i="1"/>
  <c r="F4495" i="1" s="1"/>
  <c r="E4496" i="1"/>
  <c r="F4496" i="1" s="1"/>
  <c r="E4497" i="1"/>
  <c r="F4497" i="1" s="1"/>
  <c r="E4498" i="1"/>
  <c r="F4498" i="1" s="1"/>
  <c r="E4499" i="1"/>
  <c r="F4499" i="1" s="1"/>
  <c r="E4500" i="1"/>
  <c r="F4500" i="1" s="1"/>
  <c r="E4501" i="1"/>
  <c r="F4501" i="1" s="1"/>
  <c r="E4502" i="1"/>
  <c r="F4502" i="1" s="1"/>
  <c r="E4503" i="1"/>
  <c r="F4503" i="1" s="1"/>
  <c r="E4504" i="1"/>
  <c r="F4504" i="1" s="1"/>
  <c r="E4505" i="1"/>
  <c r="F4505" i="1" s="1"/>
  <c r="E4506" i="1"/>
  <c r="F4506" i="1" s="1"/>
  <c r="E4507" i="1"/>
  <c r="F4507" i="1" s="1"/>
  <c r="E4508" i="1"/>
  <c r="F4508" i="1" s="1"/>
  <c r="E4509" i="1"/>
  <c r="F4509" i="1" s="1"/>
  <c r="E4510" i="1"/>
  <c r="F4510" i="1" s="1"/>
  <c r="E4511" i="1"/>
  <c r="F4511" i="1" s="1"/>
  <c r="E4512" i="1"/>
  <c r="F4512" i="1" s="1"/>
  <c r="E4513" i="1"/>
  <c r="F4513" i="1" s="1"/>
  <c r="E4514" i="1"/>
  <c r="F4514" i="1" s="1"/>
  <c r="E4515" i="1"/>
  <c r="F4515" i="1" s="1"/>
  <c r="E4516" i="1"/>
  <c r="F4516" i="1" s="1"/>
  <c r="E4517" i="1"/>
  <c r="F4517" i="1" s="1"/>
  <c r="E4518" i="1"/>
  <c r="F4518" i="1" s="1"/>
  <c r="E4519" i="1"/>
  <c r="F4519" i="1" s="1"/>
  <c r="E4520" i="1"/>
  <c r="F4520" i="1" s="1"/>
  <c r="E4521" i="1"/>
  <c r="F4521" i="1" s="1"/>
  <c r="E4522" i="1"/>
  <c r="F4522" i="1" s="1"/>
  <c r="E4523" i="1"/>
  <c r="F4523" i="1" s="1"/>
  <c r="E4524" i="1"/>
  <c r="F4524" i="1" s="1"/>
  <c r="E4525" i="1"/>
  <c r="F4525" i="1" s="1"/>
  <c r="E4526" i="1"/>
  <c r="F4526" i="1" s="1"/>
  <c r="E4527" i="1"/>
  <c r="F4527" i="1" s="1"/>
  <c r="E4528" i="1"/>
  <c r="F4528" i="1" s="1"/>
  <c r="E4529" i="1"/>
  <c r="F4529" i="1" s="1"/>
  <c r="E4530" i="1"/>
  <c r="F4530" i="1" s="1"/>
  <c r="E4531" i="1"/>
  <c r="F4531" i="1" s="1"/>
  <c r="E4532" i="1"/>
  <c r="F4532" i="1" s="1"/>
  <c r="E4533" i="1"/>
  <c r="F4533" i="1" s="1"/>
  <c r="E4534" i="1"/>
  <c r="F4534" i="1" s="1"/>
  <c r="E4535" i="1"/>
  <c r="F4535" i="1" s="1"/>
  <c r="E4536" i="1"/>
  <c r="F4536" i="1" s="1"/>
  <c r="E4537" i="1"/>
  <c r="F4537" i="1" s="1"/>
  <c r="E4538" i="1"/>
  <c r="F4538" i="1" s="1"/>
  <c r="E4539" i="1"/>
  <c r="F4539" i="1" s="1"/>
  <c r="E4540" i="1"/>
  <c r="F4540" i="1" s="1"/>
  <c r="E4541" i="1"/>
  <c r="F4541" i="1" s="1"/>
  <c r="E4542" i="1"/>
  <c r="F4542" i="1" s="1"/>
  <c r="E4543" i="1"/>
  <c r="F4543" i="1" s="1"/>
  <c r="E4544" i="1"/>
  <c r="F4544" i="1" s="1"/>
  <c r="E4545" i="1"/>
  <c r="F4545" i="1" s="1"/>
  <c r="E4546" i="1"/>
  <c r="F4546" i="1" s="1"/>
  <c r="E4547" i="1"/>
  <c r="F4547" i="1" s="1"/>
  <c r="E4548" i="1"/>
  <c r="F4548" i="1" s="1"/>
  <c r="E4549" i="1"/>
  <c r="F4549" i="1" s="1"/>
  <c r="E4550" i="1"/>
  <c r="F4550" i="1" s="1"/>
  <c r="E4551" i="1"/>
  <c r="F4551" i="1" s="1"/>
  <c r="E4552" i="1"/>
  <c r="F4552" i="1" s="1"/>
  <c r="E4553" i="1"/>
  <c r="F4553" i="1" s="1"/>
  <c r="E4554" i="1"/>
  <c r="F4554" i="1" s="1"/>
  <c r="E4555" i="1"/>
  <c r="F4555" i="1" s="1"/>
  <c r="E4556" i="1"/>
  <c r="F4556" i="1" s="1"/>
  <c r="E4557" i="1"/>
  <c r="F4557" i="1" s="1"/>
  <c r="E4558" i="1"/>
  <c r="F4558" i="1" s="1"/>
  <c r="E4559" i="1"/>
  <c r="F4559" i="1" s="1"/>
  <c r="E4560" i="1"/>
  <c r="F4560" i="1" s="1"/>
  <c r="E4561" i="1"/>
  <c r="F4561" i="1" s="1"/>
  <c r="E4562" i="1"/>
  <c r="F4562" i="1" s="1"/>
  <c r="E4563" i="1"/>
  <c r="F4563" i="1" s="1"/>
  <c r="E4564" i="1"/>
  <c r="F4564" i="1" s="1"/>
  <c r="E4565" i="1"/>
  <c r="F4565" i="1" s="1"/>
  <c r="E4566" i="1"/>
  <c r="F4566" i="1" s="1"/>
  <c r="E4567" i="1"/>
  <c r="F4567" i="1" s="1"/>
  <c r="E4568" i="1"/>
  <c r="F4568" i="1" s="1"/>
  <c r="E4569" i="1"/>
  <c r="F4569" i="1" s="1"/>
  <c r="E4570" i="1"/>
  <c r="F4570" i="1" s="1"/>
  <c r="E4571" i="1"/>
  <c r="F4571" i="1" s="1"/>
  <c r="E4572" i="1"/>
  <c r="F4572" i="1" s="1"/>
  <c r="E4573" i="1"/>
  <c r="F4573" i="1" s="1"/>
  <c r="E4574" i="1"/>
  <c r="F4574" i="1" s="1"/>
  <c r="E4575" i="1"/>
  <c r="F4575" i="1" s="1"/>
  <c r="E4576" i="1"/>
  <c r="F4576" i="1" s="1"/>
  <c r="E4577" i="1"/>
  <c r="F4577" i="1" s="1"/>
  <c r="E4578" i="1"/>
  <c r="F4578" i="1" s="1"/>
  <c r="E4579" i="1"/>
  <c r="F4579" i="1" s="1"/>
  <c r="E4580" i="1"/>
  <c r="F4580" i="1" s="1"/>
  <c r="E4581" i="1"/>
  <c r="F4581" i="1" s="1"/>
  <c r="E4582" i="1"/>
  <c r="F4582" i="1" s="1"/>
  <c r="E4583" i="1"/>
  <c r="F4583" i="1" s="1"/>
  <c r="E4584" i="1"/>
  <c r="F4584" i="1" s="1"/>
  <c r="E4585" i="1"/>
  <c r="F4585" i="1" s="1"/>
  <c r="E4586" i="1"/>
  <c r="F4586" i="1" s="1"/>
  <c r="E4587" i="1"/>
  <c r="F4587" i="1" s="1"/>
  <c r="E4588" i="1"/>
  <c r="F4588" i="1" s="1"/>
  <c r="E4589" i="1"/>
  <c r="F4589" i="1" s="1"/>
  <c r="E4590" i="1"/>
  <c r="F4590" i="1" s="1"/>
  <c r="E4591" i="1"/>
  <c r="F4591" i="1" s="1"/>
  <c r="E4592" i="1"/>
  <c r="F4592" i="1" s="1"/>
  <c r="E4593" i="1"/>
  <c r="F4593" i="1" s="1"/>
  <c r="E4594" i="1"/>
  <c r="F4594" i="1" s="1"/>
  <c r="E4595" i="1"/>
  <c r="F4595" i="1" s="1"/>
  <c r="E4596" i="1"/>
  <c r="F4596" i="1" s="1"/>
  <c r="E4597" i="1"/>
  <c r="F4597" i="1" s="1"/>
  <c r="E4598" i="1"/>
  <c r="F4598" i="1" s="1"/>
  <c r="E4599" i="1"/>
  <c r="F4599" i="1" s="1"/>
  <c r="E4600" i="1"/>
  <c r="F4600" i="1" s="1"/>
  <c r="E4601" i="1"/>
  <c r="F4601" i="1" s="1"/>
  <c r="E4602" i="1"/>
  <c r="F4602" i="1" s="1"/>
  <c r="E4603" i="1"/>
  <c r="F4603" i="1" s="1"/>
  <c r="E4604" i="1"/>
  <c r="F4604" i="1" s="1"/>
  <c r="E4605" i="1"/>
  <c r="F4605" i="1" s="1"/>
  <c r="E4606" i="1"/>
  <c r="F4606" i="1" s="1"/>
  <c r="E4607" i="1"/>
  <c r="F4607" i="1" s="1"/>
  <c r="E4608" i="1"/>
  <c r="F4608" i="1" s="1"/>
  <c r="E4609" i="1"/>
  <c r="F4609" i="1" s="1"/>
  <c r="E4610" i="1"/>
  <c r="F4610" i="1" s="1"/>
  <c r="E4611" i="1"/>
  <c r="F4611" i="1" s="1"/>
  <c r="E4612" i="1"/>
  <c r="F4612" i="1" s="1"/>
  <c r="E4613" i="1"/>
  <c r="F4613" i="1" s="1"/>
  <c r="E4614" i="1"/>
  <c r="F4614" i="1" s="1"/>
  <c r="E4615" i="1"/>
  <c r="F4615" i="1" s="1"/>
  <c r="E4616" i="1"/>
  <c r="F4616" i="1" s="1"/>
  <c r="E4617" i="1"/>
  <c r="F4617" i="1" s="1"/>
  <c r="E4618" i="1"/>
  <c r="F4618" i="1" s="1"/>
  <c r="E4619" i="1"/>
  <c r="F4619" i="1" s="1"/>
  <c r="E4620" i="1"/>
  <c r="F4620" i="1" s="1"/>
  <c r="E4621" i="1"/>
  <c r="F4621" i="1" s="1"/>
  <c r="E4622" i="1"/>
  <c r="F4622" i="1" s="1"/>
  <c r="E4623" i="1"/>
  <c r="F4623" i="1" s="1"/>
  <c r="E4624" i="1"/>
  <c r="F4624" i="1" s="1"/>
  <c r="E4625" i="1"/>
  <c r="F4625" i="1" s="1"/>
  <c r="E4626" i="1"/>
  <c r="F4626" i="1" s="1"/>
  <c r="E4627" i="1"/>
  <c r="F4627" i="1" s="1"/>
  <c r="E4628" i="1"/>
  <c r="F4628" i="1" s="1"/>
  <c r="E4629" i="1"/>
  <c r="F4629" i="1" s="1"/>
  <c r="E4630" i="1"/>
  <c r="F4630" i="1" s="1"/>
  <c r="E4631" i="1"/>
  <c r="F4631" i="1" s="1"/>
  <c r="E4632" i="1"/>
  <c r="F4632" i="1" s="1"/>
  <c r="E4633" i="1"/>
  <c r="F4633" i="1" s="1"/>
  <c r="E4634" i="1"/>
  <c r="F4634" i="1" s="1"/>
  <c r="E4635" i="1"/>
  <c r="F4635" i="1" s="1"/>
  <c r="E4636" i="1"/>
  <c r="F4636" i="1" s="1"/>
  <c r="E4637" i="1"/>
  <c r="F4637" i="1" s="1"/>
  <c r="E4638" i="1"/>
  <c r="F4638" i="1" s="1"/>
  <c r="E4639" i="1"/>
  <c r="F4639" i="1" s="1"/>
  <c r="E4640" i="1"/>
  <c r="F4640" i="1" s="1"/>
  <c r="E4641" i="1"/>
  <c r="F4641" i="1" s="1"/>
  <c r="E4642" i="1"/>
  <c r="F4642" i="1" s="1"/>
  <c r="E4643" i="1"/>
  <c r="F4643" i="1" s="1"/>
  <c r="E4644" i="1"/>
  <c r="F4644" i="1" s="1"/>
  <c r="E4645" i="1"/>
  <c r="F4645" i="1" s="1"/>
  <c r="E4646" i="1"/>
  <c r="F4646" i="1" s="1"/>
  <c r="E4647" i="1"/>
  <c r="F4647" i="1" s="1"/>
  <c r="E4648" i="1"/>
  <c r="F4648" i="1" s="1"/>
  <c r="E4649" i="1"/>
  <c r="F4649" i="1" s="1"/>
  <c r="E4650" i="1"/>
  <c r="F4650" i="1" s="1"/>
  <c r="E4651" i="1"/>
  <c r="F4651" i="1" s="1"/>
  <c r="E4652" i="1"/>
  <c r="F4652" i="1" s="1"/>
  <c r="E4653" i="1"/>
  <c r="F4653" i="1" s="1"/>
  <c r="E4654" i="1"/>
  <c r="F4654" i="1" s="1"/>
  <c r="E4655" i="1"/>
  <c r="F4655" i="1" s="1"/>
  <c r="E4656" i="1"/>
  <c r="F4656" i="1" s="1"/>
  <c r="E4657" i="1"/>
  <c r="F4657" i="1" s="1"/>
  <c r="E4658" i="1"/>
  <c r="F4658" i="1" s="1"/>
  <c r="E4659" i="1"/>
  <c r="F4659" i="1" s="1"/>
  <c r="E4660" i="1"/>
  <c r="F4660" i="1" s="1"/>
  <c r="E4661" i="1"/>
  <c r="F4661" i="1" s="1"/>
  <c r="E4662" i="1"/>
  <c r="F4662" i="1" s="1"/>
  <c r="E4663" i="1"/>
  <c r="F4663" i="1" s="1"/>
  <c r="E4664" i="1"/>
  <c r="F4664" i="1" s="1"/>
  <c r="E4665" i="1"/>
  <c r="F4665" i="1" s="1"/>
  <c r="E4666" i="1"/>
  <c r="F4666" i="1" s="1"/>
  <c r="E4667" i="1"/>
  <c r="F4667" i="1" s="1"/>
  <c r="E4668" i="1"/>
  <c r="F4668" i="1" s="1"/>
  <c r="E4669" i="1"/>
  <c r="F4669" i="1" s="1"/>
  <c r="E4670" i="1"/>
  <c r="F4670" i="1" s="1"/>
  <c r="E4671" i="1"/>
  <c r="F4671" i="1" s="1"/>
  <c r="E4672" i="1"/>
  <c r="F4672" i="1" s="1"/>
  <c r="E4673" i="1"/>
  <c r="F4673" i="1" s="1"/>
  <c r="E4674" i="1"/>
  <c r="F4674" i="1" s="1"/>
  <c r="E4675" i="1"/>
  <c r="F4675" i="1" s="1"/>
  <c r="E4676" i="1"/>
  <c r="F4676" i="1" s="1"/>
  <c r="E4677" i="1"/>
  <c r="F4677" i="1" s="1"/>
  <c r="E4678" i="1"/>
  <c r="F4678" i="1" s="1"/>
  <c r="E4679" i="1"/>
  <c r="F4679" i="1" s="1"/>
  <c r="E4680" i="1"/>
  <c r="F4680" i="1" s="1"/>
  <c r="E4681" i="1"/>
  <c r="F4681" i="1" s="1"/>
  <c r="E4682" i="1"/>
  <c r="F4682" i="1" s="1"/>
  <c r="E4683" i="1"/>
  <c r="F4683" i="1" s="1"/>
  <c r="E4684" i="1"/>
  <c r="F4684" i="1" s="1"/>
  <c r="E4685" i="1"/>
  <c r="F4685" i="1" s="1"/>
  <c r="E4686" i="1"/>
  <c r="F4686" i="1" s="1"/>
  <c r="E4687" i="1"/>
  <c r="F4687" i="1" s="1"/>
  <c r="E4688" i="1"/>
  <c r="F4688" i="1" s="1"/>
  <c r="E4689" i="1"/>
  <c r="F4689" i="1" s="1"/>
  <c r="E4690" i="1"/>
  <c r="F4690" i="1" s="1"/>
  <c r="E4691" i="1"/>
  <c r="F4691" i="1" s="1"/>
  <c r="E4692" i="1"/>
  <c r="F4692" i="1" s="1"/>
  <c r="E4693" i="1"/>
  <c r="F4693" i="1" s="1"/>
  <c r="E4694" i="1"/>
  <c r="F4694" i="1" s="1"/>
  <c r="E4695" i="1"/>
  <c r="F4695" i="1" s="1"/>
  <c r="E4696" i="1"/>
  <c r="F4696" i="1" s="1"/>
  <c r="E4697" i="1"/>
  <c r="F4697" i="1" s="1"/>
  <c r="E4698" i="1"/>
  <c r="F4698" i="1" s="1"/>
  <c r="E4699" i="1"/>
  <c r="F4699" i="1" s="1"/>
  <c r="E4700" i="1"/>
  <c r="F4700" i="1" s="1"/>
  <c r="E4701" i="1"/>
  <c r="F4701" i="1" s="1"/>
  <c r="E4702" i="1"/>
  <c r="F4702" i="1" s="1"/>
  <c r="E4703" i="1"/>
  <c r="F4703" i="1" s="1"/>
  <c r="E4704" i="1"/>
  <c r="F4704" i="1" s="1"/>
  <c r="E4705" i="1"/>
  <c r="F4705" i="1" s="1"/>
  <c r="E4706" i="1"/>
  <c r="F4706" i="1" s="1"/>
  <c r="E4707" i="1"/>
  <c r="F4707" i="1" s="1"/>
  <c r="E4708" i="1"/>
  <c r="F4708" i="1" s="1"/>
  <c r="E4709" i="1"/>
  <c r="F4709" i="1" s="1"/>
  <c r="E4710" i="1"/>
  <c r="F4710" i="1" s="1"/>
  <c r="E4711" i="1"/>
  <c r="F4711" i="1" s="1"/>
  <c r="E4712" i="1"/>
  <c r="F4712" i="1" s="1"/>
  <c r="E4713" i="1"/>
  <c r="F4713" i="1" s="1"/>
  <c r="E4714" i="1"/>
  <c r="F4714" i="1" s="1"/>
  <c r="E4715" i="1"/>
  <c r="F4715" i="1" s="1"/>
  <c r="E4716" i="1"/>
  <c r="F4716" i="1" s="1"/>
  <c r="E4717" i="1"/>
  <c r="F4717" i="1" s="1"/>
  <c r="E4718" i="1"/>
  <c r="F4718" i="1" s="1"/>
  <c r="E4719" i="1"/>
  <c r="F4719" i="1" s="1"/>
  <c r="E4720" i="1"/>
  <c r="F4720" i="1" s="1"/>
  <c r="E4721" i="1"/>
  <c r="F4721" i="1" s="1"/>
  <c r="E4722" i="1"/>
  <c r="F4722" i="1" s="1"/>
  <c r="E4723" i="1"/>
  <c r="F4723" i="1" s="1"/>
  <c r="E4724" i="1"/>
  <c r="F4724" i="1" s="1"/>
  <c r="E4725" i="1"/>
  <c r="F4725" i="1" s="1"/>
  <c r="E4726" i="1"/>
  <c r="F4726" i="1" s="1"/>
  <c r="E4727" i="1"/>
  <c r="F4727" i="1" s="1"/>
  <c r="E4728" i="1"/>
  <c r="F4728" i="1" s="1"/>
  <c r="E4729" i="1"/>
  <c r="F4729" i="1" s="1"/>
  <c r="E4730" i="1"/>
  <c r="F4730" i="1" s="1"/>
  <c r="E4731" i="1"/>
  <c r="F4731" i="1" s="1"/>
  <c r="E4732" i="1"/>
  <c r="F4732" i="1" s="1"/>
  <c r="E4733" i="1"/>
  <c r="F4733" i="1" s="1"/>
  <c r="E4734" i="1"/>
  <c r="F4734" i="1" s="1"/>
  <c r="E4735" i="1"/>
  <c r="F4735" i="1" s="1"/>
  <c r="E4736" i="1"/>
  <c r="F4736" i="1" s="1"/>
  <c r="E4737" i="1"/>
  <c r="F4737" i="1" s="1"/>
  <c r="E4738" i="1"/>
  <c r="F4738" i="1" s="1"/>
  <c r="E4739" i="1"/>
  <c r="F4739" i="1" s="1"/>
  <c r="E4740" i="1"/>
  <c r="F4740" i="1" s="1"/>
  <c r="E4741" i="1"/>
  <c r="F4741" i="1" s="1"/>
  <c r="E4742" i="1"/>
  <c r="F4742" i="1" s="1"/>
  <c r="E4743" i="1"/>
  <c r="F4743" i="1" s="1"/>
  <c r="E4744" i="1"/>
  <c r="F4744" i="1" s="1"/>
  <c r="E4745" i="1"/>
  <c r="F4745" i="1" s="1"/>
  <c r="E4746" i="1"/>
  <c r="F4746" i="1" s="1"/>
  <c r="E4747" i="1"/>
  <c r="F4747" i="1" s="1"/>
  <c r="E4748" i="1"/>
  <c r="F4748" i="1" s="1"/>
  <c r="E4749" i="1"/>
  <c r="F4749" i="1" s="1"/>
  <c r="E4750" i="1"/>
  <c r="F4750" i="1" s="1"/>
  <c r="E4751" i="1"/>
  <c r="F4751" i="1" s="1"/>
  <c r="E4752" i="1"/>
  <c r="F4752" i="1" s="1"/>
  <c r="E4753" i="1"/>
  <c r="F4753" i="1" s="1"/>
  <c r="E4754" i="1"/>
  <c r="F4754" i="1" s="1"/>
  <c r="E4755" i="1"/>
  <c r="F4755" i="1" s="1"/>
  <c r="E4756" i="1"/>
  <c r="F4756" i="1" s="1"/>
  <c r="E4757" i="1"/>
  <c r="F4757" i="1" s="1"/>
  <c r="E4758" i="1"/>
  <c r="F4758" i="1" s="1"/>
  <c r="E4759" i="1"/>
  <c r="F4759" i="1" s="1"/>
  <c r="E4760" i="1"/>
  <c r="F4760" i="1" s="1"/>
  <c r="E4761" i="1"/>
  <c r="F4761" i="1" s="1"/>
  <c r="E4762" i="1"/>
  <c r="F4762" i="1" s="1"/>
  <c r="E4763" i="1"/>
  <c r="F4763" i="1" s="1"/>
  <c r="E4764" i="1"/>
  <c r="F4764" i="1" s="1"/>
  <c r="E4765" i="1"/>
  <c r="F4765" i="1" s="1"/>
  <c r="E4766" i="1"/>
  <c r="F4766" i="1" s="1"/>
  <c r="E4767" i="1"/>
  <c r="F4767" i="1" s="1"/>
  <c r="E4768" i="1"/>
  <c r="F4768" i="1" s="1"/>
  <c r="E4769" i="1"/>
  <c r="F4769" i="1" s="1"/>
  <c r="E4770" i="1"/>
  <c r="F4770" i="1" s="1"/>
  <c r="E4771" i="1"/>
  <c r="F4771" i="1" s="1"/>
  <c r="E4772" i="1"/>
  <c r="F4772" i="1" s="1"/>
  <c r="E4773" i="1"/>
  <c r="F4773" i="1" s="1"/>
  <c r="E4774" i="1"/>
  <c r="F4774" i="1" s="1"/>
  <c r="E4775" i="1"/>
  <c r="F4775" i="1" s="1"/>
  <c r="E4776" i="1"/>
  <c r="F4776" i="1" s="1"/>
  <c r="E4777" i="1"/>
  <c r="F4777" i="1" s="1"/>
  <c r="E4778" i="1"/>
  <c r="F4778" i="1" s="1"/>
  <c r="E4779" i="1"/>
  <c r="F4779" i="1" s="1"/>
  <c r="E4780" i="1"/>
  <c r="F4780" i="1" s="1"/>
  <c r="E4781" i="1"/>
  <c r="F4781" i="1" s="1"/>
  <c r="E4782" i="1"/>
  <c r="F4782" i="1" s="1"/>
  <c r="E4783" i="1"/>
  <c r="F4783" i="1" s="1"/>
  <c r="E4784" i="1"/>
  <c r="F4784" i="1" s="1"/>
  <c r="E4785" i="1"/>
  <c r="F4785" i="1" s="1"/>
  <c r="E4786" i="1"/>
  <c r="F4786" i="1" s="1"/>
  <c r="E4787" i="1"/>
  <c r="F4787" i="1" s="1"/>
  <c r="E4788" i="1"/>
  <c r="F4788" i="1" s="1"/>
  <c r="E4789" i="1"/>
  <c r="F4789" i="1" s="1"/>
  <c r="E4790" i="1"/>
  <c r="F4790" i="1" s="1"/>
  <c r="E4791" i="1"/>
  <c r="F4791" i="1" s="1"/>
  <c r="E4792" i="1"/>
  <c r="F4792" i="1" s="1"/>
  <c r="E4793" i="1"/>
  <c r="F4793" i="1" s="1"/>
  <c r="E4794" i="1"/>
  <c r="F4794" i="1" s="1"/>
  <c r="E678" i="1"/>
  <c r="F678" i="1" s="1"/>
  <c r="E4795" i="1"/>
  <c r="F4795" i="1" s="1"/>
  <c r="E4796" i="1"/>
  <c r="F4796" i="1" s="1"/>
  <c r="E4797" i="1"/>
  <c r="F4797" i="1" s="1"/>
  <c r="E4798" i="1"/>
  <c r="F4798" i="1" s="1"/>
  <c r="E4799" i="1"/>
  <c r="F4799" i="1" s="1"/>
  <c r="E4800" i="1"/>
  <c r="F4800" i="1" s="1"/>
  <c r="E4801" i="1"/>
  <c r="F4801" i="1" s="1"/>
  <c r="E4802" i="1"/>
  <c r="F4802" i="1" s="1"/>
  <c r="E4803" i="1"/>
  <c r="F4803" i="1" s="1"/>
  <c r="E4804" i="1"/>
  <c r="F4804" i="1" s="1"/>
  <c r="E4805" i="1"/>
  <c r="F4805" i="1" s="1"/>
  <c r="E4806" i="1"/>
  <c r="F4806" i="1" s="1"/>
  <c r="E4807" i="1"/>
  <c r="F4807" i="1" s="1"/>
  <c r="E4808" i="1"/>
  <c r="F4808" i="1" s="1"/>
  <c r="E4809" i="1"/>
  <c r="F4809" i="1" s="1"/>
  <c r="E4810" i="1"/>
  <c r="F4810" i="1" s="1"/>
  <c r="E4811" i="1"/>
  <c r="F4811" i="1" s="1"/>
  <c r="E4812" i="1"/>
  <c r="F4812" i="1" s="1"/>
  <c r="E4813" i="1"/>
  <c r="F4813" i="1" s="1"/>
  <c r="E4814" i="1"/>
  <c r="F4814" i="1" s="1"/>
  <c r="E4815" i="1"/>
  <c r="F4815" i="1" s="1"/>
  <c r="E4816" i="1"/>
  <c r="F4816" i="1" s="1"/>
  <c r="E4817" i="1"/>
  <c r="F4817" i="1" s="1"/>
  <c r="E4818" i="1"/>
  <c r="F4818" i="1" s="1"/>
  <c r="E4819" i="1"/>
  <c r="F4819" i="1" s="1"/>
  <c r="E4820" i="1"/>
  <c r="F4820" i="1" s="1"/>
  <c r="E4821" i="1"/>
  <c r="F4821" i="1" s="1"/>
  <c r="E4822" i="1"/>
  <c r="F4822" i="1" s="1"/>
  <c r="E4823" i="1"/>
  <c r="F4823" i="1" s="1"/>
  <c r="E4824" i="1"/>
  <c r="F4824" i="1" s="1"/>
  <c r="E4825" i="1"/>
  <c r="F4825" i="1" s="1"/>
  <c r="E4826" i="1"/>
  <c r="F4826" i="1" s="1"/>
  <c r="E4827" i="1"/>
  <c r="F4827" i="1" s="1"/>
  <c r="E4828" i="1"/>
  <c r="F4828" i="1" s="1"/>
  <c r="E4829" i="1"/>
  <c r="F4829" i="1" s="1"/>
  <c r="E4830" i="1"/>
  <c r="F4830" i="1" s="1"/>
  <c r="E4831" i="1"/>
  <c r="F4831" i="1" s="1"/>
  <c r="E4832" i="1"/>
  <c r="F4832" i="1" s="1"/>
  <c r="E4833" i="1"/>
  <c r="F4833" i="1" s="1"/>
  <c r="E4834" i="1"/>
  <c r="F4834" i="1" s="1"/>
  <c r="E4835" i="1"/>
  <c r="F4835" i="1" s="1"/>
  <c r="E4836" i="1"/>
  <c r="F4836" i="1" s="1"/>
  <c r="E4837" i="1"/>
  <c r="F4837" i="1" s="1"/>
  <c r="E4838" i="1"/>
  <c r="F4838" i="1" s="1"/>
  <c r="E4839" i="1"/>
  <c r="F4839" i="1" s="1"/>
  <c r="E4840" i="1"/>
  <c r="F4840" i="1" s="1"/>
  <c r="E4841" i="1"/>
  <c r="F4841" i="1" s="1"/>
  <c r="E4842" i="1"/>
  <c r="F4842" i="1" s="1"/>
  <c r="E4843" i="1"/>
  <c r="F4843" i="1" s="1"/>
  <c r="E410" i="1"/>
  <c r="F410" i="1" s="1"/>
  <c r="E4844" i="1"/>
  <c r="F4844" i="1" s="1"/>
  <c r="E4845" i="1"/>
  <c r="F4845" i="1" s="1"/>
  <c r="E4846" i="1"/>
  <c r="F4846" i="1" s="1"/>
  <c r="E4847" i="1"/>
  <c r="F4847" i="1" s="1"/>
  <c r="E4848" i="1"/>
  <c r="F4848" i="1" s="1"/>
  <c r="E4849" i="1"/>
  <c r="F4849" i="1" s="1"/>
  <c r="E4850" i="1"/>
  <c r="F4850" i="1" s="1"/>
  <c r="E4851" i="1"/>
  <c r="F4851" i="1" s="1"/>
  <c r="E4852" i="1"/>
  <c r="F4852" i="1" s="1"/>
  <c r="E4853" i="1"/>
  <c r="F4853" i="1" s="1"/>
  <c r="E4854" i="1"/>
  <c r="F4854" i="1" s="1"/>
  <c r="E4855" i="1"/>
  <c r="F4855" i="1" s="1"/>
  <c r="E4856" i="1"/>
  <c r="F4856" i="1" s="1"/>
  <c r="E4857" i="1"/>
  <c r="F4857" i="1" s="1"/>
  <c r="E4858" i="1"/>
  <c r="F4858" i="1" s="1"/>
  <c r="E4859" i="1"/>
  <c r="F4859" i="1" s="1"/>
  <c r="E4860" i="1"/>
  <c r="F4860" i="1" s="1"/>
  <c r="E4861" i="1"/>
  <c r="F4861" i="1" s="1"/>
  <c r="E4862" i="1"/>
  <c r="F4862" i="1" s="1"/>
  <c r="E4863" i="1"/>
  <c r="F4863" i="1" s="1"/>
  <c r="E4864" i="1"/>
  <c r="F4864" i="1" s="1"/>
  <c r="E4865" i="1"/>
  <c r="F4865" i="1" s="1"/>
  <c r="E4866" i="1"/>
  <c r="F4866" i="1" s="1"/>
  <c r="E4867" i="1"/>
  <c r="F4867" i="1" s="1"/>
  <c r="E4868" i="1"/>
  <c r="F4868" i="1" s="1"/>
  <c r="E4869" i="1"/>
  <c r="F4869" i="1" s="1"/>
  <c r="E4870" i="1"/>
  <c r="F4870" i="1" s="1"/>
  <c r="E4871" i="1"/>
  <c r="F4871" i="1" s="1"/>
  <c r="E4872" i="1"/>
  <c r="F4872" i="1" s="1"/>
  <c r="E4873" i="1"/>
  <c r="F4873" i="1" s="1"/>
  <c r="E4874" i="1"/>
  <c r="F4874" i="1" s="1"/>
  <c r="E4875" i="1"/>
  <c r="F4875" i="1" s="1"/>
  <c r="E4876" i="1"/>
  <c r="F4876" i="1" s="1"/>
  <c r="E4877" i="1"/>
  <c r="F4877" i="1" s="1"/>
  <c r="E4878" i="1"/>
  <c r="F4878" i="1" s="1"/>
  <c r="E4879" i="1"/>
  <c r="F4879" i="1" s="1"/>
  <c r="E4880" i="1"/>
  <c r="F4880" i="1" s="1"/>
  <c r="E4881" i="1"/>
  <c r="F4881" i="1" s="1"/>
  <c r="E4882" i="1"/>
  <c r="F4882" i="1" s="1"/>
  <c r="E4883" i="1"/>
  <c r="F4883" i="1" s="1"/>
  <c r="E4884" i="1"/>
  <c r="F4884" i="1" s="1"/>
  <c r="E4885" i="1"/>
  <c r="F4885" i="1" s="1"/>
  <c r="E4886" i="1"/>
  <c r="F4886" i="1" s="1"/>
  <c r="E4887" i="1"/>
  <c r="F4887" i="1" s="1"/>
  <c r="E4888" i="1"/>
  <c r="F4888" i="1" s="1"/>
  <c r="E4889" i="1"/>
  <c r="F4889" i="1" s="1"/>
  <c r="E4890" i="1"/>
  <c r="F4890" i="1" s="1"/>
  <c r="E4891" i="1"/>
  <c r="F4891" i="1" s="1"/>
  <c r="E4892" i="1"/>
  <c r="F4892" i="1" s="1"/>
  <c r="E4893" i="1"/>
  <c r="F4893" i="1" s="1"/>
  <c r="E4894" i="1"/>
  <c r="F4894" i="1" s="1"/>
  <c r="E4895" i="1"/>
  <c r="F4895" i="1" s="1"/>
  <c r="E4896" i="1"/>
  <c r="F4896" i="1" s="1"/>
  <c r="E4897" i="1"/>
  <c r="F4897" i="1" s="1"/>
  <c r="E4898" i="1"/>
  <c r="F4898" i="1" s="1"/>
  <c r="E4899" i="1"/>
  <c r="F4899" i="1" s="1"/>
  <c r="E4900" i="1"/>
  <c r="F4900" i="1" s="1"/>
  <c r="E4901" i="1"/>
  <c r="F4901" i="1" s="1"/>
  <c r="E4902" i="1"/>
  <c r="F4902" i="1" s="1"/>
  <c r="E4903" i="1"/>
  <c r="F4903" i="1" s="1"/>
  <c r="E4904" i="1"/>
  <c r="F4904" i="1" s="1"/>
  <c r="E4905" i="1"/>
  <c r="F4905" i="1" s="1"/>
  <c r="E4906" i="1"/>
  <c r="F4906" i="1" s="1"/>
  <c r="E367" i="1"/>
  <c r="F367" i="1" s="1"/>
  <c r="E4907" i="1"/>
  <c r="F4907" i="1" s="1"/>
  <c r="E4908" i="1"/>
  <c r="F4908" i="1" s="1"/>
  <c r="E4909" i="1"/>
  <c r="F4909" i="1" s="1"/>
  <c r="E4910" i="1"/>
  <c r="F4910" i="1" s="1"/>
  <c r="E4911" i="1"/>
  <c r="F4911" i="1" s="1"/>
  <c r="E4912" i="1"/>
  <c r="F4912" i="1" s="1"/>
  <c r="E4913" i="1"/>
  <c r="F4913" i="1" s="1"/>
  <c r="E4914" i="1"/>
  <c r="F4914" i="1" s="1"/>
  <c r="E4915" i="1"/>
  <c r="F4915" i="1" s="1"/>
  <c r="E4916" i="1"/>
  <c r="F4916" i="1" s="1"/>
  <c r="E4917" i="1"/>
  <c r="F4917" i="1" s="1"/>
  <c r="E4918" i="1"/>
  <c r="F4918" i="1" s="1"/>
  <c r="E4919" i="1"/>
  <c r="F4919" i="1" s="1"/>
  <c r="E4920" i="1"/>
  <c r="F4920" i="1" s="1"/>
  <c r="E4921" i="1"/>
  <c r="F4921" i="1" s="1"/>
  <c r="E4922" i="1"/>
  <c r="F4922" i="1" s="1"/>
  <c r="E4923" i="1"/>
  <c r="F4923" i="1" s="1"/>
  <c r="E4924" i="1"/>
  <c r="F4924" i="1" s="1"/>
  <c r="E4925" i="1"/>
  <c r="F4925" i="1" s="1"/>
  <c r="E4926" i="1"/>
  <c r="F4926" i="1" s="1"/>
  <c r="E4927" i="1"/>
  <c r="F4927" i="1" s="1"/>
  <c r="E4928" i="1"/>
  <c r="F4928" i="1" s="1"/>
  <c r="E4929" i="1"/>
  <c r="F4929" i="1" s="1"/>
  <c r="E4930" i="1"/>
  <c r="F4930" i="1" s="1"/>
  <c r="E4931" i="1"/>
  <c r="F4931" i="1" s="1"/>
  <c r="E4932" i="1"/>
  <c r="F4932" i="1" s="1"/>
  <c r="E4933" i="1"/>
  <c r="F4933" i="1" s="1"/>
  <c r="E4934" i="1"/>
  <c r="F4934" i="1" s="1"/>
  <c r="E4935" i="1"/>
  <c r="F4935" i="1" s="1"/>
  <c r="E4936" i="1"/>
  <c r="F4936" i="1" s="1"/>
  <c r="E4937" i="1"/>
  <c r="F4937" i="1" s="1"/>
  <c r="E4938" i="1"/>
  <c r="F4938" i="1" s="1"/>
  <c r="E4939" i="1"/>
  <c r="F4939" i="1" s="1"/>
  <c r="E4940" i="1"/>
  <c r="F4940" i="1" s="1"/>
  <c r="E4941" i="1"/>
  <c r="F4941" i="1" s="1"/>
  <c r="E4942" i="1"/>
  <c r="F4942" i="1" s="1"/>
  <c r="E4943" i="1"/>
  <c r="F4943" i="1" s="1"/>
  <c r="E4944" i="1"/>
  <c r="F4944" i="1" s="1"/>
  <c r="E4945" i="1"/>
  <c r="F4945" i="1" s="1"/>
  <c r="E4946" i="1"/>
  <c r="F4946" i="1" s="1"/>
  <c r="E4947" i="1"/>
  <c r="F4947" i="1" s="1"/>
  <c r="E4948" i="1"/>
  <c r="F4948" i="1" s="1"/>
  <c r="E4949" i="1"/>
  <c r="F4949" i="1" s="1"/>
  <c r="E4950" i="1"/>
  <c r="F4950" i="1" s="1"/>
  <c r="E4951" i="1"/>
  <c r="F4951" i="1" s="1"/>
  <c r="E4952" i="1"/>
  <c r="F4952" i="1" s="1"/>
  <c r="E4953" i="1"/>
  <c r="F4953" i="1" s="1"/>
  <c r="E4954" i="1"/>
  <c r="F4954" i="1" s="1"/>
  <c r="E4955" i="1"/>
  <c r="F4955" i="1" s="1"/>
  <c r="E4956" i="1"/>
  <c r="F4956" i="1" s="1"/>
  <c r="E4957" i="1"/>
  <c r="F4957" i="1" s="1"/>
  <c r="E4958" i="1"/>
  <c r="F4958" i="1" s="1"/>
  <c r="E4959" i="1"/>
  <c r="F4959" i="1" s="1"/>
  <c r="E4960" i="1"/>
  <c r="F4960" i="1" s="1"/>
  <c r="E4961" i="1"/>
  <c r="F4961" i="1" s="1"/>
  <c r="E4962" i="1"/>
  <c r="F4962" i="1" s="1"/>
  <c r="E4963" i="1"/>
  <c r="F4963" i="1" s="1"/>
  <c r="E4964" i="1"/>
  <c r="F4964" i="1" s="1"/>
  <c r="E4965" i="1"/>
  <c r="F4965" i="1" s="1"/>
  <c r="E4966" i="1"/>
  <c r="F4966" i="1" s="1"/>
  <c r="E4967" i="1"/>
  <c r="F4967" i="1" s="1"/>
  <c r="E4968" i="1"/>
  <c r="F4968" i="1" s="1"/>
  <c r="E4969" i="1"/>
  <c r="F4969" i="1" s="1"/>
  <c r="E4970" i="1"/>
  <c r="F4970" i="1" s="1"/>
  <c r="E4971" i="1"/>
  <c r="F4971" i="1" s="1"/>
  <c r="E4972" i="1"/>
  <c r="F4972" i="1" s="1"/>
  <c r="E4973" i="1"/>
  <c r="F4973" i="1" s="1"/>
  <c r="E4974" i="1"/>
  <c r="F4974" i="1" s="1"/>
  <c r="E4975" i="1"/>
  <c r="F4975" i="1" s="1"/>
  <c r="E4976" i="1"/>
  <c r="F4976" i="1" s="1"/>
  <c r="E4977" i="1"/>
  <c r="F4977" i="1" s="1"/>
  <c r="E4978" i="1"/>
  <c r="F4978" i="1" s="1"/>
  <c r="E4979" i="1"/>
  <c r="F4979" i="1" s="1"/>
  <c r="E4980" i="1"/>
  <c r="F4980" i="1" s="1"/>
  <c r="E4981" i="1"/>
  <c r="F4981" i="1" s="1"/>
  <c r="E4982" i="1"/>
  <c r="F4982" i="1" s="1"/>
  <c r="E4983" i="1"/>
  <c r="F4983" i="1" s="1"/>
  <c r="E4984" i="1"/>
  <c r="F4984" i="1" s="1"/>
  <c r="E4985" i="1"/>
  <c r="F4985" i="1" s="1"/>
  <c r="E4986" i="1"/>
  <c r="F4986" i="1" s="1"/>
  <c r="E4987" i="1"/>
  <c r="F4987" i="1" s="1"/>
  <c r="E4988" i="1"/>
  <c r="F4988" i="1" s="1"/>
  <c r="E4989" i="1"/>
  <c r="F4989" i="1" s="1"/>
  <c r="E4990" i="1"/>
  <c r="F4990" i="1" s="1"/>
  <c r="E4991" i="1"/>
  <c r="F4991" i="1" s="1"/>
  <c r="E4992" i="1"/>
  <c r="F4992" i="1" s="1"/>
  <c r="E4993" i="1"/>
  <c r="F4993" i="1" s="1"/>
  <c r="E4994" i="1"/>
  <c r="F4994" i="1" s="1"/>
  <c r="E4995" i="1"/>
  <c r="F4995" i="1" s="1"/>
  <c r="E4996" i="1"/>
  <c r="F4996" i="1" s="1"/>
  <c r="E4997" i="1"/>
  <c r="F4997" i="1" s="1"/>
  <c r="E4998" i="1"/>
  <c r="F4998" i="1" s="1"/>
  <c r="E4999" i="1"/>
  <c r="F4999" i="1" s="1"/>
  <c r="E5000" i="1"/>
  <c r="F5000" i="1" s="1"/>
  <c r="E5001" i="1"/>
  <c r="F5001" i="1" s="1"/>
  <c r="E5002" i="1"/>
  <c r="F5002" i="1" s="1"/>
  <c r="E5003" i="1"/>
  <c r="F5003" i="1" s="1"/>
  <c r="E5004" i="1"/>
  <c r="F5004" i="1" s="1"/>
  <c r="E5005" i="1"/>
  <c r="F5005" i="1" s="1"/>
  <c r="E5006" i="1"/>
  <c r="F5006" i="1" s="1"/>
  <c r="E5007" i="1"/>
  <c r="F5007" i="1" s="1"/>
  <c r="E5008" i="1"/>
  <c r="F5008" i="1" s="1"/>
  <c r="E5009" i="1"/>
  <c r="F5009" i="1" s="1"/>
  <c r="E5010" i="1"/>
  <c r="F5010" i="1" s="1"/>
  <c r="E5011" i="1"/>
  <c r="F5011" i="1" s="1"/>
  <c r="E5012" i="1"/>
  <c r="F5012" i="1" s="1"/>
  <c r="E5013" i="1"/>
  <c r="F5013" i="1" s="1"/>
  <c r="E5014" i="1"/>
  <c r="F5014" i="1" s="1"/>
  <c r="E5015" i="1"/>
  <c r="F5015" i="1" s="1"/>
  <c r="E5016" i="1"/>
  <c r="F5016" i="1" s="1"/>
  <c r="E5017" i="1"/>
  <c r="F5017" i="1" s="1"/>
  <c r="E5018" i="1"/>
  <c r="F5018" i="1" s="1"/>
  <c r="E5019" i="1"/>
  <c r="F5019" i="1" s="1"/>
  <c r="E5020" i="1"/>
  <c r="F5020" i="1" s="1"/>
  <c r="E5021" i="1"/>
  <c r="F5021" i="1" s="1"/>
  <c r="E5022" i="1"/>
  <c r="F5022" i="1" s="1"/>
  <c r="E5023" i="1"/>
  <c r="F5023" i="1" s="1"/>
  <c r="E5024" i="1"/>
  <c r="F5024" i="1" s="1"/>
  <c r="E5025" i="1"/>
  <c r="F5025" i="1" s="1"/>
  <c r="E5026" i="1"/>
  <c r="F5026" i="1" s="1"/>
  <c r="E5027" i="1"/>
  <c r="F5027" i="1" s="1"/>
  <c r="E5028" i="1"/>
  <c r="F5028" i="1" s="1"/>
  <c r="E5029" i="1"/>
  <c r="F5029" i="1" s="1"/>
  <c r="E5030" i="1"/>
  <c r="F5030" i="1" s="1"/>
  <c r="E5031" i="1"/>
  <c r="F5031" i="1" s="1"/>
  <c r="E5032" i="1"/>
  <c r="F5032" i="1" s="1"/>
  <c r="E5033" i="1"/>
  <c r="F5033" i="1" s="1"/>
  <c r="E5034" i="1"/>
  <c r="F5034" i="1" s="1"/>
  <c r="E5035" i="1"/>
  <c r="F5035" i="1" s="1"/>
  <c r="E5036" i="1"/>
  <c r="F5036" i="1" s="1"/>
  <c r="E5037" i="1"/>
  <c r="F5037" i="1" s="1"/>
  <c r="E5038" i="1"/>
  <c r="F5038" i="1" s="1"/>
  <c r="E5039" i="1"/>
  <c r="F5039" i="1" s="1"/>
  <c r="E5040" i="1"/>
  <c r="F5040" i="1" s="1"/>
  <c r="E5041" i="1"/>
  <c r="F5041" i="1" s="1"/>
  <c r="E5042" i="1"/>
  <c r="F5042" i="1" s="1"/>
  <c r="E5043" i="1"/>
  <c r="F5043" i="1" s="1"/>
  <c r="E5044" i="1"/>
  <c r="F5044" i="1" s="1"/>
  <c r="E5045" i="1"/>
  <c r="F5045" i="1" s="1"/>
  <c r="E5046" i="1"/>
  <c r="F5046" i="1" s="1"/>
  <c r="E5047" i="1"/>
  <c r="F5047" i="1" s="1"/>
  <c r="E768" i="1"/>
  <c r="F768" i="1" s="1"/>
  <c r="E5048" i="1"/>
  <c r="F5048" i="1" s="1"/>
  <c r="E5049" i="1"/>
  <c r="F5049" i="1" s="1"/>
  <c r="E5050" i="1"/>
  <c r="F5050" i="1" s="1"/>
  <c r="E5051" i="1"/>
  <c r="F5051" i="1" s="1"/>
  <c r="E5052" i="1"/>
  <c r="F5052" i="1" s="1"/>
  <c r="E5053" i="1"/>
  <c r="F5053" i="1" s="1"/>
  <c r="E5054" i="1"/>
  <c r="F5054" i="1" s="1"/>
  <c r="E5055" i="1"/>
  <c r="F5055" i="1" s="1"/>
  <c r="E5056" i="1"/>
  <c r="F5056" i="1" s="1"/>
  <c r="E5057" i="1"/>
  <c r="F5057" i="1" s="1"/>
  <c r="E5058" i="1"/>
  <c r="F5058" i="1" s="1"/>
  <c r="E5059" i="1"/>
  <c r="F5059" i="1" s="1"/>
  <c r="E5060" i="1"/>
  <c r="F5060" i="1" s="1"/>
  <c r="E5061" i="1"/>
  <c r="F5061" i="1" s="1"/>
  <c r="E5062" i="1"/>
  <c r="F5062" i="1" s="1"/>
  <c r="E5063" i="1"/>
  <c r="F5063" i="1" s="1"/>
  <c r="E5064" i="1"/>
  <c r="F5064" i="1" s="1"/>
  <c r="E5065" i="1"/>
  <c r="F5065" i="1" s="1"/>
  <c r="E5066" i="1"/>
  <c r="F5066" i="1" s="1"/>
  <c r="E5067" i="1"/>
  <c r="F5067" i="1" s="1"/>
  <c r="E5068" i="1"/>
  <c r="F5068" i="1" s="1"/>
  <c r="E5069" i="1"/>
  <c r="F5069" i="1" s="1"/>
  <c r="E5070" i="1"/>
  <c r="F5070" i="1" s="1"/>
  <c r="E5071" i="1"/>
  <c r="F5071" i="1" s="1"/>
  <c r="E5072" i="1"/>
  <c r="F5072" i="1" s="1"/>
  <c r="E5073" i="1"/>
  <c r="F5073" i="1" s="1"/>
  <c r="E5074" i="1"/>
  <c r="F5074" i="1" s="1"/>
  <c r="E5075" i="1"/>
  <c r="F5075" i="1" s="1"/>
  <c r="E5076" i="1"/>
  <c r="F5076" i="1" s="1"/>
  <c r="E5077" i="1"/>
  <c r="F5077" i="1" s="1"/>
  <c r="E5078" i="1"/>
  <c r="F5078" i="1" s="1"/>
  <c r="E5079" i="1"/>
  <c r="F5079" i="1" s="1"/>
  <c r="E5080" i="1"/>
  <c r="F5080" i="1" s="1"/>
  <c r="E5081" i="1"/>
  <c r="F5081" i="1" s="1"/>
  <c r="E5082" i="1"/>
  <c r="F5082" i="1" s="1"/>
  <c r="E5083" i="1"/>
  <c r="F5083" i="1" s="1"/>
  <c r="E5084" i="1"/>
  <c r="F5084" i="1" s="1"/>
  <c r="E521" i="1"/>
  <c r="F521" i="1" s="1"/>
  <c r="E5085" i="1"/>
  <c r="F5085" i="1" s="1"/>
  <c r="E5086" i="1"/>
  <c r="F5086" i="1" s="1"/>
  <c r="E5087" i="1"/>
  <c r="F5087" i="1" s="1"/>
  <c r="E5088" i="1"/>
  <c r="F5088" i="1" s="1"/>
  <c r="E5089" i="1"/>
  <c r="F5089" i="1" s="1"/>
  <c r="E5090" i="1"/>
  <c r="F5090" i="1" s="1"/>
  <c r="E5091" i="1"/>
  <c r="F5091" i="1" s="1"/>
  <c r="E5092" i="1"/>
  <c r="F5092" i="1" s="1"/>
  <c r="E364" i="1"/>
  <c r="F364" i="1" s="1"/>
  <c r="E5093" i="1"/>
  <c r="F5093" i="1" s="1"/>
  <c r="E5094" i="1"/>
  <c r="F5094" i="1" s="1"/>
  <c r="E5095" i="1"/>
  <c r="F5095" i="1" s="1"/>
  <c r="E5096" i="1"/>
  <c r="F5096" i="1" s="1"/>
  <c r="E5097" i="1"/>
  <c r="F5097" i="1" s="1"/>
  <c r="E5098" i="1"/>
  <c r="F5098" i="1" s="1"/>
  <c r="E5099" i="1"/>
  <c r="F5099" i="1" s="1"/>
  <c r="E5100" i="1"/>
  <c r="F5100" i="1" s="1"/>
  <c r="E5101" i="1"/>
  <c r="F5101" i="1" s="1"/>
  <c r="E5102" i="1"/>
  <c r="F5102" i="1" s="1"/>
  <c r="E5103" i="1"/>
  <c r="F5103" i="1" s="1"/>
  <c r="E5104" i="1"/>
  <c r="F5104" i="1" s="1"/>
  <c r="E5105" i="1"/>
  <c r="F5105" i="1" s="1"/>
  <c r="E5106" i="1"/>
  <c r="F5106" i="1" s="1"/>
  <c r="E5107" i="1"/>
  <c r="F5107" i="1" s="1"/>
  <c r="E5108" i="1"/>
  <c r="F5108" i="1" s="1"/>
  <c r="E5109" i="1"/>
  <c r="F5109" i="1" s="1"/>
  <c r="E468" i="1"/>
  <c r="F468" i="1" s="1"/>
  <c r="E582" i="1"/>
  <c r="F582" i="1" s="1"/>
  <c r="E583" i="1"/>
  <c r="F583" i="1" s="1"/>
  <c r="E5110" i="1"/>
  <c r="F5110" i="1" s="1"/>
  <c r="E5111" i="1"/>
  <c r="F5111" i="1" s="1"/>
  <c r="E5112" i="1"/>
  <c r="F5112" i="1" s="1"/>
  <c r="E5113" i="1"/>
  <c r="F5113" i="1" s="1"/>
  <c r="E5114" i="1"/>
  <c r="F5114" i="1" s="1"/>
  <c r="E5115" i="1"/>
  <c r="F5115" i="1" s="1"/>
  <c r="E672" i="1"/>
  <c r="F672" i="1" s="1"/>
  <c r="E5116" i="1"/>
  <c r="F5116" i="1" s="1"/>
  <c r="E5117" i="1"/>
  <c r="F5117" i="1" s="1"/>
  <c r="E5118" i="1"/>
  <c r="F5118" i="1" s="1"/>
  <c r="E5119" i="1"/>
  <c r="F5119" i="1" s="1"/>
  <c r="E5120" i="1"/>
  <c r="F5120" i="1" s="1"/>
  <c r="E5121" i="1"/>
  <c r="F5121" i="1" s="1"/>
  <c r="E5122" i="1"/>
  <c r="F5122" i="1" s="1"/>
  <c r="E5123" i="1"/>
  <c r="F5123" i="1" s="1"/>
  <c r="E5124" i="1"/>
  <c r="F5124" i="1" s="1"/>
  <c r="E5125" i="1"/>
  <c r="F5125" i="1" s="1"/>
  <c r="E5126" i="1"/>
  <c r="F5126" i="1" s="1"/>
  <c r="E5127" i="1"/>
  <c r="F5127" i="1" s="1"/>
  <c r="E757" i="1"/>
  <c r="F757" i="1" s="1"/>
  <c r="E5128" i="1"/>
  <c r="F5128" i="1" s="1"/>
  <c r="E5129" i="1"/>
  <c r="F5129" i="1" s="1"/>
  <c r="E5130" i="1"/>
  <c r="F5130" i="1" s="1"/>
  <c r="E5131" i="1"/>
  <c r="F5131" i="1" s="1"/>
  <c r="E5132" i="1"/>
  <c r="F5132" i="1" s="1"/>
  <c r="E5133" i="1"/>
  <c r="F5133" i="1" s="1"/>
  <c r="E438" i="1"/>
  <c r="F438" i="1" s="1"/>
  <c r="E5134" i="1"/>
  <c r="F5134" i="1" s="1"/>
  <c r="E679" i="1"/>
  <c r="F679" i="1" s="1"/>
  <c r="E5135" i="1"/>
  <c r="F5135" i="1" s="1"/>
  <c r="E5136" i="1"/>
  <c r="F5136" i="1" s="1"/>
  <c r="E5137" i="1"/>
  <c r="F5137" i="1" s="1"/>
  <c r="E5138" i="1"/>
  <c r="F5138" i="1" s="1"/>
  <c r="E5139" i="1"/>
  <c r="F5139" i="1" s="1"/>
  <c r="E5140" i="1"/>
  <c r="F5140" i="1" s="1"/>
  <c r="E5141" i="1"/>
  <c r="F5141" i="1" s="1"/>
  <c r="E5142" i="1"/>
  <c r="F5142" i="1" s="1"/>
  <c r="E5143" i="1"/>
  <c r="F5143" i="1" s="1"/>
  <c r="E5144" i="1"/>
  <c r="F5144" i="1" s="1"/>
  <c r="E5145" i="1"/>
  <c r="F5145" i="1" s="1"/>
  <c r="E5146" i="1"/>
  <c r="F5146" i="1" s="1"/>
  <c r="E5147" i="1"/>
  <c r="F5147" i="1" s="1"/>
  <c r="E5148" i="1"/>
  <c r="F5148" i="1" s="1"/>
  <c r="E5149" i="1"/>
  <c r="F5149" i="1" s="1"/>
  <c r="E5150" i="1"/>
  <c r="F5150" i="1" s="1"/>
  <c r="E5151" i="1"/>
  <c r="F5151" i="1" s="1"/>
  <c r="E5152" i="1"/>
  <c r="F5152" i="1" s="1"/>
  <c r="E5153" i="1"/>
  <c r="F5153" i="1" s="1"/>
  <c r="E5154" i="1"/>
  <c r="F5154" i="1" s="1"/>
  <c r="E5155" i="1"/>
  <c r="F5155" i="1" s="1"/>
  <c r="E5156" i="1"/>
  <c r="F5156" i="1" s="1"/>
  <c r="E5157" i="1"/>
  <c r="F5157" i="1" s="1"/>
  <c r="E5158" i="1"/>
  <c r="F5158" i="1" s="1"/>
  <c r="E5159" i="1"/>
  <c r="F5159" i="1" s="1"/>
  <c r="E5160" i="1"/>
  <c r="F5160" i="1" s="1"/>
  <c r="E5161" i="1"/>
  <c r="F5161" i="1" s="1"/>
  <c r="E5162" i="1"/>
  <c r="F5162" i="1" s="1"/>
  <c r="E5163" i="1"/>
  <c r="F5163" i="1" s="1"/>
  <c r="E5164" i="1"/>
  <c r="F5164" i="1" s="1"/>
  <c r="E5165" i="1"/>
  <c r="F5165" i="1" s="1"/>
  <c r="E369" i="1"/>
  <c r="F369" i="1" s="1"/>
  <c r="E5166" i="1"/>
  <c r="F5166" i="1" s="1"/>
  <c r="E5167" i="1"/>
  <c r="F5167" i="1" s="1"/>
  <c r="E5168" i="1"/>
  <c r="F5168" i="1" s="1"/>
  <c r="E5169" i="1"/>
  <c r="F5169" i="1" s="1"/>
  <c r="E5170" i="1"/>
  <c r="F5170" i="1" s="1"/>
  <c r="E5171" i="1"/>
  <c r="F5171" i="1" s="1"/>
  <c r="E769" i="1"/>
  <c r="F769" i="1" s="1"/>
  <c r="E5172" i="1"/>
  <c r="F5172" i="1" s="1"/>
  <c r="E5173" i="1"/>
  <c r="F5173" i="1" s="1"/>
  <c r="E5174" i="1"/>
  <c r="F5174" i="1" s="1"/>
  <c r="E5175" i="1"/>
  <c r="F5175" i="1" s="1"/>
  <c r="E5176" i="1"/>
  <c r="F5176" i="1" s="1"/>
  <c r="E5177" i="1"/>
  <c r="F5177" i="1" s="1"/>
  <c r="E602" i="1"/>
  <c r="F602" i="1" s="1"/>
  <c r="E5178" i="1"/>
  <c r="F5178" i="1" s="1"/>
  <c r="E5179" i="1"/>
  <c r="F5179" i="1" s="1"/>
  <c r="E5180" i="1"/>
  <c r="F5180" i="1" s="1"/>
  <c r="E659" i="1"/>
  <c r="F659" i="1" s="1"/>
  <c r="E5181" i="1"/>
  <c r="F5181" i="1" s="1"/>
  <c r="E270" i="1"/>
  <c r="F270" i="1" s="1"/>
  <c r="E368" i="1"/>
  <c r="F368" i="1" s="1"/>
  <c r="E5182" i="1"/>
  <c r="F5182" i="1" s="1"/>
  <c r="E5183" i="1"/>
  <c r="F5183" i="1" s="1"/>
  <c r="E5184" i="1"/>
  <c r="F5184" i="1" s="1"/>
  <c r="E5185" i="1"/>
  <c r="F5185" i="1" s="1"/>
  <c r="E5186" i="1"/>
  <c r="F5186" i="1" s="1"/>
  <c r="E5187" i="1"/>
  <c r="F5187" i="1" s="1"/>
  <c r="E5188" i="1"/>
  <c r="F5188" i="1" s="1"/>
  <c r="E5189" i="1"/>
  <c r="F5189" i="1" s="1"/>
  <c r="E5190" i="1"/>
  <c r="F5190" i="1" s="1"/>
  <c r="E5191" i="1"/>
  <c r="F5191" i="1" s="1"/>
  <c r="E5192" i="1"/>
  <c r="F5192" i="1" s="1"/>
  <c r="E5193" i="1"/>
  <c r="F5193" i="1" s="1"/>
  <c r="E5194" i="1"/>
  <c r="F5194" i="1" s="1"/>
  <c r="E5195" i="1"/>
  <c r="F5195" i="1" s="1"/>
  <c r="E5196" i="1"/>
  <c r="F5196" i="1" s="1"/>
  <c r="E5197" i="1"/>
  <c r="F5197" i="1" s="1"/>
  <c r="E764" i="1"/>
  <c r="F764" i="1" s="1"/>
  <c r="E740" i="1"/>
  <c r="F740" i="1" s="1"/>
  <c r="E5198" i="1"/>
  <c r="F5198" i="1" s="1"/>
  <c r="E5199" i="1"/>
  <c r="F5199" i="1" s="1"/>
  <c r="E5200" i="1"/>
  <c r="F5200" i="1" s="1"/>
  <c r="E5201" i="1"/>
  <c r="F5201" i="1" s="1"/>
  <c r="E5202" i="1"/>
  <c r="F5202" i="1" s="1"/>
  <c r="E5203" i="1"/>
  <c r="F5203" i="1" s="1"/>
  <c r="E5204" i="1"/>
  <c r="F5204" i="1" s="1"/>
  <c r="E5205" i="1"/>
  <c r="F5205" i="1" s="1"/>
  <c r="E5206" i="1"/>
  <c r="F5206" i="1" s="1"/>
  <c r="E5207" i="1"/>
  <c r="F5207" i="1" s="1"/>
  <c r="E5208" i="1"/>
  <c r="F5208" i="1" s="1"/>
  <c r="E5209" i="1"/>
  <c r="F5209" i="1" s="1"/>
  <c r="E5210" i="1"/>
  <c r="F5210" i="1" s="1"/>
  <c r="E5211" i="1"/>
  <c r="F5211" i="1" s="1"/>
  <c r="E5212" i="1"/>
  <c r="F5212" i="1" s="1"/>
  <c r="E5213" i="1"/>
  <c r="F5213" i="1" s="1"/>
  <c r="E5214" i="1"/>
  <c r="F5214" i="1" s="1"/>
  <c r="E5215" i="1"/>
  <c r="F5215" i="1" s="1"/>
  <c r="E5216" i="1"/>
  <c r="F5216" i="1" s="1"/>
  <c r="E5217" i="1"/>
  <c r="F5217" i="1" s="1"/>
  <c r="E5218" i="1"/>
  <c r="F5218" i="1" s="1"/>
  <c r="E5219" i="1"/>
  <c r="F5219" i="1" s="1"/>
  <c r="E5220" i="1"/>
  <c r="F5220" i="1" s="1"/>
  <c r="E5221" i="1"/>
  <c r="F5221" i="1" s="1"/>
  <c r="E754" i="1"/>
  <c r="F754" i="1" s="1"/>
  <c r="E5222" i="1"/>
  <c r="F5222" i="1" s="1"/>
  <c r="E5223" i="1"/>
  <c r="F5223" i="1" s="1"/>
  <c r="E5224" i="1"/>
  <c r="F5224" i="1" s="1"/>
  <c r="E5225" i="1"/>
  <c r="F5225" i="1" s="1"/>
  <c r="E5226" i="1"/>
  <c r="F5226" i="1" s="1"/>
  <c r="E667" i="1"/>
  <c r="F667" i="1" s="1"/>
  <c r="E5227" i="1"/>
  <c r="F5227" i="1" s="1"/>
  <c r="E5228" i="1"/>
  <c r="F5228" i="1" s="1"/>
  <c r="E5229" i="1"/>
  <c r="F5229" i="1" s="1"/>
  <c r="E5230" i="1"/>
  <c r="F5230" i="1" s="1"/>
  <c r="E5231" i="1"/>
  <c r="F5231" i="1" s="1"/>
  <c r="E5232" i="1"/>
  <c r="F5232" i="1" s="1"/>
  <c r="E5233" i="1"/>
  <c r="F5233" i="1" s="1"/>
  <c r="E5234" i="1"/>
  <c r="F5234" i="1" s="1"/>
  <c r="E5235" i="1"/>
  <c r="F5235" i="1" s="1"/>
  <c r="E5236" i="1"/>
  <c r="F5236" i="1" s="1"/>
  <c r="E5237" i="1"/>
  <c r="F5237" i="1" s="1"/>
  <c r="E5238" i="1"/>
  <c r="F5238" i="1" s="1"/>
  <c r="E5239" i="1"/>
  <c r="F5239" i="1" s="1"/>
  <c r="E5240" i="1"/>
  <c r="F5240" i="1" s="1"/>
  <c r="E5241" i="1"/>
  <c r="F5241" i="1" s="1"/>
  <c r="E5242" i="1"/>
  <c r="F5242" i="1" s="1"/>
  <c r="E5243" i="1"/>
  <c r="F5243" i="1" s="1"/>
  <c r="E5244" i="1"/>
  <c r="F5244" i="1" s="1"/>
  <c r="E5245" i="1"/>
  <c r="F5245" i="1" s="1"/>
  <c r="E5246" i="1"/>
  <c r="F5246" i="1" s="1"/>
  <c r="E5247" i="1"/>
  <c r="F5247" i="1" s="1"/>
  <c r="E5248" i="1"/>
  <c r="F5248" i="1" s="1"/>
  <c r="E5249" i="1"/>
  <c r="F5249" i="1" s="1"/>
  <c r="E5250" i="1"/>
  <c r="F5250" i="1" s="1"/>
  <c r="E5251" i="1"/>
  <c r="F5251" i="1" s="1"/>
  <c r="E5252" i="1"/>
  <c r="F5252" i="1" s="1"/>
  <c r="E5253" i="1"/>
  <c r="F5253" i="1" s="1"/>
  <c r="E5254" i="1"/>
  <c r="F5254" i="1" s="1"/>
  <c r="E5255" i="1"/>
  <c r="F5255" i="1" s="1"/>
  <c r="E5256" i="1"/>
  <c r="F5256" i="1" s="1"/>
  <c r="E5257" i="1"/>
  <c r="F5257" i="1" s="1"/>
  <c r="E5258" i="1"/>
  <c r="F5258" i="1" s="1"/>
  <c r="E5259" i="1"/>
  <c r="F5259" i="1" s="1"/>
  <c r="E5260" i="1"/>
  <c r="F5260" i="1" s="1"/>
  <c r="E5261" i="1"/>
  <c r="F5261" i="1" s="1"/>
  <c r="E5262" i="1"/>
  <c r="F5262" i="1" s="1"/>
  <c r="E5263" i="1"/>
  <c r="F5263" i="1" s="1"/>
  <c r="E5264" i="1"/>
  <c r="F5264" i="1" s="1"/>
  <c r="E5265" i="1"/>
  <c r="F5265" i="1" s="1"/>
  <c r="E5266" i="1"/>
  <c r="F5266" i="1" s="1"/>
  <c r="E775" i="1"/>
  <c r="F775" i="1" s="1"/>
  <c r="E5267" i="1"/>
  <c r="F5267" i="1" s="1"/>
  <c r="E5268" i="1"/>
  <c r="F5268" i="1" s="1"/>
  <c r="E5269" i="1"/>
  <c r="F5269" i="1" s="1"/>
  <c r="E5270" i="1"/>
  <c r="F5270" i="1" s="1"/>
  <c r="E5271" i="1"/>
  <c r="F5271" i="1" s="1"/>
  <c r="E5272" i="1"/>
  <c r="F5272" i="1" s="1"/>
  <c r="E5273" i="1"/>
  <c r="F5273" i="1" s="1"/>
  <c r="E5274" i="1"/>
  <c r="F5274" i="1" s="1"/>
  <c r="E5275" i="1"/>
  <c r="F5275" i="1" s="1"/>
  <c r="E5276" i="1"/>
  <c r="F5276" i="1" s="1"/>
  <c r="E5277" i="1"/>
  <c r="F5277" i="1" s="1"/>
  <c r="E5278" i="1"/>
  <c r="F5278" i="1" s="1"/>
  <c r="E5279" i="1"/>
  <c r="F5279" i="1" s="1"/>
  <c r="E5280" i="1"/>
  <c r="F5280" i="1" s="1"/>
  <c r="E5281" i="1"/>
  <c r="F5281" i="1" s="1"/>
  <c r="E5282" i="1"/>
  <c r="F5282" i="1" s="1"/>
  <c r="E5283" i="1"/>
  <c r="F5283" i="1" s="1"/>
  <c r="E5284" i="1"/>
  <c r="F5284" i="1" s="1"/>
  <c r="E5285" i="1"/>
  <c r="F5285" i="1" s="1"/>
  <c r="E5286" i="1"/>
  <c r="F5286" i="1" s="1"/>
  <c r="E5287" i="1"/>
  <c r="F5287" i="1" s="1"/>
  <c r="E5288" i="1"/>
  <c r="F5288" i="1" s="1"/>
  <c r="E758" i="1"/>
  <c r="F758" i="1" s="1"/>
  <c r="E5289" i="1"/>
  <c r="F5289" i="1" s="1"/>
  <c r="E5290" i="1"/>
  <c r="F5290" i="1" s="1"/>
  <c r="E5291" i="1"/>
  <c r="F5291" i="1" s="1"/>
  <c r="E5292" i="1"/>
  <c r="F5292" i="1" s="1"/>
  <c r="E5293" i="1"/>
  <c r="F5293" i="1" s="1"/>
  <c r="E5294" i="1"/>
  <c r="F5294" i="1" s="1"/>
  <c r="E5295" i="1"/>
  <c r="F5295" i="1" s="1"/>
  <c r="E5296" i="1"/>
  <c r="F5296" i="1" s="1"/>
  <c r="E675" i="1"/>
  <c r="F675" i="1" s="1"/>
  <c r="E5297" i="1"/>
  <c r="F5297" i="1" s="1"/>
  <c r="E5298" i="1"/>
  <c r="F5298" i="1" s="1"/>
  <c r="E5299" i="1"/>
  <c r="F5299" i="1" s="1"/>
  <c r="E5300" i="1"/>
  <c r="F5300" i="1" s="1"/>
  <c r="E5301" i="1"/>
  <c r="F5301" i="1" s="1"/>
  <c r="E5302" i="1"/>
  <c r="F5302" i="1" s="1"/>
  <c r="E5303" i="1"/>
  <c r="F5303" i="1" s="1"/>
  <c r="E5304" i="1"/>
  <c r="F5304" i="1" s="1"/>
  <c r="E5305" i="1"/>
  <c r="F5305" i="1" s="1"/>
  <c r="E5306" i="1"/>
  <c r="F5306" i="1" s="1"/>
  <c r="E5307" i="1"/>
  <c r="F5307" i="1" s="1"/>
  <c r="E5308" i="1"/>
  <c r="F5308" i="1" s="1"/>
  <c r="E5309" i="1"/>
  <c r="F5309" i="1" s="1"/>
  <c r="E5310" i="1"/>
  <c r="F5310" i="1" s="1"/>
  <c r="E5311" i="1"/>
  <c r="F5311" i="1" s="1"/>
  <c r="E5312" i="1"/>
  <c r="F5312" i="1" s="1"/>
  <c r="E5313" i="1"/>
  <c r="F5313" i="1" s="1"/>
  <c r="E5314" i="1"/>
  <c r="F5314" i="1" s="1"/>
  <c r="E5315" i="1"/>
  <c r="F5315" i="1" s="1"/>
  <c r="E5316" i="1"/>
  <c r="F5316" i="1" s="1"/>
  <c r="E5317" i="1"/>
  <c r="F5317" i="1" s="1"/>
  <c r="E5318" i="1"/>
  <c r="F5318" i="1" s="1"/>
  <c r="E5319" i="1"/>
  <c r="F5319" i="1" s="1"/>
  <c r="E5320" i="1"/>
  <c r="F5320" i="1" s="1"/>
  <c r="E5321" i="1"/>
  <c r="F5321" i="1" s="1"/>
  <c r="E5322" i="1"/>
  <c r="F5322" i="1" s="1"/>
  <c r="E5323" i="1"/>
  <c r="F5323" i="1" s="1"/>
  <c r="E753" i="1"/>
  <c r="F753" i="1" s="1"/>
  <c r="E5324" i="1"/>
  <c r="F5324" i="1" s="1"/>
  <c r="E5325" i="1"/>
  <c r="F5325" i="1" s="1"/>
  <c r="E5326" i="1"/>
  <c r="F5326" i="1" s="1"/>
  <c r="E5327" i="1"/>
  <c r="F5327" i="1" s="1"/>
  <c r="E5328" i="1"/>
  <c r="F5328" i="1" s="1"/>
  <c r="E5329" i="1"/>
  <c r="F5329" i="1" s="1"/>
  <c r="E5330" i="1"/>
  <c r="F5330" i="1" s="1"/>
  <c r="E5331" i="1"/>
  <c r="F5331" i="1" s="1"/>
  <c r="E5332" i="1"/>
  <c r="F5332" i="1" s="1"/>
  <c r="E576" i="1"/>
  <c r="F576" i="1" s="1"/>
  <c r="E5333" i="1"/>
  <c r="F5333" i="1" s="1"/>
  <c r="E5334" i="1"/>
  <c r="F5334" i="1" s="1"/>
  <c r="E5335" i="1"/>
  <c r="F5335" i="1" s="1"/>
  <c r="E5336" i="1"/>
  <c r="F5336" i="1" s="1"/>
  <c r="E5337" i="1"/>
  <c r="F5337" i="1" s="1"/>
  <c r="E5338" i="1"/>
  <c r="F5338" i="1" s="1"/>
  <c r="E5339" i="1"/>
  <c r="F5339" i="1" s="1"/>
  <c r="E5340" i="1"/>
  <c r="F5340" i="1" s="1"/>
  <c r="E5341" i="1"/>
  <c r="F5341" i="1" s="1"/>
  <c r="E5342" i="1"/>
  <c r="F5342" i="1" s="1"/>
  <c r="E5343" i="1"/>
  <c r="F5343" i="1" s="1"/>
  <c r="E5344" i="1"/>
  <c r="F5344" i="1" s="1"/>
  <c r="E5345" i="1"/>
  <c r="F5345" i="1" s="1"/>
  <c r="E5346" i="1"/>
  <c r="F5346" i="1" s="1"/>
  <c r="E5347" i="1"/>
  <c r="F5347" i="1" s="1"/>
  <c r="E5348" i="1"/>
  <c r="F5348" i="1" s="1"/>
  <c r="E5349" i="1"/>
  <c r="F5349" i="1" s="1"/>
  <c r="E5350" i="1"/>
  <c r="F5350" i="1" s="1"/>
  <c r="E5351" i="1"/>
  <c r="F5351" i="1" s="1"/>
  <c r="E5352" i="1"/>
  <c r="F5352" i="1" s="1"/>
  <c r="E5353" i="1"/>
  <c r="F5353" i="1" s="1"/>
  <c r="E5354" i="1"/>
  <c r="F5354" i="1" s="1"/>
  <c r="E5355" i="1"/>
  <c r="F5355" i="1" s="1"/>
  <c r="E5356" i="1"/>
  <c r="F5356" i="1" s="1"/>
  <c r="E5357" i="1"/>
  <c r="F5357" i="1" s="1"/>
  <c r="E5358" i="1"/>
  <c r="F5358" i="1" s="1"/>
  <c r="E168" i="1"/>
  <c r="F168" i="1" s="1"/>
  <c r="E467" i="1"/>
  <c r="F467" i="1" s="1"/>
  <c r="E5359" i="1"/>
  <c r="F5359" i="1" s="1"/>
  <c r="E5360" i="1"/>
  <c r="F5360" i="1" s="1"/>
  <c r="E466" i="1"/>
  <c r="F466" i="1" s="1"/>
  <c r="E5361" i="1"/>
  <c r="F5361" i="1" s="1"/>
  <c r="E5362" i="1"/>
  <c r="F5362" i="1" s="1"/>
  <c r="E5363" i="1"/>
  <c r="F5363" i="1" s="1"/>
  <c r="E5364" i="1"/>
  <c r="F5364" i="1" s="1"/>
  <c r="E5365" i="1"/>
  <c r="F5365" i="1" s="1"/>
  <c r="E5366" i="1"/>
  <c r="F5366" i="1" s="1"/>
  <c r="E5367" i="1"/>
  <c r="F5367" i="1" s="1"/>
  <c r="E5368" i="1"/>
  <c r="F5368" i="1" s="1"/>
  <c r="E5369" i="1"/>
  <c r="F5369" i="1" s="1"/>
  <c r="E5370" i="1"/>
  <c r="F5370" i="1" s="1"/>
  <c r="E5371" i="1"/>
  <c r="F5371" i="1" s="1"/>
  <c r="E5372" i="1"/>
  <c r="F5372" i="1" s="1"/>
  <c r="E5373" i="1"/>
  <c r="F5373" i="1" s="1"/>
  <c r="E5374" i="1"/>
  <c r="F5374" i="1" s="1"/>
  <c r="E5375" i="1"/>
  <c r="F5375" i="1" s="1"/>
  <c r="E5376" i="1"/>
  <c r="F5376" i="1" s="1"/>
  <c r="E5377" i="1"/>
  <c r="F5377" i="1" s="1"/>
  <c r="E5378" i="1"/>
  <c r="F5378" i="1" s="1"/>
  <c r="E5379" i="1"/>
  <c r="F5379" i="1" s="1"/>
  <c r="E5380" i="1"/>
  <c r="F5380" i="1" s="1"/>
  <c r="E5381" i="1"/>
  <c r="F5381" i="1" s="1"/>
  <c r="E5382" i="1"/>
  <c r="F5382" i="1" s="1"/>
  <c r="E5383" i="1"/>
  <c r="F5383" i="1" s="1"/>
  <c r="E5384" i="1"/>
  <c r="F5384" i="1" s="1"/>
  <c r="E5385" i="1"/>
  <c r="F5385" i="1" s="1"/>
  <c r="E5386" i="1"/>
  <c r="F5386" i="1" s="1"/>
  <c r="E5387" i="1"/>
  <c r="F5387" i="1" s="1"/>
  <c r="E5388" i="1"/>
  <c r="F5388" i="1" s="1"/>
  <c r="E5389" i="1"/>
  <c r="F5389" i="1" s="1"/>
  <c r="E5390" i="1"/>
  <c r="F5390" i="1" s="1"/>
  <c r="E5391" i="1"/>
  <c r="F5391" i="1" s="1"/>
  <c r="E5392" i="1"/>
  <c r="F5392" i="1" s="1"/>
  <c r="E5393" i="1"/>
  <c r="F5393" i="1" s="1"/>
  <c r="E5394" i="1"/>
  <c r="F5394" i="1" s="1"/>
  <c r="E5395" i="1"/>
  <c r="F5395" i="1" s="1"/>
  <c r="E5396" i="1"/>
  <c r="F5396" i="1" s="1"/>
  <c r="E5397" i="1"/>
  <c r="F5397" i="1" s="1"/>
  <c r="E5398" i="1"/>
  <c r="F5398" i="1" s="1"/>
  <c r="E5399" i="1"/>
  <c r="F5399" i="1" s="1"/>
  <c r="E5400" i="1"/>
  <c r="F5400" i="1" s="1"/>
  <c r="E5401" i="1"/>
  <c r="F5401" i="1" s="1"/>
  <c r="E5402" i="1"/>
  <c r="F5402" i="1" s="1"/>
  <c r="E5403" i="1"/>
  <c r="F5403" i="1" s="1"/>
  <c r="E5404" i="1"/>
  <c r="F5404" i="1" s="1"/>
  <c r="E5405" i="1"/>
  <c r="F5405" i="1" s="1"/>
  <c r="E767" i="1"/>
  <c r="F767" i="1" s="1"/>
  <c r="E5406" i="1"/>
  <c r="F5406" i="1" s="1"/>
  <c r="E5407" i="1"/>
  <c r="F5407" i="1" s="1"/>
  <c r="E5408" i="1"/>
  <c r="F5408" i="1" s="1"/>
  <c r="E5409" i="1"/>
  <c r="F5409" i="1" s="1"/>
  <c r="E5410" i="1"/>
  <c r="F5410" i="1" s="1"/>
  <c r="E5411" i="1"/>
  <c r="F5411" i="1" s="1"/>
  <c r="E5412" i="1"/>
  <c r="F5412" i="1" s="1"/>
  <c r="E5413" i="1"/>
  <c r="F5413" i="1" s="1"/>
  <c r="E5414" i="1"/>
  <c r="F5414" i="1" s="1"/>
  <c r="E5415" i="1"/>
  <c r="F5415" i="1" s="1"/>
  <c r="E5416" i="1"/>
  <c r="F5416" i="1" s="1"/>
  <c r="E5417" i="1"/>
  <c r="F5417" i="1" s="1"/>
  <c r="E5418" i="1"/>
  <c r="F5418" i="1" s="1"/>
  <c r="E5419" i="1"/>
  <c r="F5419" i="1" s="1"/>
  <c r="E5420" i="1"/>
  <c r="F5420" i="1" s="1"/>
  <c r="E5421" i="1"/>
  <c r="F5421" i="1" s="1"/>
  <c r="E5422" i="1"/>
  <c r="F5422" i="1" s="1"/>
  <c r="E5423" i="1"/>
  <c r="F5423" i="1" s="1"/>
  <c r="E5424" i="1"/>
  <c r="F5424" i="1" s="1"/>
  <c r="E5425" i="1"/>
  <c r="F5425" i="1" s="1"/>
  <c r="E5426" i="1"/>
  <c r="F5426" i="1" s="1"/>
  <c r="E5427" i="1"/>
  <c r="F5427" i="1" s="1"/>
  <c r="E5428" i="1"/>
  <c r="F5428" i="1" s="1"/>
  <c r="E5429" i="1"/>
  <c r="F5429" i="1" s="1"/>
  <c r="E5430" i="1"/>
  <c r="F5430" i="1" s="1"/>
  <c r="E5431" i="1"/>
  <c r="F5431" i="1" s="1"/>
  <c r="E5432" i="1"/>
  <c r="F5432" i="1" s="1"/>
  <c r="E662" i="1"/>
  <c r="F662" i="1" s="1"/>
  <c r="E5433" i="1"/>
  <c r="F5433" i="1" s="1"/>
  <c r="E5434" i="1"/>
  <c r="F5434" i="1" s="1"/>
  <c r="E5435" i="1"/>
  <c r="F5435" i="1" s="1"/>
  <c r="E5436" i="1"/>
  <c r="F5436" i="1" s="1"/>
  <c r="E654" i="1"/>
  <c r="F654" i="1" s="1"/>
  <c r="E5437" i="1"/>
  <c r="F5437" i="1" s="1"/>
  <c r="E5438" i="1"/>
  <c r="F5438" i="1" s="1"/>
  <c r="E5439" i="1"/>
  <c r="F5439" i="1" s="1"/>
  <c r="E5440" i="1"/>
  <c r="F5440" i="1" s="1"/>
  <c r="E5441" i="1"/>
  <c r="F5441" i="1" s="1"/>
  <c r="E5442" i="1"/>
  <c r="F5442" i="1" s="1"/>
  <c r="E5443" i="1"/>
  <c r="F5443" i="1" s="1"/>
  <c r="E5444" i="1"/>
  <c r="F5444" i="1" s="1"/>
  <c r="E5445" i="1"/>
  <c r="F5445" i="1" s="1"/>
  <c r="E5446" i="1"/>
  <c r="F5446" i="1" s="1"/>
  <c r="E655" i="1"/>
  <c r="F655" i="1" s="1"/>
  <c r="E5447" i="1"/>
  <c r="F5447" i="1" s="1"/>
  <c r="E5448" i="1"/>
  <c r="F5448" i="1" s="1"/>
  <c r="E5449" i="1"/>
  <c r="F5449" i="1" s="1"/>
  <c r="E5450" i="1"/>
  <c r="F5450" i="1" s="1"/>
  <c r="E5451" i="1"/>
  <c r="F5451" i="1" s="1"/>
  <c r="E5452" i="1"/>
  <c r="F5452" i="1" s="1"/>
  <c r="E5453" i="1"/>
  <c r="F5453" i="1" s="1"/>
  <c r="E5454" i="1"/>
  <c r="F5454" i="1" s="1"/>
  <c r="E5455" i="1"/>
  <c r="F5455" i="1" s="1"/>
  <c r="E5456" i="1"/>
  <c r="F5456" i="1" s="1"/>
  <c r="E5457" i="1"/>
  <c r="F5457" i="1" s="1"/>
  <c r="E5458" i="1"/>
  <c r="F5458" i="1" s="1"/>
  <c r="E5459" i="1"/>
  <c r="F5459" i="1" s="1"/>
  <c r="E5460" i="1"/>
  <c r="F5460" i="1" s="1"/>
  <c r="E5461" i="1"/>
  <c r="F5461" i="1" s="1"/>
  <c r="E5462" i="1"/>
  <c r="F5462" i="1" s="1"/>
  <c r="E5463" i="1"/>
  <c r="F5463" i="1" s="1"/>
  <c r="E5464" i="1"/>
  <c r="F5464" i="1" s="1"/>
  <c r="E5465" i="1"/>
  <c r="F5465" i="1" s="1"/>
  <c r="E5466" i="1"/>
  <c r="F5466" i="1" s="1"/>
  <c r="E5467" i="1"/>
  <c r="F5467" i="1" s="1"/>
  <c r="E5468" i="1"/>
  <c r="F5468" i="1" s="1"/>
  <c r="E5469" i="1"/>
  <c r="F5469" i="1" s="1"/>
  <c r="E5470" i="1"/>
  <c r="F5470" i="1" s="1"/>
  <c r="E5471" i="1"/>
  <c r="F5471" i="1" s="1"/>
  <c r="E5472" i="1"/>
  <c r="F5472" i="1" s="1"/>
  <c r="E5473" i="1"/>
  <c r="F5473" i="1" s="1"/>
  <c r="E5474" i="1"/>
  <c r="F5474" i="1" s="1"/>
  <c r="E5475" i="1"/>
  <c r="F5475" i="1" s="1"/>
  <c r="E5476" i="1"/>
  <c r="F5476" i="1" s="1"/>
  <c r="E5477" i="1"/>
  <c r="F5477" i="1" s="1"/>
  <c r="E5478" i="1"/>
  <c r="F5478" i="1" s="1"/>
  <c r="E5479" i="1"/>
  <c r="F5479" i="1" s="1"/>
  <c r="E5480" i="1"/>
  <c r="F5480" i="1" s="1"/>
  <c r="E5481" i="1"/>
  <c r="F5481" i="1" s="1"/>
  <c r="E5482" i="1"/>
  <c r="F5482" i="1" s="1"/>
  <c r="E5483" i="1"/>
  <c r="F5483" i="1" s="1"/>
  <c r="E5484" i="1"/>
  <c r="F5484" i="1" s="1"/>
  <c r="E5485" i="1"/>
  <c r="F5485" i="1" s="1"/>
  <c r="E5486" i="1"/>
  <c r="F5486" i="1" s="1"/>
  <c r="E5487" i="1"/>
  <c r="F5487" i="1" s="1"/>
  <c r="E5488" i="1"/>
  <c r="F5488" i="1" s="1"/>
  <c r="E5489" i="1"/>
  <c r="F5489" i="1" s="1"/>
  <c r="E5490" i="1"/>
  <c r="F5490" i="1" s="1"/>
  <c r="E5491" i="1"/>
  <c r="F5491" i="1" s="1"/>
  <c r="E5492" i="1"/>
  <c r="F5492" i="1" s="1"/>
  <c r="E5493" i="1"/>
  <c r="F5493" i="1" s="1"/>
  <c r="E5494" i="1"/>
  <c r="F5494" i="1" s="1"/>
  <c r="E5495" i="1"/>
  <c r="F5495" i="1" s="1"/>
  <c r="E5496" i="1"/>
  <c r="F5496" i="1" s="1"/>
  <c r="E5497" i="1"/>
  <c r="F5497" i="1" s="1"/>
  <c r="E5498" i="1"/>
  <c r="F5498" i="1" s="1"/>
  <c r="E5499" i="1"/>
  <c r="F5499" i="1" s="1"/>
  <c r="E5500" i="1"/>
  <c r="F5500" i="1" s="1"/>
  <c r="E5501" i="1"/>
  <c r="F5501" i="1" s="1"/>
  <c r="E5502" i="1"/>
  <c r="F5502" i="1" s="1"/>
  <c r="E5503" i="1"/>
  <c r="F5503" i="1" s="1"/>
  <c r="E5504" i="1"/>
  <c r="F5504" i="1" s="1"/>
  <c r="E5505" i="1"/>
  <c r="F5505" i="1" s="1"/>
  <c r="E5506" i="1"/>
  <c r="F5506" i="1" s="1"/>
  <c r="E5507" i="1"/>
  <c r="F5507" i="1" s="1"/>
  <c r="E5508" i="1"/>
  <c r="F5508" i="1" s="1"/>
  <c r="E5509" i="1"/>
  <c r="F5509" i="1" s="1"/>
  <c r="E5510" i="1"/>
  <c r="F5510" i="1" s="1"/>
  <c r="E5511" i="1"/>
  <c r="F5511" i="1" s="1"/>
  <c r="E5512" i="1"/>
  <c r="F5512" i="1" s="1"/>
  <c r="E5513" i="1"/>
  <c r="F5513" i="1" s="1"/>
  <c r="E5514" i="1"/>
  <c r="F5514" i="1" s="1"/>
  <c r="E5515" i="1"/>
  <c r="F5515" i="1" s="1"/>
  <c r="E5516" i="1"/>
  <c r="F5516" i="1" s="1"/>
  <c r="E5517" i="1"/>
  <c r="F5517" i="1" s="1"/>
  <c r="E5518" i="1"/>
  <c r="F5518" i="1" s="1"/>
  <c r="E5519" i="1"/>
  <c r="F5519" i="1" s="1"/>
  <c r="E5520" i="1"/>
  <c r="F5520" i="1" s="1"/>
  <c r="E5521" i="1"/>
  <c r="F5521" i="1" s="1"/>
  <c r="E5522" i="1"/>
  <c r="F5522" i="1" s="1"/>
  <c r="E5523" i="1"/>
  <c r="F5523" i="1" s="1"/>
  <c r="E5524" i="1"/>
  <c r="F5524" i="1" s="1"/>
  <c r="E5525" i="1"/>
  <c r="F5525" i="1" s="1"/>
  <c r="E5526" i="1"/>
  <c r="F5526" i="1" s="1"/>
  <c r="E5527" i="1"/>
  <c r="F5527" i="1" s="1"/>
  <c r="E5528" i="1"/>
  <c r="F5528" i="1" s="1"/>
  <c r="E5529" i="1"/>
  <c r="F5529" i="1" s="1"/>
  <c r="E5530" i="1"/>
  <c r="F5530" i="1" s="1"/>
  <c r="E5531" i="1"/>
  <c r="F5531" i="1" s="1"/>
  <c r="E5532" i="1"/>
  <c r="F5532" i="1" s="1"/>
  <c r="E5533" i="1"/>
  <c r="F5533" i="1" s="1"/>
  <c r="E5534" i="1"/>
  <c r="F5534" i="1" s="1"/>
  <c r="E5535" i="1"/>
  <c r="F5535" i="1" s="1"/>
  <c r="E5536" i="1"/>
  <c r="F5536" i="1" s="1"/>
  <c r="E5537" i="1"/>
  <c r="F5537" i="1" s="1"/>
  <c r="E5538" i="1"/>
  <c r="F5538" i="1" s="1"/>
  <c r="E5539" i="1"/>
  <c r="F5539" i="1" s="1"/>
  <c r="E5540" i="1"/>
  <c r="F5540" i="1" s="1"/>
  <c r="E5541" i="1"/>
  <c r="F5541" i="1" s="1"/>
  <c r="E5542" i="1"/>
  <c r="F5542" i="1" s="1"/>
  <c r="E5543" i="1"/>
  <c r="F5543" i="1" s="1"/>
  <c r="E5544" i="1"/>
  <c r="F5544" i="1" s="1"/>
  <c r="E5545" i="1"/>
  <c r="F5545" i="1" s="1"/>
  <c r="E5546" i="1"/>
  <c r="F5546" i="1" s="1"/>
  <c r="E5547" i="1"/>
  <c r="F5547" i="1" s="1"/>
  <c r="E5548" i="1"/>
  <c r="F5548" i="1" s="1"/>
  <c r="E5549" i="1"/>
  <c r="F5549" i="1" s="1"/>
  <c r="E5550" i="1"/>
  <c r="F5550" i="1" s="1"/>
  <c r="E5551" i="1"/>
  <c r="F5551" i="1" s="1"/>
  <c r="E5552" i="1"/>
  <c r="F5552" i="1" s="1"/>
  <c r="E5553" i="1"/>
  <c r="F5553" i="1" s="1"/>
  <c r="E5554" i="1"/>
  <c r="F5554" i="1" s="1"/>
  <c r="E5555" i="1"/>
  <c r="F5555" i="1" s="1"/>
  <c r="E5556" i="1"/>
  <c r="F5556" i="1" s="1"/>
  <c r="E5557" i="1"/>
  <c r="F5557" i="1" s="1"/>
  <c r="E5558" i="1"/>
  <c r="F5558" i="1" s="1"/>
  <c r="E741" i="1"/>
  <c r="F741" i="1" s="1"/>
  <c r="E5559" i="1"/>
  <c r="F5559" i="1" s="1"/>
  <c r="E5560" i="1"/>
  <c r="F5560" i="1" s="1"/>
  <c r="E5561" i="1"/>
  <c r="F5561" i="1" s="1"/>
  <c r="E5562" i="1"/>
  <c r="F5562" i="1" s="1"/>
  <c r="E5563" i="1"/>
  <c r="F5563" i="1" s="1"/>
  <c r="E5564" i="1"/>
  <c r="F5564" i="1" s="1"/>
  <c r="E5565" i="1"/>
  <c r="F5565" i="1" s="1"/>
  <c r="E5566" i="1"/>
  <c r="F5566" i="1" s="1"/>
  <c r="E5567" i="1"/>
  <c r="F5567" i="1" s="1"/>
  <c r="E5568" i="1"/>
  <c r="F5568" i="1" s="1"/>
  <c r="E5569" i="1"/>
  <c r="F5569" i="1" s="1"/>
  <c r="E5570" i="1"/>
  <c r="F5570" i="1" s="1"/>
  <c r="E5571" i="1"/>
  <c r="F5571" i="1" s="1"/>
  <c r="E5572" i="1"/>
  <c r="F5572" i="1" s="1"/>
  <c r="E5573" i="1"/>
  <c r="F5573" i="1" s="1"/>
  <c r="E5574" i="1"/>
  <c r="F5574" i="1" s="1"/>
  <c r="E5575" i="1"/>
  <c r="F5575" i="1" s="1"/>
  <c r="E5576" i="1"/>
  <c r="F5576" i="1" s="1"/>
  <c r="E5577" i="1"/>
  <c r="F5577" i="1" s="1"/>
  <c r="E5578" i="1"/>
  <c r="F5578" i="1" s="1"/>
  <c r="E5579" i="1"/>
  <c r="F5579" i="1" s="1"/>
  <c r="E5580" i="1"/>
  <c r="F5580" i="1" s="1"/>
  <c r="E5581" i="1"/>
  <c r="F5581" i="1" s="1"/>
  <c r="E5582" i="1"/>
  <c r="F5582" i="1" s="1"/>
  <c r="E5583" i="1"/>
  <c r="F5583" i="1" s="1"/>
  <c r="E5584" i="1"/>
  <c r="F5584" i="1" s="1"/>
  <c r="E5585" i="1"/>
  <c r="F5585" i="1" s="1"/>
  <c r="E5586" i="1"/>
  <c r="F5586" i="1" s="1"/>
  <c r="E5587" i="1"/>
  <c r="F5587" i="1" s="1"/>
  <c r="E5588" i="1"/>
  <c r="F5588" i="1" s="1"/>
  <c r="E5589" i="1"/>
  <c r="F5589" i="1" s="1"/>
  <c r="E5590" i="1"/>
  <c r="F5590" i="1" s="1"/>
  <c r="E5591" i="1"/>
  <c r="F5591" i="1" s="1"/>
  <c r="E5592" i="1"/>
  <c r="F5592" i="1" s="1"/>
  <c r="E5593" i="1"/>
  <c r="F5593" i="1" s="1"/>
  <c r="E5594" i="1"/>
  <c r="F5594" i="1" s="1"/>
  <c r="E5595" i="1"/>
  <c r="F5595" i="1" s="1"/>
  <c r="E5596" i="1"/>
  <c r="F5596" i="1" s="1"/>
  <c r="E5597" i="1"/>
  <c r="F5597" i="1" s="1"/>
  <c r="E5598" i="1"/>
  <c r="F5598" i="1" s="1"/>
  <c r="E5599" i="1"/>
  <c r="F5599" i="1" s="1"/>
  <c r="E5600" i="1"/>
  <c r="F5600" i="1" s="1"/>
  <c r="E5601" i="1"/>
  <c r="F5601" i="1" s="1"/>
  <c r="E5602" i="1"/>
  <c r="F5602" i="1" s="1"/>
  <c r="E5603" i="1"/>
  <c r="F5603" i="1" s="1"/>
  <c r="E5604" i="1"/>
  <c r="F5604" i="1" s="1"/>
  <c r="E5605" i="1"/>
  <c r="F5605" i="1" s="1"/>
  <c r="E5606" i="1"/>
  <c r="F5606" i="1" s="1"/>
  <c r="E5607" i="1"/>
  <c r="F5607" i="1" s="1"/>
  <c r="E5608" i="1"/>
  <c r="F5608" i="1" s="1"/>
  <c r="E5609" i="1"/>
  <c r="F5609" i="1" s="1"/>
  <c r="E5610" i="1"/>
  <c r="F5610" i="1" s="1"/>
  <c r="E5611" i="1"/>
  <c r="F5611" i="1" s="1"/>
  <c r="E5612" i="1"/>
  <c r="F5612" i="1" s="1"/>
  <c r="E5613" i="1"/>
  <c r="F5613" i="1" s="1"/>
  <c r="E5614" i="1"/>
  <c r="F5614" i="1" s="1"/>
  <c r="E5615" i="1"/>
  <c r="F5615" i="1" s="1"/>
  <c r="E5616" i="1"/>
  <c r="F5616" i="1" s="1"/>
  <c r="E5617" i="1"/>
  <c r="F5617" i="1" s="1"/>
  <c r="E5618" i="1"/>
  <c r="F5618" i="1" s="1"/>
  <c r="E5619" i="1"/>
  <c r="F5619" i="1" s="1"/>
  <c r="E5620" i="1"/>
  <c r="F5620" i="1" s="1"/>
  <c r="E5621" i="1"/>
  <c r="F5621" i="1" s="1"/>
  <c r="E5622" i="1"/>
  <c r="F5622" i="1" s="1"/>
  <c r="E5623" i="1"/>
  <c r="F5623" i="1" s="1"/>
  <c r="E5624" i="1"/>
  <c r="F5624" i="1" s="1"/>
  <c r="E5625" i="1"/>
  <c r="F5625" i="1" s="1"/>
  <c r="E5626" i="1"/>
  <c r="F5626" i="1" s="1"/>
  <c r="E5627" i="1"/>
  <c r="F5627" i="1" s="1"/>
  <c r="E5628" i="1"/>
  <c r="F5628" i="1" s="1"/>
  <c r="E5629" i="1"/>
  <c r="F5629" i="1" s="1"/>
  <c r="E5630" i="1"/>
  <c r="F5630" i="1" s="1"/>
  <c r="E5631" i="1"/>
  <c r="F5631" i="1" s="1"/>
  <c r="E5632" i="1"/>
  <c r="F5632" i="1" s="1"/>
  <c r="E5633" i="1"/>
  <c r="F5633" i="1" s="1"/>
  <c r="E5634" i="1"/>
  <c r="F5634" i="1" s="1"/>
  <c r="E5635" i="1"/>
  <c r="F5635" i="1" s="1"/>
  <c r="E5636" i="1"/>
  <c r="F5636" i="1" s="1"/>
  <c r="E5637" i="1"/>
  <c r="F5637" i="1" s="1"/>
  <c r="E5638" i="1"/>
  <c r="F5638" i="1" s="1"/>
  <c r="E5639" i="1"/>
  <c r="F5639" i="1" s="1"/>
  <c r="E5640" i="1"/>
  <c r="F5640" i="1" s="1"/>
  <c r="E5641" i="1"/>
  <c r="F5641" i="1" s="1"/>
  <c r="E5642" i="1"/>
  <c r="F5642" i="1" s="1"/>
  <c r="E5643" i="1"/>
  <c r="F5643" i="1" s="1"/>
  <c r="E5644" i="1"/>
  <c r="F5644" i="1" s="1"/>
  <c r="E676" i="1"/>
  <c r="F676" i="1" s="1"/>
  <c r="E5645" i="1"/>
  <c r="F5645" i="1" s="1"/>
  <c r="E5646" i="1"/>
  <c r="F5646" i="1" s="1"/>
  <c r="E5647" i="1"/>
  <c r="F5647" i="1" s="1"/>
  <c r="E5648" i="1"/>
  <c r="F5648" i="1" s="1"/>
  <c r="E5649" i="1"/>
  <c r="F5649" i="1" s="1"/>
  <c r="E5650" i="1"/>
  <c r="F5650" i="1" s="1"/>
  <c r="E575" i="1"/>
  <c r="F575" i="1" s="1"/>
  <c r="E5651" i="1"/>
  <c r="F5651" i="1" s="1"/>
  <c r="E5652" i="1"/>
  <c r="F5652" i="1" s="1"/>
  <c r="E5653" i="1"/>
  <c r="F5653" i="1" s="1"/>
  <c r="E5654" i="1"/>
  <c r="F5654" i="1" s="1"/>
  <c r="E5655" i="1"/>
  <c r="F5655" i="1" s="1"/>
  <c r="E5656" i="1"/>
  <c r="F5656" i="1" s="1"/>
  <c r="E5657" i="1"/>
  <c r="F5657" i="1" s="1"/>
  <c r="E752" i="1"/>
  <c r="F752" i="1" s="1"/>
  <c r="E5658" i="1"/>
  <c r="F5658" i="1" s="1"/>
  <c r="E5659" i="1"/>
  <c r="F5659" i="1" s="1"/>
  <c r="E5660" i="1"/>
  <c r="F5660" i="1" s="1"/>
  <c r="E5661" i="1"/>
  <c r="F5661" i="1" s="1"/>
  <c r="E5662" i="1"/>
  <c r="F5662" i="1" s="1"/>
  <c r="E5663" i="1"/>
  <c r="F5663" i="1" s="1"/>
  <c r="E5664" i="1"/>
  <c r="F5664" i="1" s="1"/>
  <c r="E5665" i="1"/>
  <c r="F5665" i="1" s="1"/>
  <c r="E5666" i="1"/>
  <c r="F5666" i="1" s="1"/>
  <c r="E5667" i="1"/>
  <c r="F5667" i="1" s="1"/>
  <c r="E5668" i="1"/>
  <c r="F5668" i="1" s="1"/>
  <c r="E5669" i="1"/>
  <c r="F5669" i="1" s="1"/>
  <c r="E5670" i="1"/>
  <c r="F5670" i="1" s="1"/>
  <c r="E5671" i="1"/>
  <c r="F5671" i="1" s="1"/>
  <c r="E5672" i="1"/>
  <c r="F5672" i="1" s="1"/>
  <c r="E5673" i="1"/>
  <c r="F5673" i="1" s="1"/>
  <c r="E5674" i="1"/>
  <c r="F5674" i="1" s="1"/>
  <c r="E5675" i="1"/>
  <c r="F5675" i="1" s="1"/>
  <c r="E751" i="1"/>
  <c r="F751" i="1" s="1"/>
  <c r="E5676" i="1"/>
  <c r="F5676" i="1" s="1"/>
  <c r="E5677" i="1"/>
  <c r="F5677" i="1" s="1"/>
  <c r="E5678" i="1"/>
  <c r="F5678" i="1" s="1"/>
  <c r="E5679" i="1"/>
  <c r="F5679" i="1" s="1"/>
  <c r="E5680" i="1"/>
  <c r="F5680" i="1" s="1"/>
  <c r="E5681" i="1"/>
  <c r="F5681" i="1" s="1"/>
  <c r="E5682" i="1"/>
  <c r="F5682" i="1" s="1"/>
  <c r="E5683" i="1"/>
  <c r="F5683" i="1" s="1"/>
  <c r="E5684" i="1"/>
  <c r="F5684" i="1" s="1"/>
  <c r="E5685" i="1"/>
  <c r="F5685" i="1" s="1"/>
  <c r="E5686" i="1"/>
  <c r="F5686" i="1" s="1"/>
  <c r="E5687" i="1"/>
  <c r="F5687" i="1" s="1"/>
  <c r="E5688" i="1"/>
  <c r="F5688" i="1" s="1"/>
  <c r="E5689" i="1"/>
  <c r="F5689" i="1" s="1"/>
  <c r="E5690" i="1"/>
  <c r="F5690" i="1" s="1"/>
  <c r="E5691" i="1"/>
  <c r="F5691" i="1" s="1"/>
  <c r="E5692" i="1"/>
  <c r="F5692" i="1" s="1"/>
  <c r="E5693" i="1"/>
  <c r="F5693" i="1" s="1"/>
  <c r="E5694" i="1"/>
  <c r="F5694" i="1" s="1"/>
  <c r="E5695" i="1"/>
  <c r="F5695" i="1" s="1"/>
  <c r="E5696" i="1"/>
  <c r="F5696" i="1" s="1"/>
  <c r="E5697" i="1"/>
  <c r="F5697" i="1" s="1"/>
  <c r="E5698" i="1"/>
  <c r="F5698" i="1" s="1"/>
  <c r="E5699" i="1"/>
  <c r="F5699" i="1" s="1"/>
  <c r="E5700" i="1"/>
  <c r="F5700" i="1" s="1"/>
  <c r="E5701" i="1"/>
  <c r="F5701" i="1" s="1"/>
  <c r="E5702" i="1"/>
  <c r="F5702" i="1" s="1"/>
  <c r="E5703" i="1"/>
  <c r="F5703" i="1" s="1"/>
  <c r="E5704" i="1"/>
  <c r="F5704" i="1" s="1"/>
  <c r="E5705" i="1"/>
  <c r="F5705" i="1" s="1"/>
  <c r="E5706" i="1"/>
  <c r="F5706" i="1" s="1"/>
  <c r="E5707" i="1"/>
  <c r="F5707" i="1" s="1"/>
  <c r="E5708" i="1"/>
  <c r="F5708" i="1" s="1"/>
  <c r="E5709" i="1"/>
  <c r="F5709" i="1" s="1"/>
  <c r="E5710" i="1"/>
  <c r="F5710" i="1" s="1"/>
  <c r="E5711" i="1"/>
  <c r="F5711" i="1" s="1"/>
  <c r="E5712" i="1"/>
  <c r="F5712" i="1" s="1"/>
  <c r="E5713" i="1"/>
  <c r="F5713" i="1" s="1"/>
  <c r="E5714" i="1"/>
  <c r="F5714" i="1" s="1"/>
  <c r="E5715" i="1"/>
  <c r="F5715" i="1" s="1"/>
  <c r="E5716" i="1"/>
  <c r="F5716" i="1" s="1"/>
  <c r="E5717" i="1"/>
  <c r="F5717" i="1" s="1"/>
  <c r="E5718" i="1"/>
  <c r="F5718" i="1" s="1"/>
  <c r="E5719" i="1"/>
  <c r="F5719" i="1" s="1"/>
  <c r="E5720" i="1"/>
  <c r="F5720" i="1" s="1"/>
  <c r="E5721" i="1"/>
  <c r="F5721" i="1" s="1"/>
  <c r="E5722" i="1"/>
  <c r="F5722" i="1" s="1"/>
  <c r="E5723" i="1"/>
  <c r="F5723" i="1" s="1"/>
  <c r="E5724" i="1"/>
  <c r="F5724" i="1" s="1"/>
  <c r="E5725" i="1"/>
  <c r="F5725" i="1" s="1"/>
  <c r="E5726" i="1"/>
  <c r="F5726" i="1" s="1"/>
  <c r="E5727" i="1"/>
  <c r="F5727" i="1" s="1"/>
  <c r="E5728" i="1"/>
  <c r="F5728" i="1" s="1"/>
  <c r="E5729" i="1"/>
  <c r="F5729" i="1" s="1"/>
  <c r="E5730" i="1"/>
  <c r="F5730" i="1" s="1"/>
  <c r="E5731" i="1"/>
  <c r="F5731" i="1" s="1"/>
  <c r="E5732" i="1"/>
  <c r="F5732" i="1" s="1"/>
  <c r="E5733" i="1"/>
  <c r="F5733" i="1" s="1"/>
  <c r="E5734" i="1"/>
  <c r="F5734" i="1" s="1"/>
  <c r="E5735" i="1"/>
  <c r="F5735" i="1" s="1"/>
  <c r="E5736" i="1"/>
  <c r="F5736" i="1" s="1"/>
  <c r="E5737" i="1"/>
  <c r="F5737" i="1" s="1"/>
  <c r="E5738" i="1"/>
  <c r="F5738" i="1" s="1"/>
  <c r="E5739" i="1"/>
  <c r="F5739" i="1" s="1"/>
  <c r="E5740" i="1"/>
  <c r="F5740" i="1" s="1"/>
  <c r="E5741" i="1"/>
  <c r="F5741" i="1" s="1"/>
  <c r="E5742" i="1"/>
  <c r="F5742" i="1" s="1"/>
  <c r="E5743" i="1"/>
  <c r="F5743" i="1" s="1"/>
  <c r="E5744" i="1"/>
  <c r="F5744" i="1" s="1"/>
  <c r="E5745" i="1"/>
  <c r="F5745" i="1" s="1"/>
  <c r="E5746" i="1"/>
  <c r="F5746" i="1" s="1"/>
  <c r="E5747" i="1"/>
  <c r="F5747" i="1" s="1"/>
  <c r="E5748" i="1"/>
  <c r="F5748" i="1" s="1"/>
  <c r="E5749" i="1"/>
  <c r="F5749" i="1" s="1"/>
  <c r="E5750" i="1"/>
  <c r="F5750" i="1" s="1"/>
  <c r="E5751" i="1"/>
  <c r="F5751" i="1" s="1"/>
  <c r="E5752" i="1"/>
  <c r="F5752" i="1" s="1"/>
  <c r="E5753" i="1"/>
  <c r="F5753" i="1" s="1"/>
  <c r="E5754" i="1"/>
  <c r="F5754" i="1" s="1"/>
  <c r="E5755" i="1"/>
  <c r="F5755" i="1" s="1"/>
  <c r="E5756" i="1"/>
  <c r="F5756" i="1" s="1"/>
  <c r="E5757" i="1"/>
  <c r="F5757" i="1" s="1"/>
  <c r="E5758" i="1"/>
  <c r="F5758" i="1" s="1"/>
  <c r="E5759" i="1"/>
  <c r="F5759" i="1" s="1"/>
  <c r="E5760" i="1"/>
  <c r="F5760" i="1" s="1"/>
  <c r="E5761" i="1"/>
  <c r="F5761" i="1" s="1"/>
  <c r="E5762" i="1"/>
  <c r="F5762" i="1" s="1"/>
  <c r="E5763" i="1"/>
  <c r="F5763" i="1" s="1"/>
  <c r="E5764" i="1"/>
  <c r="F5764" i="1" s="1"/>
  <c r="E5765" i="1"/>
  <c r="F5765" i="1" s="1"/>
  <c r="E5766" i="1"/>
  <c r="F5766" i="1" s="1"/>
  <c r="E5767" i="1"/>
  <c r="F5767" i="1" s="1"/>
  <c r="E5768" i="1"/>
  <c r="F5768" i="1" s="1"/>
  <c r="E5769" i="1"/>
  <c r="F5769" i="1" s="1"/>
  <c r="E5770" i="1"/>
  <c r="F5770" i="1" s="1"/>
  <c r="E5771" i="1"/>
  <c r="F5771" i="1" s="1"/>
  <c r="E766" i="1"/>
  <c r="F766" i="1" s="1"/>
  <c r="E5772" i="1"/>
  <c r="F5772" i="1" s="1"/>
  <c r="E5773" i="1"/>
  <c r="F5773" i="1" s="1"/>
  <c r="E5774" i="1"/>
  <c r="F5774" i="1" s="1"/>
  <c r="E5775" i="1"/>
  <c r="F5775" i="1" s="1"/>
  <c r="E5776" i="1"/>
  <c r="F5776" i="1" s="1"/>
  <c r="E749" i="1"/>
  <c r="F749" i="1" s="1"/>
  <c r="E5777" i="1"/>
  <c r="F5777" i="1" s="1"/>
  <c r="E5778" i="1"/>
  <c r="F5778" i="1" s="1"/>
  <c r="E5779" i="1"/>
  <c r="F5779" i="1" s="1"/>
  <c r="E5780" i="1"/>
  <c r="F5780" i="1" s="1"/>
  <c r="E5781" i="1"/>
  <c r="F5781" i="1" s="1"/>
  <c r="E5782" i="1"/>
  <c r="F5782" i="1" s="1"/>
  <c r="E5783" i="1"/>
  <c r="F5783" i="1" s="1"/>
  <c r="E5784" i="1"/>
  <c r="F5784" i="1" s="1"/>
  <c r="E5785" i="1"/>
  <c r="F5785" i="1" s="1"/>
  <c r="E5786" i="1"/>
  <c r="F5786" i="1" s="1"/>
  <c r="E5787" i="1"/>
  <c r="F5787" i="1" s="1"/>
  <c r="E5788" i="1"/>
  <c r="F5788" i="1" s="1"/>
  <c r="E5789" i="1"/>
  <c r="F5789" i="1" s="1"/>
  <c r="E5790" i="1"/>
  <c r="F5790" i="1" s="1"/>
  <c r="E5791" i="1"/>
  <c r="F5791" i="1" s="1"/>
  <c r="E5792" i="1"/>
  <c r="F5792" i="1" s="1"/>
  <c r="E5793" i="1"/>
  <c r="F5793" i="1" s="1"/>
  <c r="E5794" i="1"/>
  <c r="F5794" i="1" s="1"/>
  <c r="E5795" i="1"/>
  <c r="F5795" i="1" s="1"/>
  <c r="E5796" i="1"/>
  <c r="F5796" i="1" s="1"/>
  <c r="E5797" i="1"/>
  <c r="F5797" i="1" s="1"/>
  <c r="E5798" i="1"/>
  <c r="F5798" i="1" s="1"/>
  <c r="E5799" i="1"/>
  <c r="F5799" i="1" s="1"/>
  <c r="E5800" i="1"/>
  <c r="F5800" i="1" s="1"/>
  <c r="E5801" i="1"/>
  <c r="F5801" i="1" s="1"/>
  <c r="E5802" i="1"/>
  <c r="F5802" i="1" s="1"/>
  <c r="E5803" i="1"/>
  <c r="F5803" i="1" s="1"/>
  <c r="E5804" i="1"/>
  <c r="F5804" i="1" s="1"/>
  <c r="E5805" i="1"/>
  <c r="F5805" i="1" s="1"/>
  <c r="E5806" i="1"/>
  <c r="F5806" i="1" s="1"/>
  <c r="E5807" i="1"/>
  <c r="F5807" i="1" s="1"/>
  <c r="E5808" i="1"/>
  <c r="F5808" i="1" s="1"/>
  <c r="E5809" i="1"/>
  <c r="F5809" i="1" s="1"/>
  <c r="E5810" i="1"/>
  <c r="F5810" i="1" s="1"/>
  <c r="E5811" i="1"/>
  <c r="F5811" i="1" s="1"/>
  <c r="E5812" i="1"/>
  <c r="F5812" i="1" s="1"/>
  <c r="E5813" i="1"/>
  <c r="F5813" i="1" s="1"/>
  <c r="E5814" i="1"/>
  <c r="F5814" i="1" s="1"/>
  <c r="E5815" i="1"/>
  <c r="F5815" i="1" s="1"/>
  <c r="E5816" i="1"/>
  <c r="F5816" i="1" s="1"/>
  <c r="E5817" i="1"/>
  <c r="F5817" i="1" s="1"/>
  <c r="E5818" i="1"/>
  <c r="F5818" i="1" s="1"/>
  <c r="E5819" i="1"/>
  <c r="F5819" i="1" s="1"/>
  <c r="E5820" i="1"/>
  <c r="F5820" i="1" s="1"/>
  <c r="E5821" i="1"/>
  <c r="F5821" i="1" s="1"/>
  <c r="E5822" i="1"/>
  <c r="F5822" i="1" s="1"/>
  <c r="E5823" i="1"/>
  <c r="F5823" i="1" s="1"/>
  <c r="E5824" i="1"/>
  <c r="F5824" i="1" s="1"/>
  <c r="E5825" i="1"/>
  <c r="F5825" i="1" s="1"/>
  <c r="E5826" i="1"/>
  <c r="F5826" i="1" s="1"/>
  <c r="E5827" i="1"/>
  <c r="F5827" i="1" s="1"/>
  <c r="E5828" i="1"/>
  <c r="F5828" i="1" s="1"/>
  <c r="E5829" i="1"/>
  <c r="F5829" i="1" s="1"/>
  <c r="E5830" i="1"/>
  <c r="F5830" i="1" s="1"/>
  <c r="E656" i="1"/>
  <c r="F656" i="1" s="1"/>
  <c r="E5831" i="1"/>
  <c r="F5831" i="1" s="1"/>
  <c r="E5832" i="1"/>
  <c r="F5832" i="1" s="1"/>
  <c r="E5833" i="1"/>
  <c r="F5833" i="1" s="1"/>
  <c r="E5834" i="1"/>
  <c r="F5834" i="1" s="1"/>
  <c r="E5835" i="1"/>
  <c r="F5835" i="1" s="1"/>
  <c r="E5836" i="1"/>
  <c r="F5836" i="1" s="1"/>
  <c r="E5837" i="1"/>
  <c r="F5837" i="1" s="1"/>
  <c r="E5838" i="1"/>
  <c r="F5838" i="1" s="1"/>
  <c r="E5839" i="1"/>
  <c r="F5839" i="1" s="1"/>
  <c r="E5840" i="1"/>
  <c r="F5840" i="1" s="1"/>
  <c r="E5841" i="1"/>
  <c r="F5841" i="1" s="1"/>
  <c r="E5842" i="1"/>
  <c r="F5842" i="1" s="1"/>
  <c r="E5843" i="1"/>
  <c r="F5843" i="1" s="1"/>
  <c r="E5844" i="1"/>
  <c r="F5844" i="1" s="1"/>
  <c r="E5845" i="1"/>
  <c r="F5845" i="1" s="1"/>
  <c r="E5846" i="1"/>
  <c r="F5846" i="1" s="1"/>
  <c r="E5847" i="1"/>
  <c r="F5847" i="1" s="1"/>
  <c r="E5848" i="1"/>
  <c r="F5848" i="1" s="1"/>
  <c r="E5849" i="1"/>
  <c r="F5849" i="1" s="1"/>
  <c r="E5850" i="1"/>
  <c r="F5850" i="1" s="1"/>
  <c r="E5851" i="1"/>
  <c r="F5851" i="1" s="1"/>
  <c r="E5852" i="1"/>
  <c r="F5852" i="1" s="1"/>
  <c r="E5853" i="1"/>
  <c r="F5853" i="1" s="1"/>
  <c r="E5854" i="1"/>
  <c r="F5854" i="1" s="1"/>
  <c r="E5855" i="1"/>
  <c r="F5855" i="1" s="1"/>
  <c r="E5856" i="1"/>
  <c r="F5856" i="1" s="1"/>
  <c r="E5857" i="1"/>
  <c r="F5857" i="1" s="1"/>
  <c r="E5858" i="1"/>
  <c r="F5858" i="1" s="1"/>
  <c r="E5859" i="1"/>
  <c r="F5859" i="1" s="1"/>
  <c r="E5860" i="1"/>
  <c r="F5860" i="1" s="1"/>
  <c r="E5861" i="1"/>
  <c r="F5861" i="1" s="1"/>
  <c r="E5862" i="1"/>
  <c r="F5862" i="1" s="1"/>
  <c r="E5863" i="1"/>
  <c r="F5863" i="1" s="1"/>
  <c r="E5864" i="1"/>
  <c r="F5864" i="1" s="1"/>
  <c r="E5865" i="1"/>
  <c r="F5865" i="1" s="1"/>
  <c r="E5866" i="1"/>
  <c r="F5866" i="1" s="1"/>
  <c r="E5867" i="1"/>
  <c r="F5867" i="1" s="1"/>
  <c r="E5868" i="1"/>
  <c r="F5868" i="1" s="1"/>
  <c r="E5869" i="1"/>
  <c r="F5869" i="1" s="1"/>
  <c r="E5870" i="1"/>
  <c r="F5870" i="1" s="1"/>
  <c r="E5871" i="1"/>
  <c r="F5871" i="1" s="1"/>
  <c r="E5872" i="1"/>
  <c r="F5872" i="1" s="1"/>
  <c r="E5873" i="1"/>
  <c r="F5873" i="1" s="1"/>
  <c r="E5874" i="1"/>
  <c r="F5874" i="1" s="1"/>
  <c r="E5875" i="1"/>
  <c r="F5875" i="1" s="1"/>
  <c r="E5876" i="1"/>
  <c r="F5876" i="1" s="1"/>
  <c r="E5877" i="1"/>
  <c r="F5877" i="1" s="1"/>
  <c r="E5878" i="1"/>
  <c r="F5878" i="1" s="1"/>
  <c r="E5879" i="1"/>
  <c r="F5879" i="1" s="1"/>
  <c r="E5880" i="1"/>
  <c r="F5880" i="1" s="1"/>
  <c r="E508" i="1"/>
  <c r="F508" i="1" s="1"/>
  <c r="E5881" i="1"/>
  <c r="F5881" i="1" s="1"/>
  <c r="E5882" i="1"/>
  <c r="F5882" i="1" s="1"/>
  <c r="E5883" i="1"/>
  <c r="F5883" i="1" s="1"/>
  <c r="E5884" i="1"/>
  <c r="F5884" i="1" s="1"/>
  <c r="E5885" i="1"/>
  <c r="F5885" i="1" s="1"/>
  <c r="E5886" i="1"/>
  <c r="F5886" i="1" s="1"/>
  <c r="E5887" i="1"/>
  <c r="F5887" i="1" s="1"/>
  <c r="E5888" i="1"/>
  <c r="F5888" i="1" s="1"/>
  <c r="E5889" i="1"/>
  <c r="F5889" i="1" s="1"/>
  <c r="E5890" i="1"/>
  <c r="F5890" i="1" s="1"/>
  <c r="E5891" i="1"/>
  <c r="F5891" i="1" s="1"/>
  <c r="E5892" i="1"/>
  <c r="F5892" i="1" s="1"/>
  <c r="E5893" i="1"/>
  <c r="F5893" i="1" s="1"/>
  <c r="E5894" i="1"/>
  <c r="F5894" i="1" s="1"/>
  <c r="E5895" i="1"/>
  <c r="F5895" i="1" s="1"/>
  <c r="E5896" i="1"/>
  <c r="F5896" i="1" s="1"/>
  <c r="E5897" i="1"/>
  <c r="F5897" i="1" s="1"/>
  <c r="E308" i="1"/>
  <c r="F308" i="1" s="1"/>
  <c r="E5898" i="1"/>
  <c r="F5898" i="1" s="1"/>
  <c r="E5899" i="1"/>
  <c r="F5899" i="1" s="1"/>
  <c r="E5900" i="1"/>
  <c r="F5900" i="1" s="1"/>
  <c r="E487" i="1"/>
  <c r="F487" i="1" s="1"/>
  <c r="E488" i="1"/>
  <c r="F488" i="1" s="1"/>
  <c r="E5901" i="1"/>
  <c r="F5901" i="1" s="1"/>
  <c r="E5902" i="1"/>
  <c r="F5902" i="1" s="1"/>
  <c r="E489" i="1"/>
  <c r="F489" i="1" s="1"/>
  <c r="E5903" i="1"/>
  <c r="F5903" i="1" s="1"/>
  <c r="E5904" i="1"/>
  <c r="F5904" i="1" s="1"/>
  <c r="E5905" i="1"/>
  <c r="F5905" i="1" s="1"/>
  <c r="E5906" i="1"/>
  <c r="F5906" i="1" s="1"/>
  <c r="E5907" i="1"/>
  <c r="F5907" i="1" s="1"/>
  <c r="E5908" i="1"/>
  <c r="F5908" i="1" s="1"/>
  <c r="E5909" i="1"/>
  <c r="F5909" i="1" s="1"/>
  <c r="E5910" i="1"/>
  <c r="F5910" i="1" s="1"/>
  <c r="E5911" i="1"/>
  <c r="F5911" i="1" s="1"/>
  <c r="E5912" i="1"/>
  <c r="F5912" i="1" s="1"/>
  <c r="E5913" i="1"/>
  <c r="F5913" i="1" s="1"/>
  <c r="E5914" i="1"/>
  <c r="F5914" i="1" s="1"/>
  <c r="E5915" i="1"/>
  <c r="F5915" i="1" s="1"/>
  <c r="E5916" i="1"/>
  <c r="F5916" i="1" s="1"/>
  <c r="E384" i="1"/>
  <c r="F384" i="1" s="1"/>
  <c r="E5917" i="1"/>
  <c r="F5917" i="1" s="1"/>
  <c r="E5918" i="1"/>
  <c r="F5918" i="1" s="1"/>
  <c r="E5919" i="1"/>
  <c r="F5919" i="1" s="1"/>
  <c r="E5920" i="1"/>
  <c r="F5920" i="1" s="1"/>
  <c r="E5921" i="1"/>
  <c r="F5921" i="1" s="1"/>
  <c r="E5922" i="1"/>
  <c r="F5922" i="1" s="1"/>
  <c r="E5923" i="1"/>
  <c r="F5923" i="1" s="1"/>
  <c r="E5924" i="1"/>
  <c r="F5924" i="1" s="1"/>
  <c r="E5925" i="1"/>
  <c r="F5925" i="1" s="1"/>
  <c r="E5926" i="1"/>
  <c r="F5926" i="1" s="1"/>
  <c r="E5927" i="1"/>
  <c r="F5927" i="1" s="1"/>
  <c r="E5928" i="1"/>
  <c r="F5928" i="1" s="1"/>
  <c r="E5929" i="1"/>
  <c r="F5929" i="1" s="1"/>
  <c r="E5930" i="1"/>
  <c r="F5930" i="1" s="1"/>
  <c r="E5931" i="1"/>
  <c r="F5931" i="1" s="1"/>
  <c r="E5932" i="1"/>
  <c r="F5932" i="1" s="1"/>
  <c r="E5933" i="1"/>
  <c r="F5933" i="1" s="1"/>
  <c r="E5934" i="1"/>
  <c r="F5934" i="1" s="1"/>
  <c r="E5935" i="1"/>
  <c r="F5935" i="1" s="1"/>
  <c r="E5936" i="1"/>
  <c r="F5936" i="1" s="1"/>
  <c r="E5937" i="1"/>
  <c r="F5937" i="1" s="1"/>
  <c r="E5938" i="1"/>
  <c r="F5938" i="1" s="1"/>
  <c r="E5939" i="1"/>
  <c r="F5939" i="1" s="1"/>
  <c r="E5940" i="1"/>
  <c r="F5940" i="1" s="1"/>
  <c r="E5941" i="1"/>
  <c r="F5941" i="1" s="1"/>
  <c r="E5942" i="1"/>
  <c r="F5942" i="1" s="1"/>
  <c r="E5943" i="1"/>
  <c r="F5943" i="1" s="1"/>
  <c r="E5944" i="1"/>
  <c r="F5944" i="1" s="1"/>
  <c r="E5945" i="1"/>
  <c r="F5945" i="1" s="1"/>
  <c r="E5946" i="1"/>
  <c r="F5946" i="1" s="1"/>
  <c r="E5947" i="1"/>
  <c r="F5947" i="1" s="1"/>
  <c r="E5948" i="1"/>
  <c r="F5948" i="1" s="1"/>
  <c r="E5949" i="1"/>
  <c r="F5949" i="1" s="1"/>
  <c r="E5950" i="1"/>
  <c r="F5950" i="1" s="1"/>
  <c r="E5951" i="1"/>
  <c r="F5951" i="1" s="1"/>
  <c r="E5952" i="1"/>
  <c r="F5952" i="1" s="1"/>
  <c r="E5953" i="1"/>
  <c r="F5953" i="1" s="1"/>
  <c r="E5954" i="1"/>
  <c r="F5954" i="1" s="1"/>
  <c r="E5955" i="1"/>
  <c r="F5955" i="1" s="1"/>
  <c r="E5956" i="1"/>
  <c r="F5956" i="1" s="1"/>
  <c r="E5957" i="1"/>
  <c r="F5957" i="1" s="1"/>
  <c r="E5958" i="1"/>
  <c r="F5958" i="1" s="1"/>
  <c r="E5959" i="1"/>
  <c r="F5959" i="1" s="1"/>
  <c r="E5960" i="1"/>
  <c r="F5960" i="1" s="1"/>
  <c r="E5961" i="1"/>
  <c r="F5961" i="1" s="1"/>
  <c r="E5962" i="1"/>
  <c r="F5962" i="1" s="1"/>
  <c r="E5963" i="1"/>
  <c r="F5963" i="1" s="1"/>
  <c r="E5964" i="1"/>
  <c r="F5964" i="1" s="1"/>
  <c r="E5965" i="1"/>
  <c r="F5965" i="1" s="1"/>
  <c r="E5966" i="1"/>
  <c r="F5966" i="1" s="1"/>
  <c r="E5967" i="1"/>
  <c r="F5967" i="1" s="1"/>
  <c r="E5968" i="1"/>
  <c r="F5968" i="1" s="1"/>
  <c r="E5969" i="1"/>
  <c r="F5969" i="1" s="1"/>
  <c r="E5970" i="1"/>
  <c r="F5970" i="1" s="1"/>
  <c r="E5971" i="1"/>
  <c r="F5971" i="1" s="1"/>
  <c r="E5972" i="1"/>
  <c r="F5972" i="1" s="1"/>
  <c r="E5973" i="1"/>
  <c r="F5973" i="1" s="1"/>
  <c r="E5974" i="1"/>
  <c r="F5974" i="1" s="1"/>
  <c r="E5975" i="1"/>
  <c r="F5975" i="1" s="1"/>
  <c r="E5976" i="1"/>
  <c r="F5976" i="1" s="1"/>
  <c r="E5977" i="1"/>
  <c r="F5977" i="1" s="1"/>
  <c r="E5978" i="1"/>
  <c r="F5978" i="1" s="1"/>
  <c r="E5979" i="1"/>
  <c r="F5979" i="1" s="1"/>
  <c r="E5980" i="1"/>
  <c r="F5980" i="1" s="1"/>
  <c r="E5981" i="1"/>
  <c r="F5981" i="1" s="1"/>
  <c r="E5982" i="1"/>
  <c r="F5982" i="1" s="1"/>
  <c r="E5983" i="1"/>
  <c r="F5983" i="1" s="1"/>
  <c r="E5984" i="1"/>
  <c r="F5984" i="1" s="1"/>
  <c r="E5985" i="1"/>
  <c r="F5985" i="1" s="1"/>
  <c r="E5986" i="1"/>
  <c r="F5986" i="1" s="1"/>
  <c r="E5987" i="1"/>
  <c r="F5987" i="1" s="1"/>
  <c r="E5988" i="1"/>
  <c r="F5988" i="1" s="1"/>
  <c r="E5989" i="1"/>
  <c r="F5989" i="1" s="1"/>
  <c r="E5990" i="1"/>
  <c r="F5990" i="1" s="1"/>
  <c r="E5991" i="1"/>
  <c r="F5991" i="1" s="1"/>
  <c r="E5992" i="1"/>
  <c r="F5992" i="1" s="1"/>
  <c r="E5993" i="1"/>
  <c r="F5993" i="1" s="1"/>
  <c r="E351" i="1"/>
  <c r="F351" i="1" s="1"/>
  <c r="E5994" i="1"/>
  <c r="F5994" i="1" s="1"/>
  <c r="E640" i="1"/>
  <c r="F640" i="1" s="1"/>
  <c r="E5995" i="1"/>
  <c r="F5995" i="1" s="1"/>
  <c r="E586" i="1"/>
  <c r="F586" i="1" s="1"/>
  <c r="E371" i="1"/>
  <c r="F371" i="1" s="1"/>
  <c r="E5996" i="1"/>
  <c r="F5996" i="1" s="1"/>
  <c r="E5997" i="1"/>
  <c r="F5997" i="1" s="1"/>
  <c r="E5998" i="1"/>
  <c r="F5998" i="1" s="1"/>
  <c r="E5999" i="1"/>
  <c r="F5999" i="1" s="1"/>
  <c r="E6000" i="1"/>
  <c r="F6000" i="1" s="1"/>
  <c r="E6001" i="1"/>
  <c r="F6001" i="1" s="1"/>
  <c r="E6002" i="1"/>
  <c r="F6002" i="1" s="1"/>
  <c r="E6003" i="1"/>
  <c r="F6003" i="1" s="1"/>
  <c r="E6004" i="1"/>
  <c r="F6004" i="1" s="1"/>
  <c r="E6005" i="1"/>
  <c r="F6005" i="1" s="1"/>
  <c r="E6006" i="1"/>
  <c r="F6006" i="1" s="1"/>
  <c r="E6007" i="1"/>
  <c r="F6007" i="1" s="1"/>
  <c r="E6008" i="1"/>
  <c r="F6008" i="1" s="1"/>
  <c r="E6009" i="1"/>
  <c r="F6009" i="1" s="1"/>
  <c r="E6010" i="1"/>
  <c r="F6010" i="1" s="1"/>
  <c r="E6011" i="1"/>
  <c r="F6011" i="1" s="1"/>
  <c r="E6012" i="1"/>
  <c r="F6012" i="1" s="1"/>
  <c r="E6013" i="1"/>
  <c r="F6013" i="1" s="1"/>
  <c r="E6014" i="1"/>
  <c r="F6014" i="1" s="1"/>
  <c r="E6015" i="1"/>
  <c r="F6015" i="1" s="1"/>
  <c r="E6016" i="1"/>
  <c r="F6016" i="1" s="1"/>
  <c r="E6017" i="1"/>
  <c r="F6017" i="1" s="1"/>
  <c r="E6018" i="1"/>
  <c r="F6018" i="1" s="1"/>
  <c r="E6019" i="1"/>
  <c r="F6019" i="1" s="1"/>
  <c r="E6020" i="1"/>
  <c r="F6020" i="1" s="1"/>
  <c r="E6021" i="1"/>
  <c r="F6021" i="1" s="1"/>
  <c r="E6022" i="1"/>
  <c r="F6022" i="1" s="1"/>
  <c r="E6023" i="1"/>
  <c r="F6023" i="1" s="1"/>
  <c r="E6024" i="1"/>
  <c r="F6024" i="1" s="1"/>
  <c r="E6025" i="1"/>
  <c r="F6025" i="1" s="1"/>
  <c r="E6026" i="1"/>
  <c r="F6026" i="1" s="1"/>
  <c r="E6027" i="1"/>
  <c r="F6027" i="1" s="1"/>
  <c r="E6028" i="1"/>
  <c r="F6028" i="1" s="1"/>
  <c r="E431" i="1"/>
  <c r="F431" i="1" s="1"/>
  <c r="E207" i="1"/>
  <c r="F207" i="1" s="1"/>
  <c r="E6029" i="1"/>
  <c r="F6029" i="1" s="1"/>
  <c r="E6030" i="1"/>
  <c r="F6030" i="1" s="1"/>
  <c r="E6031" i="1"/>
  <c r="F6031" i="1" s="1"/>
  <c r="E6032" i="1"/>
  <c r="F6032" i="1" s="1"/>
  <c r="E6033" i="1"/>
  <c r="F6033" i="1" s="1"/>
  <c r="E6034" i="1"/>
  <c r="F6034" i="1" s="1"/>
  <c r="E6035" i="1"/>
  <c r="F6035" i="1" s="1"/>
  <c r="E6036" i="1"/>
  <c r="F6036" i="1" s="1"/>
  <c r="E571" i="1"/>
  <c r="F571" i="1" s="1"/>
  <c r="E742" i="1"/>
  <c r="F742" i="1" s="1"/>
  <c r="E743" i="1"/>
  <c r="F743" i="1" s="1"/>
  <c r="E329" i="1"/>
  <c r="F329" i="1" s="1"/>
  <c r="E6037" i="1"/>
  <c r="F6037" i="1" s="1"/>
  <c r="E6038" i="1"/>
  <c r="F6038" i="1" s="1"/>
  <c r="E646" i="1"/>
  <c r="F646" i="1" s="1"/>
  <c r="E6039" i="1"/>
  <c r="F6039" i="1" s="1"/>
  <c r="E6040" i="1"/>
  <c r="F6040" i="1" s="1"/>
  <c r="E744" i="1"/>
  <c r="F744" i="1" s="1"/>
  <c r="E6041" i="1"/>
  <c r="F6041" i="1" s="1"/>
  <c r="E6042" i="1"/>
  <c r="F6042" i="1" s="1"/>
  <c r="E750" i="1"/>
  <c r="F750" i="1" s="1"/>
  <c r="E6043" i="1"/>
  <c r="F6043" i="1" s="1"/>
  <c r="E6044" i="1"/>
  <c r="F6044" i="1" s="1"/>
  <c r="E6045" i="1"/>
  <c r="F6045" i="1" s="1"/>
  <c r="E6046" i="1"/>
  <c r="F6046" i="1" s="1"/>
  <c r="E6047" i="1"/>
  <c r="F6047" i="1" s="1"/>
  <c r="E6048" i="1"/>
  <c r="F6048" i="1" s="1"/>
  <c r="E6049" i="1"/>
  <c r="F6049" i="1" s="1"/>
  <c r="E6050" i="1"/>
  <c r="F6050" i="1" s="1"/>
  <c r="E6051" i="1"/>
  <c r="F6051" i="1" s="1"/>
  <c r="E6052" i="1"/>
  <c r="F6052" i="1" s="1"/>
  <c r="E6053" i="1"/>
  <c r="F6053" i="1" s="1"/>
  <c r="E6054" i="1"/>
  <c r="F6054" i="1" s="1"/>
  <c r="E6055" i="1"/>
  <c r="F6055" i="1" s="1"/>
  <c r="E6056" i="1"/>
  <c r="F6056" i="1" s="1"/>
  <c r="E6057" i="1"/>
  <c r="F6057" i="1" s="1"/>
  <c r="E6058" i="1"/>
  <c r="F6058" i="1" s="1"/>
  <c r="E6059" i="1"/>
  <c r="F6059" i="1" s="1"/>
  <c r="E6060" i="1"/>
  <c r="F6060" i="1" s="1"/>
  <c r="E6061" i="1"/>
  <c r="F6061" i="1" s="1"/>
  <c r="E6062" i="1"/>
  <c r="F6062" i="1" s="1"/>
  <c r="E6063" i="1"/>
  <c r="F6063" i="1" s="1"/>
  <c r="E6064" i="1"/>
  <c r="F6064" i="1" s="1"/>
  <c r="E6065" i="1"/>
  <c r="F6065" i="1" s="1"/>
  <c r="E6066" i="1"/>
  <c r="F6066" i="1" s="1"/>
  <c r="E6067" i="1"/>
  <c r="F6067" i="1" s="1"/>
  <c r="E6068" i="1"/>
  <c r="F6068" i="1" s="1"/>
  <c r="E6069" i="1"/>
  <c r="F6069" i="1" s="1"/>
  <c r="E6070" i="1"/>
  <c r="F6070" i="1" s="1"/>
  <c r="E6071" i="1"/>
  <c r="F6071" i="1" s="1"/>
  <c r="E6072" i="1"/>
  <c r="F6072" i="1" s="1"/>
  <c r="E6073" i="1"/>
  <c r="F6073" i="1" s="1"/>
  <c r="E6074" i="1"/>
  <c r="F6074" i="1" s="1"/>
  <c r="E6075" i="1"/>
  <c r="F6075" i="1" s="1"/>
  <c r="E6076" i="1"/>
  <c r="F6076" i="1" s="1"/>
  <c r="E6077" i="1"/>
  <c r="F6077" i="1" s="1"/>
  <c r="E6078" i="1"/>
  <c r="F6078" i="1" s="1"/>
  <c r="E6079" i="1"/>
  <c r="F6079" i="1" s="1"/>
  <c r="E6080" i="1"/>
  <c r="F6080" i="1" s="1"/>
  <c r="E6081" i="1"/>
  <c r="F6081" i="1" s="1"/>
  <c r="E6082" i="1"/>
  <c r="F6082" i="1" s="1"/>
  <c r="E6083" i="1"/>
  <c r="F6083" i="1" s="1"/>
  <c r="E6084" i="1"/>
  <c r="F6084" i="1" s="1"/>
  <c r="E6085" i="1"/>
  <c r="F6085" i="1" s="1"/>
  <c r="E6086" i="1"/>
  <c r="F6086" i="1" s="1"/>
  <c r="E6087" i="1"/>
  <c r="F6087" i="1" s="1"/>
  <c r="E6088" i="1"/>
  <c r="F6088" i="1" s="1"/>
  <c r="E6089" i="1"/>
  <c r="F6089" i="1" s="1"/>
  <c r="E6090" i="1"/>
  <c r="F6090" i="1" s="1"/>
  <c r="E6091" i="1"/>
  <c r="F6091" i="1" s="1"/>
  <c r="E6092" i="1"/>
  <c r="F6092" i="1" s="1"/>
  <c r="E6093" i="1"/>
  <c r="F6093" i="1" s="1"/>
  <c r="E6094" i="1"/>
  <c r="F6094" i="1" s="1"/>
  <c r="E6095" i="1"/>
  <c r="F6095" i="1" s="1"/>
  <c r="E6096" i="1"/>
  <c r="F6096" i="1" s="1"/>
  <c r="E6097" i="1"/>
  <c r="F6097" i="1" s="1"/>
  <c r="E6098" i="1"/>
  <c r="F6098" i="1" s="1"/>
  <c r="E6099" i="1"/>
  <c r="F6099" i="1" s="1"/>
  <c r="E6100" i="1"/>
  <c r="F6100" i="1" s="1"/>
  <c r="E6101" i="1"/>
  <c r="F6101" i="1" s="1"/>
  <c r="E6102" i="1"/>
  <c r="F6102" i="1" s="1"/>
  <c r="E6103" i="1"/>
  <c r="F6103" i="1" s="1"/>
  <c r="E6104" i="1"/>
  <c r="F6104" i="1" s="1"/>
  <c r="E6105" i="1"/>
  <c r="F6105" i="1" s="1"/>
  <c r="E6106" i="1"/>
  <c r="F6106" i="1" s="1"/>
  <c r="E6107" i="1"/>
  <c r="F6107" i="1" s="1"/>
  <c r="E6108" i="1"/>
  <c r="F6108" i="1" s="1"/>
  <c r="E6109" i="1"/>
  <c r="F6109" i="1" s="1"/>
  <c r="E6110" i="1"/>
  <c r="F6110" i="1" s="1"/>
  <c r="E6111" i="1"/>
  <c r="F6111" i="1" s="1"/>
  <c r="E6112" i="1"/>
  <c r="F6112" i="1" s="1"/>
  <c r="E6113" i="1"/>
  <c r="F6113" i="1" s="1"/>
  <c r="E6114" i="1"/>
  <c r="F6114" i="1" s="1"/>
  <c r="E321" i="1"/>
  <c r="F321" i="1" s="1"/>
  <c r="E6115" i="1"/>
  <c r="F6115" i="1" s="1"/>
  <c r="E6116" i="1"/>
  <c r="F6116" i="1" s="1"/>
  <c r="E6117" i="1"/>
  <c r="F6117" i="1" s="1"/>
  <c r="E6118" i="1"/>
  <c r="F6118" i="1" s="1"/>
  <c r="E6119" i="1"/>
  <c r="F6119" i="1" s="1"/>
  <c r="E6120" i="1"/>
  <c r="F6120" i="1" s="1"/>
  <c r="E6121" i="1"/>
  <c r="F6121" i="1" s="1"/>
  <c r="E6122" i="1"/>
  <c r="F6122" i="1" s="1"/>
  <c r="E802" i="1"/>
  <c r="F802" i="1" s="1"/>
  <c r="E6123" i="1"/>
  <c r="F6123" i="1" s="1"/>
  <c r="E574" i="1"/>
  <c r="F574" i="1" s="1"/>
  <c r="E6124" i="1"/>
  <c r="F6124" i="1" s="1"/>
  <c r="E435" i="1"/>
  <c r="F435" i="1" s="1"/>
  <c r="E6125" i="1"/>
  <c r="F6125" i="1" s="1"/>
  <c r="E6126" i="1"/>
  <c r="F6126" i="1" s="1"/>
  <c r="E6127" i="1"/>
  <c r="F6127" i="1" s="1"/>
  <c r="E6128" i="1"/>
  <c r="F6128" i="1" s="1"/>
  <c r="E6129" i="1"/>
  <c r="F6129" i="1" s="1"/>
  <c r="E6130" i="1"/>
  <c r="F6130" i="1" s="1"/>
  <c r="E6131" i="1"/>
  <c r="F6131" i="1" s="1"/>
  <c r="E6132" i="1"/>
  <c r="F6132" i="1" s="1"/>
  <c r="E6133" i="1"/>
  <c r="F6133" i="1" s="1"/>
  <c r="E6134" i="1"/>
  <c r="F6134" i="1" s="1"/>
  <c r="E657" i="1"/>
  <c r="F657" i="1" s="1"/>
  <c r="E756" i="1"/>
  <c r="F756" i="1" s="1"/>
  <c r="E782" i="1"/>
  <c r="F782" i="1" s="1"/>
  <c r="E783" i="1"/>
  <c r="F783" i="1" s="1"/>
  <c r="E6135" i="1"/>
  <c r="F6135" i="1" s="1"/>
  <c r="E6136" i="1"/>
  <c r="F6136" i="1" s="1"/>
  <c r="E382" i="1"/>
  <c r="F382" i="1" s="1"/>
  <c r="E6137" i="1"/>
  <c r="F6137" i="1" s="1"/>
  <c r="E6138" i="1"/>
  <c r="F6138" i="1" s="1"/>
  <c r="E6139" i="1"/>
  <c r="F6139" i="1" s="1"/>
  <c r="E6140" i="1"/>
  <c r="F6140" i="1" s="1"/>
  <c r="E6141" i="1"/>
  <c r="F6141" i="1" s="1"/>
  <c r="E6142" i="1"/>
  <c r="F6142" i="1" s="1"/>
  <c r="E6143" i="1"/>
  <c r="F6143" i="1" s="1"/>
  <c r="E365" i="1"/>
  <c r="F365" i="1" s="1"/>
  <c r="E6144" i="1"/>
  <c r="F6144" i="1" s="1"/>
  <c r="E6145" i="1"/>
  <c r="F6145" i="1" s="1"/>
  <c r="E6146" i="1"/>
  <c r="F6146" i="1" s="1"/>
  <c r="E6147" i="1"/>
  <c r="F6147" i="1" s="1"/>
  <c r="E6148" i="1"/>
  <c r="F6148" i="1" s="1"/>
  <c r="E6149" i="1"/>
  <c r="F6149" i="1" s="1"/>
  <c r="E505" i="1"/>
  <c r="F505" i="1" s="1"/>
  <c r="E500" i="1"/>
  <c r="F500" i="1" s="1"/>
  <c r="E180" i="1"/>
  <c r="F180" i="1" s="1"/>
  <c r="E6150" i="1"/>
  <c r="F6150" i="1" s="1"/>
  <c r="E6151" i="1"/>
  <c r="F6151" i="1" s="1"/>
  <c r="E6152" i="1"/>
  <c r="F6152" i="1" s="1"/>
  <c r="E6153" i="1"/>
  <c r="F6153" i="1" s="1"/>
  <c r="E6154" i="1"/>
  <c r="F6154" i="1" s="1"/>
  <c r="E6155" i="1"/>
  <c r="F6155" i="1" s="1"/>
  <c r="E109" i="1"/>
  <c r="F109" i="1" s="1"/>
  <c r="E476" i="1"/>
  <c r="F476" i="1" s="1"/>
  <c r="E623" i="1"/>
  <c r="F623" i="1" s="1"/>
  <c r="E612" i="1"/>
  <c r="F612" i="1" s="1"/>
  <c r="E6156" i="1"/>
  <c r="F6156" i="1" s="1"/>
  <c r="E6157" i="1"/>
  <c r="F6157" i="1" s="1"/>
  <c r="E6158" i="1"/>
  <c r="F6158" i="1" s="1"/>
  <c r="E6159" i="1"/>
  <c r="F6159" i="1" s="1"/>
  <c r="E6160" i="1"/>
  <c r="F6160" i="1" s="1"/>
  <c r="E6161" i="1"/>
  <c r="F6161" i="1" s="1"/>
  <c r="E6162" i="1"/>
  <c r="F6162" i="1" s="1"/>
  <c r="E6163" i="1"/>
  <c r="F6163" i="1" s="1"/>
  <c r="E6164" i="1"/>
  <c r="F6164" i="1" s="1"/>
  <c r="E6165" i="1"/>
  <c r="F6165" i="1" s="1"/>
  <c r="E6166" i="1"/>
  <c r="F6166" i="1" s="1"/>
  <c r="E6167" i="1"/>
  <c r="F6167" i="1" s="1"/>
  <c r="E6168" i="1"/>
  <c r="F6168" i="1" s="1"/>
  <c r="E6169" i="1"/>
  <c r="F6169" i="1" s="1"/>
  <c r="E6170" i="1"/>
  <c r="F6170" i="1" s="1"/>
  <c r="E6171" i="1"/>
  <c r="F6171" i="1" s="1"/>
  <c r="E6172" i="1"/>
  <c r="F6172" i="1" s="1"/>
  <c r="E6173" i="1"/>
  <c r="F6173" i="1" s="1"/>
  <c r="E6174" i="1"/>
  <c r="F6174" i="1" s="1"/>
  <c r="E6175" i="1"/>
  <c r="F6175" i="1" s="1"/>
  <c r="E6176" i="1"/>
  <c r="F6176" i="1" s="1"/>
  <c r="E6177" i="1"/>
  <c r="F6177" i="1" s="1"/>
  <c r="E6178" i="1"/>
  <c r="F6178" i="1" s="1"/>
  <c r="E745" i="1"/>
  <c r="F745" i="1" s="1"/>
  <c r="E674" i="1"/>
  <c r="F674" i="1" s="1"/>
  <c r="E778" i="1"/>
  <c r="F778" i="1" s="1"/>
  <c r="E6179" i="1"/>
  <c r="F6179" i="1" s="1"/>
  <c r="E6180" i="1"/>
  <c r="F6180" i="1" s="1"/>
  <c r="E6181" i="1"/>
  <c r="F6181" i="1" s="1"/>
  <c r="E6182" i="1"/>
  <c r="F6182" i="1" s="1"/>
  <c r="E107" i="1"/>
  <c r="F107" i="1" s="1"/>
  <c r="E6183" i="1"/>
  <c r="F6183" i="1" s="1"/>
  <c r="E6184" i="1"/>
  <c r="F6184" i="1" s="1"/>
  <c r="E6185" i="1"/>
  <c r="F6185" i="1" s="1"/>
  <c r="E6186" i="1"/>
  <c r="F6186" i="1" s="1"/>
  <c r="E6187" i="1"/>
  <c r="F6187" i="1" s="1"/>
  <c r="E6188" i="1"/>
  <c r="F6188" i="1" s="1"/>
  <c r="E6189" i="1"/>
  <c r="F6189" i="1" s="1"/>
  <c r="E6190" i="1"/>
  <c r="F6190" i="1" s="1"/>
  <c r="E6191" i="1"/>
  <c r="F6191" i="1" s="1"/>
  <c r="E6192" i="1"/>
  <c r="F6192" i="1" s="1"/>
  <c r="E6193" i="1"/>
  <c r="F6193" i="1" s="1"/>
  <c r="E791" i="1"/>
  <c r="F791" i="1" s="1"/>
  <c r="E6194" i="1"/>
  <c r="F6194" i="1" s="1"/>
  <c r="E797" i="1"/>
  <c r="F797" i="1" s="1"/>
  <c r="E6195" i="1"/>
  <c r="F6195" i="1" s="1"/>
  <c r="E6196" i="1"/>
  <c r="F6196" i="1" s="1"/>
  <c r="E6197" i="1"/>
  <c r="F6197" i="1" s="1"/>
  <c r="E6198" i="1"/>
  <c r="F6198" i="1" s="1"/>
  <c r="E6199" i="1"/>
  <c r="F6199" i="1" s="1"/>
  <c r="E6200" i="1"/>
  <c r="F6200" i="1" s="1"/>
  <c r="E6201" i="1"/>
  <c r="F6201" i="1" s="1"/>
  <c r="E6202" i="1"/>
  <c r="F6202" i="1" s="1"/>
  <c r="E6203" i="1"/>
  <c r="F6203" i="1" s="1"/>
  <c r="E6204" i="1"/>
  <c r="F6204" i="1" s="1"/>
  <c r="E6205" i="1"/>
  <c r="F6205" i="1" s="1"/>
  <c r="E6206" i="1"/>
  <c r="F6206" i="1" s="1"/>
  <c r="E6207" i="1"/>
  <c r="F6207" i="1" s="1"/>
  <c r="E6208" i="1"/>
  <c r="F6208" i="1" s="1"/>
  <c r="E6209" i="1"/>
  <c r="F6209" i="1" s="1"/>
  <c r="E6210" i="1"/>
  <c r="F6210" i="1" s="1"/>
  <c r="E6211" i="1"/>
  <c r="F6211" i="1" s="1"/>
  <c r="E6212" i="1"/>
  <c r="F6212" i="1" s="1"/>
  <c r="E6213" i="1"/>
  <c r="F6213" i="1" s="1"/>
  <c r="E6214" i="1"/>
  <c r="F6214" i="1" s="1"/>
  <c r="E6215" i="1"/>
  <c r="F6215" i="1" s="1"/>
  <c r="E6216" i="1"/>
  <c r="F6216" i="1" s="1"/>
  <c r="E6217" i="1"/>
  <c r="F6217" i="1" s="1"/>
  <c r="E6218" i="1"/>
  <c r="F6218" i="1" s="1"/>
  <c r="E6219" i="1"/>
  <c r="F6219" i="1" s="1"/>
  <c r="E6220" i="1"/>
  <c r="F6220" i="1" s="1"/>
  <c r="E6221" i="1"/>
  <c r="F6221" i="1" s="1"/>
  <c r="E6222" i="1"/>
  <c r="F6222" i="1" s="1"/>
  <c r="E6223" i="1"/>
  <c r="F6223" i="1" s="1"/>
  <c r="E6224" i="1"/>
  <c r="F6224" i="1" s="1"/>
  <c r="E6225" i="1"/>
  <c r="F6225" i="1" s="1"/>
  <c r="E6226" i="1"/>
  <c r="F6226" i="1" s="1"/>
  <c r="E6227" i="1"/>
  <c r="F6227" i="1" s="1"/>
  <c r="E6228" i="1"/>
  <c r="F6228" i="1" s="1"/>
  <c r="E6229" i="1"/>
  <c r="F6229" i="1" s="1"/>
  <c r="E6230" i="1"/>
  <c r="F6230" i="1" s="1"/>
  <c r="E6231" i="1"/>
  <c r="F6231" i="1" s="1"/>
  <c r="E6232" i="1"/>
  <c r="F6232" i="1" s="1"/>
  <c r="E6233" i="1"/>
  <c r="F6233" i="1" s="1"/>
  <c r="E639" i="1"/>
  <c r="F639" i="1" s="1"/>
  <c r="E6234" i="1"/>
  <c r="F6234" i="1" s="1"/>
  <c r="E669" i="1"/>
  <c r="F669" i="1" s="1"/>
  <c r="E6235" i="1"/>
  <c r="F6235" i="1" s="1"/>
  <c r="E746" i="1"/>
  <c r="F746" i="1" s="1"/>
  <c r="E776" i="1"/>
  <c r="F776" i="1" s="1"/>
  <c r="E6236" i="1"/>
  <c r="F6236" i="1" s="1"/>
  <c r="E216" i="1"/>
  <c r="F216" i="1" s="1"/>
  <c r="E777" i="1"/>
  <c r="F777" i="1" s="1"/>
  <c r="E6237" i="1"/>
  <c r="F6237" i="1" s="1"/>
  <c r="E6238" i="1"/>
  <c r="F6238" i="1" s="1"/>
  <c r="E6239" i="1"/>
  <c r="F6239" i="1" s="1"/>
  <c r="E644" i="1"/>
  <c r="F644" i="1" s="1"/>
  <c r="E6240" i="1"/>
  <c r="F6240" i="1" s="1"/>
  <c r="E6241" i="1"/>
  <c r="F6241" i="1" s="1"/>
  <c r="E6242" i="1"/>
  <c r="F6242" i="1" s="1"/>
  <c r="E6243" i="1"/>
  <c r="F6243" i="1" s="1"/>
  <c r="E6244" i="1"/>
  <c r="F6244" i="1" s="1"/>
  <c r="E6245" i="1"/>
  <c r="F6245" i="1" s="1"/>
  <c r="E6246" i="1"/>
  <c r="F6246" i="1" s="1"/>
  <c r="E6247" i="1"/>
  <c r="F6247" i="1" s="1"/>
  <c r="E762" i="1"/>
  <c r="F762" i="1" s="1"/>
  <c r="E112" i="1"/>
  <c r="F112" i="1" s="1"/>
  <c r="E666" i="1"/>
  <c r="F666" i="1" s="1"/>
  <c r="E514" i="1"/>
  <c r="F514" i="1" s="1"/>
  <c r="E6248" i="1"/>
  <c r="F6248" i="1" s="1"/>
  <c r="E6249" i="1"/>
  <c r="F6249" i="1" s="1"/>
  <c r="E6250" i="1"/>
  <c r="F6250" i="1" s="1"/>
  <c r="E6251" i="1"/>
  <c r="F6251" i="1" s="1"/>
  <c r="E6252" i="1"/>
  <c r="F6252" i="1" s="1"/>
  <c r="E6253" i="1"/>
  <c r="F6253" i="1" s="1"/>
  <c r="E6254" i="1"/>
  <c r="F6254" i="1" s="1"/>
  <c r="E6255" i="1"/>
  <c r="F6255" i="1" s="1"/>
  <c r="E6256" i="1"/>
  <c r="F6256" i="1" s="1"/>
  <c r="E6257" i="1"/>
  <c r="F6257" i="1" s="1"/>
  <c r="E6258" i="1"/>
  <c r="F6258" i="1" s="1"/>
  <c r="E624" i="1"/>
  <c r="F624" i="1" s="1"/>
  <c r="E6259" i="1"/>
  <c r="F6259" i="1" s="1"/>
  <c r="E6260" i="1"/>
  <c r="F6260" i="1" s="1"/>
  <c r="E6261" i="1"/>
  <c r="F6261" i="1" s="1"/>
  <c r="E6262" i="1"/>
  <c r="F6262" i="1" s="1"/>
  <c r="E6263" i="1"/>
  <c r="F6263" i="1" s="1"/>
  <c r="E6264" i="1"/>
  <c r="F6264" i="1" s="1"/>
  <c r="E6265" i="1"/>
  <c r="F6265" i="1" s="1"/>
  <c r="E6266" i="1"/>
  <c r="F6266" i="1" s="1"/>
  <c r="E6267" i="1"/>
  <c r="F6267" i="1" s="1"/>
  <c r="E6268" i="1"/>
  <c r="F6268" i="1" s="1"/>
  <c r="E6269" i="1"/>
  <c r="F6269" i="1" s="1"/>
  <c r="E6270" i="1"/>
  <c r="F6270" i="1" s="1"/>
  <c r="E6271" i="1"/>
  <c r="F6271" i="1" s="1"/>
  <c r="E6272" i="1"/>
  <c r="F6272" i="1" s="1"/>
  <c r="E6273" i="1"/>
  <c r="F6273" i="1" s="1"/>
  <c r="E6274" i="1"/>
  <c r="F6274" i="1" s="1"/>
  <c r="E6275" i="1"/>
  <c r="F6275" i="1" s="1"/>
  <c r="E6276" i="1"/>
  <c r="F6276" i="1" s="1"/>
  <c r="E6277" i="1"/>
  <c r="F6277" i="1" s="1"/>
  <c r="E6278" i="1"/>
  <c r="F6278" i="1" s="1"/>
  <c r="E6279" i="1"/>
  <c r="F6279" i="1" s="1"/>
  <c r="E6280" i="1"/>
  <c r="F6280" i="1" s="1"/>
  <c r="E6281" i="1"/>
  <c r="F6281" i="1" s="1"/>
  <c r="E6282" i="1"/>
  <c r="F6282" i="1" s="1"/>
  <c r="E84" i="1"/>
  <c r="F84" i="1" s="1"/>
  <c r="E6283" i="1"/>
  <c r="F6283" i="1" s="1"/>
  <c r="E6284" i="1"/>
  <c r="F6284" i="1" s="1"/>
  <c r="E6285" i="1"/>
  <c r="F6285" i="1" s="1"/>
  <c r="E6286" i="1"/>
  <c r="F6286" i="1" s="1"/>
  <c r="E6287" i="1"/>
  <c r="F6287" i="1" s="1"/>
  <c r="E258" i="1"/>
  <c r="F258" i="1" s="1"/>
  <c r="E6288" i="1"/>
  <c r="F6288" i="1" s="1"/>
  <c r="E6289" i="1"/>
  <c r="F6289" i="1" s="1"/>
  <c r="E6290" i="1"/>
  <c r="F6290" i="1" s="1"/>
  <c r="E6291" i="1"/>
  <c r="F6291" i="1" s="1"/>
  <c r="E6292" i="1"/>
  <c r="F6292" i="1" s="1"/>
  <c r="E6293" i="1"/>
  <c r="F6293" i="1" s="1"/>
  <c r="E790" i="1"/>
  <c r="F790" i="1" s="1"/>
  <c r="E6294" i="1"/>
  <c r="F6294" i="1" s="1"/>
  <c r="E6295" i="1"/>
  <c r="F6295" i="1" s="1"/>
  <c r="E6296" i="1"/>
  <c r="F6296" i="1" s="1"/>
  <c r="E6297" i="1"/>
  <c r="F6297" i="1" s="1"/>
  <c r="E6298" i="1"/>
  <c r="F6298" i="1" s="1"/>
  <c r="E6299" i="1"/>
  <c r="F6299" i="1" s="1"/>
  <c r="E6300" i="1"/>
  <c r="F6300" i="1" s="1"/>
  <c r="E6301" i="1"/>
  <c r="F6301" i="1" s="1"/>
  <c r="E804" i="1"/>
  <c r="F804" i="1" s="1"/>
  <c r="E6302" i="1"/>
  <c r="F6302" i="1" s="1"/>
  <c r="E6303" i="1"/>
  <c r="F6303" i="1" s="1"/>
  <c r="E6304" i="1"/>
  <c r="F6304" i="1" s="1"/>
  <c r="E6305" i="1"/>
  <c r="F6305" i="1" s="1"/>
  <c r="E6306" i="1"/>
  <c r="F6306" i="1" s="1"/>
  <c r="E6307" i="1"/>
  <c r="F6307" i="1" s="1"/>
  <c r="E796" i="1"/>
  <c r="F796" i="1" s="1"/>
  <c r="E6308" i="1"/>
  <c r="F6308" i="1" s="1"/>
  <c r="E6309" i="1"/>
  <c r="F6309" i="1" s="1"/>
  <c r="E6310" i="1"/>
  <c r="F6310" i="1" s="1"/>
  <c r="E501" i="1"/>
  <c r="F501" i="1" s="1"/>
  <c r="E6311" i="1"/>
  <c r="F6311" i="1" s="1"/>
  <c r="E6312" i="1"/>
  <c r="F6312" i="1" s="1"/>
  <c r="E6313" i="1"/>
  <c r="F6313" i="1" s="1"/>
  <c r="E6314" i="1"/>
  <c r="F6314" i="1" s="1"/>
  <c r="E6315" i="1"/>
  <c r="F6315" i="1" s="1"/>
  <c r="E6316" i="1"/>
  <c r="F6316" i="1" s="1"/>
  <c r="E6317" i="1"/>
  <c r="F6317" i="1" s="1"/>
  <c r="E6318" i="1"/>
  <c r="F6318" i="1" s="1"/>
  <c r="E6319" i="1"/>
  <c r="F6319" i="1" s="1"/>
  <c r="E6320" i="1"/>
  <c r="F6320" i="1" s="1"/>
  <c r="E6321" i="1"/>
  <c r="F6321" i="1" s="1"/>
  <c r="E6322" i="1"/>
  <c r="F6322" i="1" s="1"/>
  <c r="E658" i="1"/>
  <c r="F658" i="1" s="1"/>
  <c r="E6323" i="1"/>
  <c r="F6323" i="1" s="1"/>
  <c r="E6324" i="1"/>
  <c r="F6324" i="1" s="1"/>
  <c r="E6325" i="1"/>
  <c r="F6325" i="1" s="1"/>
  <c r="E6326" i="1"/>
  <c r="F6326" i="1" s="1"/>
  <c r="E6327" i="1"/>
  <c r="F6327" i="1" s="1"/>
  <c r="E6328" i="1"/>
  <c r="F6328" i="1" s="1"/>
  <c r="E6329" i="1"/>
  <c r="F6329" i="1" s="1"/>
  <c r="E6330" i="1"/>
  <c r="F6330" i="1" s="1"/>
  <c r="E6331" i="1"/>
  <c r="F6331" i="1" s="1"/>
  <c r="E6332" i="1"/>
  <c r="F6332" i="1" s="1"/>
  <c r="E6333" i="1"/>
  <c r="F6333" i="1" s="1"/>
  <c r="E6334" i="1"/>
  <c r="F6334" i="1" s="1"/>
  <c r="E6335" i="1"/>
  <c r="F6335" i="1" s="1"/>
  <c r="E6336" i="1"/>
  <c r="F6336" i="1" s="1"/>
  <c r="E6337" i="1"/>
  <c r="F6337" i="1" s="1"/>
  <c r="E6338" i="1"/>
  <c r="F6338" i="1" s="1"/>
  <c r="E6339" i="1"/>
  <c r="F6339" i="1" s="1"/>
  <c r="E6340" i="1"/>
  <c r="F6340" i="1" s="1"/>
  <c r="E6341" i="1"/>
  <c r="F6341" i="1" s="1"/>
  <c r="E6342" i="1"/>
  <c r="F6342" i="1" s="1"/>
  <c r="E6343" i="1"/>
  <c r="F6343" i="1" s="1"/>
  <c r="E6344" i="1"/>
  <c r="F6344" i="1" s="1"/>
  <c r="E6345" i="1"/>
  <c r="F6345" i="1" s="1"/>
  <c r="E6346" i="1"/>
  <c r="F6346" i="1" s="1"/>
  <c r="E6347" i="1"/>
  <c r="F6347" i="1" s="1"/>
  <c r="E6348" i="1"/>
  <c r="F6348" i="1" s="1"/>
  <c r="E6349" i="1"/>
  <c r="F6349" i="1" s="1"/>
  <c r="E6350" i="1"/>
  <c r="F6350" i="1" s="1"/>
  <c r="E6351" i="1"/>
  <c r="F6351" i="1" s="1"/>
  <c r="E6352" i="1"/>
  <c r="F6352" i="1" s="1"/>
  <c r="E6353" i="1"/>
  <c r="F6353" i="1" s="1"/>
  <c r="E6354" i="1"/>
  <c r="F6354" i="1" s="1"/>
  <c r="E6355" i="1"/>
  <c r="F6355" i="1" s="1"/>
  <c r="E6356" i="1"/>
  <c r="F6356" i="1" s="1"/>
  <c r="E6357" i="1"/>
  <c r="F6357" i="1" s="1"/>
  <c r="E6358" i="1"/>
  <c r="F6358" i="1" s="1"/>
  <c r="E6359" i="1"/>
  <c r="F6359" i="1" s="1"/>
  <c r="E6360" i="1"/>
  <c r="F6360" i="1" s="1"/>
  <c r="E6361" i="1"/>
  <c r="F6361" i="1" s="1"/>
  <c r="E6362" i="1"/>
  <c r="F6362" i="1" s="1"/>
  <c r="E6363" i="1"/>
  <c r="F6363" i="1" s="1"/>
  <c r="E6364" i="1"/>
  <c r="F6364" i="1" s="1"/>
  <c r="E6365" i="1"/>
  <c r="F6365" i="1" s="1"/>
  <c r="E6366" i="1"/>
  <c r="F6366" i="1" s="1"/>
  <c r="E6367" i="1"/>
  <c r="F6367" i="1" s="1"/>
  <c r="E6368" i="1"/>
  <c r="F6368" i="1" s="1"/>
  <c r="E6369" i="1"/>
  <c r="F6369" i="1" s="1"/>
  <c r="E6370" i="1"/>
  <c r="F6370" i="1" s="1"/>
  <c r="E6371" i="1"/>
  <c r="F6371" i="1" s="1"/>
  <c r="E6372" i="1"/>
  <c r="F6372" i="1" s="1"/>
  <c r="E6373" i="1"/>
  <c r="F6373" i="1" s="1"/>
  <c r="E6374" i="1"/>
  <c r="F6374" i="1" s="1"/>
  <c r="E6375" i="1"/>
  <c r="F6375" i="1" s="1"/>
  <c r="E6376" i="1"/>
  <c r="F6376" i="1" s="1"/>
  <c r="E6377" i="1"/>
  <c r="F6377" i="1" s="1"/>
  <c r="E6378" i="1"/>
  <c r="F6378" i="1" s="1"/>
  <c r="E6379" i="1"/>
  <c r="F6379" i="1" s="1"/>
  <c r="E6380" i="1"/>
  <c r="F6380" i="1" s="1"/>
  <c r="E6381" i="1"/>
  <c r="F6381" i="1" s="1"/>
  <c r="E6382" i="1"/>
  <c r="F6382" i="1" s="1"/>
  <c r="E6383" i="1"/>
  <c r="F6383" i="1" s="1"/>
  <c r="E6384" i="1"/>
  <c r="F6384" i="1" s="1"/>
  <c r="E6385" i="1"/>
  <c r="F6385" i="1" s="1"/>
  <c r="E6386" i="1"/>
  <c r="F6386" i="1" s="1"/>
  <c r="E6387" i="1"/>
  <c r="F6387" i="1" s="1"/>
  <c r="E6388" i="1"/>
  <c r="F6388" i="1" s="1"/>
  <c r="E6389" i="1"/>
  <c r="F6389" i="1" s="1"/>
  <c r="E6390" i="1"/>
  <c r="F6390" i="1" s="1"/>
  <c r="E6391" i="1"/>
  <c r="F6391" i="1" s="1"/>
  <c r="E6392" i="1"/>
  <c r="F6392" i="1" s="1"/>
  <c r="E6393" i="1"/>
  <c r="F6393" i="1" s="1"/>
  <c r="E6394" i="1"/>
  <c r="F6394" i="1" s="1"/>
  <c r="E6395" i="1"/>
  <c r="F6395" i="1" s="1"/>
  <c r="E6396" i="1"/>
  <c r="F6396" i="1" s="1"/>
  <c r="E6397" i="1"/>
  <c r="F6397" i="1" s="1"/>
  <c r="E6398" i="1"/>
  <c r="F6398" i="1" s="1"/>
  <c r="E6399" i="1"/>
  <c r="F6399" i="1" s="1"/>
  <c r="E6400" i="1"/>
  <c r="F6400" i="1" s="1"/>
  <c r="E6401" i="1"/>
  <c r="F6401" i="1" s="1"/>
  <c r="E6402" i="1"/>
  <c r="F6402" i="1" s="1"/>
  <c r="E6403" i="1"/>
  <c r="F6403" i="1" s="1"/>
  <c r="E6404" i="1"/>
  <c r="F6404" i="1" s="1"/>
  <c r="E6405" i="1"/>
  <c r="F6405" i="1" s="1"/>
  <c r="E6406" i="1"/>
  <c r="F6406" i="1" s="1"/>
  <c r="E6407" i="1"/>
  <c r="F6407" i="1" s="1"/>
  <c r="E6408" i="1"/>
  <c r="F6408" i="1" s="1"/>
  <c r="E6409" i="1"/>
  <c r="F6409" i="1" s="1"/>
  <c r="E6410" i="1"/>
  <c r="F6410" i="1" s="1"/>
  <c r="E6411" i="1"/>
  <c r="F6411" i="1" s="1"/>
  <c r="E6412" i="1"/>
  <c r="F6412" i="1" s="1"/>
  <c r="E6413" i="1"/>
  <c r="F6413" i="1" s="1"/>
  <c r="E6414" i="1"/>
  <c r="F6414" i="1" s="1"/>
  <c r="E6415" i="1"/>
  <c r="F6415" i="1" s="1"/>
  <c r="E6416" i="1"/>
  <c r="F6416" i="1" s="1"/>
  <c r="E6417" i="1"/>
  <c r="F6417" i="1" s="1"/>
  <c r="E6418" i="1"/>
  <c r="F6418" i="1" s="1"/>
  <c r="E6419" i="1"/>
  <c r="F6419" i="1" s="1"/>
  <c r="E6420" i="1"/>
  <c r="F6420" i="1" s="1"/>
  <c r="E6421" i="1"/>
  <c r="F6421" i="1" s="1"/>
  <c r="E6422" i="1"/>
  <c r="F6422" i="1" s="1"/>
  <c r="E6423" i="1"/>
  <c r="F6423" i="1" s="1"/>
  <c r="E6424" i="1"/>
  <c r="F6424" i="1" s="1"/>
  <c r="E6425" i="1"/>
  <c r="F6425" i="1" s="1"/>
  <c r="E6426" i="1"/>
  <c r="F6426" i="1" s="1"/>
  <c r="E6427" i="1"/>
  <c r="F6427" i="1" s="1"/>
  <c r="E6428" i="1"/>
  <c r="F6428" i="1" s="1"/>
  <c r="E6429" i="1"/>
  <c r="F6429" i="1" s="1"/>
  <c r="E6430" i="1"/>
  <c r="F6430" i="1" s="1"/>
  <c r="E6431" i="1"/>
  <c r="F6431" i="1" s="1"/>
  <c r="E6432" i="1"/>
  <c r="F6432" i="1" s="1"/>
  <c r="E6433" i="1"/>
  <c r="F6433" i="1" s="1"/>
  <c r="E6434" i="1"/>
  <c r="F6434" i="1" s="1"/>
  <c r="E6435" i="1"/>
  <c r="F6435" i="1" s="1"/>
  <c r="E6436" i="1"/>
  <c r="F6436" i="1" s="1"/>
  <c r="E6437" i="1"/>
  <c r="F6437" i="1" s="1"/>
  <c r="E6438" i="1"/>
  <c r="F6438" i="1" s="1"/>
  <c r="E6439" i="1"/>
  <c r="F6439" i="1" s="1"/>
  <c r="E6440" i="1"/>
  <c r="F6440" i="1" s="1"/>
  <c r="E6441" i="1"/>
  <c r="F6441" i="1" s="1"/>
  <c r="E6442" i="1"/>
  <c r="F6442" i="1" s="1"/>
  <c r="E6443" i="1"/>
  <c r="F6443" i="1" s="1"/>
  <c r="E6444" i="1"/>
  <c r="F6444" i="1" s="1"/>
  <c r="E6445" i="1"/>
  <c r="F6445" i="1" s="1"/>
  <c r="E6446" i="1"/>
  <c r="F6446" i="1" s="1"/>
  <c r="E6447" i="1"/>
  <c r="F6447" i="1" s="1"/>
  <c r="E6448" i="1"/>
  <c r="F6448" i="1" s="1"/>
  <c r="E6449" i="1"/>
  <c r="F6449" i="1" s="1"/>
  <c r="E6450" i="1"/>
  <c r="F6450" i="1" s="1"/>
  <c r="E6451" i="1"/>
  <c r="F6451" i="1" s="1"/>
  <c r="E6452" i="1"/>
  <c r="F6452" i="1" s="1"/>
  <c r="E6453" i="1"/>
  <c r="F6453" i="1" s="1"/>
  <c r="E6454" i="1"/>
  <c r="F6454" i="1" s="1"/>
  <c r="E6455" i="1"/>
  <c r="F6455" i="1" s="1"/>
  <c r="E6456" i="1"/>
  <c r="F6456" i="1" s="1"/>
  <c r="E6457" i="1"/>
  <c r="F6457" i="1" s="1"/>
  <c r="E6458" i="1"/>
  <c r="F6458" i="1" s="1"/>
  <c r="E6459" i="1"/>
  <c r="F6459" i="1" s="1"/>
  <c r="E6460" i="1"/>
  <c r="F6460" i="1" s="1"/>
  <c r="E6461" i="1"/>
  <c r="F6461" i="1" s="1"/>
  <c r="E6462" i="1"/>
  <c r="F6462" i="1" s="1"/>
  <c r="E6463" i="1"/>
  <c r="F6463" i="1" s="1"/>
  <c r="E6464" i="1"/>
  <c r="F6464" i="1" s="1"/>
  <c r="E6465" i="1"/>
  <c r="F6465" i="1" s="1"/>
  <c r="E6466" i="1"/>
  <c r="F6466" i="1" s="1"/>
  <c r="E6467" i="1"/>
  <c r="F6467" i="1" s="1"/>
  <c r="E6468" i="1"/>
  <c r="F6468" i="1" s="1"/>
  <c r="E6469" i="1"/>
  <c r="F6469" i="1" s="1"/>
  <c r="E6470" i="1"/>
  <c r="F6470" i="1" s="1"/>
  <c r="E6471" i="1"/>
  <c r="F6471" i="1" s="1"/>
  <c r="E6472" i="1"/>
  <c r="F6472" i="1" s="1"/>
  <c r="E6473" i="1"/>
  <c r="F6473" i="1" s="1"/>
  <c r="E6474" i="1"/>
  <c r="F6474" i="1" s="1"/>
  <c r="E6475" i="1"/>
  <c r="F6475" i="1" s="1"/>
  <c r="E6476" i="1"/>
  <c r="F6476" i="1" s="1"/>
  <c r="E6477" i="1"/>
  <c r="F6477" i="1" s="1"/>
  <c r="E6478" i="1"/>
  <c r="F6478" i="1" s="1"/>
  <c r="E6479" i="1"/>
  <c r="F6479" i="1" s="1"/>
  <c r="E6480" i="1"/>
  <c r="F6480" i="1" s="1"/>
  <c r="E6481" i="1"/>
  <c r="F6481" i="1" s="1"/>
  <c r="E6482" i="1"/>
  <c r="F6482" i="1" s="1"/>
  <c r="E6483" i="1"/>
  <c r="F6483" i="1" s="1"/>
  <c r="E6484" i="1"/>
  <c r="F6484" i="1" s="1"/>
  <c r="E6485" i="1"/>
  <c r="F6485" i="1" s="1"/>
  <c r="E6486" i="1"/>
  <c r="F6486" i="1" s="1"/>
  <c r="E6487" i="1"/>
  <c r="F6487" i="1" s="1"/>
  <c r="E6488" i="1"/>
  <c r="F6488" i="1" s="1"/>
  <c r="E6489" i="1"/>
  <c r="F6489" i="1" s="1"/>
  <c r="E6490" i="1"/>
  <c r="F6490" i="1" s="1"/>
  <c r="E6491" i="1"/>
  <c r="F6491" i="1" s="1"/>
  <c r="E6492" i="1"/>
  <c r="F6492" i="1" s="1"/>
  <c r="E6493" i="1"/>
  <c r="F6493" i="1" s="1"/>
  <c r="E6494" i="1"/>
  <c r="F6494" i="1" s="1"/>
  <c r="E6495" i="1"/>
  <c r="F6495" i="1" s="1"/>
  <c r="E6496" i="1"/>
  <c r="F6496" i="1" s="1"/>
  <c r="E6497" i="1"/>
  <c r="F6497" i="1" s="1"/>
  <c r="E6498" i="1"/>
  <c r="F6498" i="1" s="1"/>
  <c r="E6499" i="1"/>
  <c r="F6499" i="1" s="1"/>
  <c r="E6500" i="1"/>
  <c r="F6500" i="1" s="1"/>
  <c r="E6501" i="1"/>
  <c r="F6501" i="1" s="1"/>
  <c r="E6502" i="1"/>
  <c r="F6502" i="1" s="1"/>
  <c r="E6503" i="1"/>
  <c r="F6503" i="1" s="1"/>
  <c r="E6504" i="1"/>
  <c r="F6504" i="1" s="1"/>
  <c r="E6505" i="1"/>
  <c r="F6505" i="1" s="1"/>
  <c r="E6506" i="1"/>
  <c r="F6506" i="1" s="1"/>
  <c r="E6507" i="1"/>
  <c r="F6507" i="1" s="1"/>
  <c r="E6508" i="1"/>
  <c r="F6508" i="1" s="1"/>
  <c r="E6509" i="1"/>
  <c r="F6509" i="1" s="1"/>
  <c r="E6510" i="1"/>
  <c r="F6510" i="1" s="1"/>
  <c r="E6511" i="1"/>
  <c r="F6511" i="1" s="1"/>
  <c r="E6512" i="1"/>
  <c r="F6512" i="1" s="1"/>
  <c r="E6513" i="1"/>
  <c r="F6513" i="1" s="1"/>
  <c r="E6514" i="1"/>
  <c r="F6514" i="1" s="1"/>
  <c r="E6515" i="1"/>
  <c r="F6515" i="1" s="1"/>
  <c r="E6516" i="1"/>
  <c r="F6516" i="1" s="1"/>
  <c r="E6517" i="1"/>
  <c r="F6517" i="1" s="1"/>
  <c r="E6518" i="1"/>
  <c r="F6518" i="1" s="1"/>
  <c r="E6519" i="1"/>
  <c r="F6519" i="1" s="1"/>
  <c r="E6520" i="1"/>
  <c r="F6520" i="1" s="1"/>
  <c r="E6521" i="1"/>
  <c r="F6521" i="1" s="1"/>
  <c r="E6522" i="1"/>
  <c r="F6522" i="1" s="1"/>
  <c r="E6523" i="1"/>
  <c r="F6523" i="1" s="1"/>
  <c r="E6524" i="1"/>
  <c r="F6524" i="1" s="1"/>
  <c r="E6525" i="1"/>
  <c r="F6525" i="1" s="1"/>
  <c r="E6526" i="1"/>
  <c r="F6526" i="1" s="1"/>
  <c r="E6527" i="1"/>
  <c r="F6527" i="1" s="1"/>
  <c r="E6528" i="1"/>
  <c r="F6528" i="1" s="1"/>
  <c r="E6529" i="1"/>
  <c r="F6529" i="1" s="1"/>
  <c r="E6530" i="1"/>
  <c r="F6530" i="1" s="1"/>
  <c r="E6531" i="1"/>
  <c r="F6531" i="1" s="1"/>
  <c r="E6532" i="1"/>
  <c r="F6532" i="1" s="1"/>
  <c r="E6533" i="1"/>
  <c r="F6533" i="1" s="1"/>
  <c r="E6534" i="1"/>
  <c r="F6534" i="1" s="1"/>
  <c r="E6535" i="1"/>
  <c r="F6535" i="1" s="1"/>
  <c r="E6536" i="1"/>
  <c r="F6536" i="1" s="1"/>
  <c r="E6537" i="1"/>
  <c r="F6537" i="1" s="1"/>
  <c r="E6538" i="1"/>
  <c r="F6538" i="1" s="1"/>
  <c r="E6539" i="1"/>
  <c r="F6539" i="1" s="1"/>
  <c r="E6540" i="1"/>
  <c r="F6540" i="1" s="1"/>
  <c r="E6541" i="1"/>
  <c r="F6541" i="1" s="1"/>
  <c r="E6542" i="1"/>
  <c r="F6542" i="1" s="1"/>
  <c r="E6543" i="1"/>
  <c r="F6543" i="1" s="1"/>
  <c r="E6544" i="1"/>
  <c r="F6544" i="1" s="1"/>
  <c r="E6545" i="1"/>
  <c r="F6545" i="1" s="1"/>
  <c r="E6546" i="1"/>
  <c r="F6546" i="1" s="1"/>
  <c r="E6547" i="1"/>
  <c r="F6547" i="1" s="1"/>
  <c r="E6548" i="1"/>
  <c r="F6548" i="1" s="1"/>
  <c r="E6549" i="1"/>
  <c r="F6549" i="1" s="1"/>
  <c r="E6550" i="1"/>
  <c r="F6550" i="1" s="1"/>
  <c r="E6551" i="1"/>
  <c r="F6551" i="1" s="1"/>
  <c r="E6552" i="1"/>
  <c r="F6552" i="1" s="1"/>
  <c r="E6553" i="1"/>
  <c r="F6553" i="1" s="1"/>
  <c r="E6554" i="1"/>
  <c r="F6554" i="1" s="1"/>
  <c r="E6555" i="1"/>
  <c r="F6555" i="1" s="1"/>
  <c r="E6556" i="1"/>
  <c r="F6556" i="1" s="1"/>
  <c r="E6557" i="1"/>
  <c r="F6557" i="1" s="1"/>
  <c r="E6558" i="1"/>
  <c r="F6558" i="1" s="1"/>
  <c r="E6559" i="1"/>
  <c r="F6559" i="1" s="1"/>
  <c r="E6560" i="1"/>
  <c r="F6560" i="1" s="1"/>
  <c r="E6561" i="1"/>
  <c r="F6561" i="1" s="1"/>
  <c r="E6562" i="1"/>
  <c r="F6562" i="1" s="1"/>
  <c r="E6563" i="1"/>
  <c r="F6563" i="1" s="1"/>
  <c r="E6564" i="1"/>
  <c r="F6564" i="1" s="1"/>
  <c r="E6565" i="1"/>
  <c r="F6565" i="1" s="1"/>
  <c r="E6566" i="1"/>
  <c r="F6566" i="1" s="1"/>
  <c r="E6567" i="1"/>
  <c r="F6567" i="1" s="1"/>
  <c r="E6568" i="1"/>
  <c r="F6568" i="1" s="1"/>
  <c r="E6569" i="1"/>
  <c r="F6569" i="1" s="1"/>
  <c r="E6570" i="1"/>
  <c r="F6570" i="1" s="1"/>
  <c r="E6571" i="1"/>
  <c r="F6571" i="1" s="1"/>
  <c r="E6572" i="1"/>
  <c r="F6572" i="1" s="1"/>
  <c r="E6573" i="1"/>
  <c r="F6573" i="1" s="1"/>
  <c r="E6574" i="1"/>
  <c r="F6574" i="1" s="1"/>
  <c r="E6575" i="1"/>
  <c r="F6575" i="1" s="1"/>
  <c r="E6576" i="1"/>
  <c r="F6576" i="1" s="1"/>
  <c r="E6577" i="1"/>
  <c r="F6577" i="1" s="1"/>
  <c r="E6578" i="1"/>
  <c r="F6578" i="1" s="1"/>
  <c r="E6579" i="1"/>
  <c r="F6579" i="1" s="1"/>
  <c r="E6580" i="1"/>
  <c r="F6580" i="1" s="1"/>
  <c r="E6581" i="1"/>
  <c r="F6581" i="1" s="1"/>
  <c r="E6582" i="1"/>
  <c r="F6582" i="1" s="1"/>
  <c r="E6583" i="1"/>
  <c r="F6583" i="1" s="1"/>
  <c r="E6584" i="1"/>
  <c r="F6584" i="1" s="1"/>
  <c r="E6585" i="1"/>
  <c r="F6585" i="1" s="1"/>
  <c r="E6586" i="1"/>
  <c r="F6586" i="1" s="1"/>
  <c r="E6587" i="1"/>
  <c r="F6587" i="1" s="1"/>
  <c r="E6588" i="1"/>
  <c r="F6588" i="1" s="1"/>
  <c r="E6589" i="1"/>
  <c r="F6589" i="1" s="1"/>
  <c r="E6590" i="1"/>
  <c r="F6590" i="1" s="1"/>
  <c r="E6591" i="1"/>
  <c r="F6591" i="1" s="1"/>
  <c r="E6592" i="1"/>
  <c r="F6592" i="1" s="1"/>
  <c r="E6593" i="1"/>
  <c r="F6593" i="1" s="1"/>
  <c r="E6594" i="1"/>
  <c r="F6594" i="1" s="1"/>
  <c r="E6595" i="1"/>
  <c r="F6595" i="1" s="1"/>
  <c r="E6596" i="1"/>
  <c r="F6596" i="1" s="1"/>
  <c r="E6597" i="1"/>
  <c r="F6597" i="1" s="1"/>
  <c r="E6598" i="1"/>
  <c r="F6598" i="1" s="1"/>
  <c r="E6599" i="1"/>
  <c r="F6599" i="1" s="1"/>
  <c r="E6600" i="1"/>
  <c r="F6600" i="1" s="1"/>
  <c r="E6601" i="1"/>
  <c r="F6601" i="1" s="1"/>
  <c r="E6602" i="1"/>
  <c r="F6602" i="1" s="1"/>
  <c r="E6603" i="1"/>
  <c r="F6603" i="1" s="1"/>
  <c r="E6604" i="1"/>
  <c r="F6604" i="1" s="1"/>
  <c r="E6605" i="1"/>
  <c r="F6605" i="1" s="1"/>
  <c r="E6606" i="1"/>
  <c r="F6606" i="1" s="1"/>
  <c r="E6607" i="1"/>
  <c r="F6607" i="1" s="1"/>
  <c r="E6608" i="1"/>
  <c r="F6608" i="1" s="1"/>
  <c r="E6609" i="1"/>
  <c r="F6609" i="1" s="1"/>
  <c r="E6610" i="1"/>
  <c r="F6610" i="1" s="1"/>
  <c r="E6611" i="1"/>
  <c r="F6611" i="1" s="1"/>
  <c r="E6612" i="1"/>
  <c r="F6612" i="1" s="1"/>
  <c r="E6613" i="1"/>
  <c r="F6613" i="1" s="1"/>
  <c r="E6614" i="1"/>
  <c r="F6614" i="1" s="1"/>
  <c r="E6615" i="1"/>
  <c r="F6615" i="1" s="1"/>
  <c r="E6616" i="1"/>
  <c r="F6616" i="1" s="1"/>
  <c r="E6617" i="1"/>
  <c r="F6617" i="1" s="1"/>
  <c r="E6618" i="1"/>
  <c r="F6618" i="1" s="1"/>
  <c r="E6619" i="1"/>
  <c r="F6619" i="1" s="1"/>
  <c r="E6620" i="1"/>
  <c r="F6620" i="1" s="1"/>
  <c r="E6621" i="1"/>
  <c r="F6621" i="1" s="1"/>
  <c r="E6622" i="1"/>
  <c r="F6622" i="1" s="1"/>
  <c r="E6623" i="1"/>
  <c r="F6623" i="1" s="1"/>
  <c r="E6624" i="1"/>
  <c r="F6624" i="1" s="1"/>
  <c r="E6625" i="1"/>
  <c r="F6625" i="1" s="1"/>
  <c r="E6626" i="1"/>
  <c r="F6626" i="1" s="1"/>
  <c r="E6627" i="1"/>
  <c r="F6627" i="1" s="1"/>
  <c r="E6628" i="1"/>
  <c r="F6628" i="1" s="1"/>
  <c r="E6629" i="1"/>
  <c r="F6629" i="1" s="1"/>
  <c r="E6630" i="1"/>
  <c r="F6630" i="1" s="1"/>
  <c r="E6631" i="1"/>
  <c r="F6631" i="1" s="1"/>
  <c r="E6632" i="1"/>
  <c r="F6632" i="1" s="1"/>
  <c r="E6633" i="1"/>
  <c r="F6633" i="1" s="1"/>
  <c r="E6634" i="1"/>
  <c r="F6634" i="1" s="1"/>
  <c r="E6635" i="1"/>
  <c r="F6635" i="1" s="1"/>
  <c r="E6636" i="1"/>
  <c r="F6636" i="1" s="1"/>
  <c r="E6637" i="1"/>
  <c r="F6637" i="1" s="1"/>
  <c r="E6638" i="1"/>
  <c r="F6638" i="1" s="1"/>
  <c r="E6639" i="1"/>
  <c r="F6639" i="1" s="1"/>
  <c r="E6640" i="1"/>
  <c r="F6640" i="1" s="1"/>
  <c r="E6641" i="1"/>
  <c r="F6641" i="1" s="1"/>
  <c r="E6642" i="1"/>
  <c r="F6642" i="1" s="1"/>
  <c r="E6643" i="1"/>
  <c r="F6643" i="1" s="1"/>
  <c r="E6644" i="1"/>
  <c r="F6644" i="1" s="1"/>
  <c r="E6645" i="1"/>
  <c r="F6645" i="1" s="1"/>
  <c r="E6646" i="1"/>
  <c r="F6646" i="1" s="1"/>
  <c r="E6647" i="1"/>
  <c r="F6647" i="1" s="1"/>
  <c r="E6648" i="1"/>
  <c r="F6648" i="1" s="1"/>
  <c r="E6649" i="1"/>
  <c r="F6649" i="1" s="1"/>
  <c r="E6650" i="1"/>
  <c r="F6650" i="1" s="1"/>
  <c r="E6651" i="1"/>
  <c r="F6651" i="1" s="1"/>
  <c r="E6652" i="1"/>
  <c r="F6652" i="1" s="1"/>
  <c r="E6653" i="1"/>
  <c r="F6653" i="1" s="1"/>
  <c r="E6654" i="1"/>
  <c r="F6654" i="1" s="1"/>
  <c r="E6655" i="1"/>
  <c r="F6655" i="1" s="1"/>
  <c r="E6656" i="1"/>
  <c r="F6656" i="1" s="1"/>
  <c r="E6657" i="1"/>
  <c r="F6657" i="1" s="1"/>
  <c r="E6658" i="1"/>
  <c r="F6658" i="1" s="1"/>
  <c r="E6659" i="1"/>
  <c r="F6659" i="1" s="1"/>
  <c r="E6660" i="1"/>
  <c r="F6660" i="1" s="1"/>
  <c r="E6661" i="1"/>
  <c r="F6661" i="1" s="1"/>
  <c r="E6662" i="1"/>
  <c r="F6662" i="1" s="1"/>
  <c r="E6663" i="1"/>
  <c r="F6663" i="1" s="1"/>
  <c r="E6664" i="1"/>
  <c r="F6664" i="1" s="1"/>
  <c r="E6665" i="1"/>
  <c r="F6665" i="1" s="1"/>
  <c r="E6666" i="1"/>
  <c r="F6666" i="1" s="1"/>
  <c r="E6667" i="1"/>
  <c r="F6667" i="1" s="1"/>
  <c r="E6668" i="1"/>
  <c r="F6668" i="1" s="1"/>
  <c r="E6669" i="1"/>
  <c r="F6669" i="1" s="1"/>
  <c r="E6670" i="1"/>
  <c r="F6670" i="1" s="1"/>
  <c r="E6671" i="1"/>
  <c r="F6671" i="1" s="1"/>
  <c r="E6672" i="1"/>
  <c r="F6672" i="1" s="1"/>
  <c r="E6673" i="1"/>
  <c r="F6673" i="1" s="1"/>
  <c r="E6674" i="1"/>
  <c r="F6674" i="1" s="1"/>
  <c r="E6675" i="1"/>
  <c r="F6675" i="1" s="1"/>
  <c r="E6676" i="1"/>
  <c r="F6676" i="1" s="1"/>
  <c r="E6677" i="1"/>
  <c r="F6677" i="1" s="1"/>
  <c r="E6678" i="1"/>
  <c r="F6678" i="1" s="1"/>
  <c r="E6679" i="1"/>
  <c r="F6679" i="1" s="1"/>
  <c r="E6680" i="1"/>
  <c r="F6680" i="1" s="1"/>
  <c r="E6681" i="1"/>
  <c r="F6681" i="1" s="1"/>
  <c r="E6682" i="1"/>
  <c r="F6682" i="1" s="1"/>
  <c r="E6683" i="1"/>
  <c r="F6683" i="1" s="1"/>
  <c r="E6684" i="1"/>
  <c r="F6684" i="1" s="1"/>
  <c r="E6685" i="1"/>
  <c r="F6685" i="1" s="1"/>
  <c r="E6686" i="1"/>
  <c r="F6686" i="1" s="1"/>
  <c r="E6687" i="1"/>
  <c r="F6687" i="1" s="1"/>
  <c r="E6688" i="1"/>
  <c r="F6688" i="1" s="1"/>
  <c r="E6689" i="1"/>
  <c r="F6689" i="1" s="1"/>
  <c r="E6690" i="1"/>
  <c r="F6690" i="1" s="1"/>
  <c r="E6691" i="1"/>
  <c r="F6691" i="1" s="1"/>
  <c r="E6692" i="1"/>
  <c r="F6692" i="1" s="1"/>
  <c r="E6693" i="1"/>
  <c r="F6693" i="1" s="1"/>
  <c r="E6694" i="1"/>
  <c r="F6694" i="1" s="1"/>
  <c r="E6695" i="1"/>
  <c r="F6695" i="1" s="1"/>
  <c r="E6696" i="1"/>
  <c r="F6696" i="1" s="1"/>
  <c r="E6697" i="1"/>
  <c r="F6697" i="1" s="1"/>
  <c r="E6698" i="1"/>
  <c r="F6698" i="1" s="1"/>
  <c r="E6699" i="1"/>
  <c r="F6699" i="1" s="1"/>
  <c r="E6700" i="1"/>
  <c r="F6700" i="1" s="1"/>
  <c r="E6701" i="1"/>
  <c r="F6701" i="1" s="1"/>
  <c r="E6702" i="1"/>
  <c r="F6702" i="1" s="1"/>
  <c r="E6703" i="1"/>
  <c r="F6703" i="1" s="1"/>
  <c r="E6704" i="1"/>
  <c r="F6704" i="1" s="1"/>
  <c r="E6705" i="1"/>
  <c r="F6705" i="1" s="1"/>
  <c r="E6706" i="1"/>
  <c r="F6706" i="1" s="1"/>
  <c r="E6707" i="1"/>
  <c r="F6707" i="1" s="1"/>
  <c r="E6708" i="1"/>
  <c r="F6708" i="1" s="1"/>
  <c r="E6709" i="1"/>
  <c r="F6709" i="1" s="1"/>
  <c r="E6710" i="1"/>
  <c r="F6710" i="1" s="1"/>
  <c r="E6711" i="1"/>
  <c r="F6711" i="1" s="1"/>
  <c r="E6712" i="1"/>
  <c r="F6712" i="1" s="1"/>
  <c r="E6713" i="1"/>
  <c r="F6713" i="1" s="1"/>
  <c r="E6714" i="1"/>
  <c r="F6714" i="1" s="1"/>
  <c r="E6715" i="1"/>
  <c r="F6715" i="1" s="1"/>
  <c r="E6716" i="1"/>
  <c r="F6716" i="1" s="1"/>
  <c r="E6717" i="1"/>
  <c r="F6717" i="1" s="1"/>
  <c r="E6718" i="1"/>
  <c r="F6718" i="1" s="1"/>
  <c r="E6719" i="1"/>
  <c r="F6719" i="1" s="1"/>
  <c r="E6720" i="1"/>
  <c r="F6720" i="1" s="1"/>
  <c r="E6721" i="1"/>
  <c r="F6721" i="1" s="1"/>
  <c r="E6722" i="1"/>
  <c r="F6722" i="1" s="1"/>
  <c r="E6723" i="1"/>
  <c r="F6723" i="1" s="1"/>
  <c r="E6724" i="1"/>
  <c r="F6724" i="1" s="1"/>
  <c r="E6725" i="1"/>
  <c r="F6725" i="1" s="1"/>
  <c r="E6726" i="1"/>
  <c r="F6726" i="1" s="1"/>
  <c r="E6727" i="1"/>
  <c r="F6727" i="1" s="1"/>
  <c r="E6728" i="1"/>
  <c r="F6728" i="1" s="1"/>
  <c r="E6729" i="1"/>
  <c r="F6729" i="1" s="1"/>
  <c r="E6730" i="1"/>
  <c r="F6730" i="1" s="1"/>
  <c r="E6731" i="1"/>
  <c r="F6731" i="1" s="1"/>
  <c r="E6732" i="1"/>
  <c r="F6732" i="1" s="1"/>
  <c r="E6733" i="1"/>
  <c r="F6733" i="1" s="1"/>
  <c r="E6734" i="1"/>
  <c r="F6734" i="1" s="1"/>
  <c r="E6735" i="1"/>
  <c r="F6735" i="1" s="1"/>
  <c r="E6736" i="1"/>
  <c r="F6736" i="1" s="1"/>
  <c r="E6737" i="1"/>
  <c r="F6737" i="1" s="1"/>
  <c r="E6738" i="1"/>
  <c r="F6738" i="1" s="1"/>
  <c r="E6739" i="1"/>
  <c r="F6739" i="1" s="1"/>
  <c r="E6740" i="1"/>
  <c r="F6740" i="1" s="1"/>
  <c r="E6741" i="1"/>
  <c r="F6741" i="1" s="1"/>
  <c r="E6742" i="1"/>
  <c r="F6742" i="1" s="1"/>
  <c r="E6743" i="1"/>
  <c r="F6743" i="1" s="1"/>
  <c r="E6744" i="1"/>
  <c r="F6744" i="1" s="1"/>
  <c r="E6745" i="1"/>
  <c r="F6745" i="1" s="1"/>
  <c r="E622" i="1"/>
  <c r="F622" i="1" s="1"/>
  <c r="E6746" i="1"/>
  <c r="F6746" i="1" s="1"/>
  <c r="E6747" i="1"/>
  <c r="F6747" i="1" s="1"/>
  <c r="E6748" i="1"/>
  <c r="F6748" i="1" s="1"/>
  <c r="E6749" i="1"/>
  <c r="F6749" i="1" s="1"/>
  <c r="E6750" i="1"/>
  <c r="F6750" i="1" s="1"/>
  <c r="E6751" i="1"/>
  <c r="F6751" i="1" s="1"/>
  <c r="E6752" i="1"/>
  <c r="F6752" i="1" s="1"/>
  <c r="E6753" i="1"/>
  <c r="F6753" i="1" s="1"/>
  <c r="E6754" i="1"/>
  <c r="F6754" i="1" s="1"/>
  <c r="E6755" i="1"/>
  <c r="F6755" i="1" s="1"/>
  <c r="E6756" i="1"/>
  <c r="F6756" i="1" s="1"/>
  <c r="E6757" i="1"/>
  <c r="F6757" i="1" s="1"/>
  <c r="E63" i="1"/>
  <c r="F63" i="1" s="1"/>
  <c r="E486" i="1"/>
  <c r="F486" i="1" s="1"/>
  <c r="E629" i="1"/>
  <c r="F629" i="1" s="1"/>
  <c r="E6758" i="1"/>
  <c r="F6758" i="1" s="1"/>
  <c r="E101" i="1"/>
  <c r="F101" i="1" s="1"/>
  <c r="E244" i="1"/>
  <c r="F244" i="1" s="1"/>
  <c r="E485" i="1"/>
  <c r="F485" i="1" s="1"/>
  <c r="E628" i="1"/>
  <c r="F628" i="1" s="1"/>
  <c r="E6759" i="1"/>
  <c r="F6759" i="1" s="1"/>
  <c r="E6760" i="1"/>
  <c r="F6760" i="1" s="1"/>
  <c r="E6761" i="1"/>
  <c r="F6761" i="1" s="1"/>
  <c r="E605" i="1"/>
  <c r="F605" i="1" s="1"/>
  <c r="E301" i="1"/>
  <c r="F301" i="1" s="1"/>
  <c r="E784" i="1"/>
  <c r="F784" i="1" s="1"/>
  <c r="E102" i="1"/>
  <c r="F102" i="1" s="1"/>
  <c r="E6762" i="1"/>
  <c r="F6762" i="1" s="1"/>
  <c r="E6763" i="1"/>
  <c r="F6763" i="1" s="1"/>
  <c r="E6764" i="1"/>
  <c r="F6764" i="1" s="1"/>
  <c r="E6765" i="1"/>
  <c r="F6765" i="1" s="1"/>
  <c r="E604" i="1"/>
  <c r="F604" i="1" s="1"/>
  <c r="E122" i="1"/>
  <c r="F122" i="1" s="1"/>
  <c r="E603" i="1"/>
  <c r="F603" i="1" s="1"/>
  <c r="E787" i="1"/>
  <c r="F787" i="1" s="1"/>
  <c r="E6766" i="1"/>
  <c r="F6766" i="1" s="1"/>
  <c r="E6767" i="1"/>
  <c r="F6767" i="1" s="1"/>
  <c r="E6768" i="1"/>
  <c r="F6768" i="1" s="1"/>
  <c r="E6769" i="1"/>
  <c r="F6769" i="1" s="1"/>
  <c r="E786" i="1"/>
  <c r="F786" i="1" s="1"/>
  <c r="E785" i="1"/>
  <c r="F785" i="1" s="1"/>
  <c r="E6770" i="1"/>
  <c r="F6770" i="1" s="1"/>
  <c r="E6771" i="1"/>
  <c r="F6771" i="1" s="1"/>
  <c r="E6772" i="1"/>
  <c r="F6772" i="1" s="1"/>
  <c r="E6773" i="1"/>
  <c r="F6773" i="1" s="1"/>
  <c r="E6774" i="1"/>
  <c r="F6774" i="1" s="1"/>
  <c r="E6775" i="1"/>
  <c r="F6775" i="1" s="1"/>
  <c r="E6776" i="1"/>
  <c r="F6776" i="1" s="1"/>
  <c r="E6777" i="1"/>
  <c r="F6777" i="1" s="1"/>
  <c r="E6778" i="1"/>
  <c r="F6778" i="1" s="1"/>
  <c r="E6779" i="1"/>
  <c r="F6779" i="1" s="1"/>
  <c r="E6780" i="1"/>
  <c r="F6780" i="1" s="1"/>
  <c r="E164" i="1"/>
  <c r="F164" i="1" s="1"/>
  <c r="E165" i="1"/>
  <c r="F165" i="1" s="1"/>
  <c r="E6781" i="1"/>
  <c r="F6781" i="1" s="1"/>
  <c r="E6782" i="1"/>
  <c r="F6782" i="1" s="1"/>
  <c r="E6783" i="1"/>
  <c r="F6783" i="1" s="1"/>
  <c r="E6784" i="1"/>
  <c r="F6784" i="1" s="1"/>
  <c r="E6785" i="1"/>
  <c r="F6785" i="1" s="1"/>
  <c r="E6786" i="1"/>
  <c r="F6786" i="1" s="1"/>
  <c r="E6787" i="1"/>
  <c r="F6787" i="1" s="1"/>
  <c r="E6788" i="1"/>
  <c r="F6788" i="1" s="1"/>
  <c r="E6789" i="1"/>
  <c r="F6789" i="1" s="1"/>
  <c r="E6790" i="1"/>
  <c r="F6790" i="1" s="1"/>
  <c r="E6791" i="1"/>
  <c r="F6791" i="1" s="1"/>
  <c r="E6792" i="1"/>
  <c r="F6792" i="1" s="1"/>
  <c r="E6793" i="1"/>
  <c r="F6793" i="1" s="1"/>
  <c r="E6794" i="1"/>
  <c r="F6794" i="1" s="1"/>
  <c r="E6795" i="1"/>
  <c r="F6795" i="1" s="1"/>
  <c r="E6796" i="1"/>
  <c r="F6796" i="1" s="1"/>
  <c r="E6797" i="1"/>
  <c r="F6797" i="1" s="1"/>
  <c r="E6798" i="1"/>
  <c r="F6798" i="1" s="1"/>
  <c r="E6799" i="1"/>
  <c r="F6799" i="1" s="1"/>
  <c r="E6800" i="1"/>
  <c r="F6800" i="1" s="1"/>
  <c r="E6801" i="1"/>
  <c r="F6801" i="1" s="1"/>
  <c r="E2" i="1"/>
  <c r="F2" i="1" s="1"/>
  <c r="E6802" i="1"/>
  <c r="F6802" i="1" s="1"/>
  <c r="E6803" i="1"/>
  <c r="F6803" i="1" s="1"/>
  <c r="E10" i="1"/>
  <c r="F10" i="1" s="1"/>
  <c r="E6804" i="1"/>
  <c r="F6804" i="1" s="1"/>
  <c r="E809" i="1"/>
  <c r="F809" i="1" s="1"/>
  <c r="E606" i="1"/>
  <c r="F606" i="1" s="1"/>
  <c r="E6805" i="1"/>
  <c r="F6805" i="1" s="1"/>
  <c r="E6806" i="1"/>
  <c r="F6806" i="1" s="1"/>
  <c r="E810" i="1"/>
  <c r="F810" i="1" s="1"/>
  <c r="E6807" i="1"/>
  <c r="F6807" i="1" s="1"/>
  <c r="E6808" i="1"/>
  <c r="F6808" i="1" s="1"/>
  <c r="E6809" i="1"/>
  <c r="F6809" i="1" s="1"/>
  <c r="E6810" i="1"/>
  <c r="F6810" i="1" s="1"/>
  <c r="E6811" i="1"/>
  <c r="F6811" i="1" s="1"/>
  <c r="E6812" i="1"/>
  <c r="F6812" i="1" s="1"/>
  <c r="E6813" i="1"/>
  <c r="F6813" i="1" s="1"/>
  <c r="E6814" i="1"/>
  <c r="F6814" i="1" s="1"/>
  <c r="E808" i="1"/>
  <c r="F808" i="1" s="1"/>
  <c r="E6815" i="1"/>
  <c r="F6815" i="1" s="1"/>
  <c r="E6816" i="1"/>
  <c r="F6816" i="1" s="1"/>
  <c r="E6817" i="1"/>
  <c r="F6817" i="1" s="1"/>
  <c r="E6818" i="1"/>
  <c r="F6818" i="1" s="1"/>
  <c r="E6819" i="1"/>
  <c r="F6819" i="1" s="1"/>
  <c r="E6820" i="1"/>
  <c r="F6820" i="1" s="1"/>
  <c r="E6821" i="1"/>
  <c r="F6821" i="1" s="1"/>
  <c r="E6822" i="1"/>
  <c r="F6822" i="1" s="1"/>
  <c r="E6823" i="1"/>
  <c r="F6823" i="1" s="1"/>
  <c r="E6824" i="1"/>
  <c r="F6824" i="1" s="1"/>
  <c r="E493" i="1"/>
  <c r="F493" i="1" s="1"/>
  <c r="E6825" i="1"/>
  <c r="F6825" i="1" s="1"/>
  <c r="E6826" i="1"/>
  <c r="F6826" i="1" s="1"/>
  <c r="E6827" i="1"/>
  <c r="F6827" i="1" s="1"/>
  <c r="E6828" i="1"/>
  <c r="F6828" i="1" s="1"/>
  <c r="E6829" i="1"/>
  <c r="F6829" i="1" s="1"/>
  <c r="E6830" i="1"/>
  <c r="F6830" i="1" s="1"/>
  <c r="E6831" i="1"/>
  <c r="F6831" i="1" s="1"/>
  <c r="E6832" i="1"/>
  <c r="F6832" i="1" s="1"/>
  <c r="E6833" i="1"/>
  <c r="F6833" i="1" s="1"/>
  <c r="E6834" i="1"/>
  <c r="F6834" i="1" s="1"/>
  <c r="E6835" i="1"/>
  <c r="F6835" i="1" s="1"/>
  <c r="E6836" i="1"/>
  <c r="F6836" i="1" s="1"/>
  <c r="E6837" i="1"/>
  <c r="F6837" i="1" s="1"/>
  <c r="E6838" i="1"/>
  <c r="F6838" i="1" s="1"/>
  <c r="E6839" i="1"/>
  <c r="F6839" i="1" s="1"/>
  <c r="E6840" i="1"/>
  <c r="F6840" i="1" s="1"/>
  <c r="E6841" i="1"/>
  <c r="F6841" i="1" s="1"/>
  <c r="E6842" i="1"/>
  <c r="F6842" i="1" s="1"/>
  <c r="E6843" i="1"/>
  <c r="F6843" i="1" s="1"/>
  <c r="E6844" i="1"/>
  <c r="F6844" i="1" s="1"/>
  <c r="E6845" i="1"/>
  <c r="F6845" i="1" s="1"/>
  <c r="E6846" i="1"/>
  <c r="F6846" i="1" s="1"/>
  <c r="E6847" i="1"/>
  <c r="F6847" i="1" s="1"/>
  <c r="E6848" i="1"/>
  <c r="F6848" i="1" s="1"/>
  <c r="E6849" i="1"/>
  <c r="F6849" i="1" s="1"/>
  <c r="E6850" i="1"/>
  <c r="F6850" i="1" s="1"/>
  <c r="E6851" i="1"/>
  <c r="F6851" i="1" s="1"/>
  <c r="E6852" i="1"/>
  <c r="F6852" i="1" s="1"/>
  <c r="E6853" i="1"/>
  <c r="F6853" i="1" s="1"/>
  <c r="E6854" i="1"/>
  <c r="F6854" i="1" s="1"/>
  <c r="E6855" i="1"/>
  <c r="F6855" i="1" s="1"/>
  <c r="E6856" i="1"/>
  <c r="F6856" i="1" s="1"/>
  <c r="E6857" i="1"/>
  <c r="F6857" i="1" s="1"/>
  <c r="E6858" i="1"/>
  <c r="F6858" i="1" s="1"/>
  <c r="E6859" i="1"/>
  <c r="F6859" i="1" s="1"/>
  <c r="E6860" i="1"/>
  <c r="F6860" i="1" s="1"/>
  <c r="E6861" i="1"/>
  <c r="F6861" i="1" s="1"/>
  <c r="E6862" i="1"/>
  <c r="F6862" i="1" s="1"/>
  <c r="E6863" i="1"/>
  <c r="F6863" i="1" s="1"/>
  <c r="E6864" i="1"/>
  <c r="F6864" i="1" s="1"/>
  <c r="E6865" i="1"/>
  <c r="F6865" i="1" s="1"/>
  <c r="E6866" i="1"/>
  <c r="F6866" i="1" s="1"/>
  <c r="E6867" i="1"/>
  <c r="F6867" i="1" s="1"/>
  <c r="E6868" i="1"/>
  <c r="F6868" i="1" s="1"/>
  <c r="E6869" i="1"/>
  <c r="F6869" i="1" s="1"/>
  <c r="E6870" i="1"/>
  <c r="F6870" i="1" s="1"/>
  <c r="E6871" i="1"/>
  <c r="F6871" i="1" s="1"/>
  <c r="E6872" i="1"/>
  <c r="F6872" i="1" s="1"/>
  <c r="E478" i="1"/>
  <c r="F478" i="1" s="1"/>
  <c r="E6873" i="1"/>
  <c r="F6873" i="1" s="1"/>
  <c r="E6874" i="1"/>
  <c r="F6874" i="1" s="1"/>
  <c r="E6875" i="1"/>
  <c r="F6875" i="1" s="1"/>
  <c r="E6876" i="1"/>
  <c r="F6876" i="1" s="1"/>
  <c r="E6877" i="1"/>
  <c r="F6877" i="1" s="1"/>
  <c r="E6878" i="1"/>
  <c r="F6878" i="1" s="1"/>
  <c r="E6879" i="1"/>
  <c r="F6879" i="1" s="1"/>
  <c r="E6880" i="1"/>
  <c r="F6880" i="1" s="1"/>
  <c r="E6881" i="1"/>
  <c r="F6881" i="1" s="1"/>
  <c r="E6882" i="1"/>
  <c r="F6882" i="1" s="1"/>
  <c r="E6883" i="1"/>
  <c r="F6883" i="1" s="1"/>
  <c r="E6884" i="1"/>
  <c r="F6884" i="1" s="1"/>
  <c r="E6885" i="1"/>
  <c r="F6885" i="1" s="1"/>
  <c r="E6886" i="1"/>
  <c r="F6886" i="1" s="1"/>
  <c r="E6887" i="1"/>
  <c r="F6887" i="1" s="1"/>
  <c r="E6888" i="1"/>
  <c r="F6888" i="1" s="1"/>
  <c r="E6889" i="1"/>
  <c r="F6889" i="1" s="1"/>
  <c r="E6890" i="1"/>
  <c r="F6890" i="1" s="1"/>
  <c r="E6891" i="1"/>
  <c r="F6891" i="1" s="1"/>
  <c r="E6892" i="1"/>
  <c r="F6892" i="1" s="1"/>
  <c r="E6893" i="1"/>
  <c r="F6893" i="1" s="1"/>
  <c r="E6894" i="1"/>
  <c r="F6894" i="1" s="1"/>
  <c r="E6895" i="1"/>
  <c r="F6895" i="1" s="1"/>
  <c r="E6896" i="1"/>
  <c r="F6896" i="1" s="1"/>
  <c r="E6897" i="1"/>
  <c r="F6897" i="1" s="1"/>
  <c r="E6898" i="1"/>
  <c r="F6898" i="1" s="1"/>
  <c r="E6899" i="1"/>
  <c r="F6899" i="1" s="1"/>
  <c r="E6900" i="1"/>
  <c r="F6900" i="1" s="1"/>
  <c r="E6901" i="1"/>
  <c r="F6901" i="1" s="1"/>
  <c r="E6902" i="1"/>
  <c r="F6902" i="1" s="1"/>
  <c r="E6903" i="1"/>
  <c r="F6903" i="1" s="1"/>
  <c r="E6904" i="1"/>
  <c r="F6904" i="1" s="1"/>
  <c r="E6905" i="1"/>
  <c r="F6905" i="1" s="1"/>
  <c r="E6906" i="1"/>
  <c r="F6906" i="1" s="1"/>
  <c r="E6907" i="1"/>
  <c r="F6907" i="1" s="1"/>
  <c r="E6908" i="1"/>
  <c r="F6908" i="1" s="1"/>
  <c r="E6909" i="1"/>
  <c r="F6909" i="1" s="1"/>
  <c r="E6910" i="1"/>
  <c r="F6910" i="1" s="1"/>
  <c r="E6911" i="1"/>
  <c r="F6911" i="1" s="1"/>
  <c r="E6912" i="1"/>
  <c r="F6912" i="1" s="1"/>
  <c r="E6913" i="1"/>
  <c r="F6913" i="1" s="1"/>
  <c r="E6914" i="1"/>
  <c r="F6914" i="1" s="1"/>
  <c r="E6915" i="1"/>
  <c r="F6915" i="1" s="1"/>
  <c r="E6916" i="1"/>
  <c r="F6916" i="1" s="1"/>
  <c r="E6917" i="1"/>
  <c r="F6917" i="1" s="1"/>
  <c r="E6918" i="1"/>
  <c r="F6918" i="1" s="1"/>
  <c r="E6919" i="1"/>
  <c r="F6919" i="1" s="1"/>
  <c r="E6920" i="1"/>
  <c r="F6920" i="1" s="1"/>
  <c r="E6921" i="1"/>
  <c r="F6921" i="1" s="1"/>
  <c r="E6922" i="1"/>
  <c r="F6922" i="1" s="1"/>
  <c r="E6923" i="1"/>
  <c r="F6923" i="1" s="1"/>
  <c r="E6924" i="1"/>
  <c r="F6924" i="1" s="1"/>
  <c r="E6925" i="1"/>
  <c r="F6925" i="1" s="1"/>
  <c r="E6926" i="1"/>
  <c r="F6926" i="1" s="1"/>
  <c r="E6927" i="1"/>
  <c r="F6927" i="1" s="1"/>
  <c r="E6928" i="1"/>
  <c r="F6928" i="1" s="1"/>
  <c r="E418" i="1"/>
  <c r="F418" i="1" s="1"/>
  <c r="E381" i="1"/>
  <c r="F381" i="1" s="1"/>
  <c r="E6929" i="1"/>
  <c r="F6929" i="1" s="1"/>
  <c r="E482" i="1"/>
  <c r="F482" i="1" s="1"/>
  <c r="E483" i="1"/>
  <c r="F483" i="1" s="1"/>
  <c r="E6930" i="1"/>
  <c r="F6930" i="1" s="1"/>
  <c r="E6931" i="1"/>
  <c r="F6931" i="1" s="1"/>
  <c r="E419" i="1"/>
  <c r="F419" i="1" s="1"/>
  <c r="E6932" i="1"/>
  <c r="F6932" i="1" s="1"/>
  <c r="E6933" i="1"/>
  <c r="F6933" i="1" s="1"/>
  <c r="E6934" i="1"/>
  <c r="F6934" i="1" s="1"/>
  <c r="E6935" i="1"/>
  <c r="F6935" i="1" s="1"/>
  <c r="E6936" i="1"/>
  <c r="F6936" i="1" s="1"/>
  <c r="E6937" i="1"/>
  <c r="F6937" i="1" s="1"/>
  <c r="E6938" i="1"/>
  <c r="F6938" i="1" s="1"/>
  <c r="E6939" i="1"/>
  <c r="F6939" i="1" s="1"/>
  <c r="E6940" i="1"/>
  <c r="F6940" i="1" s="1"/>
  <c r="E6941" i="1"/>
  <c r="F6941" i="1" s="1"/>
  <c r="E6942" i="1"/>
  <c r="F6942" i="1" s="1"/>
  <c r="E6943" i="1"/>
  <c r="F6943" i="1" s="1"/>
  <c r="E6944" i="1"/>
  <c r="F6944" i="1" s="1"/>
  <c r="E6945" i="1"/>
  <c r="F6945" i="1" s="1"/>
  <c r="E6946" i="1"/>
  <c r="F6946" i="1" s="1"/>
  <c r="E43" i="1"/>
  <c r="F43" i="1" s="1"/>
  <c r="E40" i="1"/>
  <c r="F40" i="1" s="1"/>
  <c r="E6947" i="1"/>
  <c r="F6947" i="1" s="1"/>
  <c r="E6948" i="1"/>
  <c r="F6948" i="1" s="1"/>
  <c r="E6949" i="1"/>
  <c r="F6949" i="1" s="1"/>
  <c r="E378" i="1"/>
  <c r="F378" i="1" s="1"/>
  <c r="E169" i="1"/>
  <c r="F169" i="1" s="1"/>
  <c r="E6950" i="1"/>
  <c r="F6950" i="1" s="1"/>
  <c r="E6951" i="1"/>
  <c r="F6951" i="1" s="1"/>
  <c r="E77" i="1"/>
  <c r="F77" i="1" s="1"/>
  <c r="E6952" i="1"/>
  <c r="F6952" i="1" s="1"/>
  <c r="E6953" i="1"/>
  <c r="F6953" i="1" s="1"/>
  <c r="E6954" i="1"/>
  <c r="F6954" i="1" s="1"/>
  <c r="E6955" i="1"/>
  <c r="F6955" i="1" s="1"/>
  <c r="E6956" i="1"/>
  <c r="F6956" i="1" s="1"/>
  <c r="E6957" i="1"/>
  <c r="F6957" i="1" s="1"/>
  <c r="E6958" i="1"/>
  <c r="F6958" i="1" s="1"/>
  <c r="E6959" i="1"/>
  <c r="F6959" i="1" s="1"/>
  <c r="E6960" i="1"/>
  <c r="F6960" i="1" s="1"/>
  <c r="E6961" i="1"/>
  <c r="F6961" i="1" s="1"/>
  <c r="E6962" i="1"/>
  <c r="F6962" i="1" s="1"/>
  <c r="E6963" i="1"/>
  <c r="F6963" i="1" s="1"/>
  <c r="E6964" i="1"/>
  <c r="F6964" i="1" s="1"/>
  <c r="E6965" i="1"/>
  <c r="F6965" i="1" s="1"/>
  <c r="E6966" i="1"/>
  <c r="F6966" i="1" s="1"/>
  <c r="E6967" i="1"/>
  <c r="F6967" i="1" s="1"/>
  <c r="E6968" i="1"/>
  <c r="F6968" i="1" s="1"/>
  <c r="E6969" i="1"/>
  <c r="F6969" i="1" s="1"/>
  <c r="E6970" i="1"/>
  <c r="F6970" i="1" s="1"/>
  <c r="E6971" i="1"/>
  <c r="F6971" i="1" s="1"/>
  <c r="E6972" i="1"/>
  <c r="F6972" i="1" s="1"/>
  <c r="E6973" i="1"/>
  <c r="F6973" i="1" s="1"/>
  <c r="E6974" i="1"/>
  <c r="F6974" i="1" s="1"/>
  <c r="E6975" i="1"/>
  <c r="F6975" i="1" s="1"/>
  <c r="E6976" i="1"/>
  <c r="F6976" i="1" s="1"/>
  <c r="E6977" i="1"/>
  <c r="F6977" i="1" s="1"/>
  <c r="E6978" i="1"/>
  <c r="F6978" i="1" s="1"/>
  <c r="E6979" i="1"/>
  <c r="F6979" i="1" s="1"/>
  <c r="E6980" i="1"/>
  <c r="F6980" i="1" s="1"/>
  <c r="E6981" i="1"/>
  <c r="F6981" i="1" s="1"/>
  <c r="E6982" i="1"/>
  <c r="F6982" i="1" s="1"/>
  <c r="E6983" i="1"/>
  <c r="F6983" i="1" s="1"/>
  <c r="E6984" i="1"/>
  <c r="F6984" i="1" s="1"/>
  <c r="E6985" i="1"/>
  <c r="F6985" i="1" s="1"/>
  <c r="E6986" i="1"/>
  <c r="F6986" i="1" s="1"/>
  <c r="E6987" i="1"/>
  <c r="F6987" i="1" s="1"/>
  <c r="E6988" i="1"/>
  <c r="F6988" i="1" s="1"/>
  <c r="E6989" i="1"/>
  <c r="F6989" i="1" s="1"/>
  <c r="E6990" i="1"/>
  <c r="F6990" i="1" s="1"/>
  <c r="E36" i="1"/>
  <c r="F36" i="1" s="1"/>
  <c r="E6" i="1"/>
  <c r="F6" i="1" s="1"/>
  <c r="E6991" i="1"/>
  <c r="F6991" i="1" s="1"/>
  <c r="E6992" i="1"/>
  <c r="F6992" i="1" s="1"/>
  <c r="E6993" i="1"/>
  <c r="F6993" i="1" s="1"/>
  <c r="E6994" i="1"/>
  <c r="F6994" i="1" s="1"/>
  <c r="E6995" i="1"/>
  <c r="F6995" i="1" s="1"/>
  <c r="E6996" i="1"/>
  <c r="F6996" i="1" s="1"/>
  <c r="E6997" i="1"/>
  <c r="F6997" i="1" s="1"/>
  <c r="E6998" i="1"/>
  <c r="F6998" i="1" s="1"/>
  <c r="E6999" i="1"/>
  <c r="F6999" i="1" s="1"/>
  <c r="E7000" i="1"/>
  <c r="F7000" i="1" s="1"/>
  <c r="E7001" i="1"/>
  <c r="F7001" i="1" s="1"/>
  <c r="E7002" i="1"/>
  <c r="F7002" i="1" s="1"/>
  <c r="E7003" i="1"/>
  <c r="F7003" i="1" s="1"/>
  <c r="E7004" i="1"/>
  <c r="F7004" i="1" s="1"/>
  <c r="E7005" i="1"/>
  <c r="F7005" i="1" s="1"/>
  <c r="E7006" i="1"/>
  <c r="F7006" i="1" s="1"/>
  <c r="E7007" i="1"/>
  <c r="F7007" i="1" s="1"/>
  <c r="E7008" i="1"/>
  <c r="F7008" i="1" s="1"/>
  <c r="E7009" i="1"/>
  <c r="F7009" i="1" s="1"/>
  <c r="E7010" i="1"/>
  <c r="F7010" i="1" s="1"/>
  <c r="E7011" i="1"/>
  <c r="F7011" i="1" s="1"/>
  <c r="E7012" i="1"/>
  <c r="F7012" i="1" s="1"/>
  <c r="E7013" i="1"/>
  <c r="F7013" i="1" s="1"/>
  <c r="E7014" i="1"/>
  <c r="F7014" i="1" s="1"/>
  <c r="E7015" i="1"/>
  <c r="F7015" i="1" s="1"/>
  <c r="E7016" i="1"/>
  <c r="F7016" i="1" s="1"/>
  <c r="E7017" i="1"/>
  <c r="F7017" i="1" s="1"/>
  <c r="E7018" i="1"/>
  <c r="F7018" i="1" s="1"/>
  <c r="E7019" i="1"/>
  <c r="F7019" i="1" s="1"/>
  <c r="E7020" i="1"/>
  <c r="F7020" i="1" s="1"/>
  <c r="E7021" i="1"/>
  <c r="F7021" i="1" s="1"/>
  <c r="E7022" i="1"/>
  <c r="F7022" i="1" s="1"/>
  <c r="E7023" i="1"/>
  <c r="F7023" i="1" s="1"/>
  <c r="E7024" i="1"/>
  <c r="F7024" i="1" s="1"/>
  <c r="E7025" i="1"/>
  <c r="F7025" i="1" s="1"/>
  <c r="E7026" i="1"/>
  <c r="F7026" i="1" s="1"/>
  <c r="E7027" i="1"/>
  <c r="F7027" i="1" s="1"/>
  <c r="E7028" i="1"/>
  <c r="F7028" i="1" s="1"/>
  <c r="E7029" i="1"/>
  <c r="F7029" i="1" s="1"/>
  <c r="E7030" i="1"/>
  <c r="F7030" i="1" s="1"/>
  <c r="E7031" i="1"/>
  <c r="F7031" i="1" s="1"/>
  <c r="E7032" i="1"/>
  <c r="F7032" i="1" s="1"/>
  <c r="E7033" i="1"/>
  <c r="F7033" i="1" s="1"/>
  <c r="E7034" i="1"/>
  <c r="F7034" i="1" s="1"/>
  <c r="E7035" i="1"/>
  <c r="F7035" i="1" s="1"/>
  <c r="E7036" i="1"/>
  <c r="F7036" i="1" s="1"/>
  <c r="E7037" i="1"/>
  <c r="F7037" i="1" s="1"/>
  <c r="E7038" i="1"/>
  <c r="F7038" i="1" s="1"/>
  <c r="E7039" i="1"/>
  <c r="F7039" i="1" s="1"/>
  <c r="E7040" i="1"/>
  <c r="F7040" i="1" s="1"/>
  <c r="E7041" i="1"/>
  <c r="F7041" i="1" s="1"/>
  <c r="E7042" i="1"/>
  <c r="F7042" i="1" s="1"/>
  <c r="E7043" i="1"/>
  <c r="F7043" i="1" s="1"/>
  <c r="E7044" i="1"/>
  <c r="F7044" i="1" s="1"/>
  <c r="E7045" i="1"/>
  <c r="F7045" i="1" s="1"/>
  <c r="E7046" i="1"/>
  <c r="F7046" i="1" s="1"/>
  <c r="E7047" i="1"/>
  <c r="F7047" i="1" s="1"/>
  <c r="E7048" i="1"/>
  <c r="F7048" i="1" s="1"/>
  <c r="E7049" i="1"/>
  <c r="F7049" i="1" s="1"/>
  <c r="E7050" i="1"/>
  <c r="F7050" i="1" s="1"/>
  <c r="E7051" i="1"/>
  <c r="F7051" i="1" s="1"/>
  <c r="E7052" i="1"/>
  <c r="F7052" i="1" s="1"/>
  <c r="E7053" i="1"/>
  <c r="F7053" i="1" s="1"/>
  <c r="E7054" i="1"/>
  <c r="F7054" i="1" s="1"/>
  <c r="E7055" i="1"/>
  <c r="F7055" i="1" s="1"/>
  <c r="E7056" i="1"/>
  <c r="F7056" i="1" s="1"/>
  <c r="E7057" i="1"/>
  <c r="F7057" i="1" s="1"/>
  <c r="E7058" i="1"/>
  <c r="F7058" i="1" s="1"/>
  <c r="E7059" i="1"/>
  <c r="F7059" i="1" s="1"/>
  <c r="E7060" i="1"/>
  <c r="F7060" i="1" s="1"/>
  <c r="E7061" i="1"/>
  <c r="F7061" i="1" s="1"/>
  <c r="E7062" i="1"/>
  <c r="F7062" i="1" s="1"/>
  <c r="E7063" i="1"/>
  <c r="F7063" i="1" s="1"/>
  <c r="E7064" i="1"/>
  <c r="F7064" i="1" s="1"/>
  <c r="E7065" i="1"/>
  <c r="F7065" i="1" s="1"/>
  <c r="E7066" i="1"/>
  <c r="F7066" i="1" s="1"/>
  <c r="E7067" i="1"/>
  <c r="F7067" i="1" s="1"/>
  <c r="E7068" i="1"/>
  <c r="F7068" i="1" s="1"/>
  <c r="E7069" i="1"/>
  <c r="F7069" i="1" s="1"/>
  <c r="E7070" i="1"/>
  <c r="F7070" i="1" s="1"/>
  <c r="E7071" i="1"/>
  <c r="F7071" i="1" s="1"/>
  <c r="E7072" i="1"/>
  <c r="F7072" i="1" s="1"/>
  <c r="E7073" i="1"/>
  <c r="F7073" i="1" s="1"/>
  <c r="E7074" i="1"/>
  <c r="F7074" i="1" s="1"/>
  <c r="E7075" i="1"/>
  <c r="F7075" i="1" s="1"/>
  <c r="E7076" i="1"/>
  <c r="F7076" i="1" s="1"/>
  <c r="E7077" i="1"/>
  <c r="F7077" i="1" s="1"/>
  <c r="E7078" i="1"/>
  <c r="F7078" i="1" s="1"/>
  <c r="E7079" i="1"/>
  <c r="F7079" i="1" s="1"/>
  <c r="E7080" i="1"/>
  <c r="F7080" i="1" s="1"/>
  <c r="E7081" i="1"/>
  <c r="F7081" i="1" s="1"/>
  <c r="E7082" i="1"/>
  <c r="F7082" i="1" s="1"/>
  <c r="E7083" i="1"/>
  <c r="F7083" i="1" s="1"/>
  <c r="E7084" i="1"/>
  <c r="F7084" i="1" s="1"/>
  <c r="E7085" i="1"/>
  <c r="F7085" i="1" s="1"/>
  <c r="E7086" i="1"/>
  <c r="F7086" i="1" s="1"/>
  <c r="E7087" i="1"/>
  <c r="F7087" i="1" s="1"/>
  <c r="E7088" i="1"/>
  <c r="F7088" i="1" s="1"/>
  <c r="E7089" i="1"/>
  <c r="F7089" i="1" s="1"/>
  <c r="E7090" i="1"/>
  <c r="F7090" i="1" s="1"/>
  <c r="E7091" i="1"/>
  <c r="F7091" i="1" s="1"/>
  <c r="E7092" i="1"/>
  <c r="F7092" i="1" s="1"/>
  <c r="E7093" i="1"/>
  <c r="F7093" i="1" s="1"/>
  <c r="E7094" i="1"/>
  <c r="F7094" i="1" s="1"/>
  <c r="E7095" i="1"/>
  <c r="F7095" i="1" s="1"/>
  <c r="E7096" i="1"/>
  <c r="F7096" i="1" s="1"/>
  <c r="E7097" i="1"/>
  <c r="F7097" i="1" s="1"/>
  <c r="E7098" i="1"/>
  <c r="F7098" i="1" s="1"/>
  <c r="E608" i="1"/>
  <c r="F608" i="1" s="1"/>
  <c r="E413" i="1"/>
  <c r="F413" i="1" s="1"/>
  <c r="E7099" i="1"/>
  <c r="F7099" i="1" s="1"/>
  <c r="E7100" i="1"/>
  <c r="F7100" i="1" s="1"/>
  <c r="E7101" i="1"/>
  <c r="F7101" i="1" s="1"/>
  <c r="E7102" i="1"/>
  <c r="F7102" i="1" s="1"/>
  <c r="E7103" i="1"/>
  <c r="F7103" i="1" s="1"/>
  <c r="E7104" i="1"/>
  <c r="F7104" i="1" s="1"/>
  <c r="E7105" i="1"/>
  <c r="F7105" i="1" s="1"/>
  <c r="E7106" i="1"/>
  <c r="F7106" i="1" s="1"/>
  <c r="E7107" i="1"/>
  <c r="F7107" i="1" s="1"/>
  <c r="E7108" i="1"/>
  <c r="F7108" i="1" s="1"/>
  <c r="E7109" i="1"/>
  <c r="F7109" i="1" s="1"/>
  <c r="E7110" i="1"/>
  <c r="F7110" i="1" s="1"/>
  <c r="E7111" i="1"/>
  <c r="F7111" i="1" s="1"/>
  <c r="E7112" i="1"/>
  <c r="F7112" i="1" s="1"/>
  <c r="E7113" i="1"/>
  <c r="F7113" i="1" s="1"/>
  <c r="E7114" i="1"/>
  <c r="F7114" i="1" s="1"/>
  <c r="E7115" i="1"/>
  <c r="F7115" i="1" s="1"/>
  <c r="E7116" i="1"/>
  <c r="F7116" i="1" s="1"/>
  <c r="E7117" i="1"/>
  <c r="F7117" i="1" s="1"/>
  <c r="E7118" i="1"/>
  <c r="F7118" i="1" s="1"/>
  <c r="E7119" i="1"/>
  <c r="F7119" i="1" s="1"/>
  <c r="E7120" i="1"/>
  <c r="F7120" i="1" s="1"/>
  <c r="E7121" i="1"/>
  <c r="F7121" i="1" s="1"/>
  <c r="E7122" i="1"/>
  <c r="F7122" i="1" s="1"/>
  <c r="E7123" i="1"/>
  <c r="F7123" i="1" s="1"/>
  <c r="E7124" i="1"/>
  <c r="F7124" i="1" s="1"/>
  <c r="E7125" i="1"/>
  <c r="F7125" i="1" s="1"/>
  <c r="E7126" i="1"/>
  <c r="F7126" i="1" s="1"/>
  <c r="E7127" i="1"/>
  <c r="F7127" i="1" s="1"/>
  <c r="E7128" i="1"/>
  <c r="F7128" i="1" s="1"/>
  <c r="E7129" i="1"/>
  <c r="F7129" i="1" s="1"/>
  <c r="E242" i="1"/>
  <c r="F242" i="1" s="1"/>
  <c r="E7130" i="1"/>
  <c r="F7130" i="1" s="1"/>
  <c r="E7131" i="1"/>
  <c r="F7131" i="1" s="1"/>
  <c r="E7132" i="1"/>
  <c r="F7132" i="1" s="1"/>
  <c r="E7133" i="1"/>
  <c r="F7133" i="1" s="1"/>
  <c r="E7134" i="1"/>
  <c r="F7134" i="1" s="1"/>
  <c r="E7135" i="1"/>
  <c r="F7135" i="1" s="1"/>
  <c r="E7136" i="1"/>
  <c r="F7136" i="1" s="1"/>
  <c r="E7137" i="1"/>
  <c r="F7137" i="1" s="1"/>
  <c r="E7138" i="1"/>
  <c r="F7138" i="1" s="1"/>
  <c r="E7139" i="1"/>
  <c r="F7139" i="1" s="1"/>
  <c r="E7140" i="1"/>
  <c r="F7140" i="1" s="1"/>
  <c r="E7141" i="1"/>
  <c r="F7141" i="1" s="1"/>
  <c r="E7142" i="1"/>
  <c r="F7142" i="1" s="1"/>
  <c r="E7143" i="1"/>
  <c r="F7143" i="1" s="1"/>
  <c r="E7144" i="1"/>
  <c r="F7144" i="1" s="1"/>
  <c r="E7145" i="1"/>
  <c r="F7145" i="1" s="1"/>
  <c r="E7146" i="1"/>
  <c r="F7146" i="1" s="1"/>
  <c r="E7147" i="1"/>
  <c r="F7147" i="1" s="1"/>
  <c r="E7148" i="1"/>
  <c r="F7148" i="1" s="1"/>
  <c r="E7149" i="1"/>
  <c r="F7149" i="1" s="1"/>
  <c r="E7150" i="1"/>
  <c r="F7150" i="1" s="1"/>
  <c r="E7151" i="1"/>
  <c r="F7151" i="1" s="1"/>
  <c r="E7152" i="1"/>
  <c r="F7152" i="1" s="1"/>
  <c r="E7153" i="1"/>
  <c r="F7153" i="1" s="1"/>
  <c r="E7154" i="1"/>
  <c r="F7154" i="1" s="1"/>
  <c r="E7155" i="1"/>
  <c r="F7155" i="1" s="1"/>
  <c r="E7156" i="1"/>
  <c r="F7156" i="1" s="1"/>
  <c r="E7157" i="1"/>
  <c r="F7157" i="1" s="1"/>
  <c r="E7158" i="1"/>
  <c r="F7158" i="1" s="1"/>
  <c r="E7159" i="1"/>
  <c r="F7159" i="1" s="1"/>
  <c r="E7160" i="1"/>
  <c r="F7160" i="1" s="1"/>
  <c r="E7161" i="1"/>
  <c r="F7161" i="1" s="1"/>
  <c r="E7162" i="1"/>
  <c r="F7162" i="1" s="1"/>
  <c r="E7163" i="1"/>
  <c r="F7163" i="1" s="1"/>
  <c r="E7164" i="1"/>
  <c r="F7164" i="1" s="1"/>
  <c r="E7165" i="1"/>
  <c r="F7165" i="1" s="1"/>
  <c r="E7166" i="1"/>
  <c r="F7166" i="1" s="1"/>
  <c r="E7167" i="1"/>
  <c r="F7167" i="1" s="1"/>
  <c r="E7168" i="1"/>
  <c r="F7168" i="1" s="1"/>
  <c r="E7169" i="1"/>
  <c r="F7169" i="1" s="1"/>
  <c r="E7170" i="1"/>
  <c r="F7170" i="1" s="1"/>
  <c r="E7171" i="1"/>
  <c r="F7171" i="1" s="1"/>
  <c r="E7172" i="1"/>
  <c r="F7172" i="1" s="1"/>
  <c r="E7173" i="1"/>
  <c r="F7173" i="1" s="1"/>
  <c r="E7174" i="1"/>
  <c r="F7174" i="1" s="1"/>
  <c r="E7175" i="1"/>
  <c r="F7175" i="1" s="1"/>
  <c r="E7176" i="1"/>
  <c r="F7176" i="1" s="1"/>
  <c r="E7177" i="1"/>
  <c r="F7177" i="1" s="1"/>
  <c r="E7178" i="1"/>
  <c r="F7178" i="1" s="1"/>
  <c r="E7179" i="1"/>
  <c r="F7179" i="1" s="1"/>
  <c r="E7180" i="1"/>
  <c r="F7180" i="1" s="1"/>
  <c r="E7181" i="1"/>
  <c r="F7181" i="1" s="1"/>
  <c r="E7182" i="1"/>
  <c r="F7182" i="1" s="1"/>
  <c r="E7183" i="1"/>
  <c r="F7183" i="1" s="1"/>
  <c r="E7184" i="1"/>
  <c r="F7184" i="1" s="1"/>
  <c r="E7185" i="1"/>
  <c r="F7185" i="1" s="1"/>
  <c r="E7186" i="1"/>
  <c r="F7186" i="1" s="1"/>
  <c r="E7187" i="1"/>
  <c r="F7187" i="1" s="1"/>
  <c r="E7188" i="1"/>
  <c r="F7188" i="1" s="1"/>
  <c r="E7189" i="1"/>
  <c r="F7189" i="1" s="1"/>
  <c r="E7190" i="1"/>
  <c r="F7190" i="1" s="1"/>
  <c r="E7191" i="1"/>
  <c r="F7191" i="1" s="1"/>
  <c r="E7192" i="1"/>
  <c r="F7192" i="1" s="1"/>
  <c r="E7193" i="1"/>
  <c r="F7193" i="1" s="1"/>
  <c r="E7194" i="1"/>
  <c r="F7194" i="1" s="1"/>
  <c r="E7195" i="1"/>
  <c r="F7195" i="1" s="1"/>
  <c r="E7196" i="1"/>
  <c r="F7196" i="1" s="1"/>
  <c r="E7197" i="1"/>
  <c r="F7197" i="1" s="1"/>
  <c r="E7198" i="1"/>
  <c r="F7198" i="1" s="1"/>
  <c r="E7199" i="1"/>
  <c r="F7199" i="1" s="1"/>
  <c r="E7200" i="1"/>
  <c r="F7200" i="1" s="1"/>
  <c r="E7201" i="1"/>
  <c r="F7201" i="1" s="1"/>
  <c r="E7202" i="1"/>
  <c r="F7202" i="1" s="1"/>
  <c r="E7203" i="1"/>
  <c r="F7203" i="1" s="1"/>
  <c r="E7204" i="1"/>
  <c r="F7204" i="1" s="1"/>
  <c r="E7205" i="1"/>
  <c r="F7205" i="1" s="1"/>
  <c r="E520" i="1"/>
  <c r="F520" i="1" s="1"/>
  <c r="E7206" i="1"/>
  <c r="F7206" i="1" s="1"/>
  <c r="E7207" i="1"/>
  <c r="F7207" i="1" s="1"/>
  <c r="E7208" i="1"/>
  <c r="F7208" i="1" s="1"/>
  <c r="E7209" i="1"/>
  <c r="F7209" i="1" s="1"/>
  <c r="E7210" i="1"/>
  <c r="F7210" i="1" s="1"/>
  <c r="E7211" i="1"/>
  <c r="F7211" i="1" s="1"/>
  <c r="E7212" i="1"/>
  <c r="F7212" i="1" s="1"/>
  <c r="E7213" i="1"/>
  <c r="F7213" i="1" s="1"/>
  <c r="E7214" i="1"/>
  <c r="F7214" i="1" s="1"/>
  <c r="O816" i="1"/>
  <c r="O815" i="1"/>
  <c r="O814" i="1"/>
  <c r="G307" i="3" s="1"/>
  <c r="H307" i="3" s="1"/>
  <c r="P814" i="1" s="1"/>
  <c r="O813" i="1"/>
  <c r="O812" i="1"/>
  <c r="G247" i="3" s="1"/>
  <c r="H247" i="3" s="1"/>
  <c r="P812" i="1" s="1"/>
  <c r="O811" i="1"/>
  <c r="O205" i="1"/>
  <c r="G149" i="3" s="1"/>
  <c r="H149" i="3" s="1"/>
  <c r="P205" i="1" s="1"/>
  <c r="F682" i="1"/>
  <c r="F953" i="1"/>
  <c r="O1363" i="1"/>
  <c r="Q1363" i="1" s="1"/>
  <c r="T1363" i="1" s="1"/>
  <c r="O1364" i="1"/>
  <c r="Q1364" i="1" s="1"/>
  <c r="O1365" i="1"/>
  <c r="Q1365" i="1" s="1"/>
  <c r="O1366" i="1"/>
  <c r="Q1366" i="1" s="1"/>
  <c r="O1367" i="1"/>
  <c r="Q1367" i="1" s="1"/>
  <c r="O1368" i="1"/>
  <c r="Q1368" i="1" s="1"/>
  <c r="O1369" i="1"/>
  <c r="Q1369" i="1" s="1"/>
  <c r="O1370" i="1"/>
  <c r="Q1370" i="1" s="1"/>
  <c r="O1371" i="1"/>
  <c r="Q1371" i="1" s="1"/>
  <c r="O67" i="1"/>
  <c r="O1372" i="1"/>
  <c r="Q1372" i="1" s="1"/>
  <c r="O1373" i="1"/>
  <c r="Q1373" i="1" s="1"/>
  <c r="O274" i="1"/>
  <c r="Q274" i="1" s="1"/>
  <c r="V274" i="1" s="1"/>
  <c r="O1374" i="1"/>
  <c r="Q1374" i="1" s="1"/>
  <c r="O1375" i="1"/>
  <c r="Q1375" i="1" s="1"/>
  <c r="O1376" i="1"/>
  <c r="Q1376" i="1" s="1"/>
  <c r="O1377" i="1"/>
  <c r="Q1377" i="1" s="1"/>
  <c r="O1378" i="1"/>
  <c r="Q1378" i="1" s="1"/>
  <c r="O1379" i="1"/>
  <c r="Q1379" i="1" s="1"/>
  <c r="O581" i="1"/>
  <c r="Q581" i="1" s="1"/>
  <c r="V581" i="1" s="1"/>
  <c r="O1380" i="1"/>
  <c r="Q1380" i="1" s="1"/>
  <c r="O1381" i="1"/>
  <c r="Q1381" i="1" s="1"/>
  <c r="O1382" i="1"/>
  <c r="Q1382" i="1" s="1"/>
  <c r="O1383" i="1"/>
  <c r="Q1383" i="1" s="1"/>
  <c r="O1384" i="1"/>
  <c r="Q1384" i="1" s="1"/>
  <c r="O1385" i="1"/>
  <c r="Q1385" i="1" s="1"/>
  <c r="O1386" i="1"/>
  <c r="Q1386" i="1" s="1"/>
  <c r="O1387" i="1"/>
  <c r="Q1387" i="1" s="1"/>
  <c r="O1388" i="1"/>
  <c r="Q1388" i="1" s="1"/>
  <c r="O1389" i="1"/>
  <c r="Q1389" i="1" s="1"/>
  <c r="O1390" i="1"/>
  <c r="Q1390" i="1" s="1"/>
  <c r="O1391" i="1"/>
  <c r="Q1391" i="1" s="1"/>
  <c r="O1392" i="1"/>
  <c r="Q1392" i="1" s="1"/>
  <c r="O1393" i="1"/>
  <c r="Q1393" i="1" s="1"/>
  <c r="O1394" i="1"/>
  <c r="Q1394" i="1" s="1"/>
  <c r="O1395" i="1"/>
  <c r="Q1395" i="1" s="1"/>
  <c r="O1396" i="1"/>
  <c r="Q1396" i="1" s="1"/>
  <c r="O1397" i="1"/>
  <c r="Q1397" i="1" s="1"/>
  <c r="O1398" i="1"/>
  <c r="Q1398" i="1" s="1"/>
  <c r="O1399" i="1"/>
  <c r="Q1399" i="1" s="1"/>
  <c r="O1400" i="1"/>
  <c r="Q1400" i="1" s="1"/>
  <c r="O1401" i="1"/>
  <c r="Q1401" i="1" s="1"/>
  <c r="O1402" i="1"/>
  <c r="Q1402" i="1" s="1"/>
  <c r="O1403" i="1"/>
  <c r="Q1403" i="1" s="1"/>
  <c r="O1404" i="1"/>
  <c r="Q1404" i="1" s="1"/>
  <c r="O1405" i="1"/>
  <c r="Q1405" i="1" s="1"/>
  <c r="O1406" i="1"/>
  <c r="Q1406" i="1" s="1"/>
  <c r="O1407" i="1"/>
  <c r="Q1407" i="1" s="1"/>
  <c r="O1408" i="1"/>
  <c r="Q1408" i="1" s="1"/>
  <c r="O1409" i="1"/>
  <c r="Q1409" i="1" s="1"/>
  <c r="O1410" i="1"/>
  <c r="Q1410" i="1" s="1"/>
  <c r="O1411" i="1"/>
  <c r="Q1411" i="1" s="1"/>
  <c r="O1412" i="1"/>
  <c r="Q1412" i="1" s="1"/>
  <c r="O1413" i="1"/>
  <c r="Q1413" i="1" s="1"/>
  <c r="O1414" i="1"/>
  <c r="Q1414" i="1" s="1"/>
  <c r="O1415" i="1"/>
  <c r="Q1415" i="1" s="1"/>
  <c r="O1416" i="1"/>
  <c r="Q1416" i="1" s="1"/>
  <c r="O1417" i="1"/>
  <c r="Q1417" i="1" s="1"/>
  <c r="O1418" i="1"/>
  <c r="Q1418" i="1" s="1"/>
  <c r="O1419" i="1"/>
  <c r="Q1419" i="1" s="1"/>
  <c r="O1420" i="1"/>
  <c r="Q1420" i="1" s="1"/>
  <c r="O1421" i="1"/>
  <c r="Q1421" i="1" s="1"/>
  <c r="O1422" i="1"/>
  <c r="Q1422" i="1" s="1"/>
  <c r="O1423" i="1"/>
  <c r="Q1423" i="1" s="1"/>
  <c r="O1424" i="1"/>
  <c r="Q1424" i="1" s="1"/>
  <c r="O1425" i="1"/>
  <c r="Q1425" i="1" s="1"/>
  <c r="O1426" i="1"/>
  <c r="Q1426" i="1" s="1"/>
  <c r="O1427" i="1"/>
  <c r="Q1427" i="1" s="1"/>
  <c r="O1428" i="1"/>
  <c r="Q1428" i="1" s="1"/>
  <c r="O1429" i="1"/>
  <c r="Q1429" i="1" s="1"/>
  <c r="O1430" i="1"/>
  <c r="Q1430" i="1" s="1"/>
  <c r="O1431" i="1"/>
  <c r="Q1431" i="1" s="1"/>
  <c r="O1432" i="1"/>
  <c r="Q1432" i="1" s="1"/>
  <c r="O1433" i="1"/>
  <c r="Q1433" i="1" s="1"/>
  <c r="O1434" i="1"/>
  <c r="Q1434" i="1" s="1"/>
  <c r="O1435" i="1"/>
  <c r="Q1435" i="1" s="1"/>
  <c r="O1436" i="1"/>
  <c r="Q1436" i="1" s="1"/>
  <c r="O1437" i="1"/>
  <c r="Q1437" i="1" s="1"/>
  <c r="O1438" i="1"/>
  <c r="Q1438" i="1" s="1"/>
  <c r="O1439" i="1"/>
  <c r="Q1439" i="1" s="1"/>
  <c r="O1440" i="1"/>
  <c r="Q1440" i="1" s="1"/>
  <c r="O1441" i="1"/>
  <c r="Q1441" i="1" s="1"/>
  <c r="O1442" i="1"/>
  <c r="Q1442" i="1" s="1"/>
  <c r="O1443" i="1"/>
  <c r="Q1443" i="1" s="1"/>
  <c r="O1444" i="1"/>
  <c r="Q1444" i="1" s="1"/>
  <c r="O1445" i="1"/>
  <c r="Q1445" i="1" s="1"/>
  <c r="O1446" i="1"/>
  <c r="Q1446" i="1" s="1"/>
  <c r="O1447" i="1"/>
  <c r="Q1447" i="1" s="1"/>
  <c r="O1448" i="1"/>
  <c r="Q1448" i="1" s="1"/>
  <c r="O1449" i="1"/>
  <c r="Q1449" i="1" s="1"/>
  <c r="O1450" i="1"/>
  <c r="Q1450" i="1" s="1"/>
  <c r="O1451" i="1"/>
  <c r="Q1451" i="1" s="1"/>
  <c r="O1452" i="1"/>
  <c r="Q1452" i="1" s="1"/>
  <c r="O1453" i="1"/>
  <c r="Q1453" i="1" s="1"/>
  <c r="O1454" i="1"/>
  <c r="Q1454" i="1" s="1"/>
  <c r="O1455" i="1"/>
  <c r="Q1455" i="1" s="1"/>
  <c r="O1456" i="1"/>
  <c r="Q1456" i="1" s="1"/>
  <c r="O1457" i="1"/>
  <c r="Q1457" i="1" s="1"/>
  <c r="O1458" i="1"/>
  <c r="Q1458" i="1" s="1"/>
  <c r="O1459" i="1"/>
  <c r="Q1459" i="1" s="1"/>
  <c r="O1460" i="1"/>
  <c r="Q1460" i="1" s="1"/>
  <c r="O1461" i="1"/>
  <c r="Q1461" i="1" s="1"/>
  <c r="O1462" i="1"/>
  <c r="Q1462" i="1" s="1"/>
  <c r="O1463" i="1"/>
  <c r="Q1463" i="1" s="1"/>
  <c r="O1464" i="1"/>
  <c r="Q1464" i="1" s="1"/>
  <c r="O1465" i="1"/>
  <c r="Q1465" i="1" s="1"/>
  <c r="O1466" i="1"/>
  <c r="Q1466" i="1" s="1"/>
  <c r="O1467" i="1"/>
  <c r="Q1467" i="1" s="1"/>
  <c r="O1468" i="1"/>
  <c r="Q1468" i="1" s="1"/>
  <c r="O1469" i="1"/>
  <c r="Q1469" i="1" s="1"/>
  <c r="O1470" i="1"/>
  <c r="Q1470" i="1" s="1"/>
  <c r="O1471" i="1"/>
  <c r="Q1471" i="1" s="1"/>
  <c r="O1472" i="1"/>
  <c r="Q1472" i="1" s="1"/>
  <c r="O1473" i="1"/>
  <c r="Q1473" i="1" s="1"/>
  <c r="O1474" i="1"/>
  <c r="Q1474" i="1" s="1"/>
  <c r="O1475" i="1"/>
  <c r="Q1475" i="1" s="1"/>
  <c r="O1476" i="1"/>
  <c r="Q1476" i="1" s="1"/>
  <c r="O1477" i="1"/>
  <c r="Q1477" i="1" s="1"/>
  <c r="O1478" i="1"/>
  <c r="Q1478" i="1" s="1"/>
  <c r="O1479" i="1"/>
  <c r="Q1479" i="1" s="1"/>
  <c r="O1480" i="1"/>
  <c r="Q1480" i="1" s="1"/>
  <c r="O1481" i="1"/>
  <c r="Q1481" i="1" s="1"/>
  <c r="O1482" i="1"/>
  <c r="Q1482" i="1" s="1"/>
  <c r="O1483" i="1"/>
  <c r="Q1483" i="1" s="1"/>
  <c r="O1484" i="1"/>
  <c r="Q1484" i="1" s="1"/>
  <c r="O1485" i="1"/>
  <c r="Q1485" i="1" s="1"/>
  <c r="O1486" i="1"/>
  <c r="Q1486" i="1" s="1"/>
  <c r="O1487" i="1"/>
  <c r="Q1487" i="1" s="1"/>
  <c r="O1488" i="1"/>
  <c r="Q1488" i="1" s="1"/>
  <c r="O1489" i="1"/>
  <c r="Q1489" i="1" s="1"/>
  <c r="O1490" i="1"/>
  <c r="Q1490" i="1" s="1"/>
  <c r="O1491" i="1"/>
  <c r="Q1491" i="1" s="1"/>
  <c r="O1492" i="1"/>
  <c r="Q1492" i="1" s="1"/>
  <c r="O131" i="1"/>
  <c r="O1493" i="1"/>
  <c r="O1494" i="1"/>
  <c r="Q1494" i="1" s="1"/>
  <c r="O1495" i="1"/>
  <c r="Q1495" i="1" s="1"/>
  <c r="O1496" i="1"/>
  <c r="Q1496" i="1" s="1"/>
  <c r="O1497" i="1"/>
  <c r="Q1497" i="1" s="1"/>
  <c r="O1498" i="1"/>
  <c r="Q1498" i="1" s="1"/>
  <c r="O1499" i="1"/>
  <c r="Q1499" i="1" s="1"/>
  <c r="O1500" i="1"/>
  <c r="Q1500" i="1" s="1"/>
  <c r="O1501" i="1"/>
  <c r="Q1501" i="1" s="1"/>
  <c r="O1502" i="1"/>
  <c r="Q1502" i="1" s="1"/>
  <c r="O1503" i="1"/>
  <c r="Q1503" i="1" s="1"/>
  <c r="O1504" i="1"/>
  <c r="Q1504" i="1" s="1"/>
  <c r="O1505" i="1"/>
  <c r="Q1505" i="1" s="1"/>
  <c r="O1506" i="1"/>
  <c r="Q1506" i="1" s="1"/>
  <c r="O1507" i="1"/>
  <c r="Q1507" i="1" s="1"/>
  <c r="O1508" i="1"/>
  <c r="Q1508" i="1" s="1"/>
  <c r="O1509" i="1"/>
  <c r="Q1509" i="1" s="1"/>
  <c r="O1510" i="1"/>
  <c r="Q1510" i="1" s="1"/>
  <c r="O1511" i="1"/>
  <c r="Q1511" i="1" s="1"/>
  <c r="O1512" i="1"/>
  <c r="Q1512" i="1" s="1"/>
  <c r="O1513" i="1"/>
  <c r="Q1513" i="1" s="1"/>
  <c r="O1514" i="1"/>
  <c r="Q1514" i="1" s="1"/>
  <c r="O1515" i="1"/>
  <c r="Q1515" i="1" s="1"/>
  <c r="O1516" i="1"/>
  <c r="Q1516" i="1" s="1"/>
  <c r="O1517" i="1"/>
  <c r="Q1517" i="1" s="1"/>
  <c r="O1518" i="1"/>
  <c r="Q1518" i="1" s="1"/>
  <c r="O1519" i="1"/>
  <c r="Q1519" i="1" s="1"/>
  <c r="O503" i="1"/>
  <c r="Q503" i="1" s="1"/>
  <c r="V503" i="1" s="1"/>
  <c r="O1520" i="1"/>
  <c r="Q1520" i="1" s="1"/>
  <c r="O1521" i="1"/>
  <c r="Q1521" i="1" s="1"/>
  <c r="O1522" i="1"/>
  <c r="Q1522" i="1" s="1"/>
  <c r="O1523" i="1"/>
  <c r="Q1523" i="1" s="1"/>
  <c r="O1524" i="1"/>
  <c r="Q1524" i="1" s="1"/>
  <c r="O1525" i="1"/>
  <c r="Q1525" i="1" s="1"/>
  <c r="O1526" i="1"/>
  <c r="Q1526" i="1" s="1"/>
  <c r="O1527" i="1"/>
  <c r="Q1527" i="1" s="1"/>
  <c r="O1528" i="1"/>
  <c r="Q1528" i="1" s="1"/>
  <c r="O1529" i="1"/>
  <c r="Q1529" i="1" s="1"/>
  <c r="O1530" i="1"/>
  <c r="Q1530" i="1" s="1"/>
  <c r="O1531" i="1"/>
  <c r="Q1531" i="1" s="1"/>
  <c r="O1532" i="1"/>
  <c r="Q1532" i="1" s="1"/>
  <c r="O1533" i="1"/>
  <c r="Q1533" i="1" s="1"/>
  <c r="O1534" i="1"/>
  <c r="Q1534" i="1" s="1"/>
  <c r="O1535" i="1"/>
  <c r="Q1535" i="1" s="1"/>
  <c r="O1536" i="1"/>
  <c r="Q1536" i="1" s="1"/>
  <c r="O1537" i="1"/>
  <c r="Q1537" i="1" s="1"/>
  <c r="O1538" i="1"/>
  <c r="Q1538" i="1" s="1"/>
  <c r="O1539" i="1"/>
  <c r="Q1539" i="1" s="1"/>
  <c r="O1540" i="1"/>
  <c r="Q1540" i="1" s="1"/>
  <c r="O1541" i="1"/>
  <c r="Q1541" i="1" s="1"/>
  <c r="O1542" i="1"/>
  <c r="Q1542" i="1" s="1"/>
  <c r="O1543" i="1"/>
  <c r="Q1543" i="1" s="1"/>
  <c r="O1544" i="1"/>
  <c r="Q1544" i="1" s="1"/>
  <c r="O1545" i="1"/>
  <c r="Q1545" i="1" s="1"/>
  <c r="O1546" i="1"/>
  <c r="Q1546" i="1" s="1"/>
  <c r="O1547" i="1"/>
  <c r="Q1547" i="1" s="1"/>
  <c r="O1548" i="1"/>
  <c r="Q1548" i="1" s="1"/>
  <c r="O1549" i="1"/>
  <c r="Q1549" i="1" s="1"/>
  <c r="O1550" i="1"/>
  <c r="Q1550" i="1" s="1"/>
  <c r="O1551" i="1"/>
  <c r="Q1551" i="1" s="1"/>
  <c r="O1552" i="1"/>
  <c r="Q1552" i="1" s="1"/>
  <c r="O1553" i="1"/>
  <c r="Q1553" i="1" s="1"/>
  <c r="O1554" i="1"/>
  <c r="Q1554" i="1" s="1"/>
  <c r="O1555" i="1"/>
  <c r="Q1555" i="1" s="1"/>
  <c r="O1556" i="1"/>
  <c r="Q1556" i="1" s="1"/>
  <c r="O1557" i="1"/>
  <c r="Q1557" i="1" s="1"/>
  <c r="O1558" i="1"/>
  <c r="Q1558" i="1" s="1"/>
  <c r="O1559" i="1"/>
  <c r="Q1559" i="1" s="1"/>
  <c r="O1560" i="1"/>
  <c r="Q1560" i="1" s="1"/>
  <c r="O1561" i="1"/>
  <c r="Q1561" i="1" s="1"/>
  <c r="O1562" i="1"/>
  <c r="Q1562" i="1" s="1"/>
  <c r="O1563" i="1"/>
  <c r="Q1563" i="1" s="1"/>
  <c r="O1564" i="1"/>
  <c r="Q1564" i="1" s="1"/>
  <c r="O1565" i="1"/>
  <c r="Q1565" i="1" s="1"/>
  <c r="O1566" i="1"/>
  <c r="Q1566" i="1" s="1"/>
  <c r="O1567" i="1"/>
  <c r="Q1567" i="1" s="1"/>
  <c r="O1568" i="1"/>
  <c r="Q1568" i="1" s="1"/>
  <c r="O1569" i="1"/>
  <c r="Q1569" i="1" s="1"/>
  <c r="O1570" i="1"/>
  <c r="Q1570" i="1" s="1"/>
  <c r="O1571" i="1"/>
  <c r="Q1571" i="1" s="1"/>
  <c r="O1572" i="1"/>
  <c r="Q1572" i="1" s="1"/>
  <c r="O1573" i="1"/>
  <c r="Q1573" i="1" s="1"/>
  <c r="O1574" i="1"/>
  <c r="Q1574" i="1" s="1"/>
  <c r="O1575" i="1"/>
  <c r="Q1575" i="1" s="1"/>
  <c r="O1576" i="1"/>
  <c r="Q1576" i="1" s="1"/>
  <c r="O1577" i="1"/>
  <c r="Q1577" i="1" s="1"/>
  <c r="O1578" i="1"/>
  <c r="Q1578" i="1" s="1"/>
  <c r="O1579" i="1"/>
  <c r="Q1579" i="1" s="1"/>
  <c r="O1580" i="1"/>
  <c r="Q1580" i="1" s="1"/>
  <c r="O1581" i="1"/>
  <c r="Q1581" i="1" s="1"/>
  <c r="O1582" i="1"/>
  <c r="Q1582" i="1" s="1"/>
  <c r="O1583" i="1"/>
  <c r="Q1583" i="1" s="1"/>
  <c r="O1584" i="1"/>
  <c r="Q1584" i="1" s="1"/>
  <c r="O1585" i="1"/>
  <c r="Q1585" i="1" s="1"/>
  <c r="O1586" i="1"/>
  <c r="Q1586" i="1" s="1"/>
  <c r="O1587" i="1"/>
  <c r="Q1587" i="1" s="1"/>
  <c r="O1588" i="1"/>
  <c r="Q1588" i="1" s="1"/>
  <c r="O1589" i="1"/>
  <c r="Q1589" i="1" s="1"/>
  <c r="O1590" i="1"/>
  <c r="Q1590" i="1" s="1"/>
  <c r="O1591" i="1"/>
  <c r="Q1591" i="1" s="1"/>
  <c r="O1592" i="1"/>
  <c r="Q1592" i="1" s="1"/>
  <c r="O1593" i="1"/>
  <c r="Q1593" i="1" s="1"/>
  <c r="O1594" i="1"/>
  <c r="Q1594" i="1" s="1"/>
  <c r="O1595" i="1"/>
  <c r="Q1595" i="1" s="1"/>
  <c r="O1596" i="1"/>
  <c r="Q1596" i="1" s="1"/>
  <c r="O1597" i="1"/>
  <c r="Q1597" i="1" s="1"/>
  <c r="O1598" i="1"/>
  <c r="Q1598" i="1" s="1"/>
  <c r="O1599" i="1"/>
  <c r="Q1599" i="1" s="1"/>
  <c r="O1600" i="1"/>
  <c r="Q1600" i="1" s="1"/>
  <c r="O157" i="1"/>
  <c r="O1601" i="1"/>
  <c r="Q1601" i="1" s="1"/>
  <c r="O1602" i="1"/>
  <c r="Q1602" i="1" s="1"/>
  <c r="O1603" i="1"/>
  <c r="Q1603" i="1" s="1"/>
  <c r="O1604" i="1"/>
  <c r="Q1604" i="1" s="1"/>
  <c r="O1605" i="1"/>
  <c r="Q1605" i="1" s="1"/>
  <c r="O1606" i="1"/>
  <c r="Q1606" i="1" s="1"/>
  <c r="O1607" i="1"/>
  <c r="Q1607" i="1" s="1"/>
  <c r="O1608" i="1"/>
  <c r="Q1608" i="1" s="1"/>
  <c r="O1609" i="1"/>
  <c r="Q1609" i="1" s="1"/>
  <c r="O1610" i="1"/>
  <c r="Q1610" i="1" s="1"/>
  <c r="O1611" i="1"/>
  <c r="Q1611" i="1" s="1"/>
  <c r="O1612" i="1"/>
  <c r="Q1612" i="1" s="1"/>
  <c r="O570" i="1"/>
  <c r="O1613" i="1"/>
  <c r="Q1613" i="1" s="1"/>
  <c r="O1614" i="1"/>
  <c r="Q1614" i="1" s="1"/>
  <c r="O1615" i="1"/>
  <c r="Q1615" i="1" s="1"/>
  <c r="O1616" i="1"/>
  <c r="Q1616" i="1" s="1"/>
  <c r="O1617" i="1"/>
  <c r="Q1617" i="1" s="1"/>
  <c r="O1618" i="1"/>
  <c r="Q1618" i="1" s="1"/>
  <c r="O1619" i="1"/>
  <c r="Q1619" i="1" s="1"/>
  <c r="O1620" i="1"/>
  <c r="Q1620" i="1" s="1"/>
  <c r="O1621" i="1"/>
  <c r="Q1621" i="1" s="1"/>
  <c r="O1622" i="1"/>
  <c r="Q1622" i="1" s="1"/>
  <c r="O1623" i="1"/>
  <c r="Q1623" i="1" s="1"/>
  <c r="O1624" i="1"/>
  <c r="Q1624" i="1" s="1"/>
  <c r="O1625" i="1"/>
  <c r="Q1625" i="1" s="1"/>
  <c r="O1626" i="1"/>
  <c r="Q1626" i="1" s="1"/>
  <c r="O1627" i="1"/>
  <c r="Q1627" i="1" s="1"/>
  <c r="O1628" i="1"/>
  <c r="Q1628" i="1" s="1"/>
  <c r="O1629" i="1"/>
  <c r="Q1629" i="1" s="1"/>
  <c r="O1630" i="1"/>
  <c r="Q1630" i="1" s="1"/>
  <c r="O1631" i="1"/>
  <c r="Q1631" i="1" s="1"/>
  <c r="O1632" i="1"/>
  <c r="Q1632" i="1" s="1"/>
  <c r="O1633" i="1"/>
  <c r="Q1633" i="1" s="1"/>
  <c r="O1634" i="1"/>
  <c r="Q1634" i="1" s="1"/>
  <c r="O1635" i="1"/>
  <c r="Q1635" i="1" s="1"/>
  <c r="O1636" i="1"/>
  <c r="Q1636" i="1" s="1"/>
  <c r="O1637" i="1"/>
  <c r="Q1637" i="1" s="1"/>
  <c r="O1638" i="1"/>
  <c r="Q1638" i="1" s="1"/>
  <c r="O1639" i="1"/>
  <c r="Q1639" i="1" s="1"/>
  <c r="O1640" i="1"/>
  <c r="Q1640" i="1" s="1"/>
  <c r="O1641" i="1"/>
  <c r="Q1641" i="1" s="1"/>
  <c r="O1642" i="1"/>
  <c r="Q1642" i="1" s="1"/>
  <c r="O1643" i="1"/>
  <c r="Q1643" i="1" s="1"/>
  <c r="O1644" i="1"/>
  <c r="Q1644" i="1" s="1"/>
  <c r="O1645" i="1"/>
  <c r="Q1645" i="1" s="1"/>
  <c r="O1646" i="1"/>
  <c r="O1647" i="1"/>
  <c r="Q1647" i="1" s="1"/>
  <c r="O1648" i="1"/>
  <c r="Q1648" i="1" s="1"/>
  <c r="O1649" i="1"/>
  <c r="Q1649" i="1" s="1"/>
  <c r="O1650" i="1"/>
  <c r="Q1650" i="1" s="1"/>
  <c r="O1651" i="1"/>
  <c r="Q1651" i="1" s="1"/>
  <c r="O1652" i="1"/>
  <c r="Q1652" i="1" s="1"/>
  <c r="O1653" i="1"/>
  <c r="Q1653" i="1" s="1"/>
  <c r="O1654" i="1"/>
  <c r="Q1654" i="1" s="1"/>
  <c r="O1655" i="1"/>
  <c r="Q1655" i="1" s="1"/>
  <c r="O1656" i="1"/>
  <c r="Q1656" i="1" s="1"/>
  <c r="O1657" i="1"/>
  <c r="Q1657" i="1" s="1"/>
  <c r="O1658" i="1"/>
  <c r="Q1658" i="1" s="1"/>
  <c r="O1659" i="1"/>
  <c r="Q1659" i="1" s="1"/>
  <c r="O1660" i="1"/>
  <c r="Q1660" i="1" s="1"/>
  <c r="O1661" i="1"/>
  <c r="Q1661" i="1" s="1"/>
  <c r="O1662" i="1"/>
  <c r="Q1662" i="1" s="1"/>
  <c r="O1663" i="1"/>
  <c r="Q1663" i="1" s="1"/>
  <c r="O1664" i="1"/>
  <c r="Q1664" i="1" s="1"/>
  <c r="O1665" i="1"/>
  <c r="Q1665" i="1" s="1"/>
  <c r="O1666" i="1"/>
  <c r="Q1666" i="1" s="1"/>
  <c r="O1667" i="1"/>
  <c r="Q1667" i="1" s="1"/>
  <c r="O1668" i="1"/>
  <c r="Q1668" i="1" s="1"/>
  <c r="O1669" i="1"/>
  <c r="Q1669" i="1" s="1"/>
  <c r="O1670" i="1"/>
  <c r="Q1670" i="1" s="1"/>
  <c r="O1671" i="1"/>
  <c r="Q1671" i="1" s="1"/>
  <c r="O1672" i="1"/>
  <c r="Q1672" i="1" s="1"/>
  <c r="O1673" i="1"/>
  <c r="Q1673" i="1" s="1"/>
  <c r="O1674" i="1"/>
  <c r="Q1674" i="1" s="1"/>
  <c r="O1675" i="1"/>
  <c r="Q1675" i="1" s="1"/>
  <c r="O1676" i="1"/>
  <c r="Q1676" i="1" s="1"/>
  <c r="O1677" i="1"/>
  <c r="Q1677" i="1" s="1"/>
  <c r="O1678" i="1"/>
  <c r="Q1678" i="1" s="1"/>
  <c r="O1679" i="1"/>
  <c r="Q1679" i="1" s="1"/>
  <c r="O1680" i="1"/>
  <c r="Q1680" i="1" s="1"/>
  <c r="O1681" i="1"/>
  <c r="Q1681" i="1" s="1"/>
  <c r="O1682" i="1"/>
  <c r="Q1682" i="1" s="1"/>
  <c r="O1683" i="1"/>
  <c r="Q1683" i="1" s="1"/>
  <c r="O1684" i="1"/>
  <c r="Q1684" i="1" s="1"/>
  <c r="O1685" i="1"/>
  <c r="Q1685" i="1" s="1"/>
  <c r="O1686" i="1"/>
  <c r="Q1686" i="1" s="1"/>
  <c r="O1687" i="1"/>
  <c r="Q1687" i="1" s="1"/>
  <c r="O1688" i="1"/>
  <c r="Q1688" i="1" s="1"/>
  <c r="O1689" i="1"/>
  <c r="Q1689" i="1" s="1"/>
  <c r="O1690" i="1"/>
  <c r="Q1690" i="1" s="1"/>
  <c r="O1691" i="1"/>
  <c r="Q1691" i="1" s="1"/>
  <c r="O1692" i="1"/>
  <c r="Q1692" i="1" s="1"/>
  <c r="O1693" i="1"/>
  <c r="Q1693" i="1" s="1"/>
  <c r="O1694" i="1"/>
  <c r="Q1694" i="1" s="1"/>
  <c r="O1695" i="1"/>
  <c r="Q1695" i="1" s="1"/>
  <c r="O1696" i="1"/>
  <c r="Q1696" i="1" s="1"/>
  <c r="O1697" i="1"/>
  <c r="Q1697" i="1" s="1"/>
  <c r="O1698" i="1"/>
  <c r="Q1698" i="1" s="1"/>
  <c r="O1699" i="1"/>
  <c r="Q1699" i="1" s="1"/>
  <c r="O1700" i="1"/>
  <c r="Q1700" i="1" s="1"/>
  <c r="O1701" i="1"/>
  <c r="Q1701" i="1" s="1"/>
  <c r="O1702" i="1"/>
  <c r="Q1702" i="1" s="1"/>
  <c r="O1703" i="1"/>
  <c r="Q1703" i="1" s="1"/>
  <c r="O1704" i="1"/>
  <c r="Q1704" i="1" s="1"/>
  <c r="O1705" i="1"/>
  <c r="Q1705" i="1" s="1"/>
  <c r="O1706" i="1"/>
  <c r="Q1706" i="1" s="1"/>
  <c r="O1707" i="1"/>
  <c r="Q1707" i="1" s="1"/>
  <c r="O1708" i="1"/>
  <c r="Q1708" i="1" s="1"/>
  <c r="O1709" i="1"/>
  <c r="Q1709" i="1" s="1"/>
  <c r="O1710" i="1"/>
  <c r="Q1710" i="1" s="1"/>
  <c r="O1711" i="1"/>
  <c r="Q1711" i="1" s="1"/>
  <c r="O1712" i="1"/>
  <c r="Q1712" i="1" s="1"/>
  <c r="O1713" i="1"/>
  <c r="Q1713" i="1" s="1"/>
  <c r="O1714" i="1"/>
  <c r="Q1714" i="1" s="1"/>
  <c r="O1715" i="1"/>
  <c r="Q1715" i="1" s="1"/>
  <c r="O1716" i="1"/>
  <c r="Q1716" i="1" s="1"/>
  <c r="O1717" i="1"/>
  <c r="Q1717" i="1" s="1"/>
  <c r="O1718" i="1"/>
  <c r="Q1718" i="1" s="1"/>
  <c r="O1719" i="1"/>
  <c r="Q1719" i="1" s="1"/>
  <c r="O1720" i="1"/>
  <c r="Q1720" i="1" s="1"/>
  <c r="O1721" i="1"/>
  <c r="Q1721" i="1" s="1"/>
  <c r="O1722" i="1"/>
  <c r="Q1722" i="1" s="1"/>
  <c r="O1723" i="1"/>
  <c r="Q1723" i="1" s="1"/>
  <c r="O1724" i="1"/>
  <c r="Q1724" i="1" s="1"/>
  <c r="O1725" i="1"/>
  <c r="Q1725" i="1" s="1"/>
  <c r="O1726" i="1"/>
  <c r="Q1726" i="1" s="1"/>
  <c r="O1727" i="1"/>
  <c r="Q1727" i="1" s="1"/>
  <c r="O1728" i="1"/>
  <c r="Q1728" i="1" s="1"/>
  <c r="O1729" i="1"/>
  <c r="Q1729" i="1" s="1"/>
  <c r="O1730" i="1"/>
  <c r="Q1730" i="1" s="1"/>
  <c r="O1731" i="1"/>
  <c r="Q1731" i="1" s="1"/>
  <c r="O434" i="1"/>
  <c r="Q434" i="1" s="1"/>
  <c r="V434" i="1" s="1"/>
  <c r="O1732" i="1"/>
  <c r="Q1732" i="1" s="1"/>
  <c r="O1733" i="1"/>
  <c r="Q1733" i="1" s="1"/>
  <c r="O1734" i="1"/>
  <c r="Q1734" i="1" s="1"/>
  <c r="O1735" i="1"/>
  <c r="Q1735" i="1" s="1"/>
  <c r="O1736" i="1"/>
  <c r="Q1736" i="1" s="1"/>
  <c r="O1737" i="1"/>
  <c r="Q1737" i="1" s="1"/>
  <c r="O1738" i="1"/>
  <c r="Q1738" i="1" s="1"/>
  <c r="O1739" i="1"/>
  <c r="Q1739" i="1" s="1"/>
  <c r="O1740" i="1"/>
  <c r="Q1740" i="1" s="1"/>
  <c r="O1741" i="1"/>
  <c r="Q1741" i="1" s="1"/>
  <c r="O1742" i="1"/>
  <c r="Q1742" i="1" s="1"/>
  <c r="O1743" i="1"/>
  <c r="Q1743" i="1" s="1"/>
  <c r="O1744" i="1"/>
  <c r="Q1744" i="1" s="1"/>
  <c r="O1745" i="1"/>
  <c r="Q1745" i="1" s="1"/>
  <c r="O1746" i="1"/>
  <c r="Q1746" i="1" s="1"/>
  <c r="O1747" i="1"/>
  <c r="Q1747" i="1" s="1"/>
  <c r="O1748" i="1"/>
  <c r="Q1748" i="1" s="1"/>
  <c r="O1749" i="1"/>
  <c r="Q1749" i="1" s="1"/>
  <c r="O1750" i="1"/>
  <c r="Q1750" i="1" s="1"/>
  <c r="O1751" i="1"/>
  <c r="Q1751" i="1" s="1"/>
  <c r="O1752" i="1"/>
  <c r="Q1752" i="1" s="1"/>
  <c r="O1753" i="1"/>
  <c r="Q1753" i="1" s="1"/>
  <c r="O1754" i="1"/>
  <c r="Q1754" i="1" s="1"/>
  <c r="O1755" i="1"/>
  <c r="Q1755" i="1" s="1"/>
  <c r="O1756" i="1"/>
  <c r="Q1756" i="1" s="1"/>
  <c r="O1757" i="1"/>
  <c r="Q1757" i="1" s="1"/>
  <c r="O1758" i="1"/>
  <c r="Q1758" i="1" s="1"/>
  <c r="O1759" i="1"/>
  <c r="Q1759" i="1" s="1"/>
  <c r="O1760" i="1"/>
  <c r="Q1760" i="1" s="1"/>
  <c r="O1761" i="1"/>
  <c r="Q1761" i="1" s="1"/>
  <c r="O1762" i="1"/>
  <c r="Q1762" i="1" s="1"/>
  <c r="O1763" i="1"/>
  <c r="Q1763" i="1" s="1"/>
  <c r="O1764" i="1"/>
  <c r="Q1764" i="1" s="1"/>
  <c r="O1765" i="1"/>
  <c r="Q1765" i="1" s="1"/>
  <c r="O1766" i="1"/>
  <c r="Q1766" i="1" s="1"/>
  <c r="O1767" i="1"/>
  <c r="Q1767" i="1" s="1"/>
  <c r="O1768" i="1"/>
  <c r="Q1768" i="1" s="1"/>
  <c r="O1769" i="1"/>
  <c r="Q1769" i="1" s="1"/>
  <c r="O1770" i="1"/>
  <c r="Q1770" i="1" s="1"/>
  <c r="O1771" i="1"/>
  <c r="Q1771" i="1" s="1"/>
  <c r="O1772" i="1"/>
  <c r="Q1772" i="1" s="1"/>
  <c r="O1773" i="1"/>
  <c r="Q1773" i="1" s="1"/>
  <c r="O1774" i="1"/>
  <c r="Q1774" i="1" s="1"/>
  <c r="O1775" i="1"/>
  <c r="Q1775" i="1" s="1"/>
  <c r="O1776" i="1"/>
  <c r="Q1776" i="1" s="1"/>
  <c r="O1777" i="1"/>
  <c r="Q1777" i="1" s="1"/>
  <c r="O1778" i="1"/>
  <c r="Q1778" i="1" s="1"/>
  <c r="O1779" i="1"/>
  <c r="Q1779" i="1" s="1"/>
  <c r="O1780" i="1"/>
  <c r="Q1780" i="1" s="1"/>
  <c r="O1781" i="1"/>
  <c r="Q1781" i="1" s="1"/>
  <c r="O1782" i="1"/>
  <c r="Q1782" i="1" s="1"/>
  <c r="O1783" i="1"/>
  <c r="Q1783" i="1" s="1"/>
  <c r="O1784" i="1"/>
  <c r="Q1784" i="1" s="1"/>
  <c r="O1785" i="1"/>
  <c r="Q1785" i="1" s="1"/>
  <c r="O1786" i="1"/>
  <c r="Q1786" i="1" s="1"/>
  <c r="O1787" i="1"/>
  <c r="Q1787" i="1" s="1"/>
  <c r="O1788" i="1"/>
  <c r="Q1788" i="1" s="1"/>
  <c r="O1789" i="1"/>
  <c r="Q1789" i="1" s="1"/>
  <c r="O1790" i="1"/>
  <c r="Q1790" i="1" s="1"/>
  <c r="O1791" i="1"/>
  <c r="Q1791" i="1" s="1"/>
  <c r="O437" i="1"/>
  <c r="Q437" i="1" s="1"/>
  <c r="V437" i="1" s="1"/>
  <c r="O1792" i="1"/>
  <c r="Q1792" i="1" s="1"/>
  <c r="O1793" i="1"/>
  <c r="Q1793" i="1" s="1"/>
  <c r="O1794" i="1"/>
  <c r="Q1794" i="1" s="1"/>
  <c r="O1795" i="1"/>
  <c r="Q1795" i="1" s="1"/>
  <c r="O1796" i="1"/>
  <c r="Q1796" i="1" s="1"/>
  <c r="O1797" i="1"/>
  <c r="Q1797" i="1" s="1"/>
  <c r="O1798" i="1"/>
  <c r="Q1798" i="1" s="1"/>
  <c r="O1799" i="1"/>
  <c r="Q1799" i="1" s="1"/>
  <c r="O1800" i="1"/>
  <c r="Q1800" i="1" s="1"/>
  <c r="O1801" i="1"/>
  <c r="Q1801" i="1" s="1"/>
  <c r="O1802" i="1"/>
  <c r="Q1802" i="1" s="1"/>
  <c r="O1803" i="1"/>
  <c r="Q1803" i="1" s="1"/>
  <c r="O1804" i="1"/>
  <c r="Q1804" i="1" s="1"/>
  <c r="O1805" i="1"/>
  <c r="Q1805" i="1" s="1"/>
  <c r="O1806" i="1"/>
  <c r="Q1806" i="1" s="1"/>
  <c r="O1807" i="1"/>
  <c r="Q1807" i="1" s="1"/>
  <c r="O1808" i="1"/>
  <c r="Q1808" i="1" s="1"/>
  <c r="O1809" i="1"/>
  <c r="Q1809" i="1" s="1"/>
  <c r="O1810" i="1"/>
  <c r="Q1810" i="1" s="1"/>
  <c r="O1811" i="1"/>
  <c r="Q1811" i="1" s="1"/>
  <c r="O1812" i="1"/>
  <c r="Q1812" i="1" s="1"/>
  <c r="O1813" i="1"/>
  <c r="Q1813" i="1" s="1"/>
  <c r="O1814" i="1"/>
  <c r="Q1814" i="1" s="1"/>
  <c r="O1815" i="1"/>
  <c r="Q1815" i="1" s="1"/>
  <c r="O1816" i="1"/>
  <c r="Q1816" i="1" s="1"/>
  <c r="O1817" i="1"/>
  <c r="Q1817" i="1" s="1"/>
  <c r="O1818" i="1"/>
  <c r="Q1818" i="1" s="1"/>
  <c r="O1819" i="1"/>
  <c r="Q1819" i="1" s="1"/>
  <c r="O1820" i="1"/>
  <c r="Q1820" i="1" s="1"/>
  <c r="O1821" i="1"/>
  <c r="Q1821" i="1" s="1"/>
  <c r="O1822" i="1"/>
  <c r="Q1822" i="1" s="1"/>
  <c r="O1823" i="1"/>
  <c r="Q1823" i="1" s="1"/>
  <c r="O1824" i="1"/>
  <c r="Q1824" i="1" s="1"/>
  <c r="O1825" i="1"/>
  <c r="Q1825" i="1" s="1"/>
  <c r="O1826" i="1"/>
  <c r="Q1826" i="1" s="1"/>
  <c r="O1827" i="1"/>
  <c r="Q1827" i="1" s="1"/>
  <c r="O1828" i="1"/>
  <c r="Q1828" i="1" s="1"/>
  <c r="O1829" i="1"/>
  <c r="O1830" i="1"/>
  <c r="Q1830" i="1" s="1"/>
  <c r="O1831" i="1"/>
  <c r="Q1831" i="1" s="1"/>
  <c r="O1832" i="1"/>
  <c r="Q1832" i="1" s="1"/>
  <c r="O1833" i="1"/>
  <c r="Q1833" i="1" s="1"/>
  <c r="O1834" i="1"/>
  <c r="Q1834" i="1" s="1"/>
  <c r="O1835" i="1"/>
  <c r="Q1835" i="1" s="1"/>
  <c r="O1836" i="1"/>
  <c r="Q1836" i="1" s="1"/>
  <c r="O1837" i="1"/>
  <c r="Q1837" i="1" s="1"/>
  <c r="O1838" i="1"/>
  <c r="Q1838" i="1" s="1"/>
  <c r="O1839" i="1"/>
  <c r="Q1839" i="1" s="1"/>
  <c r="O1840" i="1"/>
  <c r="Q1840" i="1" s="1"/>
  <c r="O1841" i="1"/>
  <c r="Q1841" i="1" s="1"/>
  <c r="O1842" i="1"/>
  <c r="Q1842" i="1" s="1"/>
  <c r="O580" i="1"/>
  <c r="Q580" i="1" s="1"/>
  <c r="V580" i="1" s="1"/>
  <c r="O1843" i="1"/>
  <c r="Q1843" i="1" s="1"/>
  <c r="O1844" i="1"/>
  <c r="Q1844" i="1" s="1"/>
  <c r="O1845" i="1"/>
  <c r="Q1845" i="1" s="1"/>
  <c r="O1846" i="1"/>
  <c r="Q1846" i="1" s="1"/>
  <c r="O1847" i="1"/>
  <c r="Q1847" i="1" s="1"/>
  <c r="O1848" i="1"/>
  <c r="Q1848" i="1" s="1"/>
  <c r="O1849" i="1"/>
  <c r="Q1849" i="1" s="1"/>
  <c r="O1850" i="1"/>
  <c r="Q1850" i="1" s="1"/>
  <c r="O1851" i="1"/>
  <c r="Q1851" i="1" s="1"/>
  <c r="O1852" i="1"/>
  <c r="Q1852" i="1" s="1"/>
  <c r="O208" i="1"/>
  <c r="O278" i="1"/>
  <c r="O1853" i="1"/>
  <c r="Q1853" i="1" s="1"/>
  <c r="O1854" i="1"/>
  <c r="Q1854" i="1" s="1"/>
  <c r="O1855" i="1"/>
  <c r="Q1855" i="1" s="1"/>
  <c r="O134" i="1"/>
  <c r="Q134" i="1" s="1"/>
  <c r="V134" i="1" s="1"/>
  <c r="O243" i="1"/>
  <c r="Q243" i="1" s="1"/>
  <c r="V243" i="1" s="1"/>
  <c r="O1856" i="1"/>
  <c r="Q1856" i="1" s="1"/>
  <c r="O1857" i="1"/>
  <c r="Q1857" i="1" s="1"/>
  <c r="O1858" i="1"/>
  <c r="Q1858" i="1" s="1"/>
  <c r="O1859" i="1"/>
  <c r="Q1859" i="1" s="1"/>
  <c r="O1860" i="1"/>
  <c r="Q1860" i="1" s="1"/>
  <c r="O1861" i="1"/>
  <c r="Q1861" i="1" s="1"/>
  <c r="O1862" i="1"/>
  <c r="Q1862" i="1" s="1"/>
  <c r="O1863" i="1"/>
  <c r="Q1863" i="1" s="1"/>
  <c r="O1864" i="1"/>
  <c r="Q1864" i="1" s="1"/>
  <c r="O1865" i="1"/>
  <c r="Q1865" i="1" s="1"/>
  <c r="O1866" i="1"/>
  <c r="Q1866" i="1" s="1"/>
  <c r="O1867" i="1"/>
  <c r="Q1867" i="1" s="1"/>
  <c r="O1868" i="1"/>
  <c r="Q1868" i="1" s="1"/>
  <c r="O1869" i="1"/>
  <c r="Q1869" i="1" s="1"/>
  <c r="O1870" i="1"/>
  <c r="Q1870" i="1" s="1"/>
  <c r="O1871" i="1"/>
  <c r="Q1871" i="1" s="1"/>
  <c r="O1872" i="1"/>
  <c r="Q1872" i="1" s="1"/>
  <c r="O1873" i="1"/>
  <c r="Q1873" i="1" s="1"/>
  <c r="O1874" i="1"/>
  <c r="Q1874" i="1" s="1"/>
  <c r="O1875" i="1"/>
  <c r="Q1875" i="1" s="1"/>
  <c r="O1876" i="1"/>
  <c r="Q1876" i="1" s="1"/>
  <c r="O1877" i="1"/>
  <c r="Q1877" i="1" s="1"/>
  <c r="O1878" i="1"/>
  <c r="Q1878" i="1" s="1"/>
  <c r="O1879" i="1"/>
  <c r="Q1879" i="1" s="1"/>
  <c r="O325" i="1"/>
  <c r="Q325" i="1" s="1"/>
  <c r="V325" i="1" s="1"/>
  <c r="O1880" i="1"/>
  <c r="Q1880" i="1" s="1"/>
  <c r="O1881" i="1"/>
  <c r="Q1881" i="1" s="1"/>
  <c r="O1882" i="1"/>
  <c r="Q1882" i="1" s="1"/>
  <c r="O1883" i="1"/>
  <c r="Q1883" i="1" s="1"/>
  <c r="O1884" i="1"/>
  <c r="Q1884" i="1" s="1"/>
  <c r="O1885" i="1"/>
  <c r="Q1885" i="1" s="1"/>
  <c r="O1886" i="1"/>
  <c r="Q1886" i="1" s="1"/>
  <c r="O1887" i="1"/>
  <c r="Q1887" i="1" s="1"/>
  <c r="O1888" i="1"/>
  <c r="Q1888" i="1" s="1"/>
  <c r="O1889" i="1"/>
  <c r="Q1889" i="1" s="1"/>
  <c r="O1890" i="1"/>
  <c r="Q1890" i="1" s="1"/>
  <c r="O1891" i="1"/>
  <c r="Q1891" i="1" s="1"/>
  <c r="O1892" i="1"/>
  <c r="Q1892" i="1" s="1"/>
  <c r="O1893" i="1"/>
  <c r="Q1893" i="1" s="1"/>
  <c r="O1894" i="1"/>
  <c r="Q1894" i="1" s="1"/>
  <c r="O1895" i="1"/>
  <c r="Q1895" i="1" s="1"/>
  <c r="O1896" i="1"/>
  <c r="Q1896" i="1" s="1"/>
  <c r="O1897" i="1"/>
  <c r="Q1897" i="1" s="1"/>
  <c r="O1898" i="1"/>
  <c r="Q1898" i="1" s="1"/>
  <c r="O1899" i="1"/>
  <c r="Q1899" i="1" s="1"/>
  <c r="O1900" i="1"/>
  <c r="Q1900" i="1" s="1"/>
  <c r="O1901" i="1"/>
  <c r="Q1901" i="1" s="1"/>
  <c r="O1902" i="1"/>
  <c r="Q1902" i="1" s="1"/>
  <c r="O1903" i="1"/>
  <c r="Q1903" i="1" s="1"/>
  <c r="O1904" i="1"/>
  <c r="Q1904" i="1" s="1"/>
  <c r="O1905" i="1"/>
  <c r="Q1905" i="1" s="1"/>
  <c r="O1906" i="1"/>
  <c r="Q1906" i="1" s="1"/>
  <c r="O1907" i="1"/>
  <c r="Q1907" i="1" s="1"/>
  <c r="O1908" i="1"/>
  <c r="Q1908" i="1" s="1"/>
  <c r="O1909" i="1"/>
  <c r="Q1909" i="1" s="1"/>
  <c r="O1910" i="1"/>
  <c r="Q1910" i="1" s="1"/>
  <c r="O1911" i="1"/>
  <c r="Q1911" i="1" s="1"/>
  <c r="O1912" i="1"/>
  <c r="Q1912" i="1" s="1"/>
  <c r="O1913" i="1"/>
  <c r="Q1913" i="1" s="1"/>
  <c r="O517" i="1"/>
  <c r="Q517" i="1" s="1"/>
  <c r="V517" i="1" s="1"/>
  <c r="O518" i="1"/>
  <c r="Q518" i="1" s="1"/>
  <c r="V518" i="1" s="1"/>
  <c r="O1914" i="1"/>
  <c r="Q1914" i="1" s="1"/>
  <c r="O1915" i="1"/>
  <c r="Q1915" i="1" s="1"/>
  <c r="O1916" i="1"/>
  <c r="Q1916" i="1" s="1"/>
  <c r="O1917" i="1"/>
  <c r="Q1917" i="1" s="1"/>
  <c r="O1918" i="1"/>
  <c r="Q1918" i="1" s="1"/>
  <c r="O1919" i="1"/>
  <c r="Q1919" i="1" s="1"/>
  <c r="O1920" i="1"/>
  <c r="Q1920" i="1" s="1"/>
  <c r="O1921" i="1"/>
  <c r="Q1921" i="1" s="1"/>
  <c r="O1922" i="1"/>
  <c r="Q1922" i="1" s="1"/>
  <c r="O1923" i="1"/>
  <c r="Q1923" i="1" s="1"/>
  <c r="O1924" i="1"/>
  <c r="Q1924" i="1" s="1"/>
  <c r="O1925" i="1"/>
  <c r="Q1925" i="1" s="1"/>
  <c r="O1926" i="1"/>
  <c r="Q1926" i="1" s="1"/>
  <c r="O1927" i="1"/>
  <c r="Q1927" i="1" s="1"/>
  <c r="O1928" i="1"/>
  <c r="Q1928" i="1" s="1"/>
  <c r="O1929" i="1"/>
  <c r="O1930" i="1"/>
  <c r="Q1930" i="1" s="1"/>
  <c r="O1931" i="1"/>
  <c r="Q1931" i="1" s="1"/>
  <c r="O1932" i="1"/>
  <c r="Q1932" i="1" s="1"/>
  <c r="O1933" i="1"/>
  <c r="Q1933" i="1" s="1"/>
  <c r="O1934" i="1"/>
  <c r="Q1934" i="1" s="1"/>
  <c r="O1935" i="1"/>
  <c r="Q1935" i="1" s="1"/>
  <c r="O1936" i="1"/>
  <c r="Q1936" i="1" s="1"/>
  <c r="O1937" i="1"/>
  <c r="Q1937" i="1" s="1"/>
  <c r="O1938" i="1"/>
  <c r="Q1938" i="1" s="1"/>
  <c r="O1939" i="1"/>
  <c r="Q1939" i="1" s="1"/>
  <c r="O1940" i="1"/>
  <c r="Q1940" i="1" s="1"/>
  <c r="O1941" i="1"/>
  <c r="Q1941" i="1" s="1"/>
  <c r="O1942" i="1"/>
  <c r="Q1942" i="1" s="1"/>
  <c r="O1943" i="1"/>
  <c r="Q1943" i="1" s="1"/>
  <c r="O1944" i="1"/>
  <c r="Q1944" i="1" s="1"/>
  <c r="O1945" i="1"/>
  <c r="Q1945" i="1" s="1"/>
  <c r="O1946" i="1"/>
  <c r="Q1946" i="1" s="1"/>
  <c r="O1947" i="1"/>
  <c r="Q1947" i="1" s="1"/>
  <c r="O1948" i="1"/>
  <c r="Q1948" i="1" s="1"/>
  <c r="O1949" i="1"/>
  <c r="Q1949" i="1" s="1"/>
  <c r="O1950" i="1"/>
  <c r="Q1950" i="1" s="1"/>
  <c r="O1951" i="1"/>
  <c r="Q1951" i="1" s="1"/>
  <c r="O1952" i="1"/>
  <c r="Q1952" i="1" s="1"/>
  <c r="O1953" i="1"/>
  <c r="Q1953" i="1" s="1"/>
  <c r="O1954" i="1"/>
  <c r="Q1954" i="1" s="1"/>
  <c r="O1955" i="1"/>
  <c r="Q1955" i="1" s="1"/>
  <c r="O1956" i="1"/>
  <c r="Q1956" i="1" s="1"/>
  <c r="O1957" i="1"/>
  <c r="Q1957" i="1" s="1"/>
  <c r="O1958" i="1"/>
  <c r="Q1958" i="1" s="1"/>
  <c r="O1959" i="1"/>
  <c r="Q1959" i="1" s="1"/>
  <c r="O1960" i="1"/>
  <c r="Q1960" i="1" s="1"/>
  <c r="O1961" i="1"/>
  <c r="Q1961" i="1" s="1"/>
  <c r="O1962" i="1"/>
  <c r="Q1962" i="1" s="1"/>
  <c r="O1963" i="1"/>
  <c r="Q1963" i="1" s="1"/>
  <c r="O1964" i="1"/>
  <c r="Q1964" i="1" s="1"/>
  <c r="O1965" i="1"/>
  <c r="Q1965" i="1" s="1"/>
  <c r="O1966" i="1"/>
  <c r="Q1966" i="1" s="1"/>
  <c r="O1967" i="1"/>
  <c r="Q1967" i="1" s="1"/>
  <c r="O1968" i="1"/>
  <c r="Q1968" i="1" s="1"/>
  <c r="O1969" i="1"/>
  <c r="Q1969" i="1" s="1"/>
  <c r="O1970" i="1"/>
  <c r="Q1970" i="1" s="1"/>
  <c r="O1971" i="1"/>
  <c r="Q1971" i="1" s="1"/>
  <c r="O1972" i="1"/>
  <c r="Q1972" i="1" s="1"/>
  <c r="O1973" i="1"/>
  <c r="Q1973" i="1" s="1"/>
  <c r="O1974" i="1"/>
  <c r="Q1974" i="1" s="1"/>
  <c r="O1975" i="1"/>
  <c r="Q1975" i="1" s="1"/>
  <c r="O1976" i="1"/>
  <c r="Q1976" i="1" s="1"/>
  <c r="O1977" i="1"/>
  <c r="Q1977" i="1" s="1"/>
  <c r="O1978" i="1"/>
  <c r="Q1978" i="1" s="1"/>
  <c r="O1979" i="1"/>
  <c r="Q1979" i="1" s="1"/>
  <c r="O1980" i="1"/>
  <c r="Q1980" i="1" s="1"/>
  <c r="O1981" i="1"/>
  <c r="Q1981" i="1" s="1"/>
  <c r="O1982" i="1"/>
  <c r="Q1982" i="1" s="1"/>
  <c r="O1983" i="1"/>
  <c r="Q1983" i="1" s="1"/>
  <c r="O1984" i="1"/>
  <c r="Q1984" i="1" s="1"/>
  <c r="O1985" i="1"/>
  <c r="Q1985" i="1" s="1"/>
  <c r="O1986" i="1"/>
  <c r="Q1986" i="1" s="1"/>
  <c r="O1987" i="1"/>
  <c r="Q1987" i="1" s="1"/>
  <c r="O1988" i="1"/>
  <c r="Q1988" i="1" s="1"/>
  <c r="O1989" i="1"/>
  <c r="Q1989" i="1" s="1"/>
  <c r="O1990" i="1"/>
  <c r="Q1990" i="1" s="1"/>
  <c r="O1991" i="1"/>
  <c r="Q1991" i="1" s="1"/>
  <c r="O1992" i="1"/>
  <c r="Q1992" i="1" s="1"/>
  <c r="O1993" i="1"/>
  <c r="Q1993" i="1" s="1"/>
  <c r="O1994" i="1"/>
  <c r="Q1994" i="1" s="1"/>
  <c r="O1995" i="1"/>
  <c r="Q1995" i="1" s="1"/>
  <c r="O1996" i="1"/>
  <c r="Q1996" i="1" s="1"/>
  <c r="O1997" i="1"/>
  <c r="Q1997" i="1" s="1"/>
  <c r="O1998" i="1"/>
  <c r="Q1998" i="1" s="1"/>
  <c r="O1999" i="1"/>
  <c r="Q1999" i="1" s="1"/>
  <c r="O2000" i="1"/>
  <c r="Q2000" i="1" s="1"/>
  <c r="O2001" i="1"/>
  <c r="Q2001" i="1" s="1"/>
  <c r="O2002" i="1"/>
  <c r="Q2002" i="1" s="1"/>
  <c r="O2003" i="1"/>
  <c r="Q2003" i="1" s="1"/>
  <c r="O2004" i="1"/>
  <c r="Q2004" i="1" s="1"/>
  <c r="O2005" i="1"/>
  <c r="Q2005" i="1" s="1"/>
  <c r="O2006" i="1"/>
  <c r="Q2006" i="1" s="1"/>
  <c r="O2007" i="1"/>
  <c r="Q2007" i="1" s="1"/>
  <c r="O621" i="1"/>
  <c r="Q621" i="1" s="1"/>
  <c r="V621" i="1" s="1"/>
  <c r="O57" i="1"/>
  <c r="O2008" i="1"/>
  <c r="Q2008" i="1" s="1"/>
  <c r="O2009" i="1"/>
  <c r="Q2009" i="1" s="1"/>
  <c r="O2010" i="1"/>
  <c r="Q2010" i="1" s="1"/>
  <c r="O2011" i="1"/>
  <c r="Q2011" i="1" s="1"/>
  <c r="O2012" i="1"/>
  <c r="Q2012" i="1" s="1"/>
  <c r="O2013" i="1"/>
  <c r="Q2013" i="1" s="1"/>
  <c r="O2014" i="1"/>
  <c r="Q2014" i="1" s="1"/>
  <c r="O2015" i="1"/>
  <c r="Q2015" i="1" s="1"/>
  <c r="O2016" i="1"/>
  <c r="Q2016" i="1" s="1"/>
  <c r="O2017" i="1"/>
  <c r="Q2017" i="1" s="1"/>
  <c r="O2018" i="1"/>
  <c r="Q2018" i="1" s="1"/>
  <c r="O2019" i="1"/>
  <c r="Q2019" i="1" s="1"/>
  <c r="O2020" i="1"/>
  <c r="Q2020" i="1" s="1"/>
  <c r="O2021" i="1"/>
  <c r="Q2021" i="1" s="1"/>
  <c r="O2022" i="1"/>
  <c r="Q2022" i="1" s="1"/>
  <c r="O2023" i="1"/>
  <c r="Q2023" i="1" s="1"/>
  <c r="O2024" i="1"/>
  <c r="Q2024" i="1" s="1"/>
  <c r="O2025" i="1"/>
  <c r="Q2025" i="1" s="1"/>
  <c r="O2026" i="1"/>
  <c r="Q2026" i="1" s="1"/>
  <c r="O2027" i="1"/>
  <c r="Q2027" i="1" s="1"/>
  <c r="O2028" i="1"/>
  <c r="Q2028" i="1" s="1"/>
  <c r="O2029" i="1"/>
  <c r="Q2029" i="1" s="1"/>
  <c r="O2030" i="1"/>
  <c r="Q2030" i="1" s="1"/>
  <c r="O2031" i="1"/>
  <c r="Q2031" i="1" s="1"/>
  <c r="O2032" i="1"/>
  <c r="Q2032" i="1" s="1"/>
  <c r="T2032" i="1" s="1"/>
  <c r="O2033" i="1"/>
  <c r="Q2033" i="1" s="1"/>
  <c r="O2034" i="1"/>
  <c r="Q2034" i="1" s="1"/>
  <c r="O2035" i="1"/>
  <c r="Q2035" i="1" s="1"/>
  <c r="O2036" i="1"/>
  <c r="Q2036" i="1" s="1"/>
  <c r="O2037" i="1"/>
  <c r="Q2037" i="1" s="1"/>
  <c r="O2038" i="1"/>
  <c r="Q2038" i="1" s="1"/>
  <c r="O2039" i="1"/>
  <c r="Q2039" i="1" s="1"/>
  <c r="O2040" i="1"/>
  <c r="Q2040" i="1" s="1"/>
  <c r="O2041" i="1"/>
  <c r="Q2041" i="1" s="1"/>
  <c r="O2042" i="1"/>
  <c r="Q2042" i="1" s="1"/>
  <c r="O2043" i="1"/>
  <c r="Q2043" i="1" s="1"/>
  <c r="O2044" i="1"/>
  <c r="Q2044" i="1" s="1"/>
  <c r="O2045" i="1"/>
  <c r="Q2045" i="1" s="1"/>
  <c r="O2046" i="1"/>
  <c r="Q2046" i="1" s="1"/>
  <c r="O2047" i="1"/>
  <c r="Q2047" i="1" s="1"/>
  <c r="O110" i="1"/>
  <c r="O2048" i="1"/>
  <c r="Q2048" i="1" s="1"/>
  <c r="O2049" i="1"/>
  <c r="Q2049" i="1" s="1"/>
  <c r="O2050" i="1"/>
  <c r="Q2050" i="1" s="1"/>
  <c r="O2051" i="1"/>
  <c r="Q2051" i="1" s="1"/>
  <c r="O2052" i="1"/>
  <c r="Q2052" i="1" s="1"/>
  <c r="O2053" i="1"/>
  <c r="Q2053" i="1" s="1"/>
  <c r="O2054" i="1"/>
  <c r="Q2054" i="1" s="1"/>
  <c r="O2055" i="1"/>
  <c r="Q2055" i="1" s="1"/>
  <c r="O2056" i="1"/>
  <c r="Q2056" i="1" s="1"/>
  <c r="O2057" i="1"/>
  <c r="Q2057" i="1" s="1"/>
  <c r="O2058" i="1"/>
  <c r="Q2058" i="1" s="1"/>
  <c r="O2059" i="1"/>
  <c r="Q2059" i="1" s="1"/>
  <c r="O2060" i="1"/>
  <c r="Q2060" i="1" s="1"/>
  <c r="O2061" i="1"/>
  <c r="Q2061" i="1" s="1"/>
  <c r="O2062" i="1"/>
  <c r="Q2062" i="1" s="1"/>
  <c r="O2063" i="1"/>
  <c r="Q2063" i="1" s="1"/>
  <c r="O2064" i="1"/>
  <c r="Q2064" i="1" s="1"/>
  <c r="O2065" i="1"/>
  <c r="Q2065" i="1" s="1"/>
  <c r="O2066" i="1"/>
  <c r="Q2066" i="1" s="1"/>
  <c r="O2067" i="1"/>
  <c r="Q2067" i="1" s="1"/>
  <c r="O2068" i="1"/>
  <c r="Q2068" i="1" s="1"/>
  <c r="O2069" i="1"/>
  <c r="Q2069" i="1" s="1"/>
  <c r="O2070" i="1"/>
  <c r="Q2070" i="1" s="1"/>
  <c r="O2071" i="1"/>
  <c r="Q2071" i="1" s="1"/>
  <c r="O2072" i="1"/>
  <c r="Q2072" i="1" s="1"/>
  <c r="O2073" i="1"/>
  <c r="Q2073" i="1" s="1"/>
  <c r="O2074" i="1"/>
  <c r="Q2074" i="1" s="1"/>
  <c r="O2075" i="1"/>
  <c r="Q2075" i="1" s="1"/>
  <c r="O2076" i="1"/>
  <c r="Q2076" i="1" s="1"/>
  <c r="O2077" i="1"/>
  <c r="Q2077" i="1" s="1"/>
  <c r="O2078" i="1"/>
  <c r="Q2078" i="1" s="1"/>
  <c r="O2079" i="1"/>
  <c r="Q2079" i="1" s="1"/>
  <c r="O2080" i="1"/>
  <c r="Q2080" i="1" s="1"/>
  <c r="O2081" i="1"/>
  <c r="Q2081" i="1" s="1"/>
  <c r="O2082" i="1"/>
  <c r="Q2082" i="1" s="1"/>
  <c r="O2083" i="1"/>
  <c r="Q2083" i="1" s="1"/>
  <c r="O2084" i="1"/>
  <c r="Q2084" i="1" s="1"/>
  <c r="O2085" i="1"/>
  <c r="Q2085" i="1" s="1"/>
  <c r="O2086" i="1"/>
  <c r="Q2086" i="1" s="1"/>
  <c r="O2087" i="1"/>
  <c r="Q2087" i="1" s="1"/>
  <c r="O2088" i="1"/>
  <c r="Q2088" i="1" s="1"/>
  <c r="O2089" i="1"/>
  <c r="Q2089" i="1" s="1"/>
  <c r="O2090" i="1"/>
  <c r="Q2090" i="1" s="1"/>
  <c r="O2091" i="1"/>
  <c r="Q2091" i="1" s="1"/>
  <c r="O2092" i="1"/>
  <c r="Q2092" i="1" s="1"/>
  <c r="O2093" i="1"/>
  <c r="Q2093" i="1" s="1"/>
  <c r="O2094" i="1"/>
  <c r="Q2094" i="1" s="1"/>
  <c r="O2095" i="1"/>
  <c r="Q2095" i="1" s="1"/>
  <c r="O2096" i="1"/>
  <c r="Q2096" i="1" s="1"/>
  <c r="O2097" i="1"/>
  <c r="Q2097" i="1" s="1"/>
  <c r="O2098" i="1"/>
  <c r="Q2098" i="1" s="1"/>
  <c r="O2099" i="1"/>
  <c r="Q2099" i="1" s="1"/>
  <c r="O2100" i="1"/>
  <c r="Q2100" i="1" s="1"/>
  <c r="O2101" i="1"/>
  <c r="Q2101" i="1" s="1"/>
  <c r="O2102" i="1"/>
  <c r="Q2102" i="1" s="1"/>
  <c r="O2103" i="1"/>
  <c r="Q2103" i="1" s="1"/>
  <c r="O2104" i="1"/>
  <c r="Q2104" i="1" s="1"/>
  <c r="O2105" i="1"/>
  <c r="Q2105" i="1" s="1"/>
  <c r="O2106" i="1"/>
  <c r="Q2106" i="1" s="1"/>
  <c r="O2107" i="1"/>
  <c r="Q2107" i="1" s="1"/>
  <c r="O2108" i="1"/>
  <c r="Q2108" i="1" s="1"/>
  <c r="O2109" i="1"/>
  <c r="Q2109" i="1" s="1"/>
  <c r="O331" i="1"/>
  <c r="Q331" i="1" s="1"/>
  <c r="V331" i="1" s="1"/>
  <c r="O2110" i="1"/>
  <c r="Q2110" i="1" s="1"/>
  <c r="O2111" i="1"/>
  <c r="Q2111" i="1" s="1"/>
  <c r="O2112" i="1"/>
  <c r="Q2112" i="1" s="1"/>
  <c r="O240" i="1"/>
  <c r="Q240" i="1" s="1"/>
  <c r="V240" i="1" s="1"/>
  <c r="O2113" i="1"/>
  <c r="Q2113" i="1" s="1"/>
  <c r="O2114" i="1"/>
  <c r="Q2114" i="1" s="1"/>
  <c r="O464" i="1"/>
  <c r="Q464" i="1" s="1"/>
  <c r="V464" i="1" s="1"/>
  <c r="O2115" i="1"/>
  <c r="Q2115" i="1" s="1"/>
  <c r="O2116" i="1"/>
  <c r="Q2116" i="1" s="1"/>
  <c r="O2117" i="1"/>
  <c r="Q2117" i="1" s="1"/>
  <c r="O2118" i="1"/>
  <c r="Q2118" i="1" s="1"/>
  <c r="O2119" i="1"/>
  <c r="Q2119" i="1" s="1"/>
  <c r="O2120" i="1"/>
  <c r="Q2120" i="1" s="1"/>
  <c r="O2121" i="1"/>
  <c r="Q2121" i="1" s="1"/>
  <c r="O2122" i="1"/>
  <c r="Q2122" i="1" s="1"/>
  <c r="O2123" i="1"/>
  <c r="Q2123" i="1" s="1"/>
  <c r="O2124" i="1"/>
  <c r="Q2124" i="1" s="1"/>
  <c r="O2125" i="1"/>
  <c r="Q2125" i="1" s="1"/>
  <c r="O2126" i="1"/>
  <c r="Q2126" i="1" s="1"/>
  <c r="O2127" i="1"/>
  <c r="Q2127" i="1" s="1"/>
  <c r="O2128" i="1"/>
  <c r="Q2128" i="1" s="1"/>
  <c r="O665" i="1"/>
  <c r="Q665" i="1" s="1"/>
  <c r="V665" i="1" s="1"/>
  <c r="O2129" i="1"/>
  <c r="Q2129" i="1" s="1"/>
  <c r="O2130" i="1"/>
  <c r="Q2130" i="1" s="1"/>
  <c r="O2131" i="1"/>
  <c r="Q2131" i="1" s="1"/>
  <c r="O2132" i="1"/>
  <c r="Q2132" i="1" s="1"/>
  <c r="O2133" i="1"/>
  <c r="Q2133" i="1" s="1"/>
  <c r="O2134" i="1"/>
  <c r="Q2134" i="1" s="1"/>
  <c r="O2135" i="1"/>
  <c r="Q2135" i="1" s="1"/>
  <c r="O2136" i="1"/>
  <c r="Q2136" i="1" s="1"/>
  <c r="O2137" i="1"/>
  <c r="Q2137" i="1" s="1"/>
  <c r="O2138" i="1"/>
  <c r="Q2138" i="1" s="1"/>
  <c r="O2139" i="1"/>
  <c r="Q2139" i="1" s="1"/>
  <c r="O2140" i="1"/>
  <c r="Q2140" i="1" s="1"/>
  <c r="O2141" i="1"/>
  <c r="Q2141" i="1" s="1"/>
  <c r="O2142" i="1"/>
  <c r="Q2142" i="1" s="1"/>
  <c r="O2143" i="1"/>
  <c r="Q2143" i="1" s="1"/>
  <c r="O2144" i="1"/>
  <c r="Q2144" i="1" s="1"/>
  <c r="O2145" i="1"/>
  <c r="Q2145" i="1" s="1"/>
  <c r="O2146" i="1"/>
  <c r="Q2146" i="1" s="1"/>
  <c r="O2147" i="1"/>
  <c r="Q2147" i="1" s="1"/>
  <c r="O2148" i="1"/>
  <c r="Q2148" i="1" s="1"/>
  <c r="O484" i="1"/>
  <c r="Q484" i="1" s="1"/>
  <c r="O2149" i="1"/>
  <c r="Q2149" i="1" s="1"/>
  <c r="T2149" i="1" s="1"/>
  <c r="O2150" i="1"/>
  <c r="Q2150" i="1" s="1"/>
  <c r="O2151" i="1"/>
  <c r="Q2151" i="1" s="1"/>
  <c r="O2152" i="1"/>
  <c r="Q2152" i="1" s="1"/>
  <c r="O2153" i="1"/>
  <c r="Q2153" i="1" s="1"/>
  <c r="O2154" i="1"/>
  <c r="Q2154" i="1" s="1"/>
  <c r="O2155" i="1"/>
  <c r="Q2155" i="1" s="1"/>
  <c r="O2156" i="1"/>
  <c r="Q2156" i="1" s="1"/>
  <c r="O2157" i="1"/>
  <c r="Q2157" i="1" s="1"/>
  <c r="O2158" i="1"/>
  <c r="Q2158" i="1" s="1"/>
  <c r="O2159" i="1"/>
  <c r="Q2159" i="1" s="1"/>
  <c r="O2160" i="1"/>
  <c r="Q2160" i="1" s="1"/>
  <c r="O2161" i="1"/>
  <c r="Q2161" i="1" s="1"/>
  <c r="O2162" i="1"/>
  <c r="Q2162" i="1" s="1"/>
  <c r="O2163" i="1"/>
  <c r="Q2163" i="1" s="1"/>
  <c r="T2163" i="1" s="1"/>
  <c r="O2164" i="1"/>
  <c r="Q2164" i="1" s="1"/>
  <c r="O2165" i="1"/>
  <c r="Q2165" i="1" s="1"/>
  <c r="O374" i="1"/>
  <c r="Q374" i="1" s="1"/>
  <c r="V374" i="1" s="1"/>
  <c r="O2166" i="1"/>
  <c r="Q2166" i="1" s="1"/>
  <c r="O2167" i="1"/>
  <c r="Q2167" i="1" s="1"/>
  <c r="O2168" i="1"/>
  <c r="Q2168" i="1" s="1"/>
  <c r="O2169" i="1"/>
  <c r="Q2169" i="1" s="1"/>
  <c r="O2170" i="1"/>
  <c r="Q2170" i="1" s="1"/>
  <c r="O2171" i="1"/>
  <c r="Q2171" i="1" s="1"/>
  <c r="O2172" i="1"/>
  <c r="Q2172" i="1" s="1"/>
  <c r="O2173" i="1"/>
  <c r="Q2173" i="1" s="1"/>
  <c r="O2174" i="1"/>
  <c r="Q2174" i="1" s="1"/>
  <c r="O2175" i="1"/>
  <c r="Q2175" i="1" s="1"/>
  <c r="O2176" i="1"/>
  <c r="Q2176" i="1" s="1"/>
  <c r="O2177" i="1"/>
  <c r="Q2177" i="1" s="1"/>
  <c r="O2178" i="1"/>
  <c r="Q2178" i="1" s="1"/>
  <c r="T2178" i="1" s="1"/>
  <c r="O2179" i="1"/>
  <c r="Q2179" i="1" s="1"/>
  <c r="O2180" i="1"/>
  <c r="Q2180" i="1" s="1"/>
  <c r="O2181" i="1"/>
  <c r="Q2181" i="1" s="1"/>
  <c r="O2182" i="1"/>
  <c r="Q2182" i="1" s="1"/>
  <c r="O2183" i="1"/>
  <c r="Q2183" i="1" s="1"/>
  <c r="T2183" i="1" s="1"/>
  <c r="O2184" i="1"/>
  <c r="Q2184" i="1" s="1"/>
  <c r="T2184" i="1" s="1"/>
  <c r="O2185" i="1"/>
  <c r="Q2185" i="1" s="1"/>
  <c r="T2185" i="1" s="1"/>
  <c r="O2186" i="1"/>
  <c r="Q2186" i="1" s="1"/>
  <c r="T2186" i="1" s="1"/>
  <c r="O2187" i="1"/>
  <c r="Q2187" i="1" s="1"/>
  <c r="T2187" i="1" s="1"/>
  <c r="O2188" i="1"/>
  <c r="Q2188" i="1" s="1"/>
  <c r="T2188" i="1" s="1"/>
  <c r="O2189" i="1"/>
  <c r="Q2189" i="1" s="1"/>
  <c r="O585" i="1"/>
  <c r="Q585" i="1" s="1"/>
  <c r="V585" i="1" s="1"/>
  <c r="O2190" i="1"/>
  <c r="Q2190" i="1" s="1"/>
  <c r="O2191" i="1"/>
  <c r="Q2191" i="1" s="1"/>
  <c r="O2192" i="1"/>
  <c r="Q2192" i="1" s="1"/>
  <c r="O2193" i="1"/>
  <c r="Q2193" i="1" s="1"/>
  <c r="O2194" i="1"/>
  <c r="Q2194" i="1" s="1"/>
  <c r="O2195" i="1"/>
  <c r="Q2195" i="1" s="1"/>
  <c r="O2196" i="1"/>
  <c r="Q2196" i="1" s="1"/>
  <c r="O2197" i="1"/>
  <c r="Q2197" i="1" s="1"/>
  <c r="O2198" i="1"/>
  <c r="Q2198" i="1" s="1"/>
  <c r="O2199" i="1"/>
  <c r="Q2199" i="1" s="1"/>
  <c r="O2200" i="1"/>
  <c r="Q2200" i="1" s="1"/>
  <c r="O2201" i="1"/>
  <c r="Q2201" i="1" s="1"/>
  <c r="O2202" i="1"/>
  <c r="Q2202" i="1" s="1"/>
  <c r="O2203" i="1"/>
  <c r="Q2203" i="1" s="1"/>
  <c r="O2204" i="1"/>
  <c r="Q2204" i="1" s="1"/>
  <c r="O2205" i="1"/>
  <c r="Q2205" i="1" s="1"/>
  <c r="O2206" i="1"/>
  <c r="Q2206" i="1" s="1"/>
  <c r="O2207" i="1"/>
  <c r="Q2207" i="1" s="1"/>
  <c r="O2208" i="1"/>
  <c r="Q2208" i="1" s="1"/>
  <c r="O761" i="1"/>
  <c r="Q761" i="1" s="1"/>
  <c r="V761" i="1" s="1"/>
  <c r="O2209" i="1"/>
  <c r="Q2209" i="1" s="1"/>
  <c r="O2210" i="1"/>
  <c r="Q2210" i="1" s="1"/>
  <c r="O388" i="1"/>
  <c r="Q388" i="1" s="1"/>
  <c r="V388" i="1" s="1"/>
  <c r="O2211" i="1"/>
  <c r="Q2211" i="1" s="1"/>
  <c r="O2212" i="1"/>
  <c r="Q2212" i="1" s="1"/>
  <c r="O2213" i="1"/>
  <c r="Q2213" i="1" s="1"/>
  <c r="O2214" i="1"/>
  <c r="Q2214" i="1" s="1"/>
  <c r="O2215" i="1"/>
  <c r="Q2215" i="1" s="1"/>
  <c r="O2216" i="1"/>
  <c r="Q2216" i="1" s="1"/>
  <c r="O2217" i="1"/>
  <c r="Q2217" i="1" s="1"/>
  <c r="T2217" i="1" s="1"/>
  <c r="O2218" i="1"/>
  <c r="Q2218" i="1" s="1"/>
  <c r="O2219" i="1"/>
  <c r="Q2219" i="1" s="1"/>
  <c r="O2220" i="1"/>
  <c r="Q2220" i="1" s="1"/>
  <c r="O2221" i="1"/>
  <c r="Q2221" i="1" s="1"/>
  <c r="O2222" i="1"/>
  <c r="Q2222" i="1" s="1"/>
  <c r="O2223" i="1"/>
  <c r="Q2223" i="1" s="1"/>
  <c r="O2224" i="1"/>
  <c r="Q2224" i="1" s="1"/>
  <c r="O2225" i="1"/>
  <c r="Q2225" i="1" s="1"/>
  <c r="O2226" i="1"/>
  <c r="Q2226" i="1" s="1"/>
  <c r="O2227" i="1"/>
  <c r="Q2227" i="1" s="1"/>
  <c r="O2228" i="1"/>
  <c r="Q2228" i="1" s="1"/>
  <c r="O2229" i="1"/>
  <c r="Q2229" i="1" s="1"/>
  <c r="O2230" i="1"/>
  <c r="Q2230" i="1" s="1"/>
  <c r="O2231" i="1"/>
  <c r="Q2231" i="1" s="1"/>
  <c r="O2232" i="1"/>
  <c r="Q2232" i="1" s="1"/>
  <c r="O2233" i="1"/>
  <c r="Q2233" i="1" s="1"/>
  <c r="O2234" i="1"/>
  <c r="Q2234" i="1" s="1"/>
  <c r="O289" i="1"/>
  <c r="Q289" i="1" s="1"/>
  <c r="V289" i="1" s="1"/>
  <c r="O2235" i="1"/>
  <c r="Q2235" i="1" s="1"/>
  <c r="O2236" i="1"/>
  <c r="Q2236" i="1" s="1"/>
  <c r="O2237" i="1"/>
  <c r="Q2237" i="1" s="1"/>
  <c r="O2238" i="1"/>
  <c r="Q2238" i="1" s="1"/>
  <c r="O2239" i="1"/>
  <c r="O2240" i="1"/>
  <c r="Q2240" i="1" s="1"/>
  <c r="O2241" i="1"/>
  <c r="Q2241" i="1" s="1"/>
  <c r="O2242" i="1"/>
  <c r="Q2242" i="1" s="1"/>
  <c r="O2243" i="1"/>
  <c r="Q2243" i="1" s="1"/>
  <c r="O2244" i="1"/>
  <c r="Q2244" i="1" s="1"/>
  <c r="O2245" i="1"/>
  <c r="Q2245" i="1" s="1"/>
  <c r="O2246" i="1"/>
  <c r="Q2246" i="1" s="1"/>
  <c r="O2247" i="1"/>
  <c r="Q2247" i="1" s="1"/>
  <c r="O2248" i="1"/>
  <c r="Q2248" i="1" s="1"/>
  <c r="O2249" i="1"/>
  <c r="Q2249" i="1" s="1"/>
  <c r="O2250" i="1"/>
  <c r="Q2250" i="1" s="1"/>
  <c r="O2251" i="1"/>
  <c r="Q2251" i="1" s="1"/>
  <c r="O2252" i="1"/>
  <c r="Q2252" i="1" s="1"/>
  <c r="O2253" i="1"/>
  <c r="Q2253" i="1" s="1"/>
  <c r="O2254" i="1"/>
  <c r="Q2254" i="1" s="1"/>
  <c r="O2255" i="1"/>
  <c r="Q2255" i="1" s="1"/>
  <c r="O89" i="1"/>
  <c r="O106" i="1"/>
  <c r="Q106" i="1" s="1"/>
  <c r="V106" i="1" s="1"/>
  <c r="O2256" i="1"/>
  <c r="Q2256" i="1" s="1"/>
  <c r="O2257" i="1"/>
  <c r="Q2257" i="1" s="1"/>
  <c r="O2258" i="1"/>
  <c r="Q2258" i="1" s="1"/>
  <c r="O2259" i="1"/>
  <c r="Q2259" i="1" s="1"/>
  <c r="O2260" i="1"/>
  <c r="Q2260" i="1" s="1"/>
  <c r="O641" i="1"/>
  <c r="Q641" i="1" s="1"/>
  <c r="V641" i="1" s="1"/>
  <c r="O2261" i="1"/>
  <c r="Q2261" i="1" s="1"/>
  <c r="O2262" i="1"/>
  <c r="Q2262" i="1" s="1"/>
  <c r="O2263" i="1"/>
  <c r="Q2263" i="1" s="1"/>
  <c r="O2264" i="1"/>
  <c r="Q2264" i="1" s="1"/>
  <c r="O2265" i="1"/>
  <c r="Q2265" i="1" s="1"/>
  <c r="O2266" i="1"/>
  <c r="Q2266" i="1" s="1"/>
  <c r="O2267" i="1"/>
  <c r="Q2267" i="1" s="1"/>
  <c r="O2268" i="1"/>
  <c r="Q2268" i="1" s="1"/>
  <c r="O2269" i="1"/>
  <c r="Q2269" i="1" s="1"/>
  <c r="O2270" i="1"/>
  <c r="Q2270" i="1" s="1"/>
  <c r="O2271" i="1"/>
  <c r="Q2271" i="1" s="1"/>
  <c r="O2272" i="1"/>
  <c r="Q2272" i="1" s="1"/>
  <c r="O2273" i="1"/>
  <c r="Q2273" i="1" s="1"/>
  <c r="O2274" i="1"/>
  <c r="Q2274" i="1" s="1"/>
  <c r="O2275" i="1"/>
  <c r="Q2275" i="1" s="1"/>
  <c r="O2276" i="1"/>
  <c r="Q2276" i="1" s="1"/>
  <c r="O2277" i="1"/>
  <c r="Q2277" i="1" s="1"/>
  <c r="O2278" i="1"/>
  <c r="Q2278" i="1" s="1"/>
  <c r="O2279" i="1"/>
  <c r="Q2279" i="1" s="1"/>
  <c r="O2280" i="1"/>
  <c r="Q2280" i="1" s="1"/>
  <c r="O108" i="1"/>
  <c r="Q108" i="1" s="1"/>
  <c r="V108" i="1" s="1"/>
  <c r="O2281" i="1"/>
  <c r="Q2281" i="1" s="1"/>
  <c r="O210" i="1"/>
  <c r="Q210" i="1" s="1"/>
  <c r="V210" i="1" s="1"/>
  <c r="O2282" i="1"/>
  <c r="Q2282" i="1" s="1"/>
  <c r="O763" i="1"/>
  <c r="Q763" i="1" s="1"/>
  <c r="O299" i="1"/>
  <c r="Q299" i="1" s="1"/>
  <c r="O509" i="1"/>
  <c r="Q509" i="1" s="1"/>
  <c r="O2283" i="1"/>
  <c r="Q2283" i="1" s="1"/>
  <c r="T2283" i="1" s="1"/>
  <c r="O2284" i="1"/>
  <c r="Q2284" i="1" s="1"/>
  <c r="O2285" i="1"/>
  <c r="Q2285" i="1" s="1"/>
  <c r="O2286" i="1"/>
  <c r="Q2286" i="1" s="1"/>
  <c r="O2287" i="1"/>
  <c r="Q2287" i="1" s="1"/>
  <c r="O2288" i="1"/>
  <c r="Q2288" i="1" s="1"/>
  <c r="O2289" i="1"/>
  <c r="Q2289" i="1" s="1"/>
  <c r="O2290" i="1"/>
  <c r="Q2290" i="1" s="1"/>
  <c r="O2291" i="1"/>
  <c r="Q2291" i="1" s="1"/>
  <c r="O2292" i="1"/>
  <c r="Q2292" i="1" s="1"/>
  <c r="O2293" i="1"/>
  <c r="Q2293" i="1" s="1"/>
  <c r="O2294" i="1"/>
  <c r="Q2294" i="1" s="1"/>
  <c r="O416" i="1"/>
  <c r="Q416" i="1" s="1"/>
  <c r="V416" i="1" s="1"/>
  <c r="O2295" i="1"/>
  <c r="Q2295" i="1" s="1"/>
  <c r="O2296" i="1"/>
  <c r="Q2296" i="1" s="1"/>
  <c r="O2297" i="1"/>
  <c r="Q2297" i="1" s="1"/>
  <c r="O345" i="1"/>
  <c r="Q345" i="1" s="1"/>
  <c r="V345" i="1" s="1"/>
  <c r="O2298" i="1"/>
  <c r="Q2298" i="1" s="1"/>
  <c r="O2299" i="1"/>
  <c r="Q2299" i="1" s="1"/>
  <c r="O2300" i="1"/>
  <c r="Q2300" i="1" s="1"/>
  <c r="O779" i="1"/>
  <c r="Q779" i="1" s="1"/>
  <c r="V779" i="1" s="1"/>
  <c r="O2301" i="1"/>
  <c r="Q2301" i="1" s="1"/>
  <c r="O2302" i="1"/>
  <c r="Q2302" i="1" s="1"/>
  <c r="O2303" i="1"/>
  <c r="Q2303" i="1" s="1"/>
  <c r="O2304" i="1"/>
  <c r="Q2304" i="1" s="1"/>
  <c r="O2305" i="1"/>
  <c r="Q2305" i="1" s="1"/>
  <c r="O2306" i="1"/>
  <c r="Q2306" i="1" s="1"/>
  <c r="O2307" i="1"/>
  <c r="Q2307" i="1" s="1"/>
  <c r="O2308" i="1"/>
  <c r="Q2308" i="1" s="1"/>
  <c r="O2309" i="1"/>
  <c r="Q2309" i="1" s="1"/>
  <c r="O2310" i="1"/>
  <c r="Q2310" i="1" s="1"/>
  <c r="O2311" i="1"/>
  <c r="Q2311" i="1" s="1"/>
  <c r="O2312" i="1"/>
  <c r="Q2312" i="1" s="1"/>
  <c r="O625" i="1"/>
  <c r="Q625" i="1" s="1"/>
  <c r="O2313" i="1"/>
  <c r="Q2313" i="1" s="1"/>
  <c r="O2314" i="1"/>
  <c r="Q2314" i="1" s="1"/>
  <c r="O2315" i="1"/>
  <c r="Q2315" i="1" s="1"/>
  <c r="O2316" i="1"/>
  <c r="Q2316" i="1" s="1"/>
  <c r="O2317" i="1"/>
  <c r="Q2317" i="1" s="1"/>
  <c r="O2318" i="1"/>
  <c r="Q2318" i="1" s="1"/>
  <c r="O323" i="1"/>
  <c r="Q323" i="1" s="1"/>
  <c r="V323" i="1" s="1"/>
  <c r="O2319" i="1"/>
  <c r="Q2319" i="1" s="1"/>
  <c r="O2320" i="1"/>
  <c r="Q2320" i="1" s="1"/>
  <c r="O330" i="1"/>
  <c r="Q330" i="1" s="1"/>
  <c r="V330" i="1" s="1"/>
  <c r="O2321" i="1"/>
  <c r="Q2321" i="1" s="1"/>
  <c r="O2322" i="1"/>
  <c r="Q2322" i="1" s="1"/>
  <c r="O2323" i="1"/>
  <c r="Q2323" i="1" s="1"/>
  <c r="O2324" i="1"/>
  <c r="Q2324" i="1" s="1"/>
  <c r="O620" i="1"/>
  <c r="Q620" i="1" s="1"/>
  <c r="V620" i="1" s="1"/>
  <c r="O2325" i="1"/>
  <c r="Q2325" i="1" s="1"/>
  <c r="O2326" i="1"/>
  <c r="Q2326" i="1" s="1"/>
  <c r="O2327" i="1"/>
  <c r="Q2327" i="1" s="1"/>
  <c r="O2328" i="1"/>
  <c r="Q2328" i="1" s="1"/>
  <c r="O2329" i="1"/>
  <c r="Q2329" i="1" s="1"/>
  <c r="O2330" i="1"/>
  <c r="Q2330" i="1" s="1"/>
  <c r="O2331" i="1"/>
  <c r="Q2331" i="1" s="1"/>
  <c r="O2332" i="1"/>
  <c r="Q2332" i="1" s="1"/>
  <c r="O2333" i="1"/>
  <c r="Q2333" i="1" s="1"/>
  <c r="O2334" i="1"/>
  <c r="Q2334" i="1" s="1"/>
  <c r="O2335" i="1"/>
  <c r="Q2335" i="1" s="1"/>
  <c r="O2336" i="1"/>
  <c r="Q2336" i="1" s="1"/>
  <c r="O2337" i="1"/>
  <c r="Q2337" i="1" s="1"/>
  <c r="O2338" i="1"/>
  <c r="Q2338" i="1" s="1"/>
  <c r="O2339" i="1"/>
  <c r="Q2339" i="1" s="1"/>
  <c r="O2340" i="1"/>
  <c r="Q2340" i="1" s="1"/>
  <c r="O2341" i="1"/>
  <c r="Q2341" i="1" s="1"/>
  <c r="O2342" i="1"/>
  <c r="Q2342" i="1" s="1"/>
  <c r="O2343" i="1"/>
  <c r="Q2343" i="1" s="1"/>
  <c r="O2344" i="1"/>
  <c r="Q2344" i="1" s="1"/>
  <c r="O2345" i="1"/>
  <c r="Q2345" i="1" s="1"/>
  <c r="O2346" i="1"/>
  <c r="Q2346" i="1" s="1"/>
  <c r="O2347" i="1"/>
  <c r="Q2347" i="1" s="1"/>
  <c r="O2348" i="1"/>
  <c r="Q2348" i="1" s="1"/>
  <c r="O2349" i="1"/>
  <c r="Q2349" i="1" s="1"/>
  <c r="O2350" i="1"/>
  <c r="Q2350" i="1" s="1"/>
  <c r="O2351" i="1"/>
  <c r="Q2351" i="1" s="1"/>
  <c r="O2352" i="1"/>
  <c r="Q2352" i="1" s="1"/>
  <c r="O2353" i="1"/>
  <c r="Q2353" i="1" s="1"/>
  <c r="O2354" i="1"/>
  <c r="Q2354" i="1" s="1"/>
  <c r="O2355" i="1"/>
  <c r="Q2355" i="1" s="1"/>
  <c r="O2356" i="1"/>
  <c r="Q2356" i="1" s="1"/>
  <c r="O2357" i="1"/>
  <c r="Q2357" i="1" s="1"/>
  <c r="O2358" i="1"/>
  <c r="Q2358" i="1" s="1"/>
  <c r="O2359" i="1"/>
  <c r="Q2359" i="1" s="1"/>
  <c r="O2360" i="1"/>
  <c r="Q2360" i="1" s="1"/>
  <c r="O2361" i="1"/>
  <c r="Q2361" i="1" s="1"/>
  <c r="O2362" i="1"/>
  <c r="Q2362" i="1" s="1"/>
  <c r="O2363" i="1"/>
  <c r="Q2363" i="1" s="1"/>
  <c r="O2364" i="1"/>
  <c r="Q2364" i="1" s="1"/>
  <c r="O2365" i="1"/>
  <c r="Q2365" i="1" s="1"/>
  <c r="O2366" i="1"/>
  <c r="Q2366" i="1" s="1"/>
  <c r="O2367" i="1"/>
  <c r="Q2367" i="1" s="1"/>
  <c r="O2368" i="1"/>
  <c r="Q2368" i="1" s="1"/>
  <c r="O2369" i="1"/>
  <c r="Q2369" i="1" s="1"/>
  <c r="O2370" i="1"/>
  <c r="Q2370" i="1" s="1"/>
  <c r="O2371" i="1"/>
  <c r="Q2371" i="1" s="1"/>
  <c r="O2372" i="1"/>
  <c r="Q2372" i="1" s="1"/>
  <c r="O2373" i="1"/>
  <c r="Q2373" i="1" s="1"/>
  <c r="O2374" i="1"/>
  <c r="Q2374" i="1" s="1"/>
  <c r="O2375" i="1"/>
  <c r="Q2375" i="1" s="1"/>
  <c r="O2376" i="1"/>
  <c r="Q2376" i="1" s="1"/>
  <c r="O2377" i="1"/>
  <c r="Q2377" i="1" s="1"/>
  <c r="O2378" i="1"/>
  <c r="Q2378" i="1" s="1"/>
  <c r="O2379" i="1"/>
  <c r="Q2379" i="1" s="1"/>
  <c r="O2380" i="1"/>
  <c r="Q2380" i="1" s="1"/>
  <c r="O2381" i="1"/>
  <c r="Q2381" i="1" s="1"/>
  <c r="O2382" i="1"/>
  <c r="Q2382" i="1" s="1"/>
  <c r="O2383" i="1"/>
  <c r="Q2383" i="1" s="1"/>
  <c r="O2384" i="1"/>
  <c r="Q2384" i="1" s="1"/>
  <c r="O2385" i="1"/>
  <c r="Q2385" i="1" s="1"/>
  <c r="O2386" i="1"/>
  <c r="Q2386" i="1" s="1"/>
  <c r="O2387" i="1"/>
  <c r="Q2387" i="1" s="1"/>
  <c r="O2388" i="1"/>
  <c r="Q2388" i="1" s="1"/>
  <c r="O2389" i="1"/>
  <c r="Q2389" i="1" s="1"/>
  <c r="O2390" i="1"/>
  <c r="Q2390" i="1" s="1"/>
  <c r="O2391" i="1"/>
  <c r="Q2391" i="1" s="1"/>
  <c r="O2392" i="1"/>
  <c r="Q2392" i="1" s="1"/>
  <c r="O2393" i="1"/>
  <c r="Q2393" i="1" s="1"/>
  <c r="O2394" i="1"/>
  <c r="Q2394" i="1" s="1"/>
  <c r="O2395" i="1"/>
  <c r="Q2395" i="1" s="1"/>
  <c r="O2396" i="1"/>
  <c r="Q2396" i="1" s="1"/>
  <c r="O2397" i="1"/>
  <c r="Q2397" i="1" s="1"/>
  <c r="O2398" i="1"/>
  <c r="Q2398" i="1" s="1"/>
  <c r="O2399" i="1"/>
  <c r="Q2399" i="1" s="1"/>
  <c r="O2400" i="1"/>
  <c r="Q2400" i="1" s="1"/>
  <c r="O2401" i="1"/>
  <c r="Q2401" i="1" s="1"/>
  <c r="O2402" i="1"/>
  <c r="Q2402" i="1" s="1"/>
  <c r="O2403" i="1"/>
  <c r="Q2403" i="1" s="1"/>
  <c r="O2404" i="1"/>
  <c r="Q2404" i="1" s="1"/>
  <c r="O22" i="1"/>
  <c r="O626" i="1"/>
  <c r="Q626" i="1" s="1"/>
  <c r="V626" i="1" s="1"/>
  <c r="O597" i="1"/>
  <c r="Q597" i="1" s="1"/>
  <c r="V597" i="1" s="1"/>
  <c r="O2405" i="1"/>
  <c r="Q2405" i="1" s="1"/>
  <c r="O477" i="1"/>
  <c r="O2406" i="1"/>
  <c r="Q2406" i="1" s="1"/>
  <c r="O2407" i="1"/>
  <c r="Q2407" i="1" s="1"/>
  <c r="O2408" i="1"/>
  <c r="Q2408" i="1" s="1"/>
  <c r="O2409" i="1"/>
  <c r="Q2409" i="1" s="1"/>
  <c r="O2410" i="1"/>
  <c r="Q2410" i="1" s="1"/>
  <c r="O2411" i="1"/>
  <c r="Q2411" i="1" s="1"/>
  <c r="O2412" i="1"/>
  <c r="Q2412" i="1" s="1"/>
  <c r="O2413" i="1"/>
  <c r="Q2413" i="1" s="1"/>
  <c r="O2414" i="1"/>
  <c r="Q2414" i="1" s="1"/>
  <c r="O2415" i="1"/>
  <c r="Q2415" i="1" s="1"/>
  <c r="O2416" i="1"/>
  <c r="Q2416" i="1" s="1"/>
  <c r="O2417" i="1"/>
  <c r="Q2417" i="1" s="1"/>
  <c r="O2418" i="1"/>
  <c r="Q2418" i="1" s="1"/>
  <c r="O2419" i="1"/>
  <c r="Q2419" i="1" s="1"/>
  <c r="O2420" i="1"/>
  <c r="Q2420" i="1" s="1"/>
  <c r="O2421" i="1"/>
  <c r="Q2421" i="1" s="1"/>
  <c r="O2422" i="1"/>
  <c r="Q2422" i="1" s="1"/>
  <c r="O2423" i="1"/>
  <c r="Q2423" i="1" s="1"/>
  <c r="O2424" i="1"/>
  <c r="Q2424" i="1" s="1"/>
  <c r="O2425" i="1"/>
  <c r="Q2425" i="1" s="1"/>
  <c r="O2426" i="1"/>
  <c r="Q2426" i="1" s="1"/>
  <c r="O2427" i="1"/>
  <c r="Q2427" i="1" s="1"/>
  <c r="O2428" i="1"/>
  <c r="Q2428" i="1" s="1"/>
  <c r="O2429" i="1"/>
  <c r="Q2429" i="1" s="1"/>
  <c r="O2430" i="1"/>
  <c r="Q2430" i="1" s="1"/>
  <c r="O2431" i="1"/>
  <c r="Q2431" i="1" s="1"/>
  <c r="O2432" i="1"/>
  <c r="Q2432" i="1" s="1"/>
  <c r="O2433" i="1"/>
  <c r="Q2433" i="1" s="1"/>
  <c r="O2434" i="1"/>
  <c r="Q2434" i="1" s="1"/>
  <c r="O2435" i="1"/>
  <c r="Q2435" i="1" s="1"/>
  <c r="O2436" i="1"/>
  <c r="Q2436" i="1" s="1"/>
  <c r="O2437" i="1"/>
  <c r="Q2437" i="1" s="1"/>
  <c r="O2438" i="1"/>
  <c r="Q2438" i="1" s="1"/>
  <c r="O2439" i="1"/>
  <c r="Q2439" i="1" s="1"/>
  <c r="O2440" i="1"/>
  <c r="Q2440" i="1" s="1"/>
  <c r="O2441" i="1"/>
  <c r="Q2441" i="1" s="1"/>
  <c r="O2442" i="1"/>
  <c r="Q2442" i="1" s="1"/>
  <c r="O2443" i="1"/>
  <c r="Q2443" i="1" s="1"/>
  <c r="O2444" i="1"/>
  <c r="Q2444" i="1" s="1"/>
  <c r="O2445" i="1"/>
  <c r="Q2445" i="1" s="1"/>
  <c r="O2446" i="1"/>
  <c r="Q2446" i="1" s="1"/>
  <c r="O2447" i="1"/>
  <c r="Q2447" i="1" s="1"/>
  <c r="O2448" i="1"/>
  <c r="Q2448" i="1" s="1"/>
  <c r="O2449" i="1"/>
  <c r="Q2449" i="1" s="1"/>
  <c r="O2450" i="1"/>
  <c r="Q2450" i="1" s="1"/>
  <c r="O2451" i="1"/>
  <c r="Q2451" i="1" s="1"/>
  <c r="O2452" i="1"/>
  <c r="Q2452" i="1" s="1"/>
  <c r="O2453" i="1"/>
  <c r="Q2453" i="1" s="1"/>
  <c r="O2454" i="1"/>
  <c r="Q2454" i="1" s="1"/>
  <c r="O2455" i="1"/>
  <c r="Q2455" i="1" s="1"/>
  <c r="O2456" i="1"/>
  <c r="Q2456" i="1" s="1"/>
  <c r="O2457" i="1"/>
  <c r="Q2457" i="1" s="1"/>
  <c r="O2458" i="1"/>
  <c r="Q2458" i="1" s="1"/>
  <c r="O2459" i="1"/>
  <c r="Q2459" i="1" s="1"/>
  <c r="O2460" i="1"/>
  <c r="Q2460" i="1" s="1"/>
  <c r="O2461" i="1"/>
  <c r="Q2461" i="1" s="1"/>
  <c r="O2462" i="1"/>
  <c r="Q2462" i="1" s="1"/>
  <c r="O2463" i="1"/>
  <c r="Q2463" i="1" s="1"/>
  <c r="O2464" i="1"/>
  <c r="Q2464" i="1" s="1"/>
  <c r="O2465" i="1"/>
  <c r="Q2465" i="1" s="1"/>
  <c r="O2466" i="1"/>
  <c r="Q2466" i="1" s="1"/>
  <c r="O2467" i="1"/>
  <c r="Q2467" i="1" s="1"/>
  <c r="O2468" i="1"/>
  <c r="Q2468" i="1" s="1"/>
  <c r="O2469" i="1"/>
  <c r="Q2469" i="1" s="1"/>
  <c r="O2470" i="1"/>
  <c r="Q2470" i="1" s="1"/>
  <c r="O2471" i="1"/>
  <c r="Q2471" i="1" s="1"/>
  <c r="O2472" i="1"/>
  <c r="Q2472" i="1" s="1"/>
  <c r="O2473" i="1"/>
  <c r="Q2473" i="1" s="1"/>
  <c r="O2474" i="1"/>
  <c r="Q2474" i="1" s="1"/>
  <c r="O2475" i="1"/>
  <c r="Q2475" i="1" s="1"/>
  <c r="O2476" i="1"/>
  <c r="Q2476" i="1" s="1"/>
  <c r="O2477" i="1"/>
  <c r="Q2477" i="1" s="1"/>
  <c r="O2478" i="1"/>
  <c r="Q2478" i="1" s="1"/>
  <c r="O2479" i="1"/>
  <c r="Q2479" i="1" s="1"/>
  <c r="O2480" i="1"/>
  <c r="Q2480" i="1" s="1"/>
  <c r="O2481" i="1"/>
  <c r="Q2481" i="1" s="1"/>
  <c r="O2482" i="1"/>
  <c r="Q2482" i="1" s="1"/>
  <c r="O2483" i="1"/>
  <c r="Q2483" i="1" s="1"/>
  <c r="O2484" i="1"/>
  <c r="Q2484" i="1" s="1"/>
  <c r="O2485" i="1"/>
  <c r="Q2485" i="1" s="1"/>
  <c r="O2486" i="1"/>
  <c r="Q2486" i="1" s="1"/>
  <c r="O2487" i="1"/>
  <c r="Q2487" i="1" s="1"/>
  <c r="O2488" i="1"/>
  <c r="Q2488" i="1" s="1"/>
  <c r="O2489" i="1"/>
  <c r="Q2489" i="1" s="1"/>
  <c r="O2490" i="1"/>
  <c r="Q2490" i="1" s="1"/>
  <c r="O2491" i="1"/>
  <c r="Q2491" i="1" s="1"/>
  <c r="O2492" i="1"/>
  <c r="Q2492" i="1" s="1"/>
  <c r="O2493" i="1"/>
  <c r="Q2493" i="1" s="1"/>
  <c r="O2494" i="1"/>
  <c r="Q2494" i="1" s="1"/>
  <c r="O2495" i="1"/>
  <c r="Q2495" i="1" s="1"/>
  <c r="O2496" i="1"/>
  <c r="Q2496" i="1" s="1"/>
  <c r="O2497" i="1"/>
  <c r="Q2497" i="1" s="1"/>
  <c r="O677" i="1"/>
  <c r="O2498" i="1"/>
  <c r="Q2498" i="1" s="1"/>
  <c r="O2499" i="1"/>
  <c r="Q2499" i="1" s="1"/>
  <c r="O614" i="1"/>
  <c r="Q614" i="1" s="1"/>
  <c r="V614" i="1" s="1"/>
  <c r="O2500" i="1"/>
  <c r="Q2500" i="1" s="1"/>
  <c r="O2501" i="1"/>
  <c r="Q2501" i="1" s="1"/>
  <c r="O2502" i="1"/>
  <c r="Q2502" i="1" s="1"/>
  <c r="O2503" i="1"/>
  <c r="Q2503" i="1" s="1"/>
  <c r="O2504" i="1"/>
  <c r="Q2504" i="1" s="1"/>
  <c r="O2505" i="1"/>
  <c r="Q2505" i="1" s="1"/>
  <c r="O2506" i="1"/>
  <c r="Q2506" i="1" s="1"/>
  <c r="O635" i="1"/>
  <c r="Q635" i="1" s="1"/>
  <c r="V635" i="1" s="1"/>
  <c r="O2507" i="1"/>
  <c r="Q2507" i="1" s="1"/>
  <c r="O2508" i="1"/>
  <c r="Q2508" i="1" s="1"/>
  <c r="O2509" i="1"/>
  <c r="Q2509" i="1" s="1"/>
  <c r="O2510" i="1"/>
  <c r="Q2510" i="1" s="1"/>
  <c r="O2511" i="1"/>
  <c r="Q2511" i="1" s="1"/>
  <c r="O2512" i="1"/>
  <c r="Q2512" i="1" s="1"/>
  <c r="O2513" i="1"/>
  <c r="Q2513" i="1" s="1"/>
  <c r="O2514" i="1"/>
  <c r="Q2514" i="1" s="1"/>
  <c r="O2515" i="1"/>
  <c r="Q2515" i="1" s="1"/>
  <c r="O2516" i="1"/>
  <c r="Q2516" i="1" s="1"/>
  <c r="O2517" i="1"/>
  <c r="Q2517" i="1" s="1"/>
  <c r="O2518" i="1"/>
  <c r="Q2518" i="1" s="1"/>
  <c r="O2519" i="1"/>
  <c r="Q2519" i="1" s="1"/>
  <c r="O2520" i="1"/>
  <c r="Q2520" i="1" s="1"/>
  <c r="O2521" i="1"/>
  <c r="Q2521" i="1" s="1"/>
  <c r="O2522" i="1"/>
  <c r="Q2522" i="1" s="1"/>
  <c r="O2523" i="1"/>
  <c r="Q2523" i="1" s="1"/>
  <c r="O2524" i="1"/>
  <c r="Q2524" i="1" s="1"/>
  <c r="O2525" i="1"/>
  <c r="Q2525" i="1" s="1"/>
  <c r="O2526" i="1"/>
  <c r="Q2526" i="1" s="1"/>
  <c r="O2527" i="1"/>
  <c r="Q2527" i="1" s="1"/>
  <c r="O160" i="1"/>
  <c r="Q160" i="1" s="1"/>
  <c r="V160" i="1" s="1"/>
  <c r="O2528" i="1"/>
  <c r="Q2528" i="1" s="1"/>
  <c r="O2529" i="1"/>
  <c r="Q2529" i="1" s="1"/>
  <c r="O2530" i="1"/>
  <c r="Q2530" i="1" s="1"/>
  <c r="O2531" i="1"/>
  <c r="Q2531" i="1" s="1"/>
  <c r="O2532" i="1"/>
  <c r="Q2532" i="1" s="1"/>
  <c r="O2533" i="1"/>
  <c r="Q2533" i="1" s="1"/>
  <c r="O2534" i="1"/>
  <c r="Q2534" i="1" s="1"/>
  <c r="O2535" i="1"/>
  <c r="Q2535" i="1" s="1"/>
  <c r="O2536" i="1"/>
  <c r="Q2536" i="1" s="1"/>
  <c r="O2537" i="1"/>
  <c r="Q2537" i="1" s="1"/>
  <c r="O2538" i="1"/>
  <c r="Q2538" i="1" s="1"/>
  <c r="O2539" i="1"/>
  <c r="Q2539" i="1" s="1"/>
  <c r="O2540" i="1"/>
  <c r="Q2540" i="1" s="1"/>
  <c r="O2541" i="1"/>
  <c r="Q2541" i="1" s="1"/>
  <c r="O2542" i="1"/>
  <c r="Q2542" i="1" s="1"/>
  <c r="O2543" i="1"/>
  <c r="Q2543" i="1" s="1"/>
  <c r="O2544" i="1"/>
  <c r="Q2544" i="1" s="1"/>
  <c r="O2545" i="1"/>
  <c r="Q2545" i="1" s="1"/>
  <c r="O2546" i="1"/>
  <c r="Q2546" i="1" s="1"/>
  <c r="O2547" i="1"/>
  <c r="Q2547" i="1" s="1"/>
  <c r="O2548" i="1"/>
  <c r="Q2548" i="1" s="1"/>
  <c r="O2549" i="1"/>
  <c r="Q2549" i="1" s="1"/>
  <c r="O2550" i="1"/>
  <c r="Q2550" i="1" s="1"/>
  <c r="O2551" i="1"/>
  <c r="Q2551" i="1" s="1"/>
  <c r="O2552" i="1"/>
  <c r="Q2552" i="1" s="1"/>
  <c r="O2553" i="1"/>
  <c r="Q2553" i="1" s="1"/>
  <c r="O2554" i="1"/>
  <c r="Q2554" i="1" s="1"/>
  <c r="O2555" i="1"/>
  <c r="Q2555" i="1" s="1"/>
  <c r="O2556" i="1"/>
  <c r="Q2556" i="1" s="1"/>
  <c r="O2557" i="1"/>
  <c r="Q2557" i="1" s="1"/>
  <c r="O2558" i="1"/>
  <c r="Q2558" i="1" s="1"/>
  <c r="O2559" i="1"/>
  <c r="Q2559" i="1" s="1"/>
  <c r="O2560" i="1"/>
  <c r="Q2560" i="1" s="1"/>
  <c r="O2561" i="1"/>
  <c r="Q2561" i="1" s="1"/>
  <c r="O2562" i="1"/>
  <c r="Q2562" i="1" s="1"/>
  <c r="O2563" i="1"/>
  <c r="Q2563" i="1" s="1"/>
  <c r="O2564" i="1"/>
  <c r="Q2564" i="1" s="1"/>
  <c r="O2565" i="1"/>
  <c r="Q2565" i="1" s="1"/>
  <c r="O2566" i="1"/>
  <c r="Q2566" i="1" s="1"/>
  <c r="O2567" i="1"/>
  <c r="Q2567" i="1" s="1"/>
  <c r="O2568" i="1"/>
  <c r="Q2568" i="1" s="1"/>
  <c r="O2569" i="1"/>
  <c r="Q2569" i="1" s="1"/>
  <c r="O2570" i="1"/>
  <c r="Q2570" i="1" s="1"/>
  <c r="O2571" i="1"/>
  <c r="Q2571" i="1" s="1"/>
  <c r="O2572" i="1"/>
  <c r="Q2572" i="1" s="1"/>
  <c r="O2573" i="1"/>
  <c r="Q2573" i="1" s="1"/>
  <c r="O2574" i="1"/>
  <c r="Q2574" i="1" s="1"/>
  <c r="O2575" i="1"/>
  <c r="Q2575" i="1" s="1"/>
  <c r="O2576" i="1"/>
  <c r="Q2576" i="1" s="1"/>
  <c r="O2577" i="1"/>
  <c r="Q2577" i="1" s="1"/>
  <c r="O2578" i="1"/>
  <c r="Q2578" i="1" s="1"/>
  <c r="O2579" i="1"/>
  <c r="Q2579" i="1" s="1"/>
  <c r="O2580" i="1"/>
  <c r="Q2580" i="1" s="1"/>
  <c r="O2581" i="1"/>
  <c r="Q2581" i="1" s="1"/>
  <c r="O2582" i="1"/>
  <c r="Q2582" i="1" s="1"/>
  <c r="O2583" i="1"/>
  <c r="Q2583" i="1" s="1"/>
  <c r="O2584" i="1"/>
  <c r="Q2584" i="1" s="1"/>
  <c r="O2585" i="1"/>
  <c r="Q2585" i="1" s="1"/>
  <c r="O494" i="1"/>
  <c r="Q494" i="1" s="1"/>
  <c r="V494" i="1" s="1"/>
  <c r="O2586" i="1"/>
  <c r="Q2586" i="1" s="1"/>
  <c r="O2587" i="1"/>
  <c r="Q2587" i="1" s="1"/>
  <c r="O2588" i="1"/>
  <c r="Q2588" i="1" s="1"/>
  <c r="O2589" i="1"/>
  <c r="Q2589" i="1" s="1"/>
  <c r="O2590" i="1"/>
  <c r="Q2590" i="1" s="1"/>
  <c r="O2591" i="1"/>
  <c r="Q2591" i="1" s="1"/>
  <c r="O2592" i="1"/>
  <c r="Q2592" i="1" s="1"/>
  <c r="O2593" i="1"/>
  <c r="Q2593" i="1" s="1"/>
  <c r="O2594" i="1"/>
  <c r="Q2594" i="1" s="1"/>
  <c r="O2595" i="1"/>
  <c r="Q2595" i="1" s="1"/>
  <c r="O2596" i="1"/>
  <c r="Q2596" i="1" s="1"/>
  <c r="O2597" i="1"/>
  <c r="Q2597" i="1" s="1"/>
  <c r="O2598" i="1"/>
  <c r="Q2598" i="1" s="1"/>
  <c r="O2599" i="1"/>
  <c r="Q2599" i="1" s="1"/>
  <c r="O2600" i="1"/>
  <c r="Q2600" i="1" s="1"/>
  <c r="O2601" i="1"/>
  <c r="Q2601" i="1" s="1"/>
  <c r="O178" i="1"/>
  <c r="Q178" i="1" s="1"/>
  <c r="V178" i="1" s="1"/>
  <c r="O2602" i="1"/>
  <c r="Q2602" i="1" s="1"/>
  <c r="O2603" i="1"/>
  <c r="Q2603" i="1" s="1"/>
  <c r="O2604" i="1"/>
  <c r="Q2604" i="1" s="1"/>
  <c r="O2605" i="1"/>
  <c r="Q2605" i="1" s="1"/>
  <c r="O2606" i="1"/>
  <c r="Q2606" i="1" s="1"/>
  <c r="O2607" i="1"/>
  <c r="Q2607" i="1" s="1"/>
  <c r="O2608" i="1"/>
  <c r="Q2608" i="1" s="1"/>
  <c r="O2609" i="1"/>
  <c r="Q2609" i="1" s="1"/>
  <c r="O2610" i="1"/>
  <c r="Q2610" i="1" s="1"/>
  <c r="O2611" i="1"/>
  <c r="Q2611" i="1" s="1"/>
  <c r="O2612" i="1"/>
  <c r="Q2612" i="1" s="1"/>
  <c r="O2613" i="1"/>
  <c r="Q2613" i="1" s="1"/>
  <c r="O2614" i="1"/>
  <c r="Q2614" i="1" s="1"/>
  <c r="O2615" i="1"/>
  <c r="Q2615" i="1" s="1"/>
  <c r="O2616" i="1"/>
  <c r="Q2616" i="1" s="1"/>
  <c r="O2617" i="1"/>
  <c r="Q2617" i="1" s="1"/>
  <c r="O2618" i="1"/>
  <c r="Q2618" i="1" s="1"/>
  <c r="O2619" i="1"/>
  <c r="Q2619" i="1" s="1"/>
  <c r="O2620" i="1"/>
  <c r="Q2620" i="1" s="1"/>
  <c r="O2621" i="1"/>
  <c r="Q2621" i="1" s="1"/>
  <c r="O2622" i="1"/>
  <c r="Q2622" i="1" s="1"/>
  <c r="O2623" i="1"/>
  <c r="Q2623" i="1" s="1"/>
  <c r="O2624" i="1"/>
  <c r="Q2624" i="1" s="1"/>
  <c r="O2625" i="1"/>
  <c r="Q2625" i="1" s="1"/>
  <c r="O2626" i="1"/>
  <c r="Q2626" i="1" s="1"/>
  <c r="O179" i="1"/>
  <c r="Q179" i="1" s="1"/>
  <c r="V179" i="1" s="1"/>
  <c r="O2627" i="1"/>
  <c r="Q2627" i="1" s="1"/>
  <c r="O2628" i="1"/>
  <c r="Q2628" i="1" s="1"/>
  <c r="O642" i="1"/>
  <c r="Q642" i="1" s="1"/>
  <c r="V642" i="1" s="1"/>
  <c r="O2629" i="1"/>
  <c r="Q2629" i="1" s="1"/>
  <c r="O2630" i="1"/>
  <c r="Q2630" i="1" s="1"/>
  <c r="O2631" i="1"/>
  <c r="Q2631" i="1" s="1"/>
  <c r="O2632" i="1"/>
  <c r="Q2632" i="1" s="1"/>
  <c r="O2633" i="1"/>
  <c r="Q2633" i="1" s="1"/>
  <c r="O2634" i="1"/>
  <c r="Q2634" i="1" s="1"/>
  <c r="O2635" i="1"/>
  <c r="Q2635" i="1" s="1"/>
  <c r="O2636" i="1"/>
  <c r="Q2636" i="1" s="1"/>
  <c r="O2637" i="1"/>
  <c r="Q2637" i="1" s="1"/>
  <c r="O81" i="1"/>
  <c r="O305" i="1"/>
  <c r="O2638" i="1"/>
  <c r="Q2638" i="1" s="1"/>
  <c r="O2639" i="1"/>
  <c r="Q2639" i="1" s="1"/>
  <c r="O2640" i="1"/>
  <c r="Q2640" i="1" s="1"/>
  <c r="O2641" i="1"/>
  <c r="Q2641" i="1" s="1"/>
  <c r="O2642" i="1"/>
  <c r="Q2642" i="1" s="1"/>
  <c r="O121" i="1"/>
  <c r="O2643" i="1"/>
  <c r="Q2643" i="1" s="1"/>
  <c r="O2644" i="1"/>
  <c r="Q2644" i="1" s="1"/>
  <c r="O2645" i="1"/>
  <c r="Q2645" i="1" s="1"/>
  <c r="O2646" i="1"/>
  <c r="Q2646" i="1" s="1"/>
  <c r="O2647" i="1"/>
  <c r="Q2647" i="1" s="1"/>
  <c r="O2648" i="1"/>
  <c r="Q2648" i="1" s="1"/>
  <c r="O2649" i="1"/>
  <c r="Q2649" i="1" s="1"/>
  <c r="O2650" i="1"/>
  <c r="Q2650" i="1" s="1"/>
  <c r="O2651" i="1"/>
  <c r="Q2651" i="1" s="1"/>
  <c r="O2652" i="1"/>
  <c r="Q2652" i="1" s="1"/>
  <c r="O2653" i="1"/>
  <c r="Q2653" i="1" s="1"/>
  <c r="O2654" i="1"/>
  <c r="Q2654" i="1" s="1"/>
  <c r="O2655" i="1"/>
  <c r="Q2655" i="1" s="1"/>
  <c r="O2656" i="1"/>
  <c r="Q2656" i="1" s="1"/>
  <c r="O2657" i="1"/>
  <c r="Q2657" i="1" s="1"/>
  <c r="O2658" i="1"/>
  <c r="Q2658" i="1" s="1"/>
  <c r="O2659" i="1"/>
  <c r="Q2659" i="1" s="1"/>
  <c r="O2660" i="1"/>
  <c r="Q2660" i="1" s="1"/>
  <c r="O2661" i="1"/>
  <c r="Q2661" i="1" s="1"/>
  <c r="O2662" i="1"/>
  <c r="Q2662" i="1" s="1"/>
  <c r="O2663" i="1"/>
  <c r="Q2663" i="1" s="1"/>
  <c r="O2664" i="1"/>
  <c r="Q2664" i="1" s="1"/>
  <c r="O2665" i="1"/>
  <c r="Q2665" i="1" s="1"/>
  <c r="O2666" i="1"/>
  <c r="Q2666" i="1" s="1"/>
  <c r="O2667" i="1"/>
  <c r="Q2667" i="1" s="1"/>
  <c r="O2668" i="1"/>
  <c r="Q2668" i="1" s="1"/>
  <c r="O2669" i="1"/>
  <c r="Q2669" i="1" s="1"/>
  <c r="O2670" i="1"/>
  <c r="Q2670" i="1" s="1"/>
  <c r="O2671" i="1"/>
  <c r="Q2671" i="1" s="1"/>
  <c r="O2672" i="1"/>
  <c r="Q2672" i="1" s="1"/>
  <c r="O2673" i="1"/>
  <c r="Q2673" i="1" s="1"/>
  <c r="O2674" i="1"/>
  <c r="Q2674" i="1" s="1"/>
  <c r="O2675" i="1"/>
  <c r="Q2675" i="1" s="1"/>
  <c r="O2676" i="1"/>
  <c r="Q2676" i="1" s="1"/>
  <c r="O2677" i="1"/>
  <c r="Q2677" i="1" s="1"/>
  <c r="O2678" i="1"/>
  <c r="Q2678" i="1" s="1"/>
  <c r="O2679" i="1"/>
  <c r="Q2679" i="1" s="1"/>
  <c r="O2680" i="1"/>
  <c r="Q2680" i="1" s="1"/>
  <c r="O2681" i="1"/>
  <c r="Q2681" i="1" s="1"/>
  <c r="O2682" i="1"/>
  <c r="Q2682" i="1" s="1"/>
  <c r="O2683" i="1"/>
  <c r="Q2683" i="1" s="1"/>
  <c r="O213" i="1"/>
  <c r="Q213" i="1" s="1"/>
  <c r="V213" i="1" s="1"/>
  <c r="O2684" i="1"/>
  <c r="Q2684" i="1" s="1"/>
  <c r="O2685" i="1"/>
  <c r="Q2685" i="1" s="1"/>
  <c r="O2686" i="1"/>
  <c r="Q2686" i="1" s="1"/>
  <c r="O2687" i="1"/>
  <c r="Q2687" i="1" s="1"/>
  <c r="O2688" i="1"/>
  <c r="Q2688" i="1" s="1"/>
  <c r="O2689" i="1"/>
  <c r="Q2689" i="1" s="1"/>
  <c r="O2690" i="1"/>
  <c r="Q2690" i="1" s="1"/>
  <c r="O2691" i="1"/>
  <c r="Q2691" i="1" s="1"/>
  <c r="O2692" i="1"/>
  <c r="Q2692" i="1" s="1"/>
  <c r="O2693" i="1"/>
  <c r="Q2693" i="1" s="1"/>
  <c r="O2694" i="1"/>
  <c r="Q2694" i="1" s="1"/>
  <c r="O2695" i="1"/>
  <c r="Q2695" i="1" s="1"/>
  <c r="O2696" i="1"/>
  <c r="Q2696" i="1" s="1"/>
  <c r="O2697" i="1"/>
  <c r="Q2697" i="1" s="1"/>
  <c r="O2698" i="1"/>
  <c r="Q2698" i="1" s="1"/>
  <c r="O2699" i="1"/>
  <c r="Q2699" i="1" s="1"/>
  <c r="O2700" i="1"/>
  <c r="Q2700" i="1" s="1"/>
  <c r="O2701" i="1"/>
  <c r="Q2701" i="1" s="1"/>
  <c r="O2702" i="1"/>
  <c r="Q2702" i="1" s="1"/>
  <c r="O2703" i="1"/>
  <c r="Q2703" i="1" s="1"/>
  <c r="O2704" i="1"/>
  <c r="Q2704" i="1" s="1"/>
  <c r="O2705" i="1"/>
  <c r="Q2705" i="1" s="1"/>
  <c r="O2706" i="1"/>
  <c r="Q2706" i="1" s="1"/>
  <c r="O2707" i="1"/>
  <c r="Q2707" i="1" s="1"/>
  <c r="O2708" i="1"/>
  <c r="Q2708" i="1" s="1"/>
  <c r="O2709" i="1"/>
  <c r="Q2709" i="1" s="1"/>
  <c r="O2710" i="1"/>
  <c r="Q2710" i="1" s="1"/>
  <c r="O2711" i="1"/>
  <c r="Q2711" i="1" s="1"/>
  <c r="O2712" i="1"/>
  <c r="Q2712" i="1" s="1"/>
  <c r="O2713" i="1"/>
  <c r="Q2713" i="1" s="1"/>
  <c r="O2714" i="1"/>
  <c r="Q2714" i="1" s="1"/>
  <c r="O2715" i="1"/>
  <c r="Q2715" i="1" s="1"/>
  <c r="O2716" i="1"/>
  <c r="Q2716" i="1" s="1"/>
  <c r="O2717" i="1"/>
  <c r="Q2717" i="1" s="1"/>
  <c r="O2718" i="1"/>
  <c r="Q2718" i="1" s="1"/>
  <c r="O2719" i="1"/>
  <c r="Q2719" i="1" s="1"/>
  <c r="O2720" i="1"/>
  <c r="Q2720" i="1" s="1"/>
  <c r="O2721" i="1"/>
  <c r="Q2721" i="1" s="1"/>
  <c r="O2722" i="1"/>
  <c r="Q2722" i="1" s="1"/>
  <c r="O2723" i="1"/>
  <c r="Q2723" i="1" s="1"/>
  <c r="O2724" i="1"/>
  <c r="Q2724" i="1" s="1"/>
  <c r="O2725" i="1"/>
  <c r="Q2725" i="1" s="1"/>
  <c r="O2726" i="1"/>
  <c r="Q2726" i="1" s="1"/>
  <c r="O2727" i="1"/>
  <c r="Q2727" i="1" s="1"/>
  <c r="O2728" i="1"/>
  <c r="Q2728" i="1" s="1"/>
  <c r="O2729" i="1"/>
  <c r="Q2729" i="1" s="1"/>
  <c r="O2730" i="1"/>
  <c r="Q2730" i="1" s="1"/>
  <c r="O2731" i="1"/>
  <c r="Q2731" i="1" s="1"/>
  <c r="O2732" i="1"/>
  <c r="Q2732" i="1" s="1"/>
  <c r="O2733" i="1"/>
  <c r="Q2733" i="1" s="1"/>
  <c r="O2734" i="1"/>
  <c r="Q2734" i="1" s="1"/>
  <c r="O2735" i="1"/>
  <c r="Q2735" i="1" s="1"/>
  <c r="O2736" i="1"/>
  <c r="Q2736" i="1" s="1"/>
  <c r="O2737" i="1"/>
  <c r="Q2737" i="1" s="1"/>
  <c r="O2738" i="1"/>
  <c r="Q2738" i="1" s="1"/>
  <c r="O2739" i="1"/>
  <c r="Q2739" i="1" s="1"/>
  <c r="O2740" i="1"/>
  <c r="Q2740" i="1" s="1"/>
  <c r="O2741" i="1"/>
  <c r="Q2741" i="1" s="1"/>
  <c r="O2742" i="1"/>
  <c r="Q2742" i="1" s="1"/>
  <c r="O2743" i="1"/>
  <c r="Q2743" i="1" s="1"/>
  <c r="O2744" i="1"/>
  <c r="Q2744" i="1" s="1"/>
  <c r="O2745" i="1"/>
  <c r="Q2745" i="1" s="1"/>
  <c r="O2746" i="1"/>
  <c r="Q2746" i="1" s="1"/>
  <c r="O2747" i="1"/>
  <c r="Q2747" i="1" s="1"/>
  <c r="O2748" i="1"/>
  <c r="Q2748" i="1" s="1"/>
  <c r="O2749" i="1"/>
  <c r="Q2749" i="1" s="1"/>
  <c r="O2750" i="1"/>
  <c r="Q2750" i="1" s="1"/>
  <c r="O2751" i="1"/>
  <c r="Q2751" i="1" s="1"/>
  <c r="O2752" i="1"/>
  <c r="Q2752" i="1" s="1"/>
  <c r="O2753" i="1"/>
  <c r="Q2753" i="1" s="1"/>
  <c r="O2754" i="1"/>
  <c r="Q2754" i="1" s="1"/>
  <c r="O2755" i="1"/>
  <c r="Q2755" i="1" s="1"/>
  <c r="O2756" i="1"/>
  <c r="Q2756" i="1" s="1"/>
  <c r="O2757" i="1"/>
  <c r="Q2757" i="1" s="1"/>
  <c r="O2758" i="1"/>
  <c r="Q2758" i="1" s="1"/>
  <c r="O2759" i="1"/>
  <c r="Q2759" i="1" s="1"/>
  <c r="O2760" i="1"/>
  <c r="Q2760" i="1" s="1"/>
  <c r="O2761" i="1"/>
  <c r="Q2761" i="1" s="1"/>
  <c r="O2762" i="1"/>
  <c r="Q2762" i="1" s="1"/>
  <c r="O2763" i="1"/>
  <c r="Q2763" i="1" s="1"/>
  <c r="O2764" i="1"/>
  <c r="Q2764" i="1" s="1"/>
  <c r="O2765" i="1"/>
  <c r="Q2765" i="1" s="1"/>
  <c r="O2766" i="1"/>
  <c r="Q2766" i="1" s="1"/>
  <c r="O2767" i="1"/>
  <c r="Q2767" i="1" s="1"/>
  <c r="O2768" i="1"/>
  <c r="Q2768" i="1" s="1"/>
  <c r="O2769" i="1"/>
  <c r="Q2769" i="1" s="1"/>
  <c r="O2770" i="1"/>
  <c r="Q2770" i="1" s="1"/>
  <c r="O2771" i="1"/>
  <c r="Q2771" i="1" s="1"/>
  <c r="O2772" i="1"/>
  <c r="Q2772" i="1" s="1"/>
  <c r="O2773" i="1"/>
  <c r="Q2773" i="1" s="1"/>
  <c r="O2774" i="1"/>
  <c r="Q2774" i="1" s="1"/>
  <c r="O2775" i="1"/>
  <c r="Q2775" i="1" s="1"/>
  <c r="O2776" i="1"/>
  <c r="Q2776" i="1" s="1"/>
  <c r="O2777" i="1"/>
  <c r="Q2777" i="1" s="1"/>
  <c r="O2778" i="1"/>
  <c r="Q2778" i="1" s="1"/>
  <c r="O2779" i="1"/>
  <c r="Q2779" i="1" s="1"/>
  <c r="O2780" i="1"/>
  <c r="Q2780" i="1" s="1"/>
  <c r="O2781" i="1"/>
  <c r="Q2781" i="1" s="1"/>
  <c r="O2782" i="1"/>
  <c r="Q2782" i="1" s="1"/>
  <c r="O2783" i="1"/>
  <c r="Q2783" i="1" s="1"/>
  <c r="O2784" i="1"/>
  <c r="Q2784" i="1" s="1"/>
  <c r="O2785" i="1"/>
  <c r="Q2785" i="1" s="1"/>
  <c r="O2786" i="1"/>
  <c r="Q2786" i="1" s="1"/>
  <c r="O2787" i="1"/>
  <c r="Q2787" i="1" s="1"/>
  <c r="O2788" i="1"/>
  <c r="Q2788" i="1" s="1"/>
  <c r="O2789" i="1"/>
  <c r="Q2789" i="1" s="1"/>
  <c r="O2790" i="1"/>
  <c r="Q2790" i="1" s="1"/>
  <c r="O2791" i="1"/>
  <c r="Q2791" i="1" s="1"/>
  <c r="O2792" i="1"/>
  <c r="Q2792" i="1" s="1"/>
  <c r="O2793" i="1"/>
  <c r="Q2793" i="1" s="1"/>
  <c r="O2794" i="1"/>
  <c r="Q2794" i="1" s="1"/>
  <c r="O2795" i="1"/>
  <c r="Q2795" i="1" s="1"/>
  <c r="O2796" i="1"/>
  <c r="Q2796" i="1" s="1"/>
  <c r="O2797" i="1"/>
  <c r="Q2797" i="1" s="1"/>
  <c r="O2798" i="1"/>
  <c r="Q2798" i="1" s="1"/>
  <c r="O2799" i="1"/>
  <c r="Q2799" i="1" s="1"/>
  <c r="O2800" i="1"/>
  <c r="Q2800" i="1" s="1"/>
  <c r="O2801" i="1"/>
  <c r="Q2801" i="1" s="1"/>
  <c r="O2802" i="1"/>
  <c r="Q2802" i="1" s="1"/>
  <c r="O2803" i="1"/>
  <c r="Q2803" i="1" s="1"/>
  <c r="O2804" i="1"/>
  <c r="Q2804" i="1" s="1"/>
  <c r="O2805" i="1"/>
  <c r="Q2805" i="1" s="1"/>
  <c r="O2806" i="1"/>
  <c r="Q2806" i="1" s="1"/>
  <c r="O2807" i="1"/>
  <c r="Q2807" i="1" s="1"/>
  <c r="O2808" i="1"/>
  <c r="Q2808" i="1" s="1"/>
  <c r="O2809" i="1"/>
  <c r="Q2809" i="1" s="1"/>
  <c r="O2810" i="1"/>
  <c r="Q2810" i="1" s="1"/>
  <c r="O2811" i="1"/>
  <c r="Q2811" i="1" s="1"/>
  <c r="O2812" i="1"/>
  <c r="Q2812" i="1" s="1"/>
  <c r="O2813" i="1"/>
  <c r="Q2813" i="1" s="1"/>
  <c r="O2814" i="1"/>
  <c r="Q2814" i="1" s="1"/>
  <c r="O2815" i="1"/>
  <c r="Q2815" i="1" s="1"/>
  <c r="O2816" i="1"/>
  <c r="Q2816" i="1" s="1"/>
  <c r="O2817" i="1"/>
  <c r="Q2817" i="1" s="1"/>
  <c r="O2818" i="1"/>
  <c r="Q2818" i="1" s="1"/>
  <c r="O2819" i="1"/>
  <c r="Q2819" i="1" s="1"/>
  <c r="O2820" i="1"/>
  <c r="Q2820" i="1" s="1"/>
  <c r="O2821" i="1"/>
  <c r="Q2821" i="1" s="1"/>
  <c r="O2822" i="1"/>
  <c r="Q2822" i="1" s="1"/>
  <c r="O2823" i="1"/>
  <c r="Q2823" i="1" s="1"/>
  <c r="O2824" i="1"/>
  <c r="Q2824" i="1" s="1"/>
  <c r="O2825" i="1"/>
  <c r="Q2825" i="1" s="1"/>
  <c r="O2826" i="1"/>
  <c r="Q2826" i="1" s="1"/>
  <c r="O2827" i="1"/>
  <c r="Q2827" i="1" s="1"/>
  <c r="O2828" i="1"/>
  <c r="Q2828" i="1" s="1"/>
  <c r="O2829" i="1"/>
  <c r="Q2829" i="1" s="1"/>
  <c r="O2830" i="1"/>
  <c r="Q2830" i="1" s="1"/>
  <c r="O2831" i="1"/>
  <c r="Q2831" i="1" s="1"/>
  <c r="O2832" i="1"/>
  <c r="Q2832" i="1" s="1"/>
  <c r="O2833" i="1"/>
  <c r="Q2833" i="1" s="1"/>
  <c r="O2834" i="1"/>
  <c r="Q2834" i="1" s="1"/>
  <c r="O2835" i="1"/>
  <c r="Q2835" i="1" s="1"/>
  <c r="O2836" i="1"/>
  <c r="Q2836" i="1" s="1"/>
  <c r="O671" i="1"/>
  <c r="Q671" i="1" s="1"/>
  <c r="V671" i="1" s="1"/>
  <c r="O2837" i="1"/>
  <c r="Q2837" i="1" s="1"/>
  <c r="T2837" i="1" s="1"/>
  <c r="O2838" i="1"/>
  <c r="Q2838" i="1" s="1"/>
  <c r="T2838" i="1" s="1"/>
  <c r="O2839" i="1"/>
  <c r="Q2839" i="1" s="1"/>
  <c r="O649" i="1"/>
  <c r="Q649" i="1" s="1"/>
  <c r="O2840" i="1"/>
  <c r="Q2840" i="1" s="1"/>
  <c r="O2841" i="1"/>
  <c r="Q2841" i="1" s="1"/>
  <c r="O2842" i="1"/>
  <c r="Q2842" i="1" s="1"/>
  <c r="O670" i="1"/>
  <c r="Q670" i="1" s="1"/>
  <c r="V670" i="1" s="1"/>
  <c r="O383" i="1"/>
  <c r="Q383" i="1" s="1"/>
  <c r="V383" i="1" s="1"/>
  <c r="O2843" i="1"/>
  <c r="Q2843" i="1" s="1"/>
  <c r="O512" i="1"/>
  <c r="Q512" i="1" s="1"/>
  <c r="V512" i="1" s="1"/>
  <c r="O2844" i="1"/>
  <c r="Q2844" i="1" s="1"/>
  <c r="T2844" i="1" s="1"/>
  <c r="O379" i="1"/>
  <c r="Q379" i="1" s="1"/>
  <c r="O2845" i="1"/>
  <c r="Q2845" i="1" s="1"/>
  <c r="O2846" i="1"/>
  <c r="Q2846" i="1" s="1"/>
  <c r="O2847" i="1"/>
  <c r="Q2847" i="1" s="1"/>
  <c r="O2848" i="1"/>
  <c r="Q2848" i="1" s="1"/>
  <c r="O2849" i="1"/>
  <c r="Q2849" i="1" s="1"/>
  <c r="O2850" i="1"/>
  <c r="Q2850" i="1" s="1"/>
  <c r="O2851" i="1"/>
  <c r="Q2851" i="1" s="1"/>
  <c r="O2852" i="1"/>
  <c r="Q2852" i="1" s="1"/>
  <c r="O2853" i="1"/>
  <c r="Q2853" i="1" s="1"/>
  <c r="O433" i="1"/>
  <c r="Q433" i="1" s="1"/>
  <c r="V433" i="1" s="1"/>
  <c r="O2854" i="1"/>
  <c r="Q2854" i="1" s="1"/>
  <c r="O2855" i="1"/>
  <c r="Q2855" i="1" s="1"/>
  <c r="O507" i="1"/>
  <c r="Q507" i="1" s="1"/>
  <c r="V507" i="1" s="1"/>
  <c r="O2856" i="1"/>
  <c r="Q2856" i="1" s="1"/>
  <c r="O2857" i="1"/>
  <c r="Q2857" i="1" s="1"/>
  <c r="O2858" i="1"/>
  <c r="Q2858" i="1" s="1"/>
  <c r="O2859" i="1"/>
  <c r="Q2859" i="1" s="1"/>
  <c r="O2860" i="1"/>
  <c r="Q2860" i="1" s="1"/>
  <c r="O2861" i="1"/>
  <c r="Q2861" i="1" s="1"/>
  <c r="O2862" i="1"/>
  <c r="Q2862" i="1" s="1"/>
  <c r="O2863" i="1"/>
  <c r="Q2863" i="1" s="1"/>
  <c r="O2864" i="1"/>
  <c r="Q2864" i="1" s="1"/>
  <c r="O2865" i="1"/>
  <c r="Q2865" i="1" s="1"/>
  <c r="O2866" i="1"/>
  <c r="Q2866" i="1" s="1"/>
  <c r="O673" i="1"/>
  <c r="Q673" i="1" s="1"/>
  <c r="O759" i="1"/>
  <c r="Q759" i="1" s="1"/>
  <c r="V759" i="1" s="1"/>
  <c r="O801" i="1"/>
  <c r="Q801" i="1" s="1"/>
  <c r="O516" i="1"/>
  <c r="Q516" i="1" s="1"/>
  <c r="V516" i="1" s="1"/>
  <c r="O2867" i="1"/>
  <c r="Q2867" i="1" s="1"/>
  <c r="O2868" i="1"/>
  <c r="Q2868" i="1" s="1"/>
  <c r="O2869" i="1"/>
  <c r="Q2869" i="1" s="1"/>
  <c r="O2870" i="1"/>
  <c r="Q2870" i="1" s="1"/>
  <c r="O2871" i="1"/>
  <c r="Q2871" i="1" s="1"/>
  <c r="O2872" i="1"/>
  <c r="Q2872" i="1" s="1"/>
  <c r="O2873" i="1"/>
  <c r="Q2873" i="1" s="1"/>
  <c r="O288" i="1"/>
  <c r="Q288" i="1" s="1"/>
  <c r="O613" i="1"/>
  <c r="Q613" i="1" s="1"/>
  <c r="O611" i="1"/>
  <c r="Q611" i="1" s="1"/>
  <c r="O2874" i="1"/>
  <c r="Q2874" i="1" s="1"/>
  <c r="O2875" i="1"/>
  <c r="Q2875" i="1" s="1"/>
  <c r="O2876" i="1"/>
  <c r="Q2876" i="1" s="1"/>
  <c r="O2877" i="1"/>
  <c r="Q2877" i="1" s="1"/>
  <c r="O2878" i="1"/>
  <c r="Q2878" i="1" s="1"/>
  <c r="O2879" i="1"/>
  <c r="Q2879" i="1" s="1"/>
  <c r="O2880" i="1"/>
  <c r="Q2880" i="1" s="1"/>
  <c r="O2881" i="1"/>
  <c r="Q2881" i="1" s="1"/>
  <c r="O2882" i="1"/>
  <c r="Q2882" i="1" s="1"/>
  <c r="O290" i="1"/>
  <c r="Q290" i="1" s="1"/>
  <c r="V290" i="1" s="1"/>
  <c r="O2883" i="1"/>
  <c r="Q2883" i="1" s="1"/>
  <c r="O2884" i="1"/>
  <c r="O2885" i="1"/>
  <c r="Q2885" i="1" s="1"/>
  <c r="O2886" i="1"/>
  <c r="Q2886" i="1" s="1"/>
  <c r="O2887" i="1"/>
  <c r="Q2887" i="1" s="1"/>
  <c r="O2888" i="1"/>
  <c r="Q2888" i="1" s="1"/>
  <c r="O2889" i="1"/>
  <c r="Q2889" i="1" s="1"/>
  <c r="O2890" i="1"/>
  <c r="Q2890" i="1" s="1"/>
  <c r="O2891" i="1"/>
  <c r="Q2891" i="1" s="1"/>
  <c r="O2892" i="1"/>
  <c r="Q2892" i="1" s="1"/>
  <c r="O2893" i="1"/>
  <c r="Q2893" i="1" s="1"/>
  <c r="O2894" i="1"/>
  <c r="Q2894" i="1" s="1"/>
  <c r="O2895" i="1"/>
  <c r="Q2895" i="1" s="1"/>
  <c r="O2896" i="1"/>
  <c r="Q2896" i="1" s="1"/>
  <c r="O590" i="1"/>
  <c r="Q590" i="1" s="1"/>
  <c r="V590" i="1" s="1"/>
  <c r="O2897" i="1"/>
  <c r="Q2897" i="1" s="1"/>
  <c r="O2898" i="1"/>
  <c r="Q2898" i="1" s="1"/>
  <c r="O2899" i="1"/>
  <c r="Q2899" i="1" s="1"/>
  <c r="O2900" i="1"/>
  <c r="Q2900" i="1" s="1"/>
  <c r="O2901" i="1"/>
  <c r="Q2901" i="1" s="1"/>
  <c r="O2902" i="1"/>
  <c r="Q2902" i="1" s="1"/>
  <c r="O2903" i="1"/>
  <c r="Q2903" i="1" s="1"/>
  <c r="O2904" i="1"/>
  <c r="Q2904" i="1" s="1"/>
  <c r="O2905" i="1"/>
  <c r="Q2905" i="1" s="1"/>
  <c r="O2906" i="1"/>
  <c r="Q2906" i="1" s="1"/>
  <c r="O2907" i="1"/>
  <c r="Q2907" i="1" s="1"/>
  <c r="O2908" i="1"/>
  <c r="Q2908" i="1" s="1"/>
  <c r="O2909" i="1"/>
  <c r="Q2909" i="1" s="1"/>
  <c r="O2910" i="1"/>
  <c r="Q2910" i="1" s="1"/>
  <c r="O2911" i="1"/>
  <c r="Q2911" i="1" s="1"/>
  <c r="O2912" i="1"/>
  <c r="Q2912" i="1" s="1"/>
  <c r="O2913" i="1"/>
  <c r="Q2913" i="1" s="1"/>
  <c r="O2914" i="1"/>
  <c r="Q2914" i="1" s="1"/>
  <c r="O2915" i="1"/>
  <c r="O2916" i="1"/>
  <c r="Q2916" i="1" s="1"/>
  <c r="O2917" i="1"/>
  <c r="Q2917" i="1" s="1"/>
  <c r="O2918" i="1"/>
  <c r="Q2918" i="1" s="1"/>
  <c r="O2919" i="1"/>
  <c r="Q2919" i="1" s="1"/>
  <c r="O2920" i="1"/>
  <c r="Q2920" i="1" s="1"/>
  <c r="O2921" i="1"/>
  <c r="Q2921" i="1" s="1"/>
  <c r="O2922" i="1"/>
  <c r="Q2922" i="1" s="1"/>
  <c r="O2923" i="1"/>
  <c r="Q2923" i="1" s="1"/>
  <c r="O2924" i="1"/>
  <c r="Q2924" i="1" s="1"/>
  <c r="O2925" i="1"/>
  <c r="Q2925" i="1" s="1"/>
  <c r="O2926" i="1"/>
  <c r="Q2926" i="1" s="1"/>
  <c r="O2927" i="1"/>
  <c r="Q2927" i="1" s="1"/>
  <c r="O2928" i="1"/>
  <c r="Q2928" i="1" s="1"/>
  <c r="O2929" i="1"/>
  <c r="Q2929" i="1" s="1"/>
  <c r="O2930" i="1"/>
  <c r="Q2930" i="1" s="1"/>
  <c r="O2931" i="1"/>
  <c r="Q2931" i="1" s="1"/>
  <c r="O2932" i="1"/>
  <c r="Q2932" i="1" s="1"/>
  <c r="O2933" i="1"/>
  <c r="Q2933" i="1" s="1"/>
  <c r="O2934" i="1"/>
  <c r="Q2934" i="1" s="1"/>
  <c r="O2935" i="1"/>
  <c r="Q2935" i="1" s="1"/>
  <c r="O2936" i="1"/>
  <c r="Q2936" i="1" s="1"/>
  <c r="O2937" i="1"/>
  <c r="Q2937" i="1" s="1"/>
  <c r="O2938" i="1"/>
  <c r="Q2938" i="1" s="1"/>
  <c r="O2939" i="1"/>
  <c r="Q2939" i="1" s="1"/>
  <c r="O2940" i="1"/>
  <c r="Q2940" i="1" s="1"/>
  <c r="O2941" i="1"/>
  <c r="Q2941" i="1" s="1"/>
  <c r="O2942" i="1"/>
  <c r="Q2942" i="1" s="1"/>
  <c r="O2943" i="1"/>
  <c r="Q2943" i="1" s="1"/>
  <c r="O2944" i="1"/>
  <c r="Q2944" i="1" s="1"/>
  <c r="O2945" i="1"/>
  <c r="Q2945" i="1" s="1"/>
  <c r="O2946" i="1"/>
  <c r="Q2946" i="1" s="1"/>
  <c r="O2947" i="1"/>
  <c r="Q2947" i="1" s="1"/>
  <c r="O2948" i="1"/>
  <c r="Q2948" i="1" s="1"/>
  <c r="O2949" i="1"/>
  <c r="Q2949" i="1" s="1"/>
  <c r="O2950" i="1"/>
  <c r="Q2950" i="1" s="1"/>
  <c r="O241" i="1"/>
  <c r="O2951" i="1"/>
  <c r="Q2951" i="1" s="1"/>
  <c r="O2952" i="1"/>
  <c r="Q2952" i="1" s="1"/>
  <c r="O2953" i="1"/>
  <c r="Q2953" i="1" s="1"/>
  <c r="O2954" i="1"/>
  <c r="Q2954" i="1" s="1"/>
  <c r="O506" i="1"/>
  <c r="Q506" i="1" s="1"/>
  <c r="V506" i="1" s="1"/>
  <c r="O2955" i="1"/>
  <c r="Q2955" i="1" s="1"/>
  <c r="O2956" i="1"/>
  <c r="Q2956" i="1" s="1"/>
  <c r="O2957" i="1"/>
  <c r="Q2957" i="1" s="1"/>
  <c r="O664" i="1"/>
  <c r="Q664" i="1" s="1"/>
  <c r="V664" i="1" s="1"/>
  <c r="O417" i="1"/>
  <c r="Q417" i="1" s="1"/>
  <c r="O588" i="1"/>
  <c r="Q588" i="1" s="1"/>
  <c r="V588" i="1" s="1"/>
  <c r="O2958" i="1"/>
  <c r="Q2958" i="1" s="1"/>
  <c r="O2959" i="1"/>
  <c r="Q2959" i="1" s="1"/>
  <c r="O2960" i="1"/>
  <c r="Q2960" i="1" s="1"/>
  <c r="T2960" i="1" s="1"/>
  <c r="O2961" i="1"/>
  <c r="Q2961" i="1" s="1"/>
  <c r="T2961" i="1" s="1"/>
  <c r="O2962" i="1"/>
  <c r="Q2962" i="1" s="1"/>
  <c r="O349" i="1"/>
  <c r="Q349" i="1" s="1"/>
  <c r="O2963" i="1"/>
  <c r="Q2963" i="1" s="1"/>
  <c r="T2963" i="1" s="1"/>
  <c r="O2964" i="1"/>
  <c r="Q2964" i="1" s="1"/>
  <c r="O2965" i="1"/>
  <c r="Q2965" i="1" s="1"/>
  <c r="T2965" i="1" s="1"/>
  <c r="O2966" i="1"/>
  <c r="Q2966" i="1" s="1"/>
  <c r="T2966" i="1" s="1"/>
  <c r="O2967" i="1"/>
  <c r="Q2967" i="1" s="1"/>
  <c r="O2968" i="1"/>
  <c r="Q2968" i="1" s="1"/>
  <c r="T2968" i="1" s="1"/>
  <c r="O774" i="1"/>
  <c r="O2969" i="1"/>
  <c r="Q2969" i="1" s="1"/>
  <c r="O2970" i="1"/>
  <c r="Q2970" i="1" s="1"/>
  <c r="O2971" i="1"/>
  <c r="Q2971" i="1" s="1"/>
  <c r="O2972" i="1"/>
  <c r="Q2972" i="1" s="1"/>
  <c r="O2973" i="1"/>
  <c r="Q2973" i="1" s="1"/>
  <c r="O2974" i="1"/>
  <c r="Q2974" i="1" s="1"/>
  <c r="O2975" i="1"/>
  <c r="Q2975" i="1" s="1"/>
  <c r="O499" i="1"/>
  <c r="Q499" i="1" s="1"/>
  <c r="V499" i="1" s="1"/>
  <c r="O2976" i="1"/>
  <c r="Q2976" i="1" s="1"/>
  <c r="O2977" i="1"/>
  <c r="Q2977" i="1" s="1"/>
  <c r="O2978" i="1"/>
  <c r="Q2978" i="1" s="1"/>
  <c r="O2979" i="1"/>
  <c r="Q2979" i="1" s="1"/>
  <c r="O44" i="1"/>
  <c r="O2980" i="1"/>
  <c r="Q2980" i="1" s="1"/>
  <c r="O2981" i="1"/>
  <c r="Q2981" i="1" s="1"/>
  <c r="O2982" i="1"/>
  <c r="Q2982" i="1" s="1"/>
  <c r="O637" i="1"/>
  <c r="Q637" i="1" s="1"/>
  <c r="V637" i="1" s="1"/>
  <c r="O619" i="1"/>
  <c r="O2983" i="1"/>
  <c r="Q2983" i="1" s="1"/>
  <c r="O2984" i="1"/>
  <c r="Q2984" i="1" s="1"/>
  <c r="O2985" i="1"/>
  <c r="Q2985" i="1" s="1"/>
  <c r="O2986" i="1"/>
  <c r="Q2986" i="1" s="1"/>
  <c r="O2987" i="1"/>
  <c r="Q2987" i="1" s="1"/>
  <c r="O2988" i="1"/>
  <c r="Q2988" i="1" s="1"/>
  <c r="O2989" i="1"/>
  <c r="Q2989" i="1" s="1"/>
  <c r="O2990" i="1"/>
  <c r="Q2990" i="1" s="1"/>
  <c r="O2991" i="1"/>
  <c r="Q2991" i="1" s="1"/>
  <c r="O2992" i="1"/>
  <c r="O2993" i="1"/>
  <c r="Q2993" i="1" s="1"/>
  <c r="O2994" i="1"/>
  <c r="O2995" i="1"/>
  <c r="O2996" i="1"/>
  <c r="Q2996" i="1" s="1"/>
  <c r="O2997" i="1"/>
  <c r="Q2997" i="1" s="1"/>
  <c r="O2998" i="1"/>
  <c r="Q2998" i="1" s="1"/>
  <c r="O2999" i="1"/>
  <c r="O3000" i="1"/>
  <c r="Q3000" i="1" s="1"/>
  <c r="O3001" i="1"/>
  <c r="Q3001" i="1" s="1"/>
  <c r="O3002" i="1"/>
  <c r="Q3002" i="1" s="1"/>
  <c r="O3003" i="1"/>
  <c r="Q3003" i="1" s="1"/>
  <c r="O3004" i="1"/>
  <c r="Q3004" i="1" s="1"/>
  <c r="O3005" i="1"/>
  <c r="Q3005" i="1" s="1"/>
  <c r="O3006" i="1"/>
  <c r="Q3006" i="1" s="1"/>
  <c r="O3007" i="1"/>
  <c r="Q3007" i="1" s="1"/>
  <c r="O3008" i="1"/>
  <c r="Q3008" i="1" s="1"/>
  <c r="O3009" i="1"/>
  <c r="Q3009" i="1" s="1"/>
  <c r="O3010" i="1"/>
  <c r="Q3010" i="1" s="1"/>
  <c r="O3011" i="1"/>
  <c r="Q3011" i="1" s="1"/>
  <c r="O3012" i="1"/>
  <c r="Q3012" i="1" s="1"/>
  <c r="O593" i="1"/>
  <c r="Q593" i="1" s="1"/>
  <c r="V593" i="1" s="1"/>
  <c r="O3013" i="1"/>
  <c r="Q3013" i="1" s="1"/>
  <c r="O3014" i="1"/>
  <c r="Q3014" i="1" s="1"/>
  <c r="O3015" i="1"/>
  <c r="Q3015" i="1" s="1"/>
  <c r="O3016" i="1"/>
  <c r="Q3016" i="1" s="1"/>
  <c r="O3017" i="1"/>
  <c r="Q3017" i="1" s="1"/>
  <c r="O3018" i="1"/>
  <c r="Q3018" i="1" s="1"/>
  <c r="O3019" i="1"/>
  <c r="Q3019" i="1" s="1"/>
  <c r="O3020" i="1"/>
  <c r="Q3020" i="1" s="1"/>
  <c r="O3021" i="1"/>
  <c r="Q3021" i="1" s="1"/>
  <c r="O3022" i="1"/>
  <c r="Q3022" i="1" s="1"/>
  <c r="O3023" i="1"/>
  <c r="Q3023" i="1" s="1"/>
  <c r="O3024" i="1"/>
  <c r="Q3024" i="1" s="1"/>
  <c r="O3025" i="1"/>
  <c r="Q3025" i="1" s="1"/>
  <c r="O125" i="1"/>
  <c r="Q125" i="1" s="1"/>
  <c r="V125" i="1" s="1"/>
  <c r="O3026" i="1"/>
  <c r="Q3026" i="1" s="1"/>
  <c r="O377" i="1"/>
  <c r="Q377" i="1" s="1"/>
  <c r="V377" i="1" s="1"/>
  <c r="O510" i="1"/>
  <c r="Q510" i="1" s="1"/>
  <c r="O469" i="1"/>
  <c r="Q469" i="1" s="1"/>
  <c r="O3027" i="1"/>
  <c r="Q3027" i="1" s="1"/>
  <c r="O3028" i="1"/>
  <c r="Q3028" i="1" s="1"/>
  <c r="O3029" i="1"/>
  <c r="Q3029" i="1" s="1"/>
  <c r="O3030" i="1"/>
  <c r="Q3030" i="1" s="1"/>
  <c r="O322" i="1"/>
  <c r="O83" i="1"/>
  <c r="O212" i="1"/>
  <c r="O3031" i="1"/>
  <c r="Q3031" i="1" s="1"/>
  <c r="O3032" i="1"/>
  <c r="Q3032" i="1" s="1"/>
  <c r="O589" i="1"/>
  <c r="Q589" i="1" s="1"/>
  <c r="V589" i="1" s="1"/>
  <c r="O663" i="1"/>
  <c r="Q663" i="1" s="1"/>
  <c r="O3033" i="1"/>
  <c r="Q3033" i="1" s="1"/>
  <c r="T3033" i="1" s="1"/>
  <c r="O271" i="1"/>
  <c r="Q271" i="1" s="1"/>
  <c r="O324" i="1"/>
  <c r="Q324" i="1" s="1"/>
  <c r="O3034" i="1"/>
  <c r="Q3034" i="1" s="1"/>
  <c r="T3034" i="1" s="1"/>
  <c r="O591" i="1"/>
  <c r="Q591" i="1" s="1"/>
  <c r="V591" i="1" s="1"/>
  <c r="O584" i="1"/>
  <c r="Q584" i="1" s="1"/>
  <c r="O277" i="1"/>
  <c r="Q277" i="1" s="1"/>
  <c r="O3035" i="1"/>
  <c r="Q3035" i="1" s="1"/>
  <c r="T3035" i="1" s="1"/>
  <c r="O3036" i="1"/>
  <c r="Q3036" i="1" s="1"/>
  <c r="O3037" i="1"/>
  <c r="Q3037" i="1" s="1"/>
  <c r="O3038" i="1"/>
  <c r="Q3038" i="1" s="1"/>
  <c r="O3039" i="1"/>
  <c r="Q3039" i="1" s="1"/>
  <c r="O3040" i="1"/>
  <c r="Q3040" i="1" s="1"/>
  <c r="O3041" i="1"/>
  <c r="Q3041" i="1" s="1"/>
  <c r="O3042" i="1"/>
  <c r="Q3042" i="1" s="1"/>
  <c r="O3043" i="1"/>
  <c r="Q3043" i="1" s="1"/>
  <c r="O3044" i="1"/>
  <c r="Q3044" i="1" s="1"/>
  <c r="T3044" i="1" s="1"/>
  <c r="O607" i="1"/>
  <c r="Q607" i="1" s="1"/>
  <c r="O420" i="1"/>
  <c r="Q420" i="1" s="1"/>
  <c r="O755" i="1"/>
  <c r="Q755" i="1" s="1"/>
  <c r="V755" i="1" s="1"/>
  <c r="O799" i="1"/>
  <c r="Q799" i="1" s="1"/>
  <c r="O513" i="1"/>
  <c r="Q513" i="1" s="1"/>
  <c r="O793" i="1"/>
  <c r="Q793" i="1" s="1"/>
  <c r="O3045" i="1"/>
  <c r="Q3045" i="1" s="1"/>
  <c r="O795" i="1"/>
  <c r="Q795" i="1" s="1"/>
  <c r="O794" i="1"/>
  <c r="Q794" i="1" s="1"/>
  <c r="O3046" i="1"/>
  <c r="Q3046" i="1" s="1"/>
  <c r="O188" i="1"/>
  <c r="Q188" i="1" s="1"/>
  <c r="O3047" i="1"/>
  <c r="Q3047" i="1" s="1"/>
  <c r="O3048" i="1"/>
  <c r="Q3048" i="1" s="1"/>
  <c r="O3049" i="1"/>
  <c r="Q3049" i="1" s="1"/>
  <c r="O3050" i="1"/>
  <c r="Q3050" i="1" s="1"/>
  <c r="O3051" i="1"/>
  <c r="Q3051" i="1" s="1"/>
  <c r="O3052" i="1"/>
  <c r="Q3052" i="1" s="1"/>
  <c r="O3053" i="1"/>
  <c r="Q3053" i="1" s="1"/>
  <c r="O3054" i="1"/>
  <c r="Q3054" i="1" s="1"/>
  <c r="O3055" i="1"/>
  <c r="Q3055" i="1" s="1"/>
  <c r="O3056" i="1"/>
  <c r="Q3056" i="1" s="1"/>
  <c r="O3057" i="1"/>
  <c r="Q3057" i="1" s="1"/>
  <c r="O3058" i="1"/>
  <c r="Q3058" i="1" s="1"/>
  <c r="O3059" i="1"/>
  <c r="Q3059" i="1" s="1"/>
  <c r="O3060" i="1"/>
  <c r="Q3060" i="1" s="1"/>
  <c r="O3061" i="1"/>
  <c r="Q3061" i="1" s="1"/>
  <c r="O3062" i="1"/>
  <c r="Q3062" i="1" s="1"/>
  <c r="O3063" i="1"/>
  <c r="Q3063" i="1" s="1"/>
  <c r="O3064" i="1"/>
  <c r="Q3064" i="1" s="1"/>
  <c r="O3065" i="1"/>
  <c r="Q3065" i="1" s="1"/>
  <c r="O3066" i="1"/>
  <c r="Q3066" i="1" s="1"/>
  <c r="O3067" i="1"/>
  <c r="Q3067" i="1" s="1"/>
  <c r="O3068" i="1"/>
  <c r="Q3068" i="1" s="1"/>
  <c r="O3069" i="1"/>
  <c r="Q3069" i="1" s="1"/>
  <c r="O3070" i="1"/>
  <c r="Q3070" i="1" s="1"/>
  <c r="O3071" i="1"/>
  <c r="Q3071" i="1" s="1"/>
  <c r="O3072" i="1"/>
  <c r="Q3072" i="1" s="1"/>
  <c r="O3073" i="1"/>
  <c r="Q3073" i="1" s="1"/>
  <c r="O3074" i="1"/>
  <c r="Q3074" i="1" s="1"/>
  <c r="O3075" i="1"/>
  <c r="Q3075" i="1" s="1"/>
  <c r="O3076" i="1"/>
  <c r="Q3076" i="1" s="1"/>
  <c r="O3077" i="1"/>
  <c r="Q3077" i="1" s="1"/>
  <c r="O3078" i="1"/>
  <c r="Q3078" i="1" s="1"/>
  <c r="O3079" i="1"/>
  <c r="Q3079" i="1" s="1"/>
  <c r="O3080" i="1"/>
  <c r="Q3080" i="1" s="1"/>
  <c r="O3081" i="1"/>
  <c r="Q3081" i="1" s="1"/>
  <c r="O3082" i="1"/>
  <c r="Q3082" i="1" s="1"/>
  <c r="O3083" i="1"/>
  <c r="Q3083" i="1" s="1"/>
  <c r="O3084" i="1"/>
  <c r="Q3084" i="1" s="1"/>
  <c r="O3085" i="1"/>
  <c r="Q3085" i="1" s="1"/>
  <c r="O3086" i="1"/>
  <c r="Q3086" i="1" s="1"/>
  <c r="O3087" i="1"/>
  <c r="Q3087" i="1" s="1"/>
  <c r="O3088" i="1"/>
  <c r="Q3088" i="1" s="1"/>
  <c r="O3089" i="1"/>
  <c r="Q3089" i="1" s="1"/>
  <c r="O3090" i="1"/>
  <c r="Q3090" i="1" s="1"/>
  <c r="O3091" i="1"/>
  <c r="Q3091" i="1" s="1"/>
  <c r="O3092" i="1"/>
  <c r="Q3092" i="1" s="1"/>
  <c r="O3093" i="1"/>
  <c r="Q3093" i="1" s="1"/>
  <c r="O3094" i="1"/>
  <c r="Q3094" i="1" s="1"/>
  <c r="O3095" i="1"/>
  <c r="Q3095" i="1" s="1"/>
  <c r="O3096" i="1"/>
  <c r="Q3096" i="1" s="1"/>
  <c r="O3097" i="1"/>
  <c r="Q3097" i="1" s="1"/>
  <c r="O3098" i="1"/>
  <c r="Q3098" i="1" s="1"/>
  <c r="O3099" i="1"/>
  <c r="Q3099" i="1" s="1"/>
  <c r="O3100" i="1"/>
  <c r="Q3100" i="1" s="1"/>
  <c r="O3101" i="1"/>
  <c r="Q3101" i="1" s="1"/>
  <c r="O3102" i="1"/>
  <c r="Q3102" i="1" s="1"/>
  <c r="O3103" i="1"/>
  <c r="Q3103" i="1" s="1"/>
  <c r="O3104" i="1"/>
  <c r="Q3104" i="1" s="1"/>
  <c r="O3105" i="1"/>
  <c r="Q3105" i="1" s="1"/>
  <c r="O3106" i="1"/>
  <c r="Q3106" i="1" s="1"/>
  <c r="O3107" i="1"/>
  <c r="Q3107" i="1" s="1"/>
  <c r="O3108" i="1"/>
  <c r="Q3108" i="1" s="1"/>
  <c r="O3109" i="1"/>
  <c r="Q3109" i="1" s="1"/>
  <c r="O3110" i="1"/>
  <c r="Q3110" i="1" s="1"/>
  <c r="O3111" i="1"/>
  <c r="Q3111" i="1" s="1"/>
  <c r="O3112" i="1"/>
  <c r="O3113" i="1"/>
  <c r="Q3113" i="1" s="1"/>
  <c r="O3114" i="1"/>
  <c r="Q3114" i="1" s="1"/>
  <c r="O3115" i="1"/>
  <c r="Q3115" i="1" s="1"/>
  <c r="O3116" i="1"/>
  <c r="Q3116" i="1" s="1"/>
  <c r="O3117" i="1"/>
  <c r="Q3117" i="1" s="1"/>
  <c r="O3118" i="1"/>
  <c r="Q3118" i="1" s="1"/>
  <c r="O3119" i="1"/>
  <c r="Q3119" i="1" s="1"/>
  <c r="O3120" i="1"/>
  <c r="Q3120" i="1" s="1"/>
  <c r="O3121" i="1"/>
  <c r="Q3121" i="1" s="1"/>
  <c r="O3122" i="1"/>
  <c r="Q3122" i="1" s="1"/>
  <c r="O3123" i="1"/>
  <c r="Q3123" i="1" s="1"/>
  <c r="O3124" i="1"/>
  <c r="Q3124" i="1" s="1"/>
  <c r="O3125" i="1"/>
  <c r="Q3125" i="1" s="1"/>
  <c r="O3126" i="1"/>
  <c r="Q3126" i="1" s="1"/>
  <c r="O3127" i="1"/>
  <c r="Q3127" i="1" s="1"/>
  <c r="O3128" i="1"/>
  <c r="Q3128" i="1" s="1"/>
  <c r="O3129" i="1"/>
  <c r="Q3129" i="1" s="1"/>
  <c r="O3130" i="1"/>
  <c r="Q3130" i="1" s="1"/>
  <c r="O3131" i="1"/>
  <c r="Q3131" i="1" s="1"/>
  <c r="O3132" i="1"/>
  <c r="Q3132" i="1" s="1"/>
  <c r="O3133" i="1"/>
  <c r="Q3133" i="1" s="1"/>
  <c r="O3134" i="1"/>
  <c r="Q3134" i="1" s="1"/>
  <c r="O3135" i="1"/>
  <c r="Q3135" i="1" s="1"/>
  <c r="O3136" i="1"/>
  <c r="Q3136" i="1" s="1"/>
  <c r="O3137" i="1"/>
  <c r="Q3137" i="1" s="1"/>
  <c r="O3138" i="1"/>
  <c r="Q3138" i="1" s="1"/>
  <c r="O3139" i="1"/>
  <c r="Q3139" i="1" s="1"/>
  <c r="O3140" i="1"/>
  <c r="Q3140" i="1" s="1"/>
  <c r="O3141" i="1"/>
  <c r="Q3141" i="1" s="1"/>
  <c r="O3142" i="1"/>
  <c r="Q3142" i="1" s="1"/>
  <c r="O78" i="1"/>
  <c r="Q78" i="1" s="1"/>
  <c r="V78" i="1" s="1"/>
  <c r="O3143" i="1"/>
  <c r="Q3143" i="1" s="1"/>
  <c r="O3144" i="1"/>
  <c r="Q3144" i="1" s="1"/>
  <c r="O3145" i="1"/>
  <c r="Q3145" i="1" s="1"/>
  <c r="O3146" i="1"/>
  <c r="Q3146" i="1" s="1"/>
  <c r="O3147" i="1"/>
  <c r="Q3147" i="1" s="1"/>
  <c r="O411" i="1"/>
  <c r="Q411" i="1" s="1"/>
  <c r="V411" i="1" s="1"/>
  <c r="O3148" i="1"/>
  <c r="Q3148" i="1" s="1"/>
  <c r="O3149" i="1"/>
  <c r="Q3149" i="1" s="1"/>
  <c r="O3150" i="1"/>
  <c r="Q3150" i="1" s="1"/>
  <c r="O3151" i="1"/>
  <c r="Q3151" i="1" s="1"/>
  <c r="O3152" i="1"/>
  <c r="Q3152" i="1" s="1"/>
  <c r="O3153" i="1"/>
  <c r="Q3153" i="1" s="1"/>
  <c r="O3154" i="1"/>
  <c r="Q3154" i="1" s="1"/>
  <c r="O3155" i="1"/>
  <c r="Q3155" i="1" s="1"/>
  <c r="O3156" i="1"/>
  <c r="Q3156" i="1" s="1"/>
  <c r="O3157" i="1"/>
  <c r="Q3157" i="1" s="1"/>
  <c r="O765" i="1"/>
  <c r="Q765" i="1" s="1"/>
  <c r="V765" i="1" s="1"/>
  <c r="O3158" i="1"/>
  <c r="Q3158" i="1" s="1"/>
  <c r="O3159" i="1"/>
  <c r="Q3159" i="1" s="1"/>
  <c r="O3160" i="1"/>
  <c r="Q3160" i="1" s="1"/>
  <c r="O41" i="1"/>
  <c r="O3161" i="1"/>
  <c r="Q3161" i="1" s="1"/>
  <c r="O3162" i="1"/>
  <c r="Q3162" i="1" s="1"/>
  <c r="O3163" i="1"/>
  <c r="Q3163" i="1" s="1"/>
  <c r="O3164" i="1"/>
  <c r="Q3164" i="1" s="1"/>
  <c r="O3165" i="1"/>
  <c r="Q3165" i="1" s="1"/>
  <c r="O3166" i="1"/>
  <c r="Q3166" i="1" s="1"/>
  <c r="O3167" i="1"/>
  <c r="Q3167" i="1" s="1"/>
  <c r="O3168" i="1"/>
  <c r="Q3168" i="1" s="1"/>
  <c r="O3169" i="1"/>
  <c r="Q3169" i="1" s="1"/>
  <c r="O3170" i="1"/>
  <c r="Q3170" i="1" s="1"/>
  <c r="O3171" i="1"/>
  <c r="Q3171" i="1" s="1"/>
  <c r="O3172" i="1"/>
  <c r="Q3172" i="1" s="1"/>
  <c r="O3173" i="1"/>
  <c r="Q3173" i="1" s="1"/>
  <c r="O3174" i="1"/>
  <c r="Q3174" i="1" s="1"/>
  <c r="O3175" i="1"/>
  <c r="Q3175" i="1" s="1"/>
  <c r="O3176" i="1"/>
  <c r="Q3176" i="1" s="1"/>
  <c r="O3177" i="1"/>
  <c r="Q3177" i="1" s="1"/>
  <c r="O3178" i="1"/>
  <c r="Q3178" i="1" s="1"/>
  <c r="O3179" i="1"/>
  <c r="Q3179" i="1" s="1"/>
  <c r="O3180" i="1"/>
  <c r="Q3180" i="1" s="1"/>
  <c r="O3181" i="1"/>
  <c r="Q3181" i="1" s="1"/>
  <c r="O3182" i="1"/>
  <c r="Q3182" i="1" s="1"/>
  <c r="O3183" i="1"/>
  <c r="Q3183" i="1" s="1"/>
  <c r="O3184" i="1"/>
  <c r="Q3184" i="1" s="1"/>
  <c r="O3185" i="1"/>
  <c r="Q3185" i="1" s="1"/>
  <c r="O3186" i="1"/>
  <c r="Q3186" i="1" s="1"/>
  <c r="O3187" i="1"/>
  <c r="Q3187" i="1" s="1"/>
  <c r="O3188" i="1"/>
  <c r="Q3188" i="1" s="1"/>
  <c r="O3189" i="1"/>
  <c r="Q3189" i="1" s="1"/>
  <c r="O3190" i="1"/>
  <c r="Q3190" i="1" s="1"/>
  <c r="O3191" i="1"/>
  <c r="Q3191" i="1" s="1"/>
  <c r="O3192" i="1"/>
  <c r="Q3192" i="1" s="1"/>
  <c r="O3193" i="1"/>
  <c r="Q3193" i="1" s="1"/>
  <c r="O3194" i="1"/>
  <c r="Q3194" i="1" s="1"/>
  <c r="O3195" i="1"/>
  <c r="Q3195" i="1" s="1"/>
  <c r="O3196" i="1"/>
  <c r="Q3196" i="1" s="1"/>
  <c r="O3197" i="1"/>
  <c r="Q3197" i="1" s="1"/>
  <c r="O3198" i="1"/>
  <c r="Q3198" i="1" s="1"/>
  <c r="O3199" i="1"/>
  <c r="Q3199" i="1" s="1"/>
  <c r="O3200" i="1"/>
  <c r="Q3200" i="1" s="1"/>
  <c r="O3201" i="1"/>
  <c r="Q3201" i="1" s="1"/>
  <c r="O3202" i="1"/>
  <c r="Q3202" i="1" s="1"/>
  <c r="O3203" i="1"/>
  <c r="Q3203" i="1" s="1"/>
  <c r="O3204" i="1"/>
  <c r="Q3204" i="1" s="1"/>
  <c r="O3205" i="1"/>
  <c r="Q3205" i="1" s="1"/>
  <c r="O3206" i="1"/>
  <c r="Q3206" i="1" s="1"/>
  <c r="O3207" i="1"/>
  <c r="Q3207" i="1" s="1"/>
  <c r="O3208" i="1"/>
  <c r="Q3208" i="1" s="1"/>
  <c r="O3209" i="1"/>
  <c r="Q3209" i="1" s="1"/>
  <c r="O3210" i="1"/>
  <c r="Q3210" i="1" s="1"/>
  <c r="O307" i="1"/>
  <c r="Q307" i="1" s="1"/>
  <c r="V307" i="1" s="1"/>
  <c r="O3211" i="1"/>
  <c r="Q3211" i="1" s="1"/>
  <c r="O3212" i="1"/>
  <c r="Q3212" i="1" s="1"/>
  <c r="O3213" i="1"/>
  <c r="Q3213" i="1" s="1"/>
  <c r="O3214" i="1"/>
  <c r="Q3214" i="1" s="1"/>
  <c r="O3215" i="1"/>
  <c r="Q3215" i="1" s="1"/>
  <c r="O3216" i="1"/>
  <c r="Q3216" i="1" s="1"/>
  <c r="O3217" i="1"/>
  <c r="Q3217" i="1" s="1"/>
  <c r="O3218" i="1"/>
  <c r="Q3218" i="1" s="1"/>
  <c r="O3219" i="1"/>
  <c r="Q3219" i="1" s="1"/>
  <c r="O3220" i="1"/>
  <c r="Q3220" i="1" s="1"/>
  <c r="O3221" i="1"/>
  <c r="Q3221" i="1" s="1"/>
  <c r="O3222" i="1"/>
  <c r="Q3222" i="1" s="1"/>
  <c r="O3223" i="1"/>
  <c r="Q3223" i="1" s="1"/>
  <c r="O3224" i="1"/>
  <c r="Q3224" i="1" s="1"/>
  <c r="O3225" i="1"/>
  <c r="Q3225" i="1" s="1"/>
  <c r="O3226" i="1"/>
  <c r="Q3226" i="1" s="1"/>
  <c r="O3227" i="1"/>
  <c r="Q3227" i="1" s="1"/>
  <c r="O3228" i="1"/>
  <c r="Q3228" i="1" s="1"/>
  <c r="O3229" i="1"/>
  <c r="Q3229" i="1" s="1"/>
  <c r="O3230" i="1"/>
  <c r="Q3230" i="1" s="1"/>
  <c r="O3231" i="1"/>
  <c r="Q3231" i="1" s="1"/>
  <c r="O3232" i="1"/>
  <c r="Q3232" i="1" s="1"/>
  <c r="O3233" i="1"/>
  <c r="Q3233" i="1" s="1"/>
  <c r="O3234" i="1"/>
  <c r="Q3234" i="1" s="1"/>
  <c r="O3235" i="1"/>
  <c r="Q3235" i="1" s="1"/>
  <c r="O3236" i="1"/>
  <c r="Q3236" i="1" s="1"/>
  <c r="O3237" i="1"/>
  <c r="Q3237" i="1" s="1"/>
  <c r="O3238" i="1"/>
  <c r="Q3238" i="1" s="1"/>
  <c r="O3239" i="1"/>
  <c r="Q3239" i="1" s="1"/>
  <c r="O3240" i="1"/>
  <c r="Q3240" i="1" s="1"/>
  <c r="O3241" i="1"/>
  <c r="Q3241" i="1" s="1"/>
  <c r="O3242" i="1"/>
  <c r="Q3242" i="1" s="1"/>
  <c r="O3243" i="1"/>
  <c r="Q3243" i="1" s="1"/>
  <c r="O3244" i="1"/>
  <c r="Q3244" i="1" s="1"/>
  <c r="O3245" i="1"/>
  <c r="Q3245" i="1" s="1"/>
  <c r="O3246" i="1"/>
  <c r="Q3246" i="1" s="1"/>
  <c r="O3247" i="1"/>
  <c r="Q3247" i="1" s="1"/>
  <c r="O3248" i="1"/>
  <c r="Q3248" i="1" s="1"/>
  <c r="O3249" i="1"/>
  <c r="Q3249" i="1" s="1"/>
  <c r="O3250" i="1"/>
  <c r="Q3250" i="1" s="1"/>
  <c r="O3251" i="1"/>
  <c r="Q3251" i="1" s="1"/>
  <c r="O3252" i="1"/>
  <c r="Q3252" i="1" s="1"/>
  <c r="O3253" i="1"/>
  <c r="Q3253" i="1" s="1"/>
  <c r="O3254" i="1"/>
  <c r="Q3254" i="1" s="1"/>
  <c r="O3255" i="1"/>
  <c r="O3256" i="1"/>
  <c r="Q3256" i="1" s="1"/>
  <c r="O3257" i="1"/>
  <c r="Q3257" i="1" s="1"/>
  <c r="O3258" i="1"/>
  <c r="Q3258" i="1" s="1"/>
  <c r="O3259" i="1"/>
  <c r="Q3259" i="1" s="1"/>
  <c r="O3260" i="1"/>
  <c r="Q3260" i="1" s="1"/>
  <c r="O3261" i="1"/>
  <c r="Q3261" i="1" s="1"/>
  <c r="O3262" i="1"/>
  <c r="Q3262" i="1" s="1"/>
  <c r="O3263" i="1"/>
  <c r="Q3263" i="1" s="1"/>
  <c r="O3264" i="1"/>
  <c r="Q3264" i="1" s="1"/>
  <c r="O3265" i="1"/>
  <c r="Q3265" i="1" s="1"/>
  <c r="O3266" i="1"/>
  <c r="Q3266" i="1" s="1"/>
  <c r="O3267" i="1"/>
  <c r="Q3267" i="1" s="1"/>
  <c r="O3268" i="1"/>
  <c r="Q3268" i="1" s="1"/>
  <c r="O3269" i="1"/>
  <c r="Q3269" i="1" s="1"/>
  <c r="O3270" i="1"/>
  <c r="Q3270" i="1" s="1"/>
  <c r="O3271" i="1"/>
  <c r="Q3271" i="1" s="1"/>
  <c r="O3272" i="1"/>
  <c r="Q3272" i="1" s="1"/>
  <c r="O3273" i="1"/>
  <c r="Q3273" i="1" s="1"/>
  <c r="O3274" i="1"/>
  <c r="Q3274" i="1" s="1"/>
  <c r="O3275" i="1"/>
  <c r="Q3275" i="1" s="1"/>
  <c r="O3276" i="1"/>
  <c r="Q3276" i="1" s="1"/>
  <c r="O3277" i="1"/>
  <c r="Q3277" i="1" s="1"/>
  <c r="O3278" i="1"/>
  <c r="Q3278" i="1" s="1"/>
  <c r="O3279" i="1"/>
  <c r="Q3279" i="1" s="1"/>
  <c r="O3280" i="1"/>
  <c r="Q3280" i="1" s="1"/>
  <c r="O3281" i="1"/>
  <c r="Q3281" i="1" s="1"/>
  <c r="O3282" i="1"/>
  <c r="Q3282" i="1" s="1"/>
  <c r="O3283" i="1"/>
  <c r="Q3283" i="1" s="1"/>
  <c r="O3284" i="1"/>
  <c r="Q3284" i="1" s="1"/>
  <c r="O3285" i="1"/>
  <c r="Q3285" i="1" s="1"/>
  <c r="O3286" i="1"/>
  <c r="Q3286" i="1" s="1"/>
  <c r="O3287" i="1"/>
  <c r="Q3287" i="1" s="1"/>
  <c r="O3288" i="1"/>
  <c r="Q3288" i="1" s="1"/>
  <c r="O3289" i="1"/>
  <c r="Q3289" i="1" s="1"/>
  <c r="O3290" i="1"/>
  <c r="Q3290" i="1" s="1"/>
  <c r="O3291" i="1"/>
  <c r="Q3291" i="1" s="1"/>
  <c r="O3292" i="1"/>
  <c r="Q3292" i="1" s="1"/>
  <c r="O3293" i="1"/>
  <c r="Q3293" i="1" s="1"/>
  <c r="O3294" i="1"/>
  <c r="Q3294" i="1" s="1"/>
  <c r="O3295" i="1"/>
  <c r="Q3295" i="1" s="1"/>
  <c r="O3296" i="1"/>
  <c r="Q3296" i="1" s="1"/>
  <c r="O3297" i="1"/>
  <c r="Q3297" i="1" s="1"/>
  <c r="O3298" i="1"/>
  <c r="Q3298" i="1" s="1"/>
  <c r="O3299" i="1"/>
  <c r="Q3299" i="1" s="1"/>
  <c r="O3300" i="1"/>
  <c r="Q3300" i="1" s="1"/>
  <c r="O3301" i="1"/>
  <c r="Q3301" i="1" s="1"/>
  <c r="O3302" i="1"/>
  <c r="Q3302" i="1" s="1"/>
  <c r="O3303" i="1"/>
  <c r="Q3303" i="1" s="1"/>
  <c r="O3304" i="1"/>
  <c r="Q3304" i="1" s="1"/>
  <c r="O3305" i="1"/>
  <c r="Q3305" i="1" s="1"/>
  <c r="O3306" i="1"/>
  <c r="Q3306" i="1" s="1"/>
  <c r="O3307" i="1"/>
  <c r="Q3307" i="1" s="1"/>
  <c r="O3308" i="1"/>
  <c r="Q3308" i="1" s="1"/>
  <c r="O3309" i="1"/>
  <c r="Q3309" i="1" s="1"/>
  <c r="O3310" i="1"/>
  <c r="Q3310" i="1" s="1"/>
  <c r="O3311" i="1"/>
  <c r="Q3311" i="1" s="1"/>
  <c r="O3312" i="1"/>
  <c r="Q3312" i="1" s="1"/>
  <c r="O3313" i="1"/>
  <c r="Q3313" i="1" s="1"/>
  <c r="O3314" i="1"/>
  <c r="Q3314" i="1" s="1"/>
  <c r="O3315" i="1"/>
  <c r="Q3315" i="1" s="1"/>
  <c r="O3316" i="1"/>
  <c r="Q3316" i="1" s="1"/>
  <c r="O3317" i="1"/>
  <c r="Q3317" i="1" s="1"/>
  <c r="O3318" i="1"/>
  <c r="Q3318" i="1" s="1"/>
  <c r="O3319" i="1"/>
  <c r="Q3319" i="1" s="1"/>
  <c r="O3320" i="1"/>
  <c r="Q3320" i="1" s="1"/>
  <c r="O3321" i="1"/>
  <c r="Q3321" i="1" s="1"/>
  <c r="O3322" i="1"/>
  <c r="Q3322" i="1" s="1"/>
  <c r="O3323" i="1"/>
  <c r="Q3323" i="1" s="1"/>
  <c r="O3324" i="1"/>
  <c r="Q3324" i="1" s="1"/>
  <c r="O3325" i="1"/>
  <c r="Q3325" i="1" s="1"/>
  <c r="O3326" i="1"/>
  <c r="Q3326" i="1" s="1"/>
  <c r="O3327" i="1"/>
  <c r="Q3327" i="1" s="1"/>
  <c r="O3328" i="1"/>
  <c r="Q3328" i="1" s="1"/>
  <c r="O3329" i="1"/>
  <c r="Q3329" i="1" s="1"/>
  <c r="O3330" i="1"/>
  <c r="Q3330" i="1" s="1"/>
  <c r="O3331" i="1"/>
  <c r="Q3331" i="1" s="1"/>
  <c r="O3332" i="1"/>
  <c r="Q3332" i="1" s="1"/>
  <c r="O3333" i="1"/>
  <c r="Q3333" i="1" s="1"/>
  <c r="O3334" i="1"/>
  <c r="Q3334" i="1" s="1"/>
  <c r="O3335" i="1"/>
  <c r="Q3335" i="1" s="1"/>
  <c r="O3336" i="1"/>
  <c r="Q3336" i="1" s="1"/>
  <c r="O3337" i="1"/>
  <c r="Q3337" i="1" s="1"/>
  <c r="O3338" i="1"/>
  <c r="Q3338" i="1" s="1"/>
  <c r="O3339" i="1"/>
  <c r="Q3339" i="1" s="1"/>
  <c r="O3340" i="1"/>
  <c r="Q3340" i="1" s="1"/>
  <c r="O3341" i="1"/>
  <c r="Q3341" i="1" s="1"/>
  <c r="O3342" i="1"/>
  <c r="Q3342" i="1" s="1"/>
  <c r="O3343" i="1"/>
  <c r="Q3343" i="1" s="1"/>
  <c r="O3344" i="1"/>
  <c r="Q3344" i="1" s="1"/>
  <c r="O3345" i="1"/>
  <c r="Q3345" i="1" s="1"/>
  <c r="O3346" i="1"/>
  <c r="Q3346" i="1" s="1"/>
  <c r="O3347" i="1"/>
  <c r="Q3347" i="1" s="1"/>
  <c r="O3348" i="1"/>
  <c r="Q3348" i="1" s="1"/>
  <c r="O3349" i="1"/>
  <c r="Q3349" i="1" s="1"/>
  <c r="O3350" i="1"/>
  <c r="Q3350" i="1" s="1"/>
  <c r="O3351" i="1"/>
  <c r="Q3351" i="1" s="1"/>
  <c r="O3352" i="1"/>
  <c r="Q3352" i="1" s="1"/>
  <c r="O3353" i="1"/>
  <c r="Q3353" i="1" s="1"/>
  <c r="O3354" i="1"/>
  <c r="Q3354" i="1" s="1"/>
  <c r="O3355" i="1"/>
  <c r="Q3355" i="1" s="1"/>
  <c r="O3356" i="1"/>
  <c r="Q3356" i="1" s="1"/>
  <c r="O3357" i="1"/>
  <c r="Q3357" i="1" s="1"/>
  <c r="O3358" i="1"/>
  <c r="Q3358" i="1" s="1"/>
  <c r="O3359" i="1"/>
  <c r="Q3359" i="1" s="1"/>
  <c r="O3360" i="1"/>
  <c r="Q3360" i="1" s="1"/>
  <c r="O3361" i="1"/>
  <c r="Q3361" i="1" s="1"/>
  <c r="O3362" i="1"/>
  <c r="Q3362" i="1" s="1"/>
  <c r="O3363" i="1"/>
  <c r="Q3363" i="1" s="1"/>
  <c r="O3364" i="1"/>
  <c r="Q3364" i="1" s="1"/>
  <c r="O3365" i="1"/>
  <c r="Q3365" i="1" s="1"/>
  <c r="O3366" i="1"/>
  <c r="Q3366" i="1" s="1"/>
  <c r="O3367" i="1"/>
  <c r="Q3367" i="1" s="1"/>
  <c r="O3368" i="1"/>
  <c r="Q3368" i="1" s="1"/>
  <c r="O3369" i="1"/>
  <c r="Q3369" i="1" s="1"/>
  <c r="O3370" i="1"/>
  <c r="Q3370" i="1" s="1"/>
  <c r="O3371" i="1"/>
  <c r="Q3371" i="1" s="1"/>
  <c r="O3372" i="1"/>
  <c r="Q3372" i="1" s="1"/>
  <c r="O3373" i="1"/>
  <c r="Q3373" i="1" s="1"/>
  <c r="O737" i="1"/>
  <c r="Q737" i="1" s="1"/>
  <c r="V737" i="1" s="1"/>
  <c r="O3374" i="1"/>
  <c r="Q3374" i="1" s="1"/>
  <c r="O3375" i="1"/>
  <c r="Q3375" i="1" s="1"/>
  <c r="O3376" i="1"/>
  <c r="Q3376" i="1" s="1"/>
  <c r="O3377" i="1"/>
  <c r="Q3377" i="1" s="1"/>
  <c r="O3378" i="1"/>
  <c r="Q3378" i="1" s="1"/>
  <c r="O3379" i="1"/>
  <c r="Q3379" i="1" s="1"/>
  <c r="O3380" i="1"/>
  <c r="Q3380" i="1" s="1"/>
  <c r="O3381" i="1"/>
  <c r="Q3381" i="1" s="1"/>
  <c r="O3382" i="1"/>
  <c r="Q3382" i="1" s="1"/>
  <c r="O3383" i="1"/>
  <c r="Q3383" i="1" s="1"/>
  <c r="O3384" i="1"/>
  <c r="Q3384" i="1" s="1"/>
  <c r="O3385" i="1"/>
  <c r="Q3385" i="1" s="1"/>
  <c r="O3386" i="1"/>
  <c r="Q3386" i="1" s="1"/>
  <c r="O3387" i="1"/>
  <c r="Q3387" i="1" s="1"/>
  <c r="O3388" i="1"/>
  <c r="Q3388" i="1" s="1"/>
  <c r="O3389" i="1"/>
  <c r="Q3389" i="1" s="1"/>
  <c r="O3390" i="1"/>
  <c r="Q3390" i="1" s="1"/>
  <c r="O54" i="1"/>
  <c r="O3391" i="1"/>
  <c r="Q3391" i="1" s="1"/>
  <c r="O3392" i="1"/>
  <c r="Q3392" i="1" s="1"/>
  <c r="O3393" i="1"/>
  <c r="Q3393" i="1" s="1"/>
  <c r="O3394" i="1"/>
  <c r="Q3394" i="1" s="1"/>
  <c r="O3395" i="1"/>
  <c r="Q3395" i="1" s="1"/>
  <c r="O3396" i="1"/>
  <c r="Q3396" i="1" s="1"/>
  <c r="O3397" i="1"/>
  <c r="Q3397" i="1" s="1"/>
  <c r="O3398" i="1"/>
  <c r="Q3398" i="1" s="1"/>
  <c r="O3399" i="1"/>
  <c r="Q3399" i="1" s="1"/>
  <c r="O3400" i="1"/>
  <c r="Q3400" i="1" s="1"/>
  <c r="O200" i="1"/>
  <c r="Q200" i="1" s="1"/>
  <c r="V200" i="1" s="1"/>
  <c r="O3401" i="1"/>
  <c r="Q3401" i="1" s="1"/>
  <c r="O3402" i="1"/>
  <c r="Q3402" i="1" s="1"/>
  <c r="O425" i="1"/>
  <c r="Q425" i="1" s="1"/>
  <c r="O3403" i="1"/>
  <c r="Q3403" i="1" s="1"/>
  <c r="T3403" i="1" s="1"/>
  <c r="O3404" i="1"/>
  <c r="Q3404" i="1" s="1"/>
  <c r="T3404" i="1" s="1"/>
  <c r="O192" i="1"/>
  <c r="O3405" i="1"/>
  <c r="Q3405" i="1" s="1"/>
  <c r="O638" i="1"/>
  <c r="Q638" i="1" s="1"/>
  <c r="V638" i="1" s="1"/>
  <c r="O3406" i="1"/>
  <c r="Q3406" i="1" s="1"/>
  <c r="O3407" i="1"/>
  <c r="Q3407" i="1" s="1"/>
  <c r="O3408" i="1"/>
  <c r="Q3408" i="1" s="1"/>
  <c r="O3409" i="1"/>
  <c r="Q3409" i="1" s="1"/>
  <c r="O3410" i="1"/>
  <c r="Q3410" i="1" s="1"/>
  <c r="O3411" i="1"/>
  <c r="Q3411" i="1" s="1"/>
  <c r="O3412" i="1"/>
  <c r="Q3412" i="1" s="1"/>
  <c r="O3413" i="1"/>
  <c r="Q3413" i="1" s="1"/>
  <c r="O3414" i="1"/>
  <c r="Q3414" i="1" s="1"/>
  <c r="O3415" i="1"/>
  <c r="Q3415" i="1" s="1"/>
  <c r="O3416" i="1"/>
  <c r="Q3416" i="1" s="1"/>
  <c r="O253" i="1"/>
  <c r="Q253" i="1" s="1"/>
  <c r="V253" i="1" s="1"/>
  <c r="O3417" i="1"/>
  <c r="Q3417" i="1" s="1"/>
  <c r="O3418" i="1"/>
  <c r="Q3418" i="1" s="1"/>
  <c r="O436" i="1"/>
  <c r="Q436" i="1" s="1"/>
  <c r="V436" i="1" s="1"/>
  <c r="O3419" i="1"/>
  <c r="Q3419" i="1" s="1"/>
  <c r="O781" i="1"/>
  <c r="Q781" i="1" s="1"/>
  <c r="V781" i="1" s="1"/>
  <c r="O3420" i="1"/>
  <c r="Q3420" i="1" s="1"/>
  <c r="O3421" i="1"/>
  <c r="Q3421" i="1" s="1"/>
  <c r="O3422" i="1"/>
  <c r="Q3422" i="1" s="1"/>
  <c r="O3423" i="1"/>
  <c r="Q3423" i="1" s="1"/>
  <c r="O3424" i="1"/>
  <c r="Q3424" i="1" s="1"/>
  <c r="O3425" i="1"/>
  <c r="Q3425" i="1" s="1"/>
  <c r="O3426" i="1"/>
  <c r="Q3426" i="1" s="1"/>
  <c r="O3427" i="1"/>
  <c r="Q3427" i="1" s="1"/>
  <c r="O334" i="1"/>
  <c r="Q334" i="1" s="1"/>
  <c r="V334" i="1" s="1"/>
  <c r="O3428" i="1"/>
  <c r="Q3428" i="1" s="1"/>
  <c r="O630" i="1"/>
  <c r="Q630" i="1" s="1"/>
  <c r="V630" i="1" s="1"/>
  <c r="O303" i="1"/>
  <c r="Q303" i="1" s="1"/>
  <c r="V303" i="1" s="1"/>
  <c r="O627" i="1"/>
  <c r="Q627" i="1" s="1"/>
  <c r="V627" i="1" s="1"/>
  <c r="O3429" i="1"/>
  <c r="Q3429" i="1" s="1"/>
  <c r="T3429" i="1" s="1"/>
  <c r="O3430" i="1"/>
  <c r="Q3430" i="1" s="1"/>
  <c r="T3430" i="1" s="1"/>
  <c r="O3431" i="1"/>
  <c r="Q3431" i="1" s="1"/>
  <c r="T3431" i="1" s="1"/>
  <c r="O780" i="1"/>
  <c r="Q780" i="1" s="1"/>
  <c r="V780" i="1" s="1"/>
  <c r="O361" i="1"/>
  <c r="Q361" i="1" s="1"/>
  <c r="V361" i="1" s="1"/>
  <c r="O3432" i="1"/>
  <c r="Q3432" i="1" s="1"/>
  <c r="O3433" i="1"/>
  <c r="Q3433" i="1" s="1"/>
  <c r="O3434" i="1"/>
  <c r="Q3434" i="1" s="1"/>
  <c r="O3435" i="1"/>
  <c r="Q3435" i="1" s="1"/>
  <c r="O3436" i="1"/>
  <c r="Q3436" i="1" s="1"/>
  <c r="O3437" i="1"/>
  <c r="Q3437" i="1" s="1"/>
  <c r="O3438" i="1"/>
  <c r="Q3438" i="1" s="1"/>
  <c r="O3439" i="1"/>
  <c r="Q3439" i="1" s="1"/>
  <c r="O3440" i="1"/>
  <c r="Q3440" i="1" s="1"/>
  <c r="O3441" i="1"/>
  <c r="Q3441" i="1" s="1"/>
  <c r="O3442" i="1"/>
  <c r="Q3442" i="1" s="1"/>
  <c r="O3443" i="1"/>
  <c r="Q3443" i="1" s="1"/>
  <c r="O3444" i="1"/>
  <c r="Q3444" i="1" s="1"/>
  <c r="O3445" i="1"/>
  <c r="Q3445" i="1" s="1"/>
  <c r="O3446" i="1"/>
  <c r="Q3446" i="1" s="1"/>
  <c r="O3447" i="1"/>
  <c r="Q3447" i="1" s="1"/>
  <c r="O3448" i="1"/>
  <c r="Q3448" i="1" s="1"/>
  <c r="O3449" i="1"/>
  <c r="Q3449" i="1" s="1"/>
  <c r="O3450" i="1"/>
  <c r="Q3450" i="1" s="1"/>
  <c r="O473" i="1"/>
  <c r="Q473" i="1" s="1"/>
  <c r="V473" i="1" s="1"/>
  <c r="O650" i="1"/>
  <c r="Q650" i="1" s="1"/>
  <c r="V650" i="1" s="1"/>
  <c r="O3451" i="1"/>
  <c r="Q3451" i="1" s="1"/>
  <c r="O3452" i="1"/>
  <c r="Q3452" i="1" s="1"/>
  <c r="O3453" i="1"/>
  <c r="Q3453" i="1" s="1"/>
  <c r="O432" i="1"/>
  <c r="Q432" i="1" s="1"/>
  <c r="V432" i="1" s="1"/>
  <c r="O3454" i="1"/>
  <c r="Q3454" i="1" s="1"/>
  <c r="O3455" i="1"/>
  <c r="Q3455" i="1" s="1"/>
  <c r="O3456" i="1"/>
  <c r="Q3456" i="1" s="1"/>
  <c r="O3457" i="1"/>
  <c r="Q3457" i="1" s="1"/>
  <c r="O3458" i="1"/>
  <c r="Q3458" i="1" s="1"/>
  <c r="O332" i="1"/>
  <c r="Q332" i="1" s="1"/>
  <c r="V332" i="1" s="1"/>
  <c r="O385" i="1"/>
  <c r="Q385" i="1" s="1"/>
  <c r="V385" i="1" s="1"/>
  <c r="O3459" i="1"/>
  <c r="Q3459" i="1" s="1"/>
  <c r="O151" i="1"/>
  <c r="Q151" i="1" s="1"/>
  <c r="V151" i="1" s="1"/>
  <c r="O291" i="1"/>
  <c r="Q291" i="1" s="1"/>
  <c r="V291" i="1" s="1"/>
  <c r="O661" i="1"/>
  <c r="Q661" i="1" s="1"/>
  <c r="V661" i="1" s="1"/>
  <c r="O159" i="1"/>
  <c r="Q159" i="1" s="1"/>
  <c r="V159" i="1" s="1"/>
  <c r="O387" i="1"/>
  <c r="Q387" i="1" s="1"/>
  <c r="V387" i="1" s="1"/>
  <c r="O231" i="1"/>
  <c r="Q231" i="1" s="1"/>
  <c r="V231" i="1" s="1"/>
  <c r="O3460" i="1"/>
  <c r="Q3460" i="1" s="1"/>
  <c r="O333" i="1"/>
  <c r="Q333" i="1" s="1"/>
  <c r="V333" i="1" s="1"/>
  <c r="O3461" i="1"/>
  <c r="Q3461" i="1" s="1"/>
  <c r="O100" i="1"/>
  <c r="Q100" i="1" s="1"/>
  <c r="V100" i="1" s="1"/>
  <c r="O3462" i="1"/>
  <c r="Q3462" i="1" s="1"/>
  <c r="O3463" i="1"/>
  <c r="Q3463" i="1" s="1"/>
  <c r="O3464" i="1"/>
  <c r="Q3464" i="1" s="1"/>
  <c r="O3465" i="1"/>
  <c r="Q3465" i="1" s="1"/>
  <c r="O3466" i="1"/>
  <c r="Q3466" i="1" s="1"/>
  <c r="O3467" i="1"/>
  <c r="Q3467" i="1" s="1"/>
  <c r="O3468" i="1"/>
  <c r="Q3468" i="1" s="1"/>
  <c r="O3469" i="1"/>
  <c r="Q3469" i="1" s="1"/>
  <c r="O3470" i="1"/>
  <c r="Q3470" i="1" s="1"/>
  <c r="O3471" i="1"/>
  <c r="Q3471" i="1" s="1"/>
  <c r="O3472" i="1"/>
  <c r="Q3472" i="1" s="1"/>
  <c r="O3473" i="1"/>
  <c r="Q3473" i="1" s="1"/>
  <c r="O3474" i="1"/>
  <c r="Q3474" i="1" s="1"/>
  <c r="O3475" i="1"/>
  <c r="Q3475" i="1" s="1"/>
  <c r="O3476" i="1"/>
  <c r="Q3476" i="1" s="1"/>
  <c r="O424" i="1"/>
  <c r="Q424" i="1" s="1"/>
  <c r="V424" i="1" s="1"/>
  <c r="O3477" i="1"/>
  <c r="Q3477" i="1" s="1"/>
  <c r="O3478" i="1"/>
  <c r="Q3478" i="1" s="1"/>
  <c r="O3479" i="1"/>
  <c r="Q3479" i="1" s="1"/>
  <c r="O3480" i="1"/>
  <c r="Q3480" i="1" s="1"/>
  <c r="O3481" i="1"/>
  <c r="Q3481" i="1" s="1"/>
  <c r="O511" i="1"/>
  <c r="O3482" i="1"/>
  <c r="Q3482" i="1" s="1"/>
  <c r="O3483" i="1"/>
  <c r="Q3483" i="1" s="1"/>
  <c r="O3484" i="1"/>
  <c r="Q3484" i="1" s="1"/>
  <c r="O3485" i="1"/>
  <c r="Q3485" i="1" s="1"/>
  <c r="O3486" i="1"/>
  <c r="Q3486" i="1" s="1"/>
  <c r="O3487" i="1"/>
  <c r="Q3487" i="1" s="1"/>
  <c r="O3488" i="1"/>
  <c r="Q3488" i="1" s="1"/>
  <c r="O3489" i="1"/>
  <c r="Q3489" i="1" s="1"/>
  <c r="O3490" i="1"/>
  <c r="Q3490" i="1" s="1"/>
  <c r="O3491" i="1"/>
  <c r="Q3491" i="1" s="1"/>
  <c r="O592" i="1"/>
  <c r="Q592" i="1" s="1"/>
  <c r="V592" i="1" s="1"/>
  <c r="O3492" i="1"/>
  <c r="Q3492" i="1" s="1"/>
  <c r="O300" i="1"/>
  <c r="Q300" i="1" s="1"/>
  <c r="V300" i="1" s="1"/>
  <c r="O3493" i="1"/>
  <c r="Q3493" i="1" s="1"/>
  <c r="O3494" i="1"/>
  <c r="Q3494" i="1" s="1"/>
  <c r="O3495" i="1"/>
  <c r="Q3495" i="1" s="1"/>
  <c r="O126" i="1"/>
  <c r="Q126" i="1" s="1"/>
  <c r="V126" i="1" s="1"/>
  <c r="O94" i="1"/>
  <c r="Q94" i="1" s="1"/>
  <c r="V94" i="1" s="1"/>
  <c r="O120" i="1"/>
  <c r="O3496" i="1"/>
  <c r="Q3496" i="1" s="1"/>
  <c r="O3497" i="1"/>
  <c r="Q3497" i="1" s="1"/>
  <c r="O3498" i="1"/>
  <c r="Q3498" i="1" s="1"/>
  <c r="O3499" i="1"/>
  <c r="Q3499" i="1" s="1"/>
  <c r="O3500" i="1"/>
  <c r="Q3500" i="1" s="1"/>
  <c r="O3501" i="1"/>
  <c r="Q3501" i="1" s="1"/>
  <c r="O3502" i="1"/>
  <c r="Q3502" i="1" s="1"/>
  <c r="O3503" i="1"/>
  <c r="Q3503" i="1" s="1"/>
  <c r="O3504" i="1"/>
  <c r="Q3504" i="1" s="1"/>
  <c r="O286" i="1"/>
  <c r="Q286" i="1" s="1"/>
  <c r="V286" i="1" s="1"/>
  <c r="O3505" i="1"/>
  <c r="Q3505" i="1" s="1"/>
  <c r="O3506" i="1"/>
  <c r="Q3506" i="1" s="1"/>
  <c r="O3507" i="1"/>
  <c r="Q3507" i="1" s="1"/>
  <c r="O3508" i="1"/>
  <c r="Q3508" i="1" s="1"/>
  <c r="O3509" i="1"/>
  <c r="Q3509" i="1" s="1"/>
  <c r="O328" i="1"/>
  <c r="Q328" i="1" s="1"/>
  <c r="V328" i="1" s="1"/>
  <c r="O3510" i="1"/>
  <c r="Q3510" i="1" s="1"/>
  <c r="O3511" i="1"/>
  <c r="Q3511" i="1" s="1"/>
  <c r="O3512" i="1"/>
  <c r="Q3512" i="1" s="1"/>
  <c r="O348" i="1"/>
  <c r="Q348" i="1" s="1"/>
  <c r="V348" i="1" s="1"/>
  <c r="O771" i="1"/>
  <c r="Q771" i="1" s="1"/>
  <c r="V771" i="1" s="1"/>
  <c r="O587" i="1"/>
  <c r="Q587" i="1" s="1"/>
  <c r="V587" i="1" s="1"/>
  <c r="O3513" i="1"/>
  <c r="Q3513" i="1" s="1"/>
  <c r="O3514" i="1"/>
  <c r="Q3514" i="1" s="1"/>
  <c r="O276" i="1"/>
  <c r="Q276" i="1" s="1"/>
  <c r="V276" i="1" s="1"/>
  <c r="O3515" i="1"/>
  <c r="Q3515" i="1" s="1"/>
  <c r="O3516" i="1"/>
  <c r="Q3516" i="1" s="1"/>
  <c r="O3517" i="1"/>
  <c r="Q3517" i="1" s="1"/>
  <c r="O3518" i="1"/>
  <c r="Q3518" i="1" s="1"/>
  <c r="O3519" i="1"/>
  <c r="Q3519" i="1" s="1"/>
  <c r="O3520" i="1"/>
  <c r="Q3520" i="1" s="1"/>
  <c r="O15" i="1"/>
  <c r="Q15" i="1" s="1"/>
  <c r="V15" i="1" s="1"/>
  <c r="O130" i="1"/>
  <c r="Q130" i="1" s="1"/>
  <c r="V130" i="1" s="1"/>
  <c r="O187" i="1"/>
  <c r="Q187" i="1" s="1"/>
  <c r="V187" i="1" s="1"/>
  <c r="O3521" i="1"/>
  <c r="Q3521" i="1" s="1"/>
  <c r="O3522" i="1"/>
  <c r="Q3522" i="1" s="1"/>
  <c r="O3523" i="1"/>
  <c r="Q3523" i="1" s="1"/>
  <c r="O3524" i="1"/>
  <c r="Q3524" i="1" s="1"/>
  <c r="O3525" i="1"/>
  <c r="Q3525" i="1" s="1"/>
  <c r="O3526" i="1"/>
  <c r="Q3526" i="1" s="1"/>
  <c r="O3527" i="1"/>
  <c r="Q3527" i="1" s="1"/>
  <c r="O3528" i="1"/>
  <c r="Q3528" i="1" s="1"/>
  <c r="O3529" i="1"/>
  <c r="Q3529" i="1" s="1"/>
  <c r="O412" i="1"/>
  <c r="Q412" i="1" s="1"/>
  <c r="V412" i="1" s="1"/>
  <c r="O3530" i="1"/>
  <c r="Q3530" i="1" s="1"/>
  <c r="O3531" i="1"/>
  <c r="Q3531" i="1" s="1"/>
  <c r="O601" i="1"/>
  <c r="Q601" i="1" s="1"/>
  <c r="V601" i="1" s="1"/>
  <c r="O515" i="1"/>
  <c r="Q515" i="1" s="1"/>
  <c r="V515" i="1" s="1"/>
  <c r="O3532" i="1"/>
  <c r="Q3532" i="1" s="1"/>
  <c r="O3533" i="1"/>
  <c r="Q3533" i="1" s="1"/>
  <c r="O3534" i="1"/>
  <c r="Q3534" i="1" s="1"/>
  <c r="O3535" i="1"/>
  <c r="Q3535" i="1" s="1"/>
  <c r="O3536" i="1"/>
  <c r="Q3536" i="1" s="1"/>
  <c r="O3537" i="1"/>
  <c r="Q3537" i="1" s="1"/>
  <c r="O3538" i="1"/>
  <c r="Q3538" i="1" s="1"/>
  <c r="O3539" i="1"/>
  <c r="Q3539" i="1" s="1"/>
  <c r="O3540" i="1"/>
  <c r="Q3540" i="1" s="1"/>
  <c r="O3541" i="1"/>
  <c r="Q3541" i="1" s="1"/>
  <c r="O3542" i="1"/>
  <c r="Q3542" i="1" s="1"/>
  <c r="O3543" i="1"/>
  <c r="Q3543" i="1" s="1"/>
  <c r="O261" i="1"/>
  <c r="Q261" i="1" s="1"/>
  <c r="V261" i="1" s="1"/>
  <c r="O199" i="1"/>
  <c r="Q199" i="1" s="1"/>
  <c r="V199" i="1" s="1"/>
  <c r="O3544" i="1"/>
  <c r="Q3544" i="1" s="1"/>
  <c r="O3545" i="1"/>
  <c r="Q3545" i="1" s="1"/>
  <c r="O3546" i="1"/>
  <c r="Q3546" i="1" s="1"/>
  <c r="O3547" i="1"/>
  <c r="Q3547" i="1" s="1"/>
  <c r="O3548" i="1"/>
  <c r="Q3548" i="1" s="1"/>
  <c r="O259" i="1"/>
  <c r="Q259" i="1" s="1"/>
  <c r="O3549" i="1"/>
  <c r="Q3549" i="1" s="1"/>
  <c r="O3550" i="1"/>
  <c r="Q3550" i="1" s="1"/>
  <c r="O3551" i="1"/>
  <c r="Q3551" i="1" s="1"/>
  <c r="O3552" i="1"/>
  <c r="Q3552" i="1" s="1"/>
  <c r="O3553" i="1"/>
  <c r="Q3553" i="1" s="1"/>
  <c r="O260" i="1"/>
  <c r="Q260" i="1" s="1"/>
  <c r="V260" i="1" s="1"/>
  <c r="O3554" i="1"/>
  <c r="Q3554" i="1" s="1"/>
  <c r="O3555" i="1"/>
  <c r="Q3555" i="1" s="1"/>
  <c r="O3556" i="1"/>
  <c r="Q3556" i="1" s="1"/>
  <c r="O3557" i="1"/>
  <c r="Q3557" i="1" s="1"/>
  <c r="O3558" i="1"/>
  <c r="Q3558" i="1" s="1"/>
  <c r="O3559" i="1"/>
  <c r="Q3559" i="1" s="1"/>
  <c r="O3560" i="1"/>
  <c r="Q3560" i="1" s="1"/>
  <c r="O3561" i="1"/>
  <c r="Q3561" i="1" s="1"/>
  <c r="O3562" i="1"/>
  <c r="Q3562" i="1" s="1"/>
  <c r="O3563" i="1"/>
  <c r="Q3563" i="1" s="1"/>
  <c r="O3564" i="1"/>
  <c r="Q3564" i="1" s="1"/>
  <c r="O3565" i="1"/>
  <c r="Q3565" i="1" s="1"/>
  <c r="O3566" i="1"/>
  <c r="Q3566" i="1" s="1"/>
  <c r="O3567" i="1"/>
  <c r="Q3567" i="1" s="1"/>
  <c r="O3568" i="1"/>
  <c r="Q3568" i="1" s="1"/>
  <c r="O3569" i="1"/>
  <c r="Q3569" i="1" s="1"/>
  <c r="O3570" i="1"/>
  <c r="Q3570" i="1" s="1"/>
  <c r="O3571" i="1"/>
  <c r="Q3571" i="1" s="1"/>
  <c r="O3572" i="1"/>
  <c r="Q3572" i="1" s="1"/>
  <c r="O490" i="1"/>
  <c r="Q490" i="1" s="1"/>
  <c r="V490" i="1" s="1"/>
  <c r="O3573" i="1"/>
  <c r="Q3573" i="1" s="1"/>
  <c r="O3574" i="1"/>
  <c r="Q3574" i="1" s="1"/>
  <c r="O3575" i="1"/>
  <c r="Q3575" i="1" s="1"/>
  <c r="O3576" i="1"/>
  <c r="Q3576" i="1" s="1"/>
  <c r="O3577" i="1"/>
  <c r="Q3577" i="1" s="1"/>
  <c r="O3578" i="1"/>
  <c r="Q3578" i="1" s="1"/>
  <c r="O3579" i="1"/>
  <c r="Q3579" i="1" s="1"/>
  <c r="O3580" i="1"/>
  <c r="Q3580" i="1" s="1"/>
  <c r="O3581" i="1"/>
  <c r="Q3581" i="1" s="1"/>
  <c r="O3582" i="1"/>
  <c r="Q3582" i="1" s="1"/>
  <c r="O3583" i="1"/>
  <c r="Q3583" i="1" s="1"/>
  <c r="O3584" i="1"/>
  <c r="Q3584" i="1" s="1"/>
  <c r="O3585" i="1"/>
  <c r="Q3585" i="1" s="1"/>
  <c r="O3586" i="1"/>
  <c r="Q3586" i="1" s="1"/>
  <c r="O3587" i="1"/>
  <c r="Q3587" i="1" s="1"/>
  <c r="O3588" i="1"/>
  <c r="Q3588" i="1" s="1"/>
  <c r="O3589" i="1"/>
  <c r="Q3589" i="1" s="1"/>
  <c r="O3590" i="1"/>
  <c r="Q3590" i="1" s="1"/>
  <c r="O3591" i="1"/>
  <c r="Q3591" i="1" s="1"/>
  <c r="O3592" i="1"/>
  <c r="Q3592" i="1" s="1"/>
  <c r="O3593" i="1"/>
  <c r="Q3593" i="1" s="1"/>
  <c r="O3594" i="1"/>
  <c r="Q3594" i="1" s="1"/>
  <c r="O3595" i="1"/>
  <c r="Q3595" i="1" s="1"/>
  <c r="O3596" i="1"/>
  <c r="Q3596" i="1" s="1"/>
  <c r="O3597" i="1"/>
  <c r="Q3597" i="1" s="1"/>
  <c r="O3598" i="1"/>
  <c r="Q3598" i="1" s="1"/>
  <c r="O163" i="1"/>
  <c r="Q163" i="1" s="1"/>
  <c r="V163" i="1" s="1"/>
  <c r="O3599" i="1"/>
  <c r="Q3599" i="1" s="1"/>
  <c r="O79" i="1"/>
  <c r="O3600" i="1"/>
  <c r="Q3600" i="1" s="1"/>
  <c r="O3601" i="1"/>
  <c r="Q3601" i="1" s="1"/>
  <c r="O3602" i="1"/>
  <c r="Q3602" i="1" s="1"/>
  <c r="O3603" i="1"/>
  <c r="Q3603" i="1" s="1"/>
  <c r="O3604" i="1"/>
  <c r="Q3604" i="1" s="1"/>
  <c r="O3605" i="1"/>
  <c r="Q3605" i="1" s="1"/>
  <c r="O3606" i="1"/>
  <c r="Q3606" i="1" s="1"/>
  <c r="O3607" i="1"/>
  <c r="Q3607" i="1" s="1"/>
  <c r="O3608" i="1"/>
  <c r="Q3608" i="1" s="1"/>
  <c r="O3609" i="1"/>
  <c r="Q3609" i="1" s="1"/>
  <c r="O3610" i="1"/>
  <c r="Q3610" i="1" s="1"/>
  <c r="O3611" i="1"/>
  <c r="Q3611" i="1" s="1"/>
  <c r="O3612" i="1"/>
  <c r="Q3612" i="1" s="1"/>
  <c r="O3613" i="1"/>
  <c r="Q3613" i="1" s="1"/>
  <c r="O3614" i="1"/>
  <c r="Q3614" i="1" s="1"/>
  <c r="O3615" i="1"/>
  <c r="Q3615" i="1" s="1"/>
  <c r="O3616" i="1"/>
  <c r="Q3616" i="1" s="1"/>
  <c r="O3617" i="1"/>
  <c r="Q3617" i="1" s="1"/>
  <c r="O3618" i="1"/>
  <c r="Q3618" i="1" s="1"/>
  <c r="O3619" i="1"/>
  <c r="Q3619" i="1" s="1"/>
  <c r="O3620" i="1"/>
  <c r="Q3620" i="1" s="1"/>
  <c r="O3621" i="1"/>
  <c r="Q3621" i="1" s="1"/>
  <c r="O3622" i="1"/>
  <c r="Q3622" i="1" s="1"/>
  <c r="O3623" i="1"/>
  <c r="Q3623" i="1" s="1"/>
  <c r="O3624" i="1"/>
  <c r="Q3624" i="1" s="1"/>
  <c r="O3625" i="1"/>
  <c r="Q3625" i="1" s="1"/>
  <c r="O3626" i="1"/>
  <c r="Q3626" i="1" s="1"/>
  <c r="O3627" i="1"/>
  <c r="Q3627" i="1" s="1"/>
  <c r="O3628" i="1"/>
  <c r="Q3628" i="1" s="1"/>
  <c r="O3629" i="1"/>
  <c r="Q3629" i="1" s="1"/>
  <c r="O3630" i="1"/>
  <c r="Q3630" i="1" s="1"/>
  <c r="O3631" i="1"/>
  <c r="Q3631" i="1" s="1"/>
  <c r="O3632" i="1"/>
  <c r="Q3632" i="1" s="1"/>
  <c r="O645" i="1"/>
  <c r="Q645" i="1" s="1"/>
  <c r="V645" i="1" s="1"/>
  <c r="O3633" i="1"/>
  <c r="Q3633" i="1" s="1"/>
  <c r="O803" i="1"/>
  <c r="Q803" i="1" s="1"/>
  <c r="V803" i="1" s="1"/>
  <c r="O3634" i="1"/>
  <c r="Q3634" i="1" s="1"/>
  <c r="O3635" i="1"/>
  <c r="Q3635" i="1" s="1"/>
  <c r="O3636" i="1"/>
  <c r="Q3636" i="1" s="1"/>
  <c r="O3637" i="1"/>
  <c r="Q3637" i="1" s="1"/>
  <c r="O475" i="1"/>
  <c r="Q475" i="1" s="1"/>
  <c r="V475" i="1" s="1"/>
  <c r="O58" i="1"/>
  <c r="O3638" i="1"/>
  <c r="Q3638" i="1" s="1"/>
  <c r="O273" i="1"/>
  <c r="Q273" i="1" s="1"/>
  <c r="V273" i="1" s="1"/>
  <c r="O429" i="1"/>
  <c r="Q429" i="1" s="1"/>
  <c r="V429" i="1" s="1"/>
  <c r="O3639" i="1"/>
  <c r="Q3639" i="1" s="1"/>
  <c r="O3640" i="1"/>
  <c r="Q3640" i="1" s="1"/>
  <c r="O3641" i="1"/>
  <c r="Q3641" i="1" s="1"/>
  <c r="T3641" i="1" s="1"/>
  <c r="O632" i="1"/>
  <c r="Q632" i="1" s="1"/>
  <c r="V632" i="1" s="1"/>
  <c r="O3642" i="1"/>
  <c r="Q3642" i="1" s="1"/>
  <c r="O3643" i="1"/>
  <c r="Q3643" i="1" s="1"/>
  <c r="O3644" i="1"/>
  <c r="Q3644" i="1" s="1"/>
  <c r="O3645" i="1"/>
  <c r="Q3645" i="1" s="1"/>
  <c r="O3646" i="1"/>
  <c r="Q3646" i="1" s="1"/>
  <c r="O3647" i="1"/>
  <c r="Q3647" i="1" s="1"/>
  <c r="O617" i="1"/>
  <c r="Q617" i="1" s="1"/>
  <c r="V617" i="1" s="1"/>
  <c r="O3648" i="1"/>
  <c r="Q3648" i="1" s="1"/>
  <c r="O3649" i="1"/>
  <c r="Q3649" i="1" s="1"/>
  <c r="O3650" i="1"/>
  <c r="Q3650" i="1" s="1"/>
  <c r="O3651" i="1"/>
  <c r="Q3651" i="1" s="1"/>
  <c r="O3652" i="1"/>
  <c r="Q3652" i="1" s="1"/>
  <c r="O760" i="1"/>
  <c r="Q760" i="1" s="1"/>
  <c r="V760" i="1" s="1"/>
  <c r="O3653" i="1"/>
  <c r="Q3653" i="1" s="1"/>
  <c r="O3654" i="1"/>
  <c r="Q3654" i="1" s="1"/>
  <c r="O3655" i="1"/>
  <c r="Q3655" i="1" s="1"/>
  <c r="O3656" i="1"/>
  <c r="Q3656" i="1" s="1"/>
  <c r="O3657" i="1"/>
  <c r="Q3657" i="1" s="1"/>
  <c r="O3658" i="1"/>
  <c r="Q3658" i="1" s="1"/>
  <c r="O3659" i="1"/>
  <c r="Q3659" i="1" s="1"/>
  <c r="O198" i="1"/>
  <c r="Q198" i="1" s="1"/>
  <c r="V198" i="1" s="1"/>
  <c r="O3660" i="1"/>
  <c r="Q3660" i="1" s="1"/>
  <c r="O3661" i="1"/>
  <c r="Q3661" i="1" s="1"/>
  <c r="O3662" i="1"/>
  <c r="Q3662" i="1" s="1"/>
  <c r="O3663" i="1"/>
  <c r="Q3663" i="1" s="1"/>
  <c r="O3664" i="1"/>
  <c r="Q3664" i="1" s="1"/>
  <c r="O3665" i="1"/>
  <c r="Q3665" i="1" s="1"/>
  <c r="O3666" i="1"/>
  <c r="Q3666" i="1" s="1"/>
  <c r="O3667" i="1"/>
  <c r="Q3667" i="1" s="1"/>
  <c r="O3668" i="1"/>
  <c r="Q3668" i="1" s="1"/>
  <c r="O3669" i="1"/>
  <c r="Q3669" i="1" s="1"/>
  <c r="O3670" i="1"/>
  <c r="Q3670" i="1" s="1"/>
  <c r="O3671" i="1"/>
  <c r="Q3671" i="1" s="1"/>
  <c r="O3672" i="1"/>
  <c r="Q3672" i="1" s="1"/>
  <c r="O3673" i="1"/>
  <c r="Q3673" i="1" s="1"/>
  <c r="O3674" i="1"/>
  <c r="Q3674" i="1" s="1"/>
  <c r="O3675" i="1"/>
  <c r="Q3675" i="1" s="1"/>
  <c r="O3676" i="1"/>
  <c r="Q3676" i="1" s="1"/>
  <c r="O3677" i="1"/>
  <c r="Q3677" i="1" s="1"/>
  <c r="O3678" i="1"/>
  <c r="Q3678" i="1" s="1"/>
  <c r="O3679" i="1"/>
  <c r="Q3679" i="1" s="1"/>
  <c r="O3680" i="1"/>
  <c r="Q3680" i="1" s="1"/>
  <c r="O3681" i="1"/>
  <c r="Q3681" i="1" s="1"/>
  <c r="O3682" i="1"/>
  <c r="Q3682" i="1" s="1"/>
  <c r="O3683" i="1"/>
  <c r="Q3683" i="1" s="1"/>
  <c r="O3684" i="1"/>
  <c r="Q3684" i="1" s="1"/>
  <c r="O3685" i="1"/>
  <c r="Q3685" i="1" s="1"/>
  <c r="O285" i="1"/>
  <c r="Q285" i="1" s="1"/>
  <c r="V285" i="1" s="1"/>
  <c r="O3686" i="1"/>
  <c r="Q3686" i="1" s="1"/>
  <c r="O3687" i="1"/>
  <c r="Q3687" i="1" s="1"/>
  <c r="O798" i="1"/>
  <c r="Q798" i="1" s="1"/>
  <c r="O421" i="1"/>
  <c r="Q421" i="1" s="1"/>
  <c r="O3688" i="1"/>
  <c r="Q3688" i="1" s="1"/>
  <c r="O634" i="1"/>
  <c r="Q634" i="1" s="1"/>
  <c r="V634" i="1" s="1"/>
  <c r="O3689" i="1"/>
  <c r="Q3689" i="1" s="1"/>
  <c r="O427" i="1"/>
  <c r="Q427" i="1" s="1"/>
  <c r="O3690" i="1"/>
  <c r="Q3690" i="1" s="1"/>
  <c r="T3690" i="1" s="1"/>
  <c r="O3691" i="1"/>
  <c r="Q3691" i="1" s="1"/>
  <c r="O3692" i="1"/>
  <c r="Q3692" i="1" s="1"/>
  <c r="O594" i="1"/>
  <c r="Q594" i="1" s="1"/>
  <c r="V594" i="1" s="1"/>
  <c r="O262" i="1"/>
  <c r="Q262" i="1" s="1"/>
  <c r="V262" i="1" s="1"/>
  <c r="O3693" i="1"/>
  <c r="Q3693" i="1" s="1"/>
  <c r="O3694" i="1"/>
  <c r="Q3694" i="1" s="1"/>
  <c r="O3695" i="1"/>
  <c r="Q3695" i="1" s="1"/>
  <c r="O3696" i="1"/>
  <c r="Q3696" i="1" s="1"/>
  <c r="O3697" i="1"/>
  <c r="Q3697" i="1" s="1"/>
  <c r="O3698" i="1"/>
  <c r="Q3698" i="1" s="1"/>
  <c r="O805" i="1"/>
  <c r="Q805" i="1" s="1"/>
  <c r="V805" i="1" s="1"/>
  <c r="O3699" i="1"/>
  <c r="Q3699" i="1" s="1"/>
  <c r="O3700" i="1"/>
  <c r="Q3700" i="1" s="1"/>
  <c r="O3701" i="1"/>
  <c r="Q3701" i="1" s="1"/>
  <c r="O3702" i="1"/>
  <c r="Q3702" i="1" s="1"/>
  <c r="O3703" i="1"/>
  <c r="Q3703" i="1" s="1"/>
  <c r="O3704" i="1"/>
  <c r="Q3704" i="1" s="1"/>
  <c r="O3705" i="1"/>
  <c r="Q3705" i="1" s="1"/>
  <c r="O3706" i="1"/>
  <c r="Q3706" i="1" s="1"/>
  <c r="O3707" i="1"/>
  <c r="Q3707" i="1" s="1"/>
  <c r="O3708" i="1"/>
  <c r="Q3708" i="1" s="1"/>
  <c r="O3709" i="1"/>
  <c r="Q3709" i="1" s="1"/>
  <c r="O596" i="1"/>
  <c r="Q596" i="1" s="1"/>
  <c r="V596" i="1" s="1"/>
  <c r="O3710" i="1"/>
  <c r="Q3710" i="1" s="1"/>
  <c r="O3711" i="1"/>
  <c r="Q3711" i="1" s="1"/>
  <c r="O3712" i="1"/>
  <c r="Q3712" i="1" s="1"/>
  <c r="O3713" i="1"/>
  <c r="Q3713" i="1" s="1"/>
  <c r="O3714" i="1"/>
  <c r="Q3714" i="1" s="1"/>
  <c r="O3715" i="1"/>
  <c r="Q3715" i="1" s="1"/>
  <c r="O3716" i="1"/>
  <c r="Q3716" i="1" s="1"/>
  <c r="O3717" i="1"/>
  <c r="Q3717" i="1" s="1"/>
  <c r="O3718" i="1"/>
  <c r="O3719" i="1"/>
  <c r="Q3719" i="1" s="1"/>
  <c r="O3720" i="1"/>
  <c r="Q3720" i="1" s="1"/>
  <c r="O3721" i="1"/>
  <c r="Q3721" i="1" s="1"/>
  <c r="O3722" i="1"/>
  <c r="Q3722" i="1" s="1"/>
  <c r="O3723" i="1"/>
  <c r="Q3723" i="1" s="1"/>
  <c r="O3724" i="1"/>
  <c r="Q3724" i="1" s="1"/>
  <c r="O3725" i="1"/>
  <c r="Q3725" i="1" s="1"/>
  <c r="T3725" i="1" s="1"/>
  <c r="O3726" i="1"/>
  <c r="Q3726" i="1" s="1"/>
  <c r="O3727" i="1"/>
  <c r="Q3727" i="1" s="1"/>
  <c r="O3728" i="1"/>
  <c r="Q3728" i="1" s="1"/>
  <c r="O3729" i="1"/>
  <c r="Q3729" i="1" s="1"/>
  <c r="O3730" i="1"/>
  <c r="Q3730" i="1" s="1"/>
  <c r="O3731" i="1"/>
  <c r="Q3731" i="1" s="1"/>
  <c r="O3732" i="1"/>
  <c r="Q3732" i="1" s="1"/>
  <c r="O3733" i="1"/>
  <c r="Q3733" i="1" s="1"/>
  <c r="O492" i="1"/>
  <c r="Q492" i="1" s="1"/>
  <c r="O3734" i="1"/>
  <c r="Q3734" i="1" s="1"/>
  <c r="O426" i="1"/>
  <c r="Q426" i="1" s="1"/>
  <c r="O3735" i="1"/>
  <c r="Q3735" i="1" s="1"/>
  <c r="O3736" i="1"/>
  <c r="Q3736" i="1" s="1"/>
  <c r="O3737" i="1"/>
  <c r="Q3737" i="1" s="1"/>
  <c r="O3738" i="1"/>
  <c r="Q3738" i="1" s="1"/>
  <c r="O3739" i="1"/>
  <c r="Q3739" i="1" s="1"/>
  <c r="O3740" i="1"/>
  <c r="Q3740" i="1" s="1"/>
  <c r="O3741" i="1"/>
  <c r="Q3741" i="1" s="1"/>
  <c r="O3742" i="1"/>
  <c r="Q3742" i="1" s="1"/>
  <c r="O3743" i="1"/>
  <c r="Q3743" i="1" s="1"/>
  <c r="O3744" i="1"/>
  <c r="Q3744" i="1" s="1"/>
  <c r="O304" i="1"/>
  <c r="Q304" i="1" s="1"/>
  <c r="V304" i="1" s="1"/>
  <c r="O3745" i="1"/>
  <c r="Q3745" i="1" s="1"/>
  <c r="O3746" i="1"/>
  <c r="Q3746" i="1" s="1"/>
  <c r="O3747" i="1"/>
  <c r="Q3747" i="1" s="1"/>
  <c r="O616" i="1"/>
  <c r="Q616" i="1" s="1"/>
  <c r="V616" i="1" s="1"/>
  <c r="O201" i="1"/>
  <c r="Q201" i="1" s="1"/>
  <c r="V201" i="1" s="1"/>
  <c r="O3748" i="1"/>
  <c r="Q3748" i="1" s="1"/>
  <c r="O3749" i="1"/>
  <c r="Q3749" i="1" s="1"/>
  <c r="O668" i="1"/>
  <c r="Q668" i="1" s="1"/>
  <c r="V668" i="1" s="1"/>
  <c r="O3750" i="1"/>
  <c r="Q3750" i="1" s="1"/>
  <c r="O3751" i="1"/>
  <c r="Q3751" i="1" s="1"/>
  <c r="O3752" i="1"/>
  <c r="Q3752" i="1" s="1"/>
  <c r="O3753" i="1"/>
  <c r="Q3753" i="1" s="1"/>
  <c r="O3754" i="1"/>
  <c r="Q3754" i="1" s="1"/>
  <c r="O3755" i="1"/>
  <c r="Q3755" i="1" s="1"/>
  <c r="O3756" i="1"/>
  <c r="Q3756" i="1" s="1"/>
  <c r="O3757" i="1"/>
  <c r="Q3757" i="1" s="1"/>
  <c r="O3758" i="1"/>
  <c r="Q3758" i="1" s="1"/>
  <c r="O3759" i="1"/>
  <c r="Q3759" i="1" s="1"/>
  <c r="O3760" i="1"/>
  <c r="Q3760" i="1" s="1"/>
  <c r="O3761" i="1"/>
  <c r="Q3761" i="1" s="1"/>
  <c r="O3762" i="1"/>
  <c r="Q3762" i="1" s="1"/>
  <c r="O3763" i="1"/>
  <c r="Q3763" i="1" s="1"/>
  <c r="O3764" i="1"/>
  <c r="Q3764" i="1" s="1"/>
  <c r="O3765" i="1"/>
  <c r="Q3765" i="1" s="1"/>
  <c r="O3766" i="1"/>
  <c r="Q3766" i="1" s="1"/>
  <c r="O3767" i="1"/>
  <c r="Q3767" i="1" s="1"/>
  <c r="O3768" i="1"/>
  <c r="Q3768" i="1" s="1"/>
  <c r="O647" i="1"/>
  <c r="Q647" i="1" s="1"/>
  <c r="V647" i="1" s="1"/>
  <c r="O3769" i="1"/>
  <c r="Q3769" i="1" s="1"/>
  <c r="O3770" i="1"/>
  <c r="Q3770" i="1" s="1"/>
  <c r="O3771" i="1"/>
  <c r="Q3771" i="1" s="1"/>
  <c r="O256" i="1"/>
  <c r="Q256" i="1" s="1"/>
  <c r="V256" i="1" s="1"/>
  <c r="O615" i="1"/>
  <c r="Q615" i="1" s="1"/>
  <c r="V615" i="1" s="1"/>
  <c r="O3772" i="1"/>
  <c r="Q3772" i="1" s="1"/>
  <c r="O3773" i="1"/>
  <c r="Q3773" i="1" s="1"/>
  <c r="O26" i="1"/>
  <c r="O3774" i="1"/>
  <c r="Q3774" i="1" s="1"/>
  <c r="O3775" i="1"/>
  <c r="Q3775" i="1" s="1"/>
  <c r="O3776" i="1"/>
  <c r="Q3776" i="1" s="1"/>
  <c r="O430" i="1"/>
  <c r="Q430" i="1" s="1"/>
  <c r="V430" i="1" s="1"/>
  <c r="O3777" i="1"/>
  <c r="Q3777" i="1" s="1"/>
  <c r="O3778" i="1"/>
  <c r="Q3778" i="1" s="1"/>
  <c r="O423" i="1"/>
  <c r="Q423" i="1" s="1"/>
  <c r="V423" i="1" s="1"/>
  <c r="O3779" i="1"/>
  <c r="Q3779" i="1" s="1"/>
  <c r="O3780" i="1"/>
  <c r="Q3780" i="1" s="1"/>
  <c r="O3781" i="1"/>
  <c r="Q3781" i="1" s="1"/>
  <c r="O3782" i="1"/>
  <c r="Q3782" i="1" s="1"/>
  <c r="O472" i="1"/>
  <c r="Q472" i="1" s="1"/>
  <c r="O327" i="1"/>
  <c r="Q327" i="1" s="1"/>
  <c r="V327" i="1" s="1"/>
  <c r="O3783" i="1"/>
  <c r="Q3783" i="1" s="1"/>
  <c r="O3784" i="1"/>
  <c r="Q3784" i="1" s="1"/>
  <c r="O3785" i="1"/>
  <c r="Q3785" i="1" s="1"/>
  <c r="O3786" i="1"/>
  <c r="Q3786" i="1" s="1"/>
  <c r="O643" i="1"/>
  <c r="Q643" i="1" s="1"/>
  <c r="V643" i="1" s="1"/>
  <c r="O3787" i="1"/>
  <c r="Q3787" i="1" s="1"/>
  <c r="O3788" i="1"/>
  <c r="Q3788" i="1" s="1"/>
  <c r="O3789" i="1"/>
  <c r="Q3789" i="1" s="1"/>
  <c r="O3790" i="1"/>
  <c r="Q3790" i="1" s="1"/>
  <c r="O3791" i="1"/>
  <c r="Q3791" i="1" s="1"/>
  <c r="O3792" i="1"/>
  <c r="Q3792" i="1" s="1"/>
  <c r="O3793" i="1"/>
  <c r="Q3793" i="1" s="1"/>
  <c r="O3794" i="1"/>
  <c r="Q3794" i="1" s="1"/>
  <c r="O3795" i="1"/>
  <c r="Q3795" i="1" s="1"/>
  <c r="O3796" i="1"/>
  <c r="Q3796" i="1" s="1"/>
  <c r="O3797" i="1"/>
  <c r="Q3797" i="1" s="1"/>
  <c r="O3798" i="1"/>
  <c r="Q3798" i="1" s="1"/>
  <c r="O3799" i="1"/>
  <c r="Q3799" i="1" s="1"/>
  <c r="O415" i="1"/>
  <c r="Q415" i="1" s="1"/>
  <c r="V415" i="1" s="1"/>
  <c r="O3800" i="1"/>
  <c r="Q3800" i="1" s="1"/>
  <c r="O770" i="1"/>
  <c r="Q770" i="1" s="1"/>
  <c r="V770" i="1" s="1"/>
  <c r="O326" i="1"/>
  <c r="Q326" i="1" s="1"/>
  <c r="V326" i="1" s="1"/>
  <c r="O3801" i="1"/>
  <c r="Q3801" i="1" s="1"/>
  <c r="O3802" i="1"/>
  <c r="Q3802" i="1" s="1"/>
  <c r="O3803" i="1"/>
  <c r="Q3803" i="1" s="1"/>
  <c r="O3804" i="1"/>
  <c r="Q3804" i="1" s="1"/>
  <c r="O3805" i="1"/>
  <c r="Q3805" i="1" s="1"/>
  <c r="O158" i="1"/>
  <c r="Q158" i="1" s="1"/>
  <c r="O573" i="1"/>
  <c r="Q573" i="1" s="1"/>
  <c r="O257" i="1"/>
  <c r="Q257" i="1" s="1"/>
  <c r="O3806" i="1"/>
  <c r="Q3806" i="1" s="1"/>
  <c r="O3807" i="1"/>
  <c r="Q3807" i="1" s="1"/>
  <c r="O3808" i="1"/>
  <c r="Q3808" i="1" s="1"/>
  <c r="T3808" i="1" s="1"/>
  <c r="O3809" i="1"/>
  <c r="Q3809" i="1" s="1"/>
  <c r="O3810" i="1"/>
  <c r="Q3810" i="1" s="1"/>
  <c r="O3811" i="1"/>
  <c r="Q3811" i="1" s="1"/>
  <c r="O3812" i="1"/>
  <c r="Q3812" i="1" s="1"/>
  <c r="O3813" i="1"/>
  <c r="Q3813" i="1" s="1"/>
  <c r="O3814" i="1"/>
  <c r="Q3814" i="1" s="1"/>
  <c r="O3815" i="1"/>
  <c r="Q3815" i="1" s="1"/>
  <c r="O3816" i="1"/>
  <c r="Q3816" i="1" s="1"/>
  <c r="O3817" i="1"/>
  <c r="Q3817" i="1" s="1"/>
  <c r="O3818" i="1"/>
  <c r="Q3818" i="1" s="1"/>
  <c r="O3819" i="1"/>
  <c r="Q3819" i="1" s="1"/>
  <c r="O3820" i="1"/>
  <c r="Q3820" i="1" s="1"/>
  <c r="O3821" i="1"/>
  <c r="Q3821" i="1" s="1"/>
  <c r="O3822" i="1"/>
  <c r="Q3822" i="1" s="1"/>
  <c r="O3823" i="1"/>
  <c r="Q3823" i="1" s="1"/>
  <c r="O3824" i="1"/>
  <c r="Q3824" i="1" s="1"/>
  <c r="O3825" i="1"/>
  <c r="Q3825" i="1" s="1"/>
  <c r="O3826" i="1"/>
  <c r="Q3826" i="1" s="1"/>
  <c r="O3827" i="1"/>
  <c r="Q3827" i="1" s="1"/>
  <c r="O3828" i="1"/>
  <c r="Q3828" i="1" s="1"/>
  <c r="O3829" i="1"/>
  <c r="Q3829" i="1" s="1"/>
  <c r="O3830" i="1"/>
  <c r="Q3830" i="1" s="1"/>
  <c r="O3831" i="1"/>
  <c r="Q3831" i="1" s="1"/>
  <c r="O3832" i="1"/>
  <c r="Q3832" i="1" s="1"/>
  <c r="O3833" i="1"/>
  <c r="Q3833" i="1" s="1"/>
  <c r="O3834" i="1"/>
  <c r="Q3834" i="1" s="1"/>
  <c r="T3834" i="1" s="1"/>
  <c r="O3835" i="1"/>
  <c r="Q3835" i="1" s="1"/>
  <c r="O3836" i="1"/>
  <c r="Q3836" i="1" s="1"/>
  <c r="O504" i="1"/>
  <c r="Q504" i="1" s="1"/>
  <c r="V504" i="1" s="1"/>
  <c r="O3837" i="1"/>
  <c r="Q3837" i="1" s="1"/>
  <c r="O3838" i="1"/>
  <c r="Q3838" i="1" s="1"/>
  <c r="O3839" i="1"/>
  <c r="Q3839" i="1" s="1"/>
  <c r="O3840" i="1"/>
  <c r="Q3840" i="1" s="1"/>
  <c r="O3841" i="1"/>
  <c r="Q3841" i="1" s="1"/>
  <c r="O3842" i="1"/>
  <c r="Q3842" i="1" s="1"/>
  <c r="O3843" i="1"/>
  <c r="Q3843" i="1" s="1"/>
  <c r="O3844" i="1"/>
  <c r="Q3844" i="1" s="1"/>
  <c r="O3845" i="1"/>
  <c r="Q3845" i="1" s="1"/>
  <c r="O3846" i="1"/>
  <c r="Q3846" i="1" s="1"/>
  <c r="O3847" i="1"/>
  <c r="Q3847" i="1" s="1"/>
  <c r="O3848" i="1"/>
  <c r="Q3848" i="1" s="1"/>
  <c r="O3849" i="1"/>
  <c r="Q3849" i="1" s="1"/>
  <c r="O3850" i="1"/>
  <c r="Q3850" i="1" s="1"/>
  <c r="O3851" i="1"/>
  <c r="Q3851" i="1" s="1"/>
  <c r="T3851" i="1" s="1"/>
  <c r="O375" i="1"/>
  <c r="Q375" i="1" s="1"/>
  <c r="O386" i="1"/>
  <c r="Q386" i="1" s="1"/>
  <c r="O239" i="1"/>
  <c r="Q239" i="1" s="1"/>
  <c r="V239" i="1" s="1"/>
  <c r="O738" i="1"/>
  <c r="Q738" i="1" s="1"/>
  <c r="V738" i="1" s="1"/>
  <c r="O362" i="1"/>
  <c r="Q362" i="1" s="1"/>
  <c r="V362" i="1" s="1"/>
  <c r="O363" i="1"/>
  <c r="Q363" i="1" s="1"/>
  <c r="V363" i="1" s="1"/>
  <c r="O3852" i="1"/>
  <c r="Q3852" i="1" s="1"/>
  <c r="O3853" i="1"/>
  <c r="Q3853" i="1" s="1"/>
  <c r="O470" i="1"/>
  <c r="Q470" i="1" s="1"/>
  <c r="V470" i="1" s="1"/>
  <c r="O3854" i="1"/>
  <c r="Q3854" i="1" s="1"/>
  <c r="O3855" i="1"/>
  <c r="Q3855" i="1" s="1"/>
  <c r="T3855" i="1" s="1"/>
  <c r="O3856" i="1"/>
  <c r="Q3856" i="1" s="1"/>
  <c r="T3856" i="1" s="1"/>
  <c r="O3857" i="1"/>
  <c r="Q3857" i="1" s="1"/>
  <c r="T3857" i="1" s="1"/>
  <c r="O474" i="1"/>
  <c r="Q474" i="1" s="1"/>
  <c r="O600" i="1"/>
  <c r="Q600" i="1" s="1"/>
  <c r="O3858" i="1"/>
  <c r="Q3858" i="1" s="1"/>
  <c r="O3859" i="1"/>
  <c r="Q3859" i="1" s="1"/>
  <c r="O788" i="1"/>
  <c r="Q788" i="1" s="1"/>
  <c r="O3860" i="1"/>
  <c r="Q3860" i="1" s="1"/>
  <c r="T3860" i="1" s="1"/>
  <c r="O3861" i="1"/>
  <c r="Q3861" i="1" s="1"/>
  <c r="T3861" i="1" s="1"/>
  <c r="O739" i="1"/>
  <c r="Q739" i="1" s="1"/>
  <c r="V739" i="1" s="1"/>
  <c r="O3862" i="1"/>
  <c r="Q3862" i="1" s="1"/>
  <c r="O311" i="1"/>
  <c r="Q311" i="1" s="1"/>
  <c r="V311" i="1" s="1"/>
  <c r="O309" i="1"/>
  <c r="Q309" i="1" s="1"/>
  <c r="V309" i="1" s="1"/>
  <c r="O176" i="1"/>
  <c r="Q176" i="1" s="1"/>
  <c r="V176" i="1" s="1"/>
  <c r="O34" i="1"/>
  <c r="O370" i="1"/>
  <c r="Q370" i="1" s="1"/>
  <c r="O428" i="1"/>
  <c r="Q428" i="1" s="1"/>
  <c r="O170" i="1"/>
  <c r="Q170" i="1" s="1"/>
  <c r="O65" i="1"/>
  <c r="Q65" i="1" s="1"/>
  <c r="O3863" i="1"/>
  <c r="Q3863" i="1" s="1"/>
  <c r="T3863" i="1" s="1"/>
  <c r="O3864" i="1"/>
  <c r="Q3864" i="1" s="1"/>
  <c r="O3865" i="1"/>
  <c r="Q3865" i="1" s="1"/>
  <c r="O502" i="1"/>
  <c r="Q502" i="1" s="1"/>
  <c r="O3866" i="1"/>
  <c r="Q3866" i="1" s="1"/>
  <c r="O3867" i="1"/>
  <c r="Q3867" i="1" s="1"/>
  <c r="O3868" i="1"/>
  <c r="Q3868" i="1" s="1"/>
  <c r="O3869" i="1"/>
  <c r="Q3869" i="1" s="1"/>
  <c r="O3870" i="1"/>
  <c r="Q3870" i="1" s="1"/>
  <c r="O3871" i="1"/>
  <c r="Q3871" i="1" s="1"/>
  <c r="O3872" i="1"/>
  <c r="Q3872" i="1" s="1"/>
  <c r="O3873" i="1"/>
  <c r="Q3873" i="1" s="1"/>
  <c r="O3874" i="1"/>
  <c r="Q3874" i="1" s="1"/>
  <c r="O3875" i="1"/>
  <c r="Q3875" i="1" s="1"/>
  <c r="O3876" i="1"/>
  <c r="Q3876" i="1" s="1"/>
  <c r="O3877" i="1"/>
  <c r="Q3877" i="1" s="1"/>
  <c r="O3878" i="1"/>
  <c r="Q3878" i="1" s="1"/>
  <c r="O3879" i="1"/>
  <c r="Q3879" i="1" s="1"/>
  <c r="O3880" i="1"/>
  <c r="Q3880" i="1" s="1"/>
  <c r="O3881" i="1"/>
  <c r="Q3881" i="1" s="1"/>
  <c r="O3882" i="1"/>
  <c r="Q3882" i="1" s="1"/>
  <c r="O292" i="1"/>
  <c r="Q292" i="1" s="1"/>
  <c r="V292" i="1" s="1"/>
  <c r="O203" i="1"/>
  <c r="Q203" i="1" s="1"/>
  <c r="V203" i="1" s="1"/>
  <c r="O3883" i="1"/>
  <c r="Q3883" i="1" s="1"/>
  <c r="O3884" i="1"/>
  <c r="Q3884" i="1" s="1"/>
  <c r="O598" i="1"/>
  <c r="Q598" i="1" s="1"/>
  <c r="V598" i="1" s="1"/>
  <c r="O3885" i="1"/>
  <c r="Q3885" i="1" s="1"/>
  <c r="O3886" i="1"/>
  <c r="Q3886" i="1" s="1"/>
  <c r="O3887" i="1"/>
  <c r="Q3887" i="1" s="1"/>
  <c r="O3888" i="1"/>
  <c r="Q3888" i="1" s="1"/>
  <c r="O3889" i="1"/>
  <c r="Q3889" i="1" s="1"/>
  <c r="O3890" i="1"/>
  <c r="Q3890" i="1" s="1"/>
  <c r="O3891" i="1"/>
  <c r="Q3891" i="1" s="1"/>
  <c r="O3892" i="1"/>
  <c r="Q3892" i="1" s="1"/>
  <c r="O287" i="1"/>
  <c r="Q287" i="1" s="1"/>
  <c r="V287" i="1" s="1"/>
  <c r="O3893" i="1"/>
  <c r="Q3893" i="1" s="1"/>
  <c r="O3894" i="1"/>
  <c r="Q3894" i="1" s="1"/>
  <c r="O3895" i="1"/>
  <c r="Q3895" i="1" s="1"/>
  <c r="O3896" i="1"/>
  <c r="Q3896" i="1" s="1"/>
  <c r="O3897" i="1"/>
  <c r="Q3897" i="1" s="1"/>
  <c r="O3898" i="1"/>
  <c r="Q3898" i="1" s="1"/>
  <c r="O3899" i="1"/>
  <c r="Q3899" i="1" s="1"/>
  <c r="O3900" i="1"/>
  <c r="Q3900" i="1" s="1"/>
  <c r="O3901" i="1"/>
  <c r="Q3901" i="1" s="1"/>
  <c r="O3902" i="1"/>
  <c r="Q3902" i="1" s="1"/>
  <c r="O3903" i="1"/>
  <c r="Q3903" i="1" s="1"/>
  <c r="O3904" i="1"/>
  <c r="Q3904" i="1" s="1"/>
  <c r="O3905" i="1"/>
  <c r="Q3905" i="1" s="1"/>
  <c r="O3906" i="1"/>
  <c r="Q3906" i="1" s="1"/>
  <c r="O3907" i="1"/>
  <c r="Q3907" i="1" s="1"/>
  <c r="O3908" i="1"/>
  <c r="Q3908" i="1" s="1"/>
  <c r="O3909" i="1"/>
  <c r="Q3909" i="1" s="1"/>
  <c r="O3910" i="1"/>
  <c r="Q3910" i="1" s="1"/>
  <c r="O3911" i="1"/>
  <c r="Q3911" i="1" s="1"/>
  <c r="O3912" i="1"/>
  <c r="Q3912" i="1" s="1"/>
  <c r="O3913" i="1"/>
  <c r="Q3913" i="1" s="1"/>
  <c r="O3914" i="1"/>
  <c r="Q3914" i="1" s="1"/>
  <c r="O3915" i="1"/>
  <c r="Q3915" i="1" s="1"/>
  <c r="O3916" i="1"/>
  <c r="Q3916" i="1" s="1"/>
  <c r="O3917" i="1"/>
  <c r="Q3917" i="1" s="1"/>
  <c r="O3918" i="1"/>
  <c r="Q3918" i="1" s="1"/>
  <c r="O3919" i="1"/>
  <c r="Q3919" i="1" s="1"/>
  <c r="O3920" i="1"/>
  <c r="Q3920" i="1" s="1"/>
  <c r="O3921" i="1"/>
  <c r="Q3921" i="1" s="1"/>
  <c r="O3922" i="1"/>
  <c r="Q3922" i="1" s="1"/>
  <c r="O3923" i="1"/>
  <c r="Q3923" i="1" s="1"/>
  <c r="O3924" i="1"/>
  <c r="Q3924" i="1" s="1"/>
  <c r="O3925" i="1"/>
  <c r="Q3925" i="1" s="1"/>
  <c r="O3926" i="1"/>
  <c r="Q3926" i="1" s="1"/>
  <c r="O3927" i="1"/>
  <c r="Q3927" i="1" s="1"/>
  <c r="O3928" i="1"/>
  <c r="Q3928" i="1" s="1"/>
  <c r="O3929" i="1"/>
  <c r="Q3929" i="1" s="1"/>
  <c r="O3930" i="1"/>
  <c r="Q3930" i="1" s="1"/>
  <c r="O3931" i="1"/>
  <c r="Q3931" i="1" s="1"/>
  <c r="O3932" i="1"/>
  <c r="Q3932" i="1" s="1"/>
  <c r="O372" i="1"/>
  <c r="Q372" i="1" s="1"/>
  <c r="V372" i="1" s="1"/>
  <c r="O3933" i="1"/>
  <c r="Q3933" i="1" s="1"/>
  <c r="O3934" i="1"/>
  <c r="Q3934" i="1" s="1"/>
  <c r="O3935" i="1"/>
  <c r="Q3935" i="1" s="1"/>
  <c r="O599" i="1"/>
  <c r="Q599" i="1" s="1"/>
  <c r="V599" i="1" s="1"/>
  <c r="O519" i="1"/>
  <c r="Q519" i="1" s="1"/>
  <c r="V519" i="1" s="1"/>
  <c r="O3936" i="1"/>
  <c r="Q3936" i="1" s="1"/>
  <c r="O3937" i="1"/>
  <c r="Q3937" i="1" s="1"/>
  <c r="O3938" i="1"/>
  <c r="Q3938" i="1" s="1"/>
  <c r="O3939" i="1"/>
  <c r="Q3939" i="1" s="1"/>
  <c r="O3940" i="1"/>
  <c r="Q3940" i="1" s="1"/>
  <c r="O3941" i="1"/>
  <c r="Q3941" i="1" s="1"/>
  <c r="O3942" i="1"/>
  <c r="Q3942" i="1" s="1"/>
  <c r="O3943" i="1"/>
  <c r="Q3943" i="1" s="1"/>
  <c r="O3944" i="1"/>
  <c r="Q3944" i="1" s="1"/>
  <c r="O3945" i="1"/>
  <c r="Q3945" i="1" s="1"/>
  <c r="O3946" i="1"/>
  <c r="Q3946" i="1" s="1"/>
  <c r="O3947" i="1"/>
  <c r="Q3947" i="1" s="1"/>
  <c r="O3948" i="1"/>
  <c r="Q3948" i="1" s="1"/>
  <c r="O3949" i="1"/>
  <c r="Q3949" i="1" s="1"/>
  <c r="O3950" i="1"/>
  <c r="Q3950" i="1" s="1"/>
  <c r="O3951" i="1"/>
  <c r="Q3951" i="1" s="1"/>
  <c r="O3952" i="1"/>
  <c r="Q3952" i="1" s="1"/>
  <c r="O3953" i="1"/>
  <c r="Q3953" i="1" s="1"/>
  <c r="O3954" i="1"/>
  <c r="Q3954" i="1" s="1"/>
  <c r="O3955" i="1"/>
  <c r="Q3955" i="1" s="1"/>
  <c r="O3956" i="1"/>
  <c r="Q3956" i="1" s="1"/>
  <c r="O3957" i="1"/>
  <c r="Q3957" i="1" s="1"/>
  <c r="O3958" i="1"/>
  <c r="Q3958" i="1" s="1"/>
  <c r="O3959" i="1"/>
  <c r="Q3959" i="1" s="1"/>
  <c r="O3960" i="1"/>
  <c r="Q3960" i="1" s="1"/>
  <c r="O3961" i="1"/>
  <c r="Q3961" i="1" s="1"/>
  <c r="O3962" i="1"/>
  <c r="Q3962" i="1" s="1"/>
  <c r="O3963" i="1"/>
  <c r="Q3963" i="1" s="1"/>
  <c r="O3964" i="1"/>
  <c r="Q3964" i="1" s="1"/>
  <c r="O3965" i="1"/>
  <c r="Q3965" i="1" s="1"/>
  <c r="O3966" i="1"/>
  <c r="Q3966" i="1" s="1"/>
  <c r="O3967" i="1"/>
  <c r="Q3967" i="1" s="1"/>
  <c r="O3968" i="1"/>
  <c r="Q3968" i="1" s="1"/>
  <c r="O3969" i="1"/>
  <c r="Q3969" i="1" s="1"/>
  <c r="O3970" i="1"/>
  <c r="Q3970" i="1" s="1"/>
  <c r="O3971" i="1"/>
  <c r="Q3971" i="1" s="1"/>
  <c r="O3972" i="1"/>
  <c r="Q3972" i="1" s="1"/>
  <c r="O3973" i="1"/>
  <c r="Q3973" i="1" s="1"/>
  <c r="O3974" i="1"/>
  <c r="Q3974" i="1" s="1"/>
  <c r="O3975" i="1"/>
  <c r="Q3975" i="1" s="1"/>
  <c r="O3976" i="1"/>
  <c r="Q3976" i="1" s="1"/>
  <c r="O3977" i="1"/>
  <c r="Q3977" i="1" s="1"/>
  <c r="O3978" i="1"/>
  <c r="Q3978" i="1" s="1"/>
  <c r="O3979" i="1"/>
  <c r="Q3979" i="1" s="1"/>
  <c r="O3980" i="1"/>
  <c r="Q3980" i="1" s="1"/>
  <c r="O3981" i="1"/>
  <c r="Q3981" i="1" s="1"/>
  <c r="O3982" i="1"/>
  <c r="Q3982" i="1" s="1"/>
  <c r="O3983" i="1"/>
  <c r="Q3983" i="1" s="1"/>
  <c r="O3984" i="1"/>
  <c r="Q3984" i="1" s="1"/>
  <c r="O3985" i="1"/>
  <c r="Q3985" i="1" s="1"/>
  <c r="O3986" i="1"/>
  <c r="Q3986" i="1" s="1"/>
  <c r="O3987" i="1"/>
  <c r="Q3987" i="1" s="1"/>
  <c r="O3988" i="1"/>
  <c r="Q3988" i="1" s="1"/>
  <c r="O3989" i="1"/>
  <c r="Q3989" i="1" s="1"/>
  <c r="O3990" i="1"/>
  <c r="Q3990" i="1" s="1"/>
  <c r="O3991" i="1"/>
  <c r="Q3991" i="1" s="1"/>
  <c r="O3992" i="1"/>
  <c r="Q3992" i="1" s="1"/>
  <c r="O3993" i="1"/>
  <c r="Q3993" i="1" s="1"/>
  <c r="O3994" i="1"/>
  <c r="Q3994" i="1" s="1"/>
  <c r="O3995" i="1"/>
  <c r="Q3995" i="1" s="1"/>
  <c r="O3996" i="1"/>
  <c r="Q3996" i="1" s="1"/>
  <c r="O3997" i="1"/>
  <c r="Q3997" i="1" s="1"/>
  <c r="O3998" i="1"/>
  <c r="Q3998" i="1" s="1"/>
  <c r="O3999" i="1"/>
  <c r="Q3999" i="1" s="1"/>
  <c r="O4000" i="1"/>
  <c r="Q4000" i="1" s="1"/>
  <c r="O4001" i="1"/>
  <c r="Q4001" i="1" s="1"/>
  <c r="O4002" i="1"/>
  <c r="Q4002" i="1" s="1"/>
  <c r="O4003" i="1"/>
  <c r="Q4003" i="1" s="1"/>
  <c r="O4004" i="1"/>
  <c r="Q4004" i="1" s="1"/>
  <c r="O4005" i="1"/>
  <c r="Q4005" i="1" s="1"/>
  <c r="O4006" i="1"/>
  <c r="Q4006" i="1" s="1"/>
  <c r="O4007" i="1"/>
  <c r="Q4007" i="1" s="1"/>
  <c r="O4008" i="1"/>
  <c r="Q4008" i="1" s="1"/>
  <c r="O4009" i="1"/>
  <c r="Q4009" i="1" s="1"/>
  <c r="O4010" i="1"/>
  <c r="Q4010" i="1" s="1"/>
  <c r="O4011" i="1"/>
  <c r="Q4011" i="1" s="1"/>
  <c r="O4012" i="1"/>
  <c r="Q4012" i="1" s="1"/>
  <c r="O4013" i="1"/>
  <c r="Q4013" i="1" s="1"/>
  <c r="O4014" i="1"/>
  <c r="Q4014" i="1" s="1"/>
  <c r="O4015" i="1"/>
  <c r="Q4015" i="1" s="1"/>
  <c r="O4016" i="1"/>
  <c r="Q4016" i="1" s="1"/>
  <c r="O4017" i="1"/>
  <c r="Q4017" i="1" s="1"/>
  <c r="O4018" i="1"/>
  <c r="Q4018" i="1" s="1"/>
  <c r="O4019" i="1"/>
  <c r="Q4019" i="1" s="1"/>
  <c r="O4020" i="1"/>
  <c r="Q4020" i="1" s="1"/>
  <c r="O4021" i="1"/>
  <c r="Q4021" i="1" s="1"/>
  <c r="O4022" i="1"/>
  <c r="Q4022" i="1" s="1"/>
  <c r="O4023" i="1"/>
  <c r="Q4023" i="1" s="1"/>
  <c r="O4024" i="1"/>
  <c r="Q4024" i="1" s="1"/>
  <c r="O4025" i="1"/>
  <c r="Q4025" i="1" s="1"/>
  <c r="O4026" i="1"/>
  <c r="Q4026" i="1" s="1"/>
  <c r="O4027" i="1"/>
  <c r="Q4027" i="1" s="1"/>
  <c r="O4028" i="1"/>
  <c r="Q4028" i="1" s="1"/>
  <c r="O4029" i="1"/>
  <c r="Q4029" i="1" s="1"/>
  <c r="O4030" i="1"/>
  <c r="Q4030" i="1" s="1"/>
  <c r="O335" i="1"/>
  <c r="O4031" i="1"/>
  <c r="Q4031" i="1" s="1"/>
  <c r="O4032" i="1"/>
  <c r="Q4032" i="1" s="1"/>
  <c r="O4033" i="1"/>
  <c r="Q4033" i="1" s="1"/>
  <c r="O4034" i="1"/>
  <c r="Q4034" i="1" s="1"/>
  <c r="O4035" i="1"/>
  <c r="Q4035" i="1" s="1"/>
  <c r="O4036" i="1"/>
  <c r="Q4036" i="1" s="1"/>
  <c r="O4037" i="1"/>
  <c r="Q4037" i="1" s="1"/>
  <c r="O4038" i="1"/>
  <c r="Q4038" i="1" s="1"/>
  <c r="O4039" i="1"/>
  <c r="Q4039" i="1" s="1"/>
  <c r="O4040" i="1"/>
  <c r="Q4040" i="1" s="1"/>
  <c r="O4041" i="1"/>
  <c r="Q4041" i="1" s="1"/>
  <c r="O4042" i="1"/>
  <c r="Q4042" i="1" s="1"/>
  <c r="O4043" i="1"/>
  <c r="Q4043" i="1" s="1"/>
  <c r="O4044" i="1"/>
  <c r="Q4044" i="1" s="1"/>
  <c r="O4045" i="1"/>
  <c r="Q4045" i="1" s="1"/>
  <c r="O4046" i="1"/>
  <c r="Q4046" i="1" s="1"/>
  <c r="O4047" i="1"/>
  <c r="Q4047" i="1" s="1"/>
  <c r="O4048" i="1"/>
  <c r="Q4048" i="1" s="1"/>
  <c r="O4049" i="1"/>
  <c r="Q4049" i="1" s="1"/>
  <c r="O4050" i="1"/>
  <c r="Q4050" i="1" s="1"/>
  <c r="O4051" i="1"/>
  <c r="Q4051" i="1" s="1"/>
  <c r="O4052" i="1"/>
  <c r="Q4052" i="1" s="1"/>
  <c r="O4053" i="1"/>
  <c r="Q4053" i="1" s="1"/>
  <c r="O4054" i="1"/>
  <c r="Q4054" i="1" s="1"/>
  <c r="O4055" i="1"/>
  <c r="Q4055" i="1" s="1"/>
  <c r="O4056" i="1"/>
  <c r="Q4056" i="1" s="1"/>
  <c r="O4057" i="1"/>
  <c r="Q4057" i="1" s="1"/>
  <c r="O4058" i="1"/>
  <c r="Q4058" i="1" s="1"/>
  <c r="O4059" i="1"/>
  <c r="Q4059" i="1" s="1"/>
  <c r="O4060" i="1"/>
  <c r="Q4060" i="1" s="1"/>
  <c r="O4061" i="1"/>
  <c r="Q4061" i="1" s="1"/>
  <c r="O4062" i="1"/>
  <c r="Q4062" i="1" s="1"/>
  <c r="O4063" i="1"/>
  <c r="Q4063" i="1" s="1"/>
  <c r="O4064" i="1"/>
  <c r="Q4064" i="1" s="1"/>
  <c r="O4065" i="1"/>
  <c r="Q4065" i="1" s="1"/>
  <c r="O4066" i="1"/>
  <c r="Q4066" i="1" s="1"/>
  <c r="O4067" i="1"/>
  <c r="Q4067" i="1" s="1"/>
  <c r="O4068" i="1"/>
  <c r="Q4068" i="1" s="1"/>
  <c r="O4069" i="1"/>
  <c r="Q4069" i="1" s="1"/>
  <c r="O4070" i="1"/>
  <c r="Q4070" i="1" s="1"/>
  <c r="O4071" i="1"/>
  <c r="Q4071" i="1" s="1"/>
  <c r="O4072" i="1"/>
  <c r="Q4072" i="1" s="1"/>
  <c r="O4073" i="1"/>
  <c r="Q4073" i="1" s="1"/>
  <c r="O4074" i="1"/>
  <c r="Q4074" i="1" s="1"/>
  <c r="O4075" i="1"/>
  <c r="Q4075" i="1" s="1"/>
  <c r="O4076" i="1"/>
  <c r="Q4076" i="1" s="1"/>
  <c r="O4077" i="1"/>
  <c r="Q4077" i="1" s="1"/>
  <c r="O4078" i="1"/>
  <c r="Q4078" i="1" s="1"/>
  <c r="O4079" i="1"/>
  <c r="Q4079" i="1" s="1"/>
  <c r="O4080" i="1"/>
  <c r="Q4080" i="1" s="1"/>
  <c r="O4081" i="1"/>
  <c r="Q4081" i="1" s="1"/>
  <c r="O4082" i="1"/>
  <c r="Q4082" i="1" s="1"/>
  <c r="O4083" i="1"/>
  <c r="Q4083" i="1" s="1"/>
  <c r="O4084" i="1"/>
  <c r="Q4084" i="1" s="1"/>
  <c r="O4085" i="1"/>
  <c r="Q4085" i="1" s="1"/>
  <c r="O4086" i="1"/>
  <c r="Q4086" i="1" s="1"/>
  <c r="O4087" i="1"/>
  <c r="Q4087" i="1" s="1"/>
  <c r="O4088" i="1"/>
  <c r="Q4088" i="1" s="1"/>
  <c r="O5" i="1"/>
  <c r="O352" i="1"/>
  <c r="Q352" i="1" s="1"/>
  <c r="V352" i="1" s="1"/>
  <c r="O4089" i="1"/>
  <c r="Q4089" i="1" s="1"/>
  <c r="O4090" i="1"/>
  <c r="Q4090" i="1" s="1"/>
  <c r="O4091" i="1"/>
  <c r="Q4091" i="1" s="1"/>
  <c r="O4092" i="1"/>
  <c r="Q4092" i="1" s="1"/>
  <c r="O4093" i="1"/>
  <c r="Q4093" i="1" s="1"/>
  <c r="O422" i="1"/>
  <c r="O4094" i="1"/>
  <c r="Q4094" i="1" s="1"/>
  <c r="O4095" i="1"/>
  <c r="Q4095" i="1" s="1"/>
  <c r="O4096" i="1"/>
  <c r="Q4096" i="1" s="1"/>
  <c r="O4097" i="1"/>
  <c r="Q4097" i="1" s="1"/>
  <c r="O4098" i="1"/>
  <c r="Q4098" i="1" s="1"/>
  <c r="O4099" i="1"/>
  <c r="Q4099" i="1" s="1"/>
  <c r="O4100" i="1"/>
  <c r="Q4100" i="1" s="1"/>
  <c r="O4101" i="1"/>
  <c r="Q4101" i="1" s="1"/>
  <c r="O4102" i="1"/>
  <c r="Q4102" i="1" s="1"/>
  <c r="O4103" i="1"/>
  <c r="Q4103" i="1" s="1"/>
  <c r="O4104" i="1"/>
  <c r="Q4104" i="1" s="1"/>
  <c r="O4105" i="1"/>
  <c r="Q4105" i="1" s="1"/>
  <c r="O4106" i="1"/>
  <c r="Q4106" i="1" s="1"/>
  <c r="O4107" i="1"/>
  <c r="Q4107" i="1" s="1"/>
  <c r="O4108" i="1"/>
  <c r="Q4108" i="1" s="1"/>
  <c r="O4109" i="1"/>
  <c r="Q4109" i="1" s="1"/>
  <c r="O4110" i="1"/>
  <c r="Q4110" i="1" s="1"/>
  <c r="O4111" i="1"/>
  <c r="Q4111" i="1" s="1"/>
  <c r="O4112" i="1"/>
  <c r="Q4112" i="1" s="1"/>
  <c r="O4113" i="1"/>
  <c r="Q4113" i="1" s="1"/>
  <c r="O4114" i="1"/>
  <c r="Q4114" i="1" s="1"/>
  <c r="O4115" i="1"/>
  <c r="Q4115" i="1" s="1"/>
  <c r="O4116" i="1"/>
  <c r="Q4116" i="1" s="1"/>
  <c r="O4117" i="1"/>
  <c r="Q4117" i="1" s="1"/>
  <c r="O4118" i="1"/>
  <c r="Q4118" i="1" s="1"/>
  <c r="O4119" i="1"/>
  <c r="Q4119" i="1" s="1"/>
  <c r="O4120" i="1"/>
  <c r="Q4120" i="1" s="1"/>
  <c r="O4121" i="1"/>
  <c r="Q4121" i="1" s="1"/>
  <c r="O4122" i="1"/>
  <c r="Q4122" i="1" s="1"/>
  <c r="O4123" i="1"/>
  <c r="Q4123" i="1" s="1"/>
  <c r="O4124" i="1"/>
  <c r="Q4124" i="1" s="1"/>
  <c r="O4125" i="1"/>
  <c r="Q4125" i="1" s="1"/>
  <c r="O4126" i="1"/>
  <c r="Q4126" i="1" s="1"/>
  <c r="O4127" i="1"/>
  <c r="Q4127" i="1" s="1"/>
  <c r="O4128" i="1"/>
  <c r="Q4128" i="1" s="1"/>
  <c r="O4129" i="1"/>
  <c r="Q4129" i="1" s="1"/>
  <c r="O4130" i="1"/>
  <c r="Q4130" i="1" s="1"/>
  <c r="O4131" i="1"/>
  <c r="Q4131" i="1" s="1"/>
  <c r="O4132" i="1"/>
  <c r="Q4132" i="1" s="1"/>
  <c r="O4133" i="1"/>
  <c r="Q4133" i="1" s="1"/>
  <c r="O4134" i="1"/>
  <c r="Q4134" i="1" s="1"/>
  <c r="O4135" i="1"/>
  <c r="Q4135" i="1" s="1"/>
  <c r="O4136" i="1"/>
  <c r="Q4136" i="1" s="1"/>
  <c r="O4137" i="1"/>
  <c r="Q4137" i="1" s="1"/>
  <c r="O4138" i="1"/>
  <c r="Q4138" i="1" s="1"/>
  <c r="O4139" i="1"/>
  <c r="Q4139" i="1" s="1"/>
  <c r="O4140" i="1"/>
  <c r="Q4140" i="1" s="1"/>
  <c r="O4141" i="1"/>
  <c r="Q4141" i="1" s="1"/>
  <c r="O4142" i="1"/>
  <c r="Q4142" i="1" s="1"/>
  <c r="O4143" i="1"/>
  <c r="Q4143" i="1" s="1"/>
  <c r="O4144" i="1"/>
  <c r="Q4144" i="1" s="1"/>
  <c r="O4145" i="1"/>
  <c r="Q4145" i="1" s="1"/>
  <c r="O4146" i="1"/>
  <c r="Q4146" i="1" s="1"/>
  <c r="O4147" i="1"/>
  <c r="Q4147" i="1" s="1"/>
  <c r="O4148" i="1"/>
  <c r="Q4148" i="1" s="1"/>
  <c r="O4149" i="1"/>
  <c r="Q4149" i="1" s="1"/>
  <c r="O4150" i="1"/>
  <c r="Q4150" i="1" s="1"/>
  <c r="O4151" i="1"/>
  <c r="Q4151" i="1" s="1"/>
  <c r="O4152" i="1"/>
  <c r="Q4152" i="1" s="1"/>
  <c r="O4153" i="1"/>
  <c r="Q4153" i="1" s="1"/>
  <c r="O4154" i="1"/>
  <c r="Q4154" i="1" s="1"/>
  <c r="O4155" i="1"/>
  <c r="Q4155" i="1" s="1"/>
  <c r="O4156" i="1"/>
  <c r="Q4156" i="1" s="1"/>
  <c r="O4157" i="1"/>
  <c r="Q4157" i="1" s="1"/>
  <c r="O4158" i="1"/>
  <c r="Q4158" i="1" s="1"/>
  <c r="O4159" i="1"/>
  <c r="Q4159" i="1" s="1"/>
  <c r="O4160" i="1"/>
  <c r="Q4160" i="1" s="1"/>
  <c r="O4161" i="1"/>
  <c r="Q4161" i="1" s="1"/>
  <c r="O4162" i="1"/>
  <c r="Q4162" i="1" s="1"/>
  <c r="O4163" i="1"/>
  <c r="Q4163" i="1" s="1"/>
  <c r="O4164" i="1"/>
  <c r="Q4164" i="1" s="1"/>
  <c r="O4165" i="1"/>
  <c r="Q4165" i="1" s="1"/>
  <c r="O4166" i="1"/>
  <c r="Q4166" i="1" s="1"/>
  <c r="O4167" i="1"/>
  <c r="Q4167" i="1" s="1"/>
  <c r="O4168" i="1"/>
  <c r="Q4168" i="1" s="1"/>
  <c r="O4169" i="1"/>
  <c r="Q4169" i="1" s="1"/>
  <c r="O4170" i="1"/>
  <c r="Q4170" i="1" s="1"/>
  <c r="O4171" i="1"/>
  <c r="Q4171" i="1" s="1"/>
  <c r="O4172" i="1"/>
  <c r="Q4172" i="1" s="1"/>
  <c r="O4173" i="1"/>
  <c r="Q4173" i="1" s="1"/>
  <c r="O4174" i="1"/>
  <c r="Q4174" i="1" s="1"/>
  <c r="O4175" i="1"/>
  <c r="Q4175" i="1" s="1"/>
  <c r="O4176" i="1"/>
  <c r="Q4176" i="1" s="1"/>
  <c r="O4177" i="1"/>
  <c r="Q4177" i="1" s="1"/>
  <c r="O4178" i="1"/>
  <c r="Q4178" i="1" s="1"/>
  <c r="O4179" i="1"/>
  <c r="Q4179" i="1" s="1"/>
  <c r="O4180" i="1"/>
  <c r="Q4180" i="1" s="1"/>
  <c r="O4181" i="1"/>
  <c r="Q4181" i="1" s="1"/>
  <c r="O4182" i="1"/>
  <c r="Q4182" i="1" s="1"/>
  <c r="O4183" i="1"/>
  <c r="Q4183" i="1" s="1"/>
  <c r="O4184" i="1"/>
  <c r="Q4184" i="1" s="1"/>
  <c r="O4185" i="1"/>
  <c r="Q4185" i="1" s="1"/>
  <c r="O4186" i="1"/>
  <c r="Q4186" i="1" s="1"/>
  <c r="O4187" i="1"/>
  <c r="Q4187" i="1" s="1"/>
  <c r="O4188" i="1"/>
  <c r="Q4188" i="1" s="1"/>
  <c r="O4189" i="1"/>
  <c r="Q4189" i="1" s="1"/>
  <c r="O4190" i="1"/>
  <c r="Q4190" i="1" s="1"/>
  <c r="O4191" i="1"/>
  <c r="Q4191" i="1" s="1"/>
  <c r="O4192" i="1"/>
  <c r="Q4192" i="1" s="1"/>
  <c r="O4193" i="1"/>
  <c r="Q4193" i="1" s="1"/>
  <c r="O4194" i="1"/>
  <c r="Q4194" i="1" s="1"/>
  <c r="O4195" i="1"/>
  <c r="Q4195" i="1" s="1"/>
  <c r="O4196" i="1"/>
  <c r="Q4196" i="1" s="1"/>
  <c r="O4197" i="1"/>
  <c r="Q4197" i="1" s="1"/>
  <c r="O4198" i="1"/>
  <c r="Q4198" i="1" s="1"/>
  <c r="O4199" i="1"/>
  <c r="Q4199" i="1" s="1"/>
  <c r="O4200" i="1"/>
  <c r="Q4200" i="1" s="1"/>
  <c r="O4201" i="1"/>
  <c r="Q4201" i="1" s="1"/>
  <c r="O4202" i="1"/>
  <c r="Q4202" i="1" s="1"/>
  <c r="O4203" i="1"/>
  <c r="Q4203" i="1" s="1"/>
  <c r="O4204" i="1"/>
  <c r="Q4204" i="1" s="1"/>
  <c r="O4205" i="1"/>
  <c r="Q4205" i="1" s="1"/>
  <c r="O4206" i="1"/>
  <c r="Q4206" i="1" s="1"/>
  <c r="O4207" i="1"/>
  <c r="Q4207" i="1" s="1"/>
  <c r="O4208" i="1"/>
  <c r="Q4208" i="1" s="1"/>
  <c r="O4209" i="1"/>
  <c r="Q4209" i="1" s="1"/>
  <c r="O4210" i="1"/>
  <c r="Q4210" i="1" s="1"/>
  <c r="O4211" i="1"/>
  <c r="Q4211" i="1" s="1"/>
  <c r="O4212" i="1"/>
  <c r="Q4212" i="1" s="1"/>
  <c r="O4213" i="1"/>
  <c r="Q4213" i="1" s="1"/>
  <c r="O4214" i="1"/>
  <c r="Q4214" i="1" s="1"/>
  <c r="O4215" i="1"/>
  <c r="Q4215" i="1" s="1"/>
  <c r="O4216" i="1"/>
  <c r="Q4216" i="1" s="1"/>
  <c r="O4217" i="1"/>
  <c r="Q4217" i="1" s="1"/>
  <c r="O4218" i="1"/>
  <c r="Q4218" i="1" s="1"/>
  <c r="O4219" i="1"/>
  <c r="Q4219" i="1" s="1"/>
  <c r="O4220" i="1"/>
  <c r="Q4220" i="1" s="1"/>
  <c r="O4221" i="1"/>
  <c r="Q4221" i="1" s="1"/>
  <c r="O4222" i="1"/>
  <c r="Q4222" i="1" s="1"/>
  <c r="O4223" i="1"/>
  <c r="Q4223" i="1" s="1"/>
  <c r="O4224" i="1"/>
  <c r="Q4224" i="1" s="1"/>
  <c r="O4225" i="1"/>
  <c r="Q4225" i="1" s="1"/>
  <c r="O4226" i="1"/>
  <c r="Q4226" i="1" s="1"/>
  <c r="O4227" i="1"/>
  <c r="Q4227" i="1" s="1"/>
  <c r="O4228" i="1"/>
  <c r="Q4228" i="1" s="1"/>
  <c r="O4229" i="1"/>
  <c r="Q4229" i="1" s="1"/>
  <c r="O4230" i="1"/>
  <c r="Q4230" i="1" s="1"/>
  <c r="O4231" i="1"/>
  <c r="Q4231" i="1" s="1"/>
  <c r="O4232" i="1"/>
  <c r="Q4232" i="1" s="1"/>
  <c r="O4233" i="1"/>
  <c r="Q4233" i="1" s="1"/>
  <c r="O4234" i="1"/>
  <c r="Q4234" i="1" s="1"/>
  <c r="O4235" i="1"/>
  <c r="Q4235" i="1" s="1"/>
  <c r="O4236" i="1"/>
  <c r="Q4236" i="1" s="1"/>
  <c r="O4237" i="1"/>
  <c r="Q4237" i="1" s="1"/>
  <c r="O4238" i="1"/>
  <c r="Q4238" i="1" s="1"/>
  <c r="O4239" i="1"/>
  <c r="Q4239" i="1" s="1"/>
  <c r="O4240" i="1"/>
  <c r="Q4240" i="1" s="1"/>
  <c r="O4241" i="1"/>
  <c r="Q4241" i="1" s="1"/>
  <c r="O4242" i="1"/>
  <c r="Q4242" i="1" s="1"/>
  <c r="O4243" i="1"/>
  <c r="Q4243" i="1" s="1"/>
  <c r="O4244" i="1"/>
  <c r="Q4244" i="1" s="1"/>
  <c r="O4245" i="1"/>
  <c r="Q4245" i="1" s="1"/>
  <c r="O4246" i="1"/>
  <c r="Q4246" i="1" s="1"/>
  <c r="T4246" i="1" s="1"/>
  <c r="O4247" i="1"/>
  <c r="Q4247" i="1" s="1"/>
  <c r="T4247" i="1" s="1"/>
  <c r="O4248" i="1"/>
  <c r="Q4248" i="1" s="1"/>
  <c r="O4249" i="1"/>
  <c r="Q4249" i="1" s="1"/>
  <c r="O4250" i="1"/>
  <c r="Q4250" i="1" s="1"/>
  <c r="O4251" i="1"/>
  <c r="Q4251" i="1" s="1"/>
  <c r="O4252" i="1"/>
  <c r="Q4252" i="1" s="1"/>
  <c r="O4253" i="1"/>
  <c r="Q4253" i="1" s="1"/>
  <c r="O4254" i="1"/>
  <c r="Q4254" i="1" s="1"/>
  <c r="O4255" i="1"/>
  <c r="Q4255" i="1" s="1"/>
  <c r="O4256" i="1"/>
  <c r="Q4256" i="1" s="1"/>
  <c r="O4257" i="1"/>
  <c r="Q4257" i="1" s="1"/>
  <c r="O4258" i="1"/>
  <c r="Q4258" i="1" s="1"/>
  <c r="O4259" i="1"/>
  <c r="Q4259" i="1" s="1"/>
  <c r="O4260" i="1"/>
  <c r="Q4260" i="1" s="1"/>
  <c r="O4261" i="1"/>
  <c r="Q4261" i="1" s="1"/>
  <c r="O4262" i="1"/>
  <c r="Q4262" i="1" s="1"/>
  <c r="O4263" i="1"/>
  <c r="Q4263" i="1" s="1"/>
  <c r="O4264" i="1"/>
  <c r="Q4264" i="1" s="1"/>
  <c r="O4265" i="1"/>
  <c r="Q4265" i="1" s="1"/>
  <c r="O4266" i="1"/>
  <c r="Q4266" i="1" s="1"/>
  <c r="O4267" i="1"/>
  <c r="Q4267" i="1" s="1"/>
  <c r="O4268" i="1"/>
  <c r="Q4268" i="1" s="1"/>
  <c r="O4269" i="1"/>
  <c r="Q4269" i="1" s="1"/>
  <c r="O4270" i="1"/>
  <c r="Q4270" i="1" s="1"/>
  <c r="O4271" i="1"/>
  <c r="Q4271" i="1" s="1"/>
  <c r="O4272" i="1"/>
  <c r="Q4272" i="1" s="1"/>
  <c r="O4273" i="1"/>
  <c r="Q4273" i="1" s="1"/>
  <c r="O4274" i="1"/>
  <c r="Q4274" i="1" s="1"/>
  <c r="O4275" i="1"/>
  <c r="Q4275" i="1" s="1"/>
  <c r="O4276" i="1"/>
  <c r="Q4276" i="1" s="1"/>
  <c r="O4277" i="1"/>
  <c r="Q4277" i="1" s="1"/>
  <c r="O4278" i="1"/>
  <c r="Q4278" i="1" s="1"/>
  <c r="O4279" i="1"/>
  <c r="Q4279" i="1" s="1"/>
  <c r="O4280" i="1"/>
  <c r="Q4280" i="1" s="1"/>
  <c r="O4281" i="1"/>
  <c r="Q4281" i="1" s="1"/>
  <c r="O4282" i="1"/>
  <c r="Q4282" i="1" s="1"/>
  <c r="O4283" i="1"/>
  <c r="Q4283" i="1" s="1"/>
  <c r="O4284" i="1"/>
  <c r="Q4284" i="1" s="1"/>
  <c r="O4285" i="1"/>
  <c r="Q4285" i="1" s="1"/>
  <c r="O4286" i="1"/>
  <c r="Q4286" i="1" s="1"/>
  <c r="O4287" i="1"/>
  <c r="Q4287" i="1" s="1"/>
  <c r="O4288" i="1"/>
  <c r="Q4288" i="1" s="1"/>
  <c r="O4289" i="1"/>
  <c r="Q4289" i="1" s="1"/>
  <c r="O4290" i="1"/>
  <c r="Q4290" i="1" s="1"/>
  <c r="O4291" i="1"/>
  <c r="Q4291" i="1" s="1"/>
  <c r="O4292" i="1"/>
  <c r="Q4292" i="1" s="1"/>
  <c r="O4293" i="1"/>
  <c r="Q4293" i="1" s="1"/>
  <c r="O4294" i="1"/>
  <c r="Q4294" i="1" s="1"/>
  <c r="O4295" i="1"/>
  <c r="Q4295" i="1" s="1"/>
  <c r="O4296" i="1"/>
  <c r="Q4296" i="1" s="1"/>
  <c r="O4297" i="1"/>
  <c r="Q4297" i="1" s="1"/>
  <c r="O4298" i="1"/>
  <c r="Q4298" i="1" s="1"/>
  <c r="O4299" i="1"/>
  <c r="Q4299" i="1" s="1"/>
  <c r="O4300" i="1"/>
  <c r="Q4300" i="1" s="1"/>
  <c r="O4301" i="1"/>
  <c r="Q4301" i="1" s="1"/>
  <c r="O4302" i="1"/>
  <c r="Q4302" i="1" s="1"/>
  <c r="O4303" i="1"/>
  <c r="Q4303" i="1" s="1"/>
  <c r="O4304" i="1"/>
  <c r="Q4304" i="1" s="1"/>
  <c r="O4305" i="1"/>
  <c r="Q4305" i="1" s="1"/>
  <c r="O4306" i="1"/>
  <c r="Q4306" i="1" s="1"/>
  <c r="O4307" i="1"/>
  <c r="Q4307" i="1" s="1"/>
  <c r="O4308" i="1"/>
  <c r="Q4308" i="1" s="1"/>
  <c r="O4309" i="1"/>
  <c r="Q4309" i="1" s="1"/>
  <c r="O4310" i="1"/>
  <c r="Q4310" i="1" s="1"/>
  <c r="O4311" i="1"/>
  <c r="Q4311" i="1" s="1"/>
  <c r="O4312" i="1"/>
  <c r="Q4312" i="1" s="1"/>
  <c r="O4313" i="1"/>
  <c r="Q4313" i="1" s="1"/>
  <c r="O4314" i="1"/>
  <c r="Q4314" i="1" s="1"/>
  <c r="O4315" i="1"/>
  <c r="Q4315" i="1" s="1"/>
  <c r="O4316" i="1"/>
  <c r="Q4316" i="1" s="1"/>
  <c r="O4317" i="1"/>
  <c r="Q4317" i="1" s="1"/>
  <c r="O4318" i="1"/>
  <c r="Q4318" i="1" s="1"/>
  <c r="O4319" i="1"/>
  <c r="Q4319" i="1" s="1"/>
  <c r="O4320" i="1"/>
  <c r="Q4320" i="1" s="1"/>
  <c r="O4321" i="1"/>
  <c r="Q4321" i="1" s="1"/>
  <c r="O4322" i="1"/>
  <c r="Q4322" i="1" s="1"/>
  <c r="O4323" i="1"/>
  <c r="Q4323" i="1" s="1"/>
  <c r="O4324" i="1"/>
  <c r="Q4324" i="1" s="1"/>
  <c r="O4325" i="1"/>
  <c r="Q4325" i="1" s="1"/>
  <c r="O4326" i="1"/>
  <c r="Q4326" i="1" s="1"/>
  <c r="O4327" i="1"/>
  <c r="Q4327" i="1" s="1"/>
  <c r="O4328" i="1"/>
  <c r="Q4328" i="1" s="1"/>
  <c r="O4329" i="1"/>
  <c r="Q4329" i="1" s="1"/>
  <c r="O4330" i="1"/>
  <c r="Q4330" i="1" s="1"/>
  <c r="O4331" i="1"/>
  <c r="Q4331" i="1" s="1"/>
  <c r="T4331" i="1" s="1"/>
  <c r="O4332" i="1"/>
  <c r="Q4332" i="1" s="1"/>
  <c r="O4333" i="1"/>
  <c r="Q4333" i="1" s="1"/>
  <c r="T4333" i="1" s="1"/>
  <c r="O4334" i="1"/>
  <c r="Q4334" i="1" s="1"/>
  <c r="T4334" i="1" s="1"/>
  <c r="O4335" i="1"/>
  <c r="Q4335" i="1" s="1"/>
  <c r="T4335" i="1" s="1"/>
  <c r="O4336" i="1"/>
  <c r="Q4336" i="1" s="1"/>
  <c r="O4337" i="1"/>
  <c r="Q4337" i="1" s="1"/>
  <c r="O4338" i="1"/>
  <c r="Q4338" i="1" s="1"/>
  <c r="O4339" i="1"/>
  <c r="Q4339" i="1" s="1"/>
  <c r="O4340" i="1"/>
  <c r="Q4340" i="1" s="1"/>
  <c r="O4341" i="1"/>
  <c r="Q4341" i="1" s="1"/>
  <c r="O4342" i="1"/>
  <c r="Q4342" i="1" s="1"/>
  <c r="O4343" i="1"/>
  <c r="Q4343" i="1" s="1"/>
  <c r="O4344" i="1"/>
  <c r="Q4344" i="1" s="1"/>
  <c r="O4345" i="1"/>
  <c r="Q4345" i="1" s="1"/>
  <c r="O4346" i="1"/>
  <c r="Q4346" i="1" s="1"/>
  <c r="O4347" i="1"/>
  <c r="Q4347" i="1" s="1"/>
  <c r="O4348" i="1"/>
  <c r="Q4348" i="1" s="1"/>
  <c r="O4349" i="1"/>
  <c r="Q4349" i="1" s="1"/>
  <c r="O4350" i="1"/>
  <c r="Q4350" i="1" s="1"/>
  <c r="O4351" i="1"/>
  <c r="Q4351" i="1" s="1"/>
  <c r="O4352" i="1"/>
  <c r="Q4352" i="1" s="1"/>
  <c r="O4353" i="1"/>
  <c r="Q4353" i="1" s="1"/>
  <c r="O4354" i="1"/>
  <c r="Q4354" i="1" s="1"/>
  <c r="O4355" i="1"/>
  <c r="Q4355" i="1" s="1"/>
  <c r="O4356" i="1"/>
  <c r="Q4356" i="1" s="1"/>
  <c r="O4357" i="1"/>
  <c r="Q4357" i="1" s="1"/>
  <c r="O4358" i="1"/>
  <c r="Q4358" i="1" s="1"/>
  <c r="O366" i="1"/>
  <c r="Q366" i="1" s="1"/>
  <c r="V366" i="1" s="1"/>
  <c r="O4359" i="1"/>
  <c r="Q4359" i="1" s="1"/>
  <c r="O4360" i="1"/>
  <c r="Q4360" i="1" s="1"/>
  <c r="O4361" i="1"/>
  <c r="Q4361" i="1" s="1"/>
  <c r="O4362" i="1"/>
  <c r="Q4362" i="1" s="1"/>
  <c r="O4363" i="1"/>
  <c r="Q4363" i="1" s="1"/>
  <c r="O4364" i="1"/>
  <c r="Q4364" i="1" s="1"/>
  <c r="O4365" i="1"/>
  <c r="Q4365" i="1" s="1"/>
  <c r="O4366" i="1"/>
  <c r="Q4366" i="1" s="1"/>
  <c r="O806" i="1"/>
  <c r="Q806" i="1" s="1"/>
  <c r="V806" i="1" s="1"/>
  <c r="O4367" i="1"/>
  <c r="Q4367" i="1" s="1"/>
  <c r="O4368" i="1"/>
  <c r="Q4368" i="1" s="1"/>
  <c r="T4368" i="1" s="1"/>
  <c r="O4369" i="1"/>
  <c r="Q4369" i="1" s="1"/>
  <c r="O4370" i="1"/>
  <c r="Q4370" i="1" s="1"/>
  <c r="O4371" i="1"/>
  <c r="Q4371" i="1" s="1"/>
  <c r="O4372" i="1"/>
  <c r="Q4372" i="1" s="1"/>
  <c r="O4373" i="1"/>
  <c r="Q4373" i="1" s="1"/>
  <c r="T4373" i="1" s="1"/>
  <c r="O4374" i="1"/>
  <c r="Q4374" i="1" s="1"/>
  <c r="O4375" i="1"/>
  <c r="Q4375" i="1" s="1"/>
  <c r="O4376" i="1"/>
  <c r="Q4376" i="1" s="1"/>
  <c r="O4377" i="1"/>
  <c r="Q4377" i="1" s="1"/>
  <c r="T4377" i="1" s="1"/>
  <c r="O4378" i="1"/>
  <c r="Q4378" i="1" s="1"/>
  <c r="O4379" i="1"/>
  <c r="Q4379" i="1" s="1"/>
  <c r="T4379" i="1" s="1"/>
  <c r="O4380" i="1"/>
  <c r="Q4380" i="1" s="1"/>
  <c r="T4380" i="1" s="1"/>
  <c r="O4381" i="1"/>
  <c r="Q4381" i="1" s="1"/>
  <c r="T4381" i="1" s="1"/>
  <c r="O4382" i="1"/>
  <c r="Q4382" i="1" s="1"/>
  <c r="O4383" i="1"/>
  <c r="Q4383" i="1" s="1"/>
  <c r="O4384" i="1"/>
  <c r="Q4384" i="1" s="1"/>
  <c r="O4385" i="1"/>
  <c r="Q4385" i="1" s="1"/>
  <c r="O4386" i="1"/>
  <c r="Q4386" i="1" s="1"/>
  <c r="O4387" i="1"/>
  <c r="Q4387" i="1" s="1"/>
  <c r="O4388" i="1"/>
  <c r="Q4388" i="1" s="1"/>
  <c r="O4389" i="1"/>
  <c r="Q4389" i="1" s="1"/>
  <c r="O4390" i="1"/>
  <c r="Q4390" i="1" s="1"/>
  <c r="O4391" i="1"/>
  <c r="Q4391" i="1" s="1"/>
  <c r="O4392" i="1"/>
  <c r="Q4392" i="1" s="1"/>
  <c r="O4393" i="1"/>
  <c r="Q4393" i="1" s="1"/>
  <c r="O4394" i="1"/>
  <c r="Q4394" i="1" s="1"/>
  <c r="O4395" i="1"/>
  <c r="Q4395" i="1" s="1"/>
  <c r="O4396" i="1"/>
  <c r="Q4396" i="1" s="1"/>
  <c r="O4397" i="1"/>
  <c r="Q4397" i="1" s="1"/>
  <c r="O4398" i="1"/>
  <c r="Q4398" i="1" s="1"/>
  <c r="O4399" i="1"/>
  <c r="Q4399" i="1" s="1"/>
  <c r="O4400" i="1"/>
  <c r="Q4400" i="1" s="1"/>
  <c r="O4401" i="1"/>
  <c r="Q4401" i="1" s="1"/>
  <c r="O4402" i="1"/>
  <c r="Q4402" i="1" s="1"/>
  <c r="O4403" i="1"/>
  <c r="Q4403" i="1" s="1"/>
  <c r="O4404" i="1"/>
  <c r="Q4404" i="1" s="1"/>
  <c r="O4405" i="1"/>
  <c r="Q4405" i="1" s="1"/>
  <c r="O4406" i="1"/>
  <c r="O4407" i="1"/>
  <c r="Q4407" i="1" s="1"/>
  <c r="O4408" i="1"/>
  <c r="Q4408" i="1" s="1"/>
  <c r="O4409" i="1"/>
  <c r="Q4409" i="1" s="1"/>
  <c r="O4410" i="1"/>
  <c r="Q4410" i="1" s="1"/>
  <c r="O4411" i="1"/>
  <c r="Q4411" i="1" s="1"/>
  <c r="O4412" i="1"/>
  <c r="Q4412" i="1" s="1"/>
  <c r="O4413" i="1"/>
  <c r="Q4413" i="1" s="1"/>
  <c r="O4414" i="1"/>
  <c r="Q4414" i="1" s="1"/>
  <c r="O4415" i="1"/>
  <c r="Q4415" i="1" s="1"/>
  <c r="O4416" i="1"/>
  <c r="Q4416" i="1" s="1"/>
  <c r="O4417" i="1"/>
  <c r="Q4417" i="1" s="1"/>
  <c r="O4418" i="1"/>
  <c r="Q4418" i="1" s="1"/>
  <c r="O4419" i="1"/>
  <c r="Q4419" i="1" s="1"/>
  <c r="O4420" i="1"/>
  <c r="Q4420" i="1" s="1"/>
  <c r="O4421" i="1"/>
  <c r="Q4421" i="1" s="1"/>
  <c r="O4422" i="1"/>
  <c r="Q4422" i="1" s="1"/>
  <c r="O4423" i="1"/>
  <c r="Q4423" i="1" s="1"/>
  <c r="O4424" i="1"/>
  <c r="Q4424" i="1" s="1"/>
  <c r="O4425" i="1"/>
  <c r="Q4425" i="1" s="1"/>
  <c r="O4426" i="1"/>
  <c r="Q4426" i="1" s="1"/>
  <c r="O4427" i="1"/>
  <c r="Q4427" i="1" s="1"/>
  <c r="O4428" i="1"/>
  <c r="Q4428" i="1" s="1"/>
  <c r="O4429" i="1"/>
  <c r="Q4429" i="1" s="1"/>
  <c r="O4430" i="1"/>
  <c r="Q4430" i="1" s="1"/>
  <c r="O4431" i="1"/>
  <c r="Q4431" i="1" s="1"/>
  <c r="O4432" i="1"/>
  <c r="Q4432" i="1" s="1"/>
  <c r="O4433" i="1"/>
  <c r="Q4433" i="1" s="1"/>
  <c r="O4434" i="1"/>
  <c r="Q4434" i="1" s="1"/>
  <c r="O4435" i="1"/>
  <c r="Q4435" i="1" s="1"/>
  <c r="O4436" i="1"/>
  <c r="Q4436" i="1" s="1"/>
  <c r="O4437" i="1"/>
  <c r="Q4437" i="1" s="1"/>
  <c r="O4438" i="1"/>
  <c r="Q4438" i="1" s="1"/>
  <c r="O609" i="1"/>
  <c r="Q609" i="1" s="1"/>
  <c r="V609" i="1" s="1"/>
  <c r="O4439" i="1"/>
  <c r="Q4439" i="1" s="1"/>
  <c r="O4440" i="1"/>
  <c r="Q4440" i="1" s="1"/>
  <c r="O4441" i="1"/>
  <c r="Q4441" i="1" s="1"/>
  <c r="O193" i="1"/>
  <c r="Q193" i="1" s="1"/>
  <c r="V193" i="1" s="1"/>
  <c r="O4442" i="1"/>
  <c r="Q4442" i="1" s="1"/>
  <c r="O4443" i="1"/>
  <c r="O4444" i="1"/>
  <c r="Q4444" i="1" s="1"/>
  <c r="O4445" i="1"/>
  <c r="Q4445" i="1" s="1"/>
  <c r="O4446" i="1"/>
  <c r="Q4446" i="1" s="1"/>
  <c r="O4447" i="1"/>
  <c r="Q4447" i="1" s="1"/>
  <c r="O4448" i="1"/>
  <c r="Q4448" i="1" s="1"/>
  <c r="O4449" i="1"/>
  <c r="Q4449" i="1" s="1"/>
  <c r="O4450" i="1"/>
  <c r="Q4450" i="1" s="1"/>
  <c r="O4451" i="1"/>
  <c r="Q4451" i="1" s="1"/>
  <c r="O4452" i="1"/>
  <c r="Q4452" i="1" s="1"/>
  <c r="O4453" i="1"/>
  <c r="Q4453" i="1" s="1"/>
  <c r="O4454" i="1"/>
  <c r="Q4454" i="1" s="1"/>
  <c r="O4455" i="1"/>
  <c r="Q4455" i="1" s="1"/>
  <c r="O4456" i="1"/>
  <c r="Q4456" i="1" s="1"/>
  <c r="O4457" i="1"/>
  <c r="Q4457" i="1" s="1"/>
  <c r="O4458" i="1"/>
  <c r="Q4458" i="1" s="1"/>
  <c r="O4459" i="1"/>
  <c r="Q4459" i="1" s="1"/>
  <c r="O4460" i="1"/>
  <c r="Q4460" i="1" s="1"/>
  <c r="O4461" i="1"/>
  <c r="Q4461" i="1" s="1"/>
  <c r="O4462" i="1"/>
  <c r="Q4462" i="1" s="1"/>
  <c r="O4463" i="1"/>
  <c r="Q4463" i="1" s="1"/>
  <c r="O4464" i="1"/>
  <c r="Q4464" i="1" s="1"/>
  <c r="O4465" i="1"/>
  <c r="Q4465" i="1" s="1"/>
  <c r="O4466" i="1"/>
  <c r="Q4466" i="1" s="1"/>
  <c r="O4467" i="1"/>
  <c r="Q4467" i="1" s="1"/>
  <c r="O4468" i="1"/>
  <c r="Q4468" i="1" s="1"/>
  <c r="O4469" i="1"/>
  <c r="Q4469" i="1" s="1"/>
  <c r="O4470" i="1"/>
  <c r="Q4470" i="1" s="1"/>
  <c r="O4471" i="1"/>
  <c r="Q4471" i="1" s="1"/>
  <c r="O4472" i="1"/>
  <c r="Q4472" i="1" s="1"/>
  <c r="O4473" i="1"/>
  <c r="Q4473" i="1" s="1"/>
  <c r="O4474" i="1"/>
  <c r="Q4474" i="1" s="1"/>
  <c r="O4475" i="1"/>
  <c r="Q4475" i="1" s="1"/>
  <c r="O4476" i="1"/>
  <c r="Q4476" i="1" s="1"/>
  <c r="O4477" i="1"/>
  <c r="Q4477" i="1" s="1"/>
  <c r="O4478" i="1"/>
  <c r="Q4478" i="1" s="1"/>
  <c r="O4479" i="1"/>
  <c r="Q4479" i="1" s="1"/>
  <c r="O4480" i="1"/>
  <c r="Q4480" i="1" s="1"/>
  <c r="O4481" i="1"/>
  <c r="Q4481" i="1" s="1"/>
  <c r="O4482" i="1"/>
  <c r="Q4482" i="1" s="1"/>
  <c r="O4483" i="1"/>
  <c r="Q4483" i="1" s="1"/>
  <c r="O4484" i="1"/>
  <c r="Q4484" i="1" s="1"/>
  <c r="O4485" i="1"/>
  <c r="Q4485" i="1" s="1"/>
  <c r="O4486" i="1"/>
  <c r="Q4486" i="1" s="1"/>
  <c r="O4487" i="1"/>
  <c r="Q4487" i="1" s="1"/>
  <c r="O4488" i="1"/>
  <c r="Q4488" i="1" s="1"/>
  <c r="O4489" i="1"/>
  <c r="Q4489" i="1" s="1"/>
  <c r="O4490" i="1"/>
  <c r="Q4490" i="1" s="1"/>
  <c r="O4491" i="1"/>
  <c r="Q4491" i="1" s="1"/>
  <c r="O4492" i="1"/>
  <c r="Q4492" i="1" s="1"/>
  <c r="O4493" i="1"/>
  <c r="Q4493" i="1" s="1"/>
  <c r="O4494" i="1"/>
  <c r="Q4494" i="1" s="1"/>
  <c r="O4495" i="1"/>
  <c r="Q4495" i="1" s="1"/>
  <c r="O4496" i="1"/>
  <c r="Q4496" i="1" s="1"/>
  <c r="O4497" i="1"/>
  <c r="Q4497" i="1" s="1"/>
  <c r="O4498" i="1"/>
  <c r="Q4498" i="1" s="1"/>
  <c r="O4499" i="1"/>
  <c r="Q4499" i="1" s="1"/>
  <c r="O4500" i="1"/>
  <c r="Q4500" i="1" s="1"/>
  <c r="O4501" i="1"/>
  <c r="Q4501" i="1" s="1"/>
  <c r="O4502" i="1"/>
  <c r="Q4502" i="1" s="1"/>
  <c r="O4503" i="1"/>
  <c r="Q4503" i="1" s="1"/>
  <c r="O4504" i="1"/>
  <c r="Q4504" i="1" s="1"/>
  <c r="O4505" i="1"/>
  <c r="Q4505" i="1" s="1"/>
  <c r="O4506" i="1"/>
  <c r="Q4506" i="1" s="1"/>
  <c r="O4507" i="1"/>
  <c r="Q4507" i="1" s="1"/>
  <c r="O4508" i="1"/>
  <c r="Q4508" i="1" s="1"/>
  <c r="O4509" i="1"/>
  <c r="Q4509" i="1" s="1"/>
  <c r="O4510" i="1"/>
  <c r="Q4510" i="1" s="1"/>
  <c r="O4511" i="1"/>
  <c r="Q4511" i="1" s="1"/>
  <c r="O4512" i="1"/>
  <c r="Q4512" i="1" s="1"/>
  <c r="O4513" i="1"/>
  <c r="Q4513" i="1" s="1"/>
  <c r="O4514" i="1"/>
  <c r="Q4514" i="1" s="1"/>
  <c r="O4515" i="1"/>
  <c r="Q4515" i="1" s="1"/>
  <c r="O4516" i="1"/>
  <c r="Q4516" i="1" s="1"/>
  <c r="O4517" i="1"/>
  <c r="Q4517" i="1" s="1"/>
  <c r="O4518" i="1"/>
  <c r="Q4518" i="1" s="1"/>
  <c r="O4519" i="1"/>
  <c r="Q4519" i="1" s="1"/>
  <c r="O4520" i="1"/>
  <c r="Q4520" i="1" s="1"/>
  <c r="O4521" i="1"/>
  <c r="Q4521" i="1" s="1"/>
  <c r="O4522" i="1"/>
  <c r="Q4522" i="1" s="1"/>
  <c r="O4523" i="1"/>
  <c r="Q4523" i="1" s="1"/>
  <c r="O4524" i="1"/>
  <c r="Q4524" i="1" s="1"/>
  <c r="O4525" i="1"/>
  <c r="Q4525" i="1" s="1"/>
  <c r="O4526" i="1"/>
  <c r="Q4526" i="1" s="1"/>
  <c r="O4527" i="1"/>
  <c r="Q4527" i="1" s="1"/>
  <c r="O4528" i="1"/>
  <c r="Q4528" i="1" s="1"/>
  <c r="O4529" i="1"/>
  <c r="Q4529" i="1" s="1"/>
  <c r="O4530" i="1"/>
  <c r="Q4530" i="1" s="1"/>
  <c r="O4531" i="1"/>
  <c r="Q4531" i="1" s="1"/>
  <c r="O4532" i="1"/>
  <c r="Q4532" i="1" s="1"/>
  <c r="O4533" i="1"/>
  <c r="Q4533" i="1" s="1"/>
  <c r="O4534" i="1"/>
  <c r="Q4534" i="1" s="1"/>
  <c r="O4535" i="1"/>
  <c r="Q4535" i="1" s="1"/>
  <c r="O4536" i="1"/>
  <c r="Q4536" i="1" s="1"/>
  <c r="O4537" i="1"/>
  <c r="Q4537" i="1" s="1"/>
  <c r="O4538" i="1"/>
  <c r="Q4538" i="1" s="1"/>
  <c r="O4539" i="1"/>
  <c r="Q4539" i="1" s="1"/>
  <c r="O4540" i="1"/>
  <c r="Q4540" i="1" s="1"/>
  <c r="O4541" i="1"/>
  <c r="Q4541" i="1" s="1"/>
  <c r="O4542" i="1"/>
  <c r="Q4542" i="1" s="1"/>
  <c r="O4543" i="1"/>
  <c r="Q4543" i="1" s="1"/>
  <c r="O4544" i="1"/>
  <c r="Q4544" i="1" s="1"/>
  <c r="O4545" i="1"/>
  <c r="Q4545" i="1" s="1"/>
  <c r="O4546" i="1"/>
  <c r="Q4546" i="1" s="1"/>
  <c r="O4547" i="1"/>
  <c r="Q4547" i="1" s="1"/>
  <c r="O4548" i="1"/>
  <c r="Q4548" i="1" s="1"/>
  <c r="O4549" i="1"/>
  <c r="Q4549" i="1" s="1"/>
  <c r="O4550" i="1"/>
  <c r="Q4550" i="1" s="1"/>
  <c r="O4551" i="1"/>
  <c r="Q4551" i="1" s="1"/>
  <c r="O4552" i="1"/>
  <c r="Q4552" i="1" s="1"/>
  <c r="O4553" i="1"/>
  <c r="Q4553" i="1" s="1"/>
  <c r="O4554" i="1"/>
  <c r="Q4554" i="1" s="1"/>
  <c r="O4555" i="1"/>
  <c r="Q4555" i="1" s="1"/>
  <c r="O4556" i="1"/>
  <c r="Q4556" i="1" s="1"/>
  <c r="O4557" i="1"/>
  <c r="Q4557" i="1" s="1"/>
  <c r="O4558" i="1"/>
  <c r="Q4558" i="1" s="1"/>
  <c r="O4559" i="1"/>
  <c r="Q4559" i="1" s="1"/>
  <c r="O4560" i="1"/>
  <c r="Q4560" i="1" s="1"/>
  <c r="O4561" i="1"/>
  <c r="Q4561" i="1" s="1"/>
  <c r="O4562" i="1"/>
  <c r="Q4562" i="1" s="1"/>
  <c r="O4563" i="1"/>
  <c r="Q4563" i="1" s="1"/>
  <c r="O4564" i="1"/>
  <c r="Q4564" i="1" s="1"/>
  <c r="O4565" i="1"/>
  <c r="Q4565" i="1" s="1"/>
  <c r="O4566" i="1"/>
  <c r="Q4566" i="1" s="1"/>
  <c r="O4567" i="1"/>
  <c r="Q4567" i="1" s="1"/>
  <c r="O4568" i="1"/>
  <c r="Q4568" i="1" s="1"/>
  <c r="O4569" i="1"/>
  <c r="Q4569" i="1" s="1"/>
  <c r="O4570" i="1"/>
  <c r="Q4570" i="1" s="1"/>
  <c r="O4571" i="1"/>
  <c r="Q4571" i="1" s="1"/>
  <c r="O4572" i="1"/>
  <c r="Q4572" i="1" s="1"/>
  <c r="O4573" i="1"/>
  <c r="Q4573" i="1" s="1"/>
  <c r="O4574" i="1"/>
  <c r="Q4574" i="1" s="1"/>
  <c r="O4575" i="1"/>
  <c r="Q4575" i="1" s="1"/>
  <c r="O4576" i="1"/>
  <c r="Q4576" i="1" s="1"/>
  <c r="O4577" i="1"/>
  <c r="Q4577" i="1" s="1"/>
  <c r="O4578" i="1"/>
  <c r="Q4578" i="1" s="1"/>
  <c r="O4579" i="1"/>
  <c r="Q4579" i="1" s="1"/>
  <c r="O4580" i="1"/>
  <c r="Q4580" i="1" s="1"/>
  <c r="O4581" i="1"/>
  <c r="Q4581" i="1" s="1"/>
  <c r="O4582" i="1"/>
  <c r="Q4582" i="1" s="1"/>
  <c r="O4583" i="1"/>
  <c r="Q4583" i="1" s="1"/>
  <c r="O4584" i="1"/>
  <c r="Q4584" i="1" s="1"/>
  <c r="O4585" i="1"/>
  <c r="Q4585" i="1" s="1"/>
  <c r="O4586" i="1"/>
  <c r="Q4586" i="1" s="1"/>
  <c r="O4587" i="1"/>
  <c r="Q4587" i="1" s="1"/>
  <c r="O4588" i="1"/>
  <c r="Q4588" i="1" s="1"/>
  <c r="O4589" i="1"/>
  <c r="Q4589" i="1" s="1"/>
  <c r="O4590" i="1"/>
  <c r="Q4590" i="1" s="1"/>
  <c r="O4591" i="1"/>
  <c r="Q4591" i="1" s="1"/>
  <c r="O4592" i="1"/>
  <c r="Q4592" i="1" s="1"/>
  <c r="O4593" i="1"/>
  <c r="Q4593" i="1" s="1"/>
  <c r="O4594" i="1"/>
  <c r="Q4594" i="1" s="1"/>
  <c r="O4595" i="1"/>
  <c r="Q4595" i="1" s="1"/>
  <c r="O4596" i="1"/>
  <c r="Q4596" i="1" s="1"/>
  <c r="O4597" i="1"/>
  <c r="Q4597" i="1" s="1"/>
  <c r="O4598" i="1"/>
  <c r="Q4598" i="1" s="1"/>
  <c r="O4599" i="1"/>
  <c r="Q4599" i="1" s="1"/>
  <c r="O4600" i="1"/>
  <c r="Q4600" i="1" s="1"/>
  <c r="O4601" i="1"/>
  <c r="Q4601" i="1" s="1"/>
  <c r="O4602" i="1"/>
  <c r="Q4602" i="1" s="1"/>
  <c r="O4603" i="1"/>
  <c r="Q4603" i="1" s="1"/>
  <c r="O4604" i="1"/>
  <c r="Q4604" i="1" s="1"/>
  <c r="O4605" i="1"/>
  <c r="Q4605" i="1" s="1"/>
  <c r="O4606" i="1"/>
  <c r="Q4606" i="1" s="1"/>
  <c r="O4607" i="1"/>
  <c r="Q4607" i="1" s="1"/>
  <c r="O4608" i="1"/>
  <c r="Q4608" i="1" s="1"/>
  <c r="O4609" i="1"/>
  <c r="Q4609" i="1" s="1"/>
  <c r="O4610" i="1"/>
  <c r="Q4610" i="1" s="1"/>
  <c r="O4611" i="1"/>
  <c r="Q4611" i="1" s="1"/>
  <c r="O4612" i="1"/>
  <c r="Q4612" i="1" s="1"/>
  <c r="O4613" i="1"/>
  <c r="Q4613" i="1" s="1"/>
  <c r="O4614" i="1"/>
  <c r="Q4614" i="1" s="1"/>
  <c r="O4615" i="1"/>
  <c r="Q4615" i="1" s="1"/>
  <c r="O4616" i="1"/>
  <c r="Q4616" i="1" s="1"/>
  <c r="O4617" i="1"/>
  <c r="Q4617" i="1" s="1"/>
  <c r="O4618" i="1"/>
  <c r="Q4618" i="1" s="1"/>
  <c r="O4619" i="1"/>
  <c r="Q4619" i="1" s="1"/>
  <c r="O4620" i="1"/>
  <c r="Q4620" i="1" s="1"/>
  <c r="O4621" i="1"/>
  <c r="Q4621" i="1" s="1"/>
  <c r="O4622" i="1"/>
  <c r="Q4622" i="1" s="1"/>
  <c r="O4623" i="1"/>
  <c r="Q4623" i="1" s="1"/>
  <c r="O4624" i="1"/>
  <c r="Q4624" i="1" s="1"/>
  <c r="O4625" i="1"/>
  <c r="Q4625" i="1" s="1"/>
  <c r="O4626" i="1"/>
  <c r="Q4626" i="1" s="1"/>
  <c r="O4627" i="1"/>
  <c r="Q4627" i="1" s="1"/>
  <c r="O4628" i="1"/>
  <c r="Q4628" i="1" s="1"/>
  <c r="O4629" i="1"/>
  <c r="Q4629" i="1" s="1"/>
  <c r="O4630" i="1"/>
  <c r="Q4630" i="1" s="1"/>
  <c r="O4631" i="1"/>
  <c r="Q4631" i="1" s="1"/>
  <c r="O4632" i="1"/>
  <c r="Q4632" i="1" s="1"/>
  <c r="O4633" i="1"/>
  <c r="Q4633" i="1" s="1"/>
  <c r="O4634" i="1"/>
  <c r="Q4634" i="1" s="1"/>
  <c r="O4635" i="1"/>
  <c r="Q4635" i="1" s="1"/>
  <c r="O4636" i="1"/>
  <c r="Q4636" i="1" s="1"/>
  <c r="O4637" i="1"/>
  <c r="Q4637" i="1" s="1"/>
  <c r="O4638" i="1"/>
  <c r="Q4638" i="1" s="1"/>
  <c r="O4639" i="1"/>
  <c r="Q4639" i="1" s="1"/>
  <c r="O4640" i="1"/>
  <c r="Q4640" i="1" s="1"/>
  <c r="O4641" i="1"/>
  <c r="Q4641" i="1" s="1"/>
  <c r="O4642" i="1"/>
  <c r="Q4642" i="1" s="1"/>
  <c r="O4643" i="1"/>
  <c r="Q4643" i="1" s="1"/>
  <c r="O4644" i="1"/>
  <c r="Q4644" i="1" s="1"/>
  <c r="O4645" i="1"/>
  <c r="Q4645" i="1" s="1"/>
  <c r="O4646" i="1"/>
  <c r="Q4646" i="1" s="1"/>
  <c r="O4647" i="1"/>
  <c r="Q4647" i="1" s="1"/>
  <c r="O4648" i="1"/>
  <c r="Q4648" i="1" s="1"/>
  <c r="O4649" i="1"/>
  <c r="Q4649" i="1" s="1"/>
  <c r="O4650" i="1"/>
  <c r="Q4650" i="1" s="1"/>
  <c r="O4651" i="1"/>
  <c r="Q4651" i="1" s="1"/>
  <c r="O4652" i="1"/>
  <c r="Q4652" i="1" s="1"/>
  <c r="O4653" i="1"/>
  <c r="Q4653" i="1" s="1"/>
  <c r="O4654" i="1"/>
  <c r="Q4654" i="1" s="1"/>
  <c r="O4655" i="1"/>
  <c r="Q4655" i="1" s="1"/>
  <c r="O4656" i="1"/>
  <c r="Q4656" i="1" s="1"/>
  <c r="O4657" i="1"/>
  <c r="Q4657" i="1" s="1"/>
  <c r="O4658" i="1"/>
  <c r="Q4658" i="1" s="1"/>
  <c r="O4659" i="1"/>
  <c r="Q4659" i="1" s="1"/>
  <c r="O4660" i="1"/>
  <c r="Q4660" i="1" s="1"/>
  <c r="O4661" i="1"/>
  <c r="Q4661" i="1" s="1"/>
  <c r="O4662" i="1"/>
  <c r="Q4662" i="1" s="1"/>
  <c r="O4663" i="1"/>
  <c r="Q4663" i="1" s="1"/>
  <c r="O4664" i="1"/>
  <c r="Q4664" i="1" s="1"/>
  <c r="O4665" i="1"/>
  <c r="Q4665" i="1" s="1"/>
  <c r="O4666" i="1"/>
  <c r="Q4666" i="1" s="1"/>
  <c r="O4667" i="1"/>
  <c r="Q4667" i="1" s="1"/>
  <c r="O4668" i="1"/>
  <c r="Q4668" i="1" s="1"/>
  <c r="O4669" i="1"/>
  <c r="Q4669" i="1" s="1"/>
  <c r="O4670" i="1"/>
  <c r="Q4670" i="1" s="1"/>
  <c r="O4671" i="1"/>
  <c r="Q4671" i="1" s="1"/>
  <c r="O4672" i="1"/>
  <c r="Q4672" i="1" s="1"/>
  <c r="O4673" i="1"/>
  <c r="Q4673" i="1" s="1"/>
  <c r="O4674" i="1"/>
  <c r="Q4674" i="1" s="1"/>
  <c r="O4675" i="1"/>
  <c r="Q4675" i="1" s="1"/>
  <c r="O4676" i="1"/>
  <c r="Q4676" i="1" s="1"/>
  <c r="O4677" i="1"/>
  <c r="Q4677" i="1" s="1"/>
  <c r="O4678" i="1"/>
  <c r="Q4678" i="1" s="1"/>
  <c r="O4679" i="1"/>
  <c r="Q4679" i="1" s="1"/>
  <c r="O4680" i="1"/>
  <c r="Q4680" i="1" s="1"/>
  <c r="O4681" i="1"/>
  <c r="Q4681" i="1" s="1"/>
  <c r="O4682" i="1"/>
  <c r="Q4682" i="1" s="1"/>
  <c r="O4683" i="1"/>
  <c r="Q4683" i="1" s="1"/>
  <c r="O4684" i="1"/>
  <c r="Q4684" i="1" s="1"/>
  <c r="O4685" i="1"/>
  <c r="Q4685" i="1" s="1"/>
  <c r="O4686" i="1"/>
  <c r="Q4686" i="1" s="1"/>
  <c r="O4687" i="1"/>
  <c r="Q4687" i="1" s="1"/>
  <c r="O4688" i="1"/>
  <c r="Q4688" i="1" s="1"/>
  <c r="O4689" i="1"/>
  <c r="Q4689" i="1" s="1"/>
  <c r="O4690" i="1"/>
  <c r="Q4690" i="1" s="1"/>
  <c r="O4691" i="1"/>
  <c r="Q4691" i="1" s="1"/>
  <c r="O4692" i="1"/>
  <c r="Q4692" i="1" s="1"/>
  <c r="O4693" i="1"/>
  <c r="Q4693" i="1" s="1"/>
  <c r="O4694" i="1"/>
  <c r="Q4694" i="1" s="1"/>
  <c r="O4695" i="1"/>
  <c r="Q4695" i="1" s="1"/>
  <c r="O4696" i="1"/>
  <c r="Q4696" i="1" s="1"/>
  <c r="O4697" i="1"/>
  <c r="Q4697" i="1" s="1"/>
  <c r="O4698" i="1"/>
  <c r="Q4698" i="1" s="1"/>
  <c r="O4699" i="1"/>
  <c r="Q4699" i="1" s="1"/>
  <c r="O4700" i="1"/>
  <c r="Q4700" i="1" s="1"/>
  <c r="O4701" i="1"/>
  <c r="Q4701" i="1" s="1"/>
  <c r="O4702" i="1"/>
  <c r="Q4702" i="1" s="1"/>
  <c r="O4703" i="1"/>
  <c r="Q4703" i="1" s="1"/>
  <c r="O4704" i="1"/>
  <c r="Q4704" i="1" s="1"/>
  <c r="O4705" i="1"/>
  <c r="Q4705" i="1" s="1"/>
  <c r="O4706" i="1"/>
  <c r="Q4706" i="1" s="1"/>
  <c r="O4707" i="1"/>
  <c r="Q4707" i="1" s="1"/>
  <c r="O4708" i="1"/>
  <c r="Q4708" i="1" s="1"/>
  <c r="O4709" i="1"/>
  <c r="Q4709" i="1" s="1"/>
  <c r="O4710" i="1"/>
  <c r="Q4710" i="1" s="1"/>
  <c r="O4711" i="1"/>
  <c r="Q4711" i="1" s="1"/>
  <c r="O4712" i="1"/>
  <c r="Q4712" i="1" s="1"/>
  <c r="O4713" i="1"/>
  <c r="Q4713" i="1" s="1"/>
  <c r="O4714" i="1"/>
  <c r="Q4714" i="1" s="1"/>
  <c r="O4715" i="1"/>
  <c r="Q4715" i="1" s="1"/>
  <c r="O4716" i="1"/>
  <c r="Q4716" i="1" s="1"/>
  <c r="O4717" i="1"/>
  <c r="Q4717" i="1" s="1"/>
  <c r="O4718" i="1"/>
  <c r="Q4718" i="1" s="1"/>
  <c r="O4719" i="1"/>
  <c r="Q4719" i="1" s="1"/>
  <c r="O4720" i="1"/>
  <c r="Q4720" i="1" s="1"/>
  <c r="O4721" i="1"/>
  <c r="Q4721" i="1" s="1"/>
  <c r="O4722" i="1"/>
  <c r="Q4722" i="1" s="1"/>
  <c r="O4723" i="1"/>
  <c r="Q4723" i="1" s="1"/>
  <c r="O4724" i="1"/>
  <c r="Q4724" i="1" s="1"/>
  <c r="O4725" i="1"/>
  <c r="Q4725" i="1" s="1"/>
  <c r="O4726" i="1"/>
  <c r="Q4726" i="1" s="1"/>
  <c r="O4727" i="1"/>
  <c r="Q4727" i="1" s="1"/>
  <c r="O4728" i="1"/>
  <c r="Q4728" i="1" s="1"/>
  <c r="O4729" i="1"/>
  <c r="Q4729" i="1" s="1"/>
  <c r="O4730" i="1"/>
  <c r="Q4730" i="1" s="1"/>
  <c r="O4731" i="1"/>
  <c r="Q4731" i="1" s="1"/>
  <c r="O4732" i="1"/>
  <c r="Q4732" i="1" s="1"/>
  <c r="O4733" i="1"/>
  <c r="Q4733" i="1" s="1"/>
  <c r="O4734" i="1"/>
  <c r="Q4734" i="1" s="1"/>
  <c r="O4735" i="1"/>
  <c r="Q4735" i="1" s="1"/>
  <c r="O4736" i="1"/>
  <c r="Q4736" i="1" s="1"/>
  <c r="O4737" i="1"/>
  <c r="Q4737" i="1" s="1"/>
  <c r="O4738" i="1"/>
  <c r="Q4738" i="1" s="1"/>
  <c r="O4739" i="1"/>
  <c r="Q4739" i="1" s="1"/>
  <c r="O4740" i="1"/>
  <c r="Q4740" i="1" s="1"/>
  <c r="O4741" i="1"/>
  <c r="Q4741" i="1" s="1"/>
  <c r="O4742" i="1"/>
  <c r="Q4742" i="1" s="1"/>
  <c r="O4743" i="1"/>
  <c r="Q4743" i="1" s="1"/>
  <c r="O4744" i="1"/>
  <c r="Q4744" i="1" s="1"/>
  <c r="O4745" i="1"/>
  <c r="Q4745" i="1" s="1"/>
  <c r="O4746" i="1"/>
  <c r="Q4746" i="1" s="1"/>
  <c r="O4747" i="1"/>
  <c r="Q4747" i="1" s="1"/>
  <c r="O4748" i="1"/>
  <c r="Q4748" i="1" s="1"/>
  <c r="O4749" i="1"/>
  <c r="Q4749" i="1" s="1"/>
  <c r="O4750" i="1"/>
  <c r="Q4750" i="1" s="1"/>
  <c r="O4751" i="1"/>
  <c r="Q4751" i="1" s="1"/>
  <c r="O4752" i="1"/>
  <c r="Q4752" i="1" s="1"/>
  <c r="O4753" i="1"/>
  <c r="Q4753" i="1" s="1"/>
  <c r="O4754" i="1"/>
  <c r="Q4754" i="1" s="1"/>
  <c r="O4755" i="1"/>
  <c r="Q4755" i="1" s="1"/>
  <c r="O4756" i="1"/>
  <c r="Q4756" i="1" s="1"/>
  <c r="O4757" i="1"/>
  <c r="Q4757" i="1" s="1"/>
  <c r="O4758" i="1"/>
  <c r="Q4758" i="1" s="1"/>
  <c r="O4759" i="1"/>
  <c r="Q4759" i="1" s="1"/>
  <c r="O4760" i="1"/>
  <c r="Q4760" i="1" s="1"/>
  <c r="O4761" i="1"/>
  <c r="Q4761" i="1" s="1"/>
  <c r="O4762" i="1"/>
  <c r="Q4762" i="1" s="1"/>
  <c r="O4763" i="1"/>
  <c r="Q4763" i="1" s="1"/>
  <c r="O4764" i="1"/>
  <c r="Q4764" i="1" s="1"/>
  <c r="O4765" i="1"/>
  <c r="Q4765" i="1" s="1"/>
  <c r="O4766" i="1"/>
  <c r="Q4766" i="1" s="1"/>
  <c r="O4767" i="1"/>
  <c r="Q4767" i="1" s="1"/>
  <c r="O4768" i="1"/>
  <c r="Q4768" i="1" s="1"/>
  <c r="O4769" i="1"/>
  <c r="Q4769" i="1" s="1"/>
  <c r="O4770" i="1"/>
  <c r="Q4770" i="1" s="1"/>
  <c r="O4771" i="1"/>
  <c r="Q4771" i="1" s="1"/>
  <c r="O4772" i="1"/>
  <c r="Q4772" i="1" s="1"/>
  <c r="O4773" i="1"/>
  <c r="Q4773" i="1" s="1"/>
  <c r="O4774" i="1"/>
  <c r="Q4774" i="1" s="1"/>
  <c r="O4775" i="1"/>
  <c r="Q4775" i="1" s="1"/>
  <c r="O4776" i="1"/>
  <c r="Q4776" i="1" s="1"/>
  <c r="O4777" i="1"/>
  <c r="Q4777" i="1" s="1"/>
  <c r="O4778" i="1"/>
  <c r="Q4778" i="1" s="1"/>
  <c r="O4779" i="1"/>
  <c r="Q4779" i="1" s="1"/>
  <c r="O4780" i="1"/>
  <c r="Q4780" i="1" s="1"/>
  <c r="O4781" i="1"/>
  <c r="Q4781" i="1" s="1"/>
  <c r="O4782" i="1"/>
  <c r="Q4782" i="1" s="1"/>
  <c r="O4783" i="1"/>
  <c r="Q4783" i="1" s="1"/>
  <c r="O4784" i="1"/>
  <c r="Q4784" i="1" s="1"/>
  <c r="O4785" i="1"/>
  <c r="Q4785" i="1" s="1"/>
  <c r="O4786" i="1"/>
  <c r="Q4786" i="1" s="1"/>
  <c r="O4787" i="1"/>
  <c r="Q4787" i="1" s="1"/>
  <c r="O4788" i="1"/>
  <c r="Q4788" i="1" s="1"/>
  <c r="O4789" i="1"/>
  <c r="Q4789" i="1" s="1"/>
  <c r="O4790" i="1"/>
  <c r="Q4790" i="1" s="1"/>
  <c r="O4791" i="1"/>
  <c r="Q4791" i="1" s="1"/>
  <c r="O4792" i="1"/>
  <c r="Q4792" i="1" s="1"/>
  <c r="O4793" i="1"/>
  <c r="Q4793" i="1" s="1"/>
  <c r="O4794" i="1"/>
  <c r="Q4794" i="1" s="1"/>
  <c r="O678" i="1"/>
  <c r="Q678" i="1" s="1"/>
  <c r="V678" i="1" s="1"/>
  <c r="O4795" i="1"/>
  <c r="Q4795" i="1" s="1"/>
  <c r="O4796" i="1"/>
  <c r="Q4796" i="1" s="1"/>
  <c r="O4797" i="1"/>
  <c r="Q4797" i="1" s="1"/>
  <c r="O4798" i="1"/>
  <c r="Q4798" i="1" s="1"/>
  <c r="O4799" i="1"/>
  <c r="Q4799" i="1" s="1"/>
  <c r="O4800" i="1"/>
  <c r="Q4800" i="1" s="1"/>
  <c r="O4801" i="1"/>
  <c r="Q4801" i="1" s="1"/>
  <c r="O4802" i="1"/>
  <c r="Q4802" i="1" s="1"/>
  <c r="O4803" i="1"/>
  <c r="Q4803" i="1" s="1"/>
  <c r="O4804" i="1"/>
  <c r="Q4804" i="1" s="1"/>
  <c r="O4805" i="1"/>
  <c r="Q4805" i="1" s="1"/>
  <c r="O4806" i="1"/>
  <c r="Q4806" i="1" s="1"/>
  <c r="O4807" i="1"/>
  <c r="Q4807" i="1" s="1"/>
  <c r="O4808" i="1"/>
  <c r="Q4808" i="1" s="1"/>
  <c r="O4809" i="1"/>
  <c r="Q4809" i="1" s="1"/>
  <c r="O4810" i="1"/>
  <c r="Q4810" i="1" s="1"/>
  <c r="O4811" i="1"/>
  <c r="Q4811" i="1" s="1"/>
  <c r="O4812" i="1"/>
  <c r="Q4812" i="1" s="1"/>
  <c r="O4813" i="1"/>
  <c r="Q4813" i="1" s="1"/>
  <c r="O4814" i="1"/>
  <c r="Q4814" i="1" s="1"/>
  <c r="O4815" i="1"/>
  <c r="Q4815" i="1" s="1"/>
  <c r="O4816" i="1"/>
  <c r="Q4816" i="1" s="1"/>
  <c r="O4817" i="1"/>
  <c r="Q4817" i="1" s="1"/>
  <c r="O4818" i="1"/>
  <c r="Q4818" i="1" s="1"/>
  <c r="O4819" i="1"/>
  <c r="Q4819" i="1" s="1"/>
  <c r="O4820" i="1"/>
  <c r="Q4820" i="1" s="1"/>
  <c r="O4821" i="1"/>
  <c r="Q4821" i="1" s="1"/>
  <c r="O4822" i="1"/>
  <c r="Q4822" i="1" s="1"/>
  <c r="O4823" i="1"/>
  <c r="Q4823" i="1" s="1"/>
  <c r="O4824" i="1"/>
  <c r="Q4824" i="1" s="1"/>
  <c r="O4825" i="1"/>
  <c r="Q4825" i="1" s="1"/>
  <c r="O4826" i="1"/>
  <c r="Q4826" i="1" s="1"/>
  <c r="O4827" i="1"/>
  <c r="Q4827" i="1" s="1"/>
  <c r="O4828" i="1"/>
  <c r="Q4828" i="1" s="1"/>
  <c r="O4829" i="1"/>
  <c r="Q4829" i="1" s="1"/>
  <c r="O4830" i="1"/>
  <c r="Q4830" i="1" s="1"/>
  <c r="O4831" i="1"/>
  <c r="Q4831" i="1" s="1"/>
  <c r="O4832" i="1"/>
  <c r="Q4832" i="1" s="1"/>
  <c r="O4833" i="1"/>
  <c r="Q4833" i="1" s="1"/>
  <c r="O4834" i="1"/>
  <c r="Q4834" i="1" s="1"/>
  <c r="O4835" i="1"/>
  <c r="Q4835" i="1" s="1"/>
  <c r="O4836" i="1"/>
  <c r="Q4836" i="1" s="1"/>
  <c r="O4837" i="1"/>
  <c r="Q4837" i="1" s="1"/>
  <c r="O4838" i="1"/>
  <c r="Q4838" i="1" s="1"/>
  <c r="O4839" i="1"/>
  <c r="Q4839" i="1" s="1"/>
  <c r="O4840" i="1"/>
  <c r="Q4840" i="1" s="1"/>
  <c r="O4841" i="1"/>
  <c r="Q4841" i="1" s="1"/>
  <c r="O4842" i="1"/>
  <c r="Q4842" i="1" s="1"/>
  <c r="O4843" i="1"/>
  <c r="Q4843" i="1" s="1"/>
  <c r="O410" i="1"/>
  <c r="Q410" i="1" s="1"/>
  <c r="V410" i="1" s="1"/>
  <c r="O4844" i="1"/>
  <c r="Q4844" i="1" s="1"/>
  <c r="O4845" i="1"/>
  <c r="Q4845" i="1" s="1"/>
  <c r="O4846" i="1"/>
  <c r="Q4846" i="1" s="1"/>
  <c r="O4847" i="1"/>
  <c r="Q4847" i="1" s="1"/>
  <c r="O4848" i="1"/>
  <c r="Q4848" i="1" s="1"/>
  <c r="O4849" i="1"/>
  <c r="Q4849" i="1" s="1"/>
  <c r="O4850" i="1"/>
  <c r="Q4850" i="1" s="1"/>
  <c r="O4851" i="1"/>
  <c r="Q4851" i="1" s="1"/>
  <c r="O4852" i="1"/>
  <c r="Q4852" i="1" s="1"/>
  <c r="O4853" i="1"/>
  <c r="Q4853" i="1" s="1"/>
  <c r="O4854" i="1"/>
  <c r="Q4854" i="1" s="1"/>
  <c r="O4855" i="1"/>
  <c r="Q4855" i="1" s="1"/>
  <c r="O4856" i="1"/>
  <c r="Q4856" i="1" s="1"/>
  <c r="O4857" i="1"/>
  <c r="Q4857" i="1" s="1"/>
  <c r="O4858" i="1"/>
  <c r="Q4858" i="1" s="1"/>
  <c r="O4859" i="1"/>
  <c r="Q4859" i="1" s="1"/>
  <c r="O4860" i="1"/>
  <c r="Q4860" i="1" s="1"/>
  <c r="O4861" i="1"/>
  <c r="Q4861" i="1" s="1"/>
  <c r="O4862" i="1"/>
  <c r="Q4862" i="1" s="1"/>
  <c r="O4863" i="1"/>
  <c r="Q4863" i="1" s="1"/>
  <c r="O4864" i="1"/>
  <c r="Q4864" i="1" s="1"/>
  <c r="O4865" i="1"/>
  <c r="Q4865" i="1" s="1"/>
  <c r="O4866" i="1"/>
  <c r="Q4866" i="1" s="1"/>
  <c r="O4867" i="1"/>
  <c r="Q4867" i="1" s="1"/>
  <c r="O4868" i="1"/>
  <c r="Q4868" i="1" s="1"/>
  <c r="O4869" i="1"/>
  <c r="Q4869" i="1" s="1"/>
  <c r="O4870" i="1"/>
  <c r="Q4870" i="1" s="1"/>
  <c r="O4871" i="1"/>
  <c r="Q4871" i="1" s="1"/>
  <c r="O4872" i="1"/>
  <c r="Q4872" i="1" s="1"/>
  <c r="O4873" i="1"/>
  <c r="Q4873" i="1" s="1"/>
  <c r="O4874" i="1"/>
  <c r="Q4874" i="1" s="1"/>
  <c r="O4875" i="1"/>
  <c r="Q4875" i="1" s="1"/>
  <c r="O4876" i="1"/>
  <c r="Q4876" i="1" s="1"/>
  <c r="O4877" i="1"/>
  <c r="Q4877" i="1" s="1"/>
  <c r="O4878" i="1"/>
  <c r="Q4878" i="1" s="1"/>
  <c r="O4879" i="1"/>
  <c r="Q4879" i="1" s="1"/>
  <c r="O4880" i="1"/>
  <c r="Q4880" i="1" s="1"/>
  <c r="O4881" i="1"/>
  <c r="Q4881" i="1" s="1"/>
  <c r="O4882" i="1"/>
  <c r="Q4882" i="1" s="1"/>
  <c r="O4883" i="1"/>
  <c r="Q4883" i="1" s="1"/>
  <c r="O4884" i="1"/>
  <c r="Q4884" i="1" s="1"/>
  <c r="O4885" i="1"/>
  <c r="Q4885" i="1" s="1"/>
  <c r="O4886" i="1"/>
  <c r="Q4886" i="1" s="1"/>
  <c r="O4887" i="1"/>
  <c r="Q4887" i="1" s="1"/>
  <c r="O4888" i="1"/>
  <c r="Q4888" i="1" s="1"/>
  <c r="O4889" i="1"/>
  <c r="Q4889" i="1" s="1"/>
  <c r="O4890" i="1"/>
  <c r="Q4890" i="1" s="1"/>
  <c r="O4891" i="1"/>
  <c r="Q4891" i="1" s="1"/>
  <c r="O4892" i="1"/>
  <c r="Q4892" i="1" s="1"/>
  <c r="O4893" i="1"/>
  <c r="Q4893" i="1" s="1"/>
  <c r="O4894" i="1"/>
  <c r="Q4894" i="1" s="1"/>
  <c r="O4895" i="1"/>
  <c r="Q4895" i="1" s="1"/>
  <c r="O4896" i="1"/>
  <c r="Q4896" i="1" s="1"/>
  <c r="O4897" i="1"/>
  <c r="Q4897" i="1" s="1"/>
  <c r="O4898" i="1"/>
  <c r="Q4898" i="1" s="1"/>
  <c r="O4899" i="1"/>
  <c r="Q4899" i="1" s="1"/>
  <c r="O4900" i="1"/>
  <c r="Q4900" i="1" s="1"/>
  <c r="O4901" i="1"/>
  <c r="Q4901" i="1" s="1"/>
  <c r="O4902" i="1"/>
  <c r="Q4902" i="1" s="1"/>
  <c r="O4903" i="1"/>
  <c r="Q4903" i="1" s="1"/>
  <c r="O4904" i="1"/>
  <c r="Q4904" i="1" s="1"/>
  <c r="O4905" i="1"/>
  <c r="Q4905" i="1" s="1"/>
  <c r="O4906" i="1"/>
  <c r="Q4906" i="1" s="1"/>
  <c r="O367" i="1"/>
  <c r="Q367" i="1" s="1"/>
  <c r="V367" i="1" s="1"/>
  <c r="O4907" i="1"/>
  <c r="Q4907" i="1" s="1"/>
  <c r="O4908" i="1"/>
  <c r="Q4908" i="1" s="1"/>
  <c r="O4909" i="1"/>
  <c r="Q4909" i="1" s="1"/>
  <c r="O4910" i="1"/>
  <c r="Q4910" i="1" s="1"/>
  <c r="O4911" i="1"/>
  <c r="Q4911" i="1" s="1"/>
  <c r="O4912" i="1"/>
  <c r="Q4912" i="1" s="1"/>
  <c r="O4913" i="1"/>
  <c r="Q4913" i="1" s="1"/>
  <c r="O4914" i="1"/>
  <c r="Q4914" i="1" s="1"/>
  <c r="O4915" i="1"/>
  <c r="Q4915" i="1" s="1"/>
  <c r="O4916" i="1"/>
  <c r="Q4916" i="1" s="1"/>
  <c r="O4917" i="1"/>
  <c r="Q4917" i="1" s="1"/>
  <c r="O4918" i="1"/>
  <c r="Q4918" i="1" s="1"/>
  <c r="O4919" i="1"/>
  <c r="Q4919" i="1" s="1"/>
  <c r="O4920" i="1"/>
  <c r="Q4920" i="1" s="1"/>
  <c r="O4921" i="1"/>
  <c r="Q4921" i="1" s="1"/>
  <c r="O4922" i="1"/>
  <c r="Q4922" i="1" s="1"/>
  <c r="O4923" i="1"/>
  <c r="Q4923" i="1" s="1"/>
  <c r="O4924" i="1"/>
  <c r="Q4924" i="1" s="1"/>
  <c r="O4925" i="1"/>
  <c r="Q4925" i="1" s="1"/>
  <c r="O4926" i="1"/>
  <c r="Q4926" i="1" s="1"/>
  <c r="O4927" i="1"/>
  <c r="Q4927" i="1" s="1"/>
  <c r="O4928" i="1"/>
  <c r="Q4928" i="1" s="1"/>
  <c r="O4929" i="1"/>
  <c r="Q4929" i="1" s="1"/>
  <c r="O4930" i="1"/>
  <c r="Q4930" i="1" s="1"/>
  <c r="O4931" i="1"/>
  <c r="Q4931" i="1" s="1"/>
  <c r="O4932" i="1"/>
  <c r="Q4932" i="1" s="1"/>
  <c r="O4933" i="1"/>
  <c r="Q4933" i="1" s="1"/>
  <c r="O4934" i="1"/>
  <c r="Q4934" i="1" s="1"/>
  <c r="O4935" i="1"/>
  <c r="Q4935" i="1" s="1"/>
  <c r="O4936" i="1"/>
  <c r="Q4936" i="1" s="1"/>
  <c r="O4937" i="1"/>
  <c r="Q4937" i="1" s="1"/>
  <c r="O4938" i="1"/>
  <c r="Q4938" i="1" s="1"/>
  <c r="O4939" i="1"/>
  <c r="Q4939" i="1" s="1"/>
  <c r="O4940" i="1"/>
  <c r="Q4940" i="1" s="1"/>
  <c r="O4941" i="1"/>
  <c r="Q4941" i="1" s="1"/>
  <c r="O4942" i="1"/>
  <c r="Q4942" i="1" s="1"/>
  <c r="O4943" i="1"/>
  <c r="Q4943" i="1" s="1"/>
  <c r="O4944" i="1"/>
  <c r="Q4944" i="1" s="1"/>
  <c r="O4945" i="1"/>
  <c r="Q4945" i="1" s="1"/>
  <c r="O4946" i="1"/>
  <c r="Q4946" i="1" s="1"/>
  <c r="O4947" i="1"/>
  <c r="Q4947" i="1" s="1"/>
  <c r="O4948" i="1"/>
  <c r="Q4948" i="1" s="1"/>
  <c r="O4949" i="1"/>
  <c r="Q4949" i="1" s="1"/>
  <c r="O4950" i="1"/>
  <c r="Q4950" i="1" s="1"/>
  <c r="O4951" i="1"/>
  <c r="Q4951" i="1" s="1"/>
  <c r="O4952" i="1"/>
  <c r="Q4952" i="1" s="1"/>
  <c r="O4953" i="1"/>
  <c r="Q4953" i="1" s="1"/>
  <c r="O4954" i="1"/>
  <c r="Q4954" i="1" s="1"/>
  <c r="O4955" i="1"/>
  <c r="Q4955" i="1" s="1"/>
  <c r="O4956" i="1"/>
  <c r="Q4956" i="1" s="1"/>
  <c r="O4957" i="1"/>
  <c r="Q4957" i="1" s="1"/>
  <c r="O4958" i="1"/>
  <c r="Q4958" i="1" s="1"/>
  <c r="O4959" i="1"/>
  <c r="Q4959" i="1" s="1"/>
  <c r="O4960" i="1"/>
  <c r="Q4960" i="1" s="1"/>
  <c r="O4961" i="1"/>
  <c r="Q4961" i="1" s="1"/>
  <c r="O4962" i="1"/>
  <c r="Q4962" i="1" s="1"/>
  <c r="O4963" i="1"/>
  <c r="Q4963" i="1" s="1"/>
  <c r="O4964" i="1"/>
  <c r="Q4964" i="1" s="1"/>
  <c r="O4965" i="1"/>
  <c r="Q4965" i="1" s="1"/>
  <c r="O4966" i="1"/>
  <c r="Q4966" i="1" s="1"/>
  <c r="O4967" i="1"/>
  <c r="Q4967" i="1" s="1"/>
  <c r="O4968" i="1"/>
  <c r="Q4968" i="1" s="1"/>
  <c r="O4969" i="1"/>
  <c r="Q4969" i="1" s="1"/>
  <c r="O4970" i="1"/>
  <c r="Q4970" i="1" s="1"/>
  <c r="O4971" i="1"/>
  <c r="Q4971" i="1" s="1"/>
  <c r="O4972" i="1"/>
  <c r="Q4972" i="1" s="1"/>
  <c r="O4973" i="1"/>
  <c r="Q4973" i="1" s="1"/>
  <c r="O4974" i="1"/>
  <c r="Q4974" i="1" s="1"/>
  <c r="O4975" i="1"/>
  <c r="Q4975" i="1" s="1"/>
  <c r="O4976" i="1"/>
  <c r="Q4976" i="1" s="1"/>
  <c r="O4977" i="1"/>
  <c r="Q4977" i="1" s="1"/>
  <c r="O4978" i="1"/>
  <c r="Q4978" i="1" s="1"/>
  <c r="O4979" i="1"/>
  <c r="Q4979" i="1" s="1"/>
  <c r="O4980" i="1"/>
  <c r="Q4980" i="1" s="1"/>
  <c r="O4981" i="1"/>
  <c r="Q4981" i="1" s="1"/>
  <c r="O4982" i="1"/>
  <c r="Q4982" i="1" s="1"/>
  <c r="O4983" i="1"/>
  <c r="Q4983" i="1" s="1"/>
  <c r="O4984" i="1"/>
  <c r="Q4984" i="1" s="1"/>
  <c r="O4985" i="1"/>
  <c r="Q4985" i="1" s="1"/>
  <c r="O4986" i="1"/>
  <c r="Q4986" i="1" s="1"/>
  <c r="O4987" i="1"/>
  <c r="Q4987" i="1" s="1"/>
  <c r="O4988" i="1"/>
  <c r="Q4988" i="1" s="1"/>
  <c r="O4989" i="1"/>
  <c r="Q4989" i="1" s="1"/>
  <c r="O4990" i="1"/>
  <c r="Q4990" i="1" s="1"/>
  <c r="O4991" i="1"/>
  <c r="Q4991" i="1" s="1"/>
  <c r="O4992" i="1"/>
  <c r="Q4992" i="1" s="1"/>
  <c r="O4993" i="1"/>
  <c r="Q4993" i="1" s="1"/>
  <c r="O4994" i="1"/>
  <c r="Q4994" i="1" s="1"/>
  <c r="O4995" i="1"/>
  <c r="Q4995" i="1" s="1"/>
  <c r="O4996" i="1"/>
  <c r="Q4996" i="1" s="1"/>
  <c r="O4997" i="1"/>
  <c r="Q4997" i="1" s="1"/>
  <c r="O4998" i="1"/>
  <c r="Q4998" i="1" s="1"/>
  <c r="O4999" i="1"/>
  <c r="Q4999" i="1" s="1"/>
  <c r="O5000" i="1"/>
  <c r="Q5000" i="1" s="1"/>
  <c r="O5001" i="1"/>
  <c r="Q5001" i="1" s="1"/>
  <c r="O5002" i="1"/>
  <c r="Q5002" i="1" s="1"/>
  <c r="O5003" i="1"/>
  <c r="Q5003" i="1" s="1"/>
  <c r="O5004" i="1"/>
  <c r="Q5004" i="1" s="1"/>
  <c r="O5005" i="1"/>
  <c r="Q5005" i="1" s="1"/>
  <c r="O5006" i="1"/>
  <c r="Q5006" i="1" s="1"/>
  <c r="O5007" i="1"/>
  <c r="Q5007" i="1" s="1"/>
  <c r="O5008" i="1"/>
  <c r="Q5008" i="1" s="1"/>
  <c r="O5009" i="1"/>
  <c r="Q5009" i="1" s="1"/>
  <c r="O5010" i="1"/>
  <c r="Q5010" i="1" s="1"/>
  <c r="O5011" i="1"/>
  <c r="Q5011" i="1" s="1"/>
  <c r="O5012" i="1"/>
  <c r="Q5012" i="1" s="1"/>
  <c r="O5013" i="1"/>
  <c r="Q5013" i="1" s="1"/>
  <c r="O5014" i="1"/>
  <c r="Q5014" i="1" s="1"/>
  <c r="O5015" i="1"/>
  <c r="Q5015" i="1" s="1"/>
  <c r="O5016" i="1"/>
  <c r="Q5016" i="1" s="1"/>
  <c r="O5017" i="1"/>
  <c r="Q5017" i="1" s="1"/>
  <c r="O5018" i="1"/>
  <c r="Q5018" i="1" s="1"/>
  <c r="O5019" i="1"/>
  <c r="Q5019" i="1" s="1"/>
  <c r="O5020" i="1"/>
  <c r="Q5020" i="1" s="1"/>
  <c r="O5021" i="1"/>
  <c r="Q5021" i="1" s="1"/>
  <c r="O5022" i="1"/>
  <c r="Q5022" i="1" s="1"/>
  <c r="O5023" i="1"/>
  <c r="Q5023" i="1" s="1"/>
  <c r="O5024" i="1"/>
  <c r="Q5024" i="1" s="1"/>
  <c r="O5025" i="1"/>
  <c r="Q5025" i="1" s="1"/>
  <c r="O5026" i="1"/>
  <c r="Q5026" i="1" s="1"/>
  <c r="O5027" i="1"/>
  <c r="Q5027" i="1" s="1"/>
  <c r="O5028" i="1"/>
  <c r="Q5028" i="1" s="1"/>
  <c r="O5029" i="1"/>
  <c r="Q5029" i="1" s="1"/>
  <c r="O5030" i="1"/>
  <c r="Q5030" i="1" s="1"/>
  <c r="O5031" i="1"/>
  <c r="Q5031" i="1" s="1"/>
  <c r="O5032" i="1"/>
  <c r="Q5032" i="1" s="1"/>
  <c r="O5033" i="1"/>
  <c r="Q5033" i="1" s="1"/>
  <c r="O5034" i="1"/>
  <c r="Q5034" i="1" s="1"/>
  <c r="O5035" i="1"/>
  <c r="Q5035" i="1" s="1"/>
  <c r="O5036" i="1"/>
  <c r="Q5036" i="1" s="1"/>
  <c r="O5037" i="1"/>
  <c r="Q5037" i="1" s="1"/>
  <c r="O5038" i="1"/>
  <c r="Q5038" i="1" s="1"/>
  <c r="O5039" i="1"/>
  <c r="Q5039" i="1" s="1"/>
  <c r="O5040" i="1"/>
  <c r="Q5040" i="1" s="1"/>
  <c r="O5041" i="1"/>
  <c r="Q5041" i="1" s="1"/>
  <c r="O5042" i="1"/>
  <c r="Q5042" i="1" s="1"/>
  <c r="O5043" i="1"/>
  <c r="Q5043" i="1" s="1"/>
  <c r="O5044" i="1"/>
  <c r="Q5044" i="1" s="1"/>
  <c r="O5045" i="1"/>
  <c r="Q5045" i="1" s="1"/>
  <c r="O5046" i="1"/>
  <c r="Q5046" i="1" s="1"/>
  <c r="O5047" i="1"/>
  <c r="Q5047" i="1" s="1"/>
  <c r="O768" i="1"/>
  <c r="Q768" i="1" s="1"/>
  <c r="V768" i="1" s="1"/>
  <c r="O5048" i="1"/>
  <c r="Q5048" i="1" s="1"/>
  <c r="O5049" i="1"/>
  <c r="Q5049" i="1" s="1"/>
  <c r="O5050" i="1"/>
  <c r="Q5050" i="1" s="1"/>
  <c r="O5051" i="1"/>
  <c r="Q5051" i="1" s="1"/>
  <c r="O5052" i="1"/>
  <c r="Q5052" i="1" s="1"/>
  <c r="O5053" i="1"/>
  <c r="Q5053" i="1" s="1"/>
  <c r="O5054" i="1"/>
  <c r="Q5054" i="1" s="1"/>
  <c r="O5055" i="1"/>
  <c r="Q5055" i="1" s="1"/>
  <c r="O5056" i="1"/>
  <c r="Q5056" i="1" s="1"/>
  <c r="O5057" i="1"/>
  <c r="Q5057" i="1" s="1"/>
  <c r="O5058" i="1"/>
  <c r="Q5058" i="1" s="1"/>
  <c r="O5059" i="1"/>
  <c r="Q5059" i="1" s="1"/>
  <c r="O5060" i="1"/>
  <c r="Q5060" i="1" s="1"/>
  <c r="O5061" i="1"/>
  <c r="Q5061" i="1" s="1"/>
  <c r="O5062" i="1"/>
  <c r="Q5062" i="1" s="1"/>
  <c r="O5063" i="1"/>
  <c r="Q5063" i="1" s="1"/>
  <c r="O5064" i="1"/>
  <c r="Q5064" i="1" s="1"/>
  <c r="O5065" i="1"/>
  <c r="Q5065" i="1" s="1"/>
  <c r="O5066" i="1"/>
  <c r="Q5066" i="1" s="1"/>
  <c r="O5067" i="1"/>
  <c r="Q5067" i="1" s="1"/>
  <c r="O5068" i="1"/>
  <c r="Q5068" i="1" s="1"/>
  <c r="O5069" i="1"/>
  <c r="Q5069" i="1" s="1"/>
  <c r="O5070" i="1"/>
  <c r="Q5070" i="1" s="1"/>
  <c r="O5071" i="1"/>
  <c r="Q5071" i="1" s="1"/>
  <c r="O5072" i="1"/>
  <c r="Q5072" i="1" s="1"/>
  <c r="O5073" i="1"/>
  <c r="O5074" i="1"/>
  <c r="Q5074" i="1" s="1"/>
  <c r="O5075" i="1"/>
  <c r="Q5075" i="1" s="1"/>
  <c r="O5076" i="1"/>
  <c r="Q5076" i="1" s="1"/>
  <c r="O5077" i="1"/>
  <c r="Q5077" i="1" s="1"/>
  <c r="O5078" i="1"/>
  <c r="Q5078" i="1" s="1"/>
  <c r="O5079" i="1"/>
  <c r="Q5079" i="1" s="1"/>
  <c r="O5080" i="1"/>
  <c r="Q5080" i="1" s="1"/>
  <c r="O5081" i="1"/>
  <c r="Q5081" i="1" s="1"/>
  <c r="O5082" i="1"/>
  <c r="Q5082" i="1" s="1"/>
  <c r="O5083" i="1"/>
  <c r="Q5083" i="1" s="1"/>
  <c r="O5084" i="1"/>
  <c r="Q5084" i="1" s="1"/>
  <c r="O521" i="1"/>
  <c r="Q521" i="1" s="1"/>
  <c r="V521" i="1" s="1"/>
  <c r="O5085" i="1"/>
  <c r="Q5085" i="1" s="1"/>
  <c r="O5086" i="1"/>
  <c r="Q5086" i="1" s="1"/>
  <c r="O5087" i="1"/>
  <c r="Q5087" i="1" s="1"/>
  <c r="O5088" i="1"/>
  <c r="Q5088" i="1" s="1"/>
  <c r="O5089" i="1"/>
  <c r="Q5089" i="1" s="1"/>
  <c r="O5090" i="1"/>
  <c r="Q5090" i="1" s="1"/>
  <c r="O5091" i="1"/>
  <c r="Q5091" i="1" s="1"/>
  <c r="T5091" i="1" s="1"/>
  <c r="O5092" i="1"/>
  <c r="Q5092" i="1" s="1"/>
  <c r="T5092" i="1" s="1"/>
  <c r="O364" i="1"/>
  <c r="Q364" i="1" s="1"/>
  <c r="O5093" i="1"/>
  <c r="Q5093" i="1" s="1"/>
  <c r="O5094" i="1"/>
  <c r="Q5094" i="1" s="1"/>
  <c r="O5095" i="1"/>
  <c r="Q5095" i="1" s="1"/>
  <c r="O5096" i="1"/>
  <c r="Q5096" i="1" s="1"/>
  <c r="O5097" i="1"/>
  <c r="Q5097" i="1" s="1"/>
  <c r="O5098" i="1"/>
  <c r="Q5098" i="1" s="1"/>
  <c r="O5099" i="1"/>
  <c r="Q5099" i="1" s="1"/>
  <c r="O5100" i="1"/>
  <c r="Q5100" i="1" s="1"/>
  <c r="O5101" i="1"/>
  <c r="Q5101" i="1" s="1"/>
  <c r="O5102" i="1"/>
  <c r="Q5102" i="1" s="1"/>
  <c r="O5103" i="1"/>
  <c r="Q5103" i="1" s="1"/>
  <c r="O5104" i="1"/>
  <c r="Q5104" i="1" s="1"/>
  <c r="O5105" i="1"/>
  <c r="Q5105" i="1" s="1"/>
  <c r="O5106" i="1"/>
  <c r="Q5106" i="1" s="1"/>
  <c r="O5107" i="1"/>
  <c r="Q5107" i="1" s="1"/>
  <c r="O5108" i="1"/>
  <c r="Q5108" i="1" s="1"/>
  <c r="O5109" i="1"/>
  <c r="Q5109" i="1" s="1"/>
  <c r="O468" i="1"/>
  <c r="O582" i="1"/>
  <c r="O583" i="1"/>
  <c r="O5110" i="1"/>
  <c r="Q5110" i="1" s="1"/>
  <c r="O5111" i="1"/>
  <c r="Q5111" i="1" s="1"/>
  <c r="O5112" i="1"/>
  <c r="Q5112" i="1" s="1"/>
  <c r="O5113" i="1"/>
  <c r="Q5113" i="1" s="1"/>
  <c r="O5114" i="1"/>
  <c r="Q5114" i="1" s="1"/>
  <c r="O5115" i="1"/>
  <c r="Q5115" i="1" s="1"/>
  <c r="O672" i="1"/>
  <c r="Q672" i="1" s="1"/>
  <c r="V672" i="1" s="1"/>
  <c r="O5116" i="1"/>
  <c r="Q5116" i="1" s="1"/>
  <c r="O5117" i="1"/>
  <c r="Q5117" i="1" s="1"/>
  <c r="O5118" i="1"/>
  <c r="Q5118" i="1" s="1"/>
  <c r="O5119" i="1"/>
  <c r="Q5119" i="1" s="1"/>
  <c r="O5120" i="1"/>
  <c r="Q5120" i="1" s="1"/>
  <c r="O5121" i="1"/>
  <c r="Q5121" i="1" s="1"/>
  <c r="O5122" i="1"/>
  <c r="Q5122" i="1" s="1"/>
  <c r="O5123" i="1"/>
  <c r="Q5123" i="1" s="1"/>
  <c r="O5124" i="1"/>
  <c r="Q5124" i="1" s="1"/>
  <c r="O5125" i="1"/>
  <c r="Q5125" i="1" s="1"/>
  <c r="O5126" i="1"/>
  <c r="Q5126" i="1" s="1"/>
  <c r="O5127" i="1"/>
  <c r="Q5127" i="1" s="1"/>
  <c r="O757" i="1"/>
  <c r="Q757" i="1" s="1"/>
  <c r="V757" i="1" s="1"/>
  <c r="O5128" i="1"/>
  <c r="Q5128" i="1" s="1"/>
  <c r="O5129" i="1"/>
  <c r="Q5129" i="1" s="1"/>
  <c r="O5130" i="1"/>
  <c r="Q5130" i="1" s="1"/>
  <c r="O5131" i="1"/>
  <c r="Q5131" i="1" s="1"/>
  <c r="O5132" i="1"/>
  <c r="Q5132" i="1" s="1"/>
  <c r="O5133" i="1"/>
  <c r="Q5133" i="1" s="1"/>
  <c r="O438" i="1"/>
  <c r="Q438" i="1" s="1"/>
  <c r="V438" i="1" s="1"/>
  <c r="O5134" i="1"/>
  <c r="Q5134" i="1" s="1"/>
  <c r="O679" i="1"/>
  <c r="Q679" i="1" s="1"/>
  <c r="V679" i="1" s="1"/>
  <c r="O5135" i="1"/>
  <c r="Q5135" i="1" s="1"/>
  <c r="O5136" i="1"/>
  <c r="Q5136" i="1" s="1"/>
  <c r="O5137" i="1"/>
  <c r="Q5137" i="1" s="1"/>
  <c r="O5138" i="1"/>
  <c r="Q5138" i="1" s="1"/>
  <c r="O5139" i="1"/>
  <c r="Q5139" i="1" s="1"/>
  <c r="O5140" i="1"/>
  <c r="Q5140" i="1" s="1"/>
  <c r="O5141" i="1"/>
  <c r="Q5141" i="1" s="1"/>
  <c r="O5142" i="1"/>
  <c r="Q5142" i="1" s="1"/>
  <c r="O5143" i="1"/>
  <c r="Q5143" i="1" s="1"/>
  <c r="O5144" i="1"/>
  <c r="Q5144" i="1" s="1"/>
  <c r="O5145" i="1"/>
  <c r="Q5145" i="1" s="1"/>
  <c r="O5146" i="1"/>
  <c r="Q5146" i="1" s="1"/>
  <c r="O5147" i="1"/>
  <c r="Q5147" i="1" s="1"/>
  <c r="O5148" i="1"/>
  <c r="Q5148" i="1" s="1"/>
  <c r="O5149" i="1"/>
  <c r="Q5149" i="1" s="1"/>
  <c r="O5150" i="1"/>
  <c r="Q5150" i="1" s="1"/>
  <c r="O5151" i="1"/>
  <c r="Q5151" i="1" s="1"/>
  <c r="O5152" i="1"/>
  <c r="Q5152" i="1" s="1"/>
  <c r="O5153" i="1"/>
  <c r="Q5153" i="1" s="1"/>
  <c r="O5154" i="1"/>
  <c r="Q5154" i="1" s="1"/>
  <c r="O5155" i="1"/>
  <c r="Q5155" i="1" s="1"/>
  <c r="O5156" i="1"/>
  <c r="Q5156" i="1" s="1"/>
  <c r="O5157" i="1"/>
  <c r="Q5157" i="1" s="1"/>
  <c r="O5158" i="1"/>
  <c r="Q5158" i="1" s="1"/>
  <c r="O5159" i="1"/>
  <c r="Q5159" i="1" s="1"/>
  <c r="O5160" i="1"/>
  <c r="Q5160" i="1" s="1"/>
  <c r="O5161" i="1"/>
  <c r="Q5161" i="1" s="1"/>
  <c r="O5162" i="1"/>
  <c r="Q5162" i="1" s="1"/>
  <c r="O5163" i="1"/>
  <c r="Q5163" i="1" s="1"/>
  <c r="O5164" i="1"/>
  <c r="Q5164" i="1" s="1"/>
  <c r="O5165" i="1"/>
  <c r="Q5165" i="1" s="1"/>
  <c r="O369" i="1"/>
  <c r="Q369" i="1" s="1"/>
  <c r="V369" i="1" s="1"/>
  <c r="O5166" i="1"/>
  <c r="Q5166" i="1" s="1"/>
  <c r="O5167" i="1"/>
  <c r="Q5167" i="1" s="1"/>
  <c r="O5168" i="1"/>
  <c r="Q5168" i="1" s="1"/>
  <c r="O5169" i="1"/>
  <c r="Q5169" i="1" s="1"/>
  <c r="O5170" i="1"/>
  <c r="Q5170" i="1" s="1"/>
  <c r="O5171" i="1"/>
  <c r="Q5171" i="1" s="1"/>
  <c r="O769" i="1"/>
  <c r="Q769" i="1" s="1"/>
  <c r="V769" i="1" s="1"/>
  <c r="O5172" i="1"/>
  <c r="Q5172" i="1" s="1"/>
  <c r="O5173" i="1"/>
  <c r="Q5173" i="1" s="1"/>
  <c r="O5174" i="1"/>
  <c r="Q5174" i="1" s="1"/>
  <c r="O5175" i="1"/>
  <c r="Q5175" i="1" s="1"/>
  <c r="O5176" i="1"/>
  <c r="Q5176" i="1" s="1"/>
  <c r="O5177" i="1"/>
  <c r="Q5177" i="1" s="1"/>
  <c r="O602" i="1"/>
  <c r="Q602" i="1" s="1"/>
  <c r="V602" i="1" s="1"/>
  <c r="O5178" i="1"/>
  <c r="Q5178" i="1" s="1"/>
  <c r="O5179" i="1"/>
  <c r="Q5179" i="1" s="1"/>
  <c r="O5180" i="1"/>
  <c r="Q5180" i="1" s="1"/>
  <c r="O659" i="1"/>
  <c r="Q659" i="1" s="1"/>
  <c r="O5181" i="1"/>
  <c r="Q5181" i="1" s="1"/>
  <c r="T5181" i="1" s="1"/>
  <c r="O270" i="1"/>
  <c r="Q270" i="1" s="1"/>
  <c r="O368" i="1"/>
  <c r="Q368" i="1" s="1"/>
  <c r="V368" i="1" s="1"/>
  <c r="O5182" i="1"/>
  <c r="Q5182" i="1" s="1"/>
  <c r="O5183" i="1"/>
  <c r="Q5183" i="1" s="1"/>
  <c r="O5184" i="1"/>
  <c r="Q5184" i="1" s="1"/>
  <c r="O5185" i="1"/>
  <c r="Q5185" i="1" s="1"/>
  <c r="O5186" i="1"/>
  <c r="Q5186" i="1" s="1"/>
  <c r="O5187" i="1"/>
  <c r="Q5187" i="1" s="1"/>
  <c r="O5188" i="1"/>
  <c r="Q5188" i="1" s="1"/>
  <c r="O5189" i="1"/>
  <c r="Q5189" i="1" s="1"/>
  <c r="O5190" i="1"/>
  <c r="Q5190" i="1" s="1"/>
  <c r="O5191" i="1"/>
  <c r="Q5191" i="1" s="1"/>
  <c r="O5192" i="1"/>
  <c r="Q5192" i="1" s="1"/>
  <c r="O5193" i="1"/>
  <c r="Q5193" i="1" s="1"/>
  <c r="O5194" i="1"/>
  <c r="Q5194" i="1" s="1"/>
  <c r="O5195" i="1"/>
  <c r="Q5195" i="1" s="1"/>
  <c r="O5196" i="1"/>
  <c r="Q5196" i="1" s="1"/>
  <c r="O5197" i="1"/>
  <c r="Q5197" i="1" s="1"/>
  <c r="O764" i="1"/>
  <c r="Q764" i="1" s="1"/>
  <c r="V764" i="1" s="1"/>
  <c r="O740" i="1"/>
  <c r="Q740" i="1" s="1"/>
  <c r="O5198" i="1"/>
  <c r="Q5198" i="1" s="1"/>
  <c r="O5199" i="1"/>
  <c r="Q5199" i="1" s="1"/>
  <c r="O5200" i="1"/>
  <c r="Q5200" i="1" s="1"/>
  <c r="O5201" i="1"/>
  <c r="Q5201" i="1" s="1"/>
  <c r="O5202" i="1"/>
  <c r="Q5202" i="1" s="1"/>
  <c r="O5203" i="1"/>
  <c r="Q5203" i="1" s="1"/>
  <c r="O5204" i="1"/>
  <c r="Q5204" i="1" s="1"/>
  <c r="O5205" i="1"/>
  <c r="Q5205" i="1" s="1"/>
  <c r="O5206" i="1"/>
  <c r="Q5206" i="1" s="1"/>
  <c r="O5207" i="1"/>
  <c r="Q5207" i="1" s="1"/>
  <c r="O5208" i="1"/>
  <c r="Q5208" i="1" s="1"/>
  <c r="O5209" i="1"/>
  <c r="Q5209" i="1" s="1"/>
  <c r="O5210" i="1"/>
  <c r="Q5210" i="1" s="1"/>
  <c r="O5211" i="1"/>
  <c r="Q5211" i="1" s="1"/>
  <c r="O5212" i="1"/>
  <c r="Q5212" i="1" s="1"/>
  <c r="O5213" i="1"/>
  <c r="Q5213" i="1" s="1"/>
  <c r="O5214" i="1"/>
  <c r="Q5214" i="1" s="1"/>
  <c r="O5215" i="1"/>
  <c r="Q5215" i="1" s="1"/>
  <c r="O5216" i="1"/>
  <c r="Q5216" i="1" s="1"/>
  <c r="O5217" i="1"/>
  <c r="Q5217" i="1" s="1"/>
  <c r="O5218" i="1"/>
  <c r="Q5218" i="1" s="1"/>
  <c r="O5219" i="1"/>
  <c r="Q5219" i="1" s="1"/>
  <c r="O5220" i="1"/>
  <c r="Q5220" i="1" s="1"/>
  <c r="O5221" i="1"/>
  <c r="Q5221" i="1" s="1"/>
  <c r="O754" i="1"/>
  <c r="Q754" i="1" s="1"/>
  <c r="V754" i="1" s="1"/>
  <c r="O5222" i="1"/>
  <c r="Q5222" i="1" s="1"/>
  <c r="O5223" i="1"/>
  <c r="Q5223" i="1" s="1"/>
  <c r="O5224" i="1"/>
  <c r="Q5224" i="1" s="1"/>
  <c r="O5225" i="1"/>
  <c r="Q5225" i="1" s="1"/>
  <c r="O5226" i="1"/>
  <c r="Q5226" i="1" s="1"/>
  <c r="O667" i="1"/>
  <c r="Q667" i="1" s="1"/>
  <c r="V667" i="1" s="1"/>
  <c r="O5227" i="1"/>
  <c r="Q5227" i="1" s="1"/>
  <c r="O5228" i="1"/>
  <c r="Q5228" i="1" s="1"/>
  <c r="O5229" i="1"/>
  <c r="Q5229" i="1" s="1"/>
  <c r="O5230" i="1"/>
  <c r="Q5230" i="1" s="1"/>
  <c r="O5231" i="1"/>
  <c r="Q5231" i="1" s="1"/>
  <c r="O5232" i="1"/>
  <c r="Q5232" i="1" s="1"/>
  <c r="O5233" i="1"/>
  <c r="Q5233" i="1" s="1"/>
  <c r="O5234" i="1"/>
  <c r="Q5234" i="1" s="1"/>
  <c r="O5235" i="1"/>
  <c r="Q5235" i="1" s="1"/>
  <c r="O5236" i="1"/>
  <c r="Q5236" i="1" s="1"/>
  <c r="O5237" i="1"/>
  <c r="Q5237" i="1" s="1"/>
  <c r="O5238" i="1"/>
  <c r="Q5238" i="1" s="1"/>
  <c r="O5239" i="1"/>
  <c r="Q5239" i="1" s="1"/>
  <c r="O5240" i="1"/>
  <c r="Q5240" i="1" s="1"/>
  <c r="O5241" i="1"/>
  <c r="Q5241" i="1" s="1"/>
  <c r="O5242" i="1"/>
  <c r="Q5242" i="1" s="1"/>
  <c r="O5243" i="1"/>
  <c r="Q5243" i="1" s="1"/>
  <c r="O5244" i="1"/>
  <c r="Q5244" i="1" s="1"/>
  <c r="O5245" i="1"/>
  <c r="Q5245" i="1" s="1"/>
  <c r="O5246" i="1"/>
  <c r="Q5246" i="1" s="1"/>
  <c r="O5247" i="1"/>
  <c r="Q5247" i="1" s="1"/>
  <c r="O5248" i="1"/>
  <c r="Q5248" i="1" s="1"/>
  <c r="O5249" i="1"/>
  <c r="Q5249" i="1" s="1"/>
  <c r="O5250" i="1"/>
  <c r="Q5250" i="1" s="1"/>
  <c r="O5251" i="1"/>
  <c r="Q5251" i="1" s="1"/>
  <c r="O5252" i="1"/>
  <c r="Q5252" i="1" s="1"/>
  <c r="O5253" i="1"/>
  <c r="Q5253" i="1" s="1"/>
  <c r="O5254" i="1"/>
  <c r="Q5254" i="1" s="1"/>
  <c r="O5255" i="1"/>
  <c r="Q5255" i="1" s="1"/>
  <c r="O5256" i="1"/>
  <c r="Q5256" i="1" s="1"/>
  <c r="O5257" i="1"/>
  <c r="Q5257" i="1" s="1"/>
  <c r="O5258" i="1"/>
  <c r="Q5258" i="1" s="1"/>
  <c r="O5259" i="1"/>
  <c r="Q5259" i="1" s="1"/>
  <c r="O5260" i="1"/>
  <c r="Q5260" i="1" s="1"/>
  <c r="O5261" i="1"/>
  <c r="O5262" i="1"/>
  <c r="O5263" i="1"/>
  <c r="O5264" i="1"/>
  <c r="Q5264" i="1" s="1"/>
  <c r="O5265" i="1"/>
  <c r="Q5265" i="1" s="1"/>
  <c r="O5266" i="1"/>
  <c r="Q5266" i="1" s="1"/>
  <c r="O775" i="1"/>
  <c r="Q775" i="1" s="1"/>
  <c r="V775" i="1" s="1"/>
  <c r="O5267" i="1"/>
  <c r="Q5267" i="1" s="1"/>
  <c r="O5268" i="1"/>
  <c r="Q5268" i="1" s="1"/>
  <c r="O5269" i="1"/>
  <c r="Q5269" i="1" s="1"/>
  <c r="O5270" i="1"/>
  <c r="Q5270" i="1" s="1"/>
  <c r="O5271" i="1"/>
  <c r="Q5271" i="1" s="1"/>
  <c r="O5272" i="1"/>
  <c r="Q5272" i="1" s="1"/>
  <c r="O5273" i="1"/>
  <c r="Q5273" i="1" s="1"/>
  <c r="O5274" i="1"/>
  <c r="Q5274" i="1" s="1"/>
  <c r="O5275" i="1"/>
  <c r="Q5275" i="1" s="1"/>
  <c r="O5276" i="1"/>
  <c r="Q5276" i="1" s="1"/>
  <c r="O5277" i="1"/>
  <c r="Q5277" i="1" s="1"/>
  <c r="O5278" i="1"/>
  <c r="Q5278" i="1" s="1"/>
  <c r="O5279" i="1"/>
  <c r="Q5279" i="1" s="1"/>
  <c r="O5280" i="1"/>
  <c r="Q5280" i="1" s="1"/>
  <c r="O5281" i="1"/>
  <c r="Q5281" i="1" s="1"/>
  <c r="O5282" i="1"/>
  <c r="Q5282" i="1" s="1"/>
  <c r="O5283" i="1"/>
  <c r="Q5283" i="1" s="1"/>
  <c r="O5284" i="1"/>
  <c r="Q5284" i="1" s="1"/>
  <c r="O5285" i="1"/>
  <c r="Q5285" i="1" s="1"/>
  <c r="O5286" i="1"/>
  <c r="Q5286" i="1" s="1"/>
  <c r="O5287" i="1"/>
  <c r="Q5287" i="1" s="1"/>
  <c r="O5288" i="1"/>
  <c r="Q5288" i="1" s="1"/>
  <c r="O758" i="1"/>
  <c r="Q758" i="1" s="1"/>
  <c r="V758" i="1" s="1"/>
  <c r="O5289" i="1"/>
  <c r="Q5289" i="1" s="1"/>
  <c r="O5290" i="1"/>
  <c r="Q5290" i="1" s="1"/>
  <c r="O5291" i="1"/>
  <c r="Q5291" i="1" s="1"/>
  <c r="O5292" i="1"/>
  <c r="Q5292" i="1" s="1"/>
  <c r="O5293" i="1"/>
  <c r="Q5293" i="1" s="1"/>
  <c r="O5294" i="1"/>
  <c r="Q5294" i="1" s="1"/>
  <c r="O5295" i="1"/>
  <c r="Q5295" i="1" s="1"/>
  <c r="O5296" i="1"/>
  <c r="Q5296" i="1" s="1"/>
  <c r="O675" i="1"/>
  <c r="Q675" i="1" s="1"/>
  <c r="V675" i="1" s="1"/>
  <c r="O5297" i="1"/>
  <c r="Q5297" i="1" s="1"/>
  <c r="O5298" i="1"/>
  <c r="Q5298" i="1" s="1"/>
  <c r="O5299" i="1"/>
  <c r="Q5299" i="1" s="1"/>
  <c r="O5300" i="1"/>
  <c r="Q5300" i="1" s="1"/>
  <c r="O5301" i="1"/>
  <c r="Q5301" i="1" s="1"/>
  <c r="O5302" i="1"/>
  <c r="Q5302" i="1" s="1"/>
  <c r="O5303" i="1"/>
  <c r="Q5303" i="1" s="1"/>
  <c r="O5304" i="1"/>
  <c r="Q5304" i="1" s="1"/>
  <c r="O5305" i="1"/>
  <c r="Q5305" i="1" s="1"/>
  <c r="O5306" i="1"/>
  <c r="Q5306" i="1" s="1"/>
  <c r="O5307" i="1"/>
  <c r="Q5307" i="1" s="1"/>
  <c r="O5308" i="1"/>
  <c r="Q5308" i="1" s="1"/>
  <c r="O5309" i="1"/>
  <c r="Q5309" i="1" s="1"/>
  <c r="O5310" i="1"/>
  <c r="Q5310" i="1" s="1"/>
  <c r="O5311" i="1"/>
  <c r="Q5311" i="1" s="1"/>
  <c r="O5312" i="1"/>
  <c r="Q5312" i="1" s="1"/>
  <c r="O5313" i="1"/>
  <c r="Q5313" i="1" s="1"/>
  <c r="O5314" i="1"/>
  <c r="Q5314" i="1" s="1"/>
  <c r="O5315" i="1"/>
  <c r="Q5315" i="1" s="1"/>
  <c r="O5316" i="1"/>
  <c r="Q5316" i="1" s="1"/>
  <c r="O5317" i="1"/>
  <c r="Q5317" i="1" s="1"/>
  <c r="O5318" i="1"/>
  <c r="Q5318" i="1" s="1"/>
  <c r="O5319" i="1"/>
  <c r="Q5319" i="1" s="1"/>
  <c r="O5320" i="1"/>
  <c r="Q5320" i="1" s="1"/>
  <c r="O5321" i="1"/>
  <c r="Q5321" i="1" s="1"/>
  <c r="O5322" i="1"/>
  <c r="Q5322" i="1" s="1"/>
  <c r="O5323" i="1"/>
  <c r="Q5323" i="1" s="1"/>
  <c r="O753" i="1"/>
  <c r="O5324" i="1"/>
  <c r="Q5324" i="1" s="1"/>
  <c r="O5325" i="1"/>
  <c r="Q5325" i="1" s="1"/>
  <c r="O5326" i="1"/>
  <c r="Q5326" i="1" s="1"/>
  <c r="O5327" i="1"/>
  <c r="Q5327" i="1" s="1"/>
  <c r="O5328" i="1"/>
  <c r="Q5328" i="1" s="1"/>
  <c r="O5329" i="1"/>
  <c r="Q5329" i="1" s="1"/>
  <c r="O5330" i="1"/>
  <c r="Q5330" i="1" s="1"/>
  <c r="O5331" i="1"/>
  <c r="Q5331" i="1" s="1"/>
  <c r="O5332" i="1"/>
  <c r="Q5332" i="1" s="1"/>
  <c r="O576" i="1"/>
  <c r="Q576" i="1" s="1"/>
  <c r="V576" i="1" s="1"/>
  <c r="O5333" i="1"/>
  <c r="Q5333" i="1" s="1"/>
  <c r="O5334" i="1"/>
  <c r="Q5334" i="1" s="1"/>
  <c r="O5335" i="1"/>
  <c r="Q5335" i="1" s="1"/>
  <c r="O5336" i="1"/>
  <c r="Q5336" i="1" s="1"/>
  <c r="O5337" i="1"/>
  <c r="Q5337" i="1" s="1"/>
  <c r="O5338" i="1"/>
  <c r="Q5338" i="1" s="1"/>
  <c r="O5339" i="1"/>
  <c r="Q5339" i="1" s="1"/>
  <c r="O5340" i="1"/>
  <c r="Q5340" i="1" s="1"/>
  <c r="O5341" i="1"/>
  <c r="Q5341" i="1" s="1"/>
  <c r="O5342" i="1"/>
  <c r="Q5342" i="1" s="1"/>
  <c r="O5343" i="1"/>
  <c r="Q5343" i="1" s="1"/>
  <c r="O5344" i="1"/>
  <c r="Q5344" i="1" s="1"/>
  <c r="O5345" i="1"/>
  <c r="Q5345" i="1" s="1"/>
  <c r="O5346" i="1"/>
  <c r="Q5346" i="1" s="1"/>
  <c r="O5347" i="1"/>
  <c r="O5348" i="1"/>
  <c r="Q5348" i="1" s="1"/>
  <c r="O5349" i="1"/>
  <c r="Q5349" i="1" s="1"/>
  <c r="O5350" i="1"/>
  <c r="Q5350" i="1" s="1"/>
  <c r="O5351" i="1"/>
  <c r="Q5351" i="1" s="1"/>
  <c r="O5352" i="1"/>
  <c r="Q5352" i="1" s="1"/>
  <c r="O5353" i="1"/>
  <c r="Q5353" i="1" s="1"/>
  <c r="O5354" i="1"/>
  <c r="Q5354" i="1" s="1"/>
  <c r="O5355" i="1"/>
  <c r="Q5355" i="1" s="1"/>
  <c r="O5356" i="1"/>
  <c r="Q5356" i="1" s="1"/>
  <c r="O5357" i="1"/>
  <c r="Q5357" i="1" s="1"/>
  <c r="O5358" i="1"/>
  <c r="Q5358" i="1" s="1"/>
  <c r="O168" i="1"/>
  <c r="Q168" i="1" s="1"/>
  <c r="V168" i="1" s="1"/>
  <c r="O467" i="1"/>
  <c r="Q467" i="1" s="1"/>
  <c r="V467" i="1" s="1"/>
  <c r="O5359" i="1"/>
  <c r="Q5359" i="1" s="1"/>
  <c r="O5360" i="1"/>
  <c r="Q5360" i="1" s="1"/>
  <c r="O466" i="1"/>
  <c r="Q466" i="1" s="1"/>
  <c r="V466" i="1" s="1"/>
  <c r="O5361" i="1"/>
  <c r="Q5361" i="1" s="1"/>
  <c r="O5362" i="1"/>
  <c r="Q5362" i="1" s="1"/>
  <c r="O5363" i="1"/>
  <c r="Q5363" i="1" s="1"/>
  <c r="O5364" i="1"/>
  <c r="Q5364" i="1" s="1"/>
  <c r="O5365" i="1"/>
  <c r="Q5365" i="1" s="1"/>
  <c r="O5366" i="1"/>
  <c r="Q5366" i="1" s="1"/>
  <c r="O5367" i="1"/>
  <c r="Q5367" i="1" s="1"/>
  <c r="O5368" i="1"/>
  <c r="Q5368" i="1" s="1"/>
  <c r="O5369" i="1"/>
  <c r="Q5369" i="1" s="1"/>
  <c r="O5370" i="1"/>
  <c r="Q5370" i="1" s="1"/>
  <c r="O5371" i="1"/>
  <c r="Q5371" i="1" s="1"/>
  <c r="O5372" i="1"/>
  <c r="Q5372" i="1" s="1"/>
  <c r="O5373" i="1"/>
  <c r="Q5373" i="1" s="1"/>
  <c r="O5374" i="1"/>
  <c r="Q5374" i="1" s="1"/>
  <c r="O5375" i="1"/>
  <c r="Q5375" i="1" s="1"/>
  <c r="O5376" i="1"/>
  <c r="Q5376" i="1" s="1"/>
  <c r="O5377" i="1"/>
  <c r="Q5377" i="1" s="1"/>
  <c r="O5378" i="1"/>
  <c r="Q5378" i="1" s="1"/>
  <c r="O5379" i="1"/>
  <c r="Q5379" i="1" s="1"/>
  <c r="O5380" i="1"/>
  <c r="Q5380" i="1" s="1"/>
  <c r="O5381" i="1"/>
  <c r="Q5381" i="1" s="1"/>
  <c r="O5382" i="1"/>
  <c r="Q5382" i="1" s="1"/>
  <c r="O5383" i="1"/>
  <c r="Q5383" i="1" s="1"/>
  <c r="O5384" i="1"/>
  <c r="Q5384" i="1" s="1"/>
  <c r="O5385" i="1"/>
  <c r="Q5385" i="1" s="1"/>
  <c r="O5386" i="1"/>
  <c r="Q5386" i="1" s="1"/>
  <c r="O5387" i="1"/>
  <c r="Q5387" i="1" s="1"/>
  <c r="O5388" i="1"/>
  <c r="Q5388" i="1" s="1"/>
  <c r="O5389" i="1"/>
  <c r="Q5389" i="1" s="1"/>
  <c r="O5390" i="1"/>
  <c r="Q5390" i="1" s="1"/>
  <c r="O5391" i="1"/>
  <c r="Q5391" i="1" s="1"/>
  <c r="O5392" i="1"/>
  <c r="Q5392" i="1" s="1"/>
  <c r="O5393" i="1"/>
  <c r="Q5393" i="1" s="1"/>
  <c r="O5394" i="1"/>
  <c r="Q5394" i="1" s="1"/>
  <c r="O5395" i="1"/>
  <c r="Q5395" i="1" s="1"/>
  <c r="O5396" i="1"/>
  <c r="Q5396" i="1" s="1"/>
  <c r="O5397" i="1"/>
  <c r="Q5397" i="1" s="1"/>
  <c r="O5398" i="1"/>
  <c r="Q5398" i="1" s="1"/>
  <c r="O5399" i="1"/>
  <c r="Q5399" i="1" s="1"/>
  <c r="O5400" i="1"/>
  <c r="Q5400" i="1" s="1"/>
  <c r="O5401" i="1"/>
  <c r="Q5401" i="1" s="1"/>
  <c r="O5402" i="1"/>
  <c r="Q5402" i="1" s="1"/>
  <c r="O5403" i="1"/>
  <c r="Q5403" i="1" s="1"/>
  <c r="O5404" i="1"/>
  <c r="Q5404" i="1" s="1"/>
  <c r="O5405" i="1"/>
  <c r="Q5405" i="1" s="1"/>
  <c r="O767" i="1"/>
  <c r="Q767" i="1" s="1"/>
  <c r="V767" i="1" s="1"/>
  <c r="O5406" i="1"/>
  <c r="Q5406" i="1" s="1"/>
  <c r="O5407" i="1"/>
  <c r="Q5407" i="1" s="1"/>
  <c r="O5408" i="1"/>
  <c r="Q5408" i="1" s="1"/>
  <c r="O5409" i="1"/>
  <c r="Q5409" i="1" s="1"/>
  <c r="O5410" i="1"/>
  <c r="Q5410" i="1" s="1"/>
  <c r="O5411" i="1"/>
  <c r="Q5411" i="1" s="1"/>
  <c r="O5412" i="1"/>
  <c r="Q5412" i="1" s="1"/>
  <c r="O5413" i="1"/>
  <c r="Q5413" i="1" s="1"/>
  <c r="O5414" i="1"/>
  <c r="Q5414" i="1" s="1"/>
  <c r="O5415" i="1"/>
  <c r="Q5415" i="1" s="1"/>
  <c r="O5416" i="1"/>
  <c r="Q5416" i="1" s="1"/>
  <c r="O5417" i="1"/>
  <c r="Q5417" i="1" s="1"/>
  <c r="O5418" i="1"/>
  <c r="Q5418" i="1" s="1"/>
  <c r="O5419" i="1"/>
  <c r="Q5419" i="1" s="1"/>
  <c r="O5420" i="1"/>
  <c r="Q5420" i="1" s="1"/>
  <c r="O5421" i="1"/>
  <c r="Q5421" i="1" s="1"/>
  <c r="O5422" i="1"/>
  <c r="Q5422" i="1" s="1"/>
  <c r="O5423" i="1"/>
  <c r="Q5423" i="1" s="1"/>
  <c r="O5424" i="1"/>
  <c r="Q5424" i="1" s="1"/>
  <c r="O5425" i="1"/>
  <c r="Q5425" i="1" s="1"/>
  <c r="O5426" i="1"/>
  <c r="Q5426" i="1" s="1"/>
  <c r="O5427" i="1"/>
  <c r="Q5427" i="1" s="1"/>
  <c r="O5428" i="1"/>
  <c r="Q5428" i="1" s="1"/>
  <c r="O5429" i="1"/>
  <c r="Q5429" i="1" s="1"/>
  <c r="O5430" i="1"/>
  <c r="Q5430" i="1" s="1"/>
  <c r="O5431" i="1"/>
  <c r="Q5431" i="1" s="1"/>
  <c r="O5432" i="1"/>
  <c r="Q5432" i="1" s="1"/>
  <c r="O662" i="1"/>
  <c r="Q662" i="1" s="1"/>
  <c r="V662" i="1" s="1"/>
  <c r="O5433" i="1"/>
  <c r="Q5433" i="1" s="1"/>
  <c r="O5434" i="1"/>
  <c r="Q5434" i="1" s="1"/>
  <c r="O5435" i="1"/>
  <c r="Q5435" i="1" s="1"/>
  <c r="O5436" i="1"/>
  <c r="Q5436" i="1" s="1"/>
  <c r="O654" i="1"/>
  <c r="Q654" i="1" s="1"/>
  <c r="V654" i="1" s="1"/>
  <c r="O5437" i="1"/>
  <c r="Q5437" i="1" s="1"/>
  <c r="O5438" i="1"/>
  <c r="Q5438" i="1" s="1"/>
  <c r="T5438" i="1" s="1"/>
  <c r="O5439" i="1"/>
  <c r="Q5439" i="1" s="1"/>
  <c r="O5440" i="1"/>
  <c r="Q5440" i="1" s="1"/>
  <c r="T5440" i="1" s="1"/>
  <c r="O5441" i="1"/>
  <c r="Q5441" i="1" s="1"/>
  <c r="O5442" i="1"/>
  <c r="Q5442" i="1" s="1"/>
  <c r="O5443" i="1"/>
  <c r="Q5443" i="1" s="1"/>
  <c r="O5444" i="1"/>
  <c r="Q5444" i="1" s="1"/>
  <c r="O5445" i="1"/>
  <c r="Q5445" i="1" s="1"/>
  <c r="O5446" i="1"/>
  <c r="Q5446" i="1" s="1"/>
  <c r="O655" i="1"/>
  <c r="Q655" i="1" s="1"/>
  <c r="O5447" i="1"/>
  <c r="Q5447" i="1" s="1"/>
  <c r="T5447" i="1" s="1"/>
  <c r="O5448" i="1"/>
  <c r="Q5448" i="1" s="1"/>
  <c r="T5448" i="1" s="1"/>
  <c r="O5449" i="1"/>
  <c r="Q5449" i="1" s="1"/>
  <c r="O5450" i="1"/>
  <c r="Q5450" i="1" s="1"/>
  <c r="T5450" i="1" s="1"/>
  <c r="O5451" i="1"/>
  <c r="Q5451" i="1" s="1"/>
  <c r="O5452" i="1"/>
  <c r="Q5452" i="1" s="1"/>
  <c r="O5453" i="1"/>
  <c r="Q5453" i="1" s="1"/>
  <c r="O5454" i="1"/>
  <c r="Q5454" i="1" s="1"/>
  <c r="O5455" i="1"/>
  <c r="Q5455" i="1" s="1"/>
  <c r="O5456" i="1"/>
  <c r="Q5456" i="1" s="1"/>
  <c r="O5457" i="1"/>
  <c r="Q5457" i="1" s="1"/>
  <c r="O5458" i="1"/>
  <c r="Q5458" i="1" s="1"/>
  <c r="O5459" i="1"/>
  <c r="Q5459" i="1" s="1"/>
  <c r="O5460" i="1"/>
  <c r="Q5460" i="1" s="1"/>
  <c r="O5461" i="1"/>
  <c r="Q5461" i="1" s="1"/>
  <c r="O5462" i="1"/>
  <c r="Q5462" i="1" s="1"/>
  <c r="O5463" i="1"/>
  <c r="Q5463" i="1" s="1"/>
  <c r="O5464" i="1"/>
  <c r="Q5464" i="1" s="1"/>
  <c r="O5465" i="1"/>
  <c r="Q5465" i="1" s="1"/>
  <c r="O5466" i="1"/>
  <c r="Q5466" i="1" s="1"/>
  <c r="O5467" i="1"/>
  <c r="Q5467" i="1" s="1"/>
  <c r="O5468" i="1"/>
  <c r="Q5468" i="1" s="1"/>
  <c r="O5469" i="1"/>
  <c r="Q5469" i="1" s="1"/>
  <c r="O5470" i="1"/>
  <c r="Q5470" i="1" s="1"/>
  <c r="O5471" i="1"/>
  <c r="Q5471" i="1" s="1"/>
  <c r="O5472" i="1"/>
  <c r="Q5472" i="1" s="1"/>
  <c r="O5473" i="1"/>
  <c r="Q5473" i="1" s="1"/>
  <c r="O5474" i="1"/>
  <c r="Q5474" i="1" s="1"/>
  <c r="O5475" i="1"/>
  <c r="Q5475" i="1" s="1"/>
  <c r="O5476" i="1"/>
  <c r="Q5476" i="1" s="1"/>
  <c r="O5477" i="1"/>
  <c r="Q5477" i="1" s="1"/>
  <c r="O5478" i="1"/>
  <c r="Q5478" i="1" s="1"/>
  <c r="O5479" i="1"/>
  <c r="Q5479" i="1" s="1"/>
  <c r="O5480" i="1"/>
  <c r="Q5480" i="1" s="1"/>
  <c r="O5481" i="1"/>
  <c r="Q5481" i="1" s="1"/>
  <c r="O5482" i="1"/>
  <c r="Q5482" i="1" s="1"/>
  <c r="O5483" i="1"/>
  <c r="Q5483" i="1" s="1"/>
  <c r="O5484" i="1"/>
  <c r="Q5484" i="1" s="1"/>
  <c r="O5485" i="1"/>
  <c r="Q5485" i="1" s="1"/>
  <c r="O5486" i="1"/>
  <c r="Q5486" i="1" s="1"/>
  <c r="O5487" i="1"/>
  <c r="Q5487" i="1" s="1"/>
  <c r="T5487" i="1" s="1"/>
  <c r="O5488" i="1"/>
  <c r="Q5488" i="1" s="1"/>
  <c r="T5488" i="1" s="1"/>
  <c r="O5489" i="1"/>
  <c r="Q5489" i="1" s="1"/>
  <c r="O5490" i="1"/>
  <c r="Q5490" i="1" s="1"/>
  <c r="O5491" i="1"/>
  <c r="Q5491" i="1" s="1"/>
  <c r="O5492" i="1"/>
  <c r="Q5492" i="1" s="1"/>
  <c r="O5493" i="1"/>
  <c r="Q5493" i="1" s="1"/>
  <c r="O5494" i="1"/>
  <c r="Q5494" i="1" s="1"/>
  <c r="O5495" i="1"/>
  <c r="Q5495" i="1" s="1"/>
  <c r="O5496" i="1"/>
  <c r="Q5496" i="1" s="1"/>
  <c r="O5497" i="1"/>
  <c r="Q5497" i="1" s="1"/>
  <c r="O5498" i="1"/>
  <c r="Q5498" i="1" s="1"/>
  <c r="O5499" i="1"/>
  <c r="Q5499" i="1" s="1"/>
  <c r="O5500" i="1"/>
  <c r="Q5500" i="1" s="1"/>
  <c r="O5501" i="1"/>
  <c r="Q5501" i="1" s="1"/>
  <c r="O5502" i="1"/>
  <c r="Q5502" i="1" s="1"/>
  <c r="O5503" i="1"/>
  <c r="Q5503" i="1" s="1"/>
  <c r="O5504" i="1"/>
  <c r="Q5504" i="1" s="1"/>
  <c r="O5505" i="1"/>
  <c r="Q5505" i="1" s="1"/>
  <c r="O5506" i="1"/>
  <c r="Q5506" i="1" s="1"/>
  <c r="O5507" i="1"/>
  <c r="Q5507" i="1" s="1"/>
  <c r="O5508" i="1"/>
  <c r="Q5508" i="1" s="1"/>
  <c r="O5509" i="1"/>
  <c r="Q5509" i="1" s="1"/>
  <c r="O5510" i="1"/>
  <c r="Q5510" i="1" s="1"/>
  <c r="O5511" i="1"/>
  <c r="Q5511" i="1" s="1"/>
  <c r="O5512" i="1"/>
  <c r="Q5512" i="1" s="1"/>
  <c r="O5513" i="1"/>
  <c r="Q5513" i="1" s="1"/>
  <c r="O5514" i="1"/>
  <c r="Q5514" i="1" s="1"/>
  <c r="O5515" i="1"/>
  <c r="Q5515" i="1" s="1"/>
  <c r="O5516" i="1"/>
  <c r="Q5516" i="1" s="1"/>
  <c r="O5517" i="1"/>
  <c r="Q5517" i="1" s="1"/>
  <c r="O5518" i="1"/>
  <c r="Q5518" i="1" s="1"/>
  <c r="O5519" i="1"/>
  <c r="Q5519" i="1" s="1"/>
  <c r="O5520" i="1"/>
  <c r="Q5520" i="1" s="1"/>
  <c r="O5521" i="1"/>
  <c r="Q5521" i="1" s="1"/>
  <c r="O5522" i="1"/>
  <c r="Q5522" i="1" s="1"/>
  <c r="O5523" i="1"/>
  <c r="Q5523" i="1" s="1"/>
  <c r="O5524" i="1"/>
  <c r="Q5524" i="1" s="1"/>
  <c r="O5525" i="1"/>
  <c r="Q5525" i="1" s="1"/>
  <c r="O5526" i="1"/>
  <c r="Q5526" i="1" s="1"/>
  <c r="O5527" i="1"/>
  <c r="Q5527" i="1" s="1"/>
  <c r="O5528" i="1"/>
  <c r="Q5528" i="1" s="1"/>
  <c r="O5529" i="1"/>
  <c r="Q5529" i="1" s="1"/>
  <c r="O5530" i="1"/>
  <c r="Q5530" i="1" s="1"/>
  <c r="O5531" i="1"/>
  <c r="Q5531" i="1" s="1"/>
  <c r="O5532" i="1"/>
  <c r="Q5532" i="1" s="1"/>
  <c r="O5533" i="1"/>
  <c r="Q5533" i="1" s="1"/>
  <c r="O5534" i="1"/>
  <c r="Q5534" i="1" s="1"/>
  <c r="O5535" i="1"/>
  <c r="Q5535" i="1" s="1"/>
  <c r="O5536" i="1"/>
  <c r="Q5536" i="1" s="1"/>
  <c r="O5537" i="1"/>
  <c r="Q5537" i="1" s="1"/>
  <c r="O5538" i="1"/>
  <c r="Q5538" i="1" s="1"/>
  <c r="O5539" i="1"/>
  <c r="Q5539" i="1" s="1"/>
  <c r="O5540" i="1"/>
  <c r="Q5540" i="1" s="1"/>
  <c r="O5541" i="1"/>
  <c r="Q5541" i="1" s="1"/>
  <c r="O5542" i="1"/>
  <c r="Q5542" i="1" s="1"/>
  <c r="O5543" i="1"/>
  <c r="Q5543" i="1" s="1"/>
  <c r="O5544" i="1"/>
  <c r="Q5544" i="1" s="1"/>
  <c r="O5545" i="1"/>
  <c r="Q5545" i="1" s="1"/>
  <c r="O5546" i="1"/>
  <c r="Q5546" i="1" s="1"/>
  <c r="O5547" i="1"/>
  <c r="Q5547" i="1" s="1"/>
  <c r="O5548" i="1"/>
  <c r="Q5548" i="1" s="1"/>
  <c r="O5549" i="1"/>
  <c r="Q5549" i="1" s="1"/>
  <c r="O5550" i="1"/>
  <c r="Q5550" i="1" s="1"/>
  <c r="O5551" i="1"/>
  <c r="Q5551" i="1" s="1"/>
  <c r="O5552" i="1"/>
  <c r="Q5552" i="1" s="1"/>
  <c r="O5553" i="1"/>
  <c r="Q5553" i="1" s="1"/>
  <c r="O5554" i="1"/>
  <c r="Q5554" i="1" s="1"/>
  <c r="O5555" i="1"/>
  <c r="Q5555" i="1" s="1"/>
  <c r="O5556" i="1"/>
  <c r="Q5556" i="1" s="1"/>
  <c r="O5557" i="1"/>
  <c r="Q5557" i="1" s="1"/>
  <c r="O5558" i="1"/>
  <c r="Q5558" i="1" s="1"/>
  <c r="O741" i="1"/>
  <c r="Q741" i="1" s="1"/>
  <c r="V741" i="1" s="1"/>
  <c r="O5559" i="1"/>
  <c r="Q5559" i="1" s="1"/>
  <c r="O5560" i="1"/>
  <c r="Q5560" i="1" s="1"/>
  <c r="O5561" i="1"/>
  <c r="Q5561" i="1" s="1"/>
  <c r="O5562" i="1"/>
  <c r="Q5562" i="1" s="1"/>
  <c r="O5563" i="1"/>
  <c r="Q5563" i="1" s="1"/>
  <c r="O5564" i="1"/>
  <c r="Q5564" i="1" s="1"/>
  <c r="O5565" i="1"/>
  <c r="Q5565" i="1" s="1"/>
  <c r="O5566" i="1"/>
  <c r="Q5566" i="1" s="1"/>
  <c r="O5567" i="1"/>
  <c r="Q5567" i="1" s="1"/>
  <c r="O5568" i="1"/>
  <c r="Q5568" i="1" s="1"/>
  <c r="O5569" i="1"/>
  <c r="Q5569" i="1" s="1"/>
  <c r="O5570" i="1"/>
  <c r="Q5570" i="1" s="1"/>
  <c r="O5571" i="1"/>
  <c r="Q5571" i="1" s="1"/>
  <c r="O5572" i="1"/>
  <c r="Q5572" i="1" s="1"/>
  <c r="O5573" i="1"/>
  <c r="Q5573" i="1" s="1"/>
  <c r="O5574" i="1"/>
  <c r="Q5574" i="1" s="1"/>
  <c r="O5575" i="1"/>
  <c r="Q5575" i="1" s="1"/>
  <c r="O5576" i="1"/>
  <c r="Q5576" i="1" s="1"/>
  <c r="O5577" i="1"/>
  <c r="Q5577" i="1" s="1"/>
  <c r="O5578" i="1"/>
  <c r="Q5578" i="1" s="1"/>
  <c r="O5579" i="1"/>
  <c r="Q5579" i="1" s="1"/>
  <c r="O5580" i="1"/>
  <c r="Q5580" i="1" s="1"/>
  <c r="O5581" i="1"/>
  <c r="Q5581" i="1" s="1"/>
  <c r="O5582" i="1"/>
  <c r="Q5582" i="1" s="1"/>
  <c r="O5583" i="1"/>
  <c r="Q5583" i="1" s="1"/>
  <c r="O5584" i="1"/>
  <c r="Q5584" i="1" s="1"/>
  <c r="O5585" i="1"/>
  <c r="Q5585" i="1" s="1"/>
  <c r="O5586" i="1"/>
  <c r="Q5586" i="1" s="1"/>
  <c r="O5587" i="1"/>
  <c r="Q5587" i="1" s="1"/>
  <c r="O5588" i="1"/>
  <c r="Q5588" i="1" s="1"/>
  <c r="O5589" i="1"/>
  <c r="Q5589" i="1" s="1"/>
  <c r="O5590" i="1"/>
  <c r="Q5590" i="1" s="1"/>
  <c r="O5591" i="1"/>
  <c r="Q5591" i="1" s="1"/>
  <c r="O5592" i="1"/>
  <c r="Q5592" i="1" s="1"/>
  <c r="O5593" i="1"/>
  <c r="Q5593" i="1" s="1"/>
  <c r="O5594" i="1"/>
  <c r="Q5594" i="1" s="1"/>
  <c r="O5595" i="1"/>
  <c r="Q5595" i="1" s="1"/>
  <c r="O5596" i="1"/>
  <c r="Q5596" i="1" s="1"/>
  <c r="O5597" i="1"/>
  <c r="Q5597" i="1" s="1"/>
  <c r="O5598" i="1"/>
  <c r="Q5598" i="1" s="1"/>
  <c r="O5599" i="1"/>
  <c r="Q5599" i="1" s="1"/>
  <c r="O5600" i="1"/>
  <c r="Q5600" i="1" s="1"/>
  <c r="O5601" i="1"/>
  <c r="Q5601" i="1" s="1"/>
  <c r="O5602" i="1"/>
  <c r="Q5602" i="1" s="1"/>
  <c r="O5603" i="1"/>
  <c r="Q5603" i="1" s="1"/>
  <c r="O5604" i="1"/>
  <c r="Q5604" i="1" s="1"/>
  <c r="O5605" i="1"/>
  <c r="Q5605" i="1" s="1"/>
  <c r="O5606" i="1"/>
  <c r="Q5606" i="1" s="1"/>
  <c r="O5607" i="1"/>
  <c r="Q5607" i="1" s="1"/>
  <c r="O5608" i="1"/>
  <c r="Q5608" i="1" s="1"/>
  <c r="O5609" i="1"/>
  <c r="Q5609" i="1" s="1"/>
  <c r="O5610" i="1"/>
  <c r="Q5610" i="1" s="1"/>
  <c r="O5611" i="1"/>
  <c r="Q5611" i="1" s="1"/>
  <c r="O5612" i="1"/>
  <c r="Q5612" i="1" s="1"/>
  <c r="O5613" i="1"/>
  <c r="Q5613" i="1" s="1"/>
  <c r="O5614" i="1"/>
  <c r="Q5614" i="1" s="1"/>
  <c r="O5615" i="1"/>
  <c r="Q5615" i="1" s="1"/>
  <c r="O5616" i="1"/>
  <c r="Q5616" i="1" s="1"/>
  <c r="O5617" i="1"/>
  <c r="Q5617" i="1" s="1"/>
  <c r="O5618" i="1"/>
  <c r="Q5618" i="1" s="1"/>
  <c r="O5619" i="1"/>
  <c r="Q5619" i="1" s="1"/>
  <c r="O5620" i="1"/>
  <c r="Q5620" i="1" s="1"/>
  <c r="O5621" i="1"/>
  <c r="Q5621" i="1" s="1"/>
  <c r="O5622" i="1"/>
  <c r="Q5622" i="1" s="1"/>
  <c r="O5623" i="1"/>
  <c r="Q5623" i="1" s="1"/>
  <c r="O5624" i="1"/>
  <c r="Q5624" i="1" s="1"/>
  <c r="O5625" i="1"/>
  <c r="Q5625" i="1" s="1"/>
  <c r="O5626" i="1"/>
  <c r="Q5626" i="1" s="1"/>
  <c r="O5627" i="1"/>
  <c r="Q5627" i="1" s="1"/>
  <c r="O5628" i="1"/>
  <c r="Q5628" i="1" s="1"/>
  <c r="O5629" i="1"/>
  <c r="Q5629" i="1" s="1"/>
  <c r="O5630" i="1"/>
  <c r="Q5630" i="1" s="1"/>
  <c r="O5631" i="1"/>
  <c r="Q5631" i="1" s="1"/>
  <c r="O5632" i="1"/>
  <c r="Q5632" i="1" s="1"/>
  <c r="O5633" i="1"/>
  <c r="Q5633" i="1" s="1"/>
  <c r="O5634" i="1"/>
  <c r="Q5634" i="1" s="1"/>
  <c r="T5634" i="1" s="1"/>
  <c r="O5635" i="1"/>
  <c r="Q5635" i="1" s="1"/>
  <c r="T5635" i="1" s="1"/>
  <c r="O5636" i="1"/>
  <c r="Q5636" i="1" s="1"/>
  <c r="O5637" i="1"/>
  <c r="Q5637" i="1" s="1"/>
  <c r="O5638" i="1"/>
  <c r="Q5638" i="1" s="1"/>
  <c r="O5639" i="1"/>
  <c r="Q5639" i="1" s="1"/>
  <c r="O5640" i="1"/>
  <c r="Q5640" i="1" s="1"/>
  <c r="O5641" i="1"/>
  <c r="Q5641" i="1" s="1"/>
  <c r="O5642" i="1"/>
  <c r="Q5642" i="1" s="1"/>
  <c r="O5643" i="1"/>
  <c r="Q5643" i="1" s="1"/>
  <c r="O5644" i="1"/>
  <c r="Q5644" i="1" s="1"/>
  <c r="O676" i="1"/>
  <c r="Q676" i="1" s="1"/>
  <c r="V676" i="1" s="1"/>
  <c r="O5645" i="1"/>
  <c r="Q5645" i="1" s="1"/>
  <c r="O5646" i="1"/>
  <c r="Q5646" i="1" s="1"/>
  <c r="O5647" i="1"/>
  <c r="Q5647" i="1" s="1"/>
  <c r="O5648" i="1"/>
  <c r="Q5648" i="1" s="1"/>
  <c r="O5649" i="1"/>
  <c r="Q5649" i="1" s="1"/>
  <c r="O5650" i="1"/>
  <c r="Q5650" i="1" s="1"/>
  <c r="O575" i="1"/>
  <c r="Q575" i="1" s="1"/>
  <c r="V575" i="1" s="1"/>
  <c r="O5651" i="1"/>
  <c r="Q5651" i="1" s="1"/>
  <c r="O5652" i="1"/>
  <c r="Q5652" i="1" s="1"/>
  <c r="O5653" i="1"/>
  <c r="Q5653" i="1" s="1"/>
  <c r="O5654" i="1"/>
  <c r="Q5654" i="1" s="1"/>
  <c r="O5655" i="1"/>
  <c r="Q5655" i="1" s="1"/>
  <c r="O5656" i="1"/>
  <c r="Q5656" i="1" s="1"/>
  <c r="O5657" i="1"/>
  <c r="Q5657" i="1" s="1"/>
  <c r="O752" i="1"/>
  <c r="Q752" i="1" s="1"/>
  <c r="V752" i="1" s="1"/>
  <c r="O5658" i="1"/>
  <c r="Q5658" i="1" s="1"/>
  <c r="O5659" i="1"/>
  <c r="Q5659" i="1" s="1"/>
  <c r="O5660" i="1"/>
  <c r="Q5660" i="1" s="1"/>
  <c r="O5661" i="1"/>
  <c r="Q5661" i="1" s="1"/>
  <c r="O5662" i="1"/>
  <c r="Q5662" i="1" s="1"/>
  <c r="O5663" i="1"/>
  <c r="Q5663" i="1" s="1"/>
  <c r="O5664" i="1"/>
  <c r="Q5664" i="1" s="1"/>
  <c r="O5665" i="1"/>
  <c r="Q5665" i="1" s="1"/>
  <c r="O5666" i="1"/>
  <c r="Q5666" i="1" s="1"/>
  <c r="O5667" i="1"/>
  <c r="Q5667" i="1" s="1"/>
  <c r="O5668" i="1"/>
  <c r="Q5668" i="1" s="1"/>
  <c r="O5669" i="1"/>
  <c r="Q5669" i="1" s="1"/>
  <c r="O5670" i="1"/>
  <c r="Q5670" i="1" s="1"/>
  <c r="O5671" i="1"/>
  <c r="Q5671" i="1" s="1"/>
  <c r="O5672" i="1"/>
  <c r="Q5672" i="1" s="1"/>
  <c r="O5673" i="1"/>
  <c r="Q5673" i="1" s="1"/>
  <c r="O5674" i="1"/>
  <c r="Q5674" i="1" s="1"/>
  <c r="O5675" i="1"/>
  <c r="Q5675" i="1" s="1"/>
  <c r="O751" i="1"/>
  <c r="Q751" i="1" s="1"/>
  <c r="V751" i="1" s="1"/>
  <c r="O5676" i="1"/>
  <c r="Q5676" i="1" s="1"/>
  <c r="O5677" i="1"/>
  <c r="Q5677" i="1" s="1"/>
  <c r="O5678" i="1"/>
  <c r="Q5678" i="1" s="1"/>
  <c r="O5679" i="1"/>
  <c r="Q5679" i="1" s="1"/>
  <c r="O5680" i="1"/>
  <c r="Q5680" i="1" s="1"/>
  <c r="O5681" i="1"/>
  <c r="Q5681" i="1" s="1"/>
  <c r="O5682" i="1"/>
  <c r="Q5682" i="1" s="1"/>
  <c r="O5683" i="1"/>
  <c r="Q5683" i="1" s="1"/>
  <c r="O5684" i="1"/>
  <c r="Q5684" i="1" s="1"/>
  <c r="O5685" i="1"/>
  <c r="Q5685" i="1" s="1"/>
  <c r="O5686" i="1"/>
  <c r="Q5686" i="1" s="1"/>
  <c r="O5687" i="1"/>
  <c r="Q5687" i="1" s="1"/>
  <c r="O5688" i="1"/>
  <c r="Q5688" i="1" s="1"/>
  <c r="O5689" i="1"/>
  <c r="Q5689" i="1" s="1"/>
  <c r="O5690" i="1"/>
  <c r="Q5690" i="1" s="1"/>
  <c r="O5691" i="1"/>
  <c r="Q5691" i="1" s="1"/>
  <c r="O5692" i="1"/>
  <c r="Q5692" i="1" s="1"/>
  <c r="O5693" i="1"/>
  <c r="Q5693" i="1" s="1"/>
  <c r="O5694" i="1"/>
  <c r="Q5694" i="1" s="1"/>
  <c r="O5695" i="1"/>
  <c r="Q5695" i="1" s="1"/>
  <c r="O5696" i="1"/>
  <c r="Q5696" i="1" s="1"/>
  <c r="O5697" i="1"/>
  <c r="Q5697" i="1" s="1"/>
  <c r="O5698" i="1"/>
  <c r="Q5698" i="1" s="1"/>
  <c r="O5699" i="1"/>
  <c r="Q5699" i="1" s="1"/>
  <c r="O5700" i="1"/>
  <c r="Q5700" i="1" s="1"/>
  <c r="O5701" i="1"/>
  <c r="Q5701" i="1" s="1"/>
  <c r="T5701" i="1" s="1"/>
  <c r="O5702" i="1"/>
  <c r="Q5702" i="1" s="1"/>
  <c r="O5703" i="1"/>
  <c r="Q5703" i="1" s="1"/>
  <c r="O5704" i="1"/>
  <c r="Q5704" i="1" s="1"/>
  <c r="O5705" i="1"/>
  <c r="Q5705" i="1" s="1"/>
  <c r="O5706" i="1"/>
  <c r="Q5706" i="1" s="1"/>
  <c r="O5707" i="1"/>
  <c r="Q5707" i="1" s="1"/>
  <c r="O5708" i="1"/>
  <c r="Q5708" i="1" s="1"/>
  <c r="O5709" i="1"/>
  <c r="Q5709" i="1" s="1"/>
  <c r="O5710" i="1"/>
  <c r="Q5710" i="1" s="1"/>
  <c r="O5711" i="1"/>
  <c r="Q5711" i="1" s="1"/>
  <c r="O5712" i="1"/>
  <c r="Q5712" i="1" s="1"/>
  <c r="O5713" i="1"/>
  <c r="Q5713" i="1" s="1"/>
  <c r="O5714" i="1"/>
  <c r="Q5714" i="1" s="1"/>
  <c r="O5715" i="1"/>
  <c r="Q5715" i="1" s="1"/>
  <c r="O5716" i="1"/>
  <c r="Q5716" i="1" s="1"/>
  <c r="O5717" i="1"/>
  <c r="Q5717" i="1" s="1"/>
  <c r="O5718" i="1"/>
  <c r="Q5718" i="1" s="1"/>
  <c r="O5719" i="1"/>
  <c r="Q5719" i="1" s="1"/>
  <c r="O5720" i="1"/>
  <c r="Q5720" i="1" s="1"/>
  <c r="O5721" i="1"/>
  <c r="Q5721" i="1" s="1"/>
  <c r="O5722" i="1"/>
  <c r="Q5722" i="1" s="1"/>
  <c r="O5723" i="1"/>
  <c r="Q5723" i="1" s="1"/>
  <c r="O5724" i="1"/>
  <c r="Q5724" i="1" s="1"/>
  <c r="O5725" i="1"/>
  <c r="Q5725" i="1" s="1"/>
  <c r="O5726" i="1"/>
  <c r="Q5726" i="1" s="1"/>
  <c r="O5727" i="1"/>
  <c r="Q5727" i="1" s="1"/>
  <c r="O5728" i="1"/>
  <c r="Q5728" i="1" s="1"/>
  <c r="O5729" i="1"/>
  <c r="Q5729" i="1" s="1"/>
  <c r="O5730" i="1"/>
  <c r="Q5730" i="1" s="1"/>
  <c r="O5731" i="1"/>
  <c r="Q5731" i="1" s="1"/>
  <c r="O5732" i="1"/>
  <c r="Q5732" i="1" s="1"/>
  <c r="O5733" i="1"/>
  <c r="Q5733" i="1" s="1"/>
  <c r="O5734" i="1"/>
  <c r="Q5734" i="1" s="1"/>
  <c r="O5735" i="1"/>
  <c r="Q5735" i="1" s="1"/>
  <c r="O5736" i="1"/>
  <c r="Q5736" i="1" s="1"/>
  <c r="O5737" i="1"/>
  <c r="Q5737" i="1" s="1"/>
  <c r="O5738" i="1"/>
  <c r="Q5738" i="1" s="1"/>
  <c r="O5739" i="1"/>
  <c r="Q5739" i="1" s="1"/>
  <c r="O5740" i="1"/>
  <c r="Q5740" i="1" s="1"/>
  <c r="O5741" i="1"/>
  <c r="Q5741" i="1" s="1"/>
  <c r="O5742" i="1"/>
  <c r="Q5742" i="1" s="1"/>
  <c r="O5743" i="1"/>
  <c r="Q5743" i="1" s="1"/>
  <c r="O5744" i="1"/>
  <c r="Q5744" i="1" s="1"/>
  <c r="O5745" i="1"/>
  <c r="Q5745" i="1" s="1"/>
  <c r="O5746" i="1"/>
  <c r="Q5746" i="1" s="1"/>
  <c r="O5747" i="1"/>
  <c r="Q5747" i="1" s="1"/>
  <c r="O5748" i="1"/>
  <c r="Q5748" i="1" s="1"/>
  <c r="O5749" i="1"/>
  <c r="Q5749" i="1" s="1"/>
  <c r="O5750" i="1"/>
  <c r="Q5750" i="1" s="1"/>
  <c r="O5751" i="1"/>
  <c r="Q5751" i="1" s="1"/>
  <c r="O5752" i="1"/>
  <c r="Q5752" i="1" s="1"/>
  <c r="O5753" i="1"/>
  <c r="Q5753" i="1" s="1"/>
  <c r="O5754" i="1"/>
  <c r="Q5754" i="1" s="1"/>
  <c r="O5755" i="1"/>
  <c r="Q5755" i="1" s="1"/>
  <c r="O5756" i="1"/>
  <c r="Q5756" i="1" s="1"/>
  <c r="O5757" i="1"/>
  <c r="Q5757" i="1" s="1"/>
  <c r="O5758" i="1"/>
  <c r="Q5758" i="1" s="1"/>
  <c r="O5759" i="1"/>
  <c r="Q5759" i="1" s="1"/>
  <c r="O5760" i="1"/>
  <c r="Q5760" i="1" s="1"/>
  <c r="O5761" i="1"/>
  <c r="Q5761" i="1" s="1"/>
  <c r="O5762" i="1"/>
  <c r="Q5762" i="1" s="1"/>
  <c r="O5763" i="1"/>
  <c r="Q5763" i="1" s="1"/>
  <c r="O5764" i="1"/>
  <c r="Q5764" i="1" s="1"/>
  <c r="O5765" i="1"/>
  <c r="Q5765" i="1" s="1"/>
  <c r="O5766" i="1"/>
  <c r="Q5766" i="1" s="1"/>
  <c r="O5767" i="1"/>
  <c r="Q5767" i="1" s="1"/>
  <c r="O5768" i="1"/>
  <c r="Q5768" i="1" s="1"/>
  <c r="O5769" i="1"/>
  <c r="Q5769" i="1" s="1"/>
  <c r="O5770" i="1"/>
  <c r="Q5770" i="1" s="1"/>
  <c r="O5771" i="1"/>
  <c r="Q5771" i="1" s="1"/>
  <c r="O766" i="1"/>
  <c r="Q766" i="1" s="1"/>
  <c r="V766" i="1" s="1"/>
  <c r="O5772" i="1"/>
  <c r="Q5772" i="1" s="1"/>
  <c r="O5773" i="1"/>
  <c r="Q5773" i="1" s="1"/>
  <c r="O5774" i="1"/>
  <c r="Q5774" i="1" s="1"/>
  <c r="O5775" i="1"/>
  <c r="Q5775" i="1" s="1"/>
  <c r="O5776" i="1"/>
  <c r="Q5776" i="1" s="1"/>
  <c r="O749" i="1"/>
  <c r="Q749" i="1" s="1"/>
  <c r="V749" i="1" s="1"/>
  <c r="O5777" i="1"/>
  <c r="Q5777" i="1" s="1"/>
  <c r="O5778" i="1"/>
  <c r="Q5778" i="1" s="1"/>
  <c r="O5779" i="1"/>
  <c r="Q5779" i="1" s="1"/>
  <c r="O5780" i="1"/>
  <c r="Q5780" i="1" s="1"/>
  <c r="O5781" i="1"/>
  <c r="Q5781" i="1" s="1"/>
  <c r="O5782" i="1"/>
  <c r="Q5782" i="1" s="1"/>
  <c r="O5783" i="1"/>
  <c r="O5784" i="1"/>
  <c r="Q5784" i="1" s="1"/>
  <c r="O5785" i="1"/>
  <c r="Q5785" i="1" s="1"/>
  <c r="O5786" i="1"/>
  <c r="Q5786" i="1" s="1"/>
  <c r="O5787" i="1"/>
  <c r="Q5787" i="1" s="1"/>
  <c r="O5788" i="1"/>
  <c r="Q5788" i="1" s="1"/>
  <c r="O5789" i="1"/>
  <c r="Q5789" i="1" s="1"/>
  <c r="O5790" i="1"/>
  <c r="Q5790" i="1" s="1"/>
  <c r="O5791" i="1"/>
  <c r="Q5791" i="1" s="1"/>
  <c r="O5792" i="1"/>
  <c r="Q5792" i="1" s="1"/>
  <c r="O5793" i="1"/>
  <c r="Q5793" i="1" s="1"/>
  <c r="O5794" i="1"/>
  <c r="Q5794" i="1" s="1"/>
  <c r="O5795" i="1"/>
  <c r="Q5795" i="1" s="1"/>
  <c r="O5796" i="1"/>
  <c r="Q5796" i="1" s="1"/>
  <c r="O5797" i="1"/>
  <c r="Q5797" i="1" s="1"/>
  <c r="O5798" i="1"/>
  <c r="Q5798" i="1" s="1"/>
  <c r="O5799" i="1"/>
  <c r="Q5799" i="1" s="1"/>
  <c r="O5800" i="1"/>
  <c r="Q5800" i="1" s="1"/>
  <c r="O5801" i="1"/>
  <c r="Q5801" i="1" s="1"/>
  <c r="O5802" i="1"/>
  <c r="Q5802" i="1" s="1"/>
  <c r="O5803" i="1"/>
  <c r="Q5803" i="1" s="1"/>
  <c r="O5804" i="1"/>
  <c r="Q5804" i="1" s="1"/>
  <c r="O5805" i="1"/>
  <c r="Q5805" i="1" s="1"/>
  <c r="O5806" i="1"/>
  <c r="Q5806" i="1" s="1"/>
  <c r="O5807" i="1"/>
  <c r="Q5807" i="1" s="1"/>
  <c r="O5808" i="1"/>
  <c r="Q5808" i="1" s="1"/>
  <c r="O5809" i="1"/>
  <c r="Q5809" i="1" s="1"/>
  <c r="O5810" i="1"/>
  <c r="Q5810" i="1" s="1"/>
  <c r="O5811" i="1"/>
  <c r="Q5811" i="1" s="1"/>
  <c r="O5812" i="1"/>
  <c r="Q5812" i="1" s="1"/>
  <c r="O5813" i="1"/>
  <c r="Q5813" i="1" s="1"/>
  <c r="O5814" i="1"/>
  <c r="Q5814" i="1" s="1"/>
  <c r="O5815" i="1"/>
  <c r="Q5815" i="1" s="1"/>
  <c r="O5816" i="1"/>
  <c r="Q5816" i="1" s="1"/>
  <c r="O5817" i="1"/>
  <c r="Q5817" i="1" s="1"/>
  <c r="O5818" i="1"/>
  <c r="Q5818" i="1" s="1"/>
  <c r="O5819" i="1"/>
  <c r="Q5819" i="1" s="1"/>
  <c r="O5820" i="1"/>
  <c r="Q5820" i="1" s="1"/>
  <c r="O5821" i="1"/>
  <c r="Q5821" i="1" s="1"/>
  <c r="O5822" i="1"/>
  <c r="Q5822" i="1" s="1"/>
  <c r="O5823" i="1"/>
  <c r="Q5823" i="1" s="1"/>
  <c r="O5824" i="1"/>
  <c r="Q5824" i="1" s="1"/>
  <c r="O5825" i="1"/>
  <c r="Q5825" i="1" s="1"/>
  <c r="O5826" i="1"/>
  <c r="Q5826" i="1" s="1"/>
  <c r="O5827" i="1"/>
  <c r="Q5827" i="1" s="1"/>
  <c r="O5828" i="1"/>
  <c r="Q5828" i="1" s="1"/>
  <c r="O5829" i="1"/>
  <c r="Q5829" i="1" s="1"/>
  <c r="O5830" i="1"/>
  <c r="Q5830" i="1" s="1"/>
  <c r="O656" i="1"/>
  <c r="Q656" i="1" s="1"/>
  <c r="O5831" i="1"/>
  <c r="Q5831" i="1" s="1"/>
  <c r="O5832" i="1"/>
  <c r="Q5832" i="1" s="1"/>
  <c r="O5833" i="1"/>
  <c r="Q5833" i="1" s="1"/>
  <c r="O5834" i="1"/>
  <c r="Q5834" i="1" s="1"/>
  <c r="O5835" i="1"/>
  <c r="Q5835" i="1" s="1"/>
  <c r="O5836" i="1"/>
  <c r="Q5836" i="1" s="1"/>
  <c r="O5837" i="1"/>
  <c r="Q5837" i="1" s="1"/>
  <c r="O5838" i="1"/>
  <c r="Q5838" i="1" s="1"/>
  <c r="O5839" i="1"/>
  <c r="Q5839" i="1" s="1"/>
  <c r="O5840" i="1"/>
  <c r="Q5840" i="1" s="1"/>
  <c r="O5841" i="1"/>
  <c r="Q5841" i="1" s="1"/>
  <c r="O5842" i="1"/>
  <c r="Q5842" i="1" s="1"/>
  <c r="O5843" i="1"/>
  <c r="Q5843" i="1" s="1"/>
  <c r="O5844" i="1"/>
  <c r="Q5844" i="1" s="1"/>
  <c r="O5845" i="1"/>
  <c r="Q5845" i="1" s="1"/>
  <c r="O5846" i="1"/>
  <c r="Q5846" i="1" s="1"/>
  <c r="O5847" i="1"/>
  <c r="Q5847" i="1" s="1"/>
  <c r="O5848" i="1"/>
  <c r="Q5848" i="1" s="1"/>
  <c r="O5849" i="1"/>
  <c r="Q5849" i="1" s="1"/>
  <c r="O5850" i="1"/>
  <c r="Q5850" i="1" s="1"/>
  <c r="O5851" i="1"/>
  <c r="Q5851" i="1" s="1"/>
  <c r="O5852" i="1"/>
  <c r="Q5852" i="1" s="1"/>
  <c r="O5853" i="1"/>
  <c r="Q5853" i="1" s="1"/>
  <c r="O5854" i="1"/>
  <c r="Q5854" i="1" s="1"/>
  <c r="O5855" i="1"/>
  <c r="Q5855" i="1" s="1"/>
  <c r="O5856" i="1"/>
  <c r="Q5856" i="1" s="1"/>
  <c r="O5857" i="1"/>
  <c r="Q5857" i="1" s="1"/>
  <c r="O5858" i="1"/>
  <c r="Q5858" i="1" s="1"/>
  <c r="O5859" i="1"/>
  <c r="Q5859" i="1" s="1"/>
  <c r="O5860" i="1"/>
  <c r="Q5860" i="1" s="1"/>
  <c r="O5861" i="1"/>
  <c r="Q5861" i="1" s="1"/>
  <c r="O5862" i="1"/>
  <c r="Q5862" i="1" s="1"/>
  <c r="O5863" i="1"/>
  <c r="Q5863" i="1" s="1"/>
  <c r="O5864" i="1"/>
  <c r="Q5864" i="1" s="1"/>
  <c r="O5865" i="1"/>
  <c r="Q5865" i="1" s="1"/>
  <c r="O5866" i="1"/>
  <c r="Q5866" i="1" s="1"/>
  <c r="O5867" i="1"/>
  <c r="Q5867" i="1" s="1"/>
  <c r="O5868" i="1"/>
  <c r="Q5868" i="1" s="1"/>
  <c r="O5869" i="1"/>
  <c r="Q5869" i="1" s="1"/>
  <c r="O5870" i="1"/>
  <c r="Q5870" i="1" s="1"/>
  <c r="O5871" i="1"/>
  <c r="Q5871" i="1" s="1"/>
  <c r="O5872" i="1"/>
  <c r="Q5872" i="1" s="1"/>
  <c r="O5873" i="1"/>
  <c r="Q5873" i="1" s="1"/>
  <c r="O5874" i="1"/>
  <c r="Q5874" i="1" s="1"/>
  <c r="O5875" i="1"/>
  <c r="Q5875" i="1" s="1"/>
  <c r="O5876" i="1"/>
  <c r="Q5876" i="1" s="1"/>
  <c r="O5877" i="1"/>
  <c r="Q5877" i="1" s="1"/>
  <c r="O5878" i="1"/>
  <c r="Q5878" i="1" s="1"/>
  <c r="O5879" i="1"/>
  <c r="Q5879" i="1" s="1"/>
  <c r="O5880" i="1"/>
  <c r="Q5880" i="1" s="1"/>
  <c r="O508" i="1"/>
  <c r="Q508" i="1" s="1"/>
  <c r="O5881" i="1"/>
  <c r="Q5881" i="1" s="1"/>
  <c r="O5882" i="1"/>
  <c r="Q5882" i="1" s="1"/>
  <c r="O5883" i="1"/>
  <c r="Q5883" i="1" s="1"/>
  <c r="O5884" i="1"/>
  <c r="Q5884" i="1" s="1"/>
  <c r="O5885" i="1"/>
  <c r="Q5885" i="1" s="1"/>
  <c r="O5886" i="1"/>
  <c r="Q5886" i="1" s="1"/>
  <c r="O5887" i="1"/>
  <c r="Q5887" i="1" s="1"/>
  <c r="O5888" i="1"/>
  <c r="Q5888" i="1" s="1"/>
  <c r="O5889" i="1"/>
  <c r="Q5889" i="1" s="1"/>
  <c r="O5890" i="1"/>
  <c r="Q5890" i="1" s="1"/>
  <c r="O5891" i="1"/>
  <c r="Q5891" i="1" s="1"/>
  <c r="O5892" i="1"/>
  <c r="Q5892" i="1" s="1"/>
  <c r="O5893" i="1"/>
  <c r="Q5893" i="1" s="1"/>
  <c r="O5894" i="1"/>
  <c r="Q5894" i="1" s="1"/>
  <c r="O5895" i="1"/>
  <c r="Q5895" i="1" s="1"/>
  <c r="O5896" i="1"/>
  <c r="Q5896" i="1" s="1"/>
  <c r="O5897" i="1"/>
  <c r="Q5897" i="1" s="1"/>
  <c r="O308" i="1"/>
  <c r="Q308" i="1" s="1"/>
  <c r="V308" i="1" s="1"/>
  <c r="O5898" i="1"/>
  <c r="Q5898" i="1" s="1"/>
  <c r="O5899" i="1"/>
  <c r="Q5899" i="1" s="1"/>
  <c r="O5900" i="1"/>
  <c r="Q5900" i="1" s="1"/>
  <c r="O487" i="1"/>
  <c r="Q487" i="1" s="1"/>
  <c r="V487" i="1" s="1"/>
  <c r="O488" i="1"/>
  <c r="O5901" i="1"/>
  <c r="Q5901" i="1" s="1"/>
  <c r="O5902" i="1"/>
  <c r="Q5902" i="1" s="1"/>
  <c r="O489" i="1"/>
  <c r="Q489" i="1" s="1"/>
  <c r="V489" i="1" s="1"/>
  <c r="O5903" i="1"/>
  <c r="Q5903" i="1" s="1"/>
  <c r="O5904" i="1"/>
  <c r="Q5904" i="1" s="1"/>
  <c r="O5905" i="1"/>
  <c r="Q5905" i="1" s="1"/>
  <c r="O5906" i="1"/>
  <c r="Q5906" i="1" s="1"/>
  <c r="O5907" i="1"/>
  <c r="Q5907" i="1" s="1"/>
  <c r="O5908" i="1"/>
  <c r="Q5908" i="1" s="1"/>
  <c r="O5909" i="1"/>
  <c r="Q5909" i="1" s="1"/>
  <c r="O5910" i="1"/>
  <c r="Q5910" i="1" s="1"/>
  <c r="O5911" i="1"/>
  <c r="Q5911" i="1" s="1"/>
  <c r="O5912" i="1"/>
  <c r="Q5912" i="1" s="1"/>
  <c r="O5913" i="1"/>
  <c r="Q5913" i="1" s="1"/>
  <c r="O5914" i="1"/>
  <c r="Q5914" i="1" s="1"/>
  <c r="O5915" i="1"/>
  <c r="Q5915" i="1" s="1"/>
  <c r="O5916" i="1"/>
  <c r="Q5916" i="1" s="1"/>
  <c r="T5916" i="1" s="1"/>
  <c r="O384" i="1"/>
  <c r="Q384" i="1" s="1"/>
  <c r="O5917" i="1"/>
  <c r="Q5917" i="1" s="1"/>
  <c r="O5918" i="1"/>
  <c r="Q5918" i="1" s="1"/>
  <c r="O5919" i="1"/>
  <c r="Q5919" i="1" s="1"/>
  <c r="O5920" i="1"/>
  <c r="Q5920" i="1" s="1"/>
  <c r="O5921" i="1"/>
  <c r="Q5921" i="1" s="1"/>
  <c r="O5922" i="1"/>
  <c r="Q5922" i="1" s="1"/>
  <c r="O5923" i="1"/>
  <c r="Q5923" i="1" s="1"/>
  <c r="O5924" i="1"/>
  <c r="Q5924" i="1" s="1"/>
  <c r="O5925" i="1"/>
  <c r="Q5925" i="1" s="1"/>
  <c r="O5926" i="1"/>
  <c r="Q5926" i="1" s="1"/>
  <c r="O5927" i="1"/>
  <c r="Q5927" i="1" s="1"/>
  <c r="O5928" i="1"/>
  <c r="Q5928" i="1" s="1"/>
  <c r="O5929" i="1"/>
  <c r="Q5929" i="1" s="1"/>
  <c r="O5930" i="1"/>
  <c r="Q5930" i="1" s="1"/>
  <c r="O5931" i="1"/>
  <c r="Q5931" i="1" s="1"/>
  <c r="O5932" i="1"/>
  <c r="Q5932" i="1" s="1"/>
  <c r="O5933" i="1"/>
  <c r="Q5933" i="1" s="1"/>
  <c r="O5934" i="1"/>
  <c r="Q5934" i="1" s="1"/>
  <c r="O5935" i="1"/>
  <c r="Q5935" i="1" s="1"/>
  <c r="O5936" i="1"/>
  <c r="Q5936" i="1" s="1"/>
  <c r="O5937" i="1"/>
  <c r="Q5937" i="1" s="1"/>
  <c r="O5938" i="1"/>
  <c r="Q5938" i="1" s="1"/>
  <c r="O5939" i="1"/>
  <c r="Q5939" i="1" s="1"/>
  <c r="O5940" i="1"/>
  <c r="Q5940" i="1" s="1"/>
  <c r="O5941" i="1"/>
  <c r="Q5941" i="1" s="1"/>
  <c r="O5942" i="1"/>
  <c r="Q5942" i="1" s="1"/>
  <c r="T5942" i="1" s="1"/>
  <c r="O5943" i="1"/>
  <c r="Q5943" i="1" s="1"/>
  <c r="T5943" i="1" s="1"/>
  <c r="O5944" i="1"/>
  <c r="Q5944" i="1" s="1"/>
  <c r="O5945" i="1"/>
  <c r="Q5945" i="1" s="1"/>
  <c r="O5946" i="1"/>
  <c r="Q5946" i="1" s="1"/>
  <c r="O5947" i="1"/>
  <c r="Q5947" i="1" s="1"/>
  <c r="O5948" i="1"/>
  <c r="Q5948" i="1" s="1"/>
  <c r="O5949" i="1"/>
  <c r="Q5949" i="1" s="1"/>
  <c r="O5950" i="1"/>
  <c r="Q5950" i="1" s="1"/>
  <c r="O5951" i="1"/>
  <c r="Q5951" i="1" s="1"/>
  <c r="O5952" i="1"/>
  <c r="Q5952" i="1" s="1"/>
  <c r="O5953" i="1"/>
  <c r="Q5953" i="1" s="1"/>
  <c r="O5954" i="1"/>
  <c r="Q5954" i="1" s="1"/>
  <c r="O5955" i="1"/>
  <c r="Q5955" i="1" s="1"/>
  <c r="O5956" i="1"/>
  <c r="Q5956" i="1" s="1"/>
  <c r="O5957" i="1"/>
  <c r="Q5957" i="1" s="1"/>
  <c r="O5958" i="1"/>
  <c r="Q5958" i="1" s="1"/>
  <c r="O5959" i="1"/>
  <c r="Q5959" i="1" s="1"/>
  <c r="O5960" i="1"/>
  <c r="Q5960" i="1" s="1"/>
  <c r="O5961" i="1"/>
  <c r="Q5961" i="1" s="1"/>
  <c r="O5962" i="1"/>
  <c r="Q5962" i="1" s="1"/>
  <c r="O5963" i="1"/>
  <c r="Q5963" i="1" s="1"/>
  <c r="T5963" i="1" s="1"/>
  <c r="O5964" i="1"/>
  <c r="Q5964" i="1" s="1"/>
  <c r="T5964" i="1" s="1"/>
  <c r="O5965" i="1"/>
  <c r="Q5965" i="1" s="1"/>
  <c r="O5966" i="1"/>
  <c r="Q5966" i="1" s="1"/>
  <c r="O5967" i="1"/>
  <c r="Q5967" i="1" s="1"/>
  <c r="O5968" i="1"/>
  <c r="Q5968" i="1" s="1"/>
  <c r="O5969" i="1"/>
  <c r="Q5969" i="1" s="1"/>
  <c r="O5970" i="1"/>
  <c r="Q5970" i="1" s="1"/>
  <c r="O5971" i="1"/>
  <c r="Q5971" i="1" s="1"/>
  <c r="O5972" i="1"/>
  <c r="Q5972" i="1" s="1"/>
  <c r="O5973" i="1"/>
  <c r="Q5973" i="1" s="1"/>
  <c r="O5974" i="1"/>
  <c r="Q5974" i="1" s="1"/>
  <c r="O5975" i="1"/>
  <c r="Q5975" i="1" s="1"/>
  <c r="O5976" i="1"/>
  <c r="Q5976" i="1" s="1"/>
  <c r="O5977" i="1"/>
  <c r="Q5977" i="1" s="1"/>
  <c r="O5978" i="1"/>
  <c r="Q5978" i="1" s="1"/>
  <c r="O5979" i="1"/>
  <c r="Q5979" i="1" s="1"/>
  <c r="O5980" i="1"/>
  <c r="Q5980" i="1" s="1"/>
  <c r="O5981" i="1"/>
  <c r="Q5981" i="1" s="1"/>
  <c r="O5982" i="1"/>
  <c r="Q5982" i="1" s="1"/>
  <c r="O5983" i="1"/>
  <c r="Q5983" i="1" s="1"/>
  <c r="O5984" i="1"/>
  <c r="Q5984" i="1" s="1"/>
  <c r="O5985" i="1"/>
  <c r="Q5985" i="1" s="1"/>
  <c r="O5986" i="1"/>
  <c r="Q5986" i="1" s="1"/>
  <c r="O5987" i="1"/>
  <c r="Q5987" i="1" s="1"/>
  <c r="O5988" i="1"/>
  <c r="Q5988" i="1" s="1"/>
  <c r="O5989" i="1"/>
  <c r="Q5989" i="1" s="1"/>
  <c r="O5990" i="1"/>
  <c r="Q5990" i="1" s="1"/>
  <c r="O5991" i="1"/>
  <c r="Q5991" i="1" s="1"/>
  <c r="O5992" i="1"/>
  <c r="Q5992" i="1" s="1"/>
  <c r="O5993" i="1"/>
  <c r="Q5993" i="1" s="1"/>
  <c r="O351" i="1"/>
  <c r="Q351" i="1" s="1"/>
  <c r="V351" i="1" s="1"/>
  <c r="O5994" i="1"/>
  <c r="Q5994" i="1" s="1"/>
  <c r="O640" i="1"/>
  <c r="Q640" i="1" s="1"/>
  <c r="V640" i="1" s="1"/>
  <c r="O5995" i="1"/>
  <c r="Q5995" i="1" s="1"/>
  <c r="O586" i="1"/>
  <c r="Q586" i="1" s="1"/>
  <c r="V586" i="1" s="1"/>
  <c r="O371" i="1"/>
  <c r="Q371" i="1" s="1"/>
  <c r="V371" i="1" s="1"/>
  <c r="O5996" i="1"/>
  <c r="O5997" i="1"/>
  <c r="Q5997" i="1" s="1"/>
  <c r="O5998" i="1"/>
  <c r="Q5998" i="1" s="1"/>
  <c r="O5999" i="1"/>
  <c r="Q5999" i="1" s="1"/>
  <c r="O6000" i="1"/>
  <c r="Q6000" i="1" s="1"/>
  <c r="O6001" i="1"/>
  <c r="Q6001" i="1" s="1"/>
  <c r="O6002" i="1"/>
  <c r="Q6002" i="1" s="1"/>
  <c r="O6003" i="1"/>
  <c r="Q6003" i="1" s="1"/>
  <c r="O6004" i="1"/>
  <c r="Q6004" i="1" s="1"/>
  <c r="O6005" i="1"/>
  <c r="Q6005" i="1" s="1"/>
  <c r="O6006" i="1"/>
  <c r="Q6006" i="1" s="1"/>
  <c r="O6007" i="1"/>
  <c r="Q6007" i="1" s="1"/>
  <c r="O6008" i="1"/>
  <c r="Q6008" i="1" s="1"/>
  <c r="O6009" i="1"/>
  <c r="Q6009" i="1" s="1"/>
  <c r="O6010" i="1"/>
  <c r="Q6010" i="1" s="1"/>
  <c r="O6011" i="1"/>
  <c r="Q6011" i="1" s="1"/>
  <c r="O6012" i="1"/>
  <c r="Q6012" i="1" s="1"/>
  <c r="O6013" i="1"/>
  <c r="Q6013" i="1" s="1"/>
  <c r="O6014" i="1"/>
  <c r="Q6014" i="1" s="1"/>
  <c r="O6015" i="1"/>
  <c r="Q6015" i="1" s="1"/>
  <c r="O6016" i="1"/>
  <c r="Q6016" i="1" s="1"/>
  <c r="O6017" i="1"/>
  <c r="Q6017" i="1" s="1"/>
  <c r="O6018" i="1"/>
  <c r="Q6018" i="1" s="1"/>
  <c r="O6019" i="1"/>
  <c r="Q6019" i="1" s="1"/>
  <c r="O6020" i="1"/>
  <c r="Q6020" i="1" s="1"/>
  <c r="O6021" i="1"/>
  <c r="Q6021" i="1" s="1"/>
  <c r="O6022" i="1"/>
  <c r="Q6022" i="1" s="1"/>
  <c r="O6023" i="1"/>
  <c r="Q6023" i="1" s="1"/>
  <c r="O6024" i="1"/>
  <c r="Q6024" i="1" s="1"/>
  <c r="O6025" i="1"/>
  <c r="Q6025" i="1" s="1"/>
  <c r="O6026" i="1"/>
  <c r="Q6026" i="1" s="1"/>
  <c r="O6027" i="1"/>
  <c r="Q6027" i="1" s="1"/>
  <c r="O6028" i="1"/>
  <c r="Q6028" i="1" s="1"/>
  <c r="O431" i="1"/>
  <c r="Q431" i="1" s="1"/>
  <c r="V431" i="1" s="1"/>
  <c r="O207" i="1"/>
  <c r="Q207" i="1" s="1"/>
  <c r="V207" i="1" s="1"/>
  <c r="O6029" i="1"/>
  <c r="Q6029" i="1" s="1"/>
  <c r="O6030" i="1"/>
  <c r="Q6030" i="1" s="1"/>
  <c r="O6031" i="1"/>
  <c r="Q6031" i="1" s="1"/>
  <c r="O6032" i="1"/>
  <c r="Q6032" i="1" s="1"/>
  <c r="O6033" i="1"/>
  <c r="Q6033" i="1" s="1"/>
  <c r="O6034" i="1"/>
  <c r="Q6034" i="1" s="1"/>
  <c r="O6035" i="1"/>
  <c r="Q6035" i="1" s="1"/>
  <c r="O6036" i="1"/>
  <c r="Q6036" i="1" s="1"/>
  <c r="O571" i="1"/>
  <c r="Q571" i="1" s="1"/>
  <c r="V571" i="1" s="1"/>
  <c r="O742" i="1"/>
  <c r="Q742" i="1" s="1"/>
  <c r="V742" i="1" s="1"/>
  <c r="O743" i="1"/>
  <c r="Q743" i="1" s="1"/>
  <c r="V743" i="1" s="1"/>
  <c r="O329" i="1"/>
  <c r="Q329" i="1" s="1"/>
  <c r="V329" i="1" s="1"/>
  <c r="O6037" i="1"/>
  <c r="Q6037" i="1" s="1"/>
  <c r="O6038" i="1"/>
  <c r="Q6038" i="1" s="1"/>
  <c r="O646" i="1"/>
  <c r="Q646" i="1" s="1"/>
  <c r="V646" i="1" s="1"/>
  <c r="O6039" i="1"/>
  <c r="Q6039" i="1" s="1"/>
  <c r="O6040" i="1"/>
  <c r="Q6040" i="1" s="1"/>
  <c r="O744" i="1"/>
  <c r="Q744" i="1" s="1"/>
  <c r="V744" i="1" s="1"/>
  <c r="O6041" i="1"/>
  <c r="Q6041" i="1" s="1"/>
  <c r="O6042" i="1"/>
  <c r="Q6042" i="1" s="1"/>
  <c r="O750" i="1"/>
  <c r="Q750" i="1" s="1"/>
  <c r="V750" i="1" s="1"/>
  <c r="O6043" i="1"/>
  <c r="Q6043" i="1" s="1"/>
  <c r="O6044" i="1"/>
  <c r="Q6044" i="1" s="1"/>
  <c r="O6045" i="1"/>
  <c r="Q6045" i="1" s="1"/>
  <c r="O6046" i="1"/>
  <c r="Q6046" i="1" s="1"/>
  <c r="O6047" i="1"/>
  <c r="Q6047" i="1" s="1"/>
  <c r="O6048" i="1"/>
  <c r="Q6048" i="1" s="1"/>
  <c r="O6049" i="1"/>
  <c r="Q6049" i="1" s="1"/>
  <c r="O6050" i="1"/>
  <c r="Q6050" i="1" s="1"/>
  <c r="O6051" i="1"/>
  <c r="Q6051" i="1" s="1"/>
  <c r="O6052" i="1"/>
  <c r="Q6052" i="1" s="1"/>
  <c r="O6053" i="1"/>
  <c r="Q6053" i="1" s="1"/>
  <c r="O6054" i="1"/>
  <c r="Q6054" i="1" s="1"/>
  <c r="O6055" i="1"/>
  <c r="Q6055" i="1" s="1"/>
  <c r="O6056" i="1"/>
  <c r="Q6056" i="1" s="1"/>
  <c r="O6057" i="1"/>
  <c r="Q6057" i="1" s="1"/>
  <c r="O6058" i="1"/>
  <c r="Q6058" i="1" s="1"/>
  <c r="O6059" i="1"/>
  <c r="Q6059" i="1" s="1"/>
  <c r="O6060" i="1"/>
  <c r="Q6060" i="1" s="1"/>
  <c r="O6061" i="1"/>
  <c r="Q6061" i="1" s="1"/>
  <c r="O6062" i="1"/>
  <c r="Q6062" i="1" s="1"/>
  <c r="O6063" i="1"/>
  <c r="Q6063" i="1" s="1"/>
  <c r="O6064" i="1"/>
  <c r="Q6064" i="1" s="1"/>
  <c r="O6065" i="1"/>
  <c r="Q6065" i="1" s="1"/>
  <c r="O6066" i="1"/>
  <c r="Q6066" i="1" s="1"/>
  <c r="O6067" i="1"/>
  <c r="Q6067" i="1" s="1"/>
  <c r="O6068" i="1"/>
  <c r="Q6068" i="1" s="1"/>
  <c r="O6069" i="1"/>
  <c r="Q6069" i="1" s="1"/>
  <c r="O6070" i="1"/>
  <c r="Q6070" i="1" s="1"/>
  <c r="O6071" i="1"/>
  <c r="Q6071" i="1" s="1"/>
  <c r="O6072" i="1"/>
  <c r="Q6072" i="1" s="1"/>
  <c r="O6073" i="1"/>
  <c r="Q6073" i="1" s="1"/>
  <c r="O6074" i="1"/>
  <c r="Q6074" i="1" s="1"/>
  <c r="O6075" i="1"/>
  <c r="Q6075" i="1" s="1"/>
  <c r="O6076" i="1"/>
  <c r="Q6076" i="1" s="1"/>
  <c r="O6077" i="1"/>
  <c r="Q6077" i="1" s="1"/>
  <c r="O6078" i="1"/>
  <c r="Q6078" i="1" s="1"/>
  <c r="O6079" i="1"/>
  <c r="Q6079" i="1" s="1"/>
  <c r="O6080" i="1"/>
  <c r="Q6080" i="1" s="1"/>
  <c r="O6081" i="1"/>
  <c r="Q6081" i="1" s="1"/>
  <c r="O6082" i="1"/>
  <c r="Q6082" i="1" s="1"/>
  <c r="O6083" i="1"/>
  <c r="Q6083" i="1" s="1"/>
  <c r="O6084" i="1"/>
  <c r="Q6084" i="1" s="1"/>
  <c r="O6085" i="1"/>
  <c r="Q6085" i="1" s="1"/>
  <c r="O6086" i="1"/>
  <c r="Q6086" i="1" s="1"/>
  <c r="O6087" i="1"/>
  <c r="Q6087" i="1" s="1"/>
  <c r="O6088" i="1"/>
  <c r="Q6088" i="1" s="1"/>
  <c r="O6089" i="1"/>
  <c r="Q6089" i="1" s="1"/>
  <c r="O6090" i="1"/>
  <c r="Q6090" i="1" s="1"/>
  <c r="O6091" i="1"/>
  <c r="Q6091" i="1" s="1"/>
  <c r="O6092" i="1"/>
  <c r="Q6092" i="1" s="1"/>
  <c r="O6093" i="1"/>
  <c r="Q6093" i="1" s="1"/>
  <c r="O6094" i="1"/>
  <c r="Q6094" i="1" s="1"/>
  <c r="O6095" i="1"/>
  <c r="Q6095" i="1" s="1"/>
  <c r="O6096" i="1"/>
  <c r="Q6096" i="1" s="1"/>
  <c r="O6097" i="1"/>
  <c r="Q6097" i="1" s="1"/>
  <c r="O6098" i="1"/>
  <c r="Q6098" i="1" s="1"/>
  <c r="O6099" i="1"/>
  <c r="Q6099" i="1" s="1"/>
  <c r="O6100" i="1"/>
  <c r="Q6100" i="1" s="1"/>
  <c r="O6101" i="1"/>
  <c r="Q6101" i="1" s="1"/>
  <c r="T6101" i="1" s="1"/>
  <c r="O6102" i="1"/>
  <c r="Q6102" i="1" s="1"/>
  <c r="T6102" i="1" s="1"/>
  <c r="O6103" i="1"/>
  <c r="Q6103" i="1" s="1"/>
  <c r="T6103" i="1" s="1"/>
  <c r="O6104" i="1"/>
  <c r="Q6104" i="1" s="1"/>
  <c r="O6105" i="1"/>
  <c r="Q6105" i="1" s="1"/>
  <c r="O6106" i="1"/>
  <c r="Q6106" i="1" s="1"/>
  <c r="O6107" i="1"/>
  <c r="Q6107" i="1" s="1"/>
  <c r="O6108" i="1"/>
  <c r="Q6108" i="1" s="1"/>
  <c r="O6109" i="1"/>
  <c r="Q6109" i="1" s="1"/>
  <c r="O6110" i="1"/>
  <c r="Q6110" i="1" s="1"/>
  <c r="O6111" i="1"/>
  <c r="Q6111" i="1" s="1"/>
  <c r="O6112" i="1"/>
  <c r="Q6112" i="1" s="1"/>
  <c r="O6113" i="1"/>
  <c r="Q6113" i="1" s="1"/>
  <c r="O6114" i="1"/>
  <c r="Q6114" i="1" s="1"/>
  <c r="O321" i="1"/>
  <c r="Q321" i="1" s="1"/>
  <c r="V321" i="1" s="1"/>
  <c r="O6115" i="1"/>
  <c r="Q6115" i="1" s="1"/>
  <c r="O6116" i="1"/>
  <c r="Q6116" i="1" s="1"/>
  <c r="O6117" i="1"/>
  <c r="Q6117" i="1" s="1"/>
  <c r="O6118" i="1"/>
  <c r="Q6118" i="1" s="1"/>
  <c r="O6119" i="1"/>
  <c r="Q6119" i="1" s="1"/>
  <c r="O6120" i="1"/>
  <c r="Q6120" i="1" s="1"/>
  <c r="O6121" i="1"/>
  <c r="Q6121" i="1" s="1"/>
  <c r="O6122" i="1"/>
  <c r="Q6122" i="1" s="1"/>
  <c r="O802" i="1"/>
  <c r="Q802" i="1" s="1"/>
  <c r="V802" i="1" s="1"/>
  <c r="O6123" i="1"/>
  <c r="Q6123" i="1" s="1"/>
  <c r="O574" i="1"/>
  <c r="Q574" i="1" s="1"/>
  <c r="V574" i="1" s="1"/>
  <c r="O6124" i="1"/>
  <c r="Q6124" i="1" s="1"/>
  <c r="O435" i="1"/>
  <c r="Q435" i="1" s="1"/>
  <c r="V435" i="1" s="1"/>
  <c r="O6125" i="1"/>
  <c r="Q6125" i="1" s="1"/>
  <c r="O6126" i="1"/>
  <c r="Q6126" i="1" s="1"/>
  <c r="O6127" i="1"/>
  <c r="Q6127" i="1" s="1"/>
  <c r="O6128" i="1"/>
  <c r="Q6128" i="1" s="1"/>
  <c r="O6129" i="1"/>
  <c r="Q6129" i="1" s="1"/>
  <c r="O6130" i="1"/>
  <c r="Q6130" i="1" s="1"/>
  <c r="O6131" i="1"/>
  <c r="Q6131" i="1" s="1"/>
  <c r="O6132" i="1"/>
  <c r="Q6132" i="1" s="1"/>
  <c r="O6133" i="1"/>
  <c r="Q6133" i="1" s="1"/>
  <c r="O6134" i="1"/>
  <c r="Q6134" i="1" s="1"/>
  <c r="O657" i="1"/>
  <c r="Q657" i="1" s="1"/>
  <c r="O756" i="1"/>
  <c r="Q756" i="1" s="1"/>
  <c r="O782" i="1"/>
  <c r="Q782" i="1" s="1"/>
  <c r="O783" i="1"/>
  <c r="Q783" i="1" s="1"/>
  <c r="O6135" i="1"/>
  <c r="Q6135" i="1" s="1"/>
  <c r="T6135" i="1" s="1"/>
  <c r="O6136" i="1"/>
  <c r="Q6136" i="1" s="1"/>
  <c r="T6136" i="1" s="1"/>
  <c r="O382" i="1"/>
  <c r="Q382" i="1" s="1"/>
  <c r="V382" i="1" s="1"/>
  <c r="O6137" i="1"/>
  <c r="Q6137" i="1" s="1"/>
  <c r="O6138" i="1"/>
  <c r="Q6138" i="1" s="1"/>
  <c r="O6139" i="1"/>
  <c r="Q6139" i="1" s="1"/>
  <c r="O6140" i="1"/>
  <c r="Q6140" i="1" s="1"/>
  <c r="O6141" i="1"/>
  <c r="Q6141" i="1" s="1"/>
  <c r="O6142" i="1"/>
  <c r="Q6142" i="1" s="1"/>
  <c r="O6143" i="1"/>
  <c r="Q6143" i="1" s="1"/>
  <c r="O365" i="1"/>
  <c r="Q365" i="1" s="1"/>
  <c r="O6144" i="1"/>
  <c r="Q6144" i="1" s="1"/>
  <c r="O6145" i="1"/>
  <c r="Q6145" i="1" s="1"/>
  <c r="O6146" i="1"/>
  <c r="Q6146" i="1" s="1"/>
  <c r="O6147" i="1"/>
  <c r="Q6147" i="1" s="1"/>
  <c r="O6148" i="1"/>
  <c r="Q6148" i="1" s="1"/>
  <c r="O6149" i="1"/>
  <c r="Q6149" i="1" s="1"/>
  <c r="O505" i="1"/>
  <c r="Q505" i="1" s="1"/>
  <c r="V505" i="1" s="1"/>
  <c r="O500" i="1"/>
  <c r="Q500" i="1" s="1"/>
  <c r="V500" i="1" s="1"/>
  <c r="O180" i="1"/>
  <c r="Q180" i="1" s="1"/>
  <c r="V180" i="1" s="1"/>
  <c r="O6150" i="1"/>
  <c r="Q6150" i="1" s="1"/>
  <c r="O6151" i="1"/>
  <c r="Q6151" i="1" s="1"/>
  <c r="O6152" i="1"/>
  <c r="Q6152" i="1" s="1"/>
  <c r="O6153" i="1"/>
  <c r="Q6153" i="1" s="1"/>
  <c r="O6154" i="1"/>
  <c r="Q6154" i="1" s="1"/>
  <c r="O6155" i="1"/>
  <c r="Q6155" i="1" s="1"/>
  <c r="O109" i="1"/>
  <c r="Q109" i="1" s="1"/>
  <c r="V109" i="1" s="1"/>
  <c r="O476" i="1"/>
  <c r="Q476" i="1" s="1"/>
  <c r="V476" i="1" s="1"/>
  <c r="O623" i="1"/>
  <c r="Q623" i="1" s="1"/>
  <c r="V623" i="1" s="1"/>
  <c r="O612" i="1"/>
  <c r="Q612" i="1" s="1"/>
  <c r="V612" i="1" s="1"/>
  <c r="O6156" i="1"/>
  <c r="Q6156" i="1" s="1"/>
  <c r="O6157" i="1"/>
  <c r="Q6157" i="1" s="1"/>
  <c r="O6158" i="1"/>
  <c r="Q6158" i="1" s="1"/>
  <c r="O6159" i="1"/>
  <c r="Q6159" i="1" s="1"/>
  <c r="O6160" i="1"/>
  <c r="Q6160" i="1" s="1"/>
  <c r="O6161" i="1"/>
  <c r="Q6161" i="1" s="1"/>
  <c r="O6162" i="1"/>
  <c r="Q6162" i="1" s="1"/>
  <c r="O6163" i="1"/>
  <c r="Q6163" i="1" s="1"/>
  <c r="O6164" i="1"/>
  <c r="Q6164" i="1" s="1"/>
  <c r="O6165" i="1"/>
  <c r="Q6165" i="1" s="1"/>
  <c r="O6166" i="1"/>
  <c r="Q6166" i="1" s="1"/>
  <c r="O6167" i="1"/>
  <c r="Q6167" i="1" s="1"/>
  <c r="O6168" i="1"/>
  <c r="Q6168" i="1" s="1"/>
  <c r="O6169" i="1"/>
  <c r="Q6169" i="1" s="1"/>
  <c r="O6170" i="1"/>
  <c r="Q6170" i="1" s="1"/>
  <c r="O6171" i="1"/>
  <c r="Q6171" i="1" s="1"/>
  <c r="O6172" i="1"/>
  <c r="Q6172" i="1" s="1"/>
  <c r="O6173" i="1"/>
  <c r="Q6173" i="1" s="1"/>
  <c r="O6174" i="1"/>
  <c r="Q6174" i="1" s="1"/>
  <c r="O6175" i="1"/>
  <c r="Q6175" i="1" s="1"/>
  <c r="O6176" i="1"/>
  <c r="Q6176" i="1" s="1"/>
  <c r="O6177" i="1"/>
  <c r="Q6177" i="1" s="1"/>
  <c r="O6178" i="1"/>
  <c r="Q6178" i="1" s="1"/>
  <c r="O745" i="1"/>
  <c r="Q745" i="1" s="1"/>
  <c r="O674" i="1"/>
  <c r="Q674" i="1" s="1"/>
  <c r="O778" i="1"/>
  <c r="Q778" i="1" s="1"/>
  <c r="O6179" i="1"/>
  <c r="Q6179" i="1" s="1"/>
  <c r="T6179" i="1" s="1"/>
  <c r="O6180" i="1"/>
  <c r="Q6180" i="1" s="1"/>
  <c r="T6180" i="1" s="1"/>
  <c r="O6181" i="1"/>
  <c r="Q6181" i="1" s="1"/>
  <c r="O6182" i="1"/>
  <c r="Q6182" i="1" s="1"/>
  <c r="O107" i="1"/>
  <c r="Q107" i="1" s="1"/>
  <c r="V107" i="1" s="1"/>
  <c r="O6183" i="1"/>
  <c r="Q6183" i="1" s="1"/>
  <c r="O6184" i="1"/>
  <c r="Q6184" i="1" s="1"/>
  <c r="O6185" i="1"/>
  <c r="Q6185" i="1" s="1"/>
  <c r="O6186" i="1"/>
  <c r="Q6186" i="1" s="1"/>
  <c r="O6187" i="1"/>
  <c r="Q6187" i="1" s="1"/>
  <c r="O6188" i="1"/>
  <c r="Q6188" i="1" s="1"/>
  <c r="O6189" i="1"/>
  <c r="Q6189" i="1" s="1"/>
  <c r="O6190" i="1"/>
  <c r="Q6190" i="1" s="1"/>
  <c r="O6191" i="1"/>
  <c r="Q6191" i="1" s="1"/>
  <c r="O6192" i="1"/>
  <c r="Q6192" i="1" s="1"/>
  <c r="O6193" i="1"/>
  <c r="Q6193" i="1" s="1"/>
  <c r="O791" i="1"/>
  <c r="O6194" i="1"/>
  <c r="Q6194" i="1" s="1"/>
  <c r="O797" i="1"/>
  <c r="Q797" i="1" s="1"/>
  <c r="V797" i="1" s="1"/>
  <c r="O6195" i="1"/>
  <c r="Q6195" i="1" s="1"/>
  <c r="O6196" i="1"/>
  <c r="Q6196" i="1" s="1"/>
  <c r="O6197" i="1"/>
  <c r="Q6197" i="1" s="1"/>
  <c r="O6198" i="1"/>
  <c r="Q6198" i="1" s="1"/>
  <c r="O6199" i="1"/>
  <c r="Q6199" i="1" s="1"/>
  <c r="O6200" i="1"/>
  <c r="Q6200" i="1" s="1"/>
  <c r="O6201" i="1"/>
  <c r="Q6201" i="1" s="1"/>
  <c r="O6202" i="1"/>
  <c r="Q6202" i="1" s="1"/>
  <c r="O6203" i="1"/>
  <c r="Q6203" i="1" s="1"/>
  <c r="O6204" i="1"/>
  <c r="Q6204" i="1" s="1"/>
  <c r="O6205" i="1"/>
  <c r="Q6205" i="1" s="1"/>
  <c r="O6206" i="1"/>
  <c r="Q6206" i="1" s="1"/>
  <c r="O6207" i="1"/>
  <c r="Q6207" i="1" s="1"/>
  <c r="O6208" i="1"/>
  <c r="Q6208" i="1" s="1"/>
  <c r="O6209" i="1"/>
  <c r="Q6209" i="1" s="1"/>
  <c r="O6210" i="1"/>
  <c r="Q6210" i="1" s="1"/>
  <c r="O6211" i="1"/>
  <c r="Q6211" i="1" s="1"/>
  <c r="O6212" i="1"/>
  <c r="Q6212" i="1" s="1"/>
  <c r="O6213" i="1"/>
  <c r="Q6213" i="1" s="1"/>
  <c r="O6214" i="1"/>
  <c r="Q6214" i="1" s="1"/>
  <c r="O6215" i="1"/>
  <c r="Q6215" i="1" s="1"/>
  <c r="O6216" i="1"/>
  <c r="Q6216" i="1" s="1"/>
  <c r="O6217" i="1"/>
  <c r="Q6217" i="1" s="1"/>
  <c r="O6218" i="1"/>
  <c r="Q6218" i="1" s="1"/>
  <c r="O6219" i="1"/>
  <c r="Q6219" i="1" s="1"/>
  <c r="O6220" i="1"/>
  <c r="Q6220" i="1" s="1"/>
  <c r="O6221" i="1"/>
  <c r="Q6221" i="1" s="1"/>
  <c r="O6222" i="1"/>
  <c r="Q6222" i="1" s="1"/>
  <c r="O6223" i="1"/>
  <c r="Q6223" i="1" s="1"/>
  <c r="O6224" i="1"/>
  <c r="Q6224" i="1" s="1"/>
  <c r="O6225" i="1"/>
  <c r="Q6225" i="1" s="1"/>
  <c r="O6226" i="1"/>
  <c r="Q6226" i="1" s="1"/>
  <c r="O6227" i="1"/>
  <c r="Q6227" i="1" s="1"/>
  <c r="O6228" i="1"/>
  <c r="Q6228" i="1" s="1"/>
  <c r="O6229" i="1"/>
  <c r="Q6229" i="1" s="1"/>
  <c r="O6230" i="1"/>
  <c r="Q6230" i="1" s="1"/>
  <c r="O6231" i="1"/>
  <c r="Q6231" i="1" s="1"/>
  <c r="O6232" i="1"/>
  <c r="Q6232" i="1" s="1"/>
  <c r="O6233" i="1"/>
  <c r="Q6233" i="1" s="1"/>
  <c r="O639" i="1"/>
  <c r="Q639" i="1" s="1"/>
  <c r="V639" i="1" s="1"/>
  <c r="O6234" i="1"/>
  <c r="Q6234" i="1" s="1"/>
  <c r="O669" i="1"/>
  <c r="Q669" i="1" s="1"/>
  <c r="V669" i="1" s="1"/>
  <c r="O6235" i="1"/>
  <c r="Q6235" i="1" s="1"/>
  <c r="O746" i="1"/>
  <c r="Q746" i="1" s="1"/>
  <c r="V746" i="1" s="1"/>
  <c r="O776" i="1"/>
  <c r="Q776" i="1" s="1"/>
  <c r="V776" i="1" s="1"/>
  <c r="O6236" i="1"/>
  <c r="Q6236" i="1" s="1"/>
  <c r="O216" i="1"/>
  <c r="Q216" i="1" s="1"/>
  <c r="V216" i="1" s="1"/>
  <c r="O777" i="1"/>
  <c r="Q777" i="1" s="1"/>
  <c r="V777" i="1" s="1"/>
  <c r="O6237" i="1"/>
  <c r="Q6237" i="1" s="1"/>
  <c r="O6238" i="1"/>
  <c r="Q6238" i="1" s="1"/>
  <c r="O6239" i="1"/>
  <c r="Q6239" i="1" s="1"/>
  <c r="O644" i="1"/>
  <c r="Q644" i="1" s="1"/>
  <c r="V644" i="1" s="1"/>
  <c r="O6240" i="1"/>
  <c r="Q6240" i="1" s="1"/>
  <c r="O6241" i="1"/>
  <c r="Q6241" i="1" s="1"/>
  <c r="O6242" i="1"/>
  <c r="Q6242" i="1" s="1"/>
  <c r="O6243" i="1"/>
  <c r="Q6243" i="1" s="1"/>
  <c r="O6244" i="1"/>
  <c r="Q6244" i="1" s="1"/>
  <c r="T6244" i="1" s="1"/>
  <c r="O6245" i="1"/>
  <c r="Q6245" i="1" s="1"/>
  <c r="O6246" i="1"/>
  <c r="Q6246" i="1" s="1"/>
  <c r="T6246" i="1" s="1"/>
  <c r="O6247" i="1"/>
  <c r="Q6247" i="1" s="1"/>
  <c r="O762" i="1"/>
  <c r="Q762" i="1" s="1"/>
  <c r="V762" i="1" s="1"/>
  <c r="O112" i="1"/>
  <c r="Q112" i="1" s="1"/>
  <c r="V112" i="1" s="1"/>
  <c r="O666" i="1"/>
  <c r="Q666" i="1" s="1"/>
  <c r="V666" i="1" s="1"/>
  <c r="O514" i="1"/>
  <c r="Q514" i="1" s="1"/>
  <c r="V514" i="1" s="1"/>
  <c r="O6248" i="1"/>
  <c r="Q6248" i="1" s="1"/>
  <c r="O6249" i="1"/>
  <c r="Q6249" i="1" s="1"/>
  <c r="O6250" i="1"/>
  <c r="Q6250" i="1" s="1"/>
  <c r="O6251" i="1"/>
  <c r="Q6251" i="1" s="1"/>
  <c r="O6252" i="1"/>
  <c r="Q6252" i="1" s="1"/>
  <c r="O6253" i="1"/>
  <c r="Q6253" i="1" s="1"/>
  <c r="O6254" i="1"/>
  <c r="Q6254" i="1" s="1"/>
  <c r="O6255" i="1"/>
  <c r="Q6255" i="1" s="1"/>
  <c r="O6256" i="1"/>
  <c r="Q6256" i="1" s="1"/>
  <c r="O6257" i="1"/>
  <c r="Q6257" i="1" s="1"/>
  <c r="O6258" i="1"/>
  <c r="Q6258" i="1" s="1"/>
  <c r="O624" i="1"/>
  <c r="Q624" i="1" s="1"/>
  <c r="V624" i="1" s="1"/>
  <c r="O6259" i="1"/>
  <c r="Q6259" i="1" s="1"/>
  <c r="O6260" i="1"/>
  <c r="Q6260" i="1" s="1"/>
  <c r="O6261" i="1"/>
  <c r="Q6261" i="1" s="1"/>
  <c r="O6262" i="1"/>
  <c r="Q6262" i="1" s="1"/>
  <c r="O6263" i="1"/>
  <c r="Q6263" i="1" s="1"/>
  <c r="O6264" i="1"/>
  <c r="Q6264" i="1" s="1"/>
  <c r="O6265" i="1"/>
  <c r="Q6265" i="1" s="1"/>
  <c r="O6266" i="1"/>
  <c r="Q6266" i="1" s="1"/>
  <c r="O6267" i="1"/>
  <c r="Q6267" i="1" s="1"/>
  <c r="O6268" i="1"/>
  <c r="Q6268" i="1" s="1"/>
  <c r="O6269" i="1"/>
  <c r="Q6269" i="1" s="1"/>
  <c r="O6270" i="1"/>
  <c r="Q6270" i="1" s="1"/>
  <c r="O6271" i="1"/>
  <c r="Q6271" i="1" s="1"/>
  <c r="O6272" i="1"/>
  <c r="Q6272" i="1" s="1"/>
  <c r="O6273" i="1"/>
  <c r="Q6273" i="1" s="1"/>
  <c r="O6274" i="1"/>
  <c r="Q6274" i="1" s="1"/>
  <c r="O6275" i="1"/>
  <c r="Q6275" i="1" s="1"/>
  <c r="O6276" i="1"/>
  <c r="Q6276" i="1" s="1"/>
  <c r="O6277" i="1"/>
  <c r="Q6277" i="1" s="1"/>
  <c r="O6278" i="1"/>
  <c r="Q6278" i="1" s="1"/>
  <c r="O6279" i="1"/>
  <c r="Q6279" i="1" s="1"/>
  <c r="O6280" i="1"/>
  <c r="Q6280" i="1" s="1"/>
  <c r="O6281" i="1"/>
  <c r="Q6281" i="1" s="1"/>
  <c r="O6282" i="1"/>
  <c r="Q6282" i="1" s="1"/>
  <c r="O84" i="1"/>
  <c r="Q84" i="1" s="1"/>
  <c r="V84" i="1" s="1"/>
  <c r="O6283" i="1"/>
  <c r="Q6283" i="1" s="1"/>
  <c r="O6284" i="1"/>
  <c r="Q6284" i="1" s="1"/>
  <c r="O6285" i="1"/>
  <c r="Q6285" i="1" s="1"/>
  <c r="O6286" i="1"/>
  <c r="Q6286" i="1" s="1"/>
  <c r="O6287" i="1"/>
  <c r="Q6287" i="1" s="1"/>
  <c r="O258" i="1"/>
  <c r="Q258" i="1" s="1"/>
  <c r="V258" i="1" s="1"/>
  <c r="O6288" i="1"/>
  <c r="Q6288" i="1" s="1"/>
  <c r="O6289" i="1"/>
  <c r="Q6289" i="1" s="1"/>
  <c r="O6290" i="1"/>
  <c r="Q6290" i="1" s="1"/>
  <c r="O6291" i="1"/>
  <c r="Q6291" i="1" s="1"/>
  <c r="O6292" i="1"/>
  <c r="Q6292" i="1" s="1"/>
  <c r="O6293" i="1"/>
  <c r="Q6293" i="1" s="1"/>
  <c r="O790" i="1"/>
  <c r="Q790" i="1" s="1"/>
  <c r="V790" i="1" s="1"/>
  <c r="O6294" i="1"/>
  <c r="Q6294" i="1" s="1"/>
  <c r="O6295" i="1"/>
  <c r="Q6295" i="1" s="1"/>
  <c r="O6296" i="1"/>
  <c r="Q6296" i="1" s="1"/>
  <c r="O6297" i="1"/>
  <c r="Q6297" i="1" s="1"/>
  <c r="O6298" i="1"/>
  <c r="Q6298" i="1" s="1"/>
  <c r="O6299" i="1"/>
  <c r="Q6299" i="1" s="1"/>
  <c r="O6300" i="1"/>
  <c r="Q6300" i="1" s="1"/>
  <c r="O6301" i="1"/>
  <c r="Q6301" i="1" s="1"/>
  <c r="O804" i="1"/>
  <c r="Q804" i="1" s="1"/>
  <c r="V804" i="1" s="1"/>
  <c r="O6302" i="1"/>
  <c r="Q6302" i="1" s="1"/>
  <c r="O6303" i="1"/>
  <c r="Q6303" i="1" s="1"/>
  <c r="O6304" i="1"/>
  <c r="Q6304" i="1" s="1"/>
  <c r="O6305" i="1"/>
  <c r="Q6305" i="1" s="1"/>
  <c r="O6306" i="1"/>
  <c r="Q6306" i="1" s="1"/>
  <c r="O6307" i="1"/>
  <c r="Q6307" i="1" s="1"/>
  <c r="O796" i="1"/>
  <c r="Q796" i="1" s="1"/>
  <c r="V796" i="1" s="1"/>
  <c r="O6308" i="1"/>
  <c r="Q6308" i="1" s="1"/>
  <c r="O6309" i="1"/>
  <c r="Q6309" i="1" s="1"/>
  <c r="O6310" i="1"/>
  <c r="Q6310" i="1" s="1"/>
  <c r="O501" i="1"/>
  <c r="Q501" i="1" s="1"/>
  <c r="V501" i="1" s="1"/>
  <c r="O6311" i="1"/>
  <c r="Q6311" i="1" s="1"/>
  <c r="O6312" i="1"/>
  <c r="Q6312" i="1" s="1"/>
  <c r="O6313" i="1"/>
  <c r="Q6313" i="1" s="1"/>
  <c r="O6314" i="1"/>
  <c r="Q6314" i="1" s="1"/>
  <c r="O6315" i="1"/>
  <c r="Q6315" i="1" s="1"/>
  <c r="O6316" i="1"/>
  <c r="Q6316" i="1" s="1"/>
  <c r="O6317" i="1"/>
  <c r="Q6317" i="1" s="1"/>
  <c r="O6318" i="1"/>
  <c r="Q6318" i="1" s="1"/>
  <c r="O6319" i="1"/>
  <c r="Q6319" i="1" s="1"/>
  <c r="O6320" i="1"/>
  <c r="Q6320" i="1" s="1"/>
  <c r="O6321" i="1"/>
  <c r="Q6321" i="1" s="1"/>
  <c r="O6322" i="1"/>
  <c r="Q6322" i="1" s="1"/>
  <c r="O658" i="1"/>
  <c r="Q658" i="1" s="1"/>
  <c r="V658" i="1" s="1"/>
  <c r="O6323" i="1"/>
  <c r="Q6323" i="1" s="1"/>
  <c r="O6324" i="1"/>
  <c r="Q6324" i="1" s="1"/>
  <c r="O6325" i="1"/>
  <c r="Q6325" i="1" s="1"/>
  <c r="O6326" i="1"/>
  <c r="Q6326" i="1" s="1"/>
  <c r="O6327" i="1"/>
  <c r="Q6327" i="1" s="1"/>
  <c r="O6328" i="1"/>
  <c r="Q6328" i="1" s="1"/>
  <c r="O6329" i="1"/>
  <c r="Q6329" i="1" s="1"/>
  <c r="O6330" i="1"/>
  <c r="Q6330" i="1" s="1"/>
  <c r="O6331" i="1"/>
  <c r="Q6331" i="1" s="1"/>
  <c r="O6332" i="1"/>
  <c r="Q6332" i="1" s="1"/>
  <c r="O6333" i="1"/>
  <c r="Q6333" i="1" s="1"/>
  <c r="O6334" i="1"/>
  <c r="Q6334" i="1" s="1"/>
  <c r="O6335" i="1"/>
  <c r="Q6335" i="1" s="1"/>
  <c r="O6336" i="1"/>
  <c r="Q6336" i="1" s="1"/>
  <c r="O6337" i="1"/>
  <c r="Q6337" i="1" s="1"/>
  <c r="O6338" i="1"/>
  <c r="Q6338" i="1" s="1"/>
  <c r="O6339" i="1"/>
  <c r="Q6339" i="1" s="1"/>
  <c r="O6340" i="1"/>
  <c r="Q6340" i="1" s="1"/>
  <c r="O6341" i="1"/>
  <c r="Q6341" i="1" s="1"/>
  <c r="O6342" i="1"/>
  <c r="Q6342" i="1" s="1"/>
  <c r="O6343" i="1"/>
  <c r="Q6343" i="1" s="1"/>
  <c r="O6344" i="1"/>
  <c r="Q6344" i="1" s="1"/>
  <c r="O6345" i="1"/>
  <c r="Q6345" i="1" s="1"/>
  <c r="O6346" i="1"/>
  <c r="Q6346" i="1" s="1"/>
  <c r="O6347" i="1"/>
  <c r="Q6347" i="1" s="1"/>
  <c r="O6348" i="1"/>
  <c r="Q6348" i="1" s="1"/>
  <c r="O6349" i="1"/>
  <c r="Q6349" i="1" s="1"/>
  <c r="O6350" i="1"/>
  <c r="Q6350" i="1" s="1"/>
  <c r="O6351" i="1"/>
  <c r="Q6351" i="1" s="1"/>
  <c r="O6352" i="1"/>
  <c r="Q6352" i="1" s="1"/>
  <c r="O6353" i="1"/>
  <c r="Q6353" i="1" s="1"/>
  <c r="O6354" i="1"/>
  <c r="Q6354" i="1" s="1"/>
  <c r="T6354" i="1" s="1"/>
  <c r="O6355" i="1"/>
  <c r="Q6355" i="1" s="1"/>
  <c r="T6355" i="1" s="1"/>
  <c r="O6356" i="1"/>
  <c r="Q6356" i="1" s="1"/>
  <c r="O6357" i="1"/>
  <c r="Q6357" i="1" s="1"/>
  <c r="O6358" i="1"/>
  <c r="Q6358" i="1" s="1"/>
  <c r="O6359" i="1"/>
  <c r="Q6359" i="1" s="1"/>
  <c r="O6360" i="1"/>
  <c r="Q6360" i="1" s="1"/>
  <c r="O6361" i="1"/>
  <c r="Q6361" i="1" s="1"/>
  <c r="O6362" i="1"/>
  <c r="Q6362" i="1" s="1"/>
  <c r="O6363" i="1"/>
  <c r="Q6363" i="1" s="1"/>
  <c r="O6364" i="1"/>
  <c r="Q6364" i="1" s="1"/>
  <c r="O6365" i="1"/>
  <c r="Q6365" i="1" s="1"/>
  <c r="O6366" i="1"/>
  <c r="Q6366" i="1" s="1"/>
  <c r="O6367" i="1"/>
  <c r="Q6367" i="1" s="1"/>
  <c r="O6368" i="1"/>
  <c r="Q6368" i="1" s="1"/>
  <c r="O6369" i="1"/>
  <c r="Q6369" i="1" s="1"/>
  <c r="O6370" i="1"/>
  <c r="Q6370" i="1" s="1"/>
  <c r="O6371" i="1"/>
  <c r="Q6371" i="1" s="1"/>
  <c r="T6371" i="1" s="1"/>
  <c r="O6372" i="1"/>
  <c r="Q6372" i="1" s="1"/>
  <c r="O6373" i="1"/>
  <c r="Q6373" i="1" s="1"/>
  <c r="O6374" i="1"/>
  <c r="Q6374" i="1" s="1"/>
  <c r="O6375" i="1"/>
  <c r="Q6375" i="1" s="1"/>
  <c r="O6376" i="1"/>
  <c r="Q6376" i="1" s="1"/>
  <c r="O6377" i="1"/>
  <c r="Q6377" i="1" s="1"/>
  <c r="O6378" i="1"/>
  <c r="Q6378" i="1" s="1"/>
  <c r="O6379" i="1"/>
  <c r="Q6379" i="1" s="1"/>
  <c r="O6380" i="1"/>
  <c r="Q6380" i="1" s="1"/>
  <c r="O6381" i="1"/>
  <c r="Q6381" i="1" s="1"/>
  <c r="O6382" i="1"/>
  <c r="Q6382" i="1" s="1"/>
  <c r="O6383" i="1"/>
  <c r="Q6383" i="1" s="1"/>
  <c r="O6384" i="1"/>
  <c r="Q6384" i="1" s="1"/>
  <c r="O6385" i="1"/>
  <c r="Q6385" i="1" s="1"/>
  <c r="O6386" i="1"/>
  <c r="Q6386" i="1" s="1"/>
  <c r="O6387" i="1"/>
  <c r="Q6387" i="1" s="1"/>
  <c r="O6388" i="1"/>
  <c r="Q6388" i="1" s="1"/>
  <c r="O6389" i="1"/>
  <c r="Q6389" i="1" s="1"/>
  <c r="O6390" i="1"/>
  <c r="Q6390" i="1" s="1"/>
  <c r="O6391" i="1"/>
  <c r="Q6391" i="1" s="1"/>
  <c r="O6392" i="1"/>
  <c r="Q6392" i="1" s="1"/>
  <c r="O6393" i="1"/>
  <c r="Q6393" i="1" s="1"/>
  <c r="O6394" i="1"/>
  <c r="Q6394" i="1" s="1"/>
  <c r="O6395" i="1"/>
  <c r="Q6395" i="1" s="1"/>
  <c r="O6396" i="1"/>
  <c r="Q6396" i="1" s="1"/>
  <c r="O6397" i="1"/>
  <c r="Q6397" i="1" s="1"/>
  <c r="O6398" i="1"/>
  <c r="Q6398" i="1" s="1"/>
  <c r="O6399" i="1"/>
  <c r="Q6399" i="1" s="1"/>
  <c r="O6400" i="1"/>
  <c r="Q6400" i="1" s="1"/>
  <c r="O6401" i="1"/>
  <c r="Q6401" i="1" s="1"/>
  <c r="O6402" i="1"/>
  <c r="Q6402" i="1" s="1"/>
  <c r="O6403" i="1"/>
  <c r="Q6403" i="1" s="1"/>
  <c r="O6404" i="1"/>
  <c r="Q6404" i="1" s="1"/>
  <c r="O6405" i="1"/>
  <c r="Q6405" i="1" s="1"/>
  <c r="O6406" i="1"/>
  <c r="Q6406" i="1" s="1"/>
  <c r="O6407" i="1"/>
  <c r="Q6407" i="1" s="1"/>
  <c r="O6408" i="1"/>
  <c r="Q6408" i="1" s="1"/>
  <c r="O6409" i="1"/>
  <c r="Q6409" i="1" s="1"/>
  <c r="O6410" i="1"/>
  <c r="Q6410" i="1" s="1"/>
  <c r="O6411" i="1"/>
  <c r="Q6411" i="1" s="1"/>
  <c r="O6412" i="1"/>
  <c r="Q6412" i="1" s="1"/>
  <c r="O6413" i="1"/>
  <c r="Q6413" i="1" s="1"/>
  <c r="O6414" i="1"/>
  <c r="Q6414" i="1" s="1"/>
  <c r="O6415" i="1"/>
  <c r="Q6415" i="1" s="1"/>
  <c r="O6416" i="1"/>
  <c r="Q6416" i="1" s="1"/>
  <c r="O6417" i="1"/>
  <c r="Q6417" i="1" s="1"/>
  <c r="O6418" i="1"/>
  <c r="Q6418" i="1" s="1"/>
  <c r="O6419" i="1"/>
  <c r="Q6419" i="1" s="1"/>
  <c r="O6420" i="1"/>
  <c r="Q6420" i="1" s="1"/>
  <c r="O6421" i="1"/>
  <c r="Q6421" i="1" s="1"/>
  <c r="O6422" i="1"/>
  <c r="Q6422" i="1" s="1"/>
  <c r="O6423" i="1"/>
  <c r="Q6423" i="1" s="1"/>
  <c r="O6424" i="1"/>
  <c r="Q6424" i="1" s="1"/>
  <c r="O6425" i="1"/>
  <c r="Q6425" i="1" s="1"/>
  <c r="O6426" i="1"/>
  <c r="Q6426" i="1" s="1"/>
  <c r="O6427" i="1"/>
  <c r="Q6427" i="1" s="1"/>
  <c r="O6428" i="1"/>
  <c r="Q6428" i="1" s="1"/>
  <c r="O6429" i="1"/>
  <c r="Q6429" i="1" s="1"/>
  <c r="O6430" i="1"/>
  <c r="Q6430" i="1" s="1"/>
  <c r="O6431" i="1"/>
  <c r="Q6431" i="1" s="1"/>
  <c r="O6432" i="1"/>
  <c r="Q6432" i="1" s="1"/>
  <c r="O6433" i="1"/>
  <c r="Q6433" i="1" s="1"/>
  <c r="O6434" i="1"/>
  <c r="Q6434" i="1" s="1"/>
  <c r="O6435" i="1"/>
  <c r="Q6435" i="1" s="1"/>
  <c r="O6436" i="1"/>
  <c r="Q6436" i="1" s="1"/>
  <c r="O6437" i="1"/>
  <c r="Q6437" i="1" s="1"/>
  <c r="O6438" i="1"/>
  <c r="Q6438" i="1" s="1"/>
  <c r="O6439" i="1"/>
  <c r="Q6439" i="1" s="1"/>
  <c r="O6440" i="1"/>
  <c r="Q6440" i="1" s="1"/>
  <c r="O6441" i="1"/>
  <c r="Q6441" i="1" s="1"/>
  <c r="O6442" i="1"/>
  <c r="Q6442" i="1" s="1"/>
  <c r="O6443" i="1"/>
  <c r="Q6443" i="1" s="1"/>
  <c r="O6444" i="1"/>
  <c r="Q6444" i="1" s="1"/>
  <c r="O6445" i="1"/>
  <c r="Q6445" i="1" s="1"/>
  <c r="O6446" i="1"/>
  <c r="Q6446" i="1" s="1"/>
  <c r="O6447" i="1"/>
  <c r="Q6447" i="1" s="1"/>
  <c r="O6448" i="1"/>
  <c r="Q6448" i="1" s="1"/>
  <c r="O6449" i="1"/>
  <c r="Q6449" i="1" s="1"/>
  <c r="O6450" i="1"/>
  <c r="Q6450" i="1" s="1"/>
  <c r="O6451" i="1"/>
  <c r="Q6451" i="1" s="1"/>
  <c r="O6452" i="1"/>
  <c r="Q6452" i="1" s="1"/>
  <c r="O6453" i="1"/>
  <c r="Q6453" i="1" s="1"/>
  <c r="O6454" i="1"/>
  <c r="Q6454" i="1" s="1"/>
  <c r="O6455" i="1"/>
  <c r="Q6455" i="1" s="1"/>
  <c r="O6456" i="1"/>
  <c r="Q6456" i="1" s="1"/>
  <c r="O6457" i="1"/>
  <c r="Q6457" i="1" s="1"/>
  <c r="O6458" i="1"/>
  <c r="Q6458" i="1" s="1"/>
  <c r="O6459" i="1"/>
  <c r="Q6459" i="1" s="1"/>
  <c r="O6460" i="1"/>
  <c r="Q6460" i="1" s="1"/>
  <c r="O6461" i="1"/>
  <c r="Q6461" i="1" s="1"/>
  <c r="O6462" i="1"/>
  <c r="Q6462" i="1" s="1"/>
  <c r="O6463" i="1"/>
  <c r="Q6463" i="1" s="1"/>
  <c r="O6464" i="1"/>
  <c r="Q6464" i="1" s="1"/>
  <c r="O6465" i="1"/>
  <c r="Q6465" i="1" s="1"/>
  <c r="O6466" i="1"/>
  <c r="Q6466" i="1" s="1"/>
  <c r="O6467" i="1"/>
  <c r="Q6467" i="1" s="1"/>
  <c r="O6468" i="1"/>
  <c r="Q6468" i="1" s="1"/>
  <c r="O6469" i="1"/>
  <c r="Q6469" i="1" s="1"/>
  <c r="O6470" i="1"/>
  <c r="Q6470" i="1" s="1"/>
  <c r="O6471" i="1"/>
  <c r="Q6471" i="1" s="1"/>
  <c r="O6472" i="1"/>
  <c r="Q6472" i="1" s="1"/>
  <c r="O6473" i="1"/>
  <c r="Q6473" i="1" s="1"/>
  <c r="O6474" i="1"/>
  <c r="Q6474" i="1" s="1"/>
  <c r="O6475" i="1"/>
  <c r="Q6475" i="1" s="1"/>
  <c r="O6476" i="1"/>
  <c r="Q6476" i="1" s="1"/>
  <c r="O6477" i="1"/>
  <c r="Q6477" i="1" s="1"/>
  <c r="O6478" i="1"/>
  <c r="Q6478" i="1" s="1"/>
  <c r="O6479" i="1"/>
  <c r="Q6479" i="1" s="1"/>
  <c r="O6480" i="1"/>
  <c r="Q6480" i="1" s="1"/>
  <c r="O6481" i="1"/>
  <c r="Q6481" i="1" s="1"/>
  <c r="O6482" i="1"/>
  <c r="Q6482" i="1" s="1"/>
  <c r="O6483" i="1"/>
  <c r="Q6483" i="1" s="1"/>
  <c r="O6484" i="1"/>
  <c r="Q6484" i="1" s="1"/>
  <c r="O6485" i="1"/>
  <c r="Q6485" i="1" s="1"/>
  <c r="O6486" i="1"/>
  <c r="Q6486" i="1" s="1"/>
  <c r="O6487" i="1"/>
  <c r="Q6487" i="1" s="1"/>
  <c r="O6488" i="1"/>
  <c r="Q6488" i="1" s="1"/>
  <c r="O6489" i="1"/>
  <c r="Q6489" i="1" s="1"/>
  <c r="O6490" i="1"/>
  <c r="Q6490" i="1" s="1"/>
  <c r="O6491" i="1"/>
  <c r="Q6491" i="1" s="1"/>
  <c r="O6492" i="1"/>
  <c r="Q6492" i="1" s="1"/>
  <c r="O6493" i="1"/>
  <c r="Q6493" i="1" s="1"/>
  <c r="O6494" i="1"/>
  <c r="Q6494" i="1" s="1"/>
  <c r="O6495" i="1"/>
  <c r="Q6495" i="1" s="1"/>
  <c r="O6496" i="1"/>
  <c r="Q6496" i="1" s="1"/>
  <c r="O6497" i="1"/>
  <c r="Q6497" i="1" s="1"/>
  <c r="O6498" i="1"/>
  <c r="Q6498" i="1" s="1"/>
  <c r="O6499" i="1"/>
  <c r="Q6499" i="1" s="1"/>
  <c r="O6500" i="1"/>
  <c r="Q6500" i="1" s="1"/>
  <c r="O6501" i="1"/>
  <c r="Q6501" i="1" s="1"/>
  <c r="O6502" i="1"/>
  <c r="Q6502" i="1" s="1"/>
  <c r="O6503" i="1"/>
  <c r="Q6503" i="1" s="1"/>
  <c r="O6504" i="1"/>
  <c r="Q6504" i="1" s="1"/>
  <c r="O6505" i="1"/>
  <c r="Q6505" i="1" s="1"/>
  <c r="O6506" i="1"/>
  <c r="Q6506" i="1" s="1"/>
  <c r="O6507" i="1"/>
  <c r="Q6507" i="1" s="1"/>
  <c r="O6508" i="1"/>
  <c r="Q6508" i="1" s="1"/>
  <c r="O6509" i="1"/>
  <c r="Q6509" i="1" s="1"/>
  <c r="O6510" i="1"/>
  <c r="Q6510" i="1" s="1"/>
  <c r="O6511" i="1"/>
  <c r="Q6511" i="1" s="1"/>
  <c r="O6512" i="1"/>
  <c r="Q6512" i="1" s="1"/>
  <c r="O6513" i="1"/>
  <c r="Q6513" i="1" s="1"/>
  <c r="O6514" i="1"/>
  <c r="Q6514" i="1" s="1"/>
  <c r="O6515" i="1"/>
  <c r="Q6515" i="1" s="1"/>
  <c r="O6516" i="1"/>
  <c r="Q6516" i="1" s="1"/>
  <c r="O6517" i="1"/>
  <c r="Q6517" i="1" s="1"/>
  <c r="O6518" i="1"/>
  <c r="Q6518" i="1" s="1"/>
  <c r="O6519" i="1"/>
  <c r="Q6519" i="1" s="1"/>
  <c r="O6520" i="1"/>
  <c r="Q6520" i="1" s="1"/>
  <c r="O6521" i="1"/>
  <c r="Q6521" i="1" s="1"/>
  <c r="O6522" i="1"/>
  <c r="Q6522" i="1" s="1"/>
  <c r="O6523" i="1"/>
  <c r="Q6523" i="1" s="1"/>
  <c r="O6524" i="1"/>
  <c r="Q6524" i="1" s="1"/>
  <c r="O6525" i="1"/>
  <c r="Q6525" i="1" s="1"/>
  <c r="O6526" i="1"/>
  <c r="Q6526" i="1" s="1"/>
  <c r="O6527" i="1"/>
  <c r="Q6527" i="1" s="1"/>
  <c r="O6528" i="1"/>
  <c r="Q6528" i="1" s="1"/>
  <c r="O6529" i="1"/>
  <c r="Q6529" i="1" s="1"/>
  <c r="O6530" i="1"/>
  <c r="Q6530" i="1" s="1"/>
  <c r="O6531" i="1"/>
  <c r="Q6531" i="1" s="1"/>
  <c r="O6532" i="1"/>
  <c r="Q6532" i="1" s="1"/>
  <c r="O6533" i="1"/>
  <c r="Q6533" i="1" s="1"/>
  <c r="O6534" i="1"/>
  <c r="Q6534" i="1" s="1"/>
  <c r="O6535" i="1"/>
  <c r="Q6535" i="1" s="1"/>
  <c r="O6536" i="1"/>
  <c r="Q6536" i="1" s="1"/>
  <c r="O6537" i="1"/>
  <c r="Q6537" i="1" s="1"/>
  <c r="O6538" i="1"/>
  <c r="Q6538" i="1" s="1"/>
  <c r="O6539" i="1"/>
  <c r="Q6539" i="1" s="1"/>
  <c r="O6540" i="1"/>
  <c r="Q6540" i="1" s="1"/>
  <c r="O6541" i="1"/>
  <c r="Q6541" i="1" s="1"/>
  <c r="O6542" i="1"/>
  <c r="Q6542" i="1" s="1"/>
  <c r="O6543" i="1"/>
  <c r="Q6543" i="1" s="1"/>
  <c r="O6544" i="1"/>
  <c r="Q6544" i="1" s="1"/>
  <c r="O6545" i="1"/>
  <c r="Q6545" i="1" s="1"/>
  <c r="O6546" i="1"/>
  <c r="Q6546" i="1" s="1"/>
  <c r="O6547" i="1"/>
  <c r="Q6547" i="1" s="1"/>
  <c r="O6548" i="1"/>
  <c r="Q6548" i="1" s="1"/>
  <c r="O6549" i="1"/>
  <c r="Q6549" i="1" s="1"/>
  <c r="O6550" i="1"/>
  <c r="Q6550" i="1" s="1"/>
  <c r="O6551" i="1"/>
  <c r="Q6551" i="1" s="1"/>
  <c r="O6552" i="1"/>
  <c r="Q6552" i="1" s="1"/>
  <c r="T6552" i="1" s="1"/>
  <c r="O6553" i="1"/>
  <c r="Q6553" i="1" s="1"/>
  <c r="T6553" i="1" s="1"/>
  <c r="O6554" i="1"/>
  <c r="Q6554" i="1" s="1"/>
  <c r="O6555" i="1"/>
  <c r="Q6555" i="1" s="1"/>
  <c r="O6556" i="1"/>
  <c r="Q6556" i="1" s="1"/>
  <c r="O6557" i="1"/>
  <c r="Q6557" i="1" s="1"/>
  <c r="O6558" i="1"/>
  <c r="Q6558" i="1" s="1"/>
  <c r="O6559" i="1"/>
  <c r="Q6559" i="1" s="1"/>
  <c r="O6560" i="1"/>
  <c r="Q6560" i="1" s="1"/>
  <c r="O6561" i="1"/>
  <c r="Q6561" i="1" s="1"/>
  <c r="O6562" i="1"/>
  <c r="Q6562" i="1" s="1"/>
  <c r="O6563" i="1"/>
  <c r="Q6563" i="1" s="1"/>
  <c r="O6564" i="1"/>
  <c r="Q6564" i="1" s="1"/>
  <c r="O6565" i="1"/>
  <c r="Q6565" i="1" s="1"/>
  <c r="O6566" i="1"/>
  <c r="Q6566" i="1" s="1"/>
  <c r="O6567" i="1"/>
  <c r="Q6567" i="1" s="1"/>
  <c r="O6568" i="1"/>
  <c r="Q6568" i="1" s="1"/>
  <c r="O6569" i="1"/>
  <c r="Q6569" i="1" s="1"/>
  <c r="O6570" i="1"/>
  <c r="Q6570" i="1" s="1"/>
  <c r="O6571" i="1"/>
  <c r="Q6571" i="1" s="1"/>
  <c r="O6572" i="1"/>
  <c r="Q6572" i="1" s="1"/>
  <c r="O6573" i="1"/>
  <c r="Q6573" i="1" s="1"/>
  <c r="O6574" i="1"/>
  <c r="Q6574" i="1" s="1"/>
  <c r="O6575" i="1"/>
  <c r="Q6575" i="1" s="1"/>
  <c r="O6576" i="1"/>
  <c r="Q6576" i="1" s="1"/>
  <c r="O6577" i="1"/>
  <c r="Q6577" i="1" s="1"/>
  <c r="O6578" i="1"/>
  <c r="Q6578" i="1" s="1"/>
  <c r="O6579" i="1"/>
  <c r="Q6579" i="1" s="1"/>
  <c r="O6580" i="1"/>
  <c r="Q6580" i="1" s="1"/>
  <c r="O6581" i="1"/>
  <c r="Q6581" i="1" s="1"/>
  <c r="O6582" i="1"/>
  <c r="Q6582" i="1" s="1"/>
  <c r="O6583" i="1"/>
  <c r="Q6583" i="1" s="1"/>
  <c r="O6584" i="1"/>
  <c r="Q6584" i="1" s="1"/>
  <c r="O6585" i="1"/>
  <c r="Q6585" i="1" s="1"/>
  <c r="O6586" i="1"/>
  <c r="Q6586" i="1" s="1"/>
  <c r="O6587" i="1"/>
  <c r="Q6587" i="1" s="1"/>
  <c r="O6588" i="1"/>
  <c r="Q6588" i="1" s="1"/>
  <c r="O6589" i="1"/>
  <c r="Q6589" i="1" s="1"/>
  <c r="O6590" i="1"/>
  <c r="Q6590" i="1" s="1"/>
  <c r="O6591" i="1"/>
  <c r="Q6591" i="1" s="1"/>
  <c r="O6592" i="1"/>
  <c r="Q6592" i="1" s="1"/>
  <c r="O6593" i="1"/>
  <c r="Q6593" i="1" s="1"/>
  <c r="O6594" i="1"/>
  <c r="Q6594" i="1" s="1"/>
  <c r="O6595" i="1"/>
  <c r="Q6595" i="1" s="1"/>
  <c r="O6596" i="1"/>
  <c r="Q6596" i="1" s="1"/>
  <c r="O6597" i="1"/>
  <c r="Q6597" i="1" s="1"/>
  <c r="O6598" i="1"/>
  <c r="Q6598" i="1" s="1"/>
  <c r="O6599" i="1"/>
  <c r="Q6599" i="1" s="1"/>
  <c r="O6600" i="1"/>
  <c r="Q6600" i="1" s="1"/>
  <c r="O6601" i="1"/>
  <c r="Q6601" i="1" s="1"/>
  <c r="O6602" i="1"/>
  <c r="Q6602" i="1" s="1"/>
  <c r="O6603" i="1"/>
  <c r="Q6603" i="1" s="1"/>
  <c r="O6604" i="1"/>
  <c r="Q6604" i="1" s="1"/>
  <c r="O6605" i="1"/>
  <c r="Q6605" i="1" s="1"/>
  <c r="O6606" i="1"/>
  <c r="Q6606" i="1" s="1"/>
  <c r="O6607" i="1"/>
  <c r="Q6607" i="1" s="1"/>
  <c r="O6608" i="1"/>
  <c r="Q6608" i="1" s="1"/>
  <c r="O6609" i="1"/>
  <c r="Q6609" i="1" s="1"/>
  <c r="O6610" i="1"/>
  <c r="Q6610" i="1" s="1"/>
  <c r="O6611" i="1"/>
  <c r="Q6611" i="1" s="1"/>
  <c r="O6612" i="1"/>
  <c r="Q6612" i="1" s="1"/>
  <c r="O6613" i="1"/>
  <c r="Q6613" i="1" s="1"/>
  <c r="O6614" i="1"/>
  <c r="Q6614" i="1" s="1"/>
  <c r="O6615" i="1"/>
  <c r="Q6615" i="1" s="1"/>
  <c r="O6616" i="1"/>
  <c r="Q6616" i="1" s="1"/>
  <c r="O6617" i="1"/>
  <c r="Q6617" i="1" s="1"/>
  <c r="O6618" i="1"/>
  <c r="Q6618" i="1" s="1"/>
  <c r="O6619" i="1"/>
  <c r="Q6619" i="1" s="1"/>
  <c r="O6620" i="1"/>
  <c r="Q6620" i="1" s="1"/>
  <c r="O6621" i="1"/>
  <c r="Q6621" i="1" s="1"/>
  <c r="O6622" i="1"/>
  <c r="Q6622" i="1" s="1"/>
  <c r="O6623" i="1"/>
  <c r="Q6623" i="1" s="1"/>
  <c r="O6624" i="1"/>
  <c r="Q6624" i="1" s="1"/>
  <c r="O6625" i="1"/>
  <c r="Q6625" i="1" s="1"/>
  <c r="O6626" i="1"/>
  <c r="Q6626" i="1" s="1"/>
  <c r="O6627" i="1"/>
  <c r="Q6627" i="1" s="1"/>
  <c r="O6628" i="1"/>
  <c r="Q6628" i="1" s="1"/>
  <c r="O6629" i="1"/>
  <c r="Q6629" i="1" s="1"/>
  <c r="O6630" i="1"/>
  <c r="Q6630" i="1" s="1"/>
  <c r="O6631" i="1"/>
  <c r="Q6631" i="1" s="1"/>
  <c r="O6632" i="1"/>
  <c r="Q6632" i="1" s="1"/>
  <c r="O6633" i="1"/>
  <c r="Q6633" i="1" s="1"/>
  <c r="O6634" i="1"/>
  <c r="Q6634" i="1" s="1"/>
  <c r="O6635" i="1"/>
  <c r="Q6635" i="1" s="1"/>
  <c r="O6636" i="1"/>
  <c r="Q6636" i="1" s="1"/>
  <c r="O6637" i="1"/>
  <c r="Q6637" i="1" s="1"/>
  <c r="O6638" i="1"/>
  <c r="Q6638" i="1" s="1"/>
  <c r="O6639" i="1"/>
  <c r="Q6639" i="1" s="1"/>
  <c r="O6640" i="1"/>
  <c r="Q6640" i="1" s="1"/>
  <c r="O6641" i="1"/>
  <c r="Q6641" i="1" s="1"/>
  <c r="O6642" i="1"/>
  <c r="Q6642" i="1" s="1"/>
  <c r="O6643" i="1"/>
  <c r="Q6643" i="1" s="1"/>
  <c r="O6644" i="1"/>
  <c r="Q6644" i="1" s="1"/>
  <c r="O6645" i="1"/>
  <c r="Q6645" i="1" s="1"/>
  <c r="O6646" i="1"/>
  <c r="Q6646" i="1" s="1"/>
  <c r="O6647" i="1"/>
  <c r="Q6647" i="1" s="1"/>
  <c r="O6648" i="1"/>
  <c r="Q6648" i="1" s="1"/>
  <c r="O6649" i="1"/>
  <c r="Q6649" i="1" s="1"/>
  <c r="O6650" i="1"/>
  <c r="Q6650" i="1" s="1"/>
  <c r="O6651" i="1"/>
  <c r="Q6651" i="1" s="1"/>
  <c r="O6652" i="1"/>
  <c r="Q6652" i="1" s="1"/>
  <c r="O6653" i="1"/>
  <c r="Q6653" i="1" s="1"/>
  <c r="O6654" i="1"/>
  <c r="Q6654" i="1" s="1"/>
  <c r="O6655" i="1"/>
  <c r="O6656" i="1"/>
  <c r="Q6656" i="1" s="1"/>
  <c r="O6657" i="1"/>
  <c r="Q6657" i="1" s="1"/>
  <c r="O6658" i="1"/>
  <c r="Q6658" i="1" s="1"/>
  <c r="O6659" i="1"/>
  <c r="Q6659" i="1" s="1"/>
  <c r="O6660" i="1"/>
  <c r="Q6660" i="1" s="1"/>
  <c r="O6661" i="1"/>
  <c r="Q6661" i="1" s="1"/>
  <c r="O6662" i="1"/>
  <c r="Q6662" i="1" s="1"/>
  <c r="O6663" i="1"/>
  <c r="Q6663" i="1" s="1"/>
  <c r="O6664" i="1"/>
  <c r="Q6664" i="1" s="1"/>
  <c r="O6665" i="1"/>
  <c r="Q6665" i="1" s="1"/>
  <c r="O6666" i="1"/>
  <c r="Q6666" i="1" s="1"/>
  <c r="O6667" i="1"/>
  <c r="Q6667" i="1" s="1"/>
  <c r="O6668" i="1"/>
  <c r="Q6668" i="1" s="1"/>
  <c r="O6669" i="1"/>
  <c r="Q6669" i="1" s="1"/>
  <c r="O6670" i="1"/>
  <c r="Q6670" i="1" s="1"/>
  <c r="O6671" i="1"/>
  <c r="Q6671" i="1" s="1"/>
  <c r="O6672" i="1"/>
  <c r="Q6672" i="1" s="1"/>
  <c r="O6673" i="1"/>
  <c r="Q6673" i="1" s="1"/>
  <c r="O6674" i="1"/>
  <c r="Q6674" i="1" s="1"/>
  <c r="O6675" i="1"/>
  <c r="Q6675" i="1" s="1"/>
  <c r="O6676" i="1"/>
  <c r="Q6676" i="1" s="1"/>
  <c r="O6677" i="1"/>
  <c r="Q6677" i="1" s="1"/>
  <c r="O6678" i="1"/>
  <c r="Q6678" i="1" s="1"/>
  <c r="O6679" i="1"/>
  <c r="Q6679" i="1" s="1"/>
  <c r="O6680" i="1"/>
  <c r="Q6680" i="1" s="1"/>
  <c r="O6681" i="1"/>
  <c r="Q6681" i="1" s="1"/>
  <c r="O6682" i="1"/>
  <c r="Q6682" i="1" s="1"/>
  <c r="O6683" i="1"/>
  <c r="Q6683" i="1" s="1"/>
  <c r="O6684" i="1"/>
  <c r="Q6684" i="1" s="1"/>
  <c r="O6685" i="1"/>
  <c r="Q6685" i="1" s="1"/>
  <c r="O6686" i="1"/>
  <c r="Q6686" i="1" s="1"/>
  <c r="O6687" i="1"/>
  <c r="Q6687" i="1" s="1"/>
  <c r="O6688" i="1"/>
  <c r="Q6688" i="1" s="1"/>
  <c r="T6688" i="1" s="1"/>
  <c r="O6689" i="1"/>
  <c r="Q6689" i="1" s="1"/>
  <c r="O6690" i="1"/>
  <c r="Q6690" i="1" s="1"/>
  <c r="O6691" i="1"/>
  <c r="Q6691" i="1" s="1"/>
  <c r="O6692" i="1"/>
  <c r="Q6692" i="1" s="1"/>
  <c r="O6693" i="1"/>
  <c r="Q6693" i="1" s="1"/>
  <c r="O6694" i="1"/>
  <c r="Q6694" i="1" s="1"/>
  <c r="T6694" i="1" s="1"/>
  <c r="O6695" i="1"/>
  <c r="Q6695" i="1" s="1"/>
  <c r="O6696" i="1"/>
  <c r="Q6696" i="1" s="1"/>
  <c r="O6697" i="1"/>
  <c r="Q6697" i="1" s="1"/>
  <c r="O6698" i="1"/>
  <c r="Q6698" i="1" s="1"/>
  <c r="O6699" i="1"/>
  <c r="Q6699" i="1" s="1"/>
  <c r="O6700" i="1"/>
  <c r="Q6700" i="1" s="1"/>
  <c r="O6701" i="1"/>
  <c r="Q6701" i="1" s="1"/>
  <c r="O6702" i="1"/>
  <c r="Q6702" i="1" s="1"/>
  <c r="O6703" i="1"/>
  <c r="Q6703" i="1" s="1"/>
  <c r="O6704" i="1"/>
  <c r="Q6704" i="1" s="1"/>
  <c r="O6705" i="1"/>
  <c r="Q6705" i="1" s="1"/>
  <c r="O6706" i="1"/>
  <c r="Q6706" i="1" s="1"/>
  <c r="O6707" i="1"/>
  <c r="Q6707" i="1" s="1"/>
  <c r="O6708" i="1"/>
  <c r="Q6708" i="1" s="1"/>
  <c r="O6709" i="1"/>
  <c r="Q6709" i="1" s="1"/>
  <c r="O6710" i="1"/>
  <c r="Q6710" i="1" s="1"/>
  <c r="O6711" i="1"/>
  <c r="Q6711" i="1" s="1"/>
  <c r="O6712" i="1"/>
  <c r="Q6712" i="1" s="1"/>
  <c r="O6713" i="1"/>
  <c r="Q6713" i="1" s="1"/>
  <c r="O6714" i="1"/>
  <c r="Q6714" i="1" s="1"/>
  <c r="O6715" i="1"/>
  <c r="Q6715" i="1" s="1"/>
  <c r="O6716" i="1"/>
  <c r="Q6716" i="1" s="1"/>
  <c r="O6717" i="1"/>
  <c r="Q6717" i="1" s="1"/>
  <c r="O6718" i="1"/>
  <c r="Q6718" i="1" s="1"/>
  <c r="O6719" i="1"/>
  <c r="Q6719" i="1" s="1"/>
  <c r="O6720" i="1"/>
  <c r="Q6720" i="1" s="1"/>
  <c r="O6721" i="1"/>
  <c r="Q6721" i="1" s="1"/>
  <c r="O6722" i="1"/>
  <c r="Q6722" i="1" s="1"/>
  <c r="O6723" i="1"/>
  <c r="Q6723" i="1" s="1"/>
  <c r="O6724" i="1"/>
  <c r="Q6724" i="1" s="1"/>
  <c r="O6725" i="1"/>
  <c r="Q6725" i="1" s="1"/>
  <c r="O6726" i="1"/>
  <c r="Q6726" i="1" s="1"/>
  <c r="O6727" i="1"/>
  <c r="Q6727" i="1" s="1"/>
  <c r="O6728" i="1"/>
  <c r="Q6728" i="1" s="1"/>
  <c r="O6729" i="1"/>
  <c r="Q6729" i="1" s="1"/>
  <c r="O6730" i="1"/>
  <c r="Q6730" i="1" s="1"/>
  <c r="O6731" i="1"/>
  <c r="Q6731" i="1" s="1"/>
  <c r="O6732" i="1"/>
  <c r="Q6732" i="1" s="1"/>
  <c r="O6733" i="1"/>
  <c r="Q6733" i="1" s="1"/>
  <c r="O6734" i="1"/>
  <c r="Q6734" i="1" s="1"/>
  <c r="O6735" i="1"/>
  <c r="Q6735" i="1" s="1"/>
  <c r="O6736" i="1"/>
  <c r="Q6736" i="1" s="1"/>
  <c r="O6737" i="1"/>
  <c r="Q6737" i="1" s="1"/>
  <c r="O6738" i="1"/>
  <c r="Q6738" i="1" s="1"/>
  <c r="O6739" i="1"/>
  <c r="Q6739" i="1" s="1"/>
  <c r="O6740" i="1"/>
  <c r="Q6740" i="1" s="1"/>
  <c r="O6741" i="1"/>
  <c r="Q6741" i="1" s="1"/>
  <c r="O6742" i="1"/>
  <c r="Q6742" i="1" s="1"/>
  <c r="O6743" i="1"/>
  <c r="Q6743" i="1" s="1"/>
  <c r="O6744" i="1"/>
  <c r="Q6744" i="1" s="1"/>
  <c r="O6745" i="1"/>
  <c r="Q6745" i="1" s="1"/>
  <c r="O622" i="1"/>
  <c r="Q622" i="1" s="1"/>
  <c r="V622" i="1" s="1"/>
  <c r="O6746" i="1"/>
  <c r="Q6746" i="1" s="1"/>
  <c r="O6747" i="1"/>
  <c r="Q6747" i="1" s="1"/>
  <c r="O6748" i="1"/>
  <c r="Q6748" i="1" s="1"/>
  <c r="O6749" i="1"/>
  <c r="Q6749" i="1" s="1"/>
  <c r="O6750" i="1"/>
  <c r="Q6750" i="1" s="1"/>
  <c r="O6751" i="1"/>
  <c r="Q6751" i="1" s="1"/>
  <c r="O6752" i="1"/>
  <c r="Q6752" i="1" s="1"/>
  <c r="O6753" i="1"/>
  <c r="Q6753" i="1" s="1"/>
  <c r="O6754" i="1"/>
  <c r="Q6754" i="1" s="1"/>
  <c r="O6755" i="1"/>
  <c r="Q6755" i="1" s="1"/>
  <c r="O6756" i="1"/>
  <c r="Q6756" i="1" s="1"/>
  <c r="O6757" i="1"/>
  <c r="Q6757" i="1" s="1"/>
  <c r="O63" i="1"/>
  <c r="Q63" i="1" s="1"/>
  <c r="V63" i="1" s="1"/>
  <c r="O486" i="1"/>
  <c r="Q486" i="1" s="1"/>
  <c r="V486" i="1" s="1"/>
  <c r="O629" i="1"/>
  <c r="Q629" i="1" s="1"/>
  <c r="V629" i="1" s="1"/>
  <c r="O6758" i="1"/>
  <c r="Q6758" i="1" s="1"/>
  <c r="O101" i="1"/>
  <c r="Q101" i="1" s="1"/>
  <c r="V101" i="1" s="1"/>
  <c r="O244" i="1"/>
  <c r="Q244" i="1" s="1"/>
  <c r="V244" i="1" s="1"/>
  <c r="O485" i="1"/>
  <c r="Q485" i="1" s="1"/>
  <c r="V485" i="1" s="1"/>
  <c r="O628" i="1"/>
  <c r="Q628" i="1" s="1"/>
  <c r="V628" i="1" s="1"/>
  <c r="O6759" i="1"/>
  <c r="Q6759" i="1" s="1"/>
  <c r="O6760" i="1"/>
  <c r="Q6760" i="1" s="1"/>
  <c r="O6761" i="1"/>
  <c r="Q6761" i="1" s="1"/>
  <c r="T6761" i="1" s="1"/>
  <c r="O605" i="1"/>
  <c r="Q605" i="1" s="1"/>
  <c r="O301" i="1"/>
  <c r="Q301" i="1" s="1"/>
  <c r="O784" i="1"/>
  <c r="Q784" i="1" s="1"/>
  <c r="O102" i="1"/>
  <c r="O6762" i="1"/>
  <c r="Q6762" i="1" s="1"/>
  <c r="O6763" i="1"/>
  <c r="Q6763" i="1" s="1"/>
  <c r="O6764" i="1"/>
  <c r="Q6764" i="1" s="1"/>
  <c r="O6765" i="1"/>
  <c r="Q6765" i="1" s="1"/>
  <c r="O604" i="1"/>
  <c r="Q604" i="1" s="1"/>
  <c r="V604" i="1" s="1"/>
  <c r="O122" i="1"/>
  <c r="Q122" i="1" s="1"/>
  <c r="V122" i="1" s="1"/>
  <c r="O603" i="1"/>
  <c r="Q603" i="1" s="1"/>
  <c r="V603" i="1" s="1"/>
  <c r="O787" i="1"/>
  <c r="Q787" i="1" s="1"/>
  <c r="V787" i="1" s="1"/>
  <c r="O6766" i="1"/>
  <c r="Q6766" i="1" s="1"/>
  <c r="O6767" i="1"/>
  <c r="Q6767" i="1" s="1"/>
  <c r="O6768" i="1"/>
  <c r="Q6768" i="1" s="1"/>
  <c r="O6769" i="1"/>
  <c r="Q6769" i="1" s="1"/>
  <c r="O786" i="1"/>
  <c r="Q786" i="1" s="1"/>
  <c r="V786" i="1" s="1"/>
  <c r="O785" i="1"/>
  <c r="Q785" i="1" s="1"/>
  <c r="V785" i="1" s="1"/>
  <c r="O6770" i="1"/>
  <c r="Q6770" i="1" s="1"/>
  <c r="O6771" i="1"/>
  <c r="Q6771" i="1" s="1"/>
  <c r="O6772" i="1"/>
  <c r="Q6772" i="1" s="1"/>
  <c r="O6773" i="1"/>
  <c r="Q6773" i="1" s="1"/>
  <c r="O6774" i="1"/>
  <c r="Q6774" i="1" s="1"/>
  <c r="O6775" i="1"/>
  <c r="Q6775" i="1" s="1"/>
  <c r="O6776" i="1"/>
  <c r="Q6776" i="1" s="1"/>
  <c r="O6777" i="1"/>
  <c r="Q6777" i="1" s="1"/>
  <c r="O6778" i="1"/>
  <c r="Q6778" i="1" s="1"/>
  <c r="O6779" i="1"/>
  <c r="Q6779" i="1" s="1"/>
  <c r="O6780" i="1"/>
  <c r="Q6780" i="1" s="1"/>
  <c r="O164" i="1"/>
  <c r="Q164" i="1" s="1"/>
  <c r="V164" i="1" s="1"/>
  <c r="O165" i="1"/>
  <c r="O6781" i="1"/>
  <c r="O6782" i="1"/>
  <c r="Q6782" i="1" s="1"/>
  <c r="O6783" i="1"/>
  <c r="Q6783" i="1" s="1"/>
  <c r="O6784" i="1"/>
  <c r="Q6784" i="1" s="1"/>
  <c r="O6785" i="1"/>
  <c r="Q6785" i="1" s="1"/>
  <c r="O6786" i="1"/>
  <c r="Q6786" i="1" s="1"/>
  <c r="O6787" i="1"/>
  <c r="Q6787" i="1" s="1"/>
  <c r="O6788" i="1"/>
  <c r="Q6788" i="1" s="1"/>
  <c r="O6789" i="1"/>
  <c r="Q6789" i="1" s="1"/>
  <c r="O6790" i="1"/>
  <c r="Q6790" i="1" s="1"/>
  <c r="O6791" i="1"/>
  <c r="Q6791" i="1" s="1"/>
  <c r="O6792" i="1"/>
  <c r="Q6792" i="1" s="1"/>
  <c r="O6793" i="1"/>
  <c r="Q6793" i="1" s="1"/>
  <c r="O6794" i="1"/>
  <c r="Q6794" i="1" s="1"/>
  <c r="O6795" i="1"/>
  <c r="Q6795" i="1" s="1"/>
  <c r="O6796" i="1"/>
  <c r="Q6796" i="1" s="1"/>
  <c r="O6797" i="1"/>
  <c r="Q6797" i="1" s="1"/>
  <c r="O6798" i="1"/>
  <c r="Q6798" i="1" s="1"/>
  <c r="O6799" i="1"/>
  <c r="Q6799" i="1" s="1"/>
  <c r="O6800" i="1"/>
  <c r="Q6800" i="1" s="1"/>
  <c r="O6801" i="1"/>
  <c r="Q6801" i="1" s="1"/>
  <c r="O2" i="1"/>
  <c r="O6802" i="1"/>
  <c r="Q6802" i="1" s="1"/>
  <c r="T6802" i="1" s="1"/>
  <c r="O6803" i="1"/>
  <c r="Q6803" i="1" s="1"/>
  <c r="O10" i="1"/>
  <c r="O6804" i="1"/>
  <c r="Q6804" i="1" s="1"/>
  <c r="O809" i="1"/>
  <c r="Q809" i="1" s="1"/>
  <c r="O606" i="1"/>
  <c r="Q606" i="1" s="1"/>
  <c r="V606" i="1" s="1"/>
  <c r="O6805" i="1"/>
  <c r="Q6805" i="1" s="1"/>
  <c r="O6806" i="1"/>
  <c r="Q6806" i="1" s="1"/>
  <c r="O810" i="1"/>
  <c r="Q810" i="1" s="1"/>
  <c r="O6807" i="1"/>
  <c r="Q6807" i="1" s="1"/>
  <c r="O6808" i="1"/>
  <c r="Q6808" i="1" s="1"/>
  <c r="O6809" i="1"/>
  <c r="Q6809" i="1" s="1"/>
  <c r="O6810" i="1"/>
  <c r="Q6810" i="1" s="1"/>
  <c r="O6811" i="1"/>
  <c r="Q6811" i="1" s="1"/>
  <c r="O6812" i="1"/>
  <c r="Q6812" i="1" s="1"/>
  <c r="O6813" i="1"/>
  <c r="Q6813" i="1" s="1"/>
  <c r="O6814" i="1"/>
  <c r="Q6814" i="1" s="1"/>
  <c r="O808" i="1"/>
  <c r="Q808" i="1" s="1"/>
  <c r="O6815" i="1"/>
  <c r="Q6815" i="1" s="1"/>
  <c r="O6816" i="1"/>
  <c r="Q6816" i="1" s="1"/>
  <c r="O6817" i="1"/>
  <c r="Q6817" i="1" s="1"/>
  <c r="O6818" i="1"/>
  <c r="Q6818" i="1" s="1"/>
  <c r="O6819" i="1"/>
  <c r="Q6819" i="1" s="1"/>
  <c r="O6820" i="1"/>
  <c r="Q6820" i="1" s="1"/>
  <c r="O6821" i="1"/>
  <c r="Q6821" i="1" s="1"/>
  <c r="O6822" i="1"/>
  <c r="Q6822" i="1" s="1"/>
  <c r="O6823" i="1"/>
  <c r="Q6823" i="1" s="1"/>
  <c r="O6824" i="1"/>
  <c r="Q6824" i="1" s="1"/>
  <c r="O493" i="1"/>
  <c r="Q493" i="1" s="1"/>
  <c r="V493" i="1" s="1"/>
  <c r="O6825" i="1"/>
  <c r="Q6825" i="1" s="1"/>
  <c r="O6826" i="1"/>
  <c r="Q6826" i="1" s="1"/>
  <c r="O6827" i="1"/>
  <c r="Q6827" i="1" s="1"/>
  <c r="O6828" i="1"/>
  <c r="Q6828" i="1" s="1"/>
  <c r="O6829" i="1"/>
  <c r="Q6829" i="1" s="1"/>
  <c r="O6830" i="1"/>
  <c r="Q6830" i="1" s="1"/>
  <c r="O6831" i="1"/>
  <c r="Q6831" i="1" s="1"/>
  <c r="O6832" i="1"/>
  <c r="Q6832" i="1" s="1"/>
  <c r="O6833" i="1"/>
  <c r="Q6833" i="1" s="1"/>
  <c r="O6834" i="1"/>
  <c r="Q6834" i="1" s="1"/>
  <c r="O6835" i="1"/>
  <c r="Q6835" i="1" s="1"/>
  <c r="O6836" i="1"/>
  <c r="Q6836" i="1" s="1"/>
  <c r="O6837" i="1"/>
  <c r="Q6837" i="1" s="1"/>
  <c r="O6838" i="1"/>
  <c r="Q6838" i="1" s="1"/>
  <c r="O6839" i="1"/>
  <c r="Q6839" i="1" s="1"/>
  <c r="O6840" i="1"/>
  <c r="Q6840" i="1" s="1"/>
  <c r="O6841" i="1"/>
  <c r="Q6841" i="1" s="1"/>
  <c r="O6842" i="1"/>
  <c r="Q6842" i="1" s="1"/>
  <c r="O6843" i="1"/>
  <c r="Q6843" i="1" s="1"/>
  <c r="O6844" i="1"/>
  <c r="Q6844" i="1" s="1"/>
  <c r="O6845" i="1"/>
  <c r="Q6845" i="1" s="1"/>
  <c r="O6846" i="1"/>
  <c r="Q6846" i="1" s="1"/>
  <c r="O6847" i="1"/>
  <c r="Q6847" i="1" s="1"/>
  <c r="O6848" i="1"/>
  <c r="Q6848" i="1" s="1"/>
  <c r="O6849" i="1"/>
  <c r="Q6849" i="1" s="1"/>
  <c r="O6850" i="1"/>
  <c r="Q6850" i="1" s="1"/>
  <c r="O6851" i="1"/>
  <c r="Q6851" i="1" s="1"/>
  <c r="O6852" i="1"/>
  <c r="Q6852" i="1" s="1"/>
  <c r="O6853" i="1"/>
  <c r="Q6853" i="1" s="1"/>
  <c r="O6854" i="1"/>
  <c r="Q6854" i="1" s="1"/>
  <c r="O6855" i="1"/>
  <c r="Q6855" i="1" s="1"/>
  <c r="O6856" i="1"/>
  <c r="Q6856" i="1" s="1"/>
  <c r="O6857" i="1"/>
  <c r="Q6857" i="1" s="1"/>
  <c r="O6858" i="1"/>
  <c r="Q6858" i="1" s="1"/>
  <c r="O6859" i="1"/>
  <c r="Q6859" i="1" s="1"/>
  <c r="O6860" i="1"/>
  <c r="Q6860" i="1" s="1"/>
  <c r="O6861" i="1"/>
  <c r="Q6861" i="1" s="1"/>
  <c r="O6862" i="1"/>
  <c r="Q6862" i="1" s="1"/>
  <c r="O6863" i="1"/>
  <c r="Q6863" i="1" s="1"/>
  <c r="O6864" i="1"/>
  <c r="Q6864" i="1" s="1"/>
  <c r="O6865" i="1"/>
  <c r="Q6865" i="1" s="1"/>
  <c r="O6866" i="1"/>
  <c r="Q6866" i="1" s="1"/>
  <c r="O6867" i="1"/>
  <c r="Q6867" i="1" s="1"/>
  <c r="O6868" i="1"/>
  <c r="Q6868" i="1" s="1"/>
  <c r="O6869" i="1"/>
  <c r="Q6869" i="1" s="1"/>
  <c r="O6870" i="1"/>
  <c r="Q6870" i="1" s="1"/>
  <c r="O6871" i="1"/>
  <c r="Q6871" i="1" s="1"/>
  <c r="O6872" i="1"/>
  <c r="Q6872" i="1" s="1"/>
  <c r="O478" i="1"/>
  <c r="Q478" i="1" s="1"/>
  <c r="V478" i="1" s="1"/>
  <c r="O6873" i="1"/>
  <c r="Q6873" i="1" s="1"/>
  <c r="O6874" i="1"/>
  <c r="Q6874" i="1" s="1"/>
  <c r="O6875" i="1"/>
  <c r="Q6875" i="1" s="1"/>
  <c r="O6876" i="1"/>
  <c r="Q6876" i="1" s="1"/>
  <c r="O6877" i="1"/>
  <c r="Q6877" i="1" s="1"/>
  <c r="O6878" i="1"/>
  <c r="Q6878" i="1" s="1"/>
  <c r="O6879" i="1"/>
  <c r="Q6879" i="1" s="1"/>
  <c r="O6880" i="1"/>
  <c r="Q6880" i="1" s="1"/>
  <c r="O6881" i="1"/>
  <c r="Q6881" i="1" s="1"/>
  <c r="O6882" i="1"/>
  <c r="Q6882" i="1" s="1"/>
  <c r="O6883" i="1"/>
  <c r="Q6883" i="1" s="1"/>
  <c r="O6884" i="1"/>
  <c r="Q6884" i="1" s="1"/>
  <c r="O6885" i="1"/>
  <c r="Q6885" i="1" s="1"/>
  <c r="O6886" i="1"/>
  <c r="Q6886" i="1" s="1"/>
  <c r="O6887" i="1"/>
  <c r="Q6887" i="1" s="1"/>
  <c r="O6888" i="1"/>
  <c r="Q6888" i="1" s="1"/>
  <c r="O6889" i="1"/>
  <c r="Q6889" i="1" s="1"/>
  <c r="O6890" i="1"/>
  <c r="Q6890" i="1" s="1"/>
  <c r="O6891" i="1"/>
  <c r="Q6891" i="1" s="1"/>
  <c r="O6892" i="1"/>
  <c r="Q6892" i="1" s="1"/>
  <c r="O6893" i="1"/>
  <c r="Q6893" i="1" s="1"/>
  <c r="O6894" i="1"/>
  <c r="Q6894" i="1" s="1"/>
  <c r="O6895" i="1"/>
  <c r="Q6895" i="1" s="1"/>
  <c r="O6896" i="1"/>
  <c r="Q6896" i="1" s="1"/>
  <c r="O6897" i="1"/>
  <c r="Q6897" i="1" s="1"/>
  <c r="O6898" i="1"/>
  <c r="Q6898" i="1" s="1"/>
  <c r="O6899" i="1"/>
  <c r="Q6899" i="1" s="1"/>
  <c r="O6900" i="1"/>
  <c r="Q6900" i="1" s="1"/>
  <c r="O6901" i="1"/>
  <c r="Q6901" i="1" s="1"/>
  <c r="O6902" i="1"/>
  <c r="Q6902" i="1" s="1"/>
  <c r="O6903" i="1"/>
  <c r="Q6903" i="1" s="1"/>
  <c r="O6904" i="1"/>
  <c r="Q6904" i="1" s="1"/>
  <c r="O6905" i="1"/>
  <c r="Q6905" i="1" s="1"/>
  <c r="O6906" i="1"/>
  <c r="Q6906" i="1" s="1"/>
  <c r="O6907" i="1"/>
  <c r="Q6907" i="1" s="1"/>
  <c r="O6908" i="1"/>
  <c r="Q6908" i="1" s="1"/>
  <c r="O6909" i="1"/>
  <c r="Q6909" i="1" s="1"/>
  <c r="O6910" i="1"/>
  <c r="Q6910" i="1" s="1"/>
  <c r="O6911" i="1"/>
  <c r="Q6911" i="1" s="1"/>
  <c r="O6912" i="1"/>
  <c r="Q6912" i="1" s="1"/>
  <c r="O6913" i="1"/>
  <c r="Q6913" i="1" s="1"/>
  <c r="O6914" i="1"/>
  <c r="Q6914" i="1" s="1"/>
  <c r="O6915" i="1"/>
  <c r="Q6915" i="1" s="1"/>
  <c r="O6916" i="1"/>
  <c r="Q6916" i="1" s="1"/>
  <c r="O6917" i="1"/>
  <c r="Q6917" i="1" s="1"/>
  <c r="O6918" i="1"/>
  <c r="Q6918" i="1" s="1"/>
  <c r="O6919" i="1"/>
  <c r="Q6919" i="1" s="1"/>
  <c r="O6920" i="1"/>
  <c r="Q6920" i="1" s="1"/>
  <c r="O6921" i="1"/>
  <c r="Q6921" i="1" s="1"/>
  <c r="O6922" i="1"/>
  <c r="Q6922" i="1" s="1"/>
  <c r="O6923" i="1"/>
  <c r="Q6923" i="1" s="1"/>
  <c r="O6924" i="1"/>
  <c r="Q6924" i="1" s="1"/>
  <c r="O6925" i="1"/>
  <c r="Q6925" i="1" s="1"/>
  <c r="O6926" i="1"/>
  <c r="Q6926" i="1" s="1"/>
  <c r="O6927" i="1"/>
  <c r="Q6927" i="1" s="1"/>
  <c r="O6928" i="1"/>
  <c r="Q6928" i="1" s="1"/>
  <c r="O418" i="1"/>
  <c r="O381" i="1"/>
  <c r="Q381" i="1" s="1"/>
  <c r="V381" i="1" s="1"/>
  <c r="O6929" i="1"/>
  <c r="Q6929" i="1" s="1"/>
  <c r="O482" i="1"/>
  <c r="Q482" i="1" s="1"/>
  <c r="V482" i="1" s="1"/>
  <c r="O483" i="1"/>
  <c r="Q483" i="1" s="1"/>
  <c r="V483" i="1" s="1"/>
  <c r="O6930" i="1"/>
  <c r="Q6930" i="1" s="1"/>
  <c r="O6931" i="1"/>
  <c r="Q6931" i="1" s="1"/>
  <c r="O419" i="1"/>
  <c r="Q419" i="1" s="1"/>
  <c r="V419" i="1" s="1"/>
  <c r="O6932" i="1"/>
  <c r="Q6932" i="1" s="1"/>
  <c r="O6933" i="1"/>
  <c r="Q6933" i="1" s="1"/>
  <c r="O6934" i="1"/>
  <c r="Q6934" i="1" s="1"/>
  <c r="O6935" i="1"/>
  <c r="Q6935" i="1" s="1"/>
  <c r="O6936" i="1"/>
  <c r="Q6936" i="1" s="1"/>
  <c r="O6937" i="1"/>
  <c r="Q6937" i="1" s="1"/>
  <c r="O6938" i="1"/>
  <c r="Q6938" i="1" s="1"/>
  <c r="O6939" i="1"/>
  <c r="Q6939" i="1" s="1"/>
  <c r="O6940" i="1"/>
  <c r="Q6940" i="1" s="1"/>
  <c r="O6941" i="1"/>
  <c r="Q6941" i="1" s="1"/>
  <c r="O6942" i="1"/>
  <c r="Q6942" i="1" s="1"/>
  <c r="O6943" i="1"/>
  <c r="Q6943" i="1" s="1"/>
  <c r="O6944" i="1"/>
  <c r="Q6944" i="1" s="1"/>
  <c r="O6945" i="1"/>
  <c r="Q6945" i="1" s="1"/>
  <c r="O6946" i="1"/>
  <c r="Q6946" i="1" s="1"/>
  <c r="O43" i="1"/>
  <c r="Q43" i="1" s="1"/>
  <c r="V43" i="1" s="1"/>
  <c r="O40" i="1"/>
  <c r="O6947" i="1"/>
  <c r="Q6947" i="1" s="1"/>
  <c r="O6948" i="1"/>
  <c r="Q6948" i="1" s="1"/>
  <c r="O6949" i="1"/>
  <c r="Q6949" i="1" s="1"/>
  <c r="O378" i="1"/>
  <c r="O169" i="1"/>
  <c r="Q169" i="1" s="1"/>
  <c r="V169" i="1" s="1"/>
  <c r="O6950" i="1"/>
  <c r="Q6950" i="1" s="1"/>
  <c r="O6951" i="1"/>
  <c r="Q6951" i="1" s="1"/>
  <c r="O77" i="1"/>
  <c r="O6952" i="1"/>
  <c r="Q6952" i="1" s="1"/>
  <c r="O6953" i="1"/>
  <c r="Q6953" i="1" s="1"/>
  <c r="O6954" i="1"/>
  <c r="Q6954" i="1" s="1"/>
  <c r="O6955" i="1"/>
  <c r="Q6955" i="1" s="1"/>
  <c r="O6956" i="1"/>
  <c r="Q6956" i="1" s="1"/>
  <c r="O6957" i="1"/>
  <c r="Q6957" i="1" s="1"/>
  <c r="O6958" i="1"/>
  <c r="Q6958" i="1" s="1"/>
  <c r="O6959" i="1"/>
  <c r="Q6959" i="1" s="1"/>
  <c r="O6960" i="1"/>
  <c r="Q6960" i="1" s="1"/>
  <c r="O6961" i="1"/>
  <c r="Q6961" i="1" s="1"/>
  <c r="O6962" i="1"/>
  <c r="Q6962" i="1" s="1"/>
  <c r="O6963" i="1"/>
  <c r="Q6963" i="1" s="1"/>
  <c r="O6964" i="1"/>
  <c r="Q6964" i="1" s="1"/>
  <c r="O6965" i="1"/>
  <c r="Q6965" i="1" s="1"/>
  <c r="O6966" i="1"/>
  <c r="Q6966" i="1" s="1"/>
  <c r="O6967" i="1"/>
  <c r="Q6967" i="1" s="1"/>
  <c r="O6968" i="1"/>
  <c r="Q6968" i="1" s="1"/>
  <c r="O6969" i="1"/>
  <c r="Q6969" i="1" s="1"/>
  <c r="O6970" i="1"/>
  <c r="Q6970" i="1" s="1"/>
  <c r="O6971" i="1"/>
  <c r="Q6971" i="1" s="1"/>
  <c r="O6972" i="1"/>
  <c r="Q6972" i="1" s="1"/>
  <c r="O6973" i="1"/>
  <c r="Q6973" i="1" s="1"/>
  <c r="O6974" i="1"/>
  <c r="Q6974" i="1" s="1"/>
  <c r="O6975" i="1"/>
  <c r="Q6975" i="1" s="1"/>
  <c r="O6976" i="1"/>
  <c r="Q6976" i="1" s="1"/>
  <c r="O6977" i="1"/>
  <c r="Q6977" i="1" s="1"/>
  <c r="O6978" i="1"/>
  <c r="Q6978" i="1" s="1"/>
  <c r="O6979" i="1"/>
  <c r="Q6979" i="1" s="1"/>
  <c r="O6980" i="1"/>
  <c r="Q6980" i="1" s="1"/>
  <c r="O6981" i="1"/>
  <c r="Q6981" i="1" s="1"/>
  <c r="O6982" i="1"/>
  <c r="Q6982" i="1" s="1"/>
  <c r="O6983" i="1"/>
  <c r="Q6983" i="1" s="1"/>
  <c r="O6984" i="1"/>
  <c r="Q6984" i="1" s="1"/>
  <c r="O6985" i="1"/>
  <c r="Q6985" i="1" s="1"/>
  <c r="O6986" i="1"/>
  <c r="Q6986" i="1" s="1"/>
  <c r="O6987" i="1"/>
  <c r="Q6987" i="1" s="1"/>
  <c r="O6988" i="1"/>
  <c r="Q6988" i="1" s="1"/>
  <c r="O6989" i="1"/>
  <c r="Q6989" i="1" s="1"/>
  <c r="O6990" i="1"/>
  <c r="Q6990" i="1" s="1"/>
  <c r="O36" i="1"/>
  <c r="O6" i="1"/>
  <c r="O6991" i="1"/>
  <c r="Q6991" i="1" s="1"/>
  <c r="O6992" i="1"/>
  <c r="Q6992" i="1" s="1"/>
  <c r="O6993" i="1"/>
  <c r="Q6993" i="1" s="1"/>
  <c r="O6994" i="1"/>
  <c r="Q6994" i="1" s="1"/>
  <c r="O6995" i="1"/>
  <c r="Q6995" i="1" s="1"/>
  <c r="O6996" i="1"/>
  <c r="Q6996" i="1" s="1"/>
  <c r="O6997" i="1"/>
  <c r="Q6997" i="1" s="1"/>
  <c r="O6998" i="1"/>
  <c r="Q6998" i="1" s="1"/>
  <c r="O6999" i="1"/>
  <c r="Q6999" i="1" s="1"/>
  <c r="O7000" i="1"/>
  <c r="O7001" i="1"/>
  <c r="Q7001" i="1" s="1"/>
  <c r="O7002" i="1"/>
  <c r="Q7002" i="1" s="1"/>
  <c r="O7003" i="1"/>
  <c r="Q7003" i="1" s="1"/>
  <c r="O7004" i="1"/>
  <c r="Q7004" i="1" s="1"/>
  <c r="O7005" i="1"/>
  <c r="Q7005" i="1" s="1"/>
  <c r="O7006" i="1"/>
  <c r="Q7006" i="1" s="1"/>
  <c r="O7007" i="1"/>
  <c r="Q7007" i="1" s="1"/>
  <c r="O7008" i="1"/>
  <c r="Q7008" i="1" s="1"/>
  <c r="O7009" i="1"/>
  <c r="Q7009" i="1" s="1"/>
  <c r="O7010" i="1"/>
  <c r="Q7010" i="1" s="1"/>
  <c r="O7011" i="1"/>
  <c r="Q7011" i="1" s="1"/>
  <c r="O7012" i="1"/>
  <c r="Q7012" i="1" s="1"/>
  <c r="O7013" i="1"/>
  <c r="Q7013" i="1" s="1"/>
  <c r="O7014" i="1"/>
  <c r="Q7014" i="1" s="1"/>
  <c r="O7015" i="1"/>
  <c r="Q7015" i="1" s="1"/>
  <c r="O7016" i="1"/>
  <c r="Q7016" i="1" s="1"/>
  <c r="O7017" i="1"/>
  <c r="Q7017" i="1" s="1"/>
  <c r="O7018" i="1"/>
  <c r="O7019" i="1"/>
  <c r="Q7019" i="1" s="1"/>
  <c r="O7020" i="1"/>
  <c r="Q7020" i="1" s="1"/>
  <c r="O7021" i="1"/>
  <c r="Q7021" i="1" s="1"/>
  <c r="O7022" i="1"/>
  <c r="Q7022" i="1" s="1"/>
  <c r="O7023" i="1"/>
  <c r="Q7023" i="1" s="1"/>
  <c r="O7024" i="1"/>
  <c r="Q7024" i="1" s="1"/>
  <c r="O7025" i="1"/>
  <c r="Q7025" i="1" s="1"/>
  <c r="O7026" i="1"/>
  <c r="Q7026" i="1" s="1"/>
  <c r="O7027" i="1"/>
  <c r="Q7027" i="1" s="1"/>
  <c r="O7028" i="1"/>
  <c r="Q7028" i="1" s="1"/>
  <c r="O7029" i="1"/>
  <c r="Q7029" i="1" s="1"/>
  <c r="O7030" i="1"/>
  <c r="Q7030" i="1" s="1"/>
  <c r="O7031" i="1"/>
  <c r="Q7031" i="1" s="1"/>
  <c r="O7032" i="1"/>
  <c r="Q7032" i="1" s="1"/>
  <c r="O7033" i="1"/>
  <c r="Q7033" i="1" s="1"/>
  <c r="O7034" i="1"/>
  <c r="Q7034" i="1" s="1"/>
  <c r="O7035" i="1"/>
  <c r="Q7035" i="1" s="1"/>
  <c r="O7036" i="1"/>
  <c r="Q7036" i="1" s="1"/>
  <c r="O7037" i="1"/>
  <c r="O7038" i="1"/>
  <c r="Q7038" i="1" s="1"/>
  <c r="O7039" i="1"/>
  <c r="Q7039" i="1" s="1"/>
  <c r="O7040" i="1"/>
  <c r="Q7040" i="1" s="1"/>
  <c r="O7041" i="1"/>
  <c r="Q7041" i="1" s="1"/>
  <c r="O7042" i="1"/>
  <c r="Q7042" i="1" s="1"/>
  <c r="O7043" i="1"/>
  <c r="Q7043" i="1" s="1"/>
  <c r="O7044" i="1"/>
  <c r="Q7044" i="1" s="1"/>
  <c r="O7045" i="1"/>
  <c r="O7046" i="1"/>
  <c r="Q7046" i="1" s="1"/>
  <c r="O7047" i="1"/>
  <c r="Q7047" i="1" s="1"/>
  <c r="O7048" i="1"/>
  <c r="Q7048" i="1" s="1"/>
  <c r="O7049" i="1"/>
  <c r="Q7049" i="1" s="1"/>
  <c r="O7050" i="1"/>
  <c r="Q7050" i="1" s="1"/>
  <c r="O7051" i="1"/>
  <c r="Q7051" i="1" s="1"/>
  <c r="O7052" i="1"/>
  <c r="Q7052" i="1" s="1"/>
  <c r="O7053" i="1"/>
  <c r="Q7053" i="1" s="1"/>
  <c r="O7054" i="1"/>
  <c r="Q7054" i="1" s="1"/>
  <c r="O7055" i="1"/>
  <c r="Q7055" i="1" s="1"/>
  <c r="O7056" i="1"/>
  <c r="Q7056" i="1" s="1"/>
  <c r="O7057" i="1"/>
  <c r="Q7057" i="1" s="1"/>
  <c r="O7058" i="1"/>
  <c r="Q7058" i="1" s="1"/>
  <c r="O7059" i="1"/>
  <c r="Q7059" i="1" s="1"/>
  <c r="O7060" i="1"/>
  <c r="Q7060" i="1" s="1"/>
  <c r="O7061" i="1"/>
  <c r="Q7061" i="1" s="1"/>
  <c r="O7062" i="1"/>
  <c r="Q7062" i="1" s="1"/>
  <c r="O7063" i="1"/>
  <c r="Q7063" i="1" s="1"/>
  <c r="O7064" i="1"/>
  <c r="Q7064" i="1" s="1"/>
  <c r="O7065" i="1"/>
  <c r="Q7065" i="1" s="1"/>
  <c r="O7066" i="1"/>
  <c r="Q7066" i="1" s="1"/>
  <c r="O7067" i="1"/>
  <c r="Q7067" i="1" s="1"/>
  <c r="O7068" i="1"/>
  <c r="Q7068" i="1" s="1"/>
  <c r="O7069" i="1"/>
  <c r="Q7069" i="1" s="1"/>
  <c r="O7070" i="1"/>
  <c r="Q7070" i="1" s="1"/>
  <c r="O7071" i="1"/>
  <c r="Q7071" i="1" s="1"/>
  <c r="O7072" i="1"/>
  <c r="Q7072" i="1" s="1"/>
  <c r="O7073" i="1"/>
  <c r="Q7073" i="1" s="1"/>
  <c r="O7074" i="1"/>
  <c r="Q7074" i="1" s="1"/>
  <c r="O7075" i="1"/>
  <c r="Q7075" i="1" s="1"/>
  <c r="O7076" i="1"/>
  <c r="Q7076" i="1" s="1"/>
  <c r="O7077" i="1"/>
  <c r="Q7077" i="1" s="1"/>
  <c r="O7078" i="1"/>
  <c r="Q7078" i="1" s="1"/>
  <c r="O7079" i="1"/>
  <c r="Q7079" i="1" s="1"/>
  <c r="O7080" i="1"/>
  <c r="Q7080" i="1" s="1"/>
  <c r="O7081" i="1"/>
  <c r="Q7081" i="1" s="1"/>
  <c r="O7082" i="1"/>
  <c r="Q7082" i="1" s="1"/>
  <c r="O7083" i="1"/>
  <c r="Q7083" i="1" s="1"/>
  <c r="O7084" i="1"/>
  <c r="Q7084" i="1" s="1"/>
  <c r="O7085" i="1"/>
  <c r="Q7085" i="1" s="1"/>
  <c r="O7086" i="1"/>
  <c r="Q7086" i="1" s="1"/>
  <c r="O7087" i="1"/>
  <c r="Q7087" i="1" s="1"/>
  <c r="O7088" i="1"/>
  <c r="Q7088" i="1" s="1"/>
  <c r="O7089" i="1"/>
  <c r="Q7089" i="1" s="1"/>
  <c r="O7090" i="1"/>
  <c r="Q7090" i="1" s="1"/>
  <c r="O7091" i="1"/>
  <c r="Q7091" i="1" s="1"/>
  <c r="O7092" i="1"/>
  <c r="Q7092" i="1" s="1"/>
  <c r="O7093" i="1"/>
  <c r="Q7093" i="1" s="1"/>
  <c r="O7094" i="1"/>
  <c r="Q7094" i="1" s="1"/>
  <c r="O7095" i="1"/>
  <c r="Q7095" i="1" s="1"/>
  <c r="O7096" i="1"/>
  <c r="Q7096" i="1" s="1"/>
  <c r="O7097" i="1"/>
  <c r="Q7097" i="1" s="1"/>
  <c r="O7098" i="1"/>
  <c r="Q7098" i="1" s="1"/>
  <c r="O608" i="1"/>
  <c r="Q608" i="1" s="1"/>
  <c r="V608" i="1" s="1"/>
  <c r="O413" i="1"/>
  <c r="Q413" i="1" s="1"/>
  <c r="V413" i="1" s="1"/>
  <c r="O7099" i="1"/>
  <c r="Q7099" i="1" s="1"/>
  <c r="O7100" i="1"/>
  <c r="Q7100" i="1" s="1"/>
  <c r="O7101" i="1"/>
  <c r="Q7101" i="1" s="1"/>
  <c r="O7102" i="1"/>
  <c r="Q7102" i="1" s="1"/>
  <c r="O7103" i="1"/>
  <c r="Q7103" i="1" s="1"/>
  <c r="O7104" i="1"/>
  <c r="Q7104" i="1" s="1"/>
  <c r="O7105" i="1"/>
  <c r="Q7105" i="1" s="1"/>
  <c r="O7106" i="1"/>
  <c r="Q7106" i="1" s="1"/>
  <c r="O7107" i="1"/>
  <c r="Q7107" i="1" s="1"/>
  <c r="O7108" i="1"/>
  <c r="Q7108" i="1" s="1"/>
  <c r="O7109" i="1"/>
  <c r="Q7109" i="1" s="1"/>
  <c r="O7110" i="1"/>
  <c r="Q7110" i="1" s="1"/>
  <c r="O7111" i="1"/>
  <c r="Q7111" i="1" s="1"/>
  <c r="O7112" i="1"/>
  <c r="Q7112" i="1" s="1"/>
  <c r="O7113" i="1"/>
  <c r="Q7113" i="1" s="1"/>
  <c r="O7114" i="1"/>
  <c r="Q7114" i="1" s="1"/>
  <c r="O7115" i="1"/>
  <c r="Q7115" i="1" s="1"/>
  <c r="O7116" i="1"/>
  <c r="Q7116" i="1" s="1"/>
  <c r="O7117" i="1"/>
  <c r="Q7117" i="1" s="1"/>
  <c r="O7118" i="1"/>
  <c r="Q7118" i="1" s="1"/>
  <c r="O7119" i="1"/>
  <c r="Q7119" i="1" s="1"/>
  <c r="O7120" i="1"/>
  <c r="Q7120" i="1" s="1"/>
  <c r="O7121" i="1"/>
  <c r="Q7121" i="1" s="1"/>
  <c r="O7122" i="1"/>
  <c r="Q7122" i="1" s="1"/>
  <c r="O7123" i="1"/>
  <c r="Q7123" i="1" s="1"/>
  <c r="O7124" i="1"/>
  <c r="Q7124" i="1" s="1"/>
  <c r="O7125" i="1"/>
  <c r="Q7125" i="1" s="1"/>
  <c r="O7126" i="1"/>
  <c r="Q7126" i="1" s="1"/>
  <c r="O7127" i="1"/>
  <c r="Q7127" i="1" s="1"/>
  <c r="O7128" i="1"/>
  <c r="Q7128" i="1" s="1"/>
  <c r="O7129" i="1"/>
  <c r="Q7129" i="1" s="1"/>
  <c r="O242" i="1"/>
  <c r="Q242" i="1" s="1"/>
  <c r="V242" i="1" s="1"/>
  <c r="O7130" i="1"/>
  <c r="Q7130" i="1" s="1"/>
  <c r="O7131" i="1"/>
  <c r="Q7131" i="1" s="1"/>
  <c r="O7132" i="1"/>
  <c r="Q7132" i="1" s="1"/>
  <c r="O7133" i="1"/>
  <c r="Q7133" i="1" s="1"/>
  <c r="O7134" i="1"/>
  <c r="Q7134" i="1" s="1"/>
  <c r="O7135" i="1"/>
  <c r="Q7135" i="1" s="1"/>
  <c r="O7136" i="1"/>
  <c r="Q7136" i="1" s="1"/>
  <c r="O7137" i="1"/>
  <c r="Q7137" i="1" s="1"/>
  <c r="O7138" i="1"/>
  <c r="Q7138" i="1" s="1"/>
  <c r="O7139" i="1"/>
  <c r="Q7139" i="1" s="1"/>
  <c r="O7140" i="1"/>
  <c r="Q7140" i="1" s="1"/>
  <c r="O7141" i="1"/>
  <c r="Q7141" i="1" s="1"/>
  <c r="O7142" i="1"/>
  <c r="Q7142" i="1" s="1"/>
  <c r="O7143" i="1"/>
  <c r="Q7143" i="1" s="1"/>
  <c r="O7144" i="1"/>
  <c r="Q7144" i="1" s="1"/>
  <c r="O7145" i="1"/>
  <c r="Q7145" i="1" s="1"/>
  <c r="O7146" i="1"/>
  <c r="Q7146" i="1" s="1"/>
  <c r="O7147" i="1"/>
  <c r="Q7147" i="1" s="1"/>
  <c r="O7148" i="1"/>
  <c r="Q7148" i="1" s="1"/>
  <c r="O7149" i="1"/>
  <c r="Q7149" i="1" s="1"/>
  <c r="O7150" i="1"/>
  <c r="Q7150" i="1" s="1"/>
  <c r="O7151" i="1"/>
  <c r="Q7151" i="1" s="1"/>
  <c r="O7152" i="1"/>
  <c r="Q7152" i="1" s="1"/>
  <c r="O7153" i="1"/>
  <c r="Q7153" i="1" s="1"/>
  <c r="O7154" i="1"/>
  <c r="Q7154" i="1" s="1"/>
  <c r="O7155" i="1"/>
  <c r="Q7155" i="1" s="1"/>
  <c r="O7156" i="1"/>
  <c r="Q7156" i="1" s="1"/>
  <c r="O7157" i="1"/>
  <c r="Q7157" i="1" s="1"/>
  <c r="O7158" i="1"/>
  <c r="Q7158" i="1" s="1"/>
  <c r="O7159" i="1"/>
  <c r="Q7159" i="1" s="1"/>
  <c r="O7160" i="1"/>
  <c r="Q7160" i="1" s="1"/>
  <c r="O7161" i="1"/>
  <c r="Q7161" i="1" s="1"/>
  <c r="O7162" i="1"/>
  <c r="Q7162" i="1" s="1"/>
  <c r="O7163" i="1"/>
  <c r="Q7163" i="1" s="1"/>
  <c r="O7164" i="1"/>
  <c r="Q7164" i="1" s="1"/>
  <c r="O7165" i="1"/>
  <c r="Q7165" i="1" s="1"/>
  <c r="O7166" i="1"/>
  <c r="Q7166" i="1" s="1"/>
  <c r="O7167" i="1"/>
  <c r="Q7167" i="1" s="1"/>
  <c r="O7168" i="1"/>
  <c r="Q7168" i="1" s="1"/>
  <c r="O7169" i="1"/>
  <c r="Q7169" i="1" s="1"/>
  <c r="O7170" i="1"/>
  <c r="Q7170" i="1" s="1"/>
  <c r="O7171" i="1"/>
  <c r="Q7171" i="1" s="1"/>
  <c r="O7172" i="1"/>
  <c r="Q7172" i="1" s="1"/>
  <c r="O7173" i="1"/>
  <c r="Q7173" i="1" s="1"/>
  <c r="O7174" i="1"/>
  <c r="Q7174" i="1" s="1"/>
  <c r="O7175" i="1"/>
  <c r="Q7175" i="1" s="1"/>
  <c r="O7176" i="1"/>
  <c r="Q7176" i="1" s="1"/>
  <c r="O7177" i="1"/>
  <c r="Q7177" i="1" s="1"/>
  <c r="O7178" i="1"/>
  <c r="Q7178" i="1" s="1"/>
  <c r="O7179" i="1"/>
  <c r="Q7179" i="1" s="1"/>
  <c r="O7180" i="1"/>
  <c r="Q7180" i="1" s="1"/>
  <c r="O7181" i="1"/>
  <c r="Q7181" i="1" s="1"/>
  <c r="O7182" i="1"/>
  <c r="Q7182" i="1" s="1"/>
  <c r="O7183" i="1"/>
  <c r="Q7183" i="1" s="1"/>
  <c r="O7184" i="1"/>
  <c r="Q7184" i="1" s="1"/>
  <c r="O7185" i="1"/>
  <c r="Q7185" i="1" s="1"/>
  <c r="O7186" i="1"/>
  <c r="Q7186" i="1" s="1"/>
  <c r="O7187" i="1"/>
  <c r="Q7187" i="1" s="1"/>
  <c r="O7188" i="1"/>
  <c r="Q7188" i="1" s="1"/>
  <c r="O7189" i="1"/>
  <c r="Q7189" i="1" s="1"/>
  <c r="O7190" i="1"/>
  <c r="Q7190" i="1" s="1"/>
  <c r="O7191" i="1"/>
  <c r="Q7191" i="1" s="1"/>
  <c r="O7192" i="1"/>
  <c r="Q7192" i="1" s="1"/>
  <c r="O7193" i="1"/>
  <c r="Q7193" i="1" s="1"/>
  <c r="O7194" i="1"/>
  <c r="Q7194" i="1" s="1"/>
  <c r="O7195" i="1"/>
  <c r="Q7195" i="1" s="1"/>
  <c r="O7196" i="1"/>
  <c r="Q7196" i="1" s="1"/>
  <c r="O7197" i="1"/>
  <c r="Q7197" i="1" s="1"/>
  <c r="O7198" i="1"/>
  <c r="Q7198" i="1" s="1"/>
  <c r="O7199" i="1"/>
  <c r="Q7199" i="1" s="1"/>
  <c r="O7200" i="1"/>
  <c r="Q7200" i="1" s="1"/>
  <c r="O7201" i="1"/>
  <c r="Q7201" i="1" s="1"/>
  <c r="O7202" i="1"/>
  <c r="Q7202" i="1" s="1"/>
  <c r="O7203" i="1"/>
  <c r="Q7203" i="1" s="1"/>
  <c r="O7204" i="1"/>
  <c r="Q7204" i="1" s="1"/>
  <c r="O7205" i="1"/>
  <c r="Q7205" i="1" s="1"/>
  <c r="O520" i="1"/>
  <c r="Q520" i="1" s="1"/>
  <c r="V520" i="1" s="1"/>
  <c r="O7206" i="1"/>
  <c r="Q7206" i="1" s="1"/>
  <c r="O7207" i="1"/>
  <c r="Q7207" i="1" s="1"/>
  <c r="O7208" i="1"/>
  <c r="Q7208" i="1" s="1"/>
  <c r="O7209" i="1"/>
  <c r="Q7209" i="1" s="1"/>
  <c r="O7210" i="1"/>
  <c r="Q7210" i="1" s="1"/>
  <c r="O7211" i="1"/>
  <c r="Q7211" i="1" s="1"/>
  <c r="O7212" i="1"/>
  <c r="Q7212" i="1" s="1"/>
  <c r="O7213" i="1"/>
  <c r="Q7213" i="1" s="1"/>
  <c r="O7214" i="1"/>
  <c r="Q7214" i="1" s="1"/>
  <c r="T7214" i="1" s="1"/>
  <c r="F7260" i="2"/>
  <c r="F7259" i="2"/>
  <c r="F7258" i="2"/>
  <c r="F7257" i="2"/>
  <c r="F7256" i="2"/>
  <c r="F7255" i="2"/>
  <c r="F7254" i="2"/>
  <c r="F7253" i="2"/>
  <c r="F7252" i="2"/>
  <c r="F7251" i="2"/>
  <c r="F7250" i="2"/>
  <c r="F7249" i="2"/>
  <c r="F7248" i="2"/>
  <c r="F7247" i="2"/>
  <c r="F7246" i="2"/>
  <c r="F7245" i="2"/>
  <c r="F7244" i="2"/>
  <c r="F7243" i="2"/>
  <c r="F7242" i="2"/>
  <c r="F7241" i="2"/>
  <c r="F7240" i="2"/>
  <c r="F7239" i="2"/>
  <c r="F7238" i="2"/>
  <c r="F7237" i="2"/>
  <c r="F7236" i="2"/>
  <c r="F7235" i="2"/>
  <c r="F7234" i="2"/>
  <c r="F7233" i="2"/>
  <c r="F7232" i="2"/>
  <c r="F7231" i="2"/>
  <c r="F7230" i="2"/>
  <c r="F7229" i="2"/>
  <c r="F7228" i="2"/>
  <c r="F7227" i="2"/>
  <c r="F7226" i="2"/>
  <c r="F7225" i="2"/>
  <c r="F7224" i="2"/>
  <c r="F7223" i="2"/>
  <c r="F7222" i="2"/>
  <c r="F7221" i="2"/>
  <c r="F7220" i="2"/>
  <c r="F7219" i="2"/>
  <c r="F7218" i="2"/>
  <c r="F7217" i="2"/>
  <c r="F7216" i="2"/>
  <c r="F7215" i="2"/>
  <c r="F7214" i="2"/>
  <c r="F7213" i="2"/>
  <c r="F7212" i="2"/>
  <c r="F7211" i="2"/>
  <c r="F7210" i="2"/>
  <c r="F7209" i="2"/>
  <c r="F7208" i="2"/>
  <c r="F7207" i="2"/>
  <c r="F7206" i="2"/>
  <c r="F7205" i="2"/>
  <c r="F7204" i="2"/>
  <c r="F7203" i="2"/>
  <c r="F7202" i="2"/>
  <c r="F7201" i="2"/>
  <c r="F7200" i="2"/>
  <c r="F7199" i="2"/>
  <c r="F7198" i="2"/>
  <c r="F7197" i="2"/>
  <c r="F7196" i="2"/>
  <c r="F7195" i="2"/>
  <c r="F7194" i="2"/>
  <c r="F7193" i="2"/>
  <c r="F7192" i="2"/>
  <c r="F7191" i="2"/>
  <c r="F7190" i="2"/>
  <c r="F7189" i="2"/>
  <c r="F7188" i="2"/>
  <c r="F7187" i="2"/>
  <c r="F7186" i="2"/>
  <c r="F7185" i="2"/>
  <c r="F7184" i="2"/>
  <c r="F7183" i="2"/>
  <c r="F7182" i="2"/>
  <c r="F7181" i="2"/>
  <c r="F7180" i="2"/>
  <c r="F7179" i="2"/>
  <c r="F7178" i="2"/>
  <c r="F7177" i="2"/>
  <c r="F7176" i="2"/>
  <c r="F7175" i="2"/>
  <c r="F7174" i="2"/>
  <c r="F7173" i="2"/>
  <c r="F7172" i="2"/>
  <c r="F7171" i="2"/>
  <c r="F7170" i="2"/>
  <c r="F7169" i="2"/>
  <c r="F7168" i="2"/>
  <c r="F7167" i="2"/>
  <c r="F7166" i="2"/>
  <c r="F7165" i="2"/>
  <c r="F7164" i="2"/>
  <c r="F7163" i="2"/>
  <c r="F7162" i="2"/>
  <c r="F7161" i="2"/>
  <c r="F7160" i="2"/>
  <c r="F7159" i="2"/>
  <c r="F7158" i="2"/>
  <c r="F7157" i="2"/>
  <c r="F7156" i="2"/>
  <c r="F7155" i="2"/>
  <c r="F7154" i="2"/>
  <c r="F7153" i="2"/>
  <c r="F7152" i="2"/>
  <c r="F7151" i="2"/>
  <c r="F7150" i="2"/>
  <c r="F7149" i="2"/>
  <c r="F7148" i="2"/>
  <c r="F7147" i="2"/>
  <c r="F7146" i="2"/>
  <c r="F7145" i="2"/>
  <c r="F7144" i="2"/>
  <c r="F7143" i="2"/>
  <c r="F7142" i="2"/>
  <c r="F7141" i="2"/>
  <c r="F7140" i="2"/>
  <c r="F7139" i="2"/>
  <c r="F7138" i="2"/>
  <c r="F7137" i="2"/>
  <c r="F7136" i="2"/>
  <c r="F7135" i="2"/>
  <c r="F7134" i="2"/>
  <c r="F7133" i="2"/>
  <c r="F7132" i="2"/>
  <c r="F7131" i="2"/>
  <c r="F7130" i="2"/>
  <c r="F7129" i="2"/>
  <c r="F7128" i="2"/>
  <c r="F7127" i="2"/>
  <c r="F7126" i="2"/>
  <c r="F7125" i="2"/>
  <c r="F7124" i="2"/>
  <c r="F7123" i="2"/>
  <c r="F7122" i="2"/>
  <c r="F7121" i="2"/>
  <c r="F7120" i="2"/>
  <c r="F7119" i="2"/>
  <c r="F7118" i="2"/>
  <c r="F7117" i="2"/>
  <c r="F7116" i="2"/>
  <c r="F7115" i="2"/>
  <c r="F7114" i="2"/>
  <c r="F7113" i="2"/>
  <c r="F7112" i="2"/>
  <c r="F7111" i="2"/>
  <c r="F7110" i="2"/>
  <c r="F7109" i="2"/>
  <c r="F7108" i="2"/>
  <c r="F7107" i="2"/>
  <c r="F7106" i="2"/>
  <c r="F7105" i="2"/>
  <c r="F7104" i="2"/>
  <c r="F7103" i="2"/>
  <c r="F7102" i="2"/>
  <c r="F7101" i="2"/>
  <c r="F7100" i="2"/>
  <c r="F7099" i="2"/>
  <c r="F7098" i="2"/>
  <c r="F7097" i="2"/>
  <c r="F7096" i="2"/>
  <c r="F7095" i="2"/>
  <c r="F7094" i="2"/>
  <c r="F7093" i="2"/>
  <c r="F7092" i="2"/>
  <c r="F7091" i="2"/>
  <c r="F7090" i="2"/>
  <c r="F7089" i="2"/>
  <c r="F7088" i="2"/>
  <c r="F7087" i="2"/>
  <c r="F7086" i="2"/>
  <c r="F7085" i="2"/>
  <c r="F7084" i="2"/>
  <c r="F7083" i="2"/>
  <c r="F7082" i="2"/>
  <c r="F7081" i="2"/>
  <c r="F7080" i="2"/>
  <c r="F7079" i="2"/>
  <c r="F7078" i="2"/>
  <c r="F7077" i="2"/>
  <c r="F7076" i="2"/>
  <c r="F7075" i="2"/>
  <c r="F7074" i="2"/>
  <c r="F7073" i="2"/>
  <c r="F7072" i="2"/>
  <c r="F7071" i="2"/>
  <c r="F7070" i="2"/>
  <c r="F7069" i="2"/>
  <c r="F7068" i="2"/>
  <c r="F7067" i="2"/>
  <c r="F7066" i="2"/>
  <c r="F7065" i="2"/>
  <c r="F7064" i="2"/>
  <c r="F7063" i="2"/>
  <c r="F7062" i="2"/>
  <c r="F7061" i="2"/>
  <c r="F7060" i="2"/>
  <c r="F7059" i="2"/>
  <c r="F7058" i="2"/>
  <c r="F7057" i="2"/>
  <c r="F7056" i="2"/>
  <c r="F7055" i="2"/>
  <c r="F7054" i="2"/>
  <c r="F7053" i="2"/>
  <c r="F7052" i="2"/>
  <c r="F7051" i="2"/>
  <c r="F7050" i="2"/>
  <c r="F7049" i="2"/>
  <c r="F7048" i="2"/>
  <c r="F7047" i="2"/>
  <c r="F7046" i="2"/>
  <c r="F7045" i="2"/>
  <c r="F7044" i="2"/>
  <c r="F7043" i="2"/>
  <c r="F7042" i="2"/>
  <c r="F7041" i="2"/>
  <c r="F7040" i="2"/>
  <c r="F7039" i="2"/>
  <c r="F7038" i="2"/>
  <c r="F7037" i="2"/>
  <c r="F7036" i="2"/>
  <c r="F7035" i="2"/>
  <c r="F7034" i="2"/>
  <c r="F7033" i="2"/>
  <c r="F7032" i="2"/>
  <c r="F7031" i="2"/>
  <c r="F7030" i="2"/>
  <c r="F7029" i="2"/>
  <c r="F7028" i="2"/>
  <c r="F7027" i="2"/>
  <c r="F7026" i="2"/>
  <c r="F7025" i="2"/>
  <c r="F7024" i="2"/>
  <c r="F7023" i="2"/>
  <c r="F7022" i="2"/>
  <c r="F7021" i="2"/>
  <c r="F7020" i="2"/>
  <c r="F7019" i="2"/>
  <c r="F7018" i="2"/>
  <c r="F7017" i="2"/>
  <c r="F7016" i="2"/>
  <c r="F7015" i="2"/>
  <c r="F7014" i="2"/>
  <c r="F7013" i="2"/>
  <c r="F7012" i="2"/>
  <c r="F7011" i="2"/>
  <c r="F7010" i="2"/>
  <c r="F7009" i="2"/>
  <c r="F7008" i="2"/>
  <c r="F7007" i="2"/>
  <c r="F7006" i="2"/>
  <c r="F7005" i="2"/>
  <c r="F7004" i="2"/>
  <c r="F7003" i="2"/>
  <c r="F7002" i="2"/>
  <c r="F7001" i="2"/>
  <c r="F7000" i="2"/>
  <c r="F6999" i="2"/>
  <c r="F6998" i="2"/>
  <c r="F6997" i="2"/>
  <c r="F6996" i="2"/>
  <c r="F6995" i="2"/>
  <c r="F6994" i="2"/>
  <c r="F6993" i="2"/>
  <c r="F6992" i="2"/>
  <c r="F6991" i="2"/>
  <c r="F6990" i="2"/>
  <c r="F6989" i="2"/>
  <c r="F6988" i="2"/>
  <c r="F6987" i="2"/>
  <c r="F6986" i="2"/>
  <c r="F6985" i="2"/>
  <c r="F6984" i="2"/>
  <c r="F6983" i="2"/>
  <c r="F6982" i="2"/>
  <c r="F6981" i="2"/>
  <c r="F6980" i="2"/>
  <c r="F6979" i="2"/>
  <c r="F6978" i="2"/>
  <c r="F6977" i="2"/>
  <c r="F6976" i="2"/>
  <c r="F6975" i="2"/>
  <c r="F6974" i="2"/>
  <c r="F6973" i="2"/>
  <c r="F6972" i="2"/>
  <c r="F6971" i="2"/>
  <c r="F6970" i="2"/>
  <c r="F6969" i="2"/>
  <c r="F6968" i="2"/>
  <c r="F6967" i="2"/>
  <c r="F6966" i="2"/>
  <c r="F6965" i="2"/>
  <c r="F6964" i="2"/>
  <c r="F6963" i="2"/>
  <c r="F6962" i="2"/>
  <c r="F6961" i="2"/>
  <c r="F6960" i="2"/>
  <c r="F6959" i="2"/>
  <c r="F6958" i="2"/>
  <c r="F6957" i="2"/>
  <c r="F6956" i="2"/>
  <c r="F6955" i="2"/>
  <c r="F6954" i="2"/>
  <c r="F6953" i="2"/>
  <c r="F6952" i="2"/>
  <c r="F6951" i="2"/>
  <c r="F6950" i="2"/>
  <c r="F6949" i="2"/>
  <c r="F6948" i="2"/>
  <c r="F6947" i="2"/>
  <c r="F6946" i="2"/>
  <c r="F6945" i="2"/>
  <c r="F6944" i="2"/>
  <c r="F6943" i="2"/>
  <c r="F6942" i="2"/>
  <c r="F6941" i="2"/>
  <c r="F6940" i="2"/>
  <c r="F6939" i="2"/>
  <c r="F6938" i="2"/>
  <c r="F6937" i="2"/>
  <c r="F6936" i="2"/>
  <c r="F6935" i="2"/>
  <c r="F6934" i="2"/>
  <c r="F6933" i="2"/>
  <c r="F6932" i="2"/>
  <c r="F6931" i="2"/>
  <c r="F6930" i="2"/>
  <c r="F6929" i="2"/>
  <c r="F6928" i="2"/>
  <c r="F6927" i="2"/>
  <c r="F6926" i="2"/>
  <c r="F6925" i="2"/>
  <c r="F6924" i="2"/>
  <c r="F6923" i="2"/>
  <c r="F6922" i="2"/>
  <c r="F6921" i="2"/>
  <c r="F6920" i="2"/>
  <c r="F6919" i="2"/>
  <c r="F6918" i="2"/>
  <c r="F6917" i="2"/>
  <c r="F6916" i="2"/>
  <c r="F6915" i="2"/>
  <c r="F6914" i="2"/>
  <c r="F6913" i="2"/>
  <c r="F6912" i="2"/>
  <c r="F6911" i="2"/>
  <c r="F6910" i="2"/>
  <c r="F6909" i="2"/>
  <c r="F6908" i="2"/>
  <c r="F6907" i="2"/>
  <c r="F6906" i="2"/>
  <c r="F6905" i="2"/>
  <c r="F6904" i="2"/>
  <c r="F6903" i="2"/>
  <c r="F6902" i="2"/>
  <c r="F6901" i="2"/>
  <c r="F6900" i="2"/>
  <c r="F6899" i="2"/>
  <c r="F6898" i="2"/>
  <c r="F6897" i="2"/>
  <c r="F6896" i="2"/>
  <c r="F6895" i="2"/>
  <c r="F6894" i="2"/>
  <c r="F6893" i="2"/>
  <c r="F6892" i="2"/>
  <c r="F6891" i="2"/>
  <c r="F6890" i="2"/>
  <c r="F6889" i="2"/>
  <c r="F6888" i="2"/>
  <c r="F6887" i="2"/>
  <c r="F6886" i="2"/>
  <c r="F6885" i="2"/>
  <c r="F6884" i="2"/>
  <c r="F6883" i="2"/>
  <c r="F6882" i="2"/>
  <c r="F6881" i="2"/>
  <c r="F6880" i="2"/>
  <c r="F6879" i="2"/>
  <c r="F6878" i="2"/>
  <c r="F6877" i="2"/>
  <c r="F6876" i="2"/>
  <c r="F6875" i="2"/>
  <c r="F6874" i="2"/>
  <c r="F6873" i="2"/>
  <c r="F6872" i="2"/>
  <c r="F6871" i="2"/>
  <c r="F6870" i="2"/>
  <c r="F6869" i="2"/>
  <c r="F6868" i="2"/>
  <c r="F6867" i="2"/>
  <c r="F6866" i="2"/>
  <c r="F6865" i="2"/>
  <c r="F6864" i="2"/>
  <c r="F6863" i="2"/>
  <c r="F6862" i="2"/>
  <c r="F6861" i="2"/>
  <c r="F6860" i="2"/>
  <c r="F6859" i="2"/>
  <c r="F6858" i="2"/>
  <c r="F6857" i="2"/>
  <c r="F6856" i="2"/>
  <c r="F6855" i="2"/>
  <c r="F6854" i="2"/>
  <c r="F6853" i="2"/>
  <c r="F6852" i="2"/>
  <c r="F6851" i="2"/>
  <c r="F6850" i="2"/>
  <c r="F6849" i="2"/>
  <c r="F6848" i="2"/>
  <c r="F6847" i="2"/>
  <c r="F6846" i="2"/>
  <c r="F6845" i="2"/>
  <c r="F6844" i="2"/>
  <c r="F6843" i="2"/>
  <c r="F6842" i="2"/>
  <c r="F6841" i="2"/>
  <c r="F6840" i="2"/>
  <c r="F6839" i="2"/>
  <c r="F6838" i="2"/>
  <c r="F6837" i="2"/>
  <c r="F6836" i="2"/>
  <c r="F6835" i="2"/>
  <c r="F6834" i="2"/>
  <c r="F6833" i="2"/>
  <c r="F6832" i="2"/>
  <c r="F6831" i="2"/>
  <c r="F6830" i="2"/>
  <c r="F6829" i="2"/>
  <c r="F6828" i="2"/>
  <c r="F6827" i="2"/>
  <c r="F6826" i="2"/>
  <c r="F6825" i="2"/>
  <c r="F6824" i="2"/>
  <c r="F6823" i="2"/>
  <c r="F6822" i="2"/>
  <c r="F6821" i="2"/>
  <c r="F6820" i="2"/>
  <c r="F6819" i="2"/>
  <c r="F6818" i="2"/>
  <c r="F6817" i="2"/>
  <c r="F6816" i="2"/>
  <c r="F6815" i="2"/>
  <c r="F6814" i="2"/>
  <c r="F6813" i="2"/>
  <c r="F6812" i="2"/>
  <c r="F6811" i="2"/>
  <c r="F6810" i="2"/>
  <c r="F6809" i="2"/>
  <c r="F6808" i="2"/>
  <c r="F6807" i="2"/>
  <c r="F6806" i="2"/>
  <c r="F6805" i="2"/>
  <c r="F6804" i="2"/>
  <c r="F6803" i="2"/>
  <c r="F6802" i="2"/>
  <c r="F6801" i="2"/>
  <c r="F6800" i="2"/>
  <c r="F6799" i="2"/>
  <c r="F6798" i="2"/>
  <c r="F6797" i="2"/>
  <c r="F6796" i="2"/>
  <c r="F6795" i="2"/>
  <c r="F6794" i="2"/>
  <c r="F6793" i="2"/>
  <c r="F6792" i="2"/>
  <c r="F6791" i="2"/>
  <c r="F6790" i="2"/>
  <c r="F6789" i="2"/>
  <c r="F6788" i="2"/>
  <c r="F6787" i="2"/>
  <c r="F6786" i="2"/>
  <c r="F6785" i="2"/>
  <c r="F6784" i="2"/>
  <c r="F6783" i="2"/>
  <c r="F6782" i="2"/>
  <c r="F6781" i="2"/>
  <c r="F6780" i="2"/>
  <c r="F6779" i="2"/>
  <c r="F6778" i="2"/>
  <c r="F6777" i="2"/>
  <c r="F6776" i="2"/>
  <c r="F6775" i="2"/>
  <c r="F6774" i="2"/>
  <c r="F6773" i="2"/>
  <c r="F6772" i="2"/>
  <c r="F6771" i="2"/>
  <c r="F6770" i="2"/>
  <c r="F6769" i="2"/>
  <c r="F6768" i="2"/>
  <c r="F6767" i="2"/>
  <c r="F6766" i="2"/>
  <c r="F6765" i="2"/>
  <c r="F6764" i="2"/>
  <c r="F6763" i="2"/>
  <c r="F6762" i="2"/>
  <c r="F6761" i="2"/>
  <c r="F6760" i="2"/>
  <c r="F6759" i="2"/>
  <c r="F6758" i="2"/>
  <c r="F6757" i="2"/>
  <c r="F6756" i="2"/>
  <c r="F6755" i="2"/>
  <c r="F6754" i="2"/>
  <c r="F6753" i="2"/>
  <c r="F6752" i="2"/>
  <c r="F6751" i="2"/>
  <c r="F6750" i="2"/>
  <c r="F6749" i="2"/>
  <c r="F6748" i="2"/>
  <c r="F6747" i="2"/>
  <c r="F6746" i="2"/>
  <c r="F6745" i="2"/>
  <c r="F6744" i="2"/>
  <c r="F6743" i="2"/>
  <c r="F6742" i="2"/>
  <c r="F6741" i="2"/>
  <c r="F6740" i="2"/>
  <c r="F6739" i="2"/>
  <c r="F6738" i="2"/>
  <c r="F6737" i="2"/>
  <c r="F6736" i="2"/>
  <c r="F6735" i="2"/>
  <c r="F6734" i="2"/>
  <c r="F6733" i="2"/>
  <c r="F6732" i="2"/>
  <c r="F6731" i="2"/>
  <c r="F6730" i="2"/>
  <c r="F6729" i="2"/>
  <c r="F6728" i="2"/>
  <c r="F6727" i="2"/>
  <c r="F6726" i="2"/>
  <c r="F6725" i="2"/>
  <c r="F6724" i="2"/>
  <c r="F6723" i="2"/>
  <c r="F6722" i="2"/>
  <c r="F6721" i="2"/>
  <c r="F6720" i="2"/>
  <c r="F6719" i="2"/>
  <c r="F6718" i="2"/>
  <c r="F6717" i="2"/>
  <c r="F6716" i="2"/>
  <c r="F6715" i="2"/>
  <c r="F6714" i="2"/>
  <c r="F6713" i="2"/>
  <c r="F6712" i="2"/>
  <c r="F6711" i="2"/>
  <c r="F6710" i="2"/>
  <c r="F6709" i="2"/>
  <c r="F6708" i="2"/>
  <c r="F6707" i="2"/>
  <c r="F6706" i="2"/>
  <c r="F6705" i="2"/>
  <c r="F6704" i="2"/>
  <c r="F6703" i="2"/>
  <c r="F6702" i="2"/>
  <c r="F6701" i="2"/>
  <c r="F6700" i="2"/>
  <c r="F6699" i="2"/>
  <c r="F6698" i="2"/>
  <c r="F6697" i="2"/>
  <c r="F6696" i="2"/>
  <c r="F6695" i="2"/>
  <c r="F6694" i="2"/>
  <c r="F6693" i="2"/>
  <c r="F6692" i="2"/>
  <c r="F6691" i="2"/>
  <c r="F6690" i="2"/>
  <c r="F6689" i="2"/>
  <c r="F6688" i="2"/>
  <c r="F6687" i="2"/>
  <c r="F6686" i="2"/>
  <c r="F6685" i="2"/>
  <c r="F6684" i="2"/>
  <c r="F6683" i="2"/>
  <c r="F6682" i="2"/>
  <c r="F6681" i="2"/>
  <c r="F6680" i="2"/>
  <c r="F6679" i="2"/>
  <c r="F6678" i="2"/>
  <c r="F6677" i="2"/>
  <c r="F6676" i="2"/>
  <c r="F6675" i="2"/>
  <c r="F6674" i="2"/>
  <c r="F6673" i="2"/>
  <c r="F6672" i="2"/>
  <c r="F6671" i="2"/>
  <c r="F6670" i="2"/>
  <c r="F6669" i="2"/>
  <c r="F6668" i="2"/>
  <c r="F6667" i="2"/>
  <c r="F6666" i="2"/>
  <c r="F6665" i="2"/>
  <c r="F6664" i="2"/>
  <c r="F6663" i="2"/>
  <c r="F6662" i="2"/>
  <c r="F6661" i="2"/>
  <c r="F6660" i="2"/>
  <c r="F6659" i="2"/>
  <c r="F6658" i="2"/>
  <c r="F6657" i="2"/>
  <c r="F6656" i="2"/>
  <c r="F6655" i="2"/>
  <c r="F6654" i="2"/>
  <c r="F6653" i="2"/>
  <c r="F6652" i="2"/>
  <c r="F6651" i="2"/>
  <c r="F6650" i="2"/>
  <c r="F6649" i="2"/>
  <c r="F6648" i="2"/>
  <c r="F6647" i="2"/>
  <c r="F6646" i="2"/>
  <c r="F6645" i="2"/>
  <c r="F6644" i="2"/>
  <c r="F6643" i="2"/>
  <c r="F6642" i="2"/>
  <c r="F6641" i="2"/>
  <c r="F6640" i="2"/>
  <c r="F6639" i="2"/>
  <c r="F6638" i="2"/>
  <c r="F6637" i="2"/>
  <c r="F6636" i="2"/>
  <c r="F6635" i="2"/>
  <c r="F6634" i="2"/>
  <c r="F6633" i="2"/>
  <c r="F6632" i="2"/>
  <c r="F6631" i="2"/>
  <c r="F6630" i="2"/>
  <c r="F6629" i="2"/>
  <c r="F6628" i="2"/>
  <c r="F6627" i="2"/>
  <c r="F6626" i="2"/>
  <c r="F6625" i="2"/>
  <c r="F6624" i="2"/>
  <c r="F6623" i="2"/>
  <c r="F6622" i="2"/>
  <c r="F6621" i="2"/>
  <c r="F6620" i="2"/>
  <c r="F6619" i="2"/>
  <c r="F6618" i="2"/>
  <c r="F6617" i="2"/>
  <c r="F6616" i="2"/>
  <c r="F6615" i="2"/>
  <c r="F6614" i="2"/>
  <c r="F6613" i="2"/>
  <c r="F6612" i="2"/>
  <c r="F6611" i="2"/>
  <c r="F6610" i="2"/>
  <c r="F6609" i="2"/>
  <c r="F6608" i="2"/>
  <c r="F6607" i="2"/>
  <c r="F6606" i="2"/>
  <c r="F6605" i="2"/>
  <c r="F6604" i="2"/>
  <c r="F6603" i="2"/>
  <c r="F6602" i="2"/>
  <c r="F6601" i="2"/>
  <c r="F6600" i="2"/>
  <c r="F6599" i="2"/>
  <c r="F6598" i="2"/>
  <c r="F6597" i="2"/>
  <c r="F6596" i="2"/>
  <c r="F6595" i="2"/>
  <c r="F6594" i="2"/>
  <c r="F6593" i="2"/>
  <c r="F6592" i="2"/>
  <c r="F6591" i="2"/>
  <c r="F6590" i="2"/>
  <c r="F6589" i="2"/>
  <c r="F6588" i="2"/>
  <c r="F6587" i="2"/>
  <c r="F6586" i="2"/>
  <c r="F6585" i="2"/>
  <c r="F6584" i="2"/>
  <c r="F6583" i="2"/>
  <c r="F6582" i="2"/>
  <c r="F6581" i="2"/>
  <c r="F6580" i="2"/>
  <c r="F6579" i="2"/>
  <c r="F6578" i="2"/>
  <c r="F6577" i="2"/>
  <c r="F6576" i="2"/>
  <c r="F6575" i="2"/>
  <c r="F6574" i="2"/>
  <c r="F6573" i="2"/>
  <c r="F6572" i="2"/>
  <c r="F6571" i="2"/>
  <c r="F6570" i="2"/>
  <c r="F6569" i="2"/>
  <c r="F6568" i="2"/>
  <c r="F6567" i="2"/>
  <c r="F6566" i="2"/>
  <c r="F6565" i="2"/>
  <c r="F6564" i="2"/>
  <c r="F6563" i="2"/>
  <c r="F6562" i="2"/>
  <c r="F6561" i="2"/>
  <c r="F6560" i="2"/>
  <c r="F6559" i="2"/>
  <c r="F6558" i="2"/>
  <c r="F6557" i="2"/>
  <c r="F6556" i="2"/>
  <c r="F6555" i="2"/>
  <c r="F6554" i="2"/>
  <c r="F6553" i="2"/>
  <c r="F6552" i="2"/>
  <c r="F6551" i="2"/>
  <c r="F6550" i="2"/>
  <c r="F6549" i="2"/>
  <c r="F6548" i="2"/>
  <c r="F6547" i="2"/>
  <c r="F6546" i="2"/>
  <c r="F6545" i="2"/>
  <c r="F6544" i="2"/>
  <c r="F6543" i="2"/>
  <c r="F6542" i="2"/>
  <c r="F6541" i="2"/>
  <c r="F6540" i="2"/>
  <c r="F6539" i="2"/>
  <c r="F6538" i="2"/>
  <c r="F6537" i="2"/>
  <c r="F6536" i="2"/>
  <c r="F6535" i="2"/>
  <c r="F6534" i="2"/>
  <c r="F6533" i="2"/>
  <c r="F6532" i="2"/>
  <c r="F6531" i="2"/>
  <c r="F6530" i="2"/>
  <c r="F6529" i="2"/>
  <c r="F6528" i="2"/>
  <c r="F6527" i="2"/>
  <c r="F6526" i="2"/>
  <c r="F6525" i="2"/>
  <c r="F6524" i="2"/>
  <c r="F6523" i="2"/>
  <c r="F6522" i="2"/>
  <c r="F6521" i="2"/>
  <c r="F6520" i="2"/>
  <c r="F6519" i="2"/>
  <c r="F6518" i="2"/>
  <c r="F6517" i="2"/>
  <c r="F6516" i="2"/>
  <c r="F6515" i="2"/>
  <c r="F6514" i="2"/>
  <c r="F6513" i="2"/>
  <c r="F6512" i="2"/>
  <c r="F6511" i="2"/>
  <c r="F6510" i="2"/>
  <c r="F6509" i="2"/>
  <c r="F6508" i="2"/>
  <c r="F6507" i="2"/>
  <c r="F6506" i="2"/>
  <c r="F6505" i="2"/>
  <c r="F6504" i="2"/>
  <c r="F6503" i="2"/>
  <c r="F6502" i="2"/>
  <c r="F6501" i="2"/>
  <c r="F6500" i="2"/>
  <c r="F6499" i="2"/>
  <c r="F6498" i="2"/>
  <c r="F6497" i="2"/>
  <c r="F6496" i="2"/>
  <c r="F6495" i="2"/>
  <c r="F6494" i="2"/>
  <c r="F6493" i="2"/>
  <c r="F6492" i="2"/>
  <c r="F6491" i="2"/>
  <c r="F6490" i="2"/>
  <c r="F6489" i="2"/>
  <c r="F6488" i="2"/>
  <c r="F6487" i="2"/>
  <c r="F6486" i="2"/>
  <c r="F6485" i="2"/>
  <c r="F6484" i="2"/>
  <c r="F6483" i="2"/>
  <c r="F6482" i="2"/>
  <c r="F6481" i="2"/>
  <c r="F6480" i="2"/>
  <c r="F6479" i="2"/>
  <c r="F6478" i="2"/>
  <c r="F6477" i="2"/>
  <c r="F6476" i="2"/>
  <c r="F6475" i="2"/>
  <c r="F6474" i="2"/>
  <c r="F6473" i="2"/>
  <c r="F6472" i="2"/>
  <c r="F6471" i="2"/>
  <c r="F6470" i="2"/>
  <c r="F6469" i="2"/>
  <c r="F6468" i="2"/>
  <c r="F6467" i="2"/>
  <c r="F6466" i="2"/>
  <c r="F6465" i="2"/>
  <c r="F6464" i="2"/>
  <c r="F6463" i="2"/>
  <c r="F6462" i="2"/>
  <c r="F6461" i="2"/>
  <c r="F6460" i="2"/>
  <c r="F6459" i="2"/>
  <c r="F6458" i="2"/>
  <c r="F6457" i="2"/>
  <c r="F6456" i="2"/>
  <c r="F6455" i="2"/>
  <c r="F6454" i="2"/>
  <c r="F6453" i="2"/>
  <c r="F6452" i="2"/>
  <c r="F6451" i="2"/>
  <c r="F6450" i="2"/>
  <c r="F6449" i="2"/>
  <c r="F6448" i="2"/>
  <c r="F6447" i="2"/>
  <c r="F6446" i="2"/>
  <c r="F6445" i="2"/>
  <c r="F6444" i="2"/>
  <c r="F6443" i="2"/>
  <c r="F6442" i="2"/>
  <c r="F6441" i="2"/>
  <c r="F6440" i="2"/>
  <c r="F6439" i="2"/>
  <c r="F6438" i="2"/>
  <c r="F6437" i="2"/>
  <c r="F6436" i="2"/>
  <c r="F6435" i="2"/>
  <c r="F6434" i="2"/>
  <c r="F6433" i="2"/>
  <c r="F6432" i="2"/>
  <c r="F6431" i="2"/>
  <c r="F6430" i="2"/>
  <c r="F6429" i="2"/>
  <c r="F6428" i="2"/>
  <c r="F6427" i="2"/>
  <c r="F6426" i="2"/>
  <c r="F6425" i="2"/>
  <c r="F6424" i="2"/>
  <c r="F6423" i="2"/>
  <c r="F6422" i="2"/>
  <c r="F6421" i="2"/>
  <c r="F6420" i="2"/>
  <c r="F6419" i="2"/>
  <c r="F6418" i="2"/>
  <c r="F6417" i="2"/>
  <c r="F6416" i="2"/>
  <c r="F6415" i="2"/>
  <c r="F6414" i="2"/>
  <c r="F6413" i="2"/>
  <c r="F6412" i="2"/>
  <c r="F6411" i="2"/>
  <c r="F6410" i="2"/>
  <c r="F6409" i="2"/>
  <c r="F6408" i="2"/>
  <c r="F6407" i="2"/>
  <c r="F6406" i="2"/>
  <c r="F6405" i="2"/>
  <c r="F6404" i="2"/>
  <c r="F6403" i="2"/>
  <c r="F6402" i="2"/>
  <c r="F6401" i="2"/>
  <c r="F6400" i="2"/>
  <c r="F6399" i="2"/>
  <c r="F6398" i="2"/>
  <c r="F6397" i="2"/>
  <c r="F6396" i="2"/>
  <c r="F6395" i="2"/>
  <c r="F6394" i="2"/>
  <c r="F6393" i="2"/>
  <c r="F6392" i="2"/>
  <c r="F6391" i="2"/>
  <c r="F6390" i="2"/>
  <c r="F6389" i="2"/>
  <c r="F6388" i="2"/>
  <c r="F6387" i="2"/>
  <c r="F6386" i="2"/>
  <c r="F6385" i="2"/>
  <c r="F6384" i="2"/>
  <c r="F6383" i="2"/>
  <c r="F6382" i="2"/>
  <c r="F6381" i="2"/>
  <c r="F6380" i="2"/>
  <c r="F6379" i="2"/>
  <c r="F6378" i="2"/>
  <c r="F6377" i="2"/>
  <c r="F6376" i="2"/>
  <c r="F6375" i="2"/>
  <c r="F6374" i="2"/>
  <c r="F6373" i="2"/>
  <c r="F6372" i="2"/>
  <c r="F6371" i="2"/>
  <c r="F6370" i="2"/>
  <c r="F6369" i="2"/>
  <c r="F6368" i="2"/>
  <c r="F6367" i="2"/>
  <c r="F6366" i="2"/>
  <c r="F6365" i="2"/>
  <c r="F6364" i="2"/>
  <c r="F6363" i="2"/>
  <c r="F6362" i="2"/>
  <c r="F6361" i="2"/>
  <c r="F6360" i="2"/>
  <c r="F6359" i="2"/>
  <c r="F6358" i="2"/>
  <c r="F6357" i="2"/>
  <c r="F6356" i="2"/>
  <c r="F6355" i="2"/>
  <c r="F6354" i="2"/>
  <c r="F6353" i="2"/>
  <c r="F6352" i="2"/>
  <c r="F6351" i="2"/>
  <c r="F6350" i="2"/>
  <c r="F6349" i="2"/>
  <c r="F6348" i="2"/>
  <c r="F6347" i="2"/>
  <c r="F6346" i="2"/>
  <c r="F6345" i="2"/>
  <c r="F6344" i="2"/>
  <c r="F6343" i="2"/>
  <c r="F6342" i="2"/>
  <c r="F6341" i="2"/>
  <c r="F6340" i="2"/>
  <c r="F6339" i="2"/>
  <c r="F6338" i="2"/>
  <c r="F6337" i="2"/>
  <c r="F6336" i="2"/>
  <c r="F6335" i="2"/>
  <c r="F6334" i="2"/>
  <c r="F6333" i="2"/>
  <c r="F6332" i="2"/>
  <c r="F6331" i="2"/>
  <c r="F6330" i="2"/>
  <c r="F6329" i="2"/>
  <c r="F6328" i="2"/>
  <c r="F6327" i="2"/>
  <c r="F6326" i="2"/>
  <c r="F6325" i="2"/>
  <c r="F6324" i="2"/>
  <c r="F6323" i="2"/>
  <c r="F6322" i="2"/>
  <c r="F6321" i="2"/>
  <c r="F6320" i="2"/>
  <c r="F6319" i="2"/>
  <c r="F6318" i="2"/>
  <c r="F6317" i="2"/>
  <c r="F6316" i="2"/>
  <c r="F6315" i="2"/>
  <c r="F6314" i="2"/>
  <c r="F6313" i="2"/>
  <c r="F6312" i="2"/>
  <c r="F6311" i="2"/>
  <c r="F6310" i="2"/>
  <c r="F6309" i="2"/>
  <c r="F6308" i="2"/>
  <c r="F6307" i="2"/>
  <c r="F6306" i="2"/>
  <c r="F6305" i="2"/>
  <c r="F6304" i="2"/>
  <c r="F6303" i="2"/>
  <c r="F6302" i="2"/>
  <c r="F6301" i="2"/>
  <c r="F6300" i="2"/>
  <c r="F6299" i="2"/>
  <c r="F6298" i="2"/>
  <c r="F6297" i="2"/>
  <c r="F6296" i="2"/>
  <c r="F6295" i="2"/>
  <c r="F6294" i="2"/>
  <c r="F6293" i="2"/>
  <c r="F6292" i="2"/>
  <c r="F6291" i="2"/>
  <c r="F6290" i="2"/>
  <c r="F6289" i="2"/>
  <c r="F6288" i="2"/>
  <c r="F6287" i="2"/>
  <c r="F6286" i="2"/>
  <c r="F6285" i="2"/>
  <c r="F6284" i="2"/>
  <c r="F6283" i="2"/>
  <c r="F6282" i="2"/>
  <c r="F6281" i="2"/>
  <c r="F6280" i="2"/>
  <c r="F6279" i="2"/>
  <c r="F6278" i="2"/>
  <c r="F6277" i="2"/>
  <c r="F6276" i="2"/>
  <c r="F6275" i="2"/>
  <c r="F6274" i="2"/>
  <c r="F6273" i="2"/>
  <c r="F6272" i="2"/>
  <c r="F6271" i="2"/>
  <c r="F6270" i="2"/>
  <c r="F6269" i="2"/>
  <c r="F6268" i="2"/>
  <c r="F6267" i="2"/>
  <c r="F6266" i="2"/>
  <c r="F6265" i="2"/>
  <c r="F6264" i="2"/>
  <c r="F6263" i="2"/>
  <c r="F6262" i="2"/>
  <c r="F6261" i="2"/>
  <c r="F6260" i="2"/>
  <c r="F6259" i="2"/>
  <c r="F6258" i="2"/>
  <c r="F6257" i="2"/>
  <c r="F6256" i="2"/>
  <c r="F6255" i="2"/>
  <c r="F6254" i="2"/>
  <c r="F6253" i="2"/>
  <c r="F6252" i="2"/>
  <c r="F6251" i="2"/>
  <c r="F6250" i="2"/>
  <c r="F6249" i="2"/>
  <c r="F6248" i="2"/>
  <c r="F6247" i="2"/>
  <c r="F6246" i="2"/>
  <c r="F6245" i="2"/>
  <c r="F6244" i="2"/>
  <c r="F6243" i="2"/>
  <c r="F6242" i="2"/>
  <c r="F6241" i="2"/>
  <c r="F6240" i="2"/>
  <c r="F6239" i="2"/>
  <c r="F6238" i="2"/>
  <c r="F6237" i="2"/>
  <c r="F6236" i="2"/>
  <c r="F6235" i="2"/>
  <c r="F6234" i="2"/>
  <c r="F6233" i="2"/>
  <c r="F6232" i="2"/>
  <c r="F6231" i="2"/>
  <c r="F6230" i="2"/>
  <c r="F6229" i="2"/>
  <c r="F6228" i="2"/>
  <c r="F6227" i="2"/>
  <c r="F6226" i="2"/>
  <c r="F6225" i="2"/>
  <c r="F6224" i="2"/>
  <c r="F6223" i="2"/>
  <c r="F6222" i="2"/>
  <c r="F6221" i="2"/>
  <c r="F6220" i="2"/>
  <c r="F6219" i="2"/>
  <c r="F6218" i="2"/>
  <c r="F6217" i="2"/>
  <c r="F6216" i="2"/>
  <c r="F6215" i="2"/>
  <c r="F6214" i="2"/>
  <c r="F6213" i="2"/>
  <c r="F6212" i="2"/>
  <c r="F6211" i="2"/>
  <c r="F6210" i="2"/>
  <c r="F6209" i="2"/>
  <c r="F6208" i="2"/>
  <c r="F6207" i="2"/>
  <c r="F6206" i="2"/>
  <c r="F6205" i="2"/>
  <c r="F6204" i="2"/>
  <c r="F6203" i="2"/>
  <c r="F6202" i="2"/>
  <c r="F6201" i="2"/>
  <c r="F6200" i="2"/>
  <c r="F6199" i="2"/>
  <c r="F6198" i="2"/>
  <c r="F6197" i="2"/>
  <c r="F6196" i="2"/>
  <c r="F6195" i="2"/>
  <c r="F6194" i="2"/>
  <c r="F6193" i="2"/>
  <c r="F6192" i="2"/>
  <c r="F6191" i="2"/>
  <c r="F6190" i="2"/>
  <c r="F6189" i="2"/>
  <c r="F6188" i="2"/>
  <c r="F6187" i="2"/>
  <c r="F6186" i="2"/>
  <c r="F6185" i="2"/>
  <c r="F6184" i="2"/>
  <c r="F6183" i="2"/>
  <c r="F6182" i="2"/>
  <c r="F6181" i="2"/>
  <c r="F6180" i="2"/>
  <c r="F6179" i="2"/>
  <c r="F6178" i="2"/>
  <c r="F6177" i="2"/>
  <c r="F6176" i="2"/>
  <c r="F6175" i="2"/>
  <c r="F6174" i="2"/>
  <c r="F6173" i="2"/>
  <c r="F6172" i="2"/>
  <c r="F6171" i="2"/>
  <c r="F6170" i="2"/>
  <c r="F6169" i="2"/>
  <c r="F6168" i="2"/>
  <c r="F6167" i="2"/>
  <c r="F6166" i="2"/>
  <c r="F6165" i="2"/>
  <c r="F6164" i="2"/>
  <c r="F6163" i="2"/>
  <c r="F6162" i="2"/>
  <c r="F6161" i="2"/>
  <c r="F6160" i="2"/>
  <c r="F6159" i="2"/>
  <c r="F6158" i="2"/>
  <c r="F6157" i="2"/>
  <c r="F6156" i="2"/>
  <c r="F6155" i="2"/>
  <c r="F6154" i="2"/>
  <c r="F6153" i="2"/>
  <c r="F6152" i="2"/>
  <c r="F6151" i="2"/>
  <c r="F6150" i="2"/>
  <c r="F6149" i="2"/>
  <c r="F6148" i="2"/>
  <c r="F6147" i="2"/>
  <c r="F6146" i="2"/>
  <c r="F6145" i="2"/>
  <c r="F6144" i="2"/>
  <c r="F6143" i="2"/>
  <c r="F6142" i="2"/>
  <c r="F6141" i="2"/>
  <c r="F6140" i="2"/>
  <c r="F6139" i="2"/>
  <c r="F6138" i="2"/>
  <c r="F6137" i="2"/>
  <c r="F6136" i="2"/>
  <c r="F6135" i="2"/>
  <c r="F6134" i="2"/>
  <c r="F6133" i="2"/>
  <c r="F6132" i="2"/>
  <c r="F6131" i="2"/>
  <c r="F6130" i="2"/>
  <c r="F6129" i="2"/>
  <c r="F6128" i="2"/>
  <c r="F6127" i="2"/>
  <c r="F6126" i="2"/>
  <c r="F6125" i="2"/>
  <c r="F6124" i="2"/>
  <c r="F6123" i="2"/>
  <c r="F6122" i="2"/>
  <c r="F6121" i="2"/>
  <c r="F6120" i="2"/>
  <c r="F6119" i="2"/>
  <c r="F6118" i="2"/>
  <c r="F6117" i="2"/>
  <c r="F6116" i="2"/>
  <c r="F6115" i="2"/>
  <c r="F6114" i="2"/>
  <c r="F6113" i="2"/>
  <c r="F6112" i="2"/>
  <c r="F6111" i="2"/>
  <c r="F6110" i="2"/>
  <c r="F6109" i="2"/>
  <c r="F6108" i="2"/>
  <c r="F6107" i="2"/>
  <c r="F6106" i="2"/>
  <c r="F6105" i="2"/>
  <c r="F6104" i="2"/>
  <c r="F6103" i="2"/>
  <c r="F6102" i="2"/>
  <c r="F6101" i="2"/>
  <c r="F6100" i="2"/>
  <c r="F6099" i="2"/>
  <c r="F6098" i="2"/>
  <c r="F6097" i="2"/>
  <c r="F6096" i="2"/>
  <c r="F6095" i="2"/>
  <c r="F6094" i="2"/>
  <c r="F6093" i="2"/>
  <c r="F6092" i="2"/>
  <c r="F6091" i="2"/>
  <c r="F6090" i="2"/>
  <c r="F6089" i="2"/>
  <c r="F6088" i="2"/>
  <c r="F6087" i="2"/>
  <c r="F6086" i="2"/>
  <c r="F6085" i="2"/>
  <c r="F6084" i="2"/>
  <c r="F6083" i="2"/>
  <c r="F6082" i="2"/>
  <c r="F6081" i="2"/>
  <c r="F6080" i="2"/>
  <c r="F6079" i="2"/>
  <c r="F6078" i="2"/>
  <c r="F6077" i="2"/>
  <c r="F6076" i="2"/>
  <c r="F6075" i="2"/>
  <c r="F6074" i="2"/>
  <c r="F6073" i="2"/>
  <c r="F6072" i="2"/>
  <c r="F6071" i="2"/>
  <c r="F6070" i="2"/>
  <c r="F6069" i="2"/>
  <c r="F6068" i="2"/>
  <c r="F6067" i="2"/>
  <c r="F6066" i="2"/>
  <c r="F6065" i="2"/>
  <c r="F6064" i="2"/>
  <c r="F6063" i="2"/>
  <c r="F6062" i="2"/>
  <c r="F6061" i="2"/>
  <c r="F6060" i="2"/>
  <c r="F6059" i="2"/>
  <c r="F6058" i="2"/>
  <c r="F6057" i="2"/>
  <c r="F6056" i="2"/>
  <c r="F6055" i="2"/>
  <c r="F6054" i="2"/>
  <c r="F6053" i="2"/>
  <c r="F6052" i="2"/>
  <c r="F6051" i="2"/>
  <c r="F6050" i="2"/>
  <c r="F6049" i="2"/>
  <c r="F6048" i="2"/>
  <c r="F6047" i="2"/>
  <c r="F6046" i="2"/>
  <c r="F6045" i="2"/>
  <c r="F6044" i="2"/>
  <c r="F6043" i="2"/>
  <c r="F6042" i="2"/>
  <c r="F6041" i="2"/>
  <c r="F6040" i="2"/>
  <c r="F6039" i="2"/>
  <c r="F6038" i="2"/>
  <c r="F6037" i="2"/>
  <c r="F6036" i="2"/>
  <c r="F6035" i="2"/>
  <c r="F6034" i="2"/>
  <c r="F6033" i="2"/>
  <c r="F6032" i="2"/>
  <c r="F6031" i="2"/>
  <c r="F6030" i="2"/>
  <c r="F6029" i="2"/>
  <c r="F6028" i="2"/>
  <c r="F6027" i="2"/>
  <c r="F6026" i="2"/>
  <c r="F6025" i="2"/>
  <c r="F6024" i="2"/>
  <c r="F6023" i="2"/>
  <c r="F6022" i="2"/>
  <c r="F6021" i="2"/>
  <c r="F6020" i="2"/>
  <c r="F6019" i="2"/>
  <c r="F6018" i="2"/>
  <c r="F6017" i="2"/>
  <c r="F6016" i="2"/>
  <c r="F6015" i="2"/>
  <c r="F6014" i="2"/>
  <c r="F6013" i="2"/>
  <c r="F6012" i="2"/>
  <c r="F6011" i="2"/>
  <c r="F6010" i="2"/>
  <c r="F6009" i="2"/>
  <c r="F6008" i="2"/>
  <c r="F6007" i="2"/>
  <c r="F6006" i="2"/>
  <c r="F6005" i="2"/>
  <c r="F6004" i="2"/>
  <c r="F6003" i="2"/>
  <c r="F6002" i="2"/>
  <c r="F6001" i="2"/>
  <c r="F6000" i="2"/>
  <c r="F5999" i="2"/>
  <c r="F5998" i="2"/>
  <c r="F5997" i="2"/>
  <c r="F5996" i="2"/>
  <c r="F5995" i="2"/>
  <c r="F5994" i="2"/>
  <c r="F5993" i="2"/>
  <c r="F5992" i="2"/>
  <c r="F5991" i="2"/>
  <c r="F5990" i="2"/>
  <c r="F5989" i="2"/>
  <c r="F5988" i="2"/>
  <c r="F5987" i="2"/>
  <c r="F5986" i="2"/>
  <c r="F5985" i="2"/>
  <c r="F5984" i="2"/>
  <c r="F5983" i="2"/>
  <c r="F5982" i="2"/>
  <c r="F5981" i="2"/>
  <c r="F5980" i="2"/>
  <c r="F5979" i="2"/>
  <c r="F5978" i="2"/>
  <c r="F5977" i="2"/>
  <c r="F5976" i="2"/>
  <c r="F5975" i="2"/>
  <c r="F5974" i="2"/>
  <c r="F5973" i="2"/>
  <c r="F5972" i="2"/>
  <c r="F5971" i="2"/>
  <c r="F5970" i="2"/>
  <c r="F5969" i="2"/>
  <c r="F5968" i="2"/>
  <c r="F5967" i="2"/>
  <c r="F5966" i="2"/>
  <c r="F5965" i="2"/>
  <c r="F5964" i="2"/>
  <c r="F5963" i="2"/>
  <c r="F5962" i="2"/>
  <c r="F5961" i="2"/>
  <c r="F5960" i="2"/>
  <c r="F5959" i="2"/>
  <c r="F5958" i="2"/>
  <c r="F5957" i="2"/>
  <c r="F5956" i="2"/>
  <c r="F5955" i="2"/>
  <c r="F5954" i="2"/>
  <c r="F5953" i="2"/>
  <c r="F5952" i="2"/>
  <c r="F5951" i="2"/>
  <c r="F5950" i="2"/>
  <c r="F5949" i="2"/>
  <c r="F5948" i="2"/>
  <c r="F5947" i="2"/>
  <c r="F5946" i="2"/>
  <c r="F5945" i="2"/>
  <c r="F5944" i="2"/>
  <c r="F5943" i="2"/>
  <c r="F5942" i="2"/>
  <c r="F5941" i="2"/>
  <c r="F5940" i="2"/>
  <c r="F5939" i="2"/>
  <c r="F5938" i="2"/>
  <c r="F5937" i="2"/>
  <c r="F5936" i="2"/>
  <c r="F5935" i="2"/>
  <c r="F5934" i="2"/>
  <c r="F5933" i="2"/>
  <c r="F5932" i="2"/>
  <c r="F5931" i="2"/>
  <c r="F5930" i="2"/>
  <c r="F5929" i="2"/>
  <c r="F5928" i="2"/>
  <c r="F5927" i="2"/>
  <c r="F5926" i="2"/>
  <c r="F5925" i="2"/>
  <c r="F5924" i="2"/>
  <c r="F5923" i="2"/>
  <c r="F5922" i="2"/>
  <c r="F5921" i="2"/>
  <c r="F5920" i="2"/>
  <c r="F5919" i="2"/>
  <c r="F5918" i="2"/>
  <c r="F5917" i="2"/>
  <c r="F5916" i="2"/>
  <c r="F5915" i="2"/>
  <c r="F5914" i="2"/>
  <c r="F5913" i="2"/>
  <c r="F5912" i="2"/>
  <c r="F5911" i="2"/>
  <c r="F5910" i="2"/>
  <c r="F5909" i="2"/>
  <c r="F5908" i="2"/>
  <c r="F5907" i="2"/>
  <c r="F5906" i="2"/>
  <c r="F5905" i="2"/>
  <c r="F5904" i="2"/>
  <c r="F5903" i="2"/>
  <c r="F5902" i="2"/>
  <c r="F5901" i="2"/>
  <c r="F5900" i="2"/>
  <c r="F5899" i="2"/>
  <c r="F5898" i="2"/>
  <c r="F5897" i="2"/>
  <c r="F5896" i="2"/>
  <c r="F5895" i="2"/>
  <c r="F5894" i="2"/>
  <c r="F5893" i="2"/>
  <c r="F5892" i="2"/>
  <c r="F5891" i="2"/>
  <c r="F5890" i="2"/>
  <c r="F5889" i="2"/>
  <c r="F5888" i="2"/>
  <c r="F5887" i="2"/>
  <c r="F5886" i="2"/>
  <c r="F5885" i="2"/>
  <c r="F5884" i="2"/>
  <c r="F5883" i="2"/>
  <c r="F5882" i="2"/>
  <c r="F5881" i="2"/>
  <c r="F5880" i="2"/>
  <c r="F5879" i="2"/>
  <c r="F5878" i="2"/>
  <c r="F5877" i="2"/>
  <c r="F5876" i="2"/>
  <c r="F5875" i="2"/>
  <c r="F5874" i="2"/>
  <c r="F5873" i="2"/>
  <c r="F5872" i="2"/>
  <c r="F5871" i="2"/>
  <c r="F5870" i="2"/>
  <c r="F5869" i="2"/>
  <c r="F5868" i="2"/>
  <c r="F5867" i="2"/>
  <c r="F5866" i="2"/>
  <c r="F5865" i="2"/>
  <c r="F5864" i="2"/>
  <c r="F5863" i="2"/>
  <c r="F5862" i="2"/>
  <c r="F5861" i="2"/>
  <c r="F5860" i="2"/>
  <c r="F5859" i="2"/>
  <c r="F5858" i="2"/>
  <c r="F5857" i="2"/>
  <c r="F5856" i="2"/>
  <c r="F5855" i="2"/>
  <c r="F5854" i="2"/>
  <c r="F5853" i="2"/>
  <c r="F5852" i="2"/>
  <c r="F5851" i="2"/>
  <c r="F5850" i="2"/>
  <c r="F5849" i="2"/>
  <c r="F5848" i="2"/>
  <c r="F5847" i="2"/>
  <c r="F5846" i="2"/>
  <c r="F5845" i="2"/>
  <c r="F5844" i="2"/>
  <c r="F5843" i="2"/>
  <c r="F5842" i="2"/>
  <c r="F5841" i="2"/>
  <c r="F5840" i="2"/>
  <c r="F5839" i="2"/>
  <c r="F5838" i="2"/>
  <c r="F5837" i="2"/>
  <c r="F5836" i="2"/>
  <c r="F5835" i="2"/>
  <c r="F5834" i="2"/>
  <c r="F5833" i="2"/>
  <c r="F5832" i="2"/>
  <c r="F5831" i="2"/>
  <c r="F5830" i="2"/>
  <c r="F5829" i="2"/>
  <c r="F5828" i="2"/>
  <c r="F5827" i="2"/>
  <c r="F5826" i="2"/>
  <c r="F5825" i="2"/>
  <c r="F5824" i="2"/>
  <c r="F5823" i="2"/>
  <c r="F5822" i="2"/>
  <c r="F5821" i="2"/>
  <c r="F5820" i="2"/>
  <c r="F5819" i="2"/>
  <c r="F5818" i="2"/>
  <c r="F5817" i="2"/>
  <c r="F5816" i="2"/>
  <c r="F5815" i="2"/>
  <c r="F5814" i="2"/>
  <c r="F5813" i="2"/>
  <c r="F5812" i="2"/>
  <c r="F5811" i="2"/>
  <c r="F5810" i="2"/>
  <c r="F5809" i="2"/>
  <c r="F5808" i="2"/>
  <c r="F5807" i="2"/>
  <c r="F5806" i="2"/>
  <c r="F5805" i="2"/>
  <c r="F5804" i="2"/>
  <c r="F5803" i="2"/>
  <c r="F5802" i="2"/>
  <c r="F5801" i="2"/>
  <c r="F5800" i="2"/>
  <c r="F5799" i="2"/>
  <c r="F5798" i="2"/>
  <c r="F5797" i="2"/>
  <c r="F5796" i="2"/>
  <c r="F5795" i="2"/>
  <c r="F5794" i="2"/>
  <c r="F5793" i="2"/>
  <c r="F5792" i="2"/>
  <c r="F5791" i="2"/>
  <c r="F5790" i="2"/>
  <c r="F5789" i="2"/>
  <c r="F5788" i="2"/>
  <c r="F5787" i="2"/>
  <c r="F5786" i="2"/>
  <c r="F5785" i="2"/>
  <c r="F5784" i="2"/>
  <c r="F5783" i="2"/>
  <c r="F5782" i="2"/>
  <c r="F5781" i="2"/>
  <c r="F5780" i="2"/>
  <c r="F5779" i="2"/>
  <c r="F5778" i="2"/>
  <c r="F5777" i="2"/>
  <c r="F5776" i="2"/>
  <c r="F5775" i="2"/>
  <c r="F5774" i="2"/>
  <c r="F5773" i="2"/>
  <c r="F5772" i="2"/>
  <c r="F5771" i="2"/>
  <c r="F5770" i="2"/>
  <c r="F5769" i="2"/>
  <c r="F5768" i="2"/>
  <c r="F5767" i="2"/>
  <c r="F5766" i="2"/>
  <c r="F5765" i="2"/>
  <c r="F5764" i="2"/>
  <c r="F5763" i="2"/>
  <c r="F5762" i="2"/>
  <c r="F5761" i="2"/>
  <c r="F5760" i="2"/>
  <c r="F5759" i="2"/>
  <c r="F5758" i="2"/>
  <c r="F5757" i="2"/>
  <c r="F5756" i="2"/>
  <c r="F5755" i="2"/>
  <c r="F5754" i="2"/>
  <c r="F5753" i="2"/>
  <c r="F5752" i="2"/>
  <c r="F5751" i="2"/>
  <c r="F5750" i="2"/>
  <c r="F5749" i="2"/>
  <c r="F5748" i="2"/>
  <c r="F5747" i="2"/>
  <c r="F5746" i="2"/>
  <c r="F5745" i="2"/>
  <c r="F5744" i="2"/>
  <c r="F5743" i="2"/>
  <c r="F5742" i="2"/>
  <c r="F5741" i="2"/>
  <c r="F5740" i="2"/>
  <c r="F5739" i="2"/>
  <c r="F5738" i="2"/>
  <c r="F5737" i="2"/>
  <c r="F5736" i="2"/>
  <c r="F5735" i="2"/>
  <c r="F5734" i="2"/>
  <c r="F5733" i="2"/>
  <c r="F5732" i="2"/>
  <c r="F5731" i="2"/>
  <c r="F5730" i="2"/>
  <c r="F5729" i="2"/>
  <c r="F5728" i="2"/>
  <c r="F5727" i="2"/>
  <c r="F5726" i="2"/>
  <c r="F5725" i="2"/>
  <c r="F5724" i="2"/>
  <c r="F5723" i="2"/>
  <c r="F5722" i="2"/>
  <c r="F5721" i="2"/>
  <c r="F5720" i="2"/>
  <c r="F5719" i="2"/>
  <c r="F5718" i="2"/>
  <c r="F5717" i="2"/>
  <c r="F5716" i="2"/>
  <c r="F5715" i="2"/>
  <c r="F5714" i="2"/>
  <c r="F5713" i="2"/>
  <c r="F5712" i="2"/>
  <c r="F5711" i="2"/>
  <c r="F5710" i="2"/>
  <c r="F5709" i="2"/>
  <c r="F5708" i="2"/>
  <c r="F5707" i="2"/>
  <c r="F5706" i="2"/>
  <c r="F5705" i="2"/>
  <c r="F5704" i="2"/>
  <c r="F5703" i="2"/>
  <c r="F5702" i="2"/>
  <c r="F5701" i="2"/>
  <c r="F5700" i="2"/>
  <c r="F5699" i="2"/>
  <c r="F5698" i="2"/>
  <c r="F5697" i="2"/>
  <c r="F5696" i="2"/>
  <c r="F5695" i="2"/>
  <c r="F5694" i="2"/>
  <c r="F5693" i="2"/>
  <c r="F5692" i="2"/>
  <c r="F5691" i="2"/>
  <c r="F5690" i="2"/>
  <c r="F5689" i="2"/>
  <c r="F5688" i="2"/>
  <c r="F5687" i="2"/>
  <c r="F5686" i="2"/>
  <c r="F5685" i="2"/>
  <c r="F5684" i="2"/>
  <c r="F5683" i="2"/>
  <c r="F5682" i="2"/>
  <c r="F5681" i="2"/>
  <c r="F5680" i="2"/>
  <c r="F5679" i="2"/>
  <c r="F5678" i="2"/>
  <c r="F5677" i="2"/>
  <c r="F5676" i="2"/>
  <c r="F5675" i="2"/>
  <c r="F5674" i="2"/>
  <c r="F5673" i="2"/>
  <c r="F5672" i="2"/>
  <c r="F5671" i="2"/>
  <c r="F5670" i="2"/>
  <c r="F5669" i="2"/>
  <c r="F5668" i="2"/>
  <c r="F5667" i="2"/>
  <c r="F5666" i="2"/>
  <c r="F5665" i="2"/>
  <c r="F5664" i="2"/>
  <c r="F5663" i="2"/>
  <c r="F5662" i="2"/>
  <c r="F5661" i="2"/>
  <c r="F5660" i="2"/>
  <c r="F5659" i="2"/>
  <c r="F5658" i="2"/>
  <c r="F5657" i="2"/>
  <c r="F5656" i="2"/>
  <c r="F5655" i="2"/>
  <c r="F5654" i="2"/>
  <c r="F5653" i="2"/>
  <c r="F5652" i="2"/>
  <c r="F5651" i="2"/>
  <c r="F5650" i="2"/>
  <c r="F5649" i="2"/>
  <c r="F5648" i="2"/>
  <c r="F5647" i="2"/>
  <c r="F5646" i="2"/>
  <c r="F5645" i="2"/>
  <c r="F5644" i="2"/>
  <c r="F5643" i="2"/>
  <c r="F5642" i="2"/>
  <c r="F5641" i="2"/>
  <c r="F5640" i="2"/>
  <c r="F5639" i="2"/>
  <c r="F5638" i="2"/>
  <c r="F5637" i="2"/>
  <c r="F5636" i="2"/>
  <c r="F5635" i="2"/>
  <c r="F5634" i="2"/>
  <c r="F5633" i="2"/>
  <c r="F5632" i="2"/>
  <c r="F5631" i="2"/>
  <c r="F5630" i="2"/>
  <c r="F5629" i="2"/>
  <c r="F5628" i="2"/>
  <c r="F5627" i="2"/>
  <c r="F5626" i="2"/>
  <c r="F5625" i="2"/>
  <c r="F5624" i="2"/>
  <c r="F5623" i="2"/>
  <c r="F5622" i="2"/>
  <c r="F5621" i="2"/>
  <c r="F5620" i="2"/>
  <c r="F5619" i="2"/>
  <c r="F5618" i="2"/>
  <c r="F5617" i="2"/>
  <c r="F5616" i="2"/>
  <c r="F5615" i="2"/>
  <c r="F5614" i="2"/>
  <c r="F5613" i="2"/>
  <c r="F5612" i="2"/>
  <c r="F5611" i="2"/>
  <c r="F5610" i="2"/>
  <c r="F5609" i="2"/>
  <c r="F5608" i="2"/>
  <c r="F5607" i="2"/>
  <c r="F5606" i="2"/>
  <c r="F5605" i="2"/>
  <c r="F5604" i="2"/>
  <c r="F5603" i="2"/>
  <c r="F5602" i="2"/>
  <c r="F5601" i="2"/>
  <c r="F5600" i="2"/>
  <c r="F5599" i="2"/>
  <c r="F5598" i="2"/>
  <c r="F5597" i="2"/>
  <c r="F5596" i="2"/>
  <c r="F5595" i="2"/>
  <c r="F5594" i="2"/>
  <c r="F5593" i="2"/>
  <c r="F5592" i="2"/>
  <c r="F5591" i="2"/>
  <c r="F5590" i="2"/>
  <c r="F5589" i="2"/>
  <c r="F5588" i="2"/>
  <c r="F5587" i="2"/>
  <c r="F5586" i="2"/>
  <c r="F5585" i="2"/>
  <c r="F5584" i="2"/>
  <c r="F5583" i="2"/>
  <c r="F5582" i="2"/>
  <c r="F5581" i="2"/>
  <c r="F5580" i="2"/>
  <c r="F5579" i="2"/>
  <c r="F5578" i="2"/>
  <c r="F5577" i="2"/>
  <c r="F5576" i="2"/>
  <c r="F5575" i="2"/>
  <c r="F5574" i="2"/>
  <c r="F5573" i="2"/>
  <c r="F5572" i="2"/>
  <c r="F5571" i="2"/>
  <c r="F5570" i="2"/>
  <c r="F5569" i="2"/>
  <c r="F5568" i="2"/>
  <c r="F5567" i="2"/>
  <c r="F5566" i="2"/>
  <c r="F5565" i="2"/>
  <c r="F5564" i="2"/>
  <c r="F5563" i="2"/>
  <c r="F5562" i="2"/>
  <c r="F5561" i="2"/>
  <c r="F5560" i="2"/>
  <c r="F5559" i="2"/>
  <c r="F5558" i="2"/>
  <c r="F5557" i="2"/>
  <c r="F5556" i="2"/>
  <c r="F5555" i="2"/>
  <c r="F5554" i="2"/>
  <c r="F5553" i="2"/>
  <c r="F5552" i="2"/>
  <c r="F5551" i="2"/>
  <c r="F5550" i="2"/>
  <c r="F5549" i="2"/>
  <c r="F5548" i="2"/>
  <c r="F5547" i="2"/>
  <c r="F5546" i="2"/>
  <c r="F5545" i="2"/>
  <c r="F5544" i="2"/>
  <c r="F5543" i="2"/>
  <c r="F5542" i="2"/>
  <c r="F5541" i="2"/>
  <c r="F5540" i="2"/>
  <c r="F5539" i="2"/>
  <c r="F5538" i="2"/>
  <c r="F5537" i="2"/>
  <c r="F5536" i="2"/>
  <c r="F5535" i="2"/>
  <c r="F5534" i="2"/>
  <c r="F5533" i="2"/>
  <c r="F5532" i="2"/>
  <c r="F5531" i="2"/>
  <c r="F5530" i="2"/>
  <c r="F5529" i="2"/>
  <c r="F5528" i="2"/>
  <c r="F5527" i="2"/>
  <c r="F5526" i="2"/>
  <c r="F5525" i="2"/>
  <c r="F5524" i="2"/>
  <c r="F5523" i="2"/>
  <c r="F5522" i="2"/>
  <c r="F5521" i="2"/>
  <c r="F5520" i="2"/>
  <c r="F5519" i="2"/>
  <c r="F5518" i="2"/>
  <c r="F5517" i="2"/>
  <c r="F5516" i="2"/>
  <c r="F5515" i="2"/>
  <c r="F5514" i="2"/>
  <c r="F5513" i="2"/>
  <c r="F5512" i="2"/>
  <c r="F5511" i="2"/>
  <c r="F5510" i="2"/>
  <c r="F5509" i="2"/>
  <c r="F5508" i="2"/>
  <c r="F5507" i="2"/>
  <c r="F5506" i="2"/>
  <c r="F5505" i="2"/>
  <c r="F5504" i="2"/>
  <c r="F5503" i="2"/>
  <c r="F5502" i="2"/>
  <c r="F5501" i="2"/>
  <c r="F5500" i="2"/>
  <c r="F5499" i="2"/>
  <c r="F5498" i="2"/>
  <c r="F5497" i="2"/>
  <c r="F5496" i="2"/>
  <c r="F5495" i="2"/>
  <c r="F5494" i="2"/>
  <c r="F5493" i="2"/>
  <c r="F5492" i="2"/>
  <c r="F5491" i="2"/>
  <c r="F5490" i="2"/>
  <c r="F5489" i="2"/>
  <c r="F5488" i="2"/>
  <c r="F5487" i="2"/>
  <c r="F5486" i="2"/>
  <c r="F5485" i="2"/>
  <c r="F5484" i="2"/>
  <c r="F5483" i="2"/>
  <c r="F5482" i="2"/>
  <c r="F5481" i="2"/>
  <c r="F5480" i="2"/>
  <c r="F5479" i="2"/>
  <c r="F5478" i="2"/>
  <c r="F5477" i="2"/>
  <c r="F5476" i="2"/>
  <c r="F5475" i="2"/>
  <c r="F5474" i="2"/>
  <c r="F5473" i="2"/>
  <c r="F5472" i="2"/>
  <c r="F5471" i="2"/>
  <c r="F5470" i="2"/>
  <c r="F5469" i="2"/>
  <c r="F5468" i="2"/>
  <c r="F5467" i="2"/>
  <c r="F5466" i="2"/>
  <c r="F5465" i="2"/>
  <c r="F5464" i="2"/>
  <c r="F5463" i="2"/>
  <c r="F5462" i="2"/>
  <c r="F5461" i="2"/>
  <c r="F5460" i="2"/>
  <c r="F5459" i="2"/>
  <c r="F5458" i="2"/>
  <c r="F5457" i="2"/>
  <c r="F5456" i="2"/>
  <c r="F5455" i="2"/>
  <c r="F5454" i="2"/>
  <c r="F5453" i="2"/>
  <c r="F5452" i="2"/>
  <c r="F5451" i="2"/>
  <c r="F5450" i="2"/>
  <c r="F5449" i="2"/>
  <c r="F5448" i="2"/>
  <c r="F5447" i="2"/>
  <c r="F5446" i="2"/>
  <c r="F5445" i="2"/>
  <c r="F5444" i="2"/>
  <c r="F5443" i="2"/>
  <c r="F5442" i="2"/>
  <c r="F5441" i="2"/>
  <c r="F5440" i="2"/>
  <c r="F5439" i="2"/>
  <c r="F5438" i="2"/>
  <c r="F5437" i="2"/>
  <c r="F5436" i="2"/>
  <c r="F5435" i="2"/>
  <c r="F5434" i="2"/>
  <c r="F5433" i="2"/>
  <c r="F5432" i="2"/>
  <c r="F5431" i="2"/>
  <c r="F5430" i="2"/>
  <c r="F5429" i="2"/>
  <c r="F5428" i="2"/>
  <c r="F5427" i="2"/>
  <c r="F5426" i="2"/>
  <c r="F5425" i="2"/>
  <c r="F5424" i="2"/>
  <c r="F5423" i="2"/>
  <c r="F5422" i="2"/>
  <c r="F5421" i="2"/>
  <c r="F5420" i="2"/>
  <c r="F5419" i="2"/>
  <c r="F5418" i="2"/>
  <c r="F5417" i="2"/>
  <c r="F5416" i="2"/>
  <c r="F5415" i="2"/>
  <c r="F5414" i="2"/>
  <c r="F5413" i="2"/>
  <c r="F5412" i="2"/>
  <c r="F5411" i="2"/>
  <c r="F5410" i="2"/>
  <c r="F5409" i="2"/>
  <c r="F5408" i="2"/>
  <c r="F5407" i="2"/>
  <c r="F5406" i="2"/>
  <c r="F5405" i="2"/>
  <c r="F5404" i="2"/>
  <c r="F5403" i="2"/>
  <c r="F5402" i="2"/>
  <c r="F5401" i="2"/>
  <c r="F5400" i="2"/>
  <c r="F5399" i="2"/>
  <c r="F5398" i="2"/>
  <c r="F5397" i="2"/>
  <c r="F5396" i="2"/>
  <c r="F5395" i="2"/>
  <c r="F5394" i="2"/>
  <c r="F5393" i="2"/>
  <c r="F5392" i="2"/>
  <c r="F5391" i="2"/>
  <c r="F5390" i="2"/>
  <c r="F5389" i="2"/>
  <c r="F5388" i="2"/>
  <c r="F5387" i="2"/>
  <c r="F5386" i="2"/>
  <c r="F5385" i="2"/>
  <c r="F5384" i="2"/>
  <c r="F5383" i="2"/>
  <c r="F5382" i="2"/>
  <c r="F5381" i="2"/>
  <c r="F5380" i="2"/>
  <c r="F5379" i="2"/>
  <c r="F5378" i="2"/>
  <c r="F5377" i="2"/>
  <c r="F5376" i="2"/>
  <c r="F5375" i="2"/>
  <c r="F5374" i="2"/>
  <c r="F5373" i="2"/>
  <c r="F5372" i="2"/>
  <c r="F5371" i="2"/>
  <c r="F5370" i="2"/>
  <c r="F5369" i="2"/>
  <c r="F5368" i="2"/>
  <c r="F5367" i="2"/>
  <c r="F5366" i="2"/>
  <c r="F5365" i="2"/>
  <c r="F5364" i="2"/>
  <c r="F5363" i="2"/>
  <c r="F5362" i="2"/>
  <c r="F5361" i="2"/>
  <c r="F5360" i="2"/>
  <c r="F5359" i="2"/>
  <c r="F5358" i="2"/>
  <c r="F5357" i="2"/>
  <c r="F5356" i="2"/>
  <c r="F5355" i="2"/>
  <c r="F5354" i="2"/>
  <c r="F5353" i="2"/>
  <c r="F5352" i="2"/>
  <c r="F5351" i="2"/>
  <c r="F5350" i="2"/>
  <c r="F5349" i="2"/>
  <c r="F5348" i="2"/>
  <c r="F5347" i="2"/>
  <c r="F5346" i="2"/>
  <c r="F5345" i="2"/>
  <c r="F5344" i="2"/>
  <c r="F5343" i="2"/>
  <c r="F5342" i="2"/>
  <c r="F5341" i="2"/>
  <c r="F5340" i="2"/>
  <c r="F5339" i="2"/>
  <c r="F5338" i="2"/>
  <c r="F5337" i="2"/>
  <c r="F5336" i="2"/>
  <c r="F5335" i="2"/>
  <c r="F5334" i="2"/>
  <c r="F5333" i="2"/>
  <c r="F5332" i="2"/>
  <c r="F5331" i="2"/>
  <c r="F5330" i="2"/>
  <c r="F5329" i="2"/>
  <c r="F5328" i="2"/>
  <c r="F5327" i="2"/>
  <c r="F5326" i="2"/>
  <c r="F5325" i="2"/>
  <c r="F5324" i="2"/>
  <c r="F5323" i="2"/>
  <c r="F5322" i="2"/>
  <c r="F5321" i="2"/>
  <c r="F5320" i="2"/>
  <c r="F5319" i="2"/>
  <c r="F5318" i="2"/>
  <c r="F5317" i="2"/>
  <c r="F5316" i="2"/>
  <c r="F5315" i="2"/>
  <c r="F5314" i="2"/>
  <c r="F5313" i="2"/>
  <c r="F5312" i="2"/>
  <c r="F5311" i="2"/>
  <c r="F5310" i="2"/>
  <c r="F5309" i="2"/>
  <c r="F5308" i="2"/>
  <c r="F5307" i="2"/>
  <c r="F5306" i="2"/>
  <c r="F5305" i="2"/>
  <c r="F5304" i="2"/>
  <c r="F5303" i="2"/>
  <c r="F5302" i="2"/>
  <c r="F5301" i="2"/>
  <c r="F5300" i="2"/>
  <c r="F5299" i="2"/>
  <c r="F5298" i="2"/>
  <c r="F5297" i="2"/>
  <c r="F5296" i="2"/>
  <c r="F5295" i="2"/>
  <c r="F5294" i="2"/>
  <c r="F5293" i="2"/>
  <c r="F5292" i="2"/>
  <c r="F5291" i="2"/>
  <c r="F5290" i="2"/>
  <c r="F5289" i="2"/>
  <c r="F5288" i="2"/>
  <c r="F5287" i="2"/>
  <c r="F5286" i="2"/>
  <c r="F5285" i="2"/>
  <c r="F5284" i="2"/>
  <c r="F5283" i="2"/>
  <c r="F5282" i="2"/>
  <c r="F5281" i="2"/>
  <c r="F5280" i="2"/>
  <c r="F5279" i="2"/>
  <c r="F5278" i="2"/>
  <c r="F5277" i="2"/>
  <c r="F5276" i="2"/>
  <c r="F5275" i="2"/>
  <c r="F5274" i="2"/>
  <c r="F5273" i="2"/>
  <c r="F5272" i="2"/>
  <c r="F5271" i="2"/>
  <c r="F5270" i="2"/>
  <c r="F5269" i="2"/>
  <c r="F5268" i="2"/>
  <c r="F5267" i="2"/>
  <c r="F5266" i="2"/>
  <c r="F5265" i="2"/>
  <c r="F5264" i="2"/>
  <c r="F5263" i="2"/>
  <c r="F5262" i="2"/>
  <c r="F5261" i="2"/>
  <c r="F5260" i="2"/>
  <c r="F5259" i="2"/>
  <c r="F5258" i="2"/>
  <c r="F5257" i="2"/>
  <c r="F5256" i="2"/>
  <c r="F5255" i="2"/>
  <c r="F5254" i="2"/>
  <c r="F5253" i="2"/>
  <c r="F5252" i="2"/>
  <c r="F5251" i="2"/>
  <c r="F5250" i="2"/>
  <c r="F5249" i="2"/>
  <c r="F5248" i="2"/>
  <c r="F5247" i="2"/>
  <c r="F5246" i="2"/>
  <c r="F5245" i="2"/>
  <c r="F5244" i="2"/>
  <c r="F5243" i="2"/>
  <c r="F5242" i="2"/>
  <c r="F5241" i="2"/>
  <c r="F5240" i="2"/>
  <c r="F5239" i="2"/>
  <c r="F5238" i="2"/>
  <c r="F5237" i="2"/>
  <c r="F5236" i="2"/>
  <c r="F5235" i="2"/>
  <c r="F5234" i="2"/>
  <c r="F5233" i="2"/>
  <c r="F5232" i="2"/>
  <c r="F5231" i="2"/>
  <c r="F5230" i="2"/>
  <c r="F5229" i="2"/>
  <c r="F5228" i="2"/>
  <c r="F5227" i="2"/>
  <c r="F5226" i="2"/>
  <c r="F5225" i="2"/>
  <c r="F5224" i="2"/>
  <c r="F5223" i="2"/>
  <c r="F5222" i="2"/>
  <c r="F5221" i="2"/>
  <c r="F5220" i="2"/>
  <c r="F5219" i="2"/>
  <c r="F5218" i="2"/>
  <c r="F5217" i="2"/>
  <c r="F5216" i="2"/>
  <c r="F5215" i="2"/>
  <c r="F5214" i="2"/>
  <c r="F5213" i="2"/>
  <c r="F5212" i="2"/>
  <c r="F5211" i="2"/>
  <c r="F5210" i="2"/>
  <c r="F5209" i="2"/>
  <c r="F5208" i="2"/>
  <c r="F5207" i="2"/>
  <c r="F5206" i="2"/>
  <c r="F5205" i="2"/>
  <c r="F5204" i="2"/>
  <c r="F5203" i="2"/>
  <c r="F5202" i="2"/>
  <c r="F5201" i="2"/>
  <c r="F5200" i="2"/>
  <c r="F5199" i="2"/>
  <c r="F5198" i="2"/>
  <c r="F5197" i="2"/>
  <c r="F5196" i="2"/>
  <c r="F5195" i="2"/>
  <c r="F5194" i="2"/>
  <c r="F5193" i="2"/>
  <c r="F5192" i="2"/>
  <c r="F5191" i="2"/>
  <c r="F5190" i="2"/>
  <c r="F5189" i="2"/>
  <c r="F5188" i="2"/>
  <c r="F5187" i="2"/>
  <c r="F5186" i="2"/>
  <c r="F5185" i="2"/>
  <c r="F5184" i="2"/>
  <c r="F5183" i="2"/>
  <c r="F5182" i="2"/>
  <c r="F5181" i="2"/>
  <c r="F5180" i="2"/>
  <c r="F5179" i="2"/>
  <c r="F5178" i="2"/>
  <c r="F5177" i="2"/>
  <c r="F5176" i="2"/>
  <c r="F5175" i="2"/>
  <c r="F5174" i="2"/>
  <c r="F5173" i="2"/>
  <c r="F5172" i="2"/>
  <c r="F5171" i="2"/>
  <c r="F5170" i="2"/>
  <c r="F5169" i="2"/>
  <c r="F5168" i="2"/>
  <c r="F5167" i="2"/>
  <c r="F5166" i="2"/>
  <c r="F5165" i="2"/>
  <c r="F5164" i="2"/>
  <c r="F5163" i="2"/>
  <c r="F5162" i="2"/>
  <c r="F5161" i="2"/>
  <c r="F5160" i="2"/>
  <c r="F5159" i="2"/>
  <c r="F5158" i="2"/>
  <c r="F5157" i="2"/>
  <c r="F5156" i="2"/>
  <c r="F5155" i="2"/>
  <c r="F5154" i="2"/>
  <c r="F5153" i="2"/>
  <c r="F5152" i="2"/>
  <c r="F5151" i="2"/>
  <c r="F5150" i="2"/>
  <c r="F5149" i="2"/>
  <c r="F5148" i="2"/>
  <c r="F5147" i="2"/>
  <c r="F5146" i="2"/>
  <c r="F5145" i="2"/>
  <c r="F5144" i="2"/>
  <c r="F5143" i="2"/>
  <c r="F5142" i="2"/>
  <c r="F5141" i="2"/>
  <c r="F5140" i="2"/>
  <c r="F5139" i="2"/>
  <c r="F5138" i="2"/>
  <c r="F5137" i="2"/>
  <c r="F5136" i="2"/>
  <c r="F5135" i="2"/>
  <c r="F5134" i="2"/>
  <c r="F5133" i="2"/>
  <c r="F5132" i="2"/>
  <c r="F5131" i="2"/>
  <c r="F5130" i="2"/>
  <c r="F5129" i="2"/>
  <c r="F5128" i="2"/>
  <c r="F5127" i="2"/>
  <c r="F5126" i="2"/>
  <c r="F5125" i="2"/>
  <c r="F5124" i="2"/>
  <c r="F5123" i="2"/>
  <c r="F5122" i="2"/>
  <c r="F5121" i="2"/>
  <c r="F5120" i="2"/>
  <c r="F5119" i="2"/>
  <c r="F5118" i="2"/>
  <c r="F5117" i="2"/>
  <c r="F5116" i="2"/>
  <c r="F5115" i="2"/>
  <c r="F5114" i="2"/>
  <c r="F5113" i="2"/>
  <c r="F5112" i="2"/>
  <c r="F5111" i="2"/>
  <c r="F5110" i="2"/>
  <c r="F5109" i="2"/>
  <c r="F5108" i="2"/>
  <c r="F5107" i="2"/>
  <c r="F5106" i="2"/>
  <c r="F5105" i="2"/>
  <c r="F5104" i="2"/>
  <c r="F5103" i="2"/>
  <c r="F5102" i="2"/>
  <c r="F5101" i="2"/>
  <c r="F5100" i="2"/>
  <c r="F5099" i="2"/>
  <c r="F5098" i="2"/>
  <c r="F5097" i="2"/>
  <c r="F5096" i="2"/>
  <c r="F5095" i="2"/>
  <c r="F5094" i="2"/>
  <c r="F5093" i="2"/>
  <c r="F5092" i="2"/>
  <c r="F5091" i="2"/>
  <c r="F5090" i="2"/>
  <c r="F5089" i="2"/>
  <c r="F5088" i="2"/>
  <c r="F5087" i="2"/>
  <c r="F5086" i="2"/>
  <c r="F5085" i="2"/>
  <c r="F5084" i="2"/>
  <c r="F5083" i="2"/>
  <c r="F5082" i="2"/>
  <c r="F5081" i="2"/>
  <c r="F5080" i="2"/>
  <c r="F5079" i="2"/>
  <c r="F5078" i="2"/>
  <c r="F5077" i="2"/>
  <c r="F5076" i="2"/>
  <c r="F5075" i="2"/>
  <c r="F5074" i="2"/>
  <c r="F5073" i="2"/>
  <c r="F5072" i="2"/>
  <c r="F5071" i="2"/>
  <c r="F5070" i="2"/>
  <c r="F5069" i="2"/>
  <c r="F5068" i="2"/>
  <c r="F5067" i="2"/>
  <c r="F5066" i="2"/>
  <c r="F5065" i="2"/>
  <c r="F5064" i="2"/>
  <c r="F5063" i="2"/>
  <c r="F5062" i="2"/>
  <c r="F5061" i="2"/>
  <c r="F5060" i="2"/>
  <c r="F5059" i="2"/>
  <c r="F5058" i="2"/>
  <c r="F5057" i="2"/>
  <c r="F5056" i="2"/>
  <c r="F5055" i="2"/>
  <c r="F5054" i="2"/>
  <c r="F5053" i="2"/>
  <c r="F5052" i="2"/>
  <c r="F5051" i="2"/>
  <c r="F5050" i="2"/>
  <c r="F5049" i="2"/>
  <c r="F5048" i="2"/>
  <c r="F5047" i="2"/>
  <c r="F5046" i="2"/>
  <c r="F5045" i="2"/>
  <c r="F5044" i="2"/>
  <c r="F5043" i="2"/>
  <c r="F5042" i="2"/>
  <c r="F5041" i="2"/>
  <c r="F5040" i="2"/>
  <c r="F5039" i="2"/>
  <c r="F5038" i="2"/>
  <c r="F5037" i="2"/>
  <c r="F5036" i="2"/>
  <c r="F5035" i="2"/>
  <c r="F5034" i="2"/>
  <c r="F5033" i="2"/>
  <c r="F5032" i="2"/>
  <c r="F5031" i="2"/>
  <c r="F5030" i="2"/>
  <c r="F5029" i="2"/>
  <c r="F5028" i="2"/>
  <c r="F5027" i="2"/>
  <c r="F5026" i="2"/>
  <c r="F5025" i="2"/>
  <c r="F5024" i="2"/>
  <c r="F5023" i="2"/>
  <c r="F5022" i="2"/>
  <c r="F5021" i="2"/>
  <c r="F5020" i="2"/>
  <c r="F5019" i="2"/>
  <c r="F5018" i="2"/>
  <c r="F5017" i="2"/>
  <c r="F5016" i="2"/>
  <c r="F5015" i="2"/>
  <c r="F5014" i="2"/>
  <c r="F5013" i="2"/>
  <c r="F5012" i="2"/>
  <c r="F5011" i="2"/>
  <c r="F5010" i="2"/>
  <c r="F5009" i="2"/>
  <c r="F5008" i="2"/>
  <c r="F5007" i="2"/>
  <c r="F5006" i="2"/>
  <c r="F5005" i="2"/>
  <c r="F5004" i="2"/>
  <c r="F5003" i="2"/>
  <c r="F5002" i="2"/>
  <c r="F5001" i="2"/>
  <c r="F5000" i="2"/>
  <c r="F4999" i="2"/>
  <c r="F4998" i="2"/>
  <c r="F4997" i="2"/>
  <c r="F4996" i="2"/>
  <c r="F4995" i="2"/>
  <c r="F4994" i="2"/>
  <c r="F4993" i="2"/>
  <c r="F4992" i="2"/>
  <c r="F4991" i="2"/>
  <c r="F4990" i="2"/>
  <c r="F4989" i="2"/>
  <c r="F4988" i="2"/>
  <c r="F4987" i="2"/>
  <c r="F4986" i="2"/>
  <c r="F4985" i="2"/>
  <c r="F4984" i="2"/>
  <c r="F4983" i="2"/>
  <c r="F4982" i="2"/>
  <c r="F4981" i="2"/>
  <c r="F4980" i="2"/>
  <c r="F4979" i="2"/>
  <c r="F4978" i="2"/>
  <c r="F4977" i="2"/>
  <c r="F4976" i="2"/>
  <c r="F4975" i="2"/>
  <c r="F4974" i="2"/>
  <c r="F4973" i="2"/>
  <c r="F4972" i="2"/>
  <c r="F4971" i="2"/>
  <c r="F4970" i="2"/>
  <c r="F4969" i="2"/>
  <c r="F4968" i="2"/>
  <c r="F4967" i="2"/>
  <c r="F4966" i="2"/>
  <c r="F4965" i="2"/>
  <c r="F4964" i="2"/>
  <c r="F4963" i="2"/>
  <c r="F4962" i="2"/>
  <c r="F4961" i="2"/>
  <c r="F4960" i="2"/>
  <c r="F4959" i="2"/>
  <c r="F4958" i="2"/>
  <c r="F4957" i="2"/>
  <c r="F4956" i="2"/>
  <c r="F4955" i="2"/>
  <c r="F4954" i="2"/>
  <c r="F4953" i="2"/>
  <c r="F4952" i="2"/>
  <c r="F4951" i="2"/>
  <c r="F4950" i="2"/>
  <c r="F4949" i="2"/>
  <c r="F4948" i="2"/>
  <c r="F4947" i="2"/>
  <c r="F4946" i="2"/>
  <c r="F4945" i="2"/>
  <c r="F4944" i="2"/>
  <c r="F4943" i="2"/>
  <c r="F4942" i="2"/>
  <c r="F4941" i="2"/>
  <c r="F4940" i="2"/>
  <c r="F4939" i="2"/>
  <c r="F4938" i="2"/>
  <c r="F4937" i="2"/>
  <c r="F4936" i="2"/>
  <c r="F4935" i="2"/>
  <c r="F4934" i="2"/>
  <c r="F4933" i="2"/>
  <c r="F4932" i="2"/>
  <c r="F4931" i="2"/>
  <c r="F4930" i="2"/>
  <c r="F4929" i="2"/>
  <c r="F4928" i="2"/>
  <c r="F4927" i="2"/>
  <c r="F4926" i="2"/>
  <c r="F4925" i="2"/>
  <c r="F4924" i="2"/>
  <c r="F4923" i="2"/>
  <c r="F4922" i="2"/>
  <c r="F4921" i="2"/>
  <c r="F4920" i="2"/>
  <c r="F4919" i="2"/>
  <c r="F4918" i="2"/>
  <c r="F4917" i="2"/>
  <c r="F4916" i="2"/>
  <c r="F4915" i="2"/>
  <c r="F4914" i="2"/>
  <c r="F4913" i="2"/>
  <c r="F4912" i="2"/>
  <c r="F4911" i="2"/>
  <c r="F4910" i="2"/>
  <c r="F4909" i="2"/>
  <c r="F4908" i="2"/>
  <c r="F4907" i="2"/>
  <c r="F4906" i="2"/>
  <c r="F4905" i="2"/>
  <c r="F4904" i="2"/>
  <c r="F4903" i="2"/>
  <c r="F4902" i="2"/>
  <c r="F4901" i="2"/>
  <c r="F4900" i="2"/>
  <c r="F4899" i="2"/>
  <c r="F4898" i="2"/>
  <c r="F4897" i="2"/>
  <c r="F4896" i="2"/>
  <c r="F4895" i="2"/>
  <c r="F4894" i="2"/>
  <c r="F4893" i="2"/>
  <c r="F4892" i="2"/>
  <c r="F4891" i="2"/>
  <c r="F4890" i="2"/>
  <c r="F4889" i="2"/>
  <c r="F4888" i="2"/>
  <c r="F4887" i="2"/>
  <c r="F4886" i="2"/>
  <c r="F4885" i="2"/>
  <c r="F4884" i="2"/>
  <c r="F4883" i="2"/>
  <c r="F4882" i="2"/>
  <c r="F4881" i="2"/>
  <c r="F4880" i="2"/>
  <c r="F4879" i="2"/>
  <c r="F4878" i="2"/>
  <c r="F4877" i="2"/>
  <c r="F4876" i="2"/>
  <c r="F4875" i="2"/>
  <c r="F4874" i="2"/>
  <c r="F4873" i="2"/>
  <c r="F4872" i="2"/>
  <c r="F4871" i="2"/>
  <c r="F4870" i="2"/>
  <c r="F4869" i="2"/>
  <c r="F4868" i="2"/>
  <c r="F4867" i="2"/>
  <c r="F4866" i="2"/>
  <c r="F4865" i="2"/>
  <c r="F4864" i="2"/>
  <c r="F4863" i="2"/>
  <c r="F4862" i="2"/>
  <c r="F4861" i="2"/>
  <c r="F4860" i="2"/>
  <c r="F4859" i="2"/>
  <c r="F4858" i="2"/>
  <c r="F4857" i="2"/>
  <c r="F4856" i="2"/>
  <c r="F4855" i="2"/>
  <c r="F4854" i="2"/>
  <c r="F4853" i="2"/>
  <c r="F4852" i="2"/>
  <c r="F4851" i="2"/>
  <c r="F4850" i="2"/>
  <c r="F4849" i="2"/>
  <c r="F4848" i="2"/>
  <c r="F4847" i="2"/>
  <c r="F4846" i="2"/>
  <c r="F4845" i="2"/>
  <c r="F4844" i="2"/>
  <c r="F4843" i="2"/>
  <c r="F4842" i="2"/>
  <c r="F4841" i="2"/>
  <c r="F4840" i="2"/>
  <c r="F4839" i="2"/>
  <c r="F4838" i="2"/>
  <c r="F4837" i="2"/>
  <c r="F4836" i="2"/>
  <c r="F4835" i="2"/>
  <c r="F4834" i="2"/>
  <c r="F4833" i="2"/>
  <c r="F4832" i="2"/>
  <c r="F4831" i="2"/>
  <c r="F4830" i="2"/>
  <c r="F4829" i="2"/>
  <c r="F4828" i="2"/>
  <c r="F4827" i="2"/>
  <c r="F4826" i="2"/>
  <c r="F4825" i="2"/>
  <c r="F4824" i="2"/>
  <c r="F4823" i="2"/>
  <c r="F4822" i="2"/>
  <c r="F4821" i="2"/>
  <c r="F4820" i="2"/>
  <c r="F4819" i="2"/>
  <c r="F4818" i="2"/>
  <c r="F4817" i="2"/>
  <c r="F4816" i="2"/>
  <c r="F4815" i="2"/>
  <c r="F4814" i="2"/>
  <c r="F4813" i="2"/>
  <c r="F4812" i="2"/>
  <c r="F4811" i="2"/>
  <c r="F4810" i="2"/>
  <c r="F4809" i="2"/>
  <c r="F4808" i="2"/>
  <c r="F4807" i="2"/>
  <c r="F4806" i="2"/>
  <c r="F4805" i="2"/>
  <c r="F4804" i="2"/>
  <c r="F4803" i="2"/>
  <c r="F4802" i="2"/>
  <c r="F4801" i="2"/>
  <c r="F4800" i="2"/>
  <c r="F4799" i="2"/>
  <c r="F4798" i="2"/>
  <c r="F4797" i="2"/>
  <c r="F4796" i="2"/>
  <c r="F4795" i="2"/>
  <c r="F4794" i="2"/>
  <c r="F4793" i="2"/>
  <c r="F4792" i="2"/>
  <c r="F4791" i="2"/>
  <c r="F4790" i="2"/>
  <c r="F4789" i="2"/>
  <c r="F4788" i="2"/>
  <c r="F4787" i="2"/>
  <c r="F4786" i="2"/>
  <c r="F4785" i="2"/>
  <c r="F4784" i="2"/>
  <c r="F4783" i="2"/>
  <c r="F4782" i="2"/>
  <c r="F4781" i="2"/>
  <c r="F4780" i="2"/>
  <c r="F4779" i="2"/>
  <c r="F4778" i="2"/>
  <c r="F4777" i="2"/>
  <c r="F4776" i="2"/>
  <c r="F4775" i="2"/>
  <c r="F4774" i="2"/>
  <c r="F4773" i="2"/>
  <c r="F4772" i="2"/>
  <c r="F4771" i="2"/>
  <c r="F4770" i="2"/>
  <c r="F4769" i="2"/>
  <c r="F4768" i="2"/>
  <c r="F4767" i="2"/>
  <c r="F4766" i="2"/>
  <c r="F4765" i="2"/>
  <c r="F4764" i="2"/>
  <c r="F4763" i="2"/>
  <c r="F4762" i="2"/>
  <c r="F4761" i="2"/>
  <c r="F4760" i="2"/>
  <c r="F4759" i="2"/>
  <c r="F4758" i="2"/>
  <c r="F4757" i="2"/>
  <c r="F4756" i="2"/>
  <c r="F4755" i="2"/>
  <c r="F4754" i="2"/>
  <c r="F4753" i="2"/>
  <c r="F4752" i="2"/>
  <c r="F4751" i="2"/>
  <c r="F4750" i="2"/>
  <c r="F4749" i="2"/>
  <c r="F4748" i="2"/>
  <c r="F4747" i="2"/>
  <c r="F4746" i="2"/>
  <c r="F4745" i="2"/>
  <c r="F4744" i="2"/>
  <c r="F4743" i="2"/>
  <c r="F4742" i="2"/>
  <c r="F4741" i="2"/>
  <c r="F4740" i="2"/>
  <c r="F4739" i="2"/>
  <c r="F4738" i="2"/>
  <c r="F4737" i="2"/>
  <c r="F4736" i="2"/>
  <c r="F4735" i="2"/>
  <c r="F4734" i="2"/>
  <c r="F4733" i="2"/>
  <c r="F4732" i="2"/>
  <c r="F4731" i="2"/>
  <c r="F4730" i="2"/>
  <c r="F4729" i="2"/>
  <c r="F4728" i="2"/>
  <c r="F4727" i="2"/>
  <c r="F4726" i="2"/>
  <c r="F4725" i="2"/>
  <c r="F4724" i="2"/>
  <c r="F4723" i="2"/>
  <c r="F4722" i="2"/>
  <c r="F4721" i="2"/>
  <c r="F4720" i="2"/>
  <c r="F4719" i="2"/>
  <c r="F4718" i="2"/>
  <c r="F4717" i="2"/>
  <c r="F4716" i="2"/>
  <c r="F4715" i="2"/>
  <c r="F4714" i="2"/>
  <c r="F4713" i="2"/>
  <c r="F4712" i="2"/>
  <c r="F4711" i="2"/>
  <c r="F4710" i="2"/>
  <c r="F4709" i="2"/>
  <c r="F4708" i="2"/>
  <c r="F4707" i="2"/>
  <c r="F4706" i="2"/>
  <c r="F4705" i="2"/>
  <c r="F4704" i="2"/>
  <c r="F4703" i="2"/>
  <c r="F4702" i="2"/>
  <c r="F4701" i="2"/>
  <c r="F4700" i="2"/>
  <c r="F4699" i="2"/>
  <c r="F4698" i="2"/>
  <c r="F4697" i="2"/>
  <c r="F4696" i="2"/>
  <c r="F4695" i="2"/>
  <c r="F4694" i="2"/>
  <c r="F4693" i="2"/>
  <c r="F4692" i="2"/>
  <c r="F4691" i="2"/>
  <c r="F4690" i="2"/>
  <c r="F4689" i="2"/>
  <c r="F4688" i="2"/>
  <c r="F4687" i="2"/>
  <c r="F4686" i="2"/>
  <c r="F4685" i="2"/>
  <c r="F4684" i="2"/>
  <c r="F4683" i="2"/>
  <c r="F4682" i="2"/>
  <c r="F4681" i="2"/>
  <c r="F4680" i="2"/>
  <c r="F4679" i="2"/>
  <c r="F4678" i="2"/>
  <c r="F4677" i="2"/>
  <c r="F4676" i="2"/>
  <c r="F4675" i="2"/>
  <c r="F4674" i="2"/>
  <c r="F4673" i="2"/>
  <c r="F4672" i="2"/>
  <c r="F4671" i="2"/>
  <c r="F4670" i="2"/>
  <c r="F4669" i="2"/>
  <c r="F4668" i="2"/>
  <c r="F4667" i="2"/>
  <c r="F4666" i="2"/>
  <c r="F4665" i="2"/>
  <c r="F4664" i="2"/>
  <c r="F4663" i="2"/>
  <c r="F4662" i="2"/>
  <c r="F4661" i="2"/>
  <c r="F4660" i="2"/>
  <c r="F4659" i="2"/>
  <c r="F4658" i="2"/>
  <c r="F4657" i="2"/>
  <c r="F4656" i="2"/>
  <c r="F4655" i="2"/>
  <c r="F4654" i="2"/>
  <c r="F4653" i="2"/>
  <c r="F4652" i="2"/>
  <c r="F4651" i="2"/>
  <c r="F4650" i="2"/>
  <c r="F4649" i="2"/>
  <c r="F4648" i="2"/>
  <c r="F4647" i="2"/>
  <c r="F4646" i="2"/>
  <c r="F4645" i="2"/>
  <c r="F4644" i="2"/>
  <c r="F4643" i="2"/>
  <c r="F4642" i="2"/>
  <c r="F4641" i="2"/>
  <c r="F4640" i="2"/>
  <c r="F4639" i="2"/>
  <c r="F4638" i="2"/>
  <c r="F4637" i="2"/>
  <c r="F4636" i="2"/>
  <c r="F4635" i="2"/>
  <c r="F4634" i="2"/>
  <c r="F4633" i="2"/>
  <c r="F4632" i="2"/>
  <c r="F4631" i="2"/>
  <c r="F4630" i="2"/>
  <c r="F4629" i="2"/>
  <c r="F4628" i="2"/>
  <c r="F4627" i="2"/>
  <c r="F4626" i="2"/>
  <c r="F4625" i="2"/>
  <c r="F4624" i="2"/>
  <c r="F4623" i="2"/>
  <c r="F4622" i="2"/>
  <c r="F4621" i="2"/>
  <c r="F4620" i="2"/>
  <c r="F4619" i="2"/>
  <c r="F4618" i="2"/>
  <c r="F4617" i="2"/>
  <c r="F4616" i="2"/>
  <c r="F4615" i="2"/>
  <c r="F4614" i="2"/>
  <c r="F4613" i="2"/>
  <c r="F4612" i="2"/>
  <c r="F4611" i="2"/>
  <c r="F4610" i="2"/>
  <c r="F4609" i="2"/>
  <c r="F4608" i="2"/>
  <c r="F4607" i="2"/>
  <c r="F4606" i="2"/>
  <c r="F4605" i="2"/>
  <c r="F4604" i="2"/>
  <c r="F4603" i="2"/>
  <c r="F4602" i="2"/>
  <c r="F4601" i="2"/>
  <c r="F4600" i="2"/>
  <c r="F4599" i="2"/>
  <c r="F4598" i="2"/>
  <c r="F4597" i="2"/>
  <c r="F4596" i="2"/>
  <c r="F4595" i="2"/>
  <c r="F4594" i="2"/>
  <c r="F4593" i="2"/>
  <c r="F4592" i="2"/>
  <c r="F4591" i="2"/>
  <c r="F4590" i="2"/>
  <c r="F4589" i="2"/>
  <c r="F4588" i="2"/>
  <c r="F4587" i="2"/>
  <c r="F4586" i="2"/>
  <c r="F4585" i="2"/>
  <c r="F4584" i="2"/>
  <c r="F4583" i="2"/>
  <c r="F4582" i="2"/>
  <c r="F4581" i="2"/>
  <c r="F4580" i="2"/>
  <c r="F4579" i="2"/>
  <c r="F4578" i="2"/>
  <c r="F4577" i="2"/>
  <c r="F4576" i="2"/>
  <c r="F4575" i="2"/>
  <c r="F4574" i="2"/>
  <c r="F4573" i="2"/>
  <c r="F4572" i="2"/>
  <c r="F4571" i="2"/>
  <c r="F4570" i="2"/>
  <c r="F4569" i="2"/>
  <c r="F4568" i="2"/>
  <c r="F4567" i="2"/>
  <c r="F4566" i="2"/>
  <c r="F4565" i="2"/>
  <c r="F4564" i="2"/>
  <c r="F4563" i="2"/>
  <c r="F4562" i="2"/>
  <c r="F4561" i="2"/>
  <c r="F4560" i="2"/>
  <c r="F4559" i="2"/>
  <c r="F4558" i="2"/>
  <c r="F4557" i="2"/>
  <c r="F4556" i="2"/>
  <c r="F4555" i="2"/>
  <c r="F4554" i="2"/>
  <c r="F4553" i="2"/>
  <c r="F4552" i="2"/>
  <c r="F4551" i="2"/>
  <c r="F4550" i="2"/>
  <c r="F4549" i="2"/>
  <c r="F4548" i="2"/>
  <c r="F4547" i="2"/>
  <c r="F4546" i="2"/>
  <c r="F4545" i="2"/>
  <c r="F4544" i="2"/>
  <c r="F4543" i="2"/>
  <c r="F4542" i="2"/>
  <c r="F4541" i="2"/>
  <c r="F4540" i="2"/>
  <c r="F4539" i="2"/>
  <c r="F4538" i="2"/>
  <c r="F4537" i="2"/>
  <c r="F4536" i="2"/>
  <c r="F4535" i="2"/>
  <c r="F4534" i="2"/>
  <c r="F4533" i="2"/>
  <c r="F4532" i="2"/>
  <c r="F4531" i="2"/>
  <c r="F4530" i="2"/>
  <c r="F4529" i="2"/>
  <c r="F4528" i="2"/>
  <c r="F4527" i="2"/>
  <c r="F4526" i="2"/>
  <c r="F4525" i="2"/>
  <c r="F4524" i="2"/>
  <c r="F4523" i="2"/>
  <c r="F4522" i="2"/>
  <c r="F4521" i="2"/>
  <c r="F4520" i="2"/>
  <c r="F4519" i="2"/>
  <c r="F4518" i="2"/>
  <c r="F4517" i="2"/>
  <c r="F4516" i="2"/>
  <c r="F4515" i="2"/>
  <c r="F4514" i="2"/>
  <c r="F4513" i="2"/>
  <c r="F4512" i="2"/>
  <c r="F4511" i="2"/>
  <c r="F4510" i="2"/>
  <c r="F4509" i="2"/>
  <c r="F4508" i="2"/>
  <c r="F4507" i="2"/>
  <c r="F4506" i="2"/>
  <c r="F4505" i="2"/>
  <c r="F4504" i="2"/>
  <c r="F4503" i="2"/>
  <c r="F4502" i="2"/>
  <c r="F4501" i="2"/>
  <c r="F4500" i="2"/>
  <c r="F4499" i="2"/>
  <c r="F4498" i="2"/>
  <c r="F4497" i="2"/>
  <c r="F4496" i="2"/>
  <c r="F4495" i="2"/>
  <c r="F4494" i="2"/>
  <c r="F4493" i="2"/>
  <c r="F4492" i="2"/>
  <c r="F4491" i="2"/>
  <c r="F4490" i="2"/>
  <c r="F4489" i="2"/>
  <c r="F4488" i="2"/>
  <c r="F4487" i="2"/>
  <c r="F4486" i="2"/>
  <c r="F4485" i="2"/>
  <c r="F4484" i="2"/>
  <c r="F4483" i="2"/>
  <c r="F4482" i="2"/>
  <c r="F4481" i="2"/>
  <c r="F4480" i="2"/>
  <c r="F4479" i="2"/>
  <c r="F4478" i="2"/>
  <c r="F4477" i="2"/>
  <c r="F4476" i="2"/>
  <c r="F4475" i="2"/>
  <c r="F4474" i="2"/>
  <c r="F4473" i="2"/>
  <c r="F4472" i="2"/>
  <c r="F4471" i="2"/>
  <c r="F4470" i="2"/>
  <c r="F4469" i="2"/>
  <c r="F4468" i="2"/>
  <c r="F4467" i="2"/>
  <c r="F4466" i="2"/>
  <c r="F4465" i="2"/>
  <c r="F4464" i="2"/>
  <c r="F4463" i="2"/>
  <c r="F4462" i="2"/>
  <c r="F4461" i="2"/>
  <c r="F4460" i="2"/>
  <c r="F4459" i="2"/>
  <c r="F4458" i="2"/>
  <c r="F4457" i="2"/>
  <c r="F4456" i="2"/>
  <c r="F4455" i="2"/>
  <c r="F4454" i="2"/>
  <c r="F4453" i="2"/>
  <c r="F4452" i="2"/>
  <c r="F4451" i="2"/>
  <c r="F4450" i="2"/>
  <c r="F4449" i="2"/>
  <c r="F4448" i="2"/>
  <c r="F4447" i="2"/>
  <c r="F4446" i="2"/>
  <c r="F4445" i="2"/>
  <c r="F4444" i="2"/>
  <c r="F4443" i="2"/>
  <c r="F4442" i="2"/>
  <c r="F4441" i="2"/>
  <c r="F4440" i="2"/>
  <c r="F4439" i="2"/>
  <c r="F4438" i="2"/>
  <c r="F4437" i="2"/>
  <c r="F4436" i="2"/>
  <c r="F4435" i="2"/>
  <c r="F4434" i="2"/>
  <c r="F4433" i="2"/>
  <c r="F4432" i="2"/>
  <c r="F4431" i="2"/>
  <c r="F4430" i="2"/>
  <c r="F4429" i="2"/>
  <c r="F4428" i="2"/>
  <c r="F4427" i="2"/>
  <c r="F4426" i="2"/>
  <c r="F4425" i="2"/>
  <c r="F4424" i="2"/>
  <c r="F4423" i="2"/>
  <c r="F4422" i="2"/>
  <c r="F4421" i="2"/>
  <c r="F4420" i="2"/>
  <c r="F4419" i="2"/>
  <c r="F4418" i="2"/>
  <c r="F4417" i="2"/>
  <c r="F4416" i="2"/>
  <c r="F4415" i="2"/>
  <c r="F4414" i="2"/>
  <c r="F4413" i="2"/>
  <c r="F4412" i="2"/>
  <c r="F4411" i="2"/>
  <c r="F4410" i="2"/>
  <c r="F4409" i="2"/>
  <c r="F4408" i="2"/>
  <c r="F4407" i="2"/>
  <c r="F4406" i="2"/>
  <c r="F4405" i="2"/>
  <c r="F4404" i="2"/>
  <c r="F4403" i="2"/>
  <c r="F4402" i="2"/>
  <c r="F4401" i="2"/>
  <c r="F4400" i="2"/>
  <c r="F4399" i="2"/>
  <c r="F4398" i="2"/>
  <c r="F4397" i="2"/>
  <c r="F4396" i="2"/>
  <c r="F4395" i="2"/>
  <c r="F4394" i="2"/>
  <c r="F4393" i="2"/>
  <c r="F4392" i="2"/>
  <c r="F4391" i="2"/>
  <c r="F4390" i="2"/>
  <c r="F4389" i="2"/>
  <c r="F4388" i="2"/>
  <c r="F4387" i="2"/>
  <c r="F4386" i="2"/>
  <c r="F4385" i="2"/>
  <c r="F4384" i="2"/>
  <c r="F4383" i="2"/>
  <c r="F4382" i="2"/>
  <c r="F4381" i="2"/>
  <c r="F4380" i="2"/>
  <c r="F4379" i="2"/>
  <c r="F4378" i="2"/>
  <c r="F4377" i="2"/>
  <c r="F4376" i="2"/>
  <c r="F4375" i="2"/>
  <c r="F4374" i="2"/>
  <c r="F4373" i="2"/>
  <c r="F4372" i="2"/>
  <c r="F4371" i="2"/>
  <c r="F4370" i="2"/>
  <c r="F4369" i="2"/>
  <c r="F4368" i="2"/>
  <c r="F4367" i="2"/>
  <c r="F4366" i="2"/>
  <c r="F4365" i="2"/>
  <c r="F4364" i="2"/>
  <c r="F4363" i="2"/>
  <c r="F4362" i="2"/>
  <c r="F4361" i="2"/>
  <c r="F4360" i="2"/>
  <c r="F4359" i="2"/>
  <c r="F4358" i="2"/>
  <c r="F4357" i="2"/>
  <c r="F4356" i="2"/>
  <c r="F4355" i="2"/>
  <c r="F4354" i="2"/>
  <c r="F4353" i="2"/>
  <c r="F4352" i="2"/>
  <c r="F4351" i="2"/>
  <c r="F4350" i="2"/>
  <c r="F4349" i="2"/>
  <c r="F4348" i="2"/>
  <c r="F4347" i="2"/>
  <c r="F4346" i="2"/>
  <c r="F4345" i="2"/>
  <c r="F4344" i="2"/>
  <c r="F4343" i="2"/>
  <c r="F4342" i="2"/>
  <c r="F4341" i="2"/>
  <c r="F4340" i="2"/>
  <c r="F4339" i="2"/>
  <c r="F4338" i="2"/>
  <c r="F4337" i="2"/>
  <c r="F4336" i="2"/>
  <c r="F4335" i="2"/>
  <c r="F4334" i="2"/>
  <c r="F4333" i="2"/>
  <c r="F4332" i="2"/>
  <c r="F4331" i="2"/>
  <c r="F4330" i="2"/>
  <c r="F4329" i="2"/>
  <c r="F4328" i="2"/>
  <c r="F4327" i="2"/>
  <c r="F4326" i="2"/>
  <c r="F4325" i="2"/>
  <c r="F4324" i="2"/>
  <c r="F4323" i="2"/>
  <c r="F4322" i="2"/>
  <c r="F4321" i="2"/>
  <c r="F4320" i="2"/>
  <c r="F4319" i="2"/>
  <c r="F4318" i="2"/>
  <c r="F4317" i="2"/>
  <c r="F4316" i="2"/>
  <c r="F4315" i="2"/>
  <c r="F4314" i="2"/>
  <c r="F4313" i="2"/>
  <c r="F4312" i="2"/>
  <c r="F4311" i="2"/>
  <c r="F4310" i="2"/>
  <c r="F4309" i="2"/>
  <c r="F4308" i="2"/>
  <c r="F4307" i="2"/>
  <c r="F4306" i="2"/>
  <c r="F4305" i="2"/>
  <c r="F4304" i="2"/>
  <c r="F4303" i="2"/>
  <c r="F4302" i="2"/>
  <c r="F4301" i="2"/>
  <c r="F4300" i="2"/>
  <c r="F4299" i="2"/>
  <c r="F4298" i="2"/>
  <c r="F4297" i="2"/>
  <c r="F4296" i="2"/>
  <c r="F4295" i="2"/>
  <c r="F4294" i="2"/>
  <c r="F4293" i="2"/>
  <c r="F4292" i="2"/>
  <c r="F4291" i="2"/>
  <c r="F4290" i="2"/>
  <c r="F4289" i="2"/>
  <c r="F4288" i="2"/>
  <c r="F4287" i="2"/>
  <c r="F4286" i="2"/>
  <c r="F4285" i="2"/>
  <c r="F4284" i="2"/>
  <c r="F4283" i="2"/>
  <c r="F4282" i="2"/>
  <c r="F4281" i="2"/>
  <c r="F4280" i="2"/>
  <c r="F4279" i="2"/>
  <c r="F4278" i="2"/>
  <c r="F4277" i="2"/>
  <c r="F4276" i="2"/>
  <c r="F4275" i="2"/>
  <c r="F4274" i="2"/>
  <c r="F4273" i="2"/>
  <c r="F4272" i="2"/>
  <c r="F4271" i="2"/>
  <c r="F4270" i="2"/>
  <c r="F4269" i="2"/>
  <c r="F4268" i="2"/>
  <c r="F4267" i="2"/>
  <c r="F4266" i="2"/>
  <c r="F4265" i="2"/>
  <c r="F4264" i="2"/>
  <c r="F4263" i="2"/>
  <c r="F4262" i="2"/>
  <c r="F4261" i="2"/>
  <c r="F4260" i="2"/>
  <c r="F4259" i="2"/>
  <c r="F4258" i="2"/>
  <c r="F4257" i="2"/>
  <c r="F4256" i="2"/>
  <c r="F4255" i="2"/>
  <c r="F4254" i="2"/>
  <c r="F4253" i="2"/>
  <c r="F4252" i="2"/>
  <c r="F4251" i="2"/>
  <c r="F4250" i="2"/>
  <c r="F4249" i="2"/>
  <c r="F4248" i="2"/>
  <c r="F4247" i="2"/>
  <c r="F4246" i="2"/>
  <c r="F4245" i="2"/>
  <c r="F4244" i="2"/>
  <c r="F4243" i="2"/>
  <c r="F4242" i="2"/>
  <c r="F4241" i="2"/>
  <c r="F4240" i="2"/>
  <c r="F4239" i="2"/>
  <c r="F4238" i="2"/>
  <c r="F4237" i="2"/>
  <c r="F4236" i="2"/>
  <c r="F4235" i="2"/>
  <c r="F4234" i="2"/>
  <c r="F4233" i="2"/>
  <c r="F4232" i="2"/>
  <c r="F4231" i="2"/>
  <c r="F4230" i="2"/>
  <c r="F4229" i="2"/>
  <c r="F4228" i="2"/>
  <c r="F4227" i="2"/>
  <c r="F4226" i="2"/>
  <c r="F4225" i="2"/>
  <c r="F4224" i="2"/>
  <c r="F4223" i="2"/>
  <c r="F4222" i="2"/>
  <c r="F4221" i="2"/>
  <c r="F4220" i="2"/>
  <c r="F4219" i="2"/>
  <c r="F4218" i="2"/>
  <c r="F4217" i="2"/>
  <c r="F4216" i="2"/>
  <c r="F4215" i="2"/>
  <c r="F4214" i="2"/>
  <c r="F4213" i="2"/>
  <c r="F4212" i="2"/>
  <c r="F4211" i="2"/>
  <c r="F4210" i="2"/>
  <c r="F4209" i="2"/>
  <c r="F4208" i="2"/>
  <c r="F4207" i="2"/>
  <c r="F4206" i="2"/>
  <c r="F4205" i="2"/>
  <c r="F4204" i="2"/>
  <c r="F4203" i="2"/>
  <c r="F4202" i="2"/>
  <c r="F4201" i="2"/>
  <c r="F4200" i="2"/>
  <c r="F4199" i="2"/>
  <c r="F4198" i="2"/>
  <c r="F4197" i="2"/>
  <c r="F4196" i="2"/>
  <c r="F4195" i="2"/>
  <c r="F4194" i="2"/>
  <c r="F4193" i="2"/>
  <c r="F4192" i="2"/>
  <c r="F4191" i="2"/>
  <c r="F4190" i="2"/>
  <c r="F4189" i="2"/>
  <c r="F4188" i="2"/>
  <c r="F4187" i="2"/>
  <c r="F4186" i="2"/>
  <c r="F4185" i="2"/>
  <c r="F4184" i="2"/>
  <c r="F4183" i="2"/>
  <c r="F4182" i="2"/>
  <c r="F4181" i="2"/>
  <c r="F4180" i="2"/>
  <c r="F4179" i="2"/>
  <c r="F4178" i="2"/>
  <c r="F4177" i="2"/>
  <c r="F4176" i="2"/>
  <c r="F4175" i="2"/>
  <c r="F4174" i="2"/>
  <c r="F4173" i="2"/>
  <c r="F4172" i="2"/>
  <c r="F4171" i="2"/>
  <c r="F4170" i="2"/>
  <c r="F4169" i="2"/>
  <c r="F4168" i="2"/>
  <c r="F4167" i="2"/>
  <c r="F4166" i="2"/>
  <c r="F4165" i="2"/>
  <c r="F4164" i="2"/>
  <c r="F4163" i="2"/>
  <c r="F4162" i="2"/>
  <c r="F4161" i="2"/>
  <c r="F4160" i="2"/>
  <c r="F4159" i="2"/>
  <c r="F4158" i="2"/>
  <c r="F4157" i="2"/>
  <c r="F4156" i="2"/>
  <c r="F4155" i="2"/>
  <c r="F4154" i="2"/>
  <c r="F4153" i="2"/>
  <c r="F4152" i="2"/>
  <c r="F4151" i="2"/>
  <c r="F4150" i="2"/>
  <c r="F4149" i="2"/>
  <c r="F4148" i="2"/>
  <c r="F4147" i="2"/>
  <c r="F4146" i="2"/>
  <c r="F4145" i="2"/>
  <c r="F4144" i="2"/>
  <c r="F4143" i="2"/>
  <c r="F4142" i="2"/>
  <c r="F4141" i="2"/>
  <c r="F4140" i="2"/>
  <c r="F4139" i="2"/>
  <c r="F4138" i="2"/>
  <c r="F4137" i="2"/>
  <c r="F4136" i="2"/>
  <c r="F4135" i="2"/>
  <c r="F4134" i="2"/>
  <c r="F4133" i="2"/>
  <c r="F4132" i="2"/>
  <c r="F4131" i="2"/>
  <c r="F4130" i="2"/>
  <c r="F4129" i="2"/>
  <c r="F4128" i="2"/>
  <c r="F4127" i="2"/>
  <c r="F4126" i="2"/>
  <c r="F4125" i="2"/>
  <c r="F4124" i="2"/>
  <c r="F4123" i="2"/>
  <c r="F4122" i="2"/>
  <c r="F4121" i="2"/>
  <c r="F4120" i="2"/>
  <c r="F4119" i="2"/>
  <c r="F4118" i="2"/>
  <c r="F4117" i="2"/>
  <c r="F4116" i="2"/>
  <c r="F4115" i="2"/>
  <c r="F4114" i="2"/>
  <c r="F4113" i="2"/>
  <c r="F4112" i="2"/>
  <c r="F4111" i="2"/>
  <c r="F4110" i="2"/>
  <c r="F4109" i="2"/>
  <c r="F4108" i="2"/>
  <c r="F4107" i="2"/>
  <c r="F4106" i="2"/>
  <c r="F4105" i="2"/>
  <c r="F4104" i="2"/>
  <c r="F4103" i="2"/>
  <c r="F4102" i="2"/>
  <c r="F4101" i="2"/>
  <c r="F4100" i="2"/>
  <c r="F4099" i="2"/>
  <c r="F4098" i="2"/>
  <c r="F4097" i="2"/>
  <c r="F4096" i="2"/>
  <c r="F4095" i="2"/>
  <c r="F4094" i="2"/>
  <c r="F4093" i="2"/>
  <c r="F4092" i="2"/>
  <c r="F4091" i="2"/>
  <c r="F4090" i="2"/>
  <c r="F4089" i="2"/>
  <c r="F4088" i="2"/>
  <c r="F4087" i="2"/>
  <c r="F4086" i="2"/>
  <c r="F4085" i="2"/>
  <c r="F4084" i="2"/>
  <c r="F4083" i="2"/>
  <c r="F4082" i="2"/>
  <c r="F4081" i="2"/>
  <c r="F4080" i="2"/>
  <c r="F4079" i="2"/>
  <c r="F4078" i="2"/>
  <c r="F4077" i="2"/>
  <c r="F4076" i="2"/>
  <c r="F4075" i="2"/>
  <c r="F4074" i="2"/>
  <c r="F4073" i="2"/>
  <c r="F4072" i="2"/>
  <c r="F4071" i="2"/>
  <c r="F4070" i="2"/>
  <c r="F4069" i="2"/>
  <c r="F4068" i="2"/>
  <c r="F4067" i="2"/>
  <c r="F4066" i="2"/>
  <c r="F4065" i="2"/>
  <c r="F4064" i="2"/>
  <c r="F4063" i="2"/>
  <c r="F4062" i="2"/>
  <c r="F4061" i="2"/>
  <c r="F4060" i="2"/>
  <c r="F4059" i="2"/>
  <c r="F4058" i="2"/>
  <c r="F4057" i="2"/>
  <c r="F4056" i="2"/>
  <c r="F4055" i="2"/>
  <c r="F4054" i="2"/>
  <c r="F4053" i="2"/>
  <c r="F4052" i="2"/>
  <c r="F4051" i="2"/>
  <c r="F4050" i="2"/>
  <c r="F4049" i="2"/>
  <c r="F4048" i="2"/>
  <c r="F4047" i="2"/>
  <c r="F4046" i="2"/>
  <c r="F4045" i="2"/>
  <c r="F4044" i="2"/>
  <c r="F4043" i="2"/>
  <c r="F4042" i="2"/>
  <c r="F4041" i="2"/>
  <c r="F4040" i="2"/>
  <c r="F4039" i="2"/>
  <c r="F4038" i="2"/>
  <c r="F4037" i="2"/>
  <c r="F4036" i="2"/>
  <c r="F4035" i="2"/>
  <c r="F4034" i="2"/>
  <c r="F4033" i="2"/>
  <c r="F4032" i="2"/>
  <c r="F4031" i="2"/>
  <c r="F4030" i="2"/>
  <c r="F4029" i="2"/>
  <c r="F4028" i="2"/>
  <c r="F4027" i="2"/>
  <c r="F4026" i="2"/>
  <c r="F4025" i="2"/>
  <c r="F4024" i="2"/>
  <c r="F4023" i="2"/>
  <c r="F4022" i="2"/>
  <c r="F4021" i="2"/>
  <c r="F4020" i="2"/>
  <c r="F4019" i="2"/>
  <c r="F4018" i="2"/>
  <c r="F4017" i="2"/>
  <c r="F4016" i="2"/>
  <c r="F4015" i="2"/>
  <c r="F4014" i="2"/>
  <c r="F4013" i="2"/>
  <c r="F4012" i="2"/>
  <c r="F4011" i="2"/>
  <c r="F4010" i="2"/>
  <c r="F4009" i="2"/>
  <c r="F4008" i="2"/>
  <c r="F4007" i="2"/>
  <c r="F4006" i="2"/>
  <c r="F4005" i="2"/>
  <c r="F4004" i="2"/>
  <c r="F4003" i="2"/>
  <c r="F4002" i="2"/>
  <c r="F4001" i="2"/>
  <c r="F4000" i="2"/>
  <c r="F3999" i="2"/>
  <c r="F3998" i="2"/>
  <c r="F3997" i="2"/>
  <c r="F3996" i="2"/>
  <c r="F3995" i="2"/>
  <c r="F3994" i="2"/>
  <c r="F3993" i="2"/>
  <c r="F3992" i="2"/>
  <c r="F3991" i="2"/>
  <c r="F3990" i="2"/>
  <c r="F3989" i="2"/>
  <c r="F3988" i="2"/>
  <c r="F3987" i="2"/>
  <c r="F3986" i="2"/>
  <c r="F3985" i="2"/>
  <c r="F3984" i="2"/>
  <c r="F3983" i="2"/>
  <c r="F3982" i="2"/>
  <c r="F3981" i="2"/>
  <c r="F3980" i="2"/>
  <c r="F3979" i="2"/>
  <c r="F3978" i="2"/>
  <c r="F3977" i="2"/>
  <c r="F3976" i="2"/>
  <c r="F3975" i="2"/>
  <c r="F3974" i="2"/>
  <c r="F3973" i="2"/>
  <c r="F3972" i="2"/>
  <c r="F3971" i="2"/>
  <c r="F3970" i="2"/>
  <c r="F3969" i="2"/>
  <c r="F3968" i="2"/>
  <c r="F3967" i="2"/>
  <c r="F3966" i="2"/>
  <c r="F3965" i="2"/>
  <c r="F3964" i="2"/>
  <c r="F3963" i="2"/>
  <c r="F3962" i="2"/>
  <c r="F3961" i="2"/>
  <c r="F3960" i="2"/>
  <c r="F3959" i="2"/>
  <c r="F3958" i="2"/>
  <c r="F3957" i="2"/>
  <c r="F3956" i="2"/>
  <c r="F3955" i="2"/>
  <c r="F3954" i="2"/>
  <c r="F3953" i="2"/>
  <c r="F3952" i="2"/>
  <c r="F3951" i="2"/>
  <c r="F3950" i="2"/>
  <c r="F3949" i="2"/>
  <c r="F3948" i="2"/>
  <c r="F3947" i="2"/>
  <c r="F3946" i="2"/>
  <c r="F3945" i="2"/>
  <c r="F3944" i="2"/>
  <c r="F3943" i="2"/>
  <c r="F3942" i="2"/>
  <c r="F3941" i="2"/>
  <c r="F3940" i="2"/>
  <c r="F3939" i="2"/>
  <c r="F3938" i="2"/>
  <c r="F3937" i="2"/>
  <c r="F3936" i="2"/>
  <c r="F3935" i="2"/>
  <c r="F3934" i="2"/>
  <c r="F3933" i="2"/>
  <c r="F3932" i="2"/>
  <c r="F3931" i="2"/>
  <c r="F3930" i="2"/>
  <c r="F3929" i="2"/>
  <c r="F3928" i="2"/>
  <c r="F3927" i="2"/>
  <c r="F3926" i="2"/>
  <c r="F3925" i="2"/>
  <c r="F3924" i="2"/>
  <c r="F3923" i="2"/>
  <c r="F3922" i="2"/>
  <c r="F3921" i="2"/>
  <c r="F3920" i="2"/>
  <c r="F3919" i="2"/>
  <c r="F3918" i="2"/>
  <c r="F3917" i="2"/>
  <c r="F3916" i="2"/>
  <c r="F3915" i="2"/>
  <c r="F3914" i="2"/>
  <c r="F3913" i="2"/>
  <c r="F3912" i="2"/>
  <c r="F3911" i="2"/>
  <c r="F3910" i="2"/>
  <c r="F3909" i="2"/>
  <c r="F3908" i="2"/>
  <c r="F3907" i="2"/>
  <c r="F3906" i="2"/>
  <c r="F3905" i="2"/>
  <c r="F3904" i="2"/>
  <c r="F3903" i="2"/>
  <c r="F3902" i="2"/>
  <c r="F3901" i="2"/>
  <c r="F3900" i="2"/>
  <c r="F3899" i="2"/>
  <c r="F3898" i="2"/>
  <c r="F3897" i="2"/>
  <c r="F3896" i="2"/>
  <c r="F3895" i="2"/>
  <c r="F3894" i="2"/>
  <c r="F3893" i="2"/>
  <c r="F3892" i="2"/>
  <c r="F3891" i="2"/>
  <c r="F3890" i="2"/>
  <c r="F3889" i="2"/>
  <c r="F3888" i="2"/>
  <c r="F3887" i="2"/>
  <c r="F3886" i="2"/>
  <c r="F3885" i="2"/>
  <c r="F3884" i="2"/>
  <c r="F3883" i="2"/>
  <c r="F3882" i="2"/>
  <c r="F3881" i="2"/>
  <c r="F3880" i="2"/>
  <c r="F3879" i="2"/>
  <c r="F3878" i="2"/>
  <c r="F3877" i="2"/>
  <c r="F3876" i="2"/>
  <c r="F3875" i="2"/>
  <c r="F3874" i="2"/>
  <c r="F3873" i="2"/>
  <c r="F3872" i="2"/>
  <c r="F3871" i="2"/>
  <c r="F3870" i="2"/>
  <c r="F3869" i="2"/>
  <c r="F3868" i="2"/>
  <c r="F3867" i="2"/>
  <c r="F3866" i="2"/>
  <c r="F3865" i="2"/>
  <c r="F3864" i="2"/>
  <c r="F3863" i="2"/>
  <c r="F3862" i="2"/>
  <c r="F3861" i="2"/>
  <c r="F3860" i="2"/>
  <c r="F3859" i="2"/>
  <c r="F3858" i="2"/>
  <c r="F3857" i="2"/>
  <c r="F3856" i="2"/>
  <c r="F3855" i="2"/>
  <c r="F3854" i="2"/>
  <c r="F3853" i="2"/>
  <c r="F3852" i="2"/>
  <c r="F3851" i="2"/>
  <c r="F3850" i="2"/>
  <c r="F3849" i="2"/>
  <c r="F3848" i="2"/>
  <c r="F3847" i="2"/>
  <c r="F3846" i="2"/>
  <c r="F3845" i="2"/>
  <c r="F3844" i="2"/>
  <c r="F3843" i="2"/>
  <c r="F3842" i="2"/>
  <c r="F3841" i="2"/>
  <c r="F3840" i="2"/>
  <c r="F3839" i="2"/>
  <c r="F3838" i="2"/>
  <c r="F3837" i="2"/>
  <c r="F3836" i="2"/>
  <c r="F3835" i="2"/>
  <c r="F3834" i="2"/>
  <c r="F3833" i="2"/>
  <c r="F3832" i="2"/>
  <c r="F3831" i="2"/>
  <c r="F3830" i="2"/>
  <c r="F3829" i="2"/>
  <c r="F3828" i="2"/>
  <c r="F3827" i="2"/>
  <c r="F3826" i="2"/>
  <c r="F3825" i="2"/>
  <c r="F3824" i="2"/>
  <c r="F3823" i="2"/>
  <c r="F3822" i="2"/>
  <c r="F3821" i="2"/>
  <c r="F3820" i="2"/>
  <c r="F3819" i="2"/>
  <c r="F3818" i="2"/>
  <c r="F3817" i="2"/>
  <c r="F3816" i="2"/>
  <c r="F3815" i="2"/>
  <c r="F3814" i="2"/>
  <c r="F3813" i="2"/>
  <c r="F3812" i="2"/>
  <c r="F3811" i="2"/>
  <c r="F3810" i="2"/>
  <c r="F3809" i="2"/>
  <c r="F3808" i="2"/>
  <c r="F3807" i="2"/>
  <c r="F3806" i="2"/>
  <c r="F3805" i="2"/>
  <c r="F3804" i="2"/>
  <c r="F3803" i="2"/>
  <c r="F3802" i="2"/>
  <c r="F3801" i="2"/>
  <c r="F3800" i="2"/>
  <c r="F3799" i="2"/>
  <c r="F3798" i="2"/>
  <c r="F3797" i="2"/>
  <c r="F3796" i="2"/>
  <c r="F3795" i="2"/>
  <c r="F3794" i="2"/>
  <c r="F3793" i="2"/>
  <c r="F3792" i="2"/>
  <c r="F3791" i="2"/>
  <c r="F3790" i="2"/>
  <c r="F3789" i="2"/>
  <c r="F3788" i="2"/>
  <c r="F3787" i="2"/>
  <c r="F3786" i="2"/>
  <c r="F3785" i="2"/>
  <c r="F3784" i="2"/>
  <c r="F3783" i="2"/>
  <c r="F3782" i="2"/>
  <c r="F3781" i="2"/>
  <c r="F3780" i="2"/>
  <c r="F3779" i="2"/>
  <c r="F3778" i="2"/>
  <c r="F3777" i="2"/>
  <c r="F3776" i="2"/>
  <c r="F3775" i="2"/>
  <c r="F3774" i="2"/>
  <c r="F3773" i="2"/>
  <c r="F3772" i="2"/>
  <c r="F3771" i="2"/>
  <c r="F3770" i="2"/>
  <c r="F3769" i="2"/>
  <c r="F3768" i="2"/>
  <c r="F3767" i="2"/>
  <c r="F3766" i="2"/>
  <c r="F3765" i="2"/>
  <c r="F3764" i="2"/>
  <c r="F3763" i="2"/>
  <c r="F3762" i="2"/>
  <c r="F3761" i="2"/>
  <c r="F3760" i="2"/>
  <c r="F3759" i="2"/>
  <c r="F3758" i="2"/>
  <c r="F3757" i="2"/>
  <c r="F3756" i="2"/>
  <c r="F3755" i="2"/>
  <c r="F3754" i="2"/>
  <c r="F3753" i="2"/>
  <c r="F3752" i="2"/>
  <c r="F3751" i="2"/>
  <c r="F3750" i="2"/>
  <c r="F3749" i="2"/>
  <c r="F3748" i="2"/>
  <c r="F3747" i="2"/>
  <c r="F3746" i="2"/>
  <c r="F3745" i="2"/>
  <c r="F3744" i="2"/>
  <c r="F3743" i="2"/>
  <c r="F3742" i="2"/>
  <c r="F3741" i="2"/>
  <c r="F3740" i="2"/>
  <c r="F3739" i="2"/>
  <c r="F3738" i="2"/>
  <c r="F3737" i="2"/>
  <c r="F3736" i="2"/>
  <c r="F3735" i="2"/>
  <c r="F3734" i="2"/>
  <c r="F3733" i="2"/>
  <c r="F3732" i="2"/>
  <c r="F3731" i="2"/>
  <c r="F3730" i="2"/>
  <c r="F3729" i="2"/>
  <c r="F3728" i="2"/>
  <c r="F3727" i="2"/>
  <c r="F3726" i="2"/>
  <c r="F3725" i="2"/>
  <c r="F3724" i="2"/>
  <c r="F3723" i="2"/>
  <c r="F3722" i="2"/>
  <c r="F3721" i="2"/>
  <c r="F3720" i="2"/>
  <c r="F3719" i="2"/>
  <c r="F3718" i="2"/>
  <c r="F3717" i="2"/>
  <c r="F3716" i="2"/>
  <c r="F3715" i="2"/>
  <c r="F3714" i="2"/>
  <c r="F3713" i="2"/>
  <c r="F3712" i="2"/>
  <c r="F3711" i="2"/>
  <c r="F3710" i="2"/>
  <c r="F3709" i="2"/>
  <c r="F3708" i="2"/>
  <c r="F3707" i="2"/>
  <c r="F3706" i="2"/>
  <c r="F3705" i="2"/>
  <c r="F3704" i="2"/>
  <c r="F3703" i="2"/>
  <c r="F3702" i="2"/>
  <c r="F3701" i="2"/>
  <c r="F3700" i="2"/>
  <c r="F3699" i="2"/>
  <c r="F3698" i="2"/>
  <c r="F3697" i="2"/>
  <c r="F3696" i="2"/>
  <c r="F3695" i="2"/>
  <c r="F3694" i="2"/>
  <c r="F3693" i="2"/>
  <c r="F3692" i="2"/>
  <c r="F3691" i="2"/>
  <c r="F3690" i="2"/>
  <c r="F3689" i="2"/>
  <c r="F3688" i="2"/>
  <c r="F3687" i="2"/>
  <c r="F3686" i="2"/>
  <c r="F3685" i="2"/>
  <c r="F3684" i="2"/>
  <c r="F3683" i="2"/>
  <c r="F3682" i="2"/>
  <c r="F3681" i="2"/>
  <c r="F3680" i="2"/>
  <c r="F3679" i="2"/>
  <c r="F3678" i="2"/>
  <c r="F3677" i="2"/>
  <c r="F3676" i="2"/>
  <c r="F3675" i="2"/>
  <c r="F3674" i="2"/>
  <c r="F3673" i="2"/>
  <c r="F3672" i="2"/>
  <c r="F3671" i="2"/>
  <c r="F3670" i="2"/>
  <c r="F3669" i="2"/>
  <c r="F3668" i="2"/>
  <c r="F3667" i="2"/>
  <c r="F3666" i="2"/>
  <c r="F3665" i="2"/>
  <c r="F3664" i="2"/>
  <c r="F3663" i="2"/>
  <c r="F3662" i="2"/>
  <c r="F3661" i="2"/>
  <c r="F3660" i="2"/>
  <c r="F3659" i="2"/>
  <c r="F3658" i="2"/>
  <c r="F3657" i="2"/>
  <c r="F3656" i="2"/>
  <c r="F3655" i="2"/>
  <c r="F3654" i="2"/>
  <c r="F3653" i="2"/>
  <c r="F3652" i="2"/>
  <c r="F3651" i="2"/>
  <c r="F3650" i="2"/>
  <c r="F3649" i="2"/>
  <c r="F3648" i="2"/>
  <c r="F3647" i="2"/>
  <c r="F3646" i="2"/>
  <c r="F3645" i="2"/>
  <c r="F3644" i="2"/>
  <c r="F3643" i="2"/>
  <c r="F3642" i="2"/>
  <c r="F3641" i="2"/>
  <c r="F3640" i="2"/>
  <c r="F3639" i="2"/>
  <c r="F3638" i="2"/>
  <c r="F3637" i="2"/>
  <c r="F3636" i="2"/>
  <c r="F3635" i="2"/>
  <c r="F3634" i="2"/>
  <c r="F3633" i="2"/>
  <c r="F3632" i="2"/>
  <c r="F3631" i="2"/>
  <c r="F3630" i="2"/>
  <c r="F3629" i="2"/>
  <c r="F3628" i="2"/>
  <c r="F3627" i="2"/>
  <c r="F3626" i="2"/>
  <c r="F3625" i="2"/>
  <c r="F3624" i="2"/>
  <c r="F3623" i="2"/>
  <c r="F3622" i="2"/>
  <c r="F3621" i="2"/>
  <c r="F3620" i="2"/>
  <c r="F3619" i="2"/>
  <c r="F3618" i="2"/>
  <c r="F3617" i="2"/>
  <c r="F3616" i="2"/>
  <c r="F3615" i="2"/>
  <c r="F3614" i="2"/>
  <c r="F3613" i="2"/>
  <c r="F3612" i="2"/>
  <c r="F3611" i="2"/>
  <c r="F3610" i="2"/>
  <c r="F3609" i="2"/>
  <c r="F3608" i="2"/>
  <c r="F3607" i="2"/>
  <c r="F3606" i="2"/>
  <c r="F3605" i="2"/>
  <c r="F3604" i="2"/>
  <c r="F3603" i="2"/>
  <c r="F3602" i="2"/>
  <c r="F3601" i="2"/>
  <c r="F3600" i="2"/>
  <c r="F3599" i="2"/>
  <c r="F3598" i="2"/>
  <c r="F3597" i="2"/>
  <c r="F3596" i="2"/>
  <c r="F3595" i="2"/>
  <c r="F3594" i="2"/>
  <c r="F3593" i="2"/>
  <c r="F3592" i="2"/>
  <c r="F3591" i="2"/>
  <c r="F3590" i="2"/>
  <c r="F3589" i="2"/>
  <c r="F3588" i="2"/>
  <c r="F3587" i="2"/>
  <c r="F3586" i="2"/>
  <c r="F3585" i="2"/>
  <c r="F3584" i="2"/>
  <c r="F3583" i="2"/>
  <c r="F3582" i="2"/>
  <c r="F3581" i="2"/>
  <c r="F3580" i="2"/>
  <c r="F3579" i="2"/>
  <c r="F3578" i="2"/>
  <c r="F3577" i="2"/>
  <c r="F3576" i="2"/>
  <c r="F3575" i="2"/>
  <c r="F3574" i="2"/>
  <c r="F3573" i="2"/>
  <c r="F3572" i="2"/>
  <c r="F3571" i="2"/>
  <c r="F3570" i="2"/>
  <c r="F3569" i="2"/>
  <c r="F3568" i="2"/>
  <c r="F3567" i="2"/>
  <c r="F3566" i="2"/>
  <c r="F3565" i="2"/>
  <c r="F3564" i="2"/>
  <c r="F3563" i="2"/>
  <c r="F3562" i="2"/>
  <c r="F3561" i="2"/>
  <c r="F3560" i="2"/>
  <c r="F3559" i="2"/>
  <c r="F3558" i="2"/>
  <c r="F3557" i="2"/>
  <c r="F3556" i="2"/>
  <c r="F3555" i="2"/>
  <c r="F3554" i="2"/>
  <c r="F3553" i="2"/>
  <c r="F3552" i="2"/>
  <c r="F3551" i="2"/>
  <c r="F3550" i="2"/>
  <c r="F3549" i="2"/>
  <c r="F3548" i="2"/>
  <c r="F3547" i="2"/>
  <c r="F3546" i="2"/>
  <c r="F3545" i="2"/>
  <c r="F3544" i="2"/>
  <c r="F3543" i="2"/>
  <c r="F3542" i="2"/>
  <c r="F3541" i="2"/>
  <c r="F3540" i="2"/>
  <c r="F3539" i="2"/>
  <c r="F3538" i="2"/>
  <c r="F3537" i="2"/>
  <c r="F3536" i="2"/>
  <c r="F3535" i="2"/>
  <c r="F3534" i="2"/>
  <c r="F3533" i="2"/>
  <c r="F3532" i="2"/>
  <c r="F3531" i="2"/>
  <c r="F3530" i="2"/>
  <c r="F3529" i="2"/>
  <c r="F3528" i="2"/>
  <c r="F3527" i="2"/>
  <c r="F3526" i="2"/>
  <c r="F3525" i="2"/>
  <c r="F3524" i="2"/>
  <c r="F3523" i="2"/>
  <c r="F3522" i="2"/>
  <c r="F3521" i="2"/>
  <c r="F3520" i="2"/>
  <c r="F3519" i="2"/>
  <c r="F3518" i="2"/>
  <c r="F3517" i="2"/>
  <c r="F3516" i="2"/>
  <c r="F3515" i="2"/>
  <c r="F3514" i="2"/>
  <c r="F3513" i="2"/>
  <c r="F3512" i="2"/>
  <c r="F3511" i="2"/>
  <c r="F3510" i="2"/>
  <c r="F3509" i="2"/>
  <c r="F3508" i="2"/>
  <c r="F3507" i="2"/>
  <c r="F3506" i="2"/>
  <c r="F3505" i="2"/>
  <c r="F3504" i="2"/>
  <c r="F3503" i="2"/>
  <c r="F3502" i="2"/>
  <c r="F3501" i="2"/>
  <c r="F3500" i="2"/>
  <c r="F3499" i="2"/>
  <c r="F3498" i="2"/>
  <c r="F3497" i="2"/>
  <c r="F3496" i="2"/>
  <c r="F3495" i="2"/>
  <c r="F3494" i="2"/>
  <c r="F3493" i="2"/>
  <c r="F3492" i="2"/>
  <c r="F3491" i="2"/>
  <c r="F3490" i="2"/>
  <c r="F3489" i="2"/>
  <c r="F3488" i="2"/>
  <c r="F3487" i="2"/>
  <c r="F3486" i="2"/>
  <c r="F3485" i="2"/>
  <c r="F3484" i="2"/>
  <c r="F3483" i="2"/>
  <c r="F3482" i="2"/>
  <c r="F3481" i="2"/>
  <c r="F3480" i="2"/>
  <c r="F3479" i="2"/>
  <c r="F3478" i="2"/>
  <c r="F3477" i="2"/>
  <c r="F3476" i="2"/>
  <c r="F3475" i="2"/>
  <c r="F3474" i="2"/>
  <c r="F3473" i="2"/>
  <c r="F3472" i="2"/>
  <c r="F3471" i="2"/>
  <c r="F3470" i="2"/>
  <c r="F3469" i="2"/>
  <c r="F3468" i="2"/>
  <c r="F3467" i="2"/>
  <c r="F3466" i="2"/>
  <c r="F3465" i="2"/>
  <c r="F3464" i="2"/>
  <c r="F3463" i="2"/>
  <c r="F3462" i="2"/>
  <c r="F3461" i="2"/>
  <c r="F3460" i="2"/>
  <c r="F3459" i="2"/>
  <c r="F3458" i="2"/>
  <c r="F3457" i="2"/>
  <c r="F3456" i="2"/>
  <c r="F3455" i="2"/>
  <c r="F3454" i="2"/>
  <c r="F3453" i="2"/>
  <c r="F3452" i="2"/>
  <c r="F3451" i="2"/>
  <c r="F3450" i="2"/>
  <c r="F3449" i="2"/>
  <c r="F3448" i="2"/>
  <c r="F3447" i="2"/>
  <c r="F3446" i="2"/>
  <c r="F3445" i="2"/>
  <c r="F3444" i="2"/>
  <c r="F3443" i="2"/>
  <c r="F3442" i="2"/>
  <c r="F3441" i="2"/>
  <c r="F3440" i="2"/>
  <c r="F3439" i="2"/>
  <c r="F3438" i="2"/>
  <c r="F3437" i="2"/>
  <c r="F3436" i="2"/>
  <c r="F3435" i="2"/>
  <c r="F3434" i="2"/>
  <c r="F3433" i="2"/>
  <c r="F3432" i="2"/>
  <c r="F3431" i="2"/>
  <c r="F3430" i="2"/>
  <c r="F3429" i="2"/>
  <c r="F3428" i="2"/>
  <c r="F3427" i="2"/>
  <c r="F3426" i="2"/>
  <c r="F3425" i="2"/>
  <c r="F3424" i="2"/>
  <c r="F3423" i="2"/>
  <c r="F3422" i="2"/>
  <c r="F3421" i="2"/>
  <c r="F3420" i="2"/>
  <c r="F3419" i="2"/>
  <c r="F3418" i="2"/>
  <c r="F3417" i="2"/>
  <c r="F3416" i="2"/>
  <c r="F3415" i="2"/>
  <c r="F3414" i="2"/>
  <c r="F3413" i="2"/>
  <c r="F3412" i="2"/>
  <c r="F3411" i="2"/>
  <c r="F3410" i="2"/>
  <c r="F3409" i="2"/>
  <c r="F3408" i="2"/>
  <c r="F3407" i="2"/>
  <c r="F3406" i="2"/>
  <c r="F3405" i="2"/>
  <c r="F3404" i="2"/>
  <c r="F3403" i="2"/>
  <c r="F3402" i="2"/>
  <c r="F3401" i="2"/>
  <c r="F3400" i="2"/>
  <c r="F3399" i="2"/>
  <c r="F3398" i="2"/>
  <c r="F3397" i="2"/>
  <c r="F3396" i="2"/>
  <c r="F3395" i="2"/>
  <c r="F3394" i="2"/>
  <c r="F3393" i="2"/>
  <c r="F3392" i="2"/>
  <c r="F3391" i="2"/>
  <c r="F3390" i="2"/>
  <c r="F3389" i="2"/>
  <c r="F3388" i="2"/>
  <c r="F3387" i="2"/>
  <c r="F3386" i="2"/>
  <c r="F3385" i="2"/>
  <c r="F3384" i="2"/>
  <c r="F3383" i="2"/>
  <c r="F3382" i="2"/>
  <c r="F3381" i="2"/>
  <c r="F3380" i="2"/>
  <c r="F3379" i="2"/>
  <c r="F3378" i="2"/>
  <c r="F3377" i="2"/>
  <c r="F3376" i="2"/>
  <c r="F3375" i="2"/>
  <c r="F3374" i="2"/>
  <c r="F3373" i="2"/>
  <c r="F3372" i="2"/>
  <c r="F3371" i="2"/>
  <c r="F3370" i="2"/>
  <c r="F3369" i="2"/>
  <c r="F3368" i="2"/>
  <c r="F3367" i="2"/>
  <c r="F3366" i="2"/>
  <c r="F3365" i="2"/>
  <c r="F3364" i="2"/>
  <c r="F3363" i="2"/>
  <c r="F3362" i="2"/>
  <c r="F3361" i="2"/>
  <c r="F3360" i="2"/>
  <c r="F3359" i="2"/>
  <c r="F3358" i="2"/>
  <c r="F3357" i="2"/>
  <c r="F3356" i="2"/>
  <c r="F3355" i="2"/>
  <c r="F3354" i="2"/>
  <c r="F3353" i="2"/>
  <c r="F3352" i="2"/>
  <c r="F3351" i="2"/>
  <c r="F3350" i="2"/>
  <c r="F3349" i="2"/>
  <c r="F3348" i="2"/>
  <c r="F3347" i="2"/>
  <c r="F3346" i="2"/>
  <c r="F3345" i="2"/>
  <c r="F3344" i="2"/>
  <c r="F3343" i="2"/>
  <c r="F3342" i="2"/>
  <c r="F3341" i="2"/>
  <c r="F3340" i="2"/>
  <c r="F3339" i="2"/>
  <c r="F3338" i="2"/>
  <c r="F3337" i="2"/>
  <c r="F3336" i="2"/>
  <c r="F3335" i="2"/>
  <c r="F3334" i="2"/>
  <c r="F3333" i="2"/>
  <c r="F3332" i="2"/>
  <c r="F3331" i="2"/>
  <c r="F3330" i="2"/>
  <c r="F3329" i="2"/>
  <c r="F3328" i="2"/>
  <c r="F3327" i="2"/>
  <c r="F3326" i="2"/>
  <c r="F3325" i="2"/>
  <c r="F3324" i="2"/>
  <c r="F3323" i="2"/>
  <c r="F3322" i="2"/>
  <c r="F3321" i="2"/>
  <c r="F3320" i="2"/>
  <c r="F3319" i="2"/>
  <c r="F3318" i="2"/>
  <c r="F3317" i="2"/>
  <c r="F3316" i="2"/>
  <c r="F3315" i="2"/>
  <c r="F3314" i="2"/>
  <c r="F3313" i="2"/>
  <c r="F3312" i="2"/>
  <c r="F3311" i="2"/>
  <c r="F3310" i="2"/>
  <c r="F3309" i="2"/>
  <c r="F3308" i="2"/>
  <c r="F3307" i="2"/>
  <c r="F3306" i="2"/>
  <c r="F3305" i="2"/>
  <c r="F3304" i="2"/>
  <c r="F3303" i="2"/>
  <c r="F3302" i="2"/>
  <c r="F3301" i="2"/>
  <c r="F3300" i="2"/>
  <c r="F3299" i="2"/>
  <c r="F3298" i="2"/>
  <c r="F3297" i="2"/>
  <c r="F3296" i="2"/>
  <c r="F3295" i="2"/>
  <c r="F3294" i="2"/>
  <c r="F3293" i="2"/>
  <c r="F3292" i="2"/>
  <c r="F3291" i="2"/>
  <c r="F3290" i="2"/>
  <c r="F3289" i="2"/>
  <c r="F3288" i="2"/>
  <c r="F3287" i="2"/>
  <c r="F3286" i="2"/>
  <c r="F3285" i="2"/>
  <c r="F3284" i="2"/>
  <c r="F3283" i="2"/>
  <c r="F3282" i="2"/>
  <c r="F3281" i="2"/>
  <c r="F3280" i="2"/>
  <c r="F3279" i="2"/>
  <c r="F3278" i="2"/>
  <c r="F3277" i="2"/>
  <c r="F3276" i="2"/>
  <c r="F3275" i="2"/>
  <c r="F3274" i="2"/>
  <c r="F3273" i="2"/>
  <c r="F3272" i="2"/>
  <c r="F3271" i="2"/>
  <c r="F3270" i="2"/>
  <c r="F3269" i="2"/>
  <c r="F3268" i="2"/>
  <c r="F3267" i="2"/>
  <c r="F3266" i="2"/>
  <c r="F3265" i="2"/>
  <c r="F3264" i="2"/>
  <c r="F3263" i="2"/>
  <c r="F3262" i="2"/>
  <c r="F3261" i="2"/>
  <c r="F3260" i="2"/>
  <c r="F3259" i="2"/>
  <c r="F3258" i="2"/>
  <c r="F3257" i="2"/>
  <c r="F3256" i="2"/>
  <c r="F3255" i="2"/>
  <c r="F3254" i="2"/>
  <c r="F3253" i="2"/>
  <c r="F3252" i="2"/>
  <c r="F3251" i="2"/>
  <c r="F3250" i="2"/>
  <c r="F3249" i="2"/>
  <c r="F3248" i="2"/>
  <c r="F3247" i="2"/>
  <c r="F3246" i="2"/>
  <c r="F3245" i="2"/>
  <c r="F3244" i="2"/>
  <c r="F3243" i="2"/>
  <c r="F3242" i="2"/>
  <c r="F3241" i="2"/>
  <c r="F3240" i="2"/>
  <c r="F3239" i="2"/>
  <c r="F3238" i="2"/>
  <c r="F3237" i="2"/>
  <c r="F3236" i="2"/>
  <c r="F3235" i="2"/>
  <c r="F3234" i="2"/>
  <c r="F3233" i="2"/>
  <c r="F3232" i="2"/>
  <c r="F3231" i="2"/>
  <c r="F3230" i="2"/>
  <c r="F3229" i="2"/>
  <c r="F3228" i="2"/>
  <c r="F3227" i="2"/>
  <c r="F3226" i="2"/>
  <c r="F3225" i="2"/>
  <c r="F3224" i="2"/>
  <c r="F3223" i="2"/>
  <c r="F3222" i="2"/>
  <c r="F3221" i="2"/>
  <c r="F3220" i="2"/>
  <c r="F3219" i="2"/>
  <c r="F3218" i="2"/>
  <c r="F3217" i="2"/>
  <c r="F3216" i="2"/>
  <c r="F3215" i="2"/>
  <c r="F3214" i="2"/>
  <c r="F3213" i="2"/>
  <c r="F3212" i="2"/>
  <c r="F3211" i="2"/>
  <c r="F3210" i="2"/>
  <c r="F3209" i="2"/>
  <c r="F3208" i="2"/>
  <c r="F3207" i="2"/>
  <c r="F3206" i="2"/>
  <c r="F3205" i="2"/>
  <c r="F3204" i="2"/>
  <c r="F3203" i="2"/>
  <c r="F3202" i="2"/>
  <c r="F3201" i="2"/>
  <c r="F3200" i="2"/>
  <c r="F3199" i="2"/>
  <c r="F3198" i="2"/>
  <c r="F3197" i="2"/>
  <c r="F3196" i="2"/>
  <c r="F3195" i="2"/>
  <c r="F3194" i="2"/>
  <c r="F3193" i="2"/>
  <c r="F3192" i="2"/>
  <c r="F3191" i="2"/>
  <c r="F3190" i="2"/>
  <c r="F3189" i="2"/>
  <c r="F3188" i="2"/>
  <c r="F3187" i="2"/>
  <c r="F3186" i="2"/>
  <c r="F3185" i="2"/>
  <c r="F3184" i="2"/>
  <c r="F3183" i="2"/>
  <c r="F3182" i="2"/>
  <c r="F3181" i="2"/>
  <c r="F3180" i="2"/>
  <c r="F3179" i="2"/>
  <c r="F3178" i="2"/>
  <c r="F3177" i="2"/>
  <c r="F3176" i="2"/>
  <c r="F3175" i="2"/>
  <c r="F3174" i="2"/>
  <c r="F3173" i="2"/>
  <c r="F3172" i="2"/>
  <c r="F3171" i="2"/>
  <c r="F3170" i="2"/>
  <c r="F3169" i="2"/>
  <c r="F3168" i="2"/>
  <c r="F3167" i="2"/>
  <c r="F3166" i="2"/>
  <c r="F3165" i="2"/>
  <c r="F3164" i="2"/>
  <c r="F3163" i="2"/>
  <c r="F3162" i="2"/>
  <c r="F3161" i="2"/>
  <c r="F3160" i="2"/>
  <c r="F3159" i="2"/>
  <c r="F3158" i="2"/>
  <c r="F3157" i="2"/>
  <c r="F3156" i="2"/>
  <c r="F3155" i="2"/>
  <c r="F3154" i="2"/>
  <c r="F3153" i="2"/>
  <c r="F3152" i="2"/>
  <c r="F3151" i="2"/>
  <c r="F3150" i="2"/>
  <c r="F3149" i="2"/>
  <c r="F3148" i="2"/>
  <c r="F3147" i="2"/>
  <c r="F3146" i="2"/>
  <c r="F3145" i="2"/>
  <c r="F3144" i="2"/>
  <c r="F3143" i="2"/>
  <c r="F3142" i="2"/>
  <c r="F3141" i="2"/>
  <c r="F3140" i="2"/>
  <c r="F3139" i="2"/>
  <c r="F3138" i="2"/>
  <c r="F3137" i="2"/>
  <c r="F3136" i="2"/>
  <c r="F3135" i="2"/>
  <c r="F3134" i="2"/>
  <c r="F3133" i="2"/>
  <c r="F3132" i="2"/>
  <c r="F3131" i="2"/>
  <c r="F3130" i="2"/>
  <c r="F3129" i="2"/>
  <c r="F3128" i="2"/>
  <c r="F3127" i="2"/>
  <c r="F3126" i="2"/>
  <c r="F3125" i="2"/>
  <c r="F3124" i="2"/>
  <c r="F3123" i="2"/>
  <c r="F3122" i="2"/>
  <c r="F3121" i="2"/>
  <c r="F3120" i="2"/>
  <c r="F3119" i="2"/>
  <c r="F3118" i="2"/>
  <c r="F3117" i="2"/>
  <c r="F3116" i="2"/>
  <c r="F3115" i="2"/>
  <c r="F3114" i="2"/>
  <c r="F3113" i="2"/>
  <c r="F3112" i="2"/>
  <c r="F3111" i="2"/>
  <c r="F3110" i="2"/>
  <c r="F3109" i="2"/>
  <c r="F3108" i="2"/>
  <c r="F3107" i="2"/>
  <c r="F3106" i="2"/>
  <c r="F3105" i="2"/>
  <c r="F3104" i="2"/>
  <c r="F3103" i="2"/>
  <c r="F3102" i="2"/>
  <c r="F3101" i="2"/>
  <c r="F3100" i="2"/>
  <c r="F3099" i="2"/>
  <c r="F3098" i="2"/>
  <c r="F3097" i="2"/>
  <c r="F3096" i="2"/>
  <c r="F3095" i="2"/>
  <c r="F3094" i="2"/>
  <c r="F3093" i="2"/>
  <c r="F3092" i="2"/>
  <c r="F3091" i="2"/>
  <c r="F3090" i="2"/>
  <c r="F3089" i="2"/>
  <c r="F3088" i="2"/>
  <c r="F3087" i="2"/>
  <c r="F3086" i="2"/>
  <c r="F3085" i="2"/>
  <c r="F3084" i="2"/>
  <c r="F3083" i="2"/>
  <c r="F3082" i="2"/>
  <c r="F3081" i="2"/>
  <c r="F3080" i="2"/>
  <c r="F3079" i="2"/>
  <c r="F3078" i="2"/>
  <c r="F3077" i="2"/>
  <c r="F3076" i="2"/>
  <c r="F3075" i="2"/>
  <c r="F3074" i="2"/>
  <c r="F3073" i="2"/>
  <c r="F3072" i="2"/>
  <c r="F3071" i="2"/>
  <c r="F3070" i="2"/>
  <c r="F3069" i="2"/>
  <c r="F3068" i="2"/>
  <c r="F3067" i="2"/>
  <c r="F3066" i="2"/>
  <c r="F3065" i="2"/>
  <c r="F3064" i="2"/>
  <c r="F3063" i="2"/>
  <c r="F3062" i="2"/>
  <c r="F3061" i="2"/>
  <c r="F3060" i="2"/>
  <c r="F3059" i="2"/>
  <c r="F3058" i="2"/>
  <c r="F3057" i="2"/>
  <c r="F3056" i="2"/>
  <c r="F3055" i="2"/>
  <c r="F3054" i="2"/>
  <c r="F3053" i="2"/>
  <c r="F3052" i="2"/>
  <c r="F3051" i="2"/>
  <c r="F3050" i="2"/>
  <c r="F3049" i="2"/>
  <c r="F3048" i="2"/>
  <c r="F3047" i="2"/>
  <c r="F3046" i="2"/>
  <c r="F3045" i="2"/>
  <c r="F3044" i="2"/>
  <c r="F3043" i="2"/>
  <c r="F3042" i="2"/>
  <c r="F3041" i="2"/>
  <c r="F3040" i="2"/>
  <c r="F3039" i="2"/>
  <c r="F3038" i="2"/>
  <c r="F3037" i="2"/>
  <c r="F3036" i="2"/>
  <c r="F3035" i="2"/>
  <c r="F3034" i="2"/>
  <c r="F3033" i="2"/>
  <c r="F3032" i="2"/>
  <c r="F3031" i="2"/>
  <c r="F3030" i="2"/>
  <c r="F3029" i="2"/>
  <c r="F3028" i="2"/>
  <c r="F3027" i="2"/>
  <c r="F3026" i="2"/>
  <c r="F3025" i="2"/>
  <c r="F3024" i="2"/>
  <c r="F3023" i="2"/>
  <c r="F3022" i="2"/>
  <c r="F3021" i="2"/>
  <c r="F3020" i="2"/>
  <c r="F3019" i="2"/>
  <c r="F3018" i="2"/>
  <c r="F3017" i="2"/>
  <c r="F3016" i="2"/>
  <c r="F3015" i="2"/>
  <c r="F3014" i="2"/>
  <c r="F3013" i="2"/>
  <c r="F3012" i="2"/>
  <c r="F3011" i="2"/>
  <c r="F3010" i="2"/>
  <c r="F3009" i="2"/>
  <c r="F3008" i="2"/>
  <c r="F3007" i="2"/>
  <c r="F3006" i="2"/>
  <c r="F3005" i="2"/>
  <c r="F3004" i="2"/>
  <c r="F3003" i="2"/>
  <c r="F3002" i="2"/>
  <c r="F3001" i="2"/>
  <c r="F3000" i="2"/>
  <c r="F2999" i="2"/>
  <c r="F2998" i="2"/>
  <c r="F2997" i="2"/>
  <c r="F2996" i="2"/>
  <c r="F2995" i="2"/>
  <c r="F2994" i="2"/>
  <c r="F2993" i="2"/>
  <c r="F2992" i="2"/>
  <c r="F2991" i="2"/>
  <c r="F2990" i="2"/>
  <c r="F2989" i="2"/>
  <c r="F2988" i="2"/>
  <c r="F2987" i="2"/>
  <c r="F2986" i="2"/>
  <c r="F2985" i="2"/>
  <c r="F2984" i="2"/>
  <c r="F2983" i="2"/>
  <c r="F2982" i="2"/>
  <c r="F2981" i="2"/>
  <c r="F2980" i="2"/>
  <c r="F2979" i="2"/>
  <c r="F2978" i="2"/>
  <c r="F2977" i="2"/>
  <c r="F2976" i="2"/>
  <c r="F2975" i="2"/>
  <c r="F2974" i="2"/>
  <c r="F2973" i="2"/>
  <c r="F2972" i="2"/>
  <c r="F2971" i="2"/>
  <c r="F2970" i="2"/>
  <c r="F2969" i="2"/>
  <c r="F2968" i="2"/>
  <c r="F2967" i="2"/>
  <c r="F2966" i="2"/>
  <c r="F2965" i="2"/>
  <c r="F2964" i="2"/>
  <c r="F2963" i="2"/>
  <c r="F2962" i="2"/>
  <c r="F2961" i="2"/>
  <c r="F2960" i="2"/>
  <c r="F2959" i="2"/>
  <c r="F2958" i="2"/>
  <c r="F2957" i="2"/>
  <c r="F2956" i="2"/>
  <c r="F2955" i="2"/>
  <c r="F2954" i="2"/>
  <c r="F2953" i="2"/>
  <c r="F2952" i="2"/>
  <c r="F2951" i="2"/>
  <c r="F2950" i="2"/>
  <c r="F2949" i="2"/>
  <c r="F2948" i="2"/>
  <c r="F2947" i="2"/>
  <c r="F2946" i="2"/>
  <c r="F2945" i="2"/>
  <c r="F2944" i="2"/>
  <c r="F2943" i="2"/>
  <c r="F2942" i="2"/>
  <c r="F2941" i="2"/>
  <c r="F2940" i="2"/>
  <c r="F2939" i="2"/>
  <c r="F2938" i="2"/>
  <c r="F2937" i="2"/>
  <c r="F2936" i="2"/>
  <c r="F2935" i="2"/>
  <c r="F2934" i="2"/>
  <c r="F2933" i="2"/>
  <c r="F2932" i="2"/>
  <c r="F2931" i="2"/>
  <c r="F2930" i="2"/>
  <c r="F2929" i="2"/>
  <c r="F2928" i="2"/>
  <c r="F2927" i="2"/>
  <c r="F2926" i="2"/>
  <c r="F2925" i="2"/>
  <c r="F2924" i="2"/>
  <c r="F2923" i="2"/>
  <c r="F2922" i="2"/>
  <c r="F2921" i="2"/>
  <c r="F2920" i="2"/>
  <c r="F2919" i="2"/>
  <c r="F2918" i="2"/>
  <c r="F2917" i="2"/>
  <c r="F2916" i="2"/>
  <c r="F2915" i="2"/>
  <c r="F2914" i="2"/>
  <c r="F2913" i="2"/>
  <c r="F2912" i="2"/>
  <c r="F2911" i="2"/>
  <c r="F2910" i="2"/>
  <c r="F2909" i="2"/>
  <c r="F2908" i="2"/>
  <c r="F2907" i="2"/>
  <c r="F2906" i="2"/>
  <c r="F2905" i="2"/>
  <c r="F2904" i="2"/>
  <c r="F2903" i="2"/>
  <c r="F2902" i="2"/>
  <c r="F2901" i="2"/>
  <c r="F2900" i="2"/>
  <c r="F2899" i="2"/>
  <c r="F2898" i="2"/>
  <c r="F2897" i="2"/>
  <c r="F2896" i="2"/>
  <c r="F2895" i="2"/>
  <c r="F2894" i="2"/>
  <c r="F2893" i="2"/>
  <c r="F2892" i="2"/>
  <c r="F2891" i="2"/>
  <c r="F2890" i="2"/>
  <c r="F2889" i="2"/>
  <c r="F2888" i="2"/>
  <c r="F2887" i="2"/>
  <c r="F2886" i="2"/>
  <c r="F2885" i="2"/>
  <c r="F2884" i="2"/>
  <c r="F2883" i="2"/>
  <c r="F2882" i="2"/>
  <c r="F2881" i="2"/>
  <c r="F2880" i="2"/>
  <c r="F2879" i="2"/>
  <c r="F2878" i="2"/>
  <c r="F2877" i="2"/>
  <c r="F2876" i="2"/>
  <c r="F2875" i="2"/>
  <c r="F2874" i="2"/>
  <c r="F2873" i="2"/>
  <c r="F2872" i="2"/>
  <c r="F2871" i="2"/>
  <c r="F2870" i="2"/>
  <c r="F2869" i="2"/>
  <c r="F2868" i="2"/>
  <c r="F2867" i="2"/>
  <c r="F2866" i="2"/>
  <c r="F2865" i="2"/>
  <c r="F2864" i="2"/>
  <c r="F2863" i="2"/>
  <c r="F2862" i="2"/>
  <c r="F2861" i="2"/>
  <c r="F2860" i="2"/>
  <c r="F2859" i="2"/>
  <c r="F2858" i="2"/>
  <c r="F2857" i="2"/>
  <c r="F2856" i="2"/>
  <c r="F2855" i="2"/>
  <c r="F2854" i="2"/>
  <c r="F2853" i="2"/>
  <c r="F2852" i="2"/>
  <c r="F2851" i="2"/>
  <c r="F2850" i="2"/>
  <c r="F2849" i="2"/>
  <c r="F2848" i="2"/>
  <c r="F2847" i="2"/>
  <c r="F2846" i="2"/>
  <c r="F2845" i="2"/>
  <c r="F2844" i="2"/>
  <c r="F2843" i="2"/>
  <c r="F2842" i="2"/>
  <c r="F2841" i="2"/>
  <c r="F2840" i="2"/>
  <c r="F2839" i="2"/>
  <c r="F2838" i="2"/>
  <c r="F2837" i="2"/>
  <c r="F2836" i="2"/>
  <c r="F2835" i="2"/>
  <c r="F2834" i="2"/>
  <c r="F2833" i="2"/>
  <c r="F2832" i="2"/>
  <c r="F2831" i="2"/>
  <c r="F2830" i="2"/>
  <c r="F2829" i="2"/>
  <c r="F2828" i="2"/>
  <c r="F2827" i="2"/>
  <c r="F2826" i="2"/>
  <c r="F2825" i="2"/>
  <c r="F2824" i="2"/>
  <c r="F2823" i="2"/>
  <c r="F2822" i="2"/>
  <c r="F2821" i="2"/>
  <c r="F2820" i="2"/>
  <c r="F2819" i="2"/>
  <c r="F2818" i="2"/>
  <c r="F2817" i="2"/>
  <c r="F2816" i="2"/>
  <c r="F2815" i="2"/>
  <c r="F2814" i="2"/>
  <c r="F2813" i="2"/>
  <c r="F2812" i="2"/>
  <c r="F2811" i="2"/>
  <c r="F2810" i="2"/>
  <c r="F2809" i="2"/>
  <c r="F2808" i="2"/>
  <c r="F2807" i="2"/>
  <c r="F2806" i="2"/>
  <c r="F2805" i="2"/>
  <c r="F2804" i="2"/>
  <c r="F2803" i="2"/>
  <c r="F2802" i="2"/>
  <c r="F2801" i="2"/>
  <c r="F2800" i="2"/>
  <c r="F2799" i="2"/>
  <c r="F2798" i="2"/>
  <c r="F2797" i="2"/>
  <c r="F2796" i="2"/>
  <c r="F2795" i="2"/>
  <c r="F2794" i="2"/>
  <c r="F2793" i="2"/>
  <c r="F2792" i="2"/>
  <c r="F2791" i="2"/>
  <c r="F2790" i="2"/>
  <c r="F2789" i="2"/>
  <c r="F2788" i="2"/>
  <c r="F2787" i="2"/>
  <c r="F2786" i="2"/>
  <c r="F2785" i="2"/>
  <c r="F2784" i="2"/>
  <c r="F2783" i="2"/>
  <c r="F2782" i="2"/>
  <c r="F2781" i="2"/>
  <c r="F2780" i="2"/>
  <c r="F2779" i="2"/>
  <c r="F2778" i="2"/>
  <c r="F2777" i="2"/>
  <c r="F2776" i="2"/>
  <c r="F2775" i="2"/>
  <c r="F2774" i="2"/>
  <c r="F2773" i="2"/>
  <c r="F2772" i="2"/>
  <c r="F2771" i="2"/>
  <c r="F2770" i="2"/>
  <c r="F2769" i="2"/>
  <c r="F2768" i="2"/>
  <c r="F2767" i="2"/>
  <c r="F2766" i="2"/>
  <c r="F2765" i="2"/>
  <c r="F2764" i="2"/>
  <c r="F2763" i="2"/>
  <c r="F2762" i="2"/>
  <c r="F2761" i="2"/>
  <c r="F2760" i="2"/>
  <c r="F2759" i="2"/>
  <c r="F2758" i="2"/>
  <c r="F2757" i="2"/>
  <c r="F2756" i="2"/>
  <c r="F2755" i="2"/>
  <c r="F2754" i="2"/>
  <c r="F2753" i="2"/>
  <c r="F2752" i="2"/>
  <c r="F2751" i="2"/>
  <c r="F2750" i="2"/>
  <c r="F2749" i="2"/>
  <c r="F2748" i="2"/>
  <c r="F2747" i="2"/>
  <c r="F2746" i="2"/>
  <c r="F2745" i="2"/>
  <c r="F2744" i="2"/>
  <c r="F2743" i="2"/>
  <c r="F2742" i="2"/>
  <c r="F2741" i="2"/>
  <c r="F2740" i="2"/>
  <c r="F2739" i="2"/>
  <c r="F2738" i="2"/>
  <c r="F2737" i="2"/>
  <c r="F2736" i="2"/>
  <c r="F2735" i="2"/>
  <c r="F2734" i="2"/>
  <c r="F2733" i="2"/>
  <c r="F2732" i="2"/>
  <c r="F2731" i="2"/>
  <c r="F2730" i="2"/>
  <c r="F2729" i="2"/>
  <c r="F2728" i="2"/>
  <c r="F2727" i="2"/>
  <c r="F2726" i="2"/>
  <c r="F2725" i="2"/>
  <c r="F2724" i="2"/>
  <c r="F2723" i="2"/>
  <c r="F2722" i="2"/>
  <c r="F2721" i="2"/>
  <c r="F2720" i="2"/>
  <c r="F2719" i="2"/>
  <c r="F2718" i="2"/>
  <c r="F2717" i="2"/>
  <c r="F2716" i="2"/>
  <c r="F2715" i="2"/>
  <c r="F2714" i="2"/>
  <c r="F2713" i="2"/>
  <c r="F2712" i="2"/>
  <c r="F2711" i="2"/>
  <c r="F2710" i="2"/>
  <c r="F2709" i="2"/>
  <c r="F2708" i="2"/>
  <c r="F2707" i="2"/>
  <c r="F2706" i="2"/>
  <c r="F2705" i="2"/>
  <c r="F2704" i="2"/>
  <c r="F2703" i="2"/>
  <c r="F2702" i="2"/>
  <c r="F2701" i="2"/>
  <c r="F2700" i="2"/>
  <c r="F2699" i="2"/>
  <c r="F2698" i="2"/>
  <c r="F2697" i="2"/>
  <c r="F2696" i="2"/>
  <c r="F2695" i="2"/>
  <c r="F2694" i="2"/>
  <c r="F2693" i="2"/>
  <c r="F2692" i="2"/>
  <c r="F2691" i="2"/>
  <c r="F2690" i="2"/>
  <c r="F2689" i="2"/>
  <c r="F2688" i="2"/>
  <c r="F2687" i="2"/>
  <c r="F2686" i="2"/>
  <c r="F2685" i="2"/>
  <c r="F2684" i="2"/>
  <c r="F2683" i="2"/>
  <c r="F2682" i="2"/>
  <c r="F2681" i="2"/>
  <c r="F2680" i="2"/>
  <c r="F2679" i="2"/>
  <c r="F2678" i="2"/>
  <c r="F2677" i="2"/>
  <c r="F2676" i="2"/>
  <c r="F2675" i="2"/>
  <c r="F2674" i="2"/>
  <c r="F2673" i="2"/>
  <c r="F2672" i="2"/>
  <c r="F2671" i="2"/>
  <c r="F2670" i="2"/>
  <c r="F2669" i="2"/>
  <c r="F2668" i="2"/>
  <c r="F2667" i="2"/>
  <c r="F2666" i="2"/>
  <c r="F2665" i="2"/>
  <c r="F2664" i="2"/>
  <c r="F2663" i="2"/>
  <c r="F2662" i="2"/>
  <c r="F2661" i="2"/>
  <c r="F2660" i="2"/>
  <c r="F2659" i="2"/>
  <c r="F2658" i="2"/>
  <c r="F2657" i="2"/>
  <c r="F2656" i="2"/>
  <c r="F2655" i="2"/>
  <c r="F2654" i="2"/>
  <c r="F2653" i="2"/>
  <c r="F2652" i="2"/>
  <c r="F2651" i="2"/>
  <c r="F2650" i="2"/>
  <c r="F2649" i="2"/>
  <c r="F2648" i="2"/>
  <c r="F2647" i="2"/>
  <c r="F2646" i="2"/>
  <c r="F2645" i="2"/>
  <c r="F2644" i="2"/>
  <c r="F2643" i="2"/>
  <c r="F2642" i="2"/>
  <c r="F2641" i="2"/>
  <c r="F2640" i="2"/>
  <c r="F2639" i="2"/>
  <c r="F2638" i="2"/>
  <c r="F2637" i="2"/>
  <c r="F2636" i="2"/>
  <c r="F2635" i="2"/>
  <c r="F2634" i="2"/>
  <c r="F2633" i="2"/>
  <c r="F2632" i="2"/>
  <c r="F2631" i="2"/>
  <c r="F2630" i="2"/>
  <c r="F2629" i="2"/>
  <c r="F2628" i="2"/>
  <c r="F2627" i="2"/>
  <c r="F2626" i="2"/>
  <c r="F2625" i="2"/>
  <c r="F2624" i="2"/>
  <c r="F2623" i="2"/>
  <c r="F2622" i="2"/>
  <c r="F2621" i="2"/>
  <c r="F2620" i="2"/>
  <c r="F2619" i="2"/>
  <c r="F2618" i="2"/>
  <c r="F2617" i="2"/>
  <c r="F2616" i="2"/>
  <c r="F2615" i="2"/>
  <c r="F2614" i="2"/>
  <c r="F2613" i="2"/>
  <c r="F2612" i="2"/>
  <c r="F2611" i="2"/>
  <c r="F2610" i="2"/>
  <c r="F2609" i="2"/>
  <c r="F2608" i="2"/>
  <c r="F2607" i="2"/>
  <c r="F2606" i="2"/>
  <c r="F2605" i="2"/>
  <c r="F2604" i="2"/>
  <c r="F2603" i="2"/>
  <c r="F2602" i="2"/>
  <c r="F2601" i="2"/>
  <c r="F2600" i="2"/>
  <c r="F2599" i="2"/>
  <c r="F2598" i="2"/>
  <c r="F2597" i="2"/>
  <c r="F2596" i="2"/>
  <c r="F2595" i="2"/>
  <c r="F2594" i="2"/>
  <c r="F2593" i="2"/>
  <c r="F2592" i="2"/>
  <c r="F2591" i="2"/>
  <c r="F2590" i="2"/>
  <c r="F2589" i="2"/>
  <c r="F2588" i="2"/>
  <c r="F2587" i="2"/>
  <c r="F2586" i="2"/>
  <c r="F2585" i="2"/>
  <c r="F2584" i="2"/>
  <c r="F2583" i="2"/>
  <c r="F2582" i="2"/>
  <c r="F2581" i="2"/>
  <c r="F2580" i="2"/>
  <c r="F2579" i="2"/>
  <c r="F2578" i="2"/>
  <c r="F2577" i="2"/>
  <c r="F2576" i="2"/>
  <c r="F2575" i="2"/>
  <c r="F2574" i="2"/>
  <c r="F2573" i="2"/>
  <c r="F2572" i="2"/>
  <c r="F2571" i="2"/>
  <c r="F2570" i="2"/>
  <c r="F2569" i="2"/>
  <c r="F2568" i="2"/>
  <c r="F2567" i="2"/>
  <c r="F2566" i="2"/>
  <c r="F2565" i="2"/>
  <c r="F2564" i="2"/>
  <c r="F2563" i="2"/>
  <c r="F2562" i="2"/>
  <c r="F2561" i="2"/>
  <c r="F2560" i="2"/>
  <c r="F2559" i="2"/>
  <c r="F2558" i="2"/>
  <c r="F2557" i="2"/>
  <c r="F2556" i="2"/>
  <c r="F2555" i="2"/>
  <c r="F2554" i="2"/>
  <c r="F2553" i="2"/>
  <c r="F2552" i="2"/>
  <c r="F2551" i="2"/>
  <c r="F2550" i="2"/>
  <c r="F2549" i="2"/>
  <c r="F2548" i="2"/>
  <c r="F2547" i="2"/>
  <c r="F2546" i="2"/>
  <c r="F2545" i="2"/>
  <c r="F2544" i="2"/>
  <c r="F2543" i="2"/>
  <c r="F2542" i="2"/>
  <c r="F2541" i="2"/>
  <c r="F2540" i="2"/>
  <c r="F2539" i="2"/>
  <c r="F2538" i="2"/>
  <c r="F2537" i="2"/>
  <c r="F2536" i="2"/>
  <c r="F2535" i="2"/>
  <c r="F2534" i="2"/>
  <c r="F2533" i="2"/>
  <c r="F2532" i="2"/>
  <c r="F2531" i="2"/>
  <c r="F2530" i="2"/>
  <c r="F2529" i="2"/>
  <c r="F2528" i="2"/>
  <c r="F2527" i="2"/>
  <c r="F2526" i="2"/>
  <c r="F2525" i="2"/>
  <c r="F2524" i="2"/>
  <c r="F2523" i="2"/>
  <c r="F2522" i="2"/>
  <c r="F2521" i="2"/>
  <c r="F2520" i="2"/>
  <c r="F2519" i="2"/>
  <c r="F2518" i="2"/>
  <c r="F2517" i="2"/>
  <c r="F2516" i="2"/>
  <c r="F2515" i="2"/>
  <c r="F2514" i="2"/>
  <c r="F2513" i="2"/>
  <c r="F2512" i="2"/>
  <c r="F2511" i="2"/>
  <c r="F2510" i="2"/>
  <c r="F2509" i="2"/>
  <c r="F2508" i="2"/>
  <c r="F2507" i="2"/>
  <c r="F2506" i="2"/>
  <c r="F2505" i="2"/>
  <c r="F2504" i="2"/>
  <c r="F2503" i="2"/>
  <c r="F2502" i="2"/>
  <c r="F2501" i="2"/>
  <c r="F2500" i="2"/>
  <c r="F2499" i="2"/>
  <c r="F2498" i="2"/>
  <c r="F2497" i="2"/>
  <c r="F2496" i="2"/>
  <c r="F2495" i="2"/>
  <c r="F2494" i="2"/>
  <c r="F2493" i="2"/>
  <c r="F2492" i="2"/>
  <c r="F2491" i="2"/>
  <c r="F2490" i="2"/>
  <c r="F2489" i="2"/>
  <c r="F2488" i="2"/>
  <c r="F2487" i="2"/>
  <c r="F2486" i="2"/>
  <c r="F2485" i="2"/>
  <c r="F2484" i="2"/>
  <c r="F2483" i="2"/>
  <c r="F2482" i="2"/>
  <c r="F2481" i="2"/>
  <c r="F2480" i="2"/>
  <c r="F2479" i="2"/>
  <c r="F2478" i="2"/>
  <c r="F2477" i="2"/>
  <c r="F2476" i="2"/>
  <c r="F2475" i="2"/>
  <c r="F2474" i="2"/>
  <c r="F2473" i="2"/>
  <c r="F2472" i="2"/>
  <c r="F2471" i="2"/>
  <c r="F2470" i="2"/>
  <c r="F2469" i="2"/>
  <c r="F2468" i="2"/>
  <c r="F2467" i="2"/>
  <c r="F2466" i="2"/>
  <c r="F2465" i="2"/>
  <c r="F2464" i="2"/>
  <c r="F2463" i="2"/>
  <c r="F2462" i="2"/>
  <c r="F2461" i="2"/>
  <c r="F2460" i="2"/>
  <c r="F2459" i="2"/>
  <c r="F2458" i="2"/>
  <c r="F2457" i="2"/>
  <c r="F2456" i="2"/>
  <c r="F2455" i="2"/>
  <c r="F2454" i="2"/>
  <c r="F2453" i="2"/>
  <c r="F2452" i="2"/>
  <c r="F2451" i="2"/>
  <c r="F2450" i="2"/>
  <c r="F2449" i="2"/>
  <c r="F2448" i="2"/>
  <c r="F2447" i="2"/>
  <c r="F2446" i="2"/>
  <c r="F2445" i="2"/>
  <c r="F2444" i="2"/>
  <c r="F2443" i="2"/>
  <c r="F2442" i="2"/>
  <c r="F2441" i="2"/>
  <c r="F2440" i="2"/>
  <c r="F2439" i="2"/>
  <c r="F2438" i="2"/>
  <c r="F2437" i="2"/>
  <c r="F2436" i="2"/>
  <c r="F2435" i="2"/>
  <c r="F2434" i="2"/>
  <c r="F2433" i="2"/>
  <c r="F2432" i="2"/>
  <c r="F2431" i="2"/>
  <c r="F2430" i="2"/>
  <c r="F2429" i="2"/>
  <c r="F2428" i="2"/>
  <c r="F2427" i="2"/>
  <c r="F2426" i="2"/>
  <c r="F2425" i="2"/>
  <c r="F2424" i="2"/>
  <c r="F2423" i="2"/>
  <c r="F2422" i="2"/>
  <c r="F2421" i="2"/>
  <c r="F2420" i="2"/>
  <c r="F2419" i="2"/>
  <c r="F2418" i="2"/>
  <c r="F2417" i="2"/>
  <c r="F2416" i="2"/>
  <c r="F2415" i="2"/>
  <c r="F2414" i="2"/>
  <c r="F2413" i="2"/>
  <c r="F2412" i="2"/>
  <c r="F2411" i="2"/>
  <c r="F2410" i="2"/>
  <c r="F2409" i="2"/>
  <c r="F2408" i="2"/>
  <c r="F2407" i="2"/>
  <c r="F2406" i="2"/>
  <c r="F2405" i="2"/>
  <c r="F2404" i="2"/>
  <c r="F2403" i="2"/>
  <c r="F2402" i="2"/>
  <c r="F2401" i="2"/>
  <c r="F2400" i="2"/>
  <c r="F2399" i="2"/>
  <c r="F2398" i="2"/>
  <c r="F2397" i="2"/>
  <c r="F2396" i="2"/>
  <c r="F2395" i="2"/>
  <c r="F2394" i="2"/>
  <c r="F2393" i="2"/>
  <c r="F2392" i="2"/>
  <c r="F2391" i="2"/>
  <c r="F2390" i="2"/>
  <c r="F2389" i="2"/>
  <c r="F2388" i="2"/>
  <c r="F2387" i="2"/>
  <c r="F2386" i="2"/>
  <c r="F2385" i="2"/>
  <c r="F2384" i="2"/>
  <c r="F2383" i="2"/>
  <c r="F2382" i="2"/>
  <c r="F2381" i="2"/>
  <c r="F2380" i="2"/>
  <c r="F2379" i="2"/>
  <c r="F2378" i="2"/>
  <c r="F2377" i="2"/>
  <c r="F2376" i="2"/>
  <c r="F2375" i="2"/>
  <c r="F2374" i="2"/>
  <c r="F2373" i="2"/>
  <c r="F2372" i="2"/>
  <c r="F2371" i="2"/>
  <c r="F2370" i="2"/>
  <c r="F2369" i="2"/>
  <c r="F2368" i="2"/>
  <c r="F2367" i="2"/>
  <c r="F2366" i="2"/>
  <c r="F2365" i="2"/>
  <c r="F2364" i="2"/>
  <c r="F2363" i="2"/>
  <c r="F2362" i="2"/>
  <c r="F2361" i="2"/>
  <c r="F2360" i="2"/>
  <c r="F2359" i="2"/>
  <c r="F2358" i="2"/>
  <c r="F2357" i="2"/>
  <c r="F2356" i="2"/>
  <c r="F2355" i="2"/>
  <c r="F2354" i="2"/>
  <c r="F2353" i="2"/>
  <c r="F2352" i="2"/>
  <c r="F2351" i="2"/>
  <c r="F2350" i="2"/>
  <c r="F2349" i="2"/>
  <c r="F2348" i="2"/>
  <c r="F2347" i="2"/>
  <c r="F2346" i="2"/>
  <c r="F2345" i="2"/>
  <c r="F2344" i="2"/>
  <c r="F2343" i="2"/>
  <c r="F2342" i="2"/>
  <c r="F2341" i="2"/>
  <c r="F2340" i="2"/>
  <c r="F2339" i="2"/>
  <c r="F2338" i="2"/>
  <c r="F2337" i="2"/>
  <c r="F2336" i="2"/>
  <c r="F2335" i="2"/>
  <c r="F2334" i="2"/>
  <c r="F2333" i="2"/>
  <c r="F2332" i="2"/>
  <c r="F2331" i="2"/>
  <c r="F2330" i="2"/>
  <c r="F2329" i="2"/>
  <c r="F2328" i="2"/>
  <c r="F2327" i="2"/>
  <c r="F2326" i="2"/>
  <c r="F2325" i="2"/>
  <c r="F2324" i="2"/>
  <c r="F2323" i="2"/>
  <c r="F2322" i="2"/>
  <c r="F2321" i="2"/>
  <c r="F2320" i="2"/>
  <c r="F2319" i="2"/>
  <c r="F2318" i="2"/>
  <c r="F2317" i="2"/>
  <c r="F2316" i="2"/>
  <c r="F2315" i="2"/>
  <c r="F2314" i="2"/>
  <c r="F2313" i="2"/>
  <c r="F2312" i="2"/>
  <c r="F2311" i="2"/>
  <c r="F2310" i="2"/>
  <c r="F2309" i="2"/>
  <c r="F2308" i="2"/>
  <c r="F2307" i="2"/>
  <c r="F2306" i="2"/>
  <c r="F2305" i="2"/>
  <c r="F2304" i="2"/>
  <c r="F2303" i="2"/>
  <c r="F2302" i="2"/>
  <c r="F2301" i="2"/>
  <c r="F2300" i="2"/>
  <c r="F2299" i="2"/>
  <c r="F2298" i="2"/>
  <c r="F2297" i="2"/>
  <c r="F2296" i="2"/>
  <c r="F2295" i="2"/>
  <c r="F2294" i="2"/>
  <c r="F2293" i="2"/>
  <c r="F2292" i="2"/>
  <c r="F2291" i="2"/>
  <c r="F2290" i="2"/>
  <c r="F2289" i="2"/>
  <c r="F2288" i="2"/>
  <c r="F2287" i="2"/>
  <c r="F2286" i="2"/>
  <c r="F2285" i="2"/>
  <c r="F2284" i="2"/>
  <c r="F2283" i="2"/>
  <c r="F2282" i="2"/>
  <c r="F2281" i="2"/>
  <c r="F2280" i="2"/>
  <c r="F2279" i="2"/>
  <c r="F2278" i="2"/>
  <c r="F2277" i="2"/>
  <c r="F2276" i="2"/>
  <c r="F2275" i="2"/>
  <c r="F2274" i="2"/>
  <c r="F2273" i="2"/>
  <c r="F2272" i="2"/>
  <c r="F2271" i="2"/>
  <c r="F2270" i="2"/>
  <c r="F2269" i="2"/>
  <c r="F2268" i="2"/>
  <c r="F2267" i="2"/>
  <c r="F2266" i="2"/>
  <c r="F2265" i="2"/>
  <c r="F2264" i="2"/>
  <c r="F2263" i="2"/>
  <c r="F2262" i="2"/>
  <c r="F2261" i="2"/>
  <c r="F2260" i="2"/>
  <c r="F2259" i="2"/>
  <c r="F2258" i="2"/>
  <c r="F2257" i="2"/>
  <c r="F2256" i="2"/>
  <c r="F2255" i="2"/>
  <c r="F2254" i="2"/>
  <c r="F2253" i="2"/>
  <c r="F2252" i="2"/>
  <c r="F2251" i="2"/>
  <c r="F2250" i="2"/>
  <c r="F2249" i="2"/>
  <c r="F2248" i="2"/>
  <c r="F2247" i="2"/>
  <c r="F2246" i="2"/>
  <c r="F2245" i="2"/>
  <c r="F2244" i="2"/>
  <c r="F2243" i="2"/>
  <c r="F2242" i="2"/>
  <c r="F2241" i="2"/>
  <c r="F2240" i="2"/>
  <c r="F2239" i="2"/>
  <c r="F2238" i="2"/>
  <c r="F2237" i="2"/>
  <c r="F2236" i="2"/>
  <c r="F2235" i="2"/>
  <c r="F2234" i="2"/>
  <c r="F2233" i="2"/>
  <c r="F2232" i="2"/>
  <c r="F2231" i="2"/>
  <c r="F2230" i="2"/>
  <c r="F2229" i="2"/>
  <c r="F2228" i="2"/>
  <c r="F2227" i="2"/>
  <c r="F2226" i="2"/>
  <c r="F2225" i="2"/>
  <c r="F2224" i="2"/>
  <c r="F2223" i="2"/>
  <c r="F2222" i="2"/>
  <c r="F2221" i="2"/>
  <c r="F2220" i="2"/>
  <c r="F2219" i="2"/>
  <c r="F2218" i="2"/>
  <c r="F2217" i="2"/>
  <c r="F2216" i="2"/>
  <c r="F2215" i="2"/>
  <c r="F2214" i="2"/>
  <c r="F2213" i="2"/>
  <c r="F2212" i="2"/>
  <c r="F2211" i="2"/>
  <c r="F2210" i="2"/>
  <c r="F2209" i="2"/>
  <c r="F2208" i="2"/>
  <c r="F2207" i="2"/>
  <c r="F2206" i="2"/>
  <c r="F2205" i="2"/>
  <c r="F2204" i="2"/>
  <c r="F2203" i="2"/>
  <c r="F2202" i="2"/>
  <c r="F2201" i="2"/>
  <c r="F2200" i="2"/>
  <c r="F2199" i="2"/>
  <c r="F2198" i="2"/>
  <c r="F2197" i="2"/>
  <c r="F2196" i="2"/>
  <c r="F2195" i="2"/>
  <c r="F2194" i="2"/>
  <c r="F2193" i="2"/>
  <c r="F2192" i="2"/>
  <c r="F2191" i="2"/>
  <c r="F2190" i="2"/>
  <c r="F2189" i="2"/>
  <c r="F2188" i="2"/>
  <c r="F2187" i="2"/>
  <c r="F2186" i="2"/>
  <c r="F2185" i="2"/>
  <c r="F2184" i="2"/>
  <c r="F2183" i="2"/>
  <c r="F2182" i="2"/>
  <c r="F2181" i="2"/>
  <c r="F2180" i="2"/>
  <c r="F2179" i="2"/>
  <c r="F2178" i="2"/>
  <c r="F2177" i="2"/>
  <c r="F2176" i="2"/>
  <c r="F2175" i="2"/>
  <c r="F2174" i="2"/>
  <c r="F2173" i="2"/>
  <c r="F2172" i="2"/>
  <c r="F2171" i="2"/>
  <c r="F2170" i="2"/>
  <c r="F2169" i="2"/>
  <c r="F2168" i="2"/>
  <c r="F2167" i="2"/>
  <c r="F2166" i="2"/>
  <c r="F2165" i="2"/>
  <c r="F2164" i="2"/>
  <c r="F2163" i="2"/>
  <c r="F2162" i="2"/>
  <c r="F2161" i="2"/>
  <c r="F2160" i="2"/>
  <c r="F2159" i="2"/>
  <c r="F2158" i="2"/>
  <c r="F2157" i="2"/>
  <c r="F2156" i="2"/>
  <c r="F2155" i="2"/>
  <c r="F2154" i="2"/>
  <c r="F2153" i="2"/>
  <c r="F2152" i="2"/>
  <c r="F2151" i="2"/>
  <c r="F2150" i="2"/>
  <c r="F2149" i="2"/>
  <c r="F2148" i="2"/>
  <c r="F2147" i="2"/>
  <c r="F2146" i="2"/>
  <c r="F2145" i="2"/>
  <c r="F2144" i="2"/>
  <c r="F2143" i="2"/>
  <c r="F2142" i="2"/>
  <c r="F2141" i="2"/>
  <c r="F2140" i="2"/>
  <c r="F2139" i="2"/>
  <c r="F2138" i="2"/>
  <c r="F2137" i="2"/>
  <c r="F2136" i="2"/>
  <c r="F2135" i="2"/>
  <c r="F2134" i="2"/>
  <c r="F2133" i="2"/>
  <c r="F2132" i="2"/>
  <c r="F2131" i="2"/>
  <c r="F2130" i="2"/>
  <c r="F2129" i="2"/>
  <c r="F2128" i="2"/>
  <c r="F2127" i="2"/>
  <c r="F2126" i="2"/>
  <c r="F2125" i="2"/>
  <c r="F2124" i="2"/>
  <c r="F2123" i="2"/>
  <c r="F2122" i="2"/>
  <c r="F2121" i="2"/>
  <c r="F2120" i="2"/>
  <c r="F2119" i="2"/>
  <c r="F2118" i="2"/>
  <c r="F2117" i="2"/>
  <c r="F2116" i="2"/>
  <c r="F2115" i="2"/>
  <c r="F2114" i="2"/>
  <c r="F2113" i="2"/>
  <c r="F2112" i="2"/>
  <c r="F2111" i="2"/>
  <c r="F2110" i="2"/>
  <c r="F2109" i="2"/>
  <c r="F2108" i="2"/>
  <c r="F2107" i="2"/>
  <c r="F2106" i="2"/>
  <c r="F2105" i="2"/>
  <c r="F2104" i="2"/>
  <c r="F2103" i="2"/>
  <c r="F2102" i="2"/>
  <c r="F2101" i="2"/>
  <c r="F2100" i="2"/>
  <c r="F2099" i="2"/>
  <c r="F2098" i="2"/>
  <c r="F2097" i="2"/>
  <c r="F2096" i="2"/>
  <c r="F2095" i="2"/>
  <c r="F2094" i="2"/>
  <c r="F2093" i="2"/>
  <c r="F2092" i="2"/>
  <c r="F2091" i="2"/>
  <c r="F2090" i="2"/>
  <c r="F2089" i="2"/>
  <c r="F2088" i="2"/>
  <c r="F2087" i="2"/>
  <c r="F2086" i="2"/>
  <c r="F2085" i="2"/>
  <c r="F2084" i="2"/>
  <c r="F2083" i="2"/>
  <c r="F2082" i="2"/>
  <c r="F2081" i="2"/>
  <c r="F2080" i="2"/>
  <c r="F2079" i="2"/>
  <c r="F2078" i="2"/>
  <c r="F2077" i="2"/>
  <c r="F2076" i="2"/>
  <c r="F2075" i="2"/>
  <c r="F2074" i="2"/>
  <c r="F2073" i="2"/>
  <c r="F2072" i="2"/>
  <c r="F2071" i="2"/>
  <c r="F2070" i="2"/>
  <c r="F2069" i="2"/>
  <c r="F2068" i="2"/>
  <c r="F2067" i="2"/>
  <c r="F2066" i="2"/>
  <c r="F2065" i="2"/>
  <c r="F2064" i="2"/>
  <c r="F2063" i="2"/>
  <c r="F2062" i="2"/>
  <c r="F2061" i="2"/>
  <c r="F2060" i="2"/>
  <c r="F2059" i="2"/>
  <c r="F2058" i="2"/>
  <c r="F2057" i="2"/>
  <c r="F2056" i="2"/>
  <c r="F2055" i="2"/>
  <c r="F2054" i="2"/>
  <c r="F2053" i="2"/>
  <c r="F2052" i="2"/>
  <c r="F2051" i="2"/>
  <c r="F2050" i="2"/>
  <c r="F2049" i="2"/>
  <c r="F2048" i="2"/>
  <c r="F2047" i="2"/>
  <c r="F2046" i="2"/>
  <c r="F2045" i="2"/>
  <c r="F2044" i="2"/>
  <c r="F2043" i="2"/>
  <c r="F2042" i="2"/>
  <c r="F2041" i="2"/>
  <c r="F2040" i="2"/>
  <c r="F2039" i="2"/>
  <c r="F2038" i="2"/>
  <c r="F2037" i="2"/>
  <c r="F2036" i="2"/>
  <c r="F2035" i="2"/>
  <c r="F2034" i="2"/>
  <c r="F2033" i="2"/>
  <c r="F2032" i="2"/>
  <c r="F2031" i="2"/>
  <c r="F2030" i="2"/>
  <c r="F2029" i="2"/>
  <c r="F2028" i="2"/>
  <c r="F2027" i="2"/>
  <c r="F2026" i="2"/>
  <c r="F2025" i="2"/>
  <c r="F2024" i="2"/>
  <c r="F2023" i="2"/>
  <c r="F2022" i="2"/>
  <c r="F2021" i="2"/>
  <c r="F2020" i="2"/>
  <c r="F2019" i="2"/>
  <c r="F2018" i="2"/>
  <c r="F2017" i="2"/>
  <c r="F2016" i="2"/>
  <c r="F2015" i="2"/>
  <c r="F2014" i="2"/>
  <c r="F2013" i="2"/>
  <c r="F2012" i="2"/>
  <c r="F2011" i="2"/>
  <c r="F2010" i="2"/>
  <c r="F2009" i="2"/>
  <c r="F2008" i="2"/>
  <c r="F2007" i="2"/>
  <c r="F2006" i="2"/>
  <c r="F2005" i="2"/>
  <c r="F2004" i="2"/>
  <c r="F2003" i="2"/>
  <c r="F2002" i="2"/>
  <c r="F2001" i="2"/>
  <c r="F2000" i="2"/>
  <c r="F1999" i="2"/>
  <c r="F1998" i="2"/>
  <c r="F1997" i="2"/>
  <c r="F1996" i="2"/>
  <c r="F1995" i="2"/>
  <c r="F1994" i="2"/>
  <c r="F1993" i="2"/>
  <c r="F1992" i="2"/>
  <c r="F1991" i="2"/>
  <c r="F1990" i="2"/>
  <c r="F1989" i="2"/>
  <c r="F1988" i="2"/>
  <c r="F1987" i="2"/>
  <c r="F1986" i="2"/>
  <c r="F1985" i="2"/>
  <c r="F1984" i="2"/>
  <c r="F1983" i="2"/>
  <c r="F1982" i="2"/>
  <c r="F1981" i="2"/>
  <c r="F1980" i="2"/>
  <c r="F1979" i="2"/>
  <c r="F1978" i="2"/>
  <c r="F1977" i="2"/>
  <c r="F1976" i="2"/>
  <c r="F1975" i="2"/>
  <c r="F1974" i="2"/>
  <c r="F1973" i="2"/>
  <c r="F1972" i="2"/>
  <c r="F1971" i="2"/>
  <c r="F1970" i="2"/>
  <c r="F1969" i="2"/>
  <c r="F1968" i="2"/>
  <c r="F1967" i="2"/>
  <c r="F1966" i="2"/>
  <c r="F1965" i="2"/>
  <c r="F1964" i="2"/>
  <c r="F1963" i="2"/>
  <c r="F1962" i="2"/>
  <c r="F1961" i="2"/>
  <c r="F1960" i="2"/>
  <c r="F1959" i="2"/>
  <c r="F1958" i="2"/>
  <c r="F1957" i="2"/>
  <c r="F1956" i="2"/>
  <c r="F1955" i="2"/>
  <c r="F1954" i="2"/>
  <c r="F1953" i="2"/>
  <c r="F1952" i="2"/>
  <c r="F1951" i="2"/>
  <c r="F1950" i="2"/>
  <c r="F1949" i="2"/>
  <c r="F1948" i="2"/>
  <c r="F1947" i="2"/>
  <c r="F1946" i="2"/>
  <c r="F1945" i="2"/>
  <c r="F1944" i="2"/>
  <c r="F1943" i="2"/>
  <c r="F1942" i="2"/>
  <c r="F1941" i="2"/>
  <c r="F1940" i="2"/>
  <c r="F1939" i="2"/>
  <c r="F1938" i="2"/>
  <c r="F1937" i="2"/>
  <c r="F1936" i="2"/>
  <c r="F1935" i="2"/>
  <c r="F1934" i="2"/>
  <c r="F1933" i="2"/>
  <c r="F1932" i="2"/>
  <c r="F1931" i="2"/>
  <c r="F1930" i="2"/>
  <c r="F1929" i="2"/>
  <c r="F1928" i="2"/>
  <c r="F1927" i="2"/>
  <c r="F1926" i="2"/>
  <c r="F1925" i="2"/>
  <c r="F1924" i="2"/>
  <c r="F1923" i="2"/>
  <c r="F1922" i="2"/>
  <c r="F1921" i="2"/>
  <c r="F1920" i="2"/>
  <c r="F1919" i="2"/>
  <c r="F1918" i="2"/>
  <c r="F1917" i="2"/>
  <c r="F1916" i="2"/>
  <c r="F1915" i="2"/>
  <c r="F1914" i="2"/>
  <c r="F1913" i="2"/>
  <c r="F1912" i="2"/>
  <c r="F1911" i="2"/>
  <c r="F1910" i="2"/>
  <c r="F1909" i="2"/>
  <c r="F1908" i="2"/>
  <c r="F1907" i="2"/>
  <c r="F1906" i="2"/>
  <c r="F1905" i="2"/>
  <c r="F1904" i="2"/>
  <c r="F1903" i="2"/>
  <c r="F1902" i="2"/>
  <c r="F1901" i="2"/>
  <c r="F1900" i="2"/>
  <c r="F1899" i="2"/>
  <c r="F1898" i="2"/>
  <c r="F1897" i="2"/>
  <c r="F1896" i="2"/>
  <c r="F1895" i="2"/>
  <c r="F1894" i="2"/>
  <c r="F1893" i="2"/>
  <c r="F1892" i="2"/>
  <c r="F1891" i="2"/>
  <c r="F1890" i="2"/>
  <c r="F1889" i="2"/>
  <c r="F1888" i="2"/>
  <c r="F1887" i="2"/>
  <c r="F1886" i="2"/>
  <c r="F1885" i="2"/>
  <c r="F1884" i="2"/>
  <c r="F1883" i="2"/>
  <c r="F1882" i="2"/>
  <c r="F1881" i="2"/>
  <c r="F1880" i="2"/>
  <c r="F1879" i="2"/>
  <c r="F1878" i="2"/>
  <c r="F1877" i="2"/>
  <c r="F1876" i="2"/>
  <c r="F1875" i="2"/>
  <c r="F1874" i="2"/>
  <c r="F1873" i="2"/>
  <c r="F1872" i="2"/>
  <c r="F1871" i="2"/>
  <c r="F1870" i="2"/>
  <c r="F1869" i="2"/>
  <c r="F1868" i="2"/>
  <c r="F1867" i="2"/>
  <c r="F1866" i="2"/>
  <c r="F1865" i="2"/>
  <c r="F1864" i="2"/>
  <c r="F1863" i="2"/>
  <c r="F1862" i="2"/>
  <c r="F1861" i="2"/>
  <c r="F1860" i="2"/>
  <c r="F1859" i="2"/>
  <c r="F1858" i="2"/>
  <c r="F1857" i="2"/>
  <c r="F1856" i="2"/>
  <c r="F1855" i="2"/>
  <c r="F1854" i="2"/>
  <c r="F1853" i="2"/>
  <c r="F1852" i="2"/>
  <c r="F1851" i="2"/>
  <c r="F1850" i="2"/>
  <c r="F1849" i="2"/>
  <c r="F1848" i="2"/>
  <c r="F1847" i="2"/>
  <c r="F1846" i="2"/>
  <c r="F1845" i="2"/>
  <c r="F1844" i="2"/>
  <c r="F1843" i="2"/>
  <c r="F1842" i="2"/>
  <c r="F1841" i="2"/>
  <c r="F1840" i="2"/>
  <c r="F1839" i="2"/>
  <c r="F1838" i="2"/>
  <c r="F1837" i="2"/>
  <c r="F1836" i="2"/>
  <c r="F1835" i="2"/>
  <c r="F1834" i="2"/>
  <c r="F1833" i="2"/>
  <c r="F1832" i="2"/>
  <c r="F1831" i="2"/>
  <c r="F1830" i="2"/>
  <c r="F1829" i="2"/>
  <c r="F1828" i="2"/>
  <c r="F1827" i="2"/>
  <c r="F1826" i="2"/>
  <c r="F1825" i="2"/>
  <c r="F1824" i="2"/>
  <c r="F1823" i="2"/>
  <c r="F1822" i="2"/>
  <c r="F1821" i="2"/>
  <c r="F1820" i="2"/>
  <c r="F1819" i="2"/>
  <c r="F1818" i="2"/>
  <c r="F1817" i="2"/>
  <c r="F1816" i="2"/>
  <c r="F1815" i="2"/>
  <c r="F1814" i="2"/>
  <c r="F1813" i="2"/>
  <c r="F1812" i="2"/>
  <c r="F1811" i="2"/>
  <c r="F1810" i="2"/>
  <c r="F1809" i="2"/>
  <c r="F1808" i="2"/>
  <c r="F1807" i="2"/>
  <c r="F1806" i="2"/>
  <c r="F1805" i="2"/>
  <c r="F1804" i="2"/>
  <c r="F1803" i="2"/>
  <c r="F1802" i="2"/>
  <c r="F1801" i="2"/>
  <c r="F1800" i="2"/>
  <c r="F1799" i="2"/>
  <c r="F1798" i="2"/>
  <c r="F1797" i="2"/>
  <c r="F1796" i="2"/>
  <c r="F1795" i="2"/>
  <c r="F1794" i="2"/>
  <c r="F1793" i="2"/>
  <c r="F1792" i="2"/>
  <c r="F1791" i="2"/>
  <c r="F1790" i="2"/>
  <c r="F1789" i="2"/>
  <c r="F1788" i="2"/>
  <c r="F1787" i="2"/>
  <c r="F1786" i="2"/>
  <c r="F1785" i="2"/>
  <c r="F1784" i="2"/>
  <c r="F1783" i="2"/>
  <c r="F1782" i="2"/>
  <c r="F1781" i="2"/>
  <c r="F1780" i="2"/>
  <c r="F1779" i="2"/>
  <c r="F1778" i="2"/>
  <c r="F1777" i="2"/>
  <c r="F1776" i="2"/>
  <c r="F1775" i="2"/>
  <c r="F1774" i="2"/>
  <c r="F1773" i="2"/>
  <c r="F1772" i="2"/>
  <c r="F1771" i="2"/>
  <c r="F1770" i="2"/>
  <c r="F1769" i="2"/>
  <c r="F1768" i="2"/>
  <c r="F1767" i="2"/>
  <c r="F1766" i="2"/>
  <c r="F1765" i="2"/>
  <c r="F1764" i="2"/>
  <c r="F1763" i="2"/>
  <c r="F1762" i="2"/>
  <c r="F1761" i="2"/>
  <c r="F1760" i="2"/>
  <c r="F1759" i="2"/>
  <c r="F1758" i="2"/>
  <c r="F1757" i="2"/>
  <c r="F1756" i="2"/>
  <c r="F1755" i="2"/>
  <c r="F1754" i="2"/>
  <c r="F1753" i="2"/>
  <c r="F1752" i="2"/>
  <c r="F1751" i="2"/>
  <c r="F1750" i="2"/>
  <c r="F1749" i="2"/>
  <c r="F1748" i="2"/>
  <c r="F1747" i="2"/>
  <c r="F1746" i="2"/>
  <c r="F1745" i="2"/>
  <c r="F1744" i="2"/>
  <c r="F1743" i="2"/>
  <c r="F1742" i="2"/>
  <c r="F1741" i="2"/>
  <c r="F1740" i="2"/>
  <c r="F1739" i="2"/>
  <c r="F1738" i="2"/>
  <c r="F1737" i="2"/>
  <c r="F1736" i="2"/>
  <c r="F1735" i="2"/>
  <c r="F1734" i="2"/>
  <c r="F1733" i="2"/>
  <c r="F1732" i="2"/>
  <c r="F1731" i="2"/>
  <c r="F1730" i="2"/>
  <c r="F1729" i="2"/>
  <c r="F1728" i="2"/>
  <c r="F1727" i="2"/>
  <c r="F1726" i="2"/>
  <c r="F1725" i="2"/>
  <c r="F1724" i="2"/>
  <c r="F1723" i="2"/>
  <c r="F1722" i="2"/>
  <c r="F1721" i="2"/>
  <c r="F1720" i="2"/>
  <c r="F1719" i="2"/>
  <c r="F1718" i="2"/>
  <c r="F1717" i="2"/>
  <c r="F1716" i="2"/>
  <c r="F1715" i="2"/>
  <c r="F1714" i="2"/>
  <c r="F1713" i="2"/>
  <c r="F1712" i="2"/>
  <c r="F1711" i="2"/>
  <c r="F1710" i="2"/>
  <c r="F1709" i="2"/>
  <c r="F1708" i="2"/>
  <c r="F1707" i="2"/>
  <c r="F1706" i="2"/>
  <c r="F1705" i="2"/>
  <c r="F1704" i="2"/>
  <c r="F1703" i="2"/>
  <c r="F1702" i="2"/>
  <c r="F1701" i="2"/>
  <c r="F1700" i="2"/>
  <c r="F1699" i="2"/>
  <c r="F1698" i="2"/>
  <c r="F1697" i="2"/>
  <c r="F1696" i="2"/>
  <c r="F1695" i="2"/>
  <c r="F1694" i="2"/>
  <c r="F1693" i="2"/>
  <c r="F1692" i="2"/>
  <c r="F1691" i="2"/>
  <c r="F1690" i="2"/>
  <c r="F1689" i="2"/>
  <c r="F1688" i="2"/>
  <c r="F1687" i="2"/>
  <c r="F1686" i="2"/>
  <c r="F1685" i="2"/>
  <c r="F1684" i="2"/>
  <c r="F1683" i="2"/>
  <c r="F1682" i="2"/>
  <c r="F1681" i="2"/>
  <c r="F1680" i="2"/>
  <c r="F1679" i="2"/>
  <c r="F1678" i="2"/>
  <c r="F1677" i="2"/>
  <c r="F1676" i="2"/>
  <c r="F1675" i="2"/>
  <c r="F1674" i="2"/>
  <c r="F1673" i="2"/>
  <c r="F1672" i="2"/>
  <c r="F1671" i="2"/>
  <c r="F1670" i="2"/>
  <c r="F1669" i="2"/>
  <c r="F1668" i="2"/>
  <c r="F1667" i="2"/>
  <c r="F1666" i="2"/>
  <c r="F1665" i="2"/>
  <c r="F1664" i="2"/>
  <c r="F1663" i="2"/>
  <c r="F1662" i="2"/>
  <c r="F1661" i="2"/>
  <c r="F1660" i="2"/>
  <c r="F1659" i="2"/>
  <c r="F1658" i="2"/>
  <c r="F1657" i="2"/>
  <c r="F1656" i="2"/>
  <c r="F1655" i="2"/>
  <c r="F1654" i="2"/>
  <c r="F1653" i="2"/>
  <c r="F1652" i="2"/>
  <c r="F1651" i="2"/>
  <c r="F1650" i="2"/>
  <c r="F1649" i="2"/>
  <c r="F1648" i="2"/>
  <c r="F1647" i="2"/>
  <c r="F1646" i="2"/>
  <c r="F1645" i="2"/>
  <c r="F1644" i="2"/>
  <c r="F1643" i="2"/>
  <c r="F1642" i="2"/>
  <c r="F1641" i="2"/>
  <c r="F1640" i="2"/>
  <c r="F1639" i="2"/>
  <c r="F1638" i="2"/>
  <c r="F1637" i="2"/>
  <c r="F1636" i="2"/>
  <c r="F1635" i="2"/>
  <c r="F1634" i="2"/>
  <c r="F1633" i="2"/>
  <c r="F1632" i="2"/>
  <c r="F1631" i="2"/>
  <c r="F1630" i="2"/>
  <c r="F1629" i="2"/>
  <c r="F1628" i="2"/>
  <c r="F1627" i="2"/>
  <c r="F1626" i="2"/>
  <c r="F1625" i="2"/>
  <c r="F1624" i="2"/>
  <c r="F1623" i="2"/>
  <c r="F1622" i="2"/>
  <c r="F1621" i="2"/>
  <c r="F1620" i="2"/>
  <c r="F1619" i="2"/>
  <c r="F1618" i="2"/>
  <c r="F1617" i="2"/>
  <c r="F1616" i="2"/>
  <c r="F1615" i="2"/>
  <c r="F1614" i="2"/>
  <c r="F1613" i="2"/>
  <c r="F1612" i="2"/>
  <c r="F1611" i="2"/>
  <c r="F1610" i="2"/>
  <c r="F1609" i="2"/>
  <c r="F1608" i="2"/>
  <c r="F1607" i="2"/>
  <c r="F1606" i="2"/>
  <c r="F1605" i="2"/>
  <c r="F1604" i="2"/>
  <c r="F1603" i="2"/>
  <c r="F1602" i="2"/>
  <c r="F1601" i="2"/>
  <c r="F1600" i="2"/>
  <c r="F1599" i="2"/>
  <c r="F1598" i="2"/>
  <c r="F1597" i="2"/>
  <c r="F1596" i="2"/>
  <c r="F1595" i="2"/>
  <c r="F1594" i="2"/>
  <c r="F1593" i="2"/>
  <c r="F1592" i="2"/>
  <c r="F1591" i="2"/>
  <c r="F1590" i="2"/>
  <c r="F1589" i="2"/>
  <c r="F1588" i="2"/>
  <c r="F1587" i="2"/>
  <c r="F1586" i="2"/>
  <c r="F1585" i="2"/>
  <c r="F1584" i="2"/>
  <c r="F1583" i="2"/>
  <c r="F1582" i="2"/>
  <c r="F1581" i="2"/>
  <c r="F1580" i="2"/>
  <c r="F1579" i="2"/>
  <c r="F1578" i="2"/>
  <c r="F1577" i="2"/>
  <c r="F1576" i="2"/>
  <c r="F1575" i="2"/>
  <c r="F1574" i="2"/>
  <c r="F1573" i="2"/>
  <c r="F1572" i="2"/>
  <c r="F1571" i="2"/>
  <c r="F1570" i="2"/>
  <c r="F1569" i="2"/>
  <c r="F1568" i="2"/>
  <c r="F1567" i="2"/>
  <c r="F1566" i="2"/>
  <c r="F1565" i="2"/>
  <c r="F1564" i="2"/>
  <c r="F1563" i="2"/>
  <c r="F1562" i="2"/>
  <c r="F1561" i="2"/>
  <c r="F1560" i="2"/>
  <c r="F1559" i="2"/>
  <c r="F1558" i="2"/>
  <c r="F1557" i="2"/>
  <c r="F1556" i="2"/>
  <c r="F1555" i="2"/>
  <c r="F1554" i="2"/>
  <c r="F1553" i="2"/>
  <c r="F1552" i="2"/>
  <c r="F1551" i="2"/>
  <c r="F1550" i="2"/>
  <c r="F1549" i="2"/>
  <c r="F1548" i="2"/>
  <c r="F1547" i="2"/>
  <c r="F1546" i="2"/>
  <c r="F1545" i="2"/>
  <c r="F1544" i="2"/>
  <c r="F1543" i="2"/>
  <c r="F1542" i="2"/>
  <c r="F1541" i="2"/>
  <c r="F1540" i="2"/>
  <c r="F1539" i="2"/>
  <c r="F1538" i="2"/>
  <c r="F1537" i="2"/>
  <c r="F1536" i="2"/>
  <c r="F1535" i="2"/>
  <c r="F1534" i="2"/>
  <c r="F1533" i="2"/>
  <c r="F1532" i="2"/>
  <c r="F1531" i="2"/>
  <c r="F1530" i="2"/>
  <c r="F1529" i="2"/>
  <c r="F1528" i="2"/>
  <c r="F1527" i="2"/>
  <c r="F1526" i="2"/>
  <c r="F1525" i="2"/>
  <c r="F1524" i="2"/>
  <c r="F1523" i="2"/>
  <c r="F1522" i="2"/>
  <c r="F1521" i="2"/>
  <c r="F1520" i="2"/>
  <c r="F1519" i="2"/>
  <c r="F1518" i="2"/>
  <c r="F1517" i="2"/>
  <c r="F1516" i="2"/>
  <c r="F1515" i="2"/>
  <c r="F1514" i="2"/>
  <c r="F1513" i="2"/>
  <c r="F1512" i="2"/>
  <c r="F1511" i="2"/>
  <c r="F1510" i="2"/>
  <c r="F1509" i="2"/>
  <c r="F1508" i="2"/>
  <c r="F1507" i="2"/>
  <c r="F1506" i="2"/>
  <c r="F1505" i="2"/>
  <c r="F1504" i="2"/>
  <c r="F1503" i="2"/>
  <c r="F1502" i="2"/>
  <c r="F1501" i="2"/>
  <c r="F1500" i="2"/>
  <c r="F1499" i="2"/>
  <c r="F1498" i="2"/>
  <c r="F1497" i="2"/>
  <c r="F1496" i="2"/>
  <c r="F1495" i="2"/>
  <c r="F1494" i="2"/>
  <c r="F1493" i="2"/>
  <c r="F1492" i="2"/>
  <c r="F1491" i="2"/>
  <c r="F1490" i="2"/>
  <c r="F1489" i="2"/>
  <c r="F1488" i="2"/>
  <c r="F1487" i="2"/>
  <c r="F1486" i="2"/>
  <c r="F1485" i="2"/>
  <c r="F1484" i="2"/>
  <c r="F1483" i="2"/>
  <c r="F1482" i="2"/>
  <c r="F1481" i="2"/>
  <c r="F1480" i="2"/>
  <c r="F1479" i="2"/>
  <c r="F1478" i="2"/>
  <c r="F1477" i="2"/>
  <c r="F1476" i="2"/>
  <c r="F1475" i="2"/>
  <c r="F1474" i="2"/>
  <c r="F1473" i="2"/>
  <c r="F1472" i="2"/>
  <c r="F1471" i="2"/>
  <c r="F1470" i="2"/>
  <c r="F1469" i="2"/>
  <c r="F1468" i="2"/>
  <c r="F1467" i="2"/>
  <c r="F1466" i="2"/>
  <c r="F1465" i="2"/>
  <c r="F1464" i="2"/>
  <c r="F1463" i="2"/>
  <c r="F1462" i="2"/>
  <c r="F1461" i="2"/>
  <c r="F1460" i="2"/>
  <c r="F1459" i="2"/>
  <c r="F1458" i="2"/>
  <c r="F1457" i="2"/>
  <c r="F1456" i="2"/>
  <c r="F1455" i="2"/>
  <c r="F1454" i="2"/>
  <c r="F1453" i="2"/>
  <c r="F1452" i="2"/>
  <c r="F1451" i="2"/>
  <c r="F1450" i="2"/>
  <c r="F1449" i="2"/>
  <c r="F1448" i="2"/>
  <c r="F1447" i="2"/>
  <c r="F1446" i="2"/>
  <c r="F1445" i="2"/>
  <c r="F1444" i="2"/>
  <c r="F1443" i="2"/>
  <c r="F1442" i="2"/>
  <c r="F1441" i="2"/>
  <c r="F1440" i="2"/>
  <c r="F1439" i="2"/>
  <c r="F1438" i="2"/>
  <c r="F1437" i="2"/>
  <c r="F1436" i="2"/>
  <c r="F1435" i="2"/>
  <c r="F1434" i="2"/>
  <c r="F1433" i="2"/>
  <c r="F1432" i="2"/>
  <c r="F1431" i="2"/>
  <c r="F1430" i="2"/>
  <c r="F1429" i="2"/>
  <c r="F1428" i="2"/>
  <c r="F1427" i="2"/>
  <c r="F1426" i="2"/>
  <c r="F1425" i="2"/>
  <c r="F1424" i="2"/>
  <c r="F1423" i="2"/>
  <c r="F1422" i="2"/>
  <c r="F1421" i="2"/>
  <c r="F1420" i="2"/>
  <c r="F1419" i="2"/>
  <c r="F1418" i="2"/>
  <c r="F1417" i="2"/>
  <c r="F1416" i="2"/>
  <c r="F1415" i="2"/>
  <c r="F1414" i="2"/>
  <c r="F1413" i="2"/>
  <c r="F1412" i="2"/>
  <c r="F1411" i="2"/>
  <c r="F1410" i="2"/>
  <c r="F1409" i="2"/>
  <c r="F1408" i="2"/>
  <c r="F1407" i="2"/>
  <c r="F1406" i="2"/>
  <c r="F1405" i="2"/>
  <c r="F1404" i="2"/>
  <c r="F1403" i="2"/>
  <c r="F1402" i="2"/>
  <c r="F1401" i="2"/>
  <c r="F1400" i="2"/>
  <c r="F1399" i="2"/>
  <c r="F1398" i="2"/>
  <c r="F1397" i="2"/>
  <c r="F1396" i="2"/>
  <c r="F1395" i="2"/>
  <c r="F1394" i="2"/>
  <c r="F1393" i="2"/>
  <c r="F1392" i="2"/>
  <c r="F1391" i="2"/>
  <c r="F1390" i="2"/>
  <c r="F1389" i="2"/>
  <c r="F1388" i="2"/>
  <c r="F1387" i="2"/>
  <c r="F1386" i="2"/>
  <c r="F1385" i="2"/>
  <c r="F1384" i="2"/>
  <c r="F1383" i="2"/>
  <c r="F1382" i="2"/>
  <c r="F1381" i="2"/>
  <c r="F1380" i="2"/>
  <c r="F1379" i="2"/>
  <c r="F1378" i="2"/>
  <c r="F1377" i="2"/>
  <c r="F1376" i="2"/>
  <c r="F1375" i="2"/>
  <c r="F1374" i="2"/>
  <c r="F1373" i="2"/>
  <c r="F1372" i="2"/>
  <c r="F1371" i="2"/>
  <c r="F1370" i="2"/>
  <c r="F1369" i="2"/>
  <c r="F1368" i="2"/>
  <c r="F1367" i="2"/>
  <c r="F1366" i="2"/>
  <c r="F1365" i="2"/>
  <c r="F1364" i="2"/>
  <c r="F1363" i="2"/>
  <c r="F1362" i="2"/>
  <c r="F1361" i="2"/>
  <c r="F1360" i="2"/>
  <c r="F1359" i="2"/>
  <c r="F1358" i="2"/>
  <c r="F1357" i="2"/>
  <c r="F1356" i="2"/>
  <c r="F1355" i="2"/>
  <c r="F1354" i="2"/>
  <c r="F1353" i="2"/>
  <c r="F1352" i="2"/>
  <c r="F1351" i="2"/>
  <c r="F1350" i="2"/>
  <c r="F1349" i="2"/>
  <c r="F1348" i="2"/>
  <c r="F1347" i="2"/>
  <c r="F1346" i="2"/>
  <c r="F1345" i="2"/>
  <c r="F1344" i="2"/>
  <c r="F1343" i="2"/>
  <c r="F1342" i="2"/>
  <c r="F1341" i="2"/>
  <c r="F1340" i="2"/>
  <c r="F1339" i="2"/>
  <c r="F1338" i="2"/>
  <c r="F1337" i="2"/>
  <c r="F1336" i="2"/>
  <c r="F1335" i="2"/>
  <c r="F1334" i="2"/>
  <c r="F1333" i="2"/>
  <c r="F1332" i="2"/>
  <c r="F1331" i="2"/>
  <c r="F1330" i="2"/>
  <c r="F1329" i="2"/>
  <c r="F1328" i="2"/>
  <c r="F1327" i="2"/>
  <c r="F1326" i="2"/>
  <c r="F1325" i="2"/>
  <c r="F1324" i="2"/>
  <c r="F1323" i="2"/>
  <c r="F1322" i="2"/>
  <c r="F1321" i="2"/>
  <c r="F1320" i="2"/>
  <c r="F1319" i="2"/>
  <c r="F1318" i="2"/>
  <c r="F1317" i="2"/>
  <c r="F1316" i="2"/>
  <c r="F1315" i="2"/>
  <c r="F1314" i="2"/>
  <c r="F1313" i="2"/>
  <c r="F1312" i="2"/>
  <c r="F1311" i="2"/>
  <c r="F1310" i="2"/>
  <c r="F1309" i="2"/>
  <c r="F1308" i="2"/>
  <c r="F1307" i="2"/>
  <c r="F1306" i="2"/>
  <c r="F1305" i="2"/>
  <c r="F1304" i="2"/>
  <c r="F1303" i="2"/>
  <c r="F1302" i="2"/>
  <c r="F1301" i="2"/>
  <c r="F1300" i="2"/>
  <c r="F1299" i="2"/>
  <c r="F1298" i="2"/>
  <c r="F1297" i="2"/>
  <c r="F1296" i="2"/>
  <c r="F1295" i="2"/>
  <c r="F1294" i="2"/>
  <c r="F1293" i="2"/>
  <c r="F1292" i="2"/>
  <c r="F1291" i="2"/>
  <c r="F1290" i="2"/>
  <c r="F1289" i="2"/>
  <c r="F1288" i="2"/>
  <c r="F1287" i="2"/>
  <c r="F1286" i="2"/>
  <c r="F1285" i="2"/>
  <c r="F1284" i="2"/>
  <c r="F1283" i="2"/>
  <c r="F1282" i="2"/>
  <c r="F1281" i="2"/>
  <c r="F1280" i="2"/>
  <c r="F1279" i="2"/>
  <c r="F1278" i="2"/>
  <c r="F1277" i="2"/>
  <c r="F1276" i="2"/>
  <c r="F1275" i="2"/>
  <c r="F1274" i="2"/>
  <c r="F1273" i="2"/>
  <c r="F1272" i="2"/>
  <c r="F1271" i="2"/>
  <c r="F1270" i="2"/>
  <c r="F1269" i="2"/>
  <c r="F1268" i="2"/>
  <c r="F1267" i="2"/>
  <c r="F1266" i="2"/>
  <c r="F1265" i="2"/>
  <c r="F1264" i="2"/>
  <c r="F1263" i="2"/>
  <c r="F1262" i="2"/>
  <c r="F1261" i="2"/>
  <c r="F1260" i="2"/>
  <c r="F1259" i="2"/>
  <c r="F1258" i="2"/>
  <c r="F1257" i="2"/>
  <c r="F1256" i="2"/>
  <c r="F1255" i="2"/>
  <c r="F1254" i="2"/>
  <c r="F1253" i="2"/>
  <c r="F1252" i="2"/>
  <c r="F1251" i="2"/>
  <c r="F1250" i="2"/>
  <c r="F1249" i="2"/>
  <c r="F1248" i="2"/>
  <c r="F1247" i="2"/>
  <c r="F1246" i="2"/>
  <c r="F1245" i="2"/>
  <c r="F1244" i="2"/>
  <c r="F1243" i="2"/>
  <c r="F1242" i="2"/>
  <c r="F1241" i="2"/>
  <c r="F1240" i="2"/>
  <c r="F1239" i="2"/>
  <c r="F1238" i="2"/>
  <c r="F1237" i="2"/>
  <c r="F1236" i="2"/>
  <c r="F1235" i="2"/>
  <c r="F1234" i="2"/>
  <c r="F1233" i="2"/>
  <c r="F1232" i="2"/>
  <c r="F1231" i="2"/>
  <c r="F1230" i="2"/>
  <c r="F1229" i="2"/>
  <c r="F1228" i="2"/>
  <c r="F1227" i="2"/>
  <c r="F1226" i="2"/>
  <c r="F1225" i="2"/>
  <c r="F1224" i="2"/>
  <c r="F1223" i="2"/>
  <c r="F1222" i="2"/>
  <c r="F1221" i="2"/>
  <c r="F1220" i="2"/>
  <c r="F1219" i="2"/>
  <c r="F1218" i="2"/>
  <c r="F1217" i="2"/>
  <c r="F1216" i="2"/>
  <c r="F1215" i="2"/>
  <c r="F1214" i="2"/>
  <c r="F1213" i="2"/>
  <c r="F1212" i="2"/>
  <c r="F1211" i="2"/>
  <c r="F1210" i="2"/>
  <c r="F1209" i="2"/>
  <c r="F1208" i="2"/>
  <c r="F1207" i="2"/>
  <c r="F1206" i="2"/>
  <c r="F1205" i="2"/>
  <c r="F1204" i="2"/>
  <c r="F1203" i="2"/>
  <c r="F1202" i="2"/>
  <c r="F1201" i="2"/>
  <c r="F1200" i="2"/>
  <c r="F1199" i="2"/>
  <c r="F1198" i="2"/>
  <c r="F1197" i="2"/>
  <c r="F1196" i="2"/>
  <c r="F1195" i="2"/>
  <c r="F1194" i="2"/>
  <c r="F1193" i="2"/>
  <c r="F1192" i="2"/>
  <c r="F1191" i="2"/>
  <c r="F1190" i="2"/>
  <c r="F1189" i="2"/>
  <c r="F1188" i="2"/>
  <c r="F1187" i="2"/>
  <c r="F1186" i="2"/>
  <c r="F1185" i="2"/>
  <c r="F1184" i="2"/>
  <c r="F1183" i="2"/>
  <c r="F1182" i="2"/>
  <c r="F1181" i="2"/>
  <c r="F1180" i="2"/>
  <c r="F1179" i="2"/>
  <c r="F1178" i="2"/>
  <c r="F1177" i="2"/>
  <c r="F1176" i="2"/>
  <c r="F1175" i="2"/>
  <c r="F1174" i="2"/>
  <c r="F1173" i="2"/>
  <c r="F1172" i="2"/>
  <c r="F1171" i="2"/>
  <c r="F1170" i="2"/>
  <c r="F1169" i="2"/>
  <c r="F1168" i="2"/>
  <c r="F1167" i="2"/>
  <c r="F1166" i="2"/>
  <c r="F1165" i="2"/>
  <c r="F1164" i="2"/>
  <c r="F1163" i="2"/>
  <c r="F1162" i="2"/>
  <c r="F1161" i="2"/>
  <c r="F1160" i="2"/>
  <c r="F1159" i="2"/>
  <c r="F1158" i="2"/>
  <c r="F1157" i="2"/>
  <c r="F1156" i="2"/>
  <c r="F1155" i="2"/>
  <c r="F1154" i="2"/>
  <c r="F1153" i="2"/>
  <c r="F1152" i="2"/>
  <c r="F1151" i="2"/>
  <c r="F1150" i="2"/>
  <c r="F1149" i="2"/>
  <c r="F1148" i="2"/>
  <c r="F1147" i="2"/>
  <c r="F1146" i="2"/>
  <c r="F1145" i="2"/>
  <c r="F1144" i="2"/>
  <c r="F1143" i="2"/>
  <c r="F1142" i="2"/>
  <c r="F1141" i="2"/>
  <c r="F1140" i="2"/>
  <c r="F1139" i="2"/>
  <c r="F1138" i="2"/>
  <c r="F1137" i="2"/>
  <c r="F1136" i="2"/>
  <c r="F1135" i="2"/>
  <c r="F1134" i="2"/>
  <c r="F1133" i="2"/>
  <c r="F1132" i="2"/>
  <c r="F1131" i="2"/>
  <c r="F1130" i="2"/>
  <c r="F1129" i="2"/>
  <c r="F1128" i="2"/>
  <c r="F1127" i="2"/>
  <c r="F1126" i="2"/>
  <c r="F1125" i="2"/>
  <c r="F1124" i="2"/>
  <c r="F1123" i="2"/>
  <c r="F1122" i="2"/>
  <c r="F1121" i="2"/>
  <c r="F1120" i="2"/>
  <c r="F1119" i="2"/>
  <c r="F1118" i="2"/>
  <c r="F1117" i="2"/>
  <c r="F1116" i="2"/>
  <c r="F1115" i="2"/>
  <c r="F1114" i="2"/>
  <c r="F1113" i="2"/>
  <c r="F1112" i="2"/>
  <c r="F1111" i="2"/>
  <c r="F1110" i="2"/>
  <c r="F1109" i="2"/>
  <c r="F1108" i="2"/>
  <c r="F1107" i="2"/>
  <c r="F1106" i="2"/>
  <c r="F1105" i="2"/>
  <c r="F1104" i="2"/>
  <c r="F1103" i="2"/>
  <c r="F1102" i="2"/>
  <c r="F1101" i="2"/>
  <c r="F1100" i="2"/>
  <c r="F1099" i="2"/>
  <c r="F1098" i="2"/>
  <c r="F1097" i="2"/>
  <c r="F1096" i="2"/>
  <c r="F1095" i="2"/>
  <c r="F1094" i="2"/>
  <c r="F1093" i="2"/>
  <c r="F1092" i="2"/>
  <c r="F1091" i="2"/>
  <c r="F1090" i="2"/>
  <c r="F1089" i="2"/>
  <c r="F1088" i="2"/>
  <c r="F1087" i="2"/>
  <c r="F1086" i="2"/>
  <c r="F1085" i="2"/>
  <c r="F1084" i="2"/>
  <c r="F1083" i="2"/>
  <c r="F1082" i="2"/>
  <c r="F1081" i="2"/>
  <c r="F1080" i="2"/>
  <c r="F1079" i="2"/>
  <c r="F1078" i="2"/>
  <c r="F1077" i="2"/>
  <c r="F1076" i="2"/>
  <c r="F1075" i="2"/>
  <c r="F1074" i="2"/>
  <c r="F1073" i="2"/>
  <c r="F1072" i="2"/>
  <c r="F1071" i="2"/>
  <c r="F1070" i="2"/>
  <c r="F1069" i="2"/>
  <c r="F1068" i="2"/>
  <c r="F1067" i="2"/>
  <c r="F1066" i="2"/>
  <c r="F1065" i="2"/>
  <c r="F1064" i="2"/>
  <c r="F1063" i="2"/>
  <c r="F1062" i="2"/>
  <c r="F1061" i="2"/>
  <c r="F1060" i="2"/>
  <c r="F1059" i="2"/>
  <c r="F1058" i="2"/>
  <c r="F1057" i="2"/>
  <c r="F1056" i="2"/>
  <c r="F1055" i="2"/>
  <c r="F1054" i="2"/>
  <c r="F1053" i="2"/>
  <c r="F1052" i="2"/>
  <c r="F1051" i="2"/>
  <c r="F1050" i="2"/>
  <c r="F1049" i="2"/>
  <c r="F1048" i="2"/>
  <c r="F1047" i="2"/>
  <c r="F1046" i="2"/>
  <c r="F1045" i="2"/>
  <c r="F1044" i="2"/>
  <c r="F1043" i="2"/>
  <c r="F1042" i="2"/>
  <c r="F1041" i="2"/>
  <c r="F1040" i="2"/>
  <c r="F1039" i="2"/>
  <c r="F1038" i="2"/>
  <c r="F1037" i="2"/>
  <c r="F1036" i="2"/>
  <c r="F1035" i="2"/>
  <c r="F1034" i="2"/>
  <c r="F1033" i="2"/>
  <c r="F1032" i="2"/>
  <c r="F1031" i="2"/>
  <c r="F1030" i="2"/>
  <c r="F1029" i="2"/>
  <c r="F1028" i="2"/>
  <c r="F1027" i="2"/>
  <c r="F1026" i="2"/>
  <c r="F1025" i="2"/>
  <c r="F1024" i="2"/>
  <c r="F1023" i="2"/>
  <c r="F1022" i="2"/>
  <c r="F1021" i="2"/>
  <c r="F1020" i="2"/>
  <c r="F1019" i="2"/>
  <c r="F1018" i="2"/>
  <c r="F1017" i="2"/>
  <c r="F1016" i="2"/>
  <c r="F1015" i="2"/>
  <c r="F1014" i="2"/>
  <c r="F1013" i="2"/>
  <c r="F1012" i="2"/>
  <c r="F1011" i="2"/>
  <c r="F1010" i="2"/>
  <c r="F1009" i="2"/>
  <c r="F1008" i="2"/>
  <c r="F1007" i="2"/>
  <c r="F1006" i="2"/>
  <c r="F1005" i="2"/>
  <c r="F1004" i="2"/>
  <c r="F1003" i="2"/>
  <c r="F1002" i="2"/>
  <c r="F1001" i="2"/>
  <c r="F1000" i="2"/>
  <c r="F999" i="2"/>
  <c r="F998" i="2"/>
  <c r="F997" i="2"/>
  <c r="F996" i="2"/>
  <c r="F995" i="2"/>
  <c r="F994" i="2"/>
  <c r="F993" i="2"/>
  <c r="F992" i="2"/>
  <c r="F991" i="2"/>
  <c r="F990" i="2"/>
  <c r="F989" i="2"/>
  <c r="F988" i="2"/>
  <c r="F987" i="2"/>
  <c r="F986" i="2"/>
  <c r="F985" i="2"/>
  <c r="F984" i="2"/>
  <c r="F983" i="2"/>
  <c r="F982" i="2"/>
  <c r="F981" i="2"/>
  <c r="F980" i="2"/>
  <c r="F979" i="2"/>
  <c r="F978" i="2"/>
  <c r="F977" i="2"/>
  <c r="F976" i="2"/>
  <c r="F975" i="2"/>
  <c r="F974" i="2"/>
  <c r="F973" i="2"/>
  <c r="F972" i="2"/>
  <c r="F971" i="2"/>
  <c r="F970" i="2"/>
  <c r="F969" i="2"/>
  <c r="F968" i="2"/>
  <c r="F967" i="2"/>
  <c r="F966" i="2"/>
  <c r="F965" i="2"/>
  <c r="F964" i="2"/>
  <c r="F963" i="2"/>
  <c r="F962" i="2"/>
  <c r="F961" i="2"/>
  <c r="F960" i="2"/>
  <c r="F959" i="2"/>
  <c r="F958" i="2"/>
  <c r="F957" i="2"/>
  <c r="F956" i="2"/>
  <c r="F955" i="2"/>
  <c r="F954" i="2"/>
  <c r="F953" i="2"/>
  <c r="F952" i="2"/>
  <c r="F951" i="2"/>
  <c r="F950" i="2"/>
  <c r="F949" i="2"/>
  <c r="F948" i="2"/>
  <c r="F947" i="2"/>
  <c r="F946" i="2"/>
  <c r="F945" i="2"/>
  <c r="F944" i="2"/>
  <c r="F943" i="2"/>
  <c r="F942" i="2"/>
  <c r="F941" i="2"/>
  <c r="F940" i="2"/>
  <c r="F939" i="2"/>
  <c r="F938" i="2"/>
  <c r="F937" i="2"/>
  <c r="F936" i="2"/>
  <c r="F935" i="2"/>
  <c r="F934" i="2"/>
  <c r="F933" i="2"/>
  <c r="F932" i="2"/>
  <c r="F931" i="2"/>
  <c r="F930" i="2"/>
  <c r="F929" i="2"/>
  <c r="F928" i="2"/>
  <c r="F927" i="2"/>
  <c r="F926" i="2"/>
  <c r="F925" i="2"/>
  <c r="F924" i="2"/>
  <c r="F923" i="2"/>
  <c r="F922" i="2"/>
  <c r="F921" i="2"/>
  <c r="F920" i="2"/>
  <c r="F919" i="2"/>
  <c r="F918" i="2"/>
  <c r="F917" i="2"/>
  <c r="F916" i="2"/>
  <c r="F915" i="2"/>
  <c r="F914" i="2"/>
  <c r="F913" i="2"/>
  <c r="F912" i="2"/>
  <c r="F911" i="2"/>
  <c r="F910" i="2"/>
  <c r="F909" i="2"/>
  <c r="F908" i="2"/>
  <c r="F907" i="2"/>
  <c r="F906" i="2"/>
  <c r="F905" i="2"/>
  <c r="F904" i="2"/>
  <c r="F903" i="2"/>
  <c r="F902" i="2"/>
  <c r="F901" i="2"/>
  <c r="F900" i="2"/>
  <c r="F899" i="2"/>
  <c r="F898" i="2"/>
  <c r="F897" i="2"/>
  <c r="F896" i="2"/>
  <c r="F895" i="2"/>
  <c r="F894" i="2"/>
  <c r="F893" i="2"/>
  <c r="F892" i="2"/>
  <c r="F891" i="2"/>
  <c r="F890" i="2"/>
  <c r="F889" i="2"/>
  <c r="F888" i="2"/>
  <c r="F887" i="2"/>
  <c r="F886" i="2"/>
  <c r="F885" i="2"/>
  <c r="F884" i="2"/>
  <c r="F883" i="2"/>
  <c r="F882" i="2"/>
  <c r="F881" i="2"/>
  <c r="F880" i="2"/>
  <c r="F879" i="2"/>
  <c r="F878" i="2"/>
  <c r="F877" i="2"/>
  <c r="F876" i="2"/>
  <c r="F875" i="2"/>
  <c r="F874" i="2"/>
  <c r="F873" i="2"/>
  <c r="F872" i="2"/>
  <c r="F871" i="2"/>
  <c r="F870" i="2"/>
  <c r="F869" i="2"/>
  <c r="F868" i="2"/>
  <c r="F867" i="2"/>
  <c r="F866" i="2"/>
  <c r="F865" i="2"/>
  <c r="F864" i="2"/>
  <c r="F863" i="2"/>
  <c r="F862" i="2"/>
  <c r="F861" i="2"/>
  <c r="F860" i="2"/>
  <c r="F859" i="2"/>
  <c r="F858" i="2"/>
  <c r="F857" i="2"/>
  <c r="F856" i="2"/>
  <c r="F855" i="2"/>
  <c r="F854" i="2"/>
  <c r="F853" i="2"/>
  <c r="F852" i="2"/>
  <c r="F851" i="2"/>
  <c r="F850" i="2"/>
  <c r="F849" i="2"/>
  <c r="F848" i="2"/>
  <c r="F847" i="2"/>
  <c r="F846" i="2"/>
  <c r="F845" i="2"/>
  <c r="F844" i="2"/>
  <c r="F843" i="2"/>
  <c r="F842" i="2"/>
  <c r="F841" i="2"/>
  <c r="F840" i="2"/>
  <c r="F839" i="2"/>
  <c r="F838" i="2"/>
  <c r="F837" i="2"/>
  <c r="F836" i="2"/>
  <c r="F835" i="2"/>
  <c r="F834" i="2"/>
  <c r="F833" i="2"/>
  <c r="F832" i="2"/>
  <c r="F831" i="2"/>
  <c r="F830" i="2"/>
  <c r="F829" i="2"/>
  <c r="F828" i="2"/>
  <c r="F827" i="2"/>
  <c r="F826" i="2"/>
  <c r="F825" i="2"/>
  <c r="F824" i="2"/>
  <c r="F823" i="2"/>
  <c r="F822" i="2"/>
  <c r="F821" i="2"/>
  <c r="F820" i="2"/>
  <c r="F819" i="2"/>
  <c r="F818" i="2"/>
  <c r="F817" i="2"/>
  <c r="F816" i="2"/>
  <c r="F815" i="2"/>
  <c r="F814" i="2"/>
  <c r="F813" i="2"/>
  <c r="F812" i="2"/>
  <c r="F811" i="2"/>
  <c r="F810" i="2"/>
  <c r="F809" i="2"/>
  <c r="F808" i="2"/>
  <c r="F807" i="2"/>
  <c r="F806" i="2"/>
  <c r="F805" i="2"/>
  <c r="F804" i="2"/>
  <c r="F803" i="2"/>
  <c r="F802" i="2"/>
  <c r="F801" i="2"/>
  <c r="F800" i="2"/>
  <c r="F799" i="2"/>
  <c r="F798" i="2"/>
  <c r="F797" i="2"/>
  <c r="F796" i="2"/>
  <c r="F795" i="2"/>
  <c r="F794" i="2"/>
  <c r="F793" i="2"/>
  <c r="F792" i="2"/>
  <c r="F791" i="2"/>
  <c r="F790" i="2"/>
  <c r="F789" i="2"/>
  <c r="F788" i="2"/>
  <c r="F787" i="2"/>
  <c r="F786" i="2"/>
  <c r="F785" i="2"/>
  <c r="F784" i="2"/>
  <c r="F783" i="2"/>
  <c r="F782" i="2"/>
  <c r="F781" i="2"/>
  <c r="F780" i="2"/>
  <c r="F779" i="2"/>
  <c r="F778" i="2"/>
  <c r="F777" i="2"/>
  <c r="F776" i="2"/>
  <c r="F775" i="2"/>
  <c r="F774" i="2"/>
  <c r="F773" i="2"/>
  <c r="F772" i="2"/>
  <c r="F771" i="2"/>
  <c r="F770" i="2"/>
  <c r="F769" i="2"/>
  <c r="F768" i="2"/>
  <c r="F767" i="2"/>
  <c r="F766" i="2"/>
  <c r="F765" i="2"/>
  <c r="F764" i="2"/>
  <c r="F763" i="2"/>
  <c r="F762" i="2"/>
  <c r="F761" i="2"/>
  <c r="F760" i="2"/>
  <c r="F759" i="2"/>
  <c r="F758" i="2"/>
  <c r="F757" i="2"/>
  <c r="F756" i="2"/>
  <c r="F755" i="2"/>
  <c r="F754" i="2"/>
  <c r="F753" i="2"/>
  <c r="F752" i="2"/>
  <c r="F751" i="2"/>
  <c r="F750" i="2"/>
  <c r="F749" i="2"/>
  <c r="F748" i="2"/>
  <c r="F747" i="2"/>
  <c r="F746" i="2"/>
  <c r="F745" i="2"/>
  <c r="F744" i="2"/>
  <c r="F743" i="2"/>
  <c r="F742" i="2"/>
  <c r="F741" i="2"/>
  <c r="F740" i="2"/>
  <c r="F739" i="2"/>
  <c r="F738" i="2"/>
  <c r="F737" i="2"/>
  <c r="F736" i="2"/>
  <c r="F735" i="2"/>
  <c r="F734" i="2"/>
  <c r="F733" i="2"/>
  <c r="F732" i="2"/>
  <c r="F731" i="2"/>
  <c r="F730" i="2"/>
  <c r="F729" i="2"/>
  <c r="F728" i="2"/>
  <c r="F727" i="2"/>
  <c r="F726" i="2"/>
  <c r="F725" i="2"/>
  <c r="F724" i="2"/>
  <c r="F723" i="2"/>
  <c r="F722" i="2"/>
  <c r="F721" i="2"/>
  <c r="F720" i="2"/>
  <c r="F719" i="2"/>
  <c r="F718" i="2"/>
  <c r="F717" i="2"/>
  <c r="F716" i="2"/>
  <c r="F715" i="2"/>
  <c r="F714" i="2"/>
  <c r="F713" i="2"/>
  <c r="F712" i="2"/>
  <c r="F711" i="2"/>
  <c r="F710" i="2"/>
  <c r="F709" i="2"/>
  <c r="F708" i="2"/>
  <c r="F707" i="2"/>
  <c r="F706" i="2"/>
  <c r="F705" i="2"/>
  <c r="F704" i="2"/>
  <c r="F703" i="2"/>
  <c r="F702" i="2"/>
  <c r="F701" i="2"/>
  <c r="F700" i="2"/>
  <c r="F699" i="2"/>
  <c r="F698" i="2"/>
  <c r="F697" i="2"/>
  <c r="F696" i="2"/>
  <c r="F695" i="2"/>
  <c r="F694" i="2"/>
  <c r="F693" i="2"/>
  <c r="F692" i="2"/>
  <c r="F691" i="2"/>
  <c r="F690" i="2"/>
  <c r="F689" i="2"/>
  <c r="F688" i="2"/>
  <c r="F687" i="2"/>
  <c r="F686" i="2"/>
  <c r="F685" i="2"/>
  <c r="F684" i="2"/>
  <c r="F683" i="2"/>
  <c r="F682" i="2"/>
  <c r="F681" i="2"/>
  <c r="F680" i="2"/>
  <c r="F679" i="2"/>
  <c r="F678" i="2"/>
  <c r="F677" i="2"/>
  <c r="F676" i="2"/>
  <c r="F675" i="2"/>
  <c r="F674" i="2"/>
  <c r="F673" i="2"/>
  <c r="F672" i="2"/>
  <c r="F671" i="2"/>
  <c r="F670" i="2"/>
  <c r="F669" i="2"/>
  <c r="F668" i="2"/>
  <c r="F667" i="2"/>
  <c r="F666" i="2"/>
  <c r="F665" i="2"/>
  <c r="F664" i="2"/>
  <c r="F663" i="2"/>
  <c r="F662" i="2"/>
  <c r="F661" i="2"/>
  <c r="F660" i="2"/>
  <c r="F659" i="2"/>
  <c r="F658" i="2"/>
  <c r="F657" i="2"/>
  <c r="F656" i="2"/>
  <c r="F655" i="2"/>
  <c r="F654" i="2"/>
  <c r="F653" i="2"/>
  <c r="F652" i="2"/>
  <c r="F651" i="2"/>
  <c r="F650" i="2"/>
  <c r="F649" i="2"/>
  <c r="F648" i="2"/>
  <c r="F647" i="2"/>
  <c r="F646" i="2"/>
  <c r="F645" i="2"/>
  <c r="F644" i="2"/>
  <c r="F643" i="2"/>
  <c r="F642" i="2"/>
  <c r="F641" i="2"/>
  <c r="F640" i="2"/>
  <c r="F639" i="2"/>
  <c r="F638" i="2"/>
  <c r="F637" i="2"/>
  <c r="F636" i="2"/>
  <c r="F635" i="2"/>
  <c r="F634" i="2"/>
  <c r="F633" i="2"/>
  <c r="F632" i="2"/>
  <c r="F631" i="2"/>
  <c r="F630" i="2"/>
  <c r="F629" i="2"/>
  <c r="F628" i="2"/>
  <c r="F627" i="2"/>
  <c r="F626" i="2"/>
  <c r="F625" i="2"/>
  <c r="F624" i="2"/>
  <c r="F623" i="2"/>
  <c r="F622" i="2"/>
  <c r="F621" i="2"/>
  <c r="F620" i="2"/>
  <c r="F619" i="2"/>
  <c r="F618" i="2"/>
  <c r="F617" i="2"/>
  <c r="F616" i="2"/>
  <c r="F615" i="2"/>
  <c r="F614" i="2"/>
  <c r="F613" i="2"/>
  <c r="F612" i="2"/>
  <c r="F611" i="2"/>
  <c r="F610" i="2"/>
  <c r="F609" i="2"/>
  <c r="F608" i="2"/>
  <c r="F607" i="2"/>
  <c r="F606" i="2"/>
  <c r="F605" i="2"/>
  <c r="F604" i="2"/>
  <c r="F603" i="2"/>
  <c r="F602" i="2"/>
  <c r="F601" i="2"/>
  <c r="F600" i="2"/>
  <c r="F599"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6" i="2"/>
  <c r="F535" i="2"/>
  <c r="F534" i="2"/>
  <c r="F533" i="2"/>
  <c r="F532" i="2"/>
  <c r="F531" i="2"/>
  <c r="F530" i="2"/>
  <c r="F529" i="2"/>
  <c r="F528" i="2"/>
  <c r="F527" i="2"/>
  <c r="F526" i="2"/>
  <c r="F525" i="2"/>
  <c r="F524" i="2"/>
  <c r="F523" i="2"/>
  <c r="F522" i="2"/>
  <c r="F521" i="2"/>
  <c r="F520" i="2"/>
  <c r="F519" i="2"/>
  <c r="F518" i="2"/>
  <c r="F517" i="2"/>
  <c r="F516" i="2"/>
  <c r="F515" i="2"/>
  <c r="F514" i="2"/>
  <c r="F513" i="2"/>
  <c r="F512" i="2"/>
  <c r="F511"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7261" i="2"/>
  <c r="F4" i="2"/>
  <c r="F5" i="2"/>
  <c r="F6" i="2"/>
  <c r="F7" i="2"/>
  <c r="F8" i="2"/>
  <c r="F9" i="2"/>
  <c r="F10" i="2"/>
  <c r="F11" i="2"/>
  <c r="F12" i="2"/>
  <c r="F13" i="2"/>
  <c r="F14" i="2"/>
  <c r="F15" i="2"/>
  <c r="F16" i="2"/>
  <c r="F17" i="2"/>
  <c r="F18" i="2"/>
  <c r="F19" i="2"/>
  <c r="F3" i="2"/>
  <c r="F2" i="2"/>
  <c r="O817" i="1"/>
  <c r="O45" i="1"/>
  <c r="G40" i="3" s="1"/>
  <c r="H40" i="3" s="1"/>
  <c r="P45" i="1" s="1"/>
  <c r="O818" i="1"/>
  <c r="O30" i="1"/>
  <c r="G44" i="3" s="1"/>
  <c r="H44" i="3" s="1"/>
  <c r="P30" i="1" s="1"/>
  <c r="O819" i="1"/>
  <c r="O820" i="1"/>
  <c r="O14" i="1"/>
  <c r="G15" i="3" s="1"/>
  <c r="H15" i="3" s="1"/>
  <c r="P14" i="1" s="1"/>
  <c r="O128" i="1"/>
  <c r="G129" i="3" s="1"/>
  <c r="H129" i="3" s="1"/>
  <c r="P128" i="1" s="1"/>
  <c r="O821" i="1"/>
  <c r="O822" i="1"/>
  <c r="O823" i="1"/>
  <c r="O681" i="1"/>
  <c r="O824" i="1"/>
  <c r="O19" i="1"/>
  <c r="G57" i="3" s="1"/>
  <c r="H57" i="3" s="1"/>
  <c r="P19" i="1" s="1"/>
  <c r="O139" i="1"/>
  <c r="G123" i="3" s="1"/>
  <c r="H123" i="3" s="1"/>
  <c r="P139" i="1" s="1"/>
  <c r="O279" i="1"/>
  <c r="O682" i="1"/>
  <c r="O825" i="1"/>
  <c r="O826" i="1"/>
  <c r="G357" i="3" s="1"/>
  <c r="H357" i="3" s="1"/>
  <c r="P826" i="1" s="1"/>
  <c r="O827" i="1"/>
  <c r="O828" i="1"/>
  <c r="G220" i="3" s="1"/>
  <c r="H220" i="3" s="1"/>
  <c r="P828" i="1" s="1"/>
  <c r="O522" i="1"/>
  <c r="O829" i="1"/>
  <c r="O3" i="1"/>
  <c r="G3" i="3" s="1"/>
  <c r="H3" i="3" s="1"/>
  <c r="P3" i="1" s="1"/>
  <c r="O245" i="1"/>
  <c r="G323" i="3" s="1"/>
  <c r="H323" i="3" s="1"/>
  <c r="P245" i="1" s="1"/>
  <c r="O830" i="1"/>
  <c r="O46" i="1"/>
  <c r="G96" i="3" s="1"/>
  <c r="H96" i="3" s="1"/>
  <c r="P46" i="1" s="1"/>
  <c r="O831" i="1"/>
  <c r="O832" i="1"/>
  <c r="G385" i="3" s="1"/>
  <c r="H385" i="3" s="1"/>
  <c r="P832" i="1" s="1"/>
  <c r="O833" i="1"/>
  <c r="O835" i="1"/>
  <c r="O836" i="1"/>
  <c r="O837" i="1"/>
  <c r="G182" i="3" s="1"/>
  <c r="H182" i="3" s="1"/>
  <c r="P837" i="1" s="1"/>
  <c r="O838" i="1"/>
  <c r="O683" i="1"/>
  <c r="O839" i="1"/>
  <c r="O153" i="1"/>
  <c r="O840" i="1"/>
  <c r="O841" i="1"/>
  <c r="O842" i="1"/>
  <c r="O843" i="1"/>
  <c r="O844" i="1"/>
  <c r="O846" i="1"/>
  <c r="O85" i="1"/>
  <c r="G95" i="3" s="1"/>
  <c r="H95" i="3" s="1"/>
  <c r="P85" i="1" s="1"/>
  <c r="O61" i="1"/>
  <c r="G20" i="3" s="1"/>
  <c r="H20" i="3" s="1"/>
  <c r="P61" i="1" s="1"/>
  <c r="O523" i="1"/>
  <c r="G417" i="3" s="1"/>
  <c r="H417" i="3" s="1"/>
  <c r="P523" i="1" s="1"/>
  <c r="O847" i="1"/>
  <c r="O137" i="1"/>
  <c r="G128" i="3" s="1"/>
  <c r="H128" i="3" s="1"/>
  <c r="P137" i="1" s="1"/>
  <c r="O848" i="1"/>
  <c r="O25" i="1"/>
  <c r="G38" i="3" s="1"/>
  <c r="H38" i="3" s="1"/>
  <c r="P25" i="1" s="1"/>
  <c r="O71" i="1"/>
  <c r="G157" i="3" s="1"/>
  <c r="H157" i="3" s="1"/>
  <c r="P71" i="1" s="1"/>
  <c r="O353" i="1"/>
  <c r="O849" i="1"/>
  <c r="O850" i="1"/>
  <c r="O851" i="1"/>
  <c r="O68" i="1"/>
  <c r="G130" i="3" s="1"/>
  <c r="H130" i="3" s="1"/>
  <c r="P68" i="1" s="1"/>
  <c r="O852" i="1"/>
  <c r="O27" i="1"/>
  <c r="G32" i="3" s="1"/>
  <c r="H32" i="3" s="1"/>
  <c r="P27" i="1" s="1"/>
  <c r="O853" i="1"/>
  <c r="O854" i="1"/>
  <c r="O855" i="1"/>
  <c r="O103" i="1"/>
  <c r="G110" i="3" s="1"/>
  <c r="H110" i="3" s="1"/>
  <c r="P103" i="1" s="1"/>
  <c r="O856" i="1"/>
  <c r="O33" i="1"/>
  <c r="G30" i="3" s="1"/>
  <c r="H30" i="3" s="1"/>
  <c r="P33" i="1" s="1"/>
  <c r="O124" i="1"/>
  <c r="G299" i="3" s="1"/>
  <c r="H299" i="3" s="1"/>
  <c r="P124" i="1" s="1"/>
  <c r="O439" i="1"/>
  <c r="O857" i="1"/>
  <c r="O858" i="1"/>
  <c r="O859" i="1"/>
  <c r="O264" i="1"/>
  <c r="G324" i="3" s="1"/>
  <c r="H324" i="3" s="1"/>
  <c r="P264" i="1" s="1"/>
  <c r="O860" i="1"/>
  <c r="O35" i="1"/>
  <c r="G166" i="3" s="1"/>
  <c r="H166" i="3" s="1"/>
  <c r="P35" i="1" s="1"/>
  <c r="O11" i="1"/>
  <c r="G12" i="3" s="1"/>
  <c r="H12" i="3" s="1"/>
  <c r="P11" i="1" s="1"/>
  <c r="O86" i="1"/>
  <c r="G80" i="3" s="1"/>
  <c r="H80" i="3" s="1"/>
  <c r="P86" i="1" s="1"/>
  <c r="O440" i="1"/>
  <c r="O861" i="1"/>
  <c r="O862" i="1"/>
  <c r="O863" i="1"/>
  <c r="O684" i="1"/>
  <c r="O181" i="1"/>
  <c r="G158" i="3" s="1"/>
  <c r="H158" i="3" s="1"/>
  <c r="P181" i="1" s="1"/>
  <c r="O16" i="1"/>
  <c r="G31" i="3" s="1"/>
  <c r="H31" i="3" s="1"/>
  <c r="P16" i="1" s="1"/>
  <c r="O864" i="1"/>
  <c r="O865" i="1"/>
  <c r="O866" i="1"/>
  <c r="O867" i="1"/>
  <c r="G189" i="3" s="1"/>
  <c r="H189" i="3" s="1"/>
  <c r="P867" i="1" s="1"/>
  <c r="O868" i="1"/>
  <c r="O284" i="1"/>
  <c r="G105" i="3" s="1"/>
  <c r="H105" i="3" s="1"/>
  <c r="P284" i="1" s="1"/>
  <c r="O524" i="1"/>
  <c r="O869" i="1"/>
  <c r="O146" i="1"/>
  <c r="O97" i="1"/>
  <c r="G151" i="3" s="1"/>
  <c r="H151" i="3" s="1"/>
  <c r="P97" i="1" s="1"/>
  <c r="O12" i="1"/>
  <c r="G13" i="3" s="1"/>
  <c r="H13" i="3" s="1"/>
  <c r="P12" i="1" s="1"/>
  <c r="O70" i="1"/>
  <c r="G88" i="3" s="1"/>
  <c r="H88" i="3" s="1"/>
  <c r="P70" i="1" s="1"/>
  <c r="O870" i="1"/>
  <c r="O96" i="1"/>
  <c r="G59" i="3" s="1"/>
  <c r="H59" i="3" s="1"/>
  <c r="P96" i="1" s="1"/>
  <c r="O155" i="1"/>
  <c r="G267" i="3" s="1"/>
  <c r="H267" i="3" s="1"/>
  <c r="P155" i="1" s="1"/>
  <c r="O525" i="1"/>
  <c r="O871" i="1"/>
  <c r="O872" i="1"/>
  <c r="O873" i="1"/>
  <c r="O874" i="1"/>
  <c r="O875" i="1"/>
  <c r="O232" i="1"/>
  <c r="G228" i="3" s="1"/>
  <c r="H228" i="3" s="1"/>
  <c r="P232" i="1" s="1"/>
  <c r="O876" i="1"/>
  <c r="O526" i="1"/>
  <c r="O32" i="1"/>
  <c r="G21" i="3" s="1"/>
  <c r="H21" i="3" s="1"/>
  <c r="P32" i="1" s="1"/>
  <c r="O59" i="1"/>
  <c r="G41" i="3" s="1"/>
  <c r="H41" i="3" s="1"/>
  <c r="O73" i="1"/>
  <c r="G26" i="3" s="1"/>
  <c r="H26" i="3" s="1"/>
  <c r="P73" i="1" s="1"/>
  <c r="O24" i="1"/>
  <c r="G51" i="3" s="1"/>
  <c r="H51" i="3" s="1"/>
  <c r="P24" i="1" s="1"/>
  <c r="O685" i="1"/>
  <c r="O20" i="1"/>
  <c r="G45" i="3" s="1"/>
  <c r="H45" i="3" s="1"/>
  <c r="P20" i="1" s="1"/>
  <c r="O879" i="1"/>
  <c r="O880" i="1"/>
  <c r="O881" i="1"/>
  <c r="O686" i="1"/>
  <c r="O882" i="1"/>
  <c r="O883" i="1"/>
  <c r="O884" i="1"/>
  <c r="O885" i="1"/>
  <c r="O886" i="1"/>
  <c r="O887" i="1"/>
  <c r="O888" i="1"/>
  <c r="O336" i="1"/>
  <c r="O687" i="1"/>
  <c r="O527" i="1"/>
  <c r="O265" i="1"/>
  <c r="O889" i="1"/>
  <c r="O528" i="1"/>
  <c r="O319" i="1"/>
  <c r="O218" i="1"/>
  <c r="O890" i="1"/>
  <c r="O340" i="1"/>
  <c r="G174" i="3" s="1"/>
  <c r="H174" i="3" s="1"/>
  <c r="P340" i="1" s="1"/>
  <c r="O74" i="1"/>
  <c r="O105" i="1"/>
  <c r="G250" i="3" s="1"/>
  <c r="H250" i="3" s="1"/>
  <c r="P105" i="1" s="1"/>
  <c r="O891" i="1"/>
  <c r="O892" i="1"/>
  <c r="O893" i="1"/>
  <c r="O894" i="1"/>
  <c r="O182" i="1"/>
  <c r="G223" i="3" s="1"/>
  <c r="H223" i="3" s="1"/>
  <c r="P182" i="1" s="1"/>
  <c r="O49" i="1"/>
  <c r="G62" i="3" s="1"/>
  <c r="H62" i="3" s="1"/>
  <c r="P49" i="1" s="1"/>
  <c r="O895" i="1"/>
  <c r="O896" i="1"/>
  <c r="O897" i="1"/>
  <c r="O898" i="1"/>
  <c r="O899" i="1"/>
  <c r="O900" i="1"/>
  <c r="O901" i="1"/>
  <c r="O529" i="1"/>
  <c r="O902" i="1"/>
  <c r="O266" i="1"/>
  <c r="G212" i="3" s="1"/>
  <c r="H212" i="3" s="1"/>
  <c r="P266" i="1" s="1"/>
  <c r="O29" i="1"/>
  <c r="G8" i="3" s="1"/>
  <c r="H8" i="3" s="1"/>
  <c r="P29" i="1" s="1"/>
  <c r="O903" i="1"/>
  <c r="O904" i="1"/>
  <c r="O905" i="1"/>
  <c r="O906" i="1"/>
  <c r="O907" i="1"/>
  <c r="G132" i="3" s="1"/>
  <c r="H132" i="3" s="1"/>
  <c r="P907" i="1" s="1"/>
  <c r="O908" i="1"/>
  <c r="G300" i="3" s="1"/>
  <c r="H300" i="3" s="1"/>
  <c r="P908" i="1" s="1"/>
  <c r="O909" i="1"/>
  <c r="O280" i="1"/>
  <c r="G70" i="3" s="1"/>
  <c r="H70" i="3" s="1"/>
  <c r="P280" i="1" s="1"/>
  <c r="O910" i="1"/>
  <c r="O156" i="1"/>
  <c r="G67" i="3" s="1"/>
  <c r="H67" i="3" s="1"/>
  <c r="P156" i="1" s="1"/>
  <c r="O911" i="1"/>
  <c r="O17" i="1"/>
  <c r="G66" i="3" s="1"/>
  <c r="H66" i="3" s="1"/>
  <c r="P17" i="1" s="1"/>
  <c r="O127" i="1"/>
  <c r="G210" i="3" s="1"/>
  <c r="H210" i="3" s="1"/>
  <c r="P127" i="1" s="1"/>
  <c r="O8" i="1"/>
  <c r="G33" i="3" s="1"/>
  <c r="H33" i="3" s="1"/>
  <c r="P8" i="1" s="1"/>
  <c r="O72" i="1"/>
  <c r="G39" i="3" s="1"/>
  <c r="H39" i="3" s="1"/>
  <c r="P72" i="1" s="1"/>
  <c r="O912" i="1"/>
  <c r="O246" i="1"/>
  <c r="G16" i="3" s="1"/>
  <c r="H16" i="3" s="1"/>
  <c r="P246" i="1" s="1"/>
  <c r="O913" i="1"/>
  <c r="G81" i="3" s="1"/>
  <c r="H81" i="3" s="1"/>
  <c r="O441" i="1"/>
  <c r="G6" i="3" s="1"/>
  <c r="H6" i="3" s="1"/>
  <c r="P441" i="1" s="1"/>
  <c r="O60" i="1"/>
  <c r="G22" i="3" s="1"/>
  <c r="H22" i="3" s="1"/>
  <c r="P60" i="1" s="1"/>
  <c r="O7" i="1"/>
  <c r="G4" i="3" s="1"/>
  <c r="H4" i="3" s="1"/>
  <c r="P7" i="1" s="1"/>
  <c r="O914" i="1"/>
  <c r="G64" i="3" s="1"/>
  <c r="H64" i="3" s="1"/>
  <c r="J10" i="3" s="1"/>
  <c r="O915" i="1"/>
  <c r="G90" i="3" s="1"/>
  <c r="H90" i="3" s="1"/>
  <c r="O916" i="1"/>
  <c r="G375" i="3" s="1"/>
  <c r="H375" i="3" s="1"/>
  <c r="P916" i="1" s="1"/>
  <c r="O161" i="1"/>
  <c r="G7" i="3" s="1"/>
  <c r="H7" i="3" s="1"/>
  <c r="P161" i="1" s="1"/>
  <c r="O354" i="1"/>
  <c r="O530" i="1"/>
  <c r="G406" i="3" s="1"/>
  <c r="H406" i="3" s="1"/>
  <c r="P530" i="1" s="1"/>
  <c r="O917" i="1"/>
  <c r="O918" i="1"/>
  <c r="O390" i="1"/>
  <c r="O919" i="1"/>
  <c r="O135" i="1"/>
  <c r="G211" i="3" s="1"/>
  <c r="H211" i="3" s="1"/>
  <c r="P135" i="1" s="1"/>
  <c r="O87" i="1"/>
  <c r="G163" i="3" s="1"/>
  <c r="H163" i="3" s="1"/>
  <c r="P87" i="1" s="1"/>
  <c r="O920" i="1"/>
  <c r="O688" i="1"/>
  <c r="O921" i="1"/>
  <c r="O233" i="1"/>
  <c r="G135" i="3" s="1"/>
  <c r="H135" i="3" s="1"/>
  <c r="P233" i="1" s="1"/>
  <c r="O531" i="1"/>
  <c r="O140" i="1"/>
  <c r="G61" i="3" s="1"/>
  <c r="H61" i="3" s="1"/>
  <c r="P140" i="1" s="1"/>
  <c r="O219" i="1"/>
  <c r="G73" i="3" s="1"/>
  <c r="H73" i="3" s="1"/>
  <c r="P219" i="1" s="1"/>
  <c r="O171" i="1"/>
  <c r="O922" i="1"/>
  <c r="O689" i="1"/>
  <c r="O923" i="1"/>
  <c r="O924" i="1"/>
  <c r="O925" i="1"/>
  <c r="O23" i="1"/>
  <c r="G27" i="3" s="1"/>
  <c r="H27" i="3" s="1"/>
  <c r="P23" i="1" s="1"/>
  <c r="O247" i="1"/>
  <c r="O926" i="1"/>
  <c r="G248" i="3" s="1"/>
  <c r="H248" i="3" s="1"/>
  <c r="P926" i="1" s="1"/>
  <c r="O690" i="1"/>
  <c r="O927" i="1"/>
  <c r="O21" i="1"/>
  <c r="G29" i="3" s="1"/>
  <c r="H29" i="3" s="1"/>
  <c r="P21" i="1" s="1"/>
  <c r="O928" i="1"/>
  <c r="O929" i="1"/>
  <c r="O930" i="1"/>
  <c r="O931" i="1"/>
  <c r="O932" i="1"/>
  <c r="O933" i="1"/>
  <c r="O934" i="1"/>
  <c r="O935" i="1"/>
  <c r="O936" i="1"/>
  <c r="O147" i="1"/>
  <c r="O532" i="1"/>
  <c r="O937" i="1"/>
  <c r="O938" i="1"/>
  <c r="O939" i="1"/>
  <c r="O940" i="1"/>
  <c r="O941" i="1"/>
  <c r="O942" i="1"/>
  <c r="O943" i="1"/>
  <c r="O944" i="1"/>
  <c r="O945" i="1"/>
  <c r="O946" i="1"/>
  <c r="O75" i="1"/>
  <c r="O104" i="1"/>
  <c r="G262" i="3" s="1"/>
  <c r="H262" i="3" s="1"/>
  <c r="P104" i="1" s="1"/>
  <c r="O947" i="1"/>
  <c r="O680" i="1"/>
  <c r="O90" i="1"/>
  <c r="O948" i="1"/>
  <c r="O949" i="1"/>
  <c r="O950" i="1"/>
  <c r="O951" i="1"/>
  <c r="O952" i="1"/>
  <c r="O953" i="1"/>
  <c r="O954" i="1"/>
  <c r="O267" i="1"/>
  <c r="O955" i="1"/>
  <c r="O956" i="1"/>
  <c r="O957" i="1"/>
  <c r="O958" i="1"/>
  <c r="O959" i="1"/>
  <c r="O141" i="1"/>
  <c r="G116" i="3" s="1"/>
  <c r="H116" i="3" s="1"/>
  <c r="P141" i="1" s="1"/>
  <c r="O18" i="1"/>
  <c r="G178" i="3" s="1"/>
  <c r="H178" i="3" s="1"/>
  <c r="P18" i="1" s="1"/>
  <c r="O960" i="1"/>
  <c r="O961" i="1"/>
  <c r="O691" i="1"/>
  <c r="O962" i="1"/>
  <c r="O963" i="1"/>
  <c r="O964" i="1"/>
  <c r="O965" i="1"/>
  <c r="O966" i="1"/>
  <c r="O967" i="1"/>
  <c r="O968" i="1"/>
  <c r="O969" i="1"/>
  <c r="O970" i="1"/>
  <c r="O971" i="1"/>
  <c r="O972" i="1"/>
  <c r="O172" i="1"/>
  <c r="G270" i="3" s="1"/>
  <c r="H270" i="3" s="1"/>
  <c r="P172" i="1" s="1"/>
  <c r="O533" i="1"/>
  <c r="G415" i="3" s="1"/>
  <c r="H415" i="3" s="1"/>
  <c r="P533" i="1" s="1"/>
  <c r="O973" i="1"/>
  <c r="O974" i="1"/>
  <c r="O975" i="1"/>
  <c r="O976" i="1"/>
  <c r="O977" i="1"/>
  <c r="O978" i="1"/>
  <c r="O979" i="1"/>
  <c r="O980" i="1"/>
  <c r="O981" i="1"/>
  <c r="O982" i="1"/>
  <c r="G266" i="3" s="1"/>
  <c r="H266" i="3" s="1"/>
  <c r="P982" i="1" s="1"/>
  <c r="O983" i="1"/>
  <c r="O984" i="1"/>
  <c r="O985" i="1"/>
  <c r="O986" i="1"/>
  <c r="O987" i="1"/>
  <c r="O988" i="1"/>
  <c r="G351" i="3" s="1"/>
  <c r="H351" i="3" s="1"/>
  <c r="P988" i="1" s="1"/>
  <c r="O989" i="1"/>
  <c r="O355" i="1"/>
  <c r="G215" i="3" s="1"/>
  <c r="H215" i="3" s="1"/>
  <c r="P355" i="1" s="1"/>
  <c r="O692" i="1"/>
  <c r="G296" i="3" s="1"/>
  <c r="H296" i="3" s="1"/>
  <c r="P692" i="1" s="1"/>
  <c r="O990" i="1"/>
  <c r="O991" i="1"/>
  <c r="O992" i="1"/>
  <c r="O993" i="1"/>
  <c r="O994" i="1"/>
  <c r="O995" i="1"/>
  <c r="O996" i="1"/>
  <c r="O997" i="1"/>
  <c r="O998" i="1"/>
  <c r="O999" i="1"/>
  <c r="O1000" i="1"/>
  <c r="O534" i="1"/>
  <c r="O442" i="1"/>
  <c r="O1001" i="1"/>
  <c r="O693" i="1"/>
  <c r="O694" i="1"/>
  <c r="G46" i="3" s="1"/>
  <c r="H46" i="3" s="1"/>
  <c r="P694" i="1" s="1"/>
  <c r="O695" i="1"/>
  <c r="O1002" i="1"/>
  <c r="O1003" i="1"/>
  <c r="O535" i="1"/>
  <c r="O1004" i="1"/>
  <c r="O1005" i="1"/>
  <c r="O1006" i="1"/>
  <c r="O1007" i="1"/>
  <c r="O1008" i="1"/>
  <c r="O1009" i="1"/>
  <c r="O1010" i="1"/>
  <c r="O1011" i="1"/>
  <c r="O1012" i="1"/>
  <c r="O1013" i="1"/>
  <c r="O536" i="1"/>
  <c r="O537" i="1"/>
  <c r="O1014" i="1"/>
  <c r="O1015" i="1"/>
  <c r="G113" i="3" s="1"/>
  <c r="H113" i="3" s="1"/>
  <c r="P1015" i="1" s="1"/>
  <c r="O1016" i="1"/>
  <c r="O1017" i="1"/>
  <c r="O1018" i="1"/>
  <c r="O696" i="1"/>
  <c r="O443" i="1"/>
  <c r="G339" i="3" s="1"/>
  <c r="H339" i="3" s="1"/>
  <c r="P443" i="1" s="1"/>
  <c r="O1019" i="1"/>
  <c r="O1020" i="1"/>
  <c r="O1021" i="1"/>
  <c r="G261" i="3" s="1"/>
  <c r="H261" i="3" s="1"/>
  <c r="P1021" i="1" s="1"/>
  <c r="O1022" i="1"/>
  <c r="O1023" i="1"/>
  <c r="O1024" i="1"/>
  <c r="O1025" i="1"/>
  <c r="O1026" i="1"/>
  <c r="O1027" i="1"/>
  <c r="O1028" i="1"/>
  <c r="O1029" i="1"/>
  <c r="O1030" i="1"/>
  <c r="O697" i="1"/>
  <c r="O1031" i="1"/>
  <c r="O1032" i="1"/>
  <c r="O1033" i="1"/>
  <c r="O1034" i="1"/>
  <c r="O1035" i="1"/>
  <c r="O1036" i="1"/>
  <c r="O1037" i="1"/>
  <c r="O1038" i="1"/>
  <c r="O1039" i="1"/>
  <c r="O1040" i="1"/>
  <c r="O1041" i="1"/>
  <c r="O1042" i="1"/>
  <c r="G109" i="3" s="1"/>
  <c r="H109" i="3" s="1"/>
  <c r="P1042" i="1" s="1"/>
  <c r="O1043" i="1"/>
  <c r="G233" i="3" s="1"/>
  <c r="H233" i="3" s="1"/>
  <c r="P1043" i="1" s="1"/>
  <c r="O1044" i="1"/>
  <c r="O698" i="1"/>
  <c r="O1045" i="1"/>
  <c r="O699" i="1"/>
  <c r="G321" i="3" s="1"/>
  <c r="H321" i="3" s="1"/>
  <c r="P699" i="1" s="1"/>
  <c r="O1046" i="1"/>
  <c r="O1047" i="1"/>
  <c r="O1048" i="1"/>
  <c r="O1049" i="1"/>
  <c r="O1050" i="1"/>
  <c r="O1051" i="1"/>
  <c r="O1052" i="1"/>
  <c r="O1053" i="1"/>
  <c r="O1054" i="1"/>
  <c r="O700" i="1"/>
  <c r="O1055" i="1"/>
  <c r="O1056" i="1"/>
  <c r="O281" i="1"/>
  <c r="G117" i="3" s="1"/>
  <c r="H117" i="3" s="1"/>
  <c r="P281" i="1" s="1"/>
  <c r="O1057" i="1"/>
  <c r="G273" i="3" s="1"/>
  <c r="H273" i="3" s="1"/>
  <c r="P1057" i="1" s="1"/>
  <c r="O1058" i="1"/>
  <c r="O1059" i="1"/>
  <c r="O1060" i="1"/>
  <c r="O1061" i="1"/>
  <c r="O701" i="1"/>
  <c r="O538" i="1"/>
  <c r="O1062" i="1"/>
  <c r="O1063" i="1"/>
  <c r="O1064" i="1"/>
  <c r="O1065" i="1"/>
  <c r="O1066" i="1"/>
  <c r="O1067" i="1"/>
  <c r="O702" i="1"/>
  <c r="O1068" i="1"/>
  <c r="O391" i="1"/>
  <c r="O1069" i="1"/>
  <c r="O1070" i="1"/>
  <c r="O1071" i="1"/>
  <c r="O444" i="1"/>
  <c r="O703" i="1"/>
  <c r="O704" i="1"/>
  <c r="G121" i="3" s="1"/>
  <c r="H121" i="3" s="1"/>
  <c r="P704" i="1" s="1"/>
  <c r="O1072" i="1"/>
  <c r="O705" i="1"/>
  <c r="O479" i="1"/>
  <c r="G78" i="3" s="1"/>
  <c r="H78" i="3" s="1"/>
  <c r="P479" i="1" s="1"/>
  <c r="O706" i="1"/>
  <c r="O707" i="1"/>
  <c r="G297" i="3" s="1"/>
  <c r="H297" i="3" s="1"/>
  <c r="P707" i="1" s="1"/>
  <c r="O113" i="1"/>
  <c r="G84" i="3" s="1"/>
  <c r="H84" i="3" s="1"/>
  <c r="P113" i="1" s="1"/>
  <c r="O1073" i="1"/>
  <c r="O445" i="1"/>
  <c r="G371" i="3" s="1"/>
  <c r="H371" i="3" s="1"/>
  <c r="P445" i="1" s="1"/>
  <c r="O114" i="1"/>
  <c r="G137" i="3" s="1"/>
  <c r="H137" i="3" s="1"/>
  <c r="P114" i="1" s="1"/>
  <c r="O539" i="1"/>
  <c r="O346" i="1"/>
  <c r="G281" i="3" s="1"/>
  <c r="H281" i="3" s="1"/>
  <c r="P346" i="1" s="1"/>
  <c r="O48" i="1"/>
  <c r="G11" i="3" s="1"/>
  <c r="H11" i="3" s="1"/>
  <c r="P48" i="1" s="1"/>
  <c r="O1074" i="1"/>
  <c r="O1075" i="1"/>
  <c r="O229" i="1"/>
  <c r="G35" i="3" s="1"/>
  <c r="H35" i="3" s="1"/>
  <c r="P229" i="1" s="1"/>
  <c r="O1076" i="1"/>
  <c r="O356" i="1"/>
  <c r="O1077" i="1"/>
  <c r="O1078" i="1"/>
  <c r="O1079" i="1"/>
  <c r="O1080" i="1"/>
  <c r="O807" i="1"/>
  <c r="G345" i="3" s="1"/>
  <c r="H345" i="3" s="1"/>
  <c r="P807" i="1" s="1"/>
  <c r="O1081" i="1"/>
  <c r="O1082" i="1"/>
  <c r="O789" i="1"/>
  <c r="G144" i="3" s="1"/>
  <c r="H144" i="3" s="1"/>
  <c r="P789" i="1" s="1"/>
  <c r="O1083" i="1"/>
  <c r="O1084" i="1"/>
  <c r="O1085" i="1"/>
  <c r="O162" i="1"/>
  <c r="G366" i="3" s="1"/>
  <c r="H366" i="3" s="1"/>
  <c r="P162" i="1" s="1"/>
  <c r="O446" i="1"/>
  <c r="O708" i="1"/>
  <c r="G243" i="3" s="1"/>
  <c r="H243" i="3" s="1"/>
  <c r="P708" i="1" s="1"/>
  <c r="O447" i="1"/>
  <c r="O540" i="1"/>
  <c r="O1086" i="1"/>
  <c r="O448" i="1"/>
  <c r="G293" i="3" s="1"/>
  <c r="H293" i="3" s="1"/>
  <c r="P448" i="1" s="1"/>
  <c r="O1087" i="1"/>
  <c r="O1088" i="1"/>
  <c r="O709" i="1"/>
  <c r="O1089" i="1"/>
  <c r="O1090" i="1"/>
  <c r="O252" i="1"/>
  <c r="G241" i="3" s="1"/>
  <c r="H241" i="3" s="1"/>
  <c r="P252" i="1" s="1"/>
  <c r="O710" i="1"/>
  <c r="O711" i="1"/>
  <c r="O1091" i="1"/>
  <c r="O341" i="1"/>
  <c r="G214" i="3" s="1"/>
  <c r="H214" i="3" s="1"/>
  <c r="P341" i="1" s="1"/>
  <c r="O1092" i="1"/>
  <c r="O1093" i="1"/>
  <c r="O1094" i="1"/>
  <c r="O1095" i="1"/>
  <c r="O1096" i="1"/>
  <c r="O1097" i="1"/>
  <c r="O1098" i="1"/>
  <c r="O1099" i="1"/>
  <c r="O1100" i="1"/>
  <c r="O1101" i="1"/>
  <c r="Q1101" i="1" s="1"/>
  <c r="T1101" i="1" s="1"/>
  <c r="O1102" i="1"/>
  <c r="O712" i="1"/>
  <c r="O1103" i="1"/>
  <c r="Q1103" i="1" s="1"/>
  <c r="T1103" i="1" s="1"/>
  <c r="O1104" i="1"/>
  <c r="Q1104" i="1" s="1"/>
  <c r="T1104" i="1" s="1"/>
  <c r="O1105" i="1"/>
  <c r="O1106" i="1"/>
  <c r="O1107" i="1"/>
  <c r="O1108" i="1"/>
  <c r="O1109" i="1"/>
  <c r="O1110" i="1"/>
  <c r="O1111" i="1"/>
  <c r="O1112" i="1"/>
  <c r="O713" i="1"/>
  <c r="O1113" i="1"/>
  <c r="O1114" i="1"/>
  <c r="G310" i="3" s="1"/>
  <c r="H310" i="3" s="1"/>
  <c r="P1114" i="1" s="1"/>
  <c r="O1115" i="1"/>
  <c r="O1116" i="1"/>
  <c r="O142" i="1"/>
  <c r="G195" i="3" s="1"/>
  <c r="H195" i="3" s="1"/>
  <c r="P142" i="1" s="1"/>
  <c r="O541" i="1"/>
  <c r="O714" i="1"/>
  <c r="O1117" i="1"/>
  <c r="O314" i="1"/>
  <c r="G134" i="3" s="1"/>
  <c r="H134" i="3" s="1"/>
  <c r="P314" i="1" s="1"/>
  <c r="O542" i="1"/>
  <c r="O1118" i="1"/>
  <c r="O1119" i="1"/>
  <c r="O1120" i="1"/>
  <c r="O1121" i="1"/>
  <c r="O715" i="1"/>
  <c r="O1122" i="1"/>
  <c r="O1123" i="1"/>
  <c r="O234" i="1"/>
  <c r="O1124" i="1"/>
  <c r="O320" i="1"/>
  <c r="O1125" i="1"/>
  <c r="O392" i="1"/>
  <c r="O1126" i="1"/>
  <c r="O1127" i="1"/>
  <c r="O1128" i="1"/>
  <c r="O204" i="1"/>
  <c r="O1129" i="1"/>
  <c r="O393" i="1"/>
  <c r="O31" i="1"/>
  <c r="O1130" i="1"/>
  <c r="Q1130" i="1" s="1"/>
  <c r="O1131" i="1"/>
  <c r="Q1131" i="1" s="1"/>
  <c r="O1132" i="1"/>
  <c r="Q1132" i="1" s="1"/>
  <c r="O1133" i="1"/>
  <c r="Q1133" i="1" s="1"/>
  <c r="O1134" i="1"/>
  <c r="O1135" i="1"/>
  <c r="O1136" i="1"/>
  <c r="O1137" i="1"/>
  <c r="O148" i="1"/>
  <c r="O138" i="1"/>
  <c r="O194" i="1"/>
  <c r="O449" i="1"/>
  <c r="O1138" i="1"/>
  <c r="Q1138" i="1" s="1"/>
  <c r="O220" i="1"/>
  <c r="O293" i="1"/>
  <c r="G219" i="3" s="1"/>
  <c r="H219" i="3" s="1"/>
  <c r="P293" i="1" s="1"/>
  <c r="O496" i="1"/>
  <c r="Q496" i="1" s="1"/>
  <c r="V496" i="1" s="1"/>
  <c r="O1139" i="1"/>
  <c r="G353" i="3" s="1"/>
  <c r="H353" i="3" s="1"/>
  <c r="P1139" i="1" s="1"/>
  <c r="O716" i="1"/>
  <c r="G368" i="3" s="1"/>
  <c r="H368" i="3" s="1"/>
  <c r="P716" i="1" s="1"/>
  <c r="O1140" i="1"/>
  <c r="O394" i="1"/>
  <c r="O450" i="1"/>
  <c r="O315" i="1"/>
  <c r="O1141" i="1"/>
  <c r="Q1141" i="1" s="1"/>
  <c r="O116" i="1"/>
  <c r="G334" i="3" s="1"/>
  <c r="H334" i="3" s="1"/>
  <c r="P116" i="1" s="1"/>
  <c r="O92" i="1"/>
  <c r="G386" i="3" s="1"/>
  <c r="H386" i="3" s="1"/>
  <c r="P92" i="1" s="1"/>
  <c r="O717" i="1"/>
  <c r="O451" i="1"/>
  <c r="O718" i="1"/>
  <c r="O719" i="1"/>
  <c r="O221" i="1"/>
  <c r="O342" i="1"/>
  <c r="G308" i="3" s="1"/>
  <c r="H308" i="3" s="1"/>
  <c r="P342" i="1" s="1"/>
  <c r="O294" i="1"/>
  <c r="O357" i="1"/>
  <c r="G202" i="3" s="1"/>
  <c r="H202" i="3" s="1"/>
  <c r="P357" i="1" s="1"/>
  <c r="O1142" i="1"/>
  <c r="Q1142" i="1" s="1"/>
  <c r="O1143" i="1"/>
  <c r="Q1143" i="1" s="1"/>
  <c r="O1144" i="1"/>
  <c r="O1145" i="1"/>
  <c r="O1146" i="1"/>
  <c r="Q1146" i="1" s="1"/>
  <c r="O1147" i="1"/>
  <c r="Q1147" i="1" s="1"/>
  <c r="O149" i="1"/>
  <c r="G236" i="3" s="1"/>
  <c r="H236" i="3" s="1"/>
  <c r="P149" i="1" s="1"/>
  <c r="O1148" i="1"/>
  <c r="O543" i="1"/>
  <c r="O1149" i="1"/>
  <c r="O1150" i="1"/>
  <c r="O1151" i="1"/>
  <c r="Q1151" i="1" s="1"/>
  <c r="O1152" i="1"/>
  <c r="O1153" i="1"/>
  <c r="O1154" i="1"/>
  <c r="Q1154" i="1" s="1"/>
  <c r="O1155" i="1"/>
  <c r="O792" i="1"/>
  <c r="Q792" i="1" s="1"/>
  <c r="O1156" i="1"/>
  <c r="O1157" i="1"/>
  <c r="O190" i="1"/>
  <c r="O720" i="1"/>
  <c r="O395" i="1"/>
  <c r="O337" i="1"/>
  <c r="O145" i="1"/>
  <c r="O721" i="1"/>
  <c r="O544" i="1"/>
  <c r="O452" i="1"/>
  <c r="O545" i="1"/>
  <c r="O1158" i="1"/>
  <c r="O1159" i="1"/>
  <c r="O1160" i="1"/>
  <c r="O722" i="1"/>
  <c r="O453" i="1"/>
  <c r="O546" i="1"/>
  <c r="O547" i="1"/>
  <c r="O548" i="1"/>
  <c r="O723" i="1"/>
  <c r="O1161" i="1"/>
  <c r="O1162" i="1"/>
  <c r="O1163" i="1"/>
  <c r="O1164" i="1"/>
  <c r="Q1164" i="1" s="1"/>
  <c r="O396" i="1"/>
  <c r="G391" i="3" s="1"/>
  <c r="H391" i="3" s="1"/>
  <c r="P396" i="1" s="1"/>
  <c r="O1165" i="1"/>
  <c r="G365" i="3" s="1"/>
  <c r="H365" i="3" s="1"/>
  <c r="P1165" i="1" s="1"/>
  <c r="O1166" i="1"/>
  <c r="Q1166" i="1" s="1"/>
  <c r="O1167" i="1"/>
  <c r="Q1167" i="1" s="1"/>
  <c r="O177" i="1"/>
  <c r="O1168" i="1"/>
  <c r="O111" i="1"/>
  <c r="O69" i="1"/>
  <c r="O129" i="1"/>
  <c r="O228" i="1"/>
  <c r="O397" i="1"/>
  <c r="O454" i="1"/>
  <c r="G316" i="3" s="1"/>
  <c r="H316" i="3" s="1"/>
  <c r="P454" i="1" s="1"/>
  <c r="O455" i="1"/>
  <c r="G355" i="3" s="1"/>
  <c r="H355" i="3" s="1"/>
  <c r="P455" i="1" s="1"/>
  <c r="O1169" i="1"/>
  <c r="O222" i="1"/>
  <c r="G180" i="3" s="1"/>
  <c r="H180" i="3" s="1"/>
  <c r="P222" i="1" s="1"/>
  <c r="O223" i="1"/>
  <c r="G378" i="3" s="1"/>
  <c r="H378" i="3" s="1"/>
  <c r="P223" i="1" s="1"/>
  <c r="O1170" i="1"/>
  <c r="O724" i="1"/>
  <c r="O549" i="1"/>
  <c r="O550" i="1"/>
  <c r="O1171" i="1"/>
  <c r="Q1171" i="1" s="1"/>
  <c r="O1172" i="1"/>
  <c r="Q1172" i="1" s="1"/>
  <c r="O1173" i="1"/>
  <c r="Q1173" i="1" s="1"/>
  <c r="O1174" i="1"/>
  <c r="Q1174" i="1" s="1"/>
  <c r="O1175" i="1"/>
  <c r="Q1175" i="1" s="1"/>
  <c r="O1176" i="1"/>
  <c r="Q1176" i="1" s="1"/>
  <c r="O1177" i="1"/>
  <c r="Q1177" i="1" s="1"/>
  <c r="O495" i="1"/>
  <c r="Q495" i="1" s="1"/>
  <c r="V495" i="1" s="1"/>
  <c r="O480" i="1"/>
  <c r="O481" i="1"/>
  <c r="O1178" i="1"/>
  <c r="Q1178" i="1" s="1"/>
  <c r="O725" i="1"/>
  <c r="O358" i="1"/>
  <c r="O456" i="1"/>
  <c r="O211" i="1"/>
  <c r="Q211" i="1" s="1"/>
  <c r="V211" i="1" s="1"/>
  <c r="O376" i="1"/>
  <c r="Q376" i="1" s="1"/>
  <c r="V376" i="1" s="1"/>
  <c r="O1179" i="1"/>
  <c r="Q1179" i="1" s="1"/>
  <c r="O255" i="1"/>
  <c r="O1180" i="1"/>
  <c r="Q1180" i="1" s="1"/>
  <c r="O206" i="1"/>
  <c r="O1181" i="1"/>
  <c r="Q1181" i="1" s="1"/>
  <c r="O800" i="1"/>
  <c r="O1182" i="1"/>
  <c r="Q1182" i="1" s="1"/>
  <c r="O1183" i="1"/>
  <c r="O1184" i="1"/>
  <c r="Q1184" i="1" s="1"/>
  <c r="O1185" i="1"/>
  <c r="O1186" i="1"/>
  <c r="O310" i="1"/>
  <c r="Q310" i="1" s="1"/>
  <c r="V310" i="1" s="1"/>
  <c r="O1187" i="1"/>
  <c r="Q1187" i="1" s="1"/>
  <c r="O1188" i="1"/>
  <c r="O1189" i="1"/>
  <c r="Q1189" i="1" s="1"/>
  <c r="O1190" i="1"/>
  <c r="Q1190" i="1" s="1"/>
  <c r="O1191" i="1"/>
  <c r="Q1191" i="1" s="1"/>
  <c r="O1192" i="1"/>
  <c r="Q1192" i="1" s="1"/>
  <c r="O1193" i="1"/>
  <c r="Q1193" i="1" s="1"/>
  <c r="O1194" i="1"/>
  <c r="Q1194" i="1" s="1"/>
  <c r="O1195" i="1"/>
  <c r="Q1195" i="1" s="1"/>
  <c r="O1196" i="1"/>
  <c r="Q1196" i="1" s="1"/>
  <c r="O343" i="1"/>
  <c r="O1197" i="1"/>
  <c r="O347" i="1"/>
  <c r="O183" i="1"/>
  <c r="G383" i="3" s="1"/>
  <c r="H383" i="3" s="1"/>
  <c r="P183" i="1" s="1"/>
  <c r="O248" i="1"/>
  <c r="G167" i="3" s="1"/>
  <c r="H167" i="3" s="1"/>
  <c r="P248" i="1" s="1"/>
  <c r="O13" i="1"/>
  <c r="G79" i="3" s="1"/>
  <c r="H79" i="3" s="1"/>
  <c r="P13" i="1" s="1"/>
  <c r="O136" i="1"/>
  <c r="G271" i="3" s="1"/>
  <c r="H271" i="3" s="1"/>
  <c r="P136" i="1" s="1"/>
  <c r="O9" i="1"/>
  <c r="G72" i="3" s="1"/>
  <c r="H72" i="3" s="1"/>
  <c r="P9" i="1" s="1"/>
  <c r="O1198" i="1"/>
  <c r="O1199" i="1"/>
  <c r="O457" i="1"/>
  <c r="O1200" i="1"/>
  <c r="O1201" i="1"/>
  <c r="O1202" i="1"/>
  <c r="O28" i="1"/>
  <c r="G159" i="3" s="1"/>
  <c r="H159" i="3" s="1"/>
  <c r="P28" i="1" s="1"/>
  <c r="O316" i="1"/>
  <c r="O610" i="1"/>
  <c r="O1203" i="1"/>
  <c r="O350" i="1"/>
  <c r="O302" i="1"/>
  <c r="O1204" i="1"/>
  <c r="O498" i="1"/>
  <c r="Q498" i="1" s="1"/>
  <c r="V498" i="1" s="1"/>
  <c r="O154" i="1"/>
  <c r="O359" i="1"/>
  <c r="O235" i="1"/>
  <c r="G265" i="3" s="1"/>
  <c r="H265" i="3" s="1"/>
  <c r="P235" i="1" s="1"/>
  <c r="O1205" i="1"/>
  <c r="O551" i="1"/>
  <c r="O338" i="1"/>
  <c r="O726" i="1"/>
  <c r="O56" i="1"/>
  <c r="G242" i="3" s="1"/>
  <c r="H242" i="3" s="1"/>
  <c r="P56" i="1" s="1"/>
  <c r="O317" i="1"/>
  <c r="G337" i="3" s="1"/>
  <c r="H337" i="3" s="1"/>
  <c r="P317" i="1" s="1"/>
  <c r="O1206" i="1"/>
  <c r="O1207" i="1"/>
  <c r="Q1207" i="1" s="1"/>
  <c r="O80" i="1"/>
  <c r="O312" i="1"/>
  <c r="O52" i="1"/>
  <c r="G388" i="3" s="1"/>
  <c r="H388" i="3" s="1"/>
  <c r="P52" i="1" s="1"/>
  <c r="O76" i="1"/>
  <c r="G287" i="3" s="1"/>
  <c r="H287" i="3" s="1"/>
  <c r="P76" i="1" s="1"/>
  <c r="O62" i="1"/>
  <c r="G322" i="3" s="1"/>
  <c r="H322" i="3" s="1"/>
  <c r="P62" i="1" s="1"/>
  <c r="O1208" i="1"/>
  <c r="O249" i="1"/>
  <c r="O117" i="1"/>
  <c r="O184" i="1"/>
  <c r="O552" i="1"/>
  <c r="O1209" i="1"/>
  <c r="O295" i="1"/>
  <c r="O236" i="1"/>
  <c r="O553" i="1"/>
  <c r="O132" i="1"/>
  <c r="O1210" i="1"/>
  <c r="O1211" i="1"/>
  <c r="O398" i="1"/>
  <c r="O399" i="1"/>
  <c r="O554" i="1"/>
  <c r="O1212" i="1"/>
  <c r="Q1212" i="1" s="1"/>
  <c r="O254" i="1"/>
  <c r="Q254" i="1" s="1"/>
  <c r="V254" i="1" s="1"/>
  <c r="O497" i="1"/>
  <c r="Q497" i="1" s="1"/>
  <c r="V497" i="1" s="1"/>
  <c r="O1213" i="1"/>
  <c r="Q1213" i="1" s="1"/>
  <c r="O296" i="1"/>
  <c r="G414" i="3" s="1"/>
  <c r="H414" i="3" s="1"/>
  <c r="P296" i="1" s="1"/>
  <c r="O555" i="1"/>
  <c r="O268" i="1"/>
  <c r="O133" i="1"/>
  <c r="G282" i="3" s="1"/>
  <c r="H282" i="3" s="1"/>
  <c r="P133" i="1" s="1"/>
  <c r="O556" i="1"/>
  <c r="O1214" i="1"/>
  <c r="Q1214" i="1" s="1"/>
  <c r="T1214" i="1" s="1"/>
  <c r="O1215" i="1"/>
  <c r="Q1215" i="1" s="1"/>
  <c r="T1215" i="1" s="1"/>
  <c r="O1216" i="1"/>
  <c r="Q1216" i="1" s="1"/>
  <c r="T1216" i="1" s="1"/>
  <c r="O230" i="1"/>
  <c r="Q230" i="1" s="1"/>
  <c r="O1217" i="1"/>
  <c r="Q1217" i="1" s="1"/>
  <c r="T1217" i="1" s="1"/>
  <c r="O651" i="1"/>
  <c r="Q651" i="1" s="1"/>
  <c r="O652" i="1"/>
  <c r="Q652" i="1" s="1"/>
  <c r="O1218" i="1"/>
  <c r="Q1218" i="1" s="1"/>
  <c r="T1218" i="1" s="1"/>
  <c r="O1219" i="1"/>
  <c r="Q1219" i="1" s="1"/>
  <c r="T1219" i="1" s="1"/>
  <c r="O1220" i="1"/>
  <c r="Q1220" i="1" s="1"/>
  <c r="O1221" i="1"/>
  <c r="Q1221" i="1" s="1"/>
  <c r="O1222" i="1"/>
  <c r="Q1222" i="1" s="1"/>
  <c r="O1223" i="1"/>
  <c r="Q1223" i="1" s="1"/>
  <c r="O1224" i="1"/>
  <c r="Q1224" i="1" s="1"/>
  <c r="O1225" i="1"/>
  <c r="O1226" i="1"/>
  <c r="O1227" i="1"/>
  <c r="O1228" i="1"/>
  <c r="O282" i="1"/>
  <c r="G376" i="3" s="1"/>
  <c r="H376" i="3" s="1"/>
  <c r="P282" i="1" s="1"/>
  <c r="O727" i="1"/>
  <c r="O150" i="1"/>
  <c r="G165" i="3" s="1"/>
  <c r="H165" i="3" s="1"/>
  <c r="P150" i="1" s="1"/>
  <c r="O557" i="1"/>
  <c r="G155" i="3" s="1"/>
  <c r="H155" i="3" s="1"/>
  <c r="P557" i="1" s="1"/>
  <c r="O458" i="1"/>
  <c r="G359" i="3" s="1"/>
  <c r="H359" i="3" s="1"/>
  <c r="P458" i="1" s="1"/>
  <c r="O1229" i="1"/>
  <c r="O88" i="1"/>
  <c r="G17" i="3" s="1"/>
  <c r="H17" i="3" s="1"/>
  <c r="P88" i="1" s="1"/>
  <c r="O115" i="1"/>
  <c r="G71" i="3" s="1"/>
  <c r="H71" i="3" s="1"/>
  <c r="P115" i="1" s="1"/>
  <c r="O339" i="1"/>
  <c r="O237" i="1"/>
  <c r="G284" i="3" s="1"/>
  <c r="H284" i="3" s="1"/>
  <c r="P237" i="1" s="1"/>
  <c r="O82" i="1"/>
  <c r="G291" i="3" s="1"/>
  <c r="H291" i="3" s="1"/>
  <c r="P82" i="1" s="1"/>
  <c r="O226" i="1"/>
  <c r="G392" i="3" s="1"/>
  <c r="H392" i="3" s="1"/>
  <c r="P226" i="1" s="1"/>
  <c r="O1230" i="1"/>
  <c r="O728" i="1"/>
  <c r="O1231" i="1"/>
  <c r="O1232" i="1"/>
  <c r="O729" i="1"/>
  <c r="O1233" i="1"/>
  <c r="G245" i="3" s="1"/>
  <c r="H245" i="3" s="1"/>
  <c r="P1233" i="1" s="1"/>
  <c r="O558" i="1"/>
  <c r="O559" i="1"/>
  <c r="G352" i="3" s="1"/>
  <c r="H352" i="3" s="1"/>
  <c r="P559" i="1" s="1"/>
  <c r="O238" i="1"/>
  <c r="G187" i="3" s="1"/>
  <c r="H187" i="3" s="1"/>
  <c r="P238" i="1" s="1"/>
  <c r="O1234" i="1"/>
  <c r="G258" i="3" s="1"/>
  <c r="H258" i="3" s="1"/>
  <c r="P1234" i="1" s="1"/>
  <c r="O1235" i="1"/>
  <c r="O1236" i="1"/>
  <c r="O748" i="1"/>
  <c r="Q748" i="1" s="1"/>
  <c r="V748" i="1" s="1"/>
  <c r="O1237" i="1"/>
  <c r="G278" i="3" s="1"/>
  <c r="H278" i="3" s="1"/>
  <c r="P1237" i="1" s="1"/>
  <c r="O1238" i="1"/>
  <c r="Q1238" i="1" s="1"/>
  <c r="T1238" i="1" s="1"/>
  <c r="O653" i="1"/>
  <c r="Q653" i="1" s="1"/>
  <c r="O1239" i="1"/>
  <c r="Q1239" i="1" s="1"/>
  <c r="T1239" i="1" s="1"/>
  <c r="O47" i="1"/>
  <c r="G75" i="3" s="1"/>
  <c r="H75" i="3" s="1"/>
  <c r="P47" i="1" s="1"/>
  <c r="O344" i="1"/>
  <c r="O595" i="1"/>
  <c r="Q595" i="1" s="1"/>
  <c r="V595" i="1" s="1"/>
  <c r="O1240" i="1"/>
  <c r="Q1240" i="1" s="1"/>
  <c r="O1241" i="1"/>
  <c r="Q1241" i="1" s="1"/>
  <c r="O1242" i="1"/>
  <c r="Q1242" i="1" s="1"/>
  <c r="O459" i="1"/>
  <c r="O560" i="1"/>
  <c r="O1243" i="1"/>
  <c r="O1244" i="1"/>
  <c r="Q1244" i="1" s="1"/>
  <c r="O1245" i="1"/>
  <c r="Q1245" i="1" s="1"/>
  <c r="O730" i="1"/>
  <c r="O561" i="1"/>
  <c r="O173" i="1"/>
  <c r="O250" i="1"/>
  <c r="G411" i="3" s="1"/>
  <c r="H411" i="3" s="1"/>
  <c r="P250" i="1" s="1"/>
  <c r="O297" i="1"/>
  <c r="O460" i="1"/>
  <c r="O562" i="1"/>
  <c r="O1246" i="1"/>
  <c r="O298" i="1"/>
  <c r="O577" i="1"/>
  <c r="Q577" i="1" s="1"/>
  <c r="V577" i="1" s="1"/>
  <c r="O563" i="1"/>
  <c r="O633" i="1"/>
  <c r="Q633" i="1" s="1"/>
  <c r="V633" i="1" s="1"/>
  <c r="O224" i="1"/>
  <c r="O1247" i="1"/>
  <c r="Q1247" i="1" s="1"/>
  <c r="O461" i="1"/>
  <c r="O400" i="1"/>
  <c r="O631" i="1"/>
  <c r="Q631" i="1" s="1"/>
  <c r="V631" i="1" s="1"/>
  <c r="O1248" i="1"/>
  <c r="Q1248" i="1" s="1"/>
  <c r="O263" i="1"/>
  <c r="O195" i="1"/>
  <c r="O462" i="1"/>
  <c r="O1249" i="1"/>
  <c r="O227" i="1"/>
  <c r="O401" i="1"/>
  <c r="G412" i="3" s="1"/>
  <c r="H412" i="3" s="1"/>
  <c r="P401" i="1" s="1"/>
  <c r="O402" i="1"/>
  <c r="O648" i="1"/>
  <c r="Q648" i="1" s="1"/>
  <c r="V648" i="1" s="1"/>
  <c r="O564" i="1"/>
  <c r="O50" i="1"/>
  <c r="G177" i="3" s="1"/>
  <c r="H177" i="3" s="1"/>
  <c r="P50" i="1" s="1"/>
  <c r="O731" i="1"/>
  <c r="O403" i="1"/>
  <c r="O1250" i="1"/>
  <c r="O99" i="1"/>
  <c r="O1251" i="1"/>
  <c r="O373" i="1"/>
  <c r="Q373" i="1" s="1"/>
  <c r="V373" i="1" s="1"/>
  <c r="O152" i="1"/>
  <c r="O189" i="1"/>
  <c r="O1252" i="1"/>
  <c r="Q1252" i="1" s="1"/>
  <c r="O1253" i="1"/>
  <c r="Q1253" i="1" s="1"/>
  <c r="O1254" i="1"/>
  <c r="Q1254" i="1" s="1"/>
  <c r="O732" i="1"/>
  <c r="O733" i="1"/>
  <c r="O1255" i="1"/>
  <c r="O1256" i="1"/>
  <c r="O1257" i="1"/>
  <c r="O1258" i="1"/>
  <c r="O1259" i="1"/>
  <c r="O1260" i="1"/>
  <c r="Q1260" i="1" s="1"/>
  <c r="O98" i="1"/>
  <c r="G209" i="3" s="1"/>
  <c r="H209" i="3" s="1"/>
  <c r="P98" i="1" s="1"/>
  <c r="O565" i="1"/>
  <c r="O95" i="1"/>
  <c r="O167" i="1"/>
  <c r="O734" i="1"/>
  <c r="O1261" i="1"/>
  <c r="Q1261" i="1" s="1"/>
  <c r="O1262" i="1"/>
  <c r="Q1262" i="1" s="1"/>
  <c r="O306" i="1"/>
  <c r="Q306" i="1" s="1"/>
  <c r="V306" i="1" s="1"/>
  <c r="O1263" i="1"/>
  <c r="Q1263" i="1" s="1"/>
  <c r="O1264" i="1"/>
  <c r="Q1264" i="1" s="1"/>
  <c r="O66" i="1"/>
  <c r="G346" i="3" s="1"/>
  <c r="H346" i="3" s="1"/>
  <c r="P66" i="1" s="1"/>
  <c r="O566" i="1"/>
  <c r="O283" i="1"/>
  <c r="O39" i="1"/>
  <c r="G196" i="3" s="1"/>
  <c r="H196" i="3" s="1"/>
  <c r="P39" i="1" s="1"/>
  <c r="O318" i="1"/>
  <c r="O225" i="1"/>
  <c r="O1265" i="1"/>
  <c r="Q1265" i="1" s="1"/>
  <c r="O144" i="1"/>
  <c r="G148" i="3" s="1"/>
  <c r="H148" i="3" s="1"/>
  <c r="P144" i="1" s="1"/>
  <c r="O1266" i="1"/>
  <c r="O404" i="1"/>
  <c r="O1267" i="1"/>
  <c r="Q1267" i="1" s="1"/>
  <c r="O1268" i="1"/>
  <c r="Q1268" i="1" s="1"/>
  <c r="O1269" i="1"/>
  <c r="Q1269" i="1" s="1"/>
  <c r="O1270" i="1"/>
  <c r="Q1270" i="1" s="1"/>
  <c r="O1271" i="1"/>
  <c r="G221" i="3" s="1"/>
  <c r="H221" i="3" s="1"/>
  <c r="P1271" i="1" s="1"/>
  <c r="O405" i="1"/>
  <c r="O1272" i="1"/>
  <c r="O618" i="1"/>
  <c r="G205" i="3" s="1"/>
  <c r="H205" i="3" s="1"/>
  <c r="P618" i="1" s="1"/>
  <c r="O1273" i="1"/>
  <c r="O313" i="1"/>
  <c r="G342" i="3" s="1"/>
  <c r="H342" i="3" s="1"/>
  <c r="P313" i="1" s="1"/>
  <c r="O1274" i="1"/>
  <c r="O1275" i="1"/>
  <c r="O1276" i="1"/>
  <c r="O1277" i="1"/>
  <c r="O1278" i="1"/>
  <c r="Q1278" i="1" s="1"/>
  <c r="O567" i="1"/>
  <c r="G326" i="3" s="1"/>
  <c r="H326" i="3" s="1"/>
  <c r="P567" i="1" s="1"/>
  <c r="O1279" i="1"/>
  <c r="Q1279" i="1" s="1"/>
  <c r="O463" i="1"/>
  <c r="G289" i="3" s="1"/>
  <c r="H289" i="3" s="1"/>
  <c r="P463" i="1" s="1"/>
  <c r="O1280" i="1"/>
  <c r="O1281" i="1"/>
  <c r="O1282" i="1"/>
  <c r="O406" i="1"/>
  <c r="O407" i="1"/>
  <c r="O1283" i="1"/>
  <c r="O118" i="1"/>
  <c r="G224" i="3" s="1"/>
  <c r="H224" i="3" s="1"/>
  <c r="P118" i="1" s="1"/>
  <c r="O269" i="1"/>
  <c r="O1285" i="1"/>
  <c r="O568" i="1"/>
  <c r="O119" i="1"/>
  <c r="G193" i="3" s="1"/>
  <c r="H193" i="3" s="1"/>
  <c r="P119" i="1" s="1"/>
  <c r="O55" i="1"/>
  <c r="G399" i="3" s="1"/>
  <c r="H399" i="3" s="1"/>
  <c r="P55" i="1" s="1"/>
  <c r="O408" i="1"/>
  <c r="O185" i="1"/>
  <c r="G373" i="3" s="1"/>
  <c r="H373" i="3" s="1"/>
  <c r="P185" i="1" s="1"/>
  <c r="O42" i="1"/>
  <c r="G186" i="3" s="1"/>
  <c r="H186" i="3" s="1"/>
  <c r="P42" i="1" s="1"/>
  <c r="O186" i="1"/>
  <c r="G358" i="3" s="1"/>
  <c r="H358" i="3" s="1"/>
  <c r="P186" i="1" s="1"/>
  <c r="O174" i="1"/>
  <c r="G372" i="3" s="1"/>
  <c r="H372" i="3" s="1"/>
  <c r="P174" i="1" s="1"/>
  <c r="O251" i="1"/>
  <c r="O1286" i="1"/>
  <c r="Q1286" i="1" s="1"/>
  <c r="O1287" i="1"/>
  <c r="Q1287" i="1" s="1"/>
  <c r="O1288" i="1"/>
  <c r="Q1288" i="1" s="1"/>
  <c r="O1289" i="1"/>
  <c r="Q1289" i="1" s="1"/>
  <c r="O1290" i="1"/>
  <c r="Q1290" i="1" s="1"/>
  <c r="O1291" i="1"/>
  <c r="Q1291" i="1" s="1"/>
  <c r="O64" i="1"/>
  <c r="G118" i="3" s="1"/>
  <c r="H118" i="3" s="1"/>
  <c r="P64" i="1" s="1"/>
  <c r="O217" i="1"/>
  <c r="G49" i="3" s="1"/>
  <c r="H49" i="3" s="1"/>
  <c r="P217" i="1" s="1"/>
  <c r="O1292" i="1"/>
  <c r="Q1292" i="1" s="1"/>
  <c r="O1293" i="1"/>
  <c r="Q1293" i="1" s="1"/>
  <c r="O1294" i="1"/>
  <c r="Q1294" i="1" s="1"/>
  <c r="O414" i="1"/>
  <c r="Q414" i="1" s="1"/>
  <c r="O1295" i="1"/>
  <c r="Q1295" i="1" s="1"/>
  <c r="T1295" i="1" s="1"/>
  <c r="O1296" i="1"/>
  <c r="Q1296" i="1" s="1"/>
  <c r="T1296" i="1" s="1"/>
  <c r="O1297" i="1"/>
  <c r="Q1297" i="1" s="1"/>
  <c r="T1297" i="1" s="1"/>
  <c r="O1298" i="1"/>
  <c r="Q1298" i="1" s="1"/>
  <c r="O1299" i="1"/>
  <c r="Q1299" i="1" s="1"/>
  <c r="O1300" i="1"/>
  <c r="Q1300" i="1" s="1"/>
  <c r="O1301" i="1"/>
  <c r="Q1301" i="1" s="1"/>
  <c r="O1302" i="1"/>
  <c r="Q1302" i="1" s="1"/>
  <c r="O1303" i="1"/>
  <c r="Q1303" i="1" s="1"/>
  <c r="O1304" i="1"/>
  <c r="Q1304" i="1" s="1"/>
  <c r="T1304" i="1" s="1"/>
  <c r="O1305" i="1"/>
  <c r="Q1305" i="1" s="1"/>
  <c r="O1306" i="1"/>
  <c r="Q1306" i="1" s="1"/>
  <c r="O471" i="1"/>
  <c r="O1307" i="1"/>
  <c r="Q1307" i="1" s="1"/>
  <c r="O1308" i="1"/>
  <c r="Q1308" i="1" s="1"/>
  <c r="O1309" i="1"/>
  <c r="Q1309" i="1" s="1"/>
  <c r="O1310" i="1"/>
  <c r="Q1310" i="1" s="1"/>
  <c r="O143" i="1"/>
  <c r="O1311" i="1"/>
  <c r="O1312" i="1"/>
  <c r="O1313" i="1"/>
  <c r="Q1313" i="1" s="1"/>
  <c r="O1314" i="1"/>
  <c r="Q1314" i="1" s="1"/>
  <c r="O1315" i="1"/>
  <c r="Q1315" i="1" s="1"/>
  <c r="O1316" i="1"/>
  <c r="Q1316" i="1" s="1"/>
  <c r="T1316" i="1" s="1"/>
  <c r="O196" i="1"/>
  <c r="O389" i="1"/>
  <c r="Q389" i="1" s="1"/>
  <c r="O1317" i="1"/>
  <c r="Q1317" i="1" s="1"/>
  <c r="T1317" i="1" s="1"/>
  <c r="O1318" i="1"/>
  <c r="Q1318" i="1" s="1"/>
  <c r="T1318" i="1" s="1"/>
  <c r="O636" i="1"/>
  <c r="Q636" i="1" s="1"/>
  <c r="O1319" i="1"/>
  <c r="Q1319" i="1" s="1"/>
  <c r="T1319" i="1" s="1"/>
  <c r="O275" i="1"/>
  <c r="O380" i="1"/>
  <c r="O1320" i="1"/>
  <c r="Q1320" i="1" s="1"/>
  <c r="O1321" i="1"/>
  <c r="Q1321" i="1" s="1"/>
  <c r="O1322" i="1"/>
  <c r="Q1322" i="1" s="1"/>
  <c r="O1323" i="1"/>
  <c r="Q1323" i="1" s="1"/>
  <c r="O202" i="1"/>
  <c r="O1324" i="1"/>
  <c r="Q1324" i="1" s="1"/>
  <c r="T1324" i="1" s="1"/>
  <c r="O1325" i="1"/>
  <c r="Q1325" i="1" s="1"/>
  <c r="T1325" i="1" s="1"/>
  <c r="O578" i="1"/>
  <c r="Q578" i="1" s="1"/>
  <c r="O1326" i="1"/>
  <c r="Q1326" i="1" s="1"/>
  <c r="T1326" i="1" s="1"/>
  <c r="O660" i="1"/>
  <c r="Q660" i="1" s="1"/>
  <c r="O209" i="1"/>
  <c r="O175" i="1"/>
  <c r="O772" i="1"/>
  <c r="O214" i="1"/>
  <c r="O1327" i="1"/>
  <c r="Q1327" i="1" s="1"/>
  <c r="T1327" i="1" s="1"/>
  <c r="O1328" i="1"/>
  <c r="Q1328" i="1" s="1"/>
  <c r="T1328" i="1" s="1"/>
  <c r="O1329" i="1"/>
  <c r="Q1329" i="1" s="1"/>
  <c r="T1329" i="1" s="1"/>
  <c r="O166" i="1"/>
  <c r="O1330" i="1"/>
  <c r="Q1330" i="1" s="1"/>
  <c r="T1330" i="1" s="1"/>
  <c r="O1331" i="1"/>
  <c r="Q1331" i="1" s="1"/>
  <c r="T1331" i="1" s="1"/>
  <c r="O1332" i="1"/>
  <c r="Q1332" i="1" s="1"/>
  <c r="T1332" i="1" s="1"/>
  <c r="O1333" i="1"/>
  <c r="Q1333" i="1" s="1"/>
  <c r="T1333" i="1" s="1"/>
  <c r="Q91" i="1"/>
  <c r="O1334" i="1"/>
  <c r="Q1334" i="1" s="1"/>
  <c r="T1334" i="1" s="1"/>
  <c r="O1335" i="1"/>
  <c r="Q1335" i="1" s="1"/>
  <c r="T1335" i="1" s="1"/>
  <c r="O1336" i="1"/>
  <c r="Q1336" i="1" s="1"/>
  <c r="T1336" i="1" s="1"/>
  <c r="O197" i="1"/>
  <c r="O93" i="1"/>
  <c r="O37" i="1"/>
  <c r="Q37" i="1" s="1"/>
  <c r="V37" i="1" s="1"/>
  <c r="O191" i="1"/>
  <c r="Q191" i="1" s="1"/>
  <c r="O579" i="1"/>
  <c r="O123" i="1"/>
  <c r="O1337" i="1"/>
  <c r="Q1337" i="1" s="1"/>
  <c r="O1338" i="1"/>
  <c r="O735" i="1"/>
  <c r="O1339" i="1"/>
  <c r="O1340" i="1"/>
  <c r="O1341" i="1"/>
  <c r="O736" i="1"/>
  <c r="O1342" i="1"/>
  <c r="O1343" i="1"/>
  <c r="O1344" i="1"/>
  <c r="O409" i="1"/>
  <c r="O53" i="1"/>
  <c r="G298" i="3" s="1"/>
  <c r="H298" i="3" s="1"/>
  <c r="P53" i="1" s="1"/>
  <c r="O569" i="1"/>
  <c r="G283" i="3" s="1"/>
  <c r="H283" i="3" s="1"/>
  <c r="P569" i="1" s="1"/>
  <c r="O1345" i="1"/>
  <c r="O360" i="1"/>
  <c r="O1346" i="1"/>
  <c r="O1347" i="1"/>
  <c r="O1348" i="1"/>
  <c r="O1349" i="1"/>
  <c r="O1350" i="1"/>
  <c r="O4" i="1"/>
  <c r="G36" i="3" s="1"/>
  <c r="H36" i="3" s="1"/>
  <c r="P4" i="1" s="1"/>
  <c r="O1351" i="1"/>
  <c r="Q1351" i="1" s="1"/>
  <c r="O1352" i="1"/>
  <c r="O1353" i="1"/>
  <c r="O1354" i="1"/>
  <c r="Q1354" i="1" s="1"/>
  <c r="O1355" i="1"/>
  <c r="O1356" i="1"/>
  <c r="O1357" i="1"/>
  <c r="O272" i="1"/>
  <c r="Q272" i="1" s="1"/>
  <c r="O1358" i="1"/>
  <c r="O1359" i="1"/>
  <c r="O1360" i="1"/>
  <c r="O38" i="1"/>
  <c r="G19" i="3" s="1"/>
  <c r="H19" i="3" s="1"/>
  <c r="P38" i="1" s="1"/>
  <c r="O1361" i="1"/>
  <c r="Q1361" i="1" s="1"/>
  <c r="O51" i="1"/>
  <c r="G361" i="3" s="1"/>
  <c r="H361" i="3" s="1"/>
  <c r="P51" i="1" s="1"/>
  <c r="O1362" i="1"/>
  <c r="O491" i="1"/>
  <c r="Q491" i="1" s="1"/>
  <c r="V491" i="1" s="1"/>
  <c r="O773" i="1"/>
  <c r="Q773" i="1" s="1"/>
  <c r="O215" i="1"/>
  <c r="Q215" i="1" s="1"/>
  <c r="O1284" i="1"/>
  <c r="G286" i="3" s="1"/>
  <c r="H286" i="3" s="1"/>
  <c r="P1284" i="1" s="1"/>
  <c r="F1281" i="1"/>
  <c r="F461" i="1"/>
  <c r="F62" i="1"/>
  <c r="F136" i="1"/>
  <c r="F1194" i="1"/>
  <c r="F310" i="1"/>
  <c r="F220" i="1"/>
  <c r="F314" i="1"/>
  <c r="F1108" i="1"/>
  <c r="F162" i="1"/>
  <c r="F1033" i="1"/>
  <c r="F969" i="1"/>
  <c r="F958" i="1"/>
  <c r="F945" i="1"/>
  <c r="F933" i="1"/>
  <c r="F931" i="1"/>
  <c r="F927" i="1"/>
  <c r="F219" i="1"/>
  <c r="F354" i="1"/>
  <c r="F916" i="1"/>
  <c r="F280" i="1"/>
  <c r="F900" i="1"/>
  <c r="F897" i="1"/>
  <c r="F889" i="1"/>
  <c r="F20" i="1"/>
  <c r="F59" i="1"/>
  <c r="F32" i="1"/>
  <c r="F871" i="1"/>
  <c r="F525" i="1"/>
  <c r="F96" i="1"/>
  <c r="F870" i="1"/>
  <c r="F12" i="1"/>
  <c r="F97" i="1"/>
  <c r="F146" i="1"/>
  <c r="F864" i="1"/>
  <c r="F16" i="1"/>
  <c r="F684" i="1"/>
  <c r="F863" i="1"/>
  <c r="F862" i="1"/>
  <c r="F861" i="1"/>
  <c r="F440" i="1"/>
  <c r="F86" i="1"/>
  <c r="F264" i="1"/>
  <c r="F124" i="1"/>
  <c r="F856" i="1"/>
  <c r="F103" i="1"/>
  <c r="F854" i="1"/>
  <c r="F853" i="1"/>
  <c r="F27" i="1"/>
  <c r="F353" i="1"/>
  <c r="F848" i="1"/>
  <c r="F523" i="1"/>
  <c r="F61" i="1"/>
  <c r="F85" i="1"/>
  <c r="F846" i="1"/>
  <c r="F844" i="1"/>
  <c r="F838" i="1"/>
  <c r="F837" i="1"/>
  <c r="F836" i="1"/>
  <c r="F835" i="1"/>
  <c r="F46" i="1"/>
  <c r="F825" i="1"/>
  <c r="F139" i="1"/>
  <c r="F19" i="1"/>
  <c r="F824" i="1"/>
  <c r="F681" i="1"/>
  <c r="F823" i="1"/>
  <c r="F822" i="1"/>
  <c r="F815" i="1"/>
  <c r="F814" i="1"/>
  <c r="F813" i="1"/>
  <c r="F812" i="1"/>
  <c r="F811" i="1"/>
  <c r="F205" i="1"/>
  <c r="T784" i="1" l="1"/>
  <c r="V784" i="1"/>
  <c r="T783" i="1"/>
  <c r="V783" i="1"/>
  <c r="T427" i="1"/>
  <c r="V427" i="1"/>
  <c r="T259" i="1"/>
  <c r="V259" i="1"/>
  <c r="T425" i="1"/>
  <c r="V425" i="1"/>
  <c r="T795" i="1"/>
  <c r="V795" i="1"/>
  <c r="T613" i="1"/>
  <c r="V613" i="1"/>
  <c r="T191" i="1"/>
  <c r="V191" i="1"/>
  <c r="T301" i="1"/>
  <c r="V301" i="1"/>
  <c r="T782" i="1"/>
  <c r="V782" i="1"/>
  <c r="T288" i="1"/>
  <c r="V288" i="1"/>
  <c r="T605" i="1"/>
  <c r="V605" i="1"/>
  <c r="T756" i="1"/>
  <c r="V756" i="1"/>
  <c r="T364" i="1"/>
  <c r="V364" i="1"/>
  <c r="T502" i="1"/>
  <c r="V502" i="1"/>
  <c r="T788" i="1"/>
  <c r="V788" i="1"/>
  <c r="T386" i="1"/>
  <c r="V386" i="1"/>
  <c r="T472" i="1"/>
  <c r="V472" i="1"/>
  <c r="T793" i="1"/>
  <c r="V793" i="1"/>
  <c r="T277" i="1"/>
  <c r="V277" i="1"/>
  <c r="T625" i="1"/>
  <c r="V625" i="1"/>
  <c r="T636" i="1"/>
  <c r="V636" i="1"/>
  <c r="T657" i="1"/>
  <c r="V657" i="1"/>
  <c r="T655" i="1"/>
  <c r="V655" i="1"/>
  <c r="T375" i="1"/>
  <c r="V375" i="1"/>
  <c r="T257" i="1"/>
  <c r="V257" i="1"/>
  <c r="T513" i="1"/>
  <c r="V513" i="1"/>
  <c r="T584" i="1"/>
  <c r="V584" i="1"/>
  <c r="T272" i="1"/>
  <c r="V272" i="1"/>
  <c r="T573" i="1"/>
  <c r="V573" i="1"/>
  <c r="T421" i="1"/>
  <c r="V421" i="1"/>
  <c r="T799" i="1"/>
  <c r="V799" i="1"/>
  <c r="T469" i="1"/>
  <c r="V469" i="1"/>
  <c r="T509" i="1"/>
  <c r="V509" i="1"/>
  <c r="T365" i="1"/>
  <c r="V365" i="1"/>
  <c r="T600" i="1"/>
  <c r="V600" i="1"/>
  <c r="T158" i="1"/>
  <c r="V158" i="1"/>
  <c r="T798" i="1"/>
  <c r="V798" i="1"/>
  <c r="T510" i="1"/>
  <c r="V510" i="1"/>
  <c r="T417" i="1"/>
  <c r="V417" i="1"/>
  <c r="T379" i="1"/>
  <c r="V379" i="1"/>
  <c r="T299" i="1"/>
  <c r="V299" i="1"/>
  <c r="T389" i="1"/>
  <c r="V389" i="1"/>
  <c r="T652" i="1"/>
  <c r="V652" i="1"/>
  <c r="T65" i="1"/>
  <c r="V65" i="1"/>
  <c r="T474" i="1"/>
  <c r="V474" i="1"/>
  <c r="T420" i="1"/>
  <c r="V420" i="1"/>
  <c r="T324" i="1"/>
  <c r="V324" i="1"/>
  <c r="T763" i="1"/>
  <c r="V763" i="1"/>
  <c r="T170" i="1"/>
  <c r="V170" i="1"/>
  <c r="T607" i="1"/>
  <c r="V607" i="1"/>
  <c r="T271" i="1"/>
  <c r="V271" i="1"/>
  <c r="T484" i="1"/>
  <c r="V484" i="1"/>
  <c r="T215" i="1"/>
  <c r="V215" i="1"/>
  <c r="T91" i="1"/>
  <c r="V91" i="1"/>
  <c r="T230" i="1"/>
  <c r="V230" i="1"/>
  <c r="T778" i="1"/>
  <c r="V778" i="1"/>
  <c r="T508" i="1"/>
  <c r="V508" i="1"/>
  <c r="T428" i="1"/>
  <c r="V428" i="1"/>
  <c r="T773" i="1"/>
  <c r="V773" i="1"/>
  <c r="T674" i="1"/>
  <c r="V674" i="1"/>
  <c r="T370" i="1"/>
  <c r="V370" i="1"/>
  <c r="T663" i="1"/>
  <c r="V663" i="1"/>
  <c r="T745" i="1"/>
  <c r="V745" i="1"/>
  <c r="T740" i="1"/>
  <c r="V740" i="1"/>
  <c r="T801" i="1"/>
  <c r="V801" i="1"/>
  <c r="T656" i="1"/>
  <c r="V656" i="1"/>
  <c r="T578" i="1"/>
  <c r="V578" i="1"/>
  <c r="T792" i="1"/>
  <c r="V792" i="1"/>
  <c r="T673" i="1"/>
  <c r="V673" i="1"/>
  <c r="T270" i="1"/>
  <c r="V270" i="1"/>
  <c r="T426" i="1"/>
  <c r="V426" i="1"/>
  <c r="T188" i="1"/>
  <c r="V188" i="1"/>
  <c r="T660" i="1"/>
  <c r="V660" i="1"/>
  <c r="T651" i="1"/>
  <c r="V651" i="1"/>
  <c r="T653" i="1"/>
  <c r="V653" i="1"/>
  <c r="T349" i="1"/>
  <c r="V349" i="1"/>
  <c r="T649" i="1"/>
  <c r="V649" i="1"/>
  <c r="T414" i="1"/>
  <c r="V414" i="1"/>
  <c r="T384" i="1"/>
  <c r="V384" i="1"/>
  <c r="T659" i="1"/>
  <c r="V659" i="1"/>
  <c r="T492" i="1"/>
  <c r="V492" i="1"/>
  <c r="T794" i="1"/>
  <c r="V794" i="1"/>
  <c r="T611" i="1"/>
  <c r="V611" i="1"/>
  <c r="R1361" i="1"/>
  <c r="T1361" i="1" s="1"/>
  <c r="R1354" i="1"/>
  <c r="T1354" i="1" s="1"/>
  <c r="R1337" i="1"/>
  <c r="T1337" i="1" s="1"/>
  <c r="R1164" i="1"/>
  <c r="T1164" i="1" s="1"/>
  <c r="R1288" i="1"/>
  <c r="T1288" i="1" s="1"/>
  <c r="R306" i="1"/>
  <c r="R254" i="1"/>
  <c r="R1181" i="1"/>
  <c r="T1181" i="1" s="1"/>
  <c r="R1260" i="1"/>
  <c r="T1260" i="1" s="1"/>
  <c r="R1187" i="1"/>
  <c r="T1187" i="1" s="1"/>
  <c r="R7211" i="1"/>
  <c r="T7211" i="1" s="1"/>
  <c r="R7204" i="1"/>
  <c r="T7204" i="1" s="1"/>
  <c r="R7196" i="1"/>
  <c r="T7196" i="1" s="1"/>
  <c r="R7188" i="1"/>
  <c r="T7188" i="1" s="1"/>
  <c r="R7180" i="1"/>
  <c r="T7180" i="1" s="1"/>
  <c r="R7172" i="1"/>
  <c r="T7172" i="1" s="1"/>
  <c r="R7164" i="1"/>
  <c r="T7164" i="1" s="1"/>
  <c r="R7156" i="1"/>
  <c r="T7156" i="1" s="1"/>
  <c r="R7148" i="1"/>
  <c r="T7148" i="1" s="1"/>
  <c r="R7140" i="1"/>
  <c r="T7140" i="1" s="1"/>
  <c r="R7132" i="1"/>
  <c r="T7132" i="1" s="1"/>
  <c r="R7125" i="1"/>
  <c r="T7125" i="1" s="1"/>
  <c r="R7117" i="1"/>
  <c r="T7117" i="1" s="1"/>
  <c r="R7109" i="1"/>
  <c r="T7109" i="1" s="1"/>
  <c r="R7101" i="1"/>
  <c r="T7101" i="1" s="1"/>
  <c r="R7095" i="1"/>
  <c r="T7095" i="1" s="1"/>
  <c r="R7087" i="1"/>
  <c r="T7087" i="1" s="1"/>
  <c r="R7079" i="1"/>
  <c r="T7079" i="1" s="1"/>
  <c r="R7071" i="1"/>
  <c r="T7071" i="1" s="1"/>
  <c r="R7063" i="1"/>
  <c r="T7063" i="1" s="1"/>
  <c r="R7055" i="1"/>
  <c r="T7055" i="1" s="1"/>
  <c r="R7047" i="1"/>
  <c r="T7047" i="1" s="1"/>
  <c r="R7039" i="1"/>
  <c r="T7039" i="1" s="1"/>
  <c r="R7031" i="1"/>
  <c r="T7031" i="1" s="1"/>
  <c r="R7023" i="1"/>
  <c r="T7023" i="1" s="1"/>
  <c r="R7015" i="1"/>
  <c r="T7015" i="1" s="1"/>
  <c r="R7007" i="1"/>
  <c r="T7007" i="1" s="1"/>
  <c r="R6999" i="1"/>
  <c r="T6999" i="1" s="1"/>
  <c r="R6991" i="1"/>
  <c r="T6991" i="1" s="1"/>
  <c r="R6985" i="1"/>
  <c r="T6985" i="1" s="1"/>
  <c r="R6977" i="1"/>
  <c r="T6977" i="1" s="1"/>
  <c r="R6969" i="1"/>
  <c r="T6969" i="1" s="1"/>
  <c r="R6961" i="1"/>
  <c r="T6961" i="1" s="1"/>
  <c r="R6953" i="1"/>
  <c r="T6953" i="1" s="1"/>
  <c r="R6948" i="1"/>
  <c r="T6948" i="1" s="1"/>
  <c r="R6942" i="1"/>
  <c r="T6942" i="1" s="1"/>
  <c r="R6934" i="1"/>
  <c r="T6934" i="1" s="1"/>
  <c r="R6929" i="1"/>
  <c r="T6929" i="1" s="1"/>
  <c r="R6923" i="1"/>
  <c r="T6923" i="1" s="1"/>
  <c r="R6915" i="1"/>
  <c r="T6915" i="1" s="1"/>
  <c r="R6907" i="1"/>
  <c r="T6907" i="1" s="1"/>
  <c r="R6899" i="1"/>
  <c r="T6899" i="1" s="1"/>
  <c r="R6891" i="1"/>
  <c r="T6891" i="1" s="1"/>
  <c r="R6883" i="1"/>
  <c r="T6883" i="1" s="1"/>
  <c r="R6875" i="1"/>
  <c r="T6875" i="1" s="1"/>
  <c r="R6868" i="1"/>
  <c r="T6868" i="1" s="1"/>
  <c r="R6860" i="1"/>
  <c r="T6860" i="1" s="1"/>
  <c r="R6852" i="1"/>
  <c r="T6852" i="1" s="1"/>
  <c r="R6844" i="1"/>
  <c r="T6844" i="1" s="1"/>
  <c r="R6836" i="1"/>
  <c r="T6836" i="1" s="1"/>
  <c r="R6828" i="1"/>
  <c r="T6828" i="1" s="1"/>
  <c r="R6821" i="1"/>
  <c r="T6821" i="1" s="1"/>
  <c r="R6814" i="1"/>
  <c r="T6814" i="1" s="1"/>
  <c r="R810" i="1"/>
  <c r="T810" i="1" s="1"/>
  <c r="R6795" i="1"/>
  <c r="T6795" i="1" s="1"/>
  <c r="R6787" i="1"/>
  <c r="T6787" i="1" s="1"/>
  <c r="R164" i="1"/>
  <c r="R6773" i="1"/>
  <c r="T6773" i="1" s="1"/>
  <c r="R6767" i="1"/>
  <c r="T6767" i="1" s="1"/>
  <c r="R6763" i="1"/>
  <c r="T6763" i="1" s="1"/>
  <c r="R6759" i="1"/>
  <c r="T6759" i="1" s="1"/>
  <c r="R6750" i="1"/>
  <c r="T6750" i="1" s="1"/>
  <c r="R6743" i="1"/>
  <c r="T6743" i="1" s="1"/>
  <c r="R6735" i="1"/>
  <c r="T6735" i="1" s="1"/>
  <c r="R6727" i="1"/>
  <c r="T6727" i="1" s="1"/>
  <c r="R6719" i="1"/>
  <c r="T6719" i="1" s="1"/>
  <c r="R6711" i="1"/>
  <c r="T6711" i="1" s="1"/>
  <c r="R6703" i="1"/>
  <c r="T6703" i="1" s="1"/>
  <c r="R6695" i="1"/>
  <c r="T6695" i="1" s="1"/>
  <c r="R6687" i="1"/>
  <c r="T6687" i="1" s="1"/>
  <c r="R6679" i="1"/>
  <c r="T6679" i="1" s="1"/>
  <c r="R6671" i="1"/>
  <c r="T6671" i="1" s="1"/>
  <c r="R6663" i="1"/>
  <c r="T6663" i="1" s="1"/>
  <c r="R6647" i="1"/>
  <c r="T6647" i="1" s="1"/>
  <c r="R6639" i="1"/>
  <c r="T6639" i="1" s="1"/>
  <c r="R6631" i="1"/>
  <c r="T6631" i="1" s="1"/>
  <c r="R6623" i="1"/>
  <c r="T6623" i="1" s="1"/>
  <c r="R6615" i="1"/>
  <c r="T6615" i="1" s="1"/>
  <c r="R6607" i="1"/>
  <c r="T6607" i="1" s="1"/>
  <c r="R6599" i="1"/>
  <c r="T6599" i="1" s="1"/>
  <c r="R6591" i="1"/>
  <c r="T6591" i="1" s="1"/>
  <c r="R6583" i="1"/>
  <c r="T6583" i="1" s="1"/>
  <c r="R6575" i="1"/>
  <c r="T6575" i="1" s="1"/>
  <c r="R6567" i="1"/>
  <c r="T6567" i="1" s="1"/>
  <c r="R6559" i="1"/>
  <c r="T6559" i="1" s="1"/>
  <c r="R6551" i="1"/>
  <c r="T6551" i="1" s="1"/>
  <c r="R6543" i="1"/>
  <c r="T6543" i="1" s="1"/>
  <c r="R6535" i="1"/>
  <c r="T6535" i="1" s="1"/>
  <c r="R6527" i="1"/>
  <c r="T6527" i="1" s="1"/>
  <c r="R6519" i="1"/>
  <c r="T6519" i="1" s="1"/>
  <c r="R6511" i="1"/>
  <c r="T6511" i="1" s="1"/>
  <c r="R6503" i="1"/>
  <c r="T6503" i="1" s="1"/>
  <c r="R6495" i="1"/>
  <c r="T6495" i="1" s="1"/>
  <c r="R6487" i="1"/>
  <c r="T6487" i="1" s="1"/>
  <c r="R6479" i="1"/>
  <c r="T6479" i="1" s="1"/>
  <c r="R6471" i="1"/>
  <c r="T6471" i="1" s="1"/>
  <c r="R6463" i="1"/>
  <c r="T6463" i="1" s="1"/>
  <c r="R6455" i="1"/>
  <c r="T6455" i="1" s="1"/>
  <c r="R6447" i="1"/>
  <c r="T6447" i="1" s="1"/>
  <c r="R6439" i="1"/>
  <c r="T6439" i="1" s="1"/>
  <c r="R6431" i="1"/>
  <c r="T6431" i="1" s="1"/>
  <c r="R6423" i="1"/>
  <c r="T6423" i="1" s="1"/>
  <c r="R6415" i="1"/>
  <c r="T6415" i="1" s="1"/>
  <c r="R6407" i="1"/>
  <c r="T6407" i="1" s="1"/>
  <c r="R6399" i="1"/>
  <c r="T6399" i="1" s="1"/>
  <c r="R6391" i="1"/>
  <c r="T6391" i="1" s="1"/>
  <c r="R6383" i="1"/>
  <c r="T6383" i="1" s="1"/>
  <c r="R6375" i="1"/>
  <c r="T6375" i="1" s="1"/>
  <c r="R6367" i="1"/>
  <c r="T6367" i="1" s="1"/>
  <c r="R6359" i="1"/>
  <c r="T6359" i="1" s="1"/>
  <c r="R6351" i="1"/>
  <c r="T6351" i="1" s="1"/>
  <c r="R6343" i="1"/>
  <c r="T6343" i="1" s="1"/>
  <c r="R6335" i="1"/>
  <c r="T6335" i="1" s="1"/>
  <c r="R6327" i="1"/>
  <c r="T6327" i="1" s="1"/>
  <c r="R6320" i="1"/>
  <c r="T6320" i="1" s="1"/>
  <c r="R6312" i="1"/>
  <c r="T6312" i="1" s="1"/>
  <c r="R6306" i="1"/>
  <c r="T6306" i="1" s="1"/>
  <c r="R6299" i="1"/>
  <c r="T6299" i="1" s="1"/>
  <c r="R6292" i="1"/>
  <c r="T6292" i="1" s="1"/>
  <c r="R6285" i="1"/>
  <c r="T6285" i="1" s="1"/>
  <c r="R6278" i="1"/>
  <c r="T6278" i="1" s="1"/>
  <c r="R6270" i="1"/>
  <c r="T6270" i="1" s="1"/>
  <c r="R6262" i="1"/>
  <c r="T6262" i="1" s="1"/>
  <c r="R6255" i="1"/>
  <c r="T6255" i="1" s="1"/>
  <c r="R514" i="1"/>
  <c r="R6243" i="1"/>
  <c r="T6243" i="1" s="1"/>
  <c r="R777" i="1"/>
  <c r="R639" i="1"/>
  <c r="R6226" i="1"/>
  <c r="T6226" i="1" s="1"/>
  <c r="R6218" i="1"/>
  <c r="T6218" i="1" s="1"/>
  <c r="R6210" i="1"/>
  <c r="T6210" i="1" s="1"/>
  <c r="R6202" i="1"/>
  <c r="T6202" i="1" s="1"/>
  <c r="R797" i="1"/>
  <c r="R6188" i="1"/>
  <c r="T6188" i="1" s="1"/>
  <c r="R6181" i="1"/>
  <c r="T6181" i="1" s="1"/>
  <c r="R6176" i="1"/>
  <c r="T6176" i="1" s="1"/>
  <c r="R6168" i="1"/>
  <c r="T6168" i="1" s="1"/>
  <c r="R6160" i="1"/>
  <c r="T6160" i="1" s="1"/>
  <c r="R109" i="1"/>
  <c r="R500" i="1"/>
  <c r="R382" i="1"/>
  <c r="R6133" i="1"/>
  <c r="T6133" i="1" s="1"/>
  <c r="R6125" i="1"/>
  <c r="T6125" i="1" s="1"/>
  <c r="R6120" i="1"/>
  <c r="T6120" i="1" s="1"/>
  <c r="R6113" i="1"/>
  <c r="T6113" i="1" s="1"/>
  <c r="R6105" i="1"/>
  <c r="T6105" i="1" s="1"/>
  <c r="R6097" i="1"/>
  <c r="T6097" i="1" s="1"/>
  <c r="R6089" i="1"/>
  <c r="T6089" i="1" s="1"/>
  <c r="R6081" i="1"/>
  <c r="T6081" i="1" s="1"/>
  <c r="R6073" i="1"/>
  <c r="T6073" i="1" s="1"/>
  <c r="R6065" i="1"/>
  <c r="T6065" i="1" s="1"/>
  <c r="R6057" i="1"/>
  <c r="T6057" i="1" s="1"/>
  <c r="R6049" i="1"/>
  <c r="T6049" i="1" s="1"/>
  <c r="R6042" i="1"/>
  <c r="T6042" i="1" s="1"/>
  <c r="R329" i="1"/>
  <c r="R6032" i="1"/>
  <c r="T6032" i="1" s="1"/>
  <c r="R6026" i="1"/>
  <c r="T6026" i="1" s="1"/>
  <c r="R6018" i="1"/>
  <c r="T6018" i="1" s="1"/>
  <c r="R6010" i="1"/>
  <c r="T6010" i="1" s="1"/>
  <c r="R6002" i="1"/>
  <c r="T6002" i="1" s="1"/>
  <c r="R586" i="1"/>
  <c r="R5990" i="1"/>
  <c r="T5990" i="1" s="1"/>
  <c r="R5982" i="1"/>
  <c r="T5982" i="1" s="1"/>
  <c r="R5974" i="1"/>
  <c r="T5974" i="1" s="1"/>
  <c r="R5966" i="1"/>
  <c r="T5966" i="1" s="1"/>
  <c r="R5958" i="1"/>
  <c r="T5958" i="1" s="1"/>
  <c r="R5950" i="1"/>
  <c r="T5950" i="1" s="1"/>
  <c r="R5934" i="1"/>
  <c r="T5934" i="1" s="1"/>
  <c r="R5926" i="1"/>
  <c r="T5926" i="1" s="1"/>
  <c r="R5918" i="1"/>
  <c r="T5918" i="1" s="1"/>
  <c r="R5911" i="1"/>
  <c r="T5911" i="1" s="1"/>
  <c r="R5903" i="1"/>
  <c r="T5903" i="1" s="1"/>
  <c r="R5898" i="1"/>
  <c r="T5898" i="1" s="1"/>
  <c r="R5891" i="1"/>
  <c r="T5891" i="1" s="1"/>
  <c r="R5883" i="1"/>
  <c r="T5883" i="1" s="1"/>
  <c r="R5876" i="1"/>
  <c r="T5876" i="1" s="1"/>
  <c r="R5868" i="1"/>
  <c r="T5868" i="1" s="1"/>
  <c r="R5860" i="1"/>
  <c r="T5860" i="1" s="1"/>
  <c r="R5852" i="1"/>
  <c r="T5852" i="1" s="1"/>
  <c r="R5844" i="1"/>
  <c r="T5844" i="1" s="1"/>
  <c r="R5836" i="1"/>
  <c r="T5836" i="1" s="1"/>
  <c r="R5829" i="1"/>
  <c r="T5829" i="1" s="1"/>
  <c r="R5821" i="1"/>
  <c r="T5821" i="1" s="1"/>
  <c r="R5813" i="1"/>
  <c r="T5813" i="1" s="1"/>
  <c r="R5805" i="1"/>
  <c r="T5805" i="1" s="1"/>
  <c r="R5797" i="1"/>
  <c r="T5797" i="1" s="1"/>
  <c r="R5789" i="1"/>
  <c r="T5789" i="1" s="1"/>
  <c r="R5781" i="1"/>
  <c r="T5781" i="1" s="1"/>
  <c r="R5774" i="1"/>
  <c r="T5774" i="1" s="1"/>
  <c r="R5767" i="1"/>
  <c r="T5767" i="1" s="1"/>
  <c r="R5759" i="1"/>
  <c r="T5759" i="1" s="1"/>
  <c r="R5751" i="1"/>
  <c r="T5751" i="1" s="1"/>
  <c r="R5743" i="1"/>
  <c r="T5743" i="1" s="1"/>
  <c r="R5735" i="1"/>
  <c r="T5735" i="1" s="1"/>
  <c r="R5727" i="1"/>
  <c r="T5727" i="1" s="1"/>
  <c r="R5719" i="1"/>
  <c r="T5719" i="1" s="1"/>
  <c r="R5711" i="1"/>
  <c r="T5711" i="1" s="1"/>
  <c r="R5703" i="1"/>
  <c r="T5703" i="1" s="1"/>
  <c r="R5695" i="1"/>
  <c r="T5695" i="1" s="1"/>
  <c r="R5687" i="1"/>
  <c r="T5687" i="1" s="1"/>
  <c r="R5679" i="1"/>
  <c r="T5679" i="1" s="1"/>
  <c r="R5672" i="1"/>
  <c r="T5672" i="1" s="1"/>
  <c r="R5664" i="1"/>
  <c r="T5664" i="1" s="1"/>
  <c r="R5657" i="1"/>
  <c r="T5657" i="1" s="1"/>
  <c r="R5650" i="1"/>
  <c r="T5650" i="1" s="1"/>
  <c r="R5643" i="1"/>
  <c r="T5643" i="1" s="1"/>
  <c r="R5627" i="1"/>
  <c r="T5627" i="1" s="1"/>
  <c r="R5619" i="1"/>
  <c r="T5619" i="1" s="1"/>
  <c r="R5611" i="1"/>
  <c r="T5611" i="1" s="1"/>
  <c r="R5603" i="1"/>
  <c r="T5603" i="1" s="1"/>
  <c r="R5595" i="1"/>
  <c r="T5595" i="1" s="1"/>
  <c r="R5587" i="1"/>
  <c r="T5587" i="1" s="1"/>
  <c r="R5579" i="1"/>
  <c r="T5579" i="1" s="1"/>
  <c r="R5571" i="1"/>
  <c r="T5571" i="1" s="1"/>
  <c r="R5563" i="1"/>
  <c r="T5563" i="1" s="1"/>
  <c r="R5556" i="1"/>
  <c r="T5556" i="1" s="1"/>
  <c r="R5548" i="1"/>
  <c r="T5548" i="1" s="1"/>
  <c r="R5540" i="1"/>
  <c r="T5540" i="1" s="1"/>
  <c r="R5532" i="1"/>
  <c r="T5532" i="1" s="1"/>
  <c r="R5524" i="1"/>
  <c r="T5524" i="1" s="1"/>
  <c r="R5516" i="1"/>
  <c r="T5516" i="1" s="1"/>
  <c r="R5508" i="1"/>
  <c r="T5508" i="1" s="1"/>
  <c r="R5500" i="1"/>
  <c r="T5500" i="1" s="1"/>
  <c r="R5492" i="1"/>
  <c r="T5492" i="1" s="1"/>
  <c r="R5484" i="1"/>
  <c r="T5484" i="1" s="1"/>
  <c r="R5476" i="1"/>
  <c r="T5476" i="1" s="1"/>
  <c r="R5468" i="1"/>
  <c r="T5468" i="1" s="1"/>
  <c r="R5460" i="1"/>
  <c r="T5460" i="1" s="1"/>
  <c r="R5452" i="1"/>
  <c r="T5452" i="1" s="1"/>
  <c r="R5445" i="1"/>
  <c r="T5445" i="1" s="1"/>
  <c r="R5437" i="1"/>
  <c r="T5437" i="1" s="1"/>
  <c r="R5431" i="1"/>
  <c r="T5431" i="1" s="1"/>
  <c r="R5423" i="1"/>
  <c r="T5423" i="1" s="1"/>
  <c r="R5415" i="1"/>
  <c r="T5415" i="1" s="1"/>
  <c r="R5407" i="1"/>
  <c r="T5407" i="1" s="1"/>
  <c r="R5400" i="1"/>
  <c r="T5400" i="1" s="1"/>
  <c r="R5392" i="1"/>
  <c r="T5392" i="1" s="1"/>
  <c r="R5384" i="1"/>
  <c r="T5384" i="1" s="1"/>
  <c r="R5376" i="1"/>
  <c r="T5376" i="1" s="1"/>
  <c r="R5368" i="1"/>
  <c r="T5368" i="1" s="1"/>
  <c r="R466" i="1"/>
  <c r="R5355" i="1"/>
  <c r="T5355" i="1" s="1"/>
  <c r="R5339" i="1"/>
  <c r="T5339" i="1" s="1"/>
  <c r="R5332" i="1"/>
  <c r="T5332" i="1" s="1"/>
  <c r="R5324" i="1"/>
  <c r="T5324" i="1" s="1"/>
  <c r="R5317" i="1"/>
  <c r="T5317" i="1" s="1"/>
  <c r="R5309" i="1"/>
  <c r="T5309" i="1" s="1"/>
  <c r="R5301" i="1"/>
  <c r="T5301" i="1" s="1"/>
  <c r="R5294" i="1"/>
  <c r="T5294" i="1" s="1"/>
  <c r="R5287" i="1"/>
  <c r="T5287" i="1" s="1"/>
  <c r="R5279" i="1"/>
  <c r="T5279" i="1" s="1"/>
  <c r="R5271" i="1"/>
  <c r="T5271" i="1" s="1"/>
  <c r="R5264" i="1"/>
  <c r="T5264" i="1" s="1"/>
  <c r="R5256" i="1"/>
  <c r="T5256" i="1" s="1"/>
  <c r="R5248" i="1"/>
  <c r="T5248" i="1" s="1"/>
  <c r="R5240" i="1"/>
  <c r="T5240" i="1" s="1"/>
  <c r="R5232" i="1"/>
  <c r="T5232" i="1" s="1"/>
  <c r="R5225" i="1"/>
  <c r="T5225" i="1" s="1"/>
  <c r="R5218" i="1"/>
  <c r="T5218" i="1" s="1"/>
  <c r="R5210" i="1"/>
  <c r="T5210" i="1" s="1"/>
  <c r="R5202" i="1"/>
  <c r="T5202" i="1" s="1"/>
  <c r="R5196" i="1"/>
  <c r="T5196" i="1" s="1"/>
  <c r="R5188" i="1"/>
  <c r="T5188" i="1" s="1"/>
  <c r="R5176" i="1"/>
  <c r="T5176" i="1" s="1"/>
  <c r="R5169" i="1"/>
  <c r="T5169" i="1" s="1"/>
  <c r="R5162" i="1"/>
  <c r="T5162" i="1" s="1"/>
  <c r="R5154" i="1"/>
  <c r="T5154" i="1" s="1"/>
  <c r="R5146" i="1"/>
  <c r="T5146" i="1" s="1"/>
  <c r="R5138" i="1"/>
  <c r="T5138" i="1" s="1"/>
  <c r="R5132" i="1"/>
  <c r="T5132" i="1" s="1"/>
  <c r="R5125" i="1"/>
  <c r="T5125" i="1" s="1"/>
  <c r="R5117" i="1"/>
  <c r="T5117" i="1" s="1"/>
  <c r="R5110" i="1"/>
  <c r="T5110" i="1" s="1"/>
  <c r="R5105" i="1"/>
  <c r="T5105" i="1" s="1"/>
  <c r="R5097" i="1"/>
  <c r="T5097" i="1" s="1"/>
  <c r="R5090" i="1"/>
  <c r="T5090" i="1" s="1"/>
  <c r="R5083" i="1"/>
  <c r="T5083" i="1" s="1"/>
  <c r="R5075" i="1"/>
  <c r="T5075" i="1" s="1"/>
  <c r="R5067" i="1"/>
  <c r="T5067" i="1" s="1"/>
  <c r="R5059" i="1"/>
  <c r="T5059" i="1" s="1"/>
  <c r="R5051" i="1"/>
  <c r="T5051" i="1" s="1"/>
  <c r="R5044" i="1"/>
  <c r="T5044" i="1" s="1"/>
  <c r="R5036" i="1"/>
  <c r="T5036" i="1" s="1"/>
  <c r="R5028" i="1"/>
  <c r="T5028" i="1" s="1"/>
  <c r="R5020" i="1"/>
  <c r="T5020" i="1" s="1"/>
  <c r="R5012" i="1"/>
  <c r="T5012" i="1" s="1"/>
  <c r="R5004" i="1"/>
  <c r="T5004" i="1" s="1"/>
  <c r="R4996" i="1"/>
  <c r="T4996" i="1" s="1"/>
  <c r="R4988" i="1"/>
  <c r="T4988" i="1" s="1"/>
  <c r="R4980" i="1"/>
  <c r="T4980" i="1" s="1"/>
  <c r="R4972" i="1"/>
  <c r="T4972" i="1" s="1"/>
  <c r="R4964" i="1"/>
  <c r="T4964" i="1" s="1"/>
  <c r="R4956" i="1"/>
  <c r="T4956" i="1" s="1"/>
  <c r="R4948" i="1"/>
  <c r="T4948" i="1" s="1"/>
  <c r="R4940" i="1"/>
  <c r="T4940" i="1" s="1"/>
  <c r="R4932" i="1"/>
  <c r="T4932" i="1" s="1"/>
  <c r="R4924" i="1"/>
  <c r="T4924" i="1" s="1"/>
  <c r="R4916" i="1"/>
  <c r="T4916" i="1" s="1"/>
  <c r="R4908" i="1"/>
  <c r="T4908" i="1" s="1"/>
  <c r="R4901" i="1"/>
  <c r="T4901" i="1" s="1"/>
  <c r="R4893" i="1"/>
  <c r="T4893" i="1" s="1"/>
  <c r="R4885" i="1"/>
  <c r="T4885" i="1" s="1"/>
  <c r="R4877" i="1"/>
  <c r="T4877" i="1" s="1"/>
  <c r="R4869" i="1"/>
  <c r="T4869" i="1" s="1"/>
  <c r="R4861" i="1"/>
  <c r="T4861" i="1" s="1"/>
  <c r="R4853" i="1"/>
  <c r="T4853" i="1" s="1"/>
  <c r="R4845" i="1"/>
  <c r="T4845" i="1" s="1"/>
  <c r="R4838" i="1"/>
  <c r="T4838" i="1" s="1"/>
  <c r="R4830" i="1"/>
  <c r="T4830" i="1" s="1"/>
  <c r="R4822" i="1"/>
  <c r="T4822" i="1" s="1"/>
  <c r="R4814" i="1"/>
  <c r="T4814" i="1" s="1"/>
  <c r="R4806" i="1"/>
  <c r="T4806" i="1" s="1"/>
  <c r="R4798" i="1"/>
  <c r="T4798" i="1" s="1"/>
  <c r="R4791" i="1"/>
  <c r="T4791" i="1" s="1"/>
  <c r="R4783" i="1"/>
  <c r="T4783" i="1" s="1"/>
  <c r="R4775" i="1"/>
  <c r="T4775" i="1" s="1"/>
  <c r="R4767" i="1"/>
  <c r="T4767" i="1" s="1"/>
  <c r="R4759" i="1"/>
  <c r="T4759" i="1" s="1"/>
  <c r="R4751" i="1"/>
  <c r="T4751" i="1" s="1"/>
  <c r="R4743" i="1"/>
  <c r="T4743" i="1" s="1"/>
  <c r="R4735" i="1"/>
  <c r="T4735" i="1" s="1"/>
  <c r="R4727" i="1"/>
  <c r="T4727" i="1" s="1"/>
  <c r="R4719" i="1"/>
  <c r="T4719" i="1" s="1"/>
  <c r="R4711" i="1"/>
  <c r="T4711" i="1" s="1"/>
  <c r="R4703" i="1"/>
  <c r="T4703" i="1" s="1"/>
  <c r="R4695" i="1"/>
  <c r="T4695" i="1" s="1"/>
  <c r="R4687" i="1"/>
  <c r="T4687" i="1" s="1"/>
  <c r="R4679" i="1"/>
  <c r="T4679" i="1" s="1"/>
  <c r="R4671" i="1"/>
  <c r="T4671" i="1" s="1"/>
  <c r="R4663" i="1"/>
  <c r="T4663" i="1" s="1"/>
  <c r="R4655" i="1"/>
  <c r="T4655" i="1" s="1"/>
  <c r="R4647" i="1"/>
  <c r="T4647" i="1" s="1"/>
  <c r="R4639" i="1"/>
  <c r="T4639" i="1" s="1"/>
  <c r="R4631" i="1"/>
  <c r="T4631" i="1" s="1"/>
  <c r="R4623" i="1"/>
  <c r="T4623" i="1" s="1"/>
  <c r="R4615" i="1"/>
  <c r="T4615" i="1" s="1"/>
  <c r="R4607" i="1"/>
  <c r="T4607" i="1" s="1"/>
  <c r="R4599" i="1"/>
  <c r="T4599" i="1" s="1"/>
  <c r="R4591" i="1"/>
  <c r="T4591" i="1" s="1"/>
  <c r="R4583" i="1"/>
  <c r="T4583" i="1" s="1"/>
  <c r="R4575" i="1"/>
  <c r="T4575" i="1" s="1"/>
  <c r="R4567" i="1"/>
  <c r="T4567" i="1" s="1"/>
  <c r="R4559" i="1"/>
  <c r="T4559" i="1" s="1"/>
  <c r="R4551" i="1"/>
  <c r="T4551" i="1" s="1"/>
  <c r="R4543" i="1"/>
  <c r="T4543" i="1" s="1"/>
  <c r="R4535" i="1"/>
  <c r="T4535" i="1" s="1"/>
  <c r="R4527" i="1"/>
  <c r="T4527" i="1" s="1"/>
  <c r="R4519" i="1"/>
  <c r="T4519" i="1" s="1"/>
  <c r="R4511" i="1"/>
  <c r="T4511" i="1" s="1"/>
  <c r="R4503" i="1"/>
  <c r="T4503" i="1" s="1"/>
  <c r="R4495" i="1"/>
  <c r="T4495" i="1" s="1"/>
  <c r="R4487" i="1"/>
  <c r="T4487" i="1" s="1"/>
  <c r="R4479" i="1"/>
  <c r="T4479" i="1" s="1"/>
  <c r="R4471" i="1"/>
  <c r="T4471" i="1" s="1"/>
  <c r="R4463" i="1"/>
  <c r="T4463" i="1" s="1"/>
  <c r="R4455" i="1"/>
  <c r="T4455" i="1" s="1"/>
  <c r="R4447" i="1"/>
  <c r="T4447" i="1" s="1"/>
  <c r="R4440" i="1"/>
  <c r="T4440" i="1" s="1"/>
  <c r="R4433" i="1"/>
  <c r="T4433" i="1" s="1"/>
  <c r="R4425" i="1"/>
  <c r="T4425" i="1" s="1"/>
  <c r="R4417" i="1"/>
  <c r="T4417" i="1" s="1"/>
  <c r="R4409" i="1"/>
  <c r="T4409" i="1" s="1"/>
  <c r="R4401" i="1"/>
  <c r="T4401" i="1" s="1"/>
  <c r="R4393" i="1"/>
  <c r="T4393" i="1" s="1"/>
  <c r="R4385" i="1"/>
  <c r="T4385" i="1" s="1"/>
  <c r="R4369" i="1"/>
  <c r="T4369" i="1" s="1"/>
  <c r="R4362" i="1"/>
  <c r="T4362" i="1" s="1"/>
  <c r="R4355" i="1"/>
  <c r="T4355" i="1" s="1"/>
  <c r="R4347" i="1"/>
  <c r="T4347" i="1" s="1"/>
  <c r="R4339" i="1"/>
  <c r="T4339" i="1" s="1"/>
  <c r="R4323" i="1"/>
  <c r="T4323" i="1" s="1"/>
  <c r="R4315" i="1"/>
  <c r="T4315" i="1" s="1"/>
  <c r="R4307" i="1"/>
  <c r="T4307" i="1" s="1"/>
  <c r="R4299" i="1"/>
  <c r="T4299" i="1" s="1"/>
  <c r="R4291" i="1"/>
  <c r="T4291" i="1" s="1"/>
  <c r="R4283" i="1"/>
  <c r="T4283" i="1" s="1"/>
  <c r="R4275" i="1"/>
  <c r="T4275" i="1" s="1"/>
  <c r="R4267" i="1"/>
  <c r="T4267" i="1" s="1"/>
  <c r="R4259" i="1"/>
  <c r="T4259" i="1" s="1"/>
  <c r="R4251" i="1"/>
  <c r="T4251" i="1" s="1"/>
  <c r="R4243" i="1"/>
  <c r="T4243" i="1" s="1"/>
  <c r="R4235" i="1"/>
  <c r="T4235" i="1" s="1"/>
  <c r="R4227" i="1"/>
  <c r="T4227" i="1" s="1"/>
  <c r="R4219" i="1"/>
  <c r="T4219" i="1" s="1"/>
  <c r="R4211" i="1"/>
  <c r="T4211" i="1" s="1"/>
  <c r="R4203" i="1"/>
  <c r="T4203" i="1" s="1"/>
  <c r="R4195" i="1"/>
  <c r="T4195" i="1" s="1"/>
  <c r="R4187" i="1"/>
  <c r="T4187" i="1" s="1"/>
  <c r="R4179" i="1"/>
  <c r="T4179" i="1" s="1"/>
  <c r="R4171" i="1"/>
  <c r="T4171" i="1" s="1"/>
  <c r="R4163" i="1"/>
  <c r="T4163" i="1" s="1"/>
  <c r="R4155" i="1"/>
  <c r="T4155" i="1" s="1"/>
  <c r="R4147" i="1"/>
  <c r="T4147" i="1" s="1"/>
  <c r="R4139" i="1"/>
  <c r="T4139" i="1" s="1"/>
  <c r="R4131" i="1"/>
  <c r="T4131" i="1" s="1"/>
  <c r="R4123" i="1"/>
  <c r="T4123" i="1" s="1"/>
  <c r="R4115" i="1"/>
  <c r="T4115" i="1" s="1"/>
  <c r="R4107" i="1"/>
  <c r="T4107" i="1" s="1"/>
  <c r="R4099" i="1"/>
  <c r="T4099" i="1" s="1"/>
  <c r="R4092" i="1"/>
  <c r="T4092" i="1" s="1"/>
  <c r="R4086" i="1"/>
  <c r="T4086" i="1" s="1"/>
  <c r="R4078" i="1"/>
  <c r="T4078" i="1" s="1"/>
  <c r="R4070" i="1"/>
  <c r="T4070" i="1" s="1"/>
  <c r="R4062" i="1"/>
  <c r="T4062" i="1" s="1"/>
  <c r="R4054" i="1"/>
  <c r="T4054" i="1" s="1"/>
  <c r="R4046" i="1"/>
  <c r="T4046" i="1" s="1"/>
  <c r="R4038" i="1"/>
  <c r="T4038" i="1" s="1"/>
  <c r="R4023" i="1"/>
  <c r="T4023" i="1" s="1"/>
  <c r="R4015" i="1"/>
  <c r="T4015" i="1" s="1"/>
  <c r="R4007" i="1"/>
  <c r="T4007" i="1" s="1"/>
  <c r="R3999" i="1"/>
  <c r="T3999" i="1" s="1"/>
  <c r="R3991" i="1"/>
  <c r="T3991" i="1" s="1"/>
  <c r="R3983" i="1"/>
  <c r="T3983" i="1" s="1"/>
  <c r="R3975" i="1"/>
  <c r="T3975" i="1" s="1"/>
  <c r="R3967" i="1"/>
  <c r="T3967" i="1" s="1"/>
  <c r="R3959" i="1"/>
  <c r="T3959" i="1" s="1"/>
  <c r="R3951" i="1"/>
  <c r="T3951" i="1" s="1"/>
  <c r="R3943" i="1"/>
  <c r="T3943" i="1" s="1"/>
  <c r="R519" i="1"/>
  <c r="R3930" i="1"/>
  <c r="T3930" i="1" s="1"/>
  <c r="R3922" i="1"/>
  <c r="T3922" i="1" s="1"/>
  <c r="R3914" i="1"/>
  <c r="T3914" i="1" s="1"/>
  <c r="R3906" i="1"/>
  <c r="T3906" i="1" s="1"/>
  <c r="R3898" i="1"/>
  <c r="T3898" i="1" s="1"/>
  <c r="R3891" i="1"/>
  <c r="T3891" i="1" s="1"/>
  <c r="R3884" i="1"/>
  <c r="T3884" i="1" s="1"/>
  <c r="R3878" i="1"/>
  <c r="T3878" i="1" s="1"/>
  <c r="R3870" i="1"/>
  <c r="T3870" i="1" s="1"/>
  <c r="R311" i="1"/>
  <c r="R3852" i="1"/>
  <c r="T3852" i="1" s="1"/>
  <c r="R3850" i="1"/>
  <c r="T3850" i="1" s="1"/>
  <c r="R3842" i="1"/>
  <c r="T3842" i="1" s="1"/>
  <c r="R3835" i="1"/>
  <c r="T3835" i="1" s="1"/>
  <c r="R3827" i="1"/>
  <c r="T3827" i="1" s="1"/>
  <c r="R3819" i="1"/>
  <c r="T3819" i="1" s="1"/>
  <c r="R3811" i="1"/>
  <c r="T3811" i="1" s="1"/>
  <c r="R3800" i="1"/>
  <c r="T3800" i="1" s="1"/>
  <c r="R3793" i="1"/>
  <c r="T3793" i="1" s="1"/>
  <c r="R3786" i="1"/>
  <c r="T3786" i="1" s="1"/>
  <c r="R3780" i="1"/>
  <c r="T3780" i="1" s="1"/>
  <c r="R3774" i="1"/>
  <c r="T3774" i="1" s="1"/>
  <c r="R3769" i="1"/>
  <c r="T3769" i="1" s="1"/>
  <c r="R3762" i="1"/>
  <c r="T3762" i="1" s="1"/>
  <c r="R3754" i="1"/>
  <c r="T3754" i="1" s="1"/>
  <c r="R201" i="1"/>
  <c r="R3742" i="1"/>
  <c r="T3742" i="1" s="1"/>
  <c r="R3728" i="1"/>
  <c r="T3728" i="1" s="1"/>
  <c r="R3720" i="1"/>
  <c r="T3720" i="1" s="1"/>
  <c r="R3712" i="1"/>
  <c r="T3712" i="1" s="1"/>
  <c r="R3705" i="1"/>
  <c r="T3705" i="1" s="1"/>
  <c r="R3698" i="1"/>
  <c r="T3698" i="1" s="1"/>
  <c r="R3692" i="1"/>
  <c r="T3692" i="1" s="1"/>
  <c r="R3681" i="1"/>
  <c r="T3681" i="1" s="1"/>
  <c r="R3673" i="1"/>
  <c r="T3673" i="1" s="1"/>
  <c r="R3665" i="1"/>
  <c r="T3665" i="1" s="1"/>
  <c r="R3658" i="1"/>
  <c r="T3658" i="1" s="1"/>
  <c r="R3651" i="1"/>
  <c r="T3651" i="1" s="1"/>
  <c r="R3644" i="1"/>
  <c r="T3644" i="1" s="1"/>
  <c r="R273" i="1"/>
  <c r="R803" i="1"/>
  <c r="R3627" i="1"/>
  <c r="T3627" i="1" s="1"/>
  <c r="R3619" i="1"/>
  <c r="T3619" i="1" s="1"/>
  <c r="R3611" i="1"/>
  <c r="T3611" i="1" s="1"/>
  <c r="R3603" i="1"/>
  <c r="T3603" i="1" s="1"/>
  <c r="R3597" i="1"/>
  <c r="T3597" i="1" s="1"/>
  <c r="R3589" i="1"/>
  <c r="T3589" i="1" s="1"/>
  <c r="R3581" i="1"/>
  <c r="T3581" i="1" s="1"/>
  <c r="R3573" i="1"/>
  <c r="T3573" i="1" s="1"/>
  <c r="R3566" i="1"/>
  <c r="T3566" i="1" s="1"/>
  <c r="R3558" i="1"/>
  <c r="T3558" i="1" s="1"/>
  <c r="R3551" i="1"/>
  <c r="T3551" i="1" s="1"/>
  <c r="R3544" i="1"/>
  <c r="T3544" i="1" s="1"/>
  <c r="R3538" i="1"/>
  <c r="T3538" i="1" s="1"/>
  <c r="R601" i="1"/>
  <c r="R3525" i="1"/>
  <c r="T3525" i="1" s="1"/>
  <c r="R3520" i="1"/>
  <c r="T3520" i="1" s="1"/>
  <c r="R3513" i="1"/>
  <c r="T3513" i="1" s="1"/>
  <c r="R3509" i="1"/>
  <c r="T3509" i="1" s="1"/>
  <c r="R3502" i="1"/>
  <c r="T3502" i="1" s="1"/>
  <c r="R94" i="1"/>
  <c r="R3491" i="1"/>
  <c r="T3491" i="1" s="1"/>
  <c r="R3483" i="1"/>
  <c r="T3483" i="1" s="1"/>
  <c r="R424" i="1"/>
  <c r="R3469" i="1"/>
  <c r="T3469" i="1" s="1"/>
  <c r="R100" i="1"/>
  <c r="R291" i="1"/>
  <c r="R3455" i="1"/>
  <c r="T3455" i="1" s="1"/>
  <c r="R3450" i="1"/>
  <c r="T3450" i="1" s="1"/>
  <c r="R3442" i="1"/>
  <c r="T3442" i="1" s="1"/>
  <c r="R3434" i="1"/>
  <c r="T3434" i="1" s="1"/>
  <c r="R627" i="1"/>
  <c r="R3424" i="1"/>
  <c r="T3424" i="1" s="1"/>
  <c r="R3418" i="1"/>
  <c r="T3418" i="1" s="1"/>
  <c r="R3411" i="1"/>
  <c r="T3411" i="1" s="1"/>
  <c r="R3399" i="1"/>
  <c r="T3399" i="1" s="1"/>
  <c r="R3391" i="1"/>
  <c r="T3391" i="1" s="1"/>
  <c r="R3384" i="1"/>
  <c r="T3384" i="1" s="1"/>
  <c r="R3376" i="1"/>
  <c r="T3376" i="1" s="1"/>
  <c r="R3369" i="1"/>
  <c r="T3369" i="1" s="1"/>
  <c r="R1279" i="1"/>
  <c r="T1279" i="1" s="1"/>
  <c r="R1267" i="1"/>
  <c r="T1267" i="1" s="1"/>
  <c r="R633" i="1"/>
  <c r="R1289" i="1"/>
  <c r="T1289" i="1" s="1"/>
  <c r="R1179" i="1"/>
  <c r="T1179" i="1" s="1"/>
  <c r="R1154" i="1"/>
  <c r="T1154" i="1" s="1"/>
  <c r="R496" i="1"/>
  <c r="R7210" i="1"/>
  <c r="T7210" i="1" s="1"/>
  <c r="R7203" i="1"/>
  <c r="T7203" i="1" s="1"/>
  <c r="R7195" i="1"/>
  <c r="T7195" i="1" s="1"/>
  <c r="R7187" i="1"/>
  <c r="T7187" i="1" s="1"/>
  <c r="R7179" i="1"/>
  <c r="T7179" i="1" s="1"/>
  <c r="R7171" i="1"/>
  <c r="T7171" i="1" s="1"/>
  <c r="R7163" i="1"/>
  <c r="T7163" i="1" s="1"/>
  <c r="R7155" i="1"/>
  <c r="T7155" i="1" s="1"/>
  <c r="R7147" i="1"/>
  <c r="T7147" i="1" s="1"/>
  <c r="R7139" i="1"/>
  <c r="T7139" i="1" s="1"/>
  <c r="R7131" i="1"/>
  <c r="T7131" i="1" s="1"/>
  <c r="R7124" i="1"/>
  <c r="T7124" i="1" s="1"/>
  <c r="R7116" i="1"/>
  <c r="T7116" i="1" s="1"/>
  <c r="R7108" i="1"/>
  <c r="T7108" i="1" s="1"/>
  <c r="R7100" i="1"/>
  <c r="T7100" i="1" s="1"/>
  <c r="R7094" i="1"/>
  <c r="T7094" i="1" s="1"/>
  <c r="R7086" i="1"/>
  <c r="T7086" i="1" s="1"/>
  <c r="R7078" i="1"/>
  <c r="T7078" i="1" s="1"/>
  <c r="R7070" i="1"/>
  <c r="T7070" i="1" s="1"/>
  <c r="R7062" i="1"/>
  <c r="T7062" i="1" s="1"/>
  <c r="R7054" i="1"/>
  <c r="T7054" i="1" s="1"/>
  <c r="R7046" i="1"/>
  <c r="T7046" i="1" s="1"/>
  <c r="R7038" i="1"/>
  <c r="T7038" i="1" s="1"/>
  <c r="R7030" i="1"/>
  <c r="T7030" i="1" s="1"/>
  <c r="R7022" i="1"/>
  <c r="T7022" i="1" s="1"/>
  <c r="R7014" i="1"/>
  <c r="T7014" i="1" s="1"/>
  <c r="R7006" i="1"/>
  <c r="T7006" i="1" s="1"/>
  <c r="R6998" i="1"/>
  <c r="T6998" i="1" s="1"/>
  <c r="R6984" i="1"/>
  <c r="T6984" i="1" s="1"/>
  <c r="R6976" i="1"/>
  <c r="T6976" i="1" s="1"/>
  <c r="R6968" i="1"/>
  <c r="T6968" i="1" s="1"/>
  <c r="R6960" i="1"/>
  <c r="T6960" i="1" s="1"/>
  <c r="R6952" i="1"/>
  <c r="T6952" i="1" s="1"/>
  <c r="R6947" i="1"/>
  <c r="T6947" i="1" s="1"/>
  <c r="R6941" i="1"/>
  <c r="T6941" i="1" s="1"/>
  <c r="R6933" i="1"/>
  <c r="T6933" i="1" s="1"/>
  <c r="R381" i="1"/>
  <c r="R6922" i="1"/>
  <c r="T6922" i="1" s="1"/>
  <c r="R6914" i="1"/>
  <c r="T6914" i="1" s="1"/>
  <c r="R6906" i="1"/>
  <c r="T6906" i="1" s="1"/>
  <c r="R6898" i="1"/>
  <c r="T6898" i="1" s="1"/>
  <c r="R6890" i="1"/>
  <c r="T6890" i="1" s="1"/>
  <c r="R6882" i="1"/>
  <c r="T6882" i="1" s="1"/>
  <c r="R6874" i="1"/>
  <c r="T6874" i="1" s="1"/>
  <c r="R6867" i="1"/>
  <c r="T6867" i="1" s="1"/>
  <c r="R6859" i="1"/>
  <c r="T6859" i="1" s="1"/>
  <c r="R6851" i="1"/>
  <c r="T6851" i="1" s="1"/>
  <c r="R6843" i="1"/>
  <c r="T6843" i="1" s="1"/>
  <c r="R6835" i="1"/>
  <c r="T6835" i="1" s="1"/>
  <c r="R6827" i="1"/>
  <c r="T6827" i="1" s="1"/>
  <c r="R6820" i="1"/>
  <c r="T6820" i="1" s="1"/>
  <c r="R6813" i="1"/>
  <c r="T6813" i="1" s="1"/>
  <c r="R6806" i="1"/>
  <c r="T6806" i="1" s="1"/>
  <c r="R6794" i="1"/>
  <c r="T6794" i="1" s="1"/>
  <c r="R6786" i="1"/>
  <c r="T6786" i="1" s="1"/>
  <c r="R6780" i="1"/>
  <c r="T6780" i="1" s="1"/>
  <c r="R6772" i="1"/>
  <c r="T6772" i="1" s="1"/>
  <c r="R6766" i="1"/>
  <c r="T6766" i="1" s="1"/>
  <c r="R6762" i="1"/>
  <c r="T6762" i="1" s="1"/>
  <c r="R628" i="1"/>
  <c r="R6757" i="1"/>
  <c r="T6757" i="1" s="1"/>
  <c r="R6749" i="1"/>
  <c r="T6749" i="1" s="1"/>
  <c r="R6742" i="1"/>
  <c r="T6742" i="1" s="1"/>
  <c r="R6734" i="1"/>
  <c r="T6734" i="1" s="1"/>
  <c r="R6726" i="1"/>
  <c r="T6726" i="1" s="1"/>
  <c r="R6718" i="1"/>
  <c r="T6718" i="1" s="1"/>
  <c r="R6710" i="1"/>
  <c r="T6710" i="1" s="1"/>
  <c r="R6702" i="1"/>
  <c r="T6702" i="1" s="1"/>
  <c r="R6686" i="1"/>
  <c r="T6686" i="1" s="1"/>
  <c r="R6678" i="1"/>
  <c r="T6678" i="1" s="1"/>
  <c r="R6670" i="1"/>
  <c r="T6670" i="1" s="1"/>
  <c r="R6662" i="1"/>
  <c r="T6662" i="1" s="1"/>
  <c r="R6654" i="1"/>
  <c r="T6654" i="1" s="1"/>
  <c r="R6646" i="1"/>
  <c r="T6646" i="1" s="1"/>
  <c r="R6638" i="1"/>
  <c r="T6638" i="1" s="1"/>
  <c r="R6630" i="1"/>
  <c r="T6630" i="1" s="1"/>
  <c r="R6622" i="1"/>
  <c r="T6622" i="1" s="1"/>
  <c r="R6614" i="1"/>
  <c r="T6614" i="1" s="1"/>
  <c r="R6606" i="1"/>
  <c r="T6606" i="1" s="1"/>
  <c r="R6598" i="1"/>
  <c r="T6598" i="1" s="1"/>
  <c r="R6590" i="1"/>
  <c r="T6590" i="1" s="1"/>
  <c r="R6582" i="1"/>
  <c r="T6582" i="1" s="1"/>
  <c r="R6574" i="1"/>
  <c r="T6574" i="1" s="1"/>
  <c r="R6566" i="1"/>
  <c r="T6566" i="1" s="1"/>
  <c r="R6558" i="1"/>
  <c r="T6558" i="1" s="1"/>
  <c r="R6550" i="1"/>
  <c r="T6550" i="1" s="1"/>
  <c r="R6542" i="1"/>
  <c r="T6542" i="1" s="1"/>
  <c r="R6534" i="1"/>
  <c r="T6534" i="1" s="1"/>
  <c r="R6526" i="1"/>
  <c r="T6526" i="1" s="1"/>
  <c r="R6518" i="1"/>
  <c r="T6518" i="1" s="1"/>
  <c r="R6510" i="1"/>
  <c r="T6510" i="1" s="1"/>
  <c r="R6502" i="1"/>
  <c r="T6502" i="1" s="1"/>
  <c r="R6494" i="1"/>
  <c r="T6494" i="1" s="1"/>
  <c r="R6486" i="1"/>
  <c r="T6486" i="1" s="1"/>
  <c r="R6478" i="1"/>
  <c r="T6478" i="1" s="1"/>
  <c r="R6470" i="1"/>
  <c r="T6470" i="1" s="1"/>
  <c r="R6462" i="1"/>
  <c r="T6462" i="1" s="1"/>
  <c r="R6454" i="1"/>
  <c r="T6454" i="1" s="1"/>
  <c r="R6446" i="1"/>
  <c r="T6446" i="1" s="1"/>
  <c r="R6438" i="1"/>
  <c r="T6438" i="1" s="1"/>
  <c r="R6430" i="1"/>
  <c r="T6430" i="1" s="1"/>
  <c r="R6422" i="1"/>
  <c r="T6422" i="1" s="1"/>
  <c r="R6414" i="1"/>
  <c r="T6414" i="1" s="1"/>
  <c r="R6406" i="1"/>
  <c r="T6406" i="1" s="1"/>
  <c r="R6398" i="1"/>
  <c r="T6398" i="1" s="1"/>
  <c r="R6390" i="1"/>
  <c r="T6390" i="1" s="1"/>
  <c r="R6382" i="1"/>
  <c r="T6382" i="1" s="1"/>
  <c r="R6374" i="1"/>
  <c r="T6374" i="1" s="1"/>
  <c r="R6366" i="1"/>
  <c r="T6366" i="1" s="1"/>
  <c r="R6358" i="1"/>
  <c r="T6358" i="1" s="1"/>
  <c r="R6350" i="1"/>
  <c r="T6350" i="1" s="1"/>
  <c r="R6342" i="1"/>
  <c r="T6342" i="1" s="1"/>
  <c r="R6334" i="1"/>
  <c r="T6334" i="1" s="1"/>
  <c r="R6326" i="1"/>
  <c r="T6326" i="1" s="1"/>
  <c r="R6319" i="1"/>
  <c r="T6319" i="1" s="1"/>
  <c r="R6311" i="1"/>
  <c r="T6311" i="1" s="1"/>
  <c r="R6305" i="1"/>
  <c r="T6305" i="1" s="1"/>
  <c r="R6298" i="1"/>
  <c r="T6298" i="1" s="1"/>
  <c r="R6291" i="1"/>
  <c r="T6291" i="1" s="1"/>
  <c r="R6284" i="1"/>
  <c r="T6284" i="1" s="1"/>
  <c r="R6277" i="1"/>
  <c r="T6277" i="1" s="1"/>
  <c r="R6269" i="1"/>
  <c r="T6269" i="1" s="1"/>
  <c r="R6261" i="1"/>
  <c r="T6261" i="1" s="1"/>
  <c r="R6254" i="1"/>
  <c r="T6254" i="1" s="1"/>
  <c r="R666" i="1"/>
  <c r="R6242" i="1"/>
  <c r="T6242" i="1" s="1"/>
  <c r="R216" i="1"/>
  <c r="R6233" i="1"/>
  <c r="T6233" i="1" s="1"/>
  <c r="R6225" i="1"/>
  <c r="T6225" i="1" s="1"/>
  <c r="R6217" i="1"/>
  <c r="T6217" i="1" s="1"/>
  <c r="R6209" i="1"/>
  <c r="T6209" i="1" s="1"/>
  <c r="R6201" i="1"/>
  <c r="T6201" i="1" s="1"/>
  <c r="R6194" i="1"/>
  <c r="T6194" i="1" s="1"/>
  <c r="R6187" i="1"/>
  <c r="T6187" i="1" s="1"/>
  <c r="R6175" i="1"/>
  <c r="T6175" i="1" s="1"/>
  <c r="R6167" i="1"/>
  <c r="T6167" i="1" s="1"/>
  <c r="R6159" i="1"/>
  <c r="T6159" i="1" s="1"/>
  <c r="R6155" i="1"/>
  <c r="T6155" i="1" s="1"/>
  <c r="R505" i="1"/>
  <c r="R6143" i="1"/>
  <c r="T6143" i="1" s="1"/>
  <c r="R6132" i="1"/>
  <c r="T6132" i="1" s="1"/>
  <c r="R435" i="1"/>
  <c r="R6119" i="1"/>
  <c r="T6119" i="1" s="1"/>
  <c r="R6112" i="1"/>
  <c r="T6112" i="1" s="1"/>
  <c r="R6104" i="1"/>
  <c r="T6104" i="1" s="1"/>
  <c r="R6096" i="1"/>
  <c r="T6096" i="1" s="1"/>
  <c r="R6088" i="1"/>
  <c r="T6088" i="1" s="1"/>
  <c r="R6080" i="1"/>
  <c r="T6080" i="1" s="1"/>
  <c r="R6072" i="1"/>
  <c r="T6072" i="1" s="1"/>
  <c r="R6064" i="1"/>
  <c r="T6064" i="1" s="1"/>
  <c r="R6056" i="1"/>
  <c r="T6056" i="1" s="1"/>
  <c r="R6048" i="1"/>
  <c r="T6048" i="1" s="1"/>
  <c r="R6041" i="1"/>
  <c r="T6041" i="1" s="1"/>
  <c r="R743" i="1"/>
  <c r="R6031" i="1"/>
  <c r="T6031" i="1" s="1"/>
  <c r="R6025" i="1"/>
  <c r="T6025" i="1" s="1"/>
  <c r="R6017" i="1"/>
  <c r="T6017" i="1" s="1"/>
  <c r="R6009" i="1"/>
  <c r="T6009" i="1" s="1"/>
  <c r="R6001" i="1"/>
  <c r="T6001" i="1" s="1"/>
  <c r="R5995" i="1"/>
  <c r="T5995" i="1" s="1"/>
  <c r="R5989" i="1"/>
  <c r="T5989" i="1" s="1"/>
  <c r="R5981" i="1"/>
  <c r="T5981" i="1" s="1"/>
  <c r="R5973" i="1"/>
  <c r="T5973" i="1" s="1"/>
  <c r="R5965" i="1"/>
  <c r="T5965" i="1" s="1"/>
  <c r="R5957" i="1"/>
  <c r="T5957" i="1" s="1"/>
  <c r="R5949" i="1"/>
  <c r="T5949" i="1" s="1"/>
  <c r="R5941" i="1"/>
  <c r="T5941" i="1" s="1"/>
  <c r="R5933" i="1"/>
  <c r="T5933" i="1" s="1"/>
  <c r="R5925" i="1"/>
  <c r="T5925" i="1" s="1"/>
  <c r="R5917" i="1"/>
  <c r="T5917" i="1" s="1"/>
  <c r="R5910" i="1"/>
  <c r="T5910" i="1" s="1"/>
  <c r="R489" i="1"/>
  <c r="R308" i="1"/>
  <c r="R5890" i="1"/>
  <c r="T5890" i="1" s="1"/>
  <c r="R5882" i="1"/>
  <c r="T5882" i="1" s="1"/>
  <c r="R5875" i="1"/>
  <c r="T5875" i="1" s="1"/>
  <c r="R5867" i="1"/>
  <c r="T5867" i="1" s="1"/>
  <c r="R5859" i="1"/>
  <c r="T5859" i="1" s="1"/>
  <c r="R5851" i="1"/>
  <c r="T5851" i="1" s="1"/>
  <c r="R5843" i="1"/>
  <c r="T5843" i="1" s="1"/>
  <c r="R5835" i="1"/>
  <c r="T5835" i="1" s="1"/>
  <c r="R5828" i="1"/>
  <c r="T5828" i="1" s="1"/>
  <c r="R5820" i="1"/>
  <c r="T5820" i="1" s="1"/>
  <c r="R5812" i="1"/>
  <c r="T5812" i="1" s="1"/>
  <c r="R5804" i="1"/>
  <c r="T5804" i="1" s="1"/>
  <c r="R5796" i="1"/>
  <c r="T5796" i="1" s="1"/>
  <c r="R5788" i="1"/>
  <c r="T5788" i="1" s="1"/>
  <c r="R5780" i="1"/>
  <c r="T5780" i="1" s="1"/>
  <c r="R5773" i="1"/>
  <c r="T5773" i="1" s="1"/>
  <c r="R5766" i="1"/>
  <c r="T5766" i="1" s="1"/>
  <c r="R5758" i="1"/>
  <c r="T5758" i="1" s="1"/>
  <c r="R5750" i="1"/>
  <c r="T5750" i="1" s="1"/>
  <c r="R5742" i="1"/>
  <c r="T5742" i="1" s="1"/>
  <c r="R5734" i="1"/>
  <c r="T5734" i="1" s="1"/>
  <c r="R5726" i="1"/>
  <c r="T5726" i="1" s="1"/>
  <c r="R5718" i="1"/>
  <c r="T5718" i="1" s="1"/>
  <c r="R5710" i="1"/>
  <c r="T5710" i="1" s="1"/>
  <c r="R5702" i="1"/>
  <c r="T5702" i="1" s="1"/>
  <c r="R5694" i="1"/>
  <c r="T5694" i="1" s="1"/>
  <c r="R5686" i="1"/>
  <c r="T5686" i="1" s="1"/>
  <c r="R5678" i="1"/>
  <c r="T5678" i="1" s="1"/>
  <c r="R5671" i="1"/>
  <c r="T5671" i="1" s="1"/>
  <c r="R5663" i="1"/>
  <c r="T5663" i="1" s="1"/>
  <c r="R5656" i="1"/>
  <c r="T5656" i="1" s="1"/>
  <c r="R5649" i="1"/>
  <c r="T5649" i="1" s="1"/>
  <c r="R5642" i="1"/>
  <c r="T5642" i="1" s="1"/>
  <c r="R5626" i="1"/>
  <c r="T5626" i="1" s="1"/>
  <c r="R5618" i="1"/>
  <c r="T5618" i="1" s="1"/>
  <c r="R5610" i="1"/>
  <c r="T5610" i="1" s="1"/>
  <c r="R5602" i="1"/>
  <c r="T5602" i="1" s="1"/>
  <c r="R5594" i="1"/>
  <c r="T5594" i="1" s="1"/>
  <c r="R5586" i="1"/>
  <c r="T5586" i="1" s="1"/>
  <c r="R5578" i="1"/>
  <c r="T5578" i="1" s="1"/>
  <c r="R5570" i="1"/>
  <c r="T5570" i="1" s="1"/>
  <c r="R5562" i="1"/>
  <c r="T5562" i="1" s="1"/>
  <c r="R5555" i="1"/>
  <c r="T5555" i="1" s="1"/>
  <c r="R5547" i="1"/>
  <c r="T5547" i="1" s="1"/>
  <c r="R5539" i="1"/>
  <c r="T5539" i="1" s="1"/>
  <c r="R5531" i="1"/>
  <c r="T5531" i="1" s="1"/>
  <c r="R5523" i="1"/>
  <c r="T5523" i="1" s="1"/>
  <c r="R5515" i="1"/>
  <c r="T5515" i="1" s="1"/>
  <c r="R5507" i="1"/>
  <c r="T5507" i="1" s="1"/>
  <c r="R5499" i="1"/>
  <c r="T5499" i="1" s="1"/>
  <c r="R5491" i="1"/>
  <c r="T5491" i="1" s="1"/>
  <c r="R5483" i="1"/>
  <c r="T5483" i="1" s="1"/>
  <c r="R5475" i="1"/>
  <c r="T5475" i="1" s="1"/>
  <c r="R5467" i="1"/>
  <c r="T5467" i="1" s="1"/>
  <c r="R5459" i="1"/>
  <c r="T5459" i="1" s="1"/>
  <c r="R5451" i="1"/>
  <c r="T5451" i="1" s="1"/>
  <c r="R5444" i="1"/>
  <c r="T5444" i="1" s="1"/>
  <c r="R654" i="1"/>
  <c r="R5430" i="1"/>
  <c r="T5430" i="1" s="1"/>
  <c r="R5422" i="1"/>
  <c r="T5422" i="1" s="1"/>
  <c r="R5414" i="1"/>
  <c r="T5414" i="1" s="1"/>
  <c r="R5406" i="1"/>
  <c r="T5406" i="1" s="1"/>
  <c r="R5399" i="1"/>
  <c r="T5399" i="1" s="1"/>
  <c r="R5391" i="1"/>
  <c r="T5391" i="1" s="1"/>
  <c r="R5383" i="1"/>
  <c r="T5383" i="1" s="1"/>
  <c r="R5375" i="1"/>
  <c r="T5375" i="1" s="1"/>
  <c r="R5367" i="1"/>
  <c r="T5367" i="1" s="1"/>
  <c r="R5360" i="1"/>
  <c r="T5360" i="1" s="1"/>
  <c r="R5354" i="1"/>
  <c r="T5354" i="1" s="1"/>
  <c r="R5346" i="1"/>
  <c r="T5346" i="1" s="1"/>
  <c r="R5338" i="1"/>
  <c r="T5338" i="1" s="1"/>
  <c r="R5331" i="1"/>
  <c r="T5331" i="1" s="1"/>
  <c r="R5316" i="1"/>
  <c r="T5316" i="1" s="1"/>
  <c r="R5308" i="1"/>
  <c r="T5308" i="1" s="1"/>
  <c r="R5300" i="1"/>
  <c r="T5300" i="1" s="1"/>
  <c r="R5293" i="1"/>
  <c r="T5293" i="1" s="1"/>
  <c r="R5286" i="1"/>
  <c r="T5286" i="1" s="1"/>
  <c r="R5278" i="1"/>
  <c r="T5278" i="1" s="1"/>
  <c r="R5270" i="1"/>
  <c r="T5270" i="1" s="1"/>
  <c r="R5255" i="1"/>
  <c r="T5255" i="1" s="1"/>
  <c r="R5247" i="1"/>
  <c r="T5247" i="1" s="1"/>
  <c r="R5239" i="1"/>
  <c r="T5239" i="1" s="1"/>
  <c r="R5231" i="1"/>
  <c r="T5231" i="1" s="1"/>
  <c r="R5224" i="1"/>
  <c r="T5224" i="1" s="1"/>
  <c r="R5217" i="1"/>
  <c r="T5217" i="1" s="1"/>
  <c r="R5209" i="1"/>
  <c r="T5209" i="1" s="1"/>
  <c r="R5201" i="1"/>
  <c r="T5201" i="1" s="1"/>
  <c r="R5195" i="1"/>
  <c r="T5195" i="1" s="1"/>
  <c r="R5187" i="1"/>
  <c r="T5187" i="1" s="1"/>
  <c r="R5175" i="1"/>
  <c r="T5175" i="1" s="1"/>
  <c r="R5168" i="1"/>
  <c r="T5168" i="1" s="1"/>
  <c r="R5161" i="1"/>
  <c r="T5161" i="1" s="1"/>
  <c r="R5153" i="1"/>
  <c r="T5153" i="1" s="1"/>
  <c r="R5145" i="1"/>
  <c r="T5145" i="1" s="1"/>
  <c r="R5137" i="1"/>
  <c r="T5137" i="1" s="1"/>
  <c r="R5131" i="1"/>
  <c r="T5131" i="1" s="1"/>
  <c r="R5124" i="1"/>
  <c r="T5124" i="1" s="1"/>
  <c r="R5116" i="1"/>
  <c r="T5116" i="1" s="1"/>
  <c r="R5104" i="1"/>
  <c r="T5104" i="1" s="1"/>
  <c r="R5096" i="1"/>
  <c r="T5096" i="1" s="1"/>
  <c r="R5089" i="1"/>
  <c r="T5089" i="1" s="1"/>
  <c r="R5082" i="1"/>
  <c r="T5082" i="1" s="1"/>
  <c r="R5074" i="1"/>
  <c r="T5074" i="1" s="1"/>
  <c r="R5066" i="1"/>
  <c r="T5066" i="1" s="1"/>
  <c r="R5058" i="1"/>
  <c r="T5058" i="1" s="1"/>
  <c r="R5050" i="1"/>
  <c r="T5050" i="1" s="1"/>
  <c r="R5043" i="1"/>
  <c r="T5043" i="1" s="1"/>
  <c r="R5035" i="1"/>
  <c r="T5035" i="1" s="1"/>
  <c r="R5027" i="1"/>
  <c r="T5027" i="1" s="1"/>
  <c r="R5019" i="1"/>
  <c r="T5019" i="1" s="1"/>
  <c r="R5011" i="1"/>
  <c r="T5011" i="1" s="1"/>
  <c r="R5003" i="1"/>
  <c r="T5003" i="1" s="1"/>
  <c r="R4995" i="1"/>
  <c r="T4995" i="1" s="1"/>
  <c r="R4987" i="1"/>
  <c r="T4987" i="1" s="1"/>
  <c r="R4979" i="1"/>
  <c r="T4979" i="1" s="1"/>
  <c r="R4971" i="1"/>
  <c r="T4971" i="1" s="1"/>
  <c r="R4963" i="1"/>
  <c r="T4963" i="1" s="1"/>
  <c r="R4955" i="1"/>
  <c r="T4955" i="1" s="1"/>
  <c r="R4947" i="1"/>
  <c r="T4947" i="1" s="1"/>
  <c r="R4939" i="1"/>
  <c r="T4939" i="1" s="1"/>
  <c r="R4931" i="1"/>
  <c r="T4931" i="1" s="1"/>
  <c r="R4923" i="1"/>
  <c r="T4923" i="1" s="1"/>
  <c r="R4915" i="1"/>
  <c r="T4915" i="1" s="1"/>
  <c r="R4907" i="1"/>
  <c r="T4907" i="1" s="1"/>
  <c r="R4900" i="1"/>
  <c r="T4900" i="1" s="1"/>
  <c r="R4892" i="1"/>
  <c r="T4892" i="1" s="1"/>
  <c r="R4884" i="1"/>
  <c r="T4884" i="1" s="1"/>
  <c r="R4876" i="1"/>
  <c r="T4876" i="1" s="1"/>
  <c r="R4868" i="1"/>
  <c r="T4868" i="1" s="1"/>
  <c r="R4860" i="1"/>
  <c r="T4860" i="1" s="1"/>
  <c r="R4852" i="1"/>
  <c r="T4852" i="1" s="1"/>
  <c r="R4844" i="1"/>
  <c r="T4844" i="1" s="1"/>
  <c r="R4837" i="1"/>
  <c r="T4837" i="1" s="1"/>
  <c r="R4829" i="1"/>
  <c r="T4829" i="1" s="1"/>
  <c r="R4821" i="1"/>
  <c r="T4821" i="1" s="1"/>
  <c r="R4813" i="1"/>
  <c r="T4813" i="1" s="1"/>
  <c r="R4805" i="1"/>
  <c r="T4805" i="1" s="1"/>
  <c r="R4797" i="1"/>
  <c r="T4797" i="1" s="1"/>
  <c r="R4790" i="1"/>
  <c r="T4790" i="1" s="1"/>
  <c r="R4782" i="1"/>
  <c r="T4782" i="1" s="1"/>
  <c r="R4774" i="1"/>
  <c r="T4774" i="1" s="1"/>
  <c r="R4766" i="1"/>
  <c r="T4766" i="1" s="1"/>
  <c r="R4758" i="1"/>
  <c r="T4758" i="1" s="1"/>
  <c r="R4750" i="1"/>
  <c r="T4750" i="1" s="1"/>
  <c r="R4742" i="1"/>
  <c r="T4742" i="1" s="1"/>
  <c r="R4734" i="1"/>
  <c r="T4734" i="1" s="1"/>
  <c r="R4726" i="1"/>
  <c r="T4726" i="1" s="1"/>
  <c r="R4718" i="1"/>
  <c r="T4718" i="1" s="1"/>
  <c r="R4710" i="1"/>
  <c r="T4710" i="1" s="1"/>
  <c r="R4702" i="1"/>
  <c r="T4702" i="1" s="1"/>
  <c r="R4694" i="1"/>
  <c r="T4694" i="1" s="1"/>
  <c r="R4686" i="1"/>
  <c r="T4686" i="1" s="1"/>
  <c r="R4678" i="1"/>
  <c r="T4678" i="1" s="1"/>
  <c r="R4670" i="1"/>
  <c r="T4670" i="1" s="1"/>
  <c r="R4662" i="1"/>
  <c r="T4662" i="1" s="1"/>
  <c r="R4654" i="1"/>
  <c r="T4654" i="1" s="1"/>
  <c r="R4646" i="1"/>
  <c r="T4646" i="1" s="1"/>
  <c r="R4638" i="1"/>
  <c r="T4638" i="1" s="1"/>
  <c r="R4630" i="1"/>
  <c r="T4630" i="1" s="1"/>
  <c r="R4622" i="1"/>
  <c r="T4622" i="1" s="1"/>
  <c r="R4614" i="1"/>
  <c r="T4614" i="1" s="1"/>
  <c r="R4606" i="1"/>
  <c r="T4606" i="1" s="1"/>
  <c r="R4598" i="1"/>
  <c r="T4598" i="1" s="1"/>
  <c r="R4590" i="1"/>
  <c r="T4590" i="1" s="1"/>
  <c r="R4582" i="1"/>
  <c r="T4582" i="1" s="1"/>
  <c r="R4574" i="1"/>
  <c r="T4574" i="1" s="1"/>
  <c r="R4566" i="1"/>
  <c r="T4566" i="1" s="1"/>
  <c r="R4558" i="1"/>
  <c r="T4558" i="1" s="1"/>
  <c r="R4550" i="1"/>
  <c r="T4550" i="1" s="1"/>
  <c r="R4542" i="1"/>
  <c r="T4542" i="1" s="1"/>
  <c r="R4534" i="1"/>
  <c r="T4534" i="1" s="1"/>
  <c r="R4526" i="1"/>
  <c r="T4526" i="1" s="1"/>
  <c r="R4518" i="1"/>
  <c r="T4518" i="1" s="1"/>
  <c r="R4510" i="1"/>
  <c r="T4510" i="1" s="1"/>
  <c r="R4502" i="1"/>
  <c r="T4502" i="1" s="1"/>
  <c r="R4494" i="1"/>
  <c r="T4494" i="1" s="1"/>
  <c r="R4486" i="1"/>
  <c r="T4486" i="1" s="1"/>
  <c r="R4478" i="1"/>
  <c r="T4478" i="1" s="1"/>
  <c r="R4470" i="1"/>
  <c r="T4470" i="1" s="1"/>
  <c r="R4462" i="1"/>
  <c r="T4462" i="1" s="1"/>
  <c r="R4454" i="1"/>
  <c r="T4454" i="1" s="1"/>
  <c r="R4446" i="1"/>
  <c r="T4446" i="1" s="1"/>
  <c r="R4439" i="1"/>
  <c r="T4439" i="1" s="1"/>
  <c r="R4432" i="1"/>
  <c r="T4432" i="1" s="1"/>
  <c r="R4424" i="1"/>
  <c r="T4424" i="1" s="1"/>
  <c r="R4416" i="1"/>
  <c r="T4416" i="1" s="1"/>
  <c r="R4408" i="1"/>
  <c r="T4408" i="1" s="1"/>
  <c r="R4400" i="1"/>
  <c r="T4400" i="1" s="1"/>
  <c r="R4392" i="1"/>
  <c r="T4392" i="1" s="1"/>
  <c r="R4384" i="1"/>
  <c r="T4384" i="1" s="1"/>
  <c r="R4376" i="1"/>
  <c r="T4376" i="1" s="1"/>
  <c r="R4361" i="1"/>
  <c r="T4361" i="1" s="1"/>
  <c r="R4354" i="1"/>
  <c r="T4354" i="1" s="1"/>
  <c r="R4346" i="1"/>
  <c r="T4346" i="1" s="1"/>
  <c r="R4338" i="1"/>
  <c r="T4338" i="1" s="1"/>
  <c r="R4330" i="1"/>
  <c r="T4330" i="1" s="1"/>
  <c r="R4322" i="1"/>
  <c r="T4322" i="1" s="1"/>
  <c r="R4314" i="1"/>
  <c r="T4314" i="1" s="1"/>
  <c r="R4306" i="1"/>
  <c r="T4306" i="1" s="1"/>
  <c r="R4298" i="1"/>
  <c r="T4298" i="1" s="1"/>
  <c r="R4290" i="1"/>
  <c r="T4290" i="1" s="1"/>
  <c r="R4282" i="1"/>
  <c r="T4282" i="1" s="1"/>
  <c r="R4274" i="1"/>
  <c r="T4274" i="1" s="1"/>
  <c r="R4266" i="1"/>
  <c r="T4266" i="1" s="1"/>
  <c r="R4258" i="1"/>
  <c r="T4258" i="1" s="1"/>
  <c r="R4250" i="1"/>
  <c r="T4250" i="1" s="1"/>
  <c r="R4242" i="1"/>
  <c r="T4242" i="1" s="1"/>
  <c r="R4234" i="1"/>
  <c r="T4234" i="1" s="1"/>
  <c r="R4226" i="1"/>
  <c r="T4226" i="1" s="1"/>
  <c r="R4218" i="1"/>
  <c r="T4218" i="1" s="1"/>
  <c r="R4210" i="1"/>
  <c r="T4210" i="1" s="1"/>
  <c r="R4202" i="1"/>
  <c r="T4202" i="1" s="1"/>
  <c r="R4194" i="1"/>
  <c r="T4194" i="1" s="1"/>
  <c r="R4186" i="1"/>
  <c r="T4186" i="1" s="1"/>
  <c r="R4178" i="1"/>
  <c r="T4178" i="1" s="1"/>
  <c r="R4170" i="1"/>
  <c r="T4170" i="1" s="1"/>
  <c r="R4162" i="1"/>
  <c r="T4162" i="1" s="1"/>
  <c r="R4154" i="1"/>
  <c r="T4154" i="1" s="1"/>
  <c r="R4146" i="1"/>
  <c r="T4146" i="1" s="1"/>
  <c r="R4138" i="1"/>
  <c r="T4138" i="1" s="1"/>
  <c r="R4130" i="1"/>
  <c r="T4130" i="1" s="1"/>
  <c r="R4122" i="1"/>
  <c r="T4122" i="1" s="1"/>
  <c r="R4114" i="1"/>
  <c r="T4114" i="1" s="1"/>
  <c r="R4106" i="1"/>
  <c r="T4106" i="1" s="1"/>
  <c r="R4098" i="1"/>
  <c r="T4098" i="1" s="1"/>
  <c r="R4091" i="1"/>
  <c r="T4091" i="1" s="1"/>
  <c r="R4085" i="1"/>
  <c r="T4085" i="1" s="1"/>
  <c r="R4077" i="1"/>
  <c r="T4077" i="1" s="1"/>
  <c r="R4069" i="1"/>
  <c r="T4069" i="1" s="1"/>
  <c r="R4061" i="1"/>
  <c r="T4061" i="1" s="1"/>
  <c r="R4053" i="1"/>
  <c r="T4053" i="1" s="1"/>
  <c r="R4045" i="1"/>
  <c r="T4045" i="1" s="1"/>
  <c r="R4037" i="1"/>
  <c r="T4037" i="1" s="1"/>
  <c r="R4030" i="1"/>
  <c r="T4030" i="1" s="1"/>
  <c r="R4022" i="1"/>
  <c r="T4022" i="1" s="1"/>
  <c r="R4014" i="1"/>
  <c r="T4014" i="1" s="1"/>
  <c r="R4006" i="1"/>
  <c r="T4006" i="1" s="1"/>
  <c r="R3998" i="1"/>
  <c r="T3998" i="1" s="1"/>
  <c r="R3990" i="1"/>
  <c r="T3990" i="1" s="1"/>
  <c r="R3982" i="1"/>
  <c r="T3982" i="1" s="1"/>
  <c r="R3974" i="1"/>
  <c r="T3974" i="1" s="1"/>
  <c r="R3966" i="1"/>
  <c r="T3966" i="1" s="1"/>
  <c r="R3958" i="1"/>
  <c r="T3958" i="1" s="1"/>
  <c r="R3950" i="1"/>
  <c r="T3950" i="1" s="1"/>
  <c r="R3942" i="1"/>
  <c r="T3942" i="1" s="1"/>
  <c r="R599" i="1"/>
  <c r="R3929" i="1"/>
  <c r="T3929" i="1" s="1"/>
  <c r="R3921" i="1"/>
  <c r="T3921" i="1" s="1"/>
  <c r="R3913" i="1"/>
  <c r="T3913" i="1" s="1"/>
  <c r="R3905" i="1"/>
  <c r="T3905" i="1" s="1"/>
  <c r="R3897" i="1"/>
  <c r="T3897" i="1" s="1"/>
  <c r="R3890" i="1"/>
  <c r="T3890" i="1" s="1"/>
  <c r="R3883" i="1"/>
  <c r="T3883" i="1" s="1"/>
  <c r="R3877" i="1"/>
  <c r="T3877" i="1" s="1"/>
  <c r="R3869" i="1"/>
  <c r="T3869" i="1" s="1"/>
  <c r="R3862" i="1"/>
  <c r="T3862" i="1" s="1"/>
  <c r="R363" i="1"/>
  <c r="R3849" i="1"/>
  <c r="T3849" i="1" s="1"/>
  <c r="R3841" i="1"/>
  <c r="T3841" i="1" s="1"/>
  <c r="R3826" i="1"/>
  <c r="T3826" i="1" s="1"/>
  <c r="R3818" i="1"/>
  <c r="T3818" i="1" s="1"/>
  <c r="R3810" i="1"/>
  <c r="T3810" i="1" s="1"/>
  <c r="R3805" i="1"/>
  <c r="T3805" i="1" s="1"/>
  <c r="R415" i="1"/>
  <c r="R3792" i="1"/>
  <c r="T3792" i="1" s="1"/>
  <c r="R3785" i="1"/>
  <c r="T3785" i="1" s="1"/>
  <c r="R3779" i="1"/>
  <c r="T3779" i="1" s="1"/>
  <c r="R647" i="1"/>
  <c r="R3761" i="1"/>
  <c r="T3761" i="1" s="1"/>
  <c r="R3753" i="1"/>
  <c r="T3753" i="1" s="1"/>
  <c r="R616" i="1"/>
  <c r="R3741" i="1"/>
  <c r="T3741" i="1" s="1"/>
  <c r="R3734" i="1"/>
  <c r="T3734" i="1" s="1"/>
  <c r="R3727" i="1"/>
  <c r="T3727" i="1" s="1"/>
  <c r="R3719" i="1"/>
  <c r="T3719" i="1" s="1"/>
  <c r="R3711" i="1"/>
  <c r="T3711" i="1" s="1"/>
  <c r="R3704" i="1"/>
  <c r="T3704" i="1" s="1"/>
  <c r="R3697" i="1"/>
  <c r="T3697" i="1" s="1"/>
  <c r="R3691" i="1"/>
  <c r="T3691" i="1" s="1"/>
  <c r="R3687" i="1"/>
  <c r="T3687" i="1" s="1"/>
  <c r="R3680" i="1"/>
  <c r="T3680" i="1" s="1"/>
  <c r="R3672" i="1"/>
  <c r="T3672" i="1" s="1"/>
  <c r="R3664" i="1"/>
  <c r="T3664" i="1" s="1"/>
  <c r="R3657" i="1"/>
  <c r="T3657" i="1" s="1"/>
  <c r="R3650" i="1"/>
  <c r="T3650" i="1" s="1"/>
  <c r="R3643" i="1"/>
  <c r="T3643" i="1" s="1"/>
  <c r="R3638" i="1"/>
  <c r="T3638" i="1" s="1"/>
  <c r="R3633" i="1"/>
  <c r="T3633" i="1" s="1"/>
  <c r="R3626" i="1"/>
  <c r="T3626" i="1" s="1"/>
  <c r="R3618" i="1"/>
  <c r="T3618" i="1" s="1"/>
  <c r="R3610" i="1"/>
  <c r="T3610" i="1" s="1"/>
  <c r="R3602" i="1"/>
  <c r="T3602" i="1" s="1"/>
  <c r="R3596" i="1"/>
  <c r="T3596" i="1" s="1"/>
  <c r="R3588" i="1"/>
  <c r="T3588" i="1" s="1"/>
  <c r="R7209" i="1"/>
  <c r="T7209" i="1" s="1"/>
  <c r="R7202" i="1"/>
  <c r="T7202" i="1" s="1"/>
  <c r="R7194" i="1"/>
  <c r="T7194" i="1" s="1"/>
  <c r="R7186" i="1"/>
  <c r="T7186" i="1" s="1"/>
  <c r="R7178" i="1"/>
  <c r="T7178" i="1" s="1"/>
  <c r="R7170" i="1"/>
  <c r="T7170" i="1" s="1"/>
  <c r="R7162" i="1"/>
  <c r="T7162" i="1" s="1"/>
  <c r="R7154" i="1"/>
  <c r="T7154" i="1" s="1"/>
  <c r="R7146" i="1"/>
  <c r="T7146" i="1" s="1"/>
  <c r="R7138" i="1"/>
  <c r="T7138" i="1" s="1"/>
  <c r="R7130" i="1"/>
  <c r="T7130" i="1" s="1"/>
  <c r="R7123" i="1"/>
  <c r="T7123" i="1" s="1"/>
  <c r="R7115" i="1"/>
  <c r="T7115" i="1" s="1"/>
  <c r="R7107" i="1"/>
  <c r="T7107" i="1" s="1"/>
  <c r="R7099" i="1"/>
  <c r="T7099" i="1" s="1"/>
  <c r="R7093" i="1"/>
  <c r="T7093" i="1" s="1"/>
  <c r="R7085" i="1"/>
  <c r="T7085" i="1" s="1"/>
  <c r="R7077" i="1"/>
  <c r="T7077" i="1" s="1"/>
  <c r="R7069" i="1"/>
  <c r="T7069" i="1" s="1"/>
  <c r="R7061" i="1"/>
  <c r="T7061" i="1" s="1"/>
  <c r="R7053" i="1"/>
  <c r="T7053" i="1" s="1"/>
  <c r="R7029" i="1"/>
  <c r="T7029" i="1" s="1"/>
  <c r="R7021" i="1"/>
  <c r="T7021" i="1" s="1"/>
  <c r="R7013" i="1"/>
  <c r="T7013" i="1" s="1"/>
  <c r="R7005" i="1"/>
  <c r="T7005" i="1" s="1"/>
  <c r="R6997" i="1"/>
  <c r="T6997" i="1" s="1"/>
  <c r="R6983" i="1"/>
  <c r="T6983" i="1" s="1"/>
  <c r="R6975" i="1"/>
  <c r="T6975" i="1" s="1"/>
  <c r="R6967" i="1"/>
  <c r="T6967" i="1" s="1"/>
  <c r="R6959" i="1"/>
  <c r="T6959" i="1" s="1"/>
  <c r="R6940" i="1"/>
  <c r="T6940" i="1" s="1"/>
  <c r="R6932" i="1"/>
  <c r="T6932" i="1" s="1"/>
  <c r="R6921" i="1"/>
  <c r="T6921" i="1" s="1"/>
  <c r="R6913" i="1"/>
  <c r="T6913" i="1" s="1"/>
  <c r="R6905" i="1"/>
  <c r="T6905" i="1" s="1"/>
  <c r="R6897" i="1"/>
  <c r="T6897" i="1" s="1"/>
  <c r="R6889" i="1"/>
  <c r="T6889" i="1" s="1"/>
  <c r="R6881" i="1"/>
  <c r="T6881" i="1" s="1"/>
  <c r="R6873" i="1"/>
  <c r="T6873" i="1" s="1"/>
  <c r="R6866" i="1"/>
  <c r="T6866" i="1" s="1"/>
  <c r="R6858" i="1"/>
  <c r="T6858" i="1" s="1"/>
  <c r="R6850" i="1"/>
  <c r="T6850" i="1" s="1"/>
  <c r="R6842" i="1"/>
  <c r="T6842" i="1" s="1"/>
  <c r="R6834" i="1"/>
  <c r="T6834" i="1" s="1"/>
  <c r="R6826" i="1"/>
  <c r="T6826" i="1" s="1"/>
  <c r="R6819" i="1"/>
  <c r="T6819" i="1" s="1"/>
  <c r="R6812" i="1"/>
  <c r="T6812" i="1" s="1"/>
  <c r="R6805" i="1"/>
  <c r="T6805" i="1" s="1"/>
  <c r="R6801" i="1"/>
  <c r="T6801" i="1" s="1"/>
  <c r="R6793" i="1"/>
  <c r="T6793" i="1" s="1"/>
  <c r="R6785" i="1"/>
  <c r="T6785" i="1" s="1"/>
  <c r="R6779" i="1"/>
  <c r="T6779" i="1" s="1"/>
  <c r="R6771" i="1"/>
  <c r="T6771" i="1" s="1"/>
  <c r="R787" i="1"/>
  <c r="R485" i="1"/>
  <c r="R6756" i="1"/>
  <c r="T6756" i="1" s="1"/>
  <c r="R6748" i="1"/>
  <c r="T6748" i="1" s="1"/>
  <c r="R6741" i="1"/>
  <c r="T6741" i="1" s="1"/>
  <c r="R6733" i="1"/>
  <c r="T6733" i="1" s="1"/>
  <c r="R6725" i="1"/>
  <c r="T6725" i="1" s="1"/>
  <c r="R6717" i="1"/>
  <c r="T6717" i="1" s="1"/>
  <c r="R6709" i="1"/>
  <c r="T6709" i="1" s="1"/>
  <c r="R6701" i="1"/>
  <c r="T6701" i="1" s="1"/>
  <c r="R6693" i="1"/>
  <c r="T6693" i="1" s="1"/>
  <c r="R6685" i="1"/>
  <c r="T6685" i="1" s="1"/>
  <c r="R6677" i="1"/>
  <c r="T6677" i="1" s="1"/>
  <c r="R6669" i="1"/>
  <c r="T6669" i="1" s="1"/>
  <c r="R6661" i="1"/>
  <c r="T6661" i="1" s="1"/>
  <c r="R6653" i="1"/>
  <c r="T6653" i="1" s="1"/>
  <c r="R6645" i="1"/>
  <c r="T6645" i="1" s="1"/>
  <c r="R6637" i="1"/>
  <c r="T6637" i="1" s="1"/>
  <c r="R6629" i="1"/>
  <c r="T6629" i="1" s="1"/>
  <c r="R6621" i="1"/>
  <c r="T6621" i="1" s="1"/>
  <c r="R6613" i="1"/>
  <c r="T6613" i="1" s="1"/>
  <c r="R6605" i="1"/>
  <c r="T6605" i="1" s="1"/>
  <c r="R6597" i="1"/>
  <c r="T6597" i="1" s="1"/>
  <c r="R6589" i="1"/>
  <c r="T6589" i="1" s="1"/>
  <c r="R6581" i="1"/>
  <c r="T6581" i="1" s="1"/>
  <c r="R6573" i="1"/>
  <c r="T6573" i="1" s="1"/>
  <c r="R6565" i="1"/>
  <c r="T6565" i="1" s="1"/>
  <c r="R6557" i="1"/>
  <c r="T6557" i="1" s="1"/>
  <c r="R6549" i="1"/>
  <c r="T6549" i="1" s="1"/>
  <c r="R6541" i="1"/>
  <c r="T6541" i="1" s="1"/>
  <c r="R6533" i="1"/>
  <c r="T6533" i="1" s="1"/>
  <c r="R6525" i="1"/>
  <c r="T6525" i="1" s="1"/>
  <c r="R6517" i="1"/>
  <c r="T6517" i="1" s="1"/>
  <c r="R6509" i="1"/>
  <c r="T6509" i="1" s="1"/>
  <c r="R6501" i="1"/>
  <c r="T6501" i="1" s="1"/>
  <c r="R6493" i="1"/>
  <c r="T6493" i="1" s="1"/>
  <c r="R6485" i="1"/>
  <c r="T6485" i="1" s="1"/>
  <c r="R6477" i="1"/>
  <c r="T6477" i="1" s="1"/>
  <c r="R6469" i="1"/>
  <c r="T6469" i="1" s="1"/>
  <c r="R6461" i="1"/>
  <c r="T6461" i="1" s="1"/>
  <c r="R6453" i="1"/>
  <c r="T6453" i="1" s="1"/>
  <c r="R6445" i="1"/>
  <c r="T6445" i="1" s="1"/>
  <c r="R6437" i="1"/>
  <c r="T6437" i="1" s="1"/>
  <c r="R6429" i="1"/>
  <c r="T6429" i="1" s="1"/>
  <c r="R6421" i="1"/>
  <c r="T6421" i="1" s="1"/>
  <c r="R6413" i="1"/>
  <c r="T6413" i="1" s="1"/>
  <c r="R6405" i="1"/>
  <c r="T6405" i="1" s="1"/>
  <c r="R6397" i="1"/>
  <c r="T6397" i="1" s="1"/>
  <c r="R6389" i="1"/>
  <c r="T6389" i="1" s="1"/>
  <c r="R6381" i="1"/>
  <c r="T6381" i="1" s="1"/>
  <c r="R6373" i="1"/>
  <c r="T6373" i="1" s="1"/>
  <c r="R6365" i="1"/>
  <c r="T6365" i="1" s="1"/>
  <c r="R6357" i="1"/>
  <c r="T6357" i="1" s="1"/>
  <c r="R6349" i="1"/>
  <c r="T6349" i="1" s="1"/>
  <c r="R6341" i="1"/>
  <c r="T6341" i="1" s="1"/>
  <c r="R6333" i="1"/>
  <c r="T6333" i="1" s="1"/>
  <c r="R6325" i="1"/>
  <c r="T6325" i="1" s="1"/>
  <c r="R6318" i="1"/>
  <c r="T6318" i="1" s="1"/>
  <c r="R501" i="1"/>
  <c r="R6304" i="1"/>
  <c r="T6304" i="1" s="1"/>
  <c r="R6297" i="1"/>
  <c r="T6297" i="1" s="1"/>
  <c r="R6290" i="1"/>
  <c r="T6290" i="1" s="1"/>
  <c r="R6283" i="1"/>
  <c r="T6283" i="1" s="1"/>
  <c r="R6276" i="1"/>
  <c r="T6276" i="1" s="1"/>
  <c r="R6268" i="1"/>
  <c r="T6268" i="1" s="1"/>
  <c r="R6260" i="1"/>
  <c r="T6260" i="1" s="1"/>
  <c r="R6253" i="1"/>
  <c r="T6253" i="1" s="1"/>
  <c r="R112" i="1"/>
  <c r="R6241" i="1"/>
  <c r="T6241" i="1" s="1"/>
  <c r="R6236" i="1"/>
  <c r="T6236" i="1" s="1"/>
  <c r="R6232" i="1"/>
  <c r="T6232" i="1" s="1"/>
  <c r="R6224" i="1"/>
  <c r="T6224" i="1" s="1"/>
  <c r="R6216" i="1"/>
  <c r="T6216" i="1" s="1"/>
  <c r="R6208" i="1"/>
  <c r="T6208" i="1" s="1"/>
  <c r="R6200" i="1"/>
  <c r="T6200" i="1" s="1"/>
  <c r="R6186" i="1"/>
  <c r="T6186" i="1" s="1"/>
  <c r="R6174" i="1"/>
  <c r="T6174" i="1" s="1"/>
  <c r="R6166" i="1"/>
  <c r="T6166" i="1" s="1"/>
  <c r="R6158" i="1"/>
  <c r="T6158" i="1" s="1"/>
  <c r="R6154" i="1"/>
  <c r="T6154" i="1" s="1"/>
  <c r="R6149" i="1"/>
  <c r="T6149" i="1" s="1"/>
  <c r="R6142" i="1"/>
  <c r="T6142" i="1" s="1"/>
  <c r="R6131" i="1"/>
  <c r="T6131" i="1" s="1"/>
  <c r="R6124" i="1"/>
  <c r="T6124" i="1" s="1"/>
  <c r="R6118" i="1"/>
  <c r="T6118" i="1" s="1"/>
  <c r="R6111" i="1"/>
  <c r="T6111" i="1" s="1"/>
  <c r="R6095" i="1"/>
  <c r="T6095" i="1" s="1"/>
  <c r="R6087" i="1"/>
  <c r="T6087" i="1" s="1"/>
  <c r="R6079" i="1"/>
  <c r="T6079" i="1" s="1"/>
  <c r="R6071" i="1"/>
  <c r="T6071" i="1" s="1"/>
  <c r="R6063" i="1"/>
  <c r="T6063" i="1" s="1"/>
  <c r="R6055" i="1"/>
  <c r="T6055" i="1" s="1"/>
  <c r="R6047" i="1"/>
  <c r="T6047" i="1" s="1"/>
  <c r="R744" i="1"/>
  <c r="R742" i="1"/>
  <c r="R6030" i="1"/>
  <c r="T6030" i="1" s="1"/>
  <c r="R6024" i="1"/>
  <c r="T6024" i="1" s="1"/>
  <c r="R6016" i="1"/>
  <c r="T6016" i="1" s="1"/>
  <c r="R6008" i="1"/>
  <c r="T6008" i="1" s="1"/>
  <c r="R6000" i="1"/>
  <c r="T6000" i="1" s="1"/>
  <c r="R640" i="1"/>
  <c r="R5988" i="1"/>
  <c r="T5988" i="1" s="1"/>
  <c r="R5980" i="1"/>
  <c r="T5980" i="1" s="1"/>
  <c r="R5972" i="1"/>
  <c r="T5972" i="1" s="1"/>
  <c r="R5956" i="1"/>
  <c r="T5956" i="1" s="1"/>
  <c r="R5948" i="1"/>
  <c r="T5948" i="1" s="1"/>
  <c r="R5940" i="1"/>
  <c r="T5940" i="1" s="1"/>
  <c r="R5932" i="1"/>
  <c r="T5932" i="1" s="1"/>
  <c r="R5924" i="1"/>
  <c r="T5924" i="1" s="1"/>
  <c r="R5909" i="1"/>
  <c r="T5909" i="1" s="1"/>
  <c r="R5902" i="1"/>
  <c r="T5902" i="1" s="1"/>
  <c r="R5897" i="1"/>
  <c r="T5897" i="1" s="1"/>
  <c r="R5889" i="1"/>
  <c r="T5889" i="1" s="1"/>
  <c r="R5881" i="1"/>
  <c r="T5881" i="1" s="1"/>
  <c r="R5874" i="1"/>
  <c r="T5874" i="1" s="1"/>
  <c r="R5866" i="1"/>
  <c r="T5866" i="1" s="1"/>
  <c r="R5858" i="1"/>
  <c r="T5858" i="1" s="1"/>
  <c r="R5850" i="1"/>
  <c r="T5850" i="1" s="1"/>
  <c r="R5842" i="1"/>
  <c r="T5842" i="1" s="1"/>
  <c r="R5834" i="1"/>
  <c r="T5834" i="1" s="1"/>
  <c r="R5827" i="1"/>
  <c r="T5827" i="1" s="1"/>
  <c r="R5819" i="1"/>
  <c r="T5819" i="1" s="1"/>
  <c r="R5811" i="1"/>
  <c r="T5811" i="1" s="1"/>
  <c r="R5803" i="1"/>
  <c r="T5803" i="1" s="1"/>
  <c r="R5795" i="1"/>
  <c r="T5795" i="1" s="1"/>
  <c r="R5787" i="1"/>
  <c r="T5787" i="1" s="1"/>
  <c r="R5779" i="1"/>
  <c r="T5779" i="1" s="1"/>
  <c r="R5772" i="1"/>
  <c r="T5772" i="1" s="1"/>
  <c r="R5765" i="1"/>
  <c r="T5765" i="1" s="1"/>
  <c r="R5757" i="1"/>
  <c r="T5757" i="1" s="1"/>
  <c r="R5749" i="1"/>
  <c r="T5749" i="1" s="1"/>
  <c r="R5741" i="1"/>
  <c r="T5741" i="1" s="1"/>
  <c r="R5733" i="1"/>
  <c r="T5733" i="1" s="1"/>
  <c r="R5725" i="1"/>
  <c r="T5725" i="1" s="1"/>
  <c r="R5717" i="1"/>
  <c r="T5717" i="1" s="1"/>
  <c r="R5709" i="1"/>
  <c r="T5709" i="1" s="1"/>
  <c r="R5693" i="1"/>
  <c r="T5693" i="1" s="1"/>
  <c r="R5685" i="1"/>
  <c r="T5685" i="1" s="1"/>
  <c r="R5677" i="1"/>
  <c r="T5677" i="1" s="1"/>
  <c r="R5670" i="1"/>
  <c r="T5670" i="1" s="1"/>
  <c r="R5662" i="1"/>
  <c r="T5662" i="1" s="1"/>
  <c r="R5655" i="1"/>
  <c r="T5655" i="1" s="1"/>
  <c r="R5648" i="1"/>
  <c r="T5648" i="1" s="1"/>
  <c r="R5641" i="1"/>
  <c r="T5641" i="1" s="1"/>
  <c r="R5633" i="1"/>
  <c r="T5633" i="1" s="1"/>
  <c r="R5625" i="1"/>
  <c r="T5625" i="1" s="1"/>
  <c r="R5617" i="1"/>
  <c r="T5617" i="1" s="1"/>
  <c r="R5609" i="1"/>
  <c r="T5609" i="1" s="1"/>
  <c r="R5601" i="1"/>
  <c r="T5601" i="1" s="1"/>
  <c r="R5593" i="1"/>
  <c r="T5593" i="1" s="1"/>
  <c r="R5585" i="1"/>
  <c r="T5585" i="1" s="1"/>
  <c r="R5577" i="1"/>
  <c r="T5577" i="1" s="1"/>
  <c r="R5569" i="1"/>
  <c r="T5569" i="1" s="1"/>
  <c r="R5561" i="1"/>
  <c r="T5561" i="1" s="1"/>
  <c r="R5554" i="1"/>
  <c r="T5554" i="1" s="1"/>
  <c r="R5546" i="1"/>
  <c r="T5546" i="1" s="1"/>
  <c r="R5538" i="1"/>
  <c r="T5538" i="1" s="1"/>
  <c r="R5530" i="1"/>
  <c r="T5530" i="1" s="1"/>
  <c r="R5522" i="1"/>
  <c r="T5522" i="1" s="1"/>
  <c r="R5514" i="1"/>
  <c r="T5514" i="1" s="1"/>
  <c r="R5506" i="1"/>
  <c r="T5506" i="1" s="1"/>
  <c r="R5498" i="1"/>
  <c r="T5498" i="1" s="1"/>
  <c r="R5490" i="1"/>
  <c r="T5490" i="1" s="1"/>
  <c r="R5482" i="1"/>
  <c r="T5482" i="1" s="1"/>
  <c r="R5474" i="1"/>
  <c r="T5474" i="1" s="1"/>
  <c r="R5466" i="1"/>
  <c r="T5466" i="1" s="1"/>
  <c r="R5458" i="1"/>
  <c r="T5458" i="1" s="1"/>
  <c r="R5443" i="1"/>
  <c r="T5443" i="1" s="1"/>
  <c r="R5436" i="1"/>
  <c r="T5436" i="1" s="1"/>
  <c r="R5429" i="1"/>
  <c r="T5429" i="1" s="1"/>
  <c r="R5421" i="1"/>
  <c r="T5421" i="1" s="1"/>
  <c r="R5413" i="1"/>
  <c r="T5413" i="1" s="1"/>
  <c r="R767" i="1"/>
  <c r="R5398" i="1"/>
  <c r="T5398" i="1" s="1"/>
  <c r="R5390" i="1"/>
  <c r="T5390" i="1" s="1"/>
  <c r="R5382" i="1"/>
  <c r="T5382" i="1" s="1"/>
  <c r="R5374" i="1"/>
  <c r="T5374" i="1" s="1"/>
  <c r="R5366" i="1"/>
  <c r="T5366" i="1" s="1"/>
  <c r="R5359" i="1"/>
  <c r="T5359" i="1" s="1"/>
  <c r="R5353" i="1"/>
  <c r="T5353" i="1" s="1"/>
  <c r="R5345" i="1"/>
  <c r="T5345" i="1" s="1"/>
  <c r="R5337" i="1"/>
  <c r="T5337" i="1" s="1"/>
  <c r="R5330" i="1"/>
  <c r="T5330" i="1" s="1"/>
  <c r="R5323" i="1"/>
  <c r="T5323" i="1" s="1"/>
  <c r="R5315" i="1"/>
  <c r="T5315" i="1" s="1"/>
  <c r="R5307" i="1"/>
  <c r="T5307" i="1" s="1"/>
  <c r="R5299" i="1"/>
  <c r="T5299" i="1" s="1"/>
  <c r="R5292" i="1"/>
  <c r="T5292" i="1" s="1"/>
  <c r="R5285" i="1"/>
  <c r="T5285" i="1" s="1"/>
  <c r="R5277" i="1"/>
  <c r="T5277" i="1" s="1"/>
  <c r="R5269" i="1"/>
  <c r="T5269" i="1" s="1"/>
  <c r="R5254" i="1"/>
  <c r="T5254" i="1" s="1"/>
  <c r="R5246" i="1"/>
  <c r="T5246" i="1" s="1"/>
  <c r="R5238" i="1"/>
  <c r="T5238" i="1" s="1"/>
  <c r="R5230" i="1"/>
  <c r="T5230" i="1" s="1"/>
  <c r="R5223" i="1"/>
  <c r="T5223" i="1" s="1"/>
  <c r="R5216" i="1"/>
  <c r="T5216" i="1" s="1"/>
  <c r="R5208" i="1"/>
  <c r="T5208" i="1" s="1"/>
  <c r="R5200" i="1"/>
  <c r="T5200" i="1" s="1"/>
  <c r="R5194" i="1"/>
  <c r="T5194" i="1" s="1"/>
  <c r="R5186" i="1"/>
  <c r="T5186" i="1" s="1"/>
  <c r="R5174" i="1"/>
  <c r="T5174" i="1" s="1"/>
  <c r="R5167" i="1"/>
  <c r="T5167" i="1" s="1"/>
  <c r="R5160" i="1"/>
  <c r="T5160" i="1" s="1"/>
  <c r="R5152" i="1"/>
  <c r="T5152" i="1" s="1"/>
  <c r="R5144" i="1"/>
  <c r="T5144" i="1" s="1"/>
  <c r="R5136" i="1"/>
  <c r="T5136" i="1" s="1"/>
  <c r="R5130" i="1"/>
  <c r="T5130" i="1" s="1"/>
  <c r="R5123" i="1"/>
  <c r="T5123" i="1" s="1"/>
  <c r="R672" i="1"/>
  <c r="R5103" i="1"/>
  <c r="T5103" i="1" s="1"/>
  <c r="R5095" i="1"/>
  <c r="T5095" i="1" s="1"/>
  <c r="R5088" i="1"/>
  <c r="T5088" i="1" s="1"/>
  <c r="R5081" i="1"/>
  <c r="T5081" i="1" s="1"/>
  <c r="R5065" i="1"/>
  <c r="T5065" i="1" s="1"/>
  <c r="R5057" i="1"/>
  <c r="T5057" i="1" s="1"/>
  <c r="R5049" i="1"/>
  <c r="T5049" i="1" s="1"/>
  <c r="R5042" i="1"/>
  <c r="T5042" i="1" s="1"/>
  <c r="R5034" i="1"/>
  <c r="T5034" i="1" s="1"/>
  <c r="R5026" i="1"/>
  <c r="T5026" i="1" s="1"/>
  <c r="R5018" i="1"/>
  <c r="T5018" i="1" s="1"/>
  <c r="R5010" i="1"/>
  <c r="T5010" i="1" s="1"/>
  <c r="R5002" i="1"/>
  <c r="T5002" i="1" s="1"/>
  <c r="R4994" i="1"/>
  <c r="T4994" i="1" s="1"/>
  <c r="R4986" i="1"/>
  <c r="T4986" i="1" s="1"/>
  <c r="R4978" i="1"/>
  <c r="T4978" i="1" s="1"/>
  <c r="R4970" i="1"/>
  <c r="T4970" i="1" s="1"/>
  <c r="R4962" i="1"/>
  <c r="T4962" i="1" s="1"/>
  <c r="R4954" i="1"/>
  <c r="T4954" i="1" s="1"/>
  <c r="R4946" i="1"/>
  <c r="T4946" i="1" s="1"/>
  <c r="R4938" i="1"/>
  <c r="T4938" i="1" s="1"/>
  <c r="R4930" i="1"/>
  <c r="T4930" i="1" s="1"/>
  <c r="R4922" i="1"/>
  <c r="T4922" i="1" s="1"/>
  <c r="R4914" i="1"/>
  <c r="T4914" i="1" s="1"/>
  <c r="R367" i="1"/>
  <c r="R4899" i="1"/>
  <c r="T4899" i="1" s="1"/>
  <c r="R4891" i="1"/>
  <c r="T4891" i="1" s="1"/>
  <c r="R4883" i="1"/>
  <c r="T4883" i="1" s="1"/>
  <c r="R4875" i="1"/>
  <c r="T4875" i="1" s="1"/>
  <c r="R4867" i="1"/>
  <c r="T4867" i="1" s="1"/>
  <c r="R4859" i="1"/>
  <c r="T4859" i="1" s="1"/>
  <c r="R4851" i="1"/>
  <c r="T4851" i="1" s="1"/>
  <c r="R410" i="1"/>
  <c r="R4836" i="1"/>
  <c r="T4836" i="1" s="1"/>
  <c r="R4828" i="1"/>
  <c r="T4828" i="1" s="1"/>
  <c r="R4820" i="1"/>
  <c r="T4820" i="1" s="1"/>
  <c r="R4812" i="1"/>
  <c r="T4812" i="1" s="1"/>
  <c r="R4804" i="1"/>
  <c r="T4804" i="1" s="1"/>
  <c r="R4796" i="1"/>
  <c r="T4796" i="1" s="1"/>
  <c r="R4789" i="1"/>
  <c r="T4789" i="1" s="1"/>
  <c r="R4781" i="1"/>
  <c r="T4781" i="1" s="1"/>
  <c r="R4773" i="1"/>
  <c r="T4773" i="1" s="1"/>
  <c r="R4765" i="1"/>
  <c r="T4765" i="1" s="1"/>
  <c r="R4757" i="1"/>
  <c r="T4757" i="1" s="1"/>
  <c r="R4749" i="1"/>
  <c r="T4749" i="1" s="1"/>
  <c r="R4741" i="1"/>
  <c r="T4741" i="1" s="1"/>
  <c r="R4733" i="1"/>
  <c r="T4733" i="1" s="1"/>
  <c r="R4725" i="1"/>
  <c r="T4725" i="1" s="1"/>
  <c r="R4717" i="1"/>
  <c r="T4717" i="1" s="1"/>
  <c r="R4709" i="1"/>
  <c r="T4709" i="1" s="1"/>
  <c r="R4701" i="1"/>
  <c r="T4701" i="1" s="1"/>
  <c r="R4693" i="1"/>
  <c r="T4693" i="1" s="1"/>
  <c r="R4685" i="1"/>
  <c r="T4685" i="1" s="1"/>
  <c r="R4677" i="1"/>
  <c r="T4677" i="1" s="1"/>
  <c r="R4669" i="1"/>
  <c r="T4669" i="1" s="1"/>
  <c r="R4661" i="1"/>
  <c r="T4661" i="1" s="1"/>
  <c r="R4653" i="1"/>
  <c r="T4653" i="1" s="1"/>
  <c r="R4645" i="1"/>
  <c r="T4645" i="1" s="1"/>
  <c r="R4637" i="1"/>
  <c r="T4637" i="1" s="1"/>
  <c r="R4629" i="1"/>
  <c r="T4629" i="1" s="1"/>
  <c r="R4621" i="1"/>
  <c r="T4621" i="1" s="1"/>
  <c r="R4613" i="1"/>
  <c r="T4613" i="1" s="1"/>
  <c r="R4605" i="1"/>
  <c r="T4605" i="1" s="1"/>
  <c r="R4597" i="1"/>
  <c r="T4597" i="1" s="1"/>
  <c r="R4589" i="1"/>
  <c r="T4589" i="1" s="1"/>
  <c r="R4581" i="1"/>
  <c r="T4581" i="1" s="1"/>
  <c r="R4573" i="1"/>
  <c r="T4573" i="1" s="1"/>
  <c r="R4565" i="1"/>
  <c r="T4565" i="1" s="1"/>
  <c r="R4557" i="1"/>
  <c r="T4557" i="1" s="1"/>
  <c r="R4549" i="1"/>
  <c r="T4549" i="1" s="1"/>
  <c r="R4541" i="1"/>
  <c r="T4541" i="1" s="1"/>
  <c r="R4533" i="1"/>
  <c r="T4533" i="1" s="1"/>
  <c r="R4525" i="1"/>
  <c r="T4525" i="1" s="1"/>
  <c r="R4517" i="1"/>
  <c r="T4517" i="1" s="1"/>
  <c r="R4509" i="1"/>
  <c r="T4509" i="1" s="1"/>
  <c r="R4501" i="1"/>
  <c r="T4501" i="1" s="1"/>
  <c r="R4493" i="1"/>
  <c r="T4493" i="1" s="1"/>
  <c r="R4485" i="1"/>
  <c r="T4485" i="1" s="1"/>
  <c r="R4477" i="1"/>
  <c r="T4477" i="1" s="1"/>
  <c r="R4469" i="1"/>
  <c r="T4469" i="1" s="1"/>
  <c r="R4461" i="1"/>
  <c r="T4461" i="1" s="1"/>
  <c r="R4453" i="1"/>
  <c r="T4453" i="1" s="1"/>
  <c r="R4445" i="1"/>
  <c r="T4445" i="1" s="1"/>
  <c r="R609" i="1"/>
  <c r="R4431" i="1"/>
  <c r="T4431" i="1" s="1"/>
  <c r="R4423" i="1"/>
  <c r="T4423" i="1" s="1"/>
  <c r="R4415" i="1"/>
  <c r="T4415" i="1" s="1"/>
  <c r="R4407" i="1"/>
  <c r="T4407" i="1" s="1"/>
  <c r="R4399" i="1"/>
  <c r="T4399" i="1" s="1"/>
  <c r="R4391" i="1"/>
  <c r="T4391" i="1" s="1"/>
  <c r="R4383" i="1"/>
  <c r="T4383" i="1" s="1"/>
  <c r="R4375" i="1"/>
  <c r="T4375" i="1" s="1"/>
  <c r="R4367" i="1"/>
  <c r="T4367" i="1" s="1"/>
  <c r="R4360" i="1"/>
  <c r="T4360" i="1" s="1"/>
  <c r="R4353" i="1"/>
  <c r="T4353" i="1" s="1"/>
  <c r="R4345" i="1"/>
  <c r="T4345" i="1" s="1"/>
  <c r="R4337" i="1"/>
  <c r="T4337" i="1" s="1"/>
  <c r="R4329" i="1"/>
  <c r="T4329" i="1" s="1"/>
  <c r="R4321" i="1"/>
  <c r="T4321" i="1" s="1"/>
  <c r="R4313" i="1"/>
  <c r="T4313" i="1" s="1"/>
  <c r="R4305" i="1"/>
  <c r="T4305" i="1" s="1"/>
  <c r="R4297" i="1"/>
  <c r="T4297" i="1" s="1"/>
  <c r="R4289" i="1"/>
  <c r="T4289" i="1" s="1"/>
  <c r="R4281" i="1"/>
  <c r="T4281" i="1" s="1"/>
  <c r="R4273" i="1"/>
  <c r="T4273" i="1" s="1"/>
  <c r="R4265" i="1"/>
  <c r="T4265" i="1" s="1"/>
  <c r="R4257" i="1"/>
  <c r="T4257" i="1" s="1"/>
  <c r="R4249" i="1"/>
  <c r="T4249" i="1" s="1"/>
  <c r="R4241" i="1"/>
  <c r="T4241" i="1" s="1"/>
  <c r="R4233" i="1"/>
  <c r="T4233" i="1" s="1"/>
  <c r="R4225" i="1"/>
  <c r="T4225" i="1" s="1"/>
  <c r="R4217" i="1"/>
  <c r="T4217" i="1" s="1"/>
  <c r="R4209" i="1"/>
  <c r="T4209" i="1" s="1"/>
  <c r="R4201" i="1"/>
  <c r="T4201" i="1" s="1"/>
  <c r="R4193" i="1"/>
  <c r="T4193" i="1" s="1"/>
  <c r="R4185" i="1"/>
  <c r="T4185" i="1" s="1"/>
  <c r="R4177" i="1"/>
  <c r="T4177" i="1" s="1"/>
  <c r="R4169" i="1"/>
  <c r="T4169" i="1" s="1"/>
  <c r="R4161" i="1"/>
  <c r="T4161" i="1" s="1"/>
  <c r="R4153" i="1"/>
  <c r="T4153" i="1" s="1"/>
  <c r="R4145" i="1"/>
  <c r="T4145" i="1" s="1"/>
  <c r="R4137" i="1"/>
  <c r="T4137" i="1" s="1"/>
  <c r="R4129" i="1"/>
  <c r="T4129" i="1" s="1"/>
  <c r="R4121" i="1"/>
  <c r="T4121" i="1" s="1"/>
  <c r="R4113" i="1"/>
  <c r="T4113" i="1" s="1"/>
  <c r="R4105" i="1"/>
  <c r="T4105" i="1" s="1"/>
  <c r="R4097" i="1"/>
  <c r="T4097" i="1" s="1"/>
  <c r="R4090" i="1"/>
  <c r="T4090" i="1" s="1"/>
  <c r="R4084" i="1"/>
  <c r="T4084" i="1" s="1"/>
  <c r="R4076" i="1"/>
  <c r="T4076" i="1" s="1"/>
  <c r="R4068" i="1"/>
  <c r="T4068" i="1" s="1"/>
  <c r="R4060" i="1"/>
  <c r="T4060" i="1" s="1"/>
  <c r="R4052" i="1"/>
  <c r="T4052" i="1" s="1"/>
  <c r="R4044" i="1"/>
  <c r="T4044" i="1" s="1"/>
  <c r="R4036" i="1"/>
  <c r="T4036" i="1" s="1"/>
  <c r="R4029" i="1"/>
  <c r="T4029" i="1" s="1"/>
  <c r="R4021" i="1"/>
  <c r="T4021" i="1" s="1"/>
  <c r="R4013" i="1"/>
  <c r="T4013" i="1" s="1"/>
  <c r="R4005" i="1"/>
  <c r="T4005" i="1" s="1"/>
  <c r="R3997" i="1"/>
  <c r="T3997" i="1" s="1"/>
  <c r="R3989" i="1"/>
  <c r="T3989" i="1" s="1"/>
  <c r="R3981" i="1"/>
  <c r="T3981" i="1" s="1"/>
  <c r="R3973" i="1"/>
  <c r="T3973" i="1" s="1"/>
  <c r="R3965" i="1"/>
  <c r="T3965" i="1" s="1"/>
  <c r="R3957" i="1"/>
  <c r="T3957" i="1" s="1"/>
  <c r="R3949" i="1"/>
  <c r="T3949" i="1" s="1"/>
  <c r="R3941" i="1"/>
  <c r="T3941" i="1" s="1"/>
  <c r="R3935" i="1"/>
  <c r="T3935" i="1" s="1"/>
  <c r="R3928" i="1"/>
  <c r="T3928" i="1" s="1"/>
  <c r="R3920" i="1"/>
  <c r="T3920" i="1" s="1"/>
  <c r="R3912" i="1"/>
  <c r="T3912" i="1" s="1"/>
  <c r="R3904" i="1"/>
  <c r="T3904" i="1" s="1"/>
  <c r="R3896" i="1"/>
  <c r="T3896" i="1" s="1"/>
  <c r="R3889" i="1"/>
  <c r="T3889" i="1" s="1"/>
  <c r="R203" i="1"/>
  <c r="R3876" i="1"/>
  <c r="T3876" i="1" s="1"/>
  <c r="R3868" i="1"/>
  <c r="T3868" i="1" s="1"/>
  <c r="R739" i="1"/>
  <c r="R362" i="1"/>
  <c r="R3848" i="1"/>
  <c r="T3848" i="1" s="1"/>
  <c r="R3840" i="1"/>
  <c r="T3840" i="1" s="1"/>
  <c r="R3833" i="1"/>
  <c r="T3833" i="1" s="1"/>
  <c r="R3825" i="1"/>
  <c r="T3825" i="1" s="1"/>
  <c r="R3817" i="1"/>
  <c r="T3817" i="1" s="1"/>
  <c r="R3809" i="1"/>
  <c r="T3809" i="1" s="1"/>
  <c r="R3804" i="1"/>
  <c r="T3804" i="1" s="1"/>
  <c r="R3799" i="1"/>
  <c r="T3799" i="1" s="1"/>
  <c r="R3791" i="1"/>
  <c r="T3791" i="1" s="1"/>
  <c r="R3784" i="1"/>
  <c r="T3784" i="1" s="1"/>
  <c r="R423" i="1"/>
  <c r="R3773" i="1"/>
  <c r="T3773" i="1" s="1"/>
  <c r="R3768" i="1"/>
  <c r="T3768" i="1" s="1"/>
  <c r="R3760" i="1"/>
  <c r="T3760" i="1" s="1"/>
  <c r="R3752" i="1"/>
  <c r="T3752" i="1" s="1"/>
  <c r="R3747" i="1"/>
  <c r="T3747" i="1" s="1"/>
  <c r="R3740" i="1"/>
  <c r="T3740" i="1" s="1"/>
  <c r="R3726" i="1"/>
  <c r="T3726" i="1" s="1"/>
  <c r="R3710" i="1"/>
  <c r="T3710" i="1" s="1"/>
  <c r="R3703" i="1"/>
  <c r="T3703" i="1" s="1"/>
  <c r="R3696" i="1"/>
  <c r="T3696" i="1" s="1"/>
  <c r="R3686" i="1"/>
  <c r="T3686" i="1" s="1"/>
  <c r="R3679" i="1"/>
  <c r="T3679" i="1" s="1"/>
  <c r="R3671" i="1"/>
  <c r="T3671" i="1" s="1"/>
  <c r="R3663" i="1"/>
  <c r="T3663" i="1" s="1"/>
  <c r="R3656" i="1"/>
  <c r="T3656" i="1" s="1"/>
  <c r="R3649" i="1"/>
  <c r="T3649" i="1" s="1"/>
  <c r="R3642" i="1"/>
  <c r="T3642" i="1" s="1"/>
  <c r="R645" i="1"/>
  <c r="R3625" i="1"/>
  <c r="T3625" i="1" s="1"/>
  <c r="R3617" i="1"/>
  <c r="T3617" i="1" s="1"/>
  <c r="R3609" i="1"/>
  <c r="T3609" i="1" s="1"/>
  <c r="R3601" i="1"/>
  <c r="T3601" i="1" s="1"/>
  <c r="R3595" i="1"/>
  <c r="T3595" i="1" s="1"/>
  <c r="R3587" i="1"/>
  <c r="T3587" i="1" s="1"/>
  <c r="R3579" i="1"/>
  <c r="T3579" i="1" s="1"/>
  <c r="R3572" i="1"/>
  <c r="T3572" i="1" s="1"/>
  <c r="R3564" i="1"/>
  <c r="T3564" i="1" s="1"/>
  <c r="R3556" i="1"/>
  <c r="T3556" i="1" s="1"/>
  <c r="R3549" i="1"/>
  <c r="T3549" i="1" s="1"/>
  <c r="R261" i="1"/>
  <c r="R3536" i="1"/>
  <c r="T3536" i="1" s="1"/>
  <c r="R3530" i="1"/>
  <c r="T3530" i="1" s="1"/>
  <c r="R3523" i="1"/>
  <c r="T3523" i="1" s="1"/>
  <c r="R3518" i="1"/>
  <c r="T3518" i="1" s="1"/>
  <c r="R771" i="1"/>
  <c r="R3507" i="1"/>
  <c r="T3507" i="1" s="1"/>
  <c r="R3500" i="1"/>
  <c r="T3500" i="1" s="1"/>
  <c r="R3495" i="1"/>
  <c r="T3495" i="1" s="1"/>
  <c r="R3489" i="1"/>
  <c r="T3489" i="1" s="1"/>
  <c r="R3475" i="1"/>
  <c r="T3475" i="1" s="1"/>
  <c r="R3467" i="1"/>
  <c r="T3467" i="1" s="1"/>
  <c r="R333" i="1"/>
  <c r="R3459" i="1"/>
  <c r="T3459" i="1" s="1"/>
  <c r="R432" i="1"/>
  <c r="R3448" i="1"/>
  <c r="T3448" i="1" s="1"/>
  <c r="R3440" i="1"/>
  <c r="T3440" i="1" s="1"/>
  <c r="R3432" i="1"/>
  <c r="T3432" i="1" s="1"/>
  <c r="R630" i="1"/>
  <c r="R3422" i="1"/>
  <c r="T3422" i="1" s="1"/>
  <c r="R253" i="1"/>
  <c r="R3409" i="1"/>
  <c r="T3409" i="1" s="1"/>
  <c r="R3397" i="1"/>
  <c r="T3397" i="1" s="1"/>
  <c r="R3390" i="1"/>
  <c r="T3390" i="1" s="1"/>
  <c r="R3382" i="1"/>
  <c r="T3382" i="1" s="1"/>
  <c r="R3374" i="1"/>
  <c r="T3374" i="1" s="1"/>
  <c r="R3367" i="1"/>
  <c r="T3367" i="1" s="1"/>
  <c r="R3359" i="1"/>
  <c r="T3359" i="1" s="1"/>
  <c r="R3351" i="1"/>
  <c r="T3351" i="1" s="1"/>
  <c r="R3343" i="1"/>
  <c r="T3343" i="1" s="1"/>
  <c r="R3335" i="1"/>
  <c r="T3335" i="1" s="1"/>
  <c r="R3327" i="1"/>
  <c r="T3327" i="1" s="1"/>
  <c r="R3319" i="1"/>
  <c r="T3319" i="1" s="1"/>
  <c r="R3311" i="1"/>
  <c r="T3311" i="1" s="1"/>
  <c r="R3303" i="1"/>
  <c r="T3303" i="1" s="1"/>
  <c r="R3295" i="1"/>
  <c r="T3295" i="1" s="1"/>
  <c r="R3287" i="1"/>
  <c r="T3287" i="1" s="1"/>
  <c r="R3279" i="1"/>
  <c r="T3279" i="1" s="1"/>
  <c r="R3271" i="1"/>
  <c r="T3271" i="1" s="1"/>
  <c r="R3263" i="1"/>
  <c r="T3263" i="1" s="1"/>
  <c r="R3247" i="1"/>
  <c r="T3247" i="1" s="1"/>
  <c r="R3239" i="1"/>
  <c r="T3239" i="1" s="1"/>
  <c r="R3231" i="1"/>
  <c r="T3231" i="1" s="1"/>
  <c r="R3223" i="1"/>
  <c r="T3223" i="1" s="1"/>
  <c r="R3215" i="1"/>
  <c r="T3215" i="1" s="1"/>
  <c r="R3208" i="1"/>
  <c r="T3208" i="1" s="1"/>
  <c r="R3200" i="1"/>
  <c r="T3200" i="1" s="1"/>
  <c r="R3192" i="1"/>
  <c r="T3192" i="1" s="1"/>
  <c r="R3184" i="1"/>
  <c r="T3184" i="1" s="1"/>
  <c r="R3176" i="1"/>
  <c r="T3176" i="1" s="1"/>
  <c r="R3168" i="1"/>
  <c r="T3168" i="1" s="1"/>
  <c r="R3154" i="1"/>
  <c r="T3154" i="1" s="1"/>
  <c r="R3147" i="1"/>
  <c r="T3147" i="1" s="1"/>
  <c r="R3140" i="1"/>
  <c r="T3140" i="1" s="1"/>
  <c r="R3132" i="1"/>
  <c r="T3132" i="1" s="1"/>
  <c r="R3124" i="1"/>
  <c r="T3124" i="1" s="1"/>
  <c r="R3116" i="1"/>
  <c r="T3116" i="1" s="1"/>
  <c r="R3108" i="1"/>
  <c r="T3108" i="1" s="1"/>
  <c r="R3100" i="1"/>
  <c r="T3100" i="1" s="1"/>
  <c r="R3092" i="1"/>
  <c r="T3092" i="1" s="1"/>
  <c r="R3084" i="1"/>
  <c r="T3084" i="1" s="1"/>
  <c r="R3076" i="1"/>
  <c r="T3076" i="1" s="1"/>
  <c r="R3068" i="1"/>
  <c r="T3068" i="1" s="1"/>
  <c r="R3060" i="1"/>
  <c r="T3060" i="1" s="1"/>
  <c r="R3052" i="1"/>
  <c r="T3052" i="1" s="1"/>
  <c r="R3037" i="1"/>
  <c r="T3037" i="1" s="1"/>
  <c r="R3026" i="1"/>
  <c r="T3026" i="1" s="1"/>
  <c r="R3019" i="1"/>
  <c r="T3019" i="1" s="1"/>
  <c r="R3012" i="1"/>
  <c r="T3012" i="1" s="1"/>
  <c r="R3004" i="1"/>
  <c r="T3004" i="1" s="1"/>
  <c r="R2996" i="1"/>
  <c r="T2996" i="1" s="1"/>
  <c r="R2988" i="1"/>
  <c r="T2988" i="1" s="1"/>
  <c r="R2982" i="1"/>
  <c r="T2982" i="1" s="1"/>
  <c r="R499" i="1"/>
  <c r="R2962" i="1"/>
  <c r="T2962" i="1" s="1"/>
  <c r="R2957" i="1"/>
  <c r="T2957" i="1" s="1"/>
  <c r="R2943" i="1"/>
  <c r="T2943" i="1" s="1"/>
  <c r="R2935" i="1"/>
  <c r="T2935" i="1" s="1"/>
  <c r="R2927" i="1"/>
  <c r="T2927" i="1" s="1"/>
  <c r="R2919" i="1"/>
  <c r="T2919" i="1" s="1"/>
  <c r="R2911" i="1"/>
  <c r="T2911" i="1" s="1"/>
  <c r="R2903" i="1"/>
  <c r="T2903" i="1" s="1"/>
  <c r="R2896" i="1"/>
  <c r="T2896" i="1" s="1"/>
  <c r="R2888" i="1"/>
  <c r="T2888" i="1" s="1"/>
  <c r="R2881" i="1"/>
  <c r="T2881" i="1" s="1"/>
  <c r="R2868" i="1"/>
  <c r="T2868" i="1" s="1"/>
  <c r="R2864" i="1"/>
  <c r="T2864" i="1" s="1"/>
  <c r="R2856" i="1"/>
  <c r="T2856" i="1" s="1"/>
  <c r="R2850" i="1"/>
  <c r="T2850" i="1" s="1"/>
  <c r="R512" i="1"/>
  <c r="R2839" i="1"/>
  <c r="T2839" i="1" s="1"/>
  <c r="R2832" i="1"/>
  <c r="T2832" i="1" s="1"/>
  <c r="R2824" i="1"/>
  <c r="T2824" i="1" s="1"/>
  <c r="R2816" i="1"/>
  <c r="T2816" i="1" s="1"/>
  <c r="R2808" i="1"/>
  <c r="T2808" i="1" s="1"/>
  <c r="R2800" i="1"/>
  <c r="T2800" i="1" s="1"/>
  <c r="R2792" i="1"/>
  <c r="T2792" i="1" s="1"/>
  <c r="R2784" i="1"/>
  <c r="T2784" i="1" s="1"/>
  <c r="R2776" i="1"/>
  <c r="T2776" i="1" s="1"/>
  <c r="R2768" i="1"/>
  <c r="T2768" i="1" s="1"/>
  <c r="R2760" i="1"/>
  <c r="T2760" i="1" s="1"/>
  <c r="R2752" i="1"/>
  <c r="T2752" i="1" s="1"/>
  <c r="R2744" i="1"/>
  <c r="T2744" i="1" s="1"/>
  <c r="R2736" i="1"/>
  <c r="T2736" i="1" s="1"/>
  <c r="R2728" i="1"/>
  <c r="T2728" i="1" s="1"/>
  <c r="R2720" i="1"/>
  <c r="T2720" i="1" s="1"/>
  <c r="R2712" i="1"/>
  <c r="T2712" i="1" s="1"/>
  <c r="R2704" i="1"/>
  <c r="T2704" i="1" s="1"/>
  <c r="R2696" i="1"/>
  <c r="T2696" i="1" s="1"/>
  <c r="R2688" i="1"/>
  <c r="T2688" i="1" s="1"/>
  <c r="R2681" i="1"/>
  <c r="T2681" i="1" s="1"/>
  <c r="R2673" i="1"/>
  <c r="T2673" i="1" s="1"/>
  <c r="R2665" i="1"/>
  <c r="T2665" i="1" s="1"/>
  <c r="R2657" i="1"/>
  <c r="T2657" i="1" s="1"/>
  <c r="R2649" i="1"/>
  <c r="T2649" i="1" s="1"/>
  <c r="R2642" i="1"/>
  <c r="T2642" i="1" s="1"/>
  <c r="R2636" i="1"/>
  <c r="T2636" i="1" s="1"/>
  <c r="R642" i="1"/>
  <c r="R2622" i="1"/>
  <c r="T2622" i="1" s="1"/>
  <c r="R2614" i="1"/>
  <c r="T2614" i="1" s="1"/>
  <c r="R2606" i="1"/>
  <c r="T2606" i="1" s="1"/>
  <c r="R2599" i="1"/>
  <c r="T2599" i="1" s="1"/>
  <c r="R2591" i="1"/>
  <c r="T2591" i="1" s="1"/>
  <c r="R2584" i="1"/>
  <c r="T2584" i="1" s="1"/>
  <c r="R2576" i="1"/>
  <c r="T2576" i="1" s="1"/>
  <c r="R2568" i="1"/>
  <c r="T2568" i="1" s="1"/>
  <c r="R2560" i="1"/>
  <c r="T2560" i="1" s="1"/>
  <c r="R2552" i="1"/>
  <c r="T2552" i="1" s="1"/>
  <c r="R2544" i="1"/>
  <c r="T2544" i="1" s="1"/>
  <c r="R2536" i="1"/>
  <c r="T2536" i="1" s="1"/>
  <c r="R2528" i="1"/>
  <c r="T2528" i="1" s="1"/>
  <c r="R2521" i="1"/>
  <c r="T2521" i="1" s="1"/>
  <c r="R2513" i="1"/>
  <c r="T2513" i="1" s="1"/>
  <c r="R2506" i="1"/>
  <c r="T2506" i="1" s="1"/>
  <c r="R2499" i="1"/>
  <c r="T2499" i="1" s="1"/>
  <c r="R2492" i="1"/>
  <c r="T2492" i="1" s="1"/>
  <c r="R2484" i="1"/>
  <c r="T2484" i="1" s="1"/>
  <c r="R2476" i="1"/>
  <c r="T2476" i="1" s="1"/>
  <c r="R2468" i="1"/>
  <c r="T2468" i="1" s="1"/>
  <c r="R2460" i="1"/>
  <c r="T2460" i="1" s="1"/>
  <c r="R2452" i="1"/>
  <c r="T2452" i="1" s="1"/>
  <c r="R2444" i="1"/>
  <c r="T2444" i="1" s="1"/>
  <c r="R2436" i="1"/>
  <c r="T2436" i="1" s="1"/>
  <c r="R2428" i="1"/>
  <c r="T2428" i="1" s="1"/>
  <c r="R2420" i="1"/>
  <c r="T2420" i="1" s="1"/>
  <c r="R2412" i="1"/>
  <c r="T2412" i="1" s="1"/>
  <c r="R2405" i="1"/>
  <c r="T2405" i="1" s="1"/>
  <c r="R2400" i="1"/>
  <c r="T2400" i="1" s="1"/>
  <c r="R2392" i="1"/>
  <c r="T2392" i="1" s="1"/>
  <c r="R2384" i="1"/>
  <c r="T2384" i="1" s="1"/>
  <c r="R2376" i="1"/>
  <c r="T2376" i="1" s="1"/>
  <c r="R2368" i="1"/>
  <c r="T2368" i="1" s="1"/>
  <c r="R2360" i="1"/>
  <c r="T2360" i="1" s="1"/>
  <c r="R2352" i="1"/>
  <c r="T2352" i="1" s="1"/>
  <c r="R2344" i="1"/>
  <c r="T2344" i="1" s="1"/>
  <c r="R2336" i="1"/>
  <c r="T2336" i="1" s="1"/>
  <c r="R2328" i="1"/>
  <c r="T2328" i="1" s="1"/>
  <c r="R2321" i="1"/>
  <c r="T2321" i="1" s="1"/>
  <c r="R2315" i="1"/>
  <c r="T2315" i="1" s="1"/>
  <c r="R2308" i="1"/>
  <c r="T2308" i="1" s="1"/>
  <c r="R779" i="1"/>
  <c r="R416" i="1"/>
  <c r="R2287" i="1"/>
  <c r="T2287" i="1" s="1"/>
  <c r="R2282" i="1"/>
  <c r="T2282" i="1" s="1"/>
  <c r="R2276" i="1"/>
  <c r="T2276" i="1" s="1"/>
  <c r="R2268" i="1"/>
  <c r="T2268" i="1" s="1"/>
  <c r="R641" i="1"/>
  <c r="R2255" i="1"/>
  <c r="T2255" i="1" s="1"/>
  <c r="R2247" i="1"/>
  <c r="T2247" i="1" s="1"/>
  <c r="R2232" i="1"/>
  <c r="T2232" i="1" s="1"/>
  <c r="R2224" i="1"/>
  <c r="T2224" i="1" s="1"/>
  <c r="R2216" i="1"/>
  <c r="T2216" i="1" s="1"/>
  <c r="R2209" i="1"/>
  <c r="T2209" i="1" s="1"/>
  <c r="R2202" i="1"/>
  <c r="T2202" i="1" s="1"/>
  <c r="R2194" i="1"/>
  <c r="T2194" i="1" s="1"/>
  <c r="R2179" i="1"/>
  <c r="T2179" i="1" s="1"/>
  <c r="R2171" i="1"/>
  <c r="T2171" i="1" s="1"/>
  <c r="R2164" i="1"/>
  <c r="T2164" i="1" s="1"/>
  <c r="R2156" i="1"/>
  <c r="T2156" i="1" s="1"/>
  <c r="R2141" i="1"/>
  <c r="T2141" i="1" s="1"/>
  <c r="R2133" i="1"/>
  <c r="T2133" i="1" s="1"/>
  <c r="R2126" i="1"/>
  <c r="T2126" i="1" s="1"/>
  <c r="R2118" i="1"/>
  <c r="T2118" i="1" s="1"/>
  <c r="R2112" i="1"/>
  <c r="T2112" i="1" s="1"/>
  <c r="R2105" i="1"/>
  <c r="T2105" i="1" s="1"/>
  <c r="R2097" i="1"/>
  <c r="T2097" i="1" s="1"/>
  <c r="R2089" i="1"/>
  <c r="T2089" i="1" s="1"/>
  <c r="R2081" i="1"/>
  <c r="T2081" i="1" s="1"/>
  <c r="R2073" i="1"/>
  <c r="T2073" i="1" s="1"/>
  <c r="R2065" i="1"/>
  <c r="T2065" i="1" s="1"/>
  <c r="R2057" i="1"/>
  <c r="T2057" i="1" s="1"/>
  <c r="R2049" i="1"/>
  <c r="T2049" i="1" s="1"/>
  <c r="R2042" i="1"/>
  <c r="T2042" i="1" s="1"/>
  <c r="R2034" i="1"/>
  <c r="T2034" i="1" s="1"/>
  <c r="R2026" i="1"/>
  <c r="T2026" i="1" s="1"/>
  <c r="R2018" i="1"/>
  <c r="T2018" i="1" s="1"/>
  <c r="R2010" i="1"/>
  <c r="T2010" i="1" s="1"/>
  <c r="R2004" i="1"/>
  <c r="T2004" i="1" s="1"/>
  <c r="R1996" i="1"/>
  <c r="T1996" i="1" s="1"/>
  <c r="R1988" i="1"/>
  <c r="T1988" i="1" s="1"/>
  <c r="R1980" i="1"/>
  <c r="T1980" i="1" s="1"/>
  <c r="R1972" i="1"/>
  <c r="T1972" i="1" s="1"/>
  <c r="R1964" i="1"/>
  <c r="T1964" i="1" s="1"/>
  <c r="R1956" i="1"/>
  <c r="T1956" i="1" s="1"/>
  <c r="R1948" i="1"/>
  <c r="T1948" i="1" s="1"/>
  <c r="R1940" i="1"/>
  <c r="T1940" i="1" s="1"/>
  <c r="R1932" i="1"/>
  <c r="T1932" i="1" s="1"/>
  <c r="R1924" i="1"/>
  <c r="T1924" i="1" s="1"/>
  <c r="R1916" i="1"/>
  <c r="T1916" i="1" s="1"/>
  <c r="R1910" i="1"/>
  <c r="T1910" i="1" s="1"/>
  <c r="R1902" i="1"/>
  <c r="T1902" i="1" s="1"/>
  <c r="R1894" i="1"/>
  <c r="T1894" i="1" s="1"/>
  <c r="R1886" i="1"/>
  <c r="T1886" i="1" s="1"/>
  <c r="R1879" i="1"/>
  <c r="T1879" i="1" s="1"/>
  <c r="R1871" i="1"/>
  <c r="T1871" i="1" s="1"/>
  <c r="R1863" i="1"/>
  <c r="T1863" i="1" s="1"/>
  <c r="R243" i="1"/>
  <c r="R1851" i="1"/>
  <c r="T1851" i="1" s="1"/>
  <c r="R1843" i="1"/>
  <c r="T1843" i="1" s="1"/>
  <c r="R1836" i="1"/>
  <c r="T1836" i="1" s="1"/>
  <c r="R1828" i="1"/>
  <c r="T1828" i="1" s="1"/>
  <c r="R1820" i="1"/>
  <c r="T1820" i="1" s="1"/>
  <c r="R1812" i="1"/>
  <c r="T1812" i="1" s="1"/>
  <c r="R1804" i="1"/>
  <c r="T1804" i="1" s="1"/>
  <c r="R1796" i="1"/>
  <c r="T1796" i="1" s="1"/>
  <c r="R1789" i="1"/>
  <c r="T1789" i="1" s="1"/>
  <c r="R1781" i="1"/>
  <c r="T1781" i="1" s="1"/>
  <c r="R1773" i="1"/>
  <c r="T1773" i="1" s="1"/>
  <c r="R1765" i="1"/>
  <c r="T1765" i="1" s="1"/>
  <c r="R1757" i="1"/>
  <c r="T1757" i="1" s="1"/>
  <c r="R1749" i="1"/>
  <c r="T1749" i="1" s="1"/>
  <c r="R1741" i="1"/>
  <c r="T1741" i="1" s="1"/>
  <c r="R1733" i="1"/>
  <c r="T1733" i="1" s="1"/>
  <c r="R1726" i="1"/>
  <c r="T1726" i="1" s="1"/>
  <c r="R1718" i="1"/>
  <c r="T1718" i="1" s="1"/>
  <c r="R1710" i="1"/>
  <c r="T1710" i="1" s="1"/>
  <c r="R1702" i="1"/>
  <c r="T1702" i="1" s="1"/>
  <c r="R1694" i="1"/>
  <c r="T1694" i="1" s="1"/>
  <c r="R1686" i="1"/>
  <c r="T1686" i="1" s="1"/>
  <c r="R1678" i="1"/>
  <c r="T1678" i="1" s="1"/>
  <c r="R1670" i="1"/>
  <c r="T1670" i="1" s="1"/>
  <c r="R1662" i="1"/>
  <c r="T1662" i="1" s="1"/>
  <c r="R1654" i="1"/>
  <c r="T1654" i="1" s="1"/>
  <c r="R1638" i="1"/>
  <c r="T1638" i="1" s="1"/>
  <c r="R1630" i="1"/>
  <c r="T1630" i="1" s="1"/>
  <c r="R1622" i="1"/>
  <c r="T1622" i="1" s="1"/>
  <c r="R1614" i="1"/>
  <c r="T1614" i="1" s="1"/>
  <c r="R1607" i="1"/>
  <c r="T1607" i="1" s="1"/>
  <c r="R1600" i="1"/>
  <c r="T1600" i="1" s="1"/>
  <c r="R1592" i="1"/>
  <c r="T1592" i="1" s="1"/>
  <c r="R1584" i="1"/>
  <c r="T1584" i="1" s="1"/>
  <c r="R1576" i="1"/>
  <c r="T1576" i="1" s="1"/>
  <c r="R1568" i="1"/>
  <c r="T1568" i="1" s="1"/>
  <c r="R1560" i="1"/>
  <c r="T1560" i="1" s="1"/>
  <c r="R1552" i="1"/>
  <c r="T1552" i="1" s="1"/>
  <c r="R1544" i="1"/>
  <c r="T1544" i="1" s="1"/>
  <c r="R1536" i="1"/>
  <c r="T1536" i="1" s="1"/>
  <c r="R1528" i="1"/>
  <c r="T1528" i="1" s="1"/>
  <c r="R1520" i="1"/>
  <c r="T1520" i="1" s="1"/>
  <c r="R1513" i="1"/>
  <c r="T1513" i="1" s="1"/>
  <c r="R1505" i="1"/>
  <c r="T1505" i="1" s="1"/>
  <c r="R1497" i="1"/>
  <c r="T1497" i="1" s="1"/>
  <c r="R1490" i="1"/>
  <c r="T1490" i="1" s="1"/>
  <c r="R1482" i="1"/>
  <c r="T1482" i="1" s="1"/>
  <c r="R1474" i="1"/>
  <c r="T1474" i="1" s="1"/>
  <c r="R1466" i="1"/>
  <c r="T1466" i="1" s="1"/>
  <c r="R1458" i="1"/>
  <c r="T1458" i="1" s="1"/>
  <c r="R1450" i="1"/>
  <c r="T1450" i="1" s="1"/>
  <c r="R1442" i="1"/>
  <c r="T1442" i="1" s="1"/>
  <c r="R1434" i="1"/>
  <c r="T1434" i="1" s="1"/>
  <c r="R1426" i="1"/>
  <c r="T1426" i="1" s="1"/>
  <c r="R1418" i="1"/>
  <c r="T1418" i="1" s="1"/>
  <c r="R1410" i="1"/>
  <c r="T1410" i="1" s="1"/>
  <c r="R1402" i="1"/>
  <c r="T1402" i="1" s="1"/>
  <c r="R1394" i="1"/>
  <c r="T1394" i="1" s="1"/>
  <c r="R1386" i="1"/>
  <c r="T1386" i="1" s="1"/>
  <c r="R1379" i="1"/>
  <c r="T1379" i="1" s="1"/>
  <c r="R1372" i="1"/>
  <c r="T1372" i="1" s="1"/>
  <c r="R1365" i="1"/>
  <c r="T1365" i="1" s="1"/>
  <c r="R7208" i="1"/>
  <c r="T7208" i="1" s="1"/>
  <c r="R7201" i="1"/>
  <c r="T7201" i="1" s="1"/>
  <c r="R7193" i="1"/>
  <c r="T7193" i="1" s="1"/>
  <c r="R7185" i="1"/>
  <c r="T7185" i="1" s="1"/>
  <c r="R7177" i="1"/>
  <c r="T7177" i="1" s="1"/>
  <c r="R7169" i="1"/>
  <c r="T7169" i="1" s="1"/>
  <c r="R7161" i="1"/>
  <c r="T7161" i="1" s="1"/>
  <c r="R7153" i="1"/>
  <c r="T7153" i="1" s="1"/>
  <c r="R7145" i="1"/>
  <c r="T7145" i="1" s="1"/>
  <c r="R7137" i="1"/>
  <c r="T7137" i="1" s="1"/>
  <c r="R242" i="1"/>
  <c r="R7122" i="1"/>
  <c r="T7122" i="1" s="1"/>
  <c r="R7114" i="1"/>
  <c r="T7114" i="1" s="1"/>
  <c r="R7106" i="1"/>
  <c r="T7106" i="1" s="1"/>
  <c r="R413" i="1"/>
  <c r="R7092" i="1"/>
  <c r="T7092" i="1" s="1"/>
  <c r="R7084" i="1"/>
  <c r="T7084" i="1" s="1"/>
  <c r="R7076" i="1"/>
  <c r="T7076" i="1" s="1"/>
  <c r="R7068" i="1"/>
  <c r="T7068" i="1" s="1"/>
  <c r="R7060" i="1"/>
  <c r="T7060" i="1" s="1"/>
  <c r="R7052" i="1"/>
  <c r="T7052" i="1" s="1"/>
  <c r="R7044" i="1"/>
  <c r="T7044" i="1" s="1"/>
  <c r="R7036" i="1"/>
  <c r="T7036" i="1" s="1"/>
  <c r="R7028" i="1"/>
  <c r="T7028" i="1" s="1"/>
  <c r="R7020" i="1"/>
  <c r="T7020" i="1" s="1"/>
  <c r="R7012" i="1"/>
  <c r="T7012" i="1" s="1"/>
  <c r="R7004" i="1"/>
  <c r="T7004" i="1" s="1"/>
  <c r="R6996" i="1"/>
  <c r="T6996" i="1" s="1"/>
  <c r="R6990" i="1"/>
  <c r="T6990" i="1" s="1"/>
  <c r="R6982" i="1"/>
  <c r="T6982" i="1" s="1"/>
  <c r="R6974" i="1"/>
  <c r="T6974" i="1" s="1"/>
  <c r="R6966" i="1"/>
  <c r="T6966" i="1" s="1"/>
  <c r="R6958" i="1"/>
  <c r="T6958" i="1" s="1"/>
  <c r="R6951" i="1"/>
  <c r="T6951" i="1" s="1"/>
  <c r="R43" i="1"/>
  <c r="R6939" i="1"/>
  <c r="T6939" i="1" s="1"/>
  <c r="R419" i="1"/>
  <c r="R6928" i="1"/>
  <c r="T6928" i="1" s="1"/>
  <c r="R6920" i="1"/>
  <c r="T6920" i="1" s="1"/>
  <c r="R6912" i="1"/>
  <c r="T6912" i="1" s="1"/>
  <c r="R6904" i="1"/>
  <c r="T6904" i="1" s="1"/>
  <c r="R6896" i="1"/>
  <c r="T6896" i="1" s="1"/>
  <c r="R6888" i="1"/>
  <c r="T6888" i="1" s="1"/>
  <c r="R6880" i="1"/>
  <c r="T6880" i="1" s="1"/>
  <c r="R478" i="1"/>
  <c r="R6865" i="1"/>
  <c r="T6865" i="1" s="1"/>
  <c r="R6857" i="1"/>
  <c r="T6857" i="1" s="1"/>
  <c r="R6849" i="1"/>
  <c r="T6849" i="1" s="1"/>
  <c r="R6841" i="1"/>
  <c r="T6841" i="1" s="1"/>
  <c r="R6833" i="1"/>
  <c r="T6833" i="1" s="1"/>
  <c r="R6825" i="1"/>
  <c r="T6825" i="1" s="1"/>
  <c r="R6818" i="1"/>
  <c r="T6818" i="1" s="1"/>
  <c r="R6811" i="1"/>
  <c r="T6811" i="1" s="1"/>
  <c r="R606" i="1"/>
  <c r="R6800" i="1"/>
  <c r="T6800" i="1" s="1"/>
  <c r="R6792" i="1"/>
  <c r="T6792" i="1" s="1"/>
  <c r="R6784" i="1"/>
  <c r="T6784" i="1" s="1"/>
  <c r="R6778" i="1"/>
  <c r="T6778" i="1" s="1"/>
  <c r="R6770" i="1"/>
  <c r="T6770" i="1" s="1"/>
  <c r="R603" i="1"/>
  <c r="R244" i="1"/>
  <c r="R6755" i="1"/>
  <c r="T6755" i="1" s="1"/>
  <c r="R6747" i="1"/>
  <c r="T6747" i="1" s="1"/>
  <c r="R6740" i="1"/>
  <c r="T6740" i="1" s="1"/>
  <c r="R6732" i="1"/>
  <c r="T6732" i="1" s="1"/>
  <c r="R6724" i="1"/>
  <c r="T6724" i="1" s="1"/>
  <c r="R6716" i="1"/>
  <c r="T6716" i="1" s="1"/>
  <c r="R6708" i="1"/>
  <c r="T6708" i="1" s="1"/>
  <c r="R6700" i="1"/>
  <c r="T6700" i="1" s="1"/>
  <c r="R6692" i="1"/>
  <c r="T6692" i="1" s="1"/>
  <c r="R6684" i="1"/>
  <c r="T6684" i="1" s="1"/>
  <c r="R6676" i="1"/>
  <c r="T6676" i="1" s="1"/>
  <c r="R6668" i="1"/>
  <c r="T6668" i="1" s="1"/>
  <c r="R6660" i="1"/>
  <c r="T6660" i="1" s="1"/>
  <c r="R6652" i="1"/>
  <c r="T6652" i="1" s="1"/>
  <c r="R6644" i="1"/>
  <c r="T6644" i="1" s="1"/>
  <c r="R6636" i="1"/>
  <c r="T6636" i="1" s="1"/>
  <c r="R6628" i="1"/>
  <c r="T6628" i="1" s="1"/>
  <c r="R6620" i="1"/>
  <c r="T6620" i="1" s="1"/>
  <c r="R6612" i="1"/>
  <c r="T6612" i="1" s="1"/>
  <c r="R6604" i="1"/>
  <c r="T6604" i="1" s="1"/>
  <c r="R6596" i="1"/>
  <c r="T6596" i="1" s="1"/>
  <c r="R6588" i="1"/>
  <c r="T6588" i="1" s="1"/>
  <c r="R6580" i="1"/>
  <c r="T6580" i="1" s="1"/>
  <c r="R6572" i="1"/>
  <c r="T6572" i="1" s="1"/>
  <c r="R6564" i="1"/>
  <c r="T6564" i="1" s="1"/>
  <c r="R6556" i="1"/>
  <c r="T6556" i="1" s="1"/>
  <c r="R6548" i="1"/>
  <c r="T6548" i="1" s="1"/>
  <c r="R6540" i="1"/>
  <c r="T6540" i="1" s="1"/>
  <c r="R6532" i="1"/>
  <c r="T6532" i="1" s="1"/>
  <c r="R6524" i="1"/>
  <c r="T6524" i="1" s="1"/>
  <c r="R6516" i="1"/>
  <c r="T6516" i="1" s="1"/>
  <c r="R6508" i="1"/>
  <c r="T6508" i="1" s="1"/>
  <c r="R6500" i="1"/>
  <c r="T6500" i="1" s="1"/>
  <c r="R6492" i="1"/>
  <c r="T6492" i="1" s="1"/>
  <c r="R6484" i="1"/>
  <c r="T6484" i="1" s="1"/>
  <c r="R6476" i="1"/>
  <c r="T6476" i="1" s="1"/>
  <c r="R6468" i="1"/>
  <c r="T6468" i="1" s="1"/>
  <c r="R6460" i="1"/>
  <c r="T6460" i="1" s="1"/>
  <c r="R6452" i="1"/>
  <c r="T6452" i="1" s="1"/>
  <c r="R6444" i="1"/>
  <c r="T6444" i="1" s="1"/>
  <c r="R6436" i="1"/>
  <c r="T6436" i="1" s="1"/>
  <c r="R6428" i="1"/>
  <c r="T6428" i="1" s="1"/>
  <c r="R6420" i="1"/>
  <c r="T6420" i="1" s="1"/>
  <c r="R6412" i="1"/>
  <c r="T6412" i="1" s="1"/>
  <c r="R6404" i="1"/>
  <c r="T6404" i="1" s="1"/>
  <c r="R6396" i="1"/>
  <c r="T6396" i="1" s="1"/>
  <c r="R6388" i="1"/>
  <c r="T6388" i="1" s="1"/>
  <c r="R6380" i="1"/>
  <c r="T6380" i="1" s="1"/>
  <c r="R6372" i="1"/>
  <c r="T6372" i="1" s="1"/>
  <c r="R6364" i="1"/>
  <c r="T6364" i="1" s="1"/>
  <c r="R6356" i="1"/>
  <c r="T6356" i="1" s="1"/>
  <c r="R6348" i="1"/>
  <c r="T6348" i="1" s="1"/>
  <c r="R6340" i="1"/>
  <c r="T6340" i="1" s="1"/>
  <c r="R6332" i="1"/>
  <c r="T6332" i="1" s="1"/>
  <c r="R6324" i="1"/>
  <c r="T6324" i="1" s="1"/>
  <c r="R6317" i="1"/>
  <c r="T6317" i="1" s="1"/>
  <c r="R6310" i="1"/>
  <c r="T6310" i="1" s="1"/>
  <c r="R6303" i="1"/>
  <c r="T6303" i="1" s="1"/>
  <c r="R6296" i="1"/>
  <c r="T6296" i="1" s="1"/>
  <c r="R6289" i="1"/>
  <c r="T6289" i="1" s="1"/>
  <c r="R84" i="1"/>
  <c r="R6275" i="1"/>
  <c r="T6275" i="1" s="1"/>
  <c r="R6267" i="1"/>
  <c r="T6267" i="1" s="1"/>
  <c r="R6259" i="1"/>
  <c r="T6259" i="1" s="1"/>
  <c r="R6252" i="1"/>
  <c r="T6252" i="1" s="1"/>
  <c r="R762" i="1"/>
  <c r="R6240" i="1"/>
  <c r="T6240" i="1" s="1"/>
  <c r="R776" i="1"/>
  <c r="R6231" i="1"/>
  <c r="T6231" i="1" s="1"/>
  <c r="R6223" i="1"/>
  <c r="T6223" i="1" s="1"/>
  <c r="R6215" i="1"/>
  <c r="T6215" i="1" s="1"/>
  <c r="R6207" i="1"/>
  <c r="T6207" i="1" s="1"/>
  <c r="R6199" i="1"/>
  <c r="T6199" i="1" s="1"/>
  <c r="R6193" i="1"/>
  <c r="T6193" i="1" s="1"/>
  <c r="R6185" i="1"/>
  <c r="T6185" i="1" s="1"/>
  <c r="R6173" i="1"/>
  <c r="T6173" i="1" s="1"/>
  <c r="R6165" i="1"/>
  <c r="T6165" i="1" s="1"/>
  <c r="R6157" i="1"/>
  <c r="T6157" i="1" s="1"/>
  <c r="R6153" i="1"/>
  <c r="T6153" i="1" s="1"/>
  <c r="R6148" i="1"/>
  <c r="T6148" i="1" s="1"/>
  <c r="R6141" i="1"/>
  <c r="T6141" i="1" s="1"/>
  <c r="R6130" i="1"/>
  <c r="T6130" i="1" s="1"/>
  <c r="R574" i="1"/>
  <c r="R6117" i="1"/>
  <c r="T6117" i="1" s="1"/>
  <c r="R6110" i="1"/>
  <c r="T6110" i="1" s="1"/>
  <c r="R6094" i="1"/>
  <c r="T6094" i="1" s="1"/>
  <c r="R6086" i="1"/>
  <c r="T6086" i="1" s="1"/>
  <c r="R6078" i="1"/>
  <c r="T6078" i="1" s="1"/>
  <c r="R6070" i="1"/>
  <c r="T6070" i="1" s="1"/>
  <c r="R6062" i="1"/>
  <c r="T6062" i="1" s="1"/>
  <c r="R6054" i="1"/>
  <c r="T6054" i="1" s="1"/>
  <c r="R6046" i="1"/>
  <c r="T6046" i="1" s="1"/>
  <c r="R6040" i="1"/>
  <c r="T6040" i="1" s="1"/>
  <c r="R571" i="1"/>
  <c r="R6029" i="1"/>
  <c r="T6029" i="1" s="1"/>
  <c r="R6023" i="1"/>
  <c r="T6023" i="1" s="1"/>
  <c r="R6015" i="1"/>
  <c r="T6015" i="1" s="1"/>
  <c r="R6007" i="1"/>
  <c r="T6007" i="1" s="1"/>
  <c r="R5999" i="1"/>
  <c r="T5999" i="1" s="1"/>
  <c r="R5994" i="1"/>
  <c r="T5994" i="1" s="1"/>
  <c r="R5987" i="1"/>
  <c r="T5987" i="1" s="1"/>
  <c r="R5979" i="1"/>
  <c r="T5979" i="1" s="1"/>
  <c r="R5971" i="1"/>
  <c r="T5971" i="1" s="1"/>
  <c r="R5955" i="1"/>
  <c r="T5955" i="1" s="1"/>
  <c r="R5947" i="1"/>
  <c r="T5947" i="1" s="1"/>
  <c r="R5939" i="1"/>
  <c r="T5939" i="1" s="1"/>
  <c r="R5931" i="1"/>
  <c r="T5931" i="1" s="1"/>
  <c r="R5923" i="1"/>
  <c r="T5923" i="1" s="1"/>
  <c r="R5908" i="1"/>
  <c r="T5908" i="1" s="1"/>
  <c r="R5901" i="1"/>
  <c r="T5901" i="1" s="1"/>
  <c r="R5896" i="1"/>
  <c r="T5896" i="1" s="1"/>
  <c r="R5888" i="1"/>
  <c r="T5888" i="1" s="1"/>
  <c r="R5873" i="1"/>
  <c r="T5873" i="1" s="1"/>
  <c r="R5865" i="1"/>
  <c r="T5865" i="1" s="1"/>
  <c r="R5857" i="1"/>
  <c r="T5857" i="1" s="1"/>
  <c r="R5849" i="1"/>
  <c r="T5849" i="1" s="1"/>
  <c r="R5841" i="1"/>
  <c r="T5841" i="1" s="1"/>
  <c r="R5833" i="1"/>
  <c r="T5833" i="1" s="1"/>
  <c r="R5826" i="1"/>
  <c r="T5826" i="1" s="1"/>
  <c r="R5818" i="1"/>
  <c r="T5818" i="1" s="1"/>
  <c r="R5810" i="1"/>
  <c r="T5810" i="1" s="1"/>
  <c r="R5802" i="1"/>
  <c r="T5802" i="1" s="1"/>
  <c r="R5794" i="1"/>
  <c r="T5794" i="1" s="1"/>
  <c r="R5786" i="1"/>
  <c r="T5786" i="1" s="1"/>
  <c r="R5778" i="1"/>
  <c r="T5778" i="1" s="1"/>
  <c r="R766" i="1"/>
  <c r="R5764" i="1"/>
  <c r="T5764" i="1" s="1"/>
  <c r="R5756" i="1"/>
  <c r="T5756" i="1" s="1"/>
  <c r="R5748" i="1"/>
  <c r="T5748" i="1" s="1"/>
  <c r="R5740" i="1"/>
  <c r="T5740" i="1" s="1"/>
  <c r="R5732" i="1"/>
  <c r="T5732" i="1" s="1"/>
  <c r="R5724" i="1"/>
  <c r="T5724" i="1" s="1"/>
  <c r="R5716" i="1"/>
  <c r="T5716" i="1" s="1"/>
  <c r="R5708" i="1"/>
  <c r="T5708" i="1" s="1"/>
  <c r="R5700" i="1"/>
  <c r="T5700" i="1" s="1"/>
  <c r="R5692" i="1"/>
  <c r="T5692" i="1" s="1"/>
  <c r="R5684" i="1"/>
  <c r="T5684" i="1" s="1"/>
  <c r="R5676" i="1"/>
  <c r="T5676" i="1" s="1"/>
  <c r="R5669" i="1"/>
  <c r="T5669" i="1" s="1"/>
  <c r="R5661" i="1"/>
  <c r="T5661" i="1" s="1"/>
  <c r="R5654" i="1"/>
  <c r="T5654" i="1" s="1"/>
  <c r="R5647" i="1"/>
  <c r="T5647" i="1" s="1"/>
  <c r="R5640" i="1"/>
  <c r="T5640" i="1" s="1"/>
  <c r="R5632" i="1"/>
  <c r="T5632" i="1" s="1"/>
  <c r="R5624" i="1"/>
  <c r="T5624" i="1" s="1"/>
  <c r="R5616" i="1"/>
  <c r="T5616" i="1" s="1"/>
  <c r="R5608" i="1"/>
  <c r="T5608" i="1" s="1"/>
  <c r="R5600" i="1"/>
  <c r="T5600" i="1" s="1"/>
  <c r="R5592" i="1"/>
  <c r="T5592" i="1" s="1"/>
  <c r="R5584" i="1"/>
  <c r="T5584" i="1" s="1"/>
  <c r="R5576" i="1"/>
  <c r="T5576" i="1" s="1"/>
  <c r="R5568" i="1"/>
  <c r="T5568" i="1" s="1"/>
  <c r="R5560" i="1"/>
  <c r="T5560" i="1" s="1"/>
  <c r="R5553" i="1"/>
  <c r="T5553" i="1" s="1"/>
  <c r="R5545" i="1"/>
  <c r="T5545" i="1" s="1"/>
  <c r="R5537" i="1"/>
  <c r="T5537" i="1" s="1"/>
  <c r="R5529" i="1"/>
  <c r="T5529" i="1" s="1"/>
  <c r="R5521" i="1"/>
  <c r="T5521" i="1" s="1"/>
  <c r="R5513" i="1"/>
  <c r="T5513" i="1" s="1"/>
  <c r="R5505" i="1"/>
  <c r="T5505" i="1" s="1"/>
  <c r="R5497" i="1"/>
  <c r="T5497" i="1" s="1"/>
  <c r="R5489" i="1"/>
  <c r="T5489" i="1" s="1"/>
  <c r="R5481" i="1"/>
  <c r="T5481" i="1" s="1"/>
  <c r="R5473" i="1"/>
  <c r="T5473" i="1" s="1"/>
  <c r="R5465" i="1"/>
  <c r="T5465" i="1" s="1"/>
  <c r="R5457" i="1"/>
  <c r="T5457" i="1" s="1"/>
  <c r="R5449" i="1"/>
  <c r="T5449" i="1" s="1"/>
  <c r="R5442" i="1"/>
  <c r="T5442" i="1" s="1"/>
  <c r="R5435" i="1"/>
  <c r="T5435" i="1" s="1"/>
  <c r="R5428" i="1"/>
  <c r="T5428" i="1" s="1"/>
  <c r="R5420" i="1"/>
  <c r="T5420" i="1" s="1"/>
  <c r="R5412" i="1"/>
  <c r="T5412" i="1" s="1"/>
  <c r="R5405" i="1"/>
  <c r="T5405" i="1" s="1"/>
  <c r="R5397" i="1"/>
  <c r="T5397" i="1" s="1"/>
  <c r="R5389" i="1"/>
  <c r="T5389" i="1" s="1"/>
  <c r="R5381" i="1"/>
  <c r="T5381" i="1" s="1"/>
  <c r="R5373" i="1"/>
  <c r="T5373" i="1" s="1"/>
  <c r="R5365" i="1"/>
  <c r="T5365" i="1" s="1"/>
  <c r="R467" i="1"/>
  <c r="R5352" i="1"/>
  <c r="T5352" i="1" s="1"/>
  <c r="R5344" i="1"/>
  <c r="T5344" i="1" s="1"/>
  <c r="R5336" i="1"/>
  <c r="T5336" i="1" s="1"/>
  <c r="R5329" i="1"/>
  <c r="T5329" i="1" s="1"/>
  <c r="R5322" i="1"/>
  <c r="T5322" i="1" s="1"/>
  <c r="R5314" i="1"/>
  <c r="T5314" i="1" s="1"/>
  <c r="R5306" i="1"/>
  <c r="T5306" i="1" s="1"/>
  <c r="R5298" i="1"/>
  <c r="T5298" i="1" s="1"/>
  <c r="R5291" i="1"/>
  <c r="T5291" i="1" s="1"/>
  <c r="R5284" i="1"/>
  <c r="T5284" i="1" s="1"/>
  <c r="R5276" i="1"/>
  <c r="T5276" i="1" s="1"/>
  <c r="R5268" i="1"/>
  <c r="T5268" i="1" s="1"/>
  <c r="R5253" i="1"/>
  <c r="T5253" i="1" s="1"/>
  <c r="R5245" i="1"/>
  <c r="T5245" i="1" s="1"/>
  <c r="R5237" i="1"/>
  <c r="T5237" i="1" s="1"/>
  <c r="R5229" i="1"/>
  <c r="T5229" i="1" s="1"/>
  <c r="R5222" i="1"/>
  <c r="T5222" i="1" s="1"/>
  <c r="R5215" i="1"/>
  <c r="T5215" i="1" s="1"/>
  <c r="R5207" i="1"/>
  <c r="T5207" i="1" s="1"/>
  <c r="R5199" i="1"/>
  <c r="T5199" i="1" s="1"/>
  <c r="R5193" i="1"/>
  <c r="T5193" i="1" s="1"/>
  <c r="R5185" i="1"/>
  <c r="T5185" i="1" s="1"/>
  <c r="R5180" i="1"/>
  <c r="T5180" i="1" s="1"/>
  <c r="R5173" i="1"/>
  <c r="T5173" i="1" s="1"/>
  <c r="R5166" i="1"/>
  <c r="T5166" i="1" s="1"/>
  <c r="R5159" i="1"/>
  <c r="T5159" i="1" s="1"/>
  <c r="R5151" i="1"/>
  <c r="T5151" i="1" s="1"/>
  <c r="R5143" i="1"/>
  <c r="T5143" i="1" s="1"/>
  <c r="R5135" i="1"/>
  <c r="T5135" i="1" s="1"/>
  <c r="R5129" i="1"/>
  <c r="T5129" i="1" s="1"/>
  <c r="R5122" i="1"/>
  <c r="T5122" i="1" s="1"/>
  <c r="R5115" i="1"/>
  <c r="T5115" i="1" s="1"/>
  <c r="R5102" i="1"/>
  <c r="T5102" i="1" s="1"/>
  <c r="R5094" i="1"/>
  <c r="T5094" i="1" s="1"/>
  <c r="R5087" i="1"/>
  <c r="T5087" i="1" s="1"/>
  <c r="R5080" i="1"/>
  <c r="T5080" i="1" s="1"/>
  <c r="R5072" i="1"/>
  <c r="T5072" i="1" s="1"/>
  <c r="R5064" i="1"/>
  <c r="T5064" i="1" s="1"/>
  <c r="R5056" i="1"/>
  <c r="T5056" i="1" s="1"/>
  <c r="R5048" i="1"/>
  <c r="T5048" i="1" s="1"/>
  <c r="R5041" i="1"/>
  <c r="T5041" i="1" s="1"/>
  <c r="R5033" i="1"/>
  <c r="T5033" i="1" s="1"/>
  <c r="R5025" i="1"/>
  <c r="T5025" i="1" s="1"/>
  <c r="R5017" i="1"/>
  <c r="T5017" i="1" s="1"/>
  <c r="R5009" i="1"/>
  <c r="T5009" i="1" s="1"/>
  <c r="R5001" i="1"/>
  <c r="T5001" i="1" s="1"/>
  <c r="R4993" i="1"/>
  <c r="T4993" i="1" s="1"/>
  <c r="R4985" i="1"/>
  <c r="T4985" i="1" s="1"/>
  <c r="R4977" i="1"/>
  <c r="T4977" i="1" s="1"/>
  <c r="R4969" i="1"/>
  <c r="T4969" i="1" s="1"/>
  <c r="R4961" i="1"/>
  <c r="T4961" i="1" s="1"/>
  <c r="R4953" i="1"/>
  <c r="T4953" i="1" s="1"/>
  <c r="R4945" i="1"/>
  <c r="T4945" i="1" s="1"/>
  <c r="R4937" i="1"/>
  <c r="T4937" i="1" s="1"/>
  <c r="R4929" i="1"/>
  <c r="T4929" i="1" s="1"/>
  <c r="R4921" i="1"/>
  <c r="T4921" i="1" s="1"/>
  <c r="R4913" i="1"/>
  <c r="T4913" i="1" s="1"/>
  <c r="R4906" i="1"/>
  <c r="T4906" i="1" s="1"/>
  <c r="R4898" i="1"/>
  <c r="T4898" i="1" s="1"/>
  <c r="R4890" i="1"/>
  <c r="T4890" i="1" s="1"/>
  <c r="R4882" i="1"/>
  <c r="T4882" i="1" s="1"/>
  <c r="R4874" i="1"/>
  <c r="T4874" i="1" s="1"/>
  <c r="R4866" i="1"/>
  <c r="T4866" i="1" s="1"/>
  <c r="R4858" i="1"/>
  <c r="T4858" i="1" s="1"/>
  <c r="R4850" i="1"/>
  <c r="T4850" i="1" s="1"/>
  <c r="R4843" i="1"/>
  <c r="T4843" i="1" s="1"/>
  <c r="R4835" i="1"/>
  <c r="T4835" i="1" s="1"/>
  <c r="R4827" i="1"/>
  <c r="T4827" i="1" s="1"/>
  <c r="R4819" i="1"/>
  <c r="T4819" i="1" s="1"/>
  <c r="R4811" i="1"/>
  <c r="T4811" i="1" s="1"/>
  <c r="R4803" i="1"/>
  <c r="T4803" i="1" s="1"/>
  <c r="R4795" i="1"/>
  <c r="T4795" i="1" s="1"/>
  <c r="R4788" i="1"/>
  <c r="T4788" i="1" s="1"/>
  <c r="R4780" i="1"/>
  <c r="T4780" i="1" s="1"/>
  <c r="R4772" i="1"/>
  <c r="T4772" i="1" s="1"/>
  <c r="R4764" i="1"/>
  <c r="T4764" i="1" s="1"/>
  <c r="R4756" i="1"/>
  <c r="T4756" i="1" s="1"/>
  <c r="R4748" i="1"/>
  <c r="T4748" i="1" s="1"/>
  <c r="R4740" i="1"/>
  <c r="T4740" i="1" s="1"/>
  <c r="R4732" i="1"/>
  <c r="T4732" i="1" s="1"/>
  <c r="R4724" i="1"/>
  <c r="T4724" i="1" s="1"/>
  <c r="R4716" i="1"/>
  <c r="T4716" i="1" s="1"/>
  <c r="R4708" i="1"/>
  <c r="T4708" i="1" s="1"/>
  <c r="R4700" i="1"/>
  <c r="T4700" i="1" s="1"/>
  <c r="R4692" i="1"/>
  <c r="T4692" i="1" s="1"/>
  <c r="R4684" i="1"/>
  <c r="T4684" i="1" s="1"/>
  <c r="R4676" i="1"/>
  <c r="T4676" i="1" s="1"/>
  <c r="R4668" i="1"/>
  <c r="T4668" i="1" s="1"/>
  <c r="R4660" i="1"/>
  <c r="T4660" i="1" s="1"/>
  <c r="R4652" i="1"/>
  <c r="T4652" i="1" s="1"/>
  <c r="R4644" i="1"/>
  <c r="T4644" i="1" s="1"/>
  <c r="R4636" i="1"/>
  <c r="T4636" i="1" s="1"/>
  <c r="R4628" i="1"/>
  <c r="T4628" i="1" s="1"/>
  <c r="R4620" i="1"/>
  <c r="T4620" i="1" s="1"/>
  <c r="R4612" i="1"/>
  <c r="T4612" i="1" s="1"/>
  <c r="R4604" i="1"/>
  <c r="T4604" i="1" s="1"/>
  <c r="R4596" i="1"/>
  <c r="T4596" i="1" s="1"/>
  <c r="R4588" i="1"/>
  <c r="T4588" i="1" s="1"/>
  <c r="R4580" i="1"/>
  <c r="T4580" i="1" s="1"/>
  <c r="R4572" i="1"/>
  <c r="T4572" i="1" s="1"/>
  <c r="R4564" i="1"/>
  <c r="T4564" i="1" s="1"/>
  <c r="R4556" i="1"/>
  <c r="T4556" i="1" s="1"/>
  <c r="R4548" i="1"/>
  <c r="T4548" i="1" s="1"/>
  <c r="R4540" i="1"/>
  <c r="T4540" i="1" s="1"/>
  <c r="R4532" i="1"/>
  <c r="T4532" i="1" s="1"/>
  <c r="R4524" i="1"/>
  <c r="T4524" i="1" s="1"/>
  <c r="R4516" i="1"/>
  <c r="T4516" i="1" s="1"/>
  <c r="R4508" i="1"/>
  <c r="T4508" i="1" s="1"/>
  <c r="R4500" i="1"/>
  <c r="T4500" i="1" s="1"/>
  <c r="R4492" i="1"/>
  <c r="T4492" i="1" s="1"/>
  <c r="R4484" i="1"/>
  <c r="T4484" i="1" s="1"/>
  <c r="R4476" i="1"/>
  <c r="T4476" i="1" s="1"/>
  <c r="R4468" i="1"/>
  <c r="T4468" i="1" s="1"/>
  <c r="R4460" i="1"/>
  <c r="T4460" i="1" s="1"/>
  <c r="R4452" i="1"/>
  <c r="T4452" i="1" s="1"/>
  <c r="R4444" i="1"/>
  <c r="T4444" i="1" s="1"/>
  <c r="R4438" i="1"/>
  <c r="T4438" i="1" s="1"/>
  <c r="R4430" i="1"/>
  <c r="T4430" i="1" s="1"/>
  <c r="R4422" i="1"/>
  <c r="T4422" i="1" s="1"/>
  <c r="R4414" i="1"/>
  <c r="T4414" i="1" s="1"/>
  <c r="R4398" i="1"/>
  <c r="T4398" i="1" s="1"/>
  <c r="R4390" i="1"/>
  <c r="T4390" i="1" s="1"/>
  <c r="R4382" i="1"/>
  <c r="T4382" i="1" s="1"/>
  <c r="R4374" i="1"/>
  <c r="T4374" i="1" s="1"/>
  <c r="R806" i="1"/>
  <c r="R4359" i="1"/>
  <c r="T4359" i="1" s="1"/>
  <c r="R4352" i="1"/>
  <c r="T4352" i="1" s="1"/>
  <c r="R4344" i="1"/>
  <c r="T4344" i="1" s="1"/>
  <c r="R4336" i="1"/>
  <c r="T4336" i="1" s="1"/>
  <c r="R4328" i="1"/>
  <c r="T4328" i="1" s="1"/>
  <c r="R4320" i="1"/>
  <c r="T4320" i="1" s="1"/>
  <c r="R4312" i="1"/>
  <c r="T4312" i="1" s="1"/>
  <c r="R4304" i="1"/>
  <c r="T4304" i="1" s="1"/>
  <c r="R4296" i="1"/>
  <c r="T4296" i="1" s="1"/>
  <c r="R4288" i="1"/>
  <c r="T4288" i="1" s="1"/>
  <c r="R4280" i="1"/>
  <c r="T4280" i="1" s="1"/>
  <c r="R4272" i="1"/>
  <c r="T4272" i="1" s="1"/>
  <c r="R4264" i="1"/>
  <c r="T4264" i="1" s="1"/>
  <c r="R4256" i="1"/>
  <c r="T4256" i="1" s="1"/>
  <c r="R4248" i="1"/>
  <c r="T4248" i="1" s="1"/>
  <c r="R4240" i="1"/>
  <c r="T4240" i="1" s="1"/>
  <c r="R4232" i="1"/>
  <c r="T4232" i="1" s="1"/>
  <c r="R4224" i="1"/>
  <c r="T4224" i="1" s="1"/>
  <c r="R4216" i="1"/>
  <c r="T4216" i="1" s="1"/>
  <c r="R4208" i="1"/>
  <c r="T4208" i="1" s="1"/>
  <c r="R4200" i="1"/>
  <c r="T4200" i="1" s="1"/>
  <c r="R4192" i="1"/>
  <c r="T4192" i="1" s="1"/>
  <c r="R4184" i="1"/>
  <c r="T4184" i="1" s="1"/>
  <c r="R4176" i="1"/>
  <c r="T4176" i="1" s="1"/>
  <c r="R4168" i="1"/>
  <c r="T4168" i="1" s="1"/>
  <c r="R4160" i="1"/>
  <c r="T4160" i="1" s="1"/>
  <c r="R4152" i="1"/>
  <c r="T4152" i="1" s="1"/>
  <c r="R4144" i="1"/>
  <c r="T4144" i="1" s="1"/>
  <c r="R4136" i="1"/>
  <c r="T4136" i="1" s="1"/>
  <c r="R4128" i="1"/>
  <c r="T4128" i="1" s="1"/>
  <c r="R4120" i="1"/>
  <c r="T4120" i="1" s="1"/>
  <c r="R4112" i="1"/>
  <c r="T4112" i="1" s="1"/>
  <c r="R4104" i="1"/>
  <c r="T4104" i="1" s="1"/>
  <c r="R4096" i="1"/>
  <c r="T4096" i="1" s="1"/>
  <c r="R4089" i="1"/>
  <c r="T4089" i="1" s="1"/>
  <c r="R4083" i="1"/>
  <c r="T4083" i="1" s="1"/>
  <c r="R4075" i="1"/>
  <c r="T4075" i="1" s="1"/>
  <c r="R4067" i="1"/>
  <c r="T4067" i="1" s="1"/>
  <c r="R4059" i="1"/>
  <c r="T4059" i="1" s="1"/>
  <c r="R4051" i="1"/>
  <c r="T4051" i="1" s="1"/>
  <c r="R4043" i="1"/>
  <c r="T4043" i="1" s="1"/>
  <c r="R4035" i="1"/>
  <c r="T4035" i="1" s="1"/>
  <c r="R4028" i="1"/>
  <c r="T4028" i="1" s="1"/>
  <c r="R4020" i="1"/>
  <c r="T4020" i="1" s="1"/>
  <c r="R4012" i="1"/>
  <c r="T4012" i="1" s="1"/>
  <c r="R4004" i="1"/>
  <c r="T4004" i="1" s="1"/>
  <c r="R3996" i="1"/>
  <c r="T3996" i="1" s="1"/>
  <c r="R3988" i="1"/>
  <c r="T3988" i="1" s="1"/>
  <c r="R3980" i="1"/>
  <c r="T3980" i="1" s="1"/>
  <c r="R3972" i="1"/>
  <c r="T3972" i="1" s="1"/>
  <c r="R3964" i="1"/>
  <c r="T3964" i="1" s="1"/>
  <c r="R3956" i="1"/>
  <c r="T3956" i="1" s="1"/>
  <c r="R3948" i="1"/>
  <c r="T3948" i="1" s="1"/>
  <c r="R3940" i="1"/>
  <c r="T3940" i="1" s="1"/>
  <c r="R3934" i="1"/>
  <c r="T3934" i="1" s="1"/>
  <c r="R3927" i="1"/>
  <c r="T3927" i="1" s="1"/>
  <c r="R3919" i="1"/>
  <c r="T3919" i="1" s="1"/>
  <c r="R3911" i="1"/>
  <c r="T3911" i="1" s="1"/>
  <c r="R3903" i="1"/>
  <c r="T3903" i="1" s="1"/>
  <c r="R3895" i="1"/>
  <c r="T3895" i="1" s="1"/>
  <c r="R3888" i="1"/>
  <c r="T3888" i="1" s="1"/>
  <c r="R292" i="1"/>
  <c r="R3875" i="1"/>
  <c r="T3875" i="1" s="1"/>
  <c r="R3867" i="1"/>
  <c r="T3867" i="1" s="1"/>
  <c r="R738" i="1"/>
  <c r="R3847" i="1"/>
  <c r="T3847" i="1" s="1"/>
  <c r="R3839" i="1"/>
  <c r="T3839" i="1" s="1"/>
  <c r="R3832" i="1"/>
  <c r="T3832" i="1" s="1"/>
  <c r="R3824" i="1"/>
  <c r="T3824" i="1" s="1"/>
  <c r="R3816" i="1"/>
  <c r="T3816" i="1" s="1"/>
  <c r="R3803" i="1"/>
  <c r="T3803" i="1" s="1"/>
  <c r="R3798" i="1"/>
  <c r="T3798" i="1" s="1"/>
  <c r="R3790" i="1"/>
  <c r="T3790" i="1" s="1"/>
  <c r="R3783" i="1"/>
  <c r="T3783" i="1" s="1"/>
  <c r="R3778" i="1"/>
  <c r="T3778" i="1" s="1"/>
  <c r="R3772" i="1"/>
  <c r="T3772" i="1" s="1"/>
  <c r="R3767" i="1"/>
  <c r="T3767" i="1" s="1"/>
  <c r="R3759" i="1"/>
  <c r="T3759" i="1" s="1"/>
  <c r="R3751" i="1"/>
  <c r="T3751" i="1" s="1"/>
  <c r="R3746" i="1"/>
  <c r="T3746" i="1" s="1"/>
  <c r="R3739" i="1"/>
  <c r="T3739" i="1" s="1"/>
  <c r="R3733" i="1"/>
  <c r="T3733" i="1" s="1"/>
  <c r="R3717" i="1"/>
  <c r="T3717" i="1" s="1"/>
  <c r="R596" i="1"/>
  <c r="R3702" i="1"/>
  <c r="T3702" i="1" s="1"/>
  <c r="R3695" i="1"/>
  <c r="T3695" i="1" s="1"/>
  <c r="R285" i="1"/>
  <c r="R3678" i="1"/>
  <c r="T3678" i="1" s="1"/>
  <c r="R3670" i="1"/>
  <c r="T3670" i="1" s="1"/>
  <c r="R3662" i="1"/>
  <c r="T3662" i="1" s="1"/>
  <c r="R3655" i="1"/>
  <c r="T3655" i="1" s="1"/>
  <c r="R3648" i="1"/>
  <c r="T3648" i="1" s="1"/>
  <c r="R632" i="1"/>
  <c r="R475" i="1"/>
  <c r="R3632" i="1"/>
  <c r="T3632" i="1" s="1"/>
  <c r="R3624" i="1"/>
  <c r="T3624" i="1" s="1"/>
  <c r="R3616" i="1"/>
  <c r="T3616" i="1" s="1"/>
  <c r="R3608" i="1"/>
  <c r="T3608" i="1" s="1"/>
  <c r="R3600" i="1"/>
  <c r="T3600" i="1" s="1"/>
  <c r="R3594" i="1"/>
  <c r="T3594" i="1" s="1"/>
  <c r="R1278" i="1"/>
  <c r="T1278" i="1" s="1"/>
  <c r="R373" i="1"/>
  <c r="R648" i="1"/>
  <c r="R577" i="1"/>
  <c r="R376" i="1"/>
  <c r="R495" i="1"/>
  <c r="R1147" i="1"/>
  <c r="T1147" i="1" s="1"/>
  <c r="R1141" i="1"/>
  <c r="T1141" i="1" s="1"/>
  <c r="R1351" i="1"/>
  <c r="T1351" i="1" s="1"/>
  <c r="R631" i="1"/>
  <c r="R1240" i="1"/>
  <c r="T1240" i="1" s="1"/>
  <c r="R748" i="1"/>
  <c r="R211" i="1"/>
  <c r="R1167" i="1"/>
  <c r="T1167" i="1" s="1"/>
  <c r="R1146" i="1"/>
  <c r="T1146" i="1" s="1"/>
  <c r="R491" i="1"/>
  <c r="R1292" i="1"/>
  <c r="T1292" i="1" s="1"/>
  <c r="R1265" i="1"/>
  <c r="T1265" i="1" s="1"/>
  <c r="R595" i="1"/>
  <c r="R497" i="1"/>
  <c r="R1166" i="1"/>
  <c r="T1166" i="1" s="1"/>
  <c r="R7207" i="1"/>
  <c r="T7207" i="1" s="1"/>
  <c r="R7200" i="1"/>
  <c r="T7200" i="1" s="1"/>
  <c r="R7192" i="1"/>
  <c r="T7192" i="1" s="1"/>
  <c r="R7184" i="1"/>
  <c r="T7184" i="1" s="1"/>
  <c r="R7176" i="1"/>
  <c r="T7176" i="1" s="1"/>
  <c r="R7168" i="1"/>
  <c r="T7168" i="1" s="1"/>
  <c r="R7160" i="1"/>
  <c r="T7160" i="1" s="1"/>
  <c r="R7152" i="1"/>
  <c r="T7152" i="1" s="1"/>
  <c r="R7144" i="1"/>
  <c r="T7144" i="1" s="1"/>
  <c r="R7136" i="1"/>
  <c r="T7136" i="1" s="1"/>
  <c r="R7129" i="1"/>
  <c r="T7129" i="1" s="1"/>
  <c r="R7121" i="1"/>
  <c r="T7121" i="1" s="1"/>
  <c r="R7113" i="1"/>
  <c r="T7113" i="1" s="1"/>
  <c r="R7105" i="1"/>
  <c r="T7105" i="1" s="1"/>
  <c r="R608" i="1"/>
  <c r="R7091" i="1"/>
  <c r="T7091" i="1" s="1"/>
  <c r="R7083" i="1"/>
  <c r="T7083" i="1" s="1"/>
  <c r="R7075" i="1"/>
  <c r="T7075" i="1" s="1"/>
  <c r="R7067" i="1"/>
  <c r="T7067" i="1" s="1"/>
  <c r="R7059" i="1"/>
  <c r="T7059" i="1" s="1"/>
  <c r="R7051" i="1"/>
  <c r="T7051" i="1" s="1"/>
  <c r="R7043" i="1"/>
  <c r="T7043" i="1" s="1"/>
  <c r="R7035" i="1"/>
  <c r="T7035" i="1" s="1"/>
  <c r="R7027" i="1"/>
  <c r="T7027" i="1" s="1"/>
  <c r="R7019" i="1"/>
  <c r="T7019" i="1" s="1"/>
  <c r="R7011" i="1"/>
  <c r="T7011" i="1" s="1"/>
  <c r="R7003" i="1"/>
  <c r="T7003" i="1" s="1"/>
  <c r="R6995" i="1"/>
  <c r="T6995" i="1" s="1"/>
  <c r="R6989" i="1"/>
  <c r="T6989" i="1" s="1"/>
  <c r="R6981" i="1"/>
  <c r="T6981" i="1" s="1"/>
  <c r="R6973" i="1"/>
  <c r="T6973" i="1" s="1"/>
  <c r="R6965" i="1"/>
  <c r="T6965" i="1" s="1"/>
  <c r="R6957" i="1"/>
  <c r="T6957" i="1" s="1"/>
  <c r="R6950" i="1"/>
  <c r="T6950" i="1" s="1"/>
  <c r="R6946" i="1"/>
  <c r="T6946" i="1" s="1"/>
  <c r="R6938" i="1"/>
  <c r="T6938" i="1" s="1"/>
  <c r="R6931" i="1"/>
  <c r="T6931" i="1" s="1"/>
  <c r="R6927" i="1"/>
  <c r="T6927" i="1" s="1"/>
  <c r="R6919" i="1"/>
  <c r="T6919" i="1" s="1"/>
  <c r="R6911" i="1"/>
  <c r="T6911" i="1" s="1"/>
  <c r="R6903" i="1"/>
  <c r="T6903" i="1" s="1"/>
  <c r="R6895" i="1"/>
  <c r="T6895" i="1" s="1"/>
  <c r="R6887" i="1"/>
  <c r="T6887" i="1" s="1"/>
  <c r="R6879" i="1"/>
  <c r="T6879" i="1" s="1"/>
  <c r="R6872" i="1"/>
  <c r="T6872" i="1" s="1"/>
  <c r="R6864" i="1"/>
  <c r="T6864" i="1" s="1"/>
  <c r="R6856" i="1"/>
  <c r="T6856" i="1" s="1"/>
  <c r="R6848" i="1"/>
  <c r="T6848" i="1" s="1"/>
  <c r="R6840" i="1"/>
  <c r="T6840" i="1" s="1"/>
  <c r="R6832" i="1"/>
  <c r="T6832" i="1" s="1"/>
  <c r="R493" i="1"/>
  <c r="R6817" i="1"/>
  <c r="T6817" i="1" s="1"/>
  <c r="R6810" i="1"/>
  <c r="T6810" i="1" s="1"/>
  <c r="R809" i="1"/>
  <c r="T809" i="1" s="1"/>
  <c r="R6799" i="1"/>
  <c r="T6799" i="1" s="1"/>
  <c r="R6791" i="1"/>
  <c r="T6791" i="1" s="1"/>
  <c r="R6783" i="1"/>
  <c r="T6783" i="1" s="1"/>
  <c r="R6777" i="1"/>
  <c r="T6777" i="1" s="1"/>
  <c r="R785" i="1"/>
  <c r="R122" i="1"/>
  <c r="R101" i="1"/>
  <c r="R6754" i="1"/>
  <c r="T6754" i="1" s="1"/>
  <c r="R6746" i="1"/>
  <c r="T6746" i="1" s="1"/>
  <c r="R6739" i="1"/>
  <c r="T6739" i="1" s="1"/>
  <c r="R6731" i="1"/>
  <c r="T6731" i="1" s="1"/>
  <c r="R6723" i="1"/>
  <c r="T6723" i="1" s="1"/>
  <c r="R6715" i="1"/>
  <c r="T6715" i="1" s="1"/>
  <c r="R6707" i="1"/>
  <c r="T6707" i="1" s="1"/>
  <c r="R6699" i="1"/>
  <c r="T6699" i="1" s="1"/>
  <c r="R6691" i="1"/>
  <c r="T6691" i="1" s="1"/>
  <c r="R6683" i="1"/>
  <c r="T6683" i="1" s="1"/>
  <c r="R6675" i="1"/>
  <c r="T6675" i="1" s="1"/>
  <c r="R6667" i="1"/>
  <c r="T6667" i="1" s="1"/>
  <c r="R6659" i="1"/>
  <c r="T6659" i="1" s="1"/>
  <c r="R6651" i="1"/>
  <c r="T6651" i="1" s="1"/>
  <c r="R6643" i="1"/>
  <c r="T6643" i="1" s="1"/>
  <c r="R6635" i="1"/>
  <c r="T6635" i="1" s="1"/>
  <c r="R6627" i="1"/>
  <c r="T6627" i="1" s="1"/>
  <c r="R6619" i="1"/>
  <c r="T6619" i="1" s="1"/>
  <c r="R6611" i="1"/>
  <c r="T6611" i="1" s="1"/>
  <c r="R6603" i="1"/>
  <c r="T6603" i="1" s="1"/>
  <c r="R6595" i="1"/>
  <c r="T6595" i="1" s="1"/>
  <c r="R6587" i="1"/>
  <c r="T6587" i="1" s="1"/>
  <c r="R6579" i="1"/>
  <c r="T6579" i="1" s="1"/>
  <c r="R6571" i="1"/>
  <c r="T6571" i="1" s="1"/>
  <c r="R6563" i="1"/>
  <c r="T6563" i="1" s="1"/>
  <c r="R6555" i="1"/>
  <c r="T6555" i="1" s="1"/>
  <c r="R6547" i="1"/>
  <c r="T6547" i="1" s="1"/>
  <c r="R6539" i="1"/>
  <c r="T6539" i="1" s="1"/>
  <c r="R6531" i="1"/>
  <c r="T6531" i="1" s="1"/>
  <c r="R6523" i="1"/>
  <c r="T6523" i="1" s="1"/>
  <c r="R6515" i="1"/>
  <c r="T6515" i="1" s="1"/>
  <c r="R6507" i="1"/>
  <c r="T6507" i="1" s="1"/>
  <c r="R6499" i="1"/>
  <c r="T6499" i="1" s="1"/>
  <c r="R6491" i="1"/>
  <c r="T6491" i="1" s="1"/>
  <c r="R6483" i="1"/>
  <c r="T6483" i="1" s="1"/>
  <c r="R6475" i="1"/>
  <c r="T6475" i="1" s="1"/>
  <c r="R6467" i="1"/>
  <c r="T6467" i="1" s="1"/>
  <c r="R6459" i="1"/>
  <c r="T6459" i="1" s="1"/>
  <c r="R6451" i="1"/>
  <c r="T6451" i="1" s="1"/>
  <c r="R6443" i="1"/>
  <c r="T6443" i="1" s="1"/>
  <c r="R6435" i="1"/>
  <c r="T6435" i="1" s="1"/>
  <c r="R6427" i="1"/>
  <c r="T6427" i="1" s="1"/>
  <c r="R6419" i="1"/>
  <c r="T6419" i="1" s="1"/>
  <c r="R6411" i="1"/>
  <c r="T6411" i="1" s="1"/>
  <c r="R6403" i="1"/>
  <c r="T6403" i="1" s="1"/>
  <c r="R6395" i="1"/>
  <c r="T6395" i="1" s="1"/>
  <c r="R6387" i="1"/>
  <c r="T6387" i="1" s="1"/>
  <c r="R6379" i="1"/>
  <c r="T6379" i="1" s="1"/>
  <c r="R6363" i="1"/>
  <c r="T6363" i="1" s="1"/>
  <c r="R6347" i="1"/>
  <c r="T6347" i="1" s="1"/>
  <c r="R6339" i="1"/>
  <c r="T6339" i="1" s="1"/>
  <c r="R6331" i="1"/>
  <c r="T6331" i="1" s="1"/>
  <c r="R6323" i="1"/>
  <c r="T6323" i="1" s="1"/>
  <c r="R6316" i="1"/>
  <c r="T6316" i="1" s="1"/>
  <c r="R6309" i="1"/>
  <c r="T6309" i="1" s="1"/>
  <c r="R6302" i="1"/>
  <c r="T6302" i="1" s="1"/>
  <c r="R6295" i="1"/>
  <c r="T6295" i="1" s="1"/>
  <c r="R6288" i="1"/>
  <c r="T6288" i="1" s="1"/>
  <c r="R6282" i="1"/>
  <c r="T6282" i="1" s="1"/>
  <c r="R6274" i="1"/>
  <c r="T6274" i="1" s="1"/>
  <c r="R6266" i="1"/>
  <c r="T6266" i="1" s="1"/>
  <c r="R624" i="1"/>
  <c r="R6251" i="1"/>
  <c r="T6251" i="1" s="1"/>
  <c r="R6247" i="1"/>
  <c r="T6247" i="1" s="1"/>
  <c r="R644" i="1"/>
  <c r="R746" i="1"/>
  <c r="R6230" i="1"/>
  <c r="T6230" i="1" s="1"/>
  <c r="R6222" i="1"/>
  <c r="T6222" i="1" s="1"/>
  <c r="R6214" i="1"/>
  <c r="T6214" i="1" s="1"/>
  <c r="R6206" i="1"/>
  <c r="T6206" i="1" s="1"/>
  <c r="R6198" i="1"/>
  <c r="T6198" i="1" s="1"/>
  <c r="R6192" i="1"/>
  <c r="T6192" i="1" s="1"/>
  <c r="R6184" i="1"/>
  <c r="T6184" i="1" s="1"/>
  <c r="R6172" i="1"/>
  <c r="T6172" i="1" s="1"/>
  <c r="R6164" i="1"/>
  <c r="T6164" i="1" s="1"/>
  <c r="R6156" i="1"/>
  <c r="T6156" i="1" s="1"/>
  <c r="R6152" i="1"/>
  <c r="T6152" i="1" s="1"/>
  <c r="R6147" i="1"/>
  <c r="T6147" i="1" s="1"/>
  <c r="R6140" i="1"/>
  <c r="T6140" i="1" s="1"/>
  <c r="R6129" i="1"/>
  <c r="T6129" i="1" s="1"/>
  <c r="R6123" i="1"/>
  <c r="T6123" i="1" s="1"/>
  <c r="R6116" i="1"/>
  <c r="T6116" i="1" s="1"/>
  <c r="R6109" i="1"/>
  <c r="T6109" i="1" s="1"/>
  <c r="R6093" i="1"/>
  <c r="T6093" i="1" s="1"/>
  <c r="R6085" i="1"/>
  <c r="T6085" i="1" s="1"/>
  <c r="R6077" i="1"/>
  <c r="T6077" i="1" s="1"/>
  <c r="R6069" i="1"/>
  <c r="T6069" i="1" s="1"/>
  <c r="R6061" i="1"/>
  <c r="T6061" i="1" s="1"/>
  <c r="R6053" i="1"/>
  <c r="T6053" i="1" s="1"/>
  <c r="R6045" i="1"/>
  <c r="T6045" i="1" s="1"/>
  <c r="R6039" i="1"/>
  <c r="T6039" i="1" s="1"/>
  <c r="R6036" i="1"/>
  <c r="T6036" i="1" s="1"/>
  <c r="R207" i="1"/>
  <c r="R6022" i="1"/>
  <c r="T6022" i="1" s="1"/>
  <c r="R6014" i="1"/>
  <c r="T6014" i="1" s="1"/>
  <c r="R6006" i="1"/>
  <c r="T6006" i="1" s="1"/>
  <c r="R5998" i="1"/>
  <c r="T5998" i="1" s="1"/>
  <c r="R351" i="1"/>
  <c r="R5986" i="1"/>
  <c r="T5986" i="1" s="1"/>
  <c r="R5978" i="1"/>
  <c r="T5978" i="1" s="1"/>
  <c r="R5970" i="1"/>
  <c r="T5970" i="1" s="1"/>
  <c r="R5962" i="1"/>
  <c r="T5962" i="1" s="1"/>
  <c r="R5954" i="1"/>
  <c r="T5954" i="1" s="1"/>
  <c r="R5946" i="1"/>
  <c r="T5946" i="1" s="1"/>
  <c r="R5938" i="1"/>
  <c r="T5938" i="1" s="1"/>
  <c r="R5930" i="1"/>
  <c r="T5930" i="1" s="1"/>
  <c r="R5922" i="1"/>
  <c r="T5922" i="1" s="1"/>
  <c r="R5915" i="1"/>
  <c r="T5915" i="1" s="1"/>
  <c r="R5907" i="1"/>
  <c r="T5907" i="1" s="1"/>
  <c r="R5895" i="1"/>
  <c r="T5895" i="1" s="1"/>
  <c r="R5887" i="1"/>
  <c r="T5887" i="1" s="1"/>
  <c r="R5880" i="1"/>
  <c r="T5880" i="1" s="1"/>
  <c r="R5872" i="1"/>
  <c r="T5872" i="1" s="1"/>
  <c r="R5864" i="1"/>
  <c r="T5864" i="1" s="1"/>
  <c r="R5856" i="1"/>
  <c r="T5856" i="1" s="1"/>
  <c r="R5848" i="1"/>
  <c r="T5848" i="1" s="1"/>
  <c r="R5840" i="1"/>
  <c r="T5840" i="1" s="1"/>
  <c r="R5832" i="1"/>
  <c r="T5832" i="1" s="1"/>
  <c r="R5825" i="1"/>
  <c r="T5825" i="1" s="1"/>
  <c r="R5817" i="1"/>
  <c r="T5817" i="1" s="1"/>
  <c r="R5809" i="1"/>
  <c r="T5809" i="1" s="1"/>
  <c r="R5801" i="1"/>
  <c r="T5801" i="1" s="1"/>
  <c r="R5793" i="1"/>
  <c r="T5793" i="1" s="1"/>
  <c r="R5785" i="1"/>
  <c r="T5785" i="1" s="1"/>
  <c r="R5777" i="1"/>
  <c r="T5777" i="1" s="1"/>
  <c r="R5771" i="1"/>
  <c r="T5771" i="1" s="1"/>
  <c r="R5763" i="1"/>
  <c r="T5763" i="1" s="1"/>
  <c r="R5755" i="1"/>
  <c r="T5755" i="1" s="1"/>
  <c r="R5747" i="1"/>
  <c r="T5747" i="1" s="1"/>
  <c r="R5739" i="1"/>
  <c r="T5739" i="1" s="1"/>
  <c r="R5731" i="1"/>
  <c r="T5731" i="1" s="1"/>
  <c r="R5723" i="1"/>
  <c r="T5723" i="1" s="1"/>
  <c r="R5715" i="1"/>
  <c r="T5715" i="1" s="1"/>
  <c r="R5707" i="1"/>
  <c r="T5707" i="1" s="1"/>
  <c r="R5699" i="1"/>
  <c r="T5699" i="1" s="1"/>
  <c r="R5691" i="1"/>
  <c r="T5691" i="1" s="1"/>
  <c r="R5683" i="1"/>
  <c r="T5683" i="1" s="1"/>
  <c r="R751" i="1"/>
  <c r="R5668" i="1"/>
  <c r="T5668" i="1" s="1"/>
  <c r="R5660" i="1"/>
  <c r="T5660" i="1" s="1"/>
  <c r="R5653" i="1"/>
  <c r="T5653" i="1" s="1"/>
  <c r="R5646" i="1"/>
  <c r="T5646" i="1" s="1"/>
  <c r="R5639" i="1"/>
  <c r="T5639" i="1" s="1"/>
  <c r="R5631" i="1"/>
  <c r="T5631" i="1" s="1"/>
  <c r="R5623" i="1"/>
  <c r="T5623" i="1" s="1"/>
  <c r="R5615" i="1"/>
  <c r="T5615" i="1" s="1"/>
  <c r="R5607" i="1"/>
  <c r="T5607" i="1" s="1"/>
  <c r="R5599" i="1"/>
  <c r="T5599" i="1" s="1"/>
  <c r="R5591" i="1"/>
  <c r="T5591" i="1" s="1"/>
  <c r="R5583" i="1"/>
  <c r="T5583" i="1" s="1"/>
  <c r="R5575" i="1"/>
  <c r="T5575" i="1" s="1"/>
  <c r="R5567" i="1"/>
  <c r="T5567" i="1" s="1"/>
  <c r="R5559" i="1"/>
  <c r="T5559" i="1" s="1"/>
  <c r="R5552" i="1"/>
  <c r="T5552" i="1" s="1"/>
  <c r="R5544" i="1"/>
  <c r="T5544" i="1" s="1"/>
  <c r="R5536" i="1"/>
  <c r="T5536" i="1" s="1"/>
  <c r="R5528" i="1"/>
  <c r="T5528" i="1" s="1"/>
  <c r="R5520" i="1"/>
  <c r="T5520" i="1" s="1"/>
  <c r="R5512" i="1"/>
  <c r="T5512" i="1" s="1"/>
  <c r="R5504" i="1"/>
  <c r="T5504" i="1" s="1"/>
  <c r="R5496" i="1"/>
  <c r="T5496" i="1" s="1"/>
  <c r="R5480" i="1"/>
  <c r="T5480" i="1" s="1"/>
  <c r="R5472" i="1"/>
  <c r="T5472" i="1" s="1"/>
  <c r="R5464" i="1"/>
  <c r="T5464" i="1" s="1"/>
  <c r="R5456" i="1"/>
  <c r="T5456" i="1" s="1"/>
  <c r="R5441" i="1"/>
  <c r="T5441" i="1" s="1"/>
  <c r="R5434" i="1"/>
  <c r="T5434" i="1" s="1"/>
  <c r="R5427" i="1"/>
  <c r="T5427" i="1" s="1"/>
  <c r="R5419" i="1"/>
  <c r="T5419" i="1" s="1"/>
  <c r="R5411" i="1"/>
  <c r="T5411" i="1" s="1"/>
  <c r="R5404" i="1"/>
  <c r="T5404" i="1" s="1"/>
  <c r="R5396" i="1"/>
  <c r="T5396" i="1" s="1"/>
  <c r="R5388" i="1"/>
  <c r="T5388" i="1" s="1"/>
  <c r="R5380" i="1"/>
  <c r="T5380" i="1" s="1"/>
  <c r="R5372" i="1"/>
  <c r="T5372" i="1" s="1"/>
  <c r="R5364" i="1"/>
  <c r="T5364" i="1" s="1"/>
  <c r="R168" i="1"/>
  <c r="R5351" i="1"/>
  <c r="T5351" i="1" s="1"/>
  <c r="R5343" i="1"/>
  <c r="T5343" i="1" s="1"/>
  <c r="R5335" i="1"/>
  <c r="T5335" i="1" s="1"/>
  <c r="R5328" i="1"/>
  <c r="T5328" i="1" s="1"/>
  <c r="R5321" i="1"/>
  <c r="T5321" i="1" s="1"/>
  <c r="R5313" i="1"/>
  <c r="T5313" i="1" s="1"/>
  <c r="R5305" i="1"/>
  <c r="T5305" i="1" s="1"/>
  <c r="R5297" i="1"/>
  <c r="T5297" i="1" s="1"/>
  <c r="R5290" i="1"/>
  <c r="T5290" i="1" s="1"/>
  <c r="R5283" i="1"/>
  <c r="T5283" i="1" s="1"/>
  <c r="R5275" i="1"/>
  <c r="T5275" i="1" s="1"/>
  <c r="R5267" i="1"/>
  <c r="T5267" i="1" s="1"/>
  <c r="R5260" i="1"/>
  <c r="T5260" i="1" s="1"/>
  <c r="R5252" i="1"/>
  <c r="T5252" i="1" s="1"/>
  <c r="R5244" i="1"/>
  <c r="T5244" i="1" s="1"/>
  <c r="R5236" i="1"/>
  <c r="T5236" i="1" s="1"/>
  <c r="R5228" i="1"/>
  <c r="T5228" i="1" s="1"/>
  <c r="R754" i="1"/>
  <c r="R5214" i="1"/>
  <c r="T5214" i="1" s="1"/>
  <c r="R5206" i="1"/>
  <c r="T5206" i="1" s="1"/>
  <c r="R5198" i="1"/>
  <c r="T5198" i="1" s="1"/>
  <c r="R5192" i="1"/>
  <c r="T5192" i="1" s="1"/>
  <c r="R5184" i="1"/>
  <c r="T5184" i="1" s="1"/>
  <c r="R5179" i="1"/>
  <c r="T5179" i="1" s="1"/>
  <c r="R5172" i="1"/>
  <c r="T5172" i="1" s="1"/>
  <c r="R369" i="1"/>
  <c r="R5158" i="1"/>
  <c r="T5158" i="1" s="1"/>
  <c r="R5150" i="1"/>
  <c r="T5150" i="1" s="1"/>
  <c r="R5142" i="1"/>
  <c r="T5142" i="1" s="1"/>
  <c r="R679" i="1"/>
  <c r="R5128" i="1"/>
  <c r="T5128" i="1" s="1"/>
  <c r="R5121" i="1"/>
  <c r="T5121" i="1" s="1"/>
  <c r="R5114" i="1"/>
  <c r="T5114" i="1" s="1"/>
  <c r="R5109" i="1"/>
  <c r="T5109" i="1" s="1"/>
  <c r="R5101" i="1"/>
  <c r="T5101" i="1" s="1"/>
  <c r="R5093" i="1"/>
  <c r="T5093" i="1" s="1"/>
  <c r="R5086" i="1"/>
  <c r="T5086" i="1" s="1"/>
  <c r="R5079" i="1"/>
  <c r="T5079" i="1" s="1"/>
  <c r="R5071" i="1"/>
  <c r="T5071" i="1" s="1"/>
  <c r="R5063" i="1"/>
  <c r="T5063" i="1" s="1"/>
  <c r="R5055" i="1"/>
  <c r="T5055" i="1" s="1"/>
  <c r="R768" i="1"/>
  <c r="R5040" i="1"/>
  <c r="T5040" i="1" s="1"/>
  <c r="R5032" i="1"/>
  <c r="T5032" i="1" s="1"/>
  <c r="R5024" i="1"/>
  <c r="T5024" i="1" s="1"/>
  <c r="R5016" i="1"/>
  <c r="T5016" i="1" s="1"/>
  <c r="R5008" i="1"/>
  <c r="T5008" i="1" s="1"/>
  <c r="R5000" i="1"/>
  <c r="T5000" i="1" s="1"/>
  <c r="R4992" i="1"/>
  <c r="T4992" i="1" s="1"/>
  <c r="R4984" i="1"/>
  <c r="T4984" i="1" s="1"/>
  <c r="R4976" i="1"/>
  <c r="T4976" i="1" s="1"/>
  <c r="R4968" i="1"/>
  <c r="T4968" i="1" s="1"/>
  <c r="R4960" i="1"/>
  <c r="T4960" i="1" s="1"/>
  <c r="R4952" i="1"/>
  <c r="T4952" i="1" s="1"/>
  <c r="R4944" i="1"/>
  <c r="T4944" i="1" s="1"/>
  <c r="R4936" i="1"/>
  <c r="T4936" i="1" s="1"/>
  <c r="R4928" i="1"/>
  <c r="T4928" i="1" s="1"/>
  <c r="R4920" i="1"/>
  <c r="T4920" i="1" s="1"/>
  <c r="R4912" i="1"/>
  <c r="T4912" i="1" s="1"/>
  <c r="R4905" i="1"/>
  <c r="T4905" i="1" s="1"/>
  <c r="R4897" i="1"/>
  <c r="T4897" i="1" s="1"/>
  <c r="R4889" i="1"/>
  <c r="T4889" i="1" s="1"/>
  <c r="R4881" i="1"/>
  <c r="T4881" i="1" s="1"/>
  <c r="R4873" i="1"/>
  <c r="T4873" i="1" s="1"/>
  <c r="R4865" i="1"/>
  <c r="T4865" i="1" s="1"/>
  <c r="R4857" i="1"/>
  <c r="T4857" i="1" s="1"/>
  <c r="R4849" i="1"/>
  <c r="T4849" i="1" s="1"/>
  <c r="R4842" i="1"/>
  <c r="T4842" i="1" s="1"/>
  <c r="R4834" i="1"/>
  <c r="T4834" i="1" s="1"/>
  <c r="R4826" i="1"/>
  <c r="T4826" i="1" s="1"/>
  <c r="R4818" i="1"/>
  <c r="T4818" i="1" s="1"/>
  <c r="R4810" i="1"/>
  <c r="T4810" i="1" s="1"/>
  <c r="R4802" i="1"/>
  <c r="T4802" i="1" s="1"/>
  <c r="R678" i="1"/>
  <c r="R4787" i="1"/>
  <c r="T4787" i="1" s="1"/>
  <c r="R4779" i="1"/>
  <c r="T4779" i="1" s="1"/>
  <c r="R4771" i="1"/>
  <c r="T4771" i="1" s="1"/>
  <c r="R4763" i="1"/>
  <c r="T4763" i="1" s="1"/>
  <c r="R4755" i="1"/>
  <c r="T4755" i="1" s="1"/>
  <c r="R4747" i="1"/>
  <c r="T4747" i="1" s="1"/>
  <c r="R4739" i="1"/>
  <c r="T4739" i="1" s="1"/>
  <c r="R4731" i="1"/>
  <c r="T4731" i="1" s="1"/>
  <c r="R4723" i="1"/>
  <c r="T4723" i="1" s="1"/>
  <c r="R4715" i="1"/>
  <c r="T4715" i="1" s="1"/>
  <c r="R4707" i="1"/>
  <c r="T4707" i="1" s="1"/>
  <c r="R4699" i="1"/>
  <c r="T4699" i="1" s="1"/>
  <c r="R4691" i="1"/>
  <c r="T4691" i="1" s="1"/>
  <c r="R4683" i="1"/>
  <c r="T4683" i="1" s="1"/>
  <c r="R4675" i="1"/>
  <c r="T4675" i="1" s="1"/>
  <c r="R4667" i="1"/>
  <c r="T4667" i="1" s="1"/>
  <c r="R4659" i="1"/>
  <c r="T4659" i="1" s="1"/>
  <c r="R4651" i="1"/>
  <c r="T4651" i="1" s="1"/>
  <c r="R4643" i="1"/>
  <c r="T4643" i="1" s="1"/>
  <c r="R4635" i="1"/>
  <c r="T4635" i="1" s="1"/>
  <c r="R4627" i="1"/>
  <c r="T4627" i="1" s="1"/>
  <c r="R4619" i="1"/>
  <c r="T4619" i="1" s="1"/>
  <c r="R4611" i="1"/>
  <c r="T4611" i="1" s="1"/>
  <c r="R4603" i="1"/>
  <c r="T4603" i="1" s="1"/>
  <c r="R4595" i="1"/>
  <c r="T4595" i="1" s="1"/>
  <c r="R4587" i="1"/>
  <c r="T4587" i="1" s="1"/>
  <c r="R4579" i="1"/>
  <c r="T4579" i="1" s="1"/>
  <c r="R4571" i="1"/>
  <c r="T4571" i="1" s="1"/>
  <c r="R4563" i="1"/>
  <c r="T4563" i="1" s="1"/>
  <c r="R4555" i="1"/>
  <c r="T4555" i="1" s="1"/>
  <c r="R4547" i="1"/>
  <c r="T4547" i="1" s="1"/>
  <c r="R4539" i="1"/>
  <c r="T4539" i="1" s="1"/>
  <c r="R4531" i="1"/>
  <c r="T4531" i="1" s="1"/>
  <c r="R4523" i="1"/>
  <c r="T4523" i="1" s="1"/>
  <c r="R4515" i="1"/>
  <c r="T4515" i="1" s="1"/>
  <c r="R4507" i="1"/>
  <c r="T4507" i="1" s="1"/>
  <c r="R4499" i="1"/>
  <c r="T4499" i="1" s="1"/>
  <c r="R4491" i="1"/>
  <c r="T4491" i="1" s="1"/>
  <c r="R4483" i="1"/>
  <c r="T4483" i="1" s="1"/>
  <c r="R4475" i="1"/>
  <c r="T4475" i="1" s="1"/>
  <c r="R4467" i="1"/>
  <c r="T4467" i="1" s="1"/>
  <c r="R4459" i="1"/>
  <c r="T4459" i="1" s="1"/>
  <c r="R4451" i="1"/>
  <c r="T4451" i="1" s="1"/>
  <c r="R4437" i="1"/>
  <c r="T4437" i="1" s="1"/>
  <c r="R4429" i="1"/>
  <c r="T4429" i="1" s="1"/>
  <c r="R4421" i="1"/>
  <c r="T4421" i="1" s="1"/>
  <c r="R4413" i="1"/>
  <c r="T4413" i="1" s="1"/>
  <c r="R4405" i="1"/>
  <c r="T4405" i="1" s="1"/>
  <c r="R4397" i="1"/>
  <c r="T4397" i="1" s="1"/>
  <c r="R4389" i="1"/>
  <c r="T4389" i="1" s="1"/>
  <c r="R4366" i="1"/>
  <c r="T4366" i="1" s="1"/>
  <c r="R366" i="1"/>
  <c r="R4351" i="1"/>
  <c r="T4351" i="1" s="1"/>
  <c r="R4343" i="1"/>
  <c r="T4343" i="1" s="1"/>
  <c r="R4327" i="1"/>
  <c r="T4327" i="1" s="1"/>
  <c r="R4319" i="1"/>
  <c r="T4319" i="1" s="1"/>
  <c r="R4311" i="1"/>
  <c r="T4311" i="1" s="1"/>
  <c r="R4303" i="1"/>
  <c r="T4303" i="1" s="1"/>
  <c r="R4295" i="1"/>
  <c r="T4295" i="1" s="1"/>
  <c r="R4287" i="1"/>
  <c r="T4287" i="1" s="1"/>
  <c r="R4279" i="1"/>
  <c r="T4279" i="1" s="1"/>
  <c r="R4271" i="1"/>
  <c r="T4271" i="1" s="1"/>
  <c r="R4263" i="1"/>
  <c r="T4263" i="1" s="1"/>
  <c r="R4255" i="1"/>
  <c r="T4255" i="1" s="1"/>
  <c r="R4239" i="1"/>
  <c r="T4239" i="1" s="1"/>
  <c r="R4231" i="1"/>
  <c r="T4231" i="1" s="1"/>
  <c r="R4223" i="1"/>
  <c r="T4223" i="1" s="1"/>
  <c r="R4215" i="1"/>
  <c r="T4215" i="1" s="1"/>
  <c r="R4207" i="1"/>
  <c r="T4207" i="1" s="1"/>
  <c r="R4199" i="1"/>
  <c r="T4199" i="1" s="1"/>
  <c r="R4191" i="1"/>
  <c r="T4191" i="1" s="1"/>
  <c r="R4183" i="1"/>
  <c r="T4183" i="1" s="1"/>
  <c r="R4175" i="1"/>
  <c r="T4175" i="1" s="1"/>
  <c r="R4167" i="1"/>
  <c r="T4167" i="1" s="1"/>
  <c r="R4159" i="1"/>
  <c r="T4159" i="1" s="1"/>
  <c r="R4151" i="1"/>
  <c r="T4151" i="1" s="1"/>
  <c r="R4143" i="1"/>
  <c r="T4143" i="1" s="1"/>
  <c r="R4135" i="1"/>
  <c r="T4135" i="1" s="1"/>
  <c r="R4127" i="1"/>
  <c r="T4127" i="1" s="1"/>
  <c r="R4119" i="1"/>
  <c r="T4119" i="1" s="1"/>
  <c r="R4111" i="1"/>
  <c r="T4111" i="1" s="1"/>
  <c r="R4103" i="1"/>
  <c r="T4103" i="1" s="1"/>
  <c r="R4095" i="1"/>
  <c r="T4095" i="1" s="1"/>
  <c r="R352" i="1"/>
  <c r="R4082" i="1"/>
  <c r="T4082" i="1" s="1"/>
  <c r="R4074" i="1"/>
  <c r="T4074" i="1" s="1"/>
  <c r="R4066" i="1"/>
  <c r="T4066" i="1" s="1"/>
  <c r="R4058" i="1"/>
  <c r="T4058" i="1" s="1"/>
  <c r="R4050" i="1"/>
  <c r="T4050" i="1" s="1"/>
  <c r="R4042" i="1"/>
  <c r="T4042" i="1" s="1"/>
  <c r="R4034" i="1"/>
  <c r="T4034" i="1" s="1"/>
  <c r="R4027" i="1"/>
  <c r="T4027" i="1" s="1"/>
  <c r="R4019" i="1"/>
  <c r="T4019" i="1" s="1"/>
  <c r="R4011" i="1"/>
  <c r="T4011" i="1" s="1"/>
  <c r="R4003" i="1"/>
  <c r="T4003" i="1" s="1"/>
  <c r="R3995" i="1"/>
  <c r="T3995" i="1" s="1"/>
  <c r="R3987" i="1"/>
  <c r="T3987" i="1" s="1"/>
  <c r="R3979" i="1"/>
  <c r="T3979" i="1" s="1"/>
  <c r="R3971" i="1"/>
  <c r="T3971" i="1" s="1"/>
  <c r="R3963" i="1"/>
  <c r="T3963" i="1" s="1"/>
  <c r="R3955" i="1"/>
  <c r="T3955" i="1" s="1"/>
  <c r="R3947" i="1"/>
  <c r="T3947" i="1" s="1"/>
  <c r="R3939" i="1"/>
  <c r="T3939" i="1" s="1"/>
  <c r="R3933" i="1"/>
  <c r="T3933" i="1" s="1"/>
  <c r="R3926" i="1"/>
  <c r="T3926" i="1" s="1"/>
  <c r="R3918" i="1"/>
  <c r="T3918" i="1" s="1"/>
  <c r="R3910" i="1"/>
  <c r="T3910" i="1" s="1"/>
  <c r="R3902" i="1"/>
  <c r="T3902" i="1" s="1"/>
  <c r="R3894" i="1"/>
  <c r="T3894" i="1" s="1"/>
  <c r="R3887" i="1"/>
  <c r="T3887" i="1" s="1"/>
  <c r="R3882" i="1"/>
  <c r="T3882" i="1" s="1"/>
  <c r="R3874" i="1"/>
  <c r="T3874" i="1" s="1"/>
  <c r="R3866" i="1"/>
  <c r="T3866" i="1" s="1"/>
  <c r="R239" i="1"/>
  <c r="R3846" i="1"/>
  <c r="T3846" i="1" s="1"/>
  <c r="R3838" i="1"/>
  <c r="T3838" i="1" s="1"/>
  <c r="R3831" i="1"/>
  <c r="T3831" i="1" s="1"/>
  <c r="R3823" i="1"/>
  <c r="T3823" i="1" s="1"/>
  <c r="R3815" i="1"/>
  <c r="T3815" i="1" s="1"/>
  <c r="R3807" i="1"/>
  <c r="T3807" i="1" s="1"/>
  <c r="R3802" i="1"/>
  <c r="T3802" i="1" s="1"/>
  <c r="R3797" i="1"/>
  <c r="T3797" i="1" s="1"/>
  <c r="R3789" i="1"/>
  <c r="T3789" i="1" s="1"/>
  <c r="R327" i="1"/>
  <c r="R3777" i="1"/>
  <c r="T3777" i="1" s="1"/>
  <c r="R615" i="1"/>
  <c r="R3766" i="1"/>
  <c r="T3766" i="1" s="1"/>
  <c r="R3758" i="1"/>
  <c r="T3758" i="1" s="1"/>
  <c r="R3750" i="1"/>
  <c r="T3750" i="1" s="1"/>
  <c r="R3745" i="1"/>
  <c r="T3745" i="1" s="1"/>
  <c r="R3738" i="1"/>
  <c r="T3738" i="1" s="1"/>
  <c r="R3732" i="1"/>
  <c r="T3732" i="1" s="1"/>
  <c r="R3724" i="1"/>
  <c r="T3724" i="1" s="1"/>
  <c r="R3716" i="1"/>
  <c r="T3716" i="1" s="1"/>
  <c r="R3709" i="1"/>
  <c r="T3709" i="1" s="1"/>
  <c r="R3701" i="1"/>
  <c r="T3701" i="1" s="1"/>
  <c r="R3694" i="1"/>
  <c r="T3694" i="1" s="1"/>
  <c r="R3689" i="1"/>
  <c r="T3689" i="1" s="1"/>
  <c r="R3685" i="1"/>
  <c r="T3685" i="1" s="1"/>
  <c r="R3677" i="1"/>
  <c r="T3677" i="1" s="1"/>
  <c r="R3669" i="1"/>
  <c r="T3669" i="1" s="1"/>
  <c r="R3661" i="1"/>
  <c r="T3661" i="1" s="1"/>
  <c r="R3654" i="1"/>
  <c r="T3654" i="1" s="1"/>
  <c r="R617" i="1"/>
  <c r="R3637" i="1"/>
  <c r="T3637" i="1" s="1"/>
  <c r="R3631" i="1"/>
  <c r="T3631" i="1" s="1"/>
  <c r="R3623" i="1"/>
  <c r="T3623" i="1" s="1"/>
  <c r="R3615" i="1"/>
  <c r="T3615" i="1" s="1"/>
  <c r="R3607" i="1"/>
  <c r="T3607" i="1" s="1"/>
  <c r="R3593" i="1"/>
  <c r="T3593" i="1" s="1"/>
  <c r="R3585" i="1"/>
  <c r="T3585" i="1" s="1"/>
  <c r="R3577" i="1"/>
  <c r="T3577" i="1" s="1"/>
  <c r="R7206" i="1"/>
  <c r="T7206" i="1" s="1"/>
  <c r="R7199" i="1"/>
  <c r="T7199" i="1" s="1"/>
  <c r="R7191" i="1"/>
  <c r="T7191" i="1" s="1"/>
  <c r="R7183" i="1"/>
  <c r="T7183" i="1" s="1"/>
  <c r="R7175" i="1"/>
  <c r="T7175" i="1" s="1"/>
  <c r="R7167" i="1"/>
  <c r="T7167" i="1" s="1"/>
  <c r="R7159" i="1"/>
  <c r="T7159" i="1" s="1"/>
  <c r="R7151" i="1"/>
  <c r="T7151" i="1" s="1"/>
  <c r="R7143" i="1"/>
  <c r="T7143" i="1" s="1"/>
  <c r="R7135" i="1"/>
  <c r="T7135" i="1" s="1"/>
  <c r="R7128" i="1"/>
  <c r="T7128" i="1" s="1"/>
  <c r="R7120" i="1"/>
  <c r="T7120" i="1" s="1"/>
  <c r="R7112" i="1"/>
  <c r="T7112" i="1" s="1"/>
  <c r="R7104" i="1"/>
  <c r="T7104" i="1" s="1"/>
  <c r="R7098" i="1"/>
  <c r="T7098" i="1" s="1"/>
  <c r="R7090" i="1"/>
  <c r="T7090" i="1" s="1"/>
  <c r="R7082" i="1"/>
  <c r="T7082" i="1" s="1"/>
  <c r="R7074" i="1"/>
  <c r="T7074" i="1" s="1"/>
  <c r="R7066" i="1"/>
  <c r="T7066" i="1" s="1"/>
  <c r="R7058" i="1"/>
  <c r="T7058" i="1" s="1"/>
  <c r="R7050" i="1"/>
  <c r="T7050" i="1" s="1"/>
  <c r="R7042" i="1"/>
  <c r="T7042" i="1" s="1"/>
  <c r="R7034" i="1"/>
  <c r="T7034" i="1" s="1"/>
  <c r="R7026" i="1"/>
  <c r="T7026" i="1" s="1"/>
  <c r="R7010" i="1"/>
  <c r="T7010" i="1" s="1"/>
  <c r="R7002" i="1"/>
  <c r="T7002" i="1" s="1"/>
  <c r="R6994" i="1"/>
  <c r="T6994" i="1" s="1"/>
  <c r="R6988" i="1"/>
  <c r="T6988" i="1" s="1"/>
  <c r="R6980" i="1"/>
  <c r="T6980" i="1" s="1"/>
  <c r="R6972" i="1"/>
  <c r="T6972" i="1" s="1"/>
  <c r="R6964" i="1"/>
  <c r="T6964" i="1" s="1"/>
  <c r="R6956" i="1"/>
  <c r="T6956" i="1" s="1"/>
  <c r="R169" i="1"/>
  <c r="R6945" i="1"/>
  <c r="T6945" i="1" s="1"/>
  <c r="R6937" i="1"/>
  <c r="T6937" i="1" s="1"/>
  <c r="R6930" i="1"/>
  <c r="T6930" i="1" s="1"/>
  <c r="R6926" i="1"/>
  <c r="T6926" i="1" s="1"/>
  <c r="R6918" i="1"/>
  <c r="T6918" i="1" s="1"/>
  <c r="R6910" i="1"/>
  <c r="T6910" i="1" s="1"/>
  <c r="R6902" i="1"/>
  <c r="T6902" i="1" s="1"/>
  <c r="R6894" i="1"/>
  <c r="T6894" i="1" s="1"/>
  <c r="R6886" i="1"/>
  <c r="T6886" i="1" s="1"/>
  <c r="R6878" i="1"/>
  <c r="T6878" i="1" s="1"/>
  <c r="R6871" i="1"/>
  <c r="T6871" i="1" s="1"/>
  <c r="R6863" i="1"/>
  <c r="T6863" i="1" s="1"/>
  <c r="R6855" i="1"/>
  <c r="T6855" i="1" s="1"/>
  <c r="R6847" i="1"/>
  <c r="T6847" i="1" s="1"/>
  <c r="R6839" i="1"/>
  <c r="T6839" i="1" s="1"/>
  <c r="R6831" i="1"/>
  <c r="T6831" i="1" s="1"/>
  <c r="R6824" i="1"/>
  <c r="T6824" i="1" s="1"/>
  <c r="R6816" i="1"/>
  <c r="T6816" i="1" s="1"/>
  <c r="R6809" i="1"/>
  <c r="T6809" i="1" s="1"/>
  <c r="R6804" i="1"/>
  <c r="T6804" i="1" s="1"/>
  <c r="R6798" i="1"/>
  <c r="T6798" i="1" s="1"/>
  <c r="R6790" i="1"/>
  <c r="T6790" i="1" s="1"/>
  <c r="R6782" i="1"/>
  <c r="T6782" i="1" s="1"/>
  <c r="R6776" i="1"/>
  <c r="T6776" i="1" s="1"/>
  <c r="R786" i="1"/>
  <c r="R604" i="1"/>
  <c r="R6758" i="1"/>
  <c r="T6758" i="1" s="1"/>
  <c r="R6753" i="1"/>
  <c r="T6753" i="1" s="1"/>
  <c r="R622" i="1"/>
  <c r="R6738" i="1"/>
  <c r="T6738" i="1" s="1"/>
  <c r="R6730" i="1"/>
  <c r="T6730" i="1" s="1"/>
  <c r="R6722" i="1"/>
  <c r="T6722" i="1" s="1"/>
  <c r="R6714" i="1"/>
  <c r="T6714" i="1" s="1"/>
  <c r="R6706" i="1"/>
  <c r="T6706" i="1" s="1"/>
  <c r="R6698" i="1"/>
  <c r="T6698" i="1" s="1"/>
  <c r="R6690" i="1"/>
  <c r="T6690" i="1" s="1"/>
  <c r="R6682" i="1"/>
  <c r="T6682" i="1" s="1"/>
  <c r="R6674" i="1"/>
  <c r="T6674" i="1" s="1"/>
  <c r="R6666" i="1"/>
  <c r="T6666" i="1" s="1"/>
  <c r="R6658" i="1"/>
  <c r="T6658" i="1" s="1"/>
  <c r="R6650" i="1"/>
  <c r="T6650" i="1" s="1"/>
  <c r="R6642" i="1"/>
  <c r="T6642" i="1" s="1"/>
  <c r="R6634" i="1"/>
  <c r="T6634" i="1" s="1"/>
  <c r="R6626" i="1"/>
  <c r="T6626" i="1" s="1"/>
  <c r="R6618" i="1"/>
  <c r="T6618" i="1" s="1"/>
  <c r="R6610" i="1"/>
  <c r="T6610" i="1" s="1"/>
  <c r="R6602" i="1"/>
  <c r="T6602" i="1" s="1"/>
  <c r="R6594" i="1"/>
  <c r="T6594" i="1" s="1"/>
  <c r="R6586" i="1"/>
  <c r="T6586" i="1" s="1"/>
  <c r="R6578" i="1"/>
  <c r="T6578" i="1" s="1"/>
  <c r="R6570" i="1"/>
  <c r="T6570" i="1" s="1"/>
  <c r="R6562" i="1"/>
  <c r="T6562" i="1" s="1"/>
  <c r="R6554" i="1"/>
  <c r="T6554" i="1" s="1"/>
  <c r="R6546" i="1"/>
  <c r="T6546" i="1" s="1"/>
  <c r="R6538" i="1"/>
  <c r="T6538" i="1" s="1"/>
  <c r="R6530" i="1"/>
  <c r="T6530" i="1" s="1"/>
  <c r="R6522" i="1"/>
  <c r="T6522" i="1" s="1"/>
  <c r="R6514" i="1"/>
  <c r="T6514" i="1" s="1"/>
  <c r="R6506" i="1"/>
  <c r="T6506" i="1" s="1"/>
  <c r="R6498" i="1"/>
  <c r="T6498" i="1" s="1"/>
  <c r="R6490" i="1"/>
  <c r="T6490" i="1" s="1"/>
  <c r="R6482" i="1"/>
  <c r="T6482" i="1" s="1"/>
  <c r="R6474" i="1"/>
  <c r="T6474" i="1" s="1"/>
  <c r="R6466" i="1"/>
  <c r="T6466" i="1" s="1"/>
  <c r="R6458" i="1"/>
  <c r="T6458" i="1" s="1"/>
  <c r="R6450" i="1"/>
  <c r="T6450" i="1" s="1"/>
  <c r="R6442" i="1"/>
  <c r="T6442" i="1" s="1"/>
  <c r="R6434" i="1"/>
  <c r="T6434" i="1" s="1"/>
  <c r="R6426" i="1"/>
  <c r="T6426" i="1" s="1"/>
  <c r="R6418" i="1"/>
  <c r="T6418" i="1" s="1"/>
  <c r="R6410" i="1"/>
  <c r="T6410" i="1" s="1"/>
  <c r="R6402" i="1"/>
  <c r="T6402" i="1" s="1"/>
  <c r="R6394" i="1"/>
  <c r="T6394" i="1" s="1"/>
  <c r="R6386" i="1"/>
  <c r="T6386" i="1" s="1"/>
  <c r="R6378" i="1"/>
  <c r="T6378" i="1" s="1"/>
  <c r="R6370" i="1"/>
  <c r="T6370" i="1" s="1"/>
  <c r="R6362" i="1"/>
  <c r="T6362" i="1" s="1"/>
  <c r="R6346" i="1"/>
  <c r="T6346" i="1" s="1"/>
  <c r="R6338" i="1"/>
  <c r="T6338" i="1" s="1"/>
  <c r="R6330" i="1"/>
  <c r="T6330" i="1" s="1"/>
  <c r="R658" i="1"/>
  <c r="R6315" i="1"/>
  <c r="T6315" i="1" s="1"/>
  <c r="R6308" i="1"/>
  <c r="T6308" i="1" s="1"/>
  <c r="R804" i="1"/>
  <c r="R6294" i="1"/>
  <c r="T6294" i="1" s="1"/>
  <c r="R258" i="1"/>
  <c r="R6281" i="1"/>
  <c r="T6281" i="1" s="1"/>
  <c r="R6273" i="1"/>
  <c r="T6273" i="1" s="1"/>
  <c r="R6265" i="1"/>
  <c r="T6265" i="1" s="1"/>
  <c r="R6258" i="1"/>
  <c r="T6258" i="1" s="1"/>
  <c r="R6250" i="1"/>
  <c r="T6250" i="1" s="1"/>
  <c r="R6239" i="1"/>
  <c r="T6239" i="1" s="1"/>
  <c r="R6235" i="1"/>
  <c r="T6235" i="1" s="1"/>
  <c r="R6229" i="1"/>
  <c r="T6229" i="1" s="1"/>
  <c r="R6221" i="1"/>
  <c r="T6221" i="1" s="1"/>
  <c r="R6213" i="1"/>
  <c r="T6213" i="1" s="1"/>
  <c r="R6205" i="1"/>
  <c r="T6205" i="1" s="1"/>
  <c r="R6197" i="1"/>
  <c r="T6197" i="1" s="1"/>
  <c r="R6191" i="1"/>
  <c r="T6191" i="1" s="1"/>
  <c r="R6183" i="1"/>
  <c r="T6183" i="1" s="1"/>
  <c r="R6171" i="1"/>
  <c r="T6171" i="1" s="1"/>
  <c r="R6163" i="1"/>
  <c r="T6163" i="1" s="1"/>
  <c r="R612" i="1"/>
  <c r="R6151" i="1"/>
  <c r="T6151" i="1" s="1"/>
  <c r="R6146" i="1"/>
  <c r="T6146" i="1" s="1"/>
  <c r="R6139" i="1"/>
  <c r="T6139" i="1" s="1"/>
  <c r="R6128" i="1"/>
  <c r="T6128" i="1" s="1"/>
  <c r="R802" i="1"/>
  <c r="R6115" i="1"/>
  <c r="T6115" i="1" s="1"/>
  <c r="R6108" i="1"/>
  <c r="T6108" i="1" s="1"/>
  <c r="R6100" i="1"/>
  <c r="T6100" i="1" s="1"/>
  <c r="R6092" i="1"/>
  <c r="T6092" i="1" s="1"/>
  <c r="R6084" i="1"/>
  <c r="T6084" i="1" s="1"/>
  <c r="R6076" i="1"/>
  <c r="T6076" i="1" s="1"/>
  <c r="R6068" i="1"/>
  <c r="T6068" i="1" s="1"/>
  <c r="R6060" i="1"/>
  <c r="T6060" i="1" s="1"/>
  <c r="R6052" i="1"/>
  <c r="T6052" i="1" s="1"/>
  <c r="R6044" i="1"/>
  <c r="T6044" i="1" s="1"/>
  <c r="R646" i="1"/>
  <c r="R6035" i="1"/>
  <c r="T6035" i="1" s="1"/>
  <c r="R431" i="1"/>
  <c r="R6021" i="1"/>
  <c r="T6021" i="1" s="1"/>
  <c r="R6013" i="1"/>
  <c r="T6013" i="1" s="1"/>
  <c r="R6005" i="1"/>
  <c r="T6005" i="1" s="1"/>
  <c r="R5997" i="1"/>
  <c r="T5997" i="1" s="1"/>
  <c r="R5993" i="1"/>
  <c r="T5993" i="1" s="1"/>
  <c r="R5985" i="1"/>
  <c r="T5985" i="1" s="1"/>
  <c r="R5977" i="1"/>
  <c r="T5977" i="1" s="1"/>
  <c r="R5969" i="1"/>
  <c r="T5969" i="1" s="1"/>
  <c r="R5961" i="1"/>
  <c r="T5961" i="1" s="1"/>
  <c r="R5953" i="1"/>
  <c r="T5953" i="1" s="1"/>
  <c r="R5945" i="1"/>
  <c r="T5945" i="1" s="1"/>
  <c r="R5937" i="1"/>
  <c r="T5937" i="1" s="1"/>
  <c r="R5929" i="1"/>
  <c r="T5929" i="1" s="1"/>
  <c r="R5921" i="1"/>
  <c r="T5921" i="1" s="1"/>
  <c r="R5914" i="1"/>
  <c r="T5914" i="1" s="1"/>
  <c r="R5906" i="1"/>
  <c r="T5906" i="1" s="1"/>
  <c r="R487" i="1"/>
  <c r="R5894" i="1"/>
  <c r="T5894" i="1" s="1"/>
  <c r="R5886" i="1"/>
  <c r="T5886" i="1" s="1"/>
  <c r="R5879" i="1"/>
  <c r="T5879" i="1" s="1"/>
  <c r="R5871" i="1"/>
  <c r="T5871" i="1" s="1"/>
  <c r="R5863" i="1"/>
  <c r="T5863" i="1" s="1"/>
  <c r="R5855" i="1"/>
  <c r="T5855" i="1" s="1"/>
  <c r="R5847" i="1"/>
  <c r="T5847" i="1" s="1"/>
  <c r="R5839" i="1"/>
  <c r="T5839" i="1" s="1"/>
  <c r="R5831" i="1"/>
  <c r="T5831" i="1" s="1"/>
  <c r="R5824" i="1"/>
  <c r="T5824" i="1" s="1"/>
  <c r="R5816" i="1"/>
  <c r="T5816" i="1" s="1"/>
  <c r="R5808" i="1"/>
  <c r="T5808" i="1" s="1"/>
  <c r="R5800" i="1"/>
  <c r="T5800" i="1" s="1"/>
  <c r="R5792" i="1"/>
  <c r="T5792" i="1" s="1"/>
  <c r="R5784" i="1"/>
  <c r="T5784" i="1" s="1"/>
  <c r="R749" i="1"/>
  <c r="R5770" i="1"/>
  <c r="T5770" i="1" s="1"/>
  <c r="R5762" i="1"/>
  <c r="T5762" i="1" s="1"/>
  <c r="R5754" i="1"/>
  <c r="T5754" i="1" s="1"/>
  <c r="R5746" i="1"/>
  <c r="T5746" i="1" s="1"/>
  <c r="R5738" i="1"/>
  <c r="T5738" i="1" s="1"/>
  <c r="R5730" i="1"/>
  <c r="T5730" i="1" s="1"/>
  <c r="R5722" i="1"/>
  <c r="T5722" i="1" s="1"/>
  <c r="R5714" i="1"/>
  <c r="T5714" i="1" s="1"/>
  <c r="R5706" i="1"/>
  <c r="T5706" i="1" s="1"/>
  <c r="R5698" i="1"/>
  <c r="T5698" i="1" s="1"/>
  <c r="R5690" i="1"/>
  <c r="T5690" i="1" s="1"/>
  <c r="R5682" i="1"/>
  <c r="T5682" i="1" s="1"/>
  <c r="R5675" i="1"/>
  <c r="T5675" i="1" s="1"/>
  <c r="R5667" i="1"/>
  <c r="T5667" i="1" s="1"/>
  <c r="R5659" i="1"/>
  <c r="T5659" i="1" s="1"/>
  <c r="R5652" i="1"/>
  <c r="T5652" i="1" s="1"/>
  <c r="R5645" i="1"/>
  <c r="T5645" i="1" s="1"/>
  <c r="R5638" i="1"/>
  <c r="T5638" i="1" s="1"/>
  <c r="R5630" i="1"/>
  <c r="T5630" i="1" s="1"/>
  <c r="R5622" i="1"/>
  <c r="T5622" i="1" s="1"/>
  <c r="R5614" i="1"/>
  <c r="T5614" i="1" s="1"/>
  <c r="R5606" i="1"/>
  <c r="T5606" i="1" s="1"/>
  <c r="R5598" i="1"/>
  <c r="T5598" i="1" s="1"/>
  <c r="R5590" i="1"/>
  <c r="T5590" i="1" s="1"/>
  <c r="R5582" i="1"/>
  <c r="T5582" i="1" s="1"/>
  <c r="R5574" i="1"/>
  <c r="T5574" i="1" s="1"/>
  <c r="R5566" i="1"/>
  <c r="T5566" i="1" s="1"/>
  <c r="R741" i="1"/>
  <c r="R5551" i="1"/>
  <c r="T5551" i="1" s="1"/>
  <c r="R5543" i="1"/>
  <c r="T5543" i="1" s="1"/>
  <c r="R5535" i="1"/>
  <c r="T5535" i="1" s="1"/>
  <c r="R5527" i="1"/>
  <c r="T5527" i="1" s="1"/>
  <c r="R5519" i="1"/>
  <c r="T5519" i="1" s="1"/>
  <c r="R5511" i="1"/>
  <c r="T5511" i="1" s="1"/>
  <c r="R5503" i="1"/>
  <c r="T5503" i="1" s="1"/>
  <c r="R5495" i="1"/>
  <c r="T5495" i="1" s="1"/>
  <c r="R5479" i="1"/>
  <c r="T5479" i="1" s="1"/>
  <c r="R5471" i="1"/>
  <c r="T5471" i="1" s="1"/>
  <c r="R5463" i="1"/>
  <c r="T5463" i="1" s="1"/>
  <c r="R5455" i="1"/>
  <c r="T5455" i="1" s="1"/>
  <c r="R5433" i="1"/>
  <c r="T5433" i="1" s="1"/>
  <c r="R5426" i="1"/>
  <c r="T5426" i="1" s="1"/>
  <c r="R5418" i="1"/>
  <c r="T5418" i="1" s="1"/>
  <c r="R5410" i="1"/>
  <c r="T5410" i="1" s="1"/>
  <c r="R5403" i="1"/>
  <c r="T5403" i="1" s="1"/>
  <c r="R5395" i="1"/>
  <c r="T5395" i="1" s="1"/>
  <c r="R5387" i="1"/>
  <c r="T5387" i="1" s="1"/>
  <c r="R5379" i="1"/>
  <c r="T5379" i="1" s="1"/>
  <c r="R5371" i="1"/>
  <c r="T5371" i="1" s="1"/>
  <c r="R5363" i="1"/>
  <c r="T5363" i="1" s="1"/>
  <c r="R5358" i="1"/>
  <c r="T5358" i="1" s="1"/>
  <c r="R5350" i="1"/>
  <c r="T5350" i="1" s="1"/>
  <c r="R5342" i="1"/>
  <c r="T5342" i="1" s="1"/>
  <c r="R5334" i="1"/>
  <c r="T5334" i="1" s="1"/>
  <c r="R5327" i="1"/>
  <c r="T5327" i="1" s="1"/>
  <c r="R5320" i="1"/>
  <c r="T5320" i="1" s="1"/>
  <c r="R5312" i="1"/>
  <c r="T5312" i="1" s="1"/>
  <c r="R5304" i="1"/>
  <c r="T5304" i="1" s="1"/>
  <c r="R675" i="1"/>
  <c r="R5289" i="1"/>
  <c r="T5289" i="1" s="1"/>
  <c r="R5282" i="1"/>
  <c r="T5282" i="1" s="1"/>
  <c r="R5274" i="1"/>
  <c r="T5274" i="1" s="1"/>
  <c r="R775" i="1"/>
  <c r="R5259" i="1"/>
  <c r="T5259" i="1" s="1"/>
  <c r="R5251" i="1"/>
  <c r="T5251" i="1" s="1"/>
  <c r="R5243" i="1"/>
  <c r="T5243" i="1" s="1"/>
  <c r="R5235" i="1"/>
  <c r="T5235" i="1" s="1"/>
  <c r="R5227" i="1"/>
  <c r="T5227" i="1" s="1"/>
  <c r="R5221" i="1"/>
  <c r="T5221" i="1" s="1"/>
  <c r="R5213" i="1"/>
  <c r="T5213" i="1" s="1"/>
  <c r="R5205" i="1"/>
  <c r="T5205" i="1" s="1"/>
  <c r="R5191" i="1"/>
  <c r="T5191" i="1" s="1"/>
  <c r="R5183" i="1"/>
  <c r="T5183" i="1" s="1"/>
  <c r="R5178" i="1"/>
  <c r="T5178" i="1" s="1"/>
  <c r="R769" i="1"/>
  <c r="R5165" i="1"/>
  <c r="T5165" i="1" s="1"/>
  <c r="R5157" i="1"/>
  <c r="T5157" i="1" s="1"/>
  <c r="R5149" i="1"/>
  <c r="T5149" i="1" s="1"/>
  <c r="R5141" i="1"/>
  <c r="T5141" i="1" s="1"/>
  <c r="R5134" i="1"/>
  <c r="T5134" i="1" s="1"/>
  <c r="R757" i="1"/>
  <c r="R5120" i="1"/>
  <c r="T5120" i="1" s="1"/>
  <c r="R5113" i="1"/>
  <c r="T5113" i="1" s="1"/>
  <c r="R5108" i="1"/>
  <c r="T5108" i="1" s="1"/>
  <c r="R5100" i="1"/>
  <c r="T5100" i="1" s="1"/>
  <c r="R5085" i="1"/>
  <c r="T5085" i="1" s="1"/>
  <c r="R5078" i="1"/>
  <c r="T5078" i="1" s="1"/>
  <c r="R5070" i="1"/>
  <c r="T5070" i="1" s="1"/>
  <c r="R5062" i="1"/>
  <c r="T5062" i="1" s="1"/>
  <c r="R5054" i="1"/>
  <c r="T5054" i="1" s="1"/>
  <c r="R5047" i="1"/>
  <c r="T5047" i="1" s="1"/>
  <c r="R5039" i="1"/>
  <c r="T5039" i="1" s="1"/>
  <c r="R5031" i="1"/>
  <c r="T5031" i="1" s="1"/>
  <c r="R5023" i="1"/>
  <c r="T5023" i="1" s="1"/>
  <c r="R5015" i="1"/>
  <c r="T5015" i="1" s="1"/>
  <c r="R5007" i="1"/>
  <c r="T5007" i="1" s="1"/>
  <c r="R4999" i="1"/>
  <c r="T4999" i="1" s="1"/>
  <c r="R4991" i="1"/>
  <c r="T4991" i="1" s="1"/>
  <c r="R4983" i="1"/>
  <c r="T4983" i="1" s="1"/>
  <c r="R4975" i="1"/>
  <c r="T4975" i="1" s="1"/>
  <c r="R4967" i="1"/>
  <c r="T4967" i="1" s="1"/>
  <c r="R4959" i="1"/>
  <c r="T4959" i="1" s="1"/>
  <c r="R4951" i="1"/>
  <c r="T4951" i="1" s="1"/>
  <c r="R4943" i="1"/>
  <c r="T4943" i="1" s="1"/>
  <c r="R4935" i="1"/>
  <c r="T4935" i="1" s="1"/>
  <c r="R4927" i="1"/>
  <c r="T4927" i="1" s="1"/>
  <c r="R4919" i="1"/>
  <c r="T4919" i="1" s="1"/>
  <c r="R4911" i="1"/>
  <c r="T4911" i="1" s="1"/>
  <c r="R4904" i="1"/>
  <c r="T4904" i="1" s="1"/>
  <c r="R4896" i="1"/>
  <c r="T4896" i="1" s="1"/>
  <c r="R4888" i="1"/>
  <c r="T4888" i="1" s="1"/>
  <c r="R4880" i="1"/>
  <c r="T4880" i="1" s="1"/>
  <c r="R4872" i="1"/>
  <c r="T4872" i="1" s="1"/>
  <c r="R4864" i="1"/>
  <c r="T4864" i="1" s="1"/>
  <c r="R4856" i="1"/>
  <c r="T4856" i="1" s="1"/>
  <c r="R4848" i="1"/>
  <c r="T4848" i="1" s="1"/>
  <c r="R4841" i="1"/>
  <c r="T4841" i="1" s="1"/>
  <c r="R4833" i="1"/>
  <c r="T4833" i="1" s="1"/>
  <c r="R4825" i="1"/>
  <c r="T4825" i="1" s="1"/>
  <c r="R4817" i="1"/>
  <c r="T4817" i="1" s="1"/>
  <c r="R4809" i="1"/>
  <c r="T4809" i="1" s="1"/>
  <c r="R4801" i="1"/>
  <c r="T4801" i="1" s="1"/>
  <c r="R4794" i="1"/>
  <c r="T4794" i="1" s="1"/>
  <c r="R4786" i="1"/>
  <c r="T4786" i="1" s="1"/>
  <c r="R4778" i="1"/>
  <c r="T4778" i="1" s="1"/>
  <c r="R4770" i="1"/>
  <c r="T4770" i="1" s="1"/>
  <c r="R4762" i="1"/>
  <c r="T4762" i="1" s="1"/>
  <c r="R4754" i="1"/>
  <c r="T4754" i="1" s="1"/>
  <c r="R4746" i="1"/>
  <c r="T4746" i="1" s="1"/>
  <c r="R4738" i="1"/>
  <c r="T4738" i="1" s="1"/>
  <c r="R4730" i="1"/>
  <c r="T4730" i="1" s="1"/>
  <c r="R4722" i="1"/>
  <c r="T4722" i="1" s="1"/>
  <c r="R4714" i="1"/>
  <c r="T4714" i="1" s="1"/>
  <c r="R4706" i="1"/>
  <c r="T4706" i="1" s="1"/>
  <c r="R4698" i="1"/>
  <c r="T4698" i="1" s="1"/>
  <c r="R4690" i="1"/>
  <c r="T4690" i="1" s="1"/>
  <c r="R4682" i="1"/>
  <c r="T4682" i="1" s="1"/>
  <c r="R4674" i="1"/>
  <c r="T4674" i="1" s="1"/>
  <c r="R4666" i="1"/>
  <c r="T4666" i="1" s="1"/>
  <c r="R4658" i="1"/>
  <c r="T4658" i="1" s="1"/>
  <c r="R4650" i="1"/>
  <c r="T4650" i="1" s="1"/>
  <c r="R4642" i="1"/>
  <c r="T4642" i="1" s="1"/>
  <c r="R4634" i="1"/>
  <c r="T4634" i="1" s="1"/>
  <c r="R4626" i="1"/>
  <c r="T4626" i="1" s="1"/>
  <c r="R4618" i="1"/>
  <c r="T4618" i="1" s="1"/>
  <c r="R4610" i="1"/>
  <c r="T4610" i="1" s="1"/>
  <c r="R4602" i="1"/>
  <c r="T4602" i="1" s="1"/>
  <c r="R4594" i="1"/>
  <c r="T4594" i="1" s="1"/>
  <c r="R4586" i="1"/>
  <c r="T4586" i="1" s="1"/>
  <c r="R4578" i="1"/>
  <c r="T4578" i="1" s="1"/>
  <c r="R4570" i="1"/>
  <c r="T4570" i="1" s="1"/>
  <c r="R4562" i="1"/>
  <c r="T4562" i="1" s="1"/>
  <c r="R4554" i="1"/>
  <c r="T4554" i="1" s="1"/>
  <c r="R4546" i="1"/>
  <c r="T4546" i="1" s="1"/>
  <c r="R4538" i="1"/>
  <c r="T4538" i="1" s="1"/>
  <c r="R4530" i="1"/>
  <c r="T4530" i="1" s="1"/>
  <c r="R4522" i="1"/>
  <c r="T4522" i="1" s="1"/>
  <c r="R4514" i="1"/>
  <c r="T4514" i="1" s="1"/>
  <c r="R4506" i="1"/>
  <c r="T4506" i="1" s="1"/>
  <c r="R4498" i="1"/>
  <c r="T4498" i="1" s="1"/>
  <c r="R4490" i="1"/>
  <c r="T4490" i="1" s="1"/>
  <c r="R4482" i="1"/>
  <c r="T4482" i="1" s="1"/>
  <c r="R4474" i="1"/>
  <c r="T4474" i="1" s="1"/>
  <c r="R4466" i="1"/>
  <c r="T4466" i="1" s="1"/>
  <c r="R4458" i="1"/>
  <c r="T4458" i="1" s="1"/>
  <c r="R4450" i="1"/>
  <c r="T4450" i="1" s="1"/>
  <c r="R4442" i="1"/>
  <c r="T4442" i="1" s="1"/>
  <c r="R4436" i="1"/>
  <c r="T4436" i="1" s="1"/>
  <c r="R4428" i="1"/>
  <c r="T4428" i="1" s="1"/>
  <c r="R4420" i="1"/>
  <c r="T4420" i="1" s="1"/>
  <c r="R4412" i="1"/>
  <c r="T4412" i="1" s="1"/>
  <c r="R4404" i="1"/>
  <c r="T4404" i="1" s="1"/>
  <c r="R4396" i="1"/>
  <c r="T4396" i="1" s="1"/>
  <c r="R4388" i="1"/>
  <c r="T4388" i="1" s="1"/>
  <c r="R4372" i="1"/>
  <c r="T4372" i="1" s="1"/>
  <c r="R4365" i="1"/>
  <c r="T4365" i="1" s="1"/>
  <c r="R4358" i="1"/>
  <c r="T4358" i="1" s="1"/>
  <c r="R4350" i="1"/>
  <c r="T4350" i="1" s="1"/>
  <c r="R4342" i="1"/>
  <c r="T4342" i="1" s="1"/>
  <c r="R4326" i="1"/>
  <c r="T4326" i="1" s="1"/>
  <c r="R4318" i="1"/>
  <c r="T4318" i="1" s="1"/>
  <c r="R4310" i="1"/>
  <c r="T4310" i="1" s="1"/>
  <c r="R4302" i="1"/>
  <c r="T4302" i="1" s="1"/>
  <c r="R4294" i="1"/>
  <c r="T4294" i="1" s="1"/>
  <c r="R4286" i="1"/>
  <c r="T4286" i="1" s="1"/>
  <c r="R4278" i="1"/>
  <c r="T4278" i="1" s="1"/>
  <c r="R4270" i="1"/>
  <c r="T4270" i="1" s="1"/>
  <c r="R4262" i="1"/>
  <c r="T4262" i="1" s="1"/>
  <c r="R4254" i="1"/>
  <c r="T4254" i="1" s="1"/>
  <c r="R4238" i="1"/>
  <c r="T4238" i="1" s="1"/>
  <c r="R4230" i="1"/>
  <c r="T4230" i="1" s="1"/>
  <c r="R4222" i="1"/>
  <c r="T4222" i="1" s="1"/>
  <c r="R4214" i="1"/>
  <c r="T4214" i="1" s="1"/>
  <c r="R4206" i="1"/>
  <c r="T4206" i="1" s="1"/>
  <c r="R4198" i="1"/>
  <c r="T4198" i="1" s="1"/>
  <c r="R4190" i="1"/>
  <c r="T4190" i="1" s="1"/>
  <c r="R4182" i="1"/>
  <c r="T4182" i="1" s="1"/>
  <c r="R4174" i="1"/>
  <c r="T4174" i="1" s="1"/>
  <c r="R4166" i="1"/>
  <c r="T4166" i="1" s="1"/>
  <c r="R4158" i="1"/>
  <c r="T4158" i="1" s="1"/>
  <c r="R4150" i="1"/>
  <c r="T4150" i="1" s="1"/>
  <c r="R4142" i="1"/>
  <c r="T4142" i="1" s="1"/>
  <c r="R4134" i="1"/>
  <c r="T4134" i="1" s="1"/>
  <c r="R4126" i="1"/>
  <c r="T4126" i="1" s="1"/>
  <c r="R4118" i="1"/>
  <c r="T4118" i="1" s="1"/>
  <c r="R4110" i="1"/>
  <c r="T4110" i="1" s="1"/>
  <c r="R4102" i="1"/>
  <c r="T4102" i="1" s="1"/>
  <c r="R4094" i="1"/>
  <c r="T4094" i="1" s="1"/>
  <c r="R4081" i="1"/>
  <c r="T4081" i="1" s="1"/>
  <c r="R4073" i="1"/>
  <c r="T4073" i="1" s="1"/>
  <c r="R4065" i="1"/>
  <c r="T4065" i="1" s="1"/>
  <c r="R4057" i="1"/>
  <c r="T4057" i="1" s="1"/>
  <c r="R4049" i="1"/>
  <c r="T4049" i="1" s="1"/>
  <c r="R4041" i="1"/>
  <c r="T4041" i="1" s="1"/>
  <c r="R4033" i="1"/>
  <c r="T4033" i="1" s="1"/>
  <c r="R4026" i="1"/>
  <c r="T4026" i="1" s="1"/>
  <c r="R4018" i="1"/>
  <c r="T4018" i="1" s="1"/>
  <c r="R4010" i="1"/>
  <c r="T4010" i="1" s="1"/>
  <c r="R4002" i="1"/>
  <c r="T4002" i="1" s="1"/>
  <c r="R3994" i="1"/>
  <c r="T3994" i="1" s="1"/>
  <c r="R3986" i="1"/>
  <c r="T3986" i="1" s="1"/>
  <c r="R3978" i="1"/>
  <c r="T3978" i="1" s="1"/>
  <c r="R3970" i="1"/>
  <c r="T3970" i="1" s="1"/>
  <c r="R3962" i="1"/>
  <c r="T3962" i="1" s="1"/>
  <c r="R3954" i="1"/>
  <c r="T3954" i="1" s="1"/>
  <c r="R3946" i="1"/>
  <c r="T3946" i="1" s="1"/>
  <c r="R3938" i="1"/>
  <c r="T3938" i="1" s="1"/>
  <c r="R372" i="1"/>
  <c r="R3925" i="1"/>
  <c r="T3925" i="1" s="1"/>
  <c r="R3917" i="1"/>
  <c r="T3917" i="1" s="1"/>
  <c r="R3909" i="1"/>
  <c r="T3909" i="1" s="1"/>
  <c r="R3901" i="1"/>
  <c r="T3901" i="1" s="1"/>
  <c r="R3893" i="1"/>
  <c r="T3893" i="1" s="1"/>
  <c r="R3886" i="1"/>
  <c r="T3886" i="1" s="1"/>
  <c r="R3881" i="1"/>
  <c r="T3881" i="1" s="1"/>
  <c r="R3873" i="1"/>
  <c r="T3873" i="1" s="1"/>
  <c r="R3854" i="1"/>
  <c r="T3854" i="1" s="1"/>
  <c r="R3845" i="1"/>
  <c r="T3845" i="1" s="1"/>
  <c r="R3837" i="1"/>
  <c r="T3837" i="1" s="1"/>
  <c r="R3830" i="1"/>
  <c r="T3830" i="1" s="1"/>
  <c r="R3822" i="1"/>
  <c r="T3822" i="1" s="1"/>
  <c r="R3814" i="1"/>
  <c r="T3814" i="1" s="1"/>
  <c r="R3806" i="1"/>
  <c r="T3806" i="1" s="1"/>
  <c r="R3801" i="1"/>
  <c r="T3801" i="1" s="1"/>
  <c r="R3796" i="1"/>
  <c r="T3796" i="1" s="1"/>
  <c r="R3788" i="1"/>
  <c r="T3788" i="1" s="1"/>
  <c r="R430" i="1"/>
  <c r="R256" i="1"/>
  <c r="R3765" i="1"/>
  <c r="T3765" i="1" s="1"/>
  <c r="R3757" i="1"/>
  <c r="T3757" i="1" s="1"/>
  <c r="R668" i="1"/>
  <c r="R304" i="1"/>
  <c r="R3737" i="1"/>
  <c r="T3737" i="1" s="1"/>
  <c r="R3731" i="1"/>
  <c r="T3731" i="1" s="1"/>
  <c r="R3723" i="1"/>
  <c r="T3723" i="1" s="1"/>
  <c r="R3715" i="1"/>
  <c r="T3715" i="1" s="1"/>
  <c r="R3708" i="1"/>
  <c r="T3708" i="1" s="1"/>
  <c r="R3700" i="1"/>
  <c r="T3700" i="1" s="1"/>
  <c r="R3693" i="1"/>
  <c r="T3693" i="1" s="1"/>
  <c r="R634" i="1"/>
  <c r="R3684" i="1"/>
  <c r="T3684" i="1" s="1"/>
  <c r="R3676" i="1"/>
  <c r="T3676" i="1" s="1"/>
  <c r="R3668" i="1"/>
  <c r="T3668" i="1" s="1"/>
  <c r="R3660" i="1"/>
  <c r="T3660" i="1" s="1"/>
  <c r="R3653" i="1"/>
  <c r="T3653" i="1" s="1"/>
  <c r="R3647" i="1"/>
  <c r="T3647" i="1" s="1"/>
  <c r="R3640" i="1"/>
  <c r="T3640" i="1" s="1"/>
  <c r="R3636" i="1"/>
  <c r="T3636" i="1" s="1"/>
  <c r="R3630" i="1"/>
  <c r="T3630" i="1" s="1"/>
  <c r="R3622" i="1"/>
  <c r="T3622" i="1" s="1"/>
  <c r="R3614" i="1"/>
  <c r="T3614" i="1" s="1"/>
  <c r="R3606" i="1"/>
  <c r="T3606" i="1" s="1"/>
  <c r="R3599" i="1"/>
  <c r="T3599" i="1" s="1"/>
  <c r="R3592" i="1"/>
  <c r="T3592" i="1" s="1"/>
  <c r="R3584" i="1"/>
  <c r="T3584" i="1" s="1"/>
  <c r="R3576" i="1"/>
  <c r="T3576" i="1" s="1"/>
  <c r="R3569" i="1"/>
  <c r="T3569" i="1" s="1"/>
  <c r="R3561" i="1"/>
  <c r="T3561" i="1" s="1"/>
  <c r="R260" i="1"/>
  <c r="R3547" i="1"/>
  <c r="T3547" i="1" s="1"/>
  <c r="R3541" i="1"/>
  <c r="T3541" i="1" s="1"/>
  <c r="R3533" i="1"/>
  <c r="T3533" i="1" s="1"/>
  <c r="R3528" i="1"/>
  <c r="T3528" i="1" s="1"/>
  <c r="R187" i="1"/>
  <c r="R3515" i="1"/>
  <c r="T3515" i="1" s="1"/>
  <c r="R3511" i="1"/>
  <c r="T3511" i="1" s="1"/>
  <c r="R286" i="1"/>
  <c r="R3497" i="1"/>
  <c r="T3497" i="1" s="1"/>
  <c r="R300" i="1"/>
  <c r="R3486" i="1"/>
  <c r="T3486" i="1" s="1"/>
  <c r="R3479" i="1"/>
  <c r="T3479" i="1" s="1"/>
  <c r="R3472" i="1"/>
  <c r="T3472" i="1" s="1"/>
  <c r="R3464" i="1"/>
  <c r="T3464" i="1" s="1"/>
  <c r="R387" i="1"/>
  <c r="R3458" i="1"/>
  <c r="T3458" i="1" s="1"/>
  <c r="R3451" i="1"/>
  <c r="T3451" i="1" s="1"/>
  <c r="R3445" i="1"/>
  <c r="T3445" i="1" s="1"/>
  <c r="R3437" i="1"/>
  <c r="T3437" i="1" s="1"/>
  <c r="R3427" i="1"/>
  <c r="T3427" i="1" s="1"/>
  <c r="R781" i="1"/>
  <c r="R3414" i="1"/>
  <c r="T3414" i="1" s="1"/>
  <c r="R3406" i="1"/>
  <c r="T3406" i="1" s="1"/>
  <c r="R3401" i="1"/>
  <c r="T3401" i="1" s="1"/>
  <c r="R3394" i="1"/>
  <c r="T3394" i="1" s="1"/>
  <c r="R3387" i="1"/>
  <c r="T3387" i="1" s="1"/>
  <c r="R3379" i="1"/>
  <c r="T3379" i="1" s="1"/>
  <c r="R3372" i="1"/>
  <c r="T3372" i="1" s="1"/>
  <c r="R3364" i="1"/>
  <c r="T3364" i="1" s="1"/>
  <c r="R3356" i="1"/>
  <c r="T3356" i="1" s="1"/>
  <c r="R3348" i="1"/>
  <c r="T3348" i="1" s="1"/>
  <c r="R3340" i="1"/>
  <c r="T3340" i="1" s="1"/>
  <c r="R3332" i="1"/>
  <c r="T3332" i="1" s="1"/>
  <c r="R3324" i="1"/>
  <c r="T3324" i="1" s="1"/>
  <c r="R3316" i="1"/>
  <c r="T3316" i="1" s="1"/>
  <c r="R3308" i="1"/>
  <c r="T3308" i="1" s="1"/>
  <c r="R3300" i="1"/>
  <c r="T3300" i="1" s="1"/>
  <c r="R3292" i="1"/>
  <c r="T3292" i="1" s="1"/>
  <c r="R3284" i="1"/>
  <c r="T3284" i="1" s="1"/>
  <c r="R3276" i="1"/>
  <c r="T3276" i="1" s="1"/>
  <c r="R3268" i="1"/>
  <c r="T3268" i="1" s="1"/>
  <c r="R3260" i="1"/>
  <c r="T3260" i="1" s="1"/>
  <c r="R3252" i="1"/>
  <c r="T3252" i="1" s="1"/>
  <c r="R3244" i="1"/>
  <c r="T3244" i="1" s="1"/>
  <c r="R3236" i="1"/>
  <c r="T3236" i="1" s="1"/>
  <c r="R3228" i="1"/>
  <c r="T3228" i="1" s="1"/>
  <c r="R3220" i="1"/>
  <c r="T3220" i="1" s="1"/>
  <c r="R3212" i="1"/>
  <c r="T3212" i="1" s="1"/>
  <c r="R3205" i="1"/>
  <c r="T3205" i="1" s="1"/>
  <c r="R3197" i="1"/>
  <c r="T3197" i="1" s="1"/>
  <c r="R3189" i="1"/>
  <c r="T3189" i="1" s="1"/>
  <c r="R3181" i="1"/>
  <c r="T3181" i="1" s="1"/>
  <c r="R3173" i="1"/>
  <c r="T3173" i="1" s="1"/>
  <c r="R3165" i="1"/>
  <c r="T3165" i="1" s="1"/>
  <c r="R3158" i="1"/>
  <c r="T3158" i="1" s="1"/>
  <c r="R3151" i="1"/>
  <c r="T3151" i="1" s="1"/>
  <c r="R3144" i="1"/>
  <c r="T3144" i="1" s="1"/>
  <c r="R3137" i="1"/>
  <c r="T3137" i="1" s="1"/>
  <c r="R3129" i="1"/>
  <c r="T3129" i="1" s="1"/>
  <c r="R3121" i="1"/>
  <c r="T3121" i="1" s="1"/>
  <c r="R3113" i="1"/>
  <c r="T3113" i="1" s="1"/>
  <c r="R3105" i="1"/>
  <c r="T3105" i="1" s="1"/>
  <c r="R3097" i="1"/>
  <c r="T3097" i="1" s="1"/>
  <c r="R3089" i="1"/>
  <c r="T3089" i="1" s="1"/>
  <c r="R3081" i="1"/>
  <c r="T3081" i="1" s="1"/>
  <c r="R3073" i="1"/>
  <c r="T3073" i="1" s="1"/>
  <c r="R3065" i="1"/>
  <c r="T3065" i="1" s="1"/>
  <c r="R3057" i="1"/>
  <c r="T3057" i="1" s="1"/>
  <c r="R3049" i="1"/>
  <c r="T3049" i="1" s="1"/>
  <c r="R3042" i="1"/>
  <c r="T3042" i="1" s="1"/>
  <c r="R589" i="1"/>
  <c r="R3028" i="1"/>
  <c r="T3028" i="1" s="1"/>
  <c r="R3024" i="1"/>
  <c r="T3024" i="1" s="1"/>
  <c r="R3016" i="1"/>
  <c r="T3016" i="1" s="1"/>
  <c r="R3009" i="1"/>
  <c r="T3009" i="1" s="1"/>
  <c r="R3001" i="1"/>
  <c r="T3001" i="1" s="1"/>
  <c r="R2993" i="1"/>
  <c r="T2993" i="1" s="1"/>
  <c r="R2985" i="1"/>
  <c r="T2985" i="1" s="1"/>
  <c r="R2973" i="1"/>
  <c r="T2973" i="1" s="1"/>
  <c r="R2959" i="1"/>
  <c r="T2959" i="1" s="1"/>
  <c r="R506" i="1"/>
  <c r="R2948" i="1"/>
  <c r="T2948" i="1" s="1"/>
  <c r="R2940" i="1"/>
  <c r="T2940" i="1" s="1"/>
  <c r="R2932" i="1"/>
  <c r="T2932" i="1" s="1"/>
  <c r="R2924" i="1"/>
  <c r="T2924" i="1" s="1"/>
  <c r="R2916" i="1"/>
  <c r="T2916" i="1" s="1"/>
  <c r="R2908" i="1"/>
  <c r="T2908" i="1" s="1"/>
  <c r="R2900" i="1"/>
  <c r="T2900" i="1" s="1"/>
  <c r="R2893" i="1"/>
  <c r="T2893" i="1" s="1"/>
  <c r="R2885" i="1"/>
  <c r="T2885" i="1" s="1"/>
  <c r="R2878" i="1"/>
  <c r="T2878" i="1" s="1"/>
  <c r="R2873" i="1"/>
  <c r="T2873" i="1" s="1"/>
  <c r="R2861" i="1"/>
  <c r="T2861" i="1" s="1"/>
  <c r="R2854" i="1"/>
  <c r="T2854" i="1" s="1"/>
  <c r="R2847" i="1"/>
  <c r="T2847" i="1" s="1"/>
  <c r="R670" i="1"/>
  <c r="R671" i="1"/>
  <c r="R2829" i="1"/>
  <c r="T2829" i="1" s="1"/>
  <c r="R2821" i="1"/>
  <c r="T2821" i="1" s="1"/>
  <c r="R2813" i="1"/>
  <c r="T2813" i="1" s="1"/>
  <c r="R2805" i="1"/>
  <c r="T2805" i="1" s="1"/>
  <c r="R2797" i="1"/>
  <c r="T2797" i="1" s="1"/>
  <c r="R2789" i="1"/>
  <c r="T2789" i="1" s="1"/>
  <c r="R2781" i="1"/>
  <c r="T2781" i="1" s="1"/>
  <c r="R2773" i="1"/>
  <c r="T2773" i="1" s="1"/>
  <c r="R2765" i="1"/>
  <c r="T2765" i="1" s="1"/>
  <c r="R2757" i="1"/>
  <c r="T2757" i="1" s="1"/>
  <c r="R2749" i="1"/>
  <c r="T2749" i="1" s="1"/>
  <c r="R2741" i="1"/>
  <c r="T2741" i="1" s="1"/>
  <c r="R2733" i="1"/>
  <c r="T2733" i="1" s="1"/>
  <c r="R2725" i="1"/>
  <c r="T2725" i="1" s="1"/>
  <c r="R2717" i="1"/>
  <c r="T2717" i="1" s="1"/>
  <c r="R2709" i="1"/>
  <c r="T2709" i="1" s="1"/>
  <c r="R2701" i="1"/>
  <c r="T2701" i="1" s="1"/>
  <c r="R2693" i="1"/>
  <c r="T2693" i="1" s="1"/>
  <c r="R2685" i="1"/>
  <c r="T2685" i="1" s="1"/>
  <c r="R2678" i="1"/>
  <c r="T2678" i="1" s="1"/>
  <c r="R2670" i="1"/>
  <c r="T2670" i="1" s="1"/>
  <c r="R2662" i="1"/>
  <c r="T2662" i="1" s="1"/>
  <c r="R2654" i="1"/>
  <c r="T2654" i="1" s="1"/>
  <c r="R2646" i="1"/>
  <c r="T2646" i="1" s="1"/>
  <c r="R2639" i="1"/>
  <c r="T2639" i="1" s="1"/>
  <c r="R2633" i="1"/>
  <c r="T2633" i="1" s="1"/>
  <c r="R179" i="1"/>
  <c r="R2619" i="1"/>
  <c r="T2619" i="1" s="1"/>
  <c r="R2611" i="1"/>
  <c r="T2611" i="1" s="1"/>
  <c r="R2603" i="1"/>
  <c r="T2603" i="1" s="1"/>
  <c r="R2596" i="1"/>
  <c r="T2596" i="1" s="1"/>
  <c r="R2588" i="1"/>
  <c r="T2588" i="1" s="1"/>
  <c r="R2581" i="1"/>
  <c r="T2581" i="1" s="1"/>
  <c r="R2573" i="1"/>
  <c r="T2573" i="1" s="1"/>
  <c r="R2565" i="1"/>
  <c r="T2565" i="1" s="1"/>
  <c r="R2557" i="1"/>
  <c r="T2557" i="1" s="1"/>
  <c r="R2549" i="1"/>
  <c r="T2549" i="1" s="1"/>
  <c r="R2541" i="1"/>
  <c r="T2541" i="1" s="1"/>
  <c r="R2533" i="1"/>
  <c r="T2533" i="1" s="1"/>
  <c r="R2526" i="1"/>
  <c r="T2526" i="1" s="1"/>
  <c r="R2518" i="1"/>
  <c r="T2518" i="1" s="1"/>
  <c r="R2510" i="1"/>
  <c r="T2510" i="1" s="1"/>
  <c r="R2503" i="1"/>
  <c r="T2503" i="1" s="1"/>
  <c r="R2497" i="1"/>
  <c r="T2497" i="1" s="1"/>
  <c r="R2489" i="1"/>
  <c r="T2489" i="1" s="1"/>
  <c r="R2481" i="1"/>
  <c r="T2481" i="1" s="1"/>
  <c r="R2473" i="1"/>
  <c r="T2473" i="1" s="1"/>
  <c r="R2465" i="1"/>
  <c r="T2465" i="1" s="1"/>
  <c r="R2457" i="1"/>
  <c r="T2457" i="1" s="1"/>
  <c r="R2449" i="1"/>
  <c r="T2449" i="1" s="1"/>
  <c r="R2441" i="1"/>
  <c r="T2441" i="1" s="1"/>
  <c r="R2433" i="1"/>
  <c r="T2433" i="1" s="1"/>
  <c r="R2425" i="1"/>
  <c r="T2425" i="1" s="1"/>
  <c r="R2417" i="1"/>
  <c r="T2417" i="1" s="1"/>
  <c r="R2409" i="1"/>
  <c r="T2409" i="1" s="1"/>
  <c r="R2397" i="1"/>
  <c r="T2397" i="1" s="1"/>
  <c r="R2389" i="1"/>
  <c r="T2389" i="1" s="1"/>
  <c r="R2381" i="1"/>
  <c r="T2381" i="1" s="1"/>
  <c r="R2373" i="1"/>
  <c r="T2373" i="1" s="1"/>
  <c r="R2365" i="1"/>
  <c r="T2365" i="1" s="1"/>
  <c r="R2357" i="1"/>
  <c r="T2357" i="1" s="1"/>
  <c r="R2349" i="1"/>
  <c r="T2349" i="1" s="1"/>
  <c r="R2341" i="1"/>
  <c r="T2341" i="1" s="1"/>
  <c r="R2333" i="1"/>
  <c r="T2333" i="1" s="1"/>
  <c r="R2325" i="1"/>
  <c r="T2325" i="1" s="1"/>
  <c r="R2319" i="1"/>
  <c r="T2319" i="1" s="1"/>
  <c r="R2305" i="1"/>
  <c r="T2305" i="1" s="1"/>
  <c r="R2298" i="1"/>
  <c r="T2298" i="1" s="1"/>
  <c r="R2292" i="1"/>
  <c r="T2292" i="1" s="1"/>
  <c r="R2284" i="1"/>
  <c r="T2284" i="1" s="1"/>
  <c r="R108" i="1"/>
  <c r="R2273" i="1"/>
  <c r="T2273" i="1" s="1"/>
  <c r="R2265" i="1"/>
  <c r="T2265" i="1" s="1"/>
  <c r="R2258" i="1"/>
  <c r="T2258" i="1" s="1"/>
  <c r="R2252" i="1"/>
  <c r="T2252" i="1" s="1"/>
  <c r="R2244" i="1"/>
  <c r="T2244" i="1" s="1"/>
  <c r="R2236" i="1"/>
  <c r="T2236" i="1" s="1"/>
  <c r="R2229" i="1"/>
  <c r="T2229" i="1" s="1"/>
  <c r="R2221" i="1"/>
  <c r="T2221" i="1" s="1"/>
  <c r="R2213" i="1"/>
  <c r="T2213" i="1" s="1"/>
  <c r="R2207" i="1"/>
  <c r="T2207" i="1" s="1"/>
  <c r="R2199" i="1"/>
  <c r="T2199" i="1" s="1"/>
  <c r="R2191" i="1"/>
  <c r="T2191" i="1" s="1"/>
  <c r="R2176" i="1"/>
  <c r="T2176" i="1" s="1"/>
  <c r="R2168" i="1"/>
  <c r="T2168" i="1" s="1"/>
  <c r="R2161" i="1"/>
  <c r="T2161" i="1" s="1"/>
  <c r="R2153" i="1"/>
  <c r="T2153" i="1" s="1"/>
  <c r="R2146" i="1"/>
  <c r="T2146" i="1" s="1"/>
  <c r="R2138" i="1"/>
  <c r="T2138" i="1" s="1"/>
  <c r="R2130" i="1"/>
  <c r="T2130" i="1" s="1"/>
  <c r="R2123" i="1"/>
  <c r="T2123" i="1" s="1"/>
  <c r="R2115" i="1"/>
  <c r="T2115" i="1" s="1"/>
  <c r="R331" i="1"/>
  <c r="R2102" i="1"/>
  <c r="T2102" i="1" s="1"/>
  <c r="R2094" i="1"/>
  <c r="T2094" i="1" s="1"/>
  <c r="R2086" i="1"/>
  <c r="T2086" i="1" s="1"/>
  <c r="R2078" i="1"/>
  <c r="T2078" i="1" s="1"/>
  <c r="R2070" i="1"/>
  <c r="T2070" i="1" s="1"/>
  <c r="R2062" i="1"/>
  <c r="T2062" i="1" s="1"/>
  <c r="R2054" i="1"/>
  <c r="T2054" i="1" s="1"/>
  <c r="R2047" i="1"/>
  <c r="T2047" i="1" s="1"/>
  <c r="R2039" i="1"/>
  <c r="T2039" i="1" s="1"/>
  <c r="R2031" i="1"/>
  <c r="T2031" i="1" s="1"/>
  <c r="R2023" i="1"/>
  <c r="T2023" i="1" s="1"/>
  <c r="R2015" i="1"/>
  <c r="T2015" i="1" s="1"/>
  <c r="R2001" i="1"/>
  <c r="T2001" i="1" s="1"/>
  <c r="R1993" i="1"/>
  <c r="T1993" i="1" s="1"/>
  <c r="R1985" i="1"/>
  <c r="T1985" i="1" s="1"/>
  <c r="R1977" i="1"/>
  <c r="T1977" i="1" s="1"/>
  <c r="R1969" i="1"/>
  <c r="T1969" i="1" s="1"/>
  <c r="R1961" i="1"/>
  <c r="T1961" i="1" s="1"/>
  <c r="R1953" i="1"/>
  <c r="T1953" i="1" s="1"/>
  <c r="R1945" i="1"/>
  <c r="T1945" i="1" s="1"/>
  <c r="R1937" i="1"/>
  <c r="T1937" i="1" s="1"/>
  <c r="R1921" i="1"/>
  <c r="T1921" i="1" s="1"/>
  <c r="R518" i="1"/>
  <c r="R1907" i="1"/>
  <c r="T1907" i="1" s="1"/>
  <c r="R1899" i="1"/>
  <c r="T1899" i="1" s="1"/>
  <c r="R1891" i="1"/>
  <c r="T1891" i="1" s="1"/>
  <c r="R1883" i="1"/>
  <c r="T1883" i="1" s="1"/>
  <c r="R1876" i="1"/>
  <c r="T1876" i="1" s="1"/>
  <c r="R1868" i="1"/>
  <c r="T1868" i="1" s="1"/>
  <c r="R1860" i="1"/>
  <c r="T1860" i="1" s="1"/>
  <c r="R1854" i="1"/>
  <c r="T1854" i="1" s="1"/>
  <c r="R1848" i="1"/>
  <c r="T1848" i="1" s="1"/>
  <c r="R1841" i="1"/>
  <c r="T1841" i="1" s="1"/>
  <c r="R1833" i="1"/>
  <c r="T1833" i="1" s="1"/>
  <c r="R1825" i="1"/>
  <c r="T1825" i="1" s="1"/>
  <c r="R1817" i="1"/>
  <c r="T1817" i="1" s="1"/>
  <c r="R1809" i="1"/>
  <c r="T1809" i="1" s="1"/>
  <c r="R1801" i="1"/>
  <c r="T1801" i="1" s="1"/>
  <c r="R1793" i="1"/>
  <c r="T1793" i="1" s="1"/>
  <c r="R1786" i="1"/>
  <c r="T1786" i="1" s="1"/>
  <c r="R1778" i="1"/>
  <c r="T1778" i="1" s="1"/>
  <c r="R1770" i="1"/>
  <c r="T1770" i="1" s="1"/>
  <c r="R1762" i="1"/>
  <c r="T1762" i="1" s="1"/>
  <c r="R1754" i="1"/>
  <c r="T1754" i="1" s="1"/>
  <c r="R1746" i="1"/>
  <c r="T1746" i="1" s="1"/>
  <c r="R1738" i="1"/>
  <c r="T1738" i="1" s="1"/>
  <c r="R1731" i="1"/>
  <c r="T1731" i="1" s="1"/>
  <c r="R1723" i="1"/>
  <c r="T1723" i="1" s="1"/>
  <c r="R1715" i="1"/>
  <c r="T1715" i="1" s="1"/>
  <c r="R1707" i="1"/>
  <c r="T1707" i="1" s="1"/>
  <c r="R1699" i="1"/>
  <c r="T1699" i="1" s="1"/>
  <c r="R1691" i="1"/>
  <c r="T1691" i="1" s="1"/>
  <c r="R1683" i="1"/>
  <c r="T1683" i="1" s="1"/>
  <c r="R1675" i="1"/>
  <c r="T1675" i="1" s="1"/>
  <c r="R1667" i="1"/>
  <c r="T1667" i="1" s="1"/>
  <c r="R1659" i="1"/>
  <c r="T1659" i="1" s="1"/>
  <c r="R1651" i="1"/>
  <c r="T1651" i="1" s="1"/>
  <c r="R1643" i="1"/>
  <c r="T1643" i="1" s="1"/>
  <c r="R1635" i="1"/>
  <c r="T1635" i="1" s="1"/>
  <c r="R1627" i="1"/>
  <c r="T1627" i="1" s="1"/>
  <c r="R1619" i="1"/>
  <c r="T1619" i="1" s="1"/>
  <c r="R1612" i="1"/>
  <c r="T1612" i="1" s="1"/>
  <c r="R1604" i="1"/>
  <c r="T1604" i="1" s="1"/>
  <c r="R1597" i="1"/>
  <c r="T1597" i="1" s="1"/>
  <c r="R1589" i="1"/>
  <c r="T1589" i="1" s="1"/>
  <c r="R1581" i="1"/>
  <c r="T1581" i="1" s="1"/>
  <c r="R1573" i="1"/>
  <c r="T1573" i="1" s="1"/>
  <c r="R1565" i="1"/>
  <c r="T1565" i="1" s="1"/>
  <c r="R1557" i="1"/>
  <c r="T1557" i="1" s="1"/>
  <c r="R1549" i="1"/>
  <c r="T1549" i="1" s="1"/>
  <c r="R1541" i="1"/>
  <c r="T1541" i="1" s="1"/>
  <c r="R1533" i="1"/>
  <c r="T1533" i="1" s="1"/>
  <c r="R1525" i="1"/>
  <c r="T1525" i="1" s="1"/>
  <c r="R1518" i="1"/>
  <c r="T1518" i="1" s="1"/>
  <c r="R1510" i="1"/>
  <c r="T1510" i="1" s="1"/>
  <c r="R1269" i="1"/>
  <c r="T1269" i="1" s="1"/>
  <c r="R1212" i="1"/>
  <c r="T1212" i="1" s="1"/>
  <c r="R498" i="1"/>
  <c r="R1194" i="1"/>
  <c r="T1194" i="1" s="1"/>
  <c r="R310" i="1"/>
  <c r="R1143" i="1"/>
  <c r="T1143" i="1" s="1"/>
  <c r="R7213" i="1"/>
  <c r="T7213" i="1" s="1"/>
  <c r="R520" i="1"/>
  <c r="R7198" i="1"/>
  <c r="T7198" i="1" s="1"/>
  <c r="R7190" i="1"/>
  <c r="T7190" i="1" s="1"/>
  <c r="R7182" i="1"/>
  <c r="T7182" i="1" s="1"/>
  <c r="R7174" i="1"/>
  <c r="T7174" i="1" s="1"/>
  <c r="R7166" i="1"/>
  <c r="T7166" i="1" s="1"/>
  <c r="R7158" i="1"/>
  <c r="T7158" i="1" s="1"/>
  <c r="R7150" i="1"/>
  <c r="T7150" i="1" s="1"/>
  <c r="R7142" i="1"/>
  <c r="T7142" i="1" s="1"/>
  <c r="R7134" i="1"/>
  <c r="T7134" i="1" s="1"/>
  <c r="R7127" i="1"/>
  <c r="T7127" i="1" s="1"/>
  <c r="R7119" i="1"/>
  <c r="T7119" i="1" s="1"/>
  <c r="R7111" i="1"/>
  <c r="T7111" i="1" s="1"/>
  <c r="R7103" i="1"/>
  <c r="T7103" i="1" s="1"/>
  <c r="R7097" i="1"/>
  <c r="T7097" i="1" s="1"/>
  <c r="R7089" i="1"/>
  <c r="T7089" i="1" s="1"/>
  <c r="R7081" i="1"/>
  <c r="T7081" i="1" s="1"/>
  <c r="R7073" i="1"/>
  <c r="T7073" i="1" s="1"/>
  <c r="R7065" i="1"/>
  <c r="T7065" i="1" s="1"/>
  <c r="R7057" i="1"/>
  <c r="T7057" i="1" s="1"/>
  <c r="R7049" i="1"/>
  <c r="T7049" i="1" s="1"/>
  <c r="R7041" i="1"/>
  <c r="T7041" i="1" s="1"/>
  <c r="R7033" i="1"/>
  <c r="T7033" i="1" s="1"/>
  <c r="R7025" i="1"/>
  <c r="T7025" i="1" s="1"/>
  <c r="R7017" i="1"/>
  <c r="T7017" i="1" s="1"/>
  <c r="R7009" i="1"/>
  <c r="T7009" i="1" s="1"/>
  <c r="R7001" i="1"/>
  <c r="T7001" i="1" s="1"/>
  <c r="R6993" i="1"/>
  <c r="T6993" i="1" s="1"/>
  <c r="R6987" i="1"/>
  <c r="T6987" i="1" s="1"/>
  <c r="R6979" i="1"/>
  <c r="T6979" i="1" s="1"/>
  <c r="R6971" i="1"/>
  <c r="T6971" i="1" s="1"/>
  <c r="R6963" i="1"/>
  <c r="T6963" i="1" s="1"/>
  <c r="R6955" i="1"/>
  <c r="T6955" i="1" s="1"/>
  <c r="R6944" i="1"/>
  <c r="T6944" i="1" s="1"/>
  <c r="R6936" i="1"/>
  <c r="T6936" i="1" s="1"/>
  <c r="R483" i="1"/>
  <c r="R6925" i="1"/>
  <c r="T6925" i="1" s="1"/>
  <c r="R6917" i="1"/>
  <c r="T6917" i="1" s="1"/>
  <c r="R6909" i="1"/>
  <c r="T6909" i="1" s="1"/>
  <c r="R6901" i="1"/>
  <c r="T6901" i="1" s="1"/>
  <c r="R6893" i="1"/>
  <c r="T6893" i="1" s="1"/>
  <c r="R6885" i="1"/>
  <c r="T6885" i="1" s="1"/>
  <c r="R6877" i="1"/>
  <c r="T6877" i="1" s="1"/>
  <c r="R6870" i="1"/>
  <c r="T6870" i="1" s="1"/>
  <c r="R6862" i="1"/>
  <c r="T6862" i="1" s="1"/>
  <c r="R6854" i="1"/>
  <c r="T6854" i="1" s="1"/>
  <c r="R6846" i="1"/>
  <c r="T6846" i="1" s="1"/>
  <c r="R6838" i="1"/>
  <c r="T6838" i="1" s="1"/>
  <c r="R6830" i="1"/>
  <c r="T6830" i="1" s="1"/>
  <c r="R6823" i="1"/>
  <c r="T6823" i="1" s="1"/>
  <c r="R6815" i="1"/>
  <c r="T6815" i="1" s="1"/>
  <c r="R6808" i="1"/>
  <c r="T6808" i="1" s="1"/>
  <c r="R6797" i="1"/>
  <c r="T6797" i="1" s="1"/>
  <c r="R6789" i="1"/>
  <c r="T6789" i="1" s="1"/>
  <c r="R6775" i="1"/>
  <c r="T6775" i="1" s="1"/>
  <c r="R6769" i="1"/>
  <c r="T6769" i="1" s="1"/>
  <c r="R6765" i="1"/>
  <c r="T6765" i="1" s="1"/>
  <c r="R629" i="1"/>
  <c r="R6752" i="1"/>
  <c r="T6752" i="1" s="1"/>
  <c r="R6745" i="1"/>
  <c r="T6745" i="1" s="1"/>
  <c r="R6737" i="1"/>
  <c r="T6737" i="1" s="1"/>
  <c r="R6729" i="1"/>
  <c r="T6729" i="1" s="1"/>
  <c r="R6721" i="1"/>
  <c r="T6721" i="1" s="1"/>
  <c r="R6713" i="1"/>
  <c r="T6713" i="1" s="1"/>
  <c r="R6705" i="1"/>
  <c r="T6705" i="1" s="1"/>
  <c r="R6697" i="1"/>
  <c r="T6697" i="1" s="1"/>
  <c r="R6689" i="1"/>
  <c r="T6689" i="1" s="1"/>
  <c r="R6681" i="1"/>
  <c r="T6681" i="1" s="1"/>
  <c r="R6673" i="1"/>
  <c r="T6673" i="1" s="1"/>
  <c r="R6665" i="1"/>
  <c r="T6665" i="1" s="1"/>
  <c r="R6657" i="1"/>
  <c r="T6657" i="1" s="1"/>
  <c r="R6649" i="1"/>
  <c r="T6649" i="1" s="1"/>
  <c r="R6641" i="1"/>
  <c r="T6641" i="1" s="1"/>
  <c r="R6633" i="1"/>
  <c r="T6633" i="1" s="1"/>
  <c r="R6625" i="1"/>
  <c r="T6625" i="1" s="1"/>
  <c r="R6617" i="1"/>
  <c r="T6617" i="1" s="1"/>
  <c r="R6609" i="1"/>
  <c r="T6609" i="1" s="1"/>
  <c r="R6601" i="1"/>
  <c r="T6601" i="1" s="1"/>
  <c r="R6593" i="1"/>
  <c r="T6593" i="1" s="1"/>
  <c r="R6585" i="1"/>
  <c r="T6585" i="1" s="1"/>
  <c r="R6577" i="1"/>
  <c r="T6577" i="1" s="1"/>
  <c r="R6569" i="1"/>
  <c r="T6569" i="1" s="1"/>
  <c r="R6561" i="1"/>
  <c r="T6561" i="1" s="1"/>
  <c r="R6545" i="1"/>
  <c r="T6545" i="1" s="1"/>
  <c r="R6537" i="1"/>
  <c r="T6537" i="1" s="1"/>
  <c r="R6529" i="1"/>
  <c r="T6529" i="1" s="1"/>
  <c r="R6521" i="1"/>
  <c r="T6521" i="1" s="1"/>
  <c r="R6513" i="1"/>
  <c r="T6513" i="1" s="1"/>
  <c r="R6505" i="1"/>
  <c r="T6505" i="1" s="1"/>
  <c r="R6497" i="1"/>
  <c r="T6497" i="1" s="1"/>
  <c r="R6489" i="1"/>
  <c r="T6489" i="1" s="1"/>
  <c r="R6481" i="1"/>
  <c r="T6481" i="1" s="1"/>
  <c r="R6473" i="1"/>
  <c r="T6473" i="1" s="1"/>
  <c r="R6465" i="1"/>
  <c r="T6465" i="1" s="1"/>
  <c r="R6457" i="1"/>
  <c r="T6457" i="1" s="1"/>
  <c r="R6449" i="1"/>
  <c r="T6449" i="1" s="1"/>
  <c r="R6441" i="1"/>
  <c r="T6441" i="1" s="1"/>
  <c r="R6433" i="1"/>
  <c r="T6433" i="1" s="1"/>
  <c r="R6425" i="1"/>
  <c r="T6425" i="1" s="1"/>
  <c r="R6417" i="1"/>
  <c r="T6417" i="1" s="1"/>
  <c r="R6409" i="1"/>
  <c r="T6409" i="1" s="1"/>
  <c r="R6401" i="1"/>
  <c r="T6401" i="1" s="1"/>
  <c r="R6393" i="1"/>
  <c r="T6393" i="1" s="1"/>
  <c r="R6385" i="1"/>
  <c r="T6385" i="1" s="1"/>
  <c r="R6377" i="1"/>
  <c r="T6377" i="1" s="1"/>
  <c r="R6369" i="1"/>
  <c r="T6369" i="1" s="1"/>
  <c r="R6361" i="1"/>
  <c r="T6361" i="1" s="1"/>
  <c r="R6353" i="1"/>
  <c r="T6353" i="1" s="1"/>
  <c r="R6345" i="1"/>
  <c r="T6345" i="1" s="1"/>
  <c r="R6337" i="1"/>
  <c r="T6337" i="1" s="1"/>
  <c r="R6329" i="1"/>
  <c r="T6329" i="1" s="1"/>
  <c r="R6322" i="1"/>
  <c r="T6322" i="1" s="1"/>
  <c r="R6314" i="1"/>
  <c r="T6314" i="1" s="1"/>
  <c r="R796" i="1"/>
  <c r="R6301" i="1"/>
  <c r="T6301" i="1" s="1"/>
  <c r="R790" i="1"/>
  <c r="R6287" i="1"/>
  <c r="T6287" i="1" s="1"/>
  <c r="R6280" i="1"/>
  <c r="T6280" i="1" s="1"/>
  <c r="R6272" i="1"/>
  <c r="T6272" i="1" s="1"/>
  <c r="R6264" i="1"/>
  <c r="T6264" i="1" s="1"/>
  <c r="R6257" i="1"/>
  <c r="T6257" i="1" s="1"/>
  <c r="R6249" i="1"/>
  <c r="T6249" i="1" s="1"/>
  <c r="R6245" i="1"/>
  <c r="T6245" i="1" s="1"/>
  <c r="R6238" i="1"/>
  <c r="T6238" i="1" s="1"/>
  <c r="R669" i="1"/>
  <c r="R6228" i="1"/>
  <c r="T6228" i="1" s="1"/>
  <c r="R6220" i="1"/>
  <c r="T6220" i="1" s="1"/>
  <c r="R6212" i="1"/>
  <c r="T6212" i="1" s="1"/>
  <c r="R6204" i="1"/>
  <c r="T6204" i="1" s="1"/>
  <c r="R6196" i="1"/>
  <c r="T6196" i="1" s="1"/>
  <c r="R6190" i="1"/>
  <c r="T6190" i="1" s="1"/>
  <c r="R107" i="1"/>
  <c r="R6178" i="1"/>
  <c r="T6178" i="1" s="1"/>
  <c r="R6170" i="1"/>
  <c r="T6170" i="1" s="1"/>
  <c r="R6162" i="1"/>
  <c r="T6162" i="1" s="1"/>
  <c r="R623" i="1"/>
  <c r="R6150" i="1"/>
  <c r="T6150" i="1" s="1"/>
  <c r="R6145" i="1"/>
  <c r="T6145" i="1" s="1"/>
  <c r="R6138" i="1"/>
  <c r="T6138" i="1" s="1"/>
  <c r="R6127" i="1"/>
  <c r="T6127" i="1" s="1"/>
  <c r="R6122" i="1"/>
  <c r="T6122" i="1" s="1"/>
  <c r="R321" i="1"/>
  <c r="R6107" i="1"/>
  <c r="T6107" i="1" s="1"/>
  <c r="R6099" i="1"/>
  <c r="T6099" i="1" s="1"/>
  <c r="R6091" i="1"/>
  <c r="T6091" i="1" s="1"/>
  <c r="R6083" i="1"/>
  <c r="T6083" i="1" s="1"/>
  <c r="R6075" i="1"/>
  <c r="T6075" i="1" s="1"/>
  <c r="R6067" i="1"/>
  <c r="T6067" i="1" s="1"/>
  <c r="R6059" i="1"/>
  <c r="T6059" i="1" s="1"/>
  <c r="R6051" i="1"/>
  <c r="T6051" i="1" s="1"/>
  <c r="R6043" i="1"/>
  <c r="T6043" i="1" s="1"/>
  <c r="R6038" i="1"/>
  <c r="T6038" i="1" s="1"/>
  <c r="R6034" i="1"/>
  <c r="T6034" i="1" s="1"/>
  <c r="R6028" i="1"/>
  <c r="T6028" i="1" s="1"/>
  <c r="R6020" i="1"/>
  <c r="T6020" i="1" s="1"/>
  <c r="R6012" i="1"/>
  <c r="T6012" i="1" s="1"/>
  <c r="R6004" i="1"/>
  <c r="T6004" i="1" s="1"/>
  <c r="R5992" i="1"/>
  <c r="T5992" i="1" s="1"/>
  <c r="R5984" i="1"/>
  <c r="T5984" i="1" s="1"/>
  <c r="R5976" i="1"/>
  <c r="T5976" i="1" s="1"/>
  <c r="R5968" i="1"/>
  <c r="T5968" i="1" s="1"/>
  <c r="R5960" i="1"/>
  <c r="T5960" i="1" s="1"/>
  <c r="R5952" i="1"/>
  <c r="T5952" i="1" s="1"/>
  <c r="R5944" i="1"/>
  <c r="T5944" i="1" s="1"/>
  <c r="R5936" i="1"/>
  <c r="T5936" i="1" s="1"/>
  <c r="R5928" i="1"/>
  <c r="T5928" i="1" s="1"/>
  <c r="R5920" i="1"/>
  <c r="T5920" i="1" s="1"/>
  <c r="R5913" i="1"/>
  <c r="T5913" i="1" s="1"/>
  <c r="R5905" i="1"/>
  <c r="T5905" i="1" s="1"/>
  <c r="R5900" i="1"/>
  <c r="T5900" i="1" s="1"/>
  <c r="R5893" i="1"/>
  <c r="T5893" i="1" s="1"/>
  <c r="R5885" i="1"/>
  <c r="T5885" i="1" s="1"/>
  <c r="R5878" i="1"/>
  <c r="T5878" i="1" s="1"/>
  <c r="R5870" i="1"/>
  <c r="T5870" i="1" s="1"/>
  <c r="R5862" i="1"/>
  <c r="T5862" i="1" s="1"/>
  <c r="R5854" i="1"/>
  <c r="T5854" i="1" s="1"/>
  <c r="R5846" i="1"/>
  <c r="T5846" i="1" s="1"/>
  <c r="R5838" i="1"/>
  <c r="T5838" i="1" s="1"/>
  <c r="R5823" i="1"/>
  <c r="T5823" i="1" s="1"/>
  <c r="R5815" i="1"/>
  <c r="T5815" i="1" s="1"/>
  <c r="R5807" i="1"/>
  <c r="T5807" i="1" s="1"/>
  <c r="R5799" i="1"/>
  <c r="T5799" i="1" s="1"/>
  <c r="R5791" i="1"/>
  <c r="T5791" i="1" s="1"/>
  <c r="R5776" i="1"/>
  <c r="T5776" i="1" s="1"/>
  <c r="R5769" i="1"/>
  <c r="T5769" i="1" s="1"/>
  <c r="R5761" i="1"/>
  <c r="T5761" i="1" s="1"/>
  <c r="R5753" i="1"/>
  <c r="T5753" i="1" s="1"/>
  <c r="R5745" i="1"/>
  <c r="T5745" i="1" s="1"/>
  <c r="R5737" i="1"/>
  <c r="T5737" i="1" s="1"/>
  <c r="R5729" i="1"/>
  <c r="T5729" i="1" s="1"/>
  <c r="R5721" i="1"/>
  <c r="T5721" i="1" s="1"/>
  <c r="R5713" i="1"/>
  <c r="T5713" i="1" s="1"/>
  <c r="R5705" i="1"/>
  <c r="T5705" i="1" s="1"/>
  <c r="R5697" i="1"/>
  <c r="T5697" i="1" s="1"/>
  <c r="R5689" i="1"/>
  <c r="T5689" i="1" s="1"/>
  <c r="R5681" i="1"/>
  <c r="T5681" i="1" s="1"/>
  <c r="R5674" i="1"/>
  <c r="T5674" i="1" s="1"/>
  <c r="R5666" i="1"/>
  <c r="T5666" i="1" s="1"/>
  <c r="R5658" i="1"/>
  <c r="T5658" i="1" s="1"/>
  <c r="R5651" i="1"/>
  <c r="T5651" i="1" s="1"/>
  <c r="R676" i="1"/>
  <c r="R5637" i="1"/>
  <c r="T5637" i="1" s="1"/>
  <c r="R5629" i="1"/>
  <c r="T5629" i="1" s="1"/>
  <c r="R5621" i="1"/>
  <c r="T5621" i="1" s="1"/>
  <c r="R5613" i="1"/>
  <c r="T5613" i="1" s="1"/>
  <c r="R5605" i="1"/>
  <c r="T5605" i="1" s="1"/>
  <c r="R5597" i="1"/>
  <c r="T5597" i="1" s="1"/>
  <c r="R5589" i="1"/>
  <c r="T5589" i="1" s="1"/>
  <c r="R5581" i="1"/>
  <c r="T5581" i="1" s="1"/>
  <c r="R5573" i="1"/>
  <c r="T5573" i="1" s="1"/>
  <c r="R5565" i="1"/>
  <c r="T5565" i="1" s="1"/>
  <c r="R5558" i="1"/>
  <c r="T5558" i="1" s="1"/>
  <c r="R5550" i="1"/>
  <c r="T5550" i="1" s="1"/>
  <c r="R5542" i="1"/>
  <c r="T5542" i="1" s="1"/>
  <c r="R5534" i="1"/>
  <c r="T5534" i="1" s="1"/>
  <c r="R5526" i="1"/>
  <c r="T5526" i="1" s="1"/>
  <c r="R5518" i="1"/>
  <c r="T5518" i="1" s="1"/>
  <c r="R5510" i="1"/>
  <c r="T5510" i="1" s="1"/>
  <c r="R5502" i="1"/>
  <c r="T5502" i="1" s="1"/>
  <c r="R5494" i="1"/>
  <c r="T5494" i="1" s="1"/>
  <c r="R5486" i="1"/>
  <c r="T5486" i="1" s="1"/>
  <c r="R5478" i="1"/>
  <c r="T5478" i="1" s="1"/>
  <c r="R5470" i="1"/>
  <c r="T5470" i="1" s="1"/>
  <c r="R5462" i="1"/>
  <c r="T5462" i="1" s="1"/>
  <c r="R5454" i="1"/>
  <c r="T5454" i="1" s="1"/>
  <c r="R5439" i="1"/>
  <c r="T5439" i="1" s="1"/>
  <c r="R662" i="1"/>
  <c r="R5425" i="1"/>
  <c r="T5425" i="1" s="1"/>
  <c r="R5417" i="1"/>
  <c r="T5417" i="1" s="1"/>
  <c r="R5409" i="1"/>
  <c r="T5409" i="1" s="1"/>
  <c r="R5402" i="1"/>
  <c r="T5402" i="1" s="1"/>
  <c r="R5394" i="1"/>
  <c r="T5394" i="1" s="1"/>
  <c r="R5386" i="1"/>
  <c r="T5386" i="1" s="1"/>
  <c r="R5378" i="1"/>
  <c r="T5378" i="1" s="1"/>
  <c r="R5370" i="1"/>
  <c r="T5370" i="1" s="1"/>
  <c r="R5362" i="1"/>
  <c r="T5362" i="1" s="1"/>
  <c r="R5357" i="1"/>
  <c r="T5357" i="1" s="1"/>
  <c r="R5349" i="1"/>
  <c r="T5349" i="1" s="1"/>
  <c r="R5341" i="1"/>
  <c r="T5341" i="1" s="1"/>
  <c r="R5333" i="1"/>
  <c r="T5333" i="1" s="1"/>
  <c r="R5326" i="1"/>
  <c r="T5326" i="1" s="1"/>
  <c r="R5319" i="1"/>
  <c r="T5319" i="1" s="1"/>
  <c r="R5311" i="1"/>
  <c r="T5311" i="1" s="1"/>
  <c r="R5303" i="1"/>
  <c r="T5303" i="1" s="1"/>
  <c r="R5296" i="1"/>
  <c r="T5296" i="1" s="1"/>
  <c r="R758" i="1"/>
  <c r="R5281" i="1"/>
  <c r="T5281" i="1" s="1"/>
  <c r="R5273" i="1"/>
  <c r="T5273" i="1" s="1"/>
  <c r="R5266" i="1"/>
  <c r="T5266" i="1" s="1"/>
  <c r="R5258" i="1"/>
  <c r="T5258" i="1" s="1"/>
  <c r="R5250" i="1"/>
  <c r="T5250" i="1" s="1"/>
  <c r="R5242" i="1"/>
  <c r="T5242" i="1" s="1"/>
  <c r="R5234" i="1"/>
  <c r="T5234" i="1" s="1"/>
  <c r="R667" i="1"/>
  <c r="R5220" i="1"/>
  <c r="T5220" i="1" s="1"/>
  <c r="R5212" i="1"/>
  <c r="T5212" i="1" s="1"/>
  <c r="R5204" i="1"/>
  <c r="T5204" i="1" s="1"/>
  <c r="R764" i="1"/>
  <c r="R5190" i="1"/>
  <c r="T5190" i="1" s="1"/>
  <c r="R5182" i="1"/>
  <c r="T5182" i="1" s="1"/>
  <c r="R602" i="1"/>
  <c r="R5171" i="1"/>
  <c r="T5171" i="1" s="1"/>
  <c r="R5164" i="1"/>
  <c r="T5164" i="1" s="1"/>
  <c r="R5156" i="1"/>
  <c r="T5156" i="1" s="1"/>
  <c r="R5148" i="1"/>
  <c r="T5148" i="1" s="1"/>
  <c r="R5140" i="1"/>
  <c r="T5140" i="1" s="1"/>
  <c r="R438" i="1"/>
  <c r="R5127" i="1"/>
  <c r="T5127" i="1" s="1"/>
  <c r="R5119" i="1"/>
  <c r="T5119" i="1" s="1"/>
  <c r="R5112" i="1"/>
  <c r="T5112" i="1" s="1"/>
  <c r="R5107" i="1"/>
  <c r="T5107" i="1" s="1"/>
  <c r="R5099" i="1"/>
  <c r="T5099" i="1" s="1"/>
  <c r="R521" i="1"/>
  <c r="R5077" i="1"/>
  <c r="T5077" i="1" s="1"/>
  <c r="R5069" i="1"/>
  <c r="T5069" i="1" s="1"/>
  <c r="R5061" i="1"/>
  <c r="T5061" i="1" s="1"/>
  <c r="R5053" i="1"/>
  <c r="T5053" i="1" s="1"/>
  <c r="R5046" i="1"/>
  <c r="T5046" i="1" s="1"/>
  <c r="R5038" i="1"/>
  <c r="T5038" i="1" s="1"/>
  <c r="R5030" i="1"/>
  <c r="T5030" i="1" s="1"/>
  <c r="R5022" i="1"/>
  <c r="T5022" i="1" s="1"/>
  <c r="R5014" i="1"/>
  <c r="T5014" i="1" s="1"/>
  <c r="R5006" i="1"/>
  <c r="T5006" i="1" s="1"/>
  <c r="R4998" i="1"/>
  <c r="T4998" i="1" s="1"/>
  <c r="R4990" i="1"/>
  <c r="T4990" i="1" s="1"/>
  <c r="R4982" i="1"/>
  <c r="T4982" i="1" s="1"/>
  <c r="R4974" i="1"/>
  <c r="T4974" i="1" s="1"/>
  <c r="R4966" i="1"/>
  <c r="T4966" i="1" s="1"/>
  <c r="R4958" i="1"/>
  <c r="T4958" i="1" s="1"/>
  <c r="R4950" i="1"/>
  <c r="T4950" i="1" s="1"/>
  <c r="R4942" i="1"/>
  <c r="T4942" i="1" s="1"/>
  <c r="R4934" i="1"/>
  <c r="T4934" i="1" s="1"/>
  <c r="R4926" i="1"/>
  <c r="T4926" i="1" s="1"/>
  <c r="R4918" i="1"/>
  <c r="T4918" i="1" s="1"/>
  <c r="R4910" i="1"/>
  <c r="T4910" i="1" s="1"/>
  <c r="R4903" i="1"/>
  <c r="T4903" i="1" s="1"/>
  <c r="R4895" i="1"/>
  <c r="T4895" i="1" s="1"/>
  <c r="R4887" i="1"/>
  <c r="T4887" i="1" s="1"/>
  <c r="R4879" i="1"/>
  <c r="T4879" i="1" s="1"/>
  <c r="R4871" i="1"/>
  <c r="T4871" i="1" s="1"/>
  <c r="R4863" i="1"/>
  <c r="T4863" i="1" s="1"/>
  <c r="R4855" i="1"/>
  <c r="T4855" i="1" s="1"/>
  <c r="R4847" i="1"/>
  <c r="T4847" i="1" s="1"/>
  <c r="R4840" i="1"/>
  <c r="T4840" i="1" s="1"/>
  <c r="R4832" i="1"/>
  <c r="T4832" i="1" s="1"/>
  <c r="R4824" i="1"/>
  <c r="T4824" i="1" s="1"/>
  <c r="R4816" i="1"/>
  <c r="T4816" i="1" s="1"/>
  <c r="R4808" i="1"/>
  <c r="T4808" i="1" s="1"/>
  <c r="R4800" i="1"/>
  <c r="T4800" i="1" s="1"/>
  <c r="R4793" i="1"/>
  <c r="T4793" i="1" s="1"/>
  <c r="R4785" i="1"/>
  <c r="T4785" i="1" s="1"/>
  <c r="R4777" i="1"/>
  <c r="T4777" i="1" s="1"/>
  <c r="R4769" i="1"/>
  <c r="T4769" i="1" s="1"/>
  <c r="R4761" i="1"/>
  <c r="T4761" i="1" s="1"/>
  <c r="R4753" i="1"/>
  <c r="T4753" i="1" s="1"/>
  <c r="R4745" i="1"/>
  <c r="T4745" i="1" s="1"/>
  <c r="R4737" i="1"/>
  <c r="T4737" i="1" s="1"/>
  <c r="R4729" i="1"/>
  <c r="T4729" i="1" s="1"/>
  <c r="R4721" i="1"/>
  <c r="T4721" i="1" s="1"/>
  <c r="R4713" i="1"/>
  <c r="T4713" i="1" s="1"/>
  <c r="R4705" i="1"/>
  <c r="T4705" i="1" s="1"/>
  <c r="R4697" i="1"/>
  <c r="T4697" i="1" s="1"/>
  <c r="R4689" i="1"/>
  <c r="T4689" i="1" s="1"/>
  <c r="R4681" i="1"/>
  <c r="T4681" i="1" s="1"/>
  <c r="R4673" i="1"/>
  <c r="T4673" i="1" s="1"/>
  <c r="R4665" i="1"/>
  <c r="T4665" i="1" s="1"/>
  <c r="R4657" i="1"/>
  <c r="T4657" i="1" s="1"/>
  <c r="R4649" i="1"/>
  <c r="T4649" i="1" s="1"/>
  <c r="R4641" i="1"/>
  <c r="T4641" i="1" s="1"/>
  <c r="R4633" i="1"/>
  <c r="T4633" i="1" s="1"/>
  <c r="R4625" i="1"/>
  <c r="T4625" i="1" s="1"/>
  <c r="R4617" i="1"/>
  <c r="T4617" i="1" s="1"/>
  <c r="R4609" i="1"/>
  <c r="T4609" i="1" s="1"/>
  <c r="R4601" i="1"/>
  <c r="T4601" i="1" s="1"/>
  <c r="R4593" i="1"/>
  <c r="T4593" i="1" s="1"/>
  <c r="R4585" i="1"/>
  <c r="T4585" i="1" s="1"/>
  <c r="R4577" i="1"/>
  <c r="T4577" i="1" s="1"/>
  <c r="R4569" i="1"/>
  <c r="T4569" i="1" s="1"/>
  <c r="R4561" i="1"/>
  <c r="T4561" i="1" s="1"/>
  <c r="R4553" i="1"/>
  <c r="T4553" i="1" s="1"/>
  <c r="R4545" i="1"/>
  <c r="T4545" i="1" s="1"/>
  <c r="R4537" i="1"/>
  <c r="T4537" i="1" s="1"/>
  <c r="R4529" i="1"/>
  <c r="T4529" i="1" s="1"/>
  <c r="R4521" i="1"/>
  <c r="T4521" i="1" s="1"/>
  <c r="R4513" i="1"/>
  <c r="T4513" i="1" s="1"/>
  <c r="R4505" i="1"/>
  <c r="T4505" i="1" s="1"/>
  <c r="R4497" i="1"/>
  <c r="T4497" i="1" s="1"/>
  <c r="R4489" i="1"/>
  <c r="T4489" i="1" s="1"/>
  <c r="R4481" i="1"/>
  <c r="T4481" i="1" s="1"/>
  <c r="R4473" i="1"/>
  <c r="T4473" i="1" s="1"/>
  <c r="R4465" i="1"/>
  <c r="T4465" i="1" s="1"/>
  <c r="R4457" i="1"/>
  <c r="T4457" i="1" s="1"/>
  <c r="R4449" i="1"/>
  <c r="T4449" i="1" s="1"/>
  <c r="R193" i="1"/>
  <c r="R4435" i="1"/>
  <c r="T4435" i="1" s="1"/>
  <c r="R4427" i="1"/>
  <c r="T4427" i="1" s="1"/>
  <c r="R4419" i="1"/>
  <c r="T4419" i="1" s="1"/>
  <c r="R4411" i="1"/>
  <c r="T4411" i="1" s="1"/>
  <c r="R4403" i="1"/>
  <c r="T4403" i="1" s="1"/>
  <c r="R4395" i="1"/>
  <c r="T4395" i="1" s="1"/>
  <c r="R4387" i="1"/>
  <c r="T4387" i="1" s="1"/>
  <c r="R4371" i="1"/>
  <c r="T4371" i="1" s="1"/>
  <c r="R4364" i="1"/>
  <c r="T4364" i="1" s="1"/>
  <c r="R4357" i="1"/>
  <c r="T4357" i="1" s="1"/>
  <c r="R4349" i="1"/>
  <c r="T4349" i="1" s="1"/>
  <c r="R4341" i="1"/>
  <c r="T4341" i="1" s="1"/>
  <c r="R4325" i="1"/>
  <c r="T4325" i="1" s="1"/>
  <c r="R4317" i="1"/>
  <c r="T4317" i="1" s="1"/>
  <c r="R4309" i="1"/>
  <c r="T4309" i="1" s="1"/>
  <c r="R4301" i="1"/>
  <c r="T4301" i="1" s="1"/>
  <c r="R4293" i="1"/>
  <c r="T4293" i="1" s="1"/>
  <c r="R4285" i="1"/>
  <c r="T4285" i="1" s="1"/>
  <c r="R4277" i="1"/>
  <c r="T4277" i="1" s="1"/>
  <c r="R4269" i="1"/>
  <c r="T4269" i="1" s="1"/>
  <c r="R4261" i="1"/>
  <c r="T4261" i="1" s="1"/>
  <c r="R4253" i="1"/>
  <c r="T4253" i="1" s="1"/>
  <c r="R4245" i="1"/>
  <c r="T4245" i="1" s="1"/>
  <c r="R4237" i="1"/>
  <c r="T4237" i="1" s="1"/>
  <c r="R4229" i="1"/>
  <c r="T4229" i="1" s="1"/>
  <c r="R4221" i="1"/>
  <c r="T4221" i="1" s="1"/>
  <c r="R4213" i="1"/>
  <c r="T4213" i="1" s="1"/>
  <c r="R4205" i="1"/>
  <c r="T4205" i="1" s="1"/>
  <c r="R4197" i="1"/>
  <c r="T4197" i="1" s="1"/>
  <c r="R4189" i="1"/>
  <c r="T4189" i="1" s="1"/>
  <c r="R4181" i="1"/>
  <c r="T4181" i="1" s="1"/>
  <c r="R4173" i="1"/>
  <c r="T4173" i="1" s="1"/>
  <c r="R4165" i="1"/>
  <c r="T4165" i="1" s="1"/>
  <c r="R4157" i="1"/>
  <c r="T4157" i="1" s="1"/>
  <c r="R4149" i="1"/>
  <c r="T4149" i="1" s="1"/>
  <c r="R4141" i="1"/>
  <c r="T4141" i="1" s="1"/>
  <c r="R4133" i="1"/>
  <c r="T4133" i="1" s="1"/>
  <c r="R4125" i="1"/>
  <c r="T4125" i="1" s="1"/>
  <c r="R4117" i="1"/>
  <c r="T4117" i="1" s="1"/>
  <c r="R4109" i="1"/>
  <c r="T4109" i="1" s="1"/>
  <c r="R4101" i="1"/>
  <c r="T4101" i="1" s="1"/>
  <c r="R4088" i="1"/>
  <c r="T4088" i="1" s="1"/>
  <c r="R4080" i="1"/>
  <c r="T4080" i="1" s="1"/>
  <c r="R4072" i="1"/>
  <c r="T4072" i="1" s="1"/>
  <c r="R4064" i="1"/>
  <c r="T4064" i="1" s="1"/>
  <c r="R4056" i="1"/>
  <c r="T4056" i="1" s="1"/>
  <c r="R4048" i="1"/>
  <c r="T4048" i="1" s="1"/>
  <c r="R4040" i="1"/>
  <c r="T4040" i="1" s="1"/>
  <c r="R4032" i="1"/>
  <c r="T4032" i="1" s="1"/>
  <c r="R4025" i="1"/>
  <c r="T4025" i="1" s="1"/>
  <c r="R4017" i="1"/>
  <c r="T4017" i="1" s="1"/>
  <c r="R4009" i="1"/>
  <c r="T4009" i="1" s="1"/>
  <c r="R4001" i="1"/>
  <c r="T4001" i="1" s="1"/>
  <c r="R3993" i="1"/>
  <c r="T3993" i="1" s="1"/>
  <c r="R3985" i="1"/>
  <c r="T3985" i="1" s="1"/>
  <c r="R3977" i="1"/>
  <c r="T3977" i="1" s="1"/>
  <c r="R3969" i="1"/>
  <c r="T3969" i="1" s="1"/>
  <c r="R3961" i="1"/>
  <c r="T3961" i="1" s="1"/>
  <c r="R3953" i="1"/>
  <c r="T3953" i="1" s="1"/>
  <c r="R3945" i="1"/>
  <c r="T3945" i="1" s="1"/>
  <c r="R3937" i="1"/>
  <c r="T3937" i="1" s="1"/>
  <c r="R3932" i="1"/>
  <c r="T3932" i="1" s="1"/>
  <c r="R3924" i="1"/>
  <c r="T3924" i="1" s="1"/>
  <c r="R3916" i="1"/>
  <c r="T3916" i="1" s="1"/>
  <c r="R3908" i="1"/>
  <c r="T3908" i="1" s="1"/>
  <c r="R3900" i="1"/>
  <c r="T3900" i="1" s="1"/>
  <c r="R287" i="1"/>
  <c r="R3885" i="1"/>
  <c r="T3885" i="1" s="1"/>
  <c r="R3880" i="1"/>
  <c r="T3880" i="1" s="1"/>
  <c r="R3872" i="1"/>
  <c r="T3872" i="1" s="1"/>
  <c r="R3865" i="1"/>
  <c r="T3865" i="1" s="1"/>
  <c r="R176" i="1"/>
  <c r="R3859" i="1"/>
  <c r="T3859" i="1" s="1"/>
  <c r="R470" i="1"/>
  <c r="R3844" i="1"/>
  <c r="T3844" i="1" s="1"/>
  <c r="R504" i="1"/>
  <c r="R3829" i="1"/>
  <c r="T3829" i="1" s="1"/>
  <c r="R3821" i="1"/>
  <c r="T3821" i="1" s="1"/>
  <c r="R3813" i="1"/>
  <c r="T3813" i="1" s="1"/>
  <c r="R326" i="1"/>
  <c r="R3795" i="1"/>
  <c r="T3795" i="1" s="1"/>
  <c r="R3787" i="1"/>
  <c r="T3787" i="1" s="1"/>
  <c r="R3782" i="1"/>
  <c r="T3782" i="1" s="1"/>
  <c r="R3776" i="1"/>
  <c r="T3776" i="1" s="1"/>
  <c r="R3771" i="1"/>
  <c r="T3771" i="1" s="1"/>
  <c r="R3764" i="1"/>
  <c r="T3764" i="1" s="1"/>
  <c r="R3756" i="1"/>
  <c r="T3756" i="1" s="1"/>
  <c r="R3749" i="1"/>
  <c r="T3749" i="1" s="1"/>
  <c r="R3744" i="1"/>
  <c r="T3744" i="1" s="1"/>
  <c r="R3736" i="1"/>
  <c r="T3736" i="1" s="1"/>
  <c r="R3730" i="1"/>
  <c r="T3730" i="1" s="1"/>
  <c r="R3722" i="1"/>
  <c r="T3722" i="1" s="1"/>
  <c r="R3714" i="1"/>
  <c r="T3714" i="1" s="1"/>
  <c r="R3707" i="1"/>
  <c r="T3707" i="1" s="1"/>
  <c r="R3699" i="1"/>
  <c r="T3699" i="1" s="1"/>
  <c r="R262" i="1"/>
  <c r="R3688" i="1"/>
  <c r="T3688" i="1" s="1"/>
  <c r="R3683" i="1"/>
  <c r="T3683" i="1" s="1"/>
  <c r="R3675" i="1"/>
  <c r="T3675" i="1" s="1"/>
  <c r="R3667" i="1"/>
  <c r="T3667" i="1" s="1"/>
  <c r="R198" i="1"/>
  <c r="R760" i="1"/>
  <c r="R3646" i="1"/>
  <c r="T3646" i="1" s="1"/>
  <c r="R3639" i="1"/>
  <c r="T3639" i="1" s="1"/>
  <c r="R3635" i="1"/>
  <c r="T3635" i="1" s="1"/>
  <c r="R3629" i="1"/>
  <c r="T3629" i="1" s="1"/>
  <c r="R3621" i="1"/>
  <c r="T3621" i="1" s="1"/>
  <c r="R3613" i="1"/>
  <c r="T3613" i="1" s="1"/>
  <c r="R3605" i="1"/>
  <c r="T3605" i="1" s="1"/>
  <c r="R163" i="1"/>
  <c r="R7212" i="1"/>
  <c r="T7212" i="1" s="1"/>
  <c r="R7205" i="1"/>
  <c r="T7205" i="1" s="1"/>
  <c r="R7197" i="1"/>
  <c r="T7197" i="1" s="1"/>
  <c r="R7189" i="1"/>
  <c r="T7189" i="1" s="1"/>
  <c r="R7181" i="1"/>
  <c r="T7181" i="1" s="1"/>
  <c r="R7173" i="1"/>
  <c r="T7173" i="1" s="1"/>
  <c r="R7165" i="1"/>
  <c r="T7165" i="1" s="1"/>
  <c r="R7157" i="1"/>
  <c r="T7157" i="1" s="1"/>
  <c r="R7149" i="1"/>
  <c r="T7149" i="1" s="1"/>
  <c r="R7141" i="1"/>
  <c r="T7141" i="1" s="1"/>
  <c r="R7133" i="1"/>
  <c r="T7133" i="1" s="1"/>
  <c r="R7126" i="1"/>
  <c r="T7126" i="1" s="1"/>
  <c r="R7118" i="1"/>
  <c r="T7118" i="1" s="1"/>
  <c r="R7110" i="1"/>
  <c r="T7110" i="1" s="1"/>
  <c r="R7102" i="1"/>
  <c r="T7102" i="1" s="1"/>
  <c r="R7096" i="1"/>
  <c r="T7096" i="1" s="1"/>
  <c r="R7088" i="1"/>
  <c r="T7088" i="1" s="1"/>
  <c r="R7080" i="1"/>
  <c r="T7080" i="1" s="1"/>
  <c r="R7072" i="1"/>
  <c r="T7072" i="1" s="1"/>
  <c r="R7064" i="1"/>
  <c r="T7064" i="1" s="1"/>
  <c r="R7056" i="1"/>
  <c r="T7056" i="1" s="1"/>
  <c r="R7048" i="1"/>
  <c r="T7048" i="1" s="1"/>
  <c r="R7040" i="1"/>
  <c r="T7040" i="1" s="1"/>
  <c r="R7032" i="1"/>
  <c r="T7032" i="1" s="1"/>
  <c r="R7024" i="1"/>
  <c r="T7024" i="1" s="1"/>
  <c r="R7016" i="1"/>
  <c r="T7016" i="1" s="1"/>
  <c r="R7008" i="1"/>
  <c r="T7008" i="1" s="1"/>
  <c r="R6992" i="1"/>
  <c r="T6992" i="1" s="1"/>
  <c r="R6986" i="1"/>
  <c r="T6986" i="1" s="1"/>
  <c r="R6978" i="1"/>
  <c r="T6978" i="1" s="1"/>
  <c r="R6970" i="1"/>
  <c r="T6970" i="1" s="1"/>
  <c r="R6962" i="1"/>
  <c r="T6962" i="1" s="1"/>
  <c r="R6954" i="1"/>
  <c r="T6954" i="1" s="1"/>
  <c r="R6949" i="1"/>
  <c r="T6949" i="1" s="1"/>
  <c r="R6943" i="1"/>
  <c r="T6943" i="1" s="1"/>
  <c r="R6935" i="1"/>
  <c r="T6935" i="1" s="1"/>
  <c r="R482" i="1"/>
  <c r="R6924" i="1"/>
  <c r="T6924" i="1" s="1"/>
  <c r="R6916" i="1"/>
  <c r="T6916" i="1" s="1"/>
  <c r="R6908" i="1"/>
  <c r="T6908" i="1" s="1"/>
  <c r="R6900" i="1"/>
  <c r="T6900" i="1" s="1"/>
  <c r="R6892" i="1"/>
  <c r="T6892" i="1" s="1"/>
  <c r="R6884" i="1"/>
  <c r="T6884" i="1" s="1"/>
  <c r="R6876" i="1"/>
  <c r="T6876" i="1" s="1"/>
  <c r="R6869" i="1"/>
  <c r="T6869" i="1" s="1"/>
  <c r="R6861" i="1"/>
  <c r="T6861" i="1" s="1"/>
  <c r="R6853" i="1"/>
  <c r="T6853" i="1" s="1"/>
  <c r="R6845" i="1"/>
  <c r="T6845" i="1" s="1"/>
  <c r="R6837" i="1"/>
  <c r="T6837" i="1" s="1"/>
  <c r="R6829" i="1"/>
  <c r="T6829" i="1" s="1"/>
  <c r="R6822" i="1"/>
  <c r="T6822" i="1" s="1"/>
  <c r="R808" i="1"/>
  <c r="T808" i="1" s="1"/>
  <c r="R6807" i="1"/>
  <c r="T6807" i="1" s="1"/>
  <c r="R6803" i="1"/>
  <c r="T6803" i="1" s="1"/>
  <c r="R6796" i="1"/>
  <c r="T6796" i="1" s="1"/>
  <c r="R6788" i="1"/>
  <c r="T6788" i="1" s="1"/>
  <c r="R6774" i="1"/>
  <c r="T6774" i="1" s="1"/>
  <c r="R6768" i="1"/>
  <c r="T6768" i="1" s="1"/>
  <c r="R6764" i="1"/>
  <c r="T6764" i="1" s="1"/>
  <c r="R6760" i="1"/>
  <c r="T6760" i="1" s="1"/>
  <c r="R486" i="1"/>
  <c r="R6751" i="1"/>
  <c r="T6751" i="1" s="1"/>
  <c r="R6744" i="1"/>
  <c r="T6744" i="1" s="1"/>
  <c r="R6736" i="1"/>
  <c r="T6736" i="1" s="1"/>
  <c r="R6728" i="1"/>
  <c r="T6728" i="1" s="1"/>
  <c r="R6720" i="1"/>
  <c r="T6720" i="1" s="1"/>
  <c r="R6712" i="1"/>
  <c r="T6712" i="1" s="1"/>
  <c r="R6704" i="1"/>
  <c r="T6704" i="1" s="1"/>
  <c r="R6696" i="1"/>
  <c r="T6696" i="1" s="1"/>
  <c r="R6680" i="1"/>
  <c r="T6680" i="1" s="1"/>
  <c r="R6672" i="1"/>
  <c r="T6672" i="1" s="1"/>
  <c r="R6664" i="1"/>
  <c r="T6664" i="1" s="1"/>
  <c r="R6656" i="1"/>
  <c r="T6656" i="1" s="1"/>
  <c r="R6648" i="1"/>
  <c r="T6648" i="1" s="1"/>
  <c r="R6640" i="1"/>
  <c r="T6640" i="1" s="1"/>
  <c r="R6632" i="1"/>
  <c r="T6632" i="1" s="1"/>
  <c r="R6624" i="1"/>
  <c r="T6624" i="1" s="1"/>
  <c r="R6616" i="1"/>
  <c r="T6616" i="1" s="1"/>
  <c r="R6608" i="1"/>
  <c r="T6608" i="1" s="1"/>
  <c r="R6600" i="1"/>
  <c r="T6600" i="1" s="1"/>
  <c r="R6592" i="1"/>
  <c r="T6592" i="1" s="1"/>
  <c r="R6584" i="1"/>
  <c r="T6584" i="1" s="1"/>
  <c r="R6576" i="1"/>
  <c r="T6576" i="1" s="1"/>
  <c r="R6568" i="1"/>
  <c r="T6568" i="1" s="1"/>
  <c r="R6560" i="1"/>
  <c r="T6560" i="1" s="1"/>
  <c r="R6544" i="1"/>
  <c r="T6544" i="1" s="1"/>
  <c r="R6536" i="1"/>
  <c r="T6536" i="1" s="1"/>
  <c r="R6528" i="1"/>
  <c r="T6528" i="1" s="1"/>
  <c r="R6520" i="1"/>
  <c r="T6520" i="1" s="1"/>
  <c r="R6512" i="1"/>
  <c r="T6512" i="1" s="1"/>
  <c r="R6504" i="1"/>
  <c r="T6504" i="1" s="1"/>
  <c r="R6496" i="1"/>
  <c r="T6496" i="1" s="1"/>
  <c r="R6488" i="1"/>
  <c r="T6488" i="1" s="1"/>
  <c r="R6480" i="1"/>
  <c r="T6480" i="1" s="1"/>
  <c r="R6472" i="1"/>
  <c r="T6472" i="1" s="1"/>
  <c r="R6464" i="1"/>
  <c r="T6464" i="1" s="1"/>
  <c r="R6456" i="1"/>
  <c r="T6456" i="1" s="1"/>
  <c r="R6448" i="1"/>
  <c r="T6448" i="1" s="1"/>
  <c r="R6440" i="1"/>
  <c r="T6440" i="1" s="1"/>
  <c r="R6432" i="1"/>
  <c r="T6432" i="1" s="1"/>
  <c r="R6424" i="1"/>
  <c r="T6424" i="1" s="1"/>
  <c r="R6416" i="1"/>
  <c r="T6416" i="1" s="1"/>
  <c r="R6408" i="1"/>
  <c r="T6408" i="1" s="1"/>
  <c r="R6400" i="1"/>
  <c r="T6400" i="1" s="1"/>
  <c r="R6392" i="1"/>
  <c r="T6392" i="1" s="1"/>
  <c r="R6384" i="1"/>
  <c r="T6384" i="1" s="1"/>
  <c r="R6376" i="1"/>
  <c r="T6376" i="1" s="1"/>
  <c r="R6368" i="1"/>
  <c r="T6368" i="1" s="1"/>
  <c r="R6360" i="1"/>
  <c r="T6360" i="1" s="1"/>
  <c r="R6352" i="1"/>
  <c r="T6352" i="1" s="1"/>
  <c r="R6344" i="1"/>
  <c r="T6344" i="1" s="1"/>
  <c r="R6336" i="1"/>
  <c r="T6336" i="1" s="1"/>
  <c r="R6328" i="1"/>
  <c r="T6328" i="1" s="1"/>
  <c r="R6321" i="1"/>
  <c r="T6321" i="1" s="1"/>
  <c r="R6313" i="1"/>
  <c r="T6313" i="1" s="1"/>
  <c r="R6307" i="1"/>
  <c r="T6307" i="1" s="1"/>
  <c r="R6300" i="1"/>
  <c r="T6300" i="1" s="1"/>
  <c r="R6293" i="1"/>
  <c r="T6293" i="1" s="1"/>
  <c r="R6286" i="1"/>
  <c r="T6286" i="1" s="1"/>
  <c r="R6279" i="1"/>
  <c r="T6279" i="1" s="1"/>
  <c r="R6271" i="1"/>
  <c r="T6271" i="1" s="1"/>
  <c r="R6263" i="1"/>
  <c r="T6263" i="1" s="1"/>
  <c r="R6256" i="1"/>
  <c r="T6256" i="1" s="1"/>
  <c r="R6248" i="1"/>
  <c r="T6248" i="1" s="1"/>
  <c r="R6237" i="1"/>
  <c r="T6237" i="1" s="1"/>
  <c r="R6234" i="1"/>
  <c r="T6234" i="1" s="1"/>
  <c r="R6227" i="1"/>
  <c r="T6227" i="1" s="1"/>
  <c r="R6219" i="1"/>
  <c r="T6219" i="1" s="1"/>
  <c r="R6211" i="1"/>
  <c r="T6211" i="1" s="1"/>
  <c r="R6203" i="1"/>
  <c r="T6203" i="1" s="1"/>
  <c r="R6195" i="1"/>
  <c r="T6195" i="1" s="1"/>
  <c r="R6189" i="1"/>
  <c r="T6189" i="1" s="1"/>
  <c r="R6182" i="1"/>
  <c r="T6182" i="1" s="1"/>
  <c r="R6177" i="1"/>
  <c r="T6177" i="1" s="1"/>
  <c r="R6169" i="1"/>
  <c r="T6169" i="1" s="1"/>
  <c r="R6161" i="1"/>
  <c r="T6161" i="1" s="1"/>
  <c r="R476" i="1"/>
  <c r="R180" i="1"/>
  <c r="R6144" i="1"/>
  <c r="T6144" i="1" s="1"/>
  <c r="R6137" i="1"/>
  <c r="T6137" i="1" s="1"/>
  <c r="R6134" i="1"/>
  <c r="T6134" i="1" s="1"/>
  <c r="R6126" i="1"/>
  <c r="T6126" i="1" s="1"/>
  <c r="R6121" i="1"/>
  <c r="T6121" i="1" s="1"/>
  <c r="R6114" i="1"/>
  <c r="T6114" i="1" s="1"/>
  <c r="R6106" i="1"/>
  <c r="T6106" i="1" s="1"/>
  <c r="R6098" i="1"/>
  <c r="T6098" i="1" s="1"/>
  <c r="R6090" i="1"/>
  <c r="T6090" i="1" s="1"/>
  <c r="R6082" i="1"/>
  <c r="T6082" i="1" s="1"/>
  <c r="R6074" i="1"/>
  <c r="T6074" i="1" s="1"/>
  <c r="R6066" i="1"/>
  <c r="T6066" i="1" s="1"/>
  <c r="R6058" i="1"/>
  <c r="T6058" i="1" s="1"/>
  <c r="R6050" i="1"/>
  <c r="T6050" i="1" s="1"/>
  <c r="R750" i="1"/>
  <c r="R6037" i="1"/>
  <c r="T6037" i="1" s="1"/>
  <c r="R6033" i="1"/>
  <c r="T6033" i="1" s="1"/>
  <c r="R6027" i="1"/>
  <c r="T6027" i="1" s="1"/>
  <c r="R6019" i="1"/>
  <c r="T6019" i="1" s="1"/>
  <c r="R6011" i="1"/>
  <c r="T6011" i="1" s="1"/>
  <c r="R6003" i="1"/>
  <c r="T6003" i="1" s="1"/>
  <c r="R371" i="1"/>
  <c r="R5991" i="1"/>
  <c r="T5991" i="1" s="1"/>
  <c r="R5983" i="1"/>
  <c r="T5983" i="1" s="1"/>
  <c r="R5975" i="1"/>
  <c r="T5975" i="1" s="1"/>
  <c r="R5967" i="1"/>
  <c r="T5967" i="1" s="1"/>
  <c r="R5959" i="1"/>
  <c r="T5959" i="1" s="1"/>
  <c r="R5951" i="1"/>
  <c r="T5951" i="1" s="1"/>
  <c r="R5935" i="1"/>
  <c r="T5935" i="1" s="1"/>
  <c r="R5927" i="1"/>
  <c r="T5927" i="1" s="1"/>
  <c r="R5919" i="1"/>
  <c r="T5919" i="1" s="1"/>
  <c r="R5912" i="1"/>
  <c r="T5912" i="1" s="1"/>
  <c r="R5904" i="1"/>
  <c r="T5904" i="1" s="1"/>
  <c r="R5899" i="1"/>
  <c r="T5899" i="1" s="1"/>
  <c r="R5892" i="1"/>
  <c r="T5892" i="1" s="1"/>
  <c r="R5884" i="1"/>
  <c r="T5884" i="1" s="1"/>
  <c r="R5877" i="1"/>
  <c r="T5877" i="1" s="1"/>
  <c r="R5869" i="1"/>
  <c r="T5869" i="1" s="1"/>
  <c r="R5861" i="1"/>
  <c r="T5861" i="1" s="1"/>
  <c r="R5853" i="1"/>
  <c r="T5853" i="1" s="1"/>
  <c r="R5845" i="1"/>
  <c r="T5845" i="1" s="1"/>
  <c r="R5837" i="1"/>
  <c r="T5837" i="1" s="1"/>
  <c r="R5830" i="1"/>
  <c r="T5830" i="1" s="1"/>
  <c r="R5822" i="1"/>
  <c r="T5822" i="1" s="1"/>
  <c r="R5814" i="1"/>
  <c r="T5814" i="1" s="1"/>
  <c r="R5806" i="1"/>
  <c r="T5806" i="1" s="1"/>
  <c r="R5798" i="1"/>
  <c r="T5798" i="1" s="1"/>
  <c r="R5790" i="1"/>
  <c r="T5790" i="1" s="1"/>
  <c r="R5782" i="1"/>
  <c r="T5782" i="1" s="1"/>
  <c r="R5775" i="1"/>
  <c r="T5775" i="1" s="1"/>
  <c r="R5768" i="1"/>
  <c r="T5768" i="1" s="1"/>
  <c r="R5760" i="1"/>
  <c r="T5760" i="1" s="1"/>
  <c r="R5752" i="1"/>
  <c r="T5752" i="1" s="1"/>
  <c r="R5744" i="1"/>
  <c r="T5744" i="1" s="1"/>
  <c r="R5736" i="1"/>
  <c r="T5736" i="1" s="1"/>
  <c r="R5728" i="1"/>
  <c r="T5728" i="1" s="1"/>
  <c r="R5720" i="1"/>
  <c r="T5720" i="1" s="1"/>
  <c r="R5712" i="1"/>
  <c r="T5712" i="1" s="1"/>
  <c r="R5704" i="1"/>
  <c r="T5704" i="1" s="1"/>
  <c r="R5696" i="1"/>
  <c r="T5696" i="1" s="1"/>
  <c r="R5688" i="1"/>
  <c r="T5688" i="1" s="1"/>
  <c r="R5680" i="1"/>
  <c r="T5680" i="1" s="1"/>
  <c r="R5673" i="1"/>
  <c r="T5673" i="1" s="1"/>
  <c r="R5665" i="1"/>
  <c r="T5665" i="1" s="1"/>
  <c r="R752" i="1"/>
  <c r="R575" i="1"/>
  <c r="R5644" i="1"/>
  <c r="T5644" i="1" s="1"/>
  <c r="R5636" i="1"/>
  <c r="T5636" i="1" s="1"/>
  <c r="R5628" i="1"/>
  <c r="T5628" i="1" s="1"/>
  <c r="R5620" i="1"/>
  <c r="T5620" i="1" s="1"/>
  <c r="R5612" i="1"/>
  <c r="T5612" i="1" s="1"/>
  <c r="R5604" i="1"/>
  <c r="T5604" i="1" s="1"/>
  <c r="R5596" i="1"/>
  <c r="T5596" i="1" s="1"/>
  <c r="R5588" i="1"/>
  <c r="T5588" i="1" s="1"/>
  <c r="R5580" i="1"/>
  <c r="T5580" i="1" s="1"/>
  <c r="R5572" i="1"/>
  <c r="T5572" i="1" s="1"/>
  <c r="R5564" i="1"/>
  <c r="T5564" i="1" s="1"/>
  <c r="R5557" i="1"/>
  <c r="T5557" i="1" s="1"/>
  <c r="R5549" i="1"/>
  <c r="T5549" i="1" s="1"/>
  <c r="R5541" i="1"/>
  <c r="T5541" i="1" s="1"/>
  <c r="R5533" i="1"/>
  <c r="T5533" i="1" s="1"/>
  <c r="R5525" i="1"/>
  <c r="T5525" i="1" s="1"/>
  <c r="R5517" i="1"/>
  <c r="T5517" i="1" s="1"/>
  <c r="R5509" i="1"/>
  <c r="T5509" i="1" s="1"/>
  <c r="R5501" i="1"/>
  <c r="T5501" i="1" s="1"/>
  <c r="R5493" i="1"/>
  <c r="T5493" i="1" s="1"/>
  <c r="R5485" i="1"/>
  <c r="T5485" i="1" s="1"/>
  <c r="R5477" i="1"/>
  <c r="T5477" i="1" s="1"/>
  <c r="R5469" i="1"/>
  <c r="T5469" i="1" s="1"/>
  <c r="R5461" i="1"/>
  <c r="T5461" i="1" s="1"/>
  <c r="R5453" i="1"/>
  <c r="T5453" i="1" s="1"/>
  <c r="R5446" i="1"/>
  <c r="T5446" i="1" s="1"/>
  <c r="R5432" i="1"/>
  <c r="T5432" i="1" s="1"/>
  <c r="R5424" i="1"/>
  <c r="T5424" i="1" s="1"/>
  <c r="R5416" i="1"/>
  <c r="T5416" i="1" s="1"/>
  <c r="R5408" i="1"/>
  <c r="T5408" i="1" s="1"/>
  <c r="R5401" i="1"/>
  <c r="T5401" i="1" s="1"/>
  <c r="R5393" i="1"/>
  <c r="T5393" i="1" s="1"/>
  <c r="R5385" i="1"/>
  <c r="T5385" i="1" s="1"/>
  <c r="R5377" i="1"/>
  <c r="T5377" i="1" s="1"/>
  <c r="R5369" i="1"/>
  <c r="T5369" i="1" s="1"/>
  <c r="R5361" i="1"/>
  <c r="T5361" i="1" s="1"/>
  <c r="R5356" i="1"/>
  <c r="T5356" i="1" s="1"/>
  <c r="R5348" i="1"/>
  <c r="T5348" i="1" s="1"/>
  <c r="R5340" i="1"/>
  <c r="T5340" i="1" s="1"/>
  <c r="R576" i="1"/>
  <c r="R5325" i="1"/>
  <c r="T5325" i="1" s="1"/>
  <c r="R5318" i="1"/>
  <c r="T5318" i="1" s="1"/>
  <c r="R5310" i="1"/>
  <c r="T5310" i="1" s="1"/>
  <c r="R5302" i="1"/>
  <c r="T5302" i="1" s="1"/>
  <c r="R5295" i="1"/>
  <c r="T5295" i="1" s="1"/>
  <c r="R5288" i="1"/>
  <c r="T5288" i="1" s="1"/>
  <c r="R5280" i="1"/>
  <c r="T5280" i="1" s="1"/>
  <c r="R5272" i="1"/>
  <c r="T5272" i="1" s="1"/>
  <c r="R5265" i="1"/>
  <c r="T5265" i="1" s="1"/>
  <c r="R5257" i="1"/>
  <c r="T5257" i="1" s="1"/>
  <c r="R5249" i="1"/>
  <c r="T5249" i="1" s="1"/>
  <c r="R5241" i="1"/>
  <c r="T5241" i="1" s="1"/>
  <c r="R5233" i="1"/>
  <c r="T5233" i="1" s="1"/>
  <c r="R5226" i="1"/>
  <c r="T5226" i="1" s="1"/>
  <c r="R5219" i="1"/>
  <c r="T5219" i="1" s="1"/>
  <c r="R5211" i="1"/>
  <c r="T5211" i="1" s="1"/>
  <c r="R5203" i="1"/>
  <c r="T5203" i="1" s="1"/>
  <c r="R5197" i="1"/>
  <c r="T5197" i="1" s="1"/>
  <c r="R5189" i="1"/>
  <c r="T5189" i="1" s="1"/>
  <c r="R368" i="1"/>
  <c r="R5177" i="1"/>
  <c r="T5177" i="1" s="1"/>
  <c r="R5170" i="1"/>
  <c r="T5170" i="1" s="1"/>
  <c r="R5163" i="1"/>
  <c r="T5163" i="1" s="1"/>
  <c r="R5155" i="1"/>
  <c r="T5155" i="1" s="1"/>
  <c r="R5147" i="1"/>
  <c r="T5147" i="1" s="1"/>
  <c r="R5139" i="1"/>
  <c r="T5139" i="1" s="1"/>
  <c r="R5133" i="1"/>
  <c r="T5133" i="1" s="1"/>
  <c r="R5126" i="1"/>
  <c r="T5126" i="1" s="1"/>
  <c r="R5118" i="1"/>
  <c r="T5118" i="1" s="1"/>
  <c r="R5111" i="1"/>
  <c r="T5111" i="1" s="1"/>
  <c r="R5106" i="1"/>
  <c r="T5106" i="1" s="1"/>
  <c r="R5098" i="1"/>
  <c r="T5098" i="1" s="1"/>
  <c r="R5084" i="1"/>
  <c r="T5084" i="1" s="1"/>
  <c r="R5076" i="1"/>
  <c r="T5076" i="1" s="1"/>
  <c r="R5068" i="1"/>
  <c r="T5068" i="1" s="1"/>
  <c r="R5060" i="1"/>
  <c r="T5060" i="1" s="1"/>
  <c r="R5052" i="1"/>
  <c r="T5052" i="1" s="1"/>
  <c r="R5045" i="1"/>
  <c r="T5045" i="1" s="1"/>
  <c r="R5037" i="1"/>
  <c r="T5037" i="1" s="1"/>
  <c r="R5029" i="1"/>
  <c r="T5029" i="1" s="1"/>
  <c r="R5021" i="1"/>
  <c r="T5021" i="1" s="1"/>
  <c r="R5013" i="1"/>
  <c r="T5013" i="1" s="1"/>
  <c r="R5005" i="1"/>
  <c r="T5005" i="1" s="1"/>
  <c r="R4997" i="1"/>
  <c r="T4997" i="1" s="1"/>
  <c r="R4989" i="1"/>
  <c r="T4989" i="1" s="1"/>
  <c r="R4981" i="1"/>
  <c r="T4981" i="1" s="1"/>
  <c r="R4973" i="1"/>
  <c r="T4973" i="1" s="1"/>
  <c r="R4965" i="1"/>
  <c r="T4965" i="1" s="1"/>
  <c r="R4957" i="1"/>
  <c r="T4957" i="1" s="1"/>
  <c r="R4949" i="1"/>
  <c r="T4949" i="1" s="1"/>
  <c r="R4941" i="1"/>
  <c r="T4941" i="1" s="1"/>
  <c r="R4933" i="1"/>
  <c r="T4933" i="1" s="1"/>
  <c r="R4925" i="1"/>
  <c r="T4925" i="1" s="1"/>
  <c r="R4917" i="1"/>
  <c r="T4917" i="1" s="1"/>
  <c r="R4909" i="1"/>
  <c r="T4909" i="1" s="1"/>
  <c r="R4902" i="1"/>
  <c r="T4902" i="1" s="1"/>
  <c r="R4894" i="1"/>
  <c r="T4894" i="1" s="1"/>
  <c r="R4886" i="1"/>
  <c r="T4886" i="1" s="1"/>
  <c r="R4878" i="1"/>
  <c r="T4878" i="1" s="1"/>
  <c r="R4870" i="1"/>
  <c r="T4870" i="1" s="1"/>
  <c r="R4862" i="1"/>
  <c r="T4862" i="1" s="1"/>
  <c r="R4854" i="1"/>
  <c r="T4854" i="1" s="1"/>
  <c r="R4846" i="1"/>
  <c r="T4846" i="1" s="1"/>
  <c r="R4839" i="1"/>
  <c r="T4839" i="1" s="1"/>
  <c r="R4831" i="1"/>
  <c r="T4831" i="1" s="1"/>
  <c r="R4823" i="1"/>
  <c r="T4823" i="1" s="1"/>
  <c r="R4815" i="1"/>
  <c r="T4815" i="1" s="1"/>
  <c r="R4807" i="1"/>
  <c r="T4807" i="1" s="1"/>
  <c r="R4799" i="1"/>
  <c r="T4799" i="1" s="1"/>
  <c r="R4792" i="1"/>
  <c r="T4792" i="1" s="1"/>
  <c r="R4784" i="1"/>
  <c r="T4784" i="1" s="1"/>
  <c r="R4776" i="1"/>
  <c r="T4776" i="1" s="1"/>
  <c r="R4768" i="1"/>
  <c r="T4768" i="1" s="1"/>
  <c r="R4760" i="1"/>
  <c r="T4760" i="1" s="1"/>
  <c r="R4752" i="1"/>
  <c r="T4752" i="1" s="1"/>
  <c r="R4744" i="1"/>
  <c r="T4744" i="1" s="1"/>
  <c r="R4736" i="1"/>
  <c r="T4736" i="1" s="1"/>
  <c r="R4728" i="1"/>
  <c r="T4728" i="1" s="1"/>
  <c r="R4720" i="1"/>
  <c r="T4720" i="1" s="1"/>
  <c r="R4712" i="1"/>
  <c r="T4712" i="1" s="1"/>
  <c r="R4704" i="1"/>
  <c r="T4704" i="1" s="1"/>
  <c r="R4696" i="1"/>
  <c r="T4696" i="1" s="1"/>
  <c r="R4688" i="1"/>
  <c r="T4688" i="1" s="1"/>
  <c r="R4680" i="1"/>
  <c r="T4680" i="1" s="1"/>
  <c r="R4672" i="1"/>
  <c r="T4672" i="1" s="1"/>
  <c r="R4664" i="1"/>
  <c r="T4664" i="1" s="1"/>
  <c r="R4656" i="1"/>
  <c r="T4656" i="1" s="1"/>
  <c r="R4648" i="1"/>
  <c r="T4648" i="1" s="1"/>
  <c r="R4640" i="1"/>
  <c r="T4640" i="1" s="1"/>
  <c r="R4632" i="1"/>
  <c r="T4632" i="1" s="1"/>
  <c r="R4624" i="1"/>
  <c r="T4624" i="1" s="1"/>
  <c r="R4616" i="1"/>
  <c r="T4616" i="1" s="1"/>
  <c r="R4608" i="1"/>
  <c r="T4608" i="1" s="1"/>
  <c r="R4600" i="1"/>
  <c r="T4600" i="1" s="1"/>
  <c r="R4592" i="1"/>
  <c r="T4592" i="1" s="1"/>
  <c r="R4584" i="1"/>
  <c r="T4584" i="1" s="1"/>
  <c r="R4576" i="1"/>
  <c r="T4576" i="1" s="1"/>
  <c r="R4568" i="1"/>
  <c r="T4568" i="1" s="1"/>
  <c r="R4560" i="1"/>
  <c r="T4560" i="1" s="1"/>
  <c r="R4552" i="1"/>
  <c r="T4552" i="1" s="1"/>
  <c r="R4544" i="1"/>
  <c r="T4544" i="1" s="1"/>
  <c r="R4536" i="1"/>
  <c r="T4536" i="1" s="1"/>
  <c r="R4528" i="1"/>
  <c r="T4528" i="1" s="1"/>
  <c r="R4520" i="1"/>
  <c r="T4520" i="1" s="1"/>
  <c r="R4512" i="1"/>
  <c r="T4512" i="1" s="1"/>
  <c r="R4504" i="1"/>
  <c r="T4504" i="1" s="1"/>
  <c r="R4496" i="1"/>
  <c r="T4496" i="1" s="1"/>
  <c r="R4488" i="1"/>
  <c r="T4488" i="1" s="1"/>
  <c r="R4480" i="1"/>
  <c r="T4480" i="1" s="1"/>
  <c r="R4472" i="1"/>
  <c r="T4472" i="1" s="1"/>
  <c r="R4464" i="1"/>
  <c r="T4464" i="1" s="1"/>
  <c r="R4456" i="1"/>
  <c r="T4456" i="1" s="1"/>
  <c r="R4448" i="1"/>
  <c r="T4448" i="1" s="1"/>
  <c r="R4441" i="1"/>
  <c r="T4441" i="1" s="1"/>
  <c r="R4434" i="1"/>
  <c r="T4434" i="1" s="1"/>
  <c r="R4426" i="1"/>
  <c r="T4426" i="1" s="1"/>
  <c r="R4418" i="1"/>
  <c r="T4418" i="1" s="1"/>
  <c r="R4410" i="1"/>
  <c r="T4410" i="1" s="1"/>
  <c r="R4402" i="1"/>
  <c r="T4402" i="1" s="1"/>
  <c r="R4394" i="1"/>
  <c r="T4394" i="1" s="1"/>
  <c r="R4386" i="1"/>
  <c r="T4386" i="1" s="1"/>
  <c r="R4378" i="1"/>
  <c r="T4378" i="1" s="1"/>
  <c r="R4370" i="1"/>
  <c r="T4370" i="1" s="1"/>
  <c r="R4363" i="1"/>
  <c r="T4363" i="1" s="1"/>
  <c r="R4356" i="1"/>
  <c r="T4356" i="1" s="1"/>
  <c r="R4348" i="1"/>
  <c r="T4348" i="1" s="1"/>
  <c r="R4340" i="1"/>
  <c r="T4340" i="1" s="1"/>
  <c r="R4332" i="1"/>
  <c r="T4332" i="1" s="1"/>
  <c r="R4324" i="1"/>
  <c r="T4324" i="1" s="1"/>
  <c r="R4316" i="1"/>
  <c r="T4316" i="1" s="1"/>
  <c r="R4308" i="1"/>
  <c r="T4308" i="1" s="1"/>
  <c r="R4300" i="1"/>
  <c r="T4300" i="1" s="1"/>
  <c r="R4292" i="1"/>
  <c r="T4292" i="1" s="1"/>
  <c r="R4284" i="1"/>
  <c r="T4284" i="1" s="1"/>
  <c r="R4276" i="1"/>
  <c r="T4276" i="1" s="1"/>
  <c r="R4268" i="1"/>
  <c r="T4268" i="1" s="1"/>
  <c r="R4260" i="1"/>
  <c r="T4260" i="1" s="1"/>
  <c r="R4252" i="1"/>
  <c r="T4252" i="1" s="1"/>
  <c r="R4244" i="1"/>
  <c r="T4244" i="1" s="1"/>
  <c r="R4236" i="1"/>
  <c r="T4236" i="1" s="1"/>
  <c r="R4228" i="1"/>
  <c r="T4228" i="1" s="1"/>
  <c r="R4220" i="1"/>
  <c r="T4220" i="1" s="1"/>
  <c r="R4212" i="1"/>
  <c r="T4212" i="1" s="1"/>
  <c r="R4204" i="1"/>
  <c r="T4204" i="1" s="1"/>
  <c r="R4196" i="1"/>
  <c r="T4196" i="1" s="1"/>
  <c r="R4188" i="1"/>
  <c r="T4188" i="1" s="1"/>
  <c r="R4180" i="1"/>
  <c r="T4180" i="1" s="1"/>
  <c r="R4172" i="1"/>
  <c r="T4172" i="1" s="1"/>
  <c r="R4164" i="1"/>
  <c r="T4164" i="1" s="1"/>
  <c r="R4156" i="1"/>
  <c r="T4156" i="1" s="1"/>
  <c r="R4148" i="1"/>
  <c r="T4148" i="1" s="1"/>
  <c r="R4140" i="1"/>
  <c r="T4140" i="1" s="1"/>
  <c r="R4132" i="1"/>
  <c r="T4132" i="1" s="1"/>
  <c r="R4124" i="1"/>
  <c r="T4124" i="1" s="1"/>
  <c r="R4116" i="1"/>
  <c r="T4116" i="1" s="1"/>
  <c r="R4108" i="1"/>
  <c r="T4108" i="1" s="1"/>
  <c r="R4100" i="1"/>
  <c r="T4100" i="1" s="1"/>
  <c r="R4093" i="1"/>
  <c r="T4093" i="1" s="1"/>
  <c r="R4087" i="1"/>
  <c r="T4087" i="1" s="1"/>
  <c r="R4079" i="1"/>
  <c r="T4079" i="1" s="1"/>
  <c r="R4071" i="1"/>
  <c r="T4071" i="1" s="1"/>
  <c r="R4063" i="1"/>
  <c r="T4063" i="1" s="1"/>
  <c r="R4055" i="1"/>
  <c r="T4055" i="1" s="1"/>
  <c r="R4047" i="1"/>
  <c r="T4047" i="1" s="1"/>
  <c r="R4039" i="1"/>
  <c r="T4039" i="1" s="1"/>
  <c r="R4031" i="1"/>
  <c r="T4031" i="1" s="1"/>
  <c r="R4024" i="1"/>
  <c r="T4024" i="1" s="1"/>
  <c r="R4016" i="1"/>
  <c r="T4016" i="1" s="1"/>
  <c r="R4008" i="1"/>
  <c r="T4008" i="1" s="1"/>
  <c r="R4000" i="1"/>
  <c r="T4000" i="1" s="1"/>
  <c r="R3992" i="1"/>
  <c r="T3992" i="1" s="1"/>
  <c r="R3984" i="1"/>
  <c r="T3984" i="1" s="1"/>
  <c r="R3976" i="1"/>
  <c r="T3976" i="1" s="1"/>
  <c r="R3968" i="1"/>
  <c r="T3968" i="1" s="1"/>
  <c r="R3960" i="1"/>
  <c r="T3960" i="1" s="1"/>
  <c r="R3952" i="1"/>
  <c r="T3952" i="1" s="1"/>
  <c r="R3944" i="1"/>
  <c r="T3944" i="1" s="1"/>
  <c r="R3936" i="1"/>
  <c r="T3936" i="1" s="1"/>
  <c r="R3931" i="1"/>
  <c r="T3931" i="1" s="1"/>
  <c r="R3923" i="1"/>
  <c r="T3923" i="1" s="1"/>
  <c r="R3915" i="1"/>
  <c r="T3915" i="1" s="1"/>
  <c r="R3907" i="1"/>
  <c r="T3907" i="1" s="1"/>
  <c r="R3899" i="1"/>
  <c r="T3899" i="1" s="1"/>
  <c r="R3892" i="1"/>
  <c r="T3892" i="1" s="1"/>
  <c r="R598" i="1"/>
  <c r="R3879" i="1"/>
  <c r="T3879" i="1" s="1"/>
  <c r="R3871" i="1"/>
  <c r="T3871" i="1" s="1"/>
  <c r="R3864" i="1"/>
  <c r="T3864" i="1" s="1"/>
  <c r="R309" i="1"/>
  <c r="R3858" i="1"/>
  <c r="T3858" i="1" s="1"/>
  <c r="R3853" i="1"/>
  <c r="T3853" i="1" s="1"/>
  <c r="R3843" i="1"/>
  <c r="T3843" i="1" s="1"/>
  <c r="R3836" i="1"/>
  <c r="T3836" i="1" s="1"/>
  <c r="R3828" i="1"/>
  <c r="T3828" i="1" s="1"/>
  <c r="R3820" i="1"/>
  <c r="T3820" i="1" s="1"/>
  <c r="R3812" i="1"/>
  <c r="T3812" i="1" s="1"/>
  <c r="R770" i="1"/>
  <c r="R3794" i="1"/>
  <c r="T3794" i="1" s="1"/>
  <c r="R643" i="1"/>
  <c r="R3781" i="1"/>
  <c r="T3781" i="1" s="1"/>
  <c r="R3775" i="1"/>
  <c r="T3775" i="1" s="1"/>
  <c r="R3770" i="1"/>
  <c r="T3770" i="1" s="1"/>
  <c r="R3763" i="1"/>
  <c r="T3763" i="1" s="1"/>
  <c r="R3755" i="1"/>
  <c r="T3755" i="1" s="1"/>
  <c r="R3748" i="1"/>
  <c r="T3748" i="1" s="1"/>
  <c r="R3743" i="1"/>
  <c r="T3743" i="1" s="1"/>
  <c r="R3735" i="1"/>
  <c r="T3735" i="1" s="1"/>
  <c r="R3729" i="1"/>
  <c r="T3729" i="1" s="1"/>
  <c r="R3721" i="1"/>
  <c r="T3721" i="1" s="1"/>
  <c r="R3713" i="1"/>
  <c r="T3713" i="1" s="1"/>
  <c r="R3706" i="1"/>
  <c r="T3706" i="1" s="1"/>
  <c r="R805" i="1"/>
  <c r="R594" i="1"/>
  <c r="R3682" i="1"/>
  <c r="T3682" i="1" s="1"/>
  <c r="R3674" i="1"/>
  <c r="T3674" i="1" s="1"/>
  <c r="R3666" i="1"/>
  <c r="T3666" i="1" s="1"/>
  <c r="R3659" i="1"/>
  <c r="T3659" i="1" s="1"/>
  <c r="R3652" i="1"/>
  <c r="T3652" i="1" s="1"/>
  <c r="R3645" i="1"/>
  <c r="T3645" i="1" s="1"/>
  <c r="R429" i="1"/>
  <c r="R3634" i="1"/>
  <c r="T3634" i="1" s="1"/>
  <c r="R3628" i="1"/>
  <c r="T3628" i="1" s="1"/>
  <c r="R3620" i="1"/>
  <c r="T3620" i="1" s="1"/>
  <c r="R3612" i="1"/>
  <c r="T3612" i="1" s="1"/>
  <c r="R3604" i="1"/>
  <c r="T3604" i="1" s="1"/>
  <c r="R3598" i="1"/>
  <c r="T3598" i="1" s="1"/>
  <c r="R3590" i="1"/>
  <c r="T3590" i="1" s="1"/>
  <c r="R3582" i="1"/>
  <c r="T3582" i="1" s="1"/>
  <c r="R3574" i="1"/>
  <c r="T3574" i="1" s="1"/>
  <c r="R3567" i="1"/>
  <c r="T3567" i="1" s="1"/>
  <c r="R3559" i="1"/>
  <c r="T3559" i="1" s="1"/>
  <c r="R3552" i="1"/>
  <c r="T3552" i="1" s="1"/>
  <c r="R3545" i="1"/>
  <c r="T3545" i="1" s="1"/>
  <c r="R3539" i="1"/>
  <c r="T3539" i="1" s="1"/>
  <c r="R515" i="1"/>
  <c r="R3526" i="1"/>
  <c r="T3526" i="1" s="1"/>
  <c r="T15" i="1"/>
  <c r="R3514" i="1"/>
  <c r="T3514" i="1" s="1"/>
  <c r="R328" i="1"/>
  <c r="R3503" i="1"/>
  <c r="T3503" i="1" s="1"/>
  <c r="R592" i="1"/>
  <c r="R3484" i="1"/>
  <c r="T3484" i="1" s="1"/>
  <c r="R3477" i="1"/>
  <c r="T3477" i="1" s="1"/>
  <c r="R3470" i="1"/>
  <c r="T3470" i="1" s="1"/>
  <c r="R3462" i="1"/>
  <c r="T3462" i="1" s="1"/>
  <c r="R661" i="1"/>
  <c r="R3456" i="1"/>
  <c r="T3456" i="1" s="1"/>
  <c r="R473" i="1"/>
  <c r="R3443" i="1"/>
  <c r="T3443" i="1" s="1"/>
  <c r="R3435" i="1"/>
  <c r="T3435" i="1" s="1"/>
  <c r="R3425" i="1"/>
  <c r="T3425" i="1" s="1"/>
  <c r="R436" i="1"/>
  <c r="R3412" i="1"/>
  <c r="T3412" i="1" s="1"/>
  <c r="R3405" i="1"/>
  <c r="T3405" i="1" s="1"/>
  <c r="R3400" i="1"/>
  <c r="T3400" i="1" s="1"/>
  <c r="R3392" i="1"/>
  <c r="T3392" i="1" s="1"/>
  <c r="R3385" i="1"/>
  <c r="T3385" i="1" s="1"/>
  <c r="R3377" i="1"/>
  <c r="T3377" i="1" s="1"/>
  <c r="R3370" i="1"/>
  <c r="T3370" i="1" s="1"/>
  <c r="R3362" i="1"/>
  <c r="T3362" i="1" s="1"/>
  <c r="R3354" i="1"/>
  <c r="T3354" i="1" s="1"/>
  <c r="R3346" i="1"/>
  <c r="T3346" i="1" s="1"/>
  <c r="R3338" i="1"/>
  <c r="T3338" i="1" s="1"/>
  <c r="R3330" i="1"/>
  <c r="T3330" i="1" s="1"/>
  <c r="R3322" i="1"/>
  <c r="T3322" i="1" s="1"/>
  <c r="R3314" i="1"/>
  <c r="T3314" i="1" s="1"/>
  <c r="R3306" i="1"/>
  <c r="T3306" i="1" s="1"/>
  <c r="R3298" i="1"/>
  <c r="T3298" i="1" s="1"/>
  <c r="R3290" i="1"/>
  <c r="T3290" i="1" s="1"/>
  <c r="R3282" i="1"/>
  <c r="T3282" i="1" s="1"/>
  <c r="R3274" i="1"/>
  <c r="T3274" i="1" s="1"/>
  <c r="R3266" i="1"/>
  <c r="T3266" i="1" s="1"/>
  <c r="R3258" i="1"/>
  <c r="T3258" i="1" s="1"/>
  <c r="R3250" i="1"/>
  <c r="T3250" i="1" s="1"/>
  <c r="R3242" i="1"/>
  <c r="T3242" i="1" s="1"/>
  <c r="R3234" i="1"/>
  <c r="T3234" i="1" s="1"/>
  <c r="R3226" i="1"/>
  <c r="T3226" i="1" s="1"/>
  <c r="R3218" i="1"/>
  <c r="T3218" i="1" s="1"/>
  <c r="R307" i="1"/>
  <c r="R3203" i="1"/>
  <c r="T3203" i="1" s="1"/>
  <c r="R3195" i="1"/>
  <c r="T3195" i="1" s="1"/>
  <c r="R3187" i="1"/>
  <c r="T3187" i="1" s="1"/>
  <c r="R3179" i="1"/>
  <c r="T3179" i="1" s="1"/>
  <c r="R3171" i="1"/>
  <c r="T3171" i="1" s="1"/>
  <c r="R3163" i="1"/>
  <c r="T3163" i="1" s="1"/>
  <c r="R3157" i="1"/>
  <c r="T3157" i="1" s="1"/>
  <c r="R3149" i="1"/>
  <c r="T3149" i="1" s="1"/>
  <c r="R3135" i="1"/>
  <c r="T3135" i="1" s="1"/>
  <c r="R3127" i="1"/>
  <c r="T3127" i="1" s="1"/>
  <c r="R3119" i="1"/>
  <c r="T3119" i="1" s="1"/>
  <c r="R3111" i="1"/>
  <c r="T3111" i="1" s="1"/>
  <c r="R3103" i="1"/>
  <c r="T3103" i="1" s="1"/>
  <c r="R3095" i="1"/>
  <c r="T3095" i="1" s="1"/>
  <c r="R3087" i="1"/>
  <c r="T3087" i="1" s="1"/>
  <c r="R3079" i="1"/>
  <c r="T3079" i="1" s="1"/>
  <c r="R3071" i="1"/>
  <c r="T3071" i="1" s="1"/>
  <c r="R3063" i="1"/>
  <c r="T3063" i="1" s="1"/>
  <c r="R3055" i="1"/>
  <c r="T3055" i="1" s="1"/>
  <c r="R3047" i="1"/>
  <c r="T3047" i="1" s="1"/>
  <c r="R3040" i="1"/>
  <c r="T3040" i="1" s="1"/>
  <c r="R591" i="1"/>
  <c r="R3031" i="1"/>
  <c r="T3031" i="1" s="1"/>
  <c r="R3022" i="1"/>
  <c r="T3022" i="1" s="1"/>
  <c r="R3014" i="1"/>
  <c r="T3014" i="1" s="1"/>
  <c r="R3007" i="1"/>
  <c r="T3007" i="1" s="1"/>
  <c r="R2991" i="1"/>
  <c r="T2991" i="1" s="1"/>
  <c r="R2983" i="1"/>
  <c r="T2983" i="1" s="1"/>
  <c r="R2978" i="1"/>
  <c r="T2978" i="1" s="1"/>
  <c r="R2971" i="1"/>
  <c r="T2971" i="1" s="1"/>
  <c r="R2964" i="1"/>
  <c r="T2964" i="1" s="1"/>
  <c r="R588" i="1"/>
  <c r="R2953" i="1"/>
  <c r="T2953" i="1" s="1"/>
  <c r="R2946" i="1"/>
  <c r="T2946" i="1" s="1"/>
  <c r="R2938" i="1"/>
  <c r="T2938" i="1" s="1"/>
  <c r="R2930" i="1"/>
  <c r="T2930" i="1" s="1"/>
  <c r="R2922" i="1"/>
  <c r="T2922" i="1" s="1"/>
  <c r="R2914" i="1"/>
  <c r="T2914" i="1" s="1"/>
  <c r="R2906" i="1"/>
  <c r="T2906" i="1" s="1"/>
  <c r="R2898" i="1"/>
  <c r="T2898" i="1" s="1"/>
  <c r="R2891" i="1"/>
  <c r="T2891" i="1" s="1"/>
  <c r="R2883" i="1"/>
  <c r="T2883" i="1" s="1"/>
  <c r="R2876" i="1"/>
  <c r="T2876" i="1" s="1"/>
  <c r="R2871" i="1"/>
  <c r="T2871" i="1" s="1"/>
  <c r="R2859" i="1"/>
  <c r="T2859" i="1" s="1"/>
  <c r="R2853" i="1"/>
  <c r="T2853" i="1" s="1"/>
  <c r="R2845" i="1"/>
  <c r="T2845" i="1" s="1"/>
  <c r="R2841" i="1"/>
  <c r="T2841" i="1" s="1"/>
  <c r="R2835" i="1"/>
  <c r="T2835" i="1" s="1"/>
  <c r="R2827" i="1"/>
  <c r="T2827" i="1" s="1"/>
  <c r="R2819" i="1"/>
  <c r="T2819" i="1" s="1"/>
  <c r="R2811" i="1"/>
  <c r="T2811" i="1" s="1"/>
  <c r="R2803" i="1"/>
  <c r="T2803" i="1" s="1"/>
  <c r="R2795" i="1"/>
  <c r="T2795" i="1" s="1"/>
  <c r="R2787" i="1"/>
  <c r="T2787" i="1" s="1"/>
  <c r="R2779" i="1"/>
  <c r="T2779" i="1" s="1"/>
  <c r="R2771" i="1"/>
  <c r="T2771" i="1" s="1"/>
  <c r="R2763" i="1"/>
  <c r="T2763" i="1" s="1"/>
  <c r="R2755" i="1"/>
  <c r="T2755" i="1" s="1"/>
  <c r="R2747" i="1"/>
  <c r="T2747" i="1" s="1"/>
  <c r="R2739" i="1"/>
  <c r="T2739" i="1" s="1"/>
  <c r="R2731" i="1"/>
  <c r="T2731" i="1" s="1"/>
  <c r="R2723" i="1"/>
  <c r="T2723" i="1" s="1"/>
  <c r="R2715" i="1"/>
  <c r="T2715" i="1" s="1"/>
  <c r="R2707" i="1"/>
  <c r="T2707" i="1" s="1"/>
  <c r="R2699" i="1"/>
  <c r="T2699" i="1" s="1"/>
  <c r="R2691" i="1"/>
  <c r="T2691" i="1" s="1"/>
  <c r="R213" i="1"/>
  <c r="R2676" i="1"/>
  <c r="T2676" i="1" s="1"/>
  <c r="R2668" i="1"/>
  <c r="T2668" i="1" s="1"/>
  <c r="R2660" i="1"/>
  <c r="T2660" i="1" s="1"/>
  <c r="R2652" i="1"/>
  <c r="T2652" i="1" s="1"/>
  <c r="R2644" i="1"/>
  <c r="T2644" i="1" s="1"/>
  <c r="R2631" i="1"/>
  <c r="T2631" i="1" s="1"/>
  <c r="R2625" i="1"/>
  <c r="T2625" i="1" s="1"/>
  <c r="R2617" i="1"/>
  <c r="T2617" i="1" s="1"/>
  <c r="R2609" i="1"/>
  <c r="T2609" i="1" s="1"/>
  <c r="R178" i="1"/>
  <c r="R2594" i="1"/>
  <c r="T2594" i="1" s="1"/>
  <c r="R2586" i="1"/>
  <c r="T2586" i="1" s="1"/>
  <c r="R2579" i="1"/>
  <c r="T2579" i="1" s="1"/>
  <c r="R2571" i="1"/>
  <c r="T2571" i="1" s="1"/>
  <c r="R2563" i="1"/>
  <c r="T2563" i="1" s="1"/>
  <c r="R2555" i="1"/>
  <c r="T2555" i="1" s="1"/>
  <c r="R2547" i="1"/>
  <c r="T2547" i="1" s="1"/>
  <c r="R2539" i="1"/>
  <c r="T2539" i="1" s="1"/>
  <c r="R2531" i="1"/>
  <c r="T2531" i="1" s="1"/>
  <c r="R2524" i="1"/>
  <c r="T2524" i="1" s="1"/>
  <c r="R2516" i="1"/>
  <c r="T2516" i="1" s="1"/>
  <c r="R2508" i="1"/>
  <c r="T2508" i="1" s="1"/>
  <c r="R2501" i="1"/>
  <c r="T2501" i="1" s="1"/>
  <c r="R2495" i="1"/>
  <c r="T2495" i="1" s="1"/>
  <c r="R2487" i="1"/>
  <c r="T2487" i="1" s="1"/>
  <c r="R2479" i="1"/>
  <c r="T2479" i="1" s="1"/>
  <c r="R2471" i="1"/>
  <c r="T2471" i="1" s="1"/>
  <c r="R2463" i="1"/>
  <c r="T2463" i="1" s="1"/>
  <c r="R2455" i="1"/>
  <c r="T2455" i="1" s="1"/>
  <c r="R2447" i="1"/>
  <c r="T2447" i="1" s="1"/>
  <c r="R2439" i="1"/>
  <c r="T2439" i="1" s="1"/>
  <c r="R2431" i="1"/>
  <c r="T2431" i="1" s="1"/>
  <c r="R2423" i="1"/>
  <c r="T2423" i="1" s="1"/>
  <c r="R2415" i="1"/>
  <c r="T2415" i="1" s="1"/>
  <c r="R2407" i="1"/>
  <c r="T2407" i="1" s="1"/>
  <c r="R2403" i="1"/>
  <c r="T2403" i="1" s="1"/>
  <c r="R2395" i="1"/>
  <c r="T2395" i="1" s="1"/>
  <c r="R2387" i="1"/>
  <c r="T2387" i="1" s="1"/>
  <c r="R2379" i="1"/>
  <c r="T2379" i="1" s="1"/>
  <c r="R2371" i="1"/>
  <c r="T2371" i="1" s="1"/>
  <c r="R2363" i="1"/>
  <c r="T2363" i="1" s="1"/>
  <c r="R2355" i="1"/>
  <c r="T2355" i="1" s="1"/>
  <c r="R2347" i="1"/>
  <c r="T2347" i="1" s="1"/>
  <c r="R2339" i="1"/>
  <c r="T2339" i="1" s="1"/>
  <c r="R2331" i="1"/>
  <c r="T2331" i="1" s="1"/>
  <c r="R2324" i="1"/>
  <c r="T2324" i="1" s="1"/>
  <c r="R2318" i="1"/>
  <c r="T2318" i="1" s="1"/>
  <c r="R2311" i="1"/>
  <c r="T2311" i="1" s="1"/>
  <c r="R2303" i="1"/>
  <c r="T2303" i="1" s="1"/>
  <c r="R2297" i="1"/>
  <c r="T2297" i="1" s="1"/>
  <c r="R2290" i="1"/>
  <c r="T2290" i="1" s="1"/>
  <c r="R2279" i="1"/>
  <c r="T2279" i="1" s="1"/>
  <c r="R2271" i="1"/>
  <c r="T2271" i="1" s="1"/>
  <c r="R2263" i="1"/>
  <c r="T2263" i="1" s="1"/>
  <c r="R2256" i="1"/>
  <c r="T2256" i="1" s="1"/>
  <c r="R2250" i="1"/>
  <c r="T2250" i="1" s="1"/>
  <c r="R2242" i="1"/>
  <c r="T2242" i="1" s="1"/>
  <c r="R289" i="1"/>
  <c r="R2227" i="1"/>
  <c r="T2227" i="1" s="1"/>
  <c r="R2219" i="1"/>
  <c r="T2219" i="1" s="1"/>
  <c r="R2211" i="1"/>
  <c r="T2211" i="1" s="1"/>
  <c r="R2205" i="1"/>
  <c r="T2205" i="1" s="1"/>
  <c r="R2197" i="1"/>
  <c r="T2197" i="1" s="1"/>
  <c r="R585" i="1"/>
  <c r="R2182" i="1"/>
  <c r="T2182" i="1" s="1"/>
  <c r="R2174" i="1"/>
  <c r="T2174" i="1" s="1"/>
  <c r="R2166" i="1"/>
  <c r="T2166" i="1" s="1"/>
  <c r="R2159" i="1"/>
  <c r="T2159" i="1" s="1"/>
  <c r="R2151" i="1"/>
  <c r="T2151" i="1" s="1"/>
  <c r="R2144" i="1"/>
  <c r="T2144" i="1" s="1"/>
  <c r="R2136" i="1"/>
  <c r="T2136" i="1" s="1"/>
  <c r="R665" i="1"/>
  <c r="R2121" i="1"/>
  <c r="T2121" i="1" s="1"/>
  <c r="R2114" i="1"/>
  <c r="T2114" i="1" s="1"/>
  <c r="R2108" i="1"/>
  <c r="T2108" i="1" s="1"/>
  <c r="R2100" i="1"/>
  <c r="T2100" i="1" s="1"/>
  <c r="R2092" i="1"/>
  <c r="T2092" i="1" s="1"/>
  <c r="R2084" i="1"/>
  <c r="T2084" i="1" s="1"/>
  <c r="R2076" i="1"/>
  <c r="T2076" i="1" s="1"/>
  <c r="R2068" i="1"/>
  <c r="T2068" i="1" s="1"/>
  <c r="R2060" i="1"/>
  <c r="T2060" i="1" s="1"/>
  <c r="R2052" i="1"/>
  <c r="T2052" i="1" s="1"/>
  <c r="R2045" i="1"/>
  <c r="T2045" i="1" s="1"/>
  <c r="R2037" i="1"/>
  <c r="T2037" i="1" s="1"/>
  <c r="R2029" i="1"/>
  <c r="T2029" i="1" s="1"/>
  <c r="R2021" i="1"/>
  <c r="T2021" i="1" s="1"/>
  <c r="R2013" i="1"/>
  <c r="T2013" i="1" s="1"/>
  <c r="R2007" i="1"/>
  <c r="T2007" i="1" s="1"/>
  <c r="R1999" i="1"/>
  <c r="T1999" i="1" s="1"/>
  <c r="R1991" i="1"/>
  <c r="T1991" i="1" s="1"/>
  <c r="R1983" i="1"/>
  <c r="T1983" i="1" s="1"/>
  <c r="R1975" i="1"/>
  <c r="T1975" i="1" s="1"/>
  <c r="R1967" i="1"/>
  <c r="T1967" i="1" s="1"/>
  <c r="R1959" i="1"/>
  <c r="T1959" i="1" s="1"/>
  <c r="R1951" i="1"/>
  <c r="T1951" i="1" s="1"/>
  <c r="R1943" i="1"/>
  <c r="T1943" i="1" s="1"/>
  <c r="R1935" i="1"/>
  <c r="T1935" i="1" s="1"/>
  <c r="R1927" i="1"/>
  <c r="T1927" i="1" s="1"/>
  <c r="R1919" i="1"/>
  <c r="T1919" i="1" s="1"/>
  <c r="R1913" i="1"/>
  <c r="T1913" i="1" s="1"/>
  <c r="R1905" i="1"/>
  <c r="T1905" i="1" s="1"/>
  <c r="R1897" i="1"/>
  <c r="T1897" i="1" s="1"/>
  <c r="R1889" i="1"/>
  <c r="T1889" i="1" s="1"/>
  <c r="R1881" i="1"/>
  <c r="T1881" i="1" s="1"/>
  <c r="R1874" i="1"/>
  <c r="T1874" i="1" s="1"/>
  <c r="R1866" i="1"/>
  <c r="T1866" i="1" s="1"/>
  <c r="R1858" i="1"/>
  <c r="T1858" i="1" s="1"/>
  <c r="R1846" i="1"/>
  <c r="T1846" i="1" s="1"/>
  <c r="R1839" i="1"/>
  <c r="T1839" i="1" s="1"/>
  <c r="R1831" i="1"/>
  <c r="T1831" i="1" s="1"/>
  <c r="R1823" i="1"/>
  <c r="T1823" i="1" s="1"/>
  <c r="R1815" i="1"/>
  <c r="T1815" i="1" s="1"/>
  <c r="R1807" i="1"/>
  <c r="T1807" i="1" s="1"/>
  <c r="R1799" i="1"/>
  <c r="T1799" i="1" s="1"/>
  <c r="R437" i="1"/>
  <c r="R1784" i="1"/>
  <c r="T1784" i="1" s="1"/>
  <c r="R1776" i="1"/>
  <c r="T1776" i="1" s="1"/>
  <c r="R1768" i="1"/>
  <c r="T1768" i="1" s="1"/>
  <c r="R1760" i="1"/>
  <c r="T1760" i="1" s="1"/>
  <c r="R1752" i="1"/>
  <c r="T1752" i="1" s="1"/>
  <c r="R1744" i="1"/>
  <c r="T1744" i="1" s="1"/>
  <c r="R1736" i="1"/>
  <c r="T1736" i="1" s="1"/>
  <c r="R1729" i="1"/>
  <c r="T1729" i="1" s="1"/>
  <c r="R1721" i="1"/>
  <c r="T1721" i="1" s="1"/>
  <c r="R1713" i="1"/>
  <c r="T1713" i="1" s="1"/>
  <c r="R1705" i="1"/>
  <c r="T1705" i="1" s="1"/>
  <c r="R1697" i="1"/>
  <c r="T1697" i="1" s="1"/>
  <c r="R1689" i="1"/>
  <c r="T1689" i="1" s="1"/>
  <c r="R1681" i="1"/>
  <c r="T1681" i="1" s="1"/>
  <c r="R1673" i="1"/>
  <c r="T1673" i="1" s="1"/>
  <c r="R1665" i="1"/>
  <c r="T1665" i="1" s="1"/>
  <c r="R1657" i="1"/>
  <c r="T1657" i="1" s="1"/>
  <c r="R1649" i="1"/>
  <c r="T1649" i="1" s="1"/>
  <c r="R1641" i="1"/>
  <c r="T1641" i="1" s="1"/>
  <c r="R1633" i="1"/>
  <c r="T1633" i="1" s="1"/>
  <c r="R1625" i="1"/>
  <c r="T1625" i="1" s="1"/>
  <c r="R1617" i="1"/>
  <c r="T1617" i="1" s="1"/>
  <c r="R1610" i="1"/>
  <c r="T1610" i="1" s="1"/>
  <c r="R1602" i="1"/>
  <c r="T1602" i="1" s="1"/>
  <c r="R1595" i="1"/>
  <c r="T1595" i="1" s="1"/>
  <c r="R1587" i="1"/>
  <c r="T1587" i="1" s="1"/>
  <c r="R1579" i="1"/>
  <c r="T1579" i="1" s="1"/>
  <c r="R1571" i="1"/>
  <c r="T1571" i="1" s="1"/>
  <c r="R1563" i="1"/>
  <c r="T1563" i="1" s="1"/>
  <c r="R1555" i="1"/>
  <c r="T1555" i="1" s="1"/>
  <c r="R1547" i="1"/>
  <c r="T1547" i="1" s="1"/>
  <c r="R1539" i="1"/>
  <c r="T1539" i="1" s="1"/>
  <c r="R1531" i="1"/>
  <c r="T1531" i="1" s="1"/>
  <c r="R1523" i="1"/>
  <c r="T1523" i="1" s="1"/>
  <c r="R1516" i="1"/>
  <c r="T1516" i="1" s="1"/>
  <c r="R1508" i="1"/>
  <c r="T1508" i="1" s="1"/>
  <c r="R1500" i="1"/>
  <c r="T1500" i="1" s="1"/>
  <c r="R3361" i="1"/>
  <c r="T3361" i="1" s="1"/>
  <c r="R3353" i="1"/>
  <c r="T3353" i="1" s="1"/>
  <c r="R3345" i="1"/>
  <c r="T3345" i="1" s="1"/>
  <c r="R3337" i="1"/>
  <c r="T3337" i="1" s="1"/>
  <c r="R3329" i="1"/>
  <c r="T3329" i="1" s="1"/>
  <c r="R3321" i="1"/>
  <c r="T3321" i="1" s="1"/>
  <c r="R3313" i="1"/>
  <c r="T3313" i="1" s="1"/>
  <c r="R3305" i="1"/>
  <c r="T3305" i="1" s="1"/>
  <c r="R3297" i="1"/>
  <c r="T3297" i="1" s="1"/>
  <c r="R3289" i="1"/>
  <c r="T3289" i="1" s="1"/>
  <c r="R3281" i="1"/>
  <c r="T3281" i="1" s="1"/>
  <c r="R3273" i="1"/>
  <c r="T3273" i="1" s="1"/>
  <c r="R3265" i="1"/>
  <c r="T3265" i="1" s="1"/>
  <c r="R3257" i="1"/>
  <c r="T3257" i="1" s="1"/>
  <c r="R3249" i="1"/>
  <c r="T3249" i="1" s="1"/>
  <c r="R3241" i="1"/>
  <c r="T3241" i="1" s="1"/>
  <c r="R3233" i="1"/>
  <c r="T3233" i="1" s="1"/>
  <c r="R3225" i="1"/>
  <c r="T3225" i="1" s="1"/>
  <c r="R3217" i="1"/>
  <c r="T3217" i="1" s="1"/>
  <c r="R3210" i="1"/>
  <c r="T3210" i="1" s="1"/>
  <c r="R3202" i="1"/>
  <c r="T3202" i="1" s="1"/>
  <c r="R3194" i="1"/>
  <c r="T3194" i="1" s="1"/>
  <c r="R3186" i="1"/>
  <c r="T3186" i="1" s="1"/>
  <c r="R3178" i="1"/>
  <c r="T3178" i="1" s="1"/>
  <c r="R3170" i="1"/>
  <c r="T3170" i="1" s="1"/>
  <c r="R3162" i="1"/>
  <c r="T3162" i="1" s="1"/>
  <c r="R3156" i="1"/>
  <c r="T3156" i="1" s="1"/>
  <c r="R3148" i="1"/>
  <c r="T3148" i="1" s="1"/>
  <c r="R3142" i="1"/>
  <c r="T3142" i="1" s="1"/>
  <c r="R3134" i="1"/>
  <c r="T3134" i="1" s="1"/>
  <c r="R3126" i="1"/>
  <c r="T3126" i="1" s="1"/>
  <c r="R3118" i="1"/>
  <c r="T3118" i="1" s="1"/>
  <c r="R3110" i="1"/>
  <c r="T3110" i="1" s="1"/>
  <c r="R3102" i="1"/>
  <c r="T3102" i="1" s="1"/>
  <c r="R3094" i="1"/>
  <c r="T3094" i="1" s="1"/>
  <c r="R3086" i="1"/>
  <c r="T3086" i="1" s="1"/>
  <c r="R3078" i="1"/>
  <c r="T3078" i="1" s="1"/>
  <c r="R3070" i="1"/>
  <c r="T3070" i="1" s="1"/>
  <c r="R3062" i="1"/>
  <c r="T3062" i="1" s="1"/>
  <c r="R3054" i="1"/>
  <c r="T3054" i="1" s="1"/>
  <c r="R755" i="1"/>
  <c r="R3039" i="1"/>
  <c r="T3039" i="1" s="1"/>
  <c r="R3021" i="1"/>
  <c r="T3021" i="1" s="1"/>
  <c r="R3013" i="1"/>
  <c r="T3013" i="1" s="1"/>
  <c r="R3006" i="1"/>
  <c r="T3006" i="1" s="1"/>
  <c r="R2998" i="1"/>
  <c r="T2998" i="1" s="1"/>
  <c r="R2990" i="1"/>
  <c r="T2990" i="1" s="1"/>
  <c r="R2977" i="1"/>
  <c r="T2977" i="1" s="1"/>
  <c r="R2970" i="1"/>
  <c r="T2970" i="1" s="1"/>
  <c r="R2952" i="1"/>
  <c r="T2952" i="1" s="1"/>
  <c r="R2945" i="1"/>
  <c r="T2945" i="1" s="1"/>
  <c r="R2937" i="1"/>
  <c r="T2937" i="1" s="1"/>
  <c r="R2929" i="1"/>
  <c r="T2929" i="1" s="1"/>
  <c r="R2921" i="1"/>
  <c r="T2921" i="1" s="1"/>
  <c r="R2913" i="1"/>
  <c r="T2913" i="1" s="1"/>
  <c r="R2905" i="1"/>
  <c r="T2905" i="1" s="1"/>
  <c r="R2897" i="1"/>
  <c r="T2897" i="1" s="1"/>
  <c r="R2890" i="1"/>
  <c r="T2890" i="1" s="1"/>
  <c r="R290" i="1"/>
  <c r="R2875" i="1"/>
  <c r="T2875" i="1" s="1"/>
  <c r="R2870" i="1"/>
  <c r="T2870" i="1" s="1"/>
  <c r="R2866" i="1"/>
  <c r="T2866" i="1" s="1"/>
  <c r="R2858" i="1"/>
  <c r="T2858" i="1" s="1"/>
  <c r="R2852" i="1"/>
  <c r="T2852" i="1" s="1"/>
  <c r="R2840" i="1"/>
  <c r="T2840" i="1" s="1"/>
  <c r="R2834" i="1"/>
  <c r="T2834" i="1" s="1"/>
  <c r="R2826" i="1"/>
  <c r="T2826" i="1" s="1"/>
  <c r="R2818" i="1"/>
  <c r="T2818" i="1" s="1"/>
  <c r="R2810" i="1"/>
  <c r="T2810" i="1" s="1"/>
  <c r="R2802" i="1"/>
  <c r="T2802" i="1" s="1"/>
  <c r="R2794" i="1"/>
  <c r="T2794" i="1" s="1"/>
  <c r="R2786" i="1"/>
  <c r="T2786" i="1" s="1"/>
  <c r="R2778" i="1"/>
  <c r="T2778" i="1" s="1"/>
  <c r="R2770" i="1"/>
  <c r="T2770" i="1" s="1"/>
  <c r="R2762" i="1"/>
  <c r="T2762" i="1" s="1"/>
  <c r="R2754" i="1"/>
  <c r="T2754" i="1" s="1"/>
  <c r="R2746" i="1"/>
  <c r="T2746" i="1" s="1"/>
  <c r="R2738" i="1"/>
  <c r="T2738" i="1" s="1"/>
  <c r="R2730" i="1"/>
  <c r="T2730" i="1" s="1"/>
  <c r="R2722" i="1"/>
  <c r="T2722" i="1" s="1"/>
  <c r="R2714" i="1"/>
  <c r="T2714" i="1" s="1"/>
  <c r="R2706" i="1"/>
  <c r="T2706" i="1" s="1"/>
  <c r="R2698" i="1"/>
  <c r="T2698" i="1" s="1"/>
  <c r="R2690" i="1"/>
  <c r="T2690" i="1" s="1"/>
  <c r="R2683" i="1"/>
  <c r="T2683" i="1" s="1"/>
  <c r="R2675" i="1"/>
  <c r="T2675" i="1" s="1"/>
  <c r="R2667" i="1"/>
  <c r="T2667" i="1" s="1"/>
  <c r="R2659" i="1"/>
  <c r="T2659" i="1" s="1"/>
  <c r="R2651" i="1"/>
  <c r="T2651" i="1" s="1"/>
  <c r="R2643" i="1"/>
  <c r="T2643" i="1" s="1"/>
  <c r="R2630" i="1"/>
  <c r="T2630" i="1" s="1"/>
  <c r="R2624" i="1"/>
  <c r="T2624" i="1" s="1"/>
  <c r="R2616" i="1"/>
  <c r="T2616" i="1" s="1"/>
  <c r="R2608" i="1"/>
  <c r="T2608" i="1" s="1"/>
  <c r="R2601" i="1"/>
  <c r="T2601" i="1" s="1"/>
  <c r="R2593" i="1"/>
  <c r="T2593" i="1" s="1"/>
  <c r="R494" i="1"/>
  <c r="R2578" i="1"/>
  <c r="T2578" i="1" s="1"/>
  <c r="R2570" i="1"/>
  <c r="T2570" i="1" s="1"/>
  <c r="R2562" i="1"/>
  <c r="T2562" i="1" s="1"/>
  <c r="R2554" i="1"/>
  <c r="T2554" i="1" s="1"/>
  <c r="R2546" i="1"/>
  <c r="T2546" i="1" s="1"/>
  <c r="R2538" i="1"/>
  <c r="T2538" i="1" s="1"/>
  <c r="R2530" i="1"/>
  <c r="T2530" i="1" s="1"/>
  <c r="R2523" i="1"/>
  <c r="T2523" i="1" s="1"/>
  <c r="R2515" i="1"/>
  <c r="T2515" i="1" s="1"/>
  <c r="R2507" i="1"/>
  <c r="T2507" i="1" s="1"/>
  <c r="R2500" i="1"/>
  <c r="T2500" i="1" s="1"/>
  <c r="R2494" i="1"/>
  <c r="T2494" i="1" s="1"/>
  <c r="R2486" i="1"/>
  <c r="T2486" i="1" s="1"/>
  <c r="R2478" i="1"/>
  <c r="T2478" i="1" s="1"/>
  <c r="R2470" i="1"/>
  <c r="T2470" i="1" s="1"/>
  <c r="R2462" i="1"/>
  <c r="T2462" i="1" s="1"/>
  <c r="R2454" i="1"/>
  <c r="T2454" i="1" s="1"/>
  <c r="R2446" i="1"/>
  <c r="T2446" i="1" s="1"/>
  <c r="R2438" i="1"/>
  <c r="T2438" i="1" s="1"/>
  <c r="R2430" i="1"/>
  <c r="T2430" i="1" s="1"/>
  <c r="R2422" i="1"/>
  <c r="T2422" i="1" s="1"/>
  <c r="R2414" i="1"/>
  <c r="T2414" i="1" s="1"/>
  <c r="R2406" i="1"/>
  <c r="T2406" i="1" s="1"/>
  <c r="R2402" i="1"/>
  <c r="T2402" i="1" s="1"/>
  <c r="R2394" i="1"/>
  <c r="T2394" i="1" s="1"/>
  <c r="R2386" i="1"/>
  <c r="T2386" i="1" s="1"/>
  <c r="R2378" i="1"/>
  <c r="T2378" i="1" s="1"/>
  <c r="R2370" i="1"/>
  <c r="T2370" i="1" s="1"/>
  <c r="R2362" i="1"/>
  <c r="T2362" i="1" s="1"/>
  <c r="R2354" i="1"/>
  <c r="T2354" i="1" s="1"/>
  <c r="R2346" i="1"/>
  <c r="T2346" i="1" s="1"/>
  <c r="R2338" i="1"/>
  <c r="T2338" i="1" s="1"/>
  <c r="R2330" i="1"/>
  <c r="T2330" i="1" s="1"/>
  <c r="R2323" i="1"/>
  <c r="T2323" i="1" s="1"/>
  <c r="R2317" i="1"/>
  <c r="T2317" i="1" s="1"/>
  <c r="R2310" i="1"/>
  <c r="T2310" i="1" s="1"/>
  <c r="R2302" i="1"/>
  <c r="T2302" i="1" s="1"/>
  <c r="R2296" i="1"/>
  <c r="T2296" i="1" s="1"/>
  <c r="R2289" i="1"/>
  <c r="T2289" i="1" s="1"/>
  <c r="R2278" i="1"/>
  <c r="T2278" i="1" s="1"/>
  <c r="R2270" i="1"/>
  <c r="T2270" i="1" s="1"/>
  <c r="R2262" i="1"/>
  <c r="T2262" i="1" s="1"/>
  <c r="R106" i="1"/>
  <c r="R2249" i="1"/>
  <c r="T2249" i="1" s="1"/>
  <c r="R2241" i="1"/>
  <c r="T2241" i="1" s="1"/>
  <c r="R2234" i="1"/>
  <c r="T2234" i="1" s="1"/>
  <c r="R2226" i="1"/>
  <c r="T2226" i="1" s="1"/>
  <c r="R2218" i="1"/>
  <c r="T2218" i="1" s="1"/>
  <c r="R388" i="1"/>
  <c r="R2204" i="1"/>
  <c r="T2204" i="1" s="1"/>
  <c r="R2196" i="1"/>
  <c r="T2196" i="1" s="1"/>
  <c r="R2189" i="1"/>
  <c r="T2189" i="1" s="1"/>
  <c r="R2181" i="1"/>
  <c r="T2181" i="1" s="1"/>
  <c r="R2173" i="1"/>
  <c r="T2173" i="1" s="1"/>
  <c r="R374" i="1"/>
  <c r="R2158" i="1"/>
  <c r="T2158" i="1" s="1"/>
  <c r="R2150" i="1"/>
  <c r="T2150" i="1" s="1"/>
  <c r="R2143" i="1"/>
  <c r="T2143" i="1" s="1"/>
  <c r="R2135" i="1"/>
  <c r="T2135" i="1" s="1"/>
  <c r="R2128" i="1"/>
  <c r="T2128" i="1" s="1"/>
  <c r="R2120" i="1"/>
  <c r="T2120" i="1" s="1"/>
  <c r="R2113" i="1"/>
  <c r="T2113" i="1" s="1"/>
  <c r="R2107" i="1"/>
  <c r="T2107" i="1" s="1"/>
  <c r="R2099" i="1"/>
  <c r="T2099" i="1" s="1"/>
  <c r="R2091" i="1"/>
  <c r="T2091" i="1" s="1"/>
  <c r="R2083" i="1"/>
  <c r="T2083" i="1" s="1"/>
  <c r="R2075" i="1"/>
  <c r="T2075" i="1" s="1"/>
  <c r="R2067" i="1"/>
  <c r="T2067" i="1" s="1"/>
  <c r="R2059" i="1"/>
  <c r="T2059" i="1" s="1"/>
  <c r="R2051" i="1"/>
  <c r="T2051" i="1" s="1"/>
  <c r="R2044" i="1"/>
  <c r="T2044" i="1" s="1"/>
  <c r="R2036" i="1"/>
  <c r="T2036" i="1" s="1"/>
  <c r="R2028" i="1"/>
  <c r="T2028" i="1" s="1"/>
  <c r="R2020" i="1"/>
  <c r="T2020" i="1" s="1"/>
  <c r="R2012" i="1"/>
  <c r="T2012" i="1" s="1"/>
  <c r="R2006" i="1"/>
  <c r="T2006" i="1" s="1"/>
  <c r="R1998" i="1"/>
  <c r="T1998" i="1" s="1"/>
  <c r="R1990" i="1"/>
  <c r="T1990" i="1" s="1"/>
  <c r="R1982" i="1"/>
  <c r="T1982" i="1" s="1"/>
  <c r="R1974" i="1"/>
  <c r="T1974" i="1" s="1"/>
  <c r="R1966" i="1"/>
  <c r="T1966" i="1" s="1"/>
  <c r="R1958" i="1"/>
  <c r="T1958" i="1" s="1"/>
  <c r="R1950" i="1"/>
  <c r="T1950" i="1" s="1"/>
  <c r="R1942" i="1"/>
  <c r="T1942" i="1" s="1"/>
  <c r="R1934" i="1"/>
  <c r="T1934" i="1" s="1"/>
  <c r="R1926" i="1"/>
  <c r="T1926" i="1" s="1"/>
  <c r="R1918" i="1"/>
  <c r="T1918" i="1" s="1"/>
  <c r="R1912" i="1"/>
  <c r="T1912" i="1" s="1"/>
  <c r="R1904" i="1"/>
  <c r="T1904" i="1" s="1"/>
  <c r="R1896" i="1"/>
  <c r="T1896" i="1" s="1"/>
  <c r="R1888" i="1"/>
  <c r="T1888" i="1" s="1"/>
  <c r="R1880" i="1"/>
  <c r="T1880" i="1" s="1"/>
  <c r="R1873" i="1"/>
  <c r="T1873" i="1" s="1"/>
  <c r="R1865" i="1"/>
  <c r="T1865" i="1" s="1"/>
  <c r="R1857" i="1"/>
  <c r="T1857" i="1" s="1"/>
  <c r="R1845" i="1"/>
  <c r="T1845" i="1" s="1"/>
  <c r="R1838" i="1"/>
  <c r="T1838" i="1" s="1"/>
  <c r="R1830" i="1"/>
  <c r="T1830" i="1" s="1"/>
  <c r="R1822" i="1"/>
  <c r="T1822" i="1" s="1"/>
  <c r="R1814" i="1"/>
  <c r="T1814" i="1" s="1"/>
  <c r="R1806" i="1"/>
  <c r="T1806" i="1" s="1"/>
  <c r="R1798" i="1"/>
  <c r="T1798" i="1" s="1"/>
  <c r="R1791" i="1"/>
  <c r="T1791" i="1" s="1"/>
  <c r="R1783" i="1"/>
  <c r="T1783" i="1" s="1"/>
  <c r="R1775" i="1"/>
  <c r="T1775" i="1" s="1"/>
  <c r="R1767" i="1"/>
  <c r="T1767" i="1" s="1"/>
  <c r="R1759" i="1"/>
  <c r="T1759" i="1" s="1"/>
  <c r="R1751" i="1"/>
  <c r="T1751" i="1" s="1"/>
  <c r="R1743" i="1"/>
  <c r="T1743" i="1" s="1"/>
  <c r="R1735" i="1"/>
  <c r="T1735" i="1" s="1"/>
  <c r="R1728" i="1"/>
  <c r="T1728" i="1" s="1"/>
  <c r="R1720" i="1"/>
  <c r="T1720" i="1" s="1"/>
  <c r="R1712" i="1"/>
  <c r="T1712" i="1" s="1"/>
  <c r="R1704" i="1"/>
  <c r="T1704" i="1" s="1"/>
  <c r="R1696" i="1"/>
  <c r="T1696" i="1" s="1"/>
  <c r="R1688" i="1"/>
  <c r="T1688" i="1" s="1"/>
  <c r="R1680" i="1"/>
  <c r="T1680" i="1" s="1"/>
  <c r="R1672" i="1"/>
  <c r="T1672" i="1" s="1"/>
  <c r="R1664" i="1"/>
  <c r="T1664" i="1" s="1"/>
  <c r="R1656" i="1"/>
  <c r="T1656" i="1" s="1"/>
  <c r="R1648" i="1"/>
  <c r="T1648" i="1" s="1"/>
  <c r="R1640" i="1"/>
  <c r="T1640" i="1" s="1"/>
  <c r="R1632" i="1"/>
  <c r="T1632" i="1" s="1"/>
  <c r="R1624" i="1"/>
  <c r="T1624" i="1" s="1"/>
  <c r="R1616" i="1"/>
  <c r="T1616" i="1" s="1"/>
  <c r="R1609" i="1"/>
  <c r="T1609" i="1" s="1"/>
  <c r="R1601" i="1"/>
  <c r="T1601" i="1" s="1"/>
  <c r="R1594" i="1"/>
  <c r="T1594" i="1" s="1"/>
  <c r="R1586" i="1"/>
  <c r="T1586" i="1" s="1"/>
  <c r="R1578" i="1"/>
  <c r="T1578" i="1" s="1"/>
  <c r="R1570" i="1"/>
  <c r="T1570" i="1" s="1"/>
  <c r="R1562" i="1"/>
  <c r="T1562" i="1" s="1"/>
  <c r="R1554" i="1"/>
  <c r="T1554" i="1" s="1"/>
  <c r="R1546" i="1"/>
  <c r="T1546" i="1" s="1"/>
  <c r="R1538" i="1"/>
  <c r="T1538" i="1" s="1"/>
  <c r="R1530" i="1"/>
  <c r="T1530" i="1" s="1"/>
  <c r="R1522" i="1"/>
  <c r="T1522" i="1" s="1"/>
  <c r="R1515" i="1"/>
  <c r="T1515" i="1" s="1"/>
  <c r="R1507" i="1"/>
  <c r="T1507" i="1" s="1"/>
  <c r="R1499" i="1"/>
  <c r="T1499" i="1" s="1"/>
  <c r="R1492" i="1"/>
  <c r="T1492" i="1" s="1"/>
  <c r="R1484" i="1"/>
  <c r="T1484" i="1" s="1"/>
  <c r="R1476" i="1"/>
  <c r="T1476" i="1" s="1"/>
  <c r="R1468" i="1"/>
  <c r="T1468" i="1" s="1"/>
  <c r="R1460" i="1"/>
  <c r="T1460" i="1" s="1"/>
  <c r="R1452" i="1"/>
  <c r="T1452" i="1" s="1"/>
  <c r="R1444" i="1"/>
  <c r="T1444" i="1" s="1"/>
  <c r="R1436" i="1"/>
  <c r="T1436" i="1" s="1"/>
  <c r="R1428" i="1"/>
  <c r="T1428" i="1" s="1"/>
  <c r="R1420" i="1"/>
  <c r="T1420" i="1" s="1"/>
  <c r="R1412" i="1"/>
  <c r="T1412" i="1" s="1"/>
  <c r="R1404" i="1"/>
  <c r="T1404" i="1" s="1"/>
  <c r="R1396" i="1"/>
  <c r="T1396" i="1" s="1"/>
  <c r="R1388" i="1"/>
  <c r="T1388" i="1" s="1"/>
  <c r="R1380" i="1"/>
  <c r="T1380" i="1" s="1"/>
  <c r="R274" i="1"/>
  <c r="R1367" i="1"/>
  <c r="T1367" i="1" s="1"/>
  <c r="R3580" i="1"/>
  <c r="T3580" i="1" s="1"/>
  <c r="R490" i="1"/>
  <c r="R3565" i="1"/>
  <c r="T3565" i="1" s="1"/>
  <c r="R3557" i="1"/>
  <c r="T3557" i="1" s="1"/>
  <c r="R3550" i="1"/>
  <c r="T3550" i="1" s="1"/>
  <c r="R199" i="1"/>
  <c r="R3537" i="1"/>
  <c r="T3537" i="1" s="1"/>
  <c r="R3531" i="1"/>
  <c r="T3531" i="1" s="1"/>
  <c r="R3524" i="1"/>
  <c r="T3524" i="1" s="1"/>
  <c r="R3519" i="1"/>
  <c r="T3519" i="1" s="1"/>
  <c r="R587" i="1"/>
  <c r="R3508" i="1"/>
  <c r="T3508" i="1" s="1"/>
  <c r="R3501" i="1"/>
  <c r="T3501" i="1" s="1"/>
  <c r="R126" i="1"/>
  <c r="R3490" i="1"/>
  <c r="T3490" i="1" s="1"/>
  <c r="R3482" i="1"/>
  <c r="T3482" i="1" s="1"/>
  <c r="R3476" i="1"/>
  <c r="T3476" i="1" s="1"/>
  <c r="R3468" i="1"/>
  <c r="T3468" i="1" s="1"/>
  <c r="R3461" i="1"/>
  <c r="T3461" i="1" s="1"/>
  <c r="R151" i="1"/>
  <c r="R3454" i="1"/>
  <c r="T3454" i="1" s="1"/>
  <c r="R3449" i="1"/>
  <c r="T3449" i="1" s="1"/>
  <c r="R3441" i="1"/>
  <c r="T3441" i="1" s="1"/>
  <c r="R3433" i="1"/>
  <c r="T3433" i="1" s="1"/>
  <c r="R303" i="1"/>
  <c r="R3423" i="1"/>
  <c r="T3423" i="1" s="1"/>
  <c r="R3417" i="1"/>
  <c r="T3417" i="1" s="1"/>
  <c r="R3410" i="1"/>
  <c r="T3410" i="1" s="1"/>
  <c r="R3398" i="1"/>
  <c r="T3398" i="1" s="1"/>
  <c r="R3383" i="1"/>
  <c r="T3383" i="1" s="1"/>
  <c r="R3375" i="1"/>
  <c r="T3375" i="1" s="1"/>
  <c r="R3368" i="1"/>
  <c r="T3368" i="1" s="1"/>
  <c r="R3360" i="1"/>
  <c r="T3360" i="1" s="1"/>
  <c r="R3352" i="1"/>
  <c r="T3352" i="1" s="1"/>
  <c r="R3344" i="1"/>
  <c r="T3344" i="1" s="1"/>
  <c r="R3336" i="1"/>
  <c r="T3336" i="1" s="1"/>
  <c r="R3328" i="1"/>
  <c r="T3328" i="1" s="1"/>
  <c r="R3320" i="1"/>
  <c r="T3320" i="1" s="1"/>
  <c r="R3312" i="1"/>
  <c r="T3312" i="1" s="1"/>
  <c r="R3304" i="1"/>
  <c r="T3304" i="1" s="1"/>
  <c r="R3296" i="1"/>
  <c r="T3296" i="1" s="1"/>
  <c r="R3288" i="1"/>
  <c r="T3288" i="1" s="1"/>
  <c r="R3280" i="1"/>
  <c r="T3280" i="1" s="1"/>
  <c r="R3272" i="1"/>
  <c r="T3272" i="1" s="1"/>
  <c r="R3264" i="1"/>
  <c r="T3264" i="1" s="1"/>
  <c r="R3256" i="1"/>
  <c r="T3256" i="1" s="1"/>
  <c r="R3248" i="1"/>
  <c r="T3248" i="1" s="1"/>
  <c r="R3240" i="1"/>
  <c r="T3240" i="1" s="1"/>
  <c r="R3232" i="1"/>
  <c r="T3232" i="1" s="1"/>
  <c r="R3224" i="1"/>
  <c r="T3224" i="1" s="1"/>
  <c r="R3216" i="1"/>
  <c r="T3216" i="1" s="1"/>
  <c r="R3209" i="1"/>
  <c r="T3209" i="1" s="1"/>
  <c r="R3201" i="1"/>
  <c r="T3201" i="1" s="1"/>
  <c r="R3193" i="1"/>
  <c r="T3193" i="1" s="1"/>
  <c r="R3185" i="1"/>
  <c r="T3185" i="1" s="1"/>
  <c r="R3177" i="1"/>
  <c r="T3177" i="1" s="1"/>
  <c r="R3169" i="1"/>
  <c r="T3169" i="1" s="1"/>
  <c r="R3161" i="1"/>
  <c r="T3161" i="1" s="1"/>
  <c r="R3155" i="1"/>
  <c r="T3155" i="1" s="1"/>
  <c r="R411" i="1"/>
  <c r="R3141" i="1"/>
  <c r="T3141" i="1" s="1"/>
  <c r="R3133" i="1"/>
  <c r="T3133" i="1" s="1"/>
  <c r="R3125" i="1"/>
  <c r="T3125" i="1" s="1"/>
  <c r="R3117" i="1"/>
  <c r="T3117" i="1" s="1"/>
  <c r="R3109" i="1"/>
  <c r="T3109" i="1" s="1"/>
  <c r="R3101" i="1"/>
  <c r="T3101" i="1" s="1"/>
  <c r="R3093" i="1"/>
  <c r="T3093" i="1" s="1"/>
  <c r="R3085" i="1"/>
  <c r="T3085" i="1" s="1"/>
  <c r="R3077" i="1"/>
  <c r="T3077" i="1" s="1"/>
  <c r="R3069" i="1"/>
  <c r="T3069" i="1" s="1"/>
  <c r="R3061" i="1"/>
  <c r="T3061" i="1" s="1"/>
  <c r="R3053" i="1"/>
  <c r="T3053" i="1" s="1"/>
  <c r="R3046" i="1"/>
  <c r="T3046" i="1" s="1"/>
  <c r="R3038" i="1"/>
  <c r="T3038" i="1" s="1"/>
  <c r="R377" i="1"/>
  <c r="R3020" i="1"/>
  <c r="T3020" i="1" s="1"/>
  <c r="R593" i="1"/>
  <c r="R3005" i="1"/>
  <c r="T3005" i="1" s="1"/>
  <c r="R2997" i="1"/>
  <c r="T2997" i="1" s="1"/>
  <c r="R2989" i="1"/>
  <c r="T2989" i="1" s="1"/>
  <c r="R637" i="1"/>
  <c r="R2976" i="1"/>
  <c r="T2976" i="1" s="1"/>
  <c r="R2969" i="1"/>
  <c r="T2969" i="1" s="1"/>
  <c r="R664" i="1"/>
  <c r="R2951" i="1"/>
  <c r="T2951" i="1" s="1"/>
  <c r="R2944" i="1"/>
  <c r="T2944" i="1" s="1"/>
  <c r="R2936" i="1"/>
  <c r="T2936" i="1" s="1"/>
  <c r="R2928" i="1"/>
  <c r="T2928" i="1" s="1"/>
  <c r="R2920" i="1"/>
  <c r="T2920" i="1" s="1"/>
  <c r="R2912" i="1"/>
  <c r="T2912" i="1" s="1"/>
  <c r="R2904" i="1"/>
  <c r="T2904" i="1" s="1"/>
  <c r="R590" i="1"/>
  <c r="R2889" i="1"/>
  <c r="T2889" i="1" s="1"/>
  <c r="R2882" i="1"/>
  <c r="T2882" i="1" s="1"/>
  <c r="R2874" i="1"/>
  <c r="T2874" i="1" s="1"/>
  <c r="R2869" i="1"/>
  <c r="T2869" i="1" s="1"/>
  <c r="R2865" i="1"/>
  <c r="T2865" i="1" s="1"/>
  <c r="R2857" i="1"/>
  <c r="T2857" i="1" s="1"/>
  <c r="R2851" i="1"/>
  <c r="T2851" i="1" s="1"/>
  <c r="R2833" i="1"/>
  <c r="T2833" i="1" s="1"/>
  <c r="R2825" i="1"/>
  <c r="T2825" i="1" s="1"/>
  <c r="R2817" i="1"/>
  <c r="T2817" i="1" s="1"/>
  <c r="R2809" i="1"/>
  <c r="T2809" i="1" s="1"/>
  <c r="R2801" i="1"/>
  <c r="T2801" i="1" s="1"/>
  <c r="R2793" i="1"/>
  <c r="T2793" i="1" s="1"/>
  <c r="R2785" i="1"/>
  <c r="T2785" i="1" s="1"/>
  <c r="R2777" i="1"/>
  <c r="T2777" i="1" s="1"/>
  <c r="R2769" i="1"/>
  <c r="T2769" i="1" s="1"/>
  <c r="R2761" i="1"/>
  <c r="T2761" i="1" s="1"/>
  <c r="R2753" i="1"/>
  <c r="T2753" i="1" s="1"/>
  <c r="R2745" i="1"/>
  <c r="T2745" i="1" s="1"/>
  <c r="R2737" i="1"/>
  <c r="T2737" i="1" s="1"/>
  <c r="R2729" i="1"/>
  <c r="T2729" i="1" s="1"/>
  <c r="R2721" i="1"/>
  <c r="T2721" i="1" s="1"/>
  <c r="R2713" i="1"/>
  <c r="T2713" i="1" s="1"/>
  <c r="R2705" i="1"/>
  <c r="T2705" i="1" s="1"/>
  <c r="R2697" i="1"/>
  <c r="T2697" i="1" s="1"/>
  <c r="R2689" i="1"/>
  <c r="T2689" i="1" s="1"/>
  <c r="R2682" i="1"/>
  <c r="T2682" i="1" s="1"/>
  <c r="R2674" i="1"/>
  <c r="T2674" i="1" s="1"/>
  <c r="R2666" i="1"/>
  <c r="T2666" i="1" s="1"/>
  <c r="R2658" i="1"/>
  <c r="T2658" i="1" s="1"/>
  <c r="R2650" i="1"/>
  <c r="T2650" i="1" s="1"/>
  <c r="R2637" i="1"/>
  <c r="T2637" i="1" s="1"/>
  <c r="R2629" i="1"/>
  <c r="T2629" i="1" s="1"/>
  <c r="R2623" i="1"/>
  <c r="T2623" i="1" s="1"/>
  <c r="R2615" i="1"/>
  <c r="T2615" i="1" s="1"/>
  <c r="R2607" i="1"/>
  <c r="T2607" i="1" s="1"/>
  <c r="R2600" i="1"/>
  <c r="T2600" i="1" s="1"/>
  <c r="R2592" i="1"/>
  <c r="T2592" i="1" s="1"/>
  <c r="R2585" i="1"/>
  <c r="T2585" i="1" s="1"/>
  <c r="R2577" i="1"/>
  <c r="T2577" i="1" s="1"/>
  <c r="R2569" i="1"/>
  <c r="T2569" i="1" s="1"/>
  <c r="R2561" i="1"/>
  <c r="T2561" i="1" s="1"/>
  <c r="R2553" i="1"/>
  <c r="T2553" i="1" s="1"/>
  <c r="R2545" i="1"/>
  <c r="T2545" i="1" s="1"/>
  <c r="R2537" i="1"/>
  <c r="T2537" i="1" s="1"/>
  <c r="R2529" i="1"/>
  <c r="T2529" i="1" s="1"/>
  <c r="R2522" i="1"/>
  <c r="T2522" i="1" s="1"/>
  <c r="R2514" i="1"/>
  <c r="T2514" i="1" s="1"/>
  <c r="R635" i="1"/>
  <c r="R614" i="1"/>
  <c r="R2493" i="1"/>
  <c r="T2493" i="1" s="1"/>
  <c r="R2485" i="1"/>
  <c r="T2485" i="1" s="1"/>
  <c r="R2477" i="1"/>
  <c r="T2477" i="1" s="1"/>
  <c r="R2469" i="1"/>
  <c r="T2469" i="1" s="1"/>
  <c r="R2461" i="1"/>
  <c r="T2461" i="1" s="1"/>
  <c r="R2453" i="1"/>
  <c r="T2453" i="1" s="1"/>
  <c r="R2445" i="1"/>
  <c r="T2445" i="1" s="1"/>
  <c r="R2437" i="1"/>
  <c r="T2437" i="1" s="1"/>
  <c r="R2429" i="1"/>
  <c r="T2429" i="1" s="1"/>
  <c r="R2421" i="1"/>
  <c r="T2421" i="1" s="1"/>
  <c r="R2413" i="1"/>
  <c r="T2413" i="1" s="1"/>
  <c r="R2401" i="1"/>
  <c r="T2401" i="1" s="1"/>
  <c r="R2393" i="1"/>
  <c r="T2393" i="1" s="1"/>
  <c r="R2385" i="1"/>
  <c r="T2385" i="1" s="1"/>
  <c r="R2377" i="1"/>
  <c r="T2377" i="1" s="1"/>
  <c r="R2369" i="1"/>
  <c r="T2369" i="1" s="1"/>
  <c r="R2361" i="1"/>
  <c r="T2361" i="1" s="1"/>
  <c r="R2353" i="1"/>
  <c r="T2353" i="1" s="1"/>
  <c r="R2345" i="1"/>
  <c r="T2345" i="1" s="1"/>
  <c r="R2337" i="1"/>
  <c r="T2337" i="1" s="1"/>
  <c r="R2329" i="1"/>
  <c r="T2329" i="1" s="1"/>
  <c r="R2322" i="1"/>
  <c r="T2322" i="1" s="1"/>
  <c r="R2316" i="1"/>
  <c r="T2316" i="1" s="1"/>
  <c r="R2309" i="1"/>
  <c r="T2309" i="1" s="1"/>
  <c r="R2301" i="1"/>
  <c r="T2301" i="1" s="1"/>
  <c r="R2295" i="1"/>
  <c r="T2295" i="1" s="1"/>
  <c r="R2288" i="1"/>
  <c r="T2288" i="1" s="1"/>
  <c r="R2277" i="1"/>
  <c r="T2277" i="1" s="1"/>
  <c r="R2269" i="1"/>
  <c r="T2269" i="1" s="1"/>
  <c r="R2261" i="1"/>
  <c r="T2261" i="1" s="1"/>
  <c r="R2248" i="1"/>
  <c r="T2248" i="1" s="1"/>
  <c r="R2240" i="1"/>
  <c r="T2240" i="1" s="1"/>
  <c r="R2233" i="1"/>
  <c r="T2233" i="1" s="1"/>
  <c r="R2225" i="1"/>
  <c r="T2225" i="1" s="1"/>
  <c r="R2210" i="1"/>
  <c r="T2210" i="1" s="1"/>
  <c r="R2203" i="1"/>
  <c r="T2203" i="1" s="1"/>
  <c r="R2195" i="1"/>
  <c r="T2195" i="1" s="1"/>
  <c r="R2180" i="1"/>
  <c r="T2180" i="1" s="1"/>
  <c r="R2172" i="1"/>
  <c r="T2172" i="1" s="1"/>
  <c r="R2165" i="1"/>
  <c r="T2165" i="1" s="1"/>
  <c r="R2157" i="1"/>
  <c r="T2157" i="1" s="1"/>
  <c r="R2142" i="1"/>
  <c r="T2142" i="1" s="1"/>
  <c r="R2134" i="1"/>
  <c r="T2134" i="1" s="1"/>
  <c r="R2127" i="1"/>
  <c r="T2127" i="1" s="1"/>
  <c r="R2119" i="1"/>
  <c r="T2119" i="1" s="1"/>
  <c r="R240" i="1"/>
  <c r="R2106" i="1"/>
  <c r="T2106" i="1" s="1"/>
  <c r="R2098" i="1"/>
  <c r="T2098" i="1" s="1"/>
  <c r="R2090" i="1"/>
  <c r="T2090" i="1" s="1"/>
  <c r="R2082" i="1"/>
  <c r="T2082" i="1" s="1"/>
  <c r="R2074" i="1"/>
  <c r="T2074" i="1" s="1"/>
  <c r="R2066" i="1"/>
  <c r="T2066" i="1" s="1"/>
  <c r="R2058" i="1"/>
  <c r="T2058" i="1" s="1"/>
  <c r="R2050" i="1"/>
  <c r="T2050" i="1" s="1"/>
  <c r="R2043" i="1"/>
  <c r="T2043" i="1" s="1"/>
  <c r="R2035" i="1"/>
  <c r="T2035" i="1" s="1"/>
  <c r="R2027" i="1"/>
  <c r="T2027" i="1" s="1"/>
  <c r="R2019" i="1"/>
  <c r="T2019" i="1" s="1"/>
  <c r="R2011" i="1"/>
  <c r="T2011" i="1" s="1"/>
  <c r="R2005" i="1"/>
  <c r="T2005" i="1" s="1"/>
  <c r="R1997" i="1"/>
  <c r="T1997" i="1" s="1"/>
  <c r="R1989" i="1"/>
  <c r="T1989" i="1" s="1"/>
  <c r="R1981" i="1"/>
  <c r="T1981" i="1" s="1"/>
  <c r="R1973" i="1"/>
  <c r="T1973" i="1" s="1"/>
  <c r="R1965" i="1"/>
  <c r="T1965" i="1" s="1"/>
  <c r="R1957" i="1"/>
  <c r="T1957" i="1" s="1"/>
  <c r="R1949" i="1"/>
  <c r="T1949" i="1" s="1"/>
  <c r="R1941" i="1"/>
  <c r="T1941" i="1" s="1"/>
  <c r="R1933" i="1"/>
  <c r="T1933" i="1" s="1"/>
  <c r="R1925" i="1"/>
  <c r="T1925" i="1" s="1"/>
  <c r="R1917" i="1"/>
  <c r="T1917" i="1" s="1"/>
  <c r="R1911" i="1"/>
  <c r="T1911" i="1" s="1"/>
  <c r="R1903" i="1"/>
  <c r="T1903" i="1" s="1"/>
  <c r="R1895" i="1"/>
  <c r="T1895" i="1" s="1"/>
  <c r="R1887" i="1"/>
  <c r="T1887" i="1" s="1"/>
  <c r="R325" i="1"/>
  <c r="R1872" i="1"/>
  <c r="T1872" i="1" s="1"/>
  <c r="R1864" i="1"/>
  <c r="T1864" i="1" s="1"/>
  <c r="R1856" i="1"/>
  <c r="T1856" i="1" s="1"/>
  <c r="R1852" i="1"/>
  <c r="T1852" i="1" s="1"/>
  <c r="R1844" i="1"/>
  <c r="T1844" i="1" s="1"/>
  <c r="R1837" i="1"/>
  <c r="T1837" i="1" s="1"/>
  <c r="R1821" i="1"/>
  <c r="T1821" i="1" s="1"/>
  <c r="R1813" i="1"/>
  <c r="T1813" i="1" s="1"/>
  <c r="R1805" i="1"/>
  <c r="T1805" i="1" s="1"/>
  <c r="R1797" i="1"/>
  <c r="T1797" i="1" s="1"/>
  <c r="R1790" i="1"/>
  <c r="T1790" i="1" s="1"/>
  <c r="R1782" i="1"/>
  <c r="T1782" i="1" s="1"/>
  <c r="R1774" i="1"/>
  <c r="T1774" i="1" s="1"/>
  <c r="R1766" i="1"/>
  <c r="T1766" i="1" s="1"/>
  <c r="R1758" i="1"/>
  <c r="T1758" i="1" s="1"/>
  <c r="R1750" i="1"/>
  <c r="T1750" i="1" s="1"/>
  <c r="R1742" i="1"/>
  <c r="T1742" i="1" s="1"/>
  <c r="R1734" i="1"/>
  <c r="T1734" i="1" s="1"/>
  <c r="R1727" i="1"/>
  <c r="T1727" i="1" s="1"/>
  <c r="R1719" i="1"/>
  <c r="T1719" i="1" s="1"/>
  <c r="R1711" i="1"/>
  <c r="T1711" i="1" s="1"/>
  <c r="R1703" i="1"/>
  <c r="T1703" i="1" s="1"/>
  <c r="R1695" i="1"/>
  <c r="T1695" i="1" s="1"/>
  <c r="R1687" i="1"/>
  <c r="T1687" i="1" s="1"/>
  <c r="R1679" i="1"/>
  <c r="T1679" i="1" s="1"/>
  <c r="R1671" i="1"/>
  <c r="T1671" i="1" s="1"/>
  <c r="R1663" i="1"/>
  <c r="T1663" i="1" s="1"/>
  <c r="R1655" i="1"/>
  <c r="T1655" i="1" s="1"/>
  <c r="R1647" i="1"/>
  <c r="T1647" i="1" s="1"/>
  <c r="R1639" i="1"/>
  <c r="T1639" i="1" s="1"/>
  <c r="R1631" i="1"/>
  <c r="T1631" i="1" s="1"/>
  <c r="R1623" i="1"/>
  <c r="T1623" i="1" s="1"/>
  <c r="R1615" i="1"/>
  <c r="T1615" i="1" s="1"/>
  <c r="R1608" i="1"/>
  <c r="T1608" i="1" s="1"/>
  <c r="R1593" i="1"/>
  <c r="T1593" i="1" s="1"/>
  <c r="R1585" i="1"/>
  <c r="T1585" i="1" s="1"/>
  <c r="R1577" i="1"/>
  <c r="T1577" i="1" s="1"/>
  <c r="R1569" i="1"/>
  <c r="T1569" i="1" s="1"/>
  <c r="R1561" i="1"/>
  <c r="T1561" i="1" s="1"/>
  <c r="R1553" i="1"/>
  <c r="T1553" i="1" s="1"/>
  <c r="R1545" i="1"/>
  <c r="T1545" i="1" s="1"/>
  <c r="R1537" i="1"/>
  <c r="T1537" i="1" s="1"/>
  <c r="R1529" i="1"/>
  <c r="T1529" i="1" s="1"/>
  <c r="R1521" i="1"/>
  <c r="T1521" i="1" s="1"/>
  <c r="R1514" i="1"/>
  <c r="T1514" i="1" s="1"/>
  <c r="R1506" i="1"/>
  <c r="T1506" i="1" s="1"/>
  <c r="R1498" i="1"/>
  <c r="T1498" i="1" s="1"/>
  <c r="R1491" i="1"/>
  <c r="T1491" i="1" s="1"/>
  <c r="R1483" i="1"/>
  <c r="T1483" i="1" s="1"/>
  <c r="R1475" i="1"/>
  <c r="T1475" i="1" s="1"/>
  <c r="R1467" i="1"/>
  <c r="T1467" i="1" s="1"/>
  <c r="R1459" i="1"/>
  <c r="T1459" i="1" s="1"/>
  <c r="R1451" i="1"/>
  <c r="T1451" i="1" s="1"/>
  <c r="R1443" i="1"/>
  <c r="T1443" i="1" s="1"/>
  <c r="R1435" i="1"/>
  <c r="T1435" i="1" s="1"/>
  <c r="R1427" i="1"/>
  <c r="T1427" i="1" s="1"/>
  <c r="R1419" i="1"/>
  <c r="T1419" i="1" s="1"/>
  <c r="R1411" i="1"/>
  <c r="T1411" i="1" s="1"/>
  <c r="R1403" i="1"/>
  <c r="T1403" i="1" s="1"/>
  <c r="R1395" i="1"/>
  <c r="T1395" i="1" s="1"/>
  <c r="R1387" i="1"/>
  <c r="T1387" i="1" s="1"/>
  <c r="R581" i="1"/>
  <c r="R1373" i="1"/>
  <c r="T1373" i="1" s="1"/>
  <c r="R1366" i="1"/>
  <c r="T1366" i="1" s="1"/>
  <c r="R3586" i="1"/>
  <c r="T3586" i="1" s="1"/>
  <c r="R3578" i="1"/>
  <c r="T3578" i="1" s="1"/>
  <c r="R3571" i="1"/>
  <c r="T3571" i="1" s="1"/>
  <c r="R3563" i="1"/>
  <c r="T3563" i="1" s="1"/>
  <c r="R3555" i="1"/>
  <c r="T3555" i="1" s="1"/>
  <c r="R3543" i="1"/>
  <c r="T3543" i="1" s="1"/>
  <c r="R3535" i="1"/>
  <c r="T3535" i="1" s="1"/>
  <c r="R412" i="1"/>
  <c r="R3522" i="1"/>
  <c r="T3522" i="1" s="1"/>
  <c r="R3517" i="1"/>
  <c r="T3517" i="1" s="1"/>
  <c r="R348" i="1"/>
  <c r="R3506" i="1"/>
  <c r="T3506" i="1" s="1"/>
  <c r="R3499" i="1"/>
  <c r="T3499" i="1" s="1"/>
  <c r="R3494" i="1"/>
  <c r="T3494" i="1" s="1"/>
  <c r="R3488" i="1"/>
  <c r="T3488" i="1" s="1"/>
  <c r="R3481" i="1"/>
  <c r="T3481" i="1" s="1"/>
  <c r="R3474" i="1"/>
  <c r="T3474" i="1" s="1"/>
  <c r="R3466" i="1"/>
  <c r="T3466" i="1" s="1"/>
  <c r="R3460" i="1"/>
  <c r="T3460" i="1" s="1"/>
  <c r="R385" i="1"/>
  <c r="R3453" i="1"/>
  <c r="T3453" i="1" s="1"/>
  <c r="R3447" i="1"/>
  <c r="T3447" i="1" s="1"/>
  <c r="R3439" i="1"/>
  <c r="T3439" i="1" s="1"/>
  <c r="R361" i="1"/>
  <c r="R3428" i="1"/>
  <c r="T3428" i="1" s="1"/>
  <c r="R3421" i="1"/>
  <c r="T3421" i="1" s="1"/>
  <c r="R3416" i="1"/>
  <c r="T3416" i="1" s="1"/>
  <c r="R3408" i="1"/>
  <c r="T3408" i="1" s="1"/>
  <c r="R3396" i="1"/>
  <c r="T3396" i="1" s="1"/>
  <c r="R3389" i="1"/>
  <c r="T3389" i="1" s="1"/>
  <c r="R3381" i="1"/>
  <c r="T3381" i="1" s="1"/>
  <c r="R737" i="1"/>
  <c r="R3366" i="1"/>
  <c r="T3366" i="1" s="1"/>
  <c r="R3358" i="1"/>
  <c r="T3358" i="1" s="1"/>
  <c r="R3350" i="1"/>
  <c r="T3350" i="1" s="1"/>
  <c r="R3342" i="1"/>
  <c r="T3342" i="1" s="1"/>
  <c r="R3334" i="1"/>
  <c r="T3334" i="1" s="1"/>
  <c r="R3326" i="1"/>
  <c r="T3326" i="1" s="1"/>
  <c r="R3318" i="1"/>
  <c r="T3318" i="1" s="1"/>
  <c r="R3310" i="1"/>
  <c r="T3310" i="1" s="1"/>
  <c r="R3302" i="1"/>
  <c r="T3302" i="1" s="1"/>
  <c r="R3294" i="1"/>
  <c r="T3294" i="1" s="1"/>
  <c r="R3286" i="1"/>
  <c r="T3286" i="1" s="1"/>
  <c r="R3278" i="1"/>
  <c r="T3278" i="1" s="1"/>
  <c r="R3270" i="1"/>
  <c r="T3270" i="1" s="1"/>
  <c r="R3262" i="1"/>
  <c r="T3262" i="1" s="1"/>
  <c r="R3254" i="1"/>
  <c r="T3254" i="1" s="1"/>
  <c r="R3246" i="1"/>
  <c r="T3246" i="1" s="1"/>
  <c r="R3238" i="1"/>
  <c r="T3238" i="1" s="1"/>
  <c r="R3230" i="1"/>
  <c r="T3230" i="1" s="1"/>
  <c r="R3222" i="1"/>
  <c r="T3222" i="1" s="1"/>
  <c r="R3214" i="1"/>
  <c r="T3214" i="1" s="1"/>
  <c r="R3207" i="1"/>
  <c r="T3207" i="1" s="1"/>
  <c r="R3199" i="1"/>
  <c r="T3199" i="1" s="1"/>
  <c r="R3191" i="1"/>
  <c r="T3191" i="1" s="1"/>
  <c r="R3183" i="1"/>
  <c r="T3183" i="1" s="1"/>
  <c r="R3175" i="1"/>
  <c r="T3175" i="1" s="1"/>
  <c r="R3167" i="1"/>
  <c r="T3167" i="1" s="1"/>
  <c r="R3160" i="1"/>
  <c r="T3160" i="1" s="1"/>
  <c r="R3153" i="1"/>
  <c r="T3153" i="1" s="1"/>
  <c r="R3146" i="1"/>
  <c r="T3146" i="1" s="1"/>
  <c r="R3139" i="1"/>
  <c r="T3139" i="1" s="1"/>
  <c r="R3131" i="1"/>
  <c r="T3131" i="1" s="1"/>
  <c r="R3123" i="1"/>
  <c r="T3123" i="1" s="1"/>
  <c r="R3115" i="1"/>
  <c r="T3115" i="1" s="1"/>
  <c r="R3107" i="1"/>
  <c r="T3107" i="1" s="1"/>
  <c r="R3099" i="1"/>
  <c r="T3099" i="1" s="1"/>
  <c r="R3091" i="1"/>
  <c r="T3091" i="1" s="1"/>
  <c r="R3083" i="1"/>
  <c r="T3083" i="1" s="1"/>
  <c r="R3075" i="1"/>
  <c r="T3075" i="1" s="1"/>
  <c r="R3067" i="1"/>
  <c r="T3067" i="1" s="1"/>
  <c r="R3059" i="1"/>
  <c r="T3059" i="1" s="1"/>
  <c r="R3051" i="1"/>
  <c r="T3051" i="1" s="1"/>
  <c r="R3036" i="1"/>
  <c r="T3036" i="1" s="1"/>
  <c r="R3030" i="1"/>
  <c r="T3030" i="1" s="1"/>
  <c r="R125" i="1"/>
  <c r="R3018" i="1"/>
  <c r="T3018" i="1" s="1"/>
  <c r="R3011" i="1"/>
  <c r="T3011" i="1" s="1"/>
  <c r="R3003" i="1"/>
  <c r="T3003" i="1" s="1"/>
  <c r="R2987" i="1"/>
  <c r="T2987" i="1" s="1"/>
  <c r="R2981" i="1"/>
  <c r="T2981" i="1" s="1"/>
  <c r="R2975" i="1"/>
  <c r="T2975" i="1" s="1"/>
  <c r="R2956" i="1"/>
  <c r="T2956" i="1" s="1"/>
  <c r="R2950" i="1"/>
  <c r="T2950" i="1" s="1"/>
  <c r="R2942" i="1"/>
  <c r="T2942" i="1" s="1"/>
  <c r="R2934" i="1"/>
  <c r="T2934" i="1" s="1"/>
  <c r="R2926" i="1"/>
  <c r="T2926" i="1" s="1"/>
  <c r="R2918" i="1"/>
  <c r="T2918" i="1" s="1"/>
  <c r="R2910" i="1"/>
  <c r="T2910" i="1" s="1"/>
  <c r="R2902" i="1"/>
  <c r="T2902" i="1" s="1"/>
  <c r="R2895" i="1"/>
  <c r="T2895" i="1" s="1"/>
  <c r="R2887" i="1"/>
  <c r="T2887" i="1" s="1"/>
  <c r="R2880" i="1"/>
  <c r="T2880" i="1" s="1"/>
  <c r="R2867" i="1"/>
  <c r="T2867" i="1" s="1"/>
  <c r="R2863" i="1"/>
  <c r="T2863" i="1" s="1"/>
  <c r="R507" i="1"/>
  <c r="R2849" i="1"/>
  <c r="T2849" i="1" s="1"/>
  <c r="R2843" i="1"/>
  <c r="T2843" i="1" s="1"/>
  <c r="R2831" i="1"/>
  <c r="T2831" i="1" s="1"/>
  <c r="R2823" i="1"/>
  <c r="T2823" i="1" s="1"/>
  <c r="R2815" i="1"/>
  <c r="T2815" i="1" s="1"/>
  <c r="R2807" i="1"/>
  <c r="T2807" i="1" s="1"/>
  <c r="R2799" i="1"/>
  <c r="T2799" i="1" s="1"/>
  <c r="R2791" i="1"/>
  <c r="T2791" i="1" s="1"/>
  <c r="R2783" i="1"/>
  <c r="T2783" i="1" s="1"/>
  <c r="R2775" i="1"/>
  <c r="T2775" i="1" s="1"/>
  <c r="R2767" i="1"/>
  <c r="T2767" i="1" s="1"/>
  <c r="R2759" i="1"/>
  <c r="T2759" i="1" s="1"/>
  <c r="R2751" i="1"/>
  <c r="T2751" i="1" s="1"/>
  <c r="R2743" i="1"/>
  <c r="T2743" i="1" s="1"/>
  <c r="R2735" i="1"/>
  <c r="T2735" i="1" s="1"/>
  <c r="R2727" i="1"/>
  <c r="T2727" i="1" s="1"/>
  <c r="R2719" i="1"/>
  <c r="T2719" i="1" s="1"/>
  <c r="R2711" i="1"/>
  <c r="T2711" i="1" s="1"/>
  <c r="R2703" i="1"/>
  <c r="T2703" i="1" s="1"/>
  <c r="R2695" i="1"/>
  <c r="T2695" i="1" s="1"/>
  <c r="R2687" i="1"/>
  <c r="T2687" i="1" s="1"/>
  <c r="R2680" i="1"/>
  <c r="T2680" i="1" s="1"/>
  <c r="R2672" i="1"/>
  <c r="T2672" i="1" s="1"/>
  <c r="R2664" i="1"/>
  <c r="T2664" i="1" s="1"/>
  <c r="R2656" i="1"/>
  <c r="T2656" i="1" s="1"/>
  <c r="R2648" i="1"/>
  <c r="T2648" i="1" s="1"/>
  <c r="R2641" i="1"/>
  <c r="T2641" i="1" s="1"/>
  <c r="R2635" i="1"/>
  <c r="T2635" i="1" s="1"/>
  <c r="R2628" i="1"/>
  <c r="T2628" i="1" s="1"/>
  <c r="R2621" i="1"/>
  <c r="T2621" i="1" s="1"/>
  <c r="R2613" i="1"/>
  <c r="T2613" i="1" s="1"/>
  <c r="R2605" i="1"/>
  <c r="T2605" i="1" s="1"/>
  <c r="R2598" i="1"/>
  <c r="T2598" i="1" s="1"/>
  <c r="R2590" i="1"/>
  <c r="T2590" i="1" s="1"/>
  <c r="R2583" i="1"/>
  <c r="T2583" i="1" s="1"/>
  <c r="R2575" i="1"/>
  <c r="T2575" i="1" s="1"/>
  <c r="R2567" i="1"/>
  <c r="T2567" i="1" s="1"/>
  <c r="R2559" i="1"/>
  <c r="T2559" i="1" s="1"/>
  <c r="R2551" i="1"/>
  <c r="T2551" i="1" s="1"/>
  <c r="R2543" i="1"/>
  <c r="T2543" i="1" s="1"/>
  <c r="R2535" i="1"/>
  <c r="T2535" i="1" s="1"/>
  <c r="R160" i="1"/>
  <c r="R2520" i="1"/>
  <c r="T2520" i="1" s="1"/>
  <c r="R2512" i="1"/>
  <c r="T2512" i="1" s="1"/>
  <c r="R2505" i="1"/>
  <c r="T2505" i="1" s="1"/>
  <c r="R2498" i="1"/>
  <c r="T2498" i="1" s="1"/>
  <c r="R2491" i="1"/>
  <c r="T2491" i="1" s="1"/>
  <c r="R2483" i="1"/>
  <c r="T2483" i="1" s="1"/>
  <c r="R2475" i="1"/>
  <c r="T2475" i="1" s="1"/>
  <c r="R2467" i="1"/>
  <c r="T2467" i="1" s="1"/>
  <c r="R2459" i="1"/>
  <c r="T2459" i="1" s="1"/>
  <c r="R2451" i="1"/>
  <c r="T2451" i="1" s="1"/>
  <c r="R2443" i="1"/>
  <c r="T2443" i="1" s="1"/>
  <c r="R2435" i="1"/>
  <c r="T2435" i="1" s="1"/>
  <c r="R2427" i="1"/>
  <c r="T2427" i="1" s="1"/>
  <c r="R2419" i="1"/>
  <c r="T2419" i="1" s="1"/>
  <c r="R2411" i="1"/>
  <c r="T2411" i="1" s="1"/>
  <c r="R597" i="1"/>
  <c r="R2399" i="1"/>
  <c r="T2399" i="1" s="1"/>
  <c r="R2391" i="1"/>
  <c r="T2391" i="1" s="1"/>
  <c r="R2383" i="1"/>
  <c r="T2383" i="1" s="1"/>
  <c r="R2375" i="1"/>
  <c r="T2375" i="1" s="1"/>
  <c r="R2367" i="1"/>
  <c r="T2367" i="1" s="1"/>
  <c r="R2359" i="1"/>
  <c r="T2359" i="1" s="1"/>
  <c r="R2351" i="1"/>
  <c r="T2351" i="1" s="1"/>
  <c r="R2343" i="1"/>
  <c r="T2343" i="1" s="1"/>
  <c r="R2335" i="1"/>
  <c r="T2335" i="1" s="1"/>
  <c r="R2327" i="1"/>
  <c r="T2327" i="1" s="1"/>
  <c r="R330" i="1"/>
  <c r="R2314" i="1"/>
  <c r="T2314" i="1" s="1"/>
  <c r="R2307" i="1"/>
  <c r="T2307" i="1" s="1"/>
  <c r="R2300" i="1"/>
  <c r="T2300" i="1" s="1"/>
  <c r="R2294" i="1"/>
  <c r="T2294" i="1" s="1"/>
  <c r="R2286" i="1"/>
  <c r="T2286" i="1" s="1"/>
  <c r="R210" i="1"/>
  <c r="R2275" i="1"/>
  <c r="T2275" i="1" s="1"/>
  <c r="R2267" i="1"/>
  <c r="T2267" i="1" s="1"/>
  <c r="R2260" i="1"/>
  <c r="T2260" i="1" s="1"/>
  <c r="R2254" i="1"/>
  <c r="T2254" i="1" s="1"/>
  <c r="R2246" i="1"/>
  <c r="T2246" i="1" s="1"/>
  <c r="R2238" i="1"/>
  <c r="T2238" i="1" s="1"/>
  <c r="R2231" i="1"/>
  <c r="T2231" i="1" s="1"/>
  <c r="R2223" i="1"/>
  <c r="T2223" i="1" s="1"/>
  <c r="R2215" i="1"/>
  <c r="T2215" i="1" s="1"/>
  <c r="R761" i="1"/>
  <c r="R2201" i="1"/>
  <c r="T2201" i="1" s="1"/>
  <c r="R2193" i="1"/>
  <c r="T2193" i="1" s="1"/>
  <c r="R2170" i="1"/>
  <c r="T2170" i="1" s="1"/>
  <c r="R2155" i="1"/>
  <c r="T2155" i="1" s="1"/>
  <c r="R2148" i="1"/>
  <c r="T2148" i="1" s="1"/>
  <c r="R2140" i="1"/>
  <c r="T2140" i="1" s="1"/>
  <c r="R2132" i="1"/>
  <c r="T2132" i="1" s="1"/>
  <c r="R2125" i="1"/>
  <c r="T2125" i="1" s="1"/>
  <c r="R2117" i="1"/>
  <c r="T2117" i="1" s="1"/>
  <c r="R2111" i="1"/>
  <c r="T2111" i="1" s="1"/>
  <c r="R2104" i="1"/>
  <c r="T2104" i="1" s="1"/>
  <c r="R2096" i="1"/>
  <c r="T2096" i="1" s="1"/>
  <c r="R2088" i="1"/>
  <c r="T2088" i="1" s="1"/>
  <c r="R2080" i="1"/>
  <c r="T2080" i="1" s="1"/>
  <c r="R2072" i="1"/>
  <c r="T2072" i="1" s="1"/>
  <c r="R2064" i="1"/>
  <c r="T2064" i="1" s="1"/>
  <c r="R2056" i="1"/>
  <c r="T2056" i="1" s="1"/>
  <c r="R2048" i="1"/>
  <c r="T2048" i="1" s="1"/>
  <c r="R2041" i="1"/>
  <c r="T2041" i="1" s="1"/>
  <c r="R2033" i="1"/>
  <c r="T2033" i="1" s="1"/>
  <c r="R2025" i="1"/>
  <c r="T2025" i="1" s="1"/>
  <c r="R2017" i="1"/>
  <c r="T2017" i="1" s="1"/>
  <c r="R2009" i="1"/>
  <c r="T2009" i="1" s="1"/>
  <c r="R2003" i="1"/>
  <c r="T2003" i="1" s="1"/>
  <c r="R1995" i="1"/>
  <c r="T1995" i="1" s="1"/>
  <c r="R1987" i="1"/>
  <c r="T1987" i="1" s="1"/>
  <c r="R1979" i="1"/>
  <c r="T1979" i="1" s="1"/>
  <c r="R1971" i="1"/>
  <c r="T1971" i="1" s="1"/>
  <c r="R1963" i="1"/>
  <c r="T1963" i="1" s="1"/>
  <c r="R1955" i="1"/>
  <c r="T1955" i="1" s="1"/>
  <c r="R1947" i="1"/>
  <c r="T1947" i="1" s="1"/>
  <c r="R1939" i="1"/>
  <c r="T1939" i="1" s="1"/>
  <c r="R1931" i="1"/>
  <c r="T1931" i="1" s="1"/>
  <c r="R1923" i="1"/>
  <c r="T1923" i="1" s="1"/>
  <c r="R1915" i="1"/>
  <c r="T1915" i="1" s="1"/>
  <c r="R1909" i="1"/>
  <c r="T1909" i="1" s="1"/>
  <c r="R1901" i="1"/>
  <c r="T1901" i="1" s="1"/>
  <c r="R1893" i="1"/>
  <c r="T1893" i="1" s="1"/>
  <c r="R1885" i="1"/>
  <c r="T1885" i="1" s="1"/>
  <c r="R1878" i="1"/>
  <c r="T1878" i="1" s="1"/>
  <c r="R1870" i="1"/>
  <c r="T1870" i="1" s="1"/>
  <c r="R1862" i="1"/>
  <c r="T1862" i="1" s="1"/>
  <c r="R134" i="1"/>
  <c r="R1850" i="1"/>
  <c r="T1850" i="1" s="1"/>
  <c r="R580" i="1"/>
  <c r="R1835" i="1"/>
  <c r="T1835" i="1" s="1"/>
  <c r="R1827" i="1"/>
  <c r="T1827" i="1" s="1"/>
  <c r="R1819" i="1"/>
  <c r="T1819" i="1" s="1"/>
  <c r="R1811" i="1"/>
  <c r="T1811" i="1" s="1"/>
  <c r="R1803" i="1"/>
  <c r="T1803" i="1" s="1"/>
  <c r="R1795" i="1"/>
  <c r="T1795" i="1" s="1"/>
  <c r="R1788" i="1"/>
  <c r="T1788" i="1" s="1"/>
  <c r="R1780" i="1"/>
  <c r="T1780" i="1" s="1"/>
  <c r="R1772" i="1"/>
  <c r="T1772" i="1" s="1"/>
  <c r="R1764" i="1"/>
  <c r="T1764" i="1" s="1"/>
  <c r="R1756" i="1"/>
  <c r="T1756" i="1" s="1"/>
  <c r="R1748" i="1"/>
  <c r="T1748" i="1" s="1"/>
  <c r="R1740" i="1"/>
  <c r="T1740" i="1" s="1"/>
  <c r="R1732" i="1"/>
  <c r="T1732" i="1" s="1"/>
  <c r="R1725" i="1"/>
  <c r="T1725" i="1" s="1"/>
  <c r="R1717" i="1"/>
  <c r="T1717" i="1" s="1"/>
  <c r="R1709" i="1"/>
  <c r="T1709" i="1" s="1"/>
  <c r="R1701" i="1"/>
  <c r="T1701" i="1" s="1"/>
  <c r="R1693" i="1"/>
  <c r="T1693" i="1" s="1"/>
  <c r="R1685" i="1"/>
  <c r="T1685" i="1" s="1"/>
  <c r="R1677" i="1"/>
  <c r="T1677" i="1" s="1"/>
  <c r="R1669" i="1"/>
  <c r="T1669" i="1" s="1"/>
  <c r="R1661" i="1"/>
  <c r="T1661" i="1" s="1"/>
  <c r="R1653" i="1"/>
  <c r="T1653" i="1" s="1"/>
  <c r="R1645" i="1"/>
  <c r="T1645" i="1" s="1"/>
  <c r="R1637" i="1"/>
  <c r="T1637" i="1" s="1"/>
  <c r="R1629" i="1"/>
  <c r="T1629" i="1" s="1"/>
  <c r="R1621" i="1"/>
  <c r="T1621" i="1" s="1"/>
  <c r="R1613" i="1"/>
  <c r="T1613" i="1" s="1"/>
  <c r="R1606" i="1"/>
  <c r="T1606" i="1" s="1"/>
  <c r="R1599" i="1"/>
  <c r="T1599" i="1" s="1"/>
  <c r="R1591" i="1"/>
  <c r="T1591" i="1" s="1"/>
  <c r="R1583" i="1"/>
  <c r="T1583" i="1" s="1"/>
  <c r="R1575" i="1"/>
  <c r="T1575" i="1" s="1"/>
  <c r="R1567" i="1"/>
  <c r="T1567" i="1" s="1"/>
  <c r="R1559" i="1"/>
  <c r="T1559" i="1" s="1"/>
  <c r="R1551" i="1"/>
  <c r="T1551" i="1" s="1"/>
  <c r="R1543" i="1"/>
  <c r="T1543" i="1" s="1"/>
  <c r="R1535" i="1"/>
  <c r="T1535" i="1" s="1"/>
  <c r="R1527" i="1"/>
  <c r="T1527" i="1" s="1"/>
  <c r="R503" i="1"/>
  <c r="R1512" i="1"/>
  <c r="T1512" i="1" s="1"/>
  <c r="R1504" i="1"/>
  <c r="T1504" i="1" s="1"/>
  <c r="R1496" i="1"/>
  <c r="T1496" i="1" s="1"/>
  <c r="R1489" i="1"/>
  <c r="T1489" i="1" s="1"/>
  <c r="R1481" i="1"/>
  <c r="T1481" i="1" s="1"/>
  <c r="R1473" i="1"/>
  <c r="T1473" i="1" s="1"/>
  <c r="R1465" i="1"/>
  <c r="T1465" i="1" s="1"/>
  <c r="R1457" i="1"/>
  <c r="T1457" i="1" s="1"/>
  <c r="R1449" i="1"/>
  <c r="T1449" i="1" s="1"/>
  <c r="R1441" i="1"/>
  <c r="T1441" i="1" s="1"/>
  <c r="R1433" i="1"/>
  <c r="T1433" i="1" s="1"/>
  <c r="R1425" i="1"/>
  <c r="T1425" i="1" s="1"/>
  <c r="R1417" i="1"/>
  <c r="T1417" i="1" s="1"/>
  <c r="R1409" i="1"/>
  <c r="T1409" i="1" s="1"/>
  <c r="R1401" i="1"/>
  <c r="T1401" i="1" s="1"/>
  <c r="R1393" i="1"/>
  <c r="T1393" i="1" s="1"/>
  <c r="R1385" i="1"/>
  <c r="T1385" i="1" s="1"/>
  <c r="R1378" i="1"/>
  <c r="T1378" i="1" s="1"/>
  <c r="R1364" i="1"/>
  <c r="T1364" i="1" s="1"/>
  <c r="R3570" i="1"/>
  <c r="T3570" i="1" s="1"/>
  <c r="R3562" i="1"/>
  <c r="T3562" i="1" s="1"/>
  <c r="R3554" i="1"/>
  <c r="T3554" i="1" s="1"/>
  <c r="R3548" i="1"/>
  <c r="T3548" i="1" s="1"/>
  <c r="R3542" i="1"/>
  <c r="T3542" i="1" s="1"/>
  <c r="R3534" i="1"/>
  <c r="T3534" i="1" s="1"/>
  <c r="R3529" i="1"/>
  <c r="T3529" i="1" s="1"/>
  <c r="R3521" i="1"/>
  <c r="T3521" i="1" s="1"/>
  <c r="R3516" i="1"/>
  <c r="T3516" i="1" s="1"/>
  <c r="R3512" i="1"/>
  <c r="T3512" i="1" s="1"/>
  <c r="R3505" i="1"/>
  <c r="T3505" i="1" s="1"/>
  <c r="R3498" i="1"/>
  <c r="T3498" i="1" s="1"/>
  <c r="R3493" i="1"/>
  <c r="T3493" i="1" s="1"/>
  <c r="R3487" i="1"/>
  <c r="T3487" i="1" s="1"/>
  <c r="R3480" i="1"/>
  <c r="T3480" i="1" s="1"/>
  <c r="R3473" i="1"/>
  <c r="T3473" i="1" s="1"/>
  <c r="R3465" i="1"/>
  <c r="T3465" i="1" s="1"/>
  <c r="R231" i="1"/>
  <c r="R332" i="1"/>
  <c r="R3452" i="1"/>
  <c r="T3452" i="1" s="1"/>
  <c r="R3446" i="1"/>
  <c r="T3446" i="1" s="1"/>
  <c r="R3438" i="1"/>
  <c r="T3438" i="1" s="1"/>
  <c r="R780" i="1"/>
  <c r="R334" i="1"/>
  <c r="R3420" i="1"/>
  <c r="T3420" i="1" s="1"/>
  <c r="R3415" i="1"/>
  <c r="T3415" i="1" s="1"/>
  <c r="R3407" i="1"/>
  <c r="T3407" i="1" s="1"/>
  <c r="R3402" i="1"/>
  <c r="T3402" i="1" s="1"/>
  <c r="R3395" i="1"/>
  <c r="T3395" i="1" s="1"/>
  <c r="R3388" i="1"/>
  <c r="T3388" i="1" s="1"/>
  <c r="R3380" i="1"/>
  <c r="T3380" i="1" s="1"/>
  <c r="R3373" i="1"/>
  <c r="T3373" i="1" s="1"/>
  <c r="R3365" i="1"/>
  <c r="T3365" i="1" s="1"/>
  <c r="R3357" i="1"/>
  <c r="T3357" i="1" s="1"/>
  <c r="R3349" i="1"/>
  <c r="T3349" i="1" s="1"/>
  <c r="R3341" i="1"/>
  <c r="T3341" i="1" s="1"/>
  <c r="R3333" i="1"/>
  <c r="T3333" i="1" s="1"/>
  <c r="R3325" i="1"/>
  <c r="T3325" i="1" s="1"/>
  <c r="R3317" i="1"/>
  <c r="T3317" i="1" s="1"/>
  <c r="R3309" i="1"/>
  <c r="T3309" i="1" s="1"/>
  <c r="R3301" i="1"/>
  <c r="T3301" i="1" s="1"/>
  <c r="R3293" i="1"/>
  <c r="T3293" i="1" s="1"/>
  <c r="R3285" i="1"/>
  <c r="T3285" i="1" s="1"/>
  <c r="R3277" i="1"/>
  <c r="T3277" i="1" s="1"/>
  <c r="R3269" i="1"/>
  <c r="T3269" i="1" s="1"/>
  <c r="R3261" i="1"/>
  <c r="T3261" i="1" s="1"/>
  <c r="R3253" i="1"/>
  <c r="T3253" i="1" s="1"/>
  <c r="R3245" i="1"/>
  <c r="T3245" i="1" s="1"/>
  <c r="R3237" i="1"/>
  <c r="T3237" i="1" s="1"/>
  <c r="R3229" i="1"/>
  <c r="T3229" i="1" s="1"/>
  <c r="R3221" i="1"/>
  <c r="T3221" i="1" s="1"/>
  <c r="R3213" i="1"/>
  <c r="T3213" i="1" s="1"/>
  <c r="R3206" i="1"/>
  <c r="T3206" i="1" s="1"/>
  <c r="R3198" i="1"/>
  <c r="T3198" i="1" s="1"/>
  <c r="R3190" i="1"/>
  <c r="T3190" i="1" s="1"/>
  <c r="R3182" i="1"/>
  <c r="T3182" i="1" s="1"/>
  <c r="R3174" i="1"/>
  <c r="T3174" i="1" s="1"/>
  <c r="R3166" i="1"/>
  <c r="T3166" i="1" s="1"/>
  <c r="R3159" i="1"/>
  <c r="T3159" i="1" s="1"/>
  <c r="R3152" i="1"/>
  <c r="T3152" i="1" s="1"/>
  <c r="R3145" i="1"/>
  <c r="T3145" i="1" s="1"/>
  <c r="R3138" i="1"/>
  <c r="T3138" i="1" s="1"/>
  <c r="R3130" i="1"/>
  <c r="T3130" i="1" s="1"/>
  <c r="R3122" i="1"/>
  <c r="T3122" i="1" s="1"/>
  <c r="R3114" i="1"/>
  <c r="T3114" i="1" s="1"/>
  <c r="R3106" i="1"/>
  <c r="T3106" i="1" s="1"/>
  <c r="R3098" i="1"/>
  <c r="T3098" i="1" s="1"/>
  <c r="R3090" i="1"/>
  <c r="T3090" i="1" s="1"/>
  <c r="R3082" i="1"/>
  <c r="T3082" i="1" s="1"/>
  <c r="R3074" i="1"/>
  <c r="T3074" i="1" s="1"/>
  <c r="R3066" i="1"/>
  <c r="T3066" i="1" s="1"/>
  <c r="R3058" i="1"/>
  <c r="T3058" i="1" s="1"/>
  <c r="R3050" i="1"/>
  <c r="T3050" i="1" s="1"/>
  <c r="R3045" i="1"/>
  <c r="T3045" i="1" s="1"/>
  <c r="R3043" i="1"/>
  <c r="T3043" i="1" s="1"/>
  <c r="R3029" i="1"/>
  <c r="T3029" i="1" s="1"/>
  <c r="R3025" i="1"/>
  <c r="T3025" i="1" s="1"/>
  <c r="R3017" i="1"/>
  <c r="T3017" i="1" s="1"/>
  <c r="R3010" i="1"/>
  <c r="T3010" i="1" s="1"/>
  <c r="R3002" i="1"/>
  <c r="T3002" i="1" s="1"/>
  <c r="R2986" i="1"/>
  <c r="T2986" i="1" s="1"/>
  <c r="R2980" i="1"/>
  <c r="T2980" i="1" s="1"/>
  <c r="R2974" i="1"/>
  <c r="T2974" i="1" s="1"/>
  <c r="R2967" i="1"/>
  <c r="T2967" i="1" s="1"/>
  <c r="R2955" i="1"/>
  <c r="T2955" i="1" s="1"/>
  <c r="R2949" i="1"/>
  <c r="T2949" i="1" s="1"/>
  <c r="R2941" i="1"/>
  <c r="T2941" i="1" s="1"/>
  <c r="R2933" i="1"/>
  <c r="T2933" i="1" s="1"/>
  <c r="R2925" i="1"/>
  <c r="T2925" i="1" s="1"/>
  <c r="R2917" i="1"/>
  <c r="T2917" i="1" s="1"/>
  <c r="R2909" i="1"/>
  <c r="T2909" i="1" s="1"/>
  <c r="R2901" i="1"/>
  <c r="T2901" i="1" s="1"/>
  <c r="R2894" i="1"/>
  <c r="T2894" i="1" s="1"/>
  <c r="R2886" i="1"/>
  <c r="T2886" i="1" s="1"/>
  <c r="R2879" i="1"/>
  <c r="T2879" i="1" s="1"/>
  <c r="R516" i="1"/>
  <c r="R2862" i="1"/>
  <c r="T2862" i="1" s="1"/>
  <c r="R2855" i="1"/>
  <c r="T2855" i="1" s="1"/>
  <c r="R2848" i="1"/>
  <c r="T2848" i="1" s="1"/>
  <c r="R383" i="1"/>
  <c r="R2830" i="1"/>
  <c r="T2830" i="1" s="1"/>
  <c r="R2822" i="1"/>
  <c r="T2822" i="1" s="1"/>
  <c r="R2814" i="1"/>
  <c r="T2814" i="1" s="1"/>
  <c r="R2806" i="1"/>
  <c r="T2806" i="1" s="1"/>
  <c r="R2798" i="1"/>
  <c r="T2798" i="1" s="1"/>
  <c r="R2790" i="1"/>
  <c r="T2790" i="1" s="1"/>
  <c r="R2782" i="1"/>
  <c r="T2782" i="1" s="1"/>
  <c r="R2774" i="1"/>
  <c r="T2774" i="1" s="1"/>
  <c r="R2766" i="1"/>
  <c r="T2766" i="1" s="1"/>
  <c r="R2758" i="1"/>
  <c r="T2758" i="1" s="1"/>
  <c r="R2750" i="1"/>
  <c r="T2750" i="1" s="1"/>
  <c r="R2742" i="1"/>
  <c r="T2742" i="1" s="1"/>
  <c r="R2734" i="1"/>
  <c r="T2734" i="1" s="1"/>
  <c r="R2726" i="1"/>
  <c r="T2726" i="1" s="1"/>
  <c r="R2718" i="1"/>
  <c r="T2718" i="1" s="1"/>
  <c r="R2710" i="1"/>
  <c r="T2710" i="1" s="1"/>
  <c r="R2702" i="1"/>
  <c r="T2702" i="1" s="1"/>
  <c r="R2694" i="1"/>
  <c r="T2694" i="1" s="1"/>
  <c r="R2686" i="1"/>
  <c r="T2686" i="1" s="1"/>
  <c r="R2679" i="1"/>
  <c r="T2679" i="1" s="1"/>
  <c r="R2671" i="1"/>
  <c r="T2671" i="1" s="1"/>
  <c r="R2663" i="1"/>
  <c r="T2663" i="1" s="1"/>
  <c r="R2655" i="1"/>
  <c r="T2655" i="1" s="1"/>
  <c r="R2647" i="1"/>
  <c r="T2647" i="1" s="1"/>
  <c r="R2640" i="1"/>
  <c r="T2640" i="1" s="1"/>
  <c r="R2634" i="1"/>
  <c r="T2634" i="1" s="1"/>
  <c r="R2627" i="1"/>
  <c r="T2627" i="1" s="1"/>
  <c r="R2620" i="1"/>
  <c r="T2620" i="1" s="1"/>
  <c r="R2612" i="1"/>
  <c r="T2612" i="1" s="1"/>
  <c r="R2604" i="1"/>
  <c r="T2604" i="1" s="1"/>
  <c r="R2597" i="1"/>
  <c r="T2597" i="1" s="1"/>
  <c r="R2589" i="1"/>
  <c r="T2589" i="1" s="1"/>
  <c r="R2582" i="1"/>
  <c r="T2582" i="1" s="1"/>
  <c r="R2574" i="1"/>
  <c r="T2574" i="1" s="1"/>
  <c r="R2566" i="1"/>
  <c r="T2566" i="1" s="1"/>
  <c r="R2558" i="1"/>
  <c r="T2558" i="1" s="1"/>
  <c r="R2550" i="1"/>
  <c r="T2550" i="1" s="1"/>
  <c r="R2542" i="1"/>
  <c r="T2542" i="1" s="1"/>
  <c r="R2534" i="1"/>
  <c r="T2534" i="1" s="1"/>
  <c r="R2527" i="1"/>
  <c r="T2527" i="1" s="1"/>
  <c r="R2519" i="1"/>
  <c r="T2519" i="1" s="1"/>
  <c r="R2511" i="1"/>
  <c r="T2511" i="1" s="1"/>
  <c r="R2504" i="1"/>
  <c r="T2504" i="1" s="1"/>
  <c r="R2490" i="1"/>
  <c r="T2490" i="1" s="1"/>
  <c r="R2482" i="1"/>
  <c r="T2482" i="1" s="1"/>
  <c r="R2474" i="1"/>
  <c r="T2474" i="1" s="1"/>
  <c r="R2466" i="1"/>
  <c r="T2466" i="1" s="1"/>
  <c r="R2458" i="1"/>
  <c r="T2458" i="1" s="1"/>
  <c r="R2450" i="1"/>
  <c r="T2450" i="1" s="1"/>
  <c r="R2442" i="1"/>
  <c r="T2442" i="1" s="1"/>
  <c r="R2434" i="1"/>
  <c r="T2434" i="1" s="1"/>
  <c r="R2426" i="1"/>
  <c r="T2426" i="1" s="1"/>
  <c r="R2418" i="1"/>
  <c r="T2418" i="1" s="1"/>
  <c r="R2410" i="1"/>
  <c r="T2410" i="1" s="1"/>
  <c r="R626" i="1"/>
  <c r="R2398" i="1"/>
  <c r="T2398" i="1" s="1"/>
  <c r="R2390" i="1"/>
  <c r="T2390" i="1" s="1"/>
  <c r="R2382" i="1"/>
  <c r="T2382" i="1" s="1"/>
  <c r="R2374" i="1"/>
  <c r="T2374" i="1" s="1"/>
  <c r="R2366" i="1"/>
  <c r="T2366" i="1" s="1"/>
  <c r="R2358" i="1"/>
  <c r="T2358" i="1" s="1"/>
  <c r="R2350" i="1"/>
  <c r="T2350" i="1" s="1"/>
  <c r="R2342" i="1"/>
  <c r="T2342" i="1" s="1"/>
  <c r="R2334" i="1"/>
  <c r="T2334" i="1" s="1"/>
  <c r="R2326" i="1"/>
  <c r="T2326" i="1" s="1"/>
  <c r="R2320" i="1"/>
  <c r="T2320" i="1" s="1"/>
  <c r="R2313" i="1"/>
  <c r="T2313" i="1" s="1"/>
  <c r="R2306" i="1"/>
  <c r="T2306" i="1" s="1"/>
  <c r="R2299" i="1"/>
  <c r="T2299" i="1" s="1"/>
  <c r="R2293" i="1"/>
  <c r="T2293" i="1" s="1"/>
  <c r="R2285" i="1"/>
  <c r="T2285" i="1" s="1"/>
  <c r="R2281" i="1"/>
  <c r="T2281" i="1" s="1"/>
  <c r="R2274" i="1"/>
  <c r="T2274" i="1" s="1"/>
  <c r="R2266" i="1"/>
  <c r="T2266" i="1" s="1"/>
  <c r="R2259" i="1"/>
  <c r="T2259" i="1" s="1"/>
  <c r="R2253" i="1"/>
  <c r="T2253" i="1" s="1"/>
  <c r="R2245" i="1"/>
  <c r="T2245" i="1" s="1"/>
  <c r="R2237" i="1"/>
  <c r="T2237" i="1" s="1"/>
  <c r="R2230" i="1"/>
  <c r="T2230" i="1" s="1"/>
  <c r="R2222" i="1"/>
  <c r="T2222" i="1" s="1"/>
  <c r="R2214" i="1"/>
  <c r="T2214" i="1" s="1"/>
  <c r="R2208" i="1"/>
  <c r="T2208" i="1" s="1"/>
  <c r="R2200" i="1"/>
  <c r="T2200" i="1" s="1"/>
  <c r="R2192" i="1"/>
  <c r="T2192" i="1" s="1"/>
  <c r="R2177" i="1"/>
  <c r="T2177" i="1" s="1"/>
  <c r="R2169" i="1"/>
  <c r="T2169" i="1" s="1"/>
  <c r="R2162" i="1"/>
  <c r="T2162" i="1" s="1"/>
  <c r="R2154" i="1"/>
  <c r="T2154" i="1" s="1"/>
  <c r="R2147" i="1"/>
  <c r="T2147" i="1" s="1"/>
  <c r="R2139" i="1"/>
  <c r="T2139" i="1" s="1"/>
  <c r="R2131" i="1"/>
  <c r="T2131" i="1" s="1"/>
  <c r="R2124" i="1"/>
  <c r="T2124" i="1" s="1"/>
  <c r="R2116" i="1"/>
  <c r="T2116" i="1" s="1"/>
  <c r="R2110" i="1"/>
  <c r="T2110" i="1" s="1"/>
  <c r="R2103" i="1"/>
  <c r="T2103" i="1" s="1"/>
  <c r="R2095" i="1"/>
  <c r="T2095" i="1" s="1"/>
  <c r="R2087" i="1"/>
  <c r="T2087" i="1" s="1"/>
  <c r="R2079" i="1"/>
  <c r="T2079" i="1" s="1"/>
  <c r="R2071" i="1"/>
  <c r="T2071" i="1" s="1"/>
  <c r="R2063" i="1"/>
  <c r="T2063" i="1" s="1"/>
  <c r="R2055" i="1"/>
  <c r="T2055" i="1" s="1"/>
  <c r="R2040" i="1"/>
  <c r="T2040" i="1" s="1"/>
  <c r="R2024" i="1"/>
  <c r="T2024" i="1" s="1"/>
  <c r="R2016" i="1"/>
  <c r="T2016" i="1" s="1"/>
  <c r="R2008" i="1"/>
  <c r="T2008" i="1" s="1"/>
  <c r="R2002" i="1"/>
  <c r="T2002" i="1" s="1"/>
  <c r="R1994" i="1"/>
  <c r="T1994" i="1" s="1"/>
  <c r="R1986" i="1"/>
  <c r="T1986" i="1" s="1"/>
  <c r="R1978" i="1"/>
  <c r="T1978" i="1" s="1"/>
  <c r="R1970" i="1"/>
  <c r="T1970" i="1" s="1"/>
  <c r="R1962" i="1"/>
  <c r="T1962" i="1" s="1"/>
  <c r="R1954" i="1"/>
  <c r="T1954" i="1" s="1"/>
  <c r="R1946" i="1"/>
  <c r="T1946" i="1" s="1"/>
  <c r="R1938" i="1"/>
  <c r="T1938" i="1" s="1"/>
  <c r="R1930" i="1"/>
  <c r="T1930" i="1" s="1"/>
  <c r="R1922" i="1"/>
  <c r="T1922" i="1" s="1"/>
  <c r="R1914" i="1"/>
  <c r="T1914" i="1" s="1"/>
  <c r="R1908" i="1"/>
  <c r="T1908" i="1" s="1"/>
  <c r="R1900" i="1"/>
  <c r="T1900" i="1" s="1"/>
  <c r="R1892" i="1"/>
  <c r="T1892" i="1" s="1"/>
  <c r="R1884" i="1"/>
  <c r="T1884" i="1" s="1"/>
  <c r="R1877" i="1"/>
  <c r="T1877" i="1" s="1"/>
  <c r="R1869" i="1"/>
  <c r="T1869" i="1" s="1"/>
  <c r="R1861" i="1"/>
  <c r="T1861" i="1" s="1"/>
  <c r="R1855" i="1"/>
  <c r="T1855" i="1" s="1"/>
  <c r="R1849" i="1"/>
  <c r="T1849" i="1" s="1"/>
  <c r="R1842" i="1"/>
  <c r="T1842" i="1" s="1"/>
  <c r="R1834" i="1"/>
  <c r="T1834" i="1" s="1"/>
  <c r="R1826" i="1"/>
  <c r="T1826" i="1" s="1"/>
  <c r="R1818" i="1"/>
  <c r="T1818" i="1" s="1"/>
  <c r="R1810" i="1"/>
  <c r="T1810" i="1" s="1"/>
  <c r="R1802" i="1"/>
  <c r="T1802" i="1" s="1"/>
  <c r="R1794" i="1"/>
  <c r="T1794" i="1" s="1"/>
  <c r="R1787" i="1"/>
  <c r="T1787" i="1" s="1"/>
  <c r="R1779" i="1"/>
  <c r="T1779" i="1" s="1"/>
  <c r="R1771" i="1"/>
  <c r="T1771" i="1" s="1"/>
  <c r="R1763" i="1"/>
  <c r="T1763" i="1" s="1"/>
  <c r="R1755" i="1"/>
  <c r="T1755" i="1" s="1"/>
  <c r="R1747" i="1"/>
  <c r="T1747" i="1" s="1"/>
  <c r="R1739" i="1"/>
  <c r="T1739" i="1" s="1"/>
  <c r="R434" i="1"/>
  <c r="R1724" i="1"/>
  <c r="T1724" i="1" s="1"/>
  <c r="R1716" i="1"/>
  <c r="T1716" i="1" s="1"/>
  <c r="R1708" i="1"/>
  <c r="T1708" i="1" s="1"/>
  <c r="R1700" i="1"/>
  <c r="T1700" i="1" s="1"/>
  <c r="R1692" i="1"/>
  <c r="T1692" i="1" s="1"/>
  <c r="R1684" i="1"/>
  <c r="T1684" i="1" s="1"/>
  <c r="R1676" i="1"/>
  <c r="T1676" i="1" s="1"/>
  <c r="R1668" i="1"/>
  <c r="T1668" i="1" s="1"/>
  <c r="R1660" i="1"/>
  <c r="T1660" i="1" s="1"/>
  <c r="R1652" i="1"/>
  <c r="T1652" i="1" s="1"/>
  <c r="R1644" i="1"/>
  <c r="T1644" i="1" s="1"/>
  <c r="R1636" i="1"/>
  <c r="T1636" i="1" s="1"/>
  <c r="R1628" i="1"/>
  <c r="T1628" i="1" s="1"/>
  <c r="R1620" i="1"/>
  <c r="T1620" i="1" s="1"/>
  <c r="R1605" i="1"/>
  <c r="T1605" i="1" s="1"/>
  <c r="R1598" i="1"/>
  <c r="T1598" i="1" s="1"/>
  <c r="R1590" i="1"/>
  <c r="T1590" i="1" s="1"/>
  <c r="R1582" i="1"/>
  <c r="T1582" i="1" s="1"/>
  <c r="R1574" i="1"/>
  <c r="T1574" i="1" s="1"/>
  <c r="R1566" i="1"/>
  <c r="T1566" i="1" s="1"/>
  <c r="R1558" i="1"/>
  <c r="T1558" i="1" s="1"/>
  <c r="R1550" i="1"/>
  <c r="T1550" i="1" s="1"/>
  <c r="R1542" i="1"/>
  <c r="T1542" i="1" s="1"/>
  <c r="R1534" i="1"/>
  <c r="T1534" i="1" s="1"/>
  <c r="R1526" i="1"/>
  <c r="T1526" i="1" s="1"/>
  <c r="R1519" i="1"/>
  <c r="T1519" i="1" s="1"/>
  <c r="R1511" i="1"/>
  <c r="T1511" i="1" s="1"/>
  <c r="R1503" i="1"/>
  <c r="T1503" i="1" s="1"/>
  <c r="R1495" i="1"/>
  <c r="T1495" i="1" s="1"/>
  <c r="R1488" i="1"/>
  <c r="T1488" i="1" s="1"/>
  <c r="R1480" i="1"/>
  <c r="T1480" i="1" s="1"/>
  <c r="R1472" i="1"/>
  <c r="T1472" i="1" s="1"/>
  <c r="R1464" i="1"/>
  <c r="T1464" i="1" s="1"/>
  <c r="R1456" i="1"/>
  <c r="T1456" i="1" s="1"/>
  <c r="R1448" i="1"/>
  <c r="T1448" i="1" s="1"/>
  <c r="R1440" i="1"/>
  <c r="T1440" i="1" s="1"/>
  <c r="R1432" i="1"/>
  <c r="T1432" i="1" s="1"/>
  <c r="R1424" i="1"/>
  <c r="T1424" i="1" s="1"/>
  <c r="R1416" i="1"/>
  <c r="T1416" i="1" s="1"/>
  <c r="R1408" i="1"/>
  <c r="T1408" i="1" s="1"/>
  <c r="R1400" i="1"/>
  <c r="T1400" i="1" s="1"/>
  <c r="R1392" i="1"/>
  <c r="T1392" i="1" s="1"/>
  <c r="R1384" i="1"/>
  <c r="T1384" i="1" s="1"/>
  <c r="R1377" i="1"/>
  <c r="T1377" i="1" s="1"/>
  <c r="R1371" i="1"/>
  <c r="T1371" i="1" s="1"/>
  <c r="R1502" i="1"/>
  <c r="T1502" i="1" s="1"/>
  <c r="R1494" i="1"/>
  <c r="T1494" i="1" s="1"/>
  <c r="R1487" i="1"/>
  <c r="T1487" i="1" s="1"/>
  <c r="R1479" i="1"/>
  <c r="T1479" i="1" s="1"/>
  <c r="R1471" i="1"/>
  <c r="T1471" i="1" s="1"/>
  <c r="R1463" i="1"/>
  <c r="T1463" i="1" s="1"/>
  <c r="R1455" i="1"/>
  <c r="T1455" i="1" s="1"/>
  <c r="R1447" i="1"/>
  <c r="T1447" i="1" s="1"/>
  <c r="R1439" i="1"/>
  <c r="T1439" i="1" s="1"/>
  <c r="R1431" i="1"/>
  <c r="T1431" i="1" s="1"/>
  <c r="R1423" i="1"/>
  <c r="T1423" i="1" s="1"/>
  <c r="R1415" i="1"/>
  <c r="T1415" i="1" s="1"/>
  <c r="R1407" i="1"/>
  <c r="T1407" i="1" s="1"/>
  <c r="R1399" i="1"/>
  <c r="T1399" i="1" s="1"/>
  <c r="R1391" i="1"/>
  <c r="T1391" i="1" s="1"/>
  <c r="R1383" i="1"/>
  <c r="T1383" i="1" s="1"/>
  <c r="R1376" i="1"/>
  <c r="T1376" i="1" s="1"/>
  <c r="R1370" i="1"/>
  <c r="T1370" i="1" s="1"/>
  <c r="R3591" i="1"/>
  <c r="T3591" i="1" s="1"/>
  <c r="R3583" i="1"/>
  <c r="T3583" i="1" s="1"/>
  <c r="R3575" i="1"/>
  <c r="T3575" i="1" s="1"/>
  <c r="R3568" i="1"/>
  <c r="T3568" i="1" s="1"/>
  <c r="R3560" i="1"/>
  <c r="T3560" i="1" s="1"/>
  <c r="R3553" i="1"/>
  <c r="T3553" i="1" s="1"/>
  <c r="R3546" i="1"/>
  <c r="T3546" i="1" s="1"/>
  <c r="R3540" i="1"/>
  <c r="T3540" i="1" s="1"/>
  <c r="R3532" i="1"/>
  <c r="T3532" i="1" s="1"/>
  <c r="R3527" i="1"/>
  <c r="T3527" i="1" s="1"/>
  <c r="R130" i="1"/>
  <c r="R276" i="1"/>
  <c r="R3510" i="1"/>
  <c r="T3510" i="1" s="1"/>
  <c r="R3504" i="1"/>
  <c r="T3504" i="1" s="1"/>
  <c r="R3496" i="1"/>
  <c r="T3496" i="1" s="1"/>
  <c r="R3492" i="1"/>
  <c r="T3492" i="1" s="1"/>
  <c r="R3485" i="1"/>
  <c r="T3485" i="1" s="1"/>
  <c r="R3478" i="1"/>
  <c r="T3478" i="1" s="1"/>
  <c r="R3471" i="1"/>
  <c r="T3471" i="1" s="1"/>
  <c r="R3463" i="1"/>
  <c r="T3463" i="1" s="1"/>
  <c r="R159" i="1"/>
  <c r="R3457" i="1"/>
  <c r="T3457" i="1" s="1"/>
  <c r="R650" i="1"/>
  <c r="R3444" i="1"/>
  <c r="T3444" i="1" s="1"/>
  <c r="R3436" i="1"/>
  <c r="T3436" i="1" s="1"/>
  <c r="R3426" i="1"/>
  <c r="T3426" i="1" s="1"/>
  <c r="R3419" i="1"/>
  <c r="T3419" i="1" s="1"/>
  <c r="R3413" i="1"/>
  <c r="T3413" i="1" s="1"/>
  <c r="R638" i="1"/>
  <c r="R200" i="1"/>
  <c r="R3393" i="1"/>
  <c r="T3393" i="1" s="1"/>
  <c r="R3386" i="1"/>
  <c r="T3386" i="1" s="1"/>
  <c r="R3378" i="1"/>
  <c r="T3378" i="1" s="1"/>
  <c r="R3371" i="1"/>
  <c r="T3371" i="1" s="1"/>
  <c r="R3363" i="1"/>
  <c r="T3363" i="1" s="1"/>
  <c r="R3355" i="1"/>
  <c r="T3355" i="1" s="1"/>
  <c r="R3347" i="1"/>
  <c r="T3347" i="1" s="1"/>
  <c r="R3339" i="1"/>
  <c r="T3339" i="1" s="1"/>
  <c r="R3331" i="1"/>
  <c r="T3331" i="1" s="1"/>
  <c r="R3323" i="1"/>
  <c r="T3323" i="1" s="1"/>
  <c r="R3315" i="1"/>
  <c r="T3315" i="1" s="1"/>
  <c r="R3307" i="1"/>
  <c r="T3307" i="1" s="1"/>
  <c r="R3299" i="1"/>
  <c r="T3299" i="1" s="1"/>
  <c r="R3291" i="1"/>
  <c r="T3291" i="1" s="1"/>
  <c r="R3283" i="1"/>
  <c r="T3283" i="1" s="1"/>
  <c r="R3275" i="1"/>
  <c r="T3275" i="1" s="1"/>
  <c r="R3267" i="1"/>
  <c r="T3267" i="1" s="1"/>
  <c r="R3259" i="1"/>
  <c r="T3259" i="1" s="1"/>
  <c r="R3251" i="1"/>
  <c r="T3251" i="1" s="1"/>
  <c r="R3243" i="1"/>
  <c r="T3243" i="1" s="1"/>
  <c r="R3235" i="1"/>
  <c r="T3235" i="1" s="1"/>
  <c r="R3227" i="1"/>
  <c r="T3227" i="1" s="1"/>
  <c r="R3219" i="1"/>
  <c r="T3219" i="1" s="1"/>
  <c r="R3211" i="1"/>
  <c r="T3211" i="1" s="1"/>
  <c r="R3204" i="1"/>
  <c r="T3204" i="1" s="1"/>
  <c r="R3196" i="1"/>
  <c r="T3196" i="1" s="1"/>
  <c r="R3188" i="1"/>
  <c r="T3188" i="1" s="1"/>
  <c r="R3180" i="1"/>
  <c r="T3180" i="1" s="1"/>
  <c r="R3172" i="1"/>
  <c r="T3172" i="1" s="1"/>
  <c r="R3164" i="1"/>
  <c r="T3164" i="1" s="1"/>
  <c r="R765" i="1"/>
  <c r="R3150" i="1"/>
  <c r="T3150" i="1" s="1"/>
  <c r="R3143" i="1"/>
  <c r="T3143" i="1" s="1"/>
  <c r="R3136" i="1"/>
  <c r="T3136" i="1" s="1"/>
  <c r="R3128" i="1"/>
  <c r="T3128" i="1" s="1"/>
  <c r="R3120" i="1"/>
  <c r="T3120" i="1" s="1"/>
  <c r="R3104" i="1"/>
  <c r="T3104" i="1" s="1"/>
  <c r="R3096" i="1"/>
  <c r="T3096" i="1" s="1"/>
  <c r="R3088" i="1"/>
  <c r="T3088" i="1" s="1"/>
  <c r="R3080" i="1"/>
  <c r="T3080" i="1" s="1"/>
  <c r="R3072" i="1"/>
  <c r="T3072" i="1" s="1"/>
  <c r="R3064" i="1"/>
  <c r="T3064" i="1" s="1"/>
  <c r="R3056" i="1"/>
  <c r="T3056" i="1" s="1"/>
  <c r="R3048" i="1"/>
  <c r="T3048" i="1" s="1"/>
  <c r="R3041" i="1"/>
  <c r="T3041" i="1" s="1"/>
  <c r="R3032" i="1"/>
  <c r="T3032" i="1" s="1"/>
  <c r="R3027" i="1"/>
  <c r="T3027" i="1" s="1"/>
  <c r="R3023" i="1"/>
  <c r="T3023" i="1" s="1"/>
  <c r="R3015" i="1"/>
  <c r="T3015" i="1" s="1"/>
  <c r="R3008" i="1"/>
  <c r="T3008" i="1" s="1"/>
  <c r="R3000" i="1"/>
  <c r="T3000" i="1" s="1"/>
  <c r="R2984" i="1"/>
  <c r="T2984" i="1" s="1"/>
  <c r="R2979" i="1"/>
  <c r="T2979" i="1" s="1"/>
  <c r="R2972" i="1"/>
  <c r="T2972" i="1" s="1"/>
  <c r="R2958" i="1"/>
  <c r="T2958" i="1" s="1"/>
  <c r="R2954" i="1"/>
  <c r="T2954" i="1" s="1"/>
  <c r="R2947" i="1"/>
  <c r="T2947" i="1" s="1"/>
  <c r="R2939" i="1"/>
  <c r="T2939" i="1" s="1"/>
  <c r="R2931" i="1"/>
  <c r="T2931" i="1" s="1"/>
  <c r="R2923" i="1"/>
  <c r="T2923" i="1" s="1"/>
  <c r="R2907" i="1"/>
  <c r="T2907" i="1" s="1"/>
  <c r="R2899" i="1"/>
  <c r="T2899" i="1" s="1"/>
  <c r="R2892" i="1"/>
  <c r="T2892" i="1" s="1"/>
  <c r="R2877" i="1"/>
  <c r="T2877" i="1" s="1"/>
  <c r="R2872" i="1"/>
  <c r="T2872" i="1" s="1"/>
  <c r="R759" i="1"/>
  <c r="R2860" i="1"/>
  <c r="T2860" i="1" s="1"/>
  <c r="R433" i="1"/>
  <c r="R2846" i="1"/>
  <c r="T2846" i="1" s="1"/>
  <c r="R2842" i="1"/>
  <c r="T2842" i="1" s="1"/>
  <c r="R2836" i="1"/>
  <c r="T2836" i="1" s="1"/>
  <c r="R2828" i="1"/>
  <c r="T2828" i="1" s="1"/>
  <c r="R2820" i="1"/>
  <c r="T2820" i="1" s="1"/>
  <c r="R2812" i="1"/>
  <c r="T2812" i="1" s="1"/>
  <c r="R2804" i="1"/>
  <c r="T2804" i="1" s="1"/>
  <c r="R2796" i="1"/>
  <c r="T2796" i="1" s="1"/>
  <c r="R2788" i="1"/>
  <c r="T2788" i="1" s="1"/>
  <c r="R2780" i="1"/>
  <c r="T2780" i="1" s="1"/>
  <c r="R2772" i="1"/>
  <c r="T2772" i="1" s="1"/>
  <c r="R2764" i="1"/>
  <c r="T2764" i="1" s="1"/>
  <c r="R2756" i="1"/>
  <c r="T2756" i="1" s="1"/>
  <c r="R2748" i="1"/>
  <c r="T2748" i="1" s="1"/>
  <c r="R2740" i="1"/>
  <c r="T2740" i="1" s="1"/>
  <c r="R2732" i="1"/>
  <c r="T2732" i="1" s="1"/>
  <c r="R2724" i="1"/>
  <c r="T2724" i="1" s="1"/>
  <c r="R2716" i="1"/>
  <c r="T2716" i="1" s="1"/>
  <c r="R2708" i="1"/>
  <c r="T2708" i="1" s="1"/>
  <c r="R2700" i="1"/>
  <c r="T2700" i="1" s="1"/>
  <c r="R2692" i="1"/>
  <c r="T2692" i="1" s="1"/>
  <c r="R2684" i="1"/>
  <c r="T2684" i="1" s="1"/>
  <c r="R2677" i="1"/>
  <c r="T2677" i="1" s="1"/>
  <c r="R2669" i="1"/>
  <c r="T2669" i="1" s="1"/>
  <c r="R2661" i="1"/>
  <c r="T2661" i="1" s="1"/>
  <c r="R2653" i="1"/>
  <c r="T2653" i="1" s="1"/>
  <c r="R2645" i="1"/>
  <c r="T2645" i="1" s="1"/>
  <c r="R2638" i="1"/>
  <c r="T2638" i="1" s="1"/>
  <c r="R2632" i="1"/>
  <c r="T2632" i="1" s="1"/>
  <c r="R2626" i="1"/>
  <c r="T2626" i="1" s="1"/>
  <c r="R2618" i="1"/>
  <c r="T2618" i="1" s="1"/>
  <c r="R2610" i="1"/>
  <c r="T2610" i="1" s="1"/>
  <c r="R2602" i="1"/>
  <c r="T2602" i="1" s="1"/>
  <c r="R2595" i="1"/>
  <c r="T2595" i="1" s="1"/>
  <c r="R2587" i="1"/>
  <c r="T2587" i="1" s="1"/>
  <c r="R2580" i="1"/>
  <c r="T2580" i="1" s="1"/>
  <c r="R2572" i="1"/>
  <c r="T2572" i="1" s="1"/>
  <c r="R2564" i="1"/>
  <c r="T2564" i="1" s="1"/>
  <c r="R2556" i="1"/>
  <c r="T2556" i="1" s="1"/>
  <c r="R2548" i="1"/>
  <c r="T2548" i="1" s="1"/>
  <c r="R2540" i="1"/>
  <c r="T2540" i="1" s="1"/>
  <c r="R2532" i="1"/>
  <c r="T2532" i="1" s="1"/>
  <c r="R2525" i="1"/>
  <c r="T2525" i="1" s="1"/>
  <c r="R2517" i="1"/>
  <c r="T2517" i="1" s="1"/>
  <c r="R2509" i="1"/>
  <c r="T2509" i="1" s="1"/>
  <c r="R2502" i="1"/>
  <c r="T2502" i="1" s="1"/>
  <c r="R2496" i="1"/>
  <c r="T2496" i="1" s="1"/>
  <c r="R2488" i="1"/>
  <c r="T2488" i="1" s="1"/>
  <c r="R2480" i="1"/>
  <c r="T2480" i="1" s="1"/>
  <c r="R2472" i="1"/>
  <c r="T2472" i="1" s="1"/>
  <c r="R2464" i="1"/>
  <c r="T2464" i="1" s="1"/>
  <c r="R2456" i="1"/>
  <c r="T2456" i="1" s="1"/>
  <c r="R2448" i="1"/>
  <c r="T2448" i="1" s="1"/>
  <c r="R2440" i="1"/>
  <c r="T2440" i="1" s="1"/>
  <c r="R2432" i="1"/>
  <c r="T2432" i="1" s="1"/>
  <c r="R2424" i="1"/>
  <c r="T2424" i="1" s="1"/>
  <c r="R2416" i="1"/>
  <c r="T2416" i="1" s="1"/>
  <c r="R2408" i="1"/>
  <c r="T2408" i="1" s="1"/>
  <c r="R2404" i="1"/>
  <c r="T2404" i="1" s="1"/>
  <c r="R2396" i="1"/>
  <c r="T2396" i="1" s="1"/>
  <c r="R2388" i="1"/>
  <c r="T2388" i="1" s="1"/>
  <c r="R2380" i="1"/>
  <c r="T2380" i="1" s="1"/>
  <c r="R2372" i="1"/>
  <c r="T2372" i="1" s="1"/>
  <c r="R2364" i="1"/>
  <c r="T2364" i="1" s="1"/>
  <c r="R2356" i="1"/>
  <c r="T2356" i="1" s="1"/>
  <c r="R2348" i="1"/>
  <c r="T2348" i="1" s="1"/>
  <c r="R2340" i="1"/>
  <c r="T2340" i="1" s="1"/>
  <c r="R2332" i="1"/>
  <c r="T2332" i="1" s="1"/>
  <c r="R620" i="1"/>
  <c r="R323" i="1"/>
  <c r="R2312" i="1"/>
  <c r="T2312" i="1" s="1"/>
  <c r="R2304" i="1"/>
  <c r="T2304" i="1" s="1"/>
  <c r="R345" i="1"/>
  <c r="R2291" i="1"/>
  <c r="T2291" i="1" s="1"/>
  <c r="R2280" i="1"/>
  <c r="T2280" i="1" s="1"/>
  <c r="R2272" i="1"/>
  <c r="T2272" i="1" s="1"/>
  <c r="R2264" i="1"/>
  <c r="T2264" i="1" s="1"/>
  <c r="R2257" i="1"/>
  <c r="T2257" i="1" s="1"/>
  <c r="R2251" i="1"/>
  <c r="T2251" i="1" s="1"/>
  <c r="R2243" i="1"/>
  <c r="T2243" i="1" s="1"/>
  <c r="R2235" i="1"/>
  <c r="T2235" i="1" s="1"/>
  <c r="R2228" i="1"/>
  <c r="T2228" i="1" s="1"/>
  <c r="R2220" i="1"/>
  <c r="T2220" i="1" s="1"/>
  <c r="R2212" i="1"/>
  <c r="T2212" i="1" s="1"/>
  <c r="R2206" i="1"/>
  <c r="T2206" i="1" s="1"/>
  <c r="R2198" i="1"/>
  <c r="T2198" i="1" s="1"/>
  <c r="R2190" i="1"/>
  <c r="T2190" i="1" s="1"/>
  <c r="R2175" i="1"/>
  <c r="T2175" i="1" s="1"/>
  <c r="R2167" i="1"/>
  <c r="T2167" i="1" s="1"/>
  <c r="R2160" i="1"/>
  <c r="T2160" i="1" s="1"/>
  <c r="R2152" i="1"/>
  <c r="T2152" i="1" s="1"/>
  <c r="R2145" i="1"/>
  <c r="T2145" i="1" s="1"/>
  <c r="R2137" i="1"/>
  <c r="T2137" i="1" s="1"/>
  <c r="R2129" i="1"/>
  <c r="T2129" i="1" s="1"/>
  <c r="R2122" i="1"/>
  <c r="T2122" i="1" s="1"/>
  <c r="R464" i="1"/>
  <c r="R2109" i="1"/>
  <c r="T2109" i="1" s="1"/>
  <c r="R2101" i="1"/>
  <c r="T2101" i="1" s="1"/>
  <c r="R2093" i="1"/>
  <c r="T2093" i="1" s="1"/>
  <c r="R2085" i="1"/>
  <c r="T2085" i="1" s="1"/>
  <c r="R2077" i="1"/>
  <c r="T2077" i="1" s="1"/>
  <c r="R2069" i="1"/>
  <c r="T2069" i="1" s="1"/>
  <c r="R2061" i="1"/>
  <c r="T2061" i="1" s="1"/>
  <c r="R2053" i="1"/>
  <c r="T2053" i="1" s="1"/>
  <c r="R2046" i="1"/>
  <c r="T2046" i="1" s="1"/>
  <c r="R2038" i="1"/>
  <c r="T2038" i="1" s="1"/>
  <c r="R2030" i="1"/>
  <c r="T2030" i="1" s="1"/>
  <c r="R2022" i="1"/>
  <c r="T2022" i="1" s="1"/>
  <c r="R2014" i="1"/>
  <c r="T2014" i="1" s="1"/>
  <c r="R621" i="1"/>
  <c r="R2000" i="1"/>
  <c r="T2000" i="1" s="1"/>
  <c r="R1992" i="1"/>
  <c r="T1992" i="1" s="1"/>
  <c r="R1984" i="1"/>
  <c r="T1984" i="1" s="1"/>
  <c r="R1976" i="1"/>
  <c r="T1976" i="1" s="1"/>
  <c r="R1968" i="1"/>
  <c r="T1968" i="1" s="1"/>
  <c r="R1960" i="1"/>
  <c r="T1960" i="1" s="1"/>
  <c r="R1952" i="1"/>
  <c r="T1952" i="1" s="1"/>
  <c r="R1944" i="1"/>
  <c r="T1944" i="1" s="1"/>
  <c r="R1936" i="1"/>
  <c r="T1936" i="1" s="1"/>
  <c r="R1928" i="1"/>
  <c r="T1928" i="1" s="1"/>
  <c r="R1920" i="1"/>
  <c r="T1920" i="1" s="1"/>
  <c r="R517" i="1"/>
  <c r="R1906" i="1"/>
  <c r="T1906" i="1" s="1"/>
  <c r="R1898" i="1"/>
  <c r="T1898" i="1" s="1"/>
  <c r="R1890" i="1"/>
  <c r="T1890" i="1" s="1"/>
  <c r="R1882" i="1"/>
  <c r="T1882" i="1" s="1"/>
  <c r="R1875" i="1"/>
  <c r="T1875" i="1" s="1"/>
  <c r="R1867" i="1"/>
  <c r="T1867" i="1" s="1"/>
  <c r="R1859" i="1"/>
  <c r="T1859" i="1" s="1"/>
  <c r="R1853" i="1"/>
  <c r="T1853" i="1" s="1"/>
  <c r="R1847" i="1"/>
  <c r="T1847" i="1" s="1"/>
  <c r="R1840" i="1"/>
  <c r="T1840" i="1" s="1"/>
  <c r="R1832" i="1"/>
  <c r="T1832" i="1" s="1"/>
  <c r="R1824" i="1"/>
  <c r="T1824" i="1" s="1"/>
  <c r="R1816" i="1"/>
  <c r="T1816" i="1" s="1"/>
  <c r="R1808" i="1"/>
  <c r="T1808" i="1" s="1"/>
  <c r="R1800" i="1"/>
  <c r="T1800" i="1" s="1"/>
  <c r="R1792" i="1"/>
  <c r="T1792" i="1" s="1"/>
  <c r="R1785" i="1"/>
  <c r="T1785" i="1" s="1"/>
  <c r="R1777" i="1"/>
  <c r="T1777" i="1" s="1"/>
  <c r="R1769" i="1"/>
  <c r="T1769" i="1" s="1"/>
  <c r="R1761" i="1"/>
  <c r="T1761" i="1" s="1"/>
  <c r="R1753" i="1"/>
  <c r="T1753" i="1" s="1"/>
  <c r="R1745" i="1"/>
  <c r="T1745" i="1" s="1"/>
  <c r="R1737" i="1"/>
  <c r="T1737" i="1" s="1"/>
  <c r="R1730" i="1"/>
  <c r="T1730" i="1" s="1"/>
  <c r="R1722" i="1"/>
  <c r="T1722" i="1" s="1"/>
  <c r="R1714" i="1"/>
  <c r="T1714" i="1" s="1"/>
  <c r="R1706" i="1"/>
  <c r="T1706" i="1" s="1"/>
  <c r="R1698" i="1"/>
  <c r="T1698" i="1" s="1"/>
  <c r="R1690" i="1"/>
  <c r="T1690" i="1" s="1"/>
  <c r="R1682" i="1"/>
  <c r="T1682" i="1" s="1"/>
  <c r="R1674" i="1"/>
  <c r="T1674" i="1" s="1"/>
  <c r="R1666" i="1"/>
  <c r="T1666" i="1" s="1"/>
  <c r="R1658" i="1"/>
  <c r="T1658" i="1" s="1"/>
  <c r="R1650" i="1"/>
  <c r="T1650" i="1" s="1"/>
  <c r="R1642" i="1"/>
  <c r="T1642" i="1" s="1"/>
  <c r="R1634" i="1"/>
  <c r="T1634" i="1" s="1"/>
  <c r="R1626" i="1"/>
  <c r="T1626" i="1" s="1"/>
  <c r="R1618" i="1"/>
  <c r="T1618" i="1" s="1"/>
  <c r="R1611" i="1"/>
  <c r="T1611" i="1" s="1"/>
  <c r="R1603" i="1"/>
  <c r="T1603" i="1" s="1"/>
  <c r="R1596" i="1"/>
  <c r="T1596" i="1" s="1"/>
  <c r="R1588" i="1"/>
  <c r="T1588" i="1" s="1"/>
  <c r="R1580" i="1"/>
  <c r="T1580" i="1" s="1"/>
  <c r="R1572" i="1"/>
  <c r="T1572" i="1" s="1"/>
  <c r="R1564" i="1"/>
  <c r="T1564" i="1" s="1"/>
  <c r="R1556" i="1"/>
  <c r="T1556" i="1" s="1"/>
  <c r="R1548" i="1"/>
  <c r="T1548" i="1" s="1"/>
  <c r="R1540" i="1"/>
  <c r="T1540" i="1" s="1"/>
  <c r="R1532" i="1"/>
  <c r="T1532" i="1" s="1"/>
  <c r="R1524" i="1"/>
  <c r="T1524" i="1" s="1"/>
  <c r="R1517" i="1"/>
  <c r="T1517" i="1" s="1"/>
  <c r="R1509" i="1"/>
  <c r="T1509" i="1" s="1"/>
  <c r="R1501" i="1"/>
  <c r="T1501" i="1" s="1"/>
  <c r="R1486" i="1"/>
  <c r="T1486" i="1" s="1"/>
  <c r="R1478" i="1"/>
  <c r="T1478" i="1" s="1"/>
  <c r="R1470" i="1"/>
  <c r="T1470" i="1" s="1"/>
  <c r="R1462" i="1"/>
  <c r="T1462" i="1" s="1"/>
  <c r="R1454" i="1"/>
  <c r="T1454" i="1" s="1"/>
  <c r="R1446" i="1"/>
  <c r="T1446" i="1" s="1"/>
  <c r="R1438" i="1"/>
  <c r="T1438" i="1" s="1"/>
  <c r="R1430" i="1"/>
  <c r="T1430" i="1" s="1"/>
  <c r="R1422" i="1"/>
  <c r="T1422" i="1" s="1"/>
  <c r="R1414" i="1"/>
  <c r="T1414" i="1" s="1"/>
  <c r="R1406" i="1"/>
  <c r="T1406" i="1" s="1"/>
  <c r="R1398" i="1"/>
  <c r="T1398" i="1" s="1"/>
  <c r="R1390" i="1"/>
  <c r="T1390" i="1" s="1"/>
  <c r="R1382" i="1"/>
  <c r="T1382" i="1" s="1"/>
  <c r="R1375" i="1"/>
  <c r="T1375" i="1" s="1"/>
  <c r="R1369" i="1"/>
  <c r="T1369" i="1" s="1"/>
  <c r="R1485" i="1"/>
  <c r="T1485" i="1" s="1"/>
  <c r="R1477" i="1"/>
  <c r="T1477" i="1" s="1"/>
  <c r="R1469" i="1"/>
  <c r="T1469" i="1" s="1"/>
  <c r="R1461" i="1"/>
  <c r="T1461" i="1" s="1"/>
  <c r="R1453" i="1"/>
  <c r="T1453" i="1" s="1"/>
  <c r="R1445" i="1"/>
  <c r="T1445" i="1" s="1"/>
  <c r="R1437" i="1"/>
  <c r="T1437" i="1" s="1"/>
  <c r="R1429" i="1"/>
  <c r="T1429" i="1" s="1"/>
  <c r="R1421" i="1"/>
  <c r="T1421" i="1" s="1"/>
  <c r="R1413" i="1"/>
  <c r="T1413" i="1" s="1"/>
  <c r="R1405" i="1"/>
  <c r="T1405" i="1" s="1"/>
  <c r="R1397" i="1"/>
  <c r="T1397" i="1" s="1"/>
  <c r="R1389" i="1"/>
  <c r="T1389" i="1" s="1"/>
  <c r="R1381" i="1"/>
  <c r="T1381" i="1" s="1"/>
  <c r="R1374" i="1"/>
  <c r="T1374" i="1" s="1"/>
  <c r="R1368" i="1"/>
  <c r="T1368" i="1" s="1"/>
  <c r="R1224" i="1"/>
  <c r="T1224" i="1" s="1"/>
  <c r="R1309" i="1"/>
  <c r="T1309" i="1" s="1"/>
  <c r="R1222" i="1"/>
  <c r="T1222" i="1" s="1"/>
  <c r="R1172" i="1"/>
  <c r="T1172" i="1" s="1"/>
  <c r="R1315" i="1"/>
  <c r="T1315" i="1" s="1"/>
  <c r="R1301" i="1"/>
  <c r="T1301" i="1" s="1"/>
  <c r="R1248" i="1"/>
  <c r="T1248" i="1" s="1"/>
  <c r="R1190" i="1"/>
  <c r="T1190" i="1" s="1"/>
  <c r="R1307" i="1"/>
  <c r="T1307" i="1" s="1"/>
  <c r="R1264" i="1"/>
  <c r="T1264" i="1" s="1"/>
  <c r="R1221" i="1"/>
  <c r="T1221" i="1" s="1"/>
  <c r="R1189" i="1"/>
  <c r="T1189" i="1" s="1"/>
  <c r="R1191" i="1"/>
  <c r="T1191" i="1" s="1"/>
  <c r="R1171" i="1"/>
  <c r="T1171" i="1" s="1"/>
  <c r="R1294" i="1"/>
  <c r="T1294" i="1" s="1"/>
  <c r="R1241" i="1"/>
  <c r="T1241" i="1" s="1"/>
  <c r="R1314" i="1"/>
  <c r="T1314" i="1" s="1"/>
  <c r="R1300" i="1"/>
  <c r="T1300" i="1" s="1"/>
  <c r="R1293" i="1"/>
  <c r="T1293" i="1" s="1"/>
  <c r="R1287" i="1"/>
  <c r="T1287" i="1" s="1"/>
  <c r="R1213" i="1"/>
  <c r="T1213" i="1" s="1"/>
  <c r="R1207" i="1"/>
  <c r="T1207" i="1" s="1"/>
  <c r="R1182" i="1"/>
  <c r="T1182" i="1" s="1"/>
  <c r="R1177" i="1"/>
  <c r="T1177" i="1" s="1"/>
  <c r="R1313" i="1"/>
  <c r="T1313" i="1" s="1"/>
  <c r="R1299" i="1"/>
  <c r="T1299" i="1" s="1"/>
  <c r="R1286" i="1"/>
  <c r="T1286" i="1" s="1"/>
  <c r="R1263" i="1"/>
  <c r="T1263" i="1" s="1"/>
  <c r="R1245" i="1"/>
  <c r="T1245" i="1" s="1"/>
  <c r="R1220" i="1"/>
  <c r="T1220" i="1" s="1"/>
  <c r="R1196" i="1"/>
  <c r="T1196" i="1" s="1"/>
  <c r="R1176" i="1"/>
  <c r="T1176" i="1" s="1"/>
  <c r="R1151" i="1"/>
  <c r="T1151" i="1" s="1"/>
  <c r="R1138" i="1"/>
  <c r="T1138" i="1" s="1"/>
  <c r="R1323" i="1"/>
  <c r="T1323" i="1" s="1"/>
  <c r="R1306" i="1"/>
  <c r="T1306" i="1" s="1"/>
  <c r="R1298" i="1"/>
  <c r="T1298" i="1" s="1"/>
  <c r="R1254" i="1"/>
  <c r="T1254" i="1" s="1"/>
  <c r="R1244" i="1"/>
  <c r="T1244" i="1" s="1"/>
  <c r="R1195" i="1"/>
  <c r="T1195" i="1" s="1"/>
  <c r="R1175" i="1"/>
  <c r="T1175" i="1" s="1"/>
  <c r="R1310" i="1"/>
  <c r="T1310" i="1" s="1"/>
  <c r="R1130" i="1"/>
  <c r="T1130" i="1" s="1"/>
  <c r="R1302" i="1"/>
  <c r="T1302" i="1" s="1"/>
  <c r="R1184" i="1"/>
  <c r="T1184" i="1" s="1"/>
  <c r="R1270" i="1"/>
  <c r="T1270" i="1" s="1"/>
  <c r="R1133" i="1"/>
  <c r="T1133" i="1" s="1"/>
  <c r="R1322" i="1"/>
  <c r="T1322" i="1" s="1"/>
  <c r="R1262" i="1"/>
  <c r="T1262" i="1" s="1"/>
  <c r="R1253" i="1"/>
  <c r="T1253" i="1" s="1"/>
  <c r="R1247" i="1"/>
  <c r="T1247" i="1" s="1"/>
  <c r="R1174" i="1"/>
  <c r="T1174" i="1" s="1"/>
  <c r="R1132" i="1"/>
  <c r="T1132" i="1" s="1"/>
  <c r="R1303" i="1"/>
  <c r="T1303" i="1" s="1"/>
  <c r="R1290" i="1"/>
  <c r="T1290" i="1" s="1"/>
  <c r="R1192" i="1"/>
  <c r="T1192" i="1" s="1"/>
  <c r="R1242" i="1"/>
  <c r="T1242" i="1" s="1"/>
  <c r="R1223" i="1"/>
  <c r="T1223" i="1" s="1"/>
  <c r="R1321" i="1"/>
  <c r="T1321" i="1" s="1"/>
  <c r="R1291" i="1"/>
  <c r="T1291" i="1" s="1"/>
  <c r="R1268" i="1"/>
  <c r="T1268" i="1" s="1"/>
  <c r="R1261" i="1"/>
  <c r="T1261" i="1" s="1"/>
  <c r="R1252" i="1"/>
  <c r="T1252" i="1" s="1"/>
  <c r="R1193" i="1"/>
  <c r="T1193" i="1" s="1"/>
  <c r="R1180" i="1"/>
  <c r="T1180" i="1" s="1"/>
  <c r="R1178" i="1"/>
  <c r="T1178" i="1" s="1"/>
  <c r="R1173" i="1"/>
  <c r="T1173" i="1" s="1"/>
  <c r="R1142" i="1"/>
  <c r="T1142" i="1" s="1"/>
  <c r="R1131" i="1"/>
  <c r="T1131" i="1" s="1"/>
  <c r="G303" i="3"/>
  <c r="H303" i="3" s="1"/>
  <c r="P5347" i="1" s="1"/>
  <c r="Q5347" i="1"/>
  <c r="G348" i="3"/>
  <c r="H348" i="3" s="1"/>
  <c r="P335" i="1" s="1"/>
  <c r="Q335" i="1"/>
  <c r="V335" i="1" s="1"/>
  <c r="G363" i="3"/>
  <c r="H363" i="3" s="1"/>
  <c r="P192" i="1" s="1"/>
  <c r="Q192" i="1"/>
  <c r="V192" i="1" s="1"/>
  <c r="G231" i="3"/>
  <c r="H231" i="3" s="1"/>
  <c r="P212" i="1" s="1"/>
  <c r="Q212" i="1"/>
  <c r="G218" i="3"/>
  <c r="H218" i="3" s="1"/>
  <c r="P619" i="1" s="1"/>
  <c r="Q619" i="1"/>
  <c r="V619" i="1" s="1"/>
  <c r="G206" i="3"/>
  <c r="H206" i="3" s="1"/>
  <c r="P81" i="1" s="1"/>
  <c r="Q81" i="1"/>
  <c r="V81" i="1" s="1"/>
  <c r="G294" i="3"/>
  <c r="H294" i="3" s="1"/>
  <c r="P208" i="1" s="1"/>
  <c r="Q208" i="1"/>
  <c r="V208" i="1" s="1"/>
  <c r="G314" i="3"/>
  <c r="H314" i="3" s="1"/>
  <c r="P2999" i="1" s="1"/>
  <c r="Q2999" i="1"/>
  <c r="G305" i="3"/>
  <c r="H305" i="3" s="1"/>
  <c r="P305" i="1" s="1"/>
  <c r="Q305" i="1"/>
  <c r="V305" i="1" s="1"/>
  <c r="G280" i="3"/>
  <c r="H280" i="3" s="1"/>
  <c r="P753" i="1" s="1"/>
  <c r="Q753" i="1"/>
  <c r="V753" i="1" s="1"/>
  <c r="G161" i="3"/>
  <c r="H161" i="3" s="1"/>
  <c r="P5263" i="1" s="1"/>
  <c r="Q5263" i="1"/>
  <c r="G252" i="3"/>
  <c r="H252" i="3" s="1"/>
  <c r="P583" i="1" s="1"/>
  <c r="Q583" i="1"/>
  <c r="V583" i="1" s="1"/>
  <c r="G204" i="3"/>
  <c r="H204" i="3" s="1"/>
  <c r="P54" i="1" s="1"/>
  <c r="Q54" i="1"/>
  <c r="V54" i="1" s="1"/>
  <c r="G138" i="3"/>
  <c r="H138" i="3" s="1"/>
  <c r="P83" i="1" s="1"/>
  <c r="Q83" i="1"/>
  <c r="G97" i="3"/>
  <c r="H97" i="3" s="1"/>
  <c r="P121" i="1" s="1"/>
  <c r="Q121" i="1"/>
  <c r="V121" i="1" s="1"/>
  <c r="G393" i="3"/>
  <c r="H393" i="3" s="1"/>
  <c r="P477" i="1" s="1"/>
  <c r="Q477" i="1"/>
  <c r="V477" i="1" s="1"/>
  <c r="G384" i="3"/>
  <c r="H384" i="3" s="1"/>
  <c r="P89" i="1" s="1"/>
  <c r="Q89" i="1"/>
  <c r="V89" i="1" s="1"/>
  <c r="G292" i="3"/>
  <c r="H292" i="3" s="1"/>
  <c r="P120" i="1" s="1"/>
  <c r="Q120" i="1"/>
  <c r="V120" i="1" s="1"/>
  <c r="G160" i="3"/>
  <c r="H160" i="3" s="1"/>
  <c r="P5262" i="1" s="1"/>
  <c r="Q5262" i="1"/>
  <c r="G325" i="3"/>
  <c r="H325" i="3" s="1"/>
  <c r="P582" i="1" s="1"/>
  <c r="Q582" i="1"/>
  <c r="V582" i="1" s="1"/>
  <c r="G295" i="3"/>
  <c r="H295" i="3" s="1"/>
  <c r="P5073" i="1" s="1"/>
  <c r="Q5073" i="1"/>
  <c r="G86" i="3"/>
  <c r="H86" i="3" s="1"/>
  <c r="P58" i="1" s="1"/>
  <c r="Q58" i="1"/>
  <c r="V58" i="1" s="1"/>
  <c r="G369" i="3"/>
  <c r="H369" i="3" s="1"/>
  <c r="P511" i="1" s="1"/>
  <c r="Q511" i="1"/>
  <c r="V511" i="1" s="1"/>
  <c r="G413" i="3"/>
  <c r="H413" i="3" s="1"/>
  <c r="P3255" i="1" s="1"/>
  <c r="Q3255" i="1"/>
  <c r="G192" i="3"/>
  <c r="H192" i="3" s="1"/>
  <c r="P41" i="1" s="1"/>
  <c r="Q41" i="1"/>
  <c r="V41" i="1" s="1"/>
  <c r="G197" i="3"/>
  <c r="H197" i="3" s="1"/>
  <c r="P322" i="1" s="1"/>
  <c r="Q322" i="1"/>
  <c r="V322" i="1" s="1"/>
  <c r="G418" i="3"/>
  <c r="H418" i="3" s="1"/>
  <c r="P774" i="1" s="1"/>
  <c r="Q774" i="1"/>
  <c r="G288" i="3"/>
  <c r="H288" i="3" s="1"/>
  <c r="P241" i="1" s="1"/>
  <c r="Q241" i="1"/>
  <c r="V241" i="1" s="1"/>
  <c r="G408" i="3"/>
  <c r="H408" i="3" s="1"/>
  <c r="P2239" i="1" s="1"/>
  <c r="Q2239" i="1"/>
  <c r="G150" i="3"/>
  <c r="H150" i="3" s="1"/>
  <c r="P1646" i="1" s="1"/>
  <c r="Q1646" i="1"/>
  <c r="G313" i="3"/>
  <c r="H313" i="3" s="1"/>
  <c r="P278" i="1" s="1"/>
  <c r="Q278" i="1"/>
  <c r="V278" i="1" s="1"/>
  <c r="G362" i="3"/>
  <c r="H362" i="3" s="1"/>
  <c r="P468" i="1" s="1"/>
  <c r="Q468" i="1"/>
  <c r="V468" i="1" s="1"/>
  <c r="G398" i="3"/>
  <c r="H398" i="3" s="1"/>
  <c r="P2995" i="1" s="1"/>
  <c r="Q2995" i="1"/>
  <c r="G28" i="3"/>
  <c r="H28" i="3" s="1"/>
  <c r="P67" i="1" s="1"/>
  <c r="Q67" i="1"/>
  <c r="V67" i="1" s="1"/>
  <c r="G198" i="3"/>
  <c r="H198" i="3" s="1"/>
  <c r="P79" i="1" s="1"/>
  <c r="Q79" i="1"/>
  <c r="V79" i="1" s="1"/>
  <c r="G213" i="3"/>
  <c r="H213" i="3" s="1"/>
  <c r="P2994" i="1" s="1"/>
  <c r="Q2994" i="1"/>
  <c r="G347" i="3"/>
  <c r="H347" i="3" s="1"/>
  <c r="P677" i="1" s="1"/>
  <c r="Q677" i="1"/>
  <c r="G330" i="3"/>
  <c r="H330" i="3" s="1"/>
  <c r="P110" i="1" s="1"/>
  <c r="Q110" i="1"/>
  <c r="V110" i="1" s="1"/>
  <c r="G9" i="3"/>
  <c r="H9" i="3" s="1"/>
  <c r="P5" i="1" s="1"/>
  <c r="Q5" i="1"/>
  <c r="V5" i="1" s="1"/>
  <c r="G304" i="3"/>
  <c r="H304" i="3" s="1"/>
  <c r="P34" i="1" s="1"/>
  <c r="Q34" i="1"/>
  <c r="G203" i="3"/>
  <c r="H203" i="3" s="1"/>
  <c r="P44" i="1" s="1"/>
  <c r="Q44" i="1"/>
  <c r="V44" i="1" s="1"/>
  <c r="G92" i="3"/>
  <c r="H92" i="3" s="1"/>
  <c r="P22" i="1" s="1"/>
  <c r="Q22" i="1"/>
  <c r="V22" i="1" s="1"/>
  <c r="G142" i="3"/>
  <c r="H142" i="3" s="1"/>
  <c r="P57" i="1" s="1"/>
  <c r="Q57" i="1"/>
  <c r="V57" i="1" s="1"/>
  <c r="G237" i="3"/>
  <c r="H237" i="3" s="1"/>
  <c r="P1929" i="1" s="1"/>
  <c r="Q1929" i="1"/>
  <c r="G336" i="3"/>
  <c r="H336" i="3" s="1"/>
  <c r="P422" i="1" s="1"/>
  <c r="Q422" i="1"/>
  <c r="V422" i="1" s="1"/>
  <c r="G235" i="3"/>
  <c r="H235" i="3" s="1"/>
  <c r="P2992" i="1" s="1"/>
  <c r="Q2992" i="1"/>
  <c r="G404" i="3"/>
  <c r="H404" i="3" s="1"/>
  <c r="P2915" i="1" s="1"/>
  <c r="Q2915" i="1"/>
  <c r="G244" i="3"/>
  <c r="H244" i="3" s="1"/>
  <c r="P2884" i="1" s="1"/>
  <c r="Q2884" i="1"/>
  <c r="G306" i="3"/>
  <c r="H306" i="3" s="1"/>
  <c r="P1493" i="1" s="1"/>
  <c r="Q1493" i="1"/>
  <c r="G251" i="3"/>
  <c r="H251" i="3" s="1"/>
  <c r="P7000" i="1" s="1"/>
  <c r="Q7000" i="1"/>
  <c r="G279" i="3"/>
  <c r="H279" i="3" s="1"/>
  <c r="P6655" i="1" s="1"/>
  <c r="Q6655" i="1"/>
  <c r="G253" i="3"/>
  <c r="H253" i="3" s="1"/>
  <c r="P165" i="1" s="1"/>
  <c r="Q165" i="1"/>
  <c r="V165" i="1" s="1"/>
  <c r="G60" i="3"/>
  <c r="H60" i="3" s="1"/>
  <c r="P6" i="1" s="1"/>
  <c r="Q6" i="1"/>
  <c r="V6" i="1" s="1"/>
  <c r="G52" i="3"/>
  <c r="H52" i="3" s="1"/>
  <c r="P2" i="1" s="1"/>
  <c r="Q2" i="1"/>
  <c r="G145" i="3"/>
  <c r="H145" i="3" s="1"/>
  <c r="P77" i="1" s="1"/>
  <c r="Q77" i="1"/>
  <c r="V77" i="1" s="1"/>
  <c r="G311" i="3"/>
  <c r="H311" i="3" s="1"/>
  <c r="P791" i="1" s="1"/>
  <c r="Q791" i="1"/>
  <c r="V791" i="1" s="1"/>
  <c r="G260" i="3"/>
  <c r="H260" i="3" s="1"/>
  <c r="P7037" i="1" s="1"/>
  <c r="Q7037" i="1"/>
  <c r="G315" i="3"/>
  <c r="H315" i="3" s="1"/>
  <c r="P7045" i="1" s="1"/>
  <c r="Q7045" i="1"/>
  <c r="G329" i="3"/>
  <c r="H329" i="3" s="1"/>
  <c r="P40" i="1" s="1"/>
  <c r="Q40" i="1"/>
  <c r="V40" i="1" s="1"/>
  <c r="G181" i="3"/>
  <c r="H181" i="3" s="1"/>
  <c r="P102" i="1" s="1"/>
  <c r="Q102" i="1"/>
  <c r="G401" i="3"/>
  <c r="H401" i="3" s="1"/>
  <c r="P488" i="1" s="1"/>
  <c r="Q488" i="1"/>
  <c r="V488" i="1" s="1"/>
  <c r="G191" i="3"/>
  <c r="H191" i="3" s="1"/>
  <c r="P7018" i="1" s="1"/>
  <c r="Q7018" i="1"/>
  <c r="G50" i="3"/>
  <c r="H50" i="3" s="1"/>
  <c r="P36" i="1" s="1"/>
  <c r="Q36" i="1"/>
  <c r="V36" i="1" s="1"/>
  <c r="G356" i="3"/>
  <c r="H356" i="3" s="1"/>
  <c r="P418" i="1" s="1"/>
  <c r="Q418" i="1"/>
  <c r="V418" i="1" s="1"/>
  <c r="G264" i="3"/>
  <c r="H264" i="3" s="1"/>
  <c r="P378" i="1" s="1"/>
  <c r="Q378" i="1"/>
  <c r="V378" i="1" s="1"/>
  <c r="G275" i="3"/>
  <c r="H275" i="3" s="1"/>
  <c r="Q10" i="1"/>
  <c r="G374" i="3"/>
  <c r="H374" i="3" s="1"/>
  <c r="P6781" i="1" s="1"/>
  <c r="Q6781" i="1"/>
  <c r="G136" i="3"/>
  <c r="H136" i="3" s="1"/>
  <c r="P5996" i="1" s="1"/>
  <c r="Q5996" i="1"/>
  <c r="G379" i="3"/>
  <c r="H379" i="3" s="1"/>
  <c r="P5783" i="1" s="1"/>
  <c r="Q5783" i="1"/>
  <c r="G416" i="3"/>
  <c r="H416" i="3" s="1"/>
  <c r="P365" i="1" s="1"/>
  <c r="Q4406" i="1"/>
  <c r="G126" i="3"/>
  <c r="H126" i="3" s="1"/>
  <c r="P131" i="1" s="1"/>
  <c r="Q131" i="1"/>
  <c r="V131" i="1" s="1"/>
  <c r="G115" i="3"/>
  <c r="H115" i="3" s="1"/>
  <c r="P143" i="1" s="1"/>
  <c r="Q143" i="1"/>
  <c r="G207" i="3"/>
  <c r="H207" i="3" s="1"/>
  <c r="P196" i="1" s="1"/>
  <c r="Q196" i="1"/>
  <c r="G400" i="3"/>
  <c r="H400" i="3" s="1"/>
  <c r="P26" i="1" s="1"/>
  <c r="Q26" i="1"/>
  <c r="V26" i="1" s="1"/>
  <c r="G409" i="3"/>
  <c r="H409" i="3" s="1"/>
  <c r="P1829" i="1" s="1"/>
  <c r="Q1829" i="1"/>
  <c r="G301" i="3"/>
  <c r="H301" i="3" s="1"/>
  <c r="P157" i="1" s="1"/>
  <c r="Q157" i="1"/>
  <c r="V157" i="1" s="1"/>
  <c r="G239" i="3"/>
  <c r="H239" i="3" s="1"/>
  <c r="P123" i="1" s="1"/>
  <c r="Q123" i="1"/>
  <c r="G343" i="3"/>
  <c r="H343" i="3" s="1"/>
  <c r="P380" i="1" s="1"/>
  <c r="Q380" i="1"/>
  <c r="G227" i="3"/>
  <c r="H227" i="3" s="1"/>
  <c r="P579" i="1" s="1"/>
  <c r="Q579" i="1"/>
  <c r="G175" i="3"/>
  <c r="H175" i="3" s="1"/>
  <c r="P275" i="1" s="1"/>
  <c r="Q275" i="1"/>
  <c r="G106" i="3"/>
  <c r="H106" i="3" s="1"/>
  <c r="P112" i="1" s="1"/>
  <c r="G104" i="3"/>
  <c r="H104" i="3" s="1"/>
  <c r="P3718" i="1" s="1"/>
  <c r="Q3718" i="1"/>
  <c r="G154" i="3"/>
  <c r="H154" i="3" s="1"/>
  <c r="P166" i="1" s="1"/>
  <c r="Q166" i="1"/>
  <c r="G23" i="3"/>
  <c r="H23" i="3" s="1"/>
  <c r="P215" i="1" s="1"/>
  <c r="Q214" i="1"/>
  <c r="G229" i="3"/>
  <c r="H229" i="3" s="1"/>
  <c r="P84" i="1" s="1"/>
  <c r="G194" i="3"/>
  <c r="H194" i="3" s="1"/>
  <c r="P5261" i="1" s="1"/>
  <c r="Q5261" i="1"/>
  <c r="G179" i="3"/>
  <c r="H179" i="3" s="1"/>
  <c r="P773" i="1" s="1"/>
  <c r="Q772" i="1"/>
  <c r="G263" i="3"/>
  <c r="H263" i="3" s="1"/>
  <c r="P493" i="1" s="1"/>
  <c r="G395" i="3"/>
  <c r="H395" i="3" s="1"/>
  <c r="P4443" i="1" s="1"/>
  <c r="Q4443" i="1"/>
  <c r="G176" i="3"/>
  <c r="H176" i="3" s="1"/>
  <c r="P570" i="1" s="1"/>
  <c r="Q570" i="1"/>
  <c r="V570" i="1" s="1"/>
  <c r="G173" i="3"/>
  <c r="H173" i="3" s="1"/>
  <c r="P202" i="1" s="1"/>
  <c r="Q202" i="1"/>
  <c r="G332" i="3"/>
  <c r="H332" i="3" s="1"/>
  <c r="P471" i="1" s="1"/>
  <c r="Q471" i="1"/>
  <c r="G111" i="3"/>
  <c r="H111" i="3" s="1"/>
  <c r="P93" i="1" s="1"/>
  <c r="Q93" i="1"/>
  <c r="V93" i="1" s="1"/>
  <c r="G47" i="3"/>
  <c r="H47" i="3" s="1"/>
  <c r="P175" i="1" s="1"/>
  <c r="Q175" i="1"/>
  <c r="G257" i="3"/>
  <c r="H257" i="3" s="1"/>
  <c r="P1312" i="1" s="1"/>
  <c r="Q1312" i="1"/>
  <c r="G338" i="3"/>
  <c r="H338" i="3" s="1"/>
  <c r="P6171" i="1" s="1"/>
  <c r="G276" i="3"/>
  <c r="H276" i="3" s="1"/>
  <c r="P197" i="1" s="1"/>
  <c r="Q197" i="1"/>
  <c r="V197" i="1" s="1"/>
  <c r="G146" i="3"/>
  <c r="H146" i="3" s="1"/>
  <c r="P209" i="1" s="1"/>
  <c r="Q209" i="1"/>
  <c r="G171" i="3"/>
  <c r="H171" i="3" s="1"/>
  <c r="P1311" i="1" s="1"/>
  <c r="Q1311" i="1"/>
  <c r="G216" i="3"/>
  <c r="H216" i="3" s="1"/>
  <c r="P3112" i="1" s="1"/>
  <c r="Q3112" i="1"/>
  <c r="G122" i="3"/>
  <c r="H122" i="3" s="1"/>
  <c r="G169" i="3"/>
  <c r="H169" i="3" s="1"/>
  <c r="P1185" i="1" s="1"/>
  <c r="Q1185" i="1"/>
  <c r="G344" i="3"/>
  <c r="H344" i="3" s="1"/>
  <c r="P255" i="1" s="1"/>
  <c r="Q255" i="1"/>
  <c r="V255" i="1" s="1"/>
  <c r="G230" i="3"/>
  <c r="H230" i="3" s="1"/>
  <c r="P481" i="1" s="1"/>
  <c r="Q481" i="1"/>
  <c r="V481" i="1" s="1"/>
  <c r="G164" i="3"/>
  <c r="H164" i="3" s="1"/>
  <c r="P111" i="1" s="1"/>
  <c r="Q111" i="1"/>
  <c r="V111" i="1" s="1"/>
  <c r="G382" i="3"/>
  <c r="H382" i="3" s="1"/>
  <c r="P1183" i="1" s="1"/>
  <c r="Q1183" i="1"/>
  <c r="G312" i="3"/>
  <c r="H312" i="3" s="1"/>
  <c r="P177" i="1" s="1"/>
  <c r="Q177" i="1"/>
  <c r="V177" i="1" s="1"/>
  <c r="G232" i="3"/>
  <c r="H232" i="3" s="1"/>
  <c r="P480" i="1" s="1"/>
  <c r="Q480" i="1"/>
  <c r="V480" i="1" s="1"/>
  <c r="G222" i="3"/>
  <c r="H222" i="3" s="1"/>
  <c r="P1205" i="1" s="1"/>
  <c r="Q1205" i="1"/>
  <c r="G94" i="3"/>
  <c r="H94" i="3" s="1"/>
  <c r="P69" i="1" s="1"/>
  <c r="Q69" i="1"/>
  <c r="G285" i="3"/>
  <c r="H285" i="3" s="1"/>
  <c r="P1186" i="1" s="1"/>
  <c r="Q1186" i="1"/>
  <c r="G335" i="3"/>
  <c r="H335" i="3" s="1"/>
  <c r="P263" i="1" s="1"/>
  <c r="Q263" i="1"/>
  <c r="V263" i="1" s="1"/>
  <c r="G349" i="3"/>
  <c r="H349" i="3" s="1"/>
  <c r="P1206" i="1" s="1"/>
  <c r="Q1206" i="1"/>
  <c r="G309" i="3"/>
  <c r="H309" i="3" s="1"/>
  <c r="P1188" i="1" s="1"/>
  <c r="Q1188" i="1"/>
  <c r="G238" i="3"/>
  <c r="H238" i="3" s="1"/>
  <c r="P800" i="1" s="1"/>
  <c r="Q800" i="1"/>
  <c r="V800" i="1" s="1"/>
  <c r="G76" i="3"/>
  <c r="H76" i="3" s="1"/>
  <c r="P228" i="1" s="1"/>
  <c r="Q228" i="1"/>
  <c r="V228" i="1" s="1"/>
  <c r="G277" i="3"/>
  <c r="H277" i="3" s="1"/>
  <c r="P1145" i="1" s="1"/>
  <c r="Q1145" i="1"/>
  <c r="G74" i="3"/>
  <c r="H74" i="3" s="1"/>
  <c r="P129" i="1" s="1"/>
  <c r="Q129" i="1"/>
  <c r="V129" i="1" s="1"/>
  <c r="T471" i="1" l="1"/>
  <c r="V471" i="1"/>
  <c r="T166" i="1"/>
  <c r="V166" i="1"/>
  <c r="T202" i="1"/>
  <c r="V202" i="1"/>
  <c r="T620" i="1"/>
  <c r="W620" i="1"/>
  <c r="T780" i="1"/>
  <c r="W780" i="1"/>
  <c r="T761" i="1"/>
  <c r="W761" i="1"/>
  <c r="T330" i="1"/>
  <c r="W330" i="1"/>
  <c r="T274" i="1"/>
  <c r="W274" i="1"/>
  <c r="T576" i="1"/>
  <c r="W576" i="1"/>
  <c r="T107" i="1"/>
  <c r="W107" i="1"/>
  <c r="T790" i="1"/>
  <c r="W790" i="1"/>
  <c r="T483" i="1"/>
  <c r="W483" i="1"/>
  <c r="T668" i="1"/>
  <c r="W668" i="1"/>
  <c r="T769" i="1"/>
  <c r="W769" i="1"/>
  <c r="T675" i="1"/>
  <c r="W675" i="1"/>
  <c r="T615" i="1"/>
  <c r="W615" i="1"/>
  <c r="T603" i="1"/>
  <c r="W603" i="1"/>
  <c r="T630" i="1"/>
  <c r="W630" i="1"/>
  <c r="T423" i="1"/>
  <c r="W423" i="1"/>
  <c r="P10" i="1"/>
  <c r="T650" i="1"/>
  <c r="W650" i="1"/>
  <c r="T209" i="1"/>
  <c r="V209" i="1"/>
  <c r="T275" i="1"/>
  <c r="V275" i="1"/>
  <c r="T143" i="1"/>
  <c r="V143" i="1"/>
  <c r="T34" i="1"/>
  <c r="V34" i="1"/>
  <c r="T385" i="1"/>
  <c r="W385" i="1"/>
  <c r="T614" i="1"/>
  <c r="W614" i="1"/>
  <c r="T126" i="1"/>
  <c r="W126" i="1"/>
  <c r="T106" i="1"/>
  <c r="W106" i="1"/>
  <c r="T328" i="1"/>
  <c r="W328" i="1"/>
  <c r="T662" i="1"/>
  <c r="W662" i="1"/>
  <c r="T804" i="1"/>
  <c r="W804" i="1"/>
  <c r="T631" i="1"/>
  <c r="W631" i="1"/>
  <c r="T475" i="1"/>
  <c r="W475" i="1"/>
  <c r="T292" i="1"/>
  <c r="W292" i="1"/>
  <c r="T766" i="1"/>
  <c r="W766" i="1"/>
  <c r="T571" i="1"/>
  <c r="W571" i="1"/>
  <c r="T242" i="1"/>
  <c r="W242" i="1"/>
  <c r="T416" i="1"/>
  <c r="W416" i="1"/>
  <c r="T367" i="1"/>
  <c r="W367" i="1"/>
  <c r="T501" i="1"/>
  <c r="W501" i="1"/>
  <c r="T599" i="1"/>
  <c r="W599" i="1"/>
  <c r="T201" i="1"/>
  <c r="W201" i="1"/>
  <c r="T311" i="1"/>
  <c r="W311" i="1"/>
  <c r="T382" i="1"/>
  <c r="W382" i="1"/>
  <c r="T514" i="1"/>
  <c r="W514" i="1"/>
  <c r="T254" i="1"/>
  <c r="W254" i="1"/>
  <c r="T159" i="1"/>
  <c r="W159" i="1"/>
  <c r="T635" i="1"/>
  <c r="W635" i="1"/>
  <c r="T593" i="1"/>
  <c r="W593" i="1"/>
  <c r="T290" i="1"/>
  <c r="W290" i="1"/>
  <c r="T437" i="1"/>
  <c r="W437" i="1"/>
  <c r="T262" i="1"/>
  <c r="W262" i="1"/>
  <c r="T326" i="1"/>
  <c r="W326" i="1"/>
  <c r="T193" i="1"/>
  <c r="W193" i="1"/>
  <c r="T764" i="1"/>
  <c r="W764" i="1"/>
  <c r="T796" i="1"/>
  <c r="W796" i="1"/>
  <c r="T327" i="1"/>
  <c r="W327" i="1"/>
  <c r="T632" i="1"/>
  <c r="W632" i="1"/>
  <c r="T84" i="1"/>
  <c r="W84" i="1"/>
  <c r="T779" i="1"/>
  <c r="W779" i="1"/>
  <c r="T261" i="1"/>
  <c r="W261" i="1"/>
  <c r="T803" i="1"/>
  <c r="W803" i="1"/>
  <c r="T500" i="1"/>
  <c r="W500" i="1"/>
  <c r="T306" i="1"/>
  <c r="W306" i="1"/>
  <c r="T579" i="1"/>
  <c r="V579" i="1"/>
  <c r="T383" i="1"/>
  <c r="W383" i="1"/>
  <c r="T580" i="1"/>
  <c r="W580" i="1"/>
  <c r="T240" i="1"/>
  <c r="W240" i="1"/>
  <c r="T590" i="1"/>
  <c r="W590" i="1"/>
  <c r="T411" i="1"/>
  <c r="W411" i="1"/>
  <c r="T591" i="1"/>
  <c r="W591" i="1"/>
  <c r="T309" i="1"/>
  <c r="W309" i="1"/>
  <c r="T521" i="1"/>
  <c r="W521" i="1"/>
  <c r="T520" i="1"/>
  <c r="W520" i="1"/>
  <c r="T671" i="1"/>
  <c r="W671" i="1"/>
  <c r="T506" i="1"/>
  <c r="W506" i="1"/>
  <c r="T256" i="1"/>
  <c r="W256" i="1"/>
  <c r="T493" i="1"/>
  <c r="W493" i="1"/>
  <c r="T627" i="1"/>
  <c r="W627" i="1"/>
  <c r="T273" i="1"/>
  <c r="W273" i="1"/>
  <c r="T329" i="1"/>
  <c r="W329" i="1"/>
  <c r="T109" i="1"/>
  <c r="W109" i="1"/>
  <c r="T332" i="1"/>
  <c r="W332" i="1"/>
  <c r="T377" i="1"/>
  <c r="W377" i="1"/>
  <c r="T587" i="1"/>
  <c r="W587" i="1"/>
  <c r="T755" i="1"/>
  <c r="W755" i="1"/>
  <c r="T436" i="1"/>
  <c r="W436" i="1"/>
  <c r="T429" i="1"/>
  <c r="W429" i="1"/>
  <c r="T371" i="1"/>
  <c r="W371" i="1"/>
  <c r="T163" i="1"/>
  <c r="W163" i="1"/>
  <c r="T670" i="1"/>
  <c r="W670" i="1"/>
  <c r="T260" i="1"/>
  <c r="W260" i="1"/>
  <c r="T430" i="1"/>
  <c r="W430" i="1"/>
  <c r="T658" i="1"/>
  <c r="W658" i="1"/>
  <c r="T432" i="1"/>
  <c r="W432" i="1"/>
  <c r="T496" i="1"/>
  <c r="W496" i="1"/>
  <c r="T601" i="1"/>
  <c r="W601" i="1"/>
  <c r="T772" i="1"/>
  <c r="V772" i="1"/>
  <c r="T380" i="1"/>
  <c r="V380" i="1"/>
  <c r="T2" i="1"/>
  <c r="V2" i="1"/>
  <c r="T83" i="1"/>
  <c r="V83" i="1"/>
  <c r="T464" i="1"/>
  <c r="W464" i="1"/>
  <c r="T433" i="1"/>
  <c r="W433" i="1"/>
  <c r="T231" i="1"/>
  <c r="W231" i="1"/>
  <c r="T134" i="1"/>
  <c r="W134" i="1"/>
  <c r="T507" i="1"/>
  <c r="W507" i="1"/>
  <c r="T737" i="1"/>
  <c r="W737" i="1"/>
  <c r="T325" i="1"/>
  <c r="W325" i="1"/>
  <c r="T374" i="1"/>
  <c r="W374" i="1"/>
  <c r="T585" i="1"/>
  <c r="W585" i="1"/>
  <c r="T213" i="1"/>
  <c r="W213" i="1"/>
  <c r="T515" i="1"/>
  <c r="W515" i="1"/>
  <c r="T387" i="1"/>
  <c r="W387" i="1"/>
  <c r="T169" i="1"/>
  <c r="W169" i="1"/>
  <c r="T495" i="1"/>
  <c r="W495" i="1"/>
  <c r="T216" i="1"/>
  <c r="W216" i="1"/>
  <c r="T164" i="1"/>
  <c r="W164" i="1"/>
  <c r="T434" i="1"/>
  <c r="W434" i="1"/>
  <c r="T303" i="1"/>
  <c r="W303" i="1"/>
  <c r="T504" i="1"/>
  <c r="W504" i="1"/>
  <c r="T667" i="1"/>
  <c r="W667" i="1"/>
  <c r="T321" i="1"/>
  <c r="W321" i="1"/>
  <c r="T310" i="1"/>
  <c r="W310" i="1"/>
  <c r="T331" i="1"/>
  <c r="W331" i="1"/>
  <c r="T754" i="1"/>
  <c r="W754" i="1"/>
  <c r="T376" i="1"/>
  <c r="W376" i="1"/>
  <c r="T606" i="1"/>
  <c r="W606" i="1"/>
  <c r="T333" i="1"/>
  <c r="W333" i="1"/>
  <c r="T609" i="1"/>
  <c r="W609" i="1"/>
  <c r="T363" i="1"/>
  <c r="W363" i="1"/>
  <c r="T435" i="1"/>
  <c r="W435" i="1"/>
  <c r="T123" i="1"/>
  <c r="V123" i="1"/>
  <c r="T677" i="1"/>
  <c r="V677" i="1"/>
  <c r="T621" i="1"/>
  <c r="W621" i="1"/>
  <c r="T759" i="1"/>
  <c r="W759" i="1"/>
  <c r="T516" i="1"/>
  <c r="W516" i="1"/>
  <c r="T581" i="1"/>
  <c r="W581" i="1"/>
  <c r="T598" i="1"/>
  <c r="W598" i="1"/>
  <c r="T486" i="1"/>
  <c r="W486" i="1"/>
  <c r="T669" i="1"/>
  <c r="W669" i="1"/>
  <c r="T634" i="1"/>
  <c r="W634" i="1"/>
  <c r="T372" i="1"/>
  <c r="W372" i="1"/>
  <c r="T351" i="1"/>
  <c r="W351" i="1"/>
  <c r="T746" i="1"/>
  <c r="W746" i="1"/>
  <c r="T608" i="1"/>
  <c r="W608" i="1"/>
  <c r="T497" i="1"/>
  <c r="W497" i="1"/>
  <c r="T577" i="1"/>
  <c r="W577" i="1"/>
  <c r="T419" i="1"/>
  <c r="W419" i="1"/>
  <c r="T640" i="1"/>
  <c r="W640" i="1"/>
  <c r="T308" i="1"/>
  <c r="W308" i="1"/>
  <c r="T666" i="1"/>
  <c r="W666" i="1"/>
  <c r="T473" i="1"/>
  <c r="W473" i="1"/>
  <c r="T575" i="1"/>
  <c r="W575" i="1"/>
  <c r="T470" i="1"/>
  <c r="W470" i="1"/>
  <c r="T498" i="1"/>
  <c r="W498" i="1"/>
  <c r="T179" i="1"/>
  <c r="W179" i="1"/>
  <c r="T622" i="1"/>
  <c r="W622" i="1"/>
  <c r="T168" i="1"/>
  <c r="W168" i="1"/>
  <c r="T644" i="1"/>
  <c r="W644" i="1"/>
  <c r="T595" i="1"/>
  <c r="W595" i="1"/>
  <c r="T648" i="1"/>
  <c r="W648" i="1"/>
  <c r="T285" i="1"/>
  <c r="W285" i="1"/>
  <c r="T112" i="1"/>
  <c r="W112" i="1"/>
  <c r="T616" i="1"/>
  <c r="W616" i="1"/>
  <c r="T489" i="1"/>
  <c r="W489" i="1"/>
  <c r="T628" i="1"/>
  <c r="W628" i="1"/>
  <c r="T633" i="1"/>
  <c r="W633" i="1"/>
  <c r="T291" i="1"/>
  <c r="W291" i="1"/>
  <c r="T102" i="1"/>
  <c r="V102" i="1"/>
  <c r="T212" i="1"/>
  <c r="V212" i="1"/>
  <c r="T200" i="1"/>
  <c r="W200" i="1"/>
  <c r="T125" i="1"/>
  <c r="W125" i="1"/>
  <c r="T199" i="1"/>
  <c r="W199" i="1"/>
  <c r="T588" i="1"/>
  <c r="W588" i="1"/>
  <c r="T307" i="1"/>
  <c r="W307" i="1"/>
  <c r="T643" i="1"/>
  <c r="W643" i="1"/>
  <c r="T752" i="1"/>
  <c r="W752" i="1"/>
  <c r="T438" i="1"/>
  <c r="W438" i="1"/>
  <c r="T802" i="1"/>
  <c r="W802" i="1"/>
  <c r="T101" i="1"/>
  <c r="W101" i="1"/>
  <c r="T373" i="1"/>
  <c r="W373" i="1"/>
  <c r="T43" i="1"/>
  <c r="W43" i="1"/>
  <c r="T512" i="1"/>
  <c r="W512" i="1"/>
  <c r="T499" i="1"/>
  <c r="W499" i="1"/>
  <c r="T410" i="1"/>
  <c r="W410" i="1"/>
  <c r="T505" i="1"/>
  <c r="W505" i="1"/>
  <c r="T100" i="1"/>
  <c r="W100" i="1"/>
  <c r="T797" i="1"/>
  <c r="W797" i="1"/>
  <c r="T765" i="1"/>
  <c r="W765" i="1"/>
  <c r="T638" i="1"/>
  <c r="W638" i="1"/>
  <c r="T503" i="1"/>
  <c r="W503" i="1"/>
  <c r="T210" i="1"/>
  <c r="W210" i="1"/>
  <c r="T348" i="1"/>
  <c r="W348" i="1"/>
  <c r="T661" i="1"/>
  <c r="W661" i="1"/>
  <c r="T180" i="1"/>
  <c r="W180" i="1"/>
  <c r="T176" i="1"/>
  <c r="W176" i="1"/>
  <c r="T629" i="1"/>
  <c r="W629" i="1"/>
  <c r="T300" i="1"/>
  <c r="W300" i="1"/>
  <c r="T757" i="1"/>
  <c r="W757" i="1"/>
  <c r="T352" i="1"/>
  <c r="W352" i="1"/>
  <c r="T366" i="1"/>
  <c r="W366" i="1"/>
  <c r="T679" i="1"/>
  <c r="W679" i="1"/>
  <c r="T122" i="1"/>
  <c r="W122" i="1"/>
  <c r="T243" i="1"/>
  <c r="W243" i="1"/>
  <c r="T672" i="1"/>
  <c r="W672" i="1"/>
  <c r="T485" i="1"/>
  <c r="W485" i="1"/>
  <c r="T743" i="1"/>
  <c r="W743" i="1"/>
  <c r="T774" i="1"/>
  <c r="V774" i="1"/>
  <c r="T517" i="1"/>
  <c r="W517" i="1"/>
  <c r="T276" i="1"/>
  <c r="W276" i="1"/>
  <c r="T597" i="1"/>
  <c r="W597" i="1"/>
  <c r="T160" i="1"/>
  <c r="W160" i="1"/>
  <c r="T664" i="1"/>
  <c r="W664" i="1"/>
  <c r="T151" i="1"/>
  <c r="W151" i="1"/>
  <c r="T388" i="1"/>
  <c r="W388" i="1"/>
  <c r="T289" i="1"/>
  <c r="W289" i="1"/>
  <c r="T178" i="1"/>
  <c r="W178" i="1"/>
  <c r="T594" i="1"/>
  <c r="W594" i="1"/>
  <c r="T770" i="1"/>
  <c r="W770" i="1"/>
  <c r="T750" i="1"/>
  <c r="W750" i="1"/>
  <c r="T476" i="1"/>
  <c r="W476" i="1"/>
  <c r="T676" i="1"/>
  <c r="W676" i="1"/>
  <c r="T749" i="1"/>
  <c r="W749" i="1"/>
  <c r="T487" i="1"/>
  <c r="W487" i="1"/>
  <c r="T604" i="1"/>
  <c r="W604" i="1"/>
  <c r="T624" i="1"/>
  <c r="W624" i="1"/>
  <c r="T785" i="1"/>
  <c r="W785" i="1"/>
  <c r="T491" i="1"/>
  <c r="W491" i="1"/>
  <c r="T596" i="1"/>
  <c r="W596" i="1"/>
  <c r="T776" i="1"/>
  <c r="W776" i="1"/>
  <c r="T362" i="1"/>
  <c r="W362" i="1"/>
  <c r="T787" i="1"/>
  <c r="W787" i="1"/>
  <c r="T647" i="1"/>
  <c r="W647" i="1"/>
  <c r="T424" i="1"/>
  <c r="W424" i="1"/>
  <c r="T519" i="1"/>
  <c r="W519" i="1"/>
  <c r="T345" i="1"/>
  <c r="W345" i="1"/>
  <c r="T130" i="1"/>
  <c r="W130" i="1"/>
  <c r="T626" i="1"/>
  <c r="W626" i="1"/>
  <c r="T494" i="1"/>
  <c r="W494" i="1"/>
  <c r="T805" i="1"/>
  <c r="W805" i="1"/>
  <c r="T368" i="1"/>
  <c r="W368" i="1"/>
  <c r="T760" i="1"/>
  <c r="W760" i="1"/>
  <c r="T623" i="1"/>
  <c r="W623" i="1"/>
  <c r="T108" i="1"/>
  <c r="W108" i="1"/>
  <c r="T286" i="1"/>
  <c r="W286" i="1"/>
  <c r="T775" i="1"/>
  <c r="W775" i="1"/>
  <c r="T431" i="1"/>
  <c r="W431" i="1"/>
  <c r="T786" i="1"/>
  <c r="W786" i="1"/>
  <c r="T239" i="1"/>
  <c r="W239" i="1"/>
  <c r="T207" i="1"/>
  <c r="W207" i="1"/>
  <c r="T467" i="1"/>
  <c r="W467" i="1"/>
  <c r="T574" i="1"/>
  <c r="W574" i="1"/>
  <c r="T641" i="1"/>
  <c r="W641" i="1"/>
  <c r="T739" i="1"/>
  <c r="W739" i="1"/>
  <c r="R69" i="1"/>
  <c r="W69" i="1" s="1"/>
  <c r="V69" i="1"/>
  <c r="T214" i="1"/>
  <c r="V214" i="1"/>
  <c r="T10" i="1"/>
  <c r="V10" i="1"/>
  <c r="T361" i="1"/>
  <c r="W361" i="1"/>
  <c r="T412" i="1"/>
  <c r="W412" i="1"/>
  <c r="T490" i="1"/>
  <c r="W490" i="1"/>
  <c r="T665" i="1"/>
  <c r="W665" i="1"/>
  <c r="T198" i="1"/>
  <c r="W198" i="1"/>
  <c r="T589" i="1"/>
  <c r="W589" i="1"/>
  <c r="T762" i="1"/>
  <c r="W762" i="1"/>
  <c r="T413" i="1"/>
  <c r="W413" i="1"/>
  <c r="T642" i="1"/>
  <c r="W642" i="1"/>
  <c r="T771" i="1"/>
  <c r="W771" i="1"/>
  <c r="T742" i="1"/>
  <c r="W742" i="1"/>
  <c r="T654" i="1"/>
  <c r="W654" i="1"/>
  <c r="T466" i="1"/>
  <c r="W466" i="1"/>
  <c r="T586" i="1"/>
  <c r="W586" i="1"/>
  <c r="T637" i="1"/>
  <c r="W637" i="1"/>
  <c r="T758" i="1"/>
  <c r="W758" i="1"/>
  <c r="T646" i="1"/>
  <c r="W646" i="1"/>
  <c r="T612" i="1"/>
  <c r="W612" i="1"/>
  <c r="T617" i="1"/>
  <c r="W617" i="1"/>
  <c r="T678" i="1"/>
  <c r="W678" i="1"/>
  <c r="T768" i="1"/>
  <c r="W768" i="1"/>
  <c r="T369" i="1"/>
  <c r="W369" i="1"/>
  <c r="T211" i="1"/>
  <c r="W211" i="1"/>
  <c r="T738" i="1"/>
  <c r="W738" i="1"/>
  <c r="T253" i="1"/>
  <c r="W253" i="1"/>
  <c r="T645" i="1"/>
  <c r="W645" i="1"/>
  <c r="T744" i="1"/>
  <c r="W744" i="1"/>
  <c r="T94" i="1"/>
  <c r="W94" i="1"/>
  <c r="T639" i="1"/>
  <c r="W639" i="1"/>
  <c r="T175" i="1"/>
  <c r="V175" i="1"/>
  <c r="T196" i="1"/>
  <c r="V196" i="1"/>
  <c r="T323" i="1"/>
  <c r="W323" i="1"/>
  <c r="T334" i="1"/>
  <c r="W334" i="1"/>
  <c r="T592" i="1"/>
  <c r="W592" i="1"/>
  <c r="T482" i="1"/>
  <c r="W482" i="1"/>
  <c r="T287" i="1"/>
  <c r="W287" i="1"/>
  <c r="T602" i="1"/>
  <c r="W602" i="1"/>
  <c r="T518" i="1"/>
  <c r="W518" i="1"/>
  <c r="T781" i="1"/>
  <c r="W781" i="1"/>
  <c r="T187" i="1"/>
  <c r="W187" i="1"/>
  <c r="T304" i="1"/>
  <c r="W304" i="1"/>
  <c r="T741" i="1"/>
  <c r="W741" i="1"/>
  <c r="T258" i="1"/>
  <c r="W258" i="1"/>
  <c r="T751" i="1"/>
  <c r="W751" i="1"/>
  <c r="T748" i="1"/>
  <c r="W748" i="1"/>
  <c r="T806" i="1"/>
  <c r="W806" i="1"/>
  <c r="T244" i="1"/>
  <c r="W244" i="1"/>
  <c r="T478" i="1"/>
  <c r="W478" i="1"/>
  <c r="T203" i="1"/>
  <c r="W203" i="1"/>
  <c r="T767" i="1"/>
  <c r="W767" i="1"/>
  <c r="T415" i="1"/>
  <c r="W415" i="1"/>
  <c r="T381" i="1"/>
  <c r="W381" i="1"/>
  <c r="T777" i="1"/>
  <c r="W777" i="1"/>
  <c r="R263" i="1"/>
  <c r="R3112" i="1"/>
  <c r="T3112" i="1" s="1"/>
  <c r="R4406" i="1"/>
  <c r="T4406" i="1" s="1"/>
  <c r="R110" i="1"/>
  <c r="R481" i="1"/>
  <c r="R1646" i="1"/>
  <c r="T1646" i="1" s="1"/>
  <c r="R800" i="1"/>
  <c r="R177" i="1"/>
  <c r="R255" i="1"/>
  <c r="R5261" i="1"/>
  <c r="T5261" i="1" s="1"/>
  <c r="R5783" i="1"/>
  <c r="T5783" i="1" s="1"/>
  <c r="R378" i="1"/>
  <c r="R488" i="1"/>
  <c r="R7037" i="1"/>
  <c r="T7037" i="1" s="1"/>
  <c r="R6" i="1"/>
  <c r="R1493" i="1"/>
  <c r="T1493" i="1" s="1"/>
  <c r="R422" i="1"/>
  <c r="R2995" i="1"/>
  <c r="T2995" i="1" s="1"/>
  <c r="R2239" i="1"/>
  <c r="T2239" i="1" s="1"/>
  <c r="T41" i="1"/>
  <c r="R5073" i="1"/>
  <c r="T5073" i="1" s="1"/>
  <c r="R89" i="1"/>
  <c r="T54" i="1"/>
  <c r="R305" i="1"/>
  <c r="R619" i="1"/>
  <c r="R5347" i="1"/>
  <c r="T5347" i="1" s="1"/>
  <c r="R2992" i="1"/>
  <c r="T2992" i="1" s="1"/>
  <c r="R7045" i="1"/>
  <c r="T7045" i="1" s="1"/>
  <c r="R570" i="1"/>
  <c r="R129" i="1"/>
  <c r="R1188" i="1"/>
  <c r="T1188" i="1" s="1"/>
  <c r="R1183" i="1"/>
  <c r="T1183" i="1" s="1"/>
  <c r="R1185" i="1"/>
  <c r="T1185" i="1" s="1"/>
  <c r="R157" i="1"/>
  <c r="R5996" i="1"/>
  <c r="T5996" i="1" s="1"/>
  <c r="R418" i="1"/>
  <c r="R791" i="1"/>
  <c r="R165" i="1"/>
  <c r="R2884" i="1"/>
  <c r="T2884" i="1" s="1"/>
  <c r="R1929" i="1"/>
  <c r="T1929" i="1" s="1"/>
  <c r="R2994" i="1"/>
  <c r="T2994" i="1" s="1"/>
  <c r="R468" i="1"/>
  <c r="R241" i="1"/>
  <c r="R3255" i="1"/>
  <c r="T3255" i="1" s="1"/>
  <c r="R582" i="1"/>
  <c r="R477" i="1"/>
  <c r="R583" i="1"/>
  <c r="R2999" i="1"/>
  <c r="T2999" i="1" s="1"/>
  <c r="R228" i="1"/>
  <c r="T67" i="1"/>
  <c r="R753" i="1"/>
  <c r="R4443" i="1"/>
  <c r="T4443" i="1" s="1"/>
  <c r="R480" i="1"/>
  <c r="R7018" i="1"/>
  <c r="T7018" i="1" s="1"/>
  <c r="R120" i="1"/>
  <c r="R335" i="1"/>
  <c r="R1145" i="1"/>
  <c r="T1145" i="1" s="1"/>
  <c r="R1206" i="1"/>
  <c r="T1206" i="1" s="1"/>
  <c r="R111" i="1"/>
  <c r="R1829" i="1"/>
  <c r="T1829" i="1" s="1"/>
  <c r="R131" i="1"/>
  <c r="R6781" i="1"/>
  <c r="T6781" i="1" s="1"/>
  <c r="R36" i="1"/>
  <c r="R40" i="1"/>
  <c r="R77" i="1"/>
  <c r="R6655" i="1"/>
  <c r="T6655" i="1" s="1"/>
  <c r="R2915" i="1"/>
  <c r="T2915" i="1" s="1"/>
  <c r="R57" i="1"/>
  <c r="T5" i="1"/>
  <c r="R278" i="1"/>
  <c r="R511" i="1"/>
  <c r="R5262" i="1"/>
  <c r="T5262" i="1" s="1"/>
  <c r="R121" i="1"/>
  <c r="R5263" i="1"/>
  <c r="T5263" i="1" s="1"/>
  <c r="R208" i="1"/>
  <c r="R192" i="1"/>
  <c r="T26" i="1"/>
  <c r="R7000" i="1"/>
  <c r="T7000" i="1" s="1"/>
  <c r="R322" i="1"/>
  <c r="R81" i="1"/>
  <c r="R3718" i="1"/>
  <c r="T3718" i="1" s="1"/>
  <c r="R1205" i="1"/>
  <c r="T1205" i="1" s="1"/>
  <c r="R1312" i="1"/>
  <c r="T1312" i="1" s="1"/>
  <c r="R1186" i="1"/>
  <c r="T1186" i="1" s="1"/>
  <c r="R1311" i="1"/>
  <c r="T1311" i="1" s="1"/>
  <c r="P214" i="1"/>
  <c r="P772" i="1"/>
  <c r="T69" i="1" l="1"/>
  <c r="V808" i="1"/>
  <c r="T468" i="1"/>
  <c r="W468" i="1"/>
  <c r="T120" i="1"/>
  <c r="W120" i="1"/>
  <c r="T278" i="1"/>
  <c r="W278" i="1"/>
  <c r="T81" i="1"/>
  <c r="W81" i="1"/>
  <c r="T422" i="1"/>
  <c r="W422" i="1"/>
  <c r="T263" i="1"/>
  <c r="W263" i="1"/>
  <c r="T322" i="1"/>
  <c r="W322" i="1"/>
  <c r="T36" i="1"/>
  <c r="W36" i="1"/>
  <c r="T583" i="1"/>
  <c r="W583" i="1"/>
  <c r="T241" i="1"/>
  <c r="W241" i="1"/>
  <c r="T511" i="1"/>
  <c r="W511" i="1"/>
  <c r="T165" i="1"/>
  <c r="W165" i="1"/>
  <c r="T77" i="1"/>
  <c r="W77" i="1"/>
  <c r="T477" i="1"/>
  <c r="W477" i="1"/>
  <c r="T6" i="1"/>
  <c r="W6" i="1"/>
  <c r="T335" i="1"/>
  <c r="W335" i="1"/>
  <c r="T121" i="1"/>
  <c r="W121" i="1"/>
  <c r="T255" i="1"/>
  <c r="W255" i="1"/>
  <c r="T228" i="1"/>
  <c r="W228" i="1"/>
  <c r="T40" i="1"/>
  <c r="W40" i="1"/>
  <c r="T131" i="1"/>
  <c r="W131" i="1"/>
  <c r="T582" i="1"/>
  <c r="W582" i="1"/>
  <c r="T129" i="1"/>
  <c r="W129" i="1"/>
  <c r="T192" i="1"/>
  <c r="W192" i="1"/>
  <c r="T570" i="1"/>
  <c r="W570" i="1"/>
  <c r="T488" i="1"/>
  <c r="W488" i="1"/>
  <c r="T111" i="1"/>
  <c r="W111" i="1"/>
  <c r="T305" i="1"/>
  <c r="W305" i="1"/>
  <c r="T57" i="1"/>
  <c r="W57" i="1"/>
  <c r="T418" i="1"/>
  <c r="W418" i="1"/>
  <c r="T481" i="1"/>
  <c r="W481" i="1"/>
  <c r="T378" i="1"/>
  <c r="W378" i="1"/>
  <c r="T177" i="1"/>
  <c r="W177" i="1"/>
  <c r="T800" i="1"/>
  <c r="W800" i="1"/>
  <c r="T480" i="1"/>
  <c r="W480" i="1"/>
  <c r="T89" i="1"/>
  <c r="W89" i="1"/>
  <c r="T753" i="1"/>
  <c r="W753" i="1"/>
  <c r="T110" i="1"/>
  <c r="W110" i="1"/>
  <c r="T208" i="1"/>
  <c r="W208" i="1"/>
  <c r="T619" i="1"/>
  <c r="W619" i="1"/>
  <c r="T791" i="1"/>
  <c r="W791" i="1"/>
  <c r="T157" i="1"/>
  <c r="W157" i="1"/>
  <c r="W808" i="1" l="1"/>
  <c r="W8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tc={51CAA2A1-491F-4608-8C79-119A9CC1A401}</author>
    <author>tc={085CADC6-8081-4BB9-A981-279FE7AAC42C}</author>
  </authors>
  <commentList>
    <comment ref="D214" authorId="0" shapeId="0" xr:uid="{51CAA2A1-491F-4608-8C79-119A9CC1A401}">
      <text>
        <t>[Threaded comment]
Your version of Excel allows you to read this threaded comment; however, any edits to it will get removed if the file is opened in a newer version of Excel. Learn more: https://go.microsoft.com/fwlink/?linkid=870924
Comment:
    Producnt code is SAT not CRT amdned description which was CT Stronhokd Smooth</t>
      </text>
    </comment>
    <comment ref="D772" authorId="1" shapeId="0" xr:uid="{085CADC6-8081-4BB9-A981-279FE7AAC42C}">
      <text>
        <t>[Threaded comment]
Your version of Excel allows you to read this threaded comment; however, any edits to it will get removed if the file is opened in a newer version of Excel. Learn more: https://go.microsoft.com/fwlink/?linkid=870924
Comment:
    Producnt code is SAT not CRT amdned description which was CT Stronhokd Smooth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tc={3739A534-E37F-41A5-BA3D-6587DFC5E45C}</author>
    <author>tc={4C2FEBE0-2F68-46B2-96FF-5C0EAA264F31}</author>
    <author>AIRDRIE\EQ2SVC</author>
  </authors>
  <commentList>
    <comment ref="E215" authorId="0" shapeId="0" xr:uid="{3739A534-E37F-41A5-BA3D-6587DFC5E45C}">
      <text>
        <t>[Threaded comment]
Your version of Excel allows you to read this threaded comment; however, any edits to it will get removed if the file is opened in a newer version of Excel. Learn more: https://go.microsoft.com/fwlink/?linkid=870924
Comment:
    Producnt code is SAT not CRT amdned description which was CT Stronhokd Smooth</t>
      </text>
    </comment>
    <comment ref="E773" authorId="1" shapeId="0" xr:uid="{4C2FEBE0-2F68-46B2-96FF-5C0EAA264F31}">
      <text>
        <t>[Threaded comment]
Your version of Excel allows you to read this threaded comment; however, any edits to it will get removed if the file is opened in a newer version of Excel. Learn more: https://go.microsoft.com/fwlink/?linkid=870924
Comment:
    Producnt code is SAT not CRT amdned description which was CT Stronhokd Smooth</t>
      </text>
    </comment>
    <comment ref="A7263" authorId="2" shapeId="0" xr:uid="{B1D1B4FE-0E82-4D03-AC66-3901A95AD796}">
      <text>
        <r>
          <rPr>
            <b/>
            <sz val="9"/>
            <color indexed="81"/>
            <rFont val="Tahoma"/>
            <family val="2"/>
          </rPr>
          <t>Code20</t>
        </r>
      </text>
    </comment>
    <comment ref="C7263" authorId="2" shapeId="0" xr:uid="{B2BC287B-3745-4FC4-B354-9E973C097FFC}">
      <text>
        <r>
          <rPr>
            <b/>
            <sz val="9"/>
            <color indexed="81"/>
            <rFont val="Tahoma"/>
            <family val="2"/>
          </rPr>
          <t>Code2</t>
        </r>
      </text>
    </comment>
    <comment ref="F7263" authorId="2" shapeId="0" xr:uid="{4A747462-2DB6-425E-A8AA-D5346EB2EAE1}">
      <text>
        <r>
          <rPr>
            <b/>
            <sz val="9"/>
            <color indexed="81"/>
            <rFont val="Tahoma"/>
            <family val="2"/>
          </rPr>
          <t>Text50</t>
        </r>
      </text>
    </comment>
    <comment ref="I7263" authorId="2" shapeId="0" xr:uid="{987739C8-0BAE-4A61-940C-1DDE6DC44F19}">
      <text>
        <r>
          <rPr>
            <b/>
            <sz val="9"/>
            <color indexed="81"/>
            <rFont val="Tahoma"/>
            <family val="2"/>
          </rPr>
          <t>Code20</t>
        </r>
      </text>
    </comment>
    <comment ref="J7263" authorId="2" shapeId="0" xr:uid="{32A48043-9BB7-4ABB-97C7-3CE3724BC189}">
      <text>
        <r>
          <rPr>
            <b/>
            <sz val="9"/>
            <color indexed="81"/>
            <rFont val="Tahoma"/>
            <family val="2"/>
          </rPr>
          <t>Code20</t>
        </r>
      </text>
    </comment>
    <comment ref="K7263" authorId="2" shapeId="0" xr:uid="{79AABB66-3C95-4884-9243-4E39FC651BC2}">
      <text>
        <r>
          <rPr>
            <b/>
            <sz val="9"/>
            <color indexed="81"/>
            <rFont val="Tahoma"/>
            <family val="2"/>
          </rPr>
          <t>Code20</t>
        </r>
      </text>
    </comment>
    <comment ref="M7263" authorId="2" shapeId="0" xr:uid="{FE0B5E93-93A4-49FE-B8B2-109245E9530B}">
      <text>
        <r>
          <rPr>
            <b/>
            <sz val="9"/>
            <color indexed="81"/>
            <rFont val="Tahoma"/>
            <family val="2"/>
          </rPr>
          <t>Code20</t>
        </r>
      </text>
    </comment>
    <comment ref="N7263" authorId="2" shapeId="0" xr:uid="{647DEB10-7E43-447B-B3F9-56D4297A63F9}">
      <text>
        <r>
          <rPr>
            <b/>
            <sz val="9"/>
            <color indexed="81"/>
            <rFont val="Tahoma"/>
            <family val="2"/>
          </rPr>
          <t>Code20</t>
        </r>
      </text>
    </comment>
  </commentList>
</comments>
</file>

<file path=xl/sharedStrings.xml><?xml version="1.0" encoding="utf-8"?>
<sst xmlns="http://schemas.openxmlformats.org/spreadsheetml/2006/main" count="88075" uniqueCount="14477">
  <si>
    <t>Enter your  Item No  We can't have duplicates in the system so if the cell highlights blue, you need to add ; at the end enough times to make unique  Limited to 20 characters, yellow if more than this, need to cut down</t>
  </si>
  <si>
    <t>Enter your number (without any ; if you needed to add any in the 'No' field for duplicates)  Again limited to 20 characters, need to cut down if yellow
(Might be same as column A)</t>
  </si>
  <si>
    <t>Enter Vendor Number from Vendor List (new ERP number)</t>
  </si>
  <si>
    <t>Enter the suppliers name (doesn't need to be full legal one, this is just for description</t>
  </si>
  <si>
    <t xml:space="preserve">Paste in the suppliers description of the item </t>
  </si>
  <si>
    <t xml:space="preserve">Drag formula down after completing D &amp; E  Formula will combine the prior to cells  We are though restricted to 50 characters so if the cell highlights in yellow it's too long, need to cut down, or move excess to description 2 column  </t>
  </si>
  <si>
    <t>Enter if need more space to describe the Item</t>
  </si>
  <si>
    <t>Enter unit of measure</t>
  </si>
  <si>
    <t>Enter either "ITEM" or "PLANT"</t>
  </si>
  <si>
    <t>Enter "EXT-PLANT" or "ITEM"</t>
  </si>
  <si>
    <t>Enter category code to help group the items together, see "Category Code" for ones we've used so far  Can add to this list though</t>
  </si>
  <si>
    <t xml:space="preserve">Enter "STD20" unless you know it's not Vatable  Alternatively, "REDUCED" or "ZERO"  </t>
  </si>
  <si>
    <t>Enter a cost code for materials or plant (unless it's an overhead like stationery in which case can leave blank)</t>
  </si>
  <si>
    <t>No</t>
  </si>
  <si>
    <t>Vendor Item No</t>
  </si>
  <si>
    <t>No 2</t>
  </si>
  <si>
    <t>Suppliers Name</t>
  </si>
  <si>
    <t>Item Description</t>
  </si>
  <si>
    <t>Description for System</t>
  </si>
  <si>
    <t>Description 2</t>
  </si>
  <si>
    <t>Base Unit of Measure</t>
  </si>
  <si>
    <t>Inventory Posting Group</t>
  </si>
  <si>
    <t>Gen Prod Posting Group</t>
  </si>
  <si>
    <t>Item Category Code</t>
  </si>
  <si>
    <t>VAT Prod Posting Group</t>
  </si>
  <si>
    <t>Global Dimension 2 Code</t>
  </si>
  <si>
    <t>CROW01</t>
  </si>
  <si>
    <t xml:space="preserve">CROWN </t>
  </si>
  <si>
    <t>Each</t>
  </si>
  <si>
    <t xml:space="preserve">Item </t>
  </si>
  <si>
    <t xml:space="preserve">Paint </t>
  </si>
  <si>
    <t xml:space="preserve">STD20 </t>
  </si>
  <si>
    <t>10L</t>
  </si>
  <si>
    <t>5L</t>
  </si>
  <si>
    <t>15L</t>
  </si>
  <si>
    <t>1L</t>
  </si>
  <si>
    <t>250ML</t>
  </si>
  <si>
    <t>500ML</t>
  </si>
  <si>
    <t>DS OAKEY BTW CTS FINISH PAPER 240G 5M</t>
  </si>
  <si>
    <t>DS OAKEY FLEX FINISH PAD EX FINE/FINE</t>
  </si>
  <si>
    <t>DS OAKEY FLEXIBLE FINISH PADS EX MED/CRS</t>
  </si>
  <si>
    <t>DS OAKEY FLEXIBLE PREP PAD CLEANING 5PK</t>
  </si>
  <si>
    <t>DS OAKEY FLEXIBLE PREP PAD SANDING  5PK</t>
  </si>
  <si>
    <t>DS NORTON EXPERT RUBBER SANDING BLOCK</t>
  </si>
  <si>
    <t>DS NORTON EXPERT CORK SANDING BLOCK</t>
  </si>
  <si>
    <t>DS INDASA ABRASIVE BLOCK P100      1PC</t>
  </si>
  <si>
    <t>DS INDASA RHYNALOX PLUSLINE ASSRTD 10PK</t>
  </si>
  <si>
    <t>DS INDASA RHYNOWET W LINE   ASSRTD 4PK</t>
  </si>
  <si>
    <t>DS INDASA RHYNALOX PLUS P240 115MM 5M</t>
  </si>
  <si>
    <t>DS INDASA RHYNALOX PLUS P80  115MM 10M</t>
  </si>
  <si>
    <t>DS INDASA RHYNOLITE YEL 120G 115MM 5M</t>
  </si>
  <si>
    <t>DS INDASA RHYNOLITE YEL 80G    115MMX10M</t>
  </si>
  <si>
    <t>DS INDASA RHYNOLITE YEL 120G   115MMX10M</t>
  </si>
  <si>
    <t>DS INDASA RHYNOLITE YEL 60G    115MMX10M</t>
  </si>
  <si>
    <t>DS INDASA RHYNOSOFT SPONGE P180    20PK</t>
  </si>
  <si>
    <t>DS INDASA RHYNOSOFT SPONGE P240    20PK</t>
  </si>
  <si>
    <t>DS INDASA RHYNALOX PLUS P240 115MM 10M</t>
  </si>
  <si>
    <t>DS INDASA RHYNALOX PLUS P120 115MM 10M</t>
  </si>
  <si>
    <t>DS INDASA RHYNALOX PLUS P180 115MM 10M</t>
  </si>
  <si>
    <t>DS INDASA RHYNOLITE YEL 60G  115MM 5M</t>
  </si>
  <si>
    <t>DS INDASA RHYNOLITE YEL 80G  115MM 5M</t>
  </si>
  <si>
    <t>DS PURDY PRO-EXTRA MONARCH ELITE   3IN</t>
  </si>
  <si>
    <t>DS PURDY PRO-EXTRA MONARCH ELITE   2IN</t>
  </si>
  <si>
    <t>DS PURDY MONARCH ELITE BRUSH       3IN</t>
  </si>
  <si>
    <t>DS PURDY MONARCH ELITE BRUSH       2IN</t>
  </si>
  <si>
    <t>DS PURDY MONARCH ELITE BRUSH       1.5IN</t>
  </si>
  <si>
    <t>DS PRODEC ROUND INDUSTR FITCH SET  4PC</t>
  </si>
  <si>
    <t>DS PRODEC STRIKER BRUSH 24IN HANDL 2IN</t>
  </si>
  <si>
    <t>DS PRODEC STRIKER BRUSH 15IN HANDL 1IN</t>
  </si>
  <si>
    <t>DS ARTEX PROTAPE FT50             48X90M</t>
  </si>
  <si>
    <t>DS COPLEY PRO COVE      127MM      3M</t>
  </si>
  <si>
    <t>DS TETRION WOODFIL WOOD HARDENER   500ML</t>
  </si>
  <si>
    <t>DS TOUPRET TX110 RAPID DRYING FILL 2K</t>
  </si>
  <si>
    <t>DS TOUPRET MUREX ALL SUBSTR FILLER 2K</t>
  </si>
  <si>
    <t>DS TOUPRET RM FILLER RED TUB       1.5K</t>
  </si>
  <si>
    <t>DS TOUPRET FINE SURF FILL BLUE TUB 1.5K</t>
  </si>
  <si>
    <t>DS TOUPRET REDLITE FD LWEIGHT FILL 1L</t>
  </si>
  <si>
    <t>DS BEELINE ONETIME LIGHTW FILLER   1L</t>
  </si>
  <si>
    <t>DS BEELINE ONETIME LIGHTW FILLER   4L</t>
  </si>
  <si>
    <t>4L</t>
  </si>
  <si>
    <t>DS BLACKROCK DISP GLOVE BOX 100    LARGE</t>
  </si>
  <si>
    <t>DS YOUNGMAN ALU BUILDERS STEPS     8TRD</t>
  </si>
  <si>
    <t>DS YOUNGMAN ALU PLATFORM STEPS     6TRD</t>
  </si>
  <si>
    <t>DS YOUNGMAN 3 WAY COMBINATION LADDER</t>
  </si>
  <si>
    <t>DS YOUNGMAN LADDER RACK CLAMP      PAIR</t>
  </si>
  <si>
    <t>DS YOUNGMAN ODD JOB HOPUP PLAT 600X300MM</t>
  </si>
  <si>
    <t>DS YOUNGMAN FIBREGLASS STEP LADDER 4TRD</t>
  </si>
  <si>
    <t>DS YOUNGMAN ALU LADDER 2 SECT 3.67-6.28M</t>
  </si>
  <si>
    <t>DS YOUNGMAN ALU LADDER 3 SECT  2.5-5.69M</t>
  </si>
  <si>
    <t>DS SCOTCH 2060 HARD TO STICK   50M 36MM</t>
  </si>
  <si>
    <t>DS SCOTCH 2071 SENSITIVE SURF  50M 48MM</t>
  </si>
  <si>
    <t>DS SCOTCH 2071 SENSITIVE SURF  50M 36MM</t>
  </si>
  <si>
    <t>DS SCOTCH 2071 SENSITIVE SURF  50M 24MM</t>
  </si>
  <si>
    <t>DS SCOTCH 2060 HARD TO STICK   50M 48MM</t>
  </si>
  <si>
    <t>DS SCOTCH 2060 HARD TO STICK   50M 24MM</t>
  </si>
  <si>
    <t>DS SCOTCH 2090 MULTI SURFACE   50M 48MM</t>
  </si>
  <si>
    <t>DS SCOTCH 2090 MULTI SURFACE   50M 36MM</t>
  </si>
  <si>
    <t>DS SCOTCH 2090 MULTI SURFACE   50M 24MM</t>
  </si>
  <si>
    <t>DS INDASA MTG MASKING TAPE    25MM 45MT</t>
  </si>
  <si>
    <t>DS INDASA MTG MASKING TAPE    38MM 45MT</t>
  </si>
  <si>
    <t>DS INDASA MTG MASKING TAPE    50MM 45MT</t>
  </si>
  <si>
    <t>DS INDASA MTE MASKING TAPE         36MM</t>
  </si>
  <si>
    <t>DS INDASA MTE MASKING TAPE         48MM</t>
  </si>
  <si>
    <t>DS PRODEC PRE EDGE MASK 24MM       50M</t>
  </si>
  <si>
    <t>DS PRODEC PRE EDGE MASK 36MM       50M</t>
  </si>
  <si>
    <t>DS PRODEC PRE EDGE MASK 48MM       50M</t>
  </si>
  <si>
    <t>DS PRODEC LONG LIFE MASK TAPE 25MM 50M</t>
  </si>
  <si>
    <t>DS PRODEC LONG LIFE MASK TAPE 50MM 50M</t>
  </si>
  <si>
    <t>DS PRODEC LT PRE EDGE MASK 24MM    50M</t>
  </si>
  <si>
    <t>DS TRIMACO BROWN MASKING PAPER     180FT</t>
  </si>
  <si>
    <t>DS INDASA LOW TAPE MAKING TAPE 50M 50MM</t>
  </si>
  <si>
    <t>DS INDASA LOW TACK MAKING TAPE 50M 38MM</t>
  </si>
  <si>
    <t>DS INDASA LOW TACK MAKING TAPE 50M 25MM</t>
  </si>
  <si>
    <t>DS INDASA PRECISION MASK TAPE 50M  50MM</t>
  </si>
  <si>
    <t>DS INDASA PRECISION MASK TAPE 50M  38MM</t>
  </si>
  <si>
    <t>DS INDASA PRECISION MASK TAPE 50M  25MM</t>
  </si>
  <si>
    <t>DS INDASA MTE MASKING TAPE         24MM</t>
  </si>
  <si>
    <t>DS PRODEC LT PRE EDGE MASK 48MM    50M</t>
  </si>
  <si>
    <t>DS PRODEC LT PRE EDGE MASK 36MM    50M</t>
  </si>
  <si>
    <t>DS HAMILTON COTTON DUSTSHEETS 12X9</t>
  </si>
  <si>
    <t>DS ZINSSER UNI CLEANER/DEGREASER   750ML</t>
  </si>
  <si>
    <t>750ML</t>
  </si>
  <si>
    <t>DS INDASA CLOTH TAPE    SILVER  48MMX50M</t>
  </si>
  <si>
    <t>DS PRODEC GREY BRISTLE DUST BRUSH  4IN</t>
  </si>
  <si>
    <t>DS PERFECTION WOOD HNDL CAGE FRAME 9IN</t>
  </si>
  <si>
    <t>DS PURDY PRO-EXTRA COLOSSUS 1IN 1.75X9IN</t>
  </si>
  <si>
    <t>DS PURDY COLOSSUS 1IN PILE      1.5X12IN</t>
  </si>
  <si>
    <t>DS PURDY NEW JUMBO MINI ROLLER FRAME</t>
  </si>
  <si>
    <t>DS PURDY NEW ADJUSTABLE FRAME    12-18IN</t>
  </si>
  <si>
    <t>DS PURDY COLOSSUS 0.5IN PILE 4.5IN 2PK</t>
  </si>
  <si>
    <t>DS PURDY REVOLUTION FRAME 1 3/4    9IN</t>
  </si>
  <si>
    <t>DS WRX SPRAY PAINT      WHEEL SILV 400ML</t>
  </si>
  <si>
    <t>400ML</t>
  </si>
  <si>
    <t>DS WRX SPRAY PAINT      ALUMINIUM  400ML</t>
  </si>
  <si>
    <t>DS WRX SPRAY PAINT      CHROME GLD 400ML</t>
  </si>
  <si>
    <t>DS WRX SPRAY PAINT      GOLD LEAF  400ML</t>
  </si>
  <si>
    <t>DS WRX SPRAY PAINT      METAL GREY 400ML</t>
  </si>
  <si>
    <t>DS WRX SPRAY PAINT      GLS BLACK  400ML</t>
  </si>
  <si>
    <t>DS WRX SPRAY PAINT      MATT BLACK 400ML</t>
  </si>
  <si>
    <t>DS WRX SPRAY PAINT      ANTHR GREY 400ML</t>
  </si>
  <si>
    <t>DS WRX SPRAY PAINT      RACING GRN 400ML</t>
  </si>
  <si>
    <t>DS WRX SPRAY PAINT      RUBY RED   400ML</t>
  </si>
  <si>
    <t>DS WRX SPRAY PAINT      PLUM RED   400ML</t>
  </si>
  <si>
    <t>DS WRX SPRAY PAINT      SUMMER YEL 400ML</t>
  </si>
  <si>
    <t>DS WRX SPRAY PAINT      ORANGE     400ML</t>
  </si>
  <si>
    <t>DS WRX SPRAY PAINT      BLUE       400ML</t>
  </si>
  <si>
    <t>DS OSMO POLYX OIL ORIG  CLEAR SAT  2.5L</t>
  </si>
  <si>
    <t>DS OSMO POLYX OIL ORIG  CLEAR MATT 2.5L</t>
  </si>
  <si>
    <t>DS OSMO UV PROT OIL EXT CLEAR      2.5L</t>
  </si>
  <si>
    <t>DS ZINSSER BULLSEYE 123 WHITE      5L</t>
  </si>
  <si>
    <t>DS ZINSSER BULLSEYE 123 WHITE      2.5L</t>
  </si>
  <si>
    <t>DS ZINSSER BULLSEYE 123 WHITE      500ML</t>
  </si>
  <si>
    <t>DS ZINSSER COVERS UP STN BLOCK AER 400ML</t>
  </si>
  <si>
    <t>DS ZINSSER WATERTITE WATERPROOFING 5L</t>
  </si>
  <si>
    <t>DS ZINSSER PERMA WH INT SATIN      5L</t>
  </si>
  <si>
    <t>DS ZINSSER PERMA WH INT MATT       5L</t>
  </si>
  <si>
    <t>DS TEAMAC RAPIDRY PRIME RED OXIDE  5L</t>
  </si>
  <si>
    <t>DS TEAMAC METAL BITUMIN BLACK      5L</t>
  </si>
  <si>
    <t>DS COOVAR LO LINE MARK  WHITE      5L</t>
  </si>
  <si>
    <t>DS COOVAR LO LINE MARK  YELLOW     5L</t>
  </si>
  <si>
    <t>DS COOVAR SUREGRIP      YELLOW     5L</t>
  </si>
  <si>
    <t>DS COOVAR HAMMERCOTE THINNERS      1L</t>
  </si>
  <si>
    <t>DS COOVAR HAMMER SMOOTH BLACK AERO 400ML</t>
  </si>
  <si>
    <t>DS COOVAR HAMMER SMOOTH SILVER     2.5L</t>
  </si>
  <si>
    <t>DS COOVAR HAMMER SMOOTH BLACK      2.5L</t>
  </si>
  <si>
    <t>DS WRX SPRAY PAINT      MATT LACQ  400ML</t>
  </si>
  <si>
    <t>DS WRX SPRAY PAINT      GLOSS WHT  400ML</t>
  </si>
  <si>
    <t>DS WRX SPRAY PAINT      MATT WHITE 400ML</t>
  </si>
  <si>
    <t>DS ZINSSER DIF WALLPAPER STRIPPER  1L</t>
  </si>
  <si>
    <t>DS BARRETTINE CELLULOSE THINNERS   500ML</t>
  </si>
  <si>
    <t>DS BARRETTINE POWDERED SUGAR SOAP  1.5K</t>
  </si>
  <si>
    <t>DS BARRETTINE POWDERED SUGAR SOAP  450G</t>
  </si>
  <si>
    <t>DS BARRETTINE BRUSH CLEANER        500ML</t>
  </si>
  <si>
    <t>DS BARRETTINE TEREBINE DRIERS      250ML</t>
  </si>
  <si>
    <t>DS BARRETTINE METHYLATED SPIRIT    500ML</t>
  </si>
  <si>
    <t>DS BARRETTINE PAINT PANTHER        1L</t>
  </si>
  <si>
    <t>DS BARRETTINE PEELAWAY 7           4K</t>
  </si>
  <si>
    <t>DS BARRETTINE PEELAWAY 1           5K</t>
  </si>
  <si>
    <t>DS OLFA BLADES BTB1    43MM       3PK</t>
  </si>
  <si>
    <t>DS PRODEC ALU AUTO LOAD SNAP KNIFE 18MM</t>
  </si>
  <si>
    <t>DS PRODEC SNAP OFF BLADES 10PK     18MM</t>
  </si>
  <si>
    <t>DS PRODEC TITAN HEAVY DUTY SCRAPER 4IN</t>
  </si>
  <si>
    <t>DS PRODEC TITAN HD SCRAPER BLADES  10PK</t>
  </si>
  <si>
    <t>DS PRODEC SWIVEL POLE SANDER HEAD ONLY</t>
  </si>
  <si>
    <t>DS PURDY DUAL ROLL ON ROLL OFF BUCKET</t>
  </si>
  <si>
    <t>25L</t>
  </si>
  <si>
    <t>DS PURDY POWERLOCK EXTENSION POLE  2-4FT</t>
  </si>
  <si>
    <t>DS PURDY POWERLOCK EXTENSION POLE  4-8FT</t>
  </si>
  <si>
    <t>9L</t>
  </si>
  <si>
    <t>DS PURDY PREMIUM FLEX PUTTY KNIFE  4IN</t>
  </si>
  <si>
    <t>DS PURDY PREMIUM FLEX PUTTY KNIFE  6IN</t>
  </si>
  <si>
    <t>DS PURDY PREMIUM 6 IN 1 MULTI TOOL</t>
  </si>
  <si>
    <t>DS PURDY PREMIUM 10 IN 1 MULTI TOOL</t>
  </si>
  <si>
    <t>DS PRODEC REVOLVING CAULKING GUN   400ML</t>
  </si>
  <si>
    <t>DS FFJ BLACK PLASTIC BUCKET W/POUR 3 GAL</t>
  </si>
  <si>
    <t>DS PRODEC ALUMINIUM EXTENSION POLE 4-7FT</t>
  </si>
  <si>
    <t>DS PRODEC BUTTON LOCK EXTEN POLE   2-4FT</t>
  </si>
  <si>
    <t>DS PRODEC BUTTON LOCK EXTEN POLE   4-8FT</t>
  </si>
  <si>
    <t>DS AXUS HIGH CARBON WALLPAPER SHEARS</t>
  </si>
  <si>
    <t>DS OLFA AUTO LOCK SNAP KNIFE L5AL  18MM</t>
  </si>
  <si>
    <t>DS OLFA EXC ULT BLADE LBB10B 18MM 10PK</t>
  </si>
  <si>
    <t>DS OLFA HD SCRAP BLADE BS10B 100MMX18MM</t>
  </si>
  <si>
    <t>DS BLACKFRIAR ANTI SLIP DECK COAT  2.5L</t>
  </si>
  <si>
    <t>DS OSMO UV PROT OIL EXT CLEAR      750ML</t>
  </si>
  <si>
    <t>DS OSMO POLYX OIL ORIG  CLEAR MATT 750ML</t>
  </si>
  <si>
    <t>DS OSMO POLYX OIL ORIG  CLEAR SAT  750ML</t>
  </si>
  <si>
    <t>3"</t>
  </si>
  <si>
    <t>DE PROF POLY DUST SHEET 12X9FT     EACH</t>
  </si>
  <si>
    <t>EACH</t>
  </si>
  <si>
    <t>DE PROF POLY DUST SHEET 12X12FT    EACH</t>
  </si>
  <si>
    <t>DE PROFESSIONAL SOFT GRIP CAGE FRM 9IN</t>
  </si>
  <si>
    <t>DE ULTIMATE XL POLY LONG PILE ROLL 12IN</t>
  </si>
  <si>
    <t>DE ULTIMATE XL POLY LONG PILE ROLL 9IN</t>
  </si>
  <si>
    <t>DE ULTIMATE POLY LONG PILE ROLLER  12IN</t>
  </si>
  <si>
    <t>DE ULTIMATE POLY LONG PILE ROLLER  9IN</t>
  </si>
  <si>
    <t>2L</t>
  </si>
  <si>
    <t>WA ERFURT RED LABEL LINING 1200   DOUBLE</t>
  </si>
  <si>
    <t>WA WALLROCK FIBRELINER SMOOTH 55  DOUBLE</t>
  </si>
  <si>
    <t>WA ANAGLYPTA PRECISION  ROYAL OAK RD7000</t>
  </si>
  <si>
    <t>WA ANAGLYPTA POP VINYL  WINTERFLD RD6200</t>
  </si>
  <si>
    <t>WA ANAGLYPTA POP VINYL  KINVER    RD6100</t>
  </si>
  <si>
    <t>WA ANAGLYPTA TUFF STUFF TEXTURE    15M</t>
  </si>
  <si>
    <t>WA ANAGLYPTA TEXT VINYL WILL BO RD804301</t>
  </si>
  <si>
    <t>WA ANAGLYPTA TEXT VINYL HAVERSHAM  34365</t>
  </si>
  <si>
    <t>WA ANAGLYPTA TEXT VINYL CITRINE    RD016</t>
  </si>
  <si>
    <t>Updated Template Pricing March 2023</t>
  </si>
  <si>
    <t>SAP_Number</t>
  </si>
  <si>
    <t>Description</t>
  </si>
  <si>
    <t>Colour</t>
  </si>
  <si>
    <t>Size</t>
  </si>
  <si>
    <t>Price</t>
  </si>
  <si>
    <t xml:space="preserve">CRT Clean Extreme Acrylic Eggshell </t>
  </si>
  <si>
    <t>White</t>
  </si>
  <si>
    <t>2.5L</t>
  </si>
  <si>
    <t xml:space="preserve">CRT Acrylic Eggshell </t>
  </si>
  <si>
    <t>Magnolia</t>
  </si>
  <si>
    <t xml:space="preserve">CRT Acrylic Primer Undercoat </t>
  </si>
  <si>
    <t xml:space="preserve">CRT Acrylic Satin </t>
  </si>
  <si>
    <t>Off White</t>
  </si>
  <si>
    <t>CRT Alkali Resistant Primer PX3 - SOLVENT</t>
  </si>
  <si>
    <t>CRT Concrete Floor Paint - Fast Dry</t>
  </si>
  <si>
    <t>Grey</t>
  </si>
  <si>
    <t>Mid Grey</t>
  </si>
  <si>
    <t>Red</t>
  </si>
  <si>
    <t xml:space="preserve">CRT Covermatt Drywall Primer </t>
  </si>
  <si>
    <t>CRT Covermatt Obliterating Emulsion</t>
  </si>
  <si>
    <t>Soft White</t>
  </si>
  <si>
    <t xml:space="preserve">CRT Contract Super Covertex </t>
  </si>
  <si>
    <t>Brilliant White</t>
  </si>
  <si>
    <t xml:space="preserve">CRT Solvent-borne Eggshell </t>
  </si>
  <si>
    <t>CRT Epimac Anti Slip</t>
  </si>
  <si>
    <t>CRT Epimac Floor Paint Clear</t>
  </si>
  <si>
    <t>Clear</t>
  </si>
  <si>
    <t xml:space="preserve">CRT Flexarb Opaque </t>
  </si>
  <si>
    <t>Black</t>
  </si>
  <si>
    <t>Brown</t>
  </si>
  <si>
    <t xml:space="preserve">CRT Fastflow Quick Dry Eggshell </t>
  </si>
  <si>
    <t xml:space="preserve">CRT Fastflow Quick Dry Gloss </t>
  </si>
  <si>
    <t xml:space="preserve">CRT Fastflow Quick Dry Primer Undercoat </t>
  </si>
  <si>
    <t>Charcoal Grey</t>
  </si>
  <si>
    <t xml:space="preserve">CRT Fastflow QD Satin </t>
  </si>
  <si>
    <t xml:space="preserve">CRT Solvent-borne Full Gloss </t>
  </si>
  <si>
    <t xml:space="preserve">CRT Solvent-borne Undercoat </t>
  </si>
  <si>
    <t>CRT Fungicidal  Clear</t>
  </si>
  <si>
    <t xml:space="preserve">CRT Grip Extreme </t>
  </si>
  <si>
    <t xml:space="preserve">CRT Vinyl Matt  </t>
  </si>
  <si>
    <t xml:space="preserve">CRT Vinyl Matt </t>
  </si>
  <si>
    <t xml:space="preserve">CRT Clean Extreme </t>
  </si>
  <si>
    <t xml:space="preserve">CRT  Mid Sheen  </t>
  </si>
  <si>
    <t xml:space="preserve">CRT  Mid Sheen </t>
  </si>
  <si>
    <t xml:space="preserve">CRT New Build Acrylic Gloss </t>
  </si>
  <si>
    <t xml:space="preserve">CRT New Build Acrylic Primer Undercoat </t>
  </si>
  <si>
    <t xml:space="preserve">CRT Next Generation Plus Gloss </t>
  </si>
  <si>
    <t xml:space="preserve">CRT Next Generation Plus Undercoat </t>
  </si>
  <si>
    <t xml:space="preserve">CRT Protective Coatings  T-Wash  </t>
  </si>
  <si>
    <t xml:space="preserve">CRT Red Oxide Paint </t>
  </si>
  <si>
    <t xml:space="preserve">CRT Satin </t>
  </si>
  <si>
    <t xml:space="preserve">CRT Silk </t>
  </si>
  <si>
    <t>CRT Stabilising Primer</t>
  </si>
  <si>
    <t xml:space="preserve">CRT Stabilising Primer </t>
  </si>
  <si>
    <t xml:space="preserve">CRT Stain Block Primer </t>
  </si>
  <si>
    <t xml:space="preserve">CRT Solvent-borne Ext Primer Undercoat </t>
  </si>
  <si>
    <t xml:space="preserve">CRT Stronghold Masonry Smooth </t>
  </si>
  <si>
    <t>CRT Timonox Acrylic Eggshell</t>
  </si>
  <si>
    <r>
      <t>Brilliant</t>
    </r>
    <r>
      <rPr>
        <b/>
        <sz val="11"/>
        <color theme="1"/>
        <rFont val="Calibri"/>
        <family val="2"/>
        <scheme val="minor"/>
      </rPr>
      <t xml:space="preserve"> </t>
    </r>
    <r>
      <rPr>
        <sz val="11"/>
        <color theme="1"/>
        <rFont val="Calibri"/>
        <family val="2"/>
        <scheme val="minor"/>
      </rPr>
      <t>White</t>
    </r>
  </si>
  <si>
    <t xml:space="preserve">CRT Timonox Anti Graffiti Glaze </t>
  </si>
  <si>
    <t xml:space="preserve">CRT Timonox Bonding Primer </t>
  </si>
  <si>
    <t>CRT Timonox Matt</t>
  </si>
  <si>
    <t xml:space="preserve">CRT Timonox Matt </t>
  </si>
  <si>
    <t xml:space="preserve">CRT Timonox Scrubbable Matt </t>
  </si>
  <si>
    <t xml:space="preserve">CRT Timonox Topcoat  </t>
  </si>
  <si>
    <t xml:space="preserve">CRT Timonox Upgrade Basecoat </t>
  </si>
  <si>
    <t xml:space="preserve">CRT Universal Metal Primer  </t>
  </si>
  <si>
    <t xml:space="preserve">CRT Wood Primer </t>
  </si>
  <si>
    <t xml:space="preserve">MAC Water-borne Primer Undercoat </t>
  </si>
  <si>
    <t xml:space="preserve">MAC Contract Matt  </t>
  </si>
  <si>
    <t xml:space="preserve">MAC Contract Matt </t>
  </si>
  <si>
    <t xml:space="preserve">MAC Durable Matt </t>
  </si>
  <si>
    <t xml:space="preserve">MAC Eclipse </t>
  </si>
  <si>
    <t>Orchid</t>
  </si>
  <si>
    <t xml:space="preserve">MAC Solvent-borne Eggshell  </t>
  </si>
  <si>
    <t xml:space="preserve">MAC Solvent-borne Eggshell </t>
  </si>
  <si>
    <t xml:space="preserve">MAC Floor Paint </t>
  </si>
  <si>
    <t xml:space="preserve">MAC Solvent-borne Gloss  </t>
  </si>
  <si>
    <t xml:space="preserve">MAC Solvent-borne Gloss </t>
  </si>
  <si>
    <t xml:space="preserve">MAC Marbletex Masonry Smooth </t>
  </si>
  <si>
    <t xml:space="preserve">MAC Mid Sheen  </t>
  </si>
  <si>
    <t xml:space="preserve">MAC Mid Sheen </t>
  </si>
  <si>
    <t xml:space="preserve">MAC Powerkote Masonry Smooth  </t>
  </si>
  <si>
    <t xml:space="preserve">MAC Powerkote Masonry Smooth </t>
  </si>
  <si>
    <t xml:space="preserve">MAC Satin Finish  </t>
  </si>
  <si>
    <t xml:space="preserve">MAC Satin Finish </t>
  </si>
  <si>
    <t xml:space="preserve">MAC Silk  </t>
  </si>
  <si>
    <t xml:space="preserve">MAC Silk </t>
  </si>
  <si>
    <t xml:space="preserve">MAC Stabilising Solution </t>
  </si>
  <si>
    <t xml:space="preserve">MAC Solvent-borne Undercoat </t>
  </si>
  <si>
    <t xml:space="preserve">MAC Universal Primer </t>
  </si>
  <si>
    <t xml:space="preserve">MAC Wood Primer </t>
  </si>
  <si>
    <t>DS REPAIR CARE CONTRACTOR          PACK</t>
  </si>
  <si>
    <t>DS REPAIR CARE TRIAL               PACK</t>
  </si>
  <si>
    <t>DS REPAIR CARE MIX&amp;FIX CUPS/STICKS 50PK</t>
  </si>
  <si>
    <t>DS REPAIR CARE MIXING PLATE</t>
  </si>
  <si>
    <t>DS PERFORMANCE EMULS MINI KIT ROLL 7PC</t>
  </si>
  <si>
    <t>DS FFJ EMULSION MINI ROLLER        KIT</t>
  </si>
  <si>
    <t>DS ROTA MINI VELOUR REFILL ROLLER  4IN</t>
  </si>
  <si>
    <t>DS REPAIR CARE DRY FLEX 16</t>
  </si>
  <si>
    <t>DS REPAIR CARE DRY FLEX 4</t>
  </si>
  <si>
    <t>DS REPAIR CARE DRY FLEX 4 (2-IN-1)</t>
  </si>
  <si>
    <t>DS REPAIR CARE DRY FIX 4</t>
  </si>
  <si>
    <t>DS REPAIR CARE DRY FIX UNI</t>
  </si>
  <si>
    <t>DS REPAIR CARE DRY FLEX 1</t>
  </si>
  <si>
    <t>DS REPAIR CARE DRY FLEX 1 (2-IN-1)</t>
  </si>
  <si>
    <t>DS REPAIR CARE DRY FLEX SF</t>
  </si>
  <si>
    <t>DS INDASA ACRYLIC MATT BLACK AERO  500ML</t>
  </si>
  <si>
    <t>DS LYNWOOD COTTON DUST SHEETS     12X9FT</t>
  </si>
  <si>
    <t>DS SWIFTEC TAKTEC CARPET PROTECT   100M</t>
  </si>
  <si>
    <t>DS SWIFTEC TAKTEC HARD SURFACE PRO 100M</t>
  </si>
  <si>
    <t>DS SWIFTEC TAKTEC GLASS PROTECT    100M</t>
  </si>
  <si>
    <t>DS SWIFTEC FR CARPET PROTECT 600MM 100M</t>
  </si>
  <si>
    <t>DS SWIFTEC FR CARPET PROTECT 900MM 100M</t>
  </si>
  <si>
    <t>DS WOOSTER ULT PRO FIRM ANGLE SASH 1.5IN</t>
  </si>
  <si>
    <t>DS WOOSTER ULT PRO FIRM ANGLE SASH 2IN</t>
  </si>
  <si>
    <t>DS WOOSTER ULT PRO FIRM ANGLE SASH 2.5IN</t>
  </si>
  <si>
    <t>DS WOOSTER ULT PRO EXTR ANGLE SASH 1.5IN</t>
  </si>
  <si>
    <t>DS WOOSTER ULT PRO EXTR ANGLE SASH 2IN</t>
  </si>
  <si>
    <t>DS WOOSTER ULTRA PRO FIRM VARNISH  3IN</t>
  </si>
  <si>
    <t>DS WOOSTER DUST EATER</t>
  </si>
  <si>
    <t>DS WOOSTER DUST EATER REFILL</t>
  </si>
  <si>
    <t>DS WOOSTER ULTRA PRO FIRM VARNISH  2IN</t>
  </si>
  <si>
    <t>DS WOOSTER CIRRUS ROLLER 3/4 6.5IN 2PK</t>
  </si>
  <si>
    <t>DS WOOSTER PAINTERS COMB</t>
  </si>
  <si>
    <t>DS WOOSTER GOLD EDGE VARNISH BRUSH 3IN</t>
  </si>
  <si>
    <t>DS WOOSTER GOLD EDGE VARNISH BRUSH 2.5IN</t>
  </si>
  <si>
    <t>DS WOOSTER GOLD EDGE VARNISH BRUSH 2IN</t>
  </si>
  <si>
    <t>DS WOOSTER GOLD EDGE VARNISH BRUSH 1.5IN</t>
  </si>
  <si>
    <t>DS WOOSTER SILVR TIP ANG SASH BRSH 2.5IN</t>
  </si>
  <si>
    <t>DS WOOSTER SHERLOCK BUCKET-TRAY LINER</t>
  </si>
  <si>
    <t>DS WOOSTER SHERLOCK BUCKET-TRAY</t>
  </si>
  <si>
    <t>DS WOOSTER PELICAN LINER           3PK</t>
  </si>
  <si>
    <t>DS WOOSTER BUCKET LID 4 GALLON</t>
  </si>
  <si>
    <t>DS WOOSTER PELICAN HANDHELD PAIL</t>
  </si>
  <si>
    <t>DS WOOSTER SILVR TIP ANG SASH BRSH 2IN</t>
  </si>
  <si>
    <t>DS WOOSTER SILVR TIP ANG SASH BRSH 1.5IN</t>
  </si>
  <si>
    <t>DS WOOSTER SILVR TIP VARNISH BRUSH 3IN</t>
  </si>
  <si>
    <t>DS WOOSTER SILVR TIP VARNISH BRUSH 2IN</t>
  </si>
  <si>
    <t>DS WOOSTER SILVR TIP VARNISH BRUSH 1.5IN</t>
  </si>
  <si>
    <t>DS WOOSTER DELUXE METAL TRAY LINER</t>
  </si>
  <si>
    <t>DS WOOSTER DELUXE METAL TRAY</t>
  </si>
  <si>
    <t>DS WOOSTER SHERLOCK GT EXTEN POLE  4-8FT</t>
  </si>
  <si>
    <t>DS WOOSTER SHERLOCK GT EXTEN POLE  2-4FT</t>
  </si>
  <si>
    <t>DS WOOSTER LOCK JAW TOOL HOLDER</t>
  </si>
  <si>
    <t>DS WOOSTER BUCKET                  4GALL</t>
  </si>
  <si>
    <t>DS PURDY POWERLOCK EXTENSION POLE 6-12FT</t>
  </si>
  <si>
    <t>DS WOOSTER SHERLOCK GT EXTEN POLE  1-2FT</t>
  </si>
  <si>
    <t>DS WOOSTER SHERLOCK GT EXTEN POLE 6-12FT</t>
  </si>
  <si>
    <t>DS WOOSTER EXT POLE CONVERSION TIP 2PK</t>
  </si>
  <si>
    <t>DS WOOSTER SHERLOCK POLE MAINTENANCE KIT</t>
  </si>
  <si>
    <t>DS WOOSTER SPEED BUCKET WITH MAGNET</t>
  </si>
  <si>
    <t>DS WOOSTER JUMBO-KOTER RAD FRAME  25.5IN</t>
  </si>
  <si>
    <t>DS WOOSTER JUMBO PRO/DOO-Z 3/8 2PK 6IN</t>
  </si>
  <si>
    <t>DS WOOSTER JUMBO MICRO PLUSH 5/16IN 2PK</t>
  </si>
  <si>
    <t>DS WOOSTER JUM MIC 3/8  PILE 4-1/2IN 2PK</t>
  </si>
  <si>
    <t>DS WOOSTER JUMBO MICRO 3/8 6-1/2IN 2PK</t>
  </si>
  <si>
    <t>DS WOOSTER CIRRUS-X PILE ROLL 1 3/4 9IN</t>
  </si>
  <si>
    <t>DS WOOSTER PRO/DOO-Z 3/8IN NAP    9IN</t>
  </si>
  <si>
    <t>DS WOOSTER PRO/DOO-Z 3/4IN NAP     9IN</t>
  </si>
  <si>
    <t>DS WOOSTER MICROFIBER 9/16IN       9IN</t>
  </si>
  <si>
    <t>DS WOOSTER MICROFIBER 3/IN         9IN</t>
  </si>
  <si>
    <t>DS WOOSTER SUP/FAB 1-1/4 MAS ROLL  9IN</t>
  </si>
  <si>
    <t>DS WOOSTER BIG BEN ROLLER FRAME    18IN</t>
  </si>
  <si>
    <t>DS WOOSTER ULT PRO WILLOW THIN ANG SASH</t>
  </si>
  <si>
    <t>DS WOOSTER GLD EDGE SOVAL ANG SASH 2.5IN</t>
  </si>
  <si>
    <t>DS WOOSTER GOLD EDGE SOVAL ANG SASH 2IN</t>
  </si>
  <si>
    <t>DS WOOSTER GOLD EDGE THIN ANGLE SASH 1IN</t>
  </si>
  <si>
    <t>DS WOOSTER SILVER TIP ANGLE SASH   3IN</t>
  </si>
  <si>
    <t>DS WOOSTER CIRRUS LONG PILE ROLLER 14IN</t>
  </si>
  <si>
    <t>DS WOOSTER MICROFIBER MEDIUM ROLLR 14IN</t>
  </si>
  <si>
    <t>DS WOOSTER PRO/DOO-Z SHORT ROLLER  14IN</t>
  </si>
  <si>
    <t>DS WOOSTER MICROFIBER SHORT ROLLER 14IN</t>
  </si>
  <si>
    <t>DS WOOSTER SHERLOCK FRAME 1.5IN CORE</t>
  </si>
  <si>
    <t>DS WOOSTER SILVER TIP VARIETY 3PK</t>
  </si>
  <si>
    <t>DS WOOSTER GOLD EDGE VARNISH STYLE 3PK</t>
  </si>
  <si>
    <t>DS WOOSTER SILVER TIP VARNISH STYLE 3PK</t>
  </si>
  <si>
    <t>DS WOOSTER ARTIST BRUSH SET        5PC</t>
  </si>
  <si>
    <t>DS WOOSTER PRO/DOO-Z ROLLER 3/4IN  18IN</t>
  </si>
  <si>
    <t>DS WOOSTER PRO/DOO-Z ROLLER 1/2IN  18IN</t>
  </si>
  <si>
    <t>DS WOOSTER CIRRUS X ROLLER 1IN     12IN</t>
  </si>
  <si>
    <t>DS EVERBUILD GUN GRADE EXP FOAM    750ML</t>
  </si>
  <si>
    <t>DS EVERBUILD EURO SCRIM TAPE  48MM 90M</t>
  </si>
  <si>
    <t>DS FARR &amp; BALL INT WOOD PRIMER UND 2.5L</t>
  </si>
  <si>
    <t>DS FARR &amp; BALL INT WOOD PRIMER UND 750ML</t>
  </si>
  <si>
    <t>DS FARR &amp; BALL ESTATE EGGSHELL     750ML</t>
  </si>
  <si>
    <t>DS FARR &amp; BALL ESTATE EGGSHELL     5L</t>
  </si>
  <si>
    <t>DS FARR &amp; BALL EXT WOOD PRIMER UND 750ML</t>
  </si>
  <si>
    <t>DS FARR &amp; BALL EXT WOOD PRIMER UND 2.5L</t>
  </si>
  <si>
    <t>DS FARR &amp; BALL WALL &amp; CEIL PRI UND 2.5L</t>
  </si>
  <si>
    <t>DS FARR &amp; BALL WALL &amp; CEIL PRI UND 5L</t>
  </si>
  <si>
    <t>DS EVERBUILD FEB BOND BLUE GRIT    5L</t>
  </si>
  <si>
    <t>DS EVERBUILD CARPET PROTECTR 600MM 25M</t>
  </si>
  <si>
    <t>DS ARC CHALK SPRAY PNT  BROKEN WHT 400ML</t>
  </si>
  <si>
    <t>DS ARC CHALK SPRAY PNT  CREAM      400ML</t>
  </si>
  <si>
    <t>DS ARC CHALK SPRAY PNT  PALE TURQ  400ML</t>
  </si>
  <si>
    <t>DS ARC CHALK SPRAY PNT  STONE      400ML</t>
  </si>
  <si>
    <t>DS ARC CHALK SPRAY PNT  ASH GREY   400ML</t>
  </si>
  <si>
    <t>DS ARC CHALK SPRAY PNT  PLUM BLACK 400ML</t>
  </si>
  <si>
    <t>DS ARC CHALK SPRAY PNT  LONDON GRY 400ML</t>
  </si>
  <si>
    <t>DS RUSTOLEUM FURN FIN WAX DARK     400ML</t>
  </si>
  <si>
    <t>DS RUSTOLEUM CHALK FURN HESSIAN    125ML</t>
  </si>
  <si>
    <t>DS RUSTOLEUM CHALK FURN LAUREL GRN 125ML</t>
  </si>
  <si>
    <t>DS RUSTOLEUM CHALK FURN POWDR BLUE 125ML</t>
  </si>
  <si>
    <t>DS RUSTOLEUM CHALK FURN INK BLUE   125ML</t>
  </si>
  <si>
    <t>DS RUSTOLEUM CHALK FURN BUTTERSCOT 125ML</t>
  </si>
  <si>
    <t>DS RUSTOLEUM CHALK FURN CHINA ROSE 125ML</t>
  </si>
  <si>
    <t>DS RUSTOLEUM CHALK FURN CORAL      125ML</t>
  </si>
  <si>
    <t>DS RUSTOLEUM CHALK FURN LILAC WINE 125ML</t>
  </si>
  <si>
    <t>DS RUSTOLEUM CHALK FURN FLINT      125ML</t>
  </si>
  <si>
    <t>DS RUSTOLEUM CHALK FURN HESSIAN    750ML</t>
  </si>
  <si>
    <t>DS RUSTOLEUM CHALK FURN LAUREL GRN 750ML</t>
  </si>
  <si>
    <t>DS RUSTOLEUM CHALK FURN POWDR BLUE 750ML</t>
  </si>
  <si>
    <t>DS RUSTOLEUM CHALK FURN INK BLUE   750ML</t>
  </si>
  <si>
    <t>DS RUSTOLEUM CHALK FURN BUTTERSCOT 750ML</t>
  </si>
  <si>
    <t>DS RUSTOLEUM CHALK FURN CHINA ROSE 750ML</t>
  </si>
  <si>
    <t>DS RUSTOLEUM CHALK FURN CORAL      750ML</t>
  </si>
  <si>
    <t>DS RUSTOLEUM CHALK FURN LILAC WINE 750ML</t>
  </si>
  <si>
    <t>DS RUSTOLEUM CHALK FURN FLINT      750ML</t>
  </si>
  <si>
    <t>DS ZINSSER BULLSEYE 123 DEEP       500ML</t>
  </si>
  <si>
    <t>DS EVERBUILD JETCEM RAP SET CEMENT 3KG</t>
  </si>
  <si>
    <t>DS EVERBUILD JETCEM RAP SET CEMENT 6KG</t>
  </si>
  <si>
    <t>DS POLYVINE GLITTER MAKER RAINBOW  75G</t>
  </si>
  <si>
    <t>DS POLYVINE GLITTER MAKER SILVER   75G</t>
  </si>
  <si>
    <t>DS HAMILTON COTTON DUSTSHEETS 12X9 5PK</t>
  </si>
  <si>
    <t>DS KANA ADVANTAGE BRUSH SET        10PC</t>
  </si>
  <si>
    <t>DS KANA TANK BRUSH                 2IN</t>
  </si>
  <si>
    <t>DS PREP CARPET PROTECTION  600MM X 50M</t>
  </si>
  <si>
    <t>DS KANA STAR BOX SET 1IN, 2IN, 3IN 3PK</t>
  </si>
  <si>
    <t>DS BLACKROCK FFP2 FOLD FLAT VALVED RESP</t>
  </si>
  <si>
    <t>DS BLACKROCK FFP2 FLAT VALVED RESP 20PK</t>
  </si>
  <si>
    <t>DS BLACKROCK FFP2 MOULD VALVED RESPIRATR</t>
  </si>
  <si>
    <t>DS BLACKROCK FFP2 MOULD VALVED RESP 10PK</t>
  </si>
  <si>
    <t>DS BLACKROCK FFP3 FOLD FLAT VALVED RESP</t>
  </si>
  <si>
    <t>DS BLACKROCK FFP3 FLAT VALVED RESP 20PK</t>
  </si>
  <si>
    <t>DS BLACKROCK FFP3 MOULD VALVED RESPIRATR</t>
  </si>
  <si>
    <t>DS BLACKROCK FFP3 MOULD VALVED RESP 5PK</t>
  </si>
  <si>
    <t>DS SOUTH LANARKSHIRE SUNDRY PACK</t>
  </si>
  <si>
    <t>DE STANDARD HOME DEC PACK</t>
  </si>
  <si>
    <t>DS ARC CHALK SPRAY PNT  ROSE GARDN 400ML</t>
  </si>
  <si>
    <t>DS ARC CHALK SPRAY PNT  MINT GREEN 400ML</t>
  </si>
  <si>
    <t>DS ARC UNIVERSAL PRIMER SPRAY      400ML</t>
  </si>
  <si>
    <t>DS ARC MATT VARNISH SPRAY          400ML</t>
  </si>
  <si>
    <t>DS EVERBUILD HARD SURF PROT  600MM 75M</t>
  </si>
  <si>
    <t>DS ROUGHNECK ONE HANDED TURB CLAMP 15CM</t>
  </si>
  <si>
    <t>DS STANLEY 5930 C WINDOW SCRAPER   170MM</t>
  </si>
  <si>
    <t>DS STANLEY POCKET TAPE      5M/16FT 19MM</t>
  </si>
  <si>
    <t>DS FAITHFULL HANDY HACKSAW + JUNIOR SAW</t>
  </si>
  <si>
    <t>DS STANLEY CHALK LINE              30M</t>
  </si>
  <si>
    <t>DS FAITHFULL BLUE POLY ROPE 6MM    30M</t>
  </si>
  <si>
    <t>DS FAITHFULL GAFFA TAPE 50MMX50M SILVER</t>
  </si>
  <si>
    <t>DS EINHELL 2000W HOT AIR GUN</t>
  </si>
  <si>
    <t>DS FAITHFULL HD BLACK REFUSE SACKS 10PK</t>
  </si>
  <si>
    <t>DS STANLEY DGRIP CHISEL STRIKE CAP 3PC</t>
  </si>
  <si>
    <t>DS LIGHTHOUSE HEADLIGHT 120 LUMENS</t>
  </si>
  <si>
    <t>DS STANLEY CUSH GRIP S/DRIVER SET  4PC</t>
  </si>
  <si>
    <t>DS STANLEY SORTMASTER ORGANISER</t>
  </si>
  <si>
    <t>DS LIGHTHOUSE LED PEN INSPECTION LIGHT</t>
  </si>
  <si>
    <t>DS ACORN EXTENDABLE POLE AND ROLLER</t>
  </si>
  <si>
    <t>DS POLYVINE GLITTER MAKER GOLD     75G</t>
  </si>
  <si>
    <t>DS POLYVINE GLITTER MAKER PINK     75G</t>
  </si>
  <si>
    <t>DS RUSTOLEUM CHALKBOARD CLEAR      750ML</t>
  </si>
  <si>
    <t>DS PERFORMANCE MINI ROLLER SET     11PC</t>
  </si>
  <si>
    <t>DS WARMCOAT INSULATING  MID SH WHT 5L</t>
  </si>
  <si>
    <t>DS WARMCOAT INSULATING  MATT WHITE 5L</t>
  </si>
  <si>
    <t>DS RODO BUILDERS BUCKET YELLOW     3GAL</t>
  </si>
  <si>
    <t>DS OWATROL POLYTROL                500ML</t>
  </si>
  <si>
    <t>DS RUSTOLEUM STONE TEXT BLEACH STO 400ML</t>
  </si>
  <si>
    <t>DS COOVAR HAZ TAPE BLACK/YELL 18.2MX50MM</t>
  </si>
  <si>
    <t>DS CORAL PAPERWIZ 3 IN 1 MULTI-TOOL</t>
  </si>
  <si>
    <t>DS EVERBUILD FOREVR CLEAR SILICONE 310ML</t>
  </si>
  <si>
    <t>DS OSMO REPAIR SET FOR WOOD FLOOR</t>
  </si>
  <si>
    <t>DS FFJ COMBINATION SHAVEHOOK</t>
  </si>
  <si>
    <t>DS RUSTOLEUM FURNITURE FINISH WAX  400ML</t>
  </si>
  <si>
    <t>DS RUSTOLEUM CHALK FURN DUSKY PINK 750ML</t>
  </si>
  <si>
    <t>DS RUSTOLEUM CHALK FURN WINTER GRY 750ML</t>
  </si>
  <si>
    <t>DS RUSTOLEUM CHALK FURN ANTHRACITE 750ML</t>
  </si>
  <si>
    <t>DS RUSTOLEUM CHALK FURN GRAPHITE   750ML</t>
  </si>
  <si>
    <t>DS RUSTOLEUM CHALK FURN BELGRAVE   750ML</t>
  </si>
  <si>
    <t>DS RUSTOLEUM CHALK FURN BRAMWELL   750ML</t>
  </si>
  <si>
    <t>DS RUSTOLEUM CHALK FURN SAGE GREEN 750ML</t>
  </si>
  <si>
    <t>DS RUSTOLEUM CHALK FURN DUCK EGG   750ML</t>
  </si>
  <si>
    <t>DS RUSTOLEUM CHALK FURN COCOA      750ML</t>
  </si>
  <si>
    <t>DS ARDENBRITE QD BASE              2.5L</t>
  </si>
  <si>
    <t>DS RUSTOLEUM APPLIANCE  WHITE      400ML</t>
  </si>
  <si>
    <t>DS RUSTOLEUM GLITTER    GOLD       400ML</t>
  </si>
  <si>
    <t>DS RUSTOLEUM GLITTER    RAINBOW    150ML</t>
  </si>
  <si>
    <t>DS RUSTOLEUM GLITTER    RAINBOW    125ML</t>
  </si>
  <si>
    <t>DS RUSTOLEUM GLITTER    GOLD       125ML</t>
  </si>
  <si>
    <t>DS RUSTOLEUM GLITTER    SILVER     125ML</t>
  </si>
  <si>
    <t>DS RUSTOLEUM CHALK FURN DUSKY PINK 125ML</t>
  </si>
  <si>
    <t>DS RUSTOLEUM CHALK FURN WINTER GRY 125ML</t>
  </si>
  <si>
    <t>DS RUSTOLEUM CHALK FURN ANTHRACITE 125ML</t>
  </si>
  <si>
    <t>DS RUSTOLEUM CHALK FURN GRAPHITE   125ML</t>
  </si>
  <si>
    <t>DS RUSTOLEUM CHALK FURN BELGRAVE   125ML</t>
  </si>
  <si>
    <t>DS RUSTOLEUM CHALK FURN BRAMWELL   125ML</t>
  </si>
  <si>
    <t>DS RUSTOLEUM CHALK FURN SAGE GREEN 125ML</t>
  </si>
  <si>
    <t>DS RUSTOLEUM CHALK FURN DUCK EGG   125ML</t>
  </si>
  <si>
    <t>DS RUSTOLEUM CHALK FURN COCOA      125ML</t>
  </si>
  <si>
    <t>DS RUSTOLEUM CHALK FURN FIREBRICK  125ML</t>
  </si>
  <si>
    <t>DS RUSTOLEUM CHALK FURN MUSTARD    125ML</t>
  </si>
  <si>
    <t>DS RUSTOLEUM CHALK FURN CLOT CREAM 125ML</t>
  </si>
  <si>
    <t>DS RUSTOLEUM CHALK FURN ANT WHITE  125ML</t>
  </si>
  <si>
    <t>DS RUSTOLEUM CHALK FURN WHITE      125ML</t>
  </si>
  <si>
    <t>DS ROTA CORNER ROLLER              22MM</t>
  </si>
  <si>
    <t>DS TEAMAC P101 2PK PU TOPCOAT SPEC 5L</t>
  </si>
  <si>
    <t>DS BLACKFRIAR PU FLOOR  MID GREY   5L</t>
  </si>
  <si>
    <t>DS PRESTIGE H DUTY SCAPER BLADE    50MM</t>
  </si>
  <si>
    <t>DS PRESTIGE HEAVY DUTY SCAPER      50MM</t>
  </si>
  <si>
    <t>DS PRESTIGE WALL BRUSH             4IN</t>
  </si>
  <si>
    <t>DS PERFECTION SCISSORS             11IN</t>
  </si>
  <si>
    <t>DS TETRION NO NAILS TUBE           330G</t>
  </si>
  <si>
    <t>DS OWATROL POLYTROL                250ML</t>
  </si>
  <si>
    <t>DS COOVAR ZINC RICH PRIMER         2.5L</t>
  </si>
  <si>
    <t>DS COOVAR TILE &amp; MELAMINE PRIMER   2.5L</t>
  </si>
  <si>
    <t>DS COOVAR WB ACRYL VARN GLOSS      2.5L</t>
  </si>
  <si>
    <t>DS COOVAR BLACK TAR VARNISH        5L</t>
  </si>
  <si>
    <t>DS COOVAR METALISTIC    RED OXIDE  5L</t>
  </si>
  <si>
    <t>DS COOVAR HAMMER ENAMEL BLUE       5L</t>
  </si>
  <si>
    <t>DS COOVAR POLY VARNISH  EGGSHELL   500ML</t>
  </si>
  <si>
    <t>DS COOVAR POLY VARNISH  GLOSS      1L</t>
  </si>
  <si>
    <t>DS COOVAR ROAD LINE TROLLEY      4 WHEEL</t>
  </si>
  <si>
    <t>DS COOVAR P101 2PK ANTI GRAF CLEAR 5L</t>
  </si>
  <si>
    <t>DS COOVAR PENETR WOOD PRIMER WHITE 2.5L</t>
  </si>
  <si>
    <t>DS COOVAR FLOOR PAINT   STONE      5L</t>
  </si>
  <si>
    <t>DS ZINSSER BULLSEYE 123 WHITE      10L</t>
  </si>
  <si>
    <t>DS ARDENBRITE METALLIC  SOVER GOLD 500ML</t>
  </si>
  <si>
    <t>DS BLACKFRIAR AS FLOOR  WHITE      1L</t>
  </si>
  <si>
    <t>DS RUSTOLEUM CHALK FURN FIREBRICK  750ML</t>
  </si>
  <si>
    <t>DS RUSTOLEUM CHALK FURN MUSTARD    750ML</t>
  </si>
  <si>
    <t>DS RUSTOLEUM CHALK FURN CLOT CREAM 750ML</t>
  </si>
  <si>
    <t>DS RUSTOLEUM CHALK FURN ANT WHITE  750ML</t>
  </si>
  <si>
    <t>DS RUSTOLEUM CHALK FURN WHITE      750ML</t>
  </si>
  <si>
    <t>DS TOOLBANK LETTER/NUM STENCIL KIT 100MM</t>
  </si>
  <si>
    <t>DS INDASA TUNGSTEN CARBIDE SCRAPER 50MM</t>
  </si>
  <si>
    <t>DS COOVAR PROFLOOR PLUS FLINT GREY 5K</t>
  </si>
  <si>
    <t>DS ZINSSER ALLCOAT      RAL9010    10L</t>
  </si>
  <si>
    <t>DS TEAMAC METALCOTE UND WHITE      2.5L</t>
  </si>
  <si>
    <t>DS GLIXTONE HIGHBUILD   MAGNOLIA   15K</t>
  </si>
  <si>
    <t>DS POLYVINE HD WOOD VARNISH SATIN  500ML</t>
  </si>
  <si>
    <t>DS RODO ST LEDGER DECORATING KIT</t>
  </si>
  <si>
    <t>DS GRAY SC6+ TIP &amp; SEAL 662-519</t>
  </si>
  <si>
    <t>DS GRAY SC6+ TIP &amp; SEAL 662-515</t>
  </si>
  <si>
    <t>DS GRAY SC6+ TIP &amp; SEAL 662-413</t>
  </si>
  <si>
    <t>DS PRODEC LONG HANDLE SCRAPER      6IN</t>
  </si>
  <si>
    <t>DS BLACKROCK PREM GEL FILLED KNEE PADS</t>
  </si>
  <si>
    <t>DS PRODEC DURAGRIP SCRAPER         3IN</t>
  </si>
  <si>
    <t>DS PRODEC STOCKINETTE ROLL         400G</t>
  </si>
  <si>
    <t>DS BLACKFRIAR ACR FLOOR WHITE      1L</t>
  </si>
  <si>
    <t>DS RUSTOLEUM CHALK SAT  CORNF BLUE 125ML</t>
  </si>
  <si>
    <t>DS RUSTOLEUM CHALK SAT  SKY        125ML</t>
  </si>
  <si>
    <t>DS RUSTOLEUM CHALK SAT  MOCHA      125ML</t>
  </si>
  <si>
    <t>DS RUSTOLEUM CHALK SAT  SHORTBREAD 125ML</t>
  </si>
  <si>
    <t>DS RUSTOLEUM CHALK SAT  COTTON     125ML</t>
  </si>
  <si>
    <t>DS COOVAR SUREGRIP      SPECIAL    5L</t>
  </si>
  <si>
    <t>DS REPAIR CARE WOOD CONDITION METER</t>
  </si>
  <si>
    <t>DS REPAIR CARE PERSPEX SHEETS</t>
  </si>
  <si>
    <t>DS RUSTOLEUM CHALK SAT  TEAL       125ML</t>
  </si>
  <si>
    <t>DS RUSTOLEUM CHALK FLR  WINTR GREY 2.5L</t>
  </si>
  <si>
    <t>DS RUSTOLEUM CHALK FLR  CHALK WHTE 2.5L</t>
  </si>
  <si>
    <t>DS RUSTOLEUM CHALK GLOS LIQUOURICE 750ML</t>
  </si>
  <si>
    <t>DS RUSTOLEUM CHALK GLOS MIN GREY   750ML</t>
  </si>
  <si>
    <t>DS RUSTOLEUM CHALK GLOS DOVE       750ML</t>
  </si>
  <si>
    <t>DS RUSTOLEUM CHALK GLOS PORCELAIN  750ML</t>
  </si>
  <si>
    <t>DS RUSTOLEUM CHALK GLOS FROST      750ML</t>
  </si>
  <si>
    <t>DS RUSTOLEUM CHALK GLOS LIQUOURICE 125ML</t>
  </si>
  <si>
    <t>DS RUSTOLEUM CHALK GLOS MIN GREY   125ML</t>
  </si>
  <si>
    <t>DS RUSTOLEUM CHALK GLOS DOVE       125ML</t>
  </si>
  <si>
    <t>DS RUSTOLEUM CHALK GLOS PORCELAIN  125ML</t>
  </si>
  <si>
    <t>DS RUSTOLEUM CHALK GLOS FROST      125ML</t>
  </si>
  <si>
    <t>DS RUSTOLEUM CHALK SAT  CARBON     750ML</t>
  </si>
  <si>
    <t>DS RUSTOLEUM CHALK SAT  SLATE      750ML</t>
  </si>
  <si>
    <t>DS RUSTOLEUM CHALK SAT  TEAL       750ML</t>
  </si>
  <si>
    <t>DS RUSTOLEUM CHALK SAT  CORNF BLUE 750ML</t>
  </si>
  <si>
    <t>DS RUSTOLEUM CHALK SAT  SKY        750ML</t>
  </si>
  <si>
    <t>DS RUSTOLEUM CHALK SAT  MOCHA      750ML</t>
  </si>
  <si>
    <t>DS RUSTOLEUM CHALK SAT  SHORTBREAD 750ML</t>
  </si>
  <si>
    <t>DS RUSTOLEUM CHALK SAT  COTTON     750ML</t>
  </si>
  <si>
    <t>DS RUSTOLEUM CHALK SAT  CARBON     125ML</t>
  </si>
  <si>
    <t>DS RUSTOLEUM CHALK SAT  SLATE      125ML</t>
  </si>
  <si>
    <t>DS COOVAR PROFLOOR PLUS WHITE      5K</t>
  </si>
  <si>
    <t>DS FARR &amp; BALL MODERN EMULSION     5L</t>
  </si>
  <si>
    <t>DS COOVAR PROFLOOR PLUS YELLOW     5K</t>
  </si>
  <si>
    <t>DS BOLLOM FGUARD UL MAT WHITE BASE 5L</t>
  </si>
  <si>
    <t>DS FFJ COTTON BOILERSUIT  WHITE    42IN</t>
  </si>
  <si>
    <t>DS RUSTOLEUM GLITTER    SILVER     400ML</t>
  </si>
  <si>
    <t>DS RUSTOLEUM UNIV OIL RUB BRONZE   400ML</t>
  </si>
  <si>
    <t>DS RUSTOLEUM FROSTED GLASS         400ML</t>
  </si>
  <si>
    <t>DS REPAIR CARE WIPES               150PK</t>
  </si>
  <si>
    <t>DS REPAIR CARE WIPES               75PK</t>
  </si>
  <si>
    <t>DS REPAIR CARE BRUSHES</t>
  </si>
  <si>
    <t>DS REPAIR CARE DRY SEAL APPLICATOR</t>
  </si>
  <si>
    <t>DS REPAIR CARE DRY SEAL MP WHITE</t>
  </si>
  <si>
    <t>DS KANA STRIKER        61CM HANDLE 2IN</t>
  </si>
  <si>
    <t>DS KANA ODD SPOT BRUSH             2IN</t>
  </si>
  <si>
    <t>DS INDASA CLOTH TAPE    BLACK   48MMX50M</t>
  </si>
  <si>
    <t>DS MIRKA LEROS 950 CV DUAL VOLT WITH BAG</t>
  </si>
  <si>
    <t>DS MIRKA DEROS 650CV 150MM 230V PROMOKIT</t>
  </si>
  <si>
    <t>DS MIRKA ABRANET ACE HD P120       5PK</t>
  </si>
  <si>
    <t>DS MIRKA ABRANET ACE HD P80        5PK</t>
  </si>
  <si>
    <t>DS MIRKA ABRANET ACE HD P60        5PK</t>
  </si>
  <si>
    <t>DS MIRKA ABRANET ACE HD P40        5PK</t>
  </si>
  <si>
    <t>DS MIRKA DEOS 81X133MM PROMO KIT   230V</t>
  </si>
  <si>
    <t>DS MIRKA ABRALON   150MM GRIP 4000 20PK</t>
  </si>
  <si>
    <t>DS MIRKA ABRALON   150MM GRIP 3000 20PK</t>
  </si>
  <si>
    <t>DS MIRKA ABRALON   150MM GRIP 2000 20PK</t>
  </si>
  <si>
    <t>DS MIRKA ABRALON   150MM GRIP 1000 20PK</t>
  </si>
  <si>
    <t>DS MIRKA ABRANET ACE   150MM P1000 50PK</t>
  </si>
  <si>
    <t>DS MIRKA ABRANET ACE    150MM P800 50PK</t>
  </si>
  <si>
    <t>DS MIRKA CASE YELLOW       400X300X315MM</t>
  </si>
  <si>
    <t>DS MIRKA DEROS + DELTA TWIN KIT    230V</t>
  </si>
  <si>
    <t>DS OX PRO METRIC/IMP TAPE MEASURE  5M</t>
  </si>
  <si>
    <t>DS OX PRO METRIC/IMP TAPE MEASURE  8M</t>
  </si>
  <si>
    <t>DS OX TRADE METRIC TAPE MEASURE    3M</t>
  </si>
  <si>
    <t>DS OX TRADE METRIC TAPE MEASURE    5M</t>
  </si>
  <si>
    <t>DS OX TRADE METRIC TAPE MEASURE    8M</t>
  </si>
  <si>
    <t>DS OX TRADE LEVEL                  600MM</t>
  </si>
  <si>
    <t>DS OX TRADE LEVEL                  900MM</t>
  </si>
  <si>
    <t>DS OX TRADE LEVEL                  1200M</t>
  </si>
  <si>
    <t>DS OX TRADE LEVEL                  1800M</t>
  </si>
  <si>
    <t>DS OX TRADE LEVEL SET              4PC</t>
  </si>
  <si>
    <t>DS OX PRO TORPEDO LEVEL      9IN / 230MM</t>
  </si>
  <si>
    <t>DS OX TRADE HD CHALK LINE REEL     30M</t>
  </si>
  <si>
    <t>DS OX PRO HEAV DUTY BAR CLAMP  6IN/150MM</t>
  </si>
  <si>
    <t>DS OX PRO HEAV DUTY BAR CLAMP 12IN/300MM</t>
  </si>
  <si>
    <t>DS OX PRO HEAV DUTY BAR CLAMP 18IN/450MM</t>
  </si>
  <si>
    <t>DS OX PRO HEAV DUTY BAR CLAMP 24IN/600MM</t>
  </si>
  <si>
    <t>DS OX PRO WOOD CHISEL SET IN CASE  5PC</t>
  </si>
  <si>
    <t>DS MIRKA ABRANET ACE    150MM P600 50PK</t>
  </si>
  <si>
    <t>DS MIRKA DEOS DELTA 663CV 152MM    230V</t>
  </si>
  <si>
    <t>DS MIRKA DEOS DELTA 663CV 152MM    110V</t>
  </si>
  <si>
    <t>DS MIRKA ABRANET DELTA SHEET P120  50PK</t>
  </si>
  <si>
    <t>DS MIRKA ABRANET DELTA SHEET P180  50PK</t>
  </si>
  <si>
    <t>DS MIRKA ABRANET DELTA SHEET P240  50PK</t>
  </si>
  <si>
    <t>DS MIRKA ABRANET DELTA SHEET P80   50PK</t>
  </si>
  <si>
    <t>DS MIRKA ABRANET ACE HD DELTA P120 25PK</t>
  </si>
  <si>
    <t>DS MIRKA ABRANET ACE HD DELTA P40  25PK</t>
  </si>
  <si>
    <t>DS MIRKA ABRANET ACE HD DELTA P60  25PK</t>
  </si>
  <si>
    <t>DS MIRKA ABRANET ACE HD DELTA P80  25PK</t>
  </si>
  <si>
    <t>DS MIRKA ABRANET DELTA SHEET P120  10PK</t>
  </si>
  <si>
    <t>DS MIRKA ABRANET DELTA SHEET P180  10PK</t>
  </si>
  <si>
    <t>DS MIRKA ABRANET DELTA SHEET P240  10PK</t>
  </si>
  <si>
    <t>DS MIRKA ABRANET DELTA SHEET P80  10PK</t>
  </si>
  <si>
    <t>DS MIRKA BACKING PAD FOR DEOS DELTA</t>
  </si>
  <si>
    <t>DS MIRKA PAD SAVER FOR DEOS DELTA  5PK</t>
  </si>
  <si>
    <t>DS MIRKA MIRLON TOTAL 115X230MM PK3 P360</t>
  </si>
  <si>
    <t>DS MIRKA DEROS 350CV 77MM 230V DECO KIT</t>
  </si>
  <si>
    <t>DS MIRKA ABRANET ACE 77MM P80      50PK</t>
  </si>
  <si>
    <t>DS MIRKA ABRANET ACE 77MM P120     50PK</t>
  </si>
  <si>
    <t>DS MIRKA ABRANET ACE 77MM P180     50PK</t>
  </si>
  <si>
    <t>DS MIRKA ABRANET ACE 77MM P240     50PK</t>
  </si>
  <si>
    <t>DS MIRKA BACKING PAD 77MM FOR DEROS</t>
  </si>
  <si>
    <t>DS MIRKA 77MM PAD SAVERS FIR DEROS 350CV</t>
  </si>
  <si>
    <t>DS MIRKA DEOS DELTA DECO KIT 230V</t>
  </si>
  <si>
    <t>DS KANA WHITE BRISTLE BRUSH        2IN</t>
  </si>
  <si>
    <t>DS MIRKA REWIREABLE MAIN CABLE 4.3M 230V</t>
  </si>
  <si>
    <t>DS INDASA HEAVYLINE ROLL P60 115MMX50M</t>
  </si>
  <si>
    <t>DS INDASA HEAVYLINE ROLL P80 115MMX50M</t>
  </si>
  <si>
    <t>DS INDASA HEAVYLINE ROLL P100 115MMX50M</t>
  </si>
  <si>
    <t>DS INDASA HEAVYLINE ROLL P120 115MMX50M</t>
  </si>
  <si>
    <t>DS MIRKA DUST EXTRACT 1230MAFC+HOSE 230V</t>
  </si>
  <si>
    <t>DS MIRKA DUST EXTRACT 1230MPC+HOSE  110V</t>
  </si>
  <si>
    <t>DS INDASA RHYNOLITE YEL 180G 115MM 10M</t>
  </si>
  <si>
    <t>DS MIRKA SANDING SPONGES COARSE    100PK</t>
  </si>
  <si>
    <t>DS OX PRO SNAP OFF CARPENTERS PENCIL</t>
  </si>
  <si>
    <t>DS INDASA RHYNOSOFT SPONGE P100    20PK</t>
  </si>
  <si>
    <t>DS INDASA RHYNOSOFT SPONGE P120    20PK</t>
  </si>
  <si>
    <t>DS OAKEY BTW CTS FINISH ROLL 5M  P180</t>
  </si>
  <si>
    <t>DS MIRKA DEROS 125/150MM 230V DECO KIT</t>
  </si>
  <si>
    <t>DS MIRKA DEROS 125/150MM 110V DECO KIT</t>
  </si>
  <si>
    <t>DS MIRKA DEROS &amp; DE1230L 230V DECO KIT</t>
  </si>
  <si>
    <t>DS MIRKA DEROS &amp; DE1230M 230V DECO KIT</t>
  </si>
  <si>
    <t>DS MIRKA DEROS &amp; DE1230M 110V DECO KIT</t>
  </si>
  <si>
    <t>DS MIRKA DEOS 81X133MM 230V DECO KIT</t>
  </si>
  <si>
    <t>DS MIRKA DEOS 81X133MM 110V DECO KIT</t>
  </si>
  <si>
    <t>DS MIRKA DEOS 353&amp;DE1230L 230V DECO KIT</t>
  </si>
  <si>
    <t>DS MIRKA DEOS 353&amp;DE1230M 230V DECO KIT</t>
  </si>
  <si>
    <t>DS MIRKA DEOS 353&amp;DE1230M 110V DECO KIT</t>
  </si>
  <si>
    <t>DS MIRKA DEOS DELTA 230V DECO KIT</t>
  </si>
  <si>
    <t>DS MIRKA DEOS DELTA 110V DECO KIT</t>
  </si>
  <si>
    <t>DS MIRKA DELTA &amp; DE1230L 230V DECO KIT</t>
  </si>
  <si>
    <t>DS MIRKA DELTA &amp; DE1230M 230V DECO KIT</t>
  </si>
  <si>
    <t>DS MIRKA DELTA &amp; DE1230M 110V DECO KIT</t>
  </si>
  <si>
    <t>DS MIRKA LEROS DV DECO SOLUTION KIT</t>
  </si>
  <si>
    <t>DS MIRKA LEROS DV&amp;DE1230L 230V DECO KIT</t>
  </si>
  <si>
    <t>DS MIRKA LEROS DV&amp;DE1230M 230V DECO KIT</t>
  </si>
  <si>
    <t>DS MIRKA LEROS DV&amp;DE1230M 110V  DECO KIT</t>
  </si>
  <si>
    <t>DS MIRKA LEROS-S DV DECO SOLUTION KIT</t>
  </si>
  <si>
    <t>DS MIRKA LEROS-S DV&amp;DE1230L 230V KIT</t>
  </si>
  <si>
    <t>DS MIRKA LEROS-S DV&amp;DE1230M 230V KIT</t>
  </si>
  <si>
    <t>DS MIRKA LEROS-S DV&amp;DE1230M 110V KIT</t>
  </si>
  <si>
    <t>DS MIRKA DUST EXTRACT 1230LPC 230V+HOSE</t>
  </si>
  <si>
    <t>DS MIRKA DEOS 343CV 230V IN CARD BOX</t>
  </si>
  <si>
    <t>DS KIP 238 PREMIUM WASHI-TEC 36MM 50M</t>
  </si>
  <si>
    <t>DS KIP 246 PREM ODOOR WASHI-TEC 36MM 50M</t>
  </si>
  <si>
    <t>DS MIRKA ABRANET 77MM P400         50PK</t>
  </si>
  <si>
    <t>DS MIRKA ABRANET 77MM P1000        50PK</t>
  </si>
  <si>
    <t>DS MIRKA ABRANET 225MM P100        25PK</t>
  </si>
  <si>
    <t>DS MIRKA EDGE PROTECTOR FOR DEROS  150MM</t>
  </si>
  <si>
    <t>DS INDASA RHYNOSOFT SPONGE P80     20PK</t>
  </si>
  <si>
    <t>DS OX PRO CARPENTERS PENCIL BLADES 3PK</t>
  </si>
  <si>
    <t>DS OX PRO SCREWDRIVER SET          7PC</t>
  </si>
  <si>
    <t>DS OX PRO HD MULTIBIT RATCHET SCREWDRIVR</t>
  </si>
  <si>
    <t>DS OX PRO TAPING KNIFE      12IN / 300MM</t>
  </si>
  <si>
    <t>DS OX PRO JOINT KNIFE              32MM</t>
  </si>
  <si>
    <t>DS OX PRO JOINT KNIFE              50MM</t>
  </si>
  <si>
    <t>DS OX PRO JOINT KNIFE              76MM</t>
  </si>
  <si>
    <t>DS OX PRO JOINT KNIFE              102MM</t>
  </si>
  <si>
    <t>DS OX PRO JOINT KNIFE              127MM</t>
  </si>
  <si>
    <t>DS OX PRO JOINT KNIFE              152MM</t>
  </si>
  <si>
    <t>DS OX TRADE CLAW HAMMER            20 OZ</t>
  </si>
  <si>
    <t>DS OX TRADE HICK HAND CLAW HAMMER  16 OZ</t>
  </si>
  <si>
    <t>DS OX PRO RETRACTABLE FOLDING KNIFE</t>
  </si>
  <si>
    <t>DS OX PRO HEAVY DUTY RETRACTABLE KNIFE</t>
  </si>
  <si>
    <t>DS OX TRADE RETRACTABLE UTILITY KNIFE</t>
  </si>
  <si>
    <t>DS OX PRO HD KNIFE BLADES+DISPENSER 10PK</t>
  </si>
  <si>
    <t>DS OX TRADE WINDOW SCRAPER</t>
  </si>
  <si>
    <t>DS OX PRO HEAVY DUTY SCRAPER   5IN/127MM</t>
  </si>
  <si>
    <t>DS OX PRO REPLACE SCRAPR BLADES 5IN 10PK</t>
  </si>
  <si>
    <t>DS OX TRADE JAB SAW +HOLSTER 6.5IN/165MM</t>
  </si>
  <si>
    <t>DS OX PRO HAND SAW          20IN / 500MM</t>
  </si>
  <si>
    <t>DS OX PRO HAND SAW          22IN / 550MM</t>
  </si>
  <si>
    <t>DS OX PRO MINI PROFESSIONAL HACKSAW 6IN</t>
  </si>
  <si>
    <t>DS OX PRO HACKSAW BLADES 24 TP1 6IN 10PK</t>
  </si>
  <si>
    <t>DS OX PRO CLAW BAR          10IN / 250MM</t>
  </si>
  <si>
    <t>DS MIRKA HIOMANT P60  115MM X 10M</t>
  </si>
  <si>
    <t>DS MIRKA HIOMANT P80  115MM X 10M</t>
  </si>
  <si>
    <t>DS MIRKA HIOMANT P120 115MM X 10M</t>
  </si>
  <si>
    <t>DS MIRKA HIOMANT P80  115MM X 50M</t>
  </si>
  <si>
    <t>DS MIRKA HIOMANT P120 115MM X 50M</t>
  </si>
  <si>
    <t>DS MIRKA GOLDFLEX SOFT P150        10PK</t>
  </si>
  <si>
    <t>DS MIRKA GOLDFLEX SOFT P240        10PK</t>
  </si>
  <si>
    <t>DS MIRKA ABRANET ROLL P80  115MM X 2.5M</t>
  </si>
  <si>
    <t>DS MIRKA ABRANET ROLL P120 115MM X 2.5M</t>
  </si>
  <si>
    <t>DS MIRKA ABRANET ROLL P180 115MM X 2.5M</t>
  </si>
  <si>
    <t>DS INDASA RHYNOSOFT ROLLS P80    115X25M</t>
  </si>
  <si>
    <t>DS INDASA RHYNOSOFT ROLLS P120   115X25M</t>
  </si>
  <si>
    <t>DS INDASA RHYNOLITE YEL 100G 115MM 5M</t>
  </si>
  <si>
    <t>DS INDASA RHYNOLITE YEL 100G 115MM 50M</t>
  </si>
  <si>
    <t>DS INDASA MBX SYSTEM ELECTRIC 220V</t>
  </si>
  <si>
    <t>DS INDASA SPONGE PADS   P240       250PK</t>
  </si>
  <si>
    <t>DS INDASA SPONGE PADS   P180       250PK</t>
  </si>
  <si>
    <t>DS INDASA SPONGE PADS   P120       250PK</t>
  </si>
  <si>
    <t>DS INDASA SPONGE PADS   P100       250PK</t>
  </si>
  <si>
    <t>DS INDASA SPONGE PADS   P80        250PK</t>
  </si>
  <si>
    <t>DS INDASA SPONGE PADS   P60        250PK</t>
  </si>
  <si>
    <t>DS INDASA SPONGE PADS   P240       10PK</t>
  </si>
  <si>
    <t>DS INDASA SPONGE PADS   P220       10PK</t>
  </si>
  <si>
    <t>DS INDASA SPONGE PADS   P180       10PK</t>
  </si>
  <si>
    <t>DS INDASA SPONGE PADS   P150       10PK</t>
  </si>
  <si>
    <t>DS INDASA SPONGE PADS   P120       10PK</t>
  </si>
  <si>
    <t>DS INDASA SPONGE PADS   P100       10PK</t>
  </si>
  <si>
    <t>DS INDASA SPONGE PADS   P80        10PK</t>
  </si>
  <si>
    <t>DS INDASA SPONGE PADS   P60        10PK</t>
  </si>
  <si>
    <t>DS GYPROC SANDING DISK 120 GRIT    25PK</t>
  </si>
  <si>
    <t>DS INDASA RHYNOLITE YEL 180G 115MM 50M</t>
  </si>
  <si>
    <t>DS INDASA RHYNOLITE YEL 150G 115MM 50M</t>
  </si>
  <si>
    <t>DS INDASA RHYNALOX PLUS P40  115MM 10M</t>
  </si>
  <si>
    <t>DS INDASA RHYNOLITE YEL  40G 115MM 50M</t>
  </si>
  <si>
    <t>DS INDASA RHYNALOX PLUS P320 115MM 10M</t>
  </si>
  <si>
    <t>DS MIRKA ABRANET STRP 80G  10PK 80X230MM</t>
  </si>
  <si>
    <t>DS MIRKA ABRANET STRP 240G 10PK 80X230MM</t>
  </si>
  <si>
    <t>DS MIRKA ABRANET STRP 180G 10PK 80X230MM</t>
  </si>
  <si>
    <t>DS MIRKA ABRANET STRP 120G 10PK 80X230MM</t>
  </si>
  <si>
    <t>DS MIRKA HOSE BAG</t>
  </si>
  <si>
    <t>DS MIRKA CLEAN UP KIT</t>
  </si>
  <si>
    <t>DS MIRKA CASE FASTEN. ACCESRY FOR DE1230</t>
  </si>
  <si>
    <t>DS MIRKA DUST EXTRACTOR 1230 M PC  110V</t>
  </si>
  <si>
    <t>DS MIRKA DUST EXTRACTOR 1230 M AFC 230V</t>
  </si>
  <si>
    <t>DS MIRKA DUSTBAG FLEECE FOR DE 1230  5PK</t>
  </si>
  <si>
    <t>DS MIRKA DUST EXTRACTOR 1230L PC GB 230V</t>
  </si>
  <si>
    <t>DS MIRKA 1025L DUST EXTRACTION UNIT 230V</t>
  </si>
  <si>
    <t>DS MIRKA FLEECE DUST BAG FOR 1025  5PK</t>
  </si>
  <si>
    <t>DS MIRKA EXTRACTION HOSE ADAPTOR</t>
  </si>
  <si>
    <t>DS MIRKA HANDY BLOCK        80MM X 230MM</t>
  </si>
  <si>
    <t>DS MIRKA HOSE                    20MMX4M</t>
  </si>
  <si>
    <t>DS MIRKA INTERFACE FOR HNDY 80X230MM 55H</t>
  </si>
  <si>
    <t>DS MIRKA INTERFACE 54H 7MM 5PK 81X 133MM</t>
  </si>
  <si>
    <t>DS MIRKA PAD SAVER      150MM 67H  5PK</t>
  </si>
  <si>
    <t>DS MIRKA INTERFACE PAD DEROS    150X10MM</t>
  </si>
  <si>
    <t>DS MIRKA INTERFACE FOR DEROS 125MMX 10MM</t>
  </si>
  <si>
    <t>DS MIRKA PAD SAVER FOR DEROS 125MM 5PK</t>
  </si>
  <si>
    <t>DS MIRKA DEROS CEROS BACKING PAD   150MM</t>
  </si>
  <si>
    <t>DS MIRKA DEROS CEROS BACKING PAD   125MM</t>
  </si>
  <si>
    <t>DS MIRKA ABRANET DISCS  80G 50PK   150MM</t>
  </si>
  <si>
    <t>DS MIRKA ABRANET DISCS  240G 50PK  150MM</t>
  </si>
  <si>
    <t>DS MIRKA ABRANET DISCS  180G 50PK  150MM</t>
  </si>
  <si>
    <t>DS MIRKA ABRANET DISCS  120G 50PK  150MM</t>
  </si>
  <si>
    <t>DS INDASA RHYNOLITE YEL 240G 115MM 50M</t>
  </si>
  <si>
    <t>DS LIBERTY GREEN 12.5M  120GRD(10) EACH</t>
  </si>
  <si>
    <t>DS INDASA RHYNO YELLOWL P40        5MT</t>
  </si>
  <si>
    <t>DS INDASA RHYNOSOFT SPONGE P320    20PK</t>
  </si>
  <si>
    <t>DS INDASA WEB HANDPADS  GREEN MED  20PK</t>
  </si>
  <si>
    <t>DS INDASA WEB HANDPADS  RED V.FINE 20PK</t>
  </si>
  <si>
    <t>DS INDASA WEB HANDPADS  GRY U.FINE 20PK</t>
  </si>
  <si>
    <t>DS INDASA RHYNOLITE YEL 120G 115MM 50M</t>
  </si>
  <si>
    <t>DS INDASA RHYNOLITE YELL 80G 115MM 50M</t>
  </si>
  <si>
    <t>DS INDASA RHYNOLITE YEL 100G 115MM 10M</t>
  </si>
  <si>
    <t>DS INDASA RHYNOLITE YELL 40G 115MM 10M</t>
  </si>
  <si>
    <t>DS GYPROC SANDING PAPER 150 GRIT   2PK</t>
  </si>
  <si>
    <t>DS GYPROC SANDING PAPER 120 GRIT   25PK</t>
  </si>
  <si>
    <t>DS GYPROC SANDING PAPER 100 GRIT   25PK</t>
  </si>
  <si>
    <t>DS LIBERTY GREEN 5M     60GRD(10)  EACH</t>
  </si>
  <si>
    <t>DS LIBERTY GREEN 5M     80GRD(10)  EACH</t>
  </si>
  <si>
    <t>DS LIBERTY GREEN 5M     120GRD(10) EACH</t>
  </si>
  <si>
    <t>DS OAKEY WET &amp; DRY ASSRTD SANDPAPER 4PK</t>
  </si>
  <si>
    <t>DS OAKEY BTW CTS ASSORTED SANDPAPER 3PK</t>
  </si>
  <si>
    <t>DS LIBERTY GREEN SANDING SPONGE FINE/MED</t>
  </si>
  <si>
    <t>DS LIBERTY GREEN SANDING SPONGE MED/CRS</t>
  </si>
  <si>
    <t>DS BTW CTS FINISH PAPER 240GRD(10) EACH</t>
  </si>
  <si>
    <t>DS BTW CTS FINISH PAPER 180GRD(10) EACH</t>
  </si>
  <si>
    <t>DS BTW CTS FINISH PAPER 120GRD(10) EACH</t>
  </si>
  <si>
    <t>DS LIBERTY GREEN 10M    120GRD(10)  EACH</t>
  </si>
  <si>
    <t>DS LIBERTY GREEN 10M    80GRD(10)  EACH</t>
  </si>
  <si>
    <t>DS LIBERTY GREEN 10M    60GRD(10)  EACH</t>
  </si>
  <si>
    <t>DS LIBERTY GREEN 10M    40GRD(10)  EACH</t>
  </si>
  <si>
    <t>DS INDASA RHYNOWET WHITELINE P1000 25PK</t>
  </si>
  <si>
    <t>DS INDASA RHYNOWET WHITELINE P320  25PK</t>
  </si>
  <si>
    <t>DS INDASA RHYNOSOFT ROLL P180    115X25M</t>
  </si>
  <si>
    <t>DS PRODEC STEEL WOOL    FINE       400G</t>
  </si>
  <si>
    <t>DS FFJ STEEL WOOL MIXED RETAIL     PACK</t>
  </si>
  <si>
    <t>DS GYPROC SANDING DISK 80 GRIT     25PK</t>
  </si>
  <si>
    <t>DS GYPROC SANDING DISK 100 GRIT    25PK</t>
  </si>
  <si>
    <t>DS INDASA RHYNOWET      P240       25PK</t>
  </si>
  <si>
    <t>DS INDASA RHYNOWET      P180       25PK</t>
  </si>
  <si>
    <t>DS PRODEC ALI OXIDE     120 GRIT   10M</t>
  </si>
  <si>
    <t>DS PRODEC BLUE CENTRE FEED TOWEL   150M</t>
  </si>
  <si>
    <t>DS PRODEC ALI OXIDE     60 GRIT    10M</t>
  </si>
  <si>
    <t>DS PRODEC ALI OXIDE     40 GRIT    10M</t>
  </si>
  <si>
    <t>DS MIRKA HIOMANT P120 115MM X 5M</t>
  </si>
  <si>
    <t>DS MIRKA HIOMANT P80  115MM X 5M</t>
  </si>
  <si>
    <t>DS MIRKA HIOMANT P60  115MM X 5M</t>
  </si>
  <si>
    <t>DS PRODEC STEEL WOOL    COARSE     400G</t>
  </si>
  <si>
    <t>DS PRODEC STEEL WOOL    MEDIUM     400G</t>
  </si>
  <si>
    <t>DS INDASA RHYNOLITE YEL  60G 115MM 50M</t>
  </si>
  <si>
    <t>DS FFJ FLEX SAND BLOCK  FINE/MED</t>
  </si>
  <si>
    <t>DS PRODEC ALI OXIDE     120 GRIT   5M</t>
  </si>
  <si>
    <t>DS FFJ SANDPAPER        COARSE    SINGLE</t>
  </si>
  <si>
    <t>DS FFJ SANDPAPER        MEDIUM    SINGLE</t>
  </si>
  <si>
    <t>DS FFJ SANDPAPER        FINE      SINGLE</t>
  </si>
  <si>
    <t>DS FFJ SANDPAPER        ASSORTED   10PK</t>
  </si>
  <si>
    <t>DS AXUS QUICK CLIP POLE SANDER</t>
  </si>
  <si>
    <t>DS FFJ MIXED CONTOUR PADS          5PK</t>
  </si>
  <si>
    <t>DS INDASA RHYNOWOOD     230X280MM  P100</t>
  </si>
  <si>
    <t>DS INDASA RHYNOWOOD     230X280MM  P60</t>
  </si>
  <si>
    <t>DS MIRKA ABRANET STRP 120G 10PK 81X133MM</t>
  </si>
  <si>
    <t>DS INDASA ABRASIVE BLOCK P180      1PC</t>
  </si>
  <si>
    <t>DS INDASA HEAVYLINE ROLL P80 115MMX10M</t>
  </si>
  <si>
    <t>DS INDASA HEAVYLINE ROLL P120 115MMX10M</t>
  </si>
  <si>
    <t>DS INDASA HTDISCS PRE PACKS P80    10PK</t>
  </si>
  <si>
    <t>DS INDASA HTDISCS PRE PACKS P120   10PK</t>
  </si>
  <si>
    <t>DS INDASA HTDISCS PRE PACKS P180   10PK</t>
  </si>
  <si>
    <t>DS INDASA HTDISCS PRE PACKS P320   10PK</t>
  </si>
  <si>
    <t>DS INDASA SANDING SPONGE MEDIUM    20PK</t>
  </si>
  <si>
    <t>DS INDASA SANDING SPONGE FINE      20PK</t>
  </si>
  <si>
    <t>DS INDASA SANDING SPONGE SUPR FINE 20PK</t>
  </si>
  <si>
    <t>DS MIRKA FLEECE FOR DE915          5PK</t>
  </si>
  <si>
    <t>DS MIRKA ABRANET GRIP P80  50PK    125MM</t>
  </si>
  <si>
    <t>DS MIRKA DEOS SANDER 110V</t>
  </si>
  <si>
    <t>DS INDASA RHYNALOX STRIPS     P100 50PK</t>
  </si>
  <si>
    <t>DS INDASA RHYNALOX STRIPS     P120 50PK</t>
  </si>
  <si>
    <t>DS INDASA RHYNALOX STRIPS     P150 50PK</t>
  </si>
  <si>
    <t>DS MIRKA LEROS 950CV SANDER ORB 5,0 BAG</t>
  </si>
  <si>
    <t>DS MIRKA LEROS BACKING PAD GRIP    225MM</t>
  </si>
  <si>
    <t>DS MIRKA LEROS INTERFACE PADS 225MM 3PK</t>
  </si>
  <si>
    <t>DS MIRKA LEROS INTERFACE PADS 225MM 1PK</t>
  </si>
  <si>
    <t>DS MIRKA LEROS PAD SAVER 225MM 25H 1PK</t>
  </si>
  <si>
    <t>DS MIRKA LEROS EXTENSION SHAFT     50CM</t>
  </si>
  <si>
    <t>DS MIRKA ABRANET 225MM  P80        25PK</t>
  </si>
  <si>
    <t>DS MIRKA ABRANET 225MM  P120       25PK</t>
  </si>
  <si>
    <t>DS MIRKA ABRANET 225MM  P180       25PK</t>
  </si>
  <si>
    <t>DS MIRKA ABRANET 225MM  P240       25PK</t>
  </si>
  <si>
    <t>DS MIRKA ABRANET 225MM  P320       25PK</t>
  </si>
  <si>
    <t>DS MIRKA DEROS 5650CV 230V 5.0 CASE</t>
  </si>
  <si>
    <t>DS INDASA HEAVYLINE ROLL P60 115MMX10M</t>
  </si>
  <si>
    <t>DS INDASA RHYNOWOOD     P80        50PK</t>
  </si>
  <si>
    <t>DS INDASA RHYNOWOOD     P40        50PK</t>
  </si>
  <si>
    <t>DS INDASA RHYNOMETAL ROLL P80 25MMX50M</t>
  </si>
  <si>
    <t>DS INDASA RHYNOBELT 100X610MM P60  10PK</t>
  </si>
  <si>
    <t>DS BTW CTS FLX SPONGE  EX/SUPER 4 PACK</t>
  </si>
  <si>
    <t>DS LIBERTY GREEN FLX SPONGE FINE/MED 4PK</t>
  </si>
  <si>
    <t>DS OAKEY SUPRFLEX CLOTH 5M P120</t>
  </si>
  <si>
    <t>DS OAKEY SUPRFLEX CLOTH 5M P80</t>
  </si>
  <si>
    <t>DS MIRKA AD SAVER 81X133MM 54H     1PK</t>
  </si>
  <si>
    <t>DS MIRKA PAD SAVER 81X133MM 54H    5PK</t>
  </si>
  <si>
    <t>DS MIRKA BACKING PAD NET MEDIUM 81X133MM</t>
  </si>
  <si>
    <t>DS MIRKA DEOS 353CV DECO SOLUTION KIT</t>
  </si>
  <si>
    <t>DS MIRKA DEOS 353CV ORBIT + CASE   230V</t>
  </si>
  <si>
    <t>DS INDASA ANTISTATIC HOSE          4M</t>
  </si>
  <si>
    <t>DS INDASA BACKING PAD FOR E-SERIES SANDR</t>
  </si>
  <si>
    <t>DS INDASA E-SERIES SPARE DUST BAGS</t>
  </si>
  <si>
    <t>DS INDASA E-SERIES ELECTRIC SANDER 5MM</t>
  </si>
  <si>
    <t>DS INDASA E-SERIES DUST EXTRACT UNIT 30L</t>
  </si>
  <si>
    <t>DS INDASA RHYNOGRIP HT LINE DISCS P500</t>
  </si>
  <si>
    <t>DS INDASA RHYNOGRIP HT LINE DISCS P400</t>
  </si>
  <si>
    <t>DS INDASA RHYNOGRIP HT LINE DISCS P320</t>
  </si>
  <si>
    <t>DS INDASA RHYNOGRIP HT LINE DISCS P240</t>
  </si>
  <si>
    <t>DS INDASA RHYNOGRIP HT LINE DISCS P180</t>
  </si>
  <si>
    <t>DS INDASA RHYNOGRIP HT LINE DISCS P120</t>
  </si>
  <si>
    <t>DS INDASA RHYNOGRIP HT LINE DISCS P80</t>
  </si>
  <si>
    <t>DS INDASA RHYNOGRIP HT LINE DISCS P60</t>
  </si>
  <si>
    <t>DS INDASA RHYNOGRIP HT LINE DISCS P40</t>
  </si>
  <si>
    <t>DS INDASA ABRASIVE BLOCK P60       1PC</t>
  </si>
  <si>
    <t>DS INDASA ABRASIVE BLOCK P220      1PC</t>
  </si>
  <si>
    <t>DS MIRKA MIRKA SLVE FOR HOSE+CABLE 3.5M</t>
  </si>
  <si>
    <t>DS INDASA RHYNOWOOD ASSORTED       5PK</t>
  </si>
  <si>
    <t>DS MIRKA ROUNDY HANDBLOCK</t>
  </si>
  <si>
    <t>DS MIRKA ROUNDY                    KIT</t>
  </si>
  <si>
    <t>DS MIRKA CASE YELLOW       400X300X158MM</t>
  </si>
  <si>
    <t>DS MIRKA CASE YELLOW   400 X 300 X 210MM</t>
  </si>
  <si>
    <t>DS MIRKA DEROS / CEROS HOSE      27MMX4M</t>
  </si>
  <si>
    <t>DS MIRKA DEROS DECO 5650X CV KIT1  110V</t>
  </si>
  <si>
    <t>DS MIRKA DEROS DECO 5650X CV KIT1  240V</t>
  </si>
  <si>
    <t>DS MIRKA HANDY SANDING             KIT</t>
  </si>
  <si>
    <t>DS MIRKA ABRANET DISCS  80G 10PK   150MM</t>
  </si>
  <si>
    <t>DS MIRKA ABRANET DISCS  320G 10PK  150MM</t>
  </si>
  <si>
    <t>DS MIRKA ABRANET DISCS  240G 10PK  150MM</t>
  </si>
  <si>
    <t>DS MIRKA ABRANET DISCS  180G 10PK  150MM</t>
  </si>
  <si>
    <t>DS MIRKA ABRANET DISCS  120G 10PK  150MM</t>
  </si>
  <si>
    <t>DS MIRKA ABRANET DISCS  80G 10PK   125MM</t>
  </si>
  <si>
    <t>DS MIRKA ABRANET DISCS  320G 10PK  125MM</t>
  </si>
  <si>
    <t>DS MIRKA ABRANET DISCS  240G 10PK  125MM</t>
  </si>
  <si>
    <t>DS MIRKA ABRANET DISCS  180G 10PK  125MM</t>
  </si>
  <si>
    <t>DS MIRKA ABRANET DISCS  120G 10PK  125MM</t>
  </si>
  <si>
    <t>DS MIRKA ABRANET DISCS  80G 10PK   225MM</t>
  </si>
  <si>
    <t>DS MIRKA ABRANET DISCS  180G 10PK  225MM</t>
  </si>
  <si>
    <t>DS MIRKA ABRANET DISCS  120G 10PK  225MM</t>
  </si>
  <si>
    <t>DS MIRKA ABRANET STRP 80G  10PK 81X133MM</t>
  </si>
  <si>
    <t>DS MIRKA ABRANET STRP 240G 10PK 81X133MM</t>
  </si>
  <si>
    <t>DS MIRKA ABRANET STRP 180G 10PK 81X133MM</t>
  </si>
  <si>
    <t>DS MIRKA FILTER FOR DE 415/915/1025 L</t>
  </si>
  <si>
    <t>DS MIRKA DUAL VACUUM KIT</t>
  </si>
  <si>
    <t>DS MIRKA CASE INLAY FOR 150MM DISCS</t>
  </si>
  <si>
    <t>DS MIRKA ABRANET ACE GRP P120 50PK 150MM</t>
  </si>
  <si>
    <t>DS MIRKA ABRANET ACE GRP P180 50PK 150MM</t>
  </si>
  <si>
    <t>DS MIRKA ABRANET ACE GRP P240 50PK 150MM</t>
  </si>
  <si>
    <t>DS MIRKA ABRANET ACE GRP P320 50PK 150MM</t>
  </si>
  <si>
    <t>DS MIRKA ABRANET ACE GRP P400 50PK 150MM</t>
  </si>
  <si>
    <t>DS MIRKA ABRANET ACE GRP P80  50PK 150MM</t>
  </si>
  <si>
    <t>DS MIRKA ABRANET ACE HD P120 25PK  150MM</t>
  </si>
  <si>
    <t>DS MIRKA ABRANET ACE HD P40  25PK  150MM</t>
  </si>
  <si>
    <t>DS MIRKA ABRANET ACE HD P60  25PK  150MM</t>
  </si>
  <si>
    <t>DS MIRKA ABRANET ACE HD P80  25PK  150MM</t>
  </si>
  <si>
    <t>DS MIRKA ABRANET GRIP P320 50PK    150MM</t>
  </si>
  <si>
    <t>DS MIRKA ABRANET GRIP P400 50PK    150MM</t>
  </si>
  <si>
    <t>DS MIRKA ABRANET GRIP P120 50PK    125MM</t>
  </si>
  <si>
    <t>DS MIRKA ABRANET GRIP P180 50PK    125MM</t>
  </si>
  <si>
    <t>DS MIRKA ABRANET GRIP P240 50PK    125MM</t>
  </si>
  <si>
    <t>DS MIRKA DEROS 150MM+DEOS 133MM    230V</t>
  </si>
  <si>
    <t>DS MIRKA ABRANET 81X133MM P80      50PK</t>
  </si>
  <si>
    <t>DS MIRKA ABRANET 81X133MM P120     50PK</t>
  </si>
  <si>
    <t>DS MIRKA ABRANET 81X133MM P180     50PK</t>
  </si>
  <si>
    <t>DS MIRKA ABRANET 81X133MM P240     50PK</t>
  </si>
  <si>
    <t>DS MIRKA ABRANET 81X133MM P320     50PK</t>
  </si>
  <si>
    <t>DS MIRKA ABRANET 81X133MM P400     50PK</t>
  </si>
  <si>
    <t>DS OAKEY FLX WASHABLE SPONGE MED/CRS 4PK</t>
  </si>
  <si>
    <t>DS WALLROCK THERMAL LINER ADHESIVE 10K</t>
  </si>
  <si>
    <t>DS WALLROCK THERMAL LINER ADHESIVE 5K</t>
  </si>
  <si>
    <t>DS TEKFIX ADHESIVE                 5K</t>
  </si>
  <si>
    <t>DS TEKFIX 65 LIGHT ADHESIVE        10K</t>
  </si>
  <si>
    <t>DS TEKFIX PLUS HEAVY ADHESIVE      5K</t>
  </si>
  <si>
    <t>DS TEKFIX VINYL OVER VINYL ADHESIV 5K</t>
  </si>
  <si>
    <t>DS UNIBOND MEGAGRIP SOLVENT FREE   300ML</t>
  </si>
  <si>
    <t>DS SOLVITE BORD &amp; OVERLAP ADHESIVE TUBE</t>
  </si>
  <si>
    <t>DS SOLVITE RM LIGHT &amp; LUXURY ADHES 5ROLL</t>
  </si>
  <si>
    <t>DS SOLVITE RM HIGH PERFORMANCE     5ROLL</t>
  </si>
  <si>
    <t>DS SOLVITE RM HIGH PERFORMANCE    10ROLL</t>
  </si>
  <si>
    <t>DS SOLVITE ALL PURPOSE ADH DEC BOX 20ROL</t>
  </si>
  <si>
    <t>DS SOLVITE ALL PURPOSE DEC BOX    30ROLL</t>
  </si>
  <si>
    <t>DS SOLVITE ALL PURPOSE +50%       30ROLL</t>
  </si>
  <si>
    <t>DS SOLVITE WALL SEALER/SIZE        30MSQ</t>
  </si>
  <si>
    <t>DS BEELINE OVERLAP &amp; REPAIR ADHES  500G</t>
  </si>
  <si>
    <t>DS BEELINE VINYL READY MIX ADHESIV 9K</t>
  </si>
  <si>
    <t>DS MURASPEC MURABOND LIGHT ADHES   10K</t>
  </si>
  <si>
    <t>DS MURASPEC MURABOND HEAVY ADHES   10K</t>
  </si>
  <si>
    <t>DS MURASPEC MURABOND HEAVY ADHES   5K</t>
  </si>
  <si>
    <t>DS BARTOLINE WALLPAPER ADHESIVE    6PT</t>
  </si>
  <si>
    <t>DS BEELINE READY TO USE ADHESIVE   2.5K</t>
  </si>
  <si>
    <t>DS UNIBOND MEGAGRIP PLUS</t>
  </si>
  <si>
    <t>DS BEELINE HEAVY RM ADHESIVE       10K</t>
  </si>
  <si>
    <t>DS SOLVITE GENERAL PURPOSE RM     10ROLL</t>
  </si>
  <si>
    <t>DS BEELINE HEAVY RM ADHESIVE       5K</t>
  </si>
  <si>
    <t>DS BEELINE VINYL RM ADHESIVE       4.5K</t>
  </si>
  <si>
    <t>DS BEELINE READY TO USE ADHESIVE   5K</t>
  </si>
  <si>
    <t>DS BEELINE VINYL ON VINYL ADHESIVE 5K</t>
  </si>
  <si>
    <t>DS WALLROCK CAULK KING</t>
  </si>
  <si>
    <t>DS BEELINE MED READY MIX ADHESIVE  10K</t>
  </si>
  <si>
    <t>DS BEELINE RM ALL PURPOSE ADHESIVE 10K</t>
  </si>
  <si>
    <t>DS BEELINE ALL PURP ADHESIVE TR PK +50%</t>
  </si>
  <si>
    <t>DS BEELINE OVERLAP &amp; REPAIR ADHES  1K</t>
  </si>
  <si>
    <t>DS WALLROCK POWER ADHESIVE         5KG</t>
  </si>
  <si>
    <t>DS WALLROCK POWER ADHESIVE         10KG</t>
  </si>
  <si>
    <t>DS BEELINE MED READY MIX ADHESIVE  5K</t>
  </si>
  <si>
    <t>DS SOLVITE PASTE THE WALL          5ROLL</t>
  </si>
  <si>
    <t>DS SOLVITE PASTE THE WALL READ MIX 5ROLL</t>
  </si>
  <si>
    <t>DS SOLVITE ALL PURPOSE ADHESIVE  10 ROLL</t>
  </si>
  <si>
    <t>DS BEELINE ALL PURPOSE ADHESIVE    6PINT</t>
  </si>
  <si>
    <t>DS HARRIS ULT WASHI TAPE      19MM X 25M</t>
  </si>
  <si>
    <t>DS HARRIS ULT W/WORK S&amp;V ROUND PB  21MM</t>
  </si>
  <si>
    <t>DS HARRIS ULT W/WORK S&amp;V PB        1.5IN</t>
  </si>
  <si>
    <t>DS PRESTIGE ROUND FITCH BRUSH SET  5PC</t>
  </si>
  <si>
    <t>DS PRODEC ADV WOMENS DEC TROUSER SIZE 8</t>
  </si>
  <si>
    <t>DS PRODEC ADV WOMENS DEC TROUSER SIZE 10</t>
  </si>
  <si>
    <t>DS PRODEC ADV WOMENS DEC TROUSER SIZE 12</t>
  </si>
  <si>
    <t>DS HARRIS ULT INT S&amp;V PB           1IN</t>
  </si>
  <si>
    <t>DS HARRIS ULT WWORK GLOSS PREC PB  20MM</t>
  </si>
  <si>
    <t>DS HARRIS ULTIMATE W&amp;C BLADE PB    2IN</t>
  </si>
  <si>
    <t>DS HARRIS ULTIMATE W&amp;C BLADE PB    1.5IN</t>
  </si>
  <si>
    <t>DS HARRIS ULTIMATE W&amp;C BLADE PB    1IN</t>
  </si>
  <si>
    <t>DS HARRIS ULTIMATE W&amp;C PB          2IN</t>
  </si>
  <si>
    <t>DS HARRIS ULTIMATE W&amp;C PB          1.5IN</t>
  </si>
  <si>
    <t>DS HARRIS ULTIMATE W&amp;C PB          1IN</t>
  </si>
  <si>
    <t>DS PRODEC ADV WOMENS DEC TROUSER SIZE 14</t>
  </si>
  <si>
    <t>DS PRODEC ADV WOMENS DEC TROUSER SIZE 16</t>
  </si>
  <si>
    <t>DS PRODEC ADV WOMENS DEC TROUSER SIZE 18</t>
  </si>
  <si>
    <t>DS PRODEC CONTRACTOR AP BRUSH      3IN</t>
  </si>
  <si>
    <t>DS PRODEC PREMIER BRUSH SET+SASHES  7PC</t>
  </si>
  <si>
    <t>DS OAKEY BTW CTS FINISH ROLL 5M  P320</t>
  </si>
  <si>
    <t>DS OAKEY PREPARATION PADS FINISHING 5PK</t>
  </si>
  <si>
    <t>DS OAKEY GP ASSORTED SANDPAPER     5PK</t>
  </si>
  <si>
    <t>DS OAKEY LIBERTY GREEN ASSRT S/PAPER 3PK</t>
  </si>
  <si>
    <t>DS OAKEY SUPERFLEX ASSTD SANDPAPER 3PK</t>
  </si>
  <si>
    <t>DS FLEXOVIT TRADE ROLL YELLOW P60 X 5M</t>
  </si>
  <si>
    <t>DS FLEXOVIT TRADE ROLL YELLOW P80 X 5M</t>
  </si>
  <si>
    <t>DS FLEXOVIT TRADE ROLL YELLOW P120 X 5M</t>
  </si>
  <si>
    <t>DS FLEXOVIT TRADE ROLL YELLOW P60 X 10M</t>
  </si>
  <si>
    <t>DS FLEXOVIT TRADE ROLL YELLOW P80 X 10M</t>
  </si>
  <si>
    <t>DS HARRIS SER GOOD W&amp;C PB          1IN</t>
  </si>
  <si>
    <t>DS HARRIS SER GOOD W&amp;C PB          1.5IN</t>
  </si>
  <si>
    <t>DS HARRIS SER GOOD W&amp;C PB          2IN</t>
  </si>
  <si>
    <t>DS HARRIS SER GOOD W&amp;C PB          3PK</t>
  </si>
  <si>
    <t>DS HARRIS SER GOOD W&amp;C PB          5PK</t>
  </si>
  <si>
    <t>DS HARRIS SER GOOD W&amp;C SLV SP      9IN</t>
  </si>
  <si>
    <t>DS HARRIS SER GOOD W&amp;C SLV MP      9IN</t>
  </si>
  <si>
    <t>DS HARRIS SER GOOD W&amp;C SLV LP      9IN</t>
  </si>
  <si>
    <t>DS HARRIS SER GOOD W&amp;C 2PK SLVE SET 9IN</t>
  </si>
  <si>
    <t>DS HARRIS SER GOOD W&amp;C 2 PK SLV SP 4IN</t>
  </si>
  <si>
    <t>DS HARRIS SER GOOD W/WORK GLS ANG  1.5IN</t>
  </si>
  <si>
    <t>DS HARRIS SER GOOD W/WORK GLOSS PB 1.5IN</t>
  </si>
  <si>
    <t>DS HARRIS SER GOOD W/WORK GLOSS PB 2IN</t>
  </si>
  <si>
    <t>DS HARRIS SER GOOD WWORK GLS SLV 4IN 2PK</t>
  </si>
  <si>
    <t>DS HARRIS SER GOOD NITRILE GLOVES  8PK</t>
  </si>
  <si>
    <t>DS HARRIS SER GOOD SAFETY GLASSES</t>
  </si>
  <si>
    <t>DS HARRIS SER GOOD COT RICH DUST SHEET</t>
  </si>
  <si>
    <t>DS HARRIS SER GOOD PAINT REMOVER   1.5IN</t>
  </si>
  <si>
    <t>DS HARRIS SER GOOD PUTTY KNIFE</t>
  </si>
  <si>
    <t>DS HARRIS SER GOOD CHISEL KNIFE</t>
  </si>
  <si>
    <t>DS HARRIS SER GOOD FILLING KNIFE   2.5IN</t>
  </si>
  <si>
    <t>DS HARRIS SER GOOD STRIPPING KNIFE 3IN</t>
  </si>
  <si>
    <t>DS HARRIS SER GOOD TRIANGULAR S/HOOK</t>
  </si>
  <si>
    <t>DS HARRIS SER GOOD ASST SANDPAPER</t>
  </si>
  <si>
    <t>DS HARRIS SER GOOD SANDING BLOCK FINE</t>
  </si>
  <si>
    <t>DS HARRIS SER GOOD SANDING BLOCK MED</t>
  </si>
  <si>
    <t>DS HARRIS SER GOOD SANDING BLOCK COARSE</t>
  </si>
  <si>
    <t>DS HARRIS SER GOOD WORK SMART FRAME 9IN</t>
  </si>
  <si>
    <t>DS HARRIS SER GOOD WORK SMART FRAME 4IN</t>
  </si>
  <si>
    <t>DS HARRIS SG WORK SMART RAD ROLL FRM 4IN</t>
  </si>
  <si>
    <t>DS HARRIS SER GOOD P/HANG SCISSORS 12IN</t>
  </si>
  <si>
    <t>DS HARRIS SER GOOD P/HANGING KIT</t>
  </si>
  <si>
    <t>DS HARRIS SER GOOD P/HANGING SPONGE</t>
  </si>
  <si>
    <t>DS HARRIS SER GOOD W&amp;C SLV MP 10PK 4IN</t>
  </si>
  <si>
    <t>DS HARRIS SER GOOD W&amp;C ROLLER SET  4IN</t>
  </si>
  <si>
    <t>DS HARRIS 9" SER GOOD W &amp; C 4 SLEEVE SET</t>
  </si>
  <si>
    <t>DS HARRIS SER GOOD W&amp;C PAINT PAD REFILL</t>
  </si>
  <si>
    <t>DS HARRIS SER GOOD W&amp;C PAINT PAD SET</t>
  </si>
  <si>
    <t>DS HARRIS ULT W&amp;C POWERCOAT ROLLER 9IN</t>
  </si>
  <si>
    <t>DS HARRIS ULT W&amp;C POWERCOAT SLEEVE 9IN</t>
  </si>
  <si>
    <t>DS HARRIS SER GOOD W/WORK GLOSS 10PK 4IN</t>
  </si>
  <si>
    <t>DS HARRIS SER GOOD W/WORK S&amp;V SET  4IN</t>
  </si>
  <si>
    <t>DS HARRIS SER GOOD ALU EXT POLE    3M</t>
  </si>
  <si>
    <t>DS HARRIS SER GOOD PAINT TRAY      4IN</t>
  </si>
  <si>
    <t>DS HARRIS SER GOOD TRAY LINER 5PK  4IN</t>
  </si>
  <si>
    <t>DS 9" HARRIS SER GOOD PAINT TRAY</t>
  </si>
  <si>
    <t>DS 9" HARRIS SER GOOD PAINT TRAY LINERS</t>
  </si>
  <si>
    <t>DS HARRIS ULTIMATE HANDYHOLD       LGE</t>
  </si>
  <si>
    <t>DS WAGNER FENCE &amp; DECKING SPRAYER</t>
  </si>
  <si>
    <t>DS WAGNER FLEXIO W575 UNIVERSAL SPRAYER</t>
  </si>
  <si>
    <t>DS WAGNER FURNO 300 HEAT GUN</t>
  </si>
  <si>
    <t>DS WAGNER FURNO 750 HEAT GUN</t>
  </si>
  <si>
    <t>DS PRODEC PREMIER SYNTH BRUSH SET  4PC</t>
  </si>
  <si>
    <t>DS PRODEC MED PILE+ICE FUS ROLL KIT 9IN</t>
  </si>
  <si>
    <t>DS PRODEC MEDIUM ROLL KIT MEGA VAL 9IN</t>
  </si>
  <si>
    <t>DS PRODEC ASSORT ROLLR KIT EXT VAL 4IN</t>
  </si>
  <si>
    <t>DS PRODEC MEDIUM ROLLER KIT EX VAL 4IN</t>
  </si>
  <si>
    <t>DS PRODEC ICE FUSION SCUTTLE KIT   4IN</t>
  </si>
  <si>
    <t>DS PERFECTION PURE SYNTH TWIN BOX SET</t>
  </si>
  <si>
    <t>DS PRODEC ICE FUSION SYNTH SET+WOODWORKR</t>
  </si>
  <si>
    <t>DS FLEXOVIT TRADE ROLL YELLOW P120 X 10M</t>
  </si>
  <si>
    <t>DS ARROWORTHY CL STRAIGHT SHORT SET 3PC</t>
  </si>
  <si>
    <t>DS ARROWORTHY CL S-OVAL ANG BEAV SET 3PC</t>
  </si>
  <si>
    <t>DS ARROWORTHY CL MFIBER ROLL MED 9IN 3PK</t>
  </si>
  <si>
    <t>DS ARROWORTHY CL MFIBER ROLL LNG 9IN 3PK</t>
  </si>
  <si>
    <t>DS DELTEC UNITACK PAPER 150MM X 25M</t>
  </si>
  <si>
    <t>DS PERFECTION SYN BOX SET + T SHIRT 4PC</t>
  </si>
  <si>
    <t>DS PRODEC ICE FUSION ANG SHORT HAND 2IN</t>
  </si>
  <si>
    <t>DS PRODEC ICE FUSION ANGLED CUT IN 1IN</t>
  </si>
  <si>
    <t>DS PRODEC ICE FUSION ANGLED CUT IN 1.5IN</t>
  </si>
  <si>
    <t>DS PRODEC ICE FUSION ANGLED CUT IN 2IN</t>
  </si>
  <si>
    <t>DS PRODEC ICE FUSION OVAL SYNTH    1IN</t>
  </si>
  <si>
    <t>DS PRODEC ICE FUSION OVAL SYNTH    1.5IN</t>
  </si>
  <si>
    <t>DS PRODEC ICE FUSION OVAL SYNTH    2IN</t>
  </si>
  <si>
    <t>DS PRODEC ICE FUSION OVAL SYNTH    3PC</t>
  </si>
  <si>
    <t>DS HARRIS SER GOOD MASONRY SLEEVE  9IN</t>
  </si>
  <si>
    <t>DS HARRIS SER GOOD EXT S&amp;F ROLLER  4IN</t>
  </si>
  <si>
    <t>DS HARRIS ULT S&amp;F SWANNECK PB      120MM</t>
  </si>
  <si>
    <t>DS HARRIS SER GOOD MASONRY KIT</t>
  </si>
  <si>
    <t>DS HARRIS ULT MASONRY SWANNECK PB  120MM</t>
  </si>
  <si>
    <t>DS HARRIS ESSENTIALS DUST SHEET ON ROLL</t>
  </si>
  <si>
    <t>DS HARRIS SER GOOD CARPET PROT  600X25</t>
  </si>
  <si>
    <t>DS HARRIS SER GOOD H/FLOOR PROT 600X25</t>
  </si>
  <si>
    <t>DS HARRIS SER GOOD PAINT GUARD     LGE</t>
  </si>
  <si>
    <t>DS HARRIS SER GOOD PAINT GUARD     SML</t>
  </si>
  <si>
    <t>DS HARRIS SER GOOD SANDPAPER       FINE</t>
  </si>
  <si>
    <t>DS HARRIS SER GOOD SANDPAPER     MEDIUM</t>
  </si>
  <si>
    <t>DS HARRIS SER GOOD SANDPAPER     COARSE</t>
  </si>
  <si>
    <t>DS HARRIS ULTIMATE SUPER SCRAPER</t>
  </si>
  <si>
    <t>DS HARRIS ULTIMATE SUPER SCRAPER BLADES</t>
  </si>
  <si>
    <t>DS HARRIS ESSENTIALS PAINT KETTLE  2L</t>
  </si>
  <si>
    <t>DS PRESTIGE BRISTLE PAINT BRUSH    2IN</t>
  </si>
  <si>
    <t>DS PRESTIGE BRISTLE PAINT BRUSH    1.5IN</t>
  </si>
  <si>
    <t>DS PRESTIGE BRISTLE PAINT BRUSH    1IN</t>
  </si>
  <si>
    <t>DS PERFORMANCE LONG REACH BRUSH    2IN</t>
  </si>
  <si>
    <t>DS PERFECTION DUSTING BRUSH       3 RING</t>
  </si>
  <si>
    <t>DS PERFECTION PAPERHANGER BRUSH   9 RING</t>
  </si>
  <si>
    <t>DS PERFECTION BRISTLE WINDOW BRUSH .75IN</t>
  </si>
  <si>
    <t>DS PERFECTION BRISTLE PAINT BRUSH  4IN</t>
  </si>
  <si>
    <t>DS PERFECTION BRISTLE PAINT BRUSH  2.5IN</t>
  </si>
  <si>
    <t>DS PERFECTION BRISTLE PAINT BRUSH  2IN</t>
  </si>
  <si>
    <t>DS PERFECTION BRISTLE PAINT BRUSH  1.5IN</t>
  </si>
  <si>
    <t>DS PERFECTION BRISTLE PAINT BRUSH  1IN</t>
  </si>
  <si>
    <t>DS PERFECTION SYNTHETIC ANG BRUSH  50MM</t>
  </si>
  <si>
    <t>DS PERFECTION SYNTHETIC ANG BRUSH  35MM</t>
  </si>
  <si>
    <t>DS PERFECTION SYNTHETIC BOX SET    4PC</t>
  </si>
  <si>
    <t>DS PERFECTION SYNTHETIC PAINT BRSH 3IN</t>
  </si>
  <si>
    <t>DS PERFECTION SYNTHETIC PAINT BRSH 2.5IN</t>
  </si>
  <si>
    <t>DS PERFECTION SYNTHETIC PAINT BRSH 2IN</t>
  </si>
  <si>
    <t>DS PERFECTION SYNTHETIC PAINT BRSH 1.5IN</t>
  </si>
  <si>
    <t>DS PERFECTION SYNTHETIC PAINT BRSH 1IN</t>
  </si>
  <si>
    <t>DS PERFECTION SYNTHETIC WINDOW BR  .75IN</t>
  </si>
  <si>
    <t>DS PERFECTION BRISTLE BOX SET      4PC</t>
  </si>
  <si>
    <t>DS PERFECTION BRISTLE BOX SET      6PC</t>
  </si>
  <si>
    <t>DS PURDY JAMBDUSTER</t>
  </si>
  <si>
    <t>DS PURDY MONARCH ELITE/PRO EXTRA SET</t>
  </si>
  <si>
    <t>DS PURDY SYNTOX FLAT               3IN</t>
  </si>
  <si>
    <t>DS PURDY SYNTOX FLAT               2IN</t>
  </si>
  <si>
    <t>DS PURDY SYNTOX FLAT               2.5IN</t>
  </si>
  <si>
    <t>DS PURDY DALE ELITE CUTTING IN     1.5IN</t>
  </si>
  <si>
    <t>DS PRODEC WOODWORKER BRUSH         2IN</t>
  </si>
  <si>
    <t>DS PERFORMANCE BRUSH SET           5PC</t>
  </si>
  <si>
    <t>DS PERFORMANCE MASONRY BRUSH       4IN</t>
  </si>
  <si>
    <t>DS PERFORMANCE WALL BRUSH          6IN</t>
  </si>
  <si>
    <t>DS PERFORMANCE PAINT BRUSH         3IN</t>
  </si>
  <si>
    <t>DS PERFORMANCE PAINT BRUSH         2IN</t>
  </si>
  <si>
    <t>DS PERFORMANCE PAINT BRUSH         1.5IN</t>
  </si>
  <si>
    <t>DS PERFORMANCE PAINT BRUSH         1IN</t>
  </si>
  <si>
    <t>DS PERFORMANCE WINDOW BRUSH        .75IN</t>
  </si>
  <si>
    <t>DS PRESTIGE DUSTING BRUSH</t>
  </si>
  <si>
    <t>DS PRESTIGE PAPERHANGER            4 ROW</t>
  </si>
  <si>
    <t>DS PRESTIGE WALL/MSNRY SWVL HD BR 4.75IN</t>
  </si>
  <si>
    <t>DS PRESTIGE WALL BRUSH             6IN</t>
  </si>
  <si>
    <t>DS PRESTIGE SYNTHETIC LAYING OFF   100MM</t>
  </si>
  <si>
    <t>DS PRESTIGE SYNTHETIC SASH BRUSH   3PK</t>
  </si>
  <si>
    <t>DS PRESTIGE SYNTHETIC SASH BRUSH   21MM</t>
  </si>
  <si>
    <t>DS PRESTIGE SYNTHETIC SASH BRUSH   18MM</t>
  </si>
  <si>
    <t>DS PRESTIGE SYNTHETIC SASH BRUSH   15MM</t>
  </si>
  <si>
    <t>DS PRESTIGE SYNTHETIC BOX SET+COMB 5PC</t>
  </si>
  <si>
    <t>DS PRESTIGE SYNTHETIC BOX SET      5PC</t>
  </si>
  <si>
    <t>DS PRESTIGE SYNTHETIC PAINT BRUSH  3IN</t>
  </si>
  <si>
    <t>DS PRESTIGE SYNTHETIC PAINT BRUSH  2IN</t>
  </si>
  <si>
    <t>DS PRESTIGE SYNTHETIC PAINT BRUSH  1.5IN</t>
  </si>
  <si>
    <t>DS PRESTIGE SYNTHETIC PAINT BRUSH  1IN</t>
  </si>
  <si>
    <t>DS PRESTIGE SYNTHETIC WINDOW BRUSH .75IN</t>
  </si>
  <si>
    <t>DS PRESTIGE BRISTLE OVAL BOX SET   3PC</t>
  </si>
  <si>
    <t>DS PRESTIGE BRISTLE SASH BRUSH SET 3PC</t>
  </si>
  <si>
    <t>DS PRESTIGE BRISTLE SASH BRUSH     15MM</t>
  </si>
  <si>
    <t>DS PRESTIGE BRISTLE PAINT BRUSH    3IN</t>
  </si>
  <si>
    <t>DS PURDY DALE ELITE CUTTING IN     1IN</t>
  </si>
  <si>
    <t>DS PRODEC PASTE BRUSH              6IN</t>
  </si>
  <si>
    <t>DS PRODEC GREY BRISTLE WALL BRUSH  7IN</t>
  </si>
  <si>
    <t>DS PRODEC GREY BRISTLE WALL BRUSH  6IN</t>
  </si>
  <si>
    <t>DS PRODEC GREY BRISTLE WALL BRUSH  5IN</t>
  </si>
  <si>
    <t>DS RODO BUDGET WIRE BRUSH          4 ROW</t>
  </si>
  <si>
    <t>DS PRODEC FLAT MASONRY BRUSH       5IN</t>
  </si>
  <si>
    <t>DS PRODEC FLAT MASONRY BRUSH       4IN</t>
  </si>
  <si>
    <t>DS PRODEC FLAT INDUSTRIAL FITCH    NO.12</t>
  </si>
  <si>
    <t>DS PRODEC FLAT INDUSTRIAL FITCH    NO.8</t>
  </si>
  <si>
    <t>DS PRODEC FLAT INDUSTRIAL FITCH    NO.6</t>
  </si>
  <si>
    <t>DS PRODEC FLAT INDUSTRIAL FITCH    NO.2</t>
  </si>
  <si>
    <t>DS PRODEC FITCH VARIETY PACK       5PC</t>
  </si>
  <si>
    <t>DS PRODEC ROUND INDUSTRIAL FITCH   NO.10</t>
  </si>
  <si>
    <t>DS PRODEC ROUND INDUSTRIAL FITCH   NO.8</t>
  </si>
  <si>
    <t>DS PRODEC ROUND INDUSTRIAL FITCH   NO.6</t>
  </si>
  <si>
    <t>DS PRODEC ROUND INDUSTRIAL FITCH   NO.4</t>
  </si>
  <si>
    <t>DS PRODEC ROUND INDUSTRIAL FITCH   NO.2</t>
  </si>
  <si>
    <t>DS FFJ NOOK &amp; CRANNY BRUSH         1IN</t>
  </si>
  <si>
    <t>DS FFJ NOOK &amp; CRANNY BRUSH         2IN</t>
  </si>
  <si>
    <t>DS WINDSOR SASH BRUSH SET          4PC</t>
  </si>
  <si>
    <t>DS PRODEC STRIKER C/W 11IN HANDLE  .75IN</t>
  </si>
  <si>
    <t>DS PRODEC DOGLEG BRUSH             2IN</t>
  </si>
  <si>
    <t>DS PRODEC PAINTERS DOZEN BRUSH SET 12PC</t>
  </si>
  <si>
    <t>DS FFJ WALL BRUSH                  5IN</t>
  </si>
  <si>
    <t>DS FFJ CLICK SYSTEM PAINT PAD</t>
  </si>
  <si>
    <t>DS PERFECTION BRISTLE PAINT BRUSH  3IN</t>
  </si>
  <si>
    <t>DS PURDY DALE ELITE CUTTING IN     2IN</t>
  </si>
  <si>
    <t>DS PURDY SPRIG ELITE               3IN</t>
  </si>
  <si>
    <t>DS PURDY SPRIG ELITE               2.5IN</t>
  </si>
  <si>
    <t>DS PURDY SPRIG ELITE          2IN</t>
  </si>
  <si>
    <t>DS PURDY SPRIG ELITE               1.5IN</t>
  </si>
  <si>
    <t>DS PURDY PRO-EXTRA MONARCH ELITE   1.5IN</t>
  </si>
  <si>
    <t>DS PURDY PRO-EXTRA MONARCH ELITE   1IN</t>
  </si>
  <si>
    <t>DS PURDY MONARCH ELITE BRUSH       4IN</t>
  </si>
  <si>
    <t>DS PURDY MONARCH ELITE BRUSH       1IN</t>
  </si>
  <si>
    <t>DS FFJ ALL PURPOSE PAINT BRUSH     2.5IN</t>
  </si>
  <si>
    <t>DS FFJ ALL PURPOSE PAINT BRUSH     4IN</t>
  </si>
  <si>
    <t>DS FFJ ALL PURPOSE PAINT BRUSH     3IN</t>
  </si>
  <si>
    <t>DS FFJ ALL PURPOSE PAINT BRUSH     2IN</t>
  </si>
  <si>
    <t>DS FFJ ALL PURPOSE PAINT BRUSH     1IN</t>
  </si>
  <si>
    <t>DS FFJ ALL PURPOSE PAINT BRUSH     .75IN</t>
  </si>
  <si>
    <t>DS FFJ ALL PURPOSE PAINT BRUSH     .5IN</t>
  </si>
  <si>
    <t>DS FFJ ALL PURPOSE PAINT BRUSH     1.5IN</t>
  </si>
  <si>
    <t>DS FFJ PAPERHANGERS BRUSH          8IN</t>
  </si>
  <si>
    <t>DS FFJ WALL BRUSH                  4IN</t>
  </si>
  <si>
    <t>DS FFJ PAPERHANGERS BRUSH          7IN</t>
  </si>
  <si>
    <t>DS RODO THROWAWAY BRUSH            1.5IN</t>
  </si>
  <si>
    <t>DS RODO THROWAWAY BRUSH            2IN</t>
  </si>
  <si>
    <t>DS PRODEC WALL BRUSH               6IN</t>
  </si>
  <si>
    <t>DS PRODEC RADIATOR BRUSH           1.5IN</t>
  </si>
  <si>
    <t>DS FFJ VALUE BRUSH                 2IN</t>
  </si>
  <si>
    <t>DS PRODEC PREMIER SYNTHETIC BRUSH  1IN</t>
  </si>
  <si>
    <t>DS ARROWORTHY REMBRANDT ANGLE BOXSET 3PC</t>
  </si>
  <si>
    <t>DS STAALMEESTER PROHYBRID FLAT POINT SET</t>
  </si>
  <si>
    <t>DS STAALMEESTER PROHYBRID SASH POINT SET</t>
  </si>
  <si>
    <t>DS PURDY MONARCH ELITE BOX SET     4PC</t>
  </si>
  <si>
    <t>DS FFJ VALUE BRUSH                 2.5IN</t>
  </si>
  <si>
    <t>DS PRODEC CONT 4IN MINI ROLL KIT 5 GLOSS</t>
  </si>
  <si>
    <t>DS PRODEC CONTRACTOR MINI KIT 4IN 5 EMUL</t>
  </si>
  <si>
    <t>DS PRODEC SNGL HEAD HD ROLL + BRSH KIT</t>
  </si>
  <si>
    <t>DS PRODEC ADVANCE PAINTERS SHORTS  38IN</t>
  </si>
  <si>
    <t>DS PRODEC ADVANCE PAINTERS SHORTS  36IN</t>
  </si>
  <si>
    <t>DS PRODEC ADVANCE PAINTERS SHORTS  34IN</t>
  </si>
  <si>
    <t>DS PRODEC ADVANCE PAINTERS SHORTS  32IN</t>
  </si>
  <si>
    <t>DS PRODEC ADVANCE PAINTERS SHORTS  30IN</t>
  </si>
  <si>
    <t>DS PRODEC ALUMINIUM STEP UP 2 STEPS</t>
  </si>
  <si>
    <t>DS PRODEC ICE FUSION DECORATING KIT</t>
  </si>
  <si>
    <t>DS RODO PLASTIC LAMINATING BRUSH   3IN</t>
  </si>
  <si>
    <t>DS STAALMEESTER FLAT BRUSH         2IN</t>
  </si>
  <si>
    <t>DS PRODEC PREM SYN BRUSH SET + ANG 6PC</t>
  </si>
  <si>
    <t>DS PRODEC TROJAN BRUSHES+WOODWORKR 6PC</t>
  </si>
  <si>
    <t>DS STAALMEESTER POINTED BOXSET+FOC BRUSH</t>
  </si>
  <si>
    <t>DS PRODEC ADVANCE POUCH-MATE    36/38/40</t>
  </si>
  <si>
    <t>DS PRODEC ADVANCE POUCH-MATE    30/32/34</t>
  </si>
  <si>
    <t>DS PRODEC ADV PAINTERS BIB &amp; BRACE XXL</t>
  </si>
  <si>
    <t>DS PRODEC ADVANCE WIPE-MATE TWIN PACK</t>
  </si>
  <si>
    <t>DS PRODEC ADV PAINTERS TROUSERS    40IN</t>
  </si>
  <si>
    <t>DS PRODEC DECORATOR SYNTHETIC SET  5PC</t>
  </si>
  <si>
    <t>DS PRODEC DECORATOR SYNTHETIC BRSH 4IN</t>
  </si>
  <si>
    <t>DS PRODEC DECORATOR SYNTHETIC BRSH 3IN</t>
  </si>
  <si>
    <t>DS HARRIS ESSENTIALS DECORATING SET 11PC</t>
  </si>
  <si>
    <t>DS HARRIS ESSENTIALS ROLLER SET    9IN</t>
  </si>
  <si>
    <t>DS HARRIS ESSENTIALS M/TAPE 24MM 25M 2PK</t>
  </si>
  <si>
    <t>DS HARRIS ESSENTIALS M/TAPE 48MM 25M 2PK</t>
  </si>
  <si>
    <t>DS HARRIS ESSENTIALS DUST SHEET 3.7X3.7M</t>
  </si>
  <si>
    <t>DS HARRIS ESSENTIALS SCISSORS      10IN</t>
  </si>
  <si>
    <t>DS HARRIS ESSENTIALS PASTE BRUSH   5IN</t>
  </si>
  <si>
    <t>DS HARRIS ESSENTIALS GLOSS BRUSH   5PK</t>
  </si>
  <si>
    <t>DS HARRIS ESSENTIALS W&amp;C&amp;GLS BRUSH 10PK</t>
  </si>
  <si>
    <t>DS HARRIS ESSENTIALS W&amp;C BRUSH     3PK</t>
  </si>
  <si>
    <t>DS HARRIS ESSENTIALS W&amp;C BRUSH     2IN</t>
  </si>
  <si>
    <t>DS HARRIS ESSENTIALS W&amp;C BRUSH     1.5IN</t>
  </si>
  <si>
    <t>DS HARRIS ESSENTIALS W&amp;C BRUSH     1IN</t>
  </si>
  <si>
    <t>DS PRESTIGE SYN SET+SASH BR+S/CARD 5PC</t>
  </si>
  <si>
    <t>DS HAMILTON MINI EMUL ROLLER KIT   4PC</t>
  </si>
  <si>
    <t>DS PERFECTION BRISTLE BOX SET +HAT 4PC</t>
  </si>
  <si>
    <t>DS PRODEC ICE FUSION SET 1.5,2,3IN 3PC</t>
  </si>
  <si>
    <t>DS RONSEAL HP WOOD FILLR WHITE     1K</t>
  </si>
  <si>
    <t>DS HAMILTON EXPRESSION BOX SET     4PC</t>
  </si>
  <si>
    <t>DS PRODEC DECORATORS DOZEN BRUSH SET</t>
  </si>
  <si>
    <t>DS PRODEC ICE FUSION SET 1,1.5,2IN 3PC</t>
  </si>
  <si>
    <t>DS PRODEC ICE FUSION SYNTH BRUSH   3IN</t>
  </si>
  <si>
    <t>DS PRODEC ICE FUSION SYNTH BRUSH   2IN</t>
  </si>
  <si>
    <t>DS PRODEC ICE FUSION SYNTH BRUSH   1.5IN</t>
  </si>
  <si>
    <t>DS PRODEC ICE FUSION SYNTH BRUSH   1IN</t>
  </si>
  <si>
    <t>DS PRODEC CRAFTSMAN BRUSH          0.5IN</t>
  </si>
  <si>
    <t>DS PRODEC PREMIER SYNTHETIC BRUSH  3IN</t>
  </si>
  <si>
    <t>DS PRODEC PREMIER SYNTHETIC BRUSH  2IN</t>
  </si>
  <si>
    <t>DS PRODEC PREMIER SYNTHETIC BRUSH  1.5IN</t>
  </si>
  <si>
    <t>DS PRODEC DECORATOR SYNTHETIC BRSH 2IN</t>
  </si>
  <si>
    <t>DS OWATROL DEKS OLJE    D1         2.5L</t>
  </si>
  <si>
    <t>DS TEMBE PRO-ACRYLIC SASH BRUSH    2</t>
  </si>
  <si>
    <t>DS TEMBE PRO-ACRYLIC SASH BRUSH    0</t>
  </si>
  <si>
    <t>DS PURDY SYNTOX ANGULAR            2IN</t>
  </si>
  <si>
    <t>DS PURDY PRO-EXTRA MONARCH  SET    3PK</t>
  </si>
  <si>
    <t>DS FFJ NOOK &amp; CRANNY BRUSH         1.5IN</t>
  </si>
  <si>
    <t>DS FFJ SHED &amp; FENCE BRUSH</t>
  </si>
  <si>
    <t>DS PRODEC CRAFTSMAN BRUSH          2.5IN</t>
  </si>
  <si>
    <t>DS PRODEC CRAFTSMAN BRUSH          2IN</t>
  </si>
  <si>
    <t>DS PRODEC CRAFTSMAN BRUSH          1.5IN</t>
  </si>
  <si>
    <t>DS PRESTIGE SYNTHETIC 3 BOX 1X1 1.5 2"</t>
  </si>
  <si>
    <t>DS PURDY COLOSSUS        1IN       9IN</t>
  </si>
  <si>
    <t>DS PERFECTION SYNTHETIC BOX SET    5PC</t>
  </si>
  <si>
    <t>DS FFJ WALL BRUSH                  6IN</t>
  </si>
  <si>
    <t>DS PRODEC CRAFTSMAN BRUSH          4IN</t>
  </si>
  <si>
    <t>DS PRODEC CRAFTSMAN BRUSH          3IN</t>
  </si>
  <si>
    <t>DS HAMILTON G PURPOSE BLOCK BRUSH  4IN</t>
  </si>
  <si>
    <t>DS KANA WOODEN BLOCK BRUSH        17X7CM</t>
  </si>
  <si>
    <t>DS TEMBE SASH BRUSH PROF           4</t>
  </si>
  <si>
    <t>DS TEMBE SASH BRUSH PROF           3/0</t>
  </si>
  <si>
    <t>DS TEMBE SASH BRUSH PRO PBRS       0</t>
  </si>
  <si>
    <t>DS POLYVINE FLOGGER BRUSH          2IN</t>
  </si>
  <si>
    <t>DS POLYVINE BADGER SOFTENER        3IN</t>
  </si>
  <si>
    <t>DS POLYVINE BADGER SOFTENER        1IN</t>
  </si>
  <si>
    <t>DS PURDY PRO-EXTRA MONARCH SET   1X2,3IN</t>
  </si>
  <si>
    <t>DS PURDY MONARCH ELITE SET   1X1.5,2,3IN</t>
  </si>
  <si>
    <t>DS PURDY MONARCH ELITE SET         3X2IN</t>
  </si>
  <si>
    <t>DS PURDY MONARCH ELITE SET   1X1,1.5,2IN</t>
  </si>
  <si>
    <t>DS PURDY UTILITY PAPERHANGER       9IN</t>
  </si>
  <si>
    <t>DS PRODEC DECORATOR SYNTHETIC BRSH 1.5IN</t>
  </si>
  <si>
    <t>DS PRODEC DECORATOR SYNTHETIC BRSH 1IN</t>
  </si>
  <si>
    <t>DS HAMILTON EXP SYNTH ANGLED BRUSH 35MM</t>
  </si>
  <si>
    <t>DS HAMILTON EXP SYNTHETIC BRUSH    3IN</t>
  </si>
  <si>
    <t>DS HAMILTON EXP SYNTHETIC BRUSH    2IN</t>
  </si>
  <si>
    <t>DS PRESTIGE SYN BOX SET+15MM SASH  5PC</t>
  </si>
  <si>
    <t>DS PRODEC TRADE PRO BRUSH SET      5PC</t>
  </si>
  <si>
    <t>DS PRODEC TRADE PRO BRUSH          4IN</t>
  </si>
  <si>
    <t>DS PRODEC TRADE PRO BRUSH          3IN</t>
  </si>
  <si>
    <t>DS PRODEC TRADE PRO BRUSH          2.5IN</t>
  </si>
  <si>
    <t>DS PRODEC TRADE PRO BRUSH          2IN</t>
  </si>
  <si>
    <t>DS PRODEC TRADE PRO BRUSH          1.5IN</t>
  </si>
  <si>
    <t>DS PRODEC TRADE PRO BRUSH          1IN</t>
  </si>
  <si>
    <t>DS PRODEC LINING FITCH SLANT SYNTH 4PK</t>
  </si>
  <si>
    <t>DS PRODEC LINING FITCH SLANT SYNTH 1IN</t>
  </si>
  <si>
    <t>DS PRODEC LINING FITCH SLANT SYNTH .75IN</t>
  </si>
  <si>
    <t>DS PRODEC LINING FITCH SLANT SYNTH .5IN</t>
  </si>
  <si>
    <t>DS PRODEC LINING FITCH SLANT SYNTH .25IN</t>
  </si>
  <si>
    <t>DS WAGNER VECTOR GRIP  2 FINGER</t>
  </si>
  <si>
    <t>DS WAGNER TRADE TIP 519</t>
  </si>
  <si>
    <t>DS WAGNER TRADE TIP 517</t>
  </si>
  <si>
    <t>DS WAGNER TRADE TIP 415</t>
  </si>
  <si>
    <t>DS WAGNER TRADE TIP 413</t>
  </si>
  <si>
    <t>DS RODO THROWAWAY BRUSH            4IN</t>
  </si>
  <si>
    <t>DS RODO THROWAWAY BRUSH            3IN</t>
  </si>
  <si>
    <t>DS RODO THROWAWAY BRUSH            1IN</t>
  </si>
  <si>
    <t>DS WAGNER TRADE TIP 31 1</t>
  </si>
  <si>
    <t>DS PERFORMANCE WOOD HAND CUT IN BR 2IN</t>
  </si>
  <si>
    <t>DS SNICKERS ICON BOOT            SIZE 44</t>
  </si>
  <si>
    <t>DS SNICKERS ICON BOOT            SIZE 43</t>
  </si>
  <si>
    <t>DS SNICKERS ICON BOOT            SIZE 42</t>
  </si>
  <si>
    <t>DS SNICKERS ICON BOOT            SIZE 45</t>
  </si>
  <si>
    <t>DS SNICKERS ICON BOOT            SIZE 46</t>
  </si>
  <si>
    <t>DS SNICKERS ICON BOOT            SIZE 47</t>
  </si>
  <si>
    <t>DS SNICKERS ICON BOOT            SIZE 48</t>
  </si>
  <si>
    <t>DS SNICKERS ICON BOOT            SIZE 41</t>
  </si>
  <si>
    <t>DS SNICKERS ICON BOOT            SIZE 40</t>
  </si>
  <si>
    <t>DS SNICKERS ICON BOOT            SIZE 39</t>
  </si>
  <si>
    <t>DS SNICKERS ICON BOOT            SIZE 38</t>
  </si>
  <si>
    <t>DS SNICKERS ICON BOOT            SIZE 37</t>
  </si>
  <si>
    <t>DS SNICKERS ICON BOOT            SIZE 36</t>
  </si>
  <si>
    <t>DS WORKMAN WORK TROUSER WHITE/NAV L34W36</t>
  </si>
  <si>
    <t>DS PRODEC ADV PAINTERS BIB &amp; BRACE XL</t>
  </si>
  <si>
    <t>DS SNICKERS PHANTOM SHOE         SIZE 36</t>
  </si>
  <si>
    <t>DS SNICKERS PHANTOM SHOE         SIZE 37</t>
  </si>
  <si>
    <t>DS SNICKERS PHANTOM SHOE         SIZE 38</t>
  </si>
  <si>
    <t>DS SNICKERS PHANTOM SHOE         SIZE 39</t>
  </si>
  <si>
    <t>DS SNICKERS PHANTOM SHOE         SIZE 40</t>
  </si>
  <si>
    <t>DS SNICKERS PHANTOM SHOE         SIZE 41</t>
  </si>
  <si>
    <t>DS SNICKERS PHANTOM SHOE         SIZE 42</t>
  </si>
  <si>
    <t>DS SNICKERS PHANTOM SHOE         SIZE 43</t>
  </si>
  <si>
    <t>DS SNICKERS PHANTOM SHOE         SIZE 44</t>
  </si>
  <si>
    <t>DS SNICKERS PHANTOM SHOE         SIZE 45</t>
  </si>
  <si>
    <t>DS SNICKERS PHANTOM SHOE         SIZE 46</t>
  </si>
  <si>
    <t>DS SNICKERS PHANTOM SHOE         SIZE 47</t>
  </si>
  <si>
    <t>DS SNICKERS PHANTOM SHOE         SIZE 48</t>
  </si>
  <si>
    <t>DS SNICKERS SERVICE TROUSERS       44</t>
  </si>
  <si>
    <t>DS SNICKERS SERVICE TROUSERS       46</t>
  </si>
  <si>
    <t>DS SNICKERS SERVICE TROUSERS       48</t>
  </si>
  <si>
    <t>DS ARC CHALK SPRAY PNT  PINK PEBBL 400ML</t>
  </si>
  <si>
    <t>DS ARC CHALK SPRAY PNT  RED VELVET 400ML</t>
  </si>
  <si>
    <t>DS ARC CHALK SPRAY PNT  TURQUOISE  400ML</t>
  </si>
  <si>
    <t>DS ARC CHALK SPRAY PNT  BLU INDIGO 400ML</t>
  </si>
  <si>
    <t>DS ARC CHALK SPRAY WAX             400ML</t>
  </si>
  <si>
    <t>DS ARC BLACKBOARD SPRAY PAINT      400ML</t>
  </si>
  <si>
    <t>DS ARC GOLD PLATE SPRAY PAINT      400ML</t>
  </si>
  <si>
    <t>DS ARC CHROME PLATE SPRAY PAINT    400ML</t>
  </si>
  <si>
    <t>DS ARC RADIATOR SPRAY PAINT WHITE  400ML</t>
  </si>
  <si>
    <t>DS ARC APPLIANCE SPRAY  WHITE      400ML</t>
  </si>
  <si>
    <t>DS ARC MP SPRAY PAINT   GLOS BLACK 400ML</t>
  </si>
  <si>
    <t>DS ARC MP SPRAY PAINT   MATT BLACK 400ML</t>
  </si>
  <si>
    <t>DS ARC MP SPRAY PAINT   SATN BLACK 400ML</t>
  </si>
  <si>
    <t>DS ARC MP SPRAY PAINT   GLOS WHITE 400ML</t>
  </si>
  <si>
    <t>DS ARC MP SPRAY PAINT   MATT WHITE 400ML</t>
  </si>
  <si>
    <t>DS ARC MP SPRAY PAINT   SATN WHITE 400ML</t>
  </si>
  <si>
    <t>DS ARC MP SPRAY PAINT   RED        400ML</t>
  </si>
  <si>
    <t>DS ARC MP SPRAY PAINT   BLUE       400ML</t>
  </si>
  <si>
    <t>DS ARC MP SPRAY PAINT   GREEN      400ML</t>
  </si>
  <si>
    <t>DS ARC MP SPRAY PAINT   YELLOW     400ML</t>
  </si>
  <si>
    <t>DS ARC MP SPRAY PAINT   SILVER     400ML</t>
  </si>
  <si>
    <t>DS ARC MP SPRAY PAINT   LIGHT GREY 400ML</t>
  </si>
  <si>
    <t>DS ARC MP SPRAY PAINT   IVORY      400ML</t>
  </si>
  <si>
    <t>DS PRODEC ADV PAINTERS TROUSERS    30IN</t>
  </si>
  <si>
    <t>DS PRODEC ADV PAINTERS TROUSERS    32IN</t>
  </si>
  <si>
    <t>DS PRODEC ADV PAINTERS TROUSERS    34IN</t>
  </si>
  <si>
    <t>DS PRODEC ADV PAINTERS TROUSERS    36IN</t>
  </si>
  <si>
    <t>DS PRODEC ADV PAINTERS TROUSERS    38IN</t>
  </si>
  <si>
    <t>DS PRODEC ADV PAINTERS BIB &amp; BRACE SML</t>
  </si>
  <si>
    <t>DS PRODEC ADV PAINTERS BIB &amp; BRACE MED</t>
  </si>
  <si>
    <t>DS PRODEC ADV PAINTERS BIB &amp; BRACE LRG</t>
  </si>
  <si>
    <t>DS SNICKERS SERVICE TROUSERS       50</t>
  </si>
  <si>
    <t>DS SNICKERS WOMENS SERV TROUSERS   46</t>
  </si>
  <si>
    <t>DS SNICKERS WOMENS SERV TROUSERS   48</t>
  </si>
  <si>
    <t>DS SNICKERS WOMENS SERV TROUSERS   50</t>
  </si>
  <si>
    <t>DS SNICKERS WOMENS SERV TROUSERS   52</t>
  </si>
  <si>
    <t>DS SNICKERS WOMENS SERV TROUSERS   54</t>
  </si>
  <si>
    <t>DS SNICKERS WOMENS SERV TROUSERS   76</t>
  </si>
  <si>
    <t>DS SNICKERS WOMENS SERV TROUSERS   80</t>
  </si>
  <si>
    <t>DS SNICKERS WOMENS SERV TROUSERS   84</t>
  </si>
  <si>
    <t>DS SNICKERS WOMENS SERV TROUSERS   88</t>
  </si>
  <si>
    <t>DS SNICKERS WOMENS SERV TROUSERS   92</t>
  </si>
  <si>
    <t>DS SNICKERS SERVICE TROUSERS       60</t>
  </si>
  <si>
    <t>DS WORKMAN BERMUDA SHORTS WHT/NAVY 54</t>
  </si>
  <si>
    <t>DS ULTRAGRIME PRO XXL+MULTI WIPES  100PK</t>
  </si>
  <si>
    <t>DS ULTRAGRIME PRO XXL+BIO WIPES    100PK</t>
  </si>
  <si>
    <t>DS BLACKROCK PAINT LW GRIPPR GLOVE 6PK</t>
  </si>
  <si>
    <t>DS BLACKROCK LATEX GRIPPER GLOVE 6PK</t>
  </si>
  <si>
    <t>DS ULTRAGRIME ANTI BAC XXL+ WIPES  100PK</t>
  </si>
  <si>
    <t>DS SNICKERS STRETCH TROUSERS HP  31W 32L</t>
  </si>
  <si>
    <t>DS SNICKERS STRETCH TROUSERS HP  33W 32L</t>
  </si>
  <si>
    <t>DS SNICKERS STRETCH TROUSERS HP  35W 32L</t>
  </si>
  <si>
    <t>DS SNICKERS STRETCH TROUSERS HP  36W 32L</t>
  </si>
  <si>
    <t>DS SNICKERS STRETCH TROUSERS HP  38W 32L</t>
  </si>
  <si>
    <t>DS SNICKERS STRETCH TROUSERS HP  39W 32L</t>
  </si>
  <si>
    <t>DS SNICKERS STRETCH TROUSERS HP  41W 32L</t>
  </si>
  <si>
    <t>DS SNICKERS STRETCH TROUSERS HP  30W 30L</t>
  </si>
  <si>
    <t>DS SNICKERS STRETCH TROUSERS HP  31W 30L</t>
  </si>
  <si>
    <t>DS SNICKERS STRETCH TROUSERS HP  33W 30L</t>
  </si>
  <si>
    <t>DS SNICKERS STRETCH TROUSERS HP  35W 30L</t>
  </si>
  <si>
    <t>DS SNICKERS STRETCH TROUSERS HP  36W 30L</t>
  </si>
  <si>
    <t>DS SNICKERS SERVICE TROUSERS       52</t>
  </si>
  <si>
    <t>DS SNICKERS SERVICE TROUSERS       54</t>
  </si>
  <si>
    <t>DS SNICKERS SERVICE TROUSERS       56</t>
  </si>
  <si>
    <t>DS SNICKERS SERVICE TROUSERS       88</t>
  </si>
  <si>
    <t>DS SNICKERS SERVICE TROUSERS       92</t>
  </si>
  <si>
    <t>DS SNICKERS SERVICE TROUSERS       96</t>
  </si>
  <si>
    <t>DS SNICKERS SERVICE TROUSERS       100</t>
  </si>
  <si>
    <t>DS SNICKERS SERVICE TROUSERS       104</t>
  </si>
  <si>
    <t>DS SNICKERS SERVICE TROUSERS       108</t>
  </si>
  <si>
    <t>DS SNICKERS SERVICE TROUSERS       112</t>
  </si>
  <si>
    <t>DS SNICKERS SERVICE TROUSERS       116</t>
  </si>
  <si>
    <t>DS SNICKERS SERVICE TROUSERS       146</t>
  </si>
  <si>
    <t>DS SNICKERS SERVICE TROUSERS       148</t>
  </si>
  <si>
    <t>DS SNICKERS SERVICE TROUSERS       150</t>
  </si>
  <si>
    <t>DS SNICKERS SERVICE TROUSERS       152</t>
  </si>
  <si>
    <t>DS SNICKERS SERVICE TROUSERS       154</t>
  </si>
  <si>
    <t>DS SNICKERS SERVICE TROUSERS       156</t>
  </si>
  <si>
    <t>DS SNICKERS SERVICE TROUSERS       158</t>
  </si>
  <si>
    <t>DS SNICKERS SERVICE TROUSERS       160</t>
  </si>
  <si>
    <t>DS SNICKERS WOMENS SERV TROUSERS   18</t>
  </si>
  <si>
    <t>DS SNICKERS WOMENS SERV TROUSERS   19</t>
  </si>
  <si>
    <t>DS SNICKERS WOMENS SERV TROUSERS   20</t>
  </si>
  <si>
    <t>DS SNICKERS WOMENS SERV TROUSERS   21</t>
  </si>
  <si>
    <t>DS SNICKERS WOMENS SERV TROUSERS   22</t>
  </si>
  <si>
    <t>DS SNICKERS WOMENS SERV TROUSERS   32</t>
  </si>
  <si>
    <t>DS SNICKERS WOMENS SERV TROUSERS   34</t>
  </si>
  <si>
    <t>DS SNICKERS WOMENS SERV TROUSERS   36</t>
  </si>
  <si>
    <t>DS SNICKERS WOMENS SERV TROUSERS   38</t>
  </si>
  <si>
    <t>DS SNICKERS WOMENS SERV TROUSERS   40</t>
  </si>
  <si>
    <t>DS SNICKERS WOMENS SERV TROUSERS   42</t>
  </si>
  <si>
    <t>DS SNICKERS WOMENS SERV TROUSERS   44</t>
  </si>
  <si>
    <t>DS SHIELD TROUSER                34L/38W</t>
  </si>
  <si>
    <t>DS SHIELD TROUSER                34L/36W</t>
  </si>
  <si>
    <t>DS SHIELD TROUSER                34L/34W</t>
  </si>
  <si>
    <t>DS SHIELD TROUSER                34L/32W</t>
  </si>
  <si>
    <t>DS SHIELD TROUSER                34L/30W</t>
  </si>
  <si>
    <t>DS SHIELD TROUSER                32L/50W</t>
  </si>
  <si>
    <t>DS SHIELD TROUSER                32L/48W</t>
  </si>
  <si>
    <t>DS SHIELD TROUSER                32L/46W</t>
  </si>
  <si>
    <t>DS SHIELD TROUSER                32L/44W</t>
  </si>
  <si>
    <t>DS SHIELD TROUSER                32L/42W</t>
  </si>
  <si>
    <t>DS SHIELD TROUSER                32L/40W</t>
  </si>
  <si>
    <t>DS SHIELD TROUSER                32L/38W</t>
  </si>
  <si>
    <t>DS SHIELD TROUSER                32L/36W</t>
  </si>
  <si>
    <t>DS SHIELD TROUSER                32L/34W</t>
  </si>
  <si>
    <t>DS SHIELD TROUSER                32L/32W</t>
  </si>
  <si>
    <t>DS SHIELD TROUSER                32L/30W</t>
  </si>
  <si>
    <t>DS SHIELD TROUSER                32L/28W</t>
  </si>
  <si>
    <t>DS SHIELD BIB &amp; BRACE            34L/50W</t>
  </si>
  <si>
    <t>DS SHIELD BIB &amp; BRACE            34L/48W</t>
  </si>
  <si>
    <t>DS SHIELD BIB &amp; BRACE            34L/46W</t>
  </si>
  <si>
    <t>DS SHIELD BIB &amp; BRACE            34L/44W</t>
  </si>
  <si>
    <t>DS SHIELD BIB &amp; BRACE            34L/42W</t>
  </si>
  <si>
    <t>DS SHIELD BIB &amp; BRACE            34L/40W</t>
  </si>
  <si>
    <t>DS SHIELD BIB &amp; BRACE            34L/38W</t>
  </si>
  <si>
    <t>DS SHIELD BIB &amp; BRACE            34L/36W</t>
  </si>
  <si>
    <t>DS SHIELD BIB &amp; BRACE            34L/34W</t>
  </si>
  <si>
    <t>DS SHIELD BIB &amp; BRACE            34L/32W</t>
  </si>
  <si>
    <t>DS SHIELD BIB &amp; BRACE            32L/50W</t>
  </si>
  <si>
    <t>DS SHIELD BIB &amp; BRACE            32L/48W</t>
  </si>
  <si>
    <t>DS SHIELD BIB &amp; BRACE            32L/46W</t>
  </si>
  <si>
    <t>DS SHIELD BIB &amp; BRACE            32L/44W</t>
  </si>
  <si>
    <t>DS SNICKERS ADV PAINT TROUSERS   W31 L28</t>
  </si>
  <si>
    <t>DS FFJ PAINTERS TROUSER WHITE      40IN</t>
  </si>
  <si>
    <t>DS FFJ PAINTERS TROUSER WHITE      38IN</t>
  </si>
  <si>
    <t>DS FFJ PAINTERS TROUSER WHITE      36IN</t>
  </si>
  <si>
    <t>DS FFJ PAINTERS TROUSER WHITE      32IN</t>
  </si>
  <si>
    <t>DS PRODEC PAINTERS SHORTS          46IN</t>
  </si>
  <si>
    <t>DS PRODEC PAINTERS SHORTS          44IN</t>
  </si>
  <si>
    <t>DS PRODEC PAINTERS SHORTS          42IN</t>
  </si>
  <si>
    <t>DS PRODEC PAINTERS SHORTS          40IN</t>
  </si>
  <si>
    <t>DS PRODEC PAINTERS SHORTS          38IN</t>
  </si>
  <si>
    <t>DS PRODEC PAINTERS SHORTS          36IN</t>
  </si>
  <si>
    <t>DS PRODEC PAINTERS SHORTS          34IN</t>
  </si>
  <si>
    <t>DS PRODEC PAINTERS SHORTS          32IN</t>
  </si>
  <si>
    <t>DS PRODEC PAINTERS SHORTS          30IN</t>
  </si>
  <si>
    <t>DS PRODEC PAINTERS SHORTS          28IN</t>
  </si>
  <si>
    <t>DS BLACKROCK DISP PLAST OVERSHOES  5PK</t>
  </si>
  <si>
    <t>DS BLACKROCK KNEE PAD</t>
  </si>
  <si>
    <t>DS BLACKROCK FOAM INTERN KNEE PADS</t>
  </si>
  <si>
    <t>DS PRODEC PAINTERS BIB &amp; BRACE     XXL</t>
  </si>
  <si>
    <t>DS PRODEC PAINTERS BIB &amp; BRACE     XL</t>
  </si>
  <si>
    <t>DS PRODEC PAINTERS BIB &amp; BRACE     LARGE</t>
  </si>
  <si>
    <t>DS PRODEC PAINTERS BIB &amp; BRACE     MED</t>
  </si>
  <si>
    <t>DS FFJ PAINTERS TROUSER WHITE      34IN</t>
  </si>
  <si>
    <t>DS FFJ PAINTERS TROUSER WHITE      30IN</t>
  </si>
  <si>
    <t>DS BLACKROCK LWEIGHT GRIPPER GLOVE SZ9</t>
  </si>
  <si>
    <t>DS FFJ DISPOSABLE COVERALL         MED</t>
  </si>
  <si>
    <t>DS FFJ DISPOSABLE COVERALL         X LRG</t>
  </si>
  <si>
    <t>DS FFJ DISPOSABLE COVERALL         LARGE</t>
  </si>
  <si>
    <t>DS FFJ DISPOSABLE COVERALL         XXL</t>
  </si>
  <si>
    <t>DS SHIELD TROUSER                34L/42W</t>
  </si>
  <si>
    <t>DS SHIELD TROUSER                34L/40W</t>
  </si>
  <si>
    <t>DS SHIELD BIB &amp; BRACE            32L/42W</t>
  </si>
  <si>
    <t>DS PRODEC PAINTERS BIB &amp; BRACE     SML</t>
  </si>
  <si>
    <t>DS PRODEC PAINTERS TROUSERS        28IN</t>
  </si>
  <si>
    <t>DS PRODEC PAINTERS TROUSERS        30IN</t>
  </si>
  <si>
    <t>DS PRODEC PAINTERS TROUSERS        32IN</t>
  </si>
  <si>
    <t>DS PRODEC PAINTERS TROUSERS        34IN</t>
  </si>
  <si>
    <t>DS PRODEC PAINTERS TROUSERS        36IN</t>
  </si>
  <si>
    <t>DS PRODEC PAINTERS TROUSERS        38IN</t>
  </si>
  <si>
    <t>DS PRODEC PAINTERS TROUSERS        40IN</t>
  </si>
  <si>
    <t>DS PRODEC PAINTERS TROUSERS        42IN</t>
  </si>
  <si>
    <t>DS PRODEC PAINTERS TROUSERS        44IN</t>
  </si>
  <si>
    <t>DS PRODEC PAINTERS TROUSERS        46IN</t>
  </si>
  <si>
    <t>DS SNICKERS TWO LAYER KNEE PADS</t>
  </si>
  <si>
    <t>DS SNICKERS LOGO BELT   GREY       90CM</t>
  </si>
  <si>
    <t>DS SNICKERS LOGO BELT   GREY       130CM</t>
  </si>
  <si>
    <t>DS FFJ DECORATORS APRON A QUALITY</t>
  </si>
  <si>
    <t>DS PRODEC PAINTERS BIB &amp; BRACE     XXXL</t>
  </si>
  <si>
    <t>DS SHIELD TROUSER                34L/48W</t>
  </si>
  <si>
    <t>DS BLACKROCK DISPOSABLE COVERALL   MED</t>
  </si>
  <si>
    <t>DS BLACKROCK DISPOSABLE COVERALL   LRG</t>
  </si>
  <si>
    <t>DS BLACKROCK DISPOSABLE COVERALL   XL</t>
  </si>
  <si>
    <t>DS BLACKROCK DISPOSABLE COVERALL   XXL</t>
  </si>
  <si>
    <t>DS SHIELD TROUSER                30L/30W</t>
  </si>
  <si>
    <t>DS SHIELD TROUSER                30L/32W</t>
  </si>
  <si>
    <t>DS SHIELD TROUSER                30L/34W</t>
  </si>
  <si>
    <t>DS REPAIR CARE GLOVES   X LARGE    50PK</t>
  </si>
  <si>
    <t>DS SHIELD TROUSER                34L/44W</t>
  </si>
  <si>
    <t>DS SHIELD TROUSER                34L/46W</t>
  </si>
  <si>
    <t>DS SHIELD TROUSER                34L/50W</t>
  </si>
  <si>
    <t>DS VITREX 338160 TILING KNEE PADS</t>
  </si>
  <si>
    <t>DS SCAN KNEEPADS FOAM</t>
  </si>
  <si>
    <t>DS BLACKROCK LATEX GRIPPER GLOVE</t>
  </si>
  <si>
    <t>DS SHIELD BIB &amp; BRACE            32L/40W</t>
  </si>
  <si>
    <t>DS SHIELD BIB &amp; BRACE            32L/38W</t>
  </si>
  <si>
    <t>DS SHIELD BIB &amp; BRACE            32L/36W</t>
  </si>
  <si>
    <t>DS SHIELD BIB &amp; BRACE            32L/34W</t>
  </si>
  <si>
    <t>DS SHIELD BIB &amp; BRACE            32L/32W</t>
  </si>
  <si>
    <t>DS SHIELD BIB &amp; BRACE            32L/30W</t>
  </si>
  <si>
    <t>DS SHIELD HI VIS VEST              XL</t>
  </si>
  <si>
    <t>DS SHIELD DISPOSABLE SHOE COVERS</t>
  </si>
  <si>
    <t>DS SHIELD KNEEPADS</t>
  </si>
  <si>
    <t>DS SHIELD PREMIER APRON</t>
  </si>
  <si>
    <t>DS SHIELD PAINTERS POUCH</t>
  </si>
  <si>
    <t>DS SHIELD COTTON GLOVES SINGLE     PAIR</t>
  </si>
  <si>
    <t>DS SNICKERS ADV PAINT TROUSERS   W30 L30</t>
  </si>
  <si>
    <t>DS SNICKERS ADV PAINT TROUSERS   W31 L30</t>
  </si>
  <si>
    <t>DS SNICKERS ADV PAINT TROUSERS   W35 L30</t>
  </si>
  <si>
    <t>DS SNICKERS ADV PAINT TROUSERS   W36 L30</t>
  </si>
  <si>
    <t>DS SNICKERS ADV PAINT TROUSERS   W38 L30</t>
  </si>
  <si>
    <t>DS SNICKERS ADV PAINT TROUSERS   W28 L32</t>
  </si>
  <si>
    <t>DS SNICKERS ADV PAINT TROUSERS   W30 L32</t>
  </si>
  <si>
    <t>DS SNICKERS ADV PAINT TROUSERS   W31 L32</t>
  </si>
  <si>
    <t>DS SNICKERS ADV PAINT TROUSERS   W33 L32</t>
  </si>
  <si>
    <t>DS SNICKERS ADV PAINT TROUSERS   W35 L32</t>
  </si>
  <si>
    <t>DS SNICKERS ADV PAINT TROUSERS   W36 L32</t>
  </si>
  <si>
    <t>DS SNICKERS ADV PAINT TROUSERS   W38 L32</t>
  </si>
  <si>
    <t>DS SNICKERS ADV PAINT TROUSERS   W39 L32</t>
  </si>
  <si>
    <t>DS SNICKERS ADV PAINT TROUSERS   W41 L32</t>
  </si>
  <si>
    <t>DS SNICKERS ADV PAINT TROUSERS   W33 L35</t>
  </si>
  <si>
    <t>DS SNICKERS ADV PAINT TROUSERS   W35 L35</t>
  </si>
  <si>
    <t>DS SNICKERS ADV PAINT TROUSERS   W36 L35</t>
  </si>
  <si>
    <t>DS SNICKERS ADV PAINT TROUSERS   W38 L35</t>
  </si>
  <si>
    <t>DS BLACKROCK GIBSON SHOE BLACK</t>
  </si>
  <si>
    <t>DS SNICKERS STRETCH TROUSERS HP  38W 30L</t>
  </si>
  <si>
    <t>DS SNICKERS STRETCH TROUSERS HP  39W 30L</t>
  </si>
  <si>
    <t>DS SNICKERS STRETCH TROUSERS HP  41W 30L</t>
  </si>
  <si>
    <t>DS SNICKERS STRETCH TROUSERS HP  31W 35L</t>
  </si>
  <si>
    <t>DS SNICKERS STRETCH TROUSERS HP  33W 35L</t>
  </si>
  <si>
    <t>DS SNICKERS STRETCH TROUSERS HP  35W 35L</t>
  </si>
  <si>
    <t>DS SNICKERS STRETCH TROUSERS HP  36W 35L</t>
  </si>
  <si>
    <t>DS SNICKERS STRETCH TROUSERS HP  38W 35L</t>
  </si>
  <si>
    <t>DS SNICKERS STRETCH TROUSERS HP  39W 35L</t>
  </si>
  <si>
    <t>DS SNICKERS STRETCH TROUSERS HP  41W 35L</t>
  </si>
  <si>
    <t>DS COPLEY CEILING ROSE  R18        60CM</t>
  </si>
  <si>
    <t>DS COPLEY CEILING ROSE  FRANCESCA  71CM</t>
  </si>
  <si>
    <t>DS GYPROC AQUABEAD                 2.5M</t>
  </si>
  <si>
    <t>DS GYPROC AQUABEAD                 2.7M</t>
  </si>
  <si>
    <t>DS GYPROC AQUABEAD                 3M</t>
  </si>
  <si>
    <t>DS GYPROC EASYFLEX PRO             30M</t>
  </si>
  <si>
    <t>DS COPLEY CEILING ROSE  IMELDA     52CM</t>
  </si>
  <si>
    <t>DS COPLEY CEILING ROSE  VALENCIA   51CM</t>
  </si>
  <si>
    <t>DS COPLEY DECORGRIP PLUS ADHESIVE</t>
  </si>
  <si>
    <t>DS GYPROC QUICKSAND JOINT CEMENT   25K</t>
  </si>
  <si>
    <t>DS THISTLE MULTIFINISH             25KG</t>
  </si>
  <si>
    <t>DS ARC MOULDX ANTI MOULD SILI CLR  310ML</t>
  </si>
  <si>
    <t>DS ARC MOULDX ANTI MOULD SILI WHT  310ML</t>
  </si>
  <si>
    <t>DS ARC MOULDX REMOVER INC CHLORINE 750ML</t>
  </si>
  <si>
    <t>DS ARC MOULDX REMOVER NO CHLORINE  750ML</t>
  </si>
  <si>
    <t>DS GYPROC COVE MITRE BOX           4PK</t>
  </si>
  <si>
    <t>DS COPLEY CEILING ROSE  CS5        55CM</t>
  </si>
  <si>
    <t>DS GYPROC FIBATAPE XTREME          90M</t>
  </si>
  <si>
    <t>DS GYPROC FIBATAPE MOLD-X          90M</t>
  </si>
  <si>
    <t>DS GYPROC FIBATAPE PERFECT FINISH  90M</t>
  </si>
  <si>
    <t>DS GYPROC FIBATAPE CLASSIC         90M</t>
  </si>
  <si>
    <t>DS COPLEY CORNERS       EXT PLAIN  SML</t>
  </si>
  <si>
    <t>DS COPLEY  STANDARD MITRE BLOCK</t>
  </si>
  <si>
    <t>DS COPLEY CEILING ROSE  R23       51.5CM</t>
  </si>
  <si>
    <t>DS COPLEY CEILING ROSE  R10        60CM</t>
  </si>
  <si>
    <t>DS COPLEY CEILING ROSE  ALANNA     74CM</t>
  </si>
  <si>
    <t>DS ARTLINE CORNICE      MARIANA</t>
  </si>
  <si>
    <t>DS COPLEY ART DECO MITRE BOX</t>
  </si>
  <si>
    <t>DS COPLEY NOMASTYL A1 80 X 80MM    2M</t>
  </si>
  <si>
    <t>DS KNAUF DALLAS B1 EXT ANGLE BEAD  2.6M</t>
  </si>
  <si>
    <t>DS KNAUF AIRLESS FINISH BAG        25K</t>
  </si>
  <si>
    <t>DS KNAUF AIRLESS BACKING BAG       21K</t>
  </si>
  <si>
    <t>DS KNAUF FILL AND FINISH PREM 60   10K</t>
  </si>
  <si>
    <t>DS KNAUF FILL AND FINISH PREM 30   10K</t>
  </si>
  <si>
    <t>DS KNAUF FILL AND FINISH LIGHT     20K</t>
  </si>
  <si>
    <t>DS KNAUF FILL AND FINISH           20K</t>
  </si>
  <si>
    <t>DS COPLEY CORNICE       Z13        2M</t>
  </si>
  <si>
    <t>DS ARC ZG-90 COLD WHITE GALVANSING 500ML</t>
  </si>
  <si>
    <t>DS ARC ZG-90 COLD BLACK GALVANSING 500ML</t>
  </si>
  <si>
    <t>DS ARC ZG-90 COLD ZINC GALVANSING  500ML</t>
  </si>
  <si>
    <t>DS ARC AC-90 MP LUBRICANT+CLEANER  425ML</t>
  </si>
  <si>
    <t>DS ARC SAND BLOCK     MED COARSE   27MM</t>
  </si>
  <si>
    <t>DS ARC SAND BLOCK     FINE MEDIUM  27MM</t>
  </si>
  <si>
    <t>DS ARC ASSORTED MOUSE RED OXIDE    5PK</t>
  </si>
  <si>
    <t>DS ARC RED OXIDE ROLL P120   115MM 5M</t>
  </si>
  <si>
    <t>DS ARC RED OXIDE ROLL P80    115MM 5M</t>
  </si>
  <si>
    <t>DS ARC RED OXIDE ROLL P60    115MM 5M</t>
  </si>
  <si>
    <t>DS ARC RED OXIDE ROLL P40    115MM 5M</t>
  </si>
  <si>
    <t>DS ARC YELL OXIDE ROLL P120  115MM 5M</t>
  </si>
  <si>
    <t>DS ARC YELL OXIDE ROLL P80   115MM 5M</t>
  </si>
  <si>
    <t>DS ARC RED OXIDE ROLL EX CRS 115MM 1M</t>
  </si>
  <si>
    <t>DS ARC RED OXIDE ROLL COARSE 115MM 1M</t>
  </si>
  <si>
    <t>DS ARC RED OXIDE ROLL MED    115MM 1M</t>
  </si>
  <si>
    <t>DS ARC RED OXIDE ROLL FINE   115MM 1M</t>
  </si>
  <si>
    <t>DS ARC MS11 POLYMER SEALANT WHITE  290ML</t>
  </si>
  <si>
    <t>DS ARC MS11 POLYMER SEAL CRYST CLR 290ML</t>
  </si>
  <si>
    <t>DS ARC MOULDX ANTI MOULD DAMPBLOCK 750ML</t>
  </si>
  <si>
    <t>DS ARC MOULDX ANTI MOULD PAINT     750ML</t>
  </si>
  <si>
    <t>DS ARC MOULDX ANTI MOULD ADDITIVE  1L</t>
  </si>
  <si>
    <t>DS COPLEY CEILING ROSE  ARABELLA  51.5CM</t>
  </si>
  <si>
    <t>DS WONDERTEX METAL ANGLE TAPE      30M</t>
  </si>
  <si>
    <t>DS WONDERTEX SELF ADHES JOINT TAPE 90M</t>
  </si>
  <si>
    <t>DS WONDERTEX JOINT TAPE WHITE      150M</t>
  </si>
  <si>
    <t>DS WONDERTEX ULTRA JOINT FILLER    12.5K</t>
  </si>
  <si>
    <t>DS GYPROC H/HEAD JOINTING KNIFE    150MM</t>
  </si>
  <si>
    <t>DS GYPROC H/HEAD JOINT KNIFE TIMBR 125MM</t>
  </si>
  <si>
    <t>DS GYPROC BROADKNIFE REPLACEMENT BLADE</t>
  </si>
  <si>
    <t>DS GYPROC LONG HANDLED BROAD KNIFE</t>
  </si>
  <si>
    <t>DS GYPROC UNIVERSAL SANDER</t>
  </si>
  <si>
    <t>DS GYPROC JOINT TAPE               150M</t>
  </si>
  <si>
    <t>DS GYPROC EASI-FILL 60             10K</t>
  </si>
  <si>
    <t>DS GYPROC EASI-FILL 45             10K</t>
  </si>
  <si>
    <t>DS GYPROC DRYWALL SEALER           10L</t>
  </si>
  <si>
    <t>DS GYPROC DRYWALL PRIMER           10L</t>
  </si>
  <si>
    <t>DS GYPROC READY MIX JOINT CEMENT   12L</t>
  </si>
  <si>
    <t>DS GYPROC JOINT FILLER             12.5K</t>
  </si>
  <si>
    <t>DS GYPROC EASI-FILL 60             5K</t>
  </si>
  <si>
    <t>DS GYPROC EASI-FILL 20             10K</t>
  </si>
  <si>
    <t>DS GYPROC EASI-FILL 20             5K</t>
  </si>
  <si>
    <t>DS GYPROC CORNER TAPE              30M</t>
  </si>
  <si>
    <t>DS GYPROC CORNICE           3000 X 135MM</t>
  </si>
  <si>
    <t>DS GYPROC COVE 100                 3M</t>
  </si>
  <si>
    <t>DS GYPROC COVE 127                 3.6M</t>
  </si>
  <si>
    <t>DS GYPROC COVE 127                 3M</t>
  </si>
  <si>
    <t>DS ARTEX SEALER                    2.5L</t>
  </si>
  <si>
    <t>DS GYPROC PROMIX LITE              17L</t>
  </si>
  <si>
    <t>DS ARTEX RM TEXTURED FINISH        5L</t>
  </si>
  <si>
    <t>DS ARTEX ATM TEXTURED FINISH       25K</t>
  </si>
  <si>
    <t>DS ARTEX COMB STANDARD             250MM</t>
  </si>
  <si>
    <t>DS COPLEY ARSTYL ROSE   R20       75.5CM</t>
  </si>
  <si>
    <t>DS COPLEY CORNER INTERN PLAIN 2PK  XL</t>
  </si>
  <si>
    <t>DS COPLEY CEILING ROSE  AVA        30CM</t>
  </si>
  <si>
    <t>DS COPLEY CEILING ROSE  MILENNIA   53CM</t>
  </si>
  <si>
    <t>DS COPLEY CEILING ROSE  SARA/R1520 40CM</t>
  </si>
  <si>
    <t>DS COPLEY CEILING ROSE  HELENA     66CM</t>
  </si>
  <si>
    <t>DS COPLEY CEILING ROSE  ANDRINA    40CM</t>
  </si>
  <si>
    <t>DS ARTEX TEXTURING BRUSH           6X4IN</t>
  </si>
  <si>
    <t>DS COPLEY NOMASTYL      A1         3M</t>
  </si>
  <si>
    <t>DS COPLEY CORNICE     GEORGINA/Z24 2.44M</t>
  </si>
  <si>
    <t>DS COPLEY CORNICE       GABRIELLA  2.44M</t>
  </si>
  <si>
    <t>DS COPLEY PRO COVE      135MM      3M</t>
  </si>
  <si>
    <t>DS COPLEY PRO COVE      100MM      3M</t>
  </si>
  <si>
    <t>DS COPLEY CORNICE      KARENA/WT25 2.44M</t>
  </si>
  <si>
    <t>DS COPLEY CORNICE       CYNTHIA    2.44M</t>
  </si>
  <si>
    <t>DS COPLEY CORNICE       NINA       2.44M</t>
  </si>
  <si>
    <t>DS COPLEY CORNICE       DANA       2.44M</t>
  </si>
  <si>
    <t>DS COPLEY CORNICE       CATRINA    2.44M</t>
  </si>
  <si>
    <t>DS COPLEY CORNICE       ANNA       2.44M</t>
  </si>
  <si>
    <t>DS COPLEY CORNICE       GENEVIA    2.44M</t>
  </si>
  <si>
    <t>DS COPLEY CORNICE       ANTHEA     2.44M</t>
  </si>
  <si>
    <t>DS COPLEY CORNICE       ANASTASIA  2.44M</t>
  </si>
  <si>
    <t>DS COPLEY DECOR GRIP ADHESIVE      310ML</t>
  </si>
  <si>
    <t>DS COPLEY CORNICE       ARCADIA    2.44M</t>
  </si>
  <si>
    <t>DS COPLEY CORNICE       SOPHIA     2.44M</t>
  </si>
  <si>
    <t>DS COPLEY CORNICE       DANIELLA   2.44M</t>
  </si>
  <si>
    <t>DS COPLEY CEILING ROSE  JULIA/R15  56CM</t>
  </si>
  <si>
    <t>DS COPLEY CEILING ROSE  VICTOR/R25 97CM</t>
  </si>
  <si>
    <t>DS COPLEY CEILING ROSE  LAURA/R24  77CM</t>
  </si>
  <si>
    <t>DS KNAUF JOINT TAPE          51MM X 150M</t>
  </si>
  <si>
    <t>DS KNAUF FLEX METAL TAPE    50MM X 30.5M</t>
  </si>
  <si>
    <t>DS KNAUF JOINT FILLER PREMIUM      10K</t>
  </si>
  <si>
    <t>DS KNAUF FILL &amp; FINISH LIGHT       5K</t>
  </si>
  <si>
    <t>DS BAGAR AIRLISS J-LIGHT           20KG</t>
  </si>
  <si>
    <t>DS COPLEY ARSTYL COVING Z4         2M</t>
  </si>
  <si>
    <t>DS COPLEY WALLSTYL COVE WT25       2M</t>
  </si>
  <si>
    <t>DS COPLEY WALLSTYL COVE WT24       2M</t>
  </si>
  <si>
    <t>DS COPLEY WALLSTYL WL1 PANEL MOULD 2M</t>
  </si>
  <si>
    <t>DS GYPROC JOINT TAPE               153M</t>
  </si>
  <si>
    <t>DS COPLEY COVING        Z40        2M</t>
  </si>
  <si>
    <t>DS KNAUF JOINT FILLER PREMIUM      20K</t>
  </si>
  <si>
    <t>DS KNAUF JOINT CEMENT PREMIUM      20K</t>
  </si>
  <si>
    <t>DS KNAUF PROROLL MAX               13.5K</t>
  </si>
  <si>
    <t>DS KNAUF PROROLL LIGHT             12.5K</t>
  </si>
  <si>
    <t>DS KNAUF CORNER FLEX TAPE     62MM X 30M</t>
  </si>
  <si>
    <t>DS KNAUF FIBRE TAPE           50MM X 90M</t>
  </si>
  <si>
    <t>DS GRACO HVLP PROCONTRACTOR 9.5    230V</t>
  </si>
  <si>
    <t>DS WAGNER FILTER INSERT WHITE 50   10PK</t>
  </si>
  <si>
    <t>DS WAGNER FILTER INSERT YELLOW 100 10PK</t>
  </si>
  <si>
    <t>DS WAGNER AIR FILTERS FOR FC3500   3PK</t>
  </si>
  <si>
    <t>DS WAGNER SERVICE F TO F HOSE CONNECTOR</t>
  </si>
  <si>
    <t>DS WAGNER FNISHCONTROL 5000 ASSY</t>
  </si>
  <si>
    <t>DS WAGNER  CONTROL PRO  350 M CART</t>
  </si>
  <si>
    <t>DS WAGNER TIP HOLDER FOR AIRLESS TIPS</t>
  </si>
  <si>
    <t>DS WAGNER HIGH EFF AIRLESS TIP 517619</t>
  </si>
  <si>
    <t>DS WAGNER HIGH EFF AIRLESS TIP 517517</t>
  </si>
  <si>
    <t>DS WAGNER HIGH EFF AIRLESS TIP 517515</t>
  </si>
  <si>
    <t>DS WAGNER HIGH EFF AIRLESS TIP 517413</t>
  </si>
  <si>
    <t>DS WAGNER HIGH EFF AIRLESS TIP 517313</t>
  </si>
  <si>
    <t>DS WAGNER HIGH EFF AIRLESS TIP 517311</t>
  </si>
  <si>
    <t>DS WAGNER HIGH EFF AIRLESS TIP 517211</t>
  </si>
  <si>
    <t>DS WAGNER TIP EXTENTIONS G THREAD  60CM</t>
  </si>
  <si>
    <t>DS WAGNER TIP EXTENTIONS G THREAD  30CM</t>
  </si>
  <si>
    <t>DS WAGNER PROFESSIONAL HEA TIPS 554521</t>
  </si>
  <si>
    <t>DS WAGNER PROFESSIONAL HEA TIPS 554519</t>
  </si>
  <si>
    <t>DS WAGNER PROFESSIONAL HEA TIPS 554517</t>
  </si>
  <si>
    <t>DS WAGNER PROFESSIONAL HEA TIPS 554417</t>
  </si>
  <si>
    <t>DS WAGNER PROFESSIONAL HEA TIPS 554515</t>
  </si>
  <si>
    <t>DS WAGNER PROFESSIONAL HEA TIPS 554415</t>
  </si>
  <si>
    <t>DS WAGNER PROFESSIONAL HEA TIPS 554413</t>
  </si>
  <si>
    <t>DS WAGNER PROFESSIONAL HEA TIPS 554313</t>
  </si>
  <si>
    <t>DS WAGNER PROFESSIONAL HEA TIPS 554411</t>
  </si>
  <si>
    <t>DS WAGNER STEAMFORCE WALLPAPER STRIPPER</t>
  </si>
  <si>
    <t>DS WAGNER TRADE TIP 3 313 RED FILTER</t>
  </si>
  <si>
    <t>DS WAGNER FINECOAT MAX II HVLP GUN</t>
  </si>
  <si>
    <t>DS WAGNER TRADE TIP 3 FINE FINISH  310</t>
  </si>
  <si>
    <t>DS WAGNER SUPERFINISH HOPPER       5L</t>
  </si>
  <si>
    <t>DS WAGNER TIPCLEAN REFILL BOTTLE   1L</t>
  </si>
  <si>
    <t>DS WAGNER TIPCLEAN                 200ML</t>
  </si>
  <si>
    <t>DS WAGNER STEAMFORCE+ WALLPAPER STRIPPER</t>
  </si>
  <si>
    <t>DS WAGNER PP90 EXTRA SPRAYER SKID  230V</t>
  </si>
  <si>
    <t>DS WAGNER FC9900 PLUS              110V</t>
  </si>
  <si>
    <t>DS WAGNER SF23 PRO AIRLES 110V DIA SPRAY</t>
  </si>
  <si>
    <t>DS WAGNER SF23 PRO AIRLES 230V DIA SPRAY</t>
  </si>
  <si>
    <t>DS WAGNER PP90 EXTRA SPRAYER CART  230V</t>
  </si>
  <si>
    <t>DS TITAN IMPACT 410 SPRAYER</t>
  </si>
  <si>
    <t>DS WAGNER FINE COAT     FC3500     110V</t>
  </si>
  <si>
    <t>DS HIPPO PRO 2 SEALANT ADHES WHITE 290ML</t>
  </si>
  <si>
    <t>DS GRACO FLEXLINER PAINT BAGS FOR HVLP</t>
  </si>
  <si>
    <t>DS GRACO LP TIPS ALL SIZES</t>
  </si>
  <si>
    <t>DS GRACO FFLP TIPS ALL SIZES</t>
  </si>
  <si>
    <t>DS GRACO PAA TIPS ALL SIZES</t>
  </si>
  <si>
    <t>DS GRACO CLASSIC PC390</t>
  </si>
  <si>
    <t>DS GRACO GX FF                     240V</t>
  </si>
  <si>
    <t>DS GRACO GX21                      240V</t>
  </si>
  <si>
    <t>DS GRACO ULTRAMAX AIRLESS CORDLESS 240V</t>
  </si>
  <si>
    <t>DS GRACO ULTRA AIRLESS HH CORDLESS 240V</t>
  </si>
  <si>
    <t>DS GRACO HVLP PROCONTRACTOR 9.5    110V</t>
  </si>
  <si>
    <t>DS EARLEX STEAM MASTR STRIP LMB176 110V</t>
  </si>
  <si>
    <t>DS BLACK + DECKER STRIPPER KX3300T 240V</t>
  </si>
  <si>
    <t>DS GRAY SC6+ TIP &amp; SEAL 662-213</t>
  </si>
  <si>
    <t>DS GRAY SC6+ TIP &amp; SEAL 662-313</t>
  </si>
  <si>
    <t>DS WAGNER SPRAYPACK     PS3.20     110V</t>
  </si>
  <si>
    <t>DS WAGNER WALL FINISH FRONT END  2321880</t>
  </si>
  <si>
    <t>DS WAGNER STD FINISH FRONT END   2321879</t>
  </si>
  <si>
    <t>DS WAGNER FINE FINISH FRONT END  2321877</t>
  </si>
  <si>
    <t>DS WAGNER FINE COAT     FC3500     230V</t>
  </si>
  <si>
    <t>DS GRAY LX80 SERVICE KIT STD     580-034</t>
  </si>
  <si>
    <t>DS GRAY PUSH IN FILTER           581-059</t>
  </si>
  <si>
    <t>DS PREP CONTRACTOR HARDBOARD PASTE TABLE</t>
  </si>
  <si>
    <t>DS COOVAR ACR ROOF DRES GREY       5L</t>
  </si>
  <si>
    <t>DS GRAY SC6+ TIP &amp; SEAL ALL SIZES</t>
  </si>
  <si>
    <t>DS GRAY HP HOSE         316-505    15M</t>
  </si>
  <si>
    <t>DS GRAY SUCTION FILTER  700-805</t>
  </si>
  <si>
    <t>DS GRAY LIQUID SHIELD   314-483    4OZ</t>
  </si>
  <si>
    <t>DS GRAY SC-6 TIP GUARD  661-012</t>
  </si>
  <si>
    <t>DS GRAY GUN FILTER      X FINE/RED 2PK</t>
  </si>
  <si>
    <t>DS GRAY GUN FILTER      COARSE/GRN 2PK</t>
  </si>
  <si>
    <t>DS GRAY GUN FILTER      MED/WHITE  2PK</t>
  </si>
  <si>
    <t>DS GRAY GUN FILTER      FINE/YELL  2PK</t>
  </si>
  <si>
    <t>DS GRAY PISTON LUBE     314-481    112ML</t>
  </si>
  <si>
    <t>DS GRAY PISTON LUBE     314-480    240ML</t>
  </si>
  <si>
    <t>DS GRAY LIQUID SHIELD   314-482    1LT</t>
  </si>
  <si>
    <t>DS WAGNER PROFESSIONAL HEA TIPS 554311</t>
  </si>
  <si>
    <t>DS WAGNER CONTROL PRO HEA TIP EXTENTION</t>
  </si>
  <si>
    <t>DS WAGNER CONTROL PROL HEA HOSE 15MTR</t>
  </si>
  <si>
    <t>DS WAGNER CONTROL PRO 350 EXTRA CART</t>
  </si>
  <si>
    <t>DS WAGNER CONTROL PROL 350 EXTRA SKID</t>
  </si>
  <si>
    <t>DS WAGNER FILTER CUP 30 MESH RED   5PC</t>
  </si>
  <si>
    <t>DS WAGNER FILTER CUP 30 MESH WHITE 5PC</t>
  </si>
  <si>
    <t>DS WAGNER CONTAINER                1L</t>
  </si>
  <si>
    <t>DS WAGNER GUN FILTER               10PK</t>
  </si>
  <si>
    <t>DS WAGNER PUMP RUNNER</t>
  </si>
  <si>
    <t>DS WAGNER EASY CLEAN               1L</t>
  </si>
  <si>
    <t>DS WAGNER EASY CLEAN               118ML</t>
  </si>
  <si>
    <t>DS WAGNER EASY GLIDE               500ML</t>
  </si>
  <si>
    <t>DS WAGNER EASY GLIDE               250ML</t>
  </si>
  <si>
    <t>DS WAGNER EASY GLIDE               118ML</t>
  </si>
  <si>
    <t>DS WAGNER TRADE TIP 3 FINE FINISH</t>
  </si>
  <si>
    <t>DS WAGNER TRADE TIP 3</t>
  </si>
  <si>
    <t>DS WAGNER TRADETIP HOLDER          7/8IN</t>
  </si>
  <si>
    <t>DS WAGNER TRADETIP HOLDER        11/16IN</t>
  </si>
  <si>
    <t>DS WAGNER YELLOW AIRLESS HOSE 15M X 1/4</t>
  </si>
  <si>
    <t>DS WAGNER AIRLESS PISTOLE AG08</t>
  </si>
  <si>
    <t>DS WAGNER PRO SPRY AIRLESS  PS3.21 110V</t>
  </si>
  <si>
    <t>DS WAGNER STEAM FORCE PRO 230V</t>
  </si>
  <si>
    <t>DS WAGNER SF23+ DIAPHRAG PUMP CART  110V</t>
  </si>
  <si>
    <t>DS EARLEX PREMIER STRIPPER SS77UKP 240V</t>
  </si>
  <si>
    <t>DS EVERBUILD 1 HOUR CAULK BROWN    C3</t>
  </si>
  <si>
    <t>DS EVERBUILD 1 HOUR CAULK MAGNOLIA C3</t>
  </si>
  <si>
    <t>DS TETRION AP POWDER FILLER +20%   6K</t>
  </si>
  <si>
    <t>DS FILLTITE DECORATORS CAULK WHITE 400ML</t>
  </si>
  <si>
    <t>DS HIPPO SEAL IT DECORATORS FILLER 400ML</t>
  </si>
  <si>
    <t>DS HIPPO GRIP SOLV FREE GRAB ADHES 290ML</t>
  </si>
  <si>
    <t>DS TETRION AP POWDER FILLER +33%   2K</t>
  </si>
  <si>
    <t>DS C-TEC CT1 SEALANT+ADHESIV ANTHR 290ML</t>
  </si>
  <si>
    <t>DS C-TEC CT1 SEALANT+ADHESIV SILVR 290ML</t>
  </si>
  <si>
    <t>DS C-TEC CT1 SEALANT+ADHESIV BEIGE 290ML</t>
  </si>
  <si>
    <t>DS C-TEC CT1 SEALANT+ADHESIV GREY  290ML</t>
  </si>
  <si>
    <t>DS C-TEC CT1 SEALANT+ADHESIV BLACK 290ML</t>
  </si>
  <si>
    <t>DS HIPPO GRIP SOLV FREE GRAB ADHES 400ML</t>
  </si>
  <si>
    <t>DS HIPPO PRO 3          WHITE      290ML</t>
  </si>
  <si>
    <t>DS HIPPO PRO 3          BROWN      290ML</t>
  </si>
  <si>
    <t>DS HIPPO PRO 3          BLACK      290ML</t>
  </si>
  <si>
    <t>DS HIPPO PRO 3          GREY       290ML</t>
  </si>
  <si>
    <t>DS HIPPO PRO 3          NATURAL    290ML</t>
  </si>
  <si>
    <t>DS HIPPO PRO 3          BEIGE      290ML</t>
  </si>
  <si>
    <t>DS HIPPO PRO 3          ANTHRCITE  290ML</t>
  </si>
  <si>
    <t>DS HIPPO PRO 3          WHITE      400ML</t>
  </si>
  <si>
    <t>DS HIPPO PRO 3          CLEAR      400ML</t>
  </si>
  <si>
    <t>DS HIPPO DUAL GUN</t>
  </si>
  <si>
    <t>DS HIPPO SPARE FOIL NOZZLES        4PK</t>
  </si>
  <si>
    <t>DS TETRION FLEXIBLE FILLER         330G</t>
  </si>
  <si>
    <t>DS TETRION FLEXIBLE WOODFILLER     330G</t>
  </si>
  <si>
    <t>DS TETRION 4 IN 1  (IPT)           330G</t>
  </si>
  <si>
    <t>DS TETRION SMART FILLER            1L</t>
  </si>
  <si>
    <t>DS TETRION FIX A LEAK              400ML</t>
  </si>
  <si>
    <t>DS TETRION SEAL AND WATERPROOF     400ML</t>
  </si>
  <si>
    <t>DS TETRION SPRAY ADHESIVE          400ML</t>
  </si>
  <si>
    <t>DS EVERBUILD 125 ONE HOUR CAULK WHITE</t>
  </si>
  <si>
    <t>DS EVERBUILD ONE STRIKE FILLER     1L</t>
  </si>
  <si>
    <t>DS EVERBUILD ONE STRIKE FILLER     500ML</t>
  </si>
  <si>
    <t>DS UNIBOND ANTI-MOULD SEALANT WHTE 274G</t>
  </si>
  <si>
    <t>DS EVERBUILD ONE STRIKE FILLER     5L</t>
  </si>
  <si>
    <t>DS THISTLE ONE COAT PLASTER NEW PK 7.5K</t>
  </si>
  <si>
    <t>DS GYPROC COVE ADHESIVE NEW PACK   5K</t>
  </si>
  <si>
    <t>DS PRODEC ADV STICK MASONRY ROLLER 10IN</t>
  </si>
  <si>
    <t>DS BARTOLINE LIGHTWEIGHT RM FILLER 1L</t>
  </si>
  <si>
    <t>DS BARTOLINE LIGHTWEIGHT RM FILLER 500ML</t>
  </si>
  <si>
    <t>DS EVERBUILD STIXALL    BROWN      290ML</t>
  </si>
  <si>
    <t>DS EVERBUILD STIXALL    CRYS CLEAR 290ML</t>
  </si>
  <si>
    <t>DS GYPROC READY MIXED EASIFILLER   1L</t>
  </si>
  <si>
    <t>DS GYPROC EASIFILLER               2.5L</t>
  </si>
  <si>
    <t>DS C-TEC CT1 SEALANT+ADHESIV CLEAR 290ML</t>
  </si>
  <si>
    <t>DS C-TEC CT1 SEALANT+ADHESIV WHITE 290ML</t>
  </si>
  <si>
    <t>DS TOUPRET JOINT &amp; SKIM RM         20K</t>
  </si>
  <si>
    <t>DS TOUPRET PATCH REPAIR FILLER QD  1K</t>
  </si>
  <si>
    <t>DS TOUPRET PATCH REPAIR FILLER QD  2K</t>
  </si>
  <si>
    <t>DS TOUPRET PATCH REPAIR FILLER QD  5K</t>
  </si>
  <si>
    <t>DS TOUPRET PATCH REPAIR FILLER RM  1.5K</t>
  </si>
  <si>
    <t>DS HB42 ULTIMATE SEALANT BLACK     290ML</t>
  </si>
  <si>
    <t>DS HB42 ULTIMATE SEALANT WHITE     290ML</t>
  </si>
  <si>
    <t>DS HB42 ULTIMATE SEALANT INVISIBLE 290ML</t>
  </si>
  <si>
    <t>DS HB42 ULTIMATE GRAB ADHESIVE     290ML</t>
  </si>
  <si>
    <t>DS HB42 SIMPLY SILICONE WHITE      310ML</t>
  </si>
  <si>
    <t>DS HB42 SIMPLY SILICONE CLEAR      310ML</t>
  </si>
  <si>
    <t>DS HB42 NEW WOOD FILLER WHITE      275G</t>
  </si>
  <si>
    <t>DS HB42 NEW WOOD FILLER WHITE      550G</t>
  </si>
  <si>
    <t>DS HB42 NEW WOOD FILLER WHITE      1K</t>
  </si>
  <si>
    <t>DS HB42 NEW WOOD FILLER NAT/PINE   275G</t>
  </si>
  <si>
    <t>DS TETRION WOODFIL      NATUR/PINE 1.2K</t>
  </si>
  <si>
    <t>DS TETRION WOODFIL      WHITE      1.2K</t>
  </si>
  <si>
    <t>DS TETRION STONEFIL     WHITE      900ML</t>
  </si>
  <si>
    <t>DS TETRION FLEXIBLE WOODFIL TUB    600G</t>
  </si>
  <si>
    <t>DS TETRION FLEXIBLE WOODFIL TUB    400G</t>
  </si>
  <si>
    <t>DS TETRION ALL PURP POWDER FILLER  10K</t>
  </si>
  <si>
    <t>DS TETRION ALL PURP POWDER FILLER  5K</t>
  </si>
  <si>
    <t>DS TETRION ALL PURP POWDER FILLER  1.5K</t>
  </si>
  <si>
    <t>DS TETRION ALL PURP POWDER FILLER  500G</t>
  </si>
  <si>
    <t>DS HIPPO SANITARY SILICONE TRANS 290ML</t>
  </si>
  <si>
    <t>DS HIPPO SANITARY SILICONE WHITE 290ML</t>
  </si>
  <si>
    <t>DS HIPPO SANITARY SILICONE WHITE 400ML</t>
  </si>
  <si>
    <t>DS HIPPO SANITARY SILICONE TRANS 400ML</t>
  </si>
  <si>
    <t>DS HIPPO UNIVERSAL ADHESIVE 350ML</t>
  </si>
  <si>
    <t>DS FILLTITE FILL FIN CLASSIC INT   2K</t>
  </si>
  <si>
    <t>DS FILLTITE FILL FIN CLASSIC INT   5K</t>
  </si>
  <si>
    <t>DS FILLTITE FILL FIN RAPID DRY INT 2K</t>
  </si>
  <si>
    <t>DS FILLTITE FILL FIN MP FILL+SKIM  2K</t>
  </si>
  <si>
    <t>DS FILLTITE FILL FIN RM UL LW FILL 1L</t>
  </si>
  <si>
    <t>DS FILLTITE FILL FIN RM CLASS FILL 1.5K</t>
  </si>
  <si>
    <t>DS FILLTITE FILL FIN RM FINE SURF  1.5K</t>
  </si>
  <si>
    <t>DS FILLTITE FILL FIN EX MAS REPAIR 1.5K</t>
  </si>
  <si>
    <t>DS FILLTITE CONTIN FILLING KNIVES  4PK</t>
  </si>
  <si>
    <t>DS HIPPO BUILDING SILI  WHITE      290ML</t>
  </si>
  <si>
    <t>DS HIPPO BUILDING SILI  TRANS      290ML</t>
  </si>
  <si>
    <t>DS HIPPO SEAL IT CAULK  MAGNOLIA   380ML</t>
  </si>
  <si>
    <t>DS C-TEC MULTI CLEANER &amp; DEGREASER 500ML</t>
  </si>
  <si>
    <t>DS C-TEC PEELTEC PAINT REMOVER     500ML</t>
  </si>
  <si>
    <t>DS BEELINE ONETIME LW FILLER 4L +25%</t>
  </si>
  <si>
    <t>DS TOUPRET JOINT SKIM FILL         5K</t>
  </si>
  <si>
    <t>DS TOUPRET JOINT SKIM FILL         10K</t>
  </si>
  <si>
    <t>DS TOUPRET JOINT SKIM FILL QD      5K</t>
  </si>
  <si>
    <t>DS TOUPRET JOINT SKIM FILL QD      10K</t>
  </si>
  <si>
    <t>DS FILLTITE FILL FIN MP FILL+SKIM 5K</t>
  </si>
  <si>
    <t>DS HIPPO SEAL IT DECORATORS FILLER 290ML</t>
  </si>
  <si>
    <t>DS HIPPO PRO 3          CLEAR      290ML</t>
  </si>
  <si>
    <t>DS TETROSYL SUPERLITE BODYFILLER   3.5L</t>
  </si>
  <si>
    <t>DS INDASA PU SEALANT    GREY       310ML</t>
  </si>
  <si>
    <t>DS INDASA PU SEALANT    BLACK      310ML</t>
  </si>
  <si>
    <t>DS FILLTITE WOOD FILLER EXTRA HARD 30G</t>
  </si>
  <si>
    <t>DS BARTOLINE MP PUTTY   NATURAL    2KG</t>
  </si>
  <si>
    <t>DS BARTOLINE MP PUTTY   NATURAL    1KG</t>
  </si>
  <si>
    <t>DS BARTOLINE MP PUTTY   NATURAL    0.5KG</t>
  </si>
  <si>
    <t>DS TETRION ALL PURPOSE RM FILLER   330G</t>
  </si>
  <si>
    <t>DS EVERBUILD CLEAR FIX ADHESIVE C3 310ML</t>
  </si>
  <si>
    <t>DS EVERBUILD FOREVR WHITE SILICONE 310ML</t>
  </si>
  <si>
    <t>DS BONDA HARDENER       WHITE SACH LARGE</t>
  </si>
  <si>
    <t>DS BONDA HARDENER       WHITE TUBE SMALL</t>
  </si>
  <si>
    <t>DS BONDA F.E.W. FILLER             1.5K</t>
  </si>
  <si>
    <t>DS BONDA DECOR FILL                1.5K</t>
  </si>
  <si>
    <t>DS BONDA DECOR FILL                7K</t>
  </si>
  <si>
    <t>DS BONDA DECOR FILL                500G</t>
  </si>
  <si>
    <t>DS GYPROC EASI-FILLER              5X1K</t>
  </si>
  <si>
    <t>DS GYPROC EASI-FILLER              1K</t>
  </si>
  <si>
    <t>DS GYPROC REPAIR PATCH  ASSORTMENT PACK</t>
  </si>
  <si>
    <t>DS OSMO WOOD FILLER     TEAK       250G</t>
  </si>
  <si>
    <t>DS OSMO WOOD FILLER     WALNUT     250G</t>
  </si>
  <si>
    <t>DS OSMO WOOD FILLER     MAHOGANY   250G</t>
  </si>
  <si>
    <t>DS OSMO WOOD FILLER     JATOBA     250G</t>
  </si>
  <si>
    <t>DS OSMO WOOD FILLER     CHERRY     250G</t>
  </si>
  <si>
    <t>DS OSMO WOOD FILLER     PINE/SPRUC 250G</t>
  </si>
  <si>
    <t>DS OSMO WOOD FILLER     BEECH      250G</t>
  </si>
  <si>
    <t>DS OSMO WOOD FILLER     MAPLE/BIRC 250G</t>
  </si>
  <si>
    <t>DS OSMO WOOD FILLER     WHITE      250G</t>
  </si>
  <si>
    <t>DS OSMO WOOD FILLER     CLEAR/NAT  250G</t>
  </si>
  <si>
    <t>DS WONDERTEX PREM FILL AND FINISH  7.5K</t>
  </si>
  <si>
    <t>DS WONDERTEX PREM FILL AND FINISH  15K</t>
  </si>
  <si>
    <t>DS TETRION POWERFIL 2K FILLER      3.5L</t>
  </si>
  <si>
    <t>DS TOUPRET WOOD REPAIR             1K</t>
  </si>
  <si>
    <t>DS TOUPRET WOOD FILLER             1.25K</t>
  </si>
  <si>
    <t>DS TOUPRET FINE SURF FILL BLUE TUB 330ML</t>
  </si>
  <si>
    <t>DS TOUPRET MULTIPURPOSE FILLER     10K</t>
  </si>
  <si>
    <t>DS TOUPRET MULTIPURPOSE FILLER     2K</t>
  </si>
  <si>
    <t>DS BARRETTINE PUTTY     NATURAL    500G</t>
  </si>
  <si>
    <t>DS BEELINE ONETIME DEC SEALANT     380ML</t>
  </si>
  <si>
    <t>DS EVERBUILD SILI 450   BLACK     310ML</t>
  </si>
  <si>
    <t>DS EVERBUILD STIXALL    WHITE      290ML</t>
  </si>
  <si>
    <t>DS EVERBUILD FILL &amp; FIX FOAM       750ML</t>
  </si>
  <si>
    <t>DS TETRION POWERFIL 2K FILLER      1L</t>
  </si>
  <si>
    <t>DS TETRION POWERFIL 2K FILLER      600ML</t>
  </si>
  <si>
    <t>DS TETRION INTERIOR FILLER BOX     1.5K</t>
  </si>
  <si>
    <t>DS TETRION WOOD HARDENER TUBE      22G</t>
  </si>
  <si>
    <t>DS TETRION WOODFIL      NATUR/PINE 400G</t>
  </si>
  <si>
    <t>DS TETRION WOODFIL      WHITE      400G</t>
  </si>
  <si>
    <t>DS OSMO WOOD FILLER     WHITE OAK  250G</t>
  </si>
  <si>
    <t>DS OSMO WOOD FILLER     MID OAK    250G</t>
  </si>
  <si>
    <t>DS OSMO WOOD FILLER     ANTIQU OAK 250G</t>
  </si>
  <si>
    <t>DS OSMO WOOD FILLER     EBONY      250G</t>
  </si>
  <si>
    <t>DS BEELINE ALL PURPOSE POWD FILLER 1.5K</t>
  </si>
  <si>
    <t>DS BEELINE ALL PURPOSE POWD FILLER 10K</t>
  </si>
  <si>
    <t>DS EVERBUILD 506 CONTRACT PVA      5L</t>
  </si>
  <si>
    <t>DS BEELINE ONETIME LW FILLER +25%  1.25L</t>
  </si>
  <si>
    <t>DS GORILLA GLUE                    115ML</t>
  </si>
  <si>
    <t>DS TOUPRET EXTREM WOOD             350G</t>
  </si>
  <si>
    <t>DS EVERBUILD FOREVER IVORY SILICON C3</t>
  </si>
  <si>
    <t>DS TOUPRET AIRSPRAY SEAU 2 IN 1    25KG</t>
  </si>
  <si>
    <t>DS TETRION ALL PURPOSE RM FILLER   2K</t>
  </si>
  <si>
    <t>DS TETRION EASY ON INT FILL/JOINT  5K</t>
  </si>
  <si>
    <t>DS TETRION STONEFIL     CLEAR      900ML</t>
  </si>
  <si>
    <t>DS TETRION FINE SURFACE FILLR TUBE 330G</t>
  </si>
  <si>
    <t>DS TETRION EXTERIOR FILLER         330G</t>
  </si>
  <si>
    <t>DS BEELINE ONETIME LIGHTW FILLER   500ML</t>
  </si>
  <si>
    <t>DS UNIBOND NO MORE BIG GAPS        500ML</t>
  </si>
  <si>
    <t>DS DOWSIL 781 BLACK                310ML</t>
  </si>
  <si>
    <t>DS TOUPRET FIBACRYL EX FLEX FILLER 1K</t>
  </si>
  <si>
    <t>DS TOUPRET FIBACRYL EX FLEX FILLER 310ML</t>
  </si>
  <si>
    <t>DS TOUPRET HUMI STOP ANTI-DAMP     1L</t>
  </si>
  <si>
    <t>DS TOUPRET PUTTY WHITE GLAZING     1K</t>
  </si>
  <si>
    <t>DS TOUPRET SELF ADHESIVE SCRIM 5CM X 20M</t>
  </si>
  <si>
    <t>DS TOUPRET UL FINE ELASTIC SCRIM 5CMX20M</t>
  </si>
  <si>
    <t>DS TOUPRET FIBAREX MP EXT FILLER   5K</t>
  </si>
  <si>
    <t>DS TOUPRET WALL HARDENER           1L</t>
  </si>
  <si>
    <t>DS TOUPRET INT FILLER REBOUCHEUR   2K</t>
  </si>
  <si>
    <t>DS TOUPRET INT FILLER REBOUCHEUR   1K</t>
  </si>
  <si>
    <t>DS TOUPRET INT FILLER REBOUCHEUR   10X1K</t>
  </si>
  <si>
    <t>DS TOUPRET TOUPRELITH F FILLER     15K</t>
  </si>
  <si>
    <t>DS TOUPRET TOUPRELITH F FILLER     5K</t>
  </si>
  <si>
    <t>DS TETRION MASONRY REPAIR FILLER   2K</t>
  </si>
  <si>
    <t>DS OB1 MULTI-LAYER PAINT+VARN REM  500ML</t>
  </si>
  <si>
    <t>DS SIROFLEX INST PAINTAB CAULK WHT 310ML</t>
  </si>
  <si>
    <t>DS OB1 M SURF SEAL+ADH  WHITE      290ML</t>
  </si>
  <si>
    <t>DS OB1 M SURF SEAL+ADH  TERRACOTA  290ML</t>
  </si>
  <si>
    <t>DS OB1 M SURF SEAL+ADH  SILVER     290ML</t>
  </si>
  <si>
    <t>DS OB1 M SURF SEAL+ADH  GREY       290ML</t>
  </si>
  <si>
    <t>DS OB1 M SURF SEAL+ADH  CLEAR      290ML</t>
  </si>
  <si>
    <t>DS OB1 M SURF SEAL+ADH  BLACK      290ML</t>
  </si>
  <si>
    <t>DS OB1 M SURF SEAL+ADH  BEIGE      290ML</t>
  </si>
  <si>
    <t>DS OB1 M SURF SEAL+ADH  BROWN      290ML</t>
  </si>
  <si>
    <t>DS OB1 M SURF SEAL+ADH  ANTHRACITE 290ML</t>
  </si>
  <si>
    <t>DS SIROFLEX CONTRACTOR CAULK WHITE 300ML</t>
  </si>
  <si>
    <t>DS SIROFLEX PAINTERS CAULK-IT WHTE 380ML</t>
  </si>
  <si>
    <t>DS HB42 ULTIMATE SEALANT BROWN     290ML</t>
  </si>
  <si>
    <t>DS FILLTITE FILL FIN RAPID DRY POW 5K</t>
  </si>
  <si>
    <t>DS UNIBOND NO MORE NAILS CRYSTAL   290G</t>
  </si>
  <si>
    <t>DS UNIBOND ANTI-MOULD SEALANT TRAN 274G</t>
  </si>
  <si>
    <t>DS HB42 ULTIMATE SEALANT GREY      290ML</t>
  </si>
  <si>
    <t>DS FILLTITE ULTRA LIGHT FILLER     5L</t>
  </si>
  <si>
    <t>DS HIPPO ANTI-BACTERIAL WIPES      40PK</t>
  </si>
  <si>
    <t>DS FILLTITE 2 PART WOODFILL WHITE  500G</t>
  </si>
  <si>
    <t>DS FILLTITE 2 PART WOODFILL NATURL 500G</t>
  </si>
  <si>
    <t>DS BARTOLINE RM FLLR (6)           1KG</t>
  </si>
  <si>
    <t>DS TOUPRET JOINT &amp; SKIM RM         10K</t>
  </si>
  <si>
    <t>DS TOUPRET FINE SCRIM          5CM X 20M</t>
  </si>
  <si>
    <t>DS TOUPRET INT EXT RM SKIM FLEX    5K</t>
  </si>
  <si>
    <t>DS TOUPRET INT EXT RM FILL FLEX    1K</t>
  </si>
  <si>
    <t>DS TOUPRET INT EXT RM FILL FLEX    310ML</t>
  </si>
  <si>
    <t>DS TOUPRET EXT RM SKIMCOAT FILLER  10L</t>
  </si>
  <si>
    <t>DS TOUPRET EXT RM QUICK FILL FILLR 4L</t>
  </si>
  <si>
    <t>DS TOUPRET EXT RM QUICK FILL FILLR 1L</t>
  </si>
  <si>
    <t>DS TOUPRET EXT TOUGH MULTI FILLER  10K</t>
  </si>
  <si>
    <t>DS TOUPRET EXT TOUGH MULTI FILLER  5K</t>
  </si>
  <si>
    <t>DS TOUPRET EXT TOUGH MULTI FILLER  2K</t>
  </si>
  <si>
    <t>DS TOUPRET EXT ROCK SOLID POW FILL 10K</t>
  </si>
  <si>
    <t>DS TOUPRET EXT ROCK SOLID POW FILL 5K</t>
  </si>
  <si>
    <t>DS TOUPRET EXT ROCK SOLID POW FILL 2K</t>
  </si>
  <si>
    <t>DS SIROFLEX SANTI CRACK ACRY WHITE 310ML</t>
  </si>
  <si>
    <t>DS PAINT WARRIOR BRUSH BOX SET     3PK</t>
  </si>
  <si>
    <t>DS PAINT WARRIOR DECORATING CAULK WHITE</t>
  </si>
  <si>
    <t>DS SWIFTEC ANTINOX PROTECT BOARD   10PK</t>
  </si>
  <si>
    <t>DS ARROWORTHY LONG ANG CUT 4PK+ 2PK ROLL</t>
  </si>
  <si>
    <t>DS HIPPO MP BAMBOO WIPES REUSE TUB 80PK</t>
  </si>
  <si>
    <t>DS HIPPO MP BAMBOO WIPES REFILL    80PK</t>
  </si>
  <si>
    <t>DS HB42 EXTRA HARDENER TUBE        40G</t>
  </si>
  <si>
    <t>DS FILLTITE HP 2PK WOOD FILL WHITE 1K</t>
  </si>
  <si>
    <t>DS FILLTITE HP 2PK WOOD FILL NATUR 1K</t>
  </si>
  <si>
    <t>DS Q1 MULTIPURPOSE MASKING TAPE 3PK 48MM</t>
  </si>
  <si>
    <t>DS Q1 MULTIPURPOSE MASKING TAPE 3PK 36MM</t>
  </si>
  <si>
    <t>DS HIPPO MP BAMBOO DRY CLOTH 60 SHEETS</t>
  </si>
  <si>
    <t>DS FILLTITE LW FILLER CARTRIDGE    290ML</t>
  </si>
  <si>
    <t>DS HIPPO SEALIT GP SILI FOIL WHITE 400ML</t>
  </si>
  <si>
    <t>DS PREP EURO FILLING KNIVES        4PK</t>
  </si>
  <si>
    <t>DS GYPROC LEVELLINE FLEX</t>
  </si>
  <si>
    <t>DS HIPPO ALL PURP WIPES SOFTPACK   100PK</t>
  </si>
  <si>
    <t>DS HIPPO MP LARGE BAMBOO WIPE      80PK</t>
  </si>
  <si>
    <t>DS HIPPO DECORATORS FOIL&amp;GUN STARTR PACK</t>
  </si>
  <si>
    <t>DS HIPPO PRO 2 SEALANT ADHES TRANS 400ML</t>
  </si>
  <si>
    <t>DS HIPPO PRO 2 SEALANT ADHES WHITE 400ML</t>
  </si>
  <si>
    <t>DS HIPPO PRO 2 SEALANT ADHES ANTHR 290ML</t>
  </si>
  <si>
    <t>DS HIPPO PRO 2 SEALANT ADHES BEIGE 290ML</t>
  </si>
  <si>
    <t>DS HIPPO PRO 2 SEALANT ADHES STONE 290ML</t>
  </si>
  <si>
    <t>DS HIPPO PRO 2 SEALANT ADHES GREY  290ML</t>
  </si>
  <si>
    <t>DS HIPPO PRO 2 SEALANT ADHES BLACK 290ML</t>
  </si>
  <si>
    <t>DS PREP TWILL SHEET       3.6 X 2.7M 5PK</t>
  </si>
  <si>
    <t>DS PREP TWILL SHEET           3.6 X 2.7M</t>
  </si>
  <si>
    <t>DS PREP TWILL SHT POLY BACK 3.6X2.7M 5PK</t>
  </si>
  <si>
    <t>DS PREP TWILL SHEET POLY BACK 3.6X2.7M</t>
  </si>
  <si>
    <t>DS PREP M PURP PROTECTION PINK 600MMX20M</t>
  </si>
  <si>
    <t>DS PREP GLASS PROTECTION BLU 600MMX50M</t>
  </si>
  <si>
    <t>DS PREP GLASS PROTECTION BLU 600MMX20M</t>
  </si>
  <si>
    <t>DS PREP CARPET PROTECT CLEAR 600MMX20M</t>
  </si>
  <si>
    <t>DS INDASA EVERCOAT HARDENER        78G</t>
  </si>
  <si>
    <t>DS INDASA EVERCOAT EZ ULTRA LITE 3L</t>
  </si>
  <si>
    <t>DS SIROFLEX RAINPR EXT CAULK WHITE 310ML</t>
  </si>
  <si>
    <t>DS PRESTONETT FLX CRACK REP FILLER 750ML</t>
  </si>
  <si>
    <t>DS PRESTONETT FLX CRACK REP FILLER 200ML</t>
  </si>
  <si>
    <t>DS PRESTONETT RM MULTI REP FILLER  200ML</t>
  </si>
  <si>
    <t>DS PRESTONETT RM QUICK DRY FILLER  200ML</t>
  </si>
  <si>
    <t>DS PRESTONETT RM INT JOINT FILLER  7KG</t>
  </si>
  <si>
    <t>DS PRESTONETT RM INT/EXT FILLER    1KG</t>
  </si>
  <si>
    <t>DS PRESTONETT RM FINE SURF FILLER  1KG</t>
  </si>
  <si>
    <t>DS PRESTONETT LIGHTWEIGHT FILLER   4L</t>
  </si>
  <si>
    <t>DS PRESTONETT LIGHTWEIGHT FILLER   750ML</t>
  </si>
  <si>
    <t>DS PRESTONETT LIGHTWEIGHT FILLER   250ML</t>
  </si>
  <si>
    <t>DS PRESTONETT MULTI INT FILLER     5KG</t>
  </si>
  <si>
    <t>DS PRESTONETT MULTI INT FILLER     2KG</t>
  </si>
  <si>
    <t>DS PRESTONETT MULTI INT FILLER     1KG</t>
  </si>
  <si>
    <t>DS PRESTONETT WATERPR MASONRY FILL 6KG</t>
  </si>
  <si>
    <t>DS PRESTONETT WATERPR MASONRY FILL 2KG</t>
  </si>
  <si>
    <t>DS PRESTONETT WATERPR MASONRY FILL 1KG</t>
  </si>
  <si>
    <t>DS PRESTONETT QUICK DRY EXT FILLER 6X1KG</t>
  </si>
  <si>
    <t>DS PRESTONETT QUICK DRY EXT FILLER 2KG</t>
  </si>
  <si>
    <t>DS PRESTONETT QUICK DRY EXT FILLER 1KG</t>
  </si>
  <si>
    <t>DS PRESTONETT INTERIOR POWDER FILL 6X1KG</t>
  </si>
  <si>
    <t>DS PRESTONETT INTERIOR POWDER FILL 2KG</t>
  </si>
  <si>
    <t>DS PRESTONETT INTERIOR POWDER FILL 1KG</t>
  </si>
  <si>
    <t>DS GYPROC RM EASIFILLER FINISH     3L</t>
  </si>
  <si>
    <t>DS GYPROC RM EASIFILLER LIGHT      1L</t>
  </si>
  <si>
    <t>DS HIPPO SEALIT GP SILICONE TRANS  290ML</t>
  </si>
  <si>
    <t>DS HIPPO SEALIT GP SILICONE WHITE  290ML</t>
  </si>
  <si>
    <t>DS HB42 ULT MAX FLEX DEC CAULK     380ML</t>
  </si>
  <si>
    <t>DS HB42 LE FILLA ALL IN ONE FILLER 1.5K</t>
  </si>
  <si>
    <t>DS HB42 LE FILLA ALL IN ONE FILLER 500G</t>
  </si>
  <si>
    <t>DS HB42 NEW WOOD FILLER NAT/PINE   1K</t>
  </si>
  <si>
    <t>DS HB42 NEW WOOD FILLER NAT/PINE   550G</t>
  </si>
  <si>
    <t>DS TETRION READY MIXED FILLER      1K</t>
  </si>
  <si>
    <t>DS TETRION FINE SURFACE FILLER     600G</t>
  </si>
  <si>
    <t>DS TETRION RM ALL PURPOSE FILLER   600G</t>
  </si>
  <si>
    <t>DS PRESTONETT RM WOOD FILLER WHITE 125ML</t>
  </si>
  <si>
    <t>DS TOUPRET EXT MASONRY POWDER FILL 15K</t>
  </si>
  <si>
    <t>DS TOUPRET EXT MASONRY POWDER FILL 5K</t>
  </si>
  <si>
    <t>DS TOUPRET EXT MASONRY POWDER FILL 1.5K</t>
  </si>
  <si>
    <t>DS TOUPRET INTERIOR PLAST OF PARIS 4K</t>
  </si>
  <si>
    <t>DS TOUPRET RENOVATION SKIMCOAT     10K</t>
  </si>
  <si>
    <t>DS TOUPRET INT RM FINE SURF FILLER 4K</t>
  </si>
  <si>
    <t>DS TOUPRET INT RM FINE SURF FILLER 1.5K</t>
  </si>
  <si>
    <t>DS TOUPRET INT RM FINE SURF FILLER 330G</t>
  </si>
  <si>
    <t>DS TOUPRET INT RM LIGHTWEIGHT FILL 4L</t>
  </si>
  <si>
    <t>DS TOUPRET GLAZING PUTTY           1K</t>
  </si>
  <si>
    <t>DS TOUPRET WOOD HARDENER           1L</t>
  </si>
  <si>
    <t>DS TOUPRET WOOD REPAIR POWDER FILL 2K</t>
  </si>
  <si>
    <t>DS TOUPRET WOOD REPAIR POWDER FILL 1K</t>
  </si>
  <si>
    <t>DS TOUPRET RM WOOD FILLER          1.25K</t>
  </si>
  <si>
    <t>DS TOUPRET RM WOOD FILLER          330G</t>
  </si>
  <si>
    <t>DS TOUPRET SURFACE WALL HARDENER   1L</t>
  </si>
  <si>
    <t>DS TOUPRET SURFACE ANTI DAMP TREAT 1L</t>
  </si>
  <si>
    <t>DS TOUPRET INT EXT ANTI DAMP RENDR 6K</t>
  </si>
  <si>
    <t>DS PRESTONETT RM WOOD FILLER NATUR 125ML</t>
  </si>
  <si>
    <t>DS PRESTONETT RM WOOD FILLER MEDUM 125ML</t>
  </si>
  <si>
    <t>DS PRESTONETT RM WOOD FILLER DARK  125ML</t>
  </si>
  <si>
    <t>DS PRESTONETT RM WOOD FILLER BEIGE 1KG</t>
  </si>
  <si>
    <t>DS PRESTONETT WOOD REPAIR FILLER   1KG</t>
  </si>
  <si>
    <t>DS TOUPRET INTERIOR POWDER FILLER  1K</t>
  </si>
  <si>
    <t>DS TOUPRET INTERIOR POWDER FILLER  2K</t>
  </si>
  <si>
    <t>DS TOUPRET INTERIOR POWDER FILLER  5K</t>
  </si>
  <si>
    <t>DS TOUPRET INTERIOR POWDER FILLER  10K</t>
  </si>
  <si>
    <t>DS TOUPRET INTERIOR QD POWD FILLER 1K</t>
  </si>
  <si>
    <t>DS TOUPRET INTERIOR QD POWD FILLER 2K</t>
  </si>
  <si>
    <t>DS TOUPRET INTERIOR QD POWD FILLER 5K</t>
  </si>
  <si>
    <t>DS TOUPRET INTERIOR QD POWD FILLER 10K</t>
  </si>
  <si>
    <t>DS TOUPRET INTERIOR RM FILLER      330G</t>
  </si>
  <si>
    <t>DS TOUPRET INTERIOR RM FILLER      1.5K</t>
  </si>
  <si>
    <t>DS TOUPRET INTERIOR RM FILLER      4K</t>
  </si>
  <si>
    <t>DS TOUPRET INT RM LIGHTWEIGHT FILL 1L</t>
  </si>
  <si>
    <t>DS THERMO WALLCOAT SFR  MATT      100SQM</t>
  </si>
  <si>
    <t>DS THERMO WALLCOAT SFR  MATT       25SQM</t>
  </si>
  <si>
    <t>DS ENVIROGRAF EP/CP                5L</t>
  </si>
  <si>
    <t>DS ENVIROGRAF ES/VFR TRANSLUCENT   5L</t>
  </si>
  <si>
    <t>DS ENVIROGRAF ES/VFR/C  CLEAR      5L</t>
  </si>
  <si>
    <t>DS ENVIROGRAF ES/VFR/C  CLEAR      2.5L</t>
  </si>
  <si>
    <t>DS ENVIROGRAF HW SUPERB CLEAR      5L</t>
  </si>
  <si>
    <t>DS ENVIROGRAF HW SUPERB CLEAR      2.5L</t>
  </si>
  <si>
    <t>DS ENVIROGRAF HW EXCEL  CLEAR      5L</t>
  </si>
  <si>
    <t>DS ENVIROGRAF HW02N INTUM COATING  2.5L</t>
  </si>
  <si>
    <t>DS ENVIROGRAF HWAP/WB PRIMER       5L</t>
  </si>
  <si>
    <t>DS ENVIROGRAF HWAP/WB PRIMER       2.5L</t>
  </si>
  <si>
    <t>DS ENVIROGRAF HW04/S SB UNDERCOAT  1L</t>
  </si>
  <si>
    <t>DS BOLLOM FGUARD UL GLS WL BASE    2.5L</t>
  </si>
  <si>
    <t>DS BOLLOM FGUARD UL GLS TR BASE    2.5L</t>
  </si>
  <si>
    <t>DS BOLLOM FGUARD UL GLS WH BASE    2.5L</t>
  </si>
  <si>
    <t>DS ZEROFLAME AQUA WB+ GLOSS WL BAS 2.5L</t>
  </si>
  <si>
    <t>DS ZEROFLAME AQUA WB+ GLOSS TRANS  2.5L</t>
  </si>
  <si>
    <t>DS ZEROFLAME AQUA WB+ GLOSS WH BAS 2.5L</t>
  </si>
  <si>
    <t>DS ENVIROGRAF QVFR/W    WHITE      5L</t>
  </si>
  <si>
    <t>DS THERMO THERMOCOAT WI  20 KG</t>
  </si>
  <si>
    <t>DS THERMO FIRE VARN EXT OCOAT SATN 20SQM</t>
  </si>
  <si>
    <t>DS WAVERLEY HOUSING LARGE PACK</t>
  </si>
  <si>
    <t>DS THERMO THERMOCOAT WI 2.5KG</t>
  </si>
  <si>
    <t>DS THERMO THERMOCOAT WI  5KG</t>
  </si>
  <si>
    <t>DS THERMO THERMOCOAT WO20 KG</t>
  </si>
  <si>
    <t>DS THERMO THERMOCOAT WO 2.5 KG</t>
  </si>
  <si>
    <t>DS THERMO THERMOCOAT WO 5KG</t>
  </si>
  <si>
    <t>DS ZEROFLAME AQUA WB+ EGG TRANSP   2.5L</t>
  </si>
  <si>
    <t>DS ZEROFLAME AQUA WB+ EGG DEEP     2.5L</t>
  </si>
  <si>
    <t>DS ZEROFLAME AQUA WB+ EGG WHT/PAST 2.5L</t>
  </si>
  <si>
    <t>DS ZEROFLAME TREATMENT             20L</t>
  </si>
  <si>
    <t>DS THERMO THERMOCOAT S             20K</t>
  </si>
  <si>
    <t>DS THERMOGUARD WALLCOAT            100SQ</t>
  </si>
  <si>
    <t>DS THERMOGUARD WALLCOAT            25SQM</t>
  </si>
  <si>
    <t>DS ENVIROGRAF HW ENVIRO TOP COAT   1L</t>
  </si>
  <si>
    <t>DS ENVIROGRAF HW ENVIRO TOP COAT   2.5L</t>
  </si>
  <si>
    <t>DS ENVIROGRAF ES/VFR PRIMER        2.5L</t>
  </si>
  <si>
    <t>DS THERMO FIRE VARN INT OCOAT SATN 20SQM</t>
  </si>
  <si>
    <t>DS THERMO FIRE VARN INT OCOAT MATT 20SQM</t>
  </si>
  <si>
    <t>DS THERMO WALLCOAT SFR  EGGSHELL  100SQM</t>
  </si>
  <si>
    <t>DS THERMO WALLCOAT SFR  EGGSHELL   25SQM</t>
  </si>
  <si>
    <t>DS BOLLOM FGUARD UL MAT TRANSP BSE 5L</t>
  </si>
  <si>
    <t>DS HEMPEL HEMPADUR      15553      5L</t>
  </si>
  <si>
    <t>DS THERMOGUARD TIMBERCOAT          80SQM</t>
  </si>
  <si>
    <t>DS THERMO FIRE VARNISH OCOAT MATT  20SQM</t>
  </si>
  <si>
    <t>DS THERMO SFR DUALCOAT MATT        80SQM</t>
  </si>
  <si>
    <t>DS THERMO SFR DUALCOAT EGGSHELL    80SQM</t>
  </si>
  <si>
    <t>DS AXUS PAINTERS HANDY CLOTHS SMALL</t>
  </si>
  <si>
    <t>DS AXUS PRO-FINISH ROLLR(BLUE)10PK 2IN</t>
  </si>
  <si>
    <t>DS BOLLOM BROSTEEL ULTR 60 WHITE   5L</t>
  </si>
  <si>
    <t>DS ENVIROGRAF HW02N INTUM COATING  5L</t>
  </si>
  <si>
    <t>DS ENVIROGRAF HW02N INTUM COATING  1L</t>
  </si>
  <si>
    <t>DS THERMOGUARD ASBESTOS ENCAPSULAT 12SQM</t>
  </si>
  <si>
    <t>DS THERMO FIRE VARNISH BASECOAT    20MSQ</t>
  </si>
  <si>
    <t>DS THERMO FLAME RET SB GLOSS       2.5L</t>
  </si>
  <si>
    <t>DS THERMOGUARD THERMOPROOF EXT     5L</t>
  </si>
  <si>
    <t>DS ZEROFLAME AQUASTEEL WB+         2.5L</t>
  </si>
  <si>
    <t>DS ZEROFLAME AQUASTEEL WB+         5L</t>
  </si>
  <si>
    <t>DS ZEROFLAME AQUASTEEL WB+         10L</t>
  </si>
  <si>
    <t>DS ZEROFLAME TREATMENT             5L</t>
  </si>
  <si>
    <t>DS THERMO TIMBERCOAT 30/60 BASECT  5K</t>
  </si>
  <si>
    <t>DS THERMO SFR DUALCOAT MATT        20SQM</t>
  </si>
  <si>
    <t>DS THERMO FLAME RET SB EGGSHELL    2.5L</t>
  </si>
  <si>
    <t>DS THERMO FLAME RET SB GLOSS       5L</t>
  </si>
  <si>
    <t>DS BOLLOM BROSTEEL ULTR 60 WHITE   10L</t>
  </si>
  <si>
    <t>DS BOLLOM INTULAC ULTRA BASE COAT  5L</t>
  </si>
  <si>
    <t>DS BOLLOM FGUARD ULT AE PASTEL     5L</t>
  </si>
  <si>
    <t>DS BOLLOM FGUARD ULT AE WHITE BASE 5L</t>
  </si>
  <si>
    <t>DS BOLLOM BROFLAME ULTRA BASE COAT 5L</t>
  </si>
  <si>
    <t>DS ENVIROGRAF HW EXCEL  CLEAR      1L</t>
  </si>
  <si>
    <t>DS ENVIROGRAF HW01/F INTUMESCENT   5L</t>
  </si>
  <si>
    <t>DS ENVIROGRAF QVFR/W    WHITE      1L</t>
  </si>
  <si>
    <t>DS ENVIROGRAF HWAP/WB PRIMER       1L</t>
  </si>
  <si>
    <t>DS ENVIROGRAF HW01/F INTUMESCENT   2.5L</t>
  </si>
  <si>
    <t>DS ENVIROGRAF HW ENVIRO TOP COAT   5L</t>
  </si>
  <si>
    <t>DS ENVIROGRAF ES/VFR PRIMER        5L</t>
  </si>
  <si>
    <t>DS ENVIROGRAF ES/VFR PRIMER        1L</t>
  </si>
  <si>
    <t>DS ENVIROGRAF ES/VFR/C  CLEAR      1L</t>
  </si>
  <si>
    <t>DS ENVIROGRAF ES/RFC/WS DOOR UPGRA KIT</t>
  </si>
  <si>
    <t>DS BOLLOM FGUARD UL MAT DEEP BASE  5L</t>
  </si>
  <si>
    <t>DS BOLLOM FGUARD UL MAT PASTEL BSE 5L</t>
  </si>
  <si>
    <t>DS BOLLOM FGUARD ULT AE TRANSPARNT 5L</t>
  </si>
  <si>
    <t>DS BOLLOM FGUARD ULT AE DEEP BASE  5L</t>
  </si>
  <si>
    <t>DS ENVIROGRAF HW EXCEL  WHITE      1L</t>
  </si>
  <si>
    <t>DS ENVIROGRAF QVFR/C CLEAR         5L</t>
  </si>
  <si>
    <t>DS ENVIROGRAF EP/FS/IN INTUMESCENT 1L</t>
  </si>
  <si>
    <t>DS ENVIROGRAF EP/FS/IN INTUMESCENT 2.5L</t>
  </si>
  <si>
    <t>DS THERMOGUARD INTUMESCENT MASTIC  300ML</t>
  </si>
  <si>
    <t>DS THERMO FLAME RET SB EGGSHELL    5L</t>
  </si>
  <si>
    <t>DS ENVIROGRAF HW01/F INTUMESCENT   1L</t>
  </si>
  <si>
    <t>DS THERMOGUARD TIMBERCOAT          20SQM</t>
  </si>
  <si>
    <t>DS ZEROFLAME PAINT                 5L</t>
  </si>
  <si>
    <t>DS SCAN INDIRECT VENT SAFETY GOGGLE</t>
  </si>
  <si>
    <t>DS BLACKROCK SAFE HELMT RED      6 POINT</t>
  </si>
  <si>
    <t>DS SCAN MOULDED VALVED MASKS FFP3  2PK</t>
  </si>
  <si>
    <t>DS BLACKROCK PAINTERS LW GRIPPER GLOVE</t>
  </si>
  <si>
    <t>DS BLACKROCK SAFE HELMT YELLOW   6 POINT</t>
  </si>
  <si>
    <t>DS BLACKROCK SAFE HELMT BLUE     6 POINT</t>
  </si>
  <si>
    <t>DS BLACKROCK CONTRACTOR KNEE PAD</t>
  </si>
  <si>
    <t>DS BLACKROCK INDIRECT VENT GOGGLE</t>
  </si>
  <si>
    <t>DS BLACKROCK CLEAR WRAPAROUND SPEC</t>
  </si>
  <si>
    <t>DS BLACKROCK NITRILE DIS GLOVE LRG 100PK</t>
  </si>
  <si>
    <t>DS FILLTITE PREMIER MASK FFP3      2PK</t>
  </si>
  <si>
    <t>DS BLACKROCK NITRILE DIS GLOVE MED 100PK</t>
  </si>
  <si>
    <t>DS BLACKROCK NITRILE DIS GLOVE XL  100PK</t>
  </si>
  <si>
    <t>DS POLISAN SPRAY GLOSSY WHITE      400ML</t>
  </si>
  <si>
    <t>DS POLISAN SPRAY LIGHT IVORY       400ML</t>
  </si>
  <si>
    <t>DS POLISAN SPRAY CLAY BROWN        400ML</t>
  </si>
  <si>
    <t>DS POLISAN SPRAY SILVER GREY       400ML</t>
  </si>
  <si>
    <t>DS BLACKROCK HI-VIS VEST YELLOW    MED</t>
  </si>
  <si>
    <t>DS BLACKROCK GENERAL PVC GLOVES</t>
  </si>
  <si>
    <t>DS CIRET FLOOR SIGN WET PAINT</t>
  </si>
  <si>
    <t>DS CIRET WET PAINT TAPE            300FT</t>
  </si>
  <si>
    <t>DS FILLTITE PREMIER MASK FFP1      5PK</t>
  </si>
  <si>
    <t>DS BLACKROCK RESPIRATOR FILTER     A1/P2</t>
  </si>
  <si>
    <t>DS BLACKROCK TWIN HALF MASK RESPIRATOR</t>
  </si>
  <si>
    <t>DS FFJ DUST MASKS       CUP TYPE   5PK</t>
  </si>
  <si>
    <t>DS BLACKROCK PAINTERS L/W GRIPPER GLOVES</t>
  </si>
  <si>
    <t>DS BLACKROCK COTTON DRILL GLOVE    L/XL</t>
  </si>
  <si>
    <t>DS BLACKROCK GRIPPER GLOVE         L/XL</t>
  </si>
  <si>
    <t>DS BLACKROCK SAFE HELMT WHITE    6 POINT</t>
  </si>
  <si>
    <t>DS BLACKROCK HI-VIS VEST YELLOW    XL</t>
  </si>
  <si>
    <t>DS BLACKROCK HI-VIS VEST YELLOW    L</t>
  </si>
  <si>
    <t>DS BLACKROCK BAS SAFETY SPECTACLE  CLEAR</t>
  </si>
  <si>
    <t>DS COPLEY COMFY PADS</t>
  </si>
  <si>
    <t>DS SHIELD REPLACE A1 P3 CARTRIDGE  PACK</t>
  </si>
  <si>
    <t>DS POLISAN SPRAY PEBBLE GREY       400ML</t>
  </si>
  <si>
    <t>DS POLISAN METALLIC SPRAY GREEN    400ML</t>
  </si>
  <si>
    <t>DS POLISAN METALLIC SPRAY ALUMIN   400ML</t>
  </si>
  <si>
    <t>DS POLISAN METALLIC SPRAY GOLD     400ML</t>
  </si>
  <si>
    <t>DS POLISAN METALLIC SPRAY ANTIQUE  400ML</t>
  </si>
  <si>
    <t>DS POLISAN METALLIC SPRAY COPPER   400ML</t>
  </si>
  <si>
    <t>DS POLISAN METALLIC SPRAY BRONZE   400ML</t>
  </si>
  <si>
    <t>DS POLISAN PLASTIC SURF CLAY BROWN 400ML</t>
  </si>
  <si>
    <t>DS POLISAN PLASTIC SURF MATT BLACK 400ML</t>
  </si>
  <si>
    <t>DS POLISAN PLASTIC SURF MATT WHITE 400ML</t>
  </si>
  <si>
    <t>DS POLISAN PLASTIC SURF SILVER GRY 400ML</t>
  </si>
  <si>
    <t>DS POLISAN SPRAY VARNISH GLOSSY    400ML</t>
  </si>
  <si>
    <t>DS POLISAN SPRAY UNIVERSAL PRIMER  400ML</t>
  </si>
  <si>
    <t>DS POLISAN GLOW IN THE DARK SPRAY  400ML</t>
  </si>
  <si>
    <t>DS POLISAN FROSTED GLASS SPRAY     400ML</t>
  </si>
  <si>
    <t>DS POLISAN GOLD LEAFING SPRAY      400ML</t>
  </si>
  <si>
    <t>DS POLISAN ENAMEL SPRAY WHITE      400ML</t>
  </si>
  <si>
    <t>DS POLISAN GRANITE EFF SPRAY SAND  400ML</t>
  </si>
  <si>
    <t>DS POLISAN GRANITE EFF SPRAY WHITE 400ML</t>
  </si>
  <si>
    <t>DS POLISAN FLUORESCENT SPRAY ORNGE 400ML</t>
  </si>
  <si>
    <t>DS POLISAN S/STEEL EFFECT SPRAY    400ML</t>
  </si>
  <si>
    <t>DS POLISAN BBQ &amp; STOVE SPRAY PAINT 400ML</t>
  </si>
  <si>
    <t>DS POLISAN SPRAY NAPHTA GREEN      400ML</t>
  </si>
  <si>
    <t>DS POLISAN SPRAY MELON YELLOW      400ML</t>
  </si>
  <si>
    <t>DS POLISAN SPRAY VERMILLON         400ML</t>
  </si>
  <si>
    <t>DS POLISAN SPRAY TRAFFIC BLUE      400ML</t>
  </si>
  <si>
    <t>DS POLISAN SPRAY MAHOGANY BROWN    400ML</t>
  </si>
  <si>
    <t>DS POLISAN SPRAY JET BLACK         400ML</t>
  </si>
  <si>
    <t>DS POLISAN SPRAY MATT WHITE        400ML</t>
  </si>
  <si>
    <t>DS POLISAN SPRAY SIGNAL BLACK      400ML</t>
  </si>
  <si>
    <t>DS POLISAN SPRAY LIGHT GREY        400ML</t>
  </si>
  <si>
    <t>DS POLISAN SPRAY OYSTER WHITE      400ML</t>
  </si>
  <si>
    <t>DS POLISAN SPRAY ZINC YELLOW       400ML</t>
  </si>
  <si>
    <t>DS POLISAN SPRAY FLAME RED         400ML</t>
  </si>
  <si>
    <t>DS POLISAN SPRAY BLUE LILAC        400ML</t>
  </si>
  <si>
    <t>DS POLISAN SPRAY MOSS GREEN        400ML</t>
  </si>
  <si>
    <t>DS POLISAN SPRAY ANTHRACITE        400ML</t>
  </si>
  <si>
    <t>DS POLISAN SPRAY WINDOW GREY       400ML</t>
  </si>
  <si>
    <t>DS POLISAN SPRAY CREAM             400ML</t>
  </si>
  <si>
    <t>DS POLISAN SPRAY GREY WHITE        400ML</t>
  </si>
  <si>
    <t>DS POLISAN METALLIC SPRAY BLUE     400ML</t>
  </si>
  <si>
    <t>DS POLISAN METALLIC SPRAY GREY     400ML</t>
  </si>
  <si>
    <t>DS POLISAN METALLIC SPRAY BLACK    400ML</t>
  </si>
  <si>
    <t>DS WERNER ROOF RACK CLAMPS</t>
  </si>
  <si>
    <t>DS WERNER MINIMAX TOEBOARD PACK</t>
  </si>
  <si>
    <t>DS WERNER MINIMAX ADJUSTABLE LEG PACK</t>
  </si>
  <si>
    <t>DS WERNER MINIMAX SP10 MEDIUM STABILISER</t>
  </si>
  <si>
    <t>DS WERNER MINIMAX SP7 SMALL STABILISER</t>
  </si>
  <si>
    <t>DS WERNER MIMIMAX SP4 TELES STABILISER</t>
  </si>
  <si>
    <t>DS WERNER MINIMAX GUARDRAIL PACK 2 RUNG</t>
  </si>
  <si>
    <t>DS WERNER MINIMAX 2M EXTENSION PACK</t>
  </si>
  <si>
    <t>DS WERNER MINIMAX BASE PACK</t>
  </si>
  <si>
    <t>DS WERNER MINIMAX HORIZONTAL BRACE 1.8M</t>
  </si>
  <si>
    <t>DS WERNER EXTENDING ROOF LADDER    4.89M</t>
  </si>
  <si>
    <t>DS WERNER EXTENDING ROOF LADDER    4.33M</t>
  </si>
  <si>
    <t>DS WERNER EXTENDING ROOF LADDER    3.77M</t>
  </si>
  <si>
    <t>DS WERNER STAND OFF (FLAT PACK)</t>
  </si>
  <si>
    <t>DS WERNER ULTIMATE STAND OFF BRACKET</t>
  </si>
  <si>
    <t>DS WERNER ROOF HOOK</t>
  </si>
  <si>
    <t>DS WERNER LADDER PADS / MITS</t>
  </si>
  <si>
    <t>DS WERNER PAINT CUP</t>
  </si>
  <si>
    <t>DS WERNER PAINT CUP LINER</t>
  </si>
  <si>
    <t>DS WERNER JOB BUCKET</t>
  </si>
  <si>
    <t>DS WERNER UTILITY BUCKET</t>
  </si>
  <si>
    <t>DS WERNER JOB CADDY</t>
  </si>
  <si>
    <t>DS WERNER UTILITY HOOK</t>
  </si>
  <si>
    <t>DS WERNER TOOL LASSO</t>
  </si>
  <si>
    <t>DS WERNER LEANSAFE X3 GRP 3-IN-1</t>
  </si>
  <si>
    <t>DS WERNER ADJ LINKING PRO WORK PLATFORM</t>
  </si>
  <si>
    <t>DS WERNER MASTER SWINGBACK STEPS   4TRD</t>
  </si>
  <si>
    <t>DS WERNER WORKSTATION STEPLADDER   7TRD</t>
  </si>
  <si>
    <t>DS WERNER WORKSTATION STEPLADDER   6TRD</t>
  </si>
  <si>
    <t>DS WERNER WORKSTATION STEPLADDER   5TRD</t>
  </si>
  <si>
    <t>DS WERNER WORKSTATION STEPLADDER   4TRD</t>
  </si>
  <si>
    <t>DS WERNER WORKSTATION STEPLADDER   3TRD</t>
  </si>
  <si>
    <t>DS WERNER HIGH HANDRAIL STEPLADDER 8TRD</t>
  </si>
  <si>
    <t>DS WERNER HIGH HANDRAIL STEPLADDER 7TRD</t>
  </si>
  <si>
    <t>DS WERNER HIGH HANDRAIL STEPLADDER 6TRD</t>
  </si>
  <si>
    <t>DS WERNER HIGH HANDRAIL STEPLADDER 5TRD</t>
  </si>
  <si>
    <t>DS WERNER HIGH HANDRAIL STEPLADDER 4TRD</t>
  </si>
  <si>
    <t>DS WERNER HIGH HANDRAIL STEPLADDER 3TRD</t>
  </si>
  <si>
    <t>DS WERNER HIGH HANDRAIL STEPLADDER 2TRD</t>
  </si>
  <si>
    <t>DS WERNER PRO WORK PLATFORM AP2030</t>
  </si>
  <si>
    <t>DS WERNER PRO WORK PLATFORM AP25</t>
  </si>
  <si>
    <t>DS YOUNGMAN ALU LADDER 3SECT 4.24-10.62M</t>
  </si>
  <si>
    <t>DS YOUNGMAN ALU LADDER 3 SECT 3.08-7.43M</t>
  </si>
  <si>
    <t>DS YOUNGMAN ALU LADDER 2 SECT 3.08-5.11M</t>
  </si>
  <si>
    <t>DS YOUNGMAN ALU LADDER 2 SECT  2.5-3.95M</t>
  </si>
  <si>
    <t>DS YOUNGMANS TELESCOPIC LADDER     3.8M</t>
  </si>
  <si>
    <t>DS YOUNGMANS TELESCOPIC LADDER     3.2M</t>
  </si>
  <si>
    <t>DS YOUNGMAN PRO DECK 5 WAY ALU LADDER</t>
  </si>
  <si>
    <t>DS YOUNGMAN ALU EN131 ATLAS STEPS  5TRD</t>
  </si>
  <si>
    <t>DS YOUNGMAN COMBINATION 4 WAY LADD 2.96M</t>
  </si>
  <si>
    <t>DS YOUNGMAN FIBREGLASS STEP LADDER 8TRD</t>
  </si>
  <si>
    <t>DS YOUNGMAN FIBREGLASS PLATF STEPS 8TRD</t>
  </si>
  <si>
    <t>DS YOUNGMAN FIBREGLASS PLATF STEPS 6TRD</t>
  </si>
  <si>
    <t>DS YOUNGMAN FIBREGLASS PLATF STEPS 4TRD</t>
  </si>
  <si>
    <t>DS YOUNGMAN ALU PLATFORM STEPS     12TRD</t>
  </si>
  <si>
    <t>DS YOUNGMAN ALU PLATFORM STEPS     10TRD</t>
  </si>
  <si>
    <t>DS YOUNGMAN ALU PLATFORM STEPS     8TRD</t>
  </si>
  <si>
    <t>DS YOUNGMAN ALU PLATFORM STEPS     4TRD</t>
  </si>
  <si>
    <t>DS YOUNGMAN ALU BUILDERS STEPS     10TRD</t>
  </si>
  <si>
    <t>DS YOUNGMAN ALU EN131 ATLAS STEPS  8TRD</t>
  </si>
  <si>
    <t>DS YOUNGMAN ALU EN131 ATLAS STEPS  6TRD</t>
  </si>
  <si>
    <t>DS YOUNGMAN COMBINATION 4 WAY LADD 2.40M</t>
  </si>
  <si>
    <t>DS YOUNGMAN FIBREGLASS STEP LADDER 6TRD</t>
  </si>
  <si>
    <t>DS YOUNGMAN ODD JOB HOP UP PLAT 600X600M</t>
  </si>
  <si>
    <t>DS WERNER 12 WAY MP COMB LADDR+PLATF 4x3</t>
  </si>
  <si>
    <t>DS WERNER 5 WAY COMBINATION LADDER+PLATF</t>
  </si>
  <si>
    <t>DS WERNER 4 WAY COMBINATION LADDER</t>
  </si>
  <si>
    <t>DS WERNER 3 WAY COMBINATION LADDER</t>
  </si>
  <si>
    <t>DS WERNER 3 GREY STEPSTOOL 3TRD</t>
  </si>
  <si>
    <t>DS WERNER GREY STEPSTOOL 2TRD</t>
  </si>
  <si>
    <t>DS WERNER PRO WORK PLATFORM AP35</t>
  </si>
  <si>
    <t>DS WERNER SQUARE WORK PLATFORM 600X600MM</t>
  </si>
  <si>
    <t>DS WERNER JUMBO WORK PLATFORM</t>
  </si>
  <si>
    <t>DS WERNER COMPACT WORK PLATFORM</t>
  </si>
  <si>
    <t>DS WERNER FIBREGLASS PODIUM STEPS  10FT</t>
  </si>
  <si>
    <t>DS WERNER FIBREGLASS PODIUM STEPS  8FT</t>
  </si>
  <si>
    <t>DS WERNER FIBREGLASS PODIUM STEPS  6FT</t>
  </si>
  <si>
    <t>DS WERNER FIBREGLASS PODIUM STEPS  4FT</t>
  </si>
  <si>
    <t>DS WERNER FIBREGLASS PODIUM STEPS  3FT</t>
  </si>
  <si>
    <t>DS WERNER FIBREGLASS PLATF STEPS   12TRD</t>
  </si>
  <si>
    <t>DS WERNER FIBREGLASS PLATF STEPS   10TRD</t>
  </si>
  <si>
    <t>DS WERNER FIBREGLASS PLATF STEPS   8TRD</t>
  </si>
  <si>
    <t>DS WERNER FIBREGLASS PLATF STEPS   6TRD</t>
  </si>
  <si>
    <t>DS WERNER FIBREGLASS PLATF STEPS   5TRD</t>
  </si>
  <si>
    <t>DS WERNER FIBREGLASS PLATF STEPS   4TRD</t>
  </si>
  <si>
    <t>DS WERNER FIBREGLASS PLATF STEPS   3TRD</t>
  </si>
  <si>
    <t>DS WERNER FIBREGLASS PLATF STEPS   2TRD</t>
  </si>
  <si>
    <t>DS WERNER FIBREGLASS STEPLADDER    12TRD</t>
  </si>
  <si>
    <t>DS WERNER FIBREGLASS STEPLADDER    10TRD</t>
  </si>
  <si>
    <t>DS WERNER FIBREGLASS STEPLADDER    8TRD</t>
  </si>
  <si>
    <t>DS WERNER FIBREGLASS STEPLADDER    6TRD</t>
  </si>
  <si>
    <t>DS WERNER FIBREGLASS STEPLADDER    5TRD</t>
  </si>
  <si>
    <t>DS WERNER FIBREGLASS STEPLADDER    4TRD</t>
  </si>
  <si>
    <t>DS WERNER MASTER PLATFORM STEPS    12TRD</t>
  </si>
  <si>
    <t>DS WERNER MASTER PLATFORM STEPS    10TRD</t>
  </si>
  <si>
    <t>DS WERNER MASTER PLATFORM STEPS    8TRD</t>
  </si>
  <si>
    <t>DS WERNER MASTER PLATFORM STEPS    6TRD</t>
  </si>
  <si>
    <t>DS WERNER MASTER PLATFORM STEPS    5TRD</t>
  </si>
  <si>
    <t>DS WERNER MASTER PLATFORM STEPS    4TRD</t>
  </si>
  <si>
    <t>DS WERNER MASTER SWINGBACK STEPS   12TRD</t>
  </si>
  <si>
    <t>DS WERNER MASTER SWINGBACK STEPS   10TRD</t>
  </si>
  <si>
    <t>DS WERNER MASTER SWINGBACK STEPS   8TRD</t>
  </si>
  <si>
    <t>DS WERNER MASTER SWINGBACK STEPS   6TRD</t>
  </si>
  <si>
    <t>DS WERNER MASTER SWINGBACK STEPS   5TRD</t>
  </si>
  <si>
    <t>DS WERNER TIMBER COMPLETE LOFT LADDR KIT</t>
  </si>
  <si>
    <t>DS WERNER HIDEAWAY TIMBER LOFT LADDER</t>
  </si>
  <si>
    <t>DS WERNER SQUARE RUNG DBL EXT LADD 1.92M</t>
  </si>
  <si>
    <t>DS WERNER SQUARE RUNG DBL EXT LADD 2.51M</t>
  </si>
  <si>
    <t>DS WERNER SQUARE RUNG DBL EXT LADD 3.09M</t>
  </si>
  <si>
    <t>DS WERNER SQUARE RUNG DBL EXT LADD 3.67M</t>
  </si>
  <si>
    <t>DS WERNER SQUARE RUNG DBL EXT LADD 4.25M</t>
  </si>
  <si>
    <t>DS WERNER SQUARE RUNG DBL EXT LADD 4.83M</t>
  </si>
  <si>
    <t>DS WERNER SQUARE RUNG DBL EXT LADD 5.41M</t>
  </si>
  <si>
    <t>DS WERNER SQ RUNG TRIPLE EXT LADDR 1.93M</t>
  </si>
  <si>
    <t>DS WERNER SQ RUNG TRIPLE EXT LADDR 2.51M</t>
  </si>
  <si>
    <t>DS WERNER SQ RUNG TRIPLE EXT LADDR 3.09M</t>
  </si>
  <si>
    <t>DS WERNER SQ RUNG TRIPLE EXT LADDR 3.67M</t>
  </si>
  <si>
    <t>DS WERNER SQ RUNG TRIPLE EXT LADDR 4.25M</t>
  </si>
  <si>
    <t>DS WERNER BOX SECTION DBL EXT LADD 1.8M</t>
  </si>
  <si>
    <t>DS WERNER BOX SECTION DBL EXT LADD 2.4M</t>
  </si>
  <si>
    <t>DS WERNER BOX SECTION DBL EXT LADD 3.0M</t>
  </si>
  <si>
    <t>DS WERNER BOX SECTION DBL EXT LADD 3.5M</t>
  </si>
  <si>
    <t>DS WERNER BOX SECTION DBL EXT LADD 4.1M</t>
  </si>
  <si>
    <t>DS WERNER BOX SECTION DBL EXT LADD 4.4M</t>
  </si>
  <si>
    <t>DS WERNER BOX SECTION DBL EXT LADD 4.9M</t>
  </si>
  <si>
    <t>DS WERNER BOX SECT TRIPLE EXT LADD 1.8M</t>
  </si>
  <si>
    <t>DS WERNER BOX SECT TRIPLE EXT LADD 2.4M</t>
  </si>
  <si>
    <t>DS WERNER BOX SECT TRIPLE EXT LADD 3.0M</t>
  </si>
  <si>
    <t>DS WERNER BOX SECT TRIPLE EXT LADD 3.5M</t>
  </si>
  <si>
    <t>DS WERNER BOX SECT TRIPLE EXT LADD 4.1M</t>
  </si>
  <si>
    <t>DS WERNER TELESCOPIC EXTENSION LADD 2.9M</t>
  </si>
  <si>
    <t>DS WERNER TELESCOPIC EXTENSION LADD 3.2M</t>
  </si>
  <si>
    <t>DS WERNER SOFT CLOSE TELE EXT LADD 2.6M</t>
  </si>
  <si>
    <t>DS WERNER SOFT CLOSE TELE EXT LADD 2.9M</t>
  </si>
  <si>
    <t>DS WERNER ALFLO FGLASS DBL EXT LADD 2.5M</t>
  </si>
  <si>
    <t>DS WERNER ALFLO FGLASS DBL EXT LADD 3.1M</t>
  </si>
  <si>
    <t>DS WERNER ALFLO FGLASS DBL EXT LADD 3.5M</t>
  </si>
  <si>
    <t>DS WERNER ALFLO FGLASS DBL EXT LADD 3.9M</t>
  </si>
  <si>
    <t>DS WERNER ALFLO FGLASS DBL EXT LADD 4.5M</t>
  </si>
  <si>
    <t>DS WERNER ALFLO UTILITY LADDER     2.5M</t>
  </si>
  <si>
    <t>DS WERNER ALFLO UTILITY LADDER     3.1M</t>
  </si>
  <si>
    <t>DS WERNER ALFLO UTILITY LADDER     3.5M</t>
  </si>
  <si>
    <t>DS WERNER ALFLO UTILITY LADDER     4.5M</t>
  </si>
  <si>
    <t>DS WERNER ALFLO UTILITY LADDER     4.8M</t>
  </si>
  <si>
    <t>DS WERNER EXTENDING ROOF LADDER    3.20M</t>
  </si>
  <si>
    <t>DS YOUNGMAN LADDER STAY</t>
  </si>
  <si>
    <t>DS YOUNGMAN ALU BUILDERS STEPS     6TRD</t>
  </si>
  <si>
    <t>DS YOUNGMAN DISC ALU LADDER 2 SECT 3.66M</t>
  </si>
  <si>
    <t>DS LYTE ARTICULATED FEET FOR EXT LADDERS</t>
  </si>
  <si>
    <t>DS LYTE STANDARD STABILISER UNIT</t>
  </si>
  <si>
    <t>DS LYTE UNIVERSAL ROOF HOOK</t>
  </si>
  <si>
    <t>DS LYTE FIBREGLASS PLAT STEP 6TRD NGFBP6</t>
  </si>
  <si>
    <t>DS LYTE TELE LADDER SYSTEM 4 X 4 RUNGS</t>
  </si>
  <si>
    <t>DS LYTE LADDER STAY</t>
  </si>
  <si>
    <t>DS LYTE ROOF RACK CLAMPS + PADLOCK PAIR</t>
  </si>
  <si>
    <t>DS LYTE ALUM CL1 SWING STEP 8TRD   NESS8</t>
  </si>
  <si>
    <t>DS LADDERLIMB LADDER HOOK</t>
  </si>
  <si>
    <t>DS PRODEC SQUARE ALUMIN WORKSTAND  600MM</t>
  </si>
  <si>
    <t>DS YOUNGMAN ALU EN131 ATLAS STEPS  4TRD</t>
  </si>
  <si>
    <t>DS YOUNGMAN ATLAS PLATFORM STEPS   3TRD</t>
  </si>
  <si>
    <t>DS LFI TRADE LADDER STAY          M7XS04</t>
  </si>
  <si>
    <t>DS LFI ALU CL1 DBL PUSH LAD 6.25M H1DP35</t>
  </si>
  <si>
    <t>DS PRODEC ALUMINIUM STEP UP        2 STP</t>
  </si>
  <si>
    <t>DS PRODEC ALUMINIUM WORKSTAND     1200MM</t>
  </si>
  <si>
    <t>DS PRODEC ALUMINIUM WORKSTAND      700MM</t>
  </si>
  <si>
    <t>DS PRODEC FIBREGLASS STEP LADDER   1.9M</t>
  </si>
  <si>
    <t>DS PRODEC FIBREGLASS STEP LADDER   1.6M</t>
  </si>
  <si>
    <t>DS PRODEC FIBREGLASS STEP LADDER   1.3M</t>
  </si>
  <si>
    <t>DS WERNER TELESCOPIC COMB LADD 4X3 2.88M</t>
  </si>
  <si>
    <t>DS WERNER TELESCOPIC COMB LADD 4X4 3.98M</t>
  </si>
  <si>
    <t>DS WERNER TELESCOPIC COMB LADD 4X5 5.79M</t>
  </si>
  <si>
    <t>DS WERNER TELESCOPIC COMB LADD 4X6 7.01M</t>
  </si>
  <si>
    <t>DS WERNER TRIPLE EXT PLUS LADDER X4 1.8M</t>
  </si>
  <si>
    <t>DS WERNER TRIPLE EXT PLUS LADDER X4 2.4M</t>
  </si>
  <si>
    <t>DS WERNER TRIPLE EXT PLUS LADDER X4 3.0M</t>
  </si>
  <si>
    <t>DS WERNER TRIPLE EXT PLUS LADDER X4 3.5M</t>
  </si>
  <si>
    <t>DS WERNER TRIPLE EXT PLUS LADDER X4 4.1M</t>
  </si>
  <si>
    <t>DS WERNER LOFT LADDR WITH HANDRAIL 2SECT</t>
  </si>
  <si>
    <t>DS WERNER LOFT LADDR WITH HANDRAIL 3SECT</t>
  </si>
  <si>
    <t>DS WERNER EASYSTOW LOFT LADDER 3 SECTION</t>
  </si>
  <si>
    <t>DS ARROWORTHY CL ANG BEAVER TAIL   2IN</t>
  </si>
  <si>
    <t>DS ARROWORTHY CL ANG BEAVER TAIL   1.5IN</t>
  </si>
  <si>
    <t>DS ULTRAGRIME PRO POWER SCRUB XXL+ 80PK</t>
  </si>
  <si>
    <t>DS BARRETTINE WOOD REVIVER         1L</t>
  </si>
  <si>
    <t>DS BARRETTINE CONCENTR DECK CLEANR 500ML</t>
  </si>
  <si>
    <t>DS Q1 BUNDLE                       3PK</t>
  </si>
  <si>
    <t>DS TESA EASY COVER PREC PAPER 300MMX25M</t>
  </si>
  <si>
    <t>DS TESA EASYCOVER PRECISION 2600MM X 17M</t>
  </si>
  <si>
    <t>DS TESA EASYCOVER PRECISION 2100MM X 33M</t>
  </si>
  <si>
    <t>DS SCOTCH 244 HI PRECISION 50M 36MM 3PK</t>
  </si>
  <si>
    <t>DS KIP 234 PAPER MASKER      300MM X 25M</t>
  </si>
  <si>
    <t>DS KIP 234 PAPER MASKER      180MM X 25M</t>
  </si>
  <si>
    <t>DS SCOTCH 2090 MULTI SURF 50M 36MM 3PK</t>
  </si>
  <si>
    <t>DS Q1 DELICATE MASKING TAPE 50M    50MM</t>
  </si>
  <si>
    <t>DS Q1 DELICATE MASKING TAPE 50M    38MM</t>
  </si>
  <si>
    <t>DS Q1 DELICATE MASKING TAPE 50M    25MM</t>
  </si>
  <si>
    <t>DS Q1 PRECISION MASKING TAPE 50M   50M</t>
  </si>
  <si>
    <t>DS Q1 PRECISION MASKING TAPE 50M   38MM</t>
  </si>
  <si>
    <t>DS Q1 PRECISION MASKING TAPE 50M   25MM</t>
  </si>
  <si>
    <t>DS Q1 MULTIPURP MASKING TAPE 50M   50MM</t>
  </si>
  <si>
    <t>DS Q1 MULTIPURP MASKING TAPE 50M   38MM</t>
  </si>
  <si>
    <t>DS Q1 MULTIPURP MASKING TAPE 50M   25MM</t>
  </si>
  <si>
    <t>DS SMITH &amp; ROGER ROCKTOP GLOSS     2.5L</t>
  </si>
  <si>
    <t>DS SMITH &amp; ROGER ROCKTOP SATIN     2.5L</t>
  </si>
  <si>
    <t>DS SMITH &amp; ROGER ROCKTOP MATT      2.5L</t>
  </si>
  <si>
    <t>DS SMITH &amp; ROGER ROCKTOP GLOSS     1L</t>
  </si>
  <si>
    <t>DS SMITH &amp; ROGER ROCKTOP SATIN     1L</t>
  </si>
  <si>
    <t>DS SMITH &amp; ROGER ROCKTOP MATT      1L</t>
  </si>
  <si>
    <t>DS ARROWORTHY CL FLAT BEAVER TAIL  2.5IN</t>
  </si>
  <si>
    <t>DS ARROWORTHY CL FLAT BEAVER TAIL  2IN</t>
  </si>
  <si>
    <t>DS 3M AURA RESPIRATOR 9332+   FFP3 5PK</t>
  </si>
  <si>
    <t>DS 3M VISITOR CLEAR OVER SPECTABLE 1PK</t>
  </si>
  <si>
    <t>DS TESA EASY COVER SPRAY   200MM X 25M</t>
  </si>
  <si>
    <t>DS ARROWORTHY CL ROUND SASH BOXSET 3PC</t>
  </si>
  <si>
    <t>DS CYKLONE ULTIMATE MIXING DEVICE</t>
  </si>
  <si>
    <t>DS ARROWORTHY CL MFIBER LONG PILE  18IN</t>
  </si>
  <si>
    <t>DS ARROWORTHY CL MFIBER MED PILE   18IN</t>
  </si>
  <si>
    <t>DS ARROWORTHY CL MFIBER SHORT PILE 18IN</t>
  </si>
  <si>
    <t>DS ARROWORTHY CL MFIBER LONG PILE  15IN</t>
  </si>
  <si>
    <t>DS ARROWORTHY CL MFIBER MED PILE   15IN</t>
  </si>
  <si>
    <t>DS ARROWORTHY CL MFIBER SHORT PILE 15IN</t>
  </si>
  <si>
    <t>DS ARROWORTHY MINI MOHAIR 2PK      6.5IN</t>
  </si>
  <si>
    <t>DS ARROWORTHY MINI MOHAIR 2PK      4IN</t>
  </si>
  <si>
    <t>DS ARROWORTHY BARRACUDA FRAME    12-18IN</t>
  </si>
  <si>
    <t>DS SWITEC ANTINOX FLAME RETARDANT FULL</t>
  </si>
  <si>
    <t>DS KIP PREM LOW TACK WASHI-TEC 30MMX50M</t>
  </si>
  <si>
    <t>DS FROGTAPE DROP CLOTH PAD 762X914MM 3PK</t>
  </si>
  <si>
    <t>DS Q1 MASKING + PAPER 300MM X 25M</t>
  </si>
  <si>
    <t>DS Q1 MASKING + PAPER 180MM X 25M</t>
  </si>
  <si>
    <t>DS Q1 HANDY MASKING PAPER    12INX180FT</t>
  </si>
  <si>
    <t>DS Q1 HANDY MASKING PAPER    6INX180FT</t>
  </si>
  <si>
    <t>DS Q1 FLOOR PROBOARD         90CM × 45M</t>
  </si>
  <si>
    <t>DS Q1 SENSITIVE MASKING TAPE 50MM X 50M</t>
  </si>
  <si>
    <t>DS Q1 SENSITIVE MASKING TAPE 38MM X 50M</t>
  </si>
  <si>
    <t>DS Q1 SENSITIVE MASKING TAPE 25MM X 50M</t>
  </si>
  <si>
    <t>DS ARROWORTHY REMBRANDT STYLUS     10MM</t>
  </si>
  <si>
    <t>DS ARROWORTHY CL MFIBER LONG 2PK   6.5IN</t>
  </si>
  <si>
    <t>DS ARROWORTHY CL MFIBER MEDIUM 2PK 6.5IN</t>
  </si>
  <si>
    <t>DS ARROWORTHY CL MFIBER SHORT 2PK  6.5IN</t>
  </si>
  <si>
    <t>DS ARROWORTHY CL ANG BEAVER TAIL   2.5IN</t>
  </si>
  <si>
    <t>DS ARROWORTHY MICROFIBER COVR 9/16 9IN</t>
  </si>
  <si>
    <t>DS SCOTCH 244 HIGH PRECISION 50M   48MM</t>
  </si>
  <si>
    <t>DS SCOTCH 244 HIGH PRECISION 50M   36MM</t>
  </si>
  <si>
    <t>DS SCOTCH 244 HIGH PRECISION 50M   24MM</t>
  </si>
  <si>
    <t>DS ARROWORTHY MICROFIBER 2PK 9/16  6.5IN</t>
  </si>
  <si>
    <t>DS ARROWORTHY MICROFIBER 2PK 9/16  4IN</t>
  </si>
  <si>
    <t>DS ARROWORTHY MOHAIR VEL 2PK 3/16  6.5IN</t>
  </si>
  <si>
    <t>DS ARROWORTHY MOHAIR VEL 2PK 3/16  4IN</t>
  </si>
  <si>
    <t>DS ARROWORTHY FOAM 2PK 3/8      6.5IN</t>
  </si>
  <si>
    <t>DS ARROWORTHY FOAM 2PK 3/8      4IN</t>
  </si>
  <si>
    <t>DS ARROWORTHY POLYMICRO 2PK 1/2    6.5IN</t>
  </si>
  <si>
    <t>DS ARROWORTHY POLYMICRO 2PK 3/4    4IN</t>
  </si>
  <si>
    <t>DS ARROWORTHY BARRA MIN CAGE FRAME 22IN</t>
  </si>
  <si>
    <t>DS ARROWORTHY REMBRANT BEAVERTAIL  3IN</t>
  </si>
  <si>
    <t>DS ARROWORTHY REMBRANT BEAVERTAIL  2IN</t>
  </si>
  <si>
    <t>DS ARROWORTHY REMBRANT BEAVERTAIL  1.5IN</t>
  </si>
  <si>
    <t>DS ARROWORTHY REMBRANDT STYLUS     18MM</t>
  </si>
  <si>
    <t>DS TESA MASKING TAPE OUTDOOR BLUE  2IN</t>
  </si>
  <si>
    <t>DS TESA MASKING TAPE OUTDOOR BLUE  1.5IN</t>
  </si>
  <si>
    <t>DS TESA MASKING TAPE OUTDOOR BLUE  1IN</t>
  </si>
  <si>
    <t>DS TESA MASKING TAPE SENSITIV PINK 2IN</t>
  </si>
  <si>
    <t>DS TESA MASKING TAPE SENSITIV PINK 1.5IN</t>
  </si>
  <si>
    <t>DS TESA MASKING TAPE SENSITIV PINK 1IN</t>
  </si>
  <si>
    <t>DS ARROWORTHY CL FLAT BEAVER TAIL  1.5IN</t>
  </si>
  <si>
    <t>DS ARROWORTHY CL SEMI OVAL ANGLED  2.5IN</t>
  </si>
  <si>
    <t>DS ARROWORTHY CL SEMI OVAL ANGLED  2IN</t>
  </si>
  <si>
    <t>DS ARROWORTHY CL SEMI OVAL ANGLED  1.5IN</t>
  </si>
  <si>
    <t>DS ARROWORTHY CL MFIBER LONG       12IN</t>
  </si>
  <si>
    <t>DS ARROWORTHY CL MFIBER MEDIUM     12IN</t>
  </si>
  <si>
    <t>DS ARROWORTHY CL MFIBER SHORT      12IN</t>
  </si>
  <si>
    <t>DS ARROWORTHY CL MFIBER LONG       9IN</t>
  </si>
  <si>
    <t>DS ARROWORTHY CL MFIBER MEDIUM     9IN</t>
  </si>
  <si>
    <t>DS ARROWORTHY CL MFIBER SHORT      9IN</t>
  </si>
  <si>
    <t>DS ARROWORTHY CL MFIBER LONG   4IN 10PK</t>
  </si>
  <si>
    <t>DS ARROWORTHY CL MFIBER MEDIUM 4IN 10PK</t>
  </si>
  <si>
    <t>DS ARROWORTHY CL MFIBER SHORT  4IN 10PK</t>
  </si>
  <si>
    <t>DS ARROWORTHY CL MFIBER LONG   4IN 2PK</t>
  </si>
  <si>
    <t>DS ARROWORTHY CL MFIBER MEDIUM 4IN 2PK</t>
  </si>
  <si>
    <t>DS ARROWORTHY CL MFIBER SHORT  4IN 2PK</t>
  </si>
  <si>
    <t>DS PRODEC POLY DUST SHEET ROLL     50M</t>
  </si>
  <si>
    <t>DS FROG TAPE DELICATE 24MM X 41.1M</t>
  </si>
  <si>
    <t>DS FROG TAPE MULTI-SURFACE 24MM X 41.1M</t>
  </si>
  <si>
    <t>DS INDASA STACKABLE TOOL BOX</t>
  </si>
  <si>
    <t>DS ARROWORTHY MICROFIBER 3PK  9/16 9IN</t>
  </si>
  <si>
    <t>DS 3M AURA RESPIRATOR 9322+ FFP2   5PK</t>
  </si>
  <si>
    <t>DS PRODEC POLYTHENE DUST SHEET    12X9FT</t>
  </si>
  <si>
    <t>DS PRODEC MP BLUE TARPAULIN      24X18FT</t>
  </si>
  <si>
    <t>DS PRODEC PROTECTOR DUST SHEET    12X9FT</t>
  </si>
  <si>
    <t>DS PRODEC PROTECTOR DUST SHEET     6X3FT</t>
  </si>
  <si>
    <t>DS PRODEC LOW TACK MASK 25MM       50M</t>
  </si>
  <si>
    <t>DS PRODEC LOW TACK MASK 38MM       50M</t>
  </si>
  <si>
    <t>DS PRODEC LOW TACK MASK 50MM       50M</t>
  </si>
  <si>
    <t>DS FFJ TARPAULIN                3.7X2.7M</t>
  </si>
  <si>
    <t>DS PRODEC SILVER DUCT TAPE         50MM</t>
  </si>
  <si>
    <t>DS PRODEC POLYTHENE DUST SHEET   12X12FT</t>
  </si>
  <si>
    <t>DS HIPPO CARPET PROTECTOR      600MMX50M</t>
  </si>
  <si>
    <t>DS CIRET LOW TACK KLEENEDGE MASK   1IN</t>
  </si>
  <si>
    <t>DS PRODEC PROTECTOR DUST SHEET    24X3FT</t>
  </si>
  <si>
    <t>DS HIPPO CARPET EDGE PROTECTOR 150MMX25M</t>
  </si>
  <si>
    <t>DS FFJ HD DOUBLE SIDED TAPE 48MM   25M</t>
  </si>
  <si>
    <t>DS PRODEC CARPET PROTECTOR         50M</t>
  </si>
  <si>
    <t>DS FROGTAPE M SURF MASK 41.1M      48MM</t>
  </si>
  <si>
    <t>DS FROGTAPE GLOSS AND SATIN        24MM</t>
  </si>
  <si>
    <t>DS FROGTAPE GLOSS AND SATIN        36MM</t>
  </si>
  <si>
    <t>DS INDASA RHYNOGRIP STRIPS P80     50PK</t>
  </si>
  <si>
    <t>DS INDASA ANT SLIP TAPE BLACK/YELL 18.3M</t>
  </si>
  <si>
    <t>DS INDASA ACRYLIC TAPE  19MM       10M</t>
  </si>
  <si>
    <t>DS SHIELD TRADE DUST SHEET         LARGE</t>
  </si>
  <si>
    <t>DS SHIELD DUO DUST SHEET           LARGE</t>
  </si>
  <si>
    <t>DS SHIELD CARPET PROTECTOR         25MT</t>
  </si>
  <si>
    <t>DS SHIELD CARPET PROTECTOR         100MT</t>
  </si>
  <si>
    <t>DS SHIELD MULTI SURFACE PROTECTOR  25MT</t>
  </si>
  <si>
    <t>DS FROGTAPE M SURF MASK 41.1M      24MM</t>
  </si>
  <si>
    <t>DS FROGTAPE M SURF MASK 41.1M      36MM</t>
  </si>
  <si>
    <t>DS FROGTAPE DELICA MASK 41.1M      24MM</t>
  </si>
  <si>
    <t>DS FROGTAPE DELICA MASK 41.1M      36MM</t>
  </si>
  <si>
    <t>DS INDASA MTG MASKING TAPE    75MM 45MT</t>
  </si>
  <si>
    <t>DS INDASA COVERALL      350MM      25M</t>
  </si>
  <si>
    <t>DS INDASA COVERALL      600MM      25M</t>
  </si>
  <si>
    <t>DS INDASA COVERALL      1200MM     25M</t>
  </si>
  <si>
    <t>DS INDASA COVERALL      1800MM     25M</t>
  </si>
  <si>
    <t>DS SCOTCH 2080 DELICATE SURF 54.8M 24MM</t>
  </si>
  <si>
    <t>DS SCOTCH 2070 EXTRA SENSITIVE  50M 25MM</t>
  </si>
  <si>
    <t>DS SCOTCH 2070 EXTRA SENSITIVE  50M 50MM</t>
  </si>
  <si>
    <t>DS SCOTCH 2060 HARD TO STICK    55M 24MM</t>
  </si>
  <si>
    <t>DS 3M PREFOLD MASK FILM PLUS  48INX180FT</t>
  </si>
  <si>
    <t>DS 3M PREFOLD MASK FILM PLUS   99INX90FT</t>
  </si>
  <si>
    <t>DS 3M HANDMASKER DISPENSER KIT</t>
  </si>
  <si>
    <t>DS 3M HANDMASKER TAPE APPLICATOR</t>
  </si>
  <si>
    <t>DS 3M HANDMASKER FILM BLADE WITH GUARD</t>
  </si>
  <si>
    <t>DS PRODEC HAND MASKING PAPER 12IN  55M</t>
  </si>
  <si>
    <t>DS PRODEC NON-WOVEN DUST SHEET 3.2MX3.2M</t>
  </si>
  <si>
    <t>DS PICASSO STYLUS ROUND CHISEL CUT 10MM</t>
  </si>
  <si>
    <t>DS PICASSO STYLUS ROUND CHISEL CUT 17MM</t>
  </si>
  <si>
    <t>DS SWIFTEC ANTINOX PROTECT BOARD FULL</t>
  </si>
  <si>
    <t>DS SWIFTEC ANTINOX PROTECT BOARD DECOR</t>
  </si>
  <si>
    <t>DS SWIFTEC ANTINOX PROTECT BOARD HANDY</t>
  </si>
  <si>
    <t>DS SWIFTEC ANTINOX JOINTING TAPE   48MM</t>
  </si>
  <si>
    <t>DS SWIFTEC ANTINOX JOINTING TAPE   72MM</t>
  </si>
  <si>
    <t>DS SWIFTEC ANTINOX W RES FLR PROT  10M</t>
  </si>
  <si>
    <t>DS SWIFTEC TAKTEC CARPET PROTECT   50M</t>
  </si>
  <si>
    <t>DS SWIFTEC TAKTEC CARPET PROTECT   25M</t>
  </si>
  <si>
    <t>DS SWIFTEC TAKTEC HARD SURFACE PRO 50M</t>
  </si>
  <si>
    <t>DS SWIFTEC TAKTEC HARD SURFACE PRO 25M</t>
  </si>
  <si>
    <t>DS WALTHER CLEANROOM CONST TAPE 50MM 33M</t>
  </si>
  <si>
    <t>DS HAMILTON BUDGET COTT DUSTSHEET 12X9FT</t>
  </si>
  <si>
    <t>DS OBJECT 2IN1 SPOT LANTERN</t>
  </si>
  <si>
    <t>DS OBJECT 3 WATT WORKLIGHT</t>
  </si>
  <si>
    <t>DS OBJECT 0.5W LED TORCH</t>
  </si>
  <si>
    <t>DS TESA MASKING TAPE PREC YELLOW   1IN</t>
  </si>
  <si>
    <t>DS TESA MASKING TAPE PREC YELLOW   1.5IN</t>
  </si>
  <si>
    <t>DS TESA MASKING TAPE PREC YELLOW   2IN</t>
  </si>
  <si>
    <t>DS Q1 CONTRACTOR MASKING TAPE 50M  48MM</t>
  </si>
  <si>
    <t>DS Q1 CONTRACTOR MASKING TAPE 50M  36MM</t>
  </si>
  <si>
    <t>DS Q1 CONTRACTOR MASKING TAPE 50M  24MM</t>
  </si>
  <si>
    <t>DS ARROWORTHY SEM OVAL ANG LONG SET 3PK</t>
  </si>
  <si>
    <t>DS INDASA MTY MASKING TAPE      48MM</t>
  </si>
  <si>
    <t>DS SCOTCH 2090 MULTI SURF 50M 48MM 3PK</t>
  </si>
  <si>
    <t>DS 3M SPRAY PAINT RESPIRATOR 4251+ 1PK</t>
  </si>
  <si>
    <t>DS HIPPO CARPET PROTECTOR     600MMX100M</t>
  </si>
  <si>
    <t>DS ARROWORTHY MICROFIBER COVER 3/8 9IN</t>
  </si>
  <si>
    <t>DS ARROWORTHY MICROFIBER COVER 3/4 9IN</t>
  </si>
  <si>
    <t>DS ARROWORTHY POLYAMIDE COVER 3/4 9IN</t>
  </si>
  <si>
    <t>DS ARROWORTHY POLYAMIDE COVER 1IN  9IN</t>
  </si>
  <si>
    <t>DS ARROWORTHY QUICK REL PRO HD FRM 9IN</t>
  </si>
  <si>
    <t>DS ARROWORTHY MF ROLL COVERS 3/8 4IN 2PK</t>
  </si>
  <si>
    <t>DS ARROWORTHY MF ROLL COVERS 6.5IN 2PK</t>
  </si>
  <si>
    <t>DS ARROWORTHY BARRA MINI ROD FRM  4X11IN</t>
  </si>
  <si>
    <t>DS ARROWORTHY BARRA MINI JUM FRM  4X11IN</t>
  </si>
  <si>
    <t>DS ARROWORTHY JUMB MF ROLLER 3/8 4IN 2PK</t>
  </si>
  <si>
    <t>DS ARROWORTHY JUMB MF ROLL 3/8 6.5IN 2PK</t>
  </si>
  <si>
    <t>DS ARROWORTHY FINUL FLAS SASH BRSH 1.5IN</t>
  </si>
  <si>
    <t>DS ARROWORTHY FINUL FLAS SASH BRSH 2IN</t>
  </si>
  <si>
    <t>DS ARROWORTHY FINUL FLAS SASH BRSH 3IN</t>
  </si>
  <si>
    <t>DS ARROWORTHY FINUL ANG SASH BRUSH 1.5IN</t>
  </si>
  <si>
    <t>DS ARROWORTHY FINUL ANG SASH BRUSH 2IN</t>
  </si>
  <si>
    <t>DS ARROWORTHY FINUL ANG SASH BRUSH 3IN</t>
  </si>
  <si>
    <t>DS ARROWORTHY REMBRANDT ANGLED CUT 1.5IN</t>
  </si>
  <si>
    <t>DS ARROWORTHY REMBRANDT ANGLED CUT 2IN</t>
  </si>
  <si>
    <t>DS ARROWORTHY REMBRANDT ANGLED CUT 2.5IN</t>
  </si>
  <si>
    <t>DS ARROWORTHY REMBRANDT ANGLED CUT 3IN</t>
  </si>
  <si>
    <t>DS ARROWORTHY REMBRANDT STYLUS     14MM</t>
  </si>
  <si>
    <t>DS ARROWORTHY REMBRANDT STYLUS     16MM</t>
  </si>
  <si>
    <t>DS ARROWORTHY FINUL L ANGLED HANDL SET</t>
  </si>
  <si>
    <t>DS ARROWORTHY REMBRANDT SASH SET</t>
  </si>
  <si>
    <t>DS PICASSO LONG HANDLE OVAL ANGLED 1.5IN</t>
  </si>
  <si>
    <t>DS PICASSO LONG HANDLE OVAL ANGLED 2IN</t>
  </si>
  <si>
    <t>DS PICASSO LONG HANDLE OVAL ANGLED 3IN</t>
  </si>
  <si>
    <t>DS ZINSSER MOULD KILLER + REMOVER  500ML</t>
  </si>
  <si>
    <t>DS INDASA TACK CLOTHS              15PK</t>
  </si>
  <si>
    <t>DS EVERBUILD WONDERWIPES           100PK</t>
  </si>
  <si>
    <t>DS BIG WIPES HAND CREAM            100ML</t>
  </si>
  <si>
    <t>DS BIG WIPES THE CAGE</t>
  </si>
  <si>
    <t>DS OWATROL E-B                     10L</t>
  </si>
  <si>
    <t>DS HIPPO HEAVY DUTY TRADE WIPES    40PK</t>
  </si>
  <si>
    <t>DS HIPPO HEAVY DUTY TRADE WIPES    80PK</t>
  </si>
  <si>
    <t>DS PETERSONS PREDATOR DUSTSHEET   12X9FT</t>
  </si>
  <si>
    <t>DS PETERSONS PRED COTT DUST SHEET 12X9FT</t>
  </si>
  <si>
    <t>DS PETERSONS PARA COTT DUST SHEET 12X9FT</t>
  </si>
  <si>
    <t>DS PETERSONS PARA COT DUSTSHT 12X9FT 2PK</t>
  </si>
  <si>
    <t>DS PETERSONS PARA COT DUST SHEET 12X12FT</t>
  </si>
  <si>
    <t>DS PETERSONS PARA COT DUST SHEET 24X3FT</t>
  </si>
  <si>
    <t>DS PETERSONS PREM CANVAS DUSTSHT 12X12FT</t>
  </si>
  <si>
    <t>DS GARDAG SOFT PVC BROOM ASSEMBLED 11IN</t>
  </si>
  <si>
    <t>DS GARDAG NYLON YARD BROOM ASSEMBL 13IN</t>
  </si>
  <si>
    <t>DS GARDAG BASSINE BROOM            11IN</t>
  </si>
  <si>
    <t>DS GARDAG COCO PLATFORM BROOM      18IN</t>
  </si>
  <si>
    <t>DS SQUEAKY CLEAN HD CLEANING CLOTH 3PK</t>
  </si>
  <si>
    <t>DS RAMON MICROFIBRE CLOTH          6PK</t>
  </si>
  <si>
    <t>DS RAMON MICROFIBRE GLASS CLEAN    2PK</t>
  </si>
  <si>
    <t>DS SUPERCLEAN ALL PURPOSE CLOTHS   10PK</t>
  </si>
  <si>
    <t>DS FLASH DUSTPAN + BRUSH SET</t>
  </si>
  <si>
    <t>DS PRODEC MASONRY CLEANING/CHURN BRUSH</t>
  </si>
  <si>
    <t>DS BARTOLINE PVA                   1L</t>
  </si>
  <si>
    <t>DS BARTOLINE PVA                   2.5L</t>
  </si>
  <si>
    <t>DS BARTOLINE PVA                   5L</t>
  </si>
  <si>
    <t>DS HIPPO ALL PURPOSE WIPES         80PK</t>
  </si>
  <si>
    <t>DS UNGER S-CHANNEL SOFT RUBBER     25CM</t>
  </si>
  <si>
    <t>DS UNGER STRIPWASHER MONSOON SLEEV 25CM</t>
  </si>
  <si>
    <t>DS UNGER STRIPWASHER UNITEC T-BAR  25CM</t>
  </si>
  <si>
    <t>DS UNGER S-CHANNEL SOFT RUBBER     35CM</t>
  </si>
  <si>
    <t>DS UNGER STRIPWASHER MONSOON SLEEV 35CM</t>
  </si>
  <si>
    <t>DS UNGER S-CHANNEL SOFT RUBBER     45CM</t>
  </si>
  <si>
    <t>DS UNGER STRIPWASHER MONSOON SLEEV 45CM</t>
  </si>
  <si>
    <t>DS UNGER REPLACEMENT RUBBER HARD   92CM</t>
  </si>
  <si>
    <t>DS UNGER REPLACEMENT RUBBER SOFT   92CM</t>
  </si>
  <si>
    <t>DS UNGER BUCKET ON A BELT CLASSIC</t>
  </si>
  <si>
    <t>DS UNGER NINJA BUCKET ON A BELT</t>
  </si>
  <si>
    <t>DS UNGER ERGOTEC POUCH</t>
  </si>
  <si>
    <t>DS UNGER SAFETY SCRAPER BLADE</t>
  </si>
  <si>
    <t>DS UNGER SAFETY SCRAPER</t>
  </si>
  <si>
    <t>DS UNGER SMARTCOLOR MICROWIPE 200 B</t>
  </si>
  <si>
    <t>DS UNGER WASHED SCRIM            92X92CM</t>
  </si>
  <si>
    <t>DS UNGER MICROWIPE GLASS</t>
  </si>
  <si>
    <t>DS BIG WIPES SCRUB+CLEAN(BLUE)MEGA 100PK</t>
  </si>
  <si>
    <t>DS EVERBUILD DUAL PURP FOAM CLEAN  500ML</t>
  </si>
  <si>
    <t>DS LIBERON CLOTH RAGS              500G</t>
  </si>
  <si>
    <t>DS OWATROL TEXTROL      CLEAR      1L</t>
  </si>
  <si>
    <t>DS PREP MDF PASTE TABLE</t>
  </si>
  <si>
    <t>DS PACHO RUBBLE SACK 50CM X 80CM   10PK</t>
  </si>
  <si>
    <t>DS FFJ GENERAL PURPOSE GIANT SPONGE</t>
  </si>
  <si>
    <t>DS GOGAS BUTANE/PROPANE GAS CARTR  350G</t>
  </si>
  <si>
    <t>DS PRODEC HEAV DUTY RUBBLE SACKS   10PK</t>
  </si>
  <si>
    <t>DS PRODEC WARNING TAPE         60MMX200M</t>
  </si>
  <si>
    <t>DS PRODEC REFUSE SACKS           50 ROLL</t>
  </si>
  <si>
    <t>DS PRODEC REFUSE SACKS             10PK</t>
  </si>
  <si>
    <t>DS ANDERTON 3 IN 1 DAMP ADHESIVE   500ML</t>
  </si>
  <si>
    <t>DS ANDERTON 3 IN 1 DAMP PROOF FOIL 5M</t>
  </si>
  <si>
    <t>DS ANDERTON 3 IN 1 DAMP PROOF FOIL 10M</t>
  </si>
  <si>
    <t>DS OWATROL FLOETROL                2.5L</t>
  </si>
  <si>
    <t>DS OWATROL FLOETROL                1L</t>
  </si>
  <si>
    <t>DS OWATROL EMULSA-BOND             1L</t>
  </si>
  <si>
    <t>DS OWATROL OIL                     500ML</t>
  </si>
  <si>
    <t>DS OWATROL NET-TROL                1L</t>
  </si>
  <si>
    <t>DS OWATROL OIL                     1L</t>
  </si>
  <si>
    <t>DS OWATROL NET-TROL                2.5L</t>
  </si>
  <si>
    <t>DS CIRET SOFT DUSTPAN &amp; BRUSH      SET</t>
  </si>
  <si>
    <t>DS BEELINE HANDKLENZ               1L</t>
  </si>
  <si>
    <t>DS BEELINE HANDKLENZ               300ML</t>
  </si>
  <si>
    <t>DS BEELINE FUNGICIDAL WASH         1L</t>
  </si>
  <si>
    <t>DS BEELINE PRIMER SEALER           2.5K</t>
  </si>
  <si>
    <t>DS SHIELD PREMIER TACK CLOTH       5PK</t>
  </si>
  <si>
    <t>DS UNIBOND SUPER PVA               5L</t>
  </si>
  <si>
    <t>DS TETRION SUGAR SOAP SPRAY        500ML</t>
  </si>
  <si>
    <t>DS TETRION MOULD CLEANER           500ML</t>
  </si>
  <si>
    <t>DS SHIELD INDUSTRIAL SPONGE        LARGE</t>
  </si>
  <si>
    <t>DS FFJ JUMBO PREPARATION SPONGE</t>
  </si>
  <si>
    <t>DS PACHO BLACK REFUSE SACK         10PK</t>
  </si>
  <si>
    <t>DS COLOR EXPERT DECORATORS SPONGE</t>
  </si>
  <si>
    <t>DS PREP ABRASIVE SPONGE PAD        220G</t>
  </si>
  <si>
    <t>DS PREP ABRASIVE SPONGE PAD        100G</t>
  </si>
  <si>
    <t>DS PREP ABRASIVE SPONGE PAD        60G</t>
  </si>
  <si>
    <t>DS BARTOLINE SUGAR SOAP WIPES(80)  PACK</t>
  </si>
  <si>
    <t>DS UNIWIPE DIRTMOVERS VALUE WIPES  100PK</t>
  </si>
  <si>
    <t>DS OWATROL OIL SPRAY     300ML</t>
  </si>
  <si>
    <t>DS OWATROL DSP 800     1L</t>
  </si>
  <si>
    <t>DS OWATROL PREPDECK     1L</t>
  </si>
  <si>
    <t>DS CIRET SUNDRIES PACK             9PC</t>
  </si>
  <si>
    <t>DS PRODEC SWEEP BROOM HEAD SOFT    12IN</t>
  </si>
  <si>
    <t>DS EVERBUILD GLASS CLEANER         1L</t>
  </si>
  <si>
    <t>DS CIRET SPONTEX INDUSTRIAL SPONGE</t>
  </si>
  <si>
    <t>DS RODO DUST PAN &amp; BRUSH SET</t>
  </si>
  <si>
    <t>DS PRODEC MULTI PURP CLEAN CLOTHS  50PK</t>
  </si>
  <si>
    <t>DS BIG WIPES CLEANING WIPES(YELL)  80PK</t>
  </si>
  <si>
    <t>DS BIG WIPES HEAVY DUTY BUCKET     240PK</t>
  </si>
  <si>
    <t>DS BIG WIPES MULTI SURFACE (GREEN) 80PK</t>
  </si>
  <si>
    <t>DS BIG WIPES POWER SPRAY</t>
  </si>
  <si>
    <t>DS BARRETTINE PVA ADHESIVE SEALER  2.5L</t>
  </si>
  <si>
    <t>DS CIRET SPONTEX DECORATOR SPONGE</t>
  </si>
  <si>
    <t>DS CIRET BAG OF RAGS    COLOURED   10K</t>
  </si>
  <si>
    <t>DS PRODEC TACK CLOTHS              10PK</t>
  </si>
  <si>
    <t>DS HG MOULD SPRAY                  500ML</t>
  </si>
  <si>
    <t>DS PRODEC CELLULOSE SPONGE         STD</t>
  </si>
  <si>
    <t>DS PRODEC CELLULOSE SPONGE         LARGE</t>
  </si>
  <si>
    <t>DS PURDY COLOSSUS 0.5IN PILE 6.5IN 2PK</t>
  </si>
  <si>
    <t>DS PRODEC HD POLYMIDE REFILL       9IN</t>
  </si>
  <si>
    <t>DS PURDY WHITE DOVE 3/8IN  4.5IN   2PK</t>
  </si>
  <si>
    <t>DS PURDY WHITE DOVE 3/8IN  6.5IN   2PK</t>
  </si>
  <si>
    <t>DS PURDY WHITE DOVE 3/8IN  4.5IN   6PK</t>
  </si>
  <si>
    <t>DS PURDY CAGELESS FRAME 1/2IN CORE 9IN</t>
  </si>
  <si>
    <t>DS PURDY MARATHON ROLL 13/4 3/4NAP 9IN</t>
  </si>
  <si>
    <t>DS PURDY MARATHON ROLL 13/4 3/8NAP 9IN</t>
  </si>
  <si>
    <t>DS AXUS LIME MINI ROLLER KIT       4IN</t>
  </si>
  <si>
    <t>DS PRODEC ASSORTED MINI ROLL+FRAME 10PK</t>
  </si>
  <si>
    <t>DS PRODEC SCREW COMFORT GRIP FRAME 9IN</t>
  </si>
  <si>
    <t>DS PURDY WHITE DOVE 3/8IN  6.5IN   6PK</t>
  </si>
  <si>
    <t>DS PURDY MARATHON   3/8IN  4.5IN   2PK</t>
  </si>
  <si>
    <t>DS PURDY MARATHON   3/4IN  6.5IN   2PK</t>
  </si>
  <si>
    <t>DS PURDY JUMBO MINI KIT            4.5IN</t>
  </si>
  <si>
    <t>DS PURDY JUMBO MINI KIT            6.5IN</t>
  </si>
  <si>
    <t>DS PERFECTION ROLLER SET 6PC + FREE BRSH</t>
  </si>
  <si>
    <t>DS ROTA MICROFIBRE REFILL ROLLER   10IN</t>
  </si>
  <si>
    <t>DS PETERSONS PARA CORR ROLLER SLVE 9IN</t>
  </si>
  <si>
    <t>DS PETERSONS PARA CORR ROLLER FRME 9IN</t>
  </si>
  <si>
    <t>DS PERFECTION ROLL KIT 1XS,M,L,WDF 5PC</t>
  </si>
  <si>
    <t>DS ROTA CONCAVE SUPER FOAM ROLLER  SET</t>
  </si>
  <si>
    <t>DS WOOSTER PRO/DOO-Z 3/16IN NAP    9IN</t>
  </si>
  <si>
    <t>DS PRODEC STICK SYS SCREW HAND FRA 10IN</t>
  </si>
  <si>
    <t>DS PRODEC MICROFIB +FRM SHORT 10PK 4IN</t>
  </si>
  <si>
    <t>DS PRODEC MICROFIBRE ROLLER SHORT  4IN</t>
  </si>
  <si>
    <t>DS PRODEC HI PERFOR ROLL + FRM SET 13PC</t>
  </si>
  <si>
    <t>DS PRODEC SCREW PLASTIC HANDLE FRA 9IN</t>
  </si>
  <si>
    <t>DS PRODEC HI-PERFORM SCUTTLE KIT   7PC</t>
  </si>
  <si>
    <t>DS PRODEC MICROFIBRE SCUTTLE KIT   7PC</t>
  </si>
  <si>
    <t>DS ROTA SUPERFINE FOAM MINI REFILL 4IN</t>
  </si>
  <si>
    <t>DS PRODEC SOLVENT RESIST ROLL 10PK 4IN</t>
  </si>
  <si>
    <t>DS PRODEC GLOSS PILE WOVEN REFILL  7IN</t>
  </si>
  <si>
    <t>DS PRODEC SCREW PLASTIC HAND FRAME 9IN</t>
  </si>
  <si>
    <t>DS PRODEC SOLVENT RESISTANT ROLLER 12IN</t>
  </si>
  <si>
    <t>DS PRODEC SOLVENT RESISTANT ROLLER 9IN</t>
  </si>
  <si>
    <t>DS PRODEC PUSH WOODEN HANDLE FRAME 9IN</t>
  </si>
  <si>
    <t>DS PRODEC TIGER MED PILE WOVEN ROL 7IN</t>
  </si>
  <si>
    <t>DS PRODEC STICK MASONRY LONG ROLL  9IN</t>
  </si>
  <si>
    <t>DS PURDY WHITE DOVE      3/8IN     9IN</t>
  </si>
  <si>
    <t>DS PURDY COLOSSUS        3/4IN     18IN</t>
  </si>
  <si>
    <t>DS PURDY WHITE DOVE      1/2IN     9IN</t>
  </si>
  <si>
    <t>DS ACORN FALCON SHORT PILE ROLLER  7IN</t>
  </si>
  <si>
    <t>DS PERFECTION DOUBLE ARM FRAME END CAPS</t>
  </si>
  <si>
    <t>DS HAMILTON ROLLER KIT  1.5IN CORE 3PC</t>
  </si>
  <si>
    <t>DS AXUS BLUE PRO-FIN LONG PILE ROL 9IN</t>
  </si>
  <si>
    <t>DS ROTA SUPERFLOCK REFILL ROLLER   4IN</t>
  </si>
  <si>
    <t>DS PRODEC SOLVENT RESISTANT ROLLER 15IN</t>
  </si>
  <si>
    <t>DS PRODEC HD FOAM MINI ROLLER 10PK 6IN</t>
  </si>
  <si>
    <t>DS PURDY WHITE DOVE ROLLER KIT</t>
  </si>
  <si>
    <t>DS PRODEC MICROFIBRE CLOTHS        6PK</t>
  </si>
  <si>
    <t>DS PRESTIGE MINI ROLLER SET        11PC</t>
  </si>
  <si>
    <t>DE ULT POLY LONG PILE ROLLERS 9IN  3PK</t>
  </si>
  <si>
    <t>DS PURDY WHITE DOVE MULTI PACK 9IN 3PK</t>
  </si>
  <si>
    <t>DS PURDY PREMIUM STIFF SCRAPER     2IN</t>
  </si>
  <si>
    <t>DS PURDY PREMIUM 10 IN 1 FOLDING TOOL</t>
  </si>
  <si>
    <t>DS PURDY PREMIUM FLEX PUTTY KNIFE  1.5IN</t>
  </si>
  <si>
    <t>DS PURDY PREMIUM FLEX PUTTY KNIFE  3IN</t>
  </si>
  <si>
    <t>DS PRESTIGE ROLLER KIT 9IN+4IN     6PC</t>
  </si>
  <si>
    <t>DS PRODEC ICE FUSION ROLLERS   4IN 2PK</t>
  </si>
  <si>
    <t>DS PRODEC ICE FUSION ROLLER 1.75IN 9IN</t>
  </si>
  <si>
    <t>DS PRODEC ROLLER KIT+5 TRAY LINERS 9IN</t>
  </si>
  <si>
    <t>DS PRODEC CLICKNCLIMB PRO TELE LAD 3.8M</t>
  </si>
  <si>
    <t>DS PRODEC PREMIER OVAL BRUSH SET   3PC</t>
  </si>
  <si>
    <t>DS PRODEC COTTON TWILL DUSTSHEET 12X12FT</t>
  </si>
  <si>
    <t>DS PRODEC ICE FUSION ROLLER REFILL 12IN</t>
  </si>
  <si>
    <t>DS ELIPSE A1-P3 RD REPLACE FILTERS 2PK</t>
  </si>
  <si>
    <t>DS ROTA NYLON BLUE STRIPE FLR ROLL 15IN</t>
  </si>
  <si>
    <t>DS ROTA NYLON BLUE STRIPE FLR ROLL 18IN</t>
  </si>
  <si>
    <t>DS ROTA PRO SILVER STRIPE REFILL   9IN</t>
  </si>
  <si>
    <t>DS ROTA DUALON REFILL              12IN</t>
  </si>
  <si>
    <t>DS ROTA CAGE FRAME PUSH FIT        9IN</t>
  </si>
  <si>
    <t>DS ROTA U SHAPED SCREW FIT FRAME   9IN</t>
  </si>
  <si>
    <t>DS ROTA TRADE ROLLER KIT           9IN</t>
  </si>
  <si>
    <t>DS WOOSTER PRO/DOO-Z 1/2IN NAP     9IN</t>
  </si>
  <si>
    <t>DS WOOSTER MICROFIBER 5/16IN NAP   9IN</t>
  </si>
  <si>
    <t>DS WOOSTER JUM SHERGRIP MINI ROLL FRAME</t>
  </si>
  <si>
    <t>DS WOOSTER JUMBO PRO/DOO-Z 3/8 2PK 4.5IN</t>
  </si>
  <si>
    <t>DS WOOSTER JUMBO RED FEATHER 2PK   4.5IN</t>
  </si>
  <si>
    <t>DS WOOSTER JUMBO-KOTER FLIP FRAME</t>
  </si>
  <si>
    <t>DS HANDY ROLLER PAIL LINERS        4PK</t>
  </si>
  <si>
    <t>DS TRIMACO PRO MASKER   QM5000</t>
  </si>
  <si>
    <t>DS PREP HANDLED EXPERT PAINT CUP   2L</t>
  </si>
  <si>
    <t>DS TRIMACO BROWN MASKING PAPER 6INX180FT</t>
  </si>
  <si>
    <t>DS TRIMACO PREM MASKING FILM  24INX180FT</t>
  </si>
  <si>
    <t>DS TRIMACO PREM MASKING FILM  48INX180FT</t>
  </si>
  <si>
    <t>DS TRIMACO PREM MASKING FILM   72INX90FT</t>
  </si>
  <si>
    <t>DS TRIMACO PREM MASKING FILM   99INX90FT</t>
  </si>
  <si>
    <t>DS TRIMACO CUT OFF BLADE 12</t>
  </si>
  <si>
    <t>DS TRIMACO PRO STARTER KIT        QM5000</t>
  </si>
  <si>
    <t>DS PRODEC EMULSION MINI ROLLER KIT 4IN</t>
  </si>
  <si>
    <t>DS PURDY PR-EX WHITE DOVE 1/2IN 1.75X9IN</t>
  </si>
  <si>
    <t>DS ROTA BLUE STRIPE NYLON ROLLER   4IN</t>
  </si>
  <si>
    <t>DS COLEMAN CORDEX BOARD WHITE      4X8FT</t>
  </si>
  <si>
    <t>DS PRODEC STICK TIGER MEDIUM PILE  10IN</t>
  </si>
  <si>
    <t>DS PRODEC SUPER CLING DUST SHEET  200SQM</t>
  </si>
  <si>
    <t>DS PURDY COLOSSUS ROLLER 3PK       9IN</t>
  </si>
  <si>
    <t>DS PRODEC MASONRY ROLLER + FRAME   9IN</t>
  </si>
  <si>
    <t>DS PURDY WHITE DOVE CORE 3/8IN  12X1.5IN</t>
  </si>
  <si>
    <t>DS PURDY PR-EX WHITE DOVE 3/8IN 1.75X9IN</t>
  </si>
  <si>
    <t>DS PURDY WHITE DOVE 3/8IN PILE  1.5X18IN</t>
  </si>
  <si>
    <t>DS PURDY COLOSSUS 0.5IN PILE    1.5X18IN</t>
  </si>
  <si>
    <t>DS PURDY JIFFY-LOC ADAPTOR</t>
  </si>
  <si>
    <t>DS PURDY WHITE DOVE MINI ROLLER SYSTEM</t>
  </si>
  <si>
    <t>DS PURDY MINI ROLLER    2PK 0.5IN  4IN</t>
  </si>
  <si>
    <t>DS PURDY MINI ROLLER    2PK 3/8IN  4IN</t>
  </si>
  <si>
    <t>DS PERFECTION ADJUS DBL ARM FRAME 9-15IN</t>
  </si>
  <si>
    <t>DS PERFECTION CAST ALU. DBL FRAME  15IN.</t>
  </si>
  <si>
    <t>DS PERFECTION ROLLER    SHEEPSKIN  9IN</t>
  </si>
  <si>
    <t>DS PERFECTION ROLLER    SHORT      4IN</t>
  </si>
  <si>
    <t>DS PERFECTION ROLLER    MEDIUM     4IN</t>
  </si>
  <si>
    <t>DS PERFECTION ROLLER    LONG       4IN</t>
  </si>
  <si>
    <t>DS PERFECTION ROLLER    X LONG     4IN</t>
  </si>
  <si>
    <t>DS PERFECTION ROLLER    SHORT      9IN</t>
  </si>
  <si>
    <t>DS PERFECTION ROLLER    MEDIUM     9IN</t>
  </si>
  <si>
    <t>DS PERFECTION ROLLER    LONG       9IN</t>
  </si>
  <si>
    <t>DS PERFECTION ROLLER    X LONG     9IN</t>
  </si>
  <si>
    <t>DS PERFECTION ROLLER    MEDIUM     12IN</t>
  </si>
  <si>
    <t>DS PERFECTION ROLLER    LONG       12IN</t>
  </si>
  <si>
    <t>DS PERFECTION ROLLER    X LONG     12IN</t>
  </si>
  <si>
    <t>DS PERFECTION ROLLER    MEDIUM     15IN</t>
  </si>
  <si>
    <t>DS PERFECTION ROLLER    LONG       15IN</t>
  </si>
  <si>
    <t>DS WOOSTER SHERLOCK FRAME   1.75IN 9IN</t>
  </si>
  <si>
    <t>DS PRODEC STICK PUSH FIT FRAME     10IN</t>
  </si>
  <si>
    <t>DS FFJ ROLLER KIT                  9IN</t>
  </si>
  <si>
    <t>DS PRODEC REFILL ROLLER GLOSS PILE 9IN</t>
  </si>
  <si>
    <t>DS PRODEC MEDIUM PILE POLYE REFILL 9IN</t>
  </si>
  <si>
    <t>DS PRODEC LONG PILE POLYMI REFILL  9IN</t>
  </si>
  <si>
    <t>DS PRODEC HEAV DUTY POLYMI REFILL  9IN</t>
  </si>
  <si>
    <t>DS PRODEC LONG PILE SHEEPSK REFILL 9IN</t>
  </si>
  <si>
    <t>DS PRODEC TIGER MEDIUM PILE WOVEN  9IN</t>
  </si>
  <si>
    <t>DS FFJ CORNER + EDGE ROLLER</t>
  </si>
  <si>
    <t>DS PRODEC TITAN SCREW FIT FRAME 1.75X9IN</t>
  </si>
  <si>
    <t>DS PRODEC HD FOAM MINI ROLLER 10PK 4IN</t>
  </si>
  <si>
    <t>DS PRODEC GLOSS PILE MINI ROLLER   4IN</t>
  </si>
  <si>
    <t>DS PRODEC FLOOR PAINTING KIT       4PC</t>
  </si>
  <si>
    <t>DS PRODEC SHEEPSKIN PAINTING MITT</t>
  </si>
  <si>
    <t>DS PRODEC TWIN HEAD MASONRY KIT + POLE</t>
  </si>
  <si>
    <t>DS PRODEC ROLLER &amp; FRAME SET  13PC 9IN</t>
  </si>
  <si>
    <t>DS PRODEC MED MIN ROLLER &amp; FR 10PK 4IN</t>
  </si>
  <si>
    <t>DS PRODEC CAST ALUM DBL ARM FRAME  12IN</t>
  </si>
  <si>
    <t>DS PRODEC CAST ALU DOUBL ARM FRAME 15IN</t>
  </si>
  <si>
    <t>DS PRODEC TELE FRAME &amp; TIGER SLV   9IN</t>
  </si>
  <si>
    <t>DS PRODEC SCREW WOOD HANDLE FRA 1.75X9IN</t>
  </si>
  <si>
    <t>DS PRODEC PUSH PLAS HANDLE FRAM 1.75X9IN</t>
  </si>
  <si>
    <t>DS PRODEC PUSH FIT PLASTIC FRME 1.75X7IN</t>
  </si>
  <si>
    <t>DS PURDY PRO-EXT COLOSSUS 0.5IN 1.75X9IN</t>
  </si>
  <si>
    <t>DS PERFORMANCE DOUBLE ARM FRAME    12IN</t>
  </si>
  <si>
    <t>DS PERFORMANCE CAGE FRAME          9IN</t>
  </si>
  <si>
    <t>DS PERFORMANCE MINI FRAME          SHORT</t>
  </si>
  <si>
    <t>DS PERFORMANCE MINI FRAME          LONG</t>
  </si>
  <si>
    <t>DS AXUS GREY IMMACULATE FRAME      9IN</t>
  </si>
  <si>
    <t>DS AXUS PRO FINISH ROLL MEDIUM     9IN</t>
  </si>
  <si>
    <t>DS AXUS GREY IMMAC ROLL 10PK       4IN</t>
  </si>
  <si>
    <t>DS AXUS BLONDE WOOL SLEEVE 10PK    4IN</t>
  </si>
  <si>
    <t>DS AXUS BLUE PRO-FIN ROLL MED 10PK 4IN</t>
  </si>
  <si>
    <t>DS AXUS BLUE PRO-FIN ROLL MED 2PK  4IN</t>
  </si>
  <si>
    <t>DS AXUS WHITE HD FOAM ROLLER 10PK  4IN</t>
  </si>
  <si>
    <t>DS AXUS LIME WOOD FINISH ROLL 10PK 4IN</t>
  </si>
  <si>
    <t>DS AXUS BLUE PRO-FIN MIN ROLL KIT  4IN</t>
  </si>
  <si>
    <t>DS AXUS WHITE HD FOAM MIN ROLL KIT 4IN</t>
  </si>
  <si>
    <t>DS AXUS BLONDE WOOL MINI ROLLR KIT 4IN</t>
  </si>
  <si>
    <t>DS PRODEC D ARM MED PILE POLYESTER 12IN</t>
  </si>
  <si>
    <t>DS RODO BULK LONG PILE ROLLER    1.5X9IN</t>
  </si>
  <si>
    <t>DS PRODEC MINI ROLLER FRAME 10IN   4IN</t>
  </si>
  <si>
    <t>DS PRODEC TIGER MED PILE ROLL      4IN</t>
  </si>
  <si>
    <t>DS PRODEC LONG PILE ROLLER         4IN</t>
  </si>
  <si>
    <t>DS FFJ MINI ROLLER KIT EMULSION + GLOSS</t>
  </si>
  <si>
    <t>DS PRODEC TIGER ROLL FRAM+BRSH 8PC 9IN</t>
  </si>
  <si>
    <t>DS PRODEC EXTRA LONG POLYESTER ROL 9IN</t>
  </si>
  <si>
    <t>DS PRODEC MED PILE SHEEPSKIN  11MM 9IN</t>
  </si>
  <si>
    <t>DS PRODEC MICROFIB ROLL MEDIUM     9IN</t>
  </si>
  <si>
    <t>DS PRESTIGE ROLLER SLV   SHORT     4IN</t>
  </si>
  <si>
    <t>DS PRESTIGE ROLLER SLV   SHORT 2PK 4IN</t>
  </si>
  <si>
    <t>DS PRESTIGE ROLLER SLV   MEDIUM    4IN</t>
  </si>
  <si>
    <t>DS PRESTIGE ROLLER SLV   MED   2PK 4IN</t>
  </si>
  <si>
    <t>DS PRESTIGE ROLLER SLV   SHORT     9IN</t>
  </si>
  <si>
    <t>DS PRESTIGE ROLLER SLV  MEDIUM     9IN</t>
  </si>
  <si>
    <t>DS PRESTIGE ROLLER SLV   LONG      9IN</t>
  </si>
  <si>
    <t>DS PRESTIGE ROLLER SLV   MEDIUM    12IN</t>
  </si>
  <si>
    <t>DS PRESTIGE ROLLER SLV   LONG      12IN</t>
  </si>
  <si>
    <t>DS PRESTIGE ROLLER KIT 1XS,M,L,F,T 5PC</t>
  </si>
  <si>
    <t>DS PRESTIGE ROLLER SET 5XM,1XL,F   7PC</t>
  </si>
  <si>
    <t>DS PRESTIGE MINI FRAME  LONG</t>
  </si>
  <si>
    <t>DS PRESTIGE MINI FRAME  SHORT</t>
  </si>
  <si>
    <t>DS PRESTIGE CAGE FRAME             9IN</t>
  </si>
  <si>
    <t>DS PRESTIGE DOUBLE ARM FRAME       12IN</t>
  </si>
  <si>
    <t>DS PERFORMANCE ROLLER   FOAM       4IN</t>
  </si>
  <si>
    <t>DS PERFORMANCE ROLLER   MEDIUM     4IN</t>
  </si>
  <si>
    <t>DS PERFORMANCE ROLLER   FOAM       9IN</t>
  </si>
  <si>
    <t>DS PERFORMANCE ROLLER   SHORT      9IN</t>
  </si>
  <si>
    <t>DS PERFORMANCE ROLLER   MEDIUM     9IN</t>
  </si>
  <si>
    <t>DS PERFORMANCE ROLLER   LONG       9IN</t>
  </si>
  <si>
    <t>DS PERFORMANCE ROLLER   X LONG     9IN</t>
  </si>
  <si>
    <t>DS PERFORMANCE ROLLER   MEDIUM     12IN</t>
  </si>
  <si>
    <t>DS PERFORMANCE ROLLER   LONG       12IN</t>
  </si>
  <si>
    <t>DS PERFORMANCE ROLLER   X LONG     12IN</t>
  </si>
  <si>
    <t>DS PERFORMANCE ROLLER KIT          5PC</t>
  </si>
  <si>
    <t>DS KANA ALL PURPOSE BRUSH          2IN</t>
  </si>
  <si>
    <t>DS ROTA VELOUR REFILL       1.75 X 9IN</t>
  </si>
  <si>
    <t>DS KANA ALL PURPOSE BRUSH          2.5IN</t>
  </si>
  <si>
    <t>DS KANA ALL PURPOSE BRUSH          3IN</t>
  </si>
  <si>
    <t>DS KANA EASY-FLO SOFT GRIP BRUSH   1IN</t>
  </si>
  <si>
    <t>DS KANA EASY-FLO SOFT GRIP BRUSH   1.5IN</t>
  </si>
  <si>
    <t>DS KANA EASY-FLO SOFT GRIP BRUSH   2IN</t>
  </si>
  <si>
    <t>DS KANA EASY-FLO SOFT GRIP BRUSH   3IN</t>
  </si>
  <si>
    <t>DS DELTEC UNITACK PAPER 300MM X 25M</t>
  </si>
  <si>
    <t>DS KANA FLAT FITCH                 NO.12</t>
  </si>
  <si>
    <t>DS FFJ PAINT SCRAPER               4IN</t>
  </si>
  <si>
    <t>DS PRODEC MFIBRE ROLLER KIT EX VAL 4IN</t>
  </si>
  <si>
    <t>DS PRODEC MICROFIBRE ROLLER KIT</t>
  </si>
  <si>
    <t>DS PRODEC MFIBRE ROLL KIT MEGA VAL 9IN</t>
  </si>
  <si>
    <t>DS INDASA COVERALL      2400MM     25M</t>
  </si>
  <si>
    <t>DS ARROWORTHY CL STR CUT SHORT+TRIM 4PC</t>
  </si>
  <si>
    <t>DS ARROWORTHY CL BEAVERTAIL ANG+SASH 4PC</t>
  </si>
  <si>
    <t>DS HAMILTON SHORT EXT POLE     640-900MM</t>
  </si>
  <si>
    <t>DS HAMILTON MEDIUM EXT POLE  1400-2400MM</t>
  </si>
  <si>
    <t>DS HAMILTON LONG EXT POLE    1900-3300MM</t>
  </si>
  <si>
    <t>DS HAMILTON CAGE FRAME             9IN</t>
  </si>
  <si>
    <t>DS HAMILTON DOUBLE ARM ROLLR FRAME 12IN</t>
  </si>
  <si>
    <t>DS HAMILTON SHORT ARM ROLLR FRAME  4IN</t>
  </si>
  <si>
    <t>DS HAMILTON MASONRY BRUSH          4IN</t>
  </si>
  <si>
    <t>DS HAMILTON TIMBERCARE BRUSH       4IN</t>
  </si>
  <si>
    <t>DS HARRIS ULT W&amp;C CORNER ROLLER SLV</t>
  </si>
  <si>
    <t>DS ROTA SCREW LUGGED FRAME         12IN</t>
  </si>
  <si>
    <t>DS ROTA DOUBLE ARM SPINDLE FRAME   12IN</t>
  </si>
  <si>
    <t>DS ROTA EASY FLO ROLLER BRUSH KIT</t>
  </si>
  <si>
    <t>DS KANA ADVANTAGE BRUSH SET +2IN   6PC</t>
  </si>
  <si>
    <t>DS KANA SASH BRUSH SET             3PC</t>
  </si>
  <si>
    <t>DS PREP TACK CLOTHS 450X200M       10PK</t>
  </si>
  <si>
    <t>DS SANDERSON ACTIVE EMUL COLOURS   125ML</t>
  </si>
  <si>
    <t>DS SANDERSON WB ACRYLIC EGGSHELL   1L</t>
  </si>
  <si>
    <t>DS SANDERSON WB ACRYLIC EGGSHELL   2.5L</t>
  </si>
  <si>
    <t>DS SANDERSON ACTIVE EMUL COLOURS   5L</t>
  </si>
  <si>
    <t>DS SANDERSON ACTIVE EMUL COLOURS   2.5L</t>
  </si>
  <si>
    <t>DS PETERSONS PARA PAINT KETTLE     2.5L</t>
  </si>
  <si>
    <t>DS PETERSONS PARA PAINT TRAY       4IN</t>
  </si>
  <si>
    <t>DS PETERSONS PARA PAINT TRAY       9IN</t>
  </si>
  <si>
    <t>DS PETERSONS PARA PAINT TRAY       11IN</t>
  </si>
  <si>
    <t>DS PETERSONS PARA PAINT TRAY       15IN</t>
  </si>
  <si>
    <t>DS PETERSONS PARA PAINT SCUTTLE    2.5L</t>
  </si>
  <si>
    <t>DS PETERSONS PARA PAINT SCUTTLE    5L</t>
  </si>
  <si>
    <t>DS PETERSONS PARA PAINT SCUTTLE    10L</t>
  </si>
  <si>
    <t>DS PETERSONS PARA PAINT SCUTTLE    15L</t>
  </si>
  <si>
    <t>DS PETERSONS PARA PAINT SCUTTLE    25L</t>
  </si>
  <si>
    <t>DS ROTA PROF MINI MICROFIBRE REFIL 4IN</t>
  </si>
  <si>
    <t>DS ROTA MINI PLASTIC ROLLER TRAY   4IN</t>
  </si>
  <si>
    <t>DS ROTA PLASTIC ROLLER TRAY        9IN</t>
  </si>
  <si>
    <t>DS HAMILTON MED PILE ROLLER SET 9IN 5PK</t>
  </si>
  <si>
    <t>DS HAMILTON MED PILE ROLLER SET 9IN 3PK</t>
  </si>
  <si>
    <t>DS HAMILTON MED PILE ROLLER SET 4IN 7PK</t>
  </si>
  <si>
    <t>DS HAMILTON GLOSS PILE ROLLR SET 4IN 7PK</t>
  </si>
  <si>
    <t>DS HAMILTON MINI ROLLER KIT     4IN 7PK</t>
  </si>
  <si>
    <t>DS HAMILTON ROLLER KIT         12IN 4PK</t>
  </si>
  <si>
    <t>DS HAMILTON MINI ROLLER SET    4IN 17PC</t>
  </si>
  <si>
    <t>DS HAMILTON RADIATOR ROLLER SET 4IN 3PC</t>
  </si>
  <si>
    <t>DS HAMILTON SCUTTLE                15L</t>
  </si>
  <si>
    <t>DS HAMILTON ROLLER TRAY            4IN</t>
  </si>
  <si>
    <t>DS HAMILTON ROLLER TRAY LINER      4IN</t>
  </si>
  <si>
    <t>DS HAMILTON ROLLER TRAY            9IN</t>
  </si>
  <si>
    <t>DS HAMILTON ROLLER TRAY LINER      9IN</t>
  </si>
  <si>
    <t>DS HAMILTON PAINT KETTLE           2L</t>
  </si>
  <si>
    <t>DS HAMILTON TUBBIE (BLACK)         40L</t>
  </si>
  <si>
    <t>DS HAMILTON FLOOR PROTECTOR CARPET</t>
  </si>
  <si>
    <t>DS HAMILTON FLOOR PROTECTOR HARD FLOORS</t>
  </si>
  <si>
    <t>DS HAMILTON DUST SHEET ON A ROLL</t>
  </si>
  <si>
    <t>DS HAMILTON CONTINENTAL FILL KNIFES 3PK</t>
  </si>
  <si>
    <t>DS HAMILTON STRIPPING KNIFE        3IN</t>
  </si>
  <si>
    <t>DS HAMILTON FILLING KNIFE          2IN</t>
  </si>
  <si>
    <t>DS PRODEC EMULSION SLEEVE VALUE    18PK</t>
  </si>
  <si>
    <t>DS PRODEC MFIBRE MED SET+FRAME 4IN 5PC</t>
  </si>
  <si>
    <t>DS PRODEC ICE CUBE ICE FUSION REFILL 9PC</t>
  </si>
  <si>
    <t>DS PRODEC ICE FUSION REFILL+FRME 4IN 7PC</t>
  </si>
  <si>
    <t>DS PRODEC MEDIUM PILE PROJECT KIT  9IN</t>
  </si>
  <si>
    <t>DS HAMILTON  MULTIPURP BLOCK BRUSH 5.5IN</t>
  </si>
  <si>
    <t>DS HAMILTON MASONRY SET WITH TRAY  9IN</t>
  </si>
  <si>
    <t>DS HAMILTON LONG REACH BRUSH       2IN</t>
  </si>
  <si>
    <t>DS HAMILTON ANGLED WINDOW BRUSH    1IN</t>
  </si>
  <si>
    <t>DS HAMILTON FINE TIP FLAT BRUSH    1IN</t>
  </si>
  <si>
    <t>DS HAMILTON FINE TIP FLAT BRUSH    1.5IN</t>
  </si>
  <si>
    <t>DS HAMILTON FINE TIP FLAT BRUSH    2IN</t>
  </si>
  <si>
    <t>DS HAMILTON FINE TIP FLAT BRUSH    3IN</t>
  </si>
  <si>
    <t>DS HAMILTON CUTTING-IN BRUSH       2IN</t>
  </si>
  <si>
    <t>DS HAMILTON EMULSION WALL BRUSH    4IN</t>
  </si>
  <si>
    <t>DS HAMILTON EMULSION WALL BRUSH    6IN</t>
  </si>
  <si>
    <t>DS HAMILTON LONG HANDLE ANGL BRUSH 1.5IN</t>
  </si>
  <si>
    <t>DS HAMILTON LONG HANDLE ANGL BRUSH 2IN</t>
  </si>
  <si>
    <t>DS HAMILTON FINE TIP FLAT BRUSHES  3PK</t>
  </si>
  <si>
    <t>DS HAMILTON FINE TIP FLAT BRSH 1.5IN 4PK</t>
  </si>
  <si>
    <t>DS HAMILTON FINE TIP FLAT BRUSHES  5PK</t>
  </si>
  <si>
    <t>DS HAMILTON FINE TIP FLAT BRUSHES  6PK</t>
  </si>
  <si>
    <t>DS HAMILTON MEDIUM PILE ROLLER 9IN 3PK</t>
  </si>
  <si>
    <t>DS HAMILTON MEDIUM PILE ROLLER 4IN 10PK</t>
  </si>
  <si>
    <t>DS HAMILTON FOAM ROLLER        4IN 10PK</t>
  </si>
  <si>
    <t>DS HAMILTON SHORT PILE ROLLER      9IN</t>
  </si>
  <si>
    <t>DS HAMILTON MEDIUM PILE ROLLER     9IN</t>
  </si>
  <si>
    <t>DS HAMILTON LONG PILE ROLLER       9IN</t>
  </si>
  <si>
    <t>DS HAMILTON MEDIUM PILE ROLLER     12IN</t>
  </si>
  <si>
    <t>DS HAMILTON THE BIG INDOOR BOX SET 18PC</t>
  </si>
  <si>
    <t>DS HAMILTON MED PILE ROLLER SET 9IN 7PK</t>
  </si>
  <si>
    <t>DS HARRIS ULT W&amp;C CORNER ROLLER</t>
  </si>
  <si>
    <t>DS MASQ BLUE 14 DAY MASK TAPE 25MM X 50M</t>
  </si>
  <si>
    <t>DS MASQ BLUE 14 DAY MASK TAPE 38MM X 50M</t>
  </si>
  <si>
    <t>DS MASQ BLUE 14 DAY MASK TAPE 50MM X 50M</t>
  </si>
  <si>
    <t>DS MASQ PURPLE LOW TACK TAPE 25MM X 50M</t>
  </si>
  <si>
    <t>DS MASQ PURPLE LOW TACK TAPE 38MM X 50M</t>
  </si>
  <si>
    <t>DS MASQ PURPLE LOW TACK TAPE 50MM X 50M</t>
  </si>
  <si>
    <t>DS MASQ LILAC SENSITIVE TAPE 25MM X 50M</t>
  </si>
  <si>
    <t>DS MASQ LILAC SENSITIVE TAPE 38MM X 50M</t>
  </si>
  <si>
    <t>DS MASQ LILAC SENSITIVE TAPE 50MM X 50M</t>
  </si>
  <si>
    <t>DS MASQ PROF MASK TAPE 7 DAY 25MMX 50M</t>
  </si>
  <si>
    <t>DS MASQ PROF MASK TAPE 7 DAY 38MMX 50M</t>
  </si>
  <si>
    <t>DS MASQ PROF MASK TAPE 7 DAY 50MMX 50M</t>
  </si>
  <si>
    <t>DS MASQ PROF MASK TAPE 3 DAY 25MMX 50M</t>
  </si>
  <si>
    <t>DS MASQ PROF MASK TAPE 3 DAY 38MMX 50M</t>
  </si>
  <si>
    <t>DS MASQ PROF MASK TAPE 3 DAY 50MMX 50M</t>
  </si>
  <si>
    <t>DS PRODEC COTTON TWILL DUST SHEET 24X3FT</t>
  </si>
  <si>
    <t>DS PRESTIGE ROLLER SET             13PC</t>
  </si>
  <si>
    <t>DS PRODEC COTTON DUST SHEETS 12X9FT 3PK</t>
  </si>
  <si>
    <t>DS PRODEC POLY BACK DUSTSHEET 12X9FT 3PK</t>
  </si>
  <si>
    <t>DS PRODEC MINI ROLL KIT GLOSS&amp;EMUL 4IN</t>
  </si>
  <si>
    <t>DS PRODEC PARTNER PACK      1.75 x 9IN</t>
  </si>
  <si>
    <t>DS PRODEC ADV MFIBRE ROLLERS&amp;FR 4IN 10PK</t>
  </si>
  <si>
    <t>DS PRODEC ADVANCE 3 HEAD ROLLER KIT</t>
  </si>
  <si>
    <t>DS ROTA PREMIER MFIBRE FIBRE ROLL  9IN</t>
  </si>
  <si>
    <t>DS HIPPO PRO 3          ANTHRACITE 400ML</t>
  </si>
  <si>
    <t>DS HIPPO PRO 3          BLACK      400ML</t>
  </si>
  <si>
    <t>DS PRODEC ROLLER AND FRAME SET 9IN 7PC</t>
  </si>
  <si>
    <t>DS ROTA PADDED SLEEVE+FRAME 4PK    250MM</t>
  </si>
  <si>
    <t>DS ROTA TOPTEX SLEEVES+FRAME 5PK   230MM</t>
  </si>
  <si>
    <t>DS PERFORMANCE ROLLER KIT 5M 1F 1T 7PC</t>
  </si>
  <si>
    <t>DS ROTA MINI PAINT SCUTTLE         5L</t>
  </si>
  <si>
    <t>DS ROTA DOUBLE ARM FRAME           12IN</t>
  </si>
  <si>
    <t>DS PREP POLY ROLL               2M X 50M</t>
  </si>
  <si>
    <t>DS PREP POLY DUST SHEET       3.6 X 3.6M</t>
  </si>
  <si>
    <t>DS PREP POLY DUST SHEET       3.6 X 2.7M</t>
  </si>
  <si>
    <t>DS PRODEC 3 HEAD MEDIUM ROLLER KIT 9IN</t>
  </si>
  <si>
    <t>DS PETERSONS PARAGON DEC CAULK     380ML</t>
  </si>
  <si>
    <t>DS PRODEC MINI ROLLER SCUTTLE KIT  22PC</t>
  </si>
  <si>
    <t>DS PRESTIGE ROLLER SET             6PC</t>
  </si>
  <si>
    <t>DS PERFORMANCE MED ROLLER SET 9IN  5PC</t>
  </si>
  <si>
    <t>DS PERFORMANCE MINI SCUTTLE SET    22PC</t>
  </si>
  <si>
    <t>DS RODO DBL ARM LIGHTWEIGHT FRAME  12IN</t>
  </si>
  <si>
    <t>DS PRODEC LONG PILE WOVEN ROLLER   7IN</t>
  </si>
  <si>
    <t>DS MASQ COVERMASQ GOLD       550MM X 25M</t>
  </si>
  <si>
    <t>DS MASQ COVERMASQ GOLD      1400MM X 25M</t>
  </si>
  <si>
    <t>DS MASQ COVERMASQ GOLD      2700MM X 16M</t>
  </si>
  <si>
    <t>DS MASQ RED ULTIMATE TAPE 25MMX50M</t>
  </si>
  <si>
    <t>DS MASQ RED ULTIMATE TAPE 38MMX50M</t>
  </si>
  <si>
    <t>DS MASQ RED ULTIMATE TAPE 50MM X 50M</t>
  </si>
  <si>
    <t>DS MASQ GOLD SUPERIOR TAPE 25MMX50M</t>
  </si>
  <si>
    <t>DS MASQ GOLD SUPERIOR TAPE 38MM X 50M</t>
  </si>
  <si>
    <t>DS MASQ GOLD SUPERIOR TAPE 50MM X 50M</t>
  </si>
  <si>
    <t>DS KANA PRO SYNTHETIC BRUSH        1.5IN</t>
  </si>
  <si>
    <t>DS KANA PRO SYNTHETIC BRUSH        2IN</t>
  </si>
  <si>
    <t>DS KANA PRO SYNTHETIC BRUSH        3IN</t>
  </si>
  <si>
    <t>DS KANA PRO SYNTHETIC BRUSH SET    3PC</t>
  </si>
  <si>
    <t>DS KANA PRO SLANT SYNTHETIC BRUSH  1.5IN</t>
  </si>
  <si>
    <t>DS KANA PRO SLANT SYNTHETIC BRUSH  2.5IN</t>
  </si>
  <si>
    <t>DS KANA PRO STUBBY SYNTHETIC BRUSH 2IN</t>
  </si>
  <si>
    <t>DS PREP H/D FILLING KNIFE          30MM</t>
  </si>
  <si>
    <t>DS PREP H/D FILLING KNIFE          50MM</t>
  </si>
  <si>
    <t>DS PREP H/D FILLING KNIFE          75MM</t>
  </si>
  <si>
    <t>DS PREP H/D STRIPPING KNIFE        30MM</t>
  </si>
  <si>
    <t>DS PREP H/D STRIPPING KNIFE        2IN</t>
  </si>
  <si>
    <t>DS PREP H/D STRIPPING KNIFE        3IN</t>
  </si>
  <si>
    <t>DS PREP HEAVY DUTY MULTI KNIFE 7 IN 1</t>
  </si>
  <si>
    <t>DS PREP PAINT STIRRER</t>
  </si>
  <si>
    <t>DS ROTA CONCAVE SUPERFINE FOAM 110X35MM</t>
  </si>
  <si>
    <t>DS ROTA SUPERFLOCK MINI REFILL     4IN</t>
  </si>
  <si>
    <t>DS KANA COLOUR-FLO BRUSH           1IN</t>
  </si>
  <si>
    <t>DS KANA ALL PURPOSE BRUSH          1IN</t>
  </si>
  <si>
    <t>DS KANA ALL PURPOSE BRUSH          1.5IN</t>
  </si>
  <si>
    <t>DS ARROWORTHY CL S-OVAL ANG LONG SET 3PC</t>
  </si>
  <si>
    <t>DS REMBRANDT SASHSET + FREE 1.5IN ANGLED</t>
  </si>
  <si>
    <t>DS ARROWORTHY CLASSIC ROLLER KIT   5PC</t>
  </si>
  <si>
    <t>DS PRODEC TWIN MICROFIBRE ROLL KIT 9IN</t>
  </si>
  <si>
    <t>DS PRODEC SUPER CLING DUST SHEET  100SQM</t>
  </si>
  <si>
    <t>DS PERFECTION ROLLER SET           6PC</t>
  </si>
  <si>
    <t>DS TRIMACO X-BOARD PROTECTOR  35INX100FT</t>
  </si>
  <si>
    <t>DS TRIMACO X-BOARD TAPE</t>
  </si>
  <si>
    <t>DS ROTA PADDED MASONRY DUALON ROLLER KIT</t>
  </si>
  <si>
    <t>DS KANA TANK BRUSH SET (1, 2 &amp; 3IN) 3PC</t>
  </si>
  <si>
    <t>DS ROTA MINI DUALON REFILL         4IN</t>
  </si>
  <si>
    <t>DS ROTA JUMBO DUALON REFILL        4IN</t>
  </si>
  <si>
    <t>DS ROTA DUALON REFILL       1.75 X 9IN</t>
  </si>
  <si>
    <t>DS ROTA DUALON REFILL       1.75 X 12IN</t>
  </si>
  <si>
    <t>DS ROTA PREMIER MFIBRE REFILL 1.75X9IN</t>
  </si>
  <si>
    <t>DS ROTA PREMIER MFIBRE REFILL 1.75X12IN</t>
  </si>
  <si>
    <t>DS ROTA PREMIER TOPTEX JUMB REFILL 4IN</t>
  </si>
  <si>
    <t>DS ROTA SOFT GRIP MINI ROLLER FRAME</t>
  </si>
  <si>
    <t>DS KANA PRO SYNTHETIC BRUSH        1IN</t>
  </si>
  <si>
    <t>DS KANA TANK BRUSH                 3IN</t>
  </si>
  <si>
    <t>DS KANA TANK BRUSH                 1IN</t>
  </si>
  <si>
    <t>DS KANA PROFESSIONAL STAR BRUSH    3IN</t>
  </si>
  <si>
    <t>DS KANA PROFESSIONAL STAR BRUSH    2IN</t>
  </si>
  <si>
    <t>DS KANA PROFESSIONAL STAR BRUSH    1.5IN</t>
  </si>
  <si>
    <t>DS KANA PROFESSIONAL STAR BRUSH    1IN</t>
  </si>
  <si>
    <t>DS ROTA SOFT GRIP SCREW FIT   1.75X9IN</t>
  </si>
  <si>
    <t>DS ROTA VARIABLE FRAME          30-48CM</t>
  </si>
  <si>
    <t>DS ROTA TWIN MINI ROLLER KIT       4IN</t>
  </si>
  <si>
    <t>DS ROTA PRO F/G EXTENSION POLE     4-8FT</t>
  </si>
  <si>
    <t>DS ROTA PRO F/G EXTENSION POLE     3-6FT</t>
  </si>
  <si>
    <t>DS ROTA PRO F/G EXTENSION POLE     2-4FT</t>
  </si>
  <si>
    <t>DS FIRED EARTH EMULSION STONE OCHR 2.5L</t>
  </si>
  <si>
    <t>DS FIRED EARTH EMULSION SMOKE BLUE 2.5L</t>
  </si>
  <si>
    <t>DS FIRED EARTH EMULSION STORM      2.5L</t>
  </si>
  <si>
    <t>DS FIRED EARTH EMULSION TEMPEST    2.5L</t>
  </si>
  <si>
    <t>DS FIRED EARTH EMULSION SILICA WHT 2.5L</t>
  </si>
  <si>
    <t>DS FIRED EARTH EMULSION SIENNA EAR 2.5L</t>
  </si>
  <si>
    <t>DS FIRED EARTH EMULSION PLATM PALE 2.5L</t>
  </si>
  <si>
    <t>DS FIRED EARTH EMULSION ORCH PINK  2.5L</t>
  </si>
  <si>
    <t>DS FIRED EARTH EMULSION TOP HAT    2.5L</t>
  </si>
  <si>
    <t>DS FIRED EARTH EMULSION ULTMAR ASH 2.5L</t>
  </si>
  <si>
    <t>DS FIRED EARTH EMULSION U THE WAVE 2.5L</t>
  </si>
  <si>
    <t>DS FIRED EARTH EMULSION WAX MYRTLE 2.5L</t>
  </si>
  <si>
    <t>DS FIRED EARTH EMULSION WHT MULBRY 2.5L</t>
  </si>
  <si>
    <t>DS FIRED EARTH EMULSION YES UR HON 2.5L</t>
  </si>
  <si>
    <t>DS FIRED EARTH EMULSION BONE WHITE 5L</t>
  </si>
  <si>
    <t>DS FIRED EARTH EMULSION CANVAS     5L</t>
  </si>
  <si>
    <t>DS FIRED EARTH EMULSION CARBON BLU 5L</t>
  </si>
  <si>
    <t>DS FIRED EARTH EMULSION OAK APPLE  2.5L</t>
  </si>
  <si>
    <t>DS FIRED EARTH EMULSION NORD LIGHT 2.5L</t>
  </si>
  <si>
    <t>DS FIRED EARTH EMULSION NEVE       2.5L</t>
  </si>
  <si>
    <t>DS FIRED EARTH EMULSION MERCURY    2.5L</t>
  </si>
  <si>
    <t>DS FIRED EARTH AC EGGSH WEALD GREN 750ML</t>
  </si>
  <si>
    <t>DS FIRED EARTH AC EGGSH U THE WAVE 750ML</t>
  </si>
  <si>
    <t>DS FIRED EARTH AC EGGSH ULTMAR ASH 750ML</t>
  </si>
  <si>
    <t>DS FIRED EARTH AC EGGSH TOP HAT    750ML</t>
  </si>
  <si>
    <t>DS FIRED EARTH AC EGGSH TEMPEST    750ML</t>
  </si>
  <si>
    <t>DS FIRED EARTH AC EGGSH STORM      750ML</t>
  </si>
  <si>
    <t>DS FIRED EARTH AC EGGSH SKYLON GRY 750ML</t>
  </si>
  <si>
    <t>DS FIRED EARTH AC EGGSH SILICA WHT 750ML</t>
  </si>
  <si>
    <t>DS FIRED EARTH AC EGGSH OAK APPLE  750ML</t>
  </si>
  <si>
    <t>DS FIRED EARTH AC EGGSH NEVE       750ML</t>
  </si>
  <si>
    <t>DS FIRED EARTH AC EGGSH MERCURY    750ML</t>
  </si>
  <si>
    <t>DS FIRED EARTH AC EGGSH MALM       750ML</t>
  </si>
  <si>
    <t>DS FIRED EARTH AC EGGSH JEANE      750ML</t>
  </si>
  <si>
    <t>DS FIRED EARTH COCHINEAL           50ML</t>
  </si>
  <si>
    <t>DS FIRED EARTH COBBLE              50ML</t>
  </si>
  <si>
    <t>DS FIRED EARTH CHINA CLAY          50ML</t>
  </si>
  <si>
    <t>DS FIRED EARTH CHARCOAL            50ML</t>
  </si>
  <si>
    <t>DS FIRED EARTH CHALK WHITE         50ML</t>
  </si>
  <si>
    <t>DS FIRED EARTH CHALK VIOLET        50ML</t>
  </si>
  <si>
    <t>DS FIRED EARTH CELADON'S ROBE      50ML</t>
  </si>
  <si>
    <t>DS FIRED EARTH CELADON             50ML</t>
  </si>
  <si>
    <t>DS FIRED EARTH CARRAGHEEN          50ML</t>
  </si>
  <si>
    <t>DS FIRED EARTH CARBON BLUE         50ML</t>
  </si>
  <si>
    <t>DS FIRED EARTH CANVAS              50ML</t>
  </si>
  <si>
    <t>DS FIRED EARTH BURNT VERDIGRIS     50ML</t>
  </si>
  <si>
    <t>DS FIRED EARTH BURNT JUNIPER       50ML</t>
  </si>
  <si>
    <t>DS FIRED EARTH BONE WHITE          50ML</t>
  </si>
  <si>
    <t>DS FIRED EARTH BLUE GRASS          50ML</t>
  </si>
  <si>
    <t>DS FIRED EARTH BLUE ASHES          50ML</t>
  </si>
  <si>
    <t>DS FIRED EARTH BIANCO              50ML</t>
  </si>
  <si>
    <t>DS FIRED EARTH BASSWOOD            50ML</t>
  </si>
  <si>
    <t>DS FIRED EARTH BAMIYAN BLUE        50ML</t>
  </si>
  <si>
    <t>DS FIRED EARTH ARAUCANA SHELL      50ML</t>
  </si>
  <si>
    <t>DS FIRED EARTH APRES SKI           50ML</t>
  </si>
  <si>
    <t>DS FIRED EARTH ANTIMONY            50ML</t>
  </si>
  <si>
    <t>DS FIRED EARTH AMETHYST            50ML</t>
  </si>
  <si>
    <t>DS FIRED EARTH AMBER GRIS          50ML</t>
  </si>
  <si>
    <t>DS FIRED EARTH ALABASTER           50ML</t>
  </si>
  <si>
    <t>DS FIRED EARTH A DAY BY THE SEA    50ML</t>
  </si>
  <si>
    <t>DS FIRED EARTH ACONITE YELLOW      50ML</t>
  </si>
  <si>
    <t>DS FIRED EARTH EMULSION WAX MYRTLE 5L</t>
  </si>
  <si>
    <t>DS FIRED EARTH EMULSION TEMPEST    5L</t>
  </si>
  <si>
    <t>DS FIRED EARTH EMULSION STONE OCHR 5L</t>
  </si>
  <si>
    <t>DS FIRED EARTH EMULSION OAK APPLE  5L</t>
  </si>
  <si>
    <t>DS FIRED EARTH EMULSION MALM       5L</t>
  </si>
  <si>
    <t>DS FIRED EARTH EMULSION DOVER CLIF 5L</t>
  </si>
  <si>
    <t>DS FIRED EARTH EMULSION CHALK WHTE 5L</t>
  </si>
  <si>
    <t>DS FIRED EARTH AC EGGSH GRAPHITE   750ML</t>
  </si>
  <si>
    <t>DS BLOCKADE SHELLAC SEAL/PRIM WHTE 5L</t>
  </si>
  <si>
    <t>DS FIRED EARTH AC EGGSH GRANITE    750ML</t>
  </si>
  <si>
    <t>DS FIRED EARTH AC EGGSH DRAG BLOOD 750ML</t>
  </si>
  <si>
    <t>DS FIRED EARTH AC EGGSH DOVER CLIF 750ML</t>
  </si>
  <si>
    <t>DS FIRED EARTH AC EGGSH CARBON BLU 750ML</t>
  </si>
  <si>
    <t>DS FIRED EARTH AC EGGSH BONE WHITE 750ML</t>
  </si>
  <si>
    <t>DS FIRED EARTH AC EGGSH BAMIYN BLU 750ML</t>
  </si>
  <si>
    <t>DS FIRED EARTH EMULSION MALM       2.5L</t>
  </si>
  <si>
    <t>DS FIRED EARTH EMULSION JEANE      2.5L</t>
  </si>
  <si>
    <t>DS FIRED EARTH EMULSION GRANITE    2.5L</t>
  </si>
  <si>
    <t>DS FIRED EARTH EMULSION GLASS SAMP 2.5L</t>
  </si>
  <si>
    <t>DS FIRED EARTH EMULSION DOV CLIFFS 2.5L</t>
  </si>
  <si>
    <t>DS FIRED EARTH EMULSION CHALK WHTE 2.5L</t>
  </si>
  <si>
    <t>DS FIRED EARTH EMULSION CARBON BLU 2.5L</t>
  </si>
  <si>
    <t>DS FIRED EARTH EMULSION CANVAS     2.5L</t>
  </si>
  <si>
    <t>DS FIRED EARTH EMULSION BONE WHITE 2.5L</t>
  </si>
  <si>
    <t>DS FIRED EARTH EMULSION BAMIYN BLU 2.5L</t>
  </si>
  <si>
    <t>DS BEDEC SPRAY DAYLIGHT            5L</t>
  </si>
  <si>
    <t>DS BEDEC BARN SATIN     WHITE      2.5L</t>
  </si>
  <si>
    <t>DS BEDEC BARN SATIN     BLACK      2.5L</t>
  </si>
  <si>
    <t>DS FARR &amp; BALL MODERN EGGSHELL     5L</t>
  </si>
  <si>
    <t>DS FARR &amp; BALL MODERN EGGSHELL     2.5L</t>
  </si>
  <si>
    <t>DS FARR &amp; BALL MODERN EGGSHELL     750ML</t>
  </si>
  <si>
    <t>DS FIRED EARTH AC EGGSH COLOURS    2.5L</t>
  </si>
  <si>
    <t>DS FIRED EARTH EMULSION COLOURS    5L</t>
  </si>
  <si>
    <t>DS FIRED EARTH EMULSION COLOURS    2.5L</t>
  </si>
  <si>
    <t>DS FIRED EARTH AC EGGSH COLOURS    750ML</t>
  </si>
  <si>
    <t>DS FIRED EARTH YES YOUR HONOUR     50ML</t>
  </si>
  <si>
    <t>DS FIRED EARTH WILD OLIVE          50ML</t>
  </si>
  <si>
    <t>DS FIRED EARTH WHITE OCHRE         50ML</t>
  </si>
  <si>
    <t>DS FIRED EARTH WHITE MULBERRY      50ML</t>
  </si>
  <si>
    <t>DS FIRED EARTH WELD YELLOW         50ML</t>
  </si>
  <si>
    <t>DS FIRED EARTH WEALD GREEN         50ML</t>
  </si>
  <si>
    <t>DS FIRED EARTH WAX MYRTLE          50ML</t>
  </si>
  <si>
    <t>DS FIRED EARTH VERD-ANTIQUE        50ML</t>
  </si>
  <si>
    <t>DS FIRED EARTH UNDER THE WAVE      50ML</t>
  </si>
  <si>
    <t>DS FIRED EARTH ULTRAMARINE ASHES   50ML</t>
  </si>
  <si>
    <t>DS FIRED EARTH TYRIAN ROSE         50ML</t>
  </si>
  <si>
    <t>DS FIRED EARTH TURKISH BLUE        50ML</t>
  </si>
  <si>
    <t>DS FIRED EARTH TUNDRA              50ML</t>
  </si>
  <si>
    <t>DS FIRED EARTH TRAVERTINA CREMA    50ML</t>
  </si>
  <si>
    <t>DS FIRED EARTH TOP HAT             50ML</t>
  </si>
  <si>
    <t>DS FIRED EARTH TERRACOTTA WARRIOR  50ML</t>
  </si>
  <si>
    <t>DS FIRED EARTH TEMPEST             50ML</t>
  </si>
  <si>
    <t>DS FIRED EARTH SWEET CICELY        50ML</t>
  </si>
  <si>
    <t>DS FIRED EARTH SUMMER LICHEN       50ML</t>
  </si>
  <si>
    <t>DS FIRED EARTH STORM               50ML</t>
  </si>
  <si>
    <t>DS FIRED EARTH STONE OCHRE         50ML</t>
  </si>
  <si>
    <t>DS FIRED EARTH SOUTH BANK          50ML</t>
  </si>
  <si>
    <t>DS FIRED EARTH SMOKE BLUE          50ML</t>
  </si>
  <si>
    <t>DS FIRED EARTH SKYLON GREY         50ML</t>
  </si>
  <si>
    <t>DS LACQ DECOWAX         CLEAR</t>
  </si>
  <si>
    <t>DS LACQ DECOWAX         CHALKY WHITE</t>
  </si>
  <si>
    <t>DS LACQ DECOWAX         CHALKY GREY</t>
  </si>
  <si>
    <t>DS LACQ DECOWAX         BRONZE METALLIC</t>
  </si>
  <si>
    <t>DS LACQ DECOWAX         ANTIQUE PINK</t>
  </si>
  <si>
    <t>DS LACQ DECOWAX         ANTIQUE GREEN</t>
  </si>
  <si>
    <t>DS LACQ DECOWAX         ANTIQUE BROWN</t>
  </si>
  <si>
    <t>DS LACQ DECOWAX         ANTHRACITE</t>
  </si>
  <si>
    <t>DS FLUXAF POWER CLEAN              750ML</t>
  </si>
  <si>
    <t>DS FLUXAF MOULD &amp; MILDEW REMOVER   750ML</t>
  </si>
  <si>
    <t>DS BLACKFRIAR ENAMEL PAINT OXF BLU 125ML</t>
  </si>
  <si>
    <t>DS BLACKFRIAR ENAMEL PAINT RED POP 125ML</t>
  </si>
  <si>
    <t>DS BLACKFRIAR ENAMEL PAINT MAGNOLI 125ML</t>
  </si>
  <si>
    <t>DS BLACKFRIAR ENAMEL PAINT WHITE   125ML</t>
  </si>
  <si>
    <t>DS FILLTITE PREM MASK KN95/FFP2   10X2PK</t>
  </si>
  <si>
    <t>DS FILLTITE PREM MASK KN95/FFP2    2PK</t>
  </si>
  <si>
    <t>DS HIPPO ALCOHOL HAND SANITISE GEL 100ML</t>
  </si>
  <si>
    <t>DS TEAMALAK YACHT &amp; SEAPLANE VARN  1L</t>
  </si>
  <si>
    <t>DS COOVAR SUREGRIP      BUTTERMILK 1L</t>
  </si>
  <si>
    <t>DS TEAMAC PROT II ANTIFOUL BLUE   2.5L</t>
  </si>
  <si>
    <t>DS TEAMAC PROT II ANTIFOULING RED  2.5L</t>
  </si>
  <si>
    <t>DS TEAMAC MARINE UCOAT  WHITE      1L</t>
  </si>
  <si>
    <t>DS TEAMAC MARINE UCOAT  LIGHT GREY 1L</t>
  </si>
  <si>
    <t>DS TEAMAC MARINE GLOSS  SIGNAL RED 1L</t>
  </si>
  <si>
    <t>DS TEAMAC MARINE GLOSS  OXFORD BLU 1L</t>
  </si>
  <si>
    <t>DS TEAMAC MARINE GLOSS  IVORY WHTE 1L</t>
  </si>
  <si>
    <t>DS TEAMAC MARINE GLOSS  BLACK      1L</t>
  </si>
  <si>
    <t>DS TEAMAC ANTIFOULING D PLUS BLACK 2.5L</t>
  </si>
  <si>
    <t>DS COOVAR POWER FLOATED PRIMER     5L</t>
  </si>
  <si>
    <t>DS BEDEC BARN MATT      BLACK      5L</t>
  </si>
  <si>
    <t>DS BEDEC BARN MATT      BLACK      2.5L</t>
  </si>
  <si>
    <t>DS BEDEC BARN MATT      WHITE      5L</t>
  </si>
  <si>
    <t>DS BEDEC BARN MATT      WHITE      2.5L</t>
  </si>
  <si>
    <t>DS BEDEC BARN SATIN     WHITE      5L</t>
  </si>
  <si>
    <t>DS FIRED EARTH SILICA WHITE        50ML</t>
  </si>
  <si>
    <t>DS FIRED EARTH MARRAM              50ML</t>
  </si>
  <si>
    <t>DS FIRED EARTH MARBLE              50ML</t>
  </si>
  <si>
    <t>DS FIRED EARTH MANNA ASH           50ML</t>
  </si>
  <si>
    <t>DS FIRED EARTH MALM                50ML</t>
  </si>
  <si>
    <t>DS FIRED EARTH MALACHITE           50ML</t>
  </si>
  <si>
    <t>DS FIRED EARTH MAGENTA OAKS        50ML</t>
  </si>
  <si>
    <t>DS FIRED EARTH MADDER RED          50ML</t>
  </si>
  <si>
    <t>DS FIRED EARTH LITTLE OWL          50ML</t>
  </si>
  <si>
    <t>DS FIRED EARTH LIME WHITE          50ML</t>
  </si>
  <si>
    <t>DS FIRED EARTH LIGHT UMBER         50ML</t>
  </si>
  <si>
    <t>DS FIRED EARTH JEANE               50ML</t>
  </si>
  <si>
    <t>DS FIRED EARTH IVORY               50ML</t>
  </si>
  <si>
    <t>DS FIRED EARTH HUSTLE AT 5PM       50ML</t>
  </si>
  <si>
    <t>DS FIRED EARTH HANSEL AND GRETEL   50ML</t>
  </si>
  <si>
    <t>DS FIRED EARTH GYPSUM              50ML</t>
  </si>
  <si>
    <t>DS FIRED EARTH GRAPHITE            50ML</t>
  </si>
  <si>
    <t>DS FIRED EARTH GRANITE             50ML</t>
  </si>
  <si>
    <t>DS FIRED EARTH GOLDFINCH           50ML</t>
  </si>
  <si>
    <t>DS FIRED EARTH GLASS SAMPHIRE      50ML</t>
  </si>
  <si>
    <t>DS FIRED EARTH GIN &amp; TONIC         50ML</t>
  </si>
  <si>
    <t>DS FIRED EARTH GESSO               50ML</t>
  </si>
  <si>
    <t>DS FIRED EARTH GARNET              50ML</t>
  </si>
  <si>
    <t>DS FIRED EARTH GARDEN CITY         50ML</t>
  </si>
  <si>
    <t>DS FIRED EARTH GARDEN FOLLY        50ML</t>
  </si>
  <si>
    <t>DS FIRED EARTH FLAKE WHITE         50ML</t>
  </si>
  <si>
    <t>DS FIRED EARTH FESTIVAL ORANGE     50ML</t>
  </si>
  <si>
    <t>DS FIRED EARTH ECRU                50ML</t>
  </si>
  <si>
    <t>DS FIRED EARTH DUCK EGG            50ML</t>
  </si>
  <si>
    <t>DS FIRED EARTH DRAGON'S BLOOD      50ML</t>
  </si>
  <si>
    <t>DS FIRED EARTH DOWAGER             50ML</t>
  </si>
  <si>
    <t>DS FIRED EARTH DOVER CLIFFS        50ML</t>
  </si>
  <si>
    <t>DS FIRED EARTH A DIP IN THE LAKE   50ML</t>
  </si>
  <si>
    <t>DS FIRED EARTH DELIAS SECRET       50ML</t>
  </si>
  <si>
    <t>DS FIRED EARTH DEBUTANTES GOWN     50ML</t>
  </si>
  <si>
    <t>DS FIRED EARTH SIENNA EARTH        50ML</t>
  </si>
  <si>
    <t>DS FIRED EARTH SELVA               50ML</t>
  </si>
  <si>
    <t>DS FIRED EARTH SEA LAVENDER        50ML</t>
  </si>
  <si>
    <t>DS FIRED EARTH ROSE MALLOW         50ML</t>
  </si>
  <si>
    <t>DS FIRED EARTH ROSE BAY            50ML</t>
  </si>
  <si>
    <t>DS FIRED EARTH ROMAN OCHRE         50ML</t>
  </si>
  <si>
    <t>DS FIRED EARTH QUARTZ STONE        50ML</t>
  </si>
  <si>
    <t>DS FIRED EARTH PUMICE              50ML</t>
  </si>
  <si>
    <t>DS FIRED EARTH PUMBLECHOOK         50ML</t>
  </si>
  <si>
    <t>DS FIRED EARTH PREHNITE            50ML</t>
  </si>
  <si>
    <t>DS FIRED EARTH POMPEIIAN RED       50ML</t>
  </si>
  <si>
    <t>DS FIRED EARTH PLUMBAGO            50ML</t>
  </si>
  <si>
    <t>DS FIRED EARTH PLATINUM PALE       50ML</t>
  </si>
  <si>
    <t>DS FIRED EARTH PEARL ASHES         50ML</t>
  </si>
  <si>
    <t>DS FIRED EARTH PASSION FLOWER      50ML</t>
  </si>
  <si>
    <t>DS FIRED EARTH PALE COUMARIN       50ML</t>
  </si>
  <si>
    <t>DS FIRED EARTH PALE CIRRUS         50ML</t>
  </si>
  <si>
    <t>DS FIRED EARTH OYSTER              50ML</t>
  </si>
  <si>
    <t>DS FIRED EARTH OXFORD OCHRE        50ML</t>
  </si>
  <si>
    <t>DS FIRED EARTH ORCHARD PINK        50ML</t>
  </si>
  <si>
    <t>DS FIRED EARTH OPAL GREEN          50ML</t>
  </si>
  <si>
    <t>DS FIRED EARTH ONE OCTOBER MORNING 50ML</t>
  </si>
  <si>
    <t>DS FIRED EARTH OLD WHITE           50ML</t>
  </si>
  <si>
    <t>DS FIRED EARTH OLD OCHRE           50ML</t>
  </si>
  <si>
    <t>DS FIRED EARTH OLD CREAM           50ML</t>
  </si>
  <si>
    <t>DS FIRED EARTH OAK APPLE           50ML</t>
  </si>
  <si>
    <t>DS FIRED EARTH NORDIC LIGHT        50ML</t>
  </si>
  <si>
    <t>DS FIRED EARTH NEVE                50ML</t>
  </si>
  <si>
    <t>DS FIRED EARTH MORCHELLA           50ML</t>
  </si>
  <si>
    <t>DS FIRED EARTH MOON GRAPE          50ML</t>
  </si>
  <si>
    <t>DS FIRED EARTH MODERNIST WHITE     50ML</t>
  </si>
  <si>
    <t>DS FIRED EARTH MOCKINGBIRD         50ML</t>
  </si>
  <si>
    <t>DS FIRED EARTH MERCURY             50ML</t>
  </si>
  <si>
    <t>DS FIRED EARTH MASILLA             50ML</t>
  </si>
  <si>
    <t>DS CTREND HISTORIC      PARSON STO 100ML</t>
  </si>
  <si>
    <t>DS CTREND HISTORIC      COOKS GARD PANEL</t>
  </si>
  <si>
    <t>DS VINTRO CHALK PAINT   RAINFOREST 1L</t>
  </si>
  <si>
    <t>DS VINTRO CHALK PAINT   PARIS BLUE 1L</t>
  </si>
  <si>
    <t>DS VINTRO CHALK PAINT   SAGE       1L</t>
  </si>
  <si>
    <t>DS VINTRO CHALK PAINT   STONEBREAK 1L</t>
  </si>
  <si>
    <t>DS VINTRO CHALK PAINT   OLIVIA     1L</t>
  </si>
  <si>
    <t>DS VINTRO CHALK PAINT   OLD LACE   1L</t>
  </si>
  <si>
    <t>DS VINTRO CHALK PAINT   NORTH STAR 1L</t>
  </si>
  <si>
    <t>DS VINTRO CHALK PAINT   NIGHTFALL  1L</t>
  </si>
  <si>
    <t>DS VINTRO CHALK PAINT   TOW BRIDGE 1L</t>
  </si>
  <si>
    <t>DS VINTRO CHALK PAINT   WILD HEATH 1L</t>
  </si>
  <si>
    <t>DS BEDEC ACRYLIC FLR PAINT BAT GRY 5L</t>
  </si>
  <si>
    <t>DS RUSTOLEUM COMBI COL  T.WHT 9016 2.5L</t>
  </si>
  <si>
    <t>DS RUSTOLEUM PNT TOUCH  GLS D GREY 400ML</t>
  </si>
  <si>
    <t>DS RUSTOLEUM PNT TOUCH  GLS N BLUE 400ML</t>
  </si>
  <si>
    <t>DS RUSTOLEUM PNT TOUCH  GLS R ORGE 400ML</t>
  </si>
  <si>
    <t>DS RUSTOLEUM METALLIC   COPPER     400ML</t>
  </si>
  <si>
    <t>DS RUSTOLEUM METALLIC   BRIGHT COP 400ML</t>
  </si>
  <si>
    <t>DS VINTRO CHALK PAINT   MOROCCO    1L</t>
  </si>
  <si>
    <t>DS VINTRO CHALK PAINT   MOONSTONE  1L</t>
  </si>
  <si>
    <t>DS VINTRO CHALK PAINT   HONEYDEW   1L</t>
  </si>
  <si>
    <t>DS VINTRO CHALK PAINT   HAREWOOD   1L</t>
  </si>
  <si>
    <t>DS VINTRO CHALK PAINT   GEORG SKY  1L</t>
  </si>
  <si>
    <t>DS VINTRO CHALK PAINT   FRENCH NAV 1L</t>
  </si>
  <si>
    <t>DS VINTRO CHALK PAINT   DUCKEGG BL 1L</t>
  </si>
  <si>
    <t>DS VINTRO CHALK PAINT   CLOUDBURST 1L</t>
  </si>
  <si>
    <t>DS VINTRO CHALK PAINT   CHISWICK H 1L</t>
  </si>
  <si>
    <t>DS VINTRO CHALK PAINT   BUCKINGHAM 1L</t>
  </si>
  <si>
    <t>DS VINTRO CHALK PAINT   BELLADONNA 1L</t>
  </si>
  <si>
    <t>DS VINTRO CHALK PAINT   BEAU BLUE  1L</t>
  </si>
  <si>
    <t>DS VINTRO CHALK PAINT   AUTUMN GLW 1L</t>
  </si>
  <si>
    <t>DS VINTRO CHALK PAINT   AURORA     1L</t>
  </si>
  <si>
    <t>DS CTREND PANEL         WATCH HSE  A5</t>
  </si>
  <si>
    <t>DS CTREND PANEL         UNVEILED   A5</t>
  </si>
  <si>
    <t>DS CTREND PANEL         SWEET JAR  A5</t>
  </si>
  <si>
    <t>DS RONSEAL 10YR WOODSTN  OAK       750ML</t>
  </si>
  <si>
    <t>DS RONSEAL 10YR WOODSTN  DARK OAK  750ML</t>
  </si>
  <si>
    <t>DS RONSEAL 10YR WOODSTN  ANT PINE  750ML</t>
  </si>
  <si>
    <t>DS RONSEAL 10YR WOODSTN  WALNUT    750ML</t>
  </si>
  <si>
    <t>DS RONSEAL 10YR WOODSTN  DEEP MAHO 750ML</t>
  </si>
  <si>
    <t>DS RONSEAL CRY CLR OUTDR VARN SATN 750ML</t>
  </si>
  <si>
    <t>DS RONSEAL CRY CLR OUTDR VARN MATT 750ML</t>
  </si>
  <si>
    <t>DS THOMPSONS WATER SEAL            1L</t>
  </si>
  <si>
    <t>DS HICKSON WAXCOAT                 2.5L</t>
  </si>
  <si>
    <t>DS HICKSON WAXCOAT                 1L</t>
  </si>
  <si>
    <t>DS POLYVINE EXT WOOD VARN DEAD FLT 2.5L</t>
  </si>
  <si>
    <t>DS POLYVINE EXT WOOD VARN DEAD FLT 1L</t>
  </si>
  <si>
    <t>DS POLYVINE EXT WOOD VARNISH SATIN 2.5L</t>
  </si>
  <si>
    <t>DS POLYVINE WAX FIN VARN DEAD FLAT 1L</t>
  </si>
  <si>
    <t>DS POLYVINE WAX FIN VARN DEAD FLAT 500ML</t>
  </si>
  <si>
    <t>DS POLYVINE STONE+BRICK PROTECTOR  4L</t>
  </si>
  <si>
    <t>DS POLYVINE STONE+BRICK PROTECTOR  1L</t>
  </si>
  <si>
    <t>DS POLYVINE HD FLOOR VARN DEAD FLT 2L</t>
  </si>
  <si>
    <t>DS POLYVINE HD FLOOR VARNISH SATIN 2L</t>
  </si>
  <si>
    <t>DS POLYVINE HD EXTREME VARN SATIN  1L</t>
  </si>
  <si>
    <t>DS POLYVINE HD EXTR VARN DEAD FLAT 1L</t>
  </si>
  <si>
    <t>DS POLYVINE DEC VARNISH DEAD FLAT  500ML</t>
  </si>
  <si>
    <t>DS POLYVINE DECORATORS VARN SATIN  500ML</t>
  </si>
  <si>
    <t>DS POLYVINE DECORATORS VARN GLOSS  500ML</t>
  </si>
  <si>
    <t>DS HMG 2621 THINNER                5L</t>
  </si>
  <si>
    <t>DS HMG HB ALKYD MIO GREY  PRIMER   5L</t>
  </si>
  <si>
    <t>DS BLOCKADE SHELLAC SEAL/PRIM WHTE 500ML</t>
  </si>
  <si>
    <t>DS ZINSSER BULLSEYE 123 PLUS GREY  2.5L</t>
  </si>
  <si>
    <t>DS ZINSSER BULLSEYE 123 PLUS GREY  1L</t>
  </si>
  <si>
    <t>DS ZINSSER BIN PRIMER   GREY       2.5L</t>
  </si>
  <si>
    <t>DS ZINSSER BIN PRIMER   GREY       1L</t>
  </si>
  <si>
    <t>DS RUSTOLEUM METALLIC   WHITE GOLD 400ML</t>
  </si>
  <si>
    <t>DS RUSTOLEUM METALLIC   GUN METAL  400ML</t>
  </si>
  <si>
    <t>DS RUSTOLEUM METALLIC   ROSE GOLD  400ML</t>
  </si>
  <si>
    <t>DS CTREND PANEL         STAND TALL A5</t>
  </si>
  <si>
    <t>DS CTREND CONTEMPORARY  LONG WEEKD 100ML</t>
  </si>
  <si>
    <t>DS CTREND CONTEMPORARY  KITTIWAKE  100ML</t>
  </si>
  <si>
    <t>DS CTREND CONTEMPORARY  KERRY PIPP 100ML</t>
  </si>
  <si>
    <t>DS CTREND CONTEMPORARY  JUNI WHORL 100ML</t>
  </si>
  <si>
    <t>DS CTREND CONTEMPORARY  ICED FLOAT 100ML</t>
  </si>
  <si>
    <t>DS CTREND CONTEMPORARY  MALLW STEM 100ML</t>
  </si>
  <si>
    <t>DS CTREND CONTEMPORARY  FURZE LANE 100ML</t>
  </si>
  <si>
    <t>DS CTREND CONTEMPORARY  FOUR ARCHS 100ML</t>
  </si>
  <si>
    <t>DS CTREND CONTEMPORARY  FORAGING   100ML</t>
  </si>
  <si>
    <t>DS CTREND CONTEMPORARY  ESKR RIDGE 100ML</t>
  </si>
  <si>
    <t>DS CTREND CONTEMPORARY  EARNEST    100ML</t>
  </si>
  <si>
    <t>DS CTREND CONTEMPORARY  COV FEATHR 100ML</t>
  </si>
  <si>
    <t>DS CTREND CONTEMPORARY  CONTRAST   100ML</t>
  </si>
  <si>
    <t>DS CTREND CONTEMPORARY  CITY DUSK  100ML</t>
  </si>
  <si>
    <t>DS CTREND CONTEMPORARY  CHEST PINK 100ML</t>
  </si>
  <si>
    <t>DS CTREND CONTEMPORARY  CHER WHITE 100ML</t>
  </si>
  <si>
    <t>DS CTREND CONTEMPORARY  BURROWING  100ML</t>
  </si>
  <si>
    <t>DS CTREND CONTEMPORARY  BATCH LOAF 100ML</t>
  </si>
  <si>
    <t>DS FARR &amp; BALL EXTERIOR EGGSHELL   2.5L</t>
  </si>
  <si>
    <t>DS FARR &amp; BALL EXTERIOR EGGSHELL   750ML</t>
  </si>
  <si>
    <t>DS BEDEC MSP SOFT MATT  DARK GREY  2.5L</t>
  </si>
  <si>
    <t>DS BEDEC MSP SOFT MATT  DARK GREY  750ML</t>
  </si>
  <si>
    <t>DS BEDEC MSP SOFT MATT  LIGHT GREY 2.5L</t>
  </si>
  <si>
    <t>DS BEDEC MSP SOFT MATT  LIGHT GREY 750ML</t>
  </si>
  <si>
    <t>DS BEDEC MSP SOFT SATIN DARK GREY  2.5L</t>
  </si>
  <si>
    <t>DS BEDEC MSP SOFT SATIN DARK GREY  750ML</t>
  </si>
  <si>
    <t>DS BEDEC MSP SATIN      LIGHT GREY 2.5L</t>
  </si>
  <si>
    <t>DS BEDEC MSP SATIN      LIGHT GREY 750ML</t>
  </si>
  <si>
    <t>DS BEDEC MSP SOFT SATIN RED COSSAC 2.5L</t>
  </si>
  <si>
    <t>DS BEDEC MSP SOFT SATIN RED COSSAC 750ML</t>
  </si>
  <si>
    <t>DS BEDEC MSP SOFT SATIN HOLLY      2.5L</t>
  </si>
  <si>
    <t>DS BEDEC MSP SOFT SATIN HOLLY      750ML</t>
  </si>
  <si>
    <t>DS BEDEC MSP SOFT SATIN OXFORD BLU 2.5L</t>
  </si>
  <si>
    <t>DS BEDEC MSP SOFT SATIN OXFORD BLU 750ML</t>
  </si>
  <si>
    <t>DS CTREND PANEL         SPRIN CALL A5</t>
  </si>
  <si>
    <t>DS CTREND PANEL         SOURCE     A5</t>
  </si>
  <si>
    <t>DS CTREND PANEL         REINVENT   A5</t>
  </si>
  <si>
    <t>DS CTREND PANEL         RECOLLECTN A5</t>
  </si>
  <si>
    <t>DS CTREND PANEL         PROFOUND   A5</t>
  </si>
  <si>
    <t>DS CTREND PANEL         LOWLAND    A5</t>
  </si>
  <si>
    <t>DS CTREND PANEL         LONG WEEKD A5</t>
  </si>
  <si>
    <t>DS CTREND PANEL         KITTIWAKE  A5</t>
  </si>
  <si>
    <t>DS CTREND PANEL         KERRY PIPP A5</t>
  </si>
  <si>
    <t>DS CTREND PANEL         JUNI WHORL A5</t>
  </si>
  <si>
    <t>DS CTREND PANEL         ICED FLOAT A5</t>
  </si>
  <si>
    <t>DS CTREND PANEL         MALLW STEM A5</t>
  </si>
  <si>
    <t>DS CTREND PANEL         FURZE LANE A5</t>
  </si>
  <si>
    <t>DS CTREND PANEL         FOUR ARCHS A5</t>
  </si>
  <si>
    <t>DS CTREND PANEL         FORAGING   A5</t>
  </si>
  <si>
    <t>DS CTREND PANEL         ESKR RIDGE A5</t>
  </si>
  <si>
    <t>DS CTREND PANEL         EARNEST    A5</t>
  </si>
  <si>
    <t>DS CTREND PANEL         COV FEATHR A5</t>
  </si>
  <si>
    <t>DS CTREND PANEL         CONTRAST   A5</t>
  </si>
  <si>
    <t>DS CTREND PANEL         CITY DUSK  A5</t>
  </si>
  <si>
    <t>DS CTREND PANEL         CHEST PINK A5</t>
  </si>
  <si>
    <t>DS CTREND PANEL         CHER WHITE A5</t>
  </si>
  <si>
    <t>DS CTREND PANEL         BURROWING  A5</t>
  </si>
  <si>
    <t>DS CTREND PANEL         BATCH LOAF A5</t>
  </si>
  <si>
    <t>DS CTREND CONTEMPORARY  WATCH HSE  100ML</t>
  </si>
  <si>
    <t>DS CTREND CONTEMPORARY  UNVEILED   100ML</t>
  </si>
  <si>
    <t>DS CTREND CONTEMPORARY  SWEET JAR  100ML</t>
  </si>
  <si>
    <t>DS CTREND CONTEMPORARY  STAND TALL 100ML</t>
  </si>
  <si>
    <t>DS CTREND CONTEMPORARY  SPRIN CALL 100ML</t>
  </si>
  <si>
    <t>DS CTREND CONTEMPORARY  SOURCE     100ML</t>
  </si>
  <si>
    <t>DS CTREND CONTEMPORARY  REINVENT   100ML</t>
  </si>
  <si>
    <t>DS CTREND CONTEMPORARY  RECOLLECTN 100ML</t>
  </si>
  <si>
    <t>DS CTREND CONTEMPORARY  PROFOUND   100ML</t>
  </si>
  <si>
    <t>DS CTREND CONTEMPORARY  LOWLAND    100ML</t>
  </si>
  <si>
    <t>DS BEDEC AQUA ADV PR UC WHITE      1L</t>
  </si>
  <si>
    <t>DS WRX WB EXTERIOR PAINT WHITE     2.5L</t>
  </si>
  <si>
    <t>DS WRX WB EGGSHELL PAINT WHITE     5L</t>
  </si>
  <si>
    <t>DS WRX WB EGGSHELL PAINT WHITE     2.5L</t>
  </si>
  <si>
    <t>DS WRX WB CEILING PAINT WHITE      5L</t>
  </si>
  <si>
    <t>DS WRX WB CEILING PAINT WHITE      2.5L</t>
  </si>
  <si>
    <t>DS WRX WB MATT WALL PAINT WHITE    5L</t>
  </si>
  <si>
    <t>DS WRX WB MATT WALL PAINT WHITE    2.5L</t>
  </si>
  <si>
    <t>DS WRX WB SATINWOOD PAINT WHITE    5L</t>
  </si>
  <si>
    <t>DS WRX WB SATINWOOD PAINT WHITE    2.5L</t>
  </si>
  <si>
    <t>DS WRX UNIVERSAL ACRYL PRIMER GREY 500ML</t>
  </si>
  <si>
    <t>DS WRX HIGH HEAT SPRAY PAINT BLACK 400ML</t>
  </si>
  <si>
    <t>DS WRX SPRAY PAINT SURFACE PRIMER  400ML</t>
  </si>
  <si>
    <t>DS WRX SPRAY PAINT       SATIN BLK 400ML</t>
  </si>
  <si>
    <t>DS WRX SPRAY PAINT       SATIN WHT 400ML</t>
  </si>
  <si>
    <t>DS WRX SPRAY PAINT ANTHR GREY MATT 400ML</t>
  </si>
  <si>
    <t>DS POLYVINE EXTERIOR WOOD OIL      2.5L</t>
  </si>
  <si>
    <t>DS POLYVINE EXTERIOR WOOD OIL      1L</t>
  </si>
  <si>
    <t>DS POLYVINE EXTERIOR WOOD OIL      500ML</t>
  </si>
  <si>
    <t>DS POLYVINE EXTERIOR WOOD OIL      100ML</t>
  </si>
  <si>
    <t>DS POLYVINE HD FLOOR VARN DEAD FLT 100ML</t>
  </si>
  <si>
    <t>DS POLYVINE HD FLOOR VARNISH SATIN 100ML</t>
  </si>
  <si>
    <t>DS POLYVINE HD WOOD VARN DEAD FLAT 1L</t>
  </si>
  <si>
    <t>DS POLYVINE HD WOOD VARN DEAD FLAT 500ML</t>
  </si>
  <si>
    <t>DS POLYVINE HD WOOD VARN DEAD FLAT 100ML</t>
  </si>
  <si>
    <t>DS POLYVINE HD WOOD VARNISH SATIN  1L</t>
  </si>
  <si>
    <t>DS POLYVINE HD WOOD VARNISH SATIN  100ML</t>
  </si>
  <si>
    <t>DS POLYVINE HD EXTREME VARN SATIN  4L</t>
  </si>
  <si>
    <t>DS POLYVINE HD EXTREME VARN SATIN  100ML</t>
  </si>
  <si>
    <t>DS POLYVINE HD EXTR VARN DEAD FLAT 4L</t>
  </si>
  <si>
    <t>DS POLYVINE HD EXTR VARN DEAD FLAT 100ML</t>
  </si>
  <si>
    <t>DS POLYVINE DEC VARNISH DEAD FLAT  100ML</t>
  </si>
  <si>
    <t>DS POLYVINE DECORATORS VARN SATIN  100ML</t>
  </si>
  <si>
    <t>DS POLYVINE DECORATORS VARN GLOSS  100ML</t>
  </si>
  <si>
    <t>DS COOVAR PROGRIP       CLEAR      5K</t>
  </si>
  <si>
    <t>DS COOVAR PROGRIP       YELLOW     5K</t>
  </si>
  <si>
    <t>DS COOVAR PROGRIP       FLINT GREY 5K</t>
  </si>
  <si>
    <t>DS COOVAR PROGRIP       RED        5K</t>
  </si>
  <si>
    <t>DS COOVAR PROGRIP       BLACK      5K</t>
  </si>
  <si>
    <t>DS COOVAR PROGRIP       LIGHT GREY 5K</t>
  </si>
  <si>
    <t>DS COOVAR PROGRIP       WHITE      5K</t>
  </si>
  <si>
    <t>DS COOVAR PROGRIP       GREEN      5K</t>
  </si>
  <si>
    <t>DS ZINSSER BULLSEYE 123 PLUS WHITE 500ML</t>
  </si>
  <si>
    <t>DS ZINSSER ALLCOAT EXT  MATT BLACK 5L</t>
  </si>
  <si>
    <t>DS COOVAR SWIM POOL PT ATLANT BLUE 5L</t>
  </si>
  <si>
    <t>DS COOVAR SWIM POOL PT AZURE BLUE  5L</t>
  </si>
  <si>
    <t>DS COOVAR SWIM POOL PT PACIFIC BLU 5L</t>
  </si>
  <si>
    <t>DS COOVAR SWIM POOL PAINT THINNERS 1L</t>
  </si>
  <si>
    <t>DS ZINSSER PEELSTOP                2.5L</t>
  </si>
  <si>
    <t>DS TOR COLOURSHOP CLEANER 1L</t>
  </si>
  <si>
    <t>DS WRX SPRAY PAINT PRIMER WHITE    400ML</t>
  </si>
  <si>
    <t>DS WRX SPRAY PAINT PRIMER BLACK    400ML</t>
  </si>
  <si>
    <t>DS WRX WB WALL PRIMER PAINT WHITE  2.5L</t>
  </si>
  <si>
    <t>DS WRX WB WALL PRIMER PAINT WHITE  5L</t>
  </si>
  <si>
    <t>DS WRX SPRAY PAINT    HEATHER PINK 400ML</t>
  </si>
  <si>
    <t>DS WRX SPRAY PAINT    GUN MET GREY 400ML</t>
  </si>
  <si>
    <t>DS WRX SPRAY PAINT        BLK GREY 400ML</t>
  </si>
  <si>
    <t>DS WRX SPRAY PAINT        DIA BLCK 400ML</t>
  </si>
  <si>
    <t>DS WRX SPRAY PAINT TRAFFIC RED     400ML</t>
  </si>
  <si>
    <t>DS WRX SPRAY PAINT TRAFFIC WHITE   400ML</t>
  </si>
  <si>
    <t>DS WRX SPRAY PAINT TRAFFIC GREEN   400ML</t>
  </si>
  <si>
    <t>DS WRX SPRAY PAINT TRAFFIC BLACK   400ML</t>
  </si>
  <si>
    <t>DS WRX SPRAY PAINT        COPPER   400ML</t>
  </si>
  <si>
    <t>DS WRX SPRAY PAINT PRIMER GREY     400ML</t>
  </si>
  <si>
    <t>DS ARROWORTHY JUMBO M/FIBER 3/8 4IN 6PK</t>
  </si>
  <si>
    <t>DS REMBRANDT ROUND CHISSEL SASH SET 3PK</t>
  </si>
  <si>
    <t>DS BEDEC AQUA ADV PR UC DARK GREY  1L</t>
  </si>
  <si>
    <t>DS BLOCKADE SHELLAC SEAL/PRIM WHTE 400ML</t>
  </si>
  <si>
    <t>DS EARTHBORN CLAYPAINT  NUTKIN     100ML</t>
  </si>
  <si>
    <t>DS EARTHBORN CLAYPAINT  GLOAMING   100ML</t>
  </si>
  <si>
    <t>DS EARTHBORN CLAYPAINT  FAERIE     100ML</t>
  </si>
  <si>
    <t>DS EARTHBORN CLAYPAINT  DRIED PETL 100ML</t>
  </si>
  <si>
    <t>DS BIRD SUPERIOR WOOD PRESERVER    5L</t>
  </si>
  <si>
    <t>DS BIRD SUPERIOR WOOD PRESERVER    2.5L</t>
  </si>
  <si>
    <t>DS BIRD SUPERIOR WOOD PRESERVER    1L</t>
  </si>
  <si>
    <t>DS COOVAR SUREDECK AS DECKING CLR  5L</t>
  </si>
  <si>
    <t>DS COOVAR SUREDECK AS DECKING CLR  2.5L</t>
  </si>
  <si>
    <t>DS COOVAR SUREDECK AS DECKING CLR  1L</t>
  </si>
  <si>
    <t>DS EARTHBORN CLAYPAINT  SAND CASTL 100ML</t>
  </si>
  <si>
    <t>DS EARTHBORN CLAYPAINT  SKIPPER    100ML</t>
  </si>
  <si>
    <t>DS EARTHBORN CLAYPAINT  GRASSY     100ML</t>
  </si>
  <si>
    <t>DS EARTHBORN CLAYPAINT  UP UP AWAY 100ML</t>
  </si>
  <si>
    <t>DS EARTHBORN CLAYPAINT  CROCKY RD  100ML</t>
  </si>
  <si>
    <t>DS ZINSSER ALLCLEAN     TRANSP     2.5L</t>
  </si>
  <si>
    <t>DS ZINSSER ALLCLEAN     TRANSP     5L</t>
  </si>
  <si>
    <t>DS ZINSSER ALLCLEAN     DEEP       2.5L</t>
  </si>
  <si>
    <t>DS ZINSSER ALLCLEAN     DEEP       5L</t>
  </si>
  <si>
    <t>DS ZINSSER ALLCLEAN     PASTEL     2.5L</t>
  </si>
  <si>
    <t>DS ZINSSER ALLCLEAN     PASTEL     5L</t>
  </si>
  <si>
    <t>DS TOR COLOURANT     ROX RED OXIDE 1L</t>
  </si>
  <si>
    <t>DS TOR COLOURANT     OSP ORANGE    1L</t>
  </si>
  <si>
    <t>DS TOR COLOURANT     OYE ORNGE YEL 1L</t>
  </si>
  <si>
    <t>DS TOR COLOURANT CTY CHROME TI YEL 1L</t>
  </si>
  <si>
    <t>DS TOR COLOURANT AYC YELL ALKYD HC 1L</t>
  </si>
  <si>
    <t>DS TOR COLOURANT     LYO LEMON YEL 1L</t>
  </si>
  <si>
    <t>DS TOR COLOURANT     YOX YELLOW OX 1L</t>
  </si>
  <si>
    <t>DS TOR COLOURANT     GRN GREEN HC  1L</t>
  </si>
  <si>
    <t>DS TOR COLOURANT     MHP MAGENTA   1L</t>
  </si>
  <si>
    <t>DS BEDEC MSP SATIN      BLACK      5L</t>
  </si>
  <si>
    <t>DS BIRD COMPLETE+ SUPER WOOD CLEAR 1L</t>
  </si>
  <si>
    <t>DS BIRD COMPLETE+ SUPER WOOD CLEAR 2.5L</t>
  </si>
  <si>
    <t>DS BIRD COMPLETE+ SUPER WOOD CLEAR 5L</t>
  </si>
  <si>
    <t>DS WATCO HIGH BUILD PRIMER         3L</t>
  </si>
  <si>
    <t>DS WATCO EPOXICOTE      MID GREY   4L</t>
  </si>
  <si>
    <t>DS WATCO EPOXICOTE      LIGHT GREY 4L</t>
  </si>
  <si>
    <t>DS WATCO EPOXY GLOSS CT MID GREY   5L</t>
  </si>
  <si>
    <t>DS WATCO EPOXY GLOSS CT LIGHT GREY 5L</t>
  </si>
  <si>
    <t>DS WATCO FLOWTOP                   25KG</t>
  </si>
  <si>
    <t>DS WATCO BIO D                     25L</t>
  </si>
  <si>
    <t>DS WATCO BIO D                     5L</t>
  </si>
  <si>
    <t>DS WATCO SAFETY GRIP    LIGHT GREY 5M2</t>
  </si>
  <si>
    <t>DS WATCO CONCREX CARBON FIBRE      25K</t>
  </si>
  <si>
    <t>DS WATCO CONCREX CARBON FIBRE      10K</t>
  </si>
  <si>
    <t>DS WATCO FLOWPATCH                 25KG</t>
  </si>
  <si>
    <t>DS WATCO FLOWPATCH                 10KG</t>
  </si>
  <si>
    <t>DS WATCO UNIVERSAL SEALER          25L</t>
  </si>
  <si>
    <t>DS WATCO UNIVERSAL SEALER          5L</t>
  </si>
  <si>
    <t>DS WATCO CONCRETE SEALER WB        25L</t>
  </si>
  <si>
    <t>DS WATCO CONCRETE SEALER WB        5L</t>
  </si>
  <si>
    <t>DS HEMPEL HEMPATEX HB   46410 GRP2 20L</t>
  </si>
  <si>
    <t>DS HEMPEL HEMPATEX HB   46410 GRP1 20L</t>
  </si>
  <si>
    <t>DS OSMO UV PROTECT TINT LIGHT OAK  2.5L</t>
  </si>
  <si>
    <t>DS OSMO UV PROTECT TINT LIGHT OAK  750ML</t>
  </si>
  <si>
    <t>DS OSMO UV PROTECT TINT RED CEDAR  2.5L</t>
  </si>
  <si>
    <t>DS OSMO UV PROTECT TINT RED CEDAR  750ML</t>
  </si>
  <si>
    <t>DS COOVAR WB BRICK&amp;TILE MATT RED   2.5L</t>
  </si>
  <si>
    <t>DS PRESTIGE ALL IN ONE KIT</t>
  </si>
  <si>
    <t>DS PERFECTION BESTSELLER KIT</t>
  </si>
  <si>
    <t>DS HUNCA DISINFECTANT SPRAY        300ML</t>
  </si>
  <si>
    <t>DS EARTHBORN CLAYPAINT  YEW MAZE   100ML</t>
  </si>
  <si>
    <t>DS EARTHBORN CLAYPAINT  WINT GARDN 100ML</t>
  </si>
  <si>
    <t>DS EARTHBORN CLAYPAINT  SUMM FROCK 100ML</t>
  </si>
  <si>
    <t>DS EARTHBORN CLAYPAINT  SPNGE CAKE 100ML</t>
  </si>
  <si>
    <t>DS EARTHBORN CLAYPAINT  SCUTTLE    100ML</t>
  </si>
  <si>
    <t>DS EARTHBORN CLAYPAINT  PUDDLING   100ML</t>
  </si>
  <si>
    <t>DS EARTHBORN CLAYPAINT  PEASEBLOSS 100ML</t>
  </si>
  <si>
    <t>DS BEDEC MSP SOFT GLOSS DARK GREY  2.5L</t>
  </si>
  <si>
    <t>DS MYLANDS MARBLE MATT  WHITE HART 100ML</t>
  </si>
  <si>
    <t>DS MYLANDS MARBLE MATT  BLUEPRINT  100ML</t>
  </si>
  <si>
    <t>DS MYLANDS MARBLE MATT  CHALK FARM 100ML</t>
  </si>
  <si>
    <t>DS MYLANDS MARBLE MATT  LIMESTONE  100ML</t>
  </si>
  <si>
    <t>DS MYLANDS MARBLE MATT  HUGUENOT   100ML</t>
  </si>
  <si>
    <t>DS MYLANDS MARBLE MATT  ONSLOW     100ML</t>
  </si>
  <si>
    <t>DS MYLANDS MARBLE MATT  HAYMARKET  100ML</t>
  </si>
  <si>
    <t>DS MYLANDS MARBLE MATT  CIRCLE LIN 100ML</t>
  </si>
  <si>
    <t>DS MYLANDS MARBLE MATT  VINTAGE    100ML</t>
  </si>
  <si>
    <t>DS MYLANDS MARBLE MATT  HONEST JON 100ML</t>
  </si>
  <si>
    <t>DS MYLANDS MARBLE MATT  CADOGAN ST 100ML</t>
  </si>
  <si>
    <t>DS MYLANDS MARBLE MATT  ALDERMAN   100ML</t>
  </si>
  <si>
    <t>DS MYLANDS MARBLE MATT  PAVIN STNE 100ML</t>
  </si>
  <si>
    <t>DS MYLANDS MARBLE MATT  SAINT JOHN 100ML</t>
  </si>
  <si>
    <t>DS MYLANDS MARBLE MATT  CORNICE    100ML</t>
  </si>
  <si>
    <t>DS MYLANDS MARBLE MATT  COLOSSEUM  100ML</t>
  </si>
  <si>
    <t>DS MYLANDS MARBLE MATT  TEMPLE BAR 100ML</t>
  </si>
  <si>
    <t>DS MYLANDS MARBLE MATT  DUKES HSE  100ML</t>
  </si>
  <si>
    <t>DS MYLANDS MARBLE MATT  LEMON SALT 100ML</t>
  </si>
  <si>
    <t>DS MYLANDS MARBLE MATT  WALPOLE    100ML</t>
  </si>
  <si>
    <t>DS MYLANDS MARBLE MATT  BLACKOUT   100ML</t>
  </si>
  <si>
    <t>DS MYLANDS MARBLE MATT  ST JAMES   100ML</t>
  </si>
  <si>
    <t>DS MYLANDS MARBLE MATT  MESSEL     100ML</t>
  </si>
  <si>
    <t>DS MYLANDS MARBLE MATT  BORO MARKT 100ML</t>
  </si>
  <si>
    <t>DS MYLANDS MARBLE MATT  ST MARTINS 100ML</t>
  </si>
  <si>
    <t>DS MYLANDS MARBLE MATT  COPPER GRN 100ML</t>
  </si>
  <si>
    <t>DS MYLANDS MARBLE MATT  OBSERVATOR 100ML</t>
  </si>
  <si>
    <t>DS MYLANDS MARBLE MATT  BOATHOUSE  100ML</t>
  </si>
  <si>
    <t>DS MYLANDS MARBLE MATT  MORNIN BLU 100ML</t>
  </si>
  <si>
    <t>DS MYLANDS MARBLE MATT  LIMEHOUSE  100ML</t>
  </si>
  <si>
    <t>DS MYLANDS MARBLE MATT  LAVEND GAR 100ML</t>
  </si>
  <si>
    <t>DS MYLANDS MARBLE MATT  THE BOLTON 100ML</t>
  </si>
  <si>
    <t>DS MYLANDS MARBLE MATT  FLORIS     100ML</t>
  </si>
  <si>
    <t>DS MYLANDS MARBLE MATT  FITZROVIA  100ML</t>
  </si>
  <si>
    <t>DS MYLANDS MARBLE MATT  GREY OCHRE 100ML</t>
  </si>
  <si>
    <t>DS MYLANDS MARBLE MATT  MUSEUM     100ML</t>
  </si>
  <si>
    <t>DS MYLANDS MARBLE MATT  NEW LIME   100ML</t>
  </si>
  <si>
    <t>DS MYLANDS MARBLE MATT  VERDUR YEL 100ML</t>
  </si>
  <si>
    <t>DS MYLANDS MARBLE MATT  FLORAL ST  100ML</t>
  </si>
  <si>
    <t>DS MYLANDS MARBLE MATT  WALBROOK   100ML</t>
  </si>
  <si>
    <t>DS MYLANDS MARBLE MATT  PIMLICO    100ML</t>
  </si>
  <si>
    <t>DS MYLANDS MARBLE MATT  GOLDEN SQU 100ML</t>
  </si>
  <si>
    <t>DS MYLANDS MARBLE MATT  CORNHILL   100ML</t>
  </si>
  <si>
    <t>DS MYLANDS MARBLE MATT  WHARF SACK 100ML</t>
  </si>
  <si>
    <t>DS MYLANDS MARBLE MATT  CAVEND CR  100ML</t>
  </si>
  <si>
    <t>DS MYLANDS MARBLE MATT  LEADENHALL 100ML</t>
  </si>
  <si>
    <t>DS MYLANDS MARBLE MATT  BIRDCAGE W 100ML</t>
  </si>
  <si>
    <t>DS MYLANDS MARBLE MATT  DRURY LANE 100ML</t>
  </si>
  <si>
    <t>DS MYLANDS MARBLE MATT  STIRRUP    100ML</t>
  </si>
  <si>
    <t>DS MYLANDS MARBLE MATT  MID WEDGWD 100ML</t>
  </si>
  <si>
    <t>DS MYLANDS MARBLE MATT  HAWKESMOOR 100ML</t>
  </si>
  <si>
    <t>DS MYLANDS MARBLE MATT  FLANDR GRY 100ML</t>
  </si>
  <si>
    <t>DS MYLANDS MARBLE MATT  GROSV SQU  100ML</t>
  </si>
  <si>
    <t>DS MYLANDS MARBLE MATT  ARCHWY HSE 100ML</t>
  </si>
  <si>
    <t>DS MYLANDS MARBLE MATT  LONG ACRE  100ML</t>
  </si>
  <si>
    <t>DS MYLANDS MARBLE MATT  CHISWICK   100ML</t>
  </si>
  <si>
    <t>DS MYLANDS MARBLE MATT  MEWS BLUE  100ML</t>
  </si>
  <si>
    <t>DS MYLANDS MARBLE MATT  MINT ST    100ML</t>
  </si>
  <si>
    <t>DS MYLANDS MARBLE MATT  SLOANE SQU 100ML</t>
  </si>
  <si>
    <t>DS MYLANDS MARBLE MATT  SLEET      100ML</t>
  </si>
  <si>
    <t>DS MYLANDS MARBLE MATT  IONIC      100ML</t>
  </si>
  <si>
    <t>DS MYLANDS MARBLE MATT  FRIEZE     100ML</t>
  </si>
  <si>
    <t>DS MYLANDS MARBLE MATT  MARBL ARCH 100ML</t>
  </si>
  <si>
    <t>DS MYLANDS MARBLE MATT  SILVER BIT 100ML</t>
  </si>
  <si>
    <t>DS MYLANDS MARBLE MATT  GROUSE     100ML</t>
  </si>
  <si>
    <t>DS MYLANDS MARBLE MATT  PEDIMENT   100ML</t>
  </si>
  <si>
    <t>DS MYLANDS MARBLE MATT  HOXTON GRY 100ML</t>
  </si>
  <si>
    <t>DS MYLANDS MARBLE MATT  STONE CAST 100ML</t>
  </si>
  <si>
    <t>DS MYLANDS MARBLE MATT  OSTERLEY   100ML</t>
  </si>
  <si>
    <t>DS MYLANDS COLOURANT LS BLUE LC    1L</t>
  </si>
  <si>
    <t>DS MYLANDS COLOURANT KU WHITE      1L</t>
  </si>
  <si>
    <t>DS MYLANDS COLOURANT JS BLACK HC   1L</t>
  </si>
  <si>
    <t>DS MYLANDS COLOURANT BS MAGENTA    1L</t>
  </si>
  <si>
    <t>DS LACQ FLOOR VARNISH X10          2.5L</t>
  </si>
  <si>
    <t>DS LACQ PARQUET VARNISH SATIN      2.5L</t>
  </si>
  <si>
    <t>DS LACQ PARQUET VARNISH INVISIBLE  2.5L</t>
  </si>
  <si>
    <t>DS LACQ NOURISHING FLOOR SOAP</t>
  </si>
  <si>
    <t>DS LACQ RAPID OIL 2C    NATURAL    1L</t>
  </si>
  <si>
    <t>DS LACQ RAPID OIL 2C    BROWN      1L</t>
  </si>
  <si>
    <t>DS LACQ RAPID OIL 2C    BLACK      1L</t>
  </si>
  <si>
    <t>DS LACQ TURBOGEL                   2.5L</t>
  </si>
  <si>
    <t>DS LACQ PRODURA         WHITE CLAY 2.5L</t>
  </si>
  <si>
    <t>DS LACQ PRODURA         WHITE      2.5L</t>
  </si>
  <si>
    <t>DS LACQ PRODURA         TEAK       2.5L</t>
  </si>
  <si>
    <t>DS LACQ PRODURA         OLIVE      2.5L</t>
  </si>
  <si>
    <t>DS LACQ PRODURA         OLD GREY   2.5L</t>
  </si>
  <si>
    <t>DS LACQ PRODURA         NATURAL    2.5L</t>
  </si>
  <si>
    <t>DS LACQ PRODURA         GREY       2.5L</t>
  </si>
  <si>
    <t>DS LACQ PRODURA         GREEN CLAY 2.5L</t>
  </si>
  <si>
    <t>DS LACQ PRODURA         BROWN      2.5L</t>
  </si>
  <si>
    <t>DS LACQ PRODURA         BLUE CLAY  2.5L</t>
  </si>
  <si>
    <t>DS LACQ PRODURA         BLACK      2.5L</t>
  </si>
  <si>
    <t>DS LACQ PRODURA         ANTHRACITE 2.5L</t>
  </si>
  <si>
    <t>DS LACQ ENERGOL         WHITE      2.5L</t>
  </si>
  <si>
    <t>DS LACQ ENERGOL         NATURAL    2.5L</t>
  </si>
  <si>
    <t>DS LACQ ENERGOL         GREY       2.5L</t>
  </si>
  <si>
    <t>DS LACQ ENERGOL         BROWN      2.5L</t>
  </si>
  <si>
    <t>DS LACQ ENERGOL         ANTHRACITE 2.5L</t>
  </si>
  <si>
    <t>DS LACQ ENERGOL         BLACK      2.5L</t>
  </si>
  <si>
    <t>DS LACQ DECOWAX         TAUPE</t>
  </si>
  <si>
    <t>DS LACQ DECOWAX         NORDIC BLUE</t>
  </si>
  <si>
    <t>DS LACQ DECOWAX         GOLD METALLIC</t>
  </si>
  <si>
    <t>DS LACQ DECOWAX         COPPER METALLIC</t>
  </si>
  <si>
    <t>DS MYLANDS MARBLE MATT  LOTS ROAD  100ML</t>
  </si>
  <si>
    <t>DS MYLANDS MARBLE MATT  ISLINGTON  100ML</t>
  </si>
  <si>
    <t>DS MYLANDS MARBLE MATT  KENSINGTON 100ML</t>
  </si>
  <si>
    <t>DS MYLANDS MARBLE MATT  CLERKENWEL 100ML</t>
  </si>
  <si>
    <t>DS MYLANDS MARBLE MATT  ELGIN      100ML</t>
  </si>
  <si>
    <t>DS MYLANDS MARBLE MATT  SMITHFIELD 100ML</t>
  </si>
  <si>
    <t>DS MYLANDS MARBLE MATT  LOCK KEEPR 100ML</t>
  </si>
  <si>
    <t>DS MYLANDS MARBLE MATT  CRACE      100ML</t>
  </si>
  <si>
    <t>DS MYLANDS MARBLE MATT  SHOREDITCH 100ML</t>
  </si>
  <si>
    <t>DS MYLANDS MARBLE MATT  SYON PARK  100ML</t>
  </si>
  <si>
    <t>DS MYLANDS MARBLE MATT  ACANT LEAF 100ML</t>
  </si>
  <si>
    <t>DS MYLANDS MARBLE MATT  ST CLEMENT 100ML</t>
  </si>
  <si>
    <t>DS MYLANDS MARBLE MATT  DOWNING ST 100ML</t>
  </si>
  <si>
    <t>DS MYLANDS MARBLE MATT  WHITEHALL  100ML</t>
  </si>
  <si>
    <t>DS MYLANDS MARBLE MATT  GREENWICH  100ML</t>
  </si>
  <si>
    <t>DS MYLANDS MARBLE MATT  HOLBEIN CH 100ML</t>
  </si>
  <si>
    <t>DS MYLANDS MARBLE MATT  BELGRAVIA  100ML</t>
  </si>
  <si>
    <t>DS MYLANDS MARBLE MATT  HOLLAND PK 100ML</t>
  </si>
  <si>
    <t>DS MYLANDS MARBLE MATT  CHARTERHSE 100ML</t>
  </si>
  <si>
    <t>DS MYLANDS MARBLE MATT  COTTON STR 100ML</t>
  </si>
  <si>
    <t>DS MYLANDS MARBLE MATT  MAUGH WHTE 100ML</t>
  </si>
  <si>
    <t>DS MYLANDS MARBLE MATT  PURE WHITE 100ML</t>
  </si>
  <si>
    <t>DS MYLANDS COLOURANT ZS VIOLET     1L</t>
  </si>
  <si>
    <t>DS MYLANDS COLOURANT YS RED OXIDE  1L</t>
  </si>
  <si>
    <t>DS MYLANDS COLOURANT XS BLACK LC   1L</t>
  </si>
  <si>
    <t>DS MYLANDS COLOURANT WS UMBER      1L</t>
  </si>
  <si>
    <t>DS MYLANDS COLOURANT VS RED HC     1L</t>
  </si>
  <si>
    <t>DS MYLANDS COLOURANT US N ORANGE   1L</t>
  </si>
  <si>
    <t>DS MYLANDS COLOURANT TS YELL OXIDE 1L</t>
  </si>
  <si>
    <t>DS MYLANDS COLOURANT RS BLUE HC    1L</t>
  </si>
  <si>
    <t>DS MYLANDS COLOURANT QS YELLOW HC  1L</t>
  </si>
  <si>
    <t>DS MYLANDS COLOURANT PS GREEN      1L</t>
  </si>
  <si>
    <t>DS MYLANDS COLOURANT NS RED LC     1L</t>
  </si>
  <si>
    <t>DS MYLANDS COLOURANT MS YELLOW LC  1L</t>
  </si>
  <si>
    <t>DS MYLANDS WOOD &amp; METAL TRANS GLS  5L</t>
  </si>
  <si>
    <t>DS MYLANDS WOOD &amp; METAL DEEP MAT   1L</t>
  </si>
  <si>
    <t>DS MYLANDS WOOD &amp; METAL DEEP MAT   2.5L</t>
  </si>
  <si>
    <t>DS MYLANDS WOOD &amp; METAL DEEP MAT   5L</t>
  </si>
  <si>
    <t>DS MYLANDS WOOD &amp; METAL DEEP EGG   1L</t>
  </si>
  <si>
    <t>DS MYLANDS WOOD &amp; METAL DEEP EGG   2.5L</t>
  </si>
  <si>
    <t>DS MYLANDS WOOD &amp; METAL DEEP EGG   5L</t>
  </si>
  <si>
    <t>DS MYLANDS WOOD &amp; METAL DEEP GLS   1L</t>
  </si>
  <si>
    <t>DS MYLANDS WOOD &amp; METAL DEEP GLS   2.5L</t>
  </si>
  <si>
    <t>DS MYLANDS WOOD &amp; METAL DEEP GLS   5L</t>
  </si>
  <si>
    <t>DS MYLANDS WOOD &amp; METAL PASTEL MAT 1L</t>
  </si>
  <si>
    <t>DS MYLANDS WOOD &amp; METAL PASTEL MAT 2.5L</t>
  </si>
  <si>
    <t>DS MYLANDS WOOD &amp; METAL PASTEL MAT 5L</t>
  </si>
  <si>
    <t>DS MYLANDS WOOD &amp; METAL PASTEL EGG 1L</t>
  </si>
  <si>
    <t>DS MYLANDS WOOD &amp; METAL PASTEL EGG 2.5L</t>
  </si>
  <si>
    <t>DS MYLANDS WOOD &amp; METAL PASTEL EGG 5L</t>
  </si>
  <si>
    <t>DS MYLANDS WOOD &amp; METAL PASTEL GLS 1L</t>
  </si>
  <si>
    <t>DS MYLANDS WOOD &amp; METAL PASTEL GLS 2.5L</t>
  </si>
  <si>
    <t>DS MYLANDS WOOD &amp; METAL PASTEL GLS 5L</t>
  </si>
  <si>
    <t>DS MYLANDS MARBLE MATT  TRANS BASE 250ML</t>
  </si>
  <si>
    <t>DS MYLANDS MARBLE MATT  TRANS BASE 1L</t>
  </si>
  <si>
    <t>DS MYLANDS MARBLE MATT  TRANS BASE 2.5L</t>
  </si>
  <si>
    <t>DS MYLANDS MARBLE MATT  TRANS BASE 5L</t>
  </si>
  <si>
    <t>DS MYLANDS MARBLE MATT  DEEP BASE  250ML</t>
  </si>
  <si>
    <t>DS MYLANDS MARBLE MATT  DEEP BASE  1L</t>
  </si>
  <si>
    <t>DS MYLANDS MARBLE MATT  DEEP BASE  2.5L</t>
  </si>
  <si>
    <t>DS MYLANDS MARBLE MATT  DEEP BASE  5L</t>
  </si>
  <si>
    <t>DS MYLANDS MARBLE MATT  EXTR WHITE 250ML</t>
  </si>
  <si>
    <t>DS MYLANDS MARBLE MATT  EXTR WHITE 1L</t>
  </si>
  <si>
    <t>DS MYLANDS MARBLE MATT  EXTR WHITE 2.5L</t>
  </si>
  <si>
    <t>DS MYLANDS MARBLE MATT  EXTR WHITE 5L</t>
  </si>
  <si>
    <t>DS MYLANDS ACRYLIC PAINT PALE GOLD 250ML</t>
  </si>
  <si>
    <t>DS MYLANDS ACRYLIC PAINT PALE GOLD 1L</t>
  </si>
  <si>
    <t>DS MYLANDS ACRYLIC PAINT PALE GOLD 2.5L</t>
  </si>
  <si>
    <t>DS BEDEC MSP SOFT GLOSS DARK GREY  750ML</t>
  </si>
  <si>
    <t>DS BEDEC MSP SOFT GLOSS RED COSSAC 2.5L</t>
  </si>
  <si>
    <t>DS BEDEC MSP SOFT GLOSS RED COSSAC 750ML</t>
  </si>
  <si>
    <t>DS BEDEC MSP SOFT GLOSS HOLLY      2.5L</t>
  </si>
  <si>
    <t>DS BEDEC MSP SOFT GLOSS HOLLY      750ML</t>
  </si>
  <si>
    <t>DS BEDEC MSP SOFT GLOSS OXFORD BLU 2.5L</t>
  </si>
  <si>
    <t>DS BEDEC MSP SOFT GLOSS OXFORD BLU 750ML</t>
  </si>
  <si>
    <t>DS BEDEC BARN PAINT     JAC WALNUT 5L</t>
  </si>
  <si>
    <t>DS BEDEC BARN PAINT     JAC WALNUT 2.5L</t>
  </si>
  <si>
    <t>DS EARTHBORN CLAYPAINT  COLOUR     5L</t>
  </si>
  <si>
    <t>DS EARTHBORN CLAYPAINT  COLOUR     2.5L</t>
  </si>
  <si>
    <t>DS MYLANDS FLOOR PAINT  TRANS SAT  2.5L</t>
  </si>
  <si>
    <t>DS MYLANDS MASONRY BASE TRANSPAREN 5L</t>
  </si>
  <si>
    <t>DS MYLANDS MASONRY BASE DEEP       5L</t>
  </si>
  <si>
    <t>DS MYLANDS MASONRY BASE PASTEL     5L</t>
  </si>
  <si>
    <t>DS MYLANDS FLOOR PAINT  TRANS SAT  1L</t>
  </si>
  <si>
    <t>DS MYLANDS FLOOR PAINT  TRANS SAT  5L</t>
  </si>
  <si>
    <t>DS MYLANDS FLOOR PAINT  DEEP SATIN 1L</t>
  </si>
  <si>
    <t>DS MYLANDS FLOOR PAINT  DEEP SATIN 2.5L</t>
  </si>
  <si>
    <t>DS MYLANDS FLOOR PAINT  DEEP SATIN 5L</t>
  </si>
  <si>
    <t>DS MYLANDS FLOOR PAINT  PASTEL SAT 1L</t>
  </si>
  <si>
    <t>DS MYLANDS FLOOR PAINT  PASTEL SAT 2.5L</t>
  </si>
  <si>
    <t>DS MYLANDS FLOOR PAINT  PASTEL SAT 5L</t>
  </si>
  <si>
    <t>DS MYLANDS WOOD &amp; METAL TRANS MAT  1L</t>
  </si>
  <si>
    <t>DS MYLANDS WOOD &amp; METAL TRANS MAT  2.5L</t>
  </si>
  <si>
    <t>DS MYLANDS WOOD &amp; METAL TRANS MAT  5L</t>
  </si>
  <si>
    <t>DS MYLANDS WOOD &amp; METAL TRANS EGG  1L</t>
  </si>
  <si>
    <t>DS MYLANDS WOOD &amp; METAL TRANS EGG  2.5L</t>
  </si>
  <si>
    <t>DS MYLANDS WOOD &amp; METAL TRANS EGG  5L</t>
  </si>
  <si>
    <t>DS MYLANDS WOOD &amp; METAL TRANS GLS  1L</t>
  </si>
  <si>
    <t>DS MYLANDS WOOD &amp; METAL TRANS GLS  2.5L</t>
  </si>
  <si>
    <t>DS MYLANDS ACRYLIC PAINT PALE GOLD 5L</t>
  </si>
  <si>
    <t>DS MYLANDS MARBLE MATT  ROSE THEAT 100ML</t>
  </si>
  <si>
    <t>DS MYLANDS MARBLE MATT  PALE LILAC 100ML</t>
  </si>
  <si>
    <t>DS MYLANDS MARBLE MATT  PALMERSTON 100ML</t>
  </si>
  <si>
    <t>DS MYLANDS MARBLE MATT  SINNER     100ML</t>
  </si>
  <si>
    <t>DS MYLANDS MARBLE MATT  ORATORY    100ML</t>
  </si>
  <si>
    <t>DS MYLANDS MARBLE MATT  MARITIME   100ML</t>
  </si>
  <si>
    <t>DS MYLANDS MARBLE MATT  EATON SQU  100ML</t>
  </si>
  <si>
    <t>DS MYLANDS MARBLE MATT  BEDFORD SQ 100ML</t>
  </si>
  <si>
    <t>DS MYLANDS MARBLE MATT  BRIDGE BLU 100ML</t>
  </si>
  <si>
    <t>DS MYLANDS MARBLE MATT  BOND ST    100ML</t>
  </si>
  <si>
    <t>DS MYLANDS MARBLE MATT  MAYFAIR DK 100ML</t>
  </si>
  <si>
    <t>DS MYLANDS MARBLE MATT  BURLIN ARC 100ML</t>
  </si>
  <si>
    <t>DS MYLANDS MARBLE MATT  NOTTING HI 100ML</t>
  </si>
  <si>
    <t>DS MYLANDS MARBLE MATT  BEAUFORT G 100ML</t>
  </si>
  <si>
    <t>DS MYLANDS MARBLE MATT  LAMBETH WK 100ML</t>
  </si>
  <si>
    <t>DS MYLANDS MARBLE MATT  BROMPTN RD 100ML</t>
  </si>
  <si>
    <t>DS MYLANDS MARBLE MATT  STOCKWEL G 100ML</t>
  </si>
  <si>
    <t>DS MYLANDS MARBLE MATT  PRIMROSE H 100ML</t>
  </si>
  <si>
    <t>DS MYLANDS MARBLE MATT  LONDON PLA 100ML</t>
  </si>
  <si>
    <t>DS MYLANDS MARBLE MATT  CHESTR SQU 100ML</t>
  </si>
  <si>
    <t>DS MYLANDS MARBLE MATT  BEAUVAIS   100ML</t>
  </si>
  <si>
    <t>DS MYLANDS MARBLE MATT  SERPENTINE 100ML</t>
  </si>
  <si>
    <t>DS MYLANDS MARBLE MATT  GREENSTONE 100ML</t>
  </si>
  <si>
    <t>DS MYLANDS MARBLE MATT  FRENCH GRN 100ML</t>
  </si>
  <si>
    <t>DS MYLANDS MARBLE MATT  HURLINGHAM 100ML</t>
  </si>
  <si>
    <t>DS MYLANDS MARBLE MATT  EMPIRE GRY 100ML</t>
  </si>
  <si>
    <t>DS MYLANDS MARBLE MATT  PORTCULLIS 100ML</t>
  </si>
  <si>
    <t>DS MYLANDS MARBLE MATT  GRAVEL LAN 100ML</t>
  </si>
  <si>
    <t>DS MYLANDS MARBLE MATT  MYRTLE GRN 100ML</t>
  </si>
  <si>
    <t>DS MYLANDS MARBLE MATT  GRAYS INN  100ML</t>
  </si>
  <si>
    <t>DS MYLANDS MARBLE MATT  ARTILLERY  100ML</t>
  </si>
  <si>
    <t>DS MYLANDS MARBLE MATT  WESTMORELD 100ML</t>
  </si>
  <si>
    <t>DS MYLANDS MARBLE MATT  AMBER GREY 100ML</t>
  </si>
  <si>
    <t>DS MYLANDS MARBLE MATT  EGYPT GREY 100ML</t>
  </si>
  <si>
    <t>DS MYLANDS ACRYLIC PAINT RICH GOLD 1L</t>
  </si>
  <si>
    <t>DS MYLANDS ACRYLIC PAINT RICH GOLD 2.5L</t>
  </si>
  <si>
    <t>DS MYLANDS ACRYLIC PAINT RICH GOLD 5L</t>
  </si>
  <si>
    <t>DS MYLANDS ACRYLIC PAINT P BRONZE  1L</t>
  </si>
  <si>
    <t>DS MYLANDS ACRYLIC PAINT P BRONZE  5L</t>
  </si>
  <si>
    <t>DS MYLANDS ACRYLIC PAINT SILVER    250ML</t>
  </si>
  <si>
    <t>DS MYLANDS ACRYLIC PAINT SILVER    1L</t>
  </si>
  <si>
    <t>DS MYLANDS ACRYLIC PAINT SILVER    2.5L</t>
  </si>
  <si>
    <t>DS MYLANDS ACRYLIC PAINT SILVER    5L</t>
  </si>
  <si>
    <t>DS MYLANDS WOOD PRIMER UC DRK GREY 1L</t>
  </si>
  <si>
    <t>DS MYLANDS WOOD PRIMER UC DRK GREY 2.5L</t>
  </si>
  <si>
    <t>DS MYLANDS WOOD PRIMER UC DRK GREY 5L</t>
  </si>
  <si>
    <t>DS MYLANDS WOOD PRIMER UC LI GREY  1L</t>
  </si>
  <si>
    <t>DS MYLANDS WOOD PRIMER UC LI GREY  2.5L</t>
  </si>
  <si>
    <t>DS MYLANDS METAL PRIMER WHITE      1L</t>
  </si>
  <si>
    <t>DS MYLANDS METAL PRIMER WHITE      2.5L</t>
  </si>
  <si>
    <t>DS MYLANDS WOOD PRIMER UC WHITE    1L</t>
  </si>
  <si>
    <t>DS MYLANDS WOOD PRIMER UC WHITE    2.5L</t>
  </si>
  <si>
    <t>DS MYLANDS WOOD PRIMER UC WHITE    5L</t>
  </si>
  <si>
    <t>DS MYLANDS WALL PRIMER             10L</t>
  </si>
  <si>
    <t>DS MYLANDS MARBLE MATT  ROTHSCHILD 100ML</t>
  </si>
  <si>
    <t>DS MYLANDS MARBLE MATT  MORTLAKE R 100ML</t>
  </si>
  <si>
    <t>DS MYLANDS MARBLE MATT  INDIA LAKE 100ML</t>
  </si>
  <si>
    <t>DS MYLANDS MARBLE MATT  LONDON BRN 100ML</t>
  </si>
  <si>
    <t>DS MYLANDS MARBLE MATT  PLUM TREE  100ML</t>
  </si>
  <si>
    <t>DS MYLANDS MARBLE MATT  THEATRE LA 100ML</t>
  </si>
  <si>
    <t>DS MYLANDS MARBLE MATT  ARTS CLUB  100ML</t>
  </si>
  <si>
    <t>DS MYLANDS MARBLE MATT  LOLLY POP  100ML</t>
  </si>
  <si>
    <t>DS MYLANDS MARBLE MATT  COVENT GAR 100ML</t>
  </si>
  <si>
    <t>DS MYLANDS MARBLE MATT  BLOOMSBURY 100ML</t>
  </si>
  <si>
    <t>DS MYLANDS MARBLE MATT  SOHO HOUSE 100ML</t>
  </si>
  <si>
    <t>DS MYLANDS MARBLE MATT  THREAD NEE 100ML</t>
  </si>
  <si>
    <t>DS MYLANDS MARBLE MATT  EARLY LAVE 100ML</t>
  </si>
  <si>
    <t>DS MYLANDS MARBLE MATT  MILLBANK   100ML</t>
  </si>
  <si>
    <t>DS COOVAR FLUORESCENT   PINK       500ML</t>
  </si>
  <si>
    <t>DS TEAMAC BILGE PAINT   GREY       2.5L</t>
  </si>
  <si>
    <t>DS COOVAR FLUORESCENT   RED        2.5L</t>
  </si>
  <si>
    <t>DS COOVAR FLUORESCENT   GREEN      500ML</t>
  </si>
  <si>
    <t>DS COOVAR FLUORESCENT   GREEN      2.5L</t>
  </si>
  <si>
    <t>DS TEAMAC BILGE PAINT   GREY       5L</t>
  </si>
  <si>
    <t>DS COOVAR FLOOR PAINT   DARK GREY  2.5L</t>
  </si>
  <si>
    <t>DS COOVAR FLOOR PAINT   WHITE      1L</t>
  </si>
  <si>
    <t>DS COOVAR FLOOR PAINT   BLACK      2.5L</t>
  </si>
  <si>
    <t>DS COOVAR FLOOR PAINT   FOREST GRN 2.5L</t>
  </si>
  <si>
    <t>DS COOVAR FLOOR PAINT   STEEL BLUE 5L</t>
  </si>
  <si>
    <t>DS TEAMAC EX BRIGHT ALUMINIUM PNT  5L</t>
  </si>
  <si>
    <t>DS COOVAR FLOOR PAINT   LIGHT GREY 2.5L</t>
  </si>
  <si>
    <t>DS COOVAR FLOOR PAINT   SAFE YELL  1L</t>
  </si>
  <si>
    <t>DS COOVAR FLOOR PAINT   SAFE YELL  2.5L</t>
  </si>
  <si>
    <t>DS COOVAR FLOOR PAINT   TILE RED   2.5L</t>
  </si>
  <si>
    <t>DS COOVAR HEAT RESIST   BLACK      1L</t>
  </si>
  <si>
    <t>DS COOVAR HEAT RESIST   BLACK      250ML</t>
  </si>
  <si>
    <t>DS COOVAR HEAT RESIST   BLACK      500ML</t>
  </si>
  <si>
    <t>DS TEAMAC MARINE GLOSS  WHITE      2.5L</t>
  </si>
  <si>
    <t>DS COOVAR YACHT &amp; SEAPLANE VARN    2.5L</t>
  </si>
  <si>
    <t>DS COOVAR YACHT &amp; SEAPLANE VARN    5L</t>
  </si>
  <si>
    <t>DS COOVAR AC ROOF DRESS RED        5L</t>
  </si>
  <si>
    <t>DS COOVAR ZINC PHOSPHAT GREY       1L</t>
  </si>
  <si>
    <t>DS COOVAR ZINC PHOSPHAT GREY       500ML</t>
  </si>
  <si>
    <t>DS COOVAR ALL MET PRIME RED        1L</t>
  </si>
  <si>
    <t>DS TEAMAC THINNERS      16         2.5L</t>
  </si>
  <si>
    <t>DS COOVAR WB ALL METAL PRIMER GREY 500L</t>
  </si>
  <si>
    <t>DS COOVAR GRAFFITI WIPES           75PK</t>
  </si>
  <si>
    <t>DS COOVAR HAMMER SMOOTH SILVER     500ML</t>
  </si>
  <si>
    <t>DS COOVAR HAMMER SMOOTH GOLD       2.5L</t>
  </si>
  <si>
    <t>DS TEAMAC METACLOR PRIM GREY       1L</t>
  </si>
  <si>
    <t>DS TEAMAC METACLOR PRIM GREY       2.5L</t>
  </si>
  <si>
    <t>DS TEAMAC MIC IRON OXID GREY       5L</t>
  </si>
  <si>
    <t>DS COOVAR VANDALENE     GREY       2K</t>
  </si>
  <si>
    <t>DS COOVAR METAL PRIMER  RED OXIDE  5LT</t>
  </si>
  <si>
    <t>DS TEAMAC METACLOR PRIM GREY       5L</t>
  </si>
  <si>
    <t>DS COOVAR GLASS SHADING WHITE      2.5L</t>
  </si>
  <si>
    <t>DS COOVAR FLOOR PAINT   DARK GREY  1L</t>
  </si>
  <si>
    <t>DS COOVAR FLOOR PAINT   FOREST GRN 5L</t>
  </si>
  <si>
    <t>DS COOVAR FLOOR PAINT   TILE RED   1L</t>
  </si>
  <si>
    <t>DS COOVAR FLOOR PAINT   DARK GREY  5L</t>
  </si>
  <si>
    <t>DS COOVAR FLOOR PAINT   FLINT GREY 5L</t>
  </si>
  <si>
    <t>DS COOVAR WATER BASED OIL REMOVER  5L</t>
  </si>
  <si>
    <t>DS TEAMAC MARINE GLOSS  D.BLUE/GRN 5L</t>
  </si>
  <si>
    <t>DS TEAMAC MARINE GLOSS  ORANGE/RED 5L</t>
  </si>
  <si>
    <t>DS TEAMAC MARINE GLOSS  BLK/RED OX 5L</t>
  </si>
  <si>
    <t>DS TEAMAC MARINE UCOAT  COLOURS    2.5L</t>
  </si>
  <si>
    <t>DS TEAMAC MARINE UCOAT  COLOURS    5L</t>
  </si>
  <si>
    <t>DS TEAMAC RAPIDRY       ORANGE/RED 5L</t>
  </si>
  <si>
    <t>DS TEAMAC RAPIDRY       BLK/RED OX 5L</t>
  </si>
  <si>
    <t>DS TEAMAC METALCOTE     WHITE/PALE 2.5L</t>
  </si>
  <si>
    <t>DS TEAMAC METALCOTE     WHITE/PALE 5L</t>
  </si>
  <si>
    <t>DS TEAMAC METALCOTE     RED/ORANGE 2.5L</t>
  </si>
  <si>
    <t>DS TEAMAC METALCOTE     RED/ORANGE 5L</t>
  </si>
  <si>
    <t>DS TEAMAC METALCOTE     BLK/RED OX 2.5L</t>
  </si>
  <si>
    <t>DS TEAMAC METALCOTE     BLK/RED OX 5L</t>
  </si>
  <si>
    <t>DS COOVAR PROFLOOR PLUS FOR GREEN  5K</t>
  </si>
  <si>
    <t>DS BLACKFRIAR ACID ETCH            5L</t>
  </si>
  <si>
    <t>DS BLACKFRIAR MATT BLACK           250ML</t>
  </si>
  <si>
    <t>DS BLACKFRIAR DULL MATT BLACK      1L</t>
  </si>
  <si>
    <t>DS BLACKFRIAR MATT BLACK           2.5L</t>
  </si>
  <si>
    <t>DS BLACKFRIAR SATIN BLACK          500ML</t>
  </si>
  <si>
    <t>DS BLACKFRIAR SATIN BLACK          1L</t>
  </si>
  <si>
    <t>DS BLACKFRIAR DEGREASER / CLEANER  2.5L</t>
  </si>
  <si>
    <t>DS COOVAR OIL TOLERANT PRIMER      4K</t>
  </si>
  <si>
    <t>DS COOVAR WB BRICK&amp;TILE MATT RED   1L</t>
  </si>
  <si>
    <t>DS COOVAR PROFLOOR PLUS ANTI SLIP  440G</t>
  </si>
  <si>
    <t>DS COOVAR PROFLOOR PLUS CC WHITE   5K</t>
  </si>
  <si>
    <t>DS TEAMAC FLOOR PAINT  TILE RED    5L</t>
  </si>
  <si>
    <t>DS TEAMAC FLOOR PAINT   BLACK      5L</t>
  </si>
  <si>
    <t>DS TEAMAC FLOOR PAINT   WHITE      5L</t>
  </si>
  <si>
    <t>DS COOVAR POLYURETHANE VARN MATT   500ML</t>
  </si>
  <si>
    <t>DS COOVAR POLYURETHANE VARN MATT   1L</t>
  </si>
  <si>
    <t>DS COOVAR POLYURETHANE VARN MATT   2.5L</t>
  </si>
  <si>
    <t>DS COOVAR POLY VARNISH  GLOSS      2.5L</t>
  </si>
  <si>
    <t>DS COOVAR HAMMER SATIN  BLACK      500ML</t>
  </si>
  <si>
    <t>DS COOVAR HAMMER SMOOTH WHITE      250ML</t>
  </si>
  <si>
    <t>DS COOVAR HAMMER SMOOTH BLUE       500ML</t>
  </si>
  <si>
    <t>DS COOVAR HAMMER SMOOTH GREEN      500ML</t>
  </si>
  <si>
    <t>DS COOVAR HAMMER SMOOTH YELLOW     500ML</t>
  </si>
  <si>
    <t>DS TEAMAC MARINE GLOSS  WHITE      5L</t>
  </si>
  <si>
    <t>DS TEAMAC MARINE GLOSS BLU/GRY/PAL 1L</t>
  </si>
  <si>
    <t>DS TEAMAC MARINE GLOSS BLU/GRY/PAL 2.5L</t>
  </si>
  <si>
    <t>DS TEAMAC MARINE GLOSS BLU/GRY/PAL 5L</t>
  </si>
  <si>
    <t>DS TEAMAC MARINE GLOSS  D.BLUE/GRN 1L</t>
  </si>
  <si>
    <t>DS TEAMAC MARINE GLOSS  D.BLUE/GRN 2.5L</t>
  </si>
  <si>
    <t>DS RUSTOLEUM ANTICOR PR GREY       2.5L</t>
  </si>
  <si>
    <t>DS RUSTOLEUM COMBIPRIMER RED       750ML</t>
  </si>
  <si>
    <t>DS RUSTOLEUM COMBICOL  THINNER     1L</t>
  </si>
  <si>
    <t>DS TOR WB GLOSS LACQUER AG SYSTEM  2.5L</t>
  </si>
  <si>
    <t>DS TOR WB A/G PREWASH              500ML</t>
  </si>
  <si>
    <t>DS RUSTOLEUM PNT TOUCH  GLS RA GRN 400ML</t>
  </si>
  <si>
    <t>DS RUSTOLEUM PNT TOUCH  GLS BR BLU 400ML</t>
  </si>
  <si>
    <t>DS RUSTOLEUM BRILLIANT  GOLD METAL 400ML</t>
  </si>
  <si>
    <t>DS RUSTOLEUM BRILLIANT  CHROME MET 400ML</t>
  </si>
  <si>
    <t>DS RUSTOLEUM CRYSTAL    CLR GLOSS  400ML</t>
  </si>
  <si>
    <t>DS RUSTOLEUM CRYSTAL    SEMI GLOSS 400ML</t>
  </si>
  <si>
    <t>DS RUSTOLEUM CRYSTAL    MATT       400ML</t>
  </si>
  <si>
    <t>DS RUSTOLEUM GLOW IN THE DARK      400ML</t>
  </si>
  <si>
    <t>DS RUSTOLEUM UNIVERSAL  CARDIN RED 400ML</t>
  </si>
  <si>
    <t>DS RUSTOLEUM UNIVERSAL  RACING GRN 400ML</t>
  </si>
  <si>
    <t>DS RUSTOLEUM CHALKBOARD BLACK      400ML</t>
  </si>
  <si>
    <t>DS BARRETTINE PREMIER WATER SEAL   5L</t>
  </si>
  <si>
    <t>DS KEIM SOLDALIT        FIXATIV    5L</t>
  </si>
  <si>
    <t>DS BLACKFRIAR LINE MARK YELLOW     1L</t>
  </si>
  <si>
    <t>DS BLACKFRIAR AS FLOOR  MID GREY   2.5L</t>
  </si>
  <si>
    <t>DS BLACKFRIAR AS FLOOR  MID GREY   5L</t>
  </si>
  <si>
    <t>DS BLACKFRIAR AS FLOOR  TILE RED   2.5L</t>
  </si>
  <si>
    <t>DS RUSTOLEUM COMBICOL  TINTED COLS 2.5L</t>
  </si>
  <si>
    <t>DS RUSTOLEUM COMBICOL GLS MOUS GRY 2.5L</t>
  </si>
  <si>
    <t>DS RUSTOLEUM COMBICOL GLS GOLD     750ML</t>
  </si>
  <si>
    <t>DS RUSTOLEUM COMBICOL GLS WHT ALUM 750ML</t>
  </si>
  <si>
    <t>DS RUSTOLEUM COMBICOL GLS WHT ALUM 2.5L</t>
  </si>
  <si>
    <t>DS RUSTOLEUM COMBICOL GLS GENT BLU 750ML</t>
  </si>
  <si>
    <t>DS RUSTOLEUM COMBICOL GLS MOSS GRN 750ML</t>
  </si>
  <si>
    <t>DS RUSTOLEUM COMBICOL GLS DAFF YEL 750ML</t>
  </si>
  <si>
    <t>DS RUSTOLEUM COMBICOL GLS TRAF RED 750ML</t>
  </si>
  <si>
    <t>DS RUSTOLEUM COMBICOL GLS TRAF RED 2.5L</t>
  </si>
  <si>
    <t>DS RUSTOLEUM COMBICOL GLS BLACK    400ML</t>
  </si>
  <si>
    <t>DS RUSTOLEUM COMBICOL GLS BLACK    750ML</t>
  </si>
  <si>
    <t>DS RUSTOLEUM COMBICOL GLS BLACK    2.5L</t>
  </si>
  <si>
    <t>DS RUSTOLEUM COMBICOL GLS PURE WHT 400ML</t>
  </si>
  <si>
    <t>DS RUSTOLEUM COMBICOL GLS PURE WHT 750ML</t>
  </si>
  <si>
    <t>DS RUSTOLEUM COMBICOL GLS PURE WHT 2.5L</t>
  </si>
  <si>
    <t>DS RUSTOLEUM COMBICOL SAT BLACK    750ML</t>
  </si>
  <si>
    <t>DS RUSTOLEUM COMBICOL SAT BLACK    2.5L</t>
  </si>
  <si>
    <t>DS RUSTOLEUM COMBICOL HAM BLACK    750ML</t>
  </si>
  <si>
    <t>DS RUSTOLEUM COMBI ADHESION PRIMER 400ML</t>
  </si>
  <si>
    <t>DS RUSTOLEUM COMBIPRIMER ADHESION  750ML</t>
  </si>
  <si>
    <t>DS RUSTOLEUM COMBIPRIMER GREY      750ML</t>
  </si>
  <si>
    <t>DS BLACKFRIAR AS FLOOR  TILE RED   5L</t>
  </si>
  <si>
    <t>DS COOVAR ACRYLIC PRIMER SEALER UC 1L</t>
  </si>
  <si>
    <t>DS COOVAR ACRYLIC PRIMER SEALER UC 2.5L</t>
  </si>
  <si>
    <t>DS TEAMAC WOOD PRIMER   WHITE      5L</t>
  </si>
  <si>
    <t>DS COOVAR DAMPSHIELD    CLEAR      5L</t>
  </si>
  <si>
    <t>DS TEAMAC THINNERS      14         1L</t>
  </si>
  <si>
    <t>DS COOVAR VANDALENE     BLACK      0.8K</t>
  </si>
  <si>
    <t>DS COOVAR ROAD LINE AER GREEN      750ML</t>
  </si>
  <si>
    <t>DS COOVAR WB ROAD LINE  YELLOW     2.5L</t>
  </si>
  <si>
    <t>DS COOVAR LO LINE MARK  BLACK      2.5L</t>
  </si>
  <si>
    <t>DS COOVAR WB ROAD LINE  BLACK      5L</t>
  </si>
  <si>
    <t>DS COOVAR WB ROAD LINE  WHITE      2.5L</t>
  </si>
  <si>
    <t>DS COOVAR PROFLOOR      SAFETY RED 5K</t>
  </si>
  <si>
    <t>DS COOVAR PROFLOOR      GREEN      5L</t>
  </si>
  <si>
    <t>DS COOVAR PROFLOOR      00A05      5K</t>
  </si>
  <si>
    <t>DS COOVAR PROFLOOR      CLEAR      5K</t>
  </si>
  <si>
    <t>DS COOVAR ANTISLIP TAPE BLACK 18.2MX50MM</t>
  </si>
  <si>
    <t>DS COOVAR ACRYLIC FLOOR TILE RED   2.5L</t>
  </si>
  <si>
    <t>DS COOVAR ACRYLIC FLOOR BLACK      2.5L</t>
  </si>
  <si>
    <t>DS COOVAR ACRYLIC FLOOR WHITE      1L</t>
  </si>
  <si>
    <t>DS COOVAR ACRYLIC FLOOR WHITE      2.5L</t>
  </si>
  <si>
    <t>DS COOVAR WB MATT BLACK            2.5L</t>
  </si>
  <si>
    <t>DS COOVAR WB MATT BLACK            5L</t>
  </si>
  <si>
    <t>DS ZINSSER ALLCOAT SB   WHITE      1L</t>
  </si>
  <si>
    <t>DS ZINSSER BULLSEYE 123 DEEP       1L</t>
  </si>
  <si>
    <t>DS BLACKFRIAR INTERIOR SEALDAMP    1L</t>
  </si>
  <si>
    <t>DS RUSTINS RED OXIDE PRIMER        250ML</t>
  </si>
  <si>
    <t>DS ZINSSER ALLCOAT WB   MATT BLACK 10L</t>
  </si>
  <si>
    <t>DS ZINSSER PEEL STOP               1L</t>
  </si>
  <si>
    <t>DS ZINSSER PEEL STOP               5L</t>
  </si>
  <si>
    <t>DS ZINSSER ALLCOAT SB   WHITE      10L</t>
  </si>
  <si>
    <t>DS ZINSSER SEALCOAT PRIMER/SEALER  1L</t>
  </si>
  <si>
    <t>DS OWATROL OIL                     5L</t>
  </si>
  <si>
    <t>DS OWATROL EMULSA-BOND             2.5L</t>
  </si>
  <si>
    <t>DS COOVAR RAPIDRY QD RED OXIDE    2.5L</t>
  </si>
  <si>
    <t>DS COOVAR ALU WOOD PRIM SILVER GRY 2.5L</t>
  </si>
  <si>
    <t>DS COOVAR WB ALL METAL PRIMER GREY 1L</t>
  </si>
  <si>
    <t>DS COOVAR WB ALL METAL PRIMER GREY 2.5L</t>
  </si>
  <si>
    <t>DS COOVAR ANTICORROSIVE RED OXIDE  5L</t>
  </si>
  <si>
    <t>DS TEAMAC RAPIDRY ZINC PHOSPH RED  5L</t>
  </si>
  <si>
    <t>DS COOVAR RAPIDRY HB ZINC PHOS GRY 1L</t>
  </si>
  <si>
    <t>DS COOVAR RUST CONVERTER           250ML</t>
  </si>
  <si>
    <t>DS COOVAR RUST CONVERTER           2.5L</t>
  </si>
  <si>
    <t>DS COOVAR RAPIDRY HB ZINC PHOS GRY 2.5L</t>
  </si>
  <si>
    <t>DS COOVAR FLUORESCENT   RED        5L</t>
  </si>
  <si>
    <t>DS COOVAR FLUORESCENT   CLR PROTEC 2.5L</t>
  </si>
  <si>
    <t>DS HEMPEL HEMPALIN UC   42460 WHTE 5L</t>
  </si>
  <si>
    <t>DS HEMPEL HEMPADUR      45143 GRP2 5L</t>
  </si>
  <si>
    <t>DS HEMPEL HEMPADUR      45143 GRP1 5L</t>
  </si>
  <si>
    <t>DS HEMPEL HEMPADUR      45880 GRP2 5L</t>
  </si>
  <si>
    <t>DS HEMPEL HEMPADUR      45880 GRP1 5L</t>
  </si>
  <si>
    <t>DS HEMPEL HEMPADUR      48582      5L</t>
  </si>
  <si>
    <t>DS HEMPEL HEMPATHANE    55210 GRP2 5L</t>
  </si>
  <si>
    <t>DS HEMPEL GP THINNER    08450      5L</t>
  </si>
  <si>
    <t>DS HEMPEL ANTI SLINT               2.5K</t>
  </si>
  <si>
    <t>DS HEMPEL HEMPATHANE HS 55613 GRP2 5L</t>
  </si>
  <si>
    <t>DS EARTHBORN CLAYPAINT  WHITE CLAY 5L</t>
  </si>
  <si>
    <t>DS EARTHBORN CLAYPAINT  PAW PRINT  5L</t>
  </si>
  <si>
    <t>DS EARTHBORN EGGSHELL   WHITE      750ML</t>
  </si>
  <si>
    <t>DS FARR &amp; BALL ESTATE EMULSION     5L</t>
  </si>
  <si>
    <t>DS FARR &amp; BALL ESTATE EGGSHELL     2.5L</t>
  </si>
  <si>
    <t>DS ZINSSER BIN PRIMER   WHITE      10L</t>
  </si>
  <si>
    <t>DS COOVAR PENETRATING PRIMER WHITE 1L</t>
  </si>
  <si>
    <t>DS COOVAR WB ALL METAL PRIMER GREY 5L</t>
  </si>
  <si>
    <t>DS COOVAR PROFLOOR      BLACK      5L</t>
  </si>
  <si>
    <t>DS COOVAR PROFLOOR      WHITE      5L</t>
  </si>
  <si>
    <t>DS POLYVINE WAX FIN VARNISH WHITE  500ML</t>
  </si>
  <si>
    <t>DS POLYVINE WAX FIN VARNISH WHITE  1L</t>
  </si>
  <si>
    <t>DS POLYVINE METAL HERALDIC GOLD    500ML</t>
  </si>
  <si>
    <t>DS POLYVINE ACRY METAL  BRIGH GOLD 1L</t>
  </si>
  <si>
    <t>DS POLYVINE GLITTER GLAZE RAINBOW  500ML</t>
  </si>
  <si>
    <t>DS BLACKFRIAR MATT BLACK           500ML</t>
  </si>
  <si>
    <t>DS RUSTOLEUM RAD ENAMEL SILVR MET  400ML</t>
  </si>
  <si>
    <t>DS RUSTOLEUM POLY FIN   GLOSS CLR  400ML</t>
  </si>
  <si>
    <t>DS RUSTOLEUM RUST REFORM MATT BLK  400ML</t>
  </si>
  <si>
    <t>DS RUSTINS HIGH HEAT    BLACK      500ML</t>
  </si>
  <si>
    <t>DS RUSTINS HIGH HEAT    SILVER     500ML</t>
  </si>
  <si>
    <t>DS POLYVINE OIL COLOUR  DARK OAK   50ML</t>
  </si>
  <si>
    <t>DS POLYVINE OIL SCUMBLE LIGHT OAK  500ML</t>
  </si>
  <si>
    <t>DS BLACKFRIAR HI TRAFF  TILE RED   5L</t>
  </si>
  <si>
    <t>DS RUSTOLEUM LEAK STOP  WHITE      400ML</t>
  </si>
  <si>
    <t>DS BLACKFRIAR WB INT/EX SILVER     500ML</t>
  </si>
  <si>
    <t>DS COOVAR AGGREGATE ANTI SLIP OPT  0.88K</t>
  </si>
  <si>
    <t>DS BLACKFRIAR WB INT/EX ANTIQ GOLD 500ML</t>
  </si>
  <si>
    <t>DS EARTHBORN CLAYPAINT  POSSET     5L</t>
  </si>
  <si>
    <t>DS TEAMAC MARINE U COAT COLOURS    1L</t>
  </si>
  <si>
    <t>DS COOVAR YACHT &amp; SEAPLANE VARN    1L</t>
  </si>
  <si>
    <t>DS COOVAR TENNIS &amp;DRIVE RED        5L</t>
  </si>
  <si>
    <t>DS BLACKFRIAR AS FLOOR  MID GREY   1L</t>
  </si>
  <si>
    <t>DS BLACKFRIAR ACR FLOOR WHITE      2.5L</t>
  </si>
  <si>
    <t>DS BLACKFRIAR PU FLOOR  BLACK      5L</t>
  </si>
  <si>
    <t>DS BLACKFRIAR PU FLOOR  LIGHT GREY 2.5L</t>
  </si>
  <si>
    <t>DS BLACKFRIAR PU FLOOR  MID GREY   2.5L</t>
  </si>
  <si>
    <t>DS POLYVINE COLORISER   MED OAK    50G</t>
  </si>
  <si>
    <t>DS COOVAR P101 2PK ANTI GRAF CLEAR 1L</t>
  </si>
  <si>
    <t>DS EARTHBORN CLAYPAINT  LILY ROSE  2.5L</t>
  </si>
  <si>
    <t>DS EARTHBORN CLAYPAINT  LILY ROSE  5L</t>
  </si>
  <si>
    <t>DS BLACKFRIAR SOLAR REF WHITE      5L</t>
  </si>
  <si>
    <t>DS TEAMAC FARM OXIDE    BLACK      5L</t>
  </si>
  <si>
    <t>DS BOLLOM INTULAC ULTRA TOPC SATIN 500ML</t>
  </si>
  <si>
    <t>DS BOLLOM INTULAC ULTRA TOPC MATT  500ML</t>
  </si>
  <si>
    <t>DS BLACKFRIAR WB INT/EX ANTIQ GOLD 250ML</t>
  </si>
  <si>
    <t>DS BLACKFRIAR LINE MARK YELLOW     5L</t>
  </si>
  <si>
    <t>DS FARR &amp; BALL SAMPLE POT          100ML</t>
  </si>
  <si>
    <t>DS HEMPEL HEMPADUR      45143 GRP1 20L</t>
  </si>
  <si>
    <t>DS WATCO EPOXY GLOSS CT BLACK      5L</t>
  </si>
  <si>
    <t>DS BEDEC AQUA ADV SATIN BRIL WHITE 2.5L</t>
  </si>
  <si>
    <t>DS BEDEC AQUA ADV PR UC WHITE      2.5L</t>
  </si>
  <si>
    <t>DS WATCO ROADMARKER     YELLOW     5L</t>
  </si>
  <si>
    <t>DS COOVAR EBONY         BLACK      500ML</t>
  </si>
  <si>
    <t>DS COOVAR ANTIFOUL D PLUS RED      2.5L</t>
  </si>
  <si>
    <t>DS TEAMAC SUREGRIP      LIGHT GREY 1L</t>
  </si>
  <si>
    <t>DS COOVAR VANDALENE     GREEN      4K</t>
  </si>
  <si>
    <t>DS COOVAR METALASTIC    BRUN GREEN 5L</t>
  </si>
  <si>
    <t>DS COOVAR FARM OXIDE    GREEN      5L</t>
  </si>
  <si>
    <t>DS COOVAR FARM OXIDE    GREY       5L</t>
  </si>
  <si>
    <t>DS RUSTOLEUM ALKYTHANE  COLOURS    5L</t>
  </si>
  <si>
    <t>DS RUSTOLEUM COMBICOL   RM COLOURS 2.5L</t>
  </si>
  <si>
    <t>DS RUSTOLEUM COMBICOL GLS ZINC YEL 2.5L</t>
  </si>
  <si>
    <t>DS RUSTOLEUM PNT TOUCH  SAT H WHTE 400ML</t>
  </si>
  <si>
    <t>DS WATCO EPOXY MATT CT  LIGHT GREY 5L</t>
  </si>
  <si>
    <t>DS BEDEC MSP SATIN      BLACK      750ML</t>
  </si>
  <si>
    <t>DS BEDEC MSP GLOSS      SOFT WHITE 2.5L</t>
  </si>
  <si>
    <t>DS BEDEC MSP SATIN      SOFT WHITE 2.5L</t>
  </si>
  <si>
    <t>DS BEDEC MSP GLOSS      BLACK      5L</t>
  </si>
  <si>
    <t>DS BEDEC MSP GLOSS      SOFT WHITE 5L</t>
  </si>
  <si>
    <t>DS BEDEC BARN SEM GLOSS WHITE      5L</t>
  </si>
  <si>
    <t>DS BEDEC BARN SEM GLOSS BLACK      5L</t>
  </si>
  <si>
    <t>DS BEDEC BARN SEM GLOSS BLACK      20L</t>
  </si>
  <si>
    <t>DS BEDEC EXTRA FLEX MAS PORT STONE 5L</t>
  </si>
  <si>
    <t>DS BLACKFRIAR AS FLOOR  LIGHT GREY 1L</t>
  </si>
  <si>
    <t>DS RUSTOLEUM PNT TOUCH  GLS C RED  400ML</t>
  </si>
  <si>
    <t>DS RUSTOLEUM PNT TOUCH  GLS M GREN 400ML</t>
  </si>
  <si>
    <t>DS RUSTOLEUM PNT TOUCH  MAT BLACK  400ML</t>
  </si>
  <si>
    <t>DS RUSTOLEUM PNT TOUCH  MAT WHITE  400ML</t>
  </si>
  <si>
    <t>DS RUSTOLEUM PNT TOUCH  SAT BLACK  400ML</t>
  </si>
  <si>
    <t>DS RUSTOLEUM PNT TOUCH  SAT WHITE  400ML</t>
  </si>
  <si>
    <t>DS RUSTOLEUM METALLIC GOLD         400ML</t>
  </si>
  <si>
    <t>DS RUSTOLEUM METALLIC SILVER       400ML</t>
  </si>
  <si>
    <t>DS RUSTOLEUM SURF PRIME WHITE MATT 400ML</t>
  </si>
  <si>
    <t>DS RUSTOLEUM SURF PRIME GREY       400ML</t>
  </si>
  <si>
    <t>DS RUSTOLEUM STOVE&amp;BBQ  MATT BLACK 400ML</t>
  </si>
  <si>
    <t>DS RUSTOLEUM STOVE&amp;BBQ  MATT SILVR 400ML</t>
  </si>
  <si>
    <t>DS RUSTOLEUM RAD ENAMEL WHITE GLOS 400ML</t>
  </si>
  <si>
    <t>DS RUSTOLEUM RAD ENAMEL WHITE SAT  400ML</t>
  </si>
  <si>
    <t>DS RUSTOLEUM UNIVERSAL  BLACK GLOS 400ML</t>
  </si>
  <si>
    <t>DS RUSTOLEUM MAGNETIC PRIMER       500ML</t>
  </si>
  <si>
    <t>DS BLACKFRIAR AS FLOOR  LIGHT GREY 2.5L</t>
  </si>
  <si>
    <t>DS BLACKFRIAR AS FLOOR  LIGHT GREY 5L</t>
  </si>
  <si>
    <t>DS BLACKFRIAR AS FLOOR  TILE RED   1L</t>
  </si>
  <si>
    <t>DS BLACKFRIAR AS FLOOR  WHITE      2.5L</t>
  </si>
  <si>
    <t>DS BLACKFRIAR AS FLOOR  WHITE      5L</t>
  </si>
  <si>
    <t>DS BLACKFRIAR AS FLOOR  BLACK      1L</t>
  </si>
  <si>
    <t>DS BLACKFRIAR CONCR REP MORTAR 2PK 5L</t>
  </si>
  <si>
    <t>DS BLACKFRIAR OIL TOLERANT PRIMER  5L</t>
  </si>
  <si>
    <t>DS BLACKFRIAR WB FLOOR SEALER      5L</t>
  </si>
  <si>
    <t>DS BLACKFRIAR SB FLOOR SEALER      5L</t>
  </si>
  <si>
    <t>DS BLACKFRIAR HI TRAFF  GREY       5L</t>
  </si>
  <si>
    <t>DS BLACKFRIAR ACR FLOOR MID GREY   5L</t>
  </si>
  <si>
    <t>DS BLACKFRIAR RADIATOR  QD WHITE   250ML</t>
  </si>
  <si>
    <t>DS BLACKFRIAR PROBLEM SOLVING PRIM 500ML</t>
  </si>
  <si>
    <t>DS BLACKFRIAR HEAT RESI BLACK      250ML</t>
  </si>
  <si>
    <t>DS BLACKFRIAR QD METAL  WHITE      250ML</t>
  </si>
  <si>
    <t>DS BLACKFRIAR QD METAL  YELLOW     500ML</t>
  </si>
  <si>
    <t>DS BLACKFRIAR QD METAL  RED        500ML</t>
  </si>
  <si>
    <t>DS BLACKFRIAR QD METAL  YELLOW     2.5L</t>
  </si>
  <si>
    <t>DS BLACKFRIAR QD METAL  BLUE       2.5L</t>
  </si>
  <si>
    <t>DS BLACKFRIAR QD METAL  ROVER GREE 2.5L</t>
  </si>
  <si>
    <t>DS BLACKFRIAR ENAMEL PAINT BLACK   250ML</t>
  </si>
  <si>
    <t>DS RUSTOLEUM COMBICOL GLS FLAM RED 2.5L</t>
  </si>
  <si>
    <t>DS RUSTOLEUM COMBICOL   RM COLOURS 750ML</t>
  </si>
  <si>
    <t>DS RUSTOLEUM THINNERS   633        5L</t>
  </si>
  <si>
    <t>DS RUSTOLEUM PNT TOUCH  GLS S YELL 400ML</t>
  </si>
  <si>
    <t>DS RUSTOLEUM PNT TOUCH  GLS WHITE  400ML</t>
  </si>
  <si>
    <t>DS RUSTOLEUM PNT TOUCH  GLS BLACK  400ML</t>
  </si>
  <si>
    <t>DS BLACKFRIAR AS FLOOR  BLACK      2.5L</t>
  </si>
  <si>
    <t>DS POLYVINE COLORISER   GREEN      50G</t>
  </si>
  <si>
    <t>DS POLYVINE COLORISER   BLACK      50G</t>
  </si>
  <si>
    <t>DS POLYVINE COLORISER   ULTRAMARIN 50G</t>
  </si>
  <si>
    <t>DS POLYVINE COLORISER   PRUS BLUE  50G</t>
  </si>
  <si>
    <t>DS POLYVINE COLORISER   BURN UMBER 50G</t>
  </si>
  <si>
    <t>DS POLYVINE COLORISER   MAHOGANY   50G</t>
  </si>
  <si>
    <t>DS POLYVINE COLORISER   DARK OAK   50G</t>
  </si>
  <si>
    <t>DS POLYVINE COLORISER   ANTIQ PINE 50G</t>
  </si>
  <si>
    <t>DS POLYVINE COLORISER   CRIMSON    50G</t>
  </si>
  <si>
    <t>DS POLYVINE COLORISER   EMERALD    50G</t>
  </si>
  <si>
    <t>DS POLYVINE HD FLOOR VARN DEAD FLT 1L</t>
  </si>
  <si>
    <t>DS POLYVINE DECORATORS VARN SATIN  4L</t>
  </si>
  <si>
    <t>DS POLYVINE DECORATORS VARN SATIN  1L</t>
  </si>
  <si>
    <t>DS POLYVINE DECORATORS VARN GLOSS  1L</t>
  </si>
  <si>
    <t>DS POLYVINE DEC VARNISH DEAD FLAT  1L</t>
  </si>
  <si>
    <t>DS POLYVINE DEC VARNISH DEAD FLAT  4L</t>
  </si>
  <si>
    <t>DS POLYVINE DEC VARNISH DEAD FLAT  2L</t>
  </si>
  <si>
    <t>DS POLYVINE HD FLOOR VARN DEAD FLT 4L</t>
  </si>
  <si>
    <t>DS POLYVINE CRACKLE GLAZE          1L</t>
  </si>
  <si>
    <t>DS POLYVINE WAX FIN VARN CLEAR SAT 500ML</t>
  </si>
  <si>
    <t>DS POLYVINE WAX FIN VARN CLEAR SAT 1L</t>
  </si>
  <si>
    <t>DS POLYVINE WAX FIN VAR BLUE       500ML</t>
  </si>
  <si>
    <t>DS BLACKFRIAR AS FLOOR  BLACK      5L</t>
  </si>
  <si>
    <t>DS BLACKFRIAR AS FLOOR  GREEN      1L</t>
  </si>
  <si>
    <t>DS BLACKFRIAR AS FLOOR  GREEN      5L</t>
  </si>
  <si>
    <t>DS BLACKFRIAR ACR FLOOR TILE RED   5L</t>
  </si>
  <si>
    <t>DS BLACKFRIAR ACR FLOOR WHITE      5L</t>
  </si>
  <si>
    <t>DS BLACKFRIAR ACR FLOOR BLACK      1L</t>
  </si>
  <si>
    <t>DS BLACKFRIAR ACR FLOOR BLACK      2.5L</t>
  </si>
  <si>
    <t>DS BLACKFRIAR ACR FLOOR BLACK      5L</t>
  </si>
  <si>
    <t>DS BLACKFRIAR ACR FLOOR MID GREY   1L</t>
  </si>
  <si>
    <t>DS BLACKFRIAR PU FLOOR  WHITE      2.5L</t>
  </si>
  <si>
    <t>DS POLYVINE CLASSIC COLOUR SCUMBLE 1L</t>
  </si>
  <si>
    <t>DS POLYVINE STONE AND BRICK VARN   4L</t>
  </si>
  <si>
    <t>DS POLYVINE EXT WOOD VARNISH SATIN 1L</t>
  </si>
  <si>
    <t>DS POLYVINE STONE AND BRICK VARN   1L</t>
  </si>
  <si>
    <t>DS POLYVINE ORIGINAL SCUMBLE       1L</t>
  </si>
  <si>
    <t>DS POLYVINE ORIGINAL SCUMBLE       4L</t>
  </si>
  <si>
    <t>DS POLYVINE OIL SCUMBLE            1L</t>
  </si>
  <si>
    <t>DS POLYVINE HD FLOOR VARNISH SATIN 1L</t>
  </si>
  <si>
    <t>DS POLYVINE HD FLOOR VARNISH SATIN 4L</t>
  </si>
  <si>
    <t>DS POLYVINE COLORISER   RED        50G</t>
  </si>
  <si>
    <t>DS POLYVINE COLORISER   BLUE       50G</t>
  </si>
  <si>
    <t>DS POLYVINE COLORISER   YELLOW     50G</t>
  </si>
  <si>
    <t>DS RUSTOLEUM COMBICOL  TINTED COLS 1L</t>
  </si>
  <si>
    <t>DS TEAMAC CHLOR RUBBER  BLUE       5L</t>
  </si>
  <si>
    <t>DS TEAMAC CHLOR RUBBER  BLACK      5L</t>
  </si>
  <si>
    <t>DS TEAMAC CHLOR RUBBER THINNERS    2.5L</t>
  </si>
  <si>
    <t>DS TEAMAC METAL BITUMIN BLACK      2.5L</t>
  </si>
  <si>
    <t>DS TEAMAC CHLOR RUBBER  WHITE      5L</t>
  </si>
  <si>
    <t>DS TEAMAC CHLOR RUBBER  SPEC COL   5L</t>
  </si>
  <si>
    <t>DS COOVAR HIGH PERFORMANCE PRIMER  5L</t>
  </si>
  <si>
    <t>DS COOVAR ANTICORROSIVE RED OXIDE  2.5L</t>
  </si>
  <si>
    <t>DS COOVAR ANTICORROSIVE RED OXIDE  1L</t>
  </si>
  <si>
    <t>DS TEAMAC METAL BITUMIN BLACK      25L</t>
  </si>
  <si>
    <t>DS COOVAR VANDALENE     SIGN       A4</t>
  </si>
  <si>
    <t>DS COOVAR VANDALENE     SIGN       A5</t>
  </si>
  <si>
    <t>DS COOVAR VANDALENE     BLACK      2K</t>
  </si>
  <si>
    <t>DS COOVAR VANDALENE     BLACK      4K</t>
  </si>
  <si>
    <t>DS COOVAR GRAFFITI REMOVER LIQUID  400ML</t>
  </si>
  <si>
    <t>DS COOVAR WB101 ANTI GRAF CLR KIT  2.5L</t>
  </si>
  <si>
    <t>DS COOVAR WB101 2PK ANTI GRAF CLR 5L</t>
  </si>
  <si>
    <t>DS COOVAR ROAD LINE AER WHITE      750ML</t>
  </si>
  <si>
    <t>DS COOVAR ROAD LINE AER BLACK      750ML</t>
  </si>
  <si>
    <t>DS COOVAR ROAD LINE AER YELLOW     750ML</t>
  </si>
  <si>
    <t>DS ZINSSER ALLCOAT EXT WB SAT BLCK 2.5L</t>
  </si>
  <si>
    <t>DS ZINSSER ALLCOAT EXT WB SAT BLCK 1L</t>
  </si>
  <si>
    <t>DS ZINSSER PERMA WH INT MATT       2.5L</t>
  </si>
  <si>
    <t>DS ZINSSER GRADE 1      WHITE      2.5L</t>
  </si>
  <si>
    <t>DS ZINSSER GRADE 1      WHITE      5L</t>
  </si>
  <si>
    <t>DS ZINSSER GRADE 1      WHITE      10L</t>
  </si>
  <si>
    <t>DS TRADE TEX DAMP SEAL  WHITE      500ML</t>
  </si>
  <si>
    <t>DS TRADE TEX UNI PRIMER WHITE      500ML</t>
  </si>
  <si>
    <t>DS TRADE TEX APPLIANCE  WHITE SATN 500ML</t>
  </si>
  <si>
    <t>DS TRADE TEX APPLIANCE  WHITE GLOS 500ML</t>
  </si>
  <si>
    <t>DS TRADE TEX RADIATOR   WHITE GLOS 500ML</t>
  </si>
  <si>
    <t>DS COOVAR METALASTIC BLACK BITUMIN 1L</t>
  </si>
  <si>
    <t>DS COOVAR ALU WOOD PRIM SILVER GRY 500ML</t>
  </si>
  <si>
    <t>DS COOVAR ALU WOOD PRIM SILVER GRY 1L</t>
  </si>
  <si>
    <t>DS COOVAR ROAD LINE AER RED        750ML</t>
  </si>
  <si>
    <t>DS COOVAR ACRYLIC FLOOR FOREST GRN 5L</t>
  </si>
  <si>
    <t>DS COOVAR SUREGRIP      LIGHT GREY 1L</t>
  </si>
  <si>
    <t>DS COOVAR SUREGRIP      RED        1L</t>
  </si>
  <si>
    <t>DS COOVAR SUREGRIP      BLUE       5L</t>
  </si>
  <si>
    <t>DS COOVAR SUREGRIP      LIGHT GREY 5L</t>
  </si>
  <si>
    <t>DS COOVAR SUREGRIP      GREY       5L</t>
  </si>
  <si>
    <t>DS COOVAR SUREGRIP      BLACK      5L</t>
  </si>
  <si>
    <t>DS COOVAR SUREGRIP      RED        5L</t>
  </si>
  <si>
    <t>DS COOVAR SUREGRIP      GREEN      5L</t>
  </si>
  <si>
    <t>DS COOVAR SUREGRIP      WHITE      2.5L</t>
  </si>
  <si>
    <t>DS COOVAR SUREGRIP      WHITE      1L</t>
  </si>
  <si>
    <t>DS COOVAR SUREGRIP      WHITE      5L</t>
  </si>
  <si>
    <t>DS COOVAR SUREGRIP      YELLOW     1L</t>
  </si>
  <si>
    <t>DS COOVAR SUREGRIP      BLACK      1L</t>
  </si>
  <si>
    <t>DS COOVAR SUREGRIP      BLACK      2.5L</t>
  </si>
  <si>
    <t>DS COOVAR SUREGRIP      YELLOW     2.5L</t>
  </si>
  <si>
    <t>DS COOVAR SUREGRIP      GREEN      1L</t>
  </si>
  <si>
    <t>DS COOVAR SUREGRIP      RED        2.5L</t>
  </si>
  <si>
    <t>DS COOVAR SUREGRIP      BLUE       2.5L</t>
  </si>
  <si>
    <t>DS COOVAR SUREGRIP      LIGHT GREY 2.5L</t>
  </si>
  <si>
    <t>DS COOVAR SUREGRIP      GREY       2.5L</t>
  </si>
  <si>
    <t>DS COOVAR ROAD LINE AER BLUE       750ML</t>
  </si>
  <si>
    <t>DS COOVAR LO LINE MARK  WHITE      2.5L</t>
  </si>
  <si>
    <t>DS COOVAR LO LINE MARK  YELLOW     2.5L</t>
  </si>
  <si>
    <t>DS COOVAR LO LINE MARK  BLACK      5L</t>
  </si>
  <si>
    <t>DS COOVAR LO LINE MARK  RED        5L</t>
  </si>
  <si>
    <t>DS COOVAR LO LINE MARK  SPECIAL    5L</t>
  </si>
  <si>
    <t>DS COOVAR WB ROAD LINE  WHITE      5L</t>
  </si>
  <si>
    <t>DS COOVAR WB ROAD LINE  YELLOW     5L</t>
  </si>
  <si>
    <t>DS COOVAR FLOOR SEALER             5L</t>
  </si>
  <si>
    <t>DS COOVAR PROFLOOR      GREY       5L</t>
  </si>
  <si>
    <t>DS COOVAR PROFLOOR      RED        5L</t>
  </si>
  <si>
    <t>DS COOVAR PROFLOOR      YELLOW     5L</t>
  </si>
  <si>
    <t>DS COOVAR PROFLOOR PLUS STIRL GREY 5L</t>
  </si>
  <si>
    <t>DS COOVAR PROFLOOR      SPECIAL    5L</t>
  </si>
  <si>
    <t>DS COOVAR ACRYLIC FLOOR BLACK      5L</t>
  </si>
  <si>
    <t>DS COOVAR ACRYLIC FLOOR TILE RED   5L</t>
  </si>
  <si>
    <t>DS COOVAR ACRYLIC FLOOR WHITE      5L</t>
  </si>
  <si>
    <t>DS COOVAR ACRYLIC FLOOR SPECIAL    5L</t>
  </si>
  <si>
    <t>DS COOVAR ACRYLIC FLOOR FLINT GREY 5L</t>
  </si>
  <si>
    <t>DS HEMPEL THINNER       08080      5L</t>
  </si>
  <si>
    <t>DS HEMPEL THINNER       08080      20L</t>
  </si>
  <si>
    <t>DS TETROSYL CELLULOSE THINNERS     5L</t>
  </si>
  <si>
    <t>DS GRAFFITI MAGIC GLOSS            5L</t>
  </si>
  <si>
    <t>DS RUSTINS BLACKBOARD   BLACK      250ML</t>
  </si>
  <si>
    <t>DS RUSTINS BLACKBOARD   BLACK      2.5L</t>
  </si>
  <si>
    <t>DS RUSTINS QD RADIATOR ENAMEL SAT  250ML</t>
  </si>
  <si>
    <t>DS TRIFLOW              BLUE       250ML</t>
  </si>
  <si>
    <t>DS TRIFLOW              BLUE       500ML</t>
  </si>
  <si>
    <t>DS TRIFLOW              BROWN      250ML</t>
  </si>
  <si>
    <t>DS TRIFLOW              BROWN      500ML</t>
  </si>
  <si>
    <t>DS TRIFLOW              BROWN      1L</t>
  </si>
  <si>
    <t>DS TRIFLOW              GREEN      250ML</t>
  </si>
  <si>
    <t>DS TRIFLOW              GREEN      500ML</t>
  </si>
  <si>
    <t>DS TRIFLOW              GREEN      1L</t>
  </si>
  <si>
    <t>DS TRIFLOW              RED        250ML</t>
  </si>
  <si>
    <t>DS TRIFLOW              RED        500ML</t>
  </si>
  <si>
    <t>DS TRIFLOW              RED        1L</t>
  </si>
  <si>
    <t>DS TRIFLOW              SILVER     250ML</t>
  </si>
  <si>
    <t>DS TRIFLOW              SILVER     500ML</t>
  </si>
  <si>
    <t>DS TRIFLOW              SILVER     1L</t>
  </si>
  <si>
    <t>DS HEMPEL HEMPATEX HB   46410 GRP1 5L</t>
  </si>
  <si>
    <t>DS HEMPEL HEMPATEX HB   46410 GRP2 5L</t>
  </si>
  <si>
    <t>DS HEMPEL HEMPALIN UC   42460 GREY 5L</t>
  </si>
  <si>
    <t>DS HEMPEL HEMPALIN ENAM 52140 BLCK 5L</t>
  </si>
  <si>
    <t>DS HEMPEL HEMPALIN ENAM 52140 WHTE 5L</t>
  </si>
  <si>
    <t>DS HEMPEL HEMPALIN ENAM 52140 GRP1 5L</t>
  </si>
  <si>
    <t>DS HEMPEL HEMPADUR      45143 RED  5L</t>
  </si>
  <si>
    <t>DS HEMPEL HEMPADUR      45143 GREY 5L</t>
  </si>
  <si>
    <t>DS HEMPEL HEMPADUR      45143 GRN  5L</t>
  </si>
  <si>
    <t>DS HEMPEL HEMPADUR      45880 GREY 5L</t>
  </si>
  <si>
    <t>DS HEMPEL HEMPADUR      45880 ALUM 5L</t>
  </si>
  <si>
    <t>DS HEMPEL HEMPATHANE    WHITE      5L</t>
  </si>
  <si>
    <t>DS HEMPEL HEMPATHANE    GRP1       5L</t>
  </si>
  <si>
    <t>DS HEMPEL HEMPATHANE    GRP2       5L</t>
  </si>
  <si>
    <t>DS HEMPEL T WASH        09940      5L</t>
  </si>
  <si>
    <t>DS HEMPEL HEMPAQUICK EN 53840 BLCK 5L</t>
  </si>
  <si>
    <t>DS HEMPEL HEMPAQUICK EN 53840 WHTE 5L</t>
  </si>
  <si>
    <t>DS HEMPEL HEMPAQUICK EN 53840 GRP1 5L</t>
  </si>
  <si>
    <t>DS HEMPEL HEMPAQUICK EN 53840 GRP2 5L</t>
  </si>
  <si>
    <t>DS TRIFLOW              SILVER     2.5L</t>
  </si>
  <si>
    <t>DS ZINSSER BULLSEYE 123 PLUS WHITE 5L</t>
  </si>
  <si>
    <t>DS ZINSSER BULLSEYE 123 PLUS WHITE 2.5L</t>
  </si>
  <si>
    <t>DS ZINSSER BULLSEYE 123 PLUS WHITE 1L</t>
  </si>
  <si>
    <t>DS ZINSSER BULLSEYE 123 DEEP       2.5L</t>
  </si>
  <si>
    <t>DS ZINSSER BIN PRIMER   WHITE      5L</t>
  </si>
  <si>
    <t>DS ZINSSER BIN PRIMER   WHITE      2.5L</t>
  </si>
  <si>
    <t>DS ZINSSER BIN PRIMER   WHITE      500ML</t>
  </si>
  <si>
    <t>DS ZINSSER BIN PRIMER   AEROSOL    400ML</t>
  </si>
  <si>
    <t>DS ZINSSER COVER STAIN             5L</t>
  </si>
  <si>
    <t>DS ZINSSER COVER STAIN             2.5L</t>
  </si>
  <si>
    <t>DS ZINSSER COVER STAIN             500ML</t>
  </si>
  <si>
    <t>DS ZINSSER WATERTITE WATERPROOFING 10L</t>
  </si>
  <si>
    <t>DS ZINSSER ALLCOAT EXT WB SAT WHT  1L</t>
  </si>
  <si>
    <t>DS ZINSSER ALLCOAT EXT WB SAT WHT  2.5L</t>
  </si>
  <si>
    <t>DS ZINSSER ALLCOAT EXT WB SAT WHT  5L</t>
  </si>
  <si>
    <t>DS ZINSSER ALLCOAT EXT WB SAT BLCK 5L</t>
  </si>
  <si>
    <t>DS TRIFLOW              WHITE      250ML</t>
  </si>
  <si>
    <t>DS TRIFLOW              WHITE      500ML</t>
  </si>
  <si>
    <t>DS TRIFLOW              WHITE      1L</t>
  </si>
  <si>
    <t>DS TRIFLOW              WHITE      2.5L</t>
  </si>
  <si>
    <t>DS TRIFLOW METAL PRIMER            500ML</t>
  </si>
  <si>
    <t>DS THOMPSONS DRIVE SEAL BLACK      5L</t>
  </si>
  <si>
    <t>DS THOMPSONS EMERGENCY ROOF SEAL   2.5L</t>
  </si>
  <si>
    <t>DS THOMPSONS WATER SEAL            5L</t>
  </si>
  <si>
    <t>DS THOMPSONS 10YR ROOF SEAL BLACK  1L</t>
  </si>
  <si>
    <t>DS THOMPSONS 10YR ROOF SEAL BLACK  2.5L</t>
  </si>
  <si>
    <t>DS THOMPSONS 10YR ROOF SEAL BLACK  4L</t>
  </si>
  <si>
    <t>DS THOMPSONS PATIO &amp; BLOCK SEAL    5L</t>
  </si>
  <si>
    <t>DS ZINSSER PERMA WH INT SATIN      10L</t>
  </si>
  <si>
    <t>DS ZINSSER ALLCOAT WB   MATT WHITE 10L</t>
  </si>
  <si>
    <t>DS ZINSSER GARDZ                   500ML</t>
  </si>
  <si>
    <t>DS ZINSSER GARDZ                   1L</t>
  </si>
  <si>
    <t>DS ZINSSER GARDZ                   2.5L</t>
  </si>
  <si>
    <t>DS ZINSSER GARDZ                   5L</t>
  </si>
  <si>
    <t>DS ZINSSER BULLSEYE 123 WHITE      1L</t>
  </si>
  <si>
    <t>DS ZINSSER BIN PRIMER   WHITE      1L</t>
  </si>
  <si>
    <t>DS ZINSSER COVER STAIN             1L</t>
  </si>
  <si>
    <t>DS ZINSSER COVER STAIN  AEROSOL    400ML</t>
  </si>
  <si>
    <t>DS COOVAR HAMMER ENAMEL DARK GREY  5L</t>
  </si>
  <si>
    <t>DS COOVAR HAMMER ENAMEL GOLD       1L</t>
  </si>
  <si>
    <t>DS TEAMAC MARINE GLOSS  SPECIAL    1L</t>
  </si>
  <si>
    <t>DS TEAMAC MARINE GLOSS  SPECIAL    2.5L</t>
  </si>
  <si>
    <t>DS TEAMAC MARINE GLOSS  SPECIAL    5L</t>
  </si>
  <si>
    <t>DS TEAMAC RAPIDRY       RAL/BS NOS 5L</t>
  </si>
  <si>
    <t>DS TEAMAC RAP ANTICORRO SPECIAL    5L</t>
  </si>
  <si>
    <t>DS TEAMAC METALCOTE     RAL/BS COL 1L</t>
  </si>
  <si>
    <t>DS TEAMAC METALCOTE     RAL/BS COL 2.5L</t>
  </si>
  <si>
    <t>DS TEAMAC METALCOTE     RAL/BS COL 5L</t>
  </si>
  <si>
    <t>DS COOVAR ACR ROAD MARK SPECIAL    5L</t>
  </si>
  <si>
    <t>DS COOVAR RADIATOR ENAM WHITE      1L</t>
  </si>
  <si>
    <t>DS COOVAR PRIME-ALL     WHITE      500ML</t>
  </si>
  <si>
    <t>DS COOVAR PRIME-ALL     WHITE      1L</t>
  </si>
  <si>
    <t>DS COOVAR PRIME-ALL     WHITE      2.5L</t>
  </si>
  <si>
    <t>DS COOVAR PRIME-ALL     WHITE      5L</t>
  </si>
  <si>
    <t>DS COOVAR ANTI-DAMP PAINT          1L</t>
  </si>
  <si>
    <t>DS COOVAR ANTI-DAMP PAINT          2.5L</t>
  </si>
  <si>
    <t>DS COOVAR ANTI-CONDENSATION PAINT  500ML</t>
  </si>
  <si>
    <t>DS COOVAR ANTI-CONDENSATION PAINT  1L</t>
  </si>
  <si>
    <t>DS COOVAR ANTI-CONDENSATION PAINT  2.5L</t>
  </si>
  <si>
    <t>DS HAMMERITE BRUSH CLEAN &amp; THIN    1L</t>
  </si>
  <si>
    <t>DS COOVAR HAMMER SMOOTH BLACK      500ML</t>
  </si>
  <si>
    <t>DS COOVAR HAMMER SMOOTH BLACK      1L</t>
  </si>
  <si>
    <t>DS COOVAR HAMMER SMOOTH BLACK      5L</t>
  </si>
  <si>
    <t>DS COOVAR HAMMER SMOOTH RED        500ML</t>
  </si>
  <si>
    <t>DS COOVAR HAMMER SMOOTH RED        1L</t>
  </si>
  <si>
    <t>DS COOVAR HAMMER SMOOTH RED        2.5L</t>
  </si>
  <si>
    <t>DS COOVAR HAMMER SMOOTH RED        5L</t>
  </si>
  <si>
    <t>DS COOVAR HAMMER SMOOTH YELLOW     1L</t>
  </si>
  <si>
    <t>DS COOVAR HAMMER SMOOTH YELLOW     2.5L</t>
  </si>
  <si>
    <t>DS COOVAR HAMMER SMOOTH YELLOW     5L</t>
  </si>
  <si>
    <t>DS COOVAR HAMMER SMOOTH WHITE AERO 400ML</t>
  </si>
  <si>
    <t>DS COOVAR HAMMER ENAMEL SILVR GREY 1L</t>
  </si>
  <si>
    <t>DS COOVAR HAMMER ENAMEL SILVR GREY 2.5L</t>
  </si>
  <si>
    <t>DS COOVAR HAMMER ENAMEL SILVR GREY 5L</t>
  </si>
  <si>
    <t>DS COOVAR HAMMER ENAMEL BLACK      500ML</t>
  </si>
  <si>
    <t>DS COOVAR HAMMER ENAMEL BLACK      1L</t>
  </si>
  <si>
    <t>DS COOVAR HAMMER ENAMEL BLACK      2.5L</t>
  </si>
  <si>
    <t>DS COOVAR HAMMER ENAMEL BLACK      5L</t>
  </si>
  <si>
    <t>DS COOVAR HAMMER ENAMEL BLUE       1L</t>
  </si>
  <si>
    <t>DS COOVAR HAMMER ENAMEL GREEN      2.5L</t>
  </si>
  <si>
    <t>DS COOVAR HAMMER ENAMEL DARK GREY  2.5L</t>
  </si>
  <si>
    <t>DS HAMMERITE SMOOTH     BLACK      5L</t>
  </si>
  <si>
    <t>DS BLACKFRIAR ANTI-RUST PRIMER     500ML</t>
  </si>
  <si>
    <t>DS BLACKFRIAR ANTI-RUST PRIMER     1L</t>
  </si>
  <si>
    <t>DS BLACKFRIAR ANTI-RUST PRIMER     2.5L</t>
  </si>
  <si>
    <t>DS BLACKFRIAR HEAT RESI BLACK      500ML</t>
  </si>
  <si>
    <t>DS BLACKFRIAR QD METAL  WHITE      500ML</t>
  </si>
  <si>
    <t>DS BLACKFRIAR QD METAL  BLACK      500ML</t>
  </si>
  <si>
    <t>DS BLACKFRIAR QD METAL  SILVER     500ML</t>
  </si>
  <si>
    <t>DS BLACKFRIAR QD METAL  WHITE      1L</t>
  </si>
  <si>
    <t>DS BLACKFRIAR QD METAL  BLACK      1L</t>
  </si>
  <si>
    <t>DS BLACKFRIAR QD METAL  YELLOW     1L</t>
  </si>
  <si>
    <t>DS BLACKFRIAR QD METAL  RED        1L</t>
  </si>
  <si>
    <t>DS BLACKFRIAR QD METAL  BLUE       1L</t>
  </si>
  <si>
    <t>DS BLACKFRIAR QD METAL  SILVER     1L</t>
  </si>
  <si>
    <t>DS BLACKFRIAR QD METAL  GREY       1L</t>
  </si>
  <si>
    <t>DS BLACKFRIAR QD METAL  L ROVER GR 1L</t>
  </si>
  <si>
    <t>DS BLACKFRIAR QD METAL  WHITE      2.5L</t>
  </si>
  <si>
    <t>DS BLACKFRIAR QD METAL  BLACK      2.5L</t>
  </si>
  <si>
    <t>DS RUSTOLEUM COMBICOL GLS MOSS GRN 2.5L</t>
  </si>
  <si>
    <t>DS RUSTOLEUM COMBICOL GLS DAFF YEL 2.5L</t>
  </si>
  <si>
    <t>DS RUSTOLEUM COMBICOL GLS GENT BLU 2.5L</t>
  </si>
  <si>
    <t>DS RUSTOLEUM COMBICOL MATT BLACK   750ML</t>
  </si>
  <si>
    <t>DS RUSTOLEUM COMBICOL MATT BLACK   2.5L</t>
  </si>
  <si>
    <t>DS MGC BACTDET D05                 5L</t>
  </si>
  <si>
    <t>DS MGC HALOPHANE BONDING SOLUTION  5L</t>
  </si>
  <si>
    <t>DS MGC FUNGICIDAL ADDITIVE         TUBE</t>
  </si>
  <si>
    <t>DS MGC BIOCHECK MATT    WHITE      5L</t>
  </si>
  <si>
    <t>DS BLACKFRIAR WOOD DYE  ANTIQ PINE 500ML</t>
  </si>
  <si>
    <t>DS BLACKFRIAR CHALKBOARD PAINT     500ML</t>
  </si>
  <si>
    <t>DS BLACKFRIAR CHALKBOARD PAINT     250ML</t>
  </si>
  <si>
    <t>DS BLACKFRIAR CHALKBOARD PAINT     1L</t>
  </si>
  <si>
    <t>DS BLACKFRIAR CHALKBOARD PAINT     2.5L</t>
  </si>
  <si>
    <t>DS BLACKFRIAR QD RAD    WHITE      500ML</t>
  </si>
  <si>
    <t>DS BLACKFRIAR WB INT/EX GOLD      250ML</t>
  </si>
  <si>
    <t>DS BLACKFRIAR WB INT/EX GOLD      500ML</t>
  </si>
  <si>
    <t>DS BLACKFRIAR STEP PNT  TILE RED   250ML</t>
  </si>
  <si>
    <t>DS BLACKFRIAR STEP PNT  TILE RED   500ML</t>
  </si>
  <si>
    <t>DS BLACKFRIAR WOOD DYE  LIGHT OAK  500ML</t>
  </si>
  <si>
    <t>DS BLACKFRIAR BRCK/TILE MATT RED   500ML</t>
  </si>
  <si>
    <t>DS BLACKFRIAR BRCK/TILE MATT RED   1L</t>
  </si>
  <si>
    <t>DS BLACKFRIAR BRCK/TILE MATT RED   2.5L</t>
  </si>
  <si>
    <t>DS BLACKFRIAR INTERIOR SEALDAMP    500ML</t>
  </si>
  <si>
    <t>DS BLACKFRIAR INTERIOR SEALDAMP    2.5L</t>
  </si>
  <si>
    <t>DS BLACKFRIAR PROB SOLVING PRIMER  1L</t>
  </si>
  <si>
    <t>DS BLACKFRIAR PROB SOLVING PRIMER  2.5L</t>
  </si>
  <si>
    <t>DS COOVAR METAL PRIMER  RED OXIDE  1LT</t>
  </si>
  <si>
    <t>DS COOVAR METAL PRIMER  RED OXIDE  2.5LT</t>
  </si>
  <si>
    <t>DS COOVAR ACID ETCH FOR FLOORS     5L</t>
  </si>
  <si>
    <t>DS COOVAR UNI DEGREASER/CLEANER    2.5L</t>
  </si>
  <si>
    <t>DS COOVAR FLOOR PAINT   LIGHT GREY 5L</t>
  </si>
  <si>
    <t>DS COOVAR FLOOR PAINT   TILE RED   5L</t>
  </si>
  <si>
    <t>DS COOVAR FLOOR PAINT WHITE        5L</t>
  </si>
  <si>
    <t>DS COOVAR FLOOR PAINT   SPECIAL    5L</t>
  </si>
  <si>
    <t>DS COOVAR FLOOR PAINT WHITE        2.5L</t>
  </si>
  <si>
    <t>DS COOVAR FLOOR PAINT   BLACK      5L</t>
  </si>
  <si>
    <t>DS COOVAR FLUORESCENT   PINK       1L</t>
  </si>
  <si>
    <t>DS COOVAR FLUORESCENT   PINK       5L</t>
  </si>
  <si>
    <t>DS COOVAR FLUORESCENT   ORANGE     2.5L</t>
  </si>
  <si>
    <t>DS COOVAR FLUORESCENT   ORANGE     5L</t>
  </si>
  <si>
    <t>DS COOVAR FLUORESCENT   YELLOW     500ML</t>
  </si>
  <si>
    <t>DS COOVAR FLUORESCENT   YELLOW     1L</t>
  </si>
  <si>
    <t>DS COOVAR FLUORESCENT   YELLOW     2.5L</t>
  </si>
  <si>
    <t>DS COOVAR FLUORESCENT   YELLOW     5L</t>
  </si>
  <si>
    <t>DS COOVAR FLUORESCENT   FOUNDATION 500ML</t>
  </si>
  <si>
    <t>DS COOVAR FLUORESCENT   FOUNDATION 1L</t>
  </si>
  <si>
    <t>DS COOVAR FLUORESCENT   FOUNDATION 2.5L</t>
  </si>
  <si>
    <t>DS COOVAR FLUORESCENT   FOUNDATION 5L</t>
  </si>
  <si>
    <t>DS COOVAR SUREGRIP      BLUE       1L</t>
  </si>
  <si>
    <t>DS COOVAR SUREGRIP      GREY       1L</t>
  </si>
  <si>
    <t>DS COOVAR SUREGRIP      GREEN      2.5L</t>
  </si>
  <si>
    <t>DS COOVAR TENNIS &amp;DRIVE BLACK      5L</t>
  </si>
  <si>
    <t>DS COOVAR MATT BLACK               500ML</t>
  </si>
  <si>
    <t>DS COOVAR MATT BLACK               1L</t>
  </si>
  <si>
    <t>DS COOVAR MATT BLACK               2.5L</t>
  </si>
  <si>
    <t>DS COOVAR MATT BLACK               5L</t>
  </si>
  <si>
    <t>DS COOVAR WB MATT BLACK            1L</t>
  </si>
  <si>
    <t>DS COOVAR EBONY         BLACK      1L</t>
  </si>
  <si>
    <t>DS COOVAR EBONY         BLACK      2.5L</t>
  </si>
  <si>
    <t>DS COOVAR ZINC PHOSPHAT GREY       2.5L</t>
  </si>
  <si>
    <t>DS COOVAR ZINC PHOSPHAT GREY       5L</t>
  </si>
  <si>
    <t>DS COOVAR ZINC RICH PRIMER AEROSOL 400ML</t>
  </si>
  <si>
    <t>DS COOVAR HAMMERCOTE THINNERS      500ML</t>
  </si>
  <si>
    <t>DS COOVAR HAMMERCOTE THINNERS      2.5L</t>
  </si>
  <si>
    <t>DS COOVAR HAMMER SMOOTH GOLD       500ML</t>
  </si>
  <si>
    <t>DS COOVAR HAMMER SMOOTH GOLD       1L</t>
  </si>
  <si>
    <t>DS COOVAR METAL PRIMER  RED OXIDE  500ML</t>
  </si>
  <si>
    <t>DS COOVAR FLUORESCENT   CLR PROTEC 1L</t>
  </si>
  <si>
    <t>DS TEAMAC FLOOR PAINT   FOREST GRN 5L</t>
  </si>
  <si>
    <t>DS TEAMAC FLOOR PAINT   FLINT GREY 5L</t>
  </si>
  <si>
    <t>DS TEAMAC FLOOR PAINT   BLUE       5L</t>
  </si>
  <si>
    <t>DS TEAMAC FLOOR PAINT   YELLOW     5L</t>
  </si>
  <si>
    <t>DS COOVAR HAMMER SMOOTH SILVR AERO 400ML</t>
  </si>
  <si>
    <t>DS COOVAR HAMMER SATIN  BLACK      1L</t>
  </si>
  <si>
    <t>DS COOVAR HAMMER SATIN  BLACK      2.5L</t>
  </si>
  <si>
    <t>DS COOVAR HAMMER SMOOTH SATN BLACK 5L</t>
  </si>
  <si>
    <t>DS COOVAR HAMMER SMOOTH WHITE      500ML</t>
  </si>
  <si>
    <t>DS COOVAR HAMMER SMOOTH WHITE      1L</t>
  </si>
  <si>
    <t>DS COOVAR HAMMER SMOOTH WHITE      2.5L</t>
  </si>
  <si>
    <t>DS COOVAR HAMMER SMOOTH WHITE      5L</t>
  </si>
  <si>
    <t>DS COOVAR HAMMER SMOOTH BLUE       1L</t>
  </si>
  <si>
    <t>DS COOVAR HAMMER SMOOTH BLUE       2.5L</t>
  </si>
  <si>
    <t>DS COOVAR HAMMER SMOOTH BLUE       5L</t>
  </si>
  <si>
    <t>DS COOVAR HAMMER SMOOTH GREEN      1L</t>
  </si>
  <si>
    <t>DS COOVAR HAMMER SMOOTH GREEN      2.5L</t>
  </si>
  <si>
    <t>DS COOVAR HAMMER SMOOTH GREEN      5L</t>
  </si>
  <si>
    <t>DS COOVAR HAMMER SMOOTH SILVER     1L</t>
  </si>
  <si>
    <t>DS COOVAR HAMMER SMOOTH SILVER     5L</t>
  </si>
  <si>
    <t>DS COOVAR HAMMER SMOOTH BLACK      250ML</t>
  </si>
  <si>
    <t>DS COOVAR FLUORESCENT   CLR PROTEC 5L</t>
  </si>
  <si>
    <t>DS COOVAR LUMINOUS PAINT           2.5L</t>
  </si>
  <si>
    <t>DS COOVAR LUMINOUS      FOUNDATION 500ML</t>
  </si>
  <si>
    <t>DS COOVAR LUMINOUS      CLR PROTEC 500ML</t>
  </si>
  <si>
    <t>DS COOVAR SOLAR REFLECT WHITE      5L</t>
  </si>
  <si>
    <t>DS COOVAR SOLAR REFLECT ALUMINIUM  5L</t>
  </si>
  <si>
    <t>DS COOVAR FLOOR PAINT   BRIGHT RED  5L</t>
  </si>
  <si>
    <t>DS COOVAR FLOOR PAINT   BLACK      1L</t>
  </si>
  <si>
    <t>DS COOVAR FLOOR PAINT   SAFE YELL  5L</t>
  </si>
  <si>
    <t>DS COOVAR TENNIS &amp;DRIVE SPECIAL    5L</t>
  </si>
  <si>
    <t>DS COOVAR SQUASH COURT  WHITE      5L</t>
  </si>
  <si>
    <t>DS TEAMAC THINNERS 14              2.5L</t>
  </si>
  <si>
    <t>DS COOVAR WB BRICK&amp;TILE MATT RED   5L</t>
  </si>
  <si>
    <t>DS COOVAR WB BRICK&amp;TILE MATT RED   500ML</t>
  </si>
  <si>
    <t>DS COOVAR BRICK &amp; TILE  GLOSS RED  1L</t>
  </si>
  <si>
    <t>DS COOVAR BRICK &amp; TILE  MATT RED   5L</t>
  </si>
  <si>
    <t>DS COOVAR BRICK &amp; TILE  MATT RED   2.5L</t>
  </si>
  <si>
    <t>DS COOVAR BRICK &amp; TILE  GLOSS RED  2.5L</t>
  </si>
  <si>
    <t>DS COOVAR BRICK &amp; TILE  GLOSS RED  5L</t>
  </si>
  <si>
    <t>DS TEAMAC P101 2PK PU TOPCOAT SPEC 1L</t>
  </si>
  <si>
    <t>DS COOVAR PROFLOOR PLUS HB SPECIAL 5L</t>
  </si>
  <si>
    <t>DS TEAMAC FLOOR PAINT   LIGHT GREY 5L</t>
  </si>
  <si>
    <t>DS EARTHBORN CLAYPAINT  SMIDGEN    100ML</t>
  </si>
  <si>
    <t>DS EARTHBORN CLAYPAINT  SHALLOWS   100ML</t>
  </si>
  <si>
    <t>DS EARTHBORN CLAYPAINT  ST JOHN    100ML</t>
  </si>
  <si>
    <t>DS EARTHBORN CLAYPAINT  STRAW      100ML</t>
  </si>
  <si>
    <t>DS EARTHBORN CLAYPAINT  SUN STROLL 100ML</t>
  </si>
  <si>
    <t>DS EARTHBORN CLAYPAINT  SECRT ROOM 100ML</t>
  </si>
  <si>
    <t>DS EARTHBORN CLAYPAINT  SEAGULL    100ML</t>
  </si>
  <si>
    <t>DS EARTHBORN CLAYPAINT  SAPLING    100ML</t>
  </si>
  <si>
    <t>DS EARTHBORN CLAYPAINT  ROSIE POSI 100ML</t>
  </si>
  <si>
    <t>DS EARTHBORN CLAYPAINT  ROCK HORSE 100ML</t>
  </si>
  <si>
    <t>DS EARTHBORN CLAYPAINT  POSSET     100ML</t>
  </si>
  <si>
    <t>DS EARTHBORN CLAYPAINT  TEACUP     100ML</t>
  </si>
  <si>
    <t>DS EARTHBORN CLAYPAINT  THE LIDO   100ML</t>
  </si>
  <si>
    <t>DS EARTHBORN CLAYPAINT  TICK-TOCK  100ML</t>
  </si>
  <si>
    <t>DS EARTHBORN CLAYPAINT  TOM BAKERY 100ML</t>
  </si>
  <si>
    <t>DS EARTHBORN CLAYPAINT  TOY SOLD   100ML</t>
  </si>
  <si>
    <t>DS EARTHBORN CLAYPAINT  TRILBY     100ML</t>
  </si>
  <si>
    <t>DS EARTHBORN CLAYPAINT  TRUMPET    100ML</t>
  </si>
  <si>
    <t>DS EARTHBORN CLAYPAINT  TUFFET     100ML</t>
  </si>
  <si>
    <t>DS EARTHBORN CLAYPAINT  VANILLA    100ML</t>
  </si>
  <si>
    <t>DS EARTHBORN CLAYPAINT  WHISKER    100ML</t>
  </si>
  <si>
    <t>DS EARTHBORN CLAYPAINT  WHITE CLAY 100ML</t>
  </si>
  <si>
    <t>DS EARTHBORN CLAYPAINT  HOBBY WOOD 100ML</t>
  </si>
  <si>
    <t>DS EARTHBORN CLAYPAINT  HOBGOBLIN  100ML</t>
  </si>
  <si>
    <t>DS EARTHBORN CLAYPAINT  HOPSCOTCH  100ML</t>
  </si>
  <si>
    <t>DS EARTHBORN CLAYPAINT  HUMPTY DUM 100ML</t>
  </si>
  <si>
    <t>DS EARTHBORN CLAYPAINT  INGLENOOK  100ML</t>
  </si>
  <si>
    <t>DS EARTHBORN CLAYPAINT  JEMIMA     100ML</t>
  </si>
  <si>
    <t>DS EARTHBORN CLAYPAINT  KISS GATE  100ML</t>
  </si>
  <si>
    <t>DS EARTHBORN CLAYPAINT  LADY BUG   100ML</t>
  </si>
  <si>
    <t>DS EARTHBORN CLAYPAINT  LEMONY     100ML</t>
  </si>
  <si>
    <t>DS EARTHBORN CLAYPAINT  LILY ROSE  100ML</t>
  </si>
  <si>
    <t>DS EARTHBORN CLAYPAINT  LITTLE RAS 100ML</t>
  </si>
  <si>
    <t>DS EARTHBORN CLAYPAINT  MARBLES    100ML</t>
  </si>
  <si>
    <t>DS EARTHBORN CLAYPAINT  MAYBE MAGG 100ML</t>
  </si>
  <si>
    <t>DS EARTHBORN CLAYPAINT  MILK JUG   100ML</t>
  </si>
  <si>
    <t>DS EARTHBORN CLAYPAINT  MISTR TOAD 100ML</t>
  </si>
  <si>
    <t>DS EARTHBORN CLAYPAINT  MITTENS    100ML</t>
  </si>
  <si>
    <t>DS EARTHBORN CLAYPAINT  MUDDY BOOT 100ML</t>
  </si>
  <si>
    <t>DS EARTHBORN CLAYPAINT  NELLIE     100ML</t>
  </si>
  <si>
    <t>DS EARTHBORN CLAYPAINT  PAW PRINT  100ML</t>
  </si>
  <si>
    <t>DS EARTHBORN CLAYPAINT  PEACH BABY 100ML</t>
  </si>
  <si>
    <t>DS EARTHBORN CLAYPAINT  PIGLET     100ML</t>
  </si>
  <si>
    <t>DS EARTHBORN CLAYPAINT  POLKA DOT  100ML</t>
  </si>
  <si>
    <t>DS EARTHBORN CLAYPAINT  WOOD SMOKE 100ML</t>
  </si>
  <si>
    <t>DS BEDEC MSP MATT       SOFT WHITE 750ML</t>
  </si>
  <si>
    <t>DS BEDEC MSP MATT       SOFT BLACK 750ML</t>
  </si>
  <si>
    <t>DS BEDEC AQUA ADV GLOSS BRIL WHITE 1L</t>
  </si>
  <si>
    <t>DS BEDEC AQUA ADV SATIN BRIL WHITE 1L</t>
  </si>
  <si>
    <t>DS BEDEC AQUA ADV MATT  WHITE      1L</t>
  </si>
  <si>
    <t>DS BEDEC AQUA ADV MATT  WHITE      2.5L</t>
  </si>
  <si>
    <t>DS BEDEC AQUA ADV EGGSH WHITE      1L</t>
  </si>
  <si>
    <t>DS BEDEC AQUA ADV EGGSH WHITE      2.5L</t>
  </si>
  <si>
    <t>DS BEDEC INTERIOR FLEX  MATT WHITE 2.5L</t>
  </si>
  <si>
    <t>DS BEDEC INTERIOR FLEX  MATT WHITE 5L</t>
  </si>
  <si>
    <t>DS BEDEC HI OBLITERATING MAT WHITE 2.5L</t>
  </si>
  <si>
    <t>DS EARTHBORN CLAYPAINT  MARBLES    2.5L</t>
  </si>
  <si>
    <t>DS EARTHBORN CLAYPAINT  MAYBE MAGG 2.5L</t>
  </si>
  <si>
    <t>DS EARTHBORN CLAYPAINT  WHITE CLAY 2.5L</t>
  </si>
  <si>
    <t>DS EARTHBORN CLAYPAINT  MARBLES    5L</t>
  </si>
  <si>
    <t>DS EARTHBORN CLAYPAINT  MAYBE MAGG 5L</t>
  </si>
  <si>
    <t>DS EARTHBORN CLAYPAINT  WHITE CLAY 5L</t>
  </si>
  <si>
    <t>DS EARTHBORN ECO CHIC   CAT CRADLE 750ML</t>
  </si>
  <si>
    <t>DS EARTHBORN ECO CHIC   HIDEY-HOLE 750ML</t>
  </si>
  <si>
    <t>DS EARTHBORN ECO CHIC   KISS GATE  750ML</t>
  </si>
  <si>
    <t>DS EARTHBORN ECO CHIC   MARBLES    750ML</t>
  </si>
  <si>
    <t>DS EARTHBORN ECO CHIC   NELLIE     750ML</t>
  </si>
  <si>
    <t>DS EARTHBORN ECO CHIC   ST JOHN    750ML</t>
  </si>
  <si>
    <t>DS EARTHBORN ECO CHIC   THE LIDO   750ML</t>
  </si>
  <si>
    <t>DS EARTHBORN ECO CHIC   TOM BAKERY 750ML</t>
  </si>
  <si>
    <t>DS EARTHBORN ECO CHIC   TUFFET     750ML</t>
  </si>
  <si>
    <t>DS EARTHBORN ECO CHIC   WHITE CLAY 750ML</t>
  </si>
  <si>
    <t>DS EARTHBORN FURNITURE WAX         125ML</t>
  </si>
  <si>
    <t>DS BLOCKADE SHELLAC SEAL/PRIM WHTE 1L</t>
  </si>
  <si>
    <t>DS BLOCKADE SHELLAC SEAL/PRIM WHTE 2.5L</t>
  </si>
  <si>
    <t>DS BEDEC SUPERFLEX ROOF COAT WHITE 5L</t>
  </si>
  <si>
    <t>DS BEDEC SUPERFLEX ROOF COAT BLACK 5L</t>
  </si>
  <si>
    <t>DS BEDEC ACRYLIC FLR PAINT L GREY  5L</t>
  </si>
  <si>
    <t>DS WRX SPRAY PAINT      SILVER     400ML</t>
  </si>
  <si>
    <t>DS WRX SPRAY PAINT      OVEN ALUM  400ML</t>
  </si>
  <si>
    <t>DS WRX SPRAY FLUORESCENT DARK ORNG 400ML</t>
  </si>
  <si>
    <t>DS WRX SPRAY FLUORESCENT ORANGE    400ML</t>
  </si>
  <si>
    <t>DS WRX SPRAY FLUORESCENT BRAS YELL 400ML</t>
  </si>
  <si>
    <t>DS WRX SPRAY FLUORESCENT DEEP PINK 400ML</t>
  </si>
  <si>
    <t>DS WRX SPRAY FLUORESCENT GARDN GRN 400ML</t>
  </si>
  <si>
    <t>DS RUSTOLEUM COMBICOL MS TINTED COL 1L</t>
  </si>
  <si>
    <t>DS RUSTOLEUM COMBICOL MS TINTED COL 2.5L</t>
  </si>
  <si>
    <t>DS RUSTOLEUM DAMP SURF PRIME IVORY 2.5L</t>
  </si>
  <si>
    <t>DS WRX SPRAY PAINT      GREY WHITE 400ML</t>
  </si>
  <si>
    <t>DS WRX SPRAY PAINT      GREY       400ML</t>
  </si>
  <si>
    <t>DS WRX SPRAY PAINT      LIGHT GREY 400ML</t>
  </si>
  <si>
    <t>DS WRX SPRAY PAINT      MID GREY   400ML</t>
  </si>
  <si>
    <t>DS WRX SPRAY PAINT      DARK BLUE  400ML</t>
  </si>
  <si>
    <t>DS WRX SPRAY PAINT      ROYAL BLUE 400ML</t>
  </si>
  <si>
    <t>DS WRX SPRAY PAINT      MAROON     400ML</t>
  </si>
  <si>
    <t>DS WRX SPRAY PAINT      AUTUMN YEL 400ML</t>
  </si>
  <si>
    <t>DS WRX SPRAY PAINT      CRÈME      400MK</t>
  </si>
  <si>
    <t>DS WRX SPRAY PAINT      BLUSH      400ML</t>
  </si>
  <si>
    <t>DS WRX SPRAY PAINT      GREEN      400ML</t>
  </si>
  <si>
    <t>DS WRX SPRAY PAINT      LIGHT GRN  400ML</t>
  </si>
  <si>
    <t>DS WRX SPRAY PAINT      BURGUNDY   400ML</t>
  </si>
  <si>
    <t>DS WRX SPRAY PAINT      LIGHT BRWN 400ML</t>
  </si>
  <si>
    <t>DS WRX SPRAY PAINT      BROWN      400ML</t>
  </si>
  <si>
    <t>DS BIRD COMPLETE WOOD PRO GOLD BRN 1000L</t>
  </si>
  <si>
    <t>DS EARTHBORN CLAYPAINT  BUGLE      100ML</t>
  </si>
  <si>
    <t>DS EARTHBORN CLAYPAINT  CAN-CAN    100ML</t>
  </si>
  <si>
    <t>DS EARTHBORN CLAYPAINT  CATS CRADL 100ML</t>
  </si>
  <si>
    <t>DS EARTHBORN CLAYPAINT  CRICKET    100ML</t>
  </si>
  <si>
    <t>DS EARTHBORN CLAYPAINT  CUPCAKE    100ML</t>
  </si>
  <si>
    <t>DS EARTHBORN CLAYPAINT  DAIS CHAIN 100ML</t>
  </si>
  <si>
    <t>DS EARTHBORN CLAYPAINT  DELILAH    100ML</t>
  </si>
  <si>
    <t>DS EARTHBORN CLAYPAINT  DONKY RIDE 100ML</t>
  </si>
  <si>
    <t>DS EARTHBORN CLAYPAINT  DOROTHY    100ML</t>
  </si>
  <si>
    <t>DS EARTHBORN CLAYPAINT  EIDERDOWN  100ML</t>
  </si>
  <si>
    <t>DS EARTHBORN CLAYPAINT  EYEBRIGHT  100ML</t>
  </si>
  <si>
    <t>DS EARTHBORN CLAYPAINT  FEATH PILL 100ML</t>
  </si>
  <si>
    <t>DS EARTHBORN CLAYPAINT  FIDDLESTIK 100ML</t>
  </si>
  <si>
    <t>DS EARTHBORN CLAYPAINT  FLOWER POT 100ML</t>
  </si>
  <si>
    <t>DS EARTHBORN CLAYPAINT  FLUTTERBY  100ML</t>
  </si>
  <si>
    <t>DS EARTHBORN CLAYPAINT  FRECKLE    100ML</t>
  </si>
  <si>
    <t>DS EARTHBORN CLAYPAINT  FRESH AIR  100ML</t>
  </si>
  <si>
    <t>DS EARTHBORN CLAYPAINT  GINGHAM    100ML</t>
  </si>
  <si>
    <t>DS EARTHBORN CLAYPAINT  GRASSHOPPR 100ML</t>
  </si>
  <si>
    <t>DS EARTHBORN CLAYPAINT  GREGS DEN  100ML</t>
  </si>
  <si>
    <t>DS EARTHBORN CLAYPAINT  HIDEY-HOLE 100ML</t>
  </si>
  <si>
    <t>DS EARTHBORN CLAYPAINT  HIP HOORAY 100ML</t>
  </si>
  <si>
    <t>DS BLACKFRIAR ACR FLOOR D BASE     5L</t>
  </si>
  <si>
    <t>DS BLACKFRIAR ACR FLOOR P BASE     5L</t>
  </si>
  <si>
    <t>DS BLACKFRIAR ACR FLOOR TR BASE    5L</t>
  </si>
  <si>
    <t>DS BIRD COMPLETE WOOD PRO GOLD BRN 5L</t>
  </si>
  <si>
    <t>DS ZINSSER ALLCOAT EXT WB SAT 7016 1L</t>
  </si>
  <si>
    <t>DS ZINSSER ALLCOAT EXT WB SAT 7016 2.5L</t>
  </si>
  <si>
    <t>DS ZINSSER ALLCOAT EXT WB SAT 7016 5L</t>
  </si>
  <si>
    <t>DS BEDEC BARN SEM GLOSS ANTHRACITE 2.5L</t>
  </si>
  <si>
    <t>DS BEDEC BARN SEM GLOSS ANTHRACITE 5L</t>
  </si>
  <si>
    <t>DS BEDEC BARN MATT      ANTHRACITE 2.5L</t>
  </si>
  <si>
    <t>DS BEDEC BARN MATT      ANTHRACITE 5L</t>
  </si>
  <si>
    <t>DS BEDEC BARN SATIN     ANTHRACITE 2.5L</t>
  </si>
  <si>
    <t>DS BEDEC BARN SATIN     ANTHRACITE 5L</t>
  </si>
  <si>
    <t>DS BEDEC MSP GLOSS      ANTHRACITE 750ML</t>
  </si>
  <si>
    <t>DS BEDEC MSP GLOSS      ANTHRACITE 2.5L</t>
  </si>
  <si>
    <t>DS BEDEC MSP SATIN      ANTHRACITE 750ML</t>
  </si>
  <si>
    <t>DS BEDEC MSP SATIN      ANTHRACITE 2.5L</t>
  </si>
  <si>
    <t>DS BEDEC MSP MATT       ANTHRACITE 750ML</t>
  </si>
  <si>
    <t>DS BEDEC MSP MATT       ANTHRACITE 2.5L</t>
  </si>
  <si>
    <t>DS EARTHBORN CLAYPAINT  BALL SHOES 100ML</t>
  </si>
  <si>
    <t>DS EARTHBORN CLAYPAINT  BO PEEP    100ML</t>
  </si>
  <si>
    <t>DS EARTHBORN CLAYPAINT  BOBBLE HAT 100ML</t>
  </si>
  <si>
    <t>DS COOVAR FLOORPACK REPAIR MORTAR  5K</t>
  </si>
  <si>
    <t>DS RUSTOLEUM BIOSAN AQUA PLUS      5L</t>
  </si>
  <si>
    <t>DS PREP CONTRACTOR STRIPPING KNIFE 4IN</t>
  </si>
  <si>
    <t>DS KEIM SOLDALIT        GROUP 1    5K</t>
  </si>
  <si>
    <t>DS POLYVINE WOODCOLOUR  MAHOGANY   500ML</t>
  </si>
  <si>
    <t>DS POLYVINE WOODCOLOUR  TEAK       500ML</t>
  </si>
  <si>
    <t>DS ZINSSER ALLCOAT EXT WB SAT DEEP 1L</t>
  </si>
  <si>
    <t>DS ZINSSER ALLCOAT EXT WB SAT TRAN 2.5L</t>
  </si>
  <si>
    <t>DS ZINSSER ALLCOAT EXT WB SAT TRAN 1L</t>
  </si>
  <si>
    <t>DS ZINSSER ALLCOAT EXT WB SAT PAST 2.5L</t>
  </si>
  <si>
    <t>DS ZINSSER ALLCOAT EXT WB SAT PAST 1L</t>
  </si>
  <si>
    <t>DS ZINSSER ALLCOAT EXT  WB GL BLCK 5L</t>
  </si>
  <si>
    <t>DS BEDEC MSP SATIN      SOFT WHITE 5L</t>
  </si>
  <si>
    <t>DS TOR ANTI CLIMB       BLACK      5L</t>
  </si>
  <si>
    <t>DS ZINSSER WALLPAPER COVER UP      2.5L</t>
  </si>
  <si>
    <t>DS KESTREL RED ROLLS         100MM 5M</t>
  </si>
  <si>
    <t>DS KESTREL DISABLED LOGO WHITE     800MM</t>
  </si>
  <si>
    <t>DS KESTREL AEROSOL TACK COAT       750ML</t>
  </si>
  <si>
    <t>DS KESTREL BUDGET GAS TORCH SINGLE HEAD</t>
  </si>
  <si>
    <t>DS BEDEC BARN SATIN     BLACK      5L</t>
  </si>
  <si>
    <t>DS BEDEC TINTING CHARGE</t>
  </si>
  <si>
    <t>DS TEAMAC RAPIDRY       BLACK      5L</t>
  </si>
  <si>
    <t>DS COOVAR SUREGRIP      BUTTERMILK 2.5L</t>
  </si>
  <si>
    <t>DS RUSTOLEUM 769 DAMP PROOF PRIMER 5L</t>
  </si>
  <si>
    <t>DS ZINSSER ALLCOAT EXT  MATT WHT   5L</t>
  </si>
  <si>
    <t>DS ZINSSER ALLCOAT EXT  MATT BLACK 2.5L</t>
  </si>
  <si>
    <t>DS ZINSSER ALLCOAT EXT  MATT P BSE 5L</t>
  </si>
  <si>
    <t>DS ZINSSER ALLCOAT EXT  MATT DEEP  5L</t>
  </si>
  <si>
    <t>DS ZINSSER ALLCOAT EXT  MATT TR    5L</t>
  </si>
  <si>
    <t>DS COOVAR DAMPSHIELD    GREY       5L</t>
  </si>
  <si>
    <t>DS ZINSSER ALLCOAT EXT SB SAT WHT  2.5L</t>
  </si>
  <si>
    <t>DS ZINSSER ALLCOAT EXT SB SAT WHT  1L</t>
  </si>
  <si>
    <t>DS ZINSSER ALLCOAT EXT SB SAT BLCK 2.5L</t>
  </si>
  <si>
    <t>DS ZINSSER ALLCOAT EXT WB SAT DEEP 2.5L</t>
  </si>
  <si>
    <t>DS POLYVINE WOODCOLOUR  WALNUT     500ML</t>
  </si>
  <si>
    <t>DS POLYVINE WOODCOLOUR  MEDIUM OAK 500ML</t>
  </si>
  <si>
    <t>DS POLYVINE WOODCOLOUR  ANTIQ PINE 500ML</t>
  </si>
  <si>
    <t>DS POLYVINE WOODCOLOUR  GREEN      500ML</t>
  </si>
  <si>
    <t>DS POLYVINE WOODCOLOUR  BLUE       500ML</t>
  </si>
  <si>
    <t>DS POLYVINE WOODCOLOUR  BLACK      500ML</t>
  </si>
  <si>
    <t>DS POLYVINE WOODCOLOUR  WHITE      500ML</t>
  </si>
  <si>
    <t>DS SOLIGNUM ARCHITEC OS JACOBEAN   5L</t>
  </si>
  <si>
    <t>DS WATCO STEPMARKER     YELLOW     1L</t>
  </si>
  <si>
    <t>DS ZINSSER ALLCOAT EXT  WB GL WHT  5L</t>
  </si>
  <si>
    <t>DS PRESTIGE WATERBASED GLOSSING     KIT</t>
  </si>
  <si>
    <t>DS PERFORMANCE MASONRY KIT         4PC</t>
  </si>
  <si>
    <t>DS RUSTOLEUM HARD HAT   RM COLOURS 500ML</t>
  </si>
  <si>
    <t>DS BEDEC MSP SATIN      SOFT WHITE 3L</t>
  </si>
  <si>
    <t>DS TEAMAC BILGE PAINT   WHITE      2.5L</t>
  </si>
  <si>
    <t>DS TEAMAC MARINE GLOSS  WHITE      1L</t>
  </si>
  <si>
    <t>DS KEIM ROYALAN DILUTION           5L</t>
  </si>
  <si>
    <t>DS ZINSSER BULLSEYE 123 GREY       500ML</t>
  </si>
  <si>
    <t>DS ZINSSER BULLSEYE 123 GREY       1L</t>
  </si>
  <si>
    <t>DS ZINSSER CEILING PRO 5 IN 1      2.5L</t>
  </si>
  <si>
    <t>DS ZINSSER WRITE ON     WHITE      2.5L</t>
  </si>
  <si>
    <t>DS ZINSSER DRYWALL PRO 2 IN 1      5L</t>
  </si>
  <si>
    <t>DS ZINSSER BULLSEYE 123 GREY       2.5L</t>
  </si>
  <si>
    <t>DS RUSTOLEUM DOODLE KIT WHITE      500ML</t>
  </si>
  <si>
    <t>DS RUSTOLEUM DOODLE KIT CLEAR      500ML</t>
  </si>
  <si>
    <t>DS COOVAR WB ACRYL VARN EGGSHELL   2.5L</t>
  </si>
  <si>
    <t>DS COOVAR WB ACRYL VARN EGGSHELL   5L</t>
  </si>
  <si>
    <t>DS COOVAR TEREBINE LIQUID DRIERS   500ML</t>
  </si>
  <si>
    <t>DS COOVAR TILE &amp; MELAMINE PRIMER   1L</t>
  </si>
  <si>
    <t>DS COOVAR ALL MET PRIME RED        2.5L</t>
  </si>
  <si>
    <t>DS TEAMAC SUREGRIP      WHITE      1L</t>
  </si>
  <si>
    <t>DS TEAMAC SUREGRIP      LIGHT GREY 2.5L</t>
  </si>
  <si>
    <t>DS COOVAR WB101 2PK ANTI GRAF CLR 1L</t>
  </si>
  <si>
    <t>DS COOVAR 2PK EPOXY ZINC PHOS GREY 5K</t>
  </si>
  <si>
    <t>DS THOMPSONS 1 CT PATIO&amp;BLOCK PAV  5L</t>
  </si>
  <si>
    <t>DS BLACKFRIAR ALUMINIUM PAINT      500ML</t>
  </si>
  <si>
    <t>DS BLACKFRIAR SATIN BLACK          250ML</t>
  </si>
  <si>
    <t>DS BLACKFRIAR ANT CLIMB BLACK      1L</t>
  </si>
  <si>
    <t>DS BLACKFRIAR ANT CLIMB BLACK      2.5L</t>
  </si>
  <si>
    <t>DS BLACKFRIAR ANT CLIMB BLACK      5L</t>
  </si>
  <si>
    <t>DS BLACKFRIAR PU FLOOR  LIGHT GREY 5L</t>
  </si>
  <si>
    <t>DS BLACKFRIAR ACR FLOOR MID GREY   2.5L</t>
  </si>
  <si>
    <t>DS BLACKFRIAR ACR FLOOR TILE RED   2.5L</t>
  </si>
  <si>
    <t>DS BLACKFRIAR ENAMEL PAINT WHITE   250ML</t>
  </si>
  <si>
    <t>DS COOVAR ACRYLIC FLOOR BLACK      1L</t>
  </si>
  <si>
    <t>DS COOVAR ACRYLIC FLOOR TILE RED   1L</t>
  </si>
  <si>
    <t>DS COOVAR 2PK EPOXY ZINC PHOS GREY 1L</t>
  </si>
  <si>
    <t>DS COOVAR PROFLOOR PLUS TILE RED   5K</t>
  </si>
  <si>
    <t>DS HEMPEL HEMPALIN ENAM 52140 GRP2 5L</t>
  </si>
  <si>
    <t>DS COOVAR WB ALL PURP PRIMER WHITE 1L</t>
  </si>
  <si>
    <t>DS BEDEC AQUA ADV GLOSS BRIL WHITE 2.5L</t>
  </si>
  <si>
    <t>DS COOVAR WB ACRYL VARN EGGSHELL   1L</t>
  </si>
  <si>
    <t>DS WATCO ROADMARKER     WHITE      5L</t>
  </si>
  <si>
    <t>DS COOVAR RAPIDRY ZINC PHOS PR GRY 5L</t>
  </si>
  <si>
    <t>DS COOVAR EGGSHELL FINI WHITE      1L</t>
  </si>
  <si>
    <t>DS TEAMAC SUREGRIP       YELLOW    5L</t>
  </si>
  <si>
    <t>DS TEAMAC HI TEMP ALUMINIUM PAINT  2.5L</t>
  </si>
  <si>
    <t>DS COOVAR VANDALENE     TILE RED   2K</t>
  </si>
  <si>
    <t>DS COOVAR FLUORESCENT   ORANGE     500ML</t>
  </si>
  <si>
    <t>DS COOVAR FLOOR PAINT   BRIGHT RED 1L</t>
  </si>
  <si>
    <t>DS COOVAR FLOOR PAINT   FLINT GREY 1L</t>
  </si>
  <si>
    <t>DS COOVAR FLOOR PAINT   FLINT GREY 2.5L</t>
  </si>
  <si>
    <t>DS COOVAR FLOOR PAINT   FOR GREEN  1L</t>
  </si>
  <si>
    <t>DS COOVAR RED OXIDE METAL PRIMER   5L</t>
  </si>
  <si>
    <t>DS COOVAR ZINC PHOSPHAT RED        2.5L</t>
  </si>
  <si>
    <t>DS COOVAR LUMINOUS PAINT           500ML</t>
  </si>
  <si>
    <t>DS COOVAR POLY VARNISH  GLOSS      500ML</t>
  </si>
  <si>
    <t>DS COOVAR POLY VARNISH  EGGSHELL   1L</t>
  </si>
  <si>
    <t>DS COOVAR POLY VARNISH  EGGSHELL   5L</t>
  </si>
  <si>
    <t>DS COOVAR HAMMER ENAMEL SILVR GREY 500ML</t>
  </si>
  <si>
    <t>DS COOVAR HAMMER ENAMEL DARK GREY  1L</t>
  </si>
  <si>
    <t>DS COOVAR HAMMER ENAMEL BLUE       2.5L</t>
  </si>
  <si>
    <t>DS COOVAR HAMMER ENAMEL GOLD       2.5L</t>
  </si>
  <si>
    <t>DS COOVAR ACRYLIC PAINT CLEAR GLAZ 5L</t>
  </si>
  <si>
    <t>DS COOVAR ACRYLIC FLOOR FOREST GRN 2.5L</t>
  </si>
  <si>
    <t>DS COOVAR ACRYLIC FLOOR FLINT GREY 1L</t>
  </si>
  <si>
    <t>DS COOVAR ACRYLIC FLOOR FLINT GREY 2.5L</t>
  </si>
  <si>
    <t>DS COOVAR METALASTIC    ADMIR GREY 5L</t>
  </si>
  <si>
    <t>DS COOVAR WB ACRYL VARN GLOSS      1L</t>
  </si>
  <si>
    <t>DS POLYVINE OIL SCUMBLE            2.5L</t>
  </si>
  <si>
    <t>DS POLYVINE OIL COLOUR  MAHOGANY   50G</t>
  </si>
  <si>
    <t>DS TEAMAC FARM OXIDE    RED        5L</t>
  </si>
  <si>
    <t>DS BEDEC MSP SATIN      SOFT WHITE 750ML</t>
  </si>
  <si>
    <t>DS BARRETTINE BITUMEN   BLACK      5L</t>
  </si>
  <si>
    <t>DS WATCO SAFETY COAT    LIGHT GREY 5L</t>
  </si>
  <si>
    <t>DS HEMPEL HEMPATHANE    55210 GRP1 5L</t>
  </si>
  <si>
    <t>DS EARTHBORN CLAYPAINT  BALL SHOES 5L</t>
  </si>
  <si>
    <t>DS POLYVINE GLITTER GLAZE SILVER   500ML</t>
  </si>
  <si>
    <t>DS BEDEC BARN SEM GLOSS BLACK      2.5L</t>
  </si>
  <si>
    <t>DS BEDEC BARN SEM GLOSS WHITE      2.5L</t>
  </si>
  <si>
    <t>DS BEDEC EXTRA FLEX MAS BRIL WHITE 5L</t>
  </si>
  <si>
    <t>DS BEDEC EXTRA FLEX MAS MAGNOLIA   5L</t>
  </si>
  <si>
    <t>DS BEDEC MSP GLOSS      BLACK      2.5L</t>
  </si>
  <si>
    <t>DS TEAMAC THINNERS      17         1L</t>
  </si>
  <si>
    <t>DS WATCO SAFETY GRIP    MID GREY   5M2</t>
  </si>
  <si>
    <t>DS COOVAR FLOOR PAINT   LIGHT GREY 1L</t>
  </si>
  <si>
    <t>DS ZINSSER ALLCOAT EXT  WB GL WHT  1L</t>
  </si>
  <si>
    <t>DS ZINSSER ALLCOAT EXT  WB GL WHT  2.5L</t>
  </si>
  <si>
    <t>DS ZINSSER ALLCOAT EXT  WB GL BLCK 1L</t>
  </si>
  <si>
    <t>DS ZINSSER ALLCOAT EXT  WB GL BLCK 2.5L</t>
  </si>
  <si>
    <t>DS OSMO OIL STAIN       LIGHT GREY 1L</t>
  </si>
  <si>
    <t>DS OSMO POLY OIL 2K     CLEAR      1L</t>
  </si>
  <si>
    <t>DS BLACKFRIAR HEAT RESI BLACK      2.5L</t>
  </si>
  <si>
    <t>DS WATCO CONCRETE FLOOR LIGHT GREY 5L</t>
  </si>
  <si>
    <t>DS RUSTOLEUM ANTI-CORRO PRIMER RED 2.5L</t>
  </si>
  <si>
    <t>DS BEDEC MSP GLOSS      BLACK      750ML</t>
  </si>
  <si>
    <t>DS BEDEC MSP GLOSS      SOFT WHITE 750ML</t>
  </si>
  <si>
    <t>DS BEDEC MSP MATT       BLACK      2.5L</t>
  </si>
  <si>
    <t>DS BEDEC MSP MATT       SOFT WHITE 2.5L</t>
  </si>
  <si>
    <t>DS BEDEC MSP SATIN      BLACK      2.5L</t>
  </si>
  <si>
    <t>DS COOVAR AS ACRYLIC FLR RED       5L</t>
  </si>
  <si>
    <t>DS COOVAR AS ACRYLIC FLR RED       2.5L</t>
  </si>
  <si>
    <t>DS COOVAR AS ACRYLIC FLR BLACK     5L</t>
  </si>
  <si>
    <t>DS COOVAR AS ACRYLIC FLR BLACK     2.5L</t>
  </si>
  <si>
    <t>DS COOVAR AS ACRYLIC FLR WHITE     5L</t>
  </si>
  <si>
    <t>DS COOVAR AS ACRYLIC FLR WHITE     2.5L</t>
  </si>
  <si>
    <t>DS COOVAR AS ACRYLIC FLR LIGHT GRY 5L</t>
  </si>
  <si>
    <t>DS COOVAR AS ACRYLIC FLR LIGHT GRY 2.5L</t>
  </si>
  <si>
    <t>DS COOVAR AS ACRYLIC FLR GREY      5L</t>
  </si>
  <si>
    <t>DS COOVAR AS ACRYLIC FLR GREY      2.5L</t>
  </si>
  <si>
    <t>DS COOVAR GP101 GRAFFITI PRO MATT  5L</t>
  </si>
  <si>
    <t>DS COOVAR GP101 GRAFFITI PRO GLOSS 5L</t>
  </si>
  <si>
    <t>DS COOVAR GP101 GRAFFITI PRO GLOSS 2.5L</t>
  </si>
  <si>
    <t>DS TEAMAC LINE MARKING  YELLOW     5L</t>
  </si>
  <si>
    <t>DS TEAMAC LINE MARKING  BLACK      5L</t>
  </si>
  <si>
    <t>DS TEAMAC LINE MARKING  WHITE      5L</t>
  </si>
  <si>
    <t>DS OSMO POLYX OIL ORIG  CLR SEM MT 750ML</t>
  </si>
  <si>
    <t>DS OSMO POLYX OIL ORIG  CLR SEM MT 375ML</t>
  </si>
  <si>
    <t>DS OSMO POLYX OIL ORIG  CLR SEM MT 2.5L</t>
  </si>
  <si>
    <t>DS OSMO POLYX H WAX-OIL RAW       SACHET</t>
  </si>
  <si>
    <t>DS OSMO POLYX H WAX-OIL RAW        750ML</t>
  </si>
  <si>
    <t>DS OSMO UV PROTECT TINT CEDAR      750ML</t>
  </si>
  <si>
    <t>DS OSMO UV PROTECT TINT CEDAR      2.5L</t>
  </si>
  <si>
    <t>DS COOVAR SHELLAC PRIME WHITE      5L</t>
  </si>
  <si>
    <t>DS ZINSSER ALLCOAT EXT  MATT TRANS 1L</t>
  </si>
  <si>
    <t>DS ZINSSER ALLCOAT EXT  MATT TRANS 2.5L</t>
  </si>
  <si>
    <t>DS ZINSSER ALLCOAT EXT  MATT TRANS 10L</t>
  </si>
  <si>
    <t>DS ZINSSER ALLCOAT EXT  MATT DEEP  1L</t>
  </si>
  <si>
    <t>DS ZINSSER ALLCOAT EXT  MATT DEEP  2.5L</t>
  </si>
  <si>
    <t>DS ZINSSER ALLCOAT EXT  MATT DEEP  10L</t>
  </si>
  <si>
    <t>DS ZINSSER ALLCOAT EXT  MATT PAST  1L</t>
  </si>
  <si>
    <t>DS ZINSSER ALLCOAT EXT  MATT PAST  2.5L</t>
  </si>
  <si>
    <t>DS COOVAR AS ACRYLIC FLR CLEAR     5L</t>
  </si>
  <si>
    <t>DS ZINSSER ALLCOAT EXT SB GL WHITE 1L</t>
  </si>
  <si>
    <t>DS ZINSSER ALLCOAT EXT SB GL WHITE 2.5L</t>
  </si>
  <si>
    <t>DS ZINSSER ALLCOAT EXT SB GL BLACK 1L</t>
  </si>
  <si>
    <t>DS ZINSSER ALLCOAT EXT SB GL BLACK 2.5L</t>
  </si>
  <si>
    <t>DS ZINSSER ALLCOAT EXT SB GL WH    1L</t>
  </si>
  <si>
    <t>DS ZINSSER ALLCOAT EXT SB GL WH    2.5L</t>
  </si>
  <si>
    <t>DS ZINSSER ALLCOAT EXT SB GL WL    1L</t>
  </si>
  <si>
    <t>DS ZINSSER ALLCOAT EXT SB GL WL    2.5L</t>
  </si>
  <si>
    <t>DS ZINSSER ALLCOAT EXT SB GL TR    1L</t>
  </si>
  <si>
    <t>DS ZINSSER ALLCOAT EXT SB GL TR    2.5L</t>
  </si>
  <si>
    <t>DS ZINSSER ALLCOAT EXT SB GL YE    2.5L</t>
  </si>
  <si>
    <t>DS COOVAR AS STEP+RAMP  GREY       1L</t>
  </si>
  <si>
    <t>DS COOVAR AS STEP+RAMP  ACC BLUE   1L</t>
  </si>
  <si>
    <t>DS COOVAR AS STEP+RAMP  BLACK      1L</t>
  </si>
  <si>
    <t>DS COOVAR AS STEP+RAMP  TILE RED   1L</t>
  </si>
  <si>
    <t>DS COOVAR AS STEP+RAMP  YELLOW     1L</t>
  </si>
  <si>
    <t>DS BEDEC BARN PAINT     TINT       2.5L</t>
  </si>
  <si>
    <t>DS BEDEC BARN PAINT     TINT       5L</t>
  </si>
  <si>
    <t>DS BEDEC MSP            TINT       5L</t>
  </si>
  <si>
    <t>DS COOVAR STAINLOCK WB SPRAY PRIME 250ML</t>
  </si>
  <si>
    <t>DS COOVAR STAINLOCK WB SPRAY PRIME 500ML</t>
  </si>
  <si>
    <t>DS COOVAR STAINLOCK WB SPRAY PRIME 1L</t>
  </si>
  <si>
    <t>DS COOVAR STAINLOCK WB SPRAY PRIME 2.5L</t>
  </si>
  <si>
    <t>DS COOVAR STAINLOCK WB SPRAY PRIME 5L</t>
  </si>
  <si>
    <t>DS WRX SPRAY PAINT      SHEEN LACQ 400ML</t>
  </si>
  <si>
    <t>DS COOVAR AS ACRYLIC FLR CLEAR     2.5L</t>
  </si>
  <si>
    <t>DS COOVAR AS ACRYLIC FLR GREEN     2.5L</t>
  </si>
  <si>
    <t>DS COOVAR AS ACRYLIC FLR YELLOW    5L</t>
  </si>
  <si>
    <t>DS COOVAR AS ACRYLIC FLR YELLOW    2.5L</t>
  </si>
  <si>
    <t>DS RUSTOLEUM COMBICOL GLS SILV GRY 750ML</t>
  </si>
  <si>
    <t>DS RUSTOLEUM COMBICOL GLS LIGH GRY 2.5L</t>
  </si>
  <si>
    <t>DS RUSTOLEUM COMBICOL GLS LIGH GRY 750ML</t>
  </si>
  <si>
    <t>DS RUSTOLEUM COMBICOL GLS SIGN YEL 2.5L</t>
  </si>
  <si>
    <t>DS RUSTOLEUM COMBICOL GLS SKY BLUE 2.5L</t>
  </si>
  <si>
    <t>DS RUSTOLEUM COMBICOL GLS SKY BLUE 750ML</t>
  </si>
  <si>
    <t>DS RUSTOLEUM COMBICOL GLS TRAF BLU 2.5L</t>
  </si>
  <si>
    <t>DS RUSTOLEUM COMBICOL MS GLS BLACK 2.5L</t>
  </si>
  <si>
    <t>DS RUSTOLEUM COMBICOL MS GLS WHITE 2.5L</t>
  </si>
  <si>
    <t>DS RUSTOLEUM COMBICOL GLS SILV GRY 2.5L</t>
  </si>
  <si>
    <t>DS RUSTOLEUM COMBICOL MS GLS M GRN 750ML</t>
  </si>
  <si>
    <t>DS RUSTOLEUM COMBICOL MS GLS WHITE 750ML</t>
  </si>
  <si>
    <t>DS RUSTOLEUM COMBICOL MS SAT WHITE 750ML</t>
  </si>
  <si>
    <t>DS RUSTOLEUM COMBICOL MS GLS BLACK 750ML</t>
  </si>
  <si>
    <t>DS RUSTOLEUM COMBICOL MS SAT BLACK 750ML</t>
  </si>
  <si>
    <t>DS RUSTOLEUM COMBICOL GLS FLAM RED 750ML</t>
  </si>
  <si>
    <t>DS RUSTOLEUM COMBICOL GLS ZINC YEL 750ML</t>
  </si>
  <si>
    <t>DS RUSTOLEUM PRE-PAINT CLEANER     1L</t>
  </si>
  <si>
    <t>DS RUSTOLEUM HARD HAT COLD GALV    1K</t>
  </si>
  <si>
    <t>DS RUSTOLEUM HH TOPC HEAT RES BLCK 750ML</t>
  </si>
  <si>
    <t>DS COOVAR WB PRO NETIC CHALKBOARD  2.5L</t>
  </si>
  <si>
    <t>DS COOVAR WB PRO NETIC CHALKBOARD  1L</t>
  </si>
  <si>
    <t>DS COOVAR WB PRO NETIC CHALKBOARD  500ML</t>
  </si>
  <si>
    <t>DS COOVAR PROFLOOR      FLINT GREY 5L</t>
  </si>
  <si>
    <t>DS ZINSSER ALLCOAT EXT SB SAT WL   1L</t>
  </si>
  <si>
    <t>DS ZINSSER ALLCOAT EXT SB SAT WL   2.5L</t>
  </si>
  <si>
    <t>DS ZINSSER ALLCOAT EXT SB SAT TRAN 1L</t>
  </si>
  <si>
    <t>DS ZINSSER ALLCOAT EXT SB SAT TRAN 2.5L</t>
  </si>
  <si>
    <t>DS ZINSSER ALLCOAT EXT SB SAT WH   1L</t>
  </si>
  <si>
    <t>DS ZINSSER ALLCOAT EXT SB SAT WH   2.5L</t>
  </si>
  <si>
    <t>DS ZINSSER ALLCOAT EXT SB SAT BLCK 1L</t>
  </si>
  <si>
    <t>DS ZINSSER ALLCOAT EXT  MATT PAST  10L</t>
  </si>
  <si>
    <t>DS ZINSSER ALLCOAT EXT  MATT BLACK 1L</t>
  </si>
  <si>
    <t>DS ZINSSER ALLCOAT EXT  MATT WHT   1L</t>
  </si>
  <si>
    <t>DS ZINSSER ALLCOAT EXT  MATT WHT   2.5L</t>
  </si>
  <si>
    <t>DS ZINSSER ALLCOAT EXT  MATT WHT   10L</t>
  </si>
  <si>
    <t>DS ZINSSER ALLCOAT EXT WB SAT PAST 10L</t>
  </si>
  <si>
    <t>DS ZINSSER ALLCOAT EXT WB SAT TRAN 10L</t>
  </si>
  <si>
    <t>DS ZINSSER ALLCOAT EXT WB SAT DEEP 10L</t>
  </si>
  <si>
    <t>DS ZINSSER ALLCOAT EXT WB SAT BLCK 500ML</t>
  </si>
  <si>
    <t>DS COOVAR SHELLAC PRIME WHITE      2.5L</t>
  </si>
  <si>
    <t>DS COOVAR SHELLAC PRIME WHITE      1L</t>
  </si>
  <si>
    <t>DS COOVAR SHELLAC PRIME WHITE      500ML</t>
  </si>
  <si>
    <t>DS COOVAR SHELLAC PRIME WHITE      250ML</t>
  </si>
  <si>
    <t>DS RUSTOLEUM COMBICOL MATT WHITE   750ML</t>
  </si>
  <si>
    <t>DS RUSTOLEUM COMBICOL SAT PURE WHT 750ML</t>
  </si>
  <si>
    <t>DS OSMO UV PROTECT TINT NATURAL    2.5L</t>
  </si>
  <si>
    <t>DS RUSTOLEUM COMBICOL SAT PURE WHT 2.5L</t>
  </si>
  <si>
    <t>DS RUSTOLEUM COMBICOL MATT WHITE   2.5L</t>
  </si>
  <si>
    <t>DS ZINSSER ALLCOAT EXT SB SAT WH   5L</t>
  </si>
  <si>
    <t>DS ZINSSER ALLCOAT EXT SB SAT TRAN 5L</t>
  </si>
  <si>
    <t>DS ZINSSER ALLCOAT EXT SB SAT WL   5L</t>
  </si>
  <si>
    <t>DS ZINSSER ALLCOAT EXT SB SAT WHT  5L</t>
  </si>
  <si>
    <t>DS OWATROL CORROSIVE INHIB PRIMER  750ML</t>
  </si>
  <si>
    <t>DS OWATROL OIL                     100ML</t>
  </si>
  <si>
    <t>DS COOVAR PROFLOOR PLUS FH ST GREY 5K</t>
  </si>
  <si>
    <t>DS COOVAR PROFLOOR PLUS FH SPECIAL 5K</t>
  </si>
  <si>
    <t>DS ZINSSER ALLCOAT EXT WB SAT WHT  10L</t>
  </si>
  <si>
    <t>DS OWATROL POLYTROL                1L</t>
  </si>
  <si>
    <t>DS OSMO POLYX OIL RAPID CLEAR MATT 750ML</t>
  </si>
  <si>
    <t>DS OSMO POLYX H WAX-OIL RAW        125ML</t>
  </si>
  <si>
    <t>DS OSMO UV PROTECT TINT OAK        2.5L</t>
  </si>
  <si>
    <t>DS OSMO UV PROTECT TINT NATURAL    750ML</t>
  </si>
  <si>
    <t>DS BARRETTINE GENUINE TURPS        250ML</t>
  </si>
  <si>
    <t>DS BARRETTINE GENUINE TURPS        500ML</t>
  </si>
  <si>
    <t>DS BARRETTINE BRUSH CLEANER        2L</t>
  </si>
  <si>
    <t>DS BARRETTINE BRUSH RESTORER       500ML</t>
  </si>
  <si>
    <t>DS BARRETTINE CELLULOSE THINNERS   2.5LT</t>
  </si>
  <si>
    <t>DS BARRETTINE CELLULOSE THINNERS   5L</t>
  </si>
  <si>
    <t>DS BARTOLINE WALLPAPER ADHESIVE    12PT</t>
  </si>
  <si>
    <t>DS NITROMORS AP PAINT REMOVER      375ML</t>
  </si>
  <si>
    <t>DS NITROMORS AP PAINT REMOVER      4L</t>
  </si>
  <si>
    <t>DS BLACKFRIAR LIQUID DRIERS        500ML</t>
  </si>
  <si>
    <t>DS BARRETTINE SUGAR SOAP           500ML</t>
  </si>
  <si>
    <t>DS BLACKFRIAR PAINT &amp; VARN REMOVER 250ML</t>
  </si>
  <si>
    <t>DS BLACKFRIAR PAINT &amp; VARN REMOVER 500ML</t>
  </si>
  <si>
    <t>DS BLACKFRIAR PAINT &amp; VARN REMOVER 1L</t>
  </si>
  <si>
    <t>DS BARRETTINE METHYLATED SPIRIT    5L</t>
  </si>
  <si>
    <t>DS BARRETTINE METHYLATED SPIRIT    2L</t>
  </si>
  <si>
    <t>DS BARRETTINE METHYLAYED SPIRIT    250ML</t>
  </si>
  <si>
    <t>DS BARRETTINE PAINT PANTHER        4L</t>
  </si>
  <si>
    <t>DS BARRETTINE PEELAWAY 7 BLANKET   10PK</t>
  </si>
  <si>
    <t>DS BARRETTINE PEELAWAY 7           10K</t>
  </si>
  <si>
    <t>DS BARRETTINE PEELAWAY 7           750G</t>
  </si>
  <si>
    <t>DS BARRETTINE PEELAWAY 1 BLANKET   10PK</t>
  </si>
  <si>
    <t>DS BARRETTINE PEELAWAY 1 NEUTRALIS 1L</t>
  </si>
  <si>
    <t>DS BARRETTINE PEELAWAY 1           15K</t>
  </si>
  <si>
    <t>DS BARRETTINE PEELAWAY P1/P7 SAMPL 150G</t>
  </si>
  <si>
    <t>DS TETRION WALLPAPER STRIPPER      500ML</t>
  </si>
  <si>
    <t>DS TETRION BRUSH CLEANER           500ML</t>
  </si>
  <si>
    <t>DS RUSTOLEUM COMBICOL MS GLS S YELL2.5L</t>
  </si>
  <si>
    <t>DS WELCOME PACK</t>
  </si>
  <si>
    <t>DS RUSTOLEUM FLOORCT PU GLOSS TINT 5L</t>
  </si>
  <si>
    <t>DS EVERBUILD PVCU SOLVENT CLEANER  1L</t>
  </si>
  <si>
    <t>DS BARRETTINE PROT TREAT BLACK     5L</t>
  </si>
  <si>
    <t>DS BARRETTINE PROT TREAT GLD BROWN 5L</t>
  </si>
  <si>
    <t>DS BARRETTINE PROT TREAT LIT BROWN 5L</t>
  </si>
  <si>
    <t>DS BARRETTINE PROT TREAT DRK BROWN 5L</t>
  </si>
  <si>
    <t>DS RUSTOLEUM COMBICOL MS GLS YEL BS 2.5L</t>
  </si>
  <si>
    <t>DS RUSTOLEUM COMBICOL MS GLS TRANS 1L</t>
  </si>
  <si>
    <t>DS RUSTOLEUM COMBICOL MS GLS TRANS 2.5L</t>
  </si>
  <si>
    <t>DS RUSTOLEUM COMBICOL MS GLS WH LOW 2.5L</t>
  </si>
  <si>
    <t>DS RUSTOLEUM COMBICOL MS GLS WH HI 1L</t>
  </si>
  <si>
    <t>DS RUSTOLEUM COMBICOL MS GLS WH HI 2.5L</t>
  </si>
  <si>
    <t>DS RUSTOLEUM COMBICOL GLS YEL BSE  1L</t>
  </si>
  <si>
    <t>DS RUSTOLEUM COMBICOL GLS YEL BSE  2.5L</t>
  </si>
  <si>
    <t>DS RUSTOLEUM COMBICOL GLS CLR BSE  1L</t>
  </si>
  <si>
    <t>DS RUSTOLEUM COMBICOL GLS CLR BSE  2.5L</t>
  </si>
  <si>
    <t>DS RUSTOLEUM COMBICOL GLS WHTE LOW 1L</t>
  </si>
  <si>
    <t>DS RUSTOLEUM COMBICOL GLS WHTE LOW 2.5L</t>
  </si>
  <si>
    <t>DS RUSTOLEUM COMBICOL GLS WHITE HI 1L</t>
  </si>
  <si>
    <t>DS RUSTOLEUM COMBICOL GLS WHITE HI 2.5L</t>
  </si>
  <si>
    <t>DS RUSTOLEUM COMBICOL GLS SP ALUM  1L</t>
  </si>
  <si>
    <t>DS RUSTOLEUM COMBICOL GLS SP ALUM  2.5L</t>
  </si>
  <si>
    <t>DS RUSTOLEUM COMBICOL SAT YEL BSE  1L</t>
  </si>
  <si>
    <t>DS RUSTOLEUM COMBICOL SAT YEL BSE  2.5L</t>
  </si>
  <si>
    <t>DS RUSTOLEUM COMBICOL SAT CLR BSE  1L</t>
  </si>
  <si>
    <t>DS RUSTOLEUM COMBICOL SAT CLR BSE  2.5L</t>
  </si>
  <si>
    <t>DS RUSTOLEUM COMBICOL SAT WHTE LOW 1L</t>
  </si>
  <si>
    <t>DS RUSTOLEUM COMBICOL SAT WHTE LOW 2.5L</t>
  </si>
  <si>
    <t>DS RUSTOLEUM COMBICOL SAT WHITE HI 1L</t>
  </si>
  <si>
    <t>DS RUSTOLEUM COMBICOL SAT WHITE HI 2.5L</t>
  </si>
  <si>
    <t>DS BLACKFRIAR PAINT &amp; VARN REMOVER 2.5L</t>
  </si>
  <si>
    <t>DS BLACKFRIAR PAINT &amp; VARN REMOVER 5L</t>
  </si>
  <si>
    <t>DS BARTOLINE METHYLATED SPIRIT     5L</t>
  </si>
  <si>
    <t>DS RUSTOLEUM SUPER PAINT STRIPPER  750ML</t>
  </si>
  <si>
    <t>DS OWATROL DILUNETT GEL            1L</t>
  </si>
  <si>
    <t>DS BARRETTINE GENUINE TURPS        5L</t>
  </si>
  <si>
    <t>DS ZINSSER BIN BRUSH CLEANER       500ML</t>
  </si>
  <si>
    <t>DS ZINSSER BIN BRUSH CLEANER       1L</t>
  </si>
  <si>
    <t>DS BARRETTINE SUGAR SOAP SPRAY     500ML</t>
  </si>
  <si>
    <t>DS RUSTOLEUM COMBI A RUST AERO GRY 400ML</t>
  </si>
  <si>
    <t>DS RUSTOLEUM COMBICOL MS MAT WHITE 2.5L</t>
  </si>
  <si>
    <t>DS RUSTOLEUM COMBICOL MS MAT BLACK 2.5L</t>
  </si>
  <si>
    <t>DS RUSTOLEUM COMBICOL MS SAT BLACK 2.5L</t>
  </si>
  <si>
    <t>DS RUSTOLEUM COMBICOL MS GLS G BLU 750ML</t>
  </si>
  <si>
    <t>DS RUSTOLEUM COMBICOL MS MAT BLACK 750ML</t>
  </si>
  <si>
    <t>DS RUSTOLEUM COMBICOL MS GLS ANTHR 750ML</t>
  </si>
  <si>
    <t>DS RUSTOLEUM 750C HI TEMP AEROSOL  500ML</t>
  </si>
  <si>
    <t>DS RUSTOLEUM NR.1 GREEN PNT STRIP  500ML</t>
  </si>
  <si>
    <t>DS RUSTOLEUM COMBI A RUST AERO RED 400ML</t>
  </si>
  <si>
    <t>DS RUSTOLEUM COMBICOL SAT BLACK    400ML</t>
  </si>
  <si>
    <t>DS RUSTOLEUM COMBICOL SAT PURE WHT 400ML</t>
  </si>
  <si>
    <t>DS RUSTOLEUM COMBICOL GLS GOLD     400ML</t>
  </si>
  <si>
    <t>DS RUSTOLEUM COMBICOL GLS ANTHRACI 2.5L</t>
  </si>
  <si>
    <t>DS RUSTOLEUM COMBICOL GLS UL M BLU 750ML</t>
  </si>
  <si>
    <t>DS RUSTOLEUM COMBICOL GLS WHT ALUM 400ML</t>
  </si>
  <si>
    <t>DS RUSTOLEUM COMBICOL GLS ANTHRACI 750ML</t>
  </si>
  <si>
    <t>DS PREMIER MF MINI W/FRAME 3/8 4IN 10PK</t>
  </si>
  <si>
    <t>DS PREMIER SPINNER BRUSH + ROLL CLEANER</t>
  </si>
  <si>
    <t>DS PREMIER MFIBR MINI ROLLER 1/2 4IN 2PK</t>
  </si>
  <si>
    <t>DS PREMIER WHITE WOVEN 1/4 4IN 2PK</t>
  </si>
  <si>
    <t>DS PREMIER METAL PAINT CAN LID OPENED</t>
  </si>
  <si>
    <t>DS PREMIER 4 X  23 5-10 GAL  POWER MIXER</t>
  </si>
  <si>
    <t>DS PREMIER 3-1/4 X 17 5-10 GA POWER MIX</t>
  </si>
  <si>
    <t>DS PREMIER STRAINER BAG ELASTIC TOP 5GAL</t>
  </si>
  <si>
    <t>DS PREMIER WHITE WOVEN 1/4X4IN 10PK</t>
  </si>
  <si>
    <t>DS PREMIER WHITE WOVEN 3/8 X 4IN 2PK</t>
  </si>
  <si>
    <t>DS PREMIER WHITE WOVEN 3/8 X 4IN 10PK</t>
  </si>
  <si>
    <t>DS PREMIER WHITE WOVEN 1/2 X 4IN 2PK</t>
  </si>
  <si>
    <t>DS PREMIER WHITE WOVEN 1/2 X 4IN 10PK</t>
  </si>
  <si>
    <t>DS PREMIER YELL SPIRAL COMPL 12X4IN FRAM</t>
  </si>
  <si>
    <t>DS PREMIER YELL SPIRAL MINI 19X4IN FRAME</t>
  </si>
  <si>
    <t>DS PREMIER YELLOW SPIRAL TRAY SET  4IN</t>
  </si>
  <si>
    <t>DS PREMIER FOAM MINI ROLLER    2PK 4IN</t>
  </si>
  <si>
    <t>DS PREMIER LEAK PROOF DROP CLOTH   12X15</t>
  </si>
  <si>
    <t>DS PREMIER LEAK PROOF DROP CLOTH   4X15</t>
  </si>
  <si>
    <t>DS PREMIER HD BUTYL CANVAS CLOTH   9X12</t>
  </si>
  <si>
    <t>DS PREMIER 8 OZ CANVAS DROP CLOTH  9X12</t>
  </si>
  <si>
    <t>DS PREMIER 1MIL ROLLED DROP CLOTH  9X12</t>
  </si>
  <si>
    <t>DS PREMIER 1 MIL EMBSD PLASTIC DROP 9X12</t>
  </si>
  <si>
    <t>DS PREMIER METAL TIP POLE          5FT</t>
  </si>
  <si>
    <t>DS PREMIER FIBER/METAL EXTEN POLE 8-16FT</t>
  </si>
  <si>
    <t>DS PREMIER FIBER/METAL EXTEN POLE 6-12FT</t>
  </si>
  <si>
    <t>DS PREMIER FIBER/METAL EXTEN POLE  4-8FT</t>
  </si>
  <si>
    <t>DS PREMIER FIBER/METAL EXTEN POLE  2-4FT</t>
  </si>
  <si>
    <t>DS PREMIER S/STEEL TWIST EXT POLE  4-8FT</t>
  </si>
  <si>
    <t>DS PREMIER ADJ FRAME W/END CAPS 12-18IN</t>
  </si>
  <si>
    <t>DS PREMIER BLUE TIGER FRAME  1 3/4 12IN</t>
  </si>
  <si>
    <t>DS PREMIER BLUE TIGER FRAME    1 3/4 9IN</t>
  </si>
  <si>
    <t>DS PREMIER 5-IN-1 TOOL-PKT BLADE</t>
  </si>
  <si>
    <t>DS PREMIER PRO TAPING KNIFE        6IN</t>
  </si>
  <si>
    <t>DS PREMIER PRO PUTTY/TAPING KNIFE  4IN</t>
  </si>
  <si>
    <t>DS PREMIER FOAM 4IN           10PK 4IN</t>
  </si>
  <si>
    <t>DS PREMIER ANGLE SOLETEC POLY BRSH 2IN</t>
  </si>
  <si>
    <t>DS PREMIER SOLETEC POLY BRUSH      4IN</t>
  </si>
  <si>
    <t>DS PREMIER SOLETEC POLY BRUSH      3IN</t>
  </si>
  <si>
    <t>DS PREMIER SOLETEC POLY BRUSH      2.5IN</t>
  </si>
  <si>
    <t>DS PREMIER SOLETEC POLY BRUSH      2IN</t>
  </si>
  <si>
    <t>DS PREMIER SOLETEC POLY BRUSH      1.5IN</t>
  </si>
  <si>
    <t>DS PURDY XL CUB ANGLED BRUSH       2IN</t>
  </si>
  <si>
    <t>DS GEOCEL GEN PURP SILICONE CLEAR  300ML</t>
  </si>
  <si>
    <t>DS GEOCEL GEN PURP SILICONE WHITE  300ML</t>
  </si>
  <si>
    <t>DS GEOCEL PAINTERS MATE  BROWN     310ML</t>
  </si>
  <si>
    <t>DS GEOCEL PAINTERS MATE  WHITE     310ML</t>
  </si>
  <si>
    <t>DS RONSEAL WET ROT WOOD HARDENER   500ML</t>
  </si>
  <si>
    <t>DS RONSEAL WET ROT WOOD HARDENER   250ML</t>
  </si>
  <si>
    <t>DS RONSEAL HP WOOD FILLR CATALYST  30G</t>
  </si>
  <si>
    <t>DS RONSEAL HP WOOD FILLR WHITE     3.7K</t>
  </si>
  <si>
    <t>DS RONSEAL HP WOOD FILLR NATURAL   3.7K</t>
  </si>
  <si>
    <t>DS RONSEAL HP WOOD FILLR NATURAL   1K</t>
  </si>
  <si>
    <t>DS RONSEAL HP WOOD FILLR DARK      550G</t>
  </si>
  <si>
    <t>DS RONSEAL HP WOOD FILLR WHITE     550G</t>
  </si>
  <si>
    <t>DS RONSEAL HP WOOD FILLR NATURAL   550G</t>
  </si>
  <si>
    <t>DS RONSEAL HP WOOD FILLR DARK      275G</t>
  </si>
  <si>
    <t>DS RONSEAL HP WOOD FILLR WHITE     275G</t>
  </si>
  <si>
    <t>DS RONSEAL HP WOOD FILLR NATURAL   275G</t>
  </si>
  <si>
    <t>DS PREMIER DELUXE PLASTIC TRAY     18IN</t>
  </si>
  <si>
    <t>DS PREMIER DEEP WELL METAL TRAY</t>
  </si>
  <si>
    <t>DS PREMIER PLASTIC TRAY LINER      10PK</t>
  </si>
  <si>
    <t>DS PREMIER DEEP PLASTIC TRAY       9IN</t>
  </si>
  <si>
    <t>DS PREMIER BRIGHT METAL TRAY       9IN</t>
  </si>
  <si>
    <t>DS PREMIER ULTRA LUXE    1/2 X 4IN 2PK</t>
  </si>
  <si>
    <t>DS PREMIER 1ULTRA LUXE&amp;FRM 1/2X4IN 10PK</t>
  </si>
  <si>
    <t>DS PREMIER SOFT GRIP FRAME        12X4IN</t>
  </si>
  <si>
    <t>DS PREMIER FRAME FOR MINI ROLLERS 19X4IN</t>
  </si>
  <si>
    <t>DS PREMIER FRAME FOR MINI ROLLERS 12X4IN</t>
  </si>
  <si>
    <t>DS PREMIER FOAM COMPLETE      12 X 4IN</t>
  </si>
  <si>
    <t>DS PREMIER KODAWOOL ROLLER 1 1/4 X 9IN</t>
  </si>
  <si>
    <t>DS PREMIER KODAWOOL ROLLER 3/4 X 9IN</t>
  </si>
  <si>
    <t>DS PREMIER KODAWOOL ROLLER 1/2 X 9IN</t>
  </si>
  <si>
    <t>DS PREMIER KODAWOOL ROLLER 3/8 9IN</t>
  </si>
  <si>
    <t>DS PREMIER KODAWOOL ROLLER 1/4 X 9IN</t>
  </si>
  <si>
    <t>DS PREMIER LINT FREE ROLL 1/2 X 9IN 3PK</t>
  </si>
  <si>
    <t>DS PREMIER WOVEN-PRO ROLL 3/8 X 9IN 3PK</t>
  </si>
  <si>
    <t>DS PREMIER WOVEN-PRO ROLLER 1/2 X 12IN</t>
  </si>
  <si>
    <t>DS PREMIER WOVEN-PRO ROLLER 3/8 X 12IN</t>
  </si>
  <si>
    <t>DS PREMIER WOVEN-PRO ROLLER 3/4 X 9IN</t>
  </si>
  <si>
    <t>DS PREMIER WOVEN-PRO ROLLER 1/2 X 9IN</t>
  </si>
  <si>
    <t>DS PREMIER WOVEN-PRO ROLLER 3/8 X 9IN</t>
  </si>
  <si>
    <t>DS PREMIER WOVEN-PRO ROLLER 3/16 X 9IN</t>
  </si>
  <si>
    <t>DS PREMIER ULTRA-LUXE ROLL 3/8 X 9IN 3PK</t>
  </si>
  <si>
    <t>DS PREMIER ULTRA-LUXE ROLLER 3/4 X 9IN</t>
  </si>
  <si>
    <t>DS PREMIER ULTRA-LUXE ROLLER 1/2 X 9IN</t>
  </si>
  <si>
    <t>DS PREMIER ULTRA-LUXE ROLLER 3/8 X 9IN</t>
  </si>
  <si>
    <t>DS PREMIER MICROFIBER ROLL 3/8 X 9IN 3PK</t>
  </si>
  <si>
    <t>DS PREMIER MICROFIBER ROLLER 1/2 X 12IN</t>
  </si>
  <si>
    <t>DS PREMIER MICROFIBER ROLLER 3/8 X 12IN</t>
  </si>
  <si>
    <t>DS PREMIER MICROFIBER ROLLER 3/4 X 9IN</t>
  </si>
  <si>
    <t>DS PREMIER MICROFIBER ROLLER 1/2 X 9IN</t>
  </si>
  <si>
    <t>DS PREMIER MICROFIBER ROLLER 3/8 X 9IN</t>
  </si>
  <si>
    <t>DS PREMIER MICROFIBER ROLLER 5/16 X 9IN</t>
  </si>
  <si>
    <t>DS PREMIER ULT-MICRO ROLL 3/8 X 9IN 3PK</t>
  </si>
  <si>
    <t>DS PREMIER ULTRA-MICRO ROLLER 1/2 X 12</t>
  </si>
  <si>
    <t>DS PREMIER ULTRA-MICRO ROLLER 3/8 X 12IN</t>
  </si>
  <si>
    <t>DS PREMIER ULTRA-MICRO ROLLER 3/8 X 9IN</t>
  </si>
  <si>
    <t>DS PREMIER ULTRA-MICRO ROLLER 1/2 x 9IN</t>
  </si>
  <si>
    <t>DS FUSSY MICROFIBRE ROLLER MEDIUM  9IN</t>
  </si>
  <si>
    <t>DS FUSSY MICROFIBRE MEDIUM 3PK     4IN</t>
  </si>
  <si>
    <t>DS FUSSY MICROFIBRE SHORT 3PK      4IN</t>
  </si>
  <si>
    <t>DS FUSSY MICROFIBRE SHORT 10PK     4IN</t>
  </si>
  <si>
    <t>DS GO PAINT ROLL AND GO BUCKET LID 9L</t>
  </si>
  <si>
    <t>DS GO PAINT ROLL AND GO BUCKET LID 5L</t>
  </si>
  <si>
    <t>DS PREMIER KODAWOOL ROLLER 3/8IN 3PK</t>
  </si>
  <si>
    <t>DS PREMIER PRO PUTTY KNIFE         3IN</t>
  </si>
  <si>
    <t>DS PREMIER PRO PUTTY KNIFE         2IN</t>
  </si>
  <si>
    <t>DS PREMIER PRO PUTTY KNIFE         1.5IN</t>
  </si>
  <si>
    <t>DS PREMIER RADIATOR BRISTLE BRUSH  3IN</t>
  </si>
  <si>
    <t>DS PREMIER RADIATOR BRISTLE BRUSH  2.5IN</t>
  </si>
  <si>
    <t>DS PREMIER RADIATOR BRISTLE BRUSH  2IN</t>
  </si>
  <si>
    <t>DS PREMIER BROOKLYN SHORT SASH     2.5IN</t>
  </si>
  <si>
    <t>DS PREMIER BROOKLYN SHORT SASH     2IN</t>
  </si>
  <si>
    <t>DS PREMIER BROOKLYN FLAT SASH BRSH 3IN</t>
  </si>
  <si>
    <t>DS PREMIER BROOKLYN FLAT SASH BRSH 2.5IN</t>
  </si>
  <si>
    <t>DS PREMIER BROOKLYN FLAT SASH BRSH 2IN</t>
  </si>
  <si>
    <t>DS PREMIER BROOKLYN FLAT SASH BRSH 1.5IN</t>
  </si>
  <si>
    <t>DS PREMIER BROOKLYN ANGLE SASH     2.5IN</t>
  </si>
  <si>
    <t>DS PREMIER BROOKLYN ANGLE SASH     2IN</t>
  </si>
  <si>
    <t>DS PREMIER ATLANTIC FLAT SASH BRSH 3IN</t>
  </si>
  <si>
    <t>DS PREMIER ATLANTIC FLAT SASH BRSH 2.5IN</t>
  </si>
  <si>
    <t>DS PREMIER ATLANTIC FLAT SASH BRSH 2IN</t>
  </si>
  <si>
    <t>DS PREMIER ATLANTIC FLAT SASH BRSH 1.5IN</t>
  </si>
  <si>
    <t>DS PREMIER MORTON TRIPLE THICK BTV 3IN</t>
  </si>
  <si>
    <t>DS PREMIER MORTON TRIPLE THICK BTV 2.5IN</t>
  </si>
  <si>
    <t>DS PREMIER MORTON TRIPLE THICK BTV 2IN</t>
  </si>
  <si>
    <t>DS PREMIER MORTON TRIPLE THICK BTV 1.5IN</t>
  </si>
  <si>
    <t>DS PREMIER MORTON TRIPLE THICK BTV 1IN</t>
  </si>
  <si>
    <t>DS PREMIER MORTON FLAT SASH BRUSH  3IN</t>
  </si>
  <si>
    <t>DS PREMIER MORTON FLAT SASH BRUSH  2.5IN</t>
  </si>
  <si>
    <t>DS PREMIER MORTON FLAT SASH BRUSH  2IN</t>
  </si>
  <si>
    <t>DS PREMIER RIVERDALE CHINEX SASH   3IN</t>
  </si>
  <si>
    <t>DS PREMIER RIVERDALE CHINEX SASH   2.5IN</t>
  </si>
  <si>
    <t>DS PREMIER RIVERDALE CHINEX SASH   2IN</t>
  </si>
  <si>
    <t>DS PREMIER RIVERDALE CHINEX SASH   1.5IN</t>
  </si>
  <si>
    <t>DS PREMIER MONTAUK FLAT SASH BRUSH 3IN</t>
  </si>
  <si>
    <t>DS PREMIER MONTAUK FLAT SASH BRUSH 2.5IN</t>
  </si>
  <si>
    <t>DS PREMIER MONTAUK FLAT SASH BRUSH 2IN</t>
  </si>
  <si>
    <t>DS PREMIER MONTAUK FLAT SASH BRUSH 1.5IN</t>
  </si>
  <si>
    <t>DS PREMIER KODAWOOL ROLLER 1/2IN 3PK</t>
  </si>
  <si>
    <t>DS AXUS GEKOE DUSTSHEET SQUARE SHEET</t>
  </si>
  <si>
    <t>DS AXUS GEKOE DUSTSHEET STAIR RUNNER</t>
  </si>
  <si>
    <t>DS AXUS FLEX-E-BOWL (BLUE SERIES)</t>
  </si>
  <si>
    <t>DS AXUS HD FOAM ROLLER(WHITE)10PK 2IN</t>
  </si>
  <si>
    <t>DS OLFA X DESIGN HD AUTOLOCK KNIFE 18MM</t>
  </si>
  <si>
    <t>DS OLFA STAIN STEEL BLADE FOR GSR-2 6PK</t>
  </si>
  <si>
    <t>DS OLFA PREM SNAP CUTTR WITH SPEED BLADE</t>
  </si>
  <si>
    <t>DS PREMIER ULT-MICRO ROLL 1/2 X 9IN 3PK</t>
  </si>
  <si>
    <t>DS BRUSH MATE NEW FLUID            250ML</t>
  </si>
  <si>
    <t>DS BRUSH MATE NEW TRADE 20</t>
  </si>
  <si>
    <t>DS BRUSH MATE NEW VAPOUR MATE</t>
  </si>
  <si>
    <t>DS BRUSH MATE NEW TRADE 4 PLUS</t>
  </si>
  <si>
    <t>DS GO PAINT ROLL AND GO BUCKET LINER 15L</t>
  </si>
  <si>
    <t>DS GO PAINT ROLL AND GO BUCKET     15L</t>
  </si>
  <si>
    <t>DS BRITCHEM DECORATORS CAULK       380ML</t>
  </si>
  <si>
    <t>DS FAITHFULL SOFT COCO HAND BRUSH  275MM</t>
  </si>
  <si>
    <t>DS PURDY BACK PACK</t>
  </si>
  <si>
    <t>DS PRODEC FLEXIBLE FILLING KNIFE   3IN</t>
  </si>
  <si>
    <t>DS HANDY CRAFT TRAY</t>
  </si>
  <si>
    <t>DS HANDY PAINT TRAY LINERS         3PK</t>
  </si>
  <si>
    <t>DS HANDY PAINT TRAY</t>
  </si>
  <si>
    <t>DS HANDY PRO PAIL LINERS           4PK</t>
  </si>
  <si>
    <t>DS HANDY PRO PAIL</t>
  </si>
  <si>
    <t>DS HANDY PAINT PAIL LINERS         6PK</t>
  </si>
  <si>
    <t>DS HANDY PAINT PAIL</t>
  </si>
  <si>
    <t>DS HANDY PAINT CUP</t>
  </si>
  <si>
    <t>DS PREMIER BOX SET 1.5,2,3IN BTV 1.5IN</t>
  </si>
  <si>
    <t>DS PREMIER HD CAGE ROLL FRAME 1.5IN 9IN</t>
  </si>
  <si>
    <t>DS PREMIER BLU TIGER ROLL FRME 1.5IN 9IN</t>
  </si>
  <si>
    <t>DS PREMIER H-PRO ROLL 1.5IN 3/4INX9IN</t>
  </si>
  <si>
    <t>DS PREMIER UL-M ROLL 1.5IN 3/8INX9IN 3PK</t>
  </si>
  <si>
    <t>DS PREMIER UL-MIC ROLL 1.5IN 1/2INX9IN</t>
  </si>
  <si>
    <t>DS PREMIER UL-MIC ROLL 1.5IN 3/8INX9IN</t>
  </si>
  <si>
    <t>DS PREMIER MFIB ROLL 1.5IN 3/8INX9IN 3PK</t>
  </si>
  <si>
    <t>DS PREMIER MFIBR ROLLER 1.5IN 3/4INX9IN</t>
  </si>
  <si>
    <t>DS AXUS SEALANT APPLICATOR ASSORTD 3PK</t>
  </si>
  <si>
    <t>DS GO PAINT GRID                   9IN</t>
  </si>
  <si>
    <t>DS GO PAINT GRID                   7IN</t>
  </si>
  <si>
    <t>DS GO PAINT GRID                   4IN</t>
  </si>
  <si>
    <t>DS GO PAINT ROLLER TRAY LINER 9IN  5PK</t>
  </si>
  <si>
    <t>DS GO PAINT ROLLER TRAY LINER 7IN  5PK</t>
  </si>
  <si>
    <t>DS GO PAINT ROLLER TRAY LINER 4IN  5PK</t>
  </si>
  <si>
    <t>DS GO PAINT ROLLER TRAY            9IN</t>
  </si>
  <si>
    <t>DS GO PAINT ROLLER TRAY            7IN</t>
  </si>
  <si>
    <t>DS GO PAINT ROLLER TRAY            4IN</t>
  </si>
  <si>
    <t>DS GO PAINT BUCKET LINER         9IN 5PK</t>
  </si>
  <si>
    <t>DS GO PAINT BUCKET LINER 4IN - 6.5IN 5PK</t>
  </si>
  <si>
    <t>DS GO PAINT BUCKET                 9IN</t>
  </si>
  <si>
    <t>DS GO PAINT BUCKET           4IN - 6.5IN</t>
  </si>
  <si>
    <t>DS GO PAINT MAGNET CLIP</t>
  </si>
  <si>
    <t>DS GO PAINT LID FOR PAINT KETTLE LINER</t>
  </si>
  <si>
    <t>DS GO PAINT TOOL TRAY</t>
  </si>
  <si>
    <t>DS GO PAINT LID FOR ROLL AND GO S</t>
  </si>
  <si>
    <t>DS GO PAINT STORE AND GO COMPLETE</t>
  </si>
  <si>
    <t>DS GO PAINT CLEAN AND GO COMPLETE</t>
  </si>
  <si>
    <t>DS GO PAINT REFILL SET FOR CLEAN AND GO</t>
  </si>
  <si>
    <t>DS PRODEC BIG BOX MINI ROLLERS HD FOAM</t>
  </si>
  <si>
    <t>DS PRODEC BIG BOX MINI ROLLERS MED M/FIB</t>
  </si>
  <si>
    <t>DS PRODEC BIG BOX MINI ROLLERS MEDIUM</t>
  </si>
  <si>
    <t>DS PRODEC ICE FUSION BRUSH SET+OVAL 4PC</t>
  </si>
  <si>
    <t>DS PRODEC DEC SYNTHETIC BRUSH SET  4PC</t>
  </si>
  <si>
    <t>DS OLFA X-DESIGN SLIM GLASS SCRAPER</t>
  </si>
  <si>
    <t>DS AXUS PRO-SPEED WALLPAPER BRUSH  120MM</t>
  </si>
  <si>
    <t>DS AXUS PRO-SPEED WALLPAPER BRUSH  100MM</t>
  </si>
  <si>
    <t>DS AXUS BUBBLE OUT WALLPAPER SYRINGE</t>
  </si>
  <si>
    <t>DS AXUS PERFECT TIP PREC SCISSORS MEDIUM</t>
  </si>
  <si>
    <t>DS AXUS PERFECT TIP PREC SCISSORS SMALL</t>
  </si>
  <si>
    <t>DS AXUS S-FINISH WALLPAPER BRUSH(GREY)</t>
  </si>
  <si>
    <t>DS AXUS WALLPAPER PRESS (3-IN-1)</t>
  </si>
  <si>
    <t>DS AXUS PAPER PAL (2-IN-1)</t>
  </si>
  <si>
    <t>DS AXUS EDDY PAINT MIXER (ONYX)</t>
  </si>
  <si>
    <t>DS PREMIER BRISTLE OVAL SASH BRUSH #2</t>
  </si>
  <si>
    <t>DS PREMIER WATER/OIL STAIN BRUSH   3IN</t>
  </si>
  <si>
    <t>DS PREMIER AVANT GAR FLAT SASH BRSH 3IN</t>
  </si>
  <si>
    <t>DS PREMIER AVANT GAR FLAT SASH BR  2.5IN</t>
  </si>
  <si>
    <t>DS PREMIER AVANT GAR FLAT SASH BRSH 2IN</t>
  </si>
  <si>
    <t>DS PREMIER AVANT GAR FLAT SASH BR  1.5IN</t>
  </si>
  <si>
    <t>DS PREMIER AVANT GAR ANG SASH BRSH 3IN</t>
  </si>
  <si>
    <t>DS PREMIER AVANT GAR ANG SASH BRSH 2.5IN</t>
  </si>
  <si>
    <t>DS PREMIER AVANT GAR ANG SASH BRSH 2IN</t>
  </si>
  <si>
    <t>DS PREMIER AVANT GAR ANG SASH BRSH 1.5IN</t>
  </si>
  <si>
    <t>DS PREMIER S GRIP ROLLER FRAM 6.5IN 12IN</t>
  </si>
  <si>
    <t>DS PREMIER MINI ROLLER FRAME 6.5IN 24IN</t>
  </si>
  <si>
    <t>DS PREMIER WHITE WOVEN 2PK 1/2INX6.5IN</t>
  </si>
  <si>
    <t>DS PREMIER PREM CANVAS DROP CLOTH 9X12FT</t>
  </si>
  <si>
    <t>DS PREMIER PREM CANVAS DROP CLOTH 4X15FF</t>
  </si>
  <si>
    <t>DS PREMIER BUTCHER BLOCK WIRE BRUSH</t>
  </si>
  <si>
    <t>DS PREMIER HD WIRE BRUSH + METAL SCRAPER</t>
  </si>
  <si>
    <t>DS PREMIER SHOE HDL WIRE BRUSH+SCRAPER</t>
  </si>
  <si>
    <t>DS PREMIER LNG WIRE BRUSH+SCRAPER</t>
  </si>
  <si>
    <t>DS PREMIER S STEEL WIRE BRUSH SET  3PC</t>
  </si>
  <si>
    <t>DS PREMIER BAMBOO EXT POLE WITH    4FT</t>
  </si>
  <si>
    <t>DS PREMIER SSTEEL TWIST POLE 6FT-12FT</t>
  </si>
  <si>
    <t>DS PREMIER WHITE WOVEN 2PKK 3/8IN6.5IN</t>
  </si>
  <si>
    <t>DS PREMIER MFIBER 2PK ROLLER 3/8X6.5IN</t>
  </si>
  <si>
    <t>DS PREMIER MFIBER ROLLER 3/8INX4IN 2K</t>
  </si>
  <si>
    <t>DS PREMIER WOVEN PRO ROLL COVER 3/8 18IN</t>
  </si>
  <si>
    <t>DS PREMIER MORTON SET (1.5,2,3IN)  3PK</t>
  </si>
  <si>
    <t>DS PREMIER HD FRAME 1-3/4IN CAGE   9IN</t>
  </si>
  <si>
    <t>DS PREMIER PRO EXTERIOR PAINTING KIT</t>
  </si>
  <si>
    <t>DS PREMIER PRO INTERIOR PAINTING KIT</t>
  </si>
  <si>
    <t>DS PRODEC NOZZLES FOR FOIL CARTR GUN 5PK</t>
  </si>
  <si>
    <t>DS PRODEC ADV PREM FOIL&amp;CARTR GUN  400ML</t>
  </si>
  <si>
    <t>DS PRODEC TRD FOIL &amp; CARTRIDGE GUN 400ML</t>
  </si>
  <si>
    <t>DS PREMIER ANGLE SOLETEC POLY BRSH 3IN</t>
  </si>
  <si>
    <t>DS PREMIER ANGLE SOLETEC POLY BRSH 2.5IN</t>
  </si>
  <si>
    <t>DS PREMIER BRISTLE OVAL SASH BRUSH #4</t>
  </si>
  <si>
    <t>DS PREMIER MFIBR ROLLER 1.5IN 3/8INX9IN</t>
  </si>
  <si>
    <t>DS PREMIER MFIBR ROLLER 1.5IN 1/2INX9IN</t>
  </si>
  <si>
    <t>DS PREMIER ULT-L ROLLER 1.5IN 3/4INX9IN</t>
  </si>
  <si>
    <t>DS PREMIER ULT-L ROLLER 1.5IN 1/2INX9IN</t>
  </si>
  <si>
    <t>DS PREMIER ULT-L ROLLER 1.5IN 3/8INX9IN</t>
  </si>
  <si>
    <t>DS PREMIER WPRO ROLL 1.5IN 3/8INX9IN 3PK</t>
  </si>
  <si>
    <t>DS PREMIER WPRO ROLLER 1.5IN 3/4INX9IN</t>
  </si>
  <si>
    <t>DS PREMIER WPRO ROLLER 1.5IN 1/2INX9IN</t>
  </si>
  <si>
    <t>DS PREMIER WPRO ROLLER 1.5IN 3/8INX9IN</t>
  </si>
  <si>
    <t>DS PREMIER WPRO ROLLER 1.5IN 3/16INX9IN</t>
  </si>
  <si>
    <t>DS PREMIER KW ROLLER 1.5IN 1-1/4X9IN</t>
  </si>
  <si>
    <t>DS PREMIER KW ROLL 1.5IN 1/2INX9IN 3PK</t>
  </si>
  <si>
    <t>DS PREMIER KWOOL ROLL  1.5IN 3/4INX9IN</t>
  </si>
  <si>
    <t>DS PREMIER KWOOL ROLL  1.5IN 1/2INX9IN</t>
  </si>
  <si>
    <t>DS PREMIER KWOOL ROLL  1.5IN 3/8INX9IN</t>
  </si>
  <si>
    <t>DS PREMIER MONTAUK FLAT SASH BRUSH 4IN</t>
  </si>
  <si>
    <t>DS PREMIER HAMPTON ANGLE SASH BRSH 3IN</t>
  </si>
  <si>
    <t>DS PREMIER HAMPTON ANGLE SASH BRSH 2.5IN</t>
  </si>
  <si>
    <t>DS PREMIER HAMPTON ANGLE SASH BRSH 2IN</t>
  </si>
  <si>
    <t>DS PREMIER BROOKLYN POLY BTV BRUSH 3IN</t>
  </si>
  <si>
    <t>DS PREMIER BROOKLYN POLY BTV BRUSH 2.5IN</t>
  </si>
  <si>
    <t>DS PREMIER BROOKLYN POLY BTV BRUSH 2IN</t>
  </si>
  <si>
    <t>DS PREMIER BROOKLYN POLY BTV BRUSH 1.5IN</t>
  </si>
  <si>
    <t>DS PREMIER STRAINER BAG ELASTIC TOP 1GAL</t>
  </si>
  <si>
    <t>DS PREMIER PAINT MITT</t>
  </si>
  <si>
    <t>DS PREMIER SPRAY SOCK</t>
  </si>
  <si>
    <t>DS PREMIER DISPOSIBLE COVERALLS   1SIZE</t>
  </si>
  <si>
    <t>DS PREMIER PLAS CANVAS DROP CLOTH 9X12FT</t>
  </si>
  <si>
    <t>DS PREMIER HD CANVAS DRP CLOTH 4FTX15FT</t>
  </si>
  <si>
    <t>DS PREMIER FIB HEX LOCK POLE 1FT-2FT</t>
  </si>
  <si>
    <t>DS PREMIER BRISTLE OVAL SASH BRUSH #10</t>
  </si>
  <si>
    <t>DS PREMIER BRISTLE OVAL SASH BRUSH #8</t>
  </si>
  <si>
    <t>DS PREMIER BRISTLE OVAL SASH BRUSH #6</t>
  </si>
  <si>
    <t>DS PREP SKELTON GUN                400ML</t>
  </si>
  <si>
    <t>DS PRODEC CONTOURED PLASTIC MINI SCRAPER</t>
  </si>
  <si>
    <t>DS FFJ TRIMMING EDGE               24IN</t>
  </si>
  <si>
    <t>DS FAITHFUL HD FLEX TUB BLACK      42L</t>
  </si>
  <si>
    <t>DS FAITHFUL HD FLEX TUB BLACK      28L</t>
  </si>
  <si>
    <t>DS FAITHFULL WOODEN BROOM HANDLE   48IN</t>
  </si>
  <si>
    <t>DS FAITHFULL SOFT COCO BROOM HEAD  12IN</t>
  </si>
  <si>
    <t>DS AXUS PRECISION EDGE(GREY)       500MM</t>
  </si>
  <si>
    <t>DS AXUS BLUE PRO FINISH DECORATORS KIT</t>
  </si>
  <si>
    <t>DS AXUS GREY IMMAC EXTENSION POLE  4-8FT</t>
  </si>
  <si>
    <t>DS OLFA MP RAZOR SCRAPER C/W BLADE BTC1</t>
  </si>
  <si>
    <t>DS OLFA HEAVY DUTY BLADES BSF-6B</t>
  </si>
  <si>
    <t>DS OLFA WALLPAPER SNP KNIFE MT1WP 12.5MM</t>
  </si>
  <si>
    <t>DS OLFA XDESIGN AUT SNAP KNIFE XA1 9MM</t>
  </si>
  <si>
    <t>DS OLFA EXC ULT SHARP BLADE FWB10 12.5MM</t>
  </si>
  <si>
    <t>DS OLFA EXC ULT SHARP BLADE ABB10B 9MM</t>
  </si>
  <si>
    <t>DS GO PAINT STORE AND GO REFILL</t>
  </si>
  <si>
    <t>DS PRESTIGE FILLING KNIFE          4IN</t>
  </si>
  <si>
    <t>DS PRESTIGE FILLING KNIFE          3IN</t>
  </si>
  <si>
    <t>DS PRESTIGE FILLING KNIFE          2IN</t>
  </si>
  <si>
    <t>DS PRESTIGE STRIPPING KNIFE        4IN</t>
  </si>
  <si>
    <t>DS PRESTIGE STRIPPING KNIFE        3IN</t>
  </si>
  <si>
    <t>DS PRESTIGE STRIPPING KNIFE        2IN</t>
  </si>
  <si>
    <t>DS PERFECTION BRUSH COMB FSC</t>
  </si>
  <si>
    <t>DS PERFECTION ROLLER CLEANER</t>
  </si>
  <si>
    <t>DS PERFECTION FLEX FILLING KNIFE   1.5IN</t>
  </si>
  <si>
    <t>DS PERFECTION FLEX FILLING KNIFE   4IN</t>
  </si>
  <si>
    <t>DS PERFECTION FLEX FILLING KNIFE   3IN</t>
  </si>
  <si>
    <t>DS PERFECTION FLEX FILLING KNIFE   2IN</t>
  </si>
  <si>
    <t>DS PERFECTION FLEX FILLING KNIFE   1IN</t>
  </si>
  <si>
    <t>DS PERFECTION STRIPPING KNIFE      4IN</t>
  </si>
  <si>
    <t>DS PRODEC REP BLADES FOR PLDT006   5PK</t>
  </si>
  <si>
    <t>DS PRODEC PLASTIC PAINT KETTLE LID 5L</t>
  </si>
  <si>
    <t>DS PRODEC HEAVY DUTY WALL SCRAPER  4IN</t>
  </si>
  <si>
    <t>DS PRODEC STRAIGHT POLE SCRAPER    3IN</t>
  </si>
  <si>
    <t>DS PRODEC FIBREGLASS POLE</t>
  </si>
  <si>
    <t>DS PRODEC STAINLESS STEEL SCISSORS 11IN</t>
  </si>
  <si>
    <t>DS COOVAR EMPTY TIN AND LID        500ML</t>
  </si>
  <si>
    <t>DS COOVAR EMPTY TIN AND LID        1L</t>
  </si>
  <si>
    <t>DS ZINSSER PAPER TIGER SINGLE HEAD</t>
  </si>
  <si>
    <t>DS ZINSSER PAPER TIGER TRIPLE HEAD</t>
  </si>
  <si>
    <t>DS PRODEC ZIPPED DOOR PROTECTOR KIT</t>
  </si>
  <si>
    <t>DS PRODEC TRIANGULAR SHAVEHOOK</t>
  </si>
  <si>
    <t>DS PRODEC COMBINATION SHAVEHOOK</t>
  </si>
  <si>
    <t>DS PRODEC WINDOW SCRAPER BLADES    10PK</t>
  </si>
  <si>
    <t>DS PRODEC RETRACTABLE WINDOW SCRAPER</t>
  </si>
  <si>
    <t>DS PRODEC SCALE TANG PAINT SCRAPER 4IN</t>
  </si>
  <si>
    <t>DS FFJ WINDOW SCRAPER BLADES       5PK</t>
  </si>
  <si>
    <t>DS FFJ UTILITY KNIFE               6IN</t>
  </si>
  <si>
    <t>DS PRODEC BLADE FOR WALL SCRAP 5PK 6IN</t>
  </si>
  <si>
    <t>DS PRODEC SNAP OFF BLADES 10PK     9MM</t>
  </si>
  <si>
    <t>DS PRODEC ALUMINIUM SNAP OFF KNIFE 9MM</t>
  </si>
  <si>
    <t>DS PRODEC ROTARY WALLPAPER TRIM KNIFE</t>
  </si>
  <si>
    <t>DS PRODEC BENT POLE SCRAPER HEAD</t>
  </si>
  <si>
    <t>DS PRODEC SUPERHANDLE EXTENSION ADAPTOR</t>
  </si>
  <si>
    <t>DS PRODEC POLYPROPYLENE TRAY       9IN</t>
  </si>
  <si>
    <t>DS PRODEC PAINT KETTLE RECYCLED    2.5L</t>
  </si>
  <si>
    <t>DS PRODEC PAINT KETTLE RECYCLED    1L</t>
  </si>
  <si>
    <t>DS PRODEC LID FOR 1EC PLAST PAINT KETTLE</t>
  </si>
  <si>
    <t>DS PRODEC BLACK PLASTIC SCUTTLE    15L</t>
  </si>
  <si>
    <t>DS PRODEC LID FOR 7PC PAINT KETTLE 7IN</t>
  </si>
  <si>
    <t>DS RODO PLASTIC PAINT CAN          5L</t>
  </si>
  <si>
    <t>DS PRODEC WIRE BRUSH + RAKER       4 ROW</t>
  </si>
  <si>
    <t>DS FFJ UNIVERSAL WIRE BRUSH</t>
  </si>
  <si>
    <t>DS FFJ PLUMB BOB</t>
  </si>
  <si>
    <t>DS PRODEC VINYL SMOOTHER 150MM     6IN</t>
  </si>
  <si>
    <t>DS PRODEC VINYL SMOOTHER           12IN</t>
  </si>
  <si>
    <t>DS PRODEC VINYL SMOOTHER           8IN</t>
  </si>
  <si>
    <t>DS PRODEC VINYL SMOOTHER 250MM     10IN</t>
  </si>
  <si>
    <t>DS PRODEC VINYL SMOOTHER 350MM     14IN</t>
  </si>
  <si>
    <t>DS FFJ LONG HANDLE PERFORATOR      6IN</t>
  </si>
  <si>
    <t>DS GYPROC H/DUTY MIXING BUCKET     30L</t>
  </si>
  <si>
    <t>DS GYPROC HAND SANDER TIMBER HANDLED</t>
  </si>
  <si>
    <t>DS ARTEX CAULKER                   250MM</t>
  </si>
  <si>
    <t>DS CIRET KETTLE LINER   8PK        2.5L</t>
  </si>
  <si>
    <t>DS PREP SCUTTLE LINERS             PK10</t>
  </si>
  <si>
    <t>DS BEELINE WIPE TOP PASTE TABLE</t>
  </si>
  <si>
    <t>DS COX BLUE EASIFLOW HD SKELE GUN  10IN</t>
  </si>
  <si>
    <t>DS BRUSH MATE AROMA</t>
  </si>
  <si>
    <t>DS BRUSH MATE SERVICE PACK FOR T20</t>
  </si>
  <si>
    <t>DS BRUSH MATE CAN HANDLE</t>
  </si>
  <si>
    <t>DS BRUSH MATE TRADE 20 LID</t>
  </si>
  <si>
    <t>DS BRUSH MATE TRADE 20</t>
  </si>
  <si>
    <t>DS BRUSH MATE TRADE 4+</t>
  </si>
  <si>
    <t>DS PERFECTION STRIPPING KNIFE      3IN</t>
  </si>
  <si>
    <t>DS PERFECTION STRIPPING KNIFE      2IN</t>
  </si>
  <si>
    <t>DS PERFECTION STRIPPING KNIFE      1.5IN</t>
  </si>
  <si>
    <t>DS PERFECTION PUTTY KNIFE</t>
  </si>
  <si>
    <t>DS PERFECTION STRIPPING KNIFE      1IN</t>
  </si>
  <si>
    <t>DS PERFECTION WOOD SEAM ROLLER</t>
  </si>
  <si>
    <t>DS PERFECTION PRECISION SCRAPER</t>
  </si>
  <si>
    <t>DS PERFORMANCE KETTLE              2.5L</t>
  </si>
  <si>
    <t>DS PERFORMANCE KETTLE              1L</t>
  </si>
  <si>
    <t>DS PERFORMANCE PAINT TRAY          9IN</t>
  </si>
  <si>
    <t>DS PERFORMANCE PAINT TRAY          4IN</t>
  </si>
  <si>
    <t>DS PRESTIGE BUCKET                 15L</t>
  </si>
  <si>
    <t>DS PRESTIGE MINI BUCKET            6L</t>
  </si>
  <si>
    <t>DS PRESTIGE PAINT TRAY           12-15IN</t>
  </si>
  <si>
    <t>DS PRESTIGE PAINT TRAY             9IN</t>
  </si>
  <si>
    <t>DS PERFECTION PREC SCRAPER BLADES  3PK</t>
  </si>
  <si>
    <t>DS PURDY CARBON STEEL JOINT KNIFE  6IN</t>
  </si>
  <si>
    <t>DS PURDY MINI ROLLER TRAY</t>
  </si>
  <si>
    <t>DS PURDY SHORT HANDLED WIRE BRUSH</t>
  </si>
  <si>
    <t>DS PURDY BRUSH COMB</t>
  </si>
  <si>
    <t>DS PRODEC PLASTIC MINI ROLLER TRAY 4IN</t>
  </si>
  <si>
    <t>DS FFJ SEAM ROLLER</t>
  </si>
  <si>
    <t>DS PRODEC DRILL FIT STIRRER        24IN</t>
  </si>
  <si>
    <t>DS FFJ TAPE MEASURE                5M</t>
  </si>
  <si>
    <t>DS FFJ TAPE MEASURE                8M</t>
  </si>
  <si>
    <t>DS PRODEC TITAN HD L/HANDLE SCRAPR 6IN</t>
  </si>
  <si>
    <t>DS FFJ WINDOW SCRAPER</t>
  </si>
  <si>
    <t>DS PRODEC HAND SANDER TOOL</t>
  </si>
  <si>
    <t>DS PRODEC BLADES FOR 6IN SCRAPERS  5PK</t>
  </si>
  <si>
    <t>DS PRODEC HEAVY/DUTY BLADES 5PK    2IN</t>
  </si>
  <si>
    <t>DS PRODEC FILLING BLADES           4PK</t>
  </si>
  <si>
    <t>DS RODO ROLLER TRAY BLACK PLASTIC  15IN</t>
  </si>
  <si>
    <t>DS PRODEC DURAGRIP 11 IN 1 SCRAPER</t>
  </si>
  <si>
    <t>DS RODO PLASTIC PAINT STIRRER</t>
  </si>
  <si>
    <t>DS PRODEC BUTTON LOCK EXTEN POLE  6-12FT</t>
  </si>
  <si>
    <t>DS FAITHFULL SILIC REMOVER SS BLADE</t>
  </si>
  <si>
    <t>DS FAITHFULL PLASTERER TROWEL 11X4 3/4IN</t>
  </si>
  <si>
    <t>DS FAITHFULL PLASTERERS TROWEL 11X4.3/4</t>
  </si>
  <si>
    <t>DS FAITHFULL MIXING PADDLE 160MM X 600MM</t>
  </si>
  <si>
    <t>DS FAITHFULL FOLD RULE YELL ABS PLAST 1M</t>
  </si>
  <si>
    <t>DS FAITHFULL MIXING PADDLE         60MM</t>
  </si>
  <si>
    <t>DS FAITHFULL MIXING PADDLE         120MM</t>
  </si>
  <si>
    <t>DS FAITHFULL JUNIOR HACKSAW BLADES 10PK</t>
  </si>
  <si>
    <t>DS FAITHFULL MIXING PADDLE         100MM</t>
  </si>
  <si>
    <t>DS FAITHFULL FGLASS CLAW HAMMER    20OZ</t>
  </si>
  <si>
    <t>DS FAITHFULL PLASTIC DEC HAWK 6IN X 6IN</t>
  </si>
  <si>
    <t>DS FAITHFULL HD SCRATCH BRUSH SCRAP 4ROW</t>
  </si>
  <si>
    <t>DS FAITHFULL HD SCRATCH BRUSH      4 ROW</t>
  </si>
  <si>
    <t>DS FAITHFULL PLASTIC FLOAT   11X4.5/16IN</t>
  </si>
  <si>
    <t>DS STANLEY MOULD BOD SURFORM BLOCK PLANE</t>
  </si>
  <si>
    <t>DS STANLEY SNAP OFF BLADES 9MM     5PK</t>
  </si>
  <si>
    <t>DS STANLEY POCKET TAPE 5M/16FT     19MM</t>
  </si>
  <si>
    <t>DS STANLEY POCKET TAPE 3M/10FT     13MM</t>
  </si>
  <si>
    <t>DS STANLEY FATMAX RETRACT FOLDING KNIFE</t>
  </si>
  <si>
    <t>DS STANLEY INTERLOCK SNAP KNIFE    9MM</t>
  </si>
  <si>
    <t>DS STANLEY INTERLOCK SNAP KNIFE    18MM</t>
  </si>
  <si>
    <t>DS STANLEY HAND SANDER      230MM X 80MM</t>
  </si>
  <si>
    <t>DS WAGNER NOZZEL EXTENTION(NO GUN) 2M</t>
  </si>
  <si>
    <t>DS WAGNER NOZZEL EXTENTION(NO GUN) 1M</t>
  </si>
  <si>
    <t>DS WAGNER NOZZEL EXTENTION F THREAD 60CM</t>
  </si>
  <si>
    <t>DS WAGNER NOZZEL EXTENTION F THREAD 45CM</t>
  </si>
  <si>
    <t>DS WAGNER NOZZEL EXTENTION F THREAD 30CM</t>
  </si>
  <si>
    <t>DS WAGNER NOZZEL EXTENTION F THREAD 15CM</t>
  </si>
  <si>
    <t>DS STANLEY 99E ORGINAL RETRACTABLE KNIFE</t>
  </si>
  <si>
    <t>DS STANLEY 1992B KNIFE BLADES HD   5PK</t>
  </si>
  <si>
    <t>DS STANLEY 1996B HOOK KNIFE BLADES 5PK</t>
  </si>
  <si>
    <t>DS STANLEY 1992 KNIFE BLADES HD    10PK</t>
  </si>
  <si>
    <t>DS PRODEC HARD FLR PROTECTA  600MM 20M</t>
  </si>
  <si>
    <t>DS PRODEC CARPET PROTECTA    600MM 20M</t>
  </si>
  <si>
    <t>DS PRODEC SWIVEL POT HOOK</t>
  </si>
  <si>
    <t>DS FAITHFULL SCREWDRIVER SET       8PC</t>
  </si>
  <si>
    <t>DS GO PAINT ROLL GO TRAY LINER 4IN 5PK</t>
  </si>
  <si>
    <t>DS GO PAINT ROLL AND GO TRAY       4IN</t>
  </si>
  <si>
    <t>DS GO PAINT ROLL GO BUCKET LINER 9L 5PK</t>
  </si>
  <si>
    <t>DS GO PAINT ROLL AND GO BUCKET     9L</t>
  </si>
  <si>
    <t>DS GO PAINT ROLL GO BUCKET LINER 5L 5PK</t>
  </si>
  <si>
    <t>DS GO PAINT ROLL AND GO BUCKET     5L</t>
  </si>
  <si>
    <t>DS GO PAINT ROLL GO TRAY LINER 9IN 5PK</t>
  </si>
  <si>
    <t>DS GO PAINT ROLL AND GO TRAY       9IN</t>
  </si>
  <si>
    <t>DS GO PAINT ROLL AND GO LINER XL   5PK</t>
  </si>
  <si>
    <t>DS GO PAINT ROLL AND GO BLACK      XL</t>
  </si>
  <si>
    <t>DS GO PAINT ROLL AND GO LINER      SMALL</t>
  </si>
  <si>
    <t>DS GO PAINT KETTLE LINER           2.5L</t>
  </si>
  <si>
    <t>DS FAITHFULL DUSTPAN AND BRUSH SET</t>
  </si>
  <si>
    <t>DS ALABASTINE FILLER               1.8K</t>
  </si>
  <si>
    <t>DS PRODEC CARPET PROTECTA    625MM 25M</t>
  </si>
  <si>
    <t>DS PURDY PREMIUM FLEX PUTTY KNIFE  2IN</t>
  </si>
  <si>
    <t>DS PURDY CONTRACTOR BRUSH+ROLLER CLEANER</t>
  </si>
  <si>
    <t>DS PURDY PREMIUM STIFF SCRAPER     3IN</t>
  </si>
  <si>
    <t>DS PURDY PREMIUM STIFF SCRAPER     1.5IN</t>
  </si>
  <si>
    <t>DS PRESTIGE POLY BACK DUST SHEET  12X9FT</t>
  </si>
  <si>
    <t>DS PRESTIGE POLY BACK DUSTSHT 5PK 12X9FT</t>
  </si>
  <si>
    <t>DS HARRIS METAL PAINT KETTLE</t>
  </si>
  <si>
    <t>DS PRESTIGE BUCKET                 9L</t>
  </si>
  <si>
    <t>DS PRODEC SUPERLOCK ELITE EXT POLE 4-8FT</t>
  </si>
  <si>
    <t>DS PRODEC SUPERLOCK ELITE EXT POLE 2-4FT</t>
  </si>
  <si>
    <t>DS PRODEC LONG ARM FLEX ROLL FRAME 600MM</t>
  </si>
  <si>
    <t>DS RAPID 140/10 GALV STAPLES    2000 BOX</t>
  </si>
  <si>
    <t>DS RAPID R34 MANUAL ERGONOMIC HAND TACK</t>
  </si>
  <si>
    <t>DS FAITHFULL STAPLES FIN WIRE 8MM 1000PK</t>
  </si>
  <si>
    <t>DS FAITHFULL BOX LEVEL 3 VIAL      600MM</t>
  </si>
  <si>
    <t>DS FAITHFULL COVING MITRE          125MM</t>
  </si>
  <si>
    <t>DS PRODEC MULTI-PURPOSE PASTE TABLE</t>
  </si>
  <si>
    <t>DS PREP CONTRACTOR WINDOW SCRAPER  19MM</t>
  </si>
  <si>
    <t>DS PREP PROFESSIONAL SHEARS        12IN</t>
  </si>
  <si>
    <t>DS PREP CONT MP SCRAPER BLADE 10PK 4IN</t>
  </si>
  <si>
    <t>DS PREP CONT MULTI PURPOSE SCRAPER 4IN</t>
  </si>
  <si>
    <t>DS PREP HEAVY DUTY BLADE DISPENSER 10PK</t>
  </si>
  <si>
    <t>DS PREP PROF SNAP KNIFE BLADE 10PK 18MM</t>
  </si>
  <si>
    <t>DS PREP CONTRACTOR SNAP OFF KNIFE  9MM</t>
  </si>
  <si>
    <t>DS FFJ SNAP OFF KNIFE              18MM</t>
  </si>
  <si>
    <t>DS HAMILTON BASIC EXTENSION POLE 46-81IN</t>
  </si>
  <si>
    <t>DS PRESTIGE BUCKET                 25L</t>
  </si>
  <si>
    <t>DS FFJ CLIPT PUTTY KNIFE           1.5IN</t>
  </si>
  <si>
    <t>DS PRODEC TRIMMING EDGE INC. RULE  24IN</t>
  </si>
  <si>
    <t>DS PREP HD PLASTIC TRAY BLACK      15IN</t>
  </si>
  <si>
    <t>DS PRODEC DISPOSABL TRAY LINER 5PK 9IN</t>
  </si>
  <si>
    <t>DS PRODEC DISPOSABL TRAY LINER 5PK 4IN</t>
  </si>
  <si>
    <t>DS PREP SNAP OFF KNIFE             18MM</t>
  </si>
  <si>
    <t>DS WONDERTEX UL LIGHT JOINT FINISH 25K</t>
  </si>
  <si>
    <t>DS POLYVINE NATURAL SEAWOOL SPONGE</t>
  </si>
  <si>
    <t>DS PRODEC CLIPT PUTTY KNIFE        1.5IN</t>
  </si>
  <si>
    <t>DS BRUSH MATE CLIPS                4PK</t>
  </si>
  <si>
    <t>DS PRODEC CAN OPENER</t>
  </si>
  <si>
    <t>DS POLYVINE STIPPLER               4X1IN</t>
  </si>
  <si>
    <t>DS FFJ PAINT SCRAPER               3IN</t>
  </si>
  <si>
    <t>DS FFJ DRILL FIT STIRRER           16IN</t>
  </si>
  <si>
    <t>DS PRODEC WALLPAPER TRIMMING KNIFE BLADE</t>
  </si>
  <si>
    <t>DS AXUS WALLPAPER SMOOTHER</t>
  </si>
  <si>
    <t>DS OLFA EXC ULT BLADE  LBB50B 18MM 50PK</t>
  </si>
  <si>
    <t>DS PERFECTION COMBI SHAVEHOOK FSC</t>
  </si>
  <si>
    <t>DS PERFECTION PLUMB BOB</t>
  </si>
  <si>
    <t>DS PURDY WIRE BLOCK BRUSH</t>
  </si>
  <si>
    <t>DS RODO POLYPROPYLENE TRAY         7.5IN</t>
  </si>
  <si>
    <t>DS INDASA TUNGSTEN CARBIDE BLADES  50MM</t>
  </si>
  <si>
    <t>DS PRODEC LINT FREE POLISH CLOTHS  5PK</t>
  </si>
  <si>
    <t>DS INDASA RHYNO DISC P60  127X23MM 25PK</t>
  </si>
  <si>
    <t>DS INDASA RHYNO DISC P36  127X23MM 25PK</t>
  </si>
  <si>
    <t>DS INDASA RHYNO DISC P24  127X23MM 25PK</t>
  </si>
  <si>
    <t>DS OLFA X DESIGN HD SCRAPER XSR600 600MM</t>
  </si>
  <si>
    <t>DS PRODEC SYNTH POINTED SASH TOOLS 4PC</t>
  </si>
  <si>
    <t>DS PRODEC SYNTH POINTED SASH TOOL  25MM</t>
  </si>
  <si>
    <t>DS PRODEC SYNTH POINTED SASH TOOL  21MM</t>
  </si>
  <si>
    <t>DS PRODEC SYNTH POINTED SASH TOOL  18MM</t>
  </si>
  <si>
    <t>DS PRODEC SYNTH POINTED SASH TOOL  15MM</t>
  </si>
  <si>
    <t>DS REPAIR CARE STRAIGHT CUTTER</t>
  </si>
  <si>
    <t>DS REPAIR CARE ROUND CUTTER PREMIUM</t>
  </si>
  <si>
    <t>DS REPAIR CARE METAL KNIFE         SET</t>
  </si>
  <si>
    <t>DS REPAIR CARE METAL KNIFE         50MM</t>
  </si>
  <si>
    <t>DS REPAIR CARE METAL KNIFE         30MM</t>
  </si>
  <si>
    <t>DS REPAIR CARE PLASTIC KNIFE       SET</t>
  </si>
  <si>
    <t>DS REPAIR CARE PLASTIC KNIFE       130MM</t>
  </si>
  <si>
    <t>DS REPAIR CARE STIFF PLASTIC KNIFE 80MM</t>
  </si>
  <si>
    <t>DS OLFA X DESIGN HD SCRAPER XSR200 200MM</t>
  </si>
  <si>
    <t>DS OLFA X DESIGN HD SCRAPER XSR300 300MM</t>
  </si>
  <si>
    <t>DS PREP ALUMINIUM POLE SANDER HEAD</t>
  </si>
  <si>
    <t>DS PRODEC EXTR STRONG CAULKING GUN 400ML</t>
  </si>
  <si>
    <t>DS POLYVINE DOUBLE GRAINING ROCKER</t>
  </si>
  <si>
    <t>DS OLFA ADVANCED BLADE DISPOSAL HOLSTER</t>
  </si>
  <si>
    <t>DS PREP CONTRACTOR FILLING KNIFE   3IN</t>
  </si>
  <si>
    <t>DS REPAIR CARE PLASTIC KNIFE       80MM</t>
  </si>
  <si>
    <t>DS REPAIR CARE PLASTIC KNIFE       40MM</t>
  </si>
  <si>
    <t>DS REPAIR CARE DRY SEAL GUN</t>
  </si>
  <si>
    <t>DS REPAIR CARE H/DUTY DOSING GUN</t>
  </si>
  <si>
    <t>DS PREP CONTRACTOR STRIPPING KNIFE 3IN</t>
  </si>
  <si>
    <t>DS PREP CONTRACTOR FILLING KNIFE   2IN</t>
  </si>
  <si>
    <t>DS REPAIR CARE LIGHTWEIGHT DOSING GUN</t>
  </si>
  <si>
    <t>DS FFJ PAINT SCRAPER               2IN</t>
  </si>
  <si>
    <t>DS LIBERON PALET WOOD DYE EBONY    250ML</t>
  </si>
  <si>
    <t>DS LIBERON PALET WOOD DYE WALNUT   250ML</t>
  </si>
  <si>
    <t>DS LIBERON SPIRIT WOOD DYE DRK OAK 250ML</t>
  </si>
  <si>
    <t>DS LIBERON SPIRIT WOOD DYE EBONY   250ML</t>
  </si>
  <si>
    <t>DS LIBERON PALET WOOD DYE MED OAK  250ML</t>
  </si>
  <si>
    <t>DS LIBERON PALET WOOD DYE LI OAK   250ML</t>
  </si>
  <si>
    <t>DS LIBERON PALET WOOD DYE G MAHOG  250ML</t>
  </si>
  <si>
    <t>DS LIBERON PALET WOOD DYE DARK OAK 250ML</t>
  </si>
  <si>
    <t>DS LIBERON PALET WOOD DYE ANT PINE 250ML</t>
  </si>
  <si>
    <t>DS LIBERON SPIRIT WOOD DYE LI OAK  250ML</t>
  </si>
  <si>
    <t>DS LIBERON SPIRIT WOOD DYE MED OAK 250ML</t>
  </si>
  <si>
    <t>DS LIBERON LIQUID BEESWAX CLEAR    500ML</t>
  </si>
  <si>
    <t>DS LIBERON BEESWAX PASTE  CLEAR    500ML</t>
  </si>
  <si>
    <t>DS LIBERON WAX POLISH   CLEAR      500ML</t>
  </si>
  <si>
    <t>DS LIBERON WAX POLISH   DARK OAK   500ML</t>
  </si>
  <si>
    <t>DS LIBERON WAX POLISH   MED OAK    500ML</t>
  </si>
  <si>
    <t>DS LIBERON WAX POLISH   NEUTRAL    500ML</t>
  </si>
  <si>
    <t>DS LIBERON WAX POLISH   TUDOR OAK  500ML</t>
  </si>
  <si>
    <t>DS LIBERON IRON PASTE              250ML</t>
  </si>
  <si>
    <t>DS LIBERON RETOUCH CRAYONS KITCHEN 3PK</t>
  </si>
  <si>
    <t>DS LIBERON RETOUCH CRAYONS OAK     3PK</t>
  </si>
  <si>
    <t>DS LIBERON RETOUCH CRAYON PINE     3PK</t>
  </si>
  <si>
    <t>DS LIBERON RETOUCH CRAYON MAHOGANY 3PK</t>
  </si>
  <si>
    <t>DS LIBERON WAX FILLER STICKS L WALN 50G</t>
  </si>
  <si>
    <t>DS LIBERON WAX FILLER STICKS PINE  50G</t>
  </si>
  <si>
    <t>DS LIBERON WAX FILLER STICKS EBONY 50G</t>
  </si>
  <si>
    <t>DS LIBERON WAX FILLER STICKS D OAK 50G</t>
  </si>
  <si>
    <t>DS LIBERON WAX FILLER STICKS D WALN 50G</t>
  </si>
  <si>
    <t>DS LIBERON WAX FILLER STICKS M OAK 50G</t>
  </si>
  <si>
    <t>DS LIBERON WAX FILLER STICKS L OAK 50G</t>
  </si>
  <si>
    <t>DS LIBERON WAX FILLER STICKS WHITE 50G</t>
  </si>
  <si>
    <t>DS LIBERON RING REMOVER            125ML</t>
  </si>
  <si>
    <t>DS LIBERON KNOTTING PALE           250ML</t>
  </si>
  <si>
    <t>DS LIBERON SANDING SEALER          250ML</t>
  </si>
  <si>
    <t>DS LIBERON WAX AND POLISH REMOVER  250ML</t>
  </si>
  <si>
    <t>DS LIBERON BOILED LINSEED OIL      1L</t>
  </si>
  <si>
    <t>DS LIBERON SUPR DANISH OIL WITH UV 2.5L</t>
  </si>
  <si>
    <t>DS LIBERON SUPR DANISH OIL WITH UV 1L</t>
  </si>
  <si>
    <t>DS LIBERON STEEL WOOL 0000 ULT FIN 250G</t>
  </si>
  <si>
    <t>DS FIDDES HARD WAX OIL AMERICAN    1L</t>
  </si>
  <si>
    <t>DS FIDDES HARD WAX OIL ANTIQUE     1L</t>
  </si>
  <si>
    <t>DS FIDDES HARD WAX OIL WHITE       1L</t>
  </si>
  <si>
    <t>DS FIDDES HARD WAX OIL DEAD MATT   1L</t>
  </si>
  <si>
    <t>DS FIDDES H/WAX OIL SEMI GLOSS CLR 1L</t>
  </si>
  <si>
    <t>DS FIDDES HARD WAX OIL MATT CLEAR  1L</t>
  </si>
  <si>
    <t>DS FIDDES HARD WAX OIL SATIN CLEAR 1L</t>
  </si>
  <si>
    <t>DS FIDDES HARD WAX OIL WHISKEY     250ML</t>
  </si>
  <si>
    <t>DS FIDDES HARD WAX OIL WALNUT      250ML</t>
  </si>
  <si>
    <t>DS FIDDES HARD WAX OIL SMOKED OAK  250ML</t>
  </si>
  <si>
    <t>DS FIDDES HARD WAX OIL NATURAL     250ML</t>
  </si>
  <si>
    <t>DS FIDDES HARD WAX OIL RUSTIC OAK  250ML</t>
  </si>
  <si>
    <t>DS FIDDES HARD WAX OIL LIGHT OAK   250ML</t>
  </si>
  <si>
    <t>DS FIDDES HARD WAX OIL ENGLISH     250ML</t>
  </si>
  <si>
    <t>DS FIDDES HARD WAX OIL DARK OAK    250ML</t>
  </si>
  <si>
    <t>DS FIDDES HARD WAX OIL BELGIUM GRY 250ML</t>
  </si>
  <si>
    <t>DS FIDDES HARD WAX OIL ONYX BLACK  250ML</t>
  </si>
  <si>
    <t>DS FIDDES HARD WAX OIL AMERICAN    250ML</t>
  </si>
  <si>
    <t>DS FIDDES HARD WAX OIL ANTIQUE     250ML</t>
  </si>
  <si>
    <t>DS FIDDES HARD WAX OIL WHITE       250ML</t>
  </si>
  <si>
    <t>DS FIDDES HARD WAX OIL DEAD MATT   250ML</t>
  </si>
  <si>
    <t>DS FIDDES H/WAX OIL SEMI GLOSS CLR 250ML</t>
  </si>
  <si>
    <t>DS FIDDES HARD WAX OIL MATT CLEAR  250ML</t>
  </si>
  <si>
    <t>DS FIDDES HARD WAX OIL SATIN CLEAR 250ML</t>
  </si>
  <si>
    <t>DS LIBERON BLCK BISON WAX ANT PINE 500ML</t>
  </si>
  <si>
    <t>DS LIBERON TACK CLOTH</t>
  </si>
  <si>
    <t>DS LIBERON PALETTE WOOD DYES TEAK  250ML</t>
  </si>
  <si>
    <t>DS LIBERON WAX FILLER STICK TEAK 06</t>
  </si>
  <si>
    <t>DS LIBERON RETOUCH CRAYON MIXED</t>
  </si>
  <si>
    <t>DS LIBERON BOILED LINSEED OIL      250ML</t>
  </si>
  <si>
    <t>DS LIBERON FINISHING OIL           250ML</t>
  </si>
  <si>
    <t>DS LIBERON DANISH OIL              250ML</t>
  </si>
  <si>
    <t>DS LIBERON PURE TUNG OIL           250ML</t>
  </si>
  <si>
    <t>DS LIBERON FINE WOOD STRIPPER      500ML</t>
  </si>
  <si>
    <t>DS OSMO DOOR OIL        RAW        1L</t>
  </si>
  <si>
    <t>DS LIBERON WAX POLISHING BRUSH</t>
  </si>
  <si>
    <t>DS LIBERON STEEL WOOL GRADE 2      250G</t>
  </si>
  <si>
    <t>DS LIBERON STEEL WOOL 0 FINE       250G</t>
  </si>
  <si>
    <t>DS LIBERON SUPR DANISH OIL WITH UV 500ML</t>
  </si>
  <si>
    <t>DS OSMO DECK OIL        BANGKIRAI  2.5L</t>
  </si>
  <si>
    <t>DS BARRETTINE BIO SPIRIT           750ML</t>
  </si>
  <si>
    <t>DS BARRETTINE SB WOODWORM KILLER   250ML</t>
  </si>
  <si>
    <t>DS OSMO COUNTRY COLOUR  TRAFF GREY 2.5L</t>
  </si>
  <si>
    <t>DS OSMO COUNTRY COLOUR  LIGHT GREY 2.5L</t>
  </si>
  <si>
    <t>DS OSMO COUNTRY COLOUR  ANTHR GREY 2.5L</t>
  </si>
  <si>
    <t>DS OSMO COUNTRY COLOUR  PEBBL GREY 2.5L</t>
  </si>
  <si>
    <t>DS OSMO COUNTRY COLOUR  DUSK GREY  2.5L</t>
  </si>
  <si>
    <t>DS OSMO COUNTRY COLOUR  CHARCOAL   2.5L</t>
  </si>
  <si>
    <t>DS OSMO COUNTRY COLOUR  DARK BROWN 2.5L</t>
  </si>
  <si>
    <t>DS OSMO COUNTRY COLOUR  MEDI BROWN 2.5L</t>
  </si>
  <si>
    <t>DS OSMO COUNTRY COLOUR  ROYAL BLUE 2.5L</t>
  </si>
  <si>
    <t>DS OSMO COUNTRY COLOUR  LABRA BLUE 2.5L</t>
  </si>
  <si>
    <t>DS OSMO COUNTRY COLOUR  FIR GREEN  2.5L</t>
  </si>
  <si>
    <t>DS OSMO COUNTRY COLOUR  SIGNAL RED 2.5L</t>
  </si>
  <si>
    <t>DS OSMO COUNTRY COLOUR  CED/RDWOOD 2.5L</t>
  </si>
  <si>
    <t>DS OSMO COUNTRY COLOUR  NORDIC RED 2.5L</t>
  </si>
  <si>
    <t>DS OSMO COUNTRY COLOUR  SUN YELL   2.5L</t>
  </si>
  <si>
    <t>DS OSMO COUNTRY COLOUR  IVORY      2.5L</t>
  </si>
  <si>
    <t>DS OSMO COUNTRY COLOUR  LIGHT OCHR 2.5L</t>
  </si>
  <si>
    <t>DS OSMO COUNTRY COLOUR  WHITE      2.5L</t>
  </si>
  <si>
    <t>DS OSMO DECK OIL        MASSARANDU 2.5L</t>
  </si>
  <si>
    <t>DS LIBERON TEAK OIL WITH UV        1L</t>
  </si>
  <si>
    <t>DS LIBERON TEAK OIL WITH UV        500ML</t>
  </si>
  <si>
    <t>DS LIBERON FINISHING OIL           1L</t>
  </si>
  <si>
    <t>DS LIBERON FINISHING OIL           500ML</t>
  </si>
  <si>
    <t>DS LIBERON QUICK DRYING TUNG OIL   1L</t>
  </si>
  <si>
    <t>DS LIBERON QUICK DRYING TUNG OIL   500ML</t>
  </si>
  <si>
    <t>DS LIBERON PURE TUNG OIL           500ML</t>
  </si>
  <si>
    <t>DS LIBERON STONE FLOOR WAX         1L</t>
  </si>
  <si>
    <t>DS LIBERON STONE FLOOR SHINE       1L</t>
  </si>
  <si>
    <t>DS LIBERON NAT FIN STONE FLR SEALR 1L</t>
  </si>
  <si>
    <t>DS LIBERON HR FLOOR VARN CLR SATN  2.5L</t>
  </si>
  <si>
    <t>DS LIBERON HR FLOOR VARN CLR MATT  2.5L</t>
  </si>
  <si>
    <t>DS LIBERON FLOOR VARNISH CLR SATIN 2.5L</t>
  </si>
  <si>
    <t>DS LIBERON FLOOR VARNISH CLR MATT  2.5L</t>
  </si>
  <si>
    <t>DS LIBERON EXT WOOD PROTECTR CLEAR 2.5L</t>
  </si>
  <si>
    <t>DS LIBERON EXT WOOD PROTECTR CLEAR 1L</t>
  </si>
  <si>
    <t>DS LIBERON DECKING OIL MEDIUM OAK  5L</t>
  </si>
  <si>
    <t>DS LIBERON DECKING OIL CLEAR       5L</t>
  </si>
  <si>
    <t>DS LIBERON DECKING OIL TEAK        5L</t>
  </si>
  <si>
    <t>DS OSMO POLYX OIL ORIG  CLEAR SAT  3L</t>
  </si>
  <si>
    <t>DS BLACKFRIAR WOOD PROT GOLD BROWN 5L</t>
  </si>
  <si>
    <t>DS BLACKFRIAR WOOD PROT CLEAR      25L</t>
  </si>
  <si>
    <t>DS BLACKFRIAR WOOD PROT CLEAR      2.5L</t>
  </si>
  <si>
    <t>DS BLACKFRIAR WOOD PROT CLEAR      5L</t>
  </si>
  <si>
    <t>DS BLACKFRIAR WOOD PROT DARK BROWN 5L</t>
  </si>
  <si>
    <t>DS OSMO POLYX OIL ORIG  CLEAR GLOS 2.5L</t>
  </si>
  <si>
    <t>DS OSMO A-SLIP DECK OIL CLEAR      750ML</t>
  </si>
  <si>
    <t>DS OSMO TOPOIL          CLEAR SATN 500ML</t>
  </si>
  <si>
    <t>DS KNOCKOUT DRIVEWAY DECKING PATIO 4L</t>
  </si>
  <si>
    <t>DS BARRETTINE CREOCOTE  LIGHT      4L</t>
  </si>
  <si>
    <t>DS BARRETTINE CREOCOTE  DARK       4L</t>
  </si>
  <si>
    <t>DS OSMO POLYX OIL RAPID CLEAR MATT 10L</t>
  </si>
  <si>
    <t>DS OSMO SPRAY CLEANER              500ML</t>
  </si>
  <si>
    <t>DS OSMO DECK OIL        GARAPA     2.5L</t>
  </si>
  <si>
    <t>DS OSMO DECK OIL        THERMOWOOD 2.5L</t>
  </si>
  <si>
    <t>DS OSMO DECK OIL        LARCH      2.5L</t>
  </si>
  <si>
    <t>DS OSMO DECK OIL        DOUG FIR   2.5L</t>
  </si>
  <si>
    <t>DS OSMO DECK OIL        BANGKIR DK 2.5L</t>
  </si>
  <si>
    <t>DS OSMO COUNTRY COLOUR ANTHRACITE  750ML</t>
  </si>
  <si>
    <t>DS OSMO TOPOIL ACACIA MATT         500ML</t>
  </si>
  <si>
    <t>DS OSMO LIQUID WAX CLEANER CLEAR   500ML</t>
  </si>
  <si>
    <t>DS OSMO LIQUID WAX CLEANER WHITE   500ML</t>
  </si>
  <si>
    <t>DS OSMO DECKING BRUSH SET          150MM</t>
  </si>
  <si>
    <t>DS OSMO DECKING CLEANING BRUSH     150MM</t>
  </si>
  <si>
    <t>DS OSMO DECKING BRUSH              150MM</t>
  </si>
  <si>
    <t>DS OSMO TANNIN SPOT REMOVER        250ML</t>
  </si>
  <si>
    <t>DS OSMO FLAT BRUSH                 80MM</t>
  </si>
  <si>
    <t>DS OSMO FLAT BRUSH                 60MM</t>
  </si>
  <si>
    <t>DS OSMO FLAT BRUSH                 50MM</t>
  </si>
  <si>
    <t>DS OSMO FLAT BRUSH                 25MM</t>
  </si>
  <si>
    <t>DS OSMO GAP SEALER      BLACK      310ML</t>
  </si>
  <si>
    <t>DS OSMO GAP SEALER      GREY       310ML</t>
  </si>
  <si>
    <t>DS OSMO GAP SEALER      WALNUT     310ML</t>
  </si>
  <si>
    <t>DS OSMO GAP SEALER      DARK OAK   310ML</t>
  </si>
  <si>
    <t>DS OSMO GAP SEALER      MEDIUM OAK 310ML</t>
  </si>
  <si>
    <t>DS OSMO GAP SEALER      LIGHT OAK  310ML</t>
  </si>
  <si>
    <t>DS OSMO GAP SEALER     PINE/SPRUCE 310ML</t>
  </si>
  <si>
    <t>DS OSMO GAP SEALER      WHITE      310ML</t>
  </si>
  <si>
    <t>DS OSMO EASY PADS BOX              10PK</t>
  </si>
  <si>
    <t>DS OSMO POLYX-OIL RAPID WHITE      750ML</t>
  </si>
  <si>
    <t>DS OSMO POLYX OIL A SL EXT CLR STN 750ML</t>
  </si>
  <si>
    <t>DS OSMO POLYX OIL A SL SEM-MAT CLR 750ML</t>
  </si>
  <si>
    <t>DS OSMO COUNTRY COLOUR PEBBLE GREY 750ML</t>
  </si>
  <si>
    <t>DS OSMO COUNTRY COLOUR DUSK GREY   750ML</t>
  </si>
  <si>
    <t>DS OSMO COUNTRY COLOUR MED BROWN   750ML</t>
  </si>
  <si>
    <t>DS OSMO COUNTRY COLOUR ROYAL BLUE  750ML</t>
  </si>
  <si>
    <t>DS OSMO COUNTRY COLOUR LABRADR BLU 750ML</t>
  </si>
  <si>
    <t>DS OSMO COUNTRY COLOUR FIR GREEN   750ML</t>
  </si>
  <si>
    <t>DS OSMO COUNTRY COLOUR SIGNAL RED  750ML</t>
  </si>
  <si>
    <t>DS OSMO COUNTRY COLOUR CEDAR-REDWD 750ML</t>
  </si>
  <si>
    <t>DS OSMO COUNTRY COLOUR NORDIC RED  750ML</t>
  </si>
  <si>
    <t>DS OSMO COUNTRY COLOUR SUNFLOW YEL 750ML</t>
  </si>
  <si>
    <t>DS OSMO COUNTRY COLOUR IVORY       750ML</t>
  </si>
  <si>
    <t>DS OSMO COUNTRY COLOUR LIGHT OCHRE 750ML</t>
  </si>
  <si>
    <t>DS OSMO ANTI-BAC WOOD CLEANER SPRY 500ML</t>
  </si>
  <si>
    <t>DS OSMO TOPOIL GRAPHITE            500ML</t>
  </si>
  <si>
    <t>DS OSMO COUNTRY COLOUR WHITE       750ML</t>
  </si>
  <si>
    <t>DS OSMO TOPOIL          NATURAL   SACHET</t>
  </si>
  <si>
    <t>DS OSMO POLYX H WAX-OIL CLR S-MAT SACHET</t>
  </si>
  <si>
    <t>DS OSMO TOPOIL         CLEAR MATT SACHET</t>
  </si>
  <si>
    <t>DS OSMO TOPOIL         CLEAR SATN SACHET</t>
  </si>
  <si>
    <t>DS OSMO DOOR OIL        RAW       SACHET</t>
  </si>
  <si>
    <t>DS OSMO DOOR OIL        CLEAR     SACHET</t>
  </si>
  <si>
    <t>DS OSMO UV PROTECT OIL LIGHT OAK  SACHET</t>
  </si>
  <si>
    <t>DS OSMO UV PROTECT OIL LIGHT CEDR SACHET</t>
  </si>
  <si>
    <t>DS OSMO UV PROTECT OIL NATURAL    SACHET</t>
  </si>
  <si>
    <t>DS OSMO UV PROTECT OIL CEDAR      SACHET</t>
  </si>
  <si>
    <t>DS OSMO UV PROTECT OIL DOUGL FIR  SACHET</t>
  </si>
  <si>
    <t>DS OSMO UV PROTECT OIL LARCH      SACHET</t>
  </si>
  <si>
    <t>DS OSMO UV PROTECT OIL OAK        SACHET</t>
  </si>
  <si>
    <t>DS OSMO UV PROTECT OIL SPRUCE     SACHET</t>
  </si>
  <si>
    <t>DS OSMO UV PROTECT OIL CLR SATIN  SACHET</t>
  </si>
  <si>
    <t>DS OSMO POLYX H WAX-OIL CLR MATT  SACHET</t>
  </si>
  <si>
    <t>DS OSMO POLYX H WAX-OIL CLR SATIN SACHET</t>
  </si>
  <si>
    <t>DS OSMO FLAT BRUSH                 100MM</t>
  </si>
  <si>
    <t>DS OSMO WOOD FILLER     GREY       250G</t>
  </si>
  <si>
    <t>DS OSMO POLYX OIL RAPID CLEAR SAT  10L</t>
  </si>
  <si>
    <t>DS OSMO POLYX OIL ORIG  CLEAR MATT 10L</t>
  </si>
  <si>
    <t>DS OSMO UV PROTECT TINT DOUGLA FIR 2.5L</t>
  </si>
  <si>
    <t>DS OSMO UV PROTECT TINT LARCH      2.5L</t>
  </si>
  <si>
    <t>DS OSMO UV PROTECT TINT SPRUCE     2.5L</t>
  </si>
  <si>
    <t>DS OSMO UV PROTECT TINT SPRUCE     750ML</t>
  </si>
  <si>
    <t>DS OSMO DECKING OIL GARAPA         750ML</t>
  </si>
  <si>
    <t>DS OSMO DECKING OIL THERMOWOOD     750ML</t>
  </si>
  <si>
    <t>DS OSMO DECKING OIL LARCH          750ML</t>
  </si>
  <si>
    <t>DS OSMO DECKING OIL DOUGLAS FIR    750ML</t>
  </si>
  <si>
    <t>DS OSMO DECKING OIL DARK BANGKIRAI 750ML</t>
  </si>
  <si>
    <t>DS OSMO DECKING OIL MASSRANDBA     750ML</t>
  </si>
  <si>
    <t>DS OSMO DECKING OIL BANGKIRAI      750ML</t>
  </si>
  <si>
    <t>DS OSMO DECKING OIL GREY           750ML</t>
  </si>
  <si>
    <t>DS OSMO DECKING OIL TEAK (CLEAR)   750ML</t>
  </si>
  <si>
    <t>DS OSMO COUNTRY COLOUR TRAFFIC GRY 750ML</t>
  </si>
  <si>
    <t>DS OSMO COUNTRY COLOUR LIGHT GREY  750ML</t>
  </si>
  <si>
    <t>DS OSMO COUNTRY COLOUR CHARCOAL BL 750ML</t>
  </si>
  <si>
    <t>DS OSMO COUNTRY COLOUR DARK BROWN  750ML</t>
  </si>
  <si>
    <t>DS OSMO TOPOIL TERRA               500ML</t>
  </si>
  <si>
    <t>DS FIDDES PREMIER WOOD VARN SATIN  2.5L</t>
  </si>
  <si>
    <t>DS FIDDES PREMIER WOOD VARN GLOSS  2.5L</t>
  </si>
  <si>
    <t>DS FIDDES CLEAR GLAZE SATIN        2.5L</t>
  </si>
  <si>
    <t>DS FIDDES CLEAR GLAZE MATT         2.5L</t>
  </si>
  <si>
    <t>DS FIDDES CLEAR GLAZE GLOSS        2.5L</t>
  </si>
  <si>
    <t>DS FIDDES PREMIER WOOD VARN MATT   1L</t>
  </si>
  <si>
    <t>DS FIDDES PREMIER WOOD VARN SATIN  1L</t>
  </si>
  <si>
    <t>DS FIDDES PREMIER WOOD VARN GLOSS  1L</t>
  </si>
  <si>
    <t>DS FIDDES CLEAR GLAZE SATIN        1L</t>
  </si>
  <si>
    <t>DS FIDDES CLEAR GLAZE MATT         1L</t>
  </si>
  <si>
    <t>DS FIDDES CLEAR GLAZE GLOSS        1L</t>
  </si>
  <si>
    <t>DS FIDDES HARD WAX OIL WHISKEY     2.5L</t>
  </si>
  <si>
    <t>DS FIDDES HARD WAX OIL WALNUT      2.5L</t>
  </si>
  <si>
    <t>DS FIDDES HARD WAX OIL SMOKED OAK  2.5L</t>
  </si>
  <si>
    <t>DS FIDDES HARD WAX OIL NATURAL     2.5L</t>
  </si>
  <si>
    <t>DS FIDDES HARD WAX OIL RUSTIC OAK  2.5L</t>
  </si>
  <si>
    <t>DS FIDDES HARD WAX OIL LIGHT OAK   2.5L</t>
  </si>
  <si>
    <t>DS FIDDES HARD WAX OIL ENGLISH     2.5L</t>
  </si>
  <si>
    <t>DS FIDDES HARD WAX OIL DARK OAK    2.5L</t>
  </si>
  <si>
    <t>DS FIDDES HARD WAX OIL BELGIUM GRY 2.5L</t>
  </si>
  <si>
    <t>DS FIDDES HARD WAX OIL ONYX BLACK  2.5L</t>
  </si>
  <si>
    <t>DS FIDDES HARD WAX OIL AMERICAN    2.5L</t>
  </si>
  <si>
    <t>DS FIDDES HARD WAX OIL ANTIQUE     2.5L</t>
  </si>
  <si>
    <t>DS FIDDES HARD WAX OIL WHITE       2.5L</t>
  </si>
  <si>
    <t>DS FIDDES HARD WAX OIL DEAD MATT   2.5L</t>
  </si>
  <si>
    <t>DS FIDDES H/WAX OIL SEMI GLOSS CLR 2.5L</t>
  </si>
  <si>
    <t>DS FIDDES HARD WAX OIL MATT CLEAR  2.5LT</t>
  </si>
  <si>
    <t>DS FIDDES HARD WAX OIL SATIN CLEAR 2.5L</t>
  </si>
  <si>
    <t>DS FIDDES HARD WAX OIL WHISKEY     1L</t>
  </si>
  <si>
    <t>DS FIDDES HARD WAX OIL WALNUT      1L</t>
  </si>
  <si>
    <t>DS FIDDES HARD WAX OIL SMOKED OAK  1L</t>
  </si>
  <si>
    <t>DS FIDDES HARD WAX OIL NATURAL     1L</t>
  </si>
  <si>
    <t>DS FIDDES HARD WAX OIL RUSTIC OAK  1L</t>
  </si>
  <si>
    <t>DS FIDDES HARD WAX OIL LIGHT OAK   1L</t>
  </si>
  <si>
    <t>DS FIDDES HARD WAX OIL ENGLISH     1L</t>
  </si>
  <si>
    <t>DS FIDDES HARD WAX OIL DARK OAK    1L</t>
  </si>
  <si>
    <t>DS FIDDES HARD WAX OIL BELGIUM GRY 1L</t>
  </si>
  <si>
    <t>DS FIDDES HARD WAX OIL ONYX BLACK  1L</t>
  </si>
  <si>
    <t>DS FIDDES PREMIER WOOD VARN MATT   2.5L</t>
  </si>
  <si>
    <t>DS OSMO TOPOIL WHITE               500ML</t>
  </si>
  <si>
    <t>DS OSMO TEAK-OIL SPRAY CLEAR       400ML</t>
  </si>
  <si>
    <t>DS OSMO END GRAIN SEALING WAX CLR  375ML</t>
  </si>
  <si>
    <t>DS FIDDES EXTERIOR UV H BUILD OIL  3L</t>
  </si>
  <si>
    <t>DS FIDDES HARD WAX OIL LIGHT OAK  SACHET</t>
  </si>
  <si>
    <t>DS FIDDES HARD WAX OIL SMOKED OAK SACHET</t>
  </si>
  <si>
    <t>DS FIDDES HARD WAX OIL BELGIUM GR SACHET</t>
  </si>
  <si>
    <t>DS FIDDES HARD WAX OIL ANTIQUE    SACHET</t>
  </si>
  <si>
    <t>DS FIDDES HARD WAX OIL WALNUT     SACHET</t>
  </si>
  <si>
    <t>DS FIDDES HARD WAX OIL ONYX BLACK SACHET</t>
  </si>
  <si>
    <t>DS FIDDES HARD WAX OIL NATURAL    SACHET</t>
  </si>
  <si>
    <t>DS FIDDES HARD WAX OIL AMERICAN   SACHET</t>
  </si>
  <si>
    <t>DS FIDDES HARD WAX OIL ENGLISH    SACHET</t>
  </si>
  <si>
    <t>DS FIDDES HARD WAX OIL WHITE      SACHET</t>
  </si>
  <si>
    <t>DS FIDDES HARD WAX OIL DARK OAK   SACHET</t>
  </si>
  <si>
    <t>DS FIDDES HARD WAX OIL RUSTIC OAK SACHET</t>
  </si>
  <si>
    <t>DS FIDDES HARD WAX OIL WHISKEY    SACHET</t>
  </si>
  <si>
    <t>DS FIDDES EXTERIOR UV H BUILD OIL  2.5L</t>
  </si>
  <si>
    <t>DS FIDDES EXTERIOR UV H BUILD OIL  1L</t>
  </si>
  <si>
    <t>DS FIDDES FULL STOP                2.5L</t>
  </si>
  <si>
    <t>DS FIDDES FULL STOP                1L</t>
  </si>
  <si>
    <t>DS FIDDES WOOD SURFACE CLEAN SPRAY 500ML</t>
  </si>
  <si>
    <t>DS FIDDES WOOD FLOOR SURFACE CLEAN 1L</t>
  </si>
  <si>
    <t>DS FIDDES FIDDES SUP WAX STRI PINE 400ML</t>
  </si>
  <si>
    <t>DS FIDDES FIDDES SUP WAX RUG BROWN 400ML</t>
  </si>
  <si>
    <t>DS FIDDES FIDDES SUP WAX L BROWN   400ML</t>
  </si>
  <si>
    <t>DS FIDDES FIDDES SUP WAX JACOBEAN  400ML</t>
  </si>
  <si>
    <t>DS FIDDES FIDDES SUP WAX FOR BROWN 400ML</t>
  </si>
  <si>
    <t>DS FIDDES FIDDES SUP WAX CHERRY    400ML</t>
  </si>
  <si>
    <t>DS FIDDES FIDDES SUP WAX ANT BROWN 400ML</t>
  </si>
  <si>
    <t>DS FIDDES FIDDES SUP WAX LIGHT     400ML</t>
  </si>
  <si>
    <t>DS FIDDES PREMIER WOOD VARN MATT   5L</t>
  </si>
  <si>
    <t>DS FIDDES PREMIER WOOD VARN SATIN  5L</t>
  </si>
  <si>
    <t>DS FIDDES PREMIER WOOD VARN GLOSS  5L</t>
  </si>
  <si>
    <t>DS FIDDES CLEAR GLAZE SATIN        5L</t>
  </si>
  <si>
    <t>DS FIDDES CLEAR GLAZE MATT         5L</t>
  </si>
  <si>
    <t>DS FIDDES CLEAR GLAZE GLOSS        5L</t>
  </si>
  <si>
    <t>DS OSMO WOOD PROTECTOR  CLEAR      2.5L</t>
  </si>
  <si>
    <t>DS RUSTINS YACHT VARNISH SATIN     500ML</t>
  </si>
  <si>
    <t>DS SIKKENS RUB SATURA + W05 MIX    2.5L</t>
  </si>
  <si>
    <t>DS SIKKENS RUB SATURA + BLACK      5L</t>
  </si>
  <si>
    <t>DS SIKKENS RUB SATURA + BLACK      2.5L</t>
  </si>
  <si>
    <t>DS SIKKENS RUB SATURA + WHITE      5L</t>
  </si>
  <si>
    <t>DS SIKKENS RUB PRIMER + WHITE      5L</t>
  </si>
  <si>
    <t>DS SIKKENS CET FILT 7 + 010 WALNUT 5L</t>
  </si>
  <si>
    <t>DS SIKKENS CET FILT 7 + 010 WALNUT 2.5L</t>
  </si>
  <si>
    <t>DS SIKKENS CET FILT 7 + 010 WALNUT 1L</t>
  </si>
  <si>
    <t>DS SIKKENS CET FILT 7 + 048 ROSEWD 5L</t>
  </si>
  <si>
    <t>DS SIKKENS CET FILT 7 + 048 ROSEWD 2.5L</t>
  </si>
  <si>
    <t>DS SIKKENS CET FILT 7 + 048 ROSEWD 1L</t>
  </si>
  <si>
    <t>DS SIKKENS CET FILT 7 + 077 PINE   2.5L</t>
  </si>
  <si>
    <t>DS SIKKENS CET FILT 7 + 077 PINE   1L</t>
  </si>
  <si>
    <t>DS SIKKENS CET FILT 7 + 085 TEAK   5L</t>
  </si>
  <si>
    <t>DS SIKKENS CET FILT 7 + 085 TEAK   1L</t>
  </si>
  <si>
    <t>DS SIKKENS CET FILT 7 + 006 LI OAK 5L</t>
  </si>
  <si>
    <t>DS SIKKENS CET FILT 7 + 006 LI OAK 2.5L</t>
  </si>
  <si>
    <t>DS SIKKENS CET FILT 7 + 006 LI OAK 1L</t>
  </si>
  <si>
    <t>DS SIKKENS CET FILT 7 + 045 MAHOG  5L</t>
  </si>
  <si>
    <t>DS SIKKENS CET FILT 7 + 045 MAHOG  2.5L</t>
  </si>
  <si>
    <t>DS SIKKENS CET FILT 7 + 045 MAHOG  1L</t>
  </si>
  <si>
    <t>DS LIBERON BOILED LINSEED OIL      500ML</t>
  </si>
  <si>
    <t>DS LIBERON ANTI-SLIP COATING       2.5L</t>
  </si>
  <si>
    <t>DS BARRETTINE TEAK OIL             2L</t>
  </si>
  <si>
    <t>DS BARRETTINE TEAK OIL             250ML</t>
  </si>
  <si>
    <t>DS BARRETTINE RAW LINSEED OIL      250ML</t>
  </si>
  <si>
    <t>DS BLACKFRIAR PATENT KNOTTING      500ML</t>
  </si>
  <si>
    <t>DS BLACKFRIAR WOOD DYE  LIGHT OAK  250ML</t>
  </si>
  <si>
    <t>DS BLACKFRIAR UV77 EXT VARN SATIN  2.5LT</t>
  </si>
  <si>
    <t>DS BLACKFRIAR P100 POLY SATIN VARN 1L</t>
  </si>
  <si>
    <t>DS BLACKFRIAR DANISH OIL CLEAR     1L</t>
  </si>
  <si>
    <t>DS BLACKFRIAR DANISH OIL CLEAR     2.5L</t>
  </si>
  <si>
    <t>DS BLACKFRIAR DANISH OIL CLEAR     500ML</t>
  </si>
  <si>
    <t>DS BLACKFRIAR DURATOUGH MATT CLEAR 2.5L</t>
  </si>
  <si>
    <t>DS BLACKFRIAR LIQUID DRIERS        250ML</t>
  </si>
  <si>
    <t>DS BLACKFRIAR KNOTTING             250ML</t>
  </si>
  <si>
    <t>DS RUSTINS QD MDF SEALER           500ML</t>
  </si>
  <si>
    <t>DS COOVAR PATENT KNOTTING          500ML</t>
  </si>
  <si>
    <t>DS POLYVINE WAX FIN VARNISH WALNUT 500ML</t>
  </si>
  <si>
    <t>DS OSMO DECK OIL        TEAK       2.5L</t>
  </si>
  <si>
    <t>DS OSMO A-SLIP DECK OIL CLEAR      2.5L</t>
  </si>
  <si>
    <t>DS OSMO POLYX OIL ORIG  CLEAR SAT  10L</t>
  </si>
  <si>
    <t>DS LIBERON LIMING WAX              500ML</t>
  </si>
  <si>
    <t>DS OSMO POLYX OIL A SL  CLEAR MATT 2.5L</t>
  </si>
  <si>
    <t>DS OSMO POLYX OIL ORIG  CLEAR GLOS 750ML</t>
  </si>
  <si>
    <t>DS OSMO POLYX OIL RAPID CLEAR MATT 2.5L</t>
  </si>
  <si>
    <t>DS OSMO COUNTRY COLOUR  DOVE BLUE  2.5L</t>
  </si>
  <si>
    <t>DS OSMO COUNTRY COLOUR  DOVE BLUE  750ML</t>
  </si>
  <si>
    <t>DS BLACKFRIAR RAW LINSEED OIL      250ML</t>
  </si>
  <si>
    <t>DS BRIWAX ORIGINAL      CLEAR      400G</t>
  </si>
  <si>
    <t>DS OSMO POLYX OIL ORIG  CLEAR SAT  125ML</t>
  </si>
  <si>
    <t>DS SIKKENS RUB SATURA + W05 TINT   5L</t>
  </si>
  <si>
    <t>DS SIKKENS RUB SATURA + W05 TINT   1L</t>
  </si>
  <si>
    <t>DS SIKKENS RUB SATURA + N00 TINT   2.5L</t>
  </si>
  <si>
    <t>DS SIKKENS RUB SATURA + N00 TINT   1L</t>
  </si>
  <si>
    <t>DS SIKKENS CET TSI SAT+ 003 C LESS 2.5L</t>
  </si>
  <si>
    <t>DS SIKKENS CET HLS +    010 WALNUT 2.5L</t>
  </si>
  <si>
    <t>DS SIKKENS CET HLS +    048 ROSEWD 1L</t>
  </si>
  <si>
    <t>DS SIKKENS CET HLS +    077 PINE   2.5L</t>
  </si>
  <si>
    <t>DS SIKKENS CET HLS +    085 TEAK   5L</t>
  </si>
  <si>
    <t>DS SIKKENS CET HLS +    085 TEAK   1L</t>
  </si>
  <si>
    <t>DS SIKKENS CET HLS +    009 DK OAK 2.5L</t>
  </si>
  <si>
    <t>DS SIKKENS CET HLS +    009 DK OAK 1L</t>
  </si>
  <si>
    <t>DS SIKKENS CET HLS +    006 LI OAK 5L</t>
  </si>
  <si>
    <t>DS SIKKENS CET HLS +    006 LI OAK 2.5L</t>
  </si>
  <si>
    <t>DS SIKKENS CET HLS +    006 LI OAK 1L</t>
  </si>
  <si>
    <t>DS SIKKENS CET THB +    045 MAHOG  2.5L</t>
  </si>
  <si>
    <t>DS BARRETTINE LOG CABIN TREATMENT  5L</t>
  </si>
  <si>
    <t>DS OSMO WOOD REVIVER POWER GEL     2.5L</t>
  </si>
  <si>
    <t>DS OSMO UV PROTECT TINT OAK        750ML</t>
  </si>
  <si>
    <t>DS BARRETTINE PUTTY     NATURAL    2K</t>
  </si>
  <si>
    <t>DS BARRETTINE PUTTY     NATURAL    1K</t>
  </si>
  <si>
    <t>DS OSMO TOPOIL          NATURAL    500ML</t>
  </si>
  <si>
    <t>DS OSMO WOOD PROTECTOR  CLEAR      125ML</t>
  </si>
  <si>
    <t>DS BLACKFRIAR KNOTTING             125ML</t>
  </si>
  <si>
    <t>DS BLACKFRIAR EXT VARN  UV66 GLOSS 500ML</t>
  </si>
  <si>
    <t>DS BLACKFRIAR WOOD DYE  CHESTNUT   500ML</t>
  </si>
  <si>
    <t>DS BLACKFRIAR WOOD DYE  MEDIUM OAK 500ML</t>
  </si>
  <si>
    <t>DS BLACKFRIAR WOOD DYE  TEAK       500ML</t>
  </si>
  <si>
    <t>DS OWATROL DEKS OLJE    D2         1L</t>
  </si>
  <si>
    <t>DS OWATROL DEKS OLJE    D1         1L</t>
  </si>
  <si>
    <t>DS OWATROL EASY SURFACE PREP       1L</t>
  </si>
  <si>
    <t>DS RUSTINS TEAK OIL                500ML</t>
  </si>
  <si>
    <t>DS RUSTINS SANDING SEALER          4L</t>
  </si>
  <si>
    <t>DS RUSTINS WOOD BLEACH             SET</t>
  </si>
  <si>
    <t>DS RUSTINS WOOD DYE     PINE       250ML</t>
  </si>
  <si>
    <t>DS RUSTINS KNOTTING                500ML</t>
  </si>
  <si>
    <t>DS RUSTINS DANISH OIL              2.5L</t>
  </si>
  <si>
    <t>DS RUSTINS DANISH OIL              1L</t>
  </si>
  <si>
    <t>DS OSMO FLOOR BRUSH                220MM</t>
  </si>
  <si>
    <t>DS OSMO POLYX OIL RAPID CLEAR SAT  2.5L</t>
  </si>
  <si>
    <t>DS OSMO POLYX OIL RAPID CLEAR SAT  750ML</t>
  </si>
  <si>
    <t>DS OSMO TOPOIL          CLEAR MATT 500ML</t>
  </si>
  <si>
    <t>DS OSMO WASH AND CARE   CLEAR      1L</t>
  </si>
  <si>
    <t>DS OSMO LIQ WAX CLEANER CLEAR      1L</t>
  </si>
  <si>
    <t>DS OSMO WR BASE COAT    CLEAR      2.5L</t>
  </si>
  <si>
    <t>DS OSMO WOODWAX X THIN  CLEAR      2.5L</t>
  </si>
  <si>
    <t>DS OSMO WOODWAX X THIN  CLEAR      750ML</t>
  </si>
  <si>
    <t>DS OSMO WOOD WAX FINISH CLEAR      2.5L</t>
  </si>
  <si>
    <t>DS OSMO WOOD WAX FINISH CLEAR      750ML</t>
  </si>
  <si>
    <t>DS OSMO WOOD WAX FINISH CLEAR      375ML</t>
  </si>
  <si>
    <t>DS OSMO UV PROTECT OIL  CLEAR      2.5L</t>
  </si>
  <si>
    <t>DS OSMO UV PROTECT OIL  CLEAR      750ML</t>
  </si>
  <si>
    <t>DS OSMO POLYX OIL ORIG  CLEAR MATT 375ML</t>
  </si>
  <si>
    <t>DS OSMO POLYX OIL ORIG  CLEAR SAT  375ML</t>
  </si>
  <si>
    <t>DS SIKKENS RUBBOL XD    WHITE      2.5L</t>
  </si>
  <si>
    <t>DS BLACKFRIAR EXT VARN  UV66 GLOSS 1L</t>
  </si>
  <si>
    <t>DS BLACKFRIAR SATIN BLACK          2.5L</t>
  </si>
  <si>
    <t>DS SOLIGNUM ARCHITEC SB EBONY      5L</t>
  </si>
  <si>
    <t>DS OWATROL SEASONITE               2.5L</t>
  </si>
  <si>
    <t>DS OWATROL SEASONITE               1L</t>
  </si>
  <si>
    <t>DS OWATROL PREPDECK STRIPPER CLEAN 2.5L</t>
  </si>
  <si>
    <t>DS OWATROL TEXTROL      CLEAR      5L</t>
  </si>
  <si>
    <t>DS OWATROL TEXTROL      CLEAR      2.5L</t>
  </si>
  <si>
    <t>DS RUSTINS KNOTTING     WHITE      300ML</t>
  </si>
  <si>
    <t>DS OSMO WOOD REVIVER POWER GEL     500ML</t>
  </si>
  <si>
    <t>DS OSMO WR BASE COAT    CLEAR      750ML</t>
  </si>
  <si>
    <t>DS OSMO WOOD PROTECTOR  CLEAR      750ML</t>
  </si>
  <si>
    <t>DS OSMO POLYX H WAX-OIL RAW        2.5L</t>
  </si>
  <si>
    <t>DS BARRETTINE PUTTY     BROWN      1K</t>
  </si>
  <si>
    <t>DS BARRETTINE WSP UNI WOOD PRESER  5L</t>
  </si>
  <si>
    <t>DS BARRETTINE SHELLAC SANDING SEAL 2L</t>
  </si>
  <si>
    <t>DS BARRETTINE SHELLAC SANDING SEAL 250ML</t>
  </si>
  <si>
    <t>DS BARRETTINE LO WOODWORM FLUID    500ML</t>
  </si>
  <si>
    <t>DS BARRETTINE SB WOODWORM KILLER   2.5L</t>
  </si>
  <si>
    <t>DS BARRETTINE SB WOODWORM KILLER   1L</t>
  </si>
  <si>
    <t>DS BARRETTINE TEAK OIL             5L</t>
  </si>
  <si>
    <t>DS BARRETTINE TEAK OIL             500ML</t>
  </si>
  <si>
    <t>DS BARRETTINE DANISH OIL           2.5L</t>
  </si>
  <si>
    <t>DS BARRETTINE DANISH OIL           5L</t>
  </si>
  <si>
    <t>DS BARRETTINE DANISH OIL           500ML</t>
  </si>
  <si>
    <t>DS BARRETTINE DANISH OIL           250ML</t>
  </si>
  <si>
    <t>DS BARRETTINE RAW LINSEED OIL      2L</t>
  </si>
  <si>
    <t>DS BARRETTINE RAW LINSEED OIL      500ML</t>
  </si>
  <si>
    <t>DS BARRETTINE BOILED LINSEED OIL   5L</t>
  </si>
  <si>
    <t>DS BARRETTINE BOILED LINSEED OIL   2L</t>
  </si>
  <si>
    <t>DS BARRETTINE BOILED LINSEED OIL   500ML</t>
  </si>
  <si>
    <t>DS BARRETTINE BOILED LINSEED OIL   250ML</t>
  </si>
  <si>
    <t>DS BARRETTINE WHITE KNOTTING       250ML</t>
  </si>
  <si>
    <t>DS BARRETTINE PATENT KNOTTING      500ML</t>
  </si>
  <si>
    <t>DS BARRETTINE PATENT KNOTTING      250ML</t>
  </si>
  <si>
    <t>DS BARRETTINE BUTTON POLISH        250ML</t>
  </si>
  <si>
    <t>DS BARRETTINE BROWN FRENCH POLISH  250ML</t>
  </si>
  <si>
    <t>DS BLACKFRIAR EXT VARN  UV77 SATIN 1L</t>
  </si>
  <si>
    <t>DS BLACKFRIAR EXT VARN  UV77 SATIN 500ML</t>
  </si>
  <si>
    <t>DS FARR &amp; BALL WOOD KNOT RESIN PRI 2.5L</t>
  </si>
  <si>
    <t>DS TEKTURA TEKFIX PRIMER           5K</t>
  </si>
  <si>
    <t>DS OSMO LIQUID WAX CLEANER SPRAY   400ML</t>
  </si>
  <si>
    <t>DS LIBERON WOOD BLEACHER           500ML</t>
  </si>
  <si>
    <t>DS OSMO SPRAY WAX MATT             2.5L</t>
  </si>
  <si>
    <t>DS OSMO SPRAY WAX A SLIP SEMI MATT 2.5L</t>
  </si>
  <si>
    <t>DS OSMO SPRAY WAX SATIN            2.5L</t>
  </si>
  <si>
    <t>DS BLACKFRIAR EXT VARN  CLEAR SAT  250ML</t>
  </si>
  <si>
    <t>DS BLACKFRIAR WOOD DYE  REDWOOD    250ML</t>
  </si>
  <si>
    <t>DS BLACKFRIAR WOOD DYE  CHESTNUT   250ML</t>
  </si>
  <si>
    <t>DS BLACKFRIAR WOOD DYE  ROSEWOOD   250ML</t>
  </si>
  <si>
    <t>DS BLACKFRIAR WOOD DYE  ANTIQ PINE 250ML</t>
  </si>
  <si>
    <t>DS BLACKFRIAR WOOD DYE  D JACOBEAN 250ML</t>
  </si>
  <si>
    <t>DS BLACKFRIAR WOOD DYE  TEAK       250ML</t>
  </si>
  <si>
    <t>DS BLACKFRIAR WOOD DYE  DARK OAK   250ML</t>
  </si>
  <si>
    <t>DS BLACKFRIAR WOOD DYE  MEDIUM OAK 250ML</t>
  </si>
  <si>
    <t>DS BARTOLINE 1876 AP ADHESIVE  30 ROLL</t>
  </si>
  <si>
    <t>DS BARTOLINE IMPROVED CLEAN SPIRIT 750ML</t>
  </si>
  <si>
    <t>DS BARTOLINE  1876 LIGHT ADHESIVE  10K</t>
  </si>
  <si>
    <t>DS BARTOLINE  1876 LIGHT ADHESIVE  5K</t>
  </si>
  <si>
    <t>DS BARTOLINE  1876 MEDIUM ADHESIVE 10K</t>
  </si>
  <si>
    <t>DS BARTOLINE  1876 MEDIUM ADHESIVE 5K</t>
  </si>
  <si>
    <t>DS BARTOLINE  1876 MEDIUM ADHESIVE 2.5K</t>
  </si>
  <si>
    <t>DS WONDERTEX RM FILLER &amp; FINISH    15K</t>
  </si>
  <si>
    <t>DE ALI OXIDE 5M         40GRD(10)  EACH</t>
  </si>
  <si>
    <t>DE PROF SYNTH ANGLED SHORT HANDLE  2IN</t>
  </si>
  <si>
    <t>DE ULT ADV SYN BRUSH    1IN (12)   EACH</t>
  </si>
  <si>
    <t>DE ULT ADV SYN BRUSH    1.5IN (12) EACH</t>
  </si>
  <si>
    <t>DE ULT ADV SYN BRUSH    2IN (12)   EACH</t>
  </si>
  <si>
    <t>DE ULT ADV SYN BRUSH    3IN (4)    EACH</t>
  </si>
  <si>
    <t>DE ULT ADV SYN BRUSH    BOX SET(1) EACH</t>
  </si>
  <si>
    <t>DE PROF SYN FLMNT BRUSH 1.5IN (12) EACH</t>
  </si>
  <si>
    <t>DE PROF SYN FLMNT BRUSH 2IN (12)   EACH</t>
  </si>
  <si>
    <t>DE PROF SYN FLMNT BRUSH 3IN (4)    EACH</t>
  </si>
  <si>
    <t>DE PROF SYN FLMNT BRUSH BOX SET(1) EACH</t>
  </si>
  <si>
    <t>DE ULT ADV SYNTH BRUSH  1IN (12)   EACH</t>
  </si>
  <si>
    <t>DE ULT ADV SYNTH BRUSH  1.5IN(12)  EACH</t>
  </si>
  <si>
    <t>DE ULT ADV SYNTH BRUSH  BOX SET(1) EACH</t>
  </si>
  <si>
    <t>DE ULTIMATE SYNTH BRUSH BOX SET    3PC</t>
  </si>
  <si>
    <t>DE ULTIMATE SYNTH BRUSH OVAL SET   3PC</t>
  </si>
  <si>
    <t>DE PROF SYNTHETIC SASH BRUSH SET   3PC</t>
  </si>
  <si>
    <t>DE ULT ADV SYNTH BRUSH ANGLED SET  6PC</t>
  </si>
  <si>
    <t>DE ULT ADV SYNTH BRUSH OVAL SET    3PC</t>
  </si>
  <si>
    <t>DE ULTIMATE SYNTHETIC ANGLED BRUSH 2IN</t>
  </si>
  <si>
    <t>DS MYLANDS MARBLE MATT  CHAMB GATE 100ML</t>
  </si>
  <si>
    <t>DS MYLANDS MARBLE MATT  LUDG CIRCU 100ML</t>
  </si>
  <si>
    <t>DS MYLANDS WALL PRIMER             5L</t>
  </si>
  <si>
    <t>DS MYLANDS WALL PRIMER             2.5L</t>
  </si>
  <si>
    <t>DE ULTIMATE SYN BRUSH SET(3X2,2X3IN)5PC</t>
  </si>
  <si>
    <t>DE ULTIMATE SYNTH BRUSH SET (3X2IN) 3PC</t>
  </si>
  <si>
    <t>DE PROF PAINT BRUSH     1IN(12)    EACH</t>
  </si>
  <si>
    <t>DE PROF PAINT BRUSH     1.5IN(12)  EACH</t>
  </si>
  <si>
    <t>DE PROF PAINT BRUSH     3IN(6)     EACH</t>
  </si>
  <si>
    <t>DE ULTIMATE BRISTL BRUSH BOX SET(1) EACH</t>
  </si>
  <si>
    <t>DE ULTIMATE BRISTLE BRUSH 1IN(12)   EACH</t>
  </si>
  <si>
    <t>DE PROF SYNTH BRUSH     1.5IN (12) EACH</t>
  </si>
  <si>
    <t>DE ESS PAINT BRUSH      1IN(12)    EACH</t>
  </si>
  <si>
    <t>DE ESS PAINT BRUSH      1.5IN(12)  EACH</t>
  </si>
  <si>
    <t>DE ESS PAINT BRUSH      2IN(12)    EACH</t>
  </si>
  <si>
    <t>DE ESS PAINT BRUSH      3IN(12)    EACH</t>
  </si>
  <si>
    <t>DE ESS PAINT BRUSH      4IN(4)     EACH</t>
  </si>
  <si>
    <t>DE ESS PAINT BRUSH      BOX SET(1) EACH</t>
  </si>
  <si>
    <t>DE PROF BLEND BRUSH     1IN(12)    EACH</t>
  </si>
  <si>
    <t>DE PROF BLEND BRUSH     1.5IN(12)  EACH</t>
  </si>
  <si>
    <t>DE PROF BLEND BRUSH     2IN(6)     EACH</t>
  </si>
  <si>
    <t>DE PROF BLEND BRUSH     3IN(6)     EACH</t>
  </si>
  <si>
    <t>DE PROF BLEND BRUSH     BOX SET(1) EACH</t>
  </si>
  <si>
    <t>DE PROF SYN FLMNT BRUSH 1IN (12)   EACH</t>
  </si>
  <si>
    <t>DE PROF BIB N BRACE     SMALL      EACH</t>
  </si>
  <si>
    <t>DE PROF BIB N BRACE     X LARGE   EACH</t>
  </si>
  <si>
    <t>DE PROF TROUSERS        LARGE      EACH</t>
  </si>
  <si>
    <t>DE PROF TROUSERS        SMALL      EACH</t>
  </si>
  <si>
    <t>DE PROF TROUSERS        X LARGE    EACH</t>
  </si>
  <si>
    <t>DE PROF POLY DUST SHEET ROLL       50M</t>
  </si>
  <si>
    <t>DE READY MIXD FILLER (6)           1KG</t>
  </si>
  <si>
    <t>DE PROF MED ROLLER KIT             EACH</t>
  </si>
  <si>
    <t>DE STOCKINET                       ROLL</t>
  </si>
  <si>
    <t>DE PROF WET PAINT TAPE  60MM       EACH</t>
  </si>
  <si>
    <t>DE PROFESSIONAL PROTECTION BOARD   2X1M</t>
  </si>
  <si>
    <t>DS PAINTERZ WIPES                  80PK</t>
  </si>
  <si>
    <t>DE ULTIMATE MICROFIBRE SHORT ROLLR 9IN</t>
  </si>
  <si>
    <t>DE ULTIMATE MICROFIBRE MEDUIM ROLL 9IN</t>
  </si>
  <si>
    <t>DE ULTIMATE MICROFIBRE MEDUIM ROLL 12IN</t>
  </si>
  <si>
    <t>DE ESSENTIAL ROLLER FRAME          9IN</t>
  </si>
  <si>
    <t>DE ESSENTIAL ROLLER KIT MEDUIM     9IN</t>
  </si>
  <si>
    <t>DE PROFESSIONAL ROLLER KIT         9IN</t>
  </si>
  <si>
    <t>DS ROTA PROFESSIONAL ROLLER KIT    9IN</t>
  </si>
  <si>
    <t>DS PREP RECYCLED SCUTTLE LINER     20PK</t>
  </si>
  <si>
    <t>DS AXUS AWKWARD REACH BRUSH        2IN</t>
  </si>
  <si>
    <t>DE PROFESSIONAL SHORT PILE ROLLER  9IN</t>
  </si>
  <si>
    <t>DE PROF LNG PILE ROLLER 12IN       EACH</t>
  </si>
  <si>
    <t>DE PROF LNG PILE ROLLER 9IN        EACH</t>
  </si>
  <si>
    <t>DE PROF SFT GR CGE FRME 9IN        EACH</t>
  </si>
  <si>
    <t>DE PROF SHORT PILE ROLL 9IN (10)  EACH</t>
  </si>
  <si>
    <t>DE ESSNTL ROLLR KIT MED 9IN (1)    EACH</t>
  </si>
  <si>
    <t>DE ULT XL POLY LNG PILE 9IN        EACH</t>
  </si>
  <si>
    <t>DE ULT M/FIB MED ROLLER 9IN        EACH</t>
  </si>
  <si>
    <t>DE PROFESSIONAL LONG PILE ROLLER   12IN</t>
  </si>
  <si>
    <t>DE PROFESSIONAL LONG PILE ROLLER   9IN</t>
  </si>
  <si>
    <t>DE PROFESSIONAL MEDUIM PILE ROLLER 12IN</t>
  </si>
  <si>
    <t>DE PROFESSIONAL MEDUIM PILE ROLLER 9IN</t>
  </si>
  <si>
    <t>DE ESSNTL TRIPLE ROLLER 3X9IN(1)   PACK</t>
  </si>
  <si>
    <t>DE ULT POLY LONG PILE   9IN        EACH</t>
  </si>
  <si>
    <t>DE ESSENTIAL TRIPLE ROLLER PACK    3X9IN</t>
  </si>
  <si>
    <t>DE PROFESSIONAL MINI SCUTTLE SET   4IN</t>
  </si>
  <si>
    <t>DE ULTIMATE EXT LONG PILE ROLL KIT 9IN</t>
  </si>
  <si>
    <t>DE PROFESSIONAL MINI ROLLER KIT    4IN</t>
  </si>
  <si>
    <t>DE ESSENTIAL ROLLER KIT            4IN</t>
  </si>
  <si>
    <t>DE ULTIMATE MASONRY KIT            5PC</t>
  </si>
  <si>
    <t>DE ULTIMATE MEDIUM ROLLER KIT 9IN  5PC</t>
  </si>
  <si>
    <t>DE ULTIMATE MEDIUM ROLLER KIT 4IN  4PC</t>
  </si>
  <si>
    <t>DE ULTIMATE ROLLER KIT         4IN + 9IN</t>
  </si>
  <si>
    <t>DE ULTIMATE ROLLER KIT 4IN         11PC</t>
  </si>
  <si>
    <t>DE PROFESSIONAL MINI FRAME         SHORT</t>
  </si>
  <si>
    <t>DE PROFESSIONAL MINI FRAME         LONG</t>
  </si>
  <si>
    <t>DE ULTIMATE MICROFIBRE MEDUIM ROLL 4IN</t>
  </si>
  <si>
    <t>DE ULTIMATE MICROFIBRE SHORT ROLLR 4IN</t>
  </si>
  <si>
    <t>DE ULTIMATE FLOCK ROLLER           4IN</t>
  </si>
  <si>
    <t>DE PROFESSIONAL FOAM ROLLER        4IN</t>
  </si>
  <si>
    <t>DE PROFESSIONAL SHORT PILE ROLLER  4IN</t>
  </si>
  <si>
    <t>DE PROFESSIONAL LONG PILE ROLLER   4IN</t>
  </si>
  <si>
    <t>DE PROFESSIONAL MEDUIM GPUR ROLLER 4IN</t>
  </si>
  <si>
    <t>DE CAULK                WHITE      380ML</t>
  </si>
  <si>
    <t>DE SILICONE SEALANT     WHITE      310ML</t>
  </si>
  <si>
    <t>DE SILICONE SEALANT     CLEAR      310ML</t>
  </si>
  <si>
    <t>DE PROF CAULK           WHITE      380ML</t>
  </si>
  <si>
    <t>DE PROF CAULK           WHITE      295ML</t>
  </si>
  <si>
    <t>DE PROF CAULK    WHITE  BOX (12)   EACH</t>
  </si>
  <si>
    <t>DE ULT CAULK            WHITE      380ML</t>
  </si>
  <si>
    <t>DE ULT CAULK     WHITE  BOX (12)   EACH</t>
  </si>
  <si>
    <t>DE WHITE SPIRIT                    750ML</t>
  </si>
  <si>
    <t>DE WHITE SPIRIT                    4L</t>
  </si>
  <si>
    <t>DE WHITE SPIRIT                    2L</t>
  </si>
  <si>
    <t>DE TURPS SUBSTITUTE                4L</t>
  </si>
  <si>
    <t>DE TURPS SUBSTITUTE                2L</t>
  </si>
  <si>
    <t>DE PROF SOFT GRIP 6 IN 1 PAINTING TOOL</t>
  </si>
  <si>
    <t>DE PROF SOFT GRIP STRIPPING KNIFE  75MM</t>
  </si>
  <si>
    <t>DE PROF SOFT GRIP STRIPPING KNIFE  50MM</t>
  </si>
  <si>
    <t>DE PROF SOFT GRIP STRIPPING KNIFE  25MM</t>
  </si>
  <si>
    <t>DE PROF SOFT GRIP FILLING KNIFE    75MM</t>
  </si>
  <si>
    <t>DE PROF SOFT GRIP FILLING KNIFE    50MM</t>
  </si>
  <si>
    <t>DE PROF SOFT GRIP FILLING KNIFE    25MM</t>
  </si>
  <si>
    <t>DE ULTIMATE SCALE TANG PUTTY KNIFE</t>
  </si>
  <si>
    <t>DE ULTIMATE TANG STRIPPING KNIFE   100MM</t>
  </si>
  <si>
    <t>DE ULTIMATE TANG STRIPPING KNIFE   75MM</t>
  </si>
  <si>
    <t>DE ULTIMATE TANG STRIPPING KNIFE   50MM</t>
  </si>
  <si>
    <t>DE ULTIMATE TANG STRIPPING KNIFE   25MM</t>
  </si>
  <si>
    <t>DE ULTIMATE SC TANG FILLING KNIFE  100MM</t>
  </si>
  <si>
    <t>DE ULTIMATE SC TANG FILLING KNIFE  75MM</t>
  </si>
  <si>
    <t>DE ULTIMATE SC TANG FILLING KNIFE  50MM</t>
  </si>
  <si>
    <t>DE ULTIMATE SC TANG FILLING KNIFE  25MM</t>
  </si>
  <si>
    <t>DE PROF SCRAPER         3IN (6)    EACH</t>
  </si>
  <si>
    <t>DE PROF SCRAPER         2IN (6)    EACH</t>
  </si>
  <si>
    <t>DE PROF SCRAPER         1IN (6)    EACH</t>
  </si>
  <si>
    <t>DE PROF FLEX FILL KNIFE 3IN (6)    EACH</t>
  </si>
  <si>
    <t>DE PROF FLEX FILL KNIFE 2IN (6)    EACH</t>
  </si>
  <si>
    <t>DE PROF FLEX FILL KNIFE 1IN (6)    EACH</t>
  </si>
  <si>
    <t>DE PROF CAULKING GUN               400ML</t>
  </si>
  <si>
    <t>ST 365 SMOOTH           BRIL WHITE 5L</t>
  </si>
  <si>
    <t>ST 365 SMOOTH           MAGNOLIA   5L</t>
  </si>
  <si>
    <t>ST 365 SMOOTH           BLACK      5L</t>
  </si>
  <si>
    <t>ST 365 SMOOTH           BASE 939   5L</t>
  </si>
  <si>
    <t>ST CLASSIC GLOSS        TITAN WHTE 5L</t>
  </si>
  <si>
    <t>ST DIRT REPELLANT INDIC CLEAR      5L</t>
  </si>
  <si>
    <t>ST EGGSHELL X-TRA       WHITE      1L</t>
  </si>
  <si>
    <t>ST EGGSHELL X-TRA       WHITE      2.5L</t>
  </si>
  <si>
    <t>ST EGGSHELL X-TRA       BLACK      1L</t>
  </si>
  <si>
    <t>ST EGGSHELL X-TRA       BLACK      2.5L</t>
  </si>
  <si>
    <t>ST EGGSHELL X-TRA       BASE 920   2.5L</t>
  </si>
  <si>
    <t>ST EGGSHELL X-TRA       BASE 920   1L</t>
  </si>
  <si>
    <t>ST EGGSHELL X-TRA       BASE 921   2.5L</t>
  </si>
  <si>
    <t>ST EGGSHELL X-TRA       BASE 921   1L</t>
  </si>
  <si>
    <t>ST EGGSHELL X-TRA       BASE 923   1L</t>
  </si>
  <si>
    <t>ST EGGSHELL X-TRA       BASE 923   2.5L</t>
  </si>
  <si>
    <t>ST FINE TEXT MATT       BRIL WHITE 10L</t>
  </si>
  <si>
    <t>ST FINE TEXT MATT       BRIL WHITE 5L</t>
  </si>
  <si>
    <t>ST FINE TEXT MATT       MAGNOLIA   10L</t>
  </si>
  <si>
    <t>ST FINE TEXT MATT       MAGNOLIA   5L</t>
  </si>
  <si>
    <t>ST FINE TEXT MATT       LGHT CREAM 5L</t>
  </si>
  <si>
    <t>ST FINE TEXT MATT       BLACK      5L</t>
  </si>
  <si>
    <t>ST FINE TEXT MATT       CORN CREAM 5L</t>
  </si>
  <si>
    <t>ST FINE TEXT MATT       OATMEAL    5L</t>
  </si>
  <si>
    <t>ST FINE TEXT MATT       BEIGE      5L</t>
  </si>
  <si>
    <t>ST FINE TEXT MATT       BASE 920   5L</t>
  </si>
  <si>
    <t>ST FINE TEXT MATT       BASE 923   5L</t>
  </si>
  <si>
    <t>ST XTREME X-POSURE SMTH BRIL WHITE 5L</t>
  </si>
  <si>
    <t>ST XTREME X-POSURE SMTH MAGNOLIA   5L</t>
  </si>
  <si>
    <t>ST XTREME X-POSURE SMTH BLACK      5L</t>
  </si>
  <si>
    <t>ST XTREME X-POSURE SMTH BASE 920   5L</t>
  </si>
  <si>
    <t>ST XTREME X-POSURE SMTH BASE 921   5L</t>
  </si>
  <si>
    <t>ST XTREME X-POSURE SMTH BASE 923   5L</t>
  </si>
  <si>
    <t>ST FLEXIBLE PRIMER U/C  WHITE      5L</t>
  </si>
  <si>
    <t>ST FLEXIBLE PRIMER U/C  WHITE      1L</t>
  </si>
  <si>
    <t>ST FLEXIBLE PRIMER U/C  WHITE      2.5L</t>
  </si>
  <si>
    <t>ST FLEXIBLE PRIMER U/C  CHARC GREY 1L</t>
  </si>
  <si>
    <t>ST FLEXIBLE PRIMER U/C  CHARC GREY 2.5L</t>
  </si>
  <si>
    <t>ST FLEXIBLE PRIMER U/C  RED        2.5L</t>
  </si>
  <si>
    <t>ST FLEXIGLOSS X-TRA     BLACK      2.5L</t>
  </si>
  <si>
    <t>ST FLEXIGLOSS X-TRA     BLACK      1L</t>
  </si>
  <si>
    <t>ST FLEXIGLOSS X-TRA     BRIL WHITE 1L</t>
  </si>
  <si>
    <t>ST FLEXIGLOSS X-TRA     BRIL WHITE 2.5L</t>
  </si>
  <si>
    <t>ST FLEXIGLOSS X-TRA     BRIL WHITE 5L</t>
  </si>
  <si>
    <t>ST FLEXIGLOSS X-TRA     EVERGLADE  2.5L</t>
  </si>
  <si>
    <t>ST FLEXIGLOSS X-TRA     BASE 920   2.5L</t>
  </si>
  <si>
    <t>ST FLEXIGLOSS X-TRA     BASE 921   2.5L</t>
  </si>
  <si>
    <t>ST FLEXIGLOSS X-TRA     DARK SPICE 2.5L</t>
  </si>
  <si>
    <t>ST FLEXIGLOSS X-TRA     MORELLO    2.5L</t>
  </si>
  <si>
    <t>ST HIGH BUILD           WHITE      15K</t>
  </si>
  <si>
    <t>ST HIGH BUILD           IVORY      15K</t>
  </si>
  <si>
    <t>ST HIGH BUILD           STONE      15K</t>
  </si>
  <si>
    <t>ST HIGH BUILD           LIGHT GREY 15K</t>
  </si>
  <si>
    <t>ST HIGH BUILD           LGHT MAG   15K</t>
  </si>
  <si>
    <t>ST HIGH BUILD           CNTY CREAM 15K</t>
  </si>
  <si>
    <t>ST HIBUILD ROLL HD                 7.5IN</t>
  </si>
  <si>
    <t>ST HIGHCOVER SMOOTH     BRIL WHITE 7.5L</t>
  </si>
  <si>
    <t>ST HIGHCOVER SMOOTH     BRIL WHITE 10L</t>
  </si>
  <si>
    <t>ST HIGHCOVER SMOOTH     BRIL WHITE 5L</t>
  </si>
  <si>
    <t>ST HIGHCOVER SMOOTH     MAGNOLIA   5L</t>
  </si>
  <si>
    <t>ST HIGHCOVER SMOOTH     MAGNOLIA   10L</t>
  </si>
  <si>
    <t>ST HIGHCOVER SMOOTH     MAGNOLIA   7.5L</t>
  </si>
  <si>
    <t>ST HIGHCOVER SMOOTH     BLACK      5L</t>
  </si>
  <si>
    <t>ST HIGHCOVER SMOOTH     BIRCH      5L</t>
  </si>
  <si>
    <t>ST HIGHCOVER SMOOTH     LGHT CRM   5L</t>
  </si>
  <si>
    <t>ST HIGHCOVER SMOOTH     ETRUSC RED 5L</t>
  </si>
  <si>
    <t>ST HIGHCOVER SMOOTH     SUFFOLK    5L</t>
  </si>
  <si>
    <t>ST HIGHCOVER SMOOTH     GRAVEL     5L</t>
  </si>
  <si>
    <t>ST HIGHCOVER SMOOTH     PLYM GREY  5L</t>
  </si>
  <si>
    <t>ST HIGHCOVER SMOOTH     OATMEAL    5L</t>
  </si>
  <si>
    <t>ST HIGHCOVER SMOOTH     BEIGE      5L</t>
  </si>
  <si>
    <t>ST HIGHCOVER SMOOTH     MID STONE  5L</t>
  </si>
  <si>
    <t>ST HIGHCOVER SMOOTH     CORNSH CRM 5L</t>
  </si>
  <si>
    <t>ST HIGHCOVER SMOOTH BSE 920        5L</t>
  </si>
  <si>
    <t>ST HIGHCOVER SMOOTH BSE 920        10L</t>
  </si>
  <si>
    <t>ST HIGHCOVER SMOOTH BSE 921        5L</t>
  </si>
  <si>
    <t>ST HIGHCOVER SMOOTH BSE 923        5L</t>
  </si>
  <si>
    <t>ST METAL GLOSS X-TRA    WHITE      2.5L</t>
  </si>
  <si>
    <t>ST METAL GLOSS X-TRA    BLACK      2.5L</t>
  </si>
  <si>
    <t>ST POLY MEMBRANE PRIMER WHITE      5L</t>
  </si>
  <si>
    <t>ST POLY. MEMBRANE 10M X 300MM</t>
  </si>
  <si>
    <t>ST UPVC CLEANER         CLEAR      1L</t>
  </si>
  <si>
    <t>ST RUST INHIB PRIMER    GREY       2.5L</t>
  </si>
  <si>
    <t>ST STAB SOLUTION        CLEAR      5L</t>
  </si>
  <si>
    <t>ST W/B STAB SOLUTION    CLEAR      5L</t>
  </si>
  <si>
    <t>ST FUNGICIDAL WASH      CLEAR        5L</t>
  </si>
  <si>
    <t>WA RASCH WALLTEXTURES V 550580</t>
  </si>
  <si>
    <t>WA RASCH WALLTEXTURES V 550559</t>
  </si>
  <si>
    <t>WA RASCH SALISBURY 553352</t>
  </si>
  <si>
    <t>WA RASCH SALISBURY 553338</t>
  </si>
  <si>
    <t>WA RASCH SALISBURY 553321</t>
  </si>
  <si>
    <t>WA RASCH SALISBURY 553154</t>
  </si>
  <si>
    <t>WA RASCH SALISBURY 553130</t>
  </si>
  <si>
    <t>WA RASCH SALISBURY 553123</t>
  </si>
  <si>
    <t>WA RASCH SALISBURY 553031</t>
  </si>
  <si>
    <t>WA RASCH SALISBURY 553024</t>
  </si>
  <si>
    <t>WA RASCH SALISBURY 552362</t>
  </si>
  <si>
    <t>WA RASCH SALISBURY 552355</t>
  </si>
  <si>
    <t>WA RASCH SALISBURY 552348</t>
  </si>
  <si>
    <t>WA RASCH LINARES 617634</t>
  </si>
  <si>
    <t>WA RASCH LINARES 617559</t>
  </si>
  <si>
    <t>WA RASCH LINARES 617542</t>
  </si>
  <si>
    <t>WA RASCH LINARES 617535</t>
  </si>
  <si>
    <t>WA RASCH LINARES 617528</t>
  </si>
  <si>
    <t>WA RASCH LINARES 617511</t>
  </si>
  <si>
    <t>WA RASCH LINARES 617443</t>
  </si>
  <si>
    <t>WA RASCH LINARES 617436</t>
  </si>
  <si>
    <t>WA RASCH LINARES 617368</t>
  </si>
  <si>
    <t>WA RASCH LINARES 617351</t>
  </si>
  <si>
    <t>WA RASCH LINARES 617191</t>
  </si>
  <si>
    <t>WA RASCH LINARES 617184</t>
  </si>
  <si>
    <t>WA RASCH LINARES 617153</t>
  </si>
  <si>
    <t>WA GALERIE TINY TOTS 2 A</t>
  </si>
  <si>
    <t>WA GALERIE THE TEXTURES BOOK I</t>
  </si>
  <si>
    <t>WA GALERIE THE TEXTURES BOOK H</t>
  </si>
  <si>
    <t>WA GALERIE THE TEXTURES BOOK G</t>
  </si>
  <si>
    <t>WA GALERIE TED BAKER FANTASIA D</t>
  </si>
  <si>
    <t>WA GALERIE TED BAKER FANTASIA C</t>
  </si>
  <si>
    <t>WA GALERIE TED BAKER FANTASIA B</t>
  </si>
  <si>
    <t>WA GALERIE TED BAKER FANTASIA A</t>
  </si>
  <si>
    <t>WA GALERIE STRIPES AND DAMASK 2 A</t>
  </si>
  <si>
    <t>WA GALERIE SKANDINAVIA 2 B</t>
  </si>
  <si>
    <t>WA GALERIE SKANDINAVIA 2 A</t>
  </si>
  <si>
    <t>WA GALERIE SKAGEN A</t>
  </si>
  <si>
    <t>WA GALERIE PERFECTO 2 C</t>
  </si>
  <si>
    <t>WA GALERIE PERFECTO 2 B</t>
  </si>
  <si>
    <t>WA GALERIE OPULENCE A</t>
  </si>
  <si>
    <t>WA GALERIE ATMOSPHERE B</t>
  </si>
  <si>
    <t>WA GALERIE ATMOSPHERE A</t>
  </si>
  <si>
    <t>WA GALERIE APELVIKEN 2 A</t>
  </si>
  <si>
    <t>DS HIPPO PRO 2 SEALANT ADHES BROWN 290ML</t>
  </si>
  <si>
    <t>WA GALERIE ABSOLUTELY CHIC C</t>
  </si>
  <si>
    <t>WA GALERIE ABSOLUTELY CHIC B</t>
  </si>
  <si>
    <t>WA GALERIE ABSOLUTELY CHIC A</t>
  </si>
  <si>
    <t>WA GALERIE ABBY ROSE 4 A</t>
  </si>
  <si>
    <t>DS HIPPO PRO 2 SEALANT ADHES TRANS 290ML</t>
  </si>
  <si>
    <t>WA GALERIE SECRET GARDEN A</t>
  </si>
  <si>
    <t>WA GALERIE HAVANA B</t>
  </si>
  <si>
    <t>WA GALERIE HAVANA A</t>
  </si>
  <si>
    <t>WA GALERIE ORNAMENTA 2 A</t>
  </si>
  <si>
    <t>WA GALERIE AMAZONIA A</t>
  </si>
  <si>
    <t>WA GALERIE TEXSTYLE A</t>
  </si>
  <si>
    <t>WA GALERIE LUXE D</t>
  </si>
  <si>
    <t>WA GALERIE LUXE C</t>
  </si>
  <si>
    <t>WA GALERIE LUXE B</t>
  </si>
  <si>
    <t>WA GALERIE LUXE A</t>
  </si>
  <si>
    <t>WA COLEMANS ALTA GAMMA HOME 3</t>
  </si>
  <si>
    <t>WA COLEMANS ITALIAN SILKS 7</t>
  </si>
  <si>
    <t>WA COLEMANS WALLFABRIC</t>
  </si>
  <si>
    <t>WA COLEMANS EMBELLISH</t>
  </si>
  <si>
    <t>WA GALERIE BLOMSTERMALA A</t>
  </si>
  <si>
    <t>WA GALERIE MARIMEKKO 5 A</t>
  </si>
  <si>
    <t>WA GALERIE LITTLE EXPLORERS B</t>
  </si>
  <si>
    <t>WA GALERIE LITTLE EXPLORERS A</t>
  </si>
  <si>
    <t>WA GALERIE KITCHEN STYLE 3 A</t>
  </si>
  <si>
    <t>WA GALERIE ITALIAN TEXTURES 2 A</t>
  </si>
  <si>
    <t>WA GALERIE ITALIAN DAMASKS 3 A</t>
  </si>
  <si>
    <t>WA GALERIE ITALIAN CLASSICS 4 A</t>
  </si>
  <si>
    <t>WA GALERIE IMAGINE C</t>
  </si>
  <si>
    <t>WA GALERIE IMAGINE B</t>
  </si>
  <si>
    <t>WA GALERIE IMAGINE A</t>
  </si>
  <si>
    <t>WA GALERIE GEOMETRIX A</t>
  </si>
  <si>
    <t>WA GALERIE EMPORIUM C</t>
  </si>
  <si>
    <t>WA GALERIE EMPORIUM B</t>
  </si>
  <si>
    <t>WA GALERIE EMPORIUM A</t>
  </si>
  <si>
    <t>WA GALERIE EKBACKA A</t>
  </si>
  <si>
    <t>WA GALERIE DESIGN A</t>
  </si>
  <si>
    <t>WA GALERIE COUNTRY COTTAGE A</t>
  </si>
  <si>
    <t>WA GALERIE CITY GLAM C</t>
  </si>
  <si>
    <t>WA GALERIE CITY GLAM B</t>
  </si>
  <si>
    <t>WA GALERIE CITY GLAM A</t>
  </si>
  <si>
    <t>WA GALERIE BOTANICA D</t>
  </si>
  <si>
    <t>WA GALERIE BOTANICA C</t>
  </si>
  <si>
    <t>WA GALERIE BOTANICA B</t>
  </si>
  <si>
    <t>WA GALERIE BOTANICA A</t>
  </si>
  <si>
    <t>WA GALERIE NEAPOLIS 3 C BORDER</t>
  </si>
  <si>
    <t>WA GALERIE NEAPOLIS 3 B</t>
  </si>
  <si>
    <t>WA GALERIE NEAPOLIS 3 A</t>
  </si>
  <si>
    <t>WA GALERIE THE TEXTURES BOOK F</t>
  </si>
  <si>
    <t>WA GALERIE THE TEXTURES BOOK E</t>
  </si>
  <si>
    <t>WA GALERIE THE TEXTURES BOOK D</t>
  </si>
  <si>
    <t>WA GALERIE THE TEXTURES BOOK C</t>
  </si>
  <si>
    <t>WA GALERIE THE TEXTURES BOOK B</t>
  </si>
  <si>
    <t>WA GALERIE THE TEXTURES BOOK A</t>
  </si>
  <si>
    <t>WA GALERIE AVALON E</t>
  </si>
  <si>
    <t>WA GALERIE AVALON D</t>
  </si>
  <si>
    <t>WA GALERIE AVALON C</t>
  </si>
  <si>
    <t>WA GALERIE AVALON B</t>
  </si>
  <si>
    <t>WA GALERIE AVALON A</t>
  </si>
  <si>
    <t>WA GALERIE BAZAAR A</t>
  </si>
  <si>
    <t>WA GALERIE METALLIC FX B</t>
  </si>
  <si>
    <t>WA GALERIE METALLIC FX A</t>
  </si>
  <si>
    <t>WA GALERIE ELLE A</t>
  </si>
  <si>
    <t>WA GALERIE SERENE A</t>
  </si>
  <si>
    <t>WA GALERIE JUST KITCHENS A</t>
  </si>
  <si>
    <t>WA GALERIE SMALL PRINTS A</t>
  </si>
  <si>
    <t>WA GALERIE EDEN E</t>
  </si>
  <si>
    <t>WA GALERIE EDEN D</t>
  </si>
  <si>
    <t>WA GALERIE EDEN C</t>
  </si>
  <si>
    <t>WA GALERIE EDEN B</t>
  </si>
  <si>
    <t>WA GALERIE EDEN A</t>
  </si>
  <si>
    <t>WA GALERIE SERENE B</t>
  </si>
  <si>
    <t>WA AS CREATIONS BURNLEY 3732-05</t>
  </si>
  <si>
    <t>WA AS CREATIONS BURNLEY 2409-10</t>
  </si>
  <si>
    <t>WA GALERIE BLOOMING WILD D</t>
  </si>
  <si>
    <t>WA GALERIE BLOOMING WILD C</t>
  </si>
  <si>
    <t>WA GALERIE BLOOMING WILD B</t>
  </si>
  <si>
    <t>WA GALERIE BLOOMING WILD A</t>
  </si>
  <si>
    <t>WA FINE DECOR CONTRACTOR BOOK 23 B</t>
  </si>
  <si>
    <t>WA FINE DECOR CONTRACTOR BOOK 23 A</t>
  </si>
  <si>
    <t>WA GALERIE SERENE C</t>
  </si>
  <si>
    <t>WA GALERIE CDC HOME INSPIRATION H</t>
  </si>
  <si>
    <t>WA GALERIE CDC HOME INSPIRATION G</t>
  </si>
  <si>
    <t>WA GALERIE CDC HOME INSPIRATION F</t>
  </si>
  <si>
    <t>WA GALERIE CDC HOME INSPIRATION E</t>
  </si>
  <si>
    <t>WA GALERIE CDC HOME INSPIRATION D</t>
  </si>
  <si>
    <t>WA GALERIE CDC HOME INSPIRATION C</t>
  </si>
  <si>
    <t>WA GALERIE CDC HOME INSPIRATION B</t>
  </si>
  <si>
    <t>WA GALERIE CDC HOME INSPIRATION A</t>
  </si>
  <si>
    <t>WA GALERIE CDC ITALIAN VINYL 4 A</t>
  </si>
  <si>
    <t>WA GALERIE AMBIANCE A</t>
  </si>
  <si>
    <t>WA GALERIE ESCAPE B</t>
  </si>
  <si>
    <t>WA GALERIE ESCAPE A</t>
  </si>
  <si>
    <t>WA GALERIE TENDENZA A</t>
  </si>
  <si>
    <t>WA GRAHAM &amp; BROWN TRANQUILITY BT</t>
  </si>
  <si>
    <t>WA GRAHAM &amp; BROWN HIGHLAND EG</t>
  </si>
  <si>
    <t>WA CDC HOME ESSENTIALS WALLPAPER A</t>
  </si>
  <si>
    <t>WA GALERIE NOSTALGIE A</t>
  </si>
  <si>
    <t>WA GALERIE METROPOLITAN B</t>
  </si>
  <si>
    <t>WA GALERIE SKANDINAVIA B</t>
  </si>
  <si>
    <t>WA GALERIE WALL TEXTURES 4 E</t>
  </si>
  <si>
    <t>WA GALERIE WALL TEXTURES 4 D</t>
  </si>
  <si>
    <t>WA GALERIE APELVIKEN A</t>
  </si>
  <si>
    <t>WA CDC HOME ESSENTIALS WALLPAPER C</t>
  </si>
  <si>
    <t>WA GRAHAM &amp; BROWN KABUKI SN</t>
  </si>
  <si>
    <t>WA GALERIE GRUNGE D</t>
  </si>
  <si>
    <t>WA GALERIE GRUNGE C</t>
  </si>
  <si>
    <t>WA GALERIE GRUNGE B</t>
  </si>
  <si>
    <t>WA GALERIE GRUNGE A</t>
  </si>
  <si>
    <t>WA GALERIE VINTAGE ROSES A</t>
  </si>
  <si>
    <t>WA GALERIE JUST 4 KIDS 2 A</t>
  </si>
  <si>
    <t>WA GALERIE MINIATURES 2 A</t>
  </si>
  <si>
    <t>WA GALERIE ORGANIC TEXTURES A</t>
  </si>
  <si>
    <t>WA GRAHAM &amp; BROWN MILAN SF</t>
  </si>
  <si>
    <t>WA COLEMANS BELVEDERE</t>
  </si>
  <si>
    <t>WA GALERIE ELISIR C</t>
  </si>
  <si>
    <t>WA GALERIE ELISIR B</t>
  </si>
  <si>
    <t>WA GALERIE ELISIR A</t>
  </si>
  <si>
    <t>WA GALERIE PASSENGER E</t>
  </si>
  <si>
    <t>WA GALERIE PASSENGER D</t>
  </si>
  <si>
    <t>WA GALERIE PASSENGER C</t>
  </si>
  <si>
    <t>WA GALERIE PASSENGER B</t>
  </si>
  <si>
    <t>WA GALERIE PASSENGER A</t>
  </si>
  <si>
    <t>WA GALERIE SMART STRIPES WALL</t>
  </si>
  <si>
    <t>WA HARLEQUIN MOMENTUM 2 WALL D</t>
  </si>
  <si>
    <t>WA HARLEQUIN MOMENTUM 2 WALL  C</t>
  </si>
  <si>
    <t>WA HARLEQUIN MOMENTUM 2 WALL   B</t>
  </si>
  <si>
    <t>WA AS CREATION CASABLANCA 4 WALL</t>
  </si>
  <si>
    <t>WA A S CREATIONS 6416-18 WALL</t>
  </si>
  <si>
    <t>WA GALERIE FRESH KITCHENS 5 BORDER C</t>
  </si>
  <si>
    <t>WA GALERIE FRESH KITCHENS 5 BORDER B</t>
  </si>
  <si>
    <t>WA GALERIE FRESH KITCHENS 5 A</t>
  </si>
  <si>
    <t>WA HARLEQUIN MOMENTUM 3 GROUP 4</t>
  </si>
  <si>
    <t>WA HARLEQUIN MOMENTUM 3 GROUP 3</t>
  </si>
  <si>
    <t>WA HARLEQUIN MOMENTUM 3 GROUP 2</t>
  </si>
  <si>
    <t>WA GALERIE ITALIAN DAMASK A</t>
  </si>
  <si>
    <t>WA SANDERSON ARCHIVE WALLPAPERS II WALL</t>
  </si>
  <si>
    <t>WA TEKTURA FABRIC BACKED WALL GRP1</t>
  </si>
  <si>
    <t>WA TEKTURA EXPRESS RANGE BUDGET WALL IMA</t>
  </si>
  <si>
    <t>WA GALERIE KITCHEN RECIPES A</t>
  </si>
  <si>
    <t>WA GALERIE NATURAL FX B</t>
  </si>
  <si>
    <t>WA GALERIE NATURAL FX A</t>
  </si>
  <si>
    <t>WA GALERIE ROSE GARDEN A WALL</t>
  </si>
  <si>
    <t>WA GALERIE INDO CHIC C WALL</t>
  </si>
  <si>
    <t>WA GALERIE INDO CHIC B WALL</t>
  </si>
  <si>
    <t>WA HARLEQUIN TRESILLO GRP4</t>
  </si>
  <si>
    <t>WA GALERIE KITCHEN RECIPES B</t>
  </si>
  <si>
    <t>WA CDC PROFESSIONAL WPR COLLECT SINGLE F</t>
  </si>
  <si>
    <t>WA GALERIE GLOBAL FUSION F</t>
  </si>
  <si>
    <t>WA GALERIE GLOBAL FUSION E</t>
  </si>
  <si>
    <t>WA GALERIE GLOBAL FUSION D</t>
  </si>
  <si>
    <t>WA GALERIE GLOBAL FUSION C</t>
  </si>
  <si>
    <t>WA GALERIE GLOBAL FUSION B</t>
  </si>
  <si>
    <t>WA GALERIE GLOBAL FUSION A</t>
  </si>
  <si>
    <t>WA GALERIE PALAZZO</t>
  </si>
  <si>
    <t>WA GALERIE SMART STRIPES 2</t>
  </si>
  <si>
    <t>WA HARLEQUIN TRESILLO GRP3</t>
  </si>
  <si>
    <t>WA DEC CHOICE 4 ROLL G WALL</t>
  </si>
  <si>
    <t>WA GALERIE SHADES WALL A</t>
  </si>
  <si>
    <t>WA HARLEQUIN SCION LOHKO GRP2</t>
  </si>
  <si>
    <t>WA HARLEQUIN CALLISTA BY CLARISSA GRP3</t>
  </si>
  <si>
    <t>WA GALERIE WALL TEXTURES 3 WALL G</t>
  </si>
  <si>
    <t>WA GALERIE TEXTURED PLAINS WALL B</t>
  </si>
  <si>
    <t>WA GALERIE CLASSIC SILKS 3 WALL A</t>
  </si>
  <si>
    <t>WA SANDERSON WOODLAND WALKS WALL GRP 5</t>
  </si>
  <si>
    <t>WA SANDERSON WOODLAND WALKS WALL GRP 4</t>
  </si>
  <si>
    <t>WA SANDERSON WOODLAND WALKS WALL GRP 3</t>
  </si>
  <si>
    <t>WA DESIGNERS GUILD EDIT PLA &amp; TEXT GRP6</t>
  </si>
  <si>
    <t>WA DESIGNERS GUILD MARQUISETTE GRP5</t>
  </si>
  <si>
    <t>WA DESIGNERS GUILD MARQUISETTE GRP4</t>
  </si>
  <si>
    <t>WA DESIGNERS GUILD MARQUISETTE GRP3</t>
  </si>
  <si>
    <t>WA DESIGNERS GUILD MARQUISETTE GRP2</t>
  </si>
  <si>
    <t>WA DESIGNERS GUILD MARQUISETTE GRP1</t>
  </si>
  <si>
    <t>WA FINE DECOR DUDLEY CONTRACT BOOK A</t>
  </si>
  <si>
    <t>WA GRANDECO PLAINS &amp; MURALS B</t>
  </si>
  <si>
    <t>WA GRANDECO PLAINS &amp; MURALS A</t>
  </si>
  <si>
    <t>WA GRANDECO MYRIAD C</t>
  </si>
  <si>
    <t>WA GRANDECO MYRIAD B</t>
  </si>
  <si>
    <t>WA GRANDECO MYRIAD A</t>
  </si>
  <si>
    <t>WA GRANDECO AURORA C</t>
  </si>
  <si>
    <t>WA GRANDECO AURORA B</t>
  </si>
  <si>
    <t>WA GALERIE EXPOSED A</t>
  </si>
  <si>
    <t>WA GALERIE SIMPLY SILKS 4</t>
  </si>
  <si>
    <t>WA GALERIE TEXTURE FX A</t>
  </si>
  <si>
    <t>WA COLEMANS WALLSTITCH</t>
  </si>
  <si>
    <t>WA COLEMANS VERDE 2</t>
  </si>
  <si>
    <t>WA COLEMANS TRIANNON XII</t>
  </si>
  <si>
    <t>WA COLEMANS ROBERTO CAVAILLI  7</t>
  </si>
  <si>
    <t>WA COLEMANS MODERN IMPRESSIONS</t>
  </si>
  <si>
    <t>WA COLEMANS MANDALAY</t>
  </si>
  <si>
    <t>WA COLEMANS GMK DELUXE C</t>
  </si>
  <si>
    <t>WA COLEMANS GMK DELUXE B</t>
  </si>
  <si>
    <t>WA COLEMANS GIULIA</t>
  </si>
  <si>
    <t>WA COLEMANS CARAT</t>
  </si>
  <si>
    <t>WA COLEMANS BEAUX ARTS 2</t>
  </si>
  <si>
    <t>WA COLEMANS ALTAGAMMA LIFE A</t>
  </si>
  <si>
    <t>WA GRANDECO PLAINS &amp; MURALS C</t>
  </si>
  <si>
    <t>WA COLEMANS ALTAGAMMA LIFE  B</t>
  </si>
  <si>
    <t>WA COLEMANS ALOCASIA</t>
  </si>
  <si>
    <t>WA GRANDECO JUNGLE FEVER D</t>
  </si>
  <si>
    <t>WA GRANDECO JUNGLE FEVER C</t>
  </si>
  <si>
    <t>WA GRANDECO JUNGLE FEVER B</t>
  </si>
  <si>
    <t>WA GRANDECO JUNGLE FEVER A</t>
  </si>
  <si>
    <t>WA CLARKE NAVARA OYSTR CUSHN 43 X 43 CM</t>
  </si>
  <si>
    <t>WA CLARKE NAVARA SILVR CUSHN 43 X 43 CM</t>
  </si>
  <si>
    <t>WA CLARKE TOPIA CHARCOL CUSHN 43 X 43 CM</t>
  </si>
  <si>
    <t>WA CLARKE NAVARRA MINK CUSHN 43 X 43 CM</t>
  </si>
  <si>
    <t>WA CLARKE NAVARA INDGO CUSHN 43 X 43 CM</t>
  </si>
  <si>
    <t>WA CLARKE CATLNIA SILVR CUSHN 43 X 43 CM</t>
  </si>
  <si>
    <t>WA CLARKE TOPIA EMERALD CUSHN 43 X 43 CM</t>
  </si>
  <si>
    <t>WA CLARKE TOPIA SILVER CUSHN 43 X 43 CM</t>
  </si>
  <si>
    <t>WA CLARKE TOPIA TEAL CUSHION 43 X 43 CM</t>
  </si>
  <si>
    <t>WA CLARKE CAMPELLO EYELET RMC 66 X 72in</t>
  </si>
  <si>
    <t>WA CLARKE NAPLES EYELET RMC 46 X 90in</t>
  </si>
  <si>
    <t>WA CLARKE NAPLES EYELET RMC 66 X 54in</t>
  </si>
  <si>
    <t>WA CLARKE NAPLES EYELET RMC 66 X 90in</t>
  </si>
  <si>
    <t>WA CLARKE CATLNIA HETHR CUSHN 43 X 43 CM</t>
  </si>
  <si>
    <t>WA CLARKE CASTLO INDIGO CUSHN 43 X 43 CM</t>
  </si>
  <si>
    <t>WA CLARKE ELBA LINEN CUSHION 43 X 43 CM</t>
  </si>
  <si>
    <t>WA CLARKE NAPLES STONE CUSHN 43 X 43 CM</t>
  </si>
  <si>
    <t>WA CLARKE NAPLES SMOKE CUSHN 43 X 43 CM</t>
  </si>
  <si>
    <t>WA CLARKE NAPLES GOLD CUSHION 43 X 43 CM</t>
  </si>
  <si>
    <t>WA CLARKE NAVARA SLATE THRO 130 X 230 CM</t>
  </si>
  <si>
    <t>WA CLARKE NAVARA OYSTR THRO 130 X 230 CM</t>
  </si>
  <si>
    <t>WA CLARKE NAVARRA EBNY THRO 130 X 230 CM</t>
  </si>
  <si>
    <t>WA CLARKE NAPLES TAUP THROW 130 X 230 CM</t>
  </si>
  <si>
    <t>WA CLARKE NAPLES HETHR THRO 130 X 230 CM</t>
  </si>
  <si>
    <t>WA CLARKE NAPLES GOLD THROW 130 X 230CM</t>
  </si>
  <si>
    <t>WA ERFURT INSULATING LINING PAPER</t>
  </si>
  <si>
    <t>WA RED LABEL HEATSAVER UNDERLINER  2MM</t>
  </si>
  <si>
    <t>WA ERFURT LINING 1000             DOUBLE</t>
  </si>
  <si>
    <t>WA ERFURT LINING 1200             DOUBLE</t>
  </si>
  <si>
    <t>WA ERFURT LINING 1400             DOUBLE</t>
  </si>
  <si>
    <t>WA ERFURT LINING 1700             DOUBLE</t>
  </si>
  <si>
    <t>WA ANAGLYPTA SUPERCOVER 2500 LINING DBL</t>
  </si>
  <si>
    <t>WA WALLROCK FIBRELINER PLUS 55    DOUBLE</t>
  </si>
  <si>
    <t>WA WALLROCK FIBRELINER SMOOTH 75  DOUBLE</t>
  </si>
  <si>
    <t>DE ESSENTIAL LINING PAPER 1200    DOUBLE</t>
  </si>
  <si>
    <t>WA ERFURT RED LABEL LINING 1000    QUAD</t>
  </si>
  <si>
    <t>WA ERFURT RED LABEL LINING 1200    QUAD</t>
  </si>
  <si>
    <t>WA WALLROCK FIBRELINER SMOOTH 100 DOUBLE</t>
  </si>
  <si>
    <t>DS WALLROCK THERMAL FR ADHESIVE    5K</t>
  </si>
  <si>
    <t>WA WALLROCK FIRELINER 55          DOUBLE</t>
  </si>
  <si>
    <t>WA WALLROCK PREMIUM 55            SINGLE</t>
  </si>
  <si>
    <t>WA ERFURT INSULATING LINING GRAPHITE +</t>
  </si>
  <si>
    <t>WA WALLROCK THERMAL LINER          KV600</t>
  </si>
  <si>
    <t>WA WALLROCK THERMAL LINER</t>
  </si>
  <si>
    <t>WA ERFURT LINING 800              SINGLE</t>
  </si>
  <si>
    <t>WA ERFURT LINING 2000             DOUBLE</t>
  </si>
  <si>
    <t>WA ERFURT LINING 800              DOUBLE</t>
  </si>
  <si>
    <t>WA WALLROCK FIBRELINER 100        DOUBLE</t>
  </si>
  <si>
    <t>WA WALLROCK FIBRELINER 55         DOUBLE</t>
  </si>
  <si>
    <t>WA WALLROCK FIBRELINER 55         SINGLE</t>
  </si>
  <si>
    <t>WA WALLROCK FIBRELINER 75         DOUBLE</t>
  </si>
  <si>
    <t>WA ERFURT LINING 1000              QUAD</t>
  </si>
  <si>
    <t>WA ERFURT LINING 1200              QUAD</t>
  </si>
  <si>
    <t>WA ERFURT LINING 1400              QUAD</t>
  </si>
  <si>
    <t>WA ERFURT LINING 800               QUAD</t>
  </si>
  <si>
    <t>WA ERFURT LINING 1000             SINGLE</t>
  </si>
  <si>
    <t>WA ERFURT LINING 1200             SINGLE</t>
  </si>
  <si>
    <t>WA ERFURT LINING 1400             SINGLE</t>
  </si>
  <si>
    <t>WA ERFURT LINING 1700             SINGLE</t>
  </si>
  <si>
    <t>WA ERFURT LINING 2000             SINGLE</t>
  </si>
  <si>
    <t>WA SUPERFRESCO WHITE    NW</t>
  </si>
  <si>
    <t>WA VITRULAN GLASS LINING FLEECE   VPP200</t>
  </si>
  <si>
    <t>WA ANAGLYPTA TEXT VINYL DECO PARAD RD576</t>
  </si>
  <si>
    <t>WA ANAGLYPTA TEXT VINYL CLOISTERS  RD126</t>
  </si>
  <si>
    <t>WA ANAGLYPTA DADO       BAROQUE   RD6671</t>
  </si>
  <si>
    <t>WA ANAGLYPTA DADO       NOUVEAU   RD6681</t>
  </si>
  <si>
    <t>WA ANAGLYPTA TEXT VINYL COT GARDEN RD819</t>
  </si>
  <si>
    <t>WA ANAGLYPTA PRO        CHESTNUT RD84578</t>
  </si>
  <si>
    <t>WA ERFURT NATURBOSS     STONE OAK  E177</t>
  </si>
  <si>
    <t>WA ERFURT NATURBOSS     SUMAC      E180</t>
  </si>
  <si>
    <t>WA ERFURT NATURBOSS     KAPOK      E178</t>
  </si>
  <si>
    <t>WA ANAGLYPTA PRECISION  VIVERE    RD7110</t>
  </si>
  <si>
    <t>WA ANAGLYPTA PRECISION  CEILO     RD7040</t>
  </si>
  <si>
    <t>WA ANAGLYPTA PRECISION  ARGO      RD7100</t>
  </si>
  <si>
    <t>WA SUPERFRESCO WHITE    IH</t>
  </si>
  <si>
    <t>WA SUPERFRESCO WHITE    HT</t>
  </si>
  <si>
    <t>WA SUPERFRESCO WHITE    HS</t>
  </si>
  <si>
    <t>WA SUPERFRESCO WHITE    HP</t>
  </si>
  <si>
    <t>WA SUPERFRESCO WHITE    H STIPPLE  70074</t>
  </si>
  <si>
    <t>WA SUPERFRESCO WHITE    BAROQUE    33605</t>
  </si>
  <si>
    <t>WA SUPERFRESCO WHITE    PLASTER    19059</t>
  </si>
  <si>
    <t>WA SUPERFRESCO WHITE    GREEK KEY  19051</t>
  </si>
  <si>
    <t>WA SUPERFRESCO WHITE    CURVY      17583</t>
  </si>
  <si>
    <t>WA WALL DOCTOR WOODCHIP            13130</t>
  </si>
  <si>
    <t>WA SUPERFRESCO WHITE    BARK       726</t>
  </si>
  <si>
    <t>WA SUPERFRESCO WHITE    WATERFALL  390</t>
  </si>
  <si>
    <t>WA SUPERFRESCO WHITE    SWIRL      321</t>
  </si>
  <si>
    <t>WA SUPERFRESCO WHITE    STRING     284</t>
  </si>
  <si>
    <t>WA SUPERFRESCO WHITE    STIPPLE    205</t>
  </si>
  <si>
    <t>WA ANAGLYPTA ARMADILLO  LAPWING   RD5012</t>
  </si>
  <si>
    <t>WA ANAGLYPTA PRECISION  CARO      RD7120</t>
  </si>
  <si>
    <t>WA ANAGLYPTA PANEL      EDWARDIAN RD8245</t>
  </si>
  <si>
    <t>WA ANAGLYPTA ARMADILLO CONT PARTRI RD719</t>
  </si>
  <si>
    <t>WA ANAGLYPTA ARMADILLO CONT KIWI   RD717</t>
  </si>
  <si>
    <t>WA ANAGLYPTA ARMADILLO CONT CURLEW RD738</t>
  </si>
  <si>
    <t>WA ANAGLYPTA ARMADILLO CONT LAPWIN RD735</t>
  </si>
  <si>
    <t>WA ANAGLYPTA ARMADILLO  BUNTING   RD7019</t>
  </si>
  <si>
    <t>WA ANAGLYPTA ARMADILLO  WIMBLEDON RD7024</t>
  </si>
  <si>
    <t>WA ANAGLYPTA ARMADILLO  NOTTING H RD7023</t>
  </si>
  <si>
    <t>WA ANAGLYPTA ARMADILLO  CHELSEA   RD7022</t>
  </si>
  <si>
    <t>WA ANAGLYPTA ARMADILLO PADDINGTON RD7021</t>
  </si>
  <si>
    <t>WA ANAGLYPTA ARMADILLO KENSINGTON RD7020</t>
  </si>
  <si>
    <t>WA SUPERFRESCO WHITE    RIBBED     17775</t>
  </si>
  <si>
    <t>WA SUPERFRESCO WHITE    BRICK      93744</t>
  </si>
  <si>
    <t>WA SUPERFRESCO WHITE    HESS WHITE 16134</t>
  </si>
  <si>
    <t>WA SUPERFRESCO WHITE    CARRERA    19782</t>
  </si>
  <si>
    <t>WA ANAGLYPTA PTW        CARDINAL  RD5450</t>
  </si>
  <si>
    <t>DS WALLROCK DAMPSTOP THERMIC ADHES 2.5K</t>
  </si>
  <si>
    <t>DS WALLROCK DAMPSTOP THERMIC ADHES 1K</t>
  </si>
  <si>
    <t>WA WALLROCK DAMPSTOP THERMIC</t>
  </si>
  <si>
    <t>WA ANAGLYPTA HIGHLIGHTS PICCOLO   RD7170</t>
  </si>
  <si>
    <t>WA ANAGLYPTA POP VINYL  BUCKINGHA RD6300</t>
  </si>
  <si>
    <t>WA ANAGLYPTA TEXT VINYL HIVE      RD5671</t>
  </si>
  <si>
    <t>WA SUPERFRESCO WHITE    WW</t>
  </si>
  <si>
    <t>WA SUPERFRESCO WHITE    WC</t>
  </si>
  <si>
    <t>WA SUPERFRESCO WHITE    WL</t>
  </si>
  <si>
    <t>WA ANAGLYPTA SUPAGLYPTA INCA      RD0145</t>
  </si>
  <si>
    <t>WA ANAGLYPTA PRECISION  ART PLAST RD7150</t>
  </si>
  <si>
    <t>WA ANAGLYPTA TEXT VINYL WORTHING  RD4009</t>
  </si>
  <si>
    <t>WA ANAGLYPTA TEXT VINYL CAIGER    RD4000</t>
  </si>
  <si>
    <t>WA ANAGLYPTA TEXT VINYL MAXWELL   RD0671</t>
  </si>
  <si>
    <t>WA ANAGLYPTA ORIGINAL   HAMNETT    RD393</t>
  </si>
  <si>
    <t>WA ANAGLYPTA ORIGINAL   TUDOR      RD392</t>
  </si>
  <si>
    <t>WA ANAGLYPTA ORIGINAL   HOLKAM     RD388</t>
  </si>
  <si>
    <t>WA ANAGLYPTA ORIGINAL   CHURCHILL  RD385</t>
  </si>
  <si>
    <t>WA ANAGLYPTA ORIGINAL   PORTLAND   RD341</t>
  </si>
  <si>
    <t>WA ANAGLYPTA ORIGINAL   TOWNSEND   RD340</t>
  </si>
  <si>
    <t>WA ANAGLYPTA ORIGINAL   BROOKE     RD336</t>
  </si>
  <si>
    <t>WA ANAGLYPTA ORIGINAL   DRYDEN     RD335</t>
  </si>
  <si>
    <t>WA ANAGLYPTA ORIGINAL   HAMILTON   RD333</t>
  </si>
  <si>
    <t>WA ANAGLYPTA ORIGINAL   WILTON     RD314</t>
  </si>
  <si>
    <t>WA ANAGLYPTA ORIGINAL   KINGSTON   RD171</t>
  </si>
  <si>
    <t>WA ANAGLYPTA ORIGINAL   SHELBURNE  RD169</t>
  </si>
  <si>
    <t>WA ANAGLYPTA ORIGINAL   CLARENDON  RD134</t>
  </si>
  <si>
    <t>WA ANAGLYPTA ORIGINAL   BERKELEY   RD125</t>
  </si>
  <si>
    <t>WA ANAGLYPTA ORIGINAL   DERBY      RD124</t>
  </si>
  <si>
    <t>WA ANAGLYPTA ORIGINAL   WESTMINIST RD101</t>
  </si>
  <si>
    <t>WA ANAGLYPTA ORIGINAL   ARUNDEL    RD100</t>
  </si>
  <si>
    <t>WA ANAGLYPTA PRO        WEAVE    RD80098</t>
  </si>
  <si>
    <t>WA ANAGLYPTA PRO        STONE    RD80097</t>
  </si>
  <si>
    <t>WA ANAGLYPTA TEXT VINYL EGON     RD80029</t>
  </si>
  <si>
    <t>WA ANAGLYPTA TEXT VINYL FOLD PAP RD80028</t>
  </si>
  <si>
    <t>WA ANAGLYPTA TEXT VINYL HI TRAD  RD80027</t>
  </si>
  <si>
    <t>WA ANAGLYPTA TEXT VINYL HI LEAF  RD80026</t>
  </si>
  <si>
    <t>WA ANAGLYPTA TEXT VINYL BLARNEY  RD80011</t>
  </si>
  <si>
    <t>WA ANAGLYPTA TEXT VINYL FIBROUS  RD80009</t>
  </si>
  <si>
    <t>WA ANAGLYPTA TEXT VINYL DAN BLSH RD80005</t>
  </si>
  <si>
    <t>WA ANAGLYPTA TEXT VINYL TUR TILE RD80000</t>
  </si>
  <si>
    <t>WA ANAGLYPTA TEXT VINYL RANWORTH RD03010</t>
  </si>
  <si>
    <t>WA ANAGLYPTA TEXT VINYL HEATON    RD4012</t>
  </si>
  <si>
    <t>WA ANAGLYPTA PRO        HERRINGB RD80103</t>
  </si>
  <si>
    <t>WA ANAGLYPTA TEXT VINYL SURF       5019</t>
  </si>
  <si>
    <t>WA ANAGLYPTA TEXT VINYL BARK       44805</t>
  </si>
  <si>
    <t>WA ANAGLYPTA TEXT VINY MIL PLAIN  44674</t>
  </si>
  <si>
    <t>WA ANAGLYPTA TEXT VINYL WINNIPEG   42558</t>
  </si>
  <si>
    <t>WA ANAGLYPTA DADO       ROCOCO   RD06730</t>
  </si>
  <si>
    <t>WA ANAGLYPTA DADO       ORIENTAL RD06700</t>
  </si>
  <si>
    <t>WA ANAGLYPTA TEXT VINYL EARL VIC RD01600</t>
  </si>
  <si>
    <t>WA ANAGLYPTA TEXT VINYL HURSTWOOD  RD751</t>
  </si>
  <si>
    <t>WA ANAGLYPTA TEXT VINYL LOUISA     RD750</t>
  </si>
  <si>
    <t>WA ANAGLYPTA SUPAGLYPTA ALBERT    RD0669</t>
  </si>
  <si>
    <t>WA ANAGLYPTA SUPAGLYPTA SEYMOUR   RD0655</t>
  </si>
  <si>
    <t>WA ANAGLYPTA SUPAGLYPTA HOWARD    RD0648</t>
  </si>
  <si>
    <t>WA ANAGLYPTA SUPAGLYPTA ALEXANDER RD0647</t>
  </si>
  <si>
    <t>WA ANAGLYPTA SUPAGLYPTA CHARLES   RD0630</t>
  </si>
  <si>
    <t>WA ANAGLYPTA SUPAGLYPTA EDWARD    RD0602</t>
  </si>
  <si>
    <t>WA ANAGLYPTA SUPAGLYPTA SPENCER   RD0151</t>
  </si>
  <si>
    <t>WA ANAGLYPTA SUPAGLYPTA ALFRED    RD0137</t>
  </si>
  <si>
    <t>WA ANAGLYPTA SUPAGLYPTA RICHARD   RD0108</t>
  </si>
  <si>
    <t>WA ANAGLYPTA SUPAGLYPTA FRAZER    RD0107</t>
  </si>
  <si>
    <t>WA ANAGLYPTA TEXT VINYL MARBLE     RD974</t>
  </si>
  <si>
    <t>WA ANAGLYPTA TEXT VINYL CORAL      RD965</t>
  </si>
  <si>
    <t>WA ANAGLYPTA TEXT VINYL BOYDEN     RD920</t>
  </si>
  <si>
    <t>WA ANAGLYPTA TEXT VINYL LEIGHAM    RD914</t>
  </si>
  <si>
    <t>WA ANAGLYPTA TEXT VINYL KILN       RD881</t>
  </si>
  <si>
    <t>WA ANAGLYPTA TEXT VINYL TIGER      RD841</t>
  </si>
  <si>
    <t>WA ANAGLYPTA TEXT VINYL AMBER      RD838</t>
  </si>
  <si>
    <t>WA ANAGLYPTA TEXT VINYL WILDACRE   RD803</t>
  </si>
  <si>
    <t>SD BEAUTIFLEX           WHITE      1L</t>
  </si>
  <si>
    <t>SD BEAUTIFLEX           WHITE      2.5L</t>
  </si>
  <si>
    <t>SD BEAUTIFLEX           BLACK      1L</t>
  </si>
  <si>
    <t>SD BEAUTIFLEX           BLACK      2.5L</t>
  </si>
  <si>
    <t>SD BEAUTIFLEX           HICKORY    1L</t>
  </si>
  <si>
    <t>SD BEAUTIFLEX           HICKORY    2.5L</t>
  </si>
  <si>
    <t>SD BEAUTIFLEX BASE      WHITE W0   1L</t>
  </si>
  <si>
    <t>SD BEAUTIFLEX BASE      WHITE W0   2.5L</t>
  </si>
  <si>
    <t>SD BEAUTIFLEX BASE      CLEAR 065  1L</t>
  </si>
  <si>
    <t>SD BEAUTIFLEX BASE      CLEAR 065  2.5L</t>
  </si>
  <si>
    <t>SD CLASSIC              ROSEWOOD   1L</t>
  </si>
  <si>
    <t>SD CLASSIC              AFRCN WNUT 5L</t>
  </si>
  <si>
    <t>SD CLASSIC              AFRCN WNUT 2.5L</t>
  </si>
  <si>
    <t>SD CLASSIC              AFRCN WNUT 1L</t>
  </si>
  <si>
    <t>SD CLASSIC              BURMA TEAK 5L</t>
  </si>
  <si>
    <t>SD CLASSIC              BURMA TEAK 2.5L</t>
  </si>
  <si>
    <t>SD CLASSIC              BURMA TEAK 1L</t>
  </si>
  <si>
    <t>SD CLASSIC              DK PALSNDR 5L</t>
  </si>
  <si>
    <t>SD CLASSIC              DK PALSNDR 2.5L</t>
  </si>
  <si>
    <t>SD CLASSIC              DK PALSNDR 1L</t>
  </si>
  <si>
    <t>SD CLASSIC              REDWOOD    1L</t>
  </si>
  <si>
    <t>SD CLASSIC              EBONY      20L</t>
  </si>
  <si>
    <t>SD CLASSIC              ROSEWOOD   2.5L</t>
  </si>
  <si>
    <t>SD CLASSIC              ROSEWOOD   5L</t>
  </si>
  <si>
    <t>SD CLASSIC              MAHOGANY   1L</t>
  </si>
  <si>
    <t>SD CLASSIC              MAHOGANY   2.5L</t>
  </si>
  <si>
    <t>SD CLASSIC              MAHOGANY   5L</t>
  </si>
  <si>
    <t>SD CLASSIC              LGHT OAK   1L</t>
  </si>
  <si>
    <t>SD CLASSIC              LGHT OAK   20L</t>
  </si>
  <si>
    <t>SD CLASSIC              NATURAL    1L</t>
  </si>
  <si>
    <t>SD CLASSIC              NATURAL    2.5L</t>
  </si>
  <si>
    <t>SD CLASSIC              NATURAL    5L</t>
  </si>
  <si>
    <t>SD CLASSIC              HERITG OAK 1L</t>
  </si>
  <si>
    <t>SD CLASSIC              HERITG OAK  2.5L</t>
  </si>
  <si>
    <t>SD CLASSIC              EBONY      1L</t>
  </si>
  <si>
    <t>SD CLASSIC              REDWOOD    2.5L</t>
  </si>
  <si>
    <t>SD CLASSIC              LIGHT OAK  2.5L</t>
  </si>
  <si>
    <t>SD CLASSIC              EBONY      2.5L</t>
  </si>
  <si>
    <t>SD CLASSIC              REDWOOD    5L</t>
  </si>
  <si>
    <t>SD CLASSIC              LIGHT OAK  5L</t>
  </si>
  <si>
    <t>SD CLASSIC              EBONY      5L</t>
  </si>
  <si>
    <t>SD CLASSIC              ANTIQ PINE 1L</t>
  </si>
  <si>
    <t>SD CLASSIC              ANTIQ PINE 2.5L</t>
  </si>
  <si>
    <t>SD CLASSIC              ANTIQ PINE 5L</t>
  </si>
  <si>
    <t>SD CLASSIC              TEAK       1L</t>
  </si>
  <si>
    <t>SD CLASSIC              TEAK       2.5L</t>
  </si>
  <si>
    <t>SD CLASSIC              TEAK       5L</t>
  </si>
  <si>
    <t>SD CLASSIC              TEAK       20L</t>
  </si>
  <si>
    <t>SD CLASSIC              JAC WALNUT 1L</t>
  </si>
  <si>
    <t>SD CLASSIC              JAC WALNUT 2.5L</t>
  </si>
  <si>
    <t>SD CLASSIC              JAC WALNUT 5L</t>
  </si>
  <si>
    <t>SD CLASSIC              JAC WALNUT 20L</t>
  </si>
  <si>
    <t>SD CLASSIC BASE         CLEAR 065  5L</t>
  </si>
  <si>
    <t>SD CLASSIC BASE         CLEAR 065  2.5L</t>
  </si>
  <si>
    <t>SD CLASSIC BASE         CLEAR 065  1L</t>
  </si>
  <si>
    <t>SD CLASSIC BASE         WHITE      2.5L</t>
  </si>
  <si>
    <t>SD CLASSIC BASE         WHITE      5L</t>
  </si>
  <si>
    <t>SD EXTRA                ROSEWOOD   500ML</t>
  </si>
  <si>
    <t>SD EXTRA                AFRCN WNUT 5L</t>
  </si>
  <si>
    <t>SD EXTRA                AFRCN WNUT 2.5L</t>
  </si>
  <si>
    <t>SD EXTRA                AFRCN WNUT 1L</t>
  </si>
  <si>
    <t>SD EXTRA                AFRCN WNUT 500ML</t>
  </si>
  <si>
    <t>SD EXTRA                BURMA TEAK 5L</t>
  </si>
  <si>
    <t>SD EXTRA                BURMA TEAK 2.5L</t>
  </si>
  <si>
    <t>SD EXTRA                BURMA TEAK 1L</t>
  </si>
  <si>
    <t>SD EXTRA                BURMA TEAK 500ML</t>
  </si>
  <si>
    <t>SD EXTRA                DK PALSNDR 5L</t>
  </si>
  <si>
    <t>SD EXTRA                DK PALSNDR 2.5L</t>
  </si>
  <si>
    <t>SD EXTRA                DK PALSNDR 1L</t>
  </si>
  <si>
    <t>SD EXTRA                DK PALSNDR 500ML</t>
  </si>
  <si>
    <t>SD EXTRA                REDWOOD    1L</t>
  </si>
  <si>
    <t>SD EXTRA                REDWOOD    500ML</t>
  </si>
  <si>
    <t>SD EXTRA                EBONY      1L</t>
  </si>
  <si>
    <t>SD EXTRA                ROSEWOOD   1L</t>
  </si>
  <si>
    <t>SD EXTRA                ROSEWOOD   2.5L</t>
  </si>
  <si>
    <t>SD EXTRA                ROSEWOOD   5L</t>
  </si>
  <si>
    <t>SD EXTRA                MAHOGANY   500ML</t>
  </si>
  <si>
    <t>SD EXTRA                MAHOGANY   1L</t>
  </si>
  <si>
    <t>SD EXTRA                MAHOGANY   2.5L</t>
  </si>
  <si>
    <t>SD EXTRA                MAHOGANY   5L</t>
  </si>
  <si>
    <t>SD EXTRA                LIGHT OAK  500ML</t>
  </si>
  <si>
    <t>SD EXTRA                LIGHT OAK  1L</t>
  </si>
  <si>
    <t>SD EXTRA                NATURAL    500ML</t>
  </si>
  <si>
    <t>SD EXTRA                NATURAL    1L</t>
  </si>
  <si>
    <t>SD EXTRA                NATURAL    2.5L</t>
  </si>
  <si>
    <t>SD EXTRA                HERITG OAK 2.5L</t>
  </si>
  <si>
    <t>SD EXTRA                HERITG OAK 1L</t>
  </si>
  <si>
    <t>SD EXTRA                HERITG OAK 500ML</t>
  </si>
  <si>
    <t>SD EXTRA                NATURAL    5L</t>
  </si>
  <si>
    <t>SD EXTRA                EBONY      500ML</t>
  </si>
  <si>
    <t>SD EXTRA                REDWOOD    2.5L</t>
  </si>
  <si>
    <t>SD EXTRA                LIGHT OAK  2.5L</t>
  </si>
  <si>
    <t>SD EXTRA                EBONY      2.5L</t>
  </si>
  <si>
    <t>SD EXTRA                JAC WALNUT 5L</t>
  </si>
  <si>
    <t>SD EXTRA                EBONY      5L</t>
  </si>
  <si>
    <t>SD EXTRA                REDWOOD    5L</t>
  </si>
  <si>
    <t>SD EXTRA                LIGHT OAK  5L</t>
  </si>
  <si>
    <t>SD EXTRA                ANTIQ PINE 500ML</t>
  </si>
  <si>
    <t>SD EXTRA                ANTIQ PINE 1L</t>
  </si>
  <si>
    <t>SD EXTRA                ANTIQ PINE 2.5L</t>
  </si>
  <si>
    <t>SD EXTRA                ANTIQ PINE 5L</t>
  </si>
  <si>
    <t>SD EXTRA                TEAK       500ML</t>
  </si>
  <si>
    <t>SD EXTRA                TEAK       1L</t>
  </si>
  <si>
    <t>SD EXTRA                TEAK       2.5L</t>
  </si>
  <si>
    <t>SD EXTRA                TEAK       5L</t>
  </si>
  <si>
    <t>SD EXTRA                JAC WALNUT 500ML</t>
  </si>
  <si>
    <t>SD EXTRA                JAC WALNUT 1L</t>
  </si>
  <si>
    <t>SD EXTRA                JAC WALNUT 2.5L</t>
  </si>
  <si>
    <t>SD EXTRA BASE           CLEAR 065  5L</t>
  </si>
  <si>
    <t>SD EXTRA BASE           CLEAR 065  2.5L</t>
  </si>
  <si>
    <t>SD EXTRA BASE           CLEAR 065  1L</t>
  </si>
  <si>
    <t>SD CLEAR COAT GLOSS     CLEAR      1L</t>
  </si>
  <si>
    <t>SD CLEAR COAT GLOSS     CLEAR      2.5L</t>
  </si>
  <si>
    <t>SD CLEAR COAT SATIN     CLEAR      1L</t>
  </si>
  <si>
    <t>SD CLEAR COAT SATIN     CLEAR      2.5L</t>
  </si>
  <si>
    <t>SD SUPERDEC             SUPER WHTE 1L</t>
  </si>
  <si>
    <t>SD SUPERDEC             SUPER WHTE 2.5L</t>
  </si>
  <si>
    <t>SD SUPERDEC             SUPER WHTE 5L</t>
  </si>
  <si>
    <t>SD SUPERDEC             BLACK      1L</t>
  </si>
  <si>
    <t>SD SUPERDEC             BLACK      2.5L</t>
  </si>
  <si>
    <t>SD SUPERDEC             BLACK      5L</t>
  </si>
  <si>
    <t>SD SUPERDEC             WALNUT     1L</t>
  </si>
  <si>
    <t>SD SUPERDEC             WALNUT     2.5L</t>
  </si>
  <si>
    <t>SD SUPERDEC             WALNUT     5L</t>
  </si>
  <si>
    <t>SD SUPERDEC BASE        CLEAR 065  1L</t>
  </si>
  <si>
    <t>SD SUPERDEC BASE        CLEAR 065  2.5L</t>
  </si>
  <si>
    <t>SD SUPERDEC BASE        CLEAR 065  5L</t>
  </si>
  <si>
    <t>SD SUPERDEC BASE        CLEAR 065  250ML</t>
  </si>
  <si>
    <t>SD SUPERDEC BASE        WHITE W0   2.5L</t>
  </si>
  <si>
    <t>SD SUPERDEC BASE        WHITE W0   1L</t>
  </si>
  <si>
    <t>SD SUPERDEC BASE        WHITE W0   5L</t>
  </si>
  <si>
    <t>SD SUPERDEC BASE        WHITE W2   1L</t>
  </si>
  <si>
    <t>SD SUPERDEC BASE        WHITE W2   5L</t>
  </si>
  <si>
    <t>SD SUPERDEC BASE        WHITE W0   250ML</t>
  </si>
  <si>
    <t>SD SUPERDEC GLOSS       SUPER WHTE 2.5L</t>
  </si>
  <si>
    <t>SD SUPERDEC GLOSS       SUPER WHTE 1L</t>
  </si>
  <si>
    <t>SD SUPERDEC GLOSS       SUPER WHTE 5L</t>
  </si>
  <si>
    <t>SD SUPERDEC GLOSS       BLACK      5L</t>
  </si>
  <si>
    <t>SD SUPERDEC GLOSS       BLACK      2.5L</t>
  </si>
  <si>
    <t>SD SUPERDEC GLOSS       BLACK      1L</t>
  </si>
  <si>
    <t>SD WOODSHIELD           WHITE      2.5L</t>
  </si>
  <si>
    <t>SD WOODSHIELD           MAHOGANY   2.5L</t>
  </si>
  <si>
    <t>SD WOODSHIELD           BLACK      2.5L</t>
  </si>
  <si>
    <t>SD QD WOODSTAIN         NATURAL    2.5L</t>
  </si>
  <si>
    <t>SD QD WOODSTAIN         NATURAL    1L</t>
  </si>
  <si>
    <t>SD QD WOODSTAIN         MAHOGANY   2.5L</t>
  </si>
  <si>
    <t>SD QD WOODSTAIN         MAHOGANY   1L</t>
  </si>
  <si>
    <t>SD QD WOODSTAIN         ROSEWOOD   2.5L</t>
  </si>
  <si>
    <t>SD QD WOODSTAIN         ROSEWOOD   1L</t>
  </si>
  <si>
    <t>SD QD WOODSTAIN         BURMA TEAK 2.5L</t>
  </si>
  <si>
    <t>SD QD WOODSTAIN         BURMA TEAK 1L</t>
  </si>
  <si>
    <t>SD QD WOODSTAIN         REDWOOD    2.5L</t>
  </si>
  <si>
    <t>SD QD WOODSTAIN         REDWOOD    1L</t>
  </si>
  <si>
    <t>SD QD WOODSTAIN         EBONY      2.5L</t>
  </si>
  <si>
    <t>SD QD WOODSTAIN         EBONY      1L</t>
  </si>
  <si>
    <t>SD QD WOODSTAIN         JAC WALNUT 2.5L</t>
  </si>
  <si>
    <t>SD QD WOODSTAIN         JAC WALNUT 1L</t>
  </si>
  <si>
    <t>SD QD WOODSTAIN         TEAK       2.5L</t>
  </si>
  <si>
    <t>SD QD WOODSTAIN         TEAK       1L</t>
  </si>
  <si>
    <t>SD QD WOODSTAIN         ANTIQ PINE 2.5L</t>
  </si>
  <si>
    <t>SD QD WOODSTAIN         ANTIQ PINE 1L</t>
  </si>
  <si>
    <t>SD QD WOODSTAIN BASE    CLEAR 065  2.5L</t>
  </si>
  <si>
    <t>SD WOOD PRESERVER       CLEAR      2.5L</t>
  </si>
  <si>
    <t>SD QD WOOD PRESERVER    CLEAR      2.5L</t>
  </si>
  <si>
    <t>SD DECKING STAIN &amp; PROT EBONY      2.5L</t>
  </si>
  <si>
    <t>SD DECKING STAIN &amp; PROT NATURAL    2.5L</t>
  </si>
  <si>
    <t>SD DECKING STAIN &amp; PROT  TEAK       2.5L</t>
  </si>
  <si>
    <t>SD DECKING STAIN &amp; PROT GOLD BRWN  2.5L</t>
  </si>
  <si>
    <t>SD DECKING STAIN &amp; PROT  RED CDR    2.5L</t>
  </si>
  <si>
    <t>SD DECKING OIL          CLEAR      2.5L</t>
  </si>
  <si>
    <t>SD 2IN1 DECKING OIL     CLEAR      2.5L</t>
  </si>
  <si>
    <t>SD WOODFILLER           MAHOGANY   250ML</t>
  </si>
  <si>
    <t>SD WOODFILLER           WHITE     250ML</t>
  </si>
  <si>
    <t>SD WOODFILLER           LIGHT OAK  250ML</t>
  </si>
  <si>
    <t>SD WOODFILLER           TEAK       250ML</t>
  </si>
  <si>
    <t>SD STN WOODFILLER       NAT WOOD   350ML</t>
  </si>
  <si>
    <t>SD PV67 SATIN SET                  5L</t>
  </si>
  <si>
    <t>SD PV67 GLOSS SET                  1L</t>
  </si>
  <si>
    <t>SD PV67 GLOSS SET                  5L</t>
  </si>
  <si>
    <t>SD PV67 SATIN SET                  1L</t>
  </si>
  <si>
    <t>SD OUTDOOR VARN MATT    CLEAR      750ML</t>
  </si>
  <si>
    <t>SD OUTDOOR VARN MATT    CLEAR      2.5L</t>
  </si>
  <si>
    <t>SD OUTDOOR VARN SATIN   CLEAR      2.5L</t>
  </si>
  <si>
    <t>SD OUTDOOR VARN SATIN   CLEAR      750ML</t>
  </si>
  <si>
    <t>SD POLY FLOOR VARNISH   CLEAR GLOS 2.5L</t>
  </si>
  <si>
    <t>SD POLY FLOOR VARNISH   CLEAR GLOS 5L</t>
  </si>
  <si>
    <t>SD POLY FLOOR VARNISH   CLEAR SAT  2.5L</t>
  </si>
  <si>
    <t>SD POLY FLOOR VARNISH   CLEAR SAT  5L</t>
  </si>
  <si>
    <t>SD POLY EXT DUR VARNISH CLEAR GLOS 2.5L</t>
  </si>
  <si>
    <t>SD POLY EXT DUR VARNISH CLEAR GLOS 1L</t>
  </si>
  <si>
    <t>SD POLY EXT DUR VARNISH CLEAR MATT 2.5L</t>
  </si>
  <si>
    <t>SD POLY EXT DUR VARNISH CLEAR MATT 1L</t>
  </si>
  <si>
    <t>SD POLY EXT DUR VARNISH CLEAR SAT  2.5L</t>
  </si>
  <si>
    <t>SD POLY EXT DUR VARNISH CLEAR SAT  1L</t>
  </si>
  <si>
    <t>SD GRDN FURN COL&amp;PRO    NAT CEDAR  1L</t>
  </si>
  <si>
    <t>SD GRDN FURN COL&amp;PRO    WARM TEAK  1L</t>
  </si>
  <si>
    <t>SD GRDN FURN STN&amp;PRO    GOLDEN OAK 1L</t>
  </si>
  <si>
    <t>SD YACHT VARNISH GLOSS  CLEAR      2.5L</t>
  </si>
  <si>
    <t>SD YACHT VARNISH GLOSS  CLEAR      750ML</t>
  </si>
  <si>
    <t>SD SHED AND FENCE PROT  PALE GREY  5L</t>
  </si>
  <si>
    <t>SD SHED AND FENCE PROT  GNTL GREEN 5L</t>
  </si>
  <si>
    <t>SD SHED AND FENCE PROT  GRN FOREST 5L</t>
  </si>
  <si>
    <t>SD SHED AND FENCE PROT  GOLDN AUTM 5L</t>
  </si>
  <si>
    <t>SD SHED AND FENCE PROT  GREY SHDOW 10L</t>
  </si>
  <si>
    <t>SD SHED AND FENCE PROT  EBONY WOOD 10L</t>
  </si>
  <si>
    <t>SD SHED AND FENCE PROT  SYLVN GLDE 5L</t>
  </si>
  <si>
    <t>SD SHED AND FENCE PROT  GREY SHDOW 5L</t>
  </si>
  <si>
    <t>SD SHED AND FENCE PROT  EBONY WOOD 5L</t>
  </si>
  <si>
    <t>SD SHED AND FENCE PROT  WDLND WLK  10L</t>
  </si>
  <si>
    <t>SD SHED AND FENCE PROT  WDLND WLK  5L</t>
  </si>
  <si>
    <t>STD21</t>
  </si>
  <si>
    <t>STD22</t>
  </si>
  <si>
    <t>STD20</t>
  </si>
  <si>
    <t>CRT Clean Extreme Anti Bac Acrylic Egg</t>
  </si>
  <si>
    <t>CRT Clean Ext Mould Inhibit Acrylic Egg</t>
  </si>
  <si>
    <t xml:space="preserve">CRT Clean Extreme Anti Bac Matt </t>
  </si>
  <si>
    <t>CRT Clean Extreme Mould Inhibiting Matt</t>
  </si>
  <si>
    <t>CRT Clean Ext Mould Inhibiting Matt</t>
  </si>
  <si>
    <t>CRT Alkali Resistant Primer PX4 - W/BASED</t>
  </si>
  <si>
    <t xml:space="preserve">CRT Alumin Mould Inhibiting Paint </t>
  </si>
  <si>
    <t xml:space="preserve">CRT Alumin Mould Inhibit Wood Primer </t>
  </si>
  <si>
    <t xml:space="preserve">CRT Pro Co FastDry Cladding Finish </t>
  </si>
  <si>
    <t xml:space="preserve">CRT Pro Co High Build Metal Iron Oxide  </t>
  </si>
  <si>
    <t xml:space="preserve">CRT Pro Co High Perform Gloss </t>
  </si>
  <si>
    <t xml:space="preserve">CRT Pro Co High Build Rust Inhibit Metal </t>
  </si>
  <si>
    <t>7.5L</t>
  </si>
  <si>
    <t>Product</t>
  </si>
  <si>
    <t>Sales Volume</t>
  </si>
  <si>
    <t>Sales Value</t>
  </si>
  <si>
    <t>5090984 - CT ACR EGG TIMONOX BASE PLATNUM LT 5L</t>
  </si>
  <si>
    <t>5023891 - CT COVERMATT            WHITE      10L</t>
  </si>
  <si>
    <t>5040579 - CT MATT EMUL TIMONOX    BRIL WHITE 5L</t>
  </si>
  <si>
    <t>5090996 - CT CLNEX SR SC MATT BSE PLATNUM LT 5L</t>
  </si>
  <si>
    <t>5040352 - CT TIM ANTI-GRAF GLAZE  CLEAR      4L</t>
  </si>
  <si>
    <t>5090859 - CT UPGRADE BASECOAT TIM WHITE      5L</t>
  </si>
  <si>
    <t>5024213 - CT SILK EMULSION        MAGNOLIA   10L</t>
  </si>
  <si>
    <t>6058266 - DS FLUXAF POWER CLEAN              750ML</t>
  </si>
  <si>
    <t>5091032 - CT MATT TIMONOX BASE    PLATNUM LT 5L</t>
  </si>
  <si>
    <t>5028843 - SD SUPERDEC BASE        CLEAR 065  5L</t>
  </si>
  <si>
    <t>5026956 - CT FULL GLOSS           WHITE      5L</t>
  </si>
  <si>
    <t>5024059 - CT MATT EMULSION        WHITE      10L</t>
  </si>
  <si>
    <t>5090989 - CT ACR EGGSHELL BASE    PLATNUM LT 5L</t>
  </si>
  <si>
    <t>5024174 - CT ACRYLIC PRIMER UC    WHITE      5L</t>
  </si>
  <si>
    <t>5040522 - CT ACRYLIC EGG TIMONOX  BRIL WHITE 5L</t>
  </si>
  <si>
    <t>6041055 - DS ZINSSER BIN PRIMER   WHITE      5L</t>
  </si>
  <si>
    <t>5090985 - CT ACR EGG TIMONOX BASE OPAL MID   5L</t>
  </si>
  <si>
    <t>6040125 - WA ANAGLYPTA TEXT VINYL WILL BO RD804301</t>
  </si>
  <si>
    <t>5088424 - CT FLEXARB OPAQUE       BROWN      5L</t>
  </si>
  <si>
    <t>5093395 - CT CLNEX MI SC MATT     WHITE      5L</t>
  </si>
  <si>
    <t>5074787 - CT TIMONOX BOND PRIMER  WHITE      5L</t>
  </si>
  <si>
    <t>5025723 - ST HIGHCOVER SMOOTH     MAGNOLIA   10L</t>
  </si>
  <si>
    <t>5091086 - CT TIMONOX SC MATT BASE PLATNUM LT 5L</t>
  </si>
  <si>
    <t>5091084 - CT STRONGHOLD SMTH BASE PLATNUM LT 5L</t>
  </si>
  <si>
    <t>5070051 - CT CLNEX SR SC MATT     WHITE      10L</t>
  </si>
  <si>
    <t>5025056 - MC ECLIPSE EMULSION     BRIL WHITE 10L</t>
  </si>
  <si>
    <t>6048207 - DS REPAIR CARE DRY FLEX 4</t>
  </si>
  <si>
    <t>5025052 - MC ECLIPSE EMULSION     MAGNOLIA   10L</t>
  </si>
  <si>
    <t>5091987 - CT FASTFLOW QD SATIN    WHITE     5L</t>
  </si>
  <si>
    <t>5027127 - CT UNDERCOAT            WHITE      5L</t>
  </si>
  <si>
    <t>5090816 - CT FASTFLOW QD UNDRCOAT WHITE      5L</t>
  </si>
  <si>
    <t>5024010 - CT STRONGHOLD SMOOTH    MAGNOLIA   5L</t>
  </si>
  <si>
    <t>5091206 - ST HIGHCOVER SMTH BASE  PLATNUM LT 5L</t>
  </si>
  <si>
    <t>5028846 - SD SUPERDEC BASE        WHITE W0   5L</t>
  </si>
  <si>
    <t>6046432 - WA ANAGLYPTA PRECISION  ROYAL OAK RD7000</t>
  </si>
  <si>
    <t>6055862 - DS KEIM                            MISC2</t>
  </si>
  <si>
    <t>5090804 - CT FASTFLOW QD GLOSS    WHITE      5L</t>
  </si>
  <si>
    <t>5024011 - CT STRONGHOLD SMOOTH    MAGNOLIA   10L</t>
  </si>
  <si>
    <t>5064686 - CT ACRYLIC EGGSHELL     WHITE      5L</t>
  </si>
  <si>
    <t>5093393 - CT CLNEX MI SC MATT     MAGNOLIA   5L</t>
  </si>
  <si>
    <t>5090992 - CT CLNEX SR AC EGG BASE PLATNUM LT 5L</t>
  </si>
  <si>
    <t>5091041 - CT MATT EMULSION BASE   PLATNUM LT 5L</t>
  </si>
  <si>
    <t>5064671 - CT ACRYLIC EGGSHELL     MAGNOLIA   5L</t>
  </si>
  <si>
    <t>5061839 - CT CLNEX SR SC MATT     MAGNOLIA   5L</t>
  </si>
  <si>
    <t>5028493 - SD CLASSIC              MAHOGANY   5L</t>
  </si>
  <si>
    <t>5025730 - ST HIGHCOVER SMOOTH     BRIL WHITE 10L</t>
  </si>
  <si>
    <t>5088437 - CT SHED&amp;FENCE OPAQUE    DARK BROWN 5L</t>
  </si>
  <si>
    <t>5028208 - ST 365 SMOOTH           MAGNOLIA   5L</t>
  </si>
  <si>
    <t>6040483 - WA AS CREATION CASABLANCA 4 WALL</t>
  </si>
  <si>
    <t>5061965 - CT CLNEX SR SC MATT     WHITE      5L</t>
  </si>
  <si>
    <t>6061706 - DE PROF CAULK           WHITE      380ML</t>
  </si>
  <si>
    <t>5026961 - CT FULL GLOSS           BLACK      5L</t>
  </si>
  <si>
    <t>5090999 - CT COVERMATT BASE       PLATNUM LT 10L</t>
  </si>
  <si>
    <t>5090998 - CT CLNEX SR SC MATT BSE OPAL MID   5L</t>
  </si>
  <si>
    <t>5089345 - CT PRO-CO HP GLOSS      BLACK      2.5L</t>
  </si>
  <si>
    <t>5094753 - CT ALL PURP PRIMER PX4  WHITE      5L</t>
  </si>
  <si>
    <t>5091102 - MC ACRYL EGGSHELL BASE  MC1        5L</t>
  </si>
  <si>
    <t>5024052 - CT MATT EMULSION        MAGNOLIA   10L</t>
  </si>
  <si>
    <t>6040482 - WA AS CREATION CASABLANCA 4 WALL</t>
  </si>
  <si>
    <t>5025045 - MC CONTRACT MATT EMULS  BRIL WHITE 10L</t>
  </si>
  <si>
    <t>5074313 - CT SATIN                WHITE      5L</t>
  </si>
  <si>
    <t>5027114 - CT UNDERCOAT            CHARC GREY 5L</t>
  </si>
  <si>
    <t>5091016 - CT FFLOW QD GLOSS BASE  CRYSTAL DK 5L</t>
  </si>
  <si>
    <t>6054513 - DS COLEMANS SUNDRY                 MISC2</t>
  </si>
  <si>
    <t>5024026 - CT STRONGHOLD SMOOTH    WHITE      5L</t>
  </si>
  <si>
    <t>5026921 - CT STRONGHOLD PR UC     WHITE      2.5L</t>
  </si>
  <si>
    <t>5091099 - CT FFLOW QD UCOAT BASE  OPAL MID   5L</t>
  </si>
  <si>
    <t>5091020 - CT GLOSS BASE           CRYSTAL DK 5L</t>
  </si>
  <si>
    <t>5026911 - CT STRONGHOLD GLOSS     WHITE      2.5L</t>
  </si>
  <si>
    <t>6041056 - DS ZINSSER BIN PRIMER   WHITE      2.5L</t>
  </si>
  <si>
    <t>6041133 - DS INDASA MTE MASKING TAPE         48MM</t>
  </si>
  <si>
    <t>5025043 - MC CONTRACT MATT EMULS  MAGNOLIA   10L</t>
  </si>
  <si>
    <t>6040958 - DS GYPROC EASI-FILL 20             10K</t>
  </si>
  <si>
    <t>6048367 - DS ZINSSER DIF WALLPAPER STRIPPER  1L</t>
  </si>
  <si>
    <t>6040957 - DS GYPROC EASI-FILL 20             5K</t>
  </si>
  <si>
    <t>5088436 - CT SHED&amp;FENCE OPAQUE    BLACK      5L</t>
  </si>
  <si>
    <t>5028827 - SD SUPERDEC             SUPER WHTE 5L</t>
  </si>
  <si>
    <t>6041126 - DS INDASA MTG MASKING TAPE    50MM 45MT</t>
  </si>
  <si>
    <t>5026955 - CT FULL GLOSS           WHITE      2.5L</t>
  </si>
  <si>
    <t>5091014 - CT FFLOW QD GLOSS BASE  PLATNUM LT 5L</t>
  </si>
  <si>
    <t>5090994 - CT CLNEX SR SC MATT BSE CRYSTAL DK 5L</t>
  </si>
  <si>
    <t>5091190 - ST 365 SMOOTH BASE      PLATNUM LT 5L</t>
  </si>
  <si>
    <t>5028830 - SD SUPERDEC             BLACK      5L</t>
  </si>
  <si>
    <t>6059697 - WA FINE DECOR DUDLEY CONTRACT BOOK B</t>
  </si>
  <si>
    <t>6042877 - DS CIRET BAG OF RAGS    COLOURED   10K</t>
  </si>
  <si>
    <t>5092107 - CT MATT EMULSION BASE   TTANIUM XL 5L</t>
  </si>
  <si>
    <t>5024058 - CT MATT EMULSION        WHITE      5L</t>
  </si>
  <si>
    <t>5091061 - CT CLNEX AB SC MATT BSE PLATNUM LT 5L</t>
  </si>
  <si>
    <t>5091131 - MC POWERKOTE BASE       MC1        5L</t>
  </si>
  <si>
    <t>5091033 - CT MATT TIMONOX BASE    OPAL MID   5L</t>
  </si>
  <si>
    <t>6055142 - DS ULTRAGRIME PRO XXL+MULTI WIPES  100PK</t>
  </si>
  <si>
    <t>5096097 - CT COVERMATT            PALE CASHW 10L</t>
  </si>
  <si>
    <t>6040959 - DS GYPROC EASI-FILL 60             5K</t>
  </si>
  <si>
    <t>5088422 - CT FLEXARB OPAQUE       BLACK      5L</t>
  </si>
  <si>
    <t>5023888 - CT COVERMATT            MAGNOLIA   10L</t>
  </si>
  <si>
    <t>6040932 - DS GYPROC PROMIX LITE              17L</t>
  </si>
  <si>
    <t>5090991 - CT ACR EGGSHELL BASE    OPAL MID   5L</t>
  </si>
  <si>
    <t>5091059 - CT PRO-CO HP GLOSS BASE CRYSTAL DK 2.5L</t>
  </si>
  <si>
    <t>5091208 - ST HIGHCOVER SMTH BASE  CRYSTAL DK 5L</t>
  </si>
  <si>
    <t>5091098 - CT FFLOW QD UCOAT BASE  PLATNUM LT 5L</t>
  </si>
  <si>
    <t>5091079 - CT SILK EMULSION BASE   PLATNUM LT 5L</t>
  </si>
  <si>
    <t>5091045 - CT MATT EMULSION BASE   OPAL MID   5L</t>
  </si>
  <si>
    <t>6050169 - DS ROTA BLUE STRIPE NYLON ROLLER   4IN</t>
  </si>
  <si>
    <t>5068481 - CT GRIP EXTREME         WHITE      5L</t>
  </si>
  <si>
    <t>6054431 - DS PRESTIGE POLY BACK DUSTSHT 5PK 12X9FT</t>
  </si>
  <si>
    <t>6054514 - DS COLEMANS SUNDRY                 MISC3</t>
  </si>
  <si>
    <t>5093400 - CT CLNEX MI SC MATT BSE PLATNUM LT 5L</t>
  </si>
  <si>
    <t>5028560 - SD EXTRA                ROSEWOOD   2.5L</t>
  </si>
  <si>
    <t>5090870 - CT FASTFLOW QD UNDRCOAT CHARC GREY 2.5L</t>
  </si>
  <si>
    <t>5089340 - ST METAL GLOSS X-TRA    BLACK      2.5L</t>
  </si>
  <si>
    <t>5091210 - ST XTREME XP SMTH BASE  PLATNUM LT 5L</t>
  </si>
  <si>
    <t>5028462 - SD CLASSIC              TEAK       2.5L</t>
  </si>
  <si>
    <t>5091060 - CT CLNEX AB AC EGG BASE PLATNUM LT 5L</t>
  </si>
  <si>
    <t>5041048 - ST XTREME X-POSURE SMTH BRIL WHITE 5L</t>
  </si>
  <si>
    <t>5027855 - MC POWERKOTE            BRIL WHITE 5L</t>
  </si>
  <si>
    <t>5012998 - SD EXTRA                JAC WALNUT 5L</t>
  </si>
  <si>
    <t>5028216 - ST 365 SMOOTH           BRIL WHITE 5L</t>
  </si>
  <si>
    <t>5091015 - CT FFLOW QD GLOSS BASE  OPAL MID   5L</t>
  </si>
  <si>
    <t>5091207 - ST HIGHCOVER SMTH BASE  OPAL MID   5L</t>
  </si>
  <si>
    <t>5051842 - SD CLEAR COAT SATIN     CLEAR      2.5L</t>
  </si>
  <si>
    <t>6040965 - DS GYPROC EASI-FILL 45             10K</t>
  </si>
  <si>
    <t>5027073 - CT ALL PURP PRIMER PX3  OFF WHITE  5L</t>
  </si>
  <si>
    <t>6047514 - WA MURASPEC PAPER BACKED GENERIC 2</t>
  </si>
  <si>
    <t>5092808 - CT FFLOW QD SATIN BASE  CRYSTAL DK 5L</t>
  </si>
  <si>
    <t>6055499 - DS HAMILTON COTTON DUSTSHEETS 12X9 5PK</t>
  </si>
  <si>
    <t>5091090 - CT UNDERCOAT BASE       OPAL MID   5L</t>
  </si>
  <si>
    <t>5090805 - CT FASTFLOW QD GLOSS    BLACK      2.5L</t>
  </si>
  <si>
    <t>5024173 - CT ACRYLIC PRIMER UC    WHITE      2.5L</t>
  </si>
  <si>
    <t>5090815 - CT FASTFLOW QD UNDRCOAT WHITE      2.5L</t>
  </si>
  <si>
    <t>6055073 - WA GALERIE SPECIAL FX A</t>
  </si>
  <si>
    <t>5027075 - CT STABILISNG PRIMER    CLEAR      5L</t>
  </si>
  <si>
    <t>6061561 - DS THERMOGUARD MISC 1</t>
  </si>
  <si>
    <t>5038011 - SD POLY EXT DUR VARNISH CLEAR SAT  2.5L</t>
  </si>
  <si>
    <t>5025181 - MC ACRYLIC PRIMER UCOAT WHITE      5L</t>
  </si>
  <si>
    <t>6061386 - DS BRITCHEM DECORATORS CAULK       380ML</t>
  </si>
  <si>
    <t>5028838 - SD SUPERDEC             WALNUT     5L</t>
  </si>
  <si>
    <t>6060533 - DS TOUPRET EXT MASONRY POWDER FILL 5K</t>
  </si>
  <si>
    <t>6044313 - WA SANDERSON DESIGN GROUP GENERIC 1</t>
  </si>
  <si>
    <t>5091153 - MC VINYL SILK EMUL BASE MC1        5L</t>
  </si>
  <si>
    <t>5092802 - CT FFLOW QD SATIN BASE  PLATNUM LT 5L</t>
  </si>
  <si>
    <t>6040768 - DS SOLVITE ALL PURPOSE +50%       30ROLL</t>
  </si>
  <si>
    <t>5094758 - CT CLNEX SR SC MATT BSE PLATNUM LT 10L</t>
  </si>
  <si>
    <t>5028855 - SD SUPERDEC GLOSS       BLACK      5L</t>
  </si>
  <si>
    <t>6062061 - WA GALERIE CDC HOME INSPIRATION B</t>
  </si>
  <si>
    <t>5025729 - ST HIGHCOVER SMOOTH     BRIL WHITE 5L</t>
  </si>
  <si>
    <t>6045351 - DS KEIM                            MISC</t>
  </si>
  <si>
    <t>6047952 - DE PROF POLY DUST SHEET ROLL       50M</t>
  </si>
  <si>
    <t>5088591 - CT CLNEX SR AC EGG      WHITE      5L</t>
  </si>
  <si>
    <t>6047097 - DS FARR &amp; BALL MODERN EMULSION     5L</t>
  </si>
  <si>
    <t>5024072 - CT MATT EMULSION        BRIL WHITE 10L</t>
  </si>
  <si>
    <t>5091031 - CT MATT TIMONOX BASE    CRYSTAL DK 5L</t>
  </si>
  <si>
    <t>6047777 - WA GRAHAM &amp; BROWN GENERIC EE</t>
  </si>
  <si>
    <t>5025727 - ST HIGHCOVER SMOOTH     BLACK      5L</t>
  </si>
  <si>
    <t>6041052 - DS ZINSSER BULLSEYE 123 WHITE      5L</t>
  </si>
  <si>
    <t>5091062 - CT CLNEX MI AC EGG BASE PLATNUM LT 5L</t>
  </si>
  <si>
    <t>5090803 - CT FASTFLOW QD GLOSS    WHITE      2.5L</t>
  </si>
  <si>
    <t>5027126 - CT UNDERCOAT            WHITE      2.5L</t>
  </si>
  <si>
    <t>6055912 - DS TRIMACO BROWN MASKING PAPER     180FT</t>
  </si>
  <si>
    <t>6041454 - DS MGC BACTDET D05                 5L</t>
  </si>
  <si>
    <t>6041455 - DS MGC HALOPHANE BONDING SOLUTION  5L</t>
  </si>
  <si>
    <t>6059698 - WA FINE DECOR DUDLEY CONTRACT BOOK C</t>
  </si>
  <si>
    <t>5025063 - MC ACRYLIC EGGSHELL     MAGNOLIA   5L</t>
  </si>
  <si>
    <t>6040966 - DS GYPROC EASI-FILL 60             10K</t>
  </si>
  <si>
    <t>6041047 - DS ZINSSER COVER STAIN  AEROSOL    400ML</t>
  </si>
  <si>
    <t>5026990 - CT FULL GLOSS           BRIL WHITE 5L</t>
  </si>
  <si>
    <t>6041125 - DS INDASA MTG MASKING TAPE    38MM 45MT</t>
  </si>
  <si>
    <t>5091147 - MC VINYL MATT EMUL BASE MC1        5L</t>
  </si>
  <si>
    <t>6054379 - DS YOUNGMAN LADDER RACK CLAMP      PAIR</t>
  </si>
  <si>
    <t>5026960 - CT FULL GLOSS           BLACK      2.5L</t>
  </si>
  <si>
    <t>5041049 - ST XTREME X-POSURE SMTH MAGNOLIA   5L</t>
  </si>
  <si>
    <t>6055863 - DS KEIM                            MISC3</t>
  </si>
  <si>
    <t>5025710 - ST HIGH BUILD           WHITE      15K</t>
  </si>
  <si>
    <t>5089659 - CT PRO-CO HB M I OXIDE  GREY       2.5L</t>
  </si>
  <si>
    <t>5041116 - ST FLEXIGLOSS X-TRA     BRIL WHITE 5L</t>
  </si>
  <si>
    <t>6046230 - DS PRODEC STOCKINETTE ROLL         400G</t>
  </si>
  <si>
    <t>6042131 - DS PRESTIGE BUCKET                 15L</t>
  </si>
  <si>
    <t>5027850 - MC POWERKOTE            MAGNOLIA   5L</t>
  </si>
  <si>
    <t>5025722 - ST HIGHCOVER SMOOTH     MAGNOLIA   5L</t>
  </si>
  <si>
    <t>6040564 - DS TETRION WOODFIL      WHITE      1.2K</t>
  </si>
  <si>
    <t>6056009 - DE ULT ADV SYN BRUSH    BOX SET(1) EACH</t>
  </si>
  <si>
    <t>5092961 - CC SUPER COVERTEX       BRIL WHITE 15L</t>
  </si>
  <si>
    <t>5091013 - CT FFLOW QD GLOSS BASE  CRYSTAL DK 2.5L</t>
  </si>
  <si>
    <t>5017821 - CT EPIMAC ANTISLIP      MID GREY   5L</t>
  </si>
  <si>
    <t>5091023 - CT GLOSS BASE           PLATNUM LT 5L</t>
  </si>
  <si>
    <t>6048267 - DE WHITE SPIRIT                    2L</t>
  </si>
  <si>
    <t>6041190 - DS COOVAR LO LINE MARK  YELLOW     5L</t>
  </si>
  <si>
    <t>5092805 - CT FFLOW QD SATIN BASE  OPAL MID   5L</t>
  </si>
  <si>
    <t>6055316 - CT FUNGICIDAL SOLUTION  CLEAR      5L</t>
  </si>
  <si>
    <t>5024029 - CT STRONGHOLD SMOOTH    BLACK      5L</t>
  </si>
  <si>
    <t>6054132 - WA GALERIE PALAZZO</t>
  </si>
  <si>
    <t>6042316 - DS BLACKROCK PAINTERS L/W GRIPPER GLOVES</t>
  </si>
  <si>
    <t>6055427 - DE PROFESSIONAL LONG PILE ROLLER   4IN</t>
  </si>
  <si>
    <t>6041876 - DS RUSTOLEUM COMBICOL MATT BLACK   2.5L</t>
  </si>
  <si>
    <t>5038010 - SD POLY EXT DUR VARNISH CLEAR GLOS 2.5L</t>
  </si>
  <si>
    <t>6055201 - DE ESS PAINT BRUSH      2IN(12)    EACH</t>
  </si>
  <si>
    <t>6060534 - DS TOUPRET EXT MASONRY POWDER FILL 15K</t>
  </si>
  <si>
    <t>6041658 - DS PRODEC REFUSE SACKS           50 ROLL</t>
  </si>
  <si>
    <t>5090987 - CT ACR EGGSHELL BASE    CRYSTAL DK 5L</t>
  </si>
  <si>
    <t>6055099 - DS COOVAR                          MISC3</t>
  </si>
  <si>
    <t>5090995 - CT CLNEX SR SC MATT BSE PLATNUM LT 2.5L</t>
  </si>
  <si>
    <t>6046789 - DS INDASA RHYNOLITE YEL 80G  115MM 5M</t>
  </si>
  <si>
    <t>6062122 - DS HIPPO MP BAMBOO DRY CLOTH 60 SHEETS</t>
  </si>
  <si>
    <t>6060622 - DS ULTRAGRIME PRO POWER SCRUB XXL+ 80PK</t>
  </si>
  <si>
    <t>6055441 - DE ULTIMATE XL POLY LONG PILE ROLL 9IN</t>
  </si>
  <si>
    <t>6040960 - DS GYPROC JOINT FILLER             12.5K</t>
  </si>
  <si>
    <t>5041043 - ST FLEXIBLE PRIMER U/C  WHITE      5L</t>
  </si>
  <si>
    <t>5091005 - CT EGGSHELL BASE        PLATNUM LT 5L</t>
  </si>
  <si>
    <t>6055214 - DE PROF SYN FLMNT BRUSH BOX SET(1) EACH</t>
  </si>
  <si>
    <t>5024027 - CT STRONGHOLD SMOOTH    WHITE      10L</t>
  </si>
  <si>
    <t>5025064 - MC ACRYLIC EGGSHELL     BRIL WHITE 5L</t>
  </si>
  <si>
    <t>5024212 - CT SILK EMULSION        MAGNOLIA   5L</t>
  </si>
  <si>
    <t>6061800 - DS PREP TWILL SHT POLY BACK 3.6X2.7M 5PK</t>
  </si>
  <si>
    <t>5028774 - SD QD WOODSTAIN         ANTIQ PINE 2.5L</t>
  </si>
  <si>
    <t>5091373 - SD BEAUTIFLEX BASE      CLEAR 065  2.5L</t>
  </si>
  <si>
    <t>6043014 - DS BOLLOM BROSTEEL ULTR 60 WHITE   10L</t>
  </si>
  <si>
    <t>5091019 - CT GLOSS BASE           CRYSTAL DK 2.5L</t>
  </si>
  <si>
    <t>6061854 - DS HIPPO ALL PURP WIPES SOFTPACK   100PK</t>
  </si>
  <si>
    <t>6046790 - DS INDASA RHYNOLITE YEL 120G 115MM 5M</t>
  </si>
  <si>
    <t>5027063 - CT FD CONCRETE FLR PNT  RED        5L</t>
  </si>
  <si>
    <t>6055446 - DE PROFESSIONAL SOFT GRIP CAGE FRM 9IN</t>
  </si>
  <si>
    <t>6050196 - DS EVERBUILD WONDERWIPES           100PK</t>
  </si>
  <si>
    <t>5074312 - CT SATIN                WHITE      2.5L</t>
  </si>
  <si>
    <t>6055436 - DE ULTIMATE MICROFIBRE MEDUIM ROLL 4IN</t>
  </si>
  <si>
    <t>5094757 - CT MATT EMULSION BASE   PLATNUM LT 10L</t>
  </si>
  <si>
    <t>5024015 - CT STRONGHOLD SMOOTH    IVORY      5L</t>
  </si>
  <si>
    <t>5040770 - ST W/B STAB SOLUTION    CLEAR      5L</t>
  </si>
  <si>
    <t>5088598 - CT CLNEX AB SC MATT     WHITE      5L</t>
  </si>
  <si>
    <t>6046572 - DS INDASA TUNGSTEN CARBIDE BLADES  50MM</t>
  </si>
  <si>
    <t>6040886 - DS BEELINE ONETIME LIGHTW FILLER   4L</t>
  </si>
  <si>
    <t>6060532 - DS TOUPRET EXT MASONRY POWDER FILL 1.5K</t>
  </si>
  <si>
    <t>6040885 - DS BEELINE ONETIME LIGHTW FILLER   1L</t>
  </si>
  <si>
    <t>5028561 - SD EXTRA                ROSEWOOD   5L</t>
  </si>
  <si>
    <t>5091011 - CT FFLOW QD GLOSS BASE  PLATNUM LT 2.5L</t>
  </si>
  <si>
    <t>6061802 - DS PREP TWILL SHEET       3.6 X 2.7M 5PK</t>
  </si>
  <si>
    <t>6042056 - DS PRESTIGE SYNTHETIC SASH BRUSH   3PK</t>
  </si>
  <si>
    <t>6053648 - DS MIRKA DEOS 353CV DECO SOLUTION KIT</t>
  </si>
  <si>
    <t>6054374 - DS YOUNGMAN ALU BUILDERS STEPS     6TRD</t>
  </si>
  <si>
    <t>6055081 - ST FUNGICIDAL WASH      CLEAR        5L</t>
  </si>
  <si>
    <t>5091057 - CT PRO-CO FD CLAD BASE  CRYSTAL DK 5L</t>
  </si>
  <si>
    <t>5028781 - SD QD WOODSTAIN         JAC WALNUT 2.5L</t>
  </si>
  <si>
    <t>6041657 - DS PRODEC REFUSE SACKS             10PK</t>
  </si>
  <si>
    <t>5028796 - SD QD WOODSTAIN         MAHOGANY   2.5L</t>
  </si>
  <si>
    <t>6040939 - DS GYPROC REPAIR PATCH  ASSORTMENT PACK</t>
  </si>
  <si>
    <t>6041163 - DS TEAMAC RAPIDRY PRIME RED OXIDE  5L</t>
  </si>
  <si>
    <t>5091027 - CT GLOSS BASE           OPAL MID   5L</t>
  </si>
  <si>
    <t>5088596 - CT CLNEX AB AC EGG      WHITE      5L</t>
  </si>
  <si>
    <t>5025054 - MC ECLIPSE EMULSION     BRIL WHITE 15L</t>
  </si>
  <si>
    <t>5088430 - CT QD FLEXARB OPAQUE    BROWN      5L</t>
  </si>
  <si>
    <t>5089389 - CT PRO-CO HP GLOSS      WHITE      2.5L</t>
  </si>
  <si>
    <t>6044409 - WA SANDERSON ARCHIVE WALLPAPERS II WALL</t>
  </si>
  <si>
    <t>6041216 - DS COOVAR SUREGRIP      RED        5L</t>
  </si>
  <si>
    <t>6061384 - DE PROFESSIONAL PROTECTION BOARD   2X1M</t>
  </si>
  <si>
    <t>6045481 - DS WRIGHTS OF LYMM                 MISC</t>
  </si>
  <si>
    <t>6051224 - WA GALERIE TEXTURE STYLE WALL</t>
  </si>
  <si>
    <t>5093202 - MC DURABLE MATT BASE    MC1       5L</t>
  </si>
  <si>
    <t>5041056 - ST XTREME X-POSURE SMTH BLACK      5L</t>
  </si>
  <si>
    <t>6041211 - DS COOVAR SUREGRIP      YELLOW     5L</t>
  </si>
  <si>
    <t>5091205 - ST HIGHCOVER SMTH BASE  PLATNUM LT 10L</t>
  </si>
  <si>
    <t>6059696 - WA FINE DECOR DUDLEY CONTRACT BOOK A</t>
  </si>
  <si>
    <t>5028507 - SD CLASSIC BASE         CLEAR 065  5L</t>
  </si>
  <si>
    <t>5025085 - MC VINYL MATT EMULSION  BRIL WHITE 10L</t>
  </si>
  <si>
    <t>5092817 - ST HIGHCOVER SMOOTH     MAGNOLIA   7.5L</t>
  </si>
  <si>
    <t>6062065 - WA GALERIE CDC HOME INSPIRATION F</t>
  </si>
  <si>
    <t>6055500 - DS HAMILTON COTTON DUSTSHEETS 12X9</t>
  </si>
  <si>
    <t>5091367 - SD BEAUTIFLEX           WHITE      2.5L</t>
  </si>
  <si>
    <t>5024051 - CT MATT EMULSION        MAGNOLIA   5L</t>
  </si>
  <si>
    <t>6047491 - WA COLEMANS GENERIC 3</t>
  </si>
  <si>
    <t>5091093 - CT UNDERCOAT BASE       PLATNUM LT 5L</t>
  </si>
  <si>
    <t>5027898 - MC UNDERCOAT            WHITE      5L</t>
  </si>
  <si>
    <t>6041132 - DS INDASA MTE MASKING TAPE         36MM</t>
  </si>
  <si>
    <t>5091071 - CT SATIN BASE           PLATNUM LT 5L</t>
  </si>
  <si>
    <t>5012999 - SD EXTRA                EBONY      5L</t>
  </si>
  <si>
    <t>5091073 - CT SATIN BASE           OPAL MID   2.5L</t>
  </si>
  <si>
    <t>6061709 - DE ULT CAULK            WHITE      380ML</t>
  </si>
  <si>
    <t>5089400 - ST METAL GLOSS X-TRA    WHITE      2.5L</t>
  </si>
  <si>
    <t>6042824 - DS BEELINE ALL PURP ADHESIVE TR PK +50%</t>
  </si>
  <si>
    <t>6041335 - DS COOVAR HAMMER SMOOTH BLACK      2.5L</t>
  </si>
  <si>
    <t>6045194 - DS SIKKENS RUB SATURA + W05 TINT   5L</t>
  </si>
  <si>
    <t>6041311 - DS TEAMAC FLOOR PAINT   FLINT GREY 5L</t>
  </si>
  <si>
    <t>5028842 - SD SUPERDEC BASE        CLEAR 065  2.5L</t>
  </si>
  <si>
    <t>6042099 - DS PRESTIGE ROLLER SLV   MEDIUM    4IN</t>
  </si>
  <si>
    <t>6040198 - WA ERFURT LINING 1400             DOUBLE</t>
  </si>
  <si>
    <t>6041058 - DS ZINSSER BIN PRIMER   AEROSOL    400ML</t>
  </si>
  <si>
    <t>6054381 - DS YOUNGMAN ODD JOB HOPUP PLAT 600X300MM</t>
  </si>
  <si>
    <t>6055434 - DE ULTIMATE MICROFIBRE SHORT ROLLR 4IN</t>
  </si>
  <si>
    <t>6042089 - DS PERFECTION ROLLER    LONG       9IN</t>
  </si>
  <si>
    <t>6061610 - DS SIROFLEX PAINTERS CAULK-IT WHTE 380ML</t>
  </si>
  <si>
    <t>6055425 - DE PROFESSIONAL MEDUIM PILE ROLLER 9IN</t>
  </si>
  <si>
    <t>5091209 - ST METAL GLOSS XTRA BSE CRYSTAL DK 2.5L</t>
  </si>
  <si>
    <t>6041059 - DS ZINSSER COVER STAIN             5L</t>
  </si>
  <si>
    <t>6041131 - DS INDASA COVERALL      1800MM     25M</t>
  </si>
  <si>
    <t>5028790 - SD QD WOODSTAIN         BURMA TEAK 2.5L</t>
  </si>
  <si>
    <t>6041140 - DS INDASA RHYNOLITE YEL 120G 115MM 50M</t>
  </si>
  <si>
    <t>6041168 - DS TEAMAC CHLOR RUBBER  BLACK      5L</t>
  </si>
  <si>
    <t>5028485 - SD CLASSIC              AFRCN WNUT 5L</t>
  </si>
  <si>
    <t>5028829 - SD SUPERDEC             BLACK      2.5L</t>
  </si>
  <si>
    <t>6040197 - WA ERFURT LINING 1200             DOUBLE</t>
  </si>
  <si>
    <t>5091986 - CT FASTFLOW QD SATIN    WHITE     2.5L</t>
  </si>
  <si>
    <t>5024204 - CT STAIN BLOCK PRIMER   WHITE      5L</t>
  </si>
  <si>
    <t>6046574 - DS INDASA TUNGSTEN CARBIDE SCRAPER 50MM</t>
  </si>
  <si>
    <t>5091191 - ST 365 SMOOTH BASE      OPAL MID   5L</t>
  </si>
  <si>
    <t>6041287 - DS COOVAR SOLAR REFLECT ALUMINIUM  5L</t>
  </si>
  <si>
    <t>6061964 - DS HAMILTON MEDIUM PILE ROLLER 4IN 10PK</t>
  </si>
  <si>
    <t>6040953 - DS GYPROC CORNER TAPE              30M</t>
  </si>
  <si>
    <t>6055859 - DS KANA ADVANTAGE BRUSH SET        10PC</t>
  </si>
  <si>
    <t>5088594 - CT CLNEX MI AC EGGSHELL WHITE      5L</t>
  </si>
  <si>
    <t>6046647 - DS INDASA RHYNALOX PLUS P180 115MM 10M</t>
  </si>
  <si>
    <t>6054416 - DS BEELINE MED READY MIX ADHESIVE  10K</t>
  </si>
  <si>
    <t>5038037 - SD POLY FLOOR VARNISH   CLEAR GLOS 5L</t>
  </si>
  <si>
    <t>6041712 - DS PRODEC TITAN HD L/HANDLE SCRAPR 6IN</t>
  </si>
  <si>
    <t>6047419 - DS ARTEX PROTAPE FT50             48X90M</t>
  </si>
  <si>
    <t>6041139 - DS INDASA RHYNOLITE YELL 80G 115MM 50M</t>
  </si>
  <si>
    <t>6061794 - DS PREP CARPET PROTECT CLEAR 600MMX20M</t>
  </si>
  <si>
    <t>6057935 - WA GALERIE EXPOSED A</t>
  </si>
  <si>
    <t>6040558 - DS TETRION ALL PURP POWDER FILLER  5K</t>
  </si>
  <si>
    <t>6047509 - WA SANDERSON DESIGN GROUP GENERIC 3</t>
  </si>
  <si>
    <t>6044315 - WA MURASPEC PAPER BACKED GENERIC 1</t>
  </si>
  <si>
    <t>5091012 - CT FFLOW QD GLOSS BASE  OPAL MID   2.5L</t>
  </si>
  <si>
    <t>5092692 - CT FFLOW QD UCOAT BASE  PLATNUM LT 2.5L</t>
  </si>
  <si>
    <t>5028568 - SD EXTRA                MAHOGANY   5L</t>
  </si>
  <si>
    <t>6042088 - DS PERFECTION ROLLER    MEDIUM     9IN</t>
  </si>
  <si>
    <t>5023890 - CT COVERMATT            WHITE      5L</t>
  </si>
  <si>
    <t>5026989 - CT FULL GLOSS           BRIL WHITE 2.5L</t>
  </si>
  <si>
    <t>6041215 - DS COOVAR SUREGRIP      BLACK      5L</t>
  </si>
  <si>
    <t>6055428 - DE PROFESSIONAL LONG PILE ROLLER   9IN</t>
  </si>
  <si>
    <t>5090988 - CT ACR EGGSHELL BASE    PLATNUM LT 2.5L</t>
  </si>
  <si>
    <t>5027122 - CT UNDERCOAT            DARK GREY  5L</t>
  </si>
  <si>
    <t>6062917 - WA FINE DECOR CONTRACTOR BOOK 23 A</t>
  </si>
  <si>
    <t>6060981 - DS PRODEC PREMIER BRUSH SET+SASHES  7PC</t>
  </si>
  <si>
    <t>5092691 - CT FFLOW QD UCOAT BASE  OPAL MID   2.5L</t>
  </si>
  <si>
    <t>5025637 - ST FINE TEXT MATT       MAGNOLIA   5L</t>
  </si>
  <si>
    <t>5092801 - CT FFLOW QD SATIN BASE  PLATNUM LT 2.5L</t>
  </si>
  <si>
    <t>6041135 - DS INDASA RHYNOLITE YEL 80G    115MMX10M</t>
  </si>
  <si>
    <t>6040937 - DS ARTEX CAULKER                   250MM</t>
  </si>
  <si>
    <t>6058137 - DS FILLTITE PREM MASK KN95/FFP2    2PK</t>
  </si>
  <si>
    <t>6041641 - DS PRODEC GREY BRISTLE DUST BRUSH  4IN</t>
  </si>
  <si>
    <t>6040880 - DS BEELINE WIPE TOP PASTE TABLE</t>
  </si>
  <si>
    <t>5028467 - SD CLASSIC              JAC WALNUT 5L</t>
  </si>
  <si>
    <t>5091114 - MC GLOSS BASE           MC3        5L</t>
  </si>
  <si>
    <t>5091003 - CT EGGSHELL BASE        CRYSTAL DK 5L</t>
  </si>
  <si>
    <t>6055439 - DE ULTIMATE POLY LONG PILE ROLLER  9IN</t>
  </si>
  <si>
    <t>5041097 - ST FLEXIGLOSS X-TRA     BRIL WHITE 2.5L</t>
  </si>
  <si>
    <t>6059857 - DS GYPROC RM EASIFILLER FINISH     3L</t>
  </si>
  <si>
    <t>5028852 - SD SUPERDEC GLOSS       SUPER WHTE 5L</t>
  </si>
  <si>
    <t>6055204 - DE ESS PAINT BRUSH      BOX SET(1) EACH</t>
  </si>
  <si>
    <t>6042353 - DS PRODEC PAINTERS BIB &amp; BRACE     LARGE</t>
  </si>
  <si>
    <t>6056781 - DS BLOCKADE SHELLAC SEAL/PRIM WHTE 5L</t>
  </si>
  <si>
    <t>6040888 - DS BEELINE FUNGICIDAL WASH         1L</t>
  </si>
  <si>
    <t>5091022 - CT GLOSS BASE           PLATNUM LT 2.5L</t>
  </si>
  <si>
    <t>5091375 - SD BEAUTIFLEX BASE      WHITE W0   2.5L</t>
  </si>
  <si>
    <t>6041188 - DS COOVAR LO LINE MARK  WHITE      5L</t>
  </si>
  <si>
    <t>6033644 - DS LIBERTY GREEN 10M    80GRD(10)  EACH</t>
  </si>
  <si>
    <t>5017788 - CT EPIMAC FLOOR PAINT   TILE RED   5L</t>
  </si>
  <si>
    <t>6040559 - DS TETRION ALL PURP POWDER FILLER  10K</t>
  </si>
  <si>
    <t>6059898 - WA GALERIE AVALON D</t>
  </si>
  <si>
    <t>5027065 - CT FD CONCRETE FLR PNT  GREY       5L</t>
  </si>
  <si>
    <t>6048266 - DE TURPS SUBSTITUTE                4L</t>
  </si>
  <si>
    <t>6041053 - DS ZINSSER BULLSEYE 123 WHITE      2.5L</t>
  </si>
  <si>
    <t>5091037 - CT MATT EMULSION BASE   CRYSTAL DK 5L</t>
  </si>
  <si>
    <t>6040118 - WA ANAGLYPTA TEXT VINYL HAVERSHAM  34365</t>
  </si>
  <si>
    <t>6041214 - DS COOVAR SUREGRIP      GREY       5L</t>
  </si>
  <si>
    <t>6058180 - DS Q1 MULTIPURP MASKING TAPE 50M   50MM</t>
  </si>
  <si>
    <t>5061961 - CT CLNEX SR SC MATT BSE PASTEL     5L</t>
  </si>
  <si>
    <t>6042352 - DS PRODEC PAINTERS BIB &amp; BRACE     MED</t>
  </si>
  <si>
    <t>5028802 - SD QD WOODSTAIN         NATURAL    2.5L</t>
  </si>
  <si>
    <t>5091101 - MC ACRYL EGGSHELL BASE  MC2        5L</t>
  </si>
  <si>
    <t>6033646 - DS LIBERTY GREEN 10M    120GRD(10)  EACH</t>
  </si>
  <si>
    <t>6047026 - DS FROGTAPE M SURF MASK 41.1M      48MM</t>
  </si>
  <si>
    <t>5091122 - MC MARBLETEX SMTH BASE  MC2        5L</t>
  </si>
  <si>
    <t>5028837 - SD SUPERDEC             WALNUT     2.5L</t>
  </si>
  <si>
    <t>6048265 - DE TURPS SUBSTITUTE                2L</t>
  </si>
  <si>
    <t>6048268 - DE WHITE SPIRIT                    4L</t>
  </si>
  <si>
    <t>6062023 - DS PAINTERZ WIPES                  80PK</t>
  </si>
  <si>
    <t>5053184 - CT TIMONOX TOP COAT     CLEAR      5L</t>
  </si>
  <si>
    <t>6041045 - DS ZINSSER BIN PRIMER   WHITE      1L</t>
  </si>
  <si>
    <t>5088479 - CT ALL PURPOSE VARN     CLEAR GLOS 2.5L</t>
  </si>
  <si>
    <t>6040565 - DS TETRION WOODFIL      NATUR/PINE 1.2K</t>
  </si>
  <si>
    <t>6041944 - DS BARRETTINE PAINT PANTHER        4L</t>
  </si>
  <si>
    <t>6058622 - DS HILTON BANKS MISC</t>
  </si>
  <si>
    <t>5024034 - CT STRONGHOLD SMOOTH    BUTTERMILK 5L</t>
  </si>
  <si>
    <t>6054376 - DS YOUNGMAN ALU PLATFORM STEPS     6TRD</t>
  </si>
  <si>
    <t>6041124 - DS INDASA MTG MASKING TAPE    25MM 45MT</t>
  </si>
  <si>
    <t>6055310 - DS PRODEC PREM SYN BRUSH SET + ANG 6PC</t>
  </si>
  <si>
    <t>5023901 - CT COVERMATT            SOFT WHITE 10L</t>
  </si>
  <si>
    <t>6041136 - DS INDASA RHYNOLITE YEL 120G   115MMX10M</t>
  </si>
  <si>
    <t>5091378 - CT MATT EMULSION BASE   TTANIUM XL 10L</t>
  </si>
  <si>
    <t>6042090 - DS PERFECTION ROLLER    X LONG     9IN</t>
  </si>
  <si>
    <t>5091204 - ST FLEXIGLOSS XTRA BASE CRYSTAL DK 2.5L</t>
  </si>
  <si>
    <t>5091067 - CT SATIN BASE           CRYSTAL DK 2.5L</t>
  </si>
  <si>
    <t>6042354 - DS PRODEC PAINTERS BIB &amp; BRACE     XL</t>
  </si>
  <si>
    <t>6041060 - DS ZINSSER COVER STAIN             2.5L</t>
  </si>
  <si>
    <t>6059699 - DS ULTRAGRIME ANTI BAC XXL+ WIPES  100PK</t>
  </si>
  <si>
    <t>5090986 - CT ACR EGGSHELL BASE    CRYSTAL DK 2.5L</t>
  </si>
  <si>
    <t>6061378 - DS PERFECTION BESTSELLER KIT</t>
  </si>
  <si>
    <t>5091039 - CT MATT EMULSION BASE   PLATNUM LT 2.5L</t>
  </si>
  <si>
    <t>5068882 - SX M/SEAL SMTH MASONRY  BRIL WHITE 2.5L</t>
  </si>
  <si>
    <t>6061799 - DS PREP TWILL SHEET POLY BACK 3.6X2.7M</t>
  </si>
  <si>
    <t>6055424 - DE PROFESSIONAL MEDUIM GPUR ROLLER 4IN</t>
  </si>
  <si>
    <t>6042334 - DS PRODEC EXTRA LONG POLYESTER ROL 9IN</t>
  </si>
  <si>
    <t>6057709 - DS RONSEAL HP WOOD FILLR WHITE     550G</t>
  </si>
  <si>
    <t>5092807 - CT FFLOW QD SATIN BASE  CRYSTAL DK 2.5L</t>
  </si>
  <si>
    <t>5090993 - CT CLNEX SR SC MATT BSE CRYSTAL DK 2.5L</t>
  </si>
  <si>
    <t>6050383 - DS BEELINE ONETIME LW FILLER +25%  1.25L</t>
  </si>
  <si>
    <t>5088481 - CT ALL PURPOSE VARN     CLEAR SATN 2.5L</t>
  </si>
  <si>
    <t>5078045 - CT UNIVERSAL METAL PRIM GREY       5L</t>
  </si>
  <si>
    <t>5040680 - CT MATT EMULSION        WHITE      6L</t>
  </si>
  <si>
    <t>6055884 - DS ARROWORTHY REMBRANDT ANGLE BOXSET 3PC</t>
  </si>
  <si>
    <t>6053063 - DS MIRKA DUST EXTRACTOR 1230L PC GB 230V</t>
  </si>
  <si>
    <t>5091087 - CT TIMONOX SC MATT BASE OPAL MID   5L</t>
  </si>
  <si>
    <t>6042296 - DS PRODEC TITAN HEAVY DUTY SCRAPER 4IN</t>
  </si>
  <si>
    <t>6041675 - DS PRODEC BUTTON LOCK EXTEN POLE   4-8FT</t>
  </si>
  <si>
    <t>6055396 - DS YOUNGMANS TELESCOPIC LADDER     3.8M</t>
  </si>
  <si>
    <t>6042091 - DS PERFECTION ROLLER    MEDIUM     12IN</t>
  </si>
  <si>
    <t>5027897 - MC UNDERCOAT            WHITE      2.5L</t>
  </si>
  <si>
    <t>6042649 - DS ZINSSER PAPER TIGER TRIPLE HEAD</t>
  </si>
  <si>
    <t>5093674 - CT FASTFLOW QD EGGSHELL WHITE      2.5L</t>
  </si>
  <si>
    <t>6060535 - DS TOUPRET EXT ROCK SOLID POW FILL 2K</t>
  </si>
  <si>
    <t>6041343 - DS COOVAR HAMMER SMOOTH YELLOW     2.5L</t>
  </si>
  <si>
    <t>6055305 - DE PROF SYNTH BRUSH BRUSH+SASH SET 6PC</t>
  </si>
  <si>
    <t>6041707 - DS PRODEC BLADES FOR 6IN SCRAPERS  5PK</t>
  </si>
  <si>
    <t>6046646 - DS INDASA RHYNALOX PLUS P120 115MM 10M</t>
  </si>
  <si>
    <t>6042029 - DS PERFECTION DUSTING BRUSH       3 RING</t>
  </si>
  <si>
    <t>6047321 - DS INDASA SPONGE PADS   P80        10PK</t>
  </si>
  <si>
    <t>6040744 - DS BRUSH MATE TRADE 20</t>
  </si>
  <si>
    <t>6048687 - DS OSMO ONE COAT HS PLU EBONY      2.5L</t>
  </si>
  <si>
    <t>5027113 - CT UNDERCOAT            CHARC GREY 2.5L</t>
  </si>
  <si>
    <t>5091026 - CT GLOSS BASE           OPAL MID   2.5L</t>
  </si>
  <si>
    <t>5041092 - ST FLEXIGLOSS X-TRA     BLACK      2.5L</t>
  </si>
  <si>
    <t>5091068 - CT SATIN BASE           CRYSTAL DK 5L</t>
  </si>
  <si>
    <t>6054317 - DS SWIFTEC ANTINOX PROTECT BOARD FULL</t>
  </si>
  <si>
    <t>6046792 - DS INDASA RHYNALOX PLUS P80  115MM 10M</t>
  </si>
  <si>
    <t>5028540 - SD EXTRA                JAC WALNUT 2.5L</t>
  </si>
  <si>
    <t>6042018 - DS PERFECTION SYNTHETIC BOX SET    4PC</t>
  </si>
  <si>
    <t>5091092 - CT UNDERCOAT BASE       PLATNUM LT 2.5L</t>
  </si>
  <si>
    <t>6040566 - DS TETRION WOODFIL      WHITE      400G</t>
  </si>
  <si>
    <t>5028250 - ST STAB SOLUTION        CLEAR      5L</t>
  </si>
  <si>
    <t>6041085 - DS BONDA DECOR FILL                1.5K</t>
  </si>
  <si>
    <t>6056012 - DS GYPROC EASIFILLER               2.5L</t>
  </si>
  <si>
    <t>6033643 - DS LIBERTY GREEN 10M    60GRD(10)  EACH</t>
  </si>
  <si>
    <t>6054432 - DS PRESTIGE POLY BACK DUST SHEET  12X9FT</t>
  </si>
  <si>
    <t>5025709 - ST HIGH BUILD           LGHT MAG   15K</t>
  </si>
  <si>
    <t>5027853 - MC POWERKOTE            BLACK      5L</t>
  </si>
  <si>
    <t>5024217 - CT SILK EMULSION        WHITE      10L</t>
  </si>
  <si>
    <t>5027820 - MC GLOSS                BRIL WHITE 5L</t>
  </si>
  <si>
    <t>6058240 - DS BLACKROCK PAINT LW GRIPPR GLOVE 6PK</t>
  </si>
  <si>
    <t>5074279 - CT SATIN                BLACK      2.5L</t>
  </si>
  <si>
    <t>5091002 - CT EGGSHELL BASE        CRYSTAL DK 2.5L</t>
  </si>
  <si>
    <t>5028536 - SD EXTRA                TEAK       5L</t>
  </si>
  <si>
    <t>5091110 - MC EGGSHELL BASE        MC1        5L</t>
  </si>
  <si>
    <t>6045701 - DS ZEROFLAME PAINT                 5L</t>
  </si>
  <si>
    <t>6054370 - DS PRESTIGE BUCKET                 9L</t>
  </si>
  <si>
    <t>6054183 - DS PRODEC ADV PAINTERS TROUSERS    32IN</t>
  </si>
  <si>
    <t>6042173 - DS OLFA EXC ULT BLADE LBB10B 18MM 10PK</t>
  </si>
  <si>
    <t>5017786 - CT EPIMAC FLOOR PAINT   MID GREY   5L</t>
  </si>
  <si>
    <t>5038029 - SD POLY EXT DUR VARNISH CLEAR SAT  1L</t>
  </si>
  <si>
    <t>6042084 - DS PERFECTION ROLLER    MEDIUM     4IN</t>
  </si>
  <si>
    <t>5041042 - ST FLEXIBLE PRIMER U/C  WHITE      2.5L</t>
  </si>
  <si>
    <t>6041965 - DS BARRETTINE DANISH OIL           5L</t>
  </si>
  <si>
    <t>5091070 - CT SATIN BASE           PLATNUM LT 2.5L</t>
  </si>
  <si>
    <t>6041191 - DS COOVAR LO LINE MARK  BLACK      5L</t>
  </si>
  <si>
    <t>5027038 - CT EGGSHELL             WHITE      5L</t>
  </si>
  <si>
    <t>6053478 - DS PRODEC SUPERLOCK ELITE EXT POLE 4-8FT</t>
  </si>
  <si>
    <t>6041642 - DS RODO BUDGET WIRE BRUSH          4 ROW</t>
  </si>
  <si>
    <t>6042787 - DS THERMO FIRE VARNISH BASECOAT    20MSQ</t>
  </si>
  <si>
    <t>6040942 - DS GYPROC COVE 100                 3M</t>
  </si>
  <si>
    <t>5026920 - CT STRONGHOLD GLOSS     RYL MAROON 2.5L</t>
  </si>
  <si>
    <t>6041562 - DS PRODEC FITCH VARIETY PACK       5PC</t>
  </si>
  <si>
    <t>5093217 - SD SHED AND FENCE PROT  WDLND WLK  5L</t>
  </si>
  <si>
    <t>6041943 - DS BARRETTINE PAINT PANTHER        1L</t>
  </si>
  <si>
    <t>5091136 - MC UNDERCOAT BASE       MC1        5L</t>
  </si>
  <si>
    <t>6041955 - DS BARRETTINE TEREBINE DRIERS      250ML</t>
  </si>
  <si>
    <t>6041543 - DS PRODEC REVOLVING CAULKING GUN   400ML</t>
  </si>
  <si>
    <t>5024061 - CT MATT EMULSION        BLACK      5L</t>
  </si>
  <si>
    <t>5091018 - CT GLOSS BASE           CRYSTAL DK 1L</t>
  </si>
  <si>
    <t>6041585 - DS FFJ DISPOSABLE COVERALL         X LRG</t>
  </si>
  <si>
    <t>6055908 - DS ROTA MINI PAINT SCUTTLE         5L</t>
  </si>
  <si>
    <t>5096166 - CR CRAFTED LUST METALLC STRIKING   1.25L</t>
  </si>
  <si>
    <t>6059805 - DE ULTIMATE SYN BRUSH SET(3X2,2X3IN)5PC</t>
  </si>
  <si>
    <t>6046788 - DS INDASA RHYNOLITE YEL 60G  115MM 5M</t>
  </si>
  <si>
    <t>6060634 - DS FILLTITE ULTRA LIGHT FILLER     5L</t>
  </si>
  <si>
    <t>5090990 - CT ACR EGGSHELL BASE    OPAL MID   2.5L</t>
  </si>
  <si>
    <t>6041584 - DS FFJ DISPOSABLE COVERALL         LARGE</t>
  </si>
  <si>
    <t>6047715 - DE CAULK                WHITE      380ML</t>
  </si>
  <si>
    <t>6040077 - WA ANAGLYPTA TEXT VINYL CITRINE    RD016</t>
  </si>
  <si>
    <t>5025180 - MC ACRYLIC PRIMER UCOAT WHITE      2.5L</t>
  </si>
  <si>
    <t>6055430 - DE PROFESSIONAL SHORT PILE ROLLER  4IN</t>
  </si>
  <si>
    <t>6054968 - DS HAMILTON BUDGET COTT DUSTSHEET 12X9FT</t>
  </si>
  <si>
    <t>6041563 - DS PRODEC ROUND INDUSTR FITCH SET  4PC</t>
  </si>
  <si>
    <t>5073961 - ST RUST INHIB PRIMER    GREY       2.5L</t>
  </si>
  <si>
    <t>5091043 - CT MATT EMULSION BASE   OPAL MID   2.5L</t>
  </si>
  <si>
    <t>6055200 - DE ESS PAINT BRUSH      1.5IN(12)  EACH</t>
  </si>
  <si>
    <t>6055437 - DE ULTIMATE MICROFIBRE MEDUIM ROLL 9IN</t>
  </si>
  <si>
    <t>5025109 - MC MARBLETEX SMOOTH     MAGNOLIA   5L</t>
  </si>
  <si>
    <t>6040599 - DS OSMO POLYX OIL ORIG  CLEAR SAT  750ML</t>
  </si>
  <si>
    <t>5091100 - MC ACRYL EGGSHELL BASE  MC3        5L</t>
  </si>
  <si>
    <t>6041330 - DS COOVAR HAMMER SMOOTH SILVER     2.5L</t>
  </si>
  <si>
    <t>5028841 - SD SUPERDEC BASE        CLEAR 065  1L</t>
  </si>
  <si>
    <t>5091089 - CT UNDERCOAT BASE       OPAL MID   2.5L</t>
  </si>
  <si>
    <t>5027874 - MC SATIN FINISH         BRIL WHITE 2.5L</t>
  </si>
  <si>
    <t>6061611 - DS SIROFLEX CONTRACTOR CAULK WHITE 300ML</t>
  </si>
  <si>
    <t>5028826 - SD SUPERDEC             SUPER WHTE 2.5L</t>
  </si>
  <si>
    <t>6041049 - DS ZINSSER BULLSEYE 123 PLUS WHITE 2.5L</t>
  </si>
  <si>
    <t>6049279 - DS BEELINE ALL PURPOSE POWD FILLER 1.5K</t>
  </si>
  <si>
    <t>6040973 - DS GYPROC SANDING PAPER 120 GRIT   25PK</t>
  </si>
  <si>
    <t>6042320 - DS PRODEC SWIVEL POLE SANDER HEAD ONLY</t>
  </si>
  <si>
    <t>5028854 - SD SUPERDEC GLOSS       BLACK      2.5L</t>
  </si>
  <si>
    <t>6048485 - DS ZINSSER UNI CLEANER/DEGREASER   750ML</t>
  </si>
  <si>
    <t>6040557 - DS TETRION ALL PURP POWDER FILLER  1.5K</t>
  </si>
  <si>
    <t>6054325 - DS SWIFTEC TAKTEC CARPET PROTECT   50M</t>
  </si>
  <si>
    <t>6048484 - DS ZINSSER MOULD KILLER + REMOVER  500ML</t>
  </si>
  <si>
    <t>5091004 - CT EGGSHELL BASE        PLATNUM LT 2.5L</t>
  </si>
  <si>
    <t>5090997 - CT CLNEX SR SC MATT BSE OPAL MID   2.5L</t>
  </si>
  <si>
    <t>6041137 - DS INDASA RHYNOLITE YEL 60G    115MMX10M</t>
  </si>
  <si>
    <t>5012994 - SD EXTRA                EBONY      2.5L</t>
  </si>
  <si>
    <t>6042110 - DS PRESTIGE CAGE FRAME             9IN</t>
  </si>
  <si>
    <t>5028579 - SD EXTRA                NATURAL    2.5L</t>
  </si>
  <si>
    <t>5027813 - MC GLOSS                BLACK      5L</t>
  </si>
  <si>
    <t>6041627 - DS PRODEC LONG LIFE MASK TAPE 50MM 50M</t>
  </si>
  <si>
    <t>6040923 - DS FROGTAPE M SURF MASK 41.1M      24MM</t>
  </si>
  <si>
    <t>5092804 - CT FFLOW QD SATIN BASE  OPAL MID   2.5L</t>
  </si>
  <si>
    <t>6046274 - DS PRODEC PAINTERS TROUSERS        34IN</t>
  </si>
  <si>
    <t>5091198 - ST EGGSHELL X-TRA BASE  CRYSTAL DK 2.5L</t>
  </si>
  <si>
    <t>5027902 - MC UNDERCOAT            DEEP GRY   5L</t>
  </si>
  <si>
    <t>5091007 - CT EGGSHELL BASE        OPAL MID   5L</t>
  </si>
  <si>
    <t>5092816 - ST HIGHCOVER SMOOTH     BRIL WHITE 7.5L</t>
  </si>
  <si>
    <t>6041670 - DS PRODEC ALUMINIUM WORKSTAND      700MM</t>
  </si>
  <si>
    <t>6059804 - DE ULTIMATE ROLLER KIT 4IN         11PC</t>
  </si>
  <si>
    <t>6040196 - WA ERFURT LINING 1000             DOUBLE</t>
  </si>
  <si>
    <t>6040994 - DS WONDERTEX METAL ANGLE TAPE      30M</t>
  </si>
  <si>
    <t>6061962 - DS HAMILTON FINE TIP FLAT BRUSHES  6PK</t>
  </si>
  <si>
    <t>6041171 - DS TEAMAC METAL BITUMIN BLACK      5L</t>
  </si>
  <si>
    <t>5091010 - CT FFLOW QD GLOSS BASE  CRYSTAL DK 1L</t>
  </si>
  <si>
    <t>5091143 - MC VINYL MATT EMUL BASE MC2        5L</t>
  </si>
  <si>
    <t>6041482 - DS BLACKFRIAR CHALKBOARD PAINT     1L</t>
  </si>
  <si>
    <t>6056954 - DS PRODEC POLY DUST SHEET ROLL     50M</t>
  </si>
  <si>
    <t>5025660 - ST FINE TEXT MATT       BRIL WHITE 5L</t>
  </si>
  <si>
    <t>6046472 - DS PREP PROF SNAP KNIFE BLADE 10PK 18MM</t>
  </si>
  <si>
    <t>6041674 - DS PRODEC BUTTON LOCK EXTEN POLE   2-4FT</t>
  </si>
  <si>
    <t>6052914 - DS PRESTIGE SYN BOX SET+15MM SASH  5PC</t>
  </si>
  <si>
    <t>6054377 - DS YOUNGMAN 3 WAY COMBINATION LADDER</t>
  </si>
  <si>
    <t>5086881 - CT QUICK DRY VARNISH    CLEAR GLOS 2.5L</t>
  </si>
  <si>
    <t>6054384 - DS BEELINE MED READY MIX ADHESIVE  5K</t>
  </si>
  <si>
    <t>6041206 - DS COOVAR ACRYLIC FLOOR SPECIAL    5L</t>
  </si>
  <si>
    <t>6061771 - DS HEMPEL                          MISC2</t>
  </si>
  <si>
    <t>6054184 - DS PRODEC ADV PAINTERS TROUSERS    34IN</t>
  </si>
  <si>
    <t>5091120 - MC GLOSS BASE           MC1        5L</t>
  </si>
  <si>
    <t>6056850 - DS KANA STAR BOX SET 1IN, 2IN, 3IN 3PK</t>
  </si>
  <si>
    <t>5093243 - SD SHED AND FENCE PROT  GREY SHDOW 5L</t>
  </si>
  <si>
    <t>5028530 - SD EXTRA                ANTIQ PINE 5L</t>
  </si>
  <si>
    <t>6046436 - DS INDASA RHYNALOX PLUS P240 115MM 10M</t>
  </si>
  <si>
    <t>6040955 - DS GYPROC EASI-FILLER              5X1K</t>
  </si>
  <si>
    <t>5091069 - CT SATIN BASE           PLATNUM LT 1L</t>
  </si>
  <si>
    <t>6042346 - DS PRODEC CELLULOSE SPONGE         STD</t>
  </si>
  <si>
    <t>5092105 - CT MATT EMULSION BASE   TTANIUM XL 2.5L</t>
  </si>
  <si>
    <t>5091035 - CT MATT EMULSION BASE   CRYSTAL DK 2.5L</t>
  </si>
  <si>
    <t>6042044 - DS PRESTIGE BRISTLE SASH BRUSH SET 3PC</t>
  </si>
  <si>
    <t>6043077 - DS TEAMAC MIC IRON OXID GREY       5L</t>
  </si>
  <si>
    <t>6046885 - DS POLYVINE OIL SCUMBLE            2.5L</t>
  </si>
  <si>
    <t>6061499 - DS PERFECTION SYN BOX SET + T SHIRT 4PC</t>
  </si>
  <si>
    <t>6043022 - DS BOLLOM BROFLAME ULTRA BASE COAT 5L</t>
  </si>
  <si>
    <t>6056916 - DS HIPPO SANITARY SILICONE WHITE 290ML</t>
  </si>
  <si>
    <t>6040567 - DS TETRION WOODFIL      NATUR/PINE 400G</t>
  </si>
  <si>
    <t>6062918 - WA FINE DECOR CONTRACTOR BOOK 23 B</t>
  </si>
  <si>
    <t>6040765 - DS SOLVITE RM HIGH PERFORMANCE    10ROLL</t>
  </si>
  <si>
    <t>6054192 - DS PRODEC ADV PAINTERS BIB &amp; BRACE XL</t>
  </si>
  <si>
    <t>6041616 - DS PRODEC TITAN SCREW FIT FRAME 1.75X9IN</t>
  </si>
  <si>
    <t>6042294 - DS PRODEC ALU AUTO LOAD SNAP KNIFE 18MM</t>
  </si>
  <si>
    <t>5090088 - CT PRO-CO FD CLADDING   WHITE      5L</t>
  </si>
  <si>
    <t>5089161 - CT NEW BLD AC PRIMER UC WHITE      5L</t>
  </si>
  <si>
    <t>5093242 - SD SHED AND FENCE PROT  EBONY WOOD 5L</t>
  </si>
  <si>
    <t>6054380 - DS YOUNGMAN LADDER STAY</t>
  </si>
  <si>
    <t>6058607 - DS HB42 ULTIMATE SEALANT BLACK     290ML</t>
  </si>
  <si>
    <t>5041039 - ST FLEXIBLE PRIMER U/C  CHARC GREY 2.5L</t>
  </si>
  <si>
    <t>5064697 - CT MID SHEEN EMULSION   BRIL WHITE 5L</t>
  </si>
  <si>
    <t>6041549 - DS PRODEC STRIKER BRUSH 24IN HANDL 2IN</t>
  </si>
  <si>
    <t>6055507 - DS BARTOLINE LIGHTWEIGHT RM FILLER 1L</t>
  </si>
  <si>
    <t>6042167 - DS AXUS HIGH CARBON WALLPAPER SHEARS</t>
  </si>
  <si>
    <t>5091128 - MC MID SHEEN EMUL BASE  MC1        10L</t>
  </si>
  <si>
    <t>6055202 - DE ESS PAINT BRUSH      3IN(12)    EACH</t>
  </si>
  <si>
    <t>6056965 - WA CDC HOME ESSENTIALS WALLPAPER A</t>
  </si>
  <si>
    <t>5089494 - CT NEXT GEN PLUS GLOSS  WHITE      5L</t>
  </si>
  <si>
    <t>6041892 - DS RUSTOLEUM COMBICOL GLS BLACK    2.5L</t>
  </si>
  <si>
    <t>5038036 - SD POLY FLOOR VARNISH   CLEAR SAT  5L</t>
  </si>
  <si>
    <t>5091066 - CT SATIN BASE           CRYSTAL DK 1L</t>
  </si>
  <si>
    <t>5017896 - MC FLOOR PAINT          RED        5L</t>
  </si>
  <si>
    <t>6041660 - DS PRODEC HEAV DUTY RUBBLE SACKS   10PK</t>
  </si>
  <si>
    <t>6056207 - DS BLOCKADE SHELLAC SEAL/PRIM WHTE 2.5L</t>
  </si>
  <si>
    <t>6061919 - DS ARROWORTHY CL STR CUT SHORT+TRIM 4PC</t>
  </si>
  <si>
    <t>6047193 - DS PURDY POWERLOCK EXTENSION POLE  2-4FT</t>
  </si>
  <si>
    <t>6042130 - DS PRESTIGE MINI BUCKET            6L</t>
  </si>
  <si>
    <t>6042015 - DS PERFECTION SYNTHETIC PAINT BRSH 2IN</t>
  </si>
  <si>
    <t>6047361 - DS PRODEC LT PRE EDGE MASK 36MM    50M</t>
  </si>
  <si>
    <t>6047196 - DS PURDY REVOLUTION FRAME 1 3/4    9IN</t>
  </si>
  <si>
    <t>5028459 - SD CLASSIC              ANTIQ PINE 5L</t>
  </si>
  <si>
    <t>6047231 - DS INDASA CLOTH TAPE    SILVER  48MMX50M</t>
  </si>
  <si>
    <t>5093244 - SD SHED AND FENCE PROT  CEDAR RED  5L</t>
  </si>
  <si>
    <t>6056200 - DS PRODEC DECORATORS DOZEN BRUSH SET</t>
  </si>
  <si>
    <t>5091097 - CT FFLOW QD UCOAT BASE  OPAL MID   1L</t>
  </si>
  <si>
    <t>6040745 - DS BRUSH MATE  FLUID               250ML</t>
  </si>
  <si>
    <t>6055426 - DE PROFESSIONAL MEDUIM PILE ROLLER 12IN</t>
  </si>
  <si>
    <t>6048581 - DE PROF CAULKING GUN               400ML</t>
  </si>
  <si>
    <t>6054190 - DS PRODEC ADV PAINTERS BIB &amp; BRACE MED</t>
  </si>
  <si>
    <t>6054327 - DS SWIFTEC TAKTEC HARD SURFACE PRO 50M</t>
  </si>
  <si>
    <t>6041815 - DS PURDY MONARCH ELITE BRUSH       3IN</t>
  </si>
  <si>
    <t>5025084 - MC VINYL MATT EMULSION  BRIL WHITE 5L</t>
  </si>
  <si>
    <t>6042135 - DS PERFORMANCE KETTLE              2.5L</t>
  </si>
  <si>
    <t>6043740 - DS SIKKENS RUB SATURA + BLACK      5L</t>
  </si>
  <si>
    <t>5091117 - MC GLOSS BASE           MC2        5L</t>
  </si>
  <si>
    <t>6058265 - DS FLUXAF MOULD &amp; MILDEW REMOVER   750ML</t>
  </si>
  <si>
    <t>5091371 - SD BEAUTIFLEX           HICKORY    2.5L</t>
  </si>
  <si>
    <t>5025195 - MC MID SHEEN EMULSION   BRIL WHITE 5L</t>
  </si>
  <si>
    <t>6056240 - DS HIPPO HEAVY DUTY TRADE WIPES    80PK</t>
  </si>
  <si>
    <t>6042086 - DS PERFECTION ROLLER    X LONG     4IN</t>
  </si>
  <si>
    <t>6042295 - DS PRODEC SNAP OFF BLADES 10PK     18MM</t>
  </si>
  <si>
    <t>6043589 - DS PRODEC BLUE CENTRE FEED TOWEL   150M</t>
  </si>
  <si>
    <t>5091369 - SD BEAUTIFLEX           BLACK      2.5L</t>
  </si>
  <si>
    <t>6034048 - DS LIBERTY GREEN 5M     60GRD(10)  EACH</t>
  </si>
  <si>
    <t>6042075 - DS PERFECTION WOOD HNDL CAGE FRAME 9IN</t>
  </si>
  <si>
    <t>6042801 - DS BARTOLINE MP PUTTY   NATURAL    2KG</t>
  </si>
  <si>
    <t>6045136 - DS PRODEC PAINTERS BIB &amp; BRACE     SML</t>
  </si>
  <si>
    <t>6045036 - DS FARR &amp; BALL ESTATE EGGSHELL     2.5L</t>
  </si>
  <si>
    <t>5027071 - CT WOOD PRIMER          WHITE      2.5L</t>
  </si>
  <si>
    <t>6044256 - DS FFJ WALL BRUSH                  6IN</t>
  </si>
  <si>
    <t>6034047 - DS LIBERTY GREEN 5M     80GRD(10)  EACH</t>
  </si>
  <si>
    <t>6055702 - DS INDASA LOW TACK MAKING TAPE 50M 38MM</t>
  </si>
  <si>
    <t>5017820 - CT EPIMAC ANTISLIP      TILE RED   5L</t>
  </si>
  <si>
    <t>6061661 - WA GALERIE TEXSTYLE A</t>
  </si>
  <si>
    <t>6048682 - DS OSMO ONE COAT HS PLU FIR GREEN  2.5L</t>
  </si>
  <si>
    <t>6041895 - DS RUSTOLEUM COMBICOL GLS PURE WHT 2.5L</t>
  </si>
  <si>
    <t>5025210 - MC VINYL SILK EMULSION  MAGNOLIA   5L</t>
  </si>
  <si>
    <t>6044976 - DS BEELINE ONETIME DEC SEALANT     380ML</t>
  </si>
  <si>
    <t>6041587 - DS PRODEC HAND MASKING PAPER 12IN  55M</t>
  </si>
  <si>
    <t>5024216 - CT SILK EMULSION        WHITE      5L</t>
  </si>
  <si>
    <t>6041076 - DS ZINSSER PERMA WH INT MATT       2.5L</t>
  </si>
  <si>
    <t>5092566 - SD OUTDOOR VARN SATIN   CLEAR      2.5L</t>
  </si>
  <si>
    <t>6041144 - DS INDASA RHYNOSOFT SPONGE P180    20PK</t>
  </si>
  <si>
    <t>6041068 - DS ZINSSER ALLCOAT EXT WB SAT WHT  5L</t>
  </si>
  <si>
    <t>6054318 - DS SWIFTEC ANTINOX PROTECT BOARD DECOR</t>
  </si>
  <si>
    <t>6042109 - DS PRESTIGE MINI FRAME  SHORT</t>
  </si>
  <si>
    <t>6058146 - DS TOUPRET JOINT SKIM FILL QD      5K</t>
  </si>
  <si>
    <t>6042092 - DS PERFECTION ROLLER    LONG       12IN</t>
  </si>
  <si>
    <t>6040199 - WA ERFURT LINING 1700             DOUBLE</t>
  </si>
  <si>
    <t>6054404 - DS YOUNGMAN FIBREGLASS STEP LADDER 4TRD</t>
  </si>
  <si>
    <t>5017818 - CT ALUMINIUM PAINT      ALUMINIUM  1L</t>
  </si>
  <si>
    <t>6041649 - DS PRODEC BLACK PLASTIC SCUTTLE    15L</t>
  </si>
  <si>
    <t>5025110 - MC MARBLETEX SMOOTH     MAGNOLIA   10L</t>
  </si>
  <si>
    <t>6055212 - DE PROF SYN FLMNT BRUSH 2IN (12)   EACH</t>
  </si>
  <si>
    <t>6055707 - DS OAKEY FLEXIBLE FINISH PADS EX MED/CRS</t>
  </si>
  <si>
    <t>5092564 - SD YACHT VARNISH GLOSS  CLEAR      2.5L</t>
  </si>
  <si>
    <t>6062547 - DS PRODEC BIG BOX MINI ROLLERS MED M/FIB</t>
  </si>
  <si>
    <t>6042347 - DS PRODEC CELLULOSE SPONGE         LARGE</t>
  </si>
  <si>
    <t>5028492 - SD CLASSIC              MAHOGANY   2.5L</t>
  </si>
  <si>
    <t>6034046 - DS LIBERTY GREEN 5M     120GRD(10) EACH</t>
  </si>
  <si>
    <t>6053570 - DS THERMO FIRE VARN INT OCOAT MATT 20SQM</t>
  </si>
  <si>
    <t>6053572 - DS THERMO FIRE VARN INT OCOAT SATN 20SQM</t>
  </si>
  <si>
    <t>6046273 - DS PRODEC PAINTERS TROUSERS        32IN</t>
  </si>
  <si>
    <t>5028212 - ST 365 SMOOTH           BLACK      5L</t>
  </si>
  <si>
    <t>6042028 - DS PERFECTION PAPERHANGER BRUSH   9 RING</t>
  </si>
  <si>
    <t>6062120 - DS BRUSH MATE NEW FLUID            250ML</t>
  </si>
  <si>
    <t>5093247 - SD SHED AND FENCE PROT  GREY SHDOW 10L</t>
  </si>
  <si>
    <t>6061767 - DS INDASA COVERALL      2400MM     25M</t>
  </si>
  <si>
    <t>5091139 - MC UNDERCOAT BASE       MC2        5L</t>
  </si>
  <si>
    <t>5090802 - CT FASTFLOW QD GLOSS    WHITE      1L</t>
  </si>
  <si>
    <t>5090817 - CT FASTFLOW QD UNDRCOAT CHARC GREY 1L</t>
  </si>
  <si>
    <t>6055445 - DE PROFESSIONAL MINI FRAME         SHORT</t>
  </si>
  <si>
    <t>6060631 - DS FILLTITE 2 PART WOODFILL WHITE  500G</t>
  </si>
  <si>
    <t>5074278 - CT SATIN                BLACK      1L</t>
  </si>
  <si>
    <t>6040962 - DS GYPROC READY MIX JOINT CEMENT   12L</t>
  </si>
  <si>
    <t>6061801 - DS PREP TWILL SHEET           3.6 X 2.7M</t>
  </si>
  <si>
    <t>6041057 - DS ZINSSER BIN PRIMER   WHITE      500ML</t>
  </si>
  <si>
    <t>6058194 - DS PREMIER SOLETEC POLY BRUSH      2IN</t>
  </si>
  <si>
    <t>6046718 - DS BEDEC MSP GLOSS      BLACK      2.5L</t>
  </si>
  <si>
    <t>5091076 - CT SILK EMULSION BASE   CRYSTAL DK 5L</t>
  </si>
  <si>
    <t>6055984 - DS GYPROC READY MIXED EASIFILLER   1L</t>
  </si>
  <si>
    <t>6050129 - DS PERFORMANCE WOOD HAND CUT IN BR 2IN</t>
  </si>
  <si>
    <t>6040743 - DS BRUSH MATE TRADE 4+</t>
  </si>
  <si>
    <t>6061952 - DS HAMILTON FINE TIP FLAT BRUSH    2IN</t>
  </si>
  <si>
    <t>6053064 - DS MIRKA DUSTBAG FLEECE FOR DE 1230  5PK</t>
  </si>
  <si>
    <t>6054438 - WA ANAGLYPTA TUFF STUFF TEXTURE    15M</t>
  </si>
  <si>
    <t>5091021 - CT GLOSS BASE           PLATNUM LT 1L</t>
  </si>
  <si>
    <t>5095255 - CR ELLE FLAT MATT       IMMERSED   2.5L</t>
  </si>
  <si>
    <t>6040200 - WA ERFURT LINING 2000             DOUBLE</t>
  </si>
  <si>
    <t>5026922 - CT STRONGHOLD PR UC     DARK GREY  2.5L</t>
  </si>
  <si>
    <t>5027121 - CT UNDERCOAT            DARK GREY  2.5L</t>
  </si>
  <si>
    <t>5040681 - CT MATT EMULSION        MAGNOLIA   6L</t>
  </si>
  <si>
    <t>6047222 - DS FARR &amp; BALL MODERN EMULSION     2.5L</t>
  </si>
  <si>
    <t>6056052 - DS GYPROC JOINT TAPE               153M</t>
  </si>
  <si>
    <t>6047049 - DS BOLLOM FGUARD UL MAT WHITE BASE 5L</t>
  </si>
  <si>
    <t>5028845 - SD SUPERDEC BASE        WHITE W0   2.5L</t>
  </si>
  <si>
    <t>5091144 - MC VINYL MATT EMUL BASE MC1        10L</t>
  </si>
  <si>
    <t>6041625 - DS PRODEC PRE EDGE MASK 48MM       50M</t>
  </si>
  <si>
    <t>5028739 - SD PV67 GLOSS SET                  5L</t>
  </si>
  <si>
    <t>6046066 - DS PRESTIGE BUCKET                 25L</t>
  </si>
  <si>
    <t>6047194 - DS PURDY POWERLOCK EXTENSION POLE  4-8FT</t>
  </si>
  <si>
    <t>6046869 - DS BEDEC MSP GLOSS      BLACK      750ML</t>
  </si>
  <si>
    <t>6061583 - DS PREP RECYCLED SCUTTLE LINER     20PK</t>
  </si>
  <si>
    <t>5093203 - MC DURABLE MATT BASE    MC2       5L</t>
  </si>
  <si>
    <t>6060514 - DS TOUPRET INTERIOR RM FILLER      1.5K</t>
  </si>
  <si>
    <t>5060705 - DS SIKKENS CET HLS +    TU MIX     5L</t>
  </si>
  <si>
    <t>6055703 - DS INDASA LOW TAPE MAKING TAPE 50M 50MM</t>
  </si>
  <si>
    <t>5070052 - CT GRIP EXTREME         WHITE      2.5L</t>
  </si>
  <si>
    <t>5096472 - SD 2IN1 DECKING OIL     DUSKY OAK  2.5L</t>
  </si>
  <si>
    <t>6042297 - DS PRODEC TITAN HD SCRAPER BLADES  10PK</t>
  </si>
  <si>
    <t>5091040 - CT MATT EMULSION BASE   PLATNUM LT 250ML</t>
  </si>
  <si>
    <t>6060508 - DS TOUPRET INTERIOR POWDER FILLER  10K</t>
  </si>
  <si>
    <t>6055432 - DE PROFESSIONAL FOAM ROLLER        4IN</t>
  </si>
  <si>
    <t>6042146 - DS PERFECTION FLEX FILLING KNIFE   3IN</t>
  </si>
  <si>
    <t>6040598 - DS OSMO POLYX OIL ORIG  CLEAR SAT  2.5L</t>
  </si>
  <si>
    <t>5091052 - CT MID SHEEN EMUL BASE  PLATNUM LT  2.5L</t>
  </si>
  <si>
    <t>5038013 - SD POLY FLOOR VARNISH   CLEAR SAT  2.5L</t>
  </si>
  <si>
    <t>6047640 - DS PERFECTION ROLLER SET 6PC + FREE BRSH</t>
  </si>
  <si>
    <t>6040570 - DS TETRION WOODFIL WOOD HARDENER   500ML</t>
  </si>
  <si>
    <t>6041213 - DS COOVAR SUREGRIP      LIGHT GREY 5L</t>
  </si>
  <si>
    <t>6041220 - DS COOVAR SUREGRIP      WHITE      5L</t>
  </si>
  <si>
    <t>6041952 - DS BARRETTINE PATENT KNOTTING      250ML</t>
  </si>
  <si>
    <t>5030863 - CT RED OXIDE PRIMER     RED OXIDE  5L</t>
  </si>
  <si>
    <t>6041192 - DS COOVAR LO LINE MARK  RED        5L</t>
  </si>
  <si>
    <t>6054191 - DS PRODEC ADV PAINTERS BIB &amp; BRACE LRG</t>
  </si>
  <si>
    <t>6054680 - DS BEELINE HEAVY RM ADHESIVE       5K</t>
  </si>
  <si>
    <t>5028535 - SD EXTRA                TEAK       2.5L</t>
  </si>
  <si>
    <t>5091202 - ST FLEXIGLOSS XTRA BASE PLATNUM LT 2.5L</t>
  </si>
  <si>
    <t>6055442 - DE ULTIMATE XL POLY LONG PILE ROLL 12IN</t>
  </si>
  <si>
    <t>6041305 - DS COOVAR BRICK &amp; TILE  GLOSS RED  2.5L</t>
  </si>
  <si>
    <t>6054678 - DS BEELINE READY TO USE ADHESIVE   5K</t>
  </si>
  <si>
    <t>6062051 - DS ARROWORTHY BARRACUDA FRAME    12-18IN</t>
  </si>
  <si>
    <t>6040882 - DS BEELINE VINYL READY MIX ADHESIV 9K</t>
  </si>
  <si>
    <t>6048752 - DS BOLLOM BROSTEEL ULTR 60 WHITE   2.5L</t>
  </si>
  <si>
    <t>6041676 - DS PRODEC BUTTON LOCK EXTEN POLE  6-12FT</t>
  </si>
  <si>
    <t>5025719 - ST HIGH BUILD           IVORY      15K</t>
  </si>
  <si>
    <t>5062328 - CT CLN EXTREME SCR MATT            5L</t>
  </si>
  <si>
    <t>6041802 - DS MURASPEC MURABOND HEAVY ADHES   10K</t>
  </si>
  <si>
    <t>6041975 - DS BARRETTINE POWDERED SUGAR SOAP  1.5K</t>
  </si>
  <si>
    <t>5091006 - CT EGGSHELL BASE        OPAL MID   2.5L</t>
  </si>
  <si>
    <t>6043607 - DS POLYVINE ORIGINAL SCUMBLE       4L</t>
  </si>
  <si>
    <t>6056966 - WA CDC HOME ESSENTIALS WALLPAPER B</t>
  </si>
  <si>
    <t>6056014 - DS GYPROC EASIFILLER LIGHT         2.5L</t>
  </si>
  <si>
    <t>5027039 - CT EGGSHELL             BLACK      2.5L</t>
  </si>
  <si>
    <t>6060506 - DS TOUPRET INTERIOR POWDER FILLER  2K</t>
  </si>
  <si>
    <t>5091119 - MC GLOSS BASE           MC1        2.5L</t>
  </si>
  <si>
    <t>5028844 - SD SUPERDEC BASE        WHITE W0   1L</t>
  </si>
  <si>
    <t>6041874 - DS RUSTOLEUM COMBICOL GLS GENT BLU 2.5L</t>
  </si>
  <si>
    <t>6040119 - WA ANAGLYPTA TEXT VINYL WINNIPEG   42558</t>
  </si>
  <si>
    <t>6056786 - DS SCOTCH 2090 MULTI SURFACE   50M 48MM</t>
  </si>
  <si>
    <t>6052903 - WA WALLROCK FIBRELINER SMOOTH 100 DOUBLE</t>
  </si>
  <si>
    <t>5027072 - CT WOOD PRIMER          WHITE      5L</t>
  </si>
  <si>
    <t>6061097 - DS COOVAR SUREDECK AS DECKING CLR  2.5L</t>
  </si>
  <si>
    <t>6041639 - DS FFJ TARPAULIN                3.7X2.7M</t>
  </si>
  <si>
    <t>5027076 - CT STABILISNG PRIMER    OFF WHITE  5L</t>
  </si>
  <si>
    <t>6054185 - DS PRODEC ADV PAINTERS TROUSERS    36IN</t>
  </si>
  <si>
    <t>5028463 - SD CLASSIC              TEAK       5L</t>
  </si>
  <si>
    <t>6042823 - DS BEELINE RM ALL PURPOSE ADHESIVE 10K</t>
  </si>
  <si>
    <t>5091078 - CT SILK EMULSION BASE   PLATNUM LT 2.5L</t>
  </si>
  <si>
    <t>5090869 - CT FASTFLOW QD GLOSS    BLACK      1L</t>
  </si>
  <si>
    <t>5013002 - SD EXTRA                LIGHT OAK  5L</t>
  </si>
  <si>
    <t>6061098 - DS COOVAR SUREDECK AS DECKING CLR  5L</t>
  </si>
  <si>
    <t>5089491 - CT NEXT GEN PLUS U/COAT WHITE      5L</t>
  </si>
  <si>
    <t>5091082 - CT SILK EMULSION BASE   OPAL MID   5L</t>
  </si>
  <si>
    <t>5028539 - SD EXTRA                JAC WALNUT 1L</t>
  </si>
  <si>
    <t>5091009 - CT FFLOW QD GLOSS BASE  OPAL MID   1L</t>
  </si>
  <si>
    <t>5028778 - SD QD WOODSTAIN         TEAK       2.5L</t>
  </si>
  <si>
    <t>6054624 - DS GYPROC QUICKSAND JOINT CEMENT   25K</t>
  </si>
  <si>
    <t>6040969 - DS GYPROC SANDING PAPER 100 GRIT   25PK</t>
  </si>
  <si>
    <t>6048236 - DS REPAIR CARE METAL KNIFE         SET</t>
  </si>
  <si>
    <t>6040561 - DS TETRION FLEXIBLE WOODFIL TUB    600G</t>
  </si>
  <si>
    <t>6040606 - DS OSMO UV PROT OIL EXT CLEAR      2.5L</t>
  </si>
  <si>
    <t>6060096 - DS KANA SASH BRUSH SET             3PC</t>
  </si>
  <si>
    <t>6057182 - DS HIPPO SEAL IT CAULK  MAGNOLIA   380ML</t>
  </si>
  <si>
    <t>6043741 - DS SIKKENS RUB SATURA + W05 MIX    2.5L</t>
  </si>
  <si>
    <t>5028580 - SD EXTRA                NATURAL    5L</t>
  </si>
  <si>
    <t>6057287 - DS PRESTIGE ROLLER SET             13PC</t>
  </si>
  <si>
    <t>5061964 - CT CLNEX SR SC MATT     WHITE      2.5L</t>
  </si>
  <si>
    <t>6046645 - DS CORAL PAPERWIZ 3 IN 1 MULTI-TOOL</t>
  </si>
  <si>
    <t>5028489 - SD CLASSIC              ROSEWOOD   5L</t>
  </si>
  <si>
    <t>6061853 - DS HIPPO MP LARGE BAMBOO WIPE      80PK</t>
  </si>
  <si>
    <t>5064685 - CT ACRYLIC EGGSHELL     WHITE      2.5L</t>
  </si>
  <si>
    <t>6054993 - DS MIRKA ABRANET 225MM  P120       25PK</t>
  </si>
  <si>
    <t>5061837 - CT CLNEX SR SC MATT     MAGNOLIA   2.5L</t>
  </si>
  <si>
    <t>5060704 - DS SIKKENS CET HLS +    TU MIX     2.5L</t>
  </si>
  <si>
    <t>5091096 - CT FFLOW QD UCOAT BASE  PLATNUM LT 1L</t>
  </si>
  <si>
    <t>5024071 - CT MATT EMULSION        BRIL WHITE 5L</t>
  </si>
  <si>
    <t>6062514 - DS OLFA PREM SNAP CUTTR WITH SPEED BLADE</t>
  </si>
  <si>
    <t>6041626 - DS PRODEC LONG LIFE MASK TAPE 25MM 50M</t>
  </si>
  <si>
    <t>6042085 - DS PERFECTION ROLLER    LONG       4IN</t>
  </si>
  <si>
    <t>6055443 - DE ESSENTIAL ROLLER FRAME          9IN</t>
  </si>
  <si>
    <t>5091025 - CT GLOSS BASE           OPAL MID   1L</t>
  </si>
  <si>
    <t>5092637 - CT CLNEX MI AC EGG BASE CRYSTAL DK  2.5L</t>
  </si>
  <si>
    <t>6061707 - DE PROF CAULK           WHITE      295ML</t>
  </si>
  <si>
    <t>6054640 - DS PRODEC ICE FUSION ROLLERS   4IN 2PK</t>
  </si>
  <si>
    <t>5092803 - CT FFLOW QD SATIN BASE  OPAL MID   1L</t>
  </si>
  <si>
    <t>5091113 - MC GLOSS BASE           MC3        2.5L</t>
  </si>
  <si>
    <t>6041062 - DS ZINSSER COVERS UP STN BLOCK AER 400ML</t>
  </si>
  <si>
    <t>6055452 - DE PAINT KETTLE                    2.5L</t>
  </si>
  <si>
    <t>6054326 - DS SWIFTEC TAKTEC CARPET PROTECT   25M</t>
  </si>
  <si>
    <t>5093246 - SD SHED AND FENCE PROT  EBONY WOOD 10L</t>
  </si>
  <si>
    <t>5091130 - MC MID SHEEN EMUL BASE  MC1        5L</t>
  </si>
  <si>
    <t>5091008 - CT FFLOW QD GLOSS BASE  PLATNUM LT 1L</t>
  </si>
  <si>
    <t>6008176 - ST UPVC CLEANER         CLEAR      1L</t>
  </si>
  <si>
    <t>6041483 - DS BLACKFRIAR CHALKBOARD PAINT     2.5L</t>
  </si>
  <si>
    <t>5026954 - CT FULL GLOSS           WHITE      1L</t>
  </si>
  <si>
    <t>6054443 - DS PURDY PREMIUM FLEX PUTTY KNIFE  6IN</t>
  </si>
  <si>
    <t>6055698 - DS INDASA PRECISION MASK TAPE 50M  25MM</t>
  </si>
  <si>
    <t>6059889 - DS PRESTONETT RM WOOD FILLER NATUR 125ML</t>
  </si>
  <si>
    <t>6057231 - DS C-TEC PEELTEC PAINT REMOVER     500ML</t>
  </si>
  <si>
    <t>6056960 - DS FILLTITE FILL FIN RM CLASS FILL 1.5K</t>
  </si>
  <si>
    <t>6056007 - DE ULT ADV SYN BRUSH    2IN (12)   EACH</t>
  </si>
  <si>
    <t>5069637 - SX PVCU CLEANER         CLEAR      500ML</t>
  </si>
  <si>
    <t>6054699 - DS UNIBOND ANTI-MOULD SEALANT WHTE 274G</t>
  </si>
  <si>
    <t>5091141 - MC VINYL MATT EMUL BASE MC3       5L</t>
  </si>
  <si>
    <t>6049842 - DS BOLLOM FGUARD UL GLS TR BASE    2.5L</t>
  </si>
  <si>
    <t>5091053 - CT MID SHEEN EMUL BASE  PLATNUM LT 5L</t>
  </si>
  <si>
    <t>6043322 - DS PRODEC STEEL WOOL    COARSE     400G</t>
  </si>
  <si>
    <t>5027037 - CT EGGSHELL             WHITE      2.5L</t>
  </si>
  <si>
    <t>6060528 - DS TOUPRET INT RM FINE SURF FILLER 1.5K</t>
  </si>
  <si>
    <t>6047322 - DS INDASA SPONGE PADS   P100       10PK</t>
  </si>
  <si>
    <t>5096150 - CR CRAFTED SUEDE TEXTRD MID GREY   2.5L</t>
  </si>
  <si>
    <t>6042355 - DS PRODEC PAINTERS BIB &amp; BRACE     XXL</t>
  </si>
  <si>
    <t>6055213 - DE PROF SYN FLMNT BRUSH 3IN (4)    EACH</t>
  </si>
  <si>
    <t>5091038 - CT MATT EMULSION BASE   PLATNUM LT 1L</t>
  </si>
  <si>
    <t>6055752 - DE ROLL AND GO</t>
  </si>
  <si>
    <t>6041954 - DS BARRETTINE WHITE KNOTTING       250ML</t>
  </si>
  <si>
    <t>6056037 - DS PRODEC ICE FUSION SET 1,1.5,2IN 3PC</t>
  </si>
  <si>
    <t>6060630 - DS FILLTITE 2 PART WOODFILL NATURL 500G</t>
  </si>
  <si>
    <t>6062546 - DS PRODEC BIG BOX MINI ROLLERS MEDIUM</t>
  </si>
  <si>
    <t>6047476 - WA ARTHOUSE GENERIC 2</t>
  </si>
  <si>
    <t>6056043 - DE ULT ADV SYNTH BRUSH ANGLED SET  6PC</t>
  </si>
  <si>
    <t>6042255 - DS NITROMORS AP PAINT REMOVER      2L</t>
  </si>
  <si>
    <t>6044975 - DS BARRETTINE PUTTY     NATURAL    2K</t>
  </si>
  <si>
    <t>6058734 - DS BLACKROCK NITRILE DIS GLOVE XL  100PK</t>
  </si>
  <si>
    <t>5038028 - SD POLY EXT DUR VARNISH CLEAR MATT 1L</t>
  </si>
  <si>
    <t>6051930 - DS ZINSSER ALLCOAT EXT  MATT BLACK 2.5L</t>
  </si>
  <si>
    <t>6049073 - DE PROF SCRAPER         2IN (6)    EACH</t>
  </si>
  <si>
    <t>5026959 - CT FULL GLOSS           BLACK      1L</t>
  </si>
  <si>
    <t>6061991 - DS HAMILTON STRIPPING KNIFE        3IN</t>
  </si>
  <si>
    <t>6058226 - DS WOOSTER CIRRUS-X PILE ROLL 1 3/4 9IN</t>
  </si>
  <si>
    <t>6041221 - DS COOVAR SUREGRIP      YELLOW     1L</t>
  </si>
  <si>
    <t>6046871 - DS BEDEC MSP MATT       BLACK      2.5L</t>
  </si>
  <si>
    <t>6046275 - DS PRODEC PAINTERS TROUSERS        36IN</t>
  </si>
  <si>
    <t>6041697 - DS PRODEC CAST ALUM DBL ARM FRAME  12IN</t>
  </si>
  <si>
    <t>6060673 - DS Q1 SENSITIVE MASKING TAPE 50MM X 50M</t>
  </si>
  <si>
    <t>6062076 - DS ARROWORTHY CL ROUND SASH BOXSET 3PC</t>
  </si>
  <si>
    <t>5091000 - CT COVERMATT BASE       PLATNUM LT 5L</t>
  </si>
  <si>
    <t>6042170 - DS OLFA AUTO LOCK SNAP KNIFE L5AL  18MM</t>
  </si>
  <si>
    <t>6057893 - DS ROTA PRO F/G EXTENSION POLE     4-8FT</t>
  </si>
  <si>
    <t>6040924 - DS FROGTAPE M SURF MASK 41.1M      36MM</t>
  </si>
  <si>
    <t>6047362 - DS PRODEC LT PRE EDGE MASK 48MM    50M</t>
  </si>
  <si>
    <t>6055209 - DE PROF BLEND BRUSH     BOX SET(1) EACH</t>
  </si>
  <si>
    <t>6041853 - DS PURDY PRO-EXTRA COLOSSUS 1IN 1.75X9IN</t>
  </si>
  <si>
    <t>6062064 - WA GALERIE CDC HOME INSPIRATION E</t>
  </si>
  <si>
    <t>6055203 - DE ESS PAINT BRUSH      4IN(4)     EACH</t>
  </si>
  <si>
    <t>6053484 - DS BLACKROCK PAINTERS LW GRIPPER GLOVE</t>
  </si>
  <si>
    <t>5074311 - CT SATIN                WHITE      1L</t>
  </si>
  <si>
    <t>5025055 - MC ECLIPSE EMULSION     BRIL WHITE 5L</t>
  </si>
  <si>
    <t>6047775 - WA GRAHAM &amp; BROWN GENERIC SF</t>
  </si>
  <si>
    <t>6042108 - DS PRESTIGE MINI FRAME  LONG</t>
  </si>
  <si>
    <t>6047510 - WA HOLDEN DECOR GENERIC 2</t>
  </si>
  <si>
    <t>5074888 - CT DRYWALL PRIMER       WHITE      10L</t>
  </si>
  <si>
    <t>6042289 - DS PRODEC CONTOURED PLASTIC MINI SCRAPER</t>
  </si>
  <si>
    <t>6056083 - DS BEDEC MSP SATIN      ANTHRACITE 2.5L</t>
  </si>
  <si>
    <t>5090814 - CT FASTFLOW QD UNDRCOAT WHITE      1L</t>
  </si>
  <si>
    <t>5017895 - MC FLOOR PAINT          GREY       5L</t>
  </si>
  <si>
    <t>6061766 - DS PRODEC MFIBRE ROLL KIT MEGA VAL 9IN</t>
  </si>
  <si>
    <t>5092104 - CT MATT EMULSION BASE   TTANIUM XL 1L</t>
  </si>
  <si>
    <t>6057288 - DS PRODEC COTTON DUST SHEETS 12X9FT 3PK</t>
  </si>
  <si>
    <t>6041628 - DS PRODEC FLAT MASONRY BRUSH       4IN</t>
  </si>
  <si>
    <t>6045379 - DS TOR MISC</t>
  </si>
  <si>
    <t>6062410 - DS FILLTITE HP 2PK WOOD FILL WHITE 1K</t>
  </si>
  <si>
    <t>6054189 - DS PRODEC ADV PAINTERS BIB &amp; BRACE SML</t>
  </si>
  <si>
    <t>5024083 - CT MATT EMULSION        SOFT WHITE 10L</t>
  </si>
  <si>
    <t>6060516 - DS TOUPRET INT RM LIGHTWEIGHT FILL 1L</t>
  </si>
  <si>
    <t>6060615 - DS BARTOLINE RM FLLR (6)           1KG</t>
  </si>
  <si>
    <t>6062594 - DS PRODEC ICE FUSION SCUTTLE KIT   4IN</t>
  </si>
  <si>
    <t>5089495 - CT NEXT GEN PLUS GLOSS  WHITE      2.5L</t>
  </si>
  <si>
    <t>5091985 - CT FASTFLOW QD SATIN    WHITE     1L</t>
  </si>
  <si>
    <t>5092612 - CT CLNEX AB AC EGG BASE CRYSTAL DK 5L</t>
  </si>
  <si>
    <t>5092613 - CT CLNEX AB AC EGG BASE OPAL MID   5L</t>
  </si>
  <si>
    <t>5092615 - CT CLNEX AB SC MATT BSE OPAL MID   5L</t>
  </si>
  <si>
    <t>5092806 - CT FFLOW QD SATIN BASE  CRYSTAL DK 1L</t>
  </si>
  <si>
    <t>6052677 - DS SCAN RED NITRILE PALM DIP GLOVE SZ 9</t>
  </si>
  <si>
    <t>5024050 - CT MATT EMULSION        MAGNOLIA   2.5L</t>
  </si>
  <si>
    <t>5051845 - SD CLEAR COAT GLOSS     CLEAR      2.5L</t>
  </si>
  <si>
    <t>5032244 - SX M/SEAL SMTH MASONRY  BLACK      2.5L</t>
  </si>
  <si>
    <t>5025077 - MC VINYL MATT EMULSION  MAGNOLIA   10L</t>
  </si>
  <si>
    <t>6049074 - DE PROF SCRAPER         3IN (6)    EACH</t>
  </si>
  <si>
    <t>5028795 - SD QD WOODSTAIN         MAHOGANY   1L</t>
  </si>
  <si>
    <t>5089492 - CT NEXT GEN PLUS U/COAT WHITE      2.5L</t>
  </si>
  <si>
    <t>6061942 - DS HAMILTON DOUBLE ARM ROLLR FRAME 12IN</t>
  </si>
  <si>
    <t>6006693 - ST HIBUILD ROLL HD                 7.5IN</t>
  </si>
  <si>
    <t>6056042 - DE PROF SYNTHETIC SASH BRUSH SET   3PC</t>
  </si>
  <si>
    <t>6041300 - DS COOVAR BRICK &amp; TILE  GLOSS RED  1L</t>
  </si>
  <si>
    <t>5091146 - MC VINYL MATT EMUL BASE MC1        2.5L</t>
  </si>
  <si>
    <t>6040884 - DS BEELINE ONETIME LIGHTW FILLER   500ML</t>
  </si>
  <si>
    <t>6061723 - DS BARTOLINE SUGAR SOAP WIPES(80)  PACK</t>
  </si>
  <si>
    <t>6055821 - DS GO PAINT ROLL AND GO BUCKET     9L</t>
  </si>
  <si>
    <t>6049816 - DS PRODEC LINT FREE POLISH CLOTHS  5PK</t>
  </si>
  <si>
    <t>6054328 - DS SWIFTEC TAKTEC HARD SURFACE PRO 25M</t>
  </si>
  <si>
    <t>6061992 - DS HAMILTON FILLING KNIFE          2IN</t>
  </si>
  <si>
    <t>6059870 - DS PRESTONETT QUICK DRY EXT FILLER 6X1KG</t>
  </si>
  <si>
    <t>6041600 - DS BLACKROCK LWEIGHT GRIPPER GLOVE SZ9</t>
  </si>
  <si>
    <t>6041664 - DS PRODEC ALUMINIUM EXTENSION POLE 4-7FT</t>
  </si>
  <si>
    <t>5012989 - SD EXTRA                REDWOOD    2.5L</t>
  </si>
  <si>
    <t>5028567 - SD EXTRA                MAHOGANY   2.5L</t>
  </si>
  <si>
    <t>5091203 - ST FLEXIGLOSS XTRA BASE OPAL MID   2.5L</t>
  </si>
  <si>
    <t>6058247 - DS ARROWORTHY CL S-OVAL ANG LONG SET 3PC</t>
  </si>
  <si>
    <t>6041702 - DS PRODEC FILLING BLADES           4PK</t>
  </si>
  <si>
    <t>6042097 - DS PRESTIGE ROLLER SLV   SHORT     4IN</t>
  </si>
  <si>
    <t>5088428 - CT QD FLEXARB OPAQUE    BLACK      5L</t>
  </si>
  <si>
    <t>6058618 - DS HB42 NEW WOOD FILLER NAT/PINE   1K</t>
  </si>
  <si>
    <t>6061547 - DS GO PAINT ROLL AND GO BUCKET     15L</t>
  </si>
  <si>
    <t>6041624 - DS PRODEC PRE EDGE MASK 36MM       50M</t>
  </si>
  <si>
    <t>6054319 - DS SWIFTEC ANTINOX PROTECT BOARD HANDY</t>
  </si>
  <si>
    <t>6062334 - DS REMBRANDT ROUND CHISSEL SASH SET 3PK</t>
  </si>
  <si>
    <t>6041964 - DS BARRETTINE DANISH OIL           500ML</t>
  </si>
  <si>
    <t>5024230 - CT SILK EMULSION        BRIL WHITE 5L</t>
  </si>
  <si>
    <t>6055451 - DE PROFESSIONAL MINI SCUTTLE SET   4IN</t>
  </si>
  <si>
    <t>6062054 - DS ARROWORTHY CL MFIBER SHORT PILE 15IN</t>
  </si>
  <si>
    <t>6057416 - DS ARROWORTHY CL MFIBER MEDIUM 4IN 10PK</t>
  </si>
  <si>
    <t>6055429 - DE PROFESSIONAL LONG PILE ROLLER   12IN</t>
  </si>
  <si>
    <t>5094752 - CT ALL PURP PRIMER PX4  WHITE      1L</t>
  </si>
  <si>
    <t>6053477 - DS PRODEC SUPERLOCK ELITE EXT POLE 2-4FT</t>
  </si>
  <si>
    <t>6041480 - DS BLACKFRIAR CHALKBOARD PAINT     500ML</t>
  </si>
  <si>
    <t>5028458 - SD CLASSIC              ANTIQ PINE 2.5L</t>
  </si>
  <si>
    <t>5028476 - SD CLASSIC              DK PALSNDR 2.5L</t>
  </si>
  <si>
    <t>6058621 - DS HB42 ULT MAX FLEX DEC CAULK     380ML</t>
  </si>
  <si>
    <t>6056837 - DS HIPPO PRO 3          BROWN      290ML</t>
  </si>
  <si>
    <t>5026915 - CT STRONGHOLD GLOSS     BLACK      2.5L</t>
  </si>
  <si>
    <t>6048366 - DS ZINSSER DIF WALLPAPER STRIPPER  2.5L</t>
  </si>
  <si>
    <t>5028578 - SD EXTRA                NATURAL    1L</t>
  </si>
  <si>
    <t>5096142 - CR CRAFTED LUX FL MATT  SOW GOOD    2.5L</t>
  </si>
  <si>
    <t>6059800 - DE ULTIMATE MASONRY KIT            5PC</t>
  </si>
  <si>
    <t>5096601 - MC DURABLE MATT         BRIL WHITE 10L</t>
  </si>
  <si>
    <t>5028793 - SD QD WOODSTAIN         ROSEWOOD   2.5L</t>
  </si>
  <si>
    <t>6061548 - DS GO PAINT ROLL AND GO BUCKET LINER 15L</t>
  </si>
  <si>
    <t>6042051 - DS PRESTIGE SYNTHETIC BOX SET      5PC</t>
  </si>
  <si>
    <t>6056044 - DE ULT ADV SYNTH BRUSH OVAL SET    3PC</t>
  </si>
  <si>
    <t>5096091 - SD SHED AND FENCE PROT  GRN FOREST 5L</t>
  </si>
  <si>
    <t>6054690 - DS PRODEC TROJAN BRUSHES+WOODWORKR 6PC</t>
  </si>
  <si>
    <t>6047323 - DS INDASA SPONGE PADS   P120       10PK</t>
  </si>
  <si>
    <t>5092610 - CT CLNEX SR AC EGG BASE CRYSTAL DK 5L</t>
  </si>
  <si>
    <t>6056008 - DE ULT ADV SYN BRUSH    3IN (4)    EACH</t>
  </si>
  <si>
    <t>6033259 - CT PRO-CO T-WASH        CLEAR      5L</t>
  </si>
  <si>
    <t>6042142 - DS PERFECTION STRIPPING KNIFE      3IN</t>
  </si>
  <si>
    <t>6040881 - DS BEELINE OVERLAP &amp; REPAIR ADHES  500G</t>
  </si>
  <si>
    <t>5027925 - MC UNIVERSAL PRIMER     WHITE      2.5L</t>
  </si>
  <si>
    <t>6054182 - DS PRODEC ADV PAINTERS TROUSERS    30IN</t>
  </si>
  <si>
    <t>6042298 - DS PRODEC BLADE FOR WALL SCRAP 5PK 6IN</t>
  </si>
  <si>
    <t>6055435 - DE ULTIMATE MICROFIBRE SHORT ROLLR 9IN</t>
  </si>
  <si>
    <t>6056016 - DS PREP CARPET PROTECTION  600MM X 50M</t>
  </si>
  <si>
    <t>5093245 - SD SHED AND FENCE PROT  SYLVN GLDE 5L</t>
  </si>
  <si>
    <t>6041345 - DS COOVAR HAMMER SMOOTH WHITE AERO 400ML</t>
  </si>
  <si>
    <t>5017550 - CT EPIMAC FLOOR PAINT   DARK GREY  5L</t>
  </si>
  <si>
    <t>5064657 - CT MID SHEEN EMULSION   MAGNOLIA   5L</t>
  </si>
  <si>
    <t>5091372 - SD BEAUTIFLEX BASE      CLEAR 065  1L</t>
  </si>
  <si>
    <t>5091091 - CT UNDERCOAT BASE       PLATNUM LT 1L</t>
  </si>
  <si>
    <t>6061778 - DE ULTIMATE SC TANG FILLING KNIFE  75MM</t>
  </si>
  <si>
    <t>5028787 - SD QD WOODSTAIN         REDWOOD    2.5L</t>
  </si>
  <si>
    <t>6055822 - DS GO PAINT ROLL GO BUCKET LINER 9L 5PK</t>
  </si>
  <si>
    <t>6041976 - DS BARRETTINE CELLULOSE THINNERS   500ML</t>
  </si>
  <si>
    <t>6053075 - DS MIRKA ABRANET STRP 80G  10PK 80X230MM</t>
  </si>
  <si>
    <t>5093199 - MC DURABLE MATT BASE    MC1       2.5L</t>
  </si>
  <si>
    <t>5093200 - MC DURABLE MATT BASE    MC2       2.5L</t>
  </si>
  <si>
    <t>5093360 - CT FASTFLOW UNDERCOAT      2.5L</t>
  </si>
  <si>
    <t>6042023 - DS PERFECTION BRISTLE PAINT BRUSH  2IN</t>
  </si>
  <si>
    <t>5093145 - MC DURABLE MATT         BRIL WHITE 5L</t>
  </si>
  <si>
    <t>5028506 - SD CLASSIC BASE         CLEAR 065  2.5L</t>
  </si>
  <si>
    <t>6042123 - DS PERFORMANCE DOUBLE ARM FRAME    12IN</t>
  </si>
  <si>
    <t>6057891 - DS ROTA PRO F/G EXTENSION POLE     2-4FT</t>
  </si>
  <si>
    <t>6058191 - DS PRODEC ICE FUSION SET 1.5,2,3IN 3PC</t>
  </si>
  <si>
    <t>5091081 - CT SILK EMULSION BASE   OPAL MID   2.5L</t>
  </si>
  <si>
    <t>6057292 - DS PRODEC ADV MFIBRE ROLLERS&amp;FR 4IN 10PK</t>
  </si>
  <si>
    <t>6059888 - DS PRESTONETT RM WOOD FILLER WHITE 125ML</t>
  </si>
  <si>
    <t>5028777 - SD QD WOODSTAIN         TEAK       1L</t>
  </si>
  <si>
    <t>5091105 - MC EGGSHELL BASE        MC3        2.5L</t>
  </si>
  <si>
    <t>6058614 - DS HB42 NEW WOOD FILLER WHITE      550G</t>
  </si>
  <si>
    <t>5090894 - CR PERIOD FLAT MATT     ATTING BLU 2.5L</t>
  </si>
  <si>
    <t>5090896 - CR PERIOD FLAT MATT     HOUSE PALM 2.5L</t>
  </si>
  <si>
    <t>6059890 - DS PRESTONETT RM WOOD FILLER MEDUM 125ML</t>
  </si>
  <si>
    <t>6041548 - DS PRODEC STRIKER BRUSH 15IN HANDL 1IN</t>
  </si>
  <si>
    <t>6060912 - DS EVERBUILD PVCU SOLVENT CLEANER  1L</t>
  </si>
  <si>
    <t>6058241 - DS BLACKROCK LATEX GRIPPER GLOVE 6PK</t>
  </si>
  <si>
    <t>6041986 - DS BARRETTINE SHELLAC SANDING SEAL 250ML</t>
  </si>
  <si>
    <t>6042800 - DS BARTOLINE MP PUTTY   NATURAL    1KG</t>
  </si>
  <si>
    <t>6047950 - DE PROF POLY DUST SHEET 12X12FT    EACH</t>
  </si>
  <si>
    <t>6047423 - DS WONDERTEX PREM FILL AND FINISH  7.5K</t>
  </si>
  <si>
    <t>6058183 - DS Q1 PRECISION MASKING TAPE 50M   50M</t>
  </si>
  <si>
    <t>6045884 - DS UNIBOND NO MORE NAILS       CARTRIDGE</t>
  </si>
  <si>
    <t>5028773 - SD QD WOODSTAIN         ANTIQ PINE 1L</t>
  </si>
  <si>
    <t>5028801 - SD QD WOODSTAIN         NATURAL    1L</t>
  </si>
  <si>
    <t>5091109 - MC EGGSHELL BASE        MC1        2.5L</t>
  </si>
  <si>
    <t>6041339 - DS COOVAR HAMMER SMOOTH RED        1L</t>
  </si>
  <si>
    <t>6043008 - DS INDASA RHYNOLITE YEL  60G 115MM 50M</t>
  </si>
  <si>
    <t>5028505 - SD CLASSIC BASE         CLEAR 065  1L</t>
  </si>
  <si>
    <t>6058733 - DS BLACKROCK NITRILE DIS GLOVE MED 100PK</t>
  </si>
  <si>
    <t>5068181 - CT MID SHEEN EMULSION   BRIL WHITE 10L</t>
  </si>
  <si>
    <t>6055722 - DS HIPPO PRO 2 SEALANT ADHES WHITE 290ML</t>
  </si>
  <si>
    <t>6056790 - DS SCOTCH 2071 SENSITIVE SURF  50M 36MM</t>
  </si>
  <si>
    <t>6042069 - DS PERFORMANCE BRUSH SET           5PC</t>
  </si>
  <si>
    <t>6046475 - DS PREP CONT MP SCRAPER BLADE 10PK 4IN</t>
  </si>
  <si>
    <t>5091034 - CT MATT EMULSION BASE   CRYSTAL DK 1L</t>
  </si>
  <si>
    <t>6054371 - DS HARRIS METAL PAINT KETTLE</t>
  </si>
  <si>
    <t>6042104 - DS PRESTIGE ROLLER SLV   MEDIUM    12IN</t>
  </si>
  <si>
    <t>5091088 - CT UNDERCOAT BASE       OPAL MID   1L</t>
  </si>
  <si>
    <t>6058613 - DS HB42 NEW WOOD FILLER WHITE      275G</t>
  </si>
  <si>
    <t>5028780 - SD QD WOODSTAIN         JAC WALNUT 1L</t>
  </si>
  <si>
    <t>5028465 - SD CLASSIC              JAC WALNUT 1L</t>
  </si>
  <si>
    <t>6046476 - DS PREP PROFESSIONAL SHEARS        12IN</t>
  </si>
  <si>
    <t>6057291 - DS PRODEC PARTNER PACK      1.75 x 9IN</t>
  </si>
  <si>
    <t>6061043 - DS PREMIER BROOKLYN POLY BTV BRUSH 2IN</t>
  </si>
  <si>
    <t>6040778 - DS SHIELD PAINTERS POUCH</t>
  </si>
  <si>
    <t>6055444 - DE PROFESSIONAL MINI FRAME         LONG</t>
  </si>
  <si>
    <t>6054444 - DS PURDY PREMIUM 6 IN 1 MULTI TOOL</t>
  </si>
  <si>
    <t>6062029 - DS BLOCKADE SHELLAC SEAL/PRIM WHTE 400ML</t>
  </si>
  <si>
    <t>6054304 - DS ARROWORTHY REMBRANDT ANGLED CUT 2IN</t>
  </si>
  <si>
    <t>6055819 - DS GO PAINT ROLL GO BUCKET LINER 5L 5PK</t>
  </si>
  <si>
    <t>6053953 - DS PRESTIGE MINI ROLLER SET        11PC</t>
  </si>
  <si>
    <t>6055818 - DS GO PAINT ROLL AND GO BUCKET     5L</t>
  </si>
  <si>
    <t>5024060 - CT MATT EMULSION        BLACK      2.5L</t>
  </si>
  <si>
    <t>5088433 - CT QD FLOOR VARNISH     CLEAR GLOS 2.5L</t>
  </si>
  <si>
    <t>6041967 - DS BARRETTINE TEAK OIL             500ML</t>
  </si>
  <si>
    <t>6041974 - DS BARRETTINE POWDERED SUGAR SOAP  450G</t>
  </si>
  <si>
    <t>6042133 - DS PERFORMANCE PAINT TRAY          9IN</t>
  </si>
  <si>
    <t>6061954 - DS HAMILTON CUTTING-IN BRUSH       2IN</t>
  </si>
  <si>
    <t>6041651 - DS FFJ BLACK PLASTIC BUCKET W/POUR 3 GAL</t>
  </si>
  <si>
    <t>5091072 - CT SATIN BASE           OPAL MID   1L</t>
  </si>
  <si>
    <t>6056964 - DS FILLTITE CONTIN FILLING KNIVES  4PK</t>
  </si>
  <si>
    <t>6057425 - DS ARROWORTHY CL SEMI OVAL ANGLED  2IN</t>
  </si>
  <si>
    <t>6060624 - DS ARROWORTHY CL ANG BEAVER TAIL   2IN</t>
  </si>
  <si>
    <t>6061920 - DS ARROWORTHY CL BEAVERTAIL ANG+SASH 4PC</t>
  </si>
  <si>
    <t>6055226 - DS GYPROC COVE ADHESIVE NEW PACK   5K</t>
  </si>
  <si>
    <t>5092106 - CT MATT EMULSION BASE   TTANIUM XL 250ML</t>
  </si>
  <si>
    <t>6059891 - DS PRESTONETT RM WOOD FILLER DARK  125ML</t>
  </si>
  <si>
    <t>6061781 - DE ULTIMATE TANG STRIPPING KNIFE   50MM</t>
  </si>
  <si>
    <t>5023887 - CT COVERMATT            MAGNOLIA   5L</t>
  </si>
  <si>
    <t>6041071 - DS ZINSSER ALLCOAT EXT WB SAT BLCK 1L</t>
  </si>
  <si>
    <t>5027034 - CT EGGSHELL             MAGNOLIA   5L</t>
  </si>
  <si>
    <t>5091135 - MC UNDERCOAT BASE       MC1        2.5L</t>
  </si>
  <si>
    <t>5024082 - CT MATT EMULSION        SOFT WHITE 5L</t>
  </si>
  <si>
    <t>6055709 - DS OAKEY FLEX FINISH PAD EX FINE/FINE</t>
  </si>
  <si>
    <t>6056203 - DS TETRION AP POWDER FILLER +20%   6K</t>
  </si>
  <si>
    <t>6056838 - DS HIPPO PRO 3          BLACK      290ML</t>
  </si>
  <si>
    <t>6041597 - DS BLACKROCK GRIPPER GLOVE         L/XL</t>
  </si>
  <si>
    <t>6046278 - DS PRODEC PAINTERS TROUSERS        42IN</t>
  </si>
  <si>
    <t>6055438 - DE ULTIMATE MICROFIBRE MEDUIM ROLL 12IN</t>
  </si>
  <si>
    <t>6046478 - DS PREP CONTRACTOR HARDBOARD PASTE TABLE</t>
  </si>
  <si>
    <t>6059854 - DS HIPPO SEALIT GP SILICONE WHITE  290ML</t>
  </si>
  <si>
    <t>5091116 - MC GLOSS BASE           MC2        2.5L</t>
  </si>
  <si>
    <t>6058617 - DS HB42 NEW WOOD FILLER NAT/PINE   550G</t>
  </si>
  <si>
    <t>6051888 - DS PRODEC LINING FITCH SLANT SYNTH 4PK</t>
  </si>
  <si>
    <t>6059801 - DE ULTIMATE MEDIUM ROLLER KIT 9IN  5PC</t>
  </si>
  <si>
    <t>5091138 - MC UNDERCOAT BASE       MC2        2.5L</t>
  </si>
  <si>
    <t>6041907 - DS BIG WIPES CLEANING WIPES(YELL)  80PK</t>
  </si>
  <si>
    <t>6042116 - DS PERFORMANCE ROLLER   MEDIUM     9IN</t>
  </si>
  <si>
    <t>6046768 - DS ZINSSER BIN BRUSH CLEANER       500ML</t>
  </si>
  <si>
    <t>6018207 - SX READY MIXED FILLER   WHITE      500G</t>
  </si>
  <si>
    <t>6042339 - DS PRODEC MICROFIB +FRM SHORT 10PK 4IN</t>
  </si>
  <si>
    <t>5093204 - MC DURABLE MATT BASE    MC3       5L</t>
  </si>
  <si>
    <t>6041646 - DS PRODEC FLOOR PAINTING KIT       4PC</t>
  </si>
  <si>
    <t>6042087 - DS PERFECTION ROLLER    SHORT      9IN</t>
  </si>
  <si>
    <t>6041046 - DS ZINSSER COVER STAIN             1L</t>
  </si>
  <si>
    <t>6056795 - DS INDASA RHYNOLITE YEL 180G 115MM 10M</t>
  </si>
  <si>
    <t>6059856 - DS GYPROC RM EASIFILLER LIGHT      1L</t>
  </si>
  <si>
    <t>5093397 - CT CLNEX MI SC MATT BSE OPAL MID    2.5L</t>
  </si>
  <si>
    <t>6056785 - DS SCOTCH 2090 MULTI SURFACE   50M 36MM</t>
  </si>
  <si>
    <t>6040203 - WA ERFURT LINING 800              DOUBLE</t>
  </si>
  <si>
    <t>6042124 - DS PERFORMANCE CAGE FRAME          9IN</t>
  </si>
  <si>
    <t>6042114 - DS PERFORMANCE ROLLER   FOAM       9IN</t>
  </si>
  <si>
    <t>6040120 - WA ANAGLYPTA TEXT VINY MIL PLAIN  44674</t>
  </si>
  <si>
    <t>6042112 - DS PERFORMANCE ROLLER   FOAM       4IN</t>
  </si>
  <si>
    <t>6061779 - DE ULTIMATE SC TANG FILLING KNIFE  100MM</t>
  </si>
  <si>
    <t>5094352 - CT FFLOW QD EGG BASE    PLATNUM LT 1L</t>
  </si>
  <si>
    <t>5025080 - MC VINYL MATT EMULSION  BLACK      5L</t>
  </si>
  <si>
    <t>5024172 - CT ACRYLIC PRIMER UC    WHITE      1L</t>
  </si>
  <si>
    <t>6041947 - DS BARRETTINE METHYLATED SPIRIT    500ML</t>
  </si>
  <si>
    <t>6057419 - DS ARROWORTHY CL MFIBER MEDIUM     9IN</t>
  </si>
  <si>
    <t>6041329 - DS COOVAR HAMMER SMOOTH SILVER     1L</t>
  </si>
  <si>
    <t>6057195 - DS MASQ RED ULTIMATE TAPE 50MM X 50M</t>
  </si>
  <si>
    <t>6055199 - DE ESS PAINT BRUSH      1IN(12)    EACH</t>
  </si>
  <si>
    <t>5090732 - CT COVERMATT            AHOME OWHT 10L</t>
  </si>
  <si>
    <t>6041881 - DS RUSTOLEUM COMBICOL GLS GOLD     750ML</t>
  </si>
  <si>
    <t>6041883 - DS RUSTOLEUM COMBICOL GLS WHT ALUM 750ML</t>
  </si>
  <si>
    <t>6046272 - DS PRODEC PAINTERS TROUSERS        30IN</t>
  </si>
  <si>
    <t>6046276 - DS PRODEC PAINTERS TROUSERS        38IN</t>
  </si>
  <si>
    <t>5093399 - CT CLNEX MI SC MATT BSE PLATNUM LT 2.5L</t>
  </si>
  <si>
    <t>6046477 - DS PREP CONTRACTOR WINDOW SCRAPER  19MM</t>
  </si>
  <si>
    <t>6055511 - DS TESA MASKING TAPE PREC YELLOW   1.5IN</t>
  </si>
  <si>
    <t>6054448 - DS PURDY PREMIUM FLEX PUTTY KNIFE  1.5IN</t>
  </si>
  <si>
    <t>6048365 - DS PURDY NEW ADJUSTABLE FRAME    12-18IN</t>
  </si>
  <si>
    <t>5091197 - ST EGGSHELL X-TRA BASE  CRYSTAL DK 1L</t>
  </si>
  <si>
    <t>5091063 - CT CLNEX MI AC EGG BASE PLATNUM LT 2.5L</t>
  </si>
  <si>
    <t>6055433 - DE ULTIMATE FLOCK ROLLER           4IN</t>
  </si>
  <si>
    <t>5091123 - MC MARBLETEX SMTH BASE  MC3        5L</t>
  </si>
  <si>
    <t>6043639 - DS POLYVINE DECORATORS VARN SATIN  1L</t>
  </si>
  <si>
    <t>6041578 - DS PRODEC VINYL SMOOTHER           8IN</t>
  </si>
  <si>
    <t>6040191 - WA ERFURT INSULATING LINING PAPER</t>
  </si>
  <si>
    <t>6057205 - DS MASQ LILAC SENSITIVE TAPE 25MM X 50M</t>
  </si>
  <si>
    <t>6054436 - DS WALLROCK CAULK KING</t>
  </si>
  <si>
    <t>6061790 - DE PROF SOFT GRIP STRIPPING KNIFE  75MM</t>
  </si>
  <si>
    <t>6055909 - DS ROTA DOUBLE ARM FRAME           12IN</t>
  </si>
  <si>
    <t>6061941 - DS HAMILTON CAGE FRAME             9IN</t>
  </si>
  <si>
    <t>5091152 - MC VINYL SILK EMUL BASE MC1        2.5L</t>
  </si>
  <si>
    <t>6047320 - DS INDASA SPONGE PADS   P60        10PK</t>
  </si>
  <si>
    <t>5027819 - MC GLOSS                BRIL WHITE 2.5L</t>
  </si>
  <si>
    <t>6060999 - DS ARROWORTHY CL MFIBER ROLL MED 9IN 3PK</t>
  </si>
  <si>
    <t>5051844 - SD CLEAR COAT GLOSS     CLEAR      1L</t>
  </si>
  <si>
    <t>6041645 - DS RODO PLASTIC PAINT CAN          5L</t>
  </si>
  <si>
    <t>6041044 - DS ZINSSER BULLSEYE 123 WHITE      1L</t>
  </si>
  <si>
    <t>6041334 - DS COOVAR HAMMER SMOOTH BLACK      1L</t>
  </si>
  <si>
    <t>5091044 - CT MATT EMULSION BASE   OPAL MID   250ML</t>
  </si>
  <si>
    <t>6057892 - DS ROTA PRO F/G EXTENSION POLE     3-6FT</t>
  </si>
  <si>
    <t>6046249 - DS FFJ SHED &amp; FENCE BRUSH</t>
  </si>
  <si>
    <t>6049058 - DE PROF FLEX FILL KNIFE 2IN (6)    EACH</t>
  </si>
  <si>
    <t>6061777 - DE ULTIMATE SC TANG FILLING KNIFE  50MM</t>
  </si>
  <si>
    <t>5091142 - MC VINYL MATT EMUL BASE MC2        2.5L</t>
  </si>
  <si>
    <t>6041134 - DS INDASA RHYNOLITE YELL 40G 115MM 10M</t>
  </si>
  <si>
    <t>6043807 - DS BARTOLINE PVA                   5L</t>
  </si>
  <si>
    <t>6042013 - DS PERFECTION SYNTHETIC PAINT BRSH 1IN</t>
  </si>
  <si>
    <t>6058599 - DS PRESTIGE SYN SET+SASH BR+S/CARD 5PC</t>
  </si>
  <si>
    <t>6061782 - DE ULTIMATE TANG STRIPPING KNIFE   75MM</t>
  </si>
  <si>
    <t>6043323 - DS PRODEC FIBREGLASS POLE</t>
  </si>
  <si>
    <t>5028828 - SD SUPERDEC             BLACK      1L</t>
  </si>
  <si>
    <t>5028853 - SD SUPERDEC GLOSS       BLACK      1L</t>
  </si>
  <si>
    <t>5074788 - ST EGGSHELL X-TRA       BLACK      1L</t>
  </si>
  <si>
    <t>6060997 - DS ARROWORTHY CL STRAIGHT SHORT SET 3PC</t>
  </si>
  <si>
    <t>5091125 - MC MID SHEEN EMUL BASE  MC3        5L</t>
  </si>
  <si>
    <t>6058179 - DS Q1 MULTIPURP MASKING TAPE 50M   38MM</t>
  </si>
  <si>
    <t>6055622 - DS ARROWORTHY REMBRANT BEAVERTAIL  3IN</t>
  </si>
  <si>
    <t>6055954 - DS OAKEY BTW CTS FINISH PAPER 240G 5M</t>
  </si>
  <si>
    <t>6045331 - DS COLEMANS SUNDRY                 MISC</t>
  </si>
  <si>
    <t>5090722 - SD WOOD PRESERVER       CLEAR      2.5L</t>
  </si>
  <si>
    <t>6058185 - DS Q1 DELICATE MASKING TAPE 50M    38MM</t>
  </si>
  <si>
    <t>6055219 - DE ULT ADV SYNTH BRUSH  BOX SET(1) EACH</t>
  </si>
  <si>
    <t>6040918 - DS CIRET SOFT DUSTPAN &amp; BRUSH      SET</t>
  </si>
  <si>
    <t>6042134 - DS PERFORMANCE KETTLE              1L</t>
  </si>
  <si>
    <t>6042799 - DS BARTOLINE MP PUTTY   NATURAL    0.5KG</t>
  </si>
  <si>
    <t>5025068 - MC ACRYLIC GLOSS        BRIL WHITE 2.5L</t>
  </si>
  <si>
    <t>6055225 - DS THISTLE ONE COAT PLASTER NEW PK 7.5K</t>
  </si>
  <si>
    <t>6057428 - DS ARROWORTHY CL FLAT BEAVER TAIL  1.5IN</t>
  </si>
  <si>
    <t>6061961 - DS HAMILTON FINE TIP FLAT BRUSHES  5PK</t>
  </si>
  <si>
    <t>6041542 - DS PRODEC PAINTERS DOZEN BRUSH SET 12PC</t>
  </si>
  <si>
    <t>6041686 - DS PRODEC PASTE BRUSH              6IN</t>
  </si>
  <si>
    <t>6057201 - DS MASQ BLUE 14 DAY MASK TAPE 50MM X 50M</t>
  </si>
  <si>
    <t>5096092 - SD SHED AND FENCE PROT  GNTL GREEN 5L</t>
  </si>
  <si>
    <t>5028836 - SD SUPERDEC             WALNUT     1L</t>
  </si>
  <si>
    <t>6061710 - DE ULT CAULK     WHITE  BOX (12)   EACH</t>
  </si>
  <si>
    <t>5027896 - MC UNDERCOAT            WHITE      1L</t>
  </si>
  <si>
    <t>5028534 - SD EXTRA                TEAK       1L</t>
  </si>
  <si>
    <t>5028547 - SD EXTRA                DK PALSNDR 1L</t>
  </si>
  <si>
    <t>5028555 - SD EXTRA                AFRCN WNUT 1L</t>
  </si>
  <si>
    <t>6040919 - DS PREP SCUTTLE LINERS             PK10</t>
  </si>
  <si>
    <t>5038030 - SD POLY EXT DUR VARNISH CLEAR GLOS 1L</t>
  </si>
  <si>
    <t>6055480 - DS PRODEC ICE FUSION DECORATING KIT</t>
  </si>
  <si>
    <t>6055440 - DE ULTIMATE POLY LONG PILE ROLLER  12IN</t>
  </si>
  <si>
    <t>6061776 - DE ULTIMATE SC TANG FILLING KNIFE  25MM</t>
  </si>
  <si>
    <t>6060097 - DS PREP TACK CLOTHS 450X200M       10PK</t>
  </si>
  <si>
    <t>6061355 - DS FILLTITE FILL FIN RAPID DRY POW 5K</t>
  </si>
  <si>
    <t>6055985 - DS DUCK ORIGINAL TAPE   BLACK 50MM 25M</t>
  </si>
  <si>
    <t>6061968 - DS HAMILTON LONG PILE ROLLER       9IN</t>
  </si>
  <si>
    <t>6054679 - DS BEELINE VINYL RM ADHESIVE       4.5K</t>
  </si>
  <si>
    <t>6061911 - DS UNIWIPE DIRTMOVERS VALUE WIPES  100PK</t>
  </si>
  <si>
    <t>5024211 - CT SILK EMULSION        MAGNOLIA   2.5L</t>
  </si>
  <si>
    <t>5028528 - SD EXTRA                ANTIQ PINE 1L</t>
  </si>
  <si>
    <t>5028542 - SD EXTRA                EBONY      1L</t>
  </si>
  <si>
    <t>5028566 - SD EXTRA                MAHOGANY   1L</t>
  </si>
  <si>
    <t>6040569 - DS TETRION INTERIOR FILLER BOX     1.5K</t>
  </si>
  <si>
    <t>6055447 - DE ESSENTIAL ROLLER KIT            4IN</t>
  </si>
  <si>
    <t>6042943 - DS ARTEX TEXTURING BRUSH           6X4IN</t>
  </si>
  <si>
    <t>6056915 - DS HIPPO SANITARY SILICONE TRANS 290ML</t>
  </si>
  <si>
    <t>6061379 - DS PRESTIGE ALL IN ONE KIT</t>
  </si>
  <si>
    <t>6054305 - DS ARROWORTHY REMBRANDT ANGLED CUT 2.5IN</t>
  </si>
  <si>
    <t>5048895 - CT ALL PURP PRIMER PX3  OFF WHITE  1L</t>
  </si>
  <si>
    <t>5091030 - CT GLOSS BASE           GOLD       5L</t>
  </si>
  <si>
    <t>6057731 - DS ULTRAGRIME PRO XXL+BIO WIPES    100PK</t>
  </si>
  <si>
    <t>5091107 - MC EGGSHELL BASE        MC2        2.5L</t>
  </si>
  <si>
    <t>6054287 - DS ARROWORTHY BARRA MINI JUM FRM  4X11IN</t>
  </si>
  <si>
    <t>6047645 - SD WOODFILLER           WHITE     250ML</t>
  </si>
  <si>
    <t>5078044 - CT UNIVERSAL METAL PRIM GREY       1L</t>
  </si>
  <si>
    <t>6041699 - DS PRODEC TELE FRAME &amp; TIGER SLV   9IN</t>
  </si>
  <si>
    <t>6055691 - DS OAKEY FLEXIBLE PREP PAD SANDING  5PK</t>
  </si>
  <si>
    <t>6041971 - DS BARRETTINE BRUSH CLEANER        500ML</t>
  </si>
  <si>
    <t>6042107 - DS PRESTIGE ROLLER SET 5XM,1XL,F   7PC</t>
  </si>
  <si>
    <t>5091370 - SD BEAUTIFLEX           HICKORY    1L</t>
  </si>
  <si>
    <t>5028792 - SD QD WOODSTAIN         ROSEWOOD   1L</t>
  </si>
  <si>
    <t>6061965 - DS HAMILTON FOAM ROLLER        4IN 10PK</t>
  </si>
  <si>
    <t>6060984 - DS OAKEY PREPARATION PADS FINISHING 5PK</t>
  </si>
  <si>
    <t>6057708 - DS RONSEAL HP WOOD FILLR NATURAL   550G</t>
  </si>
  <si>
    <t>6057710 - DS RONSEAL HP WOOD FILLR DARK      550G</t>
  </si>
  <si>
    <t>6058274 - DS LACQ DECOWAX         CLEAR</t>
  </si>
  <si>
    <t>6057852 - DS KANA TANK BRUSH SET (1, 2 &amp; 3IN) 3PC</t>
  </si>
  <si>
    <t>6055448 - DE ESSENTIAL ROLLER KIT MEDUIM     9IN</t>
  </si>
  <si>
    <t>6041145 - DS INDASA RHYNOSOFT SPONGE P240    20PK</t>
  </si>
  <si>
    <t>6055536 - DS WRX SPRAY PAINT      GLOSS WHT  400ML</t>
  </si>
  <si>
    <t>6040572 - DS TETRION POWERFIL 2K FILLER      600ML</t>
  </si>
  <si>
    <t>5028457 - SD CLASSIC              ANTIQ PINE 1L</t>
  </si>
  <si>
    <t>5028502 - SD CLASSIC              NATURAL    1L</t>
  </si>
  <si>
    <t>6060505 - DS TOUPRET INTERIOR POWDER FILLER  1K</t>
  </si>
  <si>
    <t>6042181 - DS OLFA MP RAZOR SCRAPER C/W BLADE BTC1</t>
  </si>
  <si>
    <t>6055468 - DS INDASA RHYNALOX STRIPS     P120 50PK</t>
  </si>
  <si>
    <t>6061786 - DE PROF SOFT GRIP FILLING KNIFE    50MM</t>
  </si>
  <si>
    <t>6061791 - DE PROF SOFT GRIP 6 IN 1 PAINTING TOOL</t>
  </si>
  <si>
    <t>5028786 - SD QD WOODSTAIN         REDWOOD    1L</t>
  </si>
  <si>
    <t>6033648 - DS BTW CTS FINISH PAPER 180GRD(10) EACH</t>
  </si>
  <si>
    <t>6053563 - DS INDASA ABRASIVE BLOCK P100      1PC</t>
  </si>
  <si>
    <t>5027112 - CT UNDERCOAT            CHARC GREY 1L</t>
  </si>
  <si>
    <t>5028483 - SD CLASSIC              AFRCN WNUT 1L</t>
  </si>
  <si>
    <t>5027036 - CT EGGSHELL             WHITE      1L</t>
  </si>
  <si>
    <t>6057914 - DS PREP H/D STRIPPING KNIFE        3IN</t>
  </si>
  <si>
    <t>6041579 - DS PRODEC VINYL SMOOTHER           12IN</t>
  </si>
  <si>
    <t>6042825 - DS BEELINE OVERLAP &amp; REPAIR ADHES  1K</t>
  </si>
  <si>
    <t>6061953 - DS HAMILTON FINE TIP FLAT BRUSH    3IN</t>
  </si>
  <si>
    <t>6043316 - DS PRODEC STAINLESS STEEL SCISSORS 11IN</t>
  </si>
  <si>
    <t>6044974 - DS BARRETTINE PUTTY     NATURAL    1K</t>
  </si>
  <si>
    <t>6055620 - DS ARROWORTHY REMBRANT BEAVERTAIL  2IN</t>
  </si>
  <si>
    <t>6056841 - DS HIPPO PRO 3          BEIGE      290ML</t>
  </si>
  <si>
    <t>6040759 - DS UNIBOND NO MORE BIG GAPS        500ML</t>
  </si>
  <si>
    <t>6046860 - DS PRODEC EXTR STRONG CAULKING GUN 400ML</t>
  </si>
  <si>
    <t>6042147 - DS PERFECTION FLEX FILLING KNIFE   4IN</t>
  </si>
  <si>
    <t>6056033 - DS PRODEC ICE FUSION SYNTH BRUSH   1IN</t>
  </si>
  <si>
    <t>6057417 - DS ARROWORTHY CL MFIBER LONG   4IN 10PK</t>
  </si>
  <si>
    <t>6056957 - DS FILLTITE FILL FIN RAPID DRY INT 2K</t>
  </si>
  <si>
    <t>6058332 - DS PRODEC SUPER CLING DUST SHEET  100SQM</t>
  </si>
  <si>
    <t>5023900 - CT COVERMATT            SOFT WHITE 5L</t>
  </si>
  <si>
    <t>6057202 - DS MASQ PURPLE LOW TACK TAPE 25MM X 50M</t>
  </si>
  <si>
    <t>6058182 - DS Q1 PRECISION MASKING TAPE 50M   38MM</t>
  </si>
  <si>
    <t>6055423 - DE ESSENTIAL TRIPLE ROLLER PACK    3X9IN</t>
  </si>
  <si>
    <t>6058205 - DS WOOSTER SILVR TIP VARNISH BRUSH 3IN</t>
  </si>
  <si>
    <t>5066077 - CT ACRYLIC EGGSHELL           2.5L</t>
  </si>
  <si>
    <t>6041146 - DS INDASA RHYNOSOFT SPONGE P320    20PK</t>
  </si>
  <si>
    <t>6054289 - DS ARROWORTHY JUMB MF ROLL 3/8 6.5IN 2PK</t>
  </si>
  <si>
    <t>6042022 - DS PERFECTION BRISTLE PAINT BRUSH  1.5IN</t>
  </si>
  <si>
    <t>6061787 - DE PROF SOFT GRIP FILLING KNIFE    75MM</t>
  </si>
  <si>
    <t>6047325 - DS INDASA SPONGE PADS   P180       10PK</t>
  </si>
  <si>
    <t>6055302 - DE ULTIMATE SYNTH BRUSH BOX SET    3PC</t>
  </si>
  <si>
    <t>6057424 - DS ARROWORTHY CL SEMI OVAL ANGLED  1.5IN</t>
  </si>
  <si>
    <t>6060094 - DS ROTA EASY FLO ROLLER BRUSH KIT</t>
  </si>
  <si>
    <t>6055508 - DS BARTOLINE LIGHTWEIGHT RM FILLER 500ML</t>
  </si>
  <si>
    <t>6061963 - DS HAMILTON MEDIUM PILE ROLLER 9IN 3PK</t>
  </si>
  <si>
    <t>5027901 - MC UNDERCOAT            DEEP GRY   2.5L</t>
  </si>
  <si>
    <t>6061784 - DE ULTIMATE SCALE TANG PUTTY KNIFE</t>
  </si>
  <si>
    <t>6055744 - DS GO PAINT ROLL AND GO LINER      SMALL</t>
  </si>
  <si>
    <t>6057905 - DS KANA PRO SYNTHETIC BRUSH SET    3PC</t>
  </si>
  <si>
    <t>6042348 - DS PRODEC TACK CLOTHS              10PK</t>
  </si>
  <si>
    <t>5091054 - CT MID SHEEN EMUL BASE  OPAL MID   2.5L</t>
  </si>
  <si>
    <t>6047360 - DS PRODEC LT PRE EDGE MASK 24MM    50M</t>
  </si>
  <si>
    <t>6061958 - DS HAMILTON LONG HANDLE ANGL BRUSH 2IN</t>
  </si>
  <si>
    <t>6062518 - DS AXUS FLEX-E-BOWL (BLUE SERIES)</t>
  </si>
  <si>
    <t>6054286 - DS ARROWORTHY BARRA MINI ROD FRM  4X11IN</t>
  </si>
  <si>
    <t>5027812 - MC GLOSS                BLACK      2.5L</t>
  </si>
  <si>
    <t>6056958 - DS FILLTITE FILL FIN MP FILL+SKIM  2K</t>
  </si>
  <si>
    <t>6041054 - DS ZINSSER BULLSEYE 123 WHITE      500ML</t>
  </si>
  <si>
    <t>5024203 - CT STAIN BLOCK PRIMER   WHITE      1L</t>
  </si>
  <si>
    <t>6054425 - DS INDASA HEAVYLINE ROLL P120 115MMX10M</t>
  </si>
  <si>
    <t>6062077 - DS TESA EASY COVER SPRAY   200MM X 25M</t>
  </si>
  <si>
    <t>6046474 - DS PREP CONT MULTI PURPOSE SCRAPER 4IN</t>
  </si>
  <si>
    <t>6048867 - DS PRODEC SYNTH POINTED SASH TOOL  15MM</t>
  </si>
  <si>
    <t>6061951 - DS HAMILTON FINE TIP FLAT BRUSH    1.5IN</t>
  </si>
  <si>
    <t>6061622 - DS OB1 MULTI-LAYER PAINT+VARN REM  500ML</t>
  </si>
  <si>
    <t>6042199 - DS AXUS BLUE PRO-FIN ROLL MED 10PK 4IN</t>
  </si>
  <si>
    <t>6042174 - DS OLFA HD SCRAP BLADE BS10B 100MMX18MM</t>
  </si>
  <si>
    <t>5028577 - SD EXTRA                NATURAL    500ML</t>
  </si>
  <si>
    <t>6058611 - DS HB42 SIMPLY SILICONE WHITE      310ML</t>
  </si>
  <si>
    <t>6055211 - DE PROF SYN FLMNT BRUSH 1.5IN (12) EACH</t>
  </si>
  <si>
    <t>6040551 - DS TETRION READY MIXED FILLER      1K</t>
  </si>
  <si>
    <t>6053585 - DS BIG WIPES HAND CREAM            100ML</t>
  </si>
  <si>
    <t>5093673 - CT FASTFLOW QD EGGSHELL WHITE      1L</t>
  </si>
  <si>
    <t>6061969 - DS HAMILTON MEDIUM PILE ROLLER     12IN</t>
  </si>
  <si>
    <t>6042118 - DS PERFORMANCE ROLLER   X LONG     9IN</t>
  </si>
  <si>
    <t>6062127 - DS PREMIER ULT-MICRO ROLL 1/2 X 9IN 3PK</t>
  </si>
  <si>
    <t>5092800 - CT FFLOW QD SATIN BASE  PLATNUM LT 1L</t>
  </si>
  <si>
    <t>6042279 - DS PRODEC WOODWORKER BRUSH         2IN</t>
  </si>
  <si>
    <t>6057927 - DE ULTIMATE SYNTHETIC ANGLED BRUSH 2IN</t>
  </si>
  <si>
    <t>6053560 - DS INDASA RHYNOWET W LINE   ASSRTD 4PK</t>
  </si>
  <si>
    <t>6057606 - DS PREMIER BLUE TIGER FRAME    1 3/4 9IN</t>
  </si>
  <si>
    <t>5029250 - CT FULL GLOSS                      1L</t>
  </si>
  <si>
    <t>5064696 - CT MID SHEEN EMULSION   BRIL WHITE 2.5L</t>
  </si>
  <si>
    <t>6061667 - DS HIPPO PRO 2 SEALANT ADHES TRANS 290ML</t>
  </si>
  <si>
    <t>6041654 - DS PRODEC PAINT KETTLE RECYCLED    2.5L</t>
  </si>
  <si>
    <t>6061960 - DS HAMILTON FINE TIP FLAT BRSH 1.5IN 4PK</t>
  </si>
  <si>
    <t>6041617 - DS PRODEC HD FOAM MINI ROLLER 10PK 4IN</t>
  </si>
  <si>
    <t>6057911 - DS PREP H/D FILLING KNIFE          75MM</t>
  </si>
  <si>
    <t>5027125 - CT UNDERCOAT            WHITE      1L</t>
  </si>
  <si>
    <t>5028527 - SD EXTRA                ANTIQ PINE 500ML</t>
  </si>
  <si>
    <t>5028573 - SD EXTRA                LIGHT OAK  500ML</t>
  </si>
  <si>
    <t>6040574 - DS TETRION MASONRY REPAIR FILLER   2K</t>
  </si>
  <si>
    <t>6054445 - DS PURDY PREMIUM 10 IN 1 MULTI TOOL</t>
  </si>
  <si>
    <t>6054446 - DS PURDY PREMIUM 10 IN 1 FOLDING TOOL</t>
  </si>
  <si>
    <t>6055207 - DE PROF BLEND BRUSH     2IN(6)     EACH</t>
  </si>
  <si>
    <t>6054808 - DS PRODEC PREMIER OVAL BRUSH SET   3PC</t>
  </si>
  <si>
    <t>5027120 - CT UNDERCOAT            DARK GREY  1L</t>
  </si>
  <si>
    <t>6058610 - DS HB42 ULTIMATE GRAB ADHESIVE     290ML</t>
  </si>
  <si>
    <t>6042358 - DS BLACKROCK DISP PLAST OVERSHOES  5PK</t>
  </si>
  <si>
    <t>6057429 - DS ARROWORTHY CL FLAT BEAVER TAIL  2IN</t>
  </si>
  <si>
    <t>6046794 - DS INDASA RHYNALOX PLUS P240 115MM 5M</t>
  </si>
  <si>
    <t>5091075 - CT SILK EMULSION BASE   CRYSTAL DK 2.5L</t>
  </si>
  <si>
    <t>6049071 - DE PROF SCRAPER         1IN (6)    EACH</t>
  </si>
  <si>
    <t>6054450 - DS PURDY PREMIUM FLEX PUTTY KNIFE  3IN</t>
  </si>
  <si>
    <t>6040583 - DS TETRION SUGAR SOAP SPRAY        500ML</t>
  </si>
  <si>
    <t>6041130 - DS INDASA COVERALL      1200MM     25M</t>
  </si>
  <si>
    <t>6041061 - DS ZINSSER COVER STAIN             500ML</t>
  </si>
  <si>
    <t>6043366 - DS PURDY WHITE DOVE      3/8IN     9IN</t>
  </si>
  <si>
    <t>6053562 - DS INDASA RHYNALOX PLUSLINE ASSRTD 10PK</t>
  </si>
  <si>
    <t>6057193 - DS MASQ RED ULTIMATE TAPE 25MMX50M</t>
  </si>
  <si>
    <t>5091132 - MC SATIN FINISH BASE    MC1        1L</t>
  </si>
  <si>
    <t>6040083 - WA ANAGLYPTA TEXT VINYL KILN       RD881</t>
  </si>
  <si>
    <t>5089496 - CT NEXT GEN PLUS GLOSS  WHITE      1L</t>
  </si>
  <si>
    <t>6056202 - DS TETRION AP POWDER FILLER +33%   2K</t>
  </si>
  <si>
    <t>6046813 - DS ROTA CORNER ROLLER              22MM</t>
  </si>
  <si>
    <t>6040747 - DS BRUSH MATE VAPOUR MATE</t>
  </si>
  <si>
    <t>5027873 - MC SATIN FINISH         BRIL WHITE 1L</t>
  </si>
  <si>
    <t>6060619 - DS Q1 BUNDLE                       3PK</t>
  </si>
  <si>
    <t>5067676 - MC EGGSHELL             BRIL WHITE 1L</t>
  </si>
  <si>
    <t>6061959 - DS HAMILTON FINE TIP FLAT BRUSHES  3PK</t>
  </si>
  <si>
    <t>6057422 - DS ARROWORTHY CL MFIBER MEDIUM     12IN</t>
  </si>
  <si>
    <t>5029085 - CT MATT EMULSION                   2.5L</t>
  </si>
  <si>
    <t>5091112 - MC GLOSS BASE           MC3        1L</t>
  </si>
  <si>
    <t>6055953 - DS KANA TANK BRUSH                 2IN</t>
  </si>
  <si>
    <t>6041709 - DS FFJ WINDOW SCRAPER</t>
  </si>
  <si>
    <t>5024094 - CT MATT EMULSION BASE   TINT       2.5L</t>
  </si>
  <si>
    <t>6057908 - DS KANA PRO STUBBY SYNTHETIC BRUSH 2IN</t>
  </si>
  <si>
    <t>6058229 - DS WOOSTER MICROFIBER 9/16IN       9IN</t>
  </si>
  <si>
    <t>5091118 - MC GLOSS BASE           MC1        1L</t>
  </si>
  <si>
    <t>6043463 - DS BARRETTINE SUGAR SOAP           500ML</t>
  </si>
  <si>
    <t>6047348 - DS PURDY COLOSSUS 0.5IN PILE 4.5IN 2PK</t>
  </si>
  <si>
    <t>6051442 - DS EVERBUILD WONDER WIPES SPRAY    1L</t>
  </si>
  <si>
    <t>5091036 - CT MATT EMULSION BASE   CRYSTAL DK 250ML</t>
  </si>
  <si>
    <t>6059865 - DS PRESTONETT INTERIOR POWDER FILL 1KG</t>
  </si>
  <si>
    <t>6061764 - DS PRODEC MFIBRE ROLLER KIT EX VAL 4IN</t>
  </si>
  <si>
    <t>6049059 - DE PROF FLEX FILL KNIFE 3IN (6)    EACH</t>
  </si>
  <si>
    <t>6041129 - DS INDASA COVERALL      600MM      25M</t>
  </si>
  <si>
    <t>6061785 - DE PROF SOFT GRIP FILLING KNIFE    25MM</t>
  </si>
  <si>
    <t>6055701 - DS INDASA LOW TACK MAKING TAPE 50M 25MM</t>
  </si>
  <si>
    <t>6057199 - DS MASQ BLUE 14 DAY MASK TAPE 25MM X 50M</t>
  </si>
  <si>
    <t>6055210 - DE PROF SYN FLMNT BRUSH 1IN (12)   EACH</t>
  </si>
  <si>
    <t>6045868 - DS SOLVITE ALL PURPOSE ADHESIVE  10 ROLL</t>
  </si>
  <si>
    <t>5027818 - MC GLOSS                BRIL WHITE 1L</t>
  </si>
  <si>
    <t>6047646 - SD WOODFILLER           LIGHT OAK  250ML</t>
  </si>
  <si>
    <t>5091042 - CT MATT EMULSION BASE   OPAL MID   1L</t>
  </si>
  <si>
    <t>6055629 - DS ARROWORTHY MOHAIR VEL 2PK 3/16  4IN</t>
  </si>
  <si>
    <t>6058181 - DS Q1 PRECISION MASKING TAPE 50M   25MM</t>
  </si>
  <si>
    <t>6055206 - DE PROF BLEND BRUSH     1.5IN(12)  EACH</t>
  </si>
  <si>
    <t>6059802 - DE ULTIMATE MEDIUM ROLLER KIT 4IN  4PC</t>
  </si>
  <si>
    <t>6061967 - DS HAMILTON MEDIUM PILE ROLLER     9IN</t>
  </si>
  <si>
    <t>5026988 - CT FULL GLOSS           BRIL WHITE 1L</t>
  </si>
  <si>
    <t>6042055 - DS PRESTIGE SYNTHETIC SASH BRUSH   21MM</t>
  </si>
  <si>
    <t>6047647 - SD WOODFILLER           TEAK       250ML</t>
  </si>
  <si>
    <t>6047648 - SD WOODFILLER           MAHOGANY   250ML</t>
  </si>
  <si>
    <t>6045390 - DS BARRETTINE PUTTY     NATURAL    500G</t>
  </si>
  <si>
    <t>6049056 - DE PROF FLEX FILL KNIFE 1IN (6)    EACH</t>
  </si>
  <si>
    <t>6060838 - CR CRAFTED SWATCH LUSTR METALL (8) PACK</t>
  </si>
  <si>
    <t>5090864 - SD SUPERDEC BASE        WHITE W0   250ML</t>
  </si>
  <si>
    <t>6061915 - DS PRODEC ASSORT ROLLR KIT EXT VAL 4IN</t>
  </si>
  <si>
    <t>6041957 - DS BARRETTINE BOILED LINSEED OIL   500ML</t>
  </si>
  <si>
    <t>5095326 - CR ELLE FLAT MATT       MSTRD FLD  125ML</t>
  </si>
  <si>
    <t>6060676 - DS Q1 HANDY MASKING PAPER    12INX180FT</t>
  </si>
  <si>
    <t>6042132 - DS PERFORMANCE PAINT TRAY          4IN</t>
  </si>
  <si>
    <t>6042290 - DS PRODEC REP BLADES FOR PLDT006   5PK</t>
  </si>
  <si>
    <t>6061950 - DS HAMILTON FINE TIP FLAT BRUSH    1IN</t>
  </si>
  <si>
    <t>6055450 - DE PROFESSIONAL MINI ROLLER KIT    4IN</t>
  </si>
  <si>
    <t>6041721 - DS PRODEC PLASTIC MINI ROLLER TRAY 4IN</t>
  </si>
  <si>
    <t>6057913 - DS PREP H/D STRIPPING KNIFE        2IN</t>
  </si>
  <si>
    <t>6047954 - DE STOCKINET                       ROLL</t>
  </si>
  <si>
    <t>6043635 - DS POLYVINE OIL COLOUR  LIGHT OAK  50G</t>
  </si>
  <si>
    <t>6044228 - DS POLYVINE OIL COLOUR  DARK OAK   50ML</t>
  </si>
  <si>
    <t>6046886 - DS POLYVINE OIL COLOUR  MAHOGANY   50G</t>
  </si>
  <si>
    <t>6055823 - DS GO PAINT ROLL AND GO TRAY       4IN</t>
  </si>
  <si>
    <t>6046026 - DS TETRION NO NAILS TUBE           330G</t>
  </si>
  <si>
    <t>6042083 - DS PERFECTION ROLLER    SHORT      4IN</t>
  </si>
  <si>
    <t>6061789 - DE PROF SOFT GRIP STRIPPING KNIFE  50MM</t>
  </si>
  <si>
    <t>6048269 - DE WHITE SPIRIT                    750ML</t>
  </si>
  <si>
    <t>6041724 - DS RODO DUST PAN &amp; BRUSH SET</t>
  </si>
  <si>
    <t>6061943 - DS HAMILTON SHORT ARM ROLLR FRAME  4IN</t>
  </si>
  <si>
    <t>6043613 - DS POLYVINE COLORISER   RED        50G</t>
  </si>
  <si>
    <t>6043614 - DS POLYVINE COLORISER   BLUE       50G</t>
  </si>
  <si>
    <t>6043615 - DS POLYVINE COLORISER   YELLOW     50G</t>
  </si>
  <si>
    <t>6043616 - DS POLYVINE COLORISER   GREEN      50G</t>
  </si>
  <si>
    <t>6043617 - DS POLYVINE COLORISER   WHITE      50G</t>
  </si>
  <si>
    <t>6043618 - DS POLYVINE COLORISER   BLACK      50G</t>
  </si>
  <si>
    <t>6043619 - DS POLYVINE COLORISER   ULTRAMARIN 50G</t>
  </si>
  <si>
    <t>6043620 - DS POLYVINE COLORISER   PRUS BLUE  50G</t>
  </si>
  <si>
    <t>6043621 - DS POLYVINE COLORISER   RAW SIENNA 50G</t>
  </si>
  <si>
    <t>6043622 - DS POLYVINE COLORISER   BUR SIENNA 50G</t>
  </si>
  <si>
    <t>6043623 - DS POLYVINE COLORISER   BURN UMBER 50G</t>
  </si>
  <si>
    <t>6043624 - DS POLYVINE COLORISER   RED OXIDE  50G</t>
  </si>
  <si>
    <t>6043625 - DS POLYVINE COLORISER   MAHOGANY   50G</t>
  </si>
  <si>
    <t>6043626 - DS POLYVINE COLORISER   TEAK       50G</t>
  </si>
  <si>
    <t>6043627 - DS POLYVINE COLORISER   DARK OAK   50G</t>
  </si>
  <si>
    <t>6043628 - DS POLYVINE COLORISER   ANTIQ PINE 50G</t>
  </si>
  <si>
    <t>6043629 - DS POLYVINE COLORISER   WALNUT     50G</t>
  </si>
  <si>
    <t>6043630 - DS POLYVINE COLORISER   LEMON      50G</t>
  </si>
  <si>
    <t>6043631 - DS POLYVINE COLORISER   CRIMSON    50G</t>
  </si>
  <si>
    <t>6043632 - DS POLYVINE COLORISER   EMERALD    50G</t>
  </si>
  <si>
    <t>6043633 - DS POLYVINE COLORISER   MAGENTA    50G</t>
  </si>
  <si>
    <t>6043634 - DS POLYVINE COLORISER   VIOLET     50G</t>
  </si>
  <si>
    <t>6045139 - DS POLYVINE COLORISER   MED OAK    50G</t>
  </si>
  <si>
    <t>6046887 - DS POLYVINE COLORISER   RAW UMBER  50G</t>
  </si>
  <si>
    <t>6042299 - DS FFJ UTILITY KNIFE               6IN</t>
  </si>
  <si>
    <t>6047722 - DE PAINTERS WIPES (80)             PACK</t>
  </si>
  <si>
    <t>6041648 - DS PRODEC LID FOR 7PC PAINT KETTLE 7IN</t>
  </si>
  <si>
    <t>6055431 - DE PROFESSIONAL SHORT PILE ROLLER  9IN</t>
  </si>
  <si>
    <t>6041679 - DS RODO PLASTIC PAINT STIRRER</t>
  </si>
  <si>
    <t>6061966 - DS HAMILTON SHORT PILE ROLLER      9IN</t>
  </si>
  <si>
    <t>6060617 - DS PREP ABRASIVE SPONGE PAD        100G</t>
  </si>
  <si>
    <t>6047951 - DE PROF POLY DUST SHEET 12X9FT     EACH</t>
  </si>
  <si>
    <t>6042300 - DS FFJ WINDOW SCRAPER BLADES       5PK</t>
  </si>
  <si>
    <t>6060618 - DS PREP ABRASIVE SPONGE PAD        60G</t>
  </si>
  <si>
    <t>10002411 - CDC CAN BACK WASTE TIN RETURN</t>
  </si>
  <si>
    <t>10002561 - CDC CAN BACK CAULK + SEALANT TUBES</t>
  </si>
  <si>
    <t>10002563 - CDC CAN BACK KICK OUT THE CAN</t>
  </si>
  <si>
    <t>5012901 - SD CLASSIC              LIGHT OAK  2.5L</t>
  </si>
  <si>
    <t>5012919 - SD CLASSIC              REDWOOD    5L</t>
  </si>
  <si>
    <t>5012923 - SD CLASSIC              LIGHT OAK  5L</t>
  </si>
  <si>
    <t>5012993 - SD EXTRA                LIGHT OAK  2.5L</t>
  </si>
  <si>
    <t>5023902 - CT COVERMATT BASE       PASTEL     5L</t>
  </si>
  <si>
    <t>5024007 - CT STRONGHOLD SMTH BSE  PASTEL     5L</t>
  </si>
  <si>
    <t>5024037 - CT STRONGHOLD SMOOTH    SOFT WHITE 5L</t>
  </si>
  <si>
    <t>5024057 - CT MATT EMULSION        WHITE      2.5L</t>
  </si>
  <si>
    <t>5024070 - CT MATT EMULSION        BRIL WHITE 2.5L</t>
  </si>
  <si>
    <t>5024089 - CT MATT EMULSION BASE   PASTEL     2.5L</t>
  </si>
  <si>
    <t>5024090 - CT MATT EMULSION BASE   PASTEL     5L</t>
  </si>
  <si>
    <t>5024092 - CT MATT EMULSION BASE   TINT       250ML</t>
  </si>
  <si>
    <t>5024095 - CT MATT EMULSION BASE   TINT       5L</t>
  </si>
  <si>
    <t>5024099 - CT MATT EMULSION BASE   DEEP       2.5L</t>
  </si>
  <si>
    <t>5024100 - CT MATT EMULSION BASE   DEEP       5L</t>
  </si>
  <si>
    <t>5024104 - CT MATT EMULSION BASE   NEUTRAL    2.5L</t>
  </si>
  <si>
    <t>5024105 - CT MATT EMULSION BASE   NEUTRAL    5L</t>
  </si>
  <si>
    <t>5024110 - CT MATT EMULSION BASE   YELLOW     5L</t>
  </si>
  <si>
    <t>5024117 - CT MATT EMULSION BASE   PREMIUM    2.5L</t>
  </si>
  <si>
    <t>5024118 - CT MATT EMULSION BASE   PREMIUM    5L</t>
  </si>
  <si>
    <t>5024229 - CT SILK EMULSION        BRIL WHITE 2.5L</t>
  </si>
  <si>
    <t>5025050 - MC ECLIPSE EMULSION     MAGNOLIA   15L</t>
  </si>
  <si>
    <t>5025051 - MC ECLIPSE EMULSION     MAGNOLIA   5L</t>
  </si>
  <si>
    <t>5025065 - MC ACRYLIC EGGSHELL BSE 453        5L</t>
  </si>
  <si>
    <t>5025098 - MC VINYL MATT EMUL BASE 450        5L</t>
  </si>
  <si>
    <t>5025111 - MC MARBLETEX SMOOTH     BRIL WHITE 5L</t>
  </si>
  <si>
    <t>5025112 - MC MARBLETEX SMOOTH     BRIL WHITE 10L</t>
  </si>
  <si>
    <t>5025115 - MC MARBLETEX SMOOTH BSE 403        5L</t>
  </si>
  <si>
    <t>5025194 - MC MID SHEEN EMULSION   BRIL WHITE 2.5L</t>
  </si>
  <si>
    <t>5025216 - MC VINYL SILK EMULSION  BRIL WHITE 5L</t>
  </si>
  <si>
    <t>5025223 - MC VINYL SILK EMUL BASE 452        5L</t>
  </si>
  <si>
    <t>5025621 - ST HIGHCOVER SMOOTH BSE 920        5L</t>
  </si>
  <si>
    <t>5025623 - ST HIGHCOVER SMOOTH BSE 921        5L</t>
  </si>
  <si>
    <t>5025625 - ST HIGHCOVER SMOOTH BSE 922        5L</t>
  </si>
  <si>
    <t>5025627 - ST HIGHCOVER SMOOTH BSE 923        5L</t>
  </si>
  <si>
    <t>5025656 - ST FINE TEXT MATT       BLACK      5L</t>
  </si>
  <si>
    <t>5025707 - ST HIGH BUILD           CNTY CREAM 15K</t>
  </si>
  <si>
    <t>5025725 - ST HIGHCOVER SMOOTH     OATMEAL    5L</t>
  </si>
  <si>
    <t>5026868 - CR SOLO GLOSS           BRIL WHITE 2.5L</t>
  </si>
  <si>
    <t>5027000 - CT GLOSS BASE           PASTEL     1L</t>
  </si>
  <si>
    <t>5027001 - CT GLOSS BASE           PASTEL     2.5L</t>
  </si>
  <si>
    <t>5027002 - CT GLOSS BASE           PASTEL     5L</t>
  </si>
  <si>
    <t>5027003 - CT GLOSS BASE           TINT       1L</t>
  </si>
  <si>
    <t>5027005 - CT GLOSS BASE           TINT       5L</t>
  </si>
  <si>
    <t>5027006 - CT GLOSS BASE           DEEP       1L</t>
  </si>
  <si>
    <t>5027008 - CT GLOSS BASE           DEEP       5L</t>
  </si>
  <si>
    <t>5027010 - CT GLOSS BASE           NEUTRAL    2.5L</t>
  </si>
  <si>
    <t>5027011 - CT GLOSS BASE           NEUTRAL    5L</t>
  </si>
  <si>
    <t>5027013 - CT GLOSS BASE           YELLOW     2.5L</t>
  </si>
  <si>
    <t>5027015 - CT GLOSS BASE           RED        1L</t>
  </si>
  <si>
    <t>5027017 - CT GLOSS BASE           RED        5L</t>
  </si>
  <si>
    <t>5027018 - CT GLOSS BASE           BLUE BASE  1L</t>
  </si>
  <si>
    <t>5027019 - CT GLOSS BASE           BLUE BASE  2.5L</t>
  </si>
  <si>
    <t>5027020 - CT GLOSS BASE           BLUE BASE  5L</t>
  </si>
  <si>
    <t>5027032 - CT GLOSS BASE           CITRUS     5L</t>
  </si>
  <si>
    <t>5027033 - CT EGGSHELL             MAGNOLIA   2.5L</t>
  </si>
  <si>
    <t>5027044 - CT EGGSHELL BASE        PASTEL     5L</t>
  </si>
  <si>
    <t>5027045 - CT EGGSHELL BASE        TINT       2.5L</t>
  </si>
  <si>
    <t>5027046 - CT EGGSHELL BASE        TINT       5L</t>
  </si>
  <si>
    <t>5027070 - CT WOOD PRIMER          WHITE      1L</t>
  </si>
  <si>
    <t>5027147 - CT UNDERCOAT BASE       PASTEL     1L</t>
  </si>
  <si>
    <t>5027148 - CT UNDERCOAT BASE       PASTEL     2.5L</t>
  </si>
  <si>
    <t>5027151 - CT UNDERCOAT BASE       DEEP       2.5L</t>
  </si>
  <si>
    <t>5027152 - CT UNDERCOAT BASE       DEEP       5L</t>
  </si>
  <si>
    <t>5027153 - CT UNDERCOAT BASE       YELLOW     1L</t>
  </si>
  <si>
    <t>5027155 - CT UNDERCOAT BASE       YELLOW     5L</t>
  </si>
  <si>
    <t>5027786 - MC EGGSHELL             BRIL WHITE 5L</t>
  </si>
  <si>
    <t>5027811 - MC GLOSS                BLACK      1L</t>
  </si>
  <si>
    <t>5027824 - MC GLOSS BASE           453        2.5L</t>
  </si>
  <si>
    <t>5027857 - MC POWERKOTE BASE       400        5L</t>
  </si>
  <si>
    <t>5027929 - MC WOOD PRIMER          WHITE      5L</t>
  </si>
  <si>
    <t>5028218 - ST 365 SMOOTH           BASE 920   5L</t>
  </si>
  <si>
    <t>5028358 - CT FUNGICIDAL SOLN      CLEAR      5L</t>
  </si>
  <si>
    <t>5028466 - SD CLASSIC              JAC WALNUT 2.5L</t>
  </si>
  <si>
    <t>5028484 - SD CLASSIC              AFRCN WNUT 2.5L</t>
  </si>
  <si>
    <t>5028491 - SD CLASSIC              MAHOGANY   1L</t>
  </si>
  <si>
    <t>5028498 - SD CLASSIC              LGHT OAK   1L</t>
  </si>
  <si>
    <t>5028504 - SD CLASSIC              NATURAL    5L</t>
  </si>
  <si>
    <t>5028529 - SD EXTRA                ANTIQ PINE 2.5L</t>
  </si>
  <si>
    <t>5028533 - SD EXTRA                TEAK       500ML</t>
  </si>
  <si>
    <t>5028574 - SD EXTRA                LIGHT OAK  1L</t>
  </si>
  <si>
    <t>5028751 - SD QD WOOD PRESERVER    CLEAR      2.5L</t>
  </si>
  <si>
    <t>5028805 - SD QD WOODSTAIN BASE    CLEAR 065  2.5L</t>
  </si>
  <si>
    <t>5028825 - SD SUPERDEC             SUPER WHTE 1L</t>
  </si>
  <si>
    <t>5028848 - SD SUPERDEC BASE        WHITE W2   2.5L</t>
  </si>
  <si>
    <t>5028849 - SD SUPERDEC BASE        WHITE W2   5L</t>
  </si>
  <si>
    <t>5028851 - SD SUPERDEC GLOSS       SUPER WHTE 2.5L</t>
  </si>
  <si>
    <t>5028977 - ST FUNGICIDE            CLEAR      5L</t>
  </si>
  <si>
    <t>5031744 - CR FASHION WALL METALLC SOPHISTICA 1.25L</t>
  </si>
  <si>
    <t>5032351 - SX M/SEAL SMTH MASONRY  HOT BRICK  150ML</t>
  </si>
  <si>
    <t>5033072 - MC MARBLETEX SMOOTH     BLACK      5L</t>
  </si>
  <si>
    <t>5037955 - SD POLY FLOOR VARNISH   CLEAR GLOS 2.5L</t>
  </si>
  <si>
    <t>5038253 - CT MATT EMULSION BASE   PREMIUM    10L</t>
  </si>
  <si>
    <t>5038254 - CT COVERMATT BASE       PASTEL     10L</t>
  </si>
  <si>
    <t>5040351 - CT TIM ANTI-GRAF ACT    CLEAR      1L</t>
  </si>
  <si>
    <t>5040523 - CT ACRYLIC EGG TIMONOX  PASTEL     5L</t>
  </si>
  <si>
    <t>5040524 - CT ACRYLIC EGG TIMONOX  TINT       5L</t>
  </si>
  <si>
    <t>5040575 - CT SILK TIMONOX         BRIL WHITE 5L</t>
  </si>
  <si>
    <t>5040580 - CT MATT EMUL TIMONOX    PASTEL     5L</t>
  </si>
  <si>
    <t>5040852 - SD CLEAR COAT SATIN     CLEAR      1L</t>
  </si>
  <si>
    <t>5041041 - ST FLEXIBLE PRIMER U/C  RED        2.5L</t>
  </si>
  <si>
    <t>5041045 - ST FLEXIBLE PRIMER U/C  CHARC GREY 1L</t>
  </si>
  <si>
    <t>5041117 - ST FLEXIGLOSS X-TRA     MORELLO    2.5L</t>
  </si>
  <si>
    <t>5051237 - CT ACRYLIC EGG TIMONOX             5L</t>
  </si>
  <si>
    <t>5052002 - ST FLEXIGLOSS X-TRA     BASE 923   2.5L</t>
  </si>
  <si>
    <t>5060895 - ST FLEXIGLOSS X-TRA     BASE 920   2.5L</t>
  </si>
  <si>
    <t>5061960 - CT CLNEX SR SC MATT BSE PASTEL     2.5L</t>
  </si>
  <si>
    <t>5061963 - CT CLNEX SR SC MATT BSE TINT       5L</t>
  </si>
  <si>
    <t>5064674 - CT ACRYLIC EGGSHELL     NEUTRAL    5L</t>
  </si>
  <si>
    <t>5064676 - CT ACRYLIC EGGSHELL     PASTEL     2.5L</t>
  </si>
  <si>
    <t>5064677 - CT ACRYLIC EGGSHELL     PASTEL     5L</t>
  </si>
  <si>
    <t>5064680 - CT ACRYLIC EGGSHELL     PREMIUM    5L</t>
  </si>
  <si>
    <t>5064684 - CT ACRYLIC EGGSHELL     TINT       5L</t>
  </si>
  <si>
    <t>5064689 - CT ACRYLIC EGGSHELL     YELLOW     5L</t>
  </si>
  <si>
    <t>5064720 - CT MID SHEEN EMULSION   PASTEL     5L</t>
  </si>
  <si>
    <t>5066447 - ST XTREME X-POSURE SMTH BASE 922   5L</t>
  </si>
  <si>
    <t>5073962 - ST EGGSHELL X-TRA       BASE 920   2.5L</t>
  </si>
  <si>
    <t>5074307 - CT SATIN BASE            PASTEL     1L</t>
  </si>
  <si>
    <t>5074308 - CT SATIN BASE            PASTEL     2.5L</t>
  </si>
  <si>
    <t>5074636 - CT CLNEX SR SC MATT BSE DEEP       2.5L</t>
  </si>
  <si>
    <t>5074637 - CT CLNEX SR SC MATT BSE DEEP       5L</t>
  </si>
  <si>
    <t>5074638 - CT CLNEX SR SC MATT BSE NEUTRAL    2.5L</t>
  </si>
  <si>
    <t>5074789 - ST EGGSHELL X-TRA       BLACK      2.5L</t>
  </si>
  <si>
    <t>5075485 - CT SATIN BASE            NEUTRAL    5L</t>
  </si>
  <si>
    <t>5088405 - CT ALL PURP WOODSTAIN   ANTIQ PINE 5L</t>
  </si>
  <si>
    <t>5088411 - CT ALL PURP WOODSTAIN   EBONY      5L</t>
  </si>
  <si>
    <t>5088417 - CT ALL PURP WOODSTAIN   MAHOGANY   5L</t>
  </si>
  <si>
    <t>5088483 - CT QUICK DRY VARNISH    CLEAR SATN 1L</t>
  </si>
  <si>
    <t>5088484 - CT QUICK DRY VARNISH    CLEAR SATN 2.5L</t>
  </si>
  <si>
    <t>5088590 - CT CLNEX SR AC EGG BASE PASTEL     5L</t>
  </si>
  <si>
    <t>5088595 - CT CLNEX AB AC EGG BASE PASTEL     5L</t>
  </si>
  <si>
    <t>5088597 - CT CLNEX AB SC MATT BSE PASTEL     5L</t>
  </si>
  <si>
    <t>5089160 - CT NEW BLD ACRYL GLOSS  WHITE      5L</t>
  </si>
  <si>
    <t>5089393 - ST METAL GLOSS X-TRA    BASE 923   2.5L</t>
  </si>
  <si>
    <t>5089415 - CT PRO-CO HP GLOSS                 2.5L</t>
  </si>
  <si>
    <t>5089419 - CT ACRYLIC SATIN        WHITE      5L</t>
  </si>
  <si>
    <t>5090806 - CT FFLOW QD GLOSS BASE  PASTEL      1L</t>
  </si>
  <si>
    <t>5090807 - CT FFLOW QD GLOSS BASE  PASTEL      2.5L</t>
  </si>
  <si>
    <t>5090809 - CT FFLOW QD GLOSS BASE  TINT       2.5L</t>
  </si>
  <si>
    <t>5090810 - CT FFLOW QD GLOSS BASE  DEEP       1L</t>
  </si>
  <si>
    <t>5090811 - CT FFLOW QD GLOSS BASE  DEEP       2.5L</t>
  </si>
  <si>
    <t>5090812 - CT FFLOW QD GLOSS BASE  NEUTRAL    1L</t>
  </si>
  <si>
    <t>5090813 - CT FFLOW QD GLOSS BASE  NEUTRAL    2.5L</t>
  </si>
  <si>
    <t>5090819 - CT FFLOW QD UCOAT BASE  PASTEL     2.5L</t>
  </si>
  <si>
    <t>5090821 - CT FFLOW QD UCOAT BASE  DEEP       2.5L</t>
  </si>
  <si>
    <t>5090980 - SD CLASSIC              HERITG OAK  2.5L</t>
  </si>
  <si>
    <t>5090982 - SD EXTRA                HERITG OAK 1L</t>
  </si>
  <si>
    <t>5090983 - SD EXTRA                HERITG OAK 2.5L</t>
  </si>
  <si>
    <t>5091055 - CT MID SHEEN EMUL BASE  OPAL MID   5L</t>
  </si>
  <si>
    <t>5091077 - CT SILK EMULSION BASE   PLATNUM LT 1L</t>
  </si>
  <si>
    <t>5091104 - MC ECLIPSE EMUL BASE    MC1        5L</t>
  </si>
  <si>
    <t>5091108 - MC EGGSHELL BASE        MC2        5L</t>
  </si>
  <si>
    <t>5091126 - MC MID SHEEN EMUL BASE  MC2        2.5L</t>
  </si>
  <si>
    <t>5091127 - MC MID SHEEN EMUL BASE  MC2        5L</t>
  </si>
  <si>
    <t>5091129 - MC MID SHEEN EMUL BASE  MC1        2.5L</t>
  </si>
  <si>
    <t>5091133 - MC SATIN FINISH BASE    MC1        2.5L</t>
  </si>
  <si>
    <t>5091149 - MC VINYL SILK EMUL BASE MC3        5L</t>
  </si>
  <si>
    <t>5091150 - MC VINYL SILK EMUL BASE MC2        2.5L</t>
  </si>
  <si>
    <t>5091151 - MC VINYL SILK EMUL BASE MC2        5L</t>
  </si>
  <si>
    <t>5091193 - ST EGGSHELL X-TRA BASE  PLATNUM LT 1L</t>
  </si>
  <si>
    <t>5091194 - ST EGGSHELL X-TRA BASE  PLATNUM LT 2.5L</t>
  </si>
  <si>
    <t>5091196 - ST EGGSHELL X-TRA BASE  OPAL MID   2.5L</t>
  </si>
  <si>
    <t>5091211 - ST XTREME XP SMTH BASE  OPAL MID   5L</t>
  </si>
  <si>
    <t>5091212 - ST XTREME XP SMTH BASE  CRYSTAL DK 5L</t>
  </si>
  <si>
    <t>5092102 - CT PRO-CO HB METAL PRMR GREY       2.5L</t>
  </si>
  <si>
    <t>5092567 - SD OUTDOOR VARN MATT    CLEAR      2.5L</t>
  </si>
  <si>
    <t>5093141 - MC DURABLE MATT BASE    453        5L</t>
  </si>
  <si>
    <t>5093143 - MC DURABLE MATT         MAGNOLIA   5L</t>
  </si>
  <si>
    <t>5093282 - CT FFLOW QD UCOAT BASE  DEEP       5L</t>
  </si>
  <si>
    <t>5093284 - CT FFLOW QD GLOSS BASE  PASTEL      5L</t>
  </si>
  <si>
    <t>5093285 - CT FFLOW QD GLOSS BASE  DEEP       5L</t>
  </si>
  <si>
    <t>5093286 - CT FFLOW QD GLOSS BASE  NEUTRAL    5L</t>
  </si>
  <si>
    <t>5093294 - CT FFLOW QD SATIN BASE  NEUTRAL    2.5L</t>
  </si>
  <si>
    <t>5093296 - CT FFLOW QD SATIN BASE  DEEP       5L</t>
  </si>
  <si>
    <t>5093398 - CT CLNEX MI SC MATT BSE PASTEL     5L</t>
  </si>
  <si>
    <t>5094354 - CT FFLOW QD EGG BASE    PLATNUM LT 2.5L</t>
  </si>
  <si>
    <t>5095248 - CR ELLE FLAT MATT       PURE MINLS 2.5L</t>
  </si>
  <si>
    <t>5096151 - CR CRAFTED SUEDE TEXTRD SOFT GREY  2.5L</t>
  </si>
  <si>
    <t>6006336 - SD STN WOODFILLER       NAT WOOD   350ML</t>
  </si>
  <si>
    <t>6033624 - DS LIBERTY GREEN 10M    40GRD(10)  EACH</t>
  </si>
  <si>
    <t>6033647 - DS BTW CTS FINISH PAPER 120GRD(10) EACH</t>
  </si>
  <si>
    <t>6033875 - DS SHIELD INDUSTRIAL SPONGE        LARGE</t>
  </si>
  <si>
    <t>6034987 - SX BRICK WPROOF PROTECT  CLEAR      5L</t>
  </si>
  <si>
    <t>6040007 - WA ANAGLYPTA TEXT VINYL FIBROUS  RD80009</t>
  </si>
  <si>
    <t>6040088 - WA ANAGLYPTA TEXT VINYL ZIRCON     RD968</t>
  </si>
  <si>
    <t>6040093 - WA ANAGLYPTA SUPAGLYPTA FRAZER    RD0107</t>
  </si>
  <si>
    <t>6040121 - WA ANAGLYPTA TEXT VINYL BARK       44805</t>
  </si>
  <si>
    <t>6040206 - WA WALLROCK FIBRELINER 55         DOUBLE</t>
  </si>
  <si>
    <t>6040210 - WA ERFURT LINING 1200              QUAD</t>
  </si>
  <si>
    <t>6040553 - DS TETRION FINE SURFACE FILLER     600G</t>
  </si>
  <si>
    <t>6040600 - DS OSMO POLYX OIL ORIG  CLEAR MATT 2.5L</t>
  </si>
  <si>
    <t>6040605 - DS OSMO UV PROT OIL EXT CLEAR      750ML</t>
  </si>
  <si>
    <t>6040620 - DS TOUPRET TX110 RAPID DRYING FILL 2K</t>
  </si>
  <si>
    <t>6040623 - DS TOUPRET TOUPRELITH F FILLER     1.5K</t>
  </si>
  <si>
    <t>6040624 - DS TOUPRET TOUPRELITH F FILLER     5K</t>
  </si>
  <si>
    <t>6040625 - DS TOUPRET TOUPRELITH F FILLER     15K</t>
  </si>
  <si>
    <t>6040626 - DS TOUPRET INT FILLER REBOUCHEUR   10X1K</t>
  </si>
  <si>
    <t>6040628 - DS TOUPRET INT FILLER REBOUCHEUR   2K</t>
  </si>
  <si>
    <t>6040631 - DS TOUPRET MUREX ALL SUBSTR FILLER 2K</t>
  </si>
  <si>
    <t>6040643 - DS TOUPRET RM FILLER RED TUB       1.5K</t>
  </si>
  <si>
    <t>6040644 - DS TOUPRET FINE SURF FILL BLUE TUB 1.5K</t>
  </si>
  <si>
    <t>6040764 - DS SOLVITE RM HIGH PERFORMANCE     5ROLL</t>
  </si>
  <si>
    <t>6040800 - DS SHIELD TRADE DUST SHEET         LARGE</t>
  </si>
  <si>
    <t>6040843 - DS SHIELD TROUSER                32L/40W</t>
  </si>
  <si>
    <t>6040887 - DS BEELINE PRIMER SEALER           2.5K</t>
  </si>
  <si>
    <t>6040925 - DS FROGTAPE DELICA MASK 41.1M      24MM</t>
  </si>
  <si>
    <t>6040926 - DS FROGTAPE DELICA MASK 41.1M      36MM</t>
  </si>
  <si>
    <t>6040956 - DS GYPROC PROSET                   17.5K</t>
  </si>
  <si>
    <t>6040975 - DS GYPROC LONG HANDLED BROAD KNIFE</t>
  </si>
  <si>
    <t>6041043 - DS ZINSSER GARDZ                   5L</t>
  </si>
  <si>
    <t>6041064 - DS ZINSSER WATERTITE WATERPROOFING 5L</t>
  </si>
  <si>
    <t>6041069 - DS ZINSSER ALLCOAT EXT WB SAT BLCK 5L</t>
  </si>
  <si>
    <t>6041070 - DS ZINSSER ALLCOAT EXT WB SAT BLCK 2.5L</t>
  </si>
  <si>
    <t>6041083 - DS BONDA DECOR FILL                500G</t>
  </si>
  <si>
    <t>6041128 - DS INDASA COVERALL      350MM      25M</t>
  </si>
  <si>
    <t>6041177 - DS COOVAR VANDALENE     BLACK      4K</t>
  </si>
  <si>
    <t>6041178 - DS COOVAR GRAFFITI REMOVER LIQUID  400ML</t>
  </si>
  <si>
    <t>6041187 - DS COOVAR LO LINE MARK  WHITE      2.5L</t>
  </si>
  <si>
    <t>6041189 - DS COOVAR LO LINE MARK  YELLOW     2.5L</t>
  </si>
  <si>
    <t>6041197 - DS COOVAR PROFLOOR      GREY       5L</t>
  </si>
  <si>
    <t>6041198 - DS COOVAR PROFLOOR      RED        5L</t>
  </si>
  <si>
    <t>6041244 - DS COOVAR ZINC PHOSPHAT GREY       5L</t>
  </si>
  <si>
    <t>6041261 - DS COOVAR FLOOR PAINT   TILE RED   5L</t>
  </si>
  <si>
    <t>6041309 - DS TEAMAC FLOOR PAINT   LIGHT GREY 5L</t>
  </si>
  <si>
    <t>6041312 - DS TEAMAC FLOOR PAINT   BLUE       5L</t>
  </si>
  <si>
    <t>6041320 - DS COOVAR HAMMER SMOOTH WHITE      2.5L</t>
  </si>
  <si>
    <t>6041340 - DS COOVAR HAMMER SMOOTH RED        2.5L</t>
  </si>
  <si>
    <t>6041481 - DS BLACKFRIAR CHALKBOARD PAINT     250ML</t>
  </si>
  <si>
    <t>6041494 - DS BLACKFRIAR BRCK/TILE MATT RED   500ML</t>
  </si>
  <si>
    <t>6041506 - DS BLACKFRIAR QD METAL  BLACK      500ML</t>
  </si>
  <si>
    <t>6041521 - DS PRODEC STICK PUSH FIT FRAME     10IN</t>
  </si>
  <si>
    <t>6041557 - DS PRODEC ROUND INDUSTRIAL FITCH   NO.4</t>
  </si>
  <si>
    <t>6041602 - DS PRODEC POLYTHENE DUST SHEET    12X9FT</t>
  </si>
  <si>
    <t>6041603 - DS PRODEC MP BLUE TARPAULIN      24X18FT</t>
  </si>
  <si>
    <t>6041615 - DS FFJ CORNER + EDGE ROLLER</t>
  </si>
  <si>
    <t>6041647 - DS PRODEC SHEEPSKIN PAINTING MITT</t>
  </si>
  <si>
    <t>6041671 - DS PRODEC ALUMINIUM WORKSTAND     1200MM</t>
  </si>
  <si>
    <t>6041693 - DS PRODEC DURAGRIP 11 IN 1 SCRAPER</t>
  </si>
  <si>
    <t>6041714 - DS FFJ TAPE MEASURE                5M</t>
  </si>
  <si>
    <t>6041720 - DS PRODEC PUSH FIT PLASTIC FRME 1.75X7IN</t>
  </si>
  <si>
    <t>6041725 - DS PRODEC MULTI PURP CLEAN CLOTHS  50PK</t>
  </si>
  <si>
    <t>6041911 - DS BIG WIPES MULTI SURFACE (GREEN) 80PK</t>
  </si>
  <si>
    <t>6041935 - DS BARRETTINE PEELAWAY 1           5K</t>
  </si>
  <si>
    <t>6041972 - DS BARRETTINE BRUSH CLEANER        2L</t>
  </si>
  <si>
    <t>6041973 - DS BARRETTINE BRUSH RESTORER       500ML</t>
  </si>
  <si>
    <t>6041990 - DS BARRETTINE PUTTY     BROWN      1K</t>
  </si>
  <si>
    <t>6041991 - DS EVERBUILD FOREVR WHITE SILICONE 310ML</t>
  </si>
  <si>
    <t>6042014 - DS PERFECTION SYNTHETIC PAINT BRSH 1.5IN</t>
  </si>
  <si>
    <t>6042017 - DS PERFECTION SYNTHETIC PAINT BRSH 3IN</t>
  </si>
  <si>
    <t>6042049 - DS PRESTIGE SYNTHETIC PAINT BRUSH  2IN</t>
  </si>
  <si>
    <t>6042052 - DS PRESTIGE SYNTHETIC BOX SET+COMB 5PC</t>
  </si>
  <si>
    <t>6042068 - DS PERFORMANCE MASONRY BRUSH       4IN</t>
  </si>
  <si>
    <t>6042076 - DS PERFECTION ADJUS DBL ARM FRAME 9-15IN</t>
  </si>
  <si>
    <t>6042082 - DS PERFECTION ROLLER    SHEEPSKIN  12IN</t>
  </si>
  <si>
    <t>6042103 - DS PRESTIGE ROLLER SLV   LONG      9IN</t>
  </si>
  <si>
    <t>6042128 - DS PRESTIGE PAINT TRAY             9IN</t>
  </si>
  <si>
    <t>6042243 - DS ZEROFLAME AQUASTEEL WB+         2.5L</t>
  </si>
  <si>
    <t>6042246 - DS ZEROFLAME TREATMENT             5L</t>
  </si>
  <si>
    <t>6042256 - DS NITROMORS AP PAINT REMOVER      4L</t>
  </si>
  <si>
    <t>6042260 - DS BLACKFRIAR AS FLOOR  MID GREY   5L</t>
  </si>
  <si>
    <t>6042262 - DS BLACKFRIAR AS FLOOR  TILE RED   5L</t>
  </si>
  <si>
    <t>6042287 - DS COX EASIFLOW CAULKING GUN       400ML</t>
  </si>
  <si>
    <t>6042341 - DS PRODEC HI PERFOR ROLL + FRM SET 13PC</t>
  </si>
  <si>
    <t>6042351 - DS PRODEC SQUARE ALUMIN WORKSTAND  600MM</t>
  </si>
  <si>
    <t>6042784 - DS THERMO FLAME RET SB EGGSHELL    2.5L</t>
  </si>
  <si>
    <t>6043051 - DS COOVAR PROFLOOR      00A05      5K</t>
  </si>
  <si>
    <t>6043110 - DS COOVAR FLOOR PAINT   TILE RED   2.5L</t>
  </si>
  <si>
    <t>6043483 - DS PERFECTION COMBI SHAVEHOOK FSC</t>
  </si>
  <si>
    <t>6043827 - DS HIPPO ALL PURPOSE WIPES         80PK</t>
  </si>
  <si>
    <t>6044212 - DS BIG WIPES SCRUB+CLEAN(BLUE)MEGA 100PK</t>
  </si>
  <si>
    <t>6044258 - DS PRODEC SCREW COMFORT GRIP FRAME 9IN</t>
  </si>
  <si>
    <t>6044293 - DS PRODEC CAN OPENER</t>
  </si>
  <si>
    <t>6044988 - DS HEMPEL HEMPADUR      45143 GRP1 5L</t>
  </si>
  <si>
    <t>6045035 - DS FARR &amp; BALL ESTATE EMULSION     5L</t>
  </si>
  <si>
    <t>6045120 - DS BEDEC MSP GLOSS      SOFT WHITE 5L</t>
  </si>
  <si>
    <t>6045305 - DS BRIWAX ORIGINAL      CLEAR      400G</t>
  </si>
  <si>
    <t>6045366 - DS RUSTOLEUM                       MISC</t>
  </si>
  <si>
    <t>6046441 - DS TOUPRET INT FILLER REBOUCHEUR   5X1K</t>
  </si>
  <si>
    <t>6046568 - DS PRODEC MULTI-PURPOSE PASTE TABLE</t>
  </si>
  <si>
    <t>6046675 - DS THERMOGUARD TIMBERCOAT          20SQM</t>
  </si>
  <si>
    <t>6046756 - DS OLFA X DESIGN HD SCRAPER XSR200 200MM</t>
  </si>
  <si>
    <t>6046757 - DS OLFA X DESIGN HD SCRAPER XSR300 300MM</t>
  </si>
  <si>
    <t>6046760 - DS GYPROC FIBATAPE PERFECT FINISH  90M</t>
  </si>
  <si>
    <t>6046873 - DS BEDEC MSP SATIN      BLACK      2.5L</t>
  </si>
  <si>
    <t>6047230 - DS INDASA CLOTH TAPE    BLACK   48MMX50M</t>
  </si>
  <si>
    <t>6047709 - DE READY MIXD FILLER (6)           1KG</t>
  </si>
  <si>
    <t>6047716 - DE CAULK                BROWN      380ML</t>
  </si>
  <si>
    <t>6047718 - DE CAULK                MAGNOLIA   380ML</t>
  </si>
  <si>
    <t>6047720 - DE SILICONE SEALANT     CLEAR      310ML</t>
  </si>
  <si>
    <t>6047815 - DS THERMO SFR DUALCOAT EGGSHELL    20SQM</t>
  </si>
  <si>
    <t>6047945 - DE DUST SHEET LARGE     3.3X2.4M   3PK</t>
  </si>
  <si>
    <t>6048205 - DS REPAIR CARE DRY FLEX 16</t>
  </si>
  <si>
    <t>6048209 - DS REPAIR CARE DRY FIX 4</t>
  </si>
  <si>
    <t>6048214 - DS REPAIR CARE DRY FLEX 1 (2-IN-1)</t>
  </si>
  <si>
    <t>6048220 - DS REPAIR CARE LIGHTWEIGHT DOSING GUN</t>
  </si>
  <si>
    <t>6048221 - DS REPAIR CARE H/DUTY DOSING GUN</t>
  </si>
  <si>
    <t>6048231 - DS REPAIR CARE PLASTIC KNIFE       SET</t>
  </si>
  <si>
    <t>6048273 - DE ALI OXIDE 5M         40GRD(10)  EACH</t>
  </si>
  <si>
    <t>6048398 - DS THERMOGUARD TIMBERCOAT          80SQM</t>
  </si>
  <si>
    <t>6048407 - DS THERMO SFR DUALCOAT EGGSHELL    80SQM</t>
  </si>
  <si>
    <t>6048786 - DE ULTIMATE BRISTL BRUSH BOX SET(1) EACH</t>
  </si>
  <si>
    <t>6048801 - DE ESSENTL PAINT BRUSH  1IN(12)    EACH</t>
  </si>
  <si>
    <t>6048803 - DE ESSENTL PAINT BRUSH  2IN(12)    EACH</t>
  </si>
  <si>
    <t>6049083 - DE ESSNTL ROLLER FRAME  9IN        EACH</t>
  </si>
  <si>
    <t>6049143 - DE PROF WET PAINT TAPE  60MM       EACH</t>
  </si>
  <si>
    <t>6050007 - DS ZINSSER BULLSEYE 123 GREY       2.5L</t>
  </si>
  <si>
    <t>6050225 - DS EVERBUILD 335 CONSTR SILI WHITE C3</t>
  </si>
  <si>
    <t>6050391 - DS FARR &amp; BALL EXT WOOD PRIMER UND 2.5L</t>
  </si>
  <si>
    <t>6051317 - DS PRODEC SUPER CLING DUST SHEET  200SQM</t>
  </si>
  <si>
    <t>6051421 - WA VITRULAN CLASSIC PLUS           152</t>
  </si>
  <si>
    <t>6053067 - DS MIRKA DUST EXTRACTOR 1230 M PC  110V</t>
  </si>
  <si>
    <t>6053099 - DS MIRKA HANDY SANDING             KIT</t>
  </si>
  <si>
    <t>6053426 - DS RUSTOLEUM HARD HAT COLD GALV    1K</t>
  </si>
  <si>
    <t>6053431 - DS RUSTOLEUM COMBICOL MS SAT BLACK 750ML</t>
  </si>
  <si>
    <t>6053437 - DS RUSTOLEUM COMBICOL MS GLS WHITE 2.5L</t>
  </si>
  <si>
    <t>6053438 - DS RUSTOLEUM COMBICOL MS GLS BLACK 2.5L</t>
  </si>
  <si>
    <t>6053494 - DS PURDY COLOSSUS ROLLER KIT</t>
  </si>
  <si>
    <t>6053561 - DS INDASA RHYNOWOOD ASSORTED       5PK</t>
  </si>
  <si>
    <t>6053651 - DS EVERBUILD SILICONE 335 BROWN</t>
  </si>
  <si>
    <t>6054150 - DS TOUPRET AIRSPRAY SEAU 2 IN 1    25KG</t>
  </si>
  <si>
    <t>6054186 - DS PRODEC ADV PAINTERS TROUSERS    38IN</t>
  </si>
  <si>
    <t>6054281 - DS ARROWORTHY POLYAMIDE COVER 3/4 9IN</t>
  </si>
  <si>
    <t>6054282 - DS ARROWORTHY POLYAMIDE COVER 1IN  9IN</t>
  </si>
  <si>
    <t>6054300 - DS BLACKROCK NITRILE DIS GLOVE LRG 100PK</t>
  </si>
  <si>
    <t>6054375 - DS YOUNGMAN ALU BUILDERS STEPS     8TRD</t>
  </si>
  <si>
    <t>6054434 - DS PURDY WHITE DOVE MULTI PACK 9IN 3PK</t>
  </si>
  <si>
    <t>6054442 - DS PURDY PREMIUM FLEX PUTTY KNIFE  4IN</t>
  </si>
  <si>
    <t>6054470 - DS EVERBUILD 125 ONE HOUR CAULK WHITE</t>
  </si>
  <si>
    <t>6054641 - DS PRODEC ICE FUSION ROLLER 1.75IN 9IN</t>
  </si>
  <si>
    <t>6054729 - DE ULT M/FIBRE MEDIUM PILE ROLLERS 6PK</t>
  </si>
  <si>
    <t>6054980 - DS PARKER JAMES                    MISC1</t>
  </si>
  <si>
    <t>6055048 - DS BEELINE HEAVY RM ADHESIVE       10K</t>
  </si>
  <si>
    <t>6055097 - DS RUSTOLEUM                       MISC3</t>
  </si>
  <si>
    <t>6055208 - DE PROF BLEND BRUSH     3IN(6)     EACH</t>
  </si>
  <si>
    <t>6055306 - DE ULTIMATE SYNTH BRUSH BOX SET    6PC</t>
  </si>
  <si>
    <t>6055402 - CDC Agreement</t>
  </si>
  <si>
    <t>6055449 - DE PROFESSIONAL ROLLER KIT         9IN</t>
  </si>
  <si>
    <t>6055490 - DS PRODEC CONT 4IN MINI ROLL KIT 5 GLOSS</t>
  </si>
  <si>
    <t>6055512 - DS TESA MASKING TAPE PREC YELLOW   2IN</t>
  </si>
  <si>
    <t>6055513 - DS TESA MASKING TAPE SENSITIV PINK 1IN</t>
  </si>
  <si>
    <t>6055585 - DS ROTA CAGE FRAME PUSH FIT        9IN</t>
  </si>
  <si>
    <t>6055586 - DS ROTA MINI ROLLER FRAME          21IN</t>
  </si>
  <si>
    <t>6055588 - DS ROTA U SHAPED SCREW FIT FRAME   9IN</t>
  </si>
  <si>
    <t>6055631 - DS ARROWORTHY MICROFIBER 2PK 9/16  4IN</t>
  </si>
  <si>
    <t>6055632 - DS ARROWORTHY MICROFIBER 2PK 9/16  6.5IN</t>
  </si>
  <si>
    <t>6055639 - DE ESSENTIAL LINING PAPER 1400    DOUBLE</t>
  </si>
  <si>
    <t>6055690 - DS OAKEY FLX WASHABLE SPONGE MED/CRS 4PK</t>
  </si>
  <si>
    <t>6055694 - DS SCOTCH 244 HIGH PRECISION 50M   24MM</t>
  </si>
  <si>
    <t>6055700 - DS INDASA PRECISION MASK TAPE 50M  50MM</t>
  </si>
  <si>
    <t>6055710 - DS ARROWORTHY MICROFIBER COVR 9/16 9IN</t>
  </si>
  <si>
    <t>6055824 - DS GO PAINT ROLL GO TRAY LINER 4IN 5PK</t>
  </si>
  <si>
    <t>6055851 - DS PURDY MONARCH ELITE BOX SET     4PC</t>
  </si>
  <si>
    <t>6056011 - DS GYPROC EASIFILLER FINISH        5L</t>
  </si>
  <si>
    <t>6056034 - DS PRODEC ICE FUSION SYNTH BRUSH   1.5IN</t>
  </si>
  <si>
    <t>6056035 - DS PRODEC ICE FUSION SYNTH BRUSH   2IN</t>
  </si>
  <si>
    <t>6056036 - DS PRODEC ICE FUSION SYNTH BRUSH   3IN</t>
  </si>
  <si>
    <t>6056201 - DS PRODEC MINI ROLLER SCUTTLE KIT  22PC</t>
  </si>
  <si>
    <t>6056213 - DS EVERBUILD 1 HOUR CAULK MAGNOLIA C3</t>
  </si>
  <si>
    <t>6056232 - DS PERFORMANCE MED ROLLER SET 9IN  5PC</t>
  </si>
  <si>
    <t>6056791 - DS SCOTCH 2071 SENSITIVE SURF  50M 48MM</t>
  </si>
  <si>
    <t>6056842 - DS HIPPO PRO 3          ANTHRCITE  290ML</t>
  </si>
  <si>
    <t>6056959 - DS FILLTITE FILL FIN RM UL LW FILL 1L</t>
  </si>
  <si>
    <t>6056968 - WA CDC HOME ESSENTIALS WALLPAPER D</t>
  </si>
  <si>
    <t>6057190 - DS MASQ COVERMASQ GOLD       550MM X 25M</t>
  </si>
  <si>
    <t>6057197 - DS MASQ GOLD SUPERIOR TAPE 38MM X 50M</t>
  </si>
  <si>
    <t>6057215 - DS WERNER PRO WORK PLATFORM AP25</t>
  </si>
  <si>
    <t>6057289 - DS PRODEC POLY BACK DUSTSHEET 12X9FT 3PK</t>
  </si>
  <si>
    <t>6057350 - DS ARROWORTHY CL MFIBER SHORT  4IN 2PK</t>
  </si>
  <si>
    <t>6057410 - DS ARROWORTHY CL MFIBER MEDIUM 4IN 2PK</t>
  </si>
  <si>
    <t>6057414 - DS ARROWORTHY CL MFIBER SHORT  4IN 10PK</t>
  </si>
  <si>
    <t>6057420 - DS ARROWORTHY CL MFIBER LONG       9IN</t>
  </si>
  <si>
    <t>6057430 - DS ARROWORTHY CL FLAT BEAVER TAIL  2.5IN</t>
  </si>
  <si>
    <t>6057490 - DS RONSEAL HP WOOD FILLR WHITE     1K</t>
  </si>
  <si>
    <t>6057554 - DS PREMIER KODAWOOL ROLLER 3/4 X 9IN</t>
  </si>
  <si>
    <t>6057696 - DS SMITH &amp; ROGER ROCKTOP SATIN     2.5L</t>
  </si>
  <si>
    <t>6057700 - DS RONSEAL HP WOOD FILLR WHITE     275G</t>
  </si>
  <si>
    <t>6057711 - DS RONSEAL HP WOOD FILLR NATURAL   1K</t>
  </si>
  <si>
    <t>6057725 - DS GEOCEL PAINTERS MATE  WHITE     310ML</t>
  </si>
  <si>
    <t>6058216 - DS WOOSTER SHERLOCK GT EXTEN POLE 6-12FT</t>
  </si>
  <si>
    <t>6058262 - DS TRADE SPRAY SERVICES MISC 3</t>
  </si>
  <si>
    <t>6058331 - DS PRODEC TWIN MICROFIBRE ROLL KIT 9IN</t>
  </si>
  <si>
    <t>6058602 - CT COLOR READER CR100              EACH</t>
  </si>
  <si>
    <t>6058612 - DS HB42 SIMPLY SILICONE CLEAR      310ML</t>
  </si>
  <si>
    <t>6058629 - DS SCOTCH 2090 MULTI SURF 50M 36MM 3PK</t>
  </si>
  <si>
    <t>6058665 - DS FARR &amp; BALL EXTERIOR EGGSHELL   2.5L</t>
  </si>
  <si>
    <t>6059799 - DE ULTIMATE EXT LONG PILE ROLL KIT 9IN</t>
  </si>
  <si>
    <t>6059803 - DE ULTIMATE ROLLER KIT         4IN + 9IN</t>
  </si>
  <si>
    <t>6059806 - DE ULTIMATE SYNTH BRUSH SET (3X2IN) 3PC</t>
  </si>
  <si>
    <t>6059825 - DS BLOCKADE SHELLAC SEAL/PRIM WHTE 500ML</t>
  </si>
  <si>
    <t>6060093 - DS ROTA PROFESSIONAL ROLLER KIT    9IN</t>
  </si>
  <si>
    <t>6060095 - DS KANA ADVANTAGE BRUSH SET +2IN   6PC</t>
  </si>
  <si>
    <t>6060510 - DS TOUPRET INTERIOR QD POWD FILLER 2K</t>
  </si>
  <si>
    <t>6060541 - DS TOUPRET EXT RM QUICK FILL FILLR 1L</t>
  </si>
  <si>
    <t>6060567 - DS BIRD COMPLETE+ SUPER WOOD CLEAR 2.5L</t>
  </si>
  <si>
    <t>6060568 - DS BIRD COMPLETE+ SUPER WOOD CLEAR 1L</t>
  </si>
  <si>
    <t>6060576 - DS ROTA PRO SILVER STRIPE REFILL   9IN</t>
  </si>
  <si>
    <t>6060577 - DS KANA ALL PURPOSE BRUSH          2IN</t>
  </si>
  <si>
    <t>6060633 - DS HIPPO ANTI-BACTERIAL WIPES      40PK</t>
  </si>
  <si>
    <t>6060956 - DS HB42 ULTIMATE SEALANT GREY      290ML</t>
  </si>
  <si>
    <t>6060982 - DS OAKEY BTW CTS FINISH ROLL 5M  P180</t>
  </si>
  <si>
    <t>6060998 - DS ARROWORTHY CL S-OVAL ANG BEAV SET 3PC</t>
  </si>
  <si>
    <t>6061002 - DS DELTEC UNITACK PAPER 300MM X 25M</t>
  </si>
  <si>
    <t>6062544 - DS PRODEC DEC SYNTHETIC BRUSH SET  4PC</t>
  </si>
  <si>
    <t>QTY PURCHASED 2022</t>
  </si>
  <si>
    <t>qty</t>
  </si>
  <si>
    <t>NUMBER</t>
  </si>
  <si>
    <t xml:space="preserve">CRT Stronghold Exterior Gloss </t>
  </si>
  <si>
    <t>CRT Epimac Floor Paint</t>
  </si>
  <si>
    <t xml:space="preserve">MAC Acrylic Eggshell  </t>
  </si>
  <si>
    <t xml:space="preserve">MAC Vinyl Matt </t>
  </si>
  <si>
    <t>Pale Cashew</t>
  </si>
  <si>
    <t xml:space="preserve">CRT Covermatt Obliterating Emulsion     </t>
  </si>
  <si>
    <t>Hickory</t>
  </si>
  <si>
    <t>Wnut</t>
  </si>
  <si>
    <t>Teak</t>
  </si>
  <si>
    <t>Palsndr</t>
  </si>
  <si>
    <t>Redwood</t>
  </si>
  <si>
    <t>Ebony</t>
  </si>
  <si>
    <t>Rosewood</t>
  </si>
  <si>
    <t>Mahogany</t>
  </si>
  <si>
    <t>Oak</t>
  </si>
  <si>
    <t>Natural</t>
  </si>
  <si>
    <t>Pine</t>
  </si>
  <si>
    <t>Walnut</t>
  </si>
  <si>
    <t>Light</t>
  </si>
  <si>
    <t>Afrcn</t>
  </si>
  <si>
    <t>Antiq</t>
  </si>
  <si>
    <t>Super White</t>
  </si>
  <si>
    <t>Antiq Piite</t>
  </si>
  <si>
    <t>Burma Teak</t>
  </si>
  <si>
    <t>White W0</t>
  </si>
  <si>
    <t>Clear 065</t>
  </si>
  <si>
    <t>Jac</t>
  </si>
  <si>
    <t>Jac Walnut</t>
  </si>
  <si>
    <t>Antiq Pine</t>
  </si>
  <si>
    <t>Light Oak</t>
  </si>
  <si>
    <t>Heratige Oak</t>
  </si>
  <si>
    <t>African Walnut</t>
  </si>
  <si>
    <t>Antique Pine</t>
  </si>
  <si>
    <t>Nat Wood</t>
  </si>
  <si>
    <t>Pale Grey</t>
  </si>
  <si>
    <t>DISCONTINUED</t>
  </si>
  <si>
    <t>Cust_No.</t>
  </si>
  <si>
    <t>Matl_Desc.</t>
  </si>
  <si>
    <t>Desc.</t>
  </si>
  <si>
    <t>Unit</t>
  </si>
  <si>
    <t>Date</t>
  </si>
  <si>
    <t>EAN-code</t>
  </si>
  <si>
    <t>Currency</t>
  </si>
  <si>
    <t>12973</t>
  </si>
  <si>
    <t>BDS Abrasives</t>
  </si>
  <si>
    <t>1</t>
  </si>
  <si>
    <t>PC</t>
  </si>
  <si>
    <t>3157629665138</t>
  </si>
  <si>
    <t>GBP</t>
  </si>
  <si>
    <t>3157629794685</t>
  </si>
  <si>
    <t>3157629794678</t>
  </si>
  <si>
    <t>5603902463000</t>
  </si>
  <si>
    <t>5603902583708</t>
  </si>
  <si>
    <t>5603902583715</t>
  </si>
  <si>
    <t>5603902583692</t>
  </si>
  <si>
    <t>5603902014493</t>
  </si>
  <si>
    <t>5603902014486</t>
  </si>
  <si>
    <t>5603902476314</t>
  </si>
  <si>
    <t>5603902014479</t>
  </si>
  <si>
    <t>5603902498637</t>
  </si>
  <si>
    <t>5603902390993</t>
  </si>
  <si>
    <t>5603902401842</t>
  </si>
  <si>
    <t>5603902404928</t>
  </si>
  <si>
    <t>3157629665176</t>
  </si>
  <si>
    <t>3157629665169</t>
  </si>
  <si>
    <t>3157629665336</t>
  </si>
  <si>
    <t>3157629665329</t>
  </si>
  <si>
    <t>3157629664964</t>
  </si>
  <si>
    <t>3157629664971</t>
  </si>
  <si>
    <t>5603902488317</t>
  </si>
  <si>
    <t>5603902488331</t>
  </si>
  <si>
    <t>5603902488300</t>
  </si>
  <si>
    <t>5603902295120</t>
  </si>
  <si>
    <t>5603902295137</t>
  </si>
  <si>
    <t>5603902476635</t>
  </si>
  <si>
    <t>5603902498651</t>
  </si>
  <si>
    <t>5603902476628</t>
  </si>
  <si>
    <t>BDS Adhesives 1</t>
  </si>
  <si>
    <t>5010305142829</t>
  </si>
  <si>
    <t>BDS Brushes 1</t>
  </si>
  <si>
    <t>5019200289707</t>
  </si>
  <si>
    <t>5019200289714</t>
  </si>
  <si>
    <t>5019200289738</t>
  </si>
  <si>
    <t>5019200289691</t>
  </si>
  <si>
    <t>716341999971</t>
  </si>
  <si>
    <t>5012002907626</t>
  </si>
  <si>
    <t>5012002908982</t>
  </si>
  <si>
    <t>5012002900122</t>
  </si>
  <si>
    <t>5012002900108</t>
  </si>
  <si>
    <t>5012002907381</t>
  </si>
  <si>
    <t>5012002906384</t>
  </si>
  <si>
    <t>5012002906360</t>
  </si>
  <si>
    <t>5012002906353</t>
  </si>
  <si>
    <t>5012002906346</t>
  </si>
  <si>
    <t>716341000257</t>
  </si>
  <si>
    <t>716341404253</t>
  </si>
  <si>
    <t>716341000547</t>
  </si>
  <si>
    <t>716341023652</t>
  </si>
  <si>
    <t>716341023645</t>
  </si>
  <si>
    <t>5019200010073</t>
  </si>
  <si>
    <t>5019200027569</t>
  </si>
  <si>
    <t>5019200007943</t>
  </si>
  <si>
    <t>5019200168873</t>
  </si>
  <si>
    <t>5019200015153</t>
  </si>
  <si>
    <t>5019200015177</t>
  </si>
  <si>
    <t>BDS Clothes</t>
  </si>
  <si>
    <t>5019200003778</t>
  </si>
  <si>
    <t>5019200003792</t>
  </si>
  <si>
    <t>5019200003815</t>
  </si>
  <si>
    <t>5019200003754</t>
  </si>
  <si>
    <t>5019200072293</t>
  </si>
  <si>
    <t>5019200072309</t>
  </si>
  <si>
    <t>5019200072316</t>
  </si>
  <si>
    <t>5019200072323</t>
  </si>
  <si>
    <t>5019200072330</t>
  </si>
  <si>
    <t>5019200252602</t>
  </si>
  <si>
    <t>5019200252619</t>
  </si>
  <si>
    <t>5019200252626</t>
  </si>
  <si>
    <t>5019200252633</t>
  </si>
  <si>
    <t>5019200252640</t>
  </si>
  <si>
    <t>5019200252664</t>
  </si>
  <si>
    <t>5019200252671</t>
  </si>
  <si>
    <t>5019200252688</t>
  </si>
  <si>
    <t>5019200252695</t>
  </si>
  <si>
    <t>BDS Coving and Dry linning</t>
  </si>
  <si>
    <t>5013571174495</t>
  </si>
  <si>
    <t>BDS Fillers 1</t>
  </si>
  <si>
    <t>5010372006796</t>
  </si>
  <si>
    <t>5010372006819</t>
  </si>
  <si>
    <t>5010372006833</t>
  </si>
  <si>
    <t>5010373069639</t>
  </si>
  <si>
    <t>5010372012377</t>
  </si>
  <si>
    <t>5010372012384</t>
  </si>
  <si>
    <t>5010372015590</t>
  </si>
  <si>
    <t>5010372015583</t>
  </si>
  <si>
    <t>5010372010342</t>
  </si>
  <si>
    <t>5010372009759</t>
  </si>
  <si>
    <t>5017396060209</t>
  </si>
  <si>
    <t>5010789741006</t>
  </si>
  <si>
    <t>5010789740504</t>
  </si>
  <si>
    <t>3178310018569</t>
  </si>
  <si>
    <t>3178310018576</t>
  </si>
  <si>
    <t>3178310018613</t>
  </si>
  <si>
    <t>3178310018873</t>
  </si>
  <si>
    <t>3178310018927</t>
  </si>
  <si>
    <t>3178310018880</t>
  </si>
  <si>
    <t>3178310018712</t>
  </si>
  <si>
    <t>3178310018682</t>
  </si>
  <si>
    <t>5010789720360</t>
  </si>
  <si>
    <t>BDS Health &amp; Safety</t>
  </si>
  <si>
    <t>5019200078011</t>
  </si>
  <si>
    <t>DS PRODEC LT PRE EDGE MASK 36MM +50% 75M</t>
  </si>
  <si>
    <t>BDS Masking Products</t>
  </si>
  <si>
    <t>5019200325450</t>
  </si>
  <si>
    <t>DS PRODEC PRE EDGE MASK 36MM +50%  75M</t>
  </si>
  <si>
    <t>5019200325429</t>
  </si>
  <si>
    <t>4046719236527</t>
  </si>
  <si>
    <t>4046719236510</t>
  </si>
  <si>
    <t>4046719236497</t>
  </si>
  <si>
    <t>47034129123</t>
  </si>
  <si>
    <t>5603902589700</t>
  </si>
  <si>
    <t>5603902547649</t>
  </si>
  <si>
    <t>5603902547656</t>
  </si>
  <si>
    <t>5603902547663</t>
  </si>
  <si>
    <t>5011393902586</t>
  </si>
  <si>
    <t>5011393902593</t>
  </si>
  <si>
    <t>5019200025305</t>
  </si>
  <si>
    <t>5019200025312</t>
  </si>
  <si>
    <t>5019200025329</t>
  </si>
  <si>
    <t>5019200032327</t>
  </si>
  <si>
    <t>5019200032334</t>
  </si>
  <si>
    <t>5603902589687</t>
  </si>
  <si>
    <t>5603902589663</t>
  </si>
  <si>
    <t>5603902589649</t>
  </si>
  <si>
    <t>5603902589625</t>
  </si>
  <si>
    <t>5603902589601</t>
  </si>
  <si>
    <t>5019200120215</t>
  </si>
  <si>
    <t>5019200120208</t>
  </si>
  <si>
    <t>5019200120192</t>
  </si>
  <si>
    <t>BDS Preparation</t>
  </si>
  <si>
    <t>5019200019984</t>
  </si>
  <si>
    <t>5019200038534</t>
  </si>
  <si>
    <t>5012002910619</t>
  </si>
  <si>
    <t>5037898612539</t>
  </si>
  <si>
    <t>5037898612522</t>
  </si>
  <si>
    <t>5603902538487</t>
  </si>
  <si>
    <t>5019200035427</t>
  </si>
  <si>
    <t>BDS Rollers 1</t>
  </si>
  <si>
    <t>716341351090</t>
  </si>
  <si>
    <t>5012002841241</t>
  </si>
  <si>
    <t>5012002905882</t>
  </si>
  <si>
    <t>5012002908838</t>
  </si>
  <si>
    <t>5012002908852</t>
  </si>
  <si>
    <t>5012002908890</t>
  </si>
  <si>
    <t>5012002908937</t>
  </si>
  <si>
    <t>5012002908845</t>
  </si>
  <si>
    <t>5012002908869</t>
  </si>
  <si>
    <t>5012002908906</t>
  </si>
  <si>
    <t>5012002908944</t>
  </si>
  <si>
    <t>5012002908876</t>
  </si>
  <si>
    <t>5012002908883</t>
  </si>
  <si>
    <t>5012002907978</t>
  </si>
  <si>
    <t>5012002908005</t>
  </si>
  <si>
    <t>5012002908074</t>
  </si>
  <si>
    <t>716341351168</t>
  </si>
  <si>
    <t>5056287402254</t>
  </si>
  <si>
    <t>5056287402247</t>
  </si>
  <si>
    <t>5025823971615</t>
  </si>
  <si>
    <t>5019200247714</t>
  </si>
  <si>
    <t>5019200247745</t>
  </si>
  <si>
    <t>716341008321</t>
  </si>
  <si>
    <t>716341008086</t>
  </si>
  <si>
    <t>716341007959</t>
  </si>
  <si>
    <t>716341005689</t>
  </si>
  <si>
    <t>716341402594</t>
  </si>
  <si>
    <t>716341402648</t>
  </si>
  <si>
    <t>716341005672</t>
  </si>
  <si>
    <t>5012002908395</t>
  </si>
  <si>
    <t>5012002908067</t>
  </si>
  <si>
    <t>5012002908081</t>
  </si>
  <si>
    <t>716341401573</t>
  </si>
  <si>
    <t>BDS Specialist Paint</t>
  </si>
  <si>
    <t>5037898614946</t>
  </si>
  <si>
    <t>5037898614939</t>
  </si>
  <si>
    <t>5037898614786</t>
  </si>
  <si>
    <t>5037898614793</t>
  </si>
  <si>
    <t>5037898612454</t>
  </si>
  <si>
    <t>5037898612447</t>
  </si>
  <si>
    <t>5021887003811</t>
  </si>
  <si>
    <t>5021887019867</t>
  </si>
  <si>
    <t>5021887003903</t>
  </si>
  <si>
    <t>5021887001220</t>
  </si>
  <si>
    <t>5021887001442</t>
  </si>
  <si>
    <t>4006850827756</t>
  </si>
  <si>
    <t>5037898610795</t>
  </si>
  <si>
    <t>5037898610221</t>
  </si>
  <si>
    <t>5037898610177</t>
  </si>
  <si>
    <t>5037898610276</t>
  </si>
  <si>
    <t>5037898610474</t>
  </si>
  <si>
    <t>5037898610207</t>
  </si>
  <si>
    <t>5037898610214</t>
  </si>
  <si>
    <t>5037898610238</t>
  </si>
  <si>
    <t>5037898610153</t>
  </si>
  <si>
    <t>5037898610160</t>
  </si>
  <si>
    <t>5037898610184</t>
  </si>
  <si>
    <t>5037898610467</t>
  </si>
  <si>
    <t>5037898610252</t>
  </si>
  <si>
    <t>5037898610269</t>
  </si>
  <si>
    <t>5037898610283</t>
  </si>
  <si>
    <t>5037898610481</t>
  </si>
  <si>
    <t>5037898610412</t>
  </si>
  <si>
    <t>5021887001428</t>
  </si>
  <si>
    <t>5021887004641</t>
  </si>
  <si>
    <t>5021887005402</t>
  </si>
  <si>
    <t>5037898610375</t>
  </si>
  <si>
    <t>5037898610382</t>
  </si>
  <si>
    <t>5037898610337</t>
  </si>
  <si>
    <t>5037898612171</t>
  </si>
  <si>
    <t>5037898612164</t>
  </si>
  <si>
    <t>5037898612126</t>
  </si>
  <si>
    <t>5037898612133</t>
  </si>
  <si>
    <t>5037898612140</t>
  </si>
  <si>
    <t>BDS Spirits</t>
  </si>
  <si>
    <t>5015861001054</t>
  </si>
  <si>
    <t>5015861050038</t>
  </si>
  <si>
    <t>5015861342201</t>
  </si>
  <si>
    <t>5015861350039</t>
  </si>
  <si>
    <t>5037898612508</t>
  </si>
  <si>
    <t>5037898614014</t>
  </si>
  <si>
    <t>BDS Tools 2</t>
  </si>
  <si>
    <t>5019200025145</t>
  </si>
  <si>
    <t>5019200025435</t>
  </si>
  <si>
    <t>5019200025442</t>
  </si>
  <si>
    <t>5019200009732</t>
  </si>
  <si>
    <t>47719029762</t>
  </si>
  <si>
    <t>5019200105090</t>
  </si>
  <si>
    <t>716341403218</t>
  </si>
  <si>
    <t>5012002908128</t>
  </si>
  <si>
    <t>716341406059</t>
  </si>
  <si>
    <t>5012002910022</t>
  </si>
  <si>
    <t>716341008123</t>
  </si>
  <si>
    <t>716341008154</t>
  </si>
  <si>
    <t>716341008161</t>
  </si>
  <si>
    <t>716341008048</t>
  </si>
  <si>
    <t>DS OLFA SPEED BLADE           18MM 5PK</t>
  </si>
  <si>
    <t>91511230048</t>
  </si>
  <si>
    <t>DS OLFA HD SCRAPER BLADE X DESIGN  6PK</t>
  </si>
  <si>
    <t>91511230031</t>
  </si>
  <si>
    <t>5019200025121</t>
  </si>
  <si>
    <t>91511501292</t>
  </si>
  <si>
    <t>91511501162</t>
  </si>
  <si>
    <t>91511500714</t>
  </si>
  <si>
    <t>5060128794415</t>
  </si>
  <si>
    <t>5012002908630</t>
  </si>
  <si>
    <t>5012002908623</t>
  </si>
  <si>
    <t>5012002908654</t>
  </si>
  <si>
    <t>5012002908647</t>
  </si>
  <si>
    <t>5012002908135</t>
  </si>
  <si>
    <t>5012002908159</t>
  </si>
  <si>
    <t>5019200032709</t>
  </si>
  <si>
    <t>5019200110926</t>
  </si>
  <si>
    <t>5019200110919</t>
  </si>
  <si>
    <t>5019200110902</t>
  </si>
  <si>
    <t>5060083870018</t>
  </si>
  <si>
    <t>5019200004836</t>
  </si>
  <si>
    <t>BDS Woodcare</t>
  </si>
  <si>
    <t>5015861510037</t>
  </si>
  <si>
    <t>5015861622204</t>
  </si>
  <si>
    <t>5015861292209</t>
  </si>
  <si>
    <t>5013296115056</t>
  </si>
  <si>
    <t>4006850848775</t>
  </si>
  <si>
    <t>4006850834150</t>
  </si>
  <si>
    <t>4006850814350</t>
  </si>
  <si>
    <t>4006850814503</t>
  </si>
  <si>
    <t>4006850827749</t>
  </si>
  <si>
    <t>4006850827725</t>
  </si>
  <si>
    <t>DCH Brushes 1</t>
  </si>
  <si>
    <t>5010131578410</t>
  </si>
  <si>
    <t>5010131578427</t>
  </si>
  <si>
    <t>5010131578434</t>
  </si>
  <si>
    <t>5010131578441</t>
  </si>
  <si>
    <t>5010131578458</t>
  </si>
  <si>
    <t>DCH Brushes 2</t>
  </si>
  <si>
    <t>5010131575037</t>
  </si>
  <si>
    <t>5010131575020</t>
  </si>
  <si>
    <t>5010131575013</t>
  </si>
  <si>
    <t>5010131575006</t>
  </si>
  <si>
    <t>5010131574993</t>
  </si>
  <si>
    <t>5010131574931</t>
  </si>
  <si>
    <t>5010131574924</t>
  </si>
  <si>
    <t>5010131574917</t>
  </si>
  <si>
    <t>5010131574900</t>
  </si>
  <si>
    <t>5010131574894</t>
  </si>
  <si>
    <t>5010131574887</t>
  </si>
  <si>
    <t>DCH Dust Sheets 1</t>
  </si>
  <si>
    <t>5010131555053</t>
  </si>
  <si>
    <t>5010131555084</t>
  </si>
  <si>
    <t>5010131555091</t>
  </si>
  <si>
    <t>DCH Rollers 1</t>
  </si>
  <si>
    <t>5010131576843</t>
  </si>
  <si>
    <t>5010131576812</t>
  </si>
  <si>
    <t>5010131576805</t>
  </si>
  <si>
    <t>5010131576799</t>
  </si>
  <si>
    <t>5010131576782</t>
  </si>
  <si>
    <t>5010131576775</t>
  </si>
  <si>
    <t>5010131576768</t>
  </si>
  <si>
    <t>5010131576751</t>
  </si>
  <si>
    <t>5010131576737</t>
  </si>
  <si>
    <t>5010131576690</t>
  </si>
  <si>
    <t>5010131576669</t>
  </si>
  <si>
    <t>5010131576638</t>
  </si>
  <si>
    <t>5010131576614</t>
  </si>
  <si>
    <t>DCH Rollers Mini</t>
  </si>
  <si>
    <t>5010131576898</t>
  </si>
  <si>
    <t>5010131576881</t>
  </si>
  <si>
    <t>5010131576850</t>
  </si>
  <si>
    <t>5010131576836</t>
  </si>
  <si>
    <t>5010131576829</t>
  </si>
  <si>
    <t>5010131576744</t>
  </si>
  <si>
    <t>5010131576720</t>
  </si>
  <si>
    <t>5010131576713</t>
  </si>
  <si>
    <t>5010131576706</t>
  </si>
  <si>
    <t>5010131576683</t>
  </si>
  <si>
    <t>5010131576652</t>
  </si>
  <si>
    <t>5010131576621</t>
  </si>
  <si>
    <t>DCH Sealant 1C</t>
  </si>
  <si>
    <t>5010131582004</t>
  </si>
  <si>
    <t>5010131582011</t>
  </si>
  <si>
    <t>5010131582028</t>
  </si>
  <si>
    <t>5010131582035</t>
  </si>
  <si>
    <t>5010131582042</t>
  </si>
  <si>
    <t>DCH Solvent and Stripper</t>
  </si>
  <si>
    <t>5010131557880</t>
  </si>
  <si>
    <t>5010131557873</t>
  </si>
  <si>
    <t>5010131557866</t>
  </si>
  <si>
    <t>5010131557859</t>
  </si>
  <si>
    <t>5010131557842</t>
  </si>
  <si>
    <t>DCH Tools 2</t>
  </si>
  <si>
    <t>5010131582233</t>
  </si>
  <si>
    <t>5010131582226</t>
  </si>
  <si>
    <t>5010131582219</t>
  </si>
  <si>
    <t>5010131582202</t>
  </si>
  <si>
    <t>5010131582196</t>
  </si>
  <si>
    <t>5010131582172</t>
  </si>
  <si>
    <t>5010131582165</t>
  </si>
  <si>
    <t>5010131582158</t>
  </si>
  <si>
    <t>5010131582141</t>
  </si>
  <si>
    <t>5010131582134</t>
  </si>
  <si>
    <t>5010131582127</t>
  </si>
  <si>
    <t>5010131582110</t>
  </si>
  <si>
    <t>5010131582103</t>
  </si>
  <si>
    <t>5010131582097</t>
  </si>
  <si>
    <t>5010131582080</t>
  </si>
  <si>
    <t>5010131560620</t>
  </si>
  <si>
    <t>SAT 365 Masonry Smooth BWT</t>
  </si>
  <si>
    <t>5010131320811</t>
  </si>
  <si>
    <t>SAT 365 Masonry Smooth MAG</t>
  </si>
  <si>
    <t>5010131320835</t>
  </si>
  <si>
    <t>SAT Eggshell X-tra White</t>
  </si>
  <si>
    <t>5010131508189</t>
  </si>
  <si>
    <t>5010131508196</t>
  </si>
  <si>
    <t>SAT Eggshell X-tra Col</t>
  </si>
  <si>
    <t>5010131512575</t>
  </si>
  <si>
    <t>5010131512582</t>
  </si>
  <si>
    <t>SAT Masonry Textured BWT</t>
  </si>
  <si>
    <t>5010281401989</t>
  </si>
  <si>
    <t>5010281401996</t>
  </si>
  <si>
    <t>SAT Masonry Textured MAG</t>
  </si>
  <si>
    <t>5010281402290</t>
  </si>
  <si>
    <t>SAT Masonry Textured COL</t>
  </si>
  <si>
    <t>5010281402054</t>
  </si>
  <si>
    <t>SAT High Exposure Smooth Masonry BWT</t>
  </si>
  <si>
    <t>5010131476822</t>
  </si>
  <si>
    <t>SAT Flexible Primer Undercoat White</t>
  </si>
  <si>
    <t>5010131476778</t>
  </si>
  <si>
    <t>5010131476815</t>
  </si>
  <si>
    <t>5010131476761</t>
  </si>
  <si>
    <t>SAT Flexible Primer U/C DGRY</t>
  </si>
  <si>
    <t>5010131476792</t>
  </si>
  <si>
    <t>5010131476730</t>
  </si>
  <si>
    <t>SAT Flexigloss X-tra BLCK</t>
  </si>
  <si>
    <t>5010131476945</t>
  </si>
  <si>
    <t>5010131477140</t>
  </si>
  <si>
    <t>SAT Flexigloss X-tra Brilliant White</t>
  </si>
  <si>
    <t>5010131476952</t>
  </si>
  <si>
    <t>5010131477195</t>
  </si>
  <si>
    <t>5010131477287</t>
  </si>
  <si>
    <t>SAT Highbuild Masonry Textured WHT</t>
  </si>
  <si>
    <t>5010281000649</t>
  </si>
  <si>
    <t>SAT Highbuild Masonry Textured COL</t>
  </si>
  <si>
    <t>5010281000625</t>
  </si>
  <si>
    <t>5010281000793</t>
  </si>
  <si>
    <t>SAT Highbuild Roll Head</t>
  </si>
  <si>
    <t>5010281003053</t>
  </si>
  <si>
    <t>SAT Masonry Smooth BWT</t>
  </si>
  <si>
    <t>5010281400852</t>
  </si>
  <si>
    <t>5010281400869</t>
  </si>
  <si>
    <t>SAT Masonry Smooth MAG</t>
  </si>
  <si>
    <t>5010281400845</t>
  </si>
  <si>
    <t>5010281400838</t>
  </si>
  <si>
    <t>SAT Masonry Smooth COL</t>
  </si>
  <si>
    <t>5010281400746</t>
  </si>
  <si>
    <t>5010281400807</t>
  </si>
  <si>
    <t>5010281400876</t>
  </si>
  <si>
    <t>5010281400784</t>
  </si>
  <si>
    <t>5010281400821</t>
  </si>
  <si>
    <t>5010131576409</t>
  </si>
  <si>
    <t>5010131576423</t>
  </si>
  <si>
    <t>5010131355097</t>
  </si>
  <si>
    <t>SAT Metal Gloss X-tra White</t>
  </si>
  <si>
    <t>5010131534942</t>
  </si>
  <si>
    <t>SAT Metal Gloss X-tra Colour</t>
  </si>
  <si>
    <t>5010131534003</t>
  </si>
  <si>
    <t>SAT Rust Inhibitor Primer Col Grey</t>
  </si>
  <si>
    <t>5010131508134</t>
  </si>
  <si>
    <t>SAT Solvent-borne St/ing Solution CLER</t>
  </si>
  <si>
    <t>5010281001127</t>
  </si>
  <si>
    <t>SAT Water-borne Stabilising Solution Cle</t>
  </si>
  <si>
    <t>5010131476143</t>
  </si>
  <si>
    <t>SAT Fungicidal Wash Clear</t>
  </si>
  <si>
    <t>5010131574818</t>
  </si>
  <si>
    <t>WAL Linings</t>
  </si>
  <si>
    <t>5060075551147</t>
  </si>
  <si>
    <t>5060075555565</t>
  </si>
  <si>
    <t>5025137213050</t>
  </si>
  <si>
    <t>5060075551741</t>
  </si>
  <si>
    <t>5060075551031</t>
  </si>
  <si>
    <t>5025137213098</t>
  </si>
  <si>
    <t>5025137213074</t>
  </si>
  <si>
    <t>5060075552236</t>
  </si>
  <si>
    <t>5025137213234</t>
  </si>
  <si>
    <t>5025137213135</t>
  </si>
  <si>
    <t>5025137215016</t>
  </si>
  <si>
    <t>5025137215115</t>
  </si>
  <si>
    <t>5025137213067</t>
  </si>
  <si>
    <t>5060075552359</t>
  </si>
  <si>
    <t>5060075551758</t>
  </si>
  <si>
    <t>5060075551154</t>
  </si>
  <si>
    <t>5025137213104</t>
  </si>
  <si>
    <t>5025137213081</t>
  </si>
  <si>
    <t>4007155350062</t>
  </si>
  <si>
    <t>WAL Whites Wallpaper</t>
  </si>
  <si>
    <t>5060075553653</t>
  </si>
  <si>
    <t>5060075554841</t>
  </si>
  <si>
    <t>5010409113145</t>
  </si>
  <si>
    <t>5010907343655</t>
  </si>
  <si>
    <t>5034751803530</t>
  </si>
  <si>
    <t>CT CLNEX SR AC EGG      WHITE      5L</t>
  </si>
  <si>
    <t>CRT Clean Extreme Acr Egg White</t>
  </si>
  <si>
    <t>5010131525407</t>
  </si>
  <si>
    <t>CT CLN EXTREME ACR EGG             5L</t>
  </si>
  <si>
    <t>CRT Clean Extreme Acr Egg Col</t>
  </si>
  <si>
    <t>5010131575341</t>
  </si>
  <si>
    <t>CT CLNEX AB AC EGG      WHITE      5L</t>
  </si>
  <si>
    <t>CRT Steracryl A/Bac Acr Egg White</t>
  </si>
  <si>
    <t>5010131525452</t>
  </si>
  <si>
    <t>CT CLNEX A/BAC ACR EGG             5L</t>
  </si>
  <si>
    <t>CRT Steracryl A/Bac Acr Egg Col</t>
  </si>
  <si>
    <t>5010131575372</t>
  </si>
  <si>
    <t>CT CLNEX MI AC EGGSHELL WHITE      2.5L</t>
  </si>
  <si>
    <t>CRT Steracryl M/Inhibit Acr Egg White</t>
  </si>
  <si>
    <t>5010131548789</t>
  </si>
  <si>
    <t>CT CLNEX MI AC EGGSHELL WHITE      5L</t>
  </si>
  <si>
    <t>5010131525438</t>
  </si>
  <si>
    <t>CT CLNEX M INH ACR EGG             2.5L</t>
  </si>
  <si>
    <t>CRT Steracryl M/Inhibit Acr Egg Col</t>
  </si>
  <si>
    <t>5010131575402</t>
  </si>
  <si>
    <t>CT CLNEX M INH ACR EGG             5L</t>
  </si>
  <si>
    <t>5010131575396</t>
  </si>
  <si>
    <t>CT ACRYLIC EGGSHELL     WHITE      5L</t>
  </si>
  <si>
    <t>CRT Best Fin Acrylic Eggshell White</t>
  </si>
  <si>
    <t>5010131494574</t>
  </si>
  <si>
    <t>CT ACRYLIC EGGSHELL     WHITE      2.5L</t>
  </si>
  <si>
    <t>5010131494567</t>
  </si>
  <si>
    <t>CT ACRYLIC EGGSHELL     MAGNOLIA   5L</t>
  </si>
  <si>
    <t>CRT Best Fin Acrylic Eggshell Magnolia</t>
  </si>
  <si>
    <t>5010131494413</t>
  </si>
  <si>
    <t>CT ACRYLIC EGGSHELL           2.5L</t>
  </si>
  <si>
    <t>CRT Best Fin Acrylic Eggshell Colour</t>
  </si>
  <si>
    <t>5010131506307</t>
  </si>
  <si>
    <t>CT ACRYLIC EGGSHELL           5L</t>
  </si>
  <si>
    <t>5010131506314</t>
  </si>
  <si>
    <t>CT ACRYLIC PRIMER UC    WHITE      5L</t>
  </si>
  <si>
    <t>CRT Acrylic Primer U.Coat White</t>
  </si>
  <si>
    <t>5010131007798</t>
  </si>
  <si>
    <t>CT ACRYLIC PRIMER UC    WHITE      2.5L</t>
  </si>
  <si>
    <t>5010131007781</t>
  </si>
  <si>
    <t>CT ACRYLIC PRIMER UC    WHITE      1L</t>
  </si>
  <si>
    <t>5010131007774</t>
  </si>
  <si>
    <t>CT ACRYLIC SATIN        WHITE      5L</t>
  </si>
  <si>
    <t>CRT Acrylic Satin White</t>
  </si>
  <si>
    <t>5010131535321</t>
  </si>
  <si>
    <t>CT ACRYLIC SATIN        WHITE      1L</t>
  </si>
  <si>
    <t>5010131545979</t>
  </si>
  <si>
    <t>CT ALL PURP PRIMER PX4  WHITE      1L</t>
  </si>
  <si>
    <t>CRT Alkali Res Primer Off White</t>
  </si>
  <si>
    <t>5010131577154</t>
  </si>
  <si>
    <t>CT ALL PURP PRIMER PX4  WHITE      5L</t>
  </si>
  <si>
    <t>5010131577161</t>
  </si>
  <si>
    <t>CT ALL PURP PRIMER PX3  OFF WHITE  1L</t>
  </si>
  <si>
    <t>5010131482571</t>
  </si>
  <si>
    <t>CT ALL PURP PRIMER PX3  OFF WHITE  5L</t>
  </si>
  <si>
    <t>5010131019791</t>
  </si>
  <si>
    <t>CT ALUMINIUM PAINT      ALUMINIUM  1L</t>
  </si>
  <si>
    <t>CRT Aluminium Paint COL</t>
  </si>
  <si>
    <t>5010131019500</t>
  </si>
  <si>
    <t>CT ALUMINIUM WOOD PRM   GREY       2.5L</t>
  </si>
  <si>
    <t>CRT Aluminium Wood Primer COL</t>
  </si>
  <si>
    <t>5010131019531</t>
  </si>
  <si>
    <t>CT FD CONCRETE FLR PNT            5L</t>
  </si>
  <si>
    <t>CRT Floor Paint COL</t>
  </si>
  <si>
    <t>5010131505928</t>
  </si>
  <si>
    <t>CT DRYWALL PRIMER       WHITE      10L</t>
  </si>
  <si>
    <t>CRT Drywall Primer White</t>
  </si>
  <si>
    <t>5010131512650</t>
  </si>
  <si>
    <t>CT COVERMATT            WHITE      5L</t>
  </si>
  <si>
    <t>CRT Covermatt WHT</t>
  </si>
  <si>
    <t>5010131000416</t>
  </si>
  <si>
    <t>CT COVERMATT            WHITE      10L</t>
  </si>
  <si>
    <t>5010131000423</t>
  </si>
  <si>
    <t>CT COVERMATT            MAGNOLIA   10L</t>
  </si>
  <si>
    <t>CRT Covermatt MAG</t>
  </si>
  <si>
    <t>5010131000249</t>
  </si>
  <si>
    <t>CT COVERMATT            AHOME OWHT 10L</t>
  </si>
  <si>
    <t>CRT Covermatt Glade</t>
  </si>
  <si>
    <t>5010131552113</t>
  </si>
  <si>
    <t>CT COVERMATT                       10L</t>
  </si>
  <si>
    <t>CRT Covermatt COL</t>
  </si>
  <si>
    <t>5010131505461</t>
  </si>
  <si>
    <t>CT COVERMATT                       5L</t>
  </si>
  <si>
    <t>5010131505454</t>
  </si>
  <si>
    <t>CC SUPER COVERTEX       BRIL WHITE 15L</t>
  </si>
  <si>
    <t>CRT CC Super Covertex BWT</t>
  </si>
  <si>
    <t>5010131572944</t>
  </si>
  <si>
    <t>CC SUPER COVERTEX       MAGNOLIA   15L</t>
  </si>
  <si>
    <t>CRT CC Super Covertex MAG</t>
  </si>
  <si>
    <t>5010131572951</t>
  </si>
  <si>
    <t>CT EGGSHELL             WHITE      1L</t>
  </si>
  <si>
    <t>CRT Solvent-borne Eggshell WHT</t>
  </si>
  <si>
    <t>5010131017001</t>
  </si>
  <si>
    <t>CT EGGSHELL             WHITE      2.5L</t>
  </si>
  <si>
    <t>5010131017018</t>
  </si>
  <si>
    <t>CT EGGSHELL             WHITE      5L</t>
  </si>
  <si>
    <t>5010131017025</t>
  </si>
  <si>
    <t>CT EGGSHELL                        2.5L</t>
  </si>
  <si>
    <t>CRT Solvent-borne Eggshell COL</t>
  </si>
  <si>
    <t>5010131505904</t>
  </si>
  <si>
    <t>CT EGGSHELL                        5L</t>
  </si>
  <si>
    <t>5010131505911</t>
  </si>
  <si>
    <t>CT EPIMAC ANTISLIP                 5L</t>
  </si>
  <si>
    <t>CRT Epimac Anti Slip COL</t>
  </si>
  <si>
    <t>5010131507182</t>
  </si>
  <si>
    <t>CT EPIMAC FLOOR PAINT   CLEAR      5L</t>
  </si>
  <si>
    <t>5010131417078</t>
  </si>
  <si>
    <t>CT EPIMAC FLOOR PAINT   GREEN      5L</t>
  </si>
  <si>
    <t>CRT Epimac Floor Paint GREN</t>
  </si>
  <si>
    <t>5010131417085</t>
  </si>
  <si>
    <t>CT FLEXARB OPAQUE       BLACK      5L</t>
  </si>
  <si>
    <t>CRT Flexarb Opaque Black</t>
  </si>
  <si>
    <t>5010131523458</t>
  </si>
  <si>
    <t>CT FLEXARB OPAQUE       BROWN      5L</t>
  </si>
  <si>
    <t>CRT Flexarb Opaque Brown</t>
  </si>
  <si>
    <t>5010131523472</t>
  </si>
  <si>
    <t>CT FASTFLOW QD EGGSHELL WHITE      1L</t>
  </si>
  <si>
    <t>CRT Fastflow Quick Dry Eggshell White</t>
  </si>
  <si>
    <t>5010131576935</t>
  </si>
  <si>
    <t>CT FASTFLOW QD EGGSHELL WHITE      2.5L</t>
  </si>
  <si>
    <t>5010131576942</t>
  </si>
  <si>
    <t>CT FASTFLOW QD EGGSHELL         1L</t>
  </si>
  <si>
    <t>CT FF QD Eggshell Base COL</t>
  </si>
  <si>
    <t>CT FASTFLOW QD EGGSHELL      2.5L</t>
  </si>
  <si>
    <t>CT FASTFLOW QD GLOSS    BLACK      2.5L</t>
  </si>
  <si>
    <t>CRT Fastflow Quick Dry Gloss Black</t>
  </si>
  <si>
    <t>5010131552809</t>
  </si>
  <si>
    <t>CT FASTFLOW QD GLOSS    BLACK      1L</t>
  </si>
  <si>
    <t>5010131553417</t>
  </si>
  <si>
    <t>CT FASTFLOW QD GLOSS    WHITE      1L</t>
  </si>
  <si>
    <t>CRT Fastflow Quick Dry Gloss White</t>
  </si>
  <si>
    <t>5010131552779</t>
  </si>
  <si>
    <t>CT FASTFLOW QD GLOSS    WHITE      2.5L</t>
  </si>
  <si>
    <t>5010131552786</t>
  </si>
  <si>
    <t>CT FASTFLOW QD GLOSS    WHITE      5L</t>
  </si>
  <si>
    <t>5010131552793</t>
  </si>
  <si>
    <t>CT FASTFLOW GLOSS          5L</t>
  </si>
  <si>
    <t>CRT Fastflow Quick Dry Gloss Colour</t>
  </si>
  <si>
    <t>5010131575167</t>
  </si>
  <si>
    <t>CT FASTFLOW GLOSS          2.5L</t>
  </si>
  <si>
    <t>5010131575174</t>
  </si>
  <si>
    <t>CT FASTFLOW GLOSS          1L</t>
  </si>
  <si>
    <t>5010131575181</t>
  </si>
  <si>
    <t>CT FASTFLOW QD UNDRCOAT WHITE      1L</t>
  </si>
  <si>
    <t>CRT Fastflow Quick Dry Primer U/coat Whi</t>
  </si>
  <si>
    <t>5010131552892</t>
  </si>
  <si>
    <t>CT FASTFLOW QD UNDRCOAT WHITE      2.5L</t>
  </si>
  <si>
    <t>5010131552908</t>
  </si>
  <si>
    <t>CT FASTFLOW QD UNDRCOAT WHITE      5L</t>
  </si>
  <si>
    <t>5010131552915</t>
  </si>
  <si>
    <t>CT FASTFLOW UNDERCOAT      5L</t>
  </si>
  <si>
    <t>CRT Fastflow Quick Dry Primer/Und Col</t>
  </si>
  <si>
    <t>5010131574672</t>
  </si>
  <si>
    <t>CT FASTFLOW UNDERCOAT      2.5L</t>
  </si>
  <si>
    <t>5010131575198</t>
  </si>
  <si>
    <t>CT FASTFLOW UNDERCOAT      1L</t>
  </si>
  <si>
    <t>5010131575204</t>
  </si>
  <si>
    <t>CT FASTFLOW QD UNDRCOAT CHARC GREY 2.5L</t>
  </si>
  <si>
    <t>CRT Fastflow Quick Dry Primer/Und CG</t>
  </si>
  <si>
    <t>5010131553424</t>
  </si>
  <si>
    <t>CT FASTFLOW QD UNDRCOAT CHARC GREY 1L</t>
  </si>
  <si>
    <t>5010131552922</t>
  </si>
  <si>
    <t>CT FASTFLOW QD SATIN    WHITE     1L</t>
  </si>
  <si>
    <t>CRT Fastflow QD Satin White</t>
  </si>
  <si>
    <t>5010131561702</t>
  </si>
  <si>
    <t>CT FASTFLOW QD SATIN    WHITE     2.5L</t>
  </si>
  <si>
    <t>5010131561719</t>
  </si>
  <si>
    <t>CT FASTFLOW QD SATIN    WHITE     5L</t>
  </si>
  <si>
    <t>5010131561726</t>
  </si>
  <si>
    <t>CT FASTFLOW SATIN          1L</t>
  </si>
  <si>
    <t>CRT Fastflow QD Satin COL</t>
  </si>
  <si>
    <t>5010131575235</t>
  </si>
  <si>
    <t>CT FASTFLOW SATIN          2.5L</t>
  </si>
  <si>
    <t>5010131575228</t>
  </si>
  <si>
    <t>CT FASTFLOW SATIN          5L</t>
  </si>
  <si>
    <t>5010131575211</t>
  </si>
  <si>
    <t>CT FULL GLOSS           BRIL WHITE 5L</t>
  </si>
  <si>
    <t>CRT Solvent-borne Gloss BWT</t>
  </si>
  <si>
    <t>5010131009594</t>
  </si>
  <si>
    <t>CT FULL GLOSS           BRIL WHITE 2.5L</t>
  </si>
  <si>
    <t>5010131009587</t>
  </si>
  <si>
    <t>CT FULL GLOSS           BRIL WHITE 1L</t>
  </si>
  <si>
    <t>5010131009570</t>
  </si>
  <si>
    <t>CT FULL GLOSS           WHITE      2.5L</t>
  </si>
  <si>
    <t>CRT Solvent-borne Gloss WHT</t>
  </si>
  <si>
    <t>5010131010729</t>
  </si>
  <si>
    <t>CT FULL GLOSS           WHITE      1L</t>
  </si>
  <si>
    <t>5010131010712</t>
  </si>
  <si>
    <t>CT FULL GLOSS           WHITE      5L</t>
  </si>
  <si>
    <t>5010131010736</t>
  </si>
  <si>
    <t>CT FULL GLOSS                      1L</t>
  </si>
  <si>
    <t>CRT Solvent-borne Gloss COL</t>
  </si>
  <si>
    <t>5010131067273</t>
  </si>
  <si>
    <t>CT FULL GLOSS                      2.5L</t>
  </si>
  <si>
    <t>5010131505881</t>
  </si>
  <si>
    <t>CT FULL GLOSS                      5L</t>
  </si>
  <si>
    <t>5010131505898</t>
  </si>
  <si>
    <t>CT UNDERCOAT            WHITE      2.5L</t>
  </si>
  <si>
    <t>CRT Solvent-borne Undercoat WHT</t>
  </si>
  <si>
    <t>5010131014802</t>
  </si>
  <si>
    <t>CT UNDERCOAT            WHITE      5L</t>
  </si>
  <si>
    <t>5010131014819</t>
  </si>
  <si>
    <t>CT UNDERCOAT            WHITE      1L</t>
  </si>
  <si>
    <t>5010131014796</t>
  </si>
  <si>
    <t>CT UNDERCOAT                       1L</t>
  </si>
  <si>
    <t>CRT Solvent-borne Undercoat COL</t>
  </si>
  <si>
    <t>5010131505966</t>
  </si>
  <si>
    <t>CT UNDERCOAT                       2.5L</t>
  </si>
  <si>
    <t>5010131505973</t>
  </si>
  <si>
    <t>CT UNDERCOAT                       5L</t>
  </si>
  <si>
    <t>5010131505980</t>
  </si>
  <si>
    <t>CT GRIP EXTREME         WHITE      1L</t>
  </si>
  <si>
    <t>CRT Grip Extreme White</t>
  </si>
  <si>
    <t>5010131501357</t>
  </si>
  <si>
    <t>CT GRIP EXTREME         WHITE      5L</t>
  </si>
  <si>
    <t>5010131501364</t>
  </si>
  <si>
    <t>CT GRIP EXTREME         WHITE      2.5L</t>
  </si>
  <si>
    <t>5010131502965</t>
  </si>
  <si>
    <t>CT MATT EMULSION        BRIL WHITE 2.5L</t>
  </si>
  <si>
    <t>CRT Matt BWT</t>
  </si>
  <si>
    <t>5010131001017</t>
  </si>
  <si>
    <t>CT MATT EMULSION        BRIL WHITE 5L</t>
  </si>
  <si>
    <t>5010131001024</t>
  </si>
  <si>
    <t>CT MATT EMULSION        BRIL WHITE 10L</t>
  </si>
  <si>
    <t>5010131041716</t>
  </si>
  <si>
    <t>CT MATT EMULSION        WHITE      7.5L</t>
  </si>
  <si>
    <t>CRT Matt WHT</t>
  </si>
  <si>
    <t>5010131478581</t>
  </si>
  <si>
    <t>CT MATT EMULSION        WHITE      10L</t>
  </si>
  <si>
    <t>5010131001734</t>
  </si>
  <si>
    <t>CT MATT EMULSION        WHITE      5L</t>
  </si>
  <si>
    <t>5010131001727</t>
  </si>
  <si>
    <t>CT MATT EMULSION        WHITE      2.5L</t>
  </si>
  <si>
    <t>5010131001710</t>
  </si>
  <si>
    <t>CT MATT EMULSION        MAGNOLIA   7.5L</t>
  </si>
  <si>
    <t>CRT Matt MAG</t>
  </si>
  <si>
    <t>5010131478789</t>
  </si>
  <si>
    <t>CT MATT EMULSION        MAGNOLIA   10L</t>
  </si>
  <si>
    <t>5010131001215</t>
  </si>
  <si>
    <t>CT MATT EMULSION        MAGNOLIA   5L</t>
  </si>
  <si>
    <t>5010131001208</t>
  </si>
  <si>
    <t>CT MATT EMULSION        MAGNOLIA   2.5L</t>
  </si>
  <si>
    <t>5010131001192</t>
  </si>
  <si>
    <t>CT MATT EMULSION                   10L</t>
  </si>
  <si>
    <t>CRT Matt COL</t>
  </si>
  <si>
    <t>5010131505584</t>
  </si>
  <si>
    <t>CT MATT EMULSION                   5L</t>
  </si>
  <si>
    <t>5010131505577</t>
  </si>
  <si>
    <t>CT MATT EMULSION                   2.5L</t>
  </si>
  <si>
    <t>5010131505560</t>
  </si>
  <si>
    <t>CT MATT EMULSION                   1L</t>
  </si>
  <si>
    <t>5010131505553</t>
  </si>
  <si>
    <t>CT MATT EMULSION                   250ML</t>
  </si>
  <si>
    <t>5010131505546</t>
  </si>
  <si>
    <t>CT CLNEX AB SC MATT     WHITE      5L</t>
  </si>
  <si>
    <t>CRT Steracryl A/Bac Scrub Matt White</t>
  </si>
  <si>
    <t>5010131525476</t>
  </si>
  <si>
    <t>CT CLNEX A/BAC SC MATT            5L</t>
  </si>
  <si>
    <t>CRT Steracryl A/Bac Scrub Matt Col</t>
  </si>
  <si>
    <t>5010131575389</t>
  </si>
  <si>
    <t>CT CLNEX MI SC MATT     WHITE      2.5L</t>
  </si>
  <si>
    <t>CRT Clean Extreme MI SC White</t>
  </si>
  <si>
    <t>5010131574702</t>
  </si>
  <si>
    <t>CT CLNEX MI SC MATT     WHITE      5L</t>
  </si>
  <si>
    <t>5010131574719</t>
  </si>
  <si>
    <t>CT CLNEX MI SC MATT     MAGNOLIA   5L</t>
  </si>
  <si>
    <t>CRT Clean Extreme MI SC Magnolia</t>
  </si>
  <si>
    <t>5010131574696</t>
  </si>
  <si>
    <t>CT CLNEX SR SC MATT     WHITE      2.5L</t>
  </si>
  <si>
    <t>CRT Clean Extreme White</t>
  </si>
  <si>
    <t>5010131491399</t>
  </si>
  <si>
    <t>CT CLNEX SR SC MATT     WHITE      5L</t>
  </si>
  <si>
    <t>5010131491405</t>
  </si>
  <si>
    <t>CT CLNEX SR SC MATT     WHITE      10L</t>
  </si>
  <si>
    <t>5010131502958</t>
  </si>
  <si>
    <t>CT CLNEX SR SC MATT     MAGNOLIA   5L</t>
  </si>
  <si>
    <t>CRT Clean Extreme Magnolia</t>
  </si>
  <si>
    <t>5010131491344</t>
  </si>
  <si>
    <t>CT CLN EXTREME SCR MATT            2.5L</t>
  </si>
  <si>
    <t>CRT Clean Extreme Colour</t>
  </si>
  <si>
    <t>5010131506284</t>
  </si>
  <si>
    <t>CT CLN EXTREME SCR MATT            5L</t>
  </si>
  <si>
    <t>5010131506291</t>
  </si>
  <si>
    <t>CT MID SHEEN EMULSION   BRIL WHITE 10L</t>
  </si>
  <si>
    <t>CRT Best Fin Mid Sheen Brilliant White</t>
  </si>
  <si>
    <t>5010131501210</t>
  </si>
  <si>
    <t>CT MID SHEEN EMULSION   BRIL WHITE 5L</t>
  </si>
  <si>
    <t>5010131494697</t>
  </si>
  <si>
    <t>CT MID SHEEN EMULSION   BRIL WHITE 2.5L</t>
  </si>
  <si>
    <t>5010131494680</t>
  </si>
  <si>
    <t>CT MID SHEEN EMULSION   MAGNOLIA   5L</t>
  </si>
  <si>
    <t>CRT Best Fin Mid Sheen Magnolia</t>
  </si>
  <si>
    <t>5010131494758</t>
  </si>
  <si>
    <t>CT MID SHEEN EMULSION              2.5L</t>
  </si>
  <si>
    <t>CRT Best Fin Mid Sheen Colour</t>
  </si>
  <si>
    <t>5010131506338</t>
  </si>
  <si>
    <t>CT MID SHEEN EMULSION              5L</t>
  </si>
  <si>
    <t>5010131506345</t>
  </si>
  <si>
    <t>CT NEW BLD ACRYL GLOSS  WHITE      5L</t>
  </si>
  <si>
    <t>CRT New Build Acrylic Gloss White</t>
  </si>
  <si>
    <t>5010131531385</t>
  </si>
  <si>
    <t>CT NEW BLD AC PRIMER UC WHITE      5L</t>
  </si>
  <si>
    <t>CRT New Build Acrylic Primer U/coat Wht</t>
  </si>
  <si>
    <t>5010131531392</t>
  </si>
  <si>
    <t>CT NEXT GEN PLUS GLOSS  WHITE      1L</t>
  </si>
  <si>
    <t>CRT Next Generation Plus Gloss WHT</t>
  </si>
  <si>
    <t>5010131536991</t>
  </si>
  <si>
    <t>CT NEXT GEN PLUS GLOSS  WHITE      2.5L</t>
  </si>
  <si>
    <t>5010131536984</t>
  </si>
  <si>
    <t>CT NEXT GEN PLUS GLOSS  WHITE      5L</t>
  </si>
  <si>
    <t>5010131536977</t>
  </si>
  <si>
    <t>CT NEXT GEN PLUS U/COAT WHITE      1L</t>
  </si>
  <si>
    <t>CRT Next Generation Plus Undercoat WHT</t>
  </si>
  <si>
    <t>5010131536960</t>
  </si>
  <si>
    <t>CT NEXT GEN PLUS U/COAT WHITE      2.5L</t>
  </si>
  <si>
    <t>5010131536953</t>
  </si>
  <si>
    <t>CT NEXT GEN PLUS U/COAT WHITE      5L</t>
  </si>
  <si>
    <t>5010131536946</t>
  </si>
  <si>
    <t>CT PRO-CO FD CLADDING   WHITE      5L</t>
  </si>
  <si>
    <t>CRT Pro-Co FD Cladding Finish WHT</t>
  </si>
  <si>
    <t>5010131543968</t>
  </si>
  <si>
    <t>CT PRO-CO FD CLADDING              5L</t>
  </si>
  <si>
    <t>CRT Pro-Co FD Cladding Finish Col</t>
  </si>
  <si>
    <t>5010131530418</t>
  </si>
  <si>
    <t>CT PRO-CO HB M I OXIDE  GREY       2.5L</t>
  </si>
  <si>
    <t>CRT Pro-Co HB Mica Iron Oxide Col Grey</t>
  </si>
  <si>
    <t>5010131525292</t>
  </si>
  <si>
    <t>CT PRO-CO HB METAL PRMR GREY       2.5L</t>
  </si>
  <si>
    <t>CRT Pro-Co HB Rust Inhi Metal Primer Col</t>
  </si>
  <si>
    <t>5010131562594</t>
  </si>
  <si>
    <t>CT PRO-CO HP GLOSS      WHITE      2.5L</t>
  </si>
  <si>
    <t>CRT Pro-Co HP Gloss White</t>
  </si>
  <si>
    <t>5010131534546</t>
  </si>
  <si>
    <t>CT PRO-CO HP GLOSS                 2.5L</t>
  </si>
  <si>
    <t>CRT Pro-Co HP Gloss Col</t>
  </si>
  <si>
    <t>5010131535048</t>
  </si>
  <si>
    <t>CT RED OXIDE PRIMER     RED OXIDE  5L</t>
  </si>
  <si>
    <t>CRT Red Oxide Paint COL</t>
  </si>
  <si>
    <t>5010131019586</t>
  </si>
  <si>
    <t>CT SATIN                WHITE      1L</t>
  </si>
  <si>
    <t>CRT Best Finish Satin White</t>
  </si>
  <si>
    <t>5010131508462</t>
  </si>
  <si>
    <t>CT SATIN                WHITE      2.5L</t>
  </si>
  <si>
    <t>5010131508479</t>
  </si>
  <si>
    <t>CT SATIN                WHITE      5L</t>
  </si>
  <si>
    <t>5010131508486</t>
  </si>
  <si>
    <t>CT SATIN                          5L</t>
  </si>
  <si>
    <t>CRT Best Finish Satin Col</t>
  </si>
  <si>
    <t>5010131513565</t>
  </si>
  <si>
    <t>CT SATIN                          2.5L</t>
  </si>
  <si>
    <t>5010131513541</t>
  </si>
  <si>
    <t>CT SATIN                          1L</t>
  </si>
  <si>
    <t>5010131513558</t>
  </si>
  <si>
    <t>CT SILK EMULSION        BRIL WHITE 2.5L</t>
  </si>
  <si>
    <t>CRT Silk BWT</t>
  </si>
  <si>
    <t>5010131004049</t>
  </si>
  <si>
    <t>CT SILK EMULSION        BRIL WHITE 5L</t>
  </si>
  <si>
    <t>5010131004056</t>
  </si>
  <si>
    <t>CT SILK EMULSION        WHITE      10L</t>
  </si>
  <si>
    <t>CRT Silk WHT</t>
  </si>
  <si>
    <t>5010131271960</t>
  </si>
  <si>
    <t>CT SILK EMULSION        WHITE      5L</t>
  </si>
  <si>
    <t>5010131005121</t>
  </si>
  <si>
    <t>CT SILK EMULSION        WHITE      2.5L</t>
  </si>
  <si>
    <t>5010131005114</t>
  </si>
  <si>
    <t>CT SILK EMULSION        MAGNOLIA   10L</t>
  </si>
  <si>
    <t>CRT Silk MAG</t>
  </si>
  <si>
    <t>5010131271977</t>
  </si>
  <si>
    <t>CT SILK EMULSION        MAGNOLIA   5L</t>
  </si>
  <si>
    <t>5010131004810</t>
  </si>
  <si>
    <t>CT SILK EMULSION                   5L</t>
  </si>
  <si>
    <t>CRT Silk COL</t>
  </si>
  <si>
    <t>5010131505638</t>
  </si>
  <si>
    <t>CT SILK EMULSION                   2.5L</t>
  </si>
  <si>
    <t>5010131505621</t>
  </si>
  <si>
    <t>CT SILK EMULSION                   1L</t>
  </si>
  <si>
    <t>5010131505614</t>
  </si>
  <si>
    <t>CT STAIN BLOCK PRIMER   WHITE      1L</t>
  </si>
  <si>
    <t>CRT Stain Block Primer WHT</t>
  </si>
  <si>
    <t>5010131457906</t>
  </si>
  <si>
    <t>CT STAIN BLOCK PRIMER   WHITE      5L</t>
  </si>
  <si>
    <t>5010131457920</t>
  </si>
  <si>
    <t>CT STRONGHOLD GLOSS     WHITE      2.5L</t>
  </si>
  <si>
    <t>CRT Solvent-borne Exterior Gloss WHT</t>
  </si>
  <si>
    <t>5010131275234</t>
  </si>
  <si>
    <t>CT STRONGHOLD GLOSS                2.5L</t>
  </si>
  <si>
    <t>CRT Solvent-borne Exterior Gloss COL</t>
  </si>
  <si>
    <t>5010131505836</t>
  </si>
  <si>
    <t>CT STRONGHOLD PR UC     WHITE      2.5L</t>
  </si>
  <si>
    <t>CRT Solvent-borne Ext Primer U/coat WHT</t>
  </si>
  <si>
    <t>5010131275357</t>
  </si>
  <si>
    <t>CT STRONGHOLD PR UC                2.5L</t>
  </si>
  <si>
    <t>CRT Solvent-borne Ext Primer U/coat COL</t>
  </si>
  <si>
    <t>5010131505850</t>
  </si>
  <si>
    <t>CT STRONGHOLD SMOOTH    WHITE      5L</t>
  </si>
  <si>
    <t>CRT Stronghold Masonry Smooth WHT</t>
  </si>
  <si>
    <t>5010131069963</t>
  </si>
  <si>
    <t>CT STRONGHOLD SMOOTH    WHITE      10L</t>
  </si>
  <si>
    <t>5010131069994</t>
  </si>
  <si>
    <t>CT STRONGHOLD SMOOTH    MAGNOLIA   5L</t>
  </si>
  <si>
    <t>CRT Stronghold Masonry Smooth MAG</t>
  </si>
  <si>
    <t>5010131069956</t>
  </si>
  <si>
    <t>CT STRONGHOLD SMOOTH    MAGNOLIA   10L</t>
  </si>
  <si>
    <t>5010131069987</t>
  </si>
  <si>
    <t>CT STRONGHOLD SMOOTH               5L</t>
  </si>
  <si>
    <t>CRT Stronghold Masonry Smooth COL</t>
  </si>
  <si>
    <t>5010131505522</t>
  </si>
  <si>
    <t>CT ACRYLIC EGG TIMONOX  BRIL WHITE 5L</t>
  </si>
  <si>
    <t>CRT New Timonox Acrylic Egg Brill White</t>
  </si>
  <si>
    <t>5010131475535</t>
  </si>
  <si>
    <t>CT ACRYLIC EGG TIMONOX             5L</t>
  </si>
  <si>
    <t>CRT New Timonox Acrylic Egg Colour</t>
  </si>
  <si>
    <t>5010131506239</t>
  </si>
  <si>
    <t>CT TIM ANTI-GRAF ACT    CLEAR      1L</t>
  </si>
  <si>
    <t>CRT Timonox Anti Graffiti Glaze Clear</t>
  </si>
  <si>
    <t>5010131475481</t>
  </si>
  <si>
    <t>CT TIM ANTI-GRAF GLAZE  CLEAR      4L</t>
  </si>
  <si>
    <t>5010131475498</t>
  </si>
  <si>
    <t>CT TIMONOX BOND PRIMER  WHITE      5L</t>
  </si>
  <si>
    <t>CRT Timonox Bonding Primer White</t>
  </si>
  <si>
    <t>5010131512568</t>
  </si>
  <si>
    <t>CT MATT EMUL TIMONOX    BRIL WHITE 5L</t>
  </si>
  <si>
    <t>CRT New Timonox Matt Brilliant White</t>
  </si>
  <si>
    <t>5010131475702</t>
  </si>
  <si>
    <t>CT MATT TIMONOX                     5L</t>
  </si>
  <si>
    <t>CRT New Timonox Matt Colours</t>
  </si>
  <si>
    <t>5010131506215</t>
  </si>
  <si>
    <t>CT TIMONOX SCRUB MATT              5L</t>
  </si>
  <si>
    <t>CRT Timonox Scrub Matt Colour</t>
  </si>
  <si>
    <t>5010131522543</t>
  </si>
  <si>
    <t>CT TIMONOX TOP COAT     CLEAR      5L</t>
  </si>
  <si>
    <t>CRT Timonox Topcoat Col Clear</t>
  </si>
  <si>
    <t>5010131488023</t>
  </si>
  <si>
    <t>CT UPGRADE BASECOAT TIM WHITE      5L</t>
  </si>
  <si>
    <t>CRT Timonox Upgrade Basecoat White</t>
  </si>
  <si>
    <t>5010131553370</t>
  </si>
  <si>
    <t>CT UNIVERSAL METAL PRIM GREY       1L</t>
  </si>
  <si>
    <t>CRT Universal Metal Primer Colour Grey</t>
  </si>
  <si>
    <t>5010131519734</t>
  </si>
  <si>
    <t>CT UNIVERSAL METAL PRIM GREY       5L</t>
  </si>
  <si>
    <t>5010131519741</t>
  </si>
  <si>
    <t>CT WOOD PRIMER          WHITE      1L</t>
  </si>
  <si>
    <t>CRT Wood Primer WHT</t>
  </si>
  <si>
    <t>5010131019722</t>
  </si>
  <si>
    <t>CT WOOD PRIMER          WHITE      2.5L</t>
  </si>
  <si>
    <t>5010131019739</t>
  </si>
  <si>
    <t>CT WOOD PRIMER          WHITE      5L</t>
  </si>
  <si>
    <t>5010131019746</t>
  </si>
  <si>
    <t>MC ACRYLIC EGGSHELL     BRIL WHITE 1L</t>
  </si>
  <si>
    <t>MAC Water-borne Eggshell BWT</t>
  </si>
  <si>
    <t>5010131500961</t>
  </si>
  <si>
    <t>MC ACRYLIC EGGSHELL     BRIL WHITE 5L</t>
  </si>
  <si>
    <t>5010584092402</t>
  </si>
  <si>
    <t>MC ACRYLIC EGGSHELL     MAGNOLIA   5L</t>
  </si>
  <si>
    <t>MAC Water-borne Eggshell MAG</t>
  </si>
  <si>
    <t>5010584092433</t>
  </si>
  <si>
    <t>MC ACRYLIC EGGSHELL                5L</t>
  </si>
  <si>
    <t>MAC Water-borne Eggshell COL</t>
  </si>
  <si>
    <t>5010131505706</t>
  </si>
  <si>
    <t>MC ACRYLIC GLOSS        BRIL WHITE 2.5L</t>
  </si>
  <si>
    <t>MAC Water-borne Gloss BWT</t>
  </si>
  <si>
    <t>5010584097520</t>
  </si>
  <si>
    <t>MC ACRYLIC PRIMER UCOAT WHITE      1L</t>
  </si>
  <si>
    <t>MAC Water-borne Primer Undercoat WHT</t>
  </si>
  <si>
    <t>5010131500978</t>
  </si>
  <si>
    <t>MC ACRYLIC PRIMER UCOAT WHITE      5L</t>
  </si>
  <si>
    <t>5010584096158</t>
  </si>
  <si>
    <t>MC ACRYLIC PRIMER UCOAT WHITE      2.5L</t>
  </si>
  <si>
    <t>5010584096141</t>
  </si>
  <si>
    <t>MC CONTRACT MATT EMULS  BRIL WHITE 10L</t>
  </si>
  <si>
    <t>MAC Contract Matt BWT</t>
  </si>
  <si>
    <t>5010584930407</t>
  </si>
  <si>
    <t>MC CONTRACT MATT EMULS  MAGNOLIA   10L</t>
  </si>
  <si>
    <t>MAC Contract Matt MAG</t>
  </si>
  <si>
    <t>5010584930414</t>
  </si>
  <si>
    <t>MC DURABLE MATT         BRIL WHITE 10L</t>
  </si>
  <si>
    <t>MAC Durable Matt BWT</t>
  </si>
  <si>
    <t>5010131583322</t>
  </si>
  <si>
    <t>MC DURABLE MATT         BRIL WHITE 5L</t>
  </si>
  <si>
    <t>5010131573453</t>
  </si>
  <si>
    <t>MC DURABLE MATT         BRIL WHITE 2.5L</t>
  </si>
  <si>
    <t>5010131573446</t>
  </si>
  <si>
    <t>MC DURABLE MATT         MAGNOLIA   5L</t>
  </si>
  <si>
    <t>MAC Durable Matt MAG</t>
  </si>
  <si>
    <t>5010131573439</t>
  </si>
  <si>
    <t>MC DURABLE MATT                    2.5L</t>
  </si>
  <si>
    <t>MAC Durable Matt COL</t>
  </si>
  <si>
    <t>5010131575297</t>
  </si>
  <si>
    <t>MC DURABLE MATT                    5L</t>
  </si>
  <si>
    <t>5010131575242</t>
  </si>
  <si>
    <t>MC ECLIPSE EMULSION     BRIL WHITE 5L</t>
  </si>
  <si>
    <t>MAC Eclipse BWT</t>
  </si>
  <si>
    <t>5010584078536</t>
  </si>
  <si>
    <t>MC ECLIPSE EMULSION     BRIL WHITE 15L</t>
  </si>
  <si>
    <t>5010584122871</t>
  </si>
  <si>
    <t>MC ECLIPSE EMULSION     BRIL WHITE 10L</t>
  </si>
  <si>
    <t>5010584078543</t>
  </si>
  <si>
    <t>MC ECLIPSE EMULSION     MAGNOLIA   10L</t>
  </si>
  <si>
    <t>MAC Eclipse MAG</t>
  </si>
  <si>
    <t>5010584078697</t>
  </si>
  <si>
    <t>MC ECLIPSE EMULSION     MAGNOLIA   5L</t>
  </si>
  <si>
    <t>5010584078680</t>
  </si>
  <si>
    <t>MC ECLIPSE EMULSION     MAGNOLIA   15L</t>
  </si>
  <si>
    <t>5010131347344</t>
  </si>
  <si>
    <t>MC ECLIPSE EMULSION                10L</t>
  </si>
  <si>
    <t>MAC Eclipse COL</t>
  </si>
  <si>
    <t>5010131505690</t>
  </si>
  <si>
    <t>MC ECLIPSE EMULSION                5L</t>
  </si>
  <si>
    <t>5010131505683</t>
  </si>
  <si>
    <t>MC EGGSHELL             BRIL WHITE 1L</t>
  </si>
  <si>
    <t>MAC Solvent-borne Eggshell BWT</t>
  </si>
  <si>
    <t>5010131499708</t>
  </si>
  <si>
    <t>MC EGGSHELL             BRIL WHITE 5L</t>
  </si>
  <si>
    <t>5010584044654</t>
  </si>
  <si>
    <t>MC EGGSHELL             BRIL WHITE 2.5L</t>
  </si>
  <si>
    <t>5010584044647</t>
  </si>
  <si>
    <t>MC EGGSHELL                        5L</t>
  </si>
  <si>
    <t>MAC Solvent-borne Eggshell COL</t>
  </si>
  <si>
    <t>5010131506017</t>
  </si>
  <si>
    <t>MC EGGSHELL                        2.5L</t>
  </si>
  <si>
    <t>5010131506000</t>
  </si>
  <si>
    <t>MC FLOOR PAINT                     5L</t>
  </si>
  <si>
    <t>MAC Floor Paint COL</t>
  </si>
  <si>
    <t>5010131506024</t>
  </si>
  <si>
    <t>MC GLOSS                BRIL WHITE 5L</t>
  </si>
  <si>
    <t>MAC Solvent-borne Gloss BWT</t>
  </si>
  <si>
    <t>5010584024144</t>
  </si>
  <si>
    <t>MC GLOSS                BRIL WHITE 2.5L</t>
  </si>
  <si>
    <t>5010584024137</t>
  </si>
  <si>
    <t>MC GLOSS                BRIL WHITE 1L</t>
  </si>
  <si>
    <t>5010584024120</t>
  </si>
  <si>
    <t>MC GLOSS                           5L</t>
  </si>
  <si>
    <t>MAC Solvent-borne Gloss COL</t>
  </si>
  <si>
    <t>5010131506055</t>
  </si>
  <si>
    <t>MC GLOSS                           2.5L</t>
  </si>
  <si>
    <t>5010131506048</t>
  </si>
  <si>
    <t>MC GLOSS                           1L</t>
  </si>
  <si>
    <t>5010131506031</t>
  </si>
  <si>
    <t>MC MARBLETEX SMOOTH     BRIL WHITE 10L</t>
  </si>
  <si>
    <t>MAC Marbletex Masonry Smooth BWT</t>
  </si>
  <si>
    <t>5010584076488</t>
  </si>
  <si>
    <t>MC MARBLETEX SMOOTH     BRIL WHITE 5L</t>
  </si>
  <si>
    <t>5010584076471</t>
  </si>
  <si>
    <t>MC MARBLETEX SMOOTH     MAGNOLIA   10L</t>
  </si>
  <si>
    <t>MAC Marbletex Masonry Smooth MAG</t>
  </si>
  <si>
    <t>5010584076655</t>
  </si>
  <si>
    <t>MC MARBLETEX SMOOTH                5L</t>
  </si>
  <si>
    <t>MAC Marbletex Masonry Smooth COL</t>
  </si>
  <si>
    <t>5010131505751</t>
  </si>
  <si>
    <t>MC VINYL MATT EMULSION  BRIL WHITE 2.5L</t>
  </si>
  <si>
    <t>MAC Matt BWT</t>
  </si>
  <si>
    <t>5010584062382</t>
  </si>
  <si>
    <t>MC VINYL MATT EMULSION  BRIL WHITE 5L</t>
  </si>
  <si>
    <t>5010584062405</t>
  </si>
  <si>
    <t>MC VINYL MATT EMULSION  BRIL WHITE 10L</t>
  </si>
  <si>
    <t>5010584062412</t>
  </si>
  <si>
    <t>MC VINYL MATT EMULSION  MAGNOLIA   2.5L</t>
  </si>
  <si>
    <t>MAC Matt MAG</t>
  </si>
  <si>
    <t>5010584062979</t>
  </si>
  <si>
    <t>MC VINYL MATT EMULSION  MAGNOLIA   5L</t>
  </si>
  <si>
    <t>5010584062986</t>
  </si>
  <si>
    <t>MC VINYL MATT EMULSION  MAGNOLIA   10L</t>
  </si>
  <si>
    <t>5010584062993</t>
  </si>
  <si>
    <t>MC VINYL MATT EMULSION             1L</t>
  </si>
  <si>
    <t>MAC Matt COL</t>
  </si>
  <si>
    <t>5010131505713</t>
  </si>
  <si>
    <t>MC VINYL MATT EMULSION             2.5L</t>
  </si>
  <si>
    <t>5010131505720</t>
  </si>
  <si>
    <t>MC VINYL MATT EMULSION             5L</t>
  </si>
  <si>
    <t>5010131505737</t>
  </si>
  <si>
    <t>MC VINYL MATT EMULSION             10L</t>
  </si>
  <si>
    <t>5010131505744</t>
  </si>
  <si>
    <t>MC MID SHEEN EMULSION   BRIL WHITE 2.5L</t>
  </si>
  <si>
    <t>MAC Mid Sheen BWT</t>
  </si>
  <si>
    <t>5010131354823</t>
  </si>
  <si>
    <t>MC MID SHEEN EMULSION   BRIL WHITE 5L</t>
  </si>
  <si>
    <t>5010131354830</t>
  </si>
  <si>
    <t>MC MID SHEEN EMULSION   BRIL WHITE 10L</t>
  </si>
  <si>
    <t>5010131507908</t>
  </si>
  <si>
    <t>MC MID SHEEN EMULSION   MAGNOLIA   5L</t>
  </si>
  <si>
    <t>MAC Mid Sheen MAG</t>
  </si>
  <si>
    <t>5010131354816</t>
  </si>
  <si>
    <t>MC MID SHEEN EMULSION   MAGNOLIA   10L</t>
  </si>
  <si>
    <t>5010131507915</t>
  </si>
  <si>
    <t>MC MID SHEEN EMULSION              2.5L</t>
  </si>
  <si>
    <t>MAC Mid Sheen COL</t>
  </si>
  <si>
    <t>5010131505775</t>
  </si>
  <si>
    <t>MC MID SHEEN EMULSION              5L</t>
  </si>
  <si>
    <t>5010131505782</t>
  </si>
  <si>
    <t>MC MID SHEEN EMULSION              10L</t>
  </si>
  <si>
    <t>5010131508240</t>
  </si>
  <si>
    <t>MC POWERKOTE            BRIL WHITE 5L</t>
  </si>
  <si>
    <t>MAC Powerkote Masonry Smooth BWT</t>
  </si>
  <si>
    <t>5010584061361</t>
  </si>
  <si>
    <t>MC POWERKOTE            MAGNOLIA   5L</t>
  </si>
  <si>
    <t>MAC Powerkote Masonry Smooth MAG</t>
  </si>
  <si>
    <t>5010584061583</t>
  </si>
  <si>
    <t>MC POWERKOTE                       5L</t>
  </si>
  <si>
    <t>MAC Powerkote Masonry Smooth COL</t>
  </si>
  <si>
    <t>5010131506062</t>
  </si>
  <si>
    <t>MC SATIN FINISH         BRIL WHITE 2.5L</t>
  </si>
  <si>
    <t>MAC Satin Finish BWT</t>
  </si>
  <si>
    <t>5010131354748</t>
  </si>
  <si>
    <t>MC SATIN FINISH         BRIL WHITE 1L</t>
  </si>
  <si>
    <t>5010131354731</t>
  </si>
  <si>
    <t>MC SATIN FINISH                    2.5L</t>
  </si>
  <si>
    <t>MAC Satin Finish COL</t>
  </si>
  <si>
    <t>5010131506109</t>
  </si>
  <si>
    <t>MC SATIN FINISH                    1L</t>
  </si>
  <si>
    <t>5010131506093</t>
  </si>
  <si>
    <t>MC VINYL SILK EMULSION  BRIL WHITE 2.5L</t>
  </si>
  <si>
    <t>MAC Silk BWT</t>
  </si>
  <si>
    <t>5010584079328</t>
  </si>
  <si>
    <t>MC VINYL SILK EMULSION  BRIL WHITE 10L</t>
  </si>
  <si>
    <t>5010584079342</t>
  </si>
  <si>
    <t>MC VINYL SILK EMULSION  BRIL WHITE 5L</t>
  </si>
  <si>
    <t>5010584079335</t>
  </si>
  <si>
    <t>MC VINYL SILK EMULSION  MAGNOLIA   10L</t>
  </si>
  <si>
    <t>MAC Silk MAG</t>
  </si>
  <si>
    <t>5010584079748</t>
  </si>
  <si>
    <t>MC VINYL SILK EMULSION  MAGNOLIA   5L</t>
  </si>
  <si>
    <t>5010584079731</t>
  </si>
  <si>
    <t>MC VINYL SILK EMULSION             5L</t>
  </si>
  <si>
    <t>MAC Silk COL</t>
  </si>
  <si>
    <t>5010131505812</t>
  </si>
  <si>
    <t>MC VINYL SILK EMULSION             2.5L</t>
  </si>
  <si>
    <t>5010131505805</t>
  </si>
  <si>
    <t>MC STABILISING SOLUTION            5L</t>
  </si>
  <si>
    <t>MAC Stabilising Solution Clear</t>
  </si>
  <si>
    <t>5010584095908</t>
  </si>
  <si>
    <t>MC UNDERCOAT            WHITE      5L</t>
  </si>
  <si>
    <t>MAC Solvent-borne Undercoat WHT</t>
  </si>
  <si>
    <t>5010584093898</t>
  </si>
  <si>
    <t>MC UNDERCOAT            WHITE      2.5L</t>
  </si>
  <si>
    <t>5010584093881</t>
  </si>
  <si>
    <t>MC UNDERCOAT            WHITE      1L</t>
  </si>
  <si>
    <t>5010584093874</t>
  </si>
  <si>
    <t>MC UNDERCOAT                       5L</t>
  </si>
  <si>
    <t>MAC Solvent-borne Undercoat COL</t>
  </si>
  <si>
    <t>5010131506147</t>
  </si>
  <si>
    <t>MC UNDERCOAT                       2.5L</t>
  </si>
  <si>
    <t>5010131506130</t>
  </si>
  <si>
    <t>MC UNDERCOAT                       1L</t>
  </si>
  <si>
    <t>5010131506123</t>
  </si>
  <si>
    <t>MC WOOD PRIMER          WHITE      2.5L</t>
  </si>
  <si>
    <t>MAC Wood Primer WHT</t>
  </si>
  <si>
    <t>5010584095823</t>
  </si>
  <si>
    <t>CT ACRYLIC EGG TIMONOX  TINT COL   5L</t>
  </si>
  <si>
    <t>TRC Timonox Acrylic Egg Colour</t>
  </si>
  <si>
    <t>CT ACRYLIC EGGSHELL     TINT COL   2.5L</t>
  </si>
  <si>
    <t>TRC Acrylic Eggshell Colour</t>
  </si>
  <si>
    <t>CT CLN EXT MI SCR MATT     TINT COL   5L</t>
  </si>
  <si>
    <t>TRC Clean Extreme MI SC Matt Colour</t>
  </si>
  <si>
    <t>CT FASTFLOW GLOSS       TINT COL   2.5L</t>
  </si>
  <si>
    <t>TRC Fastflow Quick Dry Gloss Colour</t>
  </si>
  <si>
    <t>CT FASTFLOW GLOSS       TINT COL   1L</t>
  </si>
  <si>
    <t>CT FASTFLOW UNDERCOAT   TINT COL   2.5L</t>
  </si>
  <si>
    <t>TRC Primer/Undercoat Colour</t>
  </si>
  <si>
    <t>CT FASTFLOW UNDERCOAT   TINT COL   5L</t>
  </si>
  <si>
    <t>CT FASTFLOW UNDERCOAT   TINT COL   1L</t>
  </si>
  <si>
    <t>CT COVERMATT            TINT COL   10L</t>
  </si>
  <si>
    <t>TRC Covermatt COL</t>
  </si>
  <si>
    <t>CT COVERMATT            TINT COL   5L</t>
  </si>
  <si>
    <t>CT MATT EMULSION        TINT COL   1L</t>
  </si>
  <si>
    <t>TRC Matt COL</t>
  </si>
  <si>
    <t>CT MATT EMULSION        TINT COL   2.5L</t>
  </si>
  <si>
    <t>CT MATT EMULSION        TINT COL   250ML</t>
  </si>
  <si>
    <t>CT MATT EMULSION        TINT COL   5L</t>
  </si>
  <si>
    <t>CT MATT EMULSION        TINT COL   10L</t>
  </si>
  <si>
    <t>CT MID SHEEN EMULSION   TINT COL   2.5L</t>
  </si>
  <si>
    <t>TRC Mid Sheen COL</t>
  </si>
  <si>
    <t>CT MID SHEEN EMULSION   TINT COL   5L</t>
  </si>
  <si>
    <t>CT EGGSHELL             TINT COL   2.5L</t>
  </si>
  <si>
    <t>TRC Solvent-borne Eggshell COL</t>
  </si>
  <si>
    <t>CT EGGSHELL             TINT COL   5L</t>
  </si>
  <si>
    <t>CT FULL GLOSS           TINT COL   1L</t>
  </si>
  <si>
    <t>TRC  Gloss COL</t>
  </si>
  <si>
    <t>CT FULL GLOSS           TINT COL   2.5L</t>
  </si>
  <si>
    <t>CT FULL GLOSS           TINT COL   5L</t>
  </si>
  <si>
    <t>CT SILK EMULSION        TINT COL   1L</t>
  </si>
  <si>
    <t>TRC Silk COL</t>
  </si>
  <si>
    <t>CT SILK EMULSION        TINT COL   2.5L</t>
  </si>
  <si>
    <t>CT SILK EMULSION        TINT COL   5L</t>
  </si>
  <si>
    <t>CT STRONGHOLD SMOOTH    TINT COL   5L</t>
  </si>
  <si>
    <t>TRC Stronghold Masonry Smooth COL</t>
  </si>
  <si>
    <t>CT UNDERCOAT            TINT COL   1L</t>
  </si>
  <si>
    <t>TRC Solvent-borne Undercoat COL</t>
  </si>
  <si>
    <t>CT UNDERCOAT            TINT COL   2.5L</t>
  </si>
  <si>
    <t>CT UNDERCOAT            TINT COL   5L</t>
  </si>
  <si>
    <t>CT MATT TIMONOX         TINT COL   5L</t>
  </si>
  <si>
    <t>TRC Timonox Matt COL</t>
  </si>
  <si>
    <t>CT CLN EXT SC MATT      TINT COL   5L</t>
  </si>
  <si>
    <t>CT CLN EXT SC MATT      IDS      COL</t>
  </si>
  <si>
    <t>CT CLNEX SCMAT PLAT LT  TINTED     10L</t>
  </si>
  <si>
    <t>CT CLN EXT SC MATT      TINT COL   2.5L</t>
  </si>
  <si>
    <t>CT FASTFLOW SATIN       TINT COL   5L</t>
  </si>
  <si>
    <t>TRC Fastflow QD Satin COL</t>
  </si>
  <si>
    <t>CT FASTFLOW SATIN       TINT COL   2.5L</t>
  </si>
  <si>
    <t>CT FASTFLOW SATIN       TINT COL   1L</t>
  </si>
  <si>
    <t>CT SATIN                TINT COL   5L</t>
  </si>
  <si>
    <t>TRC Satin Col</t>
  </si>
  <si>
    <t>CT SATIN                TINT COL   2.5L</t>
  </si>
  <si>
    <t>CT SATIN                TINT COL   1L</t>
  </si>
  <si>
    <t>CT CLN EXT ACR EGG      TINT COL   5L</t>
  </si>
  <si>
    <t>TRC Clean Extreme Acr Egg Col</t>
  </si>
  <si>
    <t>SAD Beautiflex White</t>
  </si>
  <si>
    <t>5010131557972</t>
  </si>
  <si>
    <t>SAD Beautiflex Colour</t>
  </si>
  <si>
    <t>5010131557996</t>
  </si>
  <si>
    <t>5010131558016</t>
  </si>
  <si>
    <t>SAD Beautiflex Base White</t>
  </si>
  <si>
    <t>5010131558047</t>
  </si>
  <si>
    <t>5010131558054</t>
  </si>
  <si>
    <t>SAD Beautiflex Base Clear</t>
  </si>
  <si>
    <t>5010131558023</t>
  </si>
  <si>
    <t>5010131558030</t>
  </si>
  <si>
    <t>SAD Classic Standard COL</t>
  </si>
  <si>
    <t>5721147600711</t>
  </si>
  <si>
    <t>5721147660913</t>
  </si>
  <si>
    <t>5721147660920</t>
  </si>
  <si>
    <t>5721147660937</t>
  </si>
  <si>
    <t>5721147602111</t>
  </si>
  <si>
    <t>5721147602128</t>
  </si>
  <si>
    <t>5721147602135</t>
  </si>
  <si>
    <t>5721147602418</t>
  </si>
  <si>
    <t>5721147602456</t>
  </si>
  <si>
    <t>5721147602432</t>
  </si>
  <si>
    <t>5721147602517</t>
  </si>
  <si>
    <t>5721147602524</t>
  </si>
  <si>
    <t>5721147602531</t>
  </si>
  <si>
    <t>5721140068853</t>
  </si>
  <si>
    <t>5721140068860</t>
  </si>
  <si>
    <t>5721140068877</t>
  </si>
  <si>
    <t>5721147605716</t>
  </si>
  <si>
    <t>5010131426759</t>
  </si>
  <si>
    <t>5010131426773</t>
  </si>
  <si>
    <t>5010131426797</t>
  </si>
  <si>
    <t>5010131554421</t>
  </si>
  <si>
    <t>5010131554438</t>
  </si>
  <si>
    <t>5721147600513</t>
  </si>
  <si>
    <t>5721147600728</t>
  </si>
  <si>
    <t>5721147605723</t>
  </si>
  <si>
    <t>5721147600520</t>
  </si>
  <si>
    <t>5721147600735</t>
  </si>
  <si>
    <t>5721147605730</t>
  </si>
  <si>
    <t>5721147600537</t>
  </si>
  <si>
    <t>5721147660210</t>
  </si>
  <si>
    <t>5721147660227</t>
  </si>
  <si>
    <t>5721147660234</t>
  </si>
  <si>
    <t>5721147660319</t>
  </si>
  <si>
    <t>5721147660326</t>
  </si>
  <si>
    <t>5721147660333</t>
  </si>
  <si>
    <t>5721147660418</t>
  </si>
  <si>
    <t>5721147660425</t>
  </si>
  <si>
    <t>5721147660432</t>
  </si>
  <si>
    <t>SAD Classic Colourless Base CLER</t>
  </si>
  <si>
    <t>5721140050568</t>
  </si>
  <si>
    <t>5721140050551</t>
  </si>
  <si>
    <t>5721140050544</t>
  </si>
  <si>
    <t>SAD Extra Standard COL</t>
  </si>
  <si>
    <t>5721147612516</t>
  </si>
  <si>
    <t>5721147612509</t>
  </si>
  <si>
    <t>5721147612431</t>
  </si>
  <si>
    <t>5721147612424</t>
  </si>
  <si>
    <t>5721147612417</t>
  </si>
  <si>
    <t>5721147612400</t>
  </si>
  <si>
    <t>5721147612134</t>
  </si>
  <si>
    <t>5721147612127</t>
  </si>
  <si>
    <t>5721147612110</t>
  </si>
  <si>
    <t>5721147612103</t>
  </si>
  <si>
    <t>5721143045196</t>
  </si>
  <si>
    <t>5721147670929</t>
  </si>
  <si>
    <t>5721147610918</t>
  </si>
  <si>
    <t>5721147610901</t>
  </si>
  <si>
    <t>5721147612523</t>
  </si>
  <si>
    <t>5721147612530</t>
  </si>
  <si>
    <t>5721140067535</t>
  </si>
  <si>
    <t>5721140067542</t>
  </si>
  <si>
    <t>5721140067559</t>
  </si>
  <si>
    <t>5721140067566</t>
  </si>
  <si>
    <t>5721147615708</t>
  </si>
  <si>
    <t>5721147615715</t>
  </si>
  <si>
    <t>5010131422669</t>
  </si>
  <si>
    <t>5010131422683</t>
  </si>
  <si>
    <t>5010131422706</t>
  </si>
  <si>
    <t>5010131554469</t>
  </si>
  <si>
    <t>5010131554452</t>
  </si>
  <si>
    <t>5010131554445</t>
  </si>
  <si>
    <t>5010131426810</t>
  </si>
  <si>
    <t>5721147610710</t>
  </si>
  <si>
    <t>5721147610727</t>
  </si>
  <si>
    <t>5721147615722</t>
  </si>
  <si>
    <t>5721147610529</t>
  </si>
  <si>
    <t>5721147610437</t>
  </si>
  <si>
    <t>5721147610536</t>
  </si>
  <si>
    <t>5721147610734</t>
  </si>
  <si>
    <t>5721147615739</t>
  </si>
  <si>
    <t>5721147670202</t>
  </si>
  <si>
    <t>5721147670219</t>
  </si>
  <si>
    <t>5721147670226</t>
  </si>
  <si>
    <t>5721147670233</t>
  </si>
  <si>
    <t>5721147670301</t>
  </si>
  <si>
    <t>5721147670318</t>
  </si>
  <si>
    <t>5721147670325</t>
  </si>
  <si>
    <t>5721147670332</t>
  </si>
  <si>
    <t>5721147670400</t>
  </si>
  <si>
    <t>5721147670417</t>
  </si>
  <si>
    <t>5721147670424</t>
  </si>
  <si>
    <t>5721147610505</t>
  </si>
  <si>
    <t>5721147610512</t>
  </si>
  <si>
    <t>5721147610703</t>
  </si>
  <si>
    <t>SAD Extra Colourless Base CLER</t>
  </si>
  <si>
    <t>5721140050599</t>
  </si>
  <si>
    <t>5721140050582</t>
  </si>
  <si>
    <t>5721140050575</t>
  </si>
  <si>
    <t>SAD Clear Coat Gloss Col Clear</t>
  </si>
  <si>
    <t>5010131485466</t>
  </si>
  <si>
    <t>5010131485459</t>
  </si>
  <si>
    <t>SAD Clear Coat Clear</t>
  </si>
  <si>
    <t>5010131476211</t>
  </si>
  <si>
    <t>5010131485442</t>
  </si>
  <si>
    <t>SAD Superdec Standard WHT</t>
  </si>
  <si>
    <t>5721143137334</t>
  </si>
  <si>
    <t>5721143137341</t>
  </si>
  <si>
    <t>5721143137358</t>
  </si>
  <si>
    <t>SAD Superdec Standard COL</t>
  </si>
  <si>
    <t>5721143137426</t>
  </si>
  <si>
    <t>5721143137433</t>
  </si>
  <si>
    <t>5721143137440</t>
  </si>
  <si>
    <t>5721143137150</t>
  </si>
  <si>
    <t>5721143137167</t>
  </si>
  <si>
    <t>5721143137174</t>
  </si>
  <si>
    <t>SAD Superdec Colourless Base CLER</t>
  </si>
  <si>
    <t>5010131553387</t>
  </si>
  <si>
    <t>5721143137419</t>
  </si>
  <si>
    <t>5721143137402</t>
  </si>
  <si>
    <t>5721143137396</t>
  </si>
  <si>
    <t>SAD Superdec White Base WHT</t>
  </si>
  <si>
    <t>5010131553394</t>
  </si>
  <si>
    <t>5721143137365</t>
  </si>
  <si>
    <t>5721143137372</t>
  </si>
  <si>
    <t>5721143137389</t>
  </si>
  <si>
    <t>SAD Superdec Gloss WHT</t>
  </si>
  <si>
    <t>5721147973358</t>
  </si>
  <si>
    <t>5721147973570</t>
  </si>
  <si>
    <t>5721147973341</t>
  </si>
  <si>
    <t>SAD Superdec Gloss COL</t>
  </si>
  <si>
    <t>5721147973365</t>
  </si>
  <si>
    <t>5721147973587</t>
  </si>
  <si>
    <t>5721147973372</t>
  </si>
  <si>
    <t>SAD Q D Wdstn Standard COL</t>
  </si>
  <si>
    <t>5010131422829</t>
  </si>
  <si>
    <t>5010131422805</t>
  </si>
  <si>
    <t>5721140067665</t>
  </si>
  <si>
    <t>5721140067658</t>
  </si>
  <si>
    <t>5721140007548</t>
  </si>
  <si>
    <t>5721140007531</t>
  </si>
  <si>
    <t>5721140007517</t>
  </si>
  <si>
    <t>5721140007500</t>
  </si>
  <si>
    <t>5721140007487</t>
  </si>
  <si>
    <t>5721140007470</t>
  </si>
  <si>
    <t>5721140002970</t>
  </si>
  <si>
    <t>5721140002918</t>
  </si>
  <si>
    <t>5010131422768</t>
  </si>
  <si>
    <t>5010131422744</t>
  </si>
  <si>
    <t>5721143094675</t>
  </si>
  <si>
    <t>5721143094668</t>
  </si>
  <si>
    <t>5721140002963</t>
  </si>
  <si>
    <t>5721140002901</t>
  </si>
  <si>
    <t>SAD Q D Wdstn C/less Base CLER</t>
  </si>
  <si>
    <t>5721140050612</t>
  </si>
  <si>
    <t>SAD Wood Preserver CLER</t>
  </si>
  <si>
    <t>5010131551475</t>
  </si>
  <si>
    <t>SAD Q D Wood Preserver CLER</t>
  </si>
  <si>
    <t>5721140074151</t>
  </si>
  <si>
    <t>SAD 2IN1 Decking Oil Clear</t>
  </si>
  <si>
    <t>5010131583339</t>
  </si>
  <si>
    <t>SAD Wood Filler COL</t>
  </si>
  <si>
    <t>5010131554148</t>
  </si>
  <si>
    <t>5010131554155</t>
  </si>
  <si>
    <t>SAD Stainable Woodfiller COL</t>
  </si>
  <si>
    <t>5721147111064</t>
  </si>
  <si>
    <t>SAD PV67 Lacq &amp; Hardener CLER</t>
  </si>
  <si>
    <t>7391306088209</t>
  </si>
  <si>
    <t>7391306088216</t>
  </si>
  <si>
    <t>7391306088230</t>
  </si>
  <si>
    <t>7391306088247</t>
  </si>
  <si>
    <t>SAD Outdoor Varnish Matt Colour Clear</t>
  </si>
  <si>
    <t>5010131564819</t>
  </si>
  <si>
    <t>5010131564833</t>
  </si>
  <si>
    <t>SAD Outdoor Varnish Satin Colour Clear</t>
  </si>
  <si>
    <t>5010131564826</t>
  </si>
  <si>
    <t>5010131564802</t>
  </si>
  <si>
    <t>SAD Poly Floor Varn Gloss Clear</t>
  </si>
  <si>
    <t>5010131470929</t>
  </si>
  <si>
    <t>5010131471247</t>
  </si>
  <si>
    <t>SAD Poly Floor Varn Satin Clear</t>
  </si>
  <si>
    <t>5010131471001</t>
  </si>
  <si>
    <t>5010131471230</t>
  </si>
  <si>
    <t>SAD poly Varnish Gloss Clear</t>
  </si>
  <si>
    <t>5010131471179</t>
  </si>
  <si>
    <t>5010131470974</t>
  </si>
  <si>
    <t>SAD Poly Varnish Matt Clear</t>
  </si>
  <si>
    <t>5010131470998</t>
  </si>
  <si>
    <t>5010131471155</t>
  </si>
  <si>
    <t>SAD Poly Varnish Satin Clear</t>
  </si>
  <si>
    <t>5010131470981</t>
  </si>
  <si>
    <t>5010131471162</t>
  </si>
  <si>
    <t>SAD Yacht Varnish Gloss Colour Clear</t>
  </si>
  <si>
    <t>5010131564789</t>
  </si>
  <si>
    <t>5010131564796</t>
  </si>
  <si>
    <t>SAD Shed &amp; Fence Prot COL</t>
  </si>
  <si>
    <t>5010131581083</t>
  </si>
  <si>
    <t>5010131581076</t>
  </si>
  <si>
    <t>5010131581069</t>
  </si>
  <si>
    <t>5010131581052</t>
  </si>
  <si>
    <t>5010131574153</t>
  </si>
  <si>
    <t>5010131574146</t>
  </si>
  <si>
    <t>5010131574122</t>
  </si>
  <si>
    <t>5010131574108</t>
  </si>
  <si>
    <t>5010131574092</t>
  </si>
  <si>
    <t>5010131573842</t>
  </si>
  <si>
    <t>Discontinued</t>
  </si>
  <si>
    <t>Discontinued Product Code</t>
  </si>
  <si>
    <t>text</t>
  </si>
  <si>
    <t>Avant Home White</t>
  </si>
  <si>
    <t>Green</t>
  </si>
  <si>
    <t>Tint Base</t>
  </si>
  <si>
    <t>Tinted</t>
  </si>
  <si>
    <t>September 2022 Price</t>
  </si>
  <si>
    <t>Discontinued June 2023  please use 5029258</t>
  </si>
  <si>
    <t>Discontinued June 23</t>
  </si>
  <si>
    <t xml:space="preserve">Discontinued June 2023  </t>
  </si>
  <si>
    <t>Discontinued June 2023  please use 6055081</t>
  </si>
  <si>
    <t>ST HIGHCOVER SMOOTH     Plat Base 10L</t>
  </si>
  <si>
    <t>6048267</t>
  </si>
  <si>
    <t>6041190</t>
  </si>
  <si>
    <t>5091090</t>
  </si>
  <si>
    <t>6055316</t>
  </si>
  <si>
    <t>5091093</t>
  </si>
  <si>
    <t>6054132</t>
  </si>
  <si>
    <t>6042316</t>
  </si>
  <si>
    <t>6055427</t>
  </si>
  <si>
    <t>6041876</t>
  </si>
  <si>
    <t>5038010</t>
  </si>
  <si>
    <t>6055201</t>
  </si>
  <si>
    <t>6060534</t>
  </si>
  <si>
    <t>6041658</t>
  </si>
  <si>
    <t>5091098</t>
  </si>
  <si>
    <t>5091099</t>
  </si>
  <si>
    <t>5091101</t>
  </si>
  <si>
    <t>6046789</t>
  </si>
  <si>
    <t>6062122</t>
  </si>
  <si>
    <t>6060622</t>
  </si>
  <si>
    <t>6055441</t>
  </si>
  <si>
    <t>6040960</t>
  </si>
  <si>
    <t>5041043</t>
  </si>
  <si>
    <t>5091102</t>
  </si>
  <si>
    <t>6055214</t>
  </si>
  <si>
    <t>5024027</t>
  </si>
  <si>
    <t>5025064</t>
  </si>
  <si>
    <t>5024212</t>
  </si>
  <si>
    <t>6061800</t>
  </si>
  <si>
    <t>5028774</t>
  </si>
  <si>
    <t>5091373</t>
  </si>
  <si>
    <t>6043014</t>
  </si>
  <si>
    <t>5091114</t>
  </si>
  <si>
    <t>6061854</t>
  </si>
  <si>
    <t>6046790</t>
  </si>
  <si>
    <t>5027063</t>
  </si>
  <si>
    <t>6055446</t>
  </si>
  <si>
    <t>6050196</t>
  </si>
  <si>
    <t>5074312</t>
  </si>
  <si>
    <t>6055436</t>
  </si>
  <si>
    <t>5091122</t>
  </si>
  <si>
    <t>5091131</t>
  </si>
  <si>
    <t>5040770</t>
  </si>
  <si>
    <t>5088598</t>
  </si>
  <si>
    <t>6046572</t>
  </si>
  <si>
    <t>6040886</t>
  </si>
  <si>
    <t>6060532</t>
  </si>
  <si>
    <t>6040885</t>
  </si>
  <si>
    <t>5028561</t>
  </si>
  <si>
    <t>5091147</t>
  </si>
  <si>
    <t>6061802</t>
  </si>
  <si>
    <t>6042056</t>
  </si>
  <si>
    <t>6053648</t>
  </si>
  <si>
    <t>6054374</t>
  </si>
  <si>
    <t>6055081</t>
  </si>
  <si>
    <t>5091153</t>
  </si>
  <si>
    <t>5028781</t>
  </si>
  <si>
    <t>6041657</t>
  </si>
  <si>
    <t>5028796</t>
  </si>
  <si>
    <t>6040939</t>
  </si>
  <si>
    <t>6041163</t>
  </si>
  <si>
    <t>5091190</t>
  </si>
  <si>
    <t>5088596</t>
  </si>
  <si>
    <t>5025054</t>
  </si>
  <si>
    <t>5091191</t>
  </si>
  <si>
    <t>5089389</t>
  </si>
  <si>
    <t>6044409</t>
  </si>
  <si>
    <t>6041216</t>
  </si>
  <si>
    <t>6061384</t>
  </si>
  <si>
    <t>5091204</t>
  </si>
  <si>
    <t>5091205</t>
  </si>
  <si>
    <t>5091206</t>
  </si>
  <si>
    <t>5041056</t>
  </si>
  <si>
    <t>6041211</t>
  </si>
  <si>
    <t>5091207</t>
  </si>
  <si>
    <t>6059696</t>
  </si>
  <si>
    <t>5028507</t>
  </si>
  <si>
    <t>5025085</t>
  </si>
  <si>
    <t>5092817</t>
  </si>
  <si>
    <t>6062065</t>
  </si>
  <si>
    <t>6055500</t>
  </si>
  <si>
    <t>5091367</t>
  </si>
  <si>
    <t>5024051</t>
  </si>
  <si>
    <t>5091208</t>
  </si>
  <si>
    <t>5091209</t>
  </si>
  <si>
    <t>5027898</t>
  </si>
  <si>
    <t>6041132</t>
  </si>
  <si>
    <t>5091210</t>
  </si>
  <si>
    <t>5012999</t>
  </si>
  <si>
    <t>5091378</t>
  </si>
  <si>
    <t>6061709</t>
  </si>
  <si>
    <t>5089400</t>
  </si>
  <si>
    <t>6042824</t>
  </si>
  <si>
    <t>6041335</t>
  </si>
  <si>
    <t>6045194</t>
  </si>
  <si>
    <t>6041311</t>
  </si>
  <si>
    <t>5028842</t>
  </si>
  <si>
    <t>6042099</t>
  </si>
  <si>
    <t>6040198</t>
  </si>
  <si>
    <t>6041058</t>
  </si>
  <si>
    <t>6054381</t>
  </si>
  <si>
    <t>6055434</t>
  </si>
  <si>
    <t>6042089</t>
  </si>
  <si>
    <t>6061610</t>
  </si>
  <si>
    <t>6055425</t>
  </si>
  <si>
    <t>5092107</t>
  </si>
  <si>
    <t>6041059</t>
  </si>
  <si>
    <t>6041131</t>
  </si>
  <si>
    <t>5028790</t>
  </si>
  <si>
    <t>6041140</t>
  </si>
  <si>
    <t>6041168</t>
  </si>
  <si>
    <t>5028485</t>
  </si>
  <si>
    <t>5028829</t>
  </si>
  <si>
    <t>6040197</t>
  </si>
  <si>
    <t>5091986</t>
  </si>
  <si>
    <t>5024204</t>
  </si>
  <si>
    <t>6046574</t>
  </si>
  <si>
    <t>5092691</t>
  </si>
  <si>
    <t>6041287</t>
  </si>
  <si>
    <t>6061964</t>
  </si>
  <si>
    <t>6040953</t>
  </si>
  <si>
    <t>6055859</t>
  </si>
  <si>
    <t>5088594</t>
  </si>
  <si>
    <t>6046647</t>
  </si>
  <si>
    <t>6054416</t>
  </si>
  <si>
    <t>5038037</t>
  </si>
  <si>
    <t>6041712</t>
  </si>
  <si>
    <t>6047419</t>
  </si>
  <si>
    <t>6041139</t>
  </si>
  <si>
    <t>6061794</t>
  </si>
  <si>
    <t>6057935</t>
  </si>
  <si>
    <t>6040558</t>
  </si>
  <si>
    <t>5092692</t>
  </si>
  <si>
    <t>5092801</t>
  </si>
  <si>
    <t>5092802</t>
  </si>
  <si>
    <t>5092805</t>
  </si>
  <si>
    <t>5028568</t>
  </si>
  <si>
    <t>6042088</t>
  </si>
  <si>
    <t>5023890</t>
  </si>
  <si>
    <t>5026989</t>
  </si>
  <si>
    <t>6041215</t>
  </si>
  <si>
    <t>6055428</t>
  </si>
  <si>
    <t>5092807</t>
  </si>
  <si>
    <t>5092808</t>
  </si>
  <si>
    <t>6062917</t>
  </si>
  <si>
    <t>6060981</t>
  </si>
  <si>
    <t>5093202</t>
  </si>
  <si>
    <t>5025637</t>
  </si>
  <si>
    <t>5093400</t>
  </si>
  <si>
    <t>6041135</t>
  </si>
  <si>
    <t>6040937</t>
  </si>
  <si>
    <t>6058137</t>
  </si>
  <si>
    <t>6041641</t>
  </si>
  <si>
    <t>6040880</t>
  </si>
  <si>
    <t>5028467</t>
  </si>
  <si>
    <t>5094757</t>
  </si>
  <si>
    <t>5094758</t>
  </si>
  <si>
    <t>6055439</t>
  </si>
  <si>
    <t>5041097</t>
  </si>
  <si>
    <t>6059857</t>
  </si>
  <si>
    <t>5028852</t>
  </si>
  <si>
    <t>6055204</t>
  </si>
  <si>
    <t>6042353</t>
  </si>
  <si>
    <t>6056781</t>
  </si>
  <si>
    <t>6040888</t>
  </si>
  <si>
    <t>5096097</t>
  </si>
  <si>
    <t>5091375</t>
  </si>
  <si>
    <t>6041188</t>
  </si>
  <si>
    <t>6033644</t>
  </si>
  <si>
    <t>6044313</t>
  </si>
  <si>
    <t>6040559</t>
  </si>
  <si>
    <t>6059898</t>
  </si>
  <si>
    <t>5027065</t>
  </si>
  <si>
    <t>6048266</t>
  </si>
  <si>
    <t>6041053</t>
  </si>
  <si>
    <t>6044315</t>
  </si>
  <si>
    <t>6040118</t>
  </si>
  <si>
    <t>6041214</t>
  </si>
  <si>
    <t>6058180</t>
  </si>
  <si>
    <t>6045351</t>
  </si>
  <si>
    <t>6042352</t>
  </si>
  <si>
    <t>5028802</t>
  </si>
  <si>
    <t>6045481</t>
  </si>
  <si>
    <t>6033646</t>
  </si>
  <si>
    <t>6047026</t>
  </si>
  <si>
    <t>6047491</t>
  </si>
  <si>
    <t>5028837</t>
  </si>
  <si>
    <t>6048265</t>
  </si>
  <si>
    <t>6048268</t>
  </si>
  <si>
    <t>6062023</t>
  </si>
  <si>
    <t>5053184</t>
  </si>
  <si>
    <t>6041045</t>
  </si>
  <si>
    <t>6047509</t>
  </si>
  <si>
    <t>6040565</t>
  </si>
  <si>
    <t>6041944</t>
  </si>
  <si>
    <t>6047514</t>
  </si>
  <si>
    <t>6047777</t>
  </si>
  <si>
    <t>6054376</t>
  </si>
  <si>
    <t>6041124</t>
  </si>
  <si>
    <t>6055310</t>
  </si>
  <si>
    <t>5023901</t>
  </si>
  <si>
    <t>6041136</t>
  </si>
  <si>
    <t>6051224</t>
  </si>
  <si>
    <t>6042090</t>
  </si>
  <si>
    <t>6054513</t>
  </si>
  <si>
    <t>6054514</t>
  </si>
  <si>
    <t>6042354</t>
  </si>
  <si>
    <t>6041060</t>
  </si>
  <si>
    <t>6059699</t>
  </si>
  <si>
    <t>6055073</t>
  </si>
  <si>
    <t>6061378</t>
  </si>
  <si>
    <t>6055099</t>
  </si>
  <si>
    <t>6055862</t>
  </si>
  <si>
    <t>6061799</t>
  </si>
  <si>
    <t>6055424</t>
  </si>
  <si>
    <t>6042334</t>
  </si>
  <si>
    <t>6057709</t>
  </si>
  <si>
    <t>6055863</t>
  </si>
  <si>
    <t>6058622</t>
  </si>
  <si>
    <t>6050383</t>
  </si>
  <si>
    <t>6059697</t>
  </si>
  <si>
    <t>5078045</t>
  </si>
  <si>
    <t>6059698</t>
  </si>
  <si>
    <t>6055884</t>
  </si>
  <si>
    <t>6053063</t>
  </si>
  <si>
    <t>6061561</t>
  </si>
  <si>
    <t>6042296</t>
  </si>
  <si>
    <t>6041675</t>
  </si>
  <si>
    <t>6055396</t>
  </si>
  <si>
    <t>6042091</t>
  </si>
  <si>
    <t>5027897</t>
  </si>
  <si>
    <t>6042649</t>
  </si>
  <si>
    <t>5093674</t>
  </si>
  <si>
    <t>6060535</t>
  </si>
  <si>
    <t>6041343</t>
  </si>
  <si>
    <t>6055305</t>
  </si>
  <si>
    <t>6041707</t>
  </si>
  <si>
    <t>6046646</t>
  </si>
  <si>
    <t>6042029</t>
  </si>
  <si>
    <t>6047321</t>
  </si>
  <si>
    <t>6040744</t>
  </si>
  <si>
    <t>6048687</t>
  </si>
  <si>
    <t>5027113</t>
  </si>
  <si>
    <t>5091026</t>
  </si>
  <si>
    <t>5041092</t>
  </si>
  <si>
    <t>5091068</t>
  </si>
  <si>
    <t>6054317</t>
  </si>
  <si>
    <t>6046792</t>
  </si>
  <si>
    <t>5028540</t>
  </si>
  <si>
    <t>6042018</t>
  </si>
  <si>
    <t>5091092</t>
  </si>
  <si>
    <t>6040566</t>
  </si>
  <si>
    <t>5028250</t>
  </si>
  <si>
    <t>6041085</t>
  </si>
  <si>
    <t>6056012</t>
  </si>
  <si>
    <t>6033643</t>
  </si>
  <si>
    <t>6054432</t>
  </si>
  <si>
    <t>5025709</t>
  </si>
  <si>
    <t>5027853</t>
  </si>
  <si>
    <t>5024217</t>
  </si>
  <si>
    <t>5027820</t>
  </si>
  <si>
    <t>6058240</t>
  </si>
  <si>
    <t>5074279</t>
  </si>
  <si>
    <t>5091002</t>
  </si>
  <si>
    <t>5028536</t>
  </si>
  <si>
    <t>5091110</t>
  </si>
  <si>
    <t>6045701</t>
  </si>
  <si>
    <t>6054370</t>
  </si>
  <si>
    <t>6054183</t>
  </si>
  <si>
    <t>6042173</t>
  </si>
  <si>
    <t>5017786</t>
  </si>
  <si>
    <t>5038029</t>
  </si>
  <si>
    <t>6042084</t>
  </si>
  <si>
    <t>5041042</t>
  </si>
  <si>
    <t>6041965</t>
  </si>
  <si>
    <t>5091070</t>
  </si>
  <si>
    <t>6041191</t>
  </si>
  <si>
    <t>5027038</t>
  </si>
  <si>
    <t>6053478</t>
  </si>
  <si>
    <t>6041642</t>
  </si>
  <si>
    <t>6042787</t>
  </si>
  <si>
    <t>6040942</t>
  </si>
  <si>
    <t>5026920</t>
  </si>
  <si>
    <t>6041562</t>
  </si>
  <si>
    <t>5093217</t>
  </si>
  <si>
    <t>6041943</t>
  </si>
  <si>
    <t>5091136</t>
  </si>
  <si>
    <t>6041955</t>
  </si>
  <si>
    <t>6041543</t>
  </si>
  <si>
    <t>5024061</t>
  </si>
  <si>
    <t>5091018</t>
  </si>
  <si>
    <t>6041585</t>
  </si>
  <si>
    <t>6055908</t>
  </si>
  <si>
    <t>5096166</t>
  </si>
  <si>
    <t>6059805</t>
  </si>
  <si>
    <t>6046788</t>
  </si>
  <si>
    <t>6060634</t>
  </si>
  <si>
    <t>5090990</t>
  </si>
  <si>
    <t>6041584</t>
  </si>
  <si>
    <t>6047715</t>
  </si>
  <si>
    <t>6040077</t>
  </si>
  <si>
    <t>5025180</t>
  </si>
  <si>
    <t>6055430</t>
  </si>
  <si>
    <t>6054968</t>
  </si>
  <si>
    <t>6041563</t>
  </si>
  <si>
    <t>5073961</t>
  </si>
  <si>
    <t>5091043</t>
  </si>
  <si>
    <t>6055200</t>
  </si>
  <si>
    <t>6055437</t>
  </si>
  <si>
    <t>5025109</t>
  </si>
  <si>
    <t>6040599</t>
  </si>
  <si>
    <t>5091100</t>
  </si>
  <si>
    <t>6041330</t>
  </si>
  <si>
    <t>5028841</t>
  </si>
  <si>
    <t>5091089</t>
  </si>
  <si>
    <t>5027874</t>
  </si>
  <si>
    <t>6061611</t>
  </si>
  <si>
    <t>5028826</t>
  </si>
  <si>
    <t>6041049</t>
  </si>
  <si>
    <t>6049279</t>
  </si>
  <si>
    <t>6040973</t>
  </si>
  <si>
    <t>6042320</t>
  </si>
  <si>
    <t>5028854</t>
  </si>
  <si>
    <t>6048485</t>
  </si>
  <si>
    <t>6040557</t>
  </si>
  <si>
    <t>6054325</t>
  </si>
  <si>
    <t>6048484</t>
  </si>
  <si>
    <t>5091004</t>
  </si>
  <si>
    <t>5090997</t>
  </si>
  <si>
    <t>6041137</t>
  </si>
  <si>
    <t>5012994</t>
  </si>
  <si>
    <t>6042110</t>
  </si>
  <si>
    <t>5028579</t>
  </si>
  <si>
    <t>5027813</t>
  </si>
  <si>
    <t>6041627</t>
  </si>
  <si>
    <t>6040923</t>
  </si>
  <si>
    <t>5092804</t>
  </si>
  <si>
    <t>6046274</t>
  </si>
  <si>
    <t>5091198</t>
  </si>
  <si>
    <t>5027902</t>
  </si>
  <si>
    <t>5091007</t>
  </si>
  <si>
    <t>5092816</t>
  </si>
  <si>
    <t>6041670</t>
  </si>
  <si>
    <t>6059804</t>
  </si>
  <si>
    <t>6040196</t>
  </si>
  <si>
    <t>6040994</t>
  </si>
  <si>
    <t>6061962</t>
  </si>
  <si>
    <t>6041171</t>
  </si>
  <si>
    <t>5091010</t>
  </si>
  <si>
    <t>5091143</t>
  </si>
  <si>
    <t>6041482</t>
  </si>
  <si>
    <t>6056954</t>
  </si>
  <si>
    <t>5025660</t>
  </si>
  <si>
    <t>6046472</t>
  </si>
  <si>
    <t>6041674</t>
  </si>
  <si>
    <t>6052914</t>
  </si>
  <si>
    <t>6054377</t>
  </si>
  <si>
    <t>5086881</t>
  </si>
  <si>
    <t>6054384</t>
  </si>
  <si>
    <t>6041206</t>
  </si>
  <si>
    <t>6061771</t>
  </si>
  <si>
    <t>6054184</t>
  </si>
  <si>
    <t>5091120</t>
  </si>
  <si>
    <t>6056850</t>
  </si>
  <si>
    <t>5093243</t>
  </si>
  <si>
    <t>5028530</t>
  </si>
  <si>
    <t>6046436</t>
  </si>
  <si>
    <t>6040955</t>
  </si>
  <si>
    <t>5091069</t>
  </si>
  <si>
    <t>6042346</t>
  </si>
  <si>
    <t>5092105</t>
  </si>
  <si>
    <t>5091035</t>
  </si>
  <si>
    <t>6042044</t>
  </si>
  <si>
    <t>6043077</t>
  </si>
  <si>
    <t>6046885</t>
  </si>
  <si>
    <t>6061499</t>
  </si>
  <si>
    <t>6043022</t>
  </si>
  <si>
    <t>6056916</t>
  </si>
  <si>
    <t>6040567</t>
  </si>
  <si>
    <t>6062918</t>
  </si>
  <si>
    <t>6040765</t>
  </si>
  <si>
    <t>6054192</t>
  </si>
  <si>
    <t>6041616</t>
  </si>
  <si>
    <t>6042294</t>
  </si>
  <si>
    <t>5090088</t>
  </si>
  <si>
    <t>5089161</t>
  </si>
  <si>
    <t>5093242</t>
  </si>
  <si>
    <t>6054380</t>
  </si>
  <si>
    <t>6058607</t>
  </si>
  <si>
    <t>5041039</t>
  </si>
  <si>
    <t>5064697</t>
  </si>
  <si>
    <t>6041549</t>
  </si>
  <si>
    <t>6055507</t>
  </si>
  <si>
    <t>6042167</t>
  </si>
  <si>
    <t>5091128</t>
  </si>
  <si>
    <t>6055202</t>
  </si>
  <si>
    <t>6056965</t>
  </si>
  <si>
    <t>5089494</t>
  </si>
  <si>
    <t>6041892</t>
  </si>
  <si>
    <t>5038036</t>
  </si>
  <si>
    <t>5091066</t>
  </si>
  <si>
    <t>5017896</t>
  </si>
  <si>
    <t>6041660</t>
  </si>
  <si>
    <t>6056207</t>
  </si>
  <si>
    <t>6061919</t>
  </si>
  <si>
    <t>6047193</t>
  </si>
  <si>
    <t>6042130</t>
  </si>
  <si>
    <t>6042015</t>
  </si>
  <si>
    <t>6047361</t>
  </si>
  <si>
    <t>6047196</t>
  </si>
  <si>
    <t>5028459</t>
  </si>
  <si>
    <t>6047231</t>
  </si>
  <si>
    <t>5093244</t>
  </si>
  <si>
    <t>6056200</t>
  </si>
  <si>
    <t>5091097</t>
  </si>
  <si>
    <t>6040745</t>
  </si>
  <si>
    <t>6055426</t>
  </si>
  <si>
    <t>6048581</t>
  </si>
  <si>
    <t>6054190</t>
  </si>
  <si>
    <t>6054327</t>
  </si>
  <si>
    <t>6041815</t>
  </si>
  <si>
    <t>5025084</t>
  </si>
  <si>
    <t>6042135</t>
  </si>
  <si>
    <t>6043740</t>
  </si>
  <si>
    <t>5091117</t>
  </si>
  <si>
    <t>6058265</t>
  </si>
  <si>
    <t>5091371</t>
  </si>
  <si>
    <t>5025195</t>
  </si>
  <si>
    <t>6056240</t>
  </si>
  <si>
    <t>6042086</t>
  </si>
  <si>
    <t>6042295</t>
  </si>
  <si>
    <t>6043589</t>
  </si>
  <si>
    <t>5091369</t>
  </si>
  <si>
    <t>6034048</t>
  </si>
  <si>
    <t>6042075</t>
  </si>
  <si>
    <t>6042801</t>
  </si>
  <si>
    <t>6045136</t>
  </si>
  <si>
    <t>6045036</t>
  </si>
  <si>
    <t>5027071</t>
  </si>
  <si>
    <t>6044256</t>
  </si>
  <si>
    <t>6034047</t>
  </si>
  <si>
    <t>6055702</t>
  </si>
  <si>
    <t>5017820</t>
  </si>
  <si>
    <t>6061661</t>
  </si>
  <si>
    <t>6048682</t>
  </si>
  <si>
    <t>6041895</t>
  </si>
  <si>
    <t>5025210</t>
  </si>
  <si>
    <t>6044976</t>
  </si>
  <si>
    <t>6041587</t>
  </si>
  <si>
    <t>5024216</t>
  </si>
  <si>
    <t>6041076</t>
  </si>
  <si>
    <t>5092566</t>
  </si>
  <si>
    <t>6041144</t>
  </si>
  <si>
    <t>6041068</t>
  </si>
  <si>
    <t>6054318</t>
  </si>
  <si>
    <t>6042109</t>
  </si>
  <si>
    <t>6058146</t>
  </si>
  <si>
    <t>6042092</t>
  </si>
  <si>
    <t>6040199</t>
  </si>
  <si>
    <t>6054404</t>
  </si>
  <si>
    <t>5017818</t>
  </si>
  <si>
    <t>6041649</t>
  </si>
  <si>
    <t>5025110</t>
  </si>
  <si>
    <t>6055212</t>
  </si>
  <si>
    <t>6055707</t>
  </si>
  <si>
    <t>5092564</t>
  </si>
  <si>
    <t>6062547</t>
  </si>
  <si>
    <t>6042347</t>
  </si>
  <si>
    <t>5028492</t>
  </si>
  <si>
    <t>6034046</t>
  </si>
  <si>
    <t>6053570</t>
  </si>
  <si>
    <t>6053572</t>
  </si>
  <si>
    <t>6046273</t>
  </si>
  <si>
    <t>5028212</t>
  </si>
  <si>
    <t>6042028</t>
  </si>
  <si>
    <t>6062120</t>
  </si>
  <si>
    <t>5093247</t>
  </si>
  <si>
    <t>6061767</t>
  </si>
  <si>
    <t>5091139</t>
  </si>
  <si>
    <t>5090802</t>
  </si>
  <si>
    <t>5090817</t>
  </si>
  <si>
    <t>6055445</t>
  </si>
  <si>
    <t>6060631</t>
  </si>
  <si>
    <t>5074278</t>
  </si>
  <si>
    <t>6040962</t>
  </si>
  <si>
    <t>6061801</t>
  </si>
  <si>
    <t>6041057</t>
  </si>
  <si>
    <t>6058194</t>
  </si>
  <si>
    <t>6046718</t>
  </si>
  <si>
    <t>5091076</t>
  </si>
  <si>
    <t>6055984</t>
  </si>
  <si>
    <t>6050129</t>
  </si>
  <si>
    <t>6040743</t>
  </si>
  <si>
    <t>6061952</t>
  </si>
  <si>
    <t>6053064</t>
  </si>
  <si>
    <t>6054438</t>
  </si>
  <si>
    <t>5091021</t>
  </si>
  <si>
    <t>5095255</t>
  </si>
  <si>
    <t>6040200</t>
  </si>
  <si>
    <t>5026922</t>
  </si>
  <si>
    <t>5027121</t>
  </si>
  <si>
    <t>5040681</t>
  </si>
  <si>
    <t>6047222</t>
  </si>
  <si>
    <t>6056052</t>
  </si>
  <si>
    <t>6047049</t>
  </si>
  <si>
    <t>5028845</t>
  </si>
  <si>
    <t>5091144</t>
  </si>
  <si>
    <t>6041625</t>
  </si>
  <si>
    <t>5028739</t>
  </si>
  <si>
    <t>6046066</t>
  </si>
  <si>
    <t>6047194</t>
  </si>
  <si>
    <t>6046869</t>
  </si>
  <si>
    <t>6061583</t>
  </si>
  <si>
    <t>5093203</t>
  </si>
  <si>
    <t>6060514</t>
  </si>
  <si>
    <t>5060705</t>
  </si>
  <si>
    <t>6055703</t>
  </si>
  <si>
    <t>5070052</t>
  </si>
  <si>
    <t>5096472</t>
  </si>
  <si>
    <t>6042297</t>
  </si>
  <si>
    <t>5091040</t>
  </si>
  <si>
    <t>6060508</t>
  </si>
  <si>
    <t>6055432</t>
  </si>
  <si>
    <t>6042146</t>
  </si>
  <si>
    <t>6040598</t>
  </si>
  <si>
    <t>5091052</t>
  </si>
  <si>
    <t>5038013</t>
  </si>
  <si>
    <t>6047640</t>
  </si>
  <si>
    <t>6040570</t>
  </si>
  <si>
    <t>6041213</t>
  </si>
  <si>
    <t>6041220</t>
  </si>
  <si>
    <t>6041952</t>
  </si>
  <si>
    <t>5030863</t>
  </si>
  <si>
    <t>6041192</t>
  </si>
  <si>
    <t>6054191</t>
  </si>
  <si>
    <t>6054680</t>
  </si>
  <si>
    <t>5028535</t>
  </si>
  <si>
    <t>5091202</t>
  </si>
  <si>
    <t>6055442</t>
  </si>
  <si>
    <t>6041305</t>
  </si>
  <si>
    <t>6054678</t>
  </si>
  <si>
    <t>6062051</t>
  </si>
  <si>
    <t>6040882</t>
  </si>
  <si>
    <t>6048752</t>
  </si>
  <si>
    <t>6041676</t>
  </si>
  <si>
    <t>5025719</t>
  </si>
  <si>
    <t>5062328</t>
  </si>
  <si>
    <t>6041802</t>
  </si>
  <si>
    <t>6041975</t>
  </si>
  <si>
    <t>5091006</t>
  </si>
  <si>
    <t>6043607</t>
  </si>
  <si>
    <t>6056966</t>
  </si>
  <si>
    <t>6056014</t>
  </si>
  <si>
    <t>5027039</t>
  </si>
  <si>
    <t>6060506</t>
  </si>
  <si>
    <t>5091119</t>
  </si>
  <si>
    <t>5028844</t>
  </si>
  <si>
    <t>6041874</t>
  </si>
  <si>
    <t>6040119</t>
  </si>
  <si>
    <t>6056786</t>
  </si>
  <si>
    <t>6052903</t>
  </si>
  <si>
    <t>5027072</t>
  </si>
  <si>
    <t>6061097</t>
  </si>
  <si>
    <t>6041639</t>
  </si>
  <si>
    <t>5027076</t>
  </si>
  <si>
    <t>6054185</t>
  </si>
  <si>
    <t>5028463</t>
  </si>
  <si>
    <t>6042823</t>
  </si>
  <si>
    <t>5091078</t>
  </si>
  <si>
    <t>5090869</t>
  </si>
  <si>
    <t>5013002</t>
  </si>
  <si>
    <t>6061098</t>
  </si>
  <si>
    <t>5089491</t>
  </si>
  <si>
    <t>5091082</t>
  </si>
  <si>
    <t>5028539</t>
  </si>
  <si>
    <t>5091009</t>
  </si>
  <si>
    <t>5028778</t>
  </si>
  <si>
    <t>6054624</t>
  </si>
  <si>
    <t>6040969</t>
  </si>
  <si>
    <t>6048236</t>
  </si>
  <si>
    <t>6040561</t>
  </si>
  <si>
    <t>6040606</t>
  </si>
  <si>
    <t>6060096</t>
  </si>
  <si>
    <t>6057182</t>
  </si>
  <si>
    <t>6043741</t>
  </si>
  <si>
    <t>5028580</t>
  </si>
  <si>
    <t>6057287</t>
  </si>
  <si>
    <t>5061964</t>
  </si>
  <si>
    <t>6046645</t>
  </si>
  <si>
    <t>5028489</t>
  </si>
  <si>
    <t>6061853</t>
  </si>
  <si>
    <t>5064685</t>
  </si>
  <si>
    <t>6054993</t>
  </si>
  <si>
    <t>5061837</t>
  </si>
  <si>
    <t>5060704</t>
  </si>
  <si>
    <t>5091096</t>
  </si>
  <si>
    <t>5024071</t>
  </si>
  <si>
    <t>6062514</t>
  </si>
  <si>
    <t>6041626</t>
  </si>
  <si>
    <t>6042085</t>
  </si>
  <si>
    <t>6055443</t>
  </si>
  <si>
    <t>5091025</t>
  </si>
  <si>
    <t>5092637</t>
  </si>
  <si>
    <t>6061707</t>
  </si>
  <si>
    <t>6054640</t>
  </si>
  <si>
    <t>5092803</t>
  </si>
  <si>
    <t>5091113</t>
  </si>
  <si>
    <t>6041062</t>
  </si>
  <si>
    <t>6055452</t>
  </si>
  <si>
    <t>6054326</t>
  </si>
  <si>
    <t>5093246</t>
  </si>
  <si>
    <t>5091130</t>
  </si>
  <si>
    <t>5091008</t>
  </si>
  <si>
    <t>6008176</t>
  </si>
  <si>
    <t>6041483</t>
  </si>
  <si>
    <t>5026954</t>
  </si>
  <si>
    <t>6054443</t>
  </si>
  <si>
    <t>6055698</t>
  </si>
  <si>
    <t>6059889</t>
  </si>
  <si>
    <t>6057231</t>
  </si>
  <si>
    <t>6056960</t>
  </si>
  <si>
    <t>6056007</t>
  </si>
  <si>
    <t>5069637</t>
  </si>
  <si>
    <t>6054699</t>
  </si>
  <si>
    <t>5091141</t>
  </si>
  <si>
    <t>6049842</t>
  </si>
  <si>
    <t>5091053</t>
  </si>
  <si>
    <t>6043322</t>
  </si>
  <si>
    <t>5027037</t>
  </si>
  <si>
    <t>6060528</t>
  </si>
  <si>
    <t>6047322</t>
  </si>
  <si>
    <t>5096150</t>
  </si>
  <si>
    <t>6042355</t>
  </si>
  <si>
    <t>6055213</t>
  </si>
  <si>
    <t>5091038</t>
  </si>
  <si>
    <t>6055752</t>
  </si>
  <si>
    <t>6041954</t>
  </si>
  <si>
    <t>6056037</t>
  </si>
  <si>
    <t>6060630</t>
  </si>
  <si>
    <t>6062546</t>
  </si>
  <si>
    <t>6047476</t>
  </si>
  <si>
    <t>6056043</t>
  </si>
  <si>
    <t>6042255</t>
  </si>
  <si>
    <t>6044975</t>
  </si>
  <si>
    <t>6058734</t>
  </si>
  <si>
    <t>5038028</t>
  </si>
  <si>
    <t>6051930</t>
  </si>
  <si>
    <t>6049073</t>
  </si>
  <si>
    <t>5026959</t>
  </si>
  <si>
    <t>6061991</t>
  </si>
  <si>
    <t>6058226</t>
  </si>
  <si>
    <t>6041221</t>
  </si>
  <si>
    <t>6046871</t>
  </si>
  <si>
    <t>6046275</t>
  </si>
  <si>
    <t>6041697</t>
  </si>
  <si>
    <t>6060673</t>
  </si>
  <si>
    <t>6062076</t>
  </si>
  <si>
    <t>5091000</t>
  </si>
  <si>
    <t>6042170</t>
  </si>
  <si>
    <t>6057893</t>
  </si>
  <si>
    <t>6040924</t>
  </si>
  <si>
    <t>6047362</t>
  </si>
  <si>
    <t>6055209</t>
  </si>
  <si>
    <t>6041853</t>
  </si>
  <si>
    <t>6062064</t>
  </si>
  <si>
    <t>6055203</t>
  </si>
  <si>
    <t>6053484</t>
  </si>
  <si>
    <t>5074311</t>
  </si>
  <si>
    <t>5025055</t>
  </si>
  <si>
    <t>6047775</t>
  </si>
  <si>
    <t>6042108</t>
  </si>
  <si>
    <t>6047510</t>
  </si>
  <si>
    <t>5074888</t>
  </si>
  <si>
    <t>6042289</t>
  </si>
  <si>
    <t>6056083</t>
  </si>
  <si>
    <t>5090814</t>
  </si>
  <si>
    <t>5017895</t>
  </si>
  <si>
    <t>6061766</t>
  </si>
  <si>
    <t>5092104</t>
  </si>
  <si>
    <t>6057288</t>
  </si>
  <si>
    <t>6041628</t>
  </si>
  <si>
    <t>6045379</t>
  </si>
  <si>
    <t>6062410</t>
  </si>
  <si>
    <t>6054189</t>
  </si>
  <si>
    <t>5024083</t>
  </si>
  <si>
    <t>6060516</t>
  </si>
  <si>
    <t>6060615</t>
  </si>
  <si>
    <t>6062594</t>
  </si>
  <si>
    <t>5089495</t>
  </si>
  <si>
    <t>5091985</t>
  </si>
  <si>
    <t>5092612</t>
  </si>
  <si>
    <t>5092613</t>
  </si>
  <si>
    <t>5092615</t>
  </si>
  <si>
    <t>5092806</t>
  </si>
  <si>
    <t>6052677</t>
  </si>
  <si>
    <t>5024050</t>
  </si>
  <si>
    <t>5051845</t>
  </si>
  <si>
    <t>5032244</t>
  </si>
  <si>
    <t>5025077</t>
  </si>
  <si>
    <t>6049074</t>
  </si>
  <si>
    <t>5028795</t>
  </si>
  <si>
    <t>5089492</t>
  </si>
  <si>
    <t>6061942</t>
  </si>
  <si>
    <t>6006693</t>
  </si>
  <si>
    <t>6056042</t>
  </si>
  <si>
    <t>6041300</t>
  </si>
  <si>
    <t>5091146</t>
  </si>
  <si>
    <t>6040884</t>
  </si>
  <si>
    <t>6061723</t>
  </si>
  <si>
    <t>6055821</t>
  </si>
  <si>
    <t>6049816</t>
  </si>
  <si>
    <t>6054328</t>
  </si>
  <si>
    <t>6061992</t>
  </si>
  <si>
    <t>6059870</t>
  </si>
  <si>
    <t>6041600</t>
  </si>
  <si>
    <t>6041664</t>
  </si>
  <si>
    <t>5012989</t>
  </si>
  <si>
    <t>5028567</t>
  </si>
  <si>
    <t>5091203</t>
  </si>
  <si>
    <t>6058247</t>
  </si>
  <si>
    <t>6041702</t>
  </si>
  <si>
    <t>6042097</t>
  </si>
  <si>
    <t>5088428</t>
  </si>
  <si>
    <t>6058618</t>
  </si>
  <si>
    <t>6061547</t>
  </si>
  <si>
    <t>6041624</t>
  </si>
  <si>
    <t>6054319</t>
  </si>
  <si>
    <t>6062334</t>
  </si>
  <si>
    <t>6041964</t>
  </si>
  <si>
    <t>5024230</t>
  </si>
  <si>
    <t>6055451</t>
  </si>
  <si>
    <t>6062054</t>
  </si>
  <si>
    <t>6057416</t>
  </si>
  <si>
    <t>6055429</t>
  </si>
  <si>
    <t>5094752</t>
  </si>
  <si>
    <t>6053477</t>
  </si>
  <si>
    <t>6041480</t>
  </si>
  <si>
    <t>5028458</t>
  </si>
  <si>
    <t>5028476</t>
  </si>
  <si>
    <t>6058621</t>
  </si>
  <si>
    <t>6056837</t>
  </si>
  <si>
    <t>5026915</t>
  </si>
  <si>
    <t>6048366</t>
  </si>
  <si>
    <t>5028578</t>
  </si>
  <si>
    <t>5096142</t>
  </si>
  <si>
    <t>6059800</t>
  </si>
  <si>
    <t>5096601</t>
  </si>
  <si>
    <t>5028793</t>
  </si>
  <si>
    <t>6061548</t>
  </si>
  <si>
    <t>6042051</t>
  </si>
  <si>
    <t>6056044</t>
  </si>
  <si>
    <t>5096091</t>
  </si>
  <si>
    <t>6054690</t>
  </si>
  <si>
    <t>6047323</t>
  </si>
  <si>
    <t>5092610</t>
  </si>
  <si>
    <t>6056008</t>
  </si>
  <si>
    <t>6033259</t>
  </si>
  <si>
    <t>6042142</t>
  </si>
  <si>
    <t>6040881</t>
  </si>
  <si>
    <t>5027925</t>
  </si>
  <si>
    <t>6054182</t>
  </si>
  <si>
    <t>6042298</t>
  </si>
  <si>
    <t>6055435</t>
  </si>
  <si>
    <t>6056016</t>
  </si>
  <si>
    <t>5093245</t>
  </si>
  <si>
    <t>6041345</t>
  </si>
  <si>
    <t>5017550</t>
  </si>
  <si>
    <t>5064657</t>
  </si>
  <si>
    <t>5091372</t>
  </si>
  <si>
    <t>5091091</t>
  </si>
  <si>
    <t>6061778</t>
  </si>
  <si>
    <t>5028787</t>
  </si>
  <si>
    <t>6055822</t>
  </si>
  <si>
    <t>6041976</t>
  </si>
  <si>
    <t>6053075</t>
  </si>
  <si>
    <t>5093199</t>
  </si>
  <si>
    <t>5093200</t>
  </si>
  <si>
    <t>5093360</t>
  </si>
  <si>
    <t>6042023</t>
  </si>
  <si>
    <t>5093145</t>
  </si>
  <si>
    <t>5028506</t>
  </si>
  <si>
    <t>6042123</t>
  </si>
  <si>
    <t>6057891</t>
  </si>
  <si>
    <t>6058191</t>
  </si>
  <si>
    <t>5091081</t>
  </si>
  <si>
    <t>6057292</t>
  </si>
  <si>
    <t>6059888</t>
  </si>
  <si>
    <t>5028777</t>
  </si>
  <si>
    <t>5091105</t>
  </si>
  <si>
    <t>6058614</t>
  </si>
  <si>
    <t>5090894</t>
  </si>
  <si>
    <t>5090896</t>
  </si>
  <si>
    <t>6059890</t>
  </si>
  <si>
    <t>6041548</t>
  </si>
  <si>
    <t>6060912</t>
  </si>
  <si>
    <t>6058241</t>
  </si>
  <si>
    <t>6041986</t>
  </si>
  <si>
    <t>6042800</t>
  </si>
  <si>
    <t>6047950</t>
  </si>
  <si>
    <t>6047423</t>
  </si>
  <si>
    <t>6058183</t>
  </si>
  <si>
    <t>6045884</t>
  </si>
  <si>
    <t>5028773</t>
  </si>
  <si>
    <t>5028801</t>
  </si>
  <si>
    <t>5091109</t>
  </si>
  <si>
    <t>6041339</t>
  </si>
  <si>
    <t>6043008</t>
  </si>
  <si>
    <t>5028505</t>
  </si>
  <si>
    <t>6058733</t>
  </si>
  <si>
    <t>5068181</t>
  </si>
  <si>
    <t>6055722</t>
  </si>
  <si>
    <t>6056790</t>
  </si>
  <si>
    <t>6042069</t>
  </si>
  <si>
    <t>6046475</t>
  </si>
  <si>
    <t>5091034</t>
  </si>
  <si>
    <t>6054371</t>
  </si>
  <si>
    <t>6042104</t>
  </si>
  <si>
    <t>5091088</t>
  </si>
  <si>
    <t>6058613</t>
  </si>
  <si>
    <t>5028780</t>
  </si>
  <si>
    <t>5028465</t>
  </si>
  <si>
    <t>6046476</t>
  </si>
  <si>
    <t>6057291</t>
  </si>
  <si>
    <t>6061043</t>
  </si>
  <si>
    <t>6040778</t>
  </si>
  <si>
    <t>6055444</t>
  </si>
  <si>
    <t>6054444</t>
  </si>
  <si>
    <t>6062029</t>
  </si>
  <si>
    <t>6054304</t>
  </si>
  <si>
    <t>6055819</t>
  </si>
  <si>
    <t>6053953</t>
  </si>
  <si>
    <t>6055818</t>
  </si>
  <si>
    <t>5024060</t>
  </si>
  <si>
    <t>5088433</t>
  </si>
  <si>
    <t>6041967</t>
  </si>
  <si>
    <t>6041974</t>
  </si>
  <si>
    <t>6042133</t>
  </si>
  <si>
    <t>6061954</t>
  </si>
  <si>
    <t>6041651</t>
  </si>
  <si>
    <t>5091072</t>
  </si>
  <si>
    <t>6056964</t>
  </si>
  <si>
    <t>6057425</t>
  </si>
  <si>
    <t>6060624</t>
  </si>
  <si>
    <t>6061920</t>
  </si>
  <si>
    <t>6055226</t>
  </si>
  <si>
    <t>5092106</t>
  </si>
  <si>
    <t>6059891</t>
  </si>
  <si>
    <t>6061781</t>
  </si>
  <si>
    <t>5023887</t>
  </si>
  <si>
    <t>6041071</t>
  </si>
  <si>
    <t>5027034</t>
  </si>
  <si>
    <t>5091135</t>
  </si>
  <si>
    <t>5024082</t>
  </si>
  <si>
    <t>6055709</t>
  </si>
  <si>
    <t>6056203</t>
  </si>
  <si>
    <t>6056838</t>
  </si>
  <si>
    <t>6041597</t>
  </si>
  <si>
    <t>6046278</t>
  </si>
  <si>
    <t>6055438</t>
  </si>
  <si>
    <t>6046478</t>
  </si>
  <si>
    <t>6059854</t>
  </si>
  <si>
    <t>5091116</t>
  </si>
  <si>
    <t>6058617</t>
  </si>
  <si>
    <t>6051888</t>
  </si>
  <si>
    <t>6059801</t>
  </si>
  <si>
    <t>5091138</t>
  </si>
  <si>
    <t>6041907</t>
  </si>
  <si>
    <t>6042116</t>
  </si>
  <si>
    <t>6046768</t>
  </si>
  <si>
    <t>6018207</t>
  </si>
  <si>
    <t>6042339</t>
  </si>
  <si>
    <t>5093204</t>
  </si>
  <si>
    <t>6041646</t>
  </si>
  <si>
    <t>6042087</t>
  </si>
  <si>
    <t>6041046</t>
  </si>
  <si>
    <t>6056795</t>
  </si>
  <si>
    <t>6059856</t>
  </si>
  <si>
    <t>5093397</t>
  </si>
  <si>
    <t>6056785</t>
  </si>
  <si>
    <t>6040203</t>
  </si>
  <si>
    <t>6042124</t>
  </si>
  <si>
    <t>6042114</t>
  </si>
  <si>
    <t>6040120</t>
  </si>
  <si>
    <t>6042112</t>
  </si>
  <si>
    <t>6061779</t>
  </si>
  <si>
    <t>5094352</t>
  </si>
  <si>
    <t>5025080</t>
  </si>
  <si>
    <t>5024172</t>
  </si>
  <si>
    <t>6041947</t>
  </si>
  <si>
    <t>6057419</t>
  </si>
  <si>
    <t>6041329</t>
  </si>
  <si>
    <t>6057195</t>
  </si>
  <si>
    <t>6055199</t>
  </si>
  <si>
    <t>5090732</t>
  </si>
  <si>
    <t>6041881</t>
  </si>
  <si>
    <t>6041883</t>
  </si>
  <si>
    <t>6046272</t>
  </si>
  <si>
    <t>6046276</t>
  </si>
  <si>
    <t>5093399</t>
  </si>
  <si>
    <t>6046477</t>
  </si>
  <si>
    <t>6055511</t>
  </si>
  <si>
    <t>6054448</t>
  </si>
  <si>
    <t>6048365</t>
  </si>
  <si>
    <t>5091197</t>
  </si>
  <si>
    <t>5091063</t>
  </si>
  <si>
    <t>6055433</t>
  </si>
  <si>
    <t>5091123</t>
  </si>
  <si>
    <t>6043639</t>
  </si>
  <si>
    <t>6041578</t>
  </si>
  <si>
    <t>6040191</t>
  </si>
  <si>
    <t>6057205</t>
  </si>
  <si>
    <t>6054436</t>
  </si>
  <si>
    <t>6061790</t>
  </si>
  <si>
    <t>6055909</t>
  </si>
  <si>
    <t>6061941</t>
  </si>
  <si>
    <t>5091152</t>
  </si>
  <si>
    <t>6047320</t>
  </si>
  <si>
    <t>5027819</t>
  </si>
  <si>
    <t>6060999</t>
  </si>
  <si>
    <t>5051844</t>
  </si>
  <si>
    <t>6041645</t>
  </si>
  <si>
    <t>6041044</t>
  </si>
  <si>
    <t>6041334</t>
  </si>
  <si>
    <t>5091044</t>
  </si>
  <si>
    <t>6057892</t>
  </si>
  <si>
    <t>6046249</t>
  </si>
  <si>
    <t>6049058</t>
  </si>
  <si>
    <t>6061777</t>
  </si>
  <si>
    <t>5091142</t>
  </si>
  <si>
    <t>6041134</t>
  </si>
  <si>
    <t>6043807</t>
  </si>
  <si>
    <t>6042013</t>
  </si>
  <si>
    <t>6058599</t>
  </si>
  <si>
    <t>6061782</t>
  </si>
  <si>
    <t>6043323</t>
  </si>
  <si>
    <t>5028828</t>
  </si>
  <si>
    <t>5028853</t>
  </si>
  <si>
    <t>5074788</t>
  </si>
  <si>
    <t>6060997</t>
  </si>
  <si>
    <t>5091125</t>
  </si>
  <si>
    <t>6058179</t>
  </si>
  <si>
    <t>6055622</t>
  </si>
  <si>
    <t>6055954</t>
  </si>
  <si>
    <t>6045331</t>
  </si>
  <si>
    <t>5090722</t>
  </si>
  <si>
    <t>6058185</t>
  </si>
  <si>
    <t>6055219</t>
  </si>
  <si>
    <t>6040918</t>
  </si>
  <si>
    <t>6042134</t>
  </si>
  <si>
    <t>6042799</t>
  </si>
  <si>
    <t>5025068</t>
  </si>
  <si>
    <t>6055225</t>
  </si>
  <si>
    <t>6057428</t>
  </si>
  <si>
    <t>6061961</t>
  </si>
  <si>
    <t>6041542</t>
  </si>
  <si>
    <t>6041686</t>
  </si>
  <si>
    <t>6057201</t>
  </si>
  <si>
    <t>5096092</t>
  </si>
  <si>
    <t>5028836</t>
  </si>
  <si>
    <t>6061710</t>
  </si>
  <si>
    <t>5027896</t>
  </si>
  <si>
    <t>5028534</t>
  </si>
  <si>
    <t>5028547</t>
  </si>
  <si>
    <t>5028555</t>
  </si>
  <si>
    <t>6040919</t>
  </si>
  <si>
    <t>5038030</t>
  </si>
  <si>
    <t>6055480</t>
  </si>
  <si>
    <t>6055440</t>
  </si>
  <si>
    <t>6061776</t>
  </si>
  <si>
    <t>6060097</t>
  </si>
  <si>
    <t>6061355</t>
  </si>
  <si>
    <t>6055985</t>
  </si>
  <si>
    <t>6061968</t>
  </si>
  <si>
    <t>6054679</t>
  </si>
  <si>
    <t>6061911</t>
  </si>
  <si>
    <t>5024211</t>
  </si>
  <si>
    <t>5028528</t>
  </si>
  <si>
    <t>5028542</t>
  </si>
  <si>
    <t>5028566</t>
  </si>
  <si>
    <t>6040569</t>
  </si>
  <si>
    <t>6055447</t>
  </si>
  <si>
    <t>6042943</t>
  </si>
  <si>
    <t>6056915</t>
  </si>
  <si>
    <t>6061379</t>
  </si>
  <si>
    <t>6054305</t>
  </si>
  <si>
    <t>5048895</t>
  </si>
  <si>
    <t>5091030</t>
  </si>
  <si>
    <t>6057731</t>
  </si>
  <si>
    <t>5091107</t>
  </si>
  <si>
    <t>6054287</t>
  </si>
  <si>
    <t>6047645</t>
  </si>
  <si>
    <t>5078044</t>
  </si>
  <si>
    <t>6041699</t>
  </si>
  <si>
    <t>6055691</t>
  </si>
  <si>
    <t>6041971</t>
  </si>
  <si>
    <t>6042107</t>
  </si>
  <si>
    <t>5091370</t>
  </si>
  <si>
    <t>5028792</t>
  </si>
  <si>
    <t>6061965</t>
  </si>
  <si>
    <t>6060984</t>
  </si>
  <si>
    <t>6057708</t>
  </si>
  <si>
    <t>6057710</t>
  </si>
  <si>
    <t>6058274</t>
  </si>
  <si>
    <t>6057852</t>
  </si>
  <si>
    <t>6055448</t>
  </si>
  <si>
    <t>6041145</t>
  </si>
  <si>
    <t>6055536</t>
  </si>
  <si>
    <t>6040572</t>
  </si>
  <si>
    <t>5028457</t>
  </si>
  <si>
    <t>5028502</t>
  </si>
  <si>
    <t>6060505</t>
  </si>
  <si>
    <t>6042181</t>
  </si>
  <si>
    <t>6055468</t>
  </si>
  <si>
    <t>6061786</t>
  </si>
  <si>
    <t>6061791</t>
  </si>
  <si>
    <t>5028786</t>
  </si>
  <si>
    <t>6033648</t>
  </si>
  <si>
    <t>6053563</t>
  </si>
  <si>
    <t>5027112</t>
  </si>
  <si>
    <t>5028483</t>
  </si>
  <si>
    <t>5027036</t>
  </si>
  <si>
    <t>6057914</t>
  </si>
  <si>
    <t>6041579</t>
  </si>
  <si>
    <t>6042825</t>
  </si>
  <si>
    <t>6061953</t>
  </si>
  <si>
    <t>6043316</t>
  </si>
  <si>
    <t>6044974</t>
  </si>
  <si>
    <t>6055620</t>
  </si>
  <si>
    <t>6056841</t>
  </si>
  <si>
    <t>6040759</t>
  </si>
  <si>
    <t>6046860</t>
  </si>
  <si>
    <t>6042147</t>
  </si>
  <si>
    <t>6056033</t>
  </si>
  <si>
    <t>6057417</t>
  </si>
  <si>
    <t>6056957</t>
  </si>
  <si>
    <t>6058332</t>
  </si>
  <si>
    <t>5023900</t>
  </si>
  <si>
    <t>6057202</t>
  </si>
  <si>
    <t>6058182</t>
  </si>
  <si>
    <t>6055423</t>
  </si>
  <si>
    <t>6058205</t>
  </si>
  <si>
    <t>5066077</t>
  </si>
  <si>
    <t>6041146</t>
  </si>
  <si>
    <t>6054289</t>
  </si>
  <si>
    <t>6042022</t>
  </si>
  <si>
    <t>6061787</t>
  </si>
  <si>
    <t>6047325</t>
  </si>
  <si>
    <t>6055302</t>
  </si>
  <si>
    <t>6057424</t>
  </si>
  <si>
    <t>6060094</t>
  </si>
  <si>
    <t>6055508</t>
  </si>
  <si>
    <t>6061963</t>
  </si>
  <si>
    <t>5027901</t>
  </si>
  <si>
    <t>6061784</t>
  </si>
  <si>
    <t>6055744</t>
  </si>
  <si>
    <t>6057905</t>
  </si>
  <si>
    <t>6042348</t>
  </si>
  <si>
    <t>5091054</t>
  </si>
  <si>
    <t>6047360</t>
  </si>
  <si>
    <t>6061958</t>
  </si>
  <si>
    <t>6062518</t>
  </si>
  <si>
    <t>6054286</t>
  </si>
  <si>
    <t>5027812</t>
  </si>
  <si>
    <t>6056958</t>
  </si>
  <si>
    <t>6041054</t>
  </si>
  <si>
    <t>5024203</t>
  </si>
  <si>
    <t>6054425</t>
  </si>
  <si>
    <t>6062077</t>
  </si>
  <si>
    <t>6046474</t>
  </si>
  <si>
    <t>6048867</t>
  </si>
  <si>
    <t>6061951</t>
  </si>
  <si>
    <t>6061622</t>
  </si>
  <si>
    <t>6042199</t>
  </si>
  <si>
    <t>6042174</t>
  </si>
  <si>
    <t>5028577</t>
  </si>
  <si>
    <t>6058611</t>
  </si>
  <si>
    <t>6055211</t>
  </si>
  <si>
    <t>6040551</t>
  </si>
  <si>
    <t>6053585</t>
  </si>
  <si>
    <t>5093673</t>
  </si>
  <si>
    <t>6061969</t>
  </si>
  <si>
    <t>6042118</t>
  </si>
  <si>
    <t>6062127</t>
  </si>
  <si>
    <t>5092800</t>
  </si>
  <si>
    <t>6042279</t>
  </si>
  <si>
    <t>6057927</t>
  </si>
  <si>
    <t>6053560</t>
  </si>
  <si>
    <t>6057606</t>
  </si>
  <si>
    <t>5029250</t>
  </si>
  <si>
    <t>5064696</t>
  </si>
  <si>
    <t>6061667</t>
  </si>
  <si>
    <t>6041654</t>
  </si>
  <si>
    <t>6061960</t>
  </si>
  <si>
    <t>6041617</t>
  </si>
  <si>
    <t>6057911</t>
  </si>
  <si>
    <t>5027125</t>
  </si>
  <si>
    <t>5028527</t>
  </si>
  <si>
    <t>5028573</t>
  </si>
  <si>
    <t>6040574</t>
  </si>
  <si>
    <t>6054445</t>
  </si>
  <si>
    <t>6054446</t>
  </si>
  <si>
    <t>6055207</t>
  </si>
  <si>
    <t>6054808</t>
  </si>
  <si>
    <t>5027120</t>
  </si>
  <si>
    <t>6058610</t>
  </si>
  <si>
    <t>6042358</t>
  </si>
  <si>
    <t>6057429</t>
  </si>
  <si>
    <t>6046794</t>
  </si>
  <si>
    <t>5091075</t>
  </si>
  <si>
    <t>6049071</t>
  </si>
  <si>
    <t>6054450</t>
  </si>
  <si>
    <t>6040583</t>
  </si>
  <si>
    <t>6041130</t>
  </si>
  <si>
    <t>6041061</t>
  </si>
  <si>
    <t>6043366</t>
  </si>
  <si>
    <t>6053562</t>
  </si>
  <si>
    <t>6057193</t>
  </si>
  <si>
    <t>5091132</t>
  </si>
  <si>
    <t>6040083</t>
  </si>
  <si>
    <t>5089496</t>
  </si>
  <si>
    <t>6056202</t>
  </si>
  <si>
    <t>6046813</t>
  </si>
  <si>
    <t>6040747</t>
  </si>
  <si>
    <t>5027873</t>
  </si>
  <si>
    <t>6060619</t>
  </si>
  <si>
    <t>5067676</t>
  </si>
  <si>
    <t>6061959</t>
  </si>
  <si>
    <t>6057422</t>
  </si>
  <si>
    <t>5029085</t>
  </si>
  <si>
    <t>5091112</t>
  </si>
  <si>
    <t>6055953</t>
  </si>
  <si>
    <t>6041709</t>
  </si>
  <si>
    <t>5024094</t>
  </si>
  <si>
    <t>6057908</t>
  </si>
  <si>
    <t>6058229</t>
  </si>
  <si>
    <t>5091118</t>
  </si>
  <si>
    <t>6043463</t>
  </si>
  <si>
    <t>6047348</t>
  </si>
  <si>
    <t>6051442</t>
  </si>
  <si>
    <t>5091036</t>
  </si>
  <si>
    <t>6059865</t>
  </si>
  <si>
    <t>6061764</t>
  </si>
  <si>
    <t>6049059</t>
  </si>
  <si>
    <t>6041129</t>
  </si>
  <si>
    <t>6061785</t>
  </si>
  <si>
    <t>6055701</t>
  </si>
  <si>
    <t>6057199</t>
  </si>
  <si>
    <t>6055210</t>
  </si>
  <si>
    <t>6045868</t>
  </si>
  <si>
    <t>5027818</t>
  </si>
  <si>
    <t>6047646</t>
  </si>
  <si>
    <t>5091042</t>
  </si>
  <si>
    <t>6055629</t>
  </si>
  <si>
    <t>6058181</t>
  </si>
  <si>
    <t>6055206</t>
  </si>
  <si>
    <t>6059802</t>
  </si>
  <si>
    <t>6061967</t>
  </si>
  <si>
    <t>5026988</t>
  </si>
  <si>
    <t>6042055</t>
  </si>
  <si>
    <t>6047647</t>
  </si>
  <si>
    <t>6047648</t>
  </si>
  <si>
    <t>6045390</t>
  </si>
  <si>
    <t>6049056</t>
  </si>
  <si>
    <t>6060838</t>
  </si>
  <si>
    <t>5090864</t>
  </si>
  <si>
    <t>6061915</t>
  </si>
  <si>
    <t>6041957</t>
  </si>
  <si>
    <t>5095326</t>
  </si>
  <si>
    <t>6060676</t>
  </si>
  <si>
    <t>6042132</t>
  </si>
  <si>
    <t>6042290</t>
  </si>
  <si>
    <t>6061950</t>
  </si>
  <si>
    <t>6055450</t>
  </si>
  <si>
    <t>6041721</t>
  </si>
  <si>
    <t>6057913</t>
  </si>
  <si>
    <t>6047954</t>
  </si>
  <si>
    <t>6043635</t>
  </si>
  <si>
    <t>6044228</t>
  </si>
  <si>
    <t>6046886</t>
  </si>
  <si>
    <t>6055823</t>
  </si>
  <si>
    <t>6046026</t>
  </si>
  <si>
    <t>6042083</t>
  </si>
  <si>
    <t>6061789</t>
  </si>
  <si>
    <t>6048269</t>
  </si>
  <si>
    <t>6041724</t>
  </si>
  <si>
    <t>6061943</t>
  </si>
  <si>
    <t>6043613</t>
  </si>
  <si>
    <t>6043614</t>
  </si>
  <si>
    <t>6043615</t>
  </si>
  <si>
    <t>6043616</t>
  </si>
  <si>
    <t>6043617</t>
  </si>
  <si>
    <t>6043618</t>
  </si>
  <si>
    <t>6043619</t>
  </si>
  <si>
    <t>6043620</t>
  </si>
  <si>
    <t>6043621</t>
  </si>
  <si>
    <t>6043622</t>
  </si>
  <si>
    <t>6043623</t>
  </si>
  <si>
    <t>6043624</t>
  </si>
  <si>
    <t>6043625</t>
  </si>
  <si>
    <t>6043626</t>
  </si>
  <si>
    <t>6043627</t>
  </si>
  <si>
    <t>6043628</t>
  </si>
  <si>
    <t>6043629</t>
  </si>
  <si>
    <t>6043630</t>
  </si>
  <si>
    <t>6043631</t>
  </si>
  <si>
    <t>6043632</t>
  </si>
  <si>
    <t>6043633</t>
  </si>
  <si>
    <t>6043634</t>
  </si>
  <si>
    <t>6045139</t>
  </si>
  <si>
    <t>6046887</t>
  </si>
  <si>
    <t>6042299</t>
  </si>
  <si>
    <t>6047722</t>
  </si>
  <si>
    <t>6041648</t>
  </si>
  <si>
    <t>6055431</t>
  </si>
  <si>
    <t>6041679</t>
  </si>
  <si>
    <t>6061966</t>
  </si>
  <si>
    <t>6060617</t>
  </si>
  <si>
    <t>6047951</t>
  </si>
  <si>
    <t>6042300</t>
  </si>
  <si>
    <t>6060618</t>
  </si>
  <si>
    <t>1000241</t>
  </si>
  <si>
    <t>1000256</t>
  </si>
  <si>
    <t>5012901</t>
  </si>
  <si>
    <t>5012919</t>
  </si>
  <si>
    <t>5012923</t>
  </si>
  <si>
    <t>5012993</t>
  </si>
  <si>
    <t>5023902</t>
  </si>
  <si>
    <t>5024007</t>
  </si>
  <si>
    <t>5024037</t>
  </si>
  <si>
    <t>5024057</t>
  </si>
  <si>
    <t>5024070</t>
  </si>
  <si>
    <t>5024089</t>
  </si>
  <si>
    <t>5024090</t>
  </si>
  <si>
    <t>5024092</t>
  </si>
  <si>
    <t>5024095</t>
  </si>
  <si>
    <t>5024099</t>
  </si>
  <si>
    <t>5024100</t>
  </si>
  <si>
    <t>5024104</t>
  </si>
  <si>
    <t>5024105</t>
  </si>
  <si>
    <t>5024110</t>
  </si>
  <si>
    <t>5024117</t>
  </si>
  <si>
    <t>5024118</t>
  </si>
  <si>
    <t>5024229</t>
  </si>
  <si>
    <t>5025050</t>
  </si>
  <si>
    <t>5025051</t>
  </si>
  <si>
    <t>5025065</t>
  </si>
  <si>
    <t>5025098</t>
  </si>
  <si>
    <t>5025111</t>
  </si>
  <si>
    <t>5025112</t>
  </si>
  <si>
    <t>5025115</t>
  </si>
  <si>
    <t>5025194</t>
  </si>
  <si>
    <t>5025216</t>
  </si>
  <si>
    <t>5025223</t>
  </si>
  <si>
    <t>5025621</t>
  </si>
  <si>
    <t>5025623</t>
  </si>
  <si>
    <t>5025625</t>
  </si>
  <si>
    <t>5025627</t>
  </si>
  <si>
    <t>5025656</t>
  </si>
  <si>
    <t>5025707</t>
  </si>
  <si>
    <t>5025725</t>
  </si>
  <si>
    <t>5026868</t>
  </si>
  <si>
    <t>5027000</t>
  </si>
  <si>
    <t>5027001</t>
  </si>
  <si>
    <t>5027002</t>
  </si>
  <si>
    <t>5027003</t>
  </si>
  <si>
    <t>5027005</t>
  </si>
  <si>
    <t>5027006</t>
  </si>
  <si>
    <t>5027008</t>
  </si>
  <si>
    <t>5027010</t>
  </si>
  <si>
    <t>5027011</t>
  </si>
  <si>
    <t>5027013</t>
  </si>
  <si>
    <t>5027015</t>
  </si>
  <si>
    <t>5027017</t>
  </si>
  <si>
    <t>5027018</t>
  </si>
  <si>
    <t>5027019</t>
  </si>
  <si>
    <t>5027020</t>
  </si>
  <si>
    <t>5027032</t>
  </si>
  <si>
    <t>5027033</t>
  </si>
  <si>
    <t>5027044</t>
  </si>
  <si>
    <t>5027045</t>
  </si>
  <si>
    <t>5027046</t>
  </si>
  <si>
    <t>5027070</t>
  </si>
  <si>
    <t>5027147</t>
  </si>
  <si>
    <t>5027148</t>
  </si>
  <si>
    <t>5027151</t>
  </si>
  <si>
    <t>5027152</t>
  </si>
  <si>
    <t>5027153</t>
  </si>
  <si>
    <t>5027155</t>
  </si>
  <si>
    <t>5027786</t>
  </si>
  <si>
    <t>5027811</t>
  </si>
  <si>
    <t>5027824</t>
  </si>
  <si>
    <t>5027857</t>
  </si>
  <si>
    <t>5027929</t>
  </si>
  <si>
    <t>5028218</t>
  </si>
  <si>
    <t>5028358</t>
  </si>
  <si>
    <t>5028466</t>
  </si>
  <si>
    <t>5028484</t>
  </si>
  <si>
    <t>5028491</t>
  </si>
  <si>
    <t>5028498</t>
  </si>
  <si>
    <t>5028504</t>
  </si>
  <si>
    <t>5028529</t>
  </si>
  <si>
    <t>5028533</t>
  </si>
  <si>
    <t>5028574</t>
  </si>
  <si>
    <t>5028751</t>
  </si>
  <si>
    <t>5028805</t>
  </si>
  <si>
    <t>5028825</t>
  </si>
  <si>
    <t>5028848</t>
  </si>
  <si>
    <t>5028849</t>
  </si>
  <si>
    <t>5028851</t>
  </si>
  <si>
    <t>5028977</t>
  </si>
  <si>
    <t>5031744</t>
  </si>
  <si>
    <t>5032351</t>
  </si>
  <si>
    <t>5033072</t>
  </si>
  <si>
    <t>5037955</t>
  </si>
  <si>
    <t>5038253</t>
  </si>
  <si>
    <t>5038254</t>
  </si>
  <si>
    <t>5040351</t>
  </si>
  <si>
    <t>5040523</t>
  </si>
  <si>
    <t>5040524</t>
  </si>
  <si>
    <t>5040575</t>
  </si>
  <si>
    <t>5040580</t>
  </si>
  <si>
    <t>5040852</t>
  </si>
  <si>
    <t>5041041</t>
  </si>
  <si>
    <t>5041045</t>
  </si>
  <si>
    <t>5041117</t>
  </si>
  <si>
    <t>5051237</t>
  </si>
  <si>
    <t>5052002</t>
  </si>
  <si>
    <t>5060895</t>
  </si>
  <si>
    <t>5061960</t>
  </si>
  <si>
    <t>5061963</t>
  </si>
  <si>
    <t>5064674</t>
  </si>
  <si>
    <t>5064676</t>
  </si>
  <si>
    <t>5064677</t>
  </si>
  <si>
    <t>5064680</t>
  </si>
  <si>
    <t>5064684</t>
  </si>
  <si>
    <t>5064689</t>
  </si>
  <si>
    <t>5064720</t>
  </si>
  <si>
    <t>5066447</t>
  </si>
  <si>
    <t>5073962</t>
  </si>
  <si>
    <t>5074307</t>
  </si>
  <si>
    <t>5074308</t>
  </si>
  <si>
    <t>5074636</t>
  </si>
  <si>
    <t>5074637</t>
  </si>
  <si>
    <t>5074638</t>
  </si>
  <si>
    <t>5074789</t>
  </si>
  <si>
    <t>5075485</t>
  </si>
  <si>
    <t>5088405</t>
  </si>
  <si>
    <t>5088411</t>
  </si>
  <si>
    <t>5088417</t>
  </si>
  <si>
    <t>5088483</t>
  </si>
  <si>
    <t>5088484</t>
  </si>
  <si>
    <t>5088590</t>
  </si>
  <si>
    <t>5088595</t>
  </si>
  <si>
    <t>5088597</t>
  </si>
  <si>
    <t>5089160</t>
  </si>
  <si>
    <t>5089393</t>
  </si>
  <si>
    <t>5089415</t>
  </si>
  <si>
    <t>5089419</t>
  </si>
  <si>
    <t>5090806</t>
  </si>
  <si>
    <t>5090807</t>
  </si>
  <si>
    <t>5090809</t>
  </si>
  <si>
    <t>5090810</t>
  </si>
  <si>
    <t>5090811</t>
  </si>
  <si>
    <t>5090812</t>
  </si>
  <si>
    <t>5090813</t>
  </si>
  <si>
    <t>5090819</t>
  </si>
  <si>
    <t>5090821</t>
  </si>
  <si>
    <t>5090980</t>
  </si>
  <si>
    <t>5090982</t>
  </si>
  <si>
    <t>5090983</t>
  </si>
  <si>
    <t>5091055</t>
  </si>
  <si>
    <t>5091077</t>
  </si>
  <si>
    <t>5091104</t>
  </si>
  <si>
    <t>5091108</t>
  </si>
  <si>
    <t>5091126</t>
  </si>
  <si>
    <t>5091127</t>
  </si>
  <si>
    <t>5091129</t>
  </si>
  <si>
    <t>5091133</t>
  </si>
  <si>
    <t>5091149</t>
  </si>
  <si>
    <t>5091150</t>
  </si>
  <si>
    <t>5091151</t>
  </si>
  <si>
    <t>5091193</t>
  </si>
  <si>
    <t>5091194</t>
  </si>
  <si>
    <t>5091196</t>
  </si>
  <si>
    <t>5091211</t>
  </si>
  <si>
    <t>5091212</t>
  </si>
  <si>
    <t>5092102</t>
  </si>
  <si>
    <t>5092567</t>
  </si>
  <si>
    <t>5093141</t>
  </si>
  <si>
    <t>5093143</t>
  </si>
  <si>
    <t>5093282</t>
  </si>
  <si>
    <t>5093284</t>
  </si>
  <si>
    <t>5093285</t>
  </si>
  <si>
    <t>5093286</t>
  </si>
  <si>
    <t>5093294</t>
  </si>
  <si>
    <t>5093296</t>
  </si>
  <si>
    <t>5093398</t>
  </si>
  <si>
    <t>5094354</t>
  </si>
  <si>
    <t>5095248</t>
  </si>
  <si>
    <t>5096151</t>
  </si>
  <si>
    <t>6006336</t>
  </si>
  <si>
    <t>6033624</t>
  </si>
  <si>
    <t>6033647</t>
  </si>
  <si>
    <t>6033875</t>
  </si>
  <si>
    <t>6034987</t>
  </si>
  <si>
    <t>6040007</t>
  </si>
  <si>
    <t>6040088</t>
  </si>
  <si>
    <t>6040093</t>
  </si>
  <si>
    <t>6040121</t>
  </si>
  <si>
    <t>6040206</t>
  </si>
  <si>
    <t>6040210</t>
  </si>
  <si>
    <t>6040553</t>
  </si>
  <si>
    <t>6040600</t>
  </si>
  <si>
    <t>6040605</t>
  </si>
  <si>
    <t>6040620</t>
  </si>
  <si>
    <t>6040623</t>
  </si>
  <si>
    <t>6040624</t>
  </si>
  <si>
    <t>6040625</t>
  </si>
  <si>
    <t>6040626</t>
  </si>
  <si>
    <t>6040628</t>
  </si>
  <si>
    <t>6040631</t>
  </si>
  <si>
    <t>6040643</t>
  </si>
  <si>
    <t>6040644</t>
  </si>
  <si>
    <t>6040764</t>
  </si>
  <si>
    <t>6040800</t>
  </si>
  <si>
    <t>6040843</t>
  </si>
  <si>
    <t>6040887</t>
  </si>
  <si>
    <t>6040925</t>
  </si>
  <si>
    <t>6040926</t>
  </si>
  <si>
    <t>6040956</t>
  </si>
  <si>
    <t>6040975</t>
  </si>
  <si>
    <t>6041043</t>
  </si>
  <si>
    <t>6041064</t>
  </si>
  <si>
    <t>6041069</t>
  </si>
  <si>
    <t>6041070</t>
  </si>
  <si>
    <t>6041083</t>
  </si>
  <si>
    <t>6041128</t>
  </si>
  <si>
    <t>6041177</t>
  </si>
  <si>
    <t>6041178</t>
  </si>
  <si>
    <t>6041187</t>
  </si>
  <si>
    <t>6041189</t>
  </si>
  <si>
    <t>6041197</t>
  </si>
  <si>
    <t>6041198</t>
  </si>
  <si>
    <t>6041244</t>
  </si>
  <si>
    <t>6041261</t>
  </si>
  <si>
    <t>6041309</t>
  </si>
  <si>
    <t>6041312</t>
  </si>
  <si>
    <t>6041320</t>
  </si>
  <si>
    <t>6041340</t>
  </si>
  <si>
    <t>6041481</t>
  </si>
  <si>
    <t>6041494</t>
  </si>
  <si>
    <t>6041506</t>
  </si>
  <si>
    <t>6041521</t>
  </si>
  <si>
    <t>6041557</t>
  </si>
  <si>
    <t>6041602</t>
  </si>
  <si>
    <t>6041603</t>
  </si>
  <si>
    <t>6041615</t>
  </si>
  <si>
    <t>6041647</t>
  </si>
  <si>
    <t>6041671</t>
  </si>
  <si>
    <t>6041693</t>
  </si>
  <si>
    <t>6041714</t>
  </si>
  <si>
    <t>6041720</t>
  </si>
  <si>
    <t>6041725</t>
  </si>
  <si>
    <t>6041911</t>
  </si>
  <si>
    <t>6041935</t>
  </si>
  <si>
    <t>6041972</t>
  </si>
  <si>
    <t>6041973</t>
  </si>
  <si>
    <t>6041990</t>
  </si>
  <si>
    <t>6041991</t>
  </si>
  <si>
    <t>6042014</t>
  </si>
  <si>
    <t>6042017</t>
  </si>
  <si>
    <t>6042049</t>
  </si>
  <si>
    <t>6042052</t>
  </si>
  <si>
    <t>6042068</t>
  </si>
  <si>
    <t>6042076</t>
  </si>
  <si>
    <t>6042082</t>
  </si>
  <si>
    <t>6042103</t>
  </si>
  <si>
    <t>6042128</t>
  </si>
  <si>
    <t>6042243</t>
  </si>
  <si>
    <t>6042246</t>
  </si>
  <si>
    <t>6042256</t>
  </si>
  <si>
    <t>6042260</t>
  </si>
  <si>
    <t>6042262</t>
  </si>
  <si>
    <t>6042287</t>
  </si>
  <si>
    <t>6042341</t>
  </si>
  <si>
    <t>6042351</t>
  </si>
  <si>
    <t>6042784</t>
  </si>
  <si>
    <t>6043051</t>
  </si>
  <si>
    <t>6043110</t>
  </si>
  <si>
    <t>6043483</t>
  </si>
  <si>
    <t>6043827</t>
  </si>
  <si>
    <t>6044212</t>
  </si>
  <si>
    <t>6044258</t>
  </si>
  <si>
    <t>6044293</t>
  </si>
  <si>
    <t>6044988</t>
  </si>
  <si>
    <t>6045035</t>
  </si>
  <si>
    <t>6045120</t>
  </si>
  <si>
    <t>6045305</t>
  </si>
  <si>
    <t>6045366</t>
  </si>
  <si>
    <t>6046441</t>
  </si>
  <si>
    <t>6046568</t>
  </si>
  <si>
    <t>6046675</t>
  </si>
  <si>
    <t>6046756</t>
  </si>
  <si>
    <t>6046757</t>
  </si>
  <si>
    <t>6046760</t>
  </si>
  <si>
    <t>6046873</t>
  </si>
  <si>
    <t>6047230</t>
  </si>
  <si>
    <t>6047709</t>
  </si>
  <si>
    <t>6047716</t>
  </si>
  <si>
    <t>6047718</t>
  </si>
  <si>
    <t>6047720</t>
  </si>
  <si>
    <t>6047815</t>
  </si>
  <si>
    <t>6047945</t>
  </si>
  <si>
    <t>6048205</t>
  </si>
  <si>
    <t>6048209</t>
  </si>
  <si>
    <t>6048214</t>
  </si>
  <si>
    <t>6048220</t>
  </si>
  <si>
    <t>6048221</t>
  </si>
  <si>
    <t>6048231</t>
  </si>
  <si>
    <t>6048273</t>
  </si>
  <si>
    <t>6048398</t>
  </si>
  <si>
    <t>6048407</t>
  </si>
  <si>
    <t>6048786</t>
  </si>
  <si>
    <t>6048801</t>
  </si>
  <si>
    <t>6048803</t>
  </si>
  <si>
    <t>6049083</t>
  </si>
  <si>
    <t>6049143</t>
  </si>
  <si>
    <t>6050007</t>
  </si>
  <si>
    <t>6050225</t>
  </si>
  <si>
    <t>6050391</t>
  </si>
  <si>
    <t>6051317</t>
  </si>
  <si>
    <t>6051421</t>
  </si>
  <si>
    <t>6053067</t>
  </si>
  <si>
    <t>6053099</t>
  </si>
  <si>
    <t>6053426</t>
  </si>
  <si>
    <t>6053431</t>
  </si>
  <si>
    <t>6053437</t>
  </si>
  <si>
    <t>6053438</t>
  </si>
  <si>
    <t>6053494</t>
  </si>
  <si>
    <t>6053561</t>
  </si>
  <si>
    <t>6053651</t>
  </si>
  <si>
    <t>6054150</t>
  </si>
  <si>
    <t>6054186</t>
  </si>
  <si>
    <t>6054281</t>
  </si>
  <si>
    <t>6054282</t>
  </si>
  <si>
    <t>6054300</t>
  </si>
  <si>
    <t>6054375</t>
  </si>
  <si>
    <t>6054434</t>
  </si>
  <si>
    <t>6054442</t>
  </si>
  <si>
    <t>6054470</t>
  </si>
  <si>
    <t>6054641</t>
  </si>
  <si>
    <t>6054729</t>
  </si>
  <si>
    <t>6054980</t>
  </si>
  <si>
    <t>6055048</t>
  </si>
  <si>
    <t>6055097</t>
  </si>
  <si>
    <t>6055208</t>
  </si>
  <si>
    <t>6055306</t>
  </si>
  <si>
    <t>6055402</t>
  </si>
  <si>
    <t>6055449</t>
  </si>
  <si>
    <t>6055490</t>
  </si>
  <si>
    <t>6055512</t>
  </si>
  <si>
    <t>6055513</t>
  </si>
  <si>
    <t>6055585</t>
  </si>
  <si>
    <t>6055586</t>
  </si>
  <si>
    <t>6055588</t>
  </si>
  <si>
    <t>6055631</t>
  </si>
  <si>
    <t>6055632</t>
  </si>
  <si>
    <t>6055639</t>
  </si>
  <si>
    <t>6055690</t>
  </si>
  <si>
    <t>6055694</t>
  </si>
  <si>
    <t>6055700</t>
  </si>
  <si>
    <t>6055710</t>
  </si>
  <si>
    <t>6055824</t>
  </si>
  <si>
    <t>6055851</t>
  </si>
  <si>
    <t>6056011</t>
  </si>
  <si>
    <t>6056034</t>
  </si>
  <si>
    <t>6056035</t>
  </si>
  <si>
    <t>6056036</t>
  </si>
  <si>
    <t>6056201</t>
  </si>
  <si>
    <t>6056213</t>
  </si>
  <si>
    <t>6056232</t>
  </si>
  <si>
    <t>6056791</t>
  </si>
  <si>
    <t>6056842</t>
  </si>
  <si>
    <t>6056959</t>
  </si>
  <si>
    <t>6056968</t>
  </si>
  <si>
    <t>6057190</t>
  </si>
  <si>
    <t>6057197</t>
  </si>
  <si>
    <t>6057215</t>
  </si>
  <si>
    <t>6057289</t>
  </si>
  <si>
    <t>6057350</t>
  </si>
  <si>
    <t>6057410</t>
  </si>
  <si>
    <t>6057414</t>
  </si>
  <si>
    <t>6057420</t>
  </si>
  <si>
    <t>6057430</t>
  </si>
  <si>
    <t>6057490</t>
  </si>
  <si>
    <t>6057554</t>
  </si>
  <si>
    <t>6057696</t>
  </si>
  <si>
    <t>6057700</t>
  </si>
  <si>
    <t>6057711</t>
  </si>
  <si>
    <t>6057725</t>
  </si>
  <si>
    <t>6058216</t>
  </si>
  <si>
    <t>6058262</t>
  </si>
  <si>
    <t>6058331</t>
  </si>
  <si>
    <t>6058602</t>
  </si>
  <si>
    <t>6058612</t>
  </si>
  <si>
    <t>6058629</t>
  </si>
  <si>
    <t>6058665</t>
  </si>
  <si>
    <t>6059799</t>
  </si>
  <si>
    <t>6059803</t>
  </si>
  <si>
    <t>6059806</t>
  </si>
  <si>
    <t>6059825</t>
  </si>
  <si>
    <t>6060093</t>
  </si>
  <si>
    <t>6060095</t>
  </si>
  <si>
    <t>6060510</t>
  </si>
  <si>
    <t>6060541</t>
  </si>
  <si>
    <t>6060567</t>
  </si>
  <si>
    <t>6060568</t>
  </si>
  <si>
    <t>6060576</t>
  </si>
  <si>
    <t>6060577</t>
  </si>
  <si>
    <t>6060633</t>
  </si>
  <si>
    <t>6060956</t>
  </si>
  <si>
    <t>6060982</t>
  </si>
  <si>
    <t>6060998</t>
  </si>
  <si>
    <t>6061002</t>
  </si>
  <si>
    <t>6062544</t>
  </si>
  <si>
    <t>15K</t>
  </si>
  <si>
    <t>7.5IN</t>
  </si>
  <si>
    <t>300MM</t>
  </si>
  <si>
    <t>20L</t>
  </si>
  <si>
    <t>350ML</t>
  </si>
  <si>
    <t>MC ECLIPSE EMULSION     TINT COL   10L</t>
  </si>
  <si>
    <t>MC ECLIPSE EMULSION     IDS      COL</t>
  </si>
  <si>
    <t>MC ECLIPSE EMULSION     TINT COL   5L</t>
  </si>
  <si>
    <t>MC QUICK DRY EGGSHELL   BRIL WHITE 2.5L</t>
  </si>
  <si>
    <t>MAC Quick Dry Eggshell BWT</t>
  </si>
  <si>
    <t>MC QUICK DRY EGGSHELL   BLACK      2.5L</t>
  </si>
  <si>
    <t>MAC Quick Dry Eggshell COL</t>
  </si>
  <si>
    <t>MC QUICK DRY GLOSS      BRIL WHITE 1L</t>
  </si>
  <si>
    <t>MAC Quick Dry Gloss BWT</t>
  </si>
  <si>
    <t>MC QUICK DRY GLOSS      BRIL WHITE 5L</t>
  </si>
  <si>
    <t>MC QUICK DRY GLOSS      BLACK      2.5L</t>
  </si>
  <si>
    <t>MAC Quick Dry Gloss COL</t>
  </si>
  <si>
    <t>MC QUICK DRY SATIN      BRIL WHITE 5L</t>
  </si>
  <si>
    <t>MAC Quick Dry Satin BWT</t>
  </si>
  <si>
    <t>MC QUICK DRY SATIN      BRIL WHITE 2.5L</t>
  </si>
  <si>
    <t>MC QUICK DRY SATIN      BRIL WHITE 1L</t>
  </si>
  <si>
    <t>MC QUICK DRY SATIN      BLACK      2.5L</t>
  </si>
  <si>
    <t>MAC Quick Dry Satin COL</t>
  </si>
  <si>
    <t>MC VINYL MATT EMULSION  TINT COL   10L</t>
  </si>
  <si>
    <t>MC VINYL MATT EMULSION  IDS      COL</t>
  </si>
  <si>
    <t>MC VINYL MATT EMULSION  TINT COL   5L</t>
  </si>
  <si>
    <t>MC VINYL MATT EMULSION  TINT COL   2.5L</t>
  </si>
  <si>
    <t>MC MID SHEEN EMUL MC1   TINTED    5L</t>
  </si>
  <si>
    <t>MC MID SHEEN EMULSION   IDS      COL</t>
  </si>
  <si>
    <t>MC MID SHEEN EMUL MC1   TINTED    2.5L</t>
  </si>
  <si>
    <t>MC MID SHEEN EMUL MC1   TINTED    10L</t>
  </si>
  <si>
    <t>MC MID SHEEN EMUL MC2   TINTED    5L</t>
  </si>
  <si>
    <t>MC MID SHEEN EMUL MC2   TINTED    2.5L</t>
  </si>
  <si>
    <t>MC MID SHEEN EMUL MC3   TINTED    5L</t>
  </si>
  <si>
    <t>MC MID SHEEN EMUL MC3   TINTED    2.5L</t>
  </si>
  <si>
    <t>MC GLOSS                TINT COL   1L</t>
  </si>
  <si>
    <t>MC GLOSS                IDS        COL</t>
  </si>
  <si>
    <t>MC ACRYLIC EGGSHELL     TINT COL   5L</t>
  </si>
  <si>
    <t>MC ACRYLIC EGGSHELL     IDS   COL</t>
  </si>
  <si>
    <t>CT ACRYLIC EGGSHELL     WHITE      10L</t>
  </si>
  <si>
    <t>CT CLEAN AIR SCRUB MATT WHITE      10L</t>
  </si>
  <si>
    <t>CT Clean Air Scrub Matt White</t>
  </si>
  <si>
    <t>CT FASTFLOW QD SATIN    WHITE      1L</t>
  </si>
  <si>
    <t>CT FASTFLOW QD SATIN    WHITE      2.5L</t>
  </si>
  <si>
    <t>CT FASTFLOW QD SATIN    WHITE      5L</t>
  </si>
  <si>
    <t>CT EXTRAMATT LOW REFL   WHITE      10L</t>
  </si>
  <si>
    <t>CT Low Reflect ExtrMatt White</t>
  </si>
  <si>
    <t>MC SUPERCOVERTEX        WHITE      10L</t>
  </si>
  <si>
    <t>MAC Supercovertex White</t>
  </si>
  <si>
    <t>CT CLN EXT MI SCR MATT     TINT COL 2.5L</t>
  </si>
  <si>
    <t>TRC Clean Extreme SC Matt Col</t>
  </si>
  <si>
    <t>CT CLN AIR PLATINUM LT  TINTED     5L</t>
  </si>
  <si>
    <t>TRC Clean Air Scrub Matt Col Platinum</t>
  </si>
  <si>
    <t>DS PREMIER ATLANTIC BTV BRUSH      1.5IN</t>
  </si>
  <si>
    <t>DS PREMIER ATLANTIC BTV BRUSH      2IN</t>
  </si>
  <si>
    <t>DS PREMIER PRO ANGLE SASH BRUSH    3IN</t>
  </si>
  <si>
    <t>DS PREMIER PRO ANGLE SASH BRUSH    2.5IN</t>
  </si>
  <si>
    <t>DS PREMIER PRO ANGLE SASH BRUSH    1.5IN</t>
  </si>
  <si>
    <t>DS PRESTIGE FLAT FITCH BRUSHES     5PK</t>
  </si>
  <si>
    <t>DS PRESTIGE ANGLED OVAL BRUSH      35MM</t>
  </si>
  <si>
    <t>DS PRESTIGE ANGLED OVAL BRUSH      25MM</t>
  </si>
  <si>
    <t>DS PERFECTION CLEANEDGE WINDOW BR  3/4IN</t>
  </si>
  <si>
    <t>DS PERFECTION MAXSTROKE WINDOW BR  3/4IN</t>
  </si>
  <si>
    <t>DS PERFECTION MAXSTROKE ANGLE BRUSH 2IN</t>
  </si>
  <si>
    <t>DS PERFECTION CLEANEDGE ANGLE BRSH 35MM</t>
  </si>
  <si>
    <t>DS PERFECTION CLEANEDGE FLAT BRUSH 3IN</t>
  </si>
  <si>
    <t>DS PERFECTION CLEANEDGE FLAT BRUSH 1.5IN</t>
  </si>
  <si>
    <t>DS PERFECTION CLEANEDGE FLAT BRUSH 1IN</t>
  </si>
  <si>
    <t>DS PERFECTION CLEAN EDGE BOX SET   4PC</t>
  </si>
  <si>
    <t>DS PERFECTION MAXSTROKE FLAT BRUSH 3IN</t>
  </si>
  <si>
    <t>DS PERFECTION MAXSTROKE FLAT BRUSH 2IN</t>
  </si>
  <si>
    <t>DS PERFECTION MAXSTROKE FLAT BRUSH 1.5IN</t>
  </si>
  <si>
    <t>DS PERFECTION MAXSTROKE FLAT BRUSH 1IN</t>
  </si>
  <si>
    <t>DS PERFECTION CLEANEDGE FLAT BRUSH 2IN</t>
  </si>
  <si>
    <t>DS PREMIER BROOKLYN ANGLE BRUSH    1.5IN</t>
  </si>
  <si>
    <t>DS PREMIER ATLANTIC ANGLE BRUSH    2.5IN</t>
  </si>
  <si>
    <t>DS PREMIER ATLANTIC ANGLE BRUSH    2IN</t>
  </si>
  <si>
    <t>DS PREMIER ATLANTIC ANGLE BRUSH    1.5IN</t>
  </si>
  <si>
    <t>DS TOUPRET WOOD FILLER  OFF-WHITE  330G</t>
  </si>
  <si>
    <t>DS TOUPRET WOOD FILLER  OFF-WHITE  1.25K</t>
  </si>
  <si>
    <t>DS TOUPRET WOOD REPAIR FILLER WHITE 1KG</t>
  </si>
  <si>
    <t>DS TOUPRET FINE FINISH WOOD FILLER 400G</t>
  </si>
  <si>
    <t>DS 3M 2090 MULTI SURFACE       50M 24MM</t>
  </si>
  <si>
    <t>DS 3M 2090 MULTI SURFACE       50M 36MM</t>
  </si>
  <si>
    <t>DS 3M 2090 MULTI SURFACE       50M 48MM</t>
  </si>
  <si>
    <t>DS Q1 PRECISION MASKING TAPE 50M   50MM</t>
  </si>
  <si>
    <t>DS Q1 BLUE PAINTERS MASK TAPE 50M  24MM</t>
  </si>
  <si>
    <t>DS Q1 BLUE PAINTERS MASK TAPE 50M  36MM</t>
  </si>
  <si>
    <t>DS Q1 BLUE PAINTERS MASK TAPE 50M  48MM</t>
  </si>
  <si>
    <t>DS PRESTIGE DOUBLE ARM FRAME       15IN</t>
  </si>
  <si>
    <t>DS PERFECTION MAXSTROKE BOX SET    4PC</t>
  </si>
  <si>
    <t>DS HAMILTON LONG PILE SLEEVE       12IN</t>
  </si>
  <si>
    <t>DS HAMILTON SHORT PILE SLEEVE      12IN</t>
  </si>
  <si>
    <t>DS HAMILTON FILLING KNIFE          3IN</t>
  </si>
  <si>
    <t>DS PRESTIGE ROLLER SLV   SHORT 4IN  10PK</t>
  </si>
  <si>
    <t>DS PRESTIGE ROLLER SLV   MEDIUM 4IN 10PK</t>
  </si>
  <si>
    <t>DS PREMIER LARGE CORE JUMBO FRAME  4IN</t>
  </si>
  <si>
    <t>DS PREMIER KODAWOOL JUMBO 2PK 3/4  4IN</t>
  </si>
  <si>
    <t>DS PREMIER ULTRA-MICRO JUMBO 2PK 1/2 4IN</t>
  </si>
  <si>
    <t>DS PREMIER ULTRA-MICRO JUMBO 2PK 3/8 4IN</t>
  </si>
  <si>
    <t>DS WRX SPRAY PAINT ROYAL BLUE 5002 400ML</t>
  </si>
  <si>
    <t>DS WRX SPRAY PAINT RACING GRN 6002 400ML</t>
  </si>
  <si>
    <t>DS WRX SPRAY PAINT ANTHR GREY 7016 400ML</t>
  </si>
  <si>
    <t>DS WRX SPRAY PAINT MATT BLACK 9004 400ML</t>
  </si>
  <si>
    <t>DS WRX SPRAY PAINT GLOS BLACK 9005 400ML</t>
  </si>
  <si>
    <t>DS WRX SPRAY PAINT ALUMINIUM 9022  400ML</t>
  </si>
  <si>
    <t>DS WRX SPRAY PAINT TRAFF BLCK 9017 400ML</t>
  </si>
  <si>
    <t>DS WRX SPRAY PAINT TRAFF WHTE 9016 400ML</t>
  </si>
  <si>
    <t>DS WRX SPRAY PAINT GUNMET GRY 7024 400ML</t>
  </si>
  <si>
    <t>DS WRX SPRAY PAINT MID GREY 7015   400ML</t>
  </si>
  <si>
    <t>DS WRX SPRAY PAINT LIGHT GREY 7035 400ML</t>
  </si>
  <si>
    <t>DS WRX SPRAY PAINT GREY 7001       400ML</t>
  </si>
  <si>
    <t>DS WRX SPRAY PAINT GLOSS WHTE 9010 400ML</t>
  </si>
  <si>
    <t>DS OSMO DOOR OIL        CLEAR      1L</t>
  </si>
  <si>
    <t>DS ZINSSER PERMA WH INT SATIN      2.5L</t>
  </si>
  <si>
    <t>DS BARRETTINE L ODOUR WHITE SPIRIT 750ML</t>
  </si>
  <si>
    <t>DS HAMILTON PUTTY KNIFE</t>
  </si>
  <si>
    <t>DS HAMILTON MULTI-TOOL</t>
  </si>
  <si>
    <t>DS HAMILTON STRIP KNIFE            2IN</t>
  </si>
  <si>
    <t>ST 365 SMOOTH BASE      OPAL MID   5L</t>
  </si>
  <si>
    <t>ST 365 SMOOTH BASE      OPAL</t>
  </si>
  <si>
    <t>ST 365 SMOOTH BASE      PLATNUM LT 5L</t>
  </si>
  <si>
    <t>ST 365 SMOOTH BASE      PLATINUM</t>
  </si>
  <si>
    <t>ST EGGSHELL X-TRA BASE  CRYSTAL DK 1L</t>
  </si>
  <si>
    <t>ST EGGSHELL X-TRA BASE  CRYSTAL</t>
  </si>
  <si>
    <t>ST EGGSHELL X-TRA BASE  CRYSTAL DK 2.5L</t>
  </si>
  <si>
    <t>ST EGGSHELL X-TRA BASE  OPAL MID   2.5L</t>
  </si>
  <si>
    <t>ST EGGSHELL X-TRA BASE  OPAL</t>
  </si>
  <si>
    <t>ST EGGSHELL X-TRA BASE  OPAL MID   1L</t>
  </si>
  <si>
    <t>ST EGGSHELL X-TRA BASE  PLATNUM LT 1L</t>
  </si>
  <si>
    <t>ST EGGSHELL X-TRA BASE  PLATINUM</t>
  </si>
  <si>
    <t>ST EGGSHELL X-TRA BASE  PLATNUM LT 2.5L</t>
  </si>
  <si>
    <t>ST FLEXIGLOSS XTRA BASE CRYSTAL DK 2.5L</t>
  </si>
  <si>
    <t>ST FLEXIGLOSS XTRA BASE CRYSTAL</t>
  </si>
  <si>
    <t>ST FLEXIGLOSS XTRA BASE OPAL MID   2.5L</t>
  </si>
  <si>
    <t>ST FLEXIGLOSS XTRA BASE OPAL</t>
  </si>
  <si>
    <t>ST FLEXIGLOSS XTRA BASE PLATNUM LT 2.5L</t>
  </si>
  <si>
    <t>ST FLEXIGLOSS XTRA BASE PLATINUM</t>
  </si>
  <si>
    <t>ST XTREME XP SMTH BASE  CRYSTAL DK 5L</t>
  </si>
  <si>
    <t>ST XTREME XP SMTH BASE  CRYSTAL</t>
  </si>
  <si>
    <t>ST XTREME XP SMTH BASE  OPAL MID   5L</t>
  </si>
  <si>
    <t>ST XTREME XP SMTH BASE  OPAL</t>
  </si>
  <si>
    <t>ST XTREME XP SMTH BASE  PLATNUM LT 5L</t>
  </si>
  <si>
    <t>ST XTREME XP SMTH BASE  PLATINUM</t>
  </si>
  <si>
    <t>ST HIGHCOVER SMTH BASE  CRYSTAL DK 5L</t>
  </si>
  <si>
    <t>ST HIGHCOVER SMTH BASE  CRYSTAL</t>
  </si>
  <si>
    <t>ST HIGHCOVER SMTH BASE  OPAL MID   5L</t>
  </si>
  <si>
    <t>ST HIGHCOVER SMTH BASE  OPAL</t>
  </si>
  <si>
    <t>ST HIGHCOVER SMTH BASE  OPAL MID   10L</t>
  </si>
  <si>
    <t>ST HIGHCOVER SMTH BASE  PLATNUM LT 10L</t>
  </si>
  <si>
    <t>ST HIGHCOVER SMTH BASE  PLATINUM</t>
  </si>
  <si>
    <t>ST HIGHCOVER SMTH BASE  PLATNUM LT 5L</t>
  </si>
  <si>
    <t>ST METAL GLOSS XTRA BSE CRYSTAL DK 2.5L</t>
  </si>
  <si>
    <t>ST METAL GLOSS XTRA BSE CRYSTAL</t>
  </si>
  <si>
    <t>ST FINE TEXT MATT BASE  CRYSTAL DK 5L</t>
  </si>
  <si>
    <t>ST FINE TEXT MATT BASE  CRYSTAL</t>
  </si>
  <si>
    <t>ST FINE TEXT MATT BASE  OPAL MID   5L</t>
  </si>
  <si>
    <t>ST FINE TEXT MATT BASE  OPAL</t>
  </si>
  <si>
    <t>ST FINE TEXT MATT BASE  PLATNUM LT 5L</t>
  </si>
  <si>
    <t>ST FINE TEXT MATT BASE  PLATINUM</t>
  </si>
  <si>
    <t>New Cost from Aug 2024</t>
  </si>
  <si>
    <t>Gross Margin</t>
  </si>
  <si>
    <t>ASP</t>
  </si>
  <si>
    <t>Total</t>
  </si>
  <si>
    <t xml:space="preserve"> CT COVERMATT            WHITE      10L</t>
  </si>
  <si>
    <t xml:space="preserve"> CT ACR EGG TIMONOX BASE PLATNUM LT 5L</t>
  </si>
  <si>
    <t xml:space="preserve"> CT MATT EMUL TIMONOX    BRIL WHITE 5L</t>
  </si>
  <si>
    <t xml:space="preserve"> CT MATT TIMONOX BASE    PLATNUM LT 5L</t>
  </si>
  <si>
    <t xml:space="preserve"> WA ANAGLYPTA PRECISION  ROYAL OAK RD7000</t>
  </si>
  <si>
    <t xml:space="preserve"> CT ACR EGGSHELL BASE    PLATNUM LT 5L</t>
  </si>
  <si>
    <t xml:space="preserve"> CT CLNEX SR SC MATT BSE PLATNUM LT 5L</t>
  </si>
  <si>
    <t xml:space="preserve"> CT FULL GLOSS           WHITE      5L</t>
  </si>
  <si>
    <t xml:space="preserve"> CT STRONGHOLD SMOOTH    MAGNOLIA   5L</t>
  </si>
  <si>
    <t xml:space="preserve"> DS FLUXAF POWER CLEAN              750ML</t>
  </si>
  <si>
    <t xml:space="preserve"> CT SHED&amp;FENCE OPAQUE    DARK BROWN 5L</t>
  </si>
  <si>
    <t xml:space="preserve"> CT TIMONOX SC MATT BASE PLATNUM LT 5L</t>
  </si>
  <si>
    <t xml:space="preserve"> CT MATT EMULSION        WHITE      10L</t>
  </si>
  <si>
    <t xml:space="preserve"> CT UNDERCOAT            WHITE      5L</t>
  </si>
  <si>
    <t xml:space="preserve"> CT ALL PURP PRIMER PX4  WHITE      5L</t>
  </si>
  <si>
    <t xml:space="preserve"> SD SUPERDEC BASE        CLEAR 065  5L</t>
  </si>
  <si>
    <t xml:space="preserve"> WA AS CREATION CASABLANCA 4 WALL</t>
  </si>
  <si>
    <t xml:space="preserve"> CT ACRYLIC PRIMER UC    WHITE      5L</t>
  </si>
  <si>
    <t xml:space="preserve"> CT STRONGHOLD SMOOTH    WHITE      5L</t>
  </si>
  <si>
    <t xml:space="preserve"> ST RUST INHIB PRIMER    GREY       2.5L</t>
  </si>
  <si>
    <t xml:space="preserve"> CT CLNEX SR SC MATT     MAGNOLIA   5L</t>
  </si>
  <si>
    <t xml:space="preserve"> MC POWERKOTE            MAGNOLIA   5L</t>
  </si>
  <si>
    <t xml:space="preserve"> CT CLNEX MI SC MATT     WHITE      5L</t>
  </si>
  <si>
    <t xml:space="preserve"> CT STRONGHOLD SMTH BASE PLATNUM LT 5L</t>
  </si>
  <si>
    <t xml:space="preserve"> CT SILK EMULSION        MAGNOLIA   10L</t>
  </si>
  <si>
    <t xml:space="preserve"> CT FASTFLOW QD UNDRCOAT WHITE      5L</t>
  </si>
  <si>
    <t xml:space="preserve"> CT FASTFLOW QD GLOSS    WHITE      5L</t>
  </si>
  <si>
    <t xml:space="preserve"> CT CLNEX SR SC MATT     WHITE      5L</t>
  </si>
  <si>
    <t xml:space="preserve"> CT ACRYLIC EGGSHELL     MAGNOLIA   5L</t>
  </si>
  <si>
    <t xml:space="preserve"> CT FASTFLOW QD SATIN    WHITE      5L</t>
  </si>
  <si>
    <t xml:space="preserve"> DS ZINSSER BIN PRIMER   WHITE      5L</t>
  </si>
  <si>
    <t xml:space="preserve"> MC ECLIPSE EMULSION     MAGNOLIA   10L</t>
  </si>
  <si>
    <t xml:space="preserve"> DS REPAIR CARE DRY FLEX 4</t>
  </si>
  <si>
    <t xml:space="preserve"> CT PRO</t>
  </si>
  <si>
    <t xml:space="preserve"> CT FLEXARB OPAQUE       BROWN      5L</t>
  </si>
  <si>
    <t xml:space="preserve"> CT TIMONOX BOND PRIMER  WHITE      5L</t>
  </si>
  <si>
    <t xml:space="preserve"> MC ECLIPSE EMULSION     BRIL WHITE 10L</t>
  </si>
  <si>
    <t xml:space="preserve"> DE PROF CAULK           WHITE      380ML</t>
  </si>
  <si>
    <t xml:space="preserve"> CT STRONGHOLD SMOOTH    MAGNOLIA   10L</t>
  </si>
  <si>
    <t xml:space="preserve"> CT CLNEX SR SC MATT     WHITE      10L</t>
  </si>
  <si>
    <t xml:space="preserve"> ST 365 SMOOTH           BRIL WHITE 5L</t>
  </si>
  <si>
    <t xml:space="preserve"> CT FULL GLOSS           BRIL WHITE 5L</t>
  </si>
  <si>
    <t xml:space="preserve"> CT FFLOW QD UCOAT BASE  OPAL MID   5L</t>
  </si>
  <si>
    <t xml:space="preserve"> SD SUPERDEC             BLACK      5L</t>
  </si>
  <si>
    <t xml:space="preserve"> CT ACRYLIC EGGSHELL     WHITE      10L</t>
  </si>
  <si>
    <t xml:space="preserve"> MC ACRYL EGGSHELL BASE  MC1        5L</t>
  </si>
  <si>
    <t xml:space="preserve"> CT CLNEX MI SC MATT     MAGNOLIA   5L</t>
  </si>
  <si>
    <t xml:space="preserve"> CT MATT EMULSION BASE   PLATNUM LT 5L</t>
  </si>
  <si>
    <t xml:space="preserve"> SD SUPERDEC             WALNUT     5L</t>
  </si>
  <si>
    <t xml:space="preserve"> DS CIRET BAG OF RAGS    COLOURED   10K</t>
  </si>
  <si>
    <t xml:space="preserve"> DS ULTRAGRIME PRO XXL+MULTI WIPES  100PK</t>
  </si>
  <si>
    <t xml:space="preserve"> CT SATIN                WHITE      5L</t>
  </si>
  <si>
    <t xml:space="preserve"> CT ACRYLIC EGGSHELL     WHITE      5L</t>
  </si>
  <si>
    <t xml:space="preserve"> DS ZINSSER COVER STAIN             5L</t>
  </si>
  <si>
    <t xml:space="preserve"> CT SHED&amp;FENCE OPAQUE    BLACK      5L</t>
  </si>
  <si>
    <t xml:space="preserve"> CT COVERMATT            MAGNOLIA   10L</t>
  </si>
  <si>
    <t xml:space="preserve"> CT GLOSS BASE           CRYSTAL DK 5L</t>
  </si>
  <si>
    <t xml:space="preserve"> CT FLEXARB OPAQUE       BLACK      5L</t>
  </si>
  <si>
    <t xml:space="preserve"> CT FFLOW QD GLOSS BASE  OPAL MID   5L</t>
  </si>
  <si>
    <t xml:space="preserve"> ST HIGHCOVER SMTH BASE  PLATNUM LT 10L</t>
  </si>
  <si>
    <t xml:space="preserve"> DS INDASA MTE MASKING TAPE         48MM</t>
  </si>
  <si>
    <t xml:space="preserve"> ST 365 SMOOTH BASE      PLATNUM LT 5L</t>
  </si>
  <si>
    <t xml:space="preserve"> CT FULL GLOSS           BLACK      5L</t>
  </si>
  <si>
    <t xml:space="preserve"> CT CLNEX AB SC MATT BSE PLATNUM LT 5L</t>
  </si>
  <si>
    <t xml:space="preserve"> DS TOUPRET EXT MASONRY POWDER FILL 5K</t>
  </si>
  <si>
    <t xml:space="preserve"> DS PRESTIGE POLY BACK DUSTSHT 5PK 12X9FT</t>
  </si>
  <si>
    <t xml:space="preserve"> ST METAL GLOSS X</t>
  </si>
  <si>
    <t xml:space="preserve"> CT UNDERCOAT            CHARC GREY 5L</t>
  </si>
  <si>
    <t xml:space="preserve"> CT CLNEX SR SC MATT BSE OPAL MID   5L</t>
  </si>
  <si>
    <t xml:space="preserve"> ST HIGHCOVER SMTH BASE  PLATNUM LT 5L</t>
  </si>
  <si>
    <t xml:space="preserve"> DS GYPROC PROMIX LITE              17L</t>
  </si>
  <si>
    <t xml:space="preserve"> DS HAMILTON COTTON DUSTSHEETS 12X9 5PK</t>
  </si>
  <si>
    <t xml:space="preserve"> MC POWERKOTE BASE       MC1        5L</t>
  </si>
  <si>
    <t xml:space="preserve"> DS ROTA BLUESTRIPE NYLON 11MM 4IN  10PK</t>
  </si>
  <si>
    <t xml:space="preserve"> DS ZINSSER BIN PRIMER   WHITE      2.5L</t>
  </si>
  <si>
    <t xml:space="preserve"> DS GYPROC EASI</t>
  </si>
  <si>
    <t xml:space="preserve"> CT UPGRADE BASECOAT TIM WHITE      5L</t>
  </si>
  <si>
    <t xml:space="preserve"> CT STRONGHOLD SMOOTH    WHITE      10L</t>
  </si>
  <si>
    <t xml:space="preserve"> DS ULTRAGRIME PRO POWER SCRUB XXL+ 80PK</t>
  </si>
  <si>
    <t xml:space="preserve"> ST HIGHCOVER SMOOTH     BRIL WHITE 10L</t>
  </si>
  <si>
    <t xml:space="preserve"> MC VINYL MATT EMUL BASE MC1        5L</t>
  </si>
  <si>
    <t xml:space="preserve"> WA FINE DECOR CONTRACTOR BOOK 23 A</t>
  </si>
  <si>
    <t xml:space="preserve"> ST XTREME X</t>
  </si>
  <si>
    <t xml:space="preserve"> CT FFLOW QD GLOSS BASE  PLATNUM LT 5L</t>
  </si>
  <si>
    <t xml:space="preserve"> CT MATT EMULSION        MAGNOLIA   10L</t>
  </si>
  <si>
    <t xml:space="preserve"> CT MATT EMULSION        BRIL WHITE 10L</t>
  </si>
  <si>
    <t xml:space="preserve"> WA DESIGN ID GENERIC 1</t>
  </si>
  <si>
    <t xml:space="preserve"> DS COOVAR PROGRIP       LIGHT GREY 5K</t>
  </si>
  <si>
    <t xml:space="preserve"> DS HIPPO MP BAMBOO DRY CLOTH 60 SHEETS</t>
  </si>
  <si>
    <t xml:space="preserve"> ST HIGHCOVER SMTH BASE  CRYSTAL DK 5L</t>
  </si>
  <si>
    <t xml:space="preserve"> WA FINE DECOR CONTRACTOR BOOK 23 B</t>
  </si>
  <si>
    <t xml:space="preserve"> CT CLNEX SR SC MATT BSE PLATNUM LT 10L</t>
  </si>
  <si>
    <t xml:space="preserve"> ST HIGH BUILD           WHITE      15K</t>
  </si>
  <si>
    <t xml:space="preserve"> DS COOVAR LO LINE MARK  YELLOW     5L</t>
  </si>
  <si>
    <t xml:space="preserve"> ST XTREME XP SMTH BASE  CRYSTAL DK 5L</t>
  </si>
  <si>
    <t xml:space="preserve"> CT GLOSS BASE           CRYSTAL DK 2.5L</t>
  </si>
  <si>
    <t xml:space="preserve"> DS ZINSSER DIF WALLPAPER STRIPPER  1L</t>
  </si>
  <si>
    <t xml:space="preserve"> DS ZINSSER BIN AQUA                5L</t>
  </si>
  <si>
    <t xml:space="preserve"> MC VINYL MATT EMULSION  MAGNOLIA   10L</t>
  </si>
  <si>
    <t xml:space="preserve"> ST FLEXIBLE PRIMER U/C  WHITE      5L</t>
  </si>
  <si>
    <t xml:space="preserve"> SD SUPERDEC BASE        WHITE W0   5L</t>
  </si>
  <si>
    <t xml:space="preserve"> DS PARKER JAMES                    MISC1</t>
  </si>
  <si>
    <t xml:space="preserve"> WA GALERIE CDC HOME INSPIRATION B</t>
  </si>
  <si>
    <t xml:space="preserve"> CT STRONGHOLD SMOOTH    BLACK      5L</t>
  </si>
  <si>
    <t xml:space="preserve"> MC ACRYLIC EGGSHELL     MAGNOLIA   5L</t>
  </si>
  <si>
    <t xml:space="preserve"> DS RONSEAL HP WOOD FILLR WHITE     1K</t>
  </si>
  <si>
    <t xml:space="preserve"> ST HIGHCOVER SMOOTH     MAGNOLIA   10L</t>
  </si>
  <si>
    <t xml:space="preserve"> CT FASTFLOW QD UNDRCOAT WHITE      2.5L</t>
  </si>
  <si>
    <t xml:space="preserve"> ST 365 SMOOTH BASE      OPAL MID   5L</t>
  </si>
  <si>
    <t xml:space="preserve"> DS COOVAR BRICK &amp; TILE  GLOSS RED  2.5L</t>
  </si>
  <si>
    <t xml:space="preserve"> DS GYPROC JOINT FILLER             12.5K</t>
  </si>
  <si>
    <t xml:space="preserve"> ST HIGHCOVER SMOOTH     BLACK      5L</t>
  </si>
  <si>
    <t xml:space="preserve"> CT FASTFLOW QD GLOSS    WHITE      2.5L</t>
  </si>
  <si>
    <t xml:space="preserve"> CT UNDERCOAT BASE       OPAL MID   5L</t>
  </si>
  <si>
    <t xml:space="preserve"> DS TRIMACO BROWN MASKING PAPER     180FT</t>
  </si>
  <si>
    <t xml:space="preserve"> CT FFLOW QD GLOSS BASE  CRYSTAL DK 5L</t>
  </si>
  <si>
    <t xml:space="preserve"> SD POLY EXT DUR VARNISH CLEAR GLOS 2.5L</t>
  </si>
  <si>
    <t xml:space="preserve"> CT TIM ANTI</t>
  </si>
  <si>
    <t xml:space="preserve"> MC VINYL MATT EMULSION  BRIL WHITE 10L</t>
  </si>
  <si>
    <t xml:space="preserve"> ST STAB SOLUTION        CLEAR      5L</t>
  </si>
  <si>
    <t xml:space="preserve"> DS PRODEC PREM SYN BRUSH SET + ANG 6PC</t>
  </si>
  <si>
    <t xml:space="preserve"> DE ULT CAULK            WHITE      380ML</t>
  </si>
  <si>
    <t xml:space="preserve"> SD QD WOODSTAIN         NATURAL    2.5L</t>
  </si>
  <si>
    <t xml:space="preserve"> CT MATT EMULSION        WHITE      5L</t>
  </si>
  <si>
    <t xml:space="preserve"> CT MATT TIMONOX BASE    CRYSTAL DK 5L</t>
  </si>
  <si>
    <t xml:space="preserve"> SD EXTRA                JAC WALNUT 5L</t>
  </si>
  <si>
    <t xml:space="preserve"> DS KNAUF FILL AND FINISH LIGHT     20K</t>
  </si>
  <si>
    <t xml:space="preserve"> DS Q1 CONTRACTOR MASKING TAPE 50M  48MM</t>
  </si>
  <si>
    <t xml:space="preserve"> CT GLOSS BASE           PLATNUM LT 5L</t>
  </si>
  <si>
    <t xml:space="preserve"> DS BARTOLINE 1876 MEDIUM ADHESIVE  10K</t>
  </si>
  <si>
    <t xml:space="preserve"> CT ACR EGGSHELL BASE    OPAL MID   5L</t>
  </si>
  <si>
    <t xml:space="preserve"> ST FLEXIGLOSS X</t>
  </si>
  <si>
    <t xml:space="preserve"> DS SAFEGUARD EUROPE                MISC</t>
  </si>
  <si>
    <t xml:space="preserve"> DS REPAIR CARE DRY FIX UNI</t>
  </si>
  <si>
    <t xml:space="preserve"> CT ALL PURP PRIMER PX3  OFF WHITE  5L</t>
  </si>
  <si>
    <t xml:space="preserve"> ST FUNGICIDAL WASH      CLEAR        5L</t>
  </si>
  <si>
    <t xml:space="preserve"> MC VINYL MATT EMULSION  BRIL WHITE 5L</t>
  </si>
  <si>
    <t xml:space="preserve"> CT FFLOW QD UCOAT BASE  PLATNUM LT 5L</t>
  </si>
  <si>
    <t xml:space="preserve"> CT ACRYLIC EGG TIMONOX  BRIL WHITE 5L</t>
  </si>
  <si>
    <t xml:space="preserve"> DS COOVAR PROFLOOR      SPECIAL    5L</t>
  </si>
  <si>
    <t xml:space="preserve"> CT FASTFLOW QD UNDRCOAT CHARC GREY 2.5L</t>
  </si>
  <si>
    <t xml:space="preserve"> WA ANAGLYPTA TEXT VINYL WILL BO RD804301</t>
  </si>
  <si>
    <t xml:space="preserve"> DS ZINSSER ALLCOAT EXT WB SAT WHT  5L</t>
  </si>
  <si>
    <t xml:space="preserve"> CT CLNEX SR AC EGG BASE PLATNUM LT 5L</t>
  </si>
  <si>
    <t xml:space="preserve"> DS INDASA MTG MASKING TAPE    50MM 45MT</t>
  </si>
  <si>
    <t xml:space="preserve"> ST 365 SMOOTH           MAGNOLIA   5L</t>
  </si>
  <si>
    <t xml:space="preserve"> DS PRODEC EXTRA LONG POLYESTER ROL 9IN</t>
  </si>
  <si>
    <t xml:space="preserve"> CT MATT EMULSION BASE   TTANIUM XL 5L</t>
  </si>
  <si>
    <t xml:space="preserve"> CT FULL GLOSS           WHITE      2.5L</t>
  </si>
  <si>
    <t xml:space="preserve"> DS PRODEC PREMIER BRUSH SET+SASHES  7PC</t>
  </si>
  <si>
    <t xml:space="preserve"> DS HAMILTON MEDIUM PILE ROLLER 4IN 10PK</t>
  </si>
  <si>
    <t xml:space="preserve"> MC ACRYLIC EGGSHELL     BRIL WHITE 5L</t>
  </si>
  <si>
    <t xml:space="preserve"> CT EGGSHELL             WHITE      5L</t>
  </si>
  <si>
    <t xml:space="preserve"> MC POWERKOTE            BRIL WHITE 5L</t>
  </si>
  <si>
    <t xml:space="preserve"> CT FASTFLOW QD SATIN    WHITE      2.5L</t>
  </si>
  <si>
    <t xml:space="preserve"> DS ZINSSER ALLCOAT EXT WB SAT BLCK 5L</t>
  </si>
  <si>
    <t xml:space="preserve"> CT SILK EMULSION BASE   PLATNUM LT 5L</t>
  </si>
  <si>
    <t xml:space="preserve"> DS SOLVITE ALL PURPOSE +50%       30ROLL</t>
  </si>
  <si>
    <t xml:space="preserve"> DS INDASA TUNGSTEN CARBIDE BLADES  50MM</t>
  </si>
  <si>
    <t xml:space="preserve"> CT FFLOW QD SATIN BASE  PLATNUM LT 5L</t>
  </si>
  <si>
    <t xml:space="preserve"> DS TOUPRET EXT MASONRY POWDER FILL 15K</t>
  </si>
  <si>
    <t xml:space="preserve"> DS COOVAR WB BRICK&amp;TILE MATT RED   2.5L</t>
  </si>
  <si>
    <t xml:space="preserve"> CT GLOSS BASE           OPAL MID   5L</t>
  </si>
  <si>
    <t xml:space="preserve"> CT CLNEX SR SC MATT BSE CRYSTAL DK 5L</t>
  </si>
  <si>
    <t xml:space="preserve"> DS PERFECTION ROLLER    X LONG     9IN</t>
  </si>
  <si>
    <t xml:space="preserve"> DS PRODEC POLY BACK DUSTSHEET 12X9FT 3PK</t>
  </si>
  <si>
    <t xml:space="preserve"> CT FULL GLOSS           BLACK      2.5L</t>
  </si>
  <si>
    <t xml:space="preserve"> ST HIGHCOVER SMOOTH     BRIL WHITE 5L</t>
  </si>
  <si>
    <t xml:space="preserve"> CT CLNEX AB SC MATT     WHITE      5L</t>
  </si>
  <si>
    <t xml:space="preserve"> DS INTUMESCENT SYSTEMS ENVIROGRAF  MISC2</t>
  </si>
  <si>
    <t xml:space="preserve"> CT CLNEX SR AC EGG      WHITE      5L</t>
  </si>
  <si>
    <t xml:space="preserve"> CT SATIN BASE           CRYSTAL DK 5L</t>
  </si>
  <si>
    <t xml:space="preserve"> WA GALERIE CDC HOME INSPIRATION E</t>
  </si>
  <si>
    <t xml:space="preserve"> DS PRESTIGE BUCKET                 15L</t>
  </si>
  <si>
    <t xml:space="preserve"> DS PRODEC TROJAN BRUSHES+WOODWORKR 6PC</t>
  </si>
  <si>
    <t xml:space="preserve"> ST HIGHCOVER SMTH BASE  OPAL MID   5L</t>
  </si>
  <si>
    <t xml:space="preserve"> DS INDASA RHYNOLITE YEL 120G 115MM 50M</t>
  </si>
  <si>
    <t xml:space="preserve"> DE ULT ADV SYN BRUSH    BOX SET(1) EACH</t>
  </si>
  <si>
    <t xml:space="preserve"> DE ESS PAINT BRUSH      BOX SET(1) EACH</t>
  </si>
  <si>
    <t xml:space="preserve"> DS PRODEC REFUSE SACKS           50 ROLL</t>
  </si>
  <si>
    <t xml:space="preserve"> WA ANAGLYPTA TEXT VINYL HAVERSHAM  34365</t>
  </si>
  <si>
    <t xml:space="preserve"> CT ACRYLIC PRIMER UC    WHITE      2.5L</t>
  </si>
  <si>
    <t xml:space="preserve"> DS INDASA TUNGSTEN CARBIDE SCRAPER 50MM</t>
  </si>
  <si>
    <t xml:space="preserve"> CT FASTFLOW QD GLOSS    BLACK      2.5L</t>
  </si>
  <si>
    <t xml:space="preserve"> CT MATT EMULSION BASE   PLATNUM LT 2.5L</t>
  </si>
  <si>
    <t xml:space="preserve"> SD QD WOODSTAIN         JAC WALNUT 2.5L</t>
  </si>
  <si>
    <t xml:space="preserve"> MC CONTRACT MATT EMULS  BRIL WHITE 10L</t>
  </si>
  <si>
    <t xml:space="preserve"> MC DURABLE MATT BASE    MC1        5L</t>
  </si>
  <si>
    <t xml:space="preserve"> DS WONDERTEX METAL ANGLE TAPE      30M</t>
  </si>
  <si>
    <t xml:space="preserve"> DS BLOCKADE SHELLAC SEAL/PRIM WHTE 5L</t>
  </si>
  <si>
    <t xml:space="preserve"> MC GLOSS                BRIL WHITE 5L</t>
  </si>
  <si>
    <t xml:space="preserve"> ST METAL GLOSS XTRA BSE CRYSTAL DK 2.5L</t>
  </si>
  <si>
    <t xml:space="preserve"> DE ULT ADV SYNTH BRUSH ANGLED SET  6PC</t>
  </si>
  <si>
    <t xml:space="preserve"> CT EGGSHELL BASE        CRYSTAL DK 5L</t>
  </si>
  <si>
    <t xml:space="preserve"> CT UNDERCOAT BASE       PLATNUM LT 5L</t>
  </si>
  <si>
    <t xml:space="preserve"> CT FFLOW QD SATIN BASE  CRYSTAL DK 5L</t>
  </si>
  <si>
    <t xml:space="preserve"> DS BLACKROCK PAINTERS L/W GRIPPER GLOVES</t>
  </si>
  <si>
    <t xml:space="preserve"> WA ERFURT LINING 1200             DOUBLE</t>
  </si>
  <si>
    <t xml:space="preserve"> DS PRODEC TWIN HEAD MASONRY KIT + POLE</t>
  </si>
  <si>
    <t xml:space="preserve"> CT GRIP EXTREME         WHITE      5L</t>
  </si>
  <si>
    <t xml:space="preserve"> DS ZINSSER COVER STAIN             2.5L</t>
  </si>
  <si>
    <t xml:space="preserve"> CT MATT EMULSION        BRIL WHITE 5L</t>
  </si>
  <si>
    <t xml:space="preserve"> DS TOUPRET EXT RM QUICK FILL FILLR 4L</t>
  </si>
  <si>
    <t xml:space="preserve"> MC DURABLE MATT         BRIL WHITE 5L</t>
  </si>
  <si>
    <t xml:space="preserve"> DS URBAN HYGIENE                   MISC</t>
  </si>
  <si>
    <t xml:space="preserve"> MC UNDERCOAT            WHITE      5L</t>
  </si>
  <si>
    <t xml:space="preserve"> CT MATT EMULSION        MAGNOLIA   5L</t>
  </si>
  <si>
    <t xml:space="preserve"> DS TOUPRET INT RM LIGHTWEIGHT FILL 4L</t>
  </si>
  <si>
    <t xml:space="preserve"> CT UNDERCOAT BASE       OPAL MID   2.5L</t>
  </si>
  <si>
    <t xml:space="preserve"> DE WHITE SPIRIT                    2L</t>
  </si>
  <si>
    <t xml:space="preserve"> CT STRONGHOLD PR UC     WHITE      2.5L</t>
  </si>
  <si>
    <t xml:space="preserve"> DS INDASA COVERALL      1800MM     25M</t>
  </si>
  <si>
    <t xml:space="preserve"> DS INDASA COVERALL      1200MM     25M</t>
  </si>
  <si>
    <t xml:space="preserve"> SD EXTRA BASE           CLEAR 065  5L</t>
  </si>
  <si>
    <t xml:space="preserve"> CT CLNEX MI SC MATT BSE PLATNUM LT 5L</t>
  </si>
  <si>
    <t xml:space="preserve"> DS TETRION WOODFIL      WHITE      1.2K</t>
  </si>
  <si>
    <t xml:space="preserve"> DS TETRION WOODFIL      NATUR/PINE 1.2K</t>
  </si>
  <si>
    <t xml:space="preserve"> CT EPIMAC FLOOR PAINT   TILE RED   5L</t>
  </si>
  <si>
    <t xml:space="preserve"> DS PRESTIGE CAGE FRAME             9IN</t>
  </si>
  <si>
    <t xml:space="preserve"> CT MATT EMULSION BASE   OPAL MID   5L</t>
  </si>
  <si>
    <t xml:space="preserve"> DS ZINSSER WRITE ON     WHITE      2.5L</t>
  </si>
  <si>
    <t xml:space="preserve"> DE PROF SYN FLMNT BRUSH BOX SET(1) EACH</t>
  </si>
  <si>
    <t xml:space="preserve"> DS ZINSSER COVER STAIN  AEROSOL    400ML</t>
  </si>
  <si>
    <t xml:space="preserve"> DS PERFECTION CLEANEDGE SASH BRUSH 3PK</t>
  </si>
  <si>
    <t xml:space="preserve"> CT SATIN                WHITE      2.5L</t>
  </si>
  <si>
    <t xml:space="preserve"> DS BARTOLINE 1876 AP ADHESIVE  30 ROLL</t>
  </si>
  <si>
    <t xml:space="preserve"> DS ARROWORTHY CL MFIBER LONG   4IN 10PK</t>
  </si>
  <si>
    <t xml:space="preserve"> DS COOVAR SUREGRIP      GREY       5L</t>
  </si>
  <si>
    <t xml:space="preserve"> DS INDASA RHYNOLITE YELL 80G 115MM 50M</t>
  </si>
  <si>
    <t xml:space="preserve"> SD SHED AND FENCE PROT  WDLND WLK  5L</t>
  </si>
  <si>
    <t xml:space="preserve"> SD SUPERDEC BASE        CLEAR 065  2.5L</t>
  </si>
  <si>
    <t xml:space="preserve"> DS HEMPEL HEMPADUR      45143 GREY 5L</t>
  </si>
  <si>
    <t xml:space="preserve"> CT ACR EGG TIMONOX BASE OPAL MID   5L</t>
  </si>
  <si>
    <t xml:space="preserve"> DS GYPROC CORNER TAPE              30M</t>
  </si>
  <si>
    <t xml:space="preserve"> DS PERFECTION ROLLER    MEDIUM     9IN</t>
  </si>
  <si>
    <t xml:space="preserve"> DS ZINSSER BIN AQUA                2.5L</t>
  </si>
  <si>
    <t xml:space="preserve"> CT SATIN                BLACK      2.5L</t>
  </si>
  <si>
    <t xml:space="preserve"> MC CONTRACT MATT EMULS  MAGNOLIA   10L</t>
  </si>
  <si>
    <t xml:space="preserve"> CT NEXT GEN PLUS GLOSS  WHITE      5L</t>
  </si>
  <si>
    <t xml:space="preserve"> DS ARTEX PROTAPE FT50             48X90M</t>
  </si>
  <si>
    <t xml:space="preserve"> DE PROF POLY DUST SHEET ROLL       50M</t>
  </si>
  <si>
    <t xml:space="preserve"> DS GYPROC SANDING PAPER 120 GRIT   25PK</t>
  </si>
  <si>
    <t xml:space="preserve"> SD SHED AND FENCE PROT  GREY SHDOW 10L</t>
  </si>
  <si>
    <t xml:space="preserve"> CT ACR EGGSHELL BASE    PLATNUM LT 2.5L</t>
  </si>
  <si>
    <t xml:space="preserve"> SD POLY EXT DUR VARNISH CLEAR SAT  2.5L</t>
  </si>
  <si>
    <t xml:space="preserve"> DS PERFECTION ROLLER    LONG       9IN</t>
  </si>
  <si>
    <t xml:space="preserve"> DS PRESTIGE SYNTHETIC SASH BRUSH   3PK</t>
  </si>
  <si>
    <t xml:space="preserve"> DS COOVAR BRICK &amp; TILE  GLOSS RED  5L</t>
  </si>
  <si>
    <t xml:space="preserve"> CT MATT EMULSION BASE   TTANIUM XL 10L</t>
  </si>
  <si>
    <t xml:space="preserve"> DS WERNER ROOF RACK CLAMPS</t>
  </si>
  <si>
    <t xml:space="preserve"> SD SUPERDEC             SUPER WHTE 5L</t>
  </si>
  <si>
    <t xml:space="preserve"> SD SUPERDEC             ANTHRA GRY 5L</t>
  </si>
  <si>
    <t xml:space="preserve"> CT FFLOW QD GLOSS BASE  PLATNUM LT 2.5L</t>
  </si>
  <si>
    <t xml:space="preserve"> DS GYPROC RM EASIFILLER FINISH     3L</t>
  </si>
  <si>
    <t xml:space="preserve"> SD QD WOODSTAIN         ANTIQ PINE 2.5L</t>
  </si>
  <si>
    <t xml:space="preserve"> MC MID SHEEN EMULSION   MAGNOLIA   10L</t>
  </si>
  <si>
    <t xml:space="preserve"> CT FD CONCRETE FLR PNT  RED        5L</t>
  </si>
  <si>
    <t xml:space="preserve"> SD SHED AND FENCE PROT  GRN FOREST 5L</t>
  </si>
  <si>
    <t xml:space="preserve"> DS RUSTOLEUM COMBICOL GLS BLACK    2.5L</t>
  </si>
  <si>
    <t xml:space="preserve"> DS INDASA RHYNOLITE YEL  60G 115MM 50M</t>
  </si>
  <si>
    <t xml:space="preserve"> SD CLASSIC              JAC WALNUT 5L</t>
  </si>
  <si>
    <t xml:space="preserve"> SD CLASSIC              ROSEWOOD   5L</t>
  </si>
  <si>
    <t xml:space="preserve"> MC ACRYLIC PRIMER UCOAT WHITE      5L</t>
  </si>
  <si>
    <t xml:space="preserve"> CT UNDERCOAT            WHITE      2.5L</t>
  </si>
  <si>
    <t xml:space="preserve"> DS PRODEC COTTON DUST SHEETS 12X9FT 3PK</t>
  </si>
  <si>
    <t xml:space="preserve"> DS OSMO UV PROTECT TINT LIGHT OAK  2.5L</t>
  </si>
  <si>
    <t xml:space="preserve"> DS HAMILTON LONG PILE ROLLER       9IN</t>
  </si>
  <si>
    <t xml:space="preserve"> DS TOUPRET EXT MASONRY POWDER FILL 1.5K</t>
  </si>
  <si>
    <t xml:space="preserve"> DS PRODEC EMULSION SLEEVE VALUE    18PK</t>
  </si>
  <si>
    <t xml:space="preserve"> CT ALL PURP WOODSTAIN   EBONY      5L</t>
  </si>
  <si>
    <t xml:space="preserve"> SD BEAUTIFLEX BASE      CLEAR 065  2.5L</t>
  </si>
  <si>
    <t xml:space="preserve"> ST EGGSHELL X</t>
  </si>
  <si>
    <t xml:space="preserve"> DS BARRETTINE PAINT PANTHER        2.5L</t>
  </si>
  <si>
    <t xml:space="preserve"> WA SUPERFRESCO WHITE    STIPPLE    205</t>
  </si>
  <si>
    <t xml:space="preserve"> DS TOUPRET INT RM LIGHTWEIGHT FILL 1L</t>
  </si>
  <si>
    <t xml:space="preserve"> DS ARROWORTHY CL ROUND SASH BOXSET 3PC</t>
  </si>
  <si>
    <t xml:space="preserve"> DS ZINSSER BIN PRIMER   WHITE      1L</t>
  </si>
  <si>
    <t xml:space="preserve"> DS TAKTEC CARPET PROTECTOR         50M</t>
  </si>
  <si>
    <t xml:space="preserve"> CT GLOSS BASE           PLATNUM LT 2.5L</t>
  </si>
  <si>
    <t xml:space="preserve"> CT GLOSS BASE           OPAL MID   2.5L</t>
  </si>
  <si>
    <t xml:space="preserve"> DS ZINSSER PERMA WH INT MATT       2.5L</t>
  </si>
  <si>
    <t xml:space="preserve"> CT UNDERCOAT            DARK GREY  5L</t>
  </si>
  <si>
    <t xml:space="preserve"> DS PRODEC MICROFIB +FRM SHORT 10PK 4IN</t>
  </si>
  <si>
    <t xml:space="preserve"> DS ZINSSER BIN PRIMER   AEROSOL    400ML</t>
  </si>
  <si>
    <t xml:space="preserve"> DS COOVAR SUREGRIP      BLACK      5L</t>
  </si>
  <si>
    <t xml:space="preserve"> DS COOVAR SUREGRIP      RED        5L</t>
  </si>
  <si>
    <t xml:space="preserve"> DS PRESTIGE MINI BUCKET            6L</t>
  </si>
  <si>
    <t xml:space="preserve"> DS COOVAR AS ACRYLIC FLR WHITE     5L</t>
  </si>
  <si>
    <t xml:space="preserve"> ST FLEXIGLOSS XTRA BASE OPAL MID   2.5L</t>
  </si>
  <si>
    <t xml:space="preserve"> ST FLEXIGLOSS XTRA BASE CRYSTAL DK 2.5L</t>
  </si>
  <si>
    <t xml:space="preserve"> WA GALERIE AVALON C</t>
  </si>
  <si>
    <t xml:space="preserve"> CT MATT EMULSION BASE   CRYSTAL DK 5L</t>
  </si>
  <si>
    <t xml:space="preserve"> CT NEXT GEN PLUS U/COAT WHITE      5L</t>
  </si>
  <si>
    <t xml:space="preserve"> DS COOVAR LO LINE MARK  WHITE      5L</t>
  </si>
  <si>
    <t xml:space="preserve"> DS COOVAR GP101 GRAFFITI PRO GLOSS 2.5L</t>
  </si>
  <si>
    <t xml:space="preserve"> CT SILK EMULSION        MAGNOLIA   5L</t>
  </si>
  <si>
    <t xml:space="preserve"> ST FLEXIBLE PRIMER U/C  WHITE      2.5L</t>
  </si>
  <si>
    <t xml:space="preserve"> DS PRODEC REFUSE SACKS             10PK</t>
  </si>
  <si>
    <t xml:space="preserve"> ST HIGH BUILD           LGHT MAG   15K</t>
  </si>
  <si>
    <t xml:space="preserve"> DS INDASA COVERALL      600MM      25M</t>
  </si>
  <si>
    <t xml:space="preserve"> DS PRODEC COTTON TWILL DUSTSHEET 12X12FT</t>
  </si>
  <si>
    <t xml:space="preserve"> DS ARROWORTHY CL MFIBER SHORT  4IN 10PK</t>
  </si>
  <si>
    <t xml:space="preserve"> CT MID SHEEN EMUL BASE  PLATNUM LT 5L</t>
  </si>
  <si>
    <t xml:space="preserve"> DS OAKEY FLEXIBLE FINISH PADS EX MED/CRS</t>
  </si>
  <si>
    <t xml:space="preserve"> DS INDASA RHYNOLITE YEL 120G   115MMX10M</t>
  </si>
  <si>
    <t xml:space="preserve"> DS COOVAR HAMMER SMOOTH WHITE      5L</t>
  </si>
  <si>
    <t xml:space="preserve"> DE ESS PAINT BRUSH      2IN(12)    EACH</t>
  </si>
  <si>
    <t xml:space="preserve"> MC DURABLE MATT BASE    MC2        5L</t>
  </si>
  <si>
    <t xml:space="preserve"> CT FFLOW QD UCOAT BASE  PLATNUM LT 2.5L</t>
  </si>
  <si>
    <t xml:space="preserve"> DS PRODEC DECORATORS DOZEN BRUSH SET</t>
  </si>
  <si>
    <t xml:space="preserve"> CT COVERMATT BASE       PLATNUM LT 10L</t>
  </si>
  <si>
    <t xml:space="preserve"> WA GALERIE AVALON D</t>
  </si>
  <si>
    <t xml:space="preserve"> SD EXTRA                ANTIQ PINE 5L</t>
  </si>
  <si>
    <t xml:space="preserve"> DS GYPROC JOINT TAPE               153M</t>
  </si>
  <si>
    <t xml:space="preserve"> DS COOVAR VANDALENE     BLACK      4K</t>
  </si>
  <si>
    <t xml:space="preserve"> DS PRESTIGE SYN BOX SET+15MM SASH  5PC</t>
  </si>
  <si>
    <t xml:space="preserve"> DS TOUPRET RM WOOD FILLER          1.25K</t>
  </si>
  <si>
    <t xml:space="preserve"> DS OLFA EXC ULT BLADE LBB10B 18MM 10PK</t>
  </si>
  <si>
    <t xml:space="preserve"> CT NEW BLD AC PRIMER UC WHITE      5L</t>
  </si>
  <si>
    <t xml:space="preserve"> WA GALERIE ELLE A</t>
  </si>
  <si>
    <t xml:space="preserve"> DS MIRKA ABRANET 225MM  P120       25PK</t>
  </si>
  <si>
    <t xml:space="preserve"> DS MIRKA ABRANET 225MM  P180       25PK</t>
  </si>
  <si>
    <t xml:space="preserve"> DS INDASA SPONGE PADS   P100       10PK</t>
  </si>
  <si>
    <t xml:space="preserve"> CT CLNEX SR SC MATT BSE PLATNUM LT 2.5L</t>
  </si>
  <si>
    <t xml:space="preserve"> DS INDASA RHYNOLITE YEL 80G    115MMX10M</t>
  </si>
  <si>
    <t xml:space="preserve"> SD CLASSIC              ANTIQ PINE 5L</t>
  </si>
  <si>
    <t xml:space="preserve"> DS HAMILTON COTTON DUSTSHEETS 12X9</t>
  </si>
  <si>
    <t xml:space="preserve"> SD CLEAR COAT GLOSS     CLEAR      2.5L</t>
  </si>
  <si>
    <t xml:space="preserve"> DS PRODEC REVOLVING CAULKING GUN   400ML</t>
  </si>
  <si>
    <t xml:space="preserve"> DS PRODEC LT PRE EDGE MASK 48MM    50M</t>
  </si>
  <si>
    <t xml:space="preserve"> CT STRONGHOLD GLOSS     WHITE      2.5L</t>
  </si>
  <si>
    <t xml:space="preserve"> CT COVERMATT            WHITE      5L</t>
  </si>
  <si>
    <t xml:space="preserve"> CT UNDERCOAT            DARK GREY  2.5L</t>
  </si>
  <si>
    <t xml:space="preserve"> CT CLNEX MI AC EGG BASE PLATNUM LT 2.5L</t>
  </si>
  <si>
    <t xml:space="preserve"> DS BEELINE ONETIME LIGHTW FILLER   4L</t>
  </si>
  <si>
    <t xml:space="preserve"> DS GYPROC READY MIXED EASIFILLER   1L</t>
  </si>
  <si>
    <t xml:space="preserve"> DS PRODEC POLY DUST SHEET ROLL     50M</t>
  </si>
  <si>
    <t xml:space="preserve"> WA GALERIE URBAN TEXTURES C</t>
  </si>
  <si>
    <t xml:space="preserve"> SD SUPERDEC             WALNUT     2.5L</t>
  </si>
  <si>
    <t xml:space="preserve"> CT SILK EMULSION BASE   PLATNUM LT 2.5L</t>
  </si>
  <si>
    <t xml:space="preserve"> DS INDASA SPONGE PADS   P120       10PK</t>
  </si>
  <si>
    <t xml:space="preserve"> DS BARTOLINE 1876 MEDIUM ADHESIVE  5K</t>
  </si>
  <si>
    <t xml:space="preserve"> DS HIPPO HEAVY DUTY TRADE WIPES    80PK</t>
  </si>
  <si>
    <t xml:space="preserve"> CT FULL GLOSS           BRIL WHITE 2.5L</t>
  </si>
  <si>
    <t xml:space="preserve"> DS PRODEC ADV PAINTERS BIB &amp; BRACE LRG</t>
  </si>
  <si>
    <t xml:space="preserve"> DS TEAMAC FLOOR PAINT   LIGHT GREY 5L</t>
  </si>
  <si>
    <t xml:space="preserve"> DS INDASA RHYNALOX PLUS P120 115MM 10M</t>
  </si>
  <si>
    <t xml:space="preserve"> DS INDASA RHYNALOX PLUS P80  115MM 10M</t>
  </si>
  <si>
    <t xml:space="preserve"> DS PRODEC SYNTH POINTED SASH TOOLS 4PC</t>
  </si>
  <si>
    <t xml:space="preserve"> DS OLFA HD SCRAP BLADE BS10B 100MMX18MM</t>
  </si>
  <si>
    <t xml:space="preserve"> DS PRODEC BLADE FOR WALL SCRAP 5PK 6IN</t>
  </si>
  <si>
    <t xml:space="preserve"> MC GLOSS BASE           MC3        5L</t>
  </si>
  <si>
    <t xml:space="preserve"> CT UNDERCOAT            CHARC GREY 2.5L</t>
  </si>
  <si>
    <t xml:space="preserve"> CT FFLOW QD UCOAT BASE  OPAL MID   2.5L</t>
  </si>
  <si>
    <t xml:space="preserve"> WA GALERIE ATMOSPHERE A</t>
  </si>
  <si>
    <t xml:space="preserve"> MC ACRYL EGGSHELL BASE  MC2        5L</t>
  </si>
  <si>
    <t xml:space="preserve"> CT GLOSS BASE           CRYSTAL DK 1L</t>
  </si>
  <si>
    <t xml:space="preserve"> DS PRODEC PAINTERS BIB &amp; BRACE     XL</t>
  </si>
  <si>
    <t xml:space="preserve"> WA GALERIE CDC HOME INSPIRATION F</t>
  </si>
  <si>
    <t xml:space="preserve"> DS ARROWORTHY REMBRANDT STYLUS     16MM</t>
  </si>
  <si>
    <t xml:space="preserve"> DS INDASA COVERALL      2400MM     25M</t>
  </si>
  <si>
    <t xml:space="preserve"> DS ZINSSER BULLSEYE 123 PLUS WHITE 2.5L</t>
  </si>
  <si>
    <t xml:space="preserve"> DS TAKTEC HARD SURFACE PROTECTOR   100M</t>
  </si>
  <si>
    <t xml:space="preserve"> DE WHITE SPIRIT                    4L</t>
  </si>
  <si>
    <t xml:space="preserve"> DS ARTEX CAULKER                   250MM</t>
  </si>
  <si>
    <t xml:space="preserve"> DS Q1 DELICATE MASKING TAPE 50M    50MM</t>
  </si>
  <si>
    <t xml:space="preserve"> DS HAMILTON MEDIUM PILE ROLLER 9IN 3PK</t>
  </si>
  <si>
    <t xml:space="preserve"> SD QD WOODSTAIN         BURMA TEAK 2.5L</t>
  </si>
  <si>
    <t xml:space="preserve"> DS HEMPEL ANTI SLINT               2.5K</t>
  </si>
  <si>
    <t xml:space="preserve"> DS GYPROC SANDING PAPER 100 GRIT   25PK</t>
  </si>
  <si>
    <t xml:space="preserve"> MC ECLIPSE EMULSION     BRIL WHITE 5L</t>
  </si>
  <si>
    <t xml:space="preserve"> DS PRODEC TITAN HEAVY DUTY SCRAPER 4IN</t>
  </si>
  <si>
    <t xml:space="preserve"> DS PRODEC STRIKER BRUSH 24IN HANDL 2IN</t>
  </si>
  <si>
    <t xml:space="preserve"> CT ALUMINIUM PAINT      ALUMINIUM  1L</t>
  </si>
  <si>
    <t xml:space="preserve"> CT MATT EMULSION BASE   OPAL MID   2.5L</t>
  </si>
  <si>
    <t xml:space="preserve"> DS PRODEC ADV PAINTERS TROUSERS    32IN</t>
  </si>
  <si>
    <t xml:space="preserve"> DS PRESTIGE ROLLER SLV   MEDIUM 4IN 10PK</t>
  </si>
  <si>
    <t xml:space="preserve"> WA GALERIE BAZAAR A</t>
  </si>
  <si>
    <t xml:space="preserve"> WA GALERIE THE NEW TEXTURES BOOK C</t>
  </si>
  <si>
    <t xml:space="preserve"> DE TURPS SUBSTITUTE                4L</t>
  </si>
  <si>
    <t xml:space="preserve"> DS TOUPRET GLAZING PUTTY           1K</t>
  </si>
  <si>
    <t xml:space="preserve"> DS MIRKA HIOMANT P80  115MM X 50M</t>
  </si>
  <si>
    <t xml:space="preserve"> CT FFLOW QD SATIN BASE  CRYSTAL DK 2.5L</t>
  </si>
  <si>
    <t xml:space="preserve"> DS ARROWORTHY CL S</t>
  </si>
  <si>
    <t xml:space="preserve"> DS ZINSSER BULLSEYE 123 WHITE      5L</t>
  </si>
  <si>
    <t xml:space="preserve"> DS MIRKA ABRANET DISCS  80G 50PK   150MM</t>
  </si>
  <si>
    <t xml:space="preserve"> CT ALL PURP WOODSTAIN   MAHOGANY   5L</t>
  </si>
  <si>
    <t xml:space="preserve"> CT WOOD PRIMER          WHITE      5L</t>
  </si>
  <si>
    <t xml:space="preserve"> DS TEAMAC MORDANT SOLUTION         2.5L</t>
  </si>
  <si>
    <t xml:space="preserve"> WA GALERIE AVALON A</t>
  </si>
  <si>
    <t xml:space="preserve"> ST FINE TEXT MATT       MAGNOLIA   5L</t>
  </si>
  <si>
    <t xml:space="preserve"> DS ARROWORTHY CL MFIBER LONG       9IN</t>
  </si>
  <si>
    <t xml:space="preserve"> WA WALLROCK FIRELINER 55          DOUBLE</t>
  </si>
  <si>
    <t xml:space="preserve"> SD SUPERDEC BASE        WHITE W0   1L</t>
  </si>
  <si>
    <t xml:space="preserve"> ST W/B STAB SOLUTION    CLEAR      5L</t>
  </si>
  <si>
    <t xml:space="preserve"> DS PRODEC MULTI</t>
  </si>
  <si>
    <t xml:space="preserve"> CT MATT EMULSION BASE   TTANIUM XL 2.5L</t>
  </si>
  <si>
    <t xml:space="preserve"> ST HIGHCOVER SMOOTH     BRIL WHITE 7.5L</t>
  </si>
  <si>
    <t xml:space="preserve"> ST HIGHCOVER SMOOTH     MAGNOLIA   7.5L</t>
  </si>
  <si>
    <t xml:space="preserve"> DS PERFECTION ROLLER    LONG       4IN</t>
  </si>
  <si>
    <t xml:space="preserve"> DS GYPROC EASIFILLER               2.5L</t>
  </si>
  <si>
    <t xml:space="preserve"> DS PRODEC HEAV DUTY RUBBLE SACKS   10PK</t>
  </si>
  <si>
    <t xml:space="preserve"> DS HAMILTON BUDGET COTT DUSTSHEET 12X9FT</t>
  </si>
  <si>
    <t xml:space="preserve"> DS WRX SPRAY PAINT      GOLD LEAF  400ML</t>
  </si>
  <si>
    <t xml:space="preserve"> DS INDASA SPONGE PADS   P80        10PK</t>
  </si>
  <si>
    <t xml:space="preserve"> DE PROFESSIONAL BRUSH BOX SET      8PC</t>
  </si>
  <si>
    <t xml:space="preserve"> DS TOUPRET INTERIOR POWDER FILLER  5K</t>
  </si>
  <si>
    <t xml:space="preserve"> DS ZINSSER BIN PRIMER   WHITE      500ML</t>
  </si>
  <si>
    <t xml:space="preserve"> DS PURDY NEW ADJUSTABLE FRAME    12</t>
  </si>
  <si>
    <t xml:space="preserve"> DE PROFESSIONAL PROTECTION BOARD   2X1M</t>
  </si>
  <si>
    <t xml:space="preserve"> MC DURABLE MATT BASE    MC1        10L</t>
  </si>
  <si>
    <t xml:space="preserve"> CT ACR EGGSHELL BASE    CRYSTAL DK 5L</t>
  </si>
  <si>
    <t xml:space="preserve"> CT FFLOW QD GLOSS BASE  CRYSTAL DK 2.5L</t>
  </si>
  <si>
    <t xml:space="preserve"> DS PRESTIGE BUCKET                 25L</t>
  </si>
  <si>
    <t xml:space="preserve"> DS PRESTIGE MINI ROLLER SET        11PC</t>
  </si>
  <si>
    <t xml:space="preserve"> DS PRODEC ADV PAINTERS BIB &amp; BRACE MED</t>
  </si>
  <si>
    <t xml:space="preserve"> DS PRODEC ADV PAINTERS BIB &amp; BRACE XL</t>
  </si>
  <si>
    <t xml:space="preserve"> DS PRODEC ICE FUSION SYNTH SET+WOODWORKR</t>
  </si>
  <si>
    <t xml:space="preserve"> DS PRODEC HAND MASKING PAPER 12IN  55M</t>
  </si>
  <si>
    <t xml:space="preserve"> CT EXTRAMATT LOW REFL   WHITE      10L</t>
  </si>
  <si>
    <t xml:space="preserve"> DS BLACKROCK PAINTERS LW GRIPPER GLOVE</t>
  </si>
  <si>
    <t xml:space="preserve"> DS COOVAR WB ROAD LINE  WHITE      5L</t>
  </si>
  <si>
    <t xml:space="preserve"> DS HB42 ULT MAX FLEX DEC CAULK     380ML</t>
  </si>
  <si>
    <t xml:space="preserve"> DS HAMILTON FINE TIP FLAT BRUSHES  6PK</t>
  </si>
  <si>
    <t xml:space="preserve"> DS PERFECTION CLEANEDGE BRUSH SET  5PC</t>
  </si>
  <si>
    <t xml:space="preserve"> DS PERFECTION MAXSTROKE BRUSH SET  5PC</t>
  </si>
  <si>
    <t xml:space="preserve"> MC MARBLETEX SMTH BASE  MC3        5L</t>
  </si>
  <si>
    <t xml:space="preserve"> DS ZINSSER BULLSEYE 123 WHITE      2.5L</t>
  </si>
  <si>
    <t xml:space="preserve"> DS PRODEC BUTTON LOCK EXTEN POLE   2</t>
  </si>
  <si>
    <t xml:space="preserve"> DS ZINSSER PAPER TIGER TRIPLE HEAD</t>
  </si>
  <si>
    <t xml:space="preserve"> DS COOVAR HAMMER SMOOTH BLACK      5L</t>
  </si>
  <si>
    <t xml:space="preserve"> DS TETRION POWERFIL 2K FILLER      3.5L</t>
  </si>
  <si>
    <t xml:space="preserve"> DS PRODEC PAINTERS DOZEN BRUSH SET 12PC</t>
  </si>
  <si>
    <t xml:space="preserve"> DS PERFECTION WOOD HNDL CAGE FRAME 9IN</t>
  </si>
  <si>
    <t xml:space="preserve"> DS ZINSSER MOULD KILLER + REMOVER  500ML</t>
  </si>
  <si>
    <t xml:space="preserve"> DS COOVAR ACRYLIC FLOOR TILE RED   5L</t>
  </si>
  <si>
    <t xml:space="preserve"> DS PRODEC ICE FUSION SYNTH BRUSH   2IN</t>
  </si>
  <si>
    <t xml:space="preserve"> SD SHED AND FENCE PROT  SYLVN GLDE 5L</t>
  </si>
  <si>
    <t xml:space="preserve"> SD EXTRA                MAHOGANY   5L</t>
  </si>
  <si>
    <t xml:space="preserve"> SD CLASSIC              ANTIQ PINE 2.5L</t>
  </si>
  <si>
    <t xml:space="preserve"> SD CLASSIC              ROSEWOOD   2.5L</t>
  </si>
  <si>
    <t xml:space="preserve"> SD CLASSIC              NATURAL    2.5L</t>
  </si>
  <si>
    <t xml:space="preserve"> SD SUPERDEC GLOSS       BLACK      5L</t>
  </si>
  <si>
    <t xml:space="preserve"> DS COOVAR FLOOR PAINT WHITE        5L</t>
  </si>
  <si>
    <t xml:space="preserve"> DS HB42 NEW WOOD FILLER WHITE      1K</t>
  </si>
  <si>
    <t xml:space="preserve"> SD QD WOODSTAIN         ROSEWOOD   2.5L</t>
  </si>
  <si>
    <t xml:space="preserve"> DS Q1 MULTIPURP MASKING TAPE 50M   50MM</t>
  </si>
  <si>
    <t xml:space="preserve"> DS GO PAINT ROLL AND GO BUCKET     5L</t>
  </si>
  <si>
    <t xml:space="preserve"> DS TOUPRET WOOD FILLER  OFF</t>
  </si>
  <si>
    <t xml:space="preserve"> DS HIPPO CARPET PROTECTOR      600MMX50M</t>
  </si>
  <si>
    <t xml:space="preserve"> DS PRODEC ADV PAINTERS TROUSERS    30IN</t>
  </si>
  <si>
    <t xml:space="preserve"> DS LIBERTY GREEN 5M     80GRD(10)  EACH</t>
  </si>
  <si>
    <t xml:space="preserve"> CT EPIMAC ANTISLIP      TILE RED   5L</t>
  </si>
  <si>
    <t xml:space="preserve"> CT EPIMAC ANTISLIP      MID GREY   5L</t>
  </si>
  <si>
    <t xml:space="preserve"> CT CLNEX SR SC MATT BSE OPAL MID   2.5L</t>
  </si>
  <si>
    <t xml:space="preserve"> SD CLASSIC              AFRCN WNUT 5L</t>
  </si>
  <si>
    <t xml:space="preserve"> SD CLASSIC              MAHOGANY   5L</t>
  </si>
  <si>
    <t xml:space="preserve"> DS TOUPRET JOINT SKIM FILL QD      10K</t>
  </si>
  <si>
    <t xml:space="preserve"> DS PRODEC TITAN SCREW FIT FRAME 1.75X9IN</t>
  </si>
  <si>
    <t xml:space="preserve"> DS BEELINE MED READY MIX ADHESIVE  5K</t>
  </si>
  <si>
    <t xml:space="preserve"> CT FFLOW QD SATIN BASE  PLATNUM LT 2.5L</t>
  </si>
  <si>
    <t xml:space="preserve"> DS ZINSSER PERMA WH INT MATT       5L</t>
  </si>
  <si>
    <t xml:space="preserve"> CT MATT EMULSION        BLACK      5L</t>
  </si>
  <si>
    <t xml:space="preserve"> DS YOUNGMAN ALU BUILDERS STEPS     6TRD</t>
  </si>
  <si>
    <t xml:space="preserve"> DS PERFECTION DUSTING BRUSH       3 RING</t>
  </si>
  <si>
    <t xml:space="preserve"> DS PRODEC ALUMINIUM WORKSTAND      700MM</t>
  </si>
  <si>
    <t xml:space="preserve"> DS PURDY PRO</t>
  </si>
  <si>
    <t xml:space="preserve"> DS PRESTIGE SYNTHETIC 3 BOX 1X1 1.5 2"</t>
  </si>
  <si>
    <t xml:space="preserve"> DS HAMILTON FINE TIP FLAT BRUSHES  5PK</t>
  </si>
  <si>
    <t xml:space="preserve"> DS ARROWORTHY REMBRANDT STYLUS     14MM</t>
  </si>
  <si>
    <t xml:space="preserve"> CT MATT EMULSION BASE   PLATNUM LT 10L</t>
  </si>
  <si>
    <t xml:space="preserve"> DE PROF SYN FLMNT BRUSH 2IN (12)   EACH</t>
  </si>
  <si>
    <t xml:space="preserve"> DS TAKTEC HARD SURFACE PROTECTOR   50M</t>
  </si>
  <si>
    <t xml:space="preserve"> DE PROF CAULKING GUN               400ML</t>
  </si>
  <si>
    <t xml:space="preserve"> CT MATT EMULSION        WHITE      7.5L</t>
  </si>
  <si>
    <t xml:space="preserve"> DS TEAMAC METAL BITUMIN BLACK      5L</t>
  </si>
  <si>
    <t xml:space="preserve"> DS PRODEC PAINT KETTLE RECYCLED    2.5L</t>
  </si>
  <si>
    <t xml:space="preserve"> DS ZINSSER ALLCOAT EXT WB GL TRANS 2.5L</t>
  </si>
  <si>
    <t xml:space="preserve"> DS REPAIR CARE METAL KNIFE         SET</t>
  </si>
  <si>
    <t xml:space="preserve"> DS PERFECTION ROLLER    MEDIUM     12IN</t>
  </si>
  <si>
    <t xml:space="preserve"> DS HAMILTON CAGE FRAME             9IN</t>
  </si>
  <si>
    <t xml:space="preserve"> DS INDASA MTG MASKING TAPE    25MM 45MT</t>
  </si>
  <si>
    <t xml:space="preserve"> DS ZINSSER ALLCOAT EXT  MATT PAST  2.5L</t>
  </si>
  <si>
    <t xml:space="preserve"> DS TOUPRET WOOD REPAIR FILLER WHITE 2K</t>
  </si>
  <si>
    <t xml:space="preserve"> DS GYPROC LEVELLINE FLEX</t>
  </si>
  <si>
    <t xml:space="preserve"> CT SILK EMULSION        WHITE      10L</t>
  </si>
  <si>
    <t xml:space="preserve"> CT UNIVERSAL METAL PRIM GREY       5L</t>
  </si>
  <si>
    <t xml:space="preserve"> DS PRODEC MEDIUM ROLLER KIT EX VAL 4IN</t>
  </si>
  <si>
    <t xml:space="preserve"> MC MARBLETEX SMTH BASE  MC1        5L</t>
  </si>
  <si>
    <t xml:space="preserve"> DS ZINSSER BIN AQUA                1L</t>
  </si>
  <si>
    <t xml:space="preserve"> DS ZINSSER PERMA WH INT SATIN      2.5L</t>
  </si>
  <si>
    <t xml:space="preserve"> DS TEAMAC FLOOR PAINT   WHITE      5L</t>
  </si>
  <si>
    <t xml:space="preserve"> DE TURPS SUBSTITUTE                2L</t>
  </si>
  <si>
    <t xml:space="preserve"> CT SATIN BASE           CRYSTAL DK 2.5L</t>
  </si>
  <si>
    <t xml:space="preserve"> DS INDASA LOW TAPE MAKING TAPE 50M 50MM</t>
  </si>
  <si>
    <t xml:space="preserve"> DS INDASA RHYNALOX PLUS P180 115MM 10M</t>
  </si>
  <si>
    <t xml:space="preserve"> WA ANAGLYPTA TUFF STUFF TEXTURE    15M</t>
  </si>
  <si>
    <t xml:space="preserve"> DS FILLTITE PREM MASK KN95/FFP2    2PK</t>
  </si>
  <si>
    <t xml:space="preserve"> DS PRODEC PAINTERS TROUSERS        36IN</t>
  </si>
  <si>
    <t xml:space="preserve"> DS PRODEC PAINTERS TROUSERS        38IN</t>
  </si>
  <si>
    <t xml:space="preserve"> DS BRUSH MATE NEW FLUID            250ML</t>
  </si>
  <si>
    <t xml:space="preserve"> DS REPAIR CARE H/DUTY DOSING GUN</t>
  </si>
  <si>
    <t xml:space="preserve"> DS PURDY MONARCH ELITE SET   1X1,1.5,2IN</t>
  </si>
  <si>
    <t xml:space="preserve"> DS 3M 2090 MULTI SURFACE       50M 48MM</t>
  </si>
  <si>
    <t xml:space="preserve"> DS PRESTIGE MINI FRAME  SHORT</t>
  </si>
  <si>
    <t xml:space="preserve"> DS TOUPRET INT RM FINE SURF FILLER 4K</t>
  </si>
  <si>
    <t xml:space="preserve"> DS TOUPRET JOINT &amp; SKIM RM         10K</t>
  </si>
  <si>
    <t xml:space="preserve"> DS INDASA PRECISION MASK TAPE 50M  38MM</t>
  </si>
  <si>
    <t xml:space="preserve"> DS BTW CTS FINISH PAPER 180GRD(10) EACH</t>
  </si>
  <si>
    <t xml:space="preserve"> DS PERFORMANCE ROLLER   X LONG     9IN</t>
  </si>
  <si>
    <t xml:space="preserve"> DS ARROWORTHY CL MFIBER MEDIUM 4IN 10PK</t>
  </si>
  <si>
    <t xml:space="preserve"> DS PERFECTION ROLLER    LONG       15IN</t>
  </si>
  <si>
    <t xml:space="preserve"> DS PRODEC POLY BACK DUST SHEET    12X9FT</t>
  </si>
  <si>
    <t xml:space="preserve"> DS COOVAR SUREGRIP      BLACK      2.5L</t>
  </si>
  <si>
    <t xml:space="preserve"> DS PRESTIGE BUCKET                 9L</t>
  </si>
  <si>
    <t xml:space="preserve"> DS BARTOLINE MP PUTTY   NATURAL    2KG</t>
  </si>
  <si>
    <t xml:space="preserve"> CT CLNEX SR SC MATT BSE CRYSTAL DK 2.5L</t>
  </si>
  <si>
    <t xml:space="preserve"> CT FFLOW QD EGG BASE    PLATNUM LT 2.5L</t>
  </si>
  <si>
    <t xml:space="preserve"> DS PRODEC GREY BRISTLE DUST BRUSH  4IN</t>
  </si>
  <si>
    <t xml:space="preserve"> DS FROGTAPE DELICA MASK 41.1M      24MM</t>
  </si>
  <si>
    <t xml:space="preserve"> CT FFLOW QD SATIN BASE  CRYSTAL DK 1L</t>
  </si>
  <si>
    <t xml:space="preserve"> DS BEDEC MSP MATT       BLACK      2.5L</t>
  </si>
  <si>
    <t xml:space="preserve"> WA ERFURT LINING 2000             DOUBLE</t>
  </si>
  <si>
    <t xml:space="preserve"> DS OLFA AUTO LOCK SNAP KNIFE L5AL  18MM</t>
  </si>
  <si>
    <t xml:space="preserve"> DS ARROWORTHY QUICK REL PRO HD FRM 9IN</t>
  </si>
  <si>
    <t xml:space="preserve"> DS COOVAR FLUORESCENT   YELLOW     1L</t>
  </si>
  <si>
    <t xml:space="preserve"> DS PERFECTION ROLLER    MEDIUM     4IN</t>
  </si>
  <si>
    <t xml:space="preserve"> DS GO PAINT ROLL AND GO BUCKET     15L</t>
  </si>
  <si>
    <t xml:space="preserve"> DS CORAL PAINTWIZ SCUTTLE LINERS 15L 8PK</t>
  </si>
  <si>
    <t xml:space="preserve"> DS TETRION ALL PURP POWDER FILLER  10K</t>
  </si>
  <si>
    <t xml:space="preserve"> CT DRYWALL PRIMER       WHITE      10L</t>
  </si>
  <si>
    <t xml:space="preserve"> CT FD CONCRETE FLR BASE CRYSTAL DK 5L</t>
  </si>
  <si>
    <t xml:space="preserve"> DS TETRION ALL PURP POWDER FILLER  5K</t>
  </si>
  <si>
    <t xml:space="preserve"> DS BARTOLINE PVA                   5L</t>
  </si>
  <si>
    <t xml:space="preserve"> DS COOVAR HAMMER SMOOTH YELLOW     2.5L</t>
  </si>
  <si>
    <t xml:space="preserve"> MC ACRYL EGGSHELL BASE  MC3        5L</t>
  </si>
  <si>
    <t xml:space="preserve"> DS INDASA PRECISION MASK TAPE 50M  50MM</t>
  </si>
  <si>
    <t xml:space="preserve"> DS HAMILTON MASONRY SET WITH TRAY  9IN</t>
  </si>
  <si>
    <t xml:space="preserve"> DS HAMILTON MEDIUM PILE ROLLER     9IN</t>
  </si>
  <si>
    <t xml:space="preserve"> SD QD WOODSTAIN         MAHOGANY   1L</t>
  </si>
  <si>
    <t xml:space="preserve"> SD QD WOODSTAIN         NATURAL    1L</t>
  </si>
  <si>
    <t xml:space="preserve"> CT CLNEX AB SC MATT BSE OPAL MID   5L</t>
  </si>
  <si>
    <t xml:space="preserve"> DS PRODEC FITCH VARIETY PACK       5PC</t>
  </si>
  <si>
    <t xml:space="preserve"> DS RODO BUDGET WIRE BRUSH          4 ROW</t>
  </si>
  <si>
    <t xml:space="preserve"> SD CLEAR COAT SATIN     CLEAR      2.5L</t>
  </si>
  <si>
    <t xml:space="preserve"> CT FFLOW QD SATIN BASE  OPAL MID   2.5L</t>
  </si>
  <si>
    <t xml:space="preserve"> WA ANAGLYPTA SUPAGLYPTA FRAZER    RD0107</t>
  </si>
  <si>
    <t xml:space="preserve"> DS Q1 MASKING + PAPER 300MM X 25M</t>
  </si>
  <si>
    <t xml:space="preserve"> DS PRODEC PREMIER SYNTH BRUSH SET  4PC</t>
  </si>
  <si>
    <t xml:space="preserve"> SD 2IN1 DECKING OIL     LIGHT OAK  2.5L</t>
  </si>
  <si>
    <t xml:space="preserve"> DS PRODEC ICE FUSION REFILL+FRME 4IN 7PC</t>
  </si>
  <si>
    <t xml:space="preserve"> DS TOUPRET JOINT &amp; SKIM RM         20K</t>
  </si>
  <si>
    <t xml:space="preserve"> DS HAMILTON LONG PILE SLEEVE       12IN</t>
  </si>
  <si>
    <t xml:space="preserve"> DS ARROWORTHY CL MFIBER LONG       12IN</t>
  </si>
  <si>
    <t xml:space="preserve"> DS TOUPRET INTERIOR POWDER FILLER  10K</t>
  </si>
  <si>
    <t xml:space="preserve"> DS GO PAINT BUCKET           4IN </t>
  </si>
  <si>
    <t xml:space="preserve"> DE PAINT KETTLE                    2.5L</t>
  </si>
  <si>
    <t xml:space="preserve"> DS Q1 CONTRACTOR MASKING TAPE 50M  36MM</t>
  </si>
  <si>
    <t xml:space="preserve"> DS PRODEC DEC SYNTHETIC BRUSH SET  4PC</t>
  </si>
  <si>
    <t xml:space="preserve"> DS HB42 SIMPLY SILICONE WHITE      310ML</t>
  </si>
  <si>
    <t xml:space="preserve"> SD SUPERDEC             SUPER WHTE 2.5L</t>
  </si>
  <si>
    <t xml:space="preserve"> SD SUPERDEC             BLACK      2.5L</t>
  </si>
  <si>
    <t xml:space="preserve"> DS HB42 LE FILLA ALL IN ONE FILLER 500G</t>
  </si>
  <si>
    <t xml:space="preserve"> SD EXTRA                REDWOOD    2.5L</t>
  </si>
  <si>
    <t xml:space="preserve"> SD EXTRA                ANTIQ PINE 2.5L</t>
  </si>
  <si>
    <t xml:space="preserve"> SD EXTRA                JAC WALNUT 2.5L</t>
  </si>
  <si>
    <t xml:space="preserve"> SD EXTRA                AFRCN WNUT 2.5L</t>
  </si>
  <si>
    <t xml:space="preserve"> DS TOUPRET WOOD REPAIR POWDER FILL 2K</t>
  </si>
  <si>
    <t xml:space="preserve"> DS INDASA RHYNOLITE YEL 60G  115MM 5M</t>
  </si>
  <si>
    <t xml:space="preserve"> DS INDASA RHYNOLITE YEL 120G 115MM 5M</t>
  </si>
  <si>
    <t xml:space="preserve"> DS ULTRAGRIME ANTI BAC XXL+ WIPES  100PK</t>
  </si>
  <si>
    <t xml:space="preserve"> DS FLUXAF MOULD &amp; MILDEW REMOVER   750ML</t>
  </si>
  <si>
    <t xml:space="preserve"> CT GRIP EXTREME         WHITE      2.5L</t>
  </si>
  <si>
    <t xml:space="preserve"> CT CLNEX MI SC MATT     WHITE      2.5L</t>
  </si>
  <si>
    <t xml:space="preserve"> DS PURDY POWERLOCK EXTENSION POLE  2</t>
  </si>
  <si>
    <t xml:space="preserve"> DS TEAMAC FLOOR PAINT   FLINT GREY 5L</t>
  </si>
  <si>
    <t xml:space="preserve"> DS PRESTIGE ROLLER SLV   MEDIUM    4IN</t>
  </si>
  <si>
    <t xml:space="preserve"> DS INDASA CLOTH TAPE    SILVER  48MMX50M</t>
  </si>
  <si>
    <t xml:space="preserve"> DE STOCKINET                       ROLL</t>
  </si>
  <si>
    <t xml:space="preserve"> CT UNIVERSAL METAL PRIM GREY       1L</t>
  </si>
  <si>
    <t xml:space="preserve"> DS Q1 FLOOR PROBOARD         90CM × 45M</t>
  </si>
  <si>
    <t xml:space="preserve"> DS BEELINE ONETIME LIGHTW FILLER   1L</t>
  </si>
  <si>
    <t xml:space="preserve"> DS PRODEC TITAN HD SCRAPER BLADES  10PK</t>
  </si>
  <si>
    <t xml:space="preserve"> CT FFLOW QD SATIN BASE  OPAL MID   5L</t>
  </si>
  <si>
    <t xml:space="preserve"> MC UNDERCOAT BASE       MC1        5L</t>
  </si>
  <si>
    <t xml:space="preserve"> CT MATT EMULSION BASE   PLATNUM LT 250ML</t>
  </si>
  <si>
    <t xml:space="preserve"> DS BLACKROCK NITRILE DIS GLOVE LRG 100PK</t>
  </si>
  <si>
    <t xml:space="preserve"> CT UNDERCOAT BASE       PLATNUM LT 2.5L</t>
  </si>
  <si>
    <t xml:space="preserve"> DS PRODEC SUPERLOCK ELITE EXT POLE 2</t>
  </si>
  <si>
    <t xml:space="preserve"> DS PRODEC BUTTON LOCK EXTEN POLE   4</t>
  </si>
  <si>
    <t xml:space="preserve"> DS HB42 NEW WOOD FILLER NAT/PINE   1K</t>
  </si>
  <si>
    <t xml:space="preserve"> DS BLACKROCK LATEX GRIPPER GLOVE</t>
  </si>
  <si>
    <t xml:space="preserve"> DS RONSEAL HP WOOD FILLR WHITE     550G</t>
  </si>
  <si>
    <t xml:space="preserve"> DS RONSEAL HP WOOD FILLR DARK      550G</t>
  </si>
  <si>
    <t xml:space="preserve"> DS 3M 2090 MULTI SURFACE       50M 24MM</t>
  </si>
  <si>
    <t xml:space="preserve"> DS PRODEC CELLULOSE SPONGE         STD</t>
  </si>
  <si>
    <t xml:space="preserve"> CT FASTFLOW QD EGGSHELL WHITE      2.5L</t>
  </si>
  <si>
    <t xml:space="preserve"> DS PRODEC ICE CUBE ICE FUSION REFILL 9PC</t>
  </si>
  <si>
    <t xml:space="preserve"> SD SUPERDEC BASE        CLEAR 065  1L</t>
  </si>
  <si>
    <t xml:space="preserve"> CT SATIN BASE           OPAL MID   2.5L</t>
  </si>
  <si>
    <t xml:space="preserve"> DS INDASA MTE MASKING TAPE         36MM</t>
  </si>
  <si>
    <t xml:space="preserve"> SD POLY EXT DUR VARNISH CLEAR SAT  1L</t>
  </si>
  <si>
    <t xml:space="preserve"> SD POLY EXT DUR VARNISH CLEAR GLOS 1L</t>
  </si>
  <si>
    <t xml:space="preserve"> DS PERFECTION ROLLER    X LONG     4IN</t>
  </si>
  <si>
    <t xml:space="preserve"> DS PURDY PREMIUM FLEX PUTTY KNIFE  6IN</t>
  </si>
  <si>
    <t xml:space="preserve"> DS PRODEC SNAP OFF BLADES 10PK     18MM</t>
  </si>
  <si>
    <t xml:space="preserve"> CT FASTFLOW QD GLOSS    WHITE      1L</t>
  </si>
  <si>
    <t xml:space="preserve"> DS INTUMESCENT SYSTEMS ENVIROGRAF  MISC3</t>
  </si>
  <si>
    <t xml:space="preserve"> DS PRODEC ICE FUSION OVAL SYNTH    3PC</t>
  </si>
  <si>
    <t xml:space="preserve"> DS HB42 NEW WOOD FILLER NAT/PINE   550G</t>
  </si>
  <si>
    <t xml:space="preserve"> DS ARROWORTHY CL MFIBER MEDIUM     9IN</t>
  </si>
  <si>
    <t xml:space="preserve"> SD CLASSIC              JAC WALNUT 2.5L</t>
  </si>
  <si>
    <t xml:space="preserve"> SD CLASSIC              MAHOGANY   2.5L</t>
  </si>
  <si>
    <t xml:space="preserve"> SD SUPERDEC GLOSS       SUPER WHTE 5L</t>
  </si>
  <si>
    <t xml:space="preserve"> DS PRODEC SHEEPSKIN PAINTING MITT</t>
  </si>
  <si>
    <t xml:space="preserve"> CT CLNEX SR AC EGG BASE CRYSTAL DK 5L</t>
  </si>
  <si>
    <t xml:space="preserve"> SD QD WOODSTAIN         TEAK       2.5L</t>
  </si>
  <si>
    <t xml:space="preserve"> SD QD WOODSTAIN         MAHOGANY   2.5L</t>
  </si>
  <si>
    <t xml:space="preserve"> DS PERFECTION ROLLER SET           6PC</t>
  </si>
  <si>
    <t xml:space="preserve"> DS PRODEC ADV PAINTERS TROUSERS    34IN</t>
  </si>
  <si>
    <t xml:space="preserve"> DS PRODEC ADV PAINTERS TROUSERS    40IN</t>
  </si>
  <si>
    <t xml:space="preserve"> DS INDASA RHYNOSOFT SPONGE P180    20PK</t>
  </si>
  <si>
    <t xml:space="preserve"> DS ROTA MINI PAINT SCUTTLE         5L</t>
  </si>
  <si>
    <t xml:space="preserve"> DS ARROWORTHY CL MFIBER MED PILE   18IN</t>
  </si>
  <si>
    <t xml:space="preserve"> DS PRESTONETT MULTI INT FILLER     5KG</t>
  </si>
  <si>
    <t xml:space="preserve"> DS BARRETTINE CELLULOSE THINNERS   500ML</t>
  </si>
  <si>
    <t xml:space="preserve"> DS PRODEC COTTON DUST SHEET       12X9FT</t>
  </si>
  <si>
    <t xml:space="preserve"> DS BLACKROCK GRIPPER GLOVE         L/XL</t>
  </si>
  <si>
    <t xml:space="preserve"> DS TESA MASKING TAPE SENSITIV PINK 1.5IN</t>
  </si>
  <si>
    <t xml:space="preserve"> DS PRESTIGE DOUBLE ARM FRAME       12IN</t>
  </si>
  <si>
    <t xml:space="preserve"> DS PURDY POWERLOCK EXTENSION POLE  4</t>
  </si>
  <si>
    <t xml:space="preserve"> DS PURDY PREMIUM 10 IN 1 FOLDING TOOL</t>
  </si>
  <si>
    <t xml:space="preserve"> SD POLY EXT DUR VARNISH CLEAR MATT 2.5L</t>
  </si>
  <si>
    <t xml:space="preserve"> ST HIGHCOVER SMOOTH     MAGNOLIA   5L</t>
  </si>
  <si>
    <t xml:space="preserve"> CT FULL GLOSS           BLACK      1L</t>
  </si>
  <si>
    <t xml:space="preserve"> DS TOUPRET INTERIOR QD POWD FILLER 2K</t>
  </si>
  <si>
    <t xml:space="preserve"> WA GALERIE GENERIC 3</t>
  </si>
  <si>
    <t xml:space="preserve"> DS PERFECTION ROLLER    LONG       12IN</t>
  </si>
  <si>
    <t xml:space="preserve"> DS WALLROCK THERMAL FR ADHESIVE    5K</t>
  </si>
  <si>
    <t xml:space="preserve"> DS BARTOLINE LIGHTWEIGHT RM FILLER 1L</t>
  </si>
  <si>
    <t xml:space="preserve"> DS FILLTITE FILL FIN CLASSIC INT   2K</t>
  </si>
  <si>
    <t xml:space="preserve"> DS PRODEC ADV MICROFIBRE VALUE PACK 6PC</t>
  </si>
  <si>
    <t xml:space="preserve"> DS PRESTIGE ROLLER SLV   SHORT 4IN  10PK</t>
  </si>
  <si>
    <t xml:space="preserve"> DS PAINT WARRIOR BEAVERTAIL SET    3PK</t>
  </si>
  <si>
    <t xml:space="preserve"> DS ARROWORTHY CL SEMI OVAL LONG HAND 3PK</t>
  </si>
  <si>
    <t xml:space="preserve"> DS ARROWORTHY 3/4 MF ROLLER SLEEVE 14IN</t>
  </si>
  <si>
    <t xml:space="preserve"> MC ECLIPSE EMULSION     MAGNOLIA   15L</t>
  </si>
  <si>
    <t xml:space="preserve"> CT COVERMATT BASE       PLATNUM LT 5L</t>
  </si>
  <si>
    <t xml:space="preserve"> DE PROFESSIONAL MEDUIM GPUR ROLLER 4IN</t>
  </si>
  <si>
    <t xml:space="preserve"> DS BARTOLINE 1876 LIGHT ADHESIVE   10K</t>
  </si>
  <si>
    <t xml:space="preserve"> DS LIBERTY GREEN 5M     120GRD(10) EACH</t>
  </si>
  <si>
    <t xml:space="preserve"> DS PRODEC SUPERLOCK ELITE EXT POLE 4</t>
  </si>
  <si>
    <t xml:space="preserve"> DS RONSEAL HP WOOD FILLR WHITE     275G</t>
  </si>
  <si>
    <t xml:space="preserve"> DS TETRION ALL PURP POWDER FILLER  1.5K</t>
  </si>
  <si>
    <t xml:space="preserve"> DS PRODEC ROUND INDUSTR FITCH SET  4PC</t>
  </si>
  <si>
    <t xml:space="preserve"> MC VINYL MATT EMUL BASE MC2        5L</t>
  </si>
  <si>
    <t xml:space="preserve"> DS ARROWORTHY CL MFIBER MEDIUM     12IN</t>
  </si>
  <si>
    <t xml:space="preserve"> DS INDASA MTG MASKING TAPE    38MM 45MT</t>
  </si>
  <si>
    <t xml:space="preserve"> DS PRODEC PAINTERS BIB &amp; BRACE     LARGE</t>
  </si>
  <si>
    <t xml:space="preserve"> CT NEXT GEN PLUS U/COAT WHITE      2.5L</t>
  </si>
  <si>
    <t xml:space="preserve"> CT NEXT GEN PLUS GLOSS  WHITE      2.5L</t>
  </si>
  <si>
    <t xml:space="preserve"> DS OAKEY BTW CTS FINISH ROLL 5M  P180</t>
  </si>
  <si>
    <t xml:space="preserve"> DS PRODEC PAINTERS TROUSERS        34IN</t>
  </si>
  <si>
    <t xml:space="preserve"> DS PRODEC PAINTERS TROUSERS        42IN</t>
  </si>
  <si>
    <t xml:space="preserve"> DS PRODEC ICE FUSION BRUSH SET+OVAL 4PC</t>
  </si>
  <si>
    <t xml:space="preserve"> DS WONDERTEX RM FILLER &amp; FINISH    15K</t>
  </si>
  <si>
    <t xml:space="preserve"> DS PERFECTION ROLLER SET 6PC + FREE BRSH</t>
  </si>
  <si>
    <t xml:space="preserve"> ST FINE TEXT MATT BASE  PLATNUM LT 5L</t>
  </si>
  <si>
    <t xml:space="preserve"> DS PERFORMANCE KETTLE              2.5L</t>
  </si>
  <si>
    <t xml:space="preserve"> MC POWERKOTE            BLACK      5L</t>
  </si>
  <si>
    <t xml:space="preserve"> CT FASTFLOW QD SATIN    WHITE      1L</t>
  </si>
  <si>
    <t xml:space="preserve"> DS FFJ SHED &amp; FENCE BRUSH</t>
  </si>
  <si>
    <t xml:space="preserve"> DS HAMILTON FOAM ROLLER        4IN 10PK</t>
  </si>
  <si>
    <t xml:space="preserve"> DS COOVAR HAMMER SMOOTH SILVER     2.5L</t>
  </si>
  <si>
    <t xml:space="preserve"> DS PURDY REVOLUTION FRAME 1 3/4    9IN</t>
  </si>
  <si>
    <t xml:space="preserve"> DS TOUPRET INTERIOR QD POWD FILLER 5K</t>
  </si>
  <si>
    <t xml:space="preserve"> DS HEMPEL T WASH        09940      5L</t>
  </si>
  <si>
    <t xml:space="preserve"> DS PERFECTION BRISTLE PAINT BRUSH  2IN</t>
  </si>
  <si>
    <t xml:space="preserve"> DS PRESTIGE ROLLER SLV   LONG      9IN</t>
  </si>
  <si>
    <t xml:space="preserve"> DS INDASA RHYNOLITE YEL 80G  115MM 5M</t>
  </si>
  <si>
    <t xml:space="preserve"> DS PERFECTION MEDIUM PILE 12IN 3PK</t>
  </si>
  <si>
    <t xml:space="preserve"> DS PRODEC LT PRE EDGE MASK 36MM    50M</t>
  </si>
  <si>
    <t xml:space="preserve"> DS PRODEC SWIVEL POLE SANDER HEAD ONLY</t>
  </si>
  <si>
    <t xml:space="preserve"> DS HAMILTON STRIPPING KNIFE        3IN</t>
  </si>
  <si>
    <t xml:space="preserve"> DS RONSEAL HP WOOD FILLR CATALYST  30G</t>
  </si>
  <si>
    <t xml:space="preserve"> DS Q1 PRECISION MASKING TAPE 50M   50MM</t>
  </si>
  <si>
    <t xml:space="preserve"> DS PRESTIGE BRISTLE SASH BRUSH SET 3PC</t>
  </si>
  <si>
    <t xml:space="preserve"> DS PRODEC TRADE PRO BRUSH          3IN</t>
  </si>
  <si>
    <t xml:space="preserve"> DS PURDY PREMIUM FLEX PUTTY KNIFE  4IN</t>
  </si>
  <si>
    <t xml:space="preserve"> MC GLOSS BASE           MC2        2.5L</t>
  </si>
  <si>
    <t xml:space="preserve"> DS PRODEC MFIBRE ROLLER KIT EX VAL 4IN</t>
  </si>
  <si>
    <t xml:space="preserve"> DS ARROWORTHY REMBRANDT STYLUS     18MM</t>
  </si>
  <si>
    <t xml:space="preserve"> DE PROF SYN FLMNT BRUSH 1.5IN (12) EACH</t>
  </si>
  <si>
    <t xml:space="preserve"> DS TOUPRET WOOD REPAIR POWDER FILL 1K</t>
  </si>
  <si>
    <t xml:space="preserve"> DS SIROFLEX PAINTERS CAULK</t>
  </si>
  <si>
    <t xml:space="preserve"> DS GO PAINT ROLL AND GO BUCKET LINER 15L</t>
  </si>
  <si>
    <t xml:space="preserve"> DS OLFA EXC ULT SHARP BLADE FWB10 12.5MM</t>
  </si>
  <si>
    <t xml:space="preserve"> DE ULT ADV SYNTH BRUSH OVAL SET    3PC</t>
  </si>
  <si>
    <t xml:space="preserve"> DS TETRION WOODFIL WOOD HARDENER   500ML</t>
  </si>
  <si>
    <t xml:space="preserve"> DS ZINSSER PEELSTOP                2.5L</t>
  </si>
  <si>
    <t xml:space="preserve"> CT SILK EMULSION BASE   PLATNUM LT 1L</t>
  </si>
  <si>
    <t xml:space="preserve"> DS ARROWORTHY CL MFIBER MEDIUM 4IN 2PK</t>
  </si>
  <si>
    <t xml:space="preserve"> CT FD CONCRETE FLR PNT  GREY       5L</t>
  </si>
  <si>
    <t xml:space="preserve"> DS TOUPRET INTERIOR POWDER FILLER  2K</t>
  </si>
  <si>
    <t xml:space="preserve"> DS FILLTITE FILL FIN MP FILL+SKIM  2K</t>
  </si>
  <si>
    <t xml:space="preserve"> CT CLNEX MI SC MATT BSE PLATNUM LT 2.5L</t>
  </si>
  <si>
    <t xml:space="preserve"> DS TOUPRET EXT ROCK SOLID POW FILL 2K</t>
  </si>
  <si>
    <t xml:space="preserve"> DS ANTINOX PROTECTION BOARD HANDY</t>
  </si>
  <si>
    <t xml:space="preserve"> DS TOUPRET JOINT SKIM FILL         10K</t>
  </si>
  <si>
    <t xml:space="preserve"> WA ERFURT LINING 1000             DOUBLE</t>
  </si>
  <si>
    <t xml:space="preserve"> DS AXUS S</t>
  </si>
  <si>
    <t xml:space="preserve"> SX M/SEAL SMTH MASONRY  BLACK      2.5L</t>
  </si>
  <si>
    <t xml:space="preserve"> SX M/SEAL SMTH MASONRY  BRIL WHITE 2.5L</t>
  </si>
  <si>
    <t xml:space="preserve"> DS TAKTEC CARPET PROTECTOR         25M</t>
  </si>
  <si>
    <t xml:space="preserve"> DE ULTIMATE SYN BRUSH SET(3X2,2X3IN)5PC</t>
  </si>
  <si>
    <t xml:space="preserve"> DS BEDEC MSP MATT       SOFT WHITE 750ML</t>
  </si>
  <si>
    <t xml:space="preserve"> MC GLOSS                BRIL WHITE 2.5L</t>
  </si>
  <si>
    <t xml:space="preserve"> MC UNDERCOAT            WHITE      2.5L</t>
  </si>
  <si>
    <t xml:space="preserve"> SD CLEAR COAT SATIN     CLEAR      1L</t>
  </si>
  <si>
    <t xml:space="preserve"> DS ARROWORTHY CL MFIBER LONG 2PK   6.5IN</t>
  </si>
  <si>
    <t xml:space="preserve"> DS PRODEC BIG BOX MINI ROLLERS MED M/FIB</t>
  </si>
  <si>
    <t xml:space="preserve"> MC ACRYLIC PRIMER UCOAT WHITE      2.5L</t>
  </si>
  <si>
    <t xml:space="preserve"> DS POLYVINE WAX FIN VARN CLEAR SAT 1L</t>
  </si>
  <si>
    <t xml:space="preserve"> DS ZINSSER ALLCOAT EXT WB SAT WHT  1L</t>
  </si>
  <si>
    <t xml:space="preserve"> DS HB42 ULTIMATE SEALANT GREY      290ML</t>
  </si>
  <si>
    <t xml:space="preserve"> DS PREMIER KODAWOOL ROLLER 3/4 X 9IN</t>
  </si>
  <si>
    <t xml:space="preserve"> DS ULTRAGRIME PRO XXL+BIO WIPES    100PK</t>
  </si>
  <si>
    <t xml:space="preserve"> SD YACHT VARNISH GLOSS  CLEAR      750ML</t>
  </si>
  <si>
    <t xml:space="preserve"> SD OUTDOOR VARN SATIN   CLEAR      750ML</t>
  </si>
  <si>
    <t xml:space="preserve"> DS PREMIER BLUE TIGER FRAME    1 3/4 9IN</t>
  </si>
  <si>
    <t xml:space="preserve"> DS BARRETTINE TEREBINE DRIERS      250ML</t>
  </si>
  <si>
    <t xml:space="preserve"> DS HB42 NEW WOOD FILLER WHITE      275G</t>
  </si>
  <si>
    <t xml:space="preserve"> MC GLOSS BASE           MC1        5L</t>
  </si>
  <si>
    <t xml:space="preserve"> MC UNDERCOAT BASE       MC2        5L</t>
  </si>
  <si>
    <t xml:space="preserve"> DS OLFA WALLPAPER SNP KNIFE MT1WP 12.5MM</t>
  </si>
  <si>
    <t xml:space="preserve"> DS BARTOLINE 1876 MEDIUM ADHESIVE  2.5K</t>
  </si>
  <si>
    <t xml:space="preserve"> DS Q1 HANDY MASKING PAPER    6INX180FT</t>
  </si>
  <si>
    <t xml:space="preserve"> DS ZINSSER GARDZ                   2.5L</t>
  </si>
  <si>
    <t xml:space="preserve"> DS PURDY MONARCH ELITE BRUSH       3IN</t>
  </si>
  <si>
    <t xml:space="preserve"> CT MATT EMULSION        MAGNOLIA   2.5L</t>
  </si>
  <si>
    <t xml:space="preserve"> DE ESS PAINT BRUSH      3IN(12)    EACH</t>
  </si>
  <si>
    <t xml:space="preserve"> SD SUPERDEC             BLACK      1L</t>
  </si>
  <si>
    <t xml:space="preserve"> CT SATIN BASE           PLATNUM LT 2.5L</t>
  </si>
  <si>
    <t xml:space="preserve"> MC ACRYLIC GLOSS        BRIL WHITE 2.5L</t>
  </si>
  <si>
    <t xml:space="preserve"> DS PRODEC PREMIER OVAL BRUSH SET   3PC</t>
  </si>
  <si>
    <t xml:space="preserve"> DS PRODEC PRE EDGE MASK 48MM       50M</t>
  </si>
  <si>
    <t xml:space="preserve"> SD EXTRA                MAHOGANY   1L</t>
  </si>
  <si>
    <t xml:space="preserve"> DS PRODEC TITAN HD L/HANDLE SCRAPR 6IN</t>
  </si>
  <si>
    <t xml:space="preserve"> DS LIB DIS WOOD BLEACHER           500ML</t>
  </si>
  <si>
    <t xml:space="preserve"> CT SILK EMULSION BASE   OPAL MID   5L</t>
  </si>
  <si>
    <t xml:space="preserve"> DS BLACKFRIAR CHALKBOARD PAINT     500ML</t>
  </si>
  <si>
    <t xml:space="preserve"> DS ZINSSER BULLSEYE 123 WHITE      1L</t>
  </si>
  <si>
    <t xml:space="preserve"> DS Q1 CONTRACTOR MASKING TAPE 50M  24MM</t>
  </si>
  <si>
    <t xml:space="preserve"> DS GYPROC FIBATAPE XTREME          90M</t>
  </si>
  <si>
    <t xml:space="preserve"> DS TOUPRET JOINT SKIM FILL QD      5K</t>
  </si>
  <si>
    <t xml:space="preserve"> CT FULL GLOSS           WHITE      1L</t>
  </si>
  <si>
    <t xml:space="preserve"> DS LIBERTY GREEN 10M    60GRD(10)  EACH</t>
  </si>
  <si>
    <t xml:space="preserve"> CT SATIN BASE           OPAL MID   1L</t>
  </si>
  <si>
    <t xml:space="preserve"> MC DURABLE MATT         MAGNOLIA   5L</t>
  </si>
  <si>
    <t xml:space="preserve"> DS BEELINE ONETIME LIGHTW FILLER   500ML</t>
  </si>
  <si>
    <t xml:space="preserve"> DS OWATROL MOULD STOP   VC175      50ML</t>
  </si>
  <si>
    <t xml:space="preserve"> DE ESSENTIAL ROLLER FRAME          9IN</t>
  </si>
  <si>
    <t xml:space="preserve"> DE ULT ADV SYN BRUSH    2IN (12)   EACH</t>
  </si>
  <si>
    <t xml:space="preserve"> DS PRODEC STOCKINETTE ROLL         400G</t>
  </si>
  <si>
    <t xml:space="preserve"> DS PURDY COLOSSUS 0.5IN PILE 4.5IN 2PK</t>
  </si>
  <si>
    <t xml:space="preserve"> CT EGGSHELL             BLACK      2.5L</t>
  </si>
  <si>
    <t xml:space="preserve"> CT ALUMINIUM WOOD PRM   GREY       2.5L</t>
  </si>
  <si>
    <t xml:space="preserve"> DS HAMILTON FILLING KNIFE          2IN</t>
  </si>
  <si>
    <t xml:space="preserve"> DS CIRET WET PAINT TAPE            300FT</t>
  </si>
  <si>
    <t xml:space="preserve"> DS PERFECTION ROLLER    MEDIUM     15IN</t>
  </si>
  <si>
    <t xml:space="preserve"> DS INDASA SPONGE PADS   P60        10PK</t>
  </si>
  <si>
    <t xml:space="preserve"> CT FFLOW QD GLOSS BASE  PLATNUM LT 1L</t>
  </si>
  <si>
    <t xml:space="preserve"> CT FFLOW QD GLOSS BASE  OPAL MID   1L</t>
  </si>
  <si>
    <t xml:space="preserve"> DS GO PAINT ROLL GO BUCKET LINER 9L 5PK</t>
  </si>
  <si>
    <t xml:space="preserve"> DS FROGTAPE M SURF MASK 41.1M      48MM</t>
  </si>
  <si>
    <t xml:space="preserve"> DS HAMILTON SHORT ARM ROLLR FRAME  4IN</t>
  </si>
  <si>
    <t xml:space="preserve"> DS PRODEC LINING FITCH SLANT SYNTH 4PK</t>
  </si>
  <si>
    <t xml:space="preserve"> CT FFLOW QD GLOSS BASE  OPAL MID   2.5L</t>
  </si>
  <si>
    <t xml:space="preserve"> DS LIB DIS BEESWAX PASTE  CLEAR    500ML</t>
  </si>
  <si>
    <t xml:space="preserve"> WA WALLROCK FIBRELINER SMOOTH 55  DOUBLE</t>
  </si>
  <si>
    <t xml:space="preserve"> DS ARROWORTHY BARRACUDA ROLL FRAME 14IN</t>
  </si>
  <si>
    <t xml:space="preserve"> DS TOUPRET JOINT SKIM FILL         5K</t>
  </si>
  <si>
    <t xml:space="preserve"> DS PRODEC WOODWORKER BRUSH         2IN</t>
  </si>
  <si>
    <t xml:space="preserve"> DS PURDY COLOSSUS 1IN PILE      1.5X12IN</t>
  </si>
  <si>
    <t xml:space="preserve"> CT ACR EGGSHELL BASE    CRYSTAL DK 2.5L</t>
  </si>
  <si>
    <t xml:space="preserve"> CT ACR EGGSHELL BASE    OPAL MID   2.5L</t>
  </si>
  <si>
    <t xml:space="preserve"> CT MATT EMULSION BASE   PLATNUM LT 1L</t>
  </si>
  <si>
    <t xml:space="preserve"> DS AXUS PERFECT TIP PREC SCISSORS SMALL</t>
  </si>
  <si>
    <t xml:space="preserve"> DS BLOCKADE SHELLAC SEAL/PRIM WHTE 1L</t>
  </si>
  <si>
    <t xml:space="preserve"> CT FFLOW QD UCOAT BASE  PLATNUM LT 1L</t>
  </si>
  <si>
    <t xml:space="preserve"> DS PRODEC ICE FUSION SYNTH BRUSH   1.5IN</t>
  </si>
  <si>
    <t xml:space="preserve"> MC DURABLE MATT BASE    MC2       2.5L</t>
  </si>
  <si>
    <t xml:space="preserve"> MC DURABLE MATT BASE    MC3        2.5L</t>
  </si>
  <si>
    <t xml:space="preserve"> DE PROF SYNTHETIC SASH BRUSH SET   3PC</t>
  </si>
  <si>
    <t xml:space="preserve"> SD CLASSIC              LGHT OAK   1L</t>
  </si>
  <si>
    <t xml:space="preserve"> DS LIBERTY GREEN 10M    120GRD(10)  EACH</t>
  </si>
  <si>
    <t xml:space="preserve"> DS PRODEC BLACK PLASTIC SCUTTLE    15L</t>
  </si>
  <si>
    <t xml:space="preserve"> DS PRESTIGE ROLLER SLV   SHORT     4IN</t>
  </si>
  <si>
    <t xml:space="preserve"> DS PRODEC EMULSION VALUE PACK      8PC</t>
  </si>
  <si>
    <t xml:space="preserve"> DS PRODEC MFIBRE ROLL KIT MEGA VAL 9IN</t>
  </si>
  <si>
    <t xml:space="preserve"> DS WINDSOR SASH BRUSH SET          4PC</t>
  </si>
  <si>
    <t xml:space="preserve"> DS PRODEC CONTOURED PLASTIC MINI SCRAPER</t>
  </si>
  <si>
    <t xml:space="preserve"> DS ZINSSER UNI CLEANER/DEGREASER   750ML</t>
  </si>
  <si>
    <t xml:space="preserve"> SD QD WOODSTAIN         JAC WALNUT 1L</t>
  </si>
  <si>
    <t xml:space="preserve"> SD QD WOODSTAIN         REDWOOD    1L</t>
  </si>
  <si>
    <t xml:space="preserve"> DS BARRETTINE CELLULOSE THINNERS   2.5LT</t>
  </si>
  <si>
    <t xml:space="preserve"> MC VINYL MATT EMULSION  BLACK      5L</t>
  </si>
  <si>
    <t xml:space="preserve"> DS PRODEC ICE FUSION SYNTH BRUSH   3IN</t>
  </si>
  <si>
    <t xml:space="preserve"> CT CLNEX SR SC MATT     WHITE      2.5L</t>
  </si>
  <si>
    <t xml:space="preserve"> DE ULTIMATE POLY LONG PILE ROLLER  9IN</t>
  </si>
  <si>
    <t xml:space="preserve"> DE ESSENTIAL ROLLER KIT            4IN</t>
  </si>
  <si>
    <t xml:space="preserve"> DS GO PAINT BUCKET                 9IN</t>
  </si>
  <si>
    <t xml:space="preserve"> DS HAMILTON DOUBLE ARM ROLLR FRAME 12IN</t>
  </si>
  <si>
    <t xml:space="preserve"> DS PRODEC FIBREGLASS POLE</t>
  </si>
  <si>
    <t xml:space="preserve"> DS PERFECTION FLEX FILLING KNIFE   4IN</t>
  </si>
  <si>
    <t xml:space="preserve"> WA ERFURT LINING 1400             DOUBLE</t>
  </si>
  <si>
    <t xml:space="preserve"> DS FILLTITE 2 PART WOODFILL NATURL 500G</t>
  </si>
  <si>
    <t xml:space="preserve"> DS WONDERTEX ULTRA JOINT FILLER    12.5K</t>
  </si>
  <si>
    <t xml:space="preserve"> DE ESS PAINT BRUSH      1.5IN(12)  EACH</t>
  </si>
  <si>
    <t xml:space="preserve"> DE ESS PAINT BRUSH      4IN(4)     EACH</t>
  </si>
  <si>
    <t xml:space="preserve"> DS CIRET SPONTEX DECORATOR SPONGE</t>
  </si>
  <si>
    <t xml:space="preserve"> DS BARTOLINE LIGHTWEIGHT RM FILLER 500ML</t>
  </si>
  <si>
    <t xml:space="preserve"> DS PRODEC ADV MFIBRE ROLLERS&amp;FR 4IN 10PK</t>
  </si>
  <si>
    <t xml:space="preserve"> DS BLACKROCK PAINT LW GRIPPR GLOVE 6PK</t>
  </si>
  <si>
    <t xml:space="preserve"> DS PRODEC SUPER CLING DUST SHEET  100SQM</t>
  </si>
  <si>
    <t xml:space="preserve"> DS BARRETTINE POWDERED SUGAR SOAP  1.5K</t>
  </si>
  <si>
    <t xml:space="preserve"> DS PRODEC CRAFTSMAN BRUSH          4IN</t>
  </si>
  <si>
    <t xml:space="preserve"> DS TESA MASKING TAPE OUTDOOR BLUE  2IN</t>
  </si>
  <si>
    <t xml:space="preserve"> MC SATIN FINISH         BRIL WHITE 2.5L</t>
  </si>
  <si>
    <t xml:space="preserve"> DS BARTOLINE RM FLLR (6)           1KG</t>
  </si>
  <si>
    <t xml:space="preserve"> DS ZINSSER COVER STAIN             1L</t>
  </si>
  <si>
    <t xml:space="preserve"> DS FROGTAPE M SURF MASK 41.1M      24MM</t>
  </si>
  <si>
    <t xml:space="preserve"> DS PERFORMANCE ROLLER   MEDIUM     4IN</t>
  </si>
  <si>
    <t xml:space="preserve"> DE ULTIMATE MICROFIBRE MEDUIM ROLL 4IN</t>
  </si>
  <si>
    <t xml:space="preserve"> DS INDASA LOW TACK MAKING TAPE 50M 38MM</t>
  </si>
  <si>
    <t xml:space="preserve"> DS HARRIS ULT W&amp;C CORNER ROLLER</t>
  </si>
  <si>
    <t xml:space="preserve"> DS HIPPO ALL PURP WIPES SOFTPACK   100PK</t>
  </si>
  <si>
    <t xml:space="preserve"> DS HAMILTON STRIP KNIFE            2IN</t>
  </si>
  <si>
    <t xml:space="preserve"> MC VINYL MATT EMULSION  MAGNOLIA   5L</t>
  </si>
  <si>
    <t xml:space="preserve"> DE ESS PAINT BRUSH      1IN(12)    EACH</t>
  </si>
  <si>
    <t xml:space="preserve"> MC GLOSS BASE           MC3        2.5L</t>
  </si>
  <si>
    <t xml:space="preserve"> MC GLOSS BASE           MC1        2.5L</t>
  </si>
  <si>
    <t xml:space="preserve"> DE PROFESSIONAL LONG PILE ROLLER   4IN</t>
  </si>
  <si>
    <t xml:space="preserve"> CT MID SHEEN EMUL BASE  PLATNUM LT  2.5L</t>
  </si>
  <si>
    <t xml:space="preserve"> DS PRODEC ALU AUTO LOAD SNAP KNIFE 18MM</t>
  </si>
  <si>
    <t xml:space="preserve"> DS PRESTIGE POLY BACK DUST SHEET  12X9FT</t>
  </si>
  <si>
    <t xml:space="preserve"> DS PRODEC CELLULOSE SPONGE         LARGE</t>
  </si>
  <si>
    <t xml:space="preserve"> CT SILK EMULSION BASE   OPAL MID   2.5L</t>
  </si>
  <si>
    <t xml:space="preserve"> DS INDASA RHYNOSOFT SPONGE P240    20PK</t>
  </si>
  <si>
    <t xml:space="preserve"> DS OLFA SPEED BLADE           18MM 5PK</t>
  </si>
  <si>
    <t xml:space="preserve"> DS PURDY WHITE DOVE 3/8IN  6.5IN   2PK</t>
  </si>
  <si>
    <t xml:space="preserve"> DS PRODEC FILLING BLADES           4PK</t>
  </si>
  <si>
    <t xml:space="preserve"> DS HB42 ULTIMATE GRAB ADHESIVE     290ML</t>
  </si>
  <si>
    <t xml:space="preserve"> DE ULTIMATE FLOCK ROLLER           4IN</t>
  </si>
  <si>
    <t xml:space="preserve"> DS PERFECTION FLEX FILLING KNIFE   3IN</t>
  </si>
  <si>
    <t xml:space="preserve"> ST HIBUILD ROLL HD                 7.5IN</t>
  </si>
  <si>
    <t xml:space="preserve"> DS PERFECTION STRIPPING KNIFE      3IN</t>
  </si>
  <si>
    <t xml:space="preserve"> DS ARROWORTHY BARRA MINI JUM FRM  4X11IN</t>
  </si>
  <si>
    <t xml:space="preserve"> DS PURDY PREMIUM 6 IN 1 MULTI TOOL</t>
  </si>
  <si>
    <t xml:space="preserve"> DS ARROWORTHY CL MFIBER LONG PILE  15IN</t>
  </si>
  <si>
    <t xml:space="preserve"> DS PRODEC CAST ALUM DBL ARM FRAME  12IN</t>
  </si>
  <si>
    <t xml:space="preserve"> DS HAMILTON FINE TIP FLAT BRUSH    2IN</t>
  </si>
  <si>
    <t xml:space="preserve"> CT MID SHEEN EMULSION   BRIL WHITE 2.5L</t>
  </si>
  <si>
    <t xml:space="preserve"> CT MATT EMULSION        BLACK      2.5L</t>
  </si>
  <si>
    <t xml:space="preserve"> CT MATT EMULSION BASE   CRYSTAL DK 2.5L</t>
  </si>
  <si>
    <t xml:space="preserve"> DS TETRION INTERIOR FILLER BOX     1.5K</t>
  </si>
  <si>
    <t xml:space="preserve"> DS SOLVITE ALL PURPOSE DEC BOX    30ROLL</t>
  </si>
  <si>
    <t xml:space="preserve"> DS OLFA SPEED BLADE 18MM KNIFE + 5BLADES</t>
  </si>
  <si>
    <t xml:space="preserve"> DS PRESTIGE DOUBLE ARM FRAME       15IN</t>
  </si>
  <si>
    <t xml:space="preserve"> DS HAMILTON GLOSS PILE ROLLR SET 4IN 7PK</t>
  </si>
  <si>
    <t xml:space="preserve"> DS OLFA MP RAZOR SCRAPER C/W BLADE BTC1</t>
  </si>
  <si>
    <t xml:space="preserve"> CT FFLOW QD SATIN BASE  PLATNUM LT 1L</t>
  </si>
  <si>
    <t xml:space="preserve"> CT FFLOW QD SATIN BASE  OPAL MID   1L</t>
  </si>
  <si>
    <t xml:space="preserve"> DS TOUPRET INTERIOR RM FILLER      1.5K</t>
  </si>
  <si>
    <t xml:space="preserve"> DS TETRION WOODFIL      NATUR/PINE 400G</t>
  </si>
  <si>
    <t xml:space="preserve"> DS PURDY PREMIUM FLEX PUTTY KNIFE  3IN</t>
  </si>
  <si>
    <t xml:space="preserve"> DS TOUPRET INT RM FINE SURF FILLER 1.5K</t>
  </si>
  <si>
    <t xml:space="preserve"> MC VINYL MATT EMUL BASE MC2        2.5L</t>
  </si>
  <si>
    <t xml:space="preserve"> MC VINYL MATT EMUL BASE MC1        2.5L</t>
  </si>
  <si>
    <t xml:space="preserve"> DS PERFECTION FLEX FILLING KNIFE   2IN</t>
  </si>
  <si>
    <t xml:space="preserve"> DS PERFECTION STRIPPING KNIFE      2IN</t>
  </si>
  <si>
    <t xml:space="preserve"> DE ULTIMATE SYNTH BRUSH SET (3X2IN) 3PC</t>
  </si>
  <si>
    <t xml:space="preserve"> DS PERFECTION FLEX FILLING KNIFE   1.5IN</t>
  </si>
  <si>
    <t xml:space="preserve"> DS PERFECTION STRIPPING KNIFE      1.5IN</t>
  </si>
  <si>
    <t xml:space="preserve"> DS PRODEC SCREW COMFORT GRIP FRAME 9IN</t>
  </si>
  <si>
    <t xml:space="preserve"> DS INDASA RHYNALOX PLUS P240 115MM 10M</t>
  </si>
  <si>
    <t xml:space="preserve"> DE PROFESSIONAL MEDUIM PILE ROLLER 9IN</t>
  </si>
  <si>
    <t xml:space="preserve"> DS HIPPO HD WIPES REFILL POUCH     80PK</t>
  </si>
  <si>
    <t xml:space="preserve"> DS HAMILTON FINE TIP FLAT BRUSH    3IN</t>
  </si>
  <si>
    <t xml:space="preserve"> CT MATT EMULSION BASE   OPAL MID   250ML</t>
  </si>
  <si>
    <t xml:space="preserve"> CT SATIN                BLACK      1L</t>
  </si>
  <si>
    <t xml:space="preserve"> CT SATIN BASE           PLATNUM LT 1L</t>
  </si>
  <si>
    <t xml:space="preserve"> DS BARTOLINE SUGAR SOAP SPRAY      500ML</t>
  </si>
  <si>
    <t xml:space="preserve"> DS PERFORMANCE ROLLER   FOAM       4IN</t>
  </si>
  <si>
    <t xml:space="preserve"> DS PRODEC BIG BOX MINI ROLLERS MEDIUM</t>
  </si>
  <si>
    <t xml:space="preserve"> DE PROF POLY DUST SHEET 12X12FT    EACH</t>
  </si>
  <si>
    <t xml:space="preserve"> CT FFLOW QD GLOSS BASE  CRYSTAL DK 1L</t>
  </si>
  <si>
    <t xml:space="preserve"> CT FFLOW QD UCOAT BASE  OPAL MID   1L</t>
  </si>
  <si>
    <t xml:space="preserve"> DS BIG WIPES CLEANING WIPES(YELL)  80PK</t>
  </si>
  <si>
    <t xml:space="preserve"> DE PROF BLEND BRUSH     2IN(6)     EACH</t>
  </si>
  <si>
    <t xml:space="preserve"> DS PRESTIGE PAINT TRAY             9IN</t>
  </si>
  <si>
    <t xml:space="preserve"> DE PROF SOFT GRIP STRIPPING KNIFE  75MM</t>
  </si>
  <si>
    <t xml:space="preserve"> DS RODO THROWAWAY BRUSH            2IN</t>
  </si>
  <si>
    <t xml:space="preserve"> DS FFJ BLACK PLASTIC BUCKET W/POUR 3 GAL</t>
  </si>
  <si>
    <t xml:space="preserve"> DS PRODEC TACK CLOTHS              10PK</t>
  </si>
  <si>
    <t xml:space="preserve"> DS TOUPRET PATCH REPAIR FILLER RM  1.5K</t>
  </si>
  <si>
    <t xml:space="preserve"> DS FAITHFULL HD BLACK REFUSE SACKS 10PK</t>
  </si>
  <si>
    <t xml:space="preserve"> DS FFJ PAINT SCRAPER               2IN</t>
  </si>
  <si>
    <t xml:space="preserve"> CT ALL PURP PRIMER PX3  OFF WHITE  1L</t>
  </si>
  <si>
    <t xml:space="preserve"> DS ARROWORTHY BARRA MINI ROD FRM  4X11IN</t>
  </si>
  <si>
    <t xml:space="preserve"> DS TOUPRET INTERIOR QD POWD FILLER 1K</t>
  </si>
  <si>
    <t xml:space="preserve"> DS BARRETTINE WHITE KNOTTING       250ML</t>
  </si>
  <si>
    <t xml:space="preserve"> DS HAMILTON EMULSION WALL BRUSH    6IN</t>
  </si>
  <si>
    <t xml:space="preserve"> DS ZINSSER BIN BRUSH CLEANER       500ML</t>
  </si>
  <si>
    <t xml:space="preserve"> DS WRX SPRAY PAINT GLOSS WHTE 9010 400ML</t>
  </si>
  <si>
    <t xml:space="preserve"> DS WRX SPRAY PAINT GREY 7001       400ML</t>
  </si>
  <si>
    <t xml:space="preserve"> DS WRX SPRAY PAINT MATT BLACK 9004 400ML</t>
  </si>
  <si>
    <t xml:space="preserve"> DS WRX SPRAY PAINT GLOS BLACK 9005 400ML</t>
  </si>
  <si>
    <t xml:space="preserve"> DS WRX SPRAY PAINT      SILVER     400ML</t>
  </si>
  <si>
    <t xml:space="preserve"> CT EGGSHELL             WHITE      1L</t>
  </si>
  <si>
    <t xml:space="preserve"> DS HAMILTON FINE TIP FLAT BRUSHES  3PK</t>
  </si>
  <si>
    <t xml:space="preserve"> DE WHITE SPIRIT                    750ML</t>
  </si>
  <si>
    <t xml:space="preserve"> DS AXUS PRO</t>
  </si>
  <si>
    <t xml:space="preserve"> DS BARTOLINE IMPROVED CLEAN SPIRIT 750ML</t>
  </si>
  <si>
    <t xml:space="preserve"> CT NEXT GEN PLUS GLOSS  WHITE      1L</t>
  </si>
  <si>
    <t xml:space="preserve"> DE CAULK                WHITE      380ML</t>
  </si>
  <si>
    <t xml:space="preserve"> DS PRODEC ICE FUSION ROLLERS   4IN 2PK</t>
  </si>
  <si>
    <t xml:space="preserve"> DS HAMILTON SHORT PILE ROLLER      9IN</t>
  </si>
  <si>
    <t xml:space="preserve"> DS GO PAINT ROLL GO TRAY LINER 9IN 5PK</t>
  </si>
  <si>
    <t xml:space="preserve"> DS GO PAINT ROLL AND GO BUCKET     9L</t>
  </si>
  <si>
    <t xml:space="preserve"> DS PRESTIGE MINI FRAME  LONG</t>
  </si>
  <si>
    <t xml:space="preserve"> DS BARTOLINE MP PUTTY   NATURAL    1KG</t>
  </si>
  <si>
    <t xml:space="preserve"> DS OLFA BLADES BTB1    43MM       3PK</t>
  </si>
  <si>
    <t xml:space="preserve"> DS BRUSH MATE NEW VAPOUR MATE</t>
  </si>
  <si>
    <t xml:space="preserve"> DS ZINSSER COVERS UP STN BLOCK AER 400ML</t>
  </si>
  <si>
    <t xml:space="preserve"> DS PURDY PREMIUM STIFF SCRAPER     2IN</t>
  </si>
  <si>
    <t xml:space="preserve"> DS AXUS BLONDE WOOL MINI ROLLR KIT 4IN</t>
  </si>
  <si>
    <t xml:space="preserve"> DS PRODEC LONG PILE ROLLER         4IN</t>
  </si>
  <si>
    <t xml:space="preserve"> DS PRESTIGE ROLLER SLV   MED   2PK 4IN</t>
  </si>
  <si>
    <t xml:space="preserve"> CT UNDERCOAT            CHARC GREY 1L</t>
  </si>
  <si>
    <t xml:space="preserve"> DS BARRETTINE DANISH OIL           500ML</t>
  </si>
  <si>
    <t xml:space="preserve"> MC GLOSS BASE           MC3        1L</t>
  </si>
  <si>
    <t xml:space="preserve"> MC GLOSS BASE           MC1        1L</t>
  </si>
  <si>
    <t xml:space="preserve"> DS PRODEC TIGER MED PILE ROLL      4IN</t>
  </si>
  <si>
    <t xml:space="preserve"> DE ULTIMATE XL POLY LONG PILE ROLL 9IN</t>
  </si>
  <si>
    <t xml:space="preserve"> DS PRODEC EXTR STRONG CAULKING GUN 400ML</t>
  </si>
  <si>
    <t xml:space="preserve"> DS PRODEC FLAT MASONRY BRUSH       4IN</t>
  </si>
  <si>
    <t xml:space="preserve"> DS BARRETTINE METHYLATED SPIRIT    500ML</t>
  </si>
  <si>
    <t xml:space="preserve"> CT UNDERCOAT            WHITE      1L</t>
  </si>
  <si>
    <t xml:space="preserve"> CT MATT EMULSION BASE   TTANIUM XL 250ML</t>
  </si>
  <si>
    <t xml:space="preserve"> DS FFJ UTILITY KNIFE               6IN</t>
  </si>
  <si>
    <t xml:space="preserve"> DS ARROWORTHY REMBRANDT STYLUS     10MM</t>
  </si>
  <si>
    <t xml:space="preserve"> DE PROF SYN FLMNT BRUSH 3IN (4)    EACH</t>
  </si>
  <si>
    <t xml:space="preserve"> DS PRODEC REP BLADES FOR PLDT006   5PK</t>
  </si>
  <si>
    <t xml:space="preserve"> DS TRIMACO BROWN MASKING PAPER 6INX180FT</t>
  </si>
  <si>
    <t xml:space="preserve"> DS OLFA HD SCRAPER BLADE X DESIGN  6PK</t>
  </si>
  <si>
    <t xml:space="preserve"> DS Q1 HANDY MASKING PAPER    12INX180FT</t>
  </si>
  <si>
    <t xml:space="preserve"> CT MATT EMULSION BASE   CRYSTAL DK 1L</t>
  </si>
  <si>
    <t xml:space="preserve"> CT MATT EMULSION BASE   OPAL MID   1L</t>
  </si>
  <si>
    <t xml:space="preserve"> CT MATT EMULSION BASE   TTANIUM XL 1L</t>
  </si>
  <si>
    <t xml:space="preserve"> DS GO PAINT ROLL GO TRAY LINER 4IN 5PK</t>
  </si>
  <si>
    <t xml:space="preserve"> DE ROLL AND GO</t>
  </si>
  <si>
    <t xml:space="preserve"> SD WOODFILLER           LIGHT OAK  250ML</t>
  </si>
  <si>
    <t xml:space="preserve"> WA ERFURT LINING 1200             SINGLE</t>
  </si>
  <si>
    <t xml:space="preserve"> DS PRODEC BLADES FOR 6IN SCRAPERS  5PK</t>
  </si>
  <si>
    <t xml:space="preserve"> DS PERFECTION ROLLER    SHORT      4IN</t>
  </si>
  <si>
    <t xml:space="preserve"> DS PREP PROF SNAP KNIFE BLADE 10PK 18MM</t>
  </si>
  <si>
    <t xml:space="preserve"> DS INDASA RHYNOLITE YEL 60G    115MMX10M</t>
  </si>
  <si>
    <t xml:space="preserve"> DS PERFORMANCE PAINT TRAY          9IN</t>
  </si>
  <si>
    <t xml:space="preserve"> DS HB42 EXTRA HARDENER TUBE        40G</t>
  </si>
  <si>
    <t xml:space="preserve"> DE ULTIMATE SYNTHETIC ANGLED BRUSH 2IN</t>
  </si>
  <si>
    <t xml:space="preserve"> DS GYPROC EASIPATCH PBOARD PATCHES 2PK</t>
  </si>
  <si>
    <t xml:space="preserve"> DE PROFESSIONAL MINI FRAME         SHORT</t>
  </si>
  <si>
    <t xml:space="preserve"> DS BARTOLINE MP PUTTY   NATURAL    0.5KG</t>
  </si>
  <si>
    <t xml:space="preserve"> DS OAKEY FLEX FINISH PAD EX FINE/FINE</t>
  </si>
  <si>
    <t xml:space="preserve"> DS ARROWORTHY CL MFIBER SHORT      9IN</t>
  </si>
  <si>
    <t xml:space="preserve"> DS PRODEC MFIBRE MED SET+FRAME 4IN 5PC</t>
  </si>
  <si>
    <t xml:space="preserve"> DS PRODEC MED ROLLER SET+FRAME 4IN 5PC</t>
  </si>
  <si>
    <t xml:space="preserve"> DS PRODEC PAINT KETTLE RECYCLED    1L</t>
  </si>
  <si>
    <t xml:space="preserve"> DS GO PAINT ROLL AND GO LINER      SMALL</t>
  </si>
  <si>
    <t xml:space="preserve"> DS TOUPRET INTERIOR RM FILLER      330G</t>
  </si>
  <si>
    <t xml:space="preserve"> DS ROTA CAGE FRAME PUSH FIT        9IN</t>
  </si>
  <si>
    <t xml:space="preserve"> DS PERFORMANCE ROLLER   X LONG     12IN</t>
  </si>
  <si>
    <t xml:space="preserve"> DS Q1 SCRIM TAPE              48MM X 90M</t>
  </si>
  <si>
    <t xml:space="preserve"> DS PRODEC STRIKER BRUSH 15IN HANDL 1IN</t>
  </si>
  <si>
    <t xml:space="preserve"> DS BLACKROCK LWEIGHT GRIPPER GLOVE SZ9</t>
  </si>
  <si>
    <t xml:space="preserve"> DE ULT ADV SYN BRUSH    1.5IN (12) EACH</t>
  </si>
  <si>
    <t xml:space="preserve"> DE ULT ADV SYN BRUSH    3IN (4)    EACH</t>
  </si>
  <si>
    <t xml:space="preserve"> DS FFJ WINDOW SCRAPER BLADES       5PK</t>
  </si>
  <si>
    <t xml:space="preserve"> DS RODO DUST PAN &amp; BRUSH SET</t>
  </si>
  <si>
    <t xml:space="preserve"> DS BEELINE ALL PURPOSE POWD FILLER 1.5K</t>
  </si>
  <si>
    <t xml:space="preserve"> DS PERFORMANCE ROLLER   MEDIUM     9IN</t>
  </si>
  <si>
    <t xml:space="preserve"> DS AXUS PAPER PAL (2</t>
  </si>
  <si>
    <t xml:space="preserve"> DE ULTIMATE SC TANG FILLING KNIFE  75MM</t>
  </si>
  <si>
    <t xml:space="preserve"> DS Q1 MULTIPURP MASKING TAPE 50M   25MM</t>
  </si>
  <si>
    <t xml:space="preserve"> CT MATT EMULSION BASE   CRYSTAL DK 250ML</t>
  </si>
  <si>
    <t xml:space="preserve"> DE PROFESSIONAL LONG PILE ROLLER   9IN</t>
  </si>
  <si>
    <t xml:space="preserve"> DS PRODEC SWIVEL POT HOOK</t>
  </si>
  <si>
    <t xml:space="preserve"> DS FFJ FILLING KNIFE               3IN</t>
  </si>
  <si>
    <t xml:space="preserve"> DE PROFESSIONAL SHORT PILE ROLLER  4IN</t>
  </si>
  <si>
    <t xml:space="preserve"> DS INDASA MTE MASKING TAPE         24MM</t>
  </si>
  <si>
    <t xml:space="preserve"> DE PROF SOFT GRIP 6 IN 1 PAINTING TOOL</t>
  </si>
  <si>
    <t xml:space="preserve"> DS FFJ FILLING KNIFE               2IN</t>
  </si>
  <si>
    <t xml:space="preserve"> DE PROF SOFT GRIP FILLING KNIFE    75MM</t>
  </si>
  <si>
    <t xml:space="preserve"> DS BARRETTINE SUGAR SOAP           500ML</t>
  </si>
  <si>
    <t xml:space="preserve"> DS FFJ WINDOW SCRAPER</t>
  </si>
  <si>
    <t xml:space="preserve"> DS PRODEC LID FOR 1EC PLAST PAINT KETTLE</t>
  </si>
  <si>
    <t xml:space="preserve"> DE PROF SYN FLMNT BRUSH 1IN (12)   EACH</t>
  </si>
  <si>
    <t xml:space="preserve"> DS PERFORMANCE PAINT TRAY          4IN</t>
  </si>
  <si>
    <t xml:space="preserve"> CDC CAN BACK WASTE TIN RETURN</t>
  </si>
  <si>
    <t xml:space="preserve"> CDC CAN BACK PLASTIC TOOLS</t>
  </si>
  <si>
    <t xml:space="preserve"> CDC CAN BACK CAULK + SEALANT TUBES</t>
  </si>
  <si>
    <t xml:space="preserve"> CDC CAN BACK KICK OUT THE CAN</t>
  </si>
  <si>
    <t xml:space="preserve"> SD CLASSIC              LIGHT OAK  5L</t>
  </si>
  <si>
    <t xml:space="preserve"> SD EXTRA                LIGHT OAK  2.5L</t>
  </si>
  <si>
    <t xml:space="preserve"> SD EXTRA                REDWOOD    5L</t>
  </si>
  <si>
    <t xml:space="preserve"> CT EPIMAC FLOOR PAINT   DARK GREY  5L</t>
  </si>
  <si>
    <t xml:space="preserve"> CT EPIMAC FLOOR PAINT   GREEN      5L</t>
  </si>
  <si>
    <t xml:space="preserve"> CT EPIMAC FLOOR PAINT   MID GREY   5L</t>
  </si>
  <si>
    <t xml:space="preserve"> MC FLOOR PAINT          GREY       5L</t>
  </si>
  <si>
    <t xml:space="preserve"> MC FLOOR PAINT          RED        5L</t>
  </si>
  <si>
    <t xml:space="preserve"> CT COVERMATT            MAGNOLIA   5L</t>
  </si>
  <si>
    <t xml:space="preserve"> CT COVERMATT            SOFT WHITE 5L</t>
  </si>
  <si>
    <t xml:space="preserve"> CT STRONGHOLD SMOOTH    BUTTERMILK 5L</t>
  </si>
  <si>
    <t xml:space="preserve"> CT STRONGHOLD SMOOTH    SOFT WHITE 5L</t>
  </si>
  <si>
    <t xml:space="preserve"> CT MATT EMULSION        WHITE      2.5L</t>
  </si>
  <si>
    <t xml:space="preserve"> CT MATT EMULSION        BRIL WHITE 2.5L</t>
  </si>
  <si>
    <t xml:space="preserve"> CT ACRYLIC PRIMER UC    WHITE      1L</t>
  </si>
  <si>
    <t xml:space="preserve"> CT STAIN BLOCK PRIMER   WHITE      1L</t>
  </si>
  <si>
    <t xml:space="preserve"> CT SILK EMULSION        MAGNOLIA   2.5L</t>
  </si>
  <si>
    <t xml:space="preserve"> CT SILK EMULSION        WHITE      2.5L</t>
  </si>
  <si>
    <t xml:space="preserve"> CT SILK EMULSION        WHITE      5L</t>
  </si>
  <si>
    <t xml:space="preserve"> CT SILK EMULSION        BLACK      5L</t>
  </si>
  <si>
    <t xml:space="preserve"> MC ECLIPSE EMULSION     BRIL WHITE 15L</t>
  </si>
  <si>
    <t xml:space="preserve"> MC VINYL MATT EMULSION  BLACK      2.5L</t>
  </si>
  <si>
    <t xml:space="preserve"> MC MARBLETEX SMOOTH     BRIL WHITE 5L</t>
  </si>
  <si>
    <t xml:space="preserve"> MC VINYL SILK EMULSION  MAGNOLIA   10L</t>
  </si>
  <si>
    <t xml:space="preserve"> MC VINYL SILK EMULSION  BRIL WHITE 10L</t>
  </si>
  <si>
    <t xml:space="preserve"> ST FINE TEXT MATT       BRIL WHITE 5L</t>
  </si>
  <si>
    <t xml:space="preserve"> ST HIGH BUILD           IVORY      15K</t>
  </si>
  <si>
    <t xml:space="preserve"> ST HIGHCOVER SMOOTH     MID STONE  5L</t>
  </si>
  <si>
    <t xml:space="preserve"> ST HIGHCOVER SMOOTH     OATMEAL    5L</t>
  </si>
  <si>
    <t xml:space="preserve"> CR NON DRIP GLOSS       BRIL WHITE 2.5L</t>
  </si>
  <si>
    <t xml:space="preserve"> CT STRONGHOLD GLOSS     RYL MAROON 2.5L</t>
  </si>
  <si>
    <t xml:space="preserve"> CT FULL GLOSS           BRIL WHITE 1L</t>
  </si>
  <si>
    <t xml:space="preserve"> CT EGGSHELL             MAGNOLIA   5L</t>
  </si>
  <si>
    <t xml:space="preserve"> CT EGGSHELL             WHITE      2.5L</t>
  </si>
  <si>
    <t xml:space="preserve"> CT FD CONCRETE FLR PNT  MID GREEN  5L</t>
  </si>
  <si>
    <t xml:space="preserve"> CT STABILISNG PRIMER    CLEAR      5L</t>
  </si>
  <si>
    <t xml:space="preserve"> CT UNDERCOAT            DARK GREY  1L</t>
  </si>
  <si>
    <t xml:space="preserve"> MC GLOSS                BLACK      2.5L</t>
  </si>
  <si>
    <t xml:space="preserve"> MC GLOSS                BLACK      5L</t>
  </si>
  <si>
    <t xml:space="preserve"> MC UNDERCOAT            WHITE      1L</t>
  </si>
  <si>
    <t xml:space="preserve"> MC UNDERCOAT            DEEP GRY   2.5L</t>
  </si>
  <si>
    <t xml:space="preserve"> ST 365 SMOOTH           BLACK      5L</t>
  </si>
  <si>
    <t xml:space="preserve"> SD CLASSIC              ANTIQ PINE 1L</t>
  </si>
  <si>
    <t xml:space="preserve"> SD CLASSIC              TEAK       1L</t>
  </si>
  <si>
    <t xml:space="preserve"> SD CLASSIC              TEAK       2.5L</t>
  </si>
  <si>
    <t xml:space="preserve"> SD CLASSIC              TEAK       5L</t>
  </si>
  <si>
    <t xml:space="preserve"> SD CLASSIC              JAC WALNUT 1L</t>
  </si>
  <si>
    <t xml:space="preserve"> SD CLASSIC              BURMA TEAK 2.5L</t>
  </si>
  <si>
    <t xml:space="preserve"> SD CLASSIC              AFRCN WNUT 2.5L</t>
  </si>
  <si>
    <t xml:space="preserve"> SD CLASSIC BASE         CLEAR 065  2.5L</t>
  </si>
  <si>
    <t xml:space="preserve"> SD EXTRA                ANTIQ PINE 1L</t>
  </si>
  <si>
    <t xml:space="preserve"> SD EXTRA                TEAK       2.5L</t>
  </si>
  <si>
    <t xml:space="preserve"> SD EXTRA                JAC WALNUT 500ML</t>
  </si>
  <si>
    <t xml:space="preserve"> SD EXTRA                EBONY      500ML</t>
  </si>
  <si>
    <t xml:space="preserve"> SD EXTRA                DK PALSNDR 2.5L</t>
  </si>
  <si>
    <t xml:space="preserve"> SD EXTRA                DK PALSNDR 5L</t>
  </si>
  <si>
    <t xml:space="preserve"> SD EXTRA                BURMA TEAK 500ML</t>
  </si>
  <si>
    <t xml:space="preserve"> SD EXTRA                BURMA TEAK 2.5L</t>
  </si>
  <si>
    <t xml:space="preserve"> SD EXTRA                ROSEWOOD   500ML</t>
  </si>
  <si>
    <t xml:space="preserve"> SD EXTRA                ROSEWOOD   2.5L</t>
  </si>
  <si>
    <t xml:space="preserve"> SD EXTRA                ROSEWOOD   5L</t>
  </si>
  <si>
    <t xml:space="preserve"> SD EXTRA                MAHOGANY   2.5L</t>
  </si>
  <si>
    <t xml:space="preserve"> SD EXTRA                LIGHT OAK  1L</t>
  </si>
  <si>
    <t xml:space="preserve"> SD EXTRA                NATURAL    500ML</t>
  </si>
  <si>
    <t xml:space="preserve"> SD EXTRA                NATURAL    1L</t>
  </si>
  <si>
    <t xml:space="preserve"> SD EXTRA                NATURAL    2.5L</t>
  </si>
  <si>
    <t xml:space="preserve"> SD PV67 GLOSS SET                  1L</t>
  </si>
  <si>
    <t xml:space="preserve"> SD PV67 SATIN SET                  1L</t>
  </si>
  <si>
    <t xml:space="preserve"> SD PV67 SATIN SET                  5L</t>
  </si>
  <si>
    <t xml:space="preserve"> SD QD WOOD PRESERVER    CLEAR      2.5L</t>
  </si>
  <si>
    <t xml:space="preserve"> SD QD WOODSTAIN         ANTIQ PINE 1L</t>
  </si>
  <si>
    <t xml:space="preserve"> SD QD WOODSTAIN         EBONY      1L</t>
  </si>
  <si>
    <t xml:space="preserve"> SD SUPERDEC             SUPER WHTE 1L</t>
  </si>
  <si>
    <t xml:space="preserve"> SD SUPERDEC             WALNUT     1L</t>
  </si>
  <si>
    <t xml:space="preserve"> SD SUPERDEC BASE        WHITE W0   2.5L</t>
  </si>
  <si>
    <t xml:space="preserve"> SD SUPERDEC GLOSS       SUPER WHTE 1L</t>
  </si>
  <si>
    <t xml:space="preserve"> SD SUPERDEC GLOSS       BLACK      2.5L</t>
  </si>
  <si>
    <t xml:space="preserve"> CT RED OXIDE PRIMER     RED OXIDE  5L</t>
  </si>
  <si>
    <t xml:space="preserve"> SX M/SEAL SMTH MASONRY  BRIL WHITE 5L</t>
  </si>
  <si>
    <t xml:space="preserve"> SD DECKING STAIN &amp; PROT  TEAK       2.5L</t>
  </si>
  <si>
    <t xml:space="preserve"> SX M/SEAL SMTH MASONRY  HOT BRICK  2.5L</t>
  </si>
  <si>
    <t xml:space="preserve"> SX M/SEAL SMTH MASONRY  BRIL WHITE 10L</t>
  </si>
  <si>
    <t xml:space="preserve"> SD POLY FLOOR VARNISH   CLEAR SAT  2.5L</t>
  </si>
  <si>
    <t xml:space="preserve"> SD POLY EXT DUR VARNISH CLEAR MATT 1L</t>
  </si>
  <si>
    <t xml:space="preserve"> CT MATT EMULSION        WHITE      6L</t>
  </si>
  <si>
    <t xml:space="preserve"> CT MATT EMULSION        MAGNOLIA   6L</t>
  </si>
  <si>
    <t xml:space="preserve"> ST FLEXIBLE PRIMER U/C  CHARC GREY 2.5L</t>
  </si>
  <si>
    <t xml:space="preserve"> SD CLEAR COAT GLOSS     CLEAR      1L</t>
  </si>
  <si>
    <t xml:space="preserve"> CT TIMONOX TOP COAT     CLEAR      5L</t>
  </si>
  <si>
    <t xml:space="preserve"> CT ACRYLIC EGGSHELL     WHITE      2.5L</t>
  </si>
  <si>
    <t xml:space="preserve"> CT MID SHEEN EMULSION   BRIL WHITE 5L</t>
  </si>
  <si>
    <t xml:space="preserve"> CT SATIN                WHITE      1L</t>
  </si>
  <si>
    <t xml:space="preserve"> CT SHED&amp;FENCE OPAQUE    GREEN      5L</t>
  </si>
  <si>
    <t xml:space="preserve"> CT ALL PURPOSE VARN     CLEAR GLOS 2.5L</t>
  </si>
  <si>
    <t xml:space="preserve"> CT ALL PURPOSE VARN     CLEAR SATN 2.5L</t>
  </si>
  <si>
    <t xml:space="preserve"> CT CLNEX MI AC EGGSHELL WHITE      5L</t>
  </si>
  <si>
    <t xml:space="preserve"> CT CLNEX AB AC EGG      WHITE      5L</t>
  </si>
  <si>
    <t xml:space="preserve"> CT ACRYLIC SATIN        WHITE      5L</t>
  </si>
  <si>
    <t xml:space="preserve"> CT COVERMATT            AHOME OWHT 10L</t>
  </si>
  <si>
    <t xml:space="preserve"> CT FASTFLOW QD UNDRCOAT WHITE      1L</t>
  </si>
  <si>
    <t xml:space="preserve"> CT FASTFLOW QD UNDRCOAT CHARC GREY 1L</t>
  </si>
  <si>
    <t xml:space="preserve"> SD SUPERDEC BASE        CLEAR 065  250ML</t>
  </si>
  <si>
    <t xml:space="preserve"> SD SUPERDEC BASE        WHITE W0   250ML</t>
  </si>
  <si>
    <t xml:space="preserve"> CT FASTFLOW QD GLOSS    BLACK      1L</t>
  </si>
  <si>
    <t xml:space="preserve"> SD EXTRA                HERITG OAK 1L</t>
  </si>
  <si>
    <t xml:space="preserve"> CT COVERMATT BASE       OPAL MID   5L</t>
  </si>
  <si>
    <t xml:space="preserve"> CT EGGSHELL BASE        CRYSTAL DK 2.5L</t>
  </si>
  <si>
    <t xml:space="preserve"> CT EGGSHELL BASE        PLATNUM LT 2.5L</t>
  </si>
  <si>
    <t xml:space="preserve"> CT EGGSHELL BASE        PLATNUM LT 5L</t>
  </si>
  <si>
    <t xml:space="preserve"> CT GLOSS BASE           PLATNUM LT 1L</t>
  </si>
  <si>
    <t xml:space="preserve"> CT GLOSS BASE           OPAL MID   1L</t>
  </si>
  <si>
    <t xml:space="preserve"> CT MATT TIMONOX BASE    OPAL MID   5L</t>
  </si>
  <si>
    <t xml:space="preserve"> CT CLNEX AB AC EGG BASE PLATNUM LT 5L</t>
  </si>
  <si>
    <t xml:space="preserve"> CT CLNEX MI AC EGG BASE PLATNUM LT 5L</t>
  </si>
  <si>
    <t xml:space="preserve"> CT SATIN BASE           CRYSTAL DK 1L</t>
  </si>
  <si>
    <t xml:space="preserve"> CT SATIN BASE           PLATNUM LT 5L</t>
  </si>
  <si>
    <t xml:space="preserve"> CT SILK EMULSION BASE   CRYSTAL DK 1L</t>
  </si>
  <si>
    <t xml:space="preserve"> CT SILK EMULSION BASE   CRYSTAL DK 2.5L</t>
  </si>
  <si>
    <t xml:space="preserve"> CT SILK EMULSION BASE   CRYSTAL DK 5L</t>
  </si>
  <si>
    <t xml:space="preserve"> CT SILK EMULSION BASE   OPAL MID   1L</t>
  </si>
  <si>
    <t xml:space="preserve"> CT TIMONOX SC MATT BASE OPAL MID   5L</t>
  </si>
  <si>
    <t xml:space="preserve"> CT UNDERCOAT BASE       OPAL MID   1L</t>
  </si>
  <si>
    <t xml:space="preserve"> CT UNDERCOAT BASE       PLATNUM LT 1L</t>
  </si>
  <si>
    <t xml:space="preserve"> MC EGGSHELL BASE        MC3        2.5L</t>
  </si>
  <si>
    <t xml:space="preserve"> MC EGGSHELL BASE        MC2        2.5L</t>
  </si>
  <si>
    <t xml:space="preserve"> MC EGGSHELL BASE        MC1        5L</t>
  </si>
  <si>
    <t xml:space="preserve"> MC GLOSS BASE           MC2        1L</t>
  </si>
  <si>
    <t xml:space="preserve"> MC MID SHEEN EMUL BASE  MC3        2.5L</t>
  </si>
  <si>
    <t xml:space="preserve"> MC MID SHEEN EMUL BASE  MC1        2.5L</t>
  </si>
  <si>
    <t xml:space="preserve"> MC UNDERCOAT BASE       MC1        2.5L</t>
  </si>
  <si>
    <t xml:space="preserve"> MC VINYL MATT EMUL BASE MC1        10L</t>
  </si>
  <si>
    <t xml:space="preserve"> MC VINYL MATT EMUL BASE MC1        1L</t>
  </si>
  <si>
    <t xml:space="preserve"> MC VINYL SILK EMUL BASE MC1        5L</t>
  </si>
  <si>
    <t xml:space="preserve"> ST FINE TEXT MATT BASE  CRYSTAL DK 5L</t>
  </si>
  <si>
    <t xml:space="preserve"> ST FLEXIGLOSS XTRA BASE PLATNUM LT 2.5L</t>
  </si>
  <si>
    <t xml:space="preserve"> ST XTREME XP SMTH BASE  PLATNUM LT 5L</t>
  </si>
  <si>
    <t xml:space="preserve"> SD BEAUTIFLEX           WHITE      2.5L</t>
  </si>
  <si>
    <t xml:space="preserve"> SD BEAUTIFLEX           BLACK      2.5L</t>
  </si>
  <si>
    <t xml:space="preserve"> SD BEAUTIFLEX           HICKORY    1L</t>
  </si>
  <si>
    <t xml:space="preserve"> SD BEAUTIFLEX           HICKORY    2.5L</t>
  </si>
  <si>
    <t xml:space="preserve"> SD BEAUTIFLEX BASE      CLEAR 065  1L</t>
  </si>
  <si>
    <t xml:space="preserve"> SD YACHT VARNISH GLOSS  CLEAR      2.5L</t>
  </si>
  <si>
    <t xml:space="preserve"> SD OUTDOOR VARN SATIN   CLEAR      2.5L</t>
  </si>
  <si>
    <t xml:space="preserve"> SD OUTDOOR VARN MATT    CLEAR      2.5L</t>
  </si>
  <si>
    <t xml:space="preserve"> CT CLNEX SR AC EGG BASE OPAL MID   5L</t>
  </si>
  <si>
    <t xml:space="preserve"> CT CLNEX AB SC MATT BSE CRYSTAL DK 5L</t>
  </si>
  <si>
    <t xml:space="preserve"> CT CLNEX MI AC EGG BASE CRYSTAL DK 2.5L</t>
  </si>
  <si>
    <t xml:space="preserve"> MC DURABLE MATT BASE    MC1       2.5L</t>
  </si>
  <si>
    <t xml:space="preserve"> CT CLNEX MI SC MATT BSE CRYSTAL DK 2.5L</t>
  </si>
  <si>
    <t xml:space="preserve"> CT CLNEX MI SC MATT BSE OPAL MID    2.5L</t>
  </si>
  <si>
    <t xml:space="preserve"> CT FASTFLOW QD EGGSHELL WHITE      1L</t>
  </si>
  <si>
    <t xml:space="preserve"> CT FFLOW QD EGG BASE    PLATNUM LT 1L</t>
  </si>
  <si>
    <t xml:space="preserve"> CT ALL PURP PRIMER PX4  WHITE      1L</t>
  </si>
  <si>
    <t xml:space="preserve"> SD SHED AND FENCE PROT  GOLDN AUTM 5L</t>
  </si>
  <si>
    <t xml:space="preserve"> SD SHED AND FENCE PROT  GNTL GREEN 5L</t>
  </si>
  <si>
    <t xml:space="preserve"> CT COVERMATT            PALE CASHW 10L</t>
  </si>
  <si>
    <t xml:space="preserve"> CR CRAFTED LUX FL MATT  FAM TREE   2.5L</t>
  </si>
  <si>
    <t xml:space="preserve"> CR CRAFTED LUX FL MATT  COLLAGE    2.5L</t>
  </si>
  <si>
    <t xml:space="preserve"> SD WET WOOD DECKING STN NATURAL    2.5L</t>
  </si>
  <si>
    <t xml:space="preserve"> ST HIGHCOVER SMTH BASE  OPAL MID   10L</t>
  </si>
  <si>
    <t xml:space="preserve"> CT ACR EGGSHELL BASE    PLATNUM LT 10L</t>
  </si>
  <si>
    <t xml:space="preserve"> SD STN WOODFILLER       NAT WOOD   350ML</t>
  </si>
  <si>
    <t xml:space="preserve"> ST UPVC CLEANER         CLEAR      1L</t>
  </si>
  <si>
    <t xml:space="preserve"> DS LIBERTY GREEN 10M    40GRD(10)  EACH</t>
  </si>
  <si>
    <t xml:space="preserve"> DS LIBERTY GREEN 10M    80GRD(10)  EACH</t>
  </si>
  <si>
    <t xml:space="preserve"> DS BTW CTS FINISH PAPER 120GRD(10) EACH</t>
  </si>
  <si>
    <t xml:space="preserve"> DS LIBERTY GREEN 5M     60GRD(10)  EACH</t>
  </si>
  <si>
    <t xml:space="preserve"> WA ANAGLYPTA TEXT VINYL WORTHING  RD4009</t>
  </si>
  <si>
    <t xml:space="preserve"> WA ANAGLYPTA TEXT VINYL CITRINE    RD016</t>
  </si>
  <si>
    <t xml:space="preserve"> WA SUPERFRESCO WHITE    SWIRL      321</t>
  </si>
  <si>
    <t xml:space="preserve"> WA SUPERFRESCO WHITE    HS</t>
  </si>
  <si>
    <t xml:space="preserve"> WA ERFURT LINING 1700             DOUBLE</t>
  </si>
  <si>
    <t xml:space="preserve"> WA ERFURT LINING 1700             SINGLE</t>
  </si>
  <si>
    <t xml:space="preserve"> DS HEMPEL HEMPADUR      45880 ALUM 5L</t>
  </si>
  <si>
    <t xml:space="preserve"> DS HEMPEL HEMPATHANE    WHITE      5L</t>
  </si>
  <si>
    <t xml:space="preserve"> DS TETRION READY MIXED FILLER      1K</t>
  </si>
  <si>
    <t xml:space="preserve"> DS TETRION FLEXIBLE WOODFIL TUB    600G</t>
  </si>
  <si>
    <t xml:space="preserve"> DS TETRION WOODFIL      WHITE      400G</t>
  </si>
  <si>
    <t xml:space="preserve"> DS TETRION MASONRY REPAIR FILLER   2K</t>
  </si>
  <si>
    <t xml:space="preserve"> DS TETRION SUGAR SOAP SPRAY        500ML</t>
  </si>
  <si>
    <t xml:space="preserve"> DS OSMO POLYX OIL ORIG  CLEAR SAT  2.5L</t>
  </si>
  <si>
    <t xml:space="preserve"> DS OSMO POLYX OIL ORIG  CLEAR SAT  750ML</t>
  </si>
  <si>
    <t xml:space="preserve"> DS OSMO UV PROT OIL EXT CLEAR      2.5L</t>
  </si>
  <si>
    <t xml:space="preserve"> DS SOLVITE RM HIGH PERFORMANCE     5ROLL</t>
  </si>
  <si>
    <t xml:space="preserve"> DS SOLVITE RM HIGH PERFORMANCE    10ROLL</t>
  </si>
  <si>
    <t xml:space="preserve"> DS BEELINE WIPE TOP PASTE TABLE</t>
  </si>
  <si>
    <t xml:space="preserve"> DS BEELINE OVERLAP &amp; REPAIR ADHES  500G</t>
  </si>
  <si>
    <t xml:space="preserve"> DS BEELINE VINYL READY MIX ADHESIV 9K</t>
  </si>
  <si>
    <t xml:space="preserve"> DS BEELINE FUNGICIDAL WASH         1L</t>
  </si>
  <si>
    <t xml:space="preserve"> DS CIRET SOFT DUSTPAN &amp; BRUSH      SET</t>
  </si>
  <si>
    <t xml:space="preserve"> DS PREP SCUTTLE LINERS             PK10</t>
  </si>
  <si>
    <t xml:space="preserve"> DS FROGTAPE M SURF MASK 41.1M      36MM</t>
  </si>
  <si>
    <t xml:space="preserve"> DS FROGTAPE DELICA MASK 41.1M      36MM</t>
  </si>
  <si>
    <t xml:space="preserve"> DS ARTEX ATM TEXTURED FINISH       25K</t>
  </si>
  <si>
    <t xml:space="preserve"> DS GYPROC REPAIR PATCH  ASSORTMENT PACK</t>
  </si>
  <si>
    <t xml:space="preserve"> DS GYPROC HAND SANDER TIMBER HANDLED</t>
  </si>
  <si>
    <t xml:space="preserve"> DS GYPROC JOINT TAPE               150M</t>
  </si>
  <si>
    <t xml:space="preserve"> DS GYPROC LONG HANDLED BROAD KNIFE</t>
  </si>
  <si>
    <t xml:space="preserve"> DS GYPROC BROADKNIFE REPLACEMENT BLADE</t>
  </si>
  <si>
    <t xml:space="preserve"> DS WONDERTEX JOINT TAPE WHITE      150M</t>
  </si>
  <si>
    <t xml:space="preserve"> DS ZINSSER WATERTITE WATERPROOFING 5L</t>
  </si>
  <si>
    <t xml:space="preserve"> DS ZINSSER PERMA WH INT SATIN      5L</t>
  </si>
  <si>
    <t xml:space="preserve"> DS BONDA DECOR FILL                1.5K</t>
  </si>
  <si>
    <t xml:space="preserve"> DS COOVAR ANTICORROSIVE RED OXIDE  1L</t>
  </si>
  <si>
    <t xml:space="preserve"> DS TEAMAC RAPIDRY PRIME RED OXIDE  5L</t>
  </si>
  <si>
    <t xml:space="preserve"> DS COOVAR VANDALENE     BLACK      2K</t>
  </si>
  <si>
    <t xml:space="preserve"> DS COOVAR ROAD LINE AER WHITE      750ML</t>
  </si>
  <si>
    <t xml:space="preserve"> DS COOVAR SUREGRIP      YELLOW     5L</t>
  </si>
  <si>
    <t xml:space="preserve"> DS COOVAR SUREGRIP      LIGHT GREY 5L</t>
  </si>
  <si>
    <t xml:space="preserve"> DS COOVAR SUREGRIP      GREEN      1L</t>
  </si>
  <si>
    <t xml:space="preserve"> DS COOVAR SUREGRIP      LIGHT GREY 2.5L</t>
  </si>
  <si>
    <t xml:space="preserve"> DS COOVAR SUREGRIP      GREEN      2.5L</t>
  </si>
  <si>
    <t xml:space="preserve"> DS COOVAR SOLAR REFLECT ALUMINIUM  5L</t>
  </si>
  <si>
    <t xml:space="preserve"> DS COOVAR BRICK &amp; TILE  GLOSS RED  1L</t>
  </si>
  <si>
    <t xml:space="preserve"> DS COOVAR BRICK &amp; TILE  MATT RED   5L</t>
  </si>
  <si>
    <t xml:space="preserve"> DS TEAMAC FLOOR PAINT   YELLOW     5L</t>
  </si>
  <si>
    <t xml:space="preserve"> DS COOVAR HAMMER SMOOTH SILVER     1L</t>
  </si>
  <si>
    <t xml:space="preserve"> DS COOVAR HAMMER SMOOTH BLACK      2.5L</t>
  </si>
  <si>
    <t xml:space="preserve"> DS COOVAR HAMMER SMOOTH RED        1L</t>
  </si>
  <si>
    <t xml:space="preserve"> DS COOVAR HAMMER ENAMEL GOLD       1L</t>
  </si>
  <si>
    <t xml:space="preserve"> DS COOVAR ANTI</t>
  </si>
  <si>
    <t xml:space="preserve"> DS MGC BACTDET D05                 5L</t>
  </si>
  <si>
    <t xml:space="preserve"> DS MGC HALOPHANE BONDING SOLUTION  5L</t>
  </si>
  <si>
    <t xml:space="preserve"> DS BLACKFRIAR CHALKBOARD PAINT     1L</t>
  </si>
  <si>
    <t xml:space="preserve"> DS BLACKFRIAR HEAT RESI BLACK      500ML</t>
  </si>
  <si>
    <t xml:space="preserve"> DS PRODEC STICK PUSH FIT FRAME     10IN</t>
  </si>
  <si>
    <t xml:space="preserve"> DS PRODEC DOGLEG BRUSH             2IN</t>
  </si>
  <si>
    <t xml:space="preserve"> DS FFJ NOOK &amp; CRANNY BRUSH         2IN</t>
  </si>
  <si>
    <t xml:space="preserve"> DS PRODEC VINYL SMOOTHER           8IN</t>
  </si>
  <si>
    <t xml:space="preserve"> DS FFJ DISPOSABLE COVERALL         LARGE</t>
  </si>
  <si>
    <t xml:space="preserve"> DS FFJ DISPOSABLE COVERALL         X LRG</t>
  </si>
  <si>
    <t xml:space="preserve"> DS FFJ DISPOSABLE COVERALL         MED</t>
  </si>
  <si>
    <t xml:space="preserve"> DS PRODEC POLYTHENE DUST SHEET    12X9FT</t>
  </si>
  <si>
    <t xml:space="preserve"> DS PRODEC MP BLUE TARPAULIN      24X18FT</t>
  </si>
  <si>
    <t xml:space="preserve"> DS FFJ CORNER + EDGE ROLLER</t>
  </si>
  <si>
    <t xml:space="preserve"> DS PRODEC PRE EDGE MASK 24MM       50M</t>
  </si>
  <si>
    <t xml:space="preserve"> DS PRODEC PRE EDGE MASK 36MM       50M</t>
  </si>
  <si>
    <t xml:space="preserve"> DS PRODEC LONG LIFE MASK TAPE 25MM 50M</t>
  </si>
  <si>
    <t xml:space="preserve"> DS PRODEC LONG LIFE MASK TAPE 50MM 50M</t>
  </si>
  <si>
    <t xml:space="preserve"> DS FFJ TARPAULIN                3.7X2.7M</t>
  </si>
  <si>
    <t xml:space="preserve"> DS RODO PLASTIC PAINT CAN          5L</t>
  </si>
  <si>
    <t xml:space="preserve"> DS PRODEC ALUMINIUM EXTENSION POLE 4</t>
  </si>
  <si>
    <t xml:space="preserve"> DS PRODEC GREY BRISTLE WALL BRUSH  7IN</t>
  </si>
  <si>
    <t xml:space="preserve"> DS PRODEC PASTE BRUSH              6IN</t>
  </si>
  <si>
    <t xml:space="preserve"> DS PURDY MONARCH ELITE BRUSH       1.5IN</t>
  </si>
  <si>
    <t xml:space="preserve"> DS PURDY MONARCH ELITE BRUSH       2IN</t>
  </si>
  <si>
    <t xml:space="preserve"> DS PURDY COLOSSUS 0.5IN PILE    1.5X18IN</t>
  </si>
  <si>
    <t xml:space="preserve"> DS RUSTOLEUM COMBICOL GLS GOLD     750ML</t>
  </si>
  <si>
    <t xml:space="preserve"> DS RUSTOLEUM COMBICOL GLS WHT ALUM 750ML</t>
  </si>
  <si>
    <t xml:space="preserve"> DS BARRETTINE PAINT PANTHER        1L</t>
  </si>
  <si>
    <t xml:space="preserve"> DS BARRETTINE PREMIER WATER SEAL   5L</t>
  </si>
  <si>
    <t xml:space="preserve"> DS BARRETTINE PATENT KNOTTING      250ML</t>
  </si>
  <si>
    <t xml:space="preserve"> DS BARRETTINE DANISH OIL           5L</t>
  </si>
  <si>
    <t xml:space="preserve"> DS BARRETTINE POWDERED SUGAR SOAP  450G</t>
  </si>
  <si>
    <t xml:space="preserve"> DS PERFECTION BRISTLE BOX SET      4PC</t>
  </si>
  <si>
    <t xml:space="preserve"> DS PERFECTION SYNTHETIC PAINT BRSH 2IN</t>
  </si>
  <si>
    <t xml:space="preserve"> DS PERFECTION SYNTHETIC BOX SET    4PC</t>
  </si>
  <si>
    <t xml:space="preserve"> DS PRESTIGE BRISTLE OVAL BOX SET   3PC</t>
  </si>
  <si>
    <t xml:space="preserve"> DS PRESTIGE SYNTHETIC BOX SET+COMB 5PC</t>
  </si>
  <si>
    <t xml:space="preserve"> DS PERFECTION ROLLER    SHEEPSKIN  9IN</t>
  </si>
  <si>
    <t xml:space="preserve"> DS PERFECTION ROLLER    SHORT      9IN</t>
  </si>
  <si>
    <t xml:space="preserve"> DS PRESTIGE ROLLER SLV  MEDIUM     9IN</t>
  </si>
  <si>
    <t xml:space="preserve"> DS PRESTIGE ROLLER KIT 1XS,M,L,F,T 5PC</t>
  </si>
  <si>
    <t xml:space="preserve"> DS PRESTIGE ROLLER SET 5XM,1XL,F   7PC</t>
  </si>
  <si>
    <t xml:space="preserve"> DS PERFORMANCE DOUBLE ARM FRAME    12IN</t>
  </si>
  <si>
    <t xml:space="preserve"> DS PERFORMANCE CAGE FRAME          9IN</t>
  </si>
  <si>
    <t xml:space="preserve"> DS PERFORMANCE KETTLE              1L</t>
  </si>
  <si>
    <t xml:space="preserve"> DS PERFECTION WOOD SEAM ROLLER</t>
  </si>
  <si>
    <t xml:space="preserve"> DS AXUS HIGH CARBON WALLPAPER SHEARS</t>
  </si>
  <si>
    <t xml:space="preserve"> DS OLFA EXC ULT SHARP BLADE ABB10B 9MM</t>
  </si>
  <si>
    <t xml:space="preserve"> DS OLFA XDESIGN AUT SNAP KNIFE XA1 9MM</t>
  </si>
  <si>
    <t xml:space="preserve"> DS AXUS GREY IMMACULATE FRAME      9IN</t>
  </si>
  <si>
    <t xml:space="preserve"> DS AXUS BLUE PRO</t>
  </si>
  <si>
    <t xml:space="preserve"> DS AXUS QUICK CLIP POLE SANDER</t>
  </si>
  <si>
    <t xml:space="preserve"> DS BLACKROCK COTTON DRILL GLOVE    L/XL</t>
  </si>
  <si>
    <t xml:space="preserve"> DS PRODEC MICROFIB ROLL MEDIUM     9IN</t>
  </si>
  <si>
    <t xml:space="preserve"> DS PRODEC MICROFIBRE ROLLER SHORT  4IN</t>
  </si>
  <si>
    <t xml:space="preserve"> DS PRODEC PAINTERS BIB &amp; BRACE     MED</t>
  </si>
  <si>
    <t xml:space="preserve"> DS PRODEC PAINTERS BIB &amp; BRACE     XXL</t>
  </si>
  <si>
    <t xml:space="preserve"> DS BLACKROCK KNEE PAD</t>
  </si>
  <si>
    <t xml:space="preserve"> DS BLACKROCK DISP PLAST OVERSHOES  5PK</t>
  </si>
  <si>
    <t xml:space="preserve"> DS FFJ DUST MASKS       CUP TYPE   5PK</t>
  </si>
  <si>
    <t xml:space="preserve"> DS THERMO FIRE VARNISH BASECOAT    20MSQ</t>
  </si>
  <si>
    <t xml:space="preserve"> DS BEELINE ALL PURP ADHESIVE TR PK +50%</t>
  </si>
  <si>
    <t xml:space="preserve"> DS BEELINE OVERLAP &amp; REPAIR ADHES  1K</t>
  </si>
  <si>
    <t xml:space="preserve"> DS CIRET SUP TAPE MASK PAPER 300MM 50MT</t>
  </si>
  <si>
    <t xml:space="preserve"> DS CIRET SPONTEX INDUSTRIAL SPONGE</t>
  </si>
  <si>
    <t xml:space="preserve"> DS ARTEX TEXTURING BRUSH           6X4IN</t>
  </si>
  <si>
    <t xml:space="preserve"> DS ZINSSER PEEL STOP               1L</t>
  </si>
  <si>
    <t xml:space="preserve"> DS ZINSSER PEEL STOP               5L</t>
  </si>
  <si>
    <t xml:space="preserve"> DS COOVAR WB ROAD LINE  WHITE      2.5L</t>
  </si>
  <si>
    <t xml:space="preserve"> DS PRODEC STAINLESS STEEL SCISSORS 11IN</t>
  </si>
  <si>
    <t xml:space="preserve"> DS PURDY COLOSSUS        3/4IN     18IN</t>
  </si>
  <si>
    <t xml:space="preserve"> DS OLFA EXC ULT BLADE  LBB50B 18MM 50PK</t>
  </si>
  <si>
    <t xml:space="preserve"> DS PRODEC BLUE CENTRE FEED TOWEL   150M</t>
  </si>
  <si>
    <t xml:space="preserve"> DS POLYVINE ORIGINAL SCUMBLE       4L</t>
  </si>
  <si>
    <t xml:space="preserve"> DS POLYVINE COLORISER   WHITE      50G</t>
  </si>
  <si>
    <t xml:space="preserve"> DS POLYVINE HD FLOOR VARN DEAD FLT 1L</t>
  </si>
  <si>
    <t xml:space="preserve"> DS POLYVINE STIPPLER               4X1IN</t>
  </si>
  <si>
    <t xml:space="preserve"> DS POLYVINE FLOGGER BRUSH          2IN</t>
  </si>
  <si>
    <t xml:space="preserve"> DS HIPPO PRO 3          CLEAR      290ML</t>
  </si>
  <si>
    <t xml:space="preserve"> DS FILLTITE FILL FIN MP FILL+SKIM 5K</t>
  </si>
  <si>
    <t xml:space="preserve"> DS PURDY DUAL ROLL ON ROLL OFF BUCKET</t>
  </si>
  <si>
    <t xml:space="preserve"> DS PRODEC CAN OPENER</t>
  </si>
  <si>
    <t xml:space="preserve"> DS BEELINE ONETIME DEC SEALANT     380ML</t>
  </si>
  <si>
    <t xml:space="preserve"> DS HEMPEL HEMPADUR      45880 GRP1 5L</t>
  </si>
  <si>
    <t xml:space="preserve"> DS PRODEC PAINTERS BIB &amp; BRACE     SML</t>
  </si>
  <si>
    <t xml:space="preserve"> DS COLEMANS SUNDRY                 MISC</t>
  </si>
  <si>
    <t xml:space="preserve"> DS KEIM                            MISC</t>
  </si>
  <si>
    <t xml:space="preserve"> DS MOULD GROWTH CONSULTANTS        MISC</t>
  </si>
  <si>
    <t xml:space="preserve"> DS TOOLBANK                        MISC</t>
  </si>
  <si>
    <t xml:space="preserve"> DS TOR MISC</t>
  </si>
  <si>
    <t xml:space="preserve"> DS BLACKFRIAR ANT CLIMB BLACK      5L</t>
  </si>
  <si>
    <t xml:space="preserve"> DS PREP PROFESSIONAL SHEARS        12IN</t>
  </si>
  <si>
    <t xml:space="preserve"> DS PREP CONTRACTOR WINDOW SCRAPER  19MM</t>
  </si>
  <si>
    <t xml:space="preserve"> DS CORAL PAPERWIZ 3 IN 1 MULTI</t>
  </si>
  <si>
    <t xml:space="preserve"> DS OLFA X DESIGN HD SCRAPER XSR300 300MM</t>
  </si>
  <si>
    <t xml:space="preserve"> DS GYPROC FIBATAPE CLASSIC         90M</t>
  </si>
  <si>
    <t xml:space="preserve"> DS OLFA ADVANCED BLADE DISPOSAL HOLSTER</t>
  </si>
  <si>
    <t xml:space="preserve"> DS PREP MDF PASTE TABLE</t>
  </si>
  <si>
    <t xml:space="preserve"> DS PRESTIGE BRISTLE SET + FOC SYN  6PC</t>
  </si>
  <si>
    <t xml:space="preserve"> DS PURDY POWERLOCK EXTENSION POLE 6</t>
  </si>
  <si>
    <t xml:space="preserve"> DS PRODEC HD POLYMIDE REFILL       9IN</t>
  </si>
  <si>
    <t xml:space="preserve"> DS PRODEC LT PRE EDGE MASK 24MM    50M</t>
  </si>
  <si>
    <t xml:space="preserve"> DS WONDERTEX PREM FILL AND FINISH  7.5K</t>
  </si>
  <si>
    <t xml:space="preserve"> WA COLEMANS GENERIC 2</t>
  </si>
  <si>
    <t xml:space="preserve"> WA COLEMANS GENERIC 3</t>
  </si>
  <si>
    <t xml:space="preserve"> WA SANDERSON DESIGN GROUP GENERIC 2</t>
  </si>
  <si>
    <t xml:space="preserve"> WA SANDERSON DESIGN GROUP GENERIC 3</t>
  </si>
  <si>
    <t xml:space="preserve"> WA MURASPEC PAPER BACKED GENERIC 2</t>
  </si>
  <si>
    <t xml:space="preserve"> WA MURASPEC PAPER BACKED GENERIC 3</t>
  </si>
  <si>
    <t xml:space="preserve"> SD WOODFILLER           WHITE     250ML</t>
  </si>
  <si>
    <t xml:space="preserve"> SD WOODFILLER           MAHOGANY   250ML</t>
  </si>
  <si>
    <t xml:space="preserve"> DE READY MIXD FILLER (6)           1KG</t>
  </si>
  <si>
    <t xml:space="preserve"> DS ZINSSER PERMA WH INT MATT PAST  2.5L</t>
  </si>
  <si>
    <t xml:space="preserve"> DS ZINSSER PERMA WH INT MATT PAST  5L</t>
  </si>
  <si>
    <t xml:space="preserve"> DE PROF POLY DUST SHEET 12X9FT     EACH</t>
  </si>
  <si>
    <t xml:space="preserve"> DS REPAIR CARE DRY FLEX 1</t>
  </si>
  <si>
    <t xml:space="preserve"> DS THERMO TIMBERCOAT INSUL BASESCT 80SQM</t>
  </si>
  <si>
    <t xml:space="preserve"> DS THERMO SFR DUALCOAT EGGSHELL    80SQM</t>
  </si>
  <si>
    <t xml:space="preserve"> DE ULTIMATE BRISTL BRUSH BOX SET(1) EACH</t>
  </si>
  <si>
    <t xml:space="preserve"> DE PROF MINI LNG ROLLER 4IN (10)   EACH</t>
  </si>
  <si>
    <t xml:space="preserve"> DS PRODEC SYNTH POINTED SASH TOOL  15MM</t>
  </si>
  <si>
    <t xml:space="preserve"> DE PROF FLEX FILL KNIFE 3IN (6)    EACH</t>
  </si>
  <si>
    <t xml:space="preserve"> DE PROF SCRAPER         1IN (6)    EACH</t>
  </si>
  <si>
    <t xml:space="preserve"> DE ULT FLOCK ROLLER     4IN (10)   EACH</t>
  </si>
  <si>
    <t xml:space="preserve"> DS OLFA X DESIGN HD SCRAPER XSR600 600MM</t>
  </si>
  <si>
    <t xml:space="preserve"> DS PRODEC LINT FREE POLISH CLOTHS  5PK</t>
  </si>
  <si>
    <t xml:space="preserve"> DS PERFORMANCE WOOD HAND CUT IN BR 2IN</t>
  </si>
  <si>
    <t xml:space="preserve"> DS ROTA BLUE STRIPE NYLON ROLLER   4IN</t>
  </si>
  <si>
    <t xml:space="preserve"> DS PURDY NEW JUMBO MINI ROLLER FRAME</t>
  </si>
  <si>
    <t xml:space="preserve"> DS GYPROC AQUABEAD                 2.5M</t>
  </si>
  <si>
    <t xml:space="preserve"> DS MIRKA ABRANET STRP 80G  10PK 80X230MM</t>
  </si>
  <si>
    <t xml:space="preserve"> DS MIRKA ABRANET DISCS  120G 10PK  125MM</t>
  </si>
  <si>
    <t xml:space="preserve"> DS MIRKA ABRANET DISCS  80G 10PK   125MM</t>
  </si>
  <si>
    <t xml:space="preserve"> DS MIRKA                           MISC</t>
  </si>
  <si>
    <t xml:space="preserve"> DS PRODEC DECORATOR SYNTHETIC SET  5PC</t>
  </si>
  <si>
    <t xml:space="preserve"> DS THERMO WALLCOAT SFR  MATT       25SQM</t>
  </si>
  <si>
    <t xml:space="preserve"> DS INDASA RHYNOWET W LINE   ASSRTD 4PK</t>
  </si>
  <si>
    <t xml:space="preserve"> DS INDASA ABRASIVE BLOCK P100      1PC</t>
  </si>
  <si>
    <t xml:space="preserve"> DS THERMO FIRE VARN INT OCOAT SATN 20SQM</t>
  </si>
  <si>
    <t xml:space="preserve"> DS THERMO WALLCOAT INSUL BASECOAT  25SQM</t>
  </si>
  <si>
    <t xml:space="preserve"> DS PRODEC ADV PAINTERS TROUSERS    36IN</t>
  </si>
  <si>
    <t xml:space="preserve"> DS PRODEC ADV PAINTERS TROUSERS    38IN</t>
  </si>
  <si>
    <t xml:space="preserve"> DS PRODEC ADVANCE WIPE</t>
  </si>
  <si>
    <t xml:space="preserve"> DS PRODEC ADV PAINTERS BIB &amp; BRACE SML</t>
  </si>
  <si>
    <t xml:space="preserve"> DS PRODEC ADVANCE POUCH</t>
  </si>
  <si>
    <t xml:space="preserve"> DS TAKTEC HARD SURFACE PROTECTOR   25M</t>
  </si>
  <si>
    <t xml:space="preserve"> DS YOUNGMAN ALU PLATFORM STEPS     6TRD</t>
  </si>
  <si>
    <t xml:space="preserve"> DS YOUNGMAN LADDER RACK CLAMP      PAIR</t>
  </si>
  <si>
    <t xml:space="preserve"> DS YOUNGMAN FIBREGLASS STEP LADDER 4TRD</t>
  </si>
  <si>
    <t xml:space="preserve"> DS BEELINE MED READY MIX ADHESIVE  10K</t>
  </si>
  <si>
    <t xml:space="preserve"> DS PURDY PREMIUM STIFF SCRAPER     3IN</t>
  </si>
  <si>
    <t xml:space="preserve"> DS INDASA SANDING SPONGE MEDIUM    20PK</t>
  </si>
  <si>
    <t xml:space="preserve"> DS PRODEC ICE FUSION ROLLER 1.75IN 9IN</t>
  </si>
  <si>
    <t xml:space="preserve"> DS BEELINE READY TO USE ADHESIVE   5K</t>
  </si>
  <si>
    <t xml:space="preserve"> DS BEELINE VINYL RM ADHESIVE       4.5K</t>
  </si>
  <si>
    <t xml:space="preserve"> DE ULT ADV SYNTH BRUSH  BOX SET(1) EACH</t>
  </si>
  <si>
    <t xml:space="preserve"> DS PRODEC ADV STICK MASONRY ROLLER 10IN</t>
  </si>
  <si>
    <t xml:space="preserve"> DS COOVAR AS ACRYLIC FLR GREY      5L</t>
  </si>
  <si>
    <t xml:space="preserve"> DE PROF SYNTH BRUSH BRUSH+SASH SET 6PC</t>
  </si>
  <si>
    <t xml:space="preserve"> CT FUNGICIDAL SOLUTION  CLEAR      5L</t>
  </si>
  <si>
    <t xml:space="preserve"> CDC Agreement</t>
  </si>
  <si>
    <t xml:space="preserve"> DE ESSENTIAL TRIPLE ROLLER PACK    3X9IN</t>
  </si>
  <si>
    <t xml:space="preserve"> DE PROFESSIONAL MEDUIM PILE ROLLER 12IN</t>
  </si>
  <si>
    <t xml:space="preserve"> DE PROFESSIONAL LONG PILE ROLLER   12IN</t>
  </si>
  <si>
    <t xml:space="preserve"> DE PROFESSIONAL SHORT PILE ROLLER  9IN</t>
  </si>
  <si>
    <t xml:space="preserve"> DE PROFESSIONAL FOAM ROLLER        4IN</t>
  </si>
  <si>
    <t xml:space="preserve"> DE ULTIMATE MICROFIBRE SHORT ROLLR 4IN</t>
  </si>
  <si>
    <t xml:space="preserve"> DE ULTIMATE MICROFIBRE SHORT ROLLR 9IN</t>
  </si>
  <si>
    <t xml:space="preserve"> DE ULTIMATE MICROFIBRE MEDUIM ROLL 9IN</t>
  </si>
  <si>
    <t xml:space="preserve"> DE ULTIMATE MICROFIBRE MEDUIM ROLL 12IN</t>
  </si>
  <si>
    <t xml:space="preserve"> DE ULTIMATE POLY LONG PILE ROLLER  12IN</t>
  </si>
  <si>
    <t xml:space="preserve"> DE ULTIMATE XL POLY LONG PILE ROLL 12IN</t>
  </si>
  <si>
    <t xml:space="preserve"> DE PROFESSIONAL MINI FRAME         LONG</t>
  </si>
  <si>
    <t xml:space="preserve"> DE PROFESSIONAL CAGE FRAME         9IN</t>
  </si>
  <si>
    <t xml:space="preserve"> DE PROFESSIONAL ROLLER KIT         9IN</t>
  </si>
  <si>
    <t xml:space="preserve"> DE PROFESSIONAL MINI ROLLER KIT    4IN</t>
  </si>
  <si>
    <t xml:space="preserve"> DE PROFESSIONAL 22PC SCUTTLE KIT   4IN</t>
  </si>
  <si>
    <t xml:space="preserve"> DS PRODEC ADVANCE PAINTERS SHORTS  32IN</t>
  </si>
  <si>
    <t xml:space="preserve"> DS TESA MASKING TAPE PREC YELLOW   1IN</t>
  </si>
  <si>
    <t xml:space="preserve"> DS TESA MASKING TAPE PREC YELLOW   2IN</t>
  </si>
  <si>
    <t xml:space="preserve"> DS TESA MASKING TAPE SENSITIV PINK 2IN</t>
  </si>
  <si>
    <t xml:space="preserve"> DS TESA MASKING TAPE OUTDOOR BLUE  1.5IN</t>
  </si>
  <si>
    <t xml:space="preserve"> DS WRX SPRAY PAINT MID GREY 7015   400ML</t>
  </si>
  <si>
    <t xml:space="preserve"> DS ROTA TRADE ROLLER KIT           9IN</t>
  </si>
  <si>
    <t xml:space="preserve"> DS ARROWORTHY MOHAIR VEL 2PK 3/16  4IN</t>
  </si>
  <si>
    <t xml:space="preserve"> DS ARROWORTHY MICROFIBER 2PK 9/16  6.5IN</t>
  </si>
  <si>
    <t xml:space="preserve"> DS INDASA PRECISION MASK TAPE 50M  25MM</t>
  </si>
  <si>
    <t xml:space="preserve"> DS INDASA LOW TACK MAKING TAPE 50M 25MM</t>
  </si>
  <si>
    <t xml:space="preserve"> DS GO PAINT KETTLE LINER           2.5L</t>
  </si>
  <si>
    <t xml:space="preserve"> DS GO PAINT ROLL AND GO BLACK      XL</t>
  </si>
  <si>
    <t xml:space="preserve"> DS KNAUF FIBRE TAPE           50MM X 90M</t>
  </si>
  <si>
    <t xml:space="preserve"> DS KANA ADVANTAGE BRUSH SET        10PC</t>
  </si>
  <si>
    <t xml:space="preserve"> DS KEIM                            MISC3</t>
  </si>
  <si>
    <t xml:space="preserve"> DS ARROWORTHY REMBRANDT ANGLE BOXSET 3PC</t>
  </si>
  <si>
    <t xml:space="preserve"> DS ROTA DOUBLE ARM FRAME           12IN</t>
  </si>
  <si>
    <t xml:space="preserve"> DS DUCK ORIGINAL TAPE   BLACK 50MM 25M</t>
  </si>
  <si>
    <t xml:space="preserve"> DS PRODEC ICE FUSION SET 1,1.5,2IN 3PC</t>
  </si>
  <si>
    <t xml:space="preserve"> DS PRODEC MINI ROLLER SCUTTLE KIT  22PC</t>
  </si>
  <si>
    <t xml:space="preserve"> DS BLOCKADE SHELLAC SEAL/PRIM WHTE 2.5L</t>
  </si>
  <si>
    <t xml:space="preserve"> DS EVERBUILD 1 HOUR CAULK MAGNOLIA C3</t>
  </si>
  <si>
    <t xml:space="preserve"> DS 3M 2090 MULTI SURFACE       50M 36MM</t>
  </si>
  <si>
    <t xml:space="preserve"> DS 3M 2071 SENSITIVE SURFACE   50M 24MM</t>
  </si>
  <si>
    <t xml:space="preserve"> DS INDASA RHYNOLITE YEL 180G 115MM 10M</t>
  </si>
  <si>
    <t xml:space="preserve"> DS HIPPO GRIP SOLV FREE GRAB ADHES 290ML</t>
  </si>
  <si>
    <t xml:space="preserve"> DS HIPPO PRO 3          BEIGE      290ML</t>
  </si>
  <si>
    <t xml:space="preserve"> DS HIPPO SANITARY SILICONE TRANS 290ML</t>
  </si>
  <si>
    <t xml:space="preserve"> DS HIPPO SANITARY SILICONE WHITE 290ML</t>
  </si>
  <si>
    <t xml:space="preserve"> DS FILLTITE FILL FIN RM CLASS FILL 1.5K</t>
  </si>
  <si>
    <t xml:space="preserve"> DS FILLTITE CONTIN FILLING KNIVES  4PK</t>
  </si>
  <si>
    <t xml:space="preserve"> DS PRODEC COTTON TWILL DUST SHEET 24X3FT</t>
  </si>
  <si>
    <t xml:space="preserve"> DS ARROWORTHY CL MFIBER LONG   4IN 2PK</t>
  </si>
  <si>
    <t xml:space="preserve"> DS PREMIER ULTRA</t>
  </si>
  <si>
    <t xml:space="preserve"> DS SMITH &amp; ROGER ROCKTOP GLOSS     1L</t>
  </si>
  <si>
    <t xml:space="preserve"> DS RONSEAL HP WOOD FILLR NATURAL   275G</t>
  </si>
  <si>
    <t xml:space="preserve"> DS RONSEAL HP WOOD FILLR NATURAL   550G</t>
  </si>
  <si>
    <t xml:space="preserve"> DS RONSEAL WET ROT WOOD HARDENER   250ML</t>
  </si>
  <si>
    <t xml:space="preserve"> DS RONSEAL WET ROT WOOD HARDENER   500ML</t>
  </si>
  <si>
    <t xml:space="preserve"> DS ROTA DUALON REFILL       1.75 X 9IN</t>
  </si>
  <si>
    <t xml:space="preserve"> DS ROTA PRO F/G EXTENSION POLE     2</t>
  </si>
  <si>
    <t xml:space="preserve"> DS PREP H/D STRIPPING KNIFE        3IN</t>
  </si>
  <si>
    <t xml:space="preserve"> DS Q1 MULTIPURP MASKING TAPE 50M   38MM</t>
  </si>
  <si>
    <t xml:space="preserve"> DS Q1 PRECISION MASKING TAPE 50M   38MM</t>
  </si>
  <si>
    <t xml:space="preserve"> DS PRODEC ICE FUSION SET 1.5,2,3IN 3PC</t>
  </si>
  <si>
    <t xml:space="preserve"> DS BLACKROCK LATEX GRIPPER GLOVE 6PK</t>
  </si>
  <si>
    <t xml:space="preserve"> DS KANA ALL PURPOSE BRUSH          1IN</t>
  </si>
  <si>
    <t xml:space="preserve"> DS HB42 ULTIMATE SEALANT BLACK     290ML</t>
  </si>
  <si>
    <t xml:space="preserve"> DS HB42 ULTIMATE SEALANT WHITE     290ML</t>
  </si>
  <si>
    <t xml:space="preserve"> DS HB42 ULTIMATE SEALANT INVISIBLE 290ML</t>
  </si>
  <si>
    <t xml:space="preserve"> DS HB42 SIMPLY SILICONE CLEAR      310ML</t>
  </si>
  <si>
    <t xml:space="preserve"> DS HB42 NEW WOOD FILLER WHITE      550G</t>
  </si>
  <si>
    <t xml:space="preserve"> DS HB42 NEW WOOD FILLER NAT/PINE   275G</t>
  </si>
  <si>
    <t xml:space="preserve"> DS HB42 LE FILLA ALL IN ONE FILLER 1.5K</t>
  </si>
  <si>
    <t xml:space="preserve"> DS BLACKROCK NITRILE DIS GLOVE XL  100PK</t>
  </si>
  <si>
    <t xml:space="preserve"> DS PRODEC TRD FOIL &amp; CARTRIDGE GUN 400ML</t>
  </si>
  <si>
    <t xml:space="preserve"> DS RUSTOLEUM METALLIC   GUN METAL  400ML</t>
  </si>
  <si>
    <t xml:space="preserve"> DS PRESTIGE ROUND FITCH BRUSH SET  5PC</t>
  </si>
  <si>
    <t xml:space="preserve"> DE ULTIMATE MEDIUM ROLLER KIT 9IN  5PC</t>
  </si>
  <si>
    <t xml:space="preserve"> DE ULTIMATE MEDIUM ROLLER KIT 4IN  4PC</t>
  </si>
  <si>
    <t xml:space="preserve"> DE ULTIMATE ROLLER KIT         4IN + 9IN</t>
  </si>
  <si>
    <t xml:space="preserve"> DS ZINSSER BIN PRIMER   GREY       2.5L</t>
  </si>
  <si>
    <t xml:space="preserve"> DS HIPPO SEALIT GP SILICONE WHITE  290ML</t>
  </si>
  <si>
    <t xml:space="preserve"> DS HIPPO SEALIT GP SILICONE TRANS  290ML</t>
  </si>
  <si>
    <t xml:space="preserve"> DS GYPROC RM EASIFILLER LIGHT      1L</t>
  </si>
  <si>
    <t xml:space="preserve"> DS PRESTONETT RM INT/EXT FILLER    1KG</t>
  </si>
  <si>
    <t xml:space="preserve"> DS PRESTONETT RM QUICK DRY FILLER  200ML</t>
  </si>
  <si>
    <t xml:space="preserve"> DS ROTA SCREW LUGGED FRAME         12IN</t>
  </si>
  <si>
    <t xml:space="preserve"> DS MIRKA HIOMANT P120 115MM X 50M</t>
  </si>
  <si>
    <t xml:space="preserve"> DS KIP 234 PAPER MASKER      300MM X 25M</t>
  </si>
  <si>
    <t xml:space="preserve"> DS 3M 244 HIGH PRECISION  50M 36MM 3PK</t>
  </si>
  <si>
    <t xml:space="preserve"> DS TOUPRET INTERIOR POWDER FILLER  1K</t>
  </si>
  <si>
    <t xml:space="preserve"> DS TOUPRET INTERIOR RM FILLER      4K</t>
  </si>
  <si>
    <t xml:space="preserve"> DS TOUPRET RM WOOD FILLER          330G</t>
  </si>
  <si>
    <t xml:space="preserve"> DS TOUPRET EXT ROCK SOLID POW FILL 10K</t>
  </si>
  <si>
    <t xml:space="preserve"> DS TOUPRET EXT RM QUICK FILL FILLR 1L</t>
  </si>
  <si>
    <t xml:space="preserve"> DS ROTA PRO SILVER STRIPE REFILL   9IN</t>
  </si>
  <si>
    <t xml:space="preserve"> DS KANA ALL PURPOSE BRUSH          2IN</t>
  </si>
  <si>
    <t xml:space="preserve"> DS RAMON MICROFIBRE CLOTH          6PK</t>
  </si>
  <si>
    <t xml:space="preserve"> DS HIPPO ANTI</t>
  </si>
  <si>
    <t xml:space="preserve"> DS Q1 SENSITIVE MASKING TAPE 50MM X 50M</t>
  </si>
  <si>
    <t xml:space="preserve"> DS ZINSSER ALLCLEAN     PASTEL     5L</t>
  </si>
  <si>
    <t xml:space="preserve"> DS BLACKROCK FFP3 FLAT VALVED RESP 20PK</t>
  </si>
  <si>
    <t xml:space="preserve"> DS OAKEY BTW CTS FINISH ROLL 5M  P320</t>
  </si>
  <si>
    <t xml:space="preserve"> DS OAKEY PREPARATION PADS FINISHING 5PK</t>
  </si>
  <si>
    <t xml:space="preserve"> DS PREMIER DISPOSIBLE COVERALLS   1SIZE</t>
  </si>
  <si>
    <t xml:space="preserve"> DS HB42 ULTIMATE SEALANT BROWN     290ML</t>
  </si>
  <si>
    <t xml:space="preserve"> DS THERMOGUARD MISC 3</t>
  </si>
  <si>
    <t xml:space="preserve"> DS OB1 MULTI</t>
  </si>
  <si>
    <t xml:space="preserve"> WA GALERIE TEXSTYLE A</t>
  </si>
  <si>
    <t xml:space="preserve"> DE PROF CAULK           WHITE      295ML</t>
  </si>
  <si>
    <t xml:space="preserve"> DE PROF CAULK    WHITE  BOX (12)   EACH</t>
  </si>
  <si>
    <t xml:space="preserve"> DE ULT CAULK     WHITE  BOX (12)   EACH</t>
  </si>
  <si>
    <t xml:space="preserve"> DS BARTOLINE SUGAR SOAP WIPES(80)  PACK</t>
  </si>
  <si>
    <t xml:space="preserve"> DE ULTIMATE SC TANG FILLING KNIFE  25MM</t>
  </si>
  <si>
    <t xml:space="preserve"> DE ULTIMATE SC TANG FILLING KNIFE  50MM</t>
  </si>
  <si>
    <t xml:space="preserve"> DE ULTIMATE SC TANG FILLING KNIFE  100MM</t>
  </si>
  <si>
    <t xml:space="preserve"> DE ULTIMATE TANG STRIPPING KNIFE   25MM</t>
  </si>
  <si>
    <t xml:space="preserve"> DE ULTIMATE TANG STRIPPING KNIFE   50MM</t>
  </si>
  <si>
    <t xml:space="preserve"> DE ULTIMATE TANG STRIPPING KNIFE   75MM</t>
  </si>
  <si>
    <t xml:space="preserve"> DE ULTIMATE TANG STRIPPING KNIFE   100MM</t>
  </si>
  <si>
    <t xml:space="preserve"> DE ULTIMATE SCALE TANG PUTTY KNIFE</t>
  </si>
  <si>
    <t xml:space="preserve"> DE PROF SOFT GRIP FILLING KNIFE    25MM</t>
  </si>
  <si>
    <t xml:space="preserve"> DE PROF SOFT GRIP FILLING KNIFE    50MM</t>
  </si>
  <si>
    <t xml:space="preserve"> DE PROF SOFT GRIP STRIPPING KNIFE  25MM</t>
  </si>
  <si>
    <t xml:space="preserve"> DS PREP CARPET PROTECT CLEAR 600MMX20M</t>
  </si>
  <si>
    <t xml:space="preserve"> DS PREP TWILL SHEET POLY BACK 3.6X2.7M</t>
  </si>
  <si>
    <t xml:space="preserve"> DS PREP TWILL SHEET           3.6 X 2.7M</t>
  </si>
  <si>
    <t xml:space="preserve"> DS HIPPO MP LARGE BAMBOO WIPE      80PK</t>
  </si>
  <si>
    <t xml:space="preserve"> DS UNIWIPE DIRTMOVERS VALUE WIPES  100PK</t>
  </si>
  <si>
    <t xml:space="preserve"> DS HAMILTON LONG EXT POLE    1900</t>
  </si>
  <si>
    <t xml:space="preserve"> DS HAMILTON LONG HANDLE ANGL BRUSH 1.5IN</t>
  </si>
  <si>
    <t xml:space="preserve"> DS HAMILTON FINE TIP FLAT BRSH 1.5IN 4PK</t>
  </si>
  <si>
    <t xml:space="preserve"> DS HAMILTON MEDIUM PILE ROLLER     12IN</t>
  </si>
  <si>
    <t xml:space="preserve"> DS HAMILTON MED PILE ROLLER SET 9IN 5PK</t>
  </si>
  <si>
    <t xml:space="preserve"> DS HAMILTON MED PILE ROLLER SET 4IN 7PK</t>
  </si>
  <si>
    <t xml:space="preserve"> DS HAMILTON MINI ROLLER KIT     4IN 7PK</t>
  </si>
  <si>
    <t xml:space="preserve"> DS PAINTERZ WIPES                  80PK</t>
  </si>
  <si>
    <t xml:space="preserve"> DS BLOCKADE SHELLAC SEAL/PRIM WHTE 400ML</t>
  </si>
  <si>
    <t xml:space="preserve"> DS ARROWORTHY BARRACUDA FRAME    12</t>
  </si>
  <si>
    <t xml:space="preserve"> DS ARROWORTHY CL MFIBER MED PILE   15IN</t>
  </si>
  <si>
    <t xml:space="preserve"> WA GALERIE CDC HOME INSPIRATION C</t>
  </si>
  <si>
    <t xml:space="preserve"> DS BRUSH MATE NEW TRADE 4 PLUS</t>
  </si>
  <si>
    <t xml:space="preserve"> DS 3M 2090 MULTI SURFACE  50M 48MM 3PK</t>
  </si>
  <si>
    <t xml:space="preserve"> DS POLISAN ENAMEL SPRAY WHITE      400ML</t>
  </si>
  <si>
    <t xml:space="preserve"> DS WRX SPRAY PAINT       SATIN BLK 400ML</t>
  </si>
  <si>
    <t xml:space="preserve"> DS ARROWORTHY JUMBO M/FIBER 3/8 4IN 6PK</t>
  </si>
  <si>
    <t xml:space="preserve"> DS FILLTITE HP 2PK WOOD FILL NATUR 1K</t>
  </si>
  <si>
    <t xml:space="preserve"> DS FILLTITE HP 2PK WOOD FILL WHITE 1K</t>
  </si>
  <si>
    <t xml:space="preserve"> DS FIDDES HARD WAX OIL SATIN CLEAR 1L</t>
  </si>
  <si>
    <t xml:space="preserve"> DS OLFA PREM SNAP CUTTR WITH SPEED BLADE</t>
  </si>
  <si>
    <t xml:space="preserve"> DS OLFA X DESIGN HD AUTOLOCK KNIFE 18MM</t>
  </si>
  <si>
    <t xml:space="preserve"> DS AXUS FLEX</t>
  </si>
  <si>
    <t xml:space="preserve"> DS AXUS EDDY PAINT MIXER (ONYX)</t>
  </si>
  <si>
    <t xml:space="preserve"> DS AXUS WALLPAPER PRESS (3</t>
  </si>
  <si>
    <t xml:space="preserve"> DS AXUS PERFECT TIP PREC SCISSORS MEDIUM</t>
  </si>
  <si>
    <t xml:space="preserve"> DS OLFA X</t>
  </si>
  <si>
    <t xml:space="preserve"> DE ESSENTIAL BRUSH BOX SET         8PC</t>
  </si>
  <si>
    <t xml:space="preserve"> DS PRODEC BIG BOX MINI ROLLERS HD FOAM</t>
  </si>
  <si>
    <t xml:space="preserve"> DS WRX SPRAY PAINT PRIMER GREY     400ML</t>
  </si>
  <si>
    <t xml:space="preserve"> DS PRODEC ICE FUSION SCUTTLE KIT   4IN</t>
  </si>
  <si>
    <t xml:space="preserve"> DS PERFECTION PURE SYNTH TWIN BOX SET</t>
  </si>
  <si>
    <t xml:space="preserve"> DS HIPPO MP BAMBOO WIPES REFILL    80PK</t>
  </si>
  <si>
    <t xml:space="preserve"> DS HIPPO MP BAMBOO WIPES REUSE TUB 80PK</t>
  </si>
  <si>
    <t xml:space="preserve"> DS ARROWORTHY LONG ANG CUT 4PK+ 2PK ROLL</t>
  </si>
  <si>
    <t xml:space="preserve"> DS GO PAINT BUCKET LINER         9IN 5PK</t>
  </si>
  <si>
    <t xml:space="preserve"> DS GO PAINT ROLLER TRAY            4IN</t>
  </si>
  <si>
    <t xml:space="preserve"> DS GO PAINT ROLLER TRAY            9IN</t>
  </si>
  <si>
    <t xml:space="preserve"> DS PRODEC MEDIUM PILE PROJECT KIT  9IN</t>
  </si>
  <si>
    <t xml:space="preserve"> DS BARTOLINE 1876 LIGHT ADHESIVE   5K</t>
  </si>
  <si>
    <t xml:space="preserve"> DS COOVAR PROGRIP       WHITE      5K</t>
  </si>
  <si>
    <t xml:space="preserve"> DS COOVAR PROGRIP       BLACK      5K</t>
  </si>
  <si>
    <t xml:space="preserve"> DS PRODEC ICE FUSION MINI ROLLER KIT 6PC</t>
  </si>
  <si>
    <t xml:space="preserve"> DS PRODEC MED MEGA VAL ROLLR KIT 9IN 4IN</t>
  </si>
  <si>
    <t xml:space="preserve"> CT COVERMATT            SOFT WHITE 10L</t>
  </si>
  <si>
    <t>QTY PURCHASED 2024</t>
  </si>
  <si>
    <t>June 2023 Price</t>
  </si>
  <si>
    <t>REF:AC/CRT-TRC/22.05.23/V03</t>
  </si>
  <si>
    <t>Account Name</t>
  </si>
  <si>
    <t>Bell Group</t>
  </si>
  <si>
    <t>Payer Account Number</t>
  </si>
  <si>
    <t>or</t>
  </si>
  <si>
    <t>Price Group</t>
  </si>
  <si>
    <t>Promotion Code (if applicable)</t>
  </si>
  <si>
    <t>Start Date</t>
  </si>
  <si>
    <t>End Date</t>
  </si>
  <si>
    <t>Authorised By</t>
  </si>
  <si>
    <t>Ayer/Nigel/Waqas</t>
  </si>
  <si>
    <t>Date Authorised</t>
  </si>
  <si>
    <t>Maintained By (Pricing Dept)</t>
  </si>
  <si>
    <t>Date Maintained</t>
  </si>
  <si>
    <t>SAP number</t>
  </si>
  <si>
    <t>Material description</t>
  </si>
  <si>
    <t>Load</t>
  </si>
  <si>
    <t xml:space="preserve">Price </t>
  </si>
  <si>
    <t>CRT ACRYLIC EGGSHELL</t>
  </si>
  <si>
    <t>MAGNOLIA</t>
  </si>
  <si>
    <t>CRT ACRYLIC PRIMER UNDERCOAT</t>
  </si>
  <si>
    <t>WHITE</t>
  </si>
  <si>
    <t>CRT ALL PURP PRIMER PX3</t>
  </si>
  <si>
    <t>OFF WHITE</t>
  </si>
  <si>
    <t>CRT ALL PURP PRIMER PX4</t>
  </si>
  <si>
    <t xml:space="preserve">CRT CLEAN EXTREME A-BAC SCRUBBABLE MATT </t>
  </si>
  <si>
    <t>CRT CLEAN EXTREME ACRYLIC EGGSHELL</t>
  </si>
  <si>
    <t>CRT CLEAN EXTREME SCRUBBABLE MATT</t>
  </si>
  <si>
    <t xml:space="preserve">CRT COVERMATT EMULSION </t>
  </si>
  <si>
    <t>CRT EGGSHELL</t>
  </si>
  <si>
    <t>CRT FASTFLOW QUICK DRY GLOSS</t>
  </si>
  <si>
    <t>BLACK</t>
  </si>
  <si>
    <t>CRT FASTFLOW QUICK DRY PRIMER UNDERCOAT</t>
  </si>
  <si>
    <r>
      <t xml:space="preserve">CRT FASTFLOW QUICK DRY PR U/COAT </t>
    </r>
    <r>
      <rPr>
        <sz val="9"/>
        <color rgb="FFFF0000"/>
        <rFont val="Arial"/>
        <family val="2"/>
      </rPr>
      <t>(FQU)</t>
    </r>
  </si>
  <si>
    <t>COLOUR</t>
  </si>
  <si>
    <t>CRTFQUCOL2500</t>
  </si>
  <si>
    <r>
      <t>TRC</t>
    </r>
    <r>
      <rPr>
        <sz val="9"/>
        <color rgb="FF000000"/>
        <rFont val="Arial"/>
        <family val="2"/>
      </rPr>
      <t xml:space="preserve"> FASTFLOW PRIMER U/COAT (FQU)</t>
    </r>
  </si>
  <si>
    <t>TRCFQUCOL2500</t>
  </si>
  <si>
    <r>
      <t>TRC</t>
    </r>
    <r>
      <rPr>
        <sz val="9"/>
        <color rgb="FF000000"/>
        <rFont val="Arial"/>
        <family val="2"/>
      </rPr>
      <t xml:space="preserve"> FASTFLOW PRIMER U/COAT </t>
    </r>
  </si>
  <si>
    <t>BASE</t>
  </si>
  <si>
    <t>TRCFQUBAS2500</t>
  </si>
  <si>
    <t>CRT FASTFLOW QUICK DRY SATIN</t>
  </si>
  <si>
    <t>CRT MATT EMULSION</t>
  </si>
  <si>
    <t>BWT</t>
  </si>
  <si>
    <t xml:space="preserve">CRT MATT EMULSION </t>
  </si>
  <si>
    <t>CRT PRO-CO FD CLADDING FINISH</t>
  </si>
  <si>
    <t>CRT PRO-CO HP GLOSS</t>
  </si>
  <si>
    <t xml:space="preserve">CRT SATIN </t>
  </si>
  <si>
    <t xml:space="preserve">CRT STRONGHOLD SMOOTH </t>
  </si>
  <si>
    <t>Comments</t>
  </si>
  <si>
    <t>Down</t>
  </si>
  <si>
    <t>No Change</t>
  </si>
  <si>
    <t>OLD</t>
  </si>
  <si>
    <t>NEW</t>
  </si>
  <si>
    <t>Up</t>
  </si>
  <si>
    <t xml:space="preserve">Up </t>
  </si>
  <si>
    <t xml:space="preserve">total Skus YTD </t>
  </si>
  <si>
    <t xml:space="preserve">Down </t>
  </si>
  <si>
    <t>CROWN  - DE PROF CAULK           WHITE      380ML</t>
  </si>
  <si>
    <t>CROWN  - CRT Covermatt Obliterating Emulsion</t>
  </si>
  <si>
    <t>CROWN  - WA ANAGLYPTA PRECISION  ROYAL OAK RD7000</t>
  </si>
  <si>
    <t>CROWN  - DS FLUXAF POWER CLEAN              750ML</t>
  </si>
  <si>
    <t>CROWN  - WA AS CREATION CASABLANCA 4 WALL</t>
  </si>
  <si>
    <t>CROWN  - CRT Timonox Matt</t>
  </si>
  <si>
    <t xml:space="preserve">CROWN  - CRT Stronghold Masonry Smooth </t>
  </si>
  <si>
    <t>CROWN  - DS INDASA MTE MASKING TAPE         48MM</t>
  </si>
  <si>
    <t xml:space="preserve">CROWN  - CRT Solvent-borne Full Gloss </t>
  </si>
  <si>
    <t xml:space="preserve">CROWN  - CRT Vinyl Matt </t>
  </si>
  <si>
    <t>CROWN  - DS INDASA MTG MASKING TAPE    50MM 45MT</t>
  </si>
  <si>
    <t xml:space="preserve">CROWN  - CRT Acrylic Primer Undercoat </t>
  </si>
  <si>
    <t>CROWN  - DS Q1 CONTRACTOR MASKING TAPE 50M  48MM</t>
  </si>
  <si>
    <t xml:space="preserve">CROWN  - CRT Solvent-borne Undercoat </t>
  </si>
  <si>
    <t xml:space="preserve">CROWN  - MAC Powerkote Masonry Smooth </t>
  </si>
  <si>
    <t>CROWN  - CRT Alkali Resistant Primer PX4 - W/BASED</t>
  </si>
  <si>
    <t xml:space="preserve">CROWN  - CRT Clean Extreme </t>
  </si>
  <si>
    <t xml:space="preserve">CROWN  - MAC Eclipse </t>
  </si>
  <si>
    <t>CROWN  - DS ULTRAGRIME PRO XXL+MULTI WIPES  100PK</t>
  </si>
  <si>
    <t xml:space="preserve">CROWN  - CRT Fastflow Quick Dry Gloss </t>
  </si>
  <si>
    <t>CROWN  - DS PRODEC EXTRA LONG POLYESTER ROL 9IN</t>
  </si>
  <si>
    <t xml:space="preserve">CROWN  - CRT Fastflow Quick Dry Primer Undercoat </t>
  </si>
  <si>
    <t>CROWN  - DS TRIMACO BROWN MASKING PAPER     180FT</t>
  </si>
  <si>
    <t xml:space="preserve">CROWN  - CRT Silk </t>
  </si>
  <si>
    <t xml:space="preserve">CROWN  - CRT Acrylic Eggshell </t>
  </si>
  <si>
    <t>CROWN  - DS OAKEY FLEXIBLE FINISH PADS EX MED/CRS</t>
  </si>
  <si>
    <t>CROWN  - CRT Clean Extreme Mould Inhibiting Matt</t>
  </si>
  <si>
    <t xml:space="preserve">CROWN  - CRT Fastflow QD Satin </t>
  </si>
  <si>
    <t>CROWN  - DS HAMILTON MEDIUM PILE ROLLER 4IN 10PK</t>
  </si>
  <si>
    <t>CROWN  - ST RUST INHIB PRIMER    GREY       2.5L</t>
  </si>
  <si>
    <t>CROWN  - WA ANAGLYPTA TEXT VINYL WILL BO RD804301</t>
  </si>
  <si>
    <t>CROWN  - DE ESS PAINT BRUSH      2IN(12)    EACH</t>
  </si>
  <si>
    <t>CROWN  - WA FINE DECOR CONTRACTOR BOOK 23 A</t>
  </si>
  <si>
    <t>CROWN  - DS BLACKROCK PAINTERS L/W GRIPPER GLOVES</t>
  </si>
  <si>
    <t>CROWN  - DE WHITE SPIRIT                    2L</t>
  </si>
  <si>
    <t>CROWN  - WA FINE DECOR CONTRACTOR BOOK 23 B</t>
  </si>
  <si>
    <t>CROWN  - DS HIPPO MP BAMBOO DRY CLOTH 60 SHEETS</t>
  </si>
  <si>
    <t>CROWN  - DS ZINSSER DIF WALLPAPER STRIPPER  1L</t>
  </si>
  <si>
    <t>CROWN  - SD SUPERDEC BASE        CLEAR 065  5L</t>
  </si>
  <si>
    <t xml:space="preserve">CROWN  - CRT Satin </t>
  </si>
  <si>
    <t>CROWN  - DS PRESTIGE BUCKET                 15L</t>
  </si>
  <si>
    <t>CROWN  - WA ANAGLYPTA TEXT VINYL HAVERSHAM  34365</t>
  </si>
  <si>
    <t>CROWN  - DS PERFECTION ROLLER    X LONG     9IN</t>
  </si>
  <si>
    <t>CROWN  - WA ERFURT LINING 1200             DOUBLE</t>
  </si>
  <si>
    <t>CROWN  - DS ULTRAGRIME PRO POWER SCRUB XXL+ 80PK</t>
  </si>
  <si>
    <t>CROWN  - DE PROFESSIONAL MEDUIM GPUR ROLLER 4IN</t>
  </si>
  <si>
    <t>CROWN  - DS PRODEC REFUSE SACKS             10PK</t>
  </si>
  <si>
    <t>CROWN  - DS SOLVITE ALL PURPOSE +50%       30ROLL</t>
  </si>
  <si>
    <t>CROWN  - DS CIRET BAG OF RAGS    COLOURED   10K</t>
  </si>
  <si>
    <t xml:space="preserve">CROWN  - CRT Timonox Bonding Primer </t>
  </si>
  <si>
    <t xml:space="preserve">CROWN  - CRT Flexarb Opaque </t>
  </si>
  <si>
    <t>CROWN  - DS PERFECTION ROLLER    MEDIUM     9IN</t>
  </si>
  <si>
    <t>CROWN  - DS BARTOLINE 1876 AP ADHESIVE  30 ROLL</t>
  </si>
  <si>
    <t>CROWN  - ST 365 SMOOTH           BRIL WHITE 5L</t>
  </si>
  <si>
    <t>CROWN  - DS HAMILTON LONG PILE ROLLER       9IN</t>
  </si>
  <si>
    <t>CROWN  - DE ESS PAINT BRUSH      BOX SET(1) EACH</t>
  </si>
  <si>
    <t>CROWN  - DS REPAIR CARE DRY FLEX 4</t>
  </si>
  <si>
    <t>CROWN  - DS GYPROC EASI-FILL 60             5K</t>
  </si>
  <si>
    <t xml:space="preserve">CROWN  - CRT Pro Co High Build Rust Inhibit Metal </t>
  </si>
  <si>
    <t xml:space="preserve">CROWN  - MAC Vinyl Matt </t>
  </si>
  <si>
    <t>CROWN  - DS PERFECTION ROLLER    LONG       9IN</t>
  </si>
  <si>
    <t>CROWN  - WA GALERIE CDC HOME INSPIRATION B</t>
  </si>
  <si>
    <t>CROWN  - DS BLACKROCK PAINTERS LW GRIPPER GLOVE</t>
  </si>
  <si>
    <t>CROWN  - DS PRODEC REFUSE SACKS           50 ROLL</t>
  </si>
  <si>
    <t>CROWN  - DS PRESTIGE CAGE FRAME             9IN</t>
  </si>
  <si>
    <t>CROWN  - DS GYPROC JOINT FILLER             12.5K</t>
  </si>
  <si>
    <t>CROWN  - DS ZINSSER COVER STAIN             5L</t>
  </si>
  <si>
    <t>CROWN  - DS TOUPRET EXT MASONRY POWDER FILL 5K</t>
  </si>
  <si>
    <t>CROWN  - DS INDASA TUNGSTEN CARBIDE BLADES  50MM</t>
  </si>
  <si>
    <t xml:space="preserve">CROWN  - MAC Acrylic Eggshell  </t>
  </si>
  <si>
    <t>CROWN  - DS ZINSSER BIN PRIMER   WHITE      5L</t>
  </si>
  <si>
    <t>CROWN  - DS PRODEC PREM SYN BRUSH SET + ANG 6PC</t>
  </si>
  <si>
    <t>CROWN  - ST HIGHCOVER SMOOTH     Plat Base 10L</t>
  </si>
  <si>
    <t>CROWN  - DS INDASA RHYNOLITE YEL 120G   115MMX10M</t>
  </si>
  <si>
    <t>CROWN  - ST METAL GLOSS X-TRA    BLACK      2.5L</t>
  </si>
  <si>
    <t>CROWN  - DS INDASA COVERALL      1200MM     25M</t>
  </si>
  <si>
    <t>CROWN  - DE PROF SYN FLMNT BRUSH 2IN (12)   EACH</t>
  </si>
  <si>
    <t xml:space="preserve">CROWN  - CRT Vinyl Matt  </t>
  </si>
  <si>
    <t>CROWN  - DE PROF SYN FLMNT BRUSH BOX SET(1) EACH</t>
  </si>
  <si>
    <t>CROWN  - DS PERFORMANCE KETTLE              2.5L</t>
  </si>
  <si>
    <t>CROWN  - DS PRODEC POLY DUST SHEET ROLL     50M</t>
  </si>
  <si>
    <t>CROWN  - DS BARTOLINE  1876 MEDIUM ADHESIVE 10K</t>
  </si>
  <si>
    <t>CROWN  - DE ULT ADV SYN BRUSH    BOX SET(1) EACH</t>
  </si>
  <si>
    <t xml:space="preserve">CROWN  - CRT Pro Co High Perform Gloss </t>
  </si>
  <si>
    <t>CROWN  - DS PRODEC TROJAN BRUSHES+WOODWORKR 6PC</t>
  </si>
  <si>
    <t>CROWN  - DS PRESTIGE MINI BUCKET            6L</t>
  </si>
  <si>
    <t>CROWN  - DS RONSEAL HP WOOD FILLR WHITE     1K</t>
  </si>
  <si>
    <t>CROWN  - DS PRODEC PAINT KETTLE RECYCLED    2.5L</t>
  </si>
  <si>
    <t>CROWN  - DS PRODEC PREMIER BRUSH SET+SASHES  7PC</t>
  </si>
  <si>
    <t>CROWN  - DS GYPROC EASI-FILL 60             10K</t>
  </si>
  <si>
    <t>CROWN  - DS PRESTIGE POLY BACK DUSTSHT 5PK 12X9FT</t>
  </si>
  <si>
    <t>CROWN  - SD SUPERDEC             BLACK      5L</t>
  </si>
  <si>
    <t>CROWN  - SD SUPERDEC             WALNUT     5L</t>
  </si>
  <si>
    <t>CROWN  - DS ZINSSER BIN PRIMER   WHITE      2.5L</t>
  </si>
  <si>
    <t>CROWN  - DS INDASA RHYNOLITE YEL 80G    115MMX10M</t>
  </si>
  <si>
    <t>CROWN  - DS PERFECTION ROLLER    LONG       4IN</t>
  </si>
  <si>
    <t>CROWN  - DE ULTIMATE MICROFIBRE MEDUIM ROLL 4IN</t>
  </si>
  <si>
    <t>CROWN  - DE PROFESSIONAL LONG PILE ROLLER   4IN</t>
  </si>
  <si>
    <t>CROWN  - DS INDASA COVERALL      1800MM     25M</t>
  </si>
  <si>
    <t>CROWN  - DS GYPROC PROMIX LITE              17L</t>
  </si>
  <si>
    <t>CROWN  - DE ULT ADV SYNTH BRUSH ANGLED SET  6PC</t>
  </si>
  <si>
    <t>CROWN  - ST FUNGICIDAL WASH      CLEAR        5L</t>
  </si>
  <si>
    <t>CROWN  - DS HB42 ULT MAX FLEX DEC CAULK     380ML</t>
  </si>
  <si>
    <t>CROWN  - DS INDASA COVERALL      600MM      25M</t>
  </si>
  <si>
    <t>CROWN  - DS GYPROC EASI-FILL 20             10K</t>
  </si>
  <si>
    <t>CROWN  - DS Q1 CONTRACTOR MASKING TAPE 50M  36MM</t>
  </si>
  <si>
    <t>CROWN  - DS HAMILTON COTTON DUSTSHEETS 12X9 5PK</t>
  </si>
  <si>
    <t>CROWN  - DS PRESTIGE MINI FRAME  SHORT</t>
  </si>
  <si>
    <t>CROWN  - DS PRESTIGE ROLLER SLV   MEDIUM    4IN</t>
  </si>
  <si>
    <t>CROWN  - DS GYPROC SANDING PAPER 120 GRIT   25PK</t>
  </si>
  <si>
    <t>CROWN  - DS INDASA MTE MASKING TAPE         36MM</t>
  </si>
  <si>
    <t>CROWN  - DS INDASA SPONGE PADS   P100       10PK</t>
  </si>
  <si>
    <t>CROWN  - CRT Alkali Resistant Primer PX3 - SOLVENT</t>
  </si>
  <si>
    <t xml:space="preserve">CROWN  - MAC Contract Matt  </t>
  </si>
  <si>
    <t xml:space="preserve">CROWN  - MAC Powerkote Masonry Smooth  </t>
  </si>
  <si>
    <t>CROWN  - SD POLY EXT DUR VARNISH CLEAR GLOS 2.5L</t>
  </si>
  <si>
    <t>CROWN  - ST XTREME X-POSURE SMTH BRIL WHITE 5L</t>
  </si>
  <si>
    <t>CROWN  - DE PROF POLY DUST SHEET ROLL       50M</t>
  </si>
  <si>
    <t>CROWN  - DS PRODEC STRIKER BRUSH 24IN HANDL 2IN</t>
  </si>
  <si>
    <t xml:space="preserve">CROWN  - MAC Solvent-borne Gloss  </t>
  </si>
  <si>
    <t>CROWN  - DS INDASA SPONGE PADS   P120       10PK</t>
  </si>
  <si>
    <t>CROWN  - DS PRESTIGE SYNTHETIC SASH BRUSH   3PK</t>
  </si>
  <si>
    <t>CROWN  - DS ZINSSER COVER STAIN  AEROSOL    400ML</t>
  </si>
  <si>
    <t>CROWN  - DS ARROWORTHY CL MFIBER LONG       9IN</t>
  </si>
  <si>
    <t>CROWN  - DS OLFA EXC ULT BLADE LBB10B 18MM 10PK</t>
  </si>
  <si>
    <t xml:space="preserve">CROWN  - CRT Solvent-borne Eggshell </t>
  </si>
  <si>
    <t>CROWN  - DS PRODEC LT PRE EDGE MASK 48MM    50M</t>
  </si>
  <si>
    <t xml:space="preserve">CROWN  - CRT Solvent-borne Ext Primer Undercoat </t>
  </si>
  <si>
    <t>CROWN  - DS INDASA TUNGSTEN CARBIDE SCRAPER 50MM</t>
  </si>
  <si>
    <t>CROWN  - DS HAMILTON CAGE FRAME             9IN</t>
  </si>
  <si>
    <t>CROWN  - DS ARROWORTHY CL MFIBER LONG   4IN 10PK</t>
  </si>
  <si>
    <t>CROWN  - DS BLACKROCK LATEX GRIPPER GLOVE</t>
  </si>
  <si>
    <t xml:space="preserve">CROWN  - CRT Timonox Upgrade Basecoat </t>
  </si>
  <si>
    <t>CROWN  - SD QD WOODSTAIN         NATURAL    2.5L</t>
  </si>
  <si>
    <t>CROWN  - DS PRODEC HEAV DUTY RUBBLE SACKS   10PK</t>
  </si>
  <si>
    <t>CROWN  - DE STOCKINET                       ROLL</t>
  </si>
  <si>
    <t>CROWN  - DE PROFESSIONAL PROTECTION BOARD   2X1M</t>
  </si>
  <si>
    <t>CROWN  - ST HIGHCOVER SMOOTH     BLACK      5L</t>
  </si>
  <si>
    <t>CROWN  - DE PROF SYN FLMNT BRUSH 1.5IN (12) EACH</t>
  </si>
  <si>
    <t>CROWN  - DS COOVAR BRICK &amp; TILE  GLOSS RED  2.5L</t>
  </si>
  <si>
    <t>CROWN  - WA GALERIE CDC HOME INSPIRATION E</t>
  </si>
  <si>
    <t>CROWN  - DS HAMILTON MEDIUM PILE ROLLER     9IN</t>
  </si>
  <si>
    <t xml:space="preserve">CROWN  - MAC Durable Matt </t>
  </si>
  <si>
    <t xml:space="preserve">CROWN  - MAC Solvent-borne Undercoat </t>
  </si>
  <si>
    <t>CROWN  - DS PRODEC SNAP OFF BLADES 10PK     18MM</t>
  </si>
  <si>
    <t>CROWN  - DE TURPS SUBSTITUTE                2L</t>
  </si>
  <si>
    <t>CROWN  - ST HIGHCOVER SMOOTH     BRIL WHITE 10L</t>
  </si>
  <si>
    <t>CROWN  - DS HAMILTON MEDIUM PILE ROLLER 9IN 3PK</t>
  </si>
  <si>
    <t>CROWN  - DS ARTEX PROTAPE FT50             48X90M</t>
  </si>
  <si>
    <t>CROWN  - DS KNAUF FILL AND FINISH LIGHT     20K</t>
  </si>
  <si>
    <t>CROWN  - DS WONDERTEX METAL ANGLE TAPE      30M</t>
  </si>
  <si>
    <t>CROWN  - DS PRODEC BLADE FOR WALL SCRAP 5PK 6IN</t>
  </si>
  <si>
    <t>CROWN  - DS INDASA MTG MASKING TAPE    25MM 45MT</t>
  </si>
  <si>
    <t>CROWN  - DS PERFECTION ROLLER    MEDIUM     4IN</t>
  </si>
  <si>
    <t>CROWN  - DE WHITE SPIRIT                    4L</t>
  </si>
  <si>
    <t>CROWN  - DE TURPS SUBSTITUTE                4L</t>
  </si>
  <si>
    <t>CROWN  - DS Q1 CONTRACTOR MASKING TAPE 50M  24MM</t>
  </si>
  <si>
    <t>CROWN  - DS TOUPRET INT RM LIGHTWEIGHT FILL 1L</t>
  </si>
  <si>
    <t>CROWN  - DS OLFA HD SCRAP BLADE BS10B 100MMX18MM</t>
  </si>
  <si>
    <t>CROWN  - DS RODO BUDGET WIRE BRUSH          4 ROW</t>
  </si>
  <si>
    <t>CROWN  - ST STAB SOLUTION        CLEAR      5L</t>
  </si>
  <si>
    <t>CROWN  - DS Q1 MULTIPURP MASKING TAPE 50M   50MM</t>
  </si>
  <si>
    <t>CROWN  - DS COOVAR WB BRICK&amp;TILE MATT RED   2.5L</t>
  </si>
  <si>
    <t>CROWN  - DS INDASA SPONGE PADS   P80        10PK</t>
  </si>
  <si>
    <t>CROWN  - DS PRODEC REVOLVING CAULKING GUN   400ML</t>
  </si>
  <si>
    <t>CROWN  - ST FLEXIBLE PRIMER U/C  WHITE      5L</t>
  </si>
  <si>
    <t>CROWN  - ST METAL GLOSS X-TRA    WHITE      2.5L</t>
  </si>
  <si>
    <t>CROWN  - DS PRODEC MICROFIB +FRM SHORT 10PK 4IN</t>
  </si>
  <si>
    <t>CROWN  - DS ARROWORTHY REMBRANDT STYLUS     16MM</t>
  </si>
  <si>
    <t>CROWN  - DS Q1 DELICATE MASKING TAPE 50M    50MM</t>
  </si>
  <si>
    <t>CROWN  - DS PRODEC TWIN HEAD MASONRY KIT + POLE</t>
  </si>
  <si>
    <t>CROWN  - ST HIGH BUILD           WHITE      15K</t>
  </si>
  <si>
    <t>CROWN  - DS PRODEC POLY BACK DUSTSHEET 12X9FT 3PK</t>
  </si>
  <si>
    <t>CROWN  - SD SHED AND FENCE PROT  WDLND WLK  5L</t>
  </si>
  <si>
    <t xml:space="preserve">CROWN  - CRT Clean Extreme Acrylic Eggshell </t>
  </si>
  <si>
    <t>CROWN  - DS BLACKROCK GRIPPER GLOVE         L/XL</t>
  </si>
  <si>
    <t>CROWN  - DS GO PAINT BUCKET           4IN - 6.5IN</t>
  </si>
  <si>
    <t>CROWN  - DS INDASA RHYNOLITE YEL 120G 115MM 50M</t>
  </si>
  <si>
    <t>CROWN  - ST HIGHCOVER SMOOTH     BRIL WHITE 5L</t>
  </si>
  <si>
    <t>CROWN  - DS PRODEC DECORATORS DOZEN BRUSH SET</t>
  </si>
  <si>
    <t>CROWN  - DS GYPROC READY MIXED EASIFILLER   1L</t>
  </si>
  <si>
    <t>CROWN  - DS TOUPRET EXT MASONRY POWDER FILL 1.5K</t>
  </si>
  <si>
    <t>CROWN  - DS GYPROC JOINT TAPE               153M</t>
  </si>
  <si>
    <t>CROWN  - ST HIGHCOVER SMOOTH     MAGNOLIA   10L</t>
  </si>
  <si>
    <t>CROWN  - DS GO PAINT ROLL AND GO BUCKET     5L</t>
  </si>
  <si>
    <t>CROWN  - ST 365 SMOOTH           MAGNOLIA   5L</t>
  </si>
  <si>
    <t xml:space="preserve">CROWN  - CRT Pro Co FastDry Cladding Finish </t>
  </si>
  <si>
    <t xml:space="preserve">CROWN  - MAC Contract Matt </t>
  </si>
  <si>
    <t>CROWN  - DS INDASA RHYNALOX PLUS P80  115MM 10M</t>
  </si>
  <si>
    <t>CROWN  - DS INDASA RHYNALOX PLUS P120 115MM 10M</t>
  </si>
  <si>
    <t>CROWN  - DS TETRION WOODFIL      WHITE      1.2K</t>
  </si>
  <si>
    <t>CROWN  - DS TETRION WOODFIL      NATUR/PINE 1.2K</t>
  </si>
  <si>
    <t>CROWN  - DS PRESTIGE BUCKET                 9L</t>
  </si>
  <si>
    <t>CROWN  - DE ESS PAINT BRUSH      1IN(12)    EACH</t>
  </si>
  <si>
    <t>CROWN  - DS ZINSSER COVER STAIN             2.5L</t>
  </si>
  <si>
    <t>CROWN  - DS PRODEC BUTTON LOCK EXTEN POLE   2-4FT</t>
  </si>
  <si>
    <t>CROWN  - DS GYPROC EASI-FILL 20             5K</t>
  </si>
  <si>
    <t>CROWN  - SD SUPERDEC BASE        WHITE W0   5L</t>
  </si>
  <si>
    <t>CROWN  - DS WRX SPRAY PAINT      GOLD LEAF  400ML</t>
  </si>
  <si>
    <t>CROWN  - DS ARROWORTHY CL MFIBER SHORT  4IN 10PK</t>
  </si>
  <si>
    <t xml:space="preserve">CROWN  - CRT Clean Extreme Anti Bac Matt </t>
  </si>
  <si>
    <t xml:space="preserve">CROWN  - MAC Water-borne Primer Undercoat </t>
  </si>
  <si>
    <t>CROWN  - SD SHED AND FENCE PROT  GRN FOREST 5L</t>
  </si>
  <si>
    <t>CROWN  - DS HAMILTON COTTON DUSTSHEETS 12X9</t>
  </si>
  <si>
    <t>CROWN  - DS PURDY PRO-EXTRA COLOSSUS 1IN 1.75X9IN</t>
  </si>
  <si>
    <t>CROWN  - DS ZINSSER BIN PRIMER   AEROSOL    400ML</t>
  </si>
  <si>
    <t>CROWN  - DS COOVAR LO LINE MARK  YELLOW     5L</t>
  </si>
  <si>
    <t>CROWN  - DS PRODEC EMULSION SLEEVE VALUE    18PK</t>
  </si>
  <si>
    <t>CROWN  - DS PRODEC MEDIUM ROLLER KIT EX VAL 4IN</t>
  </si>
  <si>
    <t>CROWN  - DS SIROFLEX PAINTERS CAULK-IT WHTE 380ML</t>
  </si>
  <si>
    <t>CROWN  - WA SUPERFRESCO WHITE    STIPPLE    205</t>
  </si>
  <si>
    <t>CROWN  - DS GYPROC SANDING PAPER 100 GRIT   25PK</t>
  </si>
  <si>
    <t>CROWN  - DS BARTOLINE  1876 MEDIUM ADHESIVE 5K</t>
  </si>
  <si>
    <t>CROWN  - CRT Timonox Acrylic Eggshell</t>
  </si>
  <si>
    <t>CROWN  - DS INDASA MTG MASKING TAPE    38MM 45MT</t>
  </si>
  <si>
    <t>CROWN  - DS PERFECTION ROLLER    X LONG     4IN</t>
  </si>
  <si>
    <t>CROWN  - DS PRODEC TITAN HEAVY DUTY SCRAPER 4IN</t>
  </si>
  <si>
    <t>CROWN  - DE PROF CAULKING GUN               400ML</t>
  </si>
  <si>
    <t>CROWN  - SD QD WOODSTAIN         JAC WALNUT 2.5L</t>
  </si>
  <si>
    <t>CROWN  - DS ARROWORTHY CL ROUND SASH BOXSET 3PC</t>
  </si>
  <si>
    <t>CROWN  - DS PERFORMANCE ROLLER   X LONG     9IN</t>
  </si>
  <si>
    <t>CROWN  - DS GYPROC RM EASIFILLER FINISH     3L</t>
  </si>
  <si>
    <t>CROWN  - DS PRODEC TIGER MED PILE ROLL      4IN</t>
  </si>
  <si>
    <t>CROWN  - DS HAMILTON SHORT ARM ROLLR FRAME  4IN</t>
  </si>
  <si>
    <t>CROWN  - DS PRODEC SYNTH POINTED SASH TOOLS 4PC</t>
  </si>
  <si>
    <t>CROWN  - DS ZINSSER MOULD KILLER + REMOVER  500ML</t>
  </si>
  <si>
    <t>CROWN  - DS HIPPO HEAVY DUTY TRADE WIPES    80PK</t>
  </si>
  <si>
    <t>CROWN  - DS ARROWORTHY REMBRANDT STYLUS     14MM</t>
  </si>
  <si>
    <t>CROWN  - DS PRODEC COTTON TWILL DUSTSHEET 12X12FT</t>
  </si>
  <si>
    <t>CROWN  - DS ARTEX CAULKER                   250MM</t>
  </si>
  <si>
    <t xml:space="preserve">CROWN  - CRT Next Generation Plus Gloss </t>
  </si>
  <si>
    <t xml:space="preserve">CROWN  - MAC Mid Sheen </t>
  </si>
  <si>
    <t>CROWN  - DS PRESTIGE ROLLER SLV   SHORT     4IN</t>
  </si>
  <si>
    <t>CROWN  - DE ULTIMATE FLOCK ROLLER           4IN</t>
  </si>
  <si>
    <t>CROWN  - DS ZINSSER ALLCOAT EXT WB SAT WHT  5L</t>
  </si>
  <si>
    <t>CROWN  - DS TOUPRET INT RM LIGHTWEIGHT FILL 4L</t>
  </si>
  <si>
    <t>CROWN  - WA ANAGLYPTA TUFF STUFF TEXTURE    15M</t>
  </si>
  <si>
    <t>CROWN  - DS PRODEC CELLULOSE SPONGE         STD</t>
  </si>
  <si>
    <t>CROWN  - DS REPAIR CARE DRY FIX UNI</t>
  </si>
  <si>
    <t>CROWN  - ST FLEXIGLOSS X-TRA     BRIL WHITE 5L</t>
  </si>
  <si>
    <t>CROWN  - DS HAMILTON BUDGET COTT DUSTSHEET 12X9FT</t>
  </si>
  <si>
    <t>CROWN  - DS TOUPRET RM WOOD FILLER          1.25K</t>
  </si>
  <si>
    <t>CROWN  - DS INDASA RHYNOLITE YELL 80G 115MM 50M</t>
  </si>
  <si>
    <t xml:space="preserve">CROWN  - CRT Alumin Mould Inhibiting Paint </t>
  </si>
  <si>
    <t xml:space="preserve">CROWN  - CRT Stronghold Exterior Gloss </t>
  </si>
  <si>
    <t>CROWN  - SD EXTRA                JAC WALNUT 5L</t>
  </si>
  <si>
    <t>CROWN  - DS ZINSSER BIN PRIMER   WHITE      1L</t>
  </si>
  <si>
    <t>CROWN  - DE ESS PAINT BRUSH      3IN(12)    EACH</t>
  </si>
  <si>
    <t xml:space="preserve">CROWN  - CRT Grip Extreme </t>
  </si>
  <si>
    <t>CROWN  - DS PRESTIGE MINI ROLLER SET        11PC</t>
  </si>
  <si>
    <t>CROWN  - DS PRODEC HAND MASKING PAPER 12IN  55M</t>
  </si>
  <si>
    <t>CROWN  - DS ROTA MINI PAINT SCUTTLE         5L</t>
  </si>
  <si>
    <t>CROWN  - DS BARTOLINE MP PUTTY   NATURAL    2KG</t>
  </si>
  <si>
    <t>CROWN  - DS RODO THROWAWAY BRUSH            2IN</t>
  </si>
  <si>
    <t>CROWN  - DS GYPROC EASI-FILLER              5X1K</t>
  </si>
  <si>
    <t>CROWN  - DS ARROWORTHY CL MFIBER MEDIUM     9IN</t>
  </si>
  <si>
    <t>CROWN  - DS PRODEC COTTON DUST SHEETS 12X9FT 3PK</t>
  </si>
  <si>
    <t>CROWN  - DS INDASA RHYNOLITE YEL 120G 115MM 5M</t>
  </si>
  <si>
    <t>CROWN  - DS INDASA RHYNOLITE YEL 60G  115MM 5M</t>
  </si>
  <si>
    <t>CROWN  - DS PERFECTION WOOD HNDL CAGE FRAME 9IN</t>
  </si>
  <si>
    <t>CROWN  - DS PERFECTION ROLLER    MEDIUM     12IN</t>
  </si>
  <si>
    <t>CROWN  - DS PRODEC TITAN HD SCRAPER BLADES  10PK</t>
  </si>
  <si>
    <t>CROWN  - DS PRESTIGE BUCKET                 25L</t>
  </si>
  <si>
    <t>CROWN  - DS PRODEC ICE FUSION SYNTH BRUSH   2IN</t>
  </si>
  <si>
    <t>CROWN  - DS FROGTAPE DELICA MASK 41.1M      24MM</t>
  </si>
  <si>
    <t>CROWN  - DE ULT ADV SYN BRUSH    2IN (12)   EACH</t>
  </si>
  <si>
    <t>CROWN  - DS INDASA PRECISION MASK TAPE 50M  38MM</t>
  </si>
  <si>
    <t>CROWN  - DS Q1 HANDY MASKING PAPER    6INX180FT</t>
  </si>
  <si>
    <t>CROWN  - DS PRODEC TITAN SCREW FIT FRAME 1.75X9IN</t>
  </si>
  <si>
    <t>CROWN  - DS GYPROC CORNER TAPE              30M</t>
  </si>
  <si>
    <t>CROWN  - DE PROF BLEND BRUSH     2IN(6)     EACH</t>
  </si>
  <si>
    <t>CROWN  - DS WERNER ROOF RACK CLAMPS</t>
  </si>
  <si>
    <t>CROWN  - DS RONSEAL HP WOOD FILLR CATALYST  30G</t>
  </si>
  <si>
    <t>CROWN  - DS HAMILTON FINE TIP FLAT BRUSHES  6PK</t>
  </si>
  <si>
    <t>CROWN  - DS BEELINE MED READY MIX ADHESIVE  5K</t>
  </si>
  <si>
    <t>CROWN  - DS HAMILTON FINE TIP FLAT BRUSHES  5PK</t>
  </si>
  <si>
    <t>CROWN  - DS PERFORMANCE ROLLER   FOAM       4IN</t>
  </si>
  <si>
    <t>CROWN  - DE ULTIMATE POLY LONG PILE ROLLER  9IN</t>
  </si>
  <si>
    <t>CROWN  - SD POLY EXT DUR VARNISH CLEAR SAT  2.5L</t>
  </si>
  <si>
    <t>CROWN  - DS LIBERTY GREEN 5M     80GRD(10)  EACH</t>
  </si>
  <si>
    <t>CROWN  - DS INDASA LOW TAPE MAKING TAPE 50M 50MM</t>
  </si>
  <si>
    <t>CROWN  - DS PRODEC GREY BRISTLE DUST BRUSH  4IN</t>
  </si>
  <si>
    <t>CROWN  - DE ESS PAINT BRUSH      1.5IN(12)  EACH</t>
  </si>
  <si>
    <t xml:space="preserve">CROWN  - CRT Next Generation Plus Undercoat </t>
  </si>
  <si>
    <t>CROWN  - SD SHED AND FENCE PROT  GREY SHDOW 10L</t>
  </si>
  <si>
    <t>CROWN  - DS PRODEC CONTOURED PLASTIC MINI SCRAPER</t>
  </si>
  <si>
    <t>CROWN  - DS TOUPRET EXT MASONRY POWDER FILL 15K</t>
  </si>
  <si>
    <t>CROWN  - DS PRESTIGE SYN BOX SET+15MM SASH  5PC</t>
  </si>
  <si>
    <t>CROWN  - DS TOUPRET GLAZING PUTTY           1K</t>
  </si>
  <si>
    <t>CROWN  - DS INDASA RHYNOLITE YEL  60G 115MM 50M</t>
  </si>
  <si>
    <t>CROWN  - DS INDASA COVERALL      2400MM     25M</t>
  </si>
  <si>
    <t>CROWN  - DS PERFORMANCE ROLLER   MEDIUM     4IN</t>
  </si>
  <si>
    <t>CROWN  - DS SWIFTEC ANTINOX PROTECT BOARD HANDY</t>
  </si>
  <si>
    <t>CROWN  - DS PRODEC DEC SYNTHETIC BRUSH SET  4PC</t>
  </si>
  <si>
    <t>CROWN  - DS PRODEC TRADE PRO BRUSH          3IN</t>
  </si>
  <si>
    <t>CROWN  - DS PRODEC PREMIER SYNTH BRUSH SET  4PC</t>
  </si>
  <si>
    <t>CROWN  - DS ARROWORTHY CL MFIBER LONG       12IN</t>
  </si>
  <si>
    <t>CROWN  - DS ARROWORTHY CL MFIBER MEDIUM 4IN 2PK</t>
  </si>
  <si>
    <t>CROWN  - DS Q1 MASKING + PAPER 300MM X 25M</t>
  </si>
  <si>
    <t>CROWN  - DS BLOCKADE SHELLAC SEAL/PRIM WHTE 5L</t>
  </si>
  <si>
    <t xml:space="preserve">CROWN  - CRT New Build Acrylic Primer Undercoat </t>
  </si>
  <si>
    <t>CROWN  - DS PRODEC FITCH VARIETY PACK       5PC</t>
  </si>
  <si>
    <t>CROWN  - DS INDASA CLOTH TAPE    SILVER  48MMX50M</t>
  </si>
  <si>
    <t>CROWN  - DS ZINSSER BIN PRIMER   WHITE      500ML</t>
  </si>
  <si>
    <t xml:space="preserve">CROWN  - CRT Pro Co High Build Metal Iron Oxide  </t>
  </si>
  <si>
    <t>CROWN  - SD QD WOODSTAIN         ANTIQ PINE 2.5L</t>
  </si>
  <si>
    <t>CROWN  - DS INDASA RHYNALOX PLUS P180 115MM 10M</t>
  </si>
  <si>
    <t>CROWN  - DS SCOTCH 2090 MULTI SURFACE   50M 48MM</t>
  </si>
  <si>
    <t>CROWN  - DS BARRETTINE CELLULOSE THINNERS   500ML</t>
  </si>
  <si>
    <t>CROWN  - DS PRESTIGE SYNTHETIC 3 BOX 1X1 1.5 2"</t>
  </si>
  <si>
    <t>CROWN  - SD SUPERDEC BASE        CLEAR 065  2.5L</t>
  </si>
  <si>
    <t>CROWN  - DS SCOTCH 2090 MULTI SURFACE   50M 24MM</t>
  </si>
  <si>
    <t>CROWN  - DS SWIFTEC TAKTEC CARPET PROTECT   50M</t>
  </si>
  <si>
    <t>CROWN  - DS TOUPRET EXT RM QUICK FILL FILLR 4L</t>
  </si>
  <si>
    <t>CROWN  - DS INDASA PRECISION MASK TAPE 50M  50MM</t>
  </si>
  <si>
    <t>CROWN  - DS BRUSH MATE NEW FLUID            250ML</t>
  </si>
  <si>
    <t>CROWN  - DS FLUXAF MOULD &amp; MILDEW REMOVER   750ML</t>
  </si>
  <si>
    <t xml:space="preserve">CROWN  - CRT Universal Metal Primer  </t>
  </si>
  <si>
    <t>CROWN  - SD BEAUTIFLEX BASE      CLEAR 065  2.5L</t>
  </si>
  <si>
    <t>CROWN  - SD SUPERDEC BASE        WHITE W0   1L</t>
  </si>
  <si>
    <t>CROWN  - DS INDASA RHYNOLITE YEL 80G  115MM 5M</t>
  </si>
  <si>
    <t>CROWN  - DS BARTOLINE LIGHTWEIGHT RM FILLER 1L</t>
  </si>
  <si>
    <t>CROWN  - DS PRODEC LT PRE EDGE MASK 36MM    50M</t>
  </si>
  <si>
    <t>CROWN  - WA ERFURT LINING 2000             DOUBLE</t>
  </si>
  <si>
    <t>CROWN  - DS ARROWORTHY CL MFIBER LONG 2PK   6.5IN</t>
  </si>
  <si>
    <t>CROWN  - DS PRODEC ICE CUBE ICE FUSION REFILL 9PC</t>
  </si>
  <si>
    <t>CROWN  - DS PRODEC ICE FUSION REFILL+FRME 4IN 7PC</t>
  </si>
  <si>
    <t>CROWN  - DS ZINSSER PERMA WH INT MATT       2.5L</t>
  </si>
  <si>
    <t>CROWN  - DS ZINSSER PAPER TIGER TRIPLE HEAD</t>
  </si>
  <si>
    <t>CROWN  - DS COOVAR PROGRIP       LIGHT GREY 5K</t>
  </si>
  <si>
    <t>CROWN  - DS HEMPEL ANTI SLINT               2.5K</t>
  </si>
  <si>
    <t>CROWN  - DS ZINSSER ALLCOAT EXT WB SAT BLCK 5L</t>
  </si>
  <si>
    <t>CROWN  - DS HEMPEL HEMPADUR      45143 GREY 5L</t>
  </si>
  <si>
    <t>CROWN  - DS HAMILTON FOAM ROLLER        4IN 10PK</t>
  </si>
  <si>
    <t>CROWN  - DS GO PAINT ROLL AND GO BUCKET     15L</t>
  </si>
  <si>
    <t>CROWN  - DS ARROWORTHY CL S-OVAL ANG LONG SET 3PC</t>
  </si>
  <si>
    <t>CROWN  - DS OLFA AUTO LOCK SNAP KNIFE L5AL  18MM</t>
  </si>
  <si>
    <t>CROWN  - DS PRODEC WOODWORKER BRUSH         2IN</t>
  </si>
  <si>
    <t>CROWN  - DS HAMILTON STRIPPING KNIFE        3IN</t>
  </si>
  <si>
    <t>CROWN  - DS GYPROC EASIFILLER               2.5L</t>
  </si>
  <si>
    <t>CROWN  - DS HB42 LE FILLA ALL IN ONE FILLER 500G</t>
  </si>
  <si>
    <t>CROWN  - WA GALERIE CDC HOME INSPIRATION F</t>
  </si>
  <si>
    <t>CROWN  - DS HB42 NEW WOOD FILLER WHITE      1K</t>
  </si>
  <si>
    <t>CROWN  - ST FLEXIGLOSS X-TRA     BRIL WHITE 2.5L</t>
  </si>
  <si>
    <t>CROWN  - WA GALERIE AVALON C</t>
  </si>
  <si>
    <t>CROWN  - DS PRODEC REP BLADES FOR PLDT006   5PK</t>
  </si>
  <si>
    <t>CROWN  - DS HB42 SIMPLY SILICONE WHITE      310ML</t>
  </si>
  <si>
    <t>CROWN  - DS PREMIER KODAWOOL ROLLER 3/4 X 9IN</t>
  </si>
  <si>
    <t>CROWN  - DS ARROWORTHY CL MFIBER MEDIUM     12IN</t>
  </si>
  <si>
    <t>CROWN  - DS HAMILTON FILLING KNIFE          2IN</t>
  </si>
  <si>
    <t>CROWN  - DS ARROWORTHY CL MFIBER MEDIUM 4IN 10PK</t>
  </si>
  <si>
    <t>CROWN  - DS PRODEC PAINTERS DOZEN BRUSH SET 12PC</t>
  </si>
  <si>
    <t>CROWN  - ST FLEXIBLE PRIMER U/C  WHITE      2.5L</t>
  </si>
  <si>
    <t xml:space="preserve">CROWN  - CRT Wood Primer </t>
  </si>
  <si>
    <t>CROWN  - SD EXTRA BASE           CLEAR 065  5L</t>
  </si>
  <si>
    <t>CROWN  - SD SHED AND FENCE PROT  SYLVN GLDE 5L</t>
  </si>
  <si>
    <t>CROWN  - DS OAKEY FLEX FINISH PAD EX FINE/FINE</t>
  </si>
  <si>
    <t>CROWN  - DS BTW CTS FINISH PAPER 180GRD(10) EACH</t>
  </si>
  <si>
    <t>CROWN  - DS PRODEC ROUND INDUSTR FITCH SET  4PC</t>
  </si>
  <si>
    <t>CROWN  - DS PRODEC PAINTERS BIB &amp; BRACE     XL</t>
  </si>
  <si>
    <t>CROWN  - DS TETRION ALL PURP POWDER FILLER  1.5K</t>
  </si>
  <si>
    <t>CROWN  - DS PURDY NEW ADJUSTABLE FRAME    12-18IN</t>
  </si>
  <si>
    <t>CROWN  - DS PURDY COLOSSUS 0.5IN PILE 4.5IN 2PK</t>
  </si>
  <si>
    <t>CROWN  - DS PURDY PREMIUM FLEX PUTTY KNIFE  6IN</t>
  </si>
  <si>
    <t>CROWN  - DS PRODEC BUTTON LOCK EXTEN POLE   4-8FT</t>
  </si>
  <si>
    <t>CROWN  - DS PRODEC FILLING BLADES           4PK</t>
  </si>
  <si>
    <t>CROWN  - DS PERFORMANCE PAINT TRAY          9IN</t>
  </si>
  <si>
    <t>CROWN  - DE PROF POLY DUST SHEET 12X12FT    EACH</t>
  </si>
  <si>
    <t>CROWN  - DE ESSENTIAL ROLLER FRAME          9IN</t>
  </si>
  <si>
    <t>CROWN  - DE ESSENTIAL ROLLER KIT            4IN</t>
  </si>
  <si>
    <t>CROWN  - DE PROFESSIONAL MINI FRAME         SHORT</t>
  </si>
  <si>
    <t>CROWN  - DE WHITE SPIRIT                    750ML</t>
  </si>
  <si>
    <t>CROWN  - WA ERFURT LINING 1000             DOUBLE</t>
  </si>
  <si>
    <t>CROWN  - DS RUSTOLEUM COMBICOL GLS BLACK    2.5L</t>
  </si>
  <si>
    <t>CROWN  - DS BLACKROCK NITRILE DIS GLOVE LRG 100PK</t>
  </si>
  <si>
    <t>CROWN  - DS ARROWORTHY QUICK REL PRO HD FRM 9IN</t>
  </si>
  <si>
    <t>CROWN  - WA WALLROCK FIRELINER 55          DOUBLE</t>
  </si>
  <si>
    <t>CROWN  - ST EGGSHELL X-TRA       WHITE      2.5L</t>
  </si>
  <si>
    <t>CROWN  - DS PRODEC MFIBRE ROLLER KIT EX VAL 4IN</t>
  </si>
  <si>
    <t>CROWN  - DS FFJ SHED &amp; FENCE BRUSH</t>
  </si>
  <si>
    <t>CROWN  - DS BARTOLINE RM FLLR (6)           1KG</t>
  </si>
  <si>
    <t>CROWN  - WA GALERIE AVALON D</t>
  </si>
  <si>
    <t>CROWN  - WA GALERIE ELLE A</t>
  </si>
  <si>
    <t>CROWN  - DS TOUPRET INTERIOR POWDER FILLER  5K</t>
  </si>
  <si>
    <t>CROWN  - DS PURDY PREMIUM 10 IN 1 FOLDING TOOL</t>
  </si>
  <si>
    <t>CROWN  - DS FILLTITE PREM MASK KN95/FFP2    2PK</t>
  </si>
  <si>
    <t>CROWN  - DS PRESTIGE ROLLER SLV   LONG      9IN</t>
  </si>
  <si>
    <t>CROWN  - DS HIPPO CARPET PROTECTOR      600MMX50M</t>
  </si>
  <si>
    <t>CROWN  - DS Q1 PRECISION MASKING TAPE 50M   50M</t>
  </si>
  <si>
    <t>CROWN  - DS PERFECTION ROLLER    LONG       15IN</t>
  </si>
  <si>
    <t>CROWN  - DS PRODEC ICE FUSION ROLLERS   4IN 2PK</t>
  </si>
  <si>
    <t>CROWN  - DS HAMILTON SHORT PILE ROLLER      9IN</t>
  </si>
  <si>
    <t>CROWN  - DS PRODEC CELLULOSE SPONGE         LARGE</t>
  </si>
  <si>
    <t>CROWN  - DS PRESTIGE ROLLER SLV   MED   2PK 4IN</t>
  </si>
  <si>
    <t>CROWN  - DS GO PAINT BUCKET                 9IN</t>
  </si>
  <si>
    <t>CROWN  - DS TESA MASKING TAPE SENSITIV PINK 1.5IN</t>
  </si>
  <si>
    <t>CROWN  - DS FILLTITE FILL FIN CLASSIC INT   2K</t>
  </si>
  <si>
    <t>CROWN  - DS OAKEY BTW CTS FINISH ROLL 5M  P180</t>
  </si>
  <si>
    <t>CROWN  - DS OLFA EXC ULT SHARP BLADE FWB10 12.5MM</t>
  </si>
  <si>
    <t>CROWN  - DS ARROWORTHY CL MFIBER MED PILE   18IN</t>
  </si>
  <si>
    <t>CROWN  - DS MIRKA HIOMANT P80  115MM X 50M</t>
  </si>
  <si>
    <t>CROWN  - DS COOVAR PROFLOOR      SPECIAL    5L</t>
  </si>
  <si>
    <t xml:space="preserve">CROWN  - CRT Timonox Anti Graffiti Glaze </t>
  </si>
  <si>
    <t>CROWN  - SD CLASSIC              ROSEWOOD   5L</t>
  </si>
  <si>
    <t>CROWN  - SD CLASSIC              JAC WALNUT 5L</t>
  </si>
  <si>
    <t>CROWN  - SD CLEAR COAT GLOSS     CLEAR      2.5L</t>
  </si>
  <si>
    <t>CROWN  - SD SUPERDEC             WALNUT     2.5L</t>
  </si>
  <si>
    <t>CROWN  - SD QD WOODSTAIN         NATURAL    1L</t>
  </si>
  <si>
    <t>CROWN  - SD QD WOODSTAIN         MAHOGANY   1L</t>
  </si>
  <si>
    <t>CROWN  - SD QD WOODSTAIN         BURMA TEAK 2.5L</t>
  </si>
  <si>
    <t>CROWN  - DS INDASA SPONGE PADS   P60        10PK</t>
  </si>
  <si>
    <t>CROWN  - DS LIBERTY GREEN 5M     120GRD(10) EACH</t>
  </si>
  <si>
    <t>CROWN  - DS INDASA RHYNOSOFT SPONGE P180    20PK</t>
  </si>
  <si>
    <t>CROWN  - DS PRODEC ADV PAINTERS BIB &amp; BRACE LRG</t>
  </si>
  <si>
    <t>CROWN  - DS PRODEC ADV PAINTERS TROUSERS    32IN</t>
  </si>
  <si>
    <t>CROWN  - DS TETRION ALL PURP POWDER FILLER  5K</t>
  </si>
  <si>
    <t>CROWN  - DS TETRION ALL PURP POWDER FILLER  10K</t>
  </si>
  <si>
    <t>CROWN  - DS BARTOLINE LIGHTWEIGHT RM FILLER 500ML</t>
  </si>
  <si>
    <t>CROWN  - DS PRODEC PRE EDGE MASK 48MM       50M</t>
  </si>
  <si>
    <t>CROWN  - DS ZINSSER BULLSEYE 123 WHITE      2.5L</t>
  </si>
  <si>
    <t>CROWN  - DS BARRETTINE TEREBINE DRIERS      250ML</t>
  </si>
  <si>
    <t>CROWN  - DS PRODEC SWIVEL POLE SANDER HEAD ONLY</t>
  </si>
  <si>
    <t>CROWN  - DS PURDY PREMIUM FLEX PUTTY KNIFE  4IN</t>
  </si>
  <si>
    <t>CROWN  - DS FFJ BLACK PLASTIC BUCKET W/POUR 3 GAL</t>
  </si>
  <si>
    <t>CROWN  - DE PROFESSIONAL MEDUIM PILE ROLLER 9IN</t>
  </si>
  <si>
    <t>CROWN  - DS PRODEC ICE FUSION SYNTH SET+WOODWORKR</t>
  </si>
  <si>
    <t>CROWN  - CT MATT EMULSION        WHITE      7.5L</t>
  </si>
  <si>
    <t>CROWN  - DS TEAMAC FLOOR PAINT   LIGHT GREY 5L</t>
  </si>
  <si>
    <t>CROWN  - DS COOVAR BRICK &amp; TILE  GLOSS RED  5L</t>
  </si>
  <si>
    <t>CROWN  - DS COOVAR SUREGRIP      GREY       5L</t>
  </si>
  <si>
    <t>CROWN  - DS HB42 NEW WOOD FILLER NAT/PINE   550G</t>
  </si>
  <si>
    <t>CROWN  - DS HAMILTON MASONRY SET WITH TRAY  9IN</t>
  </si>
  <si>
    <t>CROWN  - ST FINE TEXT MATT       MAGNOLIA   5L</t>
  </si>
  <si>
    <t>CROWN  - DS PRESTIGE DOUBLE ARM FRAME       12IN</t>
  </si>
  <si>
    <t>CROWN  - DS ARROWORTHY REMBRANDT STYLUS     18MM</t>
  </si>
  <si>
    <t>CROWN  - DS HAMILTON FINE TIP FLAT BRUSH    2IN</t>
  </si>
  <si>
    <t>CROWN  - DS CIRET SPONTEX DECORATOR SPONGE</t>
  </si>
  <si>
    <t>CROWN  - DS PRODEC PAINT KETTLE RECYCLED    1L</t>
  </si>
  <si>
    <t>CROWN  - DS ULTRAGRIME ANTI BAC XXL+ WIPES  100PK</t>
  </si>
  <si>
    <t>CROWN  - WA GALERIE ATMOSPHERE A</t>
  </si>
  <si>
    <t>CROWN  - SD SUPERDEC             SUPER WHTE 5L</t>
  </si>
  <si>
    <t>CROWN  - DS BEELINE ONETIME LIGHTW FILLER   1L</t>
  </si>
  <si>
    <t>CROWN  - DS BEELINE ONETIME LIGHTW FILLER   4L</t>
  </si>
  <si>
    <t>CROWN  - WA GALERIE AVALON A</t>
  </si>
  <si>
    <t>CROWN  - WA GALERIE BAZAAR A</t>
  </si>
  <si>
    <t>CROWN  - DS PERFECTION DUSTING BRUSH       3 RING</t>
  </si>
  <si>
    <t>CROWN  - DS BARTOLINE  1876 MEDIUM ADHESIVE 2.5K</t>
  </si>
  <si>
    <t>CROWN  - DS BARTOLINE IMPROVED CLEAN SPIRIT 750ML</t>
  </si>
  <si>
    <t>CROWN  - DS RONSEAL HP WOOD FILLR DARK      550G</t>
  </si>
  <si>
    <t>CROWN  - DS RONSEAL HP WOOD FILLR WHITE     550G</t>
  </si>
  <si>
    <t>CROWN  - DS RONSEAL HP WOOD FILLR WHITE     275G</t>
  </si>
  <si>
    <t>CROWN  - DS BARTOLINE PVA                   5L</t>
  </si>
  <si>
    <t>CROWN  - ST HIGHCOVER SMOOTH     BRIL WHITE 7.5L</t>
  </si>
  <si>
    <t>CROWN  - DS PERFECTION ROLLER    LONG       12IN</t>
  </si>
  <si>
    <t>CROWN  - ST HIGHCOVER SMOOTH     MAGNOLIA   7.5L</t>
  </si>
  <si>
    <t>CROWN  - DS GYPROC FIBATAPE XTREME          90M</t>
  </si>
  <si>
    <t>CROWN  - DS BEELINE ONETIME LIGHTW FILLER   500ML</t>
  </si>
  <si>
    <t>CROWN  - DS LIBERTY GREEN 10M    60GRD(10)  EACH</t>
  </si>
  <si>
    <t>CROWN  - DS PERFORMANCE ROLLER   MEDIUM     9IN</t>
  </si>
  <si>
    <t>CROWN  - DS INDASA MTE MASKING TAPE         24MM</t>
  </si>
  <si>
    <t>CROWN  - DS HB42 EXTRA HARDENER TUBE        40G</t>
  </si>
  <si>
    <t>CROWN  - DS FFJ UTILITY KNIFE               6IN</t>
  </si>
  <si>
    <t>CROWN  - DS FFJ PAINT SCRAPER               2IN</t>
  </si>
  <si>
    <t>CROWN  - DS HARRIS ULT W&amp;C CORNER ROLLER</t>
  </si>
  <si>
    <t>CROWN  - DS FAITHFULL HD BLACK REFUSE SACKS 10PK</t>
  </si>
  <si>
    <t>CROWN  - DS HAMILTON GLOSS PILE ROLLR SET 4IN 7PK</t>
  </si>
  <si>
    <t>CROWN  - DS FFJ WINDOW SCRAPER BLADES       5PK</t>
  </si>
  <si>
    <t>CROWN  - DS HB42 ULTIMATE SEALANT GREY      290ML</t>
  </si>
  <si>
    <t>CROWN  - DS FILLTITE FILL FIN MP FILL+SKIM  2K</t>
  </si>
  <si>
    <t>CROWN  - DS PREMIER BLUE TIGER FRAME    1 3/4 9IN</t>
  </si>
  <si>
    <t>CROWN  - DS PRODEC ICE FUSION SYNTH BRUSH   1.5IN</t>
  </si>
  <si>
    <t>CROWN  - DS HB42 NEW WOOD FILLER NAT/PINE   1K</t>
  </si>
  <si>
    <t>CROWN  - DS FROGTAPE M SURF MASK 41.1M      48MM</t>
  </si>
  <si>
    <t>CROWN  - DS HB42 NEW WOOD FILLER WHITE      275G</t>
  </si>
  <si>
    <t>CROWN  - DS TOUPRET INTERIOR QD POWD FILLER 2K</t>
  </si>
  <si>
    <t>CROWN  - DS PRODEC SUPERLOCK ELITE EXT POLE 2-4FT</t>
  </si>
  <si>
    <t>CROWN  - DS ARROWORTHY BARRA MINI JUM FRM  4X11IN</t>
  </si>
  <si>
    <t>CROWN  - DS TOUPRET JOINT SKIM FILL QD      10K</t>
  </si>
  <si>
    <t>CROWN  - DS MIRKA ABRANET 225MM  P120       25PK</t>
  </si>
  <si>
    <t>CROWN  - DS MIRKA ABRANET 225MM  P180       25PK</t>
  </si>
  <si>
    <t>CROWN  - DS PERFECTION ROLLER SET           6PC</t>
  </si>
  <si>
    <t>CROWN  - WA ANAGLYPTA SUPAGLYPTA FRAZER    RD0107</t>
  </si>
  <si>
    <t>CROWN  - DS COOVAR VANDALENE     BLACK      4K</t>
  </si>
  <si>
    <t xml:space="preserve">CROWN  - CRT Covermatt Drywall Primer </t>
  </si>
  <si>
    <t xml:space="preserve">CROWN  - CRT Fastflow Quick Dry Eggshell </t>
  </si>
  <si>
    <t>CROWN  - SD CLASSIC              ROSEWOOD   2.5L</t>
  </si>
  <si>
    <t>CROWN  - SD CLASSIC              NATURAL    2.5L</t>
  </si>
  <si>
    <t>CROWN  - SD CLASSIC              ANTIQ PINE 2.5L</t>
  </si>
  <si>
    <t>CROWN  - SD CLASSIC              ANTIQ PINE 5L</t>
  </si>
  <si>
    <t>CROWN  - SD EXTRA                ANTIQ PINE 5L</t>
  </si>
  <si>
    <t>CROWN  - SD SUPERDEC BASE        CLEAR 065  1L</t>
  </si>
  <si>
    <t>CROWN  - SD QD WOODSTAIN         ROSEWOOD   2.5L</t>
  </si>
  <si>
    <t>CROWN  - SD POLY EXT DUR VARNISH CLEAR GLOS 1L</t>
  </si>
  <si>
    <t>CROWN  - SD POLY EXT DUR VARNISH CLEAR SAT  1L</t>
  </si>
  <si>
    <t>CROWN  - DS PERFECTION BRISTLE PAINT BRUSH  2IN</t>
  </si>
  <si>
    <t>CROWN  - DS PRODEC ADV PAINTERS BIB &amp; BRACE XL</t>
  </si>
  <si>
    <t>CROWN  - DS PRODEC ADV PAINTERS BIB &amp; BRACE MED</t>
  </si>
  <si>
    <t>CROWN  - DS PRODEC ADV PAINTERS TROUSERS    30IN</t>
  </si>
  <si>
    <t>CROWN  - DS PRODEC PAINTERS TROUSERS        38IN</t>
  </si>
  <si>
    <t>CROWN  - DS PRODEC PAINTERS TROUSERS        36IN</t>
  </si>
  <si>
    <t>CROWN  - DS TETRION INTERIOR FILLER BOX     1.5K</t>
  </si>
  <si>
    <t>CROWN  - DS TETRION WOODFIL WOOD HARDENER   500ML</t>
  </si>
  <si>
    <t>CROWN  - DS ZINSSER UNI CLEANER/DEGREASER   750ML</t>
  </si>
  <si>
    <t>CROWN  - DS PERFECTION ROLLER    SHORT      4IN</t>
  </si>
  <si>
    <t>CROWN  - DS PURDY COLOSSUS 1IN PILE      1.5X12IN</t>
  </si>
  <si>
    <t>CROWN  - DS PURDY REVOLUTION FRAME 1 3/4    9IN</t>
  </si>
  <si>
    <t>CROWN  - DS PERFECTION ROLLER    MEDIUM     15IN</t>
  </si>
  <si>
    <t>CROWN  - DS PRESTIGE MINI FRAME  LONG</t>
  </si>
  <si>
    <t>CROWN  - DS ZINSSER BULLSEYE 123 WHITE      5L</t>
  </si>
  <si>
    <t>CROWN  - DS TEAMAC METAL BITUMIN BLACK      5L</t>
  </si>
  <si>
    <t>CROWN  - DS COOVAR LO LINE MARK  WHITE      5L</t>
  </si>
  <si>
    <t>CROWN  - DS BARRETTINE METHYLATED SPIRIT    500ML</t>
  </si>
  <si>
    <t>CROWN  - DS PRODEC ALU AUTO LOAD SNAP KNIFE 18MM</t>
  </si>
  <si>
    <t>CROWN  - DS PRODEC FIBREGLASS POLE</t>
  </si>
  <si>
    <t>CROWN  - DS PURDY POWERLOCK EXTENSION POLE  2-4FT</t>
  </si>
  <si>
    <t>CROWN  - DS PRESTIGE PAINT TRAY             9IN</t>
  </si>
  <si>
    <t>CROWN  - DE PROF SYN FLMNT BRUSH 3IN (4)    EACH</t>
  </si>
  <si>
    <t>CROWN  - DE ESS PAINT BRUSH      4IN(4)     EACH</t>
  </si>
  <si>
    <t>CROWN  - DE PROFESSIONAL LONG PILE ROLLER   9IN</t>
  </si>
  <si>
    <t>CROWN  - DE PROFESSIONAL SHORT PILE ROLLER  4IN</t>
  </si>
  <si>
    <t>CROWN  - WA ERFURT LINING 1400             DOUBLE</t>
  </si>
  <si>
    <t>CROWN  - DS PRODEC STOCKINETTE ROLL         400G</t>
  </si>
  <si>
    <t>CROWN  - DS PRODEC BIG BOX MINI ROLLERS MED M/FIB</t>
  </si>
  <si>
    <t>CROWN  - DS OLFA SPEED BLADE           18MM 5PK</t>
  </si>
  <si>
    <t>CROWN  - DS HAMILTON DOUBLE ARM ROLLR FRAME 12IN</t>
  </si>
  <si>
    <t>CROWN  - DS OLFA WALLPAPER SNP KNIFE MT1WP 12.5MM</t>
  </si>
  <si>
    <t>CROWN  - DS COOVAR AS ACRYLIC FLR WHITE     5L</t>
  </si>
  <si>
    <t>CROWN  - DS COOVAR HAMMER SMOOTH WHITE      5L</t>
  </si>
  <si>
    <t>CROWN  - DS PRODEC MULTI-PURPOSE PASTE TABLE</t>
  </si>
  <si>
    <t>CROWN  - ST HIGH BUILD           LGHT MAG   15K</t>
  </si>
  <si>
    <t>CROWN  - ST W/B STAB SOLUTION    CLEAR      5L</t>
  </si>
  <si>
    <t>CROWN  - DS MIRKA ABRANET DISCS  80G 50PK   150MM</t>
  </si>
  <si>
    <t>CROWN  - DS SWIFTEC TAKTEC HARD SURFACE PRO 100M</t>
  </si>
  <si>
    <t>CROWN  - DS COOVAR SUREGRIP      BLACK      5L</t>
  </si>
  <si>
    <t>CROWN  - DS COOVAR SUREGRIP      RED        5L</t>
  </si>
  <si>
    <t>CROWN  - DS TOUPRET WOOD REPAIR POWDER FILL 1K</t>
  </si>
  <si>
    <t>CROWN  - DS PRESTIGE BRISTLE SASH BRUSH SET 3PC</t>
  </si>
  <si>
    <t>CROWN  - DS GO PAINT ROLL AND GO BUCKET LINER 15L</t>
  </si>
  <si>
    <t>CROWN  - DS SWIFTEC TAKTEC HARD SURFACE PRO 50M</t>
  </si>
  <si>
    <t>CROWN  - DS TOUPRET JOINT &amp; SKIM RM         10K</t>
  </si>
  <si>
    <t>CROWN  - DS TOUPRET INT RM FINE SURF FILLER 4K</t>
  </si>
  <si>
    <t>CROWN  - DS TETRION POWERFIL 2K FILLER      3.5L</t>
  </si>
  <si>
    <t>CROWN  - DS TOUPRET WOOD REPAIR POWDER FILL 2K</t>
  </si>
  <si>
    <t>CROWN  - DS FROGTAPE M SURF MASK 41.1M      24MM</t>
  </si>
  <si>
    <t>CROWN  - DS PRESTONETT MULTI INT FILLER     5KG</t>
  </si>
  <si>
    <t>CROWN  - DS PRODEC PREMIER OVAL BRUSH SET   3PC</t>
  </si>
  <si>
    <t>CROWN  - DS BARRETTINE POWDERED SUGAR SOAP  1.5K</t>
  </si>
  <si>
    <t>CROWN  - DS TRIMACO BROWN MASKING PAPER 6INX180FT</t>
  </si>
  <si>
    <t>CROWN  - DS BLACKROCK PAINT LW GRIPPR GLOVE 6PK</t>
  </si>
  <si>
    <t>CROWN  - DS PRODEC ADV MFIBRE ROLLERS&amp;FR 4IN 10PK</t>
  </si>
  <si>
    <t>CROWN  - DS PRODEC SUPER CLING DUST SHEET  100SQM</t>
  </si>
  <si>
    <t>CROWN  - DS HAMILTON FINE TIP FLAT BRUSH    3IN</t>
  </si>
  <si>
    <t>CROWN  - DS ARROWORTHY BARRA MINI ROD FRM  4X11IN</t>
  </si>
  <si>
    <t>CROWN  - DS ZINSSER BULLSEYE 123 PLUS WHITE 2.5L</t>
  </si>
  <si>
    <t>CROWN  - DE ULT ADV SYNTH BRUSH OVAL SET    3PC</t>
  </si>
  <si>
    <t>CROWN  - DE PROF SYNTHETIC SASH BRUSH SET   3PC</t>
  </si>
  <si>
    <t>CROWN  - DE ULT ADV SYN BRUSH    1.5IN (12) EACH</t>
  </si>
  <si>
    <t>CROWN  - DE PROF SOFT GRIP STRIPPING KNIFE  75MM</t>
  </si>
  <si>
    <t>CROWN  - DS TOUPRET INTERIOR POWDER FILLER  2K</t>
  </si>
  <si>
    <t>CROWN  - DS WALLROCK THERMAL FR ADHESIVE    5K</t>
  </si>
  <si>
    <t>CROWN  - DS OSMO UV PROTECT TINT LIGHT OAK  2.5L</t>
  </si>
  <si>
    <t>CROWN  - DS INDASA LOW TACK MAKING TAPE 50M 38MM</t>
  </si>
  <si>
    <t>CROWN  - DS BARTOLINE MP PUTTY   NATURAL    0.5KG</t>
  </si>
  <si>
    <t>CROWN  - DS PRODEC BLACK PLASTIC SCUTTLE    15L</t>
  </si>
  <si>
    <t>CROWN  - DS BARTOLINE MP PUTTY   NATURAL    1KG</t>
  </si>
  <si>
    <t>CROWN  - DS BLACKROCK LWEIGHT GRIPPER GLOVE SZ9</t>
  </si>
  <si>
    <t>CROWN  - DS PRODEC LONG PILE ROLLER         4IN</t>
  </si>
  <si>
    <t>CROWN  - DS PRODEC SHEEPSKIN PAINTING MITT</t>
  </si>
  <si>
    <t>CROWN  - DS PRODEC SCREW COMFORT GRIP FRAME 9IN</t>
  </si>
  <si>
    <t>CROWN  - DE ULTIMATE XL POLY LONG PILE ROLL 9IN</t>
  </si>
  <si>
    <t>CROWN  - DS HIPPO ALL PURP WIPES SOFTPACK   100PK</t>
  </si>
  <si>
    <t>CROWN  - DS PRODEC LINING FITCH SLANT SYNTH 4PK</t>
  </si>
  <si>
    <t>CROWN  - DS SOLVITE ALL PURPOSE DEC BOX    30ROLL</t>
  </si>
  <si>
    <t>CROWN  - DS LIBERON WOOD BLEACHER           500ML</t>
  </si>
  <si>
    <t>CROWN  - DS PRODEC LID FOR 1EC PLAST PAINT KETTLE</t>
  </si>
  <si>
    <t>CROWN  - DS PREP PROF SNAP KNIFE BLADE 10PK 18MM</t>
  </si>
  <si>
    <t>CROWN  - DS PURDY MONARCH ELITE SET   1X1,1.5,2IN</t>
  </si>
  <si>
    <t>CROWN  - DS ULTRAGRIME PRO XXL+BIO WIPES    100PK</t>
  </si>
  <si>
    <t>CROWN  - DS Q1 FLOOR PROBOARD         90CM × 45M</t>
  </si>
  <si>
    <t>CROWN  - DS WONDERTEX RM FILLER &amp; FINISH    15K</t>
  </si>
  <si>
    <t>CROWN  - DS BARTOLINE  1876 LIGHT ADHESIVE  10K</t>
  </si>
  <si>
    <t>CROWN  - DS Q1 HANDY MASKING PAPER    12INX180FT</t>
  </si>
  <si>
    <t>CROWN  - DS PURDY PREMIUM 6 IN 1 MULTI TOOL</t>
  </si>
  <si>
    <t>CROWN  - DS PURDY WHITE DOVE 3/8IN  6.5IN   2PK</t>
  </si>
  <si>
    <t>CROWN  - DS PURDY POWERLOCK EXTENSION POLE  4-8FT</t>
  </si>
  <si>
    <t>CROWN  - DS PURDY PREMIUM FLEX PUTTY KNIFE  3IN</t>
  </si>
  <si>
    <t>CROWN  - DS PRODEC PAINTERS TROUSERS        42IN</t>
  </si>
  <si>
    <t>CROWN  - ST FLEXIGLOSS X-TRA     BLACK      2.5L</t>
  </si>
  <si>
    <t>CROWN  - DS GYPROC LEVELLINE FLEX</t>
  </si>
  <si>
    <t>CROWN  - DS Q1 MULTIPURP MASKING TAPE 50M   25MM</t>
  </si>
  <si>
    <t>CROWN  - DS PRODEC SWIVEL POT HOOK</t>
  </si>
  <si>
    <t>CROWN  - DS BRUSH MATE NEW VAPOUR MATE</t>
  </si>
  <si>
    <t>CROWN  - DS PRODEC ADV PAINTERS TROUSERS    40IN</t>
  </si>
  <si>
    <t>CROWN  - DS WONDERTEX ULTRA JOINT FILLER    12.5K</t>
  </si>
  <si>
    <t>CROWN  - DS PERFORMANCE ROLLER   X LONG     12IN</t>
  </si>
  <si>
    <t>CROWN  - DS GO PAINT ROLL AND GO LINER      SMALL</t>
  </si>
  <si>
    <t>CROWN  - DS RODO DUST PAN &amp; BRUSH SET</t>
  </si>
  <si>
    <t>CROWN  - DS AXUS PRO-SPEED WALLPAPER BRUSH  100MM</t>
  </si>
  <si>
    <t>CROWN  - DS AXUS BLONDE WOOL MINI ROLLR KIT 4IN</t>
  </si>
  <si>
    <t>CROWN  - DS FFJ WINDOW SCRAPER</t>
  </si>
  <si>
    <t>CROWN  - DS TOUPRET PATCH REPAIR FILLER RM  1.5K</t>
  </si>
  <si>
    <t>CROWN  - DS TESA MASKING TAPE OUTDOOR BLUE  2IN</t>
  </si>
  <si>
    <t>CROWN  - DS WRX SPRAY PAINT      GLS BLACK  400ML</t>
  </si>
  <si>
    <t>CROWN  - DS WRX SPRAY PAINT      MATT BLACK 400ML</t>
  </si>
  <si>
    <t>CROWN  - DS WRX SPRAY PAINT      GLOSS WHT  400ML</t>
  </si>
  <si>
    <t>CROWN  - DS WRX SPRAY PAINT      SILVER     400ML</t>
  </si>
  <si>
    <t>CROWN  - DS WRX SPRAY PAINT      GREY       400ML</t>
  </si>
  <si>
    <t>CROWN  - DS ZINSSER BIN BRUSH CLEANER       500ML</t>
  </si>
  <si>
    <t>CROWN  - DS PERFECTION FLEX FILLING KNIFE   1.5IN</t>
  </si>
  <si>
    <t>CROWN  - DS LIBERON BEESWAX PASTE  CLEAR    500ML</t>
  </si>
  <si>
    <t>CROWN  - DS ZINSSER ALLCOAT EXT WB SAT WHT  1L</t>
  </si>
  <si>
    <t>CROWN  - ST HIBUILD ROLL HD                 7.5IN</t>
  </si>
  <si>
    <t>CROWN  - DS ARROWORTHY CL MFIBER SHORT      9IN</t>
  </si>
  <si>
    <t>CROWN  - DS BLOCKADE SHELLAC SEAL/PRIM WHTE 1L</t>
  </si>
  <si>
    <t>CROWN  - DS TOUPRET INT RM FINE SURF FILLER 1.5K</t>
  </si>
  <si>
    <t>CROWN  - DS FILLTITE 2 PART WOODFILL NATURL 500G</t>
  </si>
  <si>
    <t>CROWN  - DS PRODEC ICE FUSION OVAL SYNTH    3PC</t>
  </si>
  <si>
    <t>CROWN  - DS PRODEC SUPERLOCK ELITE EXT POLE 4-8FT</t>
  </si>
  <si>
    <t>CROWN  - DS COOVAR HAMMER SMOOTH YELLOW     2.5L</t>
  </si>
  <si>
    <t>CROWN  - DS PRODEC CAST ALUM DBL ARM FRAME  12IN</t>
  </si>
  <si>
    <t>CROWN  - DS GO PAINT ROLL GO TRAY LINER 4IN 5PK</t>
  </si>
  <si>
    <t>CROWN  - DS HB42 ULTIMATE GRAB ADHESIVE     290ML</t>
  </si>
  <si>
    <t>CROWN  - DS TOUPRET JOINT &amp; SKIM RM         20K</t>
  </si>
  <si>
    <t>CROWN  - DS COOVAR SUREGRIP      BLACK      2.5L</t>
  </si>
  <si>
    <t>CROWN  - DS TOUPRET JOINT SKIM FILL         5K</t>
  </si>
  <si>
    <t>CROWN  - DS PERFECTION STRIPPING KNIFE      2IN</t>
  </si>
  <si>
    <t>CROWN  - DS COOVAR FLUORESCENT   YELLOW     1L</t>
  </si>
  <si>
    <t>CROWN  - DS BEDEC MSP MATT       BLACK      2.5L</t>
  </si>
  <si>
    <t>CROWN  - DS PRODEC PAINTERS BIB &amp; BRACE     LARGE</t>
  </si>
  <si>
    <t>CROWN  - DS TEAMAC FLOOR PAINT   WHITE      5L</t>
  </si>
  <si>
    <t>CROWN  - DS COOVAR ACRYLIC FLOOR TILE RED   5L</t>
  </si>
  <si>
    <t xml:space="preserve">CROWN  - CRT Alumin Mould Inhibit Wood Primer </t>
  </si>
  <si>
    <t xml:space="preserve">CROWN  - CRT  Mid Sheen  </t>
  </si>
  <si>
    <t xml:space="preserve">CROWN  - MAC Satin Finish  </t>
  </si>
  <si>
    <t>CROWN  - SD CLASSIC              AFRCN WNUT 5L</t>
  </si>
  <si>
    <t>CROWN  - SD CLASSIC              MAHOGANY   2.5L</t>
  </si>
  <si>
    <t>CROWN  - SD CLASSIC              MAHOGANY   5L</t>
  </si>
  <si>
    <t>CROWN  - SD CLASSIC              LGHT OAK   1L</t>
  </si>
  <si>
    <t>CROWN  - SD CLASSIC              JAC WALNUT 2.5L</t>
  </si>
  <si>
    <t>CROWN  - SD EXTRA                AFRCN WNUT 2.5L</t>
  </si>
  <si>
    <t>CROWN  - SD EXTRA                MAHOGANY   1L</t>
  </si>
  <si>
    <t>CROWN  - SD EXTRA                MAHOGANY   5L</t>
  </si>
  <si>
    <t>CROWN  - SD EXTRA                REDWOOD    2.5L</t>
  </si>
  <si>
    <t>CROWN  - SD EXTRA                ANTIQ PINE 2.5L</t>
  </si>
  <si>
    <t>CROWN  - SD EXTRA                JAC WALNUT 2.5L</t>
  </si>
  <si>
    <t>CROWN  - SD CLEAR COAT SATIN     CLEAR      1L</t>
  </si>
  <si>
    <t>CROWN  - SD CLEAR COAT SATIN     CLEAR      2.5L</t>
  </si>
  <si>
    <t>CROWN  - SD SUPERDEC             SUPER WHTE 2.5L</t>
  </si>
  <si>
    <t>CROWN  - SD SUPERDEC             BLACK      1L</t>
  </si>
  <si>
    <t>CROWN  - SD SUPERDEC             BLACK      2.5L</t>
  </si>
  <si>
    <t>CROWN  - SD QD WOODSTAIN         MAHOGANY   2.5L</t>
  </si>
  <si>
    <t>CROWN  - SD QD WOODSTAIN         REDWOOD    1L</t>
  </si>
  <si>
    <t>CROWN  - SD QD WOODSTAIN         JAC WALNUT 1L</t>
  </si>
  <si>
    <t>CROWN  - SD QD WOODSTAIN         TEAK       2.5L</t>
  </si>
  <si>
    <t>CROWN  - SD WOODFILLER           LIGHT OAK  250ML</t>
  </si>
  <si>
    <t>CROWN  - SD OUTDOOR VARN SATIN   CLEAR      750ML</t>
  </si>
  <si>
    <t>CROWN  - SD POLY EXT DUR VARNISH CLEAR MATT 2.5L</t>
  </si>
  <si>
    <t>CROWN  - SD YACHT VARNISH GLOSS  CLEAR      750ML</t>
  </si>
  <si>
    <t>CROWN  - DS LIBERTY GREEN 10M    120GRD(10)  EACH</t>
  </si>
  <si>
    <t>CROWN  - DS INDASA RHYNOLITE YEL 60G    115MMX10M</t>
  </si>
  <si>
    <t>CROWN  - DS INDASA RHYNOSOFT SPONGE P240    20PK</t>
  </si>
  <si>
    <t>CROWN  - DS INDASA RHYNALOX PLUS P240 115MM 10M</t>
  </si>
  <si>
    <t>CROWN  - DS PRODEC FLAT MASONRY BRUSH       4IN</t>
  </si>
  <si>
    <t>CROWN  - DS PRODEC STRIKER BRUSH 15IN HANDL 1IN</t>
  </si>
  <si>
    <t>CROWN  - DS PRODEC ADV PAINTERS TROUSERS    34IN</t>
  </si>
  <si>
    <t>CROWN  - DS PRODEC PAINTERS TROUSERS        34IN</t>
  </si>
  <si>
    <t>CROWN  - DS TETRION WOODFIL      NATUR/PINE 400G</t>
  </si>
  <si>
    <t>CROWN  - DS BEELINE ALL PURPOSE POWD FILLER 1.5K</t>
  </si>
  <si>
    <t>CROWN  - DS PRODEC TACK CLOTHS              10PK</t>
  </si>
  <si>
    <t>CROWN  - DS ZINSSER COVER STAIN             1L</t>
  </si>
  <si>
    <t>CROWN  - DS ZINSSER COVERS UP STN BLOCK AER 400ML</t>
  </si>
  <si>
    <t>CROWN  - DS ZINSSER PERMA WH INT MATT       5L</t>
  </si>
  <si>
    <t>CROWN  - DS OLFA BLADES BTB1    43MM       3PK</t>
  </si>
  <si>
    <t>CROWN  - DS PERFORMANCE PAINT TRAY          4IN</t>
  </si>
  <si>
    <t>CROWN  - DS BARRETTINE DANISH OIL           500ML</t>
  </si>
  <si>
    <t>CROWN  - DS BARRETTINE WHITE KNOTTING       250ML</t>
  </si>
  <si>
    <t>CROWN  - DE PROF SYN FLMNT BRUSH 1IN (12)   EACH</t>
  </si>
  <si>
    <t>CROWN  - WA WALLROCK FIBRELINER SMOOTH 55  DOUBLE</t>
  </si>
  <si>
    <t>CROWN  - WA ERFURT LINING 1200             SINGLE</t>
  </si>
  <si>
    <t>CROWN  - DS PRODEC ALUMINIUM WORKSTAND      700MM</t>
  </si>
  <si>
    <t>CROWN  - DS PRODEC MFIBRE MED SET+FRAME 4IN 5PC</t>
  </si>
  <si>
    <t>CROWN  - DS HAMILTON FINE TIP FLAT BRUSHES  3PK</t>
  </si>
  <si>
    <t>CROWN  - DS ZINSSER BULLSEYE 123 WHITE      1L</t>
  </si>
  <si>
    <t>CROWN  - DS ZINSSER WRITE ON     WHITE      2.5L</t>
  </si>
  <si>
    <t>CROWN  - DS PRODEC BIG BOX MINI ROLLERS MEDIUM</t>
  </si>
  <si>
    <t>CROWN  - DS PRODEC ICE FUSION BRUSH SET+OVAL 4PC</t>
  </si>
  <si>
    <t>CROWN  - DS AXUS PERFECT TIP PREC SCISSORS SMALL</t>
  </si>
  <si>
    <t>CROWN  - DS PERFECTION STRIPPING KNIFE      3IN</t>
  </si>
  <si>
    <t>CROWN  - DS GO PAINT ROLL GO BUCKET LINER 9L 5PK</t>
  </si>
  <si>
    <t>CROWN  - DS OLFA HD SCRAPER BLADE X DESIGN  6PK</t>
  </si>
  <si>
    <t>CROWN  - DS COOVAR HAMMER SMOOTH SILVER     2.5L</t>
  </si>
  <si>
    <t>CROWN  - DS BARRETTINE SUGAR SOAP           500ML</t>
  </si>
  <si>
    <t>CROWN  - DS AXUS PAPER PAL (2-IN-1)</t>
  </si>
  <si>
    <t>CROWN  - DS ZINSSER ALLCOAT EXT  MATT PAST  2.5L</t>
  </si>
  <si>
    <t>CROWN  - DS COOVAR GP101 GRAFFITI PRO GLOSS 2.5L</t>
  </si>
  <si>
    <t>CROWN  - DS TEAMAC FLOOR PAINT   FLINT GREY 5L</t>
  </si>
  <si>
    <t>CROWN  - DS COOVAR HAMMER SMOOTH BLACK      5L</t>
  </si>
  <si>
    <t>CROWN  - DS TOUPRET INTERIOR POWDER FILLER  10K</t>
  </si>
  <si>
    <t>CROWN  - DS PERFECTION FLEX FILLING KNIFE   4IN</t>
  </si>
  <si>
    <t>CROWN  - DS COOVAR WB ROAD LINE  WHITE      5L</t>
  </si>
  <si>
    <t>CROWN  - DS COOVAR FLOOR PAINT WHITE        5L</t>
  </si>
  <si>
    <t>CROWN  - DS TOUPRET JOINT SKIM FILL         10K</t>
  </si>
  <si>
    <t>CROWN  - DS PERFECTION ROLLER SET 6PC + FREE BRSH</t>
  </si>
  <si>
    <t>CROWN  - DS WINDSOR SASH BRUSH SET          4PC</t>
  </si>
  <si>
    <t>CROWN  - DS PRESTIGE POLY BACK DUST SHEET  12X9FT</t>
  </si>
  <si>
    <t>CROWN  - DS PRODEC ICE FUSION SYNTH BRUSH   3IN</t>
  </si>
  <si>
    <t>CROWN  - DS ZINSSER GARDZ                   2.5L</t>
  </si>
  <si>
    <t>CROWN  - DS CIRET WET PAINT TAPE            300FT</t>
  </si>
  <si>
    <t>CROWN  - DS BARRETTINE CELLULOSE THINNERS   2.5LT</t>
  </si>
  <si>
    <t>CROWN  - DS BEDEC MSP MATT       SOFT WHITE 750ML</t>
  </si>
  <si>
    <t>CROWN  - DS POLYVINE WAX FIN VARN CLEAR SAT 1L</t>
  </si>
  <si>
    <t>CROWN  - DS HEMPEL T WASH        09940      5L</t>
  </si>
  <si>
    <t>CROWN  - DS PRODEC MFIBRE ROLL KIT MEGA VAL 9IN</t>
  </si>
  <si>
    <t>CROWN  - DS SWIFTEC TAKTEC CARPET PROTECT   25M</t>
  </si>
  <si>
    <t>CROWN  - ST HIGHCOVER SMOOTH     MAGNOLIA   5L</t>
  </si>
  <si>
    <t>CROWN  - DS TOUPRET EXT ROCK SOLID POW FILL 2K</t>
  </si>
  <si>
    <t>CROWN  - DS BLACKFRIAR CHALKBOARD PAINT     500ML</t>
  </si>
  <si>
    <t>CROWN  - DS GO PAINT ROLL AND GO BUCKET     9L</t>
  </si>
  <si>
    <t>CROWN  - DS GO PAINT ROLL GO TRAY LINER 9IN 5PK</t>
  </si>
  <si>
    <t>CROWN  - DS PERFECTION STRIPPING KNIFE      1.5IN</t>
  </si>
  <si>
    <t>CROWN  - DS PRODEC CRAFTSMAN BRUSH          4IN</t>
  </si>
  <si>
    <t>CROWN  - DS ARROWORTHY REMBRANDT STYLUS     10MM</t>
  </si>
  <si>
    <t>CROWN  - DS ARROWORTHY CL MFIBER LONG PILE  15IN</t>
  </si>
  <si>
    <t>CROWN  - DS PERFECTION FLEX FILLING KNIFE   3IN</t>
  </si>
  <si>
    <t>CROWN  - DS PERFECTION FLEX FILLING KNIFE   2IN</t>
  </si>
  <si>
    <t>CROWN  - DE ULT ADV SYN BRUSH    3IN (4)    EACH</t>
  </si>
  <si>
    <t>CROWN  - DE ULTIMATE SYNTH BRUSH SET (3X2IN) 3PC</t>
  </si>
  <si>
    <t>CROWN  - DE ULTIMATE SYN BRUSH SET(3X2,2X3IN)5PC</t>
  </si>
  <si>
    <t>CROWN  - DE ULTIMATE SYNTHETIC ANGLED BRUSH 2IN</t>
  </si>
  <si>
    <t>CROWN  - DS HAMILTON EMULSION WALL BRUSH    6IN</t>
  </si>
  <si>
    <t>CROWN  - SD SUPERDEC GLOSS       BLACK      5L</t>
  </si>
  <si>
    <t>CROWN  - DS REPAIR CARE METAL KNIFE         SET</t>
  </si>
  <si>
    <t>CROWN  - DS PRODEC TITAN HD L/HANDLE SCRAPR 6IN</t>
  </si>
  <si>
    <t>CROWN  - DS PURDY MONARCH ELITE BRUSH       3IN</t>
  </si>
  <si>
    <t>CROWN  - DS TOUPRET INTERIOR QD POWD FILLER 5K</t>
  </si>
  <si>
    <t>CROWN  - DS TOUPRET INTERIOR RM FILLER      1.5K</t>
  </si>
  <si>
    <t>CROWN  - DS TOUPRET INTERIOR RM FILLER      330G</t>
  </si>
  <si>
    <t>CROWN  - DS REPAIR CARE H/DUTY DOSING GUN</t>
  </si>
  <si>
    <t>CROWN  - DS PRODEC BLADES FOR 6IN SCRAPERS  5PK</t>
  </si>
  <si>
    <t>CROWN  - DS PURDY PREMIUM STIFF SCRAPER     2IN</t>
  </si>
  <si>
    <t>CROWN  - DS TOUPRET INTERIOR QD POWD FILLER 1K</t>
  </si>
  <si>
    <t>CROWN  - DS YOUNGMAN ALU BUILDERS STEPS     6TRD</t>
  </si>
  <si>
    <t>CROWN  - DS TOUPRET JOINT SKIM FILL QD      5K</t>
  </si>
  <si>
    <t>CROWN  - DS OLFA MP RAZOR SCRAPER C/W BLADE BTC1</t>
  </si>
  <si>
    <t>CROWN  - DS BIG WIPES CLEANING WIPES(YELL)  80PK</t>
  </si>
  <si>
    <t>CROWN  - DS PRODEC EXTR STRONG CAULKING GUN 400ML</t>
  </si>
  <si>
    <t>CROWN  - DS ROTA CAGE FRAME PUSH FIT        9IN</t>
  </si>
  <si>
    <t>CROWN  - DS ZINSSER PEELSTOP                2.5L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</si>
</sst>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8" formatCode="&quot;£&quot;#,##0.00;[Red]\-&quot;£&quot;#,##0.00"/>
    <numFmt numFmtId="44" formatCode="_-&quot;£&quot;* #,##0.00_-;\-&quot;£&quot;* #,##0.00_-;_-&quot;£&quot;* &quot;-&quot;??_-;_-@_-"/>
    <numFmt numFmtId="43" formatCode="_-* #,##0.00_-;\-* #,##0.00_-;_-* &quot;-&quot;??_-;_-@_-"/>
    <numFmt numFmtId="164" formatCode="&quot;£&quot;#,##0.00"/>
    <numFmt numFmtId="165" formatCode="#,###.##;\(#,###.##\);&quot;-&quot;"/>
    <numFmt numFmtId="166" formatCode="#,###;\(#,###\);&quot;-&quot;"/>
    <numFmt numFmtId="167" formatCode="#,##0.00_ ;[Red]\(#,##0.00\)\ "/>
  </numFmts>
  <fonts count="58" x14ac:knownFonts="1">
    <font>
      <sz val="11"/>
      <color theme="1"/>
      <name val="Calibri"/>
      <family val="2"/>
      <scheme val="minor"/>
    </font>
    <font>
      <sz val="11"/>
      <color theme="1"/>
      <name val="Calibri"/>
      <family val="2"/>
      <scheme val="minor"/>
    </font>
    <font>
      <sz val="11"/>
      <color rgb="FFFF0000"/>
      <name val="Calibri"/>
      <family val="2"/>
      <scheme val="minor"/>
    </font>
    <font>
      <sz val="11"/>
      <color theme="1"/>
      <name val="Calibri Light"/>
      <family val="2"/>
      <scheme val="major"/>
    </font>
    <font>
      <b/>
      <sz val="11"/>
      <name val="Calibri Light"/>
      <family val="2"/>
      <scheme val="major"/>
    </font>
    <font>
      <sz val="11"/>
      <name val="Calibri Light"/>
      <family val="2"/>
      <scheme val="major"/>
    </font>
    <font>
      <sz val="10"/>
      <name val="Arial"/>
      <family val="2"/>
    </font>
    <font>
      <sz val="10"/>
      <name val="Calibri"/>
      <family val="2"/>
      <scheme val="minor"/>
    </font>
    <font>
      <sz val="11"/>
      <color rgb="FF000000"/>
      <name val="Calibri"/>
      <family val="2"/>
      <scheme val="minor"/>
    </font>
    <font>
      <b/>
      <sz val="9"/>
      <color indexed="81"/>
      <name val="Tahoma"/>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Arial"/>
      <family val="2"/>
    </font>
    <font>
      <sz val="12"/>
      <color rgb="FF006100"/>
      <name val="Arial"/>
      <family val="2"/>
    </font>
    <font>
      <sz val="8"/>
      <name val="Calibri"/>
      <family val="2"/>
      <scheme val="minor"/>
    </font>
    <font>
      <sz val="11"/>
      <name val="Calibri"/>
      <family val="2"/>
    </font>
    <font>
      <b/>
      <sz val="11"/>
      <name val="Calibri"/>
      <family val="2"/>
    </font>
    <font>
      <b/>
      <sz val="9"/>
      <name val="Arial"/>
      <family val="2"/>
    </font>
    <font>
      <b/>
      <sz val="9"/>
      <color rgb="FFFF0000"/>
      <name val="Arial"/>
      <family val="2"/>
    </font>
    <font>
      <sz val="9"/>
      <name val="Arial"/>
      <family val="2"/>
    </font>
    <font>
      <b/>
      <u/>
      <sz val="9"/>
      <name val="Arial"/>
      <family val="2"/>
    </font>
    <font>
      <i/>
      <sz val="9"/>
      <name val="Arial"/>
      <family val="2"/>
    </font>
    <font>
      <b/>
      <i/>
      <sz val="9"/>
      <name val="Arial"/>
      <family val="2"/>
    </font>
    <font>
      <sz val="9"/>
      <color rgb="FFFF0000"/>
      <name val="Arial"/>
      <family val="2"/>
    </font>
    <font>
      <sz val="9"/>
      <color rgb="FF000000"/>
      <name val="Arial"/>
      <family val="2"/>
    </font>
    <font>
      <sz val="9"/>
      <color rgb="FF333399"/>
      <name val="Arial"/>
      <family val="2"/>
    </font>
    <font>
      <sz val="12"/>
      <color theme="0"/>
      <name val="Arial"/>
      <family val="2"/>
    </font>
    <font>
      <sz val="12"/>
      <color rgb="FF9C0006"/>
      <name val="Arial"/>
      <family val="2"/>
    </font>
    <font>
      <b/>
      <sz val="12"/>
      <color rgb="FFFA7D00"/>
      <name val="Arial"/>
      <family val="2"/>
    </font>
    <font>
      <b/>
      <sz val="12"/>
      <color theme="0"/>
      <name val="Arial"/>
      <family val="2"/>
    </font>
    <font>
      <i/>
      <sz val="12"/>
      <color rgb="FF7F7F7F"/>
      <name val="Arial"/>
      <family val="2"/>
    </font>
    <font>
      <b/>
      <sz val="15"/>
      <color theme="3"/>
      <name val="Arial"/>
      <family val="2"/>
    </font>
    <font>
      <b/>
      <sz val="13"/>
      <color theme="3"/>
      <name val="Arial"/>
      <family val="2"/>
    </font>
    <font>
      <b/>
      <sz val="11"/>
      <color theme="3"/>
      <name val="Arial"/>
      <family val="2"/>
    </font>
    <font>
      <sz val="12"/>
      <color rgb="FF3F3F76"/>
      <name val="Arial"/>
      <family val="2"/>
    </font>
    <font>
      <sz val="12"/>
      <color rgb="FFFA7D00"/>
      <name val="Arial"/>
      <family val="2"/>
    </font>
    <font>
      <sz val="12"/>
      <color rgb="FF9C6500"/>
      <name val="Arial"/>
      <family val="2"/>
    </font>
    <font>
      <b/>
      <sz val="12"/>
      <color rgb="FF3F3F3F"/>
      <name val="Arial"/>
      <family val="2"/>
    </font>
    <font>
      <b/>
      <sz val="18"/>
      <color theme="3"/>
      <name val="Calibri Light"/>
      <family val="2"/>
      <scheme val="major"/>
    </font>
    <font>
      <b/>
      <sz val="12"/>
      <color theme="1"/>
      <name val="Arial"/>
      <family val="2"/>
    </font>
    <font>
      <sz val="12"/>
      <color rgb="FFFF0000"/>
      <name val="Arial"/>
      <family val="2"/>
    </font>
    <font>
      <sz val="10"/>
      <color theme="1"/>
      <name val="Calibri"/>
      <family val="2"/>
      <scheme val="minor"/>
    </font>
    <font>
      <sz val="10"/>
      <color theme="1"/>
      <name val="Calibri Light"/>
      <family val="2"/>
      <scheme val="major"/>
    </font>
    <font>
      <sz val="11"/>
      <color indexed="8"/>
      <name val="Calibri Light"/>
      <family val="2"/>
      <scheme val="major"/>
    </font>
    <font>
      <sz val="11"/>
      <color rgb="FF000000"/>
      <name val="Calibri Light"/>
      <family val="2"/>
      <scheme val="major"/>
    </font>
  </fonts>
  <fills count="41">
    <fill>
      <patternFill patternType="none"/>
    </fill>
    <fill>
      <patternFill patternType="gray125"/>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0000"/>
        <bgColor indexed="64"/>
      </patternFill>
    </fill>
    <fill>
      <patternFill patternType="solid">
        <fgColor rgb="FF00B050"/>
        <bgColor indexed="64"/>
      </patternFill>
    </fill>
    <fill>
      <patternFill patternType="solid">
        <fgColor rgb="FFC0C0C0"/>
        <bgColor rgb="FF000000"/>
      </patternFill>
    </fill>
    <fill>
      <patternFill patternType="solid">
        <fgColor rgb="FFD9D9D9"/>
        <bgColor rgb="FF000000"/>
      </patternFill>
    </fill>
    <fill>
      <patternFill patternType="solid">
        <fgColor rgb="FFFFFF00"/>
        <bgColor indexed="64"/>
      </patternFill>
    </fill>
    <fill>
      <patternFill patternType="solid">
        <fgColor theme="9" tint="0.59999389629810485"/>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bottom style="thin">
        <color theme="0"/>
      </bottom>
      <diagonal/>
    </border>
    <border>
      <left/>
      <right/>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s>
  <cellStyleXfs count="99">
    <xf numFmtId="0" fontId="0" fillId="0" borderId="0"/>
    <xf numFmtId="43" fontId="1" fillId="0" borderId="0" applyFont="0" applyFill="0" applyBorder="0" applyAlignment="0" applyProtection="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4" applyNumberFormat="0" applyAlignment="0" applyProtection="0"/>
    <xf numFmtId="0" fontId="18" fillId="7" borderId="5" applyNumberFormat="0" applyAlignment="0" applyProtection="0"/>
    <xf numFmtId="0" fontId="19" fillId="7" borderId="4" applyNumberFormat="0" applyAlignment="0" applyProtection="0"/>
    <xf numFmtId="0" fontId="20" fillId="0" borderId="6" applyNumberFormat="0" applyFill="0" applyAlignment="0" applyProtection="0"/>
    <xf numFmtId="0" fontId="21" fillId="8" borderId="7" applyNumberFormat="0" applyAlignment="0" applyProtection="0"/>
    <xf numFmtId="0" fontId="2" fillId="0" borderId="0" applyNumberFormat="0" applyFill="0" applyBorder="0" applyAlignment="0" applyProtection="0"/>
    <xf numFmtId="0" fontId="1" fillId="9" borderId="8" applyNumberFormat="0" applyFont="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4"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4"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4"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4"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4"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5" fillId="0" borderId="0"/>
    <xf numFmtId="43" fontId="25" fillId="0" borderId="0" applyFont="0" applyFill="0" applyBorder="0" applyAlignment="0" applyProtection="0"/>
    <xf numFmtId="9" fontId="25" fillId="0" borderId="0" applyFont="0" applyFill="0" applyBorder="0" applyAlignment="0" applyProtection="0"/>
    <xf numFmtId="0" fontId="26" fillId="3" borderId="0" applyNumberFormat="0" applyBorder="0" applyAlignment="0" applyProtection="0"/>
    <xf numFmtId="0" fontId="1" fillId="0" borderId="0"/>
    <xf numFmtId="0" fontId="28" fillId="0" borderId="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0" fontId="25" fillId="11" borderId="0" applyNumberFormat="0" applyBorder="0" applyAlignment="0" applyProtection="0"/>
    <xf numFmtId="0" fontId="25" fillId="15" borderId="0" applyNumberFormat="0" applyBorder="0" applyAlignment="0" applyProtection="0"/>
    <xf numFmtId="0" fontId="25" fillId="19" borderId="0" applyNumberFormat="0" applyBorder="0" applyAlignment="0" applyProtection="0"/>
    <xf numFmtId="0" fontId="25" fillId="23" borderId="0" applyNumberFormat="0" applyBorder="0" applyAlignment="0" applyProtection="0"/>
    <xf numFmtId="0" fontId="25" fillId="27" borderId="0" applyNumberFormat="0" applyBorder="0" applyAlignment="0" applyProtection="0"/>
    <xf numFmtId="0" fontId="25" fillId="31"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20" borderId="0" applyNumberFormat="0" applyBorder="0" applyAlignment="0" applyProtection="0"/>
    <xf numFmtId="0" fontId="25" fillId="24" borderId="0" applyNumberFormat="0" applyBorder="0" applyAlignment="0" applyProtection="0"/>
    <xf numFmtId="0" fontId="25" fillId="28" borderId="0" applyNumberFormat="0" applyBorder="0" applyAlignment="0" applyProtection="0"/>
    <xf numFmtId="0" fontId="25" fillId="32" borderId="0" applyNumberFormat="0" applyBorder="0" applyAlignment="0" applyProtection="0"/>
    <xf numFmtId="0" fontId="39" fillId="13" borderId="0" applyNumberFormat="0" applyBorder="0" applyAlignment="0" applyProtection="0"/>
    <xf numFmtId="0" fontId="39" fillId="17" borderId="0" applyNumberFormat="0" applyBorder="0" applyAlignment="0" applyProtection="0"/>
    <xf numFmtId="0" fontId="39" fillId="21" borderId="0" applyNumberFormat="0" applyBorder="0" applyAlignment="0" applyProtection="0"/>
    <xf numFmtId="0" fontId="39" fillId="25" borderId="0" applyNumberFormat="0" applyBorder="0" applyAlignment="0" applyProtection="0"/>
    <xf numFmtId="0" fontId="39" fillId="29" borderId="0" applyNumberFormat="0" applyBorder="0" applyAlignment="0" applyProtection="0"/>
    <xf numFmtId="0" fontId="39" fillId="33" borderId="0" applyNumberFormat="0" applyBorder="0" applyAlignment="0" applyProtection="0"/>
    <xf numFmtId="0" fontId="39" fillId="10" borderId="0" applyNumberFormat="0" applyBorder="0" applyAlignment="0" applyProtection="0"/>
    <xf numFmtId="0" fontId="39" fillId="14" borderId="0" applyNumberFormat="0" applyBorder="0" applyAlignment="0" applyProtection="0"/>
    <xf numFmtId="0" fontId="39" fillId="18" borderId="0" applyNumberFormat="0" applyBorder="0" applyAlignment="0" applyProtection="0"/>
    <xf numFmtId="0" fontId="39" fillId="22" borderId="0" applyNumberFormat="0" applyBorder="0" applyAlignment="0" applyProtection="0"/>
    <xf numFmtId="0" fontId="39" fillId="26" borderId="0" applyNumberFormat="0" applyBorder="0" applyAlignment="0" applyProtection="0"/>
    <xf numFmtId="0" fontId="39" fillId="30" borderId="0" applyNumberFormat="0" applyBorder="0" applyAlignment="0" applyProtection="0"/>
    <xf numFmtId="0" fontId="40" fillId="4" borderId="0" applyNumberFormat="0" applyBorder="0" applyAlignment="0" applyProtection="0"/>
    <xf numFmtId="0" fontId="41" fillId="7" borderId="4" applyNumberFormat="0" applyAlignment="0" applyProtection="0"/>
    <xf numFmtId="0" fontId="42" fillId="8" borderId="7" applyNumberFormat="0" applyAlignment="0" applyProtection="0"/>
    <xf numFmtId="0" fontId="43" fillId="0" borderId="0" applyNumberFormat="0" applyFill="0" applyBorder="0" applyAlignment="0" applyProtection="0"/>
    <xf numFmtId="0" fontId="44" fillId="0" borderId="1" applyNumberFormat="0" applyFill="0" applyAlignment="0" applyProtection="0"/>
    <xf numFmtId="0" fontId="45" fillId="0" borderId="2" applyNumberFormat="0" applyFill="0" applyAlignment="0" applyProtection="0"/>
    <xf numFmtId="0" fontId="46" fillId="0" borderId="3" applyNumberFormat="0" applyFill="0" applyAlignment="0" applyProtection="0"/>
    <xf numFmtId="0" fontId="46" fillId="0" borderId="0" applyNumberFormat="0" applyFill="0" applyBorder="0" applyAlignment="0" applyProtection="0"/>
    <xf numFmtId="0" fontId="47" fillId="6" borderId="4" applyNumberFormat="0" applyAlignment="0" applyProtection="0"/>
    <xf numFmtId="0" fontId="48" fillId="0" borderId="6" applyNumberFormat="0" applyFill="0" applyAlignment="0" applyProtection="0"/>
    <xf numFmtId="0" fontId="49" fillId="5" borderId="0" applyNumberFormat="0" applyBorder="0" applyAlignment="0" applyProtection="0"/>
    <xf numFmtId="0" fontId="25" fillId="9" borderId="8" applyNumberFormat="0" applyFont="0" applyAlignment="0" applyProtection="0"/>
    <xf numFmtId="0" fontId="50" fillId="7" borderId="5" applyNumberFormat="0" applyAlignment="0" applyProtection="0"/>
    <xf numFmtId="0" fontId="51" fillId="0" borderId="0" applyNumberFormat="0" applyFill="0" applyBorder="0" applyAlignment="0" applyProtection="0"/>
    <xf numFmtId="0" fontId="52" fillId="0" borderId="9" applyNumberFormat="0" applyFill="0" applyAlignment="0" applyProtection="0"/>
    <xf numFmtId="0" fontId="53" fillId="0" borderId="0" applyNumberFormat="0" applyFill="0" applyBorder="0" applyAlignment="0" applyProtection="0"/>
    <xf numFmtId="0" fontId="1" fillId="0" borderId="0"/>
    <xf numFmtId="0" fontId="6" fillId="0" borderId="0" applyAlignment="0"/>
    <xf numFmtId="0" fontId="6" fillId="0" borderId="0"/>
    <xf numFmtId="43" fontId="25" fillId="0" borderId="0" applyFont="0" applyFill="0" applyBorder="0" applyAlignment="0" applyProtection="0"/>
  </cellStyleXfs>
  <cellXfs count="116">
    <xf numFmtId="0" fontId="0" fillId="0" borderId="0" xfId="0"/>
    <xf numFmtId="0" fontId="3" fillId="0" borderId="0" xfId="0" applyFont="1" applyAlignment="1">
      <alignment horizontal="center" vertical="center" wrapText="1"/>
    </xf>
    <xf numFmtId="0" fontId="3" fillId="0" borderId="0" xfId="0" applyFont="1" applyAlignment="1">
      <alignment horizontal="left" vertical="center" wrapText="1"/>
    </xf>
    <xf numFmtId="44" fontId="3" fillId="0" borderId="0" xfId="0" applyNumberFormat="1" applyFont="1" applyAlignment="1">
      <alignment horizontal="center" vertical="center" wrapText="1"/>
    </xf>
    <xf numFmtId="49" fontId="4" fillId="2" borderId="0" xfId="0" applyNumberFormat="1" applyFont="1" applyFill="1" applyAlignment="1">
      <alignment horizontal="center" vertical="center" wrapText="1"/>
    </xf>
    <xf numFmtId="49" fontId="4" fillId="0" borderId="0" xfId="0" applyNumberFormat="1" applyFont="1" applyAlignment="1">
      <alignment horizontal="center" vertical="center" wrapText="1"/>
    </xf>
    <xf numFmtId="49" fontId="4" fillId="2" borderId="0" xfId="0" applyNumberFormat="1" applyFont="1" applyFill="1" applyAlignment="1">
      <alignment horizontal="left" vertical="center" wrapText="1"/>
    </xf>
    <xf numFmtId="49" fontId="5" fillId="2" borderId="0" xfId="0" applyNumberFormat="1" applyFont="1" applyFill="1" applyAlignment="1">
      <alignment horizontal="center" vertical="center" wrapText="1"/>
    </xf>
    <xf numFmtId="44" fontId="5" fillId="2" borderId="0" xfId="1" applyNumberFormat="1" applyFont="1" applyFill="1" applyBorder="1" applyAlignment="1">
      <alignment horizontal="center" vertical="center" wrapText="1"/>
    </xf>
    <xf numFmtId="0" fontId="3" fillId="0" borderId="0" xfId="0" applyFont="1"/>
    <xf numFmtId="0" fontId="0" fillId="0" borderId="0" xfId="0" applyAlignment="1">
      <alignment horizontal="center"/>
    </xf>
    <xf numFmtId="0" fontId="3"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44" fontId="3" fillId="0" borderId="0" xfId="0" applyNumberFormat="1" applyFont="1" applyAlignment="1">
      <alignment horizontal="center"/>
    </xf>
    <xf numFmtId="164" fontId="3" fillId="0" borderId="0" xfId="0" applyNumberFormat="1" applyFont="1"/>
    <xf numFmtId="1" fontId="0" fillId="34" borderId="10" xfId="0" applyNumberFormat="1" applyFill="1" applyBorder="1"/>
    <xf numFmtId="0" fontId="0" fillId="34" borderId="10" xfId="0" applyFill="1" applyBorder="1"/>
    <xf numFmtId="2" fontId="0" fillId="34" borderId="10" xfId="0" applyNumberFormat="1" applyFill="1" applyBorder="1"/>
    <xf numFmtId="1" fontId="0" fillId="0" borderId="0" xfId="0" applyNumberFormat="1"/>
    <xf numFmtId="2" fontId="0" fillId="0" borderId="0" xfId="0" applyNumberFormat="1"/>
    <xf numFmtId="0" fontId="28" fillId="0" borderId="0" xfId="48"/>
    <xf numFmtId="0" fontId="28" fillId="0" borderId="11" xfId="48" applyBorder="1"/>
    <xf numFmtId="165" fontId="28" fillId="0" borderId="0" xfId="48" applyNumberFormat="1"/>
    <xf numFmtId="166" fontId="28" fillId="0" borderId="0" xfId="48" applyNumberFormat="1"/>
    <xf numFmtId="1" fontId="3" fillId="0" borderId="0" xfId="0" applyNumberFormat="1" applyFont="1" applyAlignment="1">
      <alignment horizontal="center" vertical="center" wrapText="1"/>
    </xf>
    <xf numFmtId="1" fontId="3" fillId="0" borderId="0" xfId="0" applyNumberFormat="1" applyFont="1" applyAlignment="1">
      <alignment horizontal="left"/>
    </xf>
    <xf numFmtId="1" fontId="3" fillId="0" borderId="0" xfId="0" applyNumberFormat="1" applyFont="1" applyAlignment="1">
      <alignment horizontal="center"/>
    </xf>
    <xf numFmtId="14" fontId="0" fillId="0" borderId="0" xfId="0" applyNumberFormat="1"/>
    <xf numFmtId="164" fontId="3" fillId="0" borderId="0" xfId="0" applyNumberFormat="1" applyFont="1" applyAlignment="1">
      <alignment horizontal="center"/>
    </xf>
    <xf numFmtId="164" fontId="3" fillId="36" borderId="0" xfId="0" applyNumberFormat="1" applyFont="1" applyFill="1" applyAlignment="1">
      <alignment horizontal="center" vertical="center" wrapText="1"/>
    </xf>
    <xf numFmtId="0" fontId="3" fillId="35" borderId="0" xfId="0" applyFont="1" applyFill="1" applyAlignment="1">
      <alignment horizontal="left"/>
    </xf>
    <xf numFmtId="0" fontId="3" fillId="35" borderId="0" xfId="0" applyFont="1" applyFill="1"/>
    <xf numFmtId="166" fontId="29" fillId="0" borderId="0" xfId="48" applyNumberFormat="1" applyFont="1"/>
    <xf numFmtId="0" fontId="29" fillId="0" borderId="0" xfId="48" applyFont="1"/>
    <xf numFmtId="165" fontId="29" fillId="0" borderId="0" xfId="48" applyNumberFormat="1" applyFont="1"/>
    <xf numFmtId="0" fontId="8" fillId="0" borderId="0" xfId="0" applyFont="1"/>
    <xf numFmtId="14" fontId="8" fillId="0" borderId="0" xfId="0" applyNumberFormat="1" applyFont="1"/>
    <xf numFmtId="164" fontId="3" fillId="0" borderId="0" xfId="0" applyNumberFormat="1" applyFont="1" applyAlignment="1">
      <alignment horizontal="left"/>
    </xf>
    <xf numFmtId="0" fontId="3" fillId="35" borderId="0" xfId="0" applyFont="1" applyFill="1" applyAlignment="1">
      <alignment horizontal="center"/>
    </xf>
    <xf numFmtId="164" fontId="3" fillId="35" borderId="0" xfId="0" applyNumberFormat="1" applyFont="1" applyFill="1"/>
    <xf numFmtId="1" fontId="3" fillId="35" borderId="0" xfId="0" applyNumberFormat="1" applyFont="1" applyFill="1" applyAlignment="1">
      <alignment horizontal="left"/>
    </xf>
    <xf numFmtId="0" fontId="30" fillId="0" borderId="0" xfId="0" applyFont="1" applyAlignment="1">
      <alignment horizontal="left"/>
    </xf>
    <xf numFmtId="0" fontId="31" fillId="0" borderId="0" xfId="0" applyFont="1" applyAlignment="1">
      <alignment horizontal="right"/>
    </xf>
    <xf numFmtId="0" fontId="32" fillId="0" borderId="0" xfId="0" applyFont="1"/>
    <xf numFmtId="0" fontId="32" fillId="0" borderId="0" xfId="0" applyFont="1" applyAlignment="1">
      <alignment horizontal="left"/>
    </xf>
    <xf numFmtId="0" fontId="33" fillId="0" borderId="0" xfId="0" applyFont="1" applyAlignment="1">
      <alignment horizontal="left"/>
    </xf>
    <xf numFmtId="0" fontId="30" fillId="0" borderId="0" xfId="0" applyFont="1" applyAlignment="1">
      <alignment horizontal="right"/>
    </xf>
    <xf numFmtId="0" fontId="32" fillId="0" borderId="12" xfId="0" applyFont="1" applyBorder="1" applyAlignment="1">
      <alignment horizontal="left"/>
    </xf>
    <xf numFmtId="0" fontId="34" fillId="0" borderId="0" xfId="0" applyFont="1" applyAlignment="1">
      <alignment horizontal="right"/>
    </xf>
    <xf numFmtId="0" fontId="32" fillId="0" borderId="18" xfId="0" applyFont="1" applyBorder="1" applyAlignment="1">
      <alignment horizontal="left"/>
    </xf>
    <xf numFmtId="0" fontId="35" fillId="0" borderId="0" xfId="0" applyFont="1" applyAlignment="1">
      <alignment horizontal="left"/>
    </xf>
    <xf numFmtId="0" fontId="30" fillId="0" borderId="21" xfId="0" applyFont="1" applyBorder="1" applyAlignment="1">
      <alignment horizontal="left"/>
    </xf>
    <xf numFmtId="0" fontId="30" fillId="0" borderId="22" xfId="0" applyFont="1" applyBorder="1" applyAlignment="1">
      <alignment horizontal="left"/>
    </xf>
    <xf numFmtId="0" fontId="30" fillId="0" borderId="23" xfId="0" applyFont="1" applyBorder="1" applyAlignment="1">
      <alignment horizontal="left"/>
    </xf>
    <xf numFmtId="0" fontId="32" fillId="0" borderId="24" xfId="0" applyFont="1" applyBorder="1" applyAlignment="1">
      <alignment horizontal="left"/>
    </xf>
    <xf numFmtId="0" fontId="32" fillId="0" borderId="19" xfId="0" applyFont="1" applyBorder="1" applyAlignment="1">
      <alignment horizontal="left"/>
    </xf>
    <xf numFmtId="0" fontId="30" fillId="0" borderId="19" xfId="0" applyFont="1" applyBorder="1" applyAlignment="1">
      <alignment horizontal="left"/>
    </xf>
    <xf numFmtId="0" fontId="30" fillId="37" borderId="25" xfId="0" applyFont="1" applyFill="1" applyBorder="1" applyAlignment="1">
      <alignment horizontal="left"/>
    </xf>
    <xf numFmtId="0" fontId="32" fillId="0" borderId="25" xfId="0" applyFont="1" applyBorder="1" applyAlignment="1">
      <alignment horizontal="left"/>
    </xf>
    <xf numFmtId="0" fontId="32" fillId="0" borderId="13" xfId="0" applyFont="1" applyBorder="1" applyAlignment="1">
      <alignment horizontal="left"/>
    </xf>
    <xf numFmtId="0" fontId="30" fillId="0" borderId="13" xfId="0" applyFont="1" applyBorder="1" applyAlignment="1">
      <alignment horizontal="left"/>
    </xf>
    <xf numFmtId="0" fontId="32" fillId="0" borderId="26" xfId="0" applyFont="1" applyBorder="1" applyAlignment="1">
      <alignment horizontal="left"/>
    </xf>
    <xf numFmtId="0" fontId="32" fillId="0" borderId="27" xfId="0" applyFont="1" applyBorder="1" applyAlignment="1">
      <alignment horizontal="left"/>
    </xf>
    <xf numFmtId="0" fontId="32" fillId="0" borderId="11" xfId="0" applyFont="1" applyBorder="1" applyAlignment="1">
      <alignment horizontal="left"/>
    </xf>
    <xf numFmtId="0" fontId="30" fillId="0" borderId="11" xfId="0" applyFont="1" applyBorder="1" applyAlignment="1">
      <alignment horizontal="left"/>
    </xf>
    <xf numFmtId="0" fontId="37" fillId="0" borderId="18" xfId="0" applyFont="1" applyBorder="1" applyAlignment="1">
      <alignment horizontal="left"/>
    </xf>
    <xf numFmtId="0" fontId="38" fillId="38" borderId="24" xfId="0" applyFont="1" applyFill="1" applyBorder="1"/>
    <xf numFmtId="0" fontId="32" fillId="38" borderId="19" xfId="0" applyFont="1" applyFill="1" applyBorder="1" applyAlignment="1">
      <alignment horizontal="left"/>
    </xf>
    <xf numFmtId="0" fontId="32" fillId="38" borderId="24" xfId="0" applyFont="1" applyFill="1" applyBorder="1" applyAlignment="1">
      <alignment horizontal="left"/>
    </xf>
    <xf numFmtId="0" fontId="30" fillId="38" borderId="19" xfId="0" applyFont="1" applyFill="1" applyBorder="1" applyAlignment="1">
      <alignment horizontal="left"/>
    </xf>
    <xf numFmtId="0" fontId="54" fillId="0" borderId="30" xfId="43" applyFont="1" applyBorder="1" applyAlignment="1">
      <alignment horizontal="left"/>
    </xf>
    <xf numFmtId="0" fontId="54" fillId="39" borderId="30" xfId="47" applyFont="1" applyFill="1" applyBorder="1" applyAlignment="1">
      <alignment horizontal="center" vertical="center"/>
    </xf>
    <xf numFmtId="167" fontId="7" fillId="39" borderId="30" xfId="98" applyNumberFormat="1" applyFont="1" applyFill="1" applyBorder="1" applyAlignment="1">
      <alignment horizontal="right"/>
    </xf>
    <xf numFmtId="0" fontId="25" fillId="40" borderId="31" xfId="43" applyFill="1" applyBorder="1"/>
    <xf numFmtId="0" fontId="25" fillId="40" borderId="31" xfId="43" applyFill="1" applyBorder="1" applyAlignment="1">
      <alignment vertical="center"/>
    </xf>
    <xf numFmtId="8" fontId="25" fillId="40" borderId="31" xfId="43" applyNumberFormat="1" applyFill="1" applyBorder="1"/>
    <xf numFmtId="6" fontId="25" fillId="40" borderId="31" xfId="43" applyNumberFormat="1" applyFill="1" applyBorder="1"/>
    <xf numFmtId="44" fontId="3" fillId="0" borderId="0" xfId="0" applyNumberFormat="1" applyFont="1" applyAlignment="1">
      <alignment horizontal="left"/>
    </xf>
    <xf numFmtId="44" fontId="3" fillId="0" borderId="0" xfId="0" applyNumberFormat="1" applyFont="1"/>
    <xf numFmtId="1" fontId="3" fillId="0" borderId="0" xfId="0" applyNumberFormat="1" applyFont="1"/>
    <xf numFmtId="0" fontId="55" fillId="0" borderId="0" xfId="0" applyFont="1"/>
    <xf numFmtId="1" fontId="55" fillId="0" borderId="0" xfId="0" applyNumberFormat="1" applyFont="1"/>
    <xf numFmtId="2" fontId="55" fillId="0" borderId="0" xfId="0" applyNumberFormat="1" applyFont="1"/>
    <xf numFmtId="1" fontId="3" fillId="35" borderId="0" xfId="0" applyNumberFormat="1" applyFont="1" applyFill="1"/>
    <xf numFmtId="0" fontId="5" fillId="0" borderId="0" xfId="0" applyFont="1" applyAlignment="1">
      <alignment horizontal="left" wrapText="1"/>
    </xf>
    <xf numFmtId="44" fontId="5" fillId="0" borderId="0" xfId="0" applyNumberFormat="1" applyFont="1" applyAlignment="1">
      <alignment horizontal="center"/>
    </xf>
    <xf numFmtId="164" fontId="5" fillId="0" borderId="0" xfId="0" applyNumberFormat="1" applyFont="1" applyAlignment="1">
      <alignment horizontal="center"/>
    </xf>
    <xf numFmtId="49" fontId="5" fillId="0" borderId="0" xfId="0" applyNumberFormat="1" applyFont="1" applyAlignment="1">
      <alignment horizontal="left" wrapText="1"/>
    </xf>
    <xf numFmtId="0" fontId="5" fillId="0" borderId="0" xfId="0" applyFont="1" applyAlignment="1">
      <alignment horizontal="left"/>
    </xf>
    <xf numFmtId="49" fontId="3" fillId="0" borderId="0" xfId="0" applyNumberFormat="1" applyFont="1" applyAlignment="1">
      <alignment horizontal="center"/>
    </xf>
    <xf numFmtId="0" fontId="5" fillId="0" borderId="0" xfId="0" applyFont="1" applyAlignment="1">
      <alignment horizontal="center"/>
    </xf>
    <xf numFmtId="0" fontId="56" fillId="0" borderId="0" xfId="0" applyFont="1" applyAlignment="1">
      <alignment horizontal="center" vertical="center"/>
    </xf>
    <xf numFmtId="44" fontId="56" fillId="0" borderId="0" xfId="0" applyNumberFormat="1" applyFont="1" applyAlignment="1">
      <alignment horizontal="center" vertical="center"/>
    </xf>
    <xf numFmtId="164" fontId="56" fillId="0" borderId="0" xfId="0" applyNumberFormat="1" applyFont="1" applyAlignment="1">
      <alignment horizontal="center" vertical="center"/>
    </xf>
    <xf numFmtId="0" fontId="57" fillId="0" borderId="0" xfId="0" applyFont="1" applyAlignment="1">
      <alignment horizontal="center"/>
    </xf>
    <xf numFmtId="2" fontId="3" fillId="0" borderId="0" xfId="0" applyNumberFormat="1" applyFont="1" applyAlignment="1">
      <alignment horizontal="center"/>
    </xf>
    <xf numFmtId="0" fontId="57" fillId="0" borderId="0" xfId="0" applyFont="1" applyAlignment="1">
      <alignment horizontal="center" vertical="center"/>
    </xf>
    <xf numFmtId="0" fontId="5" fillId="0" borderId="0" xfId="0" applyFont="1" applyAlignment="1">
      <alignment horizontal="center" wrapText="1"/>
    </xf>
    <xf numFmtId="0" fontId="32" fillId="0" borderId="21" xfId="0" applyFont="1" applyBorder="1" applyAlignment="1">
      <alignment horizontal="left" vertical="top" wrapText="1"/>
    </xf>
    <xf numFmtId="0" fontId="32" fillId="0" borderId="23" xfId="0" applyFont="1" applyBorder="1" applyAlignment="1">
      <alignment horizontal="left" vertical="top" wrapText="1"/>
    </xf>
    <xf numFmtId="0" fontId="32" fillId="0" borderId="28" xfId="0" applyFont="1" applyBorder="1" applyAlignment="1">
      <alignment horizontal="left" vertical="top" wrapText="1"/>
    </xf>
    <xf numFmtId="0" fontId="32" fillId="0" borderId="0" xfId="0" applyFont="1" applyAlignment="1">
      <alignment horizontal="left" vertical="top" wrapText="1"/>
    </xf>
    <xf numFmtId="0" fontId="32" fillId="0" borderId="12" xfId="0" applyFont="1" applyBorder="1" applyAlignment="1">
      <alignment horizontal="left"/>
    </xf>
    <xf numFmtId="0" fontId="32" fillId="0" borderId="13" xfId="0" applyFont="1" applyBorder="1" applyAlignment="1">
      <alignment horizontal="left"/>
    </xf>
    <xf numFmtId="0" fontId="32" fillId="0" borderId="14" xfId="0" applyFont="1" applyBorder="1" applyAlignment="1">
      <alignment horizontal="left"/>
    </xf>
    <xf numFmtId="0" fontId="32" fillId="0" borderId="15" xfId="0" applyFont="1" applyBorder="1" applyAlignment="1">
      <alignment horizontal="left"/>
    </xf>
    <xf numFmtId="0" fontId="32" fillId="0" borderId="16" xfId="0" applyFont="1" applyBorder="1" applyAlignment="1">
      <alignment horizontal="left"/>
    </xf>
    <xf numFmtId="0" fontId="32" fillId="0" borderId="17" xfId="0" applyFont="1" applyBorder="1" applyAlignment="1">
      <alignment horizontal="left"/>
    </xf>
    <xf numFmtId="0" fontId="32" fillId="0" borderId="29" xfId="0" applyFont="1" applyBorder="1" applyAlignment="1">
      <alignment horizontal="left"/>
    </xf>
    <xf numFmtId="0" fontId="32" fillId="0" borderId="18" xfId="0" applyFont="1" applyBorder="1" applyAlignment="1">
      <alignment horizontal="left"/>
    </xf>
    <xf numFmtId="0" fontId="32" fillId="0" borderId="19" xfId="0" applyFont="1" applyBorder="1" applyAlignment="1">
      <alignment horizontal="left"/>
    </xf>
    <xf numFmtId="0" fontId="32" fillId="0" borderId="20" xfId="0" applyFont="1" applyBorder="1" applyAlignment="1">
      <alignment horizontal="left"/>
    </xf>
    <xf numFmtId="14" fontId="32" fillId="0" borderId="18" xfId="0" applyNumberFormat="1" applyFont="1" applyBorder="1" applyAlignment="1">
      <alignment horizontal="left"/>
    </xf>
    <xf numFmtId="14" fontId="32" fillId="0" borderId="19" xfId="0" applyNumberFormat="1" applyFont="1" applyBorder="1" applyAlignment="1">
      <alignment horizontal="left"/>
    </xf>
    <xf numFmtId="14" fontId="32" fillId="0" borderId="20" xfId="0" applyNumberFormat="1" applyFont="1" applyBorder="1" applyAlignment="1">
      <alignment horizontal="left"/>
    </xf>
  </cellXfs>
  <cellStyles count="99">
    <cellStyle name="20% - Accent1" xfId="20" builtinId="30" customBuiltin="1"/>
    <cellStyle name="20% - Accent1 2" xfId="55" xr:uid="{91EEB3F3-2763-4EC6-9347-2E5FE60F7899}"/>
    <cellStyle name="20% - Accent2" xfId="24" builtinId="34" customBuiltin="1"/>
    <cellStyle name="20% - Accent2 2" xfId="56" xr:uid="{05C21D1A-4A81-48CA-B93D-1376A9E22FDC}"/>
    <cellStyle name="20% - Accent3" xfId="28" builtinId="38" customBuiltin="1"/>
    <cellStyle name="20% - Accent3 2" xfId="57" xr:uid="{A420F914-1084-4FA3-87CC-3FF15ED9A9D6}"/>
    <cellStyle name="20% - Accent4" xfId="32" builtinId="42" customBuiltin="1"/>
    <cellStyle name="20% - Accent4 2" xfId="58" xr:uid="{A7449BFB-70ED-4719-9F79-73ED37063B87}"/>
    <cellStyle name="20% - Accent5" xfId="36" builtinId="46" customBuiltin="1"/>
    <cellStyle name="20% - Accent5 2" xfId="59" xr:uid="{ADF23A45-C787-4721-BB4B-7298C305FA71}"/>
    <cellStyle name="20% - Accent6" xfId="40" builtinId="50" customBuiltin="1"/>
    <cellStyle name="20% - Accent6 2" xfId="60" xr:uid="{29E1C2BA-EB0E-4CAD-AADB-BB8E43EE9C77}"/>
    <cellStyle name="40% - Accent1" xfId="21" builtinId="31" customBuiltin="1"/>
    <cellStyle name="40% - Accent1 2" xfId="61" xr:uid="{17005A33-FBFD-4764-B3A2-85E513F70DA7}"/>
    <cellStyle name="40% - Accent2" xfId="25" builtinId="35" customBuiltin="1"/>
    <cellStyle name="40% - Accent2 2" xfId="62" xr:uid="{52E65C55-8DD8-413D-A63B-7E5168AA9B88}"/>
    <cellStyle name="40% - Accent3" xfId="29" builtinId="39" customBuiltin="1"/>
    <cellStyle name="40% - Accent3 2" xfId="63" xr:uid="{C67E6AE6-9ABE-4CB5-BCF2-946CC66CF800}"/>
    <cellStyle name="40% - Accent4" xfId="33" builtinId="43" customBuiltin="1"/>
    <cellStyle name="40% - Accent4 2" xfId="64" xr:uid="{4184D714-8891-4861-B955-A69F7DF1B552}"/>
    <cellStyle name="40% - Accent5" xfId="37" builtinId="47" customBuiltin="1"/>
    <cellStyle name="40% - Accent5 2" xfId="65" xr:uid="{DD0E2582-599F-4CD2-B0A6-A9334CE6DD2F}"/>
    <cellStyle name="40% - Accent6" xfId="41" builtinId="51" customBuiltin="1"/>
    <cellStyle name="40% - Accent6 2" xfId="66" xr:uid="{4E2C3345-D669-463C-99FB-2BA88B591DD7}"/>
    <cellStyle name="60% - Accent1" xfId="22" builtinId="32" customBuiltin="1"/>
    <cellStyle name="60% - Accent1 2" xfId="67" xr:uid="{9EC7A5BD-FFDD-415B-9197-77715D22A8A0}"/>
    <cellStyle name="60% - Accent2" xfId="26" builtinId="36" customBuiltin="1"/>
    <cellStyle name="60% - Accent2 2" xfId="68" xr:uid="{F74AADA7-97F1-4500-B244-BA22BBE41B6F}"/>
    <cellStyle name="60% - Accent3" xfId="30" builtinId="40" customBuiltin="1"/>
    <cellStyle name="60% - Accent3 2" xfId="69" xr:uid="{7B98AE5D-B30E-48DB-A48E-D18E1FFCD414}"/>
    <cellStyle name="60% - Accent4" xfId="34" builtinId="44" customBuiltin="1"/>
    <cellStyle name="60% - Accent4 2" xfId="70" xr:uid="{65062F5E-4488-4D91-94FD-A3DCDEF31FCB}"/>
    <cellStyle name="60% - Accent5" xfId="38" builtinId="48" customBuiltin="1"/>
    <cellStyle name="60% - Accent5 2" xfId="71" xr:uid="{68D0A737-84F9-47A7-A3A8-6DAB09325184}"/>
    <cellStyle name="60% - Accent6" xfId="42" builtinId="52" customBuiltin="1"/>
    <cellStyle name="60% - Accent6 2" xfId="72" xr:uid="{1569358C-9630-46F7-A33D-677004BE6472}"/>
    <cellStyle name="Accent1" xfId="19" builtinId="29" customBuiltin="1"/>
    <cellStyle name="Accent1 2" xfId="73" xr:uid="{DE848F3C-852A-4F75-86FC-2F94DE0463D9}"/>
    <cellStyle name="Accent2" xfId="23" builtinId="33" customBuiltin="1"/>
    <cellStyle name="Accent2 2" xfId="74" xr:uid="{DB8C48C0-A5E0-4AED-B4C5-17E8FFB31D0D}"/>
    <cellStyle name="Accent3" xfId="27" builtinId="37" customBuiltin="1"/>
    <cellStyle name="Accent3 2" xfId="75" xr:uid="{13E04609-4206-4082-A992-793135339CBC}"/>
    <cellStyle name="Accent4" xfId="31" builtinId="41" customBuiltin="1"/>
    <cellStyle name="Accent4 2" xfId="76" xr:uid="{3A97A7FF-8E3F-4785-823C-90782AA5B1B2}"/>
    <cellStyle name="Accent5" xfId="35" builtinId="45" customBuiltin="1"/>
    <cellStyle name="Accent5 2" xfId="77" xr:uid="{554DBCBC-8E68-4E2A-849E-0175039D2DB4}"/>
    <cellStyle name="Accent6" xfId="39" builtinId="49" customBuiltin="1"/>
    <cellStyle name="Accent6 2" xfId="78" xr:uid="{276963FF-530D-4525-9AF7-2E19B4889133}"/>
    <cellStyle name="Bad" xfId="8" builtinId="27" customBuiltin="1"/>
    <cellStyle name="Bad 2" xfId="79" xr:uid="{CFCF8369-A1BE-42E8-A0B0-E5CA290AD272}"/>
    <cellStyle name="Calculation" xfId="12" builtinId="22" customBuiltin="1"/>
    <cellStyle name="Calculation 2" xfId="80" xr:uid="{6D6C3543-653B-4BD8-9691-933D942D24C9}"/>
    <cellStyle name="Check Cell" xfId="14" builtinId="23" customBuiltin="1"/>
    <cellStyle name="Check Cell 2" xfId="81" xr:uid="{05C3F4CD-5D8A-4931-9C89-66E9CBAF6BEF}"/>
    <cellStyle name="Comma" xfId="1" builtinId="3"/>
    <cellStyle name="Comma 2" xfId="44" xr:uid="{97DCC46C-95AD-4551-BED3-7470302DDC29}"/>
    <cellStyle name="Comma 2 2" xfId="50" xr:uid="{095AE344-FDF4-4993-AD00-8BEAAD86AEB7}"/>
    <cellStyle name="Comma 2 2 2" xfId="54" xr:uid="{DCE0BD43-8F66-43EE-B7CF-C04D889FF79C}"/>
    <cellStyle name="Comma 2 3" xfId="52" xr:uid="{D3498291-98E3-4EC0-929F-69E62AEF48C1}"/>
    <cellStyle name="Comma 3" xfId="49" xr:uid="{C2CEC180-9196-4B96-BF6D-04CEE986BBDF}"/>
    <cellStyle name="Comma 3 2" xfId="53" xr:uid="{3A9D65C1-F34B-42C2-A4B1-2A8B376AC449}"/>
    <cellStyle name="Comma 4" xfId="51" xr:uid="{773ECC94-A6B7-46CC-BE19-A0745BC26ED7}"/>
    <cellStyle name="Comma 5" xfId="98" xr:uid="{3CA96769-8847-4217-81C3-49D45939BBBF}"/>
    <cellStyle name="Explanatory Text" xfId="17" builtinId="53" customBuiltin="1"/>
    <cellStyle name="Explanatory Text 2" xfId="82" xr:uid="{FB7131CB-2195-463B-9FC7-0703869F593F}"/>
    <cellStyle name="Good" xfId="7" builtinId="26" customBuiltin="1"/>
    <cellStyle name="Good 2" xfId="46" xr:uid="{A545F40E-A142-44ED-9844-3B969CFA5710}"/>
    <cellStyle name="Heading 1" xfId="3" builtinId="16" customBuiltin="1"/>
    <cellStyle name="Heading 1 2" xfId="83" xr:uid="{DEA18740-8E59-431D-8775-FE5A1D5DAF39}"/>
    <cellStyle name="Heading 2" xfId="4" builtinId="17" customBuiltin="1"/>
    <cellStyle name="Heading 2 2" xfId="84" xr:uid="{677275CE-AF0B-4036-A40E-7900CF0999F3}"/>
    <cellStyle name="Heading 3" xfId="5" builtinId="18" customBuiltin="1"/>
    <cellStyle name="Heading 3 2" xfId="85" xr:uid="{8D5901EF-1AC0-4CA6-A992-A12F5D075990}"/>
    <cellStyle name="Heading 4" xfId="6" builtinId="19" customBuiltin="1"/>
    <cellStyle name="Heading 4 2" xfId="86" xr:uid="{7A0C668C-660A-49E8-86CF-1BD7A17FE9A1}"/>
    <cellStyle name="Input" xfId="10" builtinId="20" customBuiltin="1"/>
    <cellStyle name="Input 2" xfId="87" xr:uid="{D618FC2D-7C3B-4B11-9E01-E5860A3A863E}"/>
    <cellStyle name="Linked Cell" xfId="13" builtinId="24" customBuiltin="1"/>
    <cellStyle name="Linked Cell 2" xfId="88" xr:uid="{9C375365-AF12-48A7-9929-411DC4C1F7C9}"/>
    <cellStyle name="Neutral" xfId="9" builtinId="28" customBuiltin="1"/>
    <cellStyle name="Neutral 2" xfId="89" xr:uid="{7B2FFCC3-36CB-4D7C-9495-9104EE09F7FB}"/>
    <cellStyle name="Normal" xfId="0" builtinId="0"/>
    <cellStyle name="Normal 11" xfId="97" xr:uid="{40BB27AA-3061-4DAF-A263-1CECF6CC6E0E}"/>
    <cellStyle name="Normal 2" xfId="43" xr:uid="{2FA1FD0D-1986-465B-844B-DC8A9443FE06}"/>
    <cellStyle name="Normal 2 2" xfId="96" xr:uid="{65187C74-2D6A-4DDC-AD75-EDC789297BCC}"/>
    <cellStyle name="Normal 3" xfId="48" xr:uid="{D160244F-A090-4234-A85B-451E6E1DB426}"/>
    <cellStyle name="Normal 3 2" xfId="95" xr:uid="{D9C9E822-245C-4A55-8A96-C465D967C46D}"/>
    <cellStyle name="Normal 4" xfId="47" xr:uid="{007CE86A-82BA-4B01-BCE7-3068F243A45F}"/>
    <cellStyle name="Note" xfId="16" builtinId="10" customBuiltin="1"/>
    <cellStyle name="Note 2" xfId="90" xr:uid="{C1DE250D-2662-4EF5-A5DC-D3E0FC253803}"/>
    <cellStyle name="Output" xfId="11" builtinId="21" customBuiltin="1"/>
    <cellStyle name="Output 2" xfId="91" xr:uid="{F7D43D1D-A5DB-4F16-945E-BE58DCE87887}"/>
    <cellStyle name="Percent 2" xfId="45" xr:uid="{F23BDB7F-6D60-4305-8757-80488C0E0D73}"/>
    <cellStyle name="Title" xfId="2" builtinId="15" customBuiltin="1"/>
    <cellStyle name="Title 2" xfId="92" xr:uid="{DBBF5DBC-0A49-4BF2-9C6D-BB96CCC82901}"/>
    <cellStyle name="Total" xfId="18" builtinId="25" customBuiltin="1"/>
    <cellStyle name="Total 2" xfId="93" xr:uid="{E9D2EC49-6B38-49CA-8A41-092B1807E7C9}"/>
    <cellStyle name="Warning Text" xfId="15" builtinId="11" customBuiltin="1"/>
    <cellStyle name="Warning Text 2" xfId="94" xr:uid="{826976B3-30BE-4C41-9614-61A0FE4456E8}"/>
  </cellStyles>
  <dxfs count="3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FFFF00"/>
        </patternFill>
      </fill>
    </dxf>
    <dxf>
      <fill>
        <patternFill>
          <bgColor rgb="FFFFFF00"/>
        </patternFill>
      </fill>
    </dxf>
    <dxf>
      <fill>
        <patternFill>
          <bgColor rgb="FF002060"/>
        </patternFill>
      </fill>
    </dxf>
    <dxf>
      <font>
        <color rgb="FF9C0006"/>
      </font>
      <fill>
        <patternFill>
          <bgColor rgb="FFFFC7CE"/>
        </patternFill>
      </fill>
    </dxf>
    <dxf>
      <font>
        <color rgb="FF9C0006"/>
      </font>
      <fill>
        <patternFill>
          <bgColor rgb="FFFFC7CE"/>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2060"/>
        </patternFill>
      </fill>
    </dxf>
    <dxf>
      <fill>
        <patternFill>
          <bgColor rgb="FF002060"/>
        </patternFill>
      </fill>
    </dxf>
    <dxf>
      <fill>
        <patternFill>
          <bgColor rgb="FF002060"/>
        </patternFill>
      </fill>
    </dxf>
    <dxf>
      <fill>
        <patternFill>
          <bgColor rgb="FFFFFF00"/>
        </patternFill>
      </fill>
    </dxf>
    <dxf>
      <fill>
        <patternFill>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manda Curzon" id="{8632DAB2-A7BE-4B74-A088-8838381025CF}" userId="S::AMCU@hempel.com::66f2b56f-e7ac-497c-88a5-625a53747e9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14" dT="2022-08-22T12:52:21.47" personId="{8632DAB2-A7BE-4B74-A088-8838381025CF}" id="{51CAA2A1-491F-4608-8C79-119A9CC1A401}">
    <text>Producnt code is SAT not CRT amdned description which was CT Stronhokd Smooth</text>
  </threadedComment>
  <threadedComment ref="D772" dT="2022-08-22T12:52:21.47" personId="{8632DAB2-A7BE-4B74-A088-8838381025CF}" id="{085CADC6-8081-4BB9-A981-279FE7AAC42C}">
    <text>Producnt code is SAT not CRT amdned description which was CT Stronhokd Smooth</text>
  </threadedComment>
</ThreadedComments>
</file>

<file path=xl/threadedComments/threadedComment2.xml><?xml version="1.0" encoding="utf-8"?>
<ThreadedComments xmlns="http://schemas.microsoft.com/office/spreadsheetml/2018/threadedcomments" xmlns:x="http://schemas.openxmlformats.org/spreadsheetml/2006/main">
  <threadedComment ref="E215" dT="2022-08-22T12:52:21.47" personId="{8632DAB2-A7BE-4B74-A088-8838381025CF}" id="{3739A534-E37F-41A5-BA3D-6587DFC5E45C}">
    <text>Producnt code is SAT not CRT amdned description which was CT Stronhokd Smooth</text>
  </threadedComment>
  <threadedComment ref="E773" dT="2022-08-22T12:52:21.47" personId="{8632DAB2-A7BE-4B74-A088-8838381025CF}" id="{4C2FEBE0-2F68-46B2-96FF-5C0EAA264F31}">
    <text>Producnt code is SAT not CRT amdned description which was CT Stronhokd Smooth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A01E-DAD8-4B85-910E-6FC552FACF55}">
  <sheetPr filterMode="1"/>
  <dimension ref="A1:Q808"/>
  <sheetViews>
    <sheetView workbookViewId="0">
      <selection activeCell="D97" sqref="D97"/>
    </sheetView>
  </sheetViews>
  <sheetFormatPr defaultRowHeight="13.8" x14ac:dyDescent="0.3"/>
  <cols>
    <col min="1" max="2" width="8.88671875" style="83"/>
    <col min="3" max="3" width="8.88671875" style="82"/>
    <col min="4" max="4" width="44.44140625" style="81" bestFit="1" customWidth="1"/>
    <col min="5" max="5" width="8.88671875" style="81"/>
    <col min="6" max="6" width="23.109375" style="81" customWidth="1"/>
    <col min="7" max="8" width="8.88671875" style="81"/>
    <col min="9" max="10" width="9.5546875" style="81" bestFit="1" customWidth="1"/>
    <col min="11" max="11" width="13.44140625" style="81" bestFit="1" customWidth="1"/>
    <col min="12" max="14" width="8.88671875" style="81"/>
    <col min="15" max="16" width="9.44140625" style="81" bestFit="1" customWidth="1"/>
    <col min="17" max="16384" width="8.88671875" style="81"/>
  </cols>
  <sheetData>
    <row r="1" spans="1:17" ht="14.4" x14ac:dyDescent="0.3">
      <c r="A1" s="11"/>
      <c r="B1" s="11"/>
      <c r="C1" s="11"/>
      <c r="D1" s="13"/>
      <c r="E1" s="12"/>
      <c r="F1" s="13"/>
      <c r="G1" s="83"/>
      <c r="H1" s="83"/>
      <c r="I1" s="82"/>
      <c r="L1" s="81" t="s">
        <v>13723</v>
      </c>
      <c r="M1" s="81" t="s">
        <v>13724</v>
      </c>
    </row>
    <row r="2" spans="1:17" ht="14.4" hidden="1" x14ac:dyDescent="0.3">
      <c r="A2" s="10">
        <v>6061706</v>
      </c>
      <c r="B2" s="11" t="s">
        <v>26</v>
      </c>
      <c r="C2" s="11" t="s">
        <v>27</v>
      </c>
      <c r="D2" s="13" t="s">
        <v>6306</v>
      </c>
      <c r="E2" s="12" t="s">
        <v>13729</v>
      </c>
      <c r="F2" s="19"/>
      <c r="G2" s="83">
        <v>1.1340000000000001</v>
      </c>
      <c r="H2" s="83">
        <v>1.1100000000000001</v>
      </c>
      <c r="I2" s="82">
        <v>2408.9153439153424</v>
      </c>
      <c r="J2" s="81" t="s">
        <v>13721</v>
      </c>
      <c r="L2" s="83">
        <f>SUM(G2*I2)</f>
        <v>2731.7099999999987</v>
      </c>
      <c r="M2" s="83">
        <f>SUM(H2*I2)</f>
        <v>2673.8960317460305</v>
      </c>
      <c r="O2" s="83">
        <f>SUM(M2:M807)</f>
        <v>359066.92626618117</v>
      </c>
      <c r="P2" s="83">
        <f>SUM(L2:L807)</f>
        <v>366827.48390728509</v>
      </c>
      <c r="Q2" s="83">
        <f>SUM(O2-P2)</f>
        <v>-7760.5576411039219</v>
      </c>
    </row>
    <row r="3" spans="1:17" ht="14.4" hidden="1" x14ac:dyDescent="0.3">
      <c r="A3" s="10">
        <v>5023891</v>
      </c>
      <c r="B3" s="11" t="s">
        <v>26</v>
      </c>
      <c r="C3" s="11" t="s">
        <v>27</v>
      </c>
      <c r="D3" s="13" t="s">
        <v>245</v>
      </c>
      <c r="E3" s="12" t="s">
        <v>13730</v>
      </c>
      <c r="F3" s="13" t="s">
        <v>232</v>
      </c>
      <c r="G3" s="83">
        <v>23.76</v>
      </c>
      <c r="H3" s="83">
        <v>23.76</v>
      </c>
      <c r="I3" s="82">
        <v>1841.9999999999998</v>
      </c>
      <c r="J3" s="81" t="s">
        <v>13722</v>
      </c>
      <c r="L3" s="83">
        <f t="shared" ref="L3:L66" si="0">SUM(G3*I3)</f>
        <v>43765.919999999998</v>
      </c>
      <c r="M3" s="83">
        <f t="shared" ref="M3:M66" si="1">SUM(H3*I3)</f>
        <v>43765.919999999998</v>
      </c>
    </row>
    <row r="4" spans="1:17" ht="14.4" hidden="1" x14ac:dyDescent="0.3">
      <c r="A4" s="11">
        <v>6046432</v>
      </c>
      <c r="B4" s="11" t="s">
        <v>26</v>
      </c>
      <c r="C4" s="11" t="s">
        <v>27</v>
      </c>
      <c r="D4" s="13" t="s">
        <v>218</v>
      </c>
      <c r="E4" s="12" t="s">
        <v>13731</v>
      </c>
      <c r="F4" s="13"/>
      <c r="G4" s="83">
        <v>7.76</v>
      </c>
      <c r="H4" s="83">
        <v>7.76</v>
      </c>
      <c r="I4" s="82">
        <v>1597.0000000000007</v>
      </c>
      <c r="J4" s="81" t="s">
        <v>13722</v>
      </c>
      <c r="L4" s="83">
        <f t="shared" si="0"/>
        <v>12392.720000000005</v>
      </c>
      <c r="M4" s="83">
        <f t="shared" si="1"/>
        <v>12392.720000000005</v>
      </c>
    </row>
    <row r="5" spans="1:17" ht="14.4" hidden="1" x14ac:dyDescent="0.3">
      <c r="A5" s="11">
        <v>6058266</v>
      </c>
      <c r="B5" s="11" t="s">
        <v>26</v>
      </c>
      <c r="C5" s="11" t="s">
        <v>27</v>
      </c>
      <c r="D5" s="13" t="s">
        <v>3386</v>
      </c>
      <c r="E5" s="12" t="s">
        <v>13732</v>
      </c>
      <c r="F5" s="13"/>
      <c r="G5" s="83">
        <v>7.9799999999999995</v>
      </c>
      <c r="H5" s="83">
        <v>7.98</v>
      </c>
      <c r="I5" s="82">
        <v>1201.0000000000002</v>
      </c>
      <c r="J5" s="81" t="s">
        <v>13722</v>
      </c>
      <c r="L5" s="83">
        <f t="shared" si="0"/>
        <v>9583.9800000000014</v>
      </c>
      <c r="M5" s="83">
        <f t="shared" si="1"/>
        <v>9583.9800000000032</v>
      </c>
      <c r="P5" s="81">
        <v>806</v>
      </c>
      <c r="Q5" s="81" t="s">
        <v>13727</v>
      </c>
    </row>
    <row r="6" spans="1:17" ht="14.4" hidden="1" x14ac:dyDescent="0.3">
      <c r="A6" s="10">
        <v>6040482</v>
      </c>
      <c r="B6" s="11" t="s">
        <v>26</v>
      </c>
      <c r="C6" s="11" t="s">
        <v>27</v>
      </c>
      <c r="D6" s="13" t="s">
        <v>6596</v>
      </c>
      <c r="E6" s="12" t="s">
        <v>13733</v>
      </c>
      <c r="F6" s="19"/>
      <c r="G6" s="83">
        <v>6.3629999999999995</v>
      </c>
      <c r="H6" s="83">
        <v>6.55389</v>
      </c>
      <c r="I6" s="82">
        <v>941.44271570014143</v>
      </c>
      <c r="J6" s="81" t="s">
        <v>13725</v>
      </c>
      <c r="L6" s="83">
        <f t="shared" si="0"/>
        <v>5990.4</v>
      </c>
      <c r="M6" s="83">
        <f t="shared" si="1"/>
        <v>6170.1120000000001</v>
      </c>
      <c r="P6" s="81">
        <v>666</v>
      </c>
      <c r="Q6" s="81" t="s">
        <v>13726</v>
      </c>
    </row>
    <row r="7" spans="1:17" ht="14.4" hidden="1" x14ac:dyDescent="0.3">
      <c r="A7" s="10">
        <v>5040579</v>
      </c>
      <c r="B7" s="11" t="s">
        <v>26</v>
      </c>
      <c r="C7" s="11" t="s">
        <v>27</v>
      </c>
      <c r="D7" s="13" t="s">
        <v>287</v>
      </c>
      <c r="E7" s="12" t="s">
        <v>13734</v>
      </c>
      <c r="F7" s="19" t="s">
        <v>248</v>
      </c>
      <c r="G7" s="83">
        <v>41.12</v>
      </c>
      <c r="H7" s="83">
        <v>41.12</v>
      </c>
      <c r="I7" s="82">
        <v>609</v>
      </c>
      <c r="J7" s="81" t="s">
        <v>13722</v>
      </c>
      <c r="L7" s="83">
        <f t="shared" si="0"/>
        <v>25042.079999999998</v>
      </c>
      <c r="M7" s="83">
        <f t="shared" si="1"/>
        <v>25042.079999999998</v>
      </c>
      <c r="P7" s="81">
        <v>94</v>
      </c>
      <c r="Q7" s="81" t="s">
        <v>13722</v>
      </c>
    </row>
    <row r="8" spans="1:17" ht="14.4" hidden="1" x14ac:dyDescent="0.3">
      <c r="A8" s="10">
        <v>5024010</v>
      </c>
      <c r="B8" s="11" t="s">
        <v>26</v>
      </c>
      <c r="C8" s="11" t="s">
        <v>27</v>
      </c>
      <c r="D8" s="13" t="s">
        <v>282</v>
      </c>
      <c r="E8" s="12" t="s">
        <v>13735</v>
      </c>
      <c r="F8" s="13" t="s">
        <v>235</v>
      </c>
      <c r="G8" s="83">
        <v>20.32</v>
      </c>
      <c r="H8" s="83">
        <v>20.32</v>
      </c>
      <c r="I8" s="82">
        <v>540</v>
      </c>
      <c r="J8" s="81" t="s">
        <v>13722</v>
      </c>
      <c r="L8" s="83">
        <f t="shared" si="0"/>
        <v>10972.8</v>
      </c>
      <c r="M8" s="83">
        <f t="shared" si="1"/>
        <v>10972.8</v>
      </c>
      <c r="P8" s="81">
        <v>46</v>
      </c>
      <c r="Q8" s="81" t="s">
        <v>13728</v>
      </c>
    </row>
    <row r="9" spans="1:17" ht="14.4" hidden="1" x14ac:dyDescent="0.3">
      <c r="A9" s="11">
        <v>6041133</v>
      </c>
      <c r="B9" s="11" t="s">
        <v>26</v>
      </c>
      <c r="C9" s="11" t="s">
        <v>27</v>
      </c>
      <c r="D9" s="13" t="s">
        <v>102</v>
      </c>
      <c r="E9" s="12" t="s">
        <v>13736</v>
      </c>
      <c r="F9" s="13"/>
      <c r="G9" s="83">
        <v>3.5</v>
      </c>
      <c r="H9" s="83">
        <v>3.3</v>
      </c>
      <c r="I9" s="82">
        <v>536</v>
      </c>
      <c r="J9" s="81" t="s">
        <v>13721</v>
      </c>
      <c r="L9" s="83">
        <f t="shared" si="0"/>
        <v>1876</v>
      </c>
      <c r="M9" s="83">
        <f t="shared" si="1"/>
        <v>1768.8</v>
      </c>
    </row>
    <row r="10" spans="1:17" ht="14.4" hidden="1" x14ac:dyDescent="0.3">
      <c r="A10" s="10">
        <v>6061706</v>
      </c>
      <c r="B10" s="11" t="s">
        <v>26</v>
      </c>
      <c r="C10" s="11" t="s">
        <v>27</v>
      </c>
      <c r="D10" s="13" t="s">
        <v>6306</v>
      </c>
      <c r="E10" s="12" t="s">
        <v>13729</v>
      </c>
      <c r="F10" s="19"/>
      <c r="G10" s="83">
        <v>1.1340000000000001</v>
      </c>
      <c r="H10" s="83">
        <v>1.1100000000000001</v>
      </c>
      <c r="I10" s="82">
        <v>437.84295175023664</v>
      </c>
      <c r="J10" s="81" t="s">
        <v>13722</v>
      </c>
      <c r="L10" s="83">
        <f t="shared" si="0"/>
        <v>496.51390728476838</v>
      </c>
      <c r="M10" s="83">
        <f t="shared" si="1"/>
        <v>486.00567644276271</v>
      </c>
      <c r="P10" s="81">
        <f>SUM(P6:P8)</f>
        <v>806</v>
      </c>
    </row>
    <row r="11" spans="1:17" ht="14.4" hidden="1" x14ac:dyDescent="0.3">
      <c r="A11" s="10">
        <v>5026956</v>
      </c>
      <c r="B11" s="11" t="s">
        <v>26</v>
      </c>
      <c r="C11" s="11" t="s">
        <v>27</v>
      </c>
      <c r="D11" s="13" t="s">
        <v>261</v>
      </c>
      <c r="E11" s="12" t="s">
        <v>13737</v>
      </c>
      <c r="F11" s="19" t="s">
        <v>232</v>
      </c>
      <c r="G11" s="83">
        <v>25.72</v>
      </c>
      <c r="H11" s="83">
        <v>25.72</v>
      </c>
      <c r="I11" s="82">
        <v>433.99999999999937</v>
      </c>
      <c r="J11" s="81" t="s">
        <v>13722</v>
      </c>
      <c r="L11" s="83">
        <f t="shared" si="0"/>
        <v>11162.479999999983</v>
      </c>
      <c r="M11" s="83">
        <f t="shared" si="1"/>
        <v>11162.479999999983</v>
      </c>
    </row>
    <row r="12" spans="1:17" ht="14.4" x14ac:dyDescent="0.3">
      <c r="A12" s="10">
        <v>5024059</v>
      </c>
      <c r="B12" s="11" t="s">
        <v>26</v>
      </c>
      <c r="C12" s="11" t="s">
        <v>27</v>
      </c>
      <c r="D12" s="13" t="s">
        <v>266</v>
      </c>
      <c r="E12" s="12" t="s">
        <v>13738</v>
      </c>
      <c r="F12" s="13" t="s">
        <v>232</v>
      </c>
      <c r="G12" s="83">
        <v>21.64</v>
      </c>
      <c r="H12" s="83">
        <v>21.64</v>
      </c>
      <c r="I12" s="82">
        <v>375.99999999999994</v>
      </c>
      <c r="J12" s="81" t="s">
        <v>13722</v>
      </c>
      <c r="L12" s="83">
        <f t="shared" si="0"/>
        <v>8136.6399999999994</v>
      </c>
      <c r="M12" s="83">
        <f t="shared" si="1"/>
        <v>8136.6399999999994</v>
      </c>
    </row>
    <row r="13" spans="1:17" ht="14.4" hidden="1" x14ac:dyDescent="0.3">
      <c r="A13" s="10">
        <v>6041126</v>
      </c>
      <c r="B13" s="11" t="s">
        <v>26</v>
      </c>
      <c r="C13" s="11" t="s">
        <v>27</v>
      </c>
      <c r="D13" s="13" t="s">
        <v>100</v>
      </c>
      <c r="E13" s="12" t="s">
        <v>13739</v>
      </c>
      <c r="F13" s="19"/>
      <c r="G13" s="83">
        <v>1.4</v>
      </c>
      <c r="H13" s="83">
        <v>1.4</v>
      </c>
      <c r="I13" s="82">
        <v>366</v>
      </c>
      <c r="J13" s="81" t="s">
        <v>13722</v>
      </c>
      <c r="L13" s="83">
        <f t="shared" si="0"/>
        <v>512.4</v>
      </c>
      <c r="M13" s="83">
        <f t="shared" si="1"/>
        <v>512.4</v>
      </c>
    </row>
    <row r="14" spans="1:17" ht="14.4" hidden="1" x14ac:dyDescent="0.3">
      <c r="A14" s="11">
        <v>5024174</v>
      </c>
      <c r="B14" s="11" t="s">
        <v>26</v>
      </c>
      <c r="C14" s="11" t="s">
        <v>27</v>
      </c>
      <c r="D14" s="13" t="s">
        <v>236</v>
      </c>
      <c r="E14" s="12" t="s">
        <v>13740</v>
      </c>
      <c r="F14" s="13" t="s">
        <v>232</v>
      </c>
      <c r="G14" s="83">
        <v>18</v>
      </c>
      <c r="H14" s="83">
        <v>18</v>
      </c>
      <c r="I14" s="82">
        <v>325</v>
      </c>
      <c r="J14" s="81" t="s">
        <v>13722</v>
      </c>
      <c r="L14" s="83">
        <f t="shared" si="0"/>
        <v>5850</v>
      </c>
      <c r="M14" s="83">
        <f t="shared" si="1"/>
        <v>5850</v>
      </c>
    </row>
    <row r="15" spans="1:17" ht="14.4" hidden="1" x14ac:dyDescent="0.3">
      <c r="A15" s="10">
        <v>6062944</v>
      </c>
      <c r="B15" s="11" t="s">
        <v>26</v>
      </c>
      <c r="C15" s="11" t="s">
        <v>27</v>
      </c>
      <c r="D15" s="13" t="s">
        <v>2712</v>
      </c>
      <c r="E15" s="12" t="s">
        <v>13741</v>
      </c>
      <c r="F15" s="19"/>
      <c r="G15" s="83">
        <v>2.1</v>
      </c>
      <c r="H15" s="83">
        <v>2.1</v>
      </c>
      <c r="I15" s="82">
        <v>297.00000000000006</v>
      </c>
      <c r="J15" s="81" t="s">
        <v>13722</v>
      </c>
      <c r="L15" s="83">
        <f t="shared" si="0"/>
        <v>623.70000000000016</v>
      </c>
      <c r="M15" s="83">
        <f t="shared" si="1"/>
        <v>623.70000000000016</v>
      </c>
    </row>
    <row r="16" spans="1:17" ht="14.4" hidden="1" x14ac:dyDescent="0.3">
      <c r="A16" s="10">
        <v>5027127</v>
      </c>
      <c r="B16" s="11" t="s">
        <v>26</v>
      </c>
      <c r="C16" s="11" t="s">
        <v>27</v>
      </c>
      <c r="D16" s="13" t="s">
        <v>262</v>
      </c>
      <c r="E16" s="12" t="s">
        <v>13742</v>
      </c>
      <c r="F16" s="19" t="s">
        <v>232</v>
      </c>
      <c r="G16" s="83">
        <v>24.2</v>
      </c>
      <c r="H16" s="83">
        <v>24.2</v>
      </c>
      <c r="I16" s="82">
        <v>288.99999999999989</v>
      </c>
      <c r="J16" s="81" t="s">
        <v>13722</v>
      </c>
      <c r="L16" s="83">
        <f t="shared" si="0"/>
        <v>6993.7999999999975</v>
      </c>
      <c r="M16" s="83">
        <f t="shared" si="1"/>
        <v>6993.7999999999975</v>
      </c>
    </row>
    <row r="17" spans="1:13" ht="14.4" hidden="1" x14ac:dyDescent="0.3">
      <c r="A17" s="10">
        <v>5024026</v>
      </c>
      <c r="B17" s="11" t="s">
        <v>26</v>
      </c>
      <c r="C17" s="11" t="s">
        <v>27</v>
      </c>
      <c r="D17" s="13" t="s">
        <v>282</v>
      </c>
      <c r="E17" s="12" t="s">
        <v>13735</v>
      </c>
      <c r="F17" s="19" t="s">
        <v>232</v>
      </c>
      <c r="G17" s="83">
        <v>20.32</v>
      </c>
      <c r="H17" s="83">
        <v>20.32</v>
      </c>
      <c r="I17" s="82">
        <v>257.99999999999994</v>
      </c>
      <c r="J17" s="81" t="s">
        <v>13722</v>
      </c>
      <c r="L17" s="83">
        <f t="shared" si="0"/>
        <v>5242.5599999999986</v>
      </c>
      <c r="M17" s="83">
        <f t="shared" si="1"/>
        <v>5242.5599999999986</v>
      </c>
    </row>
    <row r="18" spans="1:13" ht="14.4" hidden="1" x14ac:dyDescent="0.3">
      <c r="A18" s="10">
        <v>5027850</v>
      </c>
      <c r="B18" s="11" t="s">
        <v>26</v>
      </c>
      <c r="C18" s="11" t="s">
        <v>27</v>
      </c>
      <c r="D18" s="13" t="s">
        <v>309</v>
      </c>
      <c r="E18" s="12" t="s">
        <v>13743</v>
      </c>
      <c r="F18" s="19" t="s">
        <v>235</v>
      </c>
      <c r="G18" s="83">
        <v>22.45</v>
      </c>
      <c r="H18" s="83">
        <v>23.12</v>
      </c>
      <c r="I18" s="82">
        <v>194.00000000000003</v>
      </c>
      <c r="J18" s="81" t="s">
        <v>13725</v>
      </c>
      <c r="L18" s="83">
        <f t="shared" si="0"/>
        <v>4355.3</v>
      </c>
      <c r="M18" s="83">
        <f t="shared" si="1"/>
        <v>4485.2800000000007</v>
      </c>
    </row>
    <row r="19" spans="1:13" ht="14.4" hidden="1" x14ac:dyDescent="0.3">
      <c r="A19" s="10">
        <v>5094753</v>
      </c>
      <c r="B19" s="11" t="s">
        <v>26</v>
      </c>
      <c r="C19" s="11" t="s">
        <v>27</v>
      </c>
      <c r="D19" s="13" t="s">
        <v>7068</v>
      </c>
      <c r="E19" s="12" t="s">
        <v>13744</v>
      </c>
      <c r="F19" s="19" t="s">
        <v>238</v>
      </c>
      <c r="G19" s="83">
        <v>35.56</v>
      </c>
      <c r="H19" s="83">
        <v>35.56</v>
      </c>
      <c r="I19" s="82">
        <v>184</v>
      </c>
      <c r="J19" s="81" t="s">
        <v>13722</v>
      </c>
      <c r="L19" s="83">
        <f t="shared" si="0"/>
        <v>6543.0400000000009</v>
      </c>
      <c r="M19" s="83">
        <f t="shared" si="1"/>
        <v>6543.0400000000009</v>
      </c>
    </row>
    <row r="20" spans="1:13" ht="14.4" hidden="1" x14ac:dyDescent="0.3">
      <c r="A20" s="10">
        <v>5061839</v>
      </c>
      <c r="B20" s="11" t="s">
        <v>26</v>
      </c>
      <c r="C20" s="11" t="s">
        <v>27</v>
      </c>
      <c r="D20" s="13" t="s">
        <v>267</v>
      </c>
      <c r="E20" s="12" t="s">
        <v>13745</v>
      </c>
      <c r="F20" s="19" t="s">
        <v>235</v>
      </c>
      <c r="G20" s="83">
        <v>25.97</v>
      </c>
      <c r="H20" s="83">
        <v>25.97</v>
      </c>
      <c r="I20" s="82">
        <v>177</v>
      </c>
      <c r="J20" s="81" t="s">
        <v>13722</v>
      </c>
      <c r="L20" s="83">
        <f t="shared" si="0"/>
        <v>4596.6899999999996</v>
      </c>
      <c r="M20" s="83">
        <f t="shared" si="1"/>
        <v>4596.6899999999996</v>
      </c>
    </row>
    <row r="21" spans="1:13" ht="14.4" hidden="1" x14ac:dyDescent="0.3">
      <c r="A21" s="11">
        <v>5025052</v>
      </c>
      <c r="B21" s="11" t="s">
        <v>26</v>
      </c>
      <c r="C21" s="11" t="s">
        <v>27</v>
      </c>
      <c r="D21" s="13" t="s">
        <v>298</v>
      </c>
      <c r="E21" s="12" t="s">
        <v>13746</v>
      </c>
      <c r="F21" s="13" t="s">
        <v>235</v>
      </c>
      <c r="G21" s="83">
        <v>19.920000000000002</v>
      </c>
      <c r="H21" s="83">
        <v>20.52</v>
      </c>
      <c r="I21" s="82">
        <v>162.00000000000003</v>
      </c>
      <c r="J21" s="81" t="s">
        <v>13725</v>
      </c>
      <c r="L21" s="83">
        <f t="shared" si="0"/>
        <v>3227.0400000000009</v>
      </c>
      <c r="M21" s="83">
        <f t="shared" si="1"/>
        <v>3324.2400000000007</v>
      </c>
    </row>
    <row r="22" spans="1:13" ht="14.4" hidden="1" x14ac:dyDescent="0.3">
      <c r="A22" s="10">
        <v>6055142</v>
      </c>
      <c r="B22" s="11" t="s">
        <v>26</v>
      </c>
      <c r="C22" s="11" t="s">
        <v>27</v>
      </c>
      <c r="D22" s="13" t="s">
        <v>1445</v>
      </c>
      <c r="E22" s="12" t="s">
        <v>13747</v>
      </c>
      <c r="F22" s="19"/>
      <c r="G22" s="83">
        <v>13.7445</v>
      </c>
      <c r="H22" s="83">
        <v>13.5</v>
      </c>
      <c r="I22" s="82">
        <v>159.33646185747025</v>
      </c>
      <c r="J22" s="81" t="s">
        <v>13721</v>
      </c>
      <c r="L22" s="83">
        <f t="shared" si="0"/>
        <v>2190</v>
      </c>
      <c r="M22" s="83">
        <f t="shared" si="1"/>
        <v>2151.0422350758486</v>
      </c>
    </row>
    <row r="23" spans="1:13" ht="14.4" hidden="1" x14ac:dyDescent="0.3">
      <c r="A23" s="10">
        <v>5025056</v>
      </c>
      <c r="B23" s="11" t="s">
        <v>26</v>
      </c>
      <c r="C23" s="11" t="s">
        <v>27</v>
      </c>
      <c r="D23" s="13" t="s">
        <v>298</v>
      </c>
      <c r="E23" s="12" t="s">
        <v>13746</v>
      </c>
      <c r="F23" s="19" t="s">
        <v>248</v>
      </c>
      <c r="G23" s="83">
        <v>18.27</v>
      </c>
      <c r="H23" s="83">
        <v>18.82</v>
      </c>
      <c r="I23" s="82">
        <v>157.99999999999989</v>
      </c>
      <c r="J23" s="81" t="s">
        <v>13725</v>
      </c>
      <c r="L23" s="83">
        <f t="shared" si="0"/>
        <v>2886.659999999998</v>
      </c>
      <c r="M23" s="83">
        <f t="shared" si="1"/>
        <v>2973.5599999999981</v>
      </c>
    </row>
    <row r="24" spans="1:13" ht="14.4" hidden="1" x14ac:dyDescent="0.3">
      <c r="A24" s="10">
        <v>5061965</v>
      </c>
      <c r="B24" s="11" t="s">
        <v>26</v>
      </c>
      <c r="C24" s="11" t="s">
        <v>27</v>
      </c>
      <c r="D24" s="13" t="s">
        <v>267</v>
      </c>
      <c r="E24" s="12" t="s">
        <v>13745</v>
      </c>
      <c r="F24" s="19" t="s">
        <v>232</v>
      </c>
      <c r="G24" s="83">
        <v>25.04</v>
      </c>
      <c r="H24" s="83">
        <v>25.04</v>
      </c>
      <c r="I24" s="82">
        <v>151.99999999999997</v>
      </c>
      <c r="J24" s="81" t="s">
        <v>13722</v>
      </c>
      <c r="L24" s="83">
        <f t="shared" si="0"/>
        <v>3806.079999999999</v>
      </c>
      <c r="M24" s="83">
        <f t="shared" si="1"/>
        <v>3806.079999999999</v>
      </c>
    </row>
    <row r="25" spans="1:13" ht="14.4" hidden="1" x14ac:dyDescent="0.3">
      <c r="A25" s="11">
        <v>5090804</v>
      </c>
      <c r="B25" s="11" t="s">
        <v>26</v>
      </c>
      <c r="C25" s="11" t="s">
        <v>27</v>
      </c>
      <c r="D25" s="13" t="s">
        <v>257</v>
      </c>
      <c r="E25" s="12" t="s">
        <v>13748</v>
      </c>
      <c r="F25" s="13" t="s">
        <v>232</v>
      </c>
      <c r="G25" s="83">
        <v>25.29</v>
      </c>
      <c r="H25" s="83">
        <v>26.05</v>
      </c>
      <c r="I25" s="82">
        <v>150.99999999999989</v>
      </c>
      <c r="J25" s="81" t="s">
        <v>13725</v>
      </c>
      <c r="L25" s="83">
        <f t="shared" si="0"/>
        <v>3818.7899999999968</v>
      </c>
      <c r="M25" s="83">
        <f t="shared" si="1"/>
        <v>3933.549999999997</v>
      </c>
    </row>
    <row r="26" spans="1:13" ht="14.4" hidden="1" x14ac:dyDescent="0.3">
      <c r="A26" s="10">
        <v>6042334</v>
      </c>
      <c r="B26" s="11" t="s">
        <v>26</v>
      </c>
      <c r="C26" s="11" t="s">
        <v>27</v>
      </c>
      <c r="D26" s="13" t="s">
        <v>3023</v>
      </c>
      <c r="E26" s="12" t="s">
        <v>13749</v>
      </c>
      <c r="F26" s="19"/>
      <c r="G26" s="83">
        <v>3.4020000000000006</v>
      </c>
      <c r="H26" s="83">
        <v>3.4</v>
      </c>
      <c r="I26" s="82">
        <v>149.91181657848321</v>
      </c>
      <c r="J26" s="81" t="s">
        <v>13722</v>
      </c>
      <c r="L26" s="83">
        <f t="shared" si="0"/>
        <v>510</v>
      </c>
      <c r="M26" s="83">
        <f t="shared" si="1"/>
        <v>509.70017636684292</v>
      </c>
    </row>
    <row r="27" spans="1:13" ht="14.4" hidden="1" x14ac:dyDescent="0.3">
      <c r="A27" s="10">
        <v>5090816</v>
      </c>
      <c r="B27" s="11" t="s">
        <v>26</v>
      </c>
      <c r="C27" s="11" t="s">
        <v>27</v>
      </c>
      <c r="D27" s="13" t="s">
        <v>258</v>
      </c>
      <c r="E27" s="12" t="s">
        <v>13750</v>
      </c>
      <c r="F27" s="13" t="s">
        <v>232</v>
      </c>
      <c r="G27" s="83">
        <v>26</v>
      </c>
      <c r="H27" s="83">
        <v>26</v>
      </c>
      <c r="I27" s="82">
        <v>147</v>
      </c>
      <c r="J27" s="81" t="s">
        <v>13722</v>
      </c>
      <c r="L27" s="83">
        <f t="shared" si="0"/>
        <v>3822</v>
      </c>
      <c r="M27" s="83">
        <f t="shared" si="1"/>
        <v>3822</v>
      </c>
    </row>
    <row r="28" spans="1:13" ht="14.4" hidden="1" x14ac:dyDescent="0.3">
      <c r="A28" s="10">
        <v>6055912</v>
      </c>
      <c r="B28" s="11" t="s">
        <v>26</v>
      </c>
      <c r="C28" s="11" t="s">
        <v>27</v>
      </c>
      <c r="D28" s="13" t="s">
        <v>109</v>
      </c>
      <c r="E28" s="12" t="s">
        <v>13751</v>
      </c>
      <c r="F28" s="19"/>
      <c r="G28" s="83">
        <v>5.25</v>
      </c>
      <c r="H28" s="83">
        <v>5.4074999999999998</v>
      </c>
      <c r="I28" s="82">
        <v>140</v>
      </c>
      <c r="J28" s="81" t="s">
        <v>13725</v>
      </c>
      <c r="L28" s="83">
        <f t="shared" si="0"/>
        <v>735</v>
      </c>
      <c r="M28" s="83">
        <f t="shared" si="1"/>
        <v>757.05</v>
      </c>
    </row>
    <row r="29" spans="1:13" ht="14.4" hidden="1" x14ac:dyDescent="0.3">
      <c r="A29" s="10">
        <v>5024213</v>
      </c>
      <c r="B29" s="11" t="s">
        <v>26</v>
      </c>
      <c r="C29" s="11" t="s">
        <v>27</v>
      </c>
      <c r="D29" s="13" t="s">
        <v>277</v>
      </c>
      <c r="E29" s="12" t="s">
        <v>13752</v>
      </c>
      <c r="F29" s="19" t="s">
        <v>235</v>
      </c>
      <c r="G29" s="83">
        <v>28.09</v>
      </c>
      <c r="H29" s="83">
        <v>28.09</v>
      </c>
      <c r="I29" s="82">
        <v>138</v>
      </c>
      <c r="J29" s="81" t="s">
        <v>13722</v>
      </c>
      <c r="L29" s="83">
        <f t="shared" si="0"/>
        <v>3876.42</v>
      </c>
      <c r="M29" s="83">
        <f t="shared" si="1"/>
        <v>3876.42</v>
      </c>
    </row>
    <row r="30" spans="1:13" ht="14.4" hidden="1" x14ac:dyDescent="0.3">
      <c r="A30" s="10">
        <v>5064671</v>
      </c>
      <c r="B30" s="11" t="s">
        <v>26</v>
      </c>
      <c r="C30" s="11" t="s">
        <v>27</v>
      </c>
      <c r="D30" s="13" t="s">
        <v>234</v>
      </c>
      <c r="E30" s="12" t="s">
        <v>13753</v>
      </c>
      <c r="F30" s="13" t="s">
        <v>235</v>
      </c>
      <c r="G30" s="83">
        <v>26.14</v>
      </c>
      <c r="H30" s="83">
        <v>26.14</v>
      </c>
      <c r="I30" s="82">
        <v>135.00000000000003</v>
      </c>
      <c r="J30" s="81" t="s">
        <v>13722</v>
      </c>
      <c r="L30" s="83">
        <f t="shared" si="0"/>
        <v>3528.900000000001</v>
      </c>
      <c r="M30" s="83">
        <f t="shared" si="1"/>
        <v>3528.900000000001</v>
      </c>
    </row>
    <row r="31" spans="1:13" ht="14.4" hidden="1" x14ac:dyDescent="0.3">
      <c r="A31" s="10">
        <v>6055707</v>
      </c>
      <c r="B31" s="11" t="s">
        <v>26</v>
      </c>
      <c r="C31" s="11" t="s">
        <v>27</v>
      </c>
      <c r="D31" s="13" t="s">
        <v>40</v>
      </c>
      <c r="E31" s="12" t="s">
        <v>13754</v>
      </c>
      <c r="F31" s="19"/>
      <c r="G31" s="83">
        <v>1.1100000000000001</v>
      </c>
      <c r="H31" s="83">
        <v>1.1100000000000001</v>
      </c>
      <c r="I31" s="82">
        <v>132.99999999999997</v>
      </c>
      <c r="J31" s="81" t="s">
        <v>13722</v>
      </c>
      <c r="L31" s="83">
        <f t="shared" si="0"/>
        <v>147.63</v>
      </c>
      <c r="M31" s="83">
        <f t="shared" si="1"/>
        <v>147.63</v>
      </c>
    </row>
    <row r="32" spans="1:13" ht="14.4" hidden="1" x14ac:dyDescent="0.3">
      <c r="A32" s="10">
        <v>5093395</v>
      </c>
      <c r="B32" s="11" t="s">
        <v>26</v>
      </c>
      <c r="C32" s="11" t="s">
        <v>27</v>
      </c>
      <c r="D32" s="13" t="s">
        <v>7066</v>
      </c>
      <c r="E32" s="12" t="s">
        <v>13755</v>
      </c>
      <c r="F32" s="19" t="s">
        <v>232</v>
      </c>
      <c r="G32" s="83">
        <v>33.869999999999997</v>
      </c>
      <c r="H32" s="83">
        <v>33.869999999999997</v>
      </c>
      <c r="I32" s="82">
        <v>124.99999999999999</v>
      </c>
      <c r="J32" s="81" t="s">
        <v>13722</v>
      </c>
      <c r="L32" s="83">
        <f t="shared" si="0"/>
        <v>4233.7499999999991</v>
      </c>
      <c r="M32" s="83">
        <f t="shared" si="1"/>
        <v>4233.7499999999991</v>
      </c>
    </row>
    <row r="33" spans="1:13" ht="14.4" hidden="1" x14ac:dyDescent="0.3">
      <c r="A33" s="11">
        <v>5091987</v>
      </c>
      <c r="B33" s="11" t="s">
        <v>26</v>
      </c>
      <c r="C33" s="11" t="s">
        <v>27</v>
      </c>
      <c r="D33" s="13" t="s">
        <v>260</v>
      </c>
      <c r="E33" s="12" t="s">
        <v>13756</v>
      </c>
      <c r="F33" s="13" t="s">
        <v>232</v>
      </c>
      <c r="G33" s="83">
        <v>28</v>
      </c>
      <c r="H33" s="83">
        <v>28</v>
      </c>
      <c r="I33" s="82">
        <v>122</v>
      </c>
      <c r="J33" s="81" t="s">
        <v>13722</v>
      </c>
      <c r="L33" s="83">
        <f t="shared" si="0"/>
        <v>3416</v>
      </c>
      <c r="M33" s="83">
        <f t="shared" si="1"/>
        <v>3416</v>
      </c>
    </row>
    <row r="34" spans="1:13" ht="14.4" hidden="1" x14ac:dyDescent="0.3">
      <c r="A34" s="10">
        <v>6061964</v>
      </c>
      <c r="B34" s="11" t="s">
        <v>26</v>
      </c>
      <c r="C34" s="11" t="s">
        <v>27</v>
      </c>
      <c r="D34" s="13" t="s">
        <v>3146</v>
      </c>
      <c r="E34" s="12" t="s">
        <v>13757</v>
      </c>
      <c r="F34" s="19"/>
      <c r="G34" s="83">
        <v>4.0949999999999998</v>
      </c>
      <c r="H34" s="83">
        <v>4.0999999999999996</v>
      </c>
      <c r="I34" s="82">
        <v>119.14529914529928</v>
      </c>
      <c r="J34" s="81" t="s">
        <v>13725</v>
      </c>
      <c r="L34" s="83">
        <f t="shared" si="0"/>
        <v>487.90000000000049</v>
      </c>
      <c r="M34" s="83">
        <f t="shared" si="1"/>
        <v>488.49572649572701</v>
      </c>
    </row>
    <row r="35" spans="1:13" ht="14.4" hidden="1" x14ac:dyDescent="0.3">
      <c r="A35" s="11">
        <v>5026990</v>
      </c>
      <c r="B35" s="11" t="s">
        <v>26</v>
      </c>
      <c r="C35" s="11" t="s">
        <v>27</v>
      </c>
      <c r="D35" s="13" t="s">
        <v>261</v>
      </c>
      <c r="E35" s="12" t="s">
        <v>13737</v>
      </c>
      <c r="F35" s="13" t="s">
        <v>248</v>
      </c>
      <c r="G35" s="83">
        <v>19.68</v>
      </c>
      <c r="H35" s="83">
        <v>20.27</v>
      </c>
      <c r="I35" s="82">
        <v>117.99999999999997</v>
      </c>
      <c r="J35" s="81" t="s">
        <v>13725</v>
      </c>
      <c r="L35" s="83">
        <f t="shared" si="0"/>
        <v>2322.2399999999993</v>
      </c>
      <c r="M35" s="83">
        <f t="shared" si="1"/>
        <v>2391.8599999999992</v>
      </c>
    </row>
    <row r="36" spans="1:13" ht="14.4" hidden="1" x14ac:dyDescent="0.3">
      <c r="A36" s="10">
        <v>6040483</v>
      </c>
      <c r="B36" s="11" t="s">
        <v>26</v>
      </c>
      <c r="C36" s="11" t="s">
        <v>27</v>
      </c>
      <c r="D36" s="13" t="s">
        <v>6596</v>
      </c>
      <c r="E36" s="12" t="s">
        <v>13733</v>
      </c>
      <c r="F36" s="13"/>
      <c r="G36" s="83">
        <v>5.25</v>
      </c>
      <c r="H36" s="83">
        <v>5.4074999999999998</v>
      </c>
      <c r="I36" s="82">
        <v>117.71428571428571</v>
      </c>
      <c r="J36" s="81" t="s">
        <v>13725</v>
      </c>
      <c r="L36" s="83">
        <f t="shared" si="0"/>
        <v>618</v>
      </c>
      <c r="M36" s="83">
        <f t="shared" si="1"/>
        <v>636.54</v>
      </c>
    </row>
    <row r="37" spans="1:13" ht="14.4" hidden="1" x14ac:dyDescent="0.3">
      <c r="A37" s="10">
        <v>5073961</v>
      </c>
      <c r="B37" s="11" t="s">
        <v>26</v>
      </c>
      <c r="C37" s="11" t="s">
        <v>27</v>
      </c>
      <c r="D37" s="13" t="s">
        <v>6421</v>
      </c>
      <c r="E37" s="12" t="s">
        <v>13758</v>
      </c>
      <c r="F37" s="13"/>
      <c r="G37" s="83">
        <v>44.320900000000002</v>
      </c>
      <c r="H37" s="83">
        <v>40</v>
      </c>
      <c r="I37" s="82">
        <v>112.99770537150644</v>
      </c>
      <c r="J37" s="81" t="s">
        <v>13721</v>
      </c>
      <c r="L37" s="83">
        <f t="shared" si="0"/>
        <v>5008.16</v>
      </c>
      <c r="M37" s="83">
        <f t="shared" si="1"/>
        <v>4519.9082148602574</v>
      </c>
    </row>
    <row r="38" spans="1:13" ht="14.4" hidden="1" x14ac:dyDescent="0.3">
      <c r="A38" s="10">
        <v>6040125</v>
      </c>
      <c r="B38" s="11" t="s">
        <v>26</v>
      </c>
      <c r="C38" s="11" t="s">
        <v>27</v>
      </c>
      <c r="D38" s="13" t="s">
        <v>222</v>
      </c>
      <c r="E38" s="12" t="s">
        <v>13759</v>
      </c>
      <c r="F38" s="13"/>
      <c r="G38" s="83">
        <v>4.9400000000000004</v>
      </c>
      <c r="H38" s="83">
        <v>5.0882000000000005</v>
      </c>
      <c r="I38" s="82">
        <v>107</v>
      </c>
      <c r="J38" s="81" t="s">
        <v>13725</v>
      </c>
      <c r="L38" s="83">
        <f t="shared" si="0"/>
        <v>528.58000000000004</v>
      </c>
      <c r="M38" s="83">
        <f t="shared" si="1"/>
        <v>544.43740000000003</v>
      </c>
    </row>
    <row r="39" spans="1:13" ht="14.4" hidden="1" x14ac:dyDescent="0.3">
      <c r="A39" s="11">
        <v>6055201</v>
      </c>
      <c r="B39" s="11" t="s">
        <v>26</v>
      </c>
      <c r="C39" s="11" t="s">
        <v>27</v>
      </c>
      <c r="D39" s="13" t="s">
        <v>6239</v>
      </c>
      <c r="E39" s="12" t="s">
        <v>13760</v>
      </c>
      <c r="F39" s="13"/>
      <c r="G39" s="83">
        <v>1.42</v>
      </c>
      <c r="H39" s="83">
        <v>1.42</v>
      </c>
      <c r="I39" s="82">
        <v>103.00000000000001</v>
      </c>
      <c r="J39" s="81" t="s">
        <v>13722</v>
      </c>
      <c r="L39" s="83">
        <f t="shared" si="0"/>
        <v>146.26000000000002</v>
      </c>
      <c r="M39" s="83">
        <f t="shared" si="1"/>
        <v>146.26000000000002</v>
      </c>
    </row>
    <row r="40" spans="1:13" ht="14.4" hidden="1" x14ac:dyDescent="0.3">
      <c r="A40" s="11">
        <v>6062917</v>
      </c>
      <c r="B40" s="11" t="s">
        <v>26</v>
      </c>
      <c r="C40" s="11" t="s">
        <v>27</v>
      </c>
      <c r="D40" s="13" t="s">
        <v>6548</v>
      </c>
      <c r="E40" s="12" t="s">
        <v>13761</v>
      </c>
      <c r="F40" s="13"/>
      <c r="G40" s="83">
        <v>10.5</v>
      </c>
      <c r="H40" s="83">
        <v>10.815</v>
      </c>
      <c r="I40" s="82">
        <v>102.85714285714286</v>
      </c>
      <c r="J40" s="81" t="s">
        <v>13725</v>
      </c>
      <c r="L40" s="83">
        <f t="shared" si="0"/>
        <v>1080</v>
      </c>
      <c r="M40" s="83">
        <f t="shared" si="1"/>
        <v>1112.4000000000001</v>
      </c>
    </row>
    <row r="41" spans="1:13" ht="14.4" hidden="1" x14ac:dyDescent="0.3">
      <c r="A41" s="10">
        <v>6042316</v>
      </c>
      <c r="B41" s="11" t="s">
        <v>26</v>
      </c>
      <c r="C41" s="11" t="s">
        <v>27</v>
      </c>
      <c r="D41" s="13" t="s">
        <v>2308</v>
      </c>
      <c r="E41" s="12" t="s">
        <v>13762</v>
      </c>
      <c r="F41" s="13"/>
      <c r="G41" s="83">
        <v>3.4125000000000001</v>
      </c>
      <c r="H41" s="83">
        <v>3.41</v>
      </c>
      <c r="I41" s="82">
        <v>96.92307692307692</v>
      </c>
      <c r="J41" s="81" t="s">
        <v>13722</v>
      </c>
      <c r="L41" s="83">
        <f t="shared" si="0"/>
        <v>330.75</v>
      </c>
      <c r="M41" s="83">
        <f t="shared" si="1"/>
        <v>330.50769230769231</v>
      </c>
    </row>
    <row r="42" spans="1:13" ht="14.4" hidden="1" x14ac:dyDescent="0.3">
      <c r="A42" s="11">
        <v>6048267</v>
      </c>
      <c r="B42" s="11" t="s">
        <v>26</v>
      </c>
      <c r="C42" s="11" t="s">
        <v>27</v>
      </c>
      <c r="D42" s="13" t="s">
        <v>6313</v>
      </c>
      <c r="E42" s="12" t="s">
        <v>13763</v>
      </c>
      <c r="F42" s="13"/>
      <c r="G42" s="83">
        <v>3.09</v>
      </c>
      <c r="H42" s="83">
        <v>3.09</v>
      </c>
      <c r="I42" s="82">
        <v>93</v>
      </c>
      <c r="J42" s="81" t="s">
        <v>13722</v>
      </c>
      <c r="L42" s="83">
        <f t="shared" si="0"/>
        <v>287.37</v>
      </c>
      <c r="M42" s="83">
        <f t="shared" si="1"/>
        <v>287.37</v>
      </c>
    </row>
    <row r="43" spans="1:13" ht="14.4" hidden="1" x14ac:dyDescent="0.3">
      <c r="A43" s="11">
        <v>6062918</v>
      </c>
      <c r="B43" s="11" t="s">
        <v>26</v>
      </c>
      <c r="C43" s="11" t="s">
        <v>27</v>
      </c>
      <c r="D43" s="13" t="s">
        <v>6547</v>
      </c>
      <c r="E43" s="12" t="s">
        <v>13764</v>
      </c>
      <c r="F43" s="13"/>
      <c r="G43" s="83">
        <v>10.5</v>
      </c>
      <c r="H43" s="83">
        <v>10.815</v>
      </c>
      <c r="I43" s="82">
        <v>91.428571428571431</v>
      </c>
      <c r="J43" s="81" t="s">
        <v>13725</v>
      </c>
      <c r="L43" s="83">
        <f t="shared" si="0"/>
        <v>960</v>
      </c>
      <c r="M43" s="83">
        <f t="shared" si="1"/>
        <v>988.8</v>
      </c>
    </row>
    <row r="44" spans="1:13" ht="14.4" hidden="1" x14ac:dyDescent="0.3">
      <c r="A44" s="10">
        <v>6062122</v>
      </c>
      <c r="B44" s="11" t="s">
        <v>26</v>
      </c>
      <c r="C44" s="11" t="s">
        <v>27</v>
      </c>
      <c r="D44" s="13" t="s">
        <v>2094</v>
      </c>
      <c r="E44" s="12" t="s">
        <v>13765</v>
      </c>
      <c r="F44" s="19"/>
      <c r="G44" s="83">
        <v>10.815000000000001</v>
      </c>
      <c r="H44" s="83">
        <v>10.82</v>
      </c>
      <c r="I44" s="82">
        <v>90.041608876560332</v>
      </c>
      <c r="J44" s="81" t="s">
        <v>13722</v>
      </c>
      <c r="L44" s="83">
        <f t="shared" si="0"/>
        <v>973.80000000000007</v>
      </c>
      <c r="M44" s="83">
        <f t="shared" si="1"/>
        <v>974.25020804438282</v>
      </c>
    </row>
    <row r="45" spans="1:13" ht="14.4" hidden="1" x14ac:dyDescent="0.3">
      <c r="A45" s="10">
        <v>5064686</v>
      </c>
      <c r="B45" s="11" t="s">
        <v>26</v>
      </c>
      <c r="C45" s="11" t="s">
        <v>27</v>
      </c>
      <c r="D45" s="13" t="s">
        <v>234</v>
      </c>
      <c r="E45" s="12" t="s">
        <v>13753</v>
      </c>
      <c r="F45" s="19" t="s">
        <v>232</v>
      </c>
      <c r="G45" s="83">
        <v>24.03</v>
      </c>
      <c r="H45" s="83">
        <v>17.399999999999999</v>
      </c>
      <c r="I45" s="82">
        <v>89.313358302122367</v>
      </c>
      <c r="J45" s="81" t="s">
        <v>13721</v>
      </c>
      <c r="L45" s="83">
        <f t="shared" si="0"/>
        <v>2146.2000000000007</v>
      </c>
      <c r="M45" s="83">
        <f t="shared" si="1"/>
        <v>1554.0524344569289</v>
      </c>
    </row>
    <row r="46" spans="1:13" ht="14.4" hidden="1" x14ac:dyDescent="0.3">
      <c r="A46" s="10">
        <v>5023888</v>
      </c>
      <c r="B46" s="11" t="s">
        <v>26</v>
      </c>
      <c r="C46" s="11" t="s">
        <v>27</v>
      </c>
      <c r="D46" s="13" t="s">
        <v>245</v>
      </c>
      <c r="E46" s="12" t="s">
        <v>13730</v>
      </c>
      <c r="F46" s="13" t="s">
        <v>235</v>
      </c>
      <c r="G46" s="83">
        <v>23.44</v>
      </c>
      <c r="H46" s="83">
        <v>23.44</v>
      </c>
      <c r="I46" s="82">
        <v>89.000000000000014</v>
      </c>
      <c r="J46" s="81" t="s">
        <v>13722</v>
      </c>
      <c r="L46" s="83">
        <f t="shared" si="0"/>
        <v>2086.1600000000003</v>
      </c>
      <c r="M46" s="83">
        <f t="shared" si="1"/>
        <v>2086.1600000000003</v>
      </c>
    </row>
    <row r="47" spans="1:13" ht="14.4" hidden="1" x14ac:dyDescent="0.3">
      <c r="A47" s="10">
        <v>6048367</v>
      </c>
      <c r="B47" s="11" t="s">
        <v>26</v>
      </c>
      <c r="C47" s="11" t="s">
        <v>27</v>
      </c>
      <c r="D47" s="13" t="s">
        <v>168</v>
      </c>
      <c r="E47" s="12" t="s">
        <v>13766</v>
      </c>
      <c r="F47" s="13"/>
      <c r="G47" s="83">
        <v>10.76</v>
      </c>
      <c r="H47" s="83">
        <v>10.76</v>
      </c>
      <c r="I47" s="82">
        <v>85.999999999999972</v>
      </c>
      <c r="J47" s="81" t="s">
        <v>13722</v>
      </c>
      <c r="L47" s="83">
        <f t="shared" si="0"/>
        <v>925.35999999999967</v>
      </c>
      <c r="M47" s="83">
        <f t="shared" si="1"/>
        <v>925.35999999999967</v>
      </c>
    </row>
    <row r="48" spans="1:13" ht="14.4" hidden="1" x14ac:dyDescent="0.3">
      <c r="A48" s="10">
        <v>5028843</v>
      </c>
      <c r="B48" s="11" t="s">
        <v>26</v>
      </c>
      <c r="C48" s="11" t="s">
        <v>27</v>
      </c>
      <c r="D48" s="13" t="s">
        <v>6976</v>
      </c>
      <c r="E48" s="12" t="s">
        <v>13767</v>
      </c>
      <c r="F48" s="19" t="s">
        <v>252</v>
      </c>
      <c r="G48" s="83">
        <v>74.290000000000006</v>
      </c>
      <c r="H48" s="83">
        <v>35</v>
      </c>
      <c r="I48" s="82">
        <v>84.802799838470847</v>
      </c>
      <c r="J48" s="81" t="s">
        <v>13721</v>
      </c>
      <c r="L48" s="83">
        <f t="shared" si="0"/>
        <v>6300</v>
      </c>
      <c r="M48" s="83">
        <f t="shared" si="1"/>
        <v>2968.0979943464795</v>
      </c>
    </row>
    <row r="49" spans="1:13" ht="14.4" hidden="1" x14ac:dyDescent="0.3">
      <c r="A49" s="10">
        <v>5074313</v>
      </c>
      <c r="B49" s="11" t="s">
        <v>26</v>
      </c>
      <c r="C49" s="11" t="s">
        <v>27</v>
      </c>
      <c r="D49" s="13" t="s">
        <v>276</v>
      </c>
      <c r="E49" s="12" t="s">
        <v>13768</v>
      </c>
      <c r="F49" s="13" t="s">
        <v>232</v>
      </c>
      <c r="G49" s="83">
        <v>26.39</v>
      </c>
      <c r="H49" s="83">
        <v>26.39</v>
      </c>
      <c r="I49" s="82">
        <v>82.000000000000014</v>
      </c>
      <c r="J49" s="81" t="s">
        <v>13722</v>
      </c>
      <c r="L49" s="83">
        <f t="shared" si="0"/>
        <v>2163.9800000000005</v>
      </c>
      <c r="M49" s="83">
        <f t="shared" si="1"/>
        <v>2163.9800000000005</v>
      </c>
    </row>
    <row r="50" spans="1:13" ht="14.4" hidden="1" x14ac:dyDescent="0.3">
      <c r="A50" s="10">
        <v>6042131</v>
      </c>
      <c r="B50" s="11" t="s">
        <v>26</v>
      </c>
      <c r="C50" s="11" t="s">
        <v>27</v>
      </c>
      <c r="D50" s="13" t="s">
        <v>5585</v>
      </c>
      <c r="E50" s="12" t="s">
        <v>13769</v>
      </c>
      <c r="F50" s="13"/>
      <c r="G50" s="83">
        <v>4.97</v>
      </c>
      <c r="H50" s="83">
        <v>4.97</v>
      </c>
      <c r="I50" s="82">
        <v>82.000000000000014</v>
      </c>
      <c r="J50" s="81" t="s">
        <v>13722</v>
      </c>
      <c r="L50" s="83">
        <f t="shared" si="0"/>
        <v>407.54000000000008</v>
      </c>
      <c r="M50" s="83">
        <f t="shared" si="1"/>
        <v>407.54000000000008</v>
      </c>
    </row>
    <row r="51" spans="1:13" ht="14.4" hidden="1" x14ac:dyDescent="0.3">
      <c r="A51" s="10">
        <v>6040118</v>
      </c>
      <c r="B51" s="11" t="s">
        <v>26</v>
      </c>
      <c r="C51" s="11" t="s">
        <v>27</v>
      </c>
      <c r="D51" s="13" t="s">
        <v>223</v>
      </c>
      <c r="E51" s="12" t="s">
        <v>13770</v>
      </c>
      <c r="F51" s="13"/>
      <c r="G51" s="83">
        <v>4.9400000000000004</v>
      </c>
      <c r="H51" s="83">
        <v>4.9400000000000004</v>
      </c>
      <c r="I51" s="82">
        <v>78.999999999999986</v>
      </c>
      <c r="J51" s="81" t="s">
        <v>13722</v>
      </c>
      <c r="L51" s="83">
        <f t="shared" si="0"/>
        <v>390.25999999999993</v>
      </c>
      <c r="M51" s="83">
        <f t="shared" si="1"/>
        <v>390.25999999999993</v>
      </c>
    </row>
    <row r="52" spans="1:13" ht="14.4" hidden="1" x14ac:dyDescent="0.3">
      <c r="A52" s="10">
        <v>6042090</v>
      </c>
      <c r="B52" s="11" t="s">
        <v>26</v>
      </c>
      <c r="C52" s="11" t="s">
        <v>27</v>
      </c>
      <c r="D52" s="13" t="s">
        <v>2970</v>
      </c>
      <c r="E52" s="12" t="s">
        <v>13771</v>
      </c>
      <c r="F52" s="13"/>
      <c r="G52" s="83">
        <v>5.75</v>
      </c>
      <c r="H52" s="83">
        <v>5.75</v>
      </c>
      <c r="I52" s="82">
        <v>78</v>
      </c>
      <c r="J52" s="81" t="s">
        <v>13722</v>
      </c>
      <c r="L52" s="83">
        <f t="shared" si="0"/>
        <v>448.5</v>
      </c>
      <c r="M52" s="83">
        <f t="shared" si="1"/>
        <v>448.5</v>
      </c>
    </row>
    <row r="53" spans="1:13" ht="14.4" hidden="1" x14ac:dyDescent="0.3">
      <c r="A53" s="11">
        <v>6040197</v>
      </c>
      <c r="B53" s="11" t="s">
        <v>26</v>
      </c>
      <c r="C53" s="11" t="s">
        <v>27</v>
      </c>
      <c r="D53" s="13" t="s">
        <v>6700</v>
      </c>
      <c r="E53" s="12" t="s">
        <v>13772</v>
      </c>
      <c r="F53" s="13"/>
      <c r="G53" s="83">
        <v>4.1900000000000004</v>
      </c>
      <c r="H53" s="83">
        <v>4.1900000000000004</v>
      </c>
      <c r="I53" s="82">
        <v>78</v>
      </c>
      <c r="J53" s="81" t="s">
        <v>13722</v>
      </c>
      <c r="L53" s="83">
        <f t="shared" si="0"/>
        <v>326.82000000000005</v>
      </c>
      <c r="M53" s="83">
        <f t="shared" si="1"/>
        <v>326.82000000000005</v>
      </c>
    </row>
    <row r="54" spans="1:13" ht="14.4" hidden="1" x14ac:dyDescent="0.3">
      <c r="A54" s="10">
        <v>6060622</v>
      </c>
      <c r="B54" s="11" t="s">
        <v>26</v>
      </c>
      <c r="C54" s="11" t="s">
        <v>27</v>
      </c>
      <c r="D54" s="13" t="s">
        <v>2542</v>
      </c>
      <c r="E54" s="12" t="s">
        <v>13773</v>
      </c>
      <c r="F54" s="13"/>
      <c r="G54" s="83">
        <v>15.0045</v>
      </c>
      <c r="H54" s="83">
        <v>15</v>
      </c>
      <c r="I54" s="82">
        <v>74.044453330667466</v>
      </c>
      <c r="J54" s="81" t="s">
        <v>13722</v>
      </c>
      <c r="L54" s="83">
        <f t="shared" si="0"/>
        <v>1111</v>
      </c>
      <c r="M54" s="83">
        <f t="shared" si="1"/>
        <v>1110.666799960012</v>
      </c>
    </row>
    <row r="55" spans="1:13" ht="14.4" hidden="1" x14ac:dyDescent="0.3">
      <c r="A55" s="10">
        <v>6055424</v>
      </c>
      <c r="B55" s="11" t="s">
        <v>26</v>
      </c>
      <c r="C55" s="11" t="s">
        <v>27</v>
      </c>
      <c r="D55" s="13" t="s">
        <v>6302</v>
      </c>
      <c r="E55" s="12" t="s">
        <v>13774</v>
      </c>
      <c r="F55" s="13"/>
      <c r="G55" s="83">
        <v>0.39</v>
      </c>
      <c r="H55" s="83">
        <v>0.39</v>
      </c>
      <c r="I55" s="82">
        <v>73.999999999999986</v>
      </c>
      <c r="J55" s="81" t="s">
        <v>13722</v>
      </c>
      <c r="L55" s="83">
        <f t="shared" si="0"/>
        <v>28.859999999999996</v>
      </c>
      <c r="M55" s="83">
        <f t="shared" si="1"/>
        <v>28.859999999999996</v>
      </c>
    </row>
    <row r="56" spans="1:13" ht="14.4" hidden="1" x14ac:dyDescent="0.3">
      <c r="A56" s="11">
        <v>6041657</v>
      </c>
      <c r="B56" s="11" t="s">
        <v>26</v>
      </c>
      <c r="C56" s="11" t="s">
        <v>27</v>
      </c>
      <c r="D56" s="13" t="s">
        <v>2805</v>
      </c>
      <c r="E56" s="12" t="s">
        <v>13775</v>
      </c>
      <c r="F56" s="13"/>
      <c r="G56" s="83">
        <v>2.15</v>
      </c>
      <c r="H56" s="83">
        <v>2.15</v>
      </c>
      <c r="I56" s="82">
        <v>72.000000000000028</v>
      </c>
      <c r="J56" s="81" t="s">
        <v>13722</v>
      </c>
      <c r="L56" s="83">
        <f t="shared" si="0"/>
        <v>154.80000000000007</v>
      </c>
      <c r="M56" s="83">
        <f t="shared" si="1"/>
        <v>154.80000000000007</v>
      </c>
    </row>
    <row r="57" spans="1:13" ht="14.4" hidden="1" x14ac:dyDescent="0.3">
      <c r="A57" s="11">
        <v>6040768</v>
      </c>
      <c r="B57" s="11" t="s">
        <v>26</v>
      </c>
      <c r="C57" s="11" t="s">
        <v>27</v>
      </c>
      <c r="D57" s="13" t="s">
        <v>995</v>
      </c>
      <c r="E57" s="12" t="s">
        <v>13776</v>
      </c>
      <c r="F57" s="13"/>
      <c r="G57" s="83">
        <v>6.6465000000000005</v>
      </c>
      <c r="H57" s="83">
        <v>6.8458950000000005</v>
      </c>
      <c r="I57" s="82">
        <v>70.074475287745429</v>
      </c>
      <c r="J57" s="81" t="s">
        <v>13725</v>
      </c>
      <c r="L57" s="83">
        <f t="shared" si="0"/>
        <v>465.75000000000006</v>
      </c>
      <c r="M57" s="83">
        <f t="shared" si="1"/>
        <v>479.72250000000003</v>
      </c>
    </row>
    <row r="58" spans="1:13" ht="14.4" hidden="1" x14ac:dyDescent="0.3">
      <c r="A58" s="10">
        <v>6042877</v>
      </c>
      <c r="B58" s="11" t="s">
        <v>26</v>
      </c>
      <c r="C58" s="11" t="s">
        <v>27</v>
      </c>
      <c r="D58" s="13" t="s">
        <v>2849</v>
      </c>
      <c r="E58" s="12" t="s">
        <v>13777</v>
      </c>
      <c r="F58" s="19"/>
      <c r="G58" s="83">
        <v>33.085500000000003</v>
      </c>
      <c r="H58" s="83">
        <v>33.090000000000003</v>
      </c>
      <c r="I58" s="82">
        <v>68.009248764564532</v>
      </c>
      <c r="J58" s="81" t="s">
        <v>13722</v>
      </c>
      <c r="L58" s="83">
        <f t="shared" si="0"/>
        <v>2250.12</v>
      </c>
      <c r="M58" s="83">
        <f t="shared" si="1"/>
        <v>2250.4260416194406</v>
      </c>
    </row>
    <row r="59" spans="1:13" ht="14.4" hidden="1" x14ac:dyDescent="0.3">
      <c r="A59" s="10">
        <v>5093393</v>
      </c>
      <c r="B59" s="11" t="s">
        <v>26</v>
      </c>
      <c r="C59" s="11" t="s">
        <v>27</v>
      </c>
      <c r="D59" s="13" t="s">
        <v>7066</v>
      </c>
      <c r="E59" s="12" t="s">
        <v>13755</v>
      </c>
      <c r="F59" s="19" t="s">
        <v>235</v>
      </c>
      <c r="G59" s="83">
        <v>33.869999999999997</v>
      </c>
      <c r="H59" s="83">
        <v>33.869999999999997</v>
      </c>
      <c r="I59" s="82">
        <v>67.999999999999972</v>
      </c>
      <c r="J59" s="81" t="s">
        <v>13722</v>
      </c>
      <c r="L59" s="83">
        <f t="shared" si="0"/>
        <v>2303.1599999999989</v>
      </c>
      <c r="M59" s="83">
        <f t="shared" si="1"/>
        <v>2303.1599999999989</v>
      </c>
    </row>
    <row r="60" spans="1:13" ht="14.4" hidden="1" x14ac:dyDescent="0.3">
      <c r="A60" s="10">
        <v>5074787</v>
      </c>
      <c r="B60" s="11" t="s">
        <v>26</v>
      </c>
      <c r="C60" s="11" t="s">
        <v>27</v>
      </c>
      <c r="D60" s="13" t="s">
        <v>286</v>
      </c>
      <c r="E60" s="12" t="s">
        <v>13778</v>
      </c>
      <c r="F60" s="19" t="s">
        <v>232</v>
      </c>
      <c r="G60" s="83">
        <v>44</v>
      </c>
      <c r="H60" s="83">
        <v>44</v>
      </c>
      <c r="I60" s="82">
        <v>66</v>
      </c>
      <c r="J60" s="81" t="s">
        <v>13722</v>
      </c>
      <c r="L60" s="83">
        <f t="shared" si="0"/>
        <v>2904</v>
      </c>
      <c r="M60" s="83">
        <f t="shared" si="1"/>
        <v>2904</v>
      </c>
    </row>
    <row r="61" spans="1:13" ht="14.4" hidden="1" x14ac:dyDescent="0.3">
      <c r="A61" s="10">
        <v>5088424</v>
      </c>
      <c r="B61" s="11" t="s">
        <v>26</v>
      </c>
      <c r="C61" s="11" t="s">
        <v>27</v>
      </c>
      <c r="D61" s="13" t="s">
        <v>253</v>
      </c>
      <c r="E61" s="12" t="s">
        <v>13779</v>
      </c>
      <c r="F61" s="13" t="s">
        <v>255</v>
      </c>
      <c r="G61" s="83">
        <v>45</v>
      </c>
      <c r="H61" s="83">
        <v>45</v>
      </c>
      <c r="I61" s="82">
        <v>65</v>
      </c>
      <c r="J61" s="81" t="s">
        <v>13722</v>
      </c>
      <c r="L61" s="83">
        <f t="shared" si="0"/>
        <v>2925</v>
      </c>
      <c r="M61" s="83">
        <f t="shared" si="1"/>
        <v>2925</v>
      </c>
    </row>
    <row r="62" spans="1:13" ht="14.4" hidden="1" x14ac:dyDescent="0.3">
      <c r="A62" s="11">
        <v>6042088</v>
      </c>
      <c r="B62" s="11" t="s">
        <v>26</v>
      </c>
      <c r="C62" s="11" t="s">
        <v>27</v>
      </c>
      <c r="D62" s="13" t="s">
        <v>2968</v>
      </c>
      <c r="E62" s="12" t="s">
        <v>13780</v>
      </c>
      <c r="F62" s="13"/>
      <c r="G62" s="83">
        <v>3.75</v>
      </c>
      <c r="H62" s="83">
        <v>3.75</v>
      </c>
      <c r="I62" s="82">
        <v>64</v>
      </c>
      <c r="J62" s="81" t="s">
        <v>13722</v>
      </c>
      <c r="L62" s="83">
        <f t="shared" si="0"/>
        <v>240</v>
      </c>
      <c r="M62" s="83">
        <f t="shared" si="1"/>
        <v>240</v>
      </c>
    </row>
    <row r="63" spans="1:13" ht="14.4" hidden="1" x14ac:dyDescent="0.3">
      <c r="A63" s="10">
        <v>6063177</v>
      </c>
      <c r="B63" s="11" t="s">
        <v>26</v>
      </c>
      <c r="C63" s="11" t="s">
        <v>27</v>
      </c>
      <c r="D63" s="13" t="s">
        <v>6197</v>
      </c>
      <c r="E63" s="12" t="s">
        <v>13781</v>
      </c>
      <c r="F63" s="13"/>
      <c r="G63" s="83">
        <v>4.3784999999999998</v>
      </c>
      <c r="H63" s="83">
        <v>4.38</v>
      </c>
      <c r="I63" s="82">
        <v>59.065890145026842</v>
      </c>
      <c r="J63" s="81" t="s">
        <v>13722</v>
      </c>
      <c r="L63" s="83">
        <f t="shared" si="0"/>
        <v>258.62</v>
      </c>
      <c r="M63" s="83">
        <f t="shared" si="1"/>
        <v>258.70859883521757</v>
      </c>
    </row>
    <row r="64" spans="1:13" ht="14.4" hidden="1" x14ac:dyDescent="0.3">
      <c r="A64" s="11">
        <v>5028216</v>
      </c>
      <c r="B64" s="11" t="s">
        <v>26</v>
      </c>
      <c r="C64" s="11" t="s">
        <v>27</v>
      </c>
      <c r="D64" s="13" t="s">
        <v>6339</v>
      </c>
      <c r="E64" s="12" t="s">
        <v>13782</v>
      </c>
      <c r="F64" s="13"/>
      <c r="G64" s="83">
        <v>39.4</v>
      </c>
      <c r="H64" s="83">
        <v>35</v>
      </c>
      <c r="I64" s="82">
        <v>59</v>
      </c>
      <c r="J64" s="81" t="s">
        <v>13721</v>
      </c>
      <c r="L64" s="83">
        <f t="shared" si="0"/>
        <v>2324.6</v>
      </c>
      <c r="M64" s="83">
        <f t="shared" si="1"/>
        <v>2065</v>
      </c>
    </row>
    <row r="65" spans="1:13" ht="14.4" hidden="1" x14ac:dyDescent="0.3">
      <c r="A65" s="10">
        <v>6061968</v>
      </c>
      <c r="B65" s="11" t="s">
        <v>26</v>
      </c>
      <c r="C65" s="11" t="s">
        <v>27</v>
      </c>
      <c r="D65" s="13" t="s">
        <v>3150</v>
      </c>
      <c r="E65" s="12" t="s">
        <v>13783</v>
      </c>
      <c r="F65" s="13"/>
      <c r="G65" s="83">
        <v>3.3180000000000005</v>
      </c>
      <c r="H65" s="83">
        <v>3.32</v>
      </c>
      <c r="I65" s="82">
        <v>57.034358047016255</v>
      </c>
      <c r="J65" s="81" t="s">
        <v>13725</v>
      </c>
      <c r="L65" s="83">
        <f t="shared" si="0"/>
        <v>189.23999999999995</v>
      </c>
      <c r="M65" s="83">
        <f t="shared" si="1"/>
        <v>189.35406871609396</v>
      </c>
    </row>
    <row r="66" spans="1:13" ht="14.4" hidden="1" x14ac:dyDescent="0.3">
      <c r="A66" s="11">
        <v>6055204</v>
      </c>
      <c r="B66" s="11" t="s">
        <v>26</v>
      </c>
      <c r="C66" s="11" t="s">
        <v>27</v>
      </c>
      <c r="D66" s="13" t="s">
        <v>6242</v>
      </c>
      <c r="E66" s="12" t="s">
        <v>13784</v>
      </c>
      <c r="F66" s="13"/>
      <c r="G66" s="83">
        <v>6.86</v>
      </c>
      <c r="H66" s="83">
        <v>6.86</v>
      </c>
      <c r="I66" s="82">
        <v>57.000000000000036</v>
      </c>
      <c r="J66" s="81" t="s">
        <v>13722</v>
      </c>
      <c r="L66" s="83">
        <f t="shared" si="0"/>
        <v>391.02000000000027</v>
      </c>
      <c r="M66" s="83">
        <f t="shared" si="1"/>
        <v>391.02000000000027</v>
      </c>
    </row>
    <row r="67" spans="1:13" ht="14.4" hidden="1" x14ac:dyDescent="0.3">
      <c r="A67" s="10">
        <v>6048207</v>
      </c>
      <c r="B67" s="11" t="s">
        <v>26</v>
      </c>
      <c r="C67" s="11" t="s">
        <v>27</v>
      </c>
      <c r="D67" s="13" t="s">
        <v>326</v>
      </c>
      <c r="E67" s="12" t="s">
        <v>13785</v>
      </c>
      <c r="F67" s="19"/>
      <c r="G67" s="83">
        <v>56.7</v>
      </c>
      <c r="H67" s="83">
        <v>56.7</v>
      </c>
      <c r="I67" s="82">
        <v>56.266666666666659</v>
      </c>
      <c r="J67" s="81" t="s">
        <v>13722</v>
      </c>
      <c r="L67" s="83">
        <f t="shared" ref="L67:L130" si="2">SUM(G67*I67)</f>
        <v>3190.3199999999997</v>
      </c>
      <c r="M67" s="83">
        <f t="shared" ref="M67:M130" si="3">SUM(H67*I67)</f>
        <v>3190.3199999999997</v>
      </c>
    </row>
    <row r="68" spans="1:13" ht="14.4" hidden="1" x14ac:dyDescent="0.3">
      <c r="A68" s="10">
        <v>5090815</v>
      </c>
      <c r="B68" s="11" t="s">
        <v>26</v>
      </c>
      <c r="C68" s="11" t="s">
        <v>27</v>
      </c>
      <c r="D68" s="13" t="s">
        <v>258</v>
      </c>
      <c r="E68" s="12" t="s">
        <v>13750</v>
      </c>
      <c r="F68" s="13" t="s">
        <v>232</v>
      </c>
      <c r="G68" s="83">
        <v>14.01</v>
      </c>
      <c r="H68" s="83">
        <v>14.01</v>
      </c>
      <c r="I68" s="82">
        <v>55.999999999999986</v>
      </c>
      <c r="J68" s="81" t="s">
        <v>13722</v>
      </c>
      <c r="L68" s="83">
        <f t="shared" si="2"/>
        <v>784.55999999999983</v>
      </c>
      <c r="M68" s="83">
        <f t="shared" si="3"/>
        <v>784.55999999999983</v>
      </c>
    </row>
    <row r="69" spans="1:13" ht="14.4" hidden="1" x14ac:dyDescent="0.3">
      <c r="A69" s="10">
        <v>6040959</v>
      </c>
      <c r="B69" s="11" t="s">
        <v>26</v>
      </c>
      <c r="C69" s="11" t="s">
        <v>27</v>
      </c>
      <c r="D69" s="13" t="s">
        <v>1704</v>
      </c>
      <c r="E69" s="12" t="s">
        <v>13786</v>
      </c>
      <c r="F69" s="19"/>
      <c r="G69" s="83">
        <v>12.2745</v>
      </c>
      <c r="H69" s="83">
        <v>12.642735</v>
      </c>
      <c r="I69" s="82">
        <v>54.979836245875568</v>
      </c>
      <c r="J69" s="81" t="s">
        <v>13725</v>
      </c>
      <c r="L69" s="83">
        <f t="shared" si="2"/>
        <v>674.84999999999968</v>
      </c>
      <c r="M69" s="83">
        <f t="shared" si="3"/>
        <v>695.09549999999967</v>
      </c>
    </row>
    <row r="70" spans="1:13" ht="14.4" x14ac:dyDescent="0.3">
      <c r="A70" s="10">
        <v>5024058</v>
      </c>
      <c r="B70" s="11" t="s">
        <v>26</v>
      </c>
      <c r="C70" s="11" t="s">
        <v>27</v>
      </c>
      <c r="D70" s="13" t="s">
        <v>266</v>
      </c>
      <c r="E70" s="12" t="s">
        <v>13738</v>
      </c>
      <c r="F70" s="19" t="s">
        <v>232</v>
      </c>
      <c r="G70" s="83">
        <v>12.1</v>
      </c>
      <c r="H70" s="83">
        <v>12.1</v>
      </c>
      <c r="I70" s="82">
        <v>54.000000000000007</v>
      </c>
      <c r="J70" s="81" t="s">
        <v>13722</v>
      </c>
      <c r="L70" s="83">
        <f t="shared" si="2"/>
        <v>653.40000000000009</v>
      </c>
      <c r="M70" s="83">
        <f t="shared" si="3"/>
        <v>653.40000000000009</v>
      </c>
    </row>
    <row r="71" spans="1:13" ht="14.4" hidden="1" x14ac:dyDescent="0.3">
      <c r="A71" s="10">
        <v>5090803</v>
      </c>
      <c r="B71" s="11" t="s">
        <v>26</v>
      </c>
      <c r="C71" s="11" t="s">
        <v>27</v>
      </c>
      <c r="D71" s="13" t="s">
        <v>257</v>
      </c>
      <c r="E71" s="12" t="s">
        <v>13748</v>
      </c>
      <c r="F71" s="19" t="s">
        <v>232</v>
      </c>
      <c r="G71" s="83">
        <v>14.01</v>
      </c>
      <c r="H71" s="83">
        <v>14.42</v>
      </c>
      <c r="I71" s="82">
        <v>53.999999999999993</v>
      </c>
      <c r="J71" s="81" t="s">
        <v>13725</v>
      </c>
      <c r="L71" s="83">
        <f t="shared" si="2"/>
        <v>756.53999999999985</v>
      </c>
      <c r="M71" s="83">
        <f t="shared" si="3"/>
        <v>778.68</v>
      </c>
    </row>
    <row r="72" spans="1:13" ht="14.4" hidden="1" x14ac:dyDescent="0.3">
      <c r="A72" s="10">
        <v>5024011</v>
      </c>
      <c r="B72" s="11" t="s">
        <v>26</v>
      </c>
      <c r="C72" s="11" t="s">
        <v>27</v>
      </c>
      <c r="D72" s="13" t="s">
        <v>282</v>
      </c>
      <c r="E72" s="12" t="s">
        <v>13735</v>
      </c>
      <c r="F72" s="19" t="s">
        <v>235</v>
      </c>
      <c r="G72" s="83">
        <v>44.89</v>
      </c>
      <c r="H72" s="83">
        <v>39</v>
      </c>
      <c r="I72" s="82">
        <v>52.99621296502562</v>
      </c>
      <c r="J72" s="81" t="s">
        <v>13721</v>
      </c>
      <c r="L72" s="83">
        <f t="shared" si="2"/>
        <v>2379</v>
      </c>
      <c r="M72" s="83">
        <f t="shared" si="3"/>
        <v>2066.8523056359991</v>
      </c>
    </row>
    <row r="73" spans="1:13" ht="14.4" hidden="1" x14ac:dyDescent="0.3">
      <c r="A73" s="10">
        <v>5070051</v>
      </c>
      <c r="B73" s="11" t="s">
        <v>26</v>
      </c>
      <c r="C73" s="11" t="s">
        <v>27</v>
      </c>
      <c r="D73" s="13" t="s">
        <v>267</v>
      </c>
      <c r="E73" s="12" t="s">
        <v>13745</v>
      </c>
      <c r="F73" s="19" t="s">
        <v>232</v>
      </c>
      <c r="G73" s="83">
        <v>45.63</v>
      </c>
      <c r="H73" s="83">
        <v>45.63</v>
      </c>
      <c r="I73" s="82">
        <v>52</v>
      </c>
      <c r="J73" s="81" t="s">
        <v>13722</v>
      </c>
      <c r="L73" s="83">
        <f t="shared" si="2"/>
        <v>2372.7600000000002</v>
      </c>
      <c r="M73" s="83">
        <f t="shared" si="3"/>
        <v>2372.7600000000002</v>
      </c>
    </row>
    <row r="74" spans="1:13" ht="14.4" hidden="1" x14ac:dyDescent="0.3">
      <c r="A74" s="10">
        <v>5092102</v>
      </c>
      <c r="B74" s="11" t="s">
        <v>26</v>
      </c>
      <c r="C74" s="11" t="s">
        <v>27</v>
      </c>
      <c r="D74" s="13" t="s">
        <v>7074</v>
      </c>
      <c r="E74" s="12" t="s">
        <v>13787</v>
      </c>
      <c r="F74" s="19" t="s">
        <v>228</v>
      </c>
      <c r="G74" s="83">
        <v>21.93</v>
      </c>
      <c r="H74" s="83">
        <v>22.59</v>
      </c>
      <c r="I74" s="82">
        <v>51.000000000000007</v>
      </c>
      <c r="J74" s="81" t="s">
        <v>13725</v>
      </c>
      <c r="L74" s="83">
        <f t="shared" si="2"/>
        <v>1118.43</v>
      </c>
      <c r="M74" s="83">
        <f t="shared" si="3"/>
        <v>1152.0900000000001</v>
      </c>
    </row>
    <row r="75" spans="1:13" ht="14.4" x14ac:dyDescent="0.3">
      <c r="A75" s="10">
        <v>5025084</v>
      </c>
      <c r="B75" s="11" t="s">
        <v>26</v>
      </c>
      <c r="C75" s="11" t="s">
        <v>27</v>
      </c>
      <c r="D75" s="13" t="s">
        <v>8894</v>
      </c>
      <c r="E75" s="12" t="s">
        <v>13788</v>
      </c>
      <c r="F75" s="13" t="s">
        <v>248</v>
      </c>
      <c r="G75" s="83">
        <v>11</v>
      </c>
      <c r="H75" s="83">
        <v>11.33</v>
      </c>
      <c r="I75" s="82">
        <v>51</v>
      </c>
      <c r="J75" s="81" t="s">
        <v>13725</v>
      </c>
      <c r="L75" s="83">
        <f t="shared" si="2"/>
        <v>561</v>
      </c>
      <c r="M75" s="83">
        <f t="shared" si="3"/>
        <v>577.83000000000004</v>
      </c>
    </row>
    <row r="76" spans="1:13" ht="14.4" hidden="1" x14ac:dyDescent="0.3">
      <c r="A76" s="11">
        <v>6042089</v>
      </c>
      <c r="B76" s="11" t="s">
        <v>26</v>
      </c>
      <c r="C76" s="11" t="s">
        <v>27</v>
      </c>
      <c r="D76" s="13" t="s">
        <v>2969</v>
      </c>
      <c r="E76" s="12" t="s">
        <v>13789</v>
      </c>
      <c r="F76" s="13"/>
      <c r="G76" s="83">
        <v>4.5</v>
      </c>
      <c r="H76" s="83">
        <v>4.5</v>
      </c>
      <c r="I76" s="82">
        <v>49</v>
      </c>
      <c r="J76" s="81" t="s">
        <v>13722</v>
      </c>
      <c r="L76" s="83">
        <f t="shared" si="2"/>
        <v>220.5</v>
      </c>
      <c r="M76" s="83">
        <f t="shared" si="3"/>
        <v>220.5</v>
      </c>
    </row>
    <row r="77" spans="1:13" ht="14.4" hidden="1" x14ac:dyDescent="0.3">
      <c r="A77" s="11">
        <v>6062061</v>
      </c>
      <c r="B77" s="11" t="s">
        <v>26</v>
      </c>
      <c r="C77" s="11" t="s">
        <v>27</v>
      </c>
      <c r="D77" s="13" t="s">
        <v>6556</v>
      </c>
      <c r="E77" s="12" t="s">
        <v>13790</v>
      </c>
      <c r="F77" s="13"/>
      <c r="G77" s="83">
        <v>18.375</v>
      </c>
      <c r="H77" s="83">
        <v>18.92625</v>
      </c>
      <c r="I77" s="82">
        <v>48.87619047619048</v>
      </c>
      <c r="J77" s="81" t="s">
        <v>13725</v>
      </c>
      <c r="L77" s="83">
        <f t="shared" si="2"/>
        <v>898.1</v>
      </c>
      <c r="M77" s="83">
        <f t="shared" si="3"/>
        <v>925.04300000000001</v>
      </c>
    </row>
    <row r="78" spans="1:13" ht="14.4" hidden="1" x14ac:dyDescent="0.3">
      <c r="A78" s="11">
        <v>6053484</v>
      </c>
      <c r="B78" s="11" t="s">
        <v>26</v>
      </c>
      <c r="C78" s="11" t="s">
        <v>27</v>
      </c>
      <c r="D78" s="13" t="s">
        <v>2286</v>
      </c>
      <c r="E78" s="12" t="s">
        <v>13791</v>
      </c>
      <c r="F78" s="13"/>
      <c r="G78" s="83">
        <v>1.6590000000000003</v>
      </c>
      <c r="H78" s="83">
        <v>1.66</v>
      </c>
      <c r="I78" s="82">
        <v>47.028330319469561</v>
      </c>
      <c r="J78" s="81" t="s">
        <v>13722</v>
      </c>
      <c r="L78" s="83">
        <f t="shared" si="2"/>
        <v>78.02000000000001</v>
      </c>
      <c r="M78" s="83">
        <f t="shared" si="3"/>
        <v>78.067028330319474</v>
      </c>
    </row>
    <row r="79" spans="1:13" ht="14.4" hidden="1" x14ac:dyDescent="0.3">
      <c r="A79" s="10">
        <v>6041658</v>
      </c>
      <c r="B79" s="11" t="s">
        <v>26</v>
      </c>
      <c r="C79" s="11" t="s">
        <v>27</v>
      </c>
      <c r="D79" s="13" t="s">
        <v>2804</v>
      </c>
      <c r="E79" s="12" t="s">
        <v>13792</v>
      </c>
      <c r="F79" s="13"/>
      <c r="G79" s="83">
        <v>8.3055000000000003</v>
      </c>
      <c r="H79" s="83">
        <v>8.31</v>
      </c>
      <c r="I79" s="82">
        <v>47.025465053277955</v>
      </c>
      <c r="J79" s="81" t="s">
        <v>13722</v>
      </c>
      <c r="L79" s="83">
        <f t="shared" si="2"/>
        <v>390.57000000000005</v>
      </c>
      <c r="M79" s="83">
        <f t="shared" si="3"/>
        <v>390.78161459273986</v>
      </c>
    </row>
    <row r="80" spans="1:13" ht="14.4" hidden="1" x14ac:dyDescent="0.3">
      <c r="A80" s="11">
        <v>6042110</v>
      </c>
      <c r="B80" s="11" t="s">
        <v>26</v>
      </c>
      <c r="C80" s="11" t="s">
        <v>27</v>
      </c>
      <c r="D80" s="13" t="s">
        <v>3039</v>
      </c>
      <c r="E80" s="12" t="s">
        <v>13793</v>
      </c>
      <c r="F80" s="13"/>
      <c r="G80" s="83">
        <v>5.75</v>
      </c>
      <c r="H80" s="83">
        <v>5.75</v>
      </c>
      <c r="I80" s="82">
        <v>47</v>
      </c>
      <c r="J80" s="81" t="s">
        <v>13722</v>
      </c>
      <c r="L80" s="83">
        <f t="shared" si="2"/>
        <v>270.25</v>
      </c>
      <c r="M80" s="83">
        <f t="shared" si="3"/>
        <v>270.25</v>
      </c>
    </row>
    <row r="81" spans="1:13" ht="14.4" hidden="1" x14ac:dyDescent="0.3">
      <c r="A81" s="10">
        <v>6040960</v>
      </c>
      <c r="B81" s="11" t="s">
        <v>26</v>
      </c>
      <c r="C81" s="11" t="s">
        <v>27</v>
      </c>
      <c r="D81" s="13" t="s">
        <v>1703</v>
      </c>
      <c r="E81" s="12" t="s">
        <v>13794</v>
      </c>
      <c r="F81" s="13"/>
      <c r="G81" s="83">
        <v>16.7895</v>
      </c>
      <c r="H81" s="83">
        <v>17.293185000000001</v>
      </c>
      <c r="I81" s="82">
        <v>45.542749932993843</v>
      </c>
      <c r="J81" s="81" t="s">
        <v>13725</v>
      </c>
      <c r="L81" s="83">
        <f t="shared" si="2"/>
        <v>764.6400000000001</v>
      </c>
      <c r="M81" s="83">
        <f t="shared" si="3"/>
        <v>787.57920000000013</v>
      </c>
    </row>
    <row r="82" spans="1:13" ht="14.4" hidden="1" x14ac:dyDescent="0.3">
      <c r="A82" s="11">
        <v>6041059</v>
      </c>
      <c r="B82" s="11" t="s">
        <v>26</v>
      </c>
      <c r="C82" s="11" t="s">
        <v>27</v>
      </c>
      <c r="D82" s="13" t="s">
        <v>4504</v>
      </c>
      <c r="E82" s="12" t="s">
        <v>13795</v>
      </c>
      <c r="F82" s="13"/>
      <c r="G82" s="83">
        <v>47.66</v>
      </c>
      <c r="H82" s="83">
        <v>47.66</v>
      </c>
      <c r="I82" s="82">
        <v>45.000000000000021</v>
      </c>
      <c r="J82" s="81" t="s">
        <v>13722</v>
      </c>
      <c r="L82" s="83">
        <f t="shared" si="2"/>
        <v>2144.7000000000007</v>
      </c>
      <c r="M82" s="83">
        <f t="shared" si="3"/>
        <v>2144.7000000000007</v>
      </c>
    </row>
    <row r="83" spans="1:13" ht="14.4" hidden="1" x14ac:dyDescent="0.3">
      <c r="A83" s="11">
        <v>6060533</v>
      </c>
      <c r="B83" s="11" t="s">
        <v>26</v>
      </c>
      <c r="C83" s="11" t="s">
        <v>27</v>
      </c>
      <c r="D83" s="13" t="s">
        <v>2156</v>
      </c>
      <c r="E83" s="12" t="s">
        <v>13796</v>
      </c>
      <c r="F83" s="13"/>
      <c r="G83" s="83">
        <v>35.322000000000003</v>
      </c>
      <c r="H83" s="83">
        <v>26.93</v>
      </c>
      <c r="I83" s="82">
        <v>44.208425343978263</v>
      </c>
      <c r="J83" s="81" t="s">
        <v>13721</v>
      </c>
      <c r="L83" s="83">
        <f t="shared" si="2"/>
        <v>1561.5300000000004</v>
      </c>
      <c r="M83" s="83">
        <f t="shared" si="3"/>
        <v>1190.5328945133347</v>
      </c>
    </row>
    <row r="84" spans="1:13" ht="14.4" hidden="1" x14ac:dyDescent="0.3">
      <c r="A84" s="10">
        <v>6046572</v>
      </c>
      <c r="B84" s="11" t="s">
        <v>26</v>
      </c>
      <c r="C84" s="11" t="s">
        <v>27</v>
      </c>
      <c r="D84" s="13" t="s">
        <v>5708</v>
      </c>
      <c r="E84" s="12" t="s">
        <v>13797</v>
      </c>
      <c r="F84" s="19"/>
      <c r="G84" s="83">
        <v>10.552500000000002</v>
      </c>
      <c r="H84" s="83">
        <v>10.869075000000002</v>
      </c>
      <c r="I84" s="82">
        <v>44.065387348969431</v>
      </c>
      <c r="J84" s="81" t="s">
        <v>13725</v>
      </c>
      <c r="L84" s="83">
        <f t="shared" si="2"/>
        <v>465</v>
      </c>
      <c r="M84" s="83">
        <f t="shared" si="3"/>
        <v>478.95</v>
      </c>
    </row>
    <row r="85" spans="1:13" ht="14.4" hidden="1" x14ac:dyDescent="0.3">
      <c r="A85" s="10">
        <v>5088422</v>
      </c>
      <c r="B85" s="11" t="s">
        <v>26</v>
      </c>
      <c r="C85" s="11" t="s">
        <v>27</v>
      </c>
      <c r="D85" s="13" t="s">
        <v>253</v>
      </c>
      <c r="E85" s="12" t="s">
        <v>13779</v>
      </c>
      <c r="F85" s="19" t="s">
        <v>254</v>
      </c>
      <c r="G85" s="83">
        <v>45</v>
      </c>
      <c r="H85" s="83">
        <v>45</v>
      </c>
      <c r="I85" s="82">
        <v>44</v>
      </c>
      <c r="J85" s="81" t="s">
        <v>13722</v>
      </c>
      <c r="L85" s="83">
        <f t="shared" si="2"/>
        <v>1980</v>
      </c>
      <c r="M85" s="83">
        <f t="shared" si="3"/>
        <v>1980</v>
      </c>
    </row>
    <row r="86" spans="1:13" ht="14.4" hidden="1" x14ac:dyDescent="0.3">
      <c r="A86" s="10">
        <v>5026955</v>
      </c>
      <c r="B86" s="11" t="s">
        <v>26</v>
      </c>
      <c r="C86" s="11" t="s">
        <v>27</v>
      </c>
      <c r="D86" s="13" t="s">
        <v>261</v>
      </c>
      <c r="E86" s="12" t="s">
        <v>13737</v>
      </c>
      <c r="F86" s="19" t="s">
        <v>232</v>
      </c>
      <c r="G86" s="83">
        <v>11.45</v>
      </c>
      <c r="H86" s="83">
        <v>11.79</v>
      </c>
      <c r="I86" s="82">
        <v>42.999999999999979</v>
      </c>
      <c r="J86" s="81" t="s">
        <v>13725</v>
      </c>
      <c r="L86" s="83">
        <f t="shared" si="2"/>
        <v>492.34999999999974</v>
      </c>
      <c r="M86" s="83">
        <f t="shared" si="3"/>
        <v>506.96999999999969</v>
      </c>
    </row>
    <row r="87" spans="1:13" ht="14.4" hidden="1" x14ac:dyDescent="0.3">
      <c r="A87" s="10">
        <v>5025063</v>
      </c>
      <c r="B87" s="11" t="s">
        <v>26</v>
      </c>
      <c r="C87" s="11" t="s">
        <v>27</v>
      </c>
      <c r="D87" s="13" t="s">
        <v>8893</v>
      </c>
      <c r="E87" s="12" t="s">
        <v>13798</v>
      </c>
      <c r="F87" s="13" t="s">
        <v>235</v>
      </c>
      <c r="G87" s="83">
        <v>21.25</v>
      </c>
      <c r="H87" s="83">
        <v>21.88</v>
      </c>
      <c r="I87" s="82">
        <v>42</v>
      </c>
      <c r="J87" s="81" t="s">
        <v>13725</v>
      </c>
      <c r="L87" s="83">
        <f t="shared" si="2"/>
        <v>892.5</v>
      </c>
      <c r="M87" s="83">
        <f t="shared" si="3"/>
        <v>918.95999999999992</v>
      </c>
    </row>
    <row r="88" spans="1:13" ht="14.4" hidden="1" x14ac:dyDescent="0.3">
      <c r="A88" s="11">
        <v>6041055</v>
      </c>
      <c r="B88" s="11" t="s">
        <v>26</v>
      </c>
      <c r="C88" s="11" t="s">
        <v>27</v>
      </c>
      <c r="D88" s="13" t="s">
        <v>4500</v>
      </c>
      <c r="E88" s="12" t="s">
        <v>13799</v>
      </c>
      <c r="F88" s="13"/>
      <c r="G88" s="83">
        <v>77.290000000000006</v>
      </c>
      <c r="H88" s="83">
        <v>77.290000000000006</v>
      </c>
      <c r="I88" s="82">
        <v>41.999999999999986</v>
      </c>
      <c r="J88" s="81" t="s">
        <v>13722</v>
      </c>
      <c r="L88" s="83">
        <f t="shared" si="2"/>
        <v>3246.1799999999994</v>
      </c>
      <c r="M88" s="83">
        <f t="shared" si="3"/>
        <v>3246.1799999999994</v>
      </c>
    </row>
    <row r="89" spans="1:13" ht="14.4" hidden="1" x14ac:dyDescent="0.3">
      <c r="A89" s="10">
        <v>6055310</v>
      </c>
      <c r="B89" s="11" t="s">
        <v>26</v>
      </c>
      <c r="C89" s="11" t="s">
        <v>27</v>
      </c>
      <c r="D89" s="13" t="s">
        <v>1272</v>
      </c>
      <c r="E89" s="12" t="s">
        <v>13800</v>
      </c>
      <c r="F89" s="19"/>
      <c r="G89" s="83">
        <v>17.513999999999999</v>
      </c>
      <c r="H89" s="83">
        <v>18.03942</v>
      </c>
      <c r="I89" s="82">
        <v>39.99086445129609</v>
      </c>
      <c r="J89" s="81" t="s">
        <v>13725</v>
      </c>
      <c r="L89" s="83">
        <f t="shared" si="2"/>
        <v>700.39999999999975</v>
      </c>
      <c r="M89" s="83">
        <f t="shared" si="3"/>
        <v>721.41199999999969</v>
      </c>
    </row>
    <row r="90" spans="1:13" ht="14.4" x14ac:dyDescent="0.3">
      <c r="A90" s="10">
        <v>5025077</v>
      </c>
      <c r="B90" s="11" t="s">
        <v>26</v>
      </c>
      <c r="C90" s="11" t="s">
        <v>27</v>
      </c>
      <c r="D90" s="13" t="s">
        <v>8894</v>
      </c>
      <c r="E90" s="12" t="s">
        <v>13788</v>
      </c>
      <c r="F90" s="13" t="s">
        <v>235</v>
      </c>
      <c r="G90" s="83">
        <v>23.54</v>
      </c>
      <c r="H90" s="83">
        <v>24.24</v>
      </c>
      <c r="I90" s="82">
        <v>39</v>
      </c>
      <c r="J90" s="81" t="s">
        <v>13725</v>
      </c>
      <c r="L90" s="83">
        <f t="shared" si="2"/>
        <v>918.06</v>
      </c>
      <c r="M90" s="83">
        <f t="shared" si="3"/>
        <v>945.3599999999999</v>
      </c>
    </row>
    <row r="91" spans="1:13" ht="14.4" hidden="1" x14ac:dyDescent="0.3">
      <c r="A91" s="10">
        <v>5091205</v>
      </c>
      <c r="B91" s="11" t="s">
        <v>26</v>
      </c>
      <c r="C91" s="11" t="s">
        <v>27</v>
      </c>
      <c r="D91" s="13" t="s">
        <v>10312</v>
      </c>
      <c r="E91" s="12" t="s">
        <v>13801</v>
      </c>
      <c r="F91" s="13"/>
      <c r="G91" s="83">
        <v>48.502700000000004</v>
      </c>
      <c r="H91" s="83">
        <v>49.96</v>
      </c>
      <c r="I91" s="82">
        <v>38.997828986839906</v>
      </c>
      <c r="J91" s="81" t="s">
        <v>13725</v>
      </c>
      <c r="L91" s="83">
        <f t="shared" si="2"/>
        <v>1891.5</v>
      </c>
      <c r="M91" s="83">
        <f t="shared" si="3"/>
        <v>1948.3315361825216</v>
      </c>
    </row>
    <row r="92" spans="1:13" ht="14.4" hidden="1" x14ac:dyDescent="0.3">
      <c r="A92" s="10">
        <v>6041136</v>
      </c>
      <c r="B92" s="11" t="s">
        <v>26</v>
      </c>
      <c r="C92" s="11" t="s">
        <v>27</v>
      </c>
      <c r="D92" s="13" t="s">
        <v>52</v>
      </c>
      <c r="E92" s="12" t="s">
        <v>13802</v>
      </c>
      <c r="F92" s="13"/>
      <c r="G92" s="83">
        <v>3.86</v>
      </c>
      <c r="H92" s="83">
        <v>3.86</v>
      </c>
      <c r="I92" s="82">
        <v>38</v>
      </c>
      <c r="J92" s="81" t="s">
        <v>13722</v>
      </c>
      <c r="L92" s="83">
        <f t="shared" si="2"/>
        <v>146.68</v>
      </c>
      <c r="M92" s="83">
        <f t="shared" si="3"/>
        <v>146.68</v>
      </c>
    </row>
    <row r="93" spans="1:13" ht="14.4" hidden="1" x14ac:dyDescent="0.3">
      <c r="A93" s="11">
        <v>5089340</v>
      </c>
      <c r="B93" s="11" t="s">
        <v>26</v>
      </c>
      <c r="C93" s="11" t="s">
        <v>27</v>
      </c>
      <c r="D93" s="13" t="s">
        <v>6417</v>
      </c>
      <c r="E93" s="12" t="s">
        <v>13803</v>
      </c>
      <c r="F93" s="13"/>
      <c r="G93" s="83">
        <v>40.087600000000002</v>
      </c>
      <c r="H93" s="83">
        <v>25.93</v>
      </c>
      <c r="I93" s="82">
        <v>37.002215148824078</v>
      </c>
      <c r="J93" s="81" t="s">
        <v>13721</v>
      </c>
      <c r="L93" s="83">
        <f t="shared" si="2"/>
        <v>1483.3300000000002</v>
      </c>
      <c r="M93" s="83">
        <f t="shared" si="3"/>
        <v>959.46743880900829</v>
      </c>
    </row>
    <row r="94" spans="1:13" ht="14.4" hidden="1" x14ac:dyDescent="0.3">
      <c r="A94" s="10">
        <v>6041130</v>
      </c>
      <c r="B94" s="11" t="s">
        <v>26</v>
      </c>
      <c r="C94" s="11" t="s">
        <v>27</v>
      </c>
      <c r="D94" s="13" t="s">
        <v>2679</v>
      </c>
      <c r="E94" s="12" t="s">
        <v>13804</v>
      </c>
      <c r="F94" s="13"/>
      <c r="G94" s="83">
        <v>7.7069999999999999</v>
      </c>
      <c r="H94" s="83">
        <v>7.9382099999999998</v>
      </c>
      <c r="I94" s="82">
        <v>36.590112884390813</v>
      </c>
      <c r="J94" s="81" t="s">
        <v>13725</v>
      </c>
      <c r="L94" s="83">
        <f t="shared" si="2"/>
        <v>282</v>
      </c>
      <c r="M94" s="83">
        <f t="shared" si="3"/>
        <v>290.45999999999998</v>
      </c>
    </row>
    <row r="95" spans="1:13" ht="14.4" hidden="1" x14ac:dyDescent="0.3">
      <c r="A95" s="10">
        <v>6055212</v>
      </c>
      <c r="B95" s="11" t="s">
        <v>26</v>
      </c>
      <c r="C95" s="11" t="s">
        <v>27</v>
      </c>
      <c r="D95" s="13" t="s">
        <v>6213</v>
      </c>
      <c r="E95" s="12" t="s">
        <v>13805</v>
      </c>
      <c r="F95" s="19"/>
      <c r="G95" s="83">
        <v>1.73</v>
      </c>
      <c r="H95" s="83">
        <v>1.78</v>
      </c>
      <c r="I95" s="82">
        <v>35.999999999999993</v>
      </c>
      <c r="J95" s="81" t="s">
        <v>13725</v>
      </c>
      <c r="L95" s="83">
        <f t="shared" si="2"/>
        <v>62.279999999999987</v>
      </c>
      <c r="M95" s="83">
        <f t="shared" si="3"/>
        <v>64.079999999999984</v>
      </c>
    </row>
    <row r="96" spans="1:13" ht="14.4" x14ac:dyDescent="0.3">
      <c r="A96" s="10">
        <v>5024052</v>
      </c>
      <c r="B96" s="11" t="s">
        <v>26</v>
      </c>
      <c r="C96" s="11" t="s">
        <v>27</v>
      </c>
      <c r="D96" s="13" t="s">
        <v>266</v>
      </c>
      <c r="E96" s="12" t="s">
        <v>13738</v>
      </c>
      <c r="F96" s="19" t="s">
        <v>235</v>
      </c>
      <c r="G96" s="83">
        <v>27.72</v>
      </c>
      <c r="H96" s="83">
        <v>23.5</v>
      </c>
      <c r="I96" s="82">
        <v>35.606060606060609</v>
      </c>
      <c r="J96" s="81" t="s">
        <v>13721</v>
      </c>
      <c r="L96" s="83">
        <f t="shared" si="2"/>
        <v>987</v>
      </c>
      <c r="M96" s="83">
        <f t="shared" si="3"/>
        <v>836.74242424242436</v>
      </c>
    </row>
    <row r="97" spans="1:13" ht="14.4" x14ac:dyDescent="0.3">
      <c r="A97" s="10">
        <v>5024072</v>
      </c>
      <c r="B97" s="11" t="s">
        <v>26</v>
      </c>
      <c r="C97" s="11" t="s">
        <v>27</v>
      </c>
      <c r="D97" s="13" t="s">
        <v>265</v>
      </c>
      <c r="E97" s="12" t="s">
        <v>13806</v>
      </c>
      <c r="F97" s="13" t="s">
        <v>248</v>
      </c>
      <c r="G97" s="83">
        <v>28.06</v>
      </c>
      <c r="H97" s="83">
        <v>24.5</v>
      </c>
      <c r="I97" s="82">
        <v>34.925160370634359</v>
      </c>
      <c r="J97" s="81" t="s">
        <v>13721</v>
      </c>
      <c r="L97" s="83">
        <f t="shared" si="2"/>
        <v>980.00000000000011</v>
      </c>
      <c r="M97" s="83">
        <f t="shared" si="3"/>
        <v>855.66642908054177</v>
      </c>
    </row>
    <row r="98" spans="1:13" ht="14.4" hidden="1" x14ac:dyDescent="0.3">
      <c r="A98" s="10">
        <v>6055214</v>
      </c>
      <c r="B98" s="11" t="s">
        <v>26</v>
      </c>
      <c r="C98" s="11" t="s">
        <v>27</v>
      </c>
      <c r="D98" s="13" t="s">
        <v>6215</v>
      </c>
      <c r="E98" s="12" t="s">
        <v>13807</v>
      </c>
      <c r="F98" s="13"/>
      <c r="G98" s="83">
        <v>7.86</v>
      </c>
      <c r="H98" s="83">
        <v>7.86</v>
      </c>
      <c r="I98" s="82">
        <v>34.000000000000014</v>
      </c>
      <c r="J98" s="81" t="s">
        <v>13722</v>
      </c>
      <c r="L98" s="83">
        <f t="shared" si="2"/>
        <v>267.24000000000012</v>
      </c>
      <c r="M98" s="83">
        <f t="shared" si="3"/>
        <v>267.24000000000012</v>
      </c>
    </row>
    <row r="99" spans="1:13" ht="14.4" hidden="1" x14ac:dyDescent="0.3">
      <c r="A99" s="11">
        <v>6042135</v>
      </c>
      <c r="B99" s="11" t="s">
        <v>26</v>
      </c>
      <c r="C99" s="11" t="s">
        <v>27</v>
      </c>
      <c r="D99" s="13" t="s">
        <v>5581</v>
      </c>
      <c r="E99" s="12" t="s">
        <v>13808</v>
      </c>
      <c r="F99" s="13"/>
      <c r="G99" s="83">
        <v>0.76</v>
      </c>
      <c r="H99" s="83">
        <v>0.78</v>
      </c>
      <c r="I99" s="82">
        <v>34</v>
      </c>
      <c r="J99" s="81" t="s">
        <v>13725</v>
      </c>
      <c r="L99" s="83">
        <f t="shared" si="2"/>
        <v>25.84</v>
      </c>
      <c r="M99" s="83">
        <f t="shared" si="3"/>
        <v>26.52</v>
      </c>
    </row>
    <row r="100" spans="1:13" ht="14.4" hidden="1" x14ac:dyDescent="0.3">
      <c r="A100" s="11">
        <v>6056954</v>
      </c>
      <c r="B100" s="11" t="s">
        <v>26</v>
      </c>
      <c r="C100" s="11" t="s">
        <v>27</v>
      </c>
      <c r="D100" s="13" t="s">
        <v>2639</v>
      </c>
      <c r="E100" s="12" t="s">
        <v>13809</v>
      </c>
      <c r="F100" s="13"/>
      <c r="G100" s="83">
        <v>3.6225000000000005</v>
      </c>
      <c r="H100" s="83">
        <v>3.7311750000000008</v>
      </c>
      <c r="I100" s="82">
        <v>33.976535541752931</v>
      </c>
      <c r="J100" s="81" t="s">
        <v>13725</v>
      </c>
      <c r="L100" s="83">
        <f t="shared" si="2"/>
        <v>123.08000000000001</v>
      </c>
      <c r="M100" s="83">
        <f t="shared" si="3"/>
        <v>126.77240000000002</v>
      </c>
    </row>
    <row r="101" spans="1:13" ht="14.4" hidden="1" x14ac:dyDescent="0.3">
      <c r="A101" s="11">
        <v>6063173</v>
      </c>
      <c r="B101" s="11" t="s">
        <v>26</v>
      </c>
      <c r="C101" s="11" t="s">
        <v>27</v>
      </c>
      <c r="D101" s="13" t="s">
        <v>6201</v>
      </c>
      <c r="E101" s="12" t="s">
        <v>13810</v>
      </c>
      <c r="F101" s="13"/>
      <c r="G101" s="83">
        <v>18.228000000000002</v>
      </c>
      <c r="H101" s="83">
        <v>18.774840000000001</v>
      </c>
      <c r="I101" s="82">
        <v>33.757406188281756</v>
      </c>
      <c r="J101" s="81" t="s">
        <v>13725</v>
      </c>
      <c r="L101" s="83">
        <f t="shared" si="2"/>
        <v>615.32999999999993</v>
      </c>
      <c r="M101" s="83">
        <f t="shared" si="3"/>
        <v>633.78989999999988</v>
      </c>
    </row>
    <row r="102" spans="1:13" ht="14.4" hidden="1" x14ac:dyDescent="0.3">
      <c r="A102" s="10">
        <v>6056009</v>
      </c>
      <c r="B102" s="11" t="s">
        <v>26</v>
      </c>
      <c r="C102" s="11" t="s">
        <v>27</v>
      </c>
      <c r="D102" s="13" t="s">
        <v>6211</v>
      </c>
      <c r="E102" s="12" t="s">
        <v>13811</v>
      </c>
      <c r="F102" s="19"/>
      <c r="G102" s="83">
        <v>11.7285</v>
      </c>
      <c r="H102" s="83">
        <v>11.51</v>
      </c>
      <c r="I102" s="82">
        <v>33.366585667391391</v>
      </c>
      <c r="J102" s="81" t="s">
        <v>13721</v>
      </c>
      <c r="L102" s="83">
        <f t="shared" si="2"/>
        <v>391.33999999999992</v>
      </c>
      <c r="M102" s="83">
        <f t="shared" si="3"/>
        <v>384.0494010316749</v>
      </c>
    </row>
    <row r="103" spans="1:13" ht="14.4" hidden="1" x14ac:dyDescent="0.3">
      <c r="A103" s="10">
        <v>5090870</v>
      </c>
      <c r="B103" s="11" t="s">
        <v>26</v>
      </c>
      <c r="C103" s="11" t="s">
        <v>27</v>
      </c>
      <c r="D103" s="13" t="s">
        <v>258</v>
      </c>
      <c r="E103" s="12" t="s">
        <v>13750</v>
      </c>
      <c r="F103" s="19" t="s">
        <v>259</v>
      </c>
      <c r="G103" s="83">
        <v>16.13</v>
      </c>
      <c r="H103" s="83">
        <v>16.61</v>
      </c>
      <c r="I103" s="82">
        <v>33</v>
      </c>
      <c r="J103" s="81" t="s">
        <v>13725</v>
      </c>
      <c r="L103" s="83">
        <f t="shared" si="2"/>
        <v>532.29</v>
      </c>
      <c r="M103" s="83">
        <f t="shared" si="3"/>
        <v>548.13</v>
      </c>
    </row>
    <row r="104" spans="1:13" ht="14.4" x14ac:dyDescent="0.3">
      <c r="A104" s="10">
        <v>5025085</v>
      </c>
      <c r="B104" s="11" t="s">
        <v>26</v>
      </c>
      <c r="C104" s="11" t="s">
        <v>27</v>
      </c>
      <c r="D104" s="13" t="s">
        <v>8894</v>
      </c>
      <c r="E104" s="12" t="s">
        <v>13788</v>
      </c>
      <c r="F104" s="19" t="s">
        <v>248</v>
      </c>
      <c r="G104" s="83">
        <v>21.66</v>
      </c>
      <c r="H104" s="83">
        <v>22.31</v>
      </c>
      <c r="I104" s="82">
        <v>33</v>
      </c>
      <c r="J104" s="81" t="s">
        <v>13725</v>
      </c>
      <c r="L104" s="83">
        <f t="shared" si="2"/>
        <v>714.78</v>
      </c>
      <c r="M104" s="83">
        <f t="shared" si="3"/>
        <v>736.2299999999999</v>
      </c>
    </row>
    <row r="105" spans="1:13" ht="14.4" hidden="1" x14ac:dyDescent="0.3">
      <c r="A105" s="11">
        <v>5089389</v>
      </c>
      <c r="B105" s="11" t="s">
        <v>26</v>
      </c>
      <c r="C105" s="11" t="s">
        <v>27</v>
      </c>
      <c r="D105" s="13" t="s">
        <v>7073</v>
      </c>
      <c r="E105" s="12" t="s">
        <v>13812</v>
      </c>
      <c r="F105" s="13" t="s">
        <v>232</v>
      </c>
      <c r="G105" s="83">
        <v>26.14</v>
      </c>
      <c r="H105" s="83">
        <v>26.14</v>
      </c>
      <c r="I105" s="82">
        <v>32.999999999999993</v>
      </c>
      <c r="J105" s="81" t="s">
        <v>13722</v>
      </c>
      <c r="L105" s="83">
        <f t="shared" si="2"/>
        <v>862.61999999999978</v>
      </c>
      <c r="M105" s="83">
        <f t="shared" si="3"/>
        <v>862.61999999999978</v>
      </c>
    </row>
    <row r="106" spans="1:13" ht="14.4" hidden="1" x14ac:dyDescent="0.3">
      <c r="A106" s="11">
        <v>6054690</v>
      </c>
      <c r="B106" s="11" t="s">
        <v>26</v>
      </c>
      <c r="C106" s="11" t="s">
        <v>27</v>
      </c>
      <c r="D106" s="13" t="s">
        <v>1273</v>
      </c>
      <c r="E106" s="12" t="s">
        <v>13813</v>
      </c>
      <c r="F106" s="13"/>
      <c r="G106" s="83">
        <v>12.2745</v>
      </c>
      <c r="H106" s="83">
        <v>12.642735</v>
      </c>
      <c r="I106" s="82">
        <v>32.987901747525363</v>
      </c>
      <c r="J106" s="81" t="s">
        <v>13725</v>
      </c>
      <c r="L106" s="83">
        <f t="shared" si="2"/>
        <v>404.91000000000008</v>
      </c>
      <c r="M106" s="83">
        <f t="shared" si="3"/>
        <v>417.05730000000005</v>
      </c>
    </row>
    <row r="107" spans="1:13" ht="14.4" hidden="1" x14ac:dyDescent="0.3">
      <c r="A107" s="11">
        <v>6042130</v>
      </c>
      <c r="B107" s="11" t="s">
        <v>26</v>
      </c>
      <c r="C107" s="11" t="s">
        <v>27</v>
      </c>
      <c r="D107" s="13" t="s">
        <v>5586</v>
      </c>
      <c r="E107" s="12" t="s">
        <v>13814</v>
      </c>
      <c r="F107" s="13"/>
      <c r="G107" s="83">
        <v>4.9665000000000008</v>
      </c>
      <c r="H107" s="83">
        <v>5.115495000000001</v>
      </c>
      <c r="I107" s="82">
        <v>32.517869727172048</v>
      </c>
      <c r="J107" s="81" t="s">
        <v>13725</v>
      </c>
      <c r="L107" s="83">
        <f t="shared" si="2"/>
        <v>161.5</v>
      </c>
      <c r="M107" s="83">
        <f t="shared" si="3"/>
        <v>166.345</v>
      </c>
    </row>
    <row r="108" spans="1:13" ht="14.4" hidden="1" x14ac:dyDescent="0.3">
      <c r="A108" s="11">
        <v>6057490</v>
      </c>
      <c r="B108" s="11" t="s">
        <v>26</v>
      </c>
      <c r="C108" s="11" t="s">
        <v>27</v>
      </c>
      <c r="D108" s="13" t="s">
        <v>1300</v>
      </c>
      <c r="E108" s="12" t="s">
        <v>13815</v>
      </c>
      <c r="F108" s="13"/>
      <c r="G108" s="83">
        <v>25.851000000000003</v>
      </c>
      <c r="H108" s="83">
        <v>26.626530000000002</v>
      </c>
      <c r="I108" s="82">
        <v>32.49390739236393</v>
      </c>
      <c r="J108" s="81" t="s">
        <v>13725</v>
      </c>
      <c r="L108" s="83">
        <f t="shared" si="2"/>
        <v>840</v>
      </c>
      <c r="M108" s="83">
        <f t="shared" si="3"/>
        <v>865.2</v>
      </c>
    </row>
    <row r="109" spans="1:13" ht="14.4" hidden="1" x14ac:dyDescent="0.3">
      <c r="A109" s="11">
        <v>6041654</v>
      </c>
      <c r="B109" s="11" t="s">
        <v>26</v>
      </c>
      <c r="C109" s="11" t="s">
        <v>27</v>
      </c>
      <c r="D109" s="13" t="s">
        <v>5546</v>
      </c>
      <c r="E109" s="12" t="s">
        <v>13816</v>
      </c>
      <c r="F109" s="13"/>
      <c r="G109" s="83">
        <v>1.8375000000000001</v>
      </c>
      <c r="H109" s="83">
        <v>1.8926250000000002</v>
      </c>
      <c r="I109" s="82">
        <v>32.043537414965989</v>
      </c>
      <c r="J109" s="81" t="s">
        <v>13725</v>
      </c>
      <c r="L109" s="83">
        <f t="shared" si="2"/>
        <v>58.88000000000001</v>
      </c>
      <c r="M109" s="83">
        <f t="shared" si="3"/>
        <v>60.646400000000014</v>
      </c>
    </row>
    <row r="110" spans="1:13" ht="14.4" hidden="1" x14ac:dyDescent="0.3">
      <c r="A110" s="10">
        <v>6060981</v>
      </c>
      <c r="B110" s="11" t="s">
        <v>26</v>
      </c>
      <c r="C110" s="11" t="s">
        <v>27</v>
      </c>
      <c r="D110" s="13" t="s">
        <v>1042</v>
      </c>
      <c r="E110" s="12" t="s">
        <v>13817</v>
      </c>
      <c r="F110" s="13"/>
      <c r="G110" s="83">
        <v>15.288000000000002</v>
      </c>
      <c r="H110" s="83">
        <v>15.746640000000003</v>
      </c>
      <c r="I110" s="82">
        <v>32.004186289900566</v>
      </c>
      <c r="J110" s="81" t="s">
        <v>13725</v>
      </c>
      <c r="L110" s="83">
        <f t="shared" si="2"/>
        <v>489.27999999999992</v>
      </c>
      <c r="M110" s="83">
        <f t="shared" si="3"/>
        <v>503.95839999999993</v>
      </c>
    </row>
    <row r="111" spans="1:13" ht="14.4" hidden="1" x14ac:dyDescent="0.3">
      <c r="A111" s="11">
        <v>6040966</v>
      </c>
      <c r="B111" s="11" t="s">
        <v>26</v>
      </c>
      <c r="C111" s="11" t="s">
        <v>27</v>
      </c>
      <c r="D111" s="13" t="s">
        <v>1698</v>
      </c>
      <c r="E111" s="12" t="s">
        <v>13818</v>
      </c>
      <c r="F111" s="13"/>
      <c r="G111" s="83">
        <v>20.317500000000003</v>
      </c>
      <c r="H111" s="83">
        <v>20.927025000000004</v>
      </c>
      <c r="I111" s="82">
        <v>32.003937492309575</v>
      </c>
      <c r="J111" s="81" t="s">
        <v>13725</v>
      </c>
      <c r="L111" s="83">
        <f t="shared" si="2"/>
        <v>650.2399999999999</v>
      </c>
      <c r="M111" s="83">
        <f t="shared" si="3"/>
        <v>669.74719999999991</v>
      </c>
    </row>
    <row r="112" spans="1:13" ht="14.4" hidden="1" x14ac:dyDescent="0.3">
      <c r="A112" s="10">
        <v>6054431</v>
      </c>
      <c r="B112" s="11" t="s">
        <v>26</v>
      </c>
      <c r="C112" s="11" t="s">
        <v>27</v>
      </c>
      <c r="D112" s="13" t="s">
        <v>5665</v>
      </c>
      <c r="E112" s="12" t="s">
        <v>13819</v>
      </c>
      <c r="F112" s="13"/>
      <c r="G112" s="83">
        <v>48.667500000000004</v>
      </c>
      <c r="H112" s="83">
        <v>50.127525000000006</v>
      </c>
      <c r="I112" s="82">
        <v>31.900138696255198</v>
      </c>
      <c r="J112" s="81" t="s">
        <v>13725</v>
      </c>
      <c r="L112" s="83">
        <f t="shared" si="2"/>
        <v>1552.5</v>
      </c>
      <c r="M112" s="83">
        <f t="shared" si="3"/>
        <v>1599.075</v>
      </c>
    </row>
    <row r="113" spans="1:13" ht="14.4" hidden="1" x14ac:dyDescent="0.3">
      <c r="A113" s="10">
        <v>5028830</v>
      </c>
      <c r="B113" s="11" t="s">
        <v>26</v>
      </c>
      <c r="C113" s="11" t="s">
        <v>27</v>
      </c>
      <c r="D113" s="13" t="s">
        <v>6970</v>
      </c>
      <c r="E113" s="12" t="s">
        <v>13820</v>
      </c>
      <c r="F113" s="13" t="s">
        <v>254</v>
      </c>
      <c r="G113" s="83">
        <v>74.290000000000006</v>
      </c>
      <c r="H113" s="83">
        <v>35</v>
      </c>
      <c r="I113" s="82">
        <v>31.094359940772645</v>
      </c>
      <c r="J113" s="81" t="s">
        <v>13721</v>
      </c>
      <c r="L113" s="83">
        <f t="shared" si="2"/>
        <v>2310</v>
      </c>
      <c r="M113" s="83">
        <f t="shared" si="3"/>
        <v>1088.3025979270426</v>
      </c>
    </row>
    <row r="114" spans="1:13" ht="14.4" hidden="1" x14ac:dyDescent="0.3">
      <c r="A114" s="10">
        <v>5028838</v>
      </c>
      <c r="B114" s="11" t="s">
        <v>26</v>
      </c>
      <c r="C114" s="11" t="s">
        <v>27</v>
      </c>
      <c r="D114" s="13" t="s">
        <v>6973</v>
      </c>
      <c r="E114" s="12" t="s">
        <v>13821</v>
      </c>
      <c r="F114" s="13" t="s">
        <v>8908</v>
      </c>
      <c r="G114" s="83">
        <v>74.290000000000006</v>
      </c>
      <c r="H114" s="83">
        <v>35</v>
      </c>
      <c r="I114" s="82">
        <v>30.623233275003361</v>
      </c>
      <c r="J114" s="81" t="s">
        <v>13721</v>
      </c>
      <c r="L114" s="83">
        <f t="shared" si="2"/>
        <v>2275</v>
      </c>
      <c r="M114" s="83">
        <f t="shared" si="3"/>
        <v>1071.8131646251177</v>
      </c>
    </row>
    <row r="115" spans="1:13" ht="14.4" hidden="1" x14ac:dyDescent="0.3">
      <c r="A115" s="10">
        <v>6041056</v>
      </c>
      <c r="B115" s="11" t="s">
        <v>26</v>
      </c>
      <c r="C115" s="11" t="s">
        <v>27</v>
      </c>
      <c r="D115" s="13" t="s">
        <v>4501</v>
      </c>
      <c r="E115" s="12" t="s">
        <v>13822</v>
      </c>
      <c r="F115" s="13"/>
      <c r="G115" s="83">
        <v>40.64</v>
      </c>
      <c r="H115" s="83">
        <v>40.64</v>
      </c>
      <c r="I115" s="82">
        <v>30.000000000000007</v>
      </c>
      <c r="J115" s="81" t="s">
        <v>13722</v>
      </c>
      <c r="L115" s="83">
        <f t="shared" si="2"/>
        <v>1219.2000000000003</v>
      </c>
      <c r="M115" s="83">
        <f t="shared" si="3"/>
        <v>1219.2000000000003</v>
      </c>
    </row>
    <row r="116" spans="1:13" ht="14.4" hidden="1" x14ac:dyDescent="0.3">
      <c r="A116" s="10">
        <v>6041135</v>
      </c>
      <c r="B116" s="11" t="s">
        <v>26</v>
      </c>
      <c r="C116" s="11" t="s">
        <v>27</v>
      </c>
      <c r="D116" s="13" t="s">
        <v>51</v>
      </c>
      <c r="E116" s="12" t="s">
        <v>13823</v>
      </c>
      <c r="F116" s="13"/>
      <c r="G116" s="83">
        <v>4.3600000000000003</v>
      </c>
      <c r="H116" s="83">
        <v>4.3600000000000003</v>
      </c>
      <c r="I116" s="82">
        <v>30</v>
      </c>
      <c r="J116" s="81" t="s">
        <v>13722</v>
      </c>
      <c r="L116" s="83">
        <f t="shared" si="2"/>
        <v>130.80000000000001</v>
      </c>
      <c r="M116" s="83">
        <f t="shared" si="3"/>
        <v>130.80000000000001</v>
      </c>
    </row>
    <row r="117" spans="1:13" ht="14.4" hidden="1" x14ac:dyDescent="0.3">
      <c r="A117" s="10">
        <v>6042085</v>
      </c>
      <c r="B117" s="11" t="s">
        <v>26</v>
      </c>
      <c r="C117" s="11" t="s">
        <v>27</v>
      </c>
      <c r="D117" s="13" t="s">
        <v>2965</v>
      </c>
      <c r="E117" s="12" t="s">
        <v>13824</v>
      </c>
      <c r="F117" s="13"/>
      <c r="G117" s="83">
        <v>3</v>
      </c>
      <c r="H117" s="83">
        <v>3.09</v>
      </c>
      <c r="I117" s="82">
        <v>30</v>
      </c>
      <c r="J117" s="81" t="s">
        <v>13725</v>
      </c>
      <c r="L117" s="83">
        <f t="shared" si="2"/>
        <v>90</v>
      </c>
      <c r="M117" s="83">
        <f t="shared" si="3"/>
        <v>92.699999999999989</v>
      </c>
    </row>
    <row r="118" spans="1:13" ht="14.4" hidden="1" x14ac:dyDescent="0.3">
      <c r="A118" s="10">
        <v>6055436</v>
      </c>
      <c r="B118" s="11" t="s">
        <v>26</v>
      </c>
      <c r="C118" s="11" t="s">
        <v>27</v>
      </c>
      <c r="D118" s="13" t="s">
        <v>6296</v>
      </c>
      <c r="E118" s="12" t="s">
        <v>13825</v>
      </c>
      <c r="F118" s="13"/>
      <c r="G118" s="83">
        <v>0.4</v>
      </c>
      <c r="H118" s="83">
        <v>0.41200000000000003</v>
      </c>
      <c r="I118" s="82">
        <v>30</v>
      </c>
      <c r="J118" s="81" t="s">
        <v>13725</v>
      </c>
      <c r="L118" s="83">
        <f t="shared" si="2"/>
        <v>12</v>
      </c>
      <c r="M118" s="83">
        <f t="shared" si="3"/>
        <v>12.360000000000001</v>
      </c>
    </row>
    <row r="119" spans="1:13" ht="14.4" hidden="1" x14ac:dyDescent="0.3">
      <c r="A119" s="11">
        <v>6055427</v>
      </c>
      <c r="B119" s="11" t="s">
        <v>26</v>
      </c>
      <c r="C119" s="11" t="s">
        <v>27</v>
      </c>
      <c r="D119" s="13" t="s">
        <v>6301</v>
      </c>
      <c r="E119" s="12" t="s">
        <v>13826</v>
      </c>
      <c r="F119" s="13"/>
      <c r="G119" s="83">
        <v>0.39</v>
      </c>
      <c r="H119" s="83">
        <v>0.4017</v>
      </c>
      <c r="I119" s="82">
        <v>29.999999999999996</v>
      </c>
      <c r="J119" s="81" t="s">
        <v>13725</v>
      </c>
      <c r="L119" s="83">
        <f t="shared" si="2"/>
        <v>11.7</v>
      </c>
      <c r="M119" s="83">
        <f t="shared" si="3"/>
        <v>12.050999999999998</v>
      </c>
    </row>
    <row r="120" spans="1:13" ht="14.4" hidden="1" x14ac:dyDescent="0.3">
      <c r="A120" s="11">
        <v>6041131</v>
      </c>
      <c r="B120" s="11" t="s">
        <v>26</v>
      </c>
      <c r="C120" s="11" t="s">
        <v>27</v>
      </c>
      <c r="D120" s="13" t="s">
        <v>2680</v>
      </c>
      <c r="E120" s="12" t="s">
        <v>13827</v>
      </c>
      <c r="F120" s="13"/>
      <c r="G120" s="83">
        <v>9.7545000000000002</v>
      </c>
      <c r="H120" s="83">
        <v>10.047135000000001</v>
      </c>
      <c r="I120" s="82">
        <v>29.217284330309088</v>
      </c>
      <c r="J120" s="81" t="s">
        <v>13725</v>
      </c>
      <c r="L120" s="83">
        <f t="shared" si="2"/>
        <v>285</v>
      </c>
      <c r="M120" s="83">
        <f t="shared" si="3"/>
        <v>293.55</v>
      </c>
    </row>
    <row r="121" spans="1:13" ht="14.4" hidden="1" x14ac:dyDescent="0.3">
      <c r="A121" s="11">
        <v>6040932</v>
      </c>
      <c r="B121" s="11" t="s">
        <v>26</v>
      </c>
      <c r="C121" s="11" t="s">
        <v>27</v>
      </c>
      <c r="D121" s="13" t="s">
        <v>1713</v>
      </c>
      <c r="E121" s="12" t="s">
        <v>13828</v>
      </c>
      <c r="F121" s="13"/>
      <c r="G121" s="83">
        <v>45.15</v>
      </c>
      <c r="H121" s="83">
        <v>46.5045</v>
      </c>
      <c r="I121" s="82">
        <v>29.000000000000004</v>
      </c>
      <c r="J121" s="81" t="s">
        <v>13725</v>
      </c>
      <c r="L121" s="83">
        <f t="shared" si="2"/>
        <v>1309.3500000000001</v>
      </c>
      <c r="M121" s="83">
        <f t="shared" si="3"/>
        <v>1348.6305000000002</v>
      </c>
    </row>
    <row r="122" spans="1:13" ht="14.4" hidden="1" x14ac:dyDescent="0.3">
      <c r="A122" s="10">
        <v>6056043</v>
      </c>
      <c r="B122" s="11" t="s">
        <v>26</v>
      </c>
      <c r="C122" s="11" t="s">
        <v>27</v>
      </c>
      <c r="D122" s="13" t="s">
        <v>6222</v>
      </c>
      <c r="E122" s="12" t="s">
        <v>13829</v>
      </c>
      <c r="F122" s="13"/>
      <c r="G122" s="83">
        <v>12.600000000000001</v>
      </c>
      <c r="H122" s="83">
        <v>12.978000000000002</v>
      </c>
      <c r="I122" s="82">
        <v>28.622222222222216</v>
      </c>
      <c r="J122" s="81" t="s">
        <v>13725</v>
      </c>
      <c r="L122" s="83">
        <f t="shared" si="2"/>
        <v>360.64</v>
      </c>
      <c r="M122" s="83">
        <f t="shared" si="3"/>
        <v>371.45919999999995</v>
      </c>
    </row>
    <row r="123" spans="1:13" ht="14.4" hidden="1" x14ac:dyDescent="0.3">
      <c r="A123" s="10">
        <v>6055081</v>
      </c>
      <c r="B123" s="11" t="s">
        <v>26</v>
      </c>
      <c r="C123" s="11" t="s">
        <v>27</v>
      </c>
      <c r="D123" s="13" t="s">
        <v>6424</v>
      </c>
      <c r="E123" s="12" t="s">
        <v>13830</v>
      </c>
      <c r="F123" s="19"/>
      <c r="G123" s="83">
        <v>20.115900000000003</v>
      </c>
      <c r="H123" s="83">
        <v>20.72</v>
      </c>
      <c r="I123" s="82">
        <v>28.005706928350207</v>
      </c>
      <c r="J123" s="81" t="s">
        <v>13725</v>
      </c>
      <c r="L123" s="83">
        <f t="shared" si="2"/>
        <v>563.36</v>
      </c>
      <c r="M123" s="83">
        <f t="shared" si="3"/>
        <v>580.27824755541621</v>
      </c>
    </row>
    <row r="124" spans="1:13" ht="14.4" hidden="1" x14ac:dyDescent="0.3">
      <c r="A124" s="11">
        <v>5091986</v>
      </c>
      <c r="B124" s="11" t="s">
        <v>26</v>
      </c>
      <c r="C124" s="11" t="s">
        <v>27</v>
      </c>
      <c r="D124" s="13" t="s">
        <v>260</v>
      </c>
      <c r="E124" s="12" t="s">
        <v>13756</v>
      </c>
      <c r="F124" s="13" t="s">
        <v>232</v>
      </c>
      <c r="G124" s="83">
        <v>16.72</v>
      </c>
      <c r="H124" s="83">
        <v>16.72</v>
      </c>
      <c r="I124" s="82">
        <v>28.000000000000007</v>
      </c>
      <c r="J124" s="81" t="s">
        <v>13722</v>
      </c>
      <c r="L124" s="83">
        <f t="shared" si="2"/>
        <v>468.16000000000008</v>
      </c>
      <c r="M124" s="83">
        <f t="shared" si="3"/>
        <v>468.16000000000008</v>
      </c>
    </row>
    <row r="125" spans="1:13" ht="14.4" hidden="1" x14ac:dyDescent="0.3">
      <c r="A125" s="11">
        <v>6058621</v>
      </c>
      <c r="B125" s="11" t="s">
        <v>26</v>
      </c>
      <c r="C125" s="11" t="s">
        <v>27</v>
      </c>
      <c r="D125" s="13" t="s">
        <v>2146</v>
      </c>
      <c r="E125" s="12" t="s">
        <v>13831</v>
      </c>
      <c r="F125" s="13"/>
      <c r="G125" s="83">
        <v>2.7614999999999998</v>
      </c>
      <c r="H125" s="83">
        <v>2.8443450000000001</v>
      </c>
      <c r="I125" s="82">
        <v>27.724063009234115</v>
      </c>
      <c r="J125" s="81" t="s">
        <v>13725</v>
      </c>
      <c r="L125" s="83">
        <f t="shared" si="2"/>
        <v>76.56</v>
      </c>
      <c r="M125" s="83">
        <f t="shared" si="3"/>
        <v>78.856800000000007</v>
      </c>
    </row>
    <row r="126" spans="1:13" ht="14.4" hidden="1" x14ac:dyDescent="0.3">
      <c r="A126" s="10">
        <v>6041129</v>
      </c>
      <c r="B126" s="11" t="s">
        <v>26</v>
      </c>
      <c r="C126" s="11" t="s">
        <v>27</v>
      </c>
      <c r="D126" s="13" t="s">
        <v>2678</v>
      </c>
      <c r="E126" s="12" t="s">
        <v>13832</v>
      </c>
      <c r="F126" s="19"/>
      <c r="G126" s="83">
        <v>5.5125000000000002</v>
      </c>
      <c r="H126" s="83">
        <v>5.6778750000000002</v>
      </c>
      <c r="I126" s="82">
        <v>27.573696145124714</v>
      </c>
      <c r="J126" s="81" t="s">
        <v>13725</v>
      </c>
      <c r="L126" s="83">
        <f t="shared" si="2"/>
        <v>152</v>
      </c>
      <c r="M126" s="83">
        <f t="shared" si="3"/>
        <v>156.56</v>
      </c>
    </row>
    <row r="127" spans="1:13" ht="14.4" hidden="1" x14ac:dyDescent="0.3">
      <c r="A127" s="10">
        <v>5024027</v>
      </c>
      <c r="B127" s="11" t="s">
        <v>26</v>
      </c>
      <c r="C127" s="11" t="s">
        <v>27</v>
      </c>
      <c r="D127" s="13" t="s">
        <v>282</v>
      </c>
      <c r="E127" s="12" t="s">
        <v>13735</v>
      </c>
      <c r="F127" s="19" t="s">
        <v>232</v>
      </c>
      <c r="G127" s="83">
        <v>42.72</v>
      </c>
      <c r="H127" s="83">
        <v>42.72</v>
      </c>
      <c r="I127" s="82">
        <v>27.000000000000004</v>
      </c>
      <c r="J127" s="81" t="s">
        <v>13722</v>
      </c>
      <c r="L127" s="83">
        <f t="shared" si="2"/>
        <v>1153.44</v>
      </c>
      <c r="M127" s="83">
        <f t="shared" si="3"/>
        <v>1153.44</v>
      </c>
    </row>
    <row r="128" spans="1:13" ht="14.4" hidden="1" x14ac:dyDescent="0.3">
      <c r="A128" s="10">
        <v>5024173</v>
      </c>
      <c r="B128" s="11" t="s">
        <v>26</v>
      </c>
      <c r="C128" s="11" t="s">
        <v>27</v>
      </c>
      <c r="D128" s="13" t="s">
        <v>236</v>
      </c>
      <c r="E128" s="12" t="s">
        <v>13740</v>
      </c>
      <c r="F128" s="13" t="s">
        <v>232</v>
      </c>
      <c r="G128" s="83">
        <v>14.38</v>
      </c>
      <c r="H128" s="83">
        <v>14.38</v>
      </c>
      <c r="I128" s="82">
        <v>26.999999999999993</v>
      </c>
      <c r="J128" s="81" t="s">
        <v>13722</v>
      </c>
      <c r="L128" s="83">
        <f t="shared" si="2"/>
        <v>388.25999999999993</v>
      </c>
      <c r="M128" s="83">
        <f t="shared" si="3"/>
        <v>388.25999999999993</v>
      </c>
    </row>
    <row r="129" spans="1:13" ht="14.4" hidden="1" x14ac:dyDescent="0.3">
      <c r="A129" s="11">
        <v>6040958</v>
      </c>
      <c r="B129" s="11" t="s">
        <v>26</v>
      </c>
      <c r="C129" s="11" t="s">
        <v>27</v>
      </c>
      <c r="D129" s="13" t="s">
        <v>1705</v>
      </c>
      <c r="E129" s="12" t="s">
        <v>13833</v>
      </c>
      <c r="F129" s="13"/>
      <c r="G129" s="83">
        <v>35.658000000000001</v>
      </c>
      <c r="H129" s="83">
        <v>36.727740000000004</v>
      </c>
      <c r="I129" s="82">
        <v>26.838297156318358</v>
      </c>
      <c r="J129" s="81" t="s">
        <v>13725</v>
      </c>
      <c r="L129" s="83">
        <f t="shared" si="2"/>
        <v>957</v>
      </c>
      <c r="M129" s="83">
        <f t="shared" si="3"/>
        <v>985.71000000000015</v>
      </c>
    </row>
    <row r="130" spans="1:13" ht="14.4" hidden="1" x14ac:dyDescent="0.3">
      <c r="A130" s="11">
        <v>6062943</v>
      </c>
      <c r="B130" s="11" t="s">
        <v>26</v>
      </c>
      <c r="C130" s="11" t="s">
        <v>27</v>
      </c>
      <c r="D130" s="13" t="s">
        <v>2713</v>
      </c>
      <c r="E130" s="12" t="s">
        <v>13834</v>
      </c>
      <c r="F130" s="13"/>
      <c r="G130" s="83">
        <v>1.5750000000000002</v>
      </c>
      <c r="H130" s="83">
        <v>1.6222500000000002</v>
      </c>
      <c r="I130" s="82">
        <v>26.082539682539679</v>
      </c>
      <c r="J130" s="81" t="s">
        <v>13725</v>
      </c>
      <c r="L130" s="83">
        <f t="shared" si="2"/>
        <v>41.08</v>
      </c>
      <c r="M130" s="83">
        <f t="shared" si="3"/>
        <v>42.312399999999997</v>
      </c>
    </row>
    <row r="131" spans="1:13" ht="14.4" hidden="1" x14ac:dyDescent="0.3">
      <c r="A131" s="10">
        <v>6055499</v>
      </c>
      <c r="B131" s="11" t="s">
        <v>26</v>
      </c>
      <c r="C131" s="11" t="s">
        <v>27</v>
      </c>
      <c r="D131" s="13" t="s">
        <v>450</v>
      </c>
      <c r="E131" s="12" t="s">
        <v>13835</v>
      </c>
      <c r="F131" s="13"/>
      <c r="G131" s="83">
        <v>47.586000000000006</v>
      </c>
      <c r="H131" s="83">
        <v>49.013580000000005</v>
      </c>
      <c r="I131" s="82">
        <v>26.002185516748614</v>
      </c>
      <c r="J131" s="81" t="s">
        <v>13725</v>
      </c>
      <c r="L131" s="83">
        <f t="shared" ref="L131:L194" si="4">SUM(G131*I131)</f>
        <v>1237.3399999999997</v>
      </c>
      <c r="M131" s="83">
        <f t="shared" ref="M131:M194" si="5">SUM(H131*I131)</f>
        <v>1274.4601999999998</v>
      </c>
    </row>
    <row r="132" spans="1:13" ht="14.4" hidden="1" x14ac:dyDescent="0.3">
      <c r="A132" s="10">
        <v>6042109</v>
      </c>
      <c r="B132" s="11" t="s">
        <v>26</v>
      </c>
      <c r="C132" s="11" t="s">
        <v>27</v>
      </c>
      <c r="D132" s="13" t="s">
        <v>3038</v>
      </c>
      <c r="E132" s="12" t="s">
        <v>13836</v>
      </c>
      <c r="F132" s="13"/>
      <c r="G132" s="83">
        <v>2</v>
      </c>
      <c r="H132" s="83">
        <v>2.06</v>
      </c>
      <c r="I132" s="82">
        <v>26</v>
      </c>
      <c r="J132" s="81" t="s">
        <v>13725</v>
      </c>
      <c r="L132" s="83">
        <f t="shared" si="4"/>
        <v>52</v>
      </c>
      <c r="M132" s="83">
        <f t="shared" si="5"/>
        <v>53.56</v>
      </c>
    </row>
    <row r="133" spans="1:13" ht="14.4" hidden="1" x14ac:dyDescent="0.3">
      <c r="A133" s="11">
        <v>6042099</v>
      </c>
      <c r="B133" s="11" t="s">
        <v>26</v>
      </c>
      <c r="C133" s="11" t="s">
        <v>27</v>
      </c>
      <c r="D133" s="13" t="s">
        <v>3028</v>
      </c>
      <c r="E133" s="12" t="s">
        <v>13837</v>
      </c>
      <c r="F133" s="13"/>
      <c r="G133" s="83">
        <v>1.5</v>
      </c>
      <c r="H133" s="83">
        <v>1.5449999999999999</v>
      </c>
      <c r="I133" s="82">
        <v>26</v>
      </c>
      <c r="J133" s="81" t="s">
        <v>13725</v>
      </c>
      <c r="L133" s="83">
        <f t="shared" si="4"/>
        <v>39</v>
      </c>
      <c r="M133" s="83">
        <f t="shared" si="5"/>
        <v>40.17</v>
      </c>
    </row>
    <row r="134" spans="1:13" ht="14.4" hidden="1" x14ac:dyDescent="0.3">
      <c r="A134" s="10">
        <v>6040973</v>
      </c>
      <c r="B134" s="11" t="s">
        <v>26</v>
      </c>
      <c r="C134" s="11" t="s">
        <v>27</v>
      </c>
      <c r="D134" s="13" t="s">
        <v>826</v>
      </c>
      <c r="E134" s="12" t="s">
        <v>13838</v>
      </c>
      <c r="F134" s="19"/>
      <c r="G134" s="83">
        <v>8.82</v>
      </c>
      <c r="H134" s="83">
        <v>9.0846</v>
      </c>
      <c r="I134" s="82">
        <v>25.197278911564627</v>
      </c>
      <c r="J134" s="81" t="s">
        <v>13725</v>
      </c>
      <c r="L134" s="83">
        <f t="shared" si="4"/>
        <v>222.24</v>
      </c>
      <c r="M134" s="83">
        <f t="shared" si="5"/>
        <v>228.90720000000002</v>
      </c>
    </row>
    <row r="135" spans="1:13" ht="14.4" hidden="1" x14ac:dyDescent="0.3">
      <c r="A135" s="10">
        <v>5025064</v>
      </c>
      <c r="B135" s="11" t="s">
        <v>26</v>
      </c>
      <c r="C135" s="11" t="s">
        <v>27</v>
      </c>
      <c r="D135" s="13" t="s">
        <v>8893</v>
      </c>
      <c r="E135" s="12" t="s">
        <v>13798</v>
      </c>
      <c r="F135" s="13" t="s">
        <v>248</v>
      </c>
      <c r="G135" s="83">
        <v>19.48</v>
      </c>
      <c r="H135" s="83">
        <v>20.059999999999999</v>
      </c>
      <c r="I135" s="82">
        <v>25</v>
      </c>
      <c r="J135" s="81" t="s">
        <v>13725</v>
      </c>
      <c r="L135" s="83">
        <f t="shared" si="4"/>
        <v>487</v>
      </c>
      <c r="M135" s="83">
        <f t="shared" si="5"/>
        <v>501.49999999999994</v>
      </c>
    </row>
    <row r="136" spans="1:13" ht="14.4" hidden="1" x14ac:dyDescent="0.3">
      <c r="A136" s="10">
        <v>6041132</v>
      </c>
      <c r="B136" s="11" t="s">
        <v>26</v>
      </c>
      <c r="C136" s="11" t="s">
        <v>27</v>
      </c>
      <c r="D136" s="13" t="s">
        <v>101</v>
      </c>
      <c r="E136" s="12" t="s">
        <v>13839</v>
      </c>
      <c r="F136" s="19"/>
      <c r="G136" s="83">
        <v>1.46</v>
      </c>
      <c r="H136" s="83">
        <v>1.5</v>
      </c>
      <c r="I136" s="82">
        <v>25</v>
      </c>
      <c r="J136" s="81" t="s">
        <v>13725</v>
      </c>
      <c r="L136" s="83">
        <f t="shared" si="4"/>
        <v>36.5</v>
      </c>
      <c r="M136" s="83">
        <f t="shared" si="5"/>
        <v>37.5</v>
      </c>
    </row>
    <row r="137" spans="1:13" ht="14.4" hidden="1" x14ac:dyDescent="0.3">
      <c r="A137" s="10">
        <v>5090805</v>
      </c>
      <c r="B137" s="11" t="s">
        <v>26</v>
      </c>
      <c r="C137" s="11" t="s">
        <v>27</v>
      </c>
      <c r="D137" s="13" t="s">
        <v>257</v>
      </c>
      <c r="E137" s="12" t="s">
        <v>13748</v>
      </c>
      <c r="F137" s="13" t="s">
        <v>254</v>
      </c>
      <c r="G137" s="83">
        <v>16.13</v>
      </c>
      <c r="H137" s="83">
        <v>16.13</v>
      </c>
      <c r="I137" s="82">
        <v>24</v>
      </c>
      <c r="J137" s="81" t="s">
        <v>13722</v>
      </c>
      <c r="L137" s="83">
        <f t="shared" si="4"/>
        <v>387.12</v>
      </c>
      <c r="M137" s="83">
        <f t="shared" si="5"/>
        <v>387.12</v>
      </c>
    </row>
    <row r="138" spans="1:13" ht="14.4" hidden="1" x14ac:dyDescent="0.3">
      <c r="A138" s="10">
        <v>6047322</v>
      </c>
      <c r="B138" s="11" t="s">
        <v>26</v>
      </c>
      <c r="C138" s="11" t="s">
        <v>27</v>
      </c>
      <c r="D138" s="13" t="s">
        <v>777</v>
      </c>
      <c r="E138" s="12" t="s">
        <v>13840</v>
      </c>
      <c r="F138" s="19"/>
      <c r="G138" s="83">
        <v>5.5</v>
      </c>
      <c r="H138" s="83">
        <v>5.67</v>
      </c>
      <c r="I138" s="82">
        <v>24</v>
      </c>
      <c r="J138" s="81" t="s">
        <v>13725</v>
      </c>
      <c r="L138" s="83">
        <f t="shared" si="4"/>
        <v>132</v>
      </c>
      <c r="M138" s="83">
        <f t="shared" si="5"/>
        <v>136.07999999999998</v>
      </c>
    </row>
    <row r="139" spans="1:13" ht="14.4" hidden="1" x14ac:dyDescent="0.3">
      <c r="A139" s="10">
        <v>5027073</v>
      </c>
      <c r="B139" s="11" t="s">
        <v>26</v>
      </c>
      <c r="C139" s="11" t="s">
        <v>27</v>
      </c>
      <c r="D139" s="13" t="s">
        <v>239</v>
      </c>
      <c r="E139" s="12" t="s">
        <v>13841</v>
      </c>
      <c r="F139" s="19" t="s">
        <v>238</v>
      </c>
      <c r="G139" s="83">
        <v>25.12</v>
      </c>
      <c r="H139" s="83">
        <v>25.12</v>
      </c>
      <c r="I139" s="82">
        <v>23</v>
      </c>
      <c r="J139" s="81" t="s">
        <v>13722</v>
      </c>
      <c r="L139" s="83">
        <f t="shared" si="4"/>
        <v>577.76</v>
      </c>
      <c r="M139" s="83">
        <f t="shared" si="5"/>
        <v>577.76</v>
      </c>
    </row>
    <row r="140" spans="1:13" ht="14.4" hidden="1" x14ac:dyDescent="0.3">
      <c r="A140" s="10">
        <v>5025045</v>
      </c>
      <c r="B140" s="11" t="s">
        <v>26</v>
      </c>
      <c r="C140" s="11" t="s">
        <v>27</v>
      </c>
      <c r="D140" s="13" t="s">
        <v>295</v>
      </c>
      <c r="E140" s="12" t="s">
        <v>13842</v>
      </c>
      <c r="F140" s="19" t="s">
        <v>248</v>
      </c>
      <c r="G140" s="83">
        <v>16.29</v>
      </c>
      <c r="H140" s="83">
        <v>16.78</v>
      </c>
      <c r="I140" s="82">
        <v>23</v>
      </c>
      <c r="J140" s="81" t="s">
        <v>13725</v>
      </c>
      <c r="L140" s="83">
        <f t="shared" si="4"/>
        <v>374.66999999999996</v>
      </c>
      <c r="M140" s="83">
        <f t="shared" si="5"/>
        <v>385.94000000000005</v>
      </c>
    </row>
    <row r="141" spans="1:13" ht="14.4" hidden="1" x14ac:dyDescent="0.3">
      <c r="A141" s="10">
        <v>5027855</v>
      </c>
      <c r="B141" s="11" t="s">
        <v>26</v>
      </c>
      <c r="C141" s="11" t="s">
        <v>27</v>
      </c>
      <c r="D141" s="13" t="s">
        <v>308</v>
      </c>
      <c r="E141" s="12" t="s">
        <v>13843</v>
      </c>
      <c r="F141" s="13" t="s">
        <v>248</v>
      </c>
      <c r="G141" s="83">
        <v>20.6</v>
      </c>
      <c r="H141" s="83">
        <v>21.22</v>
      </c>
      <c r="I141" s="82">
        <v>23</v>
      </c>
      <c r="J141" s="81" t="s">
        <v>13725</v>
      </c>
      <c r="L141" s="83">
        <f t="shared" si="4"/>
        <v>473.8</v>
      </c>
      <c r="M141" s="83">
        <f t="shared" si="5"/>
        <v>488.05999999999995</v>
      </c>
    </row>
    <row r="142" spans="1:13" ht="14.4" hidden="1" x14ac:dyDescent="0.3">
      <c r="A142" s="10">
        <v>5038010</v>
      </c>
      <c r="B142" s="11" t="s">
        <v>26</v>
      </c>
      <c r="C142" s="11" t="s">
        <v>27</v>
      </c>
      <c r="D142" s="13" t="s">
        <v>7038</v>
      </c>
      <c r="E142" s="12" t="s">
        <v>13844</v>
      </c>
      <c r="F142" s="13"/>
      <c r="G142" s="83">
        <v>31.5</v>
      </c>
      <c r="H142" s="83">
        <v>32.44</v>
      </c>
      <c r="I142" s="82">
        <v>23</v>
      </c>
      <c r="J142" s="81" t="s">
        <v>13725</v>
      </c>
      <c r="L142" s="83">
        <f t="shared" si="4"/>
        <v>724.5</v>
      </c>
      <c r="M142" s="83">
        <f t="shared" si="5"/>
        <v>746.11999999999989</v>
      </c>
    </row>
    <row r="143" spans="1:13" ht="14.4" hidden="1" x14ac:dyDescent="0.3">
      <c r="A143" s="10">
        <v>5041048</v>
      </c>
      <c r="B143" s="11" t="s">
        <v>26</v>
      </c>
      <c r="C143" s="11" t="s">
        <v>27</v>
      </c>
      <c r="D143" s="13" t="s">
        <v>6366</v>
      </c>
      <c r="E143" s="12" t="s">
        <v>13845</v>
      </c>
      <c r="F143" s="13"/>
      <c r="G143" s="83">
        <v>44.320900000000002</v>
      </c>
      <c r="H143" s="83">
        <v>45.65</v>
      </c>
      <c r="I143" s="82">
        <v>22.999532951722554</v>
      </c>
      <c r="J143" s="81" t="s">
        <v>13725</v>
      </c>
      <c r="L143" s="83">
        <f t="shared" si="4"/>
        <v>1019.3600000000001</v>
      </c>
      <c r="M143" s="83">
        <f t="shared" si="5"/>
        <v>1049.9286792461346</v>
      </c>
    </row>
    <row r="144" spans="1:13" ht="14.4" hidden="1" x14ac:dyDescent="0.3">
      <c r="A144" s="10">
        <v>6047952</v>
      </c>
      <c r="B144" s="11" t="s">
        <v>26</v>
      </c>
      <c r="C144" s="11" t="s">
        <v>27</v>
      </c>
      <c r="D144" s="13" t="s">
        <v>6254</v>
      </c>
      <c r="E144" s="12" t="s">
        <v>13846</v>
      </c>
      <c r="F144" s="13"/>
      <c r="G144" s="83">
        <v>10.119999999999999</v>
      </c>
      <c r="H144" s="83">
        <v>10.43</v>
      </c>
      <c r="I144" s="82">
        <v>22.000000000000007</v>
      </c>
      <c r="J144" s="81" t="s">
        <v>13725</v>
      </c>
      <c r="L144" s="83">
        <f t="shared" si="4"/>
        <v>222.64000000000004</v>
      </c>
      <c r="M144" s="83">
        <f t="shared" si="5"/>
        <v>229.46000000000006</v>
      </c>
    </row>
    <row r="145" spans="1:13" ht="14.4" hidden="1" x14ac:dyDescent="0.3">
      <c r="A145" s="10">
        <v>6041549</v>
      </c>
      <c r="B145" s="11" t="s">
        <v>26</v>
      </c>
      <c r="C145" s="11" t="s">
        <v>27</v>
      </c>
      <c r="D145" s="13" t="s">
        <v>67</v>
      </c>
      <c r="E145" s="12" t="s">
        <v>13847</v>
      </c>
      <c r="F145" s="19"/>
      <c r="G145" s="83">
        <v>4.5999999999999996</v>
      </c>
      <c r="H145" s="83">
        <v>4.5999999999999996</v>
      </c>
      <c r="I145" s="82">
        <v>22.000000000000004</v>
      </c>
      <c r="J145" s="81" t="s">
        <v>13722</v>
      </c>
      <c r="L145" s="83">
        <f t="shared" si="4"/>
        <v>101.2</v>
      </c>
      <c r="M145" s="83">
        <f t="shared" si="5"/>
        <v>101.2</v>
      </c>
    </row>
    <row r="146" spans="1:13" ht="14.4" x14ac:dyDescent="0.3">
      <c r="A146" s="10">
        <v>5024071</v>
      </c>
      <c r="B146" s="11" t="s">
        <v>26</v>
      </c>
      <c r="C146" s="11" t="s">
        <v>27</v>
      </c>
      <c r="D146" s="13" t="s">
        <v>265</v>
      </c>
      <c r="E146" s="12" t="s">
        <v>13806</v>
      </c>
      <c r="F146" s="19" t="s">
        <v>248</v>
      </c>
      <c r="G146" s="83">
        <v>14.17</v>
      </c>
      <c r="H146" s="83">
        <v>14.17</v>
      </c>
      <c r="I146" s="82">
        <v>22</v>
      </c>
      <c r="J146" s="81" t="s">
        <v>13722</v>
      </c>
      <c r="L146" s="83">
        <f t="shared" si="4"/>
        <v>311.74</v>
      </c>
      <c r="M146" s="83">
        <f t="shared" si="5"/>
        <v>311.74</v>
      </c>
    </row>
    <row r="147" spans="1:13" ht="14.4" hidden="1" x14ac:dyDescent="0.3">
      <c r="A147" s="10">
        <v>5027820</v>
      </c>
      <c r="B147" s="11" t="s">
        <v>26</v>
      </c>
      <c r="C147" s="11" t="s">
        <v>27</v>
      </c>
      <c r="D147" s="13" t="s">
        <v>303</v>
      </c>
      <c r="E147" s="12" t="s">
        <v>13848</v>
      </c>
      <c r="F147" s="13" t="s">
        <v>248</v>
      </c>
      <c r="G147" s="83">
        <v>16.440000000000001</v>
      </c>
      <c r="H147" s="83">
        <v>16.93</v>
      </c>
      <c r="I147" s="82">
        <v>22</v>
      </c>
      <c r="J147" s="81" t="s">
        <v>13725</v>
      </c>
      <c r="L147" s="83">
        <f t="shared" si="4"/>
        <v>361.68</v>
      </c>
      <c r="M147" s="83">
        <f t="shared" si="5"/>
        <v>372.46</v>
      </c>
    </row>
    <row r="148" spans="1:13" ht="14.4" hidden="1" x14ac:dyDescent="0.3">
      <c r="A148" s="10">
        <v>6047323</v>
      </c>
      <c r="B148" s="11" t="s">
        <v>26</v>
      </c>
      <c r="C148" s="11" t="s">
        <v>27</v>
      </c>
      <c r="D148" s="13" t="s">
        <v>776</v>
      </c>
      <c r="E148" s="12" t="s">
        <v>13849</v>
      </c>
      <c r="F148" s="13"/>
      <c r="G148" s="83">
        <v>5.5</v>
      </c>
      <c r="H148" s="83">
        <v>5.67</v>
      </c>
      <c r="I148" s="82">
        <v>22</v>
      </c>
      <c r="J148" s="81" t="s">
        <v>13725</v>
      </c>
      <c r="L148" s="83">
        <f t="shared" si="4"/>
        <v>121</v>
      </c>
      <c r="M148" s="83">
        <f t="shared" si="5"/>
        <v>124.74</v>
      </c>
    </row>
    <row r="149" spans="1:13" ht="14.4" hidden="1" x14ac:dyDescent="0.3">
      <c r="A149" s="10">
        <v>6042056</v>
      </c>
      <c r="B149" s="11" t="s">
        <v>26</v>
      </c>
      <c r="C149" s="11" t="s">
        <v>27</v>
      </c>
      <c r="D149" s="13" t="s">
        <v>1187</v>
      </c>
      <c r="E149" s="12" t="s">
        <v>13850</v>
      </c>
      <c r="F149" s="13"/>
      <c r="G149" s="83">
        <v>10</v>
      </c>
      <c r="H149" s="83">
        <v>10.3</v>
      </c>
      <c r="I149" s="82">
        <v>22</v>
      </c>
      <c r="J149" s="81" t="s">
        <v>13725</v>
      </c>
      <c r="L149" s="83">
        <f t="shared" si="4"/>
        <v>220</v>
      </c>
      <c r="M149" s="83">
        <f t="shared" si="5"/>
        <v>226.60000000000002</v>
      </c>
    </row>
    <row r="150" spans="1:13" ht="14.4" hidden="1" x14ac:dyDescent="0.3">
      <c r="A150" s="11">
        <v>6041047</v>
      </c>
      <c r="B150" s="11" t="s">
        <v>26</v>
      </c>
      <c r="C150" s="11" t="s">
        <v>27</v>
      </c>
      <c r="D150" s="13" t="s">
        <v>4533</v>
      </c>
      <c r="E150" s="12" t="s">
        <v>13851</v>
      </c>
      <c r="F150" s="13"/>
      <c r="G150" s="83">
        <v>12</v>
      </c>
      <c r="H150" s="83">
        <v>12.36</v>
      </c>
      <c r="I150" s="82">
        <v>22</v>
      </c>
      <c r="J150" s="81" t="s">
        <v>13725</v>
      </c>
      <c r="L150" s="83">
        <f t="shared" si="4"/>
        <v>264</v>
      </c>
      <c r="M150" s="83">
        <f t="shared" si="5"/>
        <v>271.91999999999996</v>
      </c>
    </row>
    <row r="151" spans="1:13" ht="14.4" hidden="1" x14ac:dyDescent="0.3">
      <c r="A151" s="10">
        <v>6057420</v>
      </c>
      <c r="B151" s="11" t="s">
        <v>26</v>
      </c>
      <c r="C151" s="11" t="s">
        <v>27</v>
      </c>
      <c r="D151" s="13" t="s">
        <v>2630</v>
      </c>
      <c r="E151" s="12" t="s">
        <v>13852</v>
      </c>
      <c r="F151" s="13"/>
      <c r="G151" s="83">
        <v>4.3890000000000002</v>
      </c>
      <c r="H151" s="83">
        <v>4.52067</v>
      </c>
      <c r="I151" s="82">
        <v>21.004784688995215</v>
      </c>
      <c r="J151" s="81" t="s">
        <v>13725</v>
      </c>
      <c r="L151" s="83">
        <f t="shared" si="4"/>
        <v>92.190000000000012</v>
      </c>
      <c r="M151" s="83">
        <f t="shared" si="5"/>
        <v>94.955699999999993</v>
      </c>
    </row>
    <row r="152" spans="1:13" ht="14.4" hidden="1" x14ac:dyDescent="0.3">
      <c r="A152" s="10">
        <v>6042173</v>
      </c>
      <c r="B152" s="11" t="s">
        <v>26</v>
      </c>
      <c r="C152" s="11" t="s">
        <v>27</v>
      </c>
      <c r="D152" s="13" t="s">
        <v>200</v>
      </c>
      <c r="E152" s="12" t="s">
        <v>13853</v>
      </c>
      <c r="F152" s="19"/>
      <c r="G152" s="83">
        <v>6.49</v>
      </c>
      <c r="H152" s="83">
        <v>6.68</v>
      </c>
      <c r="I152" s="82">
        <v>21.000000000000004</v>
      </c>
      <c r="J152" s="81" t="s">
        <v>13725</v>
      </c>
      <c r="L152" s="83">
        <f t="shared" si="4"/>
        <v>136.29000000000002</v>
      </c>
      <c r="M152" s="83">
        <f t="shared" si="5"/>
        <v>140.28000000000003</v>
      </c>
    </row>
    <row r="153" spans="1:13" ht="14.4" hidden="1" x14ac:dyDescent="0.3">
      <c r="A153" s="10">
        <v>5027038</v>
      </c>
      <c r="B153" s="11" t="s">
        <v>26</v>
      </c>
      <c r="C153" s="11" t="s">
        <v>27</v>
      </c>
      <c r="D153" s="13" t="s">
        <v>249</v>
      </c>
      <c r="E153" s="12" t="s">
        <v>13854</v>
      </c>
      <c r="F153" s="13" t="s">
        <v>232</v>
      </c>
      <c r="G153" s="83">
        <v>22.72</v>
      </c>
      <c r="H153" s="83">
        <v>22.72</v>
      </c>
      <c r="I153" s="82">
        <v>21</v>
      </c>
      <c r="J153" s="81" t="s">
        <v>13722</v>
      </c>
      <c r="L153" s="83">
        <f t="shared" si="4"/>
        <v>477.12</v>
      </c>
      <c r="M153" s="83">
        <f t="shared" si="5"/>
        <v>477.12</v>
      </c>
    </row>
    <row r="154" spans="1:13" ht="14.4" hidden="1" x14ac:dyDescent="0.3">
      <c r="A154" s="10">
        <v>6047362</v>
      </c>
      <c r="B154" s="11" t="s">
        <v>26</v>
      </c>
      <c r="C154" s="11" t="s">
        <v>27</v>
      </c>
      <c r="D154" s="13" t="s">
        <v>117</v>
      </c>
      <c r="E154" s="12" t="s">
        <v>13855</v>
      </c>
      <c r="F154" s="19"/>
      <c r="G154" s="83">
        <v>6.04</v>
      </c>
      <c r="H154" s="83">
        <v>6.22</v>
      </c>
      <c r="I154" s="82">
        <v>21</v>
      </c>
      <c r="J154" s="81" t="s">
        <v>13725</v>
      </c>
      <c r="L154" s="83">
        <f t="shared" si="4"/>
        <v>126.84</v>
      </c>
      <c r="M154" s="83">
        <f t="shared" si="5"/>
        <v>130.62</v>
      </c>
    </row>
    <row r="155" spans="1:13" ht="14.4" x14ac:dyDescent="0.3">
      <c r="A155" s="10">
        <v>5024051</v>
      </c>
      <c r="B155" s="11" t="s">
        <v>26</v>
      </c>
      <c r="C155" s="11" t="s">
        <v>27</v>
      </c>
      <c r="D155" s="13" t="s">
        <v>266</v>
      </c>
      <c r="E155" s="12" t="s">
        <v>13738</v>
      </c>
      <c r="F155" s="19" t="s">
        <v>235</v>
      </c>
      <c r="G155" s="83">
        <v>14.02</v>
      </c>
      <c r="H155" s="83">
        <v>14.02</v>
      </c>
      <c r="I155" s="82">
        <v>20.999999999999996</v>
      </c>
      <c r="J155" s="81" t="s">
        <v>13722</v>
      </c>
      <c r="L155" s="83">
        <f t="shared" si="4"/>
        <v>294.41999999999996</v>
      </c>
      <c r="M155" s="83">
        <f t="shared" si="5"/>
        <v>294.41999999999996</v>
      </c>
    </row>
    <row r="156" spans="1:13" ht="14.4" hidden="1" x14ac:dyDescent="0.3">
      <c r="A156" s="11">
        <v>5026921</v>
      </c>
      <c r="B156" s="11" t="s">
        <v>26</v>
      </c>
      <c r="C156" s="11" t="s">
        <v>27</v>
      </c>
      <c r="D156" s="13" t="s">
        <v>281</v>
      </c>
      <c r="E156" s="12" t="s">
        <v>13856</v>
      </c>
      <c r="F156" s="13" t="s">
        <v>232</v>
      </c>
      <c r="G156" s="83">
        <v>13.67</v>
      </c>
      <c r="H156" s="83">
        <v>14.08</v>
      </c>
      <c r="I156" s="82">
        <v>20.999999999999996</v>
      </c>
      <c r="J156" s="81" t="s">
        <v>13725</v>
      </c>
      <c r="L156" s="83">
        <f t="shared" si="4"/>
        <v>287.06999999999994</v>
      </c>
      <c r="M156" s="83">
        <f t="shared" si="5"/>
        <v>295.67999999999995</v>
      </c>
    </row>
    <row r="157" spans="1:13" ht="14.4" hidden="1" x14ac:dyDescent="0.3">
      <c r="A157" s="11">
        <v>6046574</v>
      </c>
      <c r="B157" s="11" t="s">
        <v>26</v>
      </c>
      <c r="C157" s="11" t="s">
        <v>27</v>
      </c>
      <c r="D157" s="13" t="s">
        <v>560</v>
      </c>
      <c r="E157" s="12" t="s">
        <v>13857</v>
      </c>
      <c r="F157" s="13"/>
      <c r="G157" s="83">
        <v>18.669</v>
      </c>
      <c r="H157" s="83">
        <v>19.22907</v>
      </c>
      <c r="I157" s="82">
        <v>20.756334029674861</v>
      </c>
      <c r="J157" s="81" t="s">
        <v>13725</v>
      </c>
      <c r="L157" s="83">
        <f t="shared" si="4"/>
        <v>387.5</v>
      </c>
      <c r="M157" s="83">
        <f t="shared" si="5"/>
        <v>399.125</v>
      </c>
    </row>
    <row r="158" spans="1:13" ht="14.4" hidden="1" x14ac:dyDescent="0.3">
      <c r="A158" s="11">
        <v>6061941</v>
      </c>
      <c r="B158" s="11" t="s">
        <v>26</v>
      </c>
      <c r="C158" s="11" t="s">
        <v>27</v>
      </c>
      <c r="D158" s="13" t="s">
        <v>3072</v>
      </c>
      <c r="E158" s="12" t="s">
        <v>13858</v>
      </c>
      <c r="F158" s="13"/>
      <c r="G158" s="83">
        <v>2.8875000000000002</v>
      </c>
      <c r="H158" s="83">
        <v>2.98</v>
      </c>
      <c r="I158" s="82">
        <v>20.017316017316016</v>
      </c>
      <c r="J158" s="81" t="s">
        <v>13725</v>
      </c>
      <c r="L158" s="83">
        <f t="shared" si="4"/>
        <v>57.8</v>
      </c>
      <c r="M158" s="83">
        <f t="shared" si="5"/>
        <v>59.65160173160173</v>
      </c>
    </row>
    <row r="159" spans="1:13" ht="14.4" hidden="1" x14ac:dyDescent="0.3">
      <c r="A159" s="11">
        <v>6057417</v>
      </c>
      <c r="B159" s="11" t="s">
        <v>26</v>
      </c>
      <c r="C159" s="11" t="s">
        <v>27</v>
      </c>
      <c r="D159" s="13" t="s">
        <v>2633</v>
      </c>
      <c r="E159" s="12" t="s">
        <v>13859</v>
      </c>
      <c r="F159" s="13"/>
      <c r="G159" s="83">
        <v>12.5265</v>
      </c>
      <c r="H159" s="83">
        <v>12.902295000000001</v>
      </c>
      <c r="I159" s="82">
        <v>20.005588153115394</v>
      </c>
      <c r="J159" s="81" t="s">
        <v>13725</v>
      </c>
      <c r="L159" s="83">
        <f t="shared" si="4"/>
        <v>250.6</v>
      </c>
      <c r="M159" s="83">
        <f t="shared" si="5"/>
        <v>258.11799999999999</v>
      </c>
    </row>
    <row r="160" spans="1:13" ht="14.4" hidden="1" x14ac:dyDescent="0.3">
      <c r="A160" s="10">
        <v>6053483</v>
      </c>
      <c r="B160" s="11" t="s">
        <v>26</v>
      </c>
      <c r="C160" s="11" t="s">
        <v>27</v>
      </c>
      <c r="D160" s="13" t="s">
        <v>1586</v>
      </c>
      <c r="E160" s="12" t="s">
        <v>13860</v>
      </c>
      <c r="F160" s="19"/>
      <c r="G160" s="83">
        <v>1.8795000000000002</v>
      </c>
      <c r="H160" s="83">
        <v>1.9358850000000003</v>
      </c>
      <c r="I160" s="82">
        <v>20.00532056397978</v>
      </c>
      <c r="J160" s="81" t="s">
        <v>13725</v>
      </c>
      <c r="L160" s="83">
        <f t="shared" si="4"/>
        <v>37.6</v>
      </c>
      <c r="M160" s="83">
        <f t="shared" si="5"/>
        <v>38.728000000000002</v>
      </c>
    </row>
    <row r="161" spans="1:13" ht="14.4" hidden="1" x14ac:dyDescent="0.3">
      <c r="A161" s="10">
        <v>5090859</v>
      </c>
      <c r="B161" s="11" t="s">
        <v>26</v>
      </c>
      <c r="C161" s="11" t="s">
        <v>27</v>
      </c>
      <c r="D161" s="13" t="s">
        <v>291</v>
      </c>
      <c r="E161" s="12" t="s">
        <v>13861</v>
      </c>
      <c r="F161" s="13" t="s">
        <v>232</v>
      </c>
      <c r="G161" s="83">
        <v>58</v>
      </c>
      <c r="H161" s="83">
        <v>58</v>
      </c>
      <c r="I161" s="82">
        <v>20</v>
      </c>
      <c r="J161" s="81" t="s">
        <v>13722</v>
      </c>
      <c r="L161" s="83">
        <f t="shared" si="4"/>
        <v>1160</v>
      </c>
      <c r="M161" s="83">
        <f t="shared" si="5"/>
        <v>1160</v>
      </c>
    </row>
    <row r="162" spans="1:13" ht="14.4" hidden="1" x14ac:dyDescent="0.3">
      <c r="A162" s="11">
        <v>5028802</v>
      </c>
      <c r="B162" s="11" t="s">
        <v>26</v>
      </c>
      <c r="C162" s="11" t="s">
        <v>27</v>
      </c>
      <c r="D162" s="13" t="s">
        <v>6993</v>
      </c>
      <c r="E162" s="12" t="s">
        <v>13862</v>
      </c>
      <c r="F162" s="13" t="s">
        <v>8906</v>
      </c>
      <c r="G162" s="83">
        <v>34.24</v>
      </c>
      <c r="H162" s="83">
        <v>35.26</v>
      </c>
      <c r="I162" s="82">
        <v>19.999999999999996</v>
      </c>
      <c r="J162" s="81" t="s">
        <v>13725</v>
      </c>
      <c r="L162" s="83">
        <f t="shared" si="4"/>
        <v>684.8</v>
      </c>
      <c r="M162" s="83">
        <f t="shared" si="5"/>
        <v>705.19999999999982</v>
      </c>
    </row>
    <row r="163" spans="1:13" ht="14.4" hidden="1" x14ac:dyDescent="0.3">
      <c r="A163" s="11">
        <v>6041660</v>
      </c>
      <c r="B163" s="11" t="s">
        <v>26</v>
      </c>
      <c r="C163" s="11" t="s">
        <v>27</v>
      </c>
      <c r="D163" s="13" t="s">
        <v>2802</v>
      </c>
      <c r="E163" s="12" t="s">
        <v>13863</v>
      </c>
      <c r="F163" s="13"/>
      <c r="G163" s="83">
        <v>4.41</v>
      </c>
      <c r="H163" s="83">
        <v>4.5423</v>
      </c>
      <c r="I163" s="82">
        <v>19.999999999999996</v>
      </c>
      <c r="J163" s="81" t="s">
        <v>13725</v>
      </c>
      <c r="L163" s="83">
        <f t="shared" si="4"/>
        <v>88.199999999999989</v>
      </c>
      <c r="M163" s="83">
        <f t="shared" si="5"/>
        <v>90.845999999999989</v>
      </c>
    </row>
    <row r="164" spans="1:13" ht="14.4" hidden="1" x14ac:dyDescent="0.3">
      <c r="A164" s="11">
        <v>6047954</v>
      </c>
      <c r="B164" s="11" t="s">
        <v>26</v>
      </c>
      <c r="C164" s="11" t="s">
        <v>27</v>
      </c>
      <c r="D164" s="13" t="s">
        <v>6257</v>
      </c>
      <c r="E164" s="12" t="s">
        <v>13864</v>
      </c>
      <c r="F164" s="13"/>
      <c r="G164" s="83">
        <v>1.9635000000000002</v>
      </c>
      <c r="H164" s="83">
        <v>2.0224050000000005</v>
      </c>
      <c r="I164" s="82">
        <v>19.658772599949067</v>
      </c>
      <c r="J164" s="81" t="s">
        <v>13725</v>
      </c>
      <c r="L164" s="83">
        <f t="shared" si="4"/>
        <v>38.6</v>
      </c>
      <c r="M164" s="83">
        <f t="shared" si="5"/>
        <v>39.758000000000003</v>
      </c>
    </row>
    <row r="165" spans="1:13" ht="14.4" hidden="1" x14ac:dyDescent="0.3">
      <c r="A165" s="10">
        <v>6061384</v>
      </c>
      <c r="B165" s="11" t="s">
        <v>26</v>
      </c>
      <c r="C165" s="11" t="s">
        <v>27</v>
      </c>
      <c r="D165" s="13" t="s">
        <v>6259</v>
      </c>
      <c r="E165" s="12" t="s">
        <v>13865</v>
      </c>
      <c r="F165" s="13"/>
      <c r="G165" s="83">
        <v>4.1685000000000008</v>
      </c>
      <c r="H165" s="83">
        <v>4.2935550000000005</v>
      </c>
      <c r="I165" s="82">
        <v>19.623365719083598</v>
      </c>
      <c r="J165" s="81" t="s">
        <v>13725</v>
      </c>
      <c r="L165" s="83">
        <f t="shared" si="4"/>
        <v>81.8</v>
      </c>
      <c r="M165" s="83">
        <f t="shared" si="5"/>
        <v>84.253999999999991</v>
      </c>
    </row>
    <row r="166" spans="1:13" ht="14.4" hidden="1" x14ac:dyDescent="0.3">
      <c r="A166" s="10">
        <v>5025727</v>
      </c>
      <c r="B166" s="11" t="s">
        <v>26</v>
      </c>
      <c r="C166" s="11" t="s">
        <v>27</v>
      </c>
      <c r="D166" s="13" t="s">
        <v>6401</v>
      </c>
      <c r="E166" s="12" t="s">
        <v>13866</v>
      </c>
      <c r="F166" s="13"/>
      <c r="G166" s="83">
        <v>39.8919</v>
      </c>
      <c r="H166" s="83">
        <v>41.1</v>
      </c>
      <c r="I166" s="82">
        <v>19.003857926045136</v>
      </c>
      <c r="J166" s="81" t="s">
        <v>13725</v>
      </c>
      <c r="L166" s="83">
        <f t="shared" si="4"/>
        <v>758.09999999999991</v>
      </c>
      <c r="M166" s="83">
        <f t="shared" si="5"/>
        <v>781.05856076045507</v>
      </c>
    </row>
    <row r="167" spans="1:13" ht="14.4" hidden="1" x14ac:dyDescent="0.3">
      <c r="A167" s="11">
        <v>6055211</v>
      </c>
      <c r="B167" s="11" t="s">
        <v>26</v>
      </c>
      <c r="C167" s="11" t="s">
        <v>27</v>
      </c>
      <c r="D167" s="13" t="s">
        <v>6212</v>
      </c>
      <c r="E167" s="12" t="s">
        <v>13867</v>
      </c>
      <c r="F167" s="13"/>
      <c r="G167" s="83">
        <v>1.24</v>
      </c>
      <c r="H167" s="83">
        <v>1.28</v>
      </c>
      <c r="I167" s="82">
        <v>19</v>
      </c>
      <c r="J167" s="81" t="s">
        <v>13725</v>
      </c>
      <c r="L167" s="83">
        <f t="shared" si="4"/>
        <v>23.56</v>
      </c>
      <c r="M167" s="83">
        <f t="shared" si="5"/>
        <v>24.32</v>
      </c>
    </row>
    <row r="168" spans="1:13" ht="14.4" hidden="1" x14ac:dyDescent="0.3">
      <c r="A168" s="11">
        <v>6041305</v>
      </c>
      <c r="B168" s="11" t="s">
        <v>26</v>
      </c>
      <c r="C168" s="11" t="s">
        <v>27</v>
      </c>
      <c r="D168" s="13" t="s">
        <v>4702</v>
      </c>
      <c r="E168" s="12" t="s">
        <v>13868</v>
      </c>
      <c r="F168" s="13"/>
      <c r="G168" s="83">
        <v>40.403999999999996</v>
      </c>
      <c r="H168" s="83">
        <v>41.616119999999995</v>
      </c>
      <c r="I168" s="82">
        <v>18.998118998119001</v>
      </c>
      <c r="J168" s="81" t="s">
        <v>13725</v>
      </c>
      <c r="L168" s="83">
        <f t="shared" si="4"/>
        <v>767.6</v>
      </c>
      <c r="M168" s="83">
        <f t="shared" si="5"/>
        <v>790.62800000000004</v>
      </c>
    </row>
    <row r="169" spans="1:13" ht="14.4" hidden="1" x14ac:dyDescent="0.3">
      <c r="A169" s="11">
        <v>6062064</v>
      </c>
      <c r="B169" s="11" t="s">
        <v>26</v>
      </c>
      <c r="C169" s="11" t="s">
        <v>27</v>
      </c>
      <c r="D169" s="13" t="s">
        <v>6553</v>
      </c>
      <c r="E169" s="12" t="s">
        <v>13869</v>
      </c>
      <c r="F169" s="13"/>
      <c r="G169" s="83">
        <v>22.574999999999999</v>
      </c>
      <c r="H169" s="83">
        <v>23.25225</v>
      </c>
      <c r="I169" s="82">
        <v>18.095238095238095</v>
      </c>
      <c r="J169" s="81" t="s">
        <v>13725</v>
      </c>
      <c r="L169" s="83">
        <f t="shared" si="4"/>
        <v>408.5</v>
      </c>
      <c r="M169" s="83">
        <f t="shared" si="5"/>
        <v>420.755</v>
      </c>
    </row>
    <row r="170" spans="1:13" ht="14.4" hidden="1" x14ac:dyDescent="0.3">
      <c r="A170" s="10">
        <v>6061967</v>
      </c>
      <c r="B170" s="11" t="s">
        <v>26</v>
      </c>
      <c r="C170" s="11" t="s">
        <v>27</v>
      </c>
      <c r="D170" s="13" t="s">
        <v>3149</v>
      </c>
      <c r="E170" s="12" t="s">
        <v>13870</v>
      </c>
      <c r="F170" s="19"/>
      <c r="G170" s="83">
        <v>2.4465000000000003</v>
      </c>
      <c r="H170" s="83">
        <v>2.52</v>
      </c>
      <c r="I170" s="82">
        <v>18.02575107296137</v>
      </c>
      <c r="J170" s="81" t="s">
        <v>13725</v>
      </c>
      <c r="L170" s="83">
        <f t="shared" si="4"/>
        <v>44.099999999999994</v>
      </c>
      <c r="M170" s="83">
        <f t="shared" si="5"/>
        <v>45.424892703862653</v>
      </c>
    </row>
    <row r="171" spans="1:13" ht="14.4" hidden="1" x14ac:dyDescent="0.3">
      <c r="A171" s="10">
        <v>5093145</v>
      </c>
      <c r="B171" s="11" t="s">
        <v>26</v>
      </c>
      <c r="C171" s="11" t="s">
        <v>27</v>
      </c>
      <c r="D171" s="13" t="s">
        <v>297</v>
      </c>
      <c r="E171" s="12" t="s">
        <v>13871</v>
      </c>
      <c r="F171" s="19" t="s">
        <v>248</v>
      </c>
      <c r="G171" s="83">
        <v>16.75</v>
      </c>
      <c r="H171" s="83">
        <v>17.25</v>
      </c>
      <c r="I171" s="82">
        <v>18</v>
      </c>
      <c r="J171" s="81" t="s">
        <v>13725</v>
      </c>
      <c r="L171" s="83">
        <f t="shared" si="4"/>
        <v>301.5</v>
      </c>
      <c r="M171" s="83">
        <f t="shared" si="5"/>
        <v>310.5</v>
      </c>
    </row>
    <row r="172" spans="1:13" ht="14.4" hidden="1" x14ac:dyDescent="0.3">
      <c r="A172" s="10">
        <v>5027898</v>
      </c>
      <c r="B172" s="11" t="s">
        <v>26</v>
      </c>
      <c r="C172" s="11" t="s">
        <v>27</v>
      </c>
      <c r="D172" s="13" t="s">
        <v>315</v>
      </c>
      <c r="E172" s="12" t="s">
        <v>13872</v>
      </c>
      <c r="F172" s="13" t="s">
        <v>232</v>
      </c>
      <c r="G172" s="83">
        <v>16.440000000000001</v>
      </c>
      <c r="H172" s="83">
        <v>16.93</v>
      </c>
      <c r="I172" s="82">
        <v>18</v>
      </c>
      <c r="J172" s="81" t="s">
        <v>13725</v>
      </c>
      <c r="L172" s="83">
        <f t="shared" si="4"/>
        <v>295.92</v>
      </c>
      <c r="M172" s="83">
        <f t="shared" si="5"/>
        <v>304.74</v>
      </c>
    </row>
    <row r="173" spans="1:13" ht="14.4" hidden="1" x14ac:dyDescent="0.3">
      <c r="A173" s="10">
        <v>6042295</v>
      </c>
      <c r="B173" s="11" t="s">
        <v>26</v>
      </c>
      <c r="C173" s="11" t="s">
        <v>27</v>
      </c>
      <c r="D173" s="13" t="s">
        <v>180</v>
      </c>
      <c r="E173" s="12" t="s">
        <v>13873</v>
      </c>
      <c r="F173" s="13"/>
      <c r="G173" s="83">
        <v>1.98</v>
      </c>
      <c r="H173" s="83">
        <v>2.04</v>
      </c>
      <c r="I173" s="82">
        <v>18</v>
      </c>
      <c r="J173" s="81" t="s">
        <v>13725</v>
      </c>
      <c r="L173" s="83">
        <f t="shared" si="4"/>
        <v>35.64</v>
      </c>
      <c r="M173" s="83">
        <f t="shared" si="5"/>
        <v>36.72</v>
      </c>
    </row>
    <row r="174" spans="1:13" ht="14.4" hidden="1" x14ac:dyDescent="0.3">
      <c r="A174" s="10">
        <v>6048265</v>
      </c>
      <c r="B174" s="11" t="s">
        <v>26</v>
      </c>
      <c r="C174" s="11" t="s">
        <v>27</v>
      </c>
      <c r="D174" s="13" t="s">
        <v>6315</v>
      </c>
      <c r="E174" s="12" t="s">
        <v>13874</v>
      </c>
      <c r="F174" s="13"/>
      <c r="G174" s="83">
        <v>3.06</v>
      </c>
      <c r="H174" s="83">
        <v>3.15</v>
      </c>
      <c r="I174" s="82">
        <v>17.999999999999996</v>
      </c>
      <c r="J174" s="81" t="s">
        <v>13725</v>
      </c>
      <c r="L174" s="83">
        <f t="shared" si="4"/>
        <v>55.079999999999991</v>
      </c>
      <c r="M174" s="83">
        <f t="shared" si="5"/>
        <v>56.699999999999989</v>
      </c>
    </row>
    <row r="175" spans="1:13" ht="14.4" hidden="1" x14ac:dyDescent="0.3">
      <c r="A175" s="11">
        <v>5025730</v>
      </c>
      <c r="B175" s="11" t="s">
        <v>26</v>
      </c>
      <c r="C175" s="11" t="s">
        <v>27</v>
      </c>
      <c r="D175" s="13" t="s">
        <v>6396</v>
      </c>
      <c r="E175" s="12" t="s">
        <v>13875</v>
      </c>
      <c r="F175" s="13"/>
      <c r="G175" s="83">
        <v>61.573399999999999</v>
      </c>
      <c r="H175" s="83">
        <v>63.42</v>
      </c>
      <c r="I175" s="82">
        <v>17.99900606430699</v>
      </c>
      <c r="J175" s="81" t="s">
        <v>13725</v>
      </c>
      <c r="L175" s="83">
        <f t="shared" si="4"/>
        <v>1108.26</v>
      </c>
      <c r="M175" s="83">
        <f t="shared" si="5"/>
        <v>1141.4969645983492</v>
      </c>
    </row>
    <row r="176" spans="1:13" ht="14.4" hidden="1" x14ac:dyDescent="0.3">
      <c r="A176" s="10">
        <v>6061963</v>
      </c>
      <c r="B176" s="11" t="s">
        <v>26</v>
      </c>
      <c r="C176" s="11" t="s">
        <v>27</v>
      </c>
      <c r="D176" s="13" t="s">
        <v>3145</v>
      </c>
      <c r="E176" s="12" t="s">
        <v>13876</v>
      </c>
      <c r="F176" s="13"/>
      <c r="G176" s="83">
        <v>5.7645000000000008</v>
      </c>
      <c r="H176" s="83">
        <v>5.9374350000000007</v>
      </c>
      <c r="I176" s="82">
        <v>17.985948477751755</v>
      </c>
      <c r="J176" s="81" t="s">
        <v>13725</v>
      </c>
      <c r="L176" s="83">
        <f t="shared" si="4"/>
        <v>103.68</v>
      </c>
      <c r="M176" s="83">
        <f t="shared" si="5"/>
        <v>106.79040000000001</v>
      </c>
    </row>
    <row r="177" spans="1:13" ht="14.4" hidden="1" x14ac:dyDescent="0.3">
      <c r="A177" s="11">
        <v>6047419</v>
      </c>
      <c r="B177" s="11" t="s">
        <v>26</v>
      </c>
      <c r="C177" s="11" t="s">
        <v>27</v>
      </c>
      <c r="D177" s="13" t="s">
        <v>69</v>
      </c>
      <c r="E177" s="12" t="s">
        <v>13877</v>
      </c>
      <c r="F177" s="13"/>
      <c r="G177" s="83">
        <v>12.747000000000002</v>
      </c>
      <c r="H177" s="83">
        <v>13.129410000000002</v>
      </c>
      <c r="I177" s="82">
        <v>17.651212049894092</v>
      </c>
      <c r="J177" s="81" t="s">
        <v>13725</v>
      </c>
      <c r="L177" s="83">
        <f t="shared" si="4"/>
        <v>225.00000000000003</v>
      </c>
      <c r="M177" s="83">
        <f t="shared" si="5"/>
        <v>231.75000000000003</v>
      </c>
    </row>
    <row r="178" spans="1:13" ht="14.4" hidden="1" x14ac:dyDescent="0.3">
      <c r="A178" s="11">
        <v>6055474</v>
      </c>
      <c r="B178" s="11" t="s">
        <v>26</v>
      </c>
      <c r="C178" s="11" t="s">
        <v>27</v>
      </c>
      <c r="D178" s="13" t="s">
        <v>1662</v>
      </c>
      <c r="E178" s="12" t="s">
        <v>13878</v>
      </c>
      <c r="F178" s="13"/>
      <c r="G178" s="83">
        <v>36.256500000000003</v>
      </c>
      <c r="H178" s="83">
        <v>37.344195000000006</v>
      </c>
      <c r="I178" s="82">
        <v>17.376194613379667</v>
      </c>
      <c r="J178" s="81" t="s">
        <v>13725</v>
      </c>
      <c r="L178" s="83">
        <f t="shared" si="4"/>
        <v>629.99999999999989</v>
      </c>
      <c r="M178" s="83">
        <f t="shared" si="5"/>
        <v>648.9</v>
      </c>
    </row>
    <row r="179" spans="1:13" ht="14.4" hidden="1" x14ac:dyDescent="0.3">
      <c r="A179" s="11">
        <v>6040994</v>
      </c>
      <c r="B179" s="11" t="s">
        <v>26</v>
      </c>
      <c r="C179" s="11" t="s">
        <v>27</v>
      </c>
      <c r="D179" s="13" t="s">
        <v>1688</v>
      </c>
      <c r="E179" s="12" t="s">
        <v>13879</v>
      </c>
      <c r="F179" s="13"/>
      <c r="G179" s="83">
        <v>21.829499999999999</v>
      </c>
      <c r="H179" s="83">
        <v>22.484385</v>
      </c>
      <c r="I179" s="82">
        <v>17.039327515517993</v>
      </c>
      <c r="J179" s="81" t="s">
        <v>13725</v>
      </c>
      <c r="L179" s="83">
        <f t="shared" si="4"/>
        <v>371.96000000000004</v>
      </c>
      <c r="M179" s="83">
        <f t="shared" si="5"/>
        <v>383.11880000000002</v>
      </c>
    </row>
    <row r="180" spans="1:13" ht="14.4" hidden="1" x14ac:dyDescent="0.3">
      <c r="A180" s="10">
        <v>6042298</v>
      </c>
      <c r="B180" s="11" t="s">
        <v>26</v>
      </c>
      <c r="C180" s="11" t="s">
        <v>27</v>
      </c>
      <c r="D180" s="13" t="s">
        <v>5539</v>
      </c>
      <c r="E180" s="12" t="s">
        <v>13880</v>
      </c>
      <c r="F180" s="19"/>
      <c r="G180" s="83">
        <v>6.8460000000000001</v>
      </c>
      <c r="H180" s="83">
        <v>7.05138</v>
      </c>
      <c r="I180" s="82">
        <v>17.009932807478815</v>
      </c>
      <c r="J180" s="81" t="s">
        <v>13725</v>
      </c>
      <c r="L180" s="83">
        <f t="shared" si="4"/>
        <v>116.44999999999997</v>
      </c>
      <c r="M180" s="83">
        <f t="shared" si="5"/>
        <v>119.94349999999997</v>
      </c>
    </row>
    <row r="181" spans="1:13" ht="14.4" hidden="1" x14ac:dyDescent="0.3">
      <c r="A181" s="10">
        <v>5027126</v>
      </c>
      <c r="B181" s="11" t="s">
        <v>26</v>
      </c>
      <c r="C181" s="11" t="s">
        <v>27</v>
      </c>
      <c r="D181" s="13" t="s">
        <v>262</v>
      </c>
      <c r="E181" s="12" t="s">
        <v>13742</v>
      </c>
      <c r="F181" s="19" t="s">
        <v>232</v>
      </c>
      <c r="G181" s="83">
        <v>11.45</v>
      </c>
      <c r="H181" s="83">
        <v>11.79</v>
      </c>
      <c r="I181" s="82">
        <v>17</v>
      </c>
      <c r="J181" s="81" t="s">
        <v>13725</v>
      </c>
      <c r="L181" s="83">
        <f t="shared" si="4"/>
        <v>194.64999999999998</v>
      </c>
      <c r="M181" s="83">
        <f t="shared" si="5"/>
        <v>200.42999999999998</v>
      </c>
    </row>
    <row r="182" spans="1:13" ht="14.4" hidden="1" x14ac:dyDescent="0.3">
      <c r="A182" s="10">
        <v>5074312</v>
      </c>
      <c r="B182" s="11" t="s">
        <v>26</v>
      </c>
      <c r="C182" s="11" t="s">
        <v>27</v>
      </c>
      <c r="D182" s="13" t="s">
        <v>276</v>
      </c>
      <c r="E182" s="12" t="s">
        <v>13768</v>
      </c>
      <c r="F182" s="13" t="s">
        <v>232</v>
      </c>
      <c r="G182" s="83">
        <v>15.44</v>
      </c>
      <c r="H182" s="83">
        <v>15.44</v>
      </c>
      <c r="I182" s="82">
        <v>17</v>
      </c>
      <c r="J182" s="81" t="s">
        <v>13722</v>
      </c>
      <c r="L182" s="83">
        <f t="shared" si="4"/>
        <v>262.48</v>
      </c>
      <c r="M182" s="83">
        <f t="shared" si="5"/>
        <v>262.48</v>
      </c>
    </row>
    <row r="183" spans="1:13" ht="14.4" hidden="1" x14ac:dyDescent="0.3">
      <c r="A183" s="10">
        <v>6041124</v>
      </c>
      <c r="B183" s="11" t="s">
        <v>26</v>
      </c>
      <c r="C183" s="11" t="s">
        <v>27</v>
      </c>
      <c r="D183" s="13" t="s">
        <v>98</v>
      </c>
      <c r="E183" s="12" t="s">
        <v>13881</v>
      </c>
      <c r="F183" s="13"/>
      <c r="G183" s="83">
        <v>3.38</v>
      </c>
      <c r="H183" s="83">
        <v>3.48</v>
      </c>
      <c r="I183" s="82">
        <v>17</v>
      </c>
      <c r="J183" s="81" t="s">
        <v>13725</v>
      </c>
      <c r="L183" s="83">
        <f t="shared" si="4"/>
        <v>57.46</v>
      </c>
      <c r="M183" s="83">
        <f t="shared" si="5"/>
        <v>59.16</v>
      </c>
    </row>
    <row r="184" spans="1:13" ht="14.4" hidden="1" x14ac:dyDescent="0.3">
      <c r="A184" s="10">
        <v>6042084</v>
      </c>
      <c r="B184" s="11" t="s">
        <v>26</v>
      </c>
      <c r="C184" s="11" t="s">
        <v>27</v>
      </c>
      <c r="D184" s="13" t="s">
        <v>2964</v>
      </c>
      <c r="E184" s="12" t="s">
        <v>13882</v>
      </c>
      <c r="F184" s="13"/>
      <c r="G184" s="83">
        <v>2.75</v>
      </c>
      <c r="H184" s="83">
        <v>2.83</v>
      </c>
      <c r="I184" s="82">
        <v>17</v>
      </c>
      <c r="J184" s="81" t="s">
        <v>13725</v>
      </c>
      <c r="L184" s="83">
        <f t="shared" si="4"/>
        <v>46.75</v>
      </c>
      <c r="M184" s="83">
        <f t="shared" si="5"/>
        <v>48.11</v>
      </c>
    </row>
    <row r="185" spans="1:13" ht="14.4" hidden="1" x14ac:dyDescent="0.3">
      <c r="A185" s="10">
        <v>6048268</v>
      </c>
      <c r="B185" s="11" t="s">
        <v>26</v>
      </c>
      <c r="C185" s="11" t="s">
        <v>27</v>
      </c>
      <c r="D185" s="13" t="s">
        <v>6312</v>
      </c>
      <c r="E185" s="12" t="s">
        <v>13883</v>
      </c>
      <c r="F185" s="13"/>
      <c r="G185" s="83">
        <v>6.18</v>
      </c>
      <c r="H185" s="83">
        <v>6.18</v>
      </c>
      <c r="I185" s="82">
        <v>17</v>
      </c>
      <c r="J185" s="81" t="s">
        <v>13722</v>
      </c>
      <c r="L185" s="83">
        <f t="shared" si="4"/>
        <v>105.06</v>
      </c>
      <c r="M185" s="83">
        <f t="shared" si="5"/>
        <v>105.06</v>
      </c>
    </row>
    <row r="186" spans="1:13" ht="14.4" hidden="1" x14ac:dyDescent="0.3">
      <c r="A186" s="11">
        <v>6048266</v>
      </c>
      <c r="B186" s="11" t="s">
        <v>26</v>
      </c>
      <c r="C186" s="11" t="s">
        <v>27</v>
      </c>
      <c r="D186" s="13" t="s">
        <v>6314</v>
      </c>
      <c r="E186" s="12" t="s">
        <v>13884</v>
      </c>
      <c r="F186" s="13"/>
      <c r="G186" s="83">
        <v>5.87</v>
      </c>
      <c r="H186" s="83">
        <v>5.87</v>
      </c>
      <c r="I186" s="82">
        <v>17</v>
      </c>
      <c r="J186" s="81" t="s">
        <v>13722</v>
      </c>
      <c r="L186" s="83">
        <f t="shared" si="4"/>
        <v>99.79</v>
      </c>
      <c r="M186" s="83">
        <f t="shared" si="5"/>
        <v>99.79</v>
      </c>
    </row>
    <row r="187" spans="1:13" ht="14.4" hidden="1" x14ac:dyDescent="0.3">
      <c r="A187" s="11">
        <v>6062942</v>
      </c>
      <c r="B187" s="11" t="s">
        <v>26</v>
      </c>
      <c r="C187" s="11" t="s">
        <v>27</v>
      </c>
      <c r="D187" s="13" t="s">
        <v>2714</v>
      </c>
      <c r="E187" s="12" t="s">
        <v>13885</v>
      </c>
      <c r="F187" s="13"/>
      <c r="G187" s="83">
        <v>1.05</v>
      </c>
      <c r="H187" s="83">
        <v>1.0815000000000001</v>
      </c>
      <c r="I187" s="82">
        <v>17</v>
      </c>
      <c r="J187" s="81" t="s">
        <v>13725</v>
      </c>
      <c r="L187" s="83">
        <f t="shared" si="4"/>
        <v>17.850000000000001</v>
      </c>
      <c r="M187" s="83">
        <f t="shared" si="5"/>
        <v>18.3855</v>
      </c>
    </row>
    <row r="188" spans="1:13" ht="14.4" hidden="1" x14ac:dyDescent="0.3">
      <c r="A188" s="10">
        <v>6060516</v>
      </c>
      <c r="B188" s="11" t="s">
        <v>26</v>
      </c>
      <c r="C188" s="11" t="s">
        <v>27</v>
      </c>
      <c r="D188" s="13" t="s">
        <v>2189</v>
      </c>
      <c r="E188" s="12" t="s">
        <v>13886</v>
      </c>
      <c r="F188" s="13"/>
      <c r="G188" s="83">
        <v>10.584000000000001</v>
      </c>
      <c r="H188" s="83">
        <v>10.58</v>
      </c>
      <c r="I188" s="82">
        <v>16.993575207860918</v>
      </c>
      <c r="J188" s="81" t="s">
        <v>13722</v>
      </c>
      <c r="L188" s="83">
        <f t="shared" si="4"/>
        <v>179.85999999999999</v>
      </c>
      <c r="M188" s="83">
        <f t="shared" si="5"/>
        <v>179.79202569916851</v>
      </c>
    </row>
    <row r="189" spans="1:13" ht="14.4" hidden="1" x14ac:dyDescent="0.3">
      <c r="A189" s="10">
        <v>6042174</v>
      </c>
      <c r="B189" s="11" t="s">
        <v>26</v>
      </c>
      <c r="C189" s="11" t="s">
        <v>27</v>
      </c>
      <c r="D189" s="13" t="s">
        <v>201</v>
      </c>
      <c r="E189" s="12" t="s">
        <v>13887</v>
      </c>
      <c r="F189" s="13"/>
      <c r="G189" s="83">
        <v>7.29</v>
      </c>
      <c r="H189" s="83">
        <v>7.51</v>
      </c>
      <c r="I189" s="82">
        <v>16.000000000000004</v>
      </c>
      <c r="J189" s="81" t="s">
        <v>13725</v>
      </c>
      <c r="L189" s="83">
        <f t="shared" si="4"/>
        <v>116.64000000000003</v>
      </c>
      <c r="M189" s="83">
        <f t="shared" si="5"/>
        <v>120.16000000000003</v>
      </c>
    </row>
    <row r="190" spans="1:13" ht="14.4" hidden="1" x14ac:dyDescent="0.3">
      <c r="A190" s="10">
        <v>6041642</v>
      </c>
      <c r="B190" s="11" t="s">
        <v>26</v>
      </c>
      <c r="C190" s="11" t="s">
        <v>27</v>
      </c>
      <c r="D190" s="13" t="s">
        <v>1207</v>
      </c>
      <c r="E190" s="12" t="s">
        <v>13888</v>
      </c>
      <c r="F190" s="13"/>
      <c r="G190" s="83">
        <v>2.7</v>
      </c>
      <c r="H190" s="83">
        <v>2.78</v>
      </c>
      <c r="I190" s="82">
        <v>16</v>
      </c>
      <c r="J190" s="81" t="s">
        <v>13725</v>
      </c>
      <c r="L190" s="83">
        <f t="shared" si="4"/>
        <v>43.2</v>
      </c>
      <c r="M190" s="83">
        <f t="shared" si="5"/>
        <v>44.48</v>
      </c>
    </row>
    <row r="191" spans="1:13" ht="14.4" hidden="1" x14ac:dyDescent="0.3">
      <c r="A191" s="11">
        <v>5028250</v>
      </c>
      <c r="B191" s="11" t="s">
        <v>26</v>
      </c>
      <c r="C191" s="11" t="s">
        <v>27</v>
      </c>
      <c r="D191" s="13" t="s">
        <v>6422</v>
      </c>
      <c r="E191" s="12" t="s">
        <v>13889</v>
      </c>
      <c r="F191" s="13"/>
      <c r="G191" s="83">
        <v>44.320900000000002</v>
      </c>
      <c r="H191" s="83">
        <v>45.65</v>
      </c>
      <c r="I191" s="82">
        <v>15.999675096850469</v>
      </c>
      <c r="J191" s="81" t="s">
        <v>13725</v>
      </c>
      <c r="L191" s="83">
        <f t="shared" si="4"/>
        <v>709.12</v>
      </c>
      <c r="M191" s="83">
        <f t="shared" si="5"/>
        <v>730.38516817122388</v>
      </c>
    </row>
    <row r="192" spans="1:13" ht="14.4" hidden="1" x14ac:dyDescent="0.3">
      <c r="A192" s="11">
        <v>6058180</v>
      </c>
      <c r="B192" s="11" t="s">
        <v>26</v>
      </c>
      <c r="C192" s="11" t="s">
        <v>27</v>
      </c>
      <c r="D192" s="13" t="s">
        <v>2559</v>
      </c>
      <c r="E192" s="12" t="s">
        <v>13890</v>
      </c>
      <c r="F192" s="13"/>
      <c r="G192" s="83">
        <v>4.3890000000000002</v>
      </c>
      <c r="H192" s="83">
        <v>4.52067</v>
      </c>
      <c r="I192" s="82">
        <v>15.598086124401911</v>
      </c>
      <c r="J192" s="81" t="s">
        <v>13725</v>
      </c>
      <c r="L192" s="83">
        <f t="shared" si="4"/>
        <v>68.459999999999994</v>
      </c>
      <c r="M192" s="83">
        <f t="shared" si="5"/>
        <v>70.513799999999989</v>
      </c>
    </row>
    <row r="193" spans="1:13" ht="14.4" hidden="1" x14ac:dyDescent="0.3">
      <c r="A193" s="10">
        <v>6061382</v>
      </c>
      <c r="B193" s="11" t="s">
        <v>26</v>
      </c>
      <c r="C193" s="11" t="s">
        <v>27</v>
      </c>
      <c r="D193" s="13" t="s">
        <v>3745</v>
      </c>
      <c r="E193" s="12" t="s">
        <v>13891</v>
      </c>
      <c r="F193" s="13"/>
      <c r="G193" s="83">
        <v>30.166500000000003</v>
      </c>
      <c r="H193" s="83">
        <v>31.071495000000002</v>
      </c>
      <c r="I193" s="82">
        <v>15.001740341106856</v>
      </c>
      <c r="J193" s="81" t="s">
        <v>13725</v>
      </c>
      <c r="L193" s="83">
        <f t="shared" si="4"/>
        <v>452.55</v>
      </c>
      <c r="M193" s="83">
        <f t="shared" si="5"/>
        <v>466.12650000000002</v>
      </c>
    </row>
    <row r="194" spans="1:13" ht="14.4" hidden="1" x14ac:dyDescent="0.3">
      <c r="A194" s="10">
        <v>6047321</v>
      </c>
      <c r="B194" s="11" t="s">
        <v>26</v>
      </c>
      <c r="C194" s="11" t="s">
        <v>27</v>
      </c>
      <c r="D194" s="13" t="s">
        <v>778</v>
      </c>
      <c r="E194" s="12" t="s">
        <v>13892</v>
      </c>
      <c r="F194" s="13"/>
      <c r="G194" s="83">
        <v>5.5</v>
      </c>
      <c r="H194" s="83">
        <v>5.67</v>
      </c>
      <c r="I194" s="82">
        <v>15</v>
      </c>
      <c r="J194" s="81" t="s">
        <v>13725</v>
      </c>
      <c r="L194" s="83">
        <f t="shared" si="4"/>
        <v>82.5</v>
      </c>
      <c r="M194" s="83">
        <f t="shared" si="5"/>
        <v>85.05</v>
      </c>
    </row>
    <row r="195" spans="1:13" ht="14.4" hidden="1" x14ac:dyDescent="0.3">
      <c r="A195" s="10">
        <v>6041543</v>
      </c>
      <c r="B195" s="11" t="s">
        <v>26</v>
      </c>
      <c r="C195" s="11" t="s">
        <v>27</v>
      </c>
      <c r="D195" s="13" t="s">
        <v>193</v>
      </c>
      <c r="E195" s="12" t="s">
        <v>13893</v>
      </c>
      <c r="F195" s="13"/>
      <c r="G195" s="83">
        <v>8.5</v>
      </c>
      <c r="H195" s="83">
        <v>8.76</v>
      </c>
      <c r="I195" s="82">
        <v>15</v>
      </c>
      <c r="J195" s="81" t="s">
        <v>13725</v>
      </c>
      <c r="L195" s="83">
        <f t="shared" ref="L195:L258" si="6">SUM(G195*I195)</f>
        <v>127.5</v>
      </c>
      <c r="M195" s="83">
        <f t="shared" ref="M195:M258" si="7">SUM(H195*I195)</f>
        <v>131.4</v>
      </c>
    </row>
    <row r="196" spans="1:13" ht="14.4" hidden="1" x14ac:dyDescent="0.3">
      <c r="A196" s="10">
        <v>5041043</v>
      </c>
      <c r="B196" s="11" t="s">
        <v>26</v>
      </c>
      <c r="C196" s="11" t="s">
        <v>27</v>
      </c>
      <c r="D196" s="13" t="s">
        <v>6372</v>
      </c>
      <c r="E196" s="12" t="s">
        <v>13894</v>
      </c>
      <c r="F196" s="13"/>
      <c r="G196" s="83">
        <v>60.955400000000004</v>
      </c>
      <c r="H196" s="83">
        <v>62.78</v>
      </c>
      <c r="I196" s="82">
        <v>14.998671159569128</v>
      </c>
      <c r="J196" s="81" t="s">
        <v>13725</v>
      </c>
      <c r="L196" s="83">
        <f t="shared" si="6"/>
        <v>914.25000000000011</v>
      </c>
      <c r="M196" s="83">
        <f t="shared" si="7"/>
        <v>941.6165753977499</v>
      </c>
    </row>
    <row r="197" spans="1:13" ht="14.4" hidden="1" x14ac:dyDescent="0.3">
      <c r="A197" s="11">
        <v>5089400</v>
      </c>
      <c r="B197" s="11" t="s">
        <v>26</v>
      </c>
      <c r="C197" s="11" t="s">
        <v>27</v>
      </c>
      <c r="D197" s="13" t="s">
        <v>6416</v>
      </c>
      <c r="E197" s="12" t="s">
        <v>13895</v>
      </c>
      <c r="F197" s="13"/>
      <c r="G197" s="83">
        <v>46.5045</v>
      </c>
      <c r="H197" s="83">
        <v>30.86</v>
      </c>
      <c r="I197" s="82">
        <v>14.998548527561848</v>
      </c>
      <c r="J197" s="81" t="s">
        <v>13721</v>
      </c>
      <c r="L197" s="83">
        <f t="shared" si="6"/>
        <v>697.5</v>
      </c>
      <c r="M197" s="83">
        <f t="shared" si="7"/>
        <v>462.8552075605586</v>
      </c>
    </row>
    <row r="198" spans="1:13" ht="14.4" hidden="1" x14ac:dyDescent="0.3">
      <c r="A198" s="11">
        <v>6042339</v>
      </c>
      <c r="B198" s="11" t="s">
        <v>26</v>
      </c>
      <c r="C198" s="11" t="s">
        <v>27</v>
      </c>
      <c r="D198" s="13" t="s">
        <v>2878</v>
      </c>
      <c r="E198" s="12" t="s">
        <v>13896</v>
      </c>
      <c r="F198" s="13"/>
      <c r="G198" s="83">
        <v>11.403</v>
      </c>
      <c r="H198" s="83">
        <v>11.745090000000001</v>
      </c>
      <c r="I198" s="82">
        <v>14.996053670086818</v>
      </c>
      <c r="J198" s="81" t="s">
        <v>13725</v>
      </c>
      <c r="L198" s="83">
        <f t="shared" si="6"/>
        <v>171</v>
      </c>
      <c r="M198" s="83">
        <f t="shared" si="7"/>
        <v>176.13</v>
      </c>
    </row>
    <row r="199" spans="1:13" ht="14.4" hidden="1" x14ac:dyDescent="0.3">
      <c r="A199" s="11">
        <v>6054308</v>
      </c>
      <c r="B199" s="11" t="s">
        <v>26</v>
      </c>
      <c r="C199" s="11" t="s">
        <v>27</v>
      </c>
      <c r="D199" s="13" t="s">
        <v>2742</v>
      </c>
      <c r="E199" s="12" t="s">
        <v>13897</v>
      </c>
      <c r="F199" s="13"/>
      <c r="G199" s="83">
        <v>7.1820000000000004</v>
      </c>
      <c r="H199" s="83">
        <v>7.3974600000000006</v>
      </c>
      <c r="I199" s="82">
        <v>14.99582289055973</v>
      </c>
      <c r="J199" s="81" t="s">
        <v>13725</v>
      </c>
      <c r="L199" s="83">
        <f t="shared" si="6"/>
        <v>107.69999999999999</v>
      </c>
      <c r="M199" s="83">
        <f t="shared" si="7"/>
        <v>110.93099999999998</v>
      </c>
    </row>
    <row r="200" spans="1:13" ht="14.4" hidden="1" x14ac:dyDescent="0.3">
      <c r="A200" s="11">
        <v>6058186</v>
      </c>
      <c r="B200" s="11" t="s">
        <v>26</v>
      </c>
      <c r="C200" s="11" t="s">
        <v>27</v>
      </c>
      <c r="D200" s="13" t="s">
        <v>2553</v>
      </c>
      <c r="E200" s="12" t="s">
        <v>13898</v>
      </c>
      <c r="F200" s="13"/>
      <c r="G200" s="83">
        <v>7.4865000000000004</v>
      </c>
      <c r="H200" s="83">
        <v>7.7110950000000003</v>
      </c>
      <c r="I200" s="82">
        <v>14.006545114539504</v>
      </c>
      <c r="J200" s="81" t="s">
        <v>13725</v>
      </c>
      <c r="L200" s="83">
        <f t="shared" si="6"/>
        <v>104.86</v>
      </c>
      <c r="M200" s="83">
        <f t="shared" si="7"/>
        <v>108.00580000000001</v>
      </c>
    </row>
    <row r="201" spans="1:13" ht="14.4" hidden="1" x14ac:dyDescent="0.3">
      <c r="A201" s="10">
        <v>6041677</v>
      </c>
      <c r="B201" s="11" t="s">
        <v>26</v>
      </c>
      <c r="C201" s="11" t="s">
        <v>27</v>
      </c>
      <c r="D201" s="13" t="s">
        <v>2991</v>
      </c>
      <c r="E201" s="12" t="s">
        <v>13899</v>
      </c>
      <c r="F201" s="13"/>
      <c r="G201" s="83">
        <v>23.205000000000002</v>
      </c>
      <c r="H201" s="83">
        <v>23.901150000000001</v>
      </c>
      <c r="I201" s="82">
        <v>14.003016591251884</v>
      </c>
      <c r="J201" s="81" t="s">
        <v>13725</v>
      </c>
      <c r="L201" s="83">
        <f t="shared" si="6"/>
        <v>324.94</v>
      </c>
      <c r="M201" s="83">
        <f t="shared" si="7"/>
        <v>334.68819999999999</v>
      </c>
    </row>
    <row r="202" spans="1:13" ht="14.4" hidden="1" x14ac:dyDescent="0.3">
      <c r="A202" s="11">
        <v>5025710</v>
      </c>
      <c r="B202" s="11" t="s">
        <v>26</v>
      </c>
      <c r="C202" s="11" t="s">
        <v>27</v>
      </c>
      <c r="D202" s="13" t="s">
        <v>6388</v>
      </c>
      <c r="E202" s="12" t="s">
        <v>13900</v>
      </c>
      <c r="F202" s="13"/>
      <c r="G202" s="83">
        <v>67.351700000000008</v>
      </c>
      <c r="H202" s="83">
        <v>69.38</v>
      </c>
      <c r="I202" s="82">
        <v>14.001725271967892</v>
      </c>
      <c r="J202" s="81" t="s">
        <v>13725</v>
      </c>
      <c r="L202" s="83">
        <f t="shared" si="6"/>
        <v>943.04</v>
      </c>
      <c r="M202" s="83">
        <f t="shared" si="7"/>
        <v>971.43969936913231</v>
      </c>
    </row>
    <row r="203" spans="1:13" ht="14.4" hidden="1" x14ac:dyDescent="0.3">
      <c r="A203" s="10">
        <v>6057289</v>
      </c>
      <c r="B203" s="11" t="s">
        <v>26</v>
      </c>
      <c r="C203" s="11" t="s">
        <v>27</v>
      </c>
      <c r="D203" s="13" t="s">
        <v>3173</v>
      </c>
      <c r="E203" s="12" t="s">
        <v>13901</v>
      </c>
      <c r="F203" s="13"/>
      <c r="G203" s="83">
        <v>31.878</v>
      </c>
      <c r="H203" s="83">
        <v>32.834339999999997</v>
      </c>
      <c r="I203" s="82">
        <v>14.000878348704436</v>
      </c>
      <c r="J203" s="81" t="s">
        <v>13725</v>
      </c>
      <c r="L203" s="83">
        <f t="shared" si="6"/>
        <v>446.32</v>
      </c>
      <c r="M203" s="83">
        <f t="shared" si="7"/>
        <v>459.70959999999997</v>
      </c>
    </row>
    <row r="204" spans="1:13" ht="14.4" hidden="1" x14ac:dyDescent="0.3">
      <c r="A204" s="10">
        <v>5093217</v>
      </c>
      <c r="B204" s="11" t="s">
        <v>26</v>
      </c>
      <c r="C204" s="11" t="s">
        <v>27</v>
      </c>
      <c r="D204" s="13" t="s">
        <v>7059</v>
      </c>
      <c r="E204" s="12" t="s">
        <v>13902</v>
      </c>
      <c r="F204" s="19"/>
      <c r="G204" s="83">
        <v>17.579999999999998</v>
      </c>
      <c r="H204" s="83">
        <v>18.11</v>
      </c>
      <c r="I204" s="82">
        <v>14.000000000000002</v>
      </c>
      <c r="J204" s="81" t="s">
        <v>13725</v>
      </c>
      <c r="L204" s="83">
        <f t="shared" si="6"/>
        <v>246.12</v>
      </c>
      <c r="M204" s="83">
        <f t="shared" si="7"/>
        <v>253.54000000000002</v>
      </c>
    </row>
    <row r="205" spans="1:13" ht="14.4" hidden="1" x14ac:dyDescent="0.3">
      <c r="A205" s="10">
        <v>5088591</v>
      </c>
      <c r="B205" s="11" t="s">
        <v>26</v>
      </c>
      <c r="C205" s="11" t="s">
        <v>27</v>
      </c>
      <c r="D205" s="13" t="s">
        <v>231</v>
      </c>
      <c r="E205" s="12" t="s">
        <v>13903</v>
      </c>
      <c r="F205" s="13" t="s">
        <v>232</v>
      </c>
      <c r="G205" s="83">
        <v>29.76</v>
      </c>
      <c r="H205" s="83">
        <v>29.76</v>
      </c>
      <c r="I205" s="82">
        <v>14</v>
      </c>
      <c r="J205" s="81" t="s">
        <v>13722</v>
      </c>
      <c r="L205" s="83">
        <f t="shared" si="6"/>
        <v>416.64000000000004</v>
      </c>
      <c r="M205" s="83">
        <f t="shared" si="7"/>
        <v>416.64000000000004</v>
      </c>
    </row>
    <row r="206" spans="1:13" ht="14.4" hidden="1" x14ac:dyDescent="0.3">
      <c r="A206" s="11">
        <v>6041597</v>
      </c>
      <c r="B206" s="11" t="s">
        <v>26</v>
      </c>
      <c r="C206" s="11" t="s">
        <v>27</v>
      </c>
      <c r="D206" s="13" t="s">
        <v>2310</v>
      </c>
      <c r="E206" s="12" t="s">
        <v>13904</v>
      </c>
      <c r="F206" s="13"/>
      <c r="G206" s="83">
        <v>2.2799999999999998</v>
      </c>
      <c r="H206" s="83">
        <v>2.35</v>
      </c>
      <c r="I206" s="82">
        <v>14</v>
      </c>
      <c r="J206" s="81" t="s">
        <v>13725</v>
      </c>
      <c r="L206" s="83">
        <f t="shared" si="6"/>
        <v>31.919999999999998</v>
      </c>
      <c r="M206" s="83">
        <f t="shared" si="7"/>
        <v>32.9</v>
      </c>
    </row>
    <row r="207" spans="1:13" ht="14.4" hidden="1" x14ac:dyDescent="0.3">
      <c r="A207" s="11">
        <v>6062989</v>
      </c>
      <c r="B207" s="11" t="s">
        <v>26</v>
      </c>
      <c r="C207" s="11" t="s">
        <v>27</v>
      </c>
      <c r="D207" s="13" t="s">
        <v>5398</v>
      </c>
      <c r="E207" s="12" t="s">
        <v>13905</v>
      </c>
      <c r="F207" s="13"/>
      <c r="G207" s="83">
        <v>2.94</v>
      </c>
      <c r="H207" s="83">
        <v>3.0282</v>
      </c>
      <c r="I207" s="82">
        <v>13.999999999999998</v>
      </c>
      <c r="J207" s="81" t="s">
        <v>13725</v>
      </c>
      <c r="L207" s="83">
        <f t="shared" si="6"/>
        <v>41.16</v>
      </c>
      <c r="M207" s="83">
        <f t="shared" si="7"/>
        <v>42.394799999999996</v>
      </c>
    </row>
    <row r="208" spans="1:13" ht="14.4" hidden="1" x14ac:dyDescent="0.3">
      <c r="A208" s="10">
        <v>6041140</v>
      </c>
      <c r="B208" s="11" t="s">
        <v>26</v>
      </c>
      <c r="C208" s="11" t="s">
        <v>27</v>
      </c>
      <c r="D208" s="13" t="s">
        <v>821</v>
      </c>
      <c r="E208" s="12" t="s">
        <v>13906</v>
      </c>
      <c r="F208" s="13"/>
      <c r="G208" s="83">
        <v>28.013999999999999</v>
      </c>
      <c r="H208" s="83">
        <v>28.854420000000001</v>
      </c>
      <c r="I208" s="82">
        <v>13.998000999500249</v>
      </c>
      <c r="J208" s="81" t="s">
        <v>13725</v>
      </c>
      <c r="L208" s="83">
        <f t="shared" si="6"/>
        <v>392.14</v>
      </c>
      <c r="M208" s="83">
        <f t="shared" si="7"/>
        <v>403.9042</v>
      </c>
    </row>
    <row r="209" spans="1:13" ht="14.4" hidden="1" x14ac:dyDescent="0.3">
      <c r="A209" s="11">
        <v>5025729</v>
      </c>
      <c r="B209" s="11" t="s">
        <v>26</v>
      </c>
      <c r="C209" s="11" t="s">
        <v>27</v>
      </c>
      <c r="D209" s="13" t="s">
        <v>6397</v>
      </c>
      <c r="E209" s="12" t="s">
        <v>13907</v>
      </c>
      <c r="F209" s="13"/>
      <c r="G209" s="83">
        <v>30.766100000000002</v>
      </c>
      <c r="H209" s="83">
        <v>31.69</v>
      </c>
      <c r="I209" s="82">
        <v>13.997224217564137</v>
      </c>
      <c r="J209" s="81" t="s">
        <v>13725</v>
      </c>
      <c r="L209" s="83">
        <f t="shared" si="6"/>
        <v>430.64</v>
      </c>
      <c r="M209" s="83">
        <f t="shared" si="7"/>
        <v>443.57203545460749</v>
      </c>
    </row>
    <row r="210" spans="1:13" ht="14.4" hidden="1" x14ac:dyDescent="0.3">
      <c r="A210" s="10">
        <v>6056200</v>
      </c>
      <c r="B210" s="11" t="s">
        <v>26</v>
      </c>
      <c r="C210" s="11" t="s">
        <v>27</v>
      </c>
      <c r="D210" s="13" t="s">
        <v>1302</v>
      </c>
      <c r="E210" s="12" t="s">
        <v>13908</v>
      </c>
      <c r="F210" s="13"/>
      <c r="G210" s="83">
        <v>10.5</v>
      </c>
      <c r="H210" s="83">
        <v>10.815</v>
      </c>
      <c r="I210" s="82">
        <v>13.714285714285714</v>
      </c>
      <c r="J210" s="81" t="s">
        <v>13725</v>
      </c>
      <c r="L210" s="83">
        <f t="shared" si="6"/>
        <v>144</v>
      </c>
      <c r="M210" s="83">
        <f t="shared" si="7"/>
        <v>148.32</v>
      </c>
    </row>
    <row r="211" spans="1:13" ht="14.4" hidden="1" x14ac:dyDescent="0.3">
      <c r="A211" s="11">
        <v>6055984</v>
      </c>
      <c r="B211" s="11" t="s">
        <v>26</v>
      </c>
      <c r="C211" s="11" t="s">
        <v>27</v>
      </c>
      <c r="D211" s="13" t="s">
        <v>1908</v>
      </c>
      <c r="E211" s="12" t="s">
        <v>13909</v>
      </c>
      <c r="F211" s="13"/>
      <c r="G211" s="83">
        <v>9.1980000000000004</v>
      </c>
      <c r="H211" s="83">
        <v>9.4739400000000007</v>
      </c>
      <c r="I211" s="82">
        <v>13.589910850184822</v>
      </c>
      <c r="J211" s="81" t="s">
        <v>13725</v>
      </c>
      <c r="L211" s="83">
        <f t="shared" si="6"/>
        <v>125</v>
      </c>
      <c r="M211" s="83">
        <f t="shared" si="7"/>
        <v>128.75</v>
      </c>
    </row>
    <row r="212" spans="1:13" ht="14.4" hidden="1" x14ac:dyDescent="0.3">
      <c r="A212" s="11">
        <v>6060532</v>
      </c>
      <c r="B212" s="11" t="s">
        <v>26</v>
      </c>
      <c r="C212" s="11" t="s">
        <v>27</v>
      </c>
      <c r="D212" s="13" t="s">
        <v>2157</v>
      </c>
      <c r="E212" s="12" t="s">
        <v>13910</v>
      </c>
      <c r="F212" s="13"/>
      <c r="G212" s="83">
        <v>14.112</v>
      </c>
      <c r="H212" s="83">
        <v>11.3</v>
      </c>
      <c r="I212" s="82">
        <v>13.400651927437641</v>
      </c>
      <c r="J212" s="81" t="s">
        <v>13722</v>
      </c>
      <c r="L212" s="83">
        <f t="shared" si="6"/>
        <v>189.10999999999999</v>
      </c>
      <c r="M212" s="83">
        <f t="shared" si="7"/>
        <v>151.42736678004536</v>
      </c>
    </row>
    <row r="213" spans="1:13" ht="14.4" hidden="1" x14ac:dyDescent="0.3">
      <c r="A213" s="10">
        <v>6056052</v>
      </c>
      <c r="B213" s="11" t="s">
        <v>26</v>
      </c>
      <c r="C213" s="11" t="s">
        <v>27</v>
      </c>
      <c r="D213" s="13" t="s">
        <v>1755</v>
      </c>
      <c r="E213" s="12" t="s">
        <v>13911</v>
      </c>
      <c r="F213" s="13"/>
      <c r="G213" s="83">
        <v>10.489500000000001</v>
      </c>
      <c r="H213" s="83">
        <v>10.804185000000002</v>
      </c>
      <c r="I213" s="82">
        <v>13.370513370513368</v>
      </c>
      <c r="J213" s="81" t="s">
        <v>13725</v>
      </c>
      <c r="L213" s="83">
        <f t="shared" si="6"/>
        <v>140.25</v>
      </c>
      <c r="M213" s="83">
        <f t="shared" si="7"/>
        <v>144.45750000000001</v>
      </c>
    </row>
    <row r="214" spans="1:13" ht="14.4" hidden="1" x14ac:dyDescent="0.3">
      <c r="A214" s="10">
        <v>5025723</v>
      </c>
      <c r="B214" s="11" t="s">
        <v>26</v>
      </c>
      <c r="C214" s="11" t="s">
        <v>27</v>
      </c>
      <c r="D214" s="13" t="s">
        <v>6399</v>
      </c>
      <c r="E214" s="12" t="s">
        <v>13912</v>
      </c>
      <c r="F214" s="13"/>
      <c r="G214" s="83">
        <v>61.573399999999999</v>
      </c>
      <c r="H214" s="83">
        <v>35</v>
      </c>
      <c r="I214" s="82">
        <v>13.07382733453082</v>
      </c>
      <c r="J214" s="81" t="s">
        <v>13721</v>
      </c>
      <c r="L214" s="83">
        <f t="shared" si="6"/>
        <v>805</v>
      </c>
      <c r="M214" s="83">
        <f t="shared" si="7"/>
        <v>457.58395670857874</v>
      </c>
    </row>
    <row r="215" spans="1:13" ht="14.4" hidden="1" x14ac:dyDescent="0.3">
      <c r="A215" s="11">
        <v>5025723</v>
      </c>
      <c r="B215" s="11" t="s">
        <v>26</v>
      </c>
      <c r="C215" s="11" t="s">
        <v>27</v>
      </c>
      <c r="D215" s="13" t="s">
        <v>6399</v>
      </c>
      <c r="E215" s="12" t="s">
        <v>13912</v>
      </c>
      <c r="F215" s="13"/>
      <c r="G215" s="83">
        <v>61.573399999999999</v>
      </c>
      <c r="H215" s="83">
        <v>35</v>
      </c>
      <c r="I215" s="82">
        <v>13.07382733453082</v>
      </c>
      <c r="J215" s="81" t="s">
        <v>13721</v>
      </c>
      <c r="L215" s="83">
        <f t="shared" si="6"/>
        <v>805</v>
      </c>
      <c r="M215" s="83">
        <f t="shared" si="7"/>
        <v>457.58395670857874</v>
      </c>
    </row>
    <row r="216" spans="1:13" ht="14.4" hidden="1" x14ac:dyDescent="0.3">
      <c r="A216" s="10">
        <v>6055818</v>
      </c>
      <c r="B216" s="11" t="s">
        <v>26</v>
      </c>
      <c r="C216" s="11" t="s">
        <v>27</v>
      </c>
      <c r="D216" s="13" t="s">
        <v>5650</v>
      </c>
      <c r="E216" s="12" t="s">
        <v>13913</v>
      </c>
      <c r="F216" s="13"/>
      <c r="G216" s="83">
        <v>5.2395000000000005</v>
      </c>
      <c r="H216" s="83">
        <v>5.3966850000000006</v>
      </c>
      <c r="I216" s="82">
        <v>13.001240576390877</v>
      </c>
      <c r="J216" s="81" t="s">
        <v>13725</v>
      </c>
      <c r="L216" s="83">
        <f t="shared" si="6"/>
        <v>68.12</v>
      </c>
      <c r="M216" s="83">
        <f t="shared" si="7"/>
        <v>70.163600000000017</v>
      </c>
    </row>
    <row r="217" spans="1:13" ht="14.4" hidden="1" x14ac:dyDescent="0.3">
      <c r="A217" s="10">
        <v>5028208</v>
      </c>
      <c r="B217" s="11" t="s">
        <v>26</v>
      </c>
      <c r="C217" s="11" t="s">
        <v>27</v>
      </c>
      <c r="D217" s="13" t="s">
        <v>6340</v>
      </c>
      <c r="E217" s="12" t="s">
        <v>13914</v>
      </c>
      <c r="F217" s="19"/>
      <c r="G217" s="83">
        <v>39.4</v>
      </c>
      <c r="H217" s="83">
        <v>40.58</v>
      </c>
      <c r="I217" s="82">
        <v>13.000000000000002</v>
      </c>
      <c r="J217" s="81" t="s">
        <v>13725</v>
      </c>
      <c r="L217" s="83">
        <f t="shared" si="6"/>
        <v>512.20000000000005</v>
      </c>
      <c r="M217" s="83">
        <f t="shared" si="7"/>
        <v>527.54000000000008</v>
      </c>
    </row>
    <row r="218" spans="1:13" ht="14.4" hidden="1" x14ac:dyDescent="0.3">
      <c r="A218" s="10">
        <v>5090088</v>
      </c>
      <c r="B218" s="11" t="s">
        <v>26</v>
      </c>
      <c r="C218" s="11" t="s">
        <v>27</v>
      </c>
      <c r="D218" s="13" t="s">
        <v>7071</v>
      </c>
      <c r="E218" s="12" t="s">
        <v>13915</v>
      </c>
      <c r="F218" s="19" t="s">
        <v>232</v>
      </c>
      <c r="G218" s="83">
        <v>44</v>
      </c>
      <c r="H218" s="83">
        <v>44</v>
      </c>
      <c r="I218" s="82">
        <v>13</v>
      </c>
      <c r="J218" s="81" t="s">
        <v>13722</v>
      </c>
      <c r="L218" s="83">
        <f t="shared" si="6"/>
        <v>572</v>
      </c>
      <c r="M218" s="83">
        <f t="shared" si="7"/>
        <v>572</v>
      </c>
    </row>
    <row r="219" spans="1:13" ht="14.4" hidden="1" x14ac:dyDescent="0.3">
      <c r="A219" s="10">
        <v>5025043</v>
      </c>
      <c r="B219" s="11" t="s">
        <v>26</v>
      </c>
      <c r="C219" s="11" t="s">
        <v>27</v>
      </c>
      <c r="D219" s="13" t="s">
        <v>296</v>
      </c>
      <c r="E219" s="12" t="s">
        <v>13916</v>
      </c>
      <c r="F219" s="13" t="s">
        <v>235</v>
      </c>
      <c r="G219" s="83">
        <v>17.71</v>
      </c>
      <c r="H219" s="83">
        <v>18.239999999999998</v>
      </c>
      <c r="I219" s="82">
        <v>13</v>
      </c>
      <c r="J219" s="81" t="s">
        <v>13725</v>
      </c>
      <c r="L219" s="83">
        <f t="shared" si="6"/>
        <v>230.23000000000002</v>
      </c>
      <c r="M219" s="83">
        <f t="shared" si="7"/>
        <v>237.11999999999998</v>
      </c>
    </row>
    <row r="220" spans="1:13" ht="14.4" hidden="1" x14ac:dyDescent="0.3">
      <c r="A220" s="10">
        <v>6046792</v>
      </c>
      <c r="B220" s="11" t="s">
        <v>26</v>
      </c>
      <c r="C220" s="11" t="s">
        <v>27</v>
      </c>
      <c r="D220" s="13" t="s">
        <v>49</v>
      </c>
      <c r="E220" s="12" t="s">
        <v>13917</v>
      </c>
      <c r="F220" s="13"/>
      <c r="G220" s="83">
        <v>9</v>
      </c>
      <c r="H220" s="83">
        <v>9.27</v>
      </c>
      <c r="I220" s="82">
        <v>13</v>
      </c>
      <c r="J220" s="81" t="s">
        <v>13725</v>
      </c>
      <c r="L220" s="83">
        <f t="shared" si="6"/>
        <v>117</v>
      </c>
      <c r="M220" s="83">
        <f t="shared" si="7"/>
        <v>120.50999999999999</v>
      </c>
    </row>
    <row r="221" spans="1:13" ht="14.4" hidden="1" x14ac:dyDescent="0.3">
      <c r="A221" s="10">
        <v>6046646</v>
      </c>
      <c r="B221" s="11" t="s">
        <v>26</v>
      </c>
      <c r="C221" s="11" t="s">
        <v>27</v>
      </c>
      <c r="D221" s="13" t="s">
        <v>57</v>
      </c>
      <c r="E221" s="12" t="s">
        <v>13918</v>
      </c>
      <c r="F221" s="13"/>
      <c r="G221" s="83">
        <v>9</v>
      </c>
      <c r="H221" s="83">
        <v>9.27</v>
      </c>
      <c r="I221" s="82">
        <v>13</v>
      </c>
      <c r="J221" s="81" t="s">
        <v>13725</v>
      </c>
      <c r="L221" s="83">
        <f t="shared" si="6"/>
        <v>117</v>
      </c>
      <c r="M221" s="83">
        <f t="shared" si="7"/>
        <v>120.50999999999999</v>
      </c>
    </row>
    <row r="222" spans="1:13" ht="14.4" hidden="1" x14ac:dyDescent="0.3">
      <c r="A222" s="10">
        <v>6040564</v>
      </c>
      <c r="B222" s="11" t="s">
        <v>26</v>
      </c>
      <c r="C222" s="11" t="s">
        <v>27</v>
      </c>
      <c r="D222" s="13" t="s">
        <v>1928</v>
      </c>
      <c r="E222" s="12" t="s">
        <v>13919</v>
      </c>
      <c r="F222" s="13"/>
      <c r="G222" s="83">
        <v>21.5</v>
      </c>
      <c r="H222" s="83">
        <v>22.145</v>
      </c>
      <c r="I222" s="82">
        <v>13</v>
      </c>
      <c r="J222" s="81" t="s">
        <v>13725</v>
      </c>
      <c r="L222" s="83">
        <f t="shared" si="6"/>
        <v>279.5</v>
      </c>
      <c r="M222" s="83">
        <f t="shared" si="7"/>
        <v>287.88499999999999</v>
      </c>
    </row>
    <row r="223" spans="1:13" ht="14.4" hidden="1" x14ac:dyDescent="0.3">
      <c r="A223" s="10">
        <v>6040565</v>
      </c>
      <c r="B223" s="11" t="s">
        <v>26</v>
      </c>
      <c r="C223" s="11" t="s">
        <v>27</v>
      </c>
      <c r="D223" s="13" t="s">
        <v>1927</v>
      </c>
      <c r="E223" s="12" t="s">
        <v>13920</v>
      </c>
      <c r="F223" s="13"/>
      <c r="G223" s="83">
        <v>21.5</v>
      </c>
      <c r="H223" s="83">
        <v>22.145</v>
      </c>
      <c r="I223" s="82">
        <v>13</v>
      </c>
      <c r="J223" s="81" t="s">
        <v>13725</v>
      </c>
      <c r="L223" s="83">
        <f t="shared" si="6"/>
        <v>279.5</v>
      </c>
      <c r="M223" s="83">
        <f t="shared" si="7"/>
        <v>287.88499999999999</v>
      </c>
    </row>
    <row r="224" spans="1:13" ht="14.4" hidden="1" x14ac:dyDescent="0.3">
      <c r="A224" s="10">
        <v>6054370</v>
      </c>
      <c r="B224" s="11" t="s">
        <v>26</v>
      </c>
      <c r="C224" s="11" t="s">
        <v>27</v>
      </c>
      <c r="D224" s="13" t="s">
        <v>5667</v>
      </c>
      <c r="E224" s="12" t="s">
        <v>13921</v>
      </c>
      <c r="F224" s="13"/>
      <c r="G224" s="83">
        <v>3.82</v>
      </c>
      <c r="H224" s="83">
        <v>3.93</v>
      </c>
      <c r="I224" s="82">
        <v>13</v>
      </c>
      <c r="J224" s="81" t="s">
        <v>13725</v>
      </c>
      <c r="L224" s="83">
        <f t="shared" si="6"/>
        <v>49.66</v>
      </c>
      <c r="M224" s="83">
        <f t="shared" si="7"/>
        <v>51.09</v>
      </c>
    </row>
    <row r="225" spans="1:13" ht="14.4" hidden="1" x14ac:dyDescent="0.3">
      <c r="A225" s="10">
        <v>6055199</v>
      </c>
      <c r="B225" s="11" t="s">
        <v>26</v>
      </c>
      <c r="C225" s="11" t="s">
        <v>27</v>
      </c>
      <c r="D225" s="13" t="s">
        <v>6237</v>
      </c>
      <c r="E225" s="12" t="s">
        <v>13922</v>
      </c>
      <c r="F225" s="13"/>
      <c r="G225" s="83">
        <v>0.91</v>
      </c>
      <c r="H225" s="83">
        <v>0.94</v>
      </c>
      <c r="I225" s="82">
        <v>13</v>
      </c>
      <c r="J225" s="81" t="s">
        <v>13725</v>
      </c>
      <c r="L225" s="83">
        <f t="shared" si="6"/>
        <v>11.83</v>
      </c>
      <c r="M225" s="83">
        <f t="shared" si="7"/>
        <v>12.219999999999999</v>
      </c>
    </row>
    <row r="226" spans="1:13" ht="14.4" hidden="1" x14ac:dyDescent="0.3">
      <c r="A226" s="10">
        <v>6041060</v>
      </c>
      <c r="B226" s="11" t="s">
        <v>26</v>
      </c>
      <c r="C226" s="11" t="s">
        <v>27</v>
      </c>
      <c r="D226" s="13" t="s">
        <v>4505</v>
      </c>
      <c r="E226" s="12" t="s">
        <v>13923</v>
      </c>
      <c r="F226" s="13"/>
      <c r="G226" s="83">
        <v>24.69</v>
      </c>
      <c r="H226" s="83">
        <v>24.69</v>
      </c>
      <c r="I226" s="82">
        <v>12.999999999999998</v>
      </c>
      <c r="J226" s="81" t="s">
        <v>13722</v>
      </c>
      <c r="L226" s="83">
        <f t="shared" si="6"/>
        <v>320.96999999999997</v>
      </c>
      <c r="M226" s="83">
        <f t="shared" si="7"/>
        <v>320.96999999999997</v>
      </c>
    </row>
    <row r="227" spans="1:13" ht="14.4" hidden="1" x14ac:dyDescent="0.3">
      <c r="A227" s="10">
        <v>6041674</v>
      </c>
      <c r="B227" s="11" t="s">
        <v>26</v>
      </c>
      <c r="C227" s="11" t="s">
        <v>27</v>
      </c>
      <c r="D227" s="13" t="s">
        <v>196</v>
      </c>
      <c r="E227" s="12" t="s">
        <v>13924</v>
      </c>
      <c r="F227" s="13"/>
      <c r="G227" s="83">
        <v>5.66</v>
      </c>
      <c r="H227" s="83">
        <v>5.66</v>
      </c>
      <c r="I227" s="82">
        <v>12.999999999999996</v>
      </c>
      <c r="J227" s="81" t="s">
        <v>13722</v>
      </c>
      <c r="L227" s="83">
        <f t="shared" si="6"/>
        <v>73.579999999999984</v>
      </c>
      <c r="M227" s="83">
        <f t="shared" si="7"/>
        <v>73.579999999999984</v>
      </c>
    </row>
    <row r="228" spans="1:13" ht="14.4" hidden="1" x14ac:dyDescent="0.3">
      <c r="A228" s="10">
        <v>6040957</v>
      </c>
      <c r="B228" s="11" t="s">
        <v>26</v>
      </c>
      <c r="C228" s="11" t="s">
        <v>27</v>
      </c>
      <c r="D228" s="13" t="s">
        <v>1706</v>
      </c>
      <c r="E228" s="12" t="s">
        <v>13925</v>
      </c>
      <c r="F228" s="13"/>
      <c r="G228" s="83">
        <v>23.709</v>
      </c>
      <c r="H228" s="83">
        <v>24.420269999999999</v>
      </c>
      <c r="I228" s="82">
        <v>12.400354295837024</v>
      </c>
      <c r="J228" s="81" t="s">
        <v>13725</v>
      </c>
      <c r="L228" s="83">
        <f t="shared" si="6"/>
        <v>294</v>
      </c>
      <c r="M228" s="83">
        <f t="shared" si="7"/>
        <v>302.82</v>
      </c>
    </row>
    <row r="229" spans="1:13" ht="14.4" hidden="1" x14ac:dyDescent="0.3">
      <c r="A229" s="10">
        <v>5028846</v>
      </c>
      <c r="B229" s="11" t="s">
        <v>26</v>
      </c>
      <c r="C229" s="11" t="s">
        <v>27</v>
      </c>
      <c r="D229" s="13" t="s">
        <v>6980</v>
      </c>
      <c r="E229" s="12" t="s">
        <v>13926</v>
      </c>
      <c r="F229" s="13" t="s">
        <v>232</v>
      </c>
      <c r="G229" s="83">
        <v>74.290000000000006</v>
      </c>
      <c r="H229" s="83">
        <v>35</v>
      </c>
      <c r="I229" s="82">
        <v>12.249293310001345</v>
      </c>
      <c r="J229" s="81" t="s">
        <v>13721</v>
      </c>
      <c r="L229" s="83">
        <f t="shared" si="6"/>
        <v>910</v>
      </c>
      <c r="M229" s="83">
        <f t="shared" si="7"/>
        <v>428.72526585004709</v>
      </c>
    </row>
    <row r="230" spans="1:13" ht="14.4" hidden="1" x14ac:dyDescent="0.3">
      <c r="A230" s="11">
        <v>6055564</v>
      </c>
      <c r="B230" s="11" t="s">
        <v>26</v>
      </c>
      <c r="C230" s="11" t="s">
        <v>27</v>
      </c>
      <c r="D230" s="13" t="s">
        <v>135</v>
      </c>
      <c r="E230" s="12" t="s">
        <v>13927</v>
      </c>
      <c r="F230" s="13"/>
      <c r="G230" s="83">
        <v>7.0875000000000004</v>
      </c>
      <c r="H230" s="83">
        <v>7.3</v>
      </c>
      <c r="I230" s="82">
        <v>12.004232804232805</v>
      </c>
      <c r="J230" s="81" t="s">
        <v>13725</v>
      </c>
      <c r="L230" s="83">
        <f t="shared" si="6"/>
        <v>85.080000000000013</v>
      </c>
      <c r="M230" s="83">
        <f t="shared" si="7"/>
        <v>87.630899470899479</v>
      </c>
    </row>
    <row r="231" spans="1:13" ht="14.4" hidden="1" x14ac:dyDescent="0.3">
      <c r="A231" s="10">
        <v>6057414</v>
      </c>
      <c r="B231" s="11" t="s">
        <v>26</v>
      </c>
      <c r="C231" s="11" t="s">
        <v>27</v>
      </c>
      <c r="D231" s="13" t="s">
        <v>2635</v>
      </c>
      <c r="E231" s="12" t="s">
        <v>13928</v>
      </c>
      <c r="F231" s="19"/>
      <c r="G231" s="83">
        <v>12.5265</v>
      </c>
      <c r="H231" s="83">
        <v>12.902295000000001</v>
      </c>
      <c r="I231" s="82">
        <v>12.003352891869236</v>
      </c>
      <c r="J231" s="81" t="s">
        <v>13725</v>
      </c>
      <c r="L231" s="83">
        <f t="shared" si="6"/>
        <v>150.35999999999999</v>
      </c>
      <c r="M231" s="83">
        <f t="shared" si="7"/>
        <v>154.87079999999997</v>
      </c>
    </row>
    <row r="232" spans="1:13" ht="14.4" hidden="1" x14ac:dyDescent="0.3">
      <c r="A232" s="10">
        <v>5088598</v>
      </c>
      <c r="B232" s="11" t="s">
        <v>26</v>
      </c>
      <c r="C232" s="11" t="s">
        <v>27</v>
      </c>
      <c r="D232" s="13" t="s">
        <v>7065</v>
      </c>
      <c r="E232" s="12" t="s">
        <v>13929</v>
      </c>
      <c r="F232" s="19" t="s">
        <v>232</v>
      </c>
      <c r="G232" s="83">
        <v>35.049999999999997</v>
      </c>
      <c r="H232" s="83">
        <v>35.049999999999997</v>
      </c>
      <c r="I232" s="82">
        <v>12.000000000000002</v>
      </c>
      <c r="J232" s="81" t="s">
        <v>13722</v>
      </c>
      <c r="L232" s="83">
        <f t="shared" si="6"/>
        <v>420.6</v>
      </c>
      <c r="M232" s="83">
        <f t="shared" si="7"/>
        <v>420.6</v>
      </c>
    </row>
    <row r="233" spans="1:13" ht="14.4" hidden="1" x14ac:dyDescent="0.3">
      <c r="A233" s="10">
        <v>5025181</v>
      </c>
      <c r="B233" s="11" t="s">
        <v>26</v>
      </c>
      <c r="C233" s="11" t="s">
        <v>27</v>
      </c>
      <c r="D233" s="13" t="s">
        <v>294</v>
      </c>
      <c r="E233" s="12" t="s">
        <v>13930</v>
      </c>
      <c r="F233" s="13" t="s">
        <v>232</v>
      </c>
      <c r="G233" s="83">
        <v>16.239999999999998</v>
      </c>
      <c r="H233" s="83">
        <v>16.73</v>
      </c>
      <c r="I233" s="82">
        <v>12</v>
      </c>
      <c r="J233" s="81" t="s">
        <v>13725</v>
      </c>
      <c r="L233" s="83">
        <f t="shared" si="6"/>
        <v>194.88</v>
      </c>
      <c r="M233" s="83">
        <f t="shared" si="7"/>
        <v>200.76</v>
      </c>
    </row>
    <row r="234" spans="1:13" ht="14.4" hidden="1" x14ac:dyDescent="0.3">
      <c r="A234" s="10">
        <v>5096091</v>
      </c>
      <c r="B234" s="11" t="s">
        <v>26</v>
      </c>
      <c r="C234" s="11" t="s">
        <v>27</v>
      </c>
      <c r="D234" s="13" t="s">
        <v>7051</v>
      </c>
      <c r="E234" s="12" t="s">
        <v>13931</v>
      </c>
      <c r="F234" s="13"/>
      <c r="G234" s="83">
        <v>16.87</v>
      </c>
      <c r="H234" s="83">
        <v>17.38</v>
      </c>
      <c r="I234" s="82">
        <v>12</v>
      </c>
      <c r="J234" s="81" t="s">
        <v>13725</v>
      </c>
      <c r="L234" s="83">
        <f t="shared" si="6"/>
        <v>202.44</v>
      </c>
      <c r="M234" s="83">
        <f t="shared" si="7"/>
        <v>208.56</v>
      </c>
    </row>
    <row r="235" spans="1:13" ht="14.4" hidden="1" x14ac:dyDescent="0.3">
      <c r="A235" s="10">
        <v>6055500</v>
      </c>
      <c r="B235" s="11" t="s">
        <v>26</v>
      </c>
      <c r="C235" s="11" t="s">
        <v>27</v>
      </c>
      <c r="D235" s="13" t="s">
        <v>119</v>
      </c>
      <c r="E235" s="12" t="s">
        <v>13932</v>
      </c>
      <c r="F235" s="13"/>
      <c r="G235" s="83">
        <v>10.75</v>
      </c>
      <c r="H235" s="83">
        <v>11.07</v>
      </c>
      <c r="I235" s="82">
        <v>12</v>
      </c>
      <c r="J235" s="81" t="s">
        <v>13725</v>
      </c>
      <c r="L235" s="83">
        <f t="shared" si="6"/>
        <v>129</v>
      </c>
      <c r="M235" s="83">
        <f t="shared" si="7"/>
        <v>132.84</v>
      </c>
    </row>
    <row r="236" spans="1:13" ht="14.4" hidden="1" x14ac:dyDescent="0.3">
      <c r="A236" s="10">
        <v>6041853</v>
      </c>
      <c r="B236" s="11" t="s">
        <v>26</v>
      </c>
      <c r="C236" s="11" t="s">
        <v>27</v>
      </c>
      <c r="D236" s="13" t="s">
        <v>125</v>
      </c>
      <c r="E236" s="12" t="s">
        <v>13933</v>
      </c>
      <c r="F236" s="13"/>
      <c r="G236" s="83">
        <v>5.25</v>
      </c>
      <c r="H236" s="83">
        <v>5.41</v>
      </c>
      <c r="I236" s="82">
        <v>12</v>
      </c>
      <c r="J236" s="81" t="s">
        <v>13725</v>
      </c>
      <c r="L236" s="83">
        <f t="shared" si="6"/>
        <v>63</v>
      </c>
      <c r="M236" s="83">
        <f t="shared" si="7"/>
        <v>64.92</v>
      </c>
    </row>
    <row r="237" spans="1:13" ht="14.4" hidden="1" x14ac:dyDescent="0.3">
      <c r="A237" s="10">
        <v>6041058</v>
      </c>
      <c r="B237" s="11" t="s">
        <v>26</v>
      </c>
      <c r="C237" s="11" t="s">
        <v>27</v>
      </c>
      <c r="D237" s="13" t="s">
        <v>4503</v>
      </c>
      <c r="E237" s="12" t="s">
        <v>13934</v>
      </c>
      <c r="F237" s="13"/>
      <c r="G237" s="83">
        <v>14</v>
      </c>
      <c r="H237" s="83">
        <v>14.42</v>
      </c>
      <c r="I237" s="82">
        <v>12</v>
      </c>
      <c r="J237" s="81" t="s">
        <v>13725</v>
      </c>
      <c r="L237" s="83">
        <f t="shared" si="6"/>
        <v>168</v>
      </c>
      <c r="M237" s="83">
        <f t="shared" si="7"/>
        <v>173.04</v>
      </c>
    </row>
    <row r="238" spans="1:13" ht="14.4" hidden="1" x14ac:dyDescent="0.3">
      <c r="A238" s="11">
        <v>6041190</v>
      </c>
      <c r="B238" s="11" t="s">
        <v>26</v>
      </c>
      <c r="C238" s="11" t="s">
        <v>27</v>
      </c>
      <c r="D238" s="13" t="s">
        <v>159</v>
      </c>
      <c r="E238" s="12" t="s">
        <v>13935</v>
      </c>
      <c r="F238" s="13"/>
      <c r="G238" s="83">
        <v>78.39</v>
      </c>
      <c r="H238" s="83">
        <v>80.739999999999995</v>
      </c>
      <c r="I238" s="82">
        <v>12</v>
      </c>
      <c r="J238" s="81" t="s">
        <v>13725</v>
      </c>
      <c r="L238" s="83">
        <f t="shared" si="6"/>
        <v>940.68000000000006</v>
      </c>
      <c r="M238" s="83">
        <f t="shared" si="7"/>
        <v>968.87999999999988</v>
      </c>
    </row>
    <row r="239" spans="1:13" ht="14.4" hidden="1" x14ac:dyDescent="0.3">
      <c r="A239" s="11">
        <v>6063006</v>
      </c>
      <c r="B239" s="11" t="s">
        <v>26</v>
      </c>
      <c r="C239" s="11" t="s">
        <v>27</v>
      </c>
      <c r="D239" s="13" t="s">
        <v>3123</v>
      </c>
      <c r="E239" s="12" t="s">
        <v>13936</v>
      </c>
      <c r="F239" s="13"/>
      <c r="G239" s="83">
        <v>15.75</v>
      </c>
      <c r="H239" s="83">
        <v>16.2225</v>
      </c>
      <c r="I239" s="82">
        <v>12</v>
      </c>
      <c r="J239" s="81" t="s">
        <v>13725</v>
      </c>
      <c r="L239" s="83">
        <f t="shared" si="6"/>
        <v>189</v>
      </c>
      <c r="M239" s="83">
        <f t="shared" si="7"/>
        <v>194.67000000000002</v>
      </c>
    </row>
    <row r="240" spans="1:13" ht="14.4" hidden="1" x14ac:dyDescent="0.3">
      <c r="A240" s="11">
        <v>6061916</v>
      </c>
      <c r="B240" s="11" t="s">
        <v>26</v>
      </c>
      <c r="C240" s="11" t="s">
        <v>27</v>
      </c>
      <c r="D240" s="13" t="s">
        <v>1109</v>
      </c>
      <c r="E240" s="12" t="s">
        <v>13937</v>
      </c>
      <c r="F240" s="13"/>
      <c r="G240" s="83">
        <v>4.7145000000000001</v>
      </c>
      <c r="H240" s="83">
        <v>4.8559350000000006</v>
      </c>
      <c r="I240" s="82">
        <v>11.988545975182946</v>
      </c>
      <c r="J240" s="81" t="s">
        <v>13725</v>
      </c>
      <c r="L240" s="83">
        <f t="shared" si="6"/>
        <v>56.52</v>
      </c>
      <c r="M240" s="83">
        <f t="shared" si="7"/>
        <v>58.215600000000009</v>
      </c>
    </row>
    <row r="241" spans="1:13" ht="14.4" hidden="1" x14ac:dyDescent="0.3">
      <c r="A241" s="11">
        <v>6061610</v>
      </c>
      <c r="B241" s="11" t="s">
        <v>26</v>
      </c>
      <c r="C241" s="11" t="s">
        <v>27</v>
      </c>
      <c r="D241" s="13" t="s">
        <v>2057</v>
      </c>
      <c r="E241" s="12" t="s">
        <v>13938</v>
      </c>
      <c r="F241" s="13"/>
      <c r="G241" s="83">
        <v>1.9320000000000002</v>
      </c>
      <c r="H241" s="83">
        <v>1.9899600000000002</v>
      </c>
      <c r="I241" s="82">
        <v>11.987577639751551</v>
      </c>
      <c r="J241" s="81" t="s">
        <v>13725</v>
      </c>
      <c r="L241" s="83">
        <f t="shared" si="6"/>
        <v>23.16</v>
      </c>
      <c r="M241" s="83">
        <f t="shared" si="7"/>
        <v>23.854799999999997</v>
      </c>
    </row>
    <row r="242" spans="1:13" ht="14.4" hidden="1" x14ac:dyDescent="0.3">
      <c r="A242" s="11">
        <v>6040143</v>
      </c>
      <c r="B242" s="11" t="s">
        <v>26</v>
      </c>
      <c r="C242" s="11" t="s">
        <v>27</v>
      </c>
      <c r="D242" s="13" t="s">
        <v>6760</v>
      </c>
      <c r="E242" s="12" t="s">
        <v>13939</v>
      </c>
      <c r="F242" s="13"/>
      <c r="G242" s="83">
        <v>15.309000000000001</v>
      </c>
      <c r="H242" s="83">
        <v>15.768270000000001</v>
      </c>
      <c r="I242" s="82">
        <v>11.757789535567312</v>
      </c>
      <c r="J242" s="81" t="s">
        <v>13725</v>
      </c>
      <c r="L242" s="83">
        <f t="shared" si="6"/>
        <v>180</v>
      </c>
      <c r="M242" s="83">
        <f t="shared" si="7"/>
        <v>185.4</v>
      </c>
    </row>
    <row r="243" spans="1:13" ht="14.4" hidden="1" x14ac:dyDescent="0.3">
      <c r="A243" s="11">
        <v>6040969</v>
      </c>
      <c r="B243" s="11" t="s">
        <v>26</v>
      </c>
      <c r="C243" s="11" t="s">
        <v>27</v>
      </c>
      <c r="D243" s="13" t="s">
        <v>827</v>
      </c>
      <c r="E243" s="12" t="s">
        <v>13940</v>
      </c>
      <c r="F243" s="13"/>
      <c r="G243" s="83">
        <v>8.82</v>
      </c>
      <c r="H243" s="83">
        <v>9.0846</v>
      </c>
      <c r="I243" s="82">
        <v>11.548752834467118</v>
      </c>
      <c r="J243" s="81" t="s">
        <v>13725</v>
      </c>
      <c r="L243" s="83">
        <f t="shared" si="6"/>
        <v>101.85999999999999</v>
      </c>
      <c r="M243" s="83">
        <f t="shared" si="7"/>
        <v>104.91579999999998</v>
      </c>
    </row>
    <row r="244" spans="1:13" ht="14.4" hidden="1" x14ac:dyDescent="0.3">
      <c r="A244" s="10">
        <v>6063172</v>
      </c>
      <c r="B244" s="11" t="s">
        <v>26</v>
      </c>
      <c r="C244" s="11" t="s">
        <v>27</v>
      </c>
      <c r="D244" s="13" t="s">
        <v>6202</v>
      </c>
      <c r="E244" s="12" t="s">
        <v>13941</v>
      </c>
      <c r="F244" s="19"/>
      <c r="G244" s="83">
        <v>10.731000000000002</v>
      </c>
      <c r="H244" s="83">
        <v>11.052930000000002</v>
      </c>
      <c r="I244" s="82">
        <v>11.246854906346098</v>
      </c>
      <c r="J244" s="81" t="s">
        <v>13725</v>
      </c>
      <c r="L244" s="83">
        <f t="shared" si="6"/>
        <v>120.69</v>
      </c>
      <c r="M244" s="83">
        <f t="shared" si="7"/>
        <v>124.3107</v>
      </c>
    </row>
    <row r="245" spans="1:13" ht="14.4" hidden="1" x14ac:dyDescent="0.3">
      <c r="A245" s="10">
        <v>5023890</v>
      </c>
      <c r="B245" s="11" t="s">
        <v>26</v>
      </c>
      <c r="C245" s="11" t="s">
        <v>27</v>
      </c>
      <c r="D245" s="13" t="s">
        <v>245</v>
      </c>
      <c r="E245" s="12" t="s">
        <v>13730</v>
      </c>
      <c r="F245" s="19" t="s">
        <v>232</v>
      </c>
      <c r="G245" s="83">
        <v>11.45</v>
      </c>
      <c r="H245" s="83">
        <v>11.45</v>
      </c>
      <c r="I245" s="82">
        <v>11.000000000000002</v>
      </c>
      <c r="J245" s="81" t="s">
        <v>13722</v>
      </c>
      <c r="L245" s="83">
        <f t="shared" si="6"/>
        <v>125.95000000000002</v>
      </c>
      <c r="M245" s="83">
        <f t="shared" si="7"/>
        <v>125.95000000000002</v>
      </c>
    </row>
    <row r="246" spans="1:13" ht="14.4" hidden="1" x14ac:dyDescent="0.3">
      <c r="A246" s="10">
        <v>5040522</v>
      </c>
      <c r="B246" s="11" t="s">
        <v>26</v>
      </c>
      <c r="C246" s="11" t="s">
        <v>27</v>
      </c>
      <c r="D246" s="13" t="s">
        <v>283</v>
      </c>
      <c r="E246" s="12" t="s">
        <v>13942</v>
      </c>
      <c r="F246" s="19" t="s">
        <v>248</v>
      </c>
      <c r="G246" s="83">
        <v>50</v>
      </c>
      <c r="H246" s="83">
        <v>50</v>
      </c>
      <c r="I246" s="82">
        <v>11</v>
      </c>
      <c r="J246" s="81" t="s">
        <v>13722</v>
      </c>
      <c r="L246" s="83">
        <f t="shared" si="6"/>
        <v>550</v>
      </c>
      <c r="M246" s="83">
        <f t="shared" si="7"/>
        <v>550</v>
      </c>
    </row>
    <row r="247" spans="1:13" ht="14.4" hidden="1" x14ac:dyDescent="0.3">
      <c r="A247" s="10">
        <v>5025055</v>
      </c>
      <c r="B247" s="11" t="s">
        <v>26</v>
      </c>
      <c r="C247" s="11" t="s">
        <v>27</v>
      </c>
      <c r="D247" s="13" t="s">
        <v>298</v>
      </c>
      <c r="E247" s="12" t="s">
        <v>13746</v>
      </c>
      <c r="F247" s="13" t="s">
        <v>248</v>
      </c>
      <c r="G247" s="83">
        <v>9.25</v>
      </c>
      <c r="H247" s="83">
        <v>9.5299999999999994</v>
      </c>
      <c r="I247" s="82">
        <v>11</v>
      </c>
      <c r="J247" s="81" t="s">
        <v>13725</v>
      </c>
      <c r="L247" s="83">
        <f t="shared" si="6"/>
        <v>101.75</v>
      </c>
      <c r="M247" s="83">
        <f t="shared" si="7"/>
        <v>104.83</v>
      </c>
    </row>
    <row r="248" spans="1:13" ht="14.4" hidden="1" x14ac:dyDescent="0.3">
      <c r="A248" s="10">
        <v>6041125</v>
      </c>
      <c r="B248" s="11" t="s">
        <v>26</v>
      </c>
      <c r="C248" s="11" t="s">
        <v>27</v>
      </c>
      <c r="D248" s="13" t="s">
        <v>99</v>
      </c>
      <c r="E248" s="12" t="s">
        <v>13943</v>
      </c>
      <c r="F248" s="13"/>
      <c r="G248" s="83">
        <v>2.5</v>
      </c>
      <c r="H248" s="83">
        <v>2.58</v>
      </c>
      <c r="I248" s="82">
        <v>11</v>
      </c>
      <c r="J248" s="81" t="s">
        <v>13725</v>
      </c>
      <c r="L248" s="83">
        <f t="shared" si="6"/>
        <v>27.5</v>
      </c>
      <c r="M248" s="83">
        <f t="shared" si="7"/>
        <v>28.380000000000003</v>
      </c>
    </row>
    <row r="249" spans="1:13" ht="14.4" hidden="1" x14ac:dyDescent="0.3">
      <c r="A249" s="10">
        <v>6042086</v>
      </c>
      <c r="B249" s="11" t="s">
        <v>26</v>
      </c>
      <c r="C249" s="11" t="s">
        <v>27</v>
      </c>
      <c r="D249" s="13" t="s">
        <v>2966</v>
      </c>
      <c r="E249" s="12" t="s">
        <v>13944</v>
      </c>
      <c r="F249" s="13"/>
      <c r="G249" s="83">
        <v>3.25</v>
      </c>
      <c r="H249" s="83">
        <v>3.35</v>
      </c>
      <c r="I249" s="82">
        <v>11</v>
      </c>
      <c r="J249" s="81" t="s">
        <v>13725</v>
      </c>
      <c r="L249" s="83">
        <f t="shared" si="6"/>
        <v>35.75</v>
      </c>
      <c r="M249" s="83">
        <f t="shared" si="7"/>
        <v>36.85</v>
      </c>
    </row>
    <row r="250" spans="1:13" ht="14.4" hidden="1" x14ac:dyDescent="0.3">
      <c r="A250" s="10">
        <v>6042296</v>
      </c>
      <c r="B250" s="11" t="s">
        <v>26</v>
      </c>
      <c r="C250" s="11" t="s">
        <v>27</v>
      </c>
      <c r="D250" s="13" t="s">
        <v>181</v>
      </c>
      <c r="E250" s="12" t="s">
        <v>13945</v>
      </c>
      <c r="F250" s="13"/>
      <c r="G250" s="83">
        <v>9.25</v>
      </c>
      <c r="H250" s="83">
        <v>9.5299999999999994</v>
      </c>
      <c r="I250" s="82">
        <v>11</v>
      </c>
      <c r="J250" s="81" t="s">
        <v>13725</v>
      </c>
      <c r="L250" s="83">
        <f t="shared" si="6"/>
        <v>101.75</v>
      </c>
      <c r="M250" s="83">
        <f t="shared" si="7"/>
        <v>104.83</v>
      </c>
    </row>
    <row r="251" spans="1:13" ht="14.4" hidden="1" x14ac:dyDescent="0.3">
      <c r="A251" s="10">
        <v>6048581</v>
      </c>
      <c r="B251" s="11" t="s">
        <v>26</v>
      </c>
      <c r="C251" s="11" t="s">
        <v>27</v>
      </c>
      <c r="D251" s="13" t="s">
        <v>6338</v>
      </c>
      <c r="E251" s="12" t="s">
        <v>13946</v>
      </c>
      <c r="F251" s="13"/>
      <c r="G251" s="83">
        <v>5.53</v>
      </c>
      <c r="H251" s="83">
        <v>5.7</v>
      </c>
      <c r="I251" s="82">
        <v>11</v>
      </c>
      <c r="J251" s="81" t="s">
        <v>13725</v>
      </c>
      <c r="L251" s="83">
        <f t="shared" si="6"/>
        <v>60.830000000000005</v>
      </c>
      <c r="M251" s="83">
        <f t="shared" si="7"/>
        <v>62.7</v>
      </c>
    </row>
    <row r="252" spans="1:13" ht="14.4" hidden="1" x14ac:dyDescent="0.3">
      <c r="A252" s="11">
        <v>5028781</v>
      </c>
      <c r="B252" s="11" t="s">
        <v>26</v>
      </c>
      <c r="C252" s="11" t="s">
        <v>27</v>
      </c>
      <c r="D252" s="13" t="s">
        <v>7005</v>
      </c>
      <c r="E252" s="12" t="s">
        <v>13947</v>
      </c>
      <c r="F252" s="13" t="s">
        <v>8918</v>
      </c>
      <c r="G252" s="83">
        <v>34.24</v>
      </c>
      <c r="H252" s="83">
        <v>35.26</v>
      </c>
      <c r="I252" s="82">
        <v>10.999999999999998</v>
      </c>
      <c r="J252" s="81" t="s">
        <v>13725</v>
      </c>
      <c r="L252" s="83">
        <f t="shared" si="6"/>
        <v>376.64</v>
      </c>
      <c r="M252" s="83">
        <f t="shared" si="7"/>
        <v>387.8599999999999</v>
      </c>
    </row>
    <row r="253" spans="1:13" ht="14.4" hidden="1" x14ac:dyDescent="0.3">
      <c r="A253" s="10">
        <v>6062076</v>
      </c>
      <c r="B253" s="11" t="s">
        <v>26</v>
      </c>
      <c r="C253" s="11" t="s">
        <v>27</v>
      </c>
      <c r="D253" s="13" t="s">
        <v>2573</v>
      </c>
      <c r="E253" s="12" t="s">
        <v>13948</v>
      </c>
      <c r="F253" s="13"/>
      <c r="G253" s="83">
        <v>16.2225</v>
      </c>
      <c r="H253" s="83">
        <v>16.709175000000002</v>
      </c>
      <c r="I253" s="82">
        <v>10.99830482354754</v>
      </c>
      <c r="J253" s="81" t="s">
        <v>13725</v>
      </c>
      <c r="L253" s="83">
        <f t="shared" si="6"/>
        <v>178.42</v>
      </c>
      <c r="M253" s="83">
        <f t="shared" si="7"/>
        <v>183.77259999999998</v>
      </c>
    </row>
    <row r="254" spans="1:13" ht="14.4" hidden="1" x14ac:dyDescent="0.3">
      <c r="A254" s="10">
        <v>6042118</v>
      </c>
      <c r="B254" s="11" t="s">
        <v>26</v>
      </c>
      <c r="C254" s="11" t="s">
        <v>27</v>
      </c>
      <c r="D254" s="13" t="s">
        <v>3047</v>
      </c>
      <c r="E254" s="12" t="s">
        <v>13949</v>
      </c>
      <c r="F254" s="13"/>
      <c r="G254" s="83">
        <v>4.8405000000000005</v>
      </c>
      <c r="H254" s="83">
        <v>4.9857150000000008</v>
      </c>
      <c r="I254" s="82">
        <v>10.511310814998449</v>
      </c>
      <c r="J254" s="81" t="s">
        <v>13725</v>
      </c>
      <c r="L254" s="83">
        <f t="shared" si="6"/>
        <v>50.879999999999995</v>
      </c>
      <c r="M254" s="83">
        <f t="shared" si="7"/>
        <v>52.406399999999998</v>
      </c>
    </row>
    <row r="255" spans="1:13" ht="14.4" hidden="1" x14ac:dyDescent="0.3">
      <c r="A255" s="11">
        <v>6059857</v>
      </c>
      <c r="B255" s="11" t="s">
        <v>26</v>
      </c>
      <c r="C255" s="11" t="s">
        <v>27</v>
      </c>
      <c r="D255" s="13" t="s">
        <v>2142</v>
      </c>
      <c r="E255" s="12" t="s">
        <v>13950</v>
      </c>
      <c r="F255" s="13"/>
      <c r="G255" s="83">
        <v>20.118000000000002</v>
      </c>
      <c r="H255" s="83">
        <v>20.721540000000001</v>
      </c>
      <c r="I255" s="82">
        <v>10.338999900586538</v>
      </c>
      <c r="J255" s="81" t="s">
        <v>13725</v>
      </c>
      <c r="L255" s="83">
        <f t="shared" si="6"/>
        <v>208</v>
      </c>
      <c r="M255" s="83">
        <f t="shared" si="7"/>
        <v>214.23999999999998</v>
      </c>
    </row>
    <row r="256" spans="1:13" ht="14.4" hidden="1" x14ac:dyDescent="0.3">
      <c r="A256" s="11">
        <v>6042328</v>
      </c>
      <c r="B256" s="11" t="s">
        <v>26</v>
      </c>
      <c r="C256" s="11" t="s">
        <v>27</v>
      </c>
      <c r="D256" s="13" t="s">
        <v>3019</v>
      </c>
      <c r="E256" s="12" t="s">
        <v>13951</v>
      </c>
      <c r="F256" s="13"/>
      <c r="G256" s="83">
        <v>0.59849999999999992</v>
      </c>
      <c r="H256" s="83">
        <v>0.61645499999999998</v>
      </c>
      <c r="I256" s="82">
        <v>10.025062656641605</v>
      </c>
      <c r="J256" s="81" t="s">
        <v>13725</v>
      </c>
      <c r="L256" s="83">
        <f t="shared" si="6"/>
        <v>6</v>
      </c>
      <c r="M256" s="83">
        <f t="shared" si="7"/>
        <v>6.1800000000000006</v>
      </c>
    </row>
    <row r="257" spans="1:13" ht="14.4" hidden="1" x14ac:dyDescent="0.3">
      <c r="A257" s="11">
        <v>6061943</v>
      </c>
      <c r="B257" s="11" t="s">
        <v>26</v>
      </c>
      <c r="C257" s="11" t="s">
        <v>27</v>
      </c>
      <c r="D257" s="13" t="s">
        <v>3074</v>
      </c>
      <c r="E257" s="12" t="s">
        <v>13952</v>
      </c>
      <c r="F257" s="13"/>
      <c r="G257" s="83">
        <v>1.6275000000000002</v>
      </c>
      <c r="H257" s="83">
        <v>1.68</v>
      </c>
      <c r="I257" s="82">
        <v>10.015360983102916</v>
      </c>
      <c r="J257" s="81" t="s">
        <v>13725</v>
      </c>
      <c r="L257" s="83">
        <f t="shared" si="6"/>
        <v>16.299999999999997</v>
      </c>
      <c r="M257" s="83">
        <f t="shared" si="7"/>
        <v>16.825806451612898</v>
      </c>
    </row>
    <row r="258" spans="1:13" ht="14.4" hidden="1" x14ac:dyDescent="0.3">
      <c r="A258" s="11">
        <v>6048872</v>
      </c>
      <c r="B258" s="11" t="s">
        <v>26</v>
      </c>
      <c r="C258" s="11" t="s">
        <v>27</v>
      </c>
      <c r="D258" s="13" t="s">
        <v>5714</v>
      </c>
      <c r="E258" s="12" t="s">
        <v>13953</v>
      </c>
      <c r="F258" s="13"/>
      <c r="G258" s="83">
        <v>11.6655</v>
      </c>
      <c r="H258" s="83">
        <v>12.015465000000001</v>
      </c>
      <c r="I258" s="82">
        <v>10.003857528610004</v>
      </c>
      <c r="J258" s="81" t="s">
        <v>13725</v>
      </c>
      <c r="L258" s="83">
        <f t="shared" si="6"/>
        <v>116.7</v>
      </c>
      <c r="M258" s="83">
        <f t="shared" si="7"/>
        <v>120.20100000000001</v>
      </c>
    </row>
    <row r="259" spans="1:13" ht="14.4" hidden="1" x14ac:dyDescent="0.3">
      <c r="A259" s="11">
        <v>6048484</v>
      </c>
      <c r="B259" s="11" t="s">
        <v>26</v>
      </c>
      <c r="C259" s="11" t="s">
        <v>27</v>
      </c>
      <c r="D259" s="13" t="s">
        <v>2748</v>
      </c>
      <c r="E259" s="12" t="s">
        <v>13954</v>
      </c>
      <c r="F259" s="13"/>
      <c r="G259" s="83">
        <v>7.0875000000000004</v>
      </c>
      <c r="H259" s="83">
        <v>7.3</v>
      </c>
      <c r="I259" s="82">
        <v>10.003527336860669</v>
      </c>
      <c r="J259" s="81" t="s">
        <v>13725</v>
      </c>
      <c r="L259" s="83">
        <f t="shared" ref="L259:L322" si="8">SUM(G259*I259)</f>
        <v>70.899999999999991</v>
      </c>
      <c r="M259" s="83">
        <f t="shared" ref="M259:M322" si="9">SUM(H259*I259)</f>
        <v>73.025749559082882</v>
      </c>
    </row>
    <row r="260" spans="1:13" ht="14.4" hidden="1" x14ac:dyDescent="0.3">
      <c r="A260" s="11">
        <v>6056240</v>
      </c>
      <c r="B260" s="11" t="s">
        <v>26</v>
      </c>
      <c r="C260" s="11" t="s">
        <v>27</v>
      </c>
      <c r="D260" s="13" t="s">
        <v>2755</v>
      </c>
      <c r="E260" s="12" t="s">
        <v>13955</v>
      </c>
      <c r="F260" s="13"/>
      <c r="G260" s="83">
        <v>11.896500000000001</v>
      </c>
      <c r="H260" s="83">
        <v>12.253395000000001</v>
      </c>
      <c r="I260" s="82">
        <v>10.002942041776993</v>
      </c>
      <c r="J260" s="81" t="s">
        <v>13725</v>
      </c>
      <c r="L260" s="83">
        <f t="shared" si="8"/>
        <v>119.00000000000001</v>
      </c>
      <c r="M260" s="83">
        <f t="shared" si="9"/>
        <v>122.57000000000001</v>
      </c>
    </row>
    <row r="261" spans="1:13" ht="14.4" hidden="1" x14ac:dyDescent="0.3">
      <c r="A261" s="11">
        <v>6054307</v>
      </c>
      <c r="B261" s="11" t="s">
        <v>26</v>
      </c>
      <c r="C261" s="11" t="s">
        <v>27</v>
      </c>
      <c r="D261" s="13" t="s">
        <v>2741</v>
      </c>
      <c r="E261" s="12" t="s">
        <v>13956</v>
      </c>
      <c r="F261" s="13"/>
      <c r="G261" s="83">
        <v>6.2685000000000004</v>
      </c>
      <c r="H261" s="83">
        <v>6.4565550000000007</v>
      </c>
      <c r="I261" s="82">
        <v>10.002392916965782</v>
      </c>
      <c r="J261" s="81" t="s">
        <v>13725</v>
      </c>
      <c r="L261" s="83">
        <f t="shared" si="8"/>
        <v>62.70000000000001</v>
      </c>
      <c r="M261" s="83">
        <f t="shared" si="9"/>
        <v>64.581000000000017</v>
      </c>
    </row>
    <row r="262" spans="1:13" ht="14.4" hidden="1" x14ac:dyDescent="0.3">
      <c r="A262" s="10">
        <v>6055257</v>
      </c>
      <c r="B262" s="11" t="s">
        <v>26</v>
      </c>
      <c r="C262" s="11" t="s">
        <v>27</v>
      </c>
      <c r="D262" s="13" t="s">
        <v>2918</v>
      </c>
      <c r="E262" s="12" t="s">
        <v>13957</v>
      </c>
      <c r="F262" s="13"/>
      <c r="G262" s="83">
        <v>15.077999999999999</v>
      </c>
      <c r="H262" s="83">
        <v>15.530339999999999</v>
      </c>
      <c r="I262" s="82">
        <v>10.001326435866828</v>
      </c>
      <c r="J262" s="81" t="s">
        <v>13725</v>
      </c>
      <c r="L262" s="83">
        <f t="shared" si="8"/>
        <v>150.80000000000001</v>
      </c>
      <c r="M262" s="83">
        <f t="shared" si="9"/>
        <v>155.32400000000001</v>
      </c>
    </row>
    <row r="263" spans="1:13" ht="14.4" hidden="1" x14ac:dyDescent="0.3">
      <c r="A263" s="10">
        <v>6040937</v>
      </c>
      <c r="B263" s="11" t="s">
        <v>26</v>
      </c>
      <c r="C263" s="11" t="s">
        <v>27</v>
      </c>
      <c r="D263" s="13" t="s">
        <v>5563</v>
      </c>
      <c r="E263" s="12" t="s">
        <v>13958</v>
      </c>
      <c r="F263" s="19"/>
      <c r="G263" s="83">
        <v>10.489500000000001</v>
      </c>
      <c r="H263" s="83">
        <v>10.804185000000002</v>
      </c>
      <c r="I263" s="82">
        <v>10.000476667143332</v>
      </c>
      <c r="J263" s="81" t="s">
        <v>13725</v>
      </c>
      <c r="L263" s="83">
        <f t="shared" si="8"/>
        <v>104.89999999999999</v>
      </c>
      <c r="M263" s="83">
        <f t="shared" si="9"/>
        <v>108.047</v>
      </c>
    </row>
    <row r="264" spans="1:13" ht="14.4" hidden="1" x14ac:dyDescent="0.3">
      <c r="A264" s="10">
        <v>5026989</v>
      </c>
      <c r="B264" s="11" t="s">
        <v>26</v>
      </c>
      <c r="C264" s="11" t="s">
        <v>27</v>
      </c>
      <c r="D264" s="13" t="s">
        <v>261</v>
      </c>
      <c r="E264" s="12" t="s">
        <v>13737</v>
      </c>
      <c r="F264" s="19" t="s">
        <v>248</v>
      </c>
      <c r="G264" s="83">
        <v>11.84</v>
      </c>
      <c r="H264" s="83">
        <v>12.2</v>
      </c>
      <c r="I264" s="82">
        <v>10</v>
      </c>
      <c r="J264" s="81" t="s">
        <v>13725</v>
      </c>
      <c r="L264" s="83">
        <f t="shared" si="8"/>
        <v>118.4</v>
      </c>
      <c r="M264" s="83">
        <f t="shared" si="9"/>
        <v>122</v>
      </c>
    </row>
    <row r="265" spans="1:13" ht="14.4" hidden="1" x14ac:dyDescent="0.3">
      <c r="A265" s="10">
        <v>5089494</v>
      </c>
      <c r="B265" s="11" t="s">
        <v>26</v>
      </c>
      <c r="C265" s="11" t="s">
        <v>27</v>
      </c>
      <c r="D265" s="13" t="s">
        <v>272</v>
      </c>
      <c r="E265" s="12" t="s">
        <v>13959</v>
      </c>
      <c r="F265" s="19" t="s">
        <v>232</v>
      </c>
      <c r="G265" s="83">
        <v>22.52</v>
      </c>
      <c r="H265" s="83">
        <v>23.2</v>
      </c>
      <c r="I265" s="82">
        <v>10</v>
      </c>
      <c r="J265" s="81" t="s">
        <v>13725</v>
      </c>
      <c r="L265" s="83">
        <f t="shared" si="8"/>
        <v>225.2</v>
      </c>
      <c r="M265" s="83">
        <f t="shared" si="9"/>
        <v>232</v>
      </c>
    </row>
    <row r="266" spans="1:13" ht="14.4" hidden="1" x14ac:dyDescent="0.3">
      <c r="A266" s="10">
        <v>5024212</v>
      </c>
      <c r="B266" s="11" t="s">
        <v>26</v>
      </c>
      <c r="C266" s="11" t="s">
        <v>27</v>
      </c>
      <c r="D266" s="13" t="s">
        <v>277</v>
      </c>
      <c r="E266" s="12" t="s">
        <v>13752</v>
      </c>
      <c r="F266" s="19" t="s">
        <v>235</v>
      </c>
      <c r="G266" s="83">
        <v>15.58</v>
      </c>
      <c r="H266" s="83">
        <v>16.05</v>
      </c>
      <c r="I266" s="82">
        <v>10</v>
      </c>
      <c r="J266" s="81" t="s">
        <v>13725</v>
      </c>
      <c r="L266" s="83">
        <f t="shared" si="8"/>
        <v>155.80000000000001</v>
      </c>
      <c r="M266" s="83">
        <f t="shared" si="9"/>
        <v>160.5</v>
      </c>
    </row>
    <row r="267" spans="1:13" ht="14.4" hidden="1" x14ac:dyDescent="0.3">
      <c r="A267" s="10">
        <v>5073354</v>
      </c>
      <c r="B267" s="11" t="s">
        <v>26</v>
      </c>
      <c r="C267" s="11" t="s">
        <v>27</v>
      </c>
      <c r="D267" s="13" t="s">
        <v>307</v>
      </c>
      <c r="E267" s="12" t="s">
        <v>13960</v>
      </c>
      <c r="F267" s="13" t="s">
        <v>235</v>
      </c>
      <c r="G267" s="83">
        <v>20.52</v>
      </c>
      <c r="H267" s="83">
        <v>21.13</v>
      </c>
      <c r="I267" s="82">
        <v>10</v>
      </c>
      <c r="J267" s="81" t="s">
        <v>13725</v>
      </c>
      <c r="L267" s="83">
        <f t="shared" si="8"/>
        <v>205.2</v>
      </c>
      <c r="M267" s="83">
        <f t="shared" si="9"/>
        <v>211.29999999999998</v>
      </c>
    </row>
    <row r="268" spans="1:13" ht="14.4" hidden="1" x14ac:dyDescent="0.3">
      <c r="A268" s="10">
        <v>6042097</v>
      </c>
      <c r="B268" s="11" t="s">
        <v>26</v>
      </c>
      <c r="C268" s="11" t="s">
        <v>27</v>
      </c>
      <c r="D268" s="13" t="s">
        <v>3026</v>
      </c>
      <c r="E268" s="12" t="s">
        <v>13961</v>
      </c>
      <c r="F268" s="13"/>
      <c r="G268" s="83">
        <v>1.5</v>
      </c>
      <c r="H268" s="83">
        <v>1.5449999999999999</v>
      </c>
      <c r="I268" s="82">
        <v>10</v>
      </c>
      <c r="J268" s="81" t="s">
        <v>13725</v>
      </c>
      <c r="L268" s="83">
        <f t="shared" si="8"/>
        <v>15</v>
      </c>
      <c r="M268" s="83">
        <f t="shared" si="9"/>
        <v>15.45</v>
      </c>
    </row>
    <row r="269" spans="1:13" ht="14.4" hidden="1" x14ac:dyDescent="0.3">
      <c r="A269" s="11">
        <v>6055433</v>
      </c>
      <c r="B269" s="11" t="s">
        <v>26</v>
      </c>
      <c r="C269" s="11" t="s">
        <v>27</v>
      </c>
      <c r="D269" s="13" t="s">
        <v>6298</v>
      </c>
      <c r="E269" s="12" t="s">
        <v>13962</v>
      </c>
      <c r="F269" s="13"/>
      <c r="G269" s="83">
        <v>1.06</v>
      </c>
      <c r="H269" s="83">
        <v>1.0918000000000001</v>
      </c>
      <c r="I269" s="82">
        <v>10</v>
      </c>
      <c r="J269" s="81" t="s">
        <v>13725</v>
      </c>
      <c r="L269" s="83">
        <f t="shared" si="8"/>
        <v>10.600000000000001</v>
      </c>
      <c r="M269" s="83">
        <f t="shared" si="9"/>
        <v>10.918000000000001</v>
      </c>
    </row>
    <row r="270" spans="1:13" ht="14.4" hidden="1" x14ac:dyDescent="0.3">
      <c r="A270" s="11">
        <v>6041068</v>
      </c>
      <c r="B270" s="11" t="s">
        <v>26</v>
      </c>
      <c r="C270" s="11" t="s">
        <v>27</v>
      </c>
      <c r="D270" s="13" t="s">
        <v>4510</v>
      </c>
      <c r="E270" s="12" t="s">
        <v>13963</v>
      </c>
      <c r="F270" s="13"/>
      <c r="G270" s="83">
        <v>52.332000000000008</v>
      </c>
      <c r="H270" s="83">
        <v>53.9</v>
      </c>
      <c r="I270" s="82">
        <v>9.9996178246579515</v>
      </c>
      <c r="J270" s="81" t="s">
        <v>13725</v>
      </c>
      <c r="L270" s="83">
        <f t="shared" si="8"/>
        <v>523.29999999999995</v>
      </c>
      <c r="M270" s="83">
        <f t="shared" si="9"/>
        <v>538.97940074906353</v>
      </c>
    </row>
    <row r="271" spans="1:13" ht="14.4" hidden="1" x14ac:dyDescent="0.3">
      <c r="A271" s="10">
        <v>6060526</v>
      </c>
      <c r="B271" s="11" t="s">
        <v>26</v>
      </c>
      <c r="C271" s="11" t="s">
        <v>27</v>
      </c>
      <c r="D271" s="13" t="s">
        <v>2163</v>
      </c>
      <c r="E271" s="12" t="s">
        <v>13964</v>
      </c>
      <c r="F271" s="13"/>
      <c r="G271" s="83">
        <v>29.431500000000003</v>
      </c>
      <c r="H271" s="83">
        <v>29.43</v>
      </c>
      <c r="I271" s="82">
        <v>9.9994903419805308</v>
      </c>
      <c r="J271" s="81" t="s">
        <v>13722</v>
      </c>
      <c r="L271" s="83">
        <f t="shared" si="8"/>
        <v>294.3</v>
      </c>
      <c r="M271" s="83">
        <f t="shared" si="9"/>
        <v>294.28500076448699</v>
      </c>
    </row>
    <row r="272" spans="1:13" ht="14.4" hidden="1" x14ac:dyDescent="0.3">
      <c r="A272" s="11">
        <v>6054438</v>
      </c>
      <c r="B272" s="11" t="s">
        <v>26</v>
      </c>
      <c r="C272" s="11" t="s">
        <v>27</v>
      </c>
      <c r="D272" s="13" t="s">
        <v>221</v>
      </c>
      <c r="E272" s="12" t="s">
        <v>13965</v>
      </c>
      <c r="F272" s="13"/>
      <c r="G272" s="83">
        <v>5.4177999999999997</v>
      </c>
      <c r="H272" s="83">
        <v>6.18</v>
      </c>
      <c r="I272" s="82">
        <v>9.9671453357451369</v>
      </c>
      <c r="J272" s="81" t="s">
        <v>13725</v>
      </c>
      <c r="L272" s="83">
        <f t="shared" si="8"/>
        <v>54</v>
      </c>
      <c r="M272" s="83">
        <f t="shared" si="9"/>
        <v>61.596958174904941</v>
      </c>
    </row>
    <row r="273" spans="1:13" ht="14.4" hidden="1" x14ac:dyDescent="0.3">
      <c r="A273" s="11">
        <v>6042346</v>
      </c>
      <c r="B273" s="11" t="s">
        <v>26</v>
      </c>
      <c r="C273" s="11" t="s">
        <v>27</v>
      </c>
      <c r="D273" s="13" t="s">
        <v>2852</v>
      </c>
      <c r="E273" s="12" t="s">
        <v>13966</v>
      </c>
      <c r="F273" s="13"/>
      <c r="G273" s="83">
        <v>3.8220000000000005</v>
      </c>
      <c r="H273" s="83">
        <v>3.9366600000000007</v>
      </c>
      <c r="I273" s="82">
        <v>9.772370486656202</v>
      </c>
      <c r="J273" s="81" t="s">
        <v>13725</v>
      </c>
      <c r="L273" s="83">
        <f t="shared" si="8"/>
        <v>37.350000000000009</v>
      </c>
      <c r="M273" s="83">
        <f t="shared" si="9"/>
        <v>38.470500000000008</v>
      </c>
    </row>
    <row r="274" spans="1:13" ht="14.4" hidden="1" x14ac:dyDescent="0.3">
      <c r="A274" s="10">
        <v>6048212</v>
      </c>
      <c r="B274" s="11" t="s">
        <v>26</v>
      </c>
      <c r="C274" s="11" t="s">
        <v>27</v>
      </c>
      <c r="D274" s="13" t="s">
        <v>329</v>
      </c>
      <c r="E274" s="12" t="s">
        <v>13967</v>
      </c>
      <c r="F274" s="13"/>
      <c r="G274" s="83">
        <v>62.8215</v>
      </c>
      <c r="H274" s="83">
        <v>64.706145000000006</v>
      </c>
      <c r="I274" s="82">
        <v>9.3779995702108359</v>
      </c>
      <c r="J274" s="81" t="s">
        <v>13725</v>
      </c>
      <c r="L274" s="83">
        <f t="shared" si="8"/>
        <v>589.14</v>
      </c>
      <c r="M274" s="83">
        <f t="shared" si="9"/>
        <v>606.81420000000014</v>
      </c>
    </row>
    <row r="275" spans="1:13" ht="14.4" hidden="1" x14ac:dyDescent="0.3">
      <c r="A275" s="11">
        <v>5041116</v>
      </c>
      <c r="B275" s="11" t="s">
        <v>26</v>
      </c>
      <c r="C275" s="11" t="s">
        <v>27</v>
      </c>
      <c r="D275" s="13" t="s">
        <v>6382</v>
      </c>
      <c r="E275" s="12" t="s">
        <v>13968</v>
      </c>
      <c r="F275" s="13"/>
      <c r="G275" s="83">
        <v>66.259900000000002</v>
      </c>
      <c r="H275" s="83">
        <v>43</v>
      </c>
      <c r="I275" s="82">
        <v>9.0854347803120739</v>
      </c>
      <c r="J275" s="81" t="s">
        <v>13721</v>
      </c>
      <c r="L275" s="83">
        <f t="shared" si="8"/>
        <v>602</v>
      </c>
      <c r="M275" s="83">
        <f t="shared" si="9"/>
        <v>390.67369555341918</v>
      </c>
    </row>
    <row r="276" spans="1:13" ht="14.4" hidden="1" x14ac:dyDescent="0.3">
      <c r="A276" s="11">
        <v>6054968</v>
      </c>
      <c r="B276" s="11" t="s">
        <v>26</v>
      </c>
      <c r="C276" s="11" t="s">
        <v>27</v>
      </c>
      <c r="D276" s="13" t="s">
        <v>2705</v>
      </c>
      <c r="E276" s="12" t="s">
        <v>13969</v>
      </c>
      <c r="F276" s="13"/>
      <c r="G276" s="83">
        <v>9.6180000000000003</v>
      </c>
      <c r="H276" s="83">
        <v>9.9065400000000015</v>
      </c>
      <c r="I276" s="82">
        <v>9.0018714909544606</v>
      </c>
      <c r="J276" s="81" t="s">
        <v>13725</v>
      </c>
      <c r="L276" s="83">
        <f t="shared" si="8"/>
        <v>86.58</v>
      </c>
      <c r="M276" s="83">
        <f t="shared" si="9"/>
        <v>89.17740000000002</v>
      </c>
    </row>
    <row r="277" spans="1:13" ht="14.4" hidden="1" x14ac:dyDescent="0.3">
      <c r="A277" s="11">
        <v>6060521</v>
      </c>
      <c r="B277" s="11" t="s">
        <v>26</v>
      </c>
      <c r="C277" s="11" t="s">
        <v>27</v>
      </c>
      <c r="D277" s="13" t="s">
        <v>2168</v>
      </c>
      <c r="E277" s="12" t="s">
        <v>13970</v>
      </c>
      <c r="F277" s="13"/>
      <c r="G277" s="83">
        <v>15.288000000000002</v>
      </c>
      <c r="H277" s="83">
        <v>15.29</v>
      </c>
      <c r="I277" s="82">
        <v>9.001177394034535</v>
      </c>
      <c r="J277" s="81" t="s">
        <v>13725</v>
      </c>
      <c r="L277" s="83">
        <f t="shared" si="8"/>
        <v>137.60999999999999</v>
      </c>
      <c r="M277" s="83">
        <f t="shared" si="9"/>
        <v>137.62800235478804</v>
      </c>
    </row>
    <row r="278" spans="1:13" ht="14.4" hidden="1" x14ac:dyDescent="0.3">
      <c r="A278" s="10">
        <v>6041139</v>
      </c>
      <c r="B278" s="11" t="s">
        <v>26</v>
      </c>
      <c r="C278" s="11" t="s">
        <v>27</v>
      </c>
      <c r="D278" s="13" t="s">
        <v>822</v>
      </c>
      <c r="E278" s="12" t="s">
        <v>13971</v>
      </c>
      <c r="F278" s="19"/>
      <c r="G278" s="83">
        <v>27.699000000000002</v>
      </c>
      <c r="H278" s="83">
        <v>28.529970000000002</v>
      </c>
      <c r="I278" s="82">
        <v>9.0003249214773078</v>
      </c>
      <c r="J278" s="81" t="s">
        <v>13725</v>
      </c>
      <c r="L278" s="83">
        <f t="shared" si="8"/>
        <v>249.29999999999995</v>
      </c>
      <c r="M278" s="83">
        <f t="shared" si="9"/>
        <v>256.77899999999994</v>
      </c>
    </row>
    <row r="279" spans="1:13" ht="14.4" hidden="1" x14ac:dyDescent="0.3">
      <c r="A279" s="10">
        <v>5017818</v>
      </c>
      <c r="B279" s="11" t="s">
        <v>26</v>
      </c>
      <c r="C279" s="11" t="s">
        <v>27</v>
      </c>
      <c r="D279" s="13" t="s">
        <v>7069</v>
      </c>
      <c r="E279" s="12" t="s">
        <v>13972</v>
      </c>
      <c r="F279" s="19" t="s">
        <v>228</v>
      </c>
      <c r="G279" s="83">
        <v>11.2</v>
      </c>
      <c r="H279" s="83">
        <v>11.54</v>
      </c>
      <c r="I279" s="82">
        <v>9.0000000000000018</v>
      </c>
      <c r="J279" s="81" t="s">
        <v>13725</v>
      </c>
      <c r="L279" s="83">
        <f t="shared" si="8"/>
        <v>100.80000000000001</v>
      </c>
      <c r="M279" s="83">
        <f t="shared" si="9"/>
        <v>103.86000000000001</v>
      </c>
    </row>
    <row r="280" spans="1:13" ht="14.4" hidden="1" x14ac:dyDescent="0.3">
      <c r="A280" s="10">
        <v>5026911</v>
      </c>
      <c r="B280" s="11" t="s">
        <v>26</v>
      </c>
      <c r="C280" s="11" t="s">
        <v>27</v>
      </c>
      <c r="D280" s="13" t="s">
        <v>8891</v>
      </c>
      <c r="E280" s="12" t="s">
        <v>13973</v>
      </c>
      <c r="F280" s="13" t="s">
        <v>232</v>
      </c>
      <c r="G280" s="83">
        <v>14</v>
      </c>
      <c r="H280" s="83">
        <v>14.41</v>
      </c>
      <c r="I280" s="82">
        <v>9</v>
      </c>
      <c r="J280" s="81" t="s">
        <v>13725</v>
      </c>
      <c r="L280" s="83">
        <f t="shared" si="8"/>
        <v>126</v>
      </c>
      <c r="M280" s="83">
        <f t="shared" si="9"/>
        <v>129.69</v>
      </c>
    </row>
    <row r="281" spans="1:13" ht="14.4" hidden="1" x14ac:dyDescent="0.3">
      <c r="A281" s="10">
        <v>5012998</v>
      </c>
      <c r="B281" s="11" t="s">
        <v>26</v>
      </c>
      <c r="C281" s="11" t="s">
        <v>27</v>
      </c>
      <c r="D281" s="13" t="s">
        <v>6943</v>
      </c>
      <c r="E281" s="12" t="s">
        <v>13974</v>
      </c>
      <c r="F281" s="13" t="s">
        <v>8917</v>
      </c>
      <c r="G281" s="83">
        <v>70.16</v>
      </c>
      <c r="H281" s="83">
        <v>72.27</v>
      </c>
      <c r="I281" s="82">
        <v>9</v>
      </c>
      <c r="J281" s="81" t="s">
        <v>13725</v>
      </c>
      <c r="L281" s="83">
        <f t="shared" si="8"/>
        <v>631.43999999999994</v>
      </c>
      <c r="M281" s="83">
        <f t="shared" si="9"/>
        <v>650.42999999999995</v>
      </c>
    </row>
    <row r="282" spans="1:13" ht="14.4" hidden="1" x14ac:dyDescent="0.3">
      <c r="A282" s="10">
        <v>6041045</v>
      </c>
      <c r="B282" s="11" t="s">
        <v>26</v>
      </c>
      <c r="C282" s="11" t="s">
        <v>27</v>
      </c>
      <c r="D282" s="13" t="s">
        <v>4531</v>
      </c>
      <c r="E282" s="12" t="s">
        <v>13975</v>
      </c>
      <c r="F282" s="13"/>
      <c r="G282" s="83">
        <v>19.75</v>
      </c>
      <c r="H282" s="83">
        <v>19.75</v>
      </c>
      <c r="I282" s="82">
        <v>9</v>
      </c>
      <c r="J282" s="81" t="s">
        <v>13722</v>
      </c>
      <c r="L282" s="83">
        <f t="shared" si="8"/>
        <v>177.75</v>
      </c>
      <c r="M282" s="83">
        <f t="shared" si="9"/>
        <v>177.75</v>
      </c>
    </row>
    <row r="283" spans="1:13" ht="14.4" hidden="1" x14ac:dyDescent="0.3">
      <c r="A283" s="10">
        <v>6055202</v>
      </c>
      <c r="B283" s="11" t="s">
        <v>26</v>
      </c>
      <c r="C283" s="11" t="s">
        <v>27</v>
      </c>
      <c r="D283" s="13" t="s">
        <v>6240</v>
      </c>
      <c r="E283" s="12" t="s">
        <v>13976</v>
      </c>
      <c r="F283" s="19"/>
      <c r="G283" s="83">
        <v>2.04</v>
      </c>
      <c r="H283" s="83">
        <v>2.1</v>
      </c>
      <c r="I283" s="82">
        <v>9</v>
      </c>
      <c r="J283" s="81" t="s">
        <v>13725</v>
      </c>
      <c r="L283" s="83">
        <f t="shared" si="8"/>
        <v>18.36</v>
      </c>
      <c r="M283" s="83">
        <f t="shared" si="9"/>
        <v>18.900000000000002</v>
      </c>
    </row>
    <row r="284" spans="1:13" ht="14.4" hidden="1" x14ac:dyDescent="0.3">
      <c r="A284" s="11">
        <v>5068481</v>
      </c>
      <c r="B284" s="11" t="s">
        <v>26</v>
      </c>
      <c r="C284" s="11" t="s">
        <v>27</v>
      </c>
      <c r="D284" s="13" t="s">
        <v>264</v>
      </c>
      <c r="E284" s="12" t="s">
        <v>13977</v>
      </c>
      <c r="F284" s="13" t="s">
        <v>232</v>
      </c>
      <c r="G284" s="83">
        <v>35.74</v>
      </c>
      <c r="H284" s="83">
        <v>35.74</v>
      </c>
      <c r="I284" s="82">
        <v>8.9999999999999982</v>
      </c>
      <c r="J284" s="81" t="s">
        <v>13722</v>
      </c>
      <c r="L284" s="83">
        <f t="shared" si="8"/>
        <v>321.65999999999997</v>
      </c>
      <c r="M284" s="83">
        <f t="shared" si="9"/>
        <v>321.65999999999997</v>
      </c>
    </row>
    <row r="285" spans="1:13" ht="14.4" hidden="1" x14ac:dyDescent="0.3">
      <c r="A285" s="11">
        <v>6053953</v>
      </c>
      <c r="B285" s="11" t="s">
        <v>26</v>
      </c>
      <c r="C285" s="11" t="s">
        <v>27</v>
      </c>
      <c r="D285" s="13" t="s">
        <v>2905</v>
      </c>
      <c r="E285" s="12" t="s">
        <v>13978</v>
      </c>
      <c r="F285" s="13"/>
      <c r="G285" s="83">
        <v>8.8725000000000005</v>
      </c>
      <c r="H285" s="83">
        <v>9.138675000000001</v>
      </c>
      <c r="I285" s="82">
        <v>8.9974640743871515</v>
      </c>
      <c r="J285" s="81" t="s">
        <v>13725</v>
      </c>
      <c r="L285" s="83">
        <f t="shared" si="8"/>
        <v>79.830000000000013</v>
      </c>
      <c r="M285" s="83">
        <f t="shared" si="9"/>
        <v>82.224900000000005</v>
      </c>
    </row>
    <row r="286" spans="1:13" ht="14.4" hidden="1" x14ac:dyDescent="0.3">
      <c r="A286" s="11">
        <v>6041587</v>
      </c>
      <c r="B286" s="11" t="s">
        <v>26</v>
      </c>
      <c r="C286" s="11" t="s">
        <v>27</v>
      </c>
      <c r="D286" s="13" t="s">
        <v>2690</v>
      </c>
      <c r="E286" s="12" t="s">
        <v>13979</v>
      </c>
      <c r="F286" s="13"/>
      <c r="G286" s="83">
        <v>8.8410000000000011</v>
      </c>
      <c r="H286" s="83">
        <v>9.1062300000000018</v>
      </c>
      <c r="I286" s="82">
        <v>8.8960524827508181</v>
      </c>
      <c r="J286" s="81" t="s">
        <v>13725</v>
      </c>
      <c r="L286" s="83">
        <f t="shared" si="8"/>
        <v>78.649999999999991</v>
      </c>
      <c r="M286" s="83">
        <f t="shared" si="9"/>
        <v>81.009500000000003</v>
      </c>
    </row>
    <row r="287" spans="1:13" ht="14.4" hidden="1" x14ac:dyDescent="0.3">
      <c r="A287" s="11">
        <v>6055908</v>
      </c>
      <c r="B287" s="11" t="s">
        <v>26</v>
      </c>
      <c r="C287" s="11" t="s">
        <v>27</v>
      </c>
      <c r="D287" s="13" t="s">
        <v>3185</v>
      </c>
      <c r="E287" s="12" t="s">
        <v>13980</v>
      </c>
      <c r="F287" s="13"/>
      <c r="G287" s="83">
        <v>3.8325</v>
      </c>
      <c r="H287" s="83">
        <v>3.9474750000000003</v>
      </c>
      <c r="I287" s="82">
        <v>8.6105675146771041</v>
      </c>
      <c r="J287" s="81" t="s">
        <v>13725</v>
      </c>
      <c r="L287" s="83">
        <f t="shared" si="8"/>
        <v>33</v>
      </c>
      <c r="M287" s="83">
        <f t="shared" si="9"/>
        <v>33.99</v>
      </c>
    </row>
    <row r="288" spans="1:13" ht="14.4" hidden="1" x14ac:dyDescent="0.3">
      <c r="A288" s="11">
        <v>6042801</v>
      </c>
      <c r="B288" s="11" t="s">
        <v>26</v>
      </c>
      <c r="C288" s="11" t="s">
        <v>27</v>
      </c>
      <c r="D288" s="13" t="s">
        <v>1967</v>
      </c>
      <c r="E288" s="12" t="s">
        <v>13981</v>
      </c>
      <c r="F288" s="13"/>
      <c r="G288" s="83">
        <v>6.0270000000000001</v>
      </c>
      <c r="H288" s="83">
        <v>5.67</v>
      </c>
      <c r="I288" s="82">
        <v>8.2130413140866096</v>
      </c>
      <c r="J288" s="81" t="s">
        <v>13721</v>
      </c>
      <c r="L288" s="83">
        <f t="shared" si="8"/>
        <v>49.5</v>
      </c>
      <c r="M288" s="83">
        <f t="shared" si="9"/>
        <v>46.567944250871079</v>
      </c>
    </row>
    <row r="289" spans="1:13" ht="14.4" hidden="1" x14ac:dyDescent="0.3">
      <c r="A289" s="11">
        <v>6041690</v>
      </c>
      <c r="B289" s="11" t="s">
        <v>26</v>
      </c>
      <c r="C289" s="11" t="s">
        <v>27</v>
      </c>
      <c r="D289" s="13" t="s">
        <v>1250</v>
      </c>
      <c r="E289" s="12" t="s">
        <v>13982</v>
      </c>
      <c r="F289" s="13"/>
      <c r="G289" s="83">
        <v>0.95550000000000013</v>
      </c>
      <c r="H289" s="83">
        <v>0.98416500000000018</v>
      </c>
      <c r="I289" s="82">
        <v>8.0376766091051799</v>
      </c>
      <c r="J289" s="81" t="s">
        <v>13725</v>
      </c>
      <c r="L289" s="83">
        <f t="shared" si="8"/>
        <v>7.6800000000000006</v>
      </c>
      <c r="M289" s="83">
        <f t="shared" si="9"/>
        <v>7.910400000000001</v>
      </c>
    </row>
    <row r="290" spans="1:13" ht="14.4" hidden="1" x14ac:dyDescent="0.3">
      <c r="A290" s="11">
        <v>6040955</v>
      </c>
      <c r="B290" s="11" t="s">
        <v>26</v>
      </c>
      <c r="C290" s="11" t="s">
        <v>27</v>
      </c>
      <c r="D290" s="13" t="s">
        <v>1979</v>
      </c>
      <c r="E290" s="12" t="s">
        <v>13983</v>
      </c>
      <c r="F290" s="13"/>
      <c r="G290" s="83">
        <v>19.425000000000001</v>
      </c>
      <c r="H290" s="83">
        <v>20.007750000000001</v>
      </c>
      <c r="I290" s="82">
        <v>8.0308880308880308</v>
      </c>
      <c r="J290" s="81" t="s">
        <v>13725</v>
      </c>
      <c r="L290" s="83">
        <f t="shared" si="8"/>
        <v>156</v>
      </c>
      <c r="M290" s="83">
        <f t="shared" si="9"/>
        <v>160.68</v>
      </c>
    </row>
    <row r="291" spans="1:13" ht="14.4" hidden="1" x14ac:dyDescent="0.3">
      <c r="A291" s="11">
        <v>6057419</v>
      </c>
      <c r="B291" s="11" t="s">
        <v>26</v>
      </c>
      <c r="C291" s="11" t="s">
        <v>27</v>
      </c>
      <c r="D291" s="13" t="s">
        <v>2631</v>
      </c>
      <c r="E291" s="12" t="s">
        <v>13984</v>
      </c>
      <c r="F291" s="13"/>
      <c r="G291" s="83">
        <v>4.3890000000000002</v>
      </c>
      <c r="H291" s="83">
        <v>4.52067</v>
      </c>
      <c r="I291" s="82">
        <v>8.0018227386648437</v>
      </c>
      <c r="J291" s="81" t="s">
        <v>13725</v>
      </c>
      <c r="L291" s="83">
        <f t="shared" si="8"/>
        <v>35.119999999999997</v>
      </c>
      <c r="M291" s="83">
        <f t="shared" si="9"/>
        <v>36.1736</v>
      </c>
    </row>
    <row r="292" spans="1:13" ht="14.4" hidden="1" x14ac:dyDescent="0.3">
      <c r="A292" s="10">
        <v>6057288</v>
      </c>
      <c r="B292" s="11" t="s">
        <v>26</v>
      </c>
      <c r="C292" s="11" t="s">
        <v>27</v>
      </c>
      <c r="D292" s="13" t="s">
        <v>3172</v>
      </c>
      <c r="E292" s="12" t="s">
        <v>13985</v>
      </c>
      <c r="F292" s="13"/>
      <c r="G292" s="83">
        <v>23.9085</v>
      </c>
      <c r="H292" s="83">
        <v>24.625755000000002</v>
      </c>
      <c r="I292" s="82">
        <v>8.0005019135453921</v>
      </c>
      <c r="J292" s="81" t="s">
        <v>13725</v>
      </c>
      <c r="L292" s="83">
        <f t="shared" si="8"/>
        <v>191.28</v>
      </c>
      <c r="M292" s="83">
        <f t="shared" si="9"/>
        <v>197.01840000000001</v>
      </c>
    </row>
    <row r="293" spans="1:13" ht="14.4" hidden="1" x14ac:dyDescent="0.3">
      <c r="A293" s="10">
        <v>6046790</v>
      </c>
      <c r="B293" s="11" t="s">
        <v>26</v>
      </c>
      <c r="C293" s="11" t="s">
        <v>27</v>
      </c>
      <c r="D293" s="13" t="s">
        <v>50</v>
      </c>
      <c r="E293" s="12" t="s">
        <v>13986</v>
      </c>
      <c r="F293" s="13"/>
      <c r="G293" s="83">
        <v>5</v>
      </c>
      <c r="H293" s="83">
        <v>5.15</v>
      </c>
      <c r="I293" s="82">
        <v>8</v>
      </c>
      <c r="J293" s="81" t="s">
        <v>13725</v>
      </c>
      <c r="L293" s="83">
        <f t="shared" si="8"/>
        <v>40</v>
      </c>
      <c r="M293" s="83">
        <f t="shared" si="9"/>
        <v>41.2</v>
      </c>
    </row>
    <row r="294" spans="1:13" ht="14.4" hidden="1" x14ac:dyDescent="0.3">
      <c r="A294" s="10">
        <v>6046788</v>
      </c>
      <c r="B294" s="11" t="s">
        <v>26</v>
      </c>
      <c r="C294" s="11" t="s">
        <v>27</v>
      </c>
      <c r="D294" s="13" t="s">
        <v>59</v>
      </c>
      <c r="E294" s="12" t="s">
        <v>13987</v>
      </c>
      <c r="F294" s="13"/>
      <c r="G294" s="83">
        <v>5</v>
      </c>
      <c r="H294" s="83">
        <v>5.15</v>
      </c>
      <c r="I294" s="82">
        <v>8</v>
      </c>
      <c r="J294" s="81" t="s">
        <v>13725</v>
      </c>
      <c r="L294" s="83">
        <f t="shared" si="8"/>
        <v>40</v>
      </c>
      <c r="M294" s="83">
        <f t="shared" si="9"/>
        <v>41.2</v>
      </c>
    </row>
    <row r="295" spans="1:13" ht="14.4" hidden="1" x14ac:dyDescent="0.3">
      <c r="A295" s="10">
        <v>6042075</v>
      </c>
      <c r="B295" s="11" t="s">
        <v>26</v>
      </c>
      <c r="C295" s="11" t="s">
        <v>27</v>
      </c>
      <c r="D295" s="13" t="s">
        <v>124</v>
      </c>
      <c r="E295" s="12" t="s">
        <v>13988</v>
      </c>
      <c r="F295" s="13"/>
      <c r="G295" s="83">
        <v>9</v>
      </c>
      <c r="H295" s="83">
        <v>9.27</v>
      </c>
      <c r="I295" s="82">
        <v>8</v>
      </c>
      <c r="J295" s="81" t="s">
        <v>13725</v>
      </c>
      <c r="L295" s="83">
        <f t="shared" si="8"/>
        <v>72</v>
      </c>
      <c r="M295" s="83">
        <f t="shared" si="9"/>
        <v>74.16</v>
      </c>
    </row>
    <row r="296" spans="1:13" ht="14.4" hidden="1" x14ac:dyDescent="0.3">
      <c r="A296" s="10">
        <v>6042091</v>
      </c>
      <c r="B296" s="11" t="s">
        <v>26</v>
      </c>
      <c r="C296" s="11" t="s">
        <v>27</v>
      </c>
      <c r="D296" s="13" t="s">
        <v>2971</v>
      </c>
      <c r="E296" s="12" t="s">
        <v>13989</v>
      </c>
      <c r="F296" s="13"/>
      <c r="G296" s="83">
        <v>7.25</v>
      </c>
      <c r="H296" s="83">
        <v>7.47</v>
      </c>
      <c r="I296" s="82">
        <v>8</v>
      </c>
      <c r="J296" s="81" t="s">
        <v>13725</v>
      </c>
      <c r="L296" s="83">
        <f t="shared" si="8"/>
        <v>58</v>
      </c>
      <c r="M296" s="83">
        <f t="shared" si="9"/>
        <v>59.76</v>
      </c>
    </row>
    <row r="297" spans="1:13" ht="14.4" hidden="1" x14ac:dyDescent="0.3">
      <c r="A297" s="10">
        <v>6042297</v>
      </c>
      <c r="B297" s="11" t="s">
        <v>26</v>
      </c>
      <c r="C297" s="11" t="s">
        <v>27</v>
      </c>
      <c r="D297" s="13" t="s">
        <v>182</v>
      </c>
      <c r="E297" s="12" t="s">
        <v>13990</v>
      </c>
      <c r="F297" s="13"/>
      <c r="G297" s="83">
        <v>4.75</v>
      </c>
      <c r="H297" s="83">
        <v>4.8899999999999997</v>
      </c>
      <c r="I297" s="82">
        <v>8</v>
      </c>
      <c r="J297" s="81" t="s">
        <v>13725</v>
      </c>
      <c r="L297" s="83">
        <f t="shared" si="8"/>
        <v>38</v>
      </c>
      <c r="M297" s="83">
        <f t="shared" si="9"/>
        <v>39.119999999999997</v>
      </c>
    </row>
    <row r="298" spans="1:13" ht="14.4" hidden="1" x14ac:dyDescent="0.3">
      <c r="A298" s="11">
        <v>6046066</v>
      </c>
      <c r="B298" s="11" t="s">
        <v>26</v>
      </c>
      <c r="C298" s="11" t="s">
        <v>27</v>
      </c>
      <c r="D298" s="13" t="s">
        <v>5686</v>
      </c>
      <c r="E298" s="12" t="s">
        <v>13991</v>
      </c>
      <c r="F298" s="13"/>
      <c r="G298" s="83">
        <v>10</v>
      </c>
      <c r="H298" s="83">
        <v>10.3</v>
      </c>
      <c r="I298" s="82">
        <v>8</v>
      </c>
      <c r="J298" s="81" t="s">
        <v>13725</v>
      </c>
      <c r="L298" s="83">
        <f t="shared" si="8"/>
        <v>80</v>
      </c>
      <c r="M298" s="83">
        <f t="shared" si="9"/>
        <v>82.4</v>
      </c>
    </row>
    <row r="299" spans="1:13" ht="14.4" hidden="1" x14ac:dyDescent="0.3">
      <c r="A299" s="11">
        <v>6056035</v>
      </c>
      <c r="B299" s="11" t="s">
        <v>26</v>
      </c>
      <c r="C299" s="11" t="s">
        <v>27</v>
      </c>
      <c r="D299" s="13" t="s">
        <v>1305</v>
      </c>
      <c r="E299" s="12" t="s">
        <v>13992</v>
      </c>
      <c r="F299" s="13"/>
      <c r="G299" s="83">
        <v>8.82</v>
      </c>
      <c r="H299" s="83">
        <v>9.08</v>
      </c>
      <c r="I299" s="82">
        <v>8</v>
      </c>
      <c r="J299" s="81" t="s">
        <v>13725</v>
      </c>
      <c r="L299" s="83">
        <f t="shared" si="8"/>
        <v>70.56</v>
      </c>
      <c r="M299" s="83">
        <f t="shared" si="9"/>
        <v>72.64</v>
      </c>
    </row>
    <row r="300" spans="1:13" ht="14.4" hidden="1" x14ac:dyDescent="0.3">
      <c r="A300" s="11">
        <v>6040925</v>
      </c>
      <c r="B300" s="11" t="s">
        <v>26</v>
      </c>
      <c r="C300" s="11" t="s">
        <v>27</v>
      </c>
      <c r="D300" s="13" t="s">
        <v>2674</v>
      </c>
      <c r="E300" s="12" t="s">
        <v>13993</v>
      </c>
      <c r="F300" s="13"/>
      <c r="G300" s="83">
        <v>6.1110000000000007</v>
      </c>
      <c r="H300" s="83">
        <v>6.2943300000000004</v>
      </c>
      <c r="I300" s="82">
        <v>7.9986908852888234</v>
      </c>
      <c r="J300" s="81" t="s">
        <v>13725</v>
      </c>
      <c r="L300" s="83">
        <f t="shared" si="8"/>
        <v>48.88</v>
      </c>
      <c r="M300" s="83">
        <f t="shared" si="9"/>
        <v>50.346400000000003</v>
      </c>
    </row>
    <row r="301" spans="1:13" ht="14.4" hidden="1" x14ac:dyDescent="0.3">
      <c r="A301" s="10">
        <v>6056007</v>
      </c>
      <c r="B301" s="11" t="s">
        <v>26</v>
      </c>
      <c r="C301" s="11" t="s">
        <v>27</v>
      </c>
      <c r="D301" s="13" t="s">
        <v>6209</v>
      </c>
      <c r="E301" s="12" t="s">
        <v>13994</v>
      </c>
      <c r="F301" s="13"/>
      <c r="G301" s="83">
        <v>2.1840000000000002</v>
      </c>
      <c r="H301" s="83">
        <v>2.2000000000000002</v>
      </c>
      <c r="I301" s="82">
        <v>7.8388278388278385</v>
      </c>
      <c r="J301" s="81" t="s">
        <v>13725</v>
      </c>
      <c r="L301" s="83">
        <f t="shared" si="8"/>
        <v>17.12</v>
      </c>
      <c r="M301" s="83">
        <f t="shared" si="9"/>
        <v>17.245421245421245</v>
      </c>
    </row>
    <row r="302" spans="1:13" ht="14.4" hidden="1" x14ac:dyDescent="0.3">
      <c r="A302" s="11">
        <v>6055699</v>
      </c>
      <c r="B302" s="11" t="s">
        <v>26</v>
      </c>
      <c r="C302" s="11" t="s">
        <v>27</v>
      </c>
      <c r="D302" s="13" t="s">
        <v>114</v>
      </c>
      <c r="E302" s="12" t="s">
        <v>13995</v>
      </c>
      <c r="F302" s="13"/>
      <c r="G302" s="83">
        <v>6.62</v>
      </c>
      <c r="H302" s="83">
        <v>6.8186</v>
      </c>
      <c r="I302" s="82">
        <v>7.8126888217522659</v>
      </c>
      <c r="J302" s="81" t="s">
        <v>13725</v>
      </c>
      <c r="L302" s="83">
        <f t="shared" si="8"/>
        <v>51.72</v>
      </c>
      <c r="M302" s="83">
        <f t="shared" si="9"/>
        <v>53.271599999999999</v>
      </c>
    </row>
    <row r="303" spans="1:13" ht="14.4" hidden="1" x14ac:dyDescent="0.3">
      <c r="A303" s="11">
        <v>6060675</v>
      </c>
      <c r="B303" s="11" t="s">
        <v>26</v>
      </c>
      <c r="C303" s="11" t="s">
        <v>27</v>
      </c>
      <c r="D303" s="13" t="s">
        <v>2590</v>
      </c>
      <c r="E303" s="12" t="s">
        <v>13996</v>
      </c>
      <c r="F303" s="13"/>
      <c r="G303" s="83">
        <v>2.3939999999999997</v>
      </c>
      <c r="H303" s="83">
        <v>2.4658199999999999</v>
      </c>
      <c r="I303" s="82">
        <v>7.7777777777777795</v>
      </c>
      <c r="J303" s="81" t="s">
        <v>13725</v>
      </c>
      <c r="L303" s="83">
        <f t="shared" si="8"/>
        <v>18.62</v>
      </c>
      <c r="M303" s="83">
        <f t="shared" si="9"/>
        <v>19.178600000000003</v>
      </c>
    </row>
    <row r="304" spans="1:13" ht="14.4" hidden="1" x14ac:dyDescent="0.3">
      <c r="A304" s="11">
        <v>6041616</v>
      </c>
      <c r="B304" s="11" t="s">
        <v>26</v>
      </c>
      <c r="C304" s="11" t="s">
        <v>27</v>
      </c>
      <c r="D304" s="13" t="s">
        <v>2986</v>
      </c>
      <c r="E304" s="12" t="s">
        <v>13997</v>
      </c>
      <c r="F304" s="13"/>
      <c r="G304" s="83">
        <v>8.4</v>
      </c>
      <c r="H304" s="83">
        <v>8.652000000000001</v>
      </c>
      <c r="I304" s="82">
        <v>7.7380952380952381</v>
      </c>
      <c r="J304" s="81" t="s">
        <v>13725</v>
      </c>
      <c r="L304" s="83">
        <f t="shared" si="8"/>
        <v>65</v>
      </c>
      <c r="M304" s="83">
        <f t="shared" si="9"/>
        <v>66.95</v>
      </c>
    </row>
    <row r="305" spans="1:13" ht="14.4" hidden="1" x14ac:dyDescent="0.3">
      <c r="A305" s="10">
        <v>6040953</v>
      </c>
      <c r="B305" s="11" t="s">
        <v>26</v>
      </c>
      <c r="C305" s="11" t="s">
        <v>27</v>
      </c>
      <c r="D305" s="13" t="s">
        <v>1707</v>
      </c>
      <c r="E305" s="12" t="s">
        <v>13998</v>
      </c>
      <c r="F305" s="13"/>
      <c r="G305" s="83">
        <v>31.4895</v>
      </c>
      <c r="H305" s="83">
        <v>32.434184999999999</v>
      </c>
      <c r="I305" s="82">
        <v>7.6215881484304289</v>
      </c>
      <c r="J305" s="81" t="s">
        <v>13725</v>
      </c>
      <c r="L305" s="83">
        <f t="shared" si="8"/>
        <v>240</v>
      </c>
      <c r="M305" s="83">
        <f t="shared" si="9"/>
        <v>247.2</v>
      </c>
    </row>
    <row r="306" spans="1:13" ht="14.4" hidden="1" x14ac:dyDescent="0.3">
      <c r="A306" s="11">
        <v>6055207</v>
      </c>
      <c r="B306" s="11" t="s">
        <v>26</v>
      </c>
      <c r="C306" s="11" t="s">
        <v>27</v>
      </c>
      <c r="D306" s="13" t="s">
        <v>6245</v>
      </c>
      <c r="E306" s="12" t="s">
        <v>13999</v>
      </c>
      <c r="F306" s="13"/>
      <c r="G306" s="83">
        <v>1.0605</v>
      </c>
      <c r="H306" s="83">
        <v>1.0923149999999999</v>
      </c>
      <c r="I306" s="82">
        <v>7.6190476190476195</v>
      </c>
      <c r="J306" s="81" t="s">
        <v>13725</v>
      </c>
      <c r="L306" s="83">
        <f t="shared" si="8"/>
        <v>8.08</v>
      </c>
      <c r="M306" s="83">
        <f t="shared" si="9"/>
        <v>8.3224</v>
      </c>
    </row>
    <row r="307" spans="1:13" ht="14.4" hidden="1" x14ac:dyDescent="0.3">
      <c r="A307" s="11">
        <v>6063131</v>
      </c>
      <c r="B307" s="11" t="s">
        <v>26</v>
      </c>
      <c r="C307" s="11" t="s">
        <v>27</v>
      </c>
      <c r="D307" s="13" t="s">
        <v>2360</v>
      </c>
      <c r="E307" s="12" t="s">
        <v>14000</v>
      </c>
      <c r="F307" s="13"/>
      <c r="G307" s="83">
        <v>30.166500000000003</v>
      </c>
      <c r="H307" s="83">
        <v>31.071495000000002</v>
      </c>
      <c r="I307" s="82">
        <v>7.138381980010938</v>
      </c>
      <c r="J307" s="81" t="s">
        <v>13725</v>
      </c>
      <c r="L307" s="83">
        <f t="shared" si="8"/>
        <v>215.33999999999997</v>
      </c>
      <c r="M307" s="83">
        <f t="shared" si="9"/>
        <v>221.80019999999999</v>
      </c>
    </row>
    <row r="308" spans="1:13" ht="14.4" hidden="1" x14ac:dyDescent="0.3">
      <c r="A308" s="11">
        <v>6057719</v>
      </c>
      <c r="B308" s="11" t="s">
        <v>26</v>
      </c>
      <c r="C308" s="11" t="s">
        <v>27</v>
      </c>
      <c r="D308" s="13" t="s">
        <v>5258</v>
      </c>
      <c r="E308" s="12" t="s">
        <v>14001</v>
      </c>
      <c r="F308" s="13"/>
      <c r="G308" s="83">
        <v>3.4125000000000001</v>
      </c>
      <c r="H308" s="83">
        <v>3.514875</v>
      </c>
      <c r="I308" s="82">
        <v>7.0329670329670328</v>
      </c>
      <c r="J308" s="81" t="s">
        <v>13725</v>
      </c>
      <c r="L308" s="83">
        <f t="shared" si="8"/>
        <v>24</v>
      </c>
      <c r="M308" s="83">
        <f t="shared" si="9"/>
        <v>24.72</v>
      </c>
    </row>
    <row r="309" spans="1:13" ht="14.4" hidden="1" x14ac:dyDescent="0.3">
      <c r="A309" s="10">
        <v>6061962</v>
      </c>
      <c r="B309" s="11" t="s">
        <v>26</v>
      </c>
      <c r="C309" s="11" t="s">
        <v>27</v>
      </c>
      <c r="D309" s="13" t="s">
        <v>3144</v>
      </c>
      <c r="E309" s="12" t="s">
        <v>14002</v>
      </c>
      <c r="F309" s="13"/>
      <c r="G309" s="83">
        <v>10.815000000000001</v>
      </c>
      <c r="H309" s="83">
        <v>11.139450000000002</v>
      </c>
      <c r="I309" s="82">
        <v>7.0032362459546924</v>
      </c>
      <c r="J309" s="81" t="s">
        <v>13725</v>
      </c>
      <c r="L309" s="83">
        <f t="shared" si="8"/>
        <v>75.740000000000009</v>
      </c>
      <c r="M309" s="83">
        <f t="shared" si="9"/>
        <v>78.012200000000007</v>
      </c>
    </row>
    <row r="310" spans="1:13" ht="14.4" hidden="1" x14ac:dyDescent="0.3">
      <c r="A310" s="11">
        <v>6054384</v>
      </c>
      <c r="B310" s="11" t="s">
        <v>26</v>
      </c>
      <c r="C310" s="11" t="s">
        <v>27</v>
      </c>
      <c r="D310" s="13" t="s">
        <v>1018</v>
      </c>
      <c r="E310" s="12" t="s">
        <v>14003</v>
      </c>
      <c r="F310" s="13"/>
      <c r="G310" s="83">
        <v>9.1875</v>
      </c>
      <c r="H310" s="83">
        <v>9.4631249999999998</v>
      </c>
      <c r="I310" s="82">
        <v>7.0019047619047621</v>
      </c>
      <c r="J310" s="81" t="s">
        <v>13725</v>
      </c>
      <c r="L310" s="83">
        <f t="shared" si="8"/>
        <v>64.33</v>
      </c>
      <c r="M310" s="83">
        <f t="shared" si="9"/>
        <v>66.259900000000002</v>
      </c>
    </row>
    <row r="311" spans="1:13" ht="14.4" hidden="1" x14ac:dyDescent="0.3">
      <c r="A311" s="10">
        <v>6061961</v>
      </c>
      <c r="B311" s="11" t="s">
        <v>26</v>
      </c>
      <c r="C311" s="11" t="s">
        <v>27</v>
      </c>
      <c r="D311" s="13" t="s">
        <v>3143</v>
      </c>
      <c r="E311" s="12" t="s">
        <v>14004</v>
      </c>
      <c r="F311" s="13"/>
      <c r="G311" s="83">
        <v>8.9984999999999999</v>
      </c>
      <c r="H311" s="83">
        <v>9.2684549999999994</v>
      </c>
      <c r="I311" s="82">
        <v>7.001166861143524</v>
      </c>
      <c r="J311" s="81" t="s">
        <v>13725</v>
      </c>
      <c r="L311" s="83">
        <f t="shared" si="8"/>
        <v>63</v>
      </c>
      <c r="M311" s="83">
        <f t="shared" si="9"/>
        <v>64.89</v>
      </c>
    </row>
    <row r="312" spans="1:13" ht="14.4" hidden="1" x14ac:dyDescent="0.3">
      <c r="A312" s="10">
        <v>6042112</v>
      </c>
      <c r="B312" s="11" t="s">
        <v>26</v>
      </c>
      <c r="C312" s="11" t="s">
        <v>27</v>
      </c>
      <c r="D312" s="13" t="s">
        <v>3041</v>
      </c>
      <c r="E312" s="12" t="s">
        <v>14005</v>
      </c>
      <c r="F312" s="13"/>
      <c r="G312" s="83">
        <v>1.2</v>
      </c>
      <c r="H312" s="83">
        <v>1.24</v>
      </c>
      <c r="I312" s="82">
        <v>7.0000000000000009</v>
      </c>
      <c r="J312" s="81" t="s">
        <v>13725</v>
      </c>
      <c r="L312" s="83">
        <f t="shared" si="8"/>
        <v>8.4</v>
      </c>
      <c r="M312" s="83">
        <f t="shared" si="9"/>
        <v>8.6800000000000015</v>
      </c>
    </row>
    <row r="313" spans="1:13" ht="14.4" hidden="1" x14ac:dyDescent="0.3">
      <c r="A313" s="10">
        <v>6055439</v>
      </c>
      <c r="B313" s="11" t="s">
        <v>26</v>
      </c>
      <c r="C313" s="11" t="s">
        <v>27</v>
      </c>
      <c r="D313" s="13" t="s">
        <v>214</v>
      </c>
      <c r="E313" s="12" t="s">
        <v>14006</v>
      </c>
      <c r="F313" s="13"/>
      <c r="G313" s="83">
        <v>1.96</v>
      </c>
      <c r="H313" s="83">
        <v>2.0188000000000001</v>
      </c>
      <c r="I313" s="82">
        <v>7.0000000000000009</v>
      </c>
      <c r="J313" s="81" t="s">
        <v>13725</v>
      </c>
      <c r="L313" s="83">
        <f t="shared" si="8"/>
        <v>13.72</v>
      </c>
      <c r="M313" s="83">
        <f t="shared" si="9"/>
        <v>14.131600000000002</v>
      </c>
    </row>
    <row r="314" spans="1:13" ht="14.4" hidden="1" x14ac:dyDescent="0.3">
      <c r="A314" s="10">
        <v>5038011</v>
      </c>
      <c r="B314" s="11" t="s">
        <v>26</v>
      </c>
      <c r="C314" s="11" t="s">
        <v>27</v>
      </c>
      <c r="D314" s="13" t="s">
        <v>7042</v>
      </c>
      <c r="E314" s="12" t="s">
        <v>14007</v>
      </c>
      <c r="F314" s="13"/>
      <c r="G314" s="83">
        <v>31.5</v>
      </c>
      <c r="H314" s="83">
        <v>32.44</v>
      </c>
      <c r="I314" s="82">
        <v>7</v>
      </c>
      <c r="J314" s="81" t="s">
        <v>13725</v>
      </c>
      <c r="L314" s="83">
        <f t="shared" si="8"/>
        <v>220.5</v>
      </c>
      <c r="M314" s="83">
        <f t="shared" si="9"/>
        <v>227.07999999999998</v>
      </c>
    </row>
    <row r="315" spans="1:13" ht="14.4" hidden="1" x14ac:dyDescent="0.3">
      <c r="A315" s="10">
        <v>6034047</v>
      </c>
      <c r="B315" s="11" t="s">
        <v>26</v>
      </c>
      <c r="C315" s="11" t="s">
        <v>27</v>
      </c>
      <c r="D315" s="13" t="s">
        <v>829</v>
      </c>
      <c r="E315" s="12" t="s">
        <v>14008</v>
      </c>
      <c r="F315" s="13"/>
      <c r="G315" s="83">
        <v>9.5</v>
      </c>
      <c r="H315" s="83">
        <v>9.7899999999999991</v>
      </c>
      <c r="I315" s="82">
        <v>7</v>
      </c>
      <c r="J315" s="81" t="s">
        <v>13725</v>
      </c>
      <c r="L315" s="83">
        <f t="shared" si="8"/>
        <v>66.5</v>
      </c>
      <c r="M315" s="83">
        <f t="shared" si="9"/>
        <v>68.53</v>
      </c>
    </row>
    <row r="316" spans="1:13" ht="14.4" hidden="1" x14ac:dyDescent="0.3">
      <c r="A316" s="10">
        <v>6055703</v>
      </c>
      <c r="B316" s="11" t="s">
        <v>26</v>
      </c>
      <c r="C316" s="11" t="s">
        <v>27</v>
      </c>
      <c r="D316" s="13" t="s">
        <v>110</v>
      </c>
      <c r="E316" s="12" t="s">
        <v>14009</v>
      </c>
      <c r="F316" s="13"/>
      <c r="G316" s="83">
        <v>7.76</v>
      </c>
      <c r="H316" s="83">
        <v>7.9927999999999999</v>
      </c>
      <c r="I316" s="82">
        <v>7</v>
      </c>
      <c r="J316" s="81" t="s">
        <v>13725</v>
      </c>
      <c r="L316" s="83">
        <f t="shared" si="8"/>
        <v>54.32</v>
      </c>
      <c r="M316" s="83">
        <f t="shared" si="9"/>
        <v>55.949599999999997</v>
      </c>
    </row>
    <row r="317" spans="1:13" ht="14.4" hidden="1" x14ac:dyDescent="0.3">
      <c r="A317" s="10">
        <v>6041641</v>
      </c>
      <c r="B317" s="11" t="s">
        <v>26</v>
      </c>
      <c r="C317" s="11" t="s">
        <v>27</v>
      </c>
      <c r="D317" s="13" t="s">
        <v>123</v>
      </c>
      <c r="E317" s="12" t="s">
        <v>14010</v>
      </c>
      <c r="F317" s="13"/>
      <c r="G317" s="83">
        <v>6.99</v>
      </c>
      <c r="H317" s="83">
        <v>7.2</v>
      </c>
      <c r="I317" s="82">
        <v>7</v>
      </c>
      <c r="J317" s="81" t="s">
        <v>13725</v>
      </c>
      <c r="L317" s="83">
        <f t="shared" si="8"/>
        <v>48.93</v>
      </c>
      <c r="M317" s="83">
        <f t="shared" si="9"/>
        <v>50.4</v>
      </c>
    </row>
    <row r="318" spans="1:13" ht="14.4" hidden="1" x14ac:dyDescent="0.3">
      <c r="A318" s="10">
        <v>6055200</v>
      </c>
      <c r="B318" s="11" t="s">
        <v>26</v>
      </c>
      <c r="C318" s="11" t="s">
        <v>27</v>
      </c>
      <c r="D318" s="13" t="s">
        <v>6238</v>
      </c>
      <c r="E318" s="12" t="s">
        <v>14011</v>
      </c>
      <c r="F318" s="19"/>
      <c r="G318" s="83">
        <v>1.84</v>
      </c>
      <c r="H318" s="83">
        <v>1.9</v>
      </c>
      <c r="I318" s="82">
        <v>7</v>
      </c>
      <c r="J318" s="81" t="s">
        <v>13725</v>
      </c>
      <c r="L318" s="83">
        <f t="shared" si="8"/>
        <v>12.88</v>
      </c>
      <c r="M318" s="83">
        <f t="shared" si="9"/>
        <v>13.299999999999999</v>
      </c>
    </row>
    <row r="319" spans="1:13" ht="14.4" hidden="1" x14ac:dyDescent="0.3">
      <c r="A319" s="10">
        <v>5089491</v>
      </c>
      <c r="B319" s="11" t="s">
        <v>26</v>
      </c>
      <c r="C319" s="11" t="s">
        <v>27</v>
      </c>
      <c r="D319" s="13" t="s">
        <v>273</v>
      </c>
      <c r="E319" s="12" t="s">
        <v>14012</v>
      </c>
      <c r="F319" s="13" t="s">
        <v>232</v>
      </c>
      <c r="G319" s="83">
        <v>22.52</v>
      </c>
      <c r="H319" s="83">
        <v>23.2</v>
      </c>
      <c r="I319" s="82">
        <v>6.9999999999999991</v>
      </c>
      <c r="J319" s="81" t="s">
        <v>13725</v>
      </c>
      <c r="L319" s="83">
        <f t="shared" si="8"/>
        <v>157.63999999999999</v>
      </c>
      <c r="M319" s="83">
        <f t="shared" si="9"/>
        <v>162.39999999999998</v>
      </c>
    </row>
    <row r="320" spans="1:13" ht="14.4" hidden="1" x14ac:dyDescent="0.3">
      <c r="A320" s="11">
        <v>5093247</v>
      </c>
      <c r="B320" s="11" t="s">
        <v>26</v>
      </c>
      <c r="C320" s="11" t="s">
        <v>27</v>
      </c>
      <c r="D320" s="13" t="s">
        <v>7053</v>
      </c>
      <c r="E320" s="12" t="s">
        <v>14013</v>
      </c>
      <c r="F320" s="13"/>
      <c r="G320" s="83">
        <v>31.67</v>
      </c>
      <c r="H320" s="83">
        <v>32.619999999999997</v>
      </c>
      <c r="I320" s="82">
        <v>6.9999999999999991</v>
      </c>
      <c r="J320" s="81" t="s">
        <v>13725</v>
      </c>
      <c r="L320" s="83">
        <f t="shared" si="8"/>
        <v>221.69</v>
      </c>
      <c r="M320" s="83">
        <f t="shared" si="9"/>
        <v>228.33999999999995</v>
      </c>
    </row>
    <row r="321" spans="1:13" ht="14.4" hidden="1" x14ac:dyDescent="0.3">
      <c r="A321" s="11">
        <v>6042289</v>
      </c>
      <c r="B321" s="11" t="s">
        <v>26</v>
      </c>
      <c r="C321" s="11" t="s">
        <v>27</v>
      </c>
      <c r="D321" s="13" t="s">
        <v>5491</v>
      </c>
      <c r="E321" s="12" t="s">
        <v>14014</v>
      </c>
      <c r="F321" s="13"/>
      <c r="G321" s="83">
        <v>2.1</v>
      </c>
      <c r="H321" s="83">
        <v>2.1630000000000003</v>
      </c>
      <c r="I321" s="82">
        <v>6.9999999999999991</v>
      </c>
      <c r="J321" s="81" t="s">
        <v>13725</v>
      </c>
      <c r="L321" s="83">
        <f t="shared" si="8"/>
        <v>14.7</v>
      </c>
      <c r="M321" s="83">
        <f t="shared" si="9"/>
        <v>15.141</v>
      </c>
    </row>
    <row r="322" spans="1:13" ht="14.4" hidden="1" x14ac:dyDescent="0.3">
      <c r="A322" s="11">
        <v>6060534</v>
      </c>
      <c r="B322" s="11" t="s">
        <v>26</v>
      </c>
      <c r="C322" s="11" t="s">
        <v>27</v>
      </c>
      <c r="D322" s="13" t="s">
        <v>2155</v>
      </c>
      <c r="E322" s="12" t="s">
        <v>14015</v>
      </c>
      <c r="F322" s="13"/>
      <c r="G322" s="83">
        <v>64.753500000000003</v>
      </c>
      <c r="H322" s="83">
        <v>66.696105000000003</v>
      </c>
      <c r="I322" s="82">
        <v>6.999621642073401</v>
      </c>
      <c r="J322" s="81" t="s">
        <v>13725</v>
      </c>
      <c r="L322" s="83">
        <f t="shared" si="8"/>
        <v>453.25</v>
      </c>
      <c r="M322" s="83">
        <f t="shared" si="9"/>
        <v>466.84749999999997</v>
      </c>
    </row>
    <row r="323" spans="1:13" ht="14.4" hidden="1" x14ac:dyDescent="0.3">
      <c r="A323" s="11">
        <v>6052914</v>
      </c>
      <c r="B323" s="11" t="s">
        <v>26</v>
      </c>
      <c r="C323" s="11" t="s">
        <v>27</v>
      </c>
      <c r="D323" s="13" t="s">
        <v>1347</v>
      </c>
      <c r="E323" s="12" t="s">
        <v>14016</v>
      </c>
      <c r="F323" s="13"/>
      <c r="G323" s="83">
        <v>19.782</v>
      </c>
      <c r="H323" s="83">
        <v>20.37546</v>
      </c>
      <c r="I323" s="82">
        <v>6.9992922859164901</v>
      </c>
      <c r="J323" s="81" t="s">
        <v>13725</v>
      </c>
      <c r="L323" s="83">
        <f t="shared" ref="L323:L386" si="10">SUM(G323*I323)</f>
        <v>138.46</v>
      </c>
      <c r="M323" s="83">
        <f t="shared" ref="M323:M386" si="11">SUM(H323*I323)</f>
        <v>142.6138</v>
      </c>
    </row>
    <row r="324" spans="1:13" ht="14.4" hidden="1" x14ac:dyDescent="0.3">
      <c r="A324" s="11">
        <v>6060525</v>
      </c>
      <c r="B324" s="11" t="s">
        <v>26</v>
      </c>
      <c r="C324" s="11" t="s">
        <v>27</v>
      </c>
      <c r="D324" s="13" t="s">
        <v>2164</v>
      </c>
      <c r="E324" s="12" t="s">
        <v>14017</v>
      </c>
      <c r="F324" s="13"/>
      <c r="G324" s="83">
        <v>14.112</v>
      </c>
      <c r="H324" s="83">
        <v>14.11</v>
      </c>
      <c r="I324" s="82">
        <v>6.9990079365079358</v>
      </c>
      <c r="J324" s="81" t="s">
        <v>13722</v>
      </c>
      <c r="L324" s="83">
        <f t="shared" si="10"/>
        <v>98.77</v>
      </c>
      <c r="M324" s="83">
        <f t="shared" si="11"/>
        <v>98.756001984126968</v>
      </c>
    </row>
    <row r="325" spans="1:13" ht="14.4" hidden="1" x14ac:dyDescent="0.3">
      <c r="A325" s="11">
        <v>6043008</v>
      </c>
      <c r="B325" s="11" t="s">
        <v>26</v>
      </c>
      <c r="C325" s="11" t="s">
        <v>27</v>
      </c>
      <c r="D325" s="13" t="s">
        <v>860</v>
      </c>
      <c r="E325" s="12" t="s">
        <v>14018</v>
      </c>
      <c r="F325" s="13"/>
      <c r="G325" s="83">
        <v>28.013999999999999</v>
      </c>
      <c r="H325" s="83">
        <v>28.854420000000001</v>
      </c>
      <c r="I325" s="82">
        <v>6.9990004997501245</v>
      </c>
      <c r="J325" s="81" t="s">
        <v>13725</v>
      </c>
      <c r="L325" s="83">
        <f t="shared" si="10"/>
        <v>196.07</v>
      </c>
      <c r="M325" s="83">
        <f t="shared" si="11"/>
        <v>201.9521</v>
      </c>
    </row>
    <row r="326" spans="1:13" ht="14.4" hidden="1" x14ac:dyDescent="0.3">
      <c r="A326" s="11">
        <v>6061767</v>
      </c>
      <c r="B326" s="11" t="s">
        <v>26</v>
      </c>
      <c r="C326" s="11" t="s">
        <v>27</v>
      </c>
      <c r="D326" s="13" t="s">
        <v>3066</v>
      </c>
      <c r="E326" s="12" t="s">
        <v>14019</v>
      </c>
      <c r="F326" s="13"/>
      <c r="G326" s="83">
        <v>15.3825</v>
      </c>
      <c r="H326" s="83">
        <v>15.843975</v>
      </c>
      <c r="I326" s="82">
        <v>6.9988623435722417</v>
      </c>
      <c r="J326" s="81" t="s">
        <v>13725</v>
      </c>
      <c r="L326" s="83">
        <f t="shared" si="10"/>
        <v>107.66000000000001</v>
      </c>
      <c r="M326" s="83">
        <f t="shared" si="11"/>
        <v>110.88980000000001</v>
      </c>
    </row>
    <row r="327" spans="1:13" ht="14.4" hidden="1" x14ac:dyDescent="0.3">
      <c r="A327" s="11">
        <v>6042113</v>
      </c>
      <c r="B327" s="11" t="s">
        <v>26</v>
      </c>
      <c r="C327" s="11" t="s">
        <v>27</v>
      </c>
      <c r="D327" s="13" t="s">
        <v>3042</v>
      </c>
      <c r="E327" s="12" t="s">
        <v>14020</v>
      </c>
      <c r="F327" s="13"/>
      <c r="G327" s="83">
        <v>1.8375000000000001</v>
      </c>
      <c r="H327" s="83">
        <v>1.8926250000000002</v>
      </c>
      <c r="I327" s="82">
        <v>6.5850340136054415</v>
      </c>
      <c r="J327" s="81" t="s">
        <v>13725</v>
      </c>
      <c r="L327" s="83">
        <f t="shared" si="10"/>
        <v>12.1</v>
      </c>
      <c r="M327" s="83">
        <f t="shared" si="11"/>
        <v>12.463000000000001</v>
      </c>
    </row>
    <row r="328" spans="1:13" ht="14.4" hidden="1" x14ac:dyDescent="0.3">
      <c r="A328" s="11">
        <v>6054319</v>
      </c>
      <c r="B328" s="11" t="s">
        <v>26</v>
      </c>
      <c r="C328" s="11" t="s">
        <v>27</v>
      </c>
      <c r="D328" s="13" t="s">
        <v>2696</v>
      </c>
      <c r="E328" s="12" t="s">
        <v>14021</v>
      </c>
      <c r="F328" s="13"/>
      <c r="G328" s="83">
        <v>3.6960000000000002</v>
      </c>
      <c r="H328" s="83">
        <v>3.8068800000000005</v>
      </c>
      <c r="I328" s="82">
        <v>6.0064935064935057</v>
      </c>
      <c r="J328" s="81" t="s">
        <v>13725</v>
      </c>
      <c r="L328" s="83">
        <f t="shared" si="10"/>
        <v>22.2</v>
      </c>
      <c r="M328" s="83">
        <f t="shared" si="11"/>
        <v>22.866</v>
      </c>
    </row>
    <row r="329" spans="1:13" ht="14.4" hidden="1" x14ac:dyDescent="0.3">
      <c r="A329" s="11">
        <v>6062544</v>
      </c>
      <c r="B329" s="11" t="s">
        <v>26</v>
      </c>
      <c r="C329" s="11" t="s">
        <v>27</v>
      </c>
      <c r="D329" s="13" t="s">
        <v>5410</v>
      </c>
      <c r="E329" s="12" t="s">
        <v>14022</v>
      </c>
      <c r="F329" s="13"/>
      <c r="G329" s="83">
        <v>6.8250000000000002</v>
      </c>
      <c r="H329" s="83">
        <v>7.0297499999999999</v>
      </c>
      <c r="I329" s="82">
        <v>6.0043956043956044</v>
      </c>
      <c r="J329" s="81" t="s">
        <v>13725</v>
      </c>
      <c r="L329" s="83">
        <f t="shared" si="10"/>
        <v>40.980000000000004</v>
      </c>
      <c r="M329" s="83">
        <f t="shared" si="11"/>
        <v>42.209400000000002</v>
      </c>
    </row>
    <row r="330" spans="1:13" ht="14.4" hidden="1" x14ac:dyDescent="0.3">
      <c r="A330" s="11">
        <v>6051918</v>
      </c>
      <c r="B330" s="11" t="s">
        <v>26</v>
      </c>
      <c r="C330" s="11" t="s">
        <v>27</v>
      </c>
      <c r="D330" s="13" t="s">
        <v>1350</v>
      </c>
      <c r="E330" s="12" t="s">
        <v>14023</v>
      </c>
      <c r="F330" s="13"/>
      <c r="G330" s="83">
        <v>3.948</v>
      </c>
      <c r="H330" s="83">
        <v>4.0664400000000001</v>
      </c>
      <c r="I330" s="82">
        <v>6.0030395136778116</v>
      </c>
      <c r="J330" s="81" t="s">
        <v>13725</v>
      </c>
      <c r="L330" s="83">
        <f t="shared" si="10"/>
        <v>23.7</v>
      </c>
      <c r="M330" s="83">
        <f t="shared" si="11"/>
        <v>24.411000000000001</v>
      </c>
    </row>
    <row r="331" spans="1:13" ht="14.4" hidden="1" x14ac:dyDescent="0.3">
      <c r="A331" s="11">
        <v>6061912</v>
      </c>
      <c r="B331" s="11" t="s">
        <v>26</v>
      </c>
      <c r="C331" s="11" t="s">
        <v>27</v>
      </c>
      <c r="D331" s="13" t="s">
        <v>1105</v>
      </c>
      <c r="E331" s="12" t="s">
        <v>14024</v>
      </c>
      <c r="F331" s="13"/>
      <c r="G331" s="83">
        <v>7.0770000000000008</v>
      </c>
      <c r="H331" s="83">
        <v>7.2893100000000013</v>
      </c>
      <c r="I331" s="82">
        <v>6.0025434506146658</v>
      </c>
      <c r="J331" s="81" t="s">
        <v>13725</v>
      </c>
      <c r="L331" s="83">
        <f t="shared" si="10"/>
        <v>42.48</v>
      </c>
      <c r="M331" s="83">
        <f t="shared" si="11"/>
        <v>43.754399999999997</v>
      </c>
    </row>
    <row r="332" spans="1:13" ht="14.4" hidden="1" x14ac:dyDescent="0.3">
      <c r="A332" s="11">
        <v>6057423</v>
      </c>
      <c r="B332" s="11" t="s">
        <v>26</v>
      </c>
      <c r="C332" s="11" t="s">
        <v>27</v>
      </c>
      <c r="D332" s="13" t="s">
        <v>2627</v>
      </c>
      <c r="E332" s="12" t="s">
        <v>14025</v>
      </c>
      <c r="F332" s="13"/>
      <c r="G332" s="83">
        <v>6.8775000000000004</v>
      </c>
      <c r="H332" s="83">
        <v>7.0838250000000009</v>
      </c>
      <c r="I332" s="82">
        <v>6.0021810250817884</v>
      </c>
      <c r="J332" s="81" t="s">
        <v>13725</v>
      </c>
      <c r="L332" s="83">
        <f t="shared" si="10"/>
        <v>41.28</v>
      </c>
      <c r="M332" s="83">
        <f t="shared" si="11"/>
        <v>42.518400000000007</v>
      </c>
    </row>
    <row r="333" spans="1:13" ht="14.4" hidden="1" x14ac:dyDescent="0.3">
      <c r="A333" s="11">
        <v>6057410</v>
      </c>
      <c r="B333" s="11" t="s">
        <v>26</v>
      </c>
      <c r="C333" s="11" t="s">
        <v>27</v>
      </c>
      <c r="D333" s="13" t="s">
        <v>2637</v>
      </c>
      <c r="E333" s="12" t="s">
        <v>14026</v>
      </c>
      <c r="F333" s="13"/>
      <c r="G333" s="83">
        <v>3.7590000000000003</v>
      </c>
      <c r="H333" s="83">
        <v>3.8717700000000006</v>
      </c>
      <c r="I333" s="82">
        <v>6.0015961691939328</v>
      </c>
      <c r="J333" s="81" t="s">
        <v>13725</v>
      </c>
      <c r="L333" s="83">
        <f t="shared" si="10"/>
        <v>22.559999999999995</v>
      </c>
      <c r="M333" s="83">
        <f t="shared" si="11"/>
        <v>23.236799999999995</v>
      </c>
    </row>
    <row r="334" spans="1:13" ht="14.4" hidden="1" x14ac:dyDescent="0.3">
      <c r="A334" s="11">
        <v>6060930</v>
      </c>
      <c r="B334" s="11" t="s">
        <v>26</v>
      </c>
      <c r="C334" s="11" t="s">
        <v>27</v>
      </c>
      <c r="D334" s="13" t="s">
        <v>2587</v>
      </c>
      <c r="E334" s="12" t="s">
        <v>14027</v>
      </c>
      <c r="F334" s="13"/>
      <c r="G334" s="83">
        <v>7.1085000000000003</v>
      </c>
      <c r="H334" s="83">
        <v>7.3217550000000005</v>
      </c>
      <c r="I334" s="82">
        <v>6.0012660898923817</v>
      </c>
      <c r="J334" s="81" t="s">
        <v>13725</v>
      </c>
      <c r="L334" s="83">
        <f t="shared" si="10"/>
        <v>42.66</v>
      </c>
      <c r="M334" s="83">
        <f t="shared" si="11"/>
        <v>43.939799999999998</v>
      </c>
    </row>
    <row r="335" spans="1:13" ht="14.4" hidden="1" x14ac:dyDescent="0.3">
      <c r="A335" s="10">
        <v>6056781</v>
      </c>
      <c r="B335" s="11" t="s">
        <v>26</v>
      </c>
      <c r="C335" s="11" t="s">
        <v>27</v>
      </c>
      <c r="D335" s="13" t="s">
        <v>3327</v>
      </c>
      <c r="E335" s="12" t="s">
        <v>14028</v>
      </c>
      <c r="F335" s="19"/>
      <c r="G335" s="83">
        <v>61.267500000000005</v>
      </c>
      <c r="H335" s="83">
        <v>63.105525000000007</v>
      </c>
      <c r="I335" s="82">
        <v>6.0002448280083236</v>
      </c>
      <c r="J335" s="81" t="s">
        <v>13725</v>
      </c>
      <c r="L335" s="83">
        <f t="shared" si="10"/>
        <v>367.62</v>
      </c>
      <c r="M335" s="83">
        <f t="shared" si="11"/>
        <v>378.64859999999999</v>
      </c>
    </row>
    <row r="336" spans="1:13" ht="14.4" hidden="1" x14ac:dyDescent="0.3">
      <c r="A336" s="10">
        <v>5089161</v>
      </c>
      <c r="B336" s="11" t="s">
        <v>26</v>
      </c>
      <c r="C336" s="11" t="s">
        <v>27</v>
      </c>
      <c r="D336" s="13" t="s">
        <v>271</v>
      </c>
      <c r="E336" s="12" t="s">
        <v>14029</v>
      </c>
      <c r="F336" s="13" t="s">
        <v>232</v>
      </c>
      <c r="G336" s="83">
        <v>22.32</v>
      </c>
      <c r="H336" s="83">
        <v>22.99</v>
      </c>
      <c r="I336" s="82">
        <v>6.0000000000000009</v>
      </c>
      <c r="J336" s="81" t="s">
        <v>13725</v>
      </c>
      <c r="L336" s="83">
        <f t="shared" si="10"/>
        <v>133.92000000000002</v>
      </c>
      <c r="M336" s="83">
        <f t="shared" si="11"/>
        <v>137.94</v>
      </c>
    </row>
    <row r="337" spans="1:13" ht="14.4" hidden="1" x14ac:dyDescent="0.3">
      <c r="A337" s="10">
        <v>6041562</v>
      </c>
      <c r="B337" s="11" t="s">
        <v>26</v>
      </c>
      <c r="C337" s="11" t="s">
        <v>27</v>
      </c>
      <c r="D337" s="13" t="s">
        <v>1214</v>
      </c>
      <c r="E337" s="12" t="s">
        <v>14030</v>
      </c>
      <c r="F337" s="13"/>
      <c r="G337" s="83">
        <v>7.23</v>
      </c>
      <c r="H337" s="83">
        <v>7.45</v>
      </c>
      <c r="I337" s="82">
        <v>6.0000000000000009</v>
      </c>
      <c r="J337" s="81" t="s">
        <v>13725</v>
      </c>
      <c r="L337" s="83">
        <f t="shared" si="10"/>
        <v>43.38000000000001</v>
      </c>
      <c r="M337" s="83">
        <f t="shared" si="11"/>
        <v>44.70000000000001</v>
      </c>
    </row>
    <row r="338" spans="1:13" ht="14.4" hidden="1" x14ac:dyDescent="0.3">
      <c r="A338" s="10">
        <v>6047231</v>
      </c>
      <c r="B338" s="11" t="s">
        <v>26</v>
      </c>
      <c r="C338" s="11" t="s">
        <v>27</v>
      </c>
      <c r="D338" s="13" t="s">
        <v>122</v>
      </c>
      <c r="E338" s="12" t="s">
        <v>14031</v>
      </c>
      <c r="F338" s="13"/>
      <c r="G338" s="83">
        <v>6.49</v>
      </c>
      <c r="H338" s="83">
        <v>6.68</v>
      </c>
      <c r="I338" s="82">
        <v>6.0000000000000009</v>
      </c>
      <c r="J338" s="81" t="s">
        <v>13725</v>
      </c>
      <c r="L338" s="83">
        <f t="shared" si="10"/>
        <v>38.940000000000005</v>
      </c>
      <c r="M338" s="83">
        <f t="shared" si="11"/>
        <v>40.080000000000005</v>
      </c>
    </row>
    <row r="339" spans="1:13" ht="14.4" hidden="1" x14ac:dyDescent="0.3">
      <c r="A339" s="10">
        <v>6041057</v>
      </c>
      <c r="B339" s="11" t="s">
        <v>26</v>
      </c>
      <c r="C339" s="11" t="s">
        <v>27</v>
      </c>
      <c r="D339" s="13" t="s">
        <v>4502</v>
      </c>
      <c r="E339" s="12" t="s">
        <v>14032</v>
      </c>
      <c r="F339" s="19"/>
      <c r="G339" s="83">
        <v>13.68</v>
      </c>
      <c r="H339" s="83">
        <v>13.68</v>
      </c>
      <c r="I339" s="82">
        <v>6.0000000000000009</v>
      </c>
      <c r="J339" s="81" t="s">
        <v>13722</v>
      </c>
      <c r="L339" s="83">
        <f t="shared" si="10"/>
        <v>82.080000000000013</v>
      </c>
      <c r="M339" s="83">
        <f t="shared" si="11"/>
        <v>82.080000000000013</v>
      </c>
    </row>
    <row r="340" spans="1:13" ht="14.4" hidden="1" x14ac:dyDescent="0.3">
      <c r="A340" s="10">
        <v>5089659</v>
      </c>
      <c r="B340" s="11" t="s">
        <v>26</v>
      </c>
      <c r="C340" s="11" t="s">
        <v>27</v>
      </c>
      <c r="D340" s="13" t="s">
        <v>7072</v>
      </c>
      <c r="E340" s="12" t="s">
        <v>14033</v>
      </c>
      <c r="F340" s="13" t="s">
        <v>241</v>
      </c>
      <c r="G340" s="83">
        <v>21.87</v>
      </c>
      <c r="H340" s="83">
        <v>22.53</v>
      </c>
      <c r="I340" s="82">
        <v>6</v>
      </c>
      <c r="J340" s="81" t="s">
        <v>13725</v>
      </c>
      <c r="L340" s="83">
        <f t="shared" si="10"/>
        <v>131.22</v>
      </c>
      <c r="M340" s="83">
        <f t="shared" si="11"/>
        <v>135.18</v>
      </c>
    </row>
    <row r="341" spans="1:13" ht="14.4" hidden="1" x14ac:dyDescent="0.3">
      <c r="A341" s="10">
        <v>5028774</v>
      </c>
      <c r="B341" s="11" t="s">
        <v>26</v>
      </c>
      <c r="C341" s="11" t="s">
        <v>27</v>
      </c>
      <c r="D341" s="13" t="s">
        <v>7009</v>
      </c>
      <c r="E341" s="12" t="s">
        <v>14034</v>
      </c>
      <c r="F341" s="13" t="s">
        <v>8919</v>
      </c>
      <c r="G341" s="83">
        <v>34.24</v>
      </c>
      <c r="H341" s="83">
        <v>35.26</v>
      </c>
      <c r="I341" s="82">
        <v>6</v>
      </c>
      <c r="J341" s="81" t="s">
        <v>13725</v>
      </c>
      <c r="L341" s="83">
        <f t="shared" si="10"/>
        <v>205.44</v>
      </c>
      <c r="M341" s="83">
        <f t="shared" si="11"/>
        <v>211.56</v>
      </c>
    </row>
    <row r="342" spans="1:13" ht="14.4" hidden="1" x14ac:dyDescent="0.3">
      <c r="A342" s="10">
        <v>6046647</v>
      </c>
      <c r="B342" s="11" t="s">
        <v>26</v>
      </c>
      <c r="C342" s="11" t="s">
        <v>27</v>
      </c>
      <c r="D342" s="13" t="s">
        <v>58</v>
      </c>
      <c r="E342" s="12" t="s">
        <v>14035</v>
      </c>
      <c r="F342" s="13"/>
      <c r="G342" s="83">
        <v>9</v>
      </c>
      <c r="H342" s="83">
        <v>9.27</v>
      </c>
      <c r="I342" s="82">
        <v>6</v>
      </c>
      <c r="J342" s="81" t="s">
        <v>13725</v>
      </c>
      <c r="L342" s="83">
        <f t="shared" si="10"/>
        <v>54</v>
      </c>
      <c r="M342" s="83">
        <f t="shared" si="11"/>
        <v>55.62</v>
      </c>
    </row>
    <row r="343" spans="1:13" ht="14.4" hidden="1" x14ac:dyDescent="0.3">
      <c r="A343" s="10">
        <v>6056786</v>
      </c>
      <c r="B343" s="11" t="s">
        <v>26</v>
      </c>
      <c r="C343" s="11" t="s">
        <v>27</v>
      </c>
      <c r="D343" s="13" t="s">
        <v>95</v>
      </c>
      <c r="E343" s="12" t="s">
        <v>14036</v>
      </c>
      <c r="F343" s="13"/>
      <c r="G343" s="83">
        <v>8.75</v>
      </c>
      <c r="H343" s="83">
        <v>9.01</v>
      </c>
      <c r="I343" s="82">
        <v>6</v>
      </c>
      <c r="J343" s="81" t="s">
        <v>13725</v>
      </c>
      <c r="L343" s="83">
        <f t="shared" si="10"/>
        <v>52.5</v>
      </c>
      <c r="M343" s="83">
        <f t="shared" si="11"/>
        <v>54.06</v>
      </c>
    </row>
    <row r="344" spans="1:13" ht="14.4" hidden="1" x14ac:dyDescent="0.3">
      <c r="A344" s="11">
        <v>6041976</v>
      </c>
      <c r="B344" s="11" t="s">
        <v>26</v>
      </c>
      <c r="C344" s="11" t="s">
        <v>27</v>
      </c>
      <c r="D344" s="13" t="s">
        <v>169</v>
      </c>
      <c r="E344" s="12" t="s">
        <v>14037</v>
      </c>
      <c r="F344" s="13"/>
      <c r="G344" s="83">
        <v>5.39</v>
      </c>
      <c r="H344" s="83">
        <v>5.55</v>
      </c>
      <c r="I344" s="82">
        <v>6</v>
      </c>
      <c r="J344" s="81" t="s">
        <v>13725</v>
      </c>
      <c r="L344" s="83">
        <f t="shared" si="10"/>
        <v>32.339999999999996</v>
      </c>
      <c r="M344" s="83">
        <f t="shared" si="11"/>
        <v>33.299999999999997</v>
      </c>
    </row>
    <row r="345" spans="1:13" ht="14.4" hidden="1" x14ac:dyDescent="0.3">
      <c r="A345" s="10">
        <v>6046048</v>
      </c>
      <c r="B345" s="11" t="s">
        <v>26</v>
      </c>
      <c r="C345" s="11" t="s">
        <v>27</v>
      </c>
      <c r="D345" s="13" t="s">
        <v>1323</v>
      </c>
      <c r="E345" s="12" t="s">
        <v>14038</v>
      </c>
      <c r="F345" s="13"/>
      <c r="G345" s="83">
        <v>10.5</v>
      </c>
      <c r="H345" s="83">
        <v>10.815</v>
      </c>
      <c r="I345" s="82">
        <v>6</v>
      </c>
      <c r="J345" s="81" t="s">
        <v>13725</v>
      </c>
      <c r="L345" s="83">
        <f t="shared" si="10"/>
        <v>63</v>
      </c>
      <c r="M345" s="83">
        <f t="shared" si="11"/>
        <v>64.89</v>
      </c>
    </row>
    <row r="346" spans="1:13" ht="14.4" hidden="1" x14ac:dyDescent="0.3">
      <c r="A346" s="10">
        <v>5028842</v>
      </c>
      <c r="B346" s="11" t="s">
        <v>26</v>
      </c>
      <c r="C346" s="11" t="s">
        <v>27</v>
      </c>
      <c r="D346" s="13" t="s">
        <v>6975</v>
      </c>
      <c r="E346" s="12" t="s">
        <v>14039</v>
      </c>
      <c r="F346" s="13" t="s">
        <v>252</v>
      </c>
      <c r="G346" s="83">
        <v>40.700000000000003</v>
      </c>
      <c r="H346" s="83">
        <v>41.92</v>
      </c>
      <c r="I346" s="82">
        <v>5.9999999999999991</v>
      </c>
      <c r="J346" s="81" t="s">
        <v>13725</v>
      </c>
      <c r="L346" s="83">
        <f t="shared" si="10"/>
        <v>244.2</v>
      </c>
      <c r="M346" s="83">
        <f t="shared" si="11"/>
        <v>251.51999999999998</v>
      </c>
    </row>
    <row r="347" spans="1:13" ht="14.4" hidden="1" x14ac:dyDescent="0.3">
      <c r="A347" s="11">
        <v>6056784</v>
      </c>
      <c r="B347" s="11" t="s">
        <v>26</v>
      </c>
      <c r="C347" s="11" t="s">
        <v>27</v>
      </c>
      <c r="D347" s="13" t="s">
        <v>97</v>
      </c>
      <c r="E347" s="12" t="s">
        <v>14040</v>
      </c>
      <c r="F347" s="13"/>
      <c r="G347" s="83">
        <v>6.24</v>
      </c>
      <c r="H347" s="83">
        <v>6.43</v>
      </c>
      <c r="I347" s="82">
        <v>5.9999999999999991</v>
      </c>
      <c r="J347" s="81" t="s">
        <v>13725</v>
      </c>
      <c r="L347" s="83">
        <f t="shared" si="10"/>
        <v>37.44</v>
      </c>
      <c r="M347" s="83">
        <f t="shared" si="11"/>
        <v>38.579999999999991</v>
      </c>
    </row>
    <row r="348" spans="1:13" ht="14.4" hidden="1" x14ac:dyDescent="0.3">
      <c r="A348" s="11">
        <v>6054325</v>
      </c>
      <c r="B348" s="11" t="s">
        <v>26</v>
      </c>
      <c r="C348" s="11" t="s">
        <v>27</v>
      </c>
      <c r="D348" s="13" t="s">
        <v>2700</v>
      </c>
      <c r="E348" s="12" t="s">
        <v>14041</v>
      </c>
      <c r="F348" s="13"/>
      <c r="G348" s="83">
        <v>29.483999999999998</v>
      </c>
      <c r="H348" s="83">
        <v>30.36852</v>
      </c>
      <c r="I348" s="82">
        <v>5.9991859991859995</v>
      </c>
      <c r="J348" s="81" t="s">
        <v>13725</v>
      </c>
      <c r="L348" s="83">
        <f t="shared" si="10"/>
        <v>176.88</v>
      </c>
      <c r="M348" s="83">
        <f t="shared" si="11"/>
        <v>182.18640000000002</v>
      </c>
    </row>
    <row r="349" spans="1:13" ht="14.4" hidden="1" x14ac:dyDescent="0.3">
      <c r="A349" s="10">
        <v>6060542</v>
      </c>
      <c r="B349" s="11" t="s">
        <v>26</v>
      </c>
      <c r="C349" s="11" t="s">
        <v>27</v>
      </c>
      <c r="D349" s="13" t="s">
        <v>2074</v>
      </c>
      <c r="E349" s="12" t="s">
        <v>14042</v>
      </c>
      <c r="F349" s="13"/>
      <c r="G349" s="83">
        <v>52.972500000000004</v>
      </c>
      <c r="H349" s="83">
        <v>50.71</v>
      </c>
      <c r="I349" s="82">
        <v>5.7437349568172156</v>
      </c>
      <c r="J349" s="81" t="s">
        <v>13722</v>
      </c>
      <c r="L349" s="83">
        <f t="shared" si="10"/>
        <v>304.26</v>
      </c>
      <c r="M349" s="83">
        <f t="shared" si="11"/>
        <v>291.26479966020099</v>
      </c>
    </row>
    <row r="350" spans="1:13" ht="14.4" hidden="1" x14ac:dyDescent="0.3">
      <c r="A350" s="11">
        <v>6055700</v>
      </c>
      <c r="B350" s="11" t="s">
        <v>26</v>
      </c>
      <c r="C350" s="11" t="s">
        <v>27</v>
      </c>
      <c r="D350" s="13" t="s">
        <v>113</v>
      </c>
      <c r="E350" s="12" t="s">
        <v>14043</v>
      </c>
      <c r="F350" s="13"/>
      <c r="G350" s="83">
        <v>7.76</v>
      </c>
      <c r="H350" s="83">
        <v>7.9927999999999999</v>
      </c>
      <c r="I350" s="82">
        <v>5.7319587628865989</v>
      </c>
      <c r="J350" s="81" t="s">
        <v>13725</v>
      </c>
      <c r="L350" s="83">
        <f t="shared" si="10"/>
        <v>44.480000000000004</v>
      </c>
      <c r="M350" s="83">
        <f t="shared" si="11"/>
        <v>45.814400000000006</v>
      </c>
    </row>
    <row r="351" spans="1:13" ht="14.4" hidden="1" x14ac:dyDescent="0.3">
      <c r="A351" s="11">
        <v>6062120</v>
      </c>
      <c r="B351" s="11" t="s">
        <v>26</v>
      </c>
      <c r="C351" s="11" t="s">
        <v>27</v>
      </c>
      <c r="D351" s="13" t="s">
        <v>5358</v>
      </c>
      <c r="E351" s="12" t="s">
        <v>14044</v>
      </c>
      <c r="F351" s="13"/>
      <c r="G351" s="83">
        <v>10.5</v>
      </c>
      <c r="H351" s="83">
        <v>10.815</v>
      </c>
      <c r="I351" s="82">
        <v>5.0742857142857147</v>
      </c>
      <c r="J351" s="81" t="s">
        <v>13725</v>
      </c>
      <c r="L351" s="83">
        <f t="shared" si="10"/>
        <v>53.28</v>
      </c>
      <c r="M351" s="83">
        <f t="shared" si="11"/>
        <v>54.878399999999999</v>
      </c>
    </row>
    <row r="352" spans="1:13" ht="14.4" hidden="1" x14ac:dyDescent="0.3">
      <c r="A352" s="10">
        <v>6058265</v>
      </c>
      <c r="B352" s="11" t="s">
        <v>26</v>
      </c>
      <c r="C352" s="11" t="s">
        <v>27</v>
      </c>
      <c r="D352" s="13" t="s">
        <v>3387</v>
      </c>
      <c r="E352" s="12" t="s">
        <v>14045</v>
      </c>
      <c r="F352" s="19"/>
      <c r="G352" s="83">
        <v>7.9799999999999995</v>
      </c>
      <c r="H352" s="83">
        <v>8.2194000000000003</v>
      </c>
      <c r="I352" s="82">
        <v>5.0000000000000009</v>
      </c>
      <c r="J352" s="81" t="s">
        <v>13725</v>
      </c>
      <c r="L352" s="83">
        <f t="shared" si="10"/>
        <v>39.900000000000006</v>
      </c>
      <c r="M352" s="83">
        <f t="shared" si="11"/>
        <v>41.097000000000008</v>
      </c>
    </row>
    <row r="353" spans="1:13" ht="14.4" hidden="1" x14ac:dyDescent="0.3">
      <c r="A353" s="10">
        <v>5090802</v>
      </c>
      <c r="B353" s="11" t="s">
        <v>26</v>
      </c>
      <c r="C353" s="11" t="s">
        <v>27</v>
      </c>
      <c r="D353" s="13" t="s">
        <v>257</v>
      </c>
      <c r="E353" s="12" t="s">
        <v>13748</v>
      </c>
      <c r="F353" s="19" t="s">
        <v>232</v>
      </c>
      <c r="G353" s="83">
        <v>7.11</v>
      </c>
      <c r="H353" s="83">
        <v>7.33</v>
      </c>
      <c r="I353" s="82">
        <v>5</v>
      </c>
      <c r="J353" s="81" t="s">
        <v>13725</v>
      </c>
      <c r="L353" s="83">
        <f t="shared" si="10"/>
        <v>35.550000000000004</v>
      </c>
      <c r="M353" s="83">
        <f t="shared" si="11"/>
        <v>36.65</v>
      </c>
    </row>
    <row r="354" spans="1:13" ht="14.4" hidden="1" x14ac:dyDescent="0.3">
      <c r="A354" s="10">
        <v>5078044</v>
      </c>
      <c r="B354" s="11" t="s">
        <v>26</v>
      </c>
      <c r="C354" s="11" t="s">
        <v>27</v>
      </c>
      <c r="D354" s="13" t="s">
        <v>292</v>
      </c>
      <c r="E354" s="12" t="s">
        <v>14046</v>
      </c>
      <c r="F354" s="13" t="s">
        <v>241</v>
      </c>
      <c r="G354" s="83">
        <v>7.69</v>
      </c>
      <c r="H354" s="83">
        <v>7.92</v>
      </c>
      <c r="I354" s="82">
        <v>5</v>
      </c>
      <c r="J354" s="81" t="s">
        <v>13725</v>
      </c>
      <c r="L354" s="83">
        <f t="shared" si="10"/>
        <v>38.450000000000003</v>
      </c>
      <c r="M354" s="83">
        <f t="shared" si="11"/>
        <v>39.6</v>
      </c>
    </row>
    <row r="355" spans="1:13" ht="14.4" hidden="1" x14ac:dyDescent="0.3">
      <c r="A355" s="10">
        <v>5091373</v>
      </c>
      <c r="B355" s="11" t="s">
        <v>26</v>
      </c>
      <c r="C355" s="11" t="s">
        <v>27</v>
      </c>
      <c r="D355" s="13" t="s">
        <v>6859</v>
      </c>
      <c r="E355" s="12" t="s">
        <v>14047</v>
      </c>
      <c r="F355" s="13" t="s">
        <v>8916</v>
      </c>
      <c r="G355" s="83">
        <v>37.520000000000003</v>
      </c>
      <c r="H355" s="83">
        <v>38.64</v>
      </c>
      <c r="I355" s="82">
        <v>5</v>
      </c>
      <c r="J355" s="81" t="s">
        <v>13725</v>
      </c>
      <c r="L355" s="83">
        <f t="shared" si="10"/>
        <v>187.60000000000002</v>
      </c>
      <c r="M355" s="83">
        <f t="shared" si="11"/>
        <v>193.2</v>
      </c>
    </row>
    <row r="356" spans="1:13" ht="14.4" hidden="1" x14ac:dyDescent="0.3">
      <c r="A356" s="10">
        <v>5028844</v>
      </c>
      <c r="B356" s="11" t="s">
        <v>26</v>
      </c>
      <c r="C356" s="11" t="s">
        <v>27</v>
      </c>
      <c r="D356" s="13" t="s">
        <v>6979</v>
      </c>
      <c r="E356" s="12" t="s">
        <v>14048</v>
      </c>
      <c r="F356" s="13" t="s">
        <v>232</v>
      </c>
      <c r="G356" s="83">
        <v>18.309999999999999</v>
      </c>
      <c r="H356" s="83">
        <v>18.86</v>
      </c>
      <c r="I356" s="82">
        <v>5</v>
      </c>
      <c r="J356" s="81" t="s">
        <v>13725</v>
      </c>
      <c r="L356" s="83">
        <f t="shared" si="10"/>
        <v>91.55</v>
      </c>
      <c r="M356" s="83">
        <f t="shared" si="11"/>
        <v>94.3</v>
      </c>
    </row>
    <row r="357" spans="1:13" ht="14.4" hidden="1" x14ac:dyDescent="0.3">
      <c r="A357" s="10">
        <v>6046789</v>
      </c>
      <c r="B357" s="11" t="s">
        <v>26</v>
      </c>
      <c r="C357" s="11" t="s">
        <v>27</v>
      </c>
      <c r="D357" s="13" t="s">
        <v>60</v>
      </c>
      <c r="E357" s="12" t="s">
        <v>14049</v>
      </c>
      <c r="F357" s="13"/>
      <c r="G357" s="83">
        <v>5</v>
      </c>
      <c r="H357" s="83">
        <v>5.15</v>
      </c>
      <c r="I357" s="82">
        <v>5</v>
      </c>
      <c r="J357" s="81" t="s">
        <v>13725</v>
      </c>
      <c r="L357" s="83">
        <f t="shared" si="10"/>
        <v>25</v>
      </c>
      <c r="M357" s="83">
        <f t="shared" si="11"/>
        <v>25.75</v>
      </c>
    </row>
    <row r="358" spans="1:13" ht="14.4" hidden="1" x14ac:dyDescent="0.3">
      <c r="A358" s="10">
        <v>6055507</v>
      </c>
      <c r="B358" s="11" t="s">
        <v>26</v>
      </c>
      <c r="C358" s="11" t="s">
        <v>27</v>
      </c>
      <c r="D358" s="13" t="s">
        <v>1904</v>
      </c>
      <c r="E358" s="12" t="s">
        <v>14050</v>
      </c>
      <c r="F358" s="13"/>
      <c r="G358" s="83">
        <v>6</v>
      </c>
      <c r="H358" s="83">
        <v>6.18</v>
      </c>
      <c r="I358" s="82">
        <v>5</v>
      </c>
      <c r="J358" s="81" t="s">
        <v>13725</v>
      </c>
      <c r="L358" s="83">
        <f t="shared" si="10"/>
        <v>30</v>
      </c>
      <c r="M358" s="83">
        <f t="shared" si="11"/>
        <v>30.9</v>
      </c>
    </row>
    <row r="359" spans="1:13" ht="14.4" hidden="1" x14ac:dyDescent="0.3">
      <c r="A359" s="10">
        <v>6047361</v>
      </c>
      <c r="B359" s="11" t="s">
        <v>26</v>
      </c>
      <c r="C359" s="11" t="s">
        <v>27</v>
      </c>
      <c r="D359" s="13" t="s">
        <v>118</v>
      </c>
      <c r="E359" s="12" t="s">
        <v>14051</v>
      </c>
      <c r="F359" s="13"/>
      <c r="G359" s="83">
        <v>4.99</v>
      </c>
      <c r="H359" s="83">
        <v>5.14</v>
      </c>
      <c r="I359" s="82">
        <v>5</v>
      </c>
      <c r="J359" s="81" t="s">
        <v>13725</v>
      </c>
      <c r="L359" s="83">
        <f t="shared" si="10"/>
        <v>24.950000000000003</v>
      </c>
      <c r="M359" s="83">
        <f t="shared" si="11"/>
        <v>25.7</v>
      </c>
    </row>
    <row r="360" spans="1:13" ht="14.4" hidden="1" x14ac:dyDescent="0.3">
      <c r="A360" s="11">
        <v>6040200</v>
      </c>
      <c r="B360" s="11" t="s">
        <v>26</v>
      </c>
      <c r="C360" s="11" t="s">
        <v>27</v>
      </c>
      <c r="D360" s="13" t="s">
        <v>6717</v>
      </c>
      <c r="E360" s="12" t="s">
        <v>14052</v>
      </c>
      <c r="F360" s="13"/>
      <c r="G360" s="83">
        <v>9.5</v>
      </c>
      <c r="H360" s="83">
        <v>9.7899999999999991</v>
      </c>
      <c r="I360" s="82">
        <v>5</v>
      </c>
      <c r="J360" s="81" t="s">
        <v>13725</v>
      </c>
      <c r="L360" s="83">
        <f t="shared" si="10"/>
        <v>47.5</v>
      </c>
      <c r="M360" s="83">
        <f t="shared" si="11"/>
        <v>48.949999999999996</v>
      </c>
    </row>
    <row r="361" spans="1:13" ht="14.4" hidden="1" x14ac:dyDescent="0.3">
      <c r="A361" s="11">
        <v>6060628</v>
      </c>
      <c r="B361" s="11" t="s">
        <v>26</v>
      </c>
      <c r="C361" s="11" t="s">
        <v>27</v>
      </c>
      <c r="D361" s="13" t="s">
        <v>2596</v>
      </c>
      <c r="E361" s="12" t="s">
        <v>14053</v>
      </c>
      <c r="F361" s="13"/>
      <c r="G361" s="83">
        <v>4.2</v>
      </c>
      <c r="H361" s="83">
        <v>4.3260000000000005</v>
      </c>
      <c r="I361" s="82">
        <v>5</v>
      </c>
      <c r="J361" s="81" t="s">
        <v>13725</v>
      </c>
      <c r="L361" s="83">
        <f t="shared" si="10"/>
        <v>21</v>
      </c>
      <c r="M361" s="83">
        <f t="shared" si="11"/>
        <v>21.630000000000003</v>
      </c>
    </row>
    <row r="362" spans="1:13" ht="14.4" hidden="1" x14ac:dyDescent="0.3">
      <c r="A362" s="11">
        <v>6063008</v>
      </c>
      <c r="B362" s="11" t="s">
        <v>26</v>
      </c>
      <c r="C362" s="11" t="s">
        <v>27</v>
      </c>
      <c r="D362" s="13" t="s">
        <v>3125</v>
      </c>
      <c r="E362" s="12" t="s">
        <v>14054</v>
      </c>
      <c r="F362" s="13"/>
      <c r="G362" s="83">
        <v>7.3500000000000005</v>
      </c>
      <c r="H362" s="83">
        <v>7.5705000000000009</v>
      </c>
      <c r="I362" s="82">
        <v>5</v>
      </c>
      <c r="J362" s="81" t="s">
        <v>13725</v>
      </c>
      <c r="L362" s="83">
        <f t="shared" si="10"/>
        <v>36.75</v>
      </c>
      <c r="M362" s="83">
        <f t="shared" si="11"/>
        <v>37.852500000000006</v>
      </c>
    </row>
    <row r="363" spans="1:13" ht="14.4" hidden="1" x14ac:dyDescent="0.3">
      <c r="A363" s="11">
        <v>6063009</v>
      </c>
      <c r="B363" s="11" t="s">
        <v>26</v>
      </c>
      <c r="C363" s="11" t="s">
        <v>27</v>
      </c>
      <c r="D363" s="13" t="s">
        <v>3126</v>
      </c>
      <c r="E363" s="12" t="s">
        <v>14055</v>
      </c>
      <c r="F363" s="13"/>
      <c r="G363" s="83">
        <v>8.4</v>
      </c>
      <c r="H363" s="83">
        <v>8.652000000000001</v>
      </c>
      <c r="I363" s="82">
        <v>5</v>
      </c>
      <c r="J363" s="81" t="s">
        <v>13725</v>
      </c>
      <c r="L363" s="83">
        <f t="shared" si="10"/>
        <v>42</v>
      </c>
      <c r="M363" s="83">
        <f t="shared" si="11"/>
        <v>43.260000000000005</v>
      </c>
    </row>
    <row r="364" spans="1:13" ht="14.4" hidden="1" x14ac:dyDescent="0.3">
      <c r="A364" s="11">
        <v>6041076</v>
      </c>
      <c r="B364" s="11" t="s">
        <v>26</v>
      </c>
      <c r="C364" s="11" t="s">
        <v>27</v>
      </c>
      <c r="D364" s="13" t="s">
        <v>4402</v>
      </c>
      <c r="E364" s="12" t="s">
        <v>14056</v>
      </c>
      <c r="F364" s="13"/>
      <c r="G364" s="83">
        <v>34.65</v>
      </c>
      <c r="H364" s="83">
        <v>35.69</v>
      </c>
      <c r="I364" s="82">
        <v>5</v>
      </c>
      <c r="J364" s="81" t="s">
        <v>13725</v>
      </c>
      <c r="L364" s="83">
        <f t="shared" si="10"/>
        <v>173.25</v>
      </c>
      <c r="M364" s="83">
        <f t="shared" si="11"/>
        <v>178.45</v>
      </c>
    </row>
    <row r="365" spans="1:13" ht="14.4" hidden="1" x14ac:dyDescent="0.3">
      <c r="A365" s="11">
        <v>6042649</v>
      </c>
      <c r="B365" s="11" t="s">
        <v>26</v>
      </c>
      <c r="C365" s="11" t="s">
        <v>27</v>
      </c>
      <c r="D365" s="13" t="s">
        <v>5530</v>
      </c>
      <c r="E365" s="12" t="s">
        <v>14057</v>
      </c>
      <c r="F365" s="13"/>
      <c r="G365" s="83">
        <v>14.700000000000001</v>
      </c>
      <c r="H365" s="83">
        <v>15.14</v>
      </c>
      <c r="I365" s="82">
        <v>5</v>
      </c>
      <c r="J365" s="81" t="s">
        <v>13725</v>
      </c>
      <c r="L365" s="83">
        <f t="shared" si="10"/>
        <v>73.5</v>
      </c>
      <c r="M365" s="83">
        <f t="shared" si="11"/>
        <v>75.7</v>
      </c>
    </row>
    <row r="366" spans="1:13" ht="14.4" hidden="1" x14ac:dyDescent="0.3">
      <c r="A366" s="11">
        <v>6063183</v>
      </c>
      <c r="B366" s="11" t="s">
        <v>26</v>
      </c>
      <c r="C366" s="11" t="s">
        <v>27</v>
      </c>
      <c r="D366" s="13" t="s">
        <v>3659</v>
      </c>
      <c r="E366" s="12" t="s">
        <v>14058</v>
      </c>
      <c r="F366" s="13"/>
      <c r="G366" s="83">
        <v>195.9615</v>
      </c>
      <c r="H366" s="83">
        <v>201.84034500000001</v>
      </c>
      <c r="I366" s="82">
        <v>4.9999617271760011</v>
      </c>
      <c r="J366" s="81" t="s">
        <v>13725</v>
      </c>
      <c r="L366" s="83">
        <f t="shared" si="10"/>
        <v>979.8</v>
      </c>
      <c r="M366" s="83">
        <f t="shared" si="11"/>
        <v>1009.194</v>
      </c>
    </row>
    <row r="367" spans="1:13" ht="14.4" hidden="1" x14ac:dyDescent="0.3">
      <c r="A367" s="11">
        <v>6044995</v>
      </c>
      <c r="B367" s="11" t="s">
        <v>26</v>
      </c>
      <c r="C367" s="11" t="s">
        <v>27</v>
      </c>
      <c r="D367" s="13" t="s">
        <v>4213</v>
      </c>
      <c r="E367" s="12" t="s">
        <v>14059</v>
      </c>
      <c r="F367" s="13"/>
      <c r="G367" s="83">
        <v>20.380500000000001</v>
      </c>
      <c r="H367" s="83">
        <v>20.991915000000002</v>
      </c>
      <c r="I367" s="82">
        <v>4.9998773337258653</v>
      </c>
      <c r="J367" s="81" t="s">
        <v>13725</v>
      </c>
      <c r="L367" s="83">
        <f t="shared" si="10"/>
        <v>101.9</v>
      </c>
      <c r="M367" s="83">
        <f t="shared" si="11"/>
        <v>104.95700000000001</v>
      </c>
    </row>
    <row r="368" spans="1:13" ht="14.4" hidden="1" x14ac:dyDescent="0.3">
      <c r="A368" s="11">
        <v>6041069</v>
      </c>
      <c r="B368" s="11" t="s">
        <v>26</v>
      </c>
      <c r="C368" s="11" t="s">
        <v>27</v>
      </c>
      <c r="D368" s="13" t="s">
        <v>4511</v>
      </c>
      <c r="E368" s="12" t="s">
        <v>14060</v>
      </c>
      <c r="F368" s="13"/>
      <c r="G368" s="83">
        <v>93.292500000000004</v>
      </c>
      <c r="H368" s="83">
        <v>96.09127500000001</v>
      </c>
      <c r="I368" s="82">
        <v>4.999866012809175</v>
      </c>
      <c r="J368" s="81" t="s">
        <v>13725</v>
      </c>
      <c r="L368" s="83">
        <f t="shared" si="10"/>
        <v>466.45</v>
      </c>
      <c r="M368" s="83">
        <f t="shared" si="11"/>
        <v>480.44350000000003</v>
      </c>
    </row>
    <row r="369" spans="1:13" ht="14.4" hidden="1" x14ac:dyDescent="0.3">
      <c r="A369" s="11">
        <v>6040520</v>
      </c>
      <c r="B369" s="11" t="s">
        <v>26</v>
      </c>
      <c r="C369" s="11" t="s">
        <v>27</v>
      </c>
      <c r="D369" s="13" t="s">
        <v>4483</v>
      </c>
      <c r="E369" s="12" t="s">
        <v>14061</v>
      </c>
      <c r="F369" s="13"/>
      <c r="G369" s="83">
        <v>48.783000000000001</v>
      </c>
      <c r="H369" s="83">
        <v>50.246490000000001</v>
      </c>
      <c r="I369" s="82">
        <v>4.9996925158354344</v>
      </c>
      <c r="J369" s="81" t="s">
        <v>13725</v>
      </c>
      <c r="L369" s="83">
        <f t="shared" si="10"/>
        <v>243.9</v>
      </c>
      <c r="M369" s="83">
        <f t="shared" si="11"/>
        <v>251.21700000000001</v>
      </c>
    </row>
    <row r="370" spans="1:13" ht="14.4" hidden="1" x14ac:dyDescent="0.3">
      <c r="A370" s="11">
        <v>6061965</v>
      </c>
      <c r="B370" s="11" t="s">
        <v>26</v>
      </c>
      <c r="C370" s="11" t="s">
        <v>27</v>
      </c>
      <c r="D370" s="13" t="s">
        <v>3147</v>
      </c>
      <c r="E370" s="12" t="s">
        <v>14062</v>
      </c>
      <c r="F370" s="13"/>
      <c r="G370" s="83">
        <v>5.0504999999999995</v>
      </c>
      <c r="H370" s="83">
        <v>5.2</v>
      </c>
      <c r="I370" s="82">
        <v>4.9995049995049996</v>
      </c>
      <c r="J370" s="81" t="s">
        <v>13725</v>
      </c>
      <c r="L370" s="83">
        <f t="shared" si="10"/>
        <v>25.249999999999996</v>
      </c>
      <c r="M370" s="83">
        <f t="shared" si="11"/>
        <v>25.997425997425999</v>
      </c>
    </row>
    <row r="371" spans="1:13" ht="14.4" hidden="1" x14ac:dyDescent="0.3">
      <c r="A371" s="11">
        <v>6061547</v>
      </c>
      <c r="B371" s="11" t="s">
        <v>26</v>
      </c>
      <c r="C371" s="11" t="s">
        <v>27</v>
      </c>
      <c r="D371" s="13" t="s">
        <v>5363</v>
      </c>
      <c r="E371" s="12" t="s">
        <v>14063</v>
      </c>
      <c r="F371" s="13"/>
      <c r="G371" s="83">
        <v>9.261000000000001</v>
      </c>
      <c r="H371" s="83">
        <v>9.5388300000000008</v>
      </c>
      <c r="I371" s="82">
        <v>4.999460101500917</v>
      </c>
      <c r="J371" s="81" t="s">
        <v>13725</v>
      </c>
      <c r="L371" s="83">
        <f t="shared" si="10"/>
        <v>46.3</v>
      </c>
      <c r="M371" s="83">
        <f t="shared" si="11"/>
        <v>47.688999999999993</v>
      </c>
    </row>
    <row r="372" spans="1:13" ht="14.4" hidden="1" x14ac:dyDescent="0.3">
      <c r="A372" s="10">
        <v>6058247</v>
      </c>
      <c r="B372" s="11" t="s">
        <v>26</v>
      </c>
      <c r="C372" s="11" t="s">
        <v>27</v>
      </c>
      <c r="D372" s="13" t="s">
        <v>3227</v>
      </c>
      <c r="E372" s="12" t="s">
        <v>14064</v>
      </c>
      <c r="F372" s="13"/>
      <c r="G372" s="83">
        <v>19.194000000000003</v>
      </c>
      <c r="H372" s="83">
        <v>19.769820000000003</v>
      </c>
      <c r="I372" s="82">
        <v>4.9989580077107423</v>
      </c>
      <c r="J372" s="81" t="s">
        <v>13725</v>
      </c>
      <c r="L372" s="83">
        <f t="shared" si="10"/>
        <v>95.95</v>
      </c>
      <c r="M372" s="83">
        <f t="shared" si="11"/>
        <v>98.828500000000005</v>
      </c>
    </row>
    <row r="373" spans="1:13" ht="14.4" hidden="1" x14ac:dyDescent="0.3">
      <c r="A373" s="11">
        <v>6042170</v>
      </c>
      <c r="B373" s="11" t="s">
        <v>26</v>
      </c>
      <c r="C373" s="11" t="s">
        <v>27</v>
      </c>
      <c r="D373" s="13" t="s">
        <v>199</v>
      </c>
      <c r="E373" s="12" t="s">
        <v>14065</v>
      </c>
      <c r="F373" s="13"/>
      <c r="G373" s="83">
        <v>9.5025000000000013</v>
      </c>
      <c r="H373" s="83">
        <v>9.7875750000000021</v>
      </c>
      <c r="I373" s="82">
        <v>4.998684556695606</v>
      </c>
      <c r="J373" s="81" t="s">
        <v>13725</v>
      </c>
      <c r="L373" s="83">
        <f t="shared" si="10"/>
        <v>47.5</v>
      </c>
      <c r="M373" s="83">
        <f t="shared" si="11"/>
        <v>48.925000000000004</v>
      </c>
    </row>
    <row r="374" spans="1:13" ht="14.4" hidden="1" x14ac:dyDescent="0.3">
      <c r="A374" s="11">
        <v>6042279</v>
      </c>
      <c r="B374" s="11" t="s">
        <v>26</v>
      </c>
      <c r="C374" s="11" t="s">
        <v>27</v>
      </c>
      <c r="D374" s="13" t="s">
        <v>1173</v>
      </c>
      <c r="E374" s="12" t="s">
        <v>14066</v>
      </c>
      <c r="F374" s="13"/>
      <c r="G374" s="83">
        <v>3.1814999999999998</v>
      </c>
      <c r="H374" s="83">
        <v>3.276945</v>
      </c>
      <c r="I374" s="82">
        <v>4.9976426214049985</v>
      </c>
      <c r="J374" s="81" t="s">
        <v>13725</v>
      </c>
      <c r="L374" s="83">
        <f t="shared" si="10"/>
        <v>15.900000000000002</v>
      </c>
      <c r="M374" s="83">
        <f t="shared" si="11"/>
        <v>16.377000000000002</v>
      </c>
    </row>
    <row r="375" spans="1:13" ht="14.4" hidden="1" x14ac:dyDescent="0.3">
      <c r="A375" s="10">
        <v>6061991</v>
      </c>
      <c r="B375" s="11" t="s">
        <v>26</v>
      </c>
      <c r="C375" s="11" t="s">
        <v>27</v>
      </c>
      <c r="D375" s="13" t="s">
        <v>3121</v>
      </c>
      <c r="E375" s="12" t="s">
        <v>14067</v>
      </c>
      <c r="F375" s="13"/>
      <c r="G375" s="83">
        <v>4.9035000000000002</v>
      </c>
      <c r="H375" s="83">
        <v>5.05</v>
      </c>
      <c r="I375" s="82">
        <v>4.9964311206281229</v>
      </c>
      <c r="J375" s="81" t="s">
        <v>13725</v>
      </c>
      <c r="L375" s="83">
        <f t="shared" si="10"/>
        <v>24.5</v>
      </c>
      <c r="M375" s="83">
        <f t="shared" si="11"/>
        <v>25.231977159172018</v>
      </c>
    </row>
    <row r="376" spans="1:13" ht="14.4" hidden="1" x14ac:dyDescent="0.3">
      <c r="A376" s="11">
        <v>6056012</v>
      </c>
      <c r="B376" s="11" t="s">
        <v>26</v>
      </c>
      <c r="C376" s="11" t="s">
        <v>27</v>
      </c>
      <c r="D376" s="13" t="s">
        <v>1909</v>
      </c>
      <c r="E376" s="12" t="s">
        <v>14068</v>
      </c>
      <c r="F376" s="13"/>
      <c r="G376" s="83">
        <v>18.396000000000001</v>
      </c>
      <c r="H376" s="83">
        <v>18.947880000000001</v>
      </c>
      <c r="I376" s="82">
        <v>4.8923679060665357</v>
      </c>
      <c r="J376" s="81" t="s">
        <v>13725</v>
      </c>
      <c r="L376" s="83">
        <f t="shared" si="10"/>
        <v>90</v>
      </c>
      <c r="M376" s="83">
        <f t="shared" si="11"/>
        <v>92.7</v>
      </c>
    </row>
    <row r="377" spans="1:13" ht="14.4" hidden="1" x14ac:dyDescent="0.3">
      <c r="A377" s="11">
        <v>6058619</v>
      </c>
      <c r="B377" s="11" t="s">
        <v>26</v>
      </c>
      <c r="C377" s="11" t="s">
        <v>27</v>
      </c>
      <c r="D377" s="13" t="s">
        <v>2148</v>
      </c>
      <c r="E377" s="12" t="s">
        <v>14069</v>
      </c>
      <c r="F377" s="13"/>
      <c r="G377" s="83">
        <v>8.7465000000000011</v>
      </c>
      <c r="H377" s="83">
        <v>9.0088950000000008</v>
      </c>
      <c r="I377" s="82">
        <v>4.6006974218258732</v>
      </c>
      <c r="J377" s="81" t="s">
        <v>13725</v>
      </c>
      <c r="L377" s="83">
        <f t="shared" si="10"/>
        <v>40.24</v>
      </c>
      <c r="M377" s="83">
        <f t="shared" si="11"/>
        <v>41.447200000000002</v>
      </c>
    </row>
    <row r="378" spans="1:13" ht="14.4" hidden="1" x14ac:dyDescent="0.3">
      <c r="A378" s="11">
        <v>6062065</v>
      </c>
      <c r="B378" s="11" t="s">
        <v>26</v>
      </c>
      <c r="C378" s="11" t="s">
        <v>27</v>
      </c>
      <c r="D378" s="13" t="s">
        <v>6552</v>
      </c>
      <c r="E378" s="12" t="s">
        <v>14070</v>
      </c>
      <c r="F378" s="13"/>
      <c r="G378" s="83">
        <v>23.625</v>
      </c>
      <c r="H378" s="83">
        <v>24.333750000000002</v>
      </c>
      <c r="I378" s="82">
        <v>4.5714285714285712</v>
      </c>
      <c r="J378" s="81" t="s">
        <v>13725</v>
      </c>
      <c r="L378" s="83">
        <f t="shared" si="10"/>
        <v>108</v>
      </c>
      <c r="M378" s="83">
        <f t="shared" si="11"/>
        <v>111.24000000000001</v>
      </c>
    </row>
    <row r="379" spans="1:13" ht="14.4" hidden="1" x14ac:dyDescent="0.3">
      <c r="A379" s="10">
        <v>6058615</v>
      </c>
      <c r="B379" s="11" t="s">
        <v>26</v>
      </c>
      <c r="C379" s="11" t="s">
        <v>27</v>
      </c>
      <c r="D379" s="13" t="s">
        <v>1925</v>
      </c>
      <c r="E379" s="12" t="s">
        <v>14071</v>
      </c>
      <c r="F379" s="13"/>
      <c r="G379" s="83">
        <v>16.065000000000001</v>
      </c>
      <c r="H379" s="83">
        <v>19.38</v>
      </c>
      <c r="I379" s="82">
        <v>4.3436041083099903</v>
      </c>
      <c r="J379" s="81" t="s">
        <v>13725</v>
      </c>
      <c r="L379" s="83">
        <f t="shared" si="10"/>
        <v>69.78</v>
      </c>
      <c r="M379" s="83">
        <f t="shared" si="11"/>
        <v>84.179047619047608</v>
      </c>
    </row>
    <row r="380" spans="1:13" ht="14.4" hidden="1" x14ac:dyDescent="0.3">
      <c r="A380" s="11">
        <v>5041097</v>
      </c>
      <c r="B380" s="11" t="s">
        <v>26</v>
      </c>
      <c r="C380" s="11" t="s">
        <v>27</v>
      </c>
      <c r="D380" s="13" t="s">
        <v>6381</v>
      </c>
      <c r="E380" s="12" t="s">
        <v>14072</v>
      </c>
      <c r="F380" s="13"/>
      <c r="G380" s="83">
        <v>34.875799999999998</v>
      </c>
      <c r="H380" s="83">
        <v>21.5</v>
      </c>
      <c r="I380" s="82">
        <v>4.3153131971166259</v>
      </c>
      <c r="J380" s="81" t="s">
        <v>13722</v>
      </c>
      <c r="L380" s="83">
        <f t="shared" si="10"/>
        <v>150.5</v>
      </c>
      <c r="M380" s="83">
        <f t="shared" si="11"/>
        <v>92.779233738007463</v>
      </c>
    </row>
    <row r="381" spans="1:13" ht="14.4" hidden="1" x14ac:dyDescent="0.3">
      <c r="A381" s="11">
        <v>6059897</v>
      </c>
      <c r="B381" s="11" t="s">
        <v>26</v>
      </c>
      <c r="C381" s="11" t="s">
        <v>27</v>
      </c>
      <c r="D381" s="13" t="s">
        <v>6525</v>
      </c>
      <c r="E381" s="12" t="s">
        <v>14073</v>
      </c>
      <c r="F381" s="13"/>
      <c r="G381" s="83">
        <v>37.600500000000004</v>
      </c>
      <c r="H381" s="83">
        <v>38.728515000000002</v>
      </c>
      <c r="I381" s="82">
        <v>4.24941157697371</v>
      </c>
      <c r="J381" s="81" t="s">
        <v>13725</v>
      </c>
      <c r="L381" s="83">
        <f t="shared" si="10"/>
        <v>159.78</v>
      </c>
      <c r="M381" s="83">
        <f t="shared" si="11"/>
        <v>164.57339999999999</v>
      </c>
    </row>
    <row r="382" spans="1:13" ht="14.4" hidden="1" x14ac:dyDescent="0.3">
      <c r="A382" s="11">
        <v>6042290</v>
      </c>
      <c r="B382" s="11" t="s">
        <v>26</v>
      </c>
      <c r="C382" s="11" t="s">
        <v>27</v>
      </c>
      <c r="D382" s="13" t="s">
        <v>5521</v>
      </c>
      <c r="E382" s="12" t="s">
        <v>14074</v>
      </c>
      <c r="F382" s="13"/>
      <c r="G382" s="83">
        <v>1.3965000000000001</v>
      </c>
      <c r="H382" s="83">
        <v>1.4383950000000001</v>
      </c>
      <c r="I382" s="82">
        <v>4.0100250626566414</v>
      </c>
      <c r="J382" s="81" t="s">
        <v>13725</v>
      </c>
      <c r="L382" s="83">
        <f t="shared" si="10"/>
        <v>5.6</v>
      </c>
      <c r="M382" s="83">
        <f t="shared" si="11"/>
        <v>5.7679999999999998</v>
      </c>
    </row>
    <row r="383" spans="1:13" ht="14.4" hidden="1" x14ac:dyDescent="0.3">
      <c r="A383" s="11">
        <v>6058611</v>
      </c>
      <c r="B383" s="11" t="s">
        <v>26</v>
      </c>
      <c r="C383" s="11" t="s">
        <v>27</v>
      </c>
      <c r="D383" s="13" t="s">
        <v>1921</v>
      </c>
      <c r="E383" s="12" t="s">
        <v>14075</v>
      </c>
      <c r="F383" s="13"/>
      <c r="G383" s="83">
        <v>10.195500000000001</v>
      </c>
      <c r="H383" s="83">
        <v>10.501365000000002</v>
      </c>
      <c r="I383" s="82">
        <v>4.0017654847726929</v>
      </c>
      <c r="J383" s="81" t="s">
        <v>13725</v>
      </c>
      <c r="L383" s="83">
        <f t="shared" si="10"/>
        <v>40.799999999999997</v>
      </c>
      <c r="M383" s="83">
        <f t="shared" si="11"/>
        <v>42.023999999999994</v>
      </c>
    </row>
    <row r="384" spans="1:13" ht="14.4" hidden="1" x14ac:dyDescent="0.3">
      <c r="A384" s="11">
        <v>6057554</v>
      </c>
      <c r="B384" s="11" t="s">
        <v>26</v>
      </c>
      <c r="C384" s="11" t="s">
        <v>27</v>
      </c>
      <c r="D384" s="13" t="s">
        <v>5280</v>
      </c>
      <c r="E384" s="12" t="s">
        <v>14076</v>
      </c>
      <c r="F384" s="13"/>
      <c r="G384" s="83">
        <v>4.9980000000000002</v>
      </c>
      <c r="H384" s="83">
        <v>5.15</v>
      </c>
      <c r="I384" s="82">
        <v>4.0016006402561022</v>
      </c>
      <c r="J384" s="81" t="s">
        <v>13725</v>
      </c>
      <c r="L384" s="83">
        <f t="shared" si="10"/>
        <v>20</v>
      </c>
      <c r="M384" s="83">
        <f t="shared" si="11"/>
        <v>20.608243297318928</v>
      </c>
    </row>
    <row r="385" spans="1:13" ht="14.4" hidden="1" x14ac:dyDescent="0.3">
      <c r="A385" s="11">
        <v>6057422</v>
      </c>
      <c r="B385" s="11" t="s">
        <v>26</v>
      </c>
      <c r="C385" s="11" t="s">
        <v>27</v>
      </c>
      <c r="D385" s="13" t="s">
        <v>2628</v>
      </c>
      <c r="E385" s="12" t="s">
        <v>14077</v>
      </c>
      <c r="F385" s="13"/>
      <c r="G385" s="83">
        <v>6.8775000000000004</v>
      </c>
      <c r="H385" s="83">
        <v>7.0838250000000009</v>
      </c>
      <c r="I385" s="82">
        <v>4.0014540167211923</v>
      </c>
      <c r="J385" s="81" t="s">
        <v>13725</v>
      </c>
      <c r="L385" s="83">
        <f t="shared" si="10"/>
        <v>27.520000000000003</v>
      </c>
      <c r="M385" s="83">
        <f t="shared" si="11"/>
        <v>28.345600000000005</v>
      </c>
    </row>
    <row r="386" spans="1:13" ht="14.4" hidden="1" x14ac:dyDescent="0.3">
      <c r="A386" s="11">
        <v>6061992</v>
      </c>
      <c r="B386" s="11" t="s">
        <v>26</v>
      </c>
      <c r="C386" s="11" t="s">
        <v>27</v>
      </c>
      <c r="D386" s="13" t="s">
        <v>3122</v>
      </c>
      <c r="E386" s="12" t="s">
        <v>14078</v>
      </c>
      <c r="F386" s="13"/>
      <c r="G386" s="83">
        <v>4.1685000000000008</v>
      </c>
      <c r="H386" s="83">
        <v>4.3</v>
      </c>
      <c r="I386" s="82">
        <v>4.0014393666786603</v>
      </c>
      <c r="J386" s="81" t="s">
        <v>13725</v>
      </c>
      <c r="L386" s="83">
        <f t="shared" si="10"/>
        <v>16.68</v>
      </c>
      <c r="M386" s="83">
        <f t="shared" si="11"/>
        <v>17.206189276718238</v>
      </c>
    </row>
    <row r="387" spans="1:13" ht="14.4" hidden="1" x14ac:dyDescent="0.3">
      <c r="A387" s="11">
        <v>6057416</v>
      </c>
      <c r="B387" s="11" t="s">
        <v>26</v>
      </c>
      <c r="C387" s="11" t="s">
        <v>27</v>
      </c>
      <c r="D387" s="13" t="s">
        <v>2634</v>
      </c>
      <c r="E387" s="12" t="s">
        <v>14079</v>
      </c>
      <c r="F387" s="13"/>
      <c r="G387" s="83">
        <v>12.5265</v>
      </c>
      <c r="H387" s="83">
        <v>12.902295000000001</v>
      </c>
      <c r="I387" s="82">
        <v>4.0011176306230789</v>
      </c>
      <c r="J387" s="81" t="s">
        <v>13725</v>
      </c>
      <c r="L387" s="83">
        <f t="shared" ref="L387:L450" si="12">SUM(G387*I387)</f>
        <v>50.12</v>
      </c>
      <c r="M387" s="83">
        <f t="shared" ref="M387:M450" si="13">SUM(H387*I387)</f>
        <v>51.623600000000003</v>
      </c>
    </row>
    <row r="388" spans="1:13" ht="14.4" hidden="1" x14ac:dyDescent="0.3">
      <c r="A388" s="10">
        <v>6041542</v>
      </c>
      <c r="B388" s="11" t="s">
        <v>26</v>
      </c>
      <c r="C388" s="11" t="s">
        <v>27</v>
      </c>
      <c r="D388" s="13" t="s">
        <v>1225</v>
      </c>
      <c r="E388" s="12" t="s">
        <v>14080</v>
      </c>
      <c r="F388" s="13"/>
      <c r="G388" s="83">
        <v>18.228000000000002</v>
      </c>
      <c r="H388" s="83">
        <v>18.774840000000001</v>
      </c>
      <c r="I388" s="82">
        <v>4.000438885231512</v>
      </c>
      <c r="J388" s="81" t="s">
        <v>13725</v>
      </c>
      <c r="L388" s="83">
        <f t="shared" si="12"/>
        <v>72.92</v>
      </c>
      <c r="M388" s="83">
        <f t="shared" si="13"/>
        <v>75.107600000000005</v>
      </c>
    </row>
    <row r="389" spans="1:13" ht="14.4" hidden="1" x14ac:dyDescent="0.3">
      <c r="A389" s="10">
        <v>5041042</v>
      </c>
      <c r="B389" s="11" t="s">
        <v>26</v>
      </c>
      <c r="C389" s="11" t="s">
        <v>27</v>
      </c>
      <c r="D389" s="13" t="s">
        <v>6374</v>
      </c>
      <c r="E389" s="12" t="s">
        <v>14081</v>
      </c>
      <c r="F389" s="19"/>
      <c r="G389" s="83">
        <v>38.7898</v>
      </c>
      <c r="H389" s="83">
        <v>39.950000000000003</v>
      </c>
      <c r="I389" s="82">
        <v>4.0000206239784681</v>
      </c>
      <c r="J389" s="81" t="s">
        <v>13725</v>
      </c>
      <c r="L389" s="83">
        <f t="shared" si="12"/>
        <v>155.15999999999997</v>
      </c>
      <c r="M389" s="83">
        <f t="shared" si="13"/>
        <v>159.8008239279398</v>
      </c>
    </row>
    <row r="390" spans="1:13" ht="14.4" hidden="1" x14ac:dyDescent="0.3">
      <c r="A390" s="10">
        <v>5027072</v>
      </c>
      <c r="B390" s="11" t="s">
        <v>26</v>
      </c>
      <c r="C390" s="11" t="s">
        <v>27</v>
      </c>
      <c r="D390" s="13" t="s">
        <v>293</v>
      </c>
      <c r="E390" s="12" t="s">
        <v>14082</v>
      </c>
      <c r="F390" s="13" t="s">
        <v>232</v>
      </c>
      <c r="G390" s="83">
        <v>23.27</v>
      </c>
      <c r="H390" s="83">
        <v>23.97</v>
      </c>
      <c r="I390" s="82">
        <v>4</v>
      </c>
      <c r="J390" s="81" t="s">
        <v>13725</v>
      </c>
      <c r="L390" s="83">
        <f t="shared" si="12"/>
        <v>93.08</v>
      </c>
      <c r="M390" s="83">
        <f t="shared" si="13"/>
        <v>95.88</v>
      </c>
    </row>
    <row r="391" spans="1:13" ht="14.4" hidden="1" x14ac:dyDescent="0.3">
      <c r="A391" s="10">
        <v>5028584</v>
      </c>
      <c r="B391" s="11" t="s">
        <v>26</v>
      </c>
      <c r="C391" s="11" t="s">
        <v>27</v>
      </c>
      <c r="D391" s="13" t="s">
        <v>6958</v>
      </c>
      <c r="E391" s="12" t="s">
        <v>14083</v>
      </c>
      <c r="F391" s="13" t="s">
        <v>252</v>
      </c>
      <c r="G391" s="83">
        <v>70.16</v>
      </c>
      <c r="H391" s="83">
        <v>72.27</v>
      </c>
      <c r="I391" s="82">
        <v>4</v>
      </c>
      <c r="J391" s="81" t="s">
        <v>13725</v>
      </c>
      <c r="L391" s="83">
        <f t="shared" si="12"/>
        <v>280.64</v>
      </c>
      <c r="M391" s="83">
        <f t="shared" si="13"/>
        <v>289.08</v>
      </c>
    </row>
    <row r="392" spans="1:13" ht="14.4" hidden="1" x14ac:dyDescent="0.3">
      <c r="A392" s="10">
        <v>5093245</v>
      </c>
      <c r="B392" s="11" t="s">
        <v>26</v>
      </c>
      <c r="C392" s="11" t="s">
        <v>27</v>
      </c>
      <c r="D392" s="13" t="s">
        <v>7055</v>
      </c>
      <c r="E392" s="12" t="s">
        <v>14084</v>
      </c>
      <c r="F392" s="13"/>
      <c r="G392" s="83">
        <v>17.579999999999998</v>
      </c>
      <c r="H392" s="83">
        <v>18.11</v>
      </c>
      <c r="I392" s="82">
        <v>4</v>
      </c>
      <c r="J392" s="81" t="s">
        <v>13725</v>
      </c>
      <c r="L392" s="83">
        <f t="shared" si="12"/>
        <v>70.319999999999993</v>
      </c>
      <c r="M392" s="83">
        <f t="shared" si="13"/>
        <v>72.44</v>
      </c>
    </row>
    <row r="393" spans="1:13" ht="14.4" hidden="1" x14ac:dyDescent="0.3">
      <c r="A393" s="10">
        <v>6055709</v>
      </c>
      <c r="B393" s="11" t="s">
        <v>26</v>
      </c>
      <c r="C393" s="11" t="s">
        <v>27</v>
      </c>
      <c r="D393" s="13" t="s">
        <v>39</v>
      </c>
      <c r="E393" s="12" t="s">
        <v>14085</v>
      </c>
      <c r="F393" s="13"/>
      <c r="G393" s="83">
        <v>1.1100000000000001</v>
      </c>
      <c r="H393" s="83">
        <v>1.1399999999999999</v>
      </c>
      <c r="I393" s="82">
        <v>4</v>
      </c>
      <c r="J393" s="81" t="s">
        <v>13725</v>
      </c>
      <c r="L393" s="83">
        <f t="shared" si="12"/>
        <v>4.4400000000000004</v>
      </c>
      <c r="M393" s="83">
        <f t="shared" si="13"/>
        <v>4.5599999999999996</v>
      </c>
    </row>
    <row r="394" spans="1:13" ht="14.4" hidden="1" x14ac:dyDescent="0.3">
      <c r="A394" s="10">
        <v>6033648</v>
      </c>
      <c r="B394" s="11" t="s">
        <v>26</v>
      </c>
      <c r="C394" s="11" t="s">
        <v>27</v>
      </c>
      <c r="D394" s="13" t="s">
        <v>836</v>
      </c>
      <c r="E394" s="12" t="s">
        <v>14086</v>
      </c>
      <c r="F394" s="13"/>
      <c r="G394" s="83">
        <v>12.75</v>
      </c>
      <c r="H394" s="83">
        <v>13.13</v>
      </c>
      <c r="I394" s="82">
        <v>4</v>
      </c>
      <c r="J394" s="81" t="s">
        <v>13725</v>
      </c>
      <c r="L394" s="83">
        <f t="shared" si="12"/>
        <v>51</v>
      </c>
      <c r="M394" s="83">
        <f t="shared" si="13"/>
        <v>52.52</v>
      </c>
    </row>
    <row r="395" spans="1:13" ht="14.4" hidden="1" x14ac:dyDescent="0.3">
      <c r="A395" s="10">
        <v>6041563</v>
      </c>
      <c r="B395" s="11" t="s">
        <v>26</v>
      </c>
      <c r="C395" s="11" t="s">
        <v>27</v>
      </c>
      <c r="D395" s="13" t="s">
        <v>66</v>
      </c>
      <c r="E395" s="12" t="s">
        <v>14087</v>
      </c>
      <c r="F395" s="13"/>
      <c r="G395" s="83">
        <v>6.99</v>
      </c>
      <c r="H395" s="83">
        <v>7.2</v>
      </c>
      <c r="I395" s="82">
        <v>4</v>
      </c>
      <c r="J395" s="81" t="s">
        <v>13725</v>
      </c>
      <c r="L395" s="83">
        <f t="shared" si="12"/>
        <v>27.96</v>
      </c>
      <c r="M395" s="83">
        <f t="shared" si="13"/>
        <v>28.8</v>
      </c>
    </row>
    <row r="396" spans="1:13" ht="14.4" hidden="1" x14ac:dyDescent="0.3">
      <c r="A396" s="10">
        <v>6042354</v>
      </c>
      <c r="B396" s="11" t="s">
        <v>26</v>
      </c>
      <c r="C396" s="11" t="s">
        <v>27</v>
      </c>
      <c r="D396" s="13" t="s">
        <v>1543</v>
      </c>
      <c r="E396" s="12" t="s">
        <v>14088</v>
      </c>
      <c r="F396" s="13"/>
      <c r="G396" s="83">
        <v>27.29</v>
      </c>
      <c r="H396" s="83">
        <v>28.11</v>
      </c>
      <c r="I396" s="82">
        <v>4</v>
      </c>
      <c r="J396" s="81" t="s">
        <v>13725</v>
      </c>
      <c r="L396" s="83">
        <f t="shared" si="12"/>
        <v>109.16</v>
      </c>
      <c r="M396" s="83">
        <f t="shared" si="13"/>
        <v>112.44</v>
      </c>
    </row>
    <row r="397" spans="1:13" ht="14.4" hidden="1" x14ac:dyDescent="0.3">
      <c r="A397" s="10">
        <v>6040557</v>
      </c>
      <c r="B397" s="11" t="s">
        <v>26</v>
      </c>
      <c r="C397" s="11" t="s">
        <v>27</v>
      </c>
      <c r="D397" s="13" t="s">
        <v>1934</v>
      </c>
      <c r="E397" s="12" t="s">
        <v>14089</v>
      </c>
      <c r="F397" s="13"/>
      <c r="G397" s="83">
        <v>7</v>
      </c>
      <c r="H397" s="83">
        <v>7.21</v>
      </c>
      <c r="I397" s="82">
        <v>4</v>
      </c>
      <c r="J397" s="81" t="s">
        <v>13725</v>
      </c>
      <c r="L397" s="83">
        <f t="shared" si="12"/>
        <v>28</v>
      </c>
      <c r="M397" s="83">
        <f t="shared" si="13"/>
        <v>28.84</v>
      </c>
    </row>
    <row r="398" spans="1:13" ht="14.4" hidden="1" x14ac:dyDescent="0.3">
      <c r="A398" s="10">
        <v>6048365</v>
      </c>
      <c r="B398" s="11" t="s">
        <v>26</v>
      </c>
      <c r="C398" s="11" t="s">
        <v>27</v>
      </c>
      <c r="D398" s="13" t="s">
        <v>128</v>
      </c>
      <c r="E398" s="12" t="s">
        <v>14090</v>
      </c>
      <c r="F398" s="13"/>
      <c r="G398" s="83">
        <v>20.48</v>
      </c>
      <c r="H398" s="83">
        <v>21.09</v>
      </c>
      <c r="I398" s="82">
        <v>4</v>
      </c>
      <c r="J398" s="81" t="s">
        <v>13725</v>
      </c>
      <c r="L398" s="83">
        <f t="shared" si="12"/>
        <v>81.92</v>
      </c>
      <c r="M398" s="83">
        <f t="shared" si="13"/>
        <v>84.36</v>
      </c>
    </row>
    <row r="399" spans="1:13" ht="14.4" hidden="1" x14ac:dyDescent="0.3">
      <c r="A399" s="10">
        <v>6047348</v>
      </c>
      <c r="B399" s="11" t="s">
        <v>26</v>
      </c>
      <c r="C399" s="11" t="s">
        <v>27</v>
      </c>
      <c r="D399" s="13" t="s">
        <v>129</v>
      </c>
      <c r="E399" s="12" t="s">
        <v>14091</v>
      </c>
      <c r="F399" s="13"/>
      <c r="G399" s="83">
        <v>4.2</v>
      </c>
      <c r="H399" s="83">
        <v>4.33</v>
      </c>
      <c r="I399" s="82">
        <v>4</v>
      </c>
      <c r="J399" s="81" t="s">
        <v>13725</v>
      </c>
      <c r="L399" s="83">
        <f t="shared" si="12"/>
        <v>16.8</v>
      </c>
      <c r="M399" s="83">
        <f t="shared" si="13"/>
        <v>17.32</v>
      </c>
    </row>
    <row r="400" spans="1:13" ht="14.4" hidden="1" x14ac:dyDescent="0.3">
      <c r="A400" s="10">
        <v>6054443</v>
      </c>
      <c r="B400" s="11" t="s">
        <v>26</v>
      </c>
      <c r="C400" s="11" t="s">
        <v>27</v>
      </c>
      <c r="D400" s="13" t="s">
        <v>190</v>
      </c>
      <c r="E400" s="12" t="s">
        <v>14092</v>
      </c>
      <c r="F400" s="13"/>
      <c r="G400" s="83">
        <v>8.93</v>
      </c>
      <c r="H400" s="83">
        <v>9.1999999999999993</v>
      </c>
      <c r="I400" s="82">
        <v>4</v>
      </c>
      <c r="J400" s="81" t="s">
        <v>13725</v>
      </c>
      <c r="L400" s="83">
        <f t="shared" si="12"/>
        <v>35.72</v>
      </c>
      <c r="M400" s="83">
        <f t="shared" si="13"/>
        <v>36.799999999999997</v>
      </c>
    </row>
    <row r="401" spans="1:13" ht="14.4" hidden="1" x14ac:dyDescent="0.3">
      <c r="A401" s="10">
        <v>6041675</v>
      </c>
      <c r="B401" s="11" t="s">
        <v>26</v>
      </c>
      <c r="C401" s="11" t="s">
        <v>27</v>
      </c>
      <c r="D401" s="13" t="s">
        <v>197</v>
      </c>
      <c r="E401" s="12" t="s">
        <v>14093</v>
      </c>
      <c r="F401" s="13"/>
      <c r="G401" s="83">
        <v>9.41</v>
      </c>
      <c r="H401" s="83">
        <v>9.69</v>
      </c>
      <c r="I401" s="82">
        <v>4</v>
      </c>
      <c r="J401" s="81" t="s">
        <v>13725</v>
      </c>
      <c r="L401" s="83">
        <f t="shared" si="12"/>
        <v>37.64</v>
      </c>
      <c r="M401" s="83">
        <f t="shared" si="13"/>
        <v>38.76</v>
      </c>
    </row>
    <row r="402" spans="1:13" ht="14.4" hidden="1" x14ac:dyDescent="0.3">
      <c r="A402" s="10">
        <v>6041702</v>
      </c>
      <c r="B402" s="11" t="s">
        <v>26</v>
      </c>
      <c r="C402" s="11" t="s">
        <v>27</v>
      </c>
      <c r="D402" s="13" t="s">
        <v>5604</v>
      </c>
      <c r="E402" s="12" t="s">
        <v>14094</v>
      </c>
      <c r="F402" s="13"/>
      <c r="G402" s="83">
        <v>2.7</v>
      </c>
      <c r="H402" s="83">
        <v>2.78</v>
      </c>
      <c r="I402" s="82">
        <v>4</v>
      </c>
      <c r="J402" s="81" t="s">
        <v>13725</v>
      </c>
      <c r="L402" s="83">
        <f t="shared" si="12"/>
        <v>10.8</v>
      </c>
      <c r="M402" s="83">
        <f t="shared" si="13"/>
        <v>11.12</v>
      </c>
    </row>
    <row r="403" spans="1:13" ht="14.4" hidden="1" x14ac:dyDescent="0.3">
      <c r="A403" s="10">
        <v>6042133</v>
      </c>
      <c r="B403" s="11" t="s">
        <v>26</v>
      </c>
      <c r="C403" s="11" t="s">
        <v>27</v>
      </c>
      <c r="D403" s="13" t="s">
        <v>5583</v>
      </c>
      <c r="E403" s="12" t="s">
        <v>14095</v>
      </c>
      <c r="F403" s="13"/>
      <c r="G403" s="83">
        <v>1.24</v>
      </c>
      <c r="H403" s="83">
        <v>1.28</v>
      </c>
      <c r="I403" s="82">
        <v>4</v>
      </c>
      <c r="J403" s="81" t="s">
        <v>13725</v>
      </c>
      <c r="L403" s="83">
        <f t="shared" si="12"/>
        <v>4.96</v>
      </c>
      <c r="M403" s="83">
        <f t="shared" si="13"/>
        <v>5.12</v>
      </c>
    </row>
    <row r="404" spans="1:13" ht="14.4" hidden="1" x14ac:dyDescent="0.3">
      <c r="A404" s="10">
        <v>6047950</v>
      </c>
      <c r="B404" s="11" t="s">
        <v>26</v>
      </c>
      <c r="C404" s="11" t="s">
        <v>27</v>
      </c>
      <c r="D404" s="13" t="s">
        <v>209</v>
      </c>
      <c r="E404" s="12" t="s">
        <v>14096</v>
      </c>
      <c r="F404" s="13"/>
      <c r="G404" s="83">
        <v>2.09</v>
      </c>
      <c r="H404" s="83">
        <v>2.15</v>
      </c>
      <c r="I404" s="82">
        <v>4</v>
      </c>
      <c r="J404" s="81" t="s">
        <v>13725</v>
      </c>
      <c r="L404" s="83">
        <f t="shared" si="12"/>
        <v>8.36</v>
      </c>
      <c r="M404" s="83">
        <f t="shared" si="13"/>
        <v>8.6</v>
      </c>
    </row>
    <row r="405" spans="1:13" ht="14.4" hidden="1" x14ac:dyDescent="0.3">
      <c r="A405" s="10">
        <v>6055443</v>
      </c>
      <c r="B405" s="11" t="s">
        <v>26</v>
      </c>
      <c r="C405" s="11" t="s">
        <v>27</v>
      </c>
      <c r="D405" s="13" t="s">
        <v>6264</v>
      </c>
      <c r="E405" s="12" t="s">
        <v>14097</v>
      </c>
      <c r="F405" s="13"/>
      <c r="G405" s="83">
        <v>4.28</v>
      </c>
      <c r="H405" s="83">
        <v>4.4084000000000003</v>
      </c>
      <c r="I405" s="82">
        <v>4</v>
      </c>
      <c r="J405" s="81" t="s">
        <v>13725</v>
      </c>
      <c r="L405" s="83">
        <f t="shared" si="12"/>
        <v>17.12</v>
      </c>
      <c r="M405" s="83">
        <f t="shared" si="13"/>
        <v>17.633600000000001</v>
      </c>
    </row>
    <row r="406" spans="1:13" ht="14.4" hidden="1" x14ac:dyDescent="0.3">
      <c r="A406" s="10">
        <v>6055447</v>
      </c>
      <c r="B406" s="11" t="s">
        <v>26</v>
      </c>
      <c r="C406" s="11" t="s">
        <v>27</v>
      </c>
      <c r="D406" s="13" t="s">
        <v>6288</v>
      </c>
      <c r="E406" s="12" t="s">
        <v>14098</v>
      </c>
      <c r="F406" s="13"/>
      <c r="G406" s="83">
        <v>3.43</v>
      </c>
      <c r="H406" s="83">
        <v>3.5329000000000002</v>
      </c>
      <c r="I406" s="82">
        <v>4</v>
      </c>
      <c r="J406" s="81" t="s">
        <v>13725</v>
      </c>
      <c r="L406" s="83">
        <f t="shared" si="12"/>
        <v>13.72</v>
      </c>
      <c r="M406" s="83">
        <f t="shared" si="13"/>
        <v>14.131600000000001</v>
      </c>
    </row>
    <row r="407" spans="1:13" ht="14.4" hidden="1" x14ac:dyDescent="0.3">
      <c r="A407" s="10">
        <v>6055445</v>
      </c>
      <c r="B407" s="11" t="s">
        <v>26</v>
      </c>
      <c r="C407" s="11" t="s">
        <v>27</v>
      </c>
      <c r="D407" s="13" t="s">
        <v>6294</v>
      </c>
      <c r="E407" s="12" t="s">
        <v>14099</v>
      </c>
      <c r="F407" s="13"/>
      <c r="G407" s="83">
        <v>1.17</v>
      </c>
      <c r="H407" s="83">
        <v>1.2051000000000001</v>
      </c>
      <c r="I407" s="82">
        <v>4</v>
      </c>
      <c r="J407" s="81" t="s">
        <v>13725</v>
      </c>
      <c r="L407" s="83">
        <f t="shared" si="12"/>
        <v>4.68</v>
      </c>
      <c r="M407" s="83">
        <f t="shared" si="13"/>
        <v>4.8204000000000002</v>
      </c>
    </row>
    <row r="408" spans="1:13" ht="14.4" hidden="1" x14ac:dyDescent="0.3">
      <c r="A408" s="10">
        <v>6048269</v>
      </c>
      <c r="B408" s="11" t="s">
        <v>26</v>
      </c>
      <c r="C408" s="11" t="s">
        <v>27</v>
      </c>
      <c r="D408" s="13" t="s">
        <v>6311</v>
      </c>
      <c r="E408" s="12" t="s">
        <v>14100</v>
      </c>
      <c r="F408" s="13"/>
      <c r="G408" s="83">
        <v>1.73</v>
      </c>
      <c r="H408" s="83">
        <v>1.78</v>
      </c>
      <c r="I408" s="82">
        <v>4</v>
      </c>
      <c r="J408" s="81" t="s">
        <v>13725</v>
      </c>
      <c r="L408" s="83">
        <f t="shared" si="12"/>
        <v>6.92</v>
      </c>
      <c r="M408" s="83">
        <f t="shared" si="13"/>
        <v>7.12</v>
      </c>
    </row>
    <row r="409" spans="1:13" ht="14.4" hidden="1" x14ac:dyDescent="0.3">
      <c r="A409" s="11">
        <v>6040196</v>
      </c>
      <c r="B409" s="11" t="s">
        <v>26</v>
      </c>
      <c r="C409" s="11" t="s">
        <v>27</v>
      </c>
      <c r="D409" s="13" t="s">
        <v>6699</v>
      </c>
      <c r="E409" s="12" t="s">
        <v>14101</v>
      </c>
      <c r="F409" s="13"/>
      <c r="G409" s="83">
        <v>5.5</v>
      </c>
      <c r="H409" s="83">
        <v>5.67</v>
      </c>
      <c r="I409" s="82">
        <v>4</v>
      </c>
      <c r="J409" s="81" t="s">
        <v>13725</v>
      </c>
      <c r="L409" s="83">
        <f t="shared" si="12"/>
        <v>22</v>
      </c>
      <c r="M409" s="83">
        <f t="shared" si="13"/>
        <v>22.68</v>
      </c>
    </row>
    <row r="410" spans="1:13" ht="14.4" hidden="1" x14ac:dyDescent="0.3">
      <c r="A410" s="11">
        <v>6041892</v>
      </c>
      <c r="B410" s="11" t="s">
        <v>26</v>
      </c>
      <c r="C410" s="11" t="s">
        <v>27</v>
      </c>
      <c r="D410" s="13" t="s">
        <v>4149</v>
      </c>
      <c r="E410" s="12" t="s">
        <v>14102</v>
      </c>
      <c r="F410" s="13"/>
      <c r="G410" s="83">
        <v>49.56</v>
      </c>
      <c r="H410" s="83">
        <v>51.046800000000005</v>
      </c>
      <c r="I410" s="82">
        <v>4</v>
      </c>
      <c r="J410" s="81" t="s">
        <v>13725</v>
      </c>
      <c r="L410" s="83">
        <f t="shared" si="12"/>
        <v>198.24</v>
      </c>
      <c r="M410" s="83">
        <f t="shared" si="13"/>
        <v>204.18720000000002</v>
      </c>
    </row>
    <row r="411" spans="1:13" ht="14.4" hidden="1" x14ac:dyDescent="0.3">
      <c r="A411" s="11">
        <v>6054300</v>
      </c>
      <c r="B411" s="11" t="s">
        <v>26</v>
      </c>
      <c r="C411" s="11" t="s">
        <v>27</v>
      </c>
      <c r="D411" s="13" t="s">
        <v>2292</v>
      </c>
      <c r="E411" s="12" t="s">
        <v>14103</v>
      </c>
      <c r="F411" s="13"/>
      <c r="G411" s="83">
        <v>9.4500000000000011</v>
      </c>
      <c r="H411" s="83">
        <v>9.7335000000000012</v>
      </c>
      <c r="I411" s="82">
        <v>3.9999999999999991</v>
      </c>
      <c r="J411" s="81" t="s">
        <v>13725</v>
      </c>
      <c r="L411" s="83">
        <f t="shared" si="12"/>
        <v>37.799999999999997</v>
      </c>
      <c r="M411" s="83">
        <f t="shared" si="13"/>
        <v>38.933999999999997</v>
      </c>
    </row>
    <row r="412" spans="1:13" ht="14.4" hidden="1" x14ac:dyDescent="0.3">
      <c r="A412" s="11">
        <v>6054283</v>
      </c>
      <c r="B412" s="11" t="s">
        <v>26</v>
      </c>
      <c r="C412" s="11" t="s">
        <v>27</v>
      </c>
      <c r="D412" s="13" t="s">
        <v>2724</v>
      </c>
      <c r="E412" s="12" t="s">
        <v>14104</v>
      </c>
      <c r="F412" s="13"/>
      <c r="G412" s="83">
        <v>11.781000000000001</v>
      </c>
      <c r="H412" s="83">
        <v>12.13443</v>
      </c>
      <c r="I412" s="82">
        <v>3.9996604702487053</v>
      </c>
      <c r="J412" s="81" t="s">
        <v>13725</v>
      </c>
      <c r="L412" s="83">
        <f t="shared" si="12"/>
        <v>47.12</v>
      </c>
      <c r="M412" s="83">
        <f t="shared" si="13"/>
        <v>48.5336</v>
      </c>
    </row>
    <row r="413" spans="1:13" ht="14.4" hidden="1" x14ac:dyDescent="0.3">
      <c r="A413" s="10">
        <v>6049561</v>
      </c>
      <c r="B413" s="11" t="s">
        <v>26</v>
      </c>
      <c r="C413" s="11" t="s">
        <v>27</v>
      </c>
      <c r="D413" s="13" t="s">
        <v>6711</v>
      </c>
      <c r="E413" s="12" t="s">
        <v>14105</v>
      </c>
      <c r="F413" s="13"/>
      <c r="G413" s="83">
        <v>22.932000000000002</v>
      </c>
      <c r="H413" s="83">
        <v>23.619960000000003</v>
      </c>
      <c r="I413" s="82">
        <v>3.9996511425082848</v>
      </c>
      <c r="J413" s="81" t="s">
        <v>13725</v>
      </c>
      <c r="L413" s="83">
        <f t="shared" si="12"/>
        <v>91.72</v>
      </c>
      <c r="M413" s="83">
        <f t="shared" si="13"/>
        <v>94.471599999999995</v>
      </c>
    </row>
    <row r="414" spans="1:13" ht="14.4" hidden="1" x14ac:dyDescent="0.3">
      <c r="A414" s="11">
        <v>5073966</v>
      </c>
      <c r="B414" s="11" t="s">
        <v>26</v>
      </c>
      <c r="C414" s="11" t="s">
        <v>27</v>
      </c>
      <c r="D414" s="13" t="s">
        <v>6346</v>
      </c>
      <c r="E414" s="12" t="s">
        <v>14106</v>
      </c>
      <c r="F414" s="13"/>
      <c r="G414" s="83">
        <v>46.5045</v>
      </c>
      <c r="H414" s="83">
        <v>47.89</v>
      </c>
      <c r="I414" s="82">
        <v>3.9996129406831598</v>
      </c>
      <c r="J414" s="81" t="s">
        <v>13725</v>
      </c>
      <c r="L414" s="83">
        <f t="shared" si="12"/>
        <v>186</v>
      </c>
      <c r="M414" s="83">
        <f t="shared" si="13"/>
        <v>191.54146372931652</v>
      </c>
    </row>
    <row r="415" spans="1:13" ht="14.4" hidden="1" x14ac:dyDescent="0.3">
      <c r="A415" s="11">
        <v>6061764</v>
      </c>
      <c r="B415" s="11" t="s">
        <v>26</v>
      </c>
      <c r="C415" s="11" t="s">
        <v>27</v>
      </c>
      <c r="D415" s="13" t="s">
        <v>3063</v>
      </c>
      <c r="E415" s="12" t="s">
        <v>14107</v>
      </c>
      <c r="F415" s="13"/>
      <c r="G415" s="83">
        <v>5.9010000000000007</v>
      </c>
      <c r="H415" s="83">
        <v>6.0780300000000009</v>
      </c>
      <c r="I415" s="82">
        <v>3.9993221487883406</v>
      </c>
      <c r="J415" s="81" t="s">
        <v>13725</v>
      </c>
      <c r="L415" s="83">
        <f t="shared" si="12"/>
        <v>23.6</v>
      </c>
      <c r="M415" s="83">
        <f t="shared" si="13"/>
        <v>24.308</v>
      </c>
    </row>
    <row r="416" spans="1:13" ht="14.4" hidden="1" x14ac:dyDescent="0.3">
      <c r="A416" s="11">
        <v>6046249</v>
      </c>
      <c r="B416" s="11" t="s">
        <v>26</v>
      </c>
      <c r="C416" s="11" t="s">
        <v>27</v>
      </c>
      <c r="D416" s="13" t="s">
        <v>1319</v>
      </c>
      <c r="E416" s="12" t="s">
        <v>14108</v>
      </c>
      <c r="F416" s="13"/>
      <c r="G416" s="83">
        <v>6.3629999999999995</v>
      </c>
      <c r="H416" s="83">
        <v>6.55389</v>
      </c>
      <c r="I416" s="82">
        <v>3.9981140971239988</v>
      </c>
      <c r="J416" s="81" t="s">
        <v>13725</v>
      </c>
      <c r="L416" s="83">
        <f t="shared" si="12"/>
        <v>25.44</v>
      </c>
      <c r="M416" s="83">
        <f t="shared" si="13"/>
        <v>26.203200000000006</v>
      </c>
    </row>
    <row r="417" spans="1:13" ht="14.4" hidden="1" x14ac:dyDescent="0.3">
      <c r="A417" s="11">
        <v>6060615</v>
      </c>
      <c r="B417" s="11" t="s">
        <v>26</v>
      </c>
      <c r="C417" s="11" t="s">
        <v>27</v>
      </c>
      <c r="D417" s="13" t="s">
        <v>2067</v>
      </c>
      <c r="E417" s="12" t="s">
        <v>14109</v>
      </c>
      <c r="F417" s="13"/>
      <c r="G417" s="83">
        <v>3.3180000000000005</v>
      </c>
      <c r="H417" s="83">
        <v>2.58</v>
      </c>
      <c r="I417" s="82">
        <v>3.7673297166968047</v>
      </c>
      <c r="J417" s="81" t="s">
        <v>13721</v>
      </c>
      <c r="L417" s="83">
        <f t="shared" si="12"/>
        <v>12.5</v>
      </c>
      <c r="M417" s="83">
        <f t="shared" si="13"/>
        <v>9.7197106690777559</v>
      </c>
    </row>
    <row r="418" spans="1:13" ht="14.4" hidden="1" x14ac:dyDescent="0.3">
      <c r="A418" s="11">
        <v>6059898</v>
      </c>
      <c r="B418" s="11" t="s">
        <v>26</v>
      </c>
      <c r="C418" s="11" t="s">
        <v>27</v>
      </c>
      <c r="D418" s="13" t="s">
        <v>6524</v>
      </c>
      <c r="E418" s="12" t="s">
        <v>14110</v>
      </c>
      <c r="F418" s="13"/>
      <c r="G418" s="83">
        <v>40.414500000000004</v>
      </c>
      <c r="H418" s="83">
        <v>41.626935000000003</v>
      </c>
      <c r="I418" s="82">
        <v>3.5420455529574779</v>
      </c>
      <c r="J418" s="81" t="s">
        <v>13725</v>
      </c>
      <c r="L418" s="83">
        <f t="shared" si="12"/>
        <v>143.15</v>
      </c>
      <c r="M418" s="83">
        <f t="shared" si="13"/>
        <v>147.44450000000001</v>
      </c>
    </row>
    <row r="419" spans="1:13" ht="14.4" hidden="1" x14ac:dyDescent="0.3">
      <c r="A419" s="11">
        <v>6060750</v>
      </c>
      <c r="B419" s="11" t="s">
        <v>26</v>
      </c>
      <c r="C419" s="11" t="s">
        <v>27</v>
      </c>
      <c r="D419" s="13" t="s">
        <v>6531</v>
      </c>
      <c r="E419" s="12" t="s">
        <v>14111</v>
      </c>
      <c r="F419" s="13"/>
      <c r="G419" s="83">
        <v>37.600500000000004</v>
      </c>
      <c r="H419" s="83">
        <v>38.728515000000002</v>
      </c>
      <c r="I419" s="82">
        <v>3.5414422680549458</v>
      </c>
      <c r="J419" s="81" t="s">
        <v>13725</v>
      </c>
      <c r="L419" s="83">
        <f t="shared" si="12"/>
        <v>133.16</v>
      </c>
      <c r="M419" s="83">
        <f t="shared" si="13"/>
        <v>137.15479999999999</v>
      </c>
    </row>
    <row r="420" spans="1:13" ht="14.4" hidden="1" x14ac:dyDescent="0.3">
      <c r="A420" s="11">
        <v>6060507</v>
      </c>
      <c r="B420" s="11" t="s">
        <v>26</v>
      </c>
      <c r="C420" s="11" t="s">
        <v>27</v>
      </c>
      <c r="D420" s="13" t="s">
        <v>2180</v>
      </c>
      <c r="E420" s="12" t="s">
        <v>14112</v>
      </c>
      <c r="F420" s="13"/>
      <c r="G420" s="83">
        <v>23.541000000000004</v>
      </c>
      <c r="H420" s="83">
        <v>19.53</v>
      </c>
      <c r="I420" s="82">
        <v>3.4888067626693844</v>
      </c>
      <c r="J420" s="81" t="s">
        <v>13721</v>
      </c>
      <c r="L420" s="83">
        <f t="shared" si="12"/>
        <v>82.13</v>
      </c>
      <c r="M420" s="83">
        <f t="shared" si="13"/>
        <v>68.136396074933074</v>
      </c>
    </row>
    <row r="421" spans="1:13" ht="14.4" hidden="1" x14ac:dyDescent="0.3">
      <c r="A421" s="11">
        <v>6054446</v>
      </c>
      <c r="B421" s="11" t="s">
        <v>26</v>
      </c>
      <c r="C421" s="11" t="s">
        <v>27</v>
      </c>
      <c r="D421" s="13" t="s">
        <v>2909</v>
      </c>
      <c r="E421" s="12" t="s">
        <v>14113</v>
      </c>
      <c r="F421" s="13"/>
      <c r="G421" s="83">
        <v>9.0404999999999998</v>
      </c>
      <c r="H421" s="83">
        <v>8.1199999999999992</v>
      </c>
      <c r="I421" s="82">
        <v>3.4865328245119187</v>
      </c>
      <c r="J421" s="81" t="s">
        <v>13721</v>
      </c>
      <c r="L421" s="83">
        <f t="shared" si="12"/>
        <v>31.52</v>
      </c>
      <c r="M421" s="83">
        <f t="shared" si="13"/>
        <v>28.310646535036778</v>
      </c>
    </row>
    <row r="422" spans="1:13" ht="14.4" hidden="1" x14ac:dyDescent="0.3">
      <c r="A422" s="11">
        <v>6058137</v>
      </c>
      <c r="B422" s="11" t="s">
        <v>26</v>
      </c>
      <c r="C422" s="11" t="s">
        <v>27</v>
      </c>
      <c r="D422" s="13" t="s">
        <v>3393</v>
      </c>
      <c r="E422" s="12" t="s">
        <v>14114</v>
      </c>
      <c r="F422" s="13"/>
      <c r="G422" s="83">
        <v>15.634500000000001</v>
      </c>
      <c r="H422" s="83">
        <v>16.103535000000001</v>
      </c>
      <c r="I422" s="82">
        <v>3.4539000287824999</v>
      </c>
      <c r="J422" s="81" t="s">
        <v>13725</v>
      </c>
      <c r="L422" s="83">
        <f t="shared" si="12"/>
        <v>54</v>
      </c>
      <c r="M422" s="83">
        <f t="shared" si="13"/>
        <v>55.62</v>
      </c>
    </row>
    <row r="423" spans="1:13" ht="14.4" hidden="1" x14ac:dyDescent="0.3">
      <c r="A423" s="11">
        <v>6042103</v>
      </c>
      <c r="B423" s="11" t="s">
        <v>26</v>
      </c>
      <c r="C423" s="11" t="s">
        <v>27</v>
      </c>
      <c r="D423" s="13" t="s">
        <v>3032</v>
      </c>
      <c r="E423" s="12" t="s">
        <v>14115</v>
      </c>
      <c r="F423" s="13"/>
      <c r="G423" s="83">
        <v>7.4550000000000001</v>
      </c>
      <c r="H423" s="83">
        <v>7.6786500000000002</v>
      </c>
      <c r="I423" s="82">
        <v>3.3534540576794098</v>
      </c>
      <c r="J423" s="81" t="s">
        <v>13725</v>
      </c>
      <c r="L423" s="83">
        <f t="shared" si="12"/>
        <v>25</v>
      </c>
      <c r="M423" s="83">
        <f t="shared" si="13"/>
        <v>25.75</v>
      </c>
    </row>
    <row r="424" spans="1:13" ht="14.4" hidden="1" x14ac:dyDescent="0.3">
      <c r="A424" s="11">
        <v>6042829</v>
      </c>
      <c r="B424" s="11" t="s">
        <v>26</v>
      </c>
      <c r="C424" s="11" t="s">
        <v>27</v>
      </c>
      <c r="D424" s="13" t="s">
        <v>2655</v>
      </c>
      <c r="E424" s="12" t="s">
        <v>14116</v>
      </c>
      <c r="F424" s="13"/>
      <c r="G424" s="83">
        <v>21</v>
      </c>
      <c r="H424" s="83">
        <v>21.63</v>
      </c>
      <c r="I424" s="82">
        <v>3.2142857142857144</v>
      </c>
      <c r="J424" s="81" t="s">
        <v>13725</v>
      </c>
      <c r="L424" s="83">
        <f t="shared" si="12"/>
        <v>67.5</v>
      </c>
      <c r="M424" s="83">
        <f t="shared" si="13"/>
        <v>69.525000000000006</v>
      </c>
    </row>
    <row r="425" spans="1:13" ht="14.4" hidden="1" x14ac:dyDescent="0.3">
      <c r="A425" s="11">
        <v>6058183</v>
      </c>
      <c r="B425" s="11" t="s">
        <v>26</v>
      </c>
      <c r="C425" s="11" t="s">
        <v>27</v>
      </c>
      <c r="D425" s="13" t="s">
        <v>2556</v>
      </c>
      <c r="E425" s="12" t="s">
        <v>14117</v>
      </c>
      <c r="F425" s="13"/>
      <c r="G425" s="83">
        <v>7.4865000000000004</v>
      </c>
      <c r="H425" s="83">
        <v>6</v>
      </c>
      <c r="I425" s="82">
        <v>3.2057703866960527</v>
      </c>
      <c r="J425" s="81" t="s">
        <v>13721</v>
      </c>
      <c r="L425" s="83">
        <f t="shared" si="12"/>
        <v>24</v>
      </c>
      <c r="M425" s="83">
        <f t="shared" si="13"/>
        <v>19.234622320176317</v>
      </c>
    </row>
    <row r="426" spans="1:13" ht="14.4" hidden="1" x14ac:dyDescent="0.3">
      <c r="A426" s="11">
        <v>6042095</v>
      </c>
      <c r="B426" s="11" t="s">
        <v>26</v>
      </c>
      <c r="C426" s="11" t="s">
        <v>27</v>
      </c>
      <c r="D426" s="13" t="s">
        <v>2975</v>
      </c>
      <c r="E426" s="12" t="s">
        <v>14118</v>
      </c>
      <c r="F426" s="13"/>
      <c r="G426" s="83">
        <v>16.149000000000001</v>
      </c>
      <c r="H426" s="83">
        <v>10.3</v>
      </c>
      <c r="I426" s="82">
        <v>3.0961669453216918</v>
      </c>
      <c r="J426" s="81" t="s">
        <v>13721</v>
      </c>
      <c r="L426" s="83">
        <f t="shared" si="12"/>
        <v>50</v>
      </c>
      <c r="M426" s="83">
        <f t="shared" si="13"/>
        <v>31.890519536813429</v>
      </c>
    </row>
    <row r="427" spans="1:13" ht="14.4" hidden="1" x14ac:dyDescent="0.3">
      <c r="A427" s="11">
        <v>6054640</v>
      </c>
      <c r="B427" s="11" t="s">
        <v>26</v>
      </c>
      <c r="C427" s="11" t="s">
        <v>27</v>
      </c>
      <c r="D427" s="13" t="s">
        <v>2913</v>
      </c>
      <c r="E427" s="12" t="s">
        <v>14119</v>
      </c>
      <c r="F427" s="13"/>
      <c r="G427" s="83">
        <v>2.2050000000000001</v>
      </c>
      <c r="H427" s="83">
        <v>2.2799999999999998</v>
      </c>
      <c r="I427" s="82">
        <v>3.0068027210884352</v>
      </c>
      <c r="J427" s="81" t="s">
        <v>13725</v>
      </c>
      <c r="L427" s="83">
        <f t="shared" si="12"/>
        <v>6.63</v>
      </c>
      <c r="M427" s="83">
        <f t="shared" si="13"/>
        <v>6.8555102040816314</v>
      </c>
    </row>
    <row r="428" spans="1:13" ht="14.4" hidden="1" x14ac:dyDescent="0.3">
      <c r="A428" s="11">
        <v>6061966</v>
      </c>
      <c r="B428" s="11" t="s">
        <v>26</v>
      </c>
      <c r="C428" s="11" t="s">
        <v>27</v>
      </c>
      <c r="D428" s="13" t="s">
        <v>3148</v>
      </c>
      <c r="E428" s="12" t="s">
        <v>14120</v>
      </c>
      <c r="F428" s="13"/>
      <c r="G428" s="83">
        <v>2.2050000000000001</v>
      </c>
      <c r="H428" s="83">
        <v>2.2799999999999998</v>
      </c>
      <c r="I428" s="82">
        <v>3.0068027210884352</v>
      </c>
      <c r="J428" s="81" t="s">
        <v>13725</v>
      </c>
      <c r="L428" s="83">
        <f t="shared" si="12"/>
        <v>6.63</v>
      </c>
      <c r="M428" s="83">
        <f t="shared" si="13"/>
        <v>6.8555102040816314</v>
      </c>
    </row>
    <row r="429" spans="1:13" ht="14.4" hidden="1" x14ac:dyDescent="0.3">
      <c r="A429" s="11">
        <v>6042347</v>
      </c>
      <c r="B429" s="11" t="s">
        <v>26</v>
      </c>
      <c r="C429" s="11" t="s">
        <v>27</v>
      </c>
      <c r="D429" s="13" t="s">
        <v>2853</v>
      </c>
      <c r="E429" s="12" t="s">
        <v>14121</v>
      </c>
      <c r="F429" s="13"/>
      <c r="G429" s="83">
        <v>3.6750000000000003</v>
      </c>
      <c r="H429" s="83">
        <v>3.7852500000000004</v>
      </c>
      <c r="I429" s="82">
        <v>3.0040816326530613</v>
      </c>
      <c r="J429" s="81" t="s">
        <v>13725</v>
      </c>
      <c r="L429" s="83">
        <f t="shared" si="12"/>
        <v>11.040000000000001</v>
      </c>
      <c r="M429" s="83">
        <f t="shared" si="13"/>
        <v>11.371200000000002</v>
      </c>
    </row>
    <row r="430" spans="1:13" ht="14.4" hidden="1" x14ac:dyDescent="0.3">
      <c r="A430" s="11">
        <v>6042100</v>
      </c>
      <c r="B430" s="11" t="s">
        <v>26</v>
      </c>
      <c r="C430" s="11" t="s">
        <v>27</v>
      </c>
      <c r="D430" s="13" t="s">
        <v>3029</v>
      </c>
      <c r="E430" s="12" t="s">
        <v>14122</v>
      </c>
      <c r="F430" s="13"/>
      <c r="G430" s="83">
        <v>2.0474999999999999</v>
      </c>
      <c r="H430" s="83">
        <v>2.1089249999999997</v>
      </c>
      <c r="I430" s="82">
        <v>3.0036630036630036</v>
      </c>
      <c r="J430" s="81" t="s">
        <v>13725</v>
      </c>
      <c r="L430" s="83">
        <f t="shared" si="12"/>
        <v>6.1499999999999995</v>
      </c>
      <c r="M430" s="83">
        <f t="shared" si="13"/>
        <v>6.3344999999999994</v>
      </c>
    </row>
    <row r="431" spans="1:13" ht="14.4" hidden="1" x14ac:dyDescent="0.3">
      <c r="A431" s="11">
        <v>6062990</v>
      </c>
      <c r="B431" s="11" t="s">
        <v>26</v>
      </c>
      <c r="C431" s="11" t="s">
        <v>27</v>
      </c>
      <c r="D431" s="13" t="s">
        <v>5397</v>
      </c>
      <c r="E431" s="12" t="s">
        <v>14123</v>
      </c>
      <c r="F431" s="13"/>
      <c r="G431" s="83">
        <v>4.5149999999999997</v>
      </c>
      <c r="H431" s="83">
        <v>4.6504500000000002</v>
      </c>
      <c r="I431" s="82">
        <v>3.0033222591362128</v>
      </c>
      <c r="J431" s="81" t="s">
        <v>13725</v>
      </c>
      <c r="L431" s="83">
        <f t="shared" si="12"/>
        <v>13.56</v>
      </c>
      <c r="M431" s="83">
        <f t="shared" si="13"/>
        <v>13.966800000000001</v>
      </c>
    </row>
    <row r="432" spans="1:13" ht="14.4" hidden="1" x14ac:dyDescent="0.3">
      <c r="A432" s="11">
        <v>6055514</v>
      </c>
      <c r="B432" s="11" t="s">
        <v>26</v>
      </c>
      <c r="C432" s="11" t="s">
        <v>27</v>
      </c>
      <c r="D432" s="13" t="s">
        <v>2621</v>
      </c>
      <c r="E432" s="12" t="s">
        <v>14124</v>
      </c>
      <c r="F432" s="13"/>
      <c r="G432" s="83">
        <v>10.615499999999999</v>
      </c>
      <c r="H432" s="83">
        <v>10.933964999999999</v>
      </c>
      <c r="I432" s="82">
        <v>3.0012717253073338</v>
      </c>
      <c r="J432" s="81" t="s">
        <v>13725</v>
      </c>
      <c r="L432" s="83">
        <f t="shared" si="12"/>
        <v>31.86</v>
      </c>
      <c r="M432" s="83">
        <f t="shared" si="13"/>
        <v>32.815799999999996</v>
      </c>
    </row>
    <row r="433" spans="1:13" ht="14.4" hidden="1" x14ac:dyDescent="0.3">
      <c r="A433" s="11">
        <v>6056955</v>
      </c>
      <c r="B433" s="11" t="s">
        <v>26</v>
      </c>
      <c r="C433" s="11" t="s">
        <v>27</v>
      </c>
      <c r="D433" s="13" t="s">
        <v>1941</v>
      </c>
      <c r="E433" s="12" t="s">
        <v>14125</v>
      </c>
      <c r="F433" s="13"/>
      <c r="G433" s="83">
        <v>9.9960000000000004</v>
      </c>
      <c r="H433" s="83">
        <v>10.29588</v>
      </c>
      <c r="I433" s="82">
        <v>3.0012004801920766</v>
      </c>
      <c r="J433" s="81" t="s">
        <v>13725</v>
      </c>
      <c r="L433" s="83">
        <f t="shared" si="12"/>
        <v>30</v>
      </c>
      <c r="M433" s="83">
        <f t="shared" si="13"/>
        <v>30.9</v>
      </c>
    </row>
    <row r="434" spans="1:13" ht="14.4" hidden="1" x14ac:dyDescent="0.3">
      <c r="A434" s="11">
        <v>6060982</v>
      </c>
      <c r="B434" s="11" t="s">
        <v>26</v>
      </c>
      <c r="C434" s="11" t="s">
        <v>27</v>
      </c>
      <c r="D434" s="13" t="s">
        <v>693</v>
      </c>
      <c r="E434" s="12" t="s">
        <v>14126</v>
      </c>
      <c r="F434" s="13"/>
      <c r="G434" s="83">
        <v>8.9565000000000001</v>
      </c>
      <c r="H434" s="83">
        <v>9.2251950000000011</v>
      </c>
      <c r="I434" s="82">
        <v>3.0011723329425557</v>
      </c>
      <c r="J434" s="81" t="s">
        <v>13725</v>
      </c>
      <c r="L434" s="83">
        <f t="shared" si="12"/>
        <v>26.88</v>
      </c>
      <c r="M434" s="83">
        <f t="shared" si="13"/>
        <v>27.686400000000003</v>
      </c>
    </row>
    <row r="435" spans="1:13" ht="14.4" hidden="1" x14ac:dyDescent="0.3">
      <c r="A435" s="11">
        <v>6042171</v>
      </c>
      <c r="B435" s="11" t="s">
        <v>26</v>
      </c>
      <c r="C435" s="11" t="s">
        <v>27</v>
      </c>
      <c r="D435" s="13" t="s">
        <v>5504</v>
      </c>
      <c r="E435" s="12" t="s">
        <v>14127</v>
      </c>
      <c r="F435" s="13"/>
      <c r="G435" s="83">
        <v>7.7069999999999999</v>
      </c>
      <c r="H435" s="83">
        <v>7.9382099999999998</v>
      </c>
      <c r="I435" s="82">
        <v>3.0011677695601402</v>
      </c>
      <c r="J435" s="81" t="s">
        <v>13725</v>
      </c>
      <c r="L435" s="83">
        <f t="shared" si="12"/>
        <v>23.13</v>
      </c>
      <c r="M435" s="83">
        <f t="shared" si="13"/>
        <v>23.823899999999998</v>
      </c>
    </row>
    <row r="436" spans="1:13" ht="14.4" hidden="1" x14ac:dyDescent="0.3">
      <c r="A436" s="11">
        <v>6062058</v>
      </c>
      <c r="B436" s="11" t="s">
        <v>26</v>
      </c>
      <c r="C436" s="11" t="s">
        <v>27</v>
      </c>
      <c r="D436" s="13" t="s">
        <v>2576</v>
      </c>
      <c r="E436" s="12" t="s">
        <v>14128</v>
      </c>
      <c r="F436" s="13"/>
      <c r="G436" s="83">
        <v>10.899000000000001</v>
      </c>
      <c r="H436" s="83">
        <v>11.225970000000002</v>
      </c>
      <c r="I436" s="82">
        <v>3.0002752546105147</v>
      </c>
      <c r="J436" s="81" t="s">
        <v>13725</v>
      </c>
      <c r="L436" s="83">
        <f t="shared" si="12"/>
        <v>32.700000000000003</v>
      </c>
      <c r="M436" s="83">
        <f t="shared" si="13"/>
        <v>33.681000000000004</v>
      </c>
    </row>
    <row r="437" spans="1:13" ht="14.4" hidden="1" x14ac:dyDescent="0.3">
      <c r="A437" s="11">
        <v>6060299</v>
      </c>
      <c r="B437" s="11" t="s">
        <v>26</v>
      </c>
      <c r="C437" s="11" t="s">
        <v>27</v>
      </c>
      <c r="D437" s="13" t="s">
        <v>754</v>
      </c>
      <c r="E437" s="12" t="s">
        <v>14129</v>
      </c>
      <c r="F437" s="13"/>
      <c r="G437" s="83">
        <v>32.088000000000001</v>
      </c>
      <c r="H437" s="83">
        <v>33.050640000000001</v>
      </c>
      <c r="I437" s="82">
        <v>3.0001869857890804</v>
      </c>
      <c r="J437" s="81" t="s">
        <v>13725</v>
      </c>
      <c r="L437" s="83">
        <f t="shared" si="12"/>
        <v>96.27000000000001</v>
      </c>
      <c r="M437" s="83">
        <f t="shared" si="13"/>
        <v>99.158100000000019</v>
      </c>
    </row>
    <row r="438" spans="1:13" ht="14.4" hidden="1" x14ac:dyDescent="0.3">
      <c r="A438" s="10">
        <v>6041201</v>
      </c>
      <c r="B438" s="11" t="s">
        <v>26</v>
      </c>
      <c r="C438" s="11" t="s">
        <v>27</v>
      </c>
      <c r="D438" s="13" t="s">
        <v>4449</v>
      </c>
      <c r="E438" s="12" t="s">
        <v>14130</v>
      </c>
      <c r="F438" s="19"/>
      <c r="G438" s="83">
        <v>178.90949999999998</v>
      </c>
      <c r="H438" s="83">
        <v>184.27678499999999</v>
      </c>
      <c r="I438" s="82">
        <v>3.0000083841271707</v>
      </c>
      <c r="J438" s="81" t="s">
        <v>13725</v>
      </c>
      <c r="L438" s="83">
        <f t="shared" si="12"/>
        <v>536.73</v>
      </c>
      <c r="M438" s="83">
        <f t="shared" si="13"/>
        <v>552.83190000000002</v>
      </c>
    </row>
    <row r="439" spans="1:13" ht="14.4" hidden="1" x14ac:dyDescent="0.3">
      <c r="A439" s="10">
        <v>5091985</v>
      </c>
      <c r="B439" s="11" t="s">
        <v>26</v>
      </c>
      <c r="C439" s="11" t="s">
        <v>27</v>
      </c>
      <c r="D439" s="13" t="s">
        <v>260</v>
      </c>
      <c r="E439" s="12" t="s">
        <v>13756</v>
      </c>
      <c r="F439" s="19" t="s">
        <v>232</v>
      </c>
      <c r="G439" s="83">
        <v>8.49</v>
      </c>
      <c r="H439" s="83">
        <v>8.75</v>
      </c>
      <c r="I439" s="82">
        <v>3</v>
      </c>
      <c r="J439" s="81" t="s">
        <v>13725</v>
      </c>
      <c r="L439" s="83">
        <f t="shared" si="12"/>
        <v>25.47</v>
      </c>
      <c r="M439" s="83">
        <f t="shared" si="13"/>
        <v>26.25</v>
      </c>
    </row>
    <row r="440" spans="1:13" ht="14.4" hidden="1" x14ac:dyDescent="0.3">
      <c r="A440" s="10">
        <v>5026954</v>
      </c>
      <c r="B440" s="11" t="s">
        <v>26</v>
      </c>
      <c r="C440" s="11" t="s">
        <v>27</v>
      </c>
      <c r="D440" s="13" t="s">
        <v>261</v>
      </c>
      <c r="E440" s="12" t="s">
        <v>13737</v>
      </c>
      <c r="F440" s="19" t="s">
        <v>232</v>
      </c>
      <c r="G440" s="83">
        <v>5.84</v>
      </c>
      <c r="H440" s="83">
        <v>6.02</v>
      </c>
      <c r="I440" s="82">
        <v>3</v>
      </c>
      <c r="J440" s="81" t="s">
        <v>13725</v>
      </c>
      <c r="L440" s="83">
        <f t="shared" si="12"/>
        <v>17.52</v>
      </c>
      <c r="M440" s="83">
        <f t="shared" si="13"/>
        <v>18.059999999999999</v>
      </c>
    </row>
    <row r="441" spans="1:13" ht="14.4" hidden="1" x14ac:dyDescent="0.3">
      <c r="A441" s="10">
        <v>5040352</v>
      </c>
      <c r="B441" s="11" t="s">
        <v>26</v>
      </c>
      <c r="C441" s="11" t="s">
        <v>27</v>
      </c>
      <c r="D441" s="13" t="s">
        <v>285</v>
      </c>
      <c r="E441" s="12" t="s">
        <v>14131</v>
      </c>
      <c r="F441" s="13" t="s">
        <v>252</v>
      </c>
      <c r="G441" s="83">
        <v>240</v>
      </c>
      <c r="H441" s="83">
        <v>240</v>
      </c>
      <c r="I441" s="82">
        <v>3</v>
      </c>
      <c r="J441" s="81" t="s">
        <v>13722</v>
      </c>
      <c r="L441" s="83">
        <f t="shared" si="12"/>
        <v>720</v>
      </c>
      <c r="M441" s="83">
        <f t="shared" si="13"/>
        <v>720</v>
      </c>
    </row>
    <row r="442" spans="1:13" ht="14.4" hidden="1" x14ac:dyDescent="0.3">
      <c r="A442" s="10">
        <v>5028489</v>
      </c>
      <c r="B442" s="11" t="s">
        <v>26</v>
      </c>
      <c r="C442" s="11" t="s">
        <v>27</v>
      </c>
      <c r="D442" s="13" t="s">
        <v>6873</v>
      </c>
      <c r="E442" s="12" t="s">
        <v>14132</v>
      </c>
      <c r="F442" s="13" t="s">
        <v>8903</v>
      </c>
      <c r="G442" s="83">
        <v>65.14</v>
      </c>
      <c r="H442" s="83">
        <v>67.099999999999994</v>
      </c>
      <c r="I442" s="82">
        <v>3</v>
      </c>
      <c r="J442" s="81" t="s">
        <v>13725</v>
      </c>
      <c r="L442" s="83">
        <f t="shared" si="12"/>
        <v>195.42000000000002</v>
      </c>
      <c r="M442" s="83">
        <f t="shared" si="13"/>
        <v>201.29999999999998</v>
      </c>
    </row>
    <row r="443" spans="1:13" ht="14.4" hidden="1" x14ac:dyDescent="0.3">
      <c r="A443" s="10">
        <v>5028467</v>
      </c>
      <c r="B443" s="11" t="s">
        <v>26</v>
      </c>
      <c r="C443" s="11" t="s">
        <v>27</v>
      </c>
      <c r="D443" s="13" t="s">
        <v>6900</v>
      </c>
      <c r="E443" s="12" t="s">
        <v>14133</v>
      </c>
      <c r="F443" s="13" t="s">
        <v>8918</v>
      </c>
      <c r="G443" s="83">
        <v>65.14</v>
      </c>
      <c r="H443" s="83">
        <v>67.099999999999994</v>
      </c>
      <c r="I443" s="82">
        <v>3</v>
      </c>
      <c r="J443" s="81" t="s">
        <v>13725</v>
      </c>
      <c r="L443" s="83">
        <f t="shared" si="12"/>
        <v>195.42000000000002</v>
      </c>
      <c r="M443" s="83">
        <f t="shared" si="13"/>
        <v>201.29999999999998</v>
      </c>
    </row>
    <row r="444" spans="1:13" ht="14.4" hidden="1" x14ac:dyDescent="0.3">
      <c r="A444" s="10">
        <v>5051845</v>
      </c>
      <c r="B444" s="11" t="s">
        <v>26</v>
      </c>
      <c r="C444" s="11" t="s">
        <v>27</v>
      </c>
      <c r="D444" s="13" t="s">
        <v>6962</v>
      </c>
      <c r="E444" s="12" t="s">
        <v>14134</v>
      </c>
      <c r="F444" s="13" t="s">
        <v>252</v>
      </c>
      <c r="G444" s="83">
        <v>42.94</v>
      </c>
      <c r="H444" s="83">
        <v>44.23</v>
      </c>
      <c r="I444" s="82">
        <v>3</v>
      </c>
      <c r="J444" s="81" t="s">
        <v>13725</v>
      </c>
      <c r="L444" s="83">
        <f t="shared" si="12"/>
        <v>128.82</v>
      </c>
      <c r="M444" s="83">
        <f t="shared" si="13"/>
        <v>132.69</v>
      </c>
    </row>
    <row r="445" spans="1:13" ht="14.4" hidden="1" x14ac:dyDescent="0.3">
      <c r="A445" s="10">
        <v>5028837</v>
      </c>
      <c r="B445" s="11" t="s">
        <v>26</v>
      </c>
      <c r="C445" s="11" t="s">
        <v>27</v>
      </c>
      <c r="D445" s="13" t="s">
        <v>6972</v>
      </c>
      <c r="E445" s="12" t="s">
        <v>14135</v>
      </c>
      <c r="F445" s="13" t="s">
        <v>8908</v>
      </c>
      <c r="G445" s="83">
        <v>40.700000000000003</v>
      </c>
      <c r="H445" s="83">
        <v>41.92</v>
      </c>
      <c r="I445" s="82">
        <v>3</v>
      </c>
      <c r="J445" s="81" t="s">
        <v>13725</v>
      </c>
      <c r="L445" s="83">
        <f t="shared" si="12"/>
        <v>122.10000000000001</v>
      </c>
      <c r="M445" s="83">
        <f t="shared" si="13"/>
        <v>125.76</v>
      </c>
    </row>
    <row r="446" spans="1:13" ht="14.4" hidden="1" x14ac:dyDescent="0.3">
      <c r="A446" s="10">
        <v>5028801</v>
      </c>
      <c r="B446" s="11" t="s">
        <v>26</v>
      </c>
      <c r="C446" s="11" t="s">
        <v>27</v>
      </c>
      <c r="D446" s="13" t="s">
        <v>6994</v>
      </c>
      <c r="E446" s="12" t="s">
        <v>14136</v>
      </c>
      <c r="F446" s="13" t="s">
        <v>8906</v>
      </c>
      <c r="G446" s="83">
        <v>14.67</v>
      </c>
      <c r="H446" s="83">
        <v>15.11</v>
      </c>
      <c r="I446" s="82">
        <v>3</v>
      </c>
      <c r="J446" s="81" t="s">
        <v>13725</v>
      </c>
      <c r="L446" s="83">
        <f t="shared" si="12"/>
        <v>44.01</v>
      </c>
      <c r="M446" s="83">
        <f t="shared" si="13"/>
        <v>45.33</v>
      </c>
    </row>
    <row r="447" spans="1:13" ht="14.4" hidden="1" x14ac:dyDescent="0.3">
      <c r="A447" s="10">
        <v>5028795</v>
      </c>
      <c r="B447" s="11" t="s">
        <v>26</v>
      </c>
      <c r="C447" s="11" t="s">
        <v>27</v>
      </c>
      <c r="D447" s="13" t="s">
        <v>6996</v>
      </c>
      <c r="E447" s="12" t="s">
        <v>14137</v>
      </c>
      <c r="F447" s="13" t="s">
        <v>8904</v>
      </c>
      <c r="G447" s="83">
        <v>14.67</v>
      </c>
      <c r="H447" s="83">
        <v>15.11</v>
      </c>
      <c r="I447" s="82">
        <v>3</v>
      </c>
      <c r="J447" s="81" t="s">
        <v>13725</v>
      </c>
      <c r="L447" s="83">
        <f t="shared" si="12"/>
        <v>44.01</v>
      </c>
      <c r="M447" s="83">
        <f t="shared" si="13"/>
        <v>45.33</v>
      </c>
    </row>
    <row r="448" spans="1:13" ht="14.4" hidden="1" x14ac:dyDescent="0.3">
      <c r="A448" s="10">
        <v>5028790</v>
      </c>
      <c r="B448" s="11" t="s">
        <v>26</v>
      </c>
      <c r="C448" s="11" t="s">
        <v>27</v>
      </c>
      <c r="D448" s="13" t="s">
        <v>6999</v>
      </c>
      <c r="E448" s="12" t="s">
        <v>14138</v>
      </c>
      <c r="F448" s="13" t="s">
        <v>8914</v>
      </c>
      <c r="G448" s="83">
        <v>34.24</v>
      </c>
      <c r="H448" s="83">
        <v>35.26</v>
      </c>
      <c r="I448" s="82">
        <v>3</v>
      </c>
      <c r="J448" s="81" t="s">
        <v>13725</v>
      </c>
      <c r="L448" s="83">
        <f t="shared" si="12"/>
        <v>102.72</v>
      </c>
      <c r="M448" s="83">
        <f t="shared" si="13"/>
        <v>105.78</v>
      </c>
    </row>
    <row r="449" spans="1:13" ht="14.4" hidden="1" x14ac:dyDescent="0.3">
      <c r="A449" s="10">
        <v>6047320</v>
      </c>
      <c r="B449" s="11" t="s">
        <v>26</v>
      </c>
      <c r="C449" s="11" t="s">
        <v>27</v>
      </c>
      <c r="D449" s="13" t="s">
        <v>779</v>
      </c>
      <c r="E449" s="12" t="s">
        <v>14139</v>
      </c>
      <c r="F449" s="13"/>
      <c r="G449" s="83">
        <v>5.5</v>
      </c>
      <c r="H449" s="83">
        <v>5.67</v>
      </c>
      <c r="I449" s="82">
        <v>3</v>
      </c>
      <c r="J449" s="81" t="s">
        <v>13725</v>
      </c>
      <c r="L449" s="83">
        <f t="shared" si="12"/>
        <v>16.5</v>
      </c>
      <c r="M449" s="83">
        <f t="shared" si="13"/>
        <v>17.009999999999998</v>
      </c>
    </row>
    <row r="450" spans="1:13" ht="14.4" hidden="1" x14ac:dyDescent="0.3">
      <c r="A450" s="10">
        <v>6034046</v>
      </c>
      <c r="B450" s="11" t="s">
        <v>26</v>
      </c>
      <c r="C450" s="11" t="s">
        <v>27</v>
      </c>
      <c r="D450" s="13" t="s">
        <v>830</v>
      </c>
      <c r="E450" s="12" t="s">
        <v>14140</v>
      </c>
      <c r="F450" s="13"/>
      <c r="G450" s="83">
        <v>9.5</v>
      </c>
      <c r="H450" s="83">
        <v>9.7899999999999991</v>
      </c>
      <c r="I450" s="82">
        <v>3</v>
      </c>
      <c r="J450" s="81" t="s">
        <v>13725</v>
      </c>
      <c r="L450" s="83">
        <f t="shared" si="12"/>
        <v>28.5</v>
      </c>
      <c r="M450" s="83">
        <f t="shared" si="13"/>
        <v>29.369999999999997</v>
      </c>
    </row>
    <row r="451" spans="1:13" ht="14.4" hidden="1" x14ac:dyDescent="0.3">
      <c r="A451" s="10">
        <v>6041144</v>
      </c>
      <c r="B451" s="11" t="s">
        <v>26</v>
      </c>
      <c r="C451" s="11" t="s">
        <v>27</v>
      </c>
      <c r="D451" s="13" t="s">
        <v>54</v>
      </c>
      <c r="E451" s="12" t="s">
        <v>14141</v>
      </c>
      <c r="F451" s="13"/>
      <c r="G451" s="83">
        <v>11</v>
      </c>
      <c r="H451" s="83">
        <v>11.33</v>
      </c>
      <c r="I451" s="82">
        <v>3</v>
      </c>
      <c r="J451" s="81" t="s">
        <v>13725</v>
      </c>
      <c r="L451" s="83">
        <f t="shared" ref="L451:L514" si="14">SUM(G451*I451)</f>
        <v>33</v>
      </c>
      <c r="M451" s="83">
        <f t="shared" ref="M451:M514" si="15">SUM(H451*I451)</f>
        <v>33.99</v>
      </c>
    </row>
    <row r="452" spans="1:13" ht="14.4" hidden="1" x14ac:dyDescent="0.3">
      <c r="A452" s="10">
        <v>6054191</v>
      </c>
      <c r="B452" s="11" t="s">
        <v>26</v>
      </c>
      <c r="C452" s="11" t="s">
        <v>27</v>
      </c>
      <c r="D452" s="13" t="s">
        <v>1431</v>
      </c>
      <c r="E452" s="12" t="s">
        <v>14142</v>
      </c>
      <c r="F452" s="13"/>
      <c r="G452" s="83">
        <v>39.42</v>
      </c>
      <c r="H452" s="83">
        <v>40.6</v>
      </c>
      <c r="I452" s="82">
        <v>3</v>
      </c>
      <c r="J452" s="81" t="s">
        <v>13725</v>
      </c>
      <c r="L452" s="83">
        <f t="shared" si="14"/>
        <v>118.26</v>
      </c>
      <c r="M452" s="83">
        <f t="shared" si="15"/>
        <v>121.80000000000001</v>
      </c>
    </row>
    <row r="453" spans="1:13" ht="14.4" hidden="1" x14ac:dyDescent="0.3">
      <c r="A453" s="10">
        <v>6054183</v>
      </c>
      <c r="B453" s="11" t="s">
        <v>26</v>
      </c>
      <c r="C453" s="11" t="s">
        <v>27</v>
      </c>
      <c r="D453" s="13" t="s">
        <v>1425</v>
      </c>
      <c r="E453" s="12" t="s">
        <v>14143</v>
      </c>
      <c r="F453" s="13"/>
      <c r="G453" s="83">
        <v>33.35</v>
      </c>
      <c r="H453" s="83">
        <v>34.35</v>
      </c>
      <c r="I453" s="82">
        <v>3</v>
      </c>
      <c r="J453" s="81" t="s">
        <v>13725</v>
      </c>
      <c r="L453" s="83">
        <f t="shared" si="14"/>
        <v>100.05000000000001</v>
      </c>
      <c r="M453" s="83">
        <f t="shared" si="15"/>
        <v>103.05000000000001</v>
      </c>
    </row>
    <row r="454" spans="1:13" ht="14.4" hidden="1" x14ac:dyDescent="0.3">
      <c r="A454" s="10">
        <v>6040558</v>
      </c>
      <c r="B454" s="11" t="s">
        <v>26</v>
      </c>
      <c r="C454" s="11" t="s">
        <v>27</v>
      </c>
      <c r="D454" s="13" t="s">
        <v>1933</v>
      </c>
      <c r="E454" s="12" t="s">
        <v>14144</v>
      </c>
      <c r="F454" s="13"/>
      <c r="G454" s="83">
        <v>15</v>
      </c>
      <c r="H454" s="83">
        <v>15.450000000000001</v>
      </c>
      <c r="I454" s="82">
        <v>3</v>
      </c>
      <c r="J454" s="81" t="s">
        <v>13725</v>
      </c>
      <c r="L454" s="83">
        <f t="shared" si="14"/>
        <v>45</v>
      </c>
      <c r="M454" s="83">
        <f t="shared" si="15"/>
        <v>46.35</v>
      </c>
    </row>
    <row r="455" spans="1:13" ht="14.4" hidden="1" x14ac:dyDescent="0.3">
      <c r="A455" s="10">
        <v>6040559</v>
      </c>
      <c r="B455" s="11" t="s">
        <v>26</v>
      </c>
      <c r="C455" s="11" t="s">
        <v>27</v>
      </c>
      <c r="D455" s="13" t="s">
        <v>1932</v>
      </c>
      <c r="E455" s="12" t="s">
        <v>14145</v>
      </c>
      <c r="F455" s="13"/>
      <c r="G455" s="83">
        <v>15.24</v>
      </c>
      <c r="H455" s="83">
        <v>15.6972</v>
      </c>
      <c r="I455" s="82">
        <v>3</v>
      </c>
      <c r="J455" s="81" t="s">
        <v>13725</v>
      </c>
      <c r="L455" s="83">
        <f t="shared" si="14"/>
        <v>45.72</v>
      </c>
      <c r="M455" s="83">
        <f t="shared" si="15"/>
        <v>47.0916</v>
      </c>
    </row>
    <row r="456" spans="1:13" ht="14.4" hidden="1" x14ac:dyDescent="0.3">
      <c r="A456" s="10">
        <v>6055508</v>
      </c>
      <c r="B456" s="11" t="s">
        <v>26</v>
      </c>
      <c r="C456" s="11" t="s">
        <v>27</v>
      </c>
      <c r="D456" s="13" t="s">
        <v>1905</v>
      </c>
      <c r="E456" s="12" t="s">
        <v>14146</v>
      </c>
      <c r="F456" s="13"/>
      <c r="G456" s="83">
        <v>4.25</v>
      </c>
      <c r="H456" s="83">
        <v>4.38</v>
      </c>
      <c r="I456" s="82">
        <v>3</v>
      </c>
      <c r="J456" s="81" t="s">
        <v>13725</v>
      </c>
      <c r="L456" s="83">
        <f t="shared" si="14"/>
        <v>12.75</v>
      </c>
      <c r="M456" s="83">
        <f t="shared" si="15"/>
        <v>13.14</v>
      </c>
    </row>
    <row r="457" spans="1:13" ht="14.4" hidden="1" x14ac:dyDescent="0.3">
      <c r="A457" s="10">
        <v>6041625</v>
      </c>
      <c r="B457" s="11" t="s">
        <v>26</v>
      </c>
      <c r="C457" s="11" t="s">
        <v>27</v>
      </c>
      <c r="D457" s="13" t="s">
        <v>105</v>
      </c>
      <c r="E457" s="12" t="s">
        <v>14147</v>
      </c>
      <c r="F457" s="13"/>
      <c r="G457" s="83">
        <v>6.04</v>
      </c>
      <c r="H457" s="83">
        <v>6.22</v>
      </c>
      <c r="I457" s="82">
        <v>3</v>
      </c>
      <c r="J457" s="81" t="s">
        <v>13725</v>
      </c>
      <c r="L457" s="83">
        <f t="shared" si="14"/>
        <v>18.12</v>
      </c>
      <c r="M457" s="83">
        <f t="shared" si="15"/>
        <v>18.66</v>
      </c>
    </row>
    <row r="458" spans="1:13" ht="14.4" hidden="1" x14ac:dyDescent="0.3">
      <c r="A458" s="10">
        <v>6041053</v>
      </c>
      <c r="B458" s="11" t="s">
        <v>26</v>
      </c>
      <c r="C458" s="11" t="s">
        <v>27</v>
      </c>
      <c r="D458" s="13" t="s">
        <v>150</v>
      </c>
      <c r="E458" s="12" t="s">
        <v>14148</v>
      </c>
      <c r="F458" s="13"/>
      <c r="G458" s="83">
        <v>24.84</v>
      </c>
      <c r="H458" s="83">
        <v>25.59</v>
      </c>
      <c r="I458" s="82">
        <v>3</v>
      </c>
      <c r="J458" s="81" t="s">
        <v>13725</v>
      </c>
      <c r="L458" s="83">
        <f t="shared" si="14"/>
        <v>74.52</v>
      </c>
      <c r="M458" s="83">
        <f t="shared" si="15"/>
        <v>76.77</v>
      </c>
    </row>
    <row r="459" spans="1:13" ht="14.4" hidden="1" x14ac:dyDescent="0.3">
      <c r="A459" s="10">
        <v>6041955</v>
      </c>
      <c r="B459" s="11" t="s">
        <v>26</v>
      </c>
      <c r="C459" s="11" t="s">
        <v>27</v>
      </c>
      <c r="D459" s="13" t="s">
        <v>173</v>
      </c>
      <c r="E459" s="12" t="s">
        <v>14149</v>
      </c>
      <c r="F459" s="13"/>
      <c r="G459" s="83">
        <v>6.52</v>
      </c>
      <c r="H459" s="83">
        <v>6.72</v>
      </c>
      <c r="I459" s="82">
        <v>3</v>
      </c>
      <c r="J459" s="81" t="s">
        <v>13725</v>
      </c>
      <c r="L459" s="83">
        <f t="shared" si="14"/>
        <v>19.559999999999999</v>
      </c>
      <c r="M459" s="83">
        <f t="shared" si="15"/>
        <v>20.16</v>
      </c>
    </row>
    <row r="460" spans="1:13" ht="14.4" hidden="1" x14ac:dyDescent="0.3">
      <c r="A460" s="10">
        <v>6042320</v>
      </c>
      <c r="B460" s="11" t="s">
        <v>26</v>
      </c>
      <c r="C460" s="11" t="s">
        <v>27</v>
      </c>
      <c r="D460" s="13" t="s">
        <v>183</v>
      </c>
      <c r="E460" s="12" t="s">
        <v>14150</v>
      </c>
      <c r="F460" s="13"/>
      <c r="G460" s="83">
        <v>8.2200000000000006</v>
      </c>
      <c r="H460" s="83">
        <v>8.4700000000000006</v>
      </c>
      <c r="I460" s="82">
        <v>3</v>
      </c>
      <c r="J460" s="81" t="s">
        <v>13725</v>
      </c>
      <c r="L460" s="83">
        <f t="shared" si="14"/>
        <v>24.660000000000004</v>
      </c>
      <c r="M460" s="83">
        <f t="shared" si="15"/>
        <v>25.410000000000004</v>
      </c>
    </row>
    <row r="461" spans="1:13" ht="14.4" hidden="1" x14ac:dyDescent="0.3">
      <c r="A461" s="10">
        <v>6054442</v>
      </c>
      <c r="B461" s="11" t="s">
        <v>26</v>
      </c>
      <c r="C461" s="11" t="s">
        <v>27</v>
      </c>
      <c r="D461" s="13" t="s">
        <v>189</v>
      </c>
      <c r="E461" s="12" t="s">
        <v>14151</v>
      </c>
      <c r="F461" s="13"/>
      <c r="G461" s="83">
        <v>7.88</v>
      </c>
      <c r="H461" s="83">
        <v>8.1199999999999992</v>
      </c>
      <c r="I461" s="82">
        <v>3</v>
      </c>
      <c r="J461" s="81" t="s">
        <v>13725</v>
      </c>
      <c r="L461" s="83">
        <f t="shared" si="14"/>
        <v>23.64</v>
      </c>
      <c r="M461" s="83">
        <f t="shared" si="15"/>
        <v>24.36</v>
      </c>
    </row>
    <row r="462" spans="1:13" ht="14.4" hidden="1" x14ac:dyDescent="0.3">
      <c r="A462" s="10">
        <v>6041651</v>
      </c>
      <c r="B462" s="11" t="s">
        <v>26</v>
      </c>
      <c r="C462" s="11" t="s">
        <v>27</v>
      </c>
      <c r="D462" s="13" t="s">
        <v>194</v>
      </c>
      <c r="E462" s="12" t="s">
        <v>14152</v>
      </c>
      <c r="F462" s="13"/>
      <c r="G462" s="83">
        <v>2.5</v>
      </c>
      <c r="H462" s="83">
        <v>2.58</v>
      </c>
      <c r="I462" s="82">
        <v>3</v>
      </c>
      <c r="J462" s="81" t="s">
        <v>13725</v>
      </c>
      <c r="L462" s="83">
        <f t="shared" si="14"/>
        <v>7.5</v>
      </c>
      <c r="M462" s="83">
        <f t="shared" si="15"/>
        <v>7.74</v>
      </c>
    </row>
    <row r="463" spans="1:13" ht="14.4" hidden="1" x14ac:dyDescent="0.3">
      <c r="A463" s="11">
        <v>6055425</v>
      </c>
      <c r="B463" s="11" t="s">
        <v>26</v>
      </c>
      <c r="C463" s="11" t="s">
        <v>27</v>
      </c>
      <c r="D463" s="13" t="s">
        <v>6281</v>
      </c>
      <c r="E463" s="12" t="s">
        <v>14153</v>
      </c>
      <c r="F463" s="13"/>
      <c r="G463" s="83">
        <v>3</v>
      </c>
      <c r="H463" s="83">
        <v>3.09</v>
      </c>
      <c r="I463" s="82">
        <v>3</v>
      </c>
      <c r="J463" s="81" t="s">
        <v>13725</v>
      </c>
      <c r="L463" s="83">
        <f t="shared" si="14"/>
        <v>9</v>
      </c>
      <c r="M463" s="83">
        <f t="shared" si="15"/>
        <v>9.27</v>
      </c>
    </row>
    <row r="464" spans="1:13" ht="14.4" hidden="1" x14ac:dyDescent="0.3">
      <c r="A464" s="10">
        <v>6062981</v>
      </c>
      <c r="B464" s="11" t="s">
        <v>26</v>
      </c>
      <c r="C464" s="11" t="s">
        <v>27</v>
      </c>
      <c r="D464" s="13" t="s">
        <v>1112</v>
      </c>
      <c r="E464" s="12" t="s">
        <v>14154</v>
      </c>
      <c r="F464" s="13"/>
      <c r="G464" s="83">
        <v>26.25</v>
      </c>
      <c r="H464" s="83">
        <v>27.037500000000001</v>
      </c>
      <c r="I464" s="82">
        <v>3</v>
      </c>
      <c r="J464" s="81" t="s">
        <v>13725</v>
      </c>
      <c r="L464" s="83">
        <f t="shared" si="14"/>
        <v>78.75</v>
      </c>
      <c r="M464" s="83">
        <f t="shared" si="15"/>
        <v>81.112500000000011</v>
      </c>
    </row>
    <row r="465" spans="1:13" ht="14.4" hidden="1" x14ac:dyDescent="0.3">
      <c r="A465" s="11">
        <v>5041593</v>
      </c>
      <c r="B465" s="11" t="s">
        <v>26</v>
      </c>
      <c r="C465" s="11" t="s">
        <v>27</v>
      </c>
      <c r="D465" s="13" t="s">
        <v>9603</v>
      </c>
      <c r="E465" s="12" t="s">
        <v>14155</v>
      </c>
      <c r="F465" s="13" t="s">
        <v>232</v>
      </c>
      <c r="G465" s="83">
        <v>20.239999999999998</v>
      </c>
      <c r="H465" s="83">
        <v>20.847199999999997</v>
      </c>
      <c r="I465" s="82">
        <v>3</v>
      </c>
      <c r="J465" s="81" t="s">
        <v>13725</v>
      </c>
      <c r="L465" s="83">
        <f t="shared" si="14"/>
        <v>60.72</v>
      </c>
      <c r="M465" s="83">
        <f t="shared" si="15"/>
        <v>62.541599999999988</v>
      </c>
    </row>
    <row r="466" spans="1:13" ht="14.4" hidden="1" x14ac:dyDescent="0.3">
      <c r="A466" s="11">
        <v>6041309</v>
      </c>
      <c r="B466" s="11" t="s">
        <v>26</v>
      </c>
      <c r="C466" s="11" t="s">
        <v>27</v>
      </c>
      <c r="D466" s="13" t="s">
        <v>4706</v>
      </c>
      <c r="E466" s="12" t="s">
        <v>14156</v>
      </c>
      <c r="F466" s="13"/>
      <c r="G466" s="83">
        <v>39.070500000000003</v>
      </c>
      <c r="H466" s="83">
        <v>40.242615000000001</v>
      </c>
      <c r="I466" s="82">
        <v>2.9999616078627094</v>
      </c>
      <c r="J466" s="81" t="s">
        <v>13725</v>
      </c>
      <c r="L466" s="83">
        <f t="shared" si="14"/>
        <v>117.21</v>
      </c>
      <c r="M466" s="83">
        <f t="shared" si="15"/>
        <v>120.72629999999999</v>
      </c>
    </row>
    <row r="467" spans="1:13" ht="14.4" hidden="1" x14ac:dyDescent="0.3">
      <c r="A467" s="11">
        <v>6041306</v>
      </c>
      <c r="B467" s="11" t="s">
        <v>26</v>
      </c>
      <c r="C467" s="11" t="s">
        <v>27</v>
      </c>
      <c r="D467" s="13" t="s">
        <v>4703</v>
      </c>
      <c r="E467" s="12" t="s">
        <v>14157</v>
      </c>
      <c r="F467" s="13"/>
      <c r="G467" s="83">
        <v>73.3215</v>
      </c>
      <c r="H467" s="83">
        <v>75.521145000000004</v>
      </c>
      <c r="I467" s="82">
        <v>2.9999386264601791</v>
      </c>
      <c r="J467" s="81" t="s">
        <v>13725</v>
      </c>
      <c r="L467" s="83">
        <f t="shared" si="14"/>
        <v>219.96</v>
      </c>
      <c r="M467" s="83">
        <f t="shared" si="15"/>
        <v>226.55880000000002</v>
      </c>
    </row>
    <row r="468" spans="1:13" ht="14.4" hidden="1" x14ac:dyDescent="0.3">
      <c r="A468" s="11">
        <v>6041214</v>
      </c>
      <c r="B468" s="11" t="s">
        <v>26</v>
      </c>
      <c r="C468" s="11" t="s">
        <v>27</v>
      </c>
      <c r="D468" s="13" t="s">
        <v>4420</v>
      </c>
      <c r="E468" s="12" t="s">
        <v>14158</v>
      </c>
      <c r="F468" s="13"/>
      <c r="G468" s="83">
        <v>83.233499999999992</v>
      </c>
      <c r="H468" s="83">
        <v>85.730504999999994</v>
      </c>
      <c r="I468" s="82">
        <v>2.9998738488709478</v>
      </c>
      <c r="J468" s="81" t="s">
        <v>13725</v>
      </c>
      <c r="L468" s="83">
        <f t="shared" si="14"/>
        <v>249.69</v>
      </c>
      <c r="M468" s="83">
        <f t="shared" si="15"/>
        <v>257.1807</v>
      </c>
    </row>
    <row r="469" spans="1:13" ht="14.4" hidden="1" x14ac:dyDescent="0.3">
      <c r="A469" s="11">
        <v>6058617</v>
      </c>
      <c r="B469" s="11" t="s">
        <v>26</v>
      </c>
      <c r="C469" s="11" t="s">
        <v>27</v>
      </c>
      <c r="D469" s="13" t="s">
        <v>2150</v>
      </c>
      <c r="E469" s="12" t="s">
        <v>14159</v>
      </c>
      <c r="F469" s="13"/>
      <c r="G469" s="83">
        <v>11.781000000000001</v>
      </c>
      <c r="H469" s="83">
        <v>12.13</v>
      </c>
      <c r="I469" s="82">
        <v>2.9997453526865288</v>
      </c>
      <c r="J469" s="81" t="s">
        <v>13725</v>
      </c>
      <c r="L469" s="83">
        <f t="shared" si="14"/>
        <v>35.339999999999996</v>
      </c>
      <c r="M469" s="83">
        <f t="shared" si="15"/>
        <v>36.386911128087597</v>
      </c>
    </row>
    <row r="470" spans="1:13" ht="14.4" hidden="1" x14ac:dyDescent="0.3">
      <c r="A470" s="10">
        <v>6061947</v>
      </c>
      <c r="B470" s="11" t="s">
        <v>26</v>
      </c>
      <c r="C470" s="11" t="s">
        <v>27</v>
      </c>
      <c r="D470" s="13" t="s">
        <v>3129</v>
      </c>
      <c r="E470" s="12" t="s">
        <v>14160</v>
      </c>
      <c r="F470" s="13"/>
      <c r="G470" s="83">
        <v>14.752500000000001</v>
      </c>
      <c r="H470" s="83">
        <v>15.195075000000001</v>
      </c>
      <c r="I470" s="82">
        <v>2.9994916115912553</v>
      </c>
      <c r="J470" s="81" t="s">
        <v>13725</v>
      </c>
      <c r="L470" s="83">
        <f t="shared" si="14"/>
        <v>44.25</v>
      </c>
      <c r="M470" s="83">
        <f t="shared" si="15"/>
        <v>45.577499999999993</v>
      </c>
    </row>
    <row r="471" spans="1:13" ht="14.4" hidden="1" x14ac:dyDescent="0.3">
      <c r="A471" s="11">
        <v>5025637</v>
      </c>
      <c r="B471" s="11" t="s">
        <v>26</v>
      </c>
      <c r="C471" s="11" t="s">
        <v>27</v>
      </c>
      <c r="D471" s="13" t="s">
        <v>6358</v>
      </c>
      <c r="E471" s="12" t="s">
        <v>14161</v>
      </c>
      <c r="F471" s="13"/>
      <c r="G471" s="83">
        <v>30.766100000000002</v>
      </c>
      <c r="H471" s="83">
        <v>31.69</v>
      </c>
      <c r="I471" s="82">
        <v>2.9994051894780291</v>
      </c>
      <c r="J471" s="81" t="s">
        <v>13725</v>
      </c>
      <c r="L471" s="83">
        <f t="shared" si="14"/>
        <v>92.28</v>
      </c>
      <c r="M471" s="83">
        <f t="shared" si="15"/>
        <v>95.051150454558751</v>
      </c>
    </row>
    <row r="472" spans="1:13" ht="14.4" hidden="1" x14ac:dyDescent="0.3">
      <c r="A472" s="11">
        <v>6042111</v>
      </c>
      <c r="B472" s="11" t="s">
        <v>26</v>
      </c>
      <c r="C472" s="11" t="s">
        <v>27</v>
      </c>
      <c r="D472" s="13" t="s">
        <v>3040</v>
      </c>
      <c r="E472" s="12" t="s">
        <v>14162</v>
      </c>
      <c r="F472" s="13"/>
      <c r="G472" s="83">
        <v>10.573500000000001</v>
      </c>
      <c r="H472" s="83">
        <v>10.89</v>
      </c>
      <c r="I472" s="82">
        <v>2.9990069513406157</v>
      </c>
      <c r="J472" s="81" t="s">
        <v>13725</v>
      </c>
      <c r="L472" s="83">
        <f t="shared" si="14"/>
        <v>31.710000000000004</v>
      </c>
      <c r="M472" s="83">
        <f t="shared" si="15"/>
        <v>32.659185700099307</v>
      </c>
    </row>
    <row r="473" spans="1:13" ht="14.4" hidden="1" x14ac:dyDescent="0.3">
      <c r="A473" s="11">
        <v>6055618</v>
      </c>
      <c r="B473" s="11" t="s">
        <v>26</v>
      </c>
      <c r="C473" s="11" t="s">
        <v>27</v>
      </c>
      <c r="D473" s="13" t="s">
        <v>2616</v>
      </c>
      <c r="E473" s="12" t="s">
        <v>14163</v>
      </c>
      <c r="F473" s="13"/>
      <c r="G473" s="83">
        <v>7.8645000000000005</v>
      </c>
      <c r="H473" s="83">
        <v>8.1004350000000009</v>
      </c>
      <c r="I473" s="82">
        <v>2.9982834255197401</v>
      </c>
      <c r="J473" s="81" t="s">
        <v>13725</v>
      </c>
      <c r="L473" s="83">
        <f t="shared" si="14"/>
        <v>23.58</v>
      </c>
      <c r="M473" s="83">
        <f t="shared" si="15"/>
        <v>24.287399999999998</v>
      </c>
    </row>
    <row r="474" spans="1:13" ht="14.4" hidden="1" x14ac:dyDescent="0.3">
      <c r="A474" s="11">
        <v>6061952</v>
      </c>
      <c r="B474" s="11" t="s">
        <v>26</v>
      </c>
      <c r="C474" s="11" t="s">
        <v>27</v>
      </c>
      <c r="D474" s="13" t="s">
        <v>3134</v>
      </c>
      <c r="E474" s="12" t="s">
        <v>14164</v>
      </c>
      <c r="F474" s="13"/>
      <c r="G474" s="83">
        <v>3.4020000000000006</v>
      </c>
      <c r="H474" s="83">
        <v>3.5</v>
      </c>
      <c r="I474" s="82">
        <v>2.9982363315696641</v>
      </c>
      <c r="J474" s="81" t="s">
        <v>13725</v>
      </c>
      <c r="L474" s="83">
        <f t="shared" si="14"/>
        <v>10.199999999999999</v>
      </c>
      <c r="M474" s="83">
        <f t="shared" si="15"/>
        <v>10.493827160493824</v>
      </c>
    </row>
    <row r="475" spans="1:13" ht="14.4" hidden="1" x14ac:dyDescent="0.3">
      <c r="A475" s="11">
        <v>6042886</v>
      </c>
      <c r="B475" s="11" t="s">
        <v>26</v>
      </c>
      <c r="C475" s="11" t="s">
        <v>27</v>
      </c>
      <c r="D475" s="13" t="s">
        <v>2848</v>
      </c>
      <c r="E475" s="12" t="s">
        <v>14165</v>
      </c>
      <c r="F475" s="13"/>
      <c r="G475" s="83">
        <v>4.2840000000000007</v>
      </c>
      <c r="H475" s="83">
        <v>4.4125200000000007</v>
      </c>
      <c r="I475" s="82">
        <v>2.9971988795518203</v>
      </c>
      <c r="J475" s="81" t="s">
        <v>13725</v>
      </c>
      <c r="L475" s="83">
        <f t="shared" si="14"/>
        <v>12.84</v>
      </c>
      <c r="M475" s="83">
        <f t="shared" si="15"/>
        <v>13.225200000000001</v>
      </c>
    </row>
    <row r="476" spans="1:13" ht="14.4" hidden="1" x14ac:dyDescent="0.3">
      <c r="A476" s="11">
        <v>6041653</v>
      </c>
      <c r="B476" s="11" t="s">
        <v>26</v>
      </c>
      <c r="C476" s="11" t="s">
        <v>27</v>
      </c>
      <c r="D476" s="13" t="s">
        <v>5547</v>
      </c>
      <c r="E476" s="12" t="s">
        <v>14166</v>
      </c>
      <c r="F476" s="13"/>
      <c r="G476" s="83">
        <v>1.3125</v>
      </c>
      <c r="H476" s="83">
        <v>1.3518749999999999</v>
      </c>
      <c r="I476" s="82">
        <v>2.9942857142857142</v>
      </c>
      <c r="J476" s="81" t="s">
        <v>13725</v>
      </c>
      <c r="L476" s="83">
        <f t="shared" si="14"/>
        <v>3.9299999999999997</v>
      </c>
      <c r="M476" s="83">
        <f t="shared" si="15"/>
        <v>4.0478999999999994</v>
      </c>
    </row>
    <row r="477" spans="1:13" ht="14.4" hidden="1" x14ac:dyDescent="0.3">
      <c r="A477" s="11">
        <v>6059699</v>
      </c>
      <c r="B477" s="11" t="s">
        <v>26</v>
      </c>
      <c r="C477" s="11" t="s">
        <v>27</v>
      </c>
      <c r="D477" s="13" t="s">
        <v>1449</v>
      </c>
      <c r="E477" s="12" t="s">
        <v>14167</v>
      </c>
      <c r="F477" s="13"/>
      <c r="G477" s="83">
        <v>13.7445</v>
      </c>
      <c r="H477" s="83">
        <v>14.156835000000001</v>
      </c>
      <c r="I477" s="82">
        <v>2.9102550110953471</v>
      </c>
      <c r="J477" s="81" t="s">
        <v>13725</v>
      </c>
      <c r="L477" s="83">
        <f t="shared" si="14"/>
        <v>40</v>
      </c>
      <c r="M477" s="83">
        <f t="shared" si="15"/>
        <v>41.2</v>
      </c>
    </row>
    <row r="478" spans="1:13" ht="14.4" hidden="1" x14ac:dyDescent="0.3">
      <c r="A478" s="10">
        <v>6061718</v>
      </c>
      <c r="B478" s="11" t="s">
        <v>26</v>
      </c>
      <c r="C478" s="11" t="s">
        <v>27</v>
      </c>
      <c r="D478" s="13" t="s">
        <v>6467</v>
      </c>
      <c r="E478" s="12" t="s">
        <v>14168</v>
      </c>
      <c r="F478" s="13"/>
      <c r="G478" s="83">
        <v>39.333000000000006</v>
      </c>
      <c r="H478" s="83">
        <v>40.512990000000009</v>
      </c>
      <c r="I478" s="82">
        <v>2.8571428571428568</v>
      </c>
      <c r="J478" s="81" t="s">
        <v>13725</v>
      </c>
      <c r="L478" s="83">
        <f t="shared" si="14"/>
        <v>112.38</v>
      </c>
      <c r="M478" s="83">
        <f t="shared" si="15"/>
        <v>115.7514</v>
      </c>
    </row>
    <row r="479" spans="1:13" ht="14.4" hidden="1" x14ac:dyDescent="0.3">
      <c r="A479" s="10">
        <v>5028827</v>
      </c>
      <c r="B479" s="11" t="s">
        <v>26</v>
      </c>
      <c r="C479" s="11" t="s">
        <v>27</v>
      </c>
      <c r="D479" s="13" t="s">
        <v>6967</v>
      </c>
      <c r="E479" s="12" t="s">
        <v>14169</v>
      </c>
      <c r="F479" s="13" t="s">
        <v>8912</v>
      </c>
      <c r="G479" s="83">
        <v>74.290000000000006</v>
      </c>
      <c r="H479" s="83">
        <v>35</v>
      </c>
      <c r="I479" s="82">
        <v>2.8267599946156952</v>
      </c>
      <c r="J479" s="81" t="s">
        <v>13721</v>
      </c>
      <c r="L479" s="83">
        <f t="shared" si="14"/>
        <v>210</v>
      </c>
      <c r="M479" s="83">
        <f t="shared" si="15"/>
        <v>98.936599811549328</v>
      </c>
    </row>
    <row r="480" spans="1:13" ht="14.4" hidden="1" x14ac:dyDescent="0.3">
      <c r="A480" s="10">
        <v>6040885</v>
      </c>
      <c r="B480" s="11" t="s">
        <v>26</v>
      </c>
      <c r="C480" s="11" t="s">
        <v>27</v>
      </c>
      <c r="D480" s="13" t="s">
        <v>77</v>
      </c>
      <c r="E480" s="12" t="s">
        <v>14170</v>
      </c>
      <c r="F480" s="13"/>
      <c r="G480" s="83">
        <v>13.776</v>
      </c>
      <c r="H480" s="83">
        <v>14.18928</v>
      </c>
      <c r="I480" s="82">
        <v>2.7584204413472708</v>
      </c>
      <c r="J480" s="81" t="s">
        <v>13725</v>
      </c>
      <c r="L480" s="83">
        <f t="shared" si="14"/>
        <v>38</v>
      </c>
      <c r="M480" s="83">
        <f t="shared" si="15"/>
        <v>39.14</v>
      </c>
    </row>
    <row r="481" spans="1:13" ht="14.4" hidden="1" x14ac:dyDescent="0.3">
      <c r="A481" s="11">
        <v>6040886</v>
      </c>
      <c r="B481" s="11" t="s">
        <v>26</v>
      </c>
      <c r="C481" s="11" t="s">
        <v>27</v>
      </c>
      <c r="D481" s="13" t="s">
        <v>78</v>
      </c>
      <c r="E481" s="12" t="s">
        <v>14171</v>
      </c>
      <c r="F481" s="13"/>
      <c r="G481" s="83">
        <v>45.507000000000005</v>
      </c>
      <c r="H481" s="83">
        <v>46.87221000000001</v>
      </c>
      <c r="I481" s="82">
        <v>2.7468301579976706</v>
      </c>
      <c r="J481" s="81" t="s">
        <v>13725</v>
      </c>
      <c r="L481" s="83">
        <f t="shared" si="14"/>
        <v>125.00000000000001</v>
      </c>
      <c r="M481" s="83">
        <f t="shared" si="15"/>
        <v>128.75000000000003</v>
      </c>
    </row>
    <row r="482" spans="1:13" ht="14.4" hidden="1" x14ac:dyDescent="0.3">
      <c r="A482" s="11">
        <v>6059895</v>
      </c>
      <c r="B482" s="11" t="s">
        <v>26</v>
      </c>
      <c r="C482" s="11" t="s">
        <v>27</v>
      </c>
      <c r="D482" s="13" t="s">
        <v>6527</v>
      </c>
      <c r="E482" s="12" t="s">
        <v>14172</v>
      </c>
      <c r="F482" s="13"/>
      <c r="G482" s="83">
        <v>34.765500000000003</v>
      </c>
      <c r="H482" s="83">
        <v>35.808465000000005</v>
      </c>
      <c r="I482" s="82">
        <v>2.6569443845191354</v>
      </c>
      <c r="J482" s="81" t="s">
        <v>13725</v>
      </c>
      <c r="L482" s="83">
        <f t="shared" si="14"/>
        <v>92.37</v>
      </c>
      <c r="M482" s="83">
        <f t="shared" si="15"/>
        <v>95.141100000000009</v>
      </c>
    </row>
    <row r="483" spans="1:13" ht="14.4" hidden="1" x14ac:dyDescent="0.3">
      <c r="A483" s="11">
        <v>6060753</v>
      </c>
      <c r="B483" s="11" t="s">
        <v>26</v>
      </c>
      <c r="C483" s="11" t="s">
        <v>27</v>
      </c>
      <c r="D483" s="13" t="s">
        <v>6528</v>
      </c>
      <c r="E483" s="12" t="s">
        <v>14173</v>
      </c>
      <c r="F483" s="13"/>
      <c r="G483" s="83">
        <v>37.589999999999996</v>
      </c>
      <c r="H483" s="83">
        <v>38.717700000000001</v>
      </c>
      <c r="I483" s="82">
        <v>2.6568236233040707</v>
      </c>
      <c r="J483" s="81" t="s">
        <v>13725</v>
      </c>
      <c r="L483" s="83">
        <f t="shared" si="14"/>
        <v>99.87</v>
      </c>
      <c r="M483" s="83">
        <f t="shared" si="15"/>
        <v>102.86610000000002</v>
      </c>
    </row>
    <row r="484" spans="1:13" ht="14.4" hidden="1" x14ac:dyDescent="0.3">
      <c r="A484" s="11">
        <v>6042029</v>
      </c>
      <c r="B484" s="11" t="s">
        <v>26</v>
      </c>
      <c r="C484" s="11" t="s">
        <v>27</v>
      </c>
      <c r="D484" s="13" t="s">
        <v>1148</v>
      </c>
      <c r="E484" s="12" t="s">
        <v>14174</v>
      </c>
      <c r="F484" s="13"/>
      <c r="G484" s="83">
        <v>24.013500000000001</v>
      </c>
      <c r="H484" s="83">
        <v>16.23</v>
      </c>
      <c r="I484" s="82">
        <v>2.6251899972931891</v>
      </c>
      <c r="J484" s="81" t="s">
        <v>13721</v>
      </c>
      <c r="L484" s="83">
        <f t="shared" si="14"/>
        <v>63.04</v>
      </c>
      <c r="M484" s="83">
        <f t="shared" si="15"/>
        <v>42.60683365606846</v>
      </c>
    </row>
    <row r="485" spans="1:13" ht="14.4" hidden="1" x14ac:dyDescent="0.3">
      <c r="A485" s="11">
        <v>6063171</v>
      </c>
      <c r="B485" s="11" t="s">
        <v>26</v>
      </c>
      <c r="C485" s="11" t="s">
        <v>27</v>
      </c>
      <c r="D485" s="13" t="s">
        <v>6203</v>
      </c>
      <c r="E485" s="12" t="s">
        <v>14175</v>
      </c>
      <c r="F485" s="13"/>
      <c r="G485" s="83">
        <v>7.4969999999999999</v>
      </c>
      <c r="H485" s="83">
        <v>7.7219100000000003</v>
      </c>
      <c r="I485" s="82">
        <v>2.5023342670401498</v>
      </c>
      <c r="J485" s="81" t="s">
        <v>13725</v>
      </c>
      <c r="L485" s="83">
        <f t="shared" si="14"/>
        <v>18.760000000000002</v>
      </c>
      <c r="M485" s="83">
        <f t="shared" si="15"/>
        <v>19.322800000000004</v>
      </c>
    </row>
    <row r="486" spans="1:13" ht="14.4" hidden="1" x14ac:dyDescent="0.3">
      <c r="A486" s="11">
        <v>6063176</v>
      </c>
      <c r="B486" s="11" t="s">
        <v>26</v>
      </c>
      <c r="C486" s="11" t="s">
        <v>27</v>
      </c>
      <c r="D486" s="13" t="s">
        <v>6198</v>
      </c>
      <c r="E486" s="12" t="s">
        <v>14176</v>
      </c>
      <c r="F486" s="13"/>
      <c r="G486" s="83">
        <v>2.7300000000000004</v>
      </c>
      <c r="H486" s="83">
        <v>2.8119000000000005</v>
      </c>
      <c r="I486" s="82">
        <v>2.4981684981684977</v>
      </c>
      <c r="J486" s="81" t="s">
        <v>13725</v>
      </c>
      <c r="L486" s="83">
        <f t="shared" si="14"/>
        <v>6.82</v>
      </c>
      <c r="M486" s="83">
        <f t="shared" si="15"/>
        <v>7.0246000000000004</v>
      </c>
    </row>
    <row r="487" spans="1:13" ht="14.4" hidden="1" x14ac:dyDescent="0.3">
      <c r="A487" s="11">
        <v>6057710</v>
      </c>
      <c r="B487" s="11" t="s">
        <v>26</v>
      </c>
      <c r="C487" s="11" t="s">
        <v>27</v>
      </c>
      <c r="D487" s="13" t="s">
        <v>5262</v>
      </c>
      <c r="E487" s="12" t="s">
        <v>14177</v>
      </c>
      <c r="F487" s="13"/>
      <c r="G487" s="83">
        <v>16.327500000000001</v>
      </c>
      <c r="H487" s="83">
        <v>16.817325</v>
      </c>
      <c r="I487" s="82">
        <v>2.3004134129536058</v>
      </c>
      <c r="J487" s="81" t="s">
        <v>13725</v>
      </c>
      <c r="L487" s="83">
        <f t="shared" si="14"/>
        <v>37.56</v>
      </c>
      <c r="M487" s="83">
        <f t="shared" si="15"/>
        <v>38.686799999999998</v>
      </c>
    </row>
    <row r="488" spans="1:13" ht="14.4" hidden="1" x14ac:dyDescent="0.3">
      <c r="A488" s="11">
        <v>6057709</v>
      </c>
      <c r="B488" s="11" t="s">
        <v>26</v>
      </c>
      <c r="C488" s="11" t="s">
        <v>27</v>
      </c>
      <c r="D488" s="13" t="s">
        <v>5263</v>
      </c>
      <c r="E488" s="12" t="s">
        <v>14178</v>
      </c>
      <c r="F488" s="13"/>
      <c r="G488" s="83">
        <v>16.327500000000001</v>
      </c>
      <c r="H488" s="83">
        <v>16.817325</v>
      </c>
      <c r="I488" s="82">
        <v>2.3004134129536058</v>
      </c>
      <c r="J488" s="81" t="s">
        <v>13725</v>
      </c>
      <c r="L488" s="83">
        <f t="shared" si="14"/>
        <v>37.56</v>
      </c>
      <c r="M488" s="83">
        <f t="shared" si="15"/>
        <v>38.686799999999998</v>
      </c>
    </row>
    <row r="489" spans="1:13" ht="14.4" hidden="1" x14ac:dyDescent="0.3">
      <c r="A489" s="11">
        <v>6057700</v>
      </c>
      <c r="B489" s="11" t="s">
        <v>26</v>
      </c>
      <c r="C489" s="11" t="s">
        <v>27</v>
      </c>
      <c r="D489" s="13" t="s">
        <v>5266</v>
      </c>
      <c r="E489" s="12" t="s">
        <v>14179</v>
      </c>
      <c r="F489" s="13"/>
      <c r="G489" s="83">
        <v>12.243</v>
      </c>
      <c r="H489" s="83">
        <v>12.610290000000001</v>
      </c>
      <c r="I489" s="82">
        <v>2.3000898472596587</v>
      </c>
      <c r="J489" s="81" t="s">
        <v>13725</v>
      </c>
      <c r="L489" s="83">
        <f t="shared" si="14"/>
        <v>28.160000000000004</v>
      </c>
      <c r="M489" s="83">
        <f t="shared" si="15"/>
        <v>29.004800000000003</v>
      </c>
    </row>
    <row r="490" spans="1:13" ht="14.4" hidden="1" x14ac:dyDescent="0.3">
      <c r="A490" s="10">
        <v>6043807</v>
      </c>
      <c r="B490" s="11" t="s">
        <v>26</v>
      </c>
      <c r="C490" s="11" t="s">
        <v>27</v>
      </c>
      <c r="D490" s="13" t="s">
        <v>2775</v>
      </c>
      <c r="E490" s="12" t="s">
        <v>14180</v>
      </c>
      <c r="F490" s="13"/>
      <c r="G490" s="83">
        <v>19.9815</v>
      </c>
      <c r="H490" s="83">
        <v>20.580945</v>
      </c>
      <c r="I490" s="82">
        <v>2.252083176938668</v>
      </c>
      <c r="J490" s="81" t="s">
        <v>13725</v>
      </c>
      <c r="L490" s="83">
        <f t="shared" si="14"/>
        <v>44.999999999999993</v>
      </c>
      <c r="M490" s="83">
        <f t="shared" si="15"/>
        <v>46.349999999999994</v>
      </c>
    </row>
    <row r="491" spans="1:13" ht="14.4" hidden="1" x14ac:dyDescent="0.3">
      <c r="A491" s="11">
        <v>5092816</v>
      </c>
      <c r="B491" s="11" t="s">
        <v>26</v>
      </c>
      <c r="C491" s="11" t="s">
        <v>27</v>
      </c>
      <c r="D491" s="13" t="s">
        <v>6395</v>
      </c>
      <c r="E491" s="12" t="s">
        <v>14181</v>
      </c>
      <c r="F491" s="13"/>
      <c r="G491" s="83">
        <v>40.674700000000001</v>
      </c>
      <c r="H491" s="83">
        <v>41.894941000000003</v>
      </c>
      <c r="I491" s="82">
        <v>2.2126776595770834</v>
      </c>
      <c r="J491" s="81" t="s">
        <v>13725</v>
      </c>
      <c r="L491" s="83">
        <f t="shared" si="14"/>
        <v>90</v>
      </c>
      <c r="M491" s="83">
        <f t="shared" si="15"/>
        <v>92.7</v>
      </c>
    </row>
    <row r="492" spans="1:13" ht="14.4" hidden="1" x14ac:dyDescent="0.3">
      <c r="A492" s="11">
        <v>6042092</v>
      </c>
      <c r="B492" s="11" t="s">
        <v>26</v>
      </c>
      <c r="C492" s="11" t="s">
        <v>27</v>
      </c>
      <c r="D492" s="13" t="s">
        <v>2972</v>
      </c>
      <c r="E492" s="12" t="s">
        <v>14182</v>
      </c>
      <c r="F492" s="13"/>
      <c r="G492" s="83">
        <v>13.660500000000001</v>
      </c>
      <c r="H492" s="83">
        <v>10.3</v>
      </c>
      <c r="I492" s="82">
        <v>2.1961128802020422</v>
      </c>
      <c r="J492" s="81" t="s">
        <v>13721</v>
      </c>
      <c r="L492" s="83">
        <f t="shared" si="14"/>
        <v>30</v>
      </c>
      <c r="M492" s="83">
        <f t="shared" si="15"/>
        <v>22.619962666081037</v>
      </c>
    </row>
    <row r="493" spans="1:13" ht="14.4" hidden="1" x14ac:dyDescent="0.3">
      <c r="A493" s="11">
        <v>5092817</v>
      </c>
      <c r="B493" s="11" t="s">
        <v>26</v>
      </c>
      <c r="C493" s="11" t="s">
        <v>27</v>
      </c>
      <c r="D493" s="13" t="s">
        <v>6400</v>
      </c>
      <c r="E493" s="12" t="s">
        <v>14183</v>
      </c>
      <c r="F493" s="13"/>
      <c r="G493" s="83">
        <v>41.464500000000001</v>
      </c>
      <c r="H493" s="83">
        <v>42.708435000000001</v>
      </c>
      <c r="I493" s="82">
        <v>2.1705314184422817</v>
      </c>
      <c r="J493" s="81" t="s">
        <v>13725</v>
      </c>
      <c r="L493" s="83">
        <f t="shared" si="14"/>
        <v>89.999999999999986</v>
      </c>
      <c r="M493" s="83">
        <f t="shared" si="15"/>
        <v>92.699999999999989</v>
      </c>
    </row>
    <row r="494" spans="1:13" ht="14.4" hidden="1" x14ac:dyDescent="0.3">
      <c r="A494" s="10">
        <v>6046762</v>
      </c>
      <c r="B494" s="11" t="s">
        <v>26</v>
      </c>
      <c r="C494" s="11" t="s">
        <v>27</v>
      </c>
      <c r="D494" s="13" t="s">
        <v>1645</v>
      </c>
      <c r="E494" s="12" t="s">
        <v>14184</v>
      </c>
      <c r="F494" s="13"/>
      <c r="G494" s="83">
        <v>8.4525000000000006</v>
      </c>
      <c r="H494" s="83">
        <v>8.7060750000000002</v>
      </c>
      <c r="I494" s="82">
        <v>2.0987873410233657</v>
      </c>
      <c r="J494" s="81" t="s">
        <v>13725</v>
      </c>
      <c r="L494" s="83">
        <f t="shared" si="14"/>
        <v>17.739999999999998</v>
      </c>
      <c r="M494" s="83">
        <f t="shared" si="15"/>
        <v>18.272199999999998</v>
      </c>
    </row>
    <row r="495" spans="1:13" ht="14.4" hidden="1" x14ac:dyDescent="0.3">
      <c r="A495" s="10">
        <v>6040884</v>
      </c>
      <c r="B495" s="11" t="s">
        <v>26</v>
      </c>
      <c r="C495" s="11" t="s">
        <v>27</v>
      </c>
      <c r="D495" s="13" t="s">
        <v>2028</v>
      </c>
      <c r="E495" s="12" t="s">
        <v>14185</v>
      </c>
      <c r="F495" s="13"/>
      <c r="G495" s="83">
        <v>8.2635000000000005</v>
      </c>
      <c r="H495" s="83">
        <v>8.5114049999999999</v>
      </c>
      <c r="I495" s="82">
        <v>2.0874931929569795</v>
      </c>
      <c r="J495" s="81" t="s">
        <v>13725</v>
      </c>
      <c r="L495" s="83">
        <f t="shared" si="14"/>
        <v>17.25</v>
      </c>
      <c r="M495" s="83">
        <f t="shared" si="15"/>
        <v>17.767500000000002</v>
      </c>
    </row>
    <row r="496" spans="1:13" ht="14.4" hidden="1" x14ac:dyDescent="0.3">
      <c r="A496" s="10">
        <v>6033643</v>
      </c>
      <c r="B496" s="11" t="s">
        <v>26</v>
      </c>
      <c r="C496" s="11" t="s">
        <v>27</v>
      </c>
      <c r="D496" s="13" t="s">
        <v>840</v>
      </c>
      <c r="E496" s="12" t="s">
        <v>14186</v>
      </c>
      <c r="F496" s="13"/>
      <c r="G496" s="83">
        <v>8.4</v>
      </c>
      <c r="H496" s="83">
        <v>8.652000000000001</v>
      </c>
      <c r="I496" s="82">
        <v>2.083333333333333</v>
      </c>
      <c r="J496" s="81" t="s">
        <v>13725</v>
      </c>
      <c r="L496" s="83">
        <f t="shared" si="14"/>
        <v>17.5</v>
      </c>
      <c r="M496" s="83">
        <f t="shared" si="15"/>
        <v>18.024999999999999</v>
      </c>
    </row>
    <row r="497" spans="1:13" ht="14.4" hidden="1" x14ac:dyDescent="0.3">
      <c r="A497" s="10">
        <v>6042116</v>
      </c>
      <c r="B497" s="11" t="s">
        <v>26</v>
      </c>
      <c r="C497" s="11" t="s">
        <v>27</v>
      </c>
      <c r="D497" s="13" t="s">
        <v>3045</v>
      </c>
      <c r="E497" s="12" t="s">
        <v>14187</v>
      </c>
      <c r="F497" s="13"/>
      <c r="G497" s="83">
        <v>1.5855000000000001</v>
      </c>
      <c r="H497" s="83">
        <v>1.6330650000000002</v>
      </c>
      <c r="I497" s="82">
        <v>2.0056764427625353</v>
      </c>
      <c r="J497" s="81" t="s">
        <v>13725</v>
      </c>
      <c r="L497" s="83">
        <f t="shared" si="14"/>
        <v>3.18</v>
      </c>
      <c r="M497" s="83">
        <f t="shared" si="15"/>
        <v>3.2754000000000003</v>
      </c>
    </row>
    <row r="498" spans="1:13" ht="14.4" hidden="1" x14ac:dyDescent="0.3">
      <c r="A498" s="11">
        <v>6050146</v>
      </c>
      <c r="B498" s="11" t="s">
        <v>26</v>
      </c>
      <c r="C498" s="11" t="s">
        <v>27</v>
      </c>
      <c r="D498" s="13" t="s">
        <v>116</v>
      </c>
      <c r="E498" s="12" t="s">
        <v>14188</v>
      </c>
      <c r="F498" s="13"/>
      <c r="G498" s="83">
        <v>0.99749999999999994</v>
      </c>
      <c r="H498" s="83">
        <v>1.027425</v>
      </c>
      <c r="I498" s="82">
        <v>2.0050125313283211</v>
      </c>
      <c r="J498" s="81" t="s">
        <v>13725</v>
      </c>
      <c r="L498" s="83">
        <f t="shared" si="14"/>
        <v>2</v>
      </c>
      <c r="M498" s="83">
        <f t="shared" si="15"/>
        <v>2.0600000000000005</v>
      </c>
    </row>
    <row r="499" spans="1:13" ht="14.4" hidden="1" x14ac:dyDescent="0.3">
      <c r="A499" s="11">
        <v>6062606</v>
      </c>
      <c r="B499" s="11" t="s">
        <v>26</v>
      </c>
      <c r="C499" s="11" t="s">
        <v>27</v>
      </c>
      <c r="D499" s="13" t="s">
        <v>2089</v>
      </c>
      <c r="E499" s="12" t="s">
        <v>14189</v>
      </c>
      <c r="F499" s="13"/>
      <c r="G499" s="83">
        <v>2.4359999999999999</v>
      </c>
      <c r="H499" s="83">
        <v>2.50908</v>
      </c>
      <c r="I499" s="82">
        <v>2.0032840722495897</v>
      </c>
      <c r="J499" s="81" t="s">
        <v>13725</v>
      </c>
      <c r="L499" s="83">
        <f t="shared" si="14"/>
        <v>4.8800000000000008</v>
      </c>
      <c r="M499" s="83">
        <f t="shared" si="15"/>
        <v>5.0264000000000006</v>
      </c>
    </row>
    <row r="500" spans="1:13" ht="14.4" hidden="1" x14ac:dyDescent="0.3">
      <c r="A500" s="11">
        <v>6042299</v>
      </c>
      <c r="B500" s="11" t="s">
        <v>26</v>
      </c>
      <c r="C500" s="11" t="s">
        <v>27</v>
      </c>
      <c r="D500" s="13" t="s">
        <v>5538</v>
      </c>
      <c r="E500" s="12" t="s">
        <v>14190</v>
      </c>
      <c r="F500" s="13"/>
      <c r="G500" s="83">
        <v>2.8560000000000003</v>
      </c>
      <c r="H500" s="83">
        <v>2.9416800000000003</v>
      </c>
      <c r="I500" s="82">
        <v>2.0028011204481788</v>
      </c>
      <c r="J500" s="81" t="s">
        <v>13725</v>
      </c>
      <c r="L500" s="83">
        <f t="shared" si="14"/>
        <v>5.72</v>
      </c>
      <c r="M500" s="83">
        <f t="shared" si="15"/>
        <v>5.8915999999999995</v>
      </c>
    </row>
    <row r="501" spans="1:13" ht="14.4" hidden="1" x14ac:dyDescent="0.3">
      <c r="A501" s="11">
        <v>6047247</v>
      </c>
      <c r="B501" s="11" t="s">
        <v>26</v>
      </c>
      <c r="C501" s="11" t="s">
        <v>27</v>
      </c>
      <c r="D501" s="13" t="s">
        <v>5741</v>
      </c>
      <c r="E501" s="12" t="s">
        <v>14191</v>
      </c>
      <c r="F501" s="13"/>
      <c r="G501" s="83">
        <v>3.7170000000000001</v>
      </c>
      <c r="H501" s="83">
        <v>3.8285100000000001</v>
      </c>
      <c r="I501" s="82">
        <v>2.0016142050040355</v>
      </c>
      <c r="J501" s="81" t="s">
        <v>13725</v>
      </c>
      <c r="L501" s="83">
        <f t="shared" si="14"/>
        <v>7.44</v>
      </c>
      <c r="M501" s="83">
        <f t="shared" si="15"/>
        <v>7.6631999999999998</v>
      </c>
    </row>
    <row r="502" spans="1:13" ht="14.4" hidden="1" x14ac:dyDescent="0.3">
      <c r="A502" s="11">
        <v>6059034</v>
      </c>
      <c r="B502" s="11" t="s">
        <v>26</v>
      </c>
      <c r="C502" s="11" t="s">
        <v>27</v>
      </c>
      <c r="D502" s="13" t="s">
        <v>3154</v>
      </c>
      <c r="E502" s="12" t="s">
        <v>14192</v>
      </c>
      <c r="F502" s="13"/>
      <c r="G502" s="83">
        <v>5.9954999999999998</v>
      </c>
      <c r="H502" s="83">
        <v>6.18</v>
      </c>
      <c r="I502" s="82">
        <v>2.0015011258443836</v>
      </c>
      <c r="J502" s="81" t="s">
        <v>13725</v>
      </c>
      <c r="L502" s="83">
        <f t="shared" si="14"/>
        <v>12.000000000000002</v>
      </c>
      <c r="M502" s="83">
        <f t="shared" si="15"/>
        <v>12.36927695771829</v>
      </c>
    </row>
    <row r="503" spans="1:13" ht="14.4" hidden="1" x14ac:dyDescent="0.3">
      <c r="A503" s="11">
        <v>6054349</v>
      </c>
      <c r="B503" s="11" t="s">
        <v>26</v>
      </c>
      <c r="C503" s="11" t="s">
        <v>27</v>
      </c>
      <c r="D503" s="13" t="s">
        <v>478</v>
      </c>
      <c r="E503" s="12" t="s">
        <v>14193</v>
      </c>
      <c r="F503" s="13"/>
      <c r="G503" s="83">
        <v>3.7275</v>
      </c>
      <c r="H503" s="83">
        <v>3.8393250000000001</v>
      </c>
      <c r="I503" s="82">
        <v>2.0013413816230718</v>
      </c>
      <c r="J503" s="81" t="s">
        <v>13725</v>
      </c>
      <c r="L503" s="83">
        <f t="shared" si="14"/>
        <v>7.46</v>
      </c>
      <c r="M503" s="83">
        <f t="shared" si="15"/>
        <v>7.6838000000000006</v>
      </c>
    </row>
    <row r="504" spans="1:13" ht="14.4" hidden="1" x14ac:dyDescent="0.3">
      <c r="A504" s="11">
        <v>6061975</v>
      </c>
      <c r="B504" s="11" t="s">
        <v>26</v>
      </c>
      <c r="C504" s="11" t="s">
        <v>27</v>
      </c>
      <c r="D504" s="13" t="s">
        <v>3105</v>
      </c>
      <c r="E504" s="12" t="s">
        <v>14194</v>
      </c>
      <c r="F504" s="13"/>
      <c r="G504" s="83">
        <v>4.9770000000000003</v>
      </c>
      <c r="H504" s="83">
        <v>5.1263100000000001</v>
      </c>
      <c r="I504" s="82">
        <v>2.0012055455093432</v>
      </c>
      <c r="J504" s="81" t="s">
        <v>13725</v>
      </c>
      <c r="L504" s="83">
        <f t="shared" si="14"/>
        <v>9.9600000000000009</v>
      </c>
      <c r="M504" s="83">
        <f t="shared" si="15"/>
        <v>10.258800000000001</v>
      </c>
    </row>
    <row r="505" spans="1:13" ht="14.4" hidden="1" x14ac:dyDescent="0.3">
      <c r="A505" s="11">
        <v>6042300</v>
      </c>
      <c r="B505" s="11" t="s">
        <v>26</v>
      </c>
      <c r="C505" s="11" t="s">
        <v>27</v>
      </c>
      <c r="D505" s="13" t="s">
        <v>5537</v>
      </c>
      <c r="E505" s="12" t="s">
        <v>14195</v>
      </c>
      <c r="F505" s="13"/>
      <c r="G505" s="83">
        <v>1.6590000000000003</v>
      </c>
      <c r="H505" s="83">
        <v>1.7087700000000003</v>
      </c>
      <c r="I505" s="82">
        <v>2.0012055455093427</v>
      </c>
      <c r="J505" s="81" t="s">
        <v>13725</v>
      </c>
      <c r="L505" s="83">
        <f t="shared" si="14"/>
        <v>3.32</v>
      </c>
      <c r="M505" s="83">
        <f t="shared" si="15"/>
        <v>3.4196000000000004</v>
      </c>
    </row>
    <row r="506" spans="1:13" ht="14.4" hidden="1" x14ac:dyDescent="0.3">
      <c r="A506" s="11">
        <v>6060956</v>
      </c>
      <c r="B506" s="11" t="s">
        <v>26</v>
      </c>
      <c r="C506" s="11" t="s">
        <v>27</v>
      </c>
      <c r="D506" s="13" t="s">
        <v>2062</v>
      </c>
      <c r="E506" s="12" t="s">
        <v>14196</v>
      </c>
      <c r="F506" s="13"/>
      <c r="G506" s="83">
        <v>10.185</v>
      </c>
      <c r="H506" s="83">
        <v>10.490550000000001</v>
      </c>
      <c r="I506" s="82">
        <v>2.0009818360333824</v>
      </c>
      <c r="J506" s="81" t="s">
        <v>13725</v>
      </c>
      <c r="L506" s="83">
        <f t="shared" si="14"/>
        <v>20.380000000000003</v>
      </c>
      <c r="M506" s="83">
        <f t="shared" si="15"/>
        <v>20.991400000000002</v>
      </c>
    </row>
    <row r="507" spans="1:13" ht="14.4" hidden="1" x14ac:dyDescent="0.3">
      <c r="A507" s="11">
        <v>6056958</v>
      </c>
      <c r="B507" s="11" t="s">
        <v>26</v>
      </c>
      <c r="C507" s="11" t="s">
        <v>27</v>
      </c>
      <c r="D507" s="13" t="s">
        <v>1944</v>
      </c>
      <c r="E507" s="12" t="s">
        <v>14197</v>
      </c>
      <c r="F507" s="13"/>
      <c r="G507" s="83">
        <v>11.245500000000002</v>
      </c>
      <c r="H507" s="83">
        <v>11.582865000000002</v>
      </c>
      <c r="I507" s="82">
        <v>2.0008003201280511</v>
      </c>
      <c r="J507" s="81" t="s">
        <v>13725</v>
      </c>
      <c r="L507" s="83">
        <f t="shared" si="14"/>
        <v>22.5</v>
      </c>
      <c r="M507" s="83">
        <f t="shared" si="15"/>
        <v>23.175000000000001</v>
      </c>
    </row>
    <row r="508" spans="1:13" ht="14.4" hidden="1" x14ac:dyDescent="0.3">
      <c r="A508" s="11">
        <v>6057606</v>
      </c>
      <c r="B508" s="11" t="s">
        <v>26</v>
      </c>
      <c r="C508" s="11" t="s">
        <v>27</v>
      </c>
      <c r="D508" s="13" t="s">
        <v>5240</v>
      </c>
      <c r="E508" s="12" t="s">
        <v>14198</v>
      </c>
      <c r="F508" s="13"/>
      <c r="G508" s="83">
        <v>9.7965</v>
      </c>
      <c r="H508" s="83">
        <v>10.09</v>
      </c>
      <c r="I508" s="82">
        <v>2.0007145409074671</v>
      </c>
      <c r="J508" s="81" t="s">
        <v>13725</v>
      </c>
      <c r="L508" s="83">
        <f t="shared" si="14"/>
        <v>19.600000000000001</v>
      </c>
      <c r="M508" s="83">
        <f t="shared" si="15"/>
        <v>20.187209717756343</v>
      </c>
    </row>
    <row r="509" spans="1:13" ht="14.4" hidden="1" x14ac:dyDescent="0.3">
      <c r="A509" s="11">
        <v>6056034</v>
      </c>
      <c r="B509" s="11" t="s">
        <v>26</v>
      </c>
      <c r="C509" s="11" t="s">
        <v>27</v>
      </c>
      <c r="D509" s="13" t="s">
        <v>1306</v>
      </c>
      <c r="E509" s="12" t="s">
        <v>14199</v>
      </c>
      <c r="F509" s="13"/>
      <c r="G509" s="83">
        <v>7.7175000000000002</v>
      </c>
      <c r="H509" s="83">
        <v>7.95</v>
      </c>
      <c r="I509" s="82">
        <v>2.0006478781988983</v>
      </c>
      <c r="J509" s="81" t="s">
        <v>13725</v>
      </c>
      <c r="L509" s="83">
        <f t="shared" si="14"/>
        <v>15.439999999999998</v>
      </c>
      <c r="M509" s="83">
        <f t="shared" si="15"/>
        <v>15.905150631681241</v>
      </c>
    </row>
    <row r="510" spans="1:13" ht="14.4" hidden="1" x14ac:dyDescent="0.3">
      <c r="A510" s="11">
        <v>6058618</v>
      </c>
      <c r="B510" s="11" t="s">
        <v>26</v>
      </c>
      <c r="C510" s="11" t="s">
        <v>27</v>
      </c>
      <c r="D510" s="13" t="s">
        <v>2149</v>
      </c>
      <c r="E510" s="12" t="s">
        <v>14200</v>
      </c>
      <c r="F510" s="13"/>
      <c r="G510" s="83">
        <v>18.816000000000003</v>
      </c>
      <c r="H510" s="83">
        <v>19.38</v>
      </c>
      <c r="I510" s="82">
        <v>2.0004251700680271</v>
      </c>
      <c r="J510" s="81" t="s">
        <v>13725</v>
      </c>
      <c r="L510" s="83">
        <f t="shared" si="14"/>
        <v>37.64</v>
      </c>
      <c r="M510" s="83">
        <f t="shared" si="15"/>
        <v>38.768239795918362</v>
      </c>
    </row>
    <row r="511" spans="1:13" ht="14.4" hidden="1" x14ac:dyDescent="0.3">
      <c r="A511" s="11">
        <v>6047026</v>
      </c>
      <c r="B511" s="11" t="s">
        <v>26</v>
      </c>
      <c r="C511" s="11" t="s">
        <v>27</v>
      </c>
      <c r="D511" s="13" t="s">
        <v>2661</v>
      </c>
      <c r="E511" s="12" t="s">
        <v>14201</v>
      </c>
      <c r="F511" s="13"/>
      <c r="G511" s="83">
        <v>8.1585000000000001</v>
      </c>
      <c r="H511" s="83">
        <v>8.4032549999999997</v>
      </c>
      <c r="I511" s="82">
        <v>2.0003677146534291</v>
      </c>
      <c r="J511" s="81" t="s">
        <v>13725</v>
      </c>
      <c r="L511" s="83">
        <f t="shared" si="14"/>
        <v>16.32</v>
      </c>
      <c r="M511" s="83">
        <f t="shared" si="15"/>
        <v>16.8096</v>
      </c>
    </row>
    <row r="512" spans="1:13" ht="14.4" hidden="1" x14ac:dyDescent="0.3">
      <c r="A512" s="11">
        <v>6058613</v>
      </c>
      <c r="B512" s="11" t="s">
        <v>26</v>
      </c>
      <c r="C512" s="11" t="s">
        <v>27</v>
      </c>
      <c r="D512" s="13" t="s">
        <v>1923</v>
      </c>
      <c r="E512" s="12" t="s">
        <v>14202</v>
      </c>
      <c r="F512" s="13"/>
      <c r="G512" s="83">
        <v>9.6285000000000007</v>
      </c>
      <c r="H512" s="83">
        <v>9.9173550000000006</v>
      </c>
      <c r="I512" s="82">
        <v>2.000311575011684</v>
      </c>
      <c r="J512" s="81" t="s">
        <v>13725</v>
      </c>
      <c r="L512" s="83">
        <f t="shared" si="14"/>
        <v>19.260000000000002</v>
      </c>
      <c r="M512" s="83">
        <f t="shared" si="15"/>
        <v>19.837800000000001</v>
      </c>
    </row>
    <row r="513" spans="1:13" ht="14.4" hidden="1" x14ac:dyDescent="0.3">
      <c r="A513" s="11">
        <v>6060510</v>
      </c>
      <c r="B513" s="11" t="s">
        <v>26</v>
      </c>
      <c r="C513" s="11" t="s">
        <v>27</v>
      </c>
      <c r="D513" s="13" t="s">
        <v>2183</v>
      </c>
      <c r="E513" s="12" t="s">
        <v>14203</v>
      </c>
      <c r="F513" s="13"/>
      <c r="G513" s="83">
        <v>15.288000000000002</v>
      </c>
      <c r="H513" s="83">
        <v>13.89</v>
      </c>
      <c r="I513" s="82">
        <v>2.0002616431187854</v>
      </c>
      <c r="J513" s="81" t="s">
        <v>13721</v>
      </c>
      <c r="L513" s="83">
        <f t="shared" si="14"/>
        <v>30.579999999999995</v>
      </c>
      <c r="M513" s="83">
        <f t="shared" si="15"/>
        <v>27.783634222919929</v>
      </c>
    </row>
    <row r="514" spans="1:13" ht="14.4" hidden="1" x14ac:dyDescent="0.3">
      <c r="A514" s="11">
        <v>6053477</v>
      </c>
      <c r="B514" s="11" t="s">
        <v>26</v>
      </c>
      <c r="C514" s="11" t="s">
        <v>27</v>
      </c>
      <c r="D514" s="13" t="s">
        <v>5669</v>
      </c>
      <c r="E514" s="12" t="s">
        <v>14204</v>
      </c>
      <c r="F514" s="13"/>
      <c r="G514" s="83">
        <v>18.858000000000001</v>
      </c>
      <c r="H514" s="83">
        <v>19.423740000000002</v>
      </c>
      <c r="I514" s="82">
        <v>2.0002121115706859</v>
      </c>
      <c r="J514" s="81" t="s">
        <v>13725</v>
      </c>
      <c r="L514" s="83">
        <f t="shared" si="14"/>
        <v>37.72</v>
      </c>
      <c r="M514" s="83">
        <f t="shared" si="15"/>
        <v>38.851599999999998</v>
      </c>
    </row>
    <row r="515" spans="1:13" ht="14.4" hidden="1" x14ac:dyDescent="0.3">
      <c r="A515" s="11">
        <v>6054287</v>
      </c>
      <c r="B515" s="11" t="s">
        <v>26</v>
      </c>
      <c r="C515" s="11" t="s">
        <v>27</v>
      </c>
      <c r="D515" s="13" t="s">
        <v>2728</v>
      </c>
      <c r="E515" s="12" t="s">
        <v>14205</v>
      </c>
      <c r="F515" s="13"/>
      <c r="G515" s="83">
        <v>5.2395000000000005</v>
      </c>
      <c r="H515" s="83">
        <v>5.3966850000000006</v>
      </c>
      <c r="I515" s="82">
        <v>2.0001908579062886</v>
      </c>
      <c r="J515" s="81" t="s">
        <v>13725</v>
      </c>
      <c r="L515" s="83">
        <f t="shared" ref="L515:L578" si="16">SUM(G515*I515)</f>
        <v>10.48</v>
      </c>
      <c r="M515" s="83">
        <f t="shared" ref="M515:M578" si="17">SUM(H515*I515)</f>
        <v>10.7944</v>
      </c>
    </row>
    <row r="516" spans="1:13" ht="14.4" hidden="1" x14ac:dyDescent="0.3">
      <c r="A516" s="11">
        <v>6058147</v>
      </c>
      <c r="B516" s="11" t="s">
        <v>26</v>
      </c>
      <c r="C516" s="11" t="s">
        <v>27</v>
      </c>
      <c r="D516" s="13" t="s">
        <v>1959</v>
      </c>
      <c r="E516" s="12" t="s">
        <v>14206</v>
      </c>
      <c r="F516" s="13"/>
      <c r="G516" s="83">
        <v>32.518500000000003</v>
      </c>
      <c r="H516" s="83">
        <v>33.494055000000003</v>
      </c>
      <c r="I516" s="82">
        <v>2.000092255177822</v>
      </c>
      <c r="J516" s="81" t="s">
        <v>13725</v>
      </c>
      <c r="L516" s="83">
        <f t="shared" si="16"/>
        <v>65.040000000000006</v>
      </c>
      <c r="M516" s="83">
        <f t="shared" si="17"/>
        <v>66.991200000000006</v>
      </c>
    </row>
    <row r="517" spans="1:13" ht="14.4" hidden="1" x14ac:dyDescent="0.3">
      <c r="A517" s="11">
        <v>6054993</v>
      </c>
      <c r="B517" s="11" t="s">
        <v>26</v>
      </c>
      <c r="C517" s="11" t="s">
        <v>27</v>
      </c>
      <c r="D517" s="13" t="s">
        <v>895</v>
      </c>
      <c r="E517" s="12" t="s">
        <v>14207</v>
      </c>
      <c r="F517" s="13"/>
      <c r="G517" s="83">
        <v>66.296999999999997</v>
      </c>
      <c r="H517" s="83">
        <v>68.285910000000001</v>
      </c>
      <c r="I517" s="82">
        <v>2.0000905018326622</v>
      </c>
      <c r="J517" s="81" t="s">
        <v>13725</v>
      </c>
      <c r="L517" s="83">
        <f t="shared" si="16"/>
        <v>132.6</v>
      </c>
      <c r="M517" s="83">
        <f t="shared" si="17"/>
        <v>136.578</v>
      </c>
    </row>
    <row r="518" spans="1:13" ht="14.4" hidden="1" x14ac:dyDescent="0.3">
      <c r="A518" s="11">
        <v>6054994</v>
      </c>
      <c r="B518" s="11" t="s">
        <v>26</v>
      </c>
      <c r="C518" s="11" t="s">
        <v>27</v>
      </c>
      <c r="D518" s="13" t="s">
        <v>896</v>
      </c>
      <c r="E518" s="12" t="s">
        <v>14208</v>
      </c>
      <c r="F518" s="13"/>
      <c r="G518" s="83">
        <v>66.296999999999997</v>
      </c>
      <c r="H518" s="83">
        <v>68.285910000000001</v>
      </c>
      <c r="I518" s="82">
        <v>2.0000905018326622</v>
      </c>
      <c r="J518" s="81" t="s">
        <v>13725</v>
      </c>
      <c r="L518" s="83">
        <f t="shared" si="16"/>
        <v>132.6</v>
      </c>
      <c r="M518" s="83">
        <f t="shared" si="17"/>
        <v>136.578</v>
      </c>
    </row>
    <row r="519" spans="1:13" ht="14.4" hidden="1" x14ac:dyDescent="0.3">
      <c r="A519" s="11">
        <v>6058853</v>
      </c>
      <c r="B519" s="11" t="s">
        <v>26</v>
      </c>
      <c r="C519" s="11" t="s">
        <v>27</v>
      </c>
      <c r="D519" s="13" t="s">
        <v>3232</v>
      </c>
      <c r="E519" s="12" t="s">
        <v>14209</v>
      </c>
      <c r="F519" s="13"/>
      <c r="G519" s="83">
        <v>16.7895</v>
      </c>
      <c r="H519" s="83">
        <v>17.293185000000001</v>
      </c>
      <c r="I519" s="82">
        <v>2.0000595610351706</v>
      </c>
      <c r="J519" s="81" t="s">
        <v>13725</v>
      </c>
      <c r="L519" s="83">
        <f t="shared" si="16"/>
        <v>33.58</v>
      </c>
      <c r="M519" s="83">
        <f t="shared" si="17"/>
        <v>34.587399999999995</v>
      </c>
    </row>
    <row r="520" spans="1:13" ht="14.4" hidden="1" x14ac:dyDescent="0.3">
      <c r="A520" s="11">
        <v>6040093</v>
      </c>
      <c r="B520" s="11" t="s">
        <v>26</v>
      </c>
      <c r="C520" s="11" t="s">
        <v>27</v>
      </c>
      <c r="D520" s="13" t="s">
        <v>6841</v>
      </c>
      <c r="E520" s="12" t="s">
        <v>14210</v>
      </c>
      <c r="F520" s="13"/>
      <c r="G520" s="83">
        <v>21.409500000000001</v>
      </c>
      <c r="H520" s="83">
        <v>22.051785000000002</v>
      </c>
      <c r="I520" s="82">
        <v>2.0000467082369977</v>
      </c>
      <c r="J520" s="81" t="s">
        <v>13725</v>
      </c>
      <c r="L520" s="83">
        <f t="shared" si="16"/>
        <v>42.820000000000007</v>
      </c>
      <c r="M520" s="83">
        <f t="shared" si="17"/>
        <v>44.104600000000005</v>
      </c>
    </row>
    <row r="521" spans="1:13" ht="14.4" hidden="1" x14ac:dyDescent="0.3">
      <c r="A521" s="10">
        <v>6041177</v>
      </c>
      <c r="B521" s="11" t="s">
        <v>26</v>
      </c>
      <c r="C521" s="11" t="s">
        <v>27</v>
      </c>
      <c r="D521" s="13" t="s">
        <v>4393</v>
      </c>
      <c r="E521" s="12" t="s">
        <v>14211</v>
      </c>
      <c r="F521" s="19"/>
      <c r="G521" s="83">
        <v>69.499499999999998</v>
      </c>
      <c r="H521" s="83">
        <v>71.584485000000001</v>
      </c>
      <c r="I521" s="82">
        <v>2.000014388592724</v>
      </c>
      <c r="J521" s="81" t="s">
        <v>13725</v>
      </c>
      <c r="L521" s="83">
        <f t="shared" si="16"/>
        <v>139</v>
      </c>
      <c r="M521" s="83">
        <f t="shared" si="17"/>
        <v>143.17000000000002</v>
      </c>
    </row>
    <row r="522" spans="1:13" ht="14.4" hidden="1" x14ac:dyDescent="0.3">
      <c r="A522" s="10">
        <v>5074888</v>
      </c>
      <c r="B522" s="11" t="s">
        <v>26</v>
      </c>
      <c r="C522" s="11" t="s">
        <v>27</v>
      </c>
      <c r="D522" s="13" t="s">
        <v>244</v>
      </c>
      <c r="E522" s="12" t="s">
        <v>14212</v>
      </c>
      <c r="F522" s="19" t="s">
        <v>232</v>
      </c>
      <c r="G522" s="83">
        <v>22.61</v>
      </c>
      <c r="H522" s="83">
        <v>23.29</v>
      </c>
      <c r="I522" s="82">
        <v>2</v>
      </c>
      <c r="J522" s="81" t="s">
        <v>13725</v>
      </c>
      <c r="L522" s="83">
        <f t="shared" si="16"/>
        <v>45.22</v>
      </c>
      <c r="M522" s="83">
        <f t="shared" si="17"/>
        <v>46.58</v>
      </c>
    </row>
    <row r="523" spans="1:13" ht="14.4" hidden="1" x14ac:dyDescent="0.3">
      <c r="A523" s="10">
        <v>5093674</v>
      </c>
      <c r="B523" s="11" t="s">
        <v>26</v>
      </c>
      <c r="C523" s="11" t="s">
        <v>27</v>
      </c>
      <c r="D523" s="13" t="s">
        <v>256</v>
      </c>
      <c r="E523" s="12" t="s">
        <v>14213</v>
      </c>
      <c r="F523" s="19" t="s">
        <v>232</v>
      </c>
      <c r="G523" s="83">
        <v>18.39</v>
      </c>
      <c r="H523" s="83">
        <v>18.940000000000001</v>
      </c>
      <c r="I523" s="82">
        <v>2</v>
      </c>
      <c r="J523" s="81" t="s">
        <v>13725</v>
      </c>
      <c r="L523" s="83">
        <f t="shared" si="16"/>
        <v>36.78</v>
      </c>
      <c r="M523" s="83">
        <f t="shared" si="17"/>
        <v>37.880000000000003</v>
      </c>
    </row>
    <row r="524" spans="1:13" ht="14.4" hidden="1" x14ac:dyDescent="0.3">
      <c r="A524" s="10">
        <v>5070052</v>
      </c>
      <c r="B524" s="11" t="s">
        <v>26</v>
      </c>
      <c r="C524" s="11" t="s">
        <v>27</v>
      </c>
      <c r="D524" s="13" t="s">
        <v>264</v>
      </c>
      <c r="E524" s="12" t="s">
        <v>13977</v>
      </c>
      <c r="F524" s="19" t="s">
        <v>232</v>
      </c>
      <c r="G524" s="83">
        <v>19.84</v>
      </c>
      <c r="H524" s="83">
        <v>19.84</v>
      </c>
      <c r="I524" s="82">
        <v>2</v>
      </c>
      <c r="J524" s="81" t="s">
        <v>13722</v>
      </c>
      <c r="L524" s="83">
        <f t="shared" si="16"/>
        <v>39.68</v>
      </c>
      <c r="M524" s="83">
        <f t="shared" si="17"/>
        <v>39.68</v>
      </c>
    </row>
    <row r="525" spans="1:13" ht="14.4" x14ac:dyDescent="0.3">
      <c r="A525" s="10">
        <v>5024050</v>
      </c>
      <c r="B525" s="11" t="s">
        <v>26</v>
      </c>
      <c r="C525" s="11" t="s">
        <v>27</v>
      </c>
      <c r="D525" s="13" t="s">
        <v>266</v>
      </c>
      <c r="E525" s="12" t="s">
        <v>13738</v>
      </c>
      <c r="F525" s="19" t="s">
        <v>235</v>
      </c>
      <c r="G525" s="83">
        <v>9.18</v>
      </c>
      <c r="H525" s="83">
        <v>9.4600000000000009</v>
      </c>
      <c r="I525" s="82">
        <v>2</v>
      </c>
      <c r="J525" s="81" t="s">
        <v>13725</v>
      </c>
      <c r="L525" s="83">
        <f t="shared" si="16"/>
        <v>18.36</v>
      </c>
      <c r="M525" s="83">
        <f t="shared" si="17"/>
        <v>18.920000000000002</v>
      </c>
    </row>
    <row r="526" spans="1:13" ht="14.4" hidden="1" x14ac:dyDescent="0.3">
      <c r="A526" s="10">
        <v>5093394</v>
      </c>
      <c r="B526" s="11" t="s">
        <v>26</v>
      </c>
      <c r="C526" s="11" t="s">
        <v>27</v>
      </c>
      <c r="D526" s="13" t="s">
        <v>7066</v>
      </c>
      <c r="E526" s="12" t="s">
        <v>13755</v>
      </c>
      <c r="F526" s="19" t="s">
        <v>232</v>
      </c>
      <c r="G526" s="83">
        <v>19.829999999999998</v>
      </c>
      <c r="H526" s="83">
        <v>20.43</v>
      </c>
      <c r="I526" s="82">
        <v>2</v>
      </c>
      <c r="J526" s="81" t="s">
        <v>13725</v>
      </c>
      <c r="L526" s="83">
        <f t="shared" si="16"/>
        <v>39.659999999999997</v>
      </c>
      <c r="M526" s="83">
        <f t="shared" si="17"/>
        <v>40.86</v>
      </c>
    </row>
    <row r="527" spans="1:13" ht="14.4" hidden="1" x14ac:dyDescent="0.3">
      <c r="A527" s="10">
        <v>5089495</v>
      </c>
      <c r="B527" s="11" t="s">
        <v>26</v>
      </c>
      <c r="C527" s="11" t="s">
        <v>27</v>
      </c>
      <c r="D527" s="13" t="s">
        <v>272</v>
      </c>
      <c r="E527" s="12" t="s">
        <v>13959</v>
      </c>
      <c r="F527" s="19" t="s">
        <v>232</v>
      </c>
      <c r="G527" s="83">
        <v>13.49</v>
      </c>
      <c r="H527" s="83">
        <v>13.9</v>
      </c>
      <c r="I527" s="82">
        <v>2</v>
      </c>
      <c r="J527" s="81" t="s">
        <v>13725</v>
      </c>
      <c r="L527" s="83">
        <f t="shared" si="16"/>
        <v>26.98</v>
      </c>
      <c r="M527" s="83">
        <f t="shared" si="17"/>
        <v>27.8</v>
      </c>
    </row>
    <row r="528" spans="1:13" ht="14.4" hidden="1" x14ac:dyDescent="0.3">
      <c r="A528" s="10">
        <v>5089492</v>
      </c>
      <c r="B528" s="11" t="s">
        <v>26</v>
      </c>
      <c r="C528" s="11" t="s">
        <v>27</v>
      </c>
      <c r="D528" s="13" t="s">
        <v>273</v>
      </c>
      <c r="E528" s="12" t="s">
        <v>14012</v>
      </c>
      <c r="F528" s="19" t="s">
        <v>232</v>
      </c>
      <c r="G528" s="83">
        <v>13.49</v>
      </c>
      <c r="H528" s="83">
        <v>13.9</v>
      </c>
      <c r="I528" s="82">
        <v>2</v>
      </c>
      <c r="J528" s="81" t="s">
        <v>13725</v>
      </c>
      <c r="L528" s="83">
        <f t="shared" si="16"/>
        <v>26.98</v>
      </c>
      <c r="M528" s="83">
        <f t="shared" si="17"/>
        <v>27.8</v>
      </c>
    </row>
    <row r="529" spans="1:13" ht="14.4" hidden="1" x14ac:dyDescent="0.3">
      <c r="A529" s="10">
        <v>5024217</v>
      </c>
      <c r="B529" s="11" t="s">
        <v>26</v>
      </c>
      <c r="C529" s="11" t="s">
        <v>27</v>
      </c>
      <c r="D529" s="13" t="s">
        <v>277</v>
      </c>
      <c r="E529" s="12" t="s">
        <v>13752</v>
      </c>
      <c r="F529" s="19" t="s">
        <v>232</v>
      </c>
      <c r="G529" s="83">
        <v>28.31</v>
      </c>
      <c r="H529" s="83">
        <v>29.16</v>
      </c>
      <c r="I529" s="82">
        <v>2</v>
      </c>
      <c r="J529" s="81" t="s">
        <v>13725</v>
      </c>
      <c r="L529" s="83">
        <f t="shared" si="16"/>
        <v>56.62</v>
      </c>
      <c r="M529" s="83">
        <f t="shared" si="17"/>
        <v>58.32</v>
      </c>
    </row>
    <row r="530" spans="1:13" ht="14.4" hidden="1" x14ac:dyDescent="0.3">
      <c r="A530" s="10">
        <v>5078045</v>
      </c>
      <c r="B530" s="11" t="s">
        <v>26</v>
      </c>
      <c r="C530" s="11" t="s">
        <v>27</v>
      </c>
      <c r="D530" s="13" t="s">
        <v>292</v>
      </c>
      <c r="E530" s="12" t="s">
        <v>14046</v>
      </c>
      <c r="F530" s="19" t="s">
        <v>241</v>
      </c>
      <c r="G530" s="83">
        <v>28.31</v>
      </c>
      <c r="H530" s="83">
        <v>29.15</v>
      </c>
      <c r="I530" s="82">
        <v>2</v>
      </c>
      <c r="J530" s="81" t="s">
        <v>13725</v>
      </c>
      <c r="L530" s="83">
        <f t="shared" si="16"/>
        <v>56.62</v>
      </c>
      <c r="M530" s="83">
        <f t="shared" si="17"/>
        <v>58.3</v>
      </c>
    </row>
    <row r="531" spans="1:13" ht="14.4" hidden="1" x14ac:dyDescent="0.3">
      <c r="A531" s="10">
        <v>5025180</v>
      </c>
      <c r="B531" s="11" t="s">
        <v>26</v>
      </c>
      <c r="C531" s="11" t="s">
        <v>27</v>
      </c>
      <c r="D531" s="13" t="s">
        <v>294</v>
      </c>
      <c r="E531" s="12" t="s">
        <v>13930</v>
      </c>
      <c r="F531" s="19" t="s">
        <v>232</v>
      </c>
      <c r="G531" s="83">
        <v>10.49</v>
      </c>
      <c r="H531" s="83">
        <v>10.8</v>
      </c>
      <c r="I531" s="82">
        <v>2</v>
      </c>
      <c r="J531" s="81" t="s">
        <v>13725</v>
      </c>
      <c r="L531" s="83">
        <f t="shared" si="16"/>
        <v>20.98</v>
      </c>
      <c r="M531" s="83">
        <f t="shared" si="17"/>
        <v>21.6</v>
      </c>
    </row>
    <row r="532" spans="1:13" ht="14.4" hidden="1" x14ac:dyDescent="0.3">
      <c r="A532" s="10">
        <v>5027819</v>
      </c>
      <c r="B532" s="11" t="s">
        <v>26</v>
      </c>
      <c r="C532" s="11" t="s">
        <v>27</v>
      </c>
      <c r="D532" s="13" t="s">
        <v>303</v>
      </c>
      <c r="E532" s="12" t="s">
        <v>13848</v>
      </c>
      <c r="F532" s="19" t="s">
        <v>248</v>
      </c>
      <c r="G532" s="83">
        <v>10.54</v>
      </c>
      <c r="H532" s="83">
        <v>10.85</v>
      </c>
      <c r="I532" s="82">
        <v>2</v>
      </c>
      <c r="J532" s="81" t="s">
        <v>13725</v>
      </c>
      <c r="L532" s="83">
        <f t="shared" si="16"/>
        <v>21.08</v>
      </c>
      <c r="M532" s="83">
        <f t="shared" si="17"/>
        <v>21.7</v>
      </c>
    </row>
    <row r="533" spans="1:13" ht="14.4" hidden="1" x14ac:dyDescent="0.3">
      <c r="A533" s="10">
        <v>5027897</v>
      </c>
      <c r="B533" s="11" t="s">
        <v>26</v>
      </c>
      <c r="C533" s="11" t="s">
        <v>27</v>
      </c>
      <c r="D533" s="13" t="s">
        <v>315</v>
      </c>
      <c r="E533" s="12" t="s">
        <v>13872</v>
      </c>
      <c r="F533" s="13" t="s">
        <v>232</v>
      </c>
      <c r="G533" s="83">
        <v>10.54</v>
      </c>
      <c r="H533" s="83">
        <v>10.85</v>
      </c>
      <c r="I533" s="82">
        <v>2</v>
      </c>
      <c r="J533" s="81" t="s">
        <v>13725</v>
      </c>
      <c r="L533" s="83">
        <f t="shared" si="16"/>
        <v>21.08</v>
      </c>
      <c r="M533" s="83">
        <f t="shared" si="17"/>
        <v>21.7</v>
      </c>
    </row>
    <row r="534" spans="1:13" ht="14.4" hidden="1" x14ac:dyDescent="0.3">
      <c r="A534" s="10">
        <v>5028488</v>
      </c>
      <c r="B534" s="11" t="s">
        <v>26</v>
      </c>
      <c r="C534" s="11" t="s">
        <v>27</v>
      </c>
      <c r="D534" s="13" t="s">
        <v>6872</v>
      </c>
      <c r="E534" s="12" t="s">
        <v>14214</v>
      </c>
      <c r="F534" s="13" t="s">
        <v>8903</v>
      </c>
      <c r="G534" s="83">
        <v>35.07</v>
      </c>
      <c r="H534" s="83">
        <v>36.119999999999997</v>
      </c>
      <c r="I534" s="82">
        <v>2</v>
      </c>
      <c r="J534" s="81" t="s">
        <v>13725</v>
      </c>
      <c r="L534" s="83">
        <f t="shared" si="16"/>
        <v>70.14</v>
      </c>
      <c r="M534" s="83">
        <f t="shared" si="17"/>
        <v>72.239999999999995</v>
      </c>
    </row>
    <row r="535" spans="1:13" ht="14.4" hidden="1" x14ac:dyDescent="0.3">
      <c r="A535" s="10">
        <v>5028503</v>
      </c>
      <c r="B535" s="11" t="s">
        <v>26</v>
      </c>
      <c r="C535" s="11" t="s">
        <v>27</v>
      </c>
      <c r="D535" s="13" t="s">
        <v>6880</v>
      </c>
      <c r="E535" s="12" t="s">
        <v>14215</v>
      </c>
      <c r="F535" s="13" t="s">
        <v>8906</v>
      </c>
      <c r="G535" s="83">
        <v>35.07</v>
      </c>
      <c r="H535" s="83">
        <v>36.119999999999997</v>
      </c>
      <c r="I535" s="82">
        <v>2</v>
      </c>
      <c r="J535" s="81" t="s">
        <v>13725</v>
      </c>
      <c r="L535" s="83">
        <f t="shared" si="16"/>
        <v>70.14</v>
      </c>
      <c r="M535" s="83">
        <f t="shared" si="17"/>
        <v>72.239999999999995</v>
      </c>
    </row>
    <row r="536" spans="1:13" ht="14.4" hidden="1" x14ac:dyDescent="0.3">
      <c r="A536" s="10">
        <v>5028458</v>
      </c>
      <c r="B536" s="11" t="s">
        <v>26</v>
      </c>
      <c r="C536" s="11" t="s">
        <v>27</v>
      </c>
      <c r="D536" s="13" t="s">
        <v>6892</v>
      </c>
      <c r="E536" s="12" t="s">
        <v>14216</v>
      </c>
      <c r="F536" s="13" t="s">
        <v>8907</v>
      </c>
      <c r="G536" s="83">
        <v>35.07</v>
      </c>
      <c r="H536" s="83">
        <v>36.119999999999997</v>
      </c>
      <c r="I536" s="82">
        <v>2</v>
      </c>
      <c r="J536" s="81" t="s">
        <v>13725</v>
      </c>
      <c r="L536" s="83">
        <f t="shared" si="16"/>
        <v>70.14</v>
      </c>
      <c r="M536" s="83">
        <f t="shared" si="17"/>
        <v>72.239999999999995</v>
      </c>
    </row>
    <row r="537" spans="1:13" ht="14.4" hidden="1" x14ac:dyDescent="0.3">
      <c r="A537" s="10">
        <v>5028459</v>
      </c>
      <c r="B537" s="11" t="s">
        <v>26</v>
      </c>
      <c r="C537" s="11" t="s">
        <v>27</v>
      </c>
      <c r="D537" s="13" t="s">
        <v>6893</v>
      </c>
      <c r="E537" s="12" t="s">
        <v>14217</v>
      </c>
      <c r="F537" s="13" t="s">
        <v>8911</v>
      </c>
      <c r="G537" s="83">
        <v>65.14</v>
      </c>
      <c r="H537" s="83">
        <v>67.099999999999994</v>
      </c>
      <c r="I537" s="82">
        <v>2</v>
      </c>
      <c r="J537" s="81" t="s">
        <v>13725</v>
      </c>
      <c r="L537" s="83">
        <f t="shared" si="16"/>
        <v>130.28</v>
      </c>
      <c r="M537" s="83">
        <f t="shared" si="17"/>
        <v>134.19999999999999</v>
      </c>
    </row>
    <row r="538" spans="1:13" ht="14.4" hidden="1" x14ac:dyDescent="0.3">
      <c r="A538" s="10">
        <v>5028530</v>
      </c>
      <c r="B538" s="11" t="s">
        <v>26</v>
      </c>
      <c r="C538" s="11" t="s">
        <v>27</v>
      </c>
      <c r="D538" s="13" t="s">
        <v>6950</v>
      </c>
      <c r="E538" s="12" t="s">
        <v>14218</v>
      </c>
      <c r="F538" s="13" t="s">
        <v>8923</v>
      </c>
      <c r="G538" s="83">
        <v>70.16</v>
      </c>
      <c r="H538" s="83">
        <v>72.27</v>
      </c>
      <c r="I538" s="82">
        <v>2</v>
      </c>
      <c r="J538" s="81" t="s">
        <v>13725</v>
      </c>
      <c r="L538" s="83">
        <f t="shared" si="16"/>
        <v>140.32</v>
      </c>
      <c r="M538" s="83">
        <f t="shared" si="17"/>
        <v>144.54</v>
      </c>
    </row>
    <row r="539" spans="1:13" ht="14.4" hidden="1" x14ac:dyDescent="0.3">
      <c r="A539" s="10">
        <v>5028841</v>
      </c>
      <c r="B539" s="11" t="s">
        <v>26</v>
      </c>
      <c r="C539" s="11" t="s">
        <v>27</v>
      </c>
      <c r="D539" s="13" t="s">
        <v>6974</v>
      </c>
      <c r="E539" s="12" t="s">
        <v>14219</v>
      </c>
      <c r="F539" s="13" t="s">
        <v>252</v>
      </c>
      <c r="G539" s="83">
        <v>18.309999999999999</v>
      </c>
      <c r="H539" s="83">
        <v>18.86</v>
      </c>
      <c r="I539" s="82">
        <v>2</v>
      </c>
      <c r="J539" s="81" t="s">
        <v>13725</v>
      </c>
      <c r="L539" s="83">
        <f t="shared" si="16"/>
        <v>36.619999999999997</v>
      </c>
      <c r="M539" s="83">
        <f t="shared" si="17"/>
        <v>37.72</v>
      </c>
    </row>
    <row r="540" spans="1:13" ht="14.4" hidden="1" x14ac:dyDescent="0.3">
      <c r="A540" s="10">
        <v>5028793</v>
      </c>
      <c r="B540" s="11" t="s">
        <v>26</v>
      </c>
      <c r="C540" s="11" t="s">
        <v>27</v>
      </c>
      <c r="D540" s="13" t="s">
        <v>6997</v>
      </c>
      <c r="E540" s="12" t="s">
        <v>14220</v>
      </c>
      <c r="F540" s="13" t="s">
        <v>8903</v>
      </c>
      <c r="G540" s="83">
        <v>34.24</v>
      </c>
      <c r="H540" s="83">
        <v>35.26</v>
      </c>
      <c r="I540" s="82">
        <v>2</v>
      </c>
      <c r="J540" s="81" t="s">
        <v>13725</v>
      </c>
      <c r="L540" s="83">
        <f t="shared" si="16"/>
        <v>68.48</v>
      </c>
      <c r="M540" s="83">
        <f t="shared" si="17"/>
        <v>70.52</v>
      </c>
    </row>
    <row r="541" spans="1:13" ht="14.4" hidden="1" x14ac:dyDescent="0.3">
      <c r="A541" s="10">
        <v>5038030</v>
      </c>
      <c r="B541" s="11" t="s">
        <v>26</v>
      </c>
      <c r="C541" s="11" t="s">
        <v>27</v>
      </c>
      <c r="D541" s="13" t="s">
        <v>7039</v>
      </c>
      <c r="E541" s="12" t="s">
        <v>14221</v>
      </c>
      <c r="F541" s="13"/>
      <c r="G541" s="83">
        <v>18</v>
      </c>
      <c r="H541" s="83">
        <v>18.54</v>
      </c>
      <c r="I541" s="82">
        <v>2</v>
      </c>
      <c r="J541" s="81" t="s">
        <v>13725</v>
      </c>
      <c r="L541" s="83">
        <f t="shared" si="16"/>
        <v>36</v>
      </c>
      <c r="M541" s="83">
        <f t="shared" si="17"/>
        <v>37.08</v>
      </c>
    </row>
    <row r="542" spans="1:13" ht="14.4" hidden="1" x14ac:dyDescent="0.3">
      <c r="A542" s="10">
        <v>5038029</v>
      </c>
      <c r="B542" s="11" t="s">
        <v>26</v>
      </c>
      <c r="C542" s="11" t="s">
        <v>27</v>
      </c>
      <c r="D542" s="13" t="s">
        <v>7043</v>
      </c>
      <c r="E542" s="12" t="s">
        <v>14222</v>
      </c>
      <c r="F542" s="13"/>
      <c r="G542" s="83">
        <v>18</v>
      </c>
      <c r="H542" s="83">
        <v>18.54</v>
      </c>
      <c r="I542" s="82">
        <v>2</v>
      </c>
      <c r="J542" s="81" t="s">
        <v>13725</v>
      </c>
      <c r="L542" s="83">
        <f t="shared" si="16"/>
        <v>36</v>
      </c>
      <c r="M542" s="83">
        <f t="shared" si="17"/>
        <v>37.08</v>
      </c>
    </row>
    <row r="543" spans="1:13" ht="14.4" hidden="1" x14ac:dyDescent="0.3">
      <c r="A543" s="10">
        <v>6042023</v>
      </c>
      <c r="B543" s="11" t="s">
        <v>26</v>
      </c>
      <c r="C543" s="11" t="s">
        <v>27</v>
      </c>
      <c r="D543" s="13" t="s">
        <v>1153</v>
      </c>
      <c r="E543" s="12" t="s">
        <v>14223</v>
      </c>
      <c r="F543" s="13"/>
      <c r="G543" s="83">
        <v>12.5</v>
      </c>
      <c r="H543" s="83">
        <v>12.875</v>
      </c>
      <c r="I543" s="82">
        <v>2</v>
      </c>
      <c r="J543" s="81" t="s">
        <v>13725</v>
      </c>
      <c r="L543" s="83">
        <f t="shared" si="16"/>
        <v>25</v>
      </c>
      <c r="M543" s="83">
        <f t="shared" si="17"/>
        <v>25.75</v>
      </c>
    </row>
    <row r="544" spans="1:13" ht="14.4" hidden="1" x14ac:dyDescent="0.3">
      <c r="A544" s="10">
        <v>6054192</v>
      </c>
      <c r="B544" s="11" t="s">
        <v>26</v>
      </c>
      <c r="C544" s="11" t="s">
        <v>27</v>
      </c>
      <c r="D544" s="13" t="s">
        <v>1384</v>
      </c>
      <c r="E544" s="12" t="s">
        <v>14224</v>
      </c>
      <c r="F544" s="13"/>
      <c r="G544" s="83">
        <v>39.42</v>
      </c>
      <c r="H544" s="83">
        <v>40.6</v>
      </c>
      <c r="I544" s="82">
        <v>2</v>
      </c>
      <c r="J544" s="81" t="s">
        <v>13725</v>
      </c>
      <c r="L544" s="83">
        <f t="shared" si="16"/>
        <v>78.84</v>
      </c>
      <c r="M544" s="83">
        <f t="shared" si="17"/>
        <v>81.2</v>
      </c>
    </row>
    <row r="545" spans="1:13" ht="14.4" hidden="1" x14ac:dyDescent="0.3">
      <c r="A545" s="10">
        <v>6054190</v>
      </c>
      <c r="B545" s="11" t="s">
        <v>26</v>
      </c>
      <c r="C545" s="11" t="s">
        <v>27</v>
      </c>
      <c r="D545" s="13" t="s">
        <v>1430</v>
      </c>
      <c r="E545" s="12" t="s">
        <v>14225</v>
      </c>
      <c r="F545" s="13"/>
      <c r="G545" s="83">
        <v>39.42</v>
      </c>
      <c r="H545" s="83">
        <v>40.6</v>
      </c>
      <c r="I545" s="82">
        <v>2</v>
      </c>
      <c r="J545" s="81" t="s">
        <v>13725</v>
      </c>
      <c r="L545" s="83">
        <f t="shared" si="16"/>
        <v>78.84</v>
      </c>
      <c r="M545" s="83">
        <f t="shared" si="17"/>
        <v>81.2</v>
      </c>
    </row>
    <row r="546" spans="1:13" ht="14.4" hidden="1" x14ac:dyDescent="0.3">
      <c r="A546" s="10">
        <v>6054182</v>
      </c>
      <c r="B546" s="11" t="s">
        <v>26</v>
      </c>
      <c r="C546" s="11" t="s">
        <v>27</v>
      </c>
      <c r="D546" s="13" t="s">
        <v>1424</v>
      </c>
      <c r="E546" s="12" t="s">
        <v>14226</v>
      </c>
      <c r="F546" s="13"/>
      <c r="G546" s="83">
        <v>33.35</v>
      </c>
      <c r="H546" s="83">
        <v>34.35</v>
      </c>
      <c r="I546" s="82">
        <v>2</v>
      </c>
      <c r="J546" s="81" t="s">
        <v>13725</v>
      </c>
      <c r="L546" s="83">
        <f t="shared" si="16"/>
        <v>66.7</v>
      </c>
      <c r="M546" s="83">
        <f t="shared" si="17"/>
        <v>68.7</v>
      </c>
    </row>
    <row r="547" spans="1:13" ht="14.4" hidden="1" x14ac:dyDescent="0.3">
      <c r="A547" s="10">
        <v>6046276</v>
      </c>
      <c r="B547" s="11" t="s">
        <v>26</v>
      </c>
      <c r="C547" s="11" t="s">
        <v>27</v>
      </c>
      <c r="D547" s="13" t="s">
        <v>1562</v>
      </c>
      <c r="E547" s="12" t="s">
        <v>14227</v>
      </c>
      <c r="F547" s="13"/>
      <c r="G547" s="83">
        <v>26.68</v>
      </c>
      <c r="H547" s="83">
        <v>27.48</v>
      </c>
      <c r="I547" s="82">
        <v>2</v>
      </c>
      <c r="J547" s="81" t="s">
        <v>13725</v>
      </c>
      <c r="L547" s="83">
        <f t="shared" si="16"/>
        <v>53.36</v>
      </c>
      <c r="M547" s="83">
        <f t="shared" si="17"/>
        <v>54.96</v>
      </c>
    </row>
    <row r="548" spans="1:13" ht="14.4" hidden="1" x14ac:dyDescent="0.3">
      <c r="A548" s="10">
        <v>6046275</v>
      </c>
      <c r="B548" s="11" t="s">
        <v>26</v>
      </c>
      <c r="C548" s="11" t="s">
        <v>27</v>
      </c>
      <c r="D548" s="13" t="s">
        <v>1561</v>
      </c>
      <c r="E548" s="12" t="s">
        <v>14228</v>
      </c>
      <c r="F548" s="13"/>
      <c r="G548" s="83">
        <v>26.68</v>
      </c>
      <c r="H548" s="83">
        <v>27.48</v>
      </c>
      <c r="I548" s="82">
        <v>2</v>
      </c>
      <c r="J548" s="81" t="s">
        <v>13725</v>
      </c>
      <c r="L548" s="83">
        <f t="shared" si="16"/>
        <v>53.36</v>
      </c>
      <c r="M548" s="83">
        <f t="shared" si="17"/>
        <v>54.96</v>
      </c>
    </row>
    <row r="549" spans="1:13" ht="14.4" hidden="1" x14ac:dyDescent="0.3">
      <c r="A549" s="10">
        <v>6040569</v>
      </c>
      <c r="B549" s="11" t="s">
        <v>26</v>
      </c>
      <c r="C549" s="11" t="s">
        <v>27</v>
      </c>
      <c r="D549" s="13" t="s">
        <v>2007</v>
      </c>
      <c r="E549" s="12" t="s">
        <v>14229</v>
      </c>
      <c r="F549" s="13"/>
      <c r="G549" s="83">
        <v>5</v>
      </c>
      <c r="H549" s="83">
        <v>5.15</v>
      </c>
      <c r="I549" s="82">
        <v>2</v>
      </c>
      <c r="J549" s="81" t="s">
        <v>13725</v>
      </c>
      <c r="L549" s="83">
        <f t="shared" si="16"/>
        <v>10</v>
      </c>
      <c r="M549" s="83">
        <f t="shared" si="17"/>
        <v>10.3</v>
      </c>
    </row>
    <row r="550" spans="1:13" ht="14.4" hidden="1" x14ac:dyDescent="0.3">
      <c r="A550" s="10">
        <v>6040570</v>
      </c>
      <c r="B550" s="11" t="s">
        <v>26</v>
      </c>
      <c r="C550" s="11" t="s">
        <v>27</v>
      </c>
      <c r="D550" s="13" t="s">
        <v>71</v>
      </c>
      <c r="E550" s="12" t="s">
        <v>14230</v>
      </c>
      <c r="F550" s="13"/>
      <c r="G550" s="83">
        <v>11.5</v>
      </c>
      <c r="H550" s="83">
        <v>11.845000000000001</v>
      </c>
      <c r="I550" s="82">
        <v>2</v>
      </c>
      <c r="J550" s="81" t="s">
        <v>13725</v>
      </c>
      <c r="L550" s="83">
        <f t="shared" si="16"/>
        <v>23</v>
      </c>
      <c r="M550" s="83">
        <f t="shared" si="17"/>
        <v>23.69</v>
      </c>
    </row>
    <row r="551" spans="1:13" ht="14.4" hidden="1" x14ac:dyDescent="0.3">
      <c r="A551" s="10">
        <v>6048485</v>
      </c>
      <c r="B551" s="11" t="s">
        <v>26</v>
      </c>
      <c r="C551" s="11" t="s">
        <v>27</v>
      </c>
      <c r="D551" s="13" t="s">
        <v>120</v>
      </c>
      <c r="E551" s="12" t="s">
        <v>14231</v>
      </c>
      <c r="F551" s="13"/>
      <c r="G551" s="83">
        <v>7.35</v>
      </c>
      <c r="H551" s="83">
        <v>7.57</v>
      </c>
      <c r="I551" s="82">
        <v>2</v>
      </c>
      <c r="J551" s="81" t="s">
        <v>13725</v>
      </c>
      <c r="L551" s="83">
        <f t="shared" si="16"/>
        <v>14.7</v>
      </c>
      <c r="M551" s="83">
        <f t="shared" si="17"/>
        <v>15.14</v>
      </c>
    </row>
    <row r="552" spans="1:13" ht="14.4" hidden="1" x14ac:dyDescent="0.3">
      <c r="A552" s="10">
        <v>6042083</v>
      </c>
      <c r="B552" s="11" t="s">
        <v>26</v>
      </c>
      <c r="C552" s="11" t="s">
        <v>27</v>
      </c>
      <c r="D552" s="13" t="s">
        <v>2963</v>
      </c>
      <c r="E552" s="12" t="s">
        <v>14232</v>
      </c>
      <c r="F552" s="13"/>
      <c r="G552" s="83">
        <v>2.5</v>
      </c>
      <c r="H552" s="83">
        <v>2.58</v>
      </c>
      <c r="I552" s="82">
        <v>2</v>
      </c>
      <c r="J552" s="81" t="s">
        <v>13725</v>
      </c>
      <c r="L552" s="83">
        <f t="shared" si="16"/>
        <v>5</v>
      </c>
      <c r="M552" s="83">
        <f t="shared" si="17"/>
        <v>5.16</v>
      </c>
    </row>
    <row r="553" spans="1:13" ht="14.4" hidden="1" x14ac:dyDescent="0.3">
      <c r="A553" s="10">
        <v>6041849</v>
      </c>
      <c r="B553" s="11" t="s">
        <v>26</v>
      </c>
      <c r="C553" s="11" t="s">
        <v>27</v>
      </c>
      <c r="D553" s="13" t="s">
        <v>126</v>
      </c>
      <c r="E553" s="12" t="s">
        <v>14233</v>
      </c>
      <c r="F553" s="13"/>
      <c r="G553" s="83">
        <v>7.89</v>
      </c>
      <c r="H553" s="83">
        <v>8.1300000000000008</v>
      </c>
      <c r="I553" s="82">
        <v>2</v>
      </c>
      <c r="J553" s="81" t="s">
        <v>13725</v>
      </c>
      <c r="L553" s="83">
        <f t="shared" si="16"/>
        <v>15.78</v>
      </c>
      <c r="M553" s="83">
        <f t="shared" si="17"/>
        <v>16.260000000000002</v>
      </c>
    </row>
    <row r="554" spans="1:13" ht="14.4" hidden="1" x14ac:dyDescent="0.3">
      <c r="A554" s="10">
        <v>6047196</v>
      </c>
      <c r="B554" s="11" t="s">
        <v>26</v>
      </c>
      <c r="C554" s="11" t="s">
        <v>27</v>
      </c>
      <c r="D554" s="13" t="s">
        <v>130</v>
      </c>
      <c r="E554" s="12" t="s">
        <v>14234</v>
      </c>
      <c r="F554" s="13"/>
      <c r="G554" s="83">
        <v>12.6</v>
      </c>
      <c r="H554" s="83">
        <v>12.98</v>
      </c>
      <c r="I554" s="82">
        <v>2</v>
      </c>
      <c r="J554" s="81" t="s">
        <v>13725</v>
      </c>
      <c r="L554" s="83">
        <f t="shared" si="16"/>
        <v>25.2</v>
      </c>
      <c r="M554" s="83">
        <f t="shared" si="17"/>
        <v>25.96</v>
      </c>
    </row>
    <row r="555" spans="1:13" ht="14.4" hidden="1" x14ac:dyDescent="0.3">
      <c r="A555" s="10">
        <v>6042094</v>
      </c>
      <c r="B555" s="11" t="s">
        <v>26</v>
      </c>
      <c r="C555" s="11" t="s">
        <v>27</v>
      </c>
      <c r="D555" s="13" t="s">
        <v>2974</v>
      </c>
      <c r="E555" s="12" t="s">
        <v>14235</v>
      </c>
      <c r="F555" s="13"/>
      <c r="G555" s="83">
        <v>8.25</v>
      </c>
      <c r="H555" s="83">
        <v>8.5</v>
      </c>
      <c r="I555" s="82">
        <v>2</v>
      </c>
      <c r="J555" s="81" t="s">
        <v>13725</v>
      </c>
      <c r="L555" s="83">
        <f t="shared" si="16"/>
        <v>16.5</v>
      </c>
      <c r="M555" s="83">
        <f t="shared" si="17"/>
        <v>17</v>
      </c>
    </row>
    <row r="556" spans="1:13" ht="14.4" hidden="1" x14ac:dyDescent="0.3">
      <c r="A556" s="10">
        <v>6042108</v>
      </c>
      <c r="B556" s="11" t="s">
        <v>26</v>
      </c>
      <c r="C556" s="11" t="s">
        <v>27</v>
      </c>
      <c r="D556" s="13" t="s">
        <v>3037</v>
      </c>
      <c r="E556" s="12" t="s">
        <v>14236</v>
      </c>
      <c r="F556" s="13"/>
      <c r="G556" s="83">
        <v>3.25</v>
      </c>
      <c r="H556" s="83">
        <v>3.35</v>
      </c>
      <c r="I556" s="82">
        <v>2</v>
      </c>
      <c r="J556" s="81" t="s">
        <v>13725</v>
      </c>
      <c r="L556" s="83">
        <f t="shared" si="16"/>
        <v>6.5</v>
      </c>
      <c r="M556" s="83">
        <f t="shared" si="17"/>
        <v>6.7</v>
      </c>
    </row>
    <row r="557" spans="1:13" ht="14.4" hidden="1" x14ac:dyDescent="0.3">
      <c r="A557" s="10">
        <v>6041052</v>
      </c>
      <c r="B557" s="11" t="s">
        <v>26</v>
      </c>
      <c r="C557" s="11" t="s">
        <v>27</v>
      </c>
      <c r="D557" s="13" t="s">
        <v>149</v>
      </c>
      <c r="E557" s="12" t="s">
        <v>14237</v>
      </c>
      <c r="F557" s="13"/>
      <c r="G557" s="83">
        <v>47.79</v>
      </c>
      <c r="H557" s="83">
        <v>47.79</v>
      </c>
      <c r="I557" s="82">
        <v>2</v>
      </c>
      <c r="J557" s="81" t="s">
        <v>13722</v>
      </c>
      <c r="L557" s="83">
        <f t="shared" si="16"/>
        <v>95.58</v>
      </c>
      <c r="M557" s="83">
        <f t="shared" si="17"/>
        <v>95.58</v>
      </c>
    </row>
    <row r="558" spans="1:13" ht="14.4" hidden="1" x14ac:dyDescent="0.3">
      <c r="A558" s="10">
        <v>6041171</v>
      </c>
      <c r="B558" s="11" t="s">
        <v>26</v>
      </c>
      <c r="C558" s="11" t="s">
        <v>27</v>
      </c>
      <c r="D558" s="13" t="s">
        <v>157</v>
      </c>
      <c r="E558" s="12" t="s">
        <v>14238</v>
      </c>
      <c r="F558" s="13"/>
      <c r="G558" s="83">
        <v>29.53</v>
      </c>
      <c r="H558" s="83">
        <v>30.42</v>
      </c>
      <c r="I558" s="82">
        <v>2</v>
      </c>
      <c r="J558" s="81" t="s">
        <v>13725</v>
      </c>
      <c r="L558" s="83">
        <f t="shared" si="16"/>
        <v>59.06</v>
      </c>
      <c r="M558" s="83">
        <f t="shared" si="17"/>
        <v>60.84</v>
      </c>
    </row>
    <row r="559" spans="1:13" ht="14.4" hidden="1" x14ac:dyDescent="0.3">
      <c r="A559" s="10">
        <v>6041188</v>
      </c>
      <c r="B559" s="11" t="s">
        <v>26</v>
      </c>
      <c r="C559" s="11" t="s">
        <v>27</v>
      </c>
      <c r="D559" s="13" t="s">
        <v>158</v>
      </c>
      <c r="E559" s="12" t="s">
        <v>14239</v>
      </c>
      <c r="F559" s="13"/>
      <c r="G559" s="83">
        <v>78.39</v>
      </c>
      <c r="H559" s="83">
        <v>80.739999999999995</v>
      </c>
      <c r="I559" s="82">
        <v>2</v>
      </c>
      <c r="J559" s="81" t="s">
        <v>13725</v>
      </c>
      <c r="L559" s="83">
        <f t="shared" si="16"/>
        <v>156.78</v>
      </c>
      <c r="M559" s="83">
        <f t="shared" si="17"/>
        <v>161.47999999999999</v>
      </c>
    </row>
    <row r="560" spans="1:13" ht="14.4" hidden="1" x14ac:dyDescent="0.3">
      <c r="A560" s="10">
        <v>6041947</v>
      </c>
      <c r="B560" s="11" t="s">
        <v>26</v>
      </c>
      <c r="C560" s="11" t="s">
        <v>27</v>
      </c>
      <c r="D560" s="13" t="s">
        <v>174</v>
      </c>
      <c r="E560" s="12" t="s">
        <v>14240</v>
      </c>
      <c r="F560" s="13"/>
      <c r="G560" s="83">
        <v>2.93</v>
      </c>
      <c r="H560" s="83">
        <v>3.02</v>
      </c>
      <c r="I560" s="82">
        <v>2</v>
      </c>
      <c r="J560" s="81" t="s">
        <v>13725</v>
      </c>
      <c r="L560" s="83">
        <f t="shared" si="16"/>
        <v>5.86</v>
      </c>
      <c r="M560" s="83">
        <f t="shared" si="17"/>
        <v>6.04</v>
      </c>
    </row>
    <row r="561" spans="1:13" ht="14.4" hidden="1" x14ac:dyDescent="0.3">
      <c r="A561" s="10">
        <v>6042294</v>
      </c>
      <c r="B561" s="11" t="s">
        <v>26</v>
      </c>
      <c r="C561" s="11" t="s">
        <v>27</v>
      </c>
      <c r="D561" s="13" t="s">
        <v>179</v>
      </c>
      <c r="E561" s="12" t="s">
        <v>14241</v>
      </c>
      <c r="F561" s="13"/>
      <c r="G561" s="83">
        <v>5.75</v>
      </c>
      <c r="H561" s="83">
        <v>5.92</v>
      </c>
      <c r="I561" s="82">
        <v>2</v>
      </c>
      <c r="J561" s="81" t="s">
        <v>13725</v>
      </c>
      <c r="L561" s="83">
        <f t="shared" si="16"/>
        <v>11.5</v>
      </c>
      <c r="M561" s="83">
        <f t="shared" si="17"/>
        <v>11.84</v>
      </c>
    </row>
    <row r="562" spans="1:13" ht="14.4" hidden="1" x14ac:dyDescent="0.3">
      <c r="A562" s="10">
        <v>6043323</v>
      </c>
      <c r="B562" s="11" t="s">
        <v>26</v>
      </c>
      <c r="C562" s="11" t="s">
        <v>27</v>
      </c>
      <c r="D562" s="13" t="s">
        <v>5525</v>
      </c>
      <c r="E562" s="12" t="s">
        <v>14242</v>
      </c>
      <c r="F562" s="13"/>
      <c r="G562" s="83">
        <v>6.55</v>
      </c>
      <c r="H562" s="83">
        <v>6.75</v>
      </c>
      <c r="I562" s="82">
        <v>2</v>
      </c>
      <c r="J562" s="81" t="s">
        <v>13725</v>
      </c>
      <c r="L562" s="83">
        <f t="shared" si="16"/>
        <v>13.1</v>
      </c>
      <c r="M562" s="83">
        <f t="shared" si="17"/>
        <v>13.5</v>
      </c>
    </row>
    <row r="563" spans="1:13" ht="14.4" hidden="1" x14ac:dyDescent="0.3">
      <c r="A563" s="10">
        <v>6047193</v>
      </c>
      <c r="B563" s="11" t="s">
        <v>26</v>
      </c>
      <c r="C563" s="11" t="s">
        <v>27</v>
      </c>
      <c r="D563" s="13" t="s">
        <v>186</v>
      </c>
      <c r="E563" s="12" t="s">
        <v>14243</v>
      </c>
      <c r="F563" s="13"/>
      <c r="G563" s="83">
        <v>19.690000000000001</v>
      </c>
      <c r="H563" s="83">
        <v>20.28</v>
      </c>
      <c r="I563" s="82">
        <v>2</v>
      </c>
      <c r="J563" s="81" t="s">
        <v>13725</v>
      </c>
      <c r="L563" s="83">
        <f t="shared" si="16"/>
        <v>39.380000000000003</v>
      </c>
      <c r="M563" s="83">
        <f t="shared" si="17"/>
        <v>40.56</v>
      </c>
    </row>
    <row r="564" spans="1:13" ht="14.4" hidden="1" x14ac:dyDescent="0.3">
      <c r="A564" s="10">
        <v>6042128</v>
      </c>
      <c r="B564" s="11" t="s">
        <v>26</v>
      </c>
      <c r="C564" s="11" t="s">
        <v>27</v>
      </c>
      <c r="D564" s="13" t="s">
        <v>5588</v>
      </c>
      <c r="E564" s="12" t="s">
        <v>14244</v>
      </c>
      <c r="F564" s="13"/>
      <c r="G564" s="83">
        <v>4</v>
      </c>
      <c r="H564" s="83">
        <v>4.12</v>
      </c>
      <c r="I564" s="82">
        <v>2</v>
      </c>
      <c r="J564" s="81" t="s">
        <v>13725</v>
      </c>
      <c r="L564" s="83">
        <f t="shared" si="16"/>
        <v>8</v>
      </c>
      <c r="M564" s="83">
        <f t="shared" si="17"/>
        <v>8.24</v>
      </c>
    </row>
    <row r="565" spans="1:13" ht="14.4" hidden="1" x14ac:dyDescent="0.3">
      <c r="A565" s="10">
        <v>6055213</v>
      </c>
      <c r="B565" s="11" t="s">
        <v>26</v>
      </c>
      <c r="C565" s="11" t="s">
        <v>27</v>
      </c>
      <c r="D565" s="13" t="s">
        <v>6214</v>
      </c>
      <c r="E565" s="12" t="s">
        <v>14245</v>
      </c>
      <c r="F565" s="13"/>
      <c r="G565" s="83">
        <v>2.83</v>
      </c>
      <c r="H565" s="83">
        <v>2.91</v>
      </c>
      <c r="I565" s="82">
        <v>2</v>
      </c>
      <c r="J565" s="81" t="s">
        <v>13725</v>
      </c>
      <c r="L565" s="83">
        <f t="shared" si="16"/>
        <v>5.66</v>
      </c>
      <c r="M565" s="83">
        <f t="shared" si="17"/>
        <v>5.82</v>
      </c>
    </row>
    <row r="566" spans="1:13" ht="14.4" hidden="1" x14ac:dyDescent="0.3">
      <c r="A566" s="10">
        <v>6055203</v>
      </c>
      <c r="B566" s="11" t="s">
        <v>26</v>
      </c>
      <c r="C566" s="11" t="s">
        <v>27</v>
      </c>
      <c r="D566" s="13" t="s">
        <v>6241</v>
      </c>
      <c r="E566" s="12" t="s">
        <v>14246</v>
      </c>
      <c r="F566" s="13"/>
      <c r="G566" s="83">
        <v>6.44</v>
      </c>
      <c r="H566" s="83">
        <v>6.64</v>
      </c>
      <c r="I566" s="82">
        <v>2</v>
      </c>
      <c r="J566" s="81" t="s">
        <v>13725</v>
      </c>
      <c r="L566" s="83">
        <f t="shared" si="16"/>
        <v>12.88</v>
      </c>
      <c r="M566" s="83">
        <f t="shared" si="17"/>
        <v>13.28</v>
      </c>
    </row>
    <row r="567" spans="1:13" ht="14.4" hidden="1" x14ac:dyDescent="0.3">
      <c r="A567" s="10">
        <v>6055428</v>
      </c>
      <c r="B567" s="11" t="s">
        <v>26</v>
      </c>
      <c r="C567" s="11" t="s">
        <v>27</v>
      </c>
      <c r="D567" s="13" t="s">
        <v>6279</v>
      </c>
      <c r="E567" s="12" t="s">
        <v>14247</v>
      </c>
      <c r="F567" s="13"/>
      <c r="G567" s="83">
        <v>1.34</v>
      </c>
      <c r="H567" s="83">
        <v>1.3802000000000001</v>
      </c>
      <c r="I567" s="82">
        <v>2</v>
      </c>
      <c r="J567" s="81" t="s">
        <v>13725</v>
      </c>
      <c r="L567" s="83">
        <f t="shared" si="16"/>
        <v>2.68</v>
      </c>
      <c r="M567" s="83">
        <f t="shared" si="17"/>
        <v>2.7604000000000002</v>
      </c>
    </row>
    <row r="568" spans="1:13" ht="14.4" hidden="1" x14ac:dyDescent="0.3">
      <c r="A568" s="10">
        <v>6055430</v>
      </c>
      <c r="B568" s="11" t="s">
        <v>26</v>
      </c>
      <c r="C568" s="11" t="s">
        <v>27</v>
      </c>
      <c r="D568" s="13" t="s">
        <v>6300</v>
      </c>
      <c r="E568" s="12" t="s">
        <v>14248</v>
      </c>
      <c r="F568" s="13"/>
      <c r="G568" s="83">
        <v>1.06</v>
      </c>
      <c r="H568" s="83">
        <v>1.0918000000000001</v>
      </c>
      <c r="I568" s="82">
        <v>2</v>
      </c>
      <c r="J568" s="81" t="s">
        <v>13725</v>
      </c>
      <c r="L568" s="83">
        <f t="shared" si="16"/>
        <v>2.12</v>
      </c>
      <c r="M568" s="83">
        <f t="shared" si="17"/>
        <v>2.1836000000000002</v>
      </c>
    </row>
    <row r="569" spans="1:13" ht="14.4" hidden="1" x14ac:dyDescent="0.3">
      <c r="A569" s="11">
        <v>6040198</v>
      </c>
      <c r="B569" s="11" t="s">
        <v>26</v>
      </c>
      <c r="C569" s="11" t="s">
        <v>27</v>
      </c>
      <c r="D569" s="13" t="s">
        <v>6701</v>
      </c>
      <c r="E569" s="12" t="s">
        <v>14249</v>
      </c>
      <c r="F569" s="13"/>
      <c r="G569" s="83">
        <v>6.5</v>
      </c>
      <c r="H569" s="83">
        <v>6.7</v>
      </c>
      <c r="I569" s="82">
        <v>2</v>
      </c>
      <c r="J569" s="81" t="s">
        <v>13725</v>
      </c>
      <c r="L569" s="83">
        <f t="shared" si="16"/>
        <v>13</v>
      </c>
      <c r="M569" s="83">
        <f t="shared" si="17"/>
        <v>13.4</v>
      </c>
    </row>
    <row r="570" spans="1:13" ht="14.4" hidden="1" x14ac:dyDescent="0.3">
      <c r="A570" s="11">
        <v>6046230</v>
      </c>
      <c r="B570" s="11" t="s">
        <v>26</v>
      </c>
      <c r="C570" s="11" t="s">
        <v>27</v>
      </c>
      <c r="D570" s="13" t="s">
        <v>573</v>
      </c>
      <c r="E570" s="12" t="s">
        <v>14250</v>
      </c>
      <c r="F570" s="13"/>
      <c r="G570" s="83">
        <v>8.4</v>
      </c>
      <c r="H570" s="83">
        <v>8.652000000000001</v>
      </c>
      <c r="I570" s="82">
        <v>2</v>
      </c>
      <c r="J570" s="81" t="s">
        <v>13725</v>
      </c>
      <c r="L570" s="83">
        <f t="shared" si="16"/>
        <v>16.8</v>
      </c>
      <c r="M570" s="83">
        <f t="shared" si="17"/>
        <v>17.304000000000002</v>
      </c>
    </row>
    <row r="571" spans="1:13" ht="14.4" hidden="1" x14ac:dyDescent="0.3">
      <c r="A571" s="10">
        <v>6062547</v>
      </c>
      <c r="B571" s="11" t="s">
        <v>26</v>
      </c>
      <c r="C571" s="11" t="s">
        <v>27</v>
      </c>
      <c r="D571" s="13" t="s">
        <v>5407</v>
      </c>
      <c r="E571" s="12" t="s">
        <v>14251</v>
      </c>
      <c r="F571" s="13"/>
      <c r="G571" s="83">
        <v>10.5</v>
      </c>
      <c r="H571" s="83">
        <v>10.815</v>
      </c>
      <c r="I571" s="82">
        <v>2</v>
      </c>
      <c r="J571" s="81" t="s">
        <v>13725</v>
      </c>
      <c r="L571" s="83">
        <f t="shared" si="16"/>
        <v>21</v>
      </c>
      <c r="M571" s="83">
        <f t="shared" si="17"/>
        <v>21.63</v>
      </c>
    </row>
    <row r="572" spans="1:13" ht="14.4" hidden="1" x14ac:dyDescent="0.3">
      <c r="A572" s="11">
        <v>6063272</v>
      </c>
      <c r="B572" s="11" t="s">
        <v>26</v>
      </c>
      <c r="C572" s="11" t="s">
        <v>27</v>
      </c>
      <c r="D572" s="13" t="s">
        <v>9175</v>
      </c>
      <c r="E572" s="12" t="s">
        <v>14252</v>
      </c>
      <c r="F572" s="13"/>
      <c r="G572" s="83">
        <v>5.5</v>
      </c>
      <c r="H572" s="83">
        <v>5.665</v>
      </c>
      <c r="I572" s="82">
        <v>2</v>
      </c>
      <c r="J572" s="81" t="s">
        <v>13725</v>
      </c>
      <c r="L572" s="83">
        <f t="shared" si="16"/>
        <v>11</v>
      </c>
      <c r="M572" s="83">
        <f t="shared" si="17"/>
        <v>11.33</v>
      </c>
    </row>
    <row r="573" spans="1:13" ht="14.4" hidden="1" x14ac:dyDescent="0.3">
      <c r="A573" s="11">
        <v>6061942</v>
      </c>
      <c r="B573" s="11" t="s">
        <v>26</v>
      </c>
      <c r="C573" s="11" t="s">
        <v>27</v>
      </c>
      <c r="D573" s="13" t="s">
        <v>3073</v>
      </c>
      <c r="E573" s="12" t="s">
        <v>14253</v>
      </c>
      <c r="F573" s="13"/>
      <c r="G573" s="83">
        <v>6.7200000000000006</v>
      </c>
      <c r="H573" s="83">
        <v>6.92</v>
      </c>
      <c r="I573" s="82">
        <v>1.9999999999999998</v>
      </c>
      <c r="J573" s="81" t="s">
        <v>13725</v>
      </c>
      <c r="L573" s="83">
        <f t="shared" si="16"/>
        <v>13.44</v>
      </c>
      <c r="M573" s="83">
        <f t="shared" si="17"/>
        <v>13.839999999999998</v>
      </c>
    </row>
    <row r="574" spans="1:13" ht="14.4" hidden="1" x14ac:dyDescent="0.3">
      <c r="A574" s="11">
        <v>6042179</v>
      </c>
      <c r="B574" s="11" t="s">
        <v>26</v>
      </c>
      <c r="C574" s="11" t="s">
        <v>27</v>
      </c>
      <c r="D574" s="13" t="s">
        <v>5502</v>
      </c>
      <c r="E574" s="12" t="s">
        <v>14254</v>
      </c>
      <c r="F574" s="13"/>
      <c r="G574" s="83">
        <v>9.4500000000000011</v>
      </c>
      <c r="H574" s="83">
        <v>9.7335000000000012</v>
      </c>
      <c r="I574" s="82">
        <v>1.9999999999999996</v>
      </c>
      <c r="J574" s="81" t="s">
        <v>13725</v>
      </c>
      <c r="L574" s="83">
        <f t="shared" si="16"/>
        <v>18.899999999999999</v>
      </c>
      <c r="M574" s="83">
        <f t="shared" si="17"/>
        <v>19.466999999999999</v>
      </c>
    </row>
    <row r="575" spans="1:13" ht="14.4" hidden="1" x14ac:dyDescent="0.3">
      <c r="A575" s="11">
        <v>6055241</v>
      </c>
      <c r="B575" s="11" t="s">
        <v>26</v>
      </c>
      <c r="C575" s="11" t="s">
        <v>27</v>
      </c>
      <c r="D575" s="13" t="s">
        <v>5003</v>
      </c>
      <c r="E575" s="12" t="s">
        <v>14255</v>
      </c>
      <c r="F575" s="13"/>
      <c r="G575" s="83">
        <v>80.671499999999995</v>
      </c>
      <c r="H575" s="83">
        <v>83.091645</v>
      </c>
      <c r="I575" s="82">
        <v>1.9999628121455535</v>
      </c>
      <c r="J575" s="81" t="s">
        <v>13725</v>
      </c>
      <c r="L575" s="83">
        <f t="shared" si="16"/>
        <v>161.34</v>
      </c>
      <c r="M575" s="83">
        <f t="shared" si="17"/>
        <v>166.18020000000001</v>
      </c>
    </row>
    <row r="576" spans="1:13" ht="14.4" hidden="1" x14ac:dyDescent="0.3">
      <c r="A576" s="10">
        <v>6041321</v>
      </c>
      <c r="B576" s="11" t="s">
        <v>26</v>
      </c>
      <c r="C576" s="11" t="s">
        <v>27</v>
      </c>
      <c r="D576" s="13" t="s">
        <v>4675</v>
      </c>
      <c r="E576" s="12" t="s">
        <v>14256</v>
      </c>
      <c r="F576" s="13"/>
      <c r="G576" s="83">
        <v>73.3215</v>
      </c>
      <c r="H576" s="83">
        <v>75.521145000000004</v>
      </c>
      <c r="I576" s="82">
        <v>1.9999590843067856</v>
      </c>
      <c r="J576" s="81" t="s">
        <v>13725</v>
      </c>
      <c r="L576" s="83">
        <f t="shared" si="16"/>
        <v>146.63999999999999</v>
      </c>
      <c r="M576" s="83">
        <f t="shared" si="17"/>
        <v>151.03919999999999</v>
      </c>
    </row>
    <row r="577" spans="1:13" ht="14.4" hidden="1" x14ac:dyDescent="0.3">
      <c r="A577" s="10">
        <v>6046568</v>
      </c>
      <c r="B577" s="11" t="s">
        <v>26</v>
      </c>
      <c r="C577" s="11" t="s">
        <v>27</v>
      </c>
      <c r="D577" s="13" t="s">
        <v>5676</v>
      </c>
      <c r="E577" s="12" t="s">
        <v>14257</v>
      </c>
      <c r="F577" s="13"/>
      <c r="G577" s="83">
        <v>45.171000000000006</v>
      </c>
      <c r="H577" s="83">
        <v>46.526130000000009</v>
      </c>
      <c r="I577" s="82">
        <v>1.999955723805096</v>
      </c>
      <c r="J577" s="81" t="s">
        <v>13725</v>
      </c>
      <c r="L577" s="83">
        <f t="shared" si="16"/>
        <v>90.34</v>
      </c>
      <c r="M577" s="83">
        <f t="shared" si="17"/>
        <v>93.050200000000004</v>
      </c>
    </row>
    <row r="578" spans="1:13" ht="14.4" hidden="1" x14ac:dyDescent="0.3">
      <c r="A578" s="10">
        <v>5025709</v>
      </c>
      <c r="B578" s="11" t="s">
        <v>26</v>
      </c>
      <c r="C578" s="11" t="s">
        <v>27</v>
      </c>
      <c r="D578" s="13" t="s">
        <v>6392</v>
      </c>
      <c r="E578" s="12" t="s">
        <v>14258</v>
      </c>
      <c r="F578" s="13"/>
      <c r="G578" s="83">
        <v>76.982199999999992</v>
      </c>
      <c r="H578" s="83">
        <v>79.290000000000006</v>
      </c>
      <c r="I578" s="82">
        <v>1.9999428439301556</v>
      </c>
      <c r="J578" s="81" t="s">
        <v>13725</v>
      </c>
      <c r="L578" s="83">
        <f t="shared" si="16"/>
        <v>153.96</v>
      </c>
      <c r="M578" s="83">
        <f t="shared" si="17"/>
        <v>158.57546809522205</v>
      </c>
    </row>
    <row r="579" spans="1:13" ht="14.4" hidden="1" x14ac:dyDescent="0.3">
      <c r="A579" s="11">
        <v>5040770</v>
      </c>
      <c r="B579" s="11" t="s">
        <v>26</v>
      </c>
      <c r="C579" s="11" t="s">
        <v>27</v>
      </c>
      <c r="D579" s="13" t="s">
        <v>6423</v>
      </c>
      <c r="E579" s="12" t="s">
        <v>14259</v>
      </c>
      <c r="F579" s="13"/>
      <c r="G579" s="83">
        <v>45.711400000000005</v>
      </c>
      <c r="H579" s="83">
        <v>47.08</v>
      </c>
      <c r="I579" s="82">
        <v>1.9999387461333495</v>
      </c>
      <c r="J579" s="81" t="s">
        <v>13725</v>
      </c>
      <c r="L579" s="83">
        <f t="shared" ref="L579:L642" si="18">SUM(G579*I579)</f>
        <v>91.42</v>
      </c>
      <c r="M579" s="83">
        <f t="shared" ref="M579:M642" si="19">SUM(H579*I579)</f>
        <v>94.157116167958094</v>
      </c>
    </row>
    <row r="580" spans="1:13" ht="14.4" hidden="1" x14ac:dyDescent="0.3">
      <c r="A580" s="11">
        <v>6053043</v>
      </c>
      <c r="B580" s="11" t="s">
        <v>26</v>
      </c>
      <c r="C580" s="11" t="s">
        <v>27</v>
      </c>
      <c r="D580" s="13" t="s">
        <v>810</v>
      </c>
      <c r="E580" s="12" t="s">
        <v>14260</v>
      </c>
      <c r="F580" s="13"/>
      <c r="G580" s="83">
        <v>47.491500000000002</v>
      </c>
      <c r="H580" s="83">
        <v>48.916245000000004</v>
      </c>
      <c r="I580" s="82">
        <v>1.9999368308013012</v>
      </c>
      <c r="J580" s="81" t="s">
        <v>13725</v>
      </c>
      <c r="L580" s="83">
        <f t="shared" si="18"/>
        <v>94.98</v>
      </c>
      <c r="M580" s="83">
        <f t="shared" si="19"/>
        <v>97.829400000000007</v>
      </c>
    </row>
    <row r="581" spans="1:13" ht="14.4" hidden="1" x14ac:dyDescent="0.3">
      <c r="A581" s="11">
        <v>6054498</v>
      </c>
      <c r="B581" s="11" t="s">
        <v>26</v>
      </c>
      <c r="C581" s="11" t="s">
        <v>27</v>
      </c>
      <c r="D581" s="13" t="s">
        <v>336</v>
      </c>
      <c r="E581" s="12" t="s">
        <v>14261</v>
      </c>
      <c r="F581" s="13"/>
      <c r="G581" s="83">
        <v>52.752000000000002</v>
      </c>
      <c r="H581" s="83">
        <v>54.334560000000003</v>
      </c>
      <c r="I581" s="82">
        <v>1.9999241734910524</v>
      </c>
      <c r="J581" s="81" t="s">
        <v>13725</v>
      </c>
      <c r="L581" s="83">
        <f t="shared" si="18"/>
        <v>105.5</v>
      </c>
      <c r="M581" s="83">
        <f t="shared" si="19"/>
        <v>108.66500000000001</v>
      </c>
    </row>
    <row r="582" spans="1:13" ht="14.4" hidden="1" x14ac:dyDescent="0.3">
      <c r="A582" s="11">
        <v>6041215</v>
      </c>
      <c r="B582" s="11" t="s">
        <v>26</v>
      </c>
      <c r="C582" s="11" t="s">
        <v>27</v>
      </c>
      <c r="D582" s="13" t="s">
        <v>4421</v>
      </c>
      <c r="E582" s="12" t="s">
        <v>14262</v>
      </c>
      <c r="F582" s="13"/>
      <c r="G582" s="83">
        <v>83.233499999999992</v>
      </c>
      <c r="H582" s="83">
        <v>85.730504999999994</v>
      </c>
      <c r="I582" s="82">
        <v>1.9999158992472985</v>
      </c>
      <c r="J582" s="81" t="s">
        <v>13725</v>
      </c>
      <c r="L582" s="83">
        <f t="shared" si="18"/>
        <v>166.46</v>
      </c>
      <c r="M582" s="83">
        <f t="shared" si="19"/>
        <v>171.4538</v>
      </c>
    </row>
    <row r="583" spans="1:13" ht="14.4" hidden="1" x14ac:dyDescent="0.3">
      <c r="A583" s="11">
        <v>6041216</v>
      </c>
      <c r="B583" s="11" t="s">
        <v>26</v>
      </c>
      <c r="C583" s="11" t="s">
        <v>27</v>
      </c>
      <c r="D583" s="13" t="s">
        <v>4422</v>
      </c>
      <c r="E583" s="12" t="s">
        <v>14263</v>
      </c>
      <c r="F583" s="13"/>
      <c r="G583" s="83">
        <v>83.233499999999992</v>
      </c>
      <c r="H583" s="83">
        <v>85.730504999999994</v>
      </c>
      <c r="I583" s="82">
        <v>1.9999158992472985</v>
      </c>
      <c r="J583" s="81" t="s">
        <v>13725</v>
      </c>
      <c r="L583" s="83">
        <f t="shared" si="18"/>
        <v>166.46</v>
      </c>
      <c r="M583" s="83">
        <f t="shared" si="19"/>
        <v>171.4538</v>
      </c>
    </row>
    <row r="584" spans="1:13" ht="14.4" hidden="1" x14ac:dyDescent="0.3">
      <c r="A584" s="11">
        <v>6060522</v>
      </c>
      <c r="B584" s="11" t="s">
        <v>26</v>
      </c>
      <c r="C584" s="11" t="s">
        <v>27</v>
      </c>
      <c r="D584" s="13" t="s">
        <v>2167</v>
      </c>
      <c r="E584" s="12" t="s">
        <v>14264</v>
      </c>
      <c r="F584" s="13"/>
      <c r="G584" s="83">
        <v>11.770500000000002</v>
      </c>
      <c r="H584" s="83">
        <v>11.77</v>
      </c>
      <c r="I584" s="82">
        <v>1.9999150418418925</v>
      </c>
      <c r="J584" s="81" t="s">
        <v>13722</v>
      </c>
      <c r="L584" s="83">
        <f t="shared" si="18"/>
        <v>23.54</v>
      </c>
      <c r="M584" s="83">
        <f t="shared" si="19"/>
        <v>23.539000042479074</v>
      </c>
    </row>
    <row r="585" spans="1:13" ht="14.4" hidden="1" x14ac:dyDescent="0.3">
      <c r="A585" s="11">
        <v>6042044</v>
      </c>
      <c r="B585" s="11" t="s">
        <v>26</v>
      </c>
      <c r="C585" s="11" t="s">
        <v>27</v>
      </c>
      <c r="D585" s="13" t="s">
        <v>1199</v>
      </c>
      <c r="E585" s="12" t="s">
        <v>14265</v>
      </c>
      <c r="F585" s="13"/>
      <c r="G585" s="83">
        <v>11.991</v>
      </c>
      <c r="H585" s="83">
        <v>12.35073</v>
      </c>
      <c r="I585" s="82">
        <v>1.9998332082395132</v>
      </c>
      <c r="J585" s="81" t="s">
        <v>13725</v>
      </c>
      <c r="L585" s="83">
        <f t="shared" si="18"/>
        <v>23.98</v>
      </c>
      <c r="M585" s="83">
        <f t="shared" si="19"/>
        <v>24.699400000000004</v>
      </c>
    </row>
    <row r="586" spans="1:13" ht="14.4" hidden="1" x14ac:dyDescent="0.3">
      <c r="A586" s="11">
        <v>6061548</v>
      </c>
      <c r="B586" s="11" t="s">
        <v>26</v>
      </c>
      <c r="C586" s="11" t="s">
        <v>27</v>
      </c>
      <c r="D586" s="13" t="s">
        <v>5362</v>
      </c>
      <c r="E586" s="12" t="s">
        <v>14266</v>
      </c>
      <c r="F586" s="13"/>
      <c r="G586" s="83">
        <v>11.571</v>
      </c>
      <c r="H586" s="83">
        <v>11.91813</v>
      </c>
      <c r="I586" s="82">
        <v>1.9998271540921269</v>
      </c>
      <c r="J586" s="81" t="s">
        <v>13725</v>
      </c>
      <c r="L586" s="83">
        <f t="shared" si="18"/>
        <v>23.14</v>
      </c>
      <c r="M586" s="83">
        <f t="shared" si="19"/>
        <v>23.834199999999999</v>
      </c>
    </row>
    <row r="587" spans="1:13" ht="14.4" hidden="1" x14ac:dyDescent="0.3">
      <c r="A587" s="11">
        <v>6054327</v>
      </c>
      <c r="B587" s="11" t="s">
        <v>26</v>
      </c>
      <c r="C587" s="11" t="s">
        <v>27</v>
      </c>
      <c r="D587" s="13" t="s">
        <v>2702</v>
      </c>
      <c r="E587" s="12" t="s">
        <v>14267</v>
      </c>
      <c r="F587" s="13"/>
      <c r="G587" s="83">
        <v>30.733499999999999</v>
      </c>
      <c r="H587" s="83">
        <v>31.655505000000002</v>
      </c>
      <c r="I587" s="82">
        <v>1.9997722355084844</v>
      </c>
      <c r="J587" s="81" t="s">
        <v>13725</v>
      </c>
      <c r="L587" s="83">
        <f t="shared" si="18"/>
        <v>61.46</v>
      </c>
      <c r="M587" s="83">
        <f t="shared" si="19"/>
        <v>63.30380000000001</v>
      </c>
    </row>
    <row r="588" spans="1:13" ht="14.4" hidden="1" x14ac:dyDescent="0.3">
      <c r="A588" s="11">
        <v>6060550</v>
      </c>
      <c r="B588" s="11" t="s">
        <v>26</v>
      </c>
      <c r="C588" s="11" t="s">
        <v>27</v>
      </c>
      <c r="D588" s="13" t="s">
        <v>2068</v>
      </c>
      <c r="E588" s="12" t="s">
        <v>14268</v>
      </c>
      <c r="F588" s="13"/>
      <c r="G588" s="83">
        <v>25.893000000000001</v>
      </c>
      <c r="H588" s="83">
        <v>26.669790000000003</v>
      </c>
      <c r="I588" s="82">
        <v>1.9997682771405398</v>
      </c>
      <c r="J588" s="81" t="s">
        <v>13725</v>
      </c>
      <c r="L588" s="83">
        <f t="shared" si="18"/>
        <v>51.78</v>
      </c>
      <c r="M588" s="83">
        <f t="shared" si="19"/>
        <v>53.333400000000005</v>
      </c>
    </row>
    <row r="589" spans="1:13" ht="14.4" hidden="1" x14ac:dyDescent="0.3">
      <c r="A589" s="11">
        <v>6060529</v>
      </c>
      <c r="B589" s="11" t="s">
        <v>26</v>
      </c>
      <c r="C589" s="11" t="s">
        <v>27</v>
      </c>
      <c r="D589" s="13" t="s">
        <v>2160</v>
      </c>
      <c r="E589" s="12" t="s">
        <v>14269</v>
      </c>
      <c r="F589" s="13"/>
      <c r="G589" s="83">
        <v>25.893000000000001</v>
      </c>
      <c r="H589" s="83">
        <v>26.669790000000003</v>
      </c>
      <c r="I589" s="82">
        <v>1.9997682771405398</v>
      </c>
      <c r="J589" s="81" t="s">
        <v>13725</v>
      </c>
      <c r="L589" s="83">
        <f t="shared" si="18"/>
        <v>51.78</v>
      </c>
      <c r="M589" s="83">
        <f t="shared" si="19"/>
        <v>53.333400000000005</v>
      </c>
    </row>
    <row r="590" spans="1:13" ht="14.4" hidden="1" x14ac:dyDescent="0.3">
      <c r="A590" s="11">
        <v>6046727</v>
      </c>
      <c r="B590" s="11" t="s">
        <v>26</v>
      </c>
      <c r="C590" s="11" t="s">
        <v>27</v>
      </c>
      <c r="D590" s="13" t="s">
        <v>1994</v>
      </c>
      <c r="E590" s="12" t="s">
        <v>14270</v>
      </c>
      <c r="F590" s="13"/>
      <c r="G590" s="83">
        <v>36.634500000000003</v>
      </c>
      <c r="H590" s="83">
        <v>37.733535000000003</v>
      </c>
      <c r="I590" s="82">
        <v>1.9997543299348974</v>
      </c>
      <c r="J590" s="81" t="s">
        <v>13725</v>
      </c>
      <c r="L590" s="83">
        <f t="shared" si="18"/>
        <v>73.260000000000005</v>
      </c>
      <c r="M590" s="83">
        <f t="shared" si="19"/>
        <v>75.457800000000006</v>
      </c>
    </row>
    <row r="591" spans="1:13" ht="14.4" hidden="1" x14ac:dyDescent="0.3">
      <c r="A591" s="11">
        <v>6060523</v>
      </c>
      <c r="B591" s="11" t="s">
        <v>26</v>
      </c>
      <c r="C591" s="11" t="s">
        <v>27</v>
      </c>
      <c r="D591" s="13" t="s">
        <v>2166</v>
      </c>
      <c r="E591" s="12" t="s">
        <v>14271</v>
      </c>
      <c r="F591" s="13"/>
      <c r="G591" s="83">
        <v>20.012999999999998</v>
      </c>
      <c r="H591" s="83">
        <v>20.613389999999999</v>
      </c>
      <c r="I591" s="82">
        <v>1.9997001948733326</v>
      </c>
      <c r="J591" s="81" t="s">
        <v>13725</v>
      </c>
      <c r="L591" s="83">
        <f t="shared" si="18"/>
        <v>40.020000000000003</v>
      </c>
      <c r="M591" s="83">
        <f t="shared" si="19"/>
        <v>41.220600000000005</v>
      </c>
    </row>
    <row r="592" spans="1:13" ht="14.4" hidden="1" x14ac:dyDescent="0.3">
      <c r="A592" s="11">
        <v>6040923</v>
      </c>
      <c r="B592" s="11" t="s">
        <v>26</v>
      </c>
      <c r="C592" s="11" t="s">
        <v>27</v>
      </c>
      <c r="D592" s="13" t="s">
        <v>2672</v>
      </c>
      <c r="E592" s="12" t="s">
        <v>14272</v>
      </c>
      <c r="F592" s="13"/>
      <c r="G592" s="83">
        <v>6.1110000000000007</v>
      </c>
      <c r="H592" s="83">
        <v>6.2943300000000004</v>
      </c>
      <c r="I592" s="82">
        <v>1.9996727213222059</v>
      </c>
      <c r="J592" s="81" t="s">
        <v>13725</v>
      </c>
      <c r="L592" s="83">
        <f t="shared" si="18"/>
        <v>12.22</v>
      </c>
      <c r="M592" s="83">
        <f t="shared" si="19"/>
        <v>12.586600000000001</v>
      </c>
    </row>
    <row r="593" spans="1:13" ht="14.4" hidden="1" x14ac:dyDescent="0.3">
      <c r="A593" s="11">
        <v>6059877</v>
      </c>
      <c r="B593" s="11" t="s">
        <v>26</v>
      </c>
      <c r="C593" s="11" t="s">
        <v>27</v>
      </c>
      <c r="D593" s="13" t="s">
        <v>2130</v>
      </c>
      <c r="E593" s="12" t="s">
        <v>14273</v>
      </c>
      <c r="F593" s="13"/>
      <c r="G593" s="83">
        <v>16.243500000000001</v>
      </c>
      <c r="H593" s="83">
        <v>16.730805</v>
      </c>
      <c r="I593" s="82">
        <v>1.9995690583925876</v>
      </c>
      <c r="J593" s="81" t="s">
        <v>13725</v>
      </c>
      <c r="L593" s="83">
        <f t="shared" si="18"/>
        <v>32.479999999999997</v>
      </c>
      <c r="M593" s="83">
        <f t="shared" si="19"/>
        <v>33.4544</v>
      </c>
    </row>
    <row r="594" spans="1:13" ht="14.4" hidden="1" x14ac:dyDescent="0.3">
      <c r="A594" s="10">
        <v>6054808</v>
      </c>
      <c r="B594" s="11" t="s">
        <v>26</v>
      </c>
      <c r="C594" s="11" t="s">
        <v>27</v>
      </c>
      <c r="D594" s="13" t="s">
        <v>2917</v>
      </c>
      <c r="E594" s="12" t="s">
        <v>14274</v>
      </c>
      <c r="F594" s="13"/>
      <c r="G594" s="83">
        <v>9.072000000000001</v>
      </c>
      <c r="H594" s="83">
        <v>9.3441600000000005</v>
      </c>
      <c r="I594" s="82">
        <v>1.9995590828924161</v>
      </c>
      <c r="J594" s="81" t="s">
        <v>13725</v>
      </c>
      <c r="L594" s="83">
        <f t="shared" si="18"/>
        <v>18.14</v>
      </c>
      <c r="M594" s="83">
        <f t="shared" si="19"/>
        <v>18.684200000000001</v>
      </c>
    </row>
    <row r="595" spans="1:13" ht="14.4" hidden="1" x14ac:dyDescent="0.3">
      <c r="A595" s="11">
        <v>6041975</v>
      </c>
      <c r="B595" s="11" t="s">
        <v>26</v>
      </c>
      <c r="C595" s="11" t="s">
        <v>27</v>
      </c>
      <c r="D595" s="13" t="s">
        <v>170</v>
      </c>
      <c r="E595" s="12" t="s">
        <v>14275</v>
      </c>
      <c r="F595" s="13"/>
      <c r="G595" s="83">
        <v>6.3420000000000005</v>
      </c>
      <c r="H595" s="83">
        <v>6.5322600000000008</v>
      </c>
      <c r="I595" s="82">
        <v>1.9993692841374959</v>
      </c>
      <c r="J595" s="81" t="s">
        <v>13725</v>
      </c>
      <c r="L595" s="83">
        <f t="shared" si="18"/>
        <v>12.68</v>
      </c>
      <c r="M595" s="83">
        <f t="shared" si="19"/>
        <v>13.060400000000001</v>
      </c>
    </row>
    <row r="596" spans="1:13" ht="14.4" hidden="1" x14ac:dyDescent="0.3">
      <c r="A596" s="11">
        <v>6050022</v>
      </c>
      <c r="B596" s="11" t="s">
        <v>26</v>
      </c>
      <c r="C596" s="11" t="s">
        <v>27</v>
      </c>
      <c r="D596" s="13" t="s">
        <v>2937</v>
      </c>
      <c r="E596" s="12" t="s">
        <v>14276</v>
      </c>
      <c r="F596" s="13"/>
      <c r="G596" s="83">
        <v>2.7614999999999998</v>
      </c>
      <c r="H596" s="83">
        <v>2.8443450000000001</v>
      </c>
      <c r="I596" s="82">
        <v>1.9989136338946225</v>
      </c>
      <c r="J596" s="81" t="s">
        <v>13725</v>
      </c>
      <c r="L596" s="83">
        <f t="shared" si="18"/>
        <v>5.52</v>
      </c>
      <c r="M596" s="83">
        <f t="shared" si="19"/>
        <v>5.6856</v>
      </c>
    </row>
    <row r="597" spans="1:13" ht="14.4" hidden="1" x14ac:dyDescent="0.3">
      <c r="A597" s="11">
        <v>6058240</v>
      </c>
      <c r="B597" s="11" t="s">
        <v>26</v>
      </c>
      <c r="C597" s="11" t="s">
        <v>27</v>
      </c>
      <c r="D597" s="13" t="s">
        <v>1447</v>
      </c>
      <c r="E597" s="12" t="s">
        <v>14277</v>
      </c>
      <c r="F597" s="13"/>
      <c r="G597" s="83">
        <v>6.3735000000000008</v>
      </c>
      <c r="H597" s="83">
        <v>6.5647050000000009</v>
      </c>
      <c r="I597" s="82">
        <v>1.9989017023613398</v>
      </c>
      <c r="J597" s="81" t="s">
        <v>13725</v>
      </c>
      <c r="L597" s="83">
        <f t="shared" si="18"/>
        <v>12.74</v>
      </c>
      <c r="M597" s="83">
        <f t="shared" si="19"/>
        <v>13.122200000000001</v>
      </c>
    </row>
    <row r="598" spans="1:13" ht="14.4" hidden="1" x14ac:dyDescent="0.3">
      <c r="A598" s="11">
        <v>6057292</v>
      </c>
      <c r="B598" s="11" t="s">
        <v>26</v>
      </c>
      <c r="C598" s="11" t="s">
        <v>27</v>
      </c>
      <c r="D598" s="13" t="s">
        <v>3176</v>
      </c>
      <c r="E598" s="12" t="s">
        <v>14278</v>
      </c>
      <c r="F598" s="13"/>
      <c r="G598" s="83">
        <v>6.3735000000000008</v>
      </c>
      <c r="H598" s="83">
        <v>6.5647050000000009</v>
      </c>
      <c r="I598" s="82">
        <v>1.9989017023613398</v>
      </c>
      <c r="J598" s="81" t="s">
        <v>13725</v>
      </c>
      <c r="L598" s="83">
        <f t="shared" si="18"/>
        <v>12.74</v>
      </c>
      <c r="M598" s="83">
        <f t="shared" si="19"/>
        <v>13.122200000000001</v>
      </c>
    </row>
    <row r="599" spans="1:13" ht="14.4" hidden="1" x14ac:dyDescent="0.3">
      <c r="A599" s="11">
        <v>6058332</v>
      </c>
      <c r="B599" s="11" t="s">
        <v>26</v>
      </c>
      <c r="C599" s="11" t="s">
        <v>27</v>
      </c>
      <c r="D599" s="13" t="s">
        <v>3231</v>
      </c>
      <c r="E599" s="12" t="s">
        <v>14279</v>
      </c>
      <c r="F599" s="13"/>
      <c r="G599" s="83">
        <v>6.3735000000000008</v>
      </c>
      <c r="H599" s="83">
        <v>6.5647050000000009</v>
      </c>
      <c r="I599" s="82">
        <v>1.9989017023613398</v>
      </c>
      <c r="J599" s="81" t="s">
        <v>13725</v>
      </c>
      <c r="L599" s="83">
        <f t="shared" si="18"/>
        <v>12.74</v>
      </c>
      <c r="M599" s="83">
        <f t="shared" si="19"/>
        <v>13.122200000000001</v>
      </c>
    </row>
    <row r="600" spans="1:13" ht="14.4" hidden="1" x14ac:dyDescent="0.3">
      <c r="A600" s="11">
        <v>6061953</v>
      </c>
      <c r="B600" s="11" t="s">
        <v>26</v>
      </c>
      <c r="C600" s="11" t="s">
        <v>27</v>
      </c>
      <c r="D600" s="13" t="s">
        <v>3135</v>
      </c>
      <c r="E600" s="12" t="s">
        <v>14280</v>
      </c>
      <c r="F600" s="13"/>
      <c r="G600" s="83">
        <v>4.4834999999999994</v>
      </c>
      <c r="H600" s="83">
        <v>4.6100000000000003</v>
      </c>
      <c r="I600" s="82">
        <v>1.9984387197501956</v>
      </c>
      <c r="J600" s="81" t="s">
        <v>13725</v>
      </c>
      <c r="L600" s="83">
        <f t="shared" si="18"/>
        <v>8.9600000000000009</v>
      </c>
      <c r="M600" s="83">
        <f t="shared" si="19"/>
        <v>9.2128024980484025</v>
      </c>
    </row>
    <row r="601" spans="1:13" ht="14.4" hidden="1" x14ac:dyDescent="0.3">
      <c r="A601" s="11">
        <v>6054286</v>
      </c>
      <c r="B601" s="11" t="s">
        <v>26</v>
      </c>
      <c r="C601" s="11" t="s">
        <v>27</v>
      </c>
      <c r="D601" s="13" t="s">
        <v>2727</v>
      </c>
      <c r="E601" s="12" t="s">
        <v>14281</v>
      </c>
      <c r="F601" s="13"/>
      <c r="G601" s="83">
        <v>3.6645000000000003</v>
      </c>
      <c r="H601" s="83">
        <v>3.7744350000000004</v>
      </c>
      <c r="I601" s="82">
        <v>1.9975440032746623</v>
      </c>
      <c r="J601" s="81" t="s">
        <v>13725</v>
      </c>
      <c r="L601" s="83">
        <f t="shared" si="18"/>
        <v>7.32</v>
      </c>
      <c r="M601" s="83">
        <f t="shared" si="19"/>
        <v>7.539600000000001</v>
      </c>
    </row>
    <row r="602" spans="1:13" ht="14.4" hidden="1" x14ac:dyDescent="0.3">
      <c r="A602" s="11">
        <v>6041049</v>
      </c>
      <c r="B602" s="11" t="s">
        <v>26</v>
      </c>
      <c r="C602" s="11" t="s">
        <v>27</v>
      </c>
      <c r="D602" s="13" t="s">
        <v>4497</v>
      </c>
      <c r="E602" s="12" t="s">
        <v>14282</v>
      </c>
      <c r="F602" s="13"/>
      <c r="G602" s="83">
        <v>53.413499999999999</v>
      </c>
      <c r="H602" s="83">
        <v>55.015905000000004</v>
      </c>
      <c r="I602" s="82">
        <v>1.9845170228500286</v>
      </c>
      <c r="J602" s="81" t="s">
        <v>13725</v>
      </c>
      <c r="L602" s="83">
        <f t="shared" si="18"/>
        <v>106</v>
      </c>
      <c r="M602" s="83">
        <f t="shared" si="19"/>
        <v>109.18</v>
      </c>
    </row>
    <row r="603" spans="1:13" ht="14.4" hidden="1" x14ac:dyDescent="0.3">
      <c r="A603" s="11">
        <v>6056044</v>
      </c>
      <c r="B603" s="11" t="s">
        <v>26</v>
      </c>
      <c r="C603" s="11" t="s">
        <v>27</v>
      </c>
      <c r="D603" s="13" t="s">
        <v>6223</v>
      </c>
      <c r="E603" s="12" t="s">
        <v>14283</v>
      </c>
      <c r="F603" s="13"/>
      <c r="G603" s="83">
        <v>11.739000000000001</v>
      </c>
      <c r="H603" s="83">
        <v>12.091170000000002</v>
      </c>
      <c r="I603" s="82">
        <v>1.962688474316381</v>
      </c>
      <c r="J603" s="81" t="s">
        <v>13725</v>
      </c>
      <c r="L603" s="83">
        <f t="shared" si="18"/>
        <v>23.04</v>
      </c>
      <c r="M603" s="83">
        <f t="shared" si="19"/>
        <v>23.731200000000001</v>
      </c>
    </row>
    <row r="604" spans="1:13" ht="14.4" hidden="1" x14ac:dyDescent="0.3">
      <c r="A604" s="11">
        <v>6056042</v>
      </c>
      <c r="B604" s="11" t="s">
        <v>26</v>
      </c>
      <c r="C604" s="11" t="s">
        <v>27</v>
      </c>
      <c r="D604" s="13" t="s">
        <v>6221</v>
      </c>
      <c r="E604" s="12" t="s">
        <v>14284</v>
      </c>
      <c r="F604" s="13"/>
      <c r="G604" s="83">
        <v>7.8225000000000007</v>
      </c>
      <c r="H604" s="83">
        <v>8.0571750000000009</v>
      </c>
      <c r="I604" s="82">
        <v>1.961009907318632</v>
      </c>
      <c r="J604" s="81" t="s">
        <v>13725</v>
      </c>
      <c r="L604" s="83">
        <f t="shared" si="18"/>
        <v>15.34</v>
      </c>
      <c r="M604" s="83">
        <f t="shared" si="19"/>
        <v>15.8002</v>
      </c>
    </row>
    <row r="605" spans="1:13" ht="14.4" hidden="1" x14ac:dyDescent="0.3">
      <c r="A605" s="11">
        <v>6056006</v>
      </c>
      <c r="B605" s="11" t="s">
        <v>26</v>
      </c>
      <c r="C605" s="11" t="s">
        <v>27</v>
      </c>
      <c r="D605" s="13" t="s">
        <v>6208</v>
      </c>
      <c r="E605" s="12" t="s">
        <v>14285</v>
      </c>
      <c r="F605" s="13"/>
      <c r="G605" s="83">
        <v>1.7849999999999999</v>
      </c>
      <c r="H605" s="83">
        <v>1.8</v>
      </c>
      <c r="I605" s="82">
        <v>1.9607843137254903</v>
      </c>
      <c r="J605" s="81" t="s">
        <v>13725</v>
      </c>
      <c r="L605" s="83">
        <f t="shared" si="18"/>
        <v>3.5</v>
      </c>
      <c r="M605" s="83">
        <f t="shared" si="19"/>
        <v>3.5294117647058827</v>
      </c>
    </row>
    <row r="606" spans="1:13" ht="14.4" hidden="1" x14ac:dyDescent="0.3">
      <c r="A606" s="11">
        <v>6061790</v>
      </c>
      <c r="B606" s="11" t="s">
        <v>26</v>
      </c>
      <c r="C606" s="11" t="s">
        <v>27</v>
      </c>
      <c r="D606" s="13" t="s">
        <v>6317</v>
      </c>
      <c r="E606" s="12" t="s">
        <v>14286</v>
      </c>
      <c r="F606" s="13"/>
      <c r="G606" s="83">
        <v>4.0215000000000005</v>
      </c>
      <c r="H606" s="83">
        <v>4.1421450000000011</v>
      </c>
      <c r="I606" s="82">
        <v>1.9594678602511497</v>
      </c>
      <c r="J606" s="81" t="s">
        <v>13725</v>
      </c>
      <c r="L606" s="83">
        <f t="shared" si="18"/>
        <v>7.88</v>
      </c>
      <c r="M606" s="83">
        <f t="shared" si="19"/>
        <v>8.1164000000000005</v>
      </c>
    </row>
    <row r="607" spans="1:13" ht="14.4" hidden="1" x14ac:dyDescent="0.3">
      <c r="A607" s="11">
        <v>6060506</v>
      </c>
      <c r="B607" s="11" t="s">
        <v>26</v>
      </c>
      <c r="C607" s="11" t="s">
        <v>27</v>
      </c>
      <c r="D607" s="13" t="s">
        <v>2179</v>
      </c>
      <c r="E607" s="12" t="s">
        <v>14287</v>
      </c>
      <c r="F607" s="13"/>
      <c r="G607" s="83">
        <v>11.770500000000002</v>
      </c>
      <c r="H607" s="83">
        <v>10.77</v>
      </c>
      <c r="I607" s="82">
        <v>1.9149568837347601</v>
      </c>
      <c r="J607" s="81" t="s">
        <v>13721</v>
      </c>
      <c r="L607" s="83">
        <f t="shared" si="18"/>
        <v>22.54</v>
      </c>
      <c r="M607" s="83">
        <f t="shared" si="19"/>
        <v>20.624085637823367</v>
      </c>
    </row>
    <row r="608" spans="1:13" ht="14.4" hidden="1" x14ac:dyDescent="0.3">
      <c r="A608" s="11">
        <v>6049562</v>
      </c>
      <c r="B608" s="11" t="s">
        <v>26</v>
      </c>
      <c r="C608" s="11" t="s">
        <v>27</v>
      </c>
      <c r="D608" s="13" t="s">
        <v>6710</v>
      </c>
      <c r="E608" s="12" t="s">
        <v>14288</v>
      </c>
      <c r="F608" s="13"/>
      <c r="G608" s="83">
        <v>15.75</v>
      </c>
      <c r="H608" s="83">
        <v>16.2225</v>
      </c>
      <c r="I608" s="82">
        <v>1.9047619047619047</v>
      </c>
      <c r="J608" s="81" t="s">
        <v>13725</v>
      </c>
      <c r="L608" s="83">
        <f t="shared" si="18"/>
        <v>30</v>
      </c>
      <c r="M608" s="83">
        <f t="shared" si="19"/>
        <v>30.9</v>
      </c>
    </row>
    <row r="609" spans="1:13" ht="14.4" hidden="1" x14ac:dyDescent="0.3">
      <c r="A609" s="10">
        <v>6061560</v>
      </c>
      <c r="B609" s="11" t="s">
        <v>26</v>
      </c>
      <c r="C609" s="11" t="s">
        <v>27</v>
      </c>
      <c r="D609" s="13" t="s">
        <v>3741</v>
      </c>
      <c r="E609" s="12" t="s">
        <v>14289</v>
      </c>
      <c r="F609" s="13"/>
      <c r="G609" s="83">
        <v>103.6455</v>
      </c>
      <c r="H609" s="83">
        <v>106.754865</v>
      </c>
      <c r="I609" s="82">
        <v>1.8298913122132654</v>
      </c>
      <c r="J609" s="81" t="s">
        <v>13725</v>
      </c>
      <c r="L609" s="83">
        <f t="shared" si="18"/>
        <v>189.66</v>
      </c>
      <c r="M609" s="83">
        <f t="shared" si="19"/>
        <v>195.34979999999999</v>
      </c>
    </row>
    <row r="610" spans="1:13" ht="14.4" hidden="1" x14ac:dyDescent="0.3">
      <c r="A610" s="11">
        <v>6055702</v>
      </c>
      <c r="B610" s="11" t="s">
        <v>26</v>
      </c>
      <c r="C610" s="11" t="s">
        <v>27</v>
      </c>
      <c r="D610" s="13" t="s">
        <v>111</v>
      </c>
      <c r="E610" s="12" t="s">
        <v>14290</v>
      </c>
      <c r="F610" s="13"/>
      <c r="G610" s="83">
        <v>6.62</v>
      </c>
      <c r="H610" s="83">
        <v>6.8186</v>
      </c>
      <c r="I610" s="82">
        <v>1.8126888217522659</v>
      </c>
      <c r="J610" s="81" t="s">
        <v>13725</v>
      </c>
      <c r="L610" s="83">
        <f t="shared" si="18"/>
        <v>12</v>
      </c>
      <c r="M610" s="83">
        <f t="shared" si="19"/>
        <v>12.36</v>
      </c>
    </row>
    <row r="611" spans="1:13" ht="14.4" hidden="1" x14ac:dyDescent="0.3">
      <c r="A611" s="11">
        <v>6042799</v>
      </c>
      <c r="B611" s="11" t="s">
        <v>26</v>
      </c>
      <c r="C611" s="11" t="s">
        <v>27</v>
      </c>
      <c r="D611" s="13" t="s">
        <v>1969</v>
      </c>
      <c r="E611" s="12" t="s">
        <v>14291</v>
      </c>
      <c r="F611" s="13"/>
      <c r="G611" s="83">
        <v>2.5619999999999998</v>
      </c>
      <c r="H611" s="83">
        <v>2.3199999999999998</v>
      </c>
      <c r="I611" s="82">
        <v>1.7564402810304451</v>
      </c>
      <c r="J611" s="81" t="s">
        <v>13721</v>
      </c>
      <c r="L611" s="83">
        <f t="shared" si="18"/>
        <v>4.5</v>
      </c>
      <c r="M611" s="83">
        <f t="shared" si="19"/>
        <v>4.0749414519906324</v>
      </c>
    </row>
    <row r="612" spans="1:13" ht="14.4" hidden="1" x14ac:dyDescent="0.3">
      <c r="A612" s="11">
        <v>6041649</v>
      </c>
      <c r="B612" s="11" t="s">
        <v>26</v>
      </c>
      <c r="C612" s="11" t="s">
        <v>27</v>
      </c>
      <c r="D612" s="13" t="s">
        <v>5549</v>
      </c>
      <c r="E612" s="12" t="s">
        <v>14292</v>
      </c>
      <c r="F612" s="13"/>
      <c r="G612" s="83">
        <v>8.652000000000001</v>
      </c>
      <c r="H612" s="83">
        <v>8.9115600000000015</v>
      </c>
      <c r="I612" s="82">
        <v>1.7337031900138695</v>
      </c>
      <c r="J612" s="81" t="s">
        <v>13725</v>
      </c>
      <c r="L612" s="83">
        <f t="shared" si="18"/>
        <v>15</v>
      </c>
      <c r="M612" s="83">
        <f t="shared" si="19"/>
        <v>15.450000000000001</v>
      </c>
    </row>
    <row r="613" spans="1:13" ht="14.4" hidden="1" x14ac:dyDescent="0.3">
      <c r="A613" s="11">
        <v>6042800</v>
      </c>
      <c r="B613" s="11" t="s">
        <v>26</v>
      </c>
      <c r="C613" s="11" t="s">
        <v>27</v>
      </c>
      <c r="D613" s="13" t="s">
        <v>1968</v>
      </c>
      <c r="E613" s="12" t="s">
        <v>14293</v>
      </c>
      <c r="F613" s="13"/>
      <c r="G613" s="83">
        <v>3.8430000000000004</v>
      </c>
      <c r="H613" s="83">
        <v>3.35</v>
      </c>
      <c r="I613" s="82">
        <v>1.6913869372885764</v>
      </c>
      <c r="J613" s="81" t="s">
        <v>13721</v>
      </c>
      <c r="L613" s="83">
        <f t="shared" si="18"/>
        <v>6.5</v>
      </c>
      <c r="M613" s="83">
        <f t="shared" si="19"/>
        <v>5.6661462399167313</v>
      </c>
    </row>
    <row r="614" spans="1:13" ht="14.4" hidden="1" x14ac:dyDescent="0.3">
      <c r="A614" s="11">
        <v>6041600</v>
      </c>
      <c r="B614" s="11" t="s">
        <v>26</v>
      </c>
      <c r="C614" s="11" t="s">
        <v>27</v>
      </c>
      <c r="D614" s="13" t="s">
        <v>1548</v>
      </c>
      <c r="E614" s="12" t="s">
        <v>14294</v>
      </c>
      <c r="F614" s="13"/>
      <c r="G614" s="83">
        <v>2.1105</v>
      </c>
      <c r="H614" s="83">
        <v>2.1738150000000003</v>
      </c>
      <c r="I614" s="82">
        <v>1.6583747927031509</v>
      </c>
      <c r="J614" s="81" t="s">
        <v>13725</v>
      </c>
      <c r="L614" s="83">
        <f t="shared" si="18"/>
        <v>3.5</v>
      </c>
      <c r="M614" s="83">
        <f t="shared" si="19"/>
        <v>3.6050000000000004</v>
      </c>
    </row>
    <row r="615" spans="1:13" ht="14.4" hidden="1" x14ac:dyDescent="0.3">
      <c r="A615" s="11">
        <v>6042330</v>
      </c>
      <c r="B615" s="11" t="s">
        <v>26</v>
      </c>
      <c r="C615" s="11" t="s">
        <v>27</v>
      </c>
      <c r="D615" s="13" t="s">
        <v>3020</v>
      </c>
      <c r="E615" s="12" t="s">
        <v>14295</v>
      </c>
      <c r="F615" s="13"/>
      <c r="G615" s="83">
        <v>3.9375</v>
      </c>
      <c r="H615" s="83">
        <v>4.055625</v>
      </c>
      <c r="I615" s="82">
        <v>1.5746031746031746</v>
      </c>
      <c r="J615" s="81" t="s">
        <v>13725</v>
      </c>
      <c r="L615" s="83">
        <f t="shared" si="18"/>
        <v>6.2</v>
      </c>
      <c r="M615" s="83">
        <f t="shared" si="19"/>
        <v>6.3860000000000001</v>
      </c>
    </row>
    <row r="616" spans="1:13" ht="14.4" hidden="1" x14ac:dyDescent="0.3">
      <c r="A616" s="11">
        <v>6041647</v>
      </c>
      <c r="B616" s="11" t="s">
        <v>26</v>
      </c>
      <c r="C616" s="11" t="s">
        <v>27</v>
      </c>
      <c r="D616" s="13" t="s">
        <v>2990</v>
      </c>
      <c r="E616" s="12" t="s">
        <v>14296</v>
      </c>
      <c r="F616" s="13"/>
      <c r="G616" s="83">
        <v>22.365000000000002</v>
      </c>
      <c r="H616" s="83">
        <v>23.035950000000003</v>
      </c>
      <c r="I616" s="82">
        <v>1.5649452269170578</v>
      </c>
      <c r="J616" s="81" t="s">
        <v>13725</v>
      </c>
      <c r="L616" s="83">
        <f t="shared" si="18"/>
        <v>35</v>
      </c>
      <c r="M616" s="83">
        <f t="shared" si="19"/>
        <v>36.050000000000004</v>
      </c>
    </row>
    <row r="617" spans="1:13" ht="14.4" hidden="1" x14ac:dyDescent="0.3">
      <c r="A617" s="10">
        <v>6044258</v>
      </c>
      <c r="B617" s="11" t="s">
        <v>26</v>
      </c>
      <c r="C617" s="11" t="s">
        <v>27</v>
      </c>
      <c r="D617" s="13" t="s">
        <v>2864</v>
      </c>
      <c r="E617" s="12" t="s">
        <v>14297</v>
      </c>
      <c r="F617" s="13"/>
      <c r="G617" s="83">
        <v>5.8274999999999997</v>
      </c>
      <c r="H617" s="83">
        <v>6.0023249999999999</v>
      </c>
      <c r="I617" s="82">
        <v>1.5444015444015444</v>
      </c>
      <c r="J617" s="81" t="s">
        <v>13725</v>
      </c>
      <c r="L617" s="83">
        <f t="shared" si="18"/>
        <v>9</v>
      </c>
      <c r="M617" s="83">
        <f t="shared" si="19"/>
        <v>9.27</v>
      </c>
    </row>
    <row r="618" spans="1:13" ht="14.4" hidden="1" x14ac:dyDescent="0.3">
      <c r="A618" s="11">
        <v>6055441</v>
      </c>
      <c r="B618" s="11" t="s">
        <v>26</v>
      </c>
      <c r="C618" s="11" t="s">
        <v>27</v>
      </c>
      <c r="D618" s="13" t="s">
        <v>212</v>
      </c>
      <c r="E618" s="12" t="s">
        <v>14298</v>
      </c>
      <c r="F618" s="13"/>
      <c r="G618" s="83">
        <v>4.28</v>
      </c>
      <c r="H618" s="83">
        <v>4.4084000000000003</v>
      </c>
      <c r="I618" s="82">
        <v>1.4018691588785046</v>
      </c>
      <c r="J618" s="81" t="s">
        <v>13725</v>
      </c>
      <c r="L618" s="83">
        <f t="shared" si="18"/>
        <v>6</v>
      </c>
      <c r="M618" s="83">
        <f t="shared" si="19"/>
        <v>6.18</v>
      </c>
    </row>
    <row r="619" spans="1:13" ht="14.4" hidden="1" x14ac:dyDescent="0.3">
      <c r="A619" s="11">
        <v>6061854</v>
      </c>
      <c r="B619" s="11" t="s">
        <v>26</v>
      </c>
      <c r="C619" s="11" t="s">
        <v>27</v>
      </c>
      <c r="D619" s="13" t="s">
        <v>2099</v>
      </c>
      <c r="E619" s="12" t="s">
        <v>14299</v>
      </c>
      <c r="F619" s="13"/>
      <c r="G619" s="83">
        <v>8.6835000000000004</v>
      </c>
      <c r="H619" s="83">
        <v>8.9440050000000006</v>
      </c>
      <c r="I619" s="82">
        <v>1.3819312489203661</v>
      </c>
      <c r="J619" s="81" t="s">
        <v>13725</v>
      </c>
      <c r="L619" s="83">
        <f t="shared" si="18"/>
        <v>12</v>
      </c>
      <c r="M619" s="83">
        <f t="shared" si="19"/>
        <v>12.36</v>
      </c>
    </row>
    <row r="620" spans="1:13" ht="14.4" hidden="1" x14ac:dyDescent="0.3">
      <c r="A620" s="11">
        <v>6051888</v>
      </c>
      <c r="B620" s="11" t="s">
        <v>26</v>
      </c>
      <c r="C620" s="11" t="s">
        <v>27</v>
      </c>
      <c r="D620" s="13" t="s">
        <v>1355</v>
      </c>
      <c r="E620" s="12" t="s">
        <v>14300</v>
      </c>
      <c r="F620" s="13"/>
      <c r="G620" s="83">
        <v>11.886000000000001</v>
      </c>
      <c r="H620" s="83">
        <v>12.242580000000002</v>
      </c>
      <c r="I620" s="82">
        <v>1.369678613494868</v>
      </c>
      <c r="J620" s="81" t="s">
        <v>13725</v>
      </c>
      <c r="L620" s="83">
        <f t="shared" si="18"/>
        <v>16.28</v>
      </c>
      <c r="M620" s="83">
        <f t="shared" si="19"/>
        <v>16.768400000000003</v>
      </c>
    </row>
    <row r="621" spans="1:13" ht="14.4" hidden="1" x14ac:dyDescent="0.3">
      <c r="A621" s="11">
        <v>6040767</v>
      </c>
      <c r="B621" s="11" t="s">
        <v>26</v>
      </c>
      <c r="C621" s="11" t="s">
        <v>27</v>
      </c>
      <c r="D621" s="13" t="s">
        <v>994</v>
      </c>
      <c r="E621" s="12" t="s">
        <v>14301</v>
      </c>
      <c r="F621" s="13"/>
      <c r="G621" s="83">
        <v>7.3500000000000005</v>
      </c>
      <c r="H621" s="83">
        <v>7.5705000000000009</v>
      </c>
      <c r="I621" s="82">
        <v>1.3605442176870748</v>
      </c>
      <c r="J621" s="81" t="s">
        <v>13725</v>
      </c>
      <c r="L621" s="83">
        <f t="shared" si="18"/>
        <v>10</v>
      </c>
      <c r="M621" s="83">
        <f t="shared" si="19"/>
        <v>10.3</v>
      </c>
    </row>
    <row r="622" spans="1:13" ht="14.4" hidden="1" x14ac:dyDescent="0.3">
      <c r="A622" s="11">
        <v>6046619</v>
      </c>
      <c r="B622" s="11" t="s">
        <v>26</v>
      </c>
      <c r="C622" s="11" t="s">
        <v>27</v>
      </c>
      <c r="D622" s="13" t="s">
        <v>6184</v>
      </c>
      <c r="E622" s="12" t="s">
        <v>14302</v>
      </c>
      <c r="F622" s="13"/>
      <c r="G622" s="83">
        <v>13.23</v>
      </c>
      <c r="H622" s="83">
        <v>13.626900000000001</v>
      </c>
      <c r="I622" s="82">
        <v>1.3605442176870748</v>
      </c>
      <c r="J622" s="81" t="s">
        <v>13725</v>
      </c>
      <c r="L622" s="83">
        <f t="shared" si="18"/>
        <v>18</v>
      </c>
      <c r="M622" s="83">
        <f t="shared" si="19"/>
        <v>18.54</v>
      </c>
    </row>
    <row r="623" spans="1:13" ht="14.4" hidden="1" x14ac:dyDescent="0.3">
      <c r="A623" s="11">
        <v>6041652</v>
      </c>
      <c r="B623" s="11" t="s">
        <v>26</v>
      </c>
      <c r="C623" s="11" t="s">
        <v>27</v>
      </c>
      <c r="D623" s="13" t="s">
        <v>5548</v>
      </c>
      <c r="E623" s="12" t="s">
        <v>14303</v>
      </c>
      <c r="F623" s="13"/>
      <c r="G623" s="83">
        <v>1.0605</v>
      </c>
      <c r="H623" s="83">
        <v>1.0923149999999999</v>
      </c>
      <c r="I623" s="82">
        <v>1.3578500707213579</v>
      </c>
      <c r="J623" s="81" t="s">
        <v>13725</v>
      </c>
      <c r="L623" s="83">
        <f t="shared" si="18"/>
        <v>1.44</v>
      </c>
      <c r="M623" s="83">
        <f t="shared" si="19"/>
        <v>1.4831999999999999</v>
      </c>
    </row>
    <row r="624" spans="1:13" ht="14.4" hidden="1" x14ac:dyDescent="0.3">
      <c r="A624" s="11">
        <v>6046472</v>
      </c>
      <c r="B624" s="11" t="s">
        <v>26</v>
      </c>
      <c r="C624" s="11" t="s">
        <v>27</v>
      </c>
      <c r="D624" s="13" t="s">
        <v>5682</v>
      </c>
      <c r="E624" s="12" t="s">
        <v>14304</v>
      </c>
      <c r="F624" s="13"/>
      <c r="G624" s="83">
        <v>3.6960000000000002</v>
      </c>
      <c r="H624" s="83">
        <v>3.8068800000000005</v>
      </c>
      <c r="I624" s="82">
        <v>1.3528138528138527</v>
      </c>
      <c r="J624" s="81" t="s">
        <v>13725</v>
      </c>
      <c r="L624" s="83">
        <f t="shared" si="18"/>
        <v>5</v>
      </c>
      <c r="M624" s="83">
        <f t="shared" si="19"/>
        <v>5.15</v>
      </c>
    </row>
    <row r="625" spans="1:13" ht="14.4" hidden="1" x14ac:dyDescent="0.3">
      <c r="A625" s="11">
        <v>6043358</v>
      </c>
      <c r="B625" s="11" t="s">
        <v>26</v>
      </c>
      <c r="C625" s="11" t="s">
        <v>27</v>
      </c>
      <c r="D625" s="13" t="s">
        <v>1340</v>
      </c>
      <c r="E625" s="12" t="s">
        <v>14305</v>
      </c>
      <c r="F625" s="13"/>
      <c r="G625" s="83">
        <v>38.829000000000001</v>
      </c>
      <c r="H625" s="83">
        <v>27.04</v>
      </c>
      <c r="I625" s="82">
        <v>1.3520822065981613</v>
      </c>
      <c r="J625" s="81" t="s">
        <v>13721</v>
      </c>
      <c r="L625" s="83">
        <f t="shared" si="18"/>
        <v>52.500000000000007</v>
      </c>
      <c r="M625" s="83">
        <f t="shared" si="19"/>
        <v>36.560302866414283</v>
      </c>
    </row>
    <row r="626" spans="1:13" ht="14.4" hidden="1" x14ac:dyDescent="0.3">
      <c r="A626" s="11">
        <v>6057731</v>
      </c>
      <c r="B626" s="11" t="s">
        <v>26</v>
      </c>
      <c r="C626" s="11" t="s">
        <v>27</v>
      </c>
      <c r="D626" s="13" t="s">
        <v>1446</v>
      </c>
      <c r="E626" s="12" t="s">
        <v>14306</v>
      </c>
      <c r="F626" s="13"/>
      <c r="G626" s="83">
        <v>15.634500000000001</v>
      </c>
      <c r="H626" s="83">
        <v>16.103535000000001</v>
      </c>
      <c r="I626" s="82">
        <v>1.2792222328824074</v>
      </c>
      <c r="J626" s="81" t="s">
        <v>13725</v>
      </c>
      <c r="L626" s="83">
        <f t="shared" si="18"/>
        <v>20</v>
      </c>
      <c r="M626" s="83">
        <f t="shared" si="19"/>
        <v>20.6</v>
      </c>
    </row>
    <row r="627" spans="1:13" ht="14.4" hidden="1" x14ac:dyDescent="0.3">
      <c r="A627" s="11">
        <v>6060674</v>
      </c>
      <c r="B627" s="11" t="s">
        <v>26</v>
      </c>
      <c r="C627" s="11" t="s">
        <v>27</v>
      </c>
      <c r="D627" s="13" t="s">
        <v>2591</v>
      </c>
      <c r="E627" s="12" t="s">
        <v>14307</v>
      </c>
      <c r="F627" s="13"/>
      <c r="G627" s="83">
        <v>30.009</v>
      </c>
      <c r="H627" s="83">
        <v>30.909270000000003</v>
      </c>
      <c r="I627" s="82">
        <v>1.2709520477190177</v>
      </c>
      <c r="J627" s="81" t="s">
        <v>13725</v>
      </c>
      <c r="L627" s="83">
        <f t="shared" si="18"/>
        <v>38.14</v>
      </c>
      <c r="M627" s="83">
        <f t="shared" si="19"/>
        <v>39.284200000000006</v>
      </c>
    </row>
    <row r="628" spans="1:13" ht="14.4" hidden="1" x14ac:dyDescent="0.3">
      <c r="A628" s="11">
        <v>6063170</v>
      </c>
      <c r="B628" s="11" t="s">
        <v>26</v>
      </c>
      <c r="C628" s="11" t="s">
        <v>27</v>
      </c>
      <c r="D628" s="13" t="s">
        <v>6204</v>
      </c>
      <c r="E628" s="12" t="s">
        <v>14308</v>
      </c>
      <c r="F628" s="13"/>
      <c r="G628" s="83">
        <v>21</v>
      </c>
      <c r="H628" s="83">
        <v>21.63</v>
      </c>
      <c r="I628" s="82">
        <v>1.25</v>
      </c>
      <c r="J628" s="81" t="s">
        <v>13725</v>
      </c>
      <c r="L628" s="83">
        <f t="shared" si="18"/>
        <v>26.25</v>
      </c>
      <c r="M628" s="83">
        <f t="shared" si="19"/>
        <v>27.037499999999998</v>
      </c>
    </row>
    <row r="629" spans="1:13" ht="14.4" hidden="1" x14ac:dyDescent="0.3">
      <c r="A629" s="11">
        <v>6063175</v>
      </c>
      <c r="B629" s="11" t="s">
        <v>26</v>
      </c>
      <c r="C629" s="11" t="s">
        <v>27</v>
      </c>
      <c r="D629" s="13" t="s">
        <v>6199</v>
      </c>
      <c r="E629" s="12" t="s">
        <v>14309</v>
      </c>
      <c r="F629" s="13"/>
      <c r="G629" s="83">
        <v>22.984500000000001</v>
      </c>
      <c r="H629" s="83">
        <v>23.674035</v>
      </c>
      <c r="I629" s="82">
        <v>1.2499728077617525</v>
      </c>
      <c r="J629" s="81" t="s">
        <v>13725</v>
      </c>
      <c r="L629" s="83">
        <f t="shared" si="18"/>
        <v>28.73</v>
      </c>
      <c r="M629" s="83">
        <f t="shared" si="19"/>
        <v>29.591899999999999</v>
      </c>
    </row>
    <row r="630" spans="1:13" ht="14.4" hidden="1" x14ac:dyDescent="0.3">
      <c r="A630" s="10">
        <v>6060676</v>
      </c>
      <c r="B630" s="11" t="s">
        <v>26</v>
      </c>
      <c r="C630" s="11" t="s">
        <v>27</v>
      </c>
      <c r="D630" s="13" t="s">
        <v>2589</v>
      </c>
      <c r="E630" s="12" t="s">
        <v>14310</v>
      </c>
      <c r="F630" s="13"/>
      <c r="G630" s="83">
        <v>4.4940000000000007</v>
      </c>
      <c r="H630" s="83">
        <v>4.628820000000001</v>
      </c>
      <c r="I630" s="82">
        <v>1.2016021361815754</v>
      </c>
      <c r="J630" s="81" t="s">
        <v>13725</v>
      </c>
      <c r="L630" s="83">
        <f t="shared" si="18"/>
        <v>5.4</v>
      </c>
      <c r="M630" s="83">
        <f t="shared" si="19"/>
        <v>5.5620000000000012</v>
      </c>
    </row>
    <row r="631" spans="1:13" ht="14.4" hidden="1" x14ac:dyDescent="0.3">
      <c r="A631" s="11">
        <v>6054444</v>
      </c>
      <c r="B631" s="11" t="s">
        <v>26</v>
      </c>
      <c r="C631" s="11" t="s">
        <v>27</v>
      </c>
      <c r="D631" s="13" t="s">
        <v>191</v>
      </c>
      <c r="E631" s="12" t="s">
        <v>14311</v>
      </c>
      <c r="F631" s="13"/>
      <c r="G631" s="83">
        <v>9.0404999999999998</v>
      </c>
      <c r="H631" s="83">
        <v>9.3117149999999995</v>
      </c>
      <c r="I631" s="82">
        <v>1.1503788507272827</v>
      </c>
      <c r="J631" s="81" t="s">
        <v>13725</v>
      </c>
      <c r="L631" s="83">
        <f t="shared" si="18"/>
        <v>10.399999999999999</v>
      </c>
      <c r="M631" s="83">
        <f t="shared" si="19"/>
        <v>10.712</v>
      </c>
    </row>
    <row r="632" spans="1:13" ht="14.4" hidden="1" x14ac:dyDescent="0.3">
      <c r="A632" s="10">
        <v>6047351</v>
      </c>
      <c r="B632" s="11" t="s">
        <v>26</v>
      </c>
      <c r="C632" s="11" t="s">
        <v>27</v>
      </c>
      <c r="D632" s="13" t="s">
        <v>2857</v>
      </c>
      <c r="E632" s="12" t="s">
        <v>14312</v>
      </c>
      <c r="F632" s="13"/>
      <c r="G632" s="83">
        <v>9.4080000000000013</v>
      </c>
      <c r="H632" s="83">
        <v>9.6902400000000011</v>
      </c>
      <c r="I632" s="82">
        <v>1.1500850340136053</v>
      </c>
      <c r="J632" s="81" t="s">
        <v>13725</v>
      </c>
      <c r="L632" s="83">
        <f t="shared" si="18"/>
        <v>10.82</v>
      </c>
      <c r="M632" s="83">
        <f t="shared" si="19"/>
        <v>11.144600000000001</v>
      </c>
    </row>
    <row r="633" spans="1:13" ht="14.4" hidden="1" x14ac:dyDescent="0.3">
      <c r="A633" s="11">
        <v>6047194</v>
      </c>
      <c r="B633" s="11" t="s">
        <v>26</v>
      </c>
      <c r="C633" s="11" t="s">
        <v>27</v>
      </c>
      <c r="D633" s="13" t="s">
        <v>187</v>
      </c>
      <c r="E633" s="12" t="s">
        <v>14313</v>
      </c>
      <c r="F633" s="13"/>
      <c r="G633" s="83">
        <v>27.573000000000004</v>
      </c>
      <c r="H633" s="83">
        <v>28.400190000000006</v>
      </c>
      <c r="I633" s="82">
        <v>1.1500380807311499</v>
      </c>
      <c r="J633" s="81" t="s">
        <v>13725</v>
      </c>
      <c r="L633" s="83">
        <f t="shared" si="18"/>
        <v>31.71</v>
      </c>
      <c r="M633" s="83">
        <f t="shared" si="19"/>
        <v>32.661300000000004</v>
      </c>
    </row>
    <row r="634" spans="1:13" ht="14.4" hidden="1" x14ac:dyDescent="0.3">
      <c r="A634" s="11">
        <v>6054450</v>
      </c>
      <c r="B634" s="11" t="s">
        <v>26</v>
      </c>
      <c r="C634" s="11" t="s">
        <v>27</v>
      </c>
      <c r="D634" s="13" t="s">
        <v>2911</v>
      </c>
      <c r="E634" s="12" t="s">
        <v>14314</v>
      </c>
      <c r="F634" s="13"/>
      <c r="G634" s="83">
        <v>8.2215000000000007</v>
      </c>
      <c r="H634" s="83">
        <v>8.4681450000000016</v>
      </c>
      <c r="I634" s="82">
        <v>1.1494252873563215</v>
      </c>
      <c r="J634" s="81" t="s">
        <v>13725</v>
      </c>
      <c r="L634" s="83">
        <f t="shared" si="18"/>
        <v>9.4499999999999975</v>
      </c>
      <c r="M634" s="83">
        <f t="shared" si="19"/>
        <v>9.7334999999999994</v>
      </c>
    </row>
    <row r="635" spans="1:13" ht="14.4" hidden="1" x14ac:dyDescent="0.3">
      <c r="A635" s="10">
        <v>6046278</v>
      </c>
      <c r="B635" s="11" t="s">
        <v>26</v>
      </c>
      <c r="C635" s="11" t="s">
        <v>27</v>
      </c>
      <c r="D635" s="13" t="s">
        <v>1564</v>
      </c>
      <c r="E635" s="12" t="s">
        <v>14315</v>
      </c>
      <c r="F635" s="13"/>
      <c r="G635" s="83">
        <v>23.541000000000004</v>
      </c>
      <c r="H635" s="83">
        <v>24.247230000000005</v>
      </c>
      <c r="I635" s="82">
        <v>1.1333418291491439</v>
      </c>
      <c r="J635" s="81" t="s">
        <v>13725</v>
      </c>
      <c r="L635" s="83">
        <f t="shared" si="18"/>
        <v>26.680000000000003</v>
      </c>
      <c r="M635" s="83">
        <f t="shared" si="19"/>
        <v>27.480400000000003</v>
      </c>
    </row>
    <row r="636" spans="1:13" ht="14.4" hidden="1" x14ac:dyDescent="0.3">
      <c r="A636" s="11">
        <v>5041092</v>
      </c>
      <c r="B636" s="11" t="s">
        <v>26</v>
      </c>
      <c r="C636" s="11" t="s">
        <v>27</v>
      </c>
      <c r="D636" s="13" t="s">
        <v>6378</v>
      </c>
      <c r="E636" s="12" t="s">
        <v>14316</v>
      </c>
      <c r="F636" s="13"/>
      <c r="G636" s="83">
        <v>40.087600000000002</v>
      </c>
      <c r="H636" s="83">
        <v>21.5</v>
      </c>
      <c r="I636" s="82">
        <v>1.0726508945409552</v>
      </c>
      <c r="J636" s="81" t="s">
        <v>13721</v>
      </c>
      <c r="L636" s="83">
        <f t="shared" si="18"/>
        <v>43</v>
      </c>
      <c r="M636" s="83">
        <f t="shared" si="19"/>
        <v>23.061994232630536</v>
      </c>
    </row>
    <row r="637" spans="1:13" ht="14.4" hidden="1" x14ac:dyDescent="0.3">
      <c r="A637" s="11">
        <v>6061855</v>
      </c>
      <c r="B637" s="11" t="s">
        <v>26</v>
      </c>
      <c r="C637" s="11" t="s">
        <v>27</v>
      </c>
      <c r="D637" s="13" t="s">
        <v>2098</v>
      </c>
      <c r="E637" s="12" t="s">
        <v>14317</v>
      </c>
      <c r="F637" s="13"/>
      <c r="G637" s="83">
        <v>53.928000000000004</v>
      </c>
      <c r="H637" s="83">
        <v>55.545840000000005</v>
      </c>
      <c r="I637" s="82">
        <v>1.0501038421599169</v>
      </c>
      <c r="J637" s="81" t="s">
        <v>13725</v>
      </c>
      <c r="L637" s="83">
        <f t="shared" si="18"/>
        <v>56.63</v>
      </c>
      <c r="M637" s="83">
        <f t="shared" si="19"/>
        <v>58.328900000000004</v>
      </c>
    </row>
    <row r="638" spans="1:13" ht="14.4" hidden="1" x14ac:dyDescent="0.3">
      <c r="A638" s="11">
        <v>6058178</v>
      </c>
      <c r="B638" s="11" t="s">
        <v>26</v>
      </c>
      <c r="C638" s="11" t="s">
        <v>27</v>
      </c>
      <c r="D638" s="13" t="s">
        <v>2561</v>
      </c>
      <c r="E638" s="12" t="s">
        <v>14318</v>
      </c>
      <c r="F638" s="13"/>
      <c r="G638" s="83">
        <v>2.8245</v>
      </c>
      <c r="H638" s="83">
        <v>2.9092350000000002</v>
      </c>
      <c r="I638" s="82">
        <v>1.0444326429456541</v>
      </c>
      <c r="J638" s="81" t="s">
        <v>13725</v>
      </c>
      <c r="L638" s="83">
        <f t="shared" si="18"/>
        <v>2.9499999999999997</v>
      </c>
      <c r="M638" s="83">
        <f t="shared" si="19"/>
        <v>3.0385</v>
      </c>
    </row>
    <row r="639" spans="1:13" ht="14.4" hidden="1" x14ac:dyDescent="0.3">
      <c r="A639" s="11">
        <v>6049817</v>
      </c>
      <c r="B639" s="11" t="s">
        <v>26</v>
      </c>
      <c r="C639" s="11" t="s">
        <v>27</v>
      </c>
      <c r="D639" s="13" t="s">
        <v>5643</v>
      </c>
      <c r="E639" s="12" t="s">
        <v>14319</v>
      </c>
      <c r="F639" s="13"/>
      <c r="G639" s="83">
        <v>2.415</v>
      </c>
      <c r="H639" s="83">
        <v>2.4874499999999999</v>
      </c>
      <c r="I639" s="82">
        <v>1.0434782608695652</v>
      </c>
      <c r="J639" s="81" t="s">
        <v>13725</v>
      </c>
      <c r="L639" s="83">
        <f t="shared" si="18"/>
        <v>2.52</v>
      </c>
      <c r="M639" s="83">
        <f t="shared" si="19"/>
        <v>2.5955999999999997</v>
      </c>
    </row>
    <row r="640" spans="1:13" ht="14.4" hidden="1" x14ac:dyDescent="0.3">
      <c r="A640" s="11">
        <v>6062118</v>
      </c>
      <c r="B640" s="11" t="s">
        <v>26</v>
      </c>
      <c r="C640" s="11" t="s">
        <v>27</v>
      </c>
      <c r="D640" s="13" t="s">
        <v>5360</v>
      </c>
      <c r="E640" s="12" t="s">
        <v>14320</v>
      </c>
      <c r="F640" s="13"/>
      <c r="G640" s="83">
        <v>6.1844999999999999</v>
      </c>
      <c r="H640" s="83">
        <v>6.3700349999999997</v>
      </c>
      <c r="I640" s="82">
        <v>1.028377395100655</v>
      </c>
      <c r="J640" s="81" t="s">
        <v>13725</v>
      </c>
      <c r="L640" s="83">
        <f t="shared" si="18"/>
        <v>6.36</v>
      </c>
      <c r="M640" s="83">
        <f t="shared" si="19"/>
        <v>6.5508000000000006</v>
      </c>
    </row>
    <row r="641" spans="1:13" ht="14.4" hidden="1" x14ac:dyDescent="0.3">
      <c r="A641" s="11">
        <v>6054187</v>
      </c>
      <c r="B641" s="11" t="s">
        <v>26</v>
      </c>
      <c r="C641" s="11" t="s">
        <v>27</v>
      </c>
      <c r="D641" s="13" t="s">
        <v>1279</v>
      </c>
      <c r="E641" s="12" t="s">
        <v>14321</v>
      </c>
      <c r="F641" s="13"/>
      <c r="G641" s="83">
        <v>33.075000000000003</v>
      </c>
      <c r="H641" s="83">
        <v>34.067250000000001</v>
      </c>
      <c r="I641" s="82">
        <v>1.0083144368858654</v>
      </c>
      <c r="J641" s="81" t="s">
        <v>13725</v>
      </c>
      <c r="L641" s="83">
        <f t="shared" si="18"/>
        <v>33.35</v>
      </c>
      <c r="M641" s="83">
        <f t="shared" si="19"/>
        <v>34.350499999999997</v>
      </c>
    </row>
    <row r="642" spans="1:13" ht="14.4" hidden="1" x14ac:dyDescent="0.3">
      <c r="A642" s="11">
        <v>6040991</v>
      </c>
      <c r="B642" s="11" t="s">
        <v>26</v>
      </c>
      <c r="C642" s="11" t="s">
        <v>27</v>
      </c>
      <c r="D642" s="13" t="s">
        <v>1691</v>
      </c>
      <c r="E642" s="12" t="s">
        <v>14322</v>
      </c>
      <c r="F642" s="13"/>
      <c r="G642" s="83">
        <v>12.873000000000001</v>
      </c>
      <c r="H642" s="83">
        <v>13.259190000000002</v>
      </c>
      <c r="I642" s="82">
        <v>1.0036510525906936</v>
      </c>
      <c r="J642" s="81" t="s">
        <v>13725</v>
      </c>
      <c r="L642" s="83">
        <f t="shared" si="18"/>
        <v>12.92</v>
      </c>
      <c r="M642" s="83">
        <f t="shared" si="19"/>
        <v>13.307600000000001</v>
      </c>
    </row>
    <row r="643" spans="1:13" ht="14.4" hidden="1" x14ac:dyDescent="0.3">
      <c r="A643" s="11">
        <v>6042121</v>
      </c>
      <c r="B643" s="11" t="s">
        <v>26</v>
      </c>
      <c r="C643" s="11" t="s">
        <v>27</v>
      </c>
      <c r="D643" s="13" t="s">
        <v>3050</v>
      </c>
      <c r="E643" s="12" t="s">
        <v>14323</v>
      </c>
      <c r="F643" s="13"/>
      <c r="G643" s="83">
        <v>3.6750000000000003</v>
      </c>
      <c r="H643" s="83">
        <v>3.7852500000000004</v>
      </c>
      <c r="I643" s="82">
        <v>1.0013605442176869</v>
      </c>
      <c r="J643" s="81" t="s">
        <v>13725</v>
      </c>
      <c r="L643" s="83">
        <f t="shared" ref="L643:L706" si="20">SUM(G643*I643)</f>
        <v>3.6799999999999997</v>
      </c>
      <c r="M643" s="83">
        <f t="shared" ref="M643:M706" si="21">SUM(H643*I643)</f>
        <v>3.7904</v>
      </c>
    </row>
    <row r="644" spans="1:13" ht="14.4" hidden="1" x14ac:dyDescent="0.3">
      <c r="A644" s="11">
        <v>6055744</v>
      </c>
      <c r="B644" s="11" t="s">
        <v>26</v>
      </c>
      <c r="C644" s="11" t="s">
        <v>27</v>
      </c>
      <c r="D644" s="13" t="s">
        <v>5655</v>
      </c>
      <c r="E644" s="12" t="s">
        <v>14324</v>
      </c>
      <c r="F644" s="13"/>
      <c r="G644" s="83">
        <v>3.9270000000000005</v>
      </c>
      <c r="H644" s="83">
        <v>4.0448100000000009</v>
      </c>
      <c r="I644" s="82">
        <v>1.0007639419404124</v>
      </c>
      <c r="J644" s="81" t="s">
        <v>13725</v>
      </c>
      <c r="L644" s="83">
        <f t="shared" si="20"/>
        <v>3.93</v>
      </c>
      <c r="M644" s="83">
        <f t="shared" si="21"/>
        <v>4.0479000000000003</v>
      </c>
    </row>
    <row r="645" spans="1:13" ht="14.4" hidden="1" x14ac:dyDescent="0.3">
      <c r="A645" s="11">
        <v>6041724</v>
      </c>
      <c r="B645" s="11" t="s">
        <v>26</v>
      </c>
      <c r="C645" s="11" t="s">
        <v>27</v>
      </c>
      <c r="D645" s="13" t="s">
        <v>2841</v>
      </c>
      <c r="E645" s="12" t="s">
        <v>14325</v>
      </c>
      <c r="F645" s="13"/>
      <c r="G645" s="83">
        <v>3.3075000000000001</v>
      </c>
      <c r="H645" s="83">
        <v>3.4067250000000002</v>
      </c>
      <c r="I645" s="82">
        <v>1.000755857898715</v>
      </c>
      <c r="J645" s="81" t="s">
        <v>13725</v>
      </c>
      <c r="L645" s="83">
        <f t="shared" si="20"/>
        <v>3.31</v>
      </c>
      <c r="M645" s="83">
        <f t="shared" si="21"/>
        <v>3.4093</v>
      </c>
    </row>
    <row r="646" spans="1:13" ht="14.4" hidden="1" x14ac:dyDescent="0.3">
      <c r="A646" s="11">
        <v>6062532</v>
      </c>
      <c r="B646" s="11" t="s">
        <v>26</v>
      </c>
      <c r="C646" s="11" t="s">
        <v>27</v>
      </c>
      <c r="D646" s="13" t="s">
        <v>5413</v>
      </c>
      <c r="E646" s="12" t="s">
        <v>14326</v>
      </c>
      <c r="F646" s="13"/>
      <c r="G646" s="83">
        <v>6.8250000000000002</v>
      </c>
      <c r="H646" s="83">
        <v>7.0297499999999999</v>
      </c>
      <c r="I646" s="82">
        <v>1.0007326007326007</v>
      </c>
      <c r="J646" s="81" t="s">
        <v>13725</v>
      </c>
      <c r="L646" s="83">
        <f t="shared" si="20"/>
        <v>6.83</v>
      </c>
      <c r="M646" s="83">
        <f t="shared" si="21"/>
        <v>7.0348999999999995</v>
      </c>
    </row>
    <row r="647" spans="1:13" ht="14.4" hidden="1" x14ac:dyDescent="0.3">
      <c r="A647" s="10">
        <v>6042207</v>
      </c>
      <c r="B647" s="11" t="s">
        <v>26</v>
      </c>
      <c r="C647" s="11" t="s">
        <v>27</v>
      </c>
      <c r="D647" s="13" t="s">
        <v>3015</v>
      </c>
      <c r="E647" s="12" t="s">
        <v>14327</v>
      </c>
      <c r="F647" s="13"/>
      <c r="G647" s="83">
        <v>6.2055000000000007</v>
      </c>
      <c r="H647" s="83">
        <v>6.3916650000000006</v>
      </c>
      <c r="I647" s="82">
        <v>1.0007251631617113</v>
      </c>
      <c r="J647" s="81" t="s">
        <v>13725</v>
      </c>
      <c r="L647" s="83">
        <f t="shared" si="20"/>
        <v>6.21</v>
      </c>
      <c r="M647" s="83">
        <f t="shared" si="21"/>
        <v>6.3963000000000001</v>
      </c>
    </row>
    <row r="648" spans="1:13" ht="14.4" hidden="1" x14ac:dyDescent="0.3">
      <c r="A648" s="11">
        <v>6041709</v>
      </c>
      <c r="B648" s="11" t="s">
        <v>26</v>
      </c>
      <c r="C648" s="11" t="s">
        <v>27</v>
      </c>
      <c r="D648" s="13" t="s">
        <v>5600</v>
      </c>
      <c r="E648" s="12" t="s">
        <v>14328</v>
      </c>
      <c r="F648" s="13"/>
      <c r="G648" s="83">
        <v>1.6590000000000003</v>
      </c>
      <c r="H648" s="83">
        <v>1.7087700000000003</v>
      </c>
      <c r="I648" s="82">
        <v>1.0006027727546714</v>
      </c>
      <c r="J648" s="81" t="s">
        <v>13725</v>
      </c>
      <c r="L648" s="83">
        <f t="shared" si="20"/>
        <v>1.66</v>
      </c>
      <c r="M648" s="83">
        <f t="shared" si="21"/>
        <v>1.7098000000000002</v>
      </c>
    </row>
    <row r="649" spans="1:13" ht="14.4" hidden="1" x14ac:dyDescent="0.3">
      <c r="A649" s="11">
        <v>6058152</v>
      </c>
      <c r="B649" s="11" t="s">
        <v>26</v>
      </c>
      <c r="C649" s="11" t="s">
        <v>27</v>
      </c>
      <c r="D649" s="13" t="s">
        <v>1916</v>
      </c>
      <c r="E649" s="12" t="s">
        <v>14329</v>
      </c>
      <c r="F649" s="13"/>
      <c r="G649" s="83">
        <v>7.4655000000000005</v>
      </c>
      <c r="H649" s="83">
        <v>7.47</v>
      </c>
      <c r="I649" s="82">
        <v>1.0006027727546714</v>
      </c>
      <c r="J649" s="81" t="s">
        <v>13725</v>
      </c>
      <c r="L649" s="83">
        <f t="shared" si="20"/>
        <v>7.47</v>
      </c>
      <c r="M649" s="83">
        <f t="shared" si="21"/>
        <v>7.4745027124773946</v>
      </c>
    </row>
    <row r="650" spans="1:13" ht="14.4" hidden="1" x14ac:dyDescent="0.3">
      <c r="A650" s="10">
        <v>6055518</v>
      </c>
      <c r="B650" s="11" t="s">
        <v>26</v>
      </c>
      <c r="C650" s="11" t="s">
        <v>27</v>
      </c>
      <c r="D650" s="13" t="s">
        <v>2617</v>
      </c>
      <c r="E650" s="12" t="s">
        <v>14330</v>
      </c>
      <c r="F650" s="13"/>
      <c r="G650" s="83">
        <v>12.505500000000001</v>
      </c>
      <c r="H650" s="83">
        <v>12.880665000000002</v>
      </c>
      <c r="I650" s="82">
        <v>1.0003598416696653</v>
      </c>
      <c r="J650" s="81" t="s">
        <v>13725</v>
      </c>
      <c r="L650" s="83">
        <f t="shared" si="20"/>
        <v>12.510000000000002</v>
      </c>
      <c r="M650" s="83">
        <f t="shared" si="21"/>
        <v>12.885300000000001</v>
      </c>
    </row>
    <row r="651" spans="1:13" ht="14.4" hidden="1" x14ac:dyDescent="0.3">
      <c r="A651" s="10">
        <v>6055562</v>
      </c>
      <c r="B651" s="11" t="s">
        <v>26</v>
      </c>
      <c r="C651" s="11" t="s">
        <v>27</v>
      </c>
      <c r="D651" s="13" t="s">
        <v>137</v>
      </c>
      <c r="E651" s="12" t="s">
        <v>14331</v>
      </c>
      <c r="F651" s="13"/>
      <c r="G651" s="83">
        <v>7.0875000000000004</v>
      </c>
      <c r="H651" s="83">
        <v>7.3</v>
      </c>
      <c r="I651" s="82">
        <v>1.0003527336860669</v>
      </c>
      <c r="J651" s="81" t="s">
        <v>13725</v>
      </c>
      <c r="L651" s="83">
        <f t="shared" si="20"/>
        <v>7.09</v>
      </c>
      <c r="M651" s="83">
        <f t="shared" si="21"/>
        <v>7.3025749559082884</v>
      </c>
    </row>
    <row r="652" spans="1:13" ht="14.4" hidden="1" x14ac:dyDescent="0.3">
      <c r="A652" s="10">
        <v>6055561</v>
      </c>
      <c r="B652" s="11" t="s">
        <v>26</v>
      </c>
      <c r="C652" s="11" t="s">
        <v>27</v>
      </c>
      <c r="D652" s="13" t="s">
        <v>138</v>
      </c>
      <c r="E652" s="12" t="s">
        <v>14332</v>
      </c>
      <c r="F652" s="13"/>
      <c r="G652" s="83">
        <v>7.0875000000000004</v>
      </c>
      <c r="H652" s="83">
        <v>7.3</v>
      </c>
      <c r="I652" s="82">
        <v>1.0003527336860669</v>
      </c>
      <c r="J652" s="81" t="s">
        <v>13725</v>
      </c>
      <c r="L652" s="83">
        <f t="shared" si="20"/>
        <v>7.09</v>
      </c>
      <c r="M652" s="83">
        <f t="shared" si="21"/>
        <v>7.3025749559082884</v>
      </c>
    </row>
    <row r="653" spans="1:13" ht="14.4" hidden="1" x14ac:dyDescent="0.3">
      <c r="A653" s="11">
        <v>6055536</v>
      </c>
      <c r="B653" s="11" t="s">
        <v>26</v>
      </c>
      <c r="C653" s="11" t="s">
        <v>27</v>
      </c>
      <c r="D653" s="13" t="s">
        <v>166</v>
      </c>
      <c r="E653" s="12" t="s">
        <v>14333</v>
      </c>
      <c r="F653" s="13"/>
      <c r="G653" s="83">
        <v>7.0875000000000004</v>
      </c>
      <c r="H653" s="83">
        <v>7.3</v>
      </c>
      <c r="I653" s="82">
        <v>1.0003527336860669</v>
      </c>
      <c r="J653" s="81" t="s">
        <v>13725</v>
      </c>
      <c r="L653" s="83">
        <f t="shared" si="20"/>
        <v>7.09</v>
      </c>
      <c r="M653" s="83">
        <f t="shared" si="21"/>
        <v>7.3025749559082884</v>
      </c>
    </row>
    <row r="654" spans="1:13" ht="14.4" hidden="1" x14ac:dyDescent="0.3">
      <c r="A654" s="11">
        <v>6055566</v>
      </c>
      <c r="B654" s="11" t="s">
        <v>26</v>
      </c>
      <c r="C654" s="11" t="s">
        <v>27</v>
      </c>
      <c r="D654" s="13" t="s">
        <v>4785</v>
      </c>
      <c r="E654" s="12" t="s">
        <v>14334</v>
      </c>
      <c r="F654" s="13"/>
      <c r="G654" s="83">
        <v>7.0875000000000004</v>
      </c>
      <c r="H654" s="83">
        <v>7.3001250000000004</v>
      </c>
      <c r="I654" s="82">
        <v>1.0003527336860669</v>
      </c>
      <c r="J654" s="81" t="s">
        <v>13725</v>
      </c>
      <c r="L654" s="83">
        <f t="shared" si="20"/>
        <v>7.09</v>
      </c>
      <c r="M654" s="83">
        <f t="shared" si="21"/>
        <v>7.3026999999999997</v>
      </c>
    </row>
    <row r="655" spans="1:13" ht="14.4" hidden="1" x14ac:dyDescent="0.3">
      <c r="A655" s="11">
        <v>6055539</v>
      </c>
      <c r="B655" s="11" t="s">
        <v>26</v>
      </c>
      <c r="C655" s="11" t="s">
        <v>27</v>
      </c>
      <c r="D655" s="13" t="s">
        <v>4796</v>
      </c>
      <c r="E655" s="12" t="s">
        <v>14335</v>
      </c>
      <c r="F655" s="13"/>
      <c r="G655" s="83">
        <v>7.0875000000000004</v>
      </c>
      <c r="H655" s="83">
        <v>7.3</v>
      </c>
      <c r="I655" s="82">
        <v>1.0003527336860669</v>
      </c>
      <c r="J655" s="81" t="s">
        <v>13725</v>
      </c>
      <c r="L655" s="83">
        <f t="shared" si="20"/>
        <v>7.09</v>
      </c>
      <c r="M655" s="83">
        <f t="shared" si="21"/>
        <v>7.3025749559082884</v>
      </c>
    </row>
    <row r="656" spans="1:13" ht="14.4" hidden="1" x14ac:dyDescent="0.3">
      <c r="A656" s="11">
        <v>6046768</v>
      </c>
      <c r="B656" s="11" t="s">
        <v>26</v>
      </c>
      <c r="C656" s="11" t="s">
        <v>27</v>
      </c>
      <c r="D656" s="13" t="s">
        <v>5189</v>
      </c>
      <c r="E656" s="12" t="s">
        <v>14336</v>
      </c>
      <c r="F656" s="13"/>
      <c r="G656" s="83">
        <v>7.0875000000000004</v>
      </c>
      <c r="H656" s="83">
        <v>7.3</v>
      </c>
      <c r="I656" s="82">
        <v>1.0003527336860669</v>
      </c>
      <c r="J656" s="81" t="s">
        <v>13725</v>
      </c>
      <c r="L656" s="83">
        <f t="shared" si="20"/>
        <v>7.09</v>
      </c>
      <c r="M656" s="83">
        <f t="shared" si="21"/>
        <v>7.3025749559082884</v>
      </c>
    </row>
    <row r="657" spans="1:13" ht="14.4" hidden="1" x14ac:dyDescent="0.3">
      <c r="A657" s="11">
        <v>6042148</v>
      </c>
      <c r="B657" s="11" t="s">
        <v>26</v>
      </c>
      <c r="C657" s="11" t="s">
        <v>27</v>
      </c>
      <c r="D657" s="13" t="s">
        <v>5515</v>
      </c>
      <c r="E657" s="12" t="s">
        <v>14337</v>
      </c>
      <c r="F657" s="13"/>
      <c r="G657" s="83">
        <v>9.1770000000000014</v>
      </c>
      <c r="H657" s="83">
        <v>9.4600000000000009</v>
      </c>
      <c r="I657" s="82">
        <v>1.0003269042170642</v>
      </c>
      <c r="J657" s="81" t="s">
        <v>13725</v>
      </c>
      <c r="L657" s="83">
        <f t="shared" si="20"/>
        <v>9.18</v>
      </c>
      <c r="M657" s="83">
        <f t="shared" si="21"/>
        <v>9.463092513893427</v>
      </c>
    </row>
    <row r="658" spans="1:13" ht="14.4" hidden="1" x14ac:dyDescent="0.3">
      <c r="A658" s="11">
        <v>6060738</v>
      </c>
      <c r="B658" s="11" t="s">
        <v>26</v>
      </c>
      <c r="C658" s="11" t="s">
        <v>27</v>
      </c>
      <c r="D658" s="13" t="s">
        <v>5754</v>
      </c>
      <c r="E658" s="12" t="s">
        <v>14338</v>
      </c>
      <c r="F658" s="13"/>
      <c r="G658" s="83">
        <v>16.075500000000002</v>
      </c>
      <c r="H658" s="83">
        <v>16.557765000000003</v>
      </c>
      <c r="I658" s="82">
        <v>1.0002799290846316</v>
      </c>
      <c r="J658" s="81" t="s">
        <v>13725</v>
      </c>
      <c r="L658" s="83">
        <f t="shared" si="20"/>
        <v>16.079999999999998</v>
      </c>
      <c r="M658" s="83">
        <f t="shared" si="21"/>
        <v>16.562399999999997</v>
      </c>
    </row>
    <row r="659" spans="1:13" ht="14.4" hidden="1" x14ac:dyDescent="0.3">
      <c r="A659" s="10">
        <v>6041066</v>
      </c>
      <c r="B659" s="11" t="s">
        <v>26</v>
      </c>
      <c r="C659" s="11" t="s">
        <v>27</v>
      </c>
      <c r="D659" s="13" t="s">
        <v>4508</v>
      </c>
      <c r="E659" s="12" t="s">
        <v>14339</v>
      </c>
      <c r="F659" s="13"/>
      <c r="G659" s="83">
        <v>20.475000000000001</v>
      </c>
      <c r="H659" s="83">
        <v>21.09</v>
      </c>
      <c r="I659" s="82">
        <v>1.0002442002442002</v>
      </c>
      <c r="J659" s="81" t="s">
        <v>13725</v>
      </c>
      <c r="L659" s="83">
        <f t="shared" si="20"/>
        <v>20.48</v>
      </c>
      <c r="M659" s="83">
        <f t="shared" si="21"/>
        <v>21.095150183150182</v>
      </c>
    </row>
    <row r="660" spans="1:13" ht="14.4" hidden="1" x14ac:dyDescent="0.3">
      <c r="A660" s="11">
        <v>6006693</v>
      </c>
      <c r="B660" s="11" t="s">
        <v>26</v>
      </c>
      <c r="C660" s="11" t="s">
        <v>27</v>
      </c>
      <c r="D660" s="13" t="s">
        <v>6394</v>
      </c>
      <c r="E660" s="12" t="s">
        <v>14340</v>
      </c>
      <c r="F660" s="13"/>
      <c r="G660" s="83">
        <v>10.557500000000001</v>
      </c>
      <c r="H660" s="83">
        <v>10.87</v>
      </c>
      <c r="I660" s="82">
        <v>1.0002367984844895</v>
      </c>
      <c r="J660" s="81" t="s">
        <v>13725</v>
      </c>
      <c r="L660" s="83">
        <f t="shared" si="20"/>
        <v>10.559999999999999</v>
      </c>
      <c r="M660" s="83">
        <f t="shared" si="21"/>
        <v>10.8725739995264</v>
      </c>
    </row>
    <row r="661" spans="1:13" ht="14.4" hidden="1" x14ac:dyDescent="0.3">
      <c r="A661" s="11">
        <v>6057418</v>
      </c>
      <c r="B661" s="11" t="s">
        <v>26</v>
      </c>
      <c r="C661" s="11" t="s">
        <v>27</v>
      </c>
      <c r="D661" s="13" t="s">
        <v>2632</v>
      </c>
      <c r="E661" s="12" t="s">
        <v>14341</v>
      </c>
      <c r="F661" s="13"/>
      <c r="G661" s="83">
        <v>4.3890000000000002</v>
      </c>
      <c r="H661" s="83">
        <v>4.52067</v>
      </c>
      <c r="I661" s="82">
        <v>1.0002278423331055</v>
      </c>
      <c r="J661" s="81" t="s">
        <v>13725</v>
      </c>
      <c r="L661" s="83">
        <f t="shared" si="20"/>
        <v>4.3899999999999997</v>
      </c>
      <c r="M661" s="83">
        <f t="shared" si="21"/>
        <v>4.5217000000000001</v>
      </c>
    </row>
    <row r="662" spans="1:13" ht="14.4" hidden="1" x14ac:dyDescent="0.3">
      <c r="A662" s="11">
        <v>6056205</v>
      </c>
      <c r="B662" s="11" t="s">
        <v>26</v>
      </c>
      <c r="C662" s="11" t="s">
        <v>27</v>
      </c>
      <c r="D662" s="13" t="s">
        <v>4780</v>
      </c>
      <c r="E662" s="12" t="s">
        <v>14342</v>
      </c>
      <c r="F662" s="13"/>
      <c r="G662" s="83">
        <v>15.466500000000002</v>
      </c>
      <c r="H662" s="83">
        <v>15.930495000000002</v>
      </c>
      <c r="I662" s="82">
        <v>1.0002262955419778</v>
      </c>
      <c r="J662" s="81" t="s">
        <v>13725</v>
      </c>
      <c r="L662" s="83">
        <f t="shared" si="20"/>
        <v>15.470000000000002</v>
      </c>
      <c r="M662" s="83">
        <f t="shared" si="21"/>
        <v>15.934100000000003</v>
      </c>
    </row>
    <row r="663" spans="1:13" ht="14.4" hidden="1" x14ac:dyDescent="0.3">
      <c r="A663" s="11">
        <v>6060528</v>
      </c>
      <c r="B663" s="11" t="s">
        <v>26</v>
      </c>
      <c r="C663" s="11" t="s">
        <v>27</v>
      </c>
      <c r="D663" s="13" t="s">
        <v>2161</v>
      </c>
      <c r="E663" s="12" t="s">
        <v>14343</v>
      </c>
      <c r="F663" s="13"/>
      <c r="G663" s="83">
        <v>9.4080000000000013</v>
      </c>
      <c r="H663" s="83">
        <v>7.45</v>
      </c>
      <c r="I663" s="82">
        <v>1.0002125850340136</v>
      </c>
      <c r="J663" s="81" t="s">
        <v>13721</v>
      </c>
      <c r="L663" s="83">
        <f t="shared" si="20"/>
        <v>9.41</v>
      </c>
      <c r="M663" s="83">
        <f t="shared" si="21"/>
        <v>7.4515837585034008</v>
      </c>
    </row>
    <row r="664" spans="1:13" ht="14.4" hidden="1" x14ac:dyDescent="0.3">
      <c r="A664" s="11">
        <v>6060630</v>
      </c>
      <c r="B664" s="11" t="s">
        <v>26</v>
      </c>
      <c r="C664" s="11" t="s">
        <v>27</v>
      </c>
      <c r="D664" s="13" t="s">
        <v>2066</v>
      </c>
      <c r="E664" s="12" t="s">
        <v>14344</v>
      </c>
      <c r="F664" s="13"/>
      <c r="G664" s="83">
        <v>12.978</v>
      </c>
      <c r="H664" s="83">
        <v>13.36734</v>
      </c>
      <c r="I664" s="82">
        <v>1.0001541069502236</v>
      </c>
      <c r="J664" s="81" t="s">
        <v>13725</v>
      </c>
      <c r="L664" s="83">
        <f t="shared" si="20"/>
        <v>12.98</v>
      </c>
      <c r="M664" s="83">
        <f t="shared" si="21"/>
        <v>13.369400000000002</v>
      </c>
    </row>
    <row r="665" spans="1:13" ht="14.4" hidden="1" x14ac:dyDescent="0.3">
      <c r="A665" s="11">
        <v>6061556</v>
      </c>
      <c r="B665" s="11" t="s">
        <v>26</v>
      </c>
      <c r="C665" s="11" t="s">
        <v>27</v>
      </c>
      <c r="D665" s="13" t="s">
        <v>1127</v>
      </c>
      <c r="E665" s="12" t="s">
        <v>14345</v>
      </c>
      <c r="F665" s="13"/>
      <c r="G665" s="83">
        <v>35.395500000000006</v>
      </c>
      <c r="H665" s="83">
        <v>36.45736500000001</v>
      </c>
      <c r="I665" s="82">
        <v>1.0001271348052716</v>
      </c>
      <c r="J665" s="81" t="s">
        <v>13725</v>
      </c>
      <c r="L665" s="83">
        <f t="shared" si="20"/>
        <v>35.4</v>
      </c>
      <c r="M665" s="83">
        <f t="shared" si="21"/>
        <v>36.462000000000003</v>
      </c>
    </row>
    <row r="666" spans="1:13" ht="14.4" hidden="1" x14ac:dyDescent="0.3">
      <c r="A666" s="11">
        <v>6053478</v>
      </c>
      <c r="B666" s="11" t="s">
        <v>26</v>
      </c>
      <c r="C666" s="11" t="s">
        <v>27</v>
      </c>
      <c r="D666" s="13" t="s">
        <v>5668</v>
      </c>
      <c r="E666" s="12" t="s">
        <v>14346</v>
      </c>
      <c r="F666" s="13"/>
      <c r="G666" s="83">
        <v>28.287000000000003</v>
      </c>
      <c r="H666" s="83">
        <v>29.135610000000003</v>
      </c>
      <c r="I666" s="82">
        <v>1.000106055785343</v>
      </c>
      <c r="J666" s="81" t="s">
        <v>13725</v>
      </c>
      <c r="L666" s="83">
        <f t="shared" si="20"/>
        <v>28.29</v>
      </c>
      <c r="M666" s="83">
        <f t="shared" si="21"/>
        <v>29.1387</v>
      </c>
    </row>
    <row r="667" spans="1:13" ht="14.4" hidden="1" x14ac:dyDescent="0.3">
      <c r="A667" s="11">
        <v>6041343</v>
      </c>
      <c r="B667" s="11" t="s">
        <v>26</v>
      </c>
      <c r="C667" s="11" t="s">
        <v>27</v>
      </c>
      <c r="D667" s="13" t="s">
        <v>4564</v>
      </c>
      <c r="E667" s="12" t="s">
        <v>14347</v>
      </c>
      <c r="F667" s="13"/>
      <c r="G667" s="83">
        <v>44.845500000000001</v>
      </c>
      <c r="H667" s="83">
        <v>46.190865000000002</v>
      </c>
      <c r="I667" s="82">
        <v>1.0001003445161722</v>
      </c>
      <c r="J667" s="81" t="s">
        <v>13725</v>
      </c>
      <c r="L667" s="83">
        <f t="shared" si="20"/>
        <v>44.85</v>
      </c>
      <c r="M667" s="83">
        <f t="shared" si="21"/>
        <v>46.195500000000003</v>
      </c>
    </row>
    <row r="668" spans="1:13" ht="14.4" hidden="1" x14ac:dyDescent="0.3">
      <c r="A668" s="11">
        <v>6041697</v>
      </c>
      <c r="B668" s="11" t="s">
        <v>26</v>
      </c>
      <c r="C668" s="11" t="s">
        <v>27</v>
      </c>
      <c r="D668" s="13" t="s">
        <v>2994</v>
      </c>
      <c r="E668" s="12" t="s">
        <v>14348</v>
      </c>
      <c r="F668" s="13"/>
      <c r="G668" s="83">
        <v>10.269</v>
      </c>
      <c r="H668" s="83">
        <v>10.577070000000001</v>
      </c>
      <c r="I668" s="82">
        <v>1.0000973804654785</v>
      </c>
      <c r="J668" s="81" t="s">
        <v>13725</v>
      </c>
      <c r="L668" s="83">
        <f t="shared" si="20"/>
        <v>10.269999999999998</v>
      </c>
      <c r="M668" s="83">
        <f t="shared" si="21"/>
        <v>10.578099999999999</v>
      </c>
    </row>
    <row r="669" spans="1:13" ht="14.4" hidden="1" x14ac:dyDescent="0.3">
      <c r="A669" s="11">
        <v>6055824</v>
      </c>
      <c r="B669" s="11" t="s">
        <v>26</v>
      </c>
      <c r="C669" s="11" t="s">
        <v>27</v>
      </c>
      <c r="D669" s="13" t="s">
        <v>5645</v>
      </c>
      <c r="E669" s="12" t="s">
        <v>14349</v>
      </c>
      <c r="F669" s="13"/>
      <c r="G669" s="83">
        <v>5.2395000000000005</v>
      </c>
      <c r="H669" s="83">
        <v>5.3966850000000006</v>
      </c>
      <c r="I669" s="82">
        <v>1.0000954289531443</v>
      </c>
      <c r="J669" s="81" t="s">
        <v>13725</v>
      </c>
      <c r="L669" s="83">
        <f t="shared" si="20"/>
        <v>5.24</v>
      </c>
      <c r="M669" s="83">
        <f t="shared" si="21"/>
        <v>5.3971999999999998</v>
      </c>
    </row>
    <row r="670" spans="1:13" ht="14.4" hidden="1" x14ac:dyDescent="0.3">
      <c r="A670" s="11">
        <v>6058610</v>
      </c>
      <c r="B670" s="11" t="s">
        <v>26</v>
      </c>
      <c r="C670" s="11" t="s">
        <v>27</v>
      </c>
      <c r="D670" s="13" t="s">
        <v>1920</v>
      </c>
      <c r="E670" s="12" t="s">
        <v>14350</v>
      </c>
      <c r="F670" s="13"/>
      <c r="G670" s="83">
        <v>10.689</v>
      </c>
      <c r="H670" s="83">
        <v>11.00967</v>
      </c>
      <c r="I670" s="82">
        <v>1.0000935541210589</v>
      </c>
      <c r="J670" s="81" t="s">
        <v>13725</v>
      </c>
      <c r="L670" s="83">
        <f t="shared" si="20"/>
        <v>10.69</v>
      </c>
      <c r="M670" s="83">
        <f t="shared" si="21"/>
        <v>11.010699999999998</v>
      </c>
    </row>
    <row r="671" spans="1:13" ht="14.4" hidden="1" x14ac:dyDescent="0.3">
      <c r="A671" s="11">
        <v>6058148</v>
      </c>
      <c r="B671" s="11" t="s">
        <v>26</v>
      </c>
      <c r="C671" s="11" t="s">
        <v>27</v>
      </c>
      <c r="D671" s="13" t="s">
        <v>1912</v>
      </c>
      <c r="E671" s="12" t="s">
        <v>14351</v>
      </c>
      <c r="F671" s="13"/>
      <c r="G671" s="83">
        <v>41.727000000000004</v>
      </c>
      <c r="H671" s="83">
        <v>42.978810000000003</v>
      </c>
      <c r="I671" s="82">
        <v>1.0000718958947443</v>
      </c>
      <c r="J671" s="81" t="s">
        <v>13725</v>
      </c>
      <c r="L671" s="83">
        <f t="shared" si="20"/>
        <v>41.73</v>
      </c>
      <c r="M671" s="83">
        <f t="shared" si="21"/>
        <v>42.981899999999996</v>
      </c>
    </row>
    <row r="672" spans="1:13" ht="14.4" hidden="1" x14ac:dyDescent="0.3">
      <c r="A672" s="11">
        <v>6041223</v>
      </c>
      <c r="B672" s="11" t="s">
        <v>26</v>
      </c>
      <c r="C672" s="11" t="s">
        <v>27</v>
      </c>
      <c r="D672" s="13" t="s">
        <v>4429</v>
      </c>
      <c r="E672" s="12" t="s">
        <v>14352</v>
      </c>
      <c r="F672" s="13"/>
      <c r="G672" s="83">
        <v>49.6965</v>
      </c>
      <c r="H672" s="83">
        <v>51.187395000000002</v>
      </c>
      <c r="I672" s="82">
        <v>1.0000704274948942</v>
      </c>
      <c r="J672" s="81" t="s">
        <v>13725</v>
      </c>
      <c r="L672" s="83">
        <f t="shared" si="20"/>
        <v>49.70000000000001</v>
      </c>
      <c r="M672" s="83">
        <f t="shared" si="21"/>
        <v>51.19100000000001</v>
      </c>
    </row>
    <row r="673" spans="1:13" ht="14.4" hidden="1" x14ac:dyDescent="0.3">
      <c r="A673" s="11">
        <v>6058144</v>
      </c>
      <c r="B673" s="11" t="s">
        <v>26</v>
      </c>
      <c r="C673" s="11" t="s">
        <v>27</v>
      </c>
      <c r="D673" s="13" t="s">
        <v>1956</v>
      </c>
      <c r="E673" s="12" t="s">
        <v>14353</v>
      </c>
      <c r="F673" s="13"/>
      <c r="G673" s="83">
        <v>15.939</v>
      </c>
      <c r="H673" s="83">
        <v>15.94</v>
      </c>
      <c r="I673" s="82">
        <v>1.000062739193174</v>
      </c>
      <c r="J673" s="81" t="s">
        <v>13725</v>
      </c>
      <c r="L673" s="83">
        <f t="shared" si="20"/>
        <v>15.940000000000001</v>
      </c>
      <c r="M673" s="83">
        <f t="shared" si="21"/>
        <v>15.941000062739192</v>
      </c>
    </row>
    <row r="674" spans="1:13" ht="14.4" hidden="1" x14ac:dyDescent="0.3">
      <c r="A674" s="11">
        <v>6042141</v>
      </c>
      <c r="B674" s="11" t="s">
        <v>26</v>
      </c>
      <c r="C674" s="11" t="s">
        <v>27</v>
      </c>
      <c r="D674" s="13" t="s">
        <v>5575</v>
      </c>
      <c r="E674" s="12" t="s">
        <v>14354</v>
      </c>
      <c r="F674" s="13"/>
      <c r="G674" s="83">
        <v>9.2294999999999998</v>
      </c>
      <c r="H674" s="83">
        <v>9.51</v>
      </c>
      <c r="I674" s="82">
        <v>1.0000541741156077</v>
      </c>
      <c r="J674" s="81" t="s">
        <v>13725</v>
      </c>
      <c r="L674" s="83">
        <f t="shared" si="20"/>
        <v>9.23</v>
      </c>
      <c r="M674" s="83">
        <f t="shared" si="21"/>
        <v>9.5105151958394298</v>
      </c>
    </row>
    <row r="675" spans="1:13" ht="14.4" hidden="1" x14ac:dyDescent="0.3">
      <c r="A675" s="11">
        <v>6041274</v>
      </c>
      <c r="B675" s="11" t="s">
        <v>26</v>
      </c>
      <c r="C675" s="11" t="s">
        <v>27</v>
      </c>
      <c r="D675" s="13" t="s">
        <v>4637</v>
      </c>
      <c r="E675" s="12" t="s">
        <v>14355</v>
      </c>
      <c r="F675" s="13"/>
      <c r="G675" s="83">
        <v>46.997999999999998</v>
      </c>
      <c r="H675" s="83">
        <v>48.407939999999996</v>
      </c>
      <c r="I675" s="82">
        <v>1.0000425550023406</v>
      </c>
      <c r="J675" s="81" t="s">
        <v>13725</v>
      </c>
      <c r="L675" s="83">
        <f t="shared" si="20"/>
        <v>47</v>
      </c>
      <c r="M675" s="83">
        <f t="shared" si="21"/>
        <v>48.410000000000004</v>
      </c>
    </row>
    <row r="676" spans="1:13" ht="14.4" hidden="1" x14ac:dyDescent="0.3">
      <c r="A676" s="11">
        <v>6046871</v>
      </c>
      <c r="B676" s="11" t="s">
        <v>26</v>
      </c>
      <c r="C676" s="11" t="s">
        <v>27</v>
      </c>
      <c r="D676" s="13" t="s">
        <v>4996</v>
      </c>
      <c r="E676" s="12" t="s">
        <v>14356</v>
      </c>
      <c r="F676" s="13"/>
      <c r="G676" s="83">
        <v>47.838000000000001</v>
      </c>
      <c r="H676" s="83">
        <v>49.273140000000005</v>
      </c>
      <c r="I676" s="82">
        <v>1.0000418077678834</v>
      </c>
      <c r="J676" s="81" t="s">
        <v>13725</v>
      </c>
      <c r="L676" s="83">
        <f t="shared" si="20"/>
        <v>47.840000000000011</v>
      </c>
      <c r="M676" s="83">
        <f t="shared" si="21"/>
        <v>49.275200000000012</v>
      </c>
    </row>
    <row r="677" spans="1:13" ht="14.4" hidden="1" x14ac:dyDescent="0.3">
      <c r="A677" s="11">
        <v>6042353</v>
      </c>
      <c r="B677" s="11" t="s">
        <v>26</v>
      </c>
      <c r="C677" s="11" t="s">
        <v>27</v>
      </c>
      <c r="D677" s="13" t="s">
        <v>1544</v>
      </c>
      <c r="E677" s="12" t="s">
        <v>14357</v>
      </c>
      <c r="F677" s="13"/>
      <c r="G677" s="83">
        <v>27.2895</v>
      </c>
      <c r="H677" s="83">
        <v>28.11</v>
      </c>
      <c r="I677" s="82">
        <v>1.0000183220652632</v>
      </c>
      <c r="J677" s="81" t="s">
        <v>13725</v>
      </c>
      <c r="L677" s="83">
        <f t="shared" si="20"/>
        <v>27.29</v>
      </c>
      <c r="M677" s="83">
        <f t="shared" si="21"/>
        <v>28.110515033254547</v>
      </c>
    </row>
    <row r="678" spans="1:13" ht="14.4" hidden="1" x14ac:dyDescent="0.3">
      <c r="A678" s="11">
        <v>6043126</v>
      </c>
      <c r="B678" s="11" t="s">
        <v>26</v>
      </c>
      <c r="C678" s="11" t="s">
        <v>27</v>
      </c>
      <c r="D678" s="13" t="s">
        <v>4099</v>
      </c>
      <c r="E678" s="12" t="s">
        <v>14358</v>
      </c>
      <c r="F678" s="13"/>
      <c r="G678" s="83">
        <v>55.838999999999999</v>
      </c>
      <c r="H678" s="83">
        <v>57.51417</v>
      </c>
      <c r="I678" s="82">
        <v>1.000017908630169</v>
      </c>
      <c r="J678" s="81" t="s">
        <v>13725</v>
      </c>
      <c r="L678" s="83">
        <f t="shared" si="20"/>
        <v>55.840000000000011</v>
      </c>
      <c r="M678" s="83">
        <f t="shared" si="21"/>
        <v>57.515200000000007</v>
      </c>
    </row>
    <row r="679" spans="1:13" ht="14.4" hidden="1" x14ac:dyDescent="0.3">
      <c r="A679" s="10">
        <v>6041204</v>
      </c>
      <c r="B679" s="11" t="s">
        <v>26</v>
      </c>
      <c r="C679" s="11" t="s">
        <v>27</v>
      </c>
      <c r="D679" s="13" t="s">
        <v>4451</v>
      </c>
      <c r="E679" s="12" t="s">
        <v>14359</v>
      </c>
      <c r="F679" s="19"/>
      <c r="G679" s="83">
        <v>70.748999999999995</v>
      </c>
      <c r="H679" s="83">
        <v>72.871470000000002</v>
      </c>
      <c r="I679" s="82">
        <v>1.000014134475399</v>
      </c>
      <c r="J679" s="81" t="s">
        <v>13725</v>
      </c>
      <c r="L679" s="83">
        <f t="shared" si="20"/>
        <v>70.75</v>
      </c>
      <c r="M679" s="83">
        <f t="shared" si="21"/>
        <v>72.872500000000002</v>
      </c>
    </row>
    <row r="680" spans="1:13" ht="14.4" x14ac:dyDescent="0.3">
      <c r="A680" s="10">
        <v>5025076</v>
      </c>
      <c r="B680" s="11" t="s">
        <v>26</v>
      </c>
      <c r="C680" s="11" t="s">
        <v>27</v>
      </c>
      <c r="D680" s="13" t="s">
        <v>8894</v>
      </c>
      <c r="E680" s="12" t="s">
        <v>13788</v>
      </c>
      <c r="F680" s="19" t="s">
        <v>235</v>
      </c>
      <c r="G680" s="83">
        <v>11.9</v>
      </c>
      <c r="H680" s="83">
        <v>12.26</v>
      </c>
      <c r="I680" s="82">
        <v>1.0000000000000004</v>
      </c>
      <c r="J680" s="81" t="s">
        <v>13725</v>
      </c>
      <c r="L680" s="83">
        <f t="shared" si="20"/>
        <v>11.900000000000006</v>
      </c>
      <c r="M680" s="83">
        <f t="shared" si="21"/>
        <v>12.260000000000005</v>
      </c>
    </row>
    <row r="681" spans="1:13" ht="14.4" hidden="1" x14ac:dyDescent="0.3">
      <c r="A681" s="10">
        <v>5048895</v>
      </c>
      <c r="B681" s="11" t="s">
        <v>26</v>
      </c>
      <c r="C681" s="11" t="s">
        <v>27</v>
      </c>
      <c r="D681" s="13" t="s">
        <v>239</v>
      </c>
      <c r="E681" s="12" t="s">
        <v>13841</v>
      </c>
      <c r="F681" s="19" t="s">
        <v>238</v>
      </c>
      <c r="G681" s="83">
        <v>7.34</v>
      </c>
      <c r="H681" s="83">
        <v>7.56</v>
      </c>
      <c r="I681" s="82">
        <v>1</v>
      </c>
      <c r="J681" s="81" t="s">
        <v>13725</v>
      </c>
      <c r="L681" s="83">
        <f t="shared" si="20"/>
        <v>7.34</v>
      </c>
      <c r="M681" s="83">
        <f t="shared" si="21"/>
        <v>7.56</v>
      </c>
    </row>
    <row r="682" spans="1:13" ht="14.4" hidden="1" x14ac:dyDescent="0.3">
      <c r="A682" s="10">
        <v>5017530</v>
      </c>
      <c r="B682" s="11" t="s">
        <v>26</v>
      </c>
      <c r="C682" s="11" t="s">
        <v>27</v>
      </c>
      <c r="D682" s="13" t="s">
        <v>7070</v>
      </c>
      <c r="E682" s="12" t="s">
        <v>14360</v>
      </c>
      <c r="F682" s="19" t="s">
        <v>228</v>
      </c>
      <c r="G682" s="83">
        <v>16.72</v>
      </c>
      <c r="H682" s="83">
        <v>17.22</v>
      </c>
      <c r="I682" s="82">
        <v>1</v>
      </c>
      <c r="J682" s="81" t="s">
        <v>13725</v>
      </c>
      <c r="L682" s="83">
        <f t="shared" si="20"/>
        <v>16.72</v>
      </c>
      <c r="M682" s="83">
        <f t="shared" si="21"/>
        <v>17.22</v>
      </c>
    </row>
    <row r="683" spans="1:13" ht="14.4" hidden="1" x14ac:dyDescent="0.3">
      <c r="A683" s="10">
        <v>5027036</v>
      </c>
      <c r="B683" s="11" t="s">
        <v>26</v>
      </c>
      <c r="C683" s="11" t="s">
        <v>27</v>
      </c>
      <c r="D683" s="13" t="s">
        <v>249</v>
      </c>
      <c r="E683" s="12" t="s">
        <v>13854</v>
      </c>
      <c r="F683" s="19" t="s">
        <v>232</v>
      </c>
      <c r="G683" s="83">
        <v>6.93</v>
      </c>
      <c r="H683" s="83">
        <v>7.14</v>
      </c>
      <c r="I683" s="82">
        <v>1</v>
      </c>
      <c r="J683" s="81" t="s">
        <v>13725</v>
      </c>
      <c r="L683" s="83">
        <f t="shared" si="20"/>
        <v>6.93</v>
      </c>
      <c r="M683" s="83">
        <f t="shared" si="21"/>
        <v>7.14</v>
      </c>
    </row>
    <row r="684" spans="1:13" ht="14.4" hidden="1" x14ac:dyDescent="0.3">
      <c r="A684" s="10">
        <v>5027125</v>
      </c>
      <c r="B684" s="11" t="s">
        <v>26</v>
      </c>
      <c r="C684" s="11" t="s">
        <v>27</v>
      </c>
      <c r="D684" s="13" t="s">
        <v>262</v>
      </c>
      <c r="E684" s="12" t="s">
        <v>13742</v>
      </c>
      <c r="F684" s="19" t="s">
        <v>232</v>
      </c>
      <c r="G684" s="83">
        <v>5.84</v>
      </c>
      <c r="H684" s="83">
        <v>6.02</v>
      </c>
      <c r="I684" s="82">
        <v>1</v>
      </c>
      <c r="J684" s="81" t="s">
        <v>13725</v>
      </c>
      <c r="L684" s="83">
        <f t="shared" si="20"/>
        <v>5.84</v>
      </c>
      <c r="M684" s="83">
        <f t="shared" si="21"/>
        <v>6.02</v>
      </c>
    </row>
    <row r="685" spans="1:13" ht="14.4" hidden="1" x14ac:dyDescent="0.3">
      <c r="A685" s="10">
        <v>5061964</v>
      </c>
      <c r="B685" s="11" t="s">
        <v>26</v>
      </c>
      <c r="C685" s="11" t="s">
        <v>27</v>
      </c>
      <c r="D685" s="13" t="s">
        <v>267</v>
      </c>
      <c r="E685" s="12" t="s">
        <v>13745</v>
      </c>
      <c r="F685" s="19" t="s">
        <v>232</v>
      </c>
      <c r="G685" s="83">
        <v>13.74</v>
      </c>
      <c r="H685" s="83">
        <v>14.15</v>
      </c>
      <c r="I685" s="82">
        <v>1</v>
      </c>
      <c r="J685" s="81" t="s">
        <v>13725</v>
      </c>
      <c r="L685" s="83">
        <f t="shared" si="20"/>
        <v>13.74</v>
      </c>
      <c r="M685" s="83">
        <f t="shared" si="21"/>
        <v>14.15</v>
      </c>
    </row>
    <row r="686" spans="1:13" ht="14.4" hidden="1" x14ac:dyDescent="0.3">
      <c r="A686" s="10">
        <v>5064696</v>
      </c>
      <c r="B686" s="11" t="s">
        <v>26</v>
      </c>
      <c r="C686" s="11" t="s">
        <v>27</v>
      </c>
      <c r="D686" s="13" t="s">
        <v>268</v>
      </c>
      <c r="E686" s="12" t="s">
        <v>14361</v>
      </c>
      <c r="F686" s="19" t="s">
        <v>248</v>
      </c>
      <c r="G686" s="83">
        <v>10.039999999999999</v>
      </c>
      <c r="H686" s="83">
        <v>10.34</v>
      </c>
      <c r="I686" s="82">
        <v>1</v>
      </c>
      <c r="J686" s="81" t="s">
        <v>13725</v>
      </c>
      <c r="L686" s="83">
        <f t="shared" si="20"/>
        <v>10.039999999999999</v>
      </c>
      <c r="M686" s="83">
        <f t="shared" si="21"/>
        <v>10.34</v>
      </c>
    </row>
    <row r="687" spans="1:13" ht="14.4" hidden="1" x14ac:dyDescent="0.3">
      <c r="A687" s="10">
        <v>5089496</v>
      </c>
      <c r="B687" s="11" t="s">
        <v>26</v>
      </c>
      <c r="C687" s="11" t="s">
        <v>27</v>
      </c>
      <c r="D687" s="13" t="s">
        <v>272</v>
      </c>
      <c r="E687" s="12" t="s">
        <v>13959</v>
      </c>
      <c r="F687" s="19" t="s">
        <v>232</v>
      </c>
      <c r="G687" s="83">
        <v>6.72</v>
      </c>
      <c r="H687" s="83">
        <v>6.92</v>
      </c>
      <c r="I687" s="82">
        <v>1</v>
      </c>
      <c r="J687" s="81" t="s">
        <v>13725</v>
      </c>
      <c r="L687" s="83">
        <f t="shared" si="20"/>
        <v>6.72</v>
      </c>
      <c r="M687" s="83">
        <f t="shared" si="21"/>
        <v>6.92</v>
      </c>
    </row>
    <row r="688" spans="1:13" ht="14.4" hidden="1" x14ac:dyDescent="0.3">
      <c r="A688" s="10">
        <v>5025068</v>
      </c>
      <c r="B688" s="11" t="s">
        <v>26</v>
      </c>
      <c r="C688" s="11" t="s">
        <v>27</v>
      </c>
      <c r="D688" s="13" t="s">
        <v>8893</v>
      </c>
      <c r="E688" s="12" t="s">
        <v>13798</v>
      </c>
      <c r="F688" s="19" t="s">
        <v>248</v>
      </c>
      <c r="G688" s="83">
        <v>18.22</v>
      </c>
      <c r="H688" s="83">
        <v>18.77</v>
      </c>
      <c r="I688" s="82">
        <v>1</v>
      </c>
      <c r="J688" s="81" t="s">
        <v>13725</v>
      </c>
      <c r="L688" s="83">
        <f t="shared" si="20"/>
        <v>18.22</v>
      </c>
      <c r="M688" s="83">
        <f t="shared" si="21"/>
        <v>18.77</v>
      </c>
    </row>
    <row r="689" spans="1:13" ht="14.4" hidden="1" x14ac:dyDescent="0.3">
      <c r="A689" s="10">
        <v>5093143</v>
      </c>
      <c r="B689" s="11" t="s">
        <v>26</v>
      </c>
      <c r="C689" s="11" t="s">
        <v>27</v>
      </c>
      <c r="D689" s="13" t="s">
        <v>297</v>
      </c>
      <c r="E689" s="12" t="s">
        <v>13871</v>
      </c>
      <c r="F689" s="19" t="s">
        <v>235</v>
      </c>
      <c r="G689" s="83">
        <v>17.39</v>
      </c>
      <c r="H689" s="83">
        <v>17.91</v>
      </c>
      <c r="I689" s="82">
        <v>1</v>
      </c>
      <c r="J689" s="81" t="s">
        <v>13725</v>
      </c>
      <c r="L689" s="83">
        <f t="shared" si="20"/>
        <v>17.39</v>
      </c>
      <c r="M689" s="83">
        <f t="shared" si="21"/>
        <v>17.91</v>
      </c>
    </row>
    <row r="690" spans="1:13" ht="14.4" hidden="1" x14ac:dyDescent="0.3">
      <c r="A690" s="10">
        <v>5025050</v>
      </c>
      <c r="B690" s="11" t="s">
        <v>26</v>
      </c>
      <c r="C690" s="11" t="s">
        <v>27</v>
      </c>
      <c r="D690" s="13" t="s">
        <v>298</v>
      </c>
      <c r="E690" s="12" t="s">
        <v>13746</v>
      </c>
      <c r="F690" s="19" t="s">
        <v>235</v>
      </c>
      <c r="G690" s="83">
        <v>29.52</v>
      </c>
      <c r="H690" s="83">
        <v>30.41</v>
      </c>
      <c r="I690" s="82">
        <v>1</v>
      </c>
      <c r="J690" s="81" t="s">
        <v>13725</v>
      </c>
      <c r="L690" s="83">
        <f t="shared" si="20"/>
        <v>29.52</v>
      </c>
      <c r="M690" s="83">
        <f t="shared" si="21"/>
        <v>30.41</v>
      </c>
    </row>
    <row r="691" spans="1:13" ht="14.4" hidden="1" x14ac:dyDescent="0.3">
      <c r="A691" s="10">
        <v>5027874</v>
      </c>
      <c r="B691" s="11" t="s">
        <v>26</v>
      </c>
      <c r="C691" s="11" t="s">
        <v>27</v>
      </c>
      <c r="D691" s="13" t="s">
        <v>310</v>
      </c>
      <c r="E691" s="12" t="s">
        <v>14362</v>
      </c>
      <c r="F691" s="13" t="s">
        <v>248</v>
      </c>
      <c r="G691" s="83">
        <v>12.5</v>
      </c>
      <c r="H691" s="83">
        <v>12.87</v>
      </c>
      <c r="I691" s="82">
        <v>1</v>
      </c>
      <c r="J691" s="81" t="s">
        <v>13725</v>
      </c>
      <c r="L691" s="83">
        <f t="shared" si="20"/>
        <v>12.5</v>
      </c>
      <c r="M691" s="83">
        <f t="shared" si="21"/>
        <v>12.87</v>
      </c>
    </row>
    <row r="692" spans="1:13" ht="14.4" hidden="1" x14ac:dyDescent="0.3">
      <c r="A692" s="10">
        <v>5028485</v>
      </c>
      <c r="B692" s="11" t="s">
        <v>26</v>
      </c>
      <c r="C692" s="11" t="s">
        <v>27</v>
      </c>
      <c r="D692" s="13" t="s">
        <v>6861</v>
      </c>
      <c r="E692" s="12" t="s">
        <v>14363</v>
      </c>
      <c r="F692" s="13" t="s">
        <v>8910</v>
      </c>
      <c r="G692" s="83">
        <v>65.14</v>
      </c>
      <c r="H692" s="83">
        <v>67.099999999999994</v>
      </c>
      <c r="I692" s="82">
        <v>1</v>
      </c>
      <c r="J692" s="81" t="s">
        <v>13725</v>
      </c>
      <c r="L692" s="83">
        <f t="shared" si="20"/>
        <v>65.14</v>
      </c>
      <c r="M692" s="83">
        <f t="shared" si="21"/>
        <v>67.099999999999994</v>
      </c>
    </row>
    <row r="693" spans="1:13" ht="14.4" hidden="1" x14ac:dyDescent="0.3">
      <c r="A693" s="10">
        <v>5028492</v>
      </c>
      <c r="B693" s="11" t="s">
        <v>26</v>
      </c>
      <c r="C693" s="11" t="s">
        <v>27</v>
      </c>
      <c r="D693" s="13" t="s">
        <v>6875</v>
      </c>
      <c r="E693" s="12" t="s">
        <v>14364</v>
      </c>
      <c r="F693" s="13" t="s">
        <v>8904</v>
      </c>
      <c r="G693" s="83">
        <v>35.07</v>
      </c>
      <c r="H693" s="83">
        <v>36.119999999999997</v>
      </c>
      <c r="I693" s="82">
        <v>1</v>
      </c>
      <c r="J693" s="81" t="s">
        <v>13725</v>
      </c>
      <c r="L693" s="83">
        <f t="shared" si="20"/>
        <v>35.07</v>
      </c>
      <c r="M693" s="83">
        <f t="shared" si="21"/>
        <v>36.119999999999997</v>
      </c>
    </row>
    <row r="694" spans="1:13" ht="14.4" hidden="1" x14ac:dyDescent="0.3">
      <c r="A694" s="10">
        <v>5028493</v>
      </c>
      <c r="B694" s="11" t="s">
        <v>26</v>
      </c>
      <c r="C694" s="11" t="s">
        <v>27</v>
      </c>
      <c r="D694" s="13" t="s">
        <v>6876</v>
      </c>
      <c r="E694" s="12" t="s">
        <v>14365</v>
      </c>
      <c r="F694" s="13" t="s">
        <v>8904</v>
      </c>
      <c r="G694" s="83">
        <v>65.14</v>
      </c>
      <c r="H694" s="83">
        <v>67.099999999999994</v>
      </c>
      <c r="I694" s="82">
        <v>1</v>
      </c>
      <c r="J694" s="81" t="s">
        <v>13725</v>
      </c>
      <c r="L694" s="83">
        <f t="shared" si="20"/>
        <v>65.14</v>
      </c>
      <c r="M694" s="83">
        <f t="shared" si="21"/>
        <v>67.099999999999994</v>
      </c>
    </row>
    <row r="695" spans="1:13" ht="14.4" hidden="1" x14ac:dyDescent="0.3">
      <c r="A695" s="10">
        <v>5028498</v>
      </c>
      <c r="B695" s="11" t="s">
        <v>26</v>
      </c>
      <c r="C695" s="11" t="s">
        <v>27</v>
      </c>
      <c r="D695" s="13" t="s">
        <v>6877</v>
      </c>
      <c r="E695" s="12" t="s">
        <v>14366</v>
      </c>
      <c r="F695" s="13" t="s">
        <v>8920</v>
      </c>
      <c r="G695" s="83">
        <v>15.01</v>
      </c>
      <c r="H695" s="83">
        <v>15.46</v>
      </c>
      <c r="I695" s="82">
        <v>1</v>
      </c>
      <c r="J695" s="81" t="s">
        <v>13725</v>
      </c>
      <c r="L695" s="83">
        <f t="shared" si="20"/>
        <v>15.01</v>
      </c>
      <c r="M695" s="83">
        <f t="shared" si="21"/>
        <v>15.46</v>
      </c>
    </row>
    <row r="696" spans="1:13" ht="14.4" hidden="1" x14ac:dyDescent="0.3">
      <c r="A696" s="10">
        <v>5028466</v>
      </c>
      <c r="B696" s="11" t="s">
        <v>26</v>
      </c>
      <c r="C696" s="11" t="s">
        <v>27</v>
      </c>
      <c r="D696" s="13" t="s">
        <v>6899</v>
      </c>
      <c r="E696" s="12" t="s">
        <v>14367</v>
      </c>
      <c r="F696" s="13" t="s">
        <v>8918</v>
      </c>
      <c r="G696" s="83">
        <v>35.07</v>
      </c>
      <c r="H696" s="83">
        <v>36.119999999999997</v>
      </c>
      <c r="I696" s="82">
        <v>1</v>
      </c>
      <c r="J696" s="81" t="s">
        <v>13725</v>
      </c>
      <c r="L696" s="83">
        <f t="shared" si="20"/>
        <v>35.07</v>
      </c>
      <c r="M696" s="83">
        <f t="shared" si="21"/>
        <v>36.119999999999997</v>
      </c>
    </row>
    <row r="697" spans="1:13" ht="14.4" hidden="1" x14ac:dyDescent="0.3">
      <c r="A697" s="10">
        <v>5028556</v>
      </c>
      <c r="B697" s="11" t="s">
        <v>26</v>
      </c>
      <c r="C697" s="11" t="s">
        <v>27</v>
      </c>
      <c r="D697" s="13" t="s">
        <v>6909</v>
      </c>
      <c r="E697" s="12" t="s">
        <v>14368</v>
      </c>
      <c r="F697" s="13" t="s">
        <v>8922</v>
      </c>
      <c r="G697" s="83">
        <v>40.090000000000003</v>
      </c>
      <c r="H697" s="83">
        <v>41.29</v>
      </c>
      <c r="I697" s="82">
        <v>1</v>
      </c>
      <c r="J697" s="81" t="s">
        <v>13725</v>
      </c>
      <c r="L697" s="83">
        <f t="shared" si="20"/>
        <v>40.090000000000003</v>
      </c>
      <c r="M697" s="83">
        <f t="shared" si="21"/>
        <v>41.29</v>
      </c>
    </row>
    <row r="698" spans="1:13" ht="14.4" hidden="1" x14ac:dyDescent="0.3">
      <c r="A698" s="10">
        <v>5028566</v>
      </c>
      <c r="B698" s="11" t="s">
        <v>26</v>
      </c>
      <c r="C698" s="11" t="s">
        <v>27</v>
      </c>
      <c r="D698" s="13" t="s">
        <v>6927</v>
      </c>
      <c r="E698" s="12" t="s">
        <v>14369</v>
      </c>
      <c r="F698" s="13" t="s">
        <v>8904</v>
      </c>
      <c r="G698" s="83">
        <v>18.03</v>
      </c>
      <c r="H698" s="83">
        <v>18.57</v>
      </c>
      <c r="I698" s="82">
        <v>1</v>
      </c>
      <c r="J698" s="81" t="s">
        <v>13725</v>
      </c>
      <c r="L698" s="83">
        <f t="shared" si="20"/>
        <v>18.03</v>
      </c>
      <c r="M698" s="83">
        <f t="shared" si="21"/>
        <v>18.57</v>
      </c>
    </row>
    <row r="699" spans="1:13" ht="14.4" hidden="1" x14ac:dyDescent="0.3">
      <c r="A699" s="10">
        <v>5028568</v>
      </c>
      <c r="B699" s="11" t="s">
        <v>26</v>
      </c>
      <c r="C699" s="11" t="s">
        <v>27</v>
      </c>
      <c r="D699" s="13" t="s">
        <v>6929</v>
      </c>
      <c r="E699" s="12" t="s">
        <v>14370</v>
      </c>
      <c r="F699" s="13" t="s">
        <v>8904</v>
      </c>
      <c r="G699" s="83">
        <v>70.16</v>
      </c>
      <c r="H699" s="83">
        <v>72.27</v>
      </c>
      <c r="I699" s="82">
        <v>1</v>
      </c>
      <c r="J699" s="81" t="s">
        <v>13725</v>
      </c>
      <c r="L699" s="83">
        <f t="shared" si="20"/>
        <v>70.16</v>
      </c>
      <c r="M699" s="83">
        <f t="shared" si="21"/>
        <v>72.27</v>
      </c>
    </row>
    <row r="700" spans="1:13" ht="14.4" hidden="1" x14ac:dyDescent="0.3">
      <c r="A700" s="10">
        <v>5012989</v>
      </c>
      <c r="B700" s="11" t="s">
        <v>26</v>
      </c>
      <c r="C700" s="11" t="s">
        <v>27</v>
      </c>
      <c r="D700" s="13" t="s">
        <v>6940</v>
      </c>
      <c r="E700" s="12" t="s">
        <v>14371</v>
      </c>
      <c r="F700" s="13" t="s">
        <v>8901</v>
      </c>
      <c r="G700" s="83">
        <v>40.090000000000003</v>
      </c>
      <c r="H700" s="83">
        <v>41.29</v>
      </c>
      <c r="I700" s="82">
        <v>1</v>
      </c>
      <c r="J700" s="81" t="s">
        <v>13725</v>
      </c>
      <c r="L700" s="83">
        <f t="shared" si="20"/>
        <v>40.090000000000003</v>
      </c>
      <c r="M700" s="83">
        <f t="shared" si="21"/>
        <v>41.29</v>
      </c>
    </row>
    <row r="701" spans="1:13" ht="14.4" hidden="1" x14ac:dyDescent="0.3">
      <c r="A701" s="10">
        <v>5028529</v>
      </c>
      <c r="B701" s="11" t="s">
        <v>26</v>
      </c>
      <c r="C701" s="11" t="s">
        <v>27</v>
      </c>
      <c r="D701" s="13" t="s">
        <v>6949</v>
      </c>
      <c r="E701" s="12" t="s">
        <v>14372</v>
      </c>
      <c r="F701" s="13" t="s">
        <v>8923</v>
      </c>
      <c r="G701" s="83">
        <v>40.090000000000003</v>
      </c>
      <c r="H701" s="83">
        <v>41.29</v>
      </c>
      <c r="I701" s="82">
        <v>1</v>
      </c>
      <c r="J701" s="81" t="s">
        <v>13725</v>
      </c>
      <c r="L701" s="83">
        <f t="shared" si="20"/>
        <v>40.090000000000003</v>
      </c>
      <c r="M701" s="83">
        <f t="shared" si="21"/>
        <v>41.29</v>
      </c>
    </row>
    <row r="702" spans="1:13" ht="14.4" hidden="1" x14ac:dyDescent="0.3">
      <c r="A702" s="10">
        <v>5028540</v>
      </c>
      <c r="B702" s="11" t="s">
        <v>26</v>
      </c>
      <c r="C702" s="11" t="s">
        <v>27</v>
      </c>
      <c r="D702" s="13" t="s">
        <v>6957</v>
      </c>
      <c r="E702" s="12" t="s">
        <v>14373</v>
      </c>
      <c r="F702" s="13" t="s">
        <v>8918</v>
      </c>
      <c r="G702" s="83">
        <v>40.090000000000003</v>
      </c>
      <c r="H702" s="83">
        <v>41.29</v>
      </c>
      <c r="I702" s="82">
        <v>1</v>
      </c>
      <c r="J702" s="81" t="s">
        <v>13725</v>
      </c>
      <c r="L702" s="83">
        <f t="shared" si="20"/>
        <v>40.090000000000003</v>
      </c>
      <c r="M702" s="83">
        <f t="shared" si="21"/>
        <v>41.29</v>
      </c>
    </row>
    <row r="703" spans="1:13" ht="14.4" hidden="1" x14ac:dyDescent="0.3">
      <c r="A703" s="10">
        <v>5040852</v>
      </c>
      <c r="B703" s="11" t="s">
        <v>26</v>
      </c>
      <c r="C703" s="11" t="s">
        <v>27</v>
      </c>
      <c r="D703" s="13" t="s">
        <v>6963</v>
      </c>
      <c r="E703" s="12" t="s">
        <v>14374</v>
      </c>
      <c r="F703" s="13" t="s">
        <v>252</v>
      </c>
      <c r="G703" s="83">
        <v>21</v>
      </c>
      <c r="H703" s="83">
        <v>21.63</v>
      </c>
      <c r="I703" s="82">
        <v>1</v>
      </c>
      <c r="J703" s="81" t="s">
        <v>13725</v>
      </c>
      <c r="L703" s="83">
        <f t="shared" si="20"/>
        <v>21</v>
      </c>
      <c r="M703" s="83">
        <f t="shared" si="21"/>
        <v>21.63</v>
      </c>
    </row>
    <row r="704" spans="1:13" ht="14.4" hidden="1" x14ac:dyDescent="0.3">
      <c r="A704" s="10">
        <v>5051842</v>
      </c>
      <c r="B704" s="11" t="s">
        <v>26</v>
      </c>
      <c r="C704" s="11" t="s">
        <v>27</v>
      </c>
      <c r="D704" s="13" t="s">
        <v>6964</v>
      </c>
      <c r="E704" s="12" t="s">
        <v>14375</v>
      </c>
      <c r="F704" s="13" t="s">
        <v>252</v>
      </c>
      <c r="G704" s="83">
        <v>42.94</v>
      </c>
      <c r="H704" s="83">
        <v>44.23</v>
      </c>
      <c r="I704" s="82">
        <v>1</v>
      </c>
      <c r="J704" s="81" t="s">
        <v>13725</v>
      </c>
      <c r="L704" s="83">
        <f t="shared" si="20"/>
        <v>42.94</v>
      </c>
      <c r="M704" s="83">
        <f t="shared" si="21"/>
        <v>44.23</v>
      </c>
    </row>
    <row r="705" spans="1:13" ht="14.4" hidden="1" x14ac:dyDescent="0.3">
      <c r="A705" s="10">
        <v>5028826</v>
      </c>
      <c r="B705" s="11" t="s">
        <v>26</v>
      </c>
      <c r="C705" s="11" t="s">
        <v>27</v>
      </c>
      <c r="D705" s="13" t="s">
        <v>6966</v>
      </c>
      <c r="E705" s="12" t="s">
        <v>14376</v>
      </c>
      <c r="F705" s="13" t="s">
        <v>8912</v>
      </c>
      <c r="G705" s="83">
        <v>40.700000000000003</v>
      </c>
      <c r="H705" s="83">
        <v>41.92</v>
      </c>
      <c r="I705" s="82">
        <v>1</v>
      </c>
      <c r="J705" s="81" t="s">
        <v>13725</v>
      </c>
      <c r="L705" s="83">
        <f t="shared" si="20"/>
        <v>40.700000000000003</v>
      </c>
      <c r="M705" s="83">
        <f t="shared" si="21"/>
        <v>41.92</v>
      </c>
    </row>
    <row r="706" spans="1:13" ht="14.4" hidden="1" x14ac:dyDescent="0.3">
      <c r="A706" s="10">
        <v>5028828</v>
      </c>
      <c r="B706" s="11" t="s">
        <v>26</v>
      </c>
      <c r="C706" s="11" t="s">
        <v>27</v>
      </c>
      <c r="D706" s="13" t="s">
        <v>6968</v>
      </c>
      <c r="E706" s="12" t="s">
        <v>14377</v>
      </c>
      <c r="F706" s="13" t="s">
        <v>254</v>
      </c>
      <c r="G706" s="83">
        <v>18.309999999999999</v>
      </c>
      <c r="H706" s="83">
        <v>18.86</v>
      </c>
      <c r="I706" s="82">
        <v>1</v>
      </c>
      <c r="J706" s="81" t="s">
        <v>13725</v>
      </c>
      <c r="L706" s="83">
        <f t="shared" si="20"/>
        <v>18.309999999999999</v>
      </c>
      <c r="M706" s="83">
        <f t="shared" si="21"/>
        <v>18.86</v>
      </c>
    </row>
    <row r="707" spans="1:13" ht="14.4" hidden="1" x14ac:dyDescent="0.3">
      <c r="A707" s="10">
        <v>5028829</v>
      </c>
      <c r="B707" s="11" t="s">
        <v>26</v>
      </c>
      <c r="C707" s="11" t="s">
        <v>27</v>
      </c>
      <c r="D707" s="13" t="s">
        <v>6969</v>
      </c>
      <c r="E707" s="12" t="s">
        <v>14378</v>
      </c>
      <c r="F707" s="13" t="s">
        <v>254</v>
      </c>
      <c r="G707" s="83">
        <v>40.700000000000003</v>
      </c>
      <c r="H707" s="83">
        <v>41.92</v>
      </c>
      <c r="I707" s="82">
        <v>1</v>
      </c>
      <c r="J707" s="81" t="s">
        <v>13725</v>
      </c>
      <c r="L707" s="83">
        <f t="shared" ref="L707:L770" si="22">SUM(G707*I707)</f>
        <v>40.700000000000003</v>
      </c>
      <c r="M707" s="83">
        <f t="shared" ref="M707:M770" si="23">SUM(H707*I707)</f>
        <v>41.92</v>
      </c>
    </row>
    <row r="708" spans="1:13" ht="14.4" hidden="1" x14ac:dyDescent="0.3">
      <c r="A708" s="10">
        <v>5028796</v>
      </c>
      <c r="B708" s="11" t="s">
        <v>26</v>
      </c>
      <c r="C708" s="11" t="s">
        <v>27</v>
      </c>
      <c r="D708" s="13" t="s">
        <v>6995</v>
      </c>
      <c r="E708" s="12" t="s">
        <v>14379</v>
      </c>
      <c r="F708" s="13" t="s">
        <v>8904</v>
      </c>
      <c r="G708" s="83">
        <v>34.24</v>
      </c>
      <c r="H708" s="83">
        <v>35.26</v>
      </c>
      <c r="I708" s="82">
        <v>1</v>
      </c>
      <c r="J708" s="81" t="s">
        <v>13725</v>
      </c>
      <c r="L708" s="83">
        <f t="shared" si="22"/>
        <v>34.24</v>
      </c>
      <c r="M708" s="83">
        <f t="shared" si="23"/>
        <v>35.26</v>
      </c>
    </row>
    <row r="709" spans="1:13" ht="14.4" hidden="1" x14ac:dyDescent="0.3">
      <c r="A709" s="10">
        <v>5028786</v>
      </c>
      <c r="B709" s="11" t="s">
        <v>26</v>
      </c>
      <c r="C709" s="11" t="s">
        <v>27</v>
      </c>
      <c r="D709" s="13" t="s">
        <v>7002</v>
      </c>
      <c r="E709" s="12" t="s">
        <v>14380</v>
      </c>
      <c r="F709" s="13" t="s">
        <v>8901</v>
      </c>
      <c r="G709" s="83">
        <v>14.67</v>
      </c>
      <c r="H709" s="83">
        <v>15.11</v>
      </c>
      <c r="I709" s="82">
        <v>1</v>
      </c>
      <c r="J709" s="81" t="s">
        <v>13725</v>
      </c>
      <c r="L709" s="83">
        <f t="shared" si="22"/>
        <v>14.67</v>
      </c>
      <c r="M709" s="83">
        <f t="shared" si="23"/>
        <v>15.11</v>
      </c>
    </row>
    <row r="710" spans="1:13" ht="14.4" hidden="1" x14ac:dyDescent="0.3">
      <c r="A710" s="10">
        <v>5028780</v>
      </c>
      <c r="B710" s="11" t="s">
        <v>26</v>
      </c>
      <c r="C710" s="11" t="s">
        <v>27</v>
      </c>
      <c r="D710" s="13" t="s">
        <v>7006</v>
      </c>
      <c r="E710" s="12" t="s">
        <v>14381</v>
      </c>
      <c r="F710" s="13" t="s">
        <v>8918</v>
      </c>
      <c r="G710" s="83">
        <v>14.67</v>
      </c>
      <c r="H710" s="83">
        <v>15.11</v>
      </c>
      <c r="I710" s="82">
        <v>1</v>
      </c>
      <c r="J710" s="81" t="s">
        <v>13725</v>
      </c>
      <c r="L710" s="83">
        <f t="shared" si="22"/>
        <v>14.67</v>
      </c>
      <c r="M710" s="83">
        <f t="shared" si="23"/>
        <v>15.11</v>
      </c>
    </row>
    <row r="711" spans="1:13" ht="14.4" hidden="1" x14ac:dyDescent="0.3">
      <c r="A711" s="10">
        <v>5028778</v>
      </c>
      <c r="B711" s="11" t="s">
        <v>26</v>
      </c>
      <c r="C711" s="11" t="s">
        <v>27</v>
      </c>
      <c r="D711" s="13" t="s">
        <v>7007</v>
      </c>
      <c r="E711" s="12" t="s">
        <v>14382</v>
      </c>
      <c r="F711" s="13" t="s">
        <v>8899</v>
      </c>
      <c r="G711" s="83">
        <v>34.24</v>
      </c>
      <c r="H711" s="83">
        <v>35.26</v>
      </c>
      <c r="I711" s="82">
        <v>1</v>
      </c>
      <c r="J711" s="81" t="s">
        <v>13725</v>
      </c>
      <c r="L711" s="83">
        <f t="shared" si="22"/>
        <v>34.24</v>
      </c>
      <c r="M711" s="83">
        <f t="shared" si="23"/>
        <v>35.26</v>
      </c>
    </row>
    <row r="712" spans="1:13" ht="14.4" hidden="1" x14ac:dyDescent="0.3">
      <c r="A712" s="10">
        <v>6047646</v>
      </c>
      <c r="B712" s="11" t="s">
        <v>26</v>
      </c>
      <c r="C712" s="11" t="s">
        <v>27</v>
      </c>
      <c r="D712" s="13" t="s">
        <v>7023</v>
      </c>
      <c r="E712" s="12" t="s">
        <v>14383</v>
      </c>
      <c r="F712" s="13" t="s">
        <v>8909</v>
      </c>
      <c r="G712" s="83">
        <v>5.07</v>
      </c>
      <c r="H712" s="83">
        <v>5.22</v>
      </c>
      <c r="I712" s="82">
        <v>1</v>
      </c>
      <c r="J712" s="81" t="s">
        <v>13725</v>
      </c>
      <c r="L712" s="83">
        <f t="shared" si="22"/>
        <v>5.07</v>
      </c>
      <c r="M712" s="83">
        <f t="shared" si="23"/>
        <v>5.22</v>
      </c>
    </row>
    <row r="713" spans="1:13" ht="14.4" hidden="1" x14ac:dyDescent="0.3">
      <c r="A713" s="10">
        <v>5092568</v>
      </c>
      <c r="B713" s="11" t="s">
        <v>26</v>
      </c>
      <c r="C713" s="11" t="s">
        <v>27</v>
      </c>
      <c r="D713" s="13" t="s">
        <v>7033</v>
      </c>
      <c r="E713" s="12" t="s">
        <v>14384</v>
      </c>
      <c r="F713" s="13"/>
      <c r="G713" s="83">
        <v>19.87</v>
      </c>
      <c r="H713" s="83">
        <v>20.47</v>
      </c>
      <c r="I713" s="82">
        <v>1</v>
      </c>
      <c r="J713" s="81" t="s">
        <v>13725</v>
      </c>
      <c r="L713" s="83">
        <f t="shared" si="22"/>
        <v>19.87</v>
      </c>
      <c r="M713" s="83">
        <f t="shared" si="23"/>
        <v>20.47</v>
      </c>
    </row>
    <row r="714" spans="1:13" ht="14.4" hidden="1" x14ac:dyDescent="0.3">
      <c r="A714" s="10">
        <v>5038012</v>
      </c>
      <c r="B714" s="11" t="s">
        <v>26</v>
      </c>
      <c r="C714" s="11" t="s">
        <v>27</v>
      </c>
      <c r="D714" s="13" t="s">
        <v>7040</v>
      </c>
      <c r="E714" s="12" t="s">
        <v>14385</v>
      </c>
      <c r="F714" s="13"/>
      <c r="G714" s="83">
        <v>31.5</v>
      </c>
      <c r="H714" s="83">
        <v>32.44</v>
      </c>
      <c r="I714" s="82">
        <v>1</v>
      </c>
      <c r="J714" s="81" t="s">
        <v>13725</v>
      </c>
      <c r="L714" s="83">
        <f t="shared" si="22"/>
        <v>31.5</v>
      </c>
      <c r="M714" s="83">
        <f t="shared" si="23"/>
        <v>32.44</v>
      </c>
    </row>
    <row r="715" spans="1:13" ht="14.4" hidden="1" x14ac:dyDescent="0.3">
      <c r="A715" s="10">
        <v>5092565</v>
      </c>
      <c r="B715" s="11" t="s">
        <v>26</v>
      </c>
      <c r="C715" s="11" t="s">
        <v>27</v>
      </c>
      <c r="D715" s="13" t="s">
        <v>7048</v>
      </c>
      <c r="E715" s="12" t="s">
        <v>14386</v>
      </c>
      <c r="F715" s="13"/>
      <c r="G715" s="83">
        <v>19.87</v>
      </c>
      <c r="H715" s="83">
        <v>20.47</v>
      </c>
      <c r="I715" s="82">
        <v>1</v>
      </c>
      <c r="J715" s="81" t="s">
        <v>13725</v>
      </c>
      <c r="L715" s="83">
        <f t="shared" si="22"/>
        <v>19.87</v>
      </c>
      <c r="M715" s="83">
        <f t="shared" si="23"/>
        <v>20.47</v>
      </c>
    </row>
    <row r="716" spans="1:13" ht="14.4" hidden="1" x14ac:dyDescent="0.3">
      <c r="A716" s="10">
        <v>6033646</v>
      </c>
      <c r="B716" s="11" t="s">
        <v>26</v>
      </c>
      <c r="C716" s="11" t="s">
        <v>27</v>
      </c>
      <c r="D716" s="13" t="s">
        <v>838</v>
      </c>
      <c r="E716" s="12" t="s">
        <v>14387</v>
      </c>
      <c r="F716" s="13"/>
      <c r="G716" s="83">
        <v>15</v>
      </c>
      <c r="H716" s="83">
        <v>15.45</v>
      </c>
      <c r="I716" s="82">
        <v>1</v>
      </c>
      <c r="J716" s="81" t="s">
        <v>13725</v>
      </c>
      <c r="L716" s="83">
        <f t="shared" si="22"/>
        <v>15</v>
      </c>
      <c r="M716" s="83">
        <f t="shared" si="23"/>
        <v>15.45</v>
      </c>
    </row>
    <row r="717" spans="1:13" ht="14.4" hidden="1" x14ac:dyDescent="0.3">
      <c r="A717" s="10">
        <v>6041137</v>
      </c>
      <c r="B717" s="11" t="s">
        <v>26</v>
      </c>
      <c r="C717" s="11" t="s">
        <v>27</v>
      </c>
      <c r="D717" s="13" t="s">
        <v>53</v>
      </c>
      <c r="E717" s="12" t="s">
        <v>14388</v>
      </c>
      <c r="F717" s="13"/>
      <c r="G717" s="83">
        <v>4.9800000000000004</v>
      </c>
      <c r="H717" s="83">
        <v>5.13</v>
      </c>
      <c r="I717" s="82">
        <v>1</v>
      </c>
      <c r="J717" s="81" t="s">
        <v>13725</v>
      </c>
      <c r="L717" s="83">
        <f t="shared" si="22"/>
        <v>4.9800000000000004</v>
      </c>
      <c r="M717" s="83">
        <f t="shared" si="23"/>
        <v>5.13</v>
      </c>
    </row>
    <row r="718" spans="1:13" ht="14.4" hidden="1" x14ac:dyDescent="0.3">
      <c r="A718" s="10">
        <v>6041145</v>
      </c>
      <c r="B718" s="11" t="s">
        <v>26</v>
      </c>
      <c r="C718" s="11" t="s">
        <v>27</v>
      </c>
      <c r="D718" s="13" t="s">
        <v>55</v>
      </c>
      <c r="E718" s="12" t="s">
        <v>14389</v>
      </c>
      <c r="F718" s="13"/>
      <c r="G718" s="83">
        <v>11</v>
      </c>
      <c r="H718" s="83">
        <v>11.33</v>
      </c>
      <c r="I718" s="82">
        <v>1</v>
      </c>
      <c r="J718" s="81" t="s">
        <v>13725</v>
      </c>
      <c r="L718" s="83">
        <f t="shared" si="22"/>
        <v>11</v>
      </c>
      <c r="M718" s="83">
        <f t="shared" si="23"/>
        <v>11.33</v>
      </c>
    </row>
    <row r="719" spans="1:13" ht="14.4" hidden="1" x14ac:dyDescent="0.3">
      <c r="A719" s="10">
        <v>6046436</v>
      </c>
      <c r="B719" s="11" t="s">
        <v>26</v>
      </c>
      <c r="C719" s="11" t="s">
        <v>27</v>
      </c>
      <c r="D719" s="13" t="s">
        <v>56</v>
      </c>
      <c r="E719" s="12" t="s">
        <v>14390</v>
      </c>
      <c r="F719" s="13"/>
      <c r="G719" s="83">
        <v>9</v>
      </c>
      <c r="H719" s="83">
        <v>9.27</v>
      </c>
      <c r="I719" s="82">
        <v>1</v>
      </c>
      <c r="J719" s="81" t="s">
        <v>13725</v>
      </c>
      <c r="L719" s="83">
        <f t="shared" si="22"/>
        <v>9</v>
      </c>
      <c r="M719" s="83">
        <f t="shared" si="23"/>
        <v>9.27</v>
      </c>
    </row>
    <row r="720" spans="1:13" ht="14.4" hidden="1" x14ac:dyDescent="0.3">
      <c r="A720" s="10">
        <v>6041628</v>
      </c>
      <c r="B720" s="11" t="s">
        <v>26</v>
      </c>
      <c r="C720" s="11" t="s">
        <v>27</v>
      </c>
      <c r="D720" s="13" t="s">
        <v>1209</v>
      </c>
      <c r="E720" s="12" t="s">
        <v>14391</v>
      </c>
      <c r="F720" s="13"/>
      <c r="G720" s="83">
        <v>5.86</v>
      </c>
      <c r="H720" s="83">
        <v>6.04</v>
      </c>
      <c r="I720" s="82">
        <v>1</v>
      </c>
      <c r="J720" s="81" t="s">
        <v>13725</v>
      </c>
      <c r="L720" s="83">
        <f t="shared" si="22"/>
        <v>5.86</v>
      </c>
      <c r="M720" s="83">
        <f t="shared" si="23"/>
        <v>6.04</v>
      </c>
    </row>
    <row r="721" spans="1:13" ht="14.4" hidden="1" x14ac:dyDescent="0.3">
      <c r="A721" s="10">
        <v>6041548</v>
      </c>
      <c r="B721" s="11" t="s">
        <v>26</v>
      </c>
      <c r="C721" s="11" t="s">
        <v>27</v>
      </c>
      <c r="D721" s="13" t="s">
        <v>68</v>
      </c>
      <c r="E721" s="12" t="s">
        <v>14392</v>
      </c>
      <c r="F721" s="13"/>
      <c r="G721" s="83">
        <v>3.5</v>
      </c>
      <c r="H721" s="83">
        <v>3.61</v>
      </c>
      <c r="I721" s="82">
        <v>1</v>
      </c>
      <c r="J721" s="81" t="s">
        <v>13725</v>
      </c>
      <c r="L721" s="83">
        <f t="shared" si="22"/>
        <v>3.5</v>
      </c>
      <c r="M721" s="83">
        <f t="shared" si="23"/>
        <v>3.61</v>
      </c>
    </row>
    <row r="722" spans="1:13" ht="14.4" hidden="1" x14ac:dyDescent="0.3">
      <c r="A722" s="10">
        <v>6054184</v>
      </c>
      <c r="B722" s="11" t="s">
        <v>26</v>
      </c>
      <c r="C722" s="11" t="s">
        <v>27</v>
      </c>
      <c r="D722" s="13" t="s">
        <v>1426</v>
      </c>
      <c r="E722" s="12" t="s">
        <v>14393</v>
      </c>
      <c r="F722" s="13"/>
      <c r="G722" s="83">
        <v>33.35</v>
      </c>
      <c r="H722" s="83">
        <v>34.35</v>
      </c>
      <c r="I722" s="82">
        <v>1</v>
      </c>
      <c r="J722" s="81" t="s">
        <v>13725</v>
      </c>
      <c r="L722" s="83">
        <f t="shared" si="22"/>
        <v>33.35</v>
      </c>
      <c r="M722" s="83">
        <f t="shared" si="23"/>
        <v>34.35</v>
      </c>
    </row>
    <row r="723" spans="1:13" ht="14.4" hidden="1" x14ac:dyDescent="0.3">
      <c r="A723" s="10">
        <v>6046274</v>
      </c>
      <c r="B723" s="11" t="s">
        <v>26</v>
      </c>
      <c r="C723" s="11" t="s">
        <v>27</v>
      </c>
      <c r="D723" s="13" t="s">
        <v>1560</v>
      </c>
      <c r="E723" s="12" t="s">
        <v>14394</v>
      </c>
      <c r="F723" s="13"/>
      <c r="G723" s="83">
        <v>26.68</v>
      </c>
      <c r="H723" s="83">
        <v>27.48</v>
      </c>
      <c r="I723" s="82">
        <v>1</v>
      </c>
      <c r="J723" s="81" t="s">
        <v>13725</v>
      </c>
      <c r="L723" s="83">
        <f t="shared" si="22"/>
        <v>26.68</v>
      </c>
      <c r="M723" s="83">
        <f t="shared" si="23"/>
        <v>27.48</v>
      </c>
    </row>
    <row r="724" spans="1:13" ht="14.4" hidden="1" x14ac:dyDescent="0.3">
      <c r="A724" s="10">
        <v>6040567</v>
      </c>
      <c r="B724" s="11" t="s">
        <v>26</v>
      </c>
      <c r="C724" s="11" t="s">
        <v>27</v>
      </c>
      <c r="D724" s="13" t="s">
        <v>2009</v>
      </c>
      <c r="E724" s="12" t="s">
        <v>14395</v>
      </c>
      <c r="F724" s="13"/>
      <c r="G724" s="83">
        <v>9.5</v>
      </c>
      <c r="H724" s="83">
        <v>9.7850000000000001</v>
      </c>
      <c r="I724" s="82">
        <v>1</v>
      </c>
      <c r="J724" s="81" t="s">
        <v>13725</v>
      </c>
      <c r="L724" s="83">
        <f t="shared" si="22"/>
        <v>9.5</v>
      </c>
      <c r="M724" s="83">
        <f t="shared" si="23"/>
        <v>9.7850000000000001</v>
      </c>
    </row>
    <row r="725" spans="1:13" ht="14.4" hidden="1" x14ac:dyDescent="0.3">
      <c r="A725" s="10">
        <v>6049279</v>
      </c>
      <c r="B725" s="11" t="s">
        <v>26</v>
      </c>
      <c r="C725" s="11" t="s">
        <v>27</v>
      </c>
      <c r="D725" s="13" t="s">
        <v>2015</v>
      </c>
      <c r="E725" s="12" t="s">
        <v>14396</v>
      </c>
      <c r="F725" s="13"/>
      <c r="G725" s="83">
        <v>3.25</v>
      </c>
      <c r="H725" s="83">
        <v>3.3475000000000001</v>
      </c>
      <c r="I725" s="82">
        <v>1</v>
      </c>
      <c r="J725" s="81" t="s">
        <v>13725</v>
      </c>
      <c r="L725" s="83">
        <f t="shared" si="22"/>
        <v>3.25</v>
      </c>
      <c r="M725" s="83">
        <f t="shared" si="23"/>
        <v>3.3475000000000001</v>
      </c>
    </row>
    <row r="726" spans="1:13" ht="14.4" hidden="1" x14ac:dyDescent="0.3">
      <c r="A726" s="10">
        <v>6042348</v>
      </c>
      <c r="B726" s="11" t="s">
        <v>26</v>
      </c>
      <c r="C726" s="11" t="s">
        <v>27</v>
      </c>
      <c r="D726" s="13" t="s">
        <v>2850</v>
      </c>
      <c r="E726" s="12" t="s">
        <v>14397</v>
      </c>
      <c r="F726" s="13"/>
      <c r="G726" s="83">
        <v>7.5</v>
      </c>
      <c r="H726" s="83">
        <v>7.73</v>
      </c>
      <c r="I726" s="82">
        <v>1</v>
      </c>
      <c r="J726" s="81" t="s">
        <v>13725</v>
      </c>
      <c r="L726" s="83">
        <f t="shared" si="22"/>
        <v>7.5</v>
      </c>
      <c r="M726" s="83">
        <f t="shared" si="23"/>
        <v>7.73</v>
      </c>
    </row>
    <row r="727" spans="1:13" ht="14.4" hidden="1" x14ac:dyDescent="0.3">
      <c r="A727" s="10">
        <v>6041046</v>
      </c>
      <c r="B727" s="11" t="s">
        <v>26</v>
      </c>
      <c r="C727" s="11" t="s">
        <v>27</v>
      </c>
      <c r="D727" s="13" t="s">
        <v>4532</v>
      </c>
      <c r="E727" s="12" t="s">
        <v>14398</v>
      </c>
      <c r="F727" s="13"/>
      <c r="G727" s="83">
        <v>12.41</v>
      </c>
      <c r="H727" s="83">
        <v>12.78</v>
      </c>
      <c r="I727" s="82">
        <v>1</v>
      </c>
      <c r="J727" s="81" t="s">
        <v>13725</v>
      </c>
      <c r="L727" s="83">
        <f t="shared" si="22"/>
        <v>12.41</v>
      </c>
      <c r="M727" s="83">
        <f t="shared" si="23"/>
        <v>12.78</v>
      </c>
    </row>
    <row r="728" spans="1:13" ht="14.4" hidden="1" x14ac:dyDescent="0.3">
      <c r="A728" s="10">
        <v>6041062</v>
      </c>
      <c r="B728" s="11" t="s">
        <v>26</v>
      </c>
      <c r="C728" s="11" t="s">
        <v>27</v>
      </c>
      <c r="D728" s="13" t="s">
        <v>152</v>
      </c>
      <c r="E728" s="12" t="s">
        <v>14399</v>
      </c>
      <c r="F728" s="13"/>
      <c r="G728" s="83">
        <v>6.33</v>
      </c>
      <c r="H728" s="83">
        <v>6.52</v>
      </c>
      <c r="I728" s="82">
        <v>1</v>
      </c>
      <c r="J728" s="81" t="s">
        <v>13725</v>
      </c>
      <c r="L728" s="83">
        <f t="shared" si="22"/>
        <v>6.33</v>
      </c>
      <c r="M728" s="83">
        <f t="shared" si="23"/>
        <v>6.52</v>
      </c>
    </row>
    <row r="729" spans="1:13" ht="14.4" hidden="1" x14ac:dyDescent="0.3">
      <c r="A729" s="10">
        <v>6041077</v>
      </c>
      <c r="B729" s="11" t="s">
        <v>26</v>
      </c>
      <c r="C729" s="11" t="s">
        <v>27</v>
      </c>
      <c r="D729" s="13" t="s">
        <v>155</v>
      </c>
      <c r="E729" s="12" t="s">
        <v>14400</v>
      </c>
      <c r="F729" s="13"/>
      <c r="G729" s="83">
        <v>64.05</v>
      </c>
      <c r="H729" s="83">
        <v>65.97</v>
      </c>
      <c r="I729" s="82">
        <v>1</v>
      </c>
      <c r="J729" s="81" t="s">
        <v>13725</v>
      </c>
      <c r="L729" s="83">
        <f t="shared" si="22"/>
        <v>64.05</v>
      </c>
      <c r="M729" s="83">
        <f t="shared" si="23"/>
        <v>65.97</v>
      </c>
    </row>
    <row r="730" spans="1:13" ht="14.4" hidden="1" x14ac:dyDescent="0.3">
      <c r="A730" s="10">
        <v>6042182</v>
      </c>
      <c r="B730" s="11" t="s">
        <v>26</v>
      </c>
      <c r="C730" s="11" t="s">
        <v>27</v>
      </c>
      <c r="D730" s="13" t="s">
        <v>178</v>
      </c>
      <c r="E730" s="12" t="s">
        <v>14401</v>
      </c>
      <c r="F730" s="13"/>
      <c r="G730" s="83">
        <v>6.49</v>
      </c>
      <c r="H730" s="83">
        <v>6.68</v>
      </c>
      <c r="I730" s="82">
        <v>1</v>
      </c>
      <c r="J730" s="81" t="s">
        <v>13725</v>
      </c>
      <c r="L730" s="83">
        <f t="shared" si="22"/>
        <v>6.49</v>
      </c>
      <c r="M730" s="83">
        <f t="shared" si="23"/>
        <v>6.68</v>
      </c>
    </row>
    <row r="731" spans="1:13" ht="14.4" hidden="1" x14ac:dyDescent="0.3">
      <c r="A731" s="10">
        <v>6042132</v>
      </c>
      <c r="B731" s="11" t="s">
        <v>26</v>
      </c>
      <c r="C731" s="11" t="s">
        <v>27</v>
      </c>
      <c r="D731" s="13" t="s">
        <v>5584</v>
      </c>
      <c r="E731" s="12" t="s">
        <v>14402</v>
      </c>
      <c r="F731" s="13"/>
      <c r="G731" s="83">
        <v>0.47</v>
      </c>
      <c r="H731" s="83">
        <v>0.48</v>
      </c>
      <c r="I731" s="82">
        <v>1</v>
      </c>
      <c r="J731" s="81" t="s">
        <v>13725</v>
      </c>
      <c r="L731" s="83">
        <f t="shared" si="22"/>
        <v>0.47</v>
      </c>
      <c r="M731" s="83">
        <f t="shared" si="23"/>
        <v>0.48</v>
      </c>
    </row>
    <row r="732" spans="1:13" ht="14.4" hidden="1" x14ac:dyDescent="0.3">
      <c r="A732" s="10">
        <v>6041964</v>
      </c>
      <c r="B732" s="11" t="s">
        <v>26</v>
      </c>
      <c r="C732" s="11" t="s">
        <v>27</v>
      </c>
      <c r="D732" s="13" t="s">
        <v>6166</v>
      </c>
      <c r="E732" s="12" t="s">
        <v>14403</v>
      </c>
      <c r="F732" s="13"/>
      <c r="G732" s="83">
        <v>6.12</v>
      </c>
      <c r="H732" s="83">
        <v>6.3</v>
      </c>
      <c r="I732" s="82">
        <v>1</v>
      </c>
      <c r="J732" s="81" t="s">
        <v>13725</v>
      </c>
      <c r="L732" s="83">
        <f t="shared" si="22"/>
        <v>6.12</v>
      </c>
      <c r="M732" s="83">
        <f t="shared" si="23"/>
        <v>6.3</v>
      </c>
    </row>
    <row r="733" spans="1:13" ht="14.4" hidden="1" x14ac:dyDescent="0.3">
      <c r="A733" s="10">
        <v>6041954</v>
      </c>
      <c r="B733" s="11" t="s">
        <v>26</v>
      </c>
      <c r="C733" s="11" t="s">
        <v>27</v>
      </c>
      <c r="D733" s="13" t="s">
        <v>6174</v>
      </c>
      <c r="E733" s="12" t="s">
        <v>14404</v>
      </c>
      <c r="F733" s="13"/>
      <c r="G733" s="83">
        <v>7.17</v>
      </c>
      <c r="H733" s="83">
        <v>7.39</v>
      </c>
      <c r="I733" s="82">
        <v>1</v>
      </c>
      <c r="J733" s="81" t="s">
        <v>13725</v>
      </c>
      <c r="L733" s="83">
        <f t="shared" si="22"/>
        <v>7.17</v>
      </c>
      <c r="M733" s="83">
        <f t="shared" si="23"/>
        <v>7.39</v>
      </c>
    </row>
    <row r="734" spans="1:13" ht="14.4" hidden="1" x14ac:dyDescent="0.3">
      <c r="A734" s="10">
        <v>6055210</v>
      </c>
      <c r="B734" s="11" t="s">
        <v>26</v>
      </c>
      <c r="C734" s="11" t="s">
        <v>27</v>
      </c>
      <c r="D734" s="13" t="s">
        <v>6248</v>
      </c>
      <c r="E734" s="12" t="s">
        <v>14405</v>
      </c>
      <c r="F734" s="13"/>
      <c r="G734" s="83">
        <v>1.01</v>
      </c>
      <c r="H734" s="83">
        <v>1.04</v>
      </c>
      <c r="I734" s="82">
        <v>1</v>
      </c>
      <c r="J734" s="81" t="s">
        <v>13725</v>
      </c>
      <c r="L734" s="83">
        <f t="shared" si="22"/>
        <v>1.01</v>
      </c>
      <c r="M734" s="83">
        <f t="shared" si="23"/>
        <v>1.04</v>
      </c>
    </row>
    <row r="735" spans="1:13" ht="14.4" hidden="1" x14ac:dyDescent="0.3">
      <c r="A735" s="10">
        <v>6052902</v>
      </c>
      <c r="B735" s="11" t="s">
        <v>26</v>
      </c>
      <c r="C735" s="11" t="s">
        <v>27</v>
      </c>
      <c r="D735" s="13" t="s">
        <v>217</v>
      </c>
      <c r="E735" s="12" t="s">
        <v>14406</v>
      </c>
      <c r="F735" s="13"/>
      <c r="G735" s="83">
        <v>16</v>
      </c>
      <c r="H735" s="83">
        <v>16.48</v>
      </c>
      <c r="I735" s="82">
        <v>1</v>
      </c>
      <c r="J735" s="81" t="s">
        <v>13725</v>
      </c>
      <c r="L735" s="83">
        <f t="shared" si="22"/>
        <v>16</v>
      </c>
      <c r="M735" s="83">
        <f t="shared" si="23"/>
        <v>16.48</v>
      </c>
    </row>
    <row r="736" spans="1:13" ht="14.4" hidden="1" x14ac:dyDescent="0.3">
      <c r="A736" s="11">
        <v>6040217</v>
      </c>
      <c r="B736" s="11" t="s">
        <v>26</v>
      </c>
      <c r="C736" s="11" t="s">
        <v>27</v>
      </c>
      <c r="D736" s="13" t="s">
        <v>6728</v>
      </c>
      <c r="E736" s="12" t="s">
        <v>14407</v>
      </c>
      <c r="F736" s="13"/>
      <c r="G736" s="83">
        <v>5</v>
      </c>
      <c r="H736" s="83">
        <v>5.15</v>
      </c>
      <c r="I736" s="82">
        <v>1</v>
      </c>
      <c r="J736" s="81" t="s">
        <v>13725</v>
      </c>
      <c r="L736" s="83">
        <f t="shared" si="22"/>
        <v>5</v>
      </c>
      <c r="M736" s="83">
        <f t="shared" si="23"/>
        <v>5.15</v>
      </c>
    </row>
    <row r="737" spans="1:13" ht="14.4" hidden="1" x14ac:dyDescent="0.3">
      <c r="A737" s="11">
        <v>6041670</v>
      </c>
      <c r="B737" s="11" t="s">
        <v>26</v>
      </c>
      <c r="C737" s="11" t="s">
        <v>27</v>
      </c>
      <c r="D737" s="13" t="s">
        <v>2524</v>
      </c>
      <c r="E737" s="12" t="s">
        <v>14408</v>
      </c>
      <c r="F737" s="13"/>
      <c r="G737" s="83">
        <v>63</v>
      </c>
      <c r="H737" s="83">
        <v>64.89</v>
      </c>
      <c r="I737" s="82">
        <v>1</v>
      </c>
      <c r="J737" s="81" t="s">
        <v>13725</v>
      </c>
      <c r="L737" s="83">
        <f t="shared" si="22"/>
        <v>63</v>
      </c>
      <c r="M737" s="83">
        <f t="shared" si="23"/>
        <v>64.89</v>
      </c>
    </row>
    <row r="738" spans="1:13" ht="14.4" hidden="1" x14ac:dyDescent="0.3">
      <c r="A738" s="11">
        <v>6063007</v>
      </c>
      <c r="B738" s="11" t="s">
        <v>26</v>
      </c>
      <c r="C738" s="11" t="s">
        <v>27</v>
      </c>
      <c r="D738" s="13" t="s">
        <v>3124</v>
      </c>
      <c r="E738" s="12" t="s">
        <v>14409</v>
      </c>
      <c r="F738" s="13"/>
      <c r="G738" s="83">
        <v>4.2</v>
      </c>
      <c r="H738" s="83">
        <v>4.3260000000000005</v>
      </c>
      <c r="I738" s="82">
        <v>1</v>
      </c>
      <c r="J738" s="81" t="s">
        <v>13725</v>
      </c>
      <c r="L738" s="83">
        <f t="shared" si="22"/>
        <v>4.2</v>
      </c>
      <c r="M738" s="83">
        <f t="shared" si="23"/>
        <v>4.3260000000000005</v>
      </c>
    </row>
    <row r="739" spans="1:13" ht="14.4" hidden="1" x14ac:dyDescent="0.3">
      <c r="A739" s="11">
        <v>6061959</v>
      </c>
      <c r="B739" s="11" t="s">
        <v>26</v>
      </c>
      <c r="C739" s="11" t="s">
        <v>27</v>
      </c>
      <c r="D739" s="13" t="s">
        <v>3141</v>
      </c>
      <c r="E739" s="12" t="s">
        <v>14410</v>
      </c>
      <c r="F739" s="13"/>
      <c r="G739" s="83">
        <v>6.93</v>
      </c>
      <c r="H739" s="83">
        <v>7.1379000000000001</v>
      </c>
      <c r="I739" s="82">
        <v>1</v>
      </c>
      <c r="J739" s="81" t="s">
        <v>13725</v>
      </c>
      <c r="L739" s="83">
        <f t="shared" si="22"/>
        <v>6.93</v>
      </c>
      <c r="M739" s="83">
        <f t="shared" si="23"/>
        <v>7.1379000000000001</v>
      </c>
    </row>
    <row r="740" spans="1:13" ht="14.4" hidden="1" x14ac:dyDescent="0.3">
      <c r="A740" s="11">
        <v>6041044</v>
      </c>
      <c r="B740" s="11" t="s">
        <v>26</v>
      </c>
      <c r="C740" s="11" t="s">
        <v>27</v>
      </c>
      <c r="D740" s="13" t="s">
        <v>4530</v>
      </c>
      <c r="E740" s="12" t="s">
        <v>14411</v>
      </c>
      <c r="F740" s="13"/>
      <c r="G740" s="83">
        <v>17.850000000000001</v>
      </c>
      <c r="H740" s="83">
        <v>18.39</v>
      </c>
      <c r="I740" s="82">
        <v>1</v>
      </c>
      <c r="J740" s="81" t="s">
        <v>13725</v>
      </c>
      <c r="L740" s="83">
        <f t="shared" si="22"/>
        <v>17.850000000000001</v>
      </c>
      <c r="M740" s="83">
        <f t="shared" si="23"/>
        <v>18.39</v>
      </c>
    </row>
    <row r="741" spans="1:13" ht="14.4" hidden="1" x14ac:dyDescent="0.3">
      <c r="A741" s="11">
        <v>6050004</v>
      </c>
      <c r="B741" s="11" t="s">
        <v>26</v>
      </c>
      <c r="C741" s="11" t="s">
        <v>27</v>
      </c>
      <c r="D741" s="13" t="s">
        <v>4909</v>
      </c>
      <c r="E741" s="12" t="s">
        <v>14412</v>
      </c>
      <c r="F741" s="13"/>
      <c r="G741" s="83">
        <v>267.54000000000002</v>
      </c>
      <c r="H741" s="83">
        <v>275.56620000000004</v>
      </c>
      <c r="I741" s="82">
        <v>1</v>
      </c>
      <c r="J741" s="81" t="s">
        <v>13725</v>
      </c>
      <c r="L741" s="83">
        <f t="shared" si="22"/>
        <v>267.54000000000002</v>
      </c>
      <c r="M741" s="83">
        <f t="shared" si="23"/>
        <v>275.56620000000004</v>
      </c>
    </row>
    <row r="742" spans="1:13" ht="14.4" hidden="1" x14ac:dyDescent="0.3">
      <c r="A742" s="11">
        <v>6062546</v>
      </c>
      <c r="B742" s="11" t="s">
        <v>26</v>
      </c>
      <c r="C742" s="11" t="s">
        <v>27</v>
      </c>
      <c r="D742" s="13" t="s">
        <v>5408</v>
      </c>
      <c r="E742" s="12" t="s">
        <v>14413</v>
      </c>
      <c r="F742" s="13"/>
      <c r="G742" s="83">
        <v>8.4</v>
      </c>
      <c r="H742" s="83">
        <v>8.652000000000001</v>
      </c>
      <c r="I742" s="82">
        <v>1</v>
      </c>
      <c r="J742" s="81" t="s">
        <v>13725</v>
      </c>
      <c r="L742" s="83">
        <f t="shared" si="22"/>
        <v>8.4</v>
      </c>
      <c r="M742" s="83">
        <f t="shared" si="23"/>
        <v>8.652000000000001</v>
      </c>
    </row>
    <row r="743" spans="1:13" ht="14.4" hidden="1" x14ac:dyDescent="0.3">
      <c r="A743" s="11">
        <v>6062545</v>
      </c>
      <c r="B743" s="11" t="s">
        <v>26</v>
      </c>
      <c r="C743" s="11" t="s">
        <v>27</v>
      </c>
      <c r="D743" s="13" t="s">
        <v>5409</v>
      </c>
      <c r="E743" s="12" t="s">
        <v>14414</v>
      </c>
      <c r="F743" s="13"/>
      <c r="G743" s="83">
        <v>26.25</v>
      </c>
      <c r="H743" s="83">
        <v>27.037500000000001</v>
      </c>
      <c r="I743" s="82">
        <v>1</v>
      </c>
      <c r="J743" s="81" t="s">
        <v>13725</v>
      </c>
      <c r="L743" s="83">
        <f t="shared" si="22"/>
        <v>26.25</v>
      </c>
      <c r="M743" s="83">
        <f t="shared" si="23"/>
        <v>27.037500000000001</v>
      </c>
    </row>
    <row r="744" spans="1:13" ht="14.4" hidden="1" x14ac:dyDescent="0.3">
      <c r="A744" s="11">
        <v>6062528</v>
      </c>
      <c r="B744" s="11" t="s">
        <v>26</v>
      </c>
      <c r="C744" s="11" t="s">
        <v>27</v>
      </c>
      <c r="D744" s="13" t="s">
        <v>5416</v>
      </c>
      <c r="E744" s="12" t="s">
        <v>14415</v>
      </c>
      <c r="F744" s="13"/>
      <c r="G744" s="83">
        <v>15.75</v>
      </c>
      <c r="H744" s="83">
        <v>16.2225</v>
      </c>
      <c r="I744" s="82">
        <v>1</v>
      </c>
      <c r="J744" s="81" t="s">
        <v>13725</v>
      </c>
      <c r="L744" s="83">
        <f t="shared" si="22"/>
        <v>15.75</v>
      </c>
      <c r="M744" s="83">
        <f t="shared" si="23"/>
        <v>16.2225</v>
      </c>
    </row>
    <row r="745" spans="1:13" ht="14.4" hidden="1" x14ac:dyDescent="0.3">
      <c r="A745" s="11">
        <v>6042142</v>
      </c>
      <c r="B745" s="11" t="s">
        <v>26</v>
      </c>
      <c r="C745" s="11" t="s">
        <v>27</v>
      </c>
      <c r="D745" s="13" t="s">
        <v>5574</v>
      </c>
      <c r="E745" s="12" t="s">
        <v>14416</v>
      </c>
      <c r="F745" s="13"/>
      <c r="G745" s="83">
        <v>10.5</v>
      </c>
      <c r="H745" s="83">
        <v>10.82</v>
      </c>
      <c r="I745" s="82">
        <v>1</v>
      </c>
      <c r="J745" s="81" t="s">
        <v>13725</v>
      </c>
      <c r="L745" s="83">
        <f t="shared" si="22"/>
        <v>10.5</v>
      </c>
      <c r="M745" s="83">
        <f t="shared" si="23"/>
        <v>10.82</v>
      </c>
    </row>
    <row r="746" spans="1:13" ht="14.4" hidden="1" x14ac:dyDescent="0.3">
      <c r="A746" s="10">
        <v>6055822</v>
      </c>
      <c r="B746" s="11" t="s">
        <v>26</v>
      </c>
      <c r="C746" s="11" t="s">
        <v>27</v>
      </c>
      <c r="D746" s="13" t="s">
        <v>5647</v>
      </c>
      <c r="E746" s="12" t="s">
        <v>14417</v>
      </c>
      <c r="F746" s="13"/>
      <c r="G746" s="83">
        <v>16.38</v>
      </c>
      <c r="H746" s="83">
        <v>16.871399999999998</v>
      </c>
      <c r="I746" s="82">
        <v>1</v>
      </c>
      <c r="J746" s="81" t="s">
        <v>13725</v>
      </c>
      <c r="L746" s="83">
        <f t="shared" si="22"/>
        <v>16.38</v>
      </c>
      <c r="M746" s="83">
        <f t="shared" si="23"/>
        <v>16.871399999999998</v>
      </c>
    </row>
    <row r="747" spans="1:13" ht="14.4" hidden="1" x14ac:dyDescent="0.3">
      <c r="A747" s="10">
        <v>6063273</v>
      </c>
      <c r="B747" s="11" t="s">
        <v>26</v>
      </c>
      <c r="C747" s="11" t="s">
        <v>27</v>
      </c>
      <c r="D747" s="13" t="s">
        <v>9177</v>
      </c>
      <c r="E747" s="12" t="s">
        <v>14418</v>
      </c>
      <c r="F747" s="13"/>
      <c r="G747" s="83">
        <v>5.5</v>
      </c>
      <c r="H747" s="83">
        <v>5.665</v>
      </c>
      <c r="I747" s="82">
        <v>1</v>
      </c>
      <c r="J747" s="81" t="s">
        <v>13725</v>
      </c>
      <c r="L747" s="83">
        <f t="shared" si="22"/>
        <v>5.5</v>
      </c>
      <c r="M747" s="83">
        <f t="shared" si="23"/>
        <v>5.665</v>
      </c>
    </row>
    <row r="748" spans="1:13" ht="14.4" hidden="1" x14ac:dyDescent="0.3">
      <c r="A748" s="11">
        <v>6041330</v>
      </c>
      <c r="B748" s="11" t="s">
        <v>26</v>
      </c>
      <c r="C748" s="11" t="s">
        <v>27</v>
      </c>
      <c r="D748" s="13" t="s">
        <v>163</v>
      </c>
      <c r="E748" s="12" t="s">
        <v>14419</v>
      </c>
      <c r="F748" s="13"/>
      <c r="G748" s="83">
        <v>25.200000000000003</v>
      </c>
      <c r="H748" s="83">
        <v>25.956000000000003</v>
      </c>
      <c r="I748" s="82">
        <v>0.99999999999999989</v>
      </c>
      <c r="J748" s="81" t="s">
        <v>13725</v>
      </c>
      <c r="L748" s="83">
        <f t="shared" si="22"/>
        <v>25.2</v>
      </c>
      <c r="M748" s="83">
        <f t="shared" si="23"/>
        <v>25.956</v>
      </c>
    </row>
    <row r="749" spans="1:13" ht="14.4" hidden="1" x14ac:dyDescent="0.3">
      <c r="A749" s="11">
        <v>6043463</v>
      </c>
      <c r="B749" s="11" t="s">
        <v>26</v>
      </c>
      <c r="C749" s="11" t="s">
        <v>27</v>
      </c>
      <c r="D749" s="13" t="s">
        <v>5134</v>
      </c>
      <c r="E749" s="12" t="s">
        <v>14420</v>
      </c>
      <c r="F749" s="13"/>
      <c r="G749" s="83">
        <v>1.6800000000000002</v>
      </c>
      <c r="H749" s="83">
        <v>1.7304000000000002</v>
      </c>
      <c r="I749" s="82">
        <v>0.99999999999999989</v>
      </c>
      <c r="J749" s="81" t="s">
        <v>13725</v>
      </c>
      <c r="L749" s="83">
        <f t="shared" si="22"/>
        <v>1.68</v>
      </c>
      <c r="M749" s="83">
        <f t="shared" si="23"/>
        <v>1.7303999999999999</v>
      </c>
    </row>
    <row r="750" spans="1:13" ht="14.4" hidden="1" x14ac:dyDescent="0.3">
      <c r="A750" s="11">
        <v>6062524</v>
      </c>
      <c r="B750" s="11" t="s">
        <v>26</v>
      </c>
      <c r="C750" s="11" t="s">
        <v>27</v>
      </c>
      <c r="D750" s="13" t="s">
        <v>5419</v>
      </c>
      <c r="E750" s="12" t="s">
        <v>14421</v>
      </c>
      <c r="F750" s="13"/>
      <c r="G750" s="83">
        <v>3.1500000000000004</v>
      </c>
      <c r="H750" s="83">
        <v>3.2445000000000004</v>
      </c>
      <c r="I750" s="82">
        <v>0.99999999999999989</v>
      </c>
      <c r="J750" s="81" t="s">
        <v>13725</v>
      </c>
      <c r="L750" s="83">
        <f t="shared" si="22"/>
        <v>3.15</v>
      </c>
      <c r="M750" s="83">
        <f t="shared" si="23"/>
        <v>3.2444999999999999</v>
      </c>
    </row>
    <row r="751" spans="1:13" ht="14.4" hidden="1" x14ac:dyDescent="0.3">
      <c r="A751" s="11">
        <v>6054536</v>
      </c>
      <c r="B751" s="11" t="s">
        <v>26</v>
      </c>
      <c r="C751" s="11" t="s">
        <v>27</v>
      </c>
      <c r="D751" s="13" t="s">
        <v>5030</v>
      </c>
      <c r="E751" s="12" t="s">
        <v>14422</v>
      </c>
      <c r="F751" s="13"/>
      <c r="G751" s="83">
        <v>57.340499999999999</v>
      </c>
      <c r="H751" s="83">
        <v>59.060715000000002</v>
      </c>
      <c r="I751" s="82">
        <v>0.99999128015974759</v>
      </c>
      <c r="J751" s="81" t="s">
        <v>13725</v>
      </c>
      <c r="L751" s="83">
        <f t="shared" si="22"/>
        <v>57.34</v>
      </c>
      <c r="M751" s="83">
        <f t="shared" si="23"/>
        <v>59.060200000000009</v>
      </c>
    </row>
    <row r="752" spans="1:13" ht="14.4" hidden="1" x14ac:dyDescent="0.3">
      <c r="A752" s="11">
        <v>6055228</v>
      </c>
      <c r="B752" s="11" t="s">
        <v>26</v>
      </c>
      <c r="C752" s="11" t="s">
        <v>27</v>
      </c>
      <c r="D752" s="13" t="s">
        <v>5011</v>
      </c>
      <c r="E752" s="12" t="s">
        <v>14423</v>
      </c>
      <c r="F752" s="13"/>
      <c r="G752" s="83">
        <v>156.70200000000003</v>
      </c>
      <c r="H752" s="83">
        <v>161.40306000000004</v>
      </c>
      <c r="I752" s="82">
        <v>0.99998723692103464</v>
      </c>
      <c r="J752" s="81" t="s">
        <v>13725</v>
      </c>
      <c r="L752" s="83">
        <f t="shared" si="22"/>
        <v>156.69999999999999</v>
      </c>
      <c r="M752" s="83">
        <f t="shared" si="23"/>
        <v>161.40100000000001</v>
      </c>
    </row>
    <row r="753" spans="1:13" ht="14.4" hidden="1" x14ac:dyDescent="0.3">
      <c r="A753" s="11">
        <v>6041311</v>
      </c>
      <c r="B753" s="11" t="s">
        <v>26</v>
      </c>
      <c r="C753" s="11" t="s">
        <v>27</v>
      </c>
      <c r="D753" s="13" t="s">
        <v>4665</v>
      </c>
      <c r="E753" s="12" t="s">
        <v>14424</v>
      </c>
      <c r="F753" s="13"/>
      <c r="G753" s="83">
        <v>39.070500000000003</v>
      </c>
      <c r="H753" s="83">
        <v>40.242615000000001</v>
      </c>
      <c r="I753" s="82">
        <v>0.99998720262090313</v>
      </c>
      <c r="J753" s="81" t="s">
        <v>13725</v>
      </c>
      <c r="L753" s="83">
        <f t="shared" si="22"/>
        <v>39.07</v>
      </c>
      <c r="M753" s="83">
        <f t="shared" si="23"/>
        <v>40.242099999999994</v>
      </c>
    </row>
    <row r="754" spans="1:13" ht="14.4" hidden="1" x14ac:dyDescent="0.3">
      <c r="A754" s="11">
        <v>6041336</v>
      </c>
      <c r="B754" s="11" t="s">
        <v>26</v>
      </c>
      <c r="C754" s="11" t="s">
        <v>27</v>
      </c>
      <c r="D754" s="13" t="s">
        <v>4558</v>
      </c>
      <c r="E754" s="12" t="s">
        <v>14425</v>
      </c>
      <c r="F754" s="13"/>
      <c r="G754" s="83">
        <v>73.3215</v>
      </c>
      <c r="H754" s="83">
        <v>75.521145000000004</v>
      </c>
      <c r="I754" s="82">
        <v>0.9999795421533928</v>
      </c>
      <c r="J754" s="81" t="s">
        <v>13725</v>
      </c>
      <c r="L754" s="83">
        <f t="shared" si="22"/>
        <v>73.319999999999993</v>
      </c>
      <c r="M754" s="83">
        <f t="shared" si="23"/>
        <v>75.519599999999997</v>
      </c>
    </row>
    <row r="755" spans="1:13" ht="14.4" hidden="1" x14ac:dyDescent="0.3">
      <c r="A755" s="11">
        <v>6060508</v>
      </c>
      <c r="B755" s="11" t="s">
        <v>26</v>
      </c>
      <c r="C755" s="11" t="s">
        <v>27</v>
      </c>
      <c r="D755" s="13" t="s">
        <v>2181</v>
      </c>
      <c r="E755" s="12" t="s">
        <v>14426</v>
      </c>
      <c r="F755" s="13"/>
      <c r="G755" s="83">
        <v>41.191499999999998</v>
      </c>
      <c r="H755" s="83">
        <v>42.427244999999999</v>
      </c>
      <c r="I755" s="82">
        <v>0.99996358472014857</v>
      </c>
      <c r="J755" s="81" t="s">
        <v>13725</v>
      </c>
      <c r="L755" s="83">
        <f t="shared" si="22"/>
        <v>41.19</v>
      </c>
      <c r="M755" s="83">
        <f t="shared" si="23"/>
        <v>42.425699999999999</v>
      </c>
    </row>
    <row r="756" spans="1:13" ht="14.4" hidden="1" x14ac:dyDescent="0.3">
      <c r="A756" s="11">
        <v>6042147</v>
      </c>
      <c r="B756" s="11" t="s">
        <v>26</v>
      </c>
      <c r="C756" s="11" t="s">
        <v>27</v>
      </c>
      <c r="D756" s="13" t="s">
        <v>5516</v>
      </c>
      <c r="E756" s="12" t="s">
        <v>14427</v>
      </c>
      <c r="F756" s="13"/>
      <c r="G756" s="83">
        <v>13.0305</v>
      </c>
      <c r="H756" s="83">
        <v>13.42</v>
      </c>
      <c r="I756" s="82">
        <v>0.9999616284870112</v>
      </c>
      <c r="J756" s="81" t="s">
        <v>13725</v>
      </c>
      <c r="L756" s="83">
        <f t="shared" si="22"/>
        <v>13.03</v>
      </c>
      <c r="M756" s="83">
        <f t="shared" si="23"/>
        <v>13.41948505429569</v>
      </c>
    </row>
    <row r="757" spans="1:13" ht="14.4" hidden="1" x14ac:dyDescent="0.3">
      <c r="A757" s="11">
        <v>6041194</v>
      </c>
      <c r="B757" s="11" t="s">
        <v>26</v>
      </c>
      <c r="C757" s="11" t="s">
        <v>27</v>
      </c>
      <c r="D757" s="13" t="s">
        <v>4442</v>
      </c>
      <c r="E757" s="12" t="s">
        <v>14428</v>
      </c>
      <c r="F757" s="13"/>
      <c r="G757" s="83">
        <v>77.763000000000005</v>
      </c>
      <c r="H757" s="83">
        <v>80.095890000000011</v>
      </c>
      <c r="I757" s="82">
        <v>0.99996142124146448</v>
      </c>
      <c r="J757" s="81" t="s">
        <v>13725</v>
      </c>
      <c r="L757" s="83">
        <f t="shared" si="22"/>
        <v>77.760000000000005</v>
      </c>
      <c r="M757" s="83">
        <f t="shared" si="23"/>
        <v>80.092800000000011</v>
      </c>
    </row>
    <row r="758" spans="1:13" ht="14.4" hidden="1" x14ac:dyDescent="0.3">
      <c r="A758" s="11">
        <v>6041262</v>
      </c>
      <c r="B758" s="11" t="s">
        <v>26</v>
      </c>
      <c r="C758" s="11" t="s">
        <v>27</v>
      </c>
      <c r="D758" s="13" t="s">
        <v>4628</v>
      </c>
      <c r="E758" s="12" t="s">
        <v>14429</v>
      </c>
      <c r="F758" s="13"/>
      <c r="G758" s="83">
        <v>69.783000000000001</v>
      </c>
      <c r="H758" s="83">
        <v>71.876490000000004</v>
      </c>
      <c r="I758" s="82">
        <v>0.99995700958686218</v>
      </c>
      <c r="J758" s="81" t="s">
        <v>13725</v>
      </c>
      <c r="L758" s="83">
        <f t="shared" si="22"/>
        <v>69.78</v>
      </c>
      <c r="M758" s="83">
        <f t="shared" si="23"/>
        <v>71.873400000000004</v>
      </c>
    </row>
    <row r="759" spans="1:13" ht="14.4" hidden="1" x14ac:dyDescent="0.3">
      <c r="A759" s="11">
        <v>6058145</v>
      </c>
      <c r="B759" s="11" t="s">
        <v>26</v>
      </c>
      <c r="C759" s="11" t="s">
        <v>27</v>
      </c>
      <c r="D759" s="13" t="s">
        <v>1957</v>
      </c>
      <c r="E759" s="12" t="s">
        <v>14430</v>
      </c>
      <c r="F759" s="13"/>
      <c r="G759" s="83">
        <v>22.071000000000002</v>
      </c>
      <c r="H759" s="83">
        <v>22.733130000000003</v>
      </c>
      <c r="I759" s="82">
        <v>0.99995469167686102</v>
      </c>
      <c r="J759" s="81" t="s">
        <v>13725</v>
      </c>
      <c r="L759" s="83">
        <f t="shared" si="22"/>
        <v>22.07</v>
      </c>
      <c r="M759" s="83">
        <f t="shared" si="23"/>
        <v>22.732100000000003</v>
      </c>
    </row>
    <row r="760" spans="1:13" ht="14.4" hidden="1" x14ac:dyDescent="0.3">
      <c r="A760" s="11">
        <v>6047640</v>
      </c>
      <c r="B760" s="11" t="s">
        <v>26</v>
      </c>
      <c r="C760" s="11" t="s">
        <v>27</v>
      </c>
      <c r="D760" s="13" t="s">
        <v>2870</v>
      </c>
      <c r="E760" s="12" t="s">
        <v>14431</v>
      </c>
      <c r="F760" s="13"/>
      <c r="G760" s="83">
        <v>25.861499999999999</v>
      </c>
      <c r="H760" s="83">
        <v>26.637345</v>
      </c>
      <c r="I760" s="82">
        <v>0.99994199872397194</v>
      </c>
      <c r="J760" s="81" t="s">
        <v>13725</v>
      </c>
      <c r="L760" s="83">
        <f t="shared" si="22"/>
        <v>25.86</v>
      </c>
      <c r="M760" s="83">
        <f t="shared" si="23"/>
        <v>26.6358</v>
      </c>
    </row>
    <row r="761" spans="1:13" ht="14.4" hidden="1" x14ac:dyDescent="0.3">
      <c r="A761" s="11">
        <v>6041552</v>
      </c>
      <c r="B761" s="11" t="s">
        <v>26</v>
      </c>
      <c r="C761" s="11" t="s">
        <v>27</v>
      </c>
      <c r="D761" s="13" t="s">
        <v>1222</v>
      </c>
      <c r="E761" s="12" t="s">
        <v>14432</v>
      </c>
      <c r="F761" s="13"/>
      <c r="G761" s="83">
        <v>14.721</v>
      </c>
      <c r="H761" s="83">
        <v>15.16263</v>
      </c>
      <c r="I761" s="82">
        <v>0.9999320698322125</v>
      </c>
      <c r="J761" s="81" t="s">
        <v>13725</v>
      </c>
      <c r="L761" s="83">
        <f t="shared" si="22"/>
        <v>14.72</v>
      </c>
      <c r="M761" s="83">
        <f t="shared" si="23"/>
        <v>15.1616</v>
      </c>
    </row>
    <row r="762" spans="1:13" ht="14.4" hidden="1" x14ac:dyDescent="0.3">
      <c r="A762" s="11">
        <v>6054432</v>
      </c>
      <c r="B762" s="11" t="s">
        <v>26</v>
      </c>
      <c r="C762" s="11" t="s">
        <v>27</v>
      </c>
      <c r="D762" s="13" t="s">
        <v>5664</v>
      </c>
      <c r="E762" s="12" t="s">
        <v>14433</v>
      </c>
      <c r="F762" s="13"/>
      <c r="G762" s="83">
        <v>11.361000000000001</v>
      </c>
      <c r="H762" s="83">
        <v>11.701830000000001</v>
      </c>
      <c r="I762" s="82">
        <v>0.99991197957926226</v>
      </c>
      <c r="J762" s="81" t="s">
        <v>13725</v>
      </c>
      <c r="L762" s="83">
        <f t="shared" si="22"/>
        <v>11.36</v>
      </c>
      <c r="M762" s="83">
        <f t="shared" si="23"/>
        <v>11.700799999999999</v>
      </c>
    </row>
    <row r="763" spans="1:13" ht="14.4" hidden="1" x14ac:dyDescent="0.3">
      <c r="A763" s="11">
        <v>6056036</v>
      </c>
      <c r="B763" s="11" t="s">
        <v>26</v>
      </c>
      <c r="C763" s="11" t="s">
        <v>27</v>
      </c>
      <c r="D763" s="13" t="s">
        <v>1304</v>
      </c>
      <c r="E763" s="12" t="s">
        <v>14434</v>
      </c>
      <c r="F763" s="13"/>
      <c r="G763" s="83">
        <v>13.891500000000001</v>
      </c>
      <c r="H763" s="83">
        <v>14.31</v>
      </c>
      <c r="I763" s="82">
        <v>0.99989202030018354</v>
      </c>
      <c r="J763" s="81" t="s">
        <v>13725</v>
      </c>
      <c r="L763" s="83">
        <f t="shared" si="22"/>
        <v>13.89</v>
      </c>
      <c r="M763" s="83">
        <f t="shared" si="23"/>
        <v>14.308454810495627</v>
      </c>
    </row>
    <row r="764" spans="1:13" ht="14.4" hidden="1" x14ac:dyDescent="0.3">
      <c r="A764" s="11">
        <v>6041042</v>
      </c>
      <c r="B764" s="11" t="s">
        <v>26</v>
      </c>
      <c r="C764" s="11" t="s">
        <v>27</v>
      </c>
      <c r="D764" s="13" t="s">
        <v>4528</v>
      </c>
      <c r="E764" s="12" t="s">
        <v>14435</v>
      </c>
      <c r="F764" s="13"/>
      <c r="G764" s="83">
        <v>18.522000000000002</v>
      </c>
      <c r="H764" s="83">
        <v>19.077660000000002</v>
      </c>
      <c r="I764" s="82">
        <v>0.99989202030018343</v>
      </c>
      <c r="J764" s="81" t="s">
        <v>13725</v>
      </c>
      <c r="L764" s="83">
        <f t="shared" si="22"/>
        <v>18.52</v>
      </c>
      <c r="M764" s="83">
        <f t="shared" si="23"/>
        <v>19.075599999999998</v>
      </c>
    </row>
    <row r="765" spans="1:13" ht="14.4" hidden="1" x14ac:dyDescent="0.3">
      <c r="A765" s="11">
        <v>6042840</v>
      </c>
      <c r="B765" s="11" t="s">
        <v>26</v>
      </c>
      <c r="C765" s="11" t="s">
        <v>27</v>
      </c>
      <c r="D765" s="13" t="s">
        <v>2303</v>
      </c>
      <c r="E765" s="12" t="s">
        <v>14436</v>
      </c>
      <c r="F765" s="13"/>
      <c r="G765" s="83">
        <v>16.632000000000001</v>
      </c>
      <c r="H765" s="83">
        <v>17.130960000000002</v>
      </c>
      <c r="I765" s="82">
        <v>0.9998797498797497</v>
      </c>
      <c r="J765" s="81" t="s">
        <v>13725</v>
      </c>
      <c r="L765" s="83">
        <f t="shared" si="22"/>
        <v>16.63</v>
      </c>
      <c r="M765" s="83">
        <f t="shared" si="23"/>
        <v>17.128899999999998</v>
      </c>
    </row>
    <row r="766" spans="1:13" ht="14.4" hidden="1" x14ac:dyDescent="0.3">
      <c r="A766" s="11">
        <v>6041977</v>
      </c>
      <c r="B766" s="11" t="s">
        <v>26</v>
      </c>
      <c r="C766" s="11" t="s">
        <v>27</v>
      </c>
      <c r="D766" s="13" t="s">
        <v>5128</v>
      </c>
      <c r="E766" s="12" t="s">
        <v>14437</v>
      </c>
      <c r="F766" s="13"/>
      <c r="G766" s="83">
        <v>14.532</v>
      </c>
      <c r="H766" s="83">
        <v>14.96796</v>
      </c>
      <c r="I766" s="82">
        <v>0.99986237269474254</v>
      </c>
      <c r="J766" s="81" t="s">
        <v>13725</v>
      </c>
      <c r="L766" s="83">
        <f t="shared" si="22"/>
        <v>14.53</v>
      </c>
      <c r="M766" s="83">
        <f t="shared" si="23"/>
        <v>14.965899999999998</v>
      </c>
    </row>
    <row r="767" spans="1:13" ht="14.4" hidden="1" x14ac:dyDescent="0.3">
      <c r="A767" s="11">
        <v>6056220</v>
      </c>
      <c r="B767" s="11" t="s">
        <v>26</v>
      </c>
      <c r="C767" s="11" t="s">
        <v>27</v>
      </c>
      <c r="D767" s="13" t="s">
        <v>4752</v>
      </c>
      <c r="E767" s="12" t="s">
        <v>14438</v>
      </c>
      <c r="F767" s="13"/>
      <c r="G767" s="83">
        <v>21.273000000000003</v>
      </c>
      <c r="H767" s="83">
        <v>21.911190000000005</v>
      </c>
      <c r="I767" s="82">
        <v>0.99985897616697206</v>
      </c>
      <c r="J767" s="81" t="s">
        <v>13725</v>
      </c>
      <c r="L767" s="83">
        <f t="shared" si="22"/>
        <v>21.27</v>
      </c>
      <c r="M767" s="83">
        <f t="shared" si="23"/>
        <v>21.908100000000001</v>
      </c>
    </row>
    <row r="768" spans="1:13" ht="14.4" hidden="1" x14ac:dyDescent="0.3">
      <c r="A768" s="11">
        <v>6043650</v>
      </c>
      <c r="B768" s="11" t="s">
        <v>26</v>
      </c>
      <c r="C768" s="11" t="s">
        <v>27</v>
      </c>
      <c r="D768" s="13" t="s">
        <v>4355</v>
      </c>
      <c r="E768" s="12" t="s">
        <v>14439</v>
      </c>
      <c r="F768" s="13"/>
      <c r="G768" s="83">
        <v>20.853000000000002</v>
      </c>
      <c r="H768" s="83">
        <v>21.478590000000001</v>
      </c>
      <c r="I768" s="82">
        <v>0.99985613580779742</v>
      </c>
      <c r="J768" s="81" t="s">
        <v>13725</v>
      </c>
      <c r="L768" s="83">
        <f t="shared" si="22"/>
        <v>20.85</v>
      </c>
      <c r="M768" s="83">
        <f t="shared" si="23"/>
        <v>21.4755</v>
      </c>
    </row>
    <row r="769" spans="1:13" ht="14.4" hidden="1" x14ac:dyDescent="0.3">
      <c r="A769" s="11">
        <v>6040536</v>
      </c>
      <c r="B769" s="11" t="s">
        <v>26</v>
      </c>
      <c r="C769" s="11" t="s">
        <v>27</v>
      </c>
      <c r="D769" s="13" t="s">
        <v>4490</v>
      </c>
      <c r="E769" s="12" t="s">
        <v>14440</v>
      </c>
      <c r="F769" s="13"/>
      <c r="G769" s="83">
        <v>25.074000000000002</v>
      </c>
      <c r="H769" s="83">
        <v>25.826220000000003</v>
      </c>
      <c r="I769" s="82">
        <v>0.99984047220228123</v>
      </c>
      <c r="J769" s="81" t="s">
        <v>13725</v>
      </c>
      <c r="L769" s="83">
        <f t="shared" si="22"/>
        <v>25.07</v>
      </c>
      <c r="M769" s="83">
        <f t="shared" si="23"/>
        <v>25.822100000000002</v>
      </c>
    </row>
    <row r="770" spans="1:13" ht="14.4" hidden="1" x14ac:dyDescent="0.3">
      <c r="A770" s="11">
        <v>6061766</v>
      </c>
      <c r="B770" s="11" t="s">
        <v>26</v>
      </c>
      <c r="C770" s="11" t="s">
        <v>27</v>
      </c>
      <c r="D770" s="13" t="s">
        <v>3065</v>
      </c>
      <c r="E770" s="12" t="s">
        <v>14441</v>
      </c>
      <c r="F770" s="13"/>
      <c r="G770" s="83">
        <v>14.752500000000001</v>
      </c>
      <c r="H770" s="83">
        <v>15.195075000000001</v>
      </c>
      <c r="I770" s="82">
        <v>0.99983053719708515</v>
      </c>
      <c r="J770" s="81" t="s">
        <v>13725</v>
      </c>
      <c r="L770" s="83">
        <f t="shared" si="22"/>
        <v>14.75</v>
      </c>
      <c r="M770" s="83">
        <f t="shared" si="23"/>
        <v>15.192499999999999</v>
      </c>
    </row>
    <row r="771" spans="1:13" ht="14.4" hidden="1" x14ac:dyDescent="0.3">
      <c r="A771" s="10">
        <v>6054326</v>
      </c>
      <c r="B771" s="11" t="s">
        <v>26</v>
      </c>
      <c r="C771" s="11" t="s">
        <v>27</v>
      </c>
      <c r="D771" s="13" t="s">
        <v>2701</v>
      </c>
      <c r="E771" s="12" t="s">
        <v>14442</v>
      </c>
      <c r="F771" s="13"/>
      <c r="G771" s="83">
        <v>21.294</v>
      </c>
      <c r="H771" s="83">
        <v>21.93282</v>
      </c>
      <c r="I771" s="82">
        <v>0.99981215365830745</v>
      </c>
      <c r="J771" s="81" t="s">
        <v>13725</v>
      </c>
      <c r="L771" s="83">
        <f t="shared" ref="L771:L805" si="24">SUM(G771*I771)</f>
        <v>21.29</v>
      </c>
      <c r="M771" s="83">
        <f t="shared" ref="G771:M807" si="25">SUM(H771*I771)</f>
        <v>21.928699999999999</v>
      </c>
    </row>
    <row r="772" spans="1:13" ht="14.4" hidden="1" x14ac:dyDescent="0.3">
      <c r="A772" s="10">
        <v>5025722</v>
      </c>
      <c r="B772" s="11" t="s">
        <v>26</v>
      </c>
      <c r="C772" s="11" t="s">
        <v>27</v>
      </c>
      <c r="D772" s="13" t="s">
        <v>6398</v>
      </c>
      <c r="E772" s="12" t="s">
        <v>14443</v>
      </c>
      <c r="F772" s="13"/>
      <c r="G772" s="83">
        <v>30.766100000000002</v>
      </c>
      <c r="H772" s="83">
        <v>31.69</v>
      </c>
      <c r="I772" s="82">
        <v>0.99980172982600979</v>
      </c>
      <c r="J772" s="81" t="s">
        <v>13725</v>
      </c>
      <c r="L772" s="83">
        <f t="shared" si="24"/>
        <v>30.76</v>
      </c>
      <c r="M772" s="83">
        <f t="shared" si="25"/>
        <v>31.683716818186252</v>
      </c>
    </row>
    <row r="773" spans="1:13" ht="14.4" hidden="1" x14ac:dyDescent="0.3">
      <c r="A773" s="11">
        <v>5025722</v>
      </c>
      <c r="B773" s="11" t="s">
        <v>26</v>
      </c>
      <c r="C773" s="11" t="s">
        <v>27</v>
      </c>
      <c r="D773" s="13" t="s">
        <v>6398</v>
      </c>
      <c r="E773" s="12" t="s">
        <v>14443</v>
      </c>
      <c r="F773" s="13"/>
      <c r="G773" s="83">
        <v>30.766100000000002</v>
      </c>
      <c r="H773" s="83">
        <v>31.69</v>
      </c>
      <c r="I773" s="82">
        <v>0.99980172982600979</v>
      </c>
      <c r="J773" s="81" t="s">
        <v>13725</v>
      </c>
      <c r="L773" s="83">
        <f t="shared" si="24"/>
        <v>30.76</v>
      </c>
      <c r="M773" s="83">
        <f t="shared" si="25"/>
        <v>31.683716818186252</v>
      </c>
    </row>
    <row r="774" spans="1:13" ht="14.4" hidden="1" x14ac:dyDescent="0.3">
      <c r="A774" s="11">
        <v>6060535</v>
      </c>
      <c r="B774" s="11" t="s">
        <v>26</v>
      </c>
      <c r="C774" s="11" t="s">
        <v>27</v>
      </c>
      <c r="D774" s="13" t="s">
        <v>2081</v>
      </c>
      <c r="E774" s="12" t="s">
        <v>14444</v>
      </c>
      <c r="F774" s="13"/>
      <c r="G774" s="83">
        <v>22.354500000000002</v>
      </c>
      <c r="H774" s="83">
        <v>22.35</v>
      </c>
      <c r="I774" s="82">
        <v>0.99979869824867473</v>
      </c>
      <c r="J774" s="81" t="s">
        <v>13722</v>
      </c>
      <c r="L774" s="83">
        <f t="shared" si="24"/>
        <v>22.35</v>
      </c>
      <c r="M774" s="83">
        <f t="shared" si="25"/>
        <v>22.345500905857882</v>
      </c>
    </row>
    <row r="775" spans="1:13" ht="14.4" hidden="1" x14ac:dyDescent="0.3">
      <c r="A775" s="11">
        <v>6041480</v>
      </c>
      <c r="B775" s="11" t="s">
        <v>26</v>
      </c>
      <c r="C775" s="11" t="s">
        <v>27</v>
      </c>
      <c r="D775" s="13" t="s">
        <v>4605</v>
      </c>
      <c r="E775" s="12" t="s">
        <v>14445</v>
      </c>
      <c r="F775" s="13"/>
      <c r="G775" s="83">
        <v>17.933999999999997</v>
      </c>
      <c r="H775" s="83">
        <v>18.472019999999997</v>
      </c>
      <c r="I775" s="82">
        <v>0.99977695996431371</v>
      </c>
      <c r="J775" s="81" t="s">
        <v>13725</v>
      </c>
      <c r="L775" s="83">
        <f t="shared" si="24"/>
        <v>17.93</v>
      </c>
      <c r="M775" s="83">
        <f t="shared" si="25"/>
        <v>18.4679</v>
      </c>
    </row>
    <row r="776" spans="1:13" ht="14.4" hidden="1" x14ac:dyDescent="0.3">
      <c r="A776" s="11">
        <v>6055821</v>
      </c>
      <c r="B776" s="11" t="s">
        <v>26</v>
      </c>
      <c r="C776" s="11" t="s">
        <v>27</v>
      </c>
      <c r="D776" s="13" t="s">
        <v>5648</v>
      </c>
      <c r="E776" s="12" t="s">
        <v>14446</v>
      </c>
      <c r="F776" s="13"/>
      <c r="G776" s="83">
        <v>6.541500000000001</v>
      </c>
      <c r="H776" s="83">
        <v>6.7377450000000012</v>
      </c>
      <c r="I776" s="82">
        <v>0.99977069479477165</v>
      </c>
      <c r="J776" s="81" t="s">
        <v>13725</v>
      </c>
      <c r="L776" s="83">
        <f t="shared" si="24"/>
        <v>6.54</v>
      </c>
      <c r="M776" s="83">
        <f t="shared" si="25"/>
        <v>6.7362000000000002</v>
      </c>
    </row>
    <row r="777" spans="1:13" ht="14.4" hidden="1" x14ac:dyDescent="0.3">
      <c r="A777" s="11">
        <v>6055817</v>
      </c>
      <c r="B777" s="11" t="s">
        <v>26</v>
      </c>
      <c r="C777" s="11" t="s">
        <v>27</v>
      </c>
      <c r="D777" s="13" t="s">
        <v>5651</v>
      </c>
      <c r="E777" s="12" t="s">
        <v>14447</v>
      </c>
      <c r="F777" s="13"/>
      <c r="G777" s="83">
        <v>6.541500000000001</v>
      </c>
      <c r="H777" s="83">
        <v>6.7377450000000012</v>
      </c>
      <c r="I777" s="82">
        <v>0.99977069479477165</v>
      </c>
      <c r="J777" s="81" t="s">
        <v>13725</v>
      </c>
      <c r="L777" s="83">
        <f t="shared" si="24"/>
        <v>6.54</v>
      </c>
      <c r="M777" s="83">
        <f t="shared" si="25"/>
        <v>6.7362000000000002</v>
      </c>
    </row>
    <row r="778" spans="1:13" ht="14.4" hidden="1" x14ac:dyDescent="0.3">
      <c r="A778" s="11">
        <v>6042140</v>
      </c>
      <c r="B778" s="11" t="s">
        <v>26</v>
      </c>
      <c r="C778" s="11" t="s">
        <v>27</v>
      </c>
      <c r="D778" s="13" t="s">
        <v>5576</v>
      </c>
      <c r="E778" s="12" t="s">
        <v>14448</v>
      </c>
      <c r="F778" s="13"/>
      <c r="G778" s="83">
        <v>9.0825000000000014</v>
      </c>
      <c r="H778" s="83">
        <v>9.35</v>
      </c>
      <c r="I778" s="82">
        <v>0.99972474538948508</v>
      </c>
      <c r="J778" s="81" t="s">
        <v>13725</v>
      </c>
      <c r="L778" s="83">
        <f t="shared" si="24"/>
        <v>9.08</v>
      </c>
      <c r="M778" s="83">
        <f t="shared" si="25"/>
        <v>9.3474263693916857</v>
      </c>
    </row>
    <row r="779" spans="1:13" ht="14.4" hidden="1" x14ac:dyDescent="0.3">
      <c r="A779" s="11">
        <v>6044227</v>
      </c>
      <c r="B779" s="11" t="s">
        <v>26</v>
      </c>
      <c r="C779" s="11" t="s">
        <v>27</v>
      </c>
      <c r="D779" s="13" t="s">
        <v>1327</v>
      </c>
      <c r="E779" s="12" t="s">
        <v>14449</v>
      </c>
      <c r="F779" s="13"/>
      <c r="G779" s="83">
        <v>12.684000000000001</v>
      </c>
      <c r="H779" s="83">
        <v>13.064520000000002</v>
      </c>
      <c r="I779" s="82">
        <v>0.99968464206874796</v>
      </c>
      <c r="J779" s="81" t="s">
        <v>13725</v>
      </c>
      <c r="L779" s="83">
        <f t="shared" si="24"/>
        <v>12.68</v>
      </c>
      <c r="M779" s="83">
        <f t="shared" si="25"/>
        <v>13.060400000000001</v>
      </c>
    </row>
    <row r="780" spans="1:13" ht="14.4" hidden="1" x14ac:dyDescent="0.3">
      <c r="A780" s="11">
        <v>6060629</v>
      </c>
      <c r="B780" s="11" t="s">
        <v>26</v>
      </c>
      <c r="C780" s="11" t="s">
        <v>27</v>
      </c>
      <c r="D780" s="13" t="s">
        <v>2595</v>
      </c>
      <c r="E780" s="12" t="s">
        <v>14450</v>
      </c>
      <c r="F780" s="13"/>
      <c r="G780" s="83">
        <v>5.7120000000000006</v>
      </c>
      <c r="H780" s="83">
        <v>5.8833600000000006</v>
      </c>
      <c r="I780" s="82">
        <v>0.99964985994397748</v>
      </c>
      <c r="J780" s="81" t="s">
        <v>13725</v>
      </c>
      <c r="L780" s="83">
        <f t="shared" si="24"/>
        <v>5.71</v>
      </c>
      <c r="M780" s="83">
        <f t="shared" si="25"/>
        <v>5.8812999999999995</v>
      </c>
    </row>
    <row r="781" spans="1:13" ht="14.4" hidden="1" x14ac:dyDescent="0.3">
      <c r="A781" s="11">
        <v>6062056</v>
      </c>
      <c r="B781" s="11" t="s">
        <v>26</v>
      </c>
      <c r="C781" s="11" t="s">
        <v>27</v>
      </c>
      <c r="D781" s="13" t="s">
        <v>2578</v>
      </c>
      <c r="E781" s="12" t="s">
        <v>14451</v>
      </c>
      <c r="F781" s="13"/>
      <c r="G781" s="83">
        <v>10.374000000000001</v>
      </c>
      <c r="H781" s="83">
        <v>10.685220000000001</v>
      </c>
      <c r="I781" s="82">
        <v>0.99961442066705208</v>
      </c>
      <c r="J781" s="81" t="s">
        <v>13725</v>
      </c>
      <c r="L781" s="83">
        <f t="shared" si="24"/>
        <v>10.37</v>
      </c>
      <c r="M781" s="83">
        <f t="shared" si="25"/>
        <v>10.681099999999999</v>
      </c>
    </row>
    <row r="782" spans="1:13" ht="14.4" hidden="1" x14ac:dyDescent="0.3">
      <c r="A782" s="11">
        <v>6042146</v>
      </c>
      <c r="B782" s="11" t="s">
        <v>26</v>
      </c>
      <c r="C782" s="11" t="s">
        <v>27</v>
      </c>
      <c r="D782" s="13" t="s">
        <v>5517</v>
      </c>
      <c r="E782" s="12" t="s">
        <v>14452</v>
      </c>
      <c r="F782" s="13"/>
      <c r="G782" s="83">
        <v>10.5945</v>
      </c>
      <c r="H782" s="83">
        <v>10.91</v>
      </c>
      <c r="I782" s="82">
        <v>0.99957525130964175</v>
      </c>
      <c r="J782" s="81" t="s">
        <v>13725</v>
      </c>
      <c r="L782" s="83">
        <f t="shared" si="24"/>
        <v>10.59</v>
      </c>
      <c r="M782" s="83">
        <f t="shared" si="25"/>
        <v>10.905365991788191</v>
      </c>
    </row>
    <row r="783" spans="1:13" ht="14.4" hidden="1" x14ac:dyDescent="0.3">
      <c r="A783" s="11">
        <v>6042145</v>
      </c>
      <c r="B783" s="11" t="s">
        <v>26</v>
      </c>
      <c r="C783" s="11" t="s">
        <v>27</v>
      </c>
      <c r="D783" s="13" t="s">
        <v>5518</v>
      </c>
      <c r="E783" s="12" t="s">
        <v>14453</v>
      </c>
      <c r="F783" s="13"/>
      <c r="G783" s="83">
        <v>9.3345000000000002</v>
      </c>
      <c r="H783" s="83">
        <v>9.61</v>
      </c>
      <c r="I783" s="82">
        <v>0.99951791740318174</v>
      </c>
      <c r="J783" s="81" t="s">
        <v>13725</v>
      </c>
      <c r="L783" s="83">
        <f t="shared" si="24"/>
        <v>9.33</v>
      </c>
      <c r="M783" s="83">
        <f t="shared" si="25"/>
        <v>9.6053671862445764</v>
      </c>
    </row>
    <row r="784" spans="1:13" ht="14.4" hidden="1" x14ac:dyDescent="0.3">
      <c r="A784" s="11">
        <v>6056008</v>
      </c>
      <c r="B784" s="11" t="s">
        <v>26</v>
      </c>
      <c r="C784" s="11" t="s">
        <v>27</v>
      </c>
      <c r="D784" s="13" t="s">
        <v>6210</v>
      </c>
      <c r="E784" s="12" t="s">
        <v>14454</v>
      </c>
      <c r="F784" s="13"/>
      <c r="G784" s="83">
        <v>3.4125000000000001</v>
      </c>
      <c r="H784" s="83">
        <v>3.45</v>
      </c>
      <c r="I784" s="82">
        <v>0.98168498168498164</v>
      </c>
      <c r="J784" s="81" t="s">
        <v>13725</v>
      </c>
      <c r="L784" s="83">
        <f t="shared" si="24"/>
        <v>3.35</v>
      </c>
      <c r="M784" s="83">
        <f t="shared" si="25"/>
        <v>3.3868131868131868</v>
      </c>
    </row>
    <row r="785" spans="1:13" ht="14.4" hidden="1" x14ac:dyDescent="0.3">
      <c r="A785" s="11">
        <v>6059806</v>
      </c>
      <c r="B785" s="11" t="s">
        <v>26</v>
      </c>
      <c r="C785" s="11" t="s">
        <v>27</v>
      </c>
      <c r="D785" s="13" t="s">
        <v>6230</v>
      </c>
      <c r="E785" s="12" t="s">
        <v>14455</v>
      </c>
      <c r="F785" s="13"/>
      <c r="G785" s="83">
        <v>9.4080000000000013</v>
      </c>
      <c r="H785" s="83">
        <v>9.6902400000000011</v>
      </c>
      <c r="I785" s="82">
        <v>0.98107993197278898</v>
      </c>
      <c r="J785" s="81" t="s">
        <v>13725</v>
      </c>
      <c r="L785" s="83">
        <f t="shared" si="24"/>
        <v>9.23</v>
      </c>
      <c r="M785" s="83">
        <f t="shared" si="25"/>
        <v>9.5068999999999999</v>
      </c>
    </row>
    <row r="786" spans="1:13" ht="14.4" hidden="1" x14ac:dyDescent="0.3">
      <c r="A786" s="11">
        <v>6059805</v>
      </c>
      <c r="B786" s="11" t="s">
        <v>26</v>
      </c>
      <c r="C786" s="11" t="s">
        <v>27</v>
      </c>
      <c r="D786" s="13" t="s">
        <v>6229</v>
      </c>
      <c r="E786" s="12" t="s">
        <v>14456</v>
      </c>
      <c r="F786" s="13"/>
      <c r="G786" s="83">
        <v>21.693000000000001</v>
      </c>
      <c r="H786" s="83">
        <v>22.343790000000002</v>
      </c>
      <c r="I786" s="82">
        <v>0.98096160051629555</v>
      </c>
      <c r="J786" s="81" t="s">
        <v>13725</v>
      </c>
      <c r="L786" s="83">
        <f t="shared" si="24"/>
        <v>21.28</v>
      </c>
      <c r="M786" s="83">
        <f t="shared" si="25"/>
        <v>21.918400000000002</v>
      </c>
    </row>
    <row r="787" spans="1:13" ht="14.4" hidden="1" x14ac:dyDescent="0.3">
      <c r="A787" s="11">
        <v>6057927</v>
      </c>
      <c r="B787" s="11" t="s">
        <v>26</v>
      </c>
      <c r="C787" s="11" t="s">
        <v>27</v>
      </c>
      <c r="D787" s="13" t="s">
        <v>6224</v>
      </c>
      <c r="E787" s="12" t="s">
        <v>14457</v>
      </c>
      <c r="F787" s="13"/>
      <c r="G787" s="83">
        <v>4.9139999999999997</v>
      </c>
      <c r="H787" s="83">
        <v>5.06142</v>
      </c>
      <c r="I787" s="82">
        <v>0.98087098087098101</v>
      </c>
      <c r="J787" s="81" t="s">
        <v>13725</v>
      </c>
      <c r="L787" s="83">
        <f t="shared" si="24"/>
        <v>4.82</v>
      </c>
      <c r="M787" s="83">
        <f t="shared" si="25"/>
        <v>4.9646000000000008</v>
      </c>
    </row>
    <row r="788" spans="1:13" ht="14.4" hidden="1" x14ac:dyDescent="0.3">
      <c r="A788" s="10">
        <v>6061956</v>
      </c>
      <c r="B788" s="11" t="s">
        <v>26</v>
      </c>
      <c r="C788" s="11" t="s">
        <v>27</v>
      </c>
      <c r="D788" s="13" t="s">
        <v>3138</v>
      </c>
      <c r="E788" s="12" t="s">
        <v>14458</v>
      </c>
      <c r="F788" s="13"/>
      <c r="G788" s="83">
        <v>7.5075000000000003</v>
      </c>
      <c r="H788" s="83">
        <v>7.32</v>
      </c>
      <c r="I788" s="82">
        <v>0.94705294705294707</v>
      </c>
      <c r="J788" s="81" t="s">
        <v>13721</v>
      </c>
      <c r="L788" s="83">
        <f t="shared" si="24"/>
        <v>7.11</v>
      </c>
      <c r="M788" s="83">
        <f t="shared" si="25"/>
        <v>6.9324275724275726</v>
      </c>
    </row>
    <row r="789" spans="1:13" ht="14.4" hidden="1" x14ac:dyDescent="0.3">
      <c r="A789" s="11">
        <v>5028855</v>
      </c>
      <c r="B789" s="11" t="s">
        <v>26</v>
      </c>
      <c r="C789" s="11" t="s">
        <v>27</v>
      </c>
      <c r="D789" s="13" t="s">
        <v>6987</v>
      </c>
      <c r="E789" s="12" t="s">
        <v>14459</v>
      </c>
      <c r="F789" s="13" t="s">
        <v>254</v>
      </c>
      <c r="G789" s="83">
        <v>74.290000000000006</v>
      </c>
      <c r="H789" s="83">
        <v>35</v>
      </c>
      <c r="I789" s="82">
        <v>0.94225333153856505</v>
      </c>
      <c r="J789" s="81" t="s">
        <v>13721</v>
      </c>
      <c r="L789" s="83">
        <f t="shared" si="24"/>
        <v>70</v>
      </c>
      <c r="M789" s="83">
        <f t="shared" si="25"/>
        <v>32.978866603849774</v>
      </c>
    </row>
    <row r="790" spans="1:13" ht="14.4" hidden="1" x14ac:dyDescent="0.3">
      <c r="A790" s="11">
        <v>6048236</v>
      </c>
      <c r="B790" s="11" t="s">
        <v>26</v>
      </c>
      <c r="C790" s="11" t="s">
        <v>27</v>
      </c>
      <c r="D790" s="13" t="s">
        <v>5721</v>
      </c>
      <c r="E790" s="12" t="s">
        <v>14460</v>
      </c>
      <c r="F790" s="13"/>
      <c r="G790" s="83">
        <v>65.100000000000009</v>
      </c>
      <c r="H790" s="83">
        <v>67.053000000000011</v>
      </c>
      <c r="I790" s="82">
        <v>0.89278033794162814</v>
      </c>
      <c r="J790" s="81" t="s">
        <v>13725</v>
      </c>
      <c r="L790" s="83">
        <f t="shared" si="24"/>
        <v>58.12</v>
      </c>
      <c r="M790" s="83">
        <f t="shared" si="25"/>
        <v>59.863600000000005</v>
      </c>
    </row>
    <row r="791" spans="1:13" ht="14.4" hidden="1" x14ac:dyDescent="0.3">
      <c r="A791" s="10">
        <v>6041712</v>
      </c>
      <c r="B791" s="11" t="s">
        <v>26</v>
      </c>
      <c r="C791" s="11" t="s">
        <v>27</v>
      </c>
      <c r="D791" s="13" t="s">
        <v>5599</v>
      </c>
      <c r="E791" s="12" t="s">
        <v>14461</v>
      </c>
      <c r="F791" s="13"/>
      <c r="G791" s="83">
        <v>20.433000000000003</v>
      </c>
      <c r="H791" s="83">
        <v>21.045990000000003</v>
      </c>
      <c r="I791" s="82">
        <v>0.88092791073263821</v>
      </c>
      <c r="J791" s="81" t="s">
        <v>13725</v>
      </c>
      <c r="L791" s="83">
        <f t="shared" si="24"/>
        <v>18</v>
      </c>
      <c r="M791" s="83">
        <f t="shared" si="25"/>
        <v>18.54</v>
      </c>
    </row>
    <row r="792" spans="1:13" ht="14.4" hidden="1" x14ac:dyDescent="0.3">
      <c r="A792" s="11">
        <v>6041815</v>
      </c>
      <c r="B792" s="11" t="s">
        <v>26</v>
      </c>
      <c r="C792" s="11" t="s">
        <v>27</v>
      </c>
      <c r="D792" s="13" t="s">
        <v>63</v>
      </c>
      <c r="E792" s="12" t="s">
        <v>14462</v>
      </c>
      <c r="F792" s="13"/>
      <c r="G792" s="83">
        <v>21.199500000000004</v>
      </c>
      <c r="H792" s="83">
        <v>18.93</v>
      </c>
      <c r="I792" s="82">
        <v>0.86700158022594853</v>
      </c>
      <c r="J792" s="81" t="s">
        <v>13721</v>
      </c>
      <c r="L792" s="83">
        <f t="shared" si="24"/>
        <v>18.38</v>
      </c>
      <c r="M792" s="83">
        <f t="shared" si="25"/>
        <v>16.412339913677204</v>
      </c>
    </row>
    <row r="793" spans="1:13" ht="14.4" hidden="1" x14ac:dyDescent="0.3">
      <c r="A793" s="11">
        <v>6060511</v>
      </c>
      <c r="B793" s="11" t="s">
        <v>26</v>
      </c>
      <c r="C793" s="11" t="s">
        <v>27</v>
      </c>
      <c r="D793" s="13" t="s">
        <v>2184</v>
      </c>
      <c r="E793" s="12" t="s">
        <v>14463</v>
      </c>
      <c r="F793" s="13"/>
      <c r="G793" s="83">
        <v>29.431500000000003</v>
      </c>
      <c r="H793" s="83">
        <v>25.2</v>
      </c>
      <c r="I793" s="82">
        <v>0.85622547270781291</v>
      </c>
      <c r="J793" s="81" t="s">
        <v>13721</v>
      </c>
      <c r="L793" s="83">
        <f t="shared" si="24"/>
        <v>25.2</v>
      </c>
      <c r="M793" s="83">
        <f t="shared" si="25"/>
        <v>21.576881912236885</v>
      </c>
    </row>
    <row r="794" spans="1:13" ht="14.4" hidden="1" x14ac:dyDescent="0.3">
      <c r="A794" s="11">
        <v>6060514</v>
      </c>
      <c r="B794" s="11" t="s">
        <v>26</v>
      </c>
      <c r="C794" s="11" t="s">
        <v>27</v>
      </c>
      <c r="D794" s="13" t="s">
        <v>2187</v>
      </c>
      <c r="E794" s="12" t="s">
        <v>14464</v>
      </c>
      <c r="F794" s="13"/>
      <c r="G794" s="83">
        <v>11.770500000000002</v>
      </c>
      <c r="H794" s="83">
        <v>9.69</v>
      </c>
      <c r="I794" s="82">
        <v>0.8232445520581112</v>
      </c>
      <c r="J794" s="81" t="s">
        <v>13721</v>
      </c>
      <c r="L794" s="83">
        <f t="shared" si="24"/>
        <v>9.69</v>
      </c>
      <c r="M794" s="83">
        <f t="shared" si="25"/>
        <v>7.9772397094430971</v>
      </c>
    </row>
    <row r="795" spans="1:13" ht="14.4" hidden="1" x14ac:dyDescent="0.3">
      <c r="A795" s="11">
        <v>6060513</v>
      </c>
      <c r="B795" s="11" t="s">
        <v>26</v>
      </c>
      <c r="C795" s="11" t="s">
        <v>27</v>
      </c>
      <c r="D795" s="13" t="s">
        <v>2186</v>
      </c>
      <c r="E795" s="12" t="s">
        <v>14465</v>
      </c>
      <c r="F795" s="13"/>
      <c r="G795" s="83">
        <v>4.7040000000000006</v>
      </c>
      <c r="H795" s="83">
        <v>3.8</v>
      </c>
      <c r="I795" s="82">
        <v>0.80782312925170052</v>
      </c>
      <c r="J795" s="81" t="s">
        <v>13721</v>
      </c>
      <c r="L795" s="83">
        <f t="shared" si="24"/>
        <v>3.8</v>
      </c>
      <c r="M795" s="83">
        <f t="shared" si="25"/>
        <v>3.0697278911564618</v>
      </c>
    </row>
    <row r="796" spans="1:13" ht="14.4" hidden="1" x14ac:dyDescent="0.3">
      <c r="A796" s="11">
        <v>6048221</v>
      </c>
      <c r="B796" s="11" t="s">
        <v>26</v>
      </c>
      <c r="C796" s="11" t="s">
        <v>27</v>
      </c>
      <c r="D796" s="13" t="s">
        <v>5737</v>
      </c>
      <c r="E796" s="12" t="s">
        <v>14466</v>
      </c>
      <c r="F796" s="13"/>
      <c r="G796" s="83">
        <v>65.835000000000008</v>
      </c>
      <c r="H796" s="83">
        <v>67.810050000000004</v>
      </c>
      <c r="I796" s="82">
        <v>0.80625806941596401</v>
      </c>
      <c r="J796" s="81" t="s">
        <v>13725</v>
      </c>
      <c r="L796" s="83">
        <f t="shared" si="24"/>
        <v>53.08</v>
      </c>
      <c r="M796" s="83">
        <f t="shared" si="25"/>
        <v>54.672399999999996</v>
      </c>
    </row>
    <row r="797" spans="1:13" ht="14.4" hidden="1" x14ac:dyDescent="0.3">
      <c r="A797" s="11">
        <v>6041707</v>
      </c>
      <c r="B797" s="11" t="s">
        <v>26</v>
      </c>
      <c r="C797" s="11" t="s">
        <v>27</v>
      </c>
      <c r="D797" s="13" t="s">
        <v>5602</v>
      </c>
      <c r="E797" s="12" t="s">
        <v>14467</v>
      </c>
      <c r="F797" s="13"/>
      <c r="G797" s="83">
        <v>6.2264999999999997</v>
      </c>
      <c r="H797" s="83">
        <v>6.4132949999999997</v>
      </c>
      <c r="I797" s="82">
        <v>0.80301935276640168</v>
      </c>
      <c r="J797" s="81" t="s">
        <v>13725</v>
      </c>
      <c r="L797" s="83">
        <f t="shared" si="24"/>
        <v>5</v>
      </c>
      <c r="M797" s="83">
        <f t="shared" si="25"/>
        <v>5.1499999999999995</v>
      </c>
    </row>
    <row r="798" spans="1:13" ht="14.4" hidden="1" x14ac:dyDescent="0.3">
      <c r="A798" s="11">
        <v>6054440</v>
      </c>
      <c r="B798" s="11" t="s">
        <v>26</v>
      </c>
      <c r="C798" s="11" t="s">
        <v>27</v>
      </c>
      <c r="D798" s="13" t="s">
        <v>2908</v>
      </c>
      <c r="E798" s="12" t="s">
        <v>14468</v>
      </c>
      <c r="F798" s="13"/>
      <c r="G798" s="83">
        <v>7.8959999999999999</v>
      </c>
      <c r="H798" s="83">
        <v>6.49</v>
      </c>
      <c r="I798" s="82">
        <v>0.7978723404255319</v>
      </c>
      <c r="J798" s="81" t="s">
        <v>13721</v>
      </c>
      <c r="L798" s="83">
        <f t="shared" si="24"/>
        <v>6.3</v>
      </c>
      <c r="M798" s="83">
        <f t="shared" si="25"/>
        <v>5.1781914893617023</v>
      </c>
    </row>
    <row r="799" spans="1:13" ht="14.4" hidden="1" x14ac:dyDescent="0.3">
      <c r="A799" s="10">
        <v>6060509</v>
      </c>
      <c r="B799" s="11" t="s">
        <v>26</v>
      </c>
      <c r="C799" s="11" t="s">
        <v>27</v>
      </c>
      <c r="D799" s="13" t="s">
        <v>2182</v>
      </c>
      <c r="E799" s="12" t="s">
        <v>14469</v>
      </c>
      <c r="F799" s="13"/>
      <c r="G799" s="83">
        <v>9.4080000000000013</v>
      </c>
      <c r="H799" s="83">
        <v>7.26</v>
      </c>
      <c r="I799" s="82">
        <v>0.7716836734693876</v>
      </c>
      <c r="J799" s="81" t="s">
        <v>13721</v>
      </c>
      <c r="L799" s="83">
        <f t="shared" si="24"/>
        <v>7.26</v>
      </c>
      <c r="M799" s="83">
        <f t="shared" si="25"/>
        <v>5.6024234693877535</v>
      </c>
    </row>
    <row r="800" spans="1:13" ht="14.4" hidden="1" x14ac:dyDescent="0.3">
      <c r="A800" s="11">
        <v>6054374</v>
      </c>
      <c r="B800" s="11" t="s">
        <v>26</v>
      </c>
      <c r="C800" s="11" t="s">
        <v>27</v>
      </c>
      <c r="D800" s="13" t="s">
        <v>2506</v>
      </c>
      <c r="E800" s="12" t="s">
        <v>14470</v>
      </c>
      <c r="F800" s="13"/>
      <c r="G800" s="83">
        <v>84</v>
      </c>
      <c r="H800" s="83">
        <v>86.52</v>
      </c>
      <c r="I800" s="82">
        <v>0.75178571428571428</v>
      </c>
      <c r="J800" s="81" t="s">
        <v>13725</v>
      </c>
      <c r="L800" s="83">
        <f t="shared" si="24"/>
        <v>63.15</v>
      </c>
      <c r="M800" s="83">
        <f t="shared" si="25"/>
        <v>65.044499999999999</v>
      </c>
    </row>
    <row r="801" spans="1:13" ht="14.4" hidden="1" x14ac:dyDescent="0.3">
      <c r="A801" s="11">
        <v>6058146</v>
      </c>
      <c r="B801" s="11" t="s">
        <v>26</v>
      </c>
      <c r="C801" s="11" t="s">
        <v>27</v>
      </c>
      <c r="D801" s="13" t="s">
        <v>1958</v>
      </c>
      <c r="E801" s="12" t="s">
        <v>14471</v>
      </c>
      <c r="F801" s="13"/>
      <c r="G801" s="83">
        <v>23.919</v>
      </c>
      <c r="H801" s="83">
        <v>17.739999999999998</v>
      </c>
      <c r="I801" s="82">
        <v>0.74166980224925783</v>
      </c>
      <c r="J801" s="81" t="s">
        <v>13721</v>
      </c>
      <c r="L801" s="83">
        <f t="shared" si="24"/>
        <v>17.739999999999998</v>
      </c>
      <c r="M801" s="83">
        <f t="shared" si="25"/>
        <v>13.157222291901833</v>
      </c>
    </row>
    <row r="802" spans="1:13" ht="14.4" hidden="1" x14ac:dyDescent="0.3">
      <c r="A802" s="11">
        <v>6042181</v>
      </c>
      <c r="B802" s="11" t="s">
        <v>26</v>
      </c>
      <c r="C802" s="11" t="s">
        <v>27</v>
      </c>
      <c r="D802" s="13" t="s">
        <v>5500</v>
      </c>
      <c r="E802" s="12" t="s">
        <v>14472</v>
      </c>
      <c r="F802" s="13"/>
      <c r="G802" s="83">
        <v>14.238000000000001</v>
      </c>
      <c r="H802" s="83">
        <v>14.665140000000001</v>
      </c>
      <c r="I802" s="82">
        <v>0.68759657255232465</v>
      </c>
      <c r="J802" s="81" t="s">
        <v>13725</v>
      </c>
      <c r="L802" s="83">
        <f t="shared" si="24"/>
        <v>9.7899999999999991</v>
      </c>
      <c r="M802" s="83">
        <f t="shared" si="25"/>
        <v>10.083699999999999</v>
      </c>
    </row>
    <row r="803" spans="1:13" ht="14.4" hidden="1" x14ac:dyDescent="0.3">
      <c r="A803" s="11">
        <v>6041907</v>
      </c>
      <c r="B803" s="11" t="s">
        <v>26</v>
      </c>
      <c r="C803" s="11" t="s">
        <v>27</v>
      </c>
      <c r="D803" s="13" t="s">
        <v>2843</v>
      </c>
      <c r="E803" s="12" t="s">
        <v>14473</v>
      </c>
      <c r="F803" s="13"/>
      <c r="G803" s="83">
        <v>11.949000000000002</v>
      </c>
      <c r="H803" s="83">
        <v>12.307470000000002</v>
      </c>
      <c r="I803" s="82">
        <v>0.68541300527240756</v>
      </c>
      <c r="J803" s="81" t="s">
        <v>13725</v>
      </c>
      <c r="L803" s="83">
        <f t="shared" si="24"/>
        <v>8.19</v>
      </c>
      <c r="M803" s="83">
        <f t="shared" si="25"/>
        <v>8.4356999999999989</v>
      </c>
    </row>
    <row r="804" spans="1:13" ht="14.4" hidden="1" x14ac:dyDescent="0.3">
      <c r="A804" s="11">
        <v>6046860</v>
      </c>
      <c r="B804" s="11" t="s">
        <v>26</v>
      </c>
      <c r="C804" s="11" t="s">
        <v>27</v>
      </c>
      <c r="D804" s="13" t="s">
        <v>5730</v>
      </c>
      <c r="E804" s="12" t="s">
        <v>14474</v>
      </c>
      <c r="F804" s="13"/>
      <c r="G804" s="83">
        <v>8.5890000000000004</v>
      </c>
      <c r="H804" s="83">
        <v>8.8466700000000014</v>
      </c>
      <c r="I804" s="82">
        <v>0.68459657701711485</v>
      </c>
      <c r="J804" s="81" t="s">
        <v>13725</v>
      </c>
      <c r="L804" s="83">
        <f t="shared" si="24"/>
        <v>5.88</v>
      </c>
      <c r="M804" s="83">
        <f t="shared" si="25"/>
        <v>6.0564</v>
      </c>
    </row>
    <row r="805" spans="1:13" ht="14.4" hidden="1" x14ac:dyDescent="0.3">
      <c r="A805" s="11">
        <v>6055585</v>
      </c>
      <c r="B805" s="11" t="s">
        <v>26</v>
      </c>
      <c r="C805" s="11" t="s">
        <v>27</v>
      </c>
      <c r="D805" s="13" t="s">
        <v>2925</v>
      </c>
      <c r="E805" s="12" t="s">
        <v>14475</v>
      </c>
      <c r="F805" s="13"/>
      <c r="G805" s="83">
        <v>6.657</v>
      </c>
      <c r="H805" s="83">
        <v>6.8567100000000005</v>
      </c>
      <c r="I805" s="82">
        <v>0.56331680937359174</v>
      </c>
      <c r="J805" s="81" t="s">
        <v>13725</v>
      </c>
      <c r="L805" s="83">
        <f t="shared" si="24"/>
        <v>3.7500000000000004</v>
      </c>
      <c r="M805" s="83">
        <f t="shared" si="25"/>
        <v>3.8625000000000007</v>
      </c>
    </row>
    <row r="806" spans="1:13" hidden="1" x14ac:dyDescent="0.3">
      <c r="A806" s="83">
        <v>6062605</v>
      </c>
      <c r="B806" s="83" t="s">
        <v>26</v>
      </c>
      <c r="C806" s="82" t="s">
        <v>27</v>
      </c>
      <c r="D806" s="81" t="s">
        <v>3668</v>
      </c>
      <c r="E806" s="81" t="s">
        <v>14476</v>
      </c>
      <c r="F806" s="83"/>
      <c r="G806" s="83" t="e">
        <f t="shared" si="25"/>
        <v>#VALUE!</v>
      </c>
    </row>
    <row r="807" spans="1:13" hidden="1" x14ac:dyDescent="0.3">
      <c r="F807" s="83"/>
      <c r="G807" s="83">
        <f t="shared" si="25"/>
        <v>0</v>
      </c>
    </row>
    <row r="808" spans="1:13" hidden="1" x14ac:dyDescent="0.3">
      <c r="G808" s="81">
        <v>359090.61626618117</v>
      </c>
    </row>
  </sheetData>
  <autoFilter ref="A1:K808" xr:uid="{04A07D9B-839B-4EAB-8F0F-56165170876F}">
    <filterColumn colId="3">
      <filters>
        <filter val="CRT Vinyl Matt"/>
        <filter val="MAC Vinyl Matt"/>
      </filters>
    </filterColumn>
  </autoFilter>
  <conditionalFormatting sqref="A1:A38 A53:A790 A40:A51">
    <cfRule type="duplicateValues" dxfId="35" priority="15"/>
  </conditionalFormatting>
  <conditionalFormatting sqref="A1:A805">
    <cfRule type="expression" dxfId="34" priority="4">
      <formula>LEN(A1)&gt;20</formula>
    </cfRule>
  </conditionalFormatting>
  <conditionalFormatting sqref="A39">
    <cfRule type="duplicateValues" dxfId="33" priority="5"/>
  </conditionalFormatting>
  <conditionalFormatting sqref="A52">
    <cfRule type="duplicateValues" dxfId="32" priority="9"/>
  </conditionalFormatting>
  <conditionalFormatting sqref="A791:A805">
    <cfRule type="duplicateValues" dxfId="31" priority="13"/>
  </conditionalFormatting>
  <conditionalFormatting sqref="D1:D805">
    <cfRule type="expression" dxfId="30" priority="3">
      <formula>LEN(D1)&gt;20</formula>
    </cfRule>
  </conditionalFormatting>
  <conditionalFormatting sqref="E2:E805">
    <cfRule type="expression" dxfId="29" priority="2">
      <formula>LEN(E2)&gt;50</formula>
    </cfRule>
  </conditionalFormatting>
  <conditionalFormatting sqref="E1:F1 F791:F805">
    <cfRule type="expression" dxfId="28" priority="10">
      <formula>LEN(E1)&gt;50</formula>
    </cfRule>
  </conditionalFormatting>
  <conditionalFormatting sqref="F31 F34 F36:F38 F47:F48 F94 F117 F123 F130 F147 F160 F166:F167 F206 F215 F232 F250 F264 F276:F277 F279:F280 F282 F284 F300 F308 F326 F330 F335:F336 F408 F420:F422 F444:F448 F473:F475 F487">
    <cfRule type="expression" dxfId="27" priority="1">
      <formula>LEN(F31)&gt;50</formula>
    </cfRule>
  </conditionalFormatting>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2E961-4B2A-489A-8E59-12E162C29666}">
  <sheetPr filterMode="1">
    <tabColor rgb="FF00B050"/>
  </sheetPr>
  <dimension ref="A1:AS15042"/>
  <sheetViews>
    <sheetView tabSelected="1" topLeftCell="G1" zoomScale="80" zoomScaleNormal="80" workbookViewId="0">
      <pane ySplit="1" topLeftCell="A209" activePane="bottomLeft" state="frozen"/>
      <selection pane="bottomLeft" activeCell="R772" sqref="R772"/>
    </sheetView>
  </sheetViews>
  <sheetFormatPr defaultColWidth="8.77734375" defaultRowHeight="14.4" x14ac:dyDescent="0.3"/>
  <cols>
    <col min="1" max="1" width="25.21875" style="11" bestFit="1" customWidth="1"/>
    <col min="2" max="2" width="24.5546875" style="11" customWidth="1"/>
    <col min="3" max="3" width="20.77734375" style="11" customWidth="1"/>
    <col min="4" max="4" width="25.21875" style="11" customWidth="1"/>
    <col min="5" max="5" width="61.77734375" style="11" customWidth="1"/>
    <col min="6" max="6" width="88.77734375" style="13" customWidth="1"/>
    <col min="7" max="7" width="32.33203125" style="13" customWidth="1"/>
    <col min="8" max="8" width="28.77734375" style="11" customWidth="1"/>
    <col min="9" max="9" width="31.21875" style="11" customWidth="1"/>
    <col min="10" max="10" width="30.77734375" style="11" customWidth="1"/>
    <col min="11" max="11" width="26.77734375" style="11" customWidth="1"/>
    <col min="12" max="12" width="14.21875" style="14" hidden="1" customWidth="1"/>
    <col min="13" max="13" width="27.44140625" style="11" customWidth="1"/>
    <col min="14" max="14" width="29.21875" style="13" customWidth="1"/>
    <col min="15" max="15" width="8.77734375" style="9" hidden="1" customWidth="1"/>
    <col min="16" max="16" width="13.21875" style="26" hidden="1" customWidth="1"/>
    <col min="17" max="17" width="14.44140625" style="29" hidden="1" customWidth="1"/>
    <col min="18" max="18" width="13.33203125" style="38" bestFit="1" customWidth="1"/>
    <col min="19" max="19" width="13.5546875" style="26" customWidth="1"/>
    <col min="20" max="20" width="12.44140625" style="13" bestFit="1" customWidth="1"/>
    <col min="21" max="21" width="8.77734375" style="13"/>
    <col min="22" max="23" width="16.33203125" style="78" bestFit="1" customWidth="1"/>
    <col min="24" max="16384" width="8.77734375" style="13"/>
  </cols>
  <sheetData>
    <row r="1" spans="1:23" s="1" customFormat="1" ht="129.6" customHeight="1" x14ac:dyDescent="0.3">
      <c r="A1" s="1" t="s">
        <v>0</v>
      </c>
      <c r="B1" s="1" t="s">
        <v>1</v>
      </c>
      <c r="C1" s="1" t="s">
        <v>2</v>
      </c>
      <c r="D1" s="1" t="s">
        <v>3</v>
      </c>
      <c r="E1" s="1" t="s">
        <v>4</v>
      </c>
      <c r="F1" s="2" t="s">
        <v>5</v>
      </c>
      <c r="G1" s="2" t="s">
        <v>6</v>
      </c>
      <c r="H1" s="1" t="s">
        <v>7</v>
      </c>
      <c r="I1" s="1" t="s">
        <v>8</v>
      </c>
      <c r="J1" s="1" t="s">
        <v>9</v>
      </c>
      <c r="K1" s="1" t="s">
        <v>10</v>
      </c>
      <c r="L1" s="3" t="s">
        <v>10307</v>
      </c>
      <c r="M1" s="1" t="s">
        <v>11</v>
      </c>
      <c r="N1" s="1" t="s">
        <v>12</v>
      </c>
      <c r="O1" s="1" t="s">
        <v>225</v>
      </c>
      <c r="P1" s="25" t="s">
        <v>8888</v>
      </c>
      <c r="Q1" s="30" t="s">
        <v>13670</v>
      </c>
      <c r="R1" s="30" t="s">
        <v>12097</v>
      </c>
      <c r="S1" s="25" t="s">
        <v>13669</v>
      </c>
      <c r="V1" s="3"/>
      <c r="W1" s="3"/>
    </row>
    <row r="2" spans="1:23" hidden="1" x14ac:dyDescent="0.3">
      <c r="A2" s="11">
        <v>6061706</v>
      </c>
      <c r="B2" s="11">
        <v>6061706</v>
      </c>
      <c r="C2" s="11" t="s">
        <v>26</v>
      </c>
      <c r="D2" s="11" t="s">
        <v>27</v>
      </c>
      <c r="E2" s="13" t="str">
        <f>_xlfn.XLOOKUP(B2,Sheet1!A:A,Sheet1!B:B)</f>
        <v>DE PROF CAULK           WHITE      380ML</v>
      </c>
      <c r="F2" s="13" t="str">
        <f t="shared" ref="F2:F64" si="0">D2&amp;" - "&amp;E2</f>
        <v>CROWN  - DE PROF CAULK           WHITE      380ML</v>
      </c>
      <c r="H2" s="91" t="s">
        <v>28</v>
      </c>
      <c r="I2" s="11" t="s">
        <v>29</v>
      </c>
      <c r="J2" s="11" t="s">
        <v>29</v>
      </c>
      <c r="K2" s="11" t="s">
        <v>30</v>
      </c>
      <c r="M2" s="11" t="s">
        <v>7062</v>
      </c>
      <c r="N2" s="13">
        <v>3105</v>
      </c>
      <c r="O2" s="15">
        <f>_xlfn.XLOOKUP(B2,Sheet1!A:A,Sheet1!E:E)</f>
        <v>1.08</v>
      </c>
      <c r="P2" s="26">
        <f>_xlfn.XLOOKUP(A2,Sheet2!F:F,Sheet2!H:H)</f>
        <v>5364.9351851851798</v>
      </c>
      <c r="Q2" s="15">
        <f>O2*1.05</f>
        <v>1.1340000000000001</v>
      </c>
      <c r="R2" s="13">
        <f>_xlfn.XLOOKUP(B2,Sheet4!B:B,Sheet4!D:D)</f>
        <v>1.1100000000000001</v>
      </c>
      <c r="S2" s="26">
        <v>2408.9153439153424</v>
      </c>
      <c r="T2" s="13" t="str">
        <f>IF(Q2&gt;=R2,"No Change","Up")</f>
        <v>No Change</v>
      </c>
      <c r="V2" s="78">
        <f>SUM(Q2*S2)</f>
        <v>2731.7099999999987</v>
      </c>
      <c r="W2" s="78">
        <f>SUM(R2*S2)</f>
        <v>2673.8960317460305</v>
      </c>
    </row>
    <row r="3" spans="1:23" hidden="1" x14ac:dyDescent="0.3">
      <c r="A3" s="11">
        <v>5023891</v>
      </c>
      <c r="B3" s="11">
        <v>5023891</v>
      </c>
      <c r="C3" s="11" t="s">
        <v>26</v>
      </c>
      <c r="D3" s="11" t="s">
        <v>27</v>
      </c>
      <c r="E3" s="13" t="str">
        <f>_xlfn.XLOOKUP(B3,Sheet1!A:A,Sheet1!B:B)</f>
        <v>CRT Covermatt Obliterating Emulsion</v>
      </c>
      <c r="F3" s="13" t="str">
        <f t="shared" si="0"/>
        <v>CROWN  - CRT Covermatt Obliterating Emulsion</v>
      </c>
      <c r="G3" s="80" t="str">
        <f>_xlfn.XLOOKUP(B3,Sheet1!A:A,Sheet1!C:C)</f>
        <v>White</v>
      </c>
      <c r="H3" s="11" t="str">
        <f>_xlfn.XLOOKUP(B3,Sheet1!A:A,Sheet1!D:D)</f>
        <v>10L</v>
      </c>
      <c r="I3" s="11" t="s">
        <v>29</v>
      </c>
      <c r="J3" s="11" t="s">
        <v>29</v>
      </c>
      <c r="K3" s="11" t="s">
        <v>30</v>
      </c>
      <c r="L3" s="15">
        <v>23.07</v>
      </c>
      <c r="M3" s="11" t="s">
        <v>31</v>
      </c>
      <c r="N3" s="13">
        <v>3105</v>
      </c>
      <c r="O3" s="15">
        <f>_xlfn.XLOOKUP(B3,Sheet1!A:A,Sheet1!E:E)</f>
        <v>23.07</v>
      </c>
      <c r="P3" s="26">
        <f>_xlfn.XLOOKUP(A3,Sheet2!F:F,Sheet2!H:H)</f>
        <v>4058.7355873428696</v>
      </c>
      <c r="Q3" s="15">
        <f>_xlfn.XLOOKUP(B3,April23!B:B,April23!D:D)</f>
        <v>23.76</v>
      </c>
      <c r="R3" s="13">
        <f>_xlfn.XLOOKUP(B3,Sheet3!B:B,Sheet3!D:D)</f>
        <v>23.76</v>
      </c>
      <c r="S3" s="26">
        <v>1841.9999999999998</v>
      </c>
      <c r="T3" s="13" t="str">
        <f t="shared" ref="T3:T65" si="1">IF(Q3&gt;=R3,"No Change","Up")</f>
        <v>No Change</v>
      </c>
      <c r="V3" s="78">
        <f t="shared" ref="V3:V66" si="2">SUM(Q3*S3)</f>
        <v>43765.919999999998</v>
      </c>
      <c r="W3" s="78">
        <f t="shared" ref="W3:W66" si="3">SUM(R3*S3)</f>
        <v>43765.919999999998</v>
      </c>
    </row>
    <row r="4" spans="1:23" hidden="1" x14ac:dyDescent="0.3">
      <c r="A4" s="11">
        <v>6046432</v>
      </c>
      <c r="B4" s="11">
        <v>6046432</v>
      </c>
      <c r="C4" s="11" t="s">
        <v>26</v>
      </c>
      <c r="D4" s="11" t="s">
        <v>27</v>
      </c>
      <c r="E4" s="13" t="str">
        <f>_xlfn.XLOOKUP(B4,Sheet1!A:A,Sheet1!B:B)</f>
        <v>WA ANAGLYPTA PRECISION  ROYAL OAK RD7000</v>
      </c>
      <c r="F4" s="13" t="str">
        <f t="shared" si="0"/>
        <v>CROWN  - WA ANAGLYPTA PRECISION  ROYAL OAK RD7000</v>
      </c>
      <c r="H4" s="11" t="s">
        <v>28</v>
      </c>
      <c r="I4" s="11" t="s">
        <v>29</v>
      </c>
      <c r="J4" s="11" t="s">
        <v>29</v>
      </c>
      <c r="K4" s="11" t="s">
        <v>30</v>
      </c>
      <c r="L4" s="15">
        <v>7.53</v>
      </c>
      <c r="M4" s="11" t="s">
        <v>31</v>
      </c>
      <c r="N4" s="13">
        <v>3105</v>
      </c>
      <c r="O4" s="15">
        <f>_xlfn.XLOOKUP(B4,Sheet1!A:A,Sheet1!E:E)</f>
        <v>7.53</v>
      </c>
      <c r="P4" s="26">
        <f>_xlfn.XLOOKUP(A4,Sheet2!F:F,Sheet2!H:H)</f>
        <v>1044.4422310756972</v>
      </c>
      <c r="Q4" s="15">
        <f>_xlfn.XLOOKUP(B4,April23!B:B,April23!D:D)</f>
        <v>7.76</v>
      </c>
      <c r="R4" s="13">
        <f>_xlfn.XLOOKUP(B4,Sheet4!B:B,Sheet4!D:D)</f>
        <v>7.76</v>
      </c>
      <c r="S4" s="26">
        <v>1597.0000000000007</v>
      </c>
      <c r="T4" s="13" t="str">
        <f t="shared" si="1"/>
        <v>No Change</v>
      </c>
      <c r="V4" s="78">
        <f t="shared" si="2"/>
        <v>12392.720000000005</v>
      </c>
      <c r="W4" s="78">
        <f t="shared" si="3"/>
        <v>12392.720000000005</v>
      </c>
    </row>
    <row r="5" spans="1:23" hidden="1" x14ac:dyDescent="0.3">
      <c r="A5" s="11">
        <v>6058266</v>
      </c>
      <c r="B5" s="11">
        <v>6058266</v>
      </c>
      <c r="C5" s="11" t="s">
        <v>26</v>
      </c>
      <c r="D5" s="11" t="s">
        <v>27</v>
      </c>
      <c r="E5" s="13" t="str">
        <f>_xlfn.XLOOKUP(B5,Sheet1!A:A,Sheet1!B:B)</f>
        <v>DS FLUXAF POWER CLEAN              750ML</v>
      </c>
      <c r="F5" s="13" t="str">
        <f t="shared" si="0"/>
        <v>CROWN  - DS FLUXAF POWER CLEAN              750ML</v>
      </c>
      <c r="H5" s="91" t="s">
        <v>28</v>
      </c>
      <c r="I5" s="11" t="s">
        <v>29</v>
      </c>
      <c r="J5" s="11" t="s">
        <v>29</v>
      </c>
      <c r="K5" s="11" t="s">
        <v>30</v>
      </c>
      <c r="M5" s="11" t="s">
        <v>7062</v>
      </c>
      <c r="N5" s="13">
        <v>3105</v>
      </c>
      <c r="O5" s="15">
        <f>_xlfn.XLOOKUP(B5,Sheet1!A:A,Sheet1!E:E)</f>
        <v>7.6</v>
      </c>
      <c r="P5" s="26">
        <f>_xlfn.XLOOKUP(A5,Sheet2!F:F,Sheet2!H:H)</f>
        <v>3511.4342105263186</v>
      </c>
      <c r="Q5" s="15">
        <f>O5*1.05</f>
        <v>7.9799999999999995</v>
      </c>
      <c r="R5" s="38">
        <v>7.98</v>
      </c>
      <c r="S5" s="26">
        <v>1201.0000000000002</v>
      </c>
      <c r="T5" s="13" t="str">
        <f t="shared" si="1"/>
        <v>No Change</v>
      </c>
      <c r="V5" s="78">
        <f t="shared" si="2"/>
        <v>9583.9800000000014</v>
      </c>
      <c r="W5" s="78">
        <f t="shared" si="3"/>
        <v>9583.9800000000032</v>
      </c>
    </row>
    <row r="6" spans="1:23" hidden="1" x14ac:dyDescent="0.3">
      <c r="A6" s="11">
        <v>6040482</v>
      </c>
      <c r="B6" s="11">
        <v>6040482</v>
      </c>
      <c r="C6" s="11" t="s">
        <v>26</v>
      </c>
      <c r="D6" s="11" t="s">
        <v>27</v>
      </c>
      <c r="E6" s="13" t="str">
        <f>_xlfn.XLOOKUP(B6,Sheet1!A:A,Sheet1!B:B)</f>
        <v>WA AS CREATION CASABLANCA 4 WALL</v>
      </c>
      <c r="F6" s="13" t="str">
        <f t="shared" si="0"/>
        <v>CROWN  - WA AS CREATION CASABLANCA 4 WALL</v>
      </c>
      <c r="H6" s="91" t="s">
        <v>28</v>
      </c>
      <c r="I6" s="11" t="s">
        <v>29</v>
      </c>
      <c r="J6" s="11" t="s">
        <v>29</v>
      </c>
      <c r="K6" s="11" t="s">
        <v>30</v>
      </c>
      <c r="M6" s="11" t="s">
        <v>7062</v>
      </c>
      <c r="N6" s="13">
        <v>3105</v>
      </c>
      <c r="O6" s="15">
        <f>_xlfn.XLOOKUP(B6,Sheet1!A:A,Sheet1!E:E)</f>
        <v>6.06</v>
      </c>
      <c r="P6" s="26">
        <f>_xlfn.XLOOKUP(A6,Sheet2!F:F,Sheet2!H:H)</f>
        <v>789.98019801980217</v>
      </c>
      <c r="Q6" s="15">
        <f>O6*1.05</f>
        <v>6.3629999999999995</v>
      </c>
      <c r="R6" s="38">
        <f>Q6*1.03</f>
        <v>6.55389</v>
      </c>
      <c r="S6" s="26">
        <v>941.44271570014143</v>
      </c>
      <c r="T6" s="13" t="str">
        <f t="shared" si="1"/>
        <v>Up</v>
      </c>
      <c r="V6" s="78">
        <f t="shared" si="2"/>
        <v>5990.4</v>
      </c>
      <c r="W6" s="78">
        <f t="shared" si="3"/>
        <v>6170.1120000000001</v>
      </c>
    </row>
    <row r="7" spans="1:23" hidden="1" x14ac:dyDescent="0.3">
      <c r="A7" s="11">
        <v>5040579</v>
      </c>
      <c r="B7" s="11">
        <v>5040579</v>
      </c>
      <c r="C7" s="11" t="s">
        <v>26</v>
      </c>
      <c r="D7" s="11" t="s">
        <v>27</v>
      </c>
      <c r="E7" s="13" t="str">
        <f>_xlfn.XLOOKUP(B7,Sheet1!A:A,Sheet1!B:B)</f>
        <v>CRT Timonox Matt</v>
      </c>
      <c r="F7" s="13" t="str">
        <f t="shared" si="0"/>
        <v>CROWN  - CRT Timonox Matt</v>
      </c>
      <c r="G7" s="80" t="str">
        <f>_xlfn.XLOOKUP(B7,Sheet1!A:A,Sheet1!C:C)</f>
        <v>Brilliant White</v>
      </c>
      <c r="H7" s="11" t="str">
        <f>_xlfn.XLOOKUP(B7,Sheet1!A:A,Sheet1!D:D)</f>
        <v>5L</v>
      </c>
      <c r="I7" s="11" t="s">
        <v>29</v>
      </c>
      <c r="J7" s="11" t="s">
        <v>29</v>
      </c>
      <c r="K7" s="11" t="s">
        <v>30</v>
      </c>
      <c r="L7" s="15">
        <v>50.41</v>
      </c>
      <c r="M7" s="11" t="s">
        <v>31</v>
      </c>
      <c r="N7" s="13">
        <v>3105</v>
      </c>
      <c r="O7" s="15">
        <f>_xlfn.XLOOKUP(B7,Sheet1!A:A,Sheet1!E:E)</f>
        <v>50.41</v>
      </c>
      <c r="P7" s="26">
        <f>_xlfn.XLOOKUP(A7,Sheet2!F:F,Sheet2!H:H)</f>
        <v>978.03213648085705</v>
      </c>
      <c r="Q7" s="15">
        <f>_xlfn.XLOOKUP(B7,April23!B:B,April23!D:D)</f>
        <v>41.12</v>
      </c>
      <c r="R7" s="13">
        <f>_xlfn.XLOOKUP(B7,Sheet3!B:B,Sheet3!D:D)</f>
        <v>41.12</v>
      </c>
      <c r="S7" s="26">
        <v>609</v>
      </c>
      <c r="T7" s="13" t="str">
        <f t="shared" si="1"/>
        <v>No Change</v>
      </c>
      <c r="V7" s="78">
        <f t="shared" si="2"/>
        <v>25042.079999999998</v>
      </c>
      <c r="W7" s="78">
        <f t="shared" si="3"/>
        <v>25042.079999999998</v>
      </c>
    </row>
    <row r="8" spans="1:23" hidden="1" x14ac:dyDescent="0.3">
      <c r="A8" s="11">
        <v>5024010</v>
      </c>
      <c r="B8" s="11">
        <v>5024010</v>
      </c>
      <c r="C8" s="11" t="s">
        <v>26</v>
      </c>
      <c r="D8" s="11" t="s">
        <v>27</v>
      </c>
      <c r="E8" s="13" t="str">
        <f>_xlfn.XLOOKUP(B8,Sheet1!A:A,Sheet1!B:B)</f>
        <v xml:space="preserve">CRT Stronghold Masonry Smooth </v>
      </c>
      <c r="F8" s="13" t="str">
        <f t="shared" si="0"/>
        <v xml:space="preserve">CROWN  - CRT Stronghold Masonry Smooth </v>
      </c>
      <c r="G8" s="80" t="str">
        <f>_xlfn.XLOOKUP(B8,Sheet1!A:A,Sheet1!C:C)</f>
        <v>Magnolia</v>
      </c>
      <c r="H8" s="11" t="str">
        <f>_xlfn.XLOOKUP(B8,Sheet1!A:A,Sheet1!D:D)</f>
        <v>5L</v>
      </c>
      <c r="I8" s="11" t="s">
        <v>29</v>
      </c>
      <c r="J8" s="11" t="s">
        <v>29</v>
      </c>
      <c r="K8" s="11" t="s">
        <v>30</v>
      </c>
      <c r="L8" s="15">
        <v>19.73</v>
      </c>
      <c r="M8" s="11" t="s">
        <v>31</v>
      </c>
      <c r="N8" s="13">
        <v>3105</v>
      </c>
      <c r="O8" s="15">
        <f>_xlfn.XLOOKUP(B8,Sheet1!A:A,Sheet1!E:E)</f>
        <v>19.73</v>
      </c>
      <c r="P8" s="26">
        <f>_xlfn.XLOOKUP(A8,Sheet2!F:F,Sheet2!H:H)</f>
        <v>410.59199189052197</v>
      </c>
      <c r="Q8" s="15">
        <f>_xlfn.XLOOKUP(B8,April23!B:B,April23!D:D)</f>
        <v>20.32</v>
      </c>
      <c r="R8" s="13">
        <f>_xlfn.XLOOKUP(B8,Sheet3!B:B,Sheet3!D:D)</f>
        <v>20.32</v>
      </c>
      <c r="S8" s="26">
        <v>540</v>
      </c>
      <c r="T8" s="13" t="str">
        <f t="shared" si="1"/>
        <v>No Change</v>
      </c>
      <c r="V8" s="78">
        <f t="shared" si="2"/>
        <v>10972.8</v>
      </c>
      <c r="W8" s="78">
        <f t="shared" si="3"/>
        <v>10972.8</v>
      </c>
    </row>
    <row r="9" spans="1:23" hidden="1" x14ac:dyDescent="0.3">
      <c r="A9" s="11">
        <v>6041133</v>
      </c>
      <c r="B9" s="11">
        <v>6041133</v>
      </c>
      <c r="C9" s="11" t="s">
        <v>26</v>
      </c>
      <c r="D9" s="11" t="s">
        <v>27</v>
      </c>
      <c r="E9" s="13" t="str">
        <f>_xlfn.XLOOKUP(B9,Sheet1!A:A,Sheet1!B:B)</f>
        <v>DS INDASA MTE MASKING TAPE         48MM</v>
      </c>
      <c r="F9" s="13" t="str">
        <f t="shared" si="0"/>
        <v>CROWN  - DS INDASA MTE MASKING TAPE         48MM</v>
      </c>
      <c r="H9" s="11" t="s">
        <v>28</v>
      </c>
      <c r="I9" s="11" t="s">
        <v>29</v>
      </c>
      <c r="J9" s="11" t="s">
        <v>29</v>
      </c>
      <c r="K9" s="11" t="s">
        <v>30</v>
      </c>
      <c r="L9" s="15">
        <v>3.79</v>
      </c>
      <c r="M9" s="11" t="s">
        <v>31</v>
      </c>
      <c r="N9" s="13">
        <v>3105</v>
      </c>
      <c r="O9" s="15">
        <f>_xlfn.XLOOKUP(B9,Sheet1!A:A,Sheet1!E:E)</f>
        <v>3.79</v>
      </c>
      <c r="P9" s="26">
        <f>_xlfn.XLOOKUP(A9,Sheet2!F:F,Sheet2!H:H)</f>
        <v>907.5250659630608</v>
      </c>
      <c r="Q9" s="15">
        <f>_xlfn.XLOOKUP(B9,April23!B:B,April23!D:D)</f>
        <v>3.5</v>
      </c>
      <c r="R9" s="38">
        <v>3.3</v>
      </c>
      <c r="S9" s="26">
        <v>536</v>
      </c>
      <c r="T9" s="13" t="s">
        <v>13721</v>
      </c>
      <c r="V9" s="78">
        <f t="shared" si="2"/>
        <v>1876</v>
      </c>
      <c r="W9" s="78">
        <f t="shared" si="3"/>
        <v>1768.8</v>
      </c>
    </row>
    <row r="10" spans="1:23" hidden="1" x14ac:dyDescent="0.3">
      <c r="A10" s="11">
        <v>6061706</v>
      </c>
      <c r="B10" s="11">
        <v>6061706</v>
      </c>
      <c r="C10" s="11" t="s">
        <v>26</v>
      </c>
      <c r="D10" s="11" t="s">
        <v>27</v>
      </c>
      <c r="E10" s="13" t="str">
        <f>_xlfn.XLOOKUP(B10,Sheet1!A:A,Sheet1!B:B)</f>
        <v>DE PROF CAULK           WHITE      380ML</v>
      </c>
      <c r="F10" s="13" t="str">
        <f t="shared" si="0"/>
        <v>CROWN  - DE PROF CAULK           WHITE      380ML</v>
      </c>
      <c r="H10" s="91" t="s">
        <v>28</v>
      </c>
      <c r="I10" s="11" t="s">
        <v>29</v>
      </c>
      <c r="J10" s="11" t="s">
        <v>29</v>
      </c>
      <c r="K10" s="11" t="s">
        <v>30</v>
      </c>
      <c r="M10" s="11" t="s">
        <v>7062</v>
      </c>
      <c r="N10" s="13">
        <v>3105</v>
      </c>
      <c r="O10" s="15">
        <f>_xlfn.XLOOKUP(B10,Sheet1!A:A,Sheet1!E:E)</f>
        <v>1.08</v>
      </c>
      <c r="P10" s="26">
        <f>_xlfn.XLOOKUP(A10,Sheet2!F:F,Sheet2!H:H)</f>
        <v>5364.9351851851798</v>
      </c>
      <c r="Q10" s="15">
        <f>O10*1.05</f>
        <v>1.1340000000000001</v>
      </c>
      <c r="R10" s="13">
        <f>_xlfn.XLOOKUP(B10,Sheet4!B:B,Sheet4!D:D)</f>
        <v>1.1100000000000001</v>
      </c>
      <c r="S10" s="26">
        <v>437.84295175023664</v>
      </c>
      <c r="T10" s="13" t="str">
        <f t="shared" si="1"/>
        <v>No Change</v>
      </c>
      <c r="V10" s="78">
        <f t="shared" si="2"/>
        <v>496.51390728476838</v>
      </c>
      <c r="W10" s="78">
        <f t="shared" si="3"/>
        <v>486.00567644276271</v>
      </c>
    </row>
    <row r="11" spans="1:23" hidden="1" x14ac:dyDescent="0.3">
      <c r="A11" s="11">
        <v>5026956</v>
      </c>
      <c r="B11" s="11">
        <v>5026956</v>
      </c>
      <c r="C11" s="11" t="s">
        <v>26</v>
      </c>
      <c r="D11" s="11" t="s">
        <v>27</v>
      </c>
      <c r="E11" s="13" t="str">
        <f>_xlfn.XLOOKUP(B11,Sheet1!A:A,Sheet1!B:B)</f>
        <v xml:space="preserve">CRT Solvent-borne Full Gloss </v>
      </c>
      <c r="F11" s="13" t="str">
        <f t="shared" si="0"/>
        <v xml:space="preserve">CROWN  - CRT Solvent-borne Full Gloss </v>
      </c>
      <c r="G11" s="80" t="str">
        <f>_xlfn.XLOOKUP(B11,Sheet1!A:A,Sheet1!C:C)</f>
        <v>White</v>
      </c>
      <c r="H11" s="11" t="str">
        <f>_xlfn.XLOOKUP(B11,Sheet1!A:A,Sheet1!D:D)</f>
        <v>5L</v>
      </c>
      <c r="I11" s="11" t="s">
        <v>29</v>
      </c>
      <c r="J11" s="11" t="s">
        <v>29</v>
      </c>
      <c r="K11" s="11" t="s">
        <v>30</v>
      </c>
      <c r="L11" s="15">
        <v>16.32</v>
      </c>
      <c r="M11" s="11" t="s">
        <v>31</v>
      </c>
      <c r="N11" s="13">
        <v>3105</v>
      </c>
      <c r="O11" s="15">
        <f>_xlfn.XLOOKUP(B11,Sheet1!A:A,Sheet1!E:E)</f>
        <v>16.32</v>
      </c>
      <c r="P11" s="26">
        <f>_xlfn.XLOOKUP(A11,Sheet2!F:F,Sheet2!H:H)</f>
        <v>1494.5821078431366</v>
      </c>
      <c r="Q11" s="15">
        <f>_xlfn.XLOOKUP(B11,April23!B:B,April23!D:D)</f>
        <v>25.72</v>
      </c>
      <c r="R11" s="13">
        <f>_xlfn.XLOOKUP(B11,Sheet3!B:B,Sheet3!D:D)</f>
        <v>25.72</v>
      </c>
      <c r="S11" s="26">
        <v>433.99999999999937</v>
      </c>
      <c r="T11" s="13" t="str">
        <f t="shared" si="1"/>
        <v>No Change</v>
      </c>
      <c r="V11" s="78">
        <f t="shared" si="2"/>
        <v>11162.479999999983</v>
      </c>
      <c r="W11" s="78">
        <f t="shared" si="3"/>
        <v>11162.479999999983</v>
      </c>
    </row>
    <row r="12" spans="1:23" hidden="1" x14ac:dyDescent="0.3">
      <c r="A12" s="11">
        <v>5024059</v>
      </c>
      <c r="B12" s="11">
        <v>5024059</v>
      </c>
      <c r="C12" s="11" t="s">
        <v>26</v>
      </c>
      <c r="D12" s="11" t="s">
        <v>27</v>
      </c>
      <c r="E12" s="13" t="str">
        <f>_xlfn.XLOOKUP(B12,Sheet1!A:A,Sheet1!B:B)</f>
        <v xml:space="preserve">CRT Vinyl Matt </v>
      </c>
      <c r="F12" s="13" t="str">
        <f t="shared" si="0"/>
        <v xml:space="preserve">CROWN  - CRT Vinyl Matt </v>
      </c>
      <c r="G12" s="80" t="str">
        <f>_xlfn.XLOOKUP(B12,Sheet1!A:A,Sheet1!C:C)</f>
        <v>White</v>
      </c>
      <c r="H12" s="11" t="str">
        <f>_xlfn.XLOOKUP(B12,Sheet1!A:A,Sheet1!D:D)</f>
        <v>10L</v>
      </c>
      <c r="I12" s="11" t="s">
        <v>29</v>
      </c>
      <c r="J12" s="11" t="s">
        <v>29</v>
      </c>
      <c r="K12" s="11" t="s">
        <v>30</v>
      </c>
      <c r="L12" s="15">
        <v>21.01</v>
      </c>
      <c r="M12" s="11" t="s">
        <v>31</v>
      </c>
      <c r="N12" s="13">
        <v>3105</v>
      </c>
      <c r="O12" s="15">
        <f>_xlfn.XLOOKUP(B12,Sheet1!A:A,Sheet1!E:E)</f>
        <v>21.01</v>
      </c>
      <c r="P12" s="26">
        <f>_xlfn.XLOOKUP(A12,Sheet2!F:F,Sheet2!H:H)</f>
        <v>1135.9324131366018</v>
      </c>
      <c r="Q12" s="15">
        <f>_xlfn.XLOOKUP(B12,April23!B:B,April23!D:D)</f>
        <v>21.64</v>
      </c>
      <c r="R12" s="13">
        <f>_xlfn.XLOOKUP(B12,Sheet3!B:B,Sheet3!D:D)</f>
        <v>21.64</v>
      </c>
      <c r="S12" s="26">
        <v>375.99999999999994</v>
      </c>
      <c r="T12" s="13" t="str">
        <f t="shared" si="1"/>
        <v>No Change</v>
      </c>
      <c r="V12" s="78">
        <f t="shared" si="2"/>
        <v>8136.6399999999994</v>
      </c>
      <c r="W12" s="78">
        <f t="shared" si="3"/>
        <v>8136.6399999999994</v>
      </c>
    </row>
    <row r="13" spans="1:23" hidden="1" x14ac:dyDescent="0.3">
      <c r="A13" s="11">
        <v>6041126</v>
      </c>
      <c r="B13" s="11">
        <v>6041126</v>
      </c>
      <c r="C13" s="11" t="s">
        <v>26</v>
      </c>
      <c r="D13" s="11" t="s">
        <v>27</v>
      </c>
      <c r="E13" s="13" t="str">
        <f>_xlfn.XLOOKUP(B13,Sheet1!A:A,Sheet1!B:B)</f>
        <v>DS INDASA MTG MASKING TAPE    50MM 45MT</v>
      </c>
      <c r="F13" s="13" t="str">
        <f t="shared" si="0"/>
        <v>CROWN  - DS INDASA MTG MASKING TAPE    50MM 45MT</v>
      </c>
      <c r="H13" s="11" t="s">
        <v>28</v>
      </c>
      <c r="I13" s="11" t="s">
        <v>29</v>
      </c>
      <c r="J13" s="11" t="s">
        <v>29</v>
      </c>
      <c r="K13" s="11" t="s">
        <v>30</v>
      </c>
      <c r="L13" s="15">
        <v>1.33</v>
      </c>
      <c r="M13" s="11" t="s">
        <v>31</v>
      </c>
      <c r="N13" s="13">
        <v>3105</v>
      </c>
      <c r="O13" s="15">
        <f>_xlfn.XLOOKUP(B13,Sheet1!A:A,Sheet1!E:E)</f>
        <v>1.33</v>
      </c>
      <c r="P13" s="26">
        <f>_xlfn.XLOOKUP(A13,Sheet2!F:F,Sheet2!H:H)</f>
        <v>2287.0601503759399</v>
      </c>
      <c r="Q13" s="15">
        <f>_xlfn.XLOOKUP(B13,April23!B:B,April23!D:D)</f>
        <v>1.4</v>
      </c>
      <c r="R13" s="13">
        <f>_xlfn.XLOOKUP(B13,Sheet4!B:B,Sheet4!D:D)</f>
        <v>1.4</v>
      </c>
      <c r="S13" s="26">
        <v>366</v>
      </c>
      <c r="T13" s="13" t="str">
        <f t="shared" si="1"/>
        <v>No Change</v>
      </c>
      <c r="V13" s="78">
        <f t="shared" si="2"/>
        <v>512.4</v>
      </c>
      <c r="W13" s="78">
        <f t="shared" si="3"/>
        <v>512.4</v>
      </c>
    </row>
    <row r="14" spans="1:23" hidden="1" x14ac:dyDescent="0.3">
      <c r="A14" s="11">
        <v>5024174</v>
      </c>
      <c r="B14" s="11">
        <v>5024174</v>
      </c>
      <c r="C14" s="11" t="s">
        <v>26</v>
      </c>
      <c r="D14" s="11" t="s">
        <v>27</v>
      </c>
      <c r="E14" s="13" t="str">
        <f>_xlfn.XLOOKUP(B14,Sheet1!A:A,Sheet1!B:B)</f>
        <v xml:space="preserve">CRT Acrylic Primer Undercoat </v>
      </c>
      <c r="F14" s="13" t="str">
        <f t="shared" si="0"/>
        <v xml:space="preserve">CROWN  - CRT Acrylic Primer Undercoat </v>
      </c>
      <c r="G14" s="80" t="str">
        <f>_xlfn.XLOOKUP(B14,Sheet1!A:A,Sheet1!C:C)</f>
        <v>White</v>
      </c>
      <c r="H14" s="11" t="str">
        <f>_xlfn.XLOOKUP(B14,Sheet1!A:A,Sheet1!D:D)</f>
        <v>5L</v>
      </c>
      <c r="I14" s="11" t="s">
        <v>29</v>
      </c>
      <c r="J14" s="11" t="s">
        <v>29</v>
      </c>
      <c r="K14" s="11" t="s">
        <v>30</v>
      </c>
      <c r="L14" s="15">
        <v>25.39</v>
      </c>
      <c r="M14" s="11" t="s">
        <v>31</v>
      </c>
      <c r="N14" s="13">
        <v>3105</v>
      </c>
      <c r="O14" s="15">
        <f>_xlfn.XLOOKUP(B14,Sheet1!A:A,Sheet1!E:E)</f>
        <v>25.39</v>
      </c>
      <c r="P14" s="26">
        <f>_xlfn.XLOOKUP(A14,Sheet2!F:F,Sheet2!H:H)</f>
        <v>895.6018117369041</v>
      </c>
      <c r="Q14" s="15">
        <f>_xlfn.XLOOKUP(B14,April23!B:B,April23!D:D)</f>
        <v>18</v>
      </c>
      <c r="R14" s="13">
        <f>_xlfn.XLOOKUP(B14,Sheet3!B:B,Sheet3!D:D)</f>
        <v>18</v>
      </c>
      <c r="S14" s="26">
        <v>325</v>
      </c>
      <c r="T14" s="13" t="str">
        <f t="shared" si="1"/>
        <v>No Change</v>
      </c>
      <c r="V14" s="78">
        <f t="shared" si="2"/>
        <v>5850</v>
      </c>
      <c r="W14" s="78">
        <f t="shared" si="3"/>
        <v>5850</v>
      </c>
    </row>
    <row r="15" spans="1:23" hidden="1" x14ac:dyDescent="0.3">
      <c r="A15" s="11">
        <v>6062944</v>
      </c>
      <c r="B15" s="11">
        <v>6062944</v>
      </c>
      <c r="C15" s="11" t="s">
        <v>26</v>
      </c>
      <c r="D15" s="11" t="s">
        <v>27</v>
      </c>
      <c r="E15" s="13" t="str">
        <f>_xlfn.XLOOKUP(B15,Sheet1!A:A,Sheet1!B:B)</f>
        <v>DS Q1 CONTRACTOR MASKING TAPE 50M  48MM</v>
      </c>
      <c r="F15" s="13" t="str">
        <f t="shared" si="0"/>
        <v>CROWN  - DS Q1 CONTRACTOR MASKING TAPE 50M  48MM</v>
      </c>
      <c r="H15" s="91" t="s">
        <v>28</v>
      </c>
      <c r="I15" s="11" t="s">
        <v>29</v>
      </c>
      <c r="J15" s="11" t="s">
        <v>29</v>
      </c>
      <c r="K15" s="11" t="s">
        <v>30</v>
      </c>
      <c r="M15" s="11" t="s">
        <v>7062</v>
      </c>
      <c r="N15" s="13">
        <v>3105</v>
      </c>
      <c r="O15" s="15">
        <f>_xlfn.XLOOKUP(B15,Sheet1!A:A,Sheet1!E:E)</f>
        <v>2</v>
      </c>
      <c r="Q15" s="15">
        <f>O15*1.05</f>
        <v>2.1</v>
      </c>
      <c r="R15" s="38">
        <v>2.1</v>
      </c>
      <c r="S15" s="26">
        <v>297.00000000000006</v>
      </c>
      <c r="T15" s="13" t="str">
        <f t="shared" si="1"/>
        <v>No Change</v>
      </c>
      <c r="V15" s="78">
        <f t="shared" si="2"/>
        <v>623.70000000000016</v>
      </c>
      <c r="W15" s="78">
        <f t="shared" si="3"/>
        <v>623.70000000000016</v>
      </c>
    </row>
    <row r="16" spans="1:23" hidden="1" x14ac:dyDescent="0.3">
      <c r="A16" s="11">
        <v>5027127</v>
      </c>
      <c r="B16" s="11">
        <v>5027127</v>
      </c>
      <c r="C16" s="11" t="s">
        <v>26</v>
      </c>
      <c r="D16" s="11" t="s">
        <v>27</v>
      </c>
      <c r="E16" s="13" t="str">
        <f>_xlfn.XLOOKUP(B16,Sheet1!A:A,Sheet1!B:B)</f>
        <v xml:space="preserve">CRT Solvent-borne Undercoat </v>
      </c>
      <c r="F16" s="13" t="str">
        <f t="shared" si="0"/>
        <v xml:space="preserve">CROWN  - CRT Solvent-borne Undercoat </v>
      </c>
      <c r="G16" s="80" t="str">
        <f>_xlfn.XLOOKUP(B16,Sheet1!A:A,Sheet1!C:C)</f>
        <v>White</v>
      </c>
      <c r="H16" s="11" t="str">
        <f>_xlfn.XLOOKUP(B16,Sheet1!A:A,Sheet1!D:D)</f>
        <v>5L</v>
      </c>
      <c r="I16" s="11" t="s">
        <v>29</v>
      </c>
      <c r="J16" s="11" t="s">
        <v>29</v>
      </c>
      <c r="K16" s="11" t="s">
        <v>30</v>
      </c>
      <c r="L16" s="15">
        <v>16.32</v>
      </c>
      <c r="M16" s="11" t="s">
        <v>31</v>
      </c>
      <c r="N16" s="13">
        <v>3105</v>
      </c>
      <c r="O16" s="15">
        <f>_xlfn.XLOOKUP(B16,Sheet1!A:A,Sheet1!E:E)</f>
        <v>16.32</v>
      </c>
      <c r="P16" s="26">
        <f>_xlfn.XLOOKUP(A16,Sheet2!F:F,Sheet2!H:H)</f>
        <v>530.75796568627482</v>
      </c>
      <c r="Q16" s="15">
        <f>_xlfn.XLOOKUP(B16,April23!B:B,April23!D:D)</f>
        <v>24.2</v>
      </c>
      <c r="R16" s="13">
        <f>_xlfn.XLOOKUP(B16,Sheet3!B:B,Sheet3!D:D)</f>
        <v>24.2</v>
      </c>
      <c r="S16" s="26">
        <v>288.99999999999989</v>
      </c>
      <c r="T16" s="13" t="str">
        <f t="shared" si="1"/>
        <v>No Change</v>
      </c>
      <c r="V16" s="78">
        <f t="shared" si="2"/>
        <v>6993.7999999999975</v>
      </c>
      <c r="W16" s="78">
        <f t="shared" si="3"/>
        <v>6993.7999999999975</v>
      </c>
    </row>
    <row r="17" spans="1:45" hidden="1" x14ac:dyDescent="0.3">
      <c r="A17" s="11">
        <v>5024026</v>
      </c>
      <c r="B17" s="11">
        <v>5024026</v>
      </c>
      <c r="C17" s="11" t="s">
        <v>26</v>
      </c>
      <c r="D17" s="11" t="s">
        <v>27</v>
      </c>
      <c r="E17" s="13" t="str">
        <f>_xlfn.XLOOKUP(B17,Sheet1!A:A,Sheet1!B:B)</f>
        <v xml:space="preserve">CRT Stronghold Masonry Smooth </v>
      </c>
      <c r="F17" s="13" t="str">
        <f t="shared" si="0"/>
        <v xml:space="preserve">CROWN  - CRT Stronghold Masonry Smooth </v>
      </c>
      <c r="G17" s="80" t="str">
        <f>_xlfn.XLOOKUP(B17,Sheet1!A:A,Sheet1!C:C)</f>
        <v>White</v>
      </c>
      <c r="H17" s="11" t="str">
        <f>_xlfn.XLOOKUP(B17,Sheet1!A:A,Sheet1!D:D)</f>
        <v>5L</v>
      </c>
      <c r="I17" s="11" t="s">
        <v>29</v>
      </c>
      <c r="J17" s="11" t="s">
        <v>29</v>
      </c>
      <c r="K17" s="11" t="s">
        <v>30</v>
      </c>
      <c r="L17" s="15">
        <v>19.73</v>
      </c>
      <c r="M17" s="11" t="s">
        <v>31</v>
      </c>
      <c r="N17" s="13">
        <v>3105</v>
      </c>
      <c r="O17" s="15">
        <f>_xlfn.XLOOKUP(B17,Sheet1!A:A,Sheet1!E:E)</f>
        <v>19.73</v>
      </c>
      <c r="P17" s="26">
        <f>_xlfn.XLOOKUP(A17,Sheet2!F:F,Sheet2!H:H)</f>
        <v>211.16573745565125</v>
      </c>
      <c r="Q17" s="15">
        <f>_xlfn.XLOOKUP(B17,April23!B:B,April23!D:D)</f>
        <v>20.32</v>
      </c>
      <c r="R17" s="13">
        <f>_xlfn.XLOOKUP(B17,Sheet3!B:B,Sheet3!D:D)</f>
        <v>20.32</v>
      </c>
      <c r="S17" s="26">
        <v>257.99999999999994</v>
      </c>
      <c r="T17" s="13" t="str">
        <f t="shared" si="1"/>
        <v>No Change</v>
      </c>
      <c r="V17" s="78">
        <f t="shared" si="2"/>
        <v>5242.5599999999986</v>
      </c>
      <c r="W17" s="78">
        <f t="shared" si="3"/>
        <v>5242.5599999999986</v>
      </c>
    </row>
    <row r="18" spans="1:45" hidden="1" x14ac:dyDescent="0.3">
      <c r="A18" s="11">
        <v>5027850</v>
      </c>
      <c r="B18" s="11">
        <v>5027850</v>
      </c>
      <c r="C18" s="11" t="s">
        <v>26</v>
      </c>
      <c r="D18" s="11" t="s">
        <v>27</v>
      </c>
      <c r="E18" s="13" t="str">
        <f>_xlfn.XLOOKUP(B18,Sheet1!A:A,Sheet1!B:B)</f>
        <v xml:space="preserve">MAC Powerkote Masonry Smooth </v>
      </c>
      <c r="F18" s="13" t="str">
        <f t="shared" si="0"/>
        <v xml:space="preserve">CROWN  - MAC Powerkote Masonry Smooth </v>
      </c>
      <c r="G18" s="80" t="str">
        <f>_xlfn.XLOOKUP(B18,Sheet1!A:A,Sheet1!C:C)</f>
        <v>Magnolia</v>
      </c>
      <c r="H18" s="11" t="str">
        <f>_xlfn.XLOOKUP(B18,Sheet1!A:A,Sheet1!D:D)</f>
        <v>5L</v>
      </c>
      <c r="I18" s="11" t="s">
        <v>29</v>
      </c>
      <c r="J18" s="11" t="s">
        <v>29</v>
      </c>
      <c r="K18" s="11" t="s">
        <v>30</v>
      </c>
      <c r="L18" s="15">
        <v>18.7</v>
      </c>
      <c r="M18" s="11" t="s">
        <v>31</v>
      </c>
      <c r="N18" s="13">
        <v>3105</v>
      </c>
      <c r="O18" s="15">
        <f>_xlfn.XLOOKUP(B18,Sheet1!A:A,Sheet1!E:E)</f>
        <v>18.7</v>
      </c>
      <c r="P18" s="26">
        <f>_xlfn.XLOOKUP(A18,Sheet2!F:F,Sheet2!H:H)</f>
        <v>48.109090909090916</v>
      </c>
      <c r="Q18" s="15">
        <f>_xlfn.XLOOKUP(B18,April23!B:B,April23!D:D)</f>
        <v>22.45</v>
      </c>
      <c r="R18" s="38">
        <f>_xlfn.XLOOKUP(B18,Sheet3!B:B,Sheet3!D:D)</f>
        <v>23.12</v>
      </c>
      <c r="S18" s="26">
        <v>194.00000000000003</v>
      </c>
      <c r="T18" s="13" t="str">
        <f t="shared" si="1"/>
        <v>Up</v>
      </c>
      <c r="V18" s="78">
        <f t="shared" si="2"/>
        <v>4355.3</v>
      </c>
      <c r="W18" s="78">
        <f t="shared" si="3"/>
        <v>4485.2800000000007</v>
      </c>
    </row>
    <row r="19" spans="1:45" hidden="1" x14ac:dyDescent="0.3">
      <c r="A19" s="11">
        <v>5094753</v>
      </c>
      <c r="B19" s="11">
        <v>5094753</v>
      </c>
      <c r="C19" s="11" t="s">
        <v>26</v>
      </c>
      <c r="D19" s="11" t="s">
        <v>27</v>
      </c>
      <c r="E19" s="13" t="str">
        <f>_xlfn.XLOOKUP(B19,Sheet1!A:A,Sheet1!B:B)</f>
        <v>CRT Alkali Resistant Primer PX4 - W/BASED</v>
      </c>
      <c r="F19" s="13" t="str">
        <f t="shared" si="0"/>
        <v>CROWN  - CRT Alkali Resistant Primer PX4 - W/BASED</v>
      </c>
      <c r="G19" s="80" t="str">
        <f>_xlfn.XLOOKUP(B19,Sheet1!A:A,Sheet1!C:C)</f>
        <v>Off White</v>
      </c>
      <c r="H19" s="11" t="str">
        <f>_xlfn.XLOOKUP(B19,Sheet1!A:A,Sheet1!D:D)</f>
        <v>5L</v>
      </c>
      <c r="I19" s="11" t="s">
        <v>29</v>
      </c>
      <c r="J19" s="11" t="s">
        <v>29</v>
      </c>
      <c r="K19" s="11" t="s">
        <v>30</v>
      </c>
      <c r="L19" s="15">
        <v>25.54</v>
      </c>
      <c r="M19" s="11" t="s">
        <v>31</v>
      </c>
      <c r="N19" s="13">
        <v>3105</v>
      </c>
      <c r="O19" s="15">
        <f>_xlfn.XLOOKUP(B19,Sheet1!A:A,Sheet1!E:E)</f>
        <v>25.54</v>
      </c>
      <c r="P19" s="26">
        <f>_xlfn.XLOOKUP(A19,Sheet2!F:F,Sheet2!H:H)</f>
        <v>199.07086922474545</v>
      </c>
      <c r="Q19" s="15">
        <f>_xlfn.XLOOKUP(B19,April23!B:B,April23!D:D)</f>
        <v>35.56</v>
      </c>
      <c r="R19" s="38">
        <f>Q19</f>
        <v>35.56</v>
      </c>
      <c r="S19" s="26">
        <v>184</v>
      </c>
      <c r="T19" s="13" t="str">
        <f t="shared" si="1"/>
        <v>No Change</v>
      </c>
      <c r="V19" s="78">
        <f t="shared" si="2"/>
        <v>6543.0400000000009</v>
      </c>
      <c r="W19" s="78">
        <f t="shared" si="3"/>
        <v>6543.0400000000009</v>
      </c>
    </row>
    <row r="20" spans="1:45" hidden="1" x14ac:dyDescent="0.3">
      <c r="A20" s="11">
        <v>5061839</v>
      </c>
      <c r="B20" s="11">
        <v>5061839</v>
      </c>
      <c r="C20" s="11" t="s">
        <v>26</v>
      </c>
      <c r="D20" s="11" t="s">
        <v>27</v>
      </c>
      <c r="E20" s="13" t="str">
        <f>_xlfn.XLOOKUP(B20,Sheet1!A:A,Sheet1!B:B)</f>
        <v xml:space="preserve">CRT Clean Extreme </v>
      </c>
      <c r="F20" s="13" t="str">
        <f t="shared" si="0"/>
        <v xml:space="preserve">CROWN  - CRT Clean Extreme </v>
      </c>
      <c r="G20" s="80" t="str">
        <f>_xlfn.XLOOKUP(B20,Sheet1!A:A,Sheet1!C:C)</f>
        <v>Magnolia</v>
      </c>
      <c r="H20" s="11" t="str">
        <f>_xlfn.XLOOKUP(B20,Sheet1!A:A,Sheet1!D:D)</f>
        <v>5L</v>
      </c>
      <c r="I20" s="11" t="s">
        <v>29</v>
      </c>
      <c r="J20" s="11" t="s">
        <v>29</v>
      </c>
      <c r="K20" s="11" t="s">
        <v>30</v>
      </c>
      <c r="L20" s="15">
        <v>24.9</v>
      </c>
      <c r="M20" s="11" t="s">
        <v>31</v>
      </c>
      <c r="N20" s="13">
        <v>3105</v>
      </c>
      <c r="O20" s="15">
        <f>_xlfn.XLOOKUP(B20,Sheet1!A:A,Sheet1!E:E)</f>
        <v>24.9</v>
      </c>
      <c r="P20" s="26">
        <f>_xlfn.XLOOKUP(A20,Sheet2!F:F,Sheet2!H:H)</f>
        <v>253.13012048192772</v>
      </c>
      <c r="Q20" s="15">
        <f>_xlfn.XLOOKUP(B20,April23!B:B,April23!D:D)</f>
        <v>25.97</v>
      </c>
      <c r="R20" s="38">
        <f>Q20</f>
        <v>25.97</v>
      </c>
      <c r="S20" s="26">
        <v>177</v>
      </c>
      <c r="T20" s="13" t="str">
        <f t="shared" si="1"/>
        <v>No Change</v>
      </c>
      <c r="V20" s="78">
        <f t="shared" si="2"/>
        <v>4596.6899999999996</v>
      </c>
      <c r="W20" s="78">
        <f t="shared" si="3"/>
        <v>4596.6899999999996</v>
      </c>
    </row>
    <row r="21" spans="1:45" hidden="1" x14ac:dyDescent="0.3">
      <c r="A21" s="11">
        <v>5025052</v>
      </c>
      <c r="B21" s="11">
        <v>5025052</v>
      </c>
      <c r="C21" s="11" t="s">
        <v>26</v>
      </c>
      <c r="D21" s="11" t="s">
        <v>27</v>
      </c>
      <c r="E21" s="13" t="str">
        <f>_xlfn.XLOOKUP(B21,Sheet1!A:A,Sheet1!B:B)</f>
        <v xml:space="preserve">MAC Eclipse </v>
      </c>
      <c r="F21" s="13" t="str">
        <f t="shared" si="0"/>
        <v xml:space="preserve">CROWN  - MAC Eclipse </v>
      </c>
      <c r="G21" s="80" t="str">
        <f>_xlfn.XLOOKUP(B21,Sheet1!A:A,Sheet1!C:C)</f>
        <v>Magnolia</v>
      </c>
      <c r="H21" s="11" t="str">
        <f>_xlfn.XLOOKUP(B21,Sheet1!A:A,Sheet1!D:D)</f>
        <v>10L</v>
      </c>
      <c r="I21" s="11" t="s">
        <v>29</v>
      </c>
      <c r="J21" s="11" t="s">
        <v>29</v>
      </c>
      <c r="K21" s="11" t="s">
        <v>30</v>
      </c>
      <c r="L21" s="15">
        <v>18.16</v>
      </c>
      <c r="M21" s="11" t="s">
        <v>31</v>
      </c>
      <c r="N21" s="13">
        <v>3105</v>
      </c>
      <c r="O21" s="15">
        <f>_xlfn.XLOOKUP(B21,Sheet1!A:A,Sheet1!E:E)</f>
        <v>18.16</v>
      </c>
      <c r="P21" s="26">
        <f>_xlfn.XLOOKUP(A21,Sheet2!F:F,Sheet2!H:H)</f>
        <v>485.89041850220258</v>
      </c>
      <c r="Q21" s="15">
        <f>_xlfn.XLOOKUP(B21,April23!B:B,April23!D:D)</f>
        <v>19.920000000000002</v>
      </c>
      <c r="R21" s="38">
        <f>_xlfn.XLOOKUP(B21,Sheet3!B:B,Sheet3!D:D)</f>
        <v>20.52</v>
      </c>
      <c r="S21" s="26">
        <v>162.00000000000003</v>
      </c>
      <c r="T21" s="13" t="str">
        <f t="shared" si="1"/>
        <v>Up</v>
      </c>
      <c r="V21" s="78">
        <f t="shared" si="2"/>
        <v>3227.0400000000009</v>
      </c>
      <c r="W21" s="78">
        <f t="shared" si="3"/>
        <v>3324.2400000000007</v>
      </c>
    </row>
    <row r="22" spans="1:45" hidden="1" x14ac:dyDescent="0.3">
      <c r="A22" s="11">
        <v>6055142</v>
      </c>
      <c r="B22" s="11">
        <v>6055142</v>
      </c>
      <c r="C22" s="11" t="s">
        <v>26</v>
      </c>
      <c r="D22" s="11" t="s">
        <v>27</v>
      </c>
      <c r="E22" s="13" t="str">
        <f>_xlfn.XLOOKUP(B22,Sheet1!A:A,Sheet1!B:B)</f>
        <v>DS ULTRAGRIME PRO XXL+MULTI WIPES  100PK</v>
      </c>
      <c r="F22" s="13" t="str">
        <f t="shared" si="0"/>
        <v>CROWN  - DS ULTRAGRIME PRO XXL+MULTI WIPES  100PK</v>
      </c>
      <c r="H22" s="91" t="s">
        <v>28</v>
      </c>
      <c r="I22" s="11" t="s">
        <v>29</v>
      </c>
      <c r="J22" s="11" t="s">
        <v>29</v>
      </c>
      <c r="K22" s="11" t="s">
        <v>30</v>
      </c>
      <c r="M22" s="11" t="s">
        <v>7062</v>
      </c>
      <c r="N22" s="13">
        <v>3105</v>
      </c>
      <c r="O22" s="15">
        <f>_xlfn.XLOOKUP(B22,Sheet1!A:A,Sheet1!E:E)</f>
        <v>13.09</v>
      </c>
      <c r="P22" s="26">
        <f>_xlfn.XLOOKUP(A22,Sheet2!F:F,Sheet2!H:H)</f>
        <v>188.64705882352939</v>
      </c>
      <c r="Q22" s="15">
        <f>O22*1.05</f>
        <v>13.7445</v>
      </c>
      <c r="R22" s="38">
        <v>13.5</v>
      </c>
      <c r="S22" s="26">
        <v>159.33646185747025</v>
      </c>
      <c r="T22" s="13" t="s">
        <v>13721</v>
      </c>
      <c r="V22" s="78">
        <f t="shared" si="2"/>
        <v>2190</v>
      </c>
      <c r="W22" s="78">
        <f t="shared" si="3"/>
        <v>2151.0422350758486</v>
      </c>
    </row>
    <row r="23" spans="1:45" hidden="1" x14ac:dyDescent="0.3">
      <c r="A23" s="11">
        <v>5025056</v>
      </c>
      <c r="B23" s="11">
        <v>5025056</v>
      </c>
      <c r="C23" s="11" t="s">
        <v>26</v>
      </c>
      <c r="D23" s="11" t="s">
        <v>27</v>
      </c>
      <c r="E23" s="13" t="str">
        <f>_xlfn.XLOOKUP(B23,Sheet1!A:A,Sheet1!B:B)</f>
        <v xml:space="preserve">MAC Eclipse </v>
      </c>
      <c r="F23" s="13" t="str">
        <f t="shared" si="0"/>
        <v xml:space="preserve">CROWN  - MAC Eclipse </v>
      </c>
      <c r="G23" s="80" t="str">
        <f>_xlfn.XLOOKUP(B23,Sheet1!A:A,Sheet1!C:C)</f>
        <v>Brilliant White</v>
      </c>
      <c r="H23" s="11" t="str">
        <f>_xlfn.XLOOKUP(B23,Sheet1!A:A,Sheet1!D:D)</f>
        <v>10L</v>
      </c>
      <c r="I23" s="11" t="s">
        <v>29</v>
      </c>
      <c r="J23" s="11" t="s">
        <v>29</v>
      </c>
      <c r="K23" s="11" t="s">
        <v>30</v>
      </c>
      <c r="L23" s="15">
        <v>18.16</v>
      </c>
      <c r="M23" s="11" t="s">
        <v>31</v>
      </c>
      <c r="N23" s="13">
        <v>3105</v>
      </c>
      <c r="O23" s="15">
        <f>_xlfn.XLOOKUP(B23,Sheet1!A:A,Sheet1!E:E)</f>
        <v>18.16</v>
      </c>
      <c r="P23" s="26">
        <f>_xlfn.XLOOKUP(A23,Sheet2!F:F,Sheet2!H:H)</f>
        <v>529.50110132158579</v>
      </c>
      <c r="Q23" s="15">
        <f>_xlfn.XLOOKUP(B23,April23!B:B,April23!D:D)</f>
        <v>18.27</v>
      </c>
      <c r="R23" s="38">
        <f>_xlfn.XLOOKUP(B23,Sheet3!B:B,Sheet3!D:D)</f>
        <v>18.82</v>
      </c>
      <c r="S23" s="26">
        <v>157.99999999999989</v>
      </c>
      <c r="T23" s="13" t="str">
        <f t="shared" si="1"/>
        <v>Up</v>
      </c>
      <c r="V23" s="78">
        <f t="shared" si="2"/>
        <v>2886.659999999998</v>
      </c>
      <c r="W23" s="78">
        <f t="shared" si="3"/>
        <v>2973.5599999999981</v>
      </c>
    </row>
    <row r="24" spans="1:45" hidden="1" x14ac:dyDescent="0.3">
      <c r="A24" s="11">
        <v>5061965</v>
      </c>
      <c r="B24" s="11">
        <v>5061965</v>
      </c>
      <c r="C24" s="11" t="s">
        <v>26</v>
      </c>
      <c r="D24" s="11" t="s">
        <v>27</v>
      </c>
      <c r="E24" s="13" t="str">
        <f>_xlfn.XLOOKUP(B24,Sheet1!A:A,Sheet1!B:B)</f>
        <v xml:space="preserve">CRT Clean Extreme </v>
      </c>
      <c r="F24" s="13" t="str">
        <f t="shared" si="0"/>
        <v xml:space="preserve">CROWN  - CRT Clean Extreme </v>
      </c>
      <c r="G24" s="80" t="str">
        <f>_xlfn.XLOOKUP(B24,Sheet1!A:A,Sheet1!C:C)</f>
        <v>White</v>
      </c>
      <c r="H24" s="11" t="str">
        <f>_xlfn.XLOOKUP(B24,Sheet1!A:A,Sheet1!D:D)</f>
        <v>5L</v>
      </c>
      <c r="I24" s="11" t="s">
        <v>29</v>
      </c>
      <c r="J24" s="11" t="s">
        <v>29</v>
      </c>
      <c r="K24" s="11" t="s">
        <v>30</v>
      </c>
      <c r="L24" s="15">
        <v>24.9</v>
      </c>
      <c r="M24" s="11" t="s">
        <v>31</v>
      </c>
      <c r="N24" s="13">
        <v>3105</v>
      </c>
      <c r="O24" s="15">
        <f>_xlfn.XLOOKUP(B24,Sheet1!A:A,Sheet1!E:E)</f>
        <v>24.9</v>
      </c>
      <c r="P24" s="26">
        <f>_xlfn.XLOOKUP(A24,Sheet2!F:F,Sheet2!H:H)</f>
        <v>234.39277108433737</v>
      </c>
      <c r="Q24" s="15">
        <f>_xlfn.XLOOKUP(B24,April23!B:B,April23!D:D)</f>
        <v>25.04</v>
      </c>
      <c r="R24" s="38">
        <f>Q24</f>
        <v>25.04</v>
      </c>
      <c r="S24" s="26">
        <v>151.99999999999997</v>
      </c>
      <c r="T24" s="13" t="str">
        <f t="shared" si="1"/>
        <v>No Change</v>
      </c>
      <c r="V24" s="78">
        <f t="shared" si="2"/>
        <v>3806.079999999999</v>
      </c>
      <c r="W24" s="78">
        <f t="shared" si="3"/>
        <v>3806.079999999999</v>
      </c>
    </row>
    <row r="25" spans="1:45" hidden="1" x14ac:dyDescent="0.3">
      <c r="A25" s="11">
        <v>5090804</v>
      </c>
      <c r="B25" s="11">
        <v>5090804</v>
      </c>
      <c r="C25" s="11" t="s">
        <v>26</v>
      </c>
      <c r="D25" s="11" t="s">
        <v>27</v>
      </c>
      <c r="E25" s="13" t="str">
        <f>_xlfn.XLOOKUP(B25,Sheet1!A:A,Sheet1!B:B)</f>
        <v xml:space="preserve">CRT Fastflow Quick Dry Gloss </v>
      </c>
      <c r="F25" s="13" t="str">
        <f t="shared" si="0"/>
        <v xml:space="preserve">CROWN  - CRT Fastflow Quick Dry Gloss </v>
      </c>
      <c r="G25" s="80" t="str">
        <f>_xlfn.XLOOKUP(B25,Sheet1!A:A,Sheet1!C:C)</f>
        <v>White</v>
      </c>
      <c r="H25" s="11" t="str">
        <f>_xlfn.XLOOKUP(B25,Sheet1!A:A,Sheet1!D:D)</f>
        <v>5L</v>
      </c>
      <c r="I25" s="11" t="s">
        <v>29</v>
      </c>
      <c r="J25" s="11" t="s">
        <v>29</v>
      </c>
      <c r="K25" s="11" t="s">
        <v>30</v>
      </c>
      <c r="L25" s="15">
        <v>25.8</v>
      </c>
      <c r="M25" s="11" t="s">
        <v>31</v>
      </c>
      <c r="N25" s="13">
        <v>3105</v>
      </c>
      <c r="O25" s="15">
        <f>_xlfn.XLOOKUP(B25,Sheet1!A:A,Sheet1!E:E)</f>
        <v>25.8</v>
      </c>
      <c r="P25" s="26">
        <f>_xlfn.XLOOKUP(A25,Sheet2!F:F,Sheet2!H:H)</f>
        <v>290.94883720930233</v>
      </c>
      <c r="Q25" s="15">
        <f>_xlfn.XLOOKUP(B25,April23!B:B,April23!D:D)</f>
        <v>25.29</v>
      </c>
      <c r="R25" s="38">
        <f>_xlfn.XLOOKUP(B25,Sheet3!B:B,Sheet3!D:D)</f>
        <v>26.05</v>
      </c>
      <c r="S25" s="26">
        <v>150.99999999999989</v>
      </c>
      <c r="T25" s="13" t="str">
        <f t="shared" si="1"/>
        <v>Up</v>
      </c>
      <c r="V25" s="78">
        <f t="shared" si="2"/>
        <v>3818.7899999999968</v>
      </c>
      <c r="W25" s="78">
        <f t="shared" si="3"/>
        <v>3933.549999999997</v>
      </c>
    </row>
    <row r="26" spans="1:45" hidden="1" x14ac:dyDescent="0.3">
      <c r="A26" s="11">
        <v>6042334</v>
      </c>
      <c r="B26" s="11">
        <v>6042334</v>
      </c>
      <c r="C26" s="11" t="s">
        <v>26</v>
      </c>
      <c r="D26" s="11" t="s">
        <v>27</v>
      </c>
      <c r="E26" s="13" t="str">
        <f>_xlfn.XLOOKUP(B26,Sheet1!A:A,Sheet1!B:B)</f>
        <v>DS PRODEC EXTRA LONG POLYESTER ROL 9IN</v>
      </c>
      <c r="F26" s="13" t="str">
        <f t="shared" si="0"/>
        <v>CROWN  - DS PRODEC EXTRA LONG POLYESTER ROL 9IN</v>
      </c>
      <c r="H26" s="91" t="s">
        <v>28</v>
      </c>
      <c r="I26" s="11" t="s">
        <v>29</v>
      </c>
      <c r="J26" s="11" t="s">
        <v>29</v>
      </c>
      <c r="K26" s="11" t="s">
        <v>30</v>
      </c>
      <c r="M26" s="11" t="s">
        <v>7062</v>
      </c>
      <c r="N26" s="13">
        <v>3105</v>
      </c>
      <c r="O26" s="15">
        <f>_xlfn.XLOOKUP(B26,Sheet1!A:A,Sheet1!E:E)</f>
        <v>3.24</v>
      </c>
      <c r="P26" s="26">
        <f>_xlfn.XLOOKUP(A26,Sheet2!F:F,Sheet2!H:H)</f>
        <v>76.388888888888886</v>
      </c>
      <c r="Q26" s="29">
        <f>O26*1.05</f>
        <v>3.4020000000000006</v>
      </c>
      <c r="R26" s="38">
        <v>3.4</v>
      </c>
      <c r="S26" s="26">
        <v>149.91181657848321</v>
      </c>
      <c r="T26" s="13" t="str">
        <f t="shared" si="1"/>
        <v>No Change</v>
      </c>
      <c r="V26" s="78">
        <f t="shared" si="2"/>
        <v>510</v>
      </c>
      <c r="W26" s="78">
        <f t="shared" si="3"/>
        <v>509.70017636684292</v>
      </c>
    </row>
    <row r="27" spans="1:45" hidden="1" x14ac:dyDescent="0.3">
      <c r="A27" s="11">
        <v>5090816</v>
      </c>
      <c r="B27" s="11">
        <v>5090816</v>
      </c>
      <c r="C27" s="11" t="s">
        <v>26</v>
      </c>
      <c r="D27" s="11" t="s">
        <v>27</v>
      </c>
      <c r="E27" s="13" t="str">
        <f>_xlfn.XLOOKUP(B27,Sheet1!A:A,Sheet1!B:B)</f>
        <v xml:space="preserve">CRT Fastflow Quick Dry Primer Undercoat </v>
      </c>
      <c r="F27" s="13" t="str">
        <f t="shared" si="0"/>
        <v xml:space="preserve">CROWN  - CRT Fastflow Quick Dry Primer Undercoat </v>
      </c>
      <c r="G27" s="80" t="str">
        <f>_xlfn.XLOOKUP(B27,Sheet1!A:A,Sheet1!C:C)</f>
        <v>White</v>
      </c>
      <c r="H27" s="11" t="str">
        <f>_xlfn.XLOOKUP(B27,Sheet1!A:A,Sheet1!D:D)</f>
        <v>5L</v>
      </c>
      <c r="I27" s="11" t="s">
        <v>29</v>
      </c>
      <c r="J27" s="11" t="s">
        <v>29</v>
      </c>
      <c r="K27" s="11" t="s">
        <v>30</v>
      </c>
      <c r="L27" s="15">
        <v>25.8</v>
      </c>
      <c r="M27" s="11" t="s">
        <v>31</v>
      </c>
      <c r="N27" s="13">
        <v>3105</v>
      </c>
      <c r="O27" s="15">
        <f>_xlfn.XLOOKUP(B27,Sheet1!A:A,Sheet1!E:E)</f>
        <v>25.8</v>
      </c>
      <c r="P27" s="26">
        <f>_xlfn.XLOOKUP(A27,Sheet2!F:F,Sheet2!H:H)</f>
        <v>318.78449612403097</v>
      </c>
      <c r="Q27" s="15">
        <f>_xlfn.XLOOKUP(B27,April23!B:B,April23!D:D)</f>
        <v>26</v>
      </c>
      <c r="R27" s="13">
        <f>_xlfn.XLOOKUP(B27,Sheet3!B:B,Sheet3!D:D)</f>
        <v>26</v>
      </c>
      <c r="S27" s="26">
        <v>147</v>
      </c>
      <c r="T27" s="13" t="str">
        <f t="shared" si="1"/>
        <v>No Change</v>
      </c>
      <c r="V27" s="78">
        <f t="shared" si="2"/>
        <v>3822</v>
      </c>
      <c r="W27" s="78">
        <f t="shared" si="3"/>
        <v>3822</v>
      </c>
    </row>
    <row r="28" spans="1:45" s="31" customFormat="1" hidden="1" x14ac:dyDescent="0.3">
      <c r="A28" s="11">
        <v>6055912</v>
      </c>
      <c r="B28" s="11">
        <v>6055912</v>
      </c>
      <c r="C28" s="11" t="s">
        <v>26</v>
      </c>
      <c r="D28" s="11" t="s">
        <v>27</v>
      </c>
      <c r="E28" s="13" t="str">
        <f>_xlfn.XLOOKUP(B28,Sheet1!A:A,Sheet1!B:B)</f>
        <v>DS TRIMACO BROWN MASKING PAPER     180FT</v>
      </c>
      <c r="F28" s="13" t="str">
        <f t="shared" si="0"/>
        <v>CROWN  - DS TRIMACO BROWN MASKING PAPER     180FT</v>
      </c>
      <c r="G28" s="13"/>
      <c r="H28" s="11" t="s">
        <v>28</v>
      </c>
      <c r="I28" s="11" t="s">
        <v>29</v>
      </c>
      <c r="J28" s="11" t="s">
        <v>29</v>
      </c>
      <c r="K28" s="11" t="s">
        <v>30</v>
      </c>
      <c r="L28" s="15">
        <v>7.26</v>
      </c>
      <c r="M28" s="11" t="s">
        <v>31</v>
      </c>
      <c r="N28" s="13">
        <v>3105</v>
      </c>
      <c r="O28" s="15">
        <f>_xlfn.XLOOKUP(B28,Sheet1!A:A,Sheet1!E:E)</f>
        <v>7.26</v>
      </c>
      <c r="P28" s="26">
        <f>_xlfn.XLOOKUP(A28,Sheet2!F:F,Sheet2!H:H)</f>
        <v>149.64738292011012</v>
      </c>
      <c r="Q28" s="15">
        <f>_xlfn.XLOOKUP(B28,April23!B:B,April23!D:D)</f>
        <v>5.25</v>
      </c>
      <c r="R28" s="38">
        <f>Q28*1.03</f>
        <v>5.4074999999999998</v>
      </c>
      <c r="S28" s="26">
        <v>140</v>
      </c>
      <c r="T28" s="13" t="str">
        <f t="shared" si="1"/>
        <v>Up</v>
      </c>
      <c r="U28" s="13"/>
      <c r="V28" s="78">
        <f t="shared" si="2"/>
        <v>735</v>
      </c>
      <c r="W28" s="78">
        <f t="shared" si="3"/>
        <v>757.05</v>
      </c>
      <c r="X28" s="13"/>
      <c r="Y28" s="13"/>
      <c r="Z28" s="13"/>
      <c r="AA28" s="13"/>
      <c r="AB28" s="13"/>
      <c r="AC28" s="13"/>
      <c r="AD28" s="13"/>
      <c r="AE28" s="13"/>
      <c r="AF28" s="13"/>
      <c r="AG28" s="13"/>
      <c r="AH28" s="13"/>
      <c r="AI28" s="13"/>
      <c r="AJ28" s="13"/>
      <c r="AK28" s="13"/>
      <c r="AL28" s="13"/>
      <c r="AM28" s="13"/>
      <c r="AN28" s="13"/>
      <c r="AO28" s="13"/>
      <c r="AP28" s="13"/>
      <c r="AQ28" s="13"/>
      <c r="AR28" s="13"/>
      <c r="AS28" s="13"/>
    </row>
    <row r="29" spans="1:45" s="31" customFormat="1" hidden="1" x14ac:dyDescent="0.3">
      <c r="A29" s="11">
        <v>5024213</v>
      </c>
      <c r="B29" s="11">
        <v>5024213</v>
      </c>
      <c r="C29" s="11" t="s">
        <v>26</v>
      </c>
      <c r="D29" s="11" t="s">
        <v>27</v>
      </c>
      <c r="E29" s="13" t="str">
        <f>_xlfn.XLOOKUP(B29,Sheet1!A:A,Sheet1!B:B)</f>
        <v xml:space="preserve">CRT Silk </v>
      </c>
      <c r="F29" s="13" t="str">
        <f t="shared" si="0"/>
        <v xml:space="preserve">CROWN  - CRT Silk </v>
      </c>
      <c r="G29" s="80" t="str">
        <f>_xlfn.XLOOKUP(B29,Sheet1!A:A,Sheet1!C:C)</f>
        <v>Magnolia</v>
      </c>
      <c r="H29" s="11" t="str">
        <f>_xlfn.XLOOKUP(B29,Sheet1!A:A,Sheet1!D:D)</f>
        <v>10L</v>
      </c>
      <c r="I29" s="11" t="s">
        <v>29</v>
      </c>
      <c r="J29" s="11" t="s">
        <v>29</v>
      </c>
      <c r="K29" s="11" t="s">
        <v>30</v>
      </c>
      <c r="L29" s="15">
        <v>26.29</v>
      </c>
      <c r="M29" s="11" t="s">
        <v>31</v>
      </c>
      <c r="N29" s="13">
        <v>3105</v>
      </c>
      <c r="O29" s="15">
        <f>_xlfn.XLOOKUP(B29,Sheet1!A:A,Sheet1!E:E)</f>
        <v>26.29</v>
      </c>
      <c r="P29" s="26">
        <f>_xlfn.XLOOKUP(A29,Sheet2!F:F,Sheet2!H:H)</f>
        <v>1081.8413845568657</v>
      </c>
      <c r="Q29" s="15">
        <f>_xlfn.XLOOKUP(B29,April23!B:B,April23!D:D)</f>
        <v>28.09</v>
      </c>
      <c r="R29" s="13">
        <f>_xlfn.XLOOKUP(B29,Sheet3!B:B,Sheet3!D:D)</f>
        <v>28.09</v>
      </c>
      <c r="S29" s="26">
        <v>138</v>
      </c>
      <c r="T29" s="13" t="str">
        <f t="shared" si="1"/>
        <v>No Change</v>
      </c>
      <c r="U29" s="13"/>
      <c r="V29" s="78">
        <f t="shared" si="2"/>
        <v>3876.42</v>
      </c>
      <c r="W29" s="78">
        <f t="shared" si="3"/>
        <v>3876.42</v>
      </c>
      <c r="X29" s="13"/>
      <c r="Y29" s="13"/>
      <c r="Z29" s="13"/>
      <c r="AA29" s="13"/>
      <c r="AB29" s="13"/>
      <c r="AC29" s="13"/>
      <c r="AD29" s="13"/>
      <c r="AE29" s="13"/>
      <c r="AF29" s="13"/>
      <c r="AG29" s="13"/>
      <c r="AH29" s="13"/>
      <c r="AI29" s="13"/>
      <c r="AJ29" s="13"/>
      <c r="AK29" s="13"/>
      <c r="AL29" s="13"/>
      <c r="AM29" s="13"/>
      <c r="AN29" s="13"/>
      <c r="AO29" s="13"/>
      <c r="AP29" s="13"/>
      <c r="AQ29" s="13"/>
      <c r="AR29" s="13"/>
      <c r="AS29" s="13"/>
    </row>
    <row r="30" spans="1:45" s="31" customFormat="1" hidden="1" x14ac:dyDescent="0.3">
      <c r="A30" s="11">
        <v>5064671</v>
      </c>
      <c r="B30" s="11">
        <v>5064671</v>
      </c>
      <c r="C30" s="11" t="s">
        <v>26</v>
      </c>
      <c r="D30" s="11" t="s">
        <v>27</v>
      </c>
      <c r="E30" s="13" t="str">
        <f>_xlfn.XLOOKUP(B30,Sheet1!A:A,Sheet1!B:B)</f>
        <v xml:space="preserve">CRT Acrylic Eggshell </v>
      </c>
      <c r="F30" s="13" t="str">
        <f t="shared" si="0"/>
        <v xml:space="preserve">CROWN  - CRT Acrylic Eggshell </v>
      </c>
      <c r="G30" s="80" t="str">
        <f>_xlfn.XLOOKUP(B30,Sheet1!A:A,Sheet1!C:C)</f>
        <v>Magnolia</v>
      </c>
      <c r="H30" s="11" t="str">
        <f>_xlfn.XLOOKUP(B30,Sheet1!A:A,Sheet1!D:D)</f>
        <v>5L</v>
      </c>
      <c r="I30" s="11" t="s">
        <v>29</v>
      </c>
      <c r="J30" s="11" t="s">
        <v>29</v>
      </c>
      <c r="K30" s="11" t="s">
        <v>30</v>
      </c>
      <c r="L30" s="15">
        <v>21.01</v>
      </c>
      <c r="M30" s="11" t="s">
        <v>31</v>
      </c>
      <c r="N30" s="13">
        <v>3105</v>
      </c>
      <c r="O30" s="15">
        <f>_xlfn.XLOOKUP(B30,Sheet1!A:A,Sheet1!E:E)</f>
        <v>21.01</v>
      </c>
      <c r="P30" s="26">
        <f>_xlfn.XLOOKUP(A30,Sheet2!F:F,Sheet2!H:H)</f>
        <v>307.99714421703948</v>
      </c>
      <c r="Q30" s="15">
        <f>_xlfn.XLOOKUP(B30,April23!B:B,April23!D:D)</f>
        <v>26.14</v>
      </c>
      <c r="R30" s="38">
        <f>Q30</f>
        <v>26.14</v>
      </c>
      <c r="S30" s="26">
        <v>135.00000000000003</v>
      </c>
      <c r="T30" s="13" t="str">
        <f t="shared" si="1"/>
        <v>No Change</v>
      </c>
      <c r="U30" s="13"/>
      <c r="V30" s="78">
        <f t="shared" si="2"/>
        <v>3528.900000000001</v>
      </c>
      <c r="W30" s="78">
        <f t="shared" si="3"/>
        <v>3528.900000000001</v>
      </c>
      <c r="X30" s="13"/>
      <c r="Y30" s="13"/>
      <c r="Z30" s="13"/>
      <c r="AA30" s="13"/>
      <c r="AB30" s="13"/>
      <c r="AC30" s="13"/>
      <c r="AD30" s="13"/>
      <c r="AE30" s="13"/>
      <c r="AF30" s="13"/>
      <c r="AG30" s="13"/>
      <c r="AH30" s="13"/>
      <c r="AI30" s="13"/>
      <c r="AJ30" s="13"/>
      <c r="AK30" s="13"/>
      <c r="AL30" s="13"/>
      <c r="AM30" s="13"/>
      <c r="AN30" s="13"/>
      <c r="AO30" s="13"/>
      <c r="AP30" s="13"/>
      <c r="AQ30" s="13"/>
      <c r="AR30" s="13"/>
      <c r="AS30" s="13"/>
    </row>
    <row r="31" spans="1:45" hidden="1" x14ac:dyDescent="0.3">
      <c r="A31" s="11">
        <v>6055707</v>
      </c>
      <c r="B31" s="11">
        <v>6055707</v>
      </c>
      <c r="C31" s="11" t="s">
        <v>26</v>
      </c>
      <c r="D31" s="11" t="s">
        <v>27</v>
      </c>
      <c r="E31" s="13" t="str">
        <f>_xlfn.XLOOKUP(B31,Sheet1!A:A,Sheet1!B:B)</f>
        <v>DS OAKEY FLEXIBLE FINISH PADS EX MED/CRS</v>
      </c>
      <c r="F31" s="13" t="str">
        <f t="shared" si="0"/>
        <v>CROWN  - DS OAKEY FLEXIBLE FINISH PADS EX MED/CRS</v>
      </c>
      <c r="H31" s="11" t="s">
        <v>28</v>
      </c>
      <c r="I31" s="11" t="s">
        <v>29</v>
      </c>
      <c r="J31" s="11" t="s">
        <v>29</v>
      </c>
      <c r="K31" s="11" t="s">
        <v>30</v>
      </c>
      <c r="L31" s="15">
        <v>1.06</v>
      </c>
      <c r="M31" s="11" t="s">
        <v>31</v>
      </c>
      <c r="N31" s="13">
        <v>3105</v>
      </c>
      <c r="O31" s="15">
        <f>_xlfn.XLOOKUP(B31,Sheet1!A:A,Sheet1!E:E)</f>
        <v>1.06</v>
      </c>
      <c r="P31" s="26">
        <f>_xlfn.XLOOKUP(A31,Sheet2!F:F,Sheet2!H:H)</f>
        <v>0</v>
      </c>
      <c r="Q31" s="15">
        <f>_xlfn.XLOOKUP(B31,April23!B:B,April23!D:D)</f>
        <v>1.1100000000000001</v>
      </c>
      <c r="R31" s="38">
        <v>1.1100000000000001</v>
      </c>
      <c r="S31" s="26">
        <v>132.99999999999997</v>
      </c>
      <c r="T31" s="13" t="str">
        <f t="shared" si="1"/>
        <v>No Change</v>
      </c>
      <c r="V31" s="78">
        <f t="shared" si="2"/>
        <v>147.63</v>
      </c>
      <c r="W31" s="78">
        <f t="shared" si="3"/>
        <v>147.63</v>
      </c>
    </row>
    <row r="32" spans="1:45" s="31" customFormat="1" hidden="1" x14ac:dyDescent="0.3">
      <c r="A32" s="11">
        <v>5093395</v>
      </c>
      <c r="B32" s="11">
        <v>5093395</v>
      </c>
      <c r="C32" s="11" t="s">
        <v>26</v>
      </c>
      <c r="D32" s="11" t="s">
        <v>27</v>
      </c>
      <c r="E32" s="13" t="str">
        <f>_xlfn.XLOOKUP(B32,Sheet1!A:A,Sheet1!B:B)</f>
        <v>CRT Clean Extreme Mould Inhibiting Matt</v>
      </c>
      <c r="F32" s="13" t="str">
        <f t="shared" si="0"/>
        <v>CROWN  - CRT Clean Extreme Mould Inhibiting Matt</v>
      </c>
      <c r="G32" s="80" t="str">
        <f>_xlfn.XLOOKUP(B32,Sheet1!A:A,Sheet1!C:C)</f>
        <v>White</v>
      </c>
      <c r="H32" s="11" t="str">
        <f>_xlfn.XLOOKUP(B32,Sheet1!A:A,Sheet1!D:D)</f>
        <v>5L</v>
      </c>
      <c r="I32" s="11" t="s">
        <v>29</v>
      </c>
      <c r="J32" s="11" t="s">
        <v>29</v>
      </c>
      <c r="K32" s="11" t="s">
        <v>30</v>
      </c>
      <c r="L32" s="15">
        <v>38.03</v>
      </c>
      <c r="M32" s="11" t="s">
        <v>31</v>
      </c>
      <c r="N32" s="13">
        <v>3105</v>
      </c>
      <c r="O32" s="15">
        <f>_xlfn.XLOOKUP(B32,Sheet1!A:A,Sheet1!E:E)</f>
        <v>38.03</v>
      </c>
      <c r="P32" s="26">
        <f>_xlfn.XLOOKUP(A32,Sheet2!F:F,Sheet2!H:H)</f>
        <v>307.39968445963706</v>
      </c>
      <c r="Q32" s="15">
        <f>_xlfn.XLOOKUP(B32,April23!B:B,April23!D:D)</f>
        <v>33.869999999999997</v>
      </c>
      <c r="R32" s="13">
        <f>_xlfn.XLOOKUP(B32,Sheet3!B:B,Sheet3!D:D)</f>
        <v>33.869999999999997</v>
      </c>
      <c r="S32" s="26">
        <v>124.99999999999999</v>
      </c>
      <c r="T32" s="13" t="str">
        <f t="shared" si="1"/>
        <v>No Change</v>
      </c>
      <c r="U32" s="13"/>
      <c r="V32" s="78">
        <f t="shared" si="2"/>
        <v>4233.7499999999991</v>
      </c>
      <c r="W32" s="78">
        <f t="shared" si="3"/>
        <v>4233.7499999999991</v>
      </c>
      <c r="X32" s="13"/>
      <c r="Y32" s="13"/>
      <c r="Z32" s="13"/>
      <c r="AA32" s="13"/>
      <c r="AB32" s="13"/>
      <c r="AC32" s="13"/>
      <c r="AD32" s="13"/>
      <c r="AE32" s="13"/>
      <c r="AF32" s="13"/>
      <c r="AG32" s="13"/>
      <c r="AH32" s="13"/>
      <c r="AI32" s="13"/>
      <c r="AJ32" s="13"/>
      <c r="AK32" s="13"/>
      <c r="AL32" s="13"/>
      <c r="AM32" s="13"/>
      <c r="AN32" s="13"/>
      <c r="AO32" s="13"/>
      <c r="AP32" s="13"/>
      <c r="AQ32" s="13"/>
      <c r="AR32" s="13"/>
      <c r="AS32" s="13"/>
    </row>
    <row r="33" spans="1:45" hidden="1" x14ac:dyDescent="0.3">
      <c r="A33" s="11">
        <v>5091987</v>
      </c>
      <c r="B33" s="11">
        <v>5091987</v>
      </c>
      <c r="C33" s="11" t="s">
        <v>26</v>
      </c>
      <c r="D33" s="11" t="s">
        <v>27</v>
      </c>
      <c r="E33" s="13" t="str">
        <f>_xlfn.XLOOKUP(B33,Sheet1!A:A,Sheet1!B:B)</f>
        <v xml:space="preserve">CRT Fastflow QD Satin </v>
      </c>
      <c r="F33" s="13" t="str">
        <f t="shared" si="0"/>
        <v xml:space="preserve">CROWN  - CRT Fastflow QD Satin </v>
      </c>
      <c r="G33" s="80" t="str">
        <f>_xlfn.XLOOKUP(B33,Sheet1!A:A,Sheet1!C:C)</f>
        <v>White</v>
      </c>
      <c r="H33" s="11" t="str">
        <f>_xlfn.XLOOKUP(B33,Sheet1!A:A,Sheet1!D:D)</f>
        <v>5L</v>
      </c>
      <c r="I33" s="11" t="s">
        <v>29</v>
      </c>
      <c r="J33" s="11" t="s">
        <v>29</v>
      </c>
      <c r="K33" s="11" t="s">
        <v>30</v>
      </c>
      <c r="L33" s="15">
        <v>30.77</v>
      </c>
      <c r="M33" s="11" t="s">
        <v>31</v>
      </c>
      <c r="N33" s="13">
        <v>3105</v>
      </c>
      <c r="O33" s="15">
        <f>_xlfn.XLOOKUP(B33,Sheet1!A:A,Sheet1!E:E)</f>
        <v>30.77</v>
      </c>
      <c r="P33" s="26">
        <f>_xlfn.XLOOKUP(A33,Sheet2!F:F,Sheet2!H:H)</f>
        <v>282.51933701657441</v>
      </c>
      <c r="Q33" s="15">
        <f>_xlfn.XLOOKUP(B33,April23!B:B,April23!D:D)</f>
        <v>28</v>
      </c>
      <c r="R33" s="13">
        <f>_xlfn.XLOOKUP(B33,Sheet3!B:B,Sheet3!D:D)</f>
        <v>28</v>
      </c>
      <c r="S33" s="26">
        <v>122</v>
      </c>
      <c r="T33" s="13" t="str">
        <f t="shared" si="1"/>
        <v>No Change</v>
      </c>
      <c r="V33" s="78">
        <f t="shared" si="2"/>
        <v>3416</v>
      </c>
      <c r="W33" s="78">
        <f t="shared" si="3"/>
        <v>3416</v>
      </c>
    </row>
    <row r="34" spans="1:45" hidden="1" x14ac:dyDescent="0.3">
      <c r="A34" s="11">
        <v>6061964</v>
      </c>
      <c r="B34" s="11">
        <v>6061964</v>
      </c>
      <c r="C34" s="11" t="s">
        <v>26</v>
      </c>
      <c r="D34" s="11" t="s">
        <v>27</v>
      </c>
      <c r="E34" s="13" t="str">
        <f>_xlfn.XLOOKUP(B34,Sheet1!A:A,Sheet1!B:B)</f>
        <v>DS HAMILTON MEDIUM PILE ROLLER 4IN 10PK</v>
      </c>
      <c r="F34" s="13" t="str">
        <f t="shared" si="0"/>
        <v>CROWN  - DS HAMILTON MEDIUM PILE ROLLER 4IN 10PK</v>
      </c>
      <c r="H34" s="91" t="s">
        <v>28</v>
      </c>
      <c r="I34" s="11" t="s">
        <v>29</v>
      </c>
      <c r="J34" s="11" t="s">
        <v>29</v>
      </c>
      <c r="K34" s="11" t="s">
        <v>30</v>
      </c>
      <c r="M34" s="11" t="s">
        <v>7062</v>
      </c>
      <c r="N34" s="13">
        <v>3105</v>
      </c>
      <c r="O34" s="15">
        <f>_xlfn.XLOOKUP(B34,Sheet1!A:A,Sheet1!E:E)</f>
        <v>3.9</v>
      </c>
      <c r="P34" s="26">
        <f>_xlfn.XLOOKUP(A34,Sheet2!F:F,Sheet2!H:H)</f>
        <v>109.17948717948721</v>
      </c>
      <c r="Q34" s="15">
        <f>O34*1.05</f>
        <v>4.0949999999999998</v>
      </c>
      <c r="R34" s="38">
        <v>4.0999999999999996</v>
      </c>
      <c r="S34" s="26">
        <v>119.14529914529928</v>
      </c>
      <c r="T34" s="13" t="str">
        <f t="shared" si="1"/>
        <v>Up</v>
      </c>
      <c r="V34" s="78">
        <f t="shared" si="2"/>
        <v>487.90000000000049</v>
      </c>
      <c r="W34" s="78">
        <f t="shared" si="3"/>
        <v>488.49572649572701</v>
      </c>
    </row>
    <row r="35" spans="1:45" s="31" customFormat="1" hidden="1" x14ac:dyDescent="0.3">
      <c r="A35" s="11">
        <v>5026990</v>
      </c>
      <c r="B35" s="11">
        <v>5026990</v>
      </c>
      <c r="C35" s="11" t="s">
        <v>26</v>
      </c>
      <c r="D35" s="11" t="s">
        <v>27</v>
      </c>
      <c r="E35" s="13" t="str">
        <f>_xlfn.XLOOKUP(B35,Sheet1!A:A,Sheet1!B:B)</f>
        <v xml:space="preserve">CRT Solvent-borne Full Gloss </v>
      </c>
      <c r="F35" s="13" t="str">
        <f t="shared" si="0"/>
        <v xml:space="preserve">CROWN  - CRT Solvent-borne Full Gloss </v>
      </c>
      <c r="G35" s="80" t="str">
        <f>_xlfn.XLOOKUP(B35,Sheet1!A:A,Sheet1!C:C)</f>
        <v>Brilliant White</v>
      </c>
      <c r="H35" s="11" t="str">
        <f>_xlfn.XLOOKUP(B35,Sheet1!A:A,Sheet1!D:D)</f>
        <v>5L</v>
      </c>
      <c r="I35" s="11" t="s">
        <v>29</v>
      </c>
      <c r="J35" s="11" t="s">
        <v>29</v>
      </c>
      <c r="K35" s="11" t="s">
        <v>30</v>
      </c>
      <c r="L35" s="15">
        <v>16.32</v>
      </c>
      <c r="M35" s="11" t="s">
        <v>31</v>
      </c>
      <c r="N35" s="13">
        <v>3105</v>
      </c>
      <c r="O35" s="15">
        <f>_xlfn.XLOOKUP(B35,Sheet1!A:A,Sheet1!E:E)</f>
        <v>16.32</v>
      </c>
      <c r="P35" s="26">
        <f>_xlfn.XLOOKUP(A35,Sheet2!F:F,Sheet2!H:H)</f>
        <v>62.909926470588225</v>
      </c>
      <c r="Q35" s="15">
        <f>_xlfn.XLOOKUP(B35,April23!B:B,April23!D:D)</f>
        <v>19.68</v>
      </c>
      <c r="R35" s="38">
        <f>_xlfn.XLOOKUP(B35,Sheet3!B:B,Sheet3!D:D)</f>
        <v>20.27</v>
      </c>
      <c r="S35" s="26">
        <v>117.99999999999997</v>
      </c>
      <c r="T35" s="13" t="str">
        <f t="shared" si="1"/>
        <v>Up</v>
      </c>
      <c r="U35" s="13"/>
      <c r="V35" s="78">
        <f t="shared" si="2"/>
        <v>2322.2399999999993</v>
      </c>
      <c r="W35" s="78">
        <f t="shared" si="3"/>
        <v>2391.8599999999992</v>
      </c>
      <c r="X35" s="13"/>
      <c r="Y35" s="13"/>
      <c r="Z35" s="13"/>
      <c r="AA35" s="13"/>
      <c r="AB35" s="13"/>
      <c r="AC35" s="13"/>
      <c r="AD35" s="13"/>
      <c r="AE35" s="13"/>
      <c r="AF35" s="13"/>
      <c r="AG35" s="13"/>
      <c r="AH35" s="13"/>
      <c r="AI35" s="13"/>
      <c r="AJ35" s="13"/>
      <c r="AK35" s="13"/>
      <c r="AL35" s="13"/>
      <c r="AM35" s="13"/>
      <c r="AN35" s="13"/>
      <c r="AO35" s="13"/>
      <c r="AP35" s="13"/>
      <c r="AQ35" s="13"/>
      <c r="AR35" s="13"/>
      <c r="AS35" s="13"/>
    </row>
    <row r="36" spans="1:45" hidden="1" x14ac:dyDescent="0.3">
      <c r="A36" s="11">
        <v>6040483</v>
      </c>
      <c r="B36" s="11">
        <v>6040483</v>
      </c>
      <c r="C36" s="11" t="s">
        <v>26</v>
      </c>
      <c r="D36" s="11" t="s">
        <v>27</v>
      </c>
      <c r="E36" s="13" t="str">
        <f>_xlfn.XLOOKUP(B36,Sheet1!A:A,Sheet1!B:B)</f>
        <v>WA AS CREATION CASABLANCA 4 WALL</v>
      </c>
      <c r="F36" s="13" t="str">
        <f t="shared" si="0"/>
        <v>CROWN  - WA AS CREATION CASABLANCA 4 WALL</v>
      </c>
      <c r="H36" s="91" t="s">
        <v>28</v>
      </c>
      <c r="I36" s="11" t="s">
        <v>29</v>
      </c>
      <c r="J36" s="11" t="s">
        <v>29</v>
      </c>
      <c r="K36" s="11" t="s">
        <v>30</v>
      </c>
      <c r="M36" s="11" t="s">
        <v>7062</v>
      </c>
      <c r="N36" s="13">
        <v>3105</v>
      </c>
      <c r="O36" s="15">
        <f>_xlfn.XLOOKUP(B36,Sheet1!A:A,Sheet1!E:E)</f>
        <v>5</v>
      </c>
      <c r="P36" s="26">
        <f>_xlfn.XLOOKUP(A36,Sheet2!F:F,Sheet2!H:H)</f>
        <v>1186.6079999999999</v>
      </c>
      <c r="Q36" s="15">
        <f>O36*1.05</f>
        <v>5.25</v>
      </c>
      <c r="R36" s="38">
        <f>Q36*1.03</f>
        <v>5.4074999999999998</v>
      </c>
      <c r="S36" s="26">
        <v>117.71428571428571</v>
      </c>
      <c r="T36" s="13" t="str">
        <f t="shared" si="1"/>
        <v>Up</v>
      </c>
      <c r="V36" s="78">
        <f t="shared" si="2"/>
        <v>618</v>
      </c>
      <c r="W36" s="78">
        <f t="shared" si="3"/>
        <v>636.54</v>
      </c>
    </row>
    <row r="37" spans="1:45" s="31" customFormat="1" hidden="1" x14ac:dyDescent="0.3">
      <c r="A37" s="11">
        <v>5073961</v>
      </c>
      <c r="B37" s="11">
        <v>5073961</v>
      </c>
      <c r="C37" s="11" t="s">
        <v>26</v>
      </c>
      <c r="D37" s="11" t="s">
        <v>27</v>
      </c>
      <c r="E37" s="13" t="str">
        <f>_xlfn.XLOOKUP(B37,Sheet1!A:A,Sheet1!B:B)</f>
        <v>ST RUST INHIB PRIMER    GREY       2.5L</v>
      </c>
      <c r="F37" s="13" t="str">
        <f t="shared" si="0"/>
        <v>CROWN  - ST RUST INHIB PRIMER    GREY       2.5L</v>
      </c>
      <c r="G37" s="13"/>
      <c r="H37" s="11" t="s">
        <v>33</v>
      </c>
      <c r="I37" s="11" t="s">
        <v>29</v>
      </c>
      <c r="J37" s="11" t="s">
        <v>29</v>
      </c>
      <c r="K37" s="11" t="s">
        <v>30</v>
      </c>
      <c r="L37" s="15">
        <v>43.03</v>
      </c>
      <c r="M37" s="11" t="s">
        <v>31</v>
      </c>
      <c r="N37" s="13">
        <v>3105</v>
      </c>
      <c r="O37" s="15">
        <f>_xlfn.XLOOKUP(B37,Sheet1!A:A,Sheet1!E:E)</f>
        <v>43.03</v>
      </c>
      <c r="P37" s="26">
        <f>_xlfn.XLOOKUP(A37,Sheet2!F:F,Sheet2!H:H)</f>
        <v>0</v>
      </c>
      <c r="Q37" s="15">
        <f>O37*1.03</f>
        <v>44.320900000000002</v>
      </c>
      <c r="R37" s="38">
        <v>40</v>
      </c>
      <c r="S37" s="26">
        <v>112.99770537150644</v>
      </c>
      <c r="T37" s="13" t="s">
        <v>13721</v>
      </c>
      <c r="U37" s="13"/>
      <c r="V37" s="78">
        <f t="shared" si="2"/>
        <v>5008.16</v>
      </c>
      <c r="W37" s="78">
        <f t="shared" si="3"/>
        <v>4519.9082148602574</v>
      </c>
      <c r="X37" s="13"/>
      <c r="Y37" s="13"/>
      <c r="Z37" s="13"/>
      <c r="AA37" s="13"/>
      <c r="AB37" s="13"/>
      <c r="AC37" s="13"/>
      <c r="AD37" s="13"/>
      <c r="AE37" s="13"/>
      <c r="AF37" s="13"/>
      <c r="AG37" s="13"/>
      <c r="AH37" s="13"/>
      <c r="AI37" s="13"/>
      <c r="AJ37" s="13"/>
      <c r="AK37" s="13"/>
      <c r="AL37" s="13"/>
      <c r="AM37" s="13"/>
      <c r="AN37" s="13"/>
      <c r="AO37" s="13"/>
      <c r="AP37" s="13"/>
      <c r="AQ37" s="13"/>
      <c r="AR37" s="13"/>
      <c r="AS37" s="13"/>
    </row>
    <row r="38" spans="1:45" s="31" customFormat="1" hidden="1" x14ac:dyDescent="0.3">
      <c r="A38" s="11">
        <v>6040125</v>
      </c>
      <c r="B38" s="11">
        <v>6040125</v>
      </c>
      <c r="C38" s="11" t="s">
        <v>26</v>
      </c>
      <c r="D38" s="11" t="s">
        <v>27</v>
      </c>
      <c r="E38" s="13" t="str">
        <f>_xlfn.XLOOKUP(B38,Sheet1!A:A,Sheet1!B:B)</f>
        <v>WA ANAGLYPTA TEXT VINYL WILL BO RD804301</v>
      </c>
      <c r="F38" s="13" t="str">
        <f t="shared" si="0"/>
        <v>CROWN  - WA ANAGLYPTA TEXT VINYL WILL BO RD804301</v>
      </c>
      <c r="G38" s="13"/>
      <c r="H38" s="11" t="s">
        <v>28</v>
      </c>
      <c r="I38" s="11" t="s">
        <v>29</v>
      </c>
      <c r="J38" s="11" t="s">
        <v>29</v>
      </c>
      <c r="K38" s="11" t="s">
        <v>30</v>
      </c>
      <c r="L38" s="15">
        <v>4.8</v>
      </c>
      <c r="M38" s="11" t="s">
        <v>31</v>
      </c>
      <c r="N38" s="13">
        <v>3105</v>
      </c>
      <c r="O38" s="15">
        <f>_xlfn.XLOOKUP(B38,Sheet1!A:A,Sheet1!E:E)</f>
        <v>4.8</v>
      </c>
      <c r="P38" s="26">
        <f>_xlfn.XLOOKUP(A38,Sheet2!F:F,Sheet2!H:H)</f>
        <v>2858.4187500000007</v>
      </c>
      <c r="Q38" s="15">
        <f>_xlfn.XLOOKUP(B38,April23!B:B,April23!D:D)</f>
        <v>4.9400000000000004</v>
      </c>
      <c r="R38" s="38">
        <f>Q38*1.03</f>
        <v>5.0882000000000005</v>
      </c>
      <c r="S38" s="26">
        <v>107</v>
      </c>
      <c r="T38" s="13" t="str">
        <f t="shared" si="1"/>
        <v>Up</v>
      </c>
      <c r="U38" s="13"/>
      <c r="V38" s="78">
        <f t="shared" si="2"/>
        <v>528.58000000000004</v>
      </c>
      <c r="W38" s="78">
        <f t="shared" si="3"/>
        <v>544.43740000000003</v>
      </c>
      <c r="X38" s="13"/>
      <c r="Y38" s="13"/>
      <c r="Z38" s="13"/>
      <c r="AA38" s="13"/>
      <c r="AB38" s="13"/>
      <c r="AC38" s="13"/>
      <c r="AD38" s="13"/>
      <c r="AE38" s="13"/>
      <c r="AF38" s="13"/>
      <c r="AG38" s="13"/>
      <c r="AH38" s="13"/>
      <c r="AI38" s="13"/>
      <c r="AJ38" s="13"/>
      <c r="AK38" s="13"/>
      <c r="AL38" s="13"/>
      <c r="AM38" s="13"/>
      <c r="AN38" s="13"/>
      <c r="AO38" s="13"/>
      <c r="AP38" s="13"/>
      <c r="AQ38" s="13"/>
      <c r="AR38" s="13"/>
      <c r="AS38" s="13"/>
    </row>
    <row r="39" spans="1:45" s="31" customFormat="1" hidden="1" x14ac:dyDescent="0.3">
      <c r="A39" s="11">
        <v>6055201</v>
      </c>
      <c r="B39" s="11">
        <v>6055201</v>
      </c>
      <c r="C39" s="11" t="s">
        <v>26</v>
      </c>
      <c r="D39" s="11" t="s">
        <v>27</v>
      </c>
      <c r="E39" s="13" t="str">
        <f>_xlfn.XLOOKUP(B39,Sheet1!A:A,Sheet1!B:B)</f>
        <v>DE ESS PAINT BRUSH      2IN(12)    EACH</v>
      </c>
      <c r="F39" s="13" t="str">
        <f t="shared" si="0"/>
        <v>CROWN  - DE ESS PAINT BRUSH      2IN(12)    EACH</v>
      </c>
      <c r="G39" s="13"/>
      <c r="H39" s="11" t="s">
        <v>28</v>
      </c>
      <c r="I39" s="11" t="s">
        <v>29</v>
      </c>
      <c r="J39" s="11" t="s">
        <v>29</v>
      </c>
      <c r="K39" s="11" t="s">
        <v>30</v>
      </c>
      <c r="L39" s="15">
        <v>1.38</v>
      </c>
      <c r="M39" s="11" t="s">
        <v>31</v>
      </c>
      <c r="N39" s="13">
        <v>3105</v>
      </c>
      <c r="O39" s="15">
        <f>_xlfn.XLOOKUP(B39,Sheet1!A:A,Sheet1!E:E)</f>
        <v>1.38</v>
      </c>
      <c r="P39" s="26">
        <f>_xlfn.XLOOKUP(A39,Sheet2!F:F,Sheet2!H:H)</f>
        <v>563.8985507246374</v>
      </c>
      <c r="Q39" s="15">
        <f>_xlfn.XLOOKUP(B39,April23!B:B,April23!D:D)</f>
        <v>1.42</v>
      </c>
      <c r="R39" s="13">
        <f>_xlfn.XLOOKUP(B39,Sheet4!B:B,Sheet4!D:D)</f>
        <v>1.42</v>
      </c>
      <c r="S39" s="26">
        <v>103.00000000000001</v>
      </c>
      <c r="T39" s="13" t="str">
        <f t="shared" si="1"/>
        <v>No Change</v>
      </c>
      <c r="U39" s="13"/>
      <c r="V39" s="78">
        <f t="shared" si="2"/>
        <v>146.26000000000002</v>
      </c>
      <c r="W39" s="78">
        <f t="shared" si="3"/>
        <v>146.26000000000002</v>
      </c>
      <c r="X39" s="13"/>
      <c r="Y39" s="13"/>
      <c r="Z39" s="13"/>
      <c r="AA39" s="13"/>
      <c r="AB39" s="13"/>
      <c r="AC39" s="13"/>
      <c r="AD39" s="13"/>
      <c r="AE39" s="13"/>
      <c r="AF39" s="13"/>
      <c r="AG39" s="13"/>
      <c r="AH39" s="13"/>
      <c r="AI39" s="13"/>
      <c r="AJ39" s="13"/>
      <c r="AK39" s="13"/>
      <c r="AL39" s="13"/>
      <c r="AM39" s="13"/>
      <c r="AN39" s="13"/>
      <c r="AO39" s="13"/>
      <c r="AP39" s="13"/>
      <c r="AQ39" s="13"/>
      <c r="AR39" s="13"/>
      <c r="AS39" s="13"/>
    </row>
    <row r="40" spans="1:45" hidden="1" x14ac:dyDescent="0.3">
      <c r="A40" s="11">
        <v>6062917</v>
      </c>
      <c r="B40" s="11">
        <v>6062917</v>
      </c>
      <c r="C40" s="11" t="s">
        <v>26</v>
      </c>
      <c r="D40" s="11" t="s">
        <v>27</v>
      </c>
      <c r="E40" s="13" t="str">
        <f>_xlfn.XLOOKUP(B40,Sheet1!A:A,Sheet1!B:B)</f>
        <v>WA FINE DECOR CONTRACTOR BOOK 23 A</v>
      </c>
      <c r="F40" s="13" t="str">
        <f t="shared" si="0"/>
        <v>CROWN  - WA FINE DECOR CONTRACTOR BOOK 23 A</v>
      </c>
      <c r="H40" s="91" t="s">
        <v>28</v>
      </c>
      <c r="I40" s="11" t="s">
        <v>29</v>
      </c>
      <c r="J40" s="11" t="s">
        <v>29</v>
      </c>
      <c r="K40" s="11" t="s">
        <v>30</v>
      </c>
      <c r="M40" s="11" t="s">
        <v>7062</v>
      </c>
      <c r="N40" s="13">
        <v>3105</v>
      </c>
      <c r="O40" s="15">
        <f>_xlfn.XLOOKUP(B40,Sheet1!A:A,Sheet1!E:E)</f>
        <v>10</v>
      </c>
      <c r="P40" s="26">
        <f>_xlfn.XLOOKUP(A40,Sheet2!F:F,Sheet2!H:H)</f>
        <v>36</v>
      </c>
      <c r="Q40" s="15">
        <f>O40*1.05</f>
        <v>10.5</v>
      </c>
      <c r="R40" s="38">
        <f>Q40*1.03</f>
        <v>10.815</v>
      </c>
      <c r="S40" s="26">
        <v>102.85714285714286</v>
      </c>
      <c r="T40" s="13" t="str">
        <f t="shared" si="1"/>
        <v>Up</v>
      </c>
      <c r="V40" s="78">
        <f t="shared" si="2"/>
        <v>1080</v>
      </c>
      <c r="W40" s="78">
        <f t="shared" si="3"/>
        <v>1112.4000000000001</v>
      </c>
    </row>
    <row r="41" spans="1:45" hidden="1" x14ac:dyDescent="0.3">
      <c r="A41" s="11">
        <v>6042316</v>
      </c>
      <c r="B41" s="11">
        <v>6042316</v>
      </c>
      <c r="C41" s="11" t="s">
        <v>26</v>
      </c>
      <c r="D41" s="11" t="s">
        <v>27</v>
      </c>
      <c r="E41" s="13" t="str">
        <f>_xlfn.XLOOKUP(B41,Sheet1!A:A,Sheet1!B:B)</f>
        <v>DS BLACKROCK PAINTERS L/W GRIPPER GLOVES</v>
      </c>
      <c r="F41" s="13" t="str">
        <f t="shared" si="0"/>
        <v>CROWN  - DS BLACKROCK PAINTERS L/W GRIPPER GLOVES</v>
      </c>
      <c r="H41" s="91" t="s">
        <v>28</v>
      </c>
      <c r="I41" s="11" t="s">
        <v>29</v>
      </c>
      <c r="J41" s="11" t="s">
        <v>29</v>
      </c>
      <c r="K41" s="11" t="s">
        <v>30</v>
      </c>
      <c r="M41" s="11" t="s">
        <v>7062</v>
      </c>
      <c r="N41" s="13">
        <v>3105</v>
      </c>
      <c r="O41" s="15">
        <f>_xlfn.XLOOKUP(B41,Sheet1!A:A,Sheet1!E:E)</f>
        <v>3.25</v>
      </c>
      <c r="P41" s="26">
        <f>_xlfn.XLOOKUP(A41,Sheet2!F:F,Sheet2!H:H)</f>
        <v>248.20000000000007</v>
      </c>
      <c r="Q41" s="15">
        <f>O41*1.05</f>
        <v>3.4125000000000001</v>
      </c>
      <c r="R41" s="38">
        <v>3.41</v>
      </c>
      <c r="S41" s="26">
        <v>96.92307692307692</v>
      </c>
      <c r="T41" s="13" t="str">
        <f t="shared" si="1"/>
        <v>No Change</v>
      </c>
      <c r="V41" s="78">
        <f t="shared" si="2"/>
        <v>330.75</v>
      </c>
      <c r="W41" s="78">
        <f t="shared" si="3"/>
        <v>330.50769230769231</v>
      </c>
    </row>
    <row r="42" spans="1:45" hidden="1" x14ac:dyDescent="0.3">
      <c r="A42" s="11">
        <v>6048267</v>
      </c>
      <c r="B42" s="11">
        <v>6048267</v>
      </c>
      <c r="C42" s="11" t="s">
        <v>26</v>
      </c>
      <c r="D42" s="11" t="s">
        <v>27</v>
      </c>
      <c r="E42" s="13" t="str">
        <f>_xlfn.XLOOKUP(B42,Sheet1!A:A,Sheet1!B:B)</f>
        <v>DE WHITE SPIRIT                    2L</v>
      </c>
      <c r="F42" s="13" t="str">
        <f t="shared" si="0"/>
        <v>CROWN  - DE WHITE SPIRIT                    2L</v>
      </c>
      <c r="H42" s="11" t="s">
        <v>215</v>
      </c>
      <c r="I42" s="11" t="s">
        <v>29</v>
      </c>
      <c r="J42" s="11" t="s">
        <v>29</v>
      </c>
      <c r="K42" s="11" t="s">
        <v>30</v>
      </c>
      <c r="L42" s="15">
        <v>3</v>
      </c>
      <c r="M42" s="11" t="s">
        <v>31</v>
      </c>
      <c r="N42" s="13">
        <v>3105</v>
      </c>
      <c r="O42" s="15">
        <f>_xlfn.XLOOKUP(B42,Sheet1!A:A,Sheet1!E:E)</f>
        <v>3</v>
      </c>
      <c r="P42" s="26">
        <f>_xlfn.XLOOKUP(A42,Sheet2!F:F,Sheet2!H:H)</f>
        <v>279.83333333333343</v>
      </c>
      <c r="Q42" s="15">
        <f>_xlfn.XLOOKUP(B42,April23!B:B,April23!D:D)</f>
        <v>3.09</v>
      </c>
      <c r="R42" s="13">
        <f>_xlfn.XLOOKUP(B42,Sheet4!B:B,Sheet4!D:D)</f>
        <v>3.09</v>
      </c>
      <c r="S42" s="26">
        <v>93</v>
      </c>
      <c r="T42" s="13" t="str">
        <f t="shared" si="1"/>
        <v>No Change</v>
      </c>
      <c r="V42" s="78">
        <f t="shared" si="2"/>
        <v>287.37</v>
      </c>
      <c r="W42" s="78">
        <f t="shared" si="3"/>
        <v>287.37</v>
      </c>
    </row>
    <row r="43" spans="1:45" hidden="1" x14ac:dyDescent="0.3">
      <c r="A43" s="11">
        <v>6062918</v>
      </c>
      <c r="B43" s="11">
        <v>6062918</v>
      </c>
      <c r="C43" s="11" t="s">
        <v>26</v>
      </c>
      <c r="D43" s="11" t="s">
        <v>27</v>
      </c>
      <c r="E43" s="13" t="str">
        <f>_xlfn.XLOOKUP(B43,Sheet1!A:A,Sheet1!B:B)</f>
        <v>WA FINE DECOR CONTRACTOR BOOK 23 B</v>
      </c>
      <c r="F43" s="13" t="str">
        <f t="shared" si="0"/>
        <v>CROWN  - WA FINE DECOR CONTRACTOR BOOK 23 B</v>
      </c>
      <c r="H43" s="91" t="s">
        <v>28</v>
      </c>
      <c r="I43" s="11" t="s">
        <v>29</v>
      </c>
      <c r="J43" s="11" t="s">
        <v>29</v>
      </c>
      <c r="K43" s="11" t="s">
        <v>30</v>
      </c>
      <c r="M43" s="11" t="s">
        <v>7062</v>
      </c>
      <c r="N43" s="13">
        <v>3105</v>
      </c>
      <c r="O43" s="15">
        <f>_xlfn.XLOOKUP(B43,Sheet1!A:A,Sheet1!E:E)</f>
        <v>10</v>
      </c>
      <c r="P43" s="26">
        <f>_xlfn.XLOOKUP(A43,Sheet2!F:F,Sheet2!H:H)</f>
        <v>0</v>
      </c>
      <c r="Q43" s="15">
        <f>O43*1.05</f>
        <v>10.5</v>
      </c>
      <c r="R43" s="38">
        <f>Q43*1.03</f>
        <v>10.815</v>
      </c>
      <c r="S43" s="26">
        <v>91.428571428571431</v>
      </c>
      <c r="T43" s="13" t="str">
        <f t="shared" si="1"/>
        <v>Up</v>
      </c>
      <c r="V43" s="78">
        <f t="shared" si="2"/>
        <v>960</v>
      </c>
      <c r="W43" s="78">
        <f t="shared" si="3"/>
        <v>988.8</v>
      </c>
    </row>
    <row r="44" spans="1:45" hidden="1" x14ac:dyDescent="0.3">
      <c r="A44" s="11">
        <v>6062122</v>
      </c>
      <c r="B44" s="11">
        <v>6062122</v>
      </c>
      <c r="C44" s="11" t="s">
        <v>26</v>
      </c>
      <c r="D44" s="11" t="s">
        <v>27</v>
      </c>
      <c r="E44" s="13" t="str">
        <f>_xlfn.XLOOKUP(B44,Sheet1!A:A,Sheet1!B:B)</f>
        <v>DS HIPPO MP BAMBOO DRY CLOTH 60 SHEETS</v>
      </c>
      <c r="F44" s="13" t="str">
        <f t="shared" si="0"/>
        <v>CROWN  - DS HIPPO MP BAMBOO DRY CLOTH 60 SHEETS</v>
      </c>
      <c r="H44" s="91" t="s">
        <v>28</v>
      </c>
      <c r="I44" s="11" t="s">
        <v>29</v>
      </c>
      <c r="J44" s="11" t="s">
        <v>29</v>
      </c>
      <c r="K44" s="11" t="s">
        <v>30</v>
      </c>
      <c r="M44" s="11" t="s">
        <v>7062</v>
      </c>
      <c r="N44" s="13">
        <v>3105</v>
      </c>
      <c r="O44" s="15">
        <f>_xlfn.XLOOKUP(B44,Sheet1!A:A,Sheet1!E:E)</f>
        <v>10.3</v>
      </c>
      <c r="P44" s="26">
        <f>_xlfn.XLOOKUP(A44,Sheet2!F:F,Sheet2!H:H)</f>
        <v>72.999999999999986</v>
      </c>
      <c r="Q44" s="15">
        <f>O44*1.05</f>
        <v>10.815000000000001</v>
      </c>
      <c r="R44" s="38">
        <v>10.82</v>
      </c>
      <c r="S44" s="26">
        <v>90.041608876560332</v>
      </c>
      <c r="T44" s="13" t="s">
        <v>13722</v>
      </c>
      <c r="V44" s="78">
        <f t="shared" si="2"/>
        <v>973.80000000000007</v>
      </c>
      <c r="W44" s="78">
        <f t="shared" si="3"/>
        <v>974.25020804438282</v>
      </c>
    </row>
    <row r="45" spans="1:45" hidden="1" x14ac:dyDescent="0.3">
      <c r="A45" s="11">
        <v>5064686</v>
      </c>
      <c r="B45" s="11">
        <v>5064686</v>
      </c>
      <c r="C45" s="11" t="s">
        <v>26</v>
      </c>
      <c r="D45" s="11" t="s">
        <v>27</v>
      </c>
      <c r="E45" s="13" t="str">
        <f>_xlfn.XLOOKUP(B45,Sheet1!A:A,Sheet1!B:B)</f>
        <v xml:space="preserve">CRT Acrylic Eggshell </v>
      </c>
      <c r="F45" s="13" t="str">
        <f t="shared" si="0"/>
        <v xml:space="preserve">CROWN  - CRT Acrylic Eggshell </v>
      </c>
      <c r="G45" s="80" t="str">
        <f>_xlfn.XLOOKUP(B45,Sheet1!A:A,Sheet1!C:C)</f>
        <v>White</v>
      </c>
      <c r="H45" s="11" t="str">
        <f>_xlfn.XLOOKUP(B45,Sheet1!A:A,Sheet1!D:D)</f>
        <v>5L</v>
      </c>
      <c r="I45" s="11" t="s">
        <v>29</v>
      </c>
      <c r="J45" s="11" t="s">
        <v>29</v>
      </c>
      <c r="K45" s="11" t="s">
        <v>30</v>
      </c>
      <c r="L45" s="15">
        <v>21.01</v>
      </c>
      <c r="M45" s="11" t="s">
        <v>31</v>
      </c>
      <c r="N45" s="13">
        <v>3105</v>
      </c>
      <c r="O45" s="15">
        <f>_xlfn.XLOOKUP(B45,Sheet1!A:A,Sheet1!E:E)</f>
        <v>21.01</v>
      </c>
      <c r="P45" s="26">
        <f>_xlfn.XLOOKUP(A45,Sheet2!F:F,Sheet2!H:H)</f>
        <v>337.02379819133762</v>
      </c>
      <c r="Q45" s="15">
        <f>_xlfn.XLOOKUP(B45,April23!B:B,April23!D:D)</f>
        <v>24.03</v>
      </c>
      <c r="R45" s="13">
        <f>_xlfn.XLOOKUP(B45,Sheet3!B:B,Sheet3!D:D)</f>
        <v>17.399999999999999</v>
      </c>
      <c r="S45" s="26">
        <v>89.313358302122367</v>
      </c>
      <c r="T45" s="13" t="str">
        <f t="shared" si="1"/>
        <v>No Change</v>
      </c>
      <c r="V45" s="78">
        <f t="shared" si="2"/>
        <v>2146.2000000000007</v>
      </c>
      <c r="W45" s="78">
        <f t="shared" si="3"/>
        <v>1554.0524344569289</v>
      </c>
    </row>
    <row r="46" spans="1:45" hidden="1" x14ac:dyDescent="0.3">
      <c r="A46" s="11">
        <v>5023888</v>
      </c>
      <c r="B46" s="11">
        <v>5023888</v>
      </c>
      <c r="C46" s="11" t="s">
        <v>26</v>
      </c>
      <c r="D46" s="11" t="s">
        <v>27</v>
      </c>
      <c r="E46" s="13" t="str">
        <f>_xlfn.XLOOKUP(B46,Sheet1!A:A,Sheet1!B:B)</f>
        <v>CRT Covermatt Obliterating Emulsion</v>
      </c>
      <c r="F46" s="13" t="str">
        <f t="shared" si="0"/>
        <v>CROWN  - CRT Covermatt Obliterating Emulsion</v>
      </c>
      <c r="G46" s="80" t="str">
        <f>_xlfn.XLOOKUP(B46,Sheet1!A:A,Sheet1!C:C)</f>
        <v>Magnolia</v>
      </c>
      <c r="H46" s="11" t="str">
        <f>_xlfn.XLOOKUP(B46,Sheet1!A:A,Sheet1!D:D)</f>
        <v>10L</v>
      </c>
      <c r="I46" s="11" t="s">
        <v>29</v>
      </c>
      <c r="J46" s="11" t="s">
        <v>29</v>
      </c>
      <c r="K46" s="11" t="s">
        <v>30</v>
      </c>
      <c r="L46" s="15">
        <v>23.15</v>
      </c>
      <c r="M46" s="11" t="s">
        <v>31</v>
      </c>
      <c r="N46" s="13">
        <v>3105</v>
      </c>
      <c r="O46" s="15">
        <f>_xlfn.XLOOKUP(B46,Sheet1!A:A,Sheet1!E:E)</f>
        <v>23.15</v>
      </c>
      <c r="P46" s="26">
        <f>_xlfn.XLOOKUP(A46,Sheet2!F:F,Sheet2!H:H)</f>
        <v>103.53088552915764</v>
      </c>
      <c r="Q46" s="15">
        <f>_xlfn.XLOOKUP(B46,April23!B:B,April23!D:D)</f>
        <v>23.44</v>
      </c>
      <c r="R46" s="38">
        <f>Q46</f>
        <v>23.44</v>
      </c>
      <c r="S46" s="26">
        <v>89.000000000000014</v>
      </c>
      <c r="T46" s="13" t="str">
        <f t="shared" si="1"/>
        <v>No Change</v>
      </c>
      <c r="V46" s="78">
        <f t="shared" si="2"/>
        <v>2086.1600000000003</v>
      </c>
      <c r="W46" s="78">
        <f t="shared" si="3"/>
        <v>2086.1600000000003</v>
      </c>
    </row>
    <row r="47" spans="1:45" hidden="1" x14ac:dyDescent="0.3">
      <c r="A47" s="11">
        <v>6048367</v>
      </c>
      <c r="B47" s="11">
        <v>6048367</v>
      </c>
      <c r="C47" s="11" t="s">
        <v>26</v>
      </c>
      <c r="D47" s="11" t="s">
        <v>27</v>
      </c>
      <c r="E47" s="13" t="str">
        <f>_xlfn.XLOOKUP(B47,Sheet1!A:A,Sheet1!B:B)</f>
        <v>DS ZINSSER DIF WALLPAPER STRIPPER  1L</v>
      </c>
      <c r="F47" s="13" t="str">
        <f t="shared" si="0"/>
        <v>CROWN  - DS ZINSSER DIF WALLPAPER STRIPPER  1L</v>
      </c>
      <c r="H47" s="11" t="s">
        <v>35</v>
      </c>
      <c r="I47" s="11" t="s">
        <v>29</v>
      </c>
      <c r="J47" s="11" t="s">
        <v>29</v>
      </c>
      <c r="K47" s="11" t="s">
        <v>30</v>
      </c>
      <c r="L47" s="15">
        <v>16.11</v>
      </c>
      <c r="M47" s="11" t="s">
        <v>31</v>
      </c>
      <c r="N47" s="13">
        <v>3105</v>
      </c>
      <c r="O47" s="15">
        <f>_xlfn.XLOOKUP(B47,Sheet1!A:A,Sheet1!E:E)</f>
        <v>10.25</v>
      </c>
      <c r="P47" s="26">
        <f>_xlfn.XLOOKUP(A47,Sheet2!F:F,Sheet2!H:H)</f>
        <v>320.44000000000005</v>
      </c>
      <c r="Q47" s="15">
        <f>_xlfn.XLOOKUP(B47,April23!B:B,April23!D:D)</f>
        <v>10.76</v>
      </c>
      <c r="R47" s="38">
        <v>10.76</v>
      </c>
      <c r="S47" s="26">
        <v>85.999999999999972</v>
      </c>
      <c r="T47" s="13" t="str">
        <f t="shared" si="1"/>
        <v>No Change</v>
      </c>
      <c r="V47" s="78">
        <f t="shared" si="2"/>
        <v>925.35999999999967</v>
      </c>
      <c r="W47" s="78">
        <f t="shared" si="3"/>
        <v>925.35999999999967</v>
      </c>
    </row>
    <row r="48" spans="1:45" s="31" customFormat="1" hidden="1" x14ac:dyDescent="0.3">
      <c r="A48" s="11">
        <v>5028843</v>
      </c>
      <c r="B48" s="11">
        <v>5028843</v>
      </c>
      <c r="C48" s="11" t="s">
        <v>26</v>
      </c>
      <c r="D48" s="11" t="s">
        <v>27</v>
      </c>
      <c r="E48" s="13" t="str">
        <f>_xlfn.XLOOKUP(B48,Sheet1!A:A,Sheet1!B:B)</f>
        <v>SD SUPERDEC BASE        CLEAR 065  5L</v>
      </c>
      <c r="F48" s="13" t="str">
        <f t="shared" si="0"/>
        <v>CROWN  - SD SUPERDEC BASE        CLEAR 065  5L</v>
      </c>
      <c r="G48" s="13" t="s">
        <v>252</v>
      </c>
      <c r="H48" s="11" t="str">
        <f>_xlfn.XLOOKUP(B48,Sheet1!A:A,Sheet1!D:D)</f>
        <v>5L</v>
      </c>
      <c r="I48" s="11" t="s">
        <v>29</v>
      </c>
      <c r="J48" s="11" t="s">
        <v>29</v>
      </c>
      <c r="K48" s="11" t="s">
        <v>30</v>
      </c>
      <c r="L48" s="15">
        <v>72.12</v>
      </c>
      <c r="M48" s="11" t="s">
        <v>31</v>
      </c>
      <c r="N48" s="13">
        <v>3105</v>
      </c>
      <c r="O48" s="15">
        <f>_xlfn.XLOOKUP(B48,Sheet1!A:A,Sheet1!E:E)</f>
        <v>72.12</v>
      </c>
      <c r="P48" s="26">
        <f>_xlfn.XLOOKUP(A48,Sheet2!F:F,Sheet2!H:H)</f>
        <v>347.20992789794775</v>
      </c>
      <c r="Q48" s="15">
        <f>_xlfn.XLOOKUP(B48,April23!B:B,April23!D:D)</f>
        <v>74.290000000000006</v>
      </c>
      <c r="R48" s="13">
        <f>_xlfn.XLOOKUP(B48,Sheet5!B:B,Sheet5!D:D)</f>
        <v>35</v>
      </c>
      <c r="S48" s="26">
        <v>84.802799838470847</v>
      </c>
      <c r="T48" s="13" t="str">
        <f t="shared" si="1"/>
        <v>No Change</v>
      </c>
      <c r="U48" s="13"/>
      <c r="V48" s="78">
        <f t="shared" si="2"/>
        <v>6300</v>
      </c>
      <c r="W48" s="78">
        <f t="shared" si="3"/>
        <v>2968.0979943464795</v>
      </c>
      <c r="X48" s="13"/>
      <c r="Y48" s="13"/>
      <c r="Z48" s="13"/>
      <c r="AA48" s="13"/>
      <c r="AB48" s="13"/>
      <c r="AC48" s="13"/>
      <c r="AD48" s="13"/>
      <c r="AE48" s="13"/>
      <c r="AF48" s="13"/>
      <c r="AG48" s="13"/>
      <c r="AH48" s="13"/>
      <c r="AI48" s="13"/>
      <c r="AJ48" s="13"/>
      <c r="AK48" s="13"/>
      <c r="AL48" s="13"/>
      <c r="AM48" s="13"/>
      <c r="AN48" s="13"/>
      <c r="AO48" s="13"/>
      <c r="AP48" s="13"/>
      <c r="AQ48" s="13"/>
      <c r="AR48" s="13"/>
      <c r="AS48" s="13"/>
    </row>
    <row r="49" spans="1:45" s="31" customFormat="1" hidden="1" x14ac:dyDescent="0.3">
      <c r="A49" s="11">
        <v>5074313</v>
      </c>
      <c r="B49" s="11">
        <v>5074313</v>
      </c>
      <c r="C49" s="11" t="s">
        <v>26</v>
      </c>
      <c r="D49" s="11" t="s">
        <v>27</v>
      </c>
      <c r="E49" s="13" t="str">
        <f>_xlfn.XLOOKUP(B49,Sheet1!A:A,Sheet1!B:B)</f>
        <v xml:space="preserve">CRT Satin </v>
      </c>
      <c r="F49" s="13" t="str">
        <f t="shared" si="0"/>
        <v xml:space="preserve">CROWN  - CRT Satin </v>
      </c>
      <c r="G49" s="80" t="str">
        <f>_xlfn.XLOOKUP(B49,Sheet1!A:A,Sheet1!C:C)</f>
        <v>White</v>
      </c>
      <c r="H49" s="11" t="str">
        <f>_xlfn.XLOOKUP(B49,Sheet1!A:A,Sheet1!D:D)</f>
        <v>5L</v>
      </c>
      <c r="I49" s="11" t="s">
        <v>29</v>
      </c>
      <c r="J49" s="11" t="s">
        <v>29</v>
      </c>
      <c r="K49" s="11" t="s">
        <v>30</v>
      </c>
      <c r="L49" s="15">
        <v>26.89</v>
      </c>
      <c r="M49" s="11" t="s">
        <v>31</v>
      </c>
      <c r="N49" s="13">
        <v>3105</v>
      </c>
      <c r="O49" s="15">
        <f>_xlfn.XLOOKUP(B49,Sheet1!A:A,Sheet1!E:E)</f>
        <v>26.89</v>
      </c>
      <c r="P49" s="26">
        <f>_xlfn.XLOOKUP(A49,Sheet2!F:F,Sheet2!H:H)</f>
        <v>169.94867980661957</v>
      </c>
      <c r="Q49" s="15">
        <f>_xlfn.XLOOKUP(B49,April23!B:B,April23!D:D)</f>
        <v>26.39</v>
      </c>
      <c r="R49" s="38">
        <f>Q49</f>
        <v>26.39</v>
      </c>
      <c r="S49" s="26">
        <v>82.000000000000014</v>
      </c>
      <c r="T49" s="13" t="str">
        <f t="shared" si="1"/>
        <v>No Change</v>
      </c>
      <c r="U49" s="13"/>
      <c r="V49" s="78">
        <f t="shared" si="2"/>
        <v>2163.9800000000005</v>
      </c>
      <c r="W49" s="78">
        <f t="shared" si="3"/>
        <v>2163.9800000000005</v>
      </c>
      <c r="X49" s="13"/>
      <c r="Y49" s="13"/>
      <c r="Z49" s="13"/>
      <c r="AA49" s="13"/>
      <c r="AB49" s="13"/>
      <c r="AC49" s="13"/>
      <c r="AD49" s="13"/>
      <c r="AE49" s="13"/>
      <c r="AF49" s="13"/>
      <c r="AG49" s="13"/>
      <c r="AH49" s="13"/>
      <c r="AI49" s="13"/>
      <c r="AJ49" s="13"/>
      <c r="AK49" s="13"/>
      <c r="AL49" s="13"/>
      <c r="AM49" s="13"/>
      <c r="AN49" s="13"/>
      <c r="AO49" s="13"/>
      <c r="AP49" s="13"/>
      <c r="AQ49" s="13"/>
      <c r="AR49" s="13"/>
      <c r="AS49" s="13"/>
    </row>
    <row r="50" spans="1:45" hidden="1" x14ac:dyDescent="0.3">
      <c r="A50" s="11">
        <v>6042131</v>
      </c>
      <c r="B50" s="11">
        <v>6042131</v>
      </c>
      <c r="C50" s="11" t="s">
        <v>26</v>
      </c>
      <c r="D50" s="11" t="s">
        <v>27</v>
      </c>
      <c r="E50" s="13" t="str">
        <f>_xlfn.XLOOKUP(B50,Sheet1!A:A,Sheet1!B:B)</f>
        <v>DS PRESTIGE BUCKET                 15L</v>
      </c>
      <c r="F50" s="13" t="str">
        <f t="shared" si="0"/>
        <v>CROWN  - DS PRESTIGE BUCKET                 15L</v>
      </c>
      <c r="H50" s="11" t="s">
        <v>34</v>
      </c>
      <c r="I50" s="11" t="s">
        <v>29</v>
      </c>
      <c r="J50" s="11" t="s">
        <v>29</v>
      </c>
      <c r="K50" s="11" t="s">
        <v>30</v>
      </c>
      <c r="L50" s="15">
        <v>4.7300000000000004</v>
      </c>
      <c r="M50" s="11" t="s">
        <v>31</v>
      </c>
      <c r="N50" s="13">
        <v>3105</v>
      </c>
      <c r="O50" s="15">
        <f>_xlfn.XLOOKUP(B50,Sheet1!A:A,Sheet1!E:E)</f>
        <v>4.7300000000000004</v>
      </c>
      <c r="P50" s="26">
        <f>_xlfn.XLOOKUP(A50,Sheet2!F:F,Sheet2!H:H)</f>
        <v>193.94503171247359</v>
      </c>
      <c r="Q50" s="15">
        <f>_xlfn.XLOOKUP(B50,April23!B:B,April23!D:D)</f>
        <v>4.97</v>
      </c>
      <c r="R50" s="13">
        <f>_xlfn.XLOOKUP(B50,Sheet4!B:B,Sheet4!D:D)</f>
        <v>4.97</v>
      </c>
      <c r="S50" s="26">
        <v>82.000000000000014</v>
      </c>
      <c r="T50" s="13" t="str">
        <f t="shared" si="1"/>
        <v>No Change</v>
      </c>
      <c r="V50" s="78">
        <f t="shared" si="2"/>
        <v>407.54000000000008</v>
      </c>
      <c r="W50" s="78">
        <f t="shared" si="3"/>
        <v>407.54000000000008</v>
      </c>
    </row>
    <row r="51" spans="1:45" hidden="1" x14ac:dyDescent="0.3">
      <c r="A51" s="11">
        <v>6040118</v>
      </c>
      <c r="B51" s="11">
        <v>6040118</v>
      </c>
      <c r="C51" s="11" t="s">
        <v>26</v>
      </c>
      <c r="D51" s="11" t="s">
        <v>27</v>
      </c>
      <c r="E51" s="13" t="str">
        <f>_xlfn.XLOOKUP(B51,Sheet1!A:A,Sheet1!B:B)</f>
        <v>WA ANAGLYPTA TEXT VINYL HAVERSHAM  34365</v>
      </c>
      <c r="F51" s="13" t="str">
        <f t="shared" si="0"/>
        <v>CROWN  - WA ANAGLYPTA TEXT VINYL HAVERSHAM  34365</v>
      </c>
      <c r="H51" s="11" t="s">
        <v>208</v>
      </c>
      <c r="I51" s="11" t="s">
        <v>29</v>
      </c>
      <c r="J51" s="11" t="s">
        <v>29</v>
      </c>
      <c r="K51" s="11" t="s">
        <v>30</v>
      </c>
      <c r="L51" s="15">
        <v>4.8</v>
      </c>
      <c r="M51" s="11" t="s">
        <v>31</v>
      </c>
      <c r="N51" s="13">
        <v>3105</v>
      </c>
      <c r="O51" s="15">
        <f>_xlfn.XLOOKUP(B51,Sheet1!A:A,Sheet1!E:E)</f>
        <v>4.8</v>
      </c>
      <c r="P51" s="26">
        <f>_xlfn.XLOOKUP(A51,Sheet2!F:F,Sheet2!H:H)</f>
        <v>62.806249999999999</v>
      </c>
      <c r="Q51" s="15">
        <f>_xlfn.XLOOKUP(B51,April23!B:B,April23!D:D)</f>
        <v>4.9400000000000004</v>
      </c>
      <c r="R51" s="13">
        <f>_xlfn.XLOOKUP(B51,Sheet4!B:B,Sheet4!D:D)</f>
        <v>4.9400000000000004</v>
      </c>
      <c r="S51" s="26">
        <v>78.999999999999986</v>
      </c>
      <c r="T51" s="13" t="str">
        <f t="shared" si="1"/>
        <v>No Change</v>
      </c>
      <c r="V51" s="78">
        <f t="shared" si="2"/>
        <v>390.25999999999993</v>
      </c>
      <c r="W51" s="78">
        <f t="shared" si="3"/>
        <v>390.25999999999993</v>
      </c>
    </row>
    <row r="52" spans="1:45" hidden="1" x14ac:dyDescent="0.3">
      <c r="A52" s="11">
        <v>6042090</v>
      </c>
      <c r="B52" s="11">
        <v>6042090</v>
      </c>
      <c r="C52" s="11" t="s">
        <v>26</v>
      </c>
      <c r="D52" s="11" t="s">
        <v>27</v>
      </c>
      <c r="E52" s="13" t="str">
        <f>_xlfn.XLOOKUP(B52,Sheet1!A:A,Sheet1!B:B)</f>
        <v>DS PERFECTION ROLLER    X LONG     9IN</v>
      </c>
      <c r="F52" s="13" t="str">
        <f t="shared" si="0"/>
        <v>CROWN  - DS PERFECTION ROLLER    X LONG     9IN</v>
      </c>
      <c r="H52" s="11" t="s">
        <v>28</v>
      </c>
      <c r="I52" s="11" t="s">
        <v>29</v>
      </c>
      <c r="J52" s="11" t="s">
        <v>29</v>
      </c>
      <c r="K52" s="11" t="s">
        <v>30</v>
      </c>
      <c r="L52" s="15">
        <v>8.16</v>
      </c>
      <c r="M52" s="11" t="s">
        <v>31</v>
      </c>
      <c r="N52" s="13">
        <v>3105</v>
      </c>
      <c r="O52" s="15">
        <f>_xlfn.XLOOKUP(B52,Sheet1!A:A,Sheet1!E:E)</f>
        <v>8.16</v>
      </c>
      <c r="P52" s="26">
        <f>_xlfn.XLOOKUP(A52,Sheet2!F:F,Sheet2!H:H)</f>
        <v>31.595588235294116</v>
      </c>
      <c r="Q52" s="15">
        <f>_xlfn.XLOOKUP(B52,April23!B:B,April23!D:D)</f>
        <v>5.75</v>
      </c>
      <c r="R52" s="38">
        <v>5.75</v>
      </c>
      <c r="S52" s="26">
        <v>78</v>
      </c>
      <c r="T52" s="13" t="str">
        <f t="shared" si="1"/>
        <v>No Change</v>
      </c>
      <c r="V52" s="78">
        <f t="shared" si="2"/>
        <v>448.5</v>
      </c>
      <c r="W52" s="78">
        <f t="shared" si="3"/>
        <v>448.5</v>
      </c>
    </row>
    <row r="53" spans="1:45" s="31" customFormat="1" hidden="1" x14ac:dyDescent="0.3">
      <c r="A53" s="11">
        <v>6040197</v>
      </c>
      <c r="B53" s="11">
        <v>6040197</v>
      </c>
      <c r="C53" s="11" t="s">
        <v>26</v>
      </c>
      <c r="D53" s="11" t="s">
        <v>27</v>
      </c>
      <c r="E53" s="13" t="str">
        <f>_xlfn.XLOOKUP(B53,Sheet1!A:A,Sheet1!B:B)</f>
        <v>WA ERFURT LINING 1200             DOUBLE</v>
      </c>
      <c r="F53" s="13" t="str">
        <f t="shared" si="0"/>
        <v>CROWN  - WA ERFURT LINING 1200             DOUBLE</v>
      </c>
      <c r="G53" s="13"/>
      <c r="H53" s="11" t="s">
        <v>28</v>
      </c>
      <c r="I53" s="11" t="s">
        <v>29</v>
      </c>
      <c r="J53" s="11" t="s">
        <v>29</v>
      </c>
      <c r="K53" s="11" t="s">
        <v>30</v>
      </c>
      <c r="L53" s="15">
        <v>4.07</v>
      </c>
      <c r="M53" s="11" t="s">
        <v>31</v>
      </c>
      <c r="N53" s="13">
        <v>3105</v>
      </c>
      <c r="O53" s="15">
        <f>_xlfn.XLOOKUP(B53,Sheet1!A:A,Sheet1!E:E)</f>
        <v>4.07</v>
      </c>
      <c r="P53" s="26">
        <f>_xlfn.XLOOKUP(A53,Sheet2!F:F,Sheet2!H:H)</f>
        <v>108.02457002457002</v>
      </c>
      <c r="Q53" s="15">
        <f>_xlfn.XLOOKUP(B53,April23!B:B,April23!D:D)</f>
        <v>4.1900000000000004</v>
      </c>
      <c r="R53" s="13">
        <f>_xlfn.XLOOKUP(B53,Sheet4!B:B,Sheet4!D:D)</f>
        <v>4.1900000000000004</v>
      </c>
      <c r="S53" s="26">
        <v>78</v>
      </c>
      <c r="T53" s="13" t="str">
        <f t="shared" si="1"/>
        <v>No Change</v>
      </c>
      <c r="U53" s="13"/>
      <c r="V53" s="78">
        <f t="shared" si="2"/>
        <v>326.82000000000005</v>
      </c>
      <c r="W53" s="78">
        <f t="shared" si="3"/>
        <v>326.82000000000005</v>
      </c>
      <c r="X53" s="13"/>
      <c r="Y53" s="13"/>
      <c r="Z53" s="13"/>
      <c r="AA53" s="13"/>
      <c r="AB53" s="13"/>
      <c r="AC53" s="13"/>
      <c r="AD53" s="13"/>
      <c r="AE53" s="13"/>
      <c r="AF53" s="13"/>
      <c r="AG53" s="13"/>
      <c r="AH53" s="13"/>
      <c r="AI53" s="13"/>
      <c r="AJ53" s="13"/>
      <c r="AK53" s="13"/>
      <c r="AL53" s="13"/>
      <c r="AM53" s="13"/>
      <c r="AN53" s="13"/>
      <c r="AO53" s="13"/>
      <c r="AP53" s="13"/>
      <c r="AQ53" s="13"/>
      <c r="AR53" s="13"/>
      <c r="AS53" s="13"/>
    </row>
    <row r="54" spans="1:45" hidden="1" x14ac:dyDescent="0.3">
      <c r="A54" s="11">
        <v>6060622</v>
      </c>
      <c r="B54" s="11">
        <v>6060622</v>
      </c>
      <c r="C54" s="11" t="s">
        <v>26</v>
      </c>
      <c r="D54" s="11" t="s">
        <v>27</v>
      </c>
      <c r="E54" s="13" t="str">
        <f>_xlfn.XLOOKUP(B54,Sheet1!A:A,Sheet1!B:B)</f>
        <v>DS ULTRAGRIME PRO POWER SCRUB XXL+ 80PK</v>
      </c>
      <c r="F54" s="13" t="str">
        <f t="shared" si="0"/>
        <v>CROWN  - DS ULTRAGRIME PRO POWER SCRUB XXL+ 80PK</v>
      </c>
      <c r="H54" s="91" t="s">
        <v>28</v>
      </c>
      <c r="I54" s="11" t="s">
        <v>29</v>
      </c>
      <c r="J54" s="11" t="s">
        <v>29</v>
      </c>
      <c r="K54" s="11" t="s">
        <v>30</v>
      </c>
      <c r="M54" s="11" t="s">
        <v>7062</v>
      </c>
      <c r="N54" s="13">
        <v>3105</v>
      </c>
      <c r="O54" s="15">
        <f>_xlfn.XLOOKUP(B54,Sheet1!A:A,Sheet1!E:E)</f>
        <v>14.29</v>
      </c>
      <c r="P54" s="26">
        <f>_xlfn.XLOOKUP(A54,Sheet2!F:F,Sheet2!H:H)</f>
        <v>52.41217634709588</v>
      </c>
      <c r="Q54" s="15">
        <f>O54*1.05</f>
        <v>15.0045</v>
      </c>
      <c r="R54" s="38">
        <v>15</v>
      </c>
      <c r="S54" s="26">
        <v>74.044453330667466</v>
      </c>
      <c r="T54" s="13" t="str">
        <f t="shared" si="1"/>
        <v>No Change</v>
      </c>
      <c r="V54" s="78">
        <f t="shared" si="2"/>
        <v>1111</v>
      </c>
      <c r="W54" s="78">
        <f t="shared" si="3"/>
        <v>1110.666799960012</v>
      </c>
    </row>
    <row r="55" spans="1:45" hidden="1" x14ac:dyDescent="0.3">
      <c r="A55" s="11">
        <v>6055424</v>
      </c>
      <c r="B55" s="11">
        <v>6055424</v>
      </c>
      <c r="C55" s="11" t="s">
        <v>26</v>
      </c>
      <c r="D55" s="11" t="s">
        <v>27</v>
      </c>
      <c r="E55" s="13" t="str">
        <f>_xlfn.XLOOKUP(B55,Sheet1!A:A,Sheet1!B:B)</f>
        <v>DE PROFESSIONAL MEDUIM GPUR ROLLER 4IN</v>
      </c>
      <c r="F55" s="13" t="str">
        <f t="shared" si="0"/>
        <v>CROWN  - DE PROFESSIONAL MEDUIM GPUR ROLLER 4IN</v>
      </c>
      <c r="H55" s="11" t="s">
        <v>28</v>
      </c>
      <c r="I55" s="11" t="s">
        <v>29</v>
      </c>
      <c r="J55" s="11" t="s">
        <v>29</v>
      </c>
      <c r="K55" s="11" t="s">
        <v>30</v>
      </c>
      <c r="L55" s="15">
        <v>0.38</v>
      </c>
      <c r="M55" s="11" t="s">
        <v>31</v>
      </c>
      <c r="N55" s="13">
        <v>3105</v>
      </c>
      <c r="O55" s="15">
        <f>_xlfn.XLOOKUP(B55,Sheet1!A:A,Sheet1!E:E)</f>
        <v>0.38</v>
      </c>
      <c r="P55" s="26">
        <f>_xlfn.XLOOKUP(A55,Sheet2!F:F,Sheet2!H:H)</f>
        <v>653.18421052631595</v>
      </c>
      <c r="Q55" s="15">
        <f>_xlfn.XLOOKUP(B55,April23!B:B,April23!D:D)</f>
        <v>0.39</v>
      </c>
      <c r="R55" s="38">
        <v>0.39</v>
      </c>
      <c r="S55" s="26">
        <v>73.999999999999986</v>
      </c>
      <c r="T55" s="13" t="str">
        <f t="shared" si="1"/>
        <v>No Change</v>
      </c>
      <c r="V55" s="78">
        <f t="shared" si="2"/>
        <v>28.859999999999996</v>
      </c>
      <c r="W55" s="78">
        <f t="shared" si="3"/>
        <v>28.859999999999996</v>
      </c>
    </row>
    <row r="56" spans="1:45" hidden="1" x14ac:dyDescent="0.3">
      <c r="A56" s="11">
        <v>6041657</v>
      </c>
      <c r="B56" s="11">
        <v>6041657</v>
      </c>
      <c r="C56" s="11" t="s">
        <v>26</v>
      </c>
      <c r="D56" s="11" t="s">
        <v>27</v>
      </c>
      <c r="E56" s="13" t="str">
        <f>_xlfn.XLOOKUP(B56,Sheet1!A:A,Sheet1!B:B)</f>
        <v>DS PRODEC REFUSE SACKS             10PK</v>
      </c>
      <c r="F56" s="13" t="str">
        <f t="shared" si="0"/>
        <v>CROWN  - DS PRODEC REFUSE SACKS             10PK</v>
      </c>
      <c r="H56" s="11" t="s">
        <v>28</v>
      </c>
      <c r="I56" s="11" t="s">
        <v>29</v>
      </c>
      <c r="J56" s="11" t="s">
        <v>29</v>
      </c>
      <c r="K56" s="11" t="s">
        <v>30</v>
      </c>
      <c r="L56" s="15">
        <v>2.0499999999999998</v>
      </c>
      <c r="M56" s="11" t="s">
        <v>31</v>
      </c>
      <c r="N56" s="13">
        <v>3105</v>
      </c>
      <c r="O56" s="15">
        <f>_xlfn.XLOOKUP(B56,Sheet1!A:A,Sheet1!E:E)</f>
        <v>2.0499999999999998</v>
      </c>
      <c r="P56" s="26">
        <f>_xlfn.XLOOKUP(A56,Sheet2!F:F,Sheet2!H:H)</f>
        <v>287.73170731707313</v>
      </c>
      <c r="Q56" s="15">
        <f>_xlfn.XLOOKUP(B56,April23!B:B,April23!D:D)</f>
        <v>2.15</v>
      </c>
      <c r="R56" s="13">
        <f>_xlfn.XLOOKUP(B56,Sheet4!B:B,Sheet4!D:D)</f>
        <v>2.15</v>
      </c>
      <c r="S56" s="26">
        <v>72.000000000000028</v>
      </c>
      <c r="T56" s="13" t="str">
        <f t="shared" si="1"/>
        <v>No Change</v>
      </c>
      <c r="V56" s="78">
        <f t="shared" si="2"/>
        <v>154.80000000000007</v>
      </c>
      <c r="W56" s="78">
        <f t="shared" si="3"/>
        <v>154.80000000000007</v>
      </c>
    </row>
    <row r="57" spans="1:45" hidden="1" x14ac:dyDescent="0.3">
      <c r="A57" s="11">
        <v>6040768</v>
      </c>
      <c r="B57" s="11">
        <v>6040768</v>
      </c>
      <c r="C57" s="11" t="s">
        <v>26</v>
      </c>
      <c r="D57" s="11" t="s">
        <v>27</v>
      </c>
      <c r="E57" s="13" t="str">
        <f>_xlfn.XLOOKUP(B57,Sheet1!A:A,Sheet1!B:B)</f>
        <v>DS SOLVITE ALL PURPOSE +50%       30ROLL</v>
      </c>
      <c r="F57" s="13" t="str">
        <f t="shared" si="0"/>
        <v>CROWN  - DS SOLVITE ALL PURPOSE +50%       30ROLL</v>
      </c>
      <c r="H57" s="91" t="s">
        <v>28</v>
      </c>
      <c r="I57" s="11" t="s">
        <v>29</v>
      </c>
      <c r="J57" s="11" t="s">
        <v>29</v>
      </c>
      <c r="K57" s="11" t="s">
        <v>30</v>
      </c>
      <c r="M57" s="11" t="s">
        <v>7062</v>
      </c>
      <c r="N57" s="13">
        <v>3105</v>
      </c>
      <c r="O57" s="15">
        <f>_xlfn.XLOOKUP(B57,Sheet1!A:A,Sheet1!E:E)</f>
        <v>6.33</v>
      </c>
      <c r="P57" s="26">
        <f>_xlfn.XLOOKUP(A57,Sheet2!F:F,Sheet2!H:H)</f>
        <v>200.24328593996844</v>
      </c>
      <c r="Q57" s="15">
        <f>O57*1.05</f>
        <v>6.6465000000000005</v>
      </c>
      <c r="R57" s="38">
        <f>Q57*1.03</f>
        <v>6.8458950000000005</v>
      </c>
      <c r="S57" s="26">
        <v>70.074475287745429</v>
      </c>
      <c r="T57" s="13" t="str">
        <f t="shared" si="1"/>
        <v>Up</v>
      </c>
      <c r="V57" s="78">
        <f t="shared" si="2"/>
        <v>465.75000000000006</v>
      </c>
      <c r="W57" s="78">
        <f t="shared" si="3"/>
        <v>479.72250000000003</v>
      </c>
    </row>
    <row r="58" spans="1:45" hidden="1" x14ac:dyDescent="0.3">
      <c r="A58" s="11">
        <v>6042877</v>
      </c>
      <c r="B58" s="11">
        <v>6042877</v>
      </c>
      <c r="C58" s="11" t="s">
        <v>26</v>
      </c>
      <c r="D58" s="11" t="s">
        <v>27</v>
      </c>
      <c r="E58" s="13" t="str">
        <f>_xlfn.XLOOKUP(B58,Sheet1!A:A,Sheet1!B:B)</f>
        <v>DS CIRET BAG OF RAGS    COLOURED   10K</v>
      </c>
      <c r="F58" s="13" t="str">
        <f t="shared" si="0"/>
        <v>CROWN  - DS CIRET BAG OF RAGS    COLOURED   10K</v>
      </c>
      <c r="H58" s="91" t="s">
        <v>28</v>
      </c>
      <c r="I58" s="11" t="s">
        <v>29</v>
      </c>
      <c r="J58" s="11" t="s">
        <v>29</v>
      </c>
      <c r="K58" s="11" t="s">
        <v>30</v>
      </c>
      <c r="M58" s="11" t="s">
        <v>7062</v>
      </c>
      <c r="N58" s="13">
        <v>3105</v>
      </c>
      <c r="O58" s="15">
        <f>_xlfn.XLOOKUP(B58,Sheet1!A:A,Sheet1!E:E)</f>
        <v>31.51</v>
      </c>
      <c r="P58" s="26">
        <f>_xlfn.XLOOKUP(A58,Sheet2!F:F,Sheet2!H:H)</f>
        <v>87.043160901301178</v>
      </c>
      <c r="Q58" s="15">
        <f>O58*1.05</f>
        <v>33.085500000000003</v>
      </c>
      <c r="R58" s="38">
        <v>33.090000000000003</v>
      </c>
      <c r="S58" s="26">
        <v>68.009248764564532</v>
      </c>
      <c r="T58" s="13" t="s">
        <v>13722</v>
      </c>
      <c r="V58" s="78">
        <f t="shared" si="2"/>
        <v>2250.12</v>
      </c>
      <c r="W58" s="78">
        <f t="shared" si="3"/>
        <v>2250.4260416194406</v>
      </c>
    </row>
    <row r="59" spans="1:45" hidden="1" x14ac:dyDescent="0.3">
      <c r="A59" s="11">
        <v>5093393</v>
      </c>
      <c r="B59" s="11">
        <v>5093393</v>
      </c>
      <c r="C59" s="11" t="s">
        <v>26</v>
      </c>
      <c r="D59" s="11" t="s">
        <v>27</v>
      </c>
      <c r="E59" s="13" t="str">
        <f>_xlfn.XLOOKUP(B59,Sheet1!A:A,Sheet1!B:B)</f>
        <v>CRT Clean Extreme Mould Inhibiting Matt</v>
      </c>
      <c r="F59" s="13" t="str">
        <f t="shared" si="0"/>
        <v>CROWN  - CRT Clean Extreme Mould Inhibiting Matt</v>
      </c>
      <c r="G59" s="80" t="str">
        <f>_xlfn.XLOOKUP(B59,Sheet1!A:A,Sheet1!C:C)</f>
        <v>Magnolia</v>
      </c>
      <c r="H59" s="11" t="str">
        <f>_xlfn.XLOOKUP(B59,Sheet1!A:A,Sheet1!D:D)</f>
        <v>5L</v>
      </c>
      <c r="I59" s="11" t="s">
        <v>29</v>
      </c>
      <c r="J59" s="11" t="s">
        <v>29</v>
      </c>
      <c r="K59" s="11" t="s">
        <v>30</v>
      </c>
      <c r="L59" s="15">
        <v>38.92</v>
      </c>
      <c r="M59" s="11" t="s">
        <v>31</v>
      </c>
      <c r="N59" s="13">
        <v>3105</v>
      </c>
      <c r="O59" s="15">
        <f>_xlfn.XLOOKUP(B59,Sheet1!A:A,Sheet1!E:E)</f>
        <v>38.92</v>
      </c>
      <c r="P59" s="26">
        <v>232</v>
      </c>
      <c r="Q59" s="15">
        <f>_xlfn.XLOOKUP(B59,April23!B:B,April23!D:D)</f>
        <v>33.869999999999997</v>
      </c>
      <c r="R59" s="13">
        <f>_xlfn.XLOOKUP(B59,Sheet3!B:B,Sheet3!D:D)</f>
        <v>33.869999999999997</v>
      </c>
      <c r="S59" s="26">
        <v>67.999999999999972</v>
      </c>
      <c r="T59" s="13" t="str">
        <f t="shared" si="1"/>
        <v>No Change</v>
      </c>
      <c r="V59" s="78">
        <f t="shared" si="2"/>
        <v>2303.1599999999989</v>
      </c>
      <c r="W59" s="78">
        <f t="shared" si="3"/>
        <v>2303.1599999999989</v>
      </c>
    </row>
    <row r="60" spans="1:45" hidden="1" x14ac:dyDescent="0.3">
      <c r="A60" s="11">
        <v>5074787</v>
      </c>
      <c r="B60" s="11">
        <v>5074787</v>
      </c>
      <c r="C60" s="11" t="s">
        <v>26</v>
      </c>
      <c r="D60" s="11" t="s">
        <v>27</v>
      </c>
      <c r="E60" s="13" t="str">
        <f>_xlfn.XLOOKUP(B60,Sheet1!A:A,Sheet1!B:B)</f>
        <v xml:space="preserve">CRT Timonox Bonding Primer </v>
      </c>
      <c r="F60" s="13" t="str">
        <f t="shared" si="0"/>
        <v xml:space="preserve">CROWN  - CRT Timonox Bonding Primer </v>
      </c>
      <c r="G60" s="80" t="str">
        <f>_xlfn.XLOOKUP(B60,Sheet1!A:A,Sheet1!C:C)</f>
        <v>White</v>
      </c>
      <c r="H60" s="11" t="str">
        <f>_xlfn.XLOOKUP(B60,Sheet1!A:A,Sheet1!D:D)</f>
        <v>5L</v>
      </c>
      <c r="I60" s="11" t="s">
        <v>29</v>
      </c>
      <c r="J60" s="11" t="s">
        <v>29</v>
      </c>
      <c r="K60" s="11" t="s">
        <v>30</v>
      </c>
      <c r="L60" s="15">
        <v>50.58</v>
      </c>
      <c r="M60" s="11" t="s">
        <v>31</v>
      </c>
      <c r="N60" s="13">
        <v>3105</v>
      </c>
      <c r="O60" s="15">
        <f>_xlfn.XLOOKUP(B60,Sheet1!A:A,Sheet1!E:E)</f>
        <v>50.58</v>
      </c>
      <c r="P60" s="26">
        <f>_xlfn.XLOOKUP(A60,Sheet2!F:F,Sheet2!H:H)</f>
        <v>229.06267299327786</v>
      </c>
      <c r="Q60" s="15">
        <f>_xlfn.XLOOKUP(B60,April23!B:B,April23!D:D)</f>
        <v>44</v>
      </c>
      <c r="R60" s="13">
        <f>_xlfn.XLOOKUP(B60,Sheet3!B:B,Sheet3!D:D)</f>
        <v>44</v>
      </c>
      <c r="S60" s="26">
        <v>66</v>
      </c>
      <c r="T60" s="13" t="str">
        <f t="shared" si="1"/>
        <v>No Change</v>
      </c>
      <c r="V60" s="78">
        <f t="shared" si="2"/>
        <v>2904</v>
      </c>
      <c r="W60" s="78">
        <f t="shared" si="3"/>
        <v>2904</v>
      </c>
    </row>
    <row r="61" spans="1:45" hidden="1" x14ac:dyDescent="0.3">
      <c r="A61" s="11">
        <v>5088424</v>
      </c>
      <c r="B61" s="11">
        <v>5088424</v>
      </c>
      <c r="C61" s="11" t="s">
        <v>26</v>
      </c>
      <c r="D61" s="11" t="s">
        <v>27</v>
      </c>
      <c r="E61" s="13" t="str">
        <f>_xlfn.XLOOKUP(B61,Sheet1!A:A,Sheet1!B:B)</f>
        <v xml:space="preserve">CRT Flexarb Opaque </v>
      </c>
      <c r="F61" s="13" t="str">
        <f t="shared" si="0"/>
        <v xml:space="preserve">CROWN  - CRT Flexarb Opaque </v>
      </c>
      <c r="G61" s="80" t="str">
        <f>_xlfn.XLOOKUP(B61,Sheet1!A:A,Sheet1!C:C)</f>
        <v>Brown</v>
      </c>
      <c r="H61" s="11" t="str">
        <f>_xlfn.XLOOKUP(B61,Sheet1!A:A,Sheet1!D:D)</f>
        <v>5L</v>
      </c>
      <c r="I61" s="11" t="s">
        <v>29</v>
      </c>
      <c r="J61" s="11" t="s">
        <v>29</v>
      </c>
      <c r="K61" s="11" t="s">
        <v>30</v>
      </c>
      <c r="L61" s="15">
        <v>52.07</v>
      </c>
      <c r="M61" s="11" t="s">
        <v>31</v>
      </c>
      <c r="N61" s="13">
        <v>3105</v>
      </c>
      <c r="O61" s="15">
        <f>_xlfn.XLOOKUP(B61,Sheet1!A:A,Sheet1!E:E)</f>
        <v>52.07</v>
      </c>
      <c r="P61" s="26">
        <f>_xlfn.XLOOKUP(A61,Sheet2!F:F,Sheet2!H:H)</f>
        <v>245.03284040714419</v>
      </c>
      <c r="Q61" s="15">
        <f>_xlfn.XLOOKUP(B61,April23!B:B,April23!D:D)</f>
        <v>45</v>
      </c>
      <c r="R61" s="13">
        <f>_xlfn.XLOOKUP(B61,Sheet3!B:B,Sheet3!D:D)</f>
        <v>45</v>
      </c>
      <c r="S61" s="26">
        <v>65</v>
      </c>
      <c r="T61" s="13" t="str">
        <f t="shared" si="1"/>
        <v>No Change</v>
      </c>
      <c r="V61" s="78">
        <f t="shared" si="2"/>
        <v>2925</v>
      </c>
      <c r="W61" s="78">
        <f t="shared" si="3"/>
        <v>2925</v>
      </c>
    </row>
    <row r="62" spans="1:45" hidden="1" x14ac:dyDescent="0.3">
      <c r="A62" s="11">
        <v>6042088</v>
      </c>
      <c r="B62" s="11">
        <v>6042088</v>
      </c>
      <c r="C62" s="11" t="s">
        <v>26</v>
      </c>
      <c r="D62" s="11" t="s">
        <v>27</v>
      </c>
      <c r="E62" s="13" t="str">
        <f>_xlfn.XLOOKUP(B62,Sheet1!A:A,Sheet1!B:B)</f>
        <v>DS PERFECTION ROLLER    MEDIUM     9IN</v>
      </c>
      <c r="F62" s="13" t="str">
        <f t="shared" si="0"/>
        <v>CROWN  - DS PERFECTION ROLLER    MEDIUM     9IN</v>
      </c>
      <c r="H62" s="11" t="s">
        <v>28</v>
      </c>
      <c r="I62" s="11" t="s">
        <v>29</v>
      </c>
      <c r="J62" s="11" t="s">
        <v>29</v>
      </c>
      <c r="K62" s="11" t="s">
        <v>30</v>
      </c>
      <c r="L62" s="15">
        <v>5.43</v>
      </c>
      <c r="M62" s="11" t="s">
        <v>31</v>
      </c>
      <c r="N62" s="13">
        <v>3105</v>
      </c>
      <c r="O62" s="15">
        <f>_xlfn.XLOOKUP(B62,Sheet1!A:A,Sheet1!E:E)</f>
        <v>5.43</v>
      </c>
      <c r="P62" s="26">
        <f>_xlfn.XLOOKUP(A62,Sheet2!F:F,Sheet2!H:H)</f>
        <v>69.810313075506457</v>
      </c>
      <c r="Q62" s="15">
        <f>_xlfn.XLOOKUP(B62,April23!B:B,April23!D:D)</f>
        <v>3.75</v>
      </c>
      <c r="R62" s="38">
        <v>3.75</v>
      </c>
      <c r="S62" s="26">
        <v>64</v>
      </c>
      <c r="T62" s="13" t="str">
        <f t="shared" si="1"/>
        <v>No Change</v>
      </c>
      <c r="V62" s="78">
        <f t="shared" si="2"/>
        <v>240</v>
      </c>
      <c r="W62" s="78">
        <f t="shared" si="3"/>
        <v>240</v>
      </c>
    </row>
    <row r="63" spans="1:45" hidden="1" x14ac:dyDescent="0.3">
      <c r="A63" s="11">
        <v>6063177</v>
      </c>
      <c r="B63" s="11">
        <v>6063177</v>
      </c>
      <c r="C63" s="11" t="s">
        <v>26</v>
      </c>
      <c r="D63" s="11" t="s">
        <v>27</v>
      </c>
      <c r="E63" s="13" t="str">
        <f>_xlfn.XLOOKUP(B63,Sheet1!A:A,Sheet1!B:B)</f>
        <v>DS BARTOLINE 1876 AP ADHESIVE  30 ROLL</v>
      </c>
      <c r="F63" s="13" t="str">
        <f t="shared" si="0"/>
        <v>CROWN  - DS BARTOLINE 1876 AP ADHESIVE  30 ROLL</v>
      </c>
      <c r="H63" s="91" t="s">
        <v>28</v>
      </c>
      <c r="I63" s="11" t="s">
        <v>29</v>
      </c>
      <c r="J63" s="11" t="s">
        <v>29</v>
      </c>
      <c r="K63" s="11" t="s">
        <v>30</v>
      </c>
      <c r="M63" s="11" t="s">
        <v>7062</v>
      </c>
      <c r="N63" s="13">
        <v>3105</v>
      </c>
      <c r="O63" s="15">
        <f>_xlfn.XLOOKUP(B63,Sheet1!A:A,Sheet1!E:E)</f>
        <v>4.17</v>
      </c>
      <c r="Q63" s="15">
        <f>O63*1.05</f>
        <v>4.3784999999999998</v>
      </c>
      <c r="R63" s="38">
        <v>4.38</v>
      </c>
      <c r="S63" s="26">
        <v>59.065890145026842</v>
      </c>
      <c r="T63" s="13" t="s">
        <v>13722</v>
      </c>
      <c r="V63" s="78">
        <f t="shared" si="2"/>
        <v>258.62</v>
      </c>
      <c r="W63" s="78">
        <f t="shared" si="3"/>
        <v>258.70859883521757</v>
      </c>
    </row>
    <row r="64" spans="1:45" hidden="1" x14ac:dyDescent="0.3">
      <c r="A64" s="11">
        <v>5028216</v>
      </c>
      <c r="B64" s="11">
        <v>5028216</v>
      </c>
      <c r="C64" s="11" t="s">
        <v>26</v>
      </c>
      <c r="D64" s="11" t="s">
        <v>27</v>
      </c>
      <c r="E64" s="13" t="str">
        <f>_xlfn.XLOOKUP(B64,Sheet1!A:A,Sheet1!B:B)</f>
        <v>ST 365 SMOOTH           BRIL WHITE 5L</v>
      </c>
      <c r="F64" s="13" t="str">
        <f t="shared" si="0"/>
        <v>CROWN  - ST 365 SMOOTH           BRIL WHITE 5L</v>
      </c>
      <c r="H64" s="11" t="s">
        <v>33</v>
      </c>
      <c r="I64" s="11" t="s">
        <v>29</v>
      </c>
      <c r="J64" s="11" t="s">
        <v>29</v>
      </c>
      <c r="K64" s="11" t="s">
        <v>30</v>
      </c>
      <c r="L64" s="15">
        <v>38.25</v>
      </c>
      <c r="M64" s="11" t="s">
        <v>31</v>
      </c>
      <c r="N64" s="13">
        <v>3105</v>
      </c>
      <c r="O64" s="15">
        <f>_xlfn.XLOOKUP(B64,Sheet1!A:A,Sheet1!E:E)</f>
        <v>38.25</v>
      </c>
      <c r="P64" s="26">
        <f>_xlfn.XLOOKUP(A64,Sheet2!F:F,Sheet2!H:H)</f>
        <v>47.307450980392161</v>
      </c>
      <c r="Q64" s="15">
        <f>_xlfn.XLOOKUP(B64,April23!B:B,April23!D:D)</f>
        <v>39.4</v>
      </c>
      <c r="R64" s="38">
        <v>35</v>
      </c>
      <c r="S64" s="26">
        <v>59</v>
      </c>
      <c r="T64" s="13" t="s">
        <v>13721</v>
      </c>
      <c r="V64" s="78">
        <f t="shared" si="2"/>
        <v>2324.6</v>
      </c>
      <c r="W64" s="78">
        <f t="shared" si="3"/>
        <v>2065</v>
      </c>
    </row>
    <row r="65" spans="1:23" hidden="1" x14ac:dyDescent="0.3">
      <c r="A65" s="11">
        <v>6061968</v>
      </c>
      <c r="B65" s="11">
        <v>6061968</v>
      </c>
      <c r="C65" s="11" t="s">
        <v>26</v>
      </c>
      <c r="D65" s="11" t="s">
        <v>27</v>
      </c>
      <c r="E65" s="13" t="str">
        <f>_xlfn.XLOOKUP(B65,Sheet1!A:A,Sheet1!B:B)</f>
        <v>DS HAMILTON LONG PILE ROLLER       9IN</v>
      </c>
      <c r="F65" s="13" t="str">
        <f t="shared" ref="F65:F128" si="4">D65&amp;" - "&amp;E65</f>
        <v>CROWN  - DS HAMILTON LONG PILE ROLLER       9IN</v>
      </c>
      <c r="H65" s="91" t="s">
        <v>28</v>
      </c>
      <c r="I65" s="11" t="s">
        <v>29</v>
      </c>
      <c r="J65" s="11" t="s">
        <v>29</v>
      </c>
      <c r="K65" s="11" t="s">
        <v>30</v>
      </c>
      <c r="M65" s="11" t="s">
        <v>7062</v>
      </c>
      <c r="N65" s="13">
        <v>3105</v>
      </c>
      <c r="O65" s="15">
        <f>_xlfn.XLOOKUP(B65,Sheet1!A:A,Sheet1!E:E)</f>
        <v>3.16</v>
      </c>
      <c r="P65" s="26">
        <f>_xlfn.XLOOKUP(A65,Sheet2!F:F,Sheet2!H:H)</f>
        <v>0</v>
      </c>
      <c r="Q65" s="15">
        <f>O65*1.05</f>
        <v>3.3180000000000005</v>
      </c>
      <c r="R65" s="38">
        <v>3.32</v>
      </c>
      <c r="S65" s="26">
        <v>57.034358047016255</v>
      </c>
      <c r="T65" s="13" t="str">
        <f t="shared" si="1"/>
        <v>Up</v>
      </c>
      <c r="V65" s="78">
        <f t="shared" si="2"/>
        <v>189.23999999999995</v>
      </c>
      <c r="W65" s="78">
        <f t="shared" si="3"/>
        <v>189.35406871609396</v>
      </c>
    </row>
    <row r="66" spans="1:23" hidden="1" x14ac:dyDescent="0.3">
      <c r="A66" s="11">
        <v>6055204</v>
      </c>
      <c r="B66" s="11">
        <v>6055204</v>
      </c>
      <c r="C66" s="11" t="s">
        <v>26</v>
      </c>
      <c r="D66" s="11" t="s">
        <v>27</v>
      </c>
      <c r="E66" s="13" t="str">
        <f>_xlfn.XLOOKUP(B66,Sheet1!A:A,Sheet1!B:B)</f>
        <v>DE ESS PAINT BRUSH      BOX SET(1) EACH</v>
      </c>
      <c r="F66" s="13" t="str">
        <f t="shared" si="4"/>
        <v>CROWN  - DE ESS PAINT BRUSH      BOX SET(1) EACH</v>
      </c>
      <c r="H66" s="11" t="s">
        <v>28</v>
      </c>
      <c r="I66" s="11" t="s">
        <v>29</v>
      </c>
      <c r="J66" s="11" t="s">
        <v>29</v>
      </c>
      <c r="K66" s="11" t="s">
        <v>30</v>
      </c>
      <c r="L66" s="15">
        <v>6.66</v>
      </c>
      <c r="M66" s="11" t="s">
        <v>31</v>
      </c>
      <c r="N66" s="13">
        <v>3105</v>
      </c>
      <c r="O66" s="15">
        <f>_xlfn.XLOOKUP(B66,Sheet1!A:A,Sheet1!E:E)</f>
        <v>6.66</v>
      </c>
      <c r="P66" s="26">
        <f>_xlfn.XLOOKUP(A66,Sheet2!F:F,Sheet2!H:H)</f>
        <v>48.83483483483483</v>
      </c>
      <c r="Q66" s="15">
        <f>_xlfn.XLOOKUP(B66,April23!B:B,April23!D:D)</f>
        <v>6.86</v>
      </c>
      <c r="R66" s="13">
        <f>_xlfn.XLOOKUP(B66,Sheet4!B:B,Sheet4!D:D)</f>
        <v>6.86</v>
      </c>
      <c r="S66" s="26">
        <v>57.000000000000036</v>
      </c>
      <c r="T66" s="13" t="str">
        <f t="shared" ref="T66:T129" si="5">IF(Q66&gt;=R66,"No Change","Up")</f>
        <v>No Change</v>
      </c>
      <c r="V66" s="78">
        <f t="shared" si="2"/>
        <v>391.02000000000027</v>
      </c>
      <c r="W66" s="78">
        <f t="shared" si="3"/>
        <v>391.02000000000027</v>
      </c>
    </row>
    <row r="67" spans="1:23" hidden="1" x14ac:dyDescent="0.3">
      <c r="A67" s="11">
        <v>6048207</v>
      </c>
      <c r="B67" s="11">
        <v>6048207</v>
      </c>
      <c r="C67" s="11" t="s">
        <v>26</v>
      </c>
      <c r="D67" s="11" t="s">
        <v>27</v>
      </c>
      <c r="E67" s="13" t="str">
        <f>_xlfn.XLOOKUP(B67,Sheet1!A:A,Sheet1!B:B)</f>
        <v>DS REPAIR CARE DRY FLEX 4</v>
      </c>
      <c r="F67" s="13" t="str">
        <f t="shared" si="4"/>
        <v>CROWN  - DS REPAIR CARE DRY FLEX 4</v>
      </c>
      <c r="H67" s="91" t="s">
        <v>28</v>
      </c>
      <c r="I67" s="11" t="s">
        <v>29</v>
      </c>
      <c r="J67" s="11" t="s">
        <v>29</v>
      </c>
      <c r="K67" s="11" t="s">
        <v>30</v>
      </c>
      <c r="M67" s="11" t="s">
        <v>7062</v>
      </c>
      <c r="N67" s="13">
        <v>3105</v>
      </c>
      <c r="O67" s="15">
        <f>_xlfn.XLOOKUP(B67,Sheet1!A:A,Sheet1!E:E)</f>
        <v>54</v>
      </c>
      <c r="P67" s="26">
        <f>_xlfn.XLOOKUP(A67,Sheet2!F:F,Sheet2!H:H)</f>
        <v>176.01592592592593</v>
      </c>
      <c r="Q67" s="15">
        <f>O67*1.05</f>
        <v>56.7</v>
      </c>
      <c r="R67" s="38">
        <v>56.7</v>
      </c>
      <c r="S67" s="26">
        <v>56.266666666666659</v>
      </c>
      <c r="T67" s="13" t="str">
        <f t="shared" si="5"/>
        <v>No Change</v>
      </c>
      <c r="V67" s="78">
        <f t="shared" ref="V67:V130" si="6">SUM(Q67*S67)</f>
        <v>3190.3199999999997</v>
      </c>
      <c r="W67" s="78">
        <f t="shared" ref="W67:W130" si="7">SUM(R67*S67)</f>
        <v>3190.3199999999997</v>
      </c>
    </row>
    <row r="68" spans="1:23" hidden="1" x14ac:dyDescent="0.3">
      <c r="A68" s="11">
        <v>5090815</v>
      </c>
      <c r="B68" s="11">
        <v>5090815</v>
      </c>
      <c r="C68" s="11" t="s">
        <v>26</v>
      </c>
      <c r="D68" s="11" t="s">
        <v>27</v>
      </c>
      <c r="E68" s="13" t="str">
        <f>_xlfn.XLOOKUP(B68,Sheet1!A:A,Sheet1!B:B)</f>
        <v xml:space="preserve">CRT Fastflow Quick Dry Primer Undercoat </v>
      </c>
      <c r="F68" s="13" t="str">
        <f t="shared" si="4"/>
        <v xml:space="preserve">CROWN  - CRT Fastflow Quick Dry Primer Undercoat </v>
      </c>
      <c r="G68" s="80" t="str">
        <f>_xlfn.XLOOKUP(B68,Sheet1!A:A,Sheet1!C:C)</f>
        <v>White</v>
      </c>
      <c r="H68" s="11" t="str">
        <f>_xlfn.XLOOKUP(B68,Sheet1!A:A,Sheet1!D:D)</f>
        <v>2.5L</v>
      </c>
      <c r="I68" s="11" t="s">
        <v>29</v>
      </c>
      <c r="J68" s="11" t="s">
        <v>29</v>
      </c>
      <c r="K68" s="11" t="s">
        <v>30</v>
      </c>
      <c r="L68" s="15">
        <v>14.29</v>
      </c>
      <c r="M68" s="11" t="s">
        <v>31</v>
      </c>
      <c r="N68" s="13">
        <v>3105</v>
      </c>
      <c r="O68" s="15">
        <f>_xlfn.XLOOKUP(B68,Sheet1!A:A,Sheet1!E:E)</f>
        <v>14.29</v>
      </c>
      <c r="P68" s="26">
        <f>_xlfn.XLOOKUP(A68,Sheet2!F:F,Sheet2!H:H)</f>
        <v>106.84324702589218</v>
      </c>
      <c r="Q68" s="15">
        <f>_xlfn.XLOOKUP(B68,April23!B:B,April23!D:D)</f>
        <v>14.01</v>
      </c>
      <c r="R68" s="38">
        <f>Q68</f>
        <v>14.01</v>
      </c>
      <c r="S68" s="26">
        <v>55.999999999999986</v>
      </c>
      <c r="T68" s="13" t="str">
        <f t="shared" si="5"/>
        <v>No Change</v>
      </c>
      <c r="V68" s="78">
        <f t="shared" si="6"/>
        <v>784.55999999999983</v>
      </c>
      <c r="W68" s="78">
        <f t="shared" si="7"/>
        <v>784.55999999999983</v>
      </c>
    </row>
    <row r="69" spans="1:23" hidden="1" x14ac:dyDescent="0.3">
      <c r="A69" s="11">
        <v>6040959</v>
      </c>
      <c r="B69" s="11">
        <v>6040959</v>
      </c>
      <c r="C69" s="11" t="s">
        <v>26</v>
      </c>
      <c r="D69" s="11" t="s">
        <v>27</v>
      </c>
      <c r="E69" s="13" t="str">
        <f>_xlfn.XLOOKUP(B69,Sheet1!A:A,Sheet1!B:B)</f>
        <v>DS GYPROC EASI-FILL 60             5K</v>
      </c>
      <c r="F69" s="13" t="str">
        <f t="shared" si="4"/>
        <v>CROWN  - DS GYPROC EASI-FILL 60             5K</v>
      </c>
      <c r="H69" s="11" t="s">
        <v>28</v>
      </c>
      <c r="I69" s="11" t="s">
        <v>29</v>
      </c>
      <c r="J69" s="11" t="s">
        <v>29</v>
      </c>
      <c r="K69" s="11" t="s">
        <v>30</v>
      </c>
      <c r="L69" s="15">
        <v>11.69</v>
      </c>
      <c r="M69" s="11" t="s">
        <v>31</v>
      </c>
      <c r="N69" s="13">
        <v>3105</v>
      </c>
      <c r="O69" s="15">
        <f>_xlfn.XLOOKUP(B69,Sheet1!A:A,Sheet1!E:E)</f>
        <v>11.69</v>
      </c>
      <c r="P69" s="26">
        <f>_xlfn.XLOOKUP(A69,Sheet2!F:F,Sheet2!H:H)</f>
        <v>207.87596236099233</v>
      </c>
      <c r="Q69" s="15">
        <f>O69*1.05</f>
        <v>12.2745</v>
      </c>
      <c r="R69" s="38">
        <f>Q69*1.03</f>
        <v>12.642735</v>
      </c>
      <c r="S69" s="26">
        <v>54.979836245875568</v>
      </c>
      <c r="T69" s="13" t="str">
        <f t="shared" si="5"/>
        <v>Up</v>
      </c>
      <c r="V69" s="78">
        <f t="shared" si="6"/>
        <v>674.84999999999968</v>
      </c>
      <c r="W69" s="78">
        <f t="shared" si="7"/>
        <v>695.09549999999967</v>
      </c>
    </row>
    <row r="70" spans="1:23" hidden="1" x14ac:dyDescent="0.3">
      <c r="A70" s="11">
        <v>5024058</v>
      </c>
      <c r="B70" s="11">
        <v>5024058</v>
      </c>
      <c r="C70" s="11" t="s">
        <v>26</v>
      </c>
      <c r="D70" s="11" t="s">
        <v>27</v>
      </c>
      <c r="E70" s="13" t="str">
        <f>_xlfn.XLOOKUP(B70,Sheet1!A:A,Sheet1!B:B)</f>
        <v xml:space="preserve">CRT Vinyl Matt </v>
      </c>
      <c r="F70" s="13" t="str">
        <f t="shared" si="4"/>
        <v xml:space="preserve">CROWN  - CRT Vinyl Matt </v>
      </c>
      <c r="G70" s="80" t="str">
        <f>_xlfn.XLOOKUP(B70,Sheet1!A:A,Sheet1!C:C)</f>
        <v>White</v>
      </c>
      <c r="H70" s="11" t="str">
        <f>_xlfn.XLOOKUP(B70,Sheet1!A:A,Sheet1!D:D)</f>
        <v>5L</v>
      </c>
      <c r="I70" s="11" t="s">
        <v>29</v>
      </c>
      <c r="J70" s="11" t="s">
        <v>29</v>
      </c>
      <c r="K70" s="11" t="s">
        <v>30</v>
      </c>
      <c r="L70" s="15">
        <v>12.47</v>
      </c>
      <c r="M70" s="11" t="s">
        <v>31</v>
      </c>
      <c r="N70" s="13">
        <v>3105</v>
      </c>
      <c r="O70" s="15">
        <f>_xlfn.XLOOKUP(B70,Sheet1!A:A,Sheet1!E:E)</f>
        <v>12.47</v>
      </c>
      <c r="P70" s="26">
        <f>_xlfn.XLOOKUP(A70,Sheet2!F:F,Sheet2!H:H)</f>
        <v>211.93825180433049</v>
      </c>
      <c r="Q70" s="15">
        <f>_xlfn.XLOOKUP(B70,April23!B:B,April23!D:D)</f>
        <v>12.1</v>
      </c>
      <c r="R70" s="13">
        <f>_xlfn.XLOOKUP(B70,Sheet3!B:B,Sheet3!D:D)</f>
        <v>12.1</v>
      </c>
      <c r="S70" s="26">
        <v>54.000000000000007</v>
      </c>
      <c r="T70" s="13" t="str">
        <f t="shared" si="5"/>
        <v>No Change</v>
      </c>
      <c r="V70" s="78">
        <f t="shared" si="6"/>
        <v>653.40000000000009</v>
      </c>
      <c r="W70" s="78">
        <f t="shared" si="7"/>
        <v>653.40000000000009</v>
      </c>
    </row>
    <row r="71" spans="1:23" hidden="1" x14ac:dyDescent="0.3">
      <c r="A71" s="11">
        <v>5090803</v>
      </c>
      <c r="B71" s="11">
        <v>5090803</v>
      </c>
      <c r="C71" s="11" t="s">
        <v>26</v>
      </c>
      <c r="D71" s="11" t="s">
        <v>27</v>
      </c>
      <c r="E71" s="13" t="str">
        <f>_xlfn.XLOOKUP(B71,Sheet1!A:A,Sheet1!B:B)</f>
        <v xml:space="preserve">CRT Fastflow Quick Dry Gloss </v>
      </c>
      <c r="F71" s="13" t="str">
        <f t="shared" si="4"/>
        <v xml:space="preserve">CROWN  - CRT Fastflow Quick Dry Gloss </v>
      </c>
      <c r="G71" s="80" t="str">
        <f>_xlfn.XLOOKUP(B71,Sheet1!A:A,Sheet1!C:C)</f>
        <v>White</v>
      </c>
      <c r="H71" s="11" t="str">
        <f>_xlfn.XLOOKUP(B71,Sheet1!A:A,Sheet1!D:D)</f>
        <v>2.5L</v>
      </c>
      <c r="I71" s="11" t="s">
        <v>29</v>
      </c>
      <c r="J71" s="11" t="s">
        <v>29</v>
      </c>
      <c r="K71" s="11" t="s">
        <v>30</v>
      </c>
      <c r="L71" s="15">
        <v>14.29</v>
      </c>
      <c r="M71" s="11" t="s">
        <v>31</v>
      </c>
      <c r="N71" s="13">
        <v>3105</v>
      </c>
      <c r="O71" s="15">
        <f>_xlfn.XLOOKUP(B71,Sheet1!A:A,Sheet1!E:E)</f>
        <v>14.29</v>
      </c>
      <c r="P71" s="26">
        <f>_xlfn.XLOOKUP(A71,Sheet2!F:F,Sheet2!H:H)</f>
        <v>76.227431770468812</v>
      </c>
      <c r="Q71" s="15">
        <f>_xlfn.XLOOKUP(B71,April23!B:B,April23!D:D)</f>
        <v>14.01</v>
      </c>
      <c r="R71" s="38">
        <f>_xlfn.XLOOKUP(B71,Sheet3!B:B,Sheet3!D:D)</f>
        <v>14.42</v>
      </c>
      <c r="S71" s="26">
        <v>53.999999999999993</v>
      </c>
      <c r="T71" s="13" t="str">
        <f t="shared" si="5"/>
        <v>Up</v>
      </c>
      <c r="V71" s="78">
        <f t="shared" si="6"/>
        <v>756.53999999999985</v>
      </c>
      <c r="W71" s="78">
        <f t="shared" si="7"/>
        <v>778.68</v>
      </c>
    </row>
    <row r="72" spans="1:23" hidden="1" x14ac:dyDescent="0.3">
      <c r="A72" s="11">
        <v>5024011</v>
      </c>
      <c r="B72" s="11">
        <v>5024011</v>
      </c>
      <c r="C72" s="11" t="s">
        <v>26</v>
      </c>
      <c r="D72" s="11" t="s">
        <v>27</v>
      </c>
      <c r="E72" s="13" t="str">
        <f>_xlfn.XLOOKUP(B72,Sheet1!A:A,Sheet1!B:B)</f>
        <v xml:space="preserve">CRT Stronghold Masonry Smooth </v>
      </c>
      <c r="F72" s="13" t="str">
        <f t="shared" si="4"/>
        <v xml:space="preserve">CROWN  - CRT Stronghold Masonry Smooth </v>
      </c>
      <c r="G72" s="80" t="str">
        <f>_xlfn.XLOOKUP(B72,Sheet1!A:A,Sheet1!C:C)</f>
        <v>Magnolia</v>
      </c>
      <c r="H72" s="11" t="str">
        <f>_xlfn.XLOOKUP(B72,Sheet1!A:A,Sheet1!D:D)</f>
        <v>10L</v>
      </c>
      <c r="I72" s="11" t="s">
        <v>29</v>
      </c>
      <c r="J72" s="11" t="s">
        <v>29</v>
      </c>
      <c r="K72" s="11" t="s">
        <v>30</v>
      </c>
      <c r="L72" s="15">
        <v>39.42</v>
      </c>
      <c r="M72" s="11" t="s">
        <v>31</v>
      </c>
      <c r="N72" s="13">
        <v>3105</v>
      </c>
      <c r="O72" s="15">
        <f>_xlfn.XLOOKUP(B72,Sheet1!A:A,Sheet1!E:E)</f>
        <v>39.42</v>
      </c>
      <c r="P72" s="26">
        <f>_xlfn.XLOOKUP(A72,Sheet2!F:F,Sheet2!H:H)</f>
        <v>183.35159817351598</v>
      </c>
      <c r="Q72" s="15">
        <f>_xlfn.XLOOKUP(B72,April23!B:B,April23!D:D)</f>
        <v>44.89</v>
      </c>
      <c r="R72" s="13">
        <f>_xlfn.XLOOKUP(B72,Sheet3!B:B,Sheet3!D:D)</f>
        <v>39</v>
      </c>
      <c r="S72" s="26">
        <v>52.99621296502562</v>
      </c>
      <c r="T72" s="13" t="str">
        <f t="shared" si="5"/>
        <v>No Change</v>
      </c>
      <c r="V72" s="78">
        <f t="shared" si="6"/>
        <v>2379</v>
      </c>
      <c r="W72" s="78">
        <f t="shared" si="7"/>
        <v>2066.8523056359991</v>
      </c>
    </row>
    <row r="73" spans="1:23" hidden="1" x14ac:dyDescent="0.3">
      <c r="A73" s="11">
        <v>5070051</v>
      </c>
      <c r="B73" s="11">
        <v>5070051</v>
      </c>
      <c r="C73" s="11" t="s">
        <v>26</v>
      </c>
      <c r="D73" s="11" t="s">
        <v>27</v>
      </c>
      <c r="E73" s="13" t="str">
        <f>_xlfn.XLOOKUP(B73,Sheet1!A:A,Sheet1!B:B)</f>
        <v xml:space="preserve">CRT Clean Extreme </v>
      </c>
      <c r="F73" s="13" t="str">
        <f t="shared" si="4"/>
        <v xml:space="preserve">CROWN  - CRT Clean Extreme </v>
      </c>
      <c r="G73" s="80" t="str">
        <f>_xlfn.XLOOKUP(B73,Sheet1!A:A,Sheet1!C:C)</f>
        <v>White</v>
      </c>
      <c r="H73" s="11" t="str">
        <f>_xlfn.XLOOKUP(B73,Sheet1!A:A,Sheet1!D:D)</f>
        <v>10L</v>
      </c>
      <c r="I73" s="11" t="s">
        <v>29</v>
      </c>
      <c r="J73" s="11" t="s">
        <v>29</v>
      </c>
      <c r="K73" s="11" t="s">
        <v>30</v>
      </c>
      <c r="L73" s="15">
        <v>49.64</v>
      </c>
      <c r="M73" s="11" t="s">
        <v>31</v>
      </c>
      <c r="N73" s="13">
        <v>3105</v>
      </c>
      <c r="O73" s="15">
        <f>_xlfn.XLOOKUP(B73,Sheet1!A:A,Sheet1!E:E)</f>
        <v>49.64</v>
      </c>
      <c r="P73" s="26">
        <f>_xlfn.XLOOKUP(A73,Sheet2!F:F,Sheet2!H:H)</f>
        <v>203.24073327961318</v>
      </c>
      <c r="Q73" s="15">
        <f>_xlfn.XLOOKUP(B73,April23!B:B,April23!D:D)</f>
        <v>45.63</v>
      </c>
      <c r="R73" s="13">
        <f>_xlfn.XLOOKUP(B73,Sheet3!B:B,Sheet3!D:D)</f>
        <v>45.63</v>
      </c>
      <c r="S73" s="26">
        <v>52</v>
      </c>
      <c r="T73" s="13" t="str">
        <f t="shared" si="5"/>
        <v>No Change</v>
      </c>
      <c r="V73" s="78">
        <f t="shared" si="6"/>
        <v>2372.7600000000002</v>
      </c>
      <c r="W73" s="78">
        <f t="shared" si="7"/>
        <v>2372.7600000000002</v>
      </c>
    </row>
    <row r="74" spans="1:23" hidden="1" x14ac:dyDescent="0.3">
      <c r="A74" s="11">
        <v>5092102</v>
      </c>
      <c r="B74" s="11">
        <v>5092102</v>
      </c>
      <c r="C74" s="11" t="s">
        <v>26</v>
      </c>
      <c r="D74" s="11" t="s">
        <v>27</v>
      </c>
      <c r="E74" s="13" t="str">
        <f>_xlfn.XLOOKUP(B74,Sheet1!A:A,Sheet1!B:B)</f>
        <v xml:space="preserve">CRT Pro Co High Build Rust Inhibit Metal </v>
      </c>
      <c r="F74" s="13" t="str">
        <f t="shared" si="4"/>
        <v xml:space="preserve">CROWN  - CRT Pro Co High Build Rust Inhibit Metal </v>
      </c>
      <c r="G74" s="80" t="str">
        <f>_xlfn.XLOOKUP(B74,Sheet1!A:A,Sheet1!C:C)</f>
        <v>Colour</v>
      </c>
      <c r="H74" s="11" t="str">
        <f>_xlfn.XLOOKUP(B74,Sheet1!A:A,Sheet1!D:D)</f>
        <v>2.5L</v>
      </c>
      <c r="I74" s="11" t="s">
        <v>29</v>
      </c>
      <c r="J74" s="11" t="s">
        <v>29</v>
      </c>
      <c r="K74" s="11" t="s">
        <v>30</v>
      </c>
      <c r="L74" s="15">
        <v>22.34</v>
      </c>
      <c r="M74" s="11" t="s">
        <v>31</v>
      </c>
      <c r="N74" s="13">
        <v>3105</v>
      </c>
      <c r="O74" s="15">
        <f>_xlfn.XLOOKUP(B74,Sheet1!A:A,Sheet1!E:E)</f>
        <v>22.34</v>
      </c>
      <c r="Q74" s="15">
        <f>_xlfn.XLOOKUP(B74,April23!B:B,April23!D:D)</f>
        <v>21.93</v>
      </c>
      <c r="R74" s="38">
        <f>_xlfn.XLOOKUP(B74,Sheet3!B:B,Sheet3!D:D)</f>
        <v>22.59</v>
      </c>
      <c r="S74" s="26">
        <v>51.000000000000007</v>
      </c>
      <c r="T74" s="13" t="str">
        <f t="shared" si="5"/>
        <v>Up</v>
      </c>
      <c r="V74" s="78">
        <f t="shared" si="6"/>
        <v>1118.43</v>
      </c>
      <c r="W74" s="78">
        <f t="shared" si="7"/>
        <v>1152.0900000000001</v>
      </c>
    </row>
    <row r="75" spans="1:23" hidden="1" x14ac:dyDescent="0.3">
      <c r="A75" s="11">
        <v>5025084</v>
      </c>
      <c r="B75" s="11">
        <v>5025084</v>
      </c>
      <c r="C75" s="11" t="s">
        <v>26</v>
      </c>
      <c r="D75" s="11" t="s">
        <v>27</v>
      </c>
      <c r="E75" s="13" t="str">
        <f>_xlfn.XLOOKUP(B75,Sheet1!A:A,Sheet1!B:B)</f>
        <v xml:space="preserve">MAC Vinyl Matt </v>
      </c>
      <c r="F75" s="13" t="str">
        <f t="shared" si="4"/>
        <v xml:space="preserve">CROWN  - MAC Vinyl Matt </v>
      </c>
      <c r="G75" s="80" t="str">
        <f>_xlfn.XLOOKUP(B75,Sheet1!A:A,Sheet1!C:C)</f>
        <v>Brilliant White</v>
      </c>
      <c r="H75" s="11" t="str">
        <f>_xlfn.XLOOKUP(B75,Sheet1!A:A,Sheet1!D:D)</f>
        <v>5L</v>
      </c>
      <c r="I75" s="11" t="s">
        <v>29</v>
      </c>
      <c r="J75" s="11" t="s">
        <v>29</v>
      </c>
      <c r="K75" s="11" t="s">
        <v>30</v>
      </c>
      <c r="L75" s="15">
        <v>11.17</v>
      </c>
      <c r="M75" s="11" t="s">
        <v>31</v>
      </c>
      <c r="N75" s="13">
        <v>3105</v>
      </c>
      <c r="O75" s="15">
        <f>_xlfn.XLOOKUP(B75,Sheet1!A:A,Sheet1!E:E)</f>
        <v>11.17</v>
      </c>
      <c r="P75" s="26">
        <f>_xlfn.XLOOKUP(A75,Sheet2!F:F,Sheet2!H:H)</f>
        <v>0</v>
      </c>
      <c r="Q75" s="15">
        <f>_xlfn.XLOOKUP(B75,April23!B:B,April23!D:D)</f>
        <v>11</v>
      </c>
      <c r="R75" s="38">
        <f>_xlfn.XLOOKUP(B75,Sheet3!B:B,Sheet3!D:D)</f>
        <v>11.33</v>
      </c>
      <c r="S75" s="26">
        <v>51</v>
      </c>
      <c r="T75" s="13" t="str">
        <f t="shared" si="5"/>
        <v>Up</v>
      </c>
      <c r="V75" s="78">
        <f t="shared" si="6"/>
        <v>561</v>
      </c>
      <c r="W75" s="78">
        <f t="shared" si="7"/>
        <v>577.83000000000004</v>
      </c>
    </row>
    <row r="76" spans="1:23" hidden="1" x14ac:dyDescent="0.3">
      <c r="A76" s="11">
        <v>6042089</v>
      </c>
      <c r="B76" s="11">
        <v>6042089</v>
      </c>
      <c r="C76" s="11" t="s">
        <v>26</v>
      </c>
      <c r="D76" s="11" t="s">
        <v>27</v>
      </c>
      <c r="E76" s="13" t="str">
        <f>_xlfn.XLOOKUP(B76,Sheet1!A:A,Sheet1!B:B)</f>
        <v>DS PERFECTION ROLLER    LONG       9IN</v>
      </c>
      <c r="F76" s="13" t="str">
        <f t="shared" si="4"/>
        <v>CROWN  - DS PERFECTION ROLLER    LONG       9IN</v>
      </c>
      <c r="H76" s="11" t="s">
        <v>28</v>
      </c>
      <c r="I76" s="11" t="s">
        <v>29</v>
      </c>
      <c r="J76" s="11" t="s">
        <v>29</v>
      </c>
      <c r="K76" s="11" t="s">
        <v>30</v>
      </c>
      <c r="L76" s="15">
        <v>6.5</v>
      </c>
      <c r="M76" s="11" t="s">
        <v>31</v>
      </c>
      <c r="N76" s="13">
        <v>3105</v>
      </c>
      <c r="O76" s="15">
        <f>_xlfn.XLOOKUP(B76,Sheet1!A:A,Sheet1!E:E)</f>
        <v>6.5</v>
      </c>
      <c r="P76" s="26">
        <f>_xlfn.XLOOKUP(A76,Sheet2!F:F,Sheet2!H:H)</f>
        <v>70.838461538461544</v>
      </c>
      <c r="Q76" s="15">
        <f>_xlfn.XLOOKUP(B76,April23!B:B,April23!D:D)</f>
        <v>4.5</v>
      </c>
      <c r="R76" s="38">
        <v>4.5</v>
      </c>
      <c r="S76" s="26">
        <v>49</v>
      </c>
      <c r="T76" s="13" t="str">
        <f t="shared" si="5"/>
        <v>No Change</v>
      </c>
      <c r="V76" s="78">
        <f t="shared" si="6"/>
        <v>220.5</v>
      </c>
      <c r="W76" s="78">
        <f t="shared" si="7"/>
        <v>220.5</v>
      </c>
    </row>
    <row r="77" spans="1:23" hidden="1" x14ac:dyDescent="0.3">
      <c r="A77" s="11">
        <v>6062061</v>
      </c>
      <c r="B77" s="11">
        <v>6062061</v>
      </c>
      <c r="C77" s="11" t="s">
        <v>26</v>
      </c>
      <c r="D77" s="11" t="s">
        <v>27</v>
      </c>
      <c r="E77" s="13" t="str">
        <f>_xlfn.XLOOKUP(B77,Sheet1!A:A,Sheet1!B:B)</f>
        <v>WA GALERIE CDC HOME INSPIRATION B</v>
      </c>
      <c r="F77" s="13" t="str">
        <f t="shared" si="4"/>
        <v>CROWN  - WA GALERIE CDC HOME INSPIRATION B</v>
      </c>
      <c r="H77" s="91" t="s">
        <v>28</v>
      </c>
      <c r="I77" s="11" t="s">
        <v>29</v>
      </c>
      <c r="J77" s="11" t="s">
        <v>29</v>
      </c>
      <c r="K77" s="11" t="s">
        <v>30</v>
      </c>
      <c r="M77" s="11" t="s">
        <v>7062</v>
      </c>
      <c r="N77" s="13">
        <v>3105</v>
      </c>
      <c r="O77" s="15">
        <f>_xlfn.XLOOKUP(B77,Sheet1!A:A,Sheet1!E:E)</f>
        <v>17.5</v>
      </c>
      <c r="P77" s="26">
        <f>_xlfn.XLOOKUP(A77,Sheet2!F:F,Sheet2!H:H)</f>
        <v>71</v>
      </c>
      <c r="Q77" s="15">
        <f>O77*1.05</f>
        <v>18.375</v>
      </c>
      <c r="R77" s="38">
        <f>Q77*1.03</f>
        <v>18.92625</v>
      </c>
      <c r="S77" s="26">
        <v>48.87619047619048</v>
      </c>
      <c r="T77" s="13" t="str">
        <f t="shared" si="5"/>
        <v>Up</v>
      </c>
      <c r="V77" s="78">
        <f t="shared" si="6"/>
        <v>898.1</v>
      </c>
      <c r="W77" s="78">
        <f t="shared" si="7"/>
        <v>925.04300000000001</v>
      </c>
    </row>
    <row r="78" spans="1:23" hidden="1" x14ac:dyDescent="0.3">
      <c r="A78" s="11">
        <v>6053484</v>
      </c>
      <c r="B78" s="11">
        <v>6053484</v>
      </c>
      <c r="C78" s="11" t="s">
        <v>26</v>
      </c>
      <c r="D78" s="11" t="s">
        <v>27</v>
      </c>
      <c r="E78" s="13" t="str">
        <f>_xlfn.XLOOKUP(B78,Sheet1!A:A,Sheet1!B:B)</f>
        <v>DS BLACKROCK PAINTERS LW GRIPPER GLOVE</v>
      </c>
      <c r="F78" s="13" t="str">
        <f t="shared" si="4"/>
        <v>CROWN  - DS BLACKROCK PAINTERS LW GRIPPER GLOVE</v>
      </c>
      <c r="H78" s="91" t="s">
        <v>28</v>
      </c>
      <c r="I78" s="11" t="s">
        <v>29</v>
      </c>
      <c r="J78" s="11" t="s">
        <v>29</v>
      </c>
      <c r="K78" s="11" t="s">
        <v>30</v>
      </c>
      <c r="M78" s="11" t="s">
        <v>7062</v>
      </c>
      <c r="N78" s="13">
        <v>3105</v>
      </c>
      <c r="O78" s="15">
        <f>_xlfn.XLOOKUP(B78,Sheet1!A:A,Sheet1!E:E)</f>
        <v>1.58</v>
      </c>
      <c r="P78" s="26">
        <f>_xlfn.XLOOKUP(A78,Sheet2!F:F,Sheet2!H:H)</f>
        <v>0</v>
      </c>
      <c r="Q78" s="15">
        <f>O78*1.05</f>
        <v>1.6590000000000003</v>
      </c>
      <c r="R78" s="38">
        <v>1.66</v>
      </c>
      <c r="S78" s="26">
        <v>47.028330319469561</v>
      </c>
      <c r="T78" s="13" t="s">
        <v>13722</v>
      </c>
      <c r="V78" s="78">
        <f t="shared" si="6"/>
        <v>78.02000000000001</v>
      </c>
      <c r="W78" s="78">
        <f t="shared" si="7"/>
        <v>78.067028330319474</v>
      </c>
    </row>
    <row r="79" spans="1:23" hidden="1" x14ac:dyDescent="0.3">
      <c r="A79" s="11">
        <v>6041658</v>
      </c>
      <c r="B79" s="11">
        <v>6041658</v>
      </c>
      <c r="C79" s="11" t="s">
        <v>26</v>
      </c>
      <c r="D79" s="11" t="s">
        <v>27</v>
      </c>
      <c r="E79" s="13" t="str">
        <f>_xlfn.XLOOKUP(B79,Sheet1!A:A,Sheet1!B:B)</f>
        <v>DS PRODEC REFUSE SACKS           50 ROLL</v>
      </c>
      <c r="F79" s="13" t="str">
        <f t="shared" si="4"/>
        <v>CROWN  - DS PRODEC REFUSE SACKS           50 ROLL</v>
      </c>
      <c r="H79" s="91" t="s">
        <v>28</v>
      </c>
      <c r="I79" s="11" t="s">
        <v>29</v>
      </c>
      <c r="J79" s="11" t="s">
        <v>29</v>
      </c>
      <c r="K79" s="11" t="s">
        <v>30</v>
      </c>
      <c r="M79" s="11" t="s">
        <v>7062</v>
      </c>
      <c r="N79" s="13">
        <v>3105</v>
      </c>
      <c r="O79" s="15">
        <f>_xlfn.XLOOKUP(B79,Sheet1!A:A,Sheet1!E:E)</f>
        <v>7.91</v>
      </c>
      <c r="P79" s="26">
        <f>_xlfn.XLOOKUP(A79,Sheet2!F:F,Sheet2!H:H)</f>
        <v>97.017699115044238</v>
      </c>
      <c r="Q79" s="15">
        <f>O79*1.05</f>
        <v>8.3055000000000003</v>
      </c>
      <c r="R79" s="38">
        <v>8.31</v>
      </c>
      <c r="S79" s="26">
        <v>47.025465053277955</v>
      </c>
      <c r="T79" s="13" t="s">
        <v>13722</v>
      </c>
      <c r="V79" s="78">
        <f t="shared" si="6"/>
        <v>390.57000000000005</v>
      </c>
      <c r="W79" s="78">
        <f t="shared" si="7"/>
        <v>390.78161459273986</v>
      </c>
    </row>
    <row r="80" spans="1:23" hidden="1" x14ac:dyDescent="0.3">
      <c r="A80" s="11">
        <v>6042110</v>
      </c>
      <c r="B80" s="11">
        <v>6042110</v>
      </c>
      <c r="C80" s="11" t="s">
        <v>26</v>
      </c>
      <c r="D80" s="11" t="s">
        <v>27</v>
      </c>
      <c r="E80" s="13" t="str">
        <f>_xlfn.XLOOKUP(B80,Sheet1!A:A,Sheet1!B:B)</f>
        <v>DS PRESTIGE CAGE FRAME             9IN</v>
      </c>
      <c r="F80" s="13" t="str">
        <f t="shared" si="4"/>
        <v>CROWN  - DS PRESTIGE CAGE FRAME             9IN</v>
      </c>
      <c r="H80" s="11" t="s">
        <v>28</v>
      </c>
      <c r="I80" s="11" t="s">
        <v>29</v>
      </c>
      <c r="J80" s="11" t="s">
        <v>29</v>
      </c>
      <c r="K80" s="11" t="s">
        <v>30</v>
      </c>
      <c r="L80" s="15">
        <v>6.85</v>
      </c>
      <c r="M80" s="11" t="s">
        <v>31</v>
      </c>
      <c r="N80" s="13">
        <v>3105</v>
      </c>
      <c r="O80" s="15">
        <f>_xlfn.XLOOKUP(B80,Sheet1!A:A,Sheet1!E:E)</f>
        <v>6.85</v>
      </c>
      <c r="P80" s="26">
        <f>_xlfn.XLOOKUP(A80,Sheet2!F:F,Sheet2!H:H)</f>
        <v>0</v>
      </c>
      <c r="Q80" s="15">
        <f>_xlfn.XLOOKUP(B80,April23!B:B,April23!D:D)</f>
        <v>5.75</v>
      </c>
      <c r="R80" s="38">
        <v>5.75</v>
      </c>
      <c r="S80" s="26">
        <v>47</v>
      </c>
      <c r="T80" s="13" t="str">
        <f t="shared" si="5"/>
        <v>No Change</v>
      </c>
      <c r="V80" s="78">
        <f t="shared" si="6"/>
        <v>270.25</v>
      </c>
      <c r="W80" s="78">
        <f t="shared" si="7"/>
        <v>270.25</v>
      </c>
    </row>
    <row r="81" spans="1:45" hidden="1" x14ac:dyDescent="0.3">
      <c r="A81" s="11">
        <v>6040960</v>
      </c>
      <c r="B81" s="11">
        <v>6040960</v>
      </c>
      <c r="C81" s="11" t="s">
        <v>26</v>
      </c>
      <c r="D81" s="11" t="s">
        <v>27</v>
      </c>
      <c r="E81" s="13" t="str">
        <f>_xlfn.XLOOKUP(B81,Sheet1!A:A,Sheet1!B:B)</f>
        <v>DS GYPROC JOINT FILLER             12.5K</v>
      </c>
      <c r="F81" s="13" t="str">
        <f t="shared" si="4"/>
        <v>CROWN  - DS GYPROC JOINT FILLER             12.5K</v>
      </c>
      <c r="H81" s="91" t="s">
        <v>28</v>
      </c>
      <c r="I81" s="11" t="s">
        <v>29</v>
      </c>
      <c r="J81" s="11" t="s">
        <v>29</v>
      </c>
      <c r="K81" s="11" t="s">
        <v>30</v>
      </c>
      <c r="M81" s="11" t="s">
        <v>7062</v>
      </c>
      <c r="N81" s="13">
        <v>3105</v>
      </c>
      <c r="O81" s="15">
        <f>_xlfn.XLOOKUP(B81,Sheet1!A:A,Sheet1!E:E)</f>
        <v>15.99</v>
      </c>
      <c r="P81" s="26">
        <f>_xlfn.XLOOKUP(A81,Sheet2!F:F,Sheet2!H:H)</f>
        <v>46.348342714196356</v>
      </c>
      <c r="Q81" s="15">
        <f>O81*1.05</f>
        <v>16.7895</v>
      </c>
      <c r="R81" s="38">
        <f>Q81*1.03</f>
        <v>17.293185000000001</v>
      </c>
      <c r="S81" s="26">
        <v>45.542749932993843</v>
      </c>
      <c r="T81" s="13" t="str">
        <f t="shared" si="5"/>
        <v>Up</v>
      </c>
      <c r="V81" s="78">
        <f t="shared" si="6"/>
        <v>764.6400000000001</v>
      </c>
      <c r="W81" s="78">
        <f t="shared" si="7"/>
        <v>787.57920000000013</v>
      </c>
    </row>
    <row r="82" spans="1:45" hidden="1" x14ac:dyDescent="0.3">
      <c r="A82" s="11">
        <v>6041059</v>
      </c>
      <c r="B82" s="11">
        <v>6041059</v>
      </c>
      <c r="C82" s="11" t="s">
        <v>26</v>
      </c>
      <c r="D82" s="11" t="s">
        <v>27</v>
      </c>
      <c r="E82" s="13" t="str">
        <f>_xlfn.XLOOKUP(B82,Sheet1!A:A,Sheet1!B:B)</f>
        <v>DS ZINSSER COVER STAIN             5L</v>
      </c>
      <c r="F82" s="13" t="str">
        <f t="shared" si="4"/>
        <v>CROWN  - DS ZINSSER COVER STAIN             5L</v>
      </c>
      <c r="H82" s="11" t="s">
        <v>33</v>
      </c>
      <c r="I82" s="11" t="s">
        <v>29</v>
      </c>
      <c r="J82" s="11" t="s">
        <v>29</v>
      </c>
      <c r="K82" s="11" t="s">
        <v>30</v>
      </c>
      <c r="L82" s="15">
        <v>45.39</v>
      </c>
      <c r="M82" s="11" t="s">
        <v>31</v>
      </c>
      <c r="N82" s="13">
        <v>3105</v>
      </c>
      <c r="O82" s="15">
        <f>_xlfn.XLOOKUP(B82,Sheet1!A:A,Sheet1!E:E)</f>
        <v>45.39</v>
      </c>
      <c r="P82" s="26">
        <f>_xlfn.XLOOKUP(A82,Sheet2!F:F,Sheet2!H:H)</f>
        <v>10.016523463317911</v>
      </c>
      <c r="Q82" s="15">
        <f>_xlfn.XLOOKUP(B82,April23!B:B,April23!D:D)</f>
        <v>47.66</v>
      </c>
      <c r="R82" s="13">
        <f>_xlfn.XLOOKUP(B82,Sheet4!B:B,Sheet4!D:D)</f>
        <v>47.66</v>
      </c>
      <c r="S82" s="26">
        <v>45.000000000000021</v>
      </c>
      <c r="T82" s="13" t="str">
        <f t="shared" si="5"/>
        <v>No Change</v>
      </c>
      <c r="V82" s="78">
        <f t="shared" si="6"/>
        <v>2144.7000000000007</v>
      </c>
      <c r="W82" s="78">
        <f t="shared" si="7"/>
        <v>2144.7000000000007</v>
      </c>
    </row>
    <row r="83" spans="1:45" hidden="1" x14ac:dyDescent="0.3">
      <c r="A83" s="11">
        <v>6060533</v>
      </c>
      <c r="B83" s="11">
        <v>6060533</v>
      </c>
      <c r="C83" s="11" t="s">
        <v>26</v>
      </c>
      <c r="D83" s="11" t="s">
        <v>27</v>
      </c>
      <c r="E83" s="13" t="str">
        <f>_xlfn.XLOOKUP(B83,Sheet1!A:A,Sheet1!B:B)</f>
        <v>DS TOUPRET EXT MASONRY POWDER FILL 5K</v>
      </c>
      <c r="F83" s="13" t="str">
        <f t="shared" si="4"/>
        <v>CROWN  - DS TOUPRET EXT MASONRY POWDER FILL 5K</v>
      </c>
      <c r="H83" s="91" t="s">
        <v>28</v>
      </c>
      <c r="I83" s="11" t="s">
        <v>29</v>
      </c>
      <c r="J83" s="11" t="s">
        <v>29</v>
      </c>
      <c r="K83" s="11" t="s">
        <v>30</v>
      </c>
      <c r="M83" s="11" t="s">
        <v>7062</v>
      </c>
      <c r="N83" s="13">
        <v>3105</v>
      </c>
      <c r="O83" s="15">
        <f>_xlfn.XLOOKUP(B83,Sheet1!A:A,Sheet1!E:E)</f>
        <v>33.64</v>
      </c>
      <c r="P83" s="26">
        <f>_xlfn.XLOOKUP(A83,Sheet2!F:F,Sheet2!H:H)</f>
        <v>39.865041617122472</v>
      </c>
      <c r="Q83" s="15">
        <f>O83*1.05</f>
        <v>35.322000000000003</v>
      </c>
      <c r="R83" s="13">
        <f>_xlfn.XLOOKUP(B83,Sheet4!B:B,Sheet4!D:D)</f>
        <v>26.93</v>
      </c>
      <c r="S83" s="26">
        <v>44.208425343978263</v>
      </c>
      <c r="T83" s="13" t="str">
        <f t="shared" si="5"/>
        <v>No Change</v>
      </c>
      <c r="V83" s="78">
        <f t="shared" si="6"/>
        <v>1561.5300000000004</v>
      </c>
      <c r="W83" s="78">
        <f t="shared" si="7"/>
        <v>1190.5328945133347</v>
      </c>
    </row>
    <row r="84" spans="1:45" hidden="1" x14ac:dyDescent="0.3">
      <c r="A84" s="11">
        <v>6046572</v>
      </c>
      <c r="B84" s="11">
        <v>6046572</v>
      </c>
      <c r="C84" s="11" t="s">
        <v>26</v>
      </c>
      <c r="D84" s="11" t="s">
        <v>27</v>
      </c>
      <c r="E84" s="13" t="str">
        <f>_xlfn.XLOOKUP(B84,Sheet1!A:A,Sheet1!B:B)</f>
        <v>DS INDASA TUNGSTEN CARBIDE BLADES  50MM</v>
      </c>
      <c r="F84" s="13" t="str">
        <f t="shared" si="4"/>
        <v>CROWN  - DS INDASA TUNGSTEN CARBIDE BLADES  50MM</v>
      </c>
      <c r="H84" s="91" t="s">
        <v>28</v>
      </c>
      <c r="I84" s="11" t="s">
        <v>29</v>
      </c>
      <c r="J84" s="11" t="s">
        <v>29</v>
      </c>
      <c r="K84" s="11" t="s">
        <v>30</v>
      </c>
      <c r="M84" s="11" t="s">
        <v>7062</v>
      </c>
      <c r="N84" s="13">
        <v>3105</v>
      </c>
      <c r="O84" s="15">
        <f>_xlfn.XLOOKUP(B84,Sheet1!A:A,Sheet1!E:E)</f>
        <v>10.050000000000001</v>
      </c>
      <c r="P84" s="26">
        <f>_xlfn.XLOOKUP(A84,Sheet2!F:F,Sheet2!H:H)</f>
        <v>65.364179104477614</v>
      </c>
      <c r="Q84" s="15">
        <f>O84*1.05</f>
        <v>10.552500000000002</v>
      </c>
      <c r="R84" s="38">
        <f>Q84*1.03</f>
        <v>10.869075000000002</v>
      </c>
      <c r="S84" s="26">
        <v>44.065387348969431</v>
      </c>
      <c r="T84" s="13" t="str">
        <f t="shared" si="5"/>
        <v>Up</v>
      </c>
      <c r="V84" s="78">
        <f t="shared" si="6"/>
        <v>465</v>
      </c>
      <c r="W84" s="78">
        <f t="shared" si="7"/>
        <v>478.95</v>
      </c>
    </row>
    <row r="85" spans="1:45" hidden="1" x14ac:dyDescent="0.3">
      <c r="A85" s="11">
        <v>5088422</v>
      </c>
      <c r="B85" s="11">
        <v>5088422</v>
      </c>
      <c r="C85" s="11" t="s">
        <v>26</v>
      </c>
      <c r="D85" s="11" t="s">
        <v>27</v>
      </c>
      <c r="E85" s="13" t="str">
        <f>_xlfn.XLOOKUP(B85,Sheet1!A:A,Sheet1!B:B)</f>
        <v xml:space="preserve">CRT Flexarb Opaque </v>
      </c>
      <c r="F85" s="13" t="str">
        <f t="shared" si="4"/>
        <v xml:space="preserve">CROWN  - CRT Flexarb Opaque </v>
      </c>
      <c r="G85" s="80" t="str">
        <f>_xlfn.XLOOKUP(B85,Sheet1!A:A,Sheet1!C:C)</f>
        <v>Black</v>
      </c>
      <c r="H85" s="11" t="str">
        <f>_xlfn.XLOOKUP(B85,Sheet1!A:A,Sheet1!D:D)</f>
        <v>5L</v>
      </c>
      <c r="I85" s="11" t="s">
        <v>29</v>
      </c>
      <c r="J85" s="11" t="s">
        <v>29</v>
      </c>
      <c r="K85" s="11" t="s">
        <v>30</v>
      </c>
      <c r="L85" s="15">
        <v>52.07</v>
      </c>
      <c r="M85" s="11" t="s">
        <v>31</v>
      </c>
      <c r="N85" s="13">
        <v>3105</v>
      </c>
      <c r="O85" s="15">
        <f>_xlfn.XLOOKUP(B85,Sheet1!A:A,Sheet1!E:E)</f>
        <v>52.07</v>
      </c>
      <c r="P85" s="26">
        <f>_xlfn.XLOOKUP(A85,Sheet2!F:F,Sheet2!H:H)</f>
        <v>46.571154215479162</v>
      </c>
      <c r="Q85" s="15">
        <f>_xlfn.XLOOKUP(B85,April23!B:B,April23!D:D)</f>
        <v>45</v>
      </c>
      <c r="R85" s="13">
        <f>_xlfn.XLOOKUP(B85,Sheet3!B:B,Sheet3!D:D)</f>
        <v>45</v>
      </c>
      <c r="S85" s="26">
        <v>44</v>
      </c>
      <c r="T85" s="13" t="str">
        <f t="shared" si="5"/>
        <v>No Change</v>
      </c>
      <c r="V85" s="78">
        <f t="shared" si="6"/>
        <v>1980</v>
      </c>
      <c r="W85" s="78">
        <f t="shared" si="7"/>
        <v>1980</v>
      </c>
    </row>
    <row r="86" spans="1:45" hidden="1" x14ac:dyDescent="0.3">
      <c r="A86" s="11">
        <v>5026955</v>
      </c>
      <c r="B86" s="11">
        <v>5026955</v>
      </c>
      <c r="C86" s="11" t="s">
        <v>26</v>
      </c>
      <c r="D86" s="11" t="s">
        <v>27</v>
      </c>
      <c r="E86" s="13" t="str">
        <f>_xlfn.XLOOKUP(B86,Sheet1!A:A,Sheet1!B:B)</f>
        <v xml:space="preserve">CRT Solvent-borne Full Gloss </v>
      </c>
      <c r="F86" s="13" t="str">
        <f t="shared" si="4"/>
        <v xml:space="preserve">CROWN  - CRT Solvent-borne Full Gloss </v>
      </c>
      <c r="G86" s="80" t="str">
        <f>_xlfn.XLOOKUP(B86,Sheet1!A:A,Sheet1!C:C)</f>
        <v>White</v>
      </c>
      <c r="H86" s="11" t="str">
        <f>_xlfn.XLOOKUP(B86,Sheet1!A:A,Sheet1!D:D)</f>
        <v>2.5L</v>
      </c>
      <c r="I86" s="11" t="s">
        <v>29</v>
      </c>
      <c r="J86" s="11" t="s">
        <v>29</v>
      </c>
      <c r="K86" s="11" t="s">
        <v>30</v>
      </c>
      <c r="L86" s="15">
        <v>9.34</v>
      </c>
      <c r="M86" s="11" t="s">
        <v>31</v>
      </c>
      <c r="N86" s="13">
        <v>3105</v>
      </c>
      <c r="O86" s="15">
        <f>_xlfn.XLOOKUP(B86,Sheet1!A:A,Sheet1!E:E)</f>
        <v>9.34</v>
      </c>
      <c r="P86" s="26">
        <f>_xlfn.XLOOKUP(A86,Sheet2!F:F,Sheet2!H:H)</f>
        <v>313.88436830835076</v>
      </c>
      <c r="Q86" s="15">
        <f>_xlfn.XLOOKUP(B86,April23!B:B,April23!D:D)</f>
        <v>11.45</v>
      </c>
      <c r="R86" s="38">
        <f>_xlfn.XLOOKUP(B86,Sheet3!B:B,Sheet3!D:D)</f>
        <v>11.79</v>
      </c>
      <c r="S86" s="26">
        <v>42.999999999999979</v>
      </c>
      <c r="T86" s="13" t="str">
        <f t="shared" si="5"/>
        <v>Up</v>
      </c>
      <c r="V86" s="78">
        <f t="shared" si="6"/>
        <v>492.34999999999974</v>
      </c>
      <c r="W86" s="78">
        <f t="shared" si="7"/>
        <v>506.96999999999969</v>
      </c>
    </row>
    <row r="87" spans="1:45" hidden="1" x14ac:dyDescent="0.3">
      <c r="A87" s="11">
        <v>5025063</v>
      </c>
      <c r="B87" s="11">
        <v>5025063</v>
      </c>
      <c r="C87" s="11" t="s">
        <v>26</v>
      </c>
      <c r="D87" s="11" t="s">
        <v>27</v>
      </c>
      <c r="E87" s="13" t="str">
        <f>_xlfn.XLOOKUP(B87,Sheet1!A:A,Sheet1!B:B)</f>
        <v xml:space="preserve">MAC Acrylic Eggshell  </v>
      </c>
      <c r="F87" s="13" t="str">
        <f t="shared" si="4"/>
        <v xml:space="preserve">CROWN  - MAC Acrylic Eggshell  </v>
      </c>
      <c r="G87" s="80" t="str">
        <f>_xlfn.XLOOKUP(B87,Sheet1!A:A,Sheet1!C:C)</f>
        <v>Magnolia</v>
      </c>
      <c r="H87" s="11" t="str">
        <f>_xlfn.XLOOKUP(B87,Sheet1!A:A,Sheet1!D:D)</f>
        <v>5L</v>
      </c>
      <c r="I87" s="11" t="s">
        <v>29</v>
      </c>
      <c r="J87" s="11" t="s">
        <v>29</v>
      </c>
      <c r="K87" s="11" t="s">
        <v>30</v>
      </c>
      <c r="L87" s="15">
        <v>21.64</v>
      </c>
      <c r="M87" s="11" t="s">
        <v>31</v>
      </c>
      <c r="N87" s="13">
        <v>3105</v>
      </c>
      <c r="O87" s="15">
        <f>_xlfn.XLOOKUP(B87,Sheet1!A:A,Sheet1!E:E)</f>
        <v>21.64</v>
      </c>
      <c r="P87" s="26">
        <f>_xlfn.XLOOKUP(A87,Sheet2!F:F,Sheet2!H:H)</f>
        <v>48.045286506469495</v>
      </c>
      <c r="Q87" s="15">
        <f>_xlfn.XLOOKUP(B87,April23!B:B,April23!D:D)</f>
        <v>21.25</v>
      </c>
      <c r="R87" s="38">
        <f>_xlfn.XLOOKUP(B87,Sheet3!B:B,Sheet3!D:D)</f>
        <v>21.88</v>
      </c>
      <c r="S87" s="26">
        <v>42</v>
      </c>
      <c r="T87" s="13" t="str">
        <f t="shared" si="5"/>
        <v>Up</v>
      </c>
      <c r="V87" s="78">
        <f t="shared" si="6"/>
        <v>892.5</v>
      </c>
      <c r="W87" s="78">
        <f t="shared" si="7"/>
        <v>918.95999999999992</v>
      </c>
    </row>
    <row r="88" spans="1:45" hidden="1" x14ac:dyDescent="0.3">
      <c r="A88" s="11">
        <v>6041055</v>
      </c>
      <c r="B88" s="11">
        <v>6041055</v>
      </c>
      <c r="C88" s="11" t="s">
        <v>26</v>
      </c>
      <c r="D88" s="11" t="s">
        <v>27</v>
      </c>
      <c r="E88" s="13" t="str">
        <f>_xlfn.XLOOKUP(B88,Sheet1!A:A,Sheet1!B:B)</f>
        <v>DS ZINSSER BIN PRIMER   WHITE      5L</v>
      </c>
      <c r="F88" s="13" t="str">
        <f t="shared" si="4"/>
        <v>CROWN  - DS ZINSSER BIN PRIMER   WHITE      5L</v>
      </c>
      <c r="H88" s="11" t="s">
        <v>33</v>
      </c>
      <c r="I88" s="11" t="s">
        <v>29</v>
      </c>
      <c r="J88" s="11" t="s">
        <v>29</v>
      </c>
      <c r="K88" s="11" t="s">
        <v>30</v>
      </c>
      <c r="L88" s="15">
        <v>73.61</v>
      </c>
      <c r="M88" s="11" t="s">
        <v>31</v>
      </c>
      <c r="N88" s="13">
        <v>3105</v>
      </c>
      <c r="O88" s="15">
        <f>_xlfn.XLOOKUP(B88,Sheet1!A:A,Sheet1!E:E)</f>
        <v>73.61</v>
      </c>
      <c r="P88" s="26">
        <f>_xlfn.XLOOKUP(A88,Sheet2!F:F,Sheet2!H:H)</f>
        <v>226.50414345876936</v>
      </c>
      <c r="Q88" s="15">
        <f>_xlfn.XLOOKUP(B88,April23!B:B,April23!D:D)</f>
        <v>77.290000000000006</v>
      </c>
      <c r="R88" s="13">
        <f>_xlfn.XLOOKUP(B88,Sheet4!B:B,Sheet4!D:D)</f>
        <v>77.290000000000006</v>
      </c>
      <c r="S88" s="26">
        <v>41.999999999999986</v>
      </c>
      <c r="T88" s="13" t="str">
        <f t="shared" si="5"/>
        <v>No Change</v>
      </c>
      <c r="V88" s="78">
        <f t="shared" si="6"/>
        <v>3246.1799999999994</v>
      </c>
      <c r="W88" s="78">
        <f t="shared" si="7"/>
        <v>3246.1799999999994</v>
      </c>
    </row>
    <row r="89" spans="1:45" hidden="1" x14ac:dyDescent="0.3">
      <c r="A89" s="11">
        <v>6055310</v>
      </c>
      <c r="B89" s="11">
        <v>6055310</v>
      </c>
      <c r="C89" s="11" t="s">
        <v>26</v>
      </c>
      <c r="D89" s="11" t="s">
        <v>27</v>
      </c>
      <c r="E89" s="13" t="str">
        <f>_xlfn.XLOOKUP(B89,Sheet1!A:A,Sheet1!B:B)</f>
        <v>DS PRODEC PREM SYN BRUSH SET + ANG 6PC</v>
      </c>
      <c r="F89" s="13" t="str">
        <f t="shared" si="4"/>
        <v>CROWN  - DS PRODEC PREM SYN BRUSH SET + ANG 6PC</v>
      </c>
      <c r="H89" s="91" t="s">
        <v>28</v>
      </c>
      <c r="I89" s="11" t="s">
        <v>29</v>
      </c>
      <c r="J89" s="11" t="s">
        <v>29</v>
      </c>
      <c r="K89" s="11" t="s">
        <v>30</v>
      </c>
      <c r="M89" s="11" t="s">
        <v>7062</v>
      </c>
      <c r="N89" s="13">
        <v>3105</v>
      </c>
      <c r="O89" s="15">
        <f>_xlfn.XLOOKUP(B89,Sheet1!A:A,Sheet1!E:E)</f>
        <v>16.68</v>
      </c>
      <c r="P89" s="26">
        <f>_xlfn.XLOOKUP(A89,Sheet2!F:F,Sheet2!H:H)</f>
        <v>15.700839328537173</v>
      </c>
      <c r="Q89" s="15">
        <f>O89*1.05</f>
        <v>17.513999999999999</v>
      </c>
      <c r="R89" s="38">
        <f>Q89*1.03</f>
        <v>18.03942</v>
      </c>
      <c r="S89" s="26">
        <v>39.99086445129609</v>
      </c>
      <c r="T89" s="13" t="str">
        <f t="shared" si="5"/>
        <v>Up</v>
      </c>
      <c r="V89" s="78">
        <f t="shared" si="6"/>
        <v>700.39999999999975</v>
      </c>
      <c r="W89" s="78">
        <f t="shared" si="7"/>
        <v>721.41199999999969</v>
      </c>
    </row>
    <row r="90" spans="1:45" hidden="1" x14ac:dyDescent="0.3">
      <c r="A90" s="11">
        <v>5025077</v>
      </c>
      <c r="B90" s="11">
        <v>5025077</v>
      </c>
      <c r="C90" s="11" t="s">
        <v>26</v>
      </c>
      <c r="D90" s="11" t="s">
        <v>27</v>
      </c>
      <c r="E90" s="13" t="str">
        <f>_xlfn.XLOOKUP(B90,Sheet1!A:A,Sheet1!B:B)</f>
        <v xml:space="preserve">MAC Vinyl Matt </v>
      </c>
      <c r="F90" s="13" t="str">
        <f t="shared" si="4"/>
        <v xml:space="preserve">CROWN  - MAC Vinyl Matt </v>
      </c>
      <c r="G90" s="80" t="str">
        <f>_xlfn.XLOOKUP(B90,Sheet1!A:A,Sheet1!C:C)</f>
        <v>Magnolia</v>
      </c>
      <c r="H90" s="11" t="str">
        <f>_xlfn.XLOOKUP(B90,Sheet1!A:A,Sheet1!D:D)</f>
        <v>10L</v>
      </c>
      <c r="I90" s="11" t="s">
        <v>29</v>
      </c>
      <c r="J90" s="11" t="s">
        <v>29</v>
      </c>
      <c r="K90" s="11" t="s">
        <v>30</v>
      </c>
      <c r="L90" s="15">
        <v>21.82</v>
      </c>
      <c r="M90" s="11" t="s">
        <v>31</v>
      </c>
      <c r="N90" s="13">
        <v>3105</v>
      </c>
      <c r="O90" s="15">
        <f>_xlfn.XLOOKUP(B90,Sheet1!A:A,Sheet1!E:E)</f>
        <v>21.82</v>
      </c>
      <c r="P90" s="26">
        <f>_xlfn.XLOOKUP(A90,Sheet2!F:F,Sheet2!H:H)</f>
        <v>0</v>
      </c>
      <c r="Q90" s="15">
        <f>_xlfn.XLOOKUP(B90,April23!B:B,April23!D:D)</f>
        <v>23.54</v>
      </c>
      <c r="R90" s="38">
        <f>_xlfn.XLOOKUP(B90,Sheet3!B:B,Sheet3!D:D)</f>
        <v>24.24</v>
      </c>
      <c r="S90" s="26">
        <v>39</v>
      </c>
      <c r="T90" s="13" t="str">
        <f t="shared" si="5"/>
        <v>Up</v>
      </c>
      <c r="V90" s="78">
        <f t="shared" si="6"/>
        <v>918.06</v>
      </c>
      <c r="W90" s="78">
        <f t="shared" si="7"/>
        <v>945.3599999999999</v>
      </c>
    </row>
    <row r="91" spans="1:45" x14ac:dyDescent="0.3">
      <c r="A91" s="11">
        <v>5038252</v>
      </c>
      <c r="B91" s="11">
        <v>5091205</v>
      </c>
      <c r="C91" s="11" t="s">
        <v>26</v>
      </c>
      <c r="D91" s="11" t="s">
        <v>27</v>
      </c>
      <c r="E91" s="13" t="s">
        <v>10312</v>
      </c>
      <c r="F91" s="13" t="str">
        <f t="shared" si="4"/>
        <v>CROWN  - ST HIGHCOVER SMOOTH     Plat Base 10L</v>
      </c>
      <c r="H91" s="11" t="s">
        <v>32</v>
      </c>
      <c r="I91" s="11" t="s">
        <v>29</v>
      </c>
      <c r="J91" s="11" t="s">
        <v>29</v>
      </c>
      <c r="K91" s="11" t="s">
        <v>30</v>
      </c>
      <c r="L91" s="15">
        <v>47.09</v>
      </c>
      <c r="M91" s="11" t="s">
        <v>31</v>
      </c>
      <c r="N91" s="13">
        <v>3105</v>
      </c>
      <c r="O91" s="15">
        <v>47.09</v>
      </c>
      <c r="P91" s="26">
        <v>11</v>
      </c>
      <c r="Q91" s="15">
        <f>O91*1.03</f>
        <v>48.502700000000004</v>
      </c>
      <c r="R91" s="38">
        <f>_xlfn.XLOOKUP(B91,Sheet4!B:B,Sheet4!D:D)</f>
        <v>49.96</v>
      </c>
      <c r="S91" s="26">
        <v>38.997828986839906</v>
      </c>
      <c r="T91" s="13" t="str">
        <f t="shared" si="5"/>
        <v>Up</v>
      </c>
      <c r="V91" s="78">
        <f t="shared" si="6"/>
        <v>1891.5</v>
      </c>
      <c r="W91" s="78">
        <f t="shared" si="7"/>
        <v>1948.3315361825216</v>
      </c>
    </row>
    <row r="92" spans="1:45" hidden="1" x14ac:dyDescent="0.3">
      <c r="A92" s="11">
        <v>6041136</v>
      </c>
      <c r="B92" s="11">
        <v>6041136</v>
      </c>
      <c r="C92" s="11" t="s">
        <v>26</v>
      </c>
      <c r="D92" s="11" t="s">
        <v>27</v>
      </c>
      <c r="E92" s="13" t="str">
        <f>_xlfn.XLOOKUP(B92,Sheet1!A:A,Sheet1!B:B)</f>
        <v>DS INDASA RHYNOLITE YEL 120G   115MMX10M</v>
      </c>
      <c r="F92" s="13" t="str">
        <f t="shared" si="4"/>
        <v>CROWN  - DS INDASA RHYNOLITE YEL 120G   115MMX10M</v>
      </c>
      <c r="H92" s="11" t="s">
        <v>28</v>
      </c>
      <c r="I92" s="11" t="s">
        <v>29</v>
      </c>
      <c r="J92" s="11" t="s">
        <v>29</v>
      </c>
      <c r="K92" s="11" t="s">
        <v>30</v>
      </c>
      <c r="L92" s="15">
        <v>3.68</v>
      </c>
      <c r="M92" s="11" t="s">
        <v>31</v>
      </c>
      <c r="N92" s="13">
        <v>3105</v>
      </c>
      <c r="O92" s="15">
        <f>_xlfn.XLOOKUP(B92,Sheet1!A:A,Sheet1!E:E)</f>
        <v>3.68</v>
      </c>
      <c r="P92" s="26">
        <f>_xlfn.XLOOKUP(A92,Sheet2!F:F,Sheet2!H:H)</f>
        <v>70.975543478260917</v>
      </c>
      <c r="Q92" s="15">
        <f>_xlfn.XLOOKUP(B92,April23!B:B,April23!D:D)</f>
        <v>3.86</v>
      </c>
      <c r="R92" s="13">
        <f>_xlfn.XLOOKUP(B92,Sheet4!B:B,Sheet4!D:D)</f>
        <v>3.86</v>
      </c>
      <c r="S92" s="26">
        <v>38</v>
      </c>
      <c r="T92" s="13" t="str">
        <f t="shared" si="5"/>
        <v>No Change</v>
      </c>
      <c r="V92" s="78">
        <f t="shared" si="6"/>
        <v>146.68</v>
      </c>
      <c r="W92" s="78">
        <f t="shared" si="7"/>
        <v>146.68</v>
      </c>
    </row>
    <row r="93" spans="1:45" hidden="1" x14ac:dyDescent="0.3">
      <c r="A93" s="11">
        <v>5089340</v>
      </c>
      <c r="B93" s="11">
        <v>5089340</v>
      </c>
      <c r="C93" s="11" t="s">
        <v>26</v>
      </c>
      <c r="D93" s="11" t="s">
        <v>27</v>
      </c>
      <c r="E93" s="13" t="str">
        <f>_xlfn.XLOOKUP(B93,Sheet1!A:A,Sheet1!B:B)</f>
        <v>ST METAL GLOSS X-TRA    BLACK      2.5L</v>
      </c>
      <c r="F93" s="13" t="str">
        <f t="shared" si="4"/>
        <v>CROWN  - ST METAL GLOSS X-TRA    BLACK      2.5L</v>
      </c>
      <c r="H93" s="11" t="s">
        <v>33</v>
      </c>
      <c r="I93" s="11" t="s">
        <v>29</v>
      </c>
      <c r="J93" s="11" t="s">
        <v>29</v>
      </c>
      <c r="K93" s="11" t="s">
        <v>30</v>
      </c>
      <c r="L93" s="15">
        <v>38.92</v>
      </c>
      <c r="M93" s="11" t="s">
        <v>31</v>
      </c>
      <c r="N93" s="13">
        <v>3105</v>
      </c>
      <c r="O93" s="15">
        <f>_xlfn.XLOOKUP(B93,Sheet1!A:A,Sheet1!E:E)</f>
        <v>38.92</v>
      </c>
      <c r="P93" s="26">
        <f>_xlfn.XLOOKUP(A93,Sheet2!F:F,Sheet2!H:H)</f>
        <v>50.920863309352512</v>
      </c>
      <c r="Q93" s="15">
        <f>O93*1.03</f>
        <v>40.087600000000002</v>
      </c>
      <c r="R93" s="38">
        <v>25.93</v>
      </c>
      <c r="S93" s="26">
        <v>37.002215148824078</v>
      </c>
      <c r="T93" s="13" t="s">
        <v>13721</v>
      </c>
      <c r="V93" s="78">
        <f t="shared" si="6"/>
        <v>1483.3300000000002</v>
      </c>
      <c r="W93" s="78">
        <f t="shared" si="7"/>
        <v>959.46743880900829</v>
      </c>
    </row>
    <row r="94" spans="1:45" hidden="1" x14ac:dyDescent="0.3">
      <c r="A94" s="11">
        <v>6041130</v>
      </c>
      <c r="B94" s="11">
        <v>6041130</v>
      </c>
      <c r="C94" s="11" t="s">
        <v>26</v>
      </c>
      <c r="D94" s="11" t="s">
        <v>27</v>
      </c>
      <c r="E94" s="13" t="str">
        <f>_xlfn.XLOOKUP(B94,Sheet1!A:A,Sheet1!B:B)</f>
        <v>DS INDASA COVERALL      1200MM     25M</v>
      </c>
      <c r="F94" s="13" t="str">
        <f t="shared" si="4"/>
        <v>CROWN  - DS INDASA COVERALL      1200MM     25M</v>
      </c>
      <c r="H94" s="91" t="s">
        <v>28</v>
      </c>
      <c r="I94" s="11" t="s">
        <v>29</v>
      </c>
      <c r="J94" s="11" t="s">
        <v>29</v>
      </c>
      <c r="K94" s="11" t="s">
        <v>30</v>
      </c>
      <c r="M94" s="11" t="s">
        <v>7062</v>
      </c>
      <c r="N94" s="13">
        <v>3105</v>
      </c>
      <c r="O94" s="15">
        <f>_xlfn.XLOOKUP(B94,Sheet1!A:A,Sheet1!E:E)</f>
        <v>7.34</v>
      </c>
      <c r="P94" s="26">
        <f>_xlfn.XLOOKUP(A94,Sheet2!F:F,Sheet2!H:H)</f>
        <v>0</v>
      </c>
      <c r="Q94" s="15">
        <f>O94*1.05</f>
        <v>7.7069999999999999</v>
      </c>
      <c r="R94" s="38">
        <f>Q94*1.03</f>
        <v>7.9382099999999998</v>
      </c>
      <c r="S94" s="26">
        <v>36.590112884390813</v>
      </c>
      <c r="T94" s="13" t="str">
        <f t="shared" si="5"/>
        <v>Up</v>
      </c>
      <c r="V94" s="78">
        <f t="shared" si="6"/>
        <v>282</v>
      </c>
      <c r="W94" s="78">
        <f t="shared" si="7"/>
        <v>290.45999999999998</v>
      </c>
    </row>
    <row r="95" spans="1:45" s="31" customFormat="1" hidden="1" x14ac:dyDescent="0.3">
      <c r="A95" s="11">
        <v>6055212</v>
      </c>
      <c r="B95" s="11">
        <v>6055212</v>
      </c>
      <c r="C95" s="11" t="s">
        <v>26</v>
      </c>
      <c r="D95" s="11" t="s">
        <v>27</v>
      </c>
      <c r="E95" s="13" t="str">
        <f>_xlfn.XLOOKUP(B95,Sheet1!A:A,Sheet1!B:B)</f>
        <v>DE PROF SYN FLMNT BRUSH 2IN (12)   EACH</v>
      </c>
      <c r="F95" s="13" t="str">
        <f t="shared" si="4"/>
        <v>CROWN  - DE PROF SYN FLMNT BRUSH 2IN (12)   EACH</v>
      </c>
      <c r="G95" s="13"/>
      <c r="H95" s="11" t="s">
        <v>28</v>
      </c>
      <c r="I95" s="11" t="s">
        <v>29</v>
      </c>
      <c r="J95" s="11" t="s">
        <v>29</v>
      </c>
      <c r="K95" s="11" t="s">
        <v>30</v>
      </c>
      <c r="L95" s="15">
        <v>1.68</v>
      </c>
      <c r="M95" s="11" t="s">
        <v>31</v>
      </c>
      <c r="N95" s="13">
        <v>3105</v>
      </c>
      <c r="O95" s="15">
        <f>_xlfn.XLOOKUP(B95,Sheet1!A:A,Sheet1!E:E)</f>
        <v>1.68</v>
      </c>
      <c r="P95" s="26">
        <f>_xlfn.XLOOKUP(A95,Sheet2!F:F,Sheet2!H:H)</f>
        <v>0</v>
      </c>
      <c r="Q95" s="15">
        <f>_xlfn.XLOOKUP(B95,April23!B:B,April23!D:D)</f>
        <v>1.73</v>
      </c>
      <c r="R95" s="38">
        <f>_xlfn.XLOOKUP(B95,Sheet4!B:B,Sheet4!D:D)</f>
        <v>1.78</v>
      </c>
      <c r="S95" s="26">
        <v>35.999999999999993</v>
      </c>
      <c r="T95" s="13" t="str">
        <f t="shared" si="5"/>
        <v>Up</v>
      </c>
      <c r="U95" s="13"/>
      <c r="V95" s="78">
        <f t="shared" si="6"/>
        <v>62.279999999999987</v>
      </c>
      <c r="W95" s="78">
        <f t="shared" si="7"/>
        <v>64.079999999999984</v>
      </c>
      <c r="X95" s="13"/>
      <c r="Y95" s="13"/>
      <c r="Z95" s="13"/>
      <c r="AA95" s="13"/>
      <c r="AB95" s="13"/>
      <c r="AC95" s="13"/>
      <c r="AD95" s="13"/>
      <c r="AE95" s="13"/>
      <c r="AF95" s="13"/>
      <c r="AG95" s="13"/>
      <c r="AH95" s="13"/>
      <c r="AI95" s="13"/>
      <c r="AJ95" s="13"/>
      <c r="AK95" s="13"/>
      <c r="AL95" s="13"/>
      <c r="AM95" s="13"/>
      <c r="AN95" s="13"/>
      <c r="AO95" s="13"/>
      <c r="AP95" s="13"/>
      <c r="AQ95" s="13"/>
      <c r="AR95" s="13"/>
      <c r="AS95" s="13"/>
    </row>
    <row r="96" spans="1:45" s="31" customFormat="1" hidden="1" x14ac:dyDescent="0.3">
      <c r="A96" s="11">
        <v>5024052</v>
      </c>
      <c r="B96" s="11">
        <v>5024052</v>
      </c>
      <c r="C96" s="11" t="s">
        <v>26</v>
      </c>
      <c r="D96" s="11" t="s">
        <v>27</v>
      </c>
      <c r="E96" s="13" t="str">
        <f>_xlfn.XLOOKUP(B96,Sheet1!A:A,Sheet1!B:B)</f>
        <v xml:space="preserve">CRT Vinyl Matt </v>
      </c>
      <c r="F96" s="13" t="str">
        <f t="shared" si="4"/>
        <v xml:space="preserve">CROWN  - CRT Vinyl Matt </v>
      </c>
      <c r="G96" s="80" t="str">
        <f>_xlfn.XLOOKUP(B96,Sheet1!A:A,Sheet1!C:C)</f>
        <v>Magnolia</v>
      </c>
      <c r="H96" s="11" t="str">
        <f>_xlfn.XLOOKUP(B96,Sheet1!A:A,Sheet1!D:D)</f>
        <v>10L</v>
      </c>
      <c r="I96" s="11" t="s">
        <v>29</v>
      </c>
      <c r="J96" s="11" t="s">
        <v>29</v>
      </c>
      <c r="K96" s="11" t="s">
        <v>30</v>
      </c>
      <c r="L96" s="15">
        <v>21.81</v>
      </c>
      <c r="M96" s="11" t="s">
        <v>31</v>
      </c>
      <c r="N96" s="13">
        <v>3105</v>
      </c>
      <c r="O96" s="15">
        <f>_xlfn.XLOOKUP(B96,Sheet1!A:A,Sheet1!E:E)</f>
        <v>21.81</v>
      </c>
      <c r="P96" s="26">
        <f>_xlfn.XLOOKUP(A96,Sheet2!F:F,Sheet2!H:H)</f>
        <v>221.26593305823025</v>
      </c>
      <c r="Q96" s="15">
        <f>_xlfn.XLOOKUP(B96,April23!B:B,April23!D:D)</f>
        <v>27.72</v>
      </c>
      <c r="R96" s="13">
        <f>_xlfn.XLOOKUP(B96,Sheet3!B:B,Sheet3!D:D)</f>
        <v>23.5</v>
      </c>
      <c r="S96" s="26">
        <v>35.606060606060609</v>
      </c>
      <c r="T96" s="13" t="str">
        <f t="shared" si="5"/>
        <v>No Change</v>
      </c>
      <c r="U96" s="13"/>
      <c r="V96" s="78">
        <f t="shared" si="6"/>
        <v>987</v>
      </c>
      <c r="W96" s="78">
        <f t="shared" si="7"/>
        <v>836.74242424242436</v>
      </c>
      <c r="X96" s="13"/>
      <c r="Y96" s="13"/>
      <c r="Z96" s="13"/>
      <c r="AA96" s="13"/>
      <c r="AB96" s="13"/>
      <c r="AC96" s="13"/>
      <c r="AD96" s="13"/>
      <c r="AE96" s="13"/>
      <c r="AF96" s="13"/>
      <c r="AG96" s="13"/>
      <c r="AH96" s="13"/>
      <c r="AI96" s="13"/>
      <c r="AJ96" s="13"/>
      <c r="AK96" s="13"/>
      <c r="AL96" s="13"/>
      <c r="AM96" s="13"/>
      <c r="AN96" s="13"/>
      <c r="AO96" s="13"/>
      <c r="AP96" s="13"/>
      <c r="AQ96" s="13"/>
      <c r="AR96" s="13"/>
      <c r="AS96" s="13"/>
    </row>
    <row r="97" spans="1:23" hidden="1" x14ac:dyDescent="0.3">
      <c r="A97" s="11">
        <v>5024072</v>
      </c>
      <c r="B97" s="11">
        <v>5024072</v>
      </c>
      <c r="C97" s="11" t="s">
        <v>26</v>
      </c>
      <c r="D97" s="11" t="s">
        <v>27</v>
      </c>
      <c r="E97" s="13" t="str">
        <f>_xlfn.XLOOKUP(B97,Sheet1!A:A,Sheet1!B:B)</f>
        <v xml:space="preserve">CRT Vinyl Matt  </v>
      </c>
      <c r="F97" s="13" t="str">
        <f t="shared" si="4"/>
        <v xml:space="preserve">CROWN  - CRT Vinyl Matt  </v>
      </c>
      <c r="G97" s="80" t="str">
        <f>_xlfn.XLOOKUP(B97,Sheet1!A:A,Sheet1!C:C)</f>
        <v>Brilliant White</v>
      </c>
      <c r="H97" s="11" t="str">
        <f>_xlfn.XLOOKUP(B97,Sheet1!A:A,Sheet1!D:D)</f>
        <v>10L</v>
      </c>
      <c r="I97" s="11" t="s">
        <v>29</v>
      </c>
      <c r="J97" s="11" t="s">
        <v>29</v>
      </c>
      <c r="K97" s="11" t="s">
        <v>30</v>
      </c>
      <c r="L97" s="15">
        <v>21.81</v>
      </c>
      <c r="M97" s="11" t="s">
        <v>31</v>
      </c>
      <c r="N97" s="13">
        <v>3105</v>
      </c>
      <c r="O97" s="15">
        <f>_xlfn.XLOOKUP(B97,Sheet1!A:A,Sheet1!E:E)</f>
        <v>21.81</v>
      </c>
      <c r="P97" s="26">
        <f>_xlfn.XLOOKUP(A97,Sheet2!F:F,Sheet2!H:H)</f>
        <v>53.317744154057777</v>
      </c>
      <c r="Q97" s="15">
        <f>_xlfn.XLOOKUP(B97,April23!B:B,April23!D:D)</f>
        <v>28.06</v>
      </c>
      <c r="R97" s="13">
        <f>_xlfn.XLOOKUP(B97,Sheet3!B:B,Sheet3!D:D)</f>
        <v>24.5</v>
      </c>
      <c r="S97" s="26">
        <v>34.925160370634359</v>
      </c>
      <c r="T97" s="13" t="str">
        <f t="shared" si="5"/>
        <v>No Change</v>
      </c>
      <c r="V97" s="78">
        <f t="shared" si="6"/>
        <v>980.00000000000011</v>
      </c>
      <c r="W97" s="78">
        <f t="shared" si="7"/>
        <v>855.66642908054177</v>
      </c>
    </row>
    <row r="98" spans="1:23" hidden="1" x14ac:dyDescent="0.3">
      <c r="A98" s="11">
        <v>6055214</v>
      </c>
      <c r="B98" s="11">
        <v>6055214</v>
      </c>
      <c r="C98" s="11" t="s">
        <v>26</v>
      </c>
      <c r="D98" s="11" t="s">
        <v>27</v>
      </c>
      <c r="E98" s="13" t="str">
        <f>_xlfn.XLOOKUP(B98,Sheet1!A:A,Sheet1!B:B)</f>
        <v>DE PROF SYN FLMNT BRUSH BOX SET(1) EACH</v>
      </c>
      <c r="F98" s="13" t="str">
        <f t="shared" si="4"/>
        <v>CROWN  - DE PROF SYN FLMNT BRUSH BOX SET(1) EACH</v>
      </c>
      <c r="H98" s="11" t="s">
        <v>28</v>
      </c>
      <c r="I98" s="11" t="s">
        <v>29</v>
      </c>
      <c r="J98" s="11" t="s">
        <v>29</v>
      </c>
      <c r="K98" s="11" t="s">
        <v>30</v>
      </c>
      <c r="L98" s="15">
        <v>7.63</v>
      </c>
      <c r="M98" s="11" t="s">
        <v>31</v>
      </c>
      <c r="N98" s="13">
        <v>3105</v>
      </c>
      <c r="O98" s="15">
        <f>_xlfn.XLOOKUP(B98,Sheet1!A:A,Sheet1!E:E)</f>
        <v>7.63</v>
      </c>
      <c r="P98" s="26">
        <f>_xlfn.XLOOKUP(A98,Sheet2!F:F,Sheet2!H:H)</f>
        <v>95.650065530799438</v>
      </c>
      <c r="Q98" s="15">
        <f>_xlfn.XLOOKUP(B98,April23!B:B,April23!D:D)</f>
        <v>7.86</v>
      </c>
      <c r="R98" s="13">
        <f>_xlfn.XLOOKUP(B98,Sheet4!B:B,Sheet4!D:D)</f>
        <v>7.86</v>
      </c>
      <c r="S98" s="26">
        <v>34.000000000000014</v>
      </c>
      <c r="T98" s="13" t="str">
        <f t="shared" si="5"/>
        <v>No Change</v>
      </c>
      <c r="V98" s="78">
        <f t="shared" si="6"/>
        <v>267.24000000000012</v>
      </c>
      <c r="W98" s="78">
        <f t="shared" si="7"/>
        <v>267.24000000000012</v>
      </c>
    </row>
    <row r="99" spans="1:23" hidden="1" x14ac:dyDescent="0.3">
      <c r="A99" s="11">
        <v>6042135</v>
      </c>
      <c r="B99" s="11">
        <v>6042135</v>
      </c>
      <c r="C99" s="11" t="s">
        <v>26</v>
      </c>
      <c r="D99" s="11" t="s">
        <v>27</v>
      </c>
      <c r="E99" s="13" t="str">
        <f>_xlfn.XLOOKUP(B99,Sheet1!A:A,Sheet1!B:B)</f>
        <v>DS PERFORMANCE KETTLE              2.5L</v>
      </c>
      <c r="F99" s="13" t="str">
        <f t="shared" si="4"/>
        <v>CROWN  - DS PERFORMANCE KETTLE              2.5L</v>
      </c>
      <c r="H99" s="11" t="s">
        <v>33</v>
      </c>
      <c r="I99" s="11" t="s">
        <v>29</v>
      </c>
      <c r="J99" s="11" t="s">
        <v>29</v>
      </c>
      <c r="K99" s="11" t="s">
        <v>30</v>
      </c>
      <c r="L99" s="15">
        <v>0.72</v>
      </c>
      <c r="M99" s="11" t="s">
        <v>31</v>
      </c>
      <c r="N99" s="13">
        <v>3105</v>
      </c>
      <c r="O99" s="15">
        <f>_xlfn.XLOOKUP(B99,Sheet1!A:A,Sheet1!E:E)</f>
        <v>0.72</v>
      </c>
      <c r="P99" s="26">
        <f>_xlfn.XLOOKUP(A99,Sheet2!F:F,Sheet2!H:H)</f>
        <v>0</v>
      </c>
      <c r="Q99" s="15">
        <f>_xlfn.XLOOKUP(B99,April23!B:B,April23!D:D)</f>
        <v>0.76</v>
      </c>
      <c r="R99" s="38">
        <f>_xlfn.XLOOKUP(B99,Sheet4!B:B,Sheet4!D:D)</f>
        <v>0.78</v>
      </c>
      <c r="S99" s="26">
        <v>34</v>
      </c>
      <c r="T99" s="13" t="str">
        <f t="shared" si="5"/>
        <v>Up</v>
      </c>
      <c r="V99" s="78">
        <f t="shared" si="6"/>
        <v>25.84</v>
      </c>
      <c r="W99" s="78">
        <f t="shared" si="7"/>
        <v>26.52</v>
      </c>
    </row>
    <row r="100" spans="1:23" hidden="1" x14ac:dyDescent="0.3">
      <c r="A100" s="11">
        <v>6056954</v>
      </c>
      <c r="B100" s="11">
        <v>6056954</v>
      </c>
      <c r="C100" s="11" t="s">
        <v>26</v>
      </c>
      <c r="D100" s="11" t="s">
        <v>27</v>
      </c>
      <c r="E100" s="13" t="str">
        <f>_xlfn.XLOOKUP(B100,Sheet1!A:A,Sheet1!B:B)</f>
        <v>DS PRODEC POLY DUST SHEET ROLL     50M</v>
      </c>
      <c r="F100" s="13" t="str">
        <f t="shared" si="4"/>
        <v>CROWN  - DS PRODEC POLY DUST SHEET ROLL     50M</v>
      </c>
      <c r="H100" s="91" t="s">
        <v>28</v>
      </c>
      <c r="I100" s="11" t="s">
        <v>29</v>
      </c>
      <c r="J100" s="11" t="s">
        <v>29</v>
      </c>
      <c r="K100" s="11" t="s">
        <v>30</v>
      </c>
      <c r="M100" s="11" t="s">
        <v>7062</v>
      </c>
      <c r="N100" s="13">
        <v>3105</v>
      </c>
      <c r="O100" s="15">
        <f>_xlfn.XLOOKUP(B100,Sheet1!A:A,Sheet1!E:E)</f>
        <v>3.45</v>
      </c>
      <c r="P100" s="26">
        <f>_xlfn.XLOOKUP(A100,Sheet2!F:F,Sheet2!H:H)</f>
        <v>0</v>
      </c>
      <c r="Q100" s="29">
        <f>O100*1.05</f>
        <v>3.6225000000000005</v>
      </c>
      <c r="R100" s="38">
        <f>Q100*1.03</f>
        <v>3.7311750000000008</v>
      </c>
      <c r="S100" s="26">
        <v>33.976535541752931</v>
      </c>
      <c r="T100" s="13" t="str">
        <f t="shared" si="5"/>
        <v>Up</v>
      </c>
      <c r="V100" s="78">
        <f t="shared" si="6"/>
        <v>123.08000000000001</v>
      </c>
      <c r="W100" s="78">
        <f t="shared" si="7"/>
        <v>126.77240000000002</v>
      </c>
    </row>
    <row r="101" spans="1:23" hidden="1" x14ac:dyDescent="0.3">
      <c r="A101" s="11">
        <v>6063173</v>
      </c>
      <c r="B101" s="11">
        <v>6063173</v>
      </c>
      <c r="C101" s="11" t="s">
        <v>26</v>
      </c>
      <c r="D101" s="11" t="s">
        <v>27</v>
      </c>
      <c r="E101" s="13" t="str">
        <f>_xlfn.XLOOKUP(B101,Sheet1!A:A,Sheet1!B:B)</f>
        <v>DS BARTOLINE  1876 MEDIUM ADHESIVE 10K</v>
      </c>
      <c r="F101" s="13" t="str">
        <f t="shared" si="4"/>
        <v>CROWN  - DS BARTOLINE  1876 MEDIUM ADHESIVE 10K</v>
      </c>
      <c r="H101" s="91" t="s">
        <v>28</v>
      </c>
      <c r="I101" s="11" t="s">
        <v>29</v>
      </c>
      <c r="J101" s="11" t="s">
        <v>29</v>
      </c>
      <c r="K101" s="11" t="s">
        <v>30</v>
      </c>
      <c r="M101" s="11" t="s">
        <v>7062</v>
      </c>
      <c r="N101" s="13">
        <v>3105</v>
      </c>
      <c r="O101" s="15">
        <f>_xlfn.XLOOKUP(B101,Sheet1!A:A,Sheet1!E:E)</f>
        <v>17.36</v>
      </c>
      <c r="Q101" s="15">
        <f>O101*1.05</f>
        <v>18.228000000000002</v>
      </c>
      <c r="R101" s="38">
        <f>Q101*1.03</f>
        <v>18.774840000000001</v>
      </c>
      <c r="S101" s="26">
        <v>33.757406188281756</v>
      </c>
      <c r="T101" s="13" t="str">
        <f t="shared" si="5"/>
        <v>Up</v>
      </c>
      <c r="V101" s="78">
        <f t="shared" si="6"/>
        <v>615.32999999999993</v>
      </c>
      <c r="W101" s="78">
        <f t="shared" si="7"/>
        <v>633.78989999999988</v>
      </c>
    </row>
    <row r="102" spans="1:23" hidden="1" x14ac:dyDescent="0.3">
      <c r="A102" s="11">
        <v>6056009</v>
      </c>
      <c r="B102" s="11">
        <v>6056009</v>
      </c>
      <c r="C102" s="11" t="s">
        <v>26</v>
      </c>
      <c r="D102" s="11" t="s">
        <v>27</v>
      </c>
      <c r="E102" s="13" t="str">
        <f>_xlfn.XLOOKUP(B102,Sheet1!A:A,Sheet1!B:B)</f>
        <v>DE ULT ADV SYN BRUSH    BOX SET(1) EACH</v>
      </c>
      <c r="F102" s="13" t="str">
        <f t="shared" si="4"/>
        <v>CROWN  - DE ULT ADV SYN BRUSH    BOX SET(1) EACH</v>
      </c>
      <c r="H102" s="91" t="s">
        <v>28</v>
      </c>
      <c r="I102" s="11" t="s">
        <v>29</v>
      </c>
      <c r="J102" s="11" t="s">
        <v>29</v>
      </c>
      <c r="K102" s="11" t="s">
        <v>30</v>
      </c>
      <c r="M102" s="11" t="s">
        <v>7062</v>
      </c>
      <c r="N102" s="13">
        <v>3105</v>
      </c>
      <c r="O102" s="15">
        <f>_xlfn.XLOOKUP(B102,Sheet1!A:A,Sheet1!E:E)</f>
        <v>11.17</v>
      </c>
      <c r="P102" s="26">
        <f>_xlfn.XLOOKUP(A102,Sheet2!F:F,Sheet2!H:H)</f>
        <v>79.412712623097576</v>
      </c>
      <c r="Q102" s="15">
        <f>O102*1.05</f>
        <v>11.7285</v>
      </c>
      <c r="R102" s="13">
        <f>_xlfn.XLOOKUP(B102,Sheet4!B:B,Sheet4!D:D)</f>
        <v>11.51</v>
      </c>
      <c r="S102" s="26">
        <v>33.366585667391391</v>
      </c>
      <c r="T102" s="13" t="str">
        <f t="shared" si="5"/>
        <v>No Change</v>
      </c>
      <c r="V102" s="78">
        <f t="shared" si="6"/>
        <v>391.33999999999992</v>
      </c>
      <c r="W102" s="78">
        <f t="shared" si="7"/>
        <v>384.0494010316749</v>
      </c>
    </row>
    <row r="103" spans="1:23" hidden="1" x14ac:dyDescent="0.3">
      <c r="A103" s="11">
        <v>5090870</v>
      </c>
      <c r="B103" s="11">
        <v>5090870</v>
      </c>
      <c r="C103" s="11" t="s">
        <v>26</v>
      </c>
      <c r="D103" s="11" t="s">
        <v>27</v>
      </c>
      <c r="E103" s="13" t="str">
        <f>_xlfn.XLOOKUP(B103,Sheet1!A:A,Sheet1!B:B)</f>
        <v xml:space="preserve">CRT Fastflow Quick Dry Primer Undercoat </v>
      </c>
      <c r="F103" s="13" t="str">
        <f t="shared" si="4"/>
        <v xml:space="preserve">CROWN  - CRT Fastflow Quick Dry Primer Undercoat </v>
      </c>
      <c r="G103" s="80" t="str">
        <f>_xlfn.XLOOKUP(B103,Sheet1!A:A,Sheet1!C:C)</f>
        <v>Charcoal Grey</v>
      </c>
      <c r="H103" s="11" t="str">
        <f>_xlfn.XLOOKUP(B103,Sheet1!A:A,Sheet1!D:D)</f>
        <v>2.5L</v>
      </c>
      <c r="I103" s="11" t="s">
        <v>29</v>
      </c>
      <c r="J103" s="11" t="s">
        <v>29</v>
      </c>
      <c r="K103" s="11" t="s">
        <v>30</v>
      </c>
      <c r="L103" s="15">
        <v>16.46</v>
      </c>
      <c r="M103" s="11" t="s">
        <v>31</v>
      </c>
      <c r="N103" s="13">
        <v>3105</v>
      </c>
      <c r="O103" s="15">
        <f>_xlfn.XLOOKUP(B103,Sheet1!A:A,Sheet1!E:E)</f>
        <v>16.46</v>
      </c>
      <c r="P103" s="26">
        <f>_xlfn.XLOOKUP(A103,Sheet2!F:F,Sheet2!H:H)</f>
        <v>120.55893074119071</v>
      </c>
      <c r="Q103" s="15">
        <f>_xlfn.XLOOKUP(B103,April23!B:B,April23!D:D)</f>
        <v>16.13</v>
      </c>
      <c r="R103" s="38">
        <f>_xlfn.XLOOKUP(B103,Sheet3!B:B,Sheet3!D:D)</f>
        <v>16.61</v>
      </c>
      <c r="S103" s="26">
        <v>33</v>
      </c>
      <c r="T103" s="13" t="str">
        <f t="shared" si="5"/>
        <v>Up</v>
      </c>
      <c r="V103" s="78">
        <f t="shared" si="6"/>
        <v>532.29</v>
      </c>
      <c r="W103" s="78">
        <f t="shared" si="7"/>
        <v>548.13</v>
      </c>
    </row>
    <row r="104" spans="1:23" hidden="1" x14ac:dyDescent="0.3">
      <c r="A104" s="11">
        <v>5025085</v>
      </c>
      <c r="B104" s="11">
        <v>5025085</v>
      </c>
      <c r="C104" s="11" t="s">
        <v>26</v>
      </c>
      <c r="D104" s="11" t="s">
        <v>27</v>
      </c>
      <c r="E104" s="13" t="str">
        <f>_xlfn.XLOOKUP(B104,Sheet1!A:A,Sheet1!B:B)</f>
        <v xml:space="preserve">MAC Vinyl Matt </v>
      </c>
      <c r="F104" s="13" t="str">
        <f t="shared" si="4"/>
        <v xml:space="preserve">CROWN  - MAC Vinyl Matt </v>
      </c>
      <c r="G104" s="80" t="str">
        <f>_xlfn.XLOOKUP(B104,Sheet1!A:A,Sheet1!C:C)</f>
        <v>Brilliant White</v>
      </c>
      <c r="H104" s="11" t="str">
        <f>_xlfn.XLOOKUP(B104,Sheet1!A:A,Sheet1!D:D)</f>
        <v>10L</v>
      </c>
      <c r="I104" s="11" t="s">
        <v>29</v>
      </c>
      <c r="J104" s="11" t="s">
        <v>29</v>
      </c>
      <c r="K104" s="11" t="s">
        <v>30</v>
      </c>
      <c r="L104" s="15">
        <v>21.82</v>
      </c>
      <c r="M104" s="11" t="s">
        <v>31</v>
      </c>
      <c r="N104" s="13">
        <v>3105</v>
      </c>
      <c r="O104" s="15">
        <f>_xlfn.XLOOKUP(B104,Sheet1!A:A,Sheet1!E:E)</f>
        <v>21.82</v>
      </c>
      <c r="P104" s="26">
        <f>_xlfn.XLOOKUP(A104,Sheet2!F:F,Sheet2!H:H)</f>
        <v>23.786892758936755</v>
      </c>
      <c r="Q104" s="15">
        <f>_xlfn.XLOOKUP(B104,April23!B:B,April23!D:D)</f>
        <v>21.66</v>
      </c>
      <c r="R104" s="38">
        <f>_xlfn.XLOOKUP(B104,Sheet3!B:B,Sheet3!D:D)</f>
        <v>22.31</v>
      </c>
      <c r="S104" s="26">
        <v>33</v>
      </c>
      <c r="T104" s="13" t="str">
        <f t="shared" si="5"/>
        <v>Up</v>
      </c>
      <c r="V104" s="78">
        <f t="shared" si="6"/>
        <v>714.78</v>
      </c>
      <c r="W104" s="78">
        <f t="shared" si="7"/>
        <v>736.2299999999999</v>
      </c>
    </row>
    <row r="105" spans="1:23" hidden="1" x14ac:dyDescent="0.3">
      <c r="A105" s="11">
        <v>5089389</v>
      </c>
      <c r="B105" s="11">
        <v>5089389</v>
      </c>
      <c r="C105" s="11" t="s">
        <v>26</v>
      </c>
      <c r="D105" s="11" t="s">
        <v>27</v>
      </c>
      <c r="E105" s="13" t="str">
        <f>_xlfn.XLOOKUP(B105,Sheet1!A:A,Sheet1!B:B)</f>
        <v xml:space="preserve">CRT Pro Co High Perform Gloss </v>
      </c>
      <c r="F105" s="13" t="str">
        <f t="shared" si="4"/>
        <v xml:space="preserve">CROWN  - CRT Pro Co High Perform Gloss </v>
      </c>
      <c r="G105" s="80" t="str">
        <f>_xlfn.XLOOKUP(B105,Sheet1!A:A,Sheet1!C:C)</f>
        <v>White</v>
      </c>
      <c r="H105" s="11" t="str">
        <f>_xlfn.XLOOKUP(B105,Sheet1!A:A,Sheet1!D:D)</f>
        <v>2.5L</v>
      </c>
      <c r="I105" s="11" t="s">
        <v>29</v>
      </c>
      <c r="J105" s="11" t="s">
        <v>29</v>
      </c>
      <c r="K105" s="11" t="s">
        <v>30</v>
      </c>
      <c r="L105" s="15">
        <v>26.63</v>
      </c>
      <c r="M105" s="11" t="s">
        <v>31</v>
      </c>
      <c r="N105" s="13">
        <v>3105</v>
      </c>
      <c r="O105" s="15">
        <f>_xlfn.XLOOKUP(B105,Sheet1!A:A,Sheet1!E:E)</f>
        <v>26.63</v>
      </c>
      <c r="P105" s="26">
        <f>_xlfn.XLOOKUP(A105,Sheet2!F:F,Sheet2!H:H)</f>
        <v>21.131806233571162</v>
      </c>
      <c r="Q105" s="15">
        <f>_xlfn.XLOOKUP(B105,April23!B:B,April23!D:D)</f>
        <v>26.14</v>
      </c>
      <c r="R105" s="38">
        <f>Q105</f>
        <v>26.14</v>
      </c>
      <c r="S105" s="26">
        <v>32.999999999999993</v>
      </c>
      <c r="T105" s="13" t="str">
        <f t="shared" si="5"/>
        <v>No Change</v>
      </c>
      <c r="V105" s="78">
        <f t="shared" si="6"/>
        <v>862.61999999999978</v>
      </c>
      <c r="W105" s="78">
        <f t="shared" si="7"/>
        <v>862.61999999999978</v>
      </c>
    </row>
    <row r="106" spans="1:23" hidden="1" x14ac:dyDescent="0.3">
      <c r="A106" s="11">
        <v>6054690</v>
      </c>
      <c r="B106" s="11">
        <v>6054690</v>
      </c>
      <c r="C106" s="11" t="s">
        <v>26</v>
      </c>
      <c r="D106" s="11" t="s">
        <v>27</v>
      </c>
      <c r="E106" s="13" t="str">
        <f>_xlfn.XLOOKUP(B106,Sheet1!A:A,Sheet1!B:B)</f>
        <v>DS PRODEC TROJAN BRUSHES+WOODWORKR 6PC</v>
      </c>
      <c r="F106" s="13" t="str">
        <f t="shared" si="4"/>
        <v>CROWN  - DS PRODEC TROJAN BRUSHES+WOODWORKR 6PC</v>
      </c>
      <c r="H106" s="91" t="s">
        <v>28</v>
      </c>
      <c r="I106" s="11" t="s">
        <v>29</v>
      </c>
      <c r="J106" s="11" t="s">
        <v>29</v>
      </c>
      <c r="K106" s="11" t="s">
        <v>30</v>
      </c>
      <c r="M106" s="11" t="s">
        <v>7062</v>
      </c>
      <c r="N106" s="13">
        <v>3105</v>
      </c>
      <c r="O106" s="15">
        <f>_xlfn.XLOOKUP(B106,Sheet1!A:A,Sheet1!E:E)</f>
        <v>11.69</v>
      </c>
      <c r="P106" s="26">
        <f>_xlfn.XLOOKUP(A106,Sheet2!F:F,Sheet2!H:H)</f>
        <v>0</v>
      </c>
      <c r="Q106" s="15">
        <f t="shared" ref="Q106:Q112" si="8">O106*1.05</f>
        <v>12.2745</v>
      </c>
      <c r="R106" s="38">
        <f t="shared" ref="R106:R112" si="9">Q106*1.03</f>
        <v>12.642735</v>
      </c>
      <c r="S106" s="26">
        <v>32.987901747525363</v>
      </c>
      <c r="T106" s="13" t="str">
        <f t="shared" si="5"/>
        <v>Up</v>
      </c>
      <c r="V106" s="78">
        <f t="shared" si="6"/>
        <v>404.91000000000008</v>
      </c>
      <c r="W106" s="78">
        <f t="shared" si="7"/>
        <v>417.05730000000005</v>
      </c>
    </row>
    <row r="107" spans="1:23" hidden="1" x14ac:dyDescent="0.3">
      <c r="A107" s="11">
        <v>6042130</v>
      </c>
      <c r="B107" s="11">
        <v>6042130</v>
      </c>
      <c r="C107" s="11" t="s">
        <v>26</v>
      </c>
      <c r="D107" s="11" t="s">
        <v>27</v>
      </c>
      <c r="E107" s="13" t="str">
        <f>_xlfn.XLOOKUP(B107,Sheet1!A:A,Sheet1!B:B)</f>
        <v>DS PRESTIGE MINI BUCKET            6L</v>
      </c>
      <c r="F107" s="13" t="str">
        <f t="shared" si="4"/>
        <v>CROWN  - DS PRESTIGE MINI BUCKET            6L</v>
      </c>
      <c r="H107" s="91" t="s">
        <v>28</v>
      </c>
      <c r="I107" s="11" t="s">
        <v>29</v>
      </c>
      <c r="J107" s="11" t="s">
        <v>29</v>
      </c>
      <c r="K107" s="11" t="s">
        <v>30</v>
      </c>
      <c r="M107" s="11" t="s">
        <v>7062</v>
      </c>
      <c r="N107" s="13">
        <v>3105</v>
      </c>
      <c r="O107" s="15">
        <f>_xlfn.XLOOKUP(B107,Sheet1!A:A,Sheet1!E:E)</f>
        <v>4.7300000000000004</v>
      </c>
      <c r="P107" s="26">
        <f>_xlfn.XLOOKUP(A107,Sheet2!F:F,Sheet2!H:H)</f>
        <v>0</v>
      </c>
      <c r="Q107" s="15">
        <f t="shared" si="8"/>
        <v>4.9665000000000008</v>
      </c>
      <c r="R107" s="38">
        <f t="shared" si="9"/>
        <v>5.115495000000001</v>
      </c>
      <c r="S107" s="26">
        <v>32.517869727172048</v>
      </c>
      <c r="T107" s="13" t="str">
        <f t="shared" si="5"/>
        <v>Up</v>
      </c>
      <c r="V107" s="78">
        <f t="shared" si="6"/>
        <v>161.5</v>
      </c>
      <c r="W107" s="78">
        <f t="shared" si="7"/>
        <v>166.345</v>
      </c>
    </row>
    <row r="108" spans="1:23" hidden="1" x14ac:dyDescent="0.3">
      <c r="A108" s="11">
        <v>6057490</v>
      </c>
      <c r="B108" s="11">
        <v>6057490</v>
      </c>
      <c r="C108" s="11" t="s">
        <v>26</v>
      </c>
      <c r="D108" s="11" t="s">
        <v>27</v>
      </c>
      <c r="E108" s="13" t="str">
        <f>_xlfn.XLOOKUP(B108,Sheet1!A:A,Sheet1!B:B)</f>
        <v>DS RONSEAL HP WOOD FILLR WHITE     1K</v>
      </c>
      <c r="F108" s="13" t="str">
        <f t="shared" si="4"/>
        <v>CROWN  - DS RONSEAL HP WOOD FILLR WHITE     1K</v>
      </c>
      <c r="H108" s="91" t="s">
        <v>28</v>
      </c>
      <c r="I108" s="11" t="s">
        <v>29</v>
      </c>
      <c r="J108" s="11" t="s">
        <v>29</v>
      </c>
      <c r="K108" s="11" t="s">
        <v>30</v>
      </c>
      <c r="M108" s="11" t="s">
        <v>7062</v>
      </c>
      <c r="N108" s="13">
        <v>3105</v>
      </c>
      <c r="O108" s="15">
        <f>_xlfn.XLOOKUP(B108,Sheet1!A:A,Sheet1!E:E)</f>
        <v>24.62</v>
      </c>
      <c r="Q108" s="15">
        <f t="shared" si="8"/>
        <v>25.851000000000003</v>
      </c>
      <c r="R108" s="38">
        <f t="shared" si="9"/>
        <v>26.626530000000002</v>
      </c>
      <c r="S108" s="26">
        <v>32.49390739236393</v>
      </c>
      <c r="T108" s="13" t="str">
        <f t="shared" si="5"/>
        <v>Up</v>
      </c>
      <c r="V108" s="78">
        <f t="shared" si="6"/>
        <v>840</v>
      </c>
      <c r="W108" s="78">
        <f t="shared" si="7"/>
        <v>865.2</v>
      </c>
    </row>
    <row r="109" spans="1:23" hidden="1" x14ac:dyDescent="0.3">
      <c r="A109" s="11">
        <v>6041654</v>
      </c>
      <c r="B109" s="11">
        <v>6041654</v>
      </c>
      <c r="C109" s="11" t="s">
        <v>26</v>
      </c>
      <c r="D109" s="11" t="s">
        <v>27</v>
      </c>
      <c r="E109" s="13" t="str">
        <f>_xlfn.XLOOKUP(B109,Sheet1!A:A,Sheet1!B:B)</f>
        <v>DS PRODEC PAINT KETTLE RECYCLED    2.5L</v>
      </c>
      <c r="F109" s="13" t="str">
        <f t="shared" si="4"/>
        <v>CROWN  - DS PRODEC PAINT KETTLE RECYCLED    2.5L</v>
      </c>
      <c r="H109" s="91" t="s">
        <v>28</v>
      </c>
      <c r="I109" s="11" t="s">
        <v>29</v>
      </c>
      <c r="J109" s="11" t="s">
        <v>29</v>
      </c>
      <c r="K109" s="11" t="s">
        <v>30</v>
      </c>
      <c r="M109" s="11" t="s">
        <v>7062</v>
      </c>
      <c r="N109" s="13">
        <v>3105</v>
      </c>
      <c r="O109" s="15">
        <f>_xlfn.XLOOKUP(B109,Sheet1!A:A,Sheet1!E:E)</f>
        <v>1.75</v>
      </c>
      <c r="P109" s="26">
        <f>_xlfn.XLOOKUP(A109,Sheet2!F:F,Sheet2!H:H)</f>
        <v>0</v>
      </c>
      <c r="Q109" s="15">
        <f t="shared" si="8"/>
        <v>1.8375000000000001</v>
      </c>
      <c r="R109" s="38">
        <f t="shared" si="9"/>
        <v>1.8926250000000002</v>
      </c>
      <c r="S109" s="26">
        <v>32.043537414965989</v>
      </c>
      <c r="T109" s="13" t="str">
        <f t="shared" si="5"/>
        <v>Up</v>
      </c>
      <c r="V109" s="78">
        <f t="shared" si="6"/>
        <v>58.88000000000001</v>
      </c>
      <c r="W109" s="78">
        <f t="shared" si="7"/>
        <v>60.646400000000014</v>
      </c>
    </row>
    <row r="110" spans="1:23" hidden="1" x14ac:dyDescent="0.3">
      <c r="A110" s="11">
        <v>6060981</v>
      </c>
      <c r="B110" s="11">
        <v>6060981</v>
      </c>
      <c r="C110" s="11" t="s">
        <v>26</v>
      </c>
      <c r="D110" s="11" t="s">
        <v>27</v>
      </c>
      <c r="E110" s="13" t="str">
        <f>_xlfn.XLOOKUP(B110,Sheet1!A:A,Sheet1!B:B)</f>
        <v>DS PRODEC PREMIER BRUSH SET+SASHES  7PC</v>
      </c>
      <c r="F110" s="13" t="str">
        <f t="shared" si="4"/>
        <v>CROWN  - DS PRODEC PREMIER BRUSH SET+SASHES  7PC</v>
      </c>
      <c r="H110" s="91" t="s">
        <v>28</v>
      </c>
      <c r="I110" s="11" t="s">
        <v>29</v>
      </c>
      <c r="J110" s="11" t="s">
        <v>29</v>
      </c>
      <c r="K110" s="11" t="s">
        <v>30</v>
      </c>
      <c r="M110" s="11" t="s">
        <v>7062</v>
      </c>
      <c r="N110" s="13">
        <v>3105</v>
      </c>
      <c r="O110" s="15">
        <f>_xlfn.XLOOKUP(B110,Sheet1!A:A,Sheet1!E:E)</f>
        <v>14.56</v>
      </c>
      <c r="P110" s="26">
        <f>_xlfn.XLOOKUP(A110,Sheet2!F:F,Sheet2!H:H)</f>
        <v>24.685439560439562</v>
      </c>
      <c r="Q110" s="15">
        <f t="shared" si="8"/>
        <v>15.288000000000002</v>
      </c>
      <c r="R110" s="38">
        <f t="shared" si="9"/>
        <v>15.746640000000003</v>
      </c>
      <c r="S110" s="26">
        <v>32.004186289900566</v>
      </c>
      <c r="T110" s="13" t="str">
        <f t="shared" si="5"/>
        <v>Up</v>
      </c>
      <c r="V110" s="78">
        <f t="shared" si="6"/>
        <v>489.27999999999992</v>
      </c>
      <c r="W110" s="78">
        <f t="shared" si="7"/>
        <v>503.95839999999993</v>
      </c>
    </row>
    <row r="111" spans="1:23" hidden="1" x14ac:dyDescent="0.3">
      <c r="A111" s="11">
        <v>6040966</v>
      </c>
      <c r="B111" s="11">
        <v>6040966</v>
      </c>
      <c r="C111" s="11" t="s">
        <v>26</v>
      </c>
      <c r="D111" s="11" t="s">
        <v>27</v>
      </c>
      <c r="E111" s="13" t="str">
        <f>_xlfn.XLOOKUP(B111,Sheet1!A:A,Sheet1!B:B)</f>
        <v>DS GYPROC EASI-FILL 60             10K</v>
      </c>
      <c r="F111" s="13" t="str">
        <f t="shared" si="4"/>
        <v>CROWN  - DS GYPROC EASI-FILL 60             10K</v>
      </c>
      <c r="H111" s="11" t="s">
        <v>28</v>
      </c>
      <c r="I111" s="11" t="s">
        <v>29</v>
      </c>
      <c r="J111" s="11" t="s">
        <v>29</v>
      </c>
      <c r="K111" s="11" t="s">
        <v>30</v>
      </c>
      <c r="L111" s="15">
        <v>19.350000000000001</v>
      </c>
      <c r="M111" s="11" t="s">
        <v>31</v>
      </c>
      <c r="N111" s="13">
        <v>3105</v>
      </c>
      <c r="O111" s="15">
        <f>_xlfn.XLOOKUP(B111,Sheet1!A:A,Sheet1!E:E)</f>
        <v>19.350000000000001</v>
      </c>
      <c r="P111" s="26">
        <f>_xlfn.XLOOKUP(A111,Sheet2!F:F,Sheet2!H:H)</f>
        <v>53.134366925064612</v>
      </c>
      <c r="Q111" s="15">
        <f t="shared" si="8"/>
        <v>20.317500000000003</v>
      </c>
      <c r="R111" s="38">
        <f t="shared" si="9"/>
        <v>20.927025000000004</v>
      </c>
      <c r="S111" s="26">
        <v>32.003937492309575</v>
      </c>
      <c r="T111" s="13" t="str">
        <f t="shared" si="5"/>
        <v>Up</v>
      </c>
      <c r="V111" s="78">
        <f t="shared" si="6"/>
        <v>650.2399999999999</v>
      </c>
      <c r="W111" s="78">
        <f t="shared" si="7"/>
        <v>669.74719999999991</v>
      </c>
    </row>
    <row r="112" spans="1:23" hidden="1" x14ac:dyDescent="0.3">
      <c r="A112" s="11">
        <v>6054431</v>
      </c>
      <c r="B112" s="11">
        <v>6054431</v>
      </c>
      <c r="C112" s="11" t="s">
        <v>26</v>
      </c>
      <c r="D112" s="11" t="s">
        <v>27</v>
      </c>
      <c r="E112" s="13" t="str">
        <f>_xlfn.XLOOKUP(B112,Sheet1!A:A,Sheet1!B:B)</f>
        <v>DS PRESTIGE POLY BACK DUSTSHT 5PK 12X9FT</v>
      </c>
      <c r="F112" s="13" t="str">
        <f t="shared" si="4"/>
        <v>CROWN  - DS PRESTIGE POLY BACK DUSTSHT 5PK 12X9FT</v>
      </c>
      <c r="H112" s="91" t="s">
        <v>28</v>
      </c>
      <c r="I112" s="11" t="s">
        <v>29</v>
      </c>
      <c r="J112" s="11" t="s">
        <v>29</v>
      </c>
      <c r="K112" s="11" t="s">
        <v>30</v>
      </c>
      <c r="M112" s="11" t="s">
        <v>7062</v>
      </c>
      <c r="N112" s="13">
        <v>3105</v>
      </c>
      <c r="O112" s="15">
        <f>_xlfn.XLOOKUP(B112,Sheet1!A:A,Sheet1!E:E)</f>
        <v>46.35</v>
      </c>
      <c r="P112" s="26">
        <f>_xlfn.XLOOKUP(A112,Sheet2!F:F,Sheet2!H:H)</f>
        <v>46.604962243797182</v>
      </c>
      <c r="Q112" s="15">
        <f t="shared" si="8"/>
        <v>48.667500000000004</v>
      </c>
      <c r="R112" s="38">
        <f t="shared" si="9"/>
        <v>50.127525000000006</v>
      </c>
      <c r="S112" s="26">
        <v>31.900138696255198</v>
      </c>
      <c r="T112" s="13" t="str">
        <f t="shared" si="5"/>
        <v>Up</v>
      </c>
      <c r="V112" s="78">
        <f t="shared" si="6"/>
        <v>1552.5</v>
      </c>
      <c r="W112" s="78">
        <f t="shared" si="7"/>
        <v>1599.075</v>
      </c>
    </row>
    <row r="113" spans="1:45" hidden="1" x14ac:dyDescent="0.3">
      <c r="A113" s="11">
        <v>5028830</v>
      </c>
      <c r="B113" s="11">
        <v>5028830</v>
      </c>
      <c r="C113" s="11" t="s">
        <v>26</v>
      </c>
      <c r="D113" s="11" t="s">
        <v>27</v>
      </c>
      <c r="E113" s="13" t="str">
        <f>_xlfn.XLOOKUP(B113,Sheet1!A:A,Sheet1!B:B)</f>
        <v>SD SUPERDEC             BLACK      5L</v>
      </c>
      <c r="F113" s="13" t="str">
        <f t="shared" si="4"/>
        <v>CROWN  - SD SUPERDEC             BLACK      5L</v>
      </c>
      <c r="G113" s="13" t="s">
        <v>254</v>
      </c>
      <c r="H113" s="11" t="str">
        <f>_xlfn.XLOOKUP(B113,Sheet1!A:A,Sheet1!D:D)</f>
        <v>5L</v>
      </c>
      <c r="I113" s="11" t="s">
        <v>29</v>
      </c>
      <c r="J113" s="11" t="s">
        <v>29</v>
      </c>
      <c r="K113" s="11" t="s">
        <v>30</v>
      </c>
      <c r="L113" s="15">
        <v>72.12</v>
      </c>
      <c r="M113" s="11" t="s">
        <v>31</v>
      </c>
      <c r="N113" s="13">
        <v>3105</v>
      </c>
      <c r="O113" s="15">
        <f>_xlfn.XLOOKUP(B113,Sheet1!A:A,Sheet1!E:E)</f>
        <v>72.12</v>
      </c>
      <c r="P113" s="26">
        <f>_xlfn.XLOOKUP(A113,Sheet2!F:F,Sheet2!H:H)</f>
        <v>39.655574043261232</v>
      </c>
      <c r="Q113" s="15">
        <f>_xlfn.XLOOKUP(B113,April23!B:B,April23!D:D)</f>
        <v>74.290000000000006</v>
      </c>
      <c r="R113" s="13">
        <f>_xlfn.XLOOKUP(B113,Sheet5!B:B,Sheet5!D:D)</f>
        <v>35</v>
      </c>
      <c r="S113" s="26">
        <v>31.094359940772645</v>
      </c>
      <c r="T113" s="13" t="str">
        <f t="shared" si="5"/>
        <v>No Change</v>
      </c>
      <c r="V113" s="78">
        <f t="shared" si="6"/>
        <v>2310</v>
      </c>
      <c r="W113" s="78">
        <f t="shared" si="7"/>
        <v>1088.3025979270426</v>
      </c>
    </row>
    <row r="114" spans="1:45" hidden="1" x14ac:dyDescent="0.3">
      <c r="A114" s="11">
        <v>5028838</v>
      </c>
      <c r="B114" s="11">
        <v>5028838</v>
      </c>
      <c r="C114" s="11" t="s">
        <v>26</v>
      </c>
      <c r="D114" s="11" t="s">
        <v>27</v>
      </c>
      <c r="E114" s="13" t="str">
        <f>_xlfn.XLOOKUP(B114,Sheet1!A:A,Sheet1!B:B)</f>
        <v>SD SUPERDEC             WALNUT     5L</v>
      </c>
      <c r="F114" s="13" t="str">
        <f t="shared" si="4"/>
        <v>CROWN  - SD SUPERDEC             WALNUT     5L</v>
      </c>
      <c r="G114" s="13" t="s">
        <v>8908</v>
      </c>
      <c r="H114" s="11" t="str">
        <f>_xlfn.XLOOKUP(B114,Sheet1!A:A,Sheet1!D:D)</f>
        <v>5L</v>
      </c>
      <c r="I114" s="11" t="s">
        <v>29</v>
      </c>
      <c r="J114" s="11" t="s">
        <v>29</v>
      </c>
      <c r="K114" s="11" t="s">
        <v>30</v>
      </c>
      <c r="L114" s="15">
        <v>72.12</v>
      </c>
      <c r="M114" s="11" t="s">
        <v>31</v>
      </c>
      <c r="N114" s="13">
        <v>3105</v>
      </c>
      <c r="O114" s="15">
        <f>_xlfn.XLOOKUP(B114,Sheet1!A:A,Sheet1!E:E)</f>
        <v>72.12</v>
      </c>
      <c r="P114" s="26">
        <f>_xlfn.XLOOKUP(A114,Sheet2!F:F,Sheet2!H:H)</f>
        <v>19.567387687188024</v>
      </c>
      <c r="Q114" s="15">
        <f>_xlfn.XLOOKUP(B114,April23!B:B,April23!D:D)</f>
        <v>74.290000000000006</v>
      </c>
      <c r="R114" s="13">
        <f>_xlfn.XLOOKUP(B114,Sheet5!B:B,Sheet5!D:D)</f>
        <v>35</v>
      </c>
      <c r="S114" s="26">
        <v>30.623233275003361</v>
      </c>
      <c r="T114" s="13" t="str">
        <f t="shared" si="5"/>
        <v>No Change</v>
      </c>
      <c r="V114" s="78">
        <f t="shared" si="6"/>
        <v>2275</v>
      </c>
      <c r="W114" s="78">
        <f t="shared" si="7"/>
        <v>1071.8131646251177</v>
      </c>
    </row>
    <row r="115" spans="1:45" hidden="1" x14ac:dyDescent="0.3">
      <c r="A115" s="11">
        <v>6041056</v>
      </c>
      <c r="B115" s="11">
        <v>6041056</v>
      </c>
      <c r="C115" s="11" t="s">
        <v>26</v>
      </c>
      <c r="D115" s="11" t="s">
        <v>27</v>
      </c>
      <c r="E115" s="13" t="str">
        <f>_xlfn.XLOOKUP(B115,Sheet1!A:A,Sheet1!B:B)</f>
        <v>DS ZINSSER BIN PRIMER   WHITE      2.5L</v>
      </c>
      <c r="F115" s="13" t="str">
        <f t="shared" si="4"/>
        <v>CROWN  - DS ZINSSER BIN PRIMER   WHITE      2.5L</v>
      </c>
      <c r="H115" s="11" t="s">
        <v>28</v>
      </c>
      <c r="I115" s="11" t="s">
        <v>29</v>
      </c>
      <c r="J115" s="11" t="s">
        <v>29</v>
      </c>
      <c r="K115" s="11" t="s">
        <v>30</v>
      </c>
      <c r="L115" s="15">
        <v>38.700000000000003</v>
      </c>
      <c r="M115" s="11" t="s">
        <v>31</v>
      </c>
      <c r="N115" s="13">
        <v>3105</v>
      </c>
      <c r="O115" s="15">
        <f>_xlfn.XLOOKUP(B115,Sheet1!A:A,Sheet1!E:E)</f>
        <v>38.700000000000003</v>
      </c>
      <c r="P115" s="26">
        <f>_xlfn.XLOOKUP(A115,Sheet2!F:F,Sheet2!H:H)</f>
        <v>91.524547803617523</v>
      </c>
      <c r="Q115" s="15">
        <f>_xlfn.XLOOKUP(B115,April23!B:B,April23!D:D)</f>
        <v>40.64</v>
      </c>
      <c r="R115" s="13">
        <f>_xlfn.XLOOKUP(B115,Sheet4!B:B,Sheet4!D:D)</f>
        <v>40.64</v>
      </c>
      <c r="S115" s="26">
        <v>30.000000000000007</v>
      </c>
      <c r="T115" s="13" t="str">
        <f t="shared" si="5"/>
        <v>No Change</v>
      </c>
      <c r="V115" s="78">
        <f t="shared" si="6"/>
        <v>1219.2000000000003</v>
      </c>
      <c r="W115" s="78">
        <f t="shared" si="7"/>
        <v>1219.2000000000003</v>
      </c>
    </row>
    <row r="116" spans="1:45" hidden="1" x14ac:dyDescent="0.3">
      <c r="A116" s="11">
        <v>6041135</v>
      </c>
      <c r="B116" s="11">
        <v>6041135</v>
      </c>
      <c r="C116" s="11" t="s">
        <v>26</v>
      </c>
      <c r="D116" s="11" t="s">
        <v>27</v>
      </c>
      <c r="E116" s="13" t="str">
        <f>_xlfn.XLOOKUP(B116,Sheet1!A:A,Sheet1!B:B)</f>
        <v>DS INDASA RHYNOLITE YEL 80G    115MMX10M</v>
      </c>
      <c r="F116" s="13" t="str">
        <f t="shared" si="4"/>
        <v>CROWN  - DS INDASA RHYNOLITE YEL 80G    115MMX10M</v>
      </c>
      <c r="H116" s="11" t="s">
        <v>28</v>
      </c>
      <c r="I116" s="11" t="s">
        <v>29</v>
      </c>
      <c r="J116" s="11" t="s">
        <v>29</v>
      </c>
      <c r="K116" s="11" t="s">
        <v>30</v>
      </c>
      <c r="L116" s="15">
        <v>4.1500000000000004</v>
      </c>
      <c r="M116" s="11" t="s">
        <v>31</v>
      </c>
      <c r="N116" s="13">
        <v>3105</v>
      </c>
      <c r="O116" s="15">
        <f>_xlfn.XLOOKUP(B116,Sheet1!A:A,Sheet1!E:E)</f>
        <v>4.1500000000000004</v>
      </c>
      <c r="P116" s="26">
        <f>_xlfn.XLOOKUP(A116,Sheet2!F:F,Sheet2!H:H)</f>
        <v>85.57831325301207</v>
      </c>
      <c r="Q116" s="15">
        <f>_xlfn.XLOOKUP(B116,April23!B:B,April23!D:D)</f>
        <v>4.3600000000000003</v>
      </c>
      <c r="R116" s="13">
        <f>_xlfn.XLOOKUP(B116,Sheet4!B:B,Sheet4!D:D)</f>
        <v>4.3600000000000003</v>
      </c>
      <c r="S116" s="26">
        <v>30</v>
      </c>
      <c r="T116" s="13" t="str">
        <f t="shared" si="5"/>
        <v>No Change</v>
      </c>
      <c r="V116" s="78">
        <f t="shared" si="6"/>
        <v>130.80000000000001</v>
      </c>
      <c r="W116" s="78">
        <f t="shared" si="7"/>
        <v>130.80000000000001</v>
      </c>
    </row>
    <row r="117" spans="1:45" hidden="1" x14ac:dyDescent="0.3">
      <c r="A117" s="11">
        <v>6042085</v>
      </c>
      <c r="B117" s="11">
        <v>6042085</v>
      </c>
      <c r="C117" s="11" t="s">
        <v>26</v>
      </c>
      <c r="D117" s="11" t="s">
        <v>27</v>
      </c>
      <c r="E117" s="13" t="str">
        <f>_xlfn.XLOOKUP(B117,Sheet1!A:A,Sheet1!B:B)</f>
        <v>DS PERFECTION ROLLER    LONG       4IN</v>
      </c>
      <c r="F117" s="13" t="str">
        <f t="shared" si="4"/>
        <v>CROWN  - DS PERFECTION ROLLER    LONG       4IN</v>
      </c>
      <c r="H117" s="11" t="s">
        <v>28</v>
      </c>
      <c r="I117" s="11" t="s">
        <v>29</v>
      </c>
      <c r="J117" s="11" t="s">
        <v>29</v>
      </c>
      <c r="K117" s="11" t="s">
        <v>30</v>
      </c>
      <c r="L117" s="15">
        <v>4.13</v>
      </c>
      <c r="M117" s="11" t="s">
        <v>31</v>
      </c>
      <c r="N117" s="13">
        <v>3105</v>
      </c>
      <c r="O117" s="15">
        <f>_xlfn.XLOOKUP(B117,Sheet1!A:A,Sheet1!E:E)</f>
        <v>4.13</v>
      </c>
      <c r="P117" s="26">
        <f>_xlfn.XLOOKUP(A117,Sheet2!F:F,Sheet2!H:H)</f>
        <v>0</v>
      </c>
      <c r="Q117" s="15">
        <f>_xlfn.XLOOKUP(B117,April23!B:B,April23!D:D)</f>
        <v>3</v>
      </c>
      <c r="R117" s="38">
        <f>_xlfn.XLOOKUP(B117,Sheet4!B:B,Sheet4!D:D)</f>
        <v>3.09</v>
      </c>
      <c r="S117" s="26">
        <v>30</v>
      </c>
      <c r="T117" s="13" t="str">
        <f t="shared" si="5"/>
        <v>Up</v>
      </c>
      <c r="V117" s="78">
        <f t="shared" si="6"/>
        <v>90</v>
      </c>
      <c r="W117" s="78">
        <f t="shared" si="7"/>
        <v>92.699999999999989</v>
      </c>
    </row>
    <row r="118" spans="1:45" s="31" customFormat="1" hidden="1" x14ac:dyDescent="0.3">
      <c r="A118" s="11">
        <v>6055436</v>
      </c>
      <c r="B118" s="11">
        <v>6055436</v>
      </c>
      <c r="C118" s="11" t="s">
        <v>26</v>
      </c>
      <c r="D118" s="11" t="s">
        <v>27</v>
      </c>
      <c r="E118" s="13" t="str">
        <f>_xlfn.XLOOKUP(B118,Sheet1!A:A,Sheet1!B:B)</f>
        <v>DE ULTIMATE MICROFIBRE MEDUIM ROLL 4IN</v>
      </c>
      <c r="F118" s="13" t="str">
        <f t="shared" si="4"/>
        <v>CROWN  - DE ULTIMATE MICROFIBRE MEDUIM ROLL 4IN</v>
      </c>
      <c r="G118" s="13"/>
      <c r="H118" s="11" t="s">
        <v>28</v>
      </c>
      <c r="I118" s="11" t="s">
        <v>29</v>
      </c>
      <c r="J118" s="11" t="s">
        <v>29</v>
      </c>
      <c r="K118" s="11" t="s">
        <v>30</v>
      </c>
      <c r="L118" s="15">
        <v>0.39</v>
      </c>
      <c r="M118" s="11" t="s">
        <v>31</v>
      </c>
      <c r="N118" s="13">
        <v>3105</v>
      </c>
      <c r="O118" s="15">
        <f>_xlfn.XLOOKUP(B118,Sheet1!A:A,Sheet1!E:E)</f>
        <v>0.39</v>
      </c>
      <c r="P118" s="26">
        <f>_xlfn.XLOOKUP(A118,Sheet2!F:F,Sheet2!H:H)</f>
        <v>1741.2051282051266</v>
      </c>
      <c r="Q118" s="15">
        <f>_xlfn.XLOOKUP(B118,April23!B:B,April23!D:D)</f>
        <v>0.4</v>
      </c>
      <c r="R118" s="38">
        <f>Q118*1.03</f>
        <v>0.41200000000000003</v>
      </c>
      <c r="S118" s="26">
        <v>30</v>
      </c>
      <c r="T118" s="13" t="str">
        <f t="shared" si="5"/>
        <v>Up</v>
      </c>
      <c r="U118" s="13"/>
      <c r="V118" s="78">
        <f t="shared" si="6"/>
        <v>12</v>
      </c>
      <c r="W118" s="78">
        <f t="shared" si="7"/>
        <v>12.360000000000001</v>
      </c>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row>
    <row r="119" spans="1:45" hidden="1" x14ac:dyDescent="0.3">
      <c r="A119" s="11">
        <v>6055427</v>
      </c>
      <c r="B119" s="11">
        <v>6055427</v>
      </c>
      <c r="C119" s="11" t="s">
        <v>26</v>
      </c>
      <c r="D119" s="11" t="s">
        <v>27</v>
      </c>
      <c r="E119" s="13" t="str">
        <f>_xlfn.XLOOKUP(B119,Sheet1!A:A,Sheet1!B:B)</f>
        <v>DE PROFESSIONAL LONG PILE ROLLER   4IN</v>
      </c>
      <c r="F119" s="13" t="str">
        <f t="shared" si="4"/>
        <v>CROWN  - DE PROFESSIONAL LONG PILE ROLLER   4IN</v>
      </c>
      <c r="H119" s="11" t="s">
        <v>28</v>
      </c>
      <c r="I119" s="11" t="s">
        <v>29</v>
      </c>
      <c r="J119" s="11" t="s">
        <v>29</v>
      </c>
      <c r="K119" s="11" t="s">
        <v>30</v>
      </c>
      <c r="L119" s="15">
        <v>0.38</v>
      </c>
      <c r="M119" s="11" t="s">
        <v>31</v>
      </c>
      <c r="N119" s="13">
        <v>3105</v>
      </c>
      <c r="O119" s="15">
        <f>_xlfn.XLOOKUP(B119,Sheet1!A:A,Sheet1!E:E)</f>
        <v>0.38</v>
      </c>
      <c r="P119" s="26">
        <f>_xlfn.XLOOKUP(A119,Sheet2!F:F,Sheet2!H:H)</f>
        <v>2106.5526315789471</v>
      </c>
      <c r="Q119" s="15">
        <f>_xlfn.XLOOKUP(B119,April23!B:B,April23!D:D)</f>
        <v>0.39</v>
      </c>
      <c r="R119" s="38">
        <f>Q119*1.03</f>
        <v>0.4017</v>
      </c>
      <c r="S119" s="26">
        <v>29.999999999999996</v>
      </c>
      <c r="T119" s="13" t="str">
        <f t="shared" si="5"/>
        <v>Up</v>
      </c>
      <c r="V119" s="78">
        <f t="shared" si="6"/>
        <v>11.7</v>
      </c>
      <c r="W119" s="78">
        <f t="shared" si="7"/>
        <v>12.050999999999998</v>
      </c>
    </row>
    <row r="120" spans="1:45" hidden="1" x14ac:dyDescent="0.3">
      <c r="A120" s="11">
        <v>6041131</v>
      </c>
      <c r="B120" s="11">
        <v>6041131</v>
      </c>
      <c r="C120" s="11" t="s">
        <v>26</v>
      </c>
      <c r="D120" s="11" t="s">
        <v>27</v>
      </c>
      <c r="E120" s="13" t="str">
        <f>_xlfn.XLOOKUP(B120,Sheet1!A:A,Sheet1!B:B)</f>
        <v>DS INDASA COVERALL      1800MM     25M</v>
      </c>
      <c r="F120" s="13" t="str">
        <f t="shared" si="4"/>
        <v>CROWN  - DS INDASA COVERALL      1800MM     25M</v>
      </c>
      <c r="H120" s="91" t="s">
        <v>28</v>
      </c>
      <c r="I120" s="11" t="s">
        <v>29</v>
      </c>
      <c r="J120" s="11" t="s">
        <v>29</v>
      </c>
      <c r="K120" s="11" t="s">
        <v>30</v>
      </c>
      <c r="M120" s="11" t="s">
        <v>7062</v>
      </c>
      <c r="N120" s="13">
        <v>3105</v>
      </c>
      <c r="O120" s="15">
        <f>_xlfn.XLOOKUP(B120,Sheet1!A:A,Sheet1!E:E)</f>
        <v>9.2899999999999991</v>
      </c>
      <c r="P120" s="26">
        <f>_xlfn.XLOOKUP(A120,Sheet2!F:F,Sheet2!H:H)</f>
        <v>48.714747039827785</v>
      </c>
      <c r="Q120" s="15">
        <f>O120*1.05</f>
        <v>9.7545000000000002</v>
      </c>
      <c r="R120" s="38">
        <f>Q120*1.03</f>
        <v>10.047135000000001</v>
      </c>
      <c r="S120" s="26">
        <v>29.217284330309088</v>
      </c>
      <c r="T120" s="13" t="str">
        <f t="shared" si="5"/>
        <v>Up</v>
      </c>
      <c r="V120" s="78">
        <f t="shared" si="6"/>
        <v>285</v>
      </c>
      <c r="W120" s="78">
        <f t="shared" si="7"/>
        <v>293.55</v>
      </c>
    </row>
    <row r="121" spans="1:45" hidden="1" x14ac:dyDescent="0.3">
      <c r="A121" s="11">
        <v>6040932</v>
      </c>
      <c r="B121" s="11">
        <v>6040932</v>
      </c>
      <c r="C121" s="11" t="s">
        <v>26</v>
      </c>
      <c r="D121" s="11" t="s">
        <v>27</v>
      </c>
      <c r="E121" s="13" t="str">
        <f>_xlfn.XLOOKUP(B121,Sheet1!A:A,Sheet1!B:B)</f>
        <v>DS GYPROC PROMIX LITE              17L</v>
      </c>
      <c r="F121" s="13" t="str">
        <f t="shared" si="4"/>
        <v>CROWN  - DS GYPROC PROMIX LITE              17L</v>
      </c>
      <c r="H121" s="91" t="s">
        <v>28</v>
      </c>
      <c r="I121" s="11" t="s">
        <v>29</v>
      </c>
      <c r="J121" s="11" t="s">
        <v>29</v>
      </c>
      <c r="K121" s="11" t="s">
        <v>30</v>
      </c>
      <c r="M121" s="11" t="s">
        <v>7062</v>
      </c>
      <c r="N121" s="13">
        <v>3105</v>
      </c>
      <c r="O121" s="15">
        <f>_xlfn.XLOOKUP(B121,Sheet1!A:A,Sheet1!E:E)</f>
        <v>43</v>
      </c>
      <c r="P121" s="26">
        <f>_xlfn.XLOOKUP(A121,Sheet2!F:F,Sheet2!H:H)</f>
        <v>54.740232558139532</v>
      </c>
      <c r="Q121" s="15">
        <f>O121*1.05</f>
        <v>45.15</v>
      </c>
      <c r="R121" s="38">
        <f>Q121*1.03</f>
        <v>46.5045</v>
      </c>
      <c r="S121" s="26">
        <v>29.000000000000004</v>
      </c>
      <c r="T121" s="13" t="str">
        <f t="shared" si="5"/>
        <v>Up</v>
      </c>
      <c r="V121" s="78">
        <f t="shared" si="6"/>
        <v>1309.3500000000001</v>
      </c>
      <c r="W121" s="78">
        <f t="shared" si="7"/>
        <v>1348.6305000000002</v>
      </c>
    </row>
    <row r="122" spans="1:45" hidden="1" x14ac:dyDescent="0.3">
      <c r="A122" s="11">
        <v>6056043</v>
      </c>
      <c r="B122" s="11">
        <v>6056043</v>
      </c>
      <c r="C122" s="11" t="s">
        <v>26</v>
      </c>
      <c r="D122" s="11" t="s">
        <v>27</v>
      </c>
      <c r="E122" s="13" t="str">
        <f>_xlfn.XLOOKUP(B122,Sheet1!A:A,Sheet1!B:B)</f>
        <v>DE ULT ADV SYNTH BRUSH ANGLED SET  6PC</v>
      </c>
      <c r="F122" s="13" t="str">
        <f t="shared" si="4"/>
        <v>CROWN  - DE ULT ADV SYNTH BRUSH ANGLED SET  6PC</v>
      </c>
      <c r="H122" s="91" t="s">
        <v>28</v>
      </c>
      <c r="I122" s="11" t="s">
        <v>29</v>
      </c>
      <c r="J122" s="11" t="s">
        <v>29</v>
      </c>
      <c r="K122" s="11" t="s">
        <v>30</v>
      </c>
      <c r="M122" s="11" t="s">
        <v>7062</v>
      </c>
      <c r="N122" s="13">
        <v>3105</v>
      </c>
      <c r="O122" s="15">
        <f>_xlfn.XLOOKUP(B122,Sheet1!A:A,Sheet1!E:E)</f>
        <v>12</v>
      </c>
      <c r="P122" s="26">
        <f>_xlfn.XLOOKUP(A122,Sheet2!F:F,Sheet2!H:H)</f>
        <v>0</v>
      </c>
      <c r="Q122" s="15">
        <f>O122*1.05</f>
        <v>12.600000000000001</v>
      </c>
      <c r="R122" s="38">
        <f>Q122*1.03</f>
        <v>12.978000000000002</v>
      </c>
      <c r="S122" s="26">
        <v>28.622222222222216</v>
      </c>
      <c r="T122" s="13" t="str">
        <f t="shared" si="5"/>
        <v>Up</v>
      </c>
      <c r="V122" s="78">
        <f t="shared" si="6"/>
        <v>360.64</v>
      </c>
      <c r="W122" s="78">
        <f t="shared" si="7"/>
        <v>371.45919999999995</v>
      </c>
    </row>
    <row r="123" spans="1:45" hidden="1" x14ac:dyDescent="0.3">
      <c r="A123" s="11">
        <v>6055081</v>
      </c>
      <c r="B123" s="11">
        <v>6055081</v>
      </c>
      <c r="C123" s="11" t="s">
        <v>26</v>
      </c>
      <c r="D123" s="11" t="s">
        <v>27</v>
      </c>
      <c r="E123" s="13" t="str">
        <f>_xlfn.XLOOKUP(B123,Sheet1!A:A,Sheet1!B:B)</f>
        <v>ST FUNGICIDAL WASH      CLEAR        5L</v>
      </c>
      <c r="F123" s="13" t="str">
        <f t="shared" si="4"/>
        <v>CROWN  - ST FUNGICIDAL WASH      CLEAR        5L</v>
      </c>
      <c r="H123" s="11" t="s">
        <v>33</v>
      </c>
      <c r="I123" s="11" t="s">
        <v>29</v>
      </c>
      <c r="J123" s="11" t="s">
        <v>29</v>
      </c>
      <c r="K123" s="11" t="s">
        <v>30</v>
      </c>
      <c r="L123" s="15">
        <v>19.53</v>
      </c>
      <c r="M123" s="11" t="s">
        <v>31</v>
      </c>
      <c r="N123" s="13">
        <v>3105</v>
      </c>
      <c r="O123" s="15">
        <f>_xlfn.XLOOKUP(B123,Sheet1!A:A,Sheet1!E:E)</f>
        <v>19.53</v>
      </c>
      <c r="P123" s="26">
        <f>_xlfn.XLOOKUP(A123,Sheet2!F:F,Sheet2!H:H)</f>
        <v>30.480798771121353</v>
      </c>
      <c r="Q123" s="15">
        <f>O123*1.03</f>
        <v>20.115900000000003</v>
      </c>
      <c r="R123" s="38">
        <f>_xlfn.XLOOKUP(B123,Sheet4!B:B,Sheet4!D:D)</f>
        <v>20.72</v>
      </c>
      <c r="S123" s="26">
        <v>28.005706928350207</v>
      </c>
      <c r="T123" s="13" t="str">
        <f t="shared" si="5"/>
        <v>Up</v>
      </c>
      <c r="V123" s="78">
        <f t="shared" si="6"/>
        <v>563.36</v>
      </c>
      <c r="W123" s="78">
        <f t="shared" si="7"/>
        <v>580.27824755541621</v>
      </c>
    </row>
    <row r="124" spans="1:45" s="31" customFormat="1" hidden="1" x14ac:dyDescent="0.3">
      <c r="A124" s="11">
        <v>5091986</v>
      </c>
      <c r="B124" s="11">
        <v>5091986</v>
      </c>
      <c r="C124" s="11" t="s">
        <v>26</v>
      </c>
      <c r="D124" s="11" t="s">
        <v>27</v>
      </c>
      <c r="E124" s="13" t="str">
        <f>_xlfn.XLOOKUP(B124,Sheet1!A:A,Sheet1!B:B)</f>
        <v xml:space="preserve">CRT Fastflow QD Satin </v>
      </c>
      <c r="F124" s="13" t="str">
        <f t="shared" si="4"/>
        <v xml:space="preserve">CROWN  - CRT Fastflow QD Satin </v>
      </c>
      <c r="G124" s="80" t="str">
        <f>_xlfn.XLOOKUP(B124,Sheet1!A:A,Sheet1!C:C)</f>
        <v>White</v>
      </c>
      <c r="H124" s="11" t="str">
        <f>_xlfn.XLOOKUP(B124,Sheet1!A:A,Sheet1!D:D)</f>
        <v>2.5L</v>
      </c>
      <c r="I124" s="11" t="s">
        <v>29</v>
      </c>
      <c r="J124" s="11" t="s">
        <v>29</v>
      </c>
      <c r="K124" s="11" t="s">
        <v>30</v>
      </c>
      <c r="L124" s="15">
        <v>17.04</v>
      </c>
      <c r="M124" s="11" t="s">
        <v>31</v>
      </c>
      <c r="N124" s="13">
        <v>3105</v>
      </c>
      <c r="O124" s="15">
        <f>_xlfn.XLOOKUP(B124,Sheet1!A:A,Sheet1!E:E)</f>
        <v>17.04</v>
      </c>
      <c r="P124" s="26">
        <f>_xlfn.XLOOKUP(A124,Sheet2!F:F,Sheet2!H:H)</f>
        <v>25.697183098591555</v>
      </c>
      <c r="Q124" s="15">
        <f>_xlfn.XLOOKUP(B124,April23!B:B,April23!D:D)</f>
        <v>16.72</v>
      </c>
      <c r="R124" s="38">
        <f>Q124</f>
        <v>16.72</v>
      </c>
      <c r="S124" s="26">
        <v>28.000000000000007</v>
      </c>
      <c r="T124" s="13" t="str">
        <f t="shared" si="5"/>
        <v>No Change</v>
      </c>
      <c r="U124" s="13"/>
      <c r="V124" s="78">
        <f t="shared" si="6"/>
        <v>468.16000000000008</v>
      </c>
      <c r="W124" s="78">
        <f t="shared" si="7"/>
        <v>468.16000000000008</v>
      </c>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row>
    <row r="125" spans="1:45" hidden="1" x14ac:dyDescent="0.3">
      <c r="A125" s="11">
        <v>6058621</v>
      </c>
      <c r="B125" s="11">
        <v>6058621</v>
      </c>
      <c r="C125" s="11" t="s">
        <v>26</v>
      </c>
      <c r="D125" s="11" t="s">
        <v>27</v>
      </c>
      <c r="E125" s="13" t="str">
        <f>_xlfn.XLOOKUP(B125,Sheet1!A:A,Sheet1!B:B)</f>
        <v>DS HB42 ULT MAX FLEX DEC CAULK     380ML</v>
      </c>
      <c r="F125" s="13" t="str">
        <f t="shared" si="4"/>
        <v>CROWN  - DS HB42 ULT MAX FLEX DEC CAULK     380ML</v>
      </c>
      <c r="H125" s="91" t="s">
        <v>28</v>
      </c>
      <c r="I125" s="11" t="s">
        <v>29</v>
      </c>
      <c r="J125" s="11" t="s">
        <v>29</v>
      </c>
      <c r="K125" s="11" t="s">
        <v>30</v>
      </c>
      <c r="M125" s="11" t="s">
        <v>7062</v>
      </c>
      <c r="N125" s="13">
        <v>3105</v>
      </c>
      <c r="O125" s="15">
        <f>_xlfn.XLOOKUP(B125,Sheet1!A:A,Sheet1!E:E)</f>
        <v>2.63</v>
      </c>
      <c r="P125" s="26">
        <f>_xlfn.XLOOKUP(A125,Sheet2!F:F,Sheet2!H:H)</f>
        <v>0</v>
      </c>
      <c r="Q125" s="15">
        <f>O125*1.05</f>
        <v>2.7614999999999998</v>
      </c>
      <c r="R125" s="38">
        <f>Q125*1.03</f>
        <v>2.8443450000000001</v>
      </c>
      <c r="S125" s="26">
        <v>27.724063009234115</v>
      </c>
      <c r="T125" s="13" t="str">
        <f t="shared" si="5"/>
        <v>Up</v>
      </c>
      <c r="V125" s="78">
        <f t="shared" si="6"/>
        <v>76.56</v>
      </c>
      <c r="W125" s="78">
        <f t="shared" si="7"/>
        <v>78.856800000000007</v>
      </c>
    </row>
    <row r="126" spans="1:45" hidden="1" x14ac:dyDescent="0.3">
      <c r="A126" s="11">
        <v>6041129</v>
      </c>
      <c r="B126" s="11">
        <v>6041129</v>
      </c>
      <c r="C126" s="11" t="s">
        <v>26</v>
      </c>
      <c r="D126" s="11" t="s">
        <v>27</v>
      </c>
      <c r="E126" s="13" t="str">
        <f>_xlfn.XLOOKUP(B126,Sheet1!A:A,Sheet1!B:B)</f>
        <v>DS INDASA COVERALL      600MM      25M</v>
      </c>
      <c r="F126" s="13" t="str">
        <f t="shared" si="4"/>
        <v>CROWN  - DS INDASA COVERALL      600MM      25M</v>
      </c>
      <c r="H126" s="91" t="s">
        <v>28</v>
      </c>
      <c r="I126" s="11" t="s">
        <v>29</v>
      </c>
      <c r="J126" s="11" t="s">
        <v>29</v>
      </c>
      <c r="K126" s="11" t="s">
        <v>30</v>
      </c>
      <c r="M126" s="11" t="s">
        <v>7062</v>
      </c>
      <c r="N126" s="13">
        <v>3105</v>
      </c>
      <c r="O126" s="15">
        <f>_xlfn.XLOOKUP(B126,Sheet1!A:A,Sheet1!E:E)</f>
        <v>5.25</v>
      </c>
      <c r="P126" s="26">
        <f>_xlfn.XLOOKUP(A126,Sheet2!F:F,Sheet2!H:H)</f>
        <v>0</v>
      </c>
      <c r="Q126" s="15">
        <f>O126*1.05</f>
        <v>5.5125000000000002</v>
      </c>
      <c r="R126" s="38">
        <f>Q126*1.03</f>
        <v>5.6778750000000002</v>
      </c>
      <c r="S126" s="26">
        <v>27.573696145124714</v>
      </c>
      <c r="T126" s="13" t="str">
        <f t="shared" si="5"/>
        <v>Up</v>
      </c>
      <c r="V126" s="78">
        <f t="shared" si="6"/>
        <v>152</v>
      </c>
      <c r="W126" s="78">
        <f t="shared" si="7"/>
        <v>156.56</v>
      </c>
    </row>
    <row r="127" spans="1:45" hidden="1" x14ac:dyDescent="0.3">
      <c r="A127" s="11">
        <v>5024027</v>
      </c>
      <c r="B127" s="11">
        <v>5024027</v>
      </c>
      <c r="C127" s="11" t="s">
        <v>26</v>
      </c>
      <c r="D127" s="11" t="s">
        <v>27</v>
      </c>
      <c r="E127" s="13" t="str">
        <f>_xlfn.XLOOKUP(B127,Sheet1!A:A,Sheet1!B:B)</f>
        <v xml:space="preserve">CRT Stronghold Masonry Smooth </v>
      </c>
      <c r="F127" s="13" t="str">
        <f t="shared" si="4"/>
        <v xml:space="preserve">CROWN  - CRT Stronghold Masonry Smooth </v>
      </c>
      <c r="G127" s="80" t="str">
        <f>_xlfn.XLOOKUP(B127,Sheet1!A:A,Sheet1!C:C)</f>
        <v>White</v>
      </c>
      <c r="H127" s="11" t="str">
        <f>_xlfn.XLOOKUP(B127,Sheet1!A:A,Sheet1!D:D)</f>
        <v>10L</v>
      </c>
      <c r="I127" s="11" t="s">
        <v>29</v>
      </c>
      <c r="J127" s="11" t="s">
        <v>29</v>
      </c>
      <c r="K127" s="11" t="s">
        <v>30</v>
      </c>
      <c r="L127" s="15">
        <v>39.42</v>
      </c>
      <c r="M127" s="11" t="s">
        <v>31</v>
      </c>
      <c r="N127" s="13">
        <v>3105</v>
      </c>
      <c r="O127" s="15">
        <f>_xlfn.XLOOKUP(B127,Sheet1!A:A,Sheet1!E:E)</f>
        <v>39.42</v>
      </c>
      <c r="P127" s="26">
        <f>_xlfn.XLOOKUP(A127,Sheet2!F:F,Sheet2!H:H)</f>
        <v>18.481735159817351</v>
      </c>
      <c r="Q127" s="15">
        <f>_xlfn.XLOOKUP(B127,April23!B:B,April23!D:D)</f>
        <v>42.72</v>
      </c>
      <c r="R127" s="38">
        <f t="shared" ref="R127:R128" si="10">Q127</f>
        <v>42.72</v>
      </c>
      <c r="S127" s="26">
        <v>27.000000000000004</v>
      </c>
      <c r="T127" s="13" t="str">
        <f t="shared" si="5"/>
        <v>No Change</v>
      </c>
      <c r="V127" s="78">
        <f t="shared" si="6"/>
        <v>1153.44</v>
      </c>
      <c r="W127" s="78">
        <f t="shared" si="7"/>
        <v>1153.44</v>
      </c>
    </row>
    <row r="128" spans="1:45" hidden="1" x14ac:dyDescent="0.3">
      <c r="A128" s="11">
        <v>5024173</v>
      </c>
      <c r="B128" s="11">
        <v>5024173</v>
      </c>
      <c r="C128" s="11" t="s">
        <v>26</v>
      </c>
      <c r="D128" s="11" t="s">
        <v>27</v>
      </c>
      <c r="E128" s="13" t="str">
        <f>_xlfn.XLOOKUP(B128,Sheet1!A:A,Sheet1!B:B)</f>
        <v xml:space="preserve">CRT Acrylic Primer Undercoat </v>
      </c>
      <c r="F128" s="13" t="str">
        <f t="shared" si="4"/>
        <v xml:space="preserve">CROWN  - CRT Acrylic Primer Undercoat </v>
      </c>
      <c r="G128" s="80" t="str">
        <f>_xlfn.XLOOKUP(B128,Sheet1!A:A,Sheet1!C:C)</f>
        <v>White</v>
      </c>
      <c r="H128" s="11" t="str">
        <f>_xlfn.XLOOKUP(B128,Sheet1!A:A,Sheet1!D:D)</f>
        <v>2.5L</v>
      </c>
      <c r="I128" s="11" t="s">
        <v>29</v>
      </c>
      <c r="J128" s="11" t="s">
        <v>29</v>
      </c>
      <c r="K128" s="11" t="s">
        <v>30</v>
      </c>
      <c r="L128" s="15">
        <v>14.62</v>
      </c>
      <c r="M128" s="11" t="s">
        <v>31</v>
      </c>
      <c r="N128" s="13">
        <v>3105</v>
      </c>
      <c r="O128" s="15">
        <f>_xlfn.XLOOKUP(B128,Sheet1!A:A,Sheet1!E:E)</f>
        <v>14.62</v>
      </c>
      <c r="P128" s="26">
        <f>_xlfn.XLOOKUP(A128,Sheet2!F:F,Sheet2!H:H)</f>
        <v>105.08549931600533</v>
      </c>
      <c r="Q128" s="15">
        <f>_xlfn.XLOOKUP(B128,April23!B:B,April23!D:D)</f>
        <v>14.38</v>
      </c>
      <c r="R128" s="38">
        <f t="shared" si="10"/>
        <v>14.38</v>
      </c>
      <c r="S128" s="26">
        <v>26.999999999999993</v>
      </c>
      <c r="T128" s="13" t="str">
        <f t="shared" si="5"/>
        <v>No Change</v>
      </c>
      <c r="V128" s="78">
        <f t="shared" si="6"/>
        <v>388.25999999999993</v>
      </c>
      <c r="W128" s="78">
        <f t="shared" si="7"/>
        <v>388.25999999999993</v>
      </c>
    </row>
    <row r="129" spans="1:45" hidden="1" x14ac:dyDescent="0.3">
      <c r="A129" s="11">
        <v>6040958</v>
      </c>
      <c r="B129" s="11">
        <v>6040958</v>
      </c>
      <c r="C129" s="11" t="s">
        <v>26</v>
      </c>
      <c r="D129" s="11" t="s">
        <v>27</v>
      </c>
      <c r="E129" s="13" t="str">
        <f>_xlfn.XLOOKUP(B129,Sheet1!A:A,Sheet1!B:B)</f>
        <v>DS GYPROC EASI-FILL 20             10K</v>
      </c>
      <c r="F129" s="13" t="str">
        <f t="shared" ref="F129:F192" si="11">D129&amp;" - "&amp;E129</f>
        <v>CROWN  - DS GYPROC EASI-FILL 20             10K</v>
      </c>
      <c r="H129" s="11" t="s">
        <v>28</v>
      </c>
      <c r="I129" s="11" t="s">
        <v>29</v>
      </c>
      <c r="J129" s="11" t="s">
        <v>29</v>
      </c>
      <c r="K129" s="11" t="s">
        <v>30</v>
      </c>
      <c r="L129" s="15">
        <v>33.96</v>
      </c>
      <c r="M129" s="11" t="s">
        <v>31</v>
      </c>
      <c r="N129" s="13">
        <v>3105</v>
      </c>
      <c r="O129" s="15">
        <f>_xlfn.XLOOKUP(B129,Sheet1!A:A,Sheet1!E:E)</f>
        <v>33.96</v>
      </c>
      <c r="P129" s="26">
        <f>_xlfn.XLOOKUP(A129,Sheet2!F:F,Sheet2!H:H)</f>
        <v>98.584805653710248</v>
      </c>
      <c r="Q129" s="15">
        <f>O129*1.05</f>
        <v>35.658000000000001</v>
      </c>
      <c r="R129" s="38">
        <f>Q129*1.03</f>
        <v>36.727740000000004</v>
      </c>
      <c r="S129" s="26">
        <v>26.838297156318358</v>
      </c>
      <c r="T129" s="13" t="str">
        <f t="shared" si="5"/>
        <v>Up</v>
      </c>
      <c r="V129" s="78">
        <f t="shared" si="6"/>
        <v>957</v>
      </c>
      <c r="W129" s="78">
        <f t="shared" si="7"/>
        <v>985.71000000000015</v>
      </c>
    </row>
    <row r="130" spans="1:45" hidden="1" x14ac:dyDescent="0.3">
      <c r="A130" s="11">
        <v>6062943</v>
      </c>
      <c r="B130" s="11">
        <v>6062943</v>
      </c>
      <c r="C130" s="11" t="s">
        <v>26</v>
      </c>
      <c r="D130" s="11" t="s">
        <v>27</v>
      </c>
      <c r="E130" s="13" t="str">
        <f>_xlfn.XLOOKUP(B130,Sheet1!A:A,Sheet1!B:B)</f>
        <v>DS Q1 CONTRACTOR MASKING TAPE 50M  36MM</v>
      </c>
      <c r="F130" s="13" t="str">
        <f t="shared" si="11"/>
        <v>CROWN  - DS Q1 CONTRACTOR MASKING TAPE 50M  36MM</v>
      </c>
      <c r="H130" s="91" t="s">
        <v>28</v>
      </c>
      <c r="I130" s="11" t="s">
        <v>29</v>
      </c>
      <c r="J130" s="11" t="s">
        <v>29</v>
      </c>
      <c r="K130" s="11" t="s">
        <v>30</v>
      </c>
      <c r="M130" s="11" t="s">
        <v>7062</v>
      </c>
      <c r="N130" s="13">
        <v>3105</v>
      </c>
      <c r="O130" s="15">
        <f>_xlfn.XLOOKUP(B130,Sheet1!A:A,Sheet1!E:E)</f>
        <v>1.5</v>
      </c>
      <c r="Q130" s="15">
        <f>O130*1.05</f>
        <v>1.5750000000000002</v>
      </c>
      <c r="R130" s="38">
        <f>Q130*1.03</f>
        <v>1.6222500000000002</v>
      </c>
      <c r="S130" s="26">
        <v>26.082539682539679</v>
      </c>
      <c r="T130" s="13" t="str">
        <f t="shared" ref="T130:T193" si="12">IF(Q130&gt;=R130,"No Change","Up")</f>
        <v>Up</v>
      </c>
      <c r="V130" s="78">
        <f t="shared" si="6"/>
        <v>41.08</v>
      </c>
      <c r="W130" s="78">
        <f t="shared" si="7"/>
        <v>42.312399999999997</v>
      </c>
    </row>
    <row r="131" spans="1:45" s="31" customFormat="1" hidden="1" x14ac:dyDescent="0.3">
      <c r="A131" s="11">
        <v>6055499</v>
      </c>
      <c r="B131" s="11">
        <v>6055499</v>
      </c>
      <c r="C131" s="11" t="s">
        <v>26</v>
      </c>
      <c r="D131" s="11" t="s">
        <v>27</v>
      </c>
      <c r="E131" s="13" t="str">
        <f>_xlfn.XLOOKUP(B131,Sheet1!A:A,Sheet1!B:B)</f>
        <v>DS HAMILTON COTTON DUSTSHEETS 12X9 5PK</v>
      </c>
      <c r="F131" s="13" t="str">
        <f t="shared" si="11"/>
        <v>CROWN  - DS HAMILTON COTTON DUSTSHEETS 12X9 5PK</v>
      </c>
      <c r="G131" s="13"/>
      <c r="H131" s="91" t="s">
        <v>28</v>
      </c>
      <c r="I131" s="11" t="s">
        <v>29</v>
      </c>
      <c r="J131" s="11" t="s">
        <v>29</v>
      </c>
      <c r="K131" s="11" t="s">
        <v>30</v>
      </c>
      <c r="L131" s="14"/>
      <c r="M131" s="11" t="s">
        <v>7062</v>
      </c>
      <c r="N131" s="13">
        <v>3105</v>
      </c>
      <c r="O131" s="15">
        <f>_xlfn.XLOOKUP(B131,Sheet1!A:A,Sheet1!E:E)</f>
        <v>45.32</v>
      </c>
      <c r="P131" s="26">
        <f>_xlfn.XLOOKUP(A131,Sheet2!F:F,Sheet2!H:H)</f>
        <v>34.696160635481029</v>
      </c>
      <c r="Q131" s="29">
        <f>O131*1.05</f>
        <v>47.586000000000006</v>
      </c>
      <c r="R131" s="38">
        <f>Q131*1.03</f>
        <v>49.013580000000005</v>
      </c>
      <c r="S131" s="26">
        <v>26.002185516748614</v>
      </c>
      <c r="T131" s="13" t="str">
        <f t="shared" si="12"/>
        <v>Up</v>
      </c>
      <c r="U131" s="13"/>
      <c r="V131" s="78">
        <f t="shared" ref="V131:V194" si="13">SUM(Q131*S131)</f>
        <v>1237.3399999999997</v>
      </c>
      <c r="W131" s="78">
        <f t="shared" ref="W131:W194" si="14">SUM(R131*S131)</f>
        <v>1274.4601999999998</v>
      </c>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row>
    <row r="132" spans="1:45" hidden="1" x14ac:dyDescent="0.3">
      <c r="A132" s="11">
        <v>6042109</v>
      </c>
      <c r="B132" s="11">
        <v>6042109</v>
      </c>
      <c r="C132" s="11" t="s">
        <v>26</v>
      </c>
      <c r="D132" s="11" t="s">
        <v>27</v>
      </c>
      <c r="E132" s="13" t="str">
        <f>_xlfn.XLOOKUP(B132,Sheet1!A:A,Sheet1!B:B)</f>
        <v>DS PRESTIGE MINI FRAME  SHORT</v>
      </c>
      <c r="F132" s="13" t="str">
        <f t="shared" si="11"/>
        <v>CROWN  - DS PRESTIGE MINI FRAME  SHORT</v>
      </c>
      <c r="H132" s="11" t="s">
        <v>28</v>
      </c>
      <c r="I132" s="11" t="s">
        <v>29</v>
      </c>
      <c r="J132" s="11" t="s">
        <v>29</v>
      </c>
      <c r="K132" s="11" t="s">
        <v>30</v>
      </c>
      <c r="L132" s="15">
        <v>2.95</v>
      </c>
      <c r="M132" s="11" t="s">
        <v>31</v>
      </c>
      <c r="N132" s="13">
        <v>3105</v>
      </c>
      <c r="O132" s="15">
        <f>_xlfn.XLOOKUP(B132,Sheet1!A:A,Sheet1!E:E)</f>
        <v>2.95</v>
      </c>
      <c r="P132" s="26">
        <f>_xlfn.XLOOKUP(A132,Sheet2!F:F,Sheet2!H:H)</f>
        <v>0</v>
      </c>
      <c r="Q132" s="15">
        <f>_xlfn.XLOOKUP(B132,April23!B:B,April23!D:D)</f>
        <v>2</v>
      </c>
      <c r="R132" s="38">
        <f>_xlfn.XLOOKUP(B132,Sheet4!B:B,Sheet4!D:D)</f>
        <v>2.06</v>
      </c>
      <c r="S132" s="26">
        <v>26</v>
      </c>
      <c r="T132" s="13" t="str">
        <f t="shared" si="12"/>
        <v>Up</v>
      </c>
      <c r="V132" s="78">
        <f t="shared" si="13"/>
        <v>52</v>
      </c>
      <c r="W132" s="78">
        <f t="shared" si="14"/>
        <v>53.56</v>
      </c>
    </row>
    <row r="133" spans="1:45" hidden="1" x14ac:dyDescent="0.3">
      <c r="A133" s="11">
        <v>6042099</v>
      </c>
      <c r="B133" s="11">
        <v>6042099</v>
      </c>
      <c r="C133" s="11" t="s">
        <v>26</v>
      </c>
      <c r="D133" s="11" t="s">
        <v>27</v>
      </c>
      <c r="E133" s="13" t="str">
        <f>_xlfn.XLOOKUP(B133,Sheet1!A:A,Sheet1!B:B)</f>
        <v>DS PRESTIGE ROLLER SLV   MEDIUM    4IN</v>
      </c>
      <c r="F133" s="13" t="str">
        <f t="shared" si="11"/>
        <v>CROWN  - DS PRESTIGE ROLLER SLV   MEDIUM    4IN</v>
      </c>
      <c r="H133" s="11" t="s">
        <v>28</v>
      </c>
      <c r="I133" s="11" t="s">
        <v>29</v>
      </c>
      <c r="J133" s="11" t="s">
        <v>29</v>
      </c>
      <c r="K133" s="11" t="s">
        <v>30</v>
      </c>
      <c r="L133" s="15">
        <v>2.2799999999999998</v>
      </c>
      <c r="M133" s="11" t="s">
        <v>31</v>
      </c>
      <c r="N133" s="13">
        <v>3105</v>
      </c>
      <c r="O133" s="15">
        <f>_xlfn.XLOOKUP(B133,Sheet1!A:A,Sheet1!E:E)</f>
        <v>2.2799999999999998</v>
      </c>
      <c r="P133" s="26">
        <f>_xlfn.XLOOKUP(A133,Sheet2!F:F,Sheet2!H:H)</f>
        <v>206.92105263157896</v>
      </c>
      <c r="Q133" s="15">
        <f>_xlfn.XLOOKUP(B133,April23!B:B,April23!D:D)</f>
        <v>1.5</v>
      </c>
      <c r="R133" s="38">
        <f>Q133*1.03</f>
        <v>1.5449999999999999</v>
      </c>
      <c r="S133" s="26">
        <v>26</v>
      </c>
      <c r="T133" s="13" t="str">
        <f t="shared" si="12"/>
        <v>Up</v>
      </c>
      <c r="V133" s="78">
        <f t="shared" si="13"/>
        <v>39</v>
      </c>
      <c r="W133" s="78">
        <f t="shared" si="14"/>
        <v>40.17</v>
      </c>
    </row>
    <row r="134" spans="1:45" hidden="1" x14ac:dyDescent="0.3">
      <c r="A134" s="11">
        <v>6040973</v>
      </c>
      <c r="B134" s="11">
        <v>6040973</v>
      </c>
      <c r="C134" s="11" t="s">
        <v>26</v>
      </c>
      <c r="D134" s="11" t="s">
        <v>27</v>
      </c>
      <c r="E134" s="13" t="str">
        <f>_xlfn.XLOOKUP(B134,Sheet1!A:A,Sheet1!B:B)</f>
        <v>DS GYPROC SANDING PAPER 120 GRIT   25PK</v>
      </c>
      <c r="F134" s="13" t="str">
        <f t="shared" si="11"/>
        <v>CROWN  - DS GYPROC SANDING PAPER 120 GRIT   25PK</v>
      </c>
      <c r="H134" s="91" t="s">
        <v>28</v>
      </c>
      <c r="I134" s="11" t="s">
        <v>29</v>
      </c>
      <c r="J134" s="11" t="s">
        <v>29</v>
      </c>
      <c r="K134" s="11" t="s">
        <v>30</v>
      </c>
      <c r="M134" s="11" t="s">
        <v>7062</v>
      </c>
      <c r="N134" s="13">
        <v>3105</v>
      </c>
      <c r="O134" s="15">
        <f>_xlfn.XLOOKUP(B134,Sheet1!A:A,Sheet1!E:E)</f>
        <v>8.4</v>
      </c>
      <c r="P134" s="26">
        <f>_xlfn.XLOOKUP(A134,Sheet2!F:F,Sheet2!H:H)</f>
        <v>0</v>
      </c>
      <c r="Q134" s="15">
        <f>O134*1.05</f>
        <v>8.82</v>
      </c>
      <c r="R134" s="38">
        <f>Q134*1.03</f>
        <v>9.0846</v>
      </c>
      <c r="S134" s="26">
        <v>25.197278911564627</v>
      </c>
      <c r="T134" s="13" t="str">
        <f t="shared" si="12"/>
        <v>Up</v>
      </c>
      <c r="V134" s="78">
        <f t="shared" si="13"/>
        <v>222.24</v>
      </c>
      <c r="W134" s="78">
        <f t="shared" si="14"/>
        <v>228.90720000000002</v>
      </c>
    </row>
    <row r="135" spans="1:45" hidden="1" x14ac:dyDescent="0.3">
      <c r="A135" s="11">
        <v>5025064</v>
      </c>
      <c r="B135" s="11">
        <v>5025064</v>
      </c>
      <c r="C135" s="11" t="s">
        <v>26</v>
      </c>
      <c r="D135" s="11" t="s">
        <v>27</v>
      </c>
      <c r="E135" s="13" t="str">
        <f>_xlfn.XLOOKUP(B135,Sheet1!A:A,Sheet1!B:B)</f>
        <v xml:space="preserve">MAC Acrylic Eggshell  </v>
      </c>
      <c r="F135" s="13" t="str">
        <f t="shared" si="11"/>
        <v xml:space="preserve">CROWN  - MAC Acrylic Eggshell  </v>
      </c>
      <c r="G135" s="80" t="str">
        <f>_xlfn.XLOOKUP(B135,Sheet1!A:A,Sheet1!C:C)</f>
        <v>Brilliant White</v>
      </c>
      <c r="H135" s="11" t="str">
        <f>_xlfn.XLOOKUP(B135,Sheet1!A:A,Sheet1!D:D)</f>
        <v>5L</v>
      </c>
      <c r="I135" s="11" t="s">
        <v>29</v>
      </c>
      <c r="J135" s="11" t="s">
        <v>29</v>
      </c>
      <c r="K135" s="11" t="s">
        <v>30</v>
      </c>
      <c r="L135" s="15">
        <v>19.850000000000001</v>
      </c>
      <c r="M135" s="11" t="s">
        <v>31</v>
      </c>
      <c r="N135" s="13">
        <v>3105</v>
      </c>
      <c r="O135" s="15">
        <f>_xlfn.XLOOKUP(B135,Sheet1!A:A,Sheet1!E:E)</f>
        <v>19.850000000000001</v>
      </c>
      <c r="P135" s="26">
        <f>_xlfn.XLOOKUP(A135,Sheet2!F:F,Sheet2!H:H)</f>
        <v>36.573803526448366</v>
      </c>
      <c r="Q135" s="15">
        <f>_xlfn.XLOOKUP(B135,April23!B:B,April23!D:D)</f>
        <v>19.48</v>
      </c>
      <c r="R135" s="38">
        <f>_xlfn.XLOOKUP(B135,Sheet3!B:B,Sheet3!D:D)</f>
        <v>20.059999999999999</v>
      </c>
      <c r="S135" s="26">
        <v>25</v>
      </c>
      <c r="T135" s="13" t="str">
        <f t="shared" si="12"/>
        <v>Up</v>
      </c>
      <c r="V135" s="78">
        <f t="shared" si="13"/>
        <v>487</v>
      </c>
      <c r="W135" s="78">
        <f t="shared" si="14"/>
        <v>501.49999999999994</v>
      </c>
    </row>
    <row r="136" spans="1:45" hidden="1" x14ac:dyDescent="0.3">
      <c r="A136" s="11">
        <v>6041132</v>
      </c>
      <c r="B136" s="11">
        <v>6041132</v>
      </c>
      <c r="C136" s="11" t="s">
        <v>26</v>
      </c>
      <c r="D136" s="11" t="s">
        <v>27</v>
      </c>
      <c r="E136" s="13" t="str">
        <f>_xlfn.XLOOKUP(B136,Sheet1!A:A,Sheet1!B:B)</f>
        <v>DS INDASA MTE MASKING TAPE         36MM</v>
      </c>
      <c r="F136" s="13" t="str">
        <f t="shared" si="11"/>
        <v>CROWN  - DS INDASA MTE MASKING TAPE         36MM</v>
      </c>
      <c r="H136" s="11" t="s">
        <v>28</v>
      </c>
      <c r="I136" s="11" t="s">
        <v>29</v>
      </c>
      <c r="J136" s="11" t="s">
        <v>29</v>
      </c>
      <c r="K136" s="11" t="s">
        <v>30</v>
      </c>
      <c r="L136" s="15">
        <v>1.39</v>
      </c>
      <c r="M136" s="11" t="s">
        <v>31</v>
      </c>
      <c r="N136" s="13">
        <v>3105</v>
      </c>
      <c r="O136" s="15">
        <f>_xlfn.XLOOKUP(B136,Sheet1!A:A,Sheet1!E:E)</f>
        <v>1.39</v>
      </c>
      <c r="P136" s="26">
        <f>_xlfn.XLOOKUP(A136,Sheet2!F:F,Sheet2!H:H)</f>
        <v>361.43884892086322</v>
      </c>
      <c r="Q136" s="15">
        <f>_xlfn.XLOOKUP(B136,April23!B:B,April23!D:D)</f>
        <v>1.46</v>
      </c>
      <c r="R136" s="38">
        <f>_xlfn.XLOOKUP(B136,Sheet4!B:B,Sheet4!D:D)</f>
        <v>1.5</v>
      </c>
      <c r="S136" s="26">
        <v>25</v>
      </c>
      <c r="T136" s="13" t="str">
        <f t="shared" si="12"/>
        <v>Up</v>
      </c>
      <c r="V136" s="78">
        <f t="shared" si="13"/>
        <v>36.5</v>
      </c>
      <c r="W136" s="78">
        <f t="shared" si="14"/>
        <v>37.5</v>
      </c>
    </row>
    <row r="137" spans="1:45" hidden="1" x14ac:dyDescent="0.3">
      <c r="A137" s="11">
        <v>5090805</v>
      </c>
      <c r="B137" s="11">
        <v>5090805</v>
      </c>
      <c r="C137" s="11" t="s">
        <v>26</v>
      </c>
      <c r="D137" s="11" t="s">
        <v>27</v>
      </c>
      <c r="E137" s="13" t="str">
        <f>_xlfn.XLOOKUP(B137,Sheet1!A:A,Sheet1!B:B)</f>
        <v xml:space="preserve">CRT Fastflow Quick Dry Gloss </v>
      </c>
      <c r="F137" s="13" t="str">
        <f t="shared" si="11"/>
        <v xml:space="preserve">CROWN  - CRT Fastflow Quick Dry Gloss </v>
      </c>
      <c r="G137" s="80" t="str">
        <f>_xlfn.XLOOKUP(B137,Sheet1!A:A,Sheet1!C:C)</f>
        <v>Black</v>
      </c>
      <c r="H137" s="11" t="str">
        <f>_xlfn.XLOOKUP(B137,Sheet1!A:A,Sheet1!D:D)</f>
        <v>2.5L</v>
      </c>
      <c r="I137" s="11" t="s">
        <v>29</v>
      </c>
      <c r="J137" s="11" t="s">
        <v>29</v>
      </c>
      <c r="K137" s="11" t="s">
        <v>30</v>
      </c>
      <c r="L137" s="15">
        <v>16.46</v>
      </c>
      <c r="M137" s="11" t="s">
        <v>31</v>
      </c>
      <c r="N137" s="13">
        <v>3105</v>
      </c>
      <c r="O137" s="15">
        <f>_xlfn.XLOOKUP(B137,Sheet1!A:A,Sheet1!E:E)</f>
        <v>16.46</v>
      </c>
      <c r="P137" s="26">
        <f>_xlfn.XLOOKUP(A137,Sheet2!F:F,Sheet2!H:H)</f>
        <v>94.209599027946538</v>
      </c>
      <c r="Q137" s="15">
        <f>_xlfn.XLOOKUP(B137,April23!B:B,April23!D:D)</f>
        <v>16.13</v>
      </c>
      <c r="R137" s="38">
        <f>Q137</f>
        <v>16.13</v>
      </c>
      <c r="S137" s="26">
        <v>24</v>
      </c>
      <c r="T137" s="13" t="str">
        <f t="shared" si="12"/>
        <v>No Change</v>
      </c>
      <c r="V137" s="78">
        <f t="shared" si="13"/>
        <v>387.12</v>
      </c>
      <c r="W137" s="78">
        <f t="shared" si="14"/>
        <v>387.12</v>
      </c>
    </row>
    <row r="138" spans="1:45" hidden="1" x14ac:dyDescent="0.3">
      <c r="A138" s="11">
        <v>6047322</v>
      </c>
      <c r="B138" s="11">
        <v>6047322</v>
      </c>
      <c r="C138" s="11" t="s">
        <v>26</v>
      </c>
      <c r="D138" s="11" t="s">
        <v>27</v>
      </c>
      <c r="E138" s="13" t="str">
        <f>_xlfn.XLOOKUP(B138,Sheet1!A:A,Sheet1!B:B)</f>
        <v>DS INDASA SPONGE PADS   P100       10PK</v>
      </c>
      <c r="F138" s="13" t="str">
        <f t="shared" si="11"/>
        <v>CROWN  - DS INDASA SPONGE PADS   P100       10PK</v>
      </c>
      <c r="H138" s="11" t="s">
        <v>28</v>
      </c>
      <c r="I138" s="11" t="s">
        <v>29</v>
      </c>
      <c r="J138" s="11" t="s">
        <v>29</v>
      </c>
      <c r="K138" s="11" t="s">
        <v>30</v>
      </c>
      <c r="L138" s="15">
        <v>5.2</v>
      </c>
      <c r="M138" s="11" t="s">
        <v>31</v>
      </c>
      <c r="N138" s="13">
        <v>3105</v>
      </c>
      <c r="O138" s="15">
        <f>_xlfn.XLOOKUP(B138,Sheet1!A:A,Sheet1!E:E)</f>
        <v>5.2</v>
      </c>
      <c r="P138" s="26">
        <f>_xlfn.XLOOKUP(A138,Sheet2!F:F,Sheet2!H:H)</f>
        <v>0</v>
      </c>
      <c r="Q138" s="15">
        <f>_xlfn.XLOOKUP(B138,April23!B:B,April23!D:D)</f>
        <v>5.5</v>
      </c>
      <c r="R138" s="38">
        <f>_xlfn.XLOOKUP(B138,Sheet4!B:B,Sheet4!D:D)</f>
        <v>5.67</v>
      </c>
      <c r="S138" s="26">
        <v>24</v>
      </c>
      <c r="T138" s="13" t="str">
        <f t="shared" si="12"/>
        <v>Up</v>
      </c>
      <c r="V138" s="78">
        <f t="shared" si="13"/>
        <v>132</v>
      </c>
      <c r="W138" s="78">
        <f t="shared" si="14"/>
        <v>136.07999999999998</v>
      </c>
    </row>
    <row r="139" spans="1:45" hidden="1" x14ac:dyDescent="0.3">
      <c r="A139" s="11">
        <v>5027073</v>
      </c>
      <c r="B139" s="11">
        <v>5027073</v>
      </c>
      <c r="C139" s="11" t="s">
        <v>26</v>
      </c>
      <c r="D139" s="11" t="s">
        <v>27</v>
      </c>
      <c r="E139" s="13" t="str">
        <f>_xlfn.XLOOKUP(B139,Sheet1!A:A,Sheet1!B:B)</f>
        <v>CRT Alkali Resistant Primer PX3 - SOLVENT</v>
      </c>
      <c r="F139" s="13" t="str">
        <f t="shared" si="11"/>
        <v>CROWN  - CRT Alkali Resistant Primer PX3 - SOLVENT</v>
      </c>
      <c r="G139" s="80" t="str">
        <f>_xlfn.XLOOKUP(B139,Sheet1!A:A,Sheet1!C:C)</f>
        <v>Off White</v>
      </c>
      <c r="H139" s="11" t="str">
        <f>_xlfn.XLOOKUP(B139,Sheet1!A:A,Sheet1!D:D)</f>
        <v>5L</v>
      </c>
      <c r="I139" s="11" t="s">
        <v>29</v>
      </c>
      <c r="J139" s="11" t="s">
        <v>29</v>
      </c>
      <c r="K139" s="11" t="s">
        <v>30</v>
      </c>
      <c r="L139" s="15">
        <v>25.56</v>
      </c>
      <c r="M139" s="11" t="s">
        <v>31</v>
      </c>
      <c r="N139" s="13">
        <v>3105</v>
      </c>
      <c r="O139" s="15">
        <f>_xlfn.XLOOKUP(B139,Sheet1!A:A,Sheet1!E:E)</f>
        <v>25.56</v>
      </c>
      <c r="P139" s="26">
        <f>_xlfn.XLOOKUP(A139,Sheet2!F:F,Sheet2!H:H)</f>
        <v>67.388888888888886</v>
      </c>
      <c r="Q139" s="15">
        <f>_xlfn.XLOOKUP(B139,April23!B:B,April23!D:D)</f>
        <v>25.12</v>
      </c>
      <c r="R139" s="38">
        <f>Q139</f>
        <v>25.12</v>
      </c>
      <c r="S139" s="26">
        <v>23</v>
      </c>
      <c r="T139" s="13" t="str">
        <f t="shared" si="12"/>
        <v>No Change</v>
      </c>
      <c r="V139" s="78">
        <f t="shared" si="13"/>
        <v>577.76</v>
      </c>
      <c r="W139" s="78">
        <f t="shared" si="14"/>
        <v>577.76</v>
      </c>
    </row>
    <row r="140" spans="1:45" hidden="1" x14ac:dyDescent="0.3">
      <c r="A140" s="11">
        <v>5025045</v>
      </c>
      <c r="B140" s="11">
        <v>5025045</v>
      </c>
      <c r="C140" s="11" t="s">
        <v>26</v>
      </c>
      <c r="D140" s="11" t="s">
        <v>27</v>
      </c>
      <c r="E140" s="13" t="str">
        <f>_xlfn.XLOOKUP(B140,Sheet1!A:A,Sheet1!B:B)</f>
        <v xml:space="preserve">MAC Contract Matt  </v>
      </c>
      <c r="F140" s="13" t="str">
        <f t="shared" si="11"/>
        <v xml:space="preserve">CROWN  - MAC Contract Matt  </v>
      </c>
      <c r="G140" s="80" t="str">
        <f>_xlfn.XLOOKUP(B140,Sheet1!A:A,Sheet1!C:C)</f>
        <v>Brilliant White</v>
      </c>
      <c r="H140" s="11" t="str">
        <f>_xlfn.XLOOKUP(B140,Sheet1!A:A,Sheet1!D:D)</f>
        <v>10L</v>
      </c>
      <c r="I140" s="11" t="s">
        <v>29</v>
      </c>
      <c r="J140" s="11" t="s">
        <v>29</v>
      </c>
      <c r="K140" s="11" t="s">
        <v>30</v>
      </c>
      <c r="L140" s="15">
        <v>16.61</v>
      </c>
      <c r="M140" s="11" t="s">
        <v>31</v>
      </c>
      <c r="N140" s="13">
        <v>3105</v>
      </c>
      <c r="O140" s="15">
        <f>_xlfn.XLOOKUP(B140,Sheet1!A:A,Sheet1!E:E)</f>
        <v>16.61</v>
      </c>
      <c r="P140" s="26">
        <f>_xlfn.XLOOKUP(A140,Sheet2!F:F,Sheet2!H:H)</f>
        <v>280.99157134256495</v>
      </c>
      <c r="Q140" s="15">
        <f>_xlfn.XLOOKUP(B140,April23!B:B,April23!D:D)</f>
        <v>16.29</v>
      </c>
      <c r="R140" s="38">
        <f>_xlfn.XLOOKUP(B140,Sheet3!B:B,Sheet3!D:D)</f>
        <v>16.78</v>
      </c>
      <c r="S140" s="26">
        <v>23</v>
      </c>
      <c r="T140" s="13" t="str">
        <f t="shared" si="12"/>
        <v>Up</v>
      </c>
      <c r="V140" s="78">
        <f t="shared" si="13"/>
        <v>374.66999999999996</v>
      </c>
      <c r="W140" s="78">
        <f t="shared" si="14"/>
        <v>385.94000000000005</v>
      </c>
    </row>
    <row r="141" spans="1:45" hidden="1" x14ac:dyDescent="0.3">
      <c r="A141" s="11">
        <v>5027855</v>
      </c>
      <c r="B141" s="11">
        <v>5027855</v>
      </c>
      <c r="C141" s="11" t="s">
        <v>26</v>
      </c>
      <c r="D141" s="11" t="s">
        <v>27</v>
      </c>
      <c r="E141" s="13" t="str">
        <f>_xlfn.XLOOKUP(B141,Sheet1!A:A,Sheet1!B:B)</f>
        <v xml:space="preserve">MAC Powerkote Masonry Smooth  </v>
      </c>
      <c r="F141" s="13" t="str">
        <f t="shared" si="11"/>
        <v xml:space="preserve">CROWN  - MAC Powerkote Masonry Smooth  </v>
      </c>
      <c r="G141" s="80" t="str">
        <f>_xlfn.XLOOKUP(B141,Sheet1!A:A,Sheet1!C:C)</f>
        <v>Brilliant White</v>
      </c>
      <c r="H141" s="11" t="str">
        <f>_xlfn.XLOOKUP(B141,Sheet1!A:A,Sheet1!D:D)</f>
        <v>5L</v>
      </c>
      <c r="I141" s="11" t="s">
        <v>29</v>
      </c>
      <c r="J141" s="11" t="s">
        <v>29</v>
      </c>
      <c r="K141" s="11" t="s">
        <v>30</v>
      </c>
      <c r="L141" s="15">
        <v>18.7</v>
      </c>
      <c r="M141" s="11" t="s">
        <v>31</v>
      </c>
      <c r="N141" s="13">
        <v>3105</v>
      </c>
      <c r="O141" s="15">
        <f>_xlfn.XLOOKUP(B141,Sheet1!A:A,Sheet1!E:E)</f>
        <v>18.7</v>
      </c>
      <c r="P141" s="26">
        <f>_xlfn.XLOOKUP(A141,Sheet2!F:F,Sheet2!H:H)</f>
        <v>98.383957219251343</v>
      </c>
      <c r="Q141" s="15">
        <f>_xlfn.XLOOKUP(B141,April23!B:B,April23!D:D)</f>
        <v>20.6</v>
      </c>
      <c r="R141" s="38">
        <f>_xlfn.XLOOKUP(B141,Sheet3!B:B,Sheet3!D:D)</f>
        <v>21.22</v>
      </c>
      <c r="S141" s="26">
        <v>23</v>
      </c>
      <c r="T141" s="13" t="str">
        <f t="shared" si="12"/>
        <v>Up</v>
      </c>
      <c r="V141" s="78">
        <f t="shared" si="13"/>
        <v>473.8</v>
      </c>
      <c r="W141" s="78">
        <f t="shared" si="14"/>
        <v>488.05999999999995</v>
      </c>
    </row>
    <row r="142" spans="1:45" hidden="1" x14ac:dyDescent="0.3">
      <c r="A142" s="11">
        <v>5038010</v>
      </c>
      <c r="B142" s="11">
        <v>5038010</v>
      </c>
      <c r="C142" s="11" t="s">
        <v>26</v>
      </c>
      <c r="D142" s="11" t="s">
        <v>27</v>
      </c>
      <c r="E142" s="13" t="str">
        <f>_xlfn.XLOOKUP(B142,Sheet1!A:A,Sheet1!B:B)</f>
        <v>SD POLY EXT DUR VARNISH CLEAR GLOS 2.5L</v>
      </c>
      <c r="F142" s="13" t="str">
        <f t="shared" si="11"/>
        <v>CROWN  - SD POLY EXT DUR VARNISH CLEAR GLOS 2.5L</v>
      </c>
      <c r="H142" s="11" t="str">
        <f>_xlfn.XLOOKUP(B142,Sheet1!A:A,Sheet1!D:D)</f>
        <v>2.5L</v>
      </c>
      <c r="I142" s="11" t="s">
        <v>29</v>
      </c>
      <c r="J142" s="11" t="s">
        <v>29</v>
      </c>
      <c r="K142" s="11" t="s">
        <v>30</v>
      </c>
      <c r="L142" s="15">
        <v>30.58</v>
      </c>
      <c r="M142" s="11" t="s">
        <v>31</v>
      </c>
      <c r="N142" s="13">
        <v>3105</v>
      </c>
      <c r="O142" s="15">
        <f>_xlfn.XLOOKUP(B142,Sheet1!A:A,Sheet1!E:E)</f>
        <v>30.58</v>
      </c>
      <c r="P142" s="26">
        <f>_xlfn.XLOOKUP(A142,Sheet2!F:F,Sheet2!H:H)</f>
        <v>25.918247220405497</v>
      </c>
      <c r="Q142" s="15">
        <f>_xlfn.XLOOKUP(B142,April23!B:B,April23!D:D)</f>
        <v>31.5</v>
      </c>
      <c r="R142" s="38">
        <f>_xlfn.XLOOKUP(B142,Sheet5!B:B,Sheet5!D:D)</f>
        <v>32.44</v>
      </c>
      <c r="S142" s="26">
        <v>23</v>
      </c>
      <c r="T142" s="13" t="str">
        <f t="shared" si="12"/>
        <v>Up</v>
      </c>
      <c r="V142" s="78">
        <f t="shared" si="13"/>
        <v>724.5</v>
      </c>
      <c r="W142" s="78">
        <f t="shared" si="14"/>
        <v>746.11999999999989</v>
      </c>
    </row>
    <row r="143" spans="1:45" hidden="1" x14ac:dyDescent="0.3">
      <c r="A143" s="11">
        <v>5041048</v>
      </c>
      <c r="B143" s="11">
        <v>5041048</v>
      </c>
      <c r="C143" s="11" t="s">
        <v>26</v>
      </c>
      <c r="D143" s="11" t="s">
        <v>27</v>
      </c>
      <c r="E143" s="13" t="str">
        <f>_xlfn.XLOOKUP(B143,Sheet1!A:A,Sheet1!B:B)</f>
        <v>ST XTREME X-POSURE SMTH BRIL WHITE 5L</v>
      </c>
      <c r="F143" s="13" t="str">
        <f t="shared" si="11"/>
        <v>CROWN  - ST XTREME X-POSURE SMTH BRIL WHITE 5L</v>
      </c>
      <c r="H143" s="11" t="s">
        <v>28</v>
      </c>
      <c r="I143" s="11" t="s">
        <v>29</v>
      </c>
      <c r="J143" s="11" t="s">
        <v>29</v>
      </c>
      <c r="K143" s="11" t="s">
        <v>30</v>
      </c>
      <c r="L143" s="15">
        <v>43.03</v>
      </c>
      <c r="M143" s="11" t="s">
        <v>31</v>
      </c>
      <c r="N143" s="13">
        <v>3105</v>
      </c>
      <c r="O143" s="15">
        <f>_xlfn.XLOOKUP(B143,Sheet1!A:A,Sheet1!E:E)</f>
        <v>43.03</v>
      </c>
      <c r="P143" s="26">
        <f>_xlfn.XLOOKUP(A143,Sheet2!F:F,Sheet2!H:H)</f>
        <v>43</v>
      </c>
      <c r="Q143" s="15">
        <f>O143*1.03</f>
        <v>44.320900000000002</v>
      </c>
      <c r="R143" s="38">
        <f>_xlfn.XLOOKUP(B143,Sheet4!B:B,Sheet4!D:D)</f>
        <v>45.65</v>
      </c>
      <c r="S143" s="26">
        <v>22.999532951722554</v>
      </c>
      <c r="T143" s="13" t="str">
        <f t="shared" si="12"/>
        <v>Up</v>
      </c>
      <c r="V143" s="78">
        <f t="shared" si="13"/>
        <v>1019.3600000000001</v>
      </c>
      <c r="W143" s="78">
        <f t="shared" si="14"/>
        <v>1049.9286792461346</v>
      </c>
    </row>
    <row r="144" spans="1:45" hidden="1" x14ac:dyDescent="0.3">
      <c r="A144" s="11">
        <v>6047952</v>
      </c>
      <c r="B144" s="11">
        <v>6047952</v>
      </c>
      <c r="C144" s="11" t="s">
        <v>26</v>
      </c>
      <c r="D144" s="11" t="s">
        <v>27</v>
      </c>
      <c r="E144" s="13" t="str">
        <f>_xlfn.XLOOKUP(B144,Sheet1!A:A,Sheet1!B:B)</f>
        <v>DE PROF POLY DUST SHEET ROLL       50M</v>
      </c>
      <c r="F144" s="13" t="str">
        <f t="shared" si="11"/>
        <v>CROWN  - DE PROF POLY DUST SHEET ROLL       50M</v>
      </c>
      <c r="H144" s="11" t="s">
        <v>28</v>
      </c>
      <c r="I144" s="11" t="s">
        <v>29</v>
      </c>
      <c r="J144" s="11" t="s">
        <v>29</v>
      </c>
      <c r="K144" s="11" t="s">
        <v>30</v>
      </c>
      <c r="L144" s="15">
        <v>9.83</v>
      </c>
      <c r="M144" s="11" t="s">
        <v>31</v>
      </c>
      <c r="N144" s="13">
        <v>3105</v>
      </c>
      <c r="O144" s="15">
        <f>_xlfn.XLOOKUP(B144,Sheet1!A:A,Sheet1!E:E)</f>
        <v>9.83</v>
      </c>
      <c r="P144" s="26">
        <f>_xlfn.XLOOKUP(A144,Sheet2!F:F,Sheet2!H:H)</f>
        <v>124.31434384537131</v>
      </c>
      <c r="Q144" s="15">
        <f>_xlfn.XLOOKUP(B144,April23!B:B,April23!D:D)</f>
        <v>10.119999999999999</v>
      </c>
      <c r="R144" s="38">
        <f>_xlfn.XLOOKUP(B144,Sheet4!B:B,Sheet4!D:D)</f>
        <v>10.43</v>
      </c>
      <c r="S144" s="26">
        <v>22.000000000000007</v>
      </c>
      <c r="T144" s="13" t="str">
        <f t="shared" si="12"/>
        <v>Up</v>
      </c>
      <c r="V144" s="78">
        <f t="shared" si="13"/>
        <v>222.64000000000004</v>
      </c>
      <c r="W144" s="78">
        <f t="shared" si="14"/>
        <v>229.46000000000006</v>
      </c>
    </row>
    <row r="145" spans="1:45" hidden="1" x14ac:dyDescent="0.3">
      <c r="A145" s="11">
        <v>6041549</v>
      </c>
      <c r="B145" s="11">
        <v>6041549</v>
      </c>
      <c r="C145" s="11" t="s">
        <v>26</v>
      </c>
      <c r="D145" s="11" t="s">
        <v>27</v>
      </c>
      <c r="E145" s="13" t="str">
        <f>_xlfn.XLOOKUP(B145,Sheet1!A:A,Sheet1!B:B)</f>
        <v>DS PRODEC STRIKER BRUSH 24IN HANDL 2IN</v>
      </c>
      <c r="F145" s="13" t="str">
        <f t="shared" si="11"/>
        <v>CROWN  - DS PRODEC STRIKER BRUSH 24IN HANDL 2IN</v>
      </c>
      <c r="H145" s="11" t="s">
        <v>28</v>
      </c>
      <c r="I145" s="11" t="s">
        <v>29</v>
      </c>
      <c r="J145" s="11" t="s">
        <v>29</v>
      </c>
      <c r="K145" s="11" t="s">
        <v>30</v>
      </c>
      <c r="L145" s="15">
        <v>4.38</v>
      </c>
      <c r="M145" s="11" t="s">
        <v>31</v>
      </c>
      <c r="N145" s="13">
        <v>3105</v>
      </c>
      <c r="O145" s="15">
        <f>_xlfn.XLOOKUP(B145,Sheet1!A:A,Sheet1!E:E)</f>
        <v>4.38</v>
      </c>
      <c r="P145" s="26">
        <f>_xlfn.XLOOKUP(A145,Sheet2!F:F,Sheet2!H:H)</f>
        <v>0</v>
      </c>
      <c r="Q145" s="15">
        <f>_xlfn.XLOOKUP(B145,April23!B:B,April23!D:D)</f>
        <v>4.5999999999999996</v>
      </c>
      <c r="R145" s="13">
        <f>_xlfn.XLOOKUP(B145,Sheet4!B:B,Sheet4!D:D)</f>
        <v>4.5999999999999996</v>
      </c>
      <c r="S145" s="26">
        <v>22.000000000000004</v>
      </c>
      <c r="T145" s="13" t="str">
        <f t="shared" si="12"/>
        <v>No Change</v>
      </c>
      <c r="V145" s="78">
        <f t="shared" si="13"/>
        <v>101.2</v>
      </c>
      <c r="W145" s="78">
        <f t="shared" si="14"/>
        <v>101.2</v>
      </c>
    </row>
    <row r="146" spans="1:45" hidden="1" x14ac:dyDescent="0.3">
      <c r="A146" s="11">
        <v>5024071</v>
      </c>
      <c r="B146" s="11">
        <v>5024071</v>
      </c>
      <c r="C146" s="11" t="s">
        <v>26</v>
      </c>
      <c r="D146" s="11" t="s">
        <v>27</v>
      </c>
      <c r="E146" s="13" t="str">
        <f>_xlfn.XLOOKUP(B146,Sheet1!A:A,Sheet1!B:B)</f>
        <v xml:space="preserve">CRT Vinyl Matt  </v>
      </c>
      <c r="F146" s="13" t="str">
        <f t="shared" si="11"/>
        <v xml:space="preserve">CROWN  - CRT Vinyl Matt  </v>
      </c>
      <c r="G146" s="80" t="str">
        <f>_xlfn.XLOOKUP(B146,Sheet1!A:A,Sheet1!C:C)</f>
        <v>Brilliant White</v>
      </c>
      <c r="H146" s="11" t="str">
        <f>_xlfn.XLOOKUP(B146,Sheet1!A:A,Sheet1!D:D)</f>
        <v>5L</v>
      </c>
      <c r="I146" s="11" t="s">
        <v>29</v>
      </c>
      <c r="J146" s="11" t="s">
        <v>29</v>
      </c>
      <c r="K146" s="11" t="s">
        <v>30</v>
      </c>
      <c r="L146" s="15">
        <v>12.47</v>
      </c>
      <c r="M146" s="11" t="s">
        <v>31</v>
      </c>
      <c r="N146" s="13">
        <v>3105</v>
      </c>
      <c r="O146" s="15">
        <f>_xlfn.XLOOKUP(B146,Sheet1!A:A,Sheet1!E:E)</f>
        <v>12.47</v>
      </c>
      <c r="P146" s="26">
        <f>_xlfn.XLOOKUP(A146,Sheet2!F:F,Sheet2!H:H)</f>
        <v>0</v>
      </c>
      <c r="Q146" s="15">
        <f>_xlfn.XLOOKUP(B146,April23!B:B,April23!D:D)</f>
        <v>14.17</v>
      </c>
      <c r="R146" s="38">
        <f>Q146</f>
        <v>14.17</v>
      </c>
      <c r="S146" s="26">
        <v>22</v>
      </c>
      <c r="T146" s="13" t="str">
        <f t="shared" si="12"/>
        <v>No Change</v>
      </c>
      <c r="V146" s="78">
        <f t="shared" si="13"/>
        <v>311.74</v>
      </c>
      <c r="W146" s="78">
        <f t="shared" si="14"/>
        <v>311.74</v>
      </c>
    </row>
    <row r="147" spans="1:45" hidden="1" x14ac:dyDescent="0.3">
      <c r="A147" s="11">
        <v>5027820</v>
      </c>
      <c r="B147" s="11">
        <v>5027820</v>
      </c>
      <c r="C147" s="11" t="s">
        <v>26</v>
      </c>
      <c r="D147" s="11" t="s">
        <v>27</v>
      </c>
      <c r="E147" s="13" t="str">
        <f>_xlfn.XLOOKUP(B147,Sheet1!A:A,Sheet1!B:B)</f>
        <v xml:space="preserve">MAC Solvent-borne Gloss  </v>
      </c>
      <c r="F147" s="13" t="str">
        <f t="shared" si="11"/>
        <v xml:space="preserve">CROWN  - MAC Solvent-borne Gloss  </v>
      </c>
      <c r="G147" s="80" t="str">
        <f>_xlfn.XLOOKUP(B147,Sheet1!A:A,Sheet1!C:C)</f>
        <v>Brilliant White</v>
      </c>
      <c r="H147" s="11" t="str">
        <f>_xlfn.XLOOKUP(B147,Sheet1!A:A,Sheet1!D:D)</f>
        <v>5L</v>
      </c>
      <c r="I147" s="11" t="s">
        <v>29</v>
      </c>
      <c r="J147" s="11" t="s">
        <v>29</v>
      </c>
      <c r="K147" s="11" t="s">
        <v>30</v>
      </c>
      <c r="L147" s="15">
        <v>16.75</v>
      </c>
      <c r="M147" s="11" t="s">
        <v>31</v>
      </c>
      <c r="N147" s="13">
        <v>3105</v>
      </c>
      <c r="O147" s="15">
        <f>_xlfn.XLOOKUP(B147,Sheet1!A:A,Sheet1!E:E)</f>
        <v>16.75</v>
      </c>
      <c r="P147" s="26">
        <f>_xlfn.XLOOKUP(A147,Sheet2!F:F,Sheet2!H:H)</f>
        <v>0</v>
      </c>
      <c r="Q147" s="15">
        <f>_xlfn.XLOOKUP(B147,April23!B:B,April23!D:D)</f>
        <v>16.440000000000001</v>
      </c>
      <c r="R147" s="38">
        <f>_xlfn.XLOOKUP(B147,Sheet3!B:B,Sheet3!D:D)</f>
        <v>16.93</v>
      </c>
      <c r="S147" s="26">
        <v>22</v>
      </c>
      <c r="T147" s="13" t="str">
        <f t="shared" si="12"/>
        <v>Up</v>
      </c>
      <c r="V147" s="78">
        <f t="shared" si="13"/>
        <v>361.68</v>
      </c>
      <c r="W147" s="78">
        <f t="shared" si="14"/>
        <v>372.46</v>
      </c>
    </row>
    <row r="148" spans="1:45" s="31" customFormat="1" hidden="1" x14ac:dyDescent="0.3">
      <c r="A148" s="11">
        <v>6047323</v>
      </c>
      <c r="B148" s="11">
        <v>6047323</v>
      </c>
      <c r="C148" s="11" t="s">
        <v>26</v>
      </c>
      <c r="D148" s="11" t="s">
        <v>27</v>
      </c>
      <c r="E148" s="13" t="str">
        <f>_xlfn.XLOOKUP(B148,Sheet1!A:A,Sheet1!B:B)</f>
        <v>DS INDASA SPONGE PADS   P120       10PK</v>
      </c>
      <c r="F148" s="13" t="str">
        <f t="shared" si="11"/>
        <v>CROWN  - DS INDASA SPONGE PADS   P120       10PK</v>
      </c>
      <c r="G148" s="13"/>
      <c r="H148" s="11" t="s">
        <v>28</v>
      </c>
      <c r="I148" s="11" t="s">
        <v>29</v>
      </c>
      <c r="J148" s="11" t="s">
        <v>29</v>
      </c>
      <c r="K148" s="11" t="s">
        <v>30</v>
      </c>
      <c r="L148" s="15">
        <v>5.2</v>
      </c>
      <c r="M148" s="11" t="s">
        <v>31</v>
      </c>
      <c r="N148" s="13">
        <v>3105</v>
      </c>
      <c r="O148" s="15">
        <f>_xlfn.XLOOKUP(B148,Sheet1!A:A,Sheet1!E:E)</f>
        <v>5.2</v>
      </c>
      <c r="P148" s="26">
        <f>_xlfn.XLOOKUP(A148,Sheet2!F:F,Sheet2!H:H)</f>
        <v>0</v>
      </c>
      <c r="Q148" s="15">
        <f>_xlfn.XLOOKUP(B148,April23!B:B,April23!D:D)</f>
        <v>5.5</v>
      </c>
      <c r="R148" s="38">
        <f>_xlfn.XLOOKUP(B148,Sheet4!B:B,Sheet4!D:D)</f>
        <v>5.67</v>
      </c>
      <c r="S148" s="26">
        <v>22</v>
      </c>
      <c r="T148" s="13" t="str">
        <f t="shared" si="12"/>
        <v>Up</v>
      </c>
      <c r="U148" s="13"/>
      <c r="V148" s="78">
        <f t="shared" si="13"/>
        <v>121</v>
      </c>
      <c r="W148" s="78">
        <f t="shared" si="14"/>
        <v>124.74</v>
      </c>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row>
    <row r="149" spans="1:45" hidden="1" x14ac:dyDescent="0.3">
      <c r="A149" s="11">
        <v>6042056</v>
      </c>
      <c r="B149" s="11">
        <v>6042056</v>
      </c>
      <c r="C149" s="11" t="s">
        <v>26</v>
      </c>
      <c r="D149" s="11" t="s">
        <v>27</v>
      </c>
      <c r="E149" s="13" t="str">
        <f>_xlfn.XLOOKUP(B149,Sheet1!A:A,Sheet1!B:B)</f>
        <v>DS PRESTIGE SYNTHETIC SASH BRUSH   3PK</v>
      </c>
      <c r="F149" s="13" t="str">
        <f t="shared" si="11"/>
        <v>CROWN  - DS PRESTIGE SYNTHETIC SASH BRUSH   3PK</v>
      </c>
      <c r="H149" s="11" t="s">
        <v>28</v>
      </c>
      <c r="I149" s="11" t="s">
        <v>29</v>
      </c>
      <c r="J149" s="11" t="s">
        <v>29</v>
      </c>
      <c r="K149" s="11" t="s">
        <v>30</v>
      </c>
      <c r="L149" s="15">
        <v>10</v>
      </c>
      <c r="M149" s="11" t="s">
        <v>31</v>
      </c>
      <c r="N149" s="13">
        <v>3105</v>
      </c>
      <c r="O149" s="15">
        <f>_xlfn.XLOOKUP(B149,Sheet1!A:A,Sheet1!E:E)</f>
        <v>10</v>
      </c>
      <c r="P149" s="26">
        <f>_xlfn.XLOOKUP(A149,Sheet2!F:F,Sheet2!H:H)</f>
        <v>62.354000000000021</v>
      </c>
      <c r="Q149" s="15">
        <f>_xlfn.XLOOKUP(B149,April23!B:B,April23!D:D)</f>
        <v>10</v>
      </c>
      <c r="R149" s="38">
        <f>_xlfn.XLOOKUP(B149,Sheet4!B:B,Sheet4!D:D)</f>
        <v>10.3</v>
      </c>
      <c r="S149" s="26">
        <v>22</v>
      </c>
      <c r="T149" s="13" t="str">
        <f t="shared" si="12"/>
        <v>Up</v>
      </c>
      <c r="V149" s="78">
        <f t="shared" si="13"/>
        <v>220</v>
      </c>
      <c r="W149" s="78">
        <f t="shared" si="14"/>
        <v>226.60000000000002</v>
      </c>
    </row>
    <row r="150" spans="1:45" hidden="1" x14ac:dyDescent="0.3">
      <c r="A150" s="11">
        <v>6041047</v>
      </c>
      <c r="B150" s="11">
        <v>6041047</v>
      </c>
      <c r="C150" s="11" t="s">
        <v>26</v>
      </c>
      <c r="D150" s="11" t="s">
        <v>27</v>
      </c>
      <c r="E150" s="13" t="str">
        <f>_xlfn.XLOOKUP(B150,Sheet1!A:A,Sheet1!B:B)</f>
        <v>DS ZINSSER COVER STAIN  AEROSOL    400ML</v>
      </c>
      <c r="F150" s="13" t="str">
        <f t="shared" si="11"/>
        <v>CROWN  - DS ZINSSER COVER STAIN  AEROSOL    400ML</v>
      </c>
      <c r="H150" s="11" t="s">
        <v>28</v>
      </c>
      <c r="I150" s="11" t="s">
        <v>29</v>
      </c>
      <c r="J150" s="11" t="s">
        <v>29</v>
      </c>
      <c r="K150" s="11" t="s">
        <v>30</v>
      </c>
      <c r="L150" s="15">
        <v>12.86</v>
      </c>
      <c r="M150" s="11" t="s">
        <v>31</v>
      </c>
      <c r="N150" s="13">
        <v>3105</v>
      </c>
      <c r="O150" s="15">
        <f>_xlfn.XLOOKUP(B150,Sheet1!A:A,Sheet1!E:E)</f>
        <v>9.49</v>
      </c>
      <c r="P150" s="26">
        <f>_xlfn.XLOOKUP(A150,Sheet2!F:F,Sheet2!H:H)</f>
        <v>108.31190727081136</v>
      </c>
      <c r="Q150" s="15">
        <f>_xlfn.XLOOKUP(B150,April23!B:B,April23!D:D)</f>
        <v>12</v>
      </c>
      <c r="R150" s="38">
        <f>_xlfn.XLOOKUP(B150,Sheet4!B:B,Sheet4!D:D)</f>
        <v>12.36</v>
      </c>
      <c r="S150" s="26">
        <v>22</v>
      </c>
      <c r="T150" s="13" t="str">
        <f t="shared" si="12"/>
        <v>Up</v>
      </c>
      <c r="V150" s="78">
        <f t="shared" si="13"/>
        <v>264</v>
      </c>
      <c r="W150" s="78">
        <f t="shared" si="14"/>
        <v>271.91999999999996</v>
      </c>
    </row>
    <row r="151" spans="1:45" hidden="1" x14ac:dyDescent="0.3">
      <c r="A151" s="11">
        <v>6057420</v>
      </c>
      <c r="B151" s="11">
        <v>6057420</v>
      </c>
      <c r="C151" s="11" t="s">
        <v>26</v>
      </c>
      <c r="D151" s="11" t="s">
        <v>27</v>
      </c>
      <c r="E151" s="13" t="str">
        <f>_xlfn.XLOOKUP(B151,Sheet1!A:A,Sheet1!B:B)</f>
        <v>DS ARROWORTHY CL MFIBER LONG       9IN</v>
      </c>
      <c r="F151" s="13" t="str">
        <f t="shared" si="11"/>
        <v>CROWN  - DS ARROWORTHY CL MFIBER LONG       9IN</v>
      </c>
      <c r="H151" s="91" t="s">
        <v>28</v>
      </c>
      <c r="I151" s="11" t="s">
        <v>29</v>
      </c>
      <c r="J151" s="11" t="s">
        <v>29</v>
      </c>
      <c r="K151" s="11" t="s">
        <v>30</v>
      </c>
      <c r="M151" s="11" t="s">
        <v>7062</v>
      </c>
      <c r="N151" s="13">
        <v>3105</v>
      </c>
      <c r="O151" s="15">
        <f>_xlfn.XLOOKUP(B151,Sheet1!A:A,Sheet1!E:E)</f>
        <v>4.18</v>
      </c>
      <c r="Q151" s="15">
        <f>O151*1.05</f>
        <v>4.3890000000000002</v>
      </c>
      <c r="R151" s="38">
        <f>Q151*1.03</f>
        <v>4.52067</v>
      </c>
      <c r="S151" s="26">
        <v>21.004784688995215</v>
      </c>
      <c r="T151" s="13" t="str">
        <f t="shared" si="12"/>
        <v>Up</v>
      </c>
      <c r="V151" s="78">
        <f t="shared" si="13"/>
        <v>92.190000000000012</v>
      </c>
      <c r="W151" s="78">
        <f t="shared" si="14"/>
        <v>94.955699999999993</v>
      </c>
    </row>
    <row r="152" spans="1:45" hidden="1" x14ac:dyDescent="0.3">
      <c r="A152" s="11">
        <v>6042173</v>
      </c>
      <c r="B152" s="11">
        <v>6042173</v>
      </c>
      <c r="C152" s="11" t="s">
        <v>26</v>
      </c>
      <c r="D152" s="11" t="s">
        <v>27</v>
      </c>
      <c r="E152" s="13" t="str">
        <f>_xlfn.XLOOKUP(B152,Sheet1!A:A,Sheet1!B:B)</f>
        <v>DS OLFA EXC ULT BLADE LBB10B 18MM 10PK</v>
      </c>
      <c r="F152" s="13" t="str">
        <f t="shared" si="11"/>
        <v>CROWN  - DS OLFA EXC ULT BLADE LBB10B 18MM 10PK</v>
      </c>
      <c r="H152" s="11" t="s">
        <v>28</v>
      </c>
      <c r="I152" s="11" t="s">
        <v>29</v>
      </c>
      <c r="J152" s="11" t="s">
        <v>29</v>
      </c>
      <c r="K152" s="11" t="s">
        <v>30</v>
      </c>
      <c r="L152" s="15">
        <v>8.83</v>
      </c>
      <c r="M152" s="11" t="s">
        <v>31</v>
      </c>
      <c r="N152" s="13">
        <v>3105</v>
      </c>
      <c r="O152" s="15">
        <f>_xlfn.XLOOKUP(B152,Sheet1!A:A,Sheet1!E:E)</f>
        <v>8.83</v>
      </c>
      <c r="P152" s="26">
        <f>_xlfn.XLOOKUP(A152,Sheet2!F:F,Sheet2!H:H)</f>
        <v>0</v>
      </c>
      <c r="Q152" s="15">
        <f>_xlfn.XLOOKUP(B152,April23!B:B,April23!D:D)</f>
        <v>6.49</v>
      </c>
      <c r="R152" s="38">
        <f>_xlfn.XLOOKUP(B152,Sheet4!B:B,Sheet4!D:D)</f>
        <v>6.68</v>
      </c>
      <c r="S152" s="26">
        <v>21.000000000000004</v>
      </c>
      <c r="T152" s="13" t="str">
        <f t="shared" si="12"/>
        <v>Up</v>
      </c>
      <c r="V152" s="78">
        <f t="shared" si="13"/>
        <v>136.29000000000002</v>
      </c>
      <c r="W152" s="78">
        <f t="shared" si="14"/>
        <v>140.28000000000003</v>
      </c>
    </row>
    <row r="153" spans="1:45" hidden="1" x14ac:dyDescent="0.3">
      <c r="A153" s="11">
        <v>5027038</v>
      </c>
      <c r="B153" s="11">
        <v>5027038</v>
      </c>
      <c r="C153" s="11" t="s">
        <v>26</v>
      </c>
      <c r="D153" s="11" t="s">
        <v>27</v>
      </c>
      <c r="E153" s="13" t="str">
        <f>_xlfn.XLOOKUP(B153,Sheet1!A:A,Sheet1!B:B)</f>
        <v xml:space="preserve">CRT Solvent-borne Eggshell </v>
      </c>
      <c r="F153" s="13" t="str">
        <f t="shared" si="11"/>
        <v xml:space="preserve">CROWN  - CRT Solvent-borne Eggshell </v>
      </c>
      <c r="G153" s="80" t="str">
        <f>_xlfn.XLOOKUP(B153,Sheet1!A:A,Sheet1!C:C)</f>
        <v>White</v>
      </c>
      <c r="H153" s="11" t="str">
        <f>_xlfn.XLOOKUP(B153,Sheet1!A:A,Sheet1!D:D)</f>
        <v>5L</v>
      </c>
      <c r="I153" s="11" t="s">
        <v>29</v>
      </c>
      <c r="J153" s="11" t="s">
        <v>29</v>
      </c>
      <c r="K153" s="11" t="s">
        <v>30</v>
      </c>
      <c r="L153" s="15">
        <v>23.16</v>
      </c>
      <c r="M153" s="11" t="s">
        <v>31</v>
      </c>
      <c r="N153" s="13">
        <v>3105</v>
      </c>
      <c r="O153" s="15">
        <f>_xlfn.XLOOKUP(B153,Sheet1!A:A,Sheet1!E:E)</f>
        <v>23.16</v>
      </c>
      <c r="P153" s="26">
        <v>337</v>
      </c>
      <c r="Q153" s="15">
        <f>_xlfn.XLOOKUP(B153,April23!B:B,April23!D:D)</f>
        <v>22.72</v>
      </c>
      <c r="R153" s="38">
        <f>Q153</f>
        <v>22.72</v>
      </c>
      <c r="S153" s="26">
        <v>21</v>
      </c>
      <c r="T153" s="13" t="str">
        <f t="shared" si="12"/>
        <v>No Change</v>
      </c>
      <c r="V153" s="78">
        <f t="shared" si="13"/>
        <v>477.12</v>
      </c>
      <c r="W153" s="78">
        <f t="shared" si="14"/>
        <v>477.12</v>
      </c>
    </row>
    <row r="154" spans="1:45" hidden="1" x14ac:dyDescent="0.3">
      <c r="A154" s="11">
        <v>6047362</v>
      </c>
      <c r="B154" s="11">
        <v>6047362</v>
      </c>
      <c r="C154" s="11" t="s">
        <v>26</v>
      </c>
      <c r="D154" s="11" t="s">
        <v>27</v>
      </c>
      <c r="E154" s="13" t="str">
        <f>_xlfn.XLOOKUP(B154,Sheet1!A:A,Sheet1!B:B)</f>
        <v>DS PRODEC LT PRE EDGE MASK 48MM    50M</v>
      </c>
      <c r="F154" s="13" t="str">
        <f t="shared" si="11"/>
        <v>CROWN  - DS PRODEC LT PRE EDGE MASK 48MM    50M</v>
      </c>
      <c r="H154" s="11" t="s">
        <v>28</v>
      </c>
      <c r="I154" s="11" t="s">
        <v>29</v>
      </c>
      <c r="J154" s="11" t="s">
        <v>29</v>
      </c>
      <c r="K154" s="11" t="s">
        <v>30</v>
      </c>
      <c r="L154" s="15">
        <v>7.9</v>
      </c>
      <c r="M154" s="11" t="s">
        <v>31</v>
      </c>
      <c r="N154" s="13">
        <v>3105</v>
      </c>
      <c r="O154" s="15">
        <f>_xlfn.XLOOKUP(B154,Sheet1!A:A,Sheet1!E:E)</f>
        <v>5.75</v>
      </c>
      <c r="P154" s="26">
        <f>_xlfn.XLOOKUP(A154,Sheet2!F:F,Sheet2!H:H)</f>
        <v>0</v>
      </c>
      <c r="Q154" s="15">
        <f>_xlfn.XLOOKUP(B154,April23!B:B,April23!D:D)</f>
        <v>6.04</v>
      </c>
      <c r="R154" s="38">
        <f>_xlfn.XLOOKUP(B154,Sheet4!B:B,Sheet4!D:D)</f>
        <v>6.22</v>
      </c>
      <c r="S154" s="26">
        <v>21</v>
      </c>
      <c r="T154" s="13" t="str">
        <f t="shared" si="12"/>
        <v>Up</v>
      </c>
      <c r="V154" s="78">
        <f t="shared" si="13"/>
        <v>126.84</v>
      </c>
      <c r="W154" s="78">
        <f t="shared" si="14"/>
        <v>130.62</v>
      </c>
    </row>
    <row r="155" spans="1:45" hidden="1" x14ac:dyDescent="0.3">
      <c r="A155" s="11">
        <v>5024051</v>
      </c>
      <c r="B155" s="11">
        <v>5024051</v>
      </c>
      <c r="C155" s="11" t="s">
        <v>26</v>
      </c>
      <c r="D155" s="11" t="s">
        <v>27</v>
      </c>
      <c r="E155" s="13" t="str">
        <f>_xlfn.XLOOKUP(B155,Sheet1!A:A,Sheet1!B:B)</f>
        <v xml:space="preserve">CRT Vinyl Matt </v>
      </c>
      <c r="F155" s="13" t="str">
        <f t="shared" si="11"/>
        <v xml:space="preserve">CROWN  - CRT Vinyl Matt </v>
      </c>
      <c r="G155" s="80" t="str">
        <f>_xlfn.XLOOKUP(B155,Sheet1!A:A,Sheet1!C:C)</f>
        <v>Magnolia</v>
      </c>
      <c r="H155" s="11" t="str">
        <f>_xlfn.XLOOKUP(B155,Sheet1!A:A,Sheet1!D:D)</f>
        <v>5L</v>
      </c>
      <c r="I155" s="11" t="s">
        <v>29</v>
      </c>
      <c r="J155" s="11" t="s">
        <v>29</v>
      </c>
      <c r="K155" s="11" t="s">
        <v>30</v>
      </c>
      <c r="L155" s="15">
        <v>12.47</v>
      </c>
      <c r="M155" s="11" t="s">
        <v>31</v>
      </c>
      <c r="N155" s="13">
        <v>3105</v>
      </c>
      <c r="O155" s="15">
        <f>_xlfn.XLOOKUP(B155,Sheet1!A:A,Sheet1!E:E)</f>
        <v>12.47</v>
      </c>
      <c r="P155" s="26">
        <f>_xlfn.XLOOKUP(A155,Sheet2!F:F,Sheet2!H:H)</f>
        <v>41.224538893344018</v>
      </c>
      <c r="Q155" s="15">
        <f>_xlfn.XLOOKUP(B155,April23!B:B,April23!D:D)</f>
        <v>14.02</v>
      </c>
      <c r="R155" s="38">
        <f>Q155</f>
        <v>14.02</v>
      </c>
      <c r="S155" s="26">
        <v>20.999999999999996</v>
      </c>
      <c r="T155" s="13" t="str">
        <f t="shared" si="12"/>
        <v>No Change</v>
      </c>
      <c r="V155" s="78">
        <f t="shared" si="13"/>
        <v>294.41999999999996</v>
      </c>
      <c r="W155" s="78">
        <f t="shared" si="14"/>
        <v>294.41999999999996</v>
      </c>
    </row>
    <row r="156" spans="1:45" hidden="1" x14ac:dyDescent="0.3">
      <c r="A156" s="11">
        <v>5026921</v>
      </c>
      <c r="B156" s="11">
        <v>5026921</v>
      </c>
      <c r="C156" s="11" t="s">
        <v>26</v>
      </c>
      <c r="D156" s="11" t="s">
        <v>27</v>
      </c>
      <c r="E156" s="13" t="str">
        <f>_xlfn.XLOOKUP(B156,Sheet1!A:A,Sheet1!B:B)</f>
        <v xml:space="preserve">CRT Solvent-borne Ext Primer Undercoat </v>
      </c>
      <c r="F156" s="13" t="str">
        <f t="shared" si="11"/>
        <v xml:space="preserve">CROWN  - CRT Solvent-borne Ext Primer Undercoat </v>
      </c>
      <c r="G156" s="80" t="str">
        <f>_xlfn.XLOOKUP(B156,Sheet1!A:A,Sheet1!C:C)</f>
        <v>White</v>
      </c>
      <c r="H156" s="11" t="str">
        <f>_xlfn.XLOOKUP(B156,Sheet1!A:A,Sheet1!D:D)</f>
        <v>2.5L</v>
      </c>
      <c r="I156" s="11" t="s">
        <v>29</v>
      </c>
      <c r="J156" s="11" t="s">
        <v>29</v>
      </c>
      <c r="K156" s="11" t="s">
        <v>30</v>
      </c>
      <c r="L156" s="15">
        <v>13.95</v>
      </c>
      <c r="M156" s="11" t="s">
        <v>31</v>
      </c>
      <c r="N156" s="13">
        <v>3105</v>
      </c>
      <c r="O156" s="15">
        <f>_xlfn.XLOOKUP(B156,Sheet1!A:A,Sheet1!E:E)</f>
        <v>13.95</v>
      </c>
      <c r="P156" s="26">
        <f>_xlfn.XLOOKUP(A156,Sheet2!F:F,Sheet2!H:H)</f>
        <v>281.84014336917562</v>
      </c>
      <c r="Q156" s="15">
        <f>_xlfn.XLOOKUP(B156,April23!B:B,April23!D:D)</f>
        <v>13.67</v>
      </c>
      <c r="R156" s="38">
        <f>_xlfn.XLOOKUP(B156,Sheet3!B:B,Sheet3!D:D)</f>
        <v>14.08</v>
      </c>
      <c r="S156" s="26">
        <v>20.999999999999996</v>
      </c>
      <c r="T156" s="13" t="str">
        <f t="shared" si="12"/>
        <v>Up</v>
      </c>
      <c r="V156" s="78">
        <f t="shared" si="13"/>
        <v>287.06999999999994</v>
      </c>
      <c r="W156" s="78">
        <f t="shared" si="14"/>
        <v>295.67999999999995</v>
      </c>
    </row>
    <row r="157" spans="1:45" hidden="1" x14ac:dyDescent="0.3">
      <c r="A157" s="11">
        <v>6046574</v>
      </c>
      <c r="B157" s="11">
        <v>6046574</v>
      </c>
      <c r="C157" s="11" t="s">
        <v>26</v>
      </c>
      <c r="D157" s="11" t="s">
        <v>27</v>
      </c>
      <c r="E157" s="13" t="str">
        <f>_xlfn.XLOOKUP(B157,Sheet1!A:A,Sheet1!B:B)</f>
        <v>DS INDASA TUNGSTEN CARBIDE SCRAPER 50MM</v>
      </c>
      <c r="F157" s="13" t="str">
        <f t="shared" si="11"/>
        <v>CROWN  - DS INDASA TUNGSTEN CARBIDE SCRAPER 50MM</v>
      </c>
      <c r="H157" s="91" t="s">
        <v>28</v>
      </c>
      <c r="I157" s="11" t="s">
        <v>29</v>
      </c>
      <c r="J157" s="11" t="s">
        <v>29</v>
      </c>
      <c r="K157" s="11" t="s">
        <v>30</v>
      </c>
      <c r="M157" s="11" t="s">
        <v>7062</v>
      </c>
      <c r="N157" s="13">
        <v>3105</v>
      </c>
      <c r="O157" s="15">
        <f>_xlfn.XLOOKUP(B157,Sheet1!A:A,Sheet1!E:E)</f>
        <v>17.78</v>
      </c>
      <c r="P157" s="26">
        <f>_xlfn.XLOOKUP(A157,Sheet2!F:F,Sheet2!H:H)</f>
        <v>24.600674915635544</v>
      </c>
      <c r="Q157" s="29">
        <f>O157*1.05</f>
        <v>18.669</v>
      </c>
      <c r="R157" s="38">
        <f>Q157*1.03</f>
        <v>19.22907</v>
      </c>
      <c r="S157" s="26">
        <v>20.756334029674861</v>
      </c>
      <c r="T157" s="13" t="str">
        <f t="shared" si="12"/>
        <v>Up</v>
      </c>
      <c r="V157" s="78">
        <f t="shared" si="13"/>
        <v>387.5</v>
      </c>
      <c r="W157" s="78">
        <f t="shared" si="14"/>
        <v>399.125</v>
      </c>
    </row>
    <row r="158" spans="1:45" hidden="1" x14ac:dyDescent="0.3">
      <c r="A158" s="11">
        <v>6061941</v>
      </c>
      <c r="B158" s="11">
        <v>6061941</v>
      </c>
      <c r="C158" s="11" t="s">
        <v>26</v>
      </c>
      <c r="D158" s="11" t="s">
        <v>27</v>
      </c>
      <c r="E158" s="13" t="str">
        <f>_xlfn.XLOOKUP(B158,Sheet1!A:A,Sheet1!B:B)</f>
        <v>DS HAMILTON CAGE FRAME             9IN</v>
      </c>
      <c r="F158" s="13" t="str">
        <f t="shared" si="11"/>
        <v>CROWN  - DS HAMILTON CAGE FRAME             9IN</v>
      </c>
      <c r="H158" s="91" t="s">
        <v>28</v>
      </c>
      <c r="I158" s="11" t="s">
        <v>29</v>
      </c>
      <c r="J158" s="11" t="s">
        <v>29</v>
      </c>
      <c r="K158" s="11" t="s">
        <v>30</v>
      </c>
      <c r="M158" s="11" t="s">
        <v>7062</v>
      </c>
      <c r="N158" s="13">
        <v>3105</v>
      </c>
      <c r="O158" s="15">
        <f>_xlfn.XLOOKUP(B158,Sheet1!A:A,Sheet1!E:E)</f>
        <v>2.75</v>
      </c>
      <c r="P158" s="26">
        <f>_xlfn.XLOOKUP(A158,Sheet2!F:F,Sheet2!H:H)</f>
        <v>0</v>
      </c>
      <c r="Q158" s="15">
        <f>O158*1.05</f>
        <v>2.8875000000000002</v>
      </c>
      <c r="R158" s="38">
        <f>_xlfn.XLOOKUP(B158,Sheet4!B:B,Sheet4!D:D)</f>
        <v>2.98</v>
      </c>
      <c r="S158" s="26">
        <v>20.017316017316016</v>
      </c>
      <c r="T158" s="13" t="str">
        <f t="shared" si="12"/>
        <v>Up</v>
      </c>
      <c r="V158" s="78">
        <f t="shared" si="13"/>
        <v>57.8</v>
      </c>
      <c r="W158" s="78">
        <f t="shared" si="14"/>
        <v>59.65160173160173</v>
      </c>
    </row>
    <row r="159" spans="1:45" hidden="1" x14ac:dyDescent="0.3">
      <c r="A159" s="11">
        <v>6057417</v>
      </c>
      <c r="B159" s="11">
        <v>6057417</v>
      </c>
      <c r="C159" s="11" t="s">
        <v>26</v>
      </c>
      <c r="D159" s="11" t="s">
        <v>27</v>
      </c>
      <c r="E159" s="13" t="str">
        <f>_xlfn.XLOOKUP(B159,Sheet1!A:A,Sheet1!B:B)</f>
        <v>DS ARROWORTHY CL MFIBER LONG   4IN 10PK</v>
      </c>
      <c r="F159" s="13" t="str">
        <f t="shared" si="11"/>
        <v>CROWN  - DS ARROWORTHY CL MFIBER LONG   4IN 10PK</v>
      </c>
      <c r="H159" s="91" t="s">
        <v>28</v>
      </c>
      <c r="I159" s="11" t="s">
        <v>29</v>
      </c>
      <c r="J159" s="11" t="s">
        <v>29</v>
      </c>
      <c r="K159" s="11" t="s">
        <v>30</v>
      </c>
      <c r="M159" s="11" t="s">
        <v>7062</v>
      </c>
      <c r="N159" s="13">
        <v>3105</v>
      </c>
      <c r="O159" s="15">
        <f>_xlfn.XLOOKUP(B159,Sheet1!A:A,Sheet1!E:E)</f>
        <v>11.93</v>
      </c>
      <c r="P159" s="26">
        <f>_xlfn.XLOOKUP(A159,Sheet2!F:F,Sheet2!H:H)</f>
        <v>0</v>
      </c>
      <c r="Q159" s="15">
        <f>O159*1.05</f>
        <v>12.5265</v>
      </c>
      <c r="R159" s="38">
        <f>Q159*1.03</f>
        <v>12.902295000000001</v>
      </c>
      <c r="S159" s="26">
        <v>20.005588153115394</v>
      </c>
      <c r="T159" s="13" t="str">
        <f t="shared" si="12"/>
        <v>Up</v>
      </c>
      <c r="V159" s="78">
        <f t="shared" si="13"/>
        <v>250.6</v>
      </c>
      <c r="W159" s="78">
        <f t="shared" si="14"/>
        <v>258.11799999999999</v>
      </c>
    </row>
    <row r="160" spans="1:45" hidden="1" x14ac:dyDescent="0.3">
      <c r="A160" s="11">
        <v>6053483</v>
      </c>
      <c r="B160" s="11">
        <v>6053483</v>
      </c>
      <c r="C160" s="11" t="s">
        <v>26</v>
      </c>
      <c r="D160" s="11" t="s">
        <v>27</v>
      </c>
      <c r="E160" s="13" t="str">
        <f>_xlfn.XLOOKUP(B160,Sheet1!A:A,Sheet1!B:B)</f>
        <v>DS BLACKROCK LATEX GRIPPER GLOVE</v>
      </c>
      <c r="F160" s="13" t="str">
        <f t="shared" si="11"/>
        <v>CROWN  - DS BLACKROCK LATEX GRIPPER GLOVE</v>
      </c>
      <c r="H160" s="91" t="s">
        <v>28</v>
      </c>
      <c r="I160" s="11" t="s">
        <v>29</v>
      </c>
      <c r="J160" s="11" t="s">
        <v>29</v>
      </c>
      <c r="K160" s="11" t="s">
        <v>30</v>
      </c>
      <c r="M160" s="11" t="s">
        <v>7062</v>
      </c>
      <c r="N160" s="13">
        <v>3105</v>
      </c>
      <c r="O160" s="15">
        <f>_xlfn.XLOOKUP(B160,Sheet1!A:A,Sheet1!E:E)</f>
        <v>1.79</v>
      </c>
      <c r="Q160" s="15">
        <f>O160*1.05</f>
        <v>1.8795000000000002</v>
      </c>
      <c r="R160" s="38">
        <f>Q160*1.03</f>
        <v>1.9358850000000003</v>
      </c>
      <c r="S160" s="26">
        <v>20.00532056397978</v>
      </c>
      <c r="T160" s="13" t="str">
        <f t="shared" si="12"/>
        <v>Up</v>
      </c>
      <c r="V160" s="78">
        <f t="shared" si="13"/>
        <v>37.6</v>
      </c>
      <c r="W160" s="78">
        <f t="shared" si="14"/>
        <v>38.728000000000002</v>
      </c>
    </row>
    <row r="161" spans="1:45" s="31" customFormat="1" hidden="1" x14ac:dyDescent="0.3">
      <c r="A161" s="11">
        <v>5090859</v>
      </c>
      <c r="B161" s="11">
        <v>5090859</v>
      </c>
      <c r="C161" s="11" t="s">
        <v>26</v>
      </c>
      <c r="D161" s="11" t="s">
        <v>27</v>
      </c>
      <c r="E161" s="13" t="str">
        <f>_xlfn.XLOOKUP(B161,Sheet1!A:A,Sheet1!B:B)</f>
        <v xml:space="preserve">CRT Timonox Upgrade Basecoat </v>
      </c>
      <c r="F161" s="13" t="str">
        <f t="shared" si="11"/>
        <v xml:space="preserve">CROWN  - CRT Timonox Upgrade Basecoat </v>
      </c>
      <c r="G161" s="80" t="str">
        <f>_xlfn.XLOOKUP(B161,Sheet1!A:A,Sheet1!C:C)</f>
        <v>White</v>
      </c>
      <c r="H161" s="11" t="str">
        <f>_xlfn.XLOOKUP(B161,Sheet1!A:A,Sheet1!D:D)</f>
        <v>5L</v>
      </c>
      <c r="I161" s="11" t="s">
        <v>29</v>
      </c>
      <c r="J161" s="11" t="s">
        <v>29</v>
      </c>
      <c r="K161" s="11" t="s">
        <v>30</v>
      </c>
      <c r="L161" s="15">
        <v>73.260000000000005</v>
      </c>
      <c r="M161" s="11" t="s">
        <v>31</v>
      </c>
      <c r="N161" s="13">
        <v>3105</v>
      </c>
      <c r="O161" s="15">
        <f>_xlfn.XLOOKUP(B161,Sheet1!A:A,Sheet1!E:E)</f>
        <v>73.260000000000005</v>
      </c>
      <c r="P161" s="26">
        <f>_xlfn.XLOOKUP(A161,Sheet2!F:F,Sheet2!H:H)</f>
        <v>388.71648921648921</v>
      </c>
      <c r="Q161" s="15">
        <f>_xlfn.XLOOKUP(B161,April23!B:B,April23!D:D)</f>
        <v>58</v>
      </c>
      <c r="R161" s="13">
        <f>_xlfn.XLOOKUP(B161,Sheet3!B:B,Sheet3!D:D)</f>
        <v>58</v>
      </c>
      <c r="S161" s="26">
        <v>20</v>
      </c>
      <c r="T161" s="13" t="str">
        <f t="shared" si="12"/>
        <v>No Change</v>
      </c>
      <c r="U161" s="13"/>
      <c r="V161" s="78">
        <f t="shared" si="13"/>
        <v>1160</v>
      </c>
      <c r="W161" s="78">
        <f t="shared" si="14"/>
        <v>1160</v>
      </c>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row>
    <row r="162" spans="1:45" hidden="1" x14ac:dyDescent="0.3">
      <c r="A162" s="11">
        <v>5028802</v>
      </c>
      <c r="B162" s="11">
        <v>5028802</v>
      </c>
      <c r="C162" s="11" t="s">
        <v>26</v>
      </c>
      <c r="D162" s="11" t="s">
        <v>27</v>
      </c>
      <c r="E162" s="13" t="str">
        <f>_xlfn.XLOOKUP(B162,Sheet1!A:A,Sheet1!B:B)</f>
        <v>SD QD WOODSTAIN         NATURAL    2.5L</v>
      </c>
      <c r="F162" s="13" t="str">
        <f t="shared" si="11"/>
        <v>CROWN  - SD QD WOODSTAIN         NATURAL    2.5L</v>
      </c>
      <c r="G162" s="13" t="s">
        <v>8906</v>
      </c>
      <c r="H162" s="11" t="str">
        <f>_xlfn.XLOOKUP(B162,Sheet1!A:A,Sheet1!D:D)</f>
        <v>2.5L</v>
      </c>
      <c r="I162" s="11" t="s">
        <v>29</v>
      </c>
      <c r="J162" s="11" t="s">
        <v>29</v>
      </c>
      <c r="K162" s="11" t="s">
        <v>30</v>
      </c>
      <c r="L162" s="15">
        <v>33.24</v>
      </c>
      <c r="M162" s="11" t="s">
        <v>31</v>
      </c>
      <c r="N162" s="13">
        <v>3105</v>
      </c>
      <c r="O162" s="15">
        <f>_xlfn.XLOOKUP(B162,Sheet1!A:A,Sheet1!E:E)</f>
        <v>33.24</v>
      </c>
      <c r="P162" s="26">
        <f>_xlfn.XLOOKUP(A162,Sheet2!F:F,Sheet2!H:H)</f>
        <v>8.8267148014440444</v>
      </c>
      <c r="Q162" s="15">
        <f>_xlfn.XLOOKUP(B162,April23!B:B,April23!D:D)</f>
        <v>34.24</v>
      </c>
      <c r="R162" s="38">
        <f>_xlfn.XLOOKUP(B162,Sheet5!B:B,Sheet5!D:D)</f>
        <v>35.26</v>
      </c>
      <c r="S162" s="26">
        <v>19.999999999999996</v>
      </c>
      <c r="T162" s="13" t="str">
        <f t="shared" si="12"/>
        <v>Up</v>
      </c>
      <c r="V162" s="78">
        <f t="shared" si="13"/>
        <v>684.8</v>
      </c>
      <c r="W162" s="78">
        <f t="shared" si="14"/>
        <v>705.19999999999982</v>
      </c>
    </row>
    <row r="163" spans="1:45" hidden="1" x14ac:dyDescent="0.3">
      <c r="A163" s="11">
        <v>6041660</v>
      </c>
      <c r="B163" s="11">
        <v>6041660</v>
      </c>
      <c r="C163" s="11" t="s">
        <v>26</v>
      </c>
      <c r="D163" s="11" t="s">
        <v>27</v>
      </c>
      <c r="E163" s="13" t="str">
        <f>_xlfn.XLOOKUP(B163,Sheet1!A:A,Sheet1!B:B)</f>
        <v>DS PRODEC HEAV DUTY RUBBLE SACKS   10PK</v>
      </c>
      <c r="F163" s="13" t="str">
        <f t="shared" si="11"/>
        <v>CROWN  - DS PRODEC HEAV DUTY RUBBLE SACKS   10PK</v>
      </c>
      <c r="H163" s="91" t="s">
        <v>28</v>
      </c>
      <c r="I163" s="11" t="s">
        <v>29</v>
      </c>
      <c r="J163" s="11" t="s">
        <v>29</v>
      </c>
      <c r="K163" s="11" t="s">
        <v>30</v>
      </c>
      <c r="M163" s="11" t="s">
        <v>7062</v>
      </c>
      <c r="N163" s="13">
        <v>3105</v>
      </c>
      <c r="O163" s="15">
        <f>_xlfn.XLOOKUP(B163,Sheet1!A:A,Sheet1!E:E)</f>
        <v>4.2</v>
      </c>
      <c r="P163" s="26">
        <f>_xlfn.XLOOKUP(A163,Sheet2!F:F,Sheet2!H:H)</f>
        <v>0</v>
      </c>
      <c r="Q163" s="15">
        <f>O163*1.05</f>
        <v>4.41</v>
      </c>
      <c r="R163" s="38">
        <f>Q163*1.03</f>
        <v>4.5423</v>
      </c>
      <c r="S163" s="26">
        <v>19.999999999999996</v>
      </c>
      <c r="T163" s="13" t="str">
        <f t="shared" si="12"/>
        <v>Up</v>
      </c>
      <c r="V163" s="78">
        <f t="shared" si="13"/>
        <v>88.199999999999989</v>
      </c>
      <c r="W163" s="78">
        <f t="shared" si="14"/>
        <v>90.845999999999989</v>
      </c>
    </row>
    <row r="164" spans="1:45" hidden="1" x14ac:dyDescent="0.3">
      <c r="A164" s="11">
        <v>6047954</v>
      </c>
      <c r="B164" s="11">
        <v>6047954</v>
      </c>
      <c r="C164" s="11" t="s">
        <v>26</v>
      </c>
      <c r="D164" s="11" t="s">
        <v>27</v>
      </c>
      <c r="E164" s="13" t="str">
        <f>_xlfn.XLOOKUP(B164,Sheet1!A:A,Sheet1!B:B)</f>
        <v>DE STOCKINET                       ROLL</v>
      </c>
      <c r="F164" s="13" t="str">
        <f t="shared" si="11"/>
        <v>CROWN  - DE STOCKINET                       ROLL</v>
      </c>
      <c r="H164" s="91" t="s">
        <v>28</v>
      </c>
      <c r="I164" s="11" t="s">
        <v>29</v>
      </c>
      <c r="J164" s="11" t="s">
        <v>29</v>
      </c>
      <c r="K164" s="11" t="s">
        <v>30</v>
      </c>
      <c r="M164" s="11" t="s">
        <v>7062</v>
      </c>
      <c r="N164" s="13">
        <v>3105</v>
      </c>
      <c r="O164" s="15">
        <f>_xlfn.XLOOKUP(B164,Sheet1!A:A,Sheet1!E:E)</f>
        <v>1.87</v>
      </c>
      <c r="P164" s="26">
        <f>_xlfn.XLOOKUP(A164,Sheet2!F:F,Sheet2!H:H)</f>
        <v>0</v>
      </c>
      <c r="Q164" s="15">
        <f>O164*1.05</f>
        <v>1.9635000000000002</v>
      </c>
      <c r="R164" s="38">
        <f>Q164*1.03</f>
        <v>2.0224050000000005</v>
      </c>
      <c r="S164" s="26">
        <v>19.658772599949067</v>
      </c>
      <c r="T164" s="13" t="str">
        <f t="shared" si="12"/>
        <v>Up</v>
      </c>
      <c r="V164" s="78">
        <f t="shared" si="13"/>
        <v>38.6</v>
      </c>
      <c r="W164" s="78">
        <f t="shared" si="14"/>
        <v>39.758000000000003</v>
      </c>
    </row>
    <row r="165" spans="1:45" hidden="1" x14ac:dyDescent="0.3">
      <c r="A165" s="11">
        <v>6061384</v>
      </c>
      <c r="B165" s="11">
        <v>6061384</v>
      </c>
      <c r="C165" s="11" t="s">
        <v>26</v>
      </c>
      <c r="D165" s="11" t="s">
        <v>27</v>
      </c>
      <c r="E165" s="13" t="str">
        <f>_xlfn.XLOOKUP(B165,Sheet1!A:A,Sheet1!B:B)</f>
        <v>DE PROFESSIONAL PROTECTION BOARD   2X1M</v>
      </c>
      <c r="F165" s="13" t="str">
        <f t="shared" si="11"/>
        <v>CROWN  - DE PROFESSIONAL PROTECTION BOARD   2X1M</v>
      </c>
      <c r="H165" s="91" t="s">
        <v>28</v>
      </c>
      <c r="I165" s="11" t="s">
        <v>29</v>
      </c>
      <c r="J165" s="11" t="s">
        <v>29</v>
      </c>
      <c r="K165" s="11" t="s">
        <v>30</v>
      </c>
      <c r="M165" s="11" t="s">
        <v>7062</v>
      </c>
      <c r="N165" s="13">
        <v>3105</v>
      </c>
      <c r="O165" s="15">
        <f>_xlfn.XLOOKUP(B165,Sheet1!A:A,Sheet1!E:E)</f>
        <v>3.97</v>
      </c>
      <c r="P165" s="26">
        <f>_xlfn.XLOOKUP(A165,Sheet2!F:F,Sheet2!H:H)</f>
        <v>139.50125944584383</v>
      </c>
      <c r="Q165" s="15">
        <f>O165*1.05</f>
        <v>4.1685000000000008</v>
      </c>
      <c r="R165" s="38">
        <f>Q165*1.03</f>
        <v>4.2935550000000005</v>
      </c>
      <c r="S165" s="26">
        <v>19.623365719083598</v>
      </c>
      <c r="T165" s="13" t="str">
        <f t="shared" si="12"/>
        <v>Up</v>
      </c>
      <c r="V165" s="78">
        <f t="shared" si="13"/>
        <v>81.8</v>
      </c>
      <c r="W165" s="78">
        <f t="shared" si="14"/>
        <v>84.253999999999991</v>
      </c>
    </row>
    <row r="166" spans="1:45" x14ac:dyDescent="0.3">
      <c r="A166" s="11">
        <v>5025727</v>
      </c>
      <c r="B166" s="11">
        <v>5025727</v>
      </c>
      <c r="C166" s="11" t="s">
        <v>26</v>
      </c>
      <c r="D166" s="11" t="s">
        <v>27</v>
      </c>
      <c r="E166" s="13" t="str">
        <f>_xlfn.XLOOKUP(B166,Sheet1!A:A,Sheet1!B:B)</f>
        <v>ST HIGHCOVER SMOOTH     BLACK      5L</v>
      </c>
      <c r="F166" s="13" t="str">
        <f t="shared" si="11"/>
        <v>CROWN  - ST HIGHCOVER SMOOTH     BLACK      5L</v>
      </c>
      <c r="H166" s="11" t="s">
        <v>33</v>
      </c>
      <c r="I166" s="11" t="s">
        <v>29</v>
      </c>
      <c r="J166" s="11" t="s">
        <v>29</v>
      </c>
      <c r="K166" s="11" t="s">
        <v>30</v>
      </c>
      <c r="L166" s="15">
        <v>38.729999999999997</v>
      </c>
      <c r="M166" s="11" t="s">
        <v>31</v>
      </c>
      <c r="N166" s="13">
        <v>3105</v>
      </c>
      <c r="O166" s="15">
        <f>_xlfn.XLOOKUP(B166,Sheet1!A:A,Sheet1!E:E)</f>
        <v>38.729999999999997</v>
      </c>
      <c r="P166" s="26">
        <f>_xlfn.XLOOKUP(A166,Sheet2!F:F,Sheet2!H:H)</f>
        <v>28.922540666150276</v>
      </c>
      <c r="Q166" s="15">
        <f>O166*1.03</f>
        <v>39.8919</v>
      </c>
      <c r="R166" s="38">
        <f>_xlfn.XLOOKUP(B166,Sheet4!B:B,Sheet4!D:D)</f>
        <v>41.1</v>
      </c>
      <c r="S166" s="26">
        <v>19.003857926045136</v>
      </c>
      <c r="T166" s="13" t="str">
        <f t="shared" si="12"/>
        <v>Up</v>
      </c>
      <c r="V166" s="78">
        <f t="shared" si="13"/>
        <v>758.09999999999991</v>
      </c>
      <c r="W166" s="78">
        <f t="shared" si="14"/>
        <v>781.05856076045507</v>
      </c>
    </row>
    <row r="167" spans="1:45" s="31" customFormat="1" hidden="1" x14ac:dyDescent="0.3">
      <c r="A167" s="11">
        <v>6055211</v>
      </c>
      <c r="B167" s="11">
        <v>6055211</v>
      </c>
      <c r="C167" s="11" t="s">
        <v>26</v>
      </c>
      <c r="D167" s="11" t="s">
        <v>27</v>
      </c>
      <c r="E167" s="13" t="str">
        <f>_xlfn.XLOOKUP(B167,Sheet1!A:A,Sheet1!B:B)</f>
        <v>DE PROF SYN FLMNT BRUSH 1.5IN (12) EACH</v>
      </c>
      <c r="F167" s="13" t="str">
        <f t="shared" si="11"/>
        <v>CROWN  - DE PROF SYN FLMNT BRUSH 1.5IN (12) EACH</v>
      </c>
      <c r="G167" s="13"/>
      <c r="H167" s="11" t="s">
        <v>28</v>
      </c>
      <c r="I167" s="11" t="s">
        <v>29</v>
      </c>
      <c r="J167" s="11" t="s">
        <v>29</v>
      </c>
      <c r="K167" s="11" t="s">
        <v>30</v>
      </c>
      <c r="L167" s="15">
        <v>1.2</v>
      </c>
      <c r="M167" s="11" t="s">
        <v>31</v>
      </c>
      <c r="N167" s="13">
        <v>3105</v>
      </c>
      <c r="O167" s="15">
        <f>_xlfn.XLOOKUP(B167,Sheet1!A:A,Sheet1!E:E)</f>
        <v>1.2</v>
      </c>
      <c r="P167" s="26">
        <f>_xlfn.XLOOKUP(A167,Sheet2!F:F,Sheet2!H:H)</f>
        <v>0</v>
      </c>
      <c r="Q167" s="15">
        <f>_xlfn.XLOOKUP(B167,April23!B:B,April23!D:D)</f>
        <v>1.24</v>
      </c>
      <c r="R167" s="38">
        <f>_xlfn.XLOOKUP(B167,Sheet4!B:B,Sheet4!D:D)</f>
        <v>1.28</v>
      </c>
      <c r="S167" s="26">
        <v>19</v>
      </c>
      <c r="T167" s="13" t="str">
        <f t="shared" si="12"/>
        <v>Up</v>
      </c>
      <c r="U167" s="13"/>
      <c r="V167" s="78">
        <f t="shared" si="13"/>
        <v>23.56</v>
      </c>
      <c r="W167" s="78">
        <f t="shared" si="14"/>
        <v>24.32</v>
      </c>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row>
    <row r="168" spans="1:45" s="31" customFormat="1" hidden="1" x14ac:dyDescent="0.3">
      <c r="A168" s="11">
        <v>6041305</v>
      </c>
      <c r="B168" s="11">
        <v>6041305</v>
      </c>
      <c r="C168" s="11" t="s">
        <v>26</v>
      </c>
      <c r="D168" s="11" t="s">
        <v>27</v>
      </c>
      <c r="E168" s="13" t="str">
        <f>_xlfn.XLOOKUP(B168,Sheet1!A:A,Sheet1!B:B)</f>
        <v>DS COOVAR BRICK &amp; TILE  GLOSS RED  2.5L</v>
      </c>
      <c r="F168" s="13" t="str">
        <f t="shared" si="11"/>
        <v>CROWN  - DS COOVAR BRICK &amp; TILE  GLOSS RED  2.5L</v>
      </c>
      <c r="G168" s="13"/>
      <c r="H168" s="91" t="s">
        <v>28</v>
      </c>
      <c r="I168" s="11" t="s">
        <v>29</v>
      </c>
      <c r="J168" s="11" t="s">
        <v>29</v>
      </c>
      <c r="K168" s="11" t="s">
        <v>30</v>
      </c>
      <c r="L168" s="14"/>
      <c r="M168" s="11" t="s">
        <v>7062</v>
      </c>
      <c r="N168" s="13">
        <v>3105</v>
      </c>
      <c r="O168" s="15">
        <f>_xlfn.XLOOKUP(B168,Sheet1!A:A,Sheet1!E:E)</f>
        <v>38.479999999999997</v>
      </c>
      <c r="P168" s="26">
        <f>_xlfn.XLOOKUP(A168,Sheet2!F:F,Sheet2!H:H)</f>
        <v>0</v>
      </c>
      <c r="Q168" s="15">
        <f>O168*1.05</f>
        <v>40.403999999999996</v>
      </c>
      <c r="R168" s="38">
        <f>Q168*1.03</f>
        <v>41.616119999999995</v>
      </c>
      <c r="S168" s="26">
        <v>18.998118998119001</v>
      </c>
      <c r="T168" s="13" t="str">
        <f t="shared" si="12"/>
        <v>Up</v>
      </c>
      <c r="U168" s="13"/>
      <c r="V168" s="78">
        <f t="shared" si="13"/>
        <v>767.6</v>
      </c>
      <c r="W168" s="78">
        <f t="shared" si="14"/>
        <v>790.62800000000004</v>
      </c>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row>
    <row r="169" spans="1:45" hidden="1" x14ac:dyDescent="0.3">
      <c r="A169" s="11">
        <v>6062064</v>
      </c>
      <c r="B169" s="11">
        <v>6062064</v>
      </c>
      <c r="C169" s="11" t="s">
        <v>26</v>
      </c>
      <c r="D169" s="11" t="s">
        <v>27</v>
      </c>
      <c r="E169" s="13" t="str">
        <f>_xlfn.XLOOKUP(B169,Sheet1!A:A,Sheet1!B:B)</f>
        <v>WA GALERIE CDC HOME INSPIRATION E</v>
      </c>
      <c r="F169" s="13" t="str">
        <f t="shared" si="11"/>
        <v>CROWN  - WA GALERIE CDC HOME INSPIRATION E</v>
      </c>
      <c r="H169" s="91" t="s">
        <v>28</v>
      </c>
      <c r="I169" s="11" t="s">
        <v>29</v>
      </c>
      <c r="J169" s="11" t="s">
        <v>29</v>
      </c>
      <c r="K169" s="11" t="s">
        <v>30</v>
      </c>
      <c r="M169" s="11" t="s">
        <v>7062</v>
      </c>
      <c r="N169" s="13">
        <v>3105</v>
      </c>
      <c r="O169" s="15">
        <f>_xlfn.XLOOKUP(B169,Sheet1!A:A,Sheet1!E:E)</f>
        <v>21.5</v>
      </c>
      <c r="P169" s="26">
        <f>_xlfn.XLOOKUP(A169,Sheet2!F:F,Sheet2!H:H)</f>
        <v>0</v>
      </c>
      <c r="Q169" s="15">
        <f>O169*1.05</f>
        <v>22.574999999999999</v>
      </c>
      <c r="R169" s="38">
        <f>Q169*1.03</f>
        <v>23.25225</v>
      </c>
      <c r="S169" s="26">
        <v>18.095238095238095</v>
      </c>
      <c r="T169" s="13" t="str">
        <f t="shared" si="12"/>
        <v>Up</v>
      </c>
      <c r="V169" s="78">
        <f t="shared" si="13"/>
        <v>408.5</v>
      </c>
      <c r="W169" s="78">
        <f t="shared" si="14"/>
        <v>420.755</v>
      </c>
    </row>
    <row r="170" spans="1:45" hidden="1" x14ac:dyDescent="0.3">
      <c r="A170" s="11">
        <v>6061967</v>
      </c>
      <c r="B170" s="11">
        <v>6061967</v>
      </c>
      <c r="C170" s="11" t="s">
        <v>26</v>
      </c>
      <c r="D170" s="11" t="s">
        <v>27</v>
      </c>
      <c r="E170" s="13" t="str">
        <f>_xlfn.XLOOKUP(B170,Sheet1!A:A,Sheet1!B:B)</f>
        <v>DS HAMILTON MEDIUM PILE ROLLER     9IN</v>
      </c>
      <c r="F170" s="13" t="str">
        <f t="shared" si="11"/>
        <v>CROWN  - DS HAMILTON MEDIUM PILE ROLLER     9IN</v>
      </c>
      <c r="H170" s="91" t="s">
        <v>28</v>
      </c>
      <c r="I170" s="11" t="s">
        <v>29</v>
      </c>
      <c r="J170" s="11" t="s">
        <v>29</v>
      </c>
      <c r="K170" s="11" t="s">
        <v>30</v>
      </c>
      <c r="M170" s="11" t="s">
        <v>7062</v>
      </c>
      <c r="N170" s="13">
        <v>3105</v>
      </c>
      <c r="O170" s="15">
        <f>_xlfn.XLOOKUP(B170,Sheet1!A:A,Sheet1!E:E)</f>
        <v>2.33</v>
      </c>
      <c r="P170" s="26">
        <f>_xlfn.XLOOKUP(A170,Sheet2!F:F,Sheet2!H:H)</f>
        <v>0</v>
      </c>
      <c r="Q170" s="15">
        <f>O170*1.05</f>
        <v>2.4465000000000003</v>
      </c>
      <c r="R170" s="38">
        <f>_xlfn.XLOOKUP(B170,Sheet4!B:B,Sheet4!D:D)</f>
        <v>2.52</v>
      </c>
      <c r="S170" s="26">
        <v>18.02575107296137</v>
      </c>
      <c r="T170" s="13" t="str">
        <f t="shared" si="12"/>
        <v>Up</v>
      </c>
      <c r="V170" s="78">
        <f t="shared" si="13"/>
        <v>44.099999999999994</v>
      </c>
      <c r="W170" s="78">
        <f t="shared" si="14"/>
        <v>45.424892703862653</v>
      </c>
    </row>
    <row r="171" spans="1:45" hidden="1" x14ac:dyDescent="0.3">
      <c r="A171" s="11">
        <v>5093145</v>
      </c>
      <c r="B171" s="11">
        <v>5093145</v>
      </c>
      <c r="C171" s="11" t="s">
        <v>26</v>
      </c>
      <c r="D171" s="11" t="s">
        <v>27</v>
      </c>
      <c r="E171" s="13" t="str">
        <f>_xlfn.XLOOKUP(B171,Sheet1!A:A,Sheet1!B:B)</f>
        <v xml:space="preserve">MAC Durable Matt </v>
      </c>
      <c r="F171" s="13" t="str">
        <f t="shared" si="11"/>
        <v xml:space="preserve">CROWN  - MAC Durable Matt </v>
      </c>
      <c r="G171" s="80" t="str">
        <f>_xlfn.XLOOKUP(B171,Sheet1!A:A,Sheet1!C:C)</f>
        <v>Brilliant White</v>
      </c>
      <c r="H171" s="11" t="str">
        <f>_xlfn.XLOOKUP(B171,Sheet1!A:A,Sheet1!D:D)</f>
        <v>5L</v>
      </c>
      <c r="I171" s="11" t="s">
        <v>29</v>
      </c>
      <c r="J171" s="11" t="s">
        <v>29</v>
      </c>
      <c r="K171" s="11" t="s">
        <v>30</v>
      </c>
      <c r="L171" s="15">
        <v>17.059999999999999</v>
      </c>
      <c r="M171" s="11" t="s">
        <v>31</v>
      </c>
      <c r="N171" s="13">
        <v>3105</v>
      </c>
      <c r="O171" s="15">
        <f>_xlfn.XLOOKUP(B171,Sheet1!A:A,Sheet1!E:E)</f>
        <v>17.059999999999999</v>
      </c>
      <c r="P171" s="26">
        <f>_xlfn.XLOOKUP(A171,Sheet2!F:F,Sheet2!H:H)</f>
        <v>0</v>
      </c>
      <c r="Q171" s="15">
        <f>_xlfn.XLOOKUP(B171,April23!B:B,April23!D:D)</f>
        <v>16.75</v>
      </c>
      <c r="R171" s="38">
        <f>_xlfn.XLOOKUP(B171,Sheet3!B:B,Sheet3!D:D)</f>
        <v>17.25</v>
      </c>
      <c r="S171" s="26">
        <v>18</v>
      </c>
      <c r="T171" s="13" t="str">
        <f t="shared" si="12"/>
        <v>Up</v>
      </c>
      <c r="V171" s="78">
        <f t="shared" si="13"/>
        <v>301.5</v>
      </c>
      <c r="W171" s="78">
        <f t="shared" si="14"/>
        <v>310.5</v>
      </c>
    </row>
    <row r="172" spans="1:45" hidden="1" x14ac:dyDescent="0.3">
      <c r="A172" s="11">
        <v>5027898</v>
      </c>
      <c r="B172" s="11">
        <v>5027898</v>
      </c>
      <c r="C172" s="11" t="s">
        <v>26</v>
      </c>
      <c r="D172" s="11" t="s">
        <v>27</v>
      </c>
      <c r="E172" s="13" t="str">
        <f>_xlfn.XLOOKUP(B172,Sheet1!A:A,Sheet1!B:B)</f>
        <v xml:space="preserve">MAC Solvent-borne Undercoat </v>
      </c>
      <c r="F172" s="13" t="str">
        <f t="shared" si="11"/>
        <v xml:space="preserve">CROWN  - MAC Solvent-borne Undercoat </v>
      </c>
      <c r="G172" s="80" t="str">
        <f>_xlfn.XLOOKUP(B172,Sheet1!A:A,Sheet1!C:C)</f>
        <v>White</v>
      </c>
      <c r="H172" s="11" t="str">
        <f>_xlfn.XLOOKUP(B172,Sheet1!A:A,Sheet1!D:D)</f>
        <v>5L</v>
      </c>
      <c r="I172" s="11" t="s">
        <v>29</v>
      </c>
      <c r="J172" s="11" t="s">
        <v>29</v>
      </c>
      <c r="K172" s="11" t="s">
        <v>30</v>
      </c>
      <c r="L172" s="15">
        <v>16.75</v>
      </c>
      <c r="M172" s="11" t="s">
        <v>31</v>
      </c>
      <c r="N172" s="13">
        <v>3105</v>
      </c>
      <c r="O172" s="15">
        <f>_xlfn.XLOOKUP(B172,Sheet1!A:A,Sheet1!E:E)</f>
        <v>16.75</v>
      </c>
      <c r="P172" s="26">
        <f>_xlfn.XLOOKUP(A172,Sheet2!F:F,Sheet2!H:H)</f>
        <v>30.096716417910446</v>
      </c>
      <c r="Q172" s="15">
        <f>_xlfn.XLOOKUP(B172,April23!B:B,April23!D:D)</f>
        <v>16.440000000000001</v>
      </c>
      <c r="R172" s="38">
        <f>_xlfn.XLOOKUP(B172,Sheet3!B:B,Sheet3!D:D)</f>
        <v>16.93</v>
      </c>
      <c r="S172" s="26">
        <v>18</v>
      </c>
      <c r="T172" s="13" t="str">
        <f t="shared" si="12"/>
        <v>Up</v>
      </c>
      <c r="V172" s="78">
        <f t="shared" si="13"/>
        <v>295.92</v>
      </c>
      <c r="W172" s="78">
        <f t="shared" si="14"/>
        <v>304.74</v>
      </c>
    </row>
    <row r="173" spans="1:45" hidden="1" x14ac:dyDescent="0.3">
      <c r="A173" s="11">
        <v>6042295</v>
      </c>
      <c r="B173" s="11">
        <v>6042295</v>
      </c>
      <c r="C173" s="11" t="s">
        <v>26</v>
      </c>
      <c r="D173" s="11" t="s">
        <v>27</v>
      </c>
      <c r="E173" s="13" t="str">
        <f>_xlfn.XLOOKUP(B173,Sheet1!A:A,Sheet1!B:B)</f>
        <v>DS PRODEC SNAP OFF BLADES 10PK     18MM</v>
      </c>
      <c r="F173" s="13" t="str">
        <f t="shared" si="11"/>
        <v>CROWN  - DS PRODEC SNAP OFF BLADES 10PK     18MM</v>
      </c>
      <c r="H173" s="11" t="s">
        <v>28</v>
      </c>
      <c r="I173" s="11" t="s">
        <v>29</v>
      </c>
      <c r="J173" s="11" t="s">
        <v>29</v>
      </c>
      <c r="K173" s="11" t="s">
        <v>30</v>
      </c>
      <c r="L173" s="15">
        <v>2.75</v>
      </c>
      <c r="M173" s="11" t="s">
        <v>31</v>
      </c>
      <c r="N173" s="13">
        <v>3105</v>
      </c>
      <c r="O173" s="15">
        <f>_xlfn.XLOOKUP(B173,Sheet1!A:A,Sheet1!E:E)</f>
        <v>2.75</v>
      </c>
      <c r="P173" s="26">
        <f>_xlfn.XLOOKUP(A173,Sheet2!F:F,Sheet2!H:H)</f>
        <v>0</v>
      </c>
      <c r="Q173" s="15">
        <f>_xlfn.XLOOKUP(B173,April23!B:B,April23!D:D)</f>
        <v>1.98</v>
      </c>
      <c r="R173" s="38">
        <f>_xlfn.XLOOKUP(B173,Sheet4!B:B,Sheet4!D:D)</f>
        <v>2.04</v>
      </c>
      <c r="S173" s="26">
        <v>18</v>
      </c>
      <c r="T173" s="13" t="str">
        <f t="shared" si="12"/>
        <v>Up</v>
      </c>
      <c r="V173" s="78">
        <f t="shared" si="13"/>
        <v>35.64</v>
      </c>
      <c r="W173" s="78">
        <f t="shared" si="14"/>
        <v>36.72</v>
      </c>
    </row>
    <row r="174" spans="1:45" hidden="1" x14ac:dyDescent="0.3">
      <c r="A174" s="11">
        <v>6048265</v>
      </c>
      <c r="B174" s="11">
        <v>6048265</v>
      </c>
      <c r="C174" s="11" t="s">
        <v>26</v>
      </c>
      <c r="D174" s="11" t="s">
        <v>27</v>
      </c>
      <c r="E174" s="13" t="str">
        <f>_xlfn.XLOOKUP(B174,Sheet1!A:A,Sheet1!B:B)</f>
        <v>DE TURPS SUBSTITUTE                2L</v>
      </c>
      <c r="F174" s="13" t="str">
        <f t="shared" si="11"/>
        <v>CROWN  - DE TURPS SUBSTITUTE                2L</v>
      </c>
      <c r="H174" s="11" t="s">
        <v>215</v>
      </c>
      <c r="I174" s="11" t="s">
        <v>29</v>
      </c>
      <c r="J174" s="11" t="s">
        <v>29</v>
      </c>
      <c r="K174" s="11" t="s">
        <v>30</v>
      </c>
      <c r="L174" s="15">
        <v>2.97</v>
      </c>
      <c r="M174" s="11" t="s">
        <v>31</v>
      </c>
      <c r="N174" s="13">
        <v>3105</v>
      </c>
      <c r="O174" s="15">
        <f>_xlfn.XLOOKUP(B174,Sheet1!A:A,Sheet1!E:E)</f>
        <v>2.97</v>
      </c>
      <c r="P174" s="26">
        <f>_xlfn.XLOOKUP(A174,Sheet2!F:F,Sheet2!H:H)</f>
        <v>95.898989898989868</v>
      </c>
      <c r="Q174" s="15">
        <f>_xlfn.XLOOKUP(B174,April23!B:B,April23!D:D)</f>
        <v>3.06</v>
      </c>
      <c r="R174" s="38">
        <f>_xlfn.XLOOKUP(B174,Sheet4!B:B,Sheet4!D:D)</f>
        <v>3.15</v>
      </c>
      <c r="S174" s="26">
        <v>17.999999999999996</v>
      </c>
      <c r="T174" s="13" t="str">
        <f t="shared" si="12"/>
        <v>Up</v>
      </c>
      <c r="V174" s="78">
        <f t="shared" si="13"/>
        <v>55.079999999999991</v>
      </c>
      <c r="W174" s="78">
        <f t="shared" si="14"/>
        <v>56.699999999999989</v>
      </c>
    </row>
    <row r="175" spans="1:45" x14ac:dyDescent="0.3">
      <c r="A175" s="11">
        <v>5025730</v>
      </c>
      <c r="B175" s="11">
        <v>5025730</v>
      </c>
      <c r="C175" s="11" t="s">
        <v>26</v>
      </c>
      <c r="D175" s="11" t="s">
        <v>27</v>
      </c>
      <c r="E175" s="13" t="str">
        <f>_xlfn.XLOOKUP(B175,Sheet1!A:A,Sheet1!B:B)</f>
        <v>ST HIGHCOVER SMOOTH     BRIL WHITE 10L</v>
      </c>
      <c r="F175" s="13" t="str">
        <f t="shared" si="11"/>
        <v>CROWN  - ST HIGHCOVER SMOOTH     BRIL WHITE 10L</v>
      </c>
      <c r="H175" s="11" t="s">
        <v>32</v>
      </c>
      <c r="I175" s="11" t="s">
        <v>29</v>
      </c>
      <c r="J175" s="11" t="s">
        <v>29</v>
      </c>
      <c r="K175" s="11" t="s">
        <v>30</v>
      </c>
      <c r="L175" s="15">
        <v>59.78</v>
      </c>
      <c r="M175" s="11" t="s">
        <v>31</v>
      </c>
      <c r="N175" s="13">
        <v>3105</v>
      </c>
      <c r="O175" s="15">
        <f>_xlfn.XLOOKUP(B175,Sheet1!A:A,Sheet1!E:E)</f>
        <v>59.78</v>
      </c>
      <c r="P175" s="26">
        <f>_xlfn.XLOOKUP(A175,Sheet2!F:F,Sheet2!H:H)</f>
        <v>101.14135162261626</v>
      </c>
      <c r="Q175" s="15">
        <f>O175*1.03</f>
        <v>61.573399999999999</v>
      </c>
      <c r="R175" s="38">
        <f>_xlfn.XLOOKUP(B175,Sheet4!B:B,Sheet4!D:D)</f>
        <v>63.42</v>
      </c>
      <c r="S175" s="26">
        <v>17.99900606430699</v>
      </c>
      <c r="T175" s="13" t="str">
        <f t="shared" si="12"/>
        <v>Up</v>
      </c>
      <c r="V175" s="78">
        <f t="shared" si="13"/>
        <v>1108.26</v>
      </c>
      <c r="W175" s="78">
        <f t="shared" si="14"/>
        <v>1141.4969645983492</v>
      </c>
    </row>
    <row r="176" spans="1:45" hidden="1" x14ac:dyDescent="0.3">
      <c r="A176" s="11">
        <v>6061963</v>
      </c>
      <c r="B176" s="11">
        <v>6061963</v>
      </c>
      <c r="C176" s="11" t="s">
        <v>26</v>
      </c>
      <c r="D176" s="11" t="s">
        <v>27</v>
      </c>
      <c r="E176" s="13" t="str">
        <f>_xlfn.XLOOKUP(B176,Sheet1!A:A,Sheet1!B:B)</f>
        <v>DS HAMILTON MEDIUM PILE ROLLER 9IN 3PK</v>
      </c>
      <c r="F176" s="13" t="str">
        <f t="shared" si="11"/>
        <v>CROWN  - DS HAMILTON MEDIUM PILE ROLLER 9IN 3PK</v>
      </c>
      <c r="H176" s="91" t="s">
        <v>28</v>
      </c>
      <c r="I176" s="11" t="s">
        <v>29</v>
      </c>
      <c r="J176" s="11" t="s">
        <v>29</v>
      </c>
      <c r="K176" s="11" t="s">
        <v>30</v>
      </c>
      <c r="M176" s="11" t="s">
        <v>7062</v>
      </c>
      <c r="N176" s="13">
        <v>3105</v>
      </c>
      <c r="O176" s="15">
        <f>_xlfn.XLOOKUP(B176,Sheet1!A:A,Sheet1!E:E)</f>
        <v>5.49</v>
      </c>
      <c r="P176" s="26">
        <f>_xlfn.XLOOKUP(A176,Sheet2!F:F,Sheet2!H:H)</f>
        <v>0</v>
      </c>
      <c r="Q176" s="15">
        <f>O176*1.05</f>
        <v>5.7645000000000008</v>
      </c>
      <c r="R176" s="38">
        <f>Q176*1.03</f>
        <v>5.9374350000000007</v>
      </c>
      <c r="S176" s="26">
        <v>17.985948477751755</v>
      </c>
      <c r="T176" s="13" t="str">
        <f t="shared" si="12"/>
        <v>Up</v>
      </c>
      <c r="V176" s="78">
        <f t="shared" si="13"/>
        <v>103.68</v>
      </c>
      <c r="W176" s="78">
        <f t="shared" si="14"/>
        <v>106.79040000000001</v>
      </c>
    </row>
    <row r="177" spans="1:23" hidden="1" x14ac:dyDescent="0.3">
      <c r="A177" s="11">
        <v>6047419</v>
      </c>
      <c r="B177" s="11">
        <v>6047419</v>
      </c>
      <c r="C177" s="11" t="s">
        <v>26</v>
      </c>
      <c r="D177" s="11" t="s">
        <v>27</v>
      </c>
      <c r="E177" s="13" t="str">
        <f>_xlfn.XLOOKUP(B177,Sheet1!A:A,Sheet1!B:B)</f>
        <v>DS ARTEX PROTAPE FT50             48X90M</v>
      </c>
      <c r="F177" s="13" t="str">
        <f t="shared" si="11"/>
        <v>CROWN  - DS ARTEX PROTAPE FT50             48X90M</v>
      </c>
      <c r="H177" s="11" t="s">
        <v>28</v>
      </c>
      <c r="I177" s="11" t="s">
        <v>29</v>
      </c>
      <c r="J177" s="11" t="s">
        <v>29</v>
      </c>
      <c r="K177" s="11" t="s">
        <v>30</v>
      </c>
      <c r="L177" s="15">
        <v>12.14</v>
      </c>
      <c r="M177" s="11" t="s">
        <v>31</v>
      </c>
      <c r="N177" s="13">
        <v>3105</v>
      </c>
      <c r="O177" s="15">
        <f>_xlfn.XLOOKUP(B177,Sheet1!A:A,Sheet1!E:E)</f>
        <v>12.14</v>
      </c>
      <c r="P177" s="26">
        <f>_xlfn.XLOOKUP(A177,Sheet2!F:F,Sheet2!H:H)</f>
        <v>33.543657331136721</v>
      </c>
      <c r="Q177" s="15">
        <f>O177*1.05</f>
        <v>12.747000000000002</v>
      </c>
      <c r="R177" s="38">
        <f>Q177*1.03</f>
        <v>13.129410000000002</v>
      </c>
      <c r="S177" s="26">
        <v>17.651212049894092</v>
      </c>
      <c r="T177" s="13" t="str">
        <f t="shared" si="12"/>
        <v>Up</v>
      </c>
      <c r="V177" s="78">
        <f t="shared" si="13"/>
        <v>225.00000000000003</v>
      </c>
      <c r="W177" s="78">
        <f t="shared" si="14"/>
        <v>231.75000000000003</v>
      </c>
    </row>
    <row r="178" spans="1:23" hidden="1" x14ac:dyDescent="0.3">
      <c r="A178" s="11">
        <v>6055474</v>
      </c>
      <c r="B178" s="11">
        <v>6055474</v>
      </c>
      <c r="C178" s="11" t="s">
        <v>26</v>
      </c>
      <c r="D178" s="11" t="s">
        <v>27</v>
      </c>
      <c r="E178" s="13" t="str">
        <f>_xlfn.XLOOKUP(B178,Sheet1!A:A,Sheet1!B:B)</f>
        <v>DS KNAUF FILL AND FINISH LIGHT     20K</v>
      </c>
      <c r="F178" s="13" t="str">
        <f t="shared" si="11"/>
        <v>CROWN  - DS KNAUF FILL AND FINISH LIGHT     20K</v>
      </c>
      <c r="H178" s="91" t="s">
        <v>28</v>
      </c>
      <c r="I178" s="11" t="s">
        <v>29</v>
      </c>
      <c r="J178" s="11" t="s">
        <v>29</v>
      </c>
      <c r="K178" s="11" t="s">
        <v>30</v>
      </c>
      <c r="M178" s="11" t="s">
        <v>7062</v>
      </c>
      <c r="N178" s="13">
        <v>3105</v>
      </c>
      <c r="O178" s="15">
        <f>_xlfn.XLOOKUP(B178,Sheet1!A:A,Sheet1!E:E)</f>
        <v>34.53</v>
      </c>
      <c r="Q178" s="15">
        <f>O178*1.05</f>
        <v>36.256500000000003</v>
      </c>
      <c r="R178" s="38">
        <f>Q178*1.03</f>
        <v>37.344195000000006</v>
      </c>
      <c r="S178" s="26">
        <v>17.376194613379667</v>
      </c>
      <c r="T178" s="13" t="str">
        <f t="shared" si="12"/>
        <v>Up</v>
      </c>
      <c r="V178" s="78">
        <f t="shared" si="13"/>
        <v>629.99999999999989</v>
      </c>
      <c r="W178" s="78">
        <f t="shared" si="14"/>
        <v>648.9</v>
      </c>
    </row>
    <row r="179" spans="1:23" hidden="1" x14ac:dyDescent="0.3">
      <c r="A179" s="11">
        <v>6040994</v>
      </c>
      <c r="B179" s="11">
        <v>6040994</v>
      </c>
      <c r="C179" s="11" t="s">
        <v>26</v>
      </c>
      <c r="D179" s="11" t="s">
        <v>27</v>
      </c>
      <c r="E179" s="13" t="str">
        <f>_xlfn.XLOOKUP(B179,Sheet1!A:A,Sheet1!B:B)</f>
        <v>DS WONDERTEX METAL ANGLE TAPE      30M</v>
      </c>
      <c r="F179" s="13" t="str">
        <f t="shared" si="11"/>
        <v>CROWN  - DS WONDERTEX METAL ANGLE TAPE      30M</v>
      </c>
      <c r="H179" s="91" t="s">
        <v>28</v>
      </c>
      <c r="I179" s="11" t="s">
        <v>29</v>
      </c>
      <c r="J179" s="11" t="s">
        <v>29</v>
      </c>
      <c r="K179" s="11" t="s">
        <v>30</v>
      </c>
      <c r="M179" s="11" t="s">
        <v>7062</v>
      </c>
      <c r="N179" s="13">
        <v>3105</v>
      </c>
      <c r="O179" s="15">
        <f>_xlfn.XLOOKUP(B179,Sheet1!A:A,Sheet1!E:E)</f>
        <v>20.79</v>
      </c>
      <c r="P179" s="26">
        <f>_xlfn.XLOOKUP(A179,Sheet2!F:F,Sheet2!H:H)</f>
        <v>0</v>
      </c>
      <c r="Q179" s="15">
        <f>O179*1.05</f>
        <v>21.829499999999999</v>
      </c>
      <c r="R179" s="38">
        <f>Q179*1.03</f>
        <v>22.484385</v>
      </c>
      <c r="S179" s="26">
        <v>17.039327515517993</v>
      </c>
      <c r="T179" s="13" t="str">
        <f t="shared" si="12"/>
        <v>Up</v>
      </c>
      <c r="V179" s="78">
        <f t="shared" si="13"/>
        <v>371.96000000000004</v>
      </c>
      <c r="W179" s="78">
        <f t="shared" si="14"/>
        <v>383.11880000000002</v>
      </c>
    </row>
    <row r="180" spans="1:23" hidden="1" x14ac:dyDescent="0.3">
      <c r="A180" s="11">
        <v>6042298</v>
      </c>
      <c r="B180" s="11">
        <v>6042298</v>
      </c>
      <c r="C180" s="11" t="s">
        <v>26</v>
      </c>
      <c r="D180" s="11" t="s">
        <v>27</v>
      </c>
      <c r="E180" s="13" t="str">
        <f>_xlfn.XLOOKUP(B180,Sheet1!A:A,Sheet1!B:B)</f>
        <v>DS PRODEC BLADE FOR WALL SCRAP 5PK 6IN</v>
      </c>
      <c r="F180" s="13" t="str">
        <f t="shared" si="11"/>
        <v>CROWN  - DS PRODEC BLADE FOR WALL SCRAP 5PK 6IN</v>
      </c>
      <c r="H180" s="91" t="s">
        <v>28</v>
      </c>
      <c r="I180" s="11" t="s">
        <v>29</v>
      </c>
      <c r="J180" s="11" t="s">
        <v>29</v>
      </c>
      <c r="K180" s="11" t="s">
        <v>30</v>
      </c>
      <c r="M180" s="11" t="s">
        <v>7062</v>
      </c>
      <c r="N180" s="13">
        <v>3105</v>
      </c>
      <c r="O180" s="15">
        <f>_xlfn.XLOOKUP(B180,Sheet1!A:A,Sheet1!E:E)</f>
        <v>6.52</v>
      </c>
      <c r="P180" s="26">
        <f>_xlfn.XLOOKUP(A180,Sheet2!F:F,Sheet2!H:H)</f>
        <v>0</v>
      </c>
      <c r="Q180" s="15">
        <f>O180*1.05</f>
        <v>6.8460000000000001</v>
      </c>
      <c r="R180" s="38">
        <f>Q180*1.03</f>
        <v>7.05138</v>
      </c>
      <c r="S180" s="26">
        <v>17.009932807478815</v>
      </c>
      <c r="T180" s="13" t="str">
        <f t="shared" si="12"/>
        <v>Up</v>
      </c>
      <c r="V180" s="78">
        <f t="shared" si="13"/>
        <v>116.44999999999997</v>
      </c>
      <c r="W180" s="78">
        <f t="shared" si="14"/>
        <v>119.94349999999997</v>
      </c>
    </row>
    <row r="181" spans="1:23" hidden="1" x14ac:dyDescent="0.3">
      <c r="A181" s="11">
        <v>5027126</v>
      </c>
      <c r="B181" s="11">
        <v>5027126</v>
      </c>
      <c r="C181" s="11" t="s">
        <v>26</v>
      </c>
      <c r="D181" s="11" t="s">
        <v>27</v>
      </c>
      <c r="E181" s="13" t="str">
        <f>_xlfn.XLOOKUP(B181,Sheet1!A:A,Sheet1!B:B)</f>
        <v xml:space="preserve">CRT Solvent-borne Undercoat </v>
      </c>
      <c r="F181" s="13" t="str">
        <f t="shared" si="11"/>
        <v xml:space="preserve">CROWN  - CRT Solvent-borne Undercoat </v>
      </c>
      <c r="G181" s="80" t="str">
        <f>_xlfn.XLOOKUP(B181,Sheet1!A:A,Sheet1!C:C)</f>
        <v>White</v>
      </c>
      <c r="H181" s="11" t="str">
        <f>_xlfn.XLOOKUP(B181,Sheet1!A:A,Sheet1!D:D)</f>
        <v>2.5L</v>
      </c>
      <c r="I181" s="11" t="s">
        <v>29</v>
      </c>
      <c r="J181" s="11" t="s">
        <v>29</v>
      </c>
      <c r="K181" s="11" t="s">
        <v>30</v>
      </c>
      <c r="L181" s="15">
        <v>9.34</v>
      </c>
      <c r="M181" s="11" t="s">
        <v>31</v>
      </c>
      <c r="N181" s="13">
        <v>3105</v>
      </c>
      <c r="O181" s="15">
        <f>_xlfn.XLOOKUP(B181,Sheet1!A:A,Sheet1!E:E)</f>
        <v>9.34</v>
      </c>
      <c r="P181" s="26">
        <f>_xlfn.XLOOKUP(A181,Sheet2!F:F,Sheet2!H:H)</f>
        <v>116.4743040685225</v>
      </c>
      <c r="Q181" s="15">
        <f>_xlfn.XLOOKUP(B181,April23!B:B,April23!D:D)</f>
        <v>11.45</v>
      </c>
      <c r="R181" s="38">
        <f>_xlfn.XLOOKUP(B181,Sheet3!B:B,Sheet3!D:D)</f>
        <v>11.79</v>
      </c>
      <c r="S181" s="26">
        <v>17</v>
      </c>
      <c r="T181" s="13" t="str">
        <f t="shared" si="12"/>
        <v>Up</v>
      </c>
      <c r="V181" s="78">
        <f t="shared" si="13"/>
        <v>194.64999999999998</v>
      </c>
      <c r="W181" s="78">
        <f t="shared" si="14"/>
        <v>200.42999999999998</v>
      </c>
    </row>
    <row r="182" spans="1:23" hidden="1" x14ac:dyDescent="0.3">
      <c r="A182" s="11">
        <v>5074312</v>
      </c>
      <c r="B182" s="11">
        <v>5074312</v>
      </c>
      <c r="C182" s="11" t="s">
        <v>26</v>
      </c>
      <c r="D182" s="11" t="s">
        <v>27</v>
      </c>
      <c r="E182" s="13" t="str">
        <f>_xlfn.XLOOKUP(B182,Sheet1!A:A,Sheet1!B:B)</f>
        <v xml:space="preserve">CRT Satin </v>
      </c>
      <c r="F182" s="13" t="str">
        <f t="shared" si="11"/>
        <v xml:space="preserve">CROWN  - CRT Satin </v>
      </c>
      <c r="G182" s="80" t="str">
        <f>_xlfn.XLOOKUP(B182,Sheet1!A:A,Sheet1!C:C)</f>
        <v>White</v>
      </c>
      <c r="H182" s="11" t="str">
        <f>_xlfn.XLOOKUP(B182,Sheet1!A:A,Sheet1!D:D)</f>
        <v>2.5L</v>
      </c>
      <c r="I182" s="11" t="s">
        <v>29</v>
      </c>
      <c r="J182" s="11" t="s">
        <v>29</v>
      </c>
      <c r="K182" s="11" t="s">
        <v>30</v>
      </c>
      <c r="L182" s="15">
        <v>15.77</v>
      </c>
      <c r="M182" s="11" t="s">
        <v>31</v>
      </c>
      <c r="N182" s="13">
        <v>3105</v>
      </c>
      <c r="O182" s="15">
        <f>_xlfn.XLOOKUP(B182,Sheet1!A:A,Sheet1!E:E)</f>
        <v>15.77</v>
      </c>
      <c r="P182" s="26">
        <f>_xlfn.XLOOKUP(A182,Sheet2!F:F,Sheet2!H:H)</f>
        <v>43.303107165504109</v>
      </c>
      <c r="Q182" s="15">
        <f>_xlfn.XLOOKUP(B182,April23!B:B,April23!D:D)</f>
        <v>15.44</v>
      </c>
      <c r="R182" s="38">
        <f>Q182</f>
        <v>15.44</v>
      </c>
      <c r="S182" s="26">
        <v>17</v>
      </c>
      <c r="T182" s="13" t="str">
        <f t="shared" si="12"/>
        <v>No Change</v>
      </c>
      <c r="V182" s="78">
        <f t="shared" si="13"/>
        <v>262.48</v>
      </c>
      <c r="W182" s="78">
        <f t="shared" si="14"/>
        <v>262.48</v>
      </c>
    </row>
    <row r="183" spans="1:23" hidden="1" x14ac:dyDescent="0.3">
      <c r="A183" s="11">
        <v>6041124</v>
      </c>
      <c r="B183" s="11">
        <v>6041124</v>
      </c>
      <c r="C183" s="11" t="s">
        <v>26</v>
      </c>
      <c r="D183" s="11" t="s">
        <v>27</v>
      </c>
      <c r="E183" s="13" t="str">
        <f>_xlfn.XLOOKUP(B183,Sheet1!A:A,Sheet1!B:B)</f>
        <v>DS INDASA MTG MASKING TAPE    25MM 45MT</v>
      </c>
      <c r="F183" s="13" t="str">
        <f t="shared" si="11"/>
        <v>CROWN  - DS INDASA MTG MASKING TAPE    25MM 45MT</v>
      </c>
      <c r="H183" s="11" t="s">
        <v>28</v>
      </c>
      <c r="I183" s="11" t="s">
        <v>29</v>
      </c>
      <c r="J183" s="11" t="s">
        <v>29</v>
      </c>
      <c r="K183" s="11" t="s">
        <v>30</v>
      </c>
      <c r="L183" s="15">
        <v>3.22</v>
      </c>
      <c r="M183" s="11" t="s">
        <v>31</v>
      </c>
      <c r="N183" s="13">
        <v>3105</v>
      </c>
      <c r="O183" s="15">
        <f>_xlfn.XLOOKUP(B183,Sheet1!A:A,Sheet1!E:E)</f>
        <v>3.22</v>
      </c>
      <c r="P183" s="26">
        <f>_xlfn.XLOOKUP(A183,Sheet2!F:F,Sheet2!H:H)</f>
        <v>82.322981366459615</v>
      </c>
      <c r="Q183" s="15">
        <f>_xlfn.XLOOKUP(B183,April23!B:B,April23!D:D)</f>
        <v>3.38</v>
      </c>
      <c r="R183" s="38">
        <f>_xlfn.XLOOKUP(B183,Sheet4!B:B,Sheet4!D:D)</f>
        <v>3.48</v>
      </c>
      <c r="S183" s="26">
        <v>17</v>
      </c>
      <c r="T183" s="13" t="str">
        <f t="shared" si="12"/>
        <v>Up</v>
      </c>
      <c r="V183" s="78">
        <f t="shared" si="13"/>
        <v>57.46</v>
      </c>
      <c r="W183" s="78">
        <f t="shared" si="14"/>
        <v>59.16</v>
      </c>
    </row>
    <row r="184" spans="1:23" hidden="1" x14ac:dyDescent="0.3">
      <c r="A184" s="11">
        <v>6042084</v>
      </c>
      <c r="B184" s="11">
        <v>6042084</v>
      </c>
      <c r="C184" s="11" t="s">
        <v>26</v>
      </c>
      <c r="D184" s="11" t="s">
        <v>27</v>
      </c>
      <c r="E184" s="13" t="str">
        <f>_xlfn.XLOOKUP(B184,Sheet1!A:A,Sheet1!B:B)</f>
        <v>DS PERFECTION ROLLER    MEDIUM     4IN</v>
      </c>
      <c r="F184" s="13" t="str">
        <f t="shared" si="11"/>
        <v>CROWN  - DS PERFECTION ROLLER    MEDIUM     4IN</v>
      </c>
      <c r="H184" s="11" t="s">
        <v>28</v>
      </c>
      <c r="I184" s="11" t="s">
        <v>29</v>
      </c>
      <c r="J184" s="11" t="s">
        <v>29</v>
      </c>
      <c r="K184" s="11" t="s">
        <v>30</v>
      </c>
      <c r="L184" s="15">
        <v>3.9</v>
      </c>
      <c r="M184" s="11" t="s">
        <v>31</v>
      </c>
      <c r="N184" s="13">
        <v>3105</v>
      </c>
      <c r="O184" s="15">
        <f>_xlfn.XLOOKUP(B184,Sheet1!A:A,Sheet1!E:E)</f>
        <v>3.9</v>
      </c>
      <c r="P184" s="26">
        <f>_xlfn.XLOOKUP(A184,Sheet2!F:F,Sheet2!H:H)</f>
        <v>0</v>
      </c>
      <c r="Q184" s="15">
        <f>_xlfn.XLOOKUP(B184,April23!B:B,April23!D:D)</f>
        <v>2.75</v>
      </c>
      <c r="R184" s="38">
        <f>_xlfn.XLOOKUP(B184,Sheet4!B:B,Sheet4!D:D)</f>
        <v>2.83</v>
      </c>
      <c r="S184" s="26">
        <v>17</v>
      </c>
      <c r="T184" s="13" t="str">
        <f t="shared" si="12"/>
        <v>Up</v>
      </c>
      <c r="V184" s="78">
        <f t="shared" si="13"/>
        <v>46.75</v>
      </c>
      <c r="W184" s="78">
        <f t="shared" si="14"/>
        <v>48.11</v>
      </c>
    </row>
    <row r="185" spans="1:23" hidden="1" x14ac:dyDescent="0.3">
      <c r="A185" s="11">
        <v>6048268</v>
      </c>
      <c r="B185" s="11">
        <v>6048268</v>
      </c>
      <c r="C185" s="11" t="s">
        <v>26</v>
      </c>
      <c r="D185" s="11" t="s">
        <v>27</v>
      </c>
      <c r="E185" s="13" t="str">
        <f>_xlfn.XLOOKUP(B185,Sheet1!A:A,Sheet1!B:B)</f>
        <v>DE WHITE SPIRIT                    4L</v>
      </c>
      <c r="F185" s="13" t="str">
        <f t="shared" si="11"/>
        <v>CROWN  - DE WHITE SPIRIT                    4L</v>
      </c>
      <c r="H185" s="11" t="s">
        <v>79</v>
      </c>
      <c r="I185" s="11" t="s">
        <v>29</v>
      </c>
      <c r="J185" s="11" t="s">
        <v>29</v>
      </c>
      <c r="K185" s="11" t="s">
        <v>30</v>
      </c>
      <c r="L185" s="15">
        <v>6</v>
      </c>
      <c r="M185" s="11" t="s">
        <v>31</v>
      </c>
      <c r="N185" s="13">
        <v>3105</v>
      </c>
      <c r="O185" s="15">
        <f>_xlfn.XLOOKUP(B185,Sheet1!A:A,Sheet1!E:E)</f>
        <v>6</v>
      </c>
      <c r="P185" s="26">
        <f>_xlfn.XLOOKUP(A185,Sheet2!F:F,Sheet2!H:H)</f>
        <v>47.30333333333332</v>
      </c>
      <c r="Q185" s="15">
        <f>_xlfn.XLOOKUP(B185,April23!B:B,April23!D:D)</f>
        <v>6.18</v>
      </c>
      <c r="R185" s="13">
        <f>_xlfn.XLOOKUP(B185,Sheet4!B:B,Sheet4!D:D)</f>
        <v>6.18</v>
      </c>
      <c r="S185" s="26">
        <v>17</v>
      </c>
      <c r="T185" s="13" t="str">
        <f t="shared" si="12"/>
        <v>No Change</v>
      </c>
      <c r="V185" s="78">
        <f t="shared" si="13"/>
        <v>105.06</v>
      </c>
      <c r="W185" s="78">
        <f t="shared" si="14"/>
        <v>105.06</v>
      </c>
    </row>
    <row r="186" spans="1:23" hidden="1" x14ac:dyDescent="0.3">
      <c r="A186" s="11">
        <v>6048266</v>
      </c>
      <c r="B186" s="11">
        <v>6048266</v>
      </c>
      <c r="C186" s="11" t="s">
        <v>26</v>
      </c>
      <c r="D186" s="11" t="s">
        <v>27</v>
      </c>
      <c r="E186" s="13" t="str">
        <f>_xlfn.XLOOKUP(B186,Sheet1!A:A,Sheet1!B:B)</f>
        <v>DE TURPS SUBSTITUTE                4L</v>
      </c>
      <c r="F186" s="13" t="str">
        <f t="shared" si="11"/>
        <v>CROWN  - DE TURPS SUBSTITUTE                4L</v>
      </c>
      <c r="H186" s="11" t="s">
        <v>79</v>
      </c>
      <c r="I186" s="11" t="s">
        <v>29</v>
      </c>
      <c r="J186" s="11" t="s">
        <v>29</v>
      </c>
      <c r="K186" s="11" t="s">
        <v>30</v>
      </c>
      <c r="L186" s="15">
        <v>5.7</v>
      </c>
      <c r="M186" s="11" t="s">
        <v>31</v>
      </c>
      <c r="N186" s="13">
        <v>3105</v>
      </c>
      <c r="O186" s="15">
        <f>_xlfn.XLOOKUP(B186,Sheet1!A:A,Sheet1!E:E)</f>
        <v>5.7</v>
      </c>
      <c r="P186" s="26">
        <f>_xlfn.XLOOKUP(A186,Sheet2!F:F,Sheet2!H:H)</f>
        <v>53.601754385964895</v>
      </c>
      <c r="Q186" s="15">
        <f>_xlfn.XLOOKUP(B186,April23!B:B,April23!D:D)</f>
        <v>5.87</v>
      </c>
      <c r="R186" s="13">
        <f>_xlfn.XLOOKUP(B186,Sheet4!B:B,Sheet4!D:D)</f>
        <v>5.87</v>
      </c>
      <c r="S186" s="26">
        <v>17</v>
      </c>
      <c r="T186" s="13" t="str">
        <f t="shared" si="12"/>
        <v>No Change</v>
      </c>
      <c r="V186" s="78">
        <f t="shared" si="13"/>
        <v>99.79</v>
      </c>
      <c r="W186" s="78">
        <f t="shared" si="14"/>
        <v>99.79</v>
      </c>
    </row>
    <row r="187" spans="1:23" hidden="1" x14ac:dyDescent="0.3">
      <c r="A187" s="11">
        <v>6062942</v>
      </c>
      <c r="B187" s="11">
        <v>6062942</v>
      </c>
      <c r="C187" s="11" t="s">
        <v>26</v>
      </c>
      <c r="D187" s="11" t="s">
        <v>27</v>
      </c>
      <c r="E187" s="13" t="str">
        <f>_xlfn.XLOOKUP(B187,Sheet1!A:A,Sheet1!B:B)</f>
        <v>DS Q1 CONTRACTOR MASKING TAPE 50M  24MM</v>
      </c>
      <c r="F187" s="13" t="str">
        <f t="shared" si="11"/>
        <v>CROWN  - DS Q1 CONTRACTOR MASKING TAPE 50M  24MM</v>
      </c>
      <c r="H187" s="91" t="s">
        <v>28</v>
      </c>
      <c r="I187" s="11" t="s">
        <v>29</v>
      </c>
      <c r="J187" s="11" t="s">
        <v>29</v>
      </c>
      <c r="K187" s="11" t="s">
        <v>30</v>
      </c>
      <c r="M187" s="11" t="s">
        <v>7062</v>
      </c>
      <c r="N187" s="13">
        <v>3105</v>
      </c>
      <c r="O187" s="15">
        <f>_xlfn.XLOOKUP(B187,Sheet1!A:A,Sheet1!E:E)</f>
        <v>1</v>
      </c>
      <c r="Q187" s="15">
        <f>O187*1.05</f>
        <v>1.05</v>
      </c>
      <c r="R187" s="38">
        <f>Q187*1.03</f>
        <v>1.0815000000000001</v>
      </c>
      <c r="S187" s="26">
        <v>17</v>
      </c>
      <c r="T187" s="13" t="str">
        <f t="shared" si="12"/>
        <v>Up</v>
      </c>
      <c r="V187" s="78">
        <f t="shared" si="13"/>
        <v>17.850000000000001</v>
      </c>
      <c r="W187" s="78">
        <f t="shared" si="14"/>
        <v>18.3855</v>
      </c>
    </row>
    <row r="188" spans="1:23" hidden="1" x14ac:dyDescent="0.3">
      <c r="A188" s="11">
        <v>6060516</v>
      </c>
      <c r="B188" s="11">
        <v>6060516</v>
      </c>
      <c r="C188" s="11" t="s">
        <v>26</v>
      </c>
      <c r="D188" s="11" t="s">
        <v>27</v>
      </c>
      <c r="E188" s="13" t="str">
        <f>_xlfn.XLOOKUP(B188,Sheet1!A:A,Sheet1!B:B)</f>
        <v>DS TOUPRET INT RM LIGHTWEIGHT FILL 1L</v>
      </c>
      <c r="F188" s="13" t="str">
        <f t="shared" si="11"/>
        <v>CROWN  - DS TOUPRET INT RM LIGHTWEIGHT FILL 1L</v>
      </c>
      <c r="H188" s="91" t="s">
        <v>28</v>
      </c>
      <c r="I188" s="11" t="s">
        <v>29</v>
      </c>
      <c r="J188" s="11" t="s">
        <v>29</v>
      </c>
      <c r="K188" s="11" t="s">
        <v>30</v>
      </c>
      <c r="M188" s="11" t="s">
        <v>7062</v>
      </c>
      <c r="N188" s="13">
        <v>3105</v>
      </c>
      <c r="O188" s="15">
        <f>_xlfn.XLOOKUP(B188,Sheet1!A:A,Sheet1!E:E)</f>
        <v>10.08</v>
      </c>
      <c r="P188" s="26">
        <f>_xlfn.XLOOKUP(A188,Sheet2!F:F,Sheet2!H:H)</f>
        <v>0</v>
      </c>
      <c r="Q188" s="15">
        <f>O188*1.05</f>
        <v>10.584000000000001</v>
      </c>
      <c r="R188" s="13">
        <f>_xlfn.XLOOKUP(B188,Sheet4!B:B,Sheet4!D:D)</f>
        <v>10.58</v>
      </c>
      <c r="S188" s="26">
        <v>16.993575207860918</v>
      </c>
      <c r="T188" s="13" t="str">
        <f t="shared" si="12"/>
        <v>No Change</v>
      </c>
      <c r="V188" s="78">
        <f t="shared" si="13"/>
        <v>179.85999999999999</v>
      </c>
      <c r="W188" s="78">
        <f t="shared" si="14"/>
        <v>179.79202569916851</v>
      </c>
    </row>
    <row r="189" spans="1:23" hidden="1" x14ac:dyDescent="0.3">
      <c r="A189" s="11">
        <v>6042174</v>
      </c>
      <c r="B189" s="11">
        <v>6042174</v>
      </c>
      <c r="C189" s="11" t="s">
        <v>26</v>
      </c>
      <c r="D189" s="11" t="s">
        <v>27</v>
      </c>
      <c r="E189" s="13" t="str">
        <f>_xlfn.XLOOKUP(B189,Sheet1!A:A,Sheet1!B:B)</f>
        <v>DS OLFA HD SCRAP BLADE BS10B 100MMX18MM</v>
      </c>
      <c r="F189" s="13" t="str">
        <f t="shared" si="11"/>
        <v>CROWN  - DS OLFA HD SCRAP BLADE BS10B 100MMX18MM</v>
      </c>
      <c r="H189" s="11" t="s">
        <v>28</v>
      </c>
      <c r="I189" s="11" t="s">
        <v>29</v>
      </c>
      <c r="J189" s="11" t="s">
        <v>29</v>
      </c>
      <c r="K189" s="11" t="s">
        <v>30</v>
      </c>
      <c r="L189" s="15">
        <v>10.06</v>
      </c>
      <c r="M189" s="11" t="s">
        <v>31</v>
      </c>
      <c r="N189" s="13">
        <v>3105</v>
      </c>
      <c r="O189" s="15">
        <f>_xlfn.XLOOKUP(B189,Sheet1!A:A,Sheet1!E:E)</f>
        <v>10.06</v>
      </c>
      <c r="P189" s="26">
        <f>_xlfn.XLOOKUP(A189,Sheet2!F:F,Sheet2!H:H)</f>
        <v>0</v>
      </c>
      <c r="Q189" s="15">
        <f>_xlfn.XLOOKUP(B189,April23!B:B,April23!D:D)</f>
        <v>7.29</v>
      </c>
      <c r="R189" s="38">
        <f>_xlfn.XLOOKUP(B189,Sheet4!B:B,Sheet4!D:D)</f>
        <v>7.51</v>
      </c>
      <c r="S189" s="26">
        <v>16.000000000000004</v>
      </c>
      <c r="T189" s="13" t="str">
        <f t="shared" si="12"/>
        <v>Up</v>
      </c>
      <c r="V189" s="78">
        <f t="shared" si="13"/>
        <v>116.64000000000003</v>
      </c>
      <c r="W189" s="78">
        <f t="shared" si="14"/>
        <v>120.16000000000003</v>
      </c>
    </row>
    <row r="190" spans="1:23" hidden="1" x14ac:dyDescent="0.3">
      <c r="A190" s="11">
        <v>6041642</v>
      </c>
      <c r="B190" s="11">
        <v>6041642</v>
      </c>
      <c r="C190" s="11" t="s">
        <v>26</v>
      </c>
      <c r="D190" s="11" t="s">
        <v>27</v>
      </c>
      <c r="E190" s="13" t="str">
        <f>_xlfn.XLOOKUP(B190,Sheet1!A:A,Sheet1!B:B)</f>
        <v>DS RODO BUDGET WIRE BRUSH          4 ROW</v>
      </c>
      <c r="F190" s="13" t="str">
        <f t="shared" si="11"/>
        <v>CROWN  - DS RODO BUDGET WIRE BRUSH          4 ROW</v>
      </c>
      <c r="H190" s="11" t="s">
        <v>28</v>
      </c>
      <c r="I190" s="11" t="s">
        <v>29</v>
      </c>
      <c r="J190" s="11" t="s">
        <v>29</v>
      </c>
      <c r="K190" s="11" t="s">
        <v>30</v>
      </c>
      <c r="L190" s="15">
        <v>3.76</v>
      </c>
      <c r="M190" s="11" t="s">
        <v>31</v>
      </c>
      <c r="N190" s="13">
        <v>3105</v>
      </c>
      <c r="O190" s="15">
        <f>_xlfn.XLOOKUP(B190,Sheet1!A:A,Sheet1!E:E)</f>
        <v>3.76</v>
      </c>
      <c r="P190" s="26">
        <f>_xlfn.XLOOKUP(A190,Sheet2!F:F,Sheet2!H:H)</f>
        <v>0</v>
      </c>
      <c r="Q190" s="15">
        <f>_xlfn.XLOOKUP(B190,April23!B:B,April23!D:D)</f>
        <v>2.7</v>
      </c>
      <c r="R190" s="38">
        <f>_xlfn.XLOOKUP(B190,Sheet4!B:B,Sheet4!D:D)</f>
        <v>2.78</v>
      </c>
      <c r="S190" s="26">
        <v>16</v>
      </c>
      <c r="T190" s="13" t="str">
        <f t="shared" si="12"/>
        <v>Up</v>
      </c>
      <c r="V190" s="78">
        <f t="shared" si="13"/>
        <v>43.2</v>
      </c>
      <c r="W190" s="78">
        <f t="shared" si="14"/>
        <v>44.48</v>
      </c>
    </row>
    <row r="191" spans="1:23" hidden="1" x14ac:dyDescent="0.3">
      <c r="A191" s="11">
        <v>5028250</v>
      </c>
      <c r="B191" s="11">
        <v>5028250</v>
      </c>
      <c r="C191" s="11" t="s">
        <v>26</v>
      </c>
      <c r="D191" s="11" t="s">
        <v>27</v>
      </c>
      <c r="E191" s="13" t="str">
        <f>_xlfn.XLOOKUP(B191,Sheet1!A:A,Sheet1!B:B)</f>
        <v>ST STAB SOLUTION        CLEAR      5L</v>
      </c>
      <c r="F191" s="13" t="str">
        <f t="shared" si="11"/>
        <v>CROWN  - ST STAB SOLUTION        CLEAR      5L</v>
      </c>
      <c r="H191" s="11" t="s">
        <v>33</v>
      </c>
      <c r="I191" s="11" t="s">
        <v>29</v>
      </c>
      <c r="J191" s="11" t="s">
        <v>29</v>
      </c>
      <c r="K191" s="11" t="s">
        <v>30</v>
      </c>
      <c r="L191" s="15">
        <v>43.03</v>
      </c>
      <c r="M191" s="11" t="s">
        <v>31</v>
      </c>
      <c r="N191" s="13">
        <v>3105</v>
      </c>
      <c r="O191" s="15">
        <f>_xlfn.XLOOKUP(B191,Sheet1!A:A,Sheet1!E:E)</f>
        <v>43.03</v>
      </c>
      <c r="P191" s="26">
        <f>_xlfn.XLOOKUP(A191,Sheet2!F:F,Sheet2!H:H)</f>
        <v>0</v>
      </c>
      <c r="Q191" s="15">
        <f>O191*1.03</f>
        <v>44.320900000000002</v>
      </c>
      <c r="R191" s="38">
        <f>_xlfn.XLOOKUP(B191,Sheet4!B:B,Sheet4!D:D)</f>
        <v>45.65</v>
      </c>
      <c r="S191" s="26">
        <v>15.999675096850469</v>
      </c>
      <c r="T191" s="13" t="str">
        <f t="shared" si="12"/>
        <v>Up</v>
      </c>
      <c r="V191" s="78">
        <f t="shared" si="13"/>
        <v>709.12</v>
      </c>
      <c r="W191" s="78">
        <f t="shared" si="14"/>
        <v>730.38516817122388</v>
      </c>
    </row>
    <row r="192" spans="1:23" hidden="1" x14ac:dyDescent="0.3">
      <c r="A192" s="11">
        <v>6058180</v>
      </c>
      <c r="B192" s="11">
        <v>6058180</v>
      </c>
      <c r="C192" s="11" t="s">
        <v>26</v>
      </c>
      <c r="D192" s="11" t="s">
        <v>27</v>
      </c>
      <c r="E192" s="13" t="str">
        <f>_xlfn.XLOOKUP(B192,Sheet1!A:A,Sheet1!B:B)</f>
        <v>DS Q1 MULTIPURP MASKING TAPE 50M   50MM</v>
      </c>
      <c r="F192" s="13" t="str">
        <f t="shared" si="11"/>
        <v>CROWN  - DS Q1 MULTIPURP MASKING TAPE 50M   50MM</v>
      </c>
      <c r="H192" s="91" t="s">
        <v>28</v>
      </c>
      <c r="I192" s="11" t="s">
        <v>29</v>
      </c>
      <c r="J192" s="11" t="s">
        <v>29</v>
      </c>
      <c r="K192" s="11" t="s">
        <v>30</v>
      </c>
      <c r="M192" s="11" t="s">
        <v>7062</v>
      </c>
      <c r="N192" s="13">
        <v>3105</v>
      </c>
      <c r="O192" s="15">
        <f>_xlfn.XLOOKUP(B192,Sheet1!A:A,Sheet1!E:E)</f>
        <v>4.18</v>
      </c>
      <c r="P192" s="26">
        <f>_xlfn.XLOOKUP(A192,Sheet2!F:F,Sheet2!H:H)</f>
        <v>70.794258373205736</v>
      </c>
      <c r="Q192" s="15">
        <f>O192*1.05</f>
        <v>4.3890000000000002</v>
      </c>
      <c r="R192" s="38">
        <f>Q192*1.03</f>
        <v>4.52067</v>
      </c>
      <c r="S192" s="26">
        <v>15.598086124401911</v>
      </c>
      <c r="T192" s="13" t="str">
        <f t="shared" si="12"/>
        <v>Up</v>
      </c>
      <c r="V192" s="78">
        <f t="shared" si="13"/>
        <v>68.459999999999994</v>
      </c>
      <c r="W192" s="78">
        <f t="shared" si="14"/>
        <v>70.513799999999989</v>
      </c>
    </row>
    <row r="193" spans="1:45" hidden="1" x14ac:dyDescent="0.3">
      <c r="A193" s="11">
        <v>6061382</v>
      </c>
      <c r="B193" s="11">
        <v>6061382</v>
      </c>
      <c r="C193" s="11" t="s">
        <v>26</v>
      </c>
      <c r="D193" s="11" t="s">
        <v>27</v>
      </c>
      <c r="E193" s="13" t="str">
        <f>_xlfn.XLOOKUP(B193,Sheet1!A:A,Sheet1!B:B)</f>
        <v>DS COOVAR WB BRICK&amp;TILE MATT RED   2.5L</v>
      </c>
      <c r="F193" s="13" t="str">
        <f t="shared" ref="F193:F256" si="15">D193&amp;" - "&amp;E193</f>
        <v>CROWN  - DS COOVAR WB BRICK&amp;TILE MATT RED   2.5L</v>
      </c>
      <c r="H193" s="91" t="s">
        <v>28</v>
      </c>
      <c r="I193" s="11" t="s">
        <v>29</v>
      </c>
      <c r="J193" s="11" t="s">
        <v>29</v>
      </c>
      <c r="K193" s="11" t="s">
        <v>30</v>
      </c>
      <c r="M193" s="11" t="s">
        <v>7062</v>
      </c>
      <c r="N193" s="13">
        <v>3105</v>
      </c>
      <c r="O193" s="15">
        <f>_xlfn.XLOOKUP(B193,Sheet1!A:A,Sheet1!E:E)</f>
        <v>28.73</v>
      </c>
      <c r="Q193" s="15">
        <f>O193*1.05</f>
        <v>30.166500000000003</v>
      </c>
      <c r="R193" s="38">
        <f>Q193*1.03</f>
        <v>31.071495000000002</v>
      </c>
      <c r="S193" s="26">
        <v>15.001740341106856</v>
      </c>
      <c r="T193" s="13" t="str">
        <f t="shared" si="12"/>
        <v>Up</v>
      </c>
      <c r="V193" s="78">
        <f t="shared" si="13"/>
        <v>452.55</v>
      </c>
      <c r="W193" s="78">
        <f t="shared" si="14"/>
        <v>466.12650000000002</v>
      </c>
    </row>
    <row r="194" spans="1:45" hidden="1" x14ac:dyDescent="0.3">
      <c r="A194" s="11">
        <v>6047321</v>
      </c>
      <c r="B194" s="11">
        <v>6047321</v>
      </c>
      <c r="C194" s="11" t="s">
        <v>26</v>
      </c>
      <c r="D194" s="11" t="s">
        <v>27</v>
      </c>
      <c r="E194" s="13" t="str">
        <f>_xlfn.XLOOKUP(B194,Sheet1!A:A,Sheet1!B:B)</f>
        <v>DS INDASA SPONGE PADS   P80        10PK</v>
      </c>
      <c r="F194" s="13" t="str">
        <f t="shared" si="15"/>
        <v>CROWN  - DS INDASA SPONGE PADS   P80        10PK</v>
      </c>
      <c r="H194" s="11" t="s">
        <v>28</v>
      </c>
      <c r="I194" s="11" t="s">
        <v>29</v>
      </c>
      <c r="J194" s="11" t="s">
        <v>29</v>
      </c>
      <c r="K194" s="11" t="s">
        <v>30</v>
      </c>
      <c r="L194" s="15">
        <v>5.2</v>
      </c>
      <c r="M194" s="11" t="s">
        <v>31</v>
      </c>
      <c r="N194" s="13">
        <v>3105</v>
      </c>
      <c r="O194" s="15">
        <f>_xlfn.XLOOKUP(B194,Sheet1!A:A,Sheet1!E:E)</f>
        <v>5.2</v>
      </c>
      <c r="P194" s="26">
        <f>_xlfn.XLOOKUP(A194,Sheet2!F:F,Sheet2!H:H)</f>
        <v>0</v>
      </c>
      <c r="Q194" s="15">
        <f>_xlfn.XLOOKUP(B194,April23!B:B,April23!D:D)</f>
        <v>5.5</v>
      </c>
      <c r="R194" s="38">
        <f>_xlfn.XLOOKUP(B194,Sheet4!B:B,Sheet4!D:D)</f>
        <v>5.67</v>
      </c>
      <c r="S194" s="26">
        <v>15</v>
      </c>
      <c r="T194" s="13" t="str">
        <f t="shared" ref="T194:T257" si="16">IF(Q194&gt;=R194,"No Change","Up")</f>
        <v>Up</v>
      </c>
      <c r="V194" s="78">
        <f t="shared" si="13"/>
        <v>82.5</v>
      </c>
      <c r="W194" s="78">
        <f t="shared" si="14"/>
        <v>85.05</v>
      </c>
    </row>
    <row r="195" spans="1:45" hidden="1" x14ac:dyDescent="0.3">
      <c r="A195" s="11">
        <v>6041543</v>
      </c>
      <c r="B195" s="11">
        <v>6041543</v>
      </c>
      <c r="C195" s="11" t="s">
        <v>26</v>
      </c>
      <c r="D195" s="11" t="s">
        <v>27</v>
      </c>
      <c r="E195" s="13" t="str">
        <f>_xlfn.XLOOKUP(B195,Sheet1!A:A,Sheet1!B:B)</f>
        <v>DS PRODEC REVOLVING CAULKING GUN   400ML</v>
      </c>
      <c r="F195" s="13" t="str">
        <f t="shared" si="15"/>
        <v>CROWN  - DS PRODEC REVOLVING CAULKING GUN   400ML</v>
      </c>
      <c r="H195" s="11" t="s">
        <v>132</v>
      </c>
      <c r="I195" s="11" t="s">
        <v>29</v>
      </c>
      <c r="J195" s="11" t="s">
        <v>29</v>
      </c>
      <c r="K195" s="11" t="s">
        <v>30</v>
      </c>
      <c r="L195" s="15">
        <v>10.06</v>
      </c>
      <c r="M195" s="11" t="s">
        <v>31</v>
      </c>
      <c r="N195" s="13">
        <v>3105</v>
      </c>
      <c r="O195" s="15">
        <f>_xlfn.XLOOKUP(B195,Sheet1!A:A,Sheet1!E:E)</f>
        <v>10.06</v>
      </c>
      <c r="P195" s="26">
        <f>_xlfn.XLOOKUP(A195,Sheet2!F:F,Sheet2!H:H)</f>
        <v>0</v>
      </c>
      <c r="Q195" s="15">
        <f>_xlfn.XLOOKUP(B195,April23!B:B,April23!D:D)</f>
        <v>8.5</v>
      </c>
      <c r="R195" s="38">
        <f>_xlfn.XLOOKUP(B195,Sheet4!B:B,Sheet4!D:D)</f>
        <v>8.76</v>
      </c>
      <c r="S195" s="26">
        <v>15</v>
      </c>
      <c r="T195" s="13" t="str">
        <f t="shared" si="16"/>
        <v>Up</v>
      </c>
      <c r="V195" s="78">
        <f t="shared" ref="V195:V258" si="17">SUM(Q195*S195)</f>
        <v>127.5</v>
      </c>
      <c r="W195" s="78">
        <f t="shared" ref="W195:W258" si="18">SUM(R195*S195)</f>
        <v>131.4</v>
      </c>
    </row>
    <row r="196" spans="1:45" hidden="1" x14ac:dyDescent="0.3">
      <c r="A196" s="11">
        <v>5041043</v>
      </c>
      <c r="B196" s="11">
        <v>5041043</v>
      </c>
      <c r="C196" s="11" t="s">
        <v>26</v>
      </c>
      <c r="D196" s="11" t="s">
        <v>27</v>
      </c>
      <c r="E196" s="13" t="str">
        <f>_xlfn.XLOOKUP(B196,Sheet1!A:A,Sheet1!B:B)</f>
        <v>ST FLEXIBLE PRIMER U/C  WHITE      5L</v>
      </c>
      <c r="F196" s="13" t="str">
        <f t="shared" si="15"/>
        <v>CROWN  - ST FLEXIBLE PRIMER U/C  WHITE      5L</v>
      </c>
      <c r="H196" s="11" t="s">
        <v>33</v>
      </c>
      <c r="I196" s="11" t="s">
        <v>29</v>
      </c>
      <c r="J196" s="11" t="s">
        <v>29</v>
      </c>
      <c r="K196" s="11" t="s">
        <v>30</v>
      </c>
      <c r="L196" s="15">
        <v>59.18</v>
      </c>
      <c r="M196" s="11" t="s">
        <v>31</v>
      </c>
      <c r="N196" s="13">
        <v>3105</v>
      </c>
      <c r="O196" s="15">
        <f>_xlfn.XLOOKUP(B196,Sheet1!A:A,Sheet1!E:E)</f>
        <v>59.18</v>
      </c>
      <c r="P196" s="26">
        <f>_xlfn.XLOOKUP(A196,Sheet2!F:F,Sheet2!H:H)</f>
        <v>12.436633997972288</v>
      </c>
      <c r="Q196" s="15">
        <f>O196*1.03</f>
        <v>60.955400000000004</v>
      </c>
      <c r="R196" s="38">
        <f>_xlfn.XLOOKUP(B196,Sheet4!B:B,Sheet4!D:D)</f>
        <v>62.78</v>
      </c>
      <c r="S196" s="26">
        <v>14.998671159569128</v>
      </c>
      <c r="T196" s="13" t="str">
        <f t="shared" si="16"/>
        <v>Up</v>
      </c>
      <c r="V196" s="78">
        <f t="shared" si="17"/>
        <v>914.25000000000011</v>
      </c>
      <c r="W196" s="78">
        <f t="shared" si="18"/>
        <v>941.6165753977499</v>
      </c>
    </row>
    <row r="197" spans="1:45" hidden="1" x14ac:dyDescent="0.3">
      <c r="A197" s="11">
        <v>5089400</v>
      </c>
      <c r="B197" s="11">
        <v>5089400</v>
      </c>
      <c r="C197" s="11" t="s">
        <v>26</v>
      </c>
      <c r="D197" s="11" t="s">
        <v>27</v>
      </c>
      <c r="E197" s="13" t="str">
        <f>_xlfn.XLOOKUP(B197,Sheet1!A:A,Sheet1!B:B)</f>
        <v>ST METAL GLOSS X-TRA    WHITE      2.5L</v>
      </c>
      <c r="F197" s="13" t="str">
        <f t="shared" si="15"/>
        <v>CROWN  - ST METAL GLOSS X-TRA    WHITE      2.5L</v>
      </c>
      <c r="H197" s="11" t="s">
        <v>33</v>
      </c>
      <c r="I197" s="11" t="s">
        <v>29</v>
      </c>
      <c r="J197" s="11" t="s">
        <v>29</v>
      </c>
      <c r="K197" s="11" t="s">
        <v>30</v>
      </c>
      <c r="L197" s="15">
        <v>45.15</v>
      </c>
      <c r="M197" s="11" t="s">
        <v>31</v>
      </c>
      <c r="N197" s="13">
        <v>3105</v>
      </c>
      <c r="O197" s="15">
        <f>_xlfn.XLOOKUP(B197,Sheet1!A:A,Sheet1!E:E)</f>
        <v>45.15</v>
      </c>
      <c r="P197" s="26">
        <f>_xlfn.XLOOKUP(A197,Sheet2!F:F,Sheet2!H:H)</f>
        <v>10.73953488372093</v>
      </c>
      <c r="Q197" s="15">
        <f>O197*1.03</f>
        <v>46.5045</v>
      </c>
      <c r="R197" s="38">
        <v>30.86</v>
      </c>
      <c r="S197" s="26">
        <v>14.998548527561848</v>
      </c>
      <c r="T197" s="13" t="s">
        <v>13721</v>
      </c>
      <c r="V197" s="78">
        <f t="shared" si="17"/>
        <v>697.5</v>
      </c>
      <c r="W197" s="78">
        <f t="shared" si="18"/>
        <v>462.8552075605586</v>
      </c>
    </row>
    <row r="198" spans="1:45" hidden="1" x14ac:dyDescent="0.3">
      <c r="A198" s="11">
        <v>6042339</v>
      </c>
      <c r="B198" s="11">
        <v>6042339</v>
      </c>
      <c r="C198" s="11" t="s">
        <v>26</v>
      </c>
      <c r="D198" s="11" t="s">
        <v>27</v>
      </c>
      <c r="E198" s="13" t="str">
        <f>_xlfn.XLOOKUP(B198,Sheet1!A:A,Sheet1!B:B)</f>
        <v>DS PRODEC MICROFIB +FRM SHORT 10PK 4IN</v>
      </c>
      <c r="F198" s="13" t="str">
        <f t="shared" si="15"/>
        <v>CROWN  - DS PRODEC MICROFIB +FRM SHORT 10PK 4IN</v>
      </c>
      <c r="H198" s="91" t="s">
        <v>28</v>
      </c>
      <c r="I198" s="11" t="s">
        <v>29</v>
      </c>
      <c r="J198" s="11" t="s">
        <v>29</v>
      </c>
      <c r="K198" s="11" t="s">
        <v>30</v>
      </c>
      <c r="M198" s="11" t="s">
        <v>7062</v>
      </c>
      <c r="N198" s="13">
        <v>3105</v>
      </c>
      <c r="O198" s="15">
        <f>_xlfn.XLOOKUP(B198,Sheet1!A:A,Sheet1!E:E)</f>
        <v>10.86</v>
      </c>
      <c r="P198" s="26">
        <f>_xlfn.XLOOKUP(A198,Sheet2!F:F,Sheet2!H:H)</f>
        <v>0</v>
      </c>
      <c r="Q198" s="15">
        <f>O198*1.05</f>
        <v>11.403</v>
      </c>
      <c r="R198" s="38">
        <f>Q198*1.03</f>
        <v>11.745090000000001</v>
      </c>
      <c r="S198" s="26">
        <v>14.996053670086818</v>
      </c>
      <c r="T198" s="13" t="str">
        <f t="shared" si="16"/>
        <v>Up</v>
      </c>
      <c r="V198" s="78">
        <f t="shared" si="17"/>
        <v>171</v>
      </c>
      <c r="W198" s="78">
        <f t="shared" si="18"/>
        <v>176.13</v>
      </c>
    </row>
    <row r="199" spans="1:45" hidden="1" x14ac:dyDescent="0.3">
      <c r="A199" s="11">
        <v>6054308</v>
      </c>
      <c r="B199" s="11">
        <v>6054308</v>
      </c>
      <c r="C199" s="11" t="s">
        <v>26</v>
      </c>
      <c r="D199" s="11" t="s">
        <v>27</v>
      </c>
      <c r="E199" s="13" t="str">
        <f>_xlfn.XLOOKUP(B199,Sheet1!A:A,Sheet1!B:B)</f>
        <v>DS ARROWORTHY REMBRANDT STYLUS     16MM</v>
      </c>
      <c r="F199" s="13" t="str">
        <f t="shared" si="15"/>
        <v>CROWN  - DS ARROWORTHY REMBRANDT STYLUS     16MM</v>
      </c>
      <c r="H199" s="91" t="s">
        <v>28</v>
      </c>
      <c r="I199" s="11" t="s">
        <v>29</v>
      </c>
      <c r="J199" s="11" t="s">
        <v>29</v>
      </c>
      <c r="K199" s="11" t="s">
        <v>30</v>
      </c>
      <c r="M199" s="11" t="s">
        <v>7062</v>
      </c>
      <c r="N199" s="13">
        <v>3105</v>
      </c>
      <c r="O199" s="15">
        <f>_xlfn.XLOOKUP(B199,Sheet1!A:A,Sheet1!E:E)</f>
        <v>6.84</v>
      </c>
      <c r="Q199" s="29">
        <f>O199*1.05</f>
        <v>7.1820000000000004</v>
      </c>
      <c r="R199" s="38">
        <f>Q199*1.03</f>
        <v>7.3974600000000006</v>
      </c>
      <c r="S199" s="26">
        <v>14.99582289055973</v>
      </c>
      <c r="T199" s="13" t="str">
        <f t="shared" si="16"/>
        <v>Up</v>
      </c>
      <c r="V199" s="78">
        <f t="shared" si="17"/>
        <v>107.69999999999999</v>
      </c>
      <c r="W199" s="78">
        <f t="shared" si="18"/>
        <v>110.93099999999998</v>
      </c>
    </row>
    <row r="200" spans="1:45" hidden="1" x14ac:dyDescent="0.3">
      <c r="A200" s="11">
        <v>6058186</v>
      </c>
      <c r="B200" s="11">
        <v>6058186</v>
      </c>
      <c r="C200" s="11" t="s">
        <v>26</v>
      </c>
      <c r="D200" s="11" t="s">
        <v>27</v>
      </c>
      <c r="E200" s="13" t="str">
        <f>_xlfn.XLOOKUP(B200,Sheet1!A:A,Sheet1!B:B)</f>
        <v>DS Q1 DELICATE MASKING TAPE 50M    50MM</v>
      </c>
      <c r="F200" s="13" t="str">
        <f t="shared" si="15"/>
        <v>CROWN  - DS Q1 DELICATE MASKING TAPE 50M    50MM</v>
      </c>
      <c r="H200" s="91" t="s">
        <v>28</v>
      </c>
      <c r="I200" s="11" t="s">
        <v>29</v>
      </c>
      <c r="J200" s="11" t="s">
        <v>29</v>
      </c>
      <c r="K200" s="11" t="s">
        <v>30</v>
      </c>
      <c r="M200" s="11" t="s">
        <v>7062</v>
      </c>
      <c r="N200" s="13">
        <v>3105</v>
      </c>
      <c r="O200" s="15">
        <f>_xlfn.XLOOKUP(B200,Sheet1!A:A,Sheet1!E:E)</f>
        <v>7.13</v>
      </c>
      <c r="Q200" s="15">
        <f>O200*1.05</f>
        <v>7.4865000000000004</v>
      </c>
      <c r="R200" s="38">
        <f>Q200*1.03</f>
        <v>7.7110950000000003</v>
      </c>
      <c r="S200" s="26">
        <v>14.006545114539504</v>
      </c>
      <c r="T200" s="13" t="str">
        <f t="shared" si="16"/>
        <v>Up</v>
      </c>
      <c r="V200" s="78">
        <f t="shared" si="17"/>
        <v>104.86</v>
      </c>
      <c r="W200" s="78">
        <f t="shared" si="18"/>
        <v>108.00580000000001</v>
      </c>
    </row>
    <row r="201" spans="1:45" hidden="1" x14ac:dyDescent="0.3">
      <c r="A201" s="11">
        <v>6041677</v>
      </c>
      <c r="B201" s="11">
        <v>6041677</v>
      </c>
      <c r="C201" s="11" t="s">
        <v>26</v>
      </c>
      <c r="D201" s="11" t="s">
        <v>27</v>
      </c>
      <c r="E201" s="13" t="str">
        <f>_xlfn.XLOOKUP(B201,Sheet1!A:A,Sheet1!B:B)</f>
        <v>DS PRODEC TWIN HEAD MASONRY KIT + POLE</v>
      </c>
      <c r="F201" s="13" t="str">
        <f t="shared" si="15"/>
        <v>CROWN  - DS PRODEC TWIN HEAD MASONRY KIT + POLE</v>
      </c>
      <c r="H201" s="91" t="s">
        <v>28</v>
      </c>
      <c r="I201" s="11" t="s">
        <v>29</v>
      </c>
      <c r="J201" s="11" t="s">
        <v>29</v>
      </c>
      <c r="K201" s="11" t="s">
        <v>30</v>
      </c>
      <c r="M201" s="11" t="s">
        <v>7062</v>
      </c>
      <c r="N201" s="13">
        <v>3105</v>
      </c>
      <c r="O201" s="15">
        <f>_xlfn.XLOOKUP(B201,Sheet1!A:A,Sheet1!E:E)</f>
        <v>22.1</v>
      </c>
      <c r="Q201" s="15">
        <f>O201*1.05</f>
        <v>23.205000000000002</v>
      </c>
      <c r="R201" s="38">
        <f>Q201*1.03</f>
        <v>23.901150000000001</v>
      </c>
      <c r="S201" s="26">
        <v>14.003016591251884</v>
      </c>
      <c r="T201" s="13" t="str">
        <f t="shared" si="16"/>
        <v>Up</v>
      </c>
      <c r="V201" s="78">
        <f t="shared" si="17"/>
        <v>324.94</v>
      </c>
      <c r="W201" s="78">
        <f t="shared" si="18"/>
        <v>334.68819999999999</v>
      </c>
    </row>
    <row r="202" spans="1:45" hidden="1" x14ac:dyDescent="0.3">
      <c r="A202" s="11">
        <v>5025710</v>
      </c>
      <c r="B202" s="11">
        <v>5025710</v>
      </c>
      <c r="C202" s="11" t="s">
        <v>26</v>
      </c>
      <c r="D202" s="11" t="s">
        <v>27</v>
      </c>
      <c r="E202" s="13" t="str">
        <f>_xlfn.XLOOKUP(B202,Sheet1!A:A,Sheet1!B:B)</f>
        <v>ST HIGH BUILD           WHITE      15K</v>
      </c>
      <c r="F202" s="13" t="str">
        <f t="shared" si="15"/>
        <v>CROWN  - ST HIGH BUILD           WHITE      15K</v>
      </c>
      <c r="H202" s="11" t="s">
        <v>28</v>
      </c>
      <c r="I202" s="11" t="s">
        <v>29</v>
      </c>
      <c r="J202" s="11" t="s">
        <v>29</v>
      </c>
      <c r="K202" s="11" t="s">
        <v>30</v>
      </c>
      <c r="L202" s="15">
        <v>65.39</v>
      </c>
      <c r="M202" s="11" t="s">
        <v>31</v>
      </c>
      <c r="N202" s="13">
        <v>3105</v>
      </c>
      <c r="O202" s="15">
        <f>_xlfn.XLOOKUP(B202,Sheet1!A:A,Sheet1!E:E)</f>
        <v>65.39</v>
      </c>
      <c r="P202" s="26">
        <f>_xlfn.XLOOKUP(A202,Sheet2!F:F,Sheet2!H:H)</f>
        <v>14.568129683437833</v>
      </c>
      <c r="Q202" s="15">
        <f>O202*1.03</f>
        <v>67.351700000000008</v>
      </c>
      <c r="R202" s="38">
        <f>_xlfn.XLOOKUP(B202,Sheet4!B:B,Sheet4!D:D)</f>
        <v>69.38</v>
      </c>
      <c r="S202" s="26">
        <v>14.001725271967892</v>
      </c>
      <c r="T202" s="13" t="str">
        <f t="shared" si="16"/>
        <v>Up</v>
      </c>
      <c r="V202" s="78">
        <f t="shared" si="17"/>
        <v>943.04</v>
      </c>
      <c r="W202" s="78">
        <f t="shared" si="18"/>
        <v>971.43969936913231</v>
      </c>
    </row>
    <row r="203" spans="1:45" hidden="1" x14ac:dyDescent="0.3">
      <c r="A203" s="11">
        <v>6057289</v>
      </c>
      <c r="B203" s="11">
        <v>6057289</v>
      </c>
      <c r="C203" s="11" t="s">
        <v>26</v>
      </c>
      <c r="D203" s="11" t="s">
        <v>27</v>
      </c>
      <c r="E203" s="13" t="str">
        <f>_xlfn.XLOOKUP(B203,Sheet1!A:A,Sheet1!B:B)</f>
        <v>DS PRODEC POLY BACK DUSTSHEET 12X9FT 3PK</v>
      </c>
      <c r="F203" s="13" t="str">
        <f t="shared" si="15"/>
        <v>CROWN  - DS PRODEC POLY BACK DUSTSHEET 12X9FT 3PK</v>
      </c>
      <c r="H203" s="91" t="s">
        <v>28</v>
      </c>
      <c r="I203" s="11" t="s">
        <v>29</v>
      </c>
      <c r="J203" s="11" t="s">
        <v>29</v>
      </c>
      <c r="K203" s="11" t="s">
        <v>30</v>
      </c>
      <c r="M203" s="11" t="s">
        <v>7062</v>
      </c>
      <c r="N203" s="13">
        <v>3105</v>
      </c>
      <c r="O203" s="15">
        <f>_xlfn.XLOOKUP(B203,Sheet1!A:A,Sheet1!E:E)</f>
        <v>30.36</v>
      </c>
      <c r="Q203" s="29">
        <f>O203*1.05</f>
        <v>31.878</v>
      </c>
      <c r="R203" s="38">
        <f>Q203*1.03</f>
        <v>32.834339999999997</v>
      </c>
      <c r="S203" s="26">
        <v>14.000878348704436</v>
      </c>
      <c r="T203" s="13" t="str">
        <f t="shared" si="16"/>
        <v>Up</v>
      </c>
      <c r="V203" s="78">
        <f t="shared" si="17"/>
        <v>446.32</v>
      </c>
      <c r="W203" s="78">
        <f t="shared" si="18"/>
        <v>459.70959999999997</v>
      </c>
    </row>
    <row r="204" spans="1:45" hidden="1" x14ac:dyDescent="0.3">
      <c r="A204" s="11">
        <v>5093217</v>
      </c>
      <c r="B204" s="11">
        <v>5093217</v>
      </c>
      <c r="C204" s="11" t="s">
        <v>26</v>
      </c>
      <c r="D204" s="11" t="s">
        <v>27</v>
      </c>
      <c r="E204" s="13" t="str">
        <f>_xlfn.XLOOKUP(B204,Sheet1!A:A,Sheet1!B:B)</f>
        <v>SD SHED AND FENCE PROT  WDLND WLK  5L</v>
      </c>
      <c r="F204" s="13" t="str">
        <f t="shared" si="15"/>
        <v>CROWN  - SD SHED AND FENCE PROT  WDLND WLK  5L</v>
      </c>
      <c r="H204" s="11" t="str">
        <f>_xlfn.XLOOKUP(B204,Sheet1!A:A,Sheet1!D:D)</f>
        <v>5L</v>
      </c>
      <c r="I204" s="11" t="s">
        <v>29</v>
      </c>
      <c r="J204" s="11" t="s">
        <v>29</v>
      </c>
      <c r="K204" s="11" t="s">
        <v>30</v>
      </c>
      <c r="L204" s="15">
        <v>17.07</v>
      </c>
      <c r="M204" s="11" t="s">
        <v>31</v>
      </c>
      <c r="N204" s="13">
        <v>3105</v>
      </c>
      <c r="O204" s="15">
        <f>_xlfn.XLOOKUP(B204,Sheet1!A:A,Sheet1!E:E)</f>
        <v>17.07</v>
      </c>
      <c r="P204" s="26">
        <v>354</v>
      </c>
      <c r="Q204" s="15">
        <f>_xlfn.XLOOKUP(B204,April23!B:B,April23!D:D)</f>
        <v>17.579999999999998</v>
      </c>
      <c r="R204" s="38">
        <f>_xlfn.XLOOKUP(B204,Sheet5!B:B,Sheet5!D:D)</f>
        <v>18.11</v>
      </c>
      <c r="S204" s="26">
        <v>14.000000000000002</v>
      </c>
      <c r="T204" s="13" t="str">
        <f t="shared" si="16"/>
        <v>Up</v>
      </c>
      <c r="V204" s="78">
        <f t="shared" si="17"/>
        <v>246.12</v>
      </c>
      <c r="W204" s="78">
        <f t="shared" si="18"/>
        <v>253.54000000000002</v>
      </c>
    </row>
    <row r="205" spans="1:45" hidden="1" x14ac:dyDescent="0.3">
      <c r="A205" s="11">
        <v>5088591</v>
      </c>
      <c r="B205" s="11">
        <v>5088591</v>
      </c>
      <c r="C205" s="11" t="s">
        <v>26</v>
      </c>
      <c r="D205" s="11" t="s">
        <v>27</v>
      </c>
      <c r="E205" s="13" t="str">
        <f>_xlfn.XLOOKUP(B205,Sheet1!A:A,Sheet1!B:B)</f>
        <v xml:space="preserve">CRT Clean Extreme Acrylic Eggshell </v>
      </c>
      <c r="F205" s="13" t="str">
        <f t="shared" si="15"/>
        <v xml:space="preserve">CROWN  - CRT Clean Extreme Acrylic Eggshell </v>
      </c>
      <c r="G205" s="80" t="str">
        <f>_xlfn.XLOOKUP(B205,Sheet1!A:A,Sheet1!C:C)</f>
        <v>White</v>
      </c>
      <c r="H205" s="11" t="str">
        <f>_xlfn.XLOOKUP(B205,Sheet1!A:A,Sheet1!D:D)</f>
        <v>5L</v>
      </c>
      <c r="I205" s="11" t="s">
        <v>29</v>
      </c>
      <c r="J205" s="11" t="s">
        <v>29</v>
      </c>
      <c r="K205" s="11" t="s">
        <v>30</v>
      </c>
      <c r="L205" s="15">
        <v>30.32</v>
      </c>
      <c r="M205" s="11" t="s">
        <v>31</v>
      </c>
      <c r="N205" s="13">
        <v>3105</v>
      </c>
      <c r="O205" s="15">
        <f>_xlfn.XLOOKUP(B205,Sheet1!A:A,Sheet1!E:E)</f>
        <v>30.32</v>
      </c>
      <c r="P205" s="26">
        <f>_xlfn.XLOOKUP(A205,Sheet2!F:F,Sheet2!H:H)</f>
        <v>40.050461741424797</v>
      </c>
      <c r="Q205" s="15">
        <f>_xlfn.XLOOKUP(B205,April23!B:B,April23!D:D)</f>
        <v>29.76</v>
      </c>
      <c r="R205" s="38">
        <f>Q205</f>
        <v>29.76</v>
      </c>
      <c r="S205" s="26">
        <v>14</v>
      </c>
      <c r="T205" s="13" t="str">
        <f t="shared" si="16"/>
        <v>No Change</v>
      </c>
      <c r="V205" s="78">
        <f t="shared" si="17"/>
        <v>416.64000000000004</v>
      </c>
      <c r="W205" s="78">
        <f t="shared" si="18"/>
        <v>416.64000000000004</v>
      </c>
    </row>
    <row r="206" spans="1:45" hidden="1" x14ac:dyDescent="0.3">
      <c r="A206" s="11">
        <v>6041597</v>
      </c>
      <c r="B206" s="11">
        <v>6041597</v>
      </c>
      <c r="C206" s="11" t="s">
        <v>26</v>
      </c>
      <c r="D206" s="11" t="s">
        <v>27</v>
      </c>
      <c r="E206" s="13" t="str">
        <f>_xlfn.XLOOKUP(B206,Sheet1!A:A,Sheet1!B:B)</f>
        <v>DS BLACKROCK GRIPPER GLOVE         L/XL</v>
      </c>
      <c r="F206" s="13" t="str">
        <f t="shared" si="15"/>
        <v>CROWN  - DS BLACKROCK GRIPPER GLOVE         L/XL</v>
      </c>
      <c r="H206" s="11" t="s">
        <v>28</v>
      </c>
      <c r="I206" s="11" t="s">
        <v>29</v>
      </c>
      <c r="J206" s="11" t="s">
        <v>29</v>
      </c>
      <c r="K206" s="11" t="s">
        <v>30</v>
      </c>
      <c r="L206" s="15">
        <v>2.17</v>
      </c>
      <c r="M206" s="11" t="s">
        <v>31</v>
      </c>
      <c r="N206" s="13">
        <v>3105</v>
      </c>
      <c r="O206" s="15">
        <f>_xlfn.XLOOKUP(B206,Sheet1!A:A,Sheet1!E:E)</f>
        <v>2.17</v>
      </c>
      <c r="P206" s="26">
        <f>_xlfn.XLOOKUP(A206,Sheet2!F:F,Sheet2!H:H)</f>
        <v>0</v>
      </c>
      <c r="Q206" s="15">
        <f>_xlfn.XLOOKUP(B206,April23!B:B,April23!D:D)</f>
        <v>2.2799999999999998</v>
      </c>
      <c r="R206" s="38">
        <f>_xlfn.XLOOKUP(B206,Sheet4!B:B,Sheet4!D:D)</f>
        <v>2.35</v>
      </c>
      <c r="S206" s="26">
        <v>14</v>
      </c>
      <c r="T206" s="13" t="str">
        <f t="shared" si="16"/>
        <v>Up</v>
      </c>
      <c r="V206" s="78">
        <f t="shared" si="17"/>
        <v>31.919999999999998</v>
      </c>
      <c r="W206" s="78">
        <f t="shared" si="18"/>
        <v>32.9</v>
      </c>
    </row>
    <row r="207" spans="1:45" s="31" customFormat="1" hidden="1" x14ac:dyDescent="0.3">
      <c r="A207" s="11">
        <v>6062989</v>
      </c>
      <c r="B207" s="11">
        <v>6062989</v>
      </c>
      <c r="C207" s="11" t="s">
        <v>26</v>
      </c>
      <c r="D207" s="11" t="s">
        <v>27</v>
      </c>
      <c r="E207" s="13" t="str">
        <f>_xlfn.XLOOKUP(B207,Sheet1!A:A,Sheet1!B:B)</f>
        <v>DS GO PAINT BUCKET           4IN - 6.5IN</v>
      </c>
      <c r="F207" s="13" t="str">
        <f t="shared" si="15"/>
        <v>CROWN  - DS GO PAINT BUCKET           4IN - 6.5IN</v>
      </c>
      <c r="G207" s="13"/>
      <c r="H207" s="91" t="s">
        <v>28</v>
      </c>
      <c r="I207" s="11" t="s">
        <v>29</v>
      </c>
      <c r="J207" s="11" t="s">
        <v>29</v>
      </c>
      <c r="K207" s="11" t="s">
        <v>30</v>
      </c>
      <c r="L207" s="14"/>
      <c r="M207" s="11" t="s">
        <v>7062</v>
      </c>
      <c r="N207" s="13">
        <v>3105</v>
      </c>
      <c r="O207" s="15">
        <f>_xlfn.XLOOKUP(B207,Sheet1!A:A,Sheet1!E:E)</f>
        <v>2.8</v>
      </c>
      <c r="P207" s="26"/>
      <c r="Q207" s="15">
        <f>O207*1.05</f>
        <v>2.94</v>
      </c>
      <c r="R207" s="38">
        <f>Q207*1.03</f>
        <v>3.0282</v>
      </c>
      <c r="S207" s="26">
        <v>13.999999999999998</v>
      </c>
      <c r="T207" s="13" t="str">
        <f t="shared" si="16"/>
        <v>Up</v>
      </c>
      <c r="U207" s="13"/>
      <c r="V207" s="78">
        <f t="shared" si="17"/>
        <v>41.16</v>
      </c>
      <c r="W207" s="78">
        <f t="shared" si="18"/>
        <v>42.394799999999996</v>
      </c>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row>
    <row r="208" spans="1:45" hidden="1" x14ac:dyDescent="0.3">
      <c r="A208" s="11">
        <v>6041140</v>
      </c>
      <c r="B208" s="11">
        <v>6041140</v>
      </c>
      <c r="C208" s="11" t="s">
        <v>26</v>
      </c>
      <c r="D208" s="11" t="s">
        <v>27</v>
      </c>
      <c r="E208" s="13" t="str">
        <f>_xlfn.XLOOKUP(B208,Sheet1!A:A,Sheet1!B:B)</f>
        <v>DS INDASA RHYNOLITE YEL 120G 115MM 50M</v>
      </c>
      <c r="F208" s="13" t="str">
        <f t="shared" si="15"/>
        <v>CROWN  - DS INDASA RHYNOLITE YEL 120G 115MM 50M</v>
      </c>
      <c r="H208" s="91" t="s">
        <v>28</v>
      </c>
      <c r="I208" s="11" t="s">
        <v>29</v>
      </c>
      <c r="J208" s="11" t="s">
        <v>29</v>
      </c>
      <c r="K208" s="11" t="s">
        <v>30</v>
      </c>
      <c r="M208" s="11" t="s">
        <v>7062</v>
      </c>
      <c r="N208" s="13">
        <v>3105</v>
      </c>
      <c r="O208" s="15">
        <f>_xlfn.XLOOKUP(B208,Sheet1!A:A,Sheet1!E:E)</f>
        <v>26.68</v>
      </c>
      <c r="P208" s="26">
        <f>_xlfn.XLOOKUP(A208,Sheet2!F:F,Sheet2!H:H)</f>
        <v>16.638680659670165</v>
      </c>
      <c r="Q208" s="15">
        <f>O208*1.05</f>
        <v>28.013999999999999</v>
      </c>
      <c r="R208" s="38">
        <f>Q208*1.03</f>
        <v>28.854420000000001</v>
      </c>
      <c r="S208" s="26">
        <v>13.998000999500249</v>
      </c>
      <c r="T208" s="13" t="str">
        <f t="shared" si="16"/>
        <v>Up</v>
      </c>
      <c r="V208" s="78">
        <f t="shared" si="17"/>
        <v>392.14</v>
      </c>
      <c r="W208" s="78">
        <f t="shared" si="18"/>
        <v>403.9042</v>
      </c>
    </row>
    <row r="209" spans="1:45" x14ac:dyDescent="0.3">
      <c r="A209" s="11">
        <v>5025729</v>
      </c>
      <c r="B209" s="11">
        <v>5025729</v>
      </c>
      <c r="C209" s="11" t="s">
        <v>26</v>
      </c>
      <c r="D209" s="11" t="s">
        <v>27</v>
      </c>
      <c r="E209" s="13" t="str">
        <f>_xlfn.XLOOKUP(B209,Sheet1!A:A,Sheet1!B:B)</f>
        <v>ST HIGHCOVER SMOOTH     BRIL WHITE 5L</v>
      </c>
      <c r="F209" s="13" t="str">
        <f t="shared" si="15"/>
        <v>CROWN  - ST HIGHCOVER SMOOTH     BRIL WHITE 5L</v>
      </c>
      <c r="H209" s="11" t="s">
        <v>33</v>
      </c>
      <c r="I209" s="11" t="s">
        <v>29</v>
      </c>
      <c r="J209" s="11" t="s">
        <v>29</v>
      </c>
      <c r="K209" s="11" t="s">
        <v>30</v>
      </c>
      <c r="L209" s="15">
        <v>29.87</v>
      </c>
      <c r="M209" s="11" t="s">
        <v>31</v>
      </c>
      <c r="N209" s="13">
        <v>3105</v>
      </c>
      <c r="O209" s="15">
        <f>_xlfn.XLOOKUP(B209,Sheet1!A:A,Sheet1!E:E)</f>
        <v>29.87</v>
      </c>
      <c r="P209" s="26">
        <f>_xlfn.XLOOKUP(A209,Sheet2!F:F,Sheet2!H:H)</f>
        <v>41.257448945430191</v>
      </c>
      <c r="Q209" s="15">
        <f>O209*1.03</f>
        <v>30.766100000000002</v>
      </c>
      <c r="R209" s="38">
        <f>_xlfn.XLOOKUP(B209,Sheet4!B:B,Sheet4!D:D)</f>
        <v>31.69</v>
      </c>
      <c r="S209" s="26">
        <v>13.997224217564137</v>
      </c>
      <c r="T209" s="13" t="str">
        <f t="shared" si="16"/>
        <v>Up</v>
      </c>
      <c r="V209" s="78">
        <f t="shared" si="17"/>
        <v>430.64</v>
      </c>
      <c r="W209" s="78">
        <f t="shared" si="18"/>
        <v>443.57203545460749</v>
      </c>
    </row>
    <row r="210" spans="1:45" hidden="1" x14ac:dyDescent="0.3">
      <c r="A210" s="11">
        <v>6056200</v>
      </c>
      <c r="B210" s="11">
        <v>6056200</v>
      </c>
      <c r="C210" s="11" t="s">
        <v>26</v>
      </c>
      <c r="D210" s="11" t="s">
        <v>27</v>
      </c>
      <c r="E210" s="13" t="str">
        <f>_xlfn.XLOOKUP(B210,Sheet1!A:A,Sheet1!B:B)</f>
        <v>DS PRODEC DECORATORS DOZEN BRUSH SET</v>
      </c>
      <c r="F210" s="13" t="str">
        <f t="shared" si="15"/>
        <v>CROWN  - DS PRODEC DECORATORS DOZEN BRUSH SET</v>
      </c>
      <c r="H210" s="91" t="s">
        <v>28</v>
      </c>
      <c r="I210" s="11" t="s">
        <v>29</v>
      </c>
      <c r="J210" s="11" t="s">
        <v>29</v>
      </c>
      <c r="K210" s="11" t="s">
        <v>30</v>
      </c>
      <c r="M210" s="11" t="s">
        <v>7062</v>
      </c>
      <c r="N210" s="13">
        <v>3105</v>
      </c>
      <c r="O210" s="15">
        <f>_xlfn.XLOOKUP(B210,Sheet1!A:A,Sheet1!E:E)</f>
        <v>10</v>
      </c>
      <c r="P210" s="26">
        <f>_xlfn.XLOOKUP(A210,Sheet2!F:F,Sheet2!H:H)</f>
        <v>0</v>
      </c>
      <c r="Q210" s="15">
        <f>O210*1.05</f>
        <v>10.5</v>
      </c>
      <c r="R210" s="38">
        <f>Q210*1.03</f>
        <v>10.815</v>
      </c>
      <c r="S210" s="26">
        <v>13.714285714285714</v>
      </c>
      <c r="T210" s="13" t="str">
        <f t="shared" si="16"/>
        <v>Up</v>
      </c>
      <c r="V210" s="78">
        <f t="shared" si="17"/>
        <v>144</v>
      </c>
      <c r="W210" s="78">
        <f t="shared" si="18"/>
        <v>148.32</v>
      </c>
    </row>
    <row r="211" spans="1:45" hidden="1" x14ac:dyDescent="0.3">
      <c r="A211" s="11">
        <v>6055984</v>
      </c>
      <c r="B211" s="11">
        <v>6055984</v>
      </c>
      <c r="C211" s="11" t="s">
        <v>26</v>
      </c>
      <c r="D211" s="11" t="s">
        <v>27</v>
      </c>
      <c r="E211" s="13" t="str">
        <f>_xlfn.XLOOKUP(B211,Sheet1!A:A,Sheet1!B:B)</f>
        <v>DS GYPROC READY MIXED EASIFILLER   1L</v>
      </c>
      <c r="F211" s="13" t="str">
        <f t="shared" si="15"/>
        <v>CROWN  - DS GYPROC READY MIXED EASIFILLER   1L</v>
      </c>
      <c r="H211" s="11" t="s">
        <v>35</v>
      </c>
      <c r="I211" s="11" t="s">
        <v>29</v>
      </c>
      <c r="J211" s="11" t="s">
        <v>29</v>
      </c>
      <c r="K211" s="11" t="s">
        <v>30</v>
      </c>
      <c r="L211" s="15">
        <v>8.76</v>
      </c>
      <c r="M211" s="11" t="s">
        <v>31</v>
      </c>
      <c r="N211" s="13">
        <v>3105</v>
      </c>
      <c r="O211" s="15">
        <f>_xlfn.XLOOKUP(B211,Sheet1!A:A,Sheet1!E:E)</f>
        <v>8.76</v>
      </c>
      <c r="P211" s="26">
        <f>_xlfn.XLOOKUP(A211,Sheet2!F:F,Sheet2!H:H)</f>
        <v>0</v>
      </c>
      <c r="Q211" s="15">
        <f>O211*1.05</f>
        <v>9.1980000000000004</v>
      </c>
      <c r="R211" s="38">
        <f>Q211*1.03</f>
        <v>9.4739400000000007</v>
      </c>
      <c r="S211" s="26">
        <v>13.589910850184822</v>
      </c>
      <c r="T211" s="13" t="str">
        <f t="shared" si="16"/>
        <v>Up</v>
      </c>
      <c r="V211" s="78">
        <f t="shared" si="17"/>
        <v>125</v>
      </c>
      <c r="W211" s="78">
        <f t="shared" si="18"/>
        <v>128.75</v>
      </c>
    </row>
    <row r="212" spans="1:45" hidden="1" x14ac:dyDescent="0.3">
      <c r="A212" s="11">
        <v>6060532</v>
      </c>
      <c r="B212" s="11">
        <v>6060532</v>
      </c>
      <c r="C212" s="11" t="s">
        <v>26</v>
      </c>
      <c r="D212" s="11" t="s">
        <v>27</v>
      </c>
      <c r="E212" s="13" t="str">
        <f>_xlfn.XLOOKUP(B212,Sheet1!A:A,Sheet1!B:B)</f>
        <v>DS TOUPRET EXT MASONRY POWDER FILL 1.5K</v>
      </c>
      <c r="F212" s="13" t="str">
        <f t="shared" si="15"/>
        <v>CROWN  - DS TOUPRET EXT MASONRY POWDER FILL 1.5K</v>
      </c>
      <c r="H212" s="91" t="s">
        <v>28</v>
      </c>
      <c r="I212" s="11" t="s">
        <v>29</v>
      </c>
      <c r="J212" s="11" t="s">
        <v>29</v>
      </c>
      <c r="K212" s="11" t="s">
        <v>30</v>
      </c>
      <c r="M212" s="11" t="s">
        <v>7062</v>
      </c>
      <c r="N212" s="13">
        <v>3105</v>
      </c>
      <c r="O212" s="15">
        <f>_xlfn.XLOOKUP(B212,Sheet1!A:A,Sheet1!E:E)</f>
        <v>13.44</v>
      </c>
      <c r="P212" s="26">
        <f>_xlfn.XLOOKUP(A212,Sheet2!F:F,Sheet2!H:H)</f>
        <v>48.329613095238109</v>
      </c>
      <c r="Q212" s="15">
        <f>O212*1.05</f>
        <v>14.112</v>
      </c>
      <c r="R212" s="13">
        <f>_xlfn.XLOOKUP(B212,Sheet4!B:B,Sheet4!D:D)</f>
        <v>11.3</v>
      </c>
      <c r="S212" s="26">
        <v>13.400651927437641</v>
      </c>
      <c r="T212" s="13" t="str">
        <f t="shared" si="16"/>
        <v>No Change</v>
      </c>
      <c r="V212" s="78">
        <f t="shared" si="17"/>
        <v>189.10999999999999</v>
      </c>
      <c r="W212" s="78">
        <f t="shared" si="18"/>
        <v>151.42736678004536</v>
      </c>
    </row>
    <row r="213" spans="1:45" hidden="1" x14ac:dyDescent="0.3">
      <c r="A213" s="11">
        <v>6056052</v>
      </c>
      <c r="B213" s="11">
        <v>6056052</v>
      </c>
      <c r="C213" s="11" t="s">
        <v>26</v>
      </c>
      <c r="D213" s="11" t="s">
        <v>27</v>
      </c>
      <c r="E213" s="13" t="str">
        <f>_xlfn.XLOOKUP(B213,Sheet1!A:A,Sheet1!B:B)</f>
        <v>DS GYPROC JOINT TAPE               153M</v>
      </c>
      <c r="F213" s="13" t="str">
        <f t="shared" si="15"/>
        <v>CROWN  - DS GYPROC JOINT TAPE               153M</v>
      </c>
      <c r="H213" s="91" t="s">
        <v>28</v>
      </c>
      <c r="I213" s="11" t="s">
        <v>29</v>
      </c>
      <c r="J213" s="11" t="s">
        <v>29</v>
      </c>
      <c r="K213" s="11" t="s">
        <v>30</v>
      </c>
      <c r="M213" s="11" t="s">
        <v>7062</v>
      </c>
      <c r="N213" s="13">
        <v>3105</v>
      </c>
      <c r="O213" s="15">
        <f>_xlfn.XLOOKUP(B213,Sheet1!A:A,Sheet1!E:E)</f>
        <v>9.99</v>
      </c>
      <c r="P213" s="26">
        <f>_xlfn.XLOOKUP(A213,Sheet2!F:F,Sheet2!H:H)</f>
        <v>0</v>
      </c>
      <c r="Q213" s="15">
        <f>O213*1.05</f>
        <v>10.489500000000001</v>
      </c>
      <c r="R213" s="38">
        <f>Q213*1.03</f>
        <v>10.804185000000002</v>
      </c>
      <c r="S213" s="26">
        <v>13.370513370513368</v>
      </c>
      <c r="T213" s="13" t="str">
        <f t="shared" si="16"/>
        <v>Up</v>
      </c>
      <c r="V213" s="78">
        <f t="shared" si="17"/>
        <v>140.25</v>
      </c>
      <c r="W213" s="78">
        <f t="shared" si="18"/>
        <v>144.45750000000001</v>
      </c>
    </row>
    <row r="214" spans="1:45" x14ac:dyDescent="0.3">
      <c r="A214" s="11">
        <v>5025723</v>
      </c>
      <c r="B214" s="11">
        <v>5025723</v>
      </c>
      <c r="C214" s="11" t="s">
        <v>26</v>
      </c>
      <c r="D214" s="11" t="s">
        <v>27</v>
      </c>
      <c r="E214" s="13" t="str">
        <f>_xlfn.XLOOKUP(B214,Sheet1!A:A,Sheet1!B:B)</f>
        <v>ST HIGHCOVER SMOOTH     MAGNOLIA   10L</v>
      </c>
      <c r="F214" s="13" t="str">
        <f t="shared" si="15"/>
        <v>CROWN  - ST HIGHCOVER SMOOTH     MAGNOLIA   10L</v>
      </c>
      <c r="H214" s="11" t="s">
        <v>32</v>
      </c>
      <c r="I214" s="11" t="s">
        <v>29</v>
      </c>
      <c r="J214" s="11" t="s">
        <v>29</v>
      </c>
      <c r="K214" s="11" t="s">
        <v>30</v>
      </c>
      <c r="L214" s="15">
        <v>59.78</v>
      </c>
      <c r="M214" s="11" t="s">
        <v>31</v>
      </c>
      <c r="N214" s="13">
        <v>3105</v>
      </c>
      <c r="O214" s="15">
        <f>_xlfn.XLOOKUP(B214,Sheet1!A:A,Sheet1!E:E)</f>
        <v>59.78</v>
      </c>
      <c r="P214" s="26">
        <f>_xlfn.XLOOKUP(A214,Sheet2!F:F,Sheet2!H:H)</f>
        <v>191.05754432920719</v>
      </c>
      <c r="Q214" s="15">
        <f>O214*1.03</f>
        <v>61.573399999999999</v>
      </c>
      <c r="R214" s="13">
        <f>_xlfn.XLOOKUP(B214,Sheet4!B:B,Sheet4!D:D)</f>
        <v>35</v>
      </c>
      <c r="S214" s="26">
        <v>13.07382733453082</v>
      </c>
      <c r="T214" s="13" t="str">
        <f t="shared" si="16"/>
        <v>No Change</v>
      </c>
      <c r="V214" s="78">
        <f t="shared" si="17"/>
        <v>805</v>
      </c>
      <c r="W214" s="78">
        <f t="shared" si="18"/>
        <v>457.58395670857874</v>
      </c>
    </row>
    <row r="215" spans="1:45" x14ac:dyDescent="0.3">
      <c r="A215" s="11">
        <v>5025723</v>
      </c>
      <c r="B215" s="11">
        <v>5025723</v>
      </c>
      <c r="C215" s="11" t="s">
        <v>26</v>
      </c>
      <c r="D215" s="11" t="s">
        <v>27</v>
      </c>
      <c r="E215" s="13" t="str">
        <f>_xlfn.XLOOKUP(B215,Sheet1!A:A,Sheet1!B:B)</f>
        <v>ST HIGHCOVER SMOOTH     MAGNOLIA   10L</v>
      </c>
      <c r="F215" s="13" t="str">
        <f t="shared" si="15"/>
        <v>CROWN  - ST HIGHCOVER SMOOTH     MAGNOLIA   10L</v>
      </c>
      <c r="H215" s="11" t="s">
        <v>32</v>
      </c>
      <c r="I215" s="11" t="s">
        <v>29</v>
      </c>
      <c r="J215" s="11" t="s">
        <v>29</v>
      </c>
      <c r="K215" s="11" t="s">
        <v>30</v>
      </c>
      <c r="L215" s="15">
        <v>59.78</v>
      </c>
      <c r="M215" s="11" t="s">
        <v>31</v>
      </c>
      <c r="N215" s="13">
        <v>3105</v>
      </c>
      <c r="O215" s="15">
        <f>_xlfn.XLOOKUP(B215,Sheet1!A:A,Sheet1!E:E)</f>
        <v>59.78</v>
      </c>
      <c r="P215" s="26">
        <f>_xlfn.XLOOKUP(A215,Sheet2!F:F,Sheet2!H:H)</f>
        <v>191.05754432920719</v>
      </c>
      <c r="Q215" s="15">
        <f>O215*1.03</f>
        <v>61.573399999999999</v>
      </c>
      <c r="R215" s="13">
        <f>_xlfn.XLOOKUP(B215,Sheet4!B:B,Sheet4!D:D)</f>
        <v>35</v>
      </c>
      <c r="S215" s="26">
        <v>13.07382733453082</v>
      </c>
      <c r="T215" s="13" t="str">
        <f t="shared" si="16"/>
        <v>No Change</v>
      </c>
      <c r="V215" s="78">
        <f t="shared" si="17"/>
        <v>805</v>
      </c>
      <c r="W215" s="78">
        <f t="shared" si="18"/>
        <v>457.58395670857874</v>
      </c>
    </row>
    <row r="216" spans="1:45" s="31" customFormat="1" hidden="1" x14ac:dyDescent="0.3">
      <c r="A216" s="11">
        <v>6055818</v>
      </c>
      <c r="B216" s="11">
        <v>6055818</v>
      </c>
      <c r="C216" s="11" t="s">
        <v>26</v>
      </c>
      <c r="D216" s="11" t="s">
        <v>27</v>
      </c>
      <c r="E216" s="13" t="str">
        <f>_xlfn.XLOOKUP(B216,Sheet1!A:A,Sheet1!B:B)</f>
        <v>DS GO PAINT ROLL AND GO BUCKET     5L</v>
      </c>
      <c r="F216" s="13" t="str">
        <f t="shared" si="15"/>
        <v>CROWN  - DS GO PAINT ROLL AND GO BUCKET     5L</v>
      </c>
      <c r="G216" s="13"/>
      <c r="H216" s="91" t="s">
        <v>28</v>
      </c>
      <c r="I216" s="11" t="s">
        <v>29</v>
      </c>
      <c r="J216" s="11" t="s">
        <v>29</v>
      </c>
      <c r="K216" s="11" t="s">
        <v>30</v>
      </c>
      <c r="L216" s="14"/>
      <c r="M216" s="11" t="s">
        <v>7062</v>
      </c>
      <c r="N216" s="13">
        <v>3105</v>
      </c>
      <c r="O216" s="15">
        <f>_xlfn.XLOOKUP(B216,Sheet1!A:A,Sheet1!E:E)</f>
        <v>4.99</v>
      </c>
      <c r="P216" s="26">
        <f>_xlfn.XLOOKUP(A216,Sheet2!F:F,Sheet2!H:H)</f>
        <v>0</v>
      </c>
      <c r="Q216" s="15">
        <f>O216*1.05</f>
        <v>5.2395000000000005</v>
      </c>
      <c r="R216" s="38">
        <f>Q216*1.03</f>
        <v>5.3966850000000006</v>
      </c>
      <c r="S216" s="26">
        <v>13.001240576390877</v>
      </c>
      <c r="T216" s="13" t="str">
        <f t="shared" si="16"/>
        <v>Up</v>
      </c>
      <c r="U216" s="13"/>
      <c r="V216" s="78">
        <f t="shared" si="17"/>
        <v>68.12</v>
      </c>
      <c r="W216" s="78">
        <f t="shared" si="18"/>
        <v>70.163600000000017</v>
      </c>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row>
    <row r="217" spans="1:45" hidden="1" x14ac:dyDescent="0.3">
      <c r="A217" s="11">
        <v>5028208</v>
      </c>
      <c r="B217" s="11">
        <v>5028208</v>
      </c>
      <c r="C217" s="11" t="s">
        <v>26</v>
      </c>
      <c r="D217" s="11" t="s">
        <v>27</v>
      </c>
      <c r="E217" s="13" t="str">
        <f>_xlfn.XLOOKUP(B217,Sheet1!A:A,Sheet1!B:B)</f>
        <v>ST 365 SMOOTH           MAGNOLIA   5L</v>
      </c>
      <c r="F217" s="13" t="str">
        <f t="shared" si="15"/>
        <v>CROWN  - ST 365 SMOOTH           MAGNOLIA   5L</v>
      </c>
      <c r="H217" s="11" t="s">
        <v>33</v>
      </c>
      <c r="I217" s="11" t="s">
        <v>29</v>
      </c>
      <c r="J217" s="11" t="s">
        <v>29</v>
      </c>
      <c r="K217" s="11" t="s">
        <v>30</v>
      </c>
      <c r="L217" s="15">
        <v>38.25</v>
      </c>
      <c r="M217" s="11" t="s">
        <v>31</v>
      </c>
      <c r="N217" s="13">
        <v>3105</v>
      </c>
      <c r="O217" s="15">
        <f>_xlfn.XLOOKUP(B217,Sheet1!A:A,Sheet1!E:E)</f>
        <v>38.25</v>
      </c>
      <c r="P217" s="26">
        <f>_xlfn.XLOOKUP(A217,Sheet2!F:F,Sheet2!H:H)</f>
        <v>156.57150326797384</v>
      </c>
      <c r="Q217" s="15">
        <f>_xlfn.XLOOKUP(B217,April23!B:B,April23!D:D)</f>
        <v>39.4</v>
      </c>
      <c r="R217" s="38">
        <f>_xlfn.XLOOKUP(B217,Sheet4!B:B,Sheet4!D:D)</f>
        <v>40.58</v>
      </c>
      <c r="S217" s="26">
        <v>13.000000000000002</v>
      </c>
      <c r="T217" s="13" t="str">
        <f t="shared" si="16"/>
        <v>Up</v>
      </c>
      <c r="V217" s="78">
        <f t="shared" si="17"/>
        <v>512.20000000000005</v>
      </c>
      <c r="W217" s="78">
        <f t="shared" si="18"/>
        <v>527.54000000000008</v>
      </c>
    </row>
    <row r="218" spans="1:45" hidden="1" x14ac:dyDescent="0.3">
      <c r="A218" s="11">
        <v>5090088</v>
      </c>
      <c r="B218" s="11">
        <v>5090088</v>
      </c>
      <c r="C218" s="11" t="s">
        <v>26</v>
      </c>
      <c r="D218" s="11" t="s">
        <v>27</v>
      </c>
      <c r="E218" s="13" t="str">
        <f>_xlfn.XLOOKUP(B218,Sheet1!A:A,Sheet1!B:B)</f>
        <v xml:space="preserve">CRT Pro Co FastDry Cladding Finish </v>
      </c>
      <c r="F218" s="13" t="str">
        <f t="shared" si="15"/>
        <v xml:space="preserve">CROWN  - CRT Pro Co FastDry Cladding Finish </v>
      </c>
      <c r="G218" s="80" t="str">
        <f>_xlfn.XLOOKUP(B218,Sheet1!A:A,Sheet1!C:C)</f>
        <v>White</v>
      </c>
      <c r="H218" s="11" t="str">
        <f>_xlfn.XLOOKUP(B218,Sheet1!A:A,Sheet1!D:D)</f>
        <v>5L</v>
      </c>
      <c r="I218" s="11" t="s">
        <v>29</v>
      </c>
      <c r="J218" s="11" t="s">
        <v>29</v>
      </c>
      <c r="K218" s="11" t="s">
        <v>30</v>
      </c>
      <c r="L218" s="15">
        <v>44.83</v>
      </c>
      <c r="M218" s="11" t="s">
        <v>31</v>
      </c>
      <c r="N218" s="13">
        <v>3105</v>
      </c>
      <c r="O218" s="15">
        <f>_xlfn.XLOOKUP(B218,Sheet1!A:A,Sheet1!E:E)</f>
        <v>44.83</v>
      </c>
      <c r="P218" s="26">
        <f>_xlfn.XLOOKUP(A218,Sheet2!F:F,Sheet2!H:H)</f>
        <v>0</v>
      </c>
      <c r="Q218" s="15">
        <f>_xlfn.XLOOKUP(B218,April23!B:B,April23!D:D)</f>
        <v>44</v>
      </c>
      <c r="R218" s="38">
        <f>Q218</f>
        <v>44</v>
      </c>
      <c r="S218" s="26">
        <v>13</v>
      </c>
      <c r="T218" s="13" t="str">
        <f t="shared" si="16"/>
        <v>No Change</v>
      </c>
      <c r="V218" s="78">
        <f t="shared" si="17"/>
        <v>572</v>
      </c>
      <c r="W218" s="78">
        <f t="shared" si="18"/>
        <v>572</v>
      </c>
    </row>
    <row r="219" spans="1:45" hidden="1" x14ac:dyDescent="0.3">
      <c r="A219" s="11">
        <v>5025043</v>
      </c>
      <c r="B219" s="11">
        <v>5025043</v>
      </c>
      <c r="C219" s="11" t="s">
        <v>26</v>
      </c>
      <c r="D219" s="11" t="s">
        <v>27</v>
      </c>
      <c r="E219" s="13" t="str">
        <f>_xlfn.XLOOKUP(B219,Sheet1!A:A,Sheet1!B:B)</f>
        <v xml:space="preserve">MAC Contract Matt </v>
      </c>
      <c r="F219" s="13" t="str">
        <f t="shared" si="15"/>
        <v xml:space="preserve">CROWN  - MAC Contract Matt </v>
      </c>
      <c r="G219" s="80" t="str">
        <f>_xlfn.XLOOKUP(B219,Sheet1!A:A,Sheet1!C:C)</f>
        <v>Magnolia</v>
      </c>
      <c r="H219" s="11" t="str">
        <f>_xlfn.XLOOKUP(B219,Sheet1!A:A,Sheet1!D:D)</f>
        <v>10L</v>
      </c>
      <c r="I219" s="11" t="s">
        <v>29</v>
      </c>
      <c r="J219" s="11" t="s">
        <v>29</v>
      </c>
      <c r="K219" s="11" t="s">
        <v>30</v>
      </c>
      <c r="L219" s="15">
        <v>18.07</v>
      </c>
      <c r="M219" s="11" t="s">
        <v>31</v>
      </c>
      <c r="N219" s="13">
        <v>3105</v>
      </c>
      <c r="O219" s="15">
        <f>_xlfn.XLOOKUP(B219,Sheet1!A:A,Sheet1!E:E)</f>
        <v>18.07</v>
      </c>
      <c r="P219" s="26">
        <f>_xlfn.XLOOKUP(A219,Sheet2!F:F,Sheet2!H:H)</f>
        <v>187.45987825124519</v>
      </c>
      <c r="Q219" s="15">
        <f>_xlfn.XLOOKUP(B219,April23!B:B,April23!D:D)</f>
        <v>17.71</v>
      </c>
      <c r="R219" s="38">
        <f>_xlfn.XLOOKUP(B219,Sheet3!B:B,Sheet3!D:D)</f>
        <v>18.239999999999998</v>
      </c>
      <c r="S219" s="26">
        <v>13</v>
      </c>
      <c r="T219" s="13" t="str">
        <f t="shared" si="16"/>
        <v>Up</v>
      </c>
      <c r="V219" s="78">
        <f t="shared" si="17"/>
        <v>230.23000000000002</v>
      </c>
      <c r="W219" s="78">
        <f t="shared" si="18"/>
        <v>237.11999999999998</v>
      </c>
    </row>
    <row r="220" spans="1:45" hidden="1" x14ac:dyDescent="0.3">
      <c r="A220" s="11">
        <v>6046792</v>
      </c>
      <c r="B220" s="11">
        <v>6046792</v>
      </c>
      <c r="C220" s="11" t="s">
        <v>26</v>
      </c>
      <c r="D220" s="11" t="s">
        <v>27</v>
      </c>
      <c r="E220" s="13" t="str">
        <f>_xlfn.XLOOKUP(B220,Sheet1!A:A,Sheet1!B:B)</f>
        <v>DS INDASA RHYNALOX PLUS P80  115MM 10M</v>
      </c>
      <c r="F220" s="13" t="str">
        <f t="shared" si="15"/>
        <v>CROWN  - DS INDASA RHYNALOX PLUS P80  115MM 10M</v>
      </c>
      <c r="H220" s="11" t="s">
        <v>28</v>
      </c>
      <c r="I220" s="11" t="s">
        <v>29</v>
      </c>
      <c r="J220" s="11" t="s">
        <v>29</v>
      </c>
      <c r="K220" s="11" t="s">
        <v>30</v>
      </c>
      <c r="L220" s="15">
        <v>12.46</v>
      </c>
      <c r="M220" s="11" t="s">
        <v>31</v>
      </c>
      <c r="N220" s="13">
        <v>3105</v>
      </c>
      <c r="O220" s="15">
        <f>_xlfn.XLOOKUP(B220,Sheet1!A:A,Sheet1!E:E)</f>
        <v>12.46</v>
      </c>
      <c r="P220" s="26">
        <f>_xlfn.XLOOKUP(A220,Sheet2!F:F,Sheet2!H:H)</f>
        <v>0</v>
      </c>
      <c r="Q220" s="15">
        <f>_xlfn.XLOOKUP(B220,April23!B:B,April23!D:D)</f>
        <v>9</v>
      </c>
      <c r="R220" s="38">
        <f>_xlfn.XLOOKUP(B220,Sheet4!B:B,Sheet4!D:D)</f>
        <v>9.27</v>
      </c>
      <c r="S220" s="26">
        <v>13</v>
      </c>
      <c r="T220" s="13" t="str">
        <f t="shared" si="16"/>
        <v>Up</v>
      </c>
      <c r="V220" s="78">
        <f t="shared" si="17"/>
        <v>117</v>
      </c>
      <c r="W220" s="78">
        <f t="shared" si="18"/>
        <v>120.50999999999999</v>
      </c>
    </row>
    <row r="221" spans="1:45" hidden="1" x14ac:dyDescent="0.3">
      <c r="A221" s="11">
        <v>6046646</v>
      </c>
      <c r="B221" s="11">
        <v>6046646</v>
      </c>
      <c r="C221" s="11" t="s">
        <v>26</v>
      </c>
      <c r="D221" s="11" t="s">
        <v>27</v>
      </c>
      <c r="E221" s="13" t="str">
        <f>_xlfn.XLOOKUP(B221,Sheet1!A:A,Sheet1!B:B)</f>
        <v>DS INDASA RHYNALOX PLUS P120 115MM 10M</v>
      </c>
      <c r="F221" s="13" t="str">
        <f t="shared" si="15"/>
        <v>CROWN  - DS INDASA RHYNALOX PLUS P120 115MM 10M</v>
      </c>
      <c r="H221" s="11" t="s">
        <v>28</v>
      </c>
      <c r="I221" s="11" t="s">
        <v>29</v>
      </c>
      <c r="J221" s="11" t="s">
        <v>29</v>
      </c>
      <c r="K221" s="11" t="s">
        <v>30</v>
      </c>
      <c r="L221" s="15">
        <v>12.46</v>
      </c>
      <c r="M221" s="11" t="s">
        <v>31</v>
      </c>
      <c r="N221" s="13">
        <v>3105</v>
      </c>
      <c r="O221" s="15">
        <f>_xlfn.XLOOKUP(B221,Sheet1!A:A,Sheet1!E:E)</f>
        <v>12.46</v>
      </c>
      <c r="P221" s="26">
        <f>_xlfn.XLOOKUP(A221,Sheet2!F:F,Sheet2!H:H)</f>
        <v>0</v>
      </c>
      <c r="Q221" s="15">
        <f>_xlfn.XLOOKUP(B221,April23!B:B,April23!D:D)</f>
        <v>9</v>
      </c>
      <c r="R221" s="38">
        <f>_xlfn.XLOOKUP(B221,Sheet4!B:B,Sheet4!D:D)</f>
        <v>9.27</v>
      </c>
      <c r="S221" s="26">
        <v>13</v>
      </c>
      <c r="T221" s="13" t="str">
        <f t="shared" si="16"/>
        <v>Up</v>
      </c>
      <c r="V221" s="78">
        <f t="shared" si="17"/>
        <v>117</v>
      </c>
      <c r="W221" s="78">
        <f t="shared" si="18"/>
        <v>120.50999999999999</v>
      </c>
    </row>
    <row r="222" spans="1:45" hidden="1" x14ac:dyDescent="0.3">
      <c r="A222" s="11">
        <v>6040564</v>
      </c>
      <c r="B222" s="11">
        <v>6040564</v>
      </c>
      <c r="C222" s="11" t="s">
        <v>26</v>
      </c>
      <c r="D222" s="11" t="s">
        <v>27</v>
      </c>
      <c r="E222" s="13" t="str">
        <f>_xlfn.XLOOKUP(B222,Sheet1!A:A,Sheet1!B:B)</f>
        <v>DS TETRION WOODFIL      WHITE      1.2K</v>
      </c>
      <c r="F222" s="13" t="str">
        <f t="shared" si="15"/>
        <v>CROWN  - DS TETRION WOODFIL      WHITE      1.2K</v>
      </c>
      <c r="H222" s="11" t="s">
        <v>28</v>
      </c>
      <c r="I222" s="11" t="s">
        <v>29</v>
      </c>
      <c r="J222" s="11" t="s">
        <v>29</v>
      </c>
      <c r="K222" s="11" t="s">
        <v>30</v>
      </c>
      <c r="L222" s="15">
        <v>25.83</v>
      </c>
      <c r="M222" s="11" t="s">
        <v>31</v>
      </c>
      <c r="N222" s="13">
        <v>3105</v>
      </c>
      <c r="O222" s="15">
        <f>_xlfn.XLOOKUP(B222,Sheet1!A:A,Sheet1!E:E)</f>
        <v>25.83</v>
      </c>
      <c r="P222" s="26">
        <f>_xlfn.XLOOKUP(A222,Sheet2!F:F,Sheet2!H:H)</f>
        <v>34.53387533875339</v>
      </c>
      <c r="Q222" s="15">
        <f>_xlfn.XLOOKUP(B222,April23!B:B,April23!D:D)</f>
        <v>21.5</v>
      </c>
      <c r="R222" s="38">
        <f>Q222*1.03</f>
        <v>22.145</v>
      </c>
      <c r="S222" s="26">
        <v>13</v>
      </c>
      <c r="T222" s="13" t="str">
        <f t="shared" si="16"/>
        <v>Up</v>
      </c>
      <c r="V222" s="78">
        <f t="shared" si="17"/>
        <v>279.5</v>
      </c>
      <c r="W222" s="78">
        <f t="shared" si="18"/>
        <v>287.88499999999999</v>
      </c>
    </row>
    <row r="223" spans="1:45" hidden="1" x14ac:dyDescent="0.3">
      <c r="A223" s="11">
        <v>6040565</v>
      </c>
      <c r="B223" s="11">
        <v>6040565</v>
      </c>
      <c r="C223" s="11" t="s">
        <v>26</v>
      </c>
      <c r="D223" s="11" t="s">
        <v>27</v>
      </c>
      <c r="E223" s="13" t="str">
        <f>_xlfn.XLOOKUP(B223,Sheet1!A:A,Sheet1!B:B)</f>
        <v>DS TETRION WOODFIL      NATUR/PINE 1.2K</v>
      </c>
      <c r="F223" s="13" t="str">
        <f t="shared" si="15"/>
        <v>CROWN  - DS TETRION WOODFIL      NATUR/PINE 1.2K</v>
      </c>
      <c r="H223" s="11" t="s">
        <v>28</v>
      </c>
      <c r="I223" s="11" t="s">
        <v>29</v>
      </c>
      <c r="J223" s="11" t="s">
        <v>29</v>
      </c>
      <c r="K223" s="11" t="s">
        <v>30</v>
      </c>
      <c r="L223" s="15">
        <v>25.83</v>
      </c>
      <c r="M223" s="11" t="s">
        <v>31</v>
      </c>
      <c r="N223" s="13">
        <v>3105</v>
      </c>
      <c r="O223" s="15">
        <f>_xlfn.XLOOKUP(B223,Sheet1!A:A,Sheet1!E:E)</f>
        <v>25.83</v>
      </c>
      <c r="P223" s="26">
        <f>_xlfn.XLOOKUP(A223,Sheet2!F:F,Sheet2!H:H)</f>
        <v>10.640727835849789</v>
      </c>
      <c r="Q223" s="15">
        <f>_xlfn.XLOOKUP(B223,April23!B:B,April23!D:D)</f>
        <v>21.5</v>
      </c>
      <c r="R223" s="38">
        <f>Q223*1.03</f>
        <v>22.145</v>
      </c>
      <c r="S223" s="26">
        <v>13</v>
      </c>
      <c r="T223" s="13" t="str">
        <f t="shared" si="16"/>
        <v>Up</v>
      </c>
      <c r="V223" s="78">
        <f t="shared" si="17"/>
        <v>279.5</v>
      </c>
      <c r="W223" s="78">
        <f t="shared" si="18"/>
        <v>287.88499999999999</v>
      </c>
    </row>
    <row r="224" spans="1:45" hidden="1" x14ac:dyDescent="0.3">
      <c r="A224" s="11">
        <v>6054370</v>
      </c>
      <c r="B224" s="11">
        <v>6054370</v>
      </c>
      <c r="C224" s="11" t="s">
        <v>26</v>
      </c>
      <c r="D224" s="11" t="s">
        <v>27</v>
      </c>
      <c r="E224" s="13" t="str">
        <f>_xlfn.XLOOKUP(B224,Sheet1!A:A,Sheet1!B:B)</f>
        <v>DS PRESTIGE BUCKET                 9L</v>
      </c>
      <c r="F224" s="13" t="str">
        <f t="shared" si="15"/>
        <v>CROWN  - DS PRESTIGE BUCKET                 9L</v>
      </c>
      <c r="H224" s="11" t="s">
        <v>188</v>
      </c>
      <c r="I224" s="11" t="s">
        <v>29</v>
      </c>
      <c r="J224" s="11" t="s">
        <v>29</v>
      </c>
      <c r="K224" s="11" t="s">
        <v>30</v>
      </c>
      <c r="L224" s="15">
        <v>3.64</v>
      </c>
      <c r="M224" s="11" t="s">
        <v>31</v>
      </c>
      <c r="N224" s="13">
        <v>3105</v>
      </c>
      <c r="O224" s="15">
        <f>_xlfn.XLOOKUP(B224,Sheet1!A:A,Sheet1!E:E)</f>
        <v>3.64</v>
      </c>
      <c r="P224" s="26">
        <f>_xlfn.XLOOKUP(A224,Sheet2!F:F,Sheet2!H:H)</f>
        <v>0</v>
      </c>
      <c r="Q224" s="15">
        <f>_xlfn.XLOOKUP(B224,April23!B:B,April23!D:D)</f>
        <v>3.82</v>
      </c>
      <c r="R224" s="38">
        <f>_xlfn.XLOOKUP(B224,Sheet4!B:B,Sheet4!D:D)</f>
        <v>3.93</v>
      </c>
      <c r="S224" s="26">
        <v>13</v>
      </c>
      <c r="T224" s="13" t="str">
        <f t="shared" si="16"/>
        <v>Up</v>
      </c>
      <c r="V224" s="78">
        <f t="shared" si="17"/>
        <v>49.66</v>
      </c>
      <c r="W224" s="78">
        <f t="shared" si="18"/>
        <v>51.09</v>
      </c>
    </row>
    <row r="225" spans="1:45" hidden="1" x14ac:dyDescent="0.3">
      <c r="A225" s="11">
        <v>6055199</v>
      </c>
      <c r="B225" s="11">
        <v>6055199</v>
      </c>
      <c r="C225" s="11" t="s">
        <v>26</v>
      </c>
      <c r="D225" s="11" t="s">
        <v>27</v>
      </c>
      <c r="E225" s="13" t="str">
        <f>_xlfn.XLOOKUP(B225,Sheet1!A:A,Sheet1!B:B)</f>
        <v>DE ESS PAINT BRUSH      1IN(12)    EACH</v>
      </c>
      <c r="F225" s="13" t="str">
        <f t="shared" si="15"/>
        <v>CROWN  - DE ESS PAINT BRUSH      1IN(12)    EACH</v>
      </c>
      <c r="H225" s="11" t="s">
        <v>28</v>
      </c>
      <c r="I225" s="11" t="s">
        <v>29</v>
      </c>
      <c r="J225" s="11" t="s">
        <v>29</v>
      </c>
      <c r="K225" s="11" t="s">
        <v>30</v>
      </c>
      <c r="L225" s="15">
        <v>0.88</v>
      </c>
      <c r="M225" s="11" t="s">
        <v>31</v>
      </c>
      <c r="N225" s="13">
        <v>3105</v>
      </c>
      <c r="O225" s="15">
        <f>_xlfn.XLOOKUP(B225,Sheet1!A:A,Sheet1!E:E)</f>
        <v>0.88</v>
      </c>
      <c r="P225" s="26">
        <f>_xlfn.XLOOKUP(A225,Sheet2!F:F,Sheet2!H:H)</f>
        <v>0</v>
      </c>
      <c r="Q225" s="15">
        <f>_xlfn.XLOOKUP(B225,April23!B:B,April23!D:D)</f>
        <v>0.91</v>
      </c>
      <c r="R225" s="38">
        <f>_xlfn.XLOOKUP(B225,Sheet4!B:B,Sheet4!D:D)</f>
        <v>0.94</v>
      </c>
      <c r="S225" s="26">
        <v>13</v>
      </c>
      <c r="T225" s="13" t="str">
        <f t="shared" si="16"/>
        <v>Up</v>
      </c>
      <c r="V225" s="78">
        <f t="shared" si="17"/>
        <v>11.83</v>
      </c>
      <c r="W225" s="78">
        <f t="shared" si="18"/>
        <v>12.219999999999999</v>
      </c>
    </row>
    <row r="226" spans="1:45" hidden="1" x14ac:dyDescent="0.3">
      <c r="A226" s="11">
        <v>6041060</v>
      </c>
      <c r="B226" s="11">
        <v>6041060</v>
      </c>
      <c r="C226" s="11" t="s">
        <v>26</v>
      </c>
      <c r="D226" s="11" t="s">
        <v>27</v>
      </c>
      <c r="E226" s="13" t="str">
        <f>_xlfn.XLOOKUP(B226,Sheet1!A:A,Sheet1!B:B)</f>
        <v>DS ZINSSER COVER STAIN             2.5L</v>
      </c>
      <c r="F226" s="13" t="str">
        <f t="shared" si="15"/>
        <v>CROWN  - DS ZINSSER COVER STAIN             2.5L</v>
      </c>
      <c r="H226" s="11" t="s">
        <v>33</v>
      </c>
      <c r="I226" s="11" t="s">
        <v>29</v>
      </c>
      <c r="J226" s="11" t="s">
        <v>29</v>
      </c>
      <c r="K226" s="11" t="s">
        <v>30</v>
      </c>
      <c r="L226" s="15">
        <v>23.51</v>
      </c>
      <c r="M226" s="11" t="s">
        <v>31</v>
      </c>
      <c r="N226" s="13">
        <v>3105</v>
      </c>
      <c r="O226" s="15">
        <f>_xlfn.XLOOKUP(B226,Sheet1!A:A,Sheet1!E:E)</f>
        <v>23.51</v>
      </c>
      <c r="P226" s="26">
        <f>_xlfn.XLOOKUP(A226,Sheet2!F:F,Sheet2!H:H)</f>
        <v>10.840493407060825</v>
      </c>
      <c r="Q226" s="15">
        <f>_xlfn.XLOOKUP(B226,April23!B:B,April23!D:D)</f>
        <v>24.69</v>
      </c>
      <c r="R226" s="13">
        <f>_xlfn.XLOOKUP(B226,Sheet4!B:B,Sheet4!D:D)</f>
        <v>24.69</v>
      </c>
      <c r="S226" s="26">
        <v>12.999999999999998</v>
      </c>
      <c r="T226" s="13" t="str">
        <f t="shared" si="16"/>
        <v>No Change</v>
      </c>
      <c r="V226" s="78">
        <f t="shared" si="17"/>
        <v>320.96999999999997</v>
      </c>
      <c r="W226" s="78">
        <f t="shared" si="18"/>
        <v>320.96999999999997</v>
      </c>
    </row>
    <row r="227" spans="1:45" hidden="1" x14ac:dyDescent="0.3">
      <c r="A227" s="11">
        <v>6041674</v>
      </c>
      <c r="B227" s="11">
        <v>6041674</v>
      </c>
      <c r="C227" s="11" t="s">
        <v>26</v>
      </c>
      <c r="D227" s="11" t="s">
        <v>27</v>
      </c>
      <c r="E227" s="13" t="str">
        <f>_xlfn.XLOOKUP(B227,Sheet1!A:A,Sheet1!B:B)</f>
        <v>DS PRODEC BUTTON LOCK EXTEN POLE   2-4FT</v>
      </c>
      <c r="F227" s="13" t="str">
        <f t="shared" si="15"/>
        <v>CROWN  - DS PRODEC BUTTON LOCK EXTEN POLE   2-4FT</v>
      </c>
      <c r="H227" s="11" t="s">
        <v>28</v>
      </c>
      <c r="I227" s="11" t="s">
        <v>29</v>
      </c>
      <c r="J227" s="11" t="s">
        <v>29</v>
      </c>
      <c r="K227" s="11" t="s">
        <v>30</v>
      </c>
      <c r="L227" s="15">
        <v>5.39</v>
      </c>
      <c r="M227" s="11" t="s">
        <v>31</v>
      </c>
      <c r="N227" s="13">
        <v>3105</v>
      </c>
      <c r="O227" s="15">
        <f>_xlfn.XLOOKUP(B227,Sheet1!A:A,Sheet1!E:E)</f>
        <v>5.39</v>
      </c>
      <c r="P227" s="26">
        <f>_xlfn.XLOOKUP(A227,Sheet2!F:F,Sheet2!H:H)</f>
        <v>0</v>
      </c>
      <c r="Q227" s="15">
        <f>_xlfn.XLOOKUP(B227,April23!B:B,April23!D:D)</f>
        <v>5.66</v>
      </c>
      <c r="R227" s="13">
        <f>_xlfn.XLOOKUP(B227,Sheet4!B:B,Sheet4!D:D)</f>
        <v>5.66</v>
      </c>
      <c r="S227" s="26">
        <v>12.999999999999996</v>
      </c>
      <c r="T227" s="13" t="str">
        <f t="shared" si="16"/>
        <v>No Change</v>
      </c>
      <c r="V227" s="78">
        <f t="shared" si="17"/>
        <v>73.579999999999984</v>
      </c>
      <c r="W227" s="78">
        <f t="shared" si="18"/>
        <v>73.579999999999984</v>
      </c>
    </row>
    <row r="228" spans="1:45" hidden="1" x14ac:dyDescent="0.3">
      <c r="A228" s="11">
        <v>6040957</v>
      </c>
      <c r="B228" s="11">
        <v>6040957</v>
      </c>
      <c r="C228" s="11" t="s">
        <v>26</v>
      </c>
      <c r="D228" s="11" t="s">
        <v>27</v>
      </c>
      <c r="E228" s="13" t="str">
        <f>_xlfn.XLOOKUP(B228,Sheet1!A:A,Sheet1!B:B)</f>
        <v>DS GYPROC EASI-FILL 20             5K</v>
      </c>
      <c r="F228" s="13" t="str">
        <f t="shared" si="15"/>
        <v>CROWN  - DS GYPROC EASI-FILL 20             5K</v>
      </c>
      <c r="H228" s="11" t="s">
        <v>28</v>
      </c>
      <c r="I228" s="11" t="s">
        <v>29</v>
      </c>
      <c r="J228" s="11" t="s">
        <v>29</v>
      </c>
      <c r="K228" s="11" t="s">
        <v>30</v>
      </c>
      <c r="L228" s="15">
        <v>22.58</v>
      </c>
      <c r="M228" s="11" t="s">
        <v>31</v>
      </c>
      <c r="N228" s="13">
        <v>3105</v>
      </c>
      <c r="O228" s="15">
        <f>_xlfn.XLOOKUP(B228,Sheet1!A:A,Sheet1!E:E)</f>
        <v>22.58</v>
      </c>
      <c r="P228" s="26">
        <f>_xlfn.XLOOKUP(A228,Sheet2!F:F,Sheet2!H:H)</f>
        <v>140.56997342781219</v>
      </c>
      <c r="Q228" s="15">
        <f>O228*1.05</f>
        <v>23.709</v>
      </c>
      <c r="R228" s="38">
        <f>Q228*1.03</f>
        <v>24.420269999999999</v>
      </c>
      <c r="S228" s="26">
        <v>12.400354295837024</v>
      </c>
      <c r="T228" s="13" t="str">
        <f t="shared" si="16"/>
        <v>Up</v>
      </c>
      <c r="V228" s="78">
        <f t="shared" si="17"/>
        <v>294</v>
      </c>
      <c r="W228" s="78">
        <f t="shared" si="18"/>
        <v>302.82</v>
      </c>
    </row>
    <row r="229" spans="1:45" hidden="1" x14ac:dyDescent="0.3">
      <c r="A229" s="11">
        <v>5028846</v>
      </c>
      <c r="B229" s="11">
        <v>5028846</v>
      </c>
      <c r="C229" s="11" t="s">
        <v>26</v>
      </c>
      <c r="D229" s="11" t="s">
        <v>27</v>
      </c>
      <c r="E229" s="13" t="str">
        <f>_xlfn.XLOOKUP(B229,Sheet1!A:A,Sheet1!B:B)</f>
        <v>SD SUPERDEC BASE        WHITE W0   5L</v>
      </c>
      <c r="F229" s="13" t="str">
        <f t="shared" si="15"/>
        <v>CROWN  - SD SUPERDEC BASE        WHITE W0   5L</v>
      </c>
      <c r="G229" s="13" t="s">
        <v>232</v>
      </c>
      <c r="H229" s="11" t="str">
        <f>_xlfn.XLOOKUP(B229,Sheet1!A:A,Sheet1!D:D)</f>
        <v>5L</v>
      </c>
      <c r="I229" s="11" t="s">
        <v>29</v>
      </c>
      <c r="J229" s="11" t="s">
        <v>29</v>
      </c>
      <c r="K229" s="11" t="s">
        <v>30</v>
      </c>
      <c r="L229" s="15">
        <v>72.12</v>
      </c>
      <c r="M229" s="11" t="s">
        <v>31</v>
      </c>
      <c r="N229" s="13">
        <v>3105</v>
      </c>
      <c r="O229" s="15">
        <f>_xlfn.XLOOKUP(B229,Sheet1!A:A,Sheet1!E:E)</f>
        <v>72.12</v>
      </c>
      <c r="P229" s="26">
        <f>_xlfn.XLOOKUP(A229,Sheet2!F:F,Sheet2!H:H)</f>
        <v>109.61730449251247</v>
      </c>
      <c r="Q229" s="15">
        <f>_xlfn.XLOOKUP(B229,April23!B:B,April23!D:D)</f>
        <v>74.290000000000006</v>
      </c>
      <c r="R229" s="13">
        <f>_xlfn.XLOOKUP(B229,Sheet5!B:B,Sheet5!D:D)</f>
        <v>35</v>
      </c>
      <c r="S229" s="26">
        <v>12.249293310001345</v>
      </c>
      <c r="T229" s="13" t="str">
        <f t="shared" si="16"/>
        <v>No Change</v>
      </c>
      <c r="V229" s="78">
        <f t="shared" si="17"/>
        <v>910</v>
      </c>
      <c r="W229" s="78">
        <f t="shared" si="18"/>
        <v>428.72526585004709</v>
      </c>
    </row>
    <row r="230" spans="1:45" hidden="1" x14ac:dyDescent="0.3">
      <c r="A230" s="11">
        <v>6055564</v>
      </c>
      <c r="B230" s="11">
        <v>6055564</v>
      </c>
      <c r="C230" s="11" t="s">
        <v>26</v>
      </c>
      <c r="D230" s="11" t="s">
        <v>27</v>
      </c>
      <c r="E230" s="13" t="str">
        <f>_xlfn.XLOOKUP(B230,Sheet1!A:A,Sheet1!B:B)</f>
        <v>DS WRX SPRAY PAINT      GOLD LEAF  400ML</v>
      </c>
      <c r="F230" s="13" t="str">
        <f t="shared" si="15"/>
        <v>CROWN  - DS WRX SPRAY PAINT      GOLD LEAF  400ML</v>
      </c>
      <c r="H230" s="11" t="s">
        <v>132</v>
      </c>
      <c r="I230" s="11" t="s">
        <v>29</v>
      </c>
      <c r="J230" s="11" t="s">
        <v>29</v>
      </c>
      <c r="K230" s="11" t="s">
        <v>30</v>
      </c>
      <c r="L230" s="15">
        <v>6.75</v>
      </c>
      <c r="M230" s="11" t="s">
        <v>31</v>
      </c>
      <c r="N230" s="13">
        <v>3105</v>
      </c>
      <c r="O230" s="15">
        <f>_xlfn.XLOOKUP(B230,Sheet1!A:A,Sheet1!E:E)</f>
        <v>6.75</v>
      </c>
      <c r="Q230" s="15">
        <f>O230*1.05</f>
        <v>7.0875000000000004</v>
      </c>
      <c r="R230" s="38">
        <f>_xlfn.XLOOKUP(B230,Sheet4!B:B,Sheet4!D:D)</f>
        <v>7.3</v>
      </c>
      <c r="S230" s="26">
        <v>12.004232804232805</v>
      </c>
      <c r="T230" s="13" t="str">
        <f t="shared" si="16"/>
        <v>Up</v>
      </c>
      <c r="V230" s="78">
        <f t="shared" si="17"/>
        <v>85.080000000000013</v>
      </c>
      <c r="W230" s="78">
        <f t="shared" si="18"/>
        <v>87.630899470899479</v>
      </c>
    </row>
    <row r="231" spans="1:45" hidden="1" x14ac:dyDescent="0.3">
      <c r="A231" s="11">
        <v>6057414</v>
      </c>
      <c r="B231" s="11">
        <v>6057414</v>
      </c>
      <c r="C231" s="11" t="s">
        <v>26</v>
      </c>
      <c r="D231" s="11" t="s">
        <v>27</v>
      </c>
      <c r="E231" s="13" t="str">
        <f>_xlfn.XLOOKUP(B231,Sheet1!A:A,Sheet1!B:B)</f>
        <v>DS ARROWORTHY CL MFIBER SHORT  4IN 10PK</v>
      </c>
      <c r="F231" s="13" t="str">
        <f t="shared" si="15"/>
        <v>CROWN  - DS ARROWORTHY CL MFIBER SHORT  4IN 10PK</v>
      </c>
      <c r="H231" s="91" t="s">
        <v>28</v>
      </c>
      <c r="I231" s="11" t="s">
        <v>29</v>
      </c>
      <c r="J231" s="11" t="s">
        <v>29</v>
      </c>
      <c r="K231" s="11" t="s">
        <v>30</v>
      </c>
      <c r="M231" s="11" t="s">
        <v>7062</v>
      </c>
      <c r="N231" s="13">
        <v>3105</v>
      </c>
      <c r="O231" s="15">
        <f>_xlfn.XLOOKUP(B231,Sheet1!A:A,Sheet1!E:E)</f>
        <v>11.93</v>
      </c>
      <c r="Q231" s="15">
        <f>O231*1.05</f>
        <v>12.5265</v>
      </c>
      <c r="R231" s="38">
        <f>Q231*1.03</f>
        <v>12.902295000000001</v>
      </c>
      <c r="S231" s="26">
        <v>12.003352891869236</v>
      </c>
      <c r="T231" s="13" t="str">
        <f t="shared" si="16"/>
        <v>Up</v>
      </c>
      <c r="V231" s="78">
        <f t="shared" si="17"/>
        <v>150.35999999999999</v>
      </c>
      <c r="W231" s="78">
        <f t="shared" si="18"/>
        <v>154.87079999999997</v>
      </c>
    </row>
    <row r="232" spans="1:45" hidden="1" x14ac:dyDescent="0.3">
      <c r="A232" s="11">
        <v>5088598</v>
      </c>
      <c r="B232" s="11">
        <v>5088598</v>
      </c>
      <c r="C232" s="11" t="s">
        <v>26</v>
      </c>
      <c r="D232" s="11" t="s">
        <v>27</v>
      </c>
      <c r="E232" s="13" t="str">
        <f>_xlfn.XLOOKUP(B232,Sheet1!A:A,Sheet1!B:B)</f>
        <v xml:space="preserve">CRT Clean Extreme Anti Bac Matt </v>
      </c>
      <c r="F232" s="13" t="str">
        <f t="shared" si="15"/>
        <v xml:space="preserve">CROWN  - CRT Clean Extreme Anti Bac Matt </v>
      </c>
      <c r="G232" s="80" t="str">
        <f>_xlfn.XLOOKUP(B232,Sheet1!A:A,Sheet1!C:C)</f>
        <v>White</v>
      </c>
      <c r="H232" s="11" t="str">
        <f>_xlfn.XLOOKUP(B232,Sheet1!A:A,Sheet1!D:D)</f>
        <v>5L</v>
      </c>
      <c r="I232" s="11" t="s">
        <v>29</v>
      </c>
      <c r="J232" s="11" t="s">
        <v>29</v>
      </c>
      <c r="K232" s="11" t="s">
        <v>30</v>
      </c>
      <c r="L232" s="15">
        <v>35.72</v>
      </c>
      <c r="M232" s="11" t="s">
        <v>31</v>
      </c>
      <c r="N232" s="13">
        <v>3105</v>
      </c>
      <c r="O232" s="15">
        <f>_xlfn.XLOOKUP(B232,Sheet1!A:A,Sheet1!E:E)</f>
        <v>35.72</v>
      </c>
      <c r="P232" s="26">
        <f>_xlfn.XLOOKUP(A232,Sheet2!F:F,Sheet2!H:H)</f>
        <v>18.524636058230683</v>
      </c>
      <c r="Q232" s="15">
        <f>_xlfn.XLOOKUP(B232,April23!B:B,April23!D:D)</f>
        <v>35.049999999999997</v>
      </c>
      <c r="R232" s="38">
        <f>Q232</f>
        <v>35.049999999999997</v>
      </c>
      <c r="S232" s="26">
        <v>12.000000000000002</v>
      </c>
      <c r="T232" s="13" t="str">
        <f t="shared" si="16"/>
        <v>No Change</v>
      </c>
      <c r="V232" s="78">
        <f t="shared" si="17"/>
        <v>420.6</v>
      </c>
      <c r="W232" s="78">
        <f t="shared" si="18"/>
        <v>420.6</v>
      </c>
    </row>
    <row r="233" spans="1:45" s="31" customFormat="1" hidden="1" x14ac:dyDescent="0.3">
      <c r="A233" s="11">
        <v>5025181</v>
      </c>
      <c r="B233" s="11">
        <v>5025181</v>
      </c>
      <c r="C233" s="11" t="s">
        <v>26</v>
      </c>
      <c r="D233" s="11" t="s">
        <v>27</v>
      </c>
      <c r="E233" s="13" t="str">
        <f>_xlfn.XLOOKUP(B233,Sheet1!A:A,Sheet1!B:B)</f>
        <v xml:space="preserve">MAC Water-borne Primer Undercoat </v>
      </c>
      <c r="F233" s="13" t="str">
        <f t="shared" si="15"/>
        <v xml:space="preserve">CROWN  - MAC Water-borne Primer Undercoat </v>
      </c>
      <c r="G233" s="80" t="str">
        <f>_xlfn.XLOOKUP(B233,Sheet1!A:A,Sheet1!C:C)</f>
        <v>White</v>
      </c>
      <c r="H233" s="11" t="str">
        <f>_xlfn.XLOOKUP(B233,Sheet1!A:A,Sheet1!D:D)</f>
        <v>5L</v>
      </c>
      <c r="I233" s="11" t="s">
        <v>29</v>
      </c>
      <c r="J233" s="11" t="s">
        <v>29</v>
      </c>
      <c r="K233" s="11" t="s">
        <v>30</v>
      </c>
      <c r="L233" s="15">
        <v>16.57</v>
      </c>
      <c r="M233" s="11" t="s">
        <v>31</v>
      </c>
      <c r="N233" s="13">
        <v>3105</v>
      </c>
      <c r="O233" s="15">
        <f>_xlfn.XLOOKUP(B233,Sheet1!A:A,Sheet1!E:E)</f>
        <v>16.57</v>
      </c>
      <c r="P233" s="26">
        <f>_xlfn.XLOOKUP(A233,Sheet2!F:F,Sheet2!H:H)</f>
        <v>87.004828002414058</v>
      </c>
      <c r="Q233" s="15">
        <f>_xlfn.XLOOKUP(B233,April23!B:B,April23!D:D)</f>
        <v>16.239999999999998</v>
      </c>
      <c r="R233" s="38">
        <f>_xlfn.XLOOKUP(B233,Sheet3!B:B,Sheet3!D:D)</f>
        <v>16.73</v>
      </c>
      <c r="S233" s="26">
        <v>12</v>
      </c>
      <c r="T233" s="13" t="str">
        <f t="shared" si="16"/>
        <v>Up</v>
      </c>
      <c r="U233" s="13"/>
      <c r="V233" s="78">
        <f t="shared" si="17"/>
        <v>194.88</v>
      </c>
      <c r="W233" s="78">
        <f t="shared" si="18"/>
        <v>200.76</v>
      </c>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row>
    <row r="234" spans="1:45" s="31" customFormat="1" hidden="1" x14ac:dyDescent="0.3">
      <c r="A234" s="11">
        <v>5096091</v>
      </c>
      <c r="B234" s="11">
        <v>5096091</v>
      </c>
      <c r="C234" s="11" t="s">
        <v>26</v>
      </c>
      <c r="D234" s="11" t="s">
        <v>27</v>
      </c>
      <c r="E234" s="13" t="str">
        <f>_xlfn.XLOOKUP(B234,Sheet1!A:A,Sheet1!B:B)</f>
        <v>SD SHED AND FENCE PROT  GRN FOREST 5L</v>
      </c>
      <c r="F234" s="13" t="str">
        <f t="shared" si="15"/>
        <v>CROWN  - SD SHED AND FENCE PROT  GRN FOREST 5L</v>
      </c>
      <c r="G234" s="13"/>
      <c r="H234" s="11" t="str">
        <f>_xlfn.XLOOKUP(B234,Sheet1!A:A,Sheet1!D:D)</f>
        <v>5L</v>
      </c>
      <c r="I234" s="11" t="s">
        <v>29</v>
      </c>
      <c r="J234" s="11" t="s">
        <v>29</v>
      </c>
      <c r="K234" s="11" t="s">
        <v>30</v>
      </c>
      <c r="L234" s="15">
        <v>16.38</v>
      </c>
      <c r="M234" s="11" t="s">
        <v>31</v>
      </c>
      <c r="N234" s="13">
        <v>3105</v>
      </c>
      <c r="O234" s="15">
        <f>_xlfn.XLOOKUP(B234,Sheet1!A:A,Sheet1!E:E)</f>
        <v>16.38</v>
      </c>
      <c r="P234" s="26">
        <f>_xlfn.XLOOKUP(A234,Sheet2!F:F,Sheet2!H:H)</f>
        <v>0</v>
      </c>
      <c r="Q234" s="15">
        <f>_xlfn.XLOOKUP(B234,April23!B:B,April23!D:D)</f>
        <v>16.87</v>
      </c>
      <c r="R234" s="38">
        <f>_xlfn.XLOOKUP(B234,Sheet5!B:B,Sheet5!D:D)</f>
        <v>17.38</v>
      </c>
      <c r="S234" s="26">
        <v>12</v>
      </c>
      <c r="T234" s="13" t="str">
        <f t="shared" si="16"/>
        <v>Up</v>
      </c>
      <c r="U234" s="13"/>
      <c r="V234" s="78">
        <f t="shared" si="17"/>
        <v>202.44</v>
      </c>
      <c r="W234" s="78">
        <f t="shared" si="18"/>
        <v>208.56</v>
      </c>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row>
    <row r="235" spans="1:45" hidden="1" x14ac:dyDescent="0.3">
      <c r="A235" s="11">
        <v>6055500</v>
      </c>
      <c r="B235" s="11">
        <v>6055500</v>
      </c>
      <c r="C235" s="11" t="s">
        <v>26</v>
      </c>
      <c r="D235" s="11" t="s">
        <v>27</v>
      </c>
      <c r="E235" s="13" t="str">
        <f>_xlfn.XLOOKUP(B235,Sheet1!A:A,Sheet1!B:B)</f>
        <v>DS HAMILTON COTTON DUSTSHEETS 12X9</v>
      </c>
      <c r="F235" s="13" t="str">
        <f t="shared" si="15"/>
        <v>CROWN  - DS HAMILTON COTTON DUSTSHEETS 12X9</v>
      </c>
      <c r="H235" s="11" t="s">
        <v>28</v>
      </c>
      <c r="I235" s="11" t="s">
        <v>29</v>
      </c>
      <c r="J235" s="11" t="s">
        <v>29</v>
      </c>
      <c r="K235" s="11" t="s">
        <v>30</v>
      </c>
      <c r="L235" s="15">
        <v>10.75</v>
      </c>
      <c r="M235" s="11" t="s">
        <v>31</v>
      </c>
      <c r="N235" s="13">
        <v>3105</v>
      </c>
      <c r="O235" s="15">
        <f>_xlfn.XLOOKUP(B235,Sheet1!A:A,Sheet1!E:E)</f>
        <v>10.75</v>
      </c>
      <c r="P235" s="26">
        <f>_xlfn.XLOOKUP(A235,Sheet2!F:F,Sheet2!H:H)</f>
        <v>47.908837209302327</v>
      </c>
      <c r="Q235" s="15">
        <f>_xlfn.XLOOKUP(B235,April23!B:B,April23!D:D)</f>
        <v>10.75</v>
      </c>
      <c r="R235" s="38">
        <f>_xlfn.XLOOKUP(B235,Sheet4!B:B,Sheet4!D:D)</f>
        <v>11.07</v>
      </c>
      <c r="S235" s="26">
        <v>12</v>
      </c>
      <c r="T235" s="13" t="str">
        <f t="shared" si="16"/>
        <v>Up</v>
      </c>
      <c r="V235" s="78">
        <f t="shared" si="17"/>
        <v>129</v>
      </c>
      <c r="W235" s="78">
        <f t="shared" si="18"/>
        <v>132.84</v>
      </c>
    </row>
    <row r="236" spans="1:45" hidden="1" x14ac:dyDescent="0.3">
      <c r="A236" s="11">
        <v>6041853</v>
      </c>
      <c r="B236" s="11">
        <v>6041853</v>
      </c>
      <c r="C236" s="11" t="s">
        <v>26</v>
      </c>
      <c r="D236" s="11" t="s">
        <v>27</v>
      </c>
      <c r="E236" s="13" t="str">
        <f>_xlfn.XLOOKUP(B236,Sheet1!A:A,Sheet1!B:B)</f>
        <v>DS PURDY PRO-EXTRA COLOSSUS 1IN 1.75X9IN</v>
      </c>
      <c r="F236" s="13" t="str">
        <f t="shared" si="15"/>
        <v>CROWN  - DS PURDY PRO-EXTRA COLOSSUS 1IN 1.75X9IN</v>
      </c>
      <c r="H236" s="11" t="s">
        <v>28</v>
      </c>
      <c r="I236" s="11" t="s">
        <v>29</v>
      </c>
      <c r="J236" s="11" t="s">
        <v>29</v>
      </c>
      <c r="K236" s="11" t="s">
        <v>30</v>
      </c>
      <c r="L236" s="15">
        <v>8.86</v>
      </c>
      <c r="M236" s="11" t="s">
        <v>31</v>
      </c>
      <c r="N236" s="13">
        <v>3105</v>
      </c>
      <c r="O236" s="15">
        <f>_xlfn.XLOOKUP(B236,Sheet1!A:A,Sheet1!E:E)</f>
        <v>5.81</v>
      </c>
      <c r="P236" s="26">
        <f>_xlfn.XLOOKUP(A236,Sheet2!F:F,Sheet2!H:H)</f>
        <v>0</v>
      </c>
      <c r="Q236" s="15">
        <f>_xlfn.XLOOKUP(B236,April23!B:B,April23!D:D)</f>
        <v>5.25</v>
      </c>
      <c r="R236" s="38">
        <f>_xlfn.XLOOKUP(B236,Sheet4!B:B,Sheet4!D:D)</f>
        <v>5.41</v>
      </c>
      <c r="S236" s="26">
        <v>12</v>
      </c>
      <c r="T236" s="13" t="str">
        <f t="shared" si="16"/>
        <v>Up</v>
      </c>
      <c r="V236" s="78">
        <f t="shared" si="17"/>
        <v>63</v>
      </c>
      <c r="W236" s="78">
        <f t="shared" si="18"/>
        <v>64.92</v>
      </c>
    </row>
    <row r="237" spans="1:45" hidden="1" x14ac:dyDescent="0.3">
      <c r="A237" s="11">
        <v>6041058</v>
      </c>
      <c r="B237" s="11">
        <v>6041058</v>
      </c>
      <c r="C237" s="11" t="s">
        <v>26</v>
      </c>
      <c r="D237" s="11" t="s">
        <v>27</v>
      </c>
      <c r="E237" s="13" t="str">
        <f>_xlfn.XLOOKUP(B237,Sheet1!A:A,Sheet1!B:B)</f>
        <v>DS ZINSSER BIN PRIMER   AEROSOL    400ML</v>
      </c>
      <c r="F237" s="13" t="str">
        <f t="shared" si="15"/>
        <v>CROWN  - DS ZINSSER BIN PRIMER   AEROSOL    400ML</v>
      </c>
      <c r="H237" s="11" t="s">
        <v>28</v>
      </c>
      <c r="I237" s="11" t="s">
        <v>29</v>
      </c>
      <c r="J237" s="11" t="s">
        <v>29</v>
      </c>
      <c r="K237" s="11" t="s">
        <v>30</v>
      </c>
      <c r="L237" s="15">
        <v>16.11</v>
      </c>
      <c r="M237" s="11" t="s">
        <v>31</v>
      </c>
      <c r="N237" s="13">
        <v>3105</v>
      </c>
      <c r="O237" s="15">
        <f>_xlfn.XLOOKUP(B237,Sheet1!A:A,Sheet1!E:E)</f>
        <v>13.5</v>
      </c>
      <c r="P237" s="26">
        <f>_xlfn.XLOOKUP(A237,Sheet2!F:F,Sheet2!H:H)</f>
        <v>34.459259259259255</v>
      </c>
      <c r="Q237" s="15">
        <f>_xlfn.XLOOKUP(B237,April23!B:B,April23!D:D)</f>
        <v>14</v>
      </c>
      <c r="R237" s="38">
        <f>_xlfn.XLOOKUP(B237,Sheet4!B:B,Sheet4!D:D)</f>
        <v>14.42</v>
      </c>
      <c r="S237" s="26">
        <v>12</v>
      </c>
      <c r="T237" s="13" t="str">
        <f t="shared" si="16"/>
        <v>Up</v>
      </c>
      <c r="V237" s="78">
        <f t="shared" si="17"/>
        <v>168</v>
      </c>
      <c r="W237" s="78">
        <f t="shared" si="18"/>
        <v>173.04</v>
      </c>
    </row>
    <row r="238" spans="1:45" hidden="1" x14ac:dyDescent="0.3">
      <c r="A238" s="11">
        <v>6041190</v>
      </c>
      <c r="B238" s="11">
        <v>6041190</v>
      </c>
      <c r="C238" s="11" t="s">
        <v>26</v>
      </c>
      <c r="D238" s="11" t="s">
        <v>27</v>
      </c>
      <c r="E238" s="13" t="str">
        <f>_xlfn.XLOOKUP(B238,Sheet1!A:A,Sheet1!B:B)</f>
        <v>DS COOVAR LO LINE MARK  YELLOW     5L</v>
      </c>
      <c r="F238" s="13" t="str">
        <f t="shared" si="15"/>
        <v>CROWN  - DS COOVAR LO LINE MARK  YELLOW     5L</v>
      </c>
      <c r="H238" s="11" t="s">
        <v>33</v>
      </c>
      <c r="I238" s="11" t="s">
        <v>29</v>
      </c>
      <c r="J238" s="11" t="s">
        <v>29</v>
      </c>
      <c r="K238" s="11" t="s">
        <v>30</v>
      </c>
      <c r="L238" s="15">
        <v>74.66</v>
      </c>
      <c r="M238" s="11" t="s">
        <v>31</v>
      </c>
      <c r="N238" s="13">
        <v>3105</v>
      </c>
      <c r="O238" s="15">
        <f>_xlfn.XLOOKUP(B238,Sheet1!A:A,Sheet1!E:E)</f>
        <v>74.66</v>
      </c>
      <c r="P238" s="26">
        <f>_xlfn.XLOOKUP(A238,Sheet2!F:F,Sheet2!H:H)</f>
        <v>11.155371015269223</v>
      </c>
      <c r="Q238" s="15">
        <f>_xlfn.XLOOKUP(B238,April23!B:B,April23!D:D)</f>
        <v>78.39</v>
      </c>
      <c r="R238" s="38">
        <f>_xlfn.XLOOKUP(B238,Sheet4!B:B,Sheet4!D:D)</f>
        <v>80.739999999999995</v>
      </c>
      <c r="S238" s="26">
        <v>12</v>
      </c>
      <c r="T238" s="13" t="str">
        <f t="shared" si="16"/>
        <v>Up</v>
      </c>
      <c r="V238" s="78">
        <f t="shared" si="17"/>
        <v>940.68000000000006</v>
      </c>
      <c r="W238" s="78">
        <f t="shared" si="18"/>
        <v>968.87999999999988</v>
      </c>
    </row>
    <row r="239" spans="1:45" hidden="1" x14ac:dyDescent="0.3">
      <c r="A239" s="11">
        <v>6063006</v>
      </c>
      <c r="B239" s="11">
        <v>6063006</v>
      </c>
      <c r="C239" s="11" t="s">
        <v>26</v>
      </c>
      <c r="D239" s="11" t="s">
        <v>27</v>
      </c>
      <c r="E239" s="13" t="str">
        <f>_xlfn.XLOOKUP(B239,Sheet1!A:A,Sheet1!B:B)</f>
        <v>DS PRODEC EMULSION SLEEVE VALUE    18PK</v>
      </c>
      <c r="F239" s="13" t="str">
        <f t="shared" si="15"/>
        <v>CROWN  - DS PRODEC EMULSION SLEEVE VALUE    18PK</v>
      </c>
      <c r="H239" s="91" t="s">
        <v>28</v>
      </c>
      <c r="I239" s="11" t="s">
        <v>29</v>
      </c>
      <c r="J239" s="11" t="s">
        <v>29</v>
      </c>
      <c r="K239" s="11" t="s">
        <v>30</v>
      </c>
      <c r="M239" s="11" t="s">
        <v>7062</v>
      </c>
      <c r="N239" s="13">
        <v>3105</v>
      </c>
      <c r="O239" s="15">
        <f>_xlfn.XLOOKUP(B239,Sheet1!A:A,Sheet1!E:E)</f>
        <v>15</v>
      </c>
      <c r="Q239" s="15">
        <f t="shared" ref="Q239:Q244" si="19">O239*1.05</f>
        <v>15.75</v>
      </c>
      <c r="R239" s="38">
        <f t="shared" ref="R239:R244" si="20">Q239*1.03</f>
        <v>16.2225</v>
      </c>
      <c r="S239" s="26">
        <v>12</v>
      </c>
      <c r="T239" s="13" t="str">
        <f t="shared" si="16"/>
        <v>Up</v>
      </c>
      <c r="V239" s="78">
        <f t="shared" si="17"/>
        <v>189</v>
      </c>
      <c r="W239" s="78">
        <f t="shared" si="18"/>
        <v>194.67000000000002</v>
      </c>
    </row>
    <row r="240" spans="1:45" hidden="1" x14ac:dyDescent="0.3">
      <c r="A240" s="11">
        <v>6061916</v>
      </c>
      <c r="B240" s="11">
        <v>6061916</v>
      </c>
      <c r="C240" s="11" t="s">
        <v>26</v>
      </c>
      <c r="D240" s="11" t="s">
        <v>27</v>
      </c>
      <c r="E240" s="13" t="str">
        <f>_xlfn.XLOOKUP(B240,Sheet1!A:A,Sheet1!B:B)</f>
        <v>DS PRODEC MEDIUM ROLLER KIT EX VAL 4IN</v>
      </c>
      <c r="F240" s="13" t="str">
        <f t="shared" si="15"/>
        <v>CROWN  - DS PRODEC MEDIUM ROLLER KIT EX VAL 4IN</v>
      </c>
      <c r="H240" s="91" t="s">
        <v>28</v>
      </c>
      <c r="I240" s="11" t="s">
        <v>29</v>
      </c>
      <c r="J240" s="11" t="s">
        <v>29</v>
      </c>
      <c r="K240" s="11" t="s">
        <v>30</v>
      </c>
      <c r="M240" s="11" t="s">
        <v>7062</v>
      </c>
      <c r="N240" s="13">
        <v>3105</v>
      </c>
      <c r="O240" s="15">
        <f>_xlfn.XLOOKUP(B240,Sheet1!A:A,Sheet1!E:E)</f>
        <v>4.49</v>
      </c>
      <c r="Q240" s="15">
        <f t="shared" si="19"/>
        <v>4.7145000000000001</v>
      </c>
      <c r="R240" s="38">
        <f t="shared" si="20"/>
        <v>4.8559350000000006</v>
      </c>
      <c r="S240" s="26">
        <v>11.988545975182946</v>
      </c>
      <c r="T240" s="13" t="str">
        <f t="shared" si="16"/>
        <v>Up</v>
      </c>
      <c r="V240" s="78">
        <f t="shared" si="17"/>
        <v>56.52</v>
      </c>
      <c r="W240" s="78">
        <f t="shared" si="18"/>
        <v>58.215600000000009</v>
      </c>
    </row>
    <row r="241" spans="1:45" hidden="1" x14ac:dyDescent="0.3">
      <c r="A241" s="11">
        <v>6061610</v>
      </c>
      <c r="B241" s="11">
        <v>6061610</v>
      </c>
      <c r="C241" s="11" t="s">
        <v>26</v>
      </c>
      <c r="D241" s="11" t="s">
        <v>27</v>
      </c>
      <c r="E241" s="13" t="str">
        <f>_xlfn.XLOOKUP(B241,Sheet1!A:A,Sheet1!B:B)</f>
        <v>DS SIROFLEX PAINTERS CAULK-IT WHTE 380ML</v>
      </c>
      <c r="F241" s="13" t="str">
        <f t="shared" si="15"/>
        <v>CROWN  - DS SIROFLEX PAINTERS CAULK-IT WHTE 380ML</v>
      </c>
      <c r="H241" s="91" t="s">
        <v>28</v>
      </c>
      <c r="I241" s="11" t="s">
        <v>29</v>
      </c>
      <c r="J241" s="11" t="s">
        <v>29</v>
      </c>
      <c r="K241" s="11" t="s">
        <v>30</v>
      </c>
      <c r="M241" s="11" t="s">
        <v>7062</v>
      </c>
      <c r="N241" s="13">
        <v>3105</v>
      </c>
      <c r="O241" s="15">
        <f>_xlfn.XLOOKUP(B241,Sheet1!A:A,Sheet1!E:E)</f>
        <v>1.84</v>
      </c>
      <c r="P241" s="26">
        <f>_xlfn.XLOOKUP(A241,Sheet2!F:F,Sheet2!H:H)</f>
        <v>249.50543478260863</v>
      </c>
      <c r="Q241" s="15">
        <f t="shared" si="19"/>
        <v>1.9320000000000002</v>
      </c>
      <c r="R241" s="38">
        <f t="shared" si="20"/>
        <v>1.9899600000000002</v>
      </c>
      <c r="S241" s="26">
        <v>11.987577639751551</v>
      </c>
      <c r="T241" s="13" t="str">
        <f t="shared" si="16"/>
        <v>Up</v>
      </c>
      <c r="V241" s="78">
        <f t="shared" si="17"/>
        <v>23.16</v>
      </c>
      <c r="W241" s="78">
        <f t="shared" si="18"/>
        <v>23.854799999999997</v>
      </c>
    </row>
    <row r="242" spans="1:45" hidden="1" x14ac:dyDescent="0.3">
      <c r="A242" s="11">
        <v>6040143</v>
      </c>
      <c r="B242" s="11">
        <v>6040143</v>
      </c>
      <c r="C242" s="11" t="s">
        <v>26</v>
      </c>
      <c r="D242" s="11" t="s">
        <v>27</v>
      </c>
      <c r="E242" s="13" t="str">
        <f>_xlfn.XLOOKUP(B242,Sheet1!A:A,Sheet1!B:B)</f>
        <v>WA SUPERFRESCO WHITE    STIPPLE    205</v>
      </c>
      <c r="F242" s="13" t="str">
        <f t="shared" si="15"/>
        <v>CROWN  - WA SUPERFRESCO WHITE    STIPPLE    205</v>
      </c>
      <c r="H242" s="91" t="s">
        <v>28</v>
      </c>
      <c r="I242" s="11" t="s">
        <v>29</v>
      </c>
      <c r="J242" s="11" t="s">
        <v>29</v>
      </c>
      <c r="K242" s="11" t="s">
        <v>30</v>
      </c>
      <c r="M242" s="11" t="s">
        <v>7062</v>
      </c>
      <c r="N242" s="13">
        <v>3105</v>
      </c>
      <c r="O242" s="15">
        <f>_xlfn.XLOOKUP(B242,Sheet1!A:A,Sheet1!E:E)</f>
        <v>14.58</v>
      </c>
      <c r="Q242" s="15">
        <f t="shared" si="19"/>
        <v>15.309000000000001</v>
      </c>
      <c r="R242" s="38">
        <f t="shared" si="20"/>
        <v>15.768270000000001</v>
      </c>
      <c r="S242" s="26">
        <v>11.757789535567312</v>
      </c>
      <c r="T242" s="13" t="str">
        <f t="shared" si="16"/>
        <v>Up</v>
      </c>
      <c r="V242" s="78">
        <f t="shared" si="17"/>
        <v>180</v>
      </c>
      <c r="W242" s="78">
        <f t="shared" si="18"/>
        <v>185.4</v>
      </c>
    </row>
    <row r="243" spans="1:45" hidden="1" x14ac:dyDescent="0.3">
      <c r="A243" s="11">
        <v>6040969</v>
      </c>
      <c r="B243" s="11">
        <v>6040969</v>
      </c>
      <c r="C243" s="11" t="s">
        <v>26</v>
      </c>
      <c r="D243" s="11" t="s">
        <v>27</v>
      </c>
      <c r="E243" s="13" t="str">
        <f>_xlfn.XLOOKUP(B243,Sheet1!A:A,Sheet1!B:B)</f>
        <v>DS GYPROC SANDING PAPER 100 GRIT   25PK</v>
      </c>
      <c r="F243" s="13" t="str">
        <f t="shared" si="15"/>
        <v>CROWN  - DS GYPROC SANDING PAPER 100 GRIT   25PK</v>
      </c>
      <c r="H243" s="91" t="s">
        <v>28</v>
      </c>
      <c r="I243" s="11" t="s">
        <v>29</v>
      </c>
      <c r="J243" s="11" t="s">
        <v>29</v>
      </c>
      <c r="K243" s="11" t="s">
        <v>30</v>
      </c>
      <c r="M243" s="11" t="s">
        <v>7062</v>
      </c>
      <c r="N243" s="13">
        <v>3105</v>
      </c>
      <c r="O243" s="15">
        <f>_xlfn.XLOOKUP(B243,Sheet1!A:A,Sheet1!E:E)</f>
        <v>8.4</v>
      </c>
      <c r="P243" s="26">
        <f>_xlfn.XLOOKUP(A243,Sheet2!F:F,Sheet2!H:H)</f>
        <v>0</v>
      </c>
      <c r="Q243" s="15">
        <f t="shared" si="19"/>
        <v>8.82</v>
      </c>
      <c r="R243" s="38">
        <f t="shared" si="20"/>
        <v>9.0846</v>
      </c>
      <c r="S243" s="26">
        <v>11.548752834467118</v>
      </c>
      <c r="T243" s="13" t="str">
        <f t="shared" si="16"/>
        <v>Up</v>
      </c>
      <c r="V243" s="78">
        <f t="shared" si="17"/>
        <v>101.85999999999999</v>
      </c>
      <c r="W243" s="78">
        <f t="shared" si="18"/>
        <v>104.91579999999998</v>
      </c>
    </row>
    <row r="244" spans="1:45" hidden="1" x14ac:dyDescent="0.3">
      <c r="A244" s="11">
        <v>6063172</v>
      </c>
      <c r="B244" s="11">
        <v>6063172</v>
      </c>
      <c r="C244" s="11" t="s">
        <v>26</v>
      </c>
      <c r="D244" s="11" t="s">
        <v>27</v>
      </c>
      <c r="E244" s="13" t="str">
        <f>_xlfn.XLOOKUP(B244,Sheet1!A:A,Sheet1!B:B)</f>
        <v>DS BARTOLINE  1876 MEDIUM ADHESIVE 5K</v>
      </c>
      <c r="F244" s="13" t="str">
        <f t="shared" si="15"/>
        <v>CROWN  - DS BARTOLINE  1876 MEDIUM ADHESIVE 5K</v>
      </c>
      <c r="H244" s="91" t="s">
        <v>28</v>
      </c>
      <c r="I244" s="11" t="s">
        <v>29</v>
      </c>
      <c r="J244" s="11" t="s">
        <v>29</v>
      </c>
      <c r="K244" s="11" t="s">
        <v>30</v>
      </c>
      <c r="M244" s="11" t="s">
        <v>7062</v>
      </c>
      <c r="N244" s="13">
        <v>3105</v>
      </c>
      <c r="O244" s="15">
        <f>_xlfn.XLOOKUP(B244,Sheet1!A:A,Sheet1!E:E)</f>
        <v>10.220000000000001</v>
      </c>
      <c r="Q244" s="15">
        <f t="shared" si="19"/>
        <v>10.731000000000002</v>
      </c>
      <c r="R244" s="38">
        <f t="shared" si="20"/>
        <v>11.052930000000002</v>
      </c>
      <c r="S244" s="26">
        <v>11.246854906346098</v>
      </c>
      <c r="T244" s="13" t="str">
        <f t="shared" si="16"/>
        <v>Up</v>
      </c>
      <c r="V244" s="78">
        <f t="shared" si="17"/>
        <v>120.69</v>
      </c>
      <c r="W244" s="78">
        <f t="shared" si="18"/>
        <v>124.3107</v>
      </c>
    </row>
    <row r="245" spans="1:45" hidden="1" x14ac:dyDescent="0.3">
      <c r="A245" s="11">
        <v>5023890</v>
      </c>
      <c r="B245" s="11">
        <v>5023890</v>
      </c>
      <c r="C245" s="11" t="s">
        <v>26</v>
      </c>
      <c r="D245" s="11" t="s">
        <v>27</v>
      </c>
      <c r="E245" s="13" t="str">
        <f>_xlfn.XLOOKUP(B245,Sheet1!A:A,Sheet1!B:B)</f>
        <v>CRT Covermatt Obliterating Emulsion</v>
      </c>
      <c r="F245" s="13" t="str">
        <f t="shared" si="15"/>
        <v>CROWN  - CRT Covermatt Obliterating Emulsion</v>
      </c>
      <c r="G245" s="80" t="str">
        <f>_xlfn.XLOOKUP(B245,Sheet1!A:A,Sheet1!C:C)</f>
        <v>White</v>
      </c>
      <c r="H245" s="11" t="str">
        <f>_xlfn.XLOOKUP(B245,Sheet1!A:A,Sheet1!D:D)</f>
        <v>5L</v>
      </c>
      <c r="I245" s="11" t="s">
        <v>29</v>
      </c>
      <c r="J245" s="11" t="s">
        <v>29</v>
      </c>
      <c r="K245" s="11" t="s">
        <v>30</v>
      </c>
      <c r="L245" s="15">
        <v>11.69</v>
      </c>
      <c r="M245" s="11" t="s">
        <v>31</v>
      </c>
      <c r="N245" s="13">
        <v>3105</v>
      </c>
      <c r="O245" s="15">
        <f>_xlfn.XLOOKUP(B245,Sheet1!A:A,Sheet1!E:E)</f>
        <v>11.69</v>
      </c>
      <c r="P245" s="26">
        <f>_xlfn.XLOOKUP(A245,Sheet2!F:F,Sheet2!H:H)</f>
        <v>32.053892215568872</v>
      </c>
      <c r="Q245" s="15">
        <f>_xlfn.XLOOKUP(B245,April23!B:B,April23!D:D)</f>
        <v>11.45</v>
      </c>
      <c r="R245" s="38">
        <f>Q245</f>
        <v>11.45</v>
      </c>
      <c r="S245" s="26">
        <v>11.000000000000002</v>
      </c>
      <c r="T245" s="13" t="str">
        <f t="shared" si="16"/>
        <v>No Change</v>
      </c>
      <c r="V245" s="78">
        <f t="shared" si="17"/>
        <v>125.95000000000002</v>
      </c>
      <c r="W245" s="78">
        <f t="shared" si="18"/>
        <v>125.95000000000002</v>
      </c>
    </row>
    <row r="246" spans="1:45" hidden="1" x14ac:dyDescent="0.3">
      <c r="A246" s="11">
        <v>5040522</v>
      </c>
      <c r="B246" s="11">
        <v>5040522</v>
      </c>
      <c r="C246" s="11" t="s">
        <v>26</v>
      </c>
      <c r="D246" s="11" t="s">
        <v>27</v>
      </c>
      <c r="E246" s="13" t="str">
        <f>_xlfn.XLOOKUP(B246,Sheet1!A:A,Sheet1!B:B)</f>
        <v>CRT Timonox Acrylic Eggshell</v>
      </c>
      <c r="F246" s="13" t="str">
        <f t="shared" si="15"/>
        <v>CROWN  - CRT Timonox Acrylic Eggshell</v>
      </c>
      <c r="G246" s="80" t="str">
        <f>_xlfn.XLOOKUP(B246,Sheet1!A:A,Sheet1!C:C)</f>
        <v>Brilliant White</v>
      </c>
      <c r="H246" s="11" t="str">
        <f>_xlfn.XLOOKUP(B246,Sheet1!A:A,Sheet1!D:D)</f>
        <v>5L</v>
      </c>
      <c r="I246" s="11" t="s">
        <v>29</v>
      </c>
      <c r="J246" s="11" t="s">
        <v>29</v>
      </c>
      <c r="K246" s="11" t="s">
        <v>30</v>
      </c>
      <c r="L246" s="15">
        <v>52.07</v>
      </c>
      <c r="M246" s="11" t="s">
        <v>31</v>
      </c>
      <c r="N246" s="13">
        <v>3105</v>
      </c>
      <c r="O246" s="15">
        <f>_xlfn.XLOOKUP(B246,Sheet1!A:A,Sheet1!E:E)</f>
        <v>52.07</v>
      </c>
      <c r="P246" s="26">
        <f>_xlfn.XLOOKUP(A246,Sheet2!F:F,Sheet2!H:H)</f>
        <v>356.57806798540412</v>
      </c>
      <c r="Q246" s="15">
        <f>_xlfn.XLOOKUP(B246,April23!B:B,April23!D:D)</f>
        <v>50</v>
      </c>
      <c r="R246" s="13">
        <f>_xlfn.XLOOKUP(B246,Sheet3!B:B,Sheet3!D:D)</f>
        <v>50</v>
      </c>
      <c r="S246" s="26">
        <v>11</v>
      </c>
      <c r="T246" s="13" t="str">
        <f t="shared" si="16"/>
        <v>No Change</v>
      </c>
      <c r="V246" s="78">
        <f t="shared" si="17"/>
        <v>550</v>
      </c>
      <c r="W246" s="78">
        <f t="shared" si="18"/>
        <v>550</v>
      </c>
    </row>
    <row r="247" spans="1:45" hidden="1" x14ac:dyDescent="0.3">
      <c r="A247" s="11">
        <v>5025055</v>
      </c>
      <c r="B247" s="11">
        <v>5025055</v>
      </c>
      <c r="C247" s="11" t="s">
        <v>26</v>
      </c>
      <c r="D247" s="11" t="s">
        <v>27</v>
      </c>
      <c r="E247" s="13" t="str">
        <f>_xlfn.XLOOKUP(B247,Sheet1!A:A,Sheet1!B:B)</f>
        <v xml:space="preserve">MAC Eclipse </v>
      </c>
      <c r="F247" s="13" t="str">
        <f t="shared" si="15"/>
        <v xml:space="preserve">CROWN  - MAC Eclipse </v>
      </c>
      <c r="G247" s="80" t="str">
        <f>_xlfn.XLOOKUP(B247,Sheet1!A:A,Sheet1!C:C)</f>
        <v>Brilliant White</v>
      </c>
      <c r="H247" s="11" t="str">
        <f>_xlfn.XLOOKUP(B247,Sheet1!A:A,Sheet1!D:D)</f>
        <v>5L</v>
      </c>
      <c r="I247" s="11" t="s">
        <v>29</v>
      </c>
      <c r="J247" s="11" t="s">
        <v>29</v>
      </c>
      <c r="K247" s="11" t="s">
        <v>30</v>
      </c>
      <c r="L247" s="15">
        <v>9.2100000000000009</v>
      </c>
      <c r="M247" s="11" t="s">
        <v>31</v>
      </c>
      <c r="N247" s="13">
        <v>3105</v>
      </c>
      <c r="O247" s="15">
        <f>_xlfn.XLOOKUP(B247,Sheet1!A:A,Sheet1!E:E)</f>
        <v>9.2100000000000009</v>
      </c>
      <c r="P247" s="26">
        <f>_xlfn.XLOOKUP(A247,Sheet2!F:F,Sheet2!H:H)</f>
        <v>0</v>
      </c>
      <c r="Q247" s="15">
        <f>_xlfn.XLOOKUP(B247,April23!B:B,April23!D:D)</f>
        <v>9.25</v>
      </c>
      <c r="R247" s="38">
        <f>_xlfn.XLOOKUP(B247,Sheet3!B:B,Sheet3!D:D)</f>
        <v>9.5299999999999994</v>
      </c>
      <c r="S247" s="26">
        <v>11</v>
      </c>
      <c r="T247" s="13" t="str">
        <f t="shared" si="16"/>
        <v>Up</v>
      </c>
      <c r="V247" s="78">
        <f t="shared" si="17"/>
        <v>101.75</v>
      </c>
      <c r="W247" s="78">
        <f t="shared" si="18"/>
        <v>104.83</v>
      </c>
    </row>
    <row r="248" spans="1:45" hidden="1" x14ac:dyDescent="0.3">
      <c r="A248" s="11">
        <v>6041125</v>
      </c>
      <c r="B248" s="11">
        <v>6041125</v>
      </c>
      <c r="C248" s="11" t="s">
        <v>26</v>
      </c>
      <c r="D248" s="11" t="s">
        <v>27</v>
      </c>
      <c r="E248" s="13" t="str">
        <f>_xlfn.XLOOKUP(B248,Sheet1!A:A,Sheet1!B:B)</f>
        <v>DS INDASA MTG MASKING TAPE    38MM 45MT</v>
      </c>
      <c r="F248" s="13" t="str">
        <f t="shared" si="15"/>
        <v>CROWN  - DS INDASA MTG MASKING TAPE    38MM 45MT</v>
      </c>
      <c r="H248" s="11" t="s">
        <v>28</v>
      </c>
      <c r="I248" s="11" t="s">
        <v>29</v>
      </c>
      <c r="J248" s="11" t="s">
        <v>29</v>
      </c>
      <c r="K248" s="11" t="s">
        <v>30</v>
      </c>
      <c r="L248" s="15">
        <v>3.66</v>
      </c>
      <c r="M248" s="11" t="s">
        <v>31</v>
      </c>
      <c r="N248" s="13">
        <v>3105</v>
      </c>
      <c r="O248" s="15">
        <f>_xlfn.XLOOKUP(B248,Sheet1!A:A,Sheet1!E:E)</f>
        <v>3.66</v>
      </c>
      <c r="P248" s="26">
        <f>_xlfn.XLOOKUP(A248,Sheet2!F:F,Sheet2!H:H)</f>
        <v>276.98907103825132</v>
      </c>
      <c r="Q248" s="15">
        <f>_xlfn.XLOOKUP(B248,April23!B:B,April23!D:D)</f>
        <v>2.5</v>
      </c>
      <c r="R248" s="38">
        <f>_xlfn.XLOOKUP(B248,Sheet4!B:B,Sheet4!D:D)</f>
        <v>2.58</v>
      </c>
      <c r="S248" s="26">
        <v>11</v>
      </c>
      <c r="T248" s="13" t="str">
        <f t="shared" si="16"/>
        <v>Up</v>
      </c>
      <c r="V248" s="78">
        <f t="shared" si="17"/>
        <v>27.5</v>
      </c>
      <c r="W248" s="78">
        <f t="shared" si="18"/>
        <v>28.380000000000003</v>
      </c>
    </row>
    <row r="249" spans="1:45" hidden="1" x14ac:dyDescent="0.3">
      <c r="A249" s="11">
        <v>6042086</v>
      </c>
      <c r="B249" s="11">
        <v>6042086</v>
      </c>
      <c r="C249" s="11" t="s">
        <v>26</v>
      </c>
      <c r="D249" s="11" t="s">
        <v>27</v>
      </c>
      <c r="E249" s="13" t="str">
        <f>_xlfn.XLOOKUP(B249,Sheet1!A:A,Sheet1!B:B)</f>
        <v>DS PERFECTION ROLLER    X LONG     4IN</v>
      </c>
      <c r="F249" s="13" t="str">
        <f t="shared" si="15"/>
        <v>CROWN  - DS PERFECTION ROLLER    X LONG     4IN</v>
      </c>
      <c r="H249" s="11" t="s">
        <v>28</v>
      </c>
      <c r="I249" s="11" t="s">
        <v>29</v>
      </c>
      <c r="J249" s="11" t="s">
        <v>29</v>
      </c>
      <c r="K249" s="11" t="s">
        <v>30</v>
      </c>
      <c r="L249" s="15">
        <v>4.6100000000000003</v>
      </c>
      <c r="M249" s="11" t="s">
        <v>31</v>
      </c>
      <c r="N249" s="13">
        <v>3105</v>
      </c>
      <c r="O249" s="15">
        <f>_xlfn.XLOOKUP(B249,Sheet1!A:A,Sheet1!E:E)</f>
        <v>4.6100000000000003</v>
      </c>
      <c r="P249" s="26">
        <f>_xlfn.XLOOKUP(A249,Sheet2!F:F,Sheet2!H:H)</f>
        <v>0</v>
      </c>
      <c r="Q249" s="15">
        <f>_xlfn.XLOOKUP(B249,April23!B:B,April23!D:D)</f>
        <v>3.25</v>
      </c>
      <c r="R249" s="38">
        <f>_xlfn.XLOOKUP(B249,Sheet4!B:B,Sheet4!D:D)</f>
        <v>3.35</v>
      </c>
      <c r="S249" s="26">
        <v>11</v>
      </c>
      <c r="T249" s="13" t="str">
        <f t="shared" si="16"/>
        <v>Up</v>
      </c>
      <c r="V249" s="78">
        <f t="shared" si="17"/>
        <v>35.75</v>
      </c>
      <c r="W249" s="78">
        <f t="shared" si="18"/>
        <v>36.85</v>
      </c>
    </row>
    <row r="250" spans="1:45" hidden="1" x14ac:dyDescent="0.3">
      <c r="A250" s="11">
        <v>6042296</v>
      </c>
      <c r="B250" s="11">
        <v>6042296</v>
      </c>
      <c r="C250" s="11" t="s">
        <v>26</v>
      </c>
      <c r="D250" s="11" t="s">
        <v>27</v>
      </c>
      <c r="E250" s="13" t="str">
        <f>_xlfn.XLOOKUP(B250,Sheet1!A:A,Sheet1!B:B)</f>
        <v>DS PRODEC TITAN HEAVY DUTY SCRAPER 4IN</v>
      </c>
      <c r="F250" s="13" t="str">
        <f t="shared" si="15"/>
        <v>CROWN  - DS PRODEC TITAN HEAVY DUTY SCRAPER 4IN</v>
      </c>
      <c r="H250" s="11" t="s">
        <v>28</v>
      </c>
      <c r="I250" s="11" t="s">
        <v>29</v>
      </c>
      <c r="J250" s="11" t="s">
        <v>29</v>
      </c>
      <c r="K250" s="11" t="s">
        <v>30</v>
      </c>
      <c r="L250" s="15">
        <v>9.73</v>
      </c>
      <c r="M250" s="11" t="s">
        <v>31</v>
      </c>
      <c r="N250" s="13">
        <v>3105</v>
      </c>
      <c r="O250" s="15">
        <f>_xlfn.XLOOKUP(B250,Sheet1!A:A,Sheet1!E:E)</f>
        <v>9.73</v>
      </c>
      <c r="P250" s="26">
        <f>_xlfn.XLOOKUP(A250,Sheet2!F:F,Sheet2!H:H)</f>
        <v>24.226104830421377</v>
      </c>
      <c r="Q250" s="15">
        <f>_xlfn.XLOOKUP(B250,April23!B:B,April23!D:D)</f>
        <v>9.25</v>
      </c>
      <c r="R250" s="38">
        <f>_xlfn.XLOOKUP(B250,Sheet4!B:B,Sheet4!D:D)</f>
        <v>9.5299999999999994</v>
      </c>
      <c r="S250" s="26">
        <v>11</v>
      </c>
      <c r="T250" s="13" t="str">
        <f t="shared" si="16"/>
        <v>Up</v>
      </c>
      <c r="V250" s="78">
        <f t="shared" si="17"/>
        <v>101.75</v>
      </c>
      <c r="W250" s="78">
        <f t="shared" si="18"/>
        <v>104.83</v>
      </c>
    </row>
    <row r="251" spans="1:45" s="31" customFormat="1" hidden="1" x14ac:dyDescent="0.3">
      <c r="A251" s="11">
        <v>6048581</v>
      </c>
      <c r="B251" s="11">
        <v>6048581</v>
      </c>
      <c r="C251" s="11" t="s">
        <v>26</v>
      </c>
      <c r="D251" s="11" t="s">
        <v>27</v>
      </c>
      <c r="E251" s="13" t="str">
        <f>_xlfn.XLOOKUP(B251,Sheet1!A:A,Sheet1!B:B)</f>
        <v>DE PROF CAULKING GUN               400ML</v>
      </c>
      <c r="F251" s="13" t="str">
        <f t="shared" si="15"/>
        <v>CROWN  - DE PROF CAULKING GUN               400ML</v>
      </c>
      <c r="G251" s="13"/>
      <c r="H251" s="11" t="s">
        <v>28</v>
      </c>
      <c r="I251" s="11" t="s">
        <v>29</v>
      </c>
      <c r="J251" s="11" t="s">
        <v>29</v>
      </c>
      <c r="K251" s="11" t="s">
        <v>30</v>
      </c>
      <c r="L251" s="15">
        <v>5.37</v>
      </c>
      <c r="M251" s="11" t="s">
        <v>31</v>
      </c>
      <c r="N251" s="13">
        <v>3105</v>
      </c>
      <c r="O251" s="15">
        <f>_xlfn.XLOOKUP(B251,Sheet1!A:A,Sheet1!E:E)</f>
        <v>5.37</v>
      </c>
      <c r="P251" s="26">
        <f>_xlfn.XLOOKUP(A251,Sheet2!F:F,Sheet2!H:H)</f>
        <v>0</v>
      </c>
      <c r="Q251" s="15">
        <f>_xlfn.XLOOKUP(B251,April23!B:B,April23!D:D)</f>
        <v>5.53</v>
      </c>
      <c r="R251" s="38">
        <f>_xlfn.XLOOKUP(B251,Sheet4!B:B,Sheet4!D:D)</f>
        <v>5.7</v>
      </c>
      <c r="S251" s="26">
        <v>11</v>
      </c>
      <c r="T251" s="13" t="str">
        <f t="shared" si="16"/>
        <v>Up</v>
      </c>
      <c r="U251" s="13"/>
      <c r="V251" s="78">
        <f t="shared" si="17"/>
        <v>60.830000000000005</v>
      </c>
      <c r="W251" s="78">
        <f t="shared" si="18"/>
        <v>62.7</v>
      </c>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row>
    <row r="252" spans="1:45" hidden="1" x14ac:dyDescent="0.3">
      <c r="A252" s="11">
        <v>5028781</v>
      </c>
      <c r="B252" s="11">
        <v>5028781</v>
      </c>
      <c r="C252" s="11" t="s">
        <v>26</v>
      </c>
      <c r="D252" s="11" t="s">
        <v>27</v>
      </c>
      <c r="E252" s="13" t="str">
        <f>_xlfn.XLOOKUP(B252,Sheet1!A:A,Sheet1!B:B)</f>
        <v>SD QD WOODSTAIN         JAC WALNUT 2.5L</v>
      </c>
      <c r="F252" s="13" t="str">
        <f t="shared" si="15"/>
        <v>CROWN  - SD QD WOODSTAIN         JAC WALNUT 2.5L</v>
      </c>
      <c r="G252" s="13" t="s">
        <v>8918</v>
      </c>
      <c r="H252" s="11" t="str">
        <f>_xlfn.XLOOKUP(B252,Sheet1!A:A,Sheet1!D:D)</f>
        <v>2.5L</v>
      </c>
      <c r="I252" s="11" t="s">
        <v>29</v>
      </c>
      <c r="J252" s="11" t="s">
        <v>29</v>
      </c>
      <c r="K252" s="11" t="s">
        <v>30</v>
      </c>
      <c r="L252" s="15">
        <v>33.24</v>
      </c>
      <c r="M252" s="11" t="s">
        <v>31</v>
      </c>
      <c r="N252" s="13">
        <v>3105</v>
      </c>
      <c r="O252" s="15">
        <f>_xlfn.XLOOKUP(B252,Sheet1!A:A,Sheet1!E:E)</f>
        <v>33.24</v>
      </c>
      <c r="P252" s="26">
        <f>_xlfn.XLOOKUP(A252,Sheet2!F:F,Sheet2!H:H)</f>
        <v>17.787304452466906</v>
      </c>
      <c r="Q252" s="15">
        <f>_xlfn.XLOOKUP(B252,April23!B:B,April23!D:D)</f>
        <v>34.24</v>
      </c>
      <c r="R252" s="38">
        <f>_xlfn.XLOOKUP(B252,Sheet5!B:B,Sheet5!D:D)</f>
        <v>35.26</v>
      </c>
      <c r="S252" s="26">
        <v>10.999999999999998</v>
      </c>
      <c r="T252" s="13" t="str">
        <f t="shared" si="16"/>
        <v>Up</v>
      </c>
      <c r="V252" s="78">
        <f t="shared" si="17"/>
        <v>376.64</v>
      </c>
      <c r="W252" s="78">
        <f t="shared" si="18"/>
        <v>387.8599999999999</v>
      </c>
    </row>
    <row r="253" spans="1:45" hidden="1" x14ac:dyDescent="0.3">
      <c r="A253" s="11">
        <v>6062076</v>
      </c>
      <c r="B253" s="11">
        <v>6062076</v>
      </c>
      <c r="C253" s="11" t="s">
        <v>26</v>
      </c>
      <c r="D253" s="11" t="s">
        <v>27</v>
      </c>
      <c r="E253" s="13" t="str">
        <f>_xlfn.XLOOKUP(B253,Sheet1!A:A,Sheet1!B:B)</f>
        <v>DS ARROWORTHY CL ROUND SASH BOXSET 3PC</v>
      </c>
      <c r="F253" s="13" t="str">
        <f t="shared" si="15"/>
        <v>CROWN  - DS ARROWORTHY CL ROUND SASH BOXSET 3PC</v>
      </c>
      <c r="H253" s="91" t="s">
        <v>28</v>
      </c>
      <c r="I253" s="11" t="s">
        <v>29</v>
      </c>
      <c r="J253" s="11" t="s">
        <v>29</v>
      </c>
      <c r="K253" s="11" t="s">
        <v>30</v>
      </c>
      <c r="M253" s="11" t="s">
        <v>7062</v>
      </c>
      <c r="N253" s="13">
        <v>3105</v>
      </c>
      <c r="O253" s="15">
        <f>_xlfn.XLOOKUP(B253,Sheet1!A:A,Sheet1!E:E)</f>
        <v>15.45</v>
      </c>
      <c r="P253" s="26">
        <f>_xlfn.XLOOKUP(A253,Sheet2!F:F,Sheet2!H:H)</f>
        <v>0</v>
      </c>
      <c r="Q253" s="15">
        <f t="shared" ref="Q253:Q263" si="21">O253*1.05</f>
        <v>16.2225</v>
      </c>
      <c r="R253" s="38">
        <f>Q253*1.03</f>
        <v>16.709175000000002</v>
      </c>
      <c r="S253" s="26">
        <v>10.99830482354754</v>
      </c>
      <c r="T253" s="13" t="str">
        <f t="shared" si="16"/>
        <v>Up</v>
      </c>
      <c r="V253" s="78">
        <f t="shared" si="17"/>
        <v>178.42</v>
      </c>
      <c r="W253" s="78">
        <f t="shared" si="18"/>
        <v>183.77259999999998</v>
      </c>
    </row>
    <row r="254" spans="1:45" hidden="1" x14ac:dyDescent="0.3">
      <c r="A254" s="11">
        <v>6042118</v>
      </c>
      <c r="B254" s="11">
        <v>6042118</v>
      </c>
      <c r="C254" s="11" t="s">
        <v>26</v>
      </c>
      <c r="D254" s="11" t="s">
        <v>27</v>
      </c>
      <c r="E254" s="13" t="str">
        <f>_xlfn.XLOOKUP(B254,Sheet1!A:A,Sheet1!B:B)</f>
        <v>DS PERFORMANCE ROLLER   X LONG     9IN</v>
      </c>
      <c r="F254" s="13" t="str">
        <f t="shared" si="15"/>
        <v>CROWN  - DS PERFORMANCE ROLLER   X LONG     9IN</v>
      </c>
      <c r="H254" s="11" t="s">
        <v>28</v>
      </c>
      <c r="I254" s="11" t="s">
        <v>29</v>
      </c>
      <c r="J254" s="11" t="s">
        <v>29</v>
      </c>
      <c r="K254" s="11" t="s">
        <v>30</v>
      </c>
      <c r="L254" s="15">
        <v>4.6100000000000003</v>
      </c>
      <c r="M254" s="11" t="s">
        <v>31</v>
      </c>
      <c r="N254" s="13">
        <v>3105</v>
      </c>
      <c r="O254" s="15">
        <f>_xlfn.XLOOKUP(B254,Sheet1!A:A,Sheet1!E:E)</f>
        <v>4.6100000000000003</v>
      </c>
      <c r="P254" s="26">
        <f>_xlfn.XLOOKUP(A254,Sheet2!F:F,Sheet2!H:H)</f>
        <v>0</v>
      </c>
      <c r="Q254" s="15">
        <f t="shared" si="21"/>
        <v>4.8405000000000005</v>
      </c>
      <c r="R254" s="38">
        <f>Q254*1.03</f>
        <v>4.9857150000000008</v>
      </c>
      <c r="S254" s="26">
        <v>10.511310814998449</v>
      </c>
      <c r="T254" s="13" t="str">
        <f t="shared" si="16"/>
        <v>Up</v>
      </c>
      <c r="V254" s="78">
        <f t="shared" si="17"/>
        <v>50.879999999999995</v>
      </c>
      <c r="W254" s="78">
        <f t="shared" si="18"/>
        <v>52.406399999999998</v>
      </c>
    </row>
    <row r="255" spans="1:45" hidden="1" x14ac:dyDescent="0.3">
      <c r="A255" s="11">
        <v>6059857</v>
      </c>
      <c r="B255" s="11">
        <v>6059857</v>
      </c>
      <c r="C255" s="11" t="s">
        <v>26</v>
      </c>
      <c r="D255" s="11" t="s">
        <v>27</v>
      </c>
      <c r="E255" s="13" t="str">
        <f>_xlfn.XLOOKUP(B255,Sheet1!A:A,Sheet1!B:B)</f>
        <v>DS GYPROC RM EASIFILLER FINISH     3L</v>
      </c>
      <c r="F255" s="13" t="str">
        <f t="shared" si="15"/>
        <v>CROWN  - DS GYPROC RM EASIFILLER FINISH     3L</v>
      </c>
      <c r="H255" s="11" t="s">
        <v>28</v>
      </c>
      <c r="I255" s="11" t="s">
        <v>29</v>
      </c>
      <c r="J255" s="11" t="s">
        <v>29</v>
      </c>
      <c r="K255" s="11" t="s">
        <v>30</v>
      </c>
      <c r="L255" s="15">
        <v>19.16</v>
      </c>
      <c r="M255" s="11" t="s">
        <v>31</v>
      </c>
      <c r="N255" s="13">
        <v>3105</v>
      </c>
      <c r="O255" s="15">
        <f>_xlfn.XLOOKUP(B255,Sheet1!A:A,Sheet1!E:E)</f>
        <v>19.16</v>
      </c>
      <c r="P255" s="26">
        <f>_xlfn.XLOOKUP(A255,Sheet2!F:F,Sheet2!H:H)</f>
        <v>17.34759916492693</v>
      </c>
      <c r="Q255" s="15">
        <f t="shared" si="21"/>
        <v>20.118000000000002</v>
      </c>
      <c r="R255" s="38">
        <f>Q255*1.03</f>
        <v>20.721540000000001</v>
      </c>
      <c r="S255" s="26">
        <v>10.338999900586538</v>
      </c>
      <c r="T255" s="13" t="str">
        <f t="shared" si="16"/>
        <v>Up</v>
      </c>
      <c r="V255" s="78">
        <f t="shared" si="17"/>
        <v>208</v>
      </c>
      <c r="W255" s="78">
        <f t="shared" si="18"/>
        <v>214.23999999999998</v>
      </c>
    </row>
    <row r="256" spans="1:45" hidden="1" x14ac:dyDescent="0.3">
      <c r="A256" s="11">
        <v>6042328</v>
      </c>
      <c r="B256" s="11">
        <v>6042328</v>
      </c>
      <c r="C256" s="11" t="s">
        <v>26</v>
      </c>
      <c r="D256" s="11" t="s">
        <v>27</v>
      </c>
      <c r="E256" s="13" t="str">
        <f>_xlfn.XLOOKUP(B256,Sheet1!A:A,Sheet1!B:B)</f>
        <v>DS PRODEC TIGER MED PILE ROLL      4IN</v>
      </c>
      <c r="F256" s="13" t="str">
        <f t="shared" si="15"/>
        <v>CROWN  - DS PRODEC TIGER MED PILE ROLL      4IN</v>
      </c>
      <c r="H256" s="91" t="s">
        <v>28</v>
      </c>
      <c r="I256" s="11" t="s">
        <v>29</v>
      </c>
      <c r="J256" s="11" t="s">
        <v>29</v>
      </c>
      <c r="K256" s="11" t="s">
        <v>30</v>
      </c>
      <c r="M256" s="11" t="s">
        <v>7062</v>
      </c>
      <c r="N256" s="13">
        <v>3105</v>
      </c>
      <c r="O256" s="15">
        <f>_xlfn.XLOOKUP(B256,Sheet1!A:A,Sheet1!E:E)</f>
        <v>0.56999999999999995</v>
      </c>
      <c r="Q256" s="15">
        <f t="shared" si="21"/>
        <v>0.59849999999999992</v>
      </c>
      <c r="R256" s="38">
        <f>Q256*1.03</f>
        <v>0.61645499999999998</v>
      </c>
      <c r="S256" s="26">
        <v>10.025062656641605</v>
      </c>
      <c r="T256" s="13" t="str">
        <f t="shared" si="16"/>
        <v>Up</v>
      </c>
      <c r="V256" s="78">
        <f t="shared" si="17"/>
        <v>6</v>
      </c>
      <c r="W256" s="78">
        <f t="shared" si="18"/>
        <v>6.1800000000000006</v>
      </c>
    </row>
    <row r="257" spans="1:45" hidden="1" x14ac:dyDescent="0.3">
      <c r="A257" s="11">
        <v>6061943</v>
      </c>
      <c r="B257" s="11">
        <v>6061943</v>
      </c>
      <c r="C257" s="11" t="s">
        <v>26</v>
      </c>
      <c r="D257" s="11" t="s">
        <v>27</v>
      </c>
      <c r="E257" s="13" t="str">
        <f>_xlfn.XLOOKUP(B257,Sheet1!A:A,Sheet1!B:B)</f>
        <v>DS HAMILTON SHORT ARM ROLLR FRAME  4IN</v>
      </c>
      <c r="F257" s="13" t="str">
        <f t="shared" ref="F257:F320" si="22">D257&amp;" - "&amp;E257</f>
        <v>CROWN  - DS HAMILTON SHORT ARM ROLLR FRAME  4IN</v>
      </c>
      <c r="H257" s="91" t="s">
        <v>28</v>
      </c>
      <c r="I257" s="11" t="s">
        <v>29</v>
      </c>
      <c r="J257" s="11" t="s">
        <v>29</v>
      </c>
      <c r="K257" s="11" t="s">
        <v>30</v>
      </c>
      <c r="M257" s="11" t="s">
        <v>7062</v>
      </c>
      <c r="N257" s="13">
        <v>3105</v>
      </c>
      <c r="O257" s="15">
        <f>_xlfn.XLOOKUP(B257,Sheet1!A:A,Sheet1!E:E)</f>
        <v>1.55</v>
      </c>
      <c r="P257" s="26">
        <f>_xlfn.XLOOKUP(A257,Sheet2!F:F,Sheet2!H:H)</f>
        <v>0</v>
      </c>
      <c r="Q257" s="15">
        <f t="shared" si="21"/>
        <v>1.6275000000000002</v>
      </c>
      <c r="R257" s="38">
        <f>_xlfn.XLOOKUP(B257,Sheet4!B:B,Sheet4!D:D)</f>
        <v>1.68</v>
      </c>
      <c r="S257" s="26">
        <v>10.015360983102916</v>
      </c>
      <c r="T257" s="13" t="str">
        <f t="shared" si="16"/>
        <v>Up</v>
      </c>
      <c r="V257" s="78">
        <f t="shared" si="17"/>
        <v>16.299999999999997</v>
      </c>
      <c r="W257" s="78">
        <f t="shared" si="18"/>
        <v>16.825806451612898</v>
      </c>
    </row>
    <row r="258" spans="1:45" hidden="1" x14ac:dyDescent="0.3">
      <c r="A258" s="11">
        <v>6048872</v>
      </c>
      <c r="B258" s="11">
        <v>6048872</v>
      </c>
      <c r="C258" s="11" t="s">
        <v>26</v>
      </c>
      <c r="D258" s="11" t="s">
        <v>27</v>
      </c>
      <c r="E258" s="13" t="str">
        <f>_xlfn.XLOOKUP(B258,Sheet1!A:A,Sheet1!B:B)</f>
        <v>DS PRODEC SYNTH POINTED SASH TOOLS 4PC</v>
      </c>
      <c r="F258" s="13" t="str">
        <f t="shared" si="22"/>
        <v>CROWN  - DS PRODEC SYNTH POINTED SASH TOOLS 4PC</v>
      </c>
      <c r="H258" s="91" t="s">
        <v>28</v>
      </c>
      <c r="I258" s="11" t="s">
        <v>29</v>
      </c>
      <c r="J258" s="11" t="s">
        <v>29</v>
      </c>
      <c r="K258" s="11" t="s">
        <v>30</v>
      </c>
      <c r="M258" s="11" t="s">
        <v>7062</v>
      </c>
      <c r="N258" s="13">
        <v>3105</v>
      </c>
      <c r="O258" s="15">
        <f>_xlfn.XLOOKUP(B258,Sheet1!A:A,Sheet1!E:E)</f>
        <v>11.11</v>
      </c>
      <c r="Q258" s="15">
        <f t="shared" si="21"/>
        <v>11.6655</v>
      </c>
      <c r="R258" s="38">
        <f>Q258*1.03</f>
        <v>12.015465000000001</v>
      </c>
      <c r="S258" s="26">
        <v>10.003857528610004</v>
      </c>
      <c r="T258" s="13" t="str">
        <f t="shared" ref="T258:T321" si="23">IF(Q258&gt;=R258,"No Change","Up")</f>
        <v>Up</v>
      </c>
      <c r="V258" s="78">
        <f t="shared" si="17"/>
        <v>116.7</v>
      </c>
      <c r="W258" s="78">
        <f t="shared" si="18"/>
        <v>120.20100000000001</v>
      </c>
    </row>
    <row r="259" spans="1:45" hidden="1" x14ac:dyDescent="0.3">
      <c r="A259" s="11">
        <v>6048484</v>
      </c>
      <c r="B259" s="11">
        <v>6048484</v>
      </c>
      <c r="C259" s="11" t="s">
        <v>26</v>
      </c>
      <c r="D259" s="11" t="s">
        <v>27</v>
      </c>
      <c r="E259" s="13" t="str">
        <f>_xlfn.XLOOKUP(B259,Sheet1!A:A,Sheet1!B:B)</f>
        <v>DS ZINSSER MOULD KILLER + REMOVER  500ML</v>
      </c>
      <c r="F259" s="13" t="str">
        <f t="shared" si="22"/>
        <v>CROWN  - DS ZINSSER MOULD KILLER + REMOVER  500ML</v>
      </c>
      <c r="H259" s="91" t="s">
        <v>28</v>
      </c>
      <c r="I259" s="11" t="s">
        <v>29</v>
      </c>
      <c r="J259" s="11" t="s">
        <v>29</v>
      </c>
      <c r="K259" s="11" t="s">
        <v>30</v>
      </c>
      <c r="M259" s="11" t="s">
        <v>7062</v>
      </c>
      <c r="N259" s="13">
        <v>3105</v>
      </c>
      <c r="O259" s="15">
        <f>_xlfn.XLOOKUP(B259,Sheet1!A:A,Sheet1!E:E)</f>
        <v>6.75</v>
      </c>
      <c r="P259" s="26">
        <f>_xlfn.XLOOKUP(A259,Sheet2!F:F,Sheet2!H:H)</f>
        <v>0</v>
      </c>
      <c r="Q259" s="15">
        <f t="shared" si="21"/>
        <v>7.0875000000000004</v>
      </c>
      <c r="R259" s="38">
        <f>_xlfn.XLOOKUP(B259,Sheet4!B:B,Sheet4!D:D)</f>
        <v>7.3</v>
      </c>
      <c r="S259" s="26">
        <v>10.003527336860669</v>
      </c>
      <c r="T259" s="13" t="str">
        <f t="shared" si="23"/>
        <v>Up</v>
      </c>
      <c r="V259" s="78">
        <f t="shared" ref="V259:V322" si="24">SUM(Q259*S259)</f>
        <v>70.899999999999991</v>
      </c>
      <c r="W259" s="78">
        <f t="shared" ref="W259:W322" si="25">SUM(R259*S259)</f>
        <v>73.025749559082882</v>
      </c>
    </row>
    <row r="260" spans="1:45" hidden="1" x14ac:dyDescent="0.3">
      <c r="A260" s="11">
        <v>6056240</v>
      </c>
      <c r="B260" s="11">
        <v>6056240</v>
      </c>
      <c r="C260" s="11" t="s">
        <v>26</v>
      </c>
      <c r="D260" s="11" t="s">
        <v>27</v>
      </c>
      <c r="E260" s="13" t="str">
        <f>_xlfn.XLOOKUP(B260,Sheet1!A:A,Sheet1!B:B)</f>
        <v>DS HIPPO HEAVY DUTY TRADE WIPES    80PK</v>
      </c>
      <c r="F260" s="13" t="str">
        <f t="shared" si="22"/>
        <v>CROWN  - DS HIPPO HEAVY DUTY TRADE WIPES    80PK</v>
      </c>
      <c r="H260" s="91" t="s">
        <v>28</v>
      </c>
      <c r="I260" s="11" t="s">
        <v>29</v>
      </c>
      <c r="J260" s="11" t="s">
        <v>29</v>
      </c>
      <c r="K260" s="11" t="s">
        <v>30</v>
      </c>
      <c r="M260" s="11" t="s">
        <v>7062</v>
      </c>
      <c r="N260" s="13">
        <v>3105</v>
      </c>
      <c r="O260" s="15">
        <f>_xlfn.XLOOKUP(B260,Sheet1!A:A,Sheet1!E:E)</f>
        <v>11.33</v>
      </c>
      <c r="P260" s="26">
        <f>_xlfn.XLOOKUP(A260,Sheet2!F:F,Sheet2!H:H)</f>
        <v>0</v>
      </c>
      <c r="Q260" s="15">
        <f t="shared" si="21"/>
        <v>11.896500000000001</v>
      </c>
      <c r="R260" s="38">
        <f>Q260*1.03</f>
        <v>12.253395000000001</v>
      </c>
      <c r="S260" s="26">
        <v>10.002942041776993</v>
      </c>
      <c r="T260" s="13" t="str">
        <f t="shared" si="23"/>
        <v>Up</v>
      </c>
      <c r="V260" s="78">
        <f t="shared" si="24"/>
        <v>119.00000000000001</v>
      </c>
      <c r="W260" s="78">
        <f t="shared" si="25"/>
        <v>122.57000000000001</v>
      </c>
    </row>
    <row r="261" spans="1:45" hidden="1" x14ac:dyDescent="0.3">
      <c r="A261" s="11">
        <v>6054307</v>
      </c>
      <c r="B261" s="11">
        <v>6054307</v>
      </c>
      <c r="C261" s="11" t="s">
        <v>26</v>
      </c>
      <c r="D261" s="11" t="s">
        <v>27</v>
      </c>
      <c r="E261" s="13" t="str">
        <f>_xlfn.XLOOKUP(B261,Sheet1!A:A,Sheet1!B:B)</f>
        <v>DS ARROWORTHY REMBRANDT STYLUS     14MM</v>
      </c>
      <c r="F261" s="13" t="str">
        <f t="shared" si="22"/>
        <v>CROWN  - DS ARROWORTHY REMBRANDT STYLUS     14MM</v>
      </c>
      <c r="H261" s="91" t="s">
        <v>28</v>
      </c>
      <c r="I261" s="11" t="s">
        <v>29</v>
      </c>
      <c r="J261" s="11" t="s">
        <v>29</v>
      </c>
      <c r="K261" s="11" t="s">
        <v>30</v>
      </c>
      <c r="M261" s="11" t="s">
        <v>7062</v>
      </c>
      <c r="N261" s="13">
        <v>3105</v>
      </c>
      <c r="O261" s="15">
        <f>_xlfn.XLOOKUP(B261,Sheet1!A:A,Sheet1!E:E)</f>
        <v>5.97</v>
      </c>
      <c r="Q261" s="29">
        <f t="shared" si="21"/>
        <v>6.2685000000000004</v>
      </c>
      <c r="R261" s="38">
        <f>Q261*1.03</f>
        <v>6.4565550000000007</v>
      </c>
      <c r="S261" s="26">
        <v>10.002392916965782</v>
      </c>
      <c r="T261" s="13" t="str">
        <f t="shared" si="23"/>
        <v>Up</v>
      </c>
      <c r="V261" s="78">
        <f t="shared" si="24"/>
        <v>62.70000000000001</v>
      </c>
      <c r="W261" s="78">
        <f t="shared" si="25"/>
        <v>64.581000000000017</v>
      </c>
    </row>
    <row r="262" spans="1:45" hidden="1" x14ac:dyDescent="0.3">
      <c r="A262" s="11">
        <v>6055257</v>
      </c>
      <c r="B262" s="11">
        <v>6055257</v>
      </c>
      <c r="C262" s="11" t="s">
        <v>26</v>
      </c>
      <c r="D262" s="11" t="s">
        <v>27</v>
      </c>
      <c r="E262" s="13" t="str">
        <f>_xlfn.XLOOKUP(B262,Sheet1!A:A,Sheet1!B:B)</f>
        <v>DS PRODEC COTTON TWILL DUSTSHEET 12X12FT</v>
      </c>
      <c r="F262" s="13" t="str">
        <f t="shared" si="22"/>
        <v>CROWN  - DS PRODEC COTTON TWILL DUSTSHEET 12X12FT</v>
      </c>
      <c r="H262" s="91" t="s">
        <v>28</v>
      </c>
      <c r="I262" s="11" t="s">
        <v>29</v>
      </c>
      <c r="J262" s="11" t="s">
        <v>29</v>
      </c>
      <c r="K262" s="11" t="s">
        <v>30</v>
      </c>
      <c r="M262" s="11" t="s">
        <v>7062</v>
      </c>
      <c r="N262" s="13">
        <v>3105</v>
      </c>
      <c r="O262" s="15">
        <f>_xlfn.XLOOKUP(B262,Sheet1!A:A,Sheet1!E:E)</f>
        <v>14.36</v>
      </c>
      <c r="Q262" s="29">
        <f t="shared" si="21"/>
        <v>15.077999999999999</v>
      </c>
      <c r="R262" s="38">
        <f>Q262*1.03</f>
        <v>15.530339999999999</v>
      </c>
      <c r="S262" s="26">
        <v>10.001326435866828</v>
      </c>
      <c r="T262" s="13" t="str">
        <f t="shared" si="23"/>
        <v>Up</v>
      </c>
      <c r="V262" s="78">
        <f t="shared" si="24"/>
        <v>150.80000000000001</v>
      </c>
      <c r="W262" s="78">
        <f t="shared" si="25"/>
        <v>155.32400000000001</v>
      </c>
    </row>
    <row r="263" spans="1:45" hidden="1" x14ac:dyDescent="0.3">
      <c r="A263" s="11">
        <v>6040937</v>
      </c>
      <c r="B263" s="11">
        <v>6040937</v>
      </c>
      <c r="C263" s="11" t="s">
        <v>26</v>
      </c>
      <c r="D263" s="11" t="s">
        <v>27</v>
      </c>
      <c r="E263" s="13" t="str">
        <f>_xlfn.XLOOKUP(B263,Sheet1!A:A,Sheet1!B:B)</f>
        <v>DS ARTEX CAULKER                   250MM</v>
      </c>
      <c r="F263" s="13" t="str">
        <f t="shared" si="22"/>
        <v>CROWN  - DS ARTEX CAULKER                   250MM</v>
      </c>
      <c r="H263" s="11" t="s">
        <v>28</v>
      </c>
      <c r="I263" s="11" t="s">
        <v>29</v>
      </c>
      <c r="J263" s="11" t="s">
        <v>29</v>
      </c>
      <c r="K263" s="11" t="s">
        <v>30</v>
      </c>
      <c r="L263" s="15">
        <v>17.71</v>
      </c>
      <c r="M263" s="11" t="s">
        <v>31</v>
      </c>
      <c r="N263" s="13">
        <v>3105</v>
      </c>
      <c r="O263" s="15">
        <f>_xlfn.XLOOKUP(B263,Sheet1!A:A,Sheet1!E:E)</f>
        <v>9.99</v>
      </c>
      <c r="P263" s="26">
        <f>_xlfn.XLOOKUP(A263,Sheet2!F:F,Sheet2!H:H)</f>
        <v>35.389389389389393</v>
      </c>
      <c r="Q263" s="15">
        <f t="shared" si="21"/>
        <v>10.489500000000001</v>
      </c>
      <c r="R263" s="38">
        <f>Q263*1.03</f>
        <v>10.804185000000002</v>
      </c>
      <c r="S263" s="26">
        <v>10.000476667143332</v>
      </c>
      <c r="T263" s="13" t="str">
        <f t="shared" si="23"/>
        <v>Up</v>
      </c>
      <c r="V263" s="78">
        <f t="shared" si="24"/>
        <v>104.89999999999999</v>
      </c>
      <c r="W263" s="78">
        <f t="shared" si="25"/>
        <v>108.047</v>
      </c>
    </row>
    <row r="264" spans="1:45" hidden="1" x14ac:dyDescent="0.3">
      <c r="A264" s="11">
        <v>5026989</v>
      </c>
      <c r="B264" s="11">
        <v>5026989</v>
      </c>
      <c r="C264" s="11" t="s">
        <v>26</v>
      </c>
      <c r="D264" s="11" t="s">
        <v>27</v>
      </c>
      <c r="E264" s="13" t="str">
        <f>_xlfn.XLOOKUP(B264,Sheet1!A:A,Sheet1!B:B)</f>
        <v xml:space="preserve">CRT Solvent-borne Full Gloss </v>
      </c>
      <c r="F264" s="13" t="str">
        <f t="shared" si="22"/>
        <v xml:space="preserve">CROWN  - CRT Solvent-borne Full Gloss </v>
      </c>
      <c r="G264" s="80" t="str">
        <f>_xlfn.XLOOKUP(B264,Sheet1!A:A,Sheet1!C:C)</f>
        <v>Brilliant White</v>
      </c>
      <c r="H264" s="11" t="str">
        <f>_xlfn.XLOOKUP(B264,Sheet1!A:A,Sheet1!D:D)</f>
        <v>2.5L</v>
      </c>
      <c r="I264" s="11" t="s">
        <v>29</v>
      </c>
      <c r="J264" s="11" t="s">
        <v>29</v>
      </c>
      <c r="K264" s="11" t="s">
        <v>30</v>
      </c>
      <c r="L264" s="15">
        <v>9.34</v>
      </c>
      <c r="M264" s="11" t="s">
        <v>31</v>
      </c>
      <c r="N264" s="13">
        <v>3105</v>
      </c>
      <c r="O264" s="15">
        <f>_xlfn.XLOOKUP(B264,Sheet1!A:A,Sheet1!E:E)</f>
        <v>9.34</v>
      </c>
      <c r="P264" s="26">
        <f>_xlfn.XLOOKUP(A264,Sheet2!F:F,Sheet2!H:H)</f>
        <v>39.656316916488237</v>
      </c>
      <c r="Q264" s="15">
        <f>_xlfn.XLOOKUP(B264,April23!B:B,April23!D:D)</f>
        <v>11.84</v>
      </c>
      <c r="R264" s="38">
        <f>_xlfn.XLOOKUP(B264,Sheet3!B:B,Sheet3!D:D)</f>
        <v>12.2</v>
      </c>
      <c r="S264" s="26">
        <v>10</v>
      </c>
      <c r="T264" s="13" t="str">
        <f t="shared" si="23"/>
        <v>Up</v>
      </c>
      <c r="V264" s="78">
        <f t="shared" si="24"/>
        <v>118.4</v>
      </c>
      <c r="W264" s="78">
        <f t="shared" si="25"/>
        <v>122</v>
      </c>
    </row>
    <row r="265" spans="1:45" s="31" customFormat="1" hidden="1" x14ac:dyDescent="0.3">
      <c r="A265" s="11">
        <v>5089494</v>
      </c>
      <c r="B265" s="11">
        <v>5089494</v>
      </c>
      <c r="C265" s="11" t="s">
        <v>26</v>
      </c>
      <c r="D265" s="11" t="s">
        <v>27</v>
      </c>
      <c r="E265" s="13" t="str">
        <f>_xlfn.XLOOKUP(B265,Sheet1!A:A,Sheet1!B:B)</f>
        <v xml:space="preserve">CRT Next Generation Plus Gloss </v>
      </c>
      <c r="F265" s="13" t="str">
        <f t="shared" si="22"/>
        <v xml:space="preserve">CROWN  - CRT Next Generation Plus Gloss </v>
      </c>
      <c r="G265" s="80" t="str">
        <f>_xlfn.XLOOKUP(B265,Sheet1!A:A,Sheet1!C:C)</f>
        <v>White</v>
      </c>
      <c r="H265" s="11" t="str">
        <f>_xlfn.XLOOKUP(B265,Sheet1!A:A,Sheet1!D:D)</f>
        <v>5L</v>
      </c>
      <c r="I265" s="11" t="s">
        <v>29</v>
      </c>
      <c r="J265" s="11" t="s">
        <v>29</v>
      </c>
      <c r="K265" s="11" t="s">
        <v>30</v>
      </c>
      <c r="L265" s="15">
        <v>22.98</v>
      </c>
      <c r="M265" s="11" t="s">
        <v>31</v>
      </c>
      <c r="N265" s="13">
        <v>3105</v>
      </c>
      <c r="O265" s="15">
        <f>_xlfn.XLOOKUP(B265,Sheet1!A:A,Sheet1!E:E)</f>
        <v>22.98</v>
      </c>
      <c r="P265" s="26">
        <f>_xlfn.XLOOKUP(A265,Sheet2!F:F,Sheet2!H:H)</f>
        <v>0</v>
      </c>
      <c r="Q265" s="15">
        <f>_xlfn.XLOOKUP(B265,April23!B:B,April23!D:D)</f>
        <v>22.52</v>
      </c>
      <c r="R265" s="38">
        <f>_xlfn.XLOOKUP(B265,Sheet3!B:B,Sheet3!D:D)</f>
        <v>23.2</v>
      </c>
      <c r="S265" s="26">
        <v>10</v>
      </c>
      <c r="T265" s="13" t="str">
        <f t="shared" si="23"/>
        <v>Up</v>
      </c>
      <c r="U265" s="13"/>
      <c r="V265" s="78">
        <f t="shared" si="24"/>
        <v>225.2</v>
      </c>
      <c r="W265" s="78">
        <f t="shared" si="25"/>
        <v>232</v>
      </c>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row>
    <row r="266" spans="1:45" hidden="1" x14ac:dyDescent="0.3">
      <c r="A266" s="11">
        <v>5024212</v>
      </c>
      <c r="B266" s="11">
        <v>5024212</v>
      </c>
      <c r="C266" s="11" t="s">
        <v>26</v>
      </c>
      <c r="D266" s="11" t="s">
        <v>27</v>
      </c>
      <c r="E266" s="13" t="str">
        <f>_xlfn.XLOOKUP(B266,Sheet1!A:A,Sheet1!B:B)</f>
        <v xml:space="preserve">CRT Silk </v>
      </c>
      <c r="F266" s="13" t="str">
        <f t="shared" si="22"/>
        <v xml:space="preserve">CROWN  - CRT Silk </v>
      </c>
      <c r="G266" s="80" t="str">
        <f>_xlfn.XLOOKUP(B266,Sheet1!A:A,Sheet1!C:C)</f>
        <v>Magnolia</v>
      </c>
      <c r="H266" s="11" t="str">
        <f>_xlfn.XLOOKUP(B266,Sheet1!A:A,Sheet1!D:D)</f>
        <v>5L</v>
      </c>
      <c r="I266" s="11" t="s">
        <v>29</v>
      </c>
      <c r="J266" s="11" t="s">
        <v>29</v>
      </c>
      <c r="K266" s="11" t="s">
        <v>30</v>
      </c>
      <c r="L266" s="15">
        <v>13.17</v>
      </c>
      <c r="M266" s="11" t="s">
        <v>31</v>
      </c>
      <c r="N266" s="13">
        <v>3105</v>
      </c>
      <c r="O266" s="15">
        <f>_xlfn.XLOOKUP(B266,Sheet1!A:A,Sheet1!E:E)</f>
        <v>13.17</v>
      </c>
      <c r="P266" s="26">
        <f>_xlfn.XLOOKUP(A266,Sheet2!F:F,Sheet2!H:H)</f>
        <v>54.835990888382682</v>
      </c>
      <c r="Q266" s="15">
        <f>_xlfn.XLOOKUP(B266,April23!B:B,April23!D:D)</f>
        <v>15.58</v>
      </c>
      <c r="R266" s="38">
        <f>_xlfn.XLOOKUP(B266,Sheet3!B:B,Sheet3!D:D)</f>
        <v>16.05</v>
      </c>
      <c r="S266" s="26">
        <v>10</v>
      </c>
      <c r="T266" s="13" t="str">
        <f t="shared" si="23"/>
        <v>Up</v>
      </c>
      <c r="V266" s="78">
        <f t="shared" si="24"/>
        <v>155.80000000000001</v>
      </c>
      <c r="W266" s="78">
        <f t="shared" si="25"/>
        <v>160.5</v>
      </c>
    </row>
    <row r="267" spans="1:45" hidden="1" x14ac:dyDescent="0.3">
      <c r="A267" s="11">
        <v>5073354</v>
      </c>
      <c r="B267" s="11">
        <v>5073354</v>
      </c>
      <c r="C267" s="11" t="s">
        <v>26</v>
      </c>
      <c r="D267" s="11" t="s">
        <v>27</v>
      </c>
      <c r="E267" s="13" t="str">
        <f>_xlfn.XLOOKUP(B267,Sheet1!A:A,Sheet1!B:B)</f>
        <v xml:space="preserve">MAC Mid Sheen </v>
      </c>
      <c r="F267" s="13" t="str">
        <f t="shared" si="22"/>
        <v xml:space="preserve">CROWN  - MAC Mid Sheen </v>
      </c>
      <c r="G267" s="80" t="str">
        <f>_xlfn.XLOOKUP(B267,Sheet1!A:A,Sheet1!C:C)</f>
        <v>Magnolia</v>
      </c>
      <c r="H267" s="11" t="str">
        <f>_xlfn.XLOOKUP(B267,Sheet1!A:A,Sheet1!D:D)</f>
        <v>10L</v>
      </c>
      <c r="I267" s="11" t="s">
        <v>29</v>
      </c>
      <c r="J267" s="11" t="s">
        <v>29</v>
      </c>
      <c r="K267" s="11" t="s">
        <v>30</v>
      </c>
      <c r="L267" s="15">
        <v>20.9</v>
      </c>
      <c r="M267" s="11" t="s">
        <v>31</v>
      </c>
      <c r="N267" s="13">
        <v>3105</v>
      </c>
      <c r="O267" s="15">
        <f>_xlfn.XLOOKUP(B267,Sheet1!A:A,Sheet1!E:E)</f>
        <v>20.9</v>
      </c>
      <c r="Q267" s="15">
        <f>_xlfn.XLOOKUP(B267,April23!B:B,April23!D:D)</f>
        <v>20.52</v>
      </c>
      <c r="R267" s="38">
        <f>_xlfn.XLOOKUP(B267,Sheet3!B:B,Sheet3!D:D)</f>
        <v>21.13</v>
      </c>
      <c r="S267" s="26">
        <v>10</v>
      </c>
      <c r="T267" s="13" t="str">
        <f t="shared" si="23"/>
        <v>Up</v>
      </c>
      <c r="V267" s="78">
        <f t="shared" si="24"/>
        <v>205.2</v>
      </c>
      <c r="W267" s="78">
        <f t="shared" si="25"/>
        <v>211.29999999999998</v>
      </c>
    </row>
    <row r="268" spans="1:45" hidden="1" x14ac:dyDescent="0.3">
      <c r="A268" s="11">
        <v>6042097</v>
      </c>
      <c r="B268" s="11">
        <v>6042097</v>
      </c>
      <c r="C268" s="11" t="s">
        <v>26</v>
      </c>
      <c r="D268" s="11" t="s">
        <v>27</v>
      </c>
      <c r="E268" s="13" t="str">
        <f>_xlfn.XLOOKUP(B268,Sheet1!A:A,Sheet1!B:B)</f>
        <v>DS PRESTIGE ROLLER SLV   SHORT     4IN</v>
      </c>
      <c r="F268" s="13" t="str">
        <f t="shared" si="22"/>
        <v>CROWN  - DS PRESTIGE ROLLER SLV   SHORT     4IN</v>
      </c>
      <c r="H268" s="11" t="s">
        <v>28</v>
      </c>
      <c r="I268" s="11" t="s">
        <v>29</v>
      </c>
      <c r="J268" s="11" t="s">
        <v>29</v>
      </c>
      <c r="K268" s="11" t="s">
        <v>30</v>
      </c>
      <c r="L268" s="15">
        <v>2.2799999999999998</v>
      </c>
      <c r="M268" s="11" t="s">
        <v>31</v>
      </c>
      <c r="N268" s="13">
        <v>3105</v>
      </c>
      <c r="O268" s="15">
        <f>_xlfn.XLOOKUP(B268,Sheet1!A:A,Sheet1!E:E)</f>
        <v>2.2799999999999998</v>
      </c>
      <c r="P268" s="26">
        <f>_xlfn.XLOOKUP(A268,Sheet2!F:F,Sheet2!H:H)</f>
        <v>0</v>
      </c>
      <c r="Q268" s="15">
        <f>_xlfn.XLOOKUP(B268,April23!B:B,April23!D:D)</f>
        <v>1.5</v>
      </c>
      <c r="R268" s="38">
        <f>Q268*1.03</f>
        <v>1.5449999999999999</v>
      </c>
      <c r="S268" s="26">
        <v>10</v>
      </c>
      <c r="T268" s="13" t="str">
        <f t="shared" si="23"/>
        <v>Up</v>
      </c>
      <c r="V268" s="78">
        <f t="shared" si="24"/>
        <v>15</v>
      </c>
      <c r="W268" s="78">
        <f t="shared" si="25"/>
        <v>15.45</v>
      </c>
    </row>
    <row r="269" spans="1:45" hidden="1" x14ac:dyDescent="0.3">
      <c r="A269" s="11">
        <v>6055433</v>
      </c>
      <c r="B269" s="11">
        <v>6055433</v>
      </c>
      <c r="C269" s="11" t="s">
        <v>26</v>
      </c>
      <c r="D269" s="11" t="s">
        <v>27</v>
      </c>
      <c r="E269" s="13" t="str">
        <f>_xlfn.XLOOKUP(B269,Sheet1!A:A,Sheet1!B:B)</f>
        <v>DE ULTIMATE FLOCK ROLLER           4IN</v>
      </c>
      <c r="F269" s="13" t="str">
        <f t="shared" si="22"/>
        <v>CROWN  - DE ULTIMATE FLOCK ROLLER           4IN</v>
      </c>
      <c r="H269" s="11" t="s">
        <v>28</v>
      </c>
      <c r="I269" s="11" t="s">
        <v>29</v>
      </c>
      <c r="J269" s="11" t="s">
        <v>29</v>
      </c>
      <c r="K269" s="11" t="s">
        <v>30</v>
      </c>
      <c r="L269" s="15">
        <v>1.03</v>
      </c>
      <c r="M269" s="11" t="s">
        <v>31</v>
      </c>
      <c r="N269" s="13">
        <v>3105</v>
      </c>
      <c r="O269" s="15">
        <f>_xlfn.XLOOKUP(B269,Sheet1!A:A,Sheet1!E:E)</f>
        <v>1.03</v>
      </c>
      <c r="P269" s="26">
        <f>_xlfn.XLOOKUP(A269,Sheet2!F:F,Sheet2!H:H)</f>
        <v>0</v>
      </c>
      <c r="Q269" s="15">
        <f>_xlfn.XLOOKUP(B269,April23!B:B,April23!D:D)</f>
        <v>1.06</v>
      </c>
      <c r="R269" s="38">
        <f>Q269*1.03</f>
        <v>1.0918000000000001</v>
      </c>
      <c r="S269" s="26">
        <v>10</v>
      </c>
      <c r="T269" s="13" t="str">
        <f t="shared" si="23"/>
        <v>Up</v>
      </c>
      <c r="V269" s="78">
        <f t="shared" si="24"/>
        <v>10.600000000000001</v>
      </c>
      <c r="W269" s="78">
        <f t="shared" si="25"/>
        <v>10.918000000000001</v>
      </c>
    </row>
    <row r="270" spans="1:45" hidden="1" x14ac:dyDescent="0.3">
      <c r="A270" s="11">
        <v>6041068</v>
      </c>
      <c r="B270" s="11">
        <v>6041068</v>
      </c>
      <c r="C270" s="11" t="s">
        <v>26</v>
      </c>
      <c r="D270" s="11" t="s">
        <v>27</v>
      </c>
      <c r="E270" s="13" t="str">
        <f>_xlfn.XLOOKUP(B270,Sheet1!A:A,Sheet1!B:B)</f>
        <v>DS ZINSSER ALLCOAT EXT WB SAT WHT  5L</v>
      </c>
      <c r="F270" s="13" t="str">
        <f t="shared" si="22"/>
        <v>CROWN  - DS ZINSSER ALLCOAT EXT WB SAT WHT  5L</v>
      </c>
      <c r="H270" s="91" t="s">
        <v>28</v>
      </c>
      <c r="I270" s="11" t="s">
        <v>29</v>
      </c>
      <c r="J270" s="11" t="s">
        <v>29</v>
      </c>
      <c r="K270" s="11" t="s">
        <v>30</v>
      </c>
      <c r="M270" s="11" t="s">
        <v>7062</v>
      </c>
      <c r="N270" s="13">
        <v>3105</v>
      </c>
      <c r="O270" s="15">
        <f>_xlfn.XLOOKUP(B270,Sheet1!A:A,Sheet1!E:E)</f>
        <v>49.84</v>
      </c>
      <c r="P270" s="26">
        <f>_xlfn.XLOOKUP(A270,Sheet2!F:F,Sheet2!H:H)</f>
        <v>0</v>
      </c>
      <c r="Q270" s="15">
        <f>O270*1.05</f>
        <v>52.332000000000008</v>
      </c>
      <c r="R270" s="38">
        <f>_xlfn.XLOOKUP(B270,Sheet4!B:B,Sheet4!D:D)</f>
        <v>53.9</v>
      </c>
      <c r="S270" s="26">
        <v>9.9996178246579515</v>
      </c>
      <c r="T270" s="13" t="str">
        <f t="shared" si="23"/>
        <v>Up</v>
      </c>
      <c r="V270" s="78">
        <f t="shared" si="24"/>
        <v>523.29999999999995</v>
      </c>
      <c r="W270" s="78">
        <f t="shared" si="25"/>
        <v>538.97940074906353</v>
      </c>
    </row>
    <row r="271" spans="1:45" hidden="1" x14ac:dyDescent="0.3">
      <c r="A271" s="11">
        <v>6060526</v>
      </c>
      <c r="B271" s="11">
        <v>6060526</v>
      </c>
      <c r="C271" s="11" t="s">
        <v>26</v>
      </c>
      <c r="D271" s="11" t="s">
        <v>27</v>
      </c>
      <c r="E271" s="13" t="str">
        <f>_xlfn.XLOOKUP(B271,Sheet1!A:A,Sheet1!B:B)</f>
        <v>DS TOUPRET INT RM LIGHTWEIGHT FILL 4L</v>
      </c>
      <c r="F271" s="13" t="str">
        <f t="shared" si="22"/>
        <v>CROWN  - DS TOUPRET INT RM LIGHTWEIGHT FILL 4L</v>
      </c>
      <c r="H271" s="91" t="s">
        <v>28</v>
      </c>
      <c r="I271" s="11" t="s">
        <v>29</v>
      </c>
      <c r="J271" s="11" t="s">
        <v>29</v>
      </c>
      <c r="K271" s="11" t="s">
        <v>30</v>
      </c>
      <c r="M271" s="11" t="s">
        <v>7062</v>
      </c>
      <c r="N271" s="13">
        <v>3105</v>
      </c>
      <c r="O271" s="15">
        <f>_xlfn.XLOOKUP(B271,Sheet1!A:A,Sheet1!E:E)</f>
        <v>28.03</v>
      </c>
      <c r="Q271" s="15">
        <f>O271*1.05</f>
        <v>29.431500000000003</v>
      </c>
      <c r="R271" s="13">
        <f>_xlfn.XLOOKUP(B271,Sheet4!B:B,Sheet4!D:D)</f>
        <v>29.43</v>
      </c>
      <c r="S271" s="26">
        <v>9.9994903419805308</v>
      </c>
      <c r="T271" s="13" t="str">
        <f t="shared" si="23"/>
        <v>No Change</v>
      </c>
      <c r="V271" s="78">
        <f t="shared" si="24"/>
        <v>294.3</v>
      </c>
      <c r="W271" s="78">
        <f t="shared" si="25"/>
        <v>294.28500076448699</v>
      </c>
    </row>
    <row r="272" spans="1:45" hidden="1" x14ac:dyDescent="0.3">
      <c r="A272" s="11">
        <v>6054438</v>
      </c>
      <c r="B272" s="11">
        <v>6054438</v>
      </c>
      <c r="C272" s="11" t="s">
        <v>26</v>
      </c>
      <c r="D272" s="11" t="s">
        <v>27</v>
      </c>
      <c r="E272" s="13" t="str">
        <f>_xlfn.XLOOKUP(B272,Sheet1!A:A,Sheet1!B:B)</f>
        <v>WA ANAGLYPTA TUFF STUFF TEXTURE    15M</v>
      </c>
      <c r="F272" s="13" t="str">
        <f t="shared" si="22"/>
        <v>CROWN  - WA ANAGLYPTA TUFF STUFF TEXTURE    15M</v>
      </c>
      <c r="H272" s="11" t="s">
        <v>28</v>
      </c>
      <c r="I272" s="11" t="s">
        <v>29</v>
      </c>
      <c r="J272" s="11" t="s">
        <v>29</v>
      </c>
      <c r="K272" s="11" t="s">
        <v>30</v>
      </c>
      <c r="L272" s="15">
        <v>5.26</v>
      </c>
      <c r="M272" s="11" t="s">
        <v>31</v>
      </c>
      <c r="N272" s="13">
        <v>3105</v>
      </c>
      <c r="O272" s="15">
        <f>_xlfn.XLOOKUP(B272,Sheet1!A:A,Sheet1!E:E)</f>
        <v>5.26</v>
      </c>
      <c r="P272" s="26">
        <f>_xlfn.XLOOKUP(A272,Sheet2!F:F,Sheet2!H:H)</f>
        <v>0</v>
      </c>
      <c r="Q272" s="15">
        <f>O272*1.03</f>
        <v>5.4177999999999997</v>
      </c>
      <c r="R272" s="38">
        <f>_xlfn.XLOOKUP(B272,Sheet4!B:B,Sheet4!D:D)</f>
        <v>6.18</v>
      </c>
      <c r="S272" s="26">
        <v>9.9671453357451369</v>
      </c>
      <c r="T272" s="13" t="str">
        <f t="shared" si="23"/>
        <v>Up</v>
      </c>
      <c r="V272" s="78">
        <f t="shared" si="24"/>
        <v>54</v>
      </c>
      <c r="W272" s="78">
        <f t="shared" si="25"/>
        <v>61.596958174904941</v>
      </c>
    </row>
    <row r="273" spans="1:45" hidden="1" x14ac:dyDescent="0.3">
      <c r="A273" s="11">
        <v>6042346</v>
      </c>
      <c r="B273" s="11">
        <v>6042346</v>
      </c>
      <c r="C273" s="11" t="s">
        <v>26</v>
      </c>
      <c r="D273" s="11" t="s">
        <v>27</v>
      </c>
      <c r="E273" s="13" t="str">
        <f>_xlfn.XLOOKUP(B273,Sheet1!A:A,Sheet1!B:B)</f>
        <v>DS PRODEC CELLULOSE SPONGE         STD</v>
      </c>
      <c r="F273" s="13" t="str">
        <f t="shared" si="22"/>
        <v>CROWN  - DS PRODEC CELLULOSE SPONGE         STD</v>
      </c>
      <c r="H273" s="91" t="s">
        <v>28</v>
      </c>
      <c r="I273" s="11" t="s">
        <v>29</v>
      </c>
      <c r="J273" s="11" t="s">
        <v>29</v>
      </c>
      <c r="K273" s="11" t="s">
        <v>30</v>
      </c>
      <c r="M273" s="11" t="s">
        <v>7062</v>
      </c>
      <c r="N273" s="13">
        <v>3105</v>
      </c>
      <c r="O273" s="15">
        <f>_xlfn.XLOOKUP(B273,Sheet1!A:A,Sheet1!E:E)</f>
        <v>3.64</v>
      </c>
      <c r="P273" s="26">
        <f>_xlfn.XLOOKUP(A273,Sheet2!F:F,Sheet2!H:H)</f>
        <v>0</v>
      </c>
      <c r="Q273" s="29">
        <f>O273*1.05</f>
        <v>3.8220000000000005</v>
      </c>
      <c r="R273" s="38">
        <f>Q273*1.03</f>
        <v>3.9366600000000007</v>
      </c>
      <c r="S273" s="26">
        <v>9.772370486656202</v>
      </c>
      <c r="T273" s="13" t="str">
        <f t="shared" si="23"/>
        <v>Up</v>
      </c>
      <c r="V273" s="78">
        <f t="shared" si="24"/>
        <v>37.350000000000009</v>
      </c>
      <c r="W273" s="78">
        <f t="shared" si="25"/>
        <v>38.470500000000008</v>
      </c>
    </row>
    <row r="274" spans="1:45" hidden="1" x14ac:dyDescent="0.3">
      <c r="A274" s="11">
        <v>6048212</v>
      </c>
      <c r="B274" s="11">
        <v>6048212</v>
      </c>
      <c r="C274" s="11" t="s">
        <v>26</v>
      </c>
      <c r="D274" s="11" t="s">
        <v>27</v>
      </c>
      <c r="E274" s="13" t="str">
        <f>_xlfn.XLOOKUP(B274,Sheet1!A:A,Sheet1!B:B)</f>
        <v>DS REPAIR CARE DRY FIX UNI</v>
      </c>
      <c r="F274" s="13" t="str">
        <f t="shared" si="22"/>
        <v>CROWN  - DS REPAIR CARE DRY FIX UNI</v>
      </c>
      <c r="H274" s="91" t="s">
        <v>28</v>
      </c>
      <c r="I274" s="11" t="s">
        <v>29</v>
      </c>
      <c r="J274" s="11" t="s">
        <v>29</v>
      </c>
      <c r="K274" s="11" t="s">
        <v>30</v>
      </c>
      <c r="M274" s="11" t="s">
        <v>7062</v>
      </c>
      <c r="N274" s="13">
        <v>3105</v>
      </c>
      <c r="O274" s="15">
        <f>_xlfn.XLOOKUP(B274,Sheet1!A:A,Sheet1!E:E)</f>
        <v>59.83</v>
      </c>
      <c r="Q274" s="15">
        <f>O274*1.05</f>
        <v>62.8215</v>
      </c>
      <c r="R274" s="38">
        <f>Q274*1.03</f>
        <v>64.706145000000006</v>
      </c>
      <c r="S274" s="26">
        <v>9.3779995702108359</v>
      </c>
      <c r="T274" s="13" t="str">
        <f t="shared" si="23"/>
        <v>Up</v>
      </c>
      <c r="V274" s="78">
        <f t="shared" si="24"/>
        <v>589.14</v>
      </c>
      <c r="W274" s="78">
        <f t="shared" si="25"/>
        <v>606.81420000000014</v>
      </c>
    </row>
    <row r="275" spans="1:45" hidden="1" x14ac:dyDescent="0.3">
      <c r="A275" s="11">
        <v>5041116</v>
      </c>
      <c r="B275" s="11">
        <v>5041116</v>
      </c>
      <c r="C275" s="11" t="s">
        <v>26</v>
      </c>
      <c r="D275" s="11" t="s">
        <v>27</v>
      </c>
      <c r="E275" s="13" t="str">
        <f>_xlfn.XLOOKUP(B275,Sheet1!A:A,Sheet1!B:B)</f>
        <v>ST FLEXIGLOSS X-TRA     BRIL WHITE 5L</v>
      </c>
      <c r="F275" s="13" t="str">
        <f t="shared" si="22"/>
        <v>CROWN  - ST FLEXIGLOSS X-TRA     BRIL WHITE 5L</v>
      </c>
      <c r="H275" s="11" t="s">
        <v>33</v>
      </c>
      <c r="I275" s="11" t="s">
        <v>29</v>
      </c>
      <c r="J275" s="11" t="s">
        <v>29</v>
      </c>
      <c r="K275" s="11" t="s">
        <v>30</v>
      </c>
      <c r="L275" s="15">
        <v>64.33</v>
      </c>
      <c r="M275" s="11" t="s">
        <v>31</v>
      </c>
      <c r="N275" s="13">
        <v>3105</v>
      </c>
      <c r="O275" s="15">
        <f>_xlfn.XLOOKUP(B275,Sheet1!A:A,Sheet1!E:E)</f>
        <v>64.33</v>
      </c>
      <c r="P275" s="26">
        <f>_xlfn.XLOOKUP(A275,Sheet2!F:F,Sheet2!H:H)</f>
        <v>14.350691745686307</v>
      </c>
      <c r="Q275" s="15">
        <f>O275*1.03</f>
        <v>66.259900000000002</v>
      </c>
      <c r="R275" s="13">
        <f>_xlfn.XLOOKUP(B275,Sheet4!B:B,Sheet4!D:D)</f>
        <v>43</v>
      </c>
      <c r="S275" s="26">
        <v>9.0854347803120739</v>
      </c>
      <c r="T275" s="13" t="str">
        <f t="shared" si="23"/>
        <v>No Change</v>
      </c>
      <c r="V275" s="78">
        <f t="shared" si="24"/>
        <v>602</v>
      </c>
      <c r="W275" s="78">
        <f t="shared" si="25"/>
        <v>390.67369555341918</v>
      </c>
    </row>
    <row r="276" spans="1:45" hidden="1" x14ac:dyDescent="0.3">
      <c r="A276" s="11">
        <v>6054968</v>
      </c>
      <c r="B276" s="11">
        <v>6054968</v>
      </c>
      <c r="C276" s="11" t="s">
        <v>26</v>
      </c>
      <c r="D276" s="11" t="s">
        <v>27</v>
      </c>
      <c r="E276" s="13" t="str">
        <f>_xlfn.XLOOKUP(B276,Sheet1!A:A,Sheet1!B:B)</f>
        <v>DS HAMILTON BUDGET COTT DUSTSHEET 12X9FT</v>
      </c>
      <c r="F276" s="13" t="str">
        <f t="shared" si="22"/>
        <v>CROWN  - DS HAMILTON BUDGET COTT DUSTSHEET 12X9FT</v>
      </c>
      <c r="H276" s="91" t="s">
        <v>28</v>
      </c>
      <c r="I276" s="11" t="s">
        <v>29</v>
      </c>
      <c r="J276" s="11" t="s">
        <v>29</v>
      </c>
      <c r="K276" s="11" t="s">
        <v>30</v>
      </c>
      <c r="M276" s="11" t="s">
        <v>7062</v>
      </c>
      <c r="N276" s="13">
        <v>3105</v>
      </c>
      <c r="O276" s="15">
        <f>_xlfn.XLOOKUP(B276,Sheet1!A:A,Sheet1!E:E)</f>
        <v>9.16</v>
      </c>
      <c r="P276" s="26">
        <f>_xlfn.XLOOKUP(A276,Sheet2!F:F,Sheet2!H:H)</f>
        <v>0</v>
      </c>
      <c r="Q276" s="29">
        <f>O276*1.05</f>
        <v>9.6180000000000003</v>
      </c>
      <c r="R276" s="38">
        <f>Q276*1.03</f>
        <v>9.9065400000000015</v>
      </c>
      <c r="S276" s="26">
        <v>9.0018714909544606</v>
      </c>
      <c r="T276" s="13" t="str">
        <f t="shared" si="23"/>
        <v>Up</v>
      </c>
      <c r="V276" s="78">
        <f t="shared" si="24"/>
        <v>86.58</v>
      </c>
      <c r="W276" s="78">
        <f t="shared" si="25"/>
        <v>89.17740000000002</v>
      </c>
    </row>
    <row r="277" spans="1:45" s="31" customFormat="1" hidden="1" x14ac:dyDescent="0.3">
      <c r="A277" s="11">
        <v>6060521</v>
      </c>
      <c r="B277" s="11">
        <v>6060521</v>
      </c>
      <c r="C277" s="11" t="s">
        <v>26</v>
      </c>
      <c r="D277" s="11" t="s">
        <v>27</v>
      </c>
      <c r="E277" s="13" t="str">
        <f>_xlfn.XLOOKUP(B277,Sheet1!A:A,Sheet1!B:B)</f>
        <v>DS TOUPRET RM WOOD FILLER          1.25K</v>
      </c>
      <c r="F277" s="13" t="str">
        <f t="shared" si="22"/>
        <v>CROWN  - DS TOUPRET RM WOOD FILLER          1.25K</v>
      </c>
      <c r="G277" s="13"/>
      <c r="H277" s="91" t="s">
        <v>28</v>
      </c>
      <c r="I277" s="11" t="s">
        <v>29</v>
      </c>
      <c r="J277" s="11" t="s">
        <v>29</v>
      </c>
      <c r="K277" s="11" t="s">
        <v>30</v>
      </c>
      <c r="L277" s="14"/>
      <c r="M277" s="11" t="s">
        <v>7062</v>
      </c>
      <c r="N277" s="13">
        <v>3105</v>
      </c>
      <c r="O277" s="15">
        <f>_xlfn.XLOOKUP(B277,Sheet1!A:A,Sheet1!E:E)</f>
        <v>14.56</v>
      </c>
      <c r="P277" s="26"/>
      <c r="Q277" s="15">
        <f>O277*1.05</f>
        <v>15.288000000000002</v>
      </c>
      <c r="R277" s="38">
        <f>_xlfn.XLOOKUP(B277,Sheet4!B:B,Sheet4!D:D)</f>
        <v>15.29</v>
      </c>
      <c r="S277" s="26">
        <v>9.001177394034535</v>
      </c>
      <c r="T277" s="13" t="str">
        <f t="shared" si="23"/>
        <v>Up</v>
      </c>
      <c r="U277" s="13"/>
      <c r="V277" s="78">
        <f t="shared" si="24"/>
        <v>137.60999999999999</v>
      </c>
      <c r="W277" s="78">
        <f t="shared" si="25"/>
        <v>137.62800235478804</v>
      </c>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row>
    <row r="278" spans="1:45" s="31" customFormat="1" hidden="1" x14ac:dyDescent="0.3">
      <c r="A278" s="11">
        <v>6041139</v>
      </c>
      <c r="B278" s="11">
        <v>6041139</v>
      </c>
      <c r="C278" s="11" t="s">
        <v>26</v>
      </c>
      <c r="D278" s="11" t="s">
        <v>27</v>
      </c>
      <c r="E278" s="13" t="str">
        <f>_xlfn.XLOOKUP(B278,Sheet1!A:A,Sheet1!B:B)</f>
        <v>DS INDASA RHYNOLITE YELL 80G 115MM 50M</v>
      </c>
      <c r="F278" s="13" t="str">
        <f t="shared" si="22"/>
        <v>CROWN  - DS INDASA RHYNOLITE YELL 80G 115MM 50M</v>
      </c>
      <c r="G278" s="13"/>
      <c r="H278" s="91" t="s">
        <v>28</v>
      </c>
      <c r="I278" s="11" t="s">
        <v>29</v>
      </c>
      <c r="J278" s="11" t="s">
        <v>29</v>
      </c>
      <c r="K278" s="11" t="s">
        <v>30</v>
      </c>
      <c r="L278" s="14"/>
      <c r="M278" s="11" t="s">
        <v>7062</v>
      </c>
      <c r="N278" s="13">
        <v>3105</v>
      </c>
      <c r="O278" s="15">
        <f>_xlfn.XLOOKUP(B278,Sheet1!A:A,Sheet1!E:E)</f>
        <v>26.38</v>
      </c>
      <c r="P278" s="26">
        <f>_xlfn.XLOOKUP(A278,Sheet2!F:F,Sheet2!H:H)</f>
        <v>15.361637604245642</v>
      </c>
      <c r="Q278" s="15">
        <f>O278*1.05</f>
        <v>27.699000000000002</v>
      </c>
      <c r="R278" s="38">
        <f>Q278*1.03</f>
        <v>28.529970000000002</v>
      </c>
      <c r="S278" s="26">
        <v>9.0003249214773078</v>
      </c>
      <c r="T278" s="13" t="str">
        <f t="shared" si="23"/>
        <v>Up</v>
      </c>
      <c r="U278" s="13"/>
      <c r="V278" s="78">
        <f t="shared" si="24"/>
        <v>249.29999999999995</v>
      </c>
      <c r="W278" s="78">
        <f t="shared" si="25"/>
        <v>256.77899999999994</v>
      </c>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row>
    <row r="279" spans="1:45" s="31" customFormat="1" hidden="1" x14ac:dyDescent="0.3">
      <c r="A279" s="11">
        <v>5017818</v>
      </c>
      <c r="B279" s="11">
        <v>5017818</v>
      </c>
      <c r="C279" s="11" t="s">
        <v>26</v>
      </c>
      <c r="D279" s="11" t="s">
        <v>27</v>
      </c>
      <c r="E279" s="13" t="str">
        <f>_xlfn.XLOOKUP(B279,Sheet1!A:A,Sheet1!B:B)</f>
        <v xml:space="preserve">CRT Alumin Mould Inhibiting Paint </v>
      </c>
      <c r="F279" s="13" t="str">
        <f t="shared" si="22"/>
        <v xml:space="preserve">CROWN  - CRT Alumin Mould Inhibiting Paint </v>
      </c>
      <c r="G279" s="80" t="str">
        <f>_xlfn.XLOOKUP(B279,Sheet1!A:A,Sheet1!C:C)</f>
        <v>Colour</v>
      </c>
      <c r="H279" s="11" t="str">
        <f>_xlfn.XLOOKUP(B279,Sheet1!A:A,Sheet1!D:D)</f>
        <v>1L</v>
      </c>
      <c r="I279" s="11" t="s">
        <v>29</v>
      </c>
      <c r="J279" s="11" t="s">
        <v>29</v>
      </c>
      <c r="K279" s="11" t="s">
        <v>30</v>
      </c>
      <c r="L279" s="15">
        <v>11.4</v>
      </c>
      <c r="M279" s="11" t="s">
        <v>31</v>
      </c>
      <c r="N279" s="13">
        <v>3105</v>
      </c>
      <c r="O279" s="15">
        <f>_xlfn.XLOOKUP(B279,Sheet1!A:A,Sheet1!E:E)</f>
        <v>11.4</v>
      </c>
      <c r="P279" s="26">
        <v>9</v>
      </c>
      <c r="Q279" s="15">
        <f>_xlfn.XLOOKUP(B279,April23!B:B,April23!D:D)</f>
        <v>11.2</v>
      </c>
      <c r="R279" s="38">
        <f>_xlfn.XLOOKUP(B279,Sheet3!B:B,Sheet3!D:D)</f>
        <v>11.54</v>
      </c>
      <c r="S279" s="26">
        <v>9.0000000000000018</v>
      </c>
      <c r="T279" s="13" t="str">
        <f t="shared" si="23"/>
        <v>Up</v>
      </c>
      <c r="U279" s="13"/>
      <c r="V279" s="78">
        <f t="shared" si="24"/>
        <v>100.80000000000001</v>
      </c>
      <c r="W279" s="78">
        <f t="shared" si="25"/>
        <v>103.86000000000001</v>
      </c>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row>
    <row r="280" spans="1:45" s="31" customFormat="1" hidden="1" x14ac:dyDescent="0.3">
      <c r="A280" s="11">
        <v>5026911</v>
      </c>
      <c r="B280" s="11">
        <v>5026911</v>
      </c>
      <c r="C280" s="11" t="s">
        <v>26</v>
      </c>
      <c r="D280" s="11" t="s">
        <v>27</v>
      </c>
      <c r="E280" s="13" t="str">
        <f>_xlfn.XLOOKUP(B280,Sheet1!A:A,Sheet1!B:B)</f>
        <v xml:space="preserve">CRT Stronghold Exterior Gloss </v>
      </c>
      <c r="F280" s="13" t="str">
        <f t="shared" si="22"/>
        <v xml:space="preserve">CROWN  - CRT Stronghold Exterior Gloss </v>
      </c>
      <c r="G280" s="80" t="str">
        <f>_xlfn.XLOOKUP(B280,Sheet1!A:A,Sheet1!C:C)</f>
        <v>White</v>
      </c>
      <c r="H280" s="11" t="str">
        <f>_xlfn.XLOOKUP(B280,Sheet1!A:A,Sheet1!D:D)</f>
        <v>2.5L</v>
      </c>
      <c r="I280" s="11" t="s">
        <v>29</v>
      </c>
      <c r="J280" s="11" t="s">
        <v>29</v>
      </c>
      <c r="K280" s="11" t="s">
        <v>30</v>
      </c>
      <c r="L280" s="15">
        <v>14.28</v>
      </c>
      <c r="M280" s="11" t="s">
        <v>31</v>
      </c>
      <c r="N280" s="13">
        <v>3105</v>
      </c>
      <c r="O280" s="15">
        <f>_xlfn.XLOOKUP(B280,Sheet1!A:A,Sheet1!E:E)</f>
        <v>14.28</v>
      </c>
      <c r="P280" s="26">
        <f>_xlfn.XLOOKUP(A280,Sheet2!F:F,Sheet2!H:H)</f>
        <v>255.9439775910364</v>
      </c>
      <c r="Q280" s="15">
        <f>_xlfn.XLOOKUP(B280,April23!B:B,April23!D:D)</f>
        <v>14</v>
      </c>
      <c r="R280" s="38">
        <f>_xlfn.XLOOKUP(B280,Sheet3!B:B,Sheet3!D:D)</f>
        <v>14.41</v>
      </c>
      <c r="S280" s="26">
        <v>9</v>
      </c>
      <c r="T280" s="13" t="str">
        <f t="shared" si="23"/>
        <v>Up</v>
      </c>
      <c r="U280" s="13"/>
      <c r="V280" s="78">
        <f t="shared" si="24"/>
        <v>126</v>
      </c>
      <c r="W280" s="78">
        <f t="shared" si="25"/>
        <v>129.69</v>
      </c>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row>
    <row r="281" spans="1:45" s="31" customFormat="1" hidden="1" x14ac:dyDescent="0.3">
      <c r="A281" s="11">
        <v>5012998</v>
      </c>
      <c r="B281" s="11">
        <v>5012998</v>
      </c>
      <c r="C281" s="11" t="s">
        <v>26</v>
      </c>
      <c r="D281" s="11" t="s">
        <v>27</v>
      </c>
      <c r="E281" s="13" t="str">
        <f>_xlfn.XLOOKUP(B281,Sheet1!A:A,Sheet1!B:B)</f>
        <v>SD EXTRA                JAC WALNUT 5L</v>
      </c>
      <c r="F281" s="13" t="str">
        <f t="shared" si="22"/>
        <v>CROWN  - SD EXTRA                JAC WALNUT 5L</v>
      </c>
      <c r="G281" s="13" t="s">
        <v>8917</v>
      </c>
      <c r="H281" s="11" t="str">
        <f>_xlfn.XLOOKUP(B281,Sheet1!A:A,Sheet1!D:D)</f>
        <v>5L</v>
      </c>
      <c r="I281" s="11" t="s">
        <v>29</v>
      </c>
      <c r="J281" s="11" t="s">
        <v>29</v>
      </c>
      <c r="K281" s="11" t="s">
        <v>30</v>
      </c>
      <c r="L281" s="15">
        <v>68.12</v>
      </c>
      <c r="M281" s="11" t="s">
        <v>31</v>
      </c>
      <c r="N281" s="13">
        <v>3105</v>
      </c>
      <c r="O281" s="15">
        <f>_xlfn.XLOOKUP(B281,Sheet1!A:A,Sheet1!E:E)</f>
        <v>68.12</v>
      </c>
      <c r="P281" s="26">
        <f>_xlfn.XLOOKUP(A281,Sheet2!F:F,Sheet2!H:H)</f>
        <v>26.958749266001178</v>
      </c>
      <c r="Q281" s="15">
        <f>_xlfn.XLOOKUP(B281,April23!B:B,April23!D:D)</f>
        <v>70.16</v>
      </c>
      <c r="R281" s="38">
        <f>_xlfn.XLOOKUP(B281,Sheet5!B:B,Sheet5!D:D)</f>
        <v>72.27</v>
      </c>
      <c r="S281" s="26">
        <v>9</v>
      </c>
      <c r="T281" s="13" t="str">
        <f t="shared" si="23"/>
        <v>Up</v>
      </c>
      <c r="U281" s="13"/>
      <c r="V281" s="78">
        <f t="shared" si="24"/>
        <v>631.43999999999994</v>
      </c>
      <c r="W281" s="78">
        <f t="shared" si="25"/>
        <v>650.42999999999995</v>
      </c>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row>
    <row r="282" spans="1:45" hidden="1" x14ac:dyDescent="0.3">
      <c r="A282" s="11">
        <v>6041045</v>
      </c>
      <c r="B282" s="11">
        <v>6041045</v>
      </c>
      <c r="C282" s="11" t="s">
        <v>26</v>
      </c>
      <c r="D282" s="11" t="s">
        <v>27</v>
      </c>
      <c r="E282" s="13" t="str">
        <f>_xlfn.XLOOKUP(B282,Sheet1!A:A,Sheet1!B:B)</f>
        <v>DS ZINSSER BIN PRIMER   WHITE      1L</v>
      </c>
      <c r="F282" s="13" t="str">
        <f t="shared" si="22"/>
        <v>CROWN  - DS ZINSSER BIN PRIMER   WHITE      1L</v>
      </c>
      <c r="H282" s="11" t="s">
        <v>35</v>
      </c>
      <c r="I282" s="11" t="s">
        <v>29</v>
      </c>
      <c r="J282" s="11" t="s">
        <v>29</v>
      </c>
      <c r="K282" s="11" t="s">
        <v>30</v>
      </c>
      <c r="L282" s="15">
        <v>18.809999999999999</v>
      </c>
      <c r="M282" s="11" t="s">
        <v>31</v>
      </c>
      <c r="N282" s="13">
        <v>3105</v>
      </c>
      <c r="O282" s="15">
        <f>_xlfn.XLOOKUP(B282,Sheet1!A:A,Sheet1!E:E)</f>
        <v>18.809999999999999</v>
      </c>
      <c r="P282" s="26">
        <f>_xlfn.XLOOKUP(A282,Sheet2!F:F,Sheet2!H:H)</f>
        <v>14.872408293460927</v>
      </c>
      <c r="Q282" s="15">
        <f>_xlfn.XLOOKUP(B282,April23!B:B,April23!D:D)</f>
        <v>19.75</v>
      </c>
      <c r="R282" s="13">
        <f>_xlfn.XLOOKUP(B282,Sheet4!B:B,Sheet4!D:D)</f>
        <v>19.75</v>
      </c>
      <c r="S282" s="26">
        <v>9</v>
      </c>
      <c r="T282" s="13" t="str">
        <f t="shared" si="23"/>
        <v>No Change</v>
      </c>
      <c r="V282" s="78">
        <f t="shared" si="24"/>
        <v>177.75</v>
      </c>
      <c r="W282" s="78">
        <f t="shared" si="25"/>
        <v>177.75</v>
      </c>
    </row>
    <row r="283" spans="1:45" s="31" customFormat="1" hidden="1" x14ac:dyDescent="0.3">
      <c r="A283" s="11">
        <v>6055202</v>
      </c>
      <c r="B283" s="11">
        <v>6055202</v>
      </c>
      <c r="C283" s="11" t="s">
        <v>26</v>
      </c>
      <c r="D283" s="11" t="s">
        <v>27</v>
      </c>
      <c r="E283" s="13" t="str">
        <f>_xlfn.XLOOKUP(B283,Sheet1!A:A,Sheet1!B:B)</f>
        <v>DE ESS PAINT BRUSH      3IN(12)    EACH</v>
      </c>
      <c r="F283" s="13" t="str">
        <f t="shared" si="22"/>
        <v>CROWN  - DE ESS PAINT BRUSH      3IN(12)    EACH</v>
      </c>
      <c r="G283" s="13"/>
      <c r="H283" s="11" t="s">
        <v>206</v>
      </c>
      <c r="I283" s="11" t="s">
        <v>29</v>
      </c>
      <c r="J283" s="11" t="s">
        <v>29</v>
      </c>
      <c r="K283" s="11" t="s">
        <v>30</v>
      </c>
      <c r="L283" s="15">
        <v>1.98</v>
      </c>
      <c r="M283" s="11" t="s">
        <v>31</v>
      </c>
      <c r="N283" s="13">
        <v>3105</v>
      </c>
      <c r="O283" s="15">
        <f>_xlfn.XLOOKUP(B283,Sheet1!A:A,Sheet1!E:E)</f>
        <v>1.98</v>
      </c>
      <c r="P283" s="26">
        <f>_xlfn.XLOOKUP(A283,Sheet2!F:F,Sheet2!H:H)</f>
        <v>0</v>
      </c>
      <c r="Q283" s="15">
        <f>_xlfn.XLOOKUP(B283,April23!B:B,April23!D:D)</f>
        <v>2.04</v>
      </c>
      <c r="R283" s="38">
        <f>_xlfn.XLOOKUP(B283,Sheet4!B:B,Sheet4!D:D)</f>
        <v>2.1</v>
      </c>
      <c r="S283" s="26">
        <v>9</v>
      </c>
      <c r="T283" s="13" t="str">
        <f t="shared" si="23"/>
        <v>Up</v>
      </c>
      <c r="U283" s="13"/>
      <c r="V283" s="78">
        <f t="shared" si="24"/>
        <v>18.36</v>
      </c>
      <c r="W283" s="78">
        <f t="shared" si="25"/>
        <v>18.900000000000002</v>
      </c>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row>
    <row r="284" spans="1:45" hidden="1" x14ac:dyDescent="0.3">
      <c r="A284" s="11">
        <v>5068481</v>
      </c>
      <c r="B284" s="11">
        <v>5068481</v>
      </c>
      <c r="C284" s="11" t="s">
        <v>26</v>
      </c>
      <c r="D284" s="11" t="s">
        <v>27</v>
      </c>
      <c r="E284" s="13" t="str">
        <f>_xlfn.XLOOKUP(B284,Sheet1!A:A,Sheet1!B:B)</f>
        <v xml:space="preserve">CRT Grip Extreme </v>
      </c>
      <c r="F284" s="13" t="str">
        <f t="shared" si="22"/>
        <v xml:space="preserve">CROWN  - CRT Grip Extreme </v>
      </c>
      <c r="G284" s="80" t="str">
        <f>_xlfn.XLOOKUP(B284,Sheet1!A:A,Sheet1!C:C)</f>
        <v>White</v>
      </c>
      <c r="H284" s="11" t="str">
        <f>_xlfn.XLOOKUP(B284,Sheet1!A:A,Sheet1!D:D)</f>
        <v>5L</v>
      </c>
      <c r="I284" s="11" t="s">
        <v>29</v>
      </c>
      <c r="J284" s="11" t="s">
        <v>29</v>
      </c>
      <c r="K284" s="11" t="s">
        <v>30</v>
      </c>
      <c r="L284" s="15">
        <v>36.36</v>
      </c>
      <c r="M284" s="11" t="s">
        <v>31</v>
      </c>
      <c r="N284" s="13">
        <v>3105</v>
      </c>
      <c r="O284" s="15">
        <f>_xlfn.XLOOKUP(B284,Sheet1!A:A,Sheet1!E:E)</f>
        <v>36.36</v>
      </c>
      <c r="P284" s="26">
        <f>_xlfn.XLOOKUP(A284,Sheet2!F:F,Sheet2!H:H)</f>
        <v>59.926842684268429</v>
      </c>
      <c r="Q284" s="15">
        <f>_xlfn.XLOOKUP(B284,April23!B:B,April23!D:D)</f>
        <v>35.74</v>
      </c>
      <c r="R284" s="13">
        <v>35.74</v>
      </c>
      <c r="S284" s="26">
        <v>8.9999999999999982</v>
      </c>
      <c r="T284" s="13" t="s">
        <v>13722</v>
      </c>
      <c r="V284" s="78">
        <f t="shared" si="24"/>
        <v>321.65999999999997</v>
      </c>
      <c r="W284" s="78">
        <f t="shared" si="25"/>
        <v>321.65999999999997</v>
      </c>
    </row>
    <row r="285" spans="1:45" s="31" customFormat="1" hidden="1" x14ac:dyDescent="0.3">
      <c r="A285" s="11">
        <v>6053953</v>
      </c>
      <c r="B285" s="11">
        <v>6053953</v>
      </c>
      <c r="C285" s="11" t="s">
        <v>26</v>
      </c>
      <c r="D285" s="11" t="s">
        <v>27</v>
      </c>
      <c r="E285" s="13" t="str">
        <f>_xlfn.XLOOKUP(B285,Sheet1!A:A,Sheet1!B:B)</f>
        <v>DS PRESTIGE MINI ROLLER SET        11PC</v>
      </c>
      <c r="F285" s="13" t="str">
        <f t="shared" si="22"/>
        <v>CROWN  - DS PRESTIGE MINI ROLLER SET        11PC</v>
      </c>
      <c r="G285" s="13"/>
      <c r="H285" s="91" t="s">
        <v>28</v>
      </c>
      <c r="I285" s="11" t="s">
        <v>29</v>
      </c>
      <c r="J285" s="11" t="s">
        <v>29</v>
      </c>
      <c r="K285" s="11" t="s">
        <v>30</v>
      </c>
      <c r="L285" s="14"/>
      <c r="M285" s="11" t="s">
        <v>7062</v>
      </c>
      <c r="N285" s="13">
        <v>3105</v>
      </c>
      <c r="O285" s="15">
        <f>_xlfn.XLOOKUP(B285,Sheet1!A:A,Sheet1!E:E)</f>
        <v>8.4499999999999993</v>
      </c>
      <c r="P285" s="26">
        <f>_xlfn.XLOOKUP(A285,Sheet2!F:F,Sheet2!H:H)</f>
        <v>0</v>
      </c>
      <c r="Q285" s="29">
        <f t="shared" ref="Q285:Q292" si="26">O285*1.05</f>
        <v>8.8725000000000005</v>
      </c>
      <c r="R285" s="38">
        <f>Q285*1.03</f>
        <v>9.138675000000001</v>
      </c>
      <c r="S285" s="26">
        <v>8.9974640743871515</v>
      </c>
      <c r="T285" s="13" t="str">
        <f t="shared" si="23"/>
        <v>Up</v>
      </c>
      <c r="U285" s="13"/>
      <c r="V285" s="78">
        <f t="shared" si="24"/>
        <v>79.830000000000013</v>
      </c>
      <c r="W285" s="78">
        <f t="shared" si="25"/>
        <v>82.224900000000005</v>
      </c>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row>
    <row r="286" spans="1:45" hidden="1" x14ac:dyDescent="0.3">
      <c r="A286" s="11">
        <v>6041587</v>
      </c>
      <c r="B286" s="11">
        <v>6041587</v>
      </c>
      <c r="C286" s="11" t="s">
        <v>26</v>
      </c>
      <c r="D286" s="11" t="s">
        <v>27</v>
      </c>
      <c r="E286" s="13" t="str">
        <f>_xlfn.XLOOKUP(B286,Sheet1!A:A,Sheet1!B:B)</f>
        <v>DS PRODEC HAND MASKING PAPER 12IN  55M</v>
      </c>
      <c r="F286" s="13" t="str">
        <f t="shared" si="22"/>
        <v>CROWN  - DS PRODEC HAND MASKING PAPER 12IN  55M</v>
      </c>
      <c r="H286" s="91" t="s">
        <v>28</v>
      </c>
      <c r="I286" s="11" t="s">
        <v>29</v>
      </c>
      <c r="J286" s="11" t="s">
        <v>29</v>
      </c>
      <c r="K286" s="11" t="s">
        <v>30</v>
      </c>
      <c r="M286" s="11" t="s">
        <v>7062</v>
      </c>
      <c r="N286" s="13">
        <v>3105</v>
      </c>
      <c r="O286" s="15">
        <f>_xlfn.XLOOKUP(B286,Sheet1!A:A,Sheet1!E:E)</f>
        <v>8.42</v>
      </c>
      <c r="P286" s="26">
        <f>_xlfn.XLOOKUP(A286,Sheet2!F:F,Sheet2!H:H)</f>
        <v>0</v>
      </c>
      <c r="Q286" s="15">
        <f t="shared" si="26"/>
        <v>8.8410000000000011</v>
      </c>
      <c r="R286" s="38">
        <f>Q286*1.03</f>
        <v>9.1062300000000018</v>
      </c>
      <c r="S286" s="26">
        <v>8.8960524827508181</v>
      </c>
      <c r="T286" s="13" t="str">
        <f t="shared" si="23"/>
        <v>Up</v>
      </c>
      <c r="V286" s="78">
        <f t="shared" si="24"/>
        <v>78.649999999999991</v>
      </c>
      <c r="W286" s="78">
        <f t="shared" si="25"/>
        <v>81.009500000000003</v>
      </c>
    </row>
    <row r="287" spans="1:45" hidden="1" x14ac:dyDescent="0.3">
      <c r="A287" s="11">
        <v>6055908</v>
      </c>
      <c r="B287" s="11">
        <v>6055908</v>
      </c>
      <c r="C287" s="11" t="s">
        <v>26</v>
      </c>
      <c r="D287" s="11" t="s">
        <v>27</v>
      </c>
      <c r="E287" s="13" t="str">
        <f>_xlfn.XLOOKUP(B287,Sheet1!A:A,Sheet1!B:B)</f>
        <v>DS ROTA MINI PAINT SCUTTLE         5L</v>
      </c>
      <c r="F287" s="13" t="str">
        <f t="shared" si="22"/>
        <v>CROWN  - DS ROTA MINI PAINT SCUTTLE         5L</v>
      </c>
      <c r="H287" s="91" t="s">
        <v>28</v>
      </c>
      <c r="I287" s="11" t="s">
        <v>29</v>
      </c>
      <c r="J287" s="11" t="s">
        <v>29</v>
      </c>
      <c r="K287" s="11" t="s">
        <v>30</v>
      </c>
      <c r="M287" s="11" t="s">
        <v>7062</v>
      </c>
      <c r="N287" s="13">
        <v>3105</v>
      </c>
      <c r="O287" s="15">
        <f>_xlfn.XLOOKUP(B287,Sheet1!A:A,Sheet1!E:E)</f>
        <v>3.65</v>
      </c>
      <c r="P287" s="26">
        <f>_xlfn.XLOOKUP(A287,Sheet2!F:F,Sheet2!H:H)</f>
        <v>0</v>
      </c>
      <c r="Q287" s="15">
        <f t="shared" si="26"/>
        <v>3.8325</v>
      </c>
      <c r="R287" s="38">
        <f>Q287*1.03</f>
        <v>3.9474750000000003</v>
      </c>
      <c r="S287" s="26">
        <v>8.6105675146771041</v>
      </c>
      <c r="T287" s="13" t="str">
        <f t="shared" si="23"/>
        <v>Up</v>
      </c>
      <c r="V287" s="78">
        <f t="shared" si="24"/>
        <v>33</v>
      </c>
      <c r="W287" s="78">
        <f t="shared" si="25"/>
        <v>33.99</v>
      </c>
    </row>
    <row r="288" spans="1:45" hidden="1" x14ac:dyDescent="0.3">
      <c r="A288" s="11">
        <v>6042801</v>
      </c>
      <c r="B288" s="11">
        <v>6042801</v>
      </c>
      <c r="C288" s="11" t="s">
        <v>26</v>
      </c>
      <c r="D288" s="11" t="s">
        <v>27</v>
      </c>
      <c r="E288" s="13" t="str">
        <f>_xlfn.XLOOKUP(B288,Sheet1!A:A,Sheet1!B:B)</f>
        <v>DS BARTOLINE MP PUTTY   NATURAL    2KG</v>
      </c>
      <c r="F288" s="13" t="str">
        <f t="shared" si="22"/>
        <v>CROWN  - DS BARTOLINE MP PUTTY   NATURAL    2KG</v>
      </c>
      <c r="H288" s="91" t="s">
        <v>28</v>
      </c>
      <c r="I288" s="11" t="s">
        <v>29</v>
      </c>
      <c r="J288" s="11" t="s">
        <v>29</v>
      </c>
      <c r="K288" s="11" t="s">
        <v>30</v>
      </c>
      <c r="M288" s="11" t="s">
        <v>7062</v>
      </c>
      <c r="N288" s="13">
        <v>3105</v>
      </c>
      <c r="O288" s="15">
        <f>_xlfn.XLOOKUP(B288,Sheet1!A:A,Sheet1!E:E)</f>
        <v>5.74</v>
      </c>
      <c r="P288" s="26">
        <f>_xlfn.XLOOKUP(A288,Sheet2!F:F,Sheet2!H:H)</f>
        <v>0</v>
      </c>
      <c r="Q288" s="15">
        <f t="shared" si="26"/>
        <v>6.0270000000000001</v>
      </c>
      <c r="R288" s="13">
        <f>_xlfn.XLOOKUP(B288,Sheet4!B:B,Sheet4!D:D)</f>
        <v>5.67</v>
      </c>
      <c r="S288" s="26">
        <v>8.2130413140866096</v>
      </c>
      <c r="T288" s="13" t="str">
        <f t="shared" si="23"/>
        <v>No Change</v>
      </c>
      <c r="V288" s="78">
        <f t="shared" si="24"/>
        <v>49.5</v>
      </c>
      <c r="W288" s="78">
        <f t="shared" si="25"/>
        <v>46.567944250871079</v>
      </c>
    </row>
    <row r="289" spans="1:45" hidden="1" x14ac:dyDescent="0.3">
      <c r="A289" s="11">
        <v>6041690</v>
      </c>
      <c r="B289" s="11">
        <v>6041690</v>
      </c>
      <c r="C289" s="11" t="s">
        <v>26</v>
      </c>
      <c r="D289" s="11" t="s">
        <v>27</v>
      </c>
      <c r="E289" s="13" t="str">
        <f>_xlfn.XLOOKUP(B289,Sheet1!A:A,Sheet1!B:B)</f>
        <v>DS RODO THROWAWAY BRUSH            2IN</v>
      </c>
      <c r="F289" s="13" t="str">
        <f t="shared" si="22"/>
        <v>CROWN  - DS RODO THROWAWAY BRUSH            2IN</v>
      </c>
      <c r="H289" s="91" t="s">
        <v>28</v>
      </c>
      <c r="I289" s="11" t="s">
        <v>29</v>
      </c>
      <c r="J289" s="11" t="s">
        <v>29</v>
      </c>
      <c r="K289" s="11" t="s">
        <v>30</v>
      </c>
      <c r="M289" s="11" t="s">
        <v>7062</v>
      </c>
      <c r="N289" s="13">
        <v>3105</v>
      </c>
      <c r="O289" s="15">
        <f>_xlfn.XLOOKUP(B289,Sheet1!A:A,Sheet1!E:E)</f>
        <v>0.91</v>
      </c>
      <c r="Q289" s="15">
        <f t="shared" si="26"/>
        <v>0.95550000000000013</v>
      </c>
      <c r="R289" s="38">
        <f>Q289*1.03</f>
        <v>0.98416500000000018</v>
      </c>
      <c r="S289" s="26">
        <v>8.0376766091051799</v>
      </c>
      <c r="T289" s="13" t="str">
        <f t="shared" si="23"/>
        <v>Up</v>
      </c>
      <c r="V289" s="78">
        <f t="shared" si="24"/>
        <v>7.6800000000000006</v>
      </c>
      <c r="W289" s="78">
        <f t="shared" si="25"/>
        <v>7.910400000000001</v>
      </c>
    </row>
    <row r="290" spans="1:45" hidden="1" x14ac:dyDescent="0.3">
      <c r="A290" s="11">
        <v>6040955</v>
      </c>
      <c r="B290" s="11">
        <v>6040955</v>
      </c>
      <c r="C290" s="11" t="s">
        <v>26</v>
      </c>
      <c r="D290" s="11" t="s">
        <v>27</v>
      </c>
      <c r="E290" s="13" t="str">
        <f>_xlfn.XLOOKUP(B290,Sheet1!A:A,Sheet1!B:B)</f>
        <v>DS GYPROC EASI-FILLER              5X1K</v>
      </c>
      <c r="F290" s="13" t="str">
        <f t="shared" si="22"/>
        <v>CROWN  - DS GYPROC EASI-FILLER              5X1K</v>
      </c>
      <c r="H290" s="91" t="s">
        <v>28</v>
      </c>
      <c r="I290" s="11" t="s">
        <v>29</v>
      </c>
      <c r="J290" s="11" t="s">
        <v>29</v>
      </c>
      <c r="K290" s="11" t="s">
        <v>30</v>
      </c>
      <c r="M290" s="11" t="s">
        <v>7062</v>
      </c>
      <c r="N290" s="13">
        <v>3105</v>
      </c>
      <c r="O290" s="15">
        <f>_xlfn.XLOOKUP(B290,Sheet1!A:A,Sheet1!E:E)</f>
        <v>18.5</v>
      </c>
      <c r="P290" s="26">
        <f>_xlfn.XLOOKUP(A290,Sheet2!F:F,Sheet2!H:H)</f>
        <v>0</v>
      </c>
      <c r="Q290" s="15">
        <f t="shared" si="26"/>
        <v>19.425000000000001</v>
      </c>
      <c r="R290" s="38">
        <f>Q290*1.03</f>
        <v>20.007750000000001</v>
      </c>
      <c r="S290" s="26">
        <v>8.0308880308880308</v>
      </c>
      <c r="T290" s="13" t="str">
        <f t="shared" si="23"/>
        <v>Up</v>
      </c>
      <c r="V290" s="78">
        <f t="shared" si="24"/>
        <v>156</v>
      </c>
      <c r="W290" s="78">
        <f t="shared" si="25"/>
        <v>160.68</v>
      </c>
    </row>
    <row r="291" spans="1:45" hidden="1" x14ac:dyDescent="0.3">
      <c r="A291" s="11">
        <v>6057419</v>
      </c>
      <c r="B291" s="11">
        <v>6057419</v>
      </c>
      <c r="C291" s="11" t="s">
        <v>26</v>
      </c>
      <c r="D291" s="11" t="s">
        <v>27</v>
      </c>
      <c r="E291" s="13" t="str">
        <f>_xlfn.XLOOKUP(B291,Sheet1!A:A,Sheet1!B:B)</f>
        <v>DS ARROWORTHY CL MFIBER MEDIUM     9IN</v>
      </c>
      <c r="F291" s="13" t="str">
        <f t="shared" si="22"/>
        <v>CROWN  - DS ARROWORTHY CL MFIBER MEDIUM     9IN</v>
      </c>
      <c r="H291" s="91" t="s">
        <v>28</v>
      </c>
      <c r="I291" s="11" t="s">
        <v>29</v>
      </c>
      <c r="J291" s="11" t="s">
        <v>29</v>
      </c>
      <c r="K291" s="11" t="s">
        <v>30</v>
      </c>
      <c r="M291" s="11" t="s">
        <v>7062</v>
      </c>
      <c r="N291" s="13">
        <v>3105</v>
      </c>
      <c r="O291" s="15">
        <f>_xlfn.XLOOKUP(B291,Sheet1!A:A,Sheet1!E:E)</f>
        <v>4.18</v>
      </c>
      <c r="P291" s="26">
        <f>_xlfn.XLOOKUP(A291,Sheet2!F:F,Sheet2!H:H)</f>
        <v>0</v>
      </c>
      <c r="Q291" s="15">
        <f t="shared" si="26"/>
        <v>4.3890000000000002</v>
      </c>
      <c r="R291" s="38">
        <f>Q291*1.03</f>
        <v>4.52067</v>
      </c>
      <c r="S291" s="26">
        <v>8.0018227386648437</v>
      </c>
      <c r="T291" s="13" t="str">
        <f t="shared" si="23"/>
        <v>Up</v>
      </c>
      <c r="V291" s="78">
        <f t="shared" si="24"/>
        <v>35.119999999999997</v>
      </c>
      <c r="W291" s="78">
        <f t="shared" si="25"/>
        <v>36.1736</v>
      </c>
    </row>
    <row r="292" spans="1:45" hidden="1" x14ac:dyDescent="0.3">
      <c r="A292" s="11">
        <v>6057288</v>
      </c>
      <c r="B292" s="11">
        <v>6057288</v>
      </c>
      <c r="C292" s="11" t="s">
        <v>26</v>
      </c>
      <c r="D292" s="11" t="s">
        <v>27</v>
      </c>
      <c r="E292" s="13" t="str">
        <f>_xlfn.XLOOKUP(B292,Sheet1!A:A,Sheet1!B:B)</f>
        <v>DS PRODEC COTTON DUST SHEETS 12X9FT 3PK</v>
      </c>
      <c r="F292" s="13" t="str">
        <f t="shared" si="22"/>
        <v>CROWN  - DS PRODEC COTTON DUST SHEETS 12X9FT 3PK</v>
      </c>
      <c r="H292" s="91" t="s">
        <v>28</v>
      </c>
      <c r="I292" s="11" t="s">
        <v>29</v>
      </c>
      <c r="J292" s="11" t="s">
        <v>29</v>
      </c>
      <c r="K292" s="11" t="s">
        <v>30</v>
      </c>
      <c r="M292" s="11" t="s">
        <v>7062</v>
      </c>
      <c r="N292" s="13">
        <v>3105</v>
      </c>
      <c r="O292" s="15">
        <f>_xlfn.XLOOKUP(B292,Sheet1!A:A,Sheet1!E:E)</f>
        <v>22.77</v>
      </c>
      <c r="P292" s="26">
        <f>_xlfn.XLOOKUP(A292,Sheet2!F:F,Sheet2!H:H)</f>
        <v>0</v>
      </c>
      <c r="Q292" s="29">
        <f t="shared" si="26"/>
        <v>23.9085</v>
      </c>
      <c r="R292" s="38">
        <f>Q292*1.03</f>
        <v>24.625755000000002</v>
      </c>
      <c r="S292" s="26">
        <v>8.0005019135453921</v>
      </c>
      <c r="T292" s="13" t="str">
        <f t="shared" si="23"/>
        <v>Up</v>
      </c>
      <c r="V292" s="78">
        <f t="shared" si="24"/>
        <v>191.28</v>
      </c>
      <c r="W292" s="78">
        <f t="shared" si="25"/>
        <v>197.01840000000001</v>
      </c>
    </row>
    <row r="293" spans="1:45" hidden="1" x14ac:dyDescent="0.3">
      <c r="A293" s="11">
        <v>6046790</v>
      </c>
      <c r="B293" s="11">
        <v>6046790</v>
      </c>
      <c r="C293" s="11" t="s">
        <v>26</v>
      </c>
      <c r="D293" s="11" t="s">
        <v>27</v>
      </c>
      <c r="E293" s="13" t="str">
        <f>_xlfn.XLOOKUP(B293,Sheet1!A:A,Sheet1!B:B)</f>
        <v>DS INDASA RHYNOLITE YEL 120G 115MM 5M</v>
      </c>
      <c r="F293" s="13" t="str">
        <f t="shared" si="22"/>
        <v>CROWN  - DS INDASA RHYNOLITE YEL 120G 115MM 5M</v>
      </c>
      <c r="H293" s="11" t="s">
        <v>28</v>
      </c>
      <c r="I293" s="11" t="s">
        <v>29</v>
      </c>
      <c r="J293" s="11" t="s">
        <v>29</v>
      </c>
      <c r="K293" s="11" t="s">
        <v>30</v>
      </c>
      <c r="L293" s="15">
        <v>11.81</v>
      </c>
      <c r="M293" s="11" t="s">
        <v>31</v>
      </c>
      <c r="N293" s="13">
        <v>3105</v>
      </c>
      <c r="O293" s="15">
        <f>_xlfn.XLOOKUP(B293,Sheet1!A:A,Sheet1!E:E)</f>
        <v>11.81</v>
      </c>
      <c r="P293" s="26">
        <f>_xlfn.XLOOKUP(A293,Sheet2!F:F,Sheet2!H:H)</f>
        <v>58.387806943268359</v>
      </c>
      <c r="Q293" s="15">
        <f>_xlfn.XLOOKUP(B293,April23!B:B,April23!D:D)</f>
        <v>5</v>
      </c>
      <c r="R293" s="38">
        <f>_xlfn.XLOOKUP(B293,Sheet4!B:B,Sheet4!D:D)</f>
        <v>5.15</v>
      </c>
      <c r="S293" s="26">
        <v>8</v>
      </c>
      <c r="T293" s="13" t="str">
        <f t="shared" si="23"/>
        <v>Up</v>
      </c>
      <c r="V293" s="78">
        <f t="shared" si="24"/>
        <v>40</v>
      </c>
      <c r="W293" s="78">
        <f t="shared" si="25"/>
        <v>41.2</v>
      </c>
    </row>
    <row r="294" spans="1:45" hidden="1" x14ac:dyDescent="0.3">
      <c r="A294" s="11">
        <v>6046788</v>
      </c>
      <c r="B294" s="11">
        <v>6046788</v>
      </c>
      <c r="C294" s="11" t="s">
        <v>26</v>
      </c>
      <c r="D294" s="11" t="s">
        <v>27</v>
      </c>
      <c r="E294" s="13" t="str">
        <f>_xlfn.XLOOKUP(B294,Sheet1!A:A,Sheet1!B:B)</f>
        <v>DS INDASA RHYNOLITE YEL 60G  115MM 5M</v>
      </c>
      <c r="F294" s="13" t="str">
        <f t="shared" si="22"/>
        <v>CROWN  - DS INDASA RHYNOLITE YEL 60G  115MM 5M</v>
      </c>
      <c r="H294" s="11" t="s">
        <v>28</v>
      </c>
      <c r="I294" s="11" t="s">
        <v>29</v>
      </c>
      <c r="J294" s="11" t="s">
        <v>29</v>
      </c>
      <c r="K294" s="11" t="s">
        <v>30</v>
      </c>
      <c r="L294" s="15">
        <v>11.81</v>
      </c>
      <c r="M294" s="11" t="s">
        <v>31</v>
      </c>
      <c r="N294" s="13">
        <v>3105</v>
      </c>
      <c r="O294" s="15">
        <f>_xlfn.XLOOKUP(B294,Sheet1!A:A,Sheet1!E:E)</f>
        <v>11.81</v>
      </c>
      <c r="P294" s="26">
        <f>_xlfn.XLOOKUP(A294,Sheet2!F:F,Sheet2!H:H)</f>
        <v>0</v>
      </c>
      <c r="Q294" s="15">
        <f>_xlfn.XLOOKUP(B294,April23!B:B,April23!D:D)</f>
        <v>5</v>
      </c>
      <c r="R294" s="38">
        <f>_xlfn.XLOOKUP(B294,Sheet4!B:B,Sheet4!D:D)</f>
        <v>5.15</v>
      </c>
      <c r="S294" s="26">
        <v>8</v>
      </c>
      <c r="T294" s="13" t="str">
        <f t="shared" si="23"/>
        <v>Up</v>
      </c>
      <c r="V294" s="78">
        <f t="shared" si="24"/>
        <v>40</v>
      </c>
      <c r="W294" s="78">
        <f t="shared" si="25"/>
        <v>41.2</v>
      </c>
    </row>
    <row r="295" spans="1:45" hidden="1" x14ac:dyDescent="0.3">
      <c r="A295" s="11">
        <v>6042075</v>
      </c>
      <c r="B295" s="11">
        <v>6042075</v>
      </c>
      <c r="C295" s="11" t="s">
        <v>26</v>
      </c>
      <c r="D295" s="11" t="s">
        <v>27</v>
      </c>
      <c r="E295" s="13" t="str">
        <f>_xlfn.XLOOKUP(B295,Sheet1!A:A,Sheet1!B:B)</f>
        <v>DS PERFECTION WOOD HNDL CAGE FRAME 9IN</v>
      </c>
      <c r="F295" s="13" t="str">
        <f t="shared" si="22"/>
        <v>CROWN  - DS PERFECTION WOOD HNDL CAGE FRAME 9IN</v>
      </c>
      <c r="H295" s="11" t="s">
        <v>28</v>
      </c>
      <c r="I295" s="11" t="s">
        <v>29</v>
      </c>
      <c r="J295" s="11" t="s">
        <v>29</v>
      </c>
      <c r="K295" s="11" t="s">
        <v>30</v>
      </c>
      <c r="L295" s="15">
        <v>13.01</v>
      </c>
      <c r="M295" s="11" t="s">
        <v>31</v>
      </c>
      <c r="N295" s="13">
        <v>3105</v>
      </c>
      <c r="O295" s="15">
        <f>_xlfn.XLOOKUP(B295,Sheet1!A:A,Sheet1!E:E)</f>
        <v>13.01</v>
      </c>
      <c r="P295" s="26">
        <f>_xlfn.XLOOKUP(A295,Sheet2!F:F,Sheet2!H:H)</f>
        <v>0</v>
      </c>
      <c r="Q295" s="15">
        <f>_xlfn.XLOOKUP(B295,April23!B:B,April23!D:D)</f>
        <v>9</v>
      </c>
      <c r="R295" s="38">
        <f>_xlfn.XLOOKUP(B295,Sheet4!B:B,Sheet4!D:D)</f>
        <v>9.27</v>
      </c>
      <c r="S295" s="26">
        <v>8</v>
      </c>
      <c r="T295" s="13" t="str">
        <f t="shared" si="23"/>
        <v>Up</v>
      </c>
      <c r="V295" s="78">
        <f t="shared" si="24"/>
        <v>72</v>
      </c>
      <c r="W295" s="78">
        <f t="shared" si="25"/>
        <v>74.16</v>
      </c>
    </row>
    <row r="296" spans="1:45" hidden="1" x14ac:dyDescent="0.3">
      <c r="A296" s="11">
        <v>6042091</v>
      </c>
      <c r="B296" s="11">
        <v>6042091</v>
      </c>
      <c r="C296" s="11" t="s">
        <v>26</v>
      </c>
      <c r="D296" s="11" t="s">
        <v>27</v>
      </c>
      <c r="E296" s="13" t="str">
        <f>_xlfn.XLOOKUP(B296,Sheet1!A:A,Sheet1!B:B)</f>
        <v>DS PERFECTION ROLLER    MEDIUM     12IN</v>
      </c>
      <c r="F296" s="13" t="str">
        <f t="shared" si="22"/>
        <v>CROWN  - DS PERFECTION ROLLER    MEDIUM     12IN</v>
      </c>
      <c r="H296" s="11" t="s">
        <v>28</v>
      </c>
      <c r="I296" s="11" t="s">
        <v>29</v>
      </c>
      <c r="J296" s="11" t="s">
        <v>29</v>
      </c>
      <c r="K296" s="11" t="s">
        <v>30</v>
      </c>
      <c r="L296" s="15">
        <v>10.65</v>
      </c>
      <c r="M296" s="11" t="s">
        <v>31</v>
      </c>
      <c r="N296" s="13">
        <v>3105</v>
      </c>
      <c r="O296" s="15">
        <f>_xlfn.XLOOKUP(B296,Sheet1!A:A,Sheet1!E:E)</f>
        <v>10.65</v>
      </c>
      <c r="P296" s="26">
        <f>_xlfn.XLOOKUP(A296,Sheet2!F:F,Sheet2!H:H)</f>
        <v>21.879812206572769</v>
      </c>
      <c r="Q296" s="15">
        <f>_xlfn.XLOOKUP(B296,April23!B:B,April23!D:D)</f>
        <v>7.25</v>
      </c>
      <c r="R296" s="38">
        <f>_xlfn.XLOOKUP(B296,Sheet4!B:B,Sheet4!D:D)</f>
        <v>7.47</v>
      </c>
      <c r="S296" s="26">
        <v>8</v>
      </c>
      <c r="T296" s="13" t="str">
        <f t="shared" si="23"/>
        <v>Up</v>
      </c>
      <c r="V296" s="78">
        <f t="shared" si="24"/>
        <v>58</v>
      </c>
      <c r="W296" s="78">
        <f t="shared" si="25"/>
        <v>59.76</v>
      </c>
    </row>
    <row r="297" spans="1:45" hidden="1" x14ac:dyDescent="0.3">
      <c r="A297" s="11">
        <v>6042297</v>
      </c>
      <c r="B297" s="11">
        <v>6042297</v>
      </c>
      <c r="C297" s="11" t="s">
        <v>26</v>
      </c>
      <c r="D297" s="11" t="s">
        <v>27</v>
      </c>
      <c r="E297" s="13" t="str">
        <f>_xlfn.XLOOKUP(B297,Sheet1!A:A,Sheet1!B:B)</f>
        <v>DS PRODEC TITAN HD SCRAPER BLADES  10PK</v>
      </c>
      <c r="F297" s="13" t="str">
        <f t="shared" si="22"/>
        <v>CROWN  - DS PRODEC TITAN HD SCRAPER BLADES  10PK</v>
      </c>
      <c r="H297" s="11" t="s">
        <v>28</v>
      </c>
      <c r="I297" s="11" t="s">
        <v>29</v>
      </c>
      <c r="J297" s="11" t="s">
        <v>29</v>
      </c>
      <c r="K297" s="11" t="s">
        <v>30</v>
      </c>
      <c r="L297" s="15">
        <v>5.43</v>
      </c>
      <c r="M297" s="11" t="s">
        <v>31</v>
      </c>
      <c r="N297" s="13">
        <v>3105</v>
      </c>
      <c r="O297" s="15">
        <f>_xlfn.XLOOKUP(B297,Sheet1!A:A,Sheet1!E:E)</f>
        <v>5.43</v>
      </c>
      <c r="P297" s="26">
        <f>_xlfn.XLOOKUP(A297,Sheet2!F:F,Sheet2!H:H)</f>
        <v>0</v>
      </c>
      <c r="Q297" s="15">
        <f>_xlfn.XLOOKUP(B297,April23!B:B,April23!D:D)</f>
        <v>4.75</v>
      </c>
      <c r="R297" s="38">
        <f>_xlfn.XLOOKUP(B297,Sheet4!B:B,Sheet4!D:D)</f>
        <v>4.8899999999999997</v>
      </c>
      <c r="S297" s="26">
        <v>8</v>
      </c>
      <c r="T297" s="13" t="str">
        <f t="shared" si="23"/>
        <v>Up</v>
      </c>
      <c r="V297" s="78">
        <f t="shared" si="24"/>
        <v>38</v>
      </c>
      <c r="W297" s="78">
        <f t="shared" si="25"/>
        <v>39.119999999999997</v>
      </c>
    </row>
    <row r="298" spans="1:45" hidden="1" x14ac:dyDescent="0.3">
      <c r="A298" s="11">
        <v>6046066</v>
      </c>
      <c r="B298" s="11">
        <v>6046066</v>
      </c>
      <c r="C298" s="11" t="s">
        <v>26</v>
      </c>
      <c r="D298" s="11" t="s">
        <v>27</v>
      </c>
      <c r="E298" s="13" t="str">
        <f>_xlfn.XLOOKUP(B298,Sheet1!A:A,Sheet1!B:B)</f>
        <v>DS PRESTIGE BUCKET                 25L</v>
      </c>
      <c r="F298" s="13" t="str">
        <f t="shared" si="22"/>
        <v>CROWN  - DS PRESTIGE BUCKET                 25L</v>
      </c>
      <c r="H298" s="11" t="s">
        <v>185</v>
      </c>
      <c r="I298" s="11" t="s">
        <v>29</v>
      </c>
      <c r="J298" s="11" t="s">
        <v>29</v>
      </c>
      <c r="K298" s="11" t="s">
        <v>30</v>
      </c>
      <c r="L298" s="15">
        <v>11.42</v>
      </c>
      <c r="M298" s="11" t="s">
        <v>31</v>
      </c>
      <c r="N298" s="13">
        <v>3105</v>
      </c>
      <c r="O298" s="15">
        <f>_xlfn.XLOOKUP(B298,Sheet1!A:A,Sheet1!E:E)</f>
        <v>11.42</v>
      </c>
      <c r="P298" s="26">
        <f>_xlfn.XLOOKUP(A298,Sheet2!F:F,Sheet2!H:H)</f>
        <v>0</v>
      </c>
      <c r="Q298" s="15">
        <f>_xlfn.XLOOKUP(B298,April23!B:B,April23!D:D)</f>
        <v>10</v>
      </c>
      <c r="R298" s="38">
        <f>_xlfn.XLOOKUP(B298,Sheet4!B:B,Sheet4!D:D)</f>
        <v>10.3</v>
      </c>
      <c r="S298" s="26">
        <v>8</v>
      </c>
      <c r="T298" s="13" t="str">
        <f t="shared" si="23"/>
        <v>Up</v>
      </c>
      <c r="V298" s="78">
        <f t="shared" si="24"/>
        <v>80</v>
      </c>
      <c r="W298" s="78">
        <f t="shared" si="25"/>
        <v>82.4</v>
      </c>
    </row>
    <row r="299" spans="1:45" hidden="1" x14ac:dyDescent="0.3">
      <c r="A299" s="11">
        <v>6056035</v>
      </c>
      <c r="B299" s="11">
        <v>6056035</v>
      </c>
      <c r="C299" s="11" t="s">
        <v>26</v>
      </c>
      <c r="D299" s="11" t="s">
        <v>27</v>
      </c>
      <c r="E299" s="13" t="str">
        <f>_xlfn.XLOOKUP(B299,Sheet1!A:A,Sheet1!B:B)</f>
        <v>DS PRODEC ICE FUSION SYNTH BRUSH   2IN</v>
      </c>
      <c r="F299" s="13" t="str">
        <f t="shared" si="22"/>
        <v>CROWN  - DS PRODEC ICE FUSION SYNTH BRUSH   2IN</v>
      </c>
      <c r="H299" s="91" t="s">
        <v>28</v>
      </c>
      <c r="I299" s="11" t="s">
        <v>29</v>
      </c>
      <c r="J299" s="11" t="s">
        <v>29</v>
      </c>
      <c r="K299" s="11" t="s">
        <v>30</v>
      </c>
      <c r="M299" s="11" t="s">
        <v>7062</v>
      </c>
      <c r="N299" s="13">
        <v>3105</v>
      </c>
      <c r="O299" s="15">
        <f>_xlfn.XLOOKUP(B299,Sheet1!A:A,Sheet1!E:E)</f>
        <v>8.4</v>
      </c>
      <c r="Q299" s="15">
        <f>O299*1.05</f>
        <v>8.82</v>
      </c>
      <c r="R299" s="38">
        <f>_xlfn.XLOOKUP(B299,Sheet4!B:B,Sheet4!D:D)</f>
        <v>9.08</v>
      </c>
      <c r="S299" s="26">
        <v>8</v>
      </c>
      <c r="T299" s="13" t="str">
        <f t="shared" si="23"/>
        <v>Up</v>
      </c>
      <c r="V299" s="78">
        <f t="shared" si="24"/>
        <v>70.56</v>
      </c>
      <c r="W299" s="78">
        <f t="shared" si="25"/>
        <v>72.64</v>
      </c>
    </row>
    <row r="300" spans="1:45" hidden="1" x14ac:dyDescent="0.3">
      <c r="A300" s="11">
        <v>6040925</v>
      </c>
      <c r="B300" s="11">
        <v>6040925</v>
      </c>
      <c r="C300" s="11" t="s">
        <v>26</v>
      </c>
      <c r="D300" s="11" t="s">
        <v>27</v>
      </c>
      <c r="E300" s="13" t="str">
        <f>_xlfn.XLOOKUP(B300,Sheet1!A:A,Sheet1!B:B)</f>
        <v>DS FROGTAPE DELICA MASK 41.1M      24MM</v>
      </c>
      <c r="F300" s="13" t="str">
        <f t="shared" si="22"/>
        <v>CROWN  - DS FROGTAPE DELICA MASK 41.1M      24MM</v>
      </c>
      <c r="H300" s="91" t="s">
        <v>28</v>
      </c>
      <c r="I300" s="11" t="s">
        <v>29</v>
      </c>
      <c r="J300" s="11" t="s">
        <v>29</v>
      </c>
      <c r="K300" s="11" t="s">
        <v>30</v>
      </c>
      <c r="M300" s="11" t="s">
        <v>7062</v>
      </c>
      <c r="N300" s="13">
        <v>3105</v>
      </c>
      <c r="O300" s="15">
        <f>_xlfn.XLOOKUP(B300,Sheet1!A:A,Sheet1!E:E)</f>
        <v>5.82</v>
      </c>
      <c r="Q300" s="15">
        <f>O300*1.05</f>
        <v>6.1110000000000007</v>
      </c>
      <c r="R300" s="38">
        <f>Q300*1.03</f>
        <v>6.2943300000000004</v>
      </c>
      <c r="S300" s="26">
        <v>7.9986908852888234</v>
      </c>
      <c r="T300" s="13" t="str">
        <f t="shared" si="23"/>
        <v>Up</v>
      </c>
      <c r="V300" s="78">
        <f t="shared" si="24"/>
        <v>48.88</v>
      </c>
      <c r="W300" s="78">
        <f t="shared" si="25"/>
        <v>50.346400000000003</v>
      </c>
    </row>
    <row r="301" spans="1:45" s="31" customFormat="1" hidden="1" x14ac:dyDescent="0.3">
      <c r="A301" s="11">
        <v>6056007</v>
      </c>
      <c r="B301" s="11">
        <v>6056007</v>
      </c>
      <c r="C301" s="11" t="s">
        <v>26</v>
      </c>
      <c r="D301" s="11" t="s">
        <v>27</v>
      </c>
      <c r="E301" s="13" t="str">
        <f>_xlfn.XLOOKUP(B301,Sheet1!A:A,Sheet1!B:B)</f>
        <v>DE ULT ADV SYN BRUSH    2IN (12)   EACH</v>
      </c>
      <c r="F301" s="13" t="str">
        <f t="shared" si="22"/>
        <v>CROWN  - DE ULT ADV SYN BRUSH    2IN (12)   EACH</v>
      </c>
      <c r="G301" s="13"/>
      <c r="H301" s="91" t="s">
        <v>28</v>
      </c>
      <c r="I301" s="11" t="s">
        <v>29</v>
      </c>
      <c r="J301" s="11" t="s">
        <v>29</v>
      </c>
      <c r="K301" s="11" t="s">
        <v>30</v>
      </c>
      <c r="L301" s="14"/>
      <c r="M301" s="11" t="s">
        <v>7062</v>
      </c>
      <c r="N301" s="13">
        <v>3105</v>
      </c>
      <c r="O301" s="15">
        <f>_xlfn.XLOOKUP(B301,Sheet1!A:A,Sheet1!E:E)</f>
        <v>2.08</v>
      </c>
      <c r="P301" s="26">
        <f>_xlfn.XLOOKUP(A301,Sheet2!F:F,Sheet2!H:H)</f>
        <v>0</v>
      </c>
      <c r="Q301" s="15">
        <f>O301*1.05</f>
        <v>2.1840000000000002</v>
      </c>
      <c r="R301" s="38">
        <f>_xlfn.XLOOKUP(B301,Sheet4!B:B,Sheet4!D:D)</f>
        <v>2.2000000000000002</v>
      </c>
      <c r="S301" s="26">
        <v>7.8388278388278385</v>
      </c>
      <c r="T301" s="13" t="str">
        <f t="shared" si="23"/>
        <v>Up</v>
      </c>
      <c r="U301" s="13"/>
      <c r="V301" s="78">
        <f t="shared" si="24"/>
        <v>17.12</v>
      </c>
      <c r="W301" s="78">
        <f t="shared" si="25"/>
        <v>17.245421245421245</v>
      </c>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row>
    <row r="302" spans="1:45" hidden="1" x14ac:dyDescent="0.3">
      <c r="A302" s="11">
        <v>6055699</v>
      </c>
      <c r="B302" s="11">
        <v>6055699</v>
      </c>
      <c r="C302" s="11" t="s">
        <v>26</v>
      </c>
      <c r="D302" s="11" t="s">
        <v>27</v>
      </c>
      <c r="E302" s="13" t="str">
        <f>_xlfn.XLOOKUP(B302,Sheet1!A:A,Sheet1!B:B)</f>
        <v>DS INDASA PRECISION MASK TAPE 50M  38MM</v>
      </c>
      <c r="F302" s="13" t="str">
        <f t="shared" si="22"/>
        <v>CROWN  - DS INDASA PRECISION MASK TAPE 50M  38MM</v>
      </c>
      <c r="H302" s="11" t="s">
        <v>28</v>
      </c>
      <c r="I302" s="11" t="s">
        <v>29</v>
      </c>
      <c r="J302" s="11" t="s">
        <v>29</v>
      </c>
      <c r="K302" s="11" t="s">
        <v>30</v>
      </c>
      <c r="L302" s="15">
        <v>6.3</v>
      </c>
      <c r="M302" s="11" t="s">
        <v>31</v>
      </c>
      <c r="N302" s="13">
        <v>3105</v>
      </c>
      <c r="O302" s="15">
        <f>_xlfn.XLOOKUP(B302,Sheet1!A:A,Sheet1!E:E)</f>
        <v>6.3</v>
      </c>
      <c r="Q302" s="15">
        <f>_xlfn.XLOOKUP(B302,April23!B:B,April23!D:D)</f>
        <v>6.62</v>
      </c>
      <c r="R302" s="38">
        <f t="shared" ref="R302:R311" si="27">Q302*1.03</f>
        <v>6.8186</v>
      </c>
      <c r="S302" s="26">
        <v>7.8126888217522659</v>
      </c>
      <c r="T302" s="13" t="str">
        <f t="shared" si="23"/>
        <v>Up</v>
      </c>
      <c r="V302" s="78">
        <f t="shared" si="24"/>
        <v>51.72</v>
      </c>
      <c r="W302" s="78">
        <f t="shared" si="25"/>
        <v>53.271599999999999</v>
      </c>
    </row>
    <row r="303" spans="1:45" hidden="1" x14ac:dyDescent="0.3">
      <c r="A303" s="11">
        <v>6060675</v>
      </c>
      <c r="B303" s="11">
        <v>6060675</v>
      </c>
      <c r="C303" s="11" t="s">
        <v>26</v>
      </c>
      <c r="D303" s="11" t="s">
        <v>27</v>
      </c>
      <c r="E303" s="13" t="str">
        <f>_xlfn.XLOOKUP(B303,Sheet1!A:A,Sheet1!B:B)</f>
        <v>DS Q1 HANDY MASKING PAPER    6INX180FT</v>
      </c>
      <c r="F303" s="13" t="str">
        <f t="shared" si="22"/>
        <v>CROWN  - DS Q1 HANDY MASKING PAPER    6INX180FT</v>
      </c>
      <c r="H303" s="91" t="s">
        <v>28</v>
      </c>
      <c r="I303" s="11" t="s">
        <v>29</v>
      </c>
      <c r="J303" s="11" t="s">
        <v>29</v>
      </c>
      <c r="K303" s="11" t="s">
        <v>30</v>
      </c>
      <c r="M303" s="11" t="s">
        <v>7062</v>
      </c>
      <c r="N303" s="13">
        <v>3105</v>
      </c>
      <c r="O303" s="15">
        <f>_xlfn.XLOOKUP(B303,Sheet1!A:A,Sheet1!E:E)</f>
        <v>2.2799999999999998</v>
      </c>
      <c r="Q303" s="15">
        <f t="shared" ref="Q303:Q311" si="28">O303*1.05</f>
        <v>2.3939999999999997</v>
      </c>
      <c r="R303" s="38">
        <f t="shared" si="27"/>
        <v>2.4658199999999999</v>
      </c>
      <c r="S303" s="26">
        <v>7.7777777777777795</v>
      </c>
      <c r="T303" s="13" t="str">
        <f t="shared" si="23"/>
        <v>Up</v>
      </c>
      <c r="V303" s="78">
        <f t="shared" si="24"/>
        <v>18.62</v>
      </c>
      <c r="W303" s="78">
        <f t="shared" si="25"/>
        <v>19.178600000000003</v>
      </c>
    </row>
    <row r="304" spans="1:45" hidden="1" x14ac:dyDescent="0.3">
      <c r="A304" s="11">
        <v>6041616</v>
      </c>
      <c r="B304" s="11">
        <v>6041616</v>
      </c>
      <c r="C304" s="11" t="s">
        <v>26</v>
      </c>
      <c r="D304" s="11" t="s">
        <v>27</v>
      </c>
      <c r="E304" s="13" t="str">
        <f>_xlfn.XLOOKUP(B304,Sheet1!A:A,Sheet1!B:B)</f>
        <v>DS PRODEC TITAN SCREW FIT FRAME 1.75X9IN</v>
      </c>
      <c r="F304" s="13" t="str">
        <f t="shared" si="22"/>
        <v>CROWN  - DS PRODEC TITAN SCREW FIT FRAME 1.75X9IN</v>
      </c>
      <c r="H304" s="91" t="s">
        <v>28</v>
      </c>
      <c r="I304" s="11" t="s">
        <v>29</v>
      </c>
      <c r="J304" s="11" t="s">
        <v>29</v>
      </c>
      <c r="K304" s="11" t="s">
        <v>30</v>
      </c>
      <c r="M304" s="11" t="s">
        <v>7062</v>
      </c>
      <c r="N304" s="13">
        <v>3105</v>
      </c>
      <c r="O304" s="15">
        <f>_xlfn.XLOOKUP(B304,Sheet1!A:A,Sheet1!E:E)</f>
        <v>8</v>
      </c>
      <c r="P304" s="26">
        <f>_xlfn.XLOOKUP(A304,Sheet2!F:F,Sheet2!H:H)</f>
        <v>0</v>
      </c>
      <c r="Q304" s="15">
        <f t="shared" si="28"/>
        <v>8.4</v>
      </c>
      <c r="R304" s="38">
        <f t="shared" si="27"/>
        <v>8.652000000000001</v>
      </c>
      <c r="S304" s="26">
        <v>7.7380952380952381</v>
      </c>
      <c r="T304" s="13" t="str">
        <f t="shared" si="23"/>
        <v>Up</v>
      </c>
      <c r="V304" s="78">
        <f t="shared" si="24"/>
        <v>65</v>
      </c>
      <c r="W304" s="78">
        <f t="shared" si="25"/>
        <v>66.95</v>
      </c>
    </row>
    <row r="305" spans="1:45" hidden="1" x14ac:dyDescent="0.3">
      <c r="A305" s="11">
        <v>6040953</v>
      </c>
      <c r="B305" s="11">
        <v>6040953</v>
      </c>
      <c r="C305" s="11" t="s">
        <v>26</v>
      </c>
      <c r="D305" s="11" t="s">
        <v>27</v>
      </c>
      <c r="E305" s="13" t="str">
        <f>_xlfn.XLOOKUP(B305,Sheet1!A:A,Sheet1!B:B)</f>
        <v>DS GYPROC CORNER TAPE              30M</v>
      </c>
      <c r="F305" s="13" t="str">
        <f t="shared" si="22"/>
        <v>CROWN  - DS GYPROC CORNER TAPE              30M</v>
      </c>
      <c r="H305" s="91" t="s">
        <v>28</v>
      </c>
      <c r="I305" s="11" t="s">
        <v>29</v>
      </c>
      <c r="J305" s="11" t="s">
        <v>29</v>
      </c>
      <c r="K305" s="11" t="s">
        <v>30</v>
      </c>
      <c r="M305" s="11" t="s">
        <v>7062</v>
      </c>
      <c r="N305" s="13">
        <v>3105</v>
      </c>
      <c r="O305" s="15">
        <f>_xlfn.XLOOKUP(B305,Sheet1!A:A,Sheet1!E:E)</f>
        <v>29.99</v>
      </c>
      <c r="P305" s="26">
        <f>_xlfn.XLOOKUP(A305,Sheet2!F:F,Sheet2!H:H)</f>
        <v>14.162054018006005</v>
      </c>
      <c r="Q305" s="15">
        <f t="shared" si="28"/>
        <v>31.4895</v>
      </c>
      <c r="R305" s="38">
        <f t="shared" si="27"/>
        <v>32.434184999999999</v>
      </c>
      <c r="S305" s="26">
        <v>7.6215881484304289</v>
      </c>
      <c r="T305" s="13" t="str">
        <f t="shared" si="23"/>
        <v>Up</v>
      </c>
      <c r="V305" s="78">
        <f t="shared" si="24"/>
        <v>240</v>
      </c>
      <c r="W305" s="78">
        <f t="shared" si="25"/>
        <v>247.2</v>
      </c>
    </row>
    <row r="306" spans="1:45" hidden="1" x14ac:dyDescent="0.3">
      <c r="A306" s="11">
        <v>6055207</v>
      </c>
      <c r="B306" s="11">
        <v>6055207</v>
      </c>
      <c r="C306" s="11" t="s">
        <v>26</v>
      </c>
      <c r="D306" s="11" t="s">
        <v>27</v>
      </c>
      <c r="E306" s="13" t="str">
        <f>_xlfn.XLOOKUP(B306,Sheet1!A:A,Sheet1!B:B)</f>
        <v>DE PROF BLEND BRUSH     2IN(6)     EACH</v>
      </c>
      <c r="F306" s="13" t="str">
        <f t="shared" si="22"/>
        <v>CROWN  - DE PROF BLEND BRUSH     2IN(6)     EACH</v>
      </c>
      <c r="H306" s="11" t="s">
        <v>28</v>
      </c>
      <c r="I306" s="11" t="s">
        <v>29</v>
      </c>
      <c r="J306" s="11" t="s">
        <v>29</v>
      </c>
      <c r="K306" s="11" t="s">
        <v>30</v>
      </c>
      <c r="L306" s="15">
        <v>2.0699999999999998</v>
      </c>
      <c r="M306" s="11" t="s">
        <v>31</v>
      </c>
      <c r="N306" s="13">
        <v>3105</v>
      </c>
      <c r="O306" s="15">
        <f>_xlfn.XLOOKUP(B306,Sheet1!A:A,Sheet1!E:E)</f>
        <v>1.01</v>
      </c>
      <c r="P306" s="26">
        <f>_xlfn.XLOOKUP(A306,Sheet2!F:F,Sheet2!H:H)</f>
        <v>0</v>
      </c>
      <c r="Q306" s="15">
        <f t="shared" si="28"/>
        <v>1.0605</v>
      </c>
      <c r="R306" s="38">
        <f t="shared" si="27"/>
        <v>1.0923149999999999</v>
      </c>
      <c r="S306" s="26">
        <v>7.6190476190476195</v>
      </c>
      <c r="T306" s="13" t="str">
        <f t="shared" si="23"/>
        <v>Up</v>
      </c>
      <c r="V306" s="78">
        <f t="shared" si="24"/>
        <v>8.08</v>
      </c>
      <c r="W306" s="78">
        <f t="shared" si="25"/>
        <v>8.3224</v>
      </c>
    </row>
    <row r="307" spans="1:45" hidden="1" x14ac:dyDescent="0.3">
      <c r="A307" s="11">
        <v>6063131</v>
      </c>
      <c r="B307" s="11">
        <v>6063131</v>
      </c>
      <c r="C307" s="11" t="s">
        <v>26</v>
      </c>
      <c r="D307" s="11" t="s">
        <v>27</v>
      </c>
      <c r="E307" s="13" t="str">
        <f>_xlfn.XLOOKUP(B307,Sheet1!A:A,Sheet1!B:B)</f>
        <v>DS WERNER ROOF RACK CLAMPS</v>
      </c>
      <c r="F307" s="13" t="str">
        <f t="shared" si="22"/>
        <v>CROWN  - DS WERNER ROOF RACK CLAMPS</v>
      </c>
      <c r="H307" s="91" t="s">
        <v>28</v>
      </c>
      <c r="I307" s="11" t="s">
        <v>29</v>
      </c>
      <c r="J307" s="11" t="s">
        <v>29</v>
      </c>
      <c r="K307" s="11" t="s">
        <v>30</v>
      </c>
      <c r="M307" s="11" t="s">
        <v>7062</v>
      </c>
      <c r="N307" s="13">
        <v>3105</v>
      </c>
      <c r="O307" s="15">
        <f>_xlfn.XLOOKUP(B307,Sheet1!A:A,Sheet1!E:E)</f>
        <v>28.73</v>
      </c>
      <c r="Q307" s="15">
        <f t="shared" si="28"/>
        <v>30.166500000000003</v>
      </c>
      <c r="R307" s="38">
        <f t="shared" si="27"/>
        <v>31.071495000000002</v>
      </c>
      <c r="S307" s="26">
        <v>7.138381980010938</v>
      </c>
      <c r="T307" s="13" t="str">
        <f t="shared" si="23"/>
        <v>Up</v>
      </c>
      <c r="V307" s="78">
        <f t="shared" si="24"/>
        <v>215.33999999999997</v>
      </c>
      <c r="W307" s="78">
        <f t="shared" si="25"/>
        <v>221.80019999999999</v>
      </c>
    </row>
    <row r="308" spans="1:45" hidden="1" x14ac:dyDescent="0.3">
      <c r="A308" s="11">
        <v>6057719</v>
      </c>
      <c r="B308" s="11">
        <v>6057719</v>
      </c>
      <c r="C308" s="11" t="s">
        <v>26</v>
      </c>
      <c r="D308" s="11" t="s">
        <v>27</v>
      </c>
      <c r="E308" s="13" t="str">
        <f>_xlfn.XLOOKUP(B308,Sheet1!A:A,Sheet1!B:B)</f>
        <v>DS RONSEAL HP WOOD FILLR CATALYST  30G</v>
      </c>
      <c r="F308" s="13" t="str">
        <f t="shared" si="22"/>
        <v>CROWN  - DS RONSEAL HP WOOD FILLR CATALYST  30G</v>
      </c>
      <c r="H308" s="91" t="s">
        <v>28</v>
      </c>
      <c r="I308" s="11" t="s">
        <v>29</v>
      </c>
      <c r="J308" s="11" t="s">
        <v>29</v>
      </c>
      <c r="K308" s="11" t="s">
        <v>30</v>
      </c>
      <c r="M308" s="11" t="s">
        <v>7062</v>
      </c>
      <c r="N308" s="13">
        <v>3105</v>
      </c>
      <c r="O308" s="15">
        <f>_xlfn.XLOOKUP(B308,Sheet1!A:A,Sheet1!E:E)</f>
        <v>3.25</v>
      </c>
      <c r="Q308" s="15">
        <f t="shared" si="28"/>
        <v>3.4125000000000001</v>
      </c>
      <c r="R308" s="38">
        <f t="shared" si="27"/>
        <v>3.514875</v>
      </c>
      <c r="S308" s="26">
        <v>7.0329670329670328</v>
      </c>
      <c r="T308" s="13" t="str">
        <f t="shared" si="23"/>
        <v>Up</v>
      </c>
      <c r="V308" s="78">
        <f t="shared" si="24"/>
        <v>24</v>
      </c>
      <c r="W308" s="78">
        <f t="shared" si="25"/>
        <v>24.72</v>
      </c>
    </row>
    <row r="309" spans="1:45" s="31" customFormat="1" hidden="1" x14ac:dyDescent="0.3">
      <c r="A309" s="11">
        <v>6061962</v>
      </c>
      <c r="B309" s="11">
        <v>6061962</v>
      </c>
      <c r="C309" s="11" t="s">
        <v>26</v>
      </c>
      <c r="D309" s="11" t="s">
        <v>27</v>
      </c>
      <c r="E309" s="13" t="str">
        <f>_xlfn.XLOOKUP(B309,Sheet1!A:A,Sheet1!B:B)</f>
        <v>DS HAMILTON FINE TIP FLAT BRUSHES  6PK</v>
      </c>
      <c r="F309" s="13" t="str">
        <f t="shared" si="22"/>
        <v>CROWN  - DS HAMILTON FINE TIP FLAT BRUSHES  6PK</v>
      </c>
      <c r="G309" s="13"/>
      <c r="H309" s="91" t="s">
        <v>28</v>
      </c>
      <c r="I309" s="11" t="s">
        <v>29</v>
      </c>
      <c r="J309" s="11" t="s">
        <v>29</v>
      </c>
      <c r="K309" s="11" t="s">
        <v>30</v>
      </c>
      <c r="L309" s="14"/>
      <c r="M309" s="11" t="s">
        <v>7062</v>
      </c>
      <c r="N309" s="13">
        <v>3105</v>
      </c>
      <c r="O309" s="15">
        <f>_xlfn.XLOOKUP(B309,Sheet1!A:A,Sheet1!E:E)</f>
        <v>10.3</v>
      </c>
      <c r="P309" s="26">
        <f>_xlfn.XLOOKUP(A309,Sheet2!F:F,Sheet2!H:H)</f>
        <v>0</v>
      </c>
      <c r="Q309" s="15">
        <f t="shared" si="28"/>
        <v>10.815000000000001</v>
      </c>
      <c r="R309" s="38">
        <f t="shared" si="27"/>
        <v>11.139450000000002</v>
      </c>
      <c r="S309" s="26">
        <v>7.0032362459546924</v>
      </c>
      <c r="T309" s="13" t="str">
        <f t="shared" si="23"/>
        <v>Up</v>
      </c>
      <c r="U309" s="13"/>
      <c r="V309" s="78">
        <f t="shared" si="24"/>
        <v>75.740000000000009</v>
      </c>
      <c r="W309" s="78">
        <f t="shared" si="25"/>
        <v>78.012200000000007</v>
      </c>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row>
    <row r="310" spans="1:45" hidden="1" x14ac:dyDescent="0.3">
      <c r="A310" s="11">
        <v>6054384</v>
      </c>
      <c r="B310" s="11">
        <v>6054384</v>
      </c>
      <c r="C310" s="11" t="s">
        <v>26</v>
      </c>
      <c r="D310" s="11" t="s">
        <v>27</v>
      </c>
      <c r="E310" s="13" t="str">
        <f>_xlfn.XLOOKUP(B310,Sheet1!A:A,Sheet1!B:B)</f>
        <v>DS BEELINE MED READY MIX ADHESIVE  5K</v>
      </c>
      <c r="F310" s="13" t="str">
        <f t="shared" si="22"/>
        <v>CROWN  - DS BEELINE MED READY MIX ADHESIVE  5K</v>
      </c>
      <c r="H310" s="11" t="s">
        <v>28</v>
      </c>
      <c r="I310" s="11" t="s">
        <v>29</v>
      </c>
      <c r="J310" s="11" t="s">
        <v>29</v>
      </c>
      <c r="K310" s="11" t="s">
        <v>30</v>
      </c>
      <c r="L310" s="15">
        <v>8.75</v>
      </c>
      <c r="M310" s="11" t="s">
        <v>31</v>
      </c>
      <c r="N310" s="13">
        <v>3105</v>
      </c>
      <c r="O310" s="15">
        <f>_xlfn.XLOOKUP(B310,Sheet1!A:A,Sheet1!E:E)</f>
        <v>8.75</v>
      </c>
      <c r="P310" s="26">
        <f>_xlfn.XLOOKUP(A310,Sheet2!F:F,Sheet2!H:H)</f>
        <v>0</v>
      </c>
      <c r="Q310" s="15">
        <f t="shared" si="28"/>
        <v>9.1875</v>
      </c>
      <c r="R310" s="38">
        <f t="shared" si="27"/>
        <v>9.4631249999999998</v>
      </c>
      <c r="S310" s="26">
        <v>7.0019047619047621</v>
      </c>
      <c r="T310" s="13" t="str">
        <f t="shared" si="23"/>
        <v>Up</v>
      </c>
      <c r="V310" s="78">
        <f t="shared" si="24"/>
        <v>64.33</v>
      </c>
      <c r="W310" s="78">
        <f t="shared" si="25"/>
        <v>66.259900000000002</v>
      </c>
    </row>
    <row r="311" spans="1:45" hidden="1" x14ac:dyDescent="0.3">
      <c r="A311" s="11">
        <v>6061961</v>
      </c>
      <c r="B311" s="11">
        <v>6061961</v>
      </c>
      <c r="C311" s="11" t="s">
        <v>26</v>
      </c>
      <c r="D311" s="11" t="s">
        <v>27</v>
      </c>
      <c r="E311" s="13" t="str">
        <f>_xlfn.XLOOKUP(B311,Sheet1!A:A,Sheet1!B:B)</f>
        <v>DS HAMILTON FINE TIP FLAT BRUSHES  5PK</v>
      </c>
      <c r="F311" s="13" t="str">
        <f t="shared" si="22"/>
        <v>CROWN  - DS HAMILTON FINE TIP FLAT BRUSHES  5PK</v>
      </c>
      <c r="H311" s="91" t="s">
        <v>28</v>
      </c>
      <c r="I311" s="11" t="s">
        <v>29</v>
      </c>
      <c r="J311" s="11" t="s">
        <v>29</v>
      </c>
      <c r="K311" s="11" t="s">
        <v>30</v>
      </c>
      <c r="M311" s="11" t="s">
        <v>7062</v>
      </c>
      <c r="N311" s="13">
        <v>3105</v>
      </c>
      <c r="O311" s="15">
        <f>_xlfn.XLOOKUP(B311,Sheet1!A:A,Sheet1!E:E)</f>
        <v>8.57</v>
      </c>
      <c r="P311" s="26">
        <f>_xlfn.XLOOKUP(A311,Sheet2!F:F,Sheet2!H:H)</f>
        <v>0</v>
      </c>
      <c r="Q311" s="15">
        <f t="shared" si="28"/>
        <v>8.9984999999999999</v>
      </c>
      <c r="R311" s="38">
        <f t="shared" si="27"/>
        <v>9.2684549999999994</v>
      </c>
      <c r="S311" s="26">
        <v>7.001166861143524</v>
      </c>
      <c r="T311" s="13" t="str">
        <f t="shared" si="23"/>
        <v>Up</v>
      </c>
      <c r="V311" s="78">
        <f t="shared" si="24"/>
        <v>63</v>
      </c>
      <c r="W311" s="78">
        <f t="shared" si="25"/>
        <v>64.89</v>
      </c>
    </row>
    <row r="312" spans="1:45" hidden="1" x14ac:dyDescent="0.3">
      <c r="A312" s="11">
        <v>6042112</v>
      </c>
      <c r="B312" s="11">
        <v>6042112</v>
      </c>
      <c r="C312" s="11" t="s">
        <v>26</v>
      </c>
      <c r="D312" s="11" t="s">
        <v>27</v>
      </c>
      <c r="E312" s="13" t="str">
        <f>_xlfn.XLOOKUP(B312,Sheet1!A:A,Sheet1!B:B)</f>
        <v>DS PERFORMANCE ROLLER   FOAM       4IN</v>
      </c>
      <c r="F312" s="13" t="str">
        <f t="shared" si="22"/>
        <v>CROWN  - DS PERFORMANCE ROLLER   FOAM       4IN</v>
      </c>
      <c r="H312" s="11" t="s">
        <v>28</v>
      </c>
      <c r="I312" s="11" t="s">
        <v>29</v>
      </c>
      <c r="J312" s="11" t="s">
        <v>29</v>
      </c>
      <c r="K312" s="11" t="s">
        <v>30</v>
      </c>
      <c r="L312" s="15">
        <v>1.75</v>
      </c>
      <c r="M312" s="11" t="s">
        <v>31</v>
      </c>
      <c r="N312" s="13">
        <v>3105</v>
      </c>
      <c r="O312" s="15">
        <f>_xlfn.XLOOKUP(B312,Sheet1!A:A,Sheet1!E:E)</f>
        <v>1.75</v>
      </c>
      <c r="P312" s="26">
        <f>_xlfn.XLOOKUP(A312,Sheet2!F:F,Sheet2!H:H)</f>
        <v>0</v>
      </c>
      <c r="Q312" s="15">
        <f>_xlfn.XLOOKUP(B312,April23!B:B,April23!D:D)</f>
        <v>1.2</v>
      </c>
      <c r="R312" s="38">
        <f>_xlfn.XLOOKUP(B312,Sheet4!B:B,Sheet4!D:D)</f>
        <v>1.24</v>
      </c>
      <c r="S312" s="26">
        <v>7.0000000000000009</v>
      </c>
      <c r="T312" s="13" t="str">
        <f t="shared" si="23"/>
        <v>Up</v>
      </c>
      <c r="V312" s="78">
        <f t="shared" si="24"/>
        <v>8.4</v>
      </c>
      <c r="W312" s="78">
        <f t="shared" si="25"/>
        <v>8.6800000000000015</v>
      </c>
    </row>
    <row r="313" spans="1:45" hidden="1" x14ac:dyDescent="0.3">
      <c r="A313" s="11">
        <v>6055439</v>
      </c>
      <c r="B313" s="11">
        <v>6055439</v>
      </c>
      <c r="C313" s="11" t="s">
        <v>26</v>
      </c>
      <c r="D313" s="11" t="s">
        <v>27</v>
      </c>
      <c r="E313" s="13" t="str">
        <f>_xlfn.XLOOKUP(B313,Sheet1!A:A,Sheet1!B:B)</f>
        <v>DE ULTIMATE POLY LONG PILE ROLLER  9IN</v>
      </c>
      <c r="F313" s="13" t="str">
        <f t="shared" si="22"/>
        <v>CROWN  - DE ULTIMATE POLY LONG PILE ROLLER  9IN</v>
      </c>
      <c r="H313" s="11" t="s">
        <v>28</v>
      </c>
      <c r="I313" s="11" t="s">
        <v>29</v>
      </c>
      <c r="J313" s="11" t="s">
        <v>29</v>
      </c>
      <c r="K313" s="11" t="s">
        <v>30</v>
      </c>
      <c r="L313" s="15">
        <v>1.9</v>
      </c>
      <c r="M313" s="11" t="s">
        <v>31</v>
      </c>
      <c r="N313" s="13">
        <v>3105</v>
      </c>
      <c r="O313" s="15">
        <f>_xlfn.XLOOKUP(B313,Sheet1!A:A,Sheet1!E:E)</f>
        <v>1.9</v>
      </c>
      <c r="P313" s="26">
        <f>_xlfn.XLOOKUP(A313,Sheet2!F:F,Sheet2!H:H)</f>
        <v>179.20000000000002</v>
      </c>
      <c r="Q313" s="15">
        <f>_xlfn.XLOOKUP(B313,April23!B:B,April23!D:D)</f>
        <v>1.96</v>
      </c>
      <c r="R313" s="38">
        <f>Q313*1.03</f>
        <v>2.0188000000000001</v>
      </c>
      <c r="S313" s="26">
        <v>7.0000000000000009</v>
      </c>
      <c r="T313" s="13" t="str">
        <f t="shared" si="23"/>
        <v>Up</v>
      </c>
      <c r="V313" s="78">
        <f t="shared" si="24"/>
        <v>13.72</v>
      </c>
      <c r="W313" s="78">
        <f t="shared" si="25"/>
        <v>14.131600000000002</v>
      </c>
    </row>
    <row r="314" spans="1:45" hidden="1" x14ac:dyDescent="0.3">
      <c r="A314" s="11">
        <v>5038011</v>
      </c>
      <c r="B314" s="11">
        <v>5038011</v>
      </c>
      <c r="C314" s="11" t="s">
        <v>26</v>
      </c>
      <c r="D314" s="11" t="s">
        <v>27</v>
      </c>
      <c r="E314" s="13" t="str">
        <f>_xlfn.XLOOKUP(B314,Sheet1!A:A,Sheet1!B:B)</f>
        <v>SD POLY EXT DUR VARNISH CLEAR SAT  2.5L</v>
      </c>
      <c r="F314" s="13" t="str">
        <f t="shared" si="22"/>
        <v>CROWN  - SD POLY EXT DUR VARNISH CLEAR SAT  2.5L</v>
      </c>
      <c r="H314" s="11" t="str">
        <f>_xlfn.XLOOKUP(B314,Sheet1!A:A,Sheet1!D:D)</f>
        <v>2.5L</v>
      </c>
      <c r="I314" s="11" t="s">
        <v>29</v>
      </c>
      <c r="J314" s="11" t="s">
        <v>29</v>
      </c>
      <c r="K314" s="11" t="s">
        <v>30</v>
      </c>
      <c r="L314" s="15">
        <v>30.58</v>
      </c>
      <c r="M314" s="11" t="s">
        <v>31</v>
      </c>
      <c r="N314" s="13">
        <v>3105</v>
      </c>
      <c r="O314" s="15">
        <f>_xlfn.XLOOKUP(B314,Sheet1!A:A,Sheet1!E:E)</f>
        <v>30.58</v>
      </c>
      <c r="P314" s="26">
        <f>_xlfn.XLOOKUP(A314,Sheet2!F:F,Sheet2!H:H)</f>
        <v>47.972204054937876</v>
      </c>
      <c r="Q314" s="15">
        <f>_xlfn.XLOOKUP(B314,April23!B:B,April23!D:D)</f>
        <v>31.5</v>
      </c>
      <c r="R314" s="38">
        <f>_xlfn.XLOOKUP(B314,Sheet5!B:B,Sheet5!D:D)</f>
        <v>32.44</v>
      </c>
      <c r="S314" s="26">
        <v>7</v>
      </c>
      <c r="T314" s="13" t="str">
        <f t="shared" si="23"/>
        <v>Up</v>
      </c>
      <c r="V314" s="78">
        <f t="shared" si="24"/>
        <v>220.5</v>
      </c>
      <c r="W314" s="78">
        <f t="shared" si="25"/>
        <v>227.07999999999998</v>
      </c>
    </row>
    <row r="315" spans="1:45" hidden="1" x14ac:dyDescent="0.3">
      <c r="A315" s="11">
        <v>6034047</v>
      </c>
      <c r="B315" s="11">
        <v>6034047</v>
      </c>
      <c r="C315" s="11" t="s">
        <v>26</v>
      </c>
      <c r="D315" s="11" t="s">
        <v>27</v>
      </c>
      <c r="E315" s="13" t="str">
        <f>_xlfn.XLOOKUP(B315,Sheet1!A:A,Sheet1!B:B)</f>
        <v>DS LIBERTY GREEN 5M     80GRD(10)  EACH</v>
      </c>
      <c r="F315" s="13" t="str">
        <f t="shared" si="22"/>
        <v>CROWN  - DS LIBERTY GREEN 5M     80GRD(10)  EACH</v>
      </c>
      <c r="H315" s="11" t="s">
        <v>28</v>
      </c>
      <c r="I315" s="11" t="s">
        <v>29</v>
      </c>
      <c r="J315" s="11" t="s">
        <v>29</v>
      </c>
      <c r="K315" s="11" t="s">
        <v>30</v>
      </c>
      <c r="L315" s="15">
        <v>14.53</v>
      </c>
      <c r="M315" s="11" t="s">
        <v>31</v>
      </c>
      <c r="N315" s="13">
        <v>3105</v>
      </c>
      <c r="O315" s="15">
        <f>_xlfn.XLOOKUP(B315,Sheet1!A:A,Sheet1!E:E)</f>
        <v>14.53</v>
      </c>
      <c r="P315" s="26">
        <f>_xlfn.XLOOKUP(A315,Sheet2!F:F,Sheet2!H:H)</f>
        <v>0</v>
      </c>
      <c r="Q315" s="15">
        <f>_xlfn.XLOOKUP(B315,April23!B:B,April23!D:D)</f>
        <v>9.5</v>
      </c>
      <c r="R315" s="38">
        <f>_xlfn.XLOOKUP(B315,Sheet4!B:B,Sheet4!D:D)</f>
        <v>9.7899999999999991</v>
      </c>
      <c r="S315" s="26">
        <v>7</v>
      </c>
      <c r="T315" s="13" t="str">
        <f t="shared" si="23"/>
        <v>Up</v>
      </c>
      <c r="V315" s="78">
        <f t="shared" si="24"/>
        <v>66.5</v>
      </c>
      <c r="W315" s="78">
        <f t="shared" si="25"/>
        <v>68.53</v>
      </c>
    </row>
    <row r="316" spans="1:45" hidden="1" x14ac:dyDescent="0.3">
      <c r="A316" s="11">
        <v>6055703</v>
      </c>
      <c r="B316" s="11">
        <v>6055703</v>
      </c>
      <c r="C316" s="11" t="s">
        <v>26</v>
      </c>
      <c r="D316" s="11" t="s">
        <v>27</v>
      </c>
      <c r="E316" s="13" t="str">
        <f>_xlfn.XLOOKUP(B316,Sheet1!A:A,Sheet1!B:B)</f>
        <v>DS INDASA LOW TAPE MAKING TAPE 50M 50MM</v>
      </c>
      <c r="F316" s="13" t="str">
        <f t="shared" si="22"/>
        <v>CROWN  - DS INDASA LOW TAPE MAKING TAPE 50M 50MM</v>
      </c>
      <c r="H316" s="11" t="s">
        <v>28</v>
      </c>
      <c r="I316" s="11" t="s">
        <v>29</v>
      </c>
      <c r="J316" s="11" t="s">
        <v>29</v>
      </c>
      <c r="K316" s="11" t="s">
        <v>30</v>
      </c>
      <c r="L316" s="15">
        <v>7.39</v>
      </c>
      <c r="M316" s="11" t="s">
        <v>31</v>
      </c>
      <c r="N316" s="13">
        <v>3105</v>
      </c>
      <c r="O316" s="15">
        <f>_xlfn.XLOOKUP(B316,Sheet1!A:A,Sheet1!E:E)</f>
        <v>7.39</v>
      </c>
      <c r="P316" s="26">
        <f>_xlfn.XLOOKUP(A316,Sheet2!F:F,Sheet2!H:H)</f>
        <v>0</v>
      </c>
      <c r="Q316" s="15">
        <f>_xlfn.XLOOKUP(B316,April23!B:B,April23!D:D)</f>
        <v>7.76</v>
      </c>
      <c r="R316" s="38">
        <f>Q316*1.03</f>
        <v>7.9927999999999999</v>
      </c>
      <c r="S316" s="26">
        <v>7</v>
      </c>
      <c r="T316" s="13" t="str">
        <f t="shared" si="23"/>
        <v>Up</v>
      </c>
      <c r="V316" s="78">
        <f t="shared" si="24"/>
        <v>54.32</v>
      </c>
      <c r="W316" s="78">
        <f t="shared" si="25"/>
        <v>55.949599999999997</v>
      </c>
    </row>
    <row r="317" spans="1:45" hidden="1" x14ac:dyDescent="0.3">
      <c r="A317" s="11">
        <v>6041641</v>
      </c>
      <c r="B317" s="11">
        <v>6041641</v>
      </c>
      <c r="C317" s="11" t="s">
        <v>26</v>
      </c>
      <c r="D317" s="11" t="s">
        <v>27</v>
      </c>
      <c r="E317" s="13" t="str">
        <f>_xlfn.XLOOKUP(B317,Sheet1!A:A,Sheet1!B:B)</f>
        <v>DS PRODEC GREY BRISTLE DUST BRUSH  4IN</v>
      </c>
      <c r="F317" s="13" t="str">
        <f t="shared" si="22"/>
        <v>CROWN  - DS PRODEC GREY BRISTLE DUST BRUSH  4IN</v>
      </c>
      <c r="H317" s="11" t="s">
        <v>28</v>
      </c>
      <c r="I317" s="11" t="s">
        <v>29</v>
      </c>
      <c r="J317" s="11" t="s">
        <v>29</v>
      </c>
      <c r="K317" s="11" t="s">
        <v>30</v>
      </c>
      <c r="L317" s="15">
        <v>12.58</v>
      </c>
      <c r="M317" s="11" t="s">
        <v>31</v>
      </c>
      <c r="N317" s="13">
        <v>3105</v>
      </c>
      <c r="O317" s="15">
        <f>_xlfn.XLOOKUP(B317,Sheet1!A:A,Sheet1!E:E)</f>
        <v>12.58</v>
      </c>
      <c r="P317" s="26">
        <f>_xlfn.XLOOKUP(A317,Sheet2!F:F,Sheet2!H:H)</f>
        <v>28.01907790143084</v>
      </c>
      <c r="Q317" s="15">
        <f>_xlfn.XLOOKUP(B317,April23!B:B,April23!D:D)</f>
        <v>6.99</v>
      </c>
      <c r="R317" s="38">
        <f>_xlfn.XLOOKUP(B317,Sheet4!B:B,Sheet4!D:D)</f>
        <v>7.2</v>
      </c>
      <c r="S317" s="26">
        <v>7</v>
      </c>
      <c r="T317" s="13" t="str">
        <f t="shared" si="23"/>
        <v>Up</v>
      </c>
      <c r="V317" s="78">
        <f t="shared" si="24"/>
        <v>48.93</v>
      </c>
      <c r="W317" s="78">
        <f t="shared" si="25"/>
        <v>50.4</v>
      </c>
    </row>
    <row r="318" spans="1:45" hidden="1" x14ac:dyDescent="0.3">
      <c r="A318" s="11">
        <v>6055200</v>
      </c>
      <c r="B318" s="11">
        <v>6055200</v>
      </c>
      <c r="C318" s="11" t="s">
        <v>26</v>
      </c>
      <c r="D318" s="11" t="s">
        <v>27</v>
      </c>
      <c r="E318" s="13" t="str">
        <f>_xlfn.XLOOKUP(B318,Sheet1!A:A,Sheet1!B:B)</f>
        <v>DE ESS PAINT BRUSH      1.5IN(12)  EACH</v>
      </c>
      <c r="F318" s="13" t="str">
        <f t="shared" si="22"/>
        <v>CROWN  - DE ESS PAINT BRUSH      1.5IN(12)  EACH</v>
      </c>
      <c r="H318" s="11" t="s">
        <v>28</v>
      </c>
      <c r="I318" s="11" t="s">
        <v>29</v>
      </c>
      <c r="J318" s="11" t="s">
        <v>29</v>
      </c>
      <c r="K318" s="11" t="s">
        <v>30</v>
      </c>
      <c r="L318" s="15">
        <v>1.79</v>
      </c>
      <c r="M318" s="11" t="s">
        <v>31</v>
      </c>
      <c r="N318" s="13">
        <v>3105</v>
      </c>
      <c r="O318" s="15">
        <f>_xlfn.XLOOKUP(B318,Sheet1!A:A,Sheet1!E:E)</f>
        <v>1.79</v>
      </c>
      <c r="P318" s="26">
        <f>_xlfn.XLOOKUP(A318,Sheet2!F:F,Sheet2!H:H)</f>
        <v>0</v>
      </c>
      <c r="Q318" s="15">
        <f>_xlfn.XLOOKUP(B318,April23!B:B,April23!D:D)</f>
        <v>1.84</v>
      </c>
      <c r="R318" s="38">
        <f>_xlfn.XLOOKUP(B318,Sheet4!B:B,Sheet4!D:D)</f>
        <v>1.9</v>
      </c>
      <c r="S318" s="26">
        <v>7</v>
      </c>
      <c r="T318" s="13" t="str">
        <f t="shared" si="23"/>
        <v>Up</v>
      </c>
      <c r="V318" s="78">
        <f t="shared" si="24"/>
        <v>12.88</v>
      </c>
      <c r="W318" s="78">
        <f t="shared" si="25"/>
        <v>13.299999999999999</v>
      </c>
    </row>
    <row r="319" spans="1:45" hidden="1" x14ac:dyDescent="0.3">
      <c r="A319" s="11">
        <v>5089491</v>
      </c>
      <c r="B319" s="11">
        <v>5089491</v>
      </c>
      <c r="C319" s="11" t="s">
        <v>26</v>
      </c>
      <c r="D319" s="11" t="s">
        <v>27</v>
      </c>
      <c r="E319" s="13" t="str">
        <f>_xlfn.XLOOKUP(B319,Sheet1!A:A,Sheet1!B:B)</f>
        <v xml:space="preserve">CRT Next Generation Plus Undercoat </v>
      </c>
      <c r="F319" s="13" t="str">
        <f t="shared" si="22"/>
        <v xml:space="preserve">CROWN  - CRT Next Generation Plus Undercoat </v>
      </c>
      <c r="G319" s="80" t="str">
        <f>_xlfn.XLOOKUP(B319,Sheet1!A:A,Sheet1!C:C)</f>
        <v>White</v>
      </c>
      <c r="H319" s="11" t="str">
        <f>_xlfn.XLOOKUP(B319,Sheet1!A:A,Sheet1!D:D)</f>
        <v>5L</v>
      </c>
      <c r="I319" s="11" t="s">
        <v>29</v>
      </c>
      <c r="J319" s="11" t="s">
        <v>29</v>
      </c>
      <c r="K319" s="11" t="s">
        <v>30</v>
      </c>
      <c r="L319" s="15">
        <v>23</v>
      </c>
      <c r="M319" s="11" t="s">
        <v>31</v>
      </c>
      <c r="N319" s="13">
        <v>3105</v>
      </c>
      <c r="O319" s="15">
        <f>_xlfn.XLOOKUP(B319,Sheet1!A:A,Sheet1!E:E)</f>
        <v>23</v>
      </c>
      <c r="P319" s="26">
        <f>_xlfn.XLOOKUP(A319,Sheet2!F:F,Sheet2!H:H)</f>
        <v>0</v>
      </c>
      <c r="Q319" s="15">
        <f>_xlfn.XLOOKUP(B319,April23!B:B,April23!D:D)</f>
        <v>22.52</v>
      </c>
      <c r="R319" s="38">
        <f>_xlfn.XLOOKUP(B319,Sheet3!B:B,Sheet3!D:D)</f>
        <v>23.2</v>
      </c>
      <c r="S319" s="26">
        <v>6.9999999999999991</v>
      </c>
      <c r="T319" s="13" t="str">
        <f t="shared" si="23"/>
        <v>Up</v>
      </c>
      <c r="V319" s="78">
        <f t="shared" si="24"/>
        <v>157.63999999999999</v>
      </c>
      <c r="W319" s="78">
        <f t="shared" si="25"/>
        <v>162.39999999999998</v>
      </c>
    </row>
    <row r="320" spans="1:45" hidden="1" x14ac:dyDescent="0.3">
      <c r="A320" s="11">
        <v>5093247</v>
      </c>
      <c r="B320" s="11">
        <v>5093247</v>
      </c>
      <c r="C320" s="11" t="s">
        <v>26</v>
      </c>
      <c r="D320" s="11" t="s">
        <v>27</v>
      </c>
      <c r="E320" s="13" t="str">
        <f>_xlfn.XLOOKUP(B320,Sheet1!A:A,Sheet1!B:B)</f>
        <v>SD SHED AND FENCE PROT  GREY SHDOW 10L</v>
      </c>
      <c r="F320" s="13" t="str">
        <f t="shared" si="22"/>
        <v>CROWN  - SD SHED AND FENCE PROT  GREY SHDOW 10L</v>
      </c>
      <c r="H320" s="11" t="str">
        <f>_xlfn.XLOOKUP(B320,Sheet1!A:A,Sheet1!D:D)</f>
        <v>10L</v>
      </c>
      <c r="I320" s="11" t="s">
        <v>29</v>
      </c>
      <c r="J320" s="11" t="s">
        <v>29</v>
      </c>
      <c r="K320" s="11" t="s">
        <v>30</v>
      </c>
      <c r="L320" s="15">
        <v>30.75</v>
      </c>
      <c r="M320" s="11" t="s">
        <v>31</v>
      </c>
      <c r="N320" s="13">
        <v>3105</v>
      </c>
      <c r="O320" s="15">
        <f>_xlfn.XLOOKUP(B320,Sheet1!A:A,Sheet1!E:E)</f>
        <v>30.75</v>
      </c>
      <c r="P320" s="26">
        <f>_xlfn.XLOOKUP(A320,Sheet2!F:F,Sheet2!H:H)</f>
        <v>0</v>
      </c>
      <c r="Q320" s="15">
        <f>_xlfn.XLOOKUP(B320,April23!B:B,April23!D:D)</f>
        <v>31.67</v>
      </c>
      <c r="R320" s="38">
        <f>_xlfn.XLOOKUP(B320,Sheet5!B:B,Sheet5!D:D)</f>
        <v>32.619999999999997</v>
      </c>
      <c r="S320" s="26">
        <v>6.9999999999999991</v>
      </c>
      <c r="T320" s="13" t="str">
        <f t="shared" si="23"/>
        <v>Up</v>
      </c>
      <c r="V320" s="78">
        <f t="shared" si="24"/>
        <v>221.69</v>
      </c>
      <c r="W320" s="78">
        <f t="shared" si="25"/>
        <v>228.33999999999995</v>
      </c>
    </row>
    <row r="321" spans="1:45" hidden="1" x14ac:dyDescent="0.3">
      <c r="A321" s="11">
        <v>6042289</v>
      </c>
      <c r="B321" s="11">
        <v>6042289</v>
      </c>
      <c r="C321" s="11" t="s">
        <v>26</v>
      </c>
      <c r="D321" s="11" t="s">
        <v>27</v>
      </c>
      <c r="E321" s="13" t="str">
        <f>_xlfn.XLOOKUP(B321,Sheet1!A:A,Sheet1!B:B)</f>
        <v>DS PRODEC CONTOURED PLASTIC MINI SCRAPER</v>
      </c>
      <c r="F321" s="13" t="str">
        <f t="shared" ref="F321:F384" si="29">D321&amp;" - "&amp;E321</f>
        <v>CROWN  - DS PRODEC CONTOURED PLASTIC MINI SCRAPER</v>
      </c>
      <c r="H321" s="91" t="s">
        <v>28</v>
      </c>
      <c r="I321" s="11" t="s">
        <v>29</v>
      </c>
      <c r="J321" s="11" t="s">
        <v>29</v>
      </c>
      <c r="K321" s="11" t="s">
        <v>30</v>
      </c>
      <c r="M321" s="11" t="s">
        <v>7062</v>
      </c>
      <c r="N321" s="13">
        <v>3105</v>
      </c>
      <c r="O321" s="15">
        <f>_xlfn.XLOOKUP(B321,Sheet1!A:A,Sheet1!E:E)</f>
        <v>2</v>
      </c>
      <c r="P321" s="26">
        <f>_xlfn.XLOOKUP(A321,Sheet2!F:F,Sheet2!H:H)</f>
        <v>0</v>
      </c>
      <c r="Q321" s="15">
        <f t="shared" ref="Q321:Q335" si="30">O321*1.05</f>
        <v>2.1</v>
      </c>
      <c r="R321" s="38">
        <f>Q321*1.03</f>
        <v>2.1630000000000003</v>
      </c>
      <c r="S321" s="26">
        <v>6.9999999999999991</v>
      </c>
      <c r="T321" s="13" t="str">
        <f t="shared" si="23"/>
        <v>Up</v>
      </c>
      <c r="V321" s="78">
        <f t="shared" si="24"/>
        <v>14.7</v>
      </c>
      <c r="W321" s="78">
        <f t="shared" si="25"/>
        <v>15.141</v>
      </c>
    </row>
    <row r="322" spans="1:45" hidden="1" x14ac:dyDescent="0.3">
      <c r="A322" s="11">
        <v>6060534</v>
      </c>
      <c r="B322" s="11">
        <v>6060534</v>
      </c>
      <c r="C322" s="11" t="s">
        <v>26</v>
      </c>
      <c r="D322" s="11" t="s">
        <v>27</v>
      </c>
      <c r="E322" s="13" t="str">
        <f>_xlfn.XLOOKUP(B322,Sheet1!A:A,Sheet1!B:B)</f>
        <v>DS TOUPRET EXT MASONRY POWDER FILL 15K</v>
      </c>
      <c r="F322" s="13" t="str">
        <f t="shared" si="29"/>
        <v>CROWN  - DS TOUPRET EXT MASONRY POWDER FILL 15K</v>
      </c>
      <c r="H322" s="91" t="s">
        <v>28</v>
      </c>
      <c r="I322" s="11" t="s">
        <v>29</v>
      </c>
      <c r="J322" s="11" t="s">
        <v>29</v>
      </c>
      <c r="K322" s="11" t="s">
        <v>30</v>
      </c>
      <c r="M322" s="11" t="s">
        <v>7062</v>
      </c>
      <c r="N322" s="13">
        <v>3105</v>
      </c>
      <c r="O322" s="15">
        <f>_xlfn.XLOOKUP(B322,Sheet1!A:A,Sheet1!E:E)</f>
        <v>61.67</v>
      </c>
      <c r="P322" s="26">
        <f>_xlfn.XLOOKUP(A322,Sheet2!F:F,Sheet2!H:H)</f>
        <v>12.598670342143667</v>
      </c>
      <c r="Q322" s="15">
        <f t="shared" si="30"/>
        <v>64.753500000000003</v>
      </c>
      <c r="R322" s="38">
        <f>Q322*1.03</f>
        <v>66.696105000000003</v>
      </c>
      <c r="S322" s="26">
        <v>6.999621642073401</v>
      </c>
      <c r="T322" s="13" t="str">
        <f t="shared" ref="T322:T385" si="31">IF(Q322&gt;=R322,"No Change","Up")</f>
        <v>Up</v>
      </c>
      <c r="V322" s="78">
        <f t="shared" si="24"/>
        <v>453.25</v>
      </c>
      <c r="W322" s="78">
        <f t="shared" si="25"/>
        <v>466.84749999999997</v>
      </c>
    </row>
    <row r="323" spans="1:45" hidden="1" x14ac:dyDescent="0.3">
      <c r="A323" s="11">
        <v>6052914</v>
      </c>
      <c r="B323" s="11">
        <v>6052914</v>
      </c>
      <c r="C323" s="11" t="s">
        <v>26</v>
      </c>
      <c r="D323" s="11" t="s">
        <v>27</v>
      </c>
      <c r="E323" s="13" t="str">
        <f>_xlfn.XLOOKUP(B323,Sheet1!A:A,Sheet1!B:B)</f>
        <v>DS PRESTIGE SYN BOX SET+15MM SASH  5PC</v>
      </c>
      <c r="F323" s="13" t="str">
        <f t="shared" si="29"/>
        <v>CROWN  - DS PRESTIGE SYN BOX SET+15MM SASH  5PC</v>
      </c>
      <c r="H323" s="91" t="s">
        <v>28</v>
      </c>
      <c r="I323" s="11" t="s">
        <v>29</v>
      </c>
      <c r="J323" s="11" t="s">
        <v>29</v>
      </c>
      <c r="K323" s="11" t="s">
        <v>30</v>
      </c>
      <c r="M323" s="11" t="s">
        <v>7062</v>
      </c>
      <c r="N323" s="13">
        <v>3105</v>
      </c>
      <c r="O323" s="15">
        <f>_xlfn.XLOOKUP(B323,Sheet1!A:A,Sheet1!E:E)</f>
        <v>18.84</v>
      </c>
      <c r="P323" s="26">
        <f>_xlfn.XLOOKUP(A323,Sheet2!F:F,Sheet2!H:H)</f>
        <v>0</v>
      </c>
      <c r="Q323" s="29">
        <f t="shared" si="30"/>
        <v>19.782</v>
      </c>
      <c r="R323" s="38">
        <f>Q323*1.03</f>
        <v>20.37546</v>
      </c>
      <c r="S323" s="26">
        <v>6.9992922859164901</v>
      </c>
      <c r="T323" s="13" t="str">
        <f t="shared" si="31"/>
        <v>Up</v>
      </c>
      <c r="V323" s="78">
        <f t="shared" ref="V323:V386" si="32">SUM(Q323*S323)</f>
        <v>138.46</v>
      </c>
      <c r="W323" s="78">
        <f t="shared" ref="W323:W386" si="33">SUM(R323*S323)</f>
        <v>142.6138</v>
      </c>
    </row>
    <row r="324" spans="1:45" hidden="1" x14ac:dyDescent="0.3">
      <c r="A324" s="11">
        <v>6060525</v>
      </c>
      <c r="B324" s="11">
        <v>6060525</v>
      </c>
      <c r="C324" s="11" t="s">
        <v>26</v>
      </c>
      <c r="D324" s="11" t="s">
        <v>27</v>
      </c>
      <c r="E324" s="13" t="str">
        <f>_xlfn.XLOOKUP(B324,Sheet1!A:A,Sheet1!B:B)</f>
        <v>DS TOUPRET GLAZING PUTTY           1K</v>
      </c>
      <c r="F324" s="13" t="str">
        <f t="shared" si="29"/>
        <v>CROWN  - DS TOUPRET GLAZING PUTTY           1K</v>
      </c>
      <c r="H324" s="91" t="s">
        <v>28</v>
      </c>
      <c r="I324" s="11" t="s">
        <v>29</v>
      </c>
      <c r="J324" s="11" t="s">
        <v>29</v>
      </c>
      <c r="K324" s="11" t="s">
        <v>30</v>
      </c>
      <c r="M324" s="11" t="s">
        <v>7062</v>
      </c>
      <c r="N324" s="13">
        <v>3105</v>
      </c>
      <c r="O324" s="15">
        <f>_xlfn.XLOOKUP(B324,Sheet1!A:A,Sheet1!E:E)</f>
        <v>13.44</v>
      </c>
      <c r="Q324" s="15">
        <f t="shared" si="30"/>
        <v>14.112</v>
      </c>
      <c r="R324" s="13">
        <f>_xlfn.XLOOKUP(B324,Sheet4!B:B,Sheet4!D:D)</f>
        <v>14.11</v>
      </c>
      <c r="S324" s="26">
        <v>6.9990079365079358</v>
      </c>
      <c r="T324" s="13" t="str">
        <f t="shared" si="31"/>
        <v>No Change</v>
      </c>
      <c r="V324" s="78">
        <f t="shared" si="32"/>
        <v>98.77</v>
      </c>
      <c r="W324" s="78">
        <f t="shared" si="33"/>
        <v>98.756001984126968</v>
      </c>
    </row>
    <row r="325" spans="1:45" hidden="1" x14ac:dyDescent="0.3">
      <c r="A325" s="11">
        <v>6043008</v>
      </c>
      <c r="B325" s="11">
        <v>6043008</v>
      </c>
      <c r="C325" s="11" t="s">
        <v>26</v>
      </c>
      <c r="D325" s="11" t="s">
        <v>27</v>
      </c>
      <c r="E325" s="13" t="str">
        <f>_xlfn.XLOOKUP(B325,Sheet1!A:A,Sheet1!B:B)</f>
        <v>DS INDASA RHYNOLITE YEL  60G 115MM 50M</v>
      </c>
      <c r="F325" s="13" t="str">
        <f t="shared" si="29"/>
        <v>CROWN  - DS INDASA RHYNOLITE YEL  60G 115MM 50M</v>
      </c>
      <c r="H325" s="91" t="s">
        <v>28</v>
      </c>
      <c r="I325" s="11" t="s">
        <v>29</v>
      </c>
      <c r="J325" s="11" t="s">
        <v>29</v>
      </c>
      <c r="K325" s="11" t="s">
        <v>30</v>
      </c>
      <c r="M325" s="11" t="s">
        <v>7062</v>
      </c>
      <c r="N325" s="13">
        <v>3105</v>
      </c>
      <c r="O325" s="15">
        <f>_xlfn.XLOOKUP(B325,Sheet1!A:A,Sheet1!E:E)</f>
        <v>26.68</v>
      </c>
      <c r="P325" s="26">
        <f>_xlfn.XLOOKUP(A325,Sheet2!F:F,Sheet2!H:H)</f>
        <v>0</v>
      </c>
      <c r="Q325" s="15">
        <f t="shared" si="30"/>
        <v>28.013999999999999</v>
      </c>
      <c r="R325" s="38">
        <f t="shared" ref="R325:R335" si="34">Q325*1.03</f>
        <v>28.854420000000001</v>
      </c>
      <c r="S325" s="26">
        <v>6.9990004997501245</v>
      </c>
      <c r="T325" s="13" t="str">
        <f t="shared" si="31"/>
        <v>Up</v>
      </c>
      <c r="V325" s="78">
        <f t="shared" si="32"/>
        <v>196.07</v>
      </c>
      <c r="W325" s="78">
        <f t="shared" si="33"/>
        <v>201.9521</v>
      </c>
    </row>
    <row r="326" spans="1:45" hidden="1" x14ac:dyDescent="0.3">
      <c r="A326" s="11">
        <v>6061767</v>
      </c>
      <c r="B326" s="11">
        <v>6061767</v>
      </c>
      <c r="C326" s="11" t="s">
        <v>26</v>
      </c>
      <c r="D326" s="11" t="s">
        <v>27</v>
      </c>
      <c r="E326" s="13" t="str">
        <f>_xlfn.XLOOKUP(B326,Sheet1!A:A,Sheet1!B:B)</f>
        <v>DS INDASA COVERALL      2400MM     25M</v>
      </c>
      <c r="F326" s="13" t="str">
        <f t="shared" si="29"/>
        <v>CROWN  - DS INDASA COVERALL      2400MM     25M</v>
      </c>
      <c r="H326" s="91" t="s">
        <v>28</v>
      </c>
      <c r="I326" s="11" t="s">
        <v>29</v>
      </c>
      <c r="J326" s="11" t="s">
        <v>29</v>
      </c>
      <c r="K326" s="11" t="s">
        <v>30</v>
      </c>
      <c r="M326" s="11" t="s">
        <v>7062</v>
      </c>
      <c r="N326" s="13">
        <v>3105</v>
      </c>
      <c r="O326" s="15">
        <f>_xlfn.XLOOKUP(B326,Sheet1!A:A,Sheet1!E:E)</f>
        <v>14.65</v>
      </c>
      <c r="P326" s="26">
        <f>_xlfn.XLOOKUP(A326,Sheet2!F:F,Sheet2!H:H)</f>
        <v>0</v>
      </c>
      <c r="Q326" s="15">
        <f t="shared" si="30"/>
        <v>15.3825</v>
      </c>
      <c r="R326" s="38">
        <f t="shared" si="34"/>
        <v>15.843975</v>
      </c>
      <c r="S326" s="26">
        <v>6.9988623435722417</v>
      </c>
      <c r="T326" s="13" t="str">
        <f t="shared" si="31"/>
        <v>Up</v>
      </c>
      <c r="V326" s="78">
        <f t="shared" si="32"/>
        <v>107.66000000000001</v>
      </c>
      <c r="W326" s="78">
        <f t="shared" si="33"/>
        <v>110.88980000000001</v>
      </c>
    </row>
    <row r="327" spans="1:45" s="31" customFormat="1" hidden="1" x14ac:dyDescent="0.3">
      <c r="A327" s="11">
        <v>6042113</v>
      </c>
      <c r="B327" s="11">
        <v>6042113</v>
      </c>
      <c r="C327" s="11" t="s">
        <v>26</v>
      </c>
      <c r="D327" s="11" t="s">
        <v>27</v>
      </c>
      <c r="E327" s="13" t="str">
        <f>_xlfn.XLOOKUP(B327,Sheet1!A:A,Sheet1!B:B)</f>
        <v>DS PERFORMANCE ROLLER   MEDIUM     4IN</v>
      </c>
      <c r="F327" s="13" t="str">
        <f t="shared" si="29"/>
        <v>CROWN  - DS PERFORMANCE ROLLER   MEDIUM     4IN</v>
      </c>
      <c r="G327" s="13"/>
      <c r="H327" s="91" t="s">
        <v>28</v>
      </c>
      <c r="I327" s="11" t="s">
        <v>29</v>
      </c>
      <c r="J327" s="11" t="s">
        <v>29</v>
      </c>
      <c r="K327" s="11" t="s">
        <v>30</v>
      </c>
      <c r="L327" s="14"/>
      <c r="M327" s="11" t="s">
        <v>7062</v>
      </c>
      <c r="N327" s="13">
        <v>3105</v>
      </c>
      <c r="O327" s="15">
        <f>_xlfn.XLOOKUP(B327,Sheet1!A:A,Sheet1!E:E)</f>
        <v>1.75</v>
      </c>
      <c r="P327" s="26"/>
      <c r="Q327" s="15">
        <f t="shared" si="30"/>
        <v>1.8375000000000001</v>
      </c>
      <c r="R327" s="38">
        <f t="shared" si="34"/>
        <v>1.8926250000000002</v>
      </c>
      <c r="S327" s="26">
        <v>6.5850340136054415</v>
      </c>
      <c r="T327" s="13" t="str">
        <f t="shared" si="31"/>
        <v>Up</v>
      </c>
      <c r="U327" s="13"/>
      <c r="V327" s="78">
        <f t="shared" si="32"/>
        <v>12.1</v>
      </c>
      <c r="W327" s="78">
        <f t="shared" si="33"/>
        <v>12.463000000000001</v>
      </c>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row>
    <row r="328" spans="1:45" hidden="1" x14ac:dyDescent="0.3">
      <c r="A328" s="11">
        <v>6054319</v>
      </c>
      <c r="B328" s="11">
        <v>6054319</v>
      </c>
      <c r="C328" s="11" t="s">
        <v>26</v>
      </c>
      <c r="D328" s="11" t="s">
        <v>27</v>
      </c>
      <c r="E328" s="13" t="str">
        <f>_xlfn.XLOOKUP(B328,Sheet1!A:A,Sheet1!B:B)</f>
        <v>DS SWIFTEC ANTINOX PROTECT BOARD HANDY</v>
      </c>
      <c r="F328" s="13" t="str">
        <f t="shared" si="29"/>
        <v>CROWN  - DS SWIFTEC ANTINOX PROTECT BOARD HANDY</v>
      </c>
      <c r="H328" s="91" t="s">
        <v>28</v>
      </c>
      <c r="I328" s="11" t="s">
        <v>29</v>
      </c>
      <c r="J328" s="11" t="s">
        <v>29</v>
      </c>
      <c r="K328" s="11" t="s">
        <v>30</v>
      </c>
      <c r="M328" s="11" t="s">
        <v>7062</v>
      </c>
      <c r="N328" s="13">
        <v>3105</v>
      </c>
      <c r="O328" s="15">
        <f>_xlfn.XLOOKUP(B328,Sheet1!A:A,Sheet1!E:E)</f>
        <v>3.52</v>
      </c>
      <c r="P328" s="26">
        <f>_xlfn.XLOOKUP(A328,Sheet2!F:F,Sheet2!H:H)</f>
        <v>0</v>
      </c>
      <c r="Q328" s="15">
        <f t="shared" si="30"/>
        <v>3.6960000000000002</v>
      </c>
      <c r="R328" s="38">
        <f t="shared" si="34"/>
        <v>3.8068800000000005</v>
      </c>
      <c r="S328" s="26">
        <v>6.0064935064935057</v>
      </c>
      <c r="T328" s="13" t="str">
        <f t="shared" si="31"/>
        <v>Up</v>
      </c>
      <c r="V328" s="78">
        <f t="shared" si="32"/>
        <v>22.2</v>
      </c>
      <c r="W328" s="78">
        <f t="shared" si="33"/>
        <v>22.866</v>
      </c>
    </row>
    <row r="329" spans="1:45" hidden="1" x14ac:dyDescent="0.3">
      <c r="A329" s="11">
        <v>6062544</v>
      </c>
      <c r="B329" s="11">
        <v>6062544</v>
      </c>
      <c r="C329" s="11" t="s">
        <v>26</v>
      </c>
      <c r="D329" s="11" t="s">
        <v>27</v>
      </c>
      <c r="E329" s="13" t="str">
        <f>_xlfn.XLOOKUP(B329,Sheet1!A:A,Sheet1!B:B)</f>
        <v>DS PRODEC DEC SYNTHETIC BRUSH SET  4PC</v>
      </c>
      <c r="F329" s="13" t="str">
        <f t="shared" si="29"/>
        <v>CROWN  - DS PRODEC DEC SYNTHETIC BRUSH SET  4PC</v>
      </c>
      <c r="H329" s="91" t="s">
        <v>28</v>
      </c>
      <c r="I329" s="11" t="s">
        <v>29</v>
      </c>
      <c r="J329" s="11" t="s">
        <v>29</v>
      </c>
      <c r="K329" s="11" t="s">
        <v>30</v>
      </c>
      <c r="M329" s="11" t="s">
        <v>7062</v>
      </c>
      <c r="N329" s="13">
        <v>3105</v>
      </c>
      <c r="O329" s="15">
        <f>_xlfn.XLOOKUP(B329,Sheet1!A:A,Sheet1!E:E)</f>
        <v>6.5</v>
      </c>
      <c r="Q329" s="15">
        <f t="shared" si="30"/>
        <v>6.8250000000000002</v>
      </c>
      <c r="R329" s="38">
        <f t="shared" si="34"/>
        <v>7.0297499999999999</v>
      </c>
      <c r="S329" s="26">
        <v>6.0043956043956044</v>
      </c>
      <c r="T329" s="13" t="str">
        <f t="shared" si="31"/>
        <v>Up</v>
      </c>
      <c r="V329" s="78">
        <f t="shared" si="32"/>
        <v>40.980000000000004</v>
      </c>
      <c r="W329" s="78">
        <f t="shared" si="33"/>
        <v>42.209400000000002</v>
      </c>
    </row>
    <row r="330" spans="1:45" hidden="1" x14ac:dyDescent="0.3">
      <c r="A330" s="11">
        <v>6051918</v>
      </c>
      <c r="B330" s="11">
        <v>6051918</v>
      </c>
      <c r="C330" s="11" t="s">
        <v>26</v>
      </c>
      <c r="D330" s="11" t="s">
        <v>27</v>
      </c>
      <c r="E330" s="13" t="str">
        <f>_xlfn.XLOOKUP(B330,Sheet1!A:A,Sheet1!B:B)</f>
        <v>DS PRODEC TRADE PRO BRUSH          3IN</v>
      </c>
      <c r="F330" s="13" t="str">
        <f t="shared" si="29"/>
        <v>CROWN  - DS PRODEC TRADE PRO BRUSH          3IN</v>
      </c>
      <c r="H330" s="91" t="s">
        <v>28</v>
      </c>
      <c r="I330" s="11" t="s">
        <v>29</v>
      </c>
      <c r="J330" s="11" t="s">
        <v>29</v>
      </c>
      <c r="K330" s="11" t="s">
        <v>30</v>
      </c>
      <c r="M330" s="11" t="s">
        <v>7062</v>
      </c>
      <c r="N330" s="13">
        <v>3105</v>
      </c>
      <c r="O330" s="15">
        <f>_xlfn.XLOOKUP(B330,Sheet1!A:A,Sheet1!E:E)</f>
        <v>3.76</v>
      </c>
      <c r="Q330" s="15">
        <f t="shared" si="30"/>
        <v>3.948</v>
      </c>
      <c r="R330" s="38">
        <f t="shared" si="34"/>
        <v>4.0664400000000001</v>
      </c>
      <c r="S330" s="26">
        <v>6.0030395136778116</v>
      </c>
      <c r="T330" s="13" t="str">
        <f t="shared" si="31"/>
        <v>Up</v>
      </c>
      <c r="V330" s="78">
        <f t="shared" si="32"/>
        <v>23.7</v>
      </c>
      <c r="W330" s="78">
        <f t="shared" si="33"/>
        <v>24.411000000000001</v>
      </c>
    </row>
    <row r="331" spans="1:45" s="31" customFormat="1" hidden="1" x14ac:dyDescent="0.3">
      <c r="A331" s="11">
        <v>6061912</v>
      </c>
      <c r="B331" s="11">
        <v>6061912</v>
      </c>
      <c r="C331" s="11" t="s">
        <v>26</v>
      </c>
      <c r="D331" s="11" t="s">
        <v>27</v>
      </c>
      <c r="E331" s="13" t="str">
        <f>_xlfn.XLOOKUP(B331,Sheet1!A:A,Sheet1!B:B)</f>
        <v>DS PRODEC PREMIER SYNTH BRUSH SET  4PC</v>
      </c>
      <c r="F331" s="13" t="str">
        <f t="shared" si="29"/>
        <v>CROWN  - DS PRODEC PREMIER SYNTH BRUSH SET  4PC</v>
      </c>
      <c r="G331" s="13"/>
      <c r="H331" s="91" t="s">
        <v>28</v>
      </c>
      <c r="I331" s="11" t="s">
        <v>29</v>
      </c>
      <c r="J331" s="11" t="s">
        <v>29</v>
      </c>
      <c r="K331" s="11" t="s">
        <v>30</v>
      </c>
      <c r="L331" s="14"/>
      <c r="M331" s="11" t="s">
        <v>7062</v>
      </c>
      <c r="N331" s="13">
        <v>3105</v>
      </c>
      <c r="O331" s="15">
        <f>_xlfn.XLOOKUP(B331,Sheet1!A:A,Sheet1!E:E)</f>
        <v>6.74</v>
      </c>
      <c r="P331" s="26"/>
      <c r="Q331" s="15">
        <f t="shared" si="30"/>
        <v>7.0770000000000008</v>
      </c>
      <c r="R331" s="38">
        <f t="shared" si="34"/>
        <v>7.2893100000000013</v>
      </c>
      <c r="S331" s="26">
        <v>6.0025434506146658</v>
      </c>
      <c r="T331" s="13" t="str">
        <f t="shared" si="31"/>
        <v>Up</v>
      </c>
      <c r="U331" s="13"/>
      <c r="V331" s="78">
        <f t="shared" si="32"/>
        <v>42.48</v>
      </c>
      <c r="W331" s="78">
        <f t="shared" si="33"/>
        <v>43.754399999999997</v>
      </c>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row>
    <row r="332" spans="1:45" hidden="1" x14ac:dyDescent="0.3">
      <c r="A332" s="11">
        <v>6057423</v>
      </c>
      <c r="B332" s="11">
        <v>6057423</v>
      </c>
      <c r="C332" s="11" t="s">
        <v>26</v>
      </c>
      <c r="D332" s="11" t="s">
        <v>27</v>
      </c>
      <c r="E332" s="13" t="str">
        <f>_xlfn.XLOOKUP(B332,Sheet1!A:A,Sheet1!B:B)</f>
        <v>DS ARROWORTHY CL MFIBER LONG       12IN</v>
      </c>
      <c r="F332" s="13" t="str">
        <f t="shared" si="29"/>
        <v>CROWN  - DS ARROWORTHY CL MFIBER LONG       12IN</v>
      </c>
      <c r="H332" s="91" t="s">
        <v>28</v>
      </c>
      <c r="I332" s="11" t="s">
        <v>29</v>
      </c>
      <c r="J332" s="11" t="s">
        <v>29</v>
      </c>
      <c r="K332" s="11" t="s">
        <v>30</v>
      </c>
      <c r="M332" s="11" t="s">
        <v>7062</v>
      </c>
      <c r="N332" s="13">
        <v>3105</v>
      </c>
      <c r="O332" s="15">
        <f>_xlfn.XLOOKUP(B332,Sheet1!A:A,Sheet1!E:E)</f>
        <v>6.55</v>
      </c>
      <c r="Q332" s="15">
        <f t="shared" si="30"/>
        <v>6.8775000000000004</v>
      </c>
      <c r="R332" s="38">
        <f t="shared" si="34"/>
        <v>7.0838250000000009</v>
      </c>
      <c r="S332" s="26">
        <v>6.0021810250817884</v>
      </c>
      <c r="T332" s="13" t="str">
        <f t="shared" si="31"/>
        <v>Up</v>
      </c>
      <c r="V332" s="78">
        <f t="shared" si="32"/>
        <v>41.28</v>
      </c>
      <c r="W332" s="78">
        <f t="shared" si="33"/>
        <v>42.518400000000007</v>
      </c>
    </row>
    <row r="333" spans="1:45" hidden="1" x14ac:dyDescent="0.3">
      <c r="A333" s="11">
        <v>6057410</v>
      </c>
      <c r="B333" s="11">
        <v>6057410</v>
      </c>
      <c r="C333" s="11" t="s">
        <v>26</v>
      </c>
      <c r="D333" s="11" t="s">
        <v>27</v>
      </c>
      <c r="E333" s="13" t="str">
        <f>_xlfn.XLOOKUP(B333,Sheet1!A:A,Sheet1!B:B)</f>
        <v>DS ARROWORTHY CL MFIBER MEDIUM 4IN 2PK</v>
      </c>
      <c r="F333" s="13" t="str">
        <f t="shared" si="29"/>
        <v>CROWN  - DS ARROWORTHY CL MFIBER MEDIUM 4IN 2PK</v>
      </c>
      <c r="H333" s="91" t="s">
        <v>28</v>
      </c>
      <c r="I333" s="11" t="s">
        <v>29</v>
      </c>
      <c r="J333" s="11" t="s">
        <v>29</v>
      </c>
      <c r="K333" s="11" t="s">
        <v>30</v>
      </c>
      <c r="M333" s="11" t="s">
        <v>7062</v>
      </c>
      <c r="N333" s="13">
        <v>3105</v>
      </c>
      <c r="O333" s="15">
        <f>_xlfn.XLOOKUP(B333,Sheet1!A:A,Sheet1!E:E)</f>
        <v>3.58</v>
      </c>
      <c r="Q333" s="15">
        <f t="shared" si="30"/>
        <v>3.7590000000000003</v>
      </c>
      <c r="R333" s="38">
        <f t="shared" si="34"/>
        <v>3.8717700000000006</v>
      </c>
      <c r="S333" s="26">
        <v>6.0015961691939328</v>
      </c>
      <c r="T333" s="13" t="str">
        <f t="shared" si="31"/>
        <v>Up</v>
      </c>
      <c r="V333" s="78">
        <f t="shared" si="32"/>
        <v>22.559999999999995</v>
      </c>
      <c r="W333" s="78">
        <f t="shared" si="33"/>
        <v>23.236799999999995</v>
      </c>
    </row>
    <row r="334" spans="1:45" hidden="1" x14ac:dyDescent="0.3">
      <c r="A334" s="11">
        <v>6060930</v>
      </c>
      <c r="B334" s="11">
        <v>6060930</v>
      </c>
      <c r="C334" s="11" t="s">
        <v>26</v>
      </c>
      <c r="D334" s="11" t="s">
        <v>27</v>
      </c>
      <c r="E334" s="13" t="str">
        <f>_xlfn.XLOOKUP(B334,Sheet1!A:A,Sheet1!B:B)</f>
        <v>DS Q1 MASKING + PAPER 300MM X 25M</v>
      </c>
      <c r="F334" s="13" t="str">
        <f t="shared" si="29"/>
        <v>CROWN  - DS Q1 MASKING + PAPER 300MM X 25M</v>
      </c>
      <c r="H334" s="91" t="s">
        <v>28</v>
      </c>
      <c r="I334" s="11" t="s">
        <v>29</v>
      </c>
      <c r="J334" s="11" t="s">
        <v>29</v>
      </c>
      <c r="K334" s="11" t="s">
        <v>30</v>
      </c>
      <c r="M334" s="11" t="s">
        <v>7062</v>
      </c>
      <c r="N334" s="13">
        <v>3105</v>
      </c>
      <c r="O334" s="15">
        <f>_xlfn.XLOOKUP(B334,Sheet1!A:A,Sheet1!E:E)</f>
        <v>6.77</v>
      </c>
      <c r="Q334" s="15">
        <f t="shared" si="30"/>
        <v>7.1085000000000003</v>
      </c>
      <c r="R334" s="38">
        <f t="shared" si="34"/>
        <v>7.3217550000000005</v>
      </c>
      <c r="S334" s="26">
        <v>6.0012660898923817</v>
      </c>
      <c r="T334" s="13" t="str">
        <f t="shared" si="31"/>
        <v>Up</v>
      </c>
      <c r="V334" s="78">
        <f t="shared" si="32"/>
        <v>42.66</v>
      </c>
      <c r="W334" s="78">
        <f t="shared" si="33"/>
        <v>43.939799999999998</v>
      </c>
    </row>
    <row r="335" spans="1:45" hidden="1" x14ac:dyDescent="0.3">
      <c r="A335" s="11">
        <v>6056781</v>
      </c>
      <c r="B335" s="11">
        <v>6056781</v>
      </c>
      <c r="C335" s="11" t="s">
        <v>26</v>
      </c>
      <c r="D335" s="11" t="s">
        <v>27</v>
      </c>
      <c r="E335" s="13" t="str">
        <f>_xlfn.XLOOKUP(B335,Sheet1!A:A,Sheet1!B:B)</f>
        <v>DS BLOCKADE SHELLAC SEAL/PRIM WHTE 5L</v>
      </c>
      <c r="F335" s="13" t="str">
        <f t="shared" si="29"/>
        <v>CROWN  - DS BLOCKADE SHELLAC SEAL/PRIM WHTE 5L</v>
      </c>
      <c r="H335" s="91" t="s">
        <v>28</v>
      </c>
      <c r="I335" s="11" t="s">
        <v>29</v>
      </c>
      <c r="J335" s="11" t="s">
        <v>29</v>
      </c>
      <c r="K335" s="11" t="s">
        <v>30</v>
      </c>
      <c r="M335" s="11" t="s">
        <v>7062</v>
      </c>
      <c r="N335" s="13">
        <v>3105</v>
      </c>
      <c r="O335" s="15">
        <f>_xlfn.XLOOKUP(B335,Sheet1!A:A,Sheet1!E:E)</f>
        <v>58.35</v>
      </c>
      <c r="P335" s="26">
        <f>_xlfn.XLOOKUP(A335,Sheet2!F:F,Sheet2!H:H)</f>
        <v>5.5146529562981996</v>
      </c>
      <c r="Q335" s="15">
        <f t="shared" si="30"/>
        <v>61.267500000000005</v>
      </c>
      <c r="R335" s="38">
        <f t="shared" si="34"/>
        <v>63.105525000000007</v>
      </c>
      <c r="S335" s="26">
        <v>6.0002448280083236</v>
      </c>
      <c r="T335" s="13" t="str">
        <f t="shared" si="31"/>
        <v>Up</v>
      </c>
      <c r="V335" s="78">
        <f t="shared" si="32"/>
        <v>367.62</v>
      </c>
      <c r="W335" s="78">
        <f t="shared" si="33"/>
        <v>378.64859999999999</v>
      </c>
    </row>
    <row r="336" spans="1:45" s="31" customFormat="1" hidden="1" x14ac:dyDescent="0.3">
      <c r="A336" s="11">
        <v>5089161</v>
      </c>
      <c r="B336" s="11">
        <v>5089161</v>
      </c>
      <c r="C336" s="11" t="s">
        <v>26</v>
      </c>
      <c r="D336" s="11" t="s">
        <v>27</v>
      </c>
      <c r="E336" s="13" t="str">
        <f>_xlfn.XLOOKUP(B336,Sheet1!A:A,Sheet1!B:B)</f>
        <v xml:space="preserve">CRT New Build Acrylic Primer Undercoat </v>
      </c>
      <c r="F336" s="13" t="str">
        <f t="shared" si="29"/>
        <v xml:space="preserve">CROWN  - CRT New Build Acrylic Primer Undercoat </v>
      </c>
      <c r="G336" s="80" t="str">
        <f>_xlfn.XLOOKUP(B336,Sheet1!A:A,Sheet1!C:C)</f>
        <v>White</v>
      </c>
      <c r="H336" s="11" t="str">
        <f>_xlfn.XLOOKUP(B336,Sheet1!A:A,Sheet1!D:D)</f>
        <v>5L</v>
      </c>
      <c r="I336" s="11" t="s">
        <v>29</v>
      </c>
      <c r="J336" s="11" t="s">
        <v>29</v>
      </c>
      <c r="K336" s="11" t="s">
        <v>30</v>
      </c>
      <c r="L336" s="15">
        <v>22.78</v>
      </c>
      <c r="M336" s="11" t="s">
        <v>31</v>
      </c>
      <c r="N336" s="13">
        <v>3105</v>
      </c>
      <c r="O336" s="15">
        <f>_xlfn.XLOOKUP(B336,Sheet1!A:A,Sheet1!E:E)</f>
        <v>22.78</v>
      </c>
      <c r="P336" s="26">
        <f>_xlfn.XLOOKUP(A336,Sheet2!F:F,Sheet2!H:H)</f>
        <v>0</v>
      </c>
      <c r="Q336" s="15">
        <f>_xlfn.XLOOKUP(B336,April23!B:B,April23!D:D)</f>
        <v>22.32</v>
      </c>
      <c r="R336" s="38">
        <f>_xlfn.XLOOKUP(B336,Sheet3!B:B,Sheet3!D:D)</f>
        <v>22.99</v>
      </c>
      <c r="S336" s="26">
        <v>6.0000000000000009</v>
      </c>
      <c r="T336" s="13" t="str">
        <f t="shared" si="31"/>
        <v>Up</v>
      </c>
      <c r="U336" s="13"/>
      <c r="V336" s="78">
        <f t="shared" si="32"/>
        <v>133.92000000000002</v>
      </c>
      <c r="W336" s="78">
        <f t="shared" si="33"/>
        <v>137.94</v>
      </c>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row>
    <row r="337" spans="1:45" s="31" customFormat="1" hidden="1" x14ac:dyDescent="0.3">
      <c r="A337" s="11">
        <v>6041562</v>
      </c>
      <c r="B337" s="11">
        <v>6041562</v>
      </c>
      <c r="C337" s="11" t="s">
        <v>26</v>
      </c>
      <c r="D337" s="11" t="s">
        <v>27</v>
      </c>
      <c r="E337" s="13" t="str">
        <f>_xlfn.XLOOKUP(B337,Sheet1!A:A,Sheet1!B:B)</f>
        <v>DS PRODEC FITCH VARIETY PACK       5PC</v>
      </c>
      <c r="F337" s="13" t="str">
        <f t="shared" si="29"/>
        <v>CROWN  - DS PRODEC FITCH VARIETY PACK       5PC</v>
      </c>
      <c r="G337" s="13"/>
      <c r="H337" s="11" t="s">
        <v>28</v>
      </c>
      <c r="I337" s="11" t="s">
        <v>29</v>
      </c>
      <c r="J337" s="11" t="s">
        <v>29</v>
      </c>
      <c r="K337" s="11" t="s">
        <v>30</v>
      </c>
      <c r="L337" s="15">
        <v>10.06</v>
      </c>
      <c r="M337" s="11" t="s">
        <v>31</v>
      </c>
      <c r="N337" s="13">
        <v>3105</v>
      </c>
      <c r="O337" s="15">
        <f>_xlfn.XLOOKUP(B337,Sheet1!A:A,Sheet1!E:E)</f>
        <v>10.06</v>
      </c>
      <c r="P337" s="26">
        <f>_xlfn.XLOOKUP(A337,Sheet2!F:F,Sheet2!H:H)</f>
        <v>0</v>
      </c>
      <c r="Q337" s="15">
        <f>_xlfn.XLOOKUP(B337,April23!B:B,April23!D:D)</f>
        <v>7.23</v>
      </c>
      <c r="R337" s="38">
        <f>_xlfn.XLOOKUP(B337,Sheet4!B:B,Sheet4!D:D)</f>
        <v>7.45</v>
      </c>
      <c r="S337" s="26">
        <v>6.0000000000000009</v>
      </c>
      <c r="T337" s="13" t="str">
        <f t="shared" si="31"/>
        <v>Up</v>
      </c>
      <c r="U337" s="13"/>
      <c r="V337" s="78">
        <f t="shared" si="32"/>
        <v>43.38000000000001</v>
      </c>
      <c r="W337" s="78">
        <f t="shared" si="33"/>
        <v>44.70000000000001</v>
      </c>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row>
    <row r="338" spans="1:45" hidden="1" x14ac:dyDescent="0.3">
      <c r="A338" s="11">
        <v>6047231</v>
      </c>
      <c r="B338" s="11">
        <v>6047231</v>
      </c>
      <c r="C338" s="11" t="s">
        <v>26</v>
      </c>
      <c r="D338" s="11" t="s">
        <v>27</v>
      </c>
      <c r="E338" s="13" t="str">
        <f>_xlfn.XLOOKUP(B338,Sheet1!A:A,Sheet1!B:B)</f>
        <v>DS INDASA CLOTH TAPE    SILVER  48MMX50M</v>
      </c>
      <c r="F338" s="13" t="str">
        <f t="shared" si="29"/>
        <v>CROWN  - DS INDASA CLOTH TAPE    SILVER  48MMX50M</v>
      </c>
      <c r="H338" s="11" t="s">
        <v>28</v>
      </c>
      <c r="I338" s="11" t="s">
        <v>29</v>
      </c>
      <c r="J338" s="11" t="s">
        <v>29</v>
      </c>
      <c r="K338" s="11" t="s">
        <v>30</v>
      </c>
      <c r="L338" s="15">
        <v>6.18</v>
      </c>
      <c r="M338" s="11" t="s">
        <v>31</v>
      </c>
      <c r="N338" s="13">
        <v>3105</v>
      </c>
      <c r="O338" s="15">
        <f>_xlfn.XLOOKUP(B338,Sheet1!A:A,Sheet1!E:E)</f>
        <v>6.18</v>
      </c>
      <c r="P338" s="26">
        <f>_xlfn.XLOOKUP(A338,Sheet2!F:F,Sheet2!H:H)</f>
        <v>0</v>
      </c>
      <c r="Q338" s="15">
        <f>_xlfn.XLOOKUP(B338,April23!B:B,April23!D:D)</f>
        <v>6.49</v>
      </c>
      <c r="R338" s="38">
        <f>_xlfn.XLOOKUP(B338,Sheet4!B:B,Sheet4!D:D)</f>
        <v>6.68</v>
      </c>
      <c r="S338" s="26">
        <v>6.0000000000000009</v>
      </c>
      <c r="T338" s="13" t="str">
        <f t="shared" si="31"/>
        <v>Up</v>
      </c>
      <c r="V338" s="78">
        <f t="shared" si="32"/>
        <v>38.940000000000005</v>
      </c>
      <c r="W338" s="78">
        <f t="shared" si="33"/>
        <v>40.080000000000005</v>
      </c>
    </row>
    <row r="339" spans="1:45" hidden="1" x14ac:dyDescent="0.3">
      <c r="A339" s="11">
        <v>6041057</v>
      </c>
      <c r="B339" s="11">
        <v>6041057</v>
      </c>
      <c r="C339" s="11" t="s">
        <v>26</v>
      </c>
      <c r="D339" s="11" t="s">
        <v>27</v>
      </c>
      <c r="E339" s="13" t="str">
        <f>_xlfn.XLOOKUP(B339,Sheet1!A:A,Sheet1!B:B)</f>
        <v>DS ZINSSER BIN PRIMER   WHITE      500ML</v>
      </c>
      <c r="F339" s="13" t="str">
        <f t="shared" si="29"/>
        <v>CROWN  - DS ZINSSER BIN PRIMER   WHITE      500ML</v>
      </c>
      <c r="H339" s="11" t="s">
        <v>37</v>
      </c>
      <c r="I339" s="11" t="s">
        <v>29</v>
      </c>
      <c r="J339" s="11" t="s">
        <v>29</v>
      </c>
      <c r="K339" s="11" t="s">
        <v>30</v>
      </c>
      <c r="L339" s="15">
        <v>13.03</v>
      </c>
      <c r="M339" s="11" t="s">
        <v>31</v>
      </c>
      <c r="N339" s="13">
        <v>3105</v>
      </c>
      <c r="O339" s="15">
        <f>_xlfn.XLOOKUP(B339,Sheet1!A:A,Sheet1!E:E)</f>
        <v>13.03</v>
      </c>
      <c r="P339" s="26">
        <f>_xlfn.XLOOKUP(A339,Sheet2!F:F,Sheet2!H:H)</f>
        <v>0</v>
      </c>
      <c r="Q339" s="15">
        <f>_xlfn.XLOOKUP(B339,April23!B:B,April23!D:D)</f>
        <v>13.68</v>
      </c>
      <c r="R339" s="13">
        <f>_xlfn.XLOOKUP(B339,Sheet4!B:B,Sheet4!D:D)</f>
        <v>13.68</v>
      </c>
      <c r="S339" s="26">
        <v>6.0000000000000009</v>
      </c>
      <c r="T339" s="13" t="str">
        <f t="shared" si="31"/>
        <v>No Change</v>
      </c>
      <c r="V339" s="78">
        <f t="shared" si="32"/>
        <v>82.080000000000013</v>
      </c>
      <c r="W339" s="78">
        <f t="shared" si="33"/>
        <v>82.080000000000013</v>
      </c>
    </row>
    <row r="340" spans="1:45" hidden="1" x14ac:dyDescent="0.3">
      <c r="A340" s="11">
        <v>5089659</v>
      </c>
      <c r="B340" s="11">
        <v>5089659</v>
      </c>
      <c r="C340" s="11" t="s">
        <v>26</v>
      </c>
      <c r="D340" s="11" t="s">
        <v>27</v>
      </c>
      <c r="E340" s="13" t="str">
        <f>_xlfn.XLOOKUP(B340,Sheet1!A:A,Sheet1!B:B)</f>
        <v xml:space="preserve">CRT Pro Co High Build Metal Iron Oxide  </v>
      </c>
      <c r="F340" s="13" t="str">
        <f t="shared" si="29"/>
        <v xml:space="preserve">CROWN  - CRT Pro Co High Build Metal Iron Oxide  </v>
      </c>
      <c r="G340" s="80" t="str">
        <f>_xlfn.XLOOKUP(B340,Sheet1!A:A,Sheet1!C:C)</f>
        <v>Grey</v>
      </c>
      <c r="H340" s="11" t="str">
        <f>_xlfn.XLOOKUP(B340,Sheet1!A:A,Sheet1!D:D)</f>
        <v>2.5L</v>
      </c>
      <c r="I340" s="11" t="s">
        <v>29</v>
      </c>
      <c r="J340" s="11" t="s">
        <v>29</v>
      </c>
      <c r="K340" s="11" t="s">
        <v>30</v>
      </c>
      <c r="L340" s="15">
        <v>22.29</v>
      </c>
      <c r="M340" s="11" t="s">
        <v>31</v>
      </c>
      <c r="N340" s="13">
        <v>3105</v>
      </c>
      <c r="O340" s="15">
        <f>_xlfn.XLOOKUP(B340,Sheet1!A:A,Sheet1!E:E)</f>
        <v>22.29</v>
      </c>
      <c r="P340" s="26">
        <f>_xlfn.XLOOKUP(A340,Sheet2!F:F,Sheet2!H:H)</f>
        <v>42.48900852400179</v>
      </c>
      <c r="Q340" s="15">
        <f>_xlfn.XLOOKUP(B340,April23!B:B,April23!D:D)</f>
        <v>21.87</v>
      </c>
      <c r="R340" s="38">
        <f>_xlfn.XLOOKUP(B340,Sheet3!B:B,Sheet3!D:D)</f>
        <v>22.53</v>
      </c>
      <c r="S340" s="26">
        <v>6</v>
      </c>
      <c r="T340" s="13" t="str">
        <f t="shared" si="31"/>
        <v>Up</v>
      </c>
      <c r="V340" s="78">
        <f t="shared" si="32"/>
        <v>131.22</v>
      </c>
      <c r="W340" s="78">
        <f t="shared" si="33"/>
        <v>135.18</v>
      </c>
    </row>
    <row r="341" spans="1:45" hidden="1" x14ac:dyDescent="0.3">
      <c r="A341" s="11">
        <v>5028774</v>
      </c>
      <c r="B341" s="11">
        <v>5028774</v>
      </c>
      <c r="C341" s="11" t="s">
        <v>26</v>
      </c>
      <c r="D341" s="11" t="s">
        <v>27</v>
      </c>
      <c r="E341" s="13" t="str">
        <f>_xlfn.XLOOKUP(B341,Sheet1!A:A,Sheet1!B:B)</f>
        <v>SD QD WOODSTAIN         ANTIQ PINE 2.5L</v>
      </c>
      <c r="F341" s="13" t="str">
        <f t="shared" si="29"/>
        <v>CROWN  - SD QD WOODSTAIN         ANTIQ PINE 2.5L</v>
      </c>
      <c r="G341" s="13" t="s">
        <v>8919</v>
      </c>
      <c r="H341" s="11" t="str">
        <f>_xlfn.XLOOKUP(B341,Sheet1!A:A,Sheet1!D:D)</f>
        <v>2.5L</v>
      </c>
      <c r="I341" s="11" t="s">
        <v>29</v>
      </c>
      <c r="J341" s="11" t="s">
        <v>29</v>
      </c>
      <c r="K341" s="11" t="s">
        <v>30</v>
      </c>
      <c r="L341" s="15">
        <v>33.24</v>
      </c>
      <c r="M341" s="11" t="s">
        <v>31</v>
      </c>
      <c r="N341" s="13">
        <v>3105</v>
      </c>
      <c r="O341" s="15">
        <f>_xlfn.XLOOKUP(B341,Sheet1!A:A,Sheet1!E:E)</f>
        <v>33.24</v>
      </c>
      <c r="P341" s="26">
        <f>_xlfn.XLOOKUP(A341,Sheet2!F:F,Sheet2!H:H)</f>
        <v>21.306859205776174</v>
      </c>
      <c r="Q341" s="15">
        <f>_xlfn.XLOOKUP(B341,April23!B:B,April23!D:D)</f>
        <v>34.24</v>
      </c>
      <c r="R341" s="38">
        <f>_xlfn.XLOOKUP(B341,Sheet5!B:B,Sheet5!D:D)</f>
        <v>35.26</v>
      </c>
      <c r="S341" s="26">
        <v>6</v>
      </c>
      <c r="T341" s="13" t="str">
        <f t="shared" si="31"/>
        <v>Up</v>
      </c>
      <c r="V341" s="78">
        <f t="shared" si="32"/>
        <v>205.44</v>
      </c>
      <c r="W341" s="78">
        <f t="shared" si="33"/>
        <v>211.56</v>
      </c>
    </row>
    <row r="342" spans="1:45" hidden="1" x14ac:dyDescent="0.3">
      <c r="A342" s="11">
        <v>6046647</v>
      </c>
      <c r="B342" s="11">
        <v>6046647</v>
      </c>
      <c r="C342" s="11" t="s">
        <v>26</v>
      </c>
      <c r="D342" s="11" t="s">
        <v>27</v>
      </c>
      <c r="E342" s="13" t="str">
        <f>_xlfn.XLOOKUP(B342,Sheet1!A:A,Sheet1!B:B)</f>
        <v>DS INDASA RHYNALOX PLUS P180 115MM 10M</v>
      </c>
      <c r="F342" s="13" t="str">
        <f t="shared" si="29"/>
        <v>CROWN  - DS INDASA RHYNALOX PLUS P180 115MM 10M</v>
      </c>
      <c r="H342" s="11" t="s">
        <v>28</v>
      </c>
      <c r="I342" s="11" t="s">
        <v>29</v>
      </c>
      <c r="J342" s="11" t="s">
        <v>29</v>
      </c>
      <c r="K342" s="11" t="s">
        <v>30</v>
      </c>
      <c r="L342" s="15">
        <v>12.46</v>
      </c>
      <c r="M342" s="11" t="s">
        <v>31</v>
      </c>
      <c r="N342" s="13">
        <v>3105</v>
      </c>
      <c r="O342" s="15">
        <f>_xlfn.XLOOKUP(B342,Sheet1!A:A,Sheet1!E:E)</f>
        <v>12.46</v>
      </c>
      <c r="P342" s="26">
        <f>_xlfn.XLOOKUP(A342,Sheet2!F:F,Sheet2!H:H)</f>
        <v>33.588282504012831</v>
      </c>
      <c r="Q342" s="15">
        <f>_xlfn.XLOOKUP(B342,April23!B:B,April23!D:D)</f>
        <v>9</v>
      </c>
      <c r="R342" s="38">
        <f>_xlfn.XLOOKUP(B342,Sheet4!B:B,Sheet4!D:D)</f>
        <v>9.27</v>
      </c>
      <c r="S342" s="26">
        <v>6</v>
      </c>
      <c r="T342" s="13" t="str">
        <f t="shared" si="31"/>
        <v>Up</v>
      </c>
      <c r="V342" s="78">
        <f t="shared" si="32"/>
        <v>54</v>
      </c>
      <c r="W342" s="78">
        <f t="shared" si="33"/>
        <v>55.62</v>
      </c>
    </row>
    <row r="343" spans="1:45" hidden="1" x14ac:dyDescent="0.3">
      <c r="A343" s="11">
        <v>6056786</v>
      </c>
      <c r="B343" s="11">
        <v>6056786</v>
      </c>
      <c r="C343" s="11" t="s">
        <v>26</v>
      </c>
      <c r="D343" s="11" t="s">
        <v>27</v>
      </c>
      <c r="E343" s="13" t="str">
        <f>_xlfn.XLOOKUP(B343,Sheet1!A:A,Sheet1!B:B)</f>
        <v>DS SCOTCH 2090 MULTI SURFACE   50M 48MM</v>
      </c>
      <c r="F343" s="13" t="str">
        <f t="shared" si="29"/>
        <v>CROWN  - DS SCOTCH 2090 MULTI SURFACE   50M 48MM</v>
      </c>
      <c r="H343" s="11" t="s">
        <v>28</v>
      </c>
      <c r="I343" s="11" t="s">
        <v>29</v>
      </c>
      <c r="J343" s="11" t="s">
        <v>29</v>
      </c>
      <c r="K343" s="11" t="s">
        <v>30</v>
      </c>
      <c r="L343" s="15">
        <v>8.33</v>
      </c>
      <c r="M343" s="11" t="s">
        <v>31</v>
      </c>
      <c r="N343" s="13">
        <v>3105</v>
      </c>
      <c r="O343" s="15">
        <f>_xlfn.XLOOKUP(B343,Sheet1!A:A,Sheet1!E:E)</f>
        <v>8.33</v>
      </c>
      <c r="P343" s="26">
        <f>_xlfn.XLOOKUP(A343,Sheet2!F:F,Sheet2!H:H)</f>
        <v>0</v>
      </c>
      <c r="Q343" s="15">
        <f>_xlfn.XLOOKUP(B343,April23!B:B,April23!D:D)</f>
        <v>8.75</v>
      </c>
      <c r="R343" s="38">
        <f>_xlfn.XLOOKUP(B343,Sheet4!B:B,Sheet4!D:D)</f>
        <v>9.01</v>
      </c>
      <c r="S343" s="26">
        <v>6</v>
      </c>
      <c r="T343" s="13" t="str">
        <f t="shared" si="31"/>
        <v>Up</v>
      </c>
      <c r="V343" s="78">
        <f t="shared" si="32"/>
        <v>52.5</v>
      </c>
      <c r="W343" s="78">
        <f t="shared" si="33"/>
        <v>54.06</v>
      </c>
    </row>
    <row r="344" spans="1:45" hidden="1" x14ac:dyDescent="0.3">
      <c r="A344" s="11">
        <v>6041976</v>
      </c>
      <c r="B344" s="11">
        <v>6041976</v>
      </c>
      <c r="C344" s="11" t="s">
        <v>26</v>
      </c>
      <c r="D344" s="11" t="s">
        <v>27</v>
      </c>
      <c r="E344" s="13" t="str">
        <f>_xlfn.XLOOKUP(B344,Sheet1!A:A,Sheet1!B:B)</f>
        <v>DS BARRETTINE CELLULOSE THINNERS   500ML</v>
      </c>
      <c r="F344" s="13" t="str">
        <f t="shared" si="29"/>
        <v>CROWN  - DS BARRETTINE CELLULOSE THINNERS   500ML</v>
      </c>
      <c r="H344" s="11" t="s">
        <v>37</v>
      </c>
      <c r="I344" s="11" t="s">
        <v>29</v>
      </c>
      <c r="J344" s="11" t="s">
        <v>29</v>
      </c>
      <c r="K344" s="11" t="s">
        <v>30</v>
      </c>
      <c r="L344" s="15">
        <v>5.13</v>
      </c>
      <c r="M344" s="11" t="s">
        <v>31</v>
      </c>
      <c r="N344" s="13">
        <v>3105</v>
      </c>
      <c r="O344" s="15">
        <f>_xlfn.XLOOKUP(B344,Sheet1!A:A,Sheet1!E:E)</f>
        <v>5.13</v>
      </c>
      <c r="P344" s="26">
        <f>_xlfn.XLOOKUP(A344,Sheet2!F:F,Sheet2!H:H)</f>
        <v>0</v>
      </c>
      <c r="Q344" s="15">
        <f>_xlfn.XLOOKUP(B344,April23!B:B,April23!D:D)</f>
        <v>5.39</v>
      </c>
      <c r="R344" s="38">
        <f>_xlfn.XLOOKUP(B344,Sheet4!B:B,Sheet4!D:D)</f>
        <v>5.55</v>
      </c>
      <c r="S344" s="26">
        <v>6</v>
      </c>
      <c r="T344" s="13" t="str">
        <f t="shared" si="31"/>
        <v>Up</v>
      </c>
      <c r="V344" s="78">
        <f t="shared" si="32"/>
        <v>32.339999999999996</v>
      </c>
      <c r="W344" s="78">
        <f t="shared" si="33"/>
        <v>33.299999999999997</v>
      </c>
    </row>
    <row r="345" spans="1:45" hidden="1" x14ac:dyDescent="0.3">
      <c r="A345" s="11">
        <v>6046048</v>
      </c>
      <c r="B345" s="11">
        <v>6046048</v>
      </c>
      <c r="C345" s="11" t="s">
        <v>26</v>
      </c>
      <c r="D345" s="11" t="s">
        <v>27</v>
      </c>
      <c r="E345" s="13" t="str">
        <f>_xlfn.XLOOKUP(B345,Sheet1!A:A,Sheet1!B:B)</f>
        <v>DS PRESTIGE SYNTHETIC 3 BOX 1X1 1.5 2"</v>
      </c>
      <c r="F345" s="13" t="str">
        <f t="shared" si="29"/>
        <v>CROWN  - DS PRESTIGE SYNTHETIC 3 BOX 1X1 1.5 2"</v>
      </c>
      <c r="H345" s="91" t="s">
        <v>28</v>
      </c>
      <c r="I345" s="11" t="s">
        <v>29</v>
      </c>
      <c r="J345" s="11" t="s">
        <v>29</v>
      </c>
      <c r="K345" s="11" t="s">
        <v>30</v>
      </c>
      <c r="M345" s="11" t="s">
        <v>7062</v>
      </c>
      <c r="N345" s="13">
        <v>3105</v>
      </c>
      <c r="O345" s="15">
        <f>_xlfn.XLOOKUP(B345,Sheet1!A:A,Sheet1!E:E)</f>
        <v>10</v>
      </c>
      <c r="Q345" s="29">
        <f>O345*1.05</f>
        <v>10.5</v>
      </c>
      <c r="R345" s="38">
        <f>Q345*1.03</f>
        <v>10.815</v>
      </c>
      <c r="S345" s="26">
        <v>6</v>
      </c>
      <c r="T345" s="13" t="str">
        <f t="shared" si="31"/>
        <v>Up</v>
      </c>
      <c r="V345" s="78">
        <f t="shared" si="32"/>
        <v>63</v>
      </c>
      <c r="W345" s="78">
        <f t="shared" si="33"/>
        <v>64.89</v>
      </c>
    </row>
    <row r="346" spans="1:45" hidden="1" x14ac:dyDescent="0.3">
      <c r="A346" s="11">
        <v>5028842</v>
      </c>
      <c r="B346" s="11">
        <v>5028842</v>
      </c>
      <c r="C346" s="11" t="s">
        <v>26</v>
      </c>
      <c r="D346" s="11" t="s">
        <v>27</v>
      </c>
      <c r="E346" s="13" t="str">
        <f>_xlfn.XLOOKUP(B346,Sheet1!A:A,Sheet1!B:B)</f>
        <v>SD SUPERDEC BASE        CLEAR 065  2.5L</v>
      </c>
      <c r="F346" s="13" t="str">
        <f t="shared" si="29"/>
        <v>CROWN  - SD SUPERDEC BASE        CLEAR 065  2.5L</v>
      </c>
      <c r="G346" s="13" t="s">
        <v>252</v>
      </c>
      <c r="H346" s="11" t="str">
        <f>_xlfn.XLOOKUP(B346,Sheet1!A:A,Sheet1!D:D)</f>
        <v>2.5L</v>
      </c>
      <c r="I346" s="11" t="s">
        <v>29</v>
      </c>
      <c r="J346" s="11" t="s">
        <v>29</v>
      </c>
      <c r="K346" s="11" t="s">
        <v>30</v>
      </c>
      <c r="L346" s="15">
        <v>39.51</v>
      </c>
      <c r="M346" s="11" t="s">
        <v>31</v>
      </c>
      <c r="N346" s="13">
        <v>3105</v>
      </c>
      <c r="O346" s="15">
        <f>_xlfn.XLOOKUP(B346,Sheet1!A:A,Sheet1!E:E)</f>
        <v>39.51</v>
      </c>
      <c r="P346" s="26">
        <f>_xlfn.XLOOKUP(A346,Sheet2!F:F,Sheet2!H:H)</f>
        <v>12.003290306251582</v>
      </c>
      <c r="Q346" s="15">
        <f>_xlfn.XLOOKUP(B346,April23!B:B,April23!D:D)</f>
        <v>40.700000000000003</v>
      </c>
      <c r="R346" s="38">
        <f>_xlfn.XLOOKUP(B346,Sheet5!B:B,Sheet5!D:D)</f>
        <v>41.92</v>
      </c>
      <c r="S346" s="26">
        <v>5.9999999999999991</v>
      </c>
      <c r="T346" s="13" t="str">
        <f t="shared" si="31"/>
        <v>Up</v>
      </c>
      <c r="V346" s="78">
        <f t="shared" si="32"/>
        <v>244.2</v>
      </c>
      <c r="W346" s="78">
        <f t="shared" si="33"/>
        <v>251.51999999999998</v>
      </c>
    </row>
    <row r="347" spans="1:45" hidden="1" x14ac:dyDescent="0.3">
      <c r="A347" s="11">
        <v>6056784</v>
      </c>
      <c r="B347" s="11">
        <v>6056784</v>
      </c>
      <c r="C347" s="11" t="s">
        <v>26</v>
      </c>
      <c r="D347" s="11" t="s">
        <v>27</v>
      </c>
      <c r="E347" s="13" t="str">
        <f>_xlfn.XLOOKUP(B347,Sheet1!A:A,Sheet1!B:B)</f>
        <v>DS SCOTCH 2090 MULTI SURFACE   50M 24MM</v>
      </c>
      <c r="F347" s="13" t="str">
        <f t="shared" si="29"/>
        <v>CROWN  - DS SCOTCH 2090 MULTI SURFACE   50M 24MM</v>
      </c>
      <c r="H347" s="11" t="s">
        <v>28</v>
      </c>
      <c r="I347" s="11" t="s">
        <v>29</v>
      </c>
      <c r="J347" s="11" t="s">
        <v>29</v>
      </c>
      <c r="K347" s="11" t="s">
        <v>30</v>
      </c>
      <c r="L347" s="15">
        <v>5.94</v>
      </c>
      <c r="M347" s="11" t="s">
        <v>31</v>
      </c>
      <c r="N347" s="13">
        <v>3105</v>
      </c>
      <c r="O347" s="15">
        <f>_xlfn.XLOOKUP(B347,Sheet1!A:A,Sheet1!E:E)</f>
        <v>5.94</v>
      </c>
      <c r="Q347" s="15">
        <f>_xlfn.XLOOKUP(B347,April23!B:B,April23!D:D)</f>
        <v>6.24</v>
      </c>
      <c r="R347" s="38">
        <f>_xlfn.XLOOKUP(B347,Sheet4!B:B,Sheet4!D:D)</f>
        <v>6.43</v>
      </c>
      <c r="S347" s="26">
        <v>5.9999999999999991</v>
      </c>
      <c r="T347" s="13" t="str">
        <f t="shared" si="31"/>
        <v>Up</v>
      </c>
      <c r="V347" s="78">
        <f t="shared" si="32"/>
        <v>37.44</v>
      </c>
      <c r="W347" s="78">
        <f t="shared" si="33"/>
        <v>38.579999999999991</v>
      </c>
    </row>
    <row r="348" spans="1:45" hidden="1" x14ac:dyDescent="0.3">
      <c r="A348" s="11">
        <v>6054325</v>
      </c>
      <c r="B348" s="11">
        <v>6054325</v>
      </c>
      <c r="C348" s="11" t="s">
        <v>26</v>
      </c>
      <c r="D348" s="11" t="s">
        <v>27</v>
      </c>
      <c r="E348" s="13" t="str">
        <f>_xlfn.XLOOKUP(B348,Sheet1!A:A,Sheet1!B:B)</f>
        <v>DS SWIFTEC TAKTEC CARPET PROTECT   50M</v>
      </c>
      <c r="F348" s="13" t="str">
        <f t="shared" si="29"/>
        <v>CROWN  - DS SWIFTEC TAKTEC CARPET PROTECT   50M</v>
      </c>
      <c r="H348" s="91" t="s">
        <v>28</v>
      </c>
      <c r="I348" s="11" t="s">
        <v>29</v>
      </c>
      <c r="J348" s="11" t="s">
        <v>29</v>
      </c>
      <c r="K348" s="11" t="s">
        <v>30</v>
      </c>
      <c r="M348" s="11" t="s">
        <v>7062</v>
      </c>
      <c r="N348" s="13">
        <v>3105</v>
      </c>
      <c r="O348" s="15">
        <f>_xlfn.XLOOKUP(B348,Sheet1!A:A,Sheet1!E:E)</f>
        <v>28.08</v>
      </c>
      <c r="P348" s="26">
        <f>_xlfn.XLOOKUP(A348,Sheet2!F:F,Sheet2!H:H)</f>
        <v>0</v>
      </c>
      <c r="Q348" s="15">
        <f>O348*1.05</f>
        <v>29.483999999999998</v>
      </c>
      <c r="R348" s="38">
        <f>Q348*1.03</f>
        <v>30.36852</v>
      </c>
      <c r="S348" s="26">
        <v>5.9991859991859995</v>
      </c>
      <c r="T348" s="13" t="str">
        <f t="shared" si="31"/>
        <v>Up</v>
      </c>
      <c r="V348" s="78">
        <f t="shared" si="32"/>
        <v>176.88</v>
      </c>
      <c r="W348" s="78">
        <f t="shared" si="33"/>
        <v>182.18640000000002</v>
      </c>
    </row>
    <row r="349" spans="1:45" hidden="1" x14ac:dyDescent="0.3">
      <c r="A349" s="11">
        <v>6060542</v>
      </c>
      <c r="B349" s="11">
        <v>6060542</v>
      </c>
      <c r="C349" s="11" t="s">
        <v>26</v>
      </c>
      <c r="D349" s="11" t="s">
        <v>27</v>
      </c>
      <c r="E349" s="13" t="str">
        <f>_xlfn.XLOOKUP(B349,Sheet1!A:A,Sheet1!B:B)</f>
        <v>DS TOUPRET EXT RM QUICK FILL FILLR 4L</v>
      </c>
      <c r="F349" s="13" t="str">
        <f t="shared" si="29"/>
        <v>CROWN  - DS TOUPRET EXT RM QUICK FILL FILLR 4L</v>
      </c>
      <c r="H349" s="91" t="s">
        <v>28</v>
      </c>
      <c r="I349" s="11" t="s">
        <v>29</v>
      </c>
      <c r="J349" s="11" t="s">
        <v>29</v>
      </c>
      <c r="K349" s="11" t="s">
        <v>30</v>
      </c>
      <c r="M349" s="11" t="s">
        <v>7062</v>
      </c>
      <c r="N349" s="13">
        <v>3105</v>
      </c>
      <c r="O349" s="15">
        <f>_xlfn.XLOOKUP(B349,Sheet1!A:A,Sheet1!E:E)</f>
        <v>50.45</v>
      </c>
      <c r="Q349" s="15">
        <f>O349*1.05</f>
        <v>52.972500000000004</v>
      </c>
      <c r="R349" s="13">
        <f>_xlfn.XLOOKUP(B349,Sheet4!B:B,Sheet4!D:D)</f>
        <v>50.71</v>
      </c>
      <c r="S349" s="26">
        <v>5.7437349568172156</v>
      </c>
      <c r="T349" s="13" t="str">
        <f t="shared" si="31"/>
        <v>No Change</v>
      </c>
      <c r="V349" s="78">
        <f t="shared" si="32"/>
        <v>304.26</v>
      </c>
      <c r="W349" s="78">
        <f t="shared" si="33"/>
        <v>291.26479966020099</v>
      </c>
    </row>
    <row r="350" spans="1:45" hidden="1" x14ac:dyDescent="0.3">
      <c r="A350" s="11">
        <v>6055700</v>
      </c>
      <c r="B350" s="11">
        <v>6055700</v>
      </c>
      <c r="C350" s="11" t="s">
        <v>26</v>
      </c>
      <c r="D350" s="11" t="s">
        <v>27</v>
      </c>
      <c r="E350" s="13" t="str">
        <f>_xlfn.XLOOKUP(B350,Sheet1!A:A,Sheet1!B:B)</f>
        <v>DS INDASA PRECISION MASK TAPE 50M  50MM</v>
      </c>
      <c r="F350" s="13" t="str">
        <f t="shared" si="29"/>
        <v>CROWN  - DS INDASA PRECISION MASK TAPE 50M  50MM</v>
      </c>
      <c r="H350" s="11" t="s">
        <v>28</v>
      </c>
      <c r="I350" s="11" t="s">
        <v>29</v>
      </c>
      <c r="J350" s="11" t="s">
        <v>29</v>
      </c>
      <c r="K350" s="11" t="s">
        <v>30</v>
      </c>
      <c r="L350" s="15">
        <v>7.39</v>
      </c>
      <c r="M350" s="11" t="s">
        <v>31</v>
      </c>
      <c r="N350" s="13">
        <v>3105</v>
      </c>
      <c r="O350" s="15">
        <f>_xlfn.XLOOKUP(B350,Sheet1!A:A,Sheet1!E:E)</f>
        <v>7.39</v>
      </c>
      <c r="Q350" s="15">
        <f>_xlfn.XLOOKUP(B350,April23!B:B,April23!D:D)</f>
        <v>7.76</v>
      </c>
      <c r="R350" s="38">
        <f>Q350*1.03</f>
        <v>7.9927999999999999</v>
      </c>
      <c r="S350" s="26">
        <v>5.7319587628865989</v>
      </c>
      <c r="T350" s="13" t="str">
        <f t="shared" si="31"/>
        <v>Up</v>
      </c>
      <c r="V350" s="78">
        <f t="shared" si="32"/>
        <v>44.480000000000004</v>
      </c>
      <c r="W350" s="78">
        <f t="shared" si="33"/>
        <v>45.814400000000006</v>
      </c>
    </row>
    <row r="351" spans="1:45" hidden="1" x14ac:dyDescent="0.3">
      <c r="A351" s="11">
        <v>6062120</v>
      </c>
      <c r="B351" s="11">
        <v>6062120</v>
      </c>
      <c r="C351" s="11" t="s">
        <v>26</v>
      </c>
      <c r="D351" s="11" t="s">
        <v>27</v>
      </c>
      <c r="E351" s="13" t="str">
        <f>_xlfn.XLOOKUP(B351,Sheet1!A:A,Sheet1!B:B)</f>
        <v>DS BRUSH MATE NEW FLUID            250ML</v>
      </c>
      <c r="F351" s="13" t="str">
        <f t="shared" si="29"/>
        <v>CROWN  - DS BRUSH MATE NEW FLUID            250ML</v>
      </c>
      <c r="H351" s="91" t="s">
        <v>28</v>
      </c>
      <c r="I351" s="11" t="s">
        <v>29</v>
      </c>
      <c r="J351" s="11" t="s">
        <v>29</v>
      </c>
      <c r="K351" s="11" t="s">
        <v>30</v>
      </c>
      <c r="M351" s="11" t="s">
        <v>7062</v>
      </c>
      <c r="N351" s="13">
        <v>3105</v>
      </c>
      <c r="O351" s="15">
        <f>_xlfn.XLOOKUP(B351,Sheet1!A:A,Sheet1!E:E)</f>
        <v>10</v>
      </c>
      <c r="P351" s="26">
        <f>_xlfn.XLOOKUP(A351,Sheet2!F:F,Sheet2!H:H)</f>
        <v>0</v>
      </c>
      <c r="Q351" s="15">
        <f>O351*1.05</f>
        <v>10.5</v>
      </c>
      <c r="R351" s="38">
        <f>Q351*1.03</f>
        <v>10.815</v>
      </c>
      <c r="S351" s="26">
        <v>5.0742857142857147</v>
      </c>
      <c r="T351" s="13" t="str">
        <f t="shared" si="31"/>
        <v>Up</v>
      </c>
      <c r="V351" s="78">
        <f t="shared" si="32"/>
        <v>53.28</v>
      </c>
      <c r="W351" s="78">
        <f t="shared" si="33"/>
        <v>54.878399999999999</v>
      </c>
    </row>
    <row r="352" spans="1:45" hidden="1" x14ac:dyDescent="0.3">
      <c r="A352" s="11">
        <v>6058265</v>
      </c>
      <c r="B352" s="11">
        <v>6058265</v>
      </c>
      <c r="C352" s="11" t="s">
        <v>26</v>
      </c>
      <c r="D352" s="11" t="s">
        <v>27</v>
      </c>
      <c r="E352" s="13" t="str">
        <f>_xlfn.XLOOKUP(B352,Sheet1!A:A,Sheet1!B:B)</f>
        <v>DS FLUXAF MOULD &amp; MILDEW REMOVER   750ML</v>
      </c>
      <c r="F352" s="13" t="str">
        <f t="shared" si="29"/>
        <v>CROWN  - DS FLUXAF MOULD &amp; MILDEW REMOVER   750ML</v>
      </c>
      <c r="H352" s="91" t="s">
        <v>28</v>
      </c>
      <c r="I352" s="11" t="s">
        <v>29</v>
      </c>
      <c r="J352" s="11" t="s">
        <v>29</v>
      </c>
      <c r="K352" s="11" t="s">
        <v>30</v>
      </c>
      <c r="M352" s="11" t="s">
        <v>7062</v>
      </c>
      <c r="N352" s="13">
        <v>3105</v>
      </c>
      <c r="O352" s="15">
        <f>_xlfn.XLOOKUP(B352,Sheet1!A:A,Sheet1!E:E)</f>
        <v>7.6</v>
      </c>
      <c r="P352" s="26">
        <f>_xlfn.XLOOKUP(A352,Sheet2!F:F,Sheet2!H:H)</f>
        <v>0</v>
      </c>
      <c r="Q352" s="15">
        <f>O352*1.05</f>
        <v>7.9799999999999995</v>
      </c>
      <c r="R352" s="38">
        <f>Q352*1.03</f>
        <v>8.2194000000000003</v>
      </c>
      <c r="S352" s="26">
        <v>5.0000000000000009</v>
      </c>
      <c r="T352" s="13" t="str">
        <f t="shared" si="31"/>
        <v>Up</v>
      </c>
      <c r="V352" s="78">
        <f t="shared" si="32"/>
        <v>39.900000000000006</v>
      </c>
      <c r="W352" s="78">
        <f t="shared" si="33"/>
        <v>41.097000000000008</v>
      </c>
    </row>
    <row r="353" spans="1:23" hidden="1" x14ac:dyDescent="0.3">
      <c r="A353" s="11">
        <v>5090802</v>
      </c>
      <c r="B353" s="11">
        <v>5090802</v>
      </c>
      <c r="C353" s="11" t="s">
        <v>26</v>
      </c>
      <c r="D353" s="11" t="s">
        <v>27</v>
      </c>
      <c r="E353" s="13" t="str">
        <f>_xlfn.XLOOKUP(B353,Sheet1!A:A,Sheet1!B:B)</f>
        <v xml:space="preserve">CRT Fastflow Quick Dry Gloss </v>
      </c>
      <c r="F353" s="13" t="str">
        <f t="shared" si="29"/>
        <v xml:space="preserve">CROWN  - CRT Fastflow Quick Dry Gloss </v>
      </c>
      <c r="G353" s="80" t="str">
        <f>_xlfn.XLOOKUP(B353,Sheet1!A:A,Sheet1!C:C)</f>
        <v>White</v>
      </c>
      <c r="H353" s="11" t="str">
        <f>_xlfn.XLOOKUP(B353,Sheet1!A:A,Sheet1!D:D)</f>
        <v>1L</v>
      </c>
      <c r="I353" s="11" t="s">
        <v>29</v>
      </c>
      <c r="J353" s="11" t="s">
        <v>29</v>
      </c>
      <c r="K353" s="11" t="s">
        <v>30</v>
      </c>
      <c r="L353" s="15">
        <v>7.28</v>
      </c>
      <c r="M353" s="11" t="s">
        <v>31</v>
      </c>
      <c r="N353" s="13">
        <v>3105</v>
      </c>
      <c r="O353" s="15">
        <f>_xlfn.XLOOKUP(B353,Sheet1!A:A,Sheet1!E:E)</f>
        <v>7.28</v>
      </c>
      <c r="P353" s="26">
        <f>_xlfn.XLOOKUP(A353,Sheet2!F:F,Sheet2!H:H)</f>
        <v>0</v>
      </c>
      <c r="Q353" s="15">
        <f>_xlfn.XLOOKUP(B353,April23!B:B,April23!D:D)</f>
        <v>7.11</v>
      </c>
      <c r="R353" s="38">
        <f>_xlfn.XLOOKUP(B353,Sheet3!B:B,Sheet3!D:D)</f>
        <v>7.33</v>
      </c>
      <c r="S353" s="26">
        <v>5</v>
      </c>
      <c r="T353" s="13" t="str">
        <f t="shared" si="31"/>
        <v>Up</v>
      </c>
      <c r="V353" s="78">
        <f t="shared" si="32"/>
        <v>35.550000000000004</v>
      </c>
      <c r="W353" s="78">
        <f t="shared" si="33"/>
        <v>36.65</v>
      </c>
    </row>
    <row r="354" spans="1:23" hidden="1" x14ac:dyDescent="0.3">
      <c r="A354" s="11">
        <v>5078044</v>
      </c>
      <c r="B354" s="11">
        <v>5078044</v>
      </c>
      <c r="C354" s="11" t="s">
        <v>26</v>
      </c>
      <c r="D354" s="11" t="s">
        <v>27</v>
      </c>
      <c r="E354" s="13" t="str">
        <f>_xlfn.XLOOKUP(B354,Sheet1!A:A,Sheet1!B:B)</f>
        <v xml:space="preserve">CRT Universal Metal Primer  </v>
      </c>
      <c r="F354" s="13" t="str">
        <f t="shared" si="29"/>
        <v xml:space="preserve">CROWN  - CRT Universal Metal Primer  </v>
      </c>
      <c r="G354" s="80" t="str">
        <f>_xlfn.XLOOKUP(B354,Sheet1!A:A,Sheet1!C:C)</f>
        <v>Grey</v>
      </c>
      <c r="H354" s="11" t="str">
        <f>_xlfn.XLOOKUP(B354,Sheet1!A:A,Sheet1!D:D)</f>
        <v>1L</v>
      </c>
      <c r="I354" s="11" t="s">
        <v>29</v>
      </c>
      <c r="J354" s="11" t="s">
        <v>29</v>
      </c>
      <c r="K354" s="11" t="s">
        <v>30</v>
      </c>
      <c r="L354" s="15">
        <v>7.83</v>
      </c>
      <c r="M354" s="11" t="s">
        <v>31</v>
      </c>
      <c r="N354" s="13">
        <v>3105</v>
      </c>
      <c r="O354" s="15">
        <f>_xlfn.XLOOKUP(B354,Sheet1!A:A,Sheet1!E:E)</f>
        <v>7.83</v>
      </c>
      <c r="P354" s="26">
        <f>_xlfn.XLOOKUP(A354,Sheet2!F:F,Sheet2!H:H)</f>
        <v>0</v>
      </c>
      <c r="Q354" s="15">
        <f>_xlfn.XLOOKUP(B354,April23!B:B,April23!D:D)</f>
        <v>7.69</v>
      </c>
      <c r="R354" s="38">
        <f>_xlfn.XLOOKUP(B354,Sheet3!B:B,Sheet3!D:D)</f>
        <v>7.92</v>
      </c>
      <c r="S354" s="26">
        <v>5</v>
      </c>
      <c r="T354" s="13" t="str">
        <f t="shared" si="31"/>
        <v>Up</v>
      </c>
      <c r="V354" s="78">
        <f t="shared" si="32"/>
        <v>38.450000000000003</v>
      </c>
      <c r="W354" s="78">
        <f t="shared" si="33"/>
        <v>39.6</v>
      </c>
    </row>
    <row r="355" spans="1:23" hidden="1" x14ac:dyDescent="0.3">
      <c r="A355" s="11">
        <v>5091373</v>
      </c>
      <c r="B355" s="11">
        <v>5091373</v>
      </c>
      <c r="C355" s="11" t="s">
        <v>26</v>
      </c>
      <c r="D355" s="11" t="s">
        <v>27</v>
      </c>
      <c r="E355" s="13" t="str">
        <f>_xlfn.XLOOKUP(B355,Sheet1!A:A,Sheet1!B:B)</f>
        <v>SD BEAUTIFLEX BASE      CLEAR 065  2.5L</v>
      </c>
      <c r="F355" s="13" t="str">
        <f t="shared" si="29"/>
        <v>CROWN  - SD BEAUTIFLEX BASE      CLEAR 065  2.5L</v>
      </c>
      <c r="G355" s="13" t="s">
        <v>8916</v>
      </c>
      <c r="H355" s="11" t="str">
        <f>_xlfn.XLOOKUP(B355,Sheet1!A:A,Sheet1!D:D)</f>
        <v>2.5L</v>
      </c>
      <c r="I355" s="11" t="s">
        <v>29</v>
      </c>
      <c r="J355" s="11" t="s">
        <v>29</v>
      </c>
      <c r="K355" s="11" t="s">
        <v>30</v>
      </c>
      <c r="L355" s="15">
        <v>36.43</v>
      </c>
      <c r="M355" s="11" t="s">
        <v>31</v>
      </c>
      <c r="N355" s="13">
        <v>3105</v>
      </c>
      <c r="O355" s="15">
        <f>_xlfn.XLOOKUP(B355,Sheet1!A:A,Sheet1!E:E)</f>
        <v>36.43</v>
      </c>
      <c r="P355" s="26">
        <f>_xlfn.XLOOKUP(A355,Sheet2!F:F,Sheet2!H:H)</f>
        <v>19.438100466648368</v>
      </c>
      <c r="Q355" s="15">
        <f>_xlfn.XLOOKUP(B355,April23!B:B,April23!D:D)</f>
        <v>37.520000000000003</v>
      </c>
      <c r="R355" s="38">
        <f>_xlfn.XLOOKUP(B355,Sheet5!B:B,Sheet5!D:D)</f>
        <v>38.64</v>
      </c>
      <c r="S355" s="26">
        <v>5</v>
      </c>
      <c r="T355" s="13" t="str">
        <f t="shared" si="31"/>
        <v>Up</v>
      </c>
      <c r="V355" s="78">
        <f t="shared" si="32"/>
        <v>187.60000000000002</v>
      </c>
      <c r="W355" s="78">
        <f t="shared" si="33"/>
        <v>193.2</v>
      </c>
    </row>
    <row r="356" spans="1:23" hidden="1" x14ac:dyDescent="0.3">
      <c r="A356" s="11">
        <v>5028844</v>
      </c>
      <c r="B356" s="11">
        <v>5028844</v>
      </c>
      <c r="C356" s="11" t="s">
        <v>26</v>
      </c>
      <c r="D356" s="11" t="s">
        <v>27</v>
      </c>
      <c r="E356" s="13" t="str">
        <f>_xlfn.XLOOKUP(B356,Sheet1!A:A,Sheet1!B:B)</f>
        <v>SD SUPERDEC BASE        WHITE W0   1L</v>
      </c>
      <c r="F356" s="13" t="str">
        <f t="shared" si="29"/>
        <v>CROWN  - SD SUPERDEC BASE        WHITE W0   1L</v>
      </c>
      <c r="G356" s="13" t="s">
        <v>232</v>
      </c>
      <c r="H356" s="11" t="str">
        <f>_xlfn.XLOOKUP(B356,Sheet1!A:A,Sheet1!D:D)</f>
        <v>1L</v>
      </c>
      <c r="I356" s="11" t="s">
        <v>29</v>
      </c>
      <c r="J356" s="11" t="s">
        <v>29</v>
      </c>
      <c r="K356" s="11" t="s">
        <v>30</v>
      </c>
      <c r="L356" s="15">
        <v>17.78</v>
      </c>
      <c r="M356" s="11" t="s">
        <v>31</v>
      </c>
      <c r="N356" s="13">
        <v>3105</v>
      </c>
      <c r="O356" s="15">
        <f>_xlfn.XLOOKUP(B356,Sheet1!A:A,Sheet1!E:E)</f>
        <v>17.78</v>
      </c>
      <c r="P356" s="26">
        <f>_xlfn.XLOOKUP(A356,Sheet2!F:F,Sheet2!H:H)</f>
        <v>0</v>
      </c>
      <c r="Q356" s="15">
        <f>_xlfn.XLOOKUP(B356,April23!B:B,April23!D:D)</f>
        <v>18.309999999999999</v>
      </c>
      <c r="R356" s="38">
        <f>_xlfn.XLOOKUP(B356,Sheet5!B:B,Sheet5!D:D)</f>
        <v>18.86</v>
      </c>
      <c r="S356" s="26">
        <v>5</v>
      </c>
      <c r="T356" s="13" t="str">
        <f t="shared" si="31"/>
        <v>Up</v>
      </c>
      <c r="V356" s="78">
        <f t="shared" si="32"/>
        <v>91.55</v>
      </c>
      <c r="W356" s="78">
        <f t="shared" si="33"/>
        <v>94.3</v>
      </c>
    </row>
    <row r="357" spans="1:23" hidden="1" x14ac:dyDescent="0.3">
      <c r="A357" s="11">
        <v>6046789</v>
      </c>
      <c r="B357" s="11">
        <v>6046789</v>
      </c>
      <c r="C357" s="11" t="s">
        <v>26</v>
      </c>
      <c r="D357" s="11" t="s">
        <v>27</v>
      </c>
      <c r="E357" s="13" t="str">
        <f>_xlfn.XLOOKUP(B357,Sheet1!A:A,Sheet1!B:B)</f>
        <v>DS INDASA RHYNOLITE YEL 80G  115MM 5M</v>
      </c>
      <c r="F357" s="13" t="str">
        <f t="shared" si="29"/>
        <v>CROWN  - DS INDASA RHYNOLITE YEL 80G  115MM 5M</v>
      </c>
      <c r="H357" s="11" t="s">
        <v>28</v>
      </c>
      <c r="I357" s="11" t="s">
        <v>29</v>
      </c>
      <c r="J357" s="11" t="s">
        <v>29</v>
      </c>
      <c r="K357" s="11" t="s">
        <v>30</v>
      </c>
      <c r="L357" s="15">
        <v>11.81</v>
      </c>
      <c r="M357" s="11" t="s">
        <v>31</v>
      </c>
      <c r="N357" s="13">
        <v>3105</v>
      </c>
      <c r="O357" s="15">
        <f>_xlfn.XLOOKUP(B357,Sheet1!A:A,Sheet1!E:E)</f>
        <v>11.81</v>
      </c>
      <c r="P357" s="26">
        <f>_xlfn.XLOOKUP(A357,Sheet2!F:F,Sheet2!H:H)</f>
        <v>63.868755292125272</v>
      </c>
      <c r="Q357" s="15">
        <f>_xlfn.XLOOKUP(B357,April23!B:B,April23!D:D)</f>
        <v>5</v>
      </c>
      <c r="R357" s="38">
        <f>_xlfn.XLOOKUP(B357,Sheet4!B:B,Sheet4!D:D)</f>
        <v>5.15</v>
      </c>
      <c r="S357" s="26">
        <v>5</v>
      </c>
      <c r="T357" s="13" t="str">
        <f t="shared" si="31"/>
        <v>Up</v>
      </c>
      <c r="V357" s="78">
        <f t="shared" si="32"/>
        <v>25</v>
      </c>
      <c r="W357" s="78">
        <f t="shared" si="33"/>
        <v>25.75</v>
      </c>
    </row>
    <row r="358" spans="1:23" hidden="1" x14ac:dyDescent="0.3">
      <c r="A358" s="11">
        <v>6055507</v>
      </c>
      <c r="B358" s="11">
        <v>6055507</v>
      </c>
      <c r="C358" s="11" t="s">
        <v>26</v>
      </c>
      <c r="D358" s="11" t="s">
        <v>27</v>
      </c>
      <c r="E358" s="13" t="str">
        <f>_xlfn.XLOOKUP(B358,Sheet1!A:A,Sheet1!B:B)</f>
        <v>DS BARTOLINE LIGHTWEIGHT RM FILLER 1L</v>
      </c>
      <c r="F358" s="13" t="str">
        <f t="shared" si="29"/>
        <v>CROWN  - DS BARTOLINE LIGHTWEIGHT RM FILLER 1L</v>
      </c>
      <c r="H358" s="11" t="s">
        <v>35</v>
      </c>
      <c r="I358" s="11" t="s">
        <v>29</v>
      </c>
      <c r="J358" s="11" t="s">
        <v>29</v>
      </c>
      <c r="K358" s="11" t="s">
        <v>30</v>
      </c>
      <c r="L358" s="15">
        <v>8.24</v>
      </c>
      <c r="M358" s="11" t="s">
        <v>31</v>
      </c>
      <c r="N358" s="13">
        <v>3105</v>
      </c>
      <c r="O358" s="15">
        <f>_xlfn.XLOOKUP(B358,Sheet1!A:A,Sheet1!E:E)</f>
        <v>8.24</v>
      </c>
      <c r="P358" s="26">
        <f>_xlfn.XLOOKUP(A358,Sheet2!F:F,Sheet2!H:H)</f>
        <v>0</v>
      </c>
      <c r="Q358" s="15">
        <f>_xlfn.XLOOKUP(B358,April23!B:B,April23!D:D)</f>
        <v>6</v>
      </c>
      <c r="R358" s="38">
        <f>_xlfn.XLOOKUP(B358,Sheet4!B:B,Sheet4!D:D)</f>
        <v>6.18</v>
      </c>
      <c r="S358" s="26">
        <v>5</v>
      </c>
      <c r="T358" s="13" t="str">
        <f t="shared" si="31"/>
        <v>Up</v>
      </c>
      <c r="V358" s="78">
        <f t="shared" si="32"/>
        <v>30</v>
      </c>
      <c r="W358" s="78">
        <f t="shared" si="33"/>
        <v>30.9</v>
      </c>
    </row>
    <row r="359" spans="1:23" hidden="1" x14ac:dyDescent="0.3">
      <c r="A359" s="11">
        <v>6047361</v>
      </c>
      <c r="B359" s="11">
        <v>6047361</v>
      </c>
      <c r="C359" s="11" t="s">
        <v>26</v>
      </c>
      <c r="D359" s="11" t="s">
        <v>27</v>
      </c>
      <c r="E359" s="13" t="str">
        <f>_xlfn.XLOOKUP(B359,Sheet1!A:A,Sheet1!B:B)</f>
        <v>DS PRODEC LT PRE EDGE MASK 36MM    50M</v>
      </c>
      <c r="F359" s="13" t="str">
        <f t="shared" si="29"/>
        <v>CROWN  - DS PRODEC LT PRE EDGE MASK 36MM    50M</v>
      </c>
      <c r="H359" s="11" t="s">
        <v>28</v>
      </c>
      <c r="I359" s="11" t="s">
        <v>29</v>
      </c>
      <c r="J359" s="11" t="s">
        <v>29</v>
      </c>
      <c r="K359" s="11" t="s">
        <v>30</v>
      </c>
      <c r="L359" s="15">
        <v>6.07</v>
      </c>
      <c r="M359" s="11" t="s">
        <v>31</v>
      </c>
      <c r="N359" s="13">
        <v>3105</v>
      </c>
      <c r="O359" s="15">
        <f>_xlfn.XLOOKUP(B359,Sheet1!A:A,Sheet1!E:E)</f>
        <v>4.75</v>
      </c>
      <c r="P359" s="26">
        <f>_xlfn.XLOOKUP(A359,Sheet2!F:F,Sheet2!H:H)</f>
        <v>0</v>
      </c>
      <c r="Q359" s="15">
        <f>_xlfn.XLOOKUP(B359,April23!B:B,April23!D:D)</f>
        <v>4.99</v>
      </c>
      <c r="R359" s="38">
        <f>_xlfn.XLOOKUP(B359,Sheet4!B:B,Sheet4!D:D)</f>
        <v>5.14</v>
      </c>
      <c r="S359" s="26">
        <v>5</v>
      </c>
      <c r="T359" s="13" t="str">
        <f t="shared" si="31"/>
        <v>Up</v>
      </c>
      <c r="V359" s="78">
        <f t="shared" si="32"/>
        <v>24.950000000000003</v>
      </c>
      <c r="W359" s="78">
        <f t="shared" si="33"/>
        <v>25.7</v>
      </c>
    </row>
    <row r="360" spans="1:23" hidden="1" x14ac:dyDescent="0.3">
      <c r="A360" s="11">
        <v>6040200</v>
      </c>
      <c r="B360" s="11">
        <v>6040200</v>
      </c>
      <c r="C360" s="11" t="s">
        <v>26</v>
      </c>
      <c r="D360" s="11" t="s">
        <v>27</v>
      </c>
      <c r="E360" s="13" t="str">
        <f>_xlfn.XLOOKUP(B360,Sheet1!A:A,Sheet1!B:B)</f>
        <v>WA ERFURT LINING 2000             DOUBLE</v>
      </c>
      <c r="F360" s="13" t="str">
        <f t="shared" si="29"/>
        <v>CROWN  - WA ERFURT LINING 2000             DOUBLE</v>
      </c>
      <c r="H360" s="11" t="s">
        <v>28</v>
      </c>
      <c r="I360" s="11" t="s">
        <v>29</v>
      </c>
      <c r="J360" s="11" t="s">
        <v>29</v>
      </c>
      <c r="K360" s="11" t="s">
        <v>30</v>
      </c>
      <c r="L360" s="15">
        <v>8.59</v>
      </c>
      <c r="M360" s="11" t="s">
        <v>31</v>
      </c>
      <c r="N360" s="13">
        <v>3105</v>
      </c>
      <c r="O360" s="15">
        <f>_xlfn.XLOOKUP(B360,Sheet1!A:A,Sheet1!E:E)</f>
        <v>8.59</v>
      </c>
      <c r="P360" s="26">
        <f>_xlfn.XLOOKUP(A360,Sheet2!F:F,Sheet2!H:H)</f>
        <v>0</v>
      </c>
      <c r="Q360" s="15">
        <f>_xlfn.XLOOKUP(B360,April23!B:B,April23!D:D)</f>
        <v>9.5</v>
      </c>
      <c r="R360" s="38">
        <f>_xlfn.XLOOKUP(B360,Sheet4!B:B,Sheet4!D:D)</f>
        <v>9.7899999999999991</v>
      </c>
      <c r="S360" s="26">
        <v>5</v>
      </c>
      <c r="T360" s="13" t="str">
        <f t="shared" si="31"/>
        <v>Up</v>
      </c>
      <c r="V360" s="78">
        <f t="shared" si="32"/>
        <v>47.5</v>
      </c>
      <c r="W360" s="78">
        <f t="shared" si="33"/>
        <v>48.949999999999996</v>
      </c>
    </row>
    <row r="361" spans="1:23" hidden="1" x14ac:dyDescent="0.3">
      <c r="A361" s="11">
        <v>6060628</v>
      </c>
      <c r="B361" s="11">
        <v>6060628</v>
      </c>
      <c r="C361" s="11" t="s">
        <v>26</v>
      </c>
      <c r="D361" s="11" t="s">
        <v>27</v>
      </c>
      <c r="E361" s="13" t="str">
        <f>_xlfn.XLOOKUP(B361,Sheet1!A:A,Sheet1!B:B)</f>
        <v>DS ARROWORTHY CL MFIBER LONG 2PK   6.5IN</v>
      </c>
      <c r="F361" s="13" t="str">
        <f t="shared" si="29"/>
        <v>CROWN  - DS ARROWORTHY CL MFIBER LONG 2PK   6.5IN</v>
      </c>
      <c r="H361" s="91" t="s">
        <v>28</v>
      </c>
      <c r="I361" s="11" t="s">
        <v>29</v>
      </c>
      <c r="J361" s="11" t="s">
        <v>29</v>
      </c>
      <c r="K361" s="11" t="s">
        <v>30</v>
      </c>
      <c r="M361" s="11" t="s">
        <v>7062</v>
      </c>
      <c r="N361" s="13">
        <v>3105</v>
      </c>
      <c r="O361" s="15">
        <f>_xlfn.XLOOKUP(B361,Sheet1!A:A,Sheet1!E:E)</f>
        <v>4</v>
      </c>
      <c r="Q361" s="15">
        <f t="shared" ref="Q361:Q379" si="35">O361*1.05</f>
        <v>4.2</v>
      </c>
      <c r="R361" s="38">
        <f>Q361*1.03</f>
        <v>4.3260000000000005</v>
      </c>
      <c r="S361" s="26">
        <v>5</v>
      </c>
      <c r="T361" s="13" t="str">
        <f t="shared" si="31"/>
        <v>Up</v>
      </c>
      <c r="V361" s="78">
        <f t="shared" si="32"/>
        <v>21</v>
      </c>
      <c r="W361" s="78">
        <f t="shared" si="33"/>
        <v>21.630000000000003</v>
      </c>
    </row>
    <row r="362" spans="1:23" hidden="1" x14ac:dyDescent="0.3">
      <c r="A362" s="11">
        <v>6063008</v>
      </c>
      <c r="B362" s="11">
        <v>6063008</v>
      </c>
      <c r="C362" s="11" t="s">
        <v>26</v>
      </c>
      <c r="D362" s="11" t="s">
        <v>27</v>
      </c>
      <c r="E362" s="13" t="str">
        <f>_xlfn.XLOOKUP(B362,Sheet1!A:A,Sheet1!B:B)</f>
        <v>DS PRODEC ICE CUBE ICE FUSION REFILL 9PC</v>
      </c>
      <c r="F362" s="13" t="str">
        <f t="shared" si="29"/>
        <v>CROWN  - DS PRODEC ICE CUBE ICE FUSION REFILL 9PC</v>
      </c>
      <c r="H362" s="91" t="s">
        <v>28</v>
      </c>
      <c r="I362" s="11" t="s">
        <v>29</v>
      </c>
      <c r="J362" s="11" t="s">
        <v>29</v>
      </c>
      <c r="K362" s="11" t="s">
        <v>30</v>
      </c>
      <c r="M362" s="11" t="s">
        <v>7062</v>
      </c>
      <c r="N362" s="13">
        <v>3105</v>
      </c>
      <c r="O362" s="15">
        <f>_xlfn.XLOOKUP(B362,Sheet1!A:A,Sheet1!E:E)</f>
        <v>7</v>
      </c>
      <c r="Q362" s="15">
        <f t="shared" si="35"/>
        <v>7.3500000000000005</v>
      </c>
      <c r="R362" s="38">
        <f>Q362*1.03</f>
        <v>7.5705000000000009</v>
      </c>
      <c r="S362" s="26">
        <v>5</v>
      </c>
      <c r="T362" s="13" t="str">
        <f t="shared" si="31"/>
        <v>Up</v>
      </c>
      <c r="V362" s="78">
        <f t="shared" si="32"/>
        <v>36.75</v>
      </c>
      <c r="W362" s="78">
        <f t="shared" si="33"/>
        <v>37.852500000000006</v>
      </c>
    </row>
    <row r="363" spans="1:23" hidden="1" x14ac:dyDescent="0.3">
      <c r="A363" s="11">
        <v>6063009</v>
      </c>
      <c r="B363" s="11">
        <v>6063009</v>
      </c>
      <c r="C363" s="11" t="s">
        <v>26</v>
      </c>
      <c r="D363" s="11" t="s">
        <v>27</v>
      </c>
      <c r="E363" s="13" t="str">
        <f>_xlfn.XLOOKUP(B363,Sheet1!A:A,Sheet1!B:B)</f>
        <v>DS PRODEC ICE FUSION REFILL+FRME 4IN 7PC</v>
      </c>
      <c r="F363" s="13" t="str">
        <f t="shared" si="29"/>
        <v>CROWN  - DS PRODEC ICE FUSION REFILL+FRME 4IN 7PC</v>
      </c>
      <c r="H363" s="91" t="s">
        <v>28</v>
      </c>
      <c r="I363" s="11" t="s">
        <v>29</v>
      </c>
      <c r="J363" s="11" t="s">
        <v>29</v>
      </c>
      <c r="K363" s="11" t="s">
        <v>30</v>
      </c>
      <c r="M363" s="11" t="s">
        <v>7062</v>
      </c>
      <c r="N363" s="13">
        <v>3105</v>
      </c>
      <c r="O363" s="15">
        <f>_xlfn.XLOOKUP(B363,Sheet1!A:A,Sheet1!E:E)</f>
        <v>8</v>
      </c>
      <c r="Q363" s="15">
        <f t="shared" si="35"/>
        <v>8.4</v>
      </c>
      <c r="R363" s="38">
        <f>Q363*1.03</f>
        <v>8.652000000000001</v>
      </c>
      <c r="S363" s="26">
        <v>5</v>
      </c>
      <c r="T363" s="13" t="str">
        <f t="shared" si="31"/>
        <v>Up</v>
      </c>
      <c r="V363" s="78">
        <f t="shared" si="32"/>
        <v>42</v>
      </c>
      <c r="W363" s="78">
        <f t="shared" si="33"/>
        <v>43.260000000000005</v>
      </c>
    </row>
    <row r="364" spans="1:23" hidden="1" x14ac:dyDescent="0.3">
      <c r="A364" s="11">
        <v>6041076</v>
      </c>
      <c r="B364" s="11">
        <v>6041076</v>
      </c>
      <c r="C364" s="11" t="s">
        <v>26</v>
      </c>
      <c r="D364" s="11" t="s">
        <v>27</v>
      </c>
      <c r="E364" s="13" t="str">
        <f>_xlfn.XLOOKUP(B364,Sheet1!A:A,Sheet1!B:B)</f>
        <v>DS ZINSSER PERMA WH INT MATT       2.5L</v>
      </c>
      <c r="F364" s="13" t="str">
        <f t="shared" si="29"/>
        <v>CROWN  - DS ZINSSER PERMA WH INT MATT       2.5L</v>
      </c>
      <c r="H364" s="91" t="s">
        <v>28</v>
      </c>
      <c r="I364" s="11" t="s">
        <v>29</v>
      </c>
      <c r="J364" s="11" t="s">
        <v>29</v>
      </c>
      <c r="K364" s="11" t="s">
        <v>30</v>
      </c>
      <c r="M364" s="11" t="s">
        <v>7062</v>
      </c>
      <c r="N364" s="13">
        <v>3105</v>
      </c>
      <c r="O364" s="15">
        <f>_xlfn.XLOOKUP(B364,Sheet1!A:A,Sheet1!E:E)</f>
        <v>33</v>
      </c>
      <c r="P364" s="26">
        <f>_xlfn.XLOOKUP(A364,Sheet2!F:F,Sheet2!H:H)</f>
        <v>0</v>
      </c>
      <c r="Q364" s="15">
        <f t="shared" si="35"/>
        <v>34.65</v>
      </c>
      <c r="R364" s="38">
        <f>_xlfn.XLOOKUP(B364,Sheet4!B:B,Sheet4!D:D)</f>
        <v>35.69</v>
      </c>
      <c r="S364" s="26">
        <v>5</v>
      </c>
      <c r="T364" s="13" t="str">
        <f t="shared" si="31"/>
        <v>Up</v>
      </c>
      <c r="V364" s="78">
        <f t="shared" si="32"/>
        <v>173.25</v>
      </c>
      <c r="W364" s="78">
        <f t="shared" si="33"/>
        <v>178.45</v>
      </c>
    </row>
    <row r="365" spans="1:23" hidden="1" x14ac:dyDescent="0.3">
      <c r="A365" s="11">
        <v>6042649</v>
      </c>
      <c r="B365" s="11">
        <v>6042649</v>
      </c>
      <c r="C365" s="11" t="s">
        <v>26</v>
      </c>
      <c r="D365" s="11" t="s">
        <v>27</v>
      </c>
      <c r="E365" s="13" t="str">
        <f>_xlfn.XLOOKUP(B365,Sheet1!A:A,Sheet1!B:B)</f>
        <v>DS ZINSSER PAPER TIGER TRIPLE HEAD</v>
      </c>
      <c r="F365" s="13" t="str">
        <f t="shared" si="29"/>
        <v>CROWN  - DS ZINSSER PAPER TIGER TRIPLE HEAD</v>
      </c>
      <c r="H365" s="91" t="s">
        <v>28</v>
      </c>
      <c r="I365" s="11" t="s">
        <v>29</v>
      </c>
      <c r="J365" s="11" t="s">
        <v>29</v>
      </c>
      <c r="K365" s="11" t="s">
        <v>30</v>
      </c>
      <c r="M365" s="11" t="s">
        <v>7062</v>
      </c>
      <c r="N365" s="13">
        <v>3105</v>
      </c>
      <c r="O365" s="15">
        <f>_xlfn.XLOOKUP(B365,Sheet1!A:A,Sheet1!E:E)</f>
        <v>14</v>
      </c>
      <c r="P365" s="26">
        <f>_xlfn.XLOOKUP(A365,Sheet2!F:F,Sheet2!H:H)</f>
        <v>16.549285714285713</v>
      </c>
      <c r="Q365" s="15">
        <f t="shared" si="35"/>
        <v>14.700000000000001</v>
      </c>
      <c r="R365" s="38">
        <f>_xlfn.XLOOKUP(B365,Sheet4!B:B,Sheet4!D:D)</f>
        <v>15.14</v>
      </c>
      <c r="S365" s="26">
        <v>5</v>
      </c>
      <c r="T365" s="13" t="str">
        <f t="shared" si="31"/>
        <v>Up</v>
      </c>
      <c r="V365" s="78">
        <f t="shared" si="32"/>
        <v>73.5</v>
      </c>
      <c r="W365" s="78">
        <f t="shared" si="33"/>
        <v>75.7</v>
      </c>
    </row>
    <row r="366" spans="1:23" hidden="1" x14ac:dyDescent="0.3">
      <c r="A366" s="11">
        <v>6063183</v>
      </c>
      <c r="B366" s="11">
        <v>6063183</v>
      </c>
      <c r="C366" s="11" t="s">
        <v>26</v>
      </c>
      <c r="D366" s="11" t="s">
        <v>27</v>
      </c>
      <c r="E366" s="13" t="str">
        <f>_xlfn.XLOOKUP(B366,Sheet1!A:A,Sheet1!B:B)</f>
        <v>DS COOVAR PROGRIP       LIGHT GREY 5K</v>
      </c>
      <c r="F366" s="13" t="str">
        <f t="shared" si="29"/>
        <v>CROWN  - DS COOVAR PROGRIP       LIGHT GREY 5K</v>
      </c>
      <c r="H366" s="91" t="s">
        <v>28</v>
      </c>
      <c r="I366" s="11" t="s">
        <v>29</v>
      </c>
      <c r="J366" s="11" t="s">
        <v>29</v>
      </c>
      <c r="K366" s="11" t="s">
        <v>30</v>
      </c>
      <c r="M366" s="11" t="s">
        <v>7062</v>
      </c>
      <c r="N366" s="13">
        <v>3105</v>
      </c>
      <c r="O366" s="15">
        <f>_xlfn.XLOOKUP(B366,Sheet1!A:A,Sheet1!E:E)</f>
        <v>186.63</v>
      </c>
      <c r="Q366" s="15">
        <f t="shared" si="35"/>
        <v>195.9615</v>
      </c>
      <c r="R366" s="38">
        <f>Q366*1.03</f>
        <v>201.84034500000001</v>
      </c>
      <c r="S366" s="26">
        <v>4.9999617271760011</v>
      </c>
      <c r="T366" s="13" t="str">
        <f t="shared" si="31"/>
        <v>Up</v>
      </c>
      <c r="V366" s="78">
        <f t="shared" si="32"/>
        <v>979.8</v>
      </c>
      <c r="W366" s="78">
        <f t="shared" si="33"/>
        <v>1009.194</v>
      </c>
    </row>
    <row r="367" spans="1:23" hidden="1" x14ac:dyDescent="0.3">
      <c r="A367" s="11">
        <v>6044995</v>
      </c>
      <c r="B367" s="11">
        <v>6044995</v>
      </c>
      <c r="C367" s="11" t="s">
        <v>26</v>
      </c>
      <c r="D367" s="11" t="s">
        <v>27</v>
      </c>
      <c r="E367" s="13" t="str">
        <f>_xlfn.XLOOKUP(B367,Sheet1!A:A,Sheet1!B:B)</f>
        <v>DS HEMPEL ANTI SLINT               2.5K</v>
      </c>
      <c r="F367" s="13" t="str">
        <f t="shared" si="29"/>
        <v>CROWN  - DS HEMPEL ANTI SLINT               2.5K</v>
      </c>
      <c r="H367" s="91" t="s">
        <v>28</v>
      </c>
      <c r="I367" s="11" t="s">
        <v>29</v>
      </c>
      <c r="J367" s="11" t="s">
        <v>29</v>
      </c>
      <c r="K367" s="11" t="s">
        <v>30</v>
      </c>
      <c r="M367" s="11" t="s">
        <v>7062</v>
      </c>
      <c r="N367" s="13">
        <v>3105</v>
      </c>
      <c r="O367" s="15">
        <f>_xlfn.XLOOKUP(B367,Sheet1!A:A,Sheet1!E:E)</f>
        <v>19.41</v>
      </c>
      <c r="Q367" s="15">
        <f t="shared" si="35"/>
        <v>20.380500000000001</v>
      </c>
      <c r="R367" s="38">
        <f>Q367*1.03</f>
        <v>20.991915000000002</v>
      </c>
      <c r="S367" s="26">
        <v>4.9998773337258653</v>
      </c>
      <c r="T367" s="13" t="str">
        <f t="shared" si="31"/>
        <v>Up</v>
      </c>
      <c r="V367" s="78">
        <f t="shared" si="32"/>
        <v>101.9</v>
      </c>
      <c r="W367" s="78">
        <f t="shared" si="33"/>
        <v>104.95700000000001</v>
      </c>
    </row>
    <row r="368" spans="1:23" hidden="1" x14ac:dyDescent="0.3">
      <c r="A368" s="11">
        <v>6041069</v>
      </c>
      <c r="B368" s="11">
        <v>6041069</v>
      </c>
      <c r="C368" s="11" t="s">
        <v>26</v>
      </c>
      <c r="D368" s="11" t="s">
        <v>27</v>
      </c>
      <c r="E368" s="13" t="str">
        <f>_xlfn.XLOOKUP(B368,Sheet1!A:A,Sheet1!B:B)</f>
        <v>DS ZINSSER ALLCOAT EXT WB SAT BLCK 5L</v>
      </c>
      <c r="F368" s="13" t="str">
        <f t="shared" si="29"/>
        <v>CROWN  - DS ZINSSER ALLCOAT EXT WB SAT BLCK 5L</v>
      </c>
      <c r="H368" s="91" t="s">
        <v>28</v>
      </c>
      <c r="I368" s="11" t="s">
        <v>29</v>
      </c>
      <c r="J368" s="11" t="s">
        <v>29</v>
      </c>
      <c r="K368" s="11" t="s">
        <v>30</v>
      </c>
      <c r="M368" s="11" t="s">
        <v>7062</v>
      </c>
      <c r="N368" s="13">
        <v>3105</v>
      </c>
      <c r="O368" s="15">
        <f>_xlfn.XLOOKUP(B368,Sheet1!A:A,Sheet1!E:E)</f>
        <v>88.85</v>
      </c>
      <c r="Q368" s="15">
        <f t="shared" si="35"/>
        <v>93.292500000000004</v>
      </c>
      <c r="R368" s="38">
        <f>Q368*1.03</f>
        <v>96.09127500000001</v>
      </c>
      <c r="S368" s="26">
        <v>4.999866012809175</v>
      </c>
      <c r="T368" s="13" t="str">
        <f t="shared" si="31"/>
        <v>Up</v>
      </c>
      <c r="V368" s="78">
        <f t="shared" si="32"/>
        <v>466.45</v>
      </c>
      <c r="W368" s="78">
        <f t="shared" si="33"/>
        <v>480.44350000000003</v>
      </c>
    </row>
    <row r="369" spans="1:23" hidden="1" x14ac:dyDescent="0.3">
      <c r="A369" s="11">
        <v>6040520</v>
      </c>
      <c r="B369" s="11">
        <v>6040520</v>
      </c>
      <c r="C369" s="11" t="s">
        <v>26</v>
      </c>
      <c r="D369" s="11" t="s">
        <v>27</v>
      </c>
      <c r="E369" s="13" t="str">
        <f>_xlfn.XLOOKUP(B369,Sheet1!A:A,Sheet1!B:B)</f>
        <v>DS HEMPEL HEMPADUR      45143 GREY 5L</v>
      </c>
      <c r="F369" s="13" t="str">
        <f t="shared" si="29"/>
        <v>CROWN  - DS HEMPEL HEMPADUR      45143 GREY 5L</v>
      </c>
      <c r="H369" s="91" t="s">
        <v>28</v>
      </c>
      <c r="I369" s="11" t="s">
        <v>29</v>
      </c>
      <c r="J369" s="11" t="s">
        <v>29</v>
      </c>
      <c r="K369" s="11" t="s">
        <v>30</v>
      </c>
      <c r="M369" s="11" t="s">
        <v>7062</v>
      </c>
      <c r="N369" s="13">
        <v>3105</v>
      </c>
      <c r="O369" s="15">
        <f>_xlfn.XLOOKUP(B369,Sheet1!A:A,Sheet1!E:E)</f>
        <v>46.46</v>
      </c>
      <c r="Q369" s="15">
        <f t="shared" si="35"/>
        <v>48.783000000000001</v>
      </c>
      <c r="R369" s="38">
        <f>Q369*1.03</f>
        <v>50.246490000000001</v>
      </c>
      <c r="S369" s="26">
        <v>4.9996925158354344</v>
      </c>
      <c r="T369" s="13" t="str">
        <f t="shared" si="31"/>
        <v>Up</v>
      </c>
      <c r="V369" s="78">
        <f t="shared" si="32"/>
        <v>243.9</v>
      </c>
      <c r="W369" s="78">
        <f t="shared" si="33"/>
        <v>251.21700000000001</v>
      </c>
    </row>
    <row r="370" spans="1:23" hidden="1" x14ac:dyDescent="0.3">
      <c r="A370" s="11">
        <v>6061965</v>
      </c>
      <c r="B370" s="11">
        <v>6061965</v>
      </c>
      <c r="C370" s="11" t="s">
        <v>26</v>
      </c>
      <c r="D370" s="11" t="s">
        <v>27</v>
      </c>
      <c r="E370" s="13" t="str">
        <f>_xlfn.XLOOKUP(B370,Sheet1!A:A,Sheet1!B:B)</f>
        <v>DS HAMILTON FOAM ROLLER        4IN 10PK</v>
      </c>
      <c r="F370" s="13" t="str">
        <f t="shared" si="29"/>
        <v>CROWN  - DS HAMILTON FOAM ROLLER        4IN 10PK</v>
      </c>
      <c r="H370" s="91" t="s">
        <v>28</v>
      </c>
      <c r="I370" s="11" t="s">
        <v>29</v>
      </c>
      <c r="J370" s="11" t="s">
        <v>29</v>
      </c>
      <c r="K370" s="11" t="s">
        <v>30</v>
      </c>
      <c r="M370" s="11" t="s">
        <v>7062</v>
      </c>
      <c r="N370" s="13">
        <v>3105</v>
      </c>
      <c r="O370" s="15">
        <f>_xlfn.XLOOKUP(B370,Sheet1!A:A,Sheet1!E:E)</f>
        <v>4.8099999999999996</v>
      </c>
      <c r="P370" s="26">
        <f>_xlfn.XLOOKUP(A370,Sheet2!F:F,Sheet2!H:H)</f>
        <v>0</v>
      </c>
      <c r="Q370" s="15">
        <f t="shared" si="35"/>
        <v>5.0504999999999995</v>
      </c>
      <c r="R370" s="38">
        <f>_xlfn.XLOOKUP(B370,Sheet4!B:B,Sheet4!D:D)</f>
        <v>5.2</v>
      </c>
      <c r="S370" s="26">
        <v>4.9995049995049996</v>
      </c>
      <c r="T370" s="13" t="str">
        <f t="shared" si="31"/>
        <v>Up</v>
      </c>
      <c r="V370" s="78">
        <f t="shared" si="32"/>
        <v>25.249999999999996</v>
      </c>
      <c r="W370" s="78">
        <f t="shared" si="33"/>
        <v>25.997425997425999</v>
      </c>
    </row>
    <row r="371" spans="1:23" hidden="1" x14ac:dyDescent="0.3">
      <c r="A371" s="11">
        <v>6061547</v>
      </c>
      <c r="B371" s="11">
        <v>6061547</v>
      </c>
      <c r="C371" s="11" t="s">
        <v>26</v>
      </c>
      <c r="D371" s="11" t="s">
        <v>27</v>
      </c>
      <c r="E371" s="13" t="str">
        <f>_xlfn.XLOOKUP(B371,Sheet1!A:A,Sheet1!B:B)</f>
        <v>DS GO PAINT ROLL AND GO BUCKET     15L</v>
      </c>
      <c r="F371" s="13" t="str">
        <f t="shared" si="29"/>
        <v>CROWN  - DS GO PAINT ROLL AND GO BUCKET     15L</v>
      </c>
      <c r="H371" s="91" t="s">
        <v>28</v>
      </c>
      <c r="I371" s="11" t="s">
        <v>29</v>
      </c>
      <c r="J371" s="11" t="s">
        <v>29</v>
      </c>
      <c r="K371" s="11" t="s">
        <v>30</v>
      </c>
      <c r="M371" s="11" t="s">
        <v>7062</v>
      </c>
      <c r="N371" s="13">
        <v>3105</v>
      </c>
      <c r="O371" s="15">
        <f>_xlfn.XLOOKUP(B371,Sheet1!A:A,Sheet1!E:E)</f>
        <v>8.82</v>
      </c>
      <c r="P371" s="26">
        <f>_xlfn.XLOOKUP(A371,Sheet2!F:F,Sheet2!H:H)</f>
        <v>0</v>
      </c>
      <c r="Q371" s="15">
        <f t="shared" si="35"/>
        <v>9.261000000000001</v>
      </c>
      <c r="R371" s="38">
        <f>Q371*1.03</f>
        <v>9.5388300000000008</v>
      </c>
      <c r="S371" s="26">
        <v>4.999460101500917</v>
      </c>
      <c r="T371" s="13" t="str">
        <f t="shared" si="31"/>
        <v>Up</v>
      </c>
      <c r="V371" s="78">
        <f t="shared" si="32"/>
        <v>46.3</v>
      </c>
      <c r="W371" s="78">
        <f t="shared" si="33"/>
        <v>47.688999999999993</v>
      </c>
    </row>
    <row r="372" spans="1:23" hidden="1" x14ac:dyDescent="0.3">
      <c r="A372" s="11">
        <v>6058247</v>
      </c>
      <c r="B372" s="11">
        <v>6058247</v>
      </c>
      <c r="C372" s="11" t="s">
        <v>26</v>
      </c>
      <c r="D372" s="11" t="s">
        <v>27</v>
      </c>
      <c r="E372" s="13" t="str">
        <f>_xlfn.XLOOKUP(B372,Sheet1!A:A,Sheet1!B:B)</f>
        <v>DS ARROWORTHY CL S-OVAL ANG LONG SET 3PC</v>
      </c>
      <c r="F372" s="13" t="str">
        <f t="shared" si="29"/>
        <v>CROWN  - DS ARROWORTHY CL S-OVAL ANG LONG SET 3PC</v>
      </c>
      <c r="H372" s="91" t="s">
        <v>28</v>
      </c>
      <c r="I372" s="11" t="s">
        <v>29</v>
      </c>
      <c r="J372" s="11" t="s">
        <v>29</v>
      </c>
      <c r="K372" s="11" t="s">
        <v>30</v>
      </c>
      <c r="M372" s="11" t="s">
        <v>7062</v>
      </c>
      <c r="N372" s="13">
        <v>3105</v>
      </c>
      <c r="O372" s="15">
        <f>_xlfn.XLOOKUP(B372,Sheet1!A:A,Sheet1!E:E)</f>
        <v>18.28</v>
      </c>
      <c r="P372" s="26">
        <f>_xlfn.XLOOKUP(A372,Sheet2!F:F,Sheet2!H:H)</f>
        <v>0</v>
      </c>
      <c r="Q372" s="15">
        <f t="shared" si="35"/>
        <v>19.194000000000003</v>
      </c>
      <c r="R372" s="38">
        <f>Q372*1.03</f>
        <v>19.769820000000003</v>
      </c>
      <c r="S372" s="26">
        <v>4.9989580077107423</v>
      </c>
      <c r="T372" s="13" t="str">
        <f t="shared" si="31"/>
        <v>Up</v>
      </c>
      <c r="V372" s="78">
        <f t="shared" si="32"/>
        <v>95.95</v>
      </c>
      <c r="W372" s="78">
        <f t="shared" si="33"/>
        <v>98.828500000000005</v>
      </c>
    </row>
    <row r="373" spans="1:23" hidden="1" x14ac:dyDescent="0.3">
      <c r="A373" s="11">
        <v>6042170</v>
      </c>
      <c r="B373" s="11">
        <v>6042170</v>
      </c>
      <c r="C373" s="11" t="s">
        <v>26</v>
      </c>
      <c r="D373" s="11" t="s">
        <v>27</v>
      </c>
      <c r="E373" s="13" t="str">
        <f>_xlfn.XLOOKUP(B373,Sheet1!A:A,Sheet1!B:B)</f>
        <v>DS OLFA AUTO LOCK SNAP KNIFE L5AL  18MM</v>
      </c>
      <c r="F373" s="13" t="str">
        <f t="shared" si="29"/>
        <v>CROWN  - DS OLFA AUTO LOCK SNAP KNIFE L5AL  18MM</v>
      </c>
      <c r="H373" s="11" t="s">
        <v>28</v>
      </c>
      <c r="I373" s="11" t="s">
        <v>29</v>
      </c>
      <c r="J373" s="11" t="s">
        <v>29</v>
      </c>
      <c r="K373" s="11" t="s">
        <v>30</v>
      </c>
      <c r="L373" s="15">
        <v>9.0500000000000007</v>
      </c>
      <c r="M373" s="11" t="s">
        <v>31</v>
      </c>
      <c r="N373" s="13">
        <v>3105</v>
      </c>
      <c r="O373" s="15">
        <f>_xlfn.XLOOKUP(B373,Sheet1!A:A,Sheet1!E:E)</f>
        <v>9.0500000000000007</v>
      </c>
      <c r="P373" s="26">
        <f>_xlfn.XLOOKUP(A373,Sheet2!F:F,Sheet2!H:H)</f>
        <v>0</v>
      </c>
      <c r="Q373" s="15">
        <f t="shared" si="35"/>
        <v>9.5025000000000013</v>
      </c>
      <c r="R373" s="38">
        <f>Q373*1.03</f>
        <v>9.7875750000000021</v>
      </c>
      <c r="S373" s="26">
        <v>4.998684556695606</v>
      </c>
      <c r="T373" s="13" t="str">
        <f t="shared" si="31"/>
        <v>Up</v>
      </c>
      <c r="V373" s="78">
        <f t="shared" si="32"/>
        <v>47.5</v>
      </c>
      <c r="W373" s="78">
        <f t="shared" si="33"/>
        <v>48.925000000000004</v>
      </c>
    </row>
    <row r="374" spans="1:23" hidden="1" x14ac:dyDescent="0.3">
      <c r="A374" s="11">
        <v>6042279</v>
      </c>
      <c r="B374" s="11">
        <v>6042279</v>
      </c>
      <c r="C374" s="11" t="s">
        <v>26</v>
      </c>
      <c r="D374" s="11" t="s">
        <v>27</v>
      </c>
      <c r="E374" s="13" t="str">
        <f>_xlfn.XLOOKUP(B374,Sheet1!A:A,Sheet1!B:B)</f>
        <v>DS PRODEC WOODWORKER BRUSH         2IN</v>
      </c>
      <c r="F374" s="13" t="str">
        <f t="shared" si="29"/>
        <v>CROWN  - DS PRODEC WOODWORKER BRUSH         2IN</v>
      </c>
      <c r="H374" s="91" t="s">
        <v>28</v>
      </c>
      <c r="I374" s="11" t="s">
        <v>29</v>
      </c>
      <c r="J374" s="11" t="s">
        <v>29</v>
      </c>
      <c r="K374" s="11" t="s">
        <v>30</v>
      </c>
      <c r="M374" s="11" t="s">
        <v>7062</v>
      </c>
      <c r="N374" s="13">
        <v>3105</v>
      </c>
      <c r="O374" s="15">
        <f>_xlfn.XLOOKUP(B374,Sheet1!A:A,Sheet1!E:E)</f>
        <v>3.03</v>
      </c>
      <c r="P374" s="26">
        <f>_xlfn.XLOOKUP(A374,Sheet2!F:F,Sheet2!H:H)</f>
        <v>0</v>
      </c>
      <c r="Q374" s="15">
        <f t="shared" si="35"/>
        <v>3.1814999999999998</v>
      </c>
      <c r="R374" s="38">
        <f>Q374*1.03</f>
        <v>3.276945</v>
      </c>
      <c r="S374" s="26">
        <v>4.9976426214049985</v>
      </c>
      <c r="T374" s="13" t="str">
        <f t="shared" si="31"/>
        <v>Up</v>
      </c>
      <c r="V374" s="78">
        <f t="shared" si="32"/>
        <v>15.900000000000002</v>
      </c>
      <c r="W374" s="78">
        <f t="shared" si="33"/>
        <v>16.377000000000002</v>
      </c>
    </row>
    <row r="375" spans="1:23" hidden="1" x14ac:dyDescent="0.3">
      <c r="A375" s="11">
        <v>6061991</v>
      </c>
      <c r="B375" s="11">
        <v>6061991</v>
      </c>
      <c r="C375" s="11" t="s">
        <v>26</v>
      </c>
      <c r="D375" s="11" t="s">
        <v>27</v>
      </c>
      <c r="E375" s="13" t="str">
        <f>_xlfn.XLOOKUP(B375,Sheet1!A:A,Sheet1!B:B)</f>
        <v>DS HAMILTON STRIPPING KNIFE        3IN</v>
      </c>
      <c r="F375" s="13" t="str">
        <f t="shared" si="29"/>
        <v>CROWN  - DS HAMILTON STRIPPING KNIFE        3IN</v>
      </c>
      <c r="H375" s="91" t="s">
        <v>28</v>
      </c>
      <c r="I375" s="11" t="s">
        <v>29</v>
      </c>
      <c r="J375" s="11" t="s">
        <v>29</v>
      </c>
      <c r="K375" s="11" t="s">
        <v>30</v>
      </c>
      <c r="M375" s="11" t="s">
        <v>7062</v>
      </c>
      <c r="N375" s="13">
        <v>3105</v>
      </c>
      <c r="O375" s="15">
        <f>_xlfn.XLOOKUP(B375,Sheet1!A:A,Sheet1!E:E)</f>
        <v>4.67</v>
      </c>
      <c r="P375" s="26">
        <f>_xlfn.XLOOKUP(A375,Sheet2!F:F,Sheet2!H:H)</f>
        <v>0</v>
      </c>
      <c r="Q375" s="29">
        <f t="shared" si="35"/>
        <v>4.9035000000000002</v>
      </c>
      <c r="R375" s="38">
        <f>_xlfn.XLOOKUP(B375,Sheet4!B:B,Sheet4!D:D)</f>
        <v>5.05</v>
      </c>
      <c r="S375" s="26">
        <v>4.9964311206281229</v>
      </c>
      <c r="T375" s="13" t="str">
        <f t="shared" si="31"/>
        <v>Up</v>
      </c>
      <c r="V375" s="78">
        <f t="shared" si="32"/>
        <v>24.5</v>
      </c>
      <c r="W375" s="78">
        <f t="shared" si="33"/>
        <v>25.231977159172018</v>
      </c>
    </row>
    <row r="376" spans="1:23" hidden="1" x14ac:dyDescent="0.3">
      <c r="A376" s="11">
        <v>6056012</v>
      </c>
      <c r="B376" s="11">
        <v>6056012</v>
      </c>
      <c r="C376" s="11" t="s">
        <v>26</v>
      </c>
      <c r="D376" s="11" t="s">
        <v>27</v>
      </c>
      <c r="E376" s="13" t="str">
        <f>_xlfn.XLOOKUP(B376,Sheet1!A:A,Sheet1!B:B)</f>
        <v>DS GYPROC EASIFILLER               2.5L</v>
      </c>
      <c r="F376" s="13" t="str">
        <f t="shared" si="29"/>
        <v>CROWN  - DS GYPROC EASIFILLER               2.5L</v>
      </c>
      <c r="H376" s="11" t="s">
        <v>33</v>
      </c>
      <c r="I376" s="11" t="s">
        <v>29</v>
      </c>
      <c r="J376" s="11" t="s">
        <v>29</v>
      </c>
      <c r="K376" s="11" t="s">
        <v>30</v>
      </c>
      <c r="L376" s="15">
        <v>17.52</v>
      </c>
      <c r="M376" s="11" t="s">
        <v>31</v>
      </c>
      <c r="N376" s="13">
        <v>3105</v>
      </c>
      <c r="O376" s="15">
        <f>_xlfn.XLOOKUP(B376,Sheet1!A:A,Sheet1!E:E)</f>
        <v>17.52</v>
      </c>
      <c r="P376" s="26">
        <f>_xlfn.XLOOKUP(A376,Sheet2!F:F,Sheet2!H:H)</f>
        <v>0</v>
      </c>
      <c r="Q376" s="15">
        <f t="shared" si="35"/>
        <v>18.396000000000001</v>
      </c>
      <c r="R376" s="38">
        <f>Q376*1.03</f>
        <v>18.947880000000001</v>
      </c>
      <c r="S376" s="26">
        <v>4.8923679060665357</v>
      </c>
      <c r="T376" s="13" t="str">
        <f t="shared" si="31"/>
        <v>Up</v>
      </c>
      <c r="V376" s="78">
        <f t="shared" si="32"/>
        <v>90</v>
      </c>
      <c r="W376" s="78">
        <f t="shared" si="33"/>
        <v>92.7</v>
      </c>
    </row>
    <row r="377" spans="1:23" hidden="1" x14ac:dyDescent="0.3">
      <c r="A377" s="11">
        <v>6058619</v>
      </c>
      <c r="B377" s="11">
        <v>6058619</v>
      </c>
      <c r="C377" s="11" t="s">
        <v>26</v>
      </c>
      <c r="D377" s="11" t="s">
        <v>27</v>
      </c>
      <c r="E377" s="13" t="str">
        <f>_xlfn.XLOOKUP(B377,Sheet1!A:A,Sheet1!B:B)</f>
        <v>DS HB42 LE FILLA ALL IN ONE FILLER 500G</v>
      </c>
      <c r="F377" s="13" t="str">
        <f t="shared" si="29"/>
        <v>CROWN  - DS HB42 LE FILLA ALL IN ONE FILLER 500G</v>
      </c>
      <c r="H377" s="91" t="s">
        <v>28</v>
      </c>
      <c r="I377" s="11" t="s">
        <v>29</v>
      </c>
      <c r="J377" s="11" t="s">
        <v>29</v>
      </c>
      <c r="K377" s="11" t="s">
        <v>30</v>
      </c>
      <c r="M377" s="11" t="s">
        <v>7062</v>
      </c>
      <c r="N377" s="13">
        <v>3105</v>
      </c>
      <c r="O377" s="15">
        <f>_xlfn.XLOOKUP(B377,Sheet1!A:A,Sheet1!E:E)</f>
        <v>8.33</v>
      </c>
      <c r="Q377" s="15">
        <f t="shared" si="35"/>
        <v>8.7465000000000011</v>
      </c>
      <c r="R377" s="38">
        <f>Q377*1.03</f>
        <v>9.0088950000000008</v>
      </c>
      <c r="S377" s="26">
        <v>4.6006974218258732</v>
      </c>
      <c r="T377" s="13" t="str">
        <f t="shared" si="31"/>
        <v>Up</v>
      </c>
      <c r="V377" s="78">
        <f t="shared" si="32"/>
        <v>40.24</v>
      </c>
      <c r="W377" s="78">
        <f t="shared" si="33"/>
        <v>41.447200000000002</v>
      </c>
    </row>
    <row r="378" spans="1:23" hidden="1" x14ac:dyDescent="0.3">
      <c r="A378" s="11">
        <v>6062065</v>
      </c>
      <c r="B378" s="11">
        <v>6062065</v>
      </c>
      <c r="C378" s="11" t="s">
        <v>26</v>
      </c>
      <c r="D378" s="11" t="s">
        <v>27</v>
      </c>
      <c r="E378" s="13" t="str">
        <f>_xlfn.XLOOKUP(B378,Sheet1!A:A,Sheet1!B:B)</f>
        <v>WA GALERIE CDC HOME INSPIRATION F</v>
      </c>
      <c r="F378" s="13" t="str">
        <f t="shared" si="29"/>
        <v>CROWN  - WA GALERIE CDC HOME INSPIRATION F</v>
      </c>
      <c r="H378" s="91" t="s">
        <v>28</v>
      </c>
      <c r="I378" s="11" t="s">
        <v>29</v>
      </c>
      <c r="J378" s="11" t="s">
        <v>29</v>
      </c>
      <c r="K378" s="11" t="s">
        <v>30</v>
      </c>
      <c r="M378" s="11" t="s">
        <v>7062</v>
      </c>
      <c r="N378" s="13">
        <v>3105</v>
      </c>
      <c r="O378" s="15">
        <f>_xlfn.XLOOKUP(B378,Sheet1!A:A,Sheet1!E:E)</f>
        <v>22.5</v>
      </c>
      <c r="P378" s="26">
        <f>_xlfn.XLOOKUP(A378,Sheet2!F:F,Sheet2!H:H)</f>
        <v>23</v>
      </c>
      <c r="Q378" s="15">
        <f t="shared" si="35"/>
        <v>23.625</v>
      </c>
      <c r="R378" s="38">
        <f>Q378*1.03</f>
        <v>24.333750000000002</v>
      </c>
      <c r="S378" s="26">
        <v>4.5714285714285712</v>
      </c>
      <c r="T378" s="13" t="str">
        <f t="shared" si="31"/>
        <v>Up</v>
      </c>
      <c r="V378" s="78">
        <f t="shared" si="32"/>
        <v>108</v>
      </c>
      <c r="W378" s="78">
        <f t="shared" si="33"/>
        <v>111.24000000000001</v>
      </c>
    </row>
    <row r="379" spans="1:23" hidden="1" x14ac:dyDescent="0.3">
      <c r="A379" s="11">
        <v>6058615</v>
      </c>
      <c r="B379" s="11">
        <v>6058615</v>
      </c>
      <c r="C379" s="11" t="s">
        <v>26</v>
      </c>
      <c r="D379" s="11" t="s">
        <v>27</v>
      </c>
      <c r="E379" s="13" t="str">
        <f>_xlfn.XLOOKUP(B379,Sheet1!A:A,Sheet1!B:B)</f>
        <v>DS HB42 NEW WOOD FILLER WHITE      1K</v>
      </c>
      <c r="F379" s="13" t="str">
        <f t="shared" si="29"/>
        <v>CROWN  - DS HB42 NEW WOOD FILLER WHITE      1K</v>
      </c>
      <c r="H379" s="91" t="s">
        <v>28</v>
      </c>
      <c r="I379" s="11" t="s">
        <v>29</v>
      </c>
      <c r="J379" s="11" t="s">
        <v>29</v>
      </c>
      <c r="K379" s="11" t="s">
        <v>30</v>
      </c>
      <c r="M379" s="11" t="s">
        <v>7062</v>
      </c>
      <c r="N379" s="13">
        <v>3105</v>
      </c>
      <c r="O379" s="15">
        <f>_xlfn.XLOOKUP(B379,Sheet1!A:A,Sheet1!E:E)</f>
        <v>15.3</v>
      </c>
      <c r="Q379" s="15">
        <f t="shared" si="35"/>
        <v>16.065000000000001</v>
      </c>
      <c r="R379" s="38">
        <f>_xlfn.XLOOKUP(B379,Sheet4!B:B,Sheet4!D:D)</f>
        <v>19.38</v>
      </c>
      <c r="S379" s="26">
        <v>4.3436041083099903</v>
      </c>
      <c r="T379" s="13" t="str">
        <f t="shared" si="31"/>
        <v>Up</v>
      </c>
      <c r="V379" s="78">
        <f t="shared" si="32"/>
        <v>69.78</v>
      </c>
      <c r="W379" s="78">
        <f t="shared" si="33"/>
        <v>84.179047619047608</v>
      </c>
    </row>
    <row r="380" spans="1:23" hidden="1" x14ac:dyDescent="0.3">
      <c r="A380" s="11">
        <v>5041097</v>
      </c>
      <c r="B380" s="11">
        <v>5041097</v>
      </c>
      <c r="C380" s="11" t="s">
        <v>26</v>
      </c>
      <c r="D380" s="11" t="s">
        <v>27</v>
      </c>
      <c r="E380" s="13" t="str">
        <f>_xlfn.XLOOKUP(B380,Sheet1!A:A,Sheet1!B:B)</f>
        <v>ST FLEXIGLOSS X-TRA     BRIL WHITE 2.5L</v>
      </c>
      <c r="F380" s="13" t="str">
        <f t="shared" si="29"/>
        <v>CROWN  - ST FLEXIGLOSS X-TRA     BRIL WHITE 2.5L</v>
      </c>
      <c r="H380" s="11" t="s">
        <v>33</v>
      </c>
      <c r="I380" s="11" t="s">
        <v>29</v>
      </c>
      <c r="J380" s="11" t="s">
        <v>29</v>
      </c>
      <c r="K380" s="11" t="s">
        <v>30</v>
      </c>
      <c r="L380" s="15">
        <v>33.86</v>
      </c>
      <c r="M380" s="11" t="s">
        <v>31</v>
      </c>
      <c r="N380" s="13">
        <v>3105</v>
      </c>
      <c r="O380" s="15">
        <f>_xlfn.XLOOKUP(B380,Sheet1!A:A,Sheet1!E:E)</f>
        <v>33.86</v>
      </c>
      <c r="P380" s="26">
        <f>_xlfn.XLOOKUP(A380,Sheet2!F:F,Sheet2!H:H)</f>
        <v>9.8263437684583597</v>
      </c>
      <c r="Q380" s="15">
        <f>O380*1.03</f>
        <v>34.875799999999998</v>
      </c>
      <c r="R380" s="13">
        <f>_xlfn.XLOOKUP(B380,Sheet4!B:B,Sheet4!D:D)</f>
        <v>21.5</v>
      </c>
      <c r="S380" s="26">
        <v>4.3153131971166259</v>
      </c>
      <c r="T380" s="13" t="str">
        <f t="shared" si="31"/>
        <v>No Change</v>
      </c>
      <c r="V380" s="78">
        <f t="shared" si="32"/>
        <v>150.5</v>
      </c>
      <c r="W380" s="78">
        <f t="shared" si="33"/>
        <v>92.779233738007463</v>
      </c>
    </row>
    <row r="381" spans="1:23" hidden="1" x14ac:dyDescent="0.3">
      <c r="A381" s="11">
        <v>6059897</v>
      </c>
      <c r="B381" s="11">
        <v>6059897</v>
      </c>
      <c r="C381" s="11" t="s">
        <v>26</v>
      </c>
      <c r="D381" s="11" t="s">
        <v>27</v>
      </c>
      <c r="E381" s="13" t="str">
        <f>_xlfn.XLOOKUP(B381,Sheet1!A:A,Sheet1!B:B)</f>
        <v>WA GALERIE AVALON C</v>
      </c>
      <c r="F381" s="13" t="str">
        <f t="shared" si="29"/>
        <v>CROWN  - WA GALERIE AVALON C</v>
      </c>
      <c r="H381" s="91" t="s">
        <v>28</v>
      </c>
      <c r="I381" s="11" t="s">
        <v>29</v>
      </c>
      <c r="J381" s="11" t="s">
        <v>29</v>
      </c>
      <c r="K381" s="11" t="s">
        <v>30</v>
      </c>
      <c r="M381" s="11" t="s">
        <v>7062</v>
      </c>
      <c r="N381" s="13">
        <v>3105</v>
      </c>
      <c r="O381" s="15">
        <f>_xlfn.XLOOKUP(B381,Sheet1!A:A,Sheet1!E:E)</f>
        <v>35.81</v>
      </c>
      <c r="Q381" s="15">
        <f t="shared" ref="Q381:Q388" si="36">O381*1.05</f>
        <v>37.600500000000004</v>
      </c>
      <c r="R381" s="38">
        <f>Q381*1.03</f>
        <v>38.728515000000002</v>
      </c>
      <c r="S381" s="26">
        <v>4.24941157697371</v>
      </c>
      <c r="T381" s="13" t="str">
        <f t="shared" si="31"/>
        <v>Up</v>
      </c>
      <c r="V381" s="78">
        <f t="shared" si="32"/>
        <v>159.78</v>
      </c>
      <c r="W381" s="78">
        <f t="shared" si="33"/>
        <v>164.57339999999999</v>
      </c>
    </row>
    <row r="382" spans="1:23" hidden="1" x14ac:dyDescent="0.3">
      <c r="A382" s="11">
        <v>6042290</v>
      </c>
      <c r="B382" s="11">
        <v>6042290</v>
      </c>
      <c r="C382" s="11" t="s">
        <v>26</v>
      </c>
      <c r="D382" s="11" t="s">
        <v>27</v>
      </c>
      <c r="E382" s="13" t="str">
        <f>_xlfn.XLOOKUP(B382,Sheet1!A:A,Sheet1!B:B)</f>
        <v>DS PRODEC REP BLADES FOR PLDT006   5PK</v>
      </c>
      <c r="F382" s="13" t="str">
        <f t="shared" si="29"/>
        <v>CROWN  - DS PRODEC REP BLADES FOR PLDT006   5PK</v>
      </c>
      <c r="H382" s="91" t="s">
        <v>28</v>
      </c>
      <c r="I382" s="11" t="s">
        <v>29</v>
      </c>
      <c r="J382" s="11" t="s">
        <v>29</v>
      </c>
      <c r="K382" s="11" t="s">
        <v>30</v>
      </c>
      <c r="M382" s="11" t="s">
        <v>7062</v>
      </c>
      <c r="N382" s="13">
        <v>3105</v>
      </c>
      <c r="O382" s="15">
        <f>_xlfn.XLOOKUP(B382,Sheet1!A:A,Sheet1!E:E)</f>
        <v>1.33</v>
      </c>
      <c r="P382" s="26">
        <f>_xlfn.XLOOKUP(A382,Sheet2!F:F,Sheet2!H:H)</f>
        <v>0</v>
      </c>
      <c r="Q382" s="15">
        <f t="shared" si="36"/>
        <v>1.3965000000000001</v>
      </c>
      <c r="R382" s="38">
        <f>Q382*1.03</f>
        <v>1.4383950000000001</v>
      </c>
      <c r="S382" s="26">
        <v>4.0100250626566414</v>
      </c>
      <c r="T382" s="13" t="str">
        <f t="shared" si="31"/>
        <v>Up</v>
      </c>
      <c r="V382" s="78">
        <f t="shared" si="32"/>
        <v>5.6</v>
      </c>
      <c r="W382" s="78">
        <f t="shared" si="33"/>
        <v>5.7679999999999998</v>
      </c>
    </row>
    <row r="383" spans="1:23" hidden="1" x14ac:dyDescent="0.3">
      <c r="A383" s="11">
        <v>6058611</v>
      </c>
      <c r="B383" s="11">
        <v>6058611</v>
      </c>
      <c r="C383" s="11" t="s">
        <v>26</v>
      </c>
      <c r="D383" s="11" t="s">
        <v>27</v>
      </c>
      <c r="E383" s="13" t="str">
        <f>_xlfn.XLOOKUP(B383,Sheet1!A:A,Sheet1!B:B)</f>
        <v>DS HB42 SIMPLY SILICONE WHITE      310ML</v>
      </c>
      <c r="F383" s="13" t="str">
        <f t="shared" si="29"/>
        <v>CROWN  - DS HB42 SIMPLY SILICONE WHITE      310ML</v>
      </c>
      <c r="H383" s="91" t="s">
        <v>28</v>
      </c>
      <c r="I383" s="11" t="s">
        <v>29</v>
      </c>
      <c r="J383" s="11" t="s">
        <v>29</v>
      </c>
      <c r="K383" s="11" t="s">
        <v>30</v>
      </c>
      <c r="M383" s="11" t="s">
        <v>7062</v>
      </c>
      <c r="N383" s="13">
        <v>3105</v>
      </c>
      <c r="O383" s="15">
        <f>_xlfn.XLOOKUP(B383,Sheet1!A:A,Sheet1!E:E)</f>
        <v>9.7100000000000009</v>
      </c>
      <c r="P383" s="26">
        <f>_xlfn.XLOOKUP(A383,Sheet2!F:F,Sheet2!H:H)</f>
        <v>0</v>
      </c>
      <c r="Q383" s="15">
        <f t="shared" si="36"/>
        <v>10.195500000000001</v>
      </c>
      <c r="R383" s="38">
        <f>Q383*1.03</f>
        <v>10.501365000000002</v>
      </c>
      <c r="S383" s="26">
        <v>4.0017654847726929</v>
      </c>
      <c r="T383" s="13" t="str">
        <f t="shared" si="31"/>
        <v>Up</v>
      </c>
      <c r="V383" s="78">
        <f t="shared" si="32"/>
        <v>40.799999999999997</v>
      </c>
      <c r="W383" s="78">
        <f t="shared" si="33"/>
        <v>42.023999999999994</v>
      </c>
    </row>
    <row r="384" spans="1:23" hidden="1" x14ac:dyDescent="0.3">
      <c r="A384" s="11">
        <v>6057554</v>
      </c>
      <c r="B384" s="11">
        <v>6057554</v>
      </c>
      <c r="C384" s="11" t="s">
        <v>26</v>
      </c>
      <c r="D384" s="11" t="s">
        <v>27</v>
      </c>
      <c r="E384" s="13" t="str">
        <f>_xlfn.XLOOKUP(B384,Sheet1!A:A,Sheet1!B:B)</f>
        <v>DS PREMIER KODAWOOL ROLLER 3/4 X 9IN</v>
      </c>
      <c r="F384" s="13" t="str">
        <f t="shared" si="29"/>
        <v>CROWN  - DS PREMIER KODAWOOL ROLLER 3/4 X 9IN</v>
      </c>
      <c r="H384" s="91" t="s">
        <v>28</v>
      </c>
      <c r="I384" s="11" t="s">
        <v>29</v>
      </c>
      <c r="J384" s="11" t="s">
        <v>29</v>
      </c>
      <c r="K384" s="11" t="s">
        <v>30</v>
      </c>
      <c r="M384" s="11" t="s">
        <v>7062</v>
      </c>
      <c r="N384" s="13">
        <v>3105</v>
      </c>
      <c r="O384" s="15">
        <f>_xlfn.XLOOKUP(B384,Sheet1!A:A,Sheet1!E:E)</f>
        <v>4.76</v>
      </c>
      <c r="Q384" s="15">
        <f t="shared" si="36"/>
        <v>4.9980000000000002</v>
      </c>
      <c r="R384" s="38">
        <f>_xlfn.XLOOKUP(B384,Sheet4!B:B,Sheet4!D:D)</f>
        <v>5.15</v>
      </c>
      <c r="S384" s="26">
        <v>4.0016006402561022</v>
      </c>
      <c r="T384" s="13" t="str">
        <f t="shared" si="31"/>
        <v>Up</v>
      </c>
      <c r="V384" s="78">
        <f t="shared" si="32"/>
        <v>20</v>
      </c>
      <c r="W384" s="78">
        <f t="shared" si="33"/>
        <v>20.608243297318928</v>
      </c>
    </row>
    <row r="385" spans="1:23" hidden="1" x14ac:dyDescent="0.3">
      <c r="A385" s="11">
        <v>6057422</v>
      </c>
      <c r="B385" s="11">
        <v>6057422</v>
      </c>
      <c r="C385" s="11" t="s">
        <v>26</v>
      </c>
      <c r="D385" s="11" t="s">
        <v>27</v>
      </c>
      <c r="E385" s="13" t="str">
        <f>_xlfn.XLOOKUP(B385,Sheet1!A:A,Sheet1!B:B)</f>
        <v>DS ARROWORTHY CL MFIBER MEDIUM     12IN</v>
      </c>
      <c r="F385" s="13" t="str">
        <f t="shared" ref="F385:F448" si="37">D385&amp;" - "&amp;E385</f>
        <v>CROWN  - DS ARROWORTHY CL MFIBER MEDIUM     12IN</v>
      </c>
      <c r="H385" s="91" t="s">
        <v>28</v>
      </c>
      <c r="I385" s="11" t="s">
        <v>29</v>
      </c>
      <c r="J385" s="11" t="s">
        <v>29</v>
      </c>
      <c r="K385" s="11" t="s">
        <v>30</v>
      </c>
      <c r="M385" s="11" t="s">
        <v>7062</v>
      </c>
      <c r="N385" s="13">
        <v>3105</v>
      </c>
      <c r="O385" s="15">
        <f>_xlfn.XLOOKUP(B385,Sheet1!A:A,Sheet1!E:E)</f>
        <v>6.55</v>
      </c>
      <c r="P385" s="26">
        <f>_xlfn.XLOOKUP(A385,Sheet2!F:F,Sheet2!H:H)</f>
        <v>0</v>
      </c>
      <c r="Q385" s="15">
        <f t="shared" si="36"/>
        <v>6.8775000000000004</v>
      </c>
      <c r="R385" s="38">
        <f>Q385*1.03</f>
        <v>7.0838250000000009</v>
      </c>
      <c r="S385" s="26">
        <v>4.0014540167211923</v>
      </c>
      <c r="T385" s="13" t="str">
        <f t="shared" si="31"/>
        <v>Up</v>
      </c>
      <c r="V385" s="78">
        <f t="shared" si="32"/>
        <v>27.520000000000003</v>
      </c>
      <c r="W385" s="78">
        <f t="shared" si="33"/>
        <v>28.345600000000005</v>
      </c>
    </row>
    <row r="386" spans="1:23" hidden="1" x14ac:dyDescent="0.3">
      <c r="A386" s="11">
        <v>6061992</v>
      </c>
      <c r="B386" s="11">
        <v>6061992</v>
      </c>
      <c r="C386" s="11" t="s">
        <v>26</v>
      </c>
      <c r="D386" s="11" t="s">
        <v>27</v>
      </c>
      <c r="E386" s="13" t="str">
        <f>_xlfn.XLOOKUP(B386,Sheet1!A:A,Sheet1!B:B)</f>
        <v>DS HAMILTON FILLING KNIFE          2IN</v>
      </c>
      <c r="F386" s="13" t="str">
        <f t="shared" si="37"/>
        <v>CROWN  - DS HAMILTON FILLING KNIFE          2IN</v>
      </c>
      <c r="H386" s="91" t="s">
        <v>28</v>
      </c>
      <c r="I386" s="11" t="s">
        <v>29</v>
      </c>
      <c r="J386" s="11" t="s">
        <v>29</v>
      </c>
      <c r="K386" s="11" t="s">
        <v>30</v>
      </c>
      <c r="M386" s="11" t="s">
        <v>7062</v>
      </c>
      <c r="N386" s="13">
        <v>3105</v>
      </c>
      <c r="O386" s="15">
        <f>_xlfn.XLOOKUP(B386,Sheet1!A:A,Sheet1!E:E)</f>
        <v>3.97</v>
      </c>
      <c r="P386" s="26">
        <f>_xlfn.XLOOKUP(A386,Sheet2!F:F,Sheet2!H:H)</f>
        <v>0</v>
      </c>
      <c r="Q386" s="15">
        <f t="shared" si="36"/>
        <v>4.1685000000000008</v>
      </c>
      <c r="R386" s="38">
        <f>_xlfn.XLOOKUP(B386,Sheet4!B:B,Sheet4!D:D)</f>
        <v>4.3</v>
      </c>
      <c r="S386" s="26">
        <v>4.0014393666786603</v>
      </c>
      <c r="T386" s="13" t="str">
        <f t="shared" ref="T386:T449" si="38">IF(Q386&gt;=R386,"No Change","Up")</f>
        <v>Up</v>
      </c>
      <c r="V386" s="78">
        <f t="shared" si="32"/>
        <v>16.68</v>
      </c>
      <c r="W386" s="78">
        <f t="shared" si="33"/>
        <v>17.206189276718238</v>
      </c>
    </row>
    <row r="387" spans="1:23" hidden="1" x14ac:dyDescent="0.3">
      <c r="A387" s="11">
        <v>6057416</v>
      </c>
      <c r="B387" s="11">
        <v>6057416</v>
      </c>
      <c r="C387" s="11" t="s">
        <v>26</v>
      </c>
      <c r="D387" s="11" t="s">
        <v>27</v>
      </c>
      <c r="E387" s="13" t="str">
        <f>_xlfn.XLOOKUP(B387,Sheet1!A:A,Sheet1!B:B)</f>
        <v>DS ARROWORTHY CL MFIBER MEDIUM 4IN 10PK</v>
      </c>
      <c r="F387" s="13" t="str">
        <f t="shared" si="37"/>
        <v>CROWN  - DS ARROWORTHY CL MFIBER MEDIUM 4IN 10PK</v>
      </c>
      <c r="H387" s="91" t="s">
        <v>28</v>
      </c>
      <c r="I387" s="11" t="s">
        <v>29</v>
      </c>
      <c r="J387" s="11" t="s">
        <v>29</v>
      </c>
      <c r="K387" s="11" t="s">
        <v>30</v>
      </c>
      <c r="M387" s="11" t="s">
        <v>7062</v>
      </c>
      <c r="N387" s="13">
        <v>3105</v>
      </c>
      <c r="O387" s="15">
        <f>_xlfn.XLOOKUP(B387,Sheet1!A:A,Sheet1!E:E)</f>
        <v>11.93</v>
      </c>
      <c r="P387" s="26">
        <f>_xlfn.XLOOKUP(A387,Sheet2!F:F,Sheet2!H:H)</f>
        <v>0</v>
      </c>
      <c r="Q387" s="15">
        <f t="shared" si="36"/>
        <v>12.5265</v>
      </c>
      <c r="R387" s="38">
        <f>Q387*1.03</f>
        <v>12.902295000000001</v>
      </c>
      <c r="S387" s="26">
        <v>4.0011176306230789</v>
      </c>
      <c r="T387" s="13" t="str">
        <f t="shared" si="38"/>
        <v>Up</v>
      </c>
      <c r="V387" s="78">
        <f t="shared" ref="V387:V450" si="39">SUM(Q387*S387)</f>
        <v>50.12</v>
      </c>
      <c r="W387" s="78">
        <f t="shared" ref="W387:W450" si="40">SUM(R387*S387)</f>
        <v>51.623600000000003</v>
      </c>
    </row>
    <row r="388" spans="1:23" hidden="1" x14ac:dyDescent="0.3">
      <c r="A388" s="11">
        <v>6041542</v>
      </c>
      <c r="B388" s="11">
        <v>6041542</v>
      </c>
      <c r="C388" s="11" t="s">
        <v>26</v>
      </c>
      <c r="D388" s="11" t="s">
        <v>27</v>
      </c>
      <c r="E388" s="13" t="str">
        <f>_xlfn.XLOOKUP(B388,Sheet1!A:A,Sheet1!B:B)</f>
        <v>DS PRODEC PAINTERS DOZEN BRUSH SET 12PC</v>
      </c>
      <c r="F388" s="13" t="str">
        <f t="shared" si="37"/>
        <v>CROWN  - DS PRODEC PAINTERS DOZEN BRUSH SET 12PC</v>
      </c>
      <c r="H388" s="91" t="s">
        <v>28</v>
      </c>
      <c r="I388" s="11" t="s">
        <v>29</v>
      </c>
      <c r="J388" s="11" t="s">
        <v>29</v>
      </c>
      <c r="K388" s="11" t="s">
        <v>30</v>
      </c>
      <c r="M388" s="11" t="s">
        <v>7062</v>
      </c>
      <c r="N388" s="13">
        <v>3105</v>
      </c>
      <c r="O388" s="15">
        <f>_xlfn.XLOOKUP(B388,Sheet1!A:A,Sheet1!E:E)</f>
        <v>17.36</v>
      </c>
      <c r="P388" s="26">
        <f>_xlfn.XLOOKUP(A388,Sheet2!F:F,Sheet2!H:H)</f>
        <v>0</v>
      </c>
      <c r="Q388" s="15">
        <f t="shared" si="36"/>
        <v>18.228000000000002</v>
      </c>
      <c r="R388" s="38">
        <f>Q388*1.03</f>
        <v>18.774840000000001</v>
      </c>
      <c r="S388" s="26">
        <v>4.000438885231512</v>
      </c>
      <c r="T388" s="13" t="str">
        <f t="shared" si="38"/>
        <v>Up</v>
      </c>
      <c r="V388" s="78">
        <f t="shared" si="39"/>
        <v>72.92</v>
      </c>
      <c r="W388" s="78">
        <f t="shared" si="40"/>
        <v>75.107600000000005</v>
      </c>
    </row>
    <row r="389" spans="1:23" hidden="1" x14ac:dyDescent="0.3">
      <c r="A389" s="11">
        <v>5041042</v>
      </c>
      <c r="B389" s="11">
        <v>5041042</v>
      </c>
      <c r="C389" s="11" t="s">
        <v>26</v>
      </c>
      <c r="D389" s="11" t="s">
        <v>27</v>
      </c>
      <c r="E389" s="13" t="str">
        <f>_xlfn.XLOOKUP(B389,Sheet1!A:A,Sheet1!B:B)</f>
        <v>ST FLEXIBLE PRIMER U/C  WHITE      2.5L</v>
      </c>
      <c r="F389" s="13" t="str">
        <f t="shared" si="37"/>
        <v>CROWN  - ST FLEXIBLE PRIMER U/C  WHITE      2.5L</v>
      </c>
      <c r="H389" s="11" t="s">
        <v>33</v>
      </c>
      <c r="I389" s="11" t="s">
        <v>29</v>
      </c>
      <c r="J389" s="11" t="s">
        <v>29</v>
      </c>
      <c r="K389" s="11" t="s">
        <v>30</v>
      </c>
      <c r="L389" s="15">
        <v>37.659999999999997</v>
      </c>
      <c r="M389" s="11" t="s">
        <v>31</v>
      </c>
      <c r="N389" s="13">
        <v>3105</v>
      </c>
      <c r="O389" s="15">
        <f>_xlfn.XLOOKUP(B389,Sheet1!A:A,Sheet1!E:E)</f>
        <v>37.659999999999997</v>
      </c>
      <c r="P389" s="26">
        <f>_xlfn.XLOOKUP(A389,Sheet2!F:F,Sheet2!H:H)</f>
        <v>0</v>
      </c>
      <c r="Q389" s="15">
        <f>O389*1.03</f>
        <v>38.7898</v>
      </c>
      <c r="R389" s="38">
        <f>_xlfn.XLOOKUP(B389,Sheet4!B:B,Sheet4!D:D)</f>
        <v>39.950000000000003</v>
      </c>
      <c r="S389" s="26">
        <v>4.0000206239784681</v>
      </c>
      <c r="T389" s="13" t="str">
        <f t="shared" si="38"/>
        <v>Up</v>
      </c>
      <c r="V389" s="78">
        <f t="shared" si="39"/>
        <v>155.15999999999997</v>
      </c>
      <c r="W389" s="78">
        <f t="shared" si="40"/>
        <v>159.8008239279398</v>
      </c>
    </row>
    <row r="390" spans="1:23" hidden="1" x14ac:dyDescent="0.3">
      <c r="A390" s="11">
        <v>5027072</v>
      </c>
      <c r="B390" s="11">
        <v>5027072</v>
      </c>
      <c r="C390" s="11" t="s">
        <v>26</v>
      </c>
      <c r="D390" s="11" t="s">
        <v>27</v>
      </c>
      <c r="E390" s="13" t="str">
        <f>_xlfn.XLOOKUP(B390,Sheet1!A:A,Sheet1!B:B)</f>
        <v xml:space="preserve">CRT Wood Primer </v>
      </c>
      <c r="F390" s="13" t="str">
        <f t="shared" si="37"/>
        <v xml:space="preserve">CROWN  - CRT Wood Primer </v>
      </c>
      <c r="G390" s="80" t="str">
        <f>_xlfn.XLOOKUP(B390,Sheet1!A:A,Sheet1!C:C)</f>
        <v>White</v>
      </c>
      <c r="H390" s="11" t="str">
        <f>_xlfn.XLOOKUP(B390,Sheet1!A:A,Sheet1!D:D)</f>
        <v>5L</v>
      </c>
      <c r="I390" s="11" t="s">
        <v>29</v>
      </c>
      <c r="J390" s="11" t="s">
        <v>29</v>
      </c>
      <c r="K390" s="11" t="s">
        <v>30</v>
      </c>
      <c r="L390" s="15">
        <v>23.67</v>
      </c>
      <c r="M390" s="11" t="s">
        <v>31</v>
      </c>
      <c r="N390" s="13">
        <v>3105</v>
      </c>
      <c r="O390" s="15">
        <f>_xlfn.XLOOKUP(B390,Sheet1!A:A,Sheet1!E:E)</f>
        <v>23.67</v>
      </c>
      <c r="P390" s="26">
        <f>_xlfn.XLOOKUP(A390,Sheet2!F:F,Sheet2!H:H)</f>
        <v>0</v>
      </c>
      <c r="Q390" s="15">
        <f>_xlfn.XLOOKUP(B390,April23!B:B,April23!D:D)</f>
        <v>23.27</v>
      </c>
      <c r="R390" s="38">
        <f>_xlfn.XLOOKUP(B390,Sheet3!B:B,Sheet3!D:D)</f>
        <v>23.97</v>
      </c>
      <c r="S390" s="26">
        <v>4</v>
      </c>
      <c r="T390" s="13" t="str">
        <f t="shared" si="38"/>
        <v>Up</v>
      </c>
      <c r="V390" s="78">
        <f t="shared" si="39"/>
        <v>93.08</v>
      </c>
      <c r="W390" s="78">
        <f t="shared" si="40"/>
        <v>95.88</v>
      </c>
    </row>
    <row r="391" spans="1:23" hidden="1" x14ac:dyDescent="0.3">
      <c r="A391" s="11">
        <v>5028584</v>
      </c>
      <c r="B391" s="11">
        <v>5028584</v>
      </c>
      <c r="C391" s="11" t="s">
        <v>26</v>
      </c>
      <c r="D391" s="11" t="s">
        <v>27</v>
      </c>
      <c r="E391" s="13" t="str">
        <f>_xlfn.XLOOKUP(B391,Sheet1!A:A,Sheet1!B:B)</f>
        <v>SD EXTRA BASE           CLEAR 065  5L</v>
      </c>
      <c r="F391" s="13" t="str">
        <f t="shared" si="37"/>
        <v>CROWN  - SD EXTRA BASE           CLEAR 065  5L</v>
      </c>
      <c r="G391" s="13" t="s">
        <v>252</v>
      </c>
      <c r="H391" s="11" t="str">
        <f>_xlfn.XLOOKUP(B391,Sheet1!A:A,Sheet1!D:D)</f>
        <v>5L</v>
      </c>
      <c r="I391" s="11" t="s">
        <v>29</v>
      </c>
      <c r="J391" s="11" t="s">
        <v>29</v>
      </c>
      <c r="K391" s="11" t="s">
        <v>30</v>
      </c>
      <c r="L391" s="15">
        <v>68.12</v>
      </c>
      <c r="M391" s="11" t="s">
        <v>31</v>
      </c>
      <c r="N391" s="13">
        <v>3105</v>
      </c>
      <c r="O391" s="15">
        <f>_xlfn.XLOOKUP(B391,Sheet1!A:A,Sheet1!E:E)</f>
        <v>68.12</v>
      </c>
      <c r="Q391" s="15">
        <f>_xlfn.XLOOKUP(B391,April23!B:B,April23!D:D)</f>
        <v>70.16</v>
      </c>
      <c r="R391" s="38">
        <f>_xlfn.XLOOKUP(B391,Sheet5!B:B,Sheet5!D:D)</f>
        <v>72.27</v>
      </c>
      <c r="S391" s="26">
        <v>4</v>
      </c>
      <c r="T391" s="13" t="str">
        <f t="shared" si="38"/>
        <v>Up</v>
      </c>
      <c r="V391" s="78">
        <f t="shared" si="39"/>
        <v>280.64</v>
      </c>
      <c r="W391" s="78">
        <f t="shared" si="40"/>
        <v>289.08</v>
      </c>
    </row>
    <row r="392" spans="1:23" hidden="1" x14ac:dyDescent="0.3">
      <c r="A392" s="11">
        <v>5093245</v>
      </c>
      <c r="B392" s="11">
        <v>5093245</v>
      </c>
      <c r="C392" s="11" t="s">
        <v>26</v>
      </c>
      <c r="D392" s="11" t="s">
        <v>27</v>
      </c>
      <c r="E392" s="13" t="str">
        <f>_xlfn.XLOOKUP(B392,Sheet1!A:A,Sheet1!B:B)</f>
        <v>SD SHED AND FENCE PROT  SYLVN GLDE 5L</v>
      </c>
      <c r="F392" s="13" t="str">
        <f t="shared" si="37"/>
        <v>CROWN  - SD SHED AND FENCE PROT  SYLVN GLDE 5L</v>
      </c>
      <c r="H392" s="11" t="str">
        <f>_xlfn.XLOOKUP(B392,Sheet1!A:A,Sheet1!D:D)</f>
        <v>5L</v>
      </c>
      <c r="I392" s="11" t="s">
        <v>29</v>
      </c>
      <c r="J392" s="11" t="s">
        <v>29</v>
      </c>
      <c r="K392" s="11" t="s">
        <v>30</v>
      </c>
      <c r="L392" s="15">
        <v>17.07</v>
      </c>
      <c r="M392" s="11" t="s">
        <v>31</v>
      </c>
      <c r="N392" s="13">
        <v>3105</v>
      </c>
      <c r="O392" s="15">
        <f>_xlfn.XLOOKUP(B392,Sheet1!A:A,Sheet1!E:E)</f>
        <v>17.07</v>
      </c>
      <c r="P392" s="26">
        <f>_xlfn.XLOOKUP(A392,Sheet2!F:F,Sheet2!H:H)</f>
        <v>0</v>
      </c>
      <c r="Q392" s="15">
        <f>_xlfn.XLOOKUP(B392,April23!B:B,April23!D:D)</f>
        <v>17.579999999999998</v>
      </c>
      <c r="R392" s="38">
        <f>_xlfn.XLOOKUP(B392,Sheet5!B:B,Sheet5!D:D)</f>
        <v>18.11</v>
      </c>
      <c r="S392" s="26">
        <v>4</v>
      </c>
      <c r="T392" s="13" t="str">
        <f t="shared" si="38"/>
        <v>Up</v>
      </c>
      <c r="V392" s="78">
        <f t="shared" si="39"/>
        <v>70.319999999999993</v>
      </c>
      <c r="W392" s="78">
        <f t="shared" si="40"/>
        <v>72.44</v>
      </c>
    </row>
    <row r="393" spans="1:23" hidden="1" x14ac:dyDescent="0.3">
      <c r="A393" s="11">
        <v>6055709</v>
      </c>
      <c r="B393" s="11">
        <v>6055709</v>
      </c>
      <c r="C393" s="11" t="s">
        <v>26</v>
      </c>
      <c r="D393" s="11" t="s">
        <v>27</v>
      </c>
      <c r="E393" s="13" t="str">
        <f>_xlfn.XLOOKUP(B393,Sheet1!A:A,Sheet1!B:B)</f>
        <v>DS OAKEY FLEX FINISH PAD EX FINE/FINE</v>
      </c>
      <c r="F393" s="13" t="str">
        <f t="shared" si="37"/>
        <v>CROWN  - DS OAKEY FLEX FINISH PAD EX FINE/FINE</v>
      </c>
      <c r="H393" s="11" t="s">
        <v>28</v>
      </c>
      <c r="I393" s="11" t="s">
        <v>29</v>
      </c>
      <c r="J393" s="11" t="s">
        <v>29</v>
      </c>
      <c r="K393" s="11" t="s">
        <v>30</v>
      </c>
      <c r="L393" s="15">
        <v>1.06</v>
      </c>
      <c r="M393" s="11" t="s">
        <v>31</v>
      </c>
      <c r="N393" s="13">
        <v>3105</v>
      </c>
      <c r="O393" s="15">
        <f>_xlfn.XLOOKUP(B393,Sheet1!A:A,Sheet1!E:E)</f>
        <v>1.06</v>
      </c>
      <c r="P393" s="26">
        <f>_xlfn.XLOOKUP(A393,Sheet2!F:F,Sheet2!H:H)</f>
        <v>0</v>
      </c>
      <c r="Q393" s="15">
        <f>_xlfn.XLOOKUP(B393,April23!B:B,April23!D:D)</f>
        <v>1.1100000000000001</v>
      </c>
      <c r="R393" s="38">
        <f>_xlfn.XLOOKUP(B393,Sheet4!B:B,Sheet4!D:D)</f>
        <v>1.1399999999999999</v>
      </c>
      <c r="S393" s="26">
        <v>4</v>
      </c>
      <c r="T393" s="13" t="str">
        <f t="shared" si="38"/>
        <v>Up</v>
      </c>
      <c r="V393" s="78">
        <f t="shared" si="39"/>
        <v>4.4400000000000004</v>
      </c>
      <c r="W393" s="78">
        <f t="shared" si="40"/>
        <v>4.5599999999999996</v>
      </c>
    </row>
    <row r="394" spans="1:23" hidden="1" x14ac:dyDescent="0.3">
      <c r="A394" s="11">
        <v>6033648</v>
      </c>
      <c r="B394" s="11">
        <v>6033648</v>
      </c>
      <c r="C394" s="11" t="s">
        <v>26</v>
      </c>
      <c r="D394" s="11" t="s">
        <v>27</v>
      </c>
      <c r="E394" s="13" t="str">
        <f>_xlfn.XLOOKUP(B394,Sheet1!A:A,Sheet1!B:B)</f>
        <v>DS BTW CTS FINISH PAPER 180GRD(10) EACH</v>
      </c>
      <c r="F394" s="13" t="str">
        <f t="shared" si="37"/>
        <v>CROWN  - DS BTW CTS FINISH PAPER 180GRD(10) EACH</v>
      </c>
      <c r="H394" s="11" t="s">
        <v>28</v>
      </c>
      <c r="I394" s="11" t="s">
        <v>29</v>
      </c>
      <c r="J394" s="11" t="s">
        <v>29</v>
      </c>
      <c r="K394" s="11" t="s">
        <v>30</v>
      </c>
      <c r="L394" s="15">
        <v>17.78</v>
      </c>
      <c r="M394" s="11" t="s">
        <v>31</v>
      </c>
      <c r="N394" s="13">
        <v>3105</v>
      </c>
      <c r="O394" s="15">
        <f>_xlfn.XLOOKUP(B394,Sheet1!A:A,Sheet1!E:E)</f>
        <v>17.78</v>
      </c>
      <c r="P394" s="26">
        <f>_xlfn.XLOOKUP(A394,Sheet2!F:F,Sheet2!H:H)</f>
        <v>0</v>
      </c>
      <c r="Q394" s="15">
        <f>_xlfn.XLOOKUP(B394,April23!B:B,April23!D:D)</f>
        <v>12.75</v>
      </c>
      <c r="R394" s="38">
        <f>_xlfn.XLOOKUP(B394,Sheet4!B:B,Sheet4!D:D)</f>
        <v>13.13</v>
      </c>
      <c r="S394" s="26">
        <v>4</v>
      </c>
      <c r="T394" s="13" t="str">
        <f t="shared" si="38"/>
        <v>Up</v>
      </c>
      <c r="V394" s="78">
        <f t="shared" si="39"/>
        <v>51</v>
      </c>
      <c r="W394" s="78">
        <f t="shared" si="40"/>
        <v>52.52</v>
      </c>
    </row>
    <row r="395" spans="1:23" hidden="1" x14ac:dyDescent="0.3">
      <c r="A395" s="11">
        <v>6041563</v>
      </c>
      <c r="B395" s="11">
        <v>6041563</v>
      </c>
      <c r="C395" s="11" t="s">
        <v>26</v>
      </c>
      <c r="D395" s="11" t="s">
        <v>27</v>
      </c>
      <c r="E395" s="13" t="str">
        <f>_xlfn.XLOOKUP(B395,Sheet1!A:A,Sheet1!B:B)</f>
        <v>DS PRODEC ROUND INDUSTR FITCH SET  4PC</v>
      </c>
      <c r="F395" s="13" t="str">
        <f t="shared" si="37"/>
        <v>CROWN  - DS PRODEC ROUND INDUSTR FITCH SET  4PC</v>
      </c>
      <c r="H395" s="11" t="s">
        <v>28</v>
      </c>
      <c r="I395" s="11" t="s">
        <v>29</v>
      </c>
      <c r="J395" s="11" t="s">
        <v>29</v>
      </c>
      <c r="K395" s="11" t="s">
        <v>30</v>
      </c>
      <c r="L395" s="15">
        <v>9.73</v>
      </c>
      <c r="M395" s="11" t="s">
        <v>31</v>
      </c>
      <c r="N395" s="13">
        <v>3105</v>
      </c>
      <c r="O395" s="15">
        <f>_xlfn.XLOOKUP(B395,Sheet1!A:A,Sheet1!E:E)</f>
        <v>9.73</v>
      </c>
      <c r="P395" s="26">
        <f>_xlfn.XLOOKUP(A395,Sheet2!F:F,Sheet2!H:H)</f>
        <v>0</v>
      </c>
      <c r="Q395" s="15">
        <f>_xlfn.XLOOKUP(B395,April23!B:B,April23!D:D)</f>
        <v>6.99</v>
      </c>
      <c r="R395" s="38">
        <f>_xlfn.XLOOKUP(B395,Sheet4!B:B,Sheet4!D:D)</f>
        <v>7.2</v>
      </c>
      <c r="S395" s="26">
        <v>4</v>
      </c>
      <c r="T395" s="13" t="str">
        <f t="shared" si="38"/>
        <v>Up</v>
      </c>
      <c r="V395" s="78">
        <f t="shared" si="39"/>
        <v>27.96</v>
      </c>
      <c r="W395" s="78">
        <f t="shared" si="40"/>
        <v>28.8</v>
      </c>
    </row>
    <row r="396" spans="1:23" hidden="1" x14ac:dyDescent="0.3">
      <c r="A396" s="11">
        <v>6042354</v>
      </c>
      <c r="B396" s="11">
        <v>6042354</v>
      </c>
      <c r="C396" s="11" t="s">
        <v>26</v>
      </c>
      <c r="D396" s="11" t="s">
        <v>27</v>
      </c>
      <c r="E396" s="13" t="str">
        <f>_xlfn.XLOOKUP(B396,Sheet1!A:A,Sheet1!B:B)</f>
        <v>DS PRODEC PAINTERS BIB &amp; BRACE     XL</v>
      </c>
      <c r="F396" s="13" t="str">
        <f t="shared" si="37"/>
        <v>CROWN  - DS PRODEC PAINTERS BIB &amp; BRACE     XL</v>
      </c>
      <c r="H396" s="11" t="s">
        <v>28</v>
      </c>
      <c r="I396" s="11" t="s">
        <v>29</v>
      </c>
      <c r="J396" s="11" t="s">
        <v>29</v>
      </c>
      <c r="K396" s="11" t="s">
        <v>30</v>
      </c>
      <c r="L396" s="15">
        <v>25.99</v>
      </c>
      <c r="M396" s="11" t="s">
        <v>31</v>
      </c>
      <c r="N396" s="13">
        <v>3105</v>
      </c>
      <c r="O396" s="15">
        <f>_xlfn.XLOOKUP(B396,Sheet1!A:A,Sheet1!E:E)</f>
        <v>25.99</v>
      </c>
      <c r="P396" s="26">
        <f>_xlfn.XLOOKUP(A396,Sheet2!F:F,Sheet2!H:H)</f>
        <v>9.8537899191996932</v>
      </c>
      <c r="Q396" s="15">
        <f>_xlfn.XLOOKUP(B396,April23!B:B,April23!D:D)</f>
        <v>27.29</v>
      </c>
      <c r="R396" s="38">
        <f>_xlfn.XLOOKUP(B396,Sheet4!B:B,Sheet4!D:D)</f>
        <v>28.11</v>
      </c>
      <c r="S396" s="26">
        <v>4</v>
      </c>
      <c r="T396" s="13" t="str">
        <f t="shared" si="38"/>
        <v>Up</v>
      </c>
      <c r="V396" s="78">
        <f t="shared" si="39"/>
        <v>109.16</v>
      </c>
      <c r="W396" s="78">
        <f t="shared" si="40"/>
        <v>112.44</v>
      </c>
    </row>
    <row r="397" spans="1:23" hidden="1" x14ac:dyDescent="0.3">
      <c r="A397" s="11">
        <v>6040557</v>
      </c>
      <c r="B397" s="11">
        <v>6040557</v>
      </c>
      <c r="C397" s="11" t="s">
        <v>26</v>
      </c>
      <c r="D397" s="11" t="s">
        <v>27</v>
      </c>
      <c r="E397" s="13" t="str">
        <f>_xlfn.XLOOKUP(B397,Sheet1!A:A,Sheet1!B:B)</f>
        <v>DS TETRION ALL PURP POWDER FILLER  1.5K</v>
      </c>
      <c r="F397" s="13" t="str">
        <f t="shared" si="37"/>
        <v>CROWN  - DS TETRION ALL PURP POWDER FILLER  1.5K</v>
      </c>
      <c r="H397" s="11" t="s">
        <v>28</v>
      </c>
      <c r="I397" s="11" t="s">
        <v>29</v>
      </c>
      <c r="J397" s="11" t="s">
        <v>29</v>
      </c>
      <c r="K397" s="11" t="s">
        <v>30</v>
      </c>
      <c r="L397" s="15">
        <v>9.02</v>
      </c>
      <c r="M397" s="11" t="s">
        <v>31</v>
      </c>
      <c r="N397" s="13">
        <v>3105</v>
      </c>
      <c r="O397" s="15">
        <f>_xlfn.XLOOKUP(B397,Sheet1!A:A,Sheet1!E:E)</f>
        <v>9.02</v>
      </c>
      <c r="P397" s="26">
        <f>_xlfn.XLOOKUP(A397,Sheet2!F:F,Sheet2!H:H)</f>
        <v>0</v>
      </c>
      <c r="Q397" s="15">
        <f>_xlfn.XLOOKUP(B397,April23!B:B,April23!D:D)</f>
        <v>7</v>
      </c>
      <c r="R397" s="38">
        <f>Q397*1.03</f>
        <v>7.21</v>
      </c>
      <c r="S397" s="26">
        <v>4</v>
      </c>
      <c r="T397" s="13" t="str">
        <f t="shared" si="38"/>
        <v>Up</v>
      </c>
      <c r="V397" s="78">
        <f t="shared" si="39"/>
        <v>28</v>
      </c>
      <c r="W397" s="78">
        <f t="shared" si="40"/>
        <v>28.84</v>
      </c>
    </row>
    <row r="398" spans="1:23" hidden="1" x14ac:dyDescent="0.3">
      <c r="A398" s="11">
        <v>6048365</v>
      </c>
      <c r="B398" s="11">
        <v>6048365</v>
      </c>
      <c r="C398" s="11" t="s">
        <v>26</v>
      </c>
      <c r="D398" s="11" t="s">
        <v>27</v>
      </c>
      <c r="E398" s="13" t="str">
        <f>_xlfn.XLOOKUP(B398,Sheet1!A:A,Sheet1!B:B)</f>
        <v>DS PURDY NEW ADJUSTABLE FRAME    12-18IN</v>
      </c>
      <c r="F398" s="13" t="str">
        <f t="shared" si="37"/>
        <v>CROWN  - DS PURDY NEW ADJUSTABLE FRAME    12-18IN</v>
      </c>
      <c r="H398" s="11" t="s">
        <v>28</v>
      </c>
      <c r="I398" s="11" t="s">
        <v>29</v>
      </c>
      <c r="J398" s="11" t="s">
        <v>29</v>
      </c>
      <c r="K398" s="11" t="s">
        <v>30</v>
      </c>
      <c r="L398" s="15">
        <v>29.72</v>
      </c>
      <c r="M398" s="11" t="s">
        <v>31</v>
      </c>
      <c r="N398" s="13">
        <v>3105</v>
      </c>
      <c r="O398" s="15">
        <f>_xlfn.XLOOKUP(B398,Sheet1!A:A,Sheet1!E:E)</f>
        <v>19.5</v>
      </c>
      <c r="P398" s="26">
        <f>_xlfn.XLOOKUP(A398,Sheet2!F:F,Sheet2!H:H)</f>
        <v>0</v>
      </c>
      <c r="Q398" s="15">
        <f>_xlfn.XLOOKUP(B398,April23!B:B,April23!D:D)</f>
        <v>20.48</v>
      </c>
      <c r="R398" s="38">
        <f>_xlfn.XLOOKUP(B398,Sheet4!B:B,Sheet4!D:D)</f>
        <v>21.09</v>
      </c>
      <c r="S398" s="26">
        <v>4</v>
      </c>
      <c r="T398" s="13" t="str">
        <f t="shared" si="38"/>
        <v>Up</v>
      </c>
      <c r="V398" s="78">
        <f t="shared" si="39"/>
        <v>81.92</v>
      </c>
      <c r="W398" s="78">
        <f t="shared" si="40"/>
        <v>84.36</v>
      </c>
    </row>
    <row r="399" spans="1:23" hidden="1" x14ac:dyDescent="0.3">
      <c r="A399" s="11">
        <v>6047348</v>
      </c>
      <c r="B399" s="11">
        <v>6047348</v>
      </c>
      <c r="C399" s="11" t="s">
        <v>26</v>
      </c>
      <c r="D399" s="11" t="s">
        <v>27</v>
      </c>
      <c r="E399" s="13" t="str">
        <f>_xlfn.XLOOKUP(B399,Sheet1!A:A,Sheet1!B:B)</f>
        <v>DS PURDY COLOSSUS 0.5IN PILE 4.5IN 2PK</v>
      </c>
      <c r="F399" s="13" t="str">
        <f t="shared" si="37"/>
        <v>CROWN  - DS PURDY COLOSSUS 0.5IN PILE 4.5IN 2PK</v>
      </c>
      <c r="H399" s="11" t="s">
        <v>28</v>
      </c>
      <c r="I399" s="11" t="s">
        <v>29</v>
      </c>
      <c r="J399" s="11" t="s">
        <v>29</v>
      </c>
      <c r="K399" s="11" t="s">
        <v>30</v>
      </c>
      <c r="L399" s="15">
        <v>6.85</v>
      </c>
      <c r="M399" s="11" t="s">
        <v>31</v>
      </c>
      <c r="N399" s="13">
        <v>3105</v>
      </c>
      <c r="O399" s="15">
        <f>_xlfn.XLOOKUP(B399,Sheet1!A:A,Sheet1!E:E)</f>
        <v>4.49</v>
      </c>
      <c r="P399" s="26">
        <f>_xlfn.XLOOKUP(A399,Sheet2!F:F,Sheet2!H:H)</f>
        <v>0</v>
      </c>
      <c r="Q399" s="15">
        <f>_xlfn.XLOOKUP(B399,April23!B:B,April23!D:D)</f>
        <v>4.2</v>
      </c>
      <c r="R399" s="38">
        <f>_xlfn.XLOOKUP(B399,Sheet4!B:B,Sheet4!D:D)</f>
        <v>4.33</v>
      </c>
      <c r="S399" s="26">
        <v>4</v>
      </c>
      <c r="T399" s="13" t="str">
        <f t="shared" si="38"/>
        <v>Up</v>
      </c>
      <c r="V399" s="78">
        <f t="shared" si="39"/>
        <v>16.8</v>
      </c>
      <c r="W399" s="78">
        <f t="shared" si="40"/>
        <v>17.32</v>
      </c>
    </row>
    <row r="400" spans="1:23" hidden="1" x14ac:dyDescent="0.3">
      <c r="A400" s="11">
        <v>6054443</v>
      </c>
      <c r="B400" s="11">
        <v>6054443</v>
      </c>
      <c r="C400" s="11" t="s">
        <v>26</v>
      </c>
      <c r="D400" s="11" t="s">
        <v>27</v>
      </c>
      <c r="E400" s="13" t="str">
        <f>_xlfn.XLOOKUP(B400,Sheet1!A:A,Sheet1!B:B)</f>
        <v>DS PURDY PREMIUM FLEX PUTTY KNIFE  6IN</v>
      </c>
      <c r="F400" s="13" t="str">
        <f t="shared" si="37"/>
        <v>CROWN  - DS PURDY PREMIUM FLEX PUTTY KNIFE  6IN</v>
      </c>
      <c r="H400" s="11" t="s">
        <v>28</v>
      </c>
      <c r="I400" s="11" t="s">
        <v>29</v>
      </c>
      <c r="J400" s="11" t="s">
        <v>29</v>
      </c>
      <c r="K400" s="11" t="s">
        <v>30</v>
      </c>
      <c r="L400" s="15">
        <v>10.66</v>
      </c>
      <c r="M400" s="11" t="s">
        <v>31</v>
      </c>
      <c r="N400" s="13">
        <v>3105</v>
      </c>
      <c r="O400" s="15">
        <f>_xlfn.XLOOKUP(B400,Sheet1!A:A,Sheet1!E:E)</f>
        <v>10.66</v>
      </c>
      <c r="P400" s="26">
        <f>_xlfn.XLOOKUP(A400,Sheet2!F:F,Sheet2!H:H)</f>
        <v>0</v>
      </c>
      <c r="Q400" s="15">
        <f>_xlfn.XLOOKUP(B400,April23!B:B,April23!D:D)</f>
        <v>8.93</v>
      </c>
      <c r="R400" s="38">
        <f>_xlfn.XLOOKUP(B400,Sheet4!B:B,Sheet4!D:D)</f>
        <v>9.1999999999999993</v>
      </c>
      <c r="S400" s="26">
        <v>4</v>
      </c>
      <c r="T400" s="13" t="str">
        <f t="shared" si="38"/>
        <v>Up</v>
      </c>
      <c r="V400" s="78">
        <f t="shared" si="39"/>
        <v>35.72</v>
      </c>
      <c r="W400" s="78">
        <f t="shared" si="40"/>
        <v>36.799999999999997</v>
      </c>
    </row>
    <row r="401" spans="1:45" hidden="1" x14ac:dyDescent="0.3">
      <c r="A401" s="11">
        <v>6041675</v>
      </c>
      <c r="B401" s="11">
        <v>6041675</v>
      </c>
      <c r="C401" s="11" t="s">
        <v>26</v>
      </c>
      <c r="D401" s="11" t="s">
        <v>27</v>
      </c>
      <c r="E401" s="13" t="str">
        <f>_xlfn.XLOOKUP(B401,Sheet1!A:A,Sheet1!B:B)</f>
        <v>DS PRODEC BUTTON LOCK EXTEN POLE   4-8FT</v>
      </c>
      <c r="F401" s="13" t="str">
        <f t="shared" si="37"/>
        <v>CROWN  - DS PRODEC BUTTON LOCK EXTEN POLE   4-8FT</v>
      </c>
      <c r="H401" s="11" t="s">
        <v>28</v>
      </c>
      <c r="I401" s="11" t="s">
        <v>29</v>
      </c>
      <c r="J401" s="11" t="s">
        <v>29</v>
      </c>
      <c r="K401" s="11" t="s">
        <v>30</v>
      </c>
      <c r="L401" s="15">
        <v>8.9600000000000009</v>
      </c>
      <c r="M401" s="11" t="s">
        <v>31</v>
      </c>
      <c r="N401" s="13">
        <v>3105</v>
      </c>
      <c r="O401" s="15">
        <f>_xlfn.XLOOKUP(B401,Sheet1!A:A,Sheet1!E:E)</f>
        <v>8.9600000000000009</v>
      </c>
      <c r="P401" s="26">
        <f>_xlfn.XLOOKUP(A401,Sheet2!F:F,Sheet2!H:H)</f>
        <v>26.279017857142858</v>
      </c>
      <c r="Q401" s="15">
        <f>_xlfn.XLOOKUP(B401,April23!B:B,April23!D:D)</f>
        <v>9.41</v>
      </c>
      <c r="R401" s="38">
        <f>_xlfn.XLOOKUP(B401,Sheet4!B:B,Sheet4!D:D)</f>
        <v>9.69</v>
      </c>
      <c r="S401" s="26">
        <v>4</v>
      </c>
      <c r="T401" s="13" t="str">
        <f t="shared" si="38"/>
        <v>Up</v>
      </c>
      <c r="V401" s="78">
        <f t="shared" si="39"/>
        <v>37.64</v>
      </c>
      <c r="W401" s="78">
        <f t="shared" si="40"/>
        <v>38.76</v>
      </c>
    </row>
    <row r="402" spans="1:45" hidden="1" x14ac:dyDescent="0.3">
      <c r="A402" s="11">
        <v>6041702</v>
      </c>
      <c r="B402" s="11">
        <v>6041702</v>
      </c>
      <c r="C402" s="11" t="s">
        <v>26</v>
      </c>
      <c r="D402" s="11" t="s">
        <v>27</v>
      </c>
      <c r="E402" s="13" t="str">
        <f>_xlfn.XLOOKUP(B402,Sheet1!A:A,Sheet1!B:B)</f>
        <v>DS PRODEC FILLING BLADES           4PK</v>
      </c>
      <c r="F402" s="13" t="str">
        <f t="shared" si="37"/>
        <v>CROWN  - DS PRODEC FILLING BLADES           4PK</v>
      </c>
      <c r="H402" s="11" t="s">
        <v>28</v>
      </c>
      <c r="I402" s="11" t="s">
        <v>29</v>
      </c>
      <c r="J402" s="11" t="s">
        <v>29</v>
      </c>
      <c r="K402" s="11" t="s">
        <v>30</v>
      </c>
      <c r="L402" s="15">
        <v>3.76</v>
      </c>
      <c r="M402" s="11" t="s">
        <v>31</v>
      </c>
      <c r="N402" s="13">
        <v>3105</v>
      </c>
      <c r="O402" s="15">
        <f>_xlfn.XLOOKUP(B402,Sheet1!A:A,Sheet1!E:E)</f>
        <v>3.76</v>
      </c>
      <c r="P402" s="26">
        <f>_xlfn.XLOOKUP(A402,Sheet2!F:F,Sheet2!H:H)</f>
        <v>0</v>
      </c>
      <c r="Q402" s="15">
        <f>_xlfn.XLOOKUP(B402,April23!B:B,April23!D:D)</f>
        <v>2.7</v>
      </c>
      <c r="R402" s="38">
        <f>_xlfn.XLOOKUP(B402,Sheet4!B:B,Sheet4!D:D)</f>
        <v>2.78</v>
      </c>
      <c r="S402" s="26">
        <v>4</v>
      </c>
      <c r="T402" s="13" t="str">
        <f t="shared" si="38"/>
        <v>Up</v>
      </c>
      <c r="V402" s="78">
        <f t="shared" si="39"/>
        <v>10.8</v>
      </c>
      <c r="W402" s="78">
        <f t="shared" si="40"/>
        <v>11.12</v>
      </c>
    </row>
    <row r="403" spans="1:45" hidden="1" x14ac:dyDescent="0.3">
      <c r="A403" s="11">
        <v>6042133</v>
      </c>
      <c r="B403" s="11">
        <v>6042133</v>
      </c>
      <c r="C403" s="11" t="s">
        <v>26</v>
      </c>
      <c r="D403" s="11" t="s">
        <v>27</v>
      </c>
      <c r="E403" s="13" t="str">
        <f>_xlfn.XLOOKUP(B403,Sheet1!A:A,Sheet1!B:B)</f>
        <v>DS PERFORMANCE PAINT TRAY          9IN</v>
      </c>
      <c r="F403" s="13" t="str">
        <f t="shared" si="37"/>
        <v>CROWN  - DS PERFORMANCE PAINT TRAY          9IN</v>
      </c>
      <c r="H403" s="11" t="s">
        <v>28</v>
      </c>
      <c r="I403" s="11" t="s">
        <v>29</v>
      </c>
      <c r="J403" s="11" t="s">
        <v>29</v>
      </c>
      <c r="K403" s="11" t="s">
        <v>30</v>
      </c>
      <c r="L403" s="15">
        <v>1.18</v>
      </c>
      <c r="M403" s="11" t="s">
        <v>31</v>
      </c>
      <c r="N403" s="13">
        <v>3105</v>
      </c>
      <c r="O403" s="15">
        <f>_xlfn.XLOOKUP(B403,Sheet1!A:A,Sheet1!E:E)</f>
        <v>1.18</v>
      </c>
      <c r="P403" s="26">
        <f>_xlfn.XLOOKUP(A403,Sheet2!F:F,Sheet2!H:H)</f>
        <v>0</v>
      </c>
      <c r="Q403" s="15">
        <f>_xlfn.XLOOKUP(B403,April23!B:B,April23!D:D)</f>
        <v>1.24</v>
      </c>
      <c r="R403" s="38">
        <f>_xlfn.XLOOKUP(B403,Sheet4!B:B,Sheet4!D:D)</f>
        <v>1.28</v>
      </c>
      <c r="S403" s="26">
        <v>4</v>
      </c>
      <c r="T403" s="13" t="str">
        <f t="shared" si="38"/>
        <v>Up</v>
      </c>
      <c r="V403" s="78">
        <f t="shared" si="39"/>
        <v>4.96</v>
      </c>
      <c r="W403" s="78">
        <f t="shared" si="40"/>
        <v>5.12</v>
      </c>
    </row>
    <row r="404" spans="1:45" hidden="1" x14ac:dyDescent="0.3">
      <c r="A404" s="11">
        <v>6047950</v>
      </c>
      <c r="B404" s="11">
        <v>6047950</v>
      </c>
      <c r="C404" s="11" t="s">
        <v>26</v>
      </c>
      <c r="D404" s="11" t="s">
        <v>27</v>
      </c>
      <c r="E404" s="13" t="str">
        <f>_xlfn.XLOOKUP(B404,Sheet1!A:A,Sheet1!B:B)</f>
        <v>DE PROF POLY DUST SHEET 12X12FT    EACH</v>
      </c>
      <c r="F404" s="13" t="str">
        <f t="shared" si="37"/>
        <v>CROWN  - DE PROF POLY DUST SHEET 12X12FT    EACH</v>
      </c>
      <c r="H404" s="11" t="s">
        <v>208</v>
      </c>
      <c r="I404" s="11" t="s">
        <v>29</v>
      </c>
      <c r="J404" s="11" t="s">
        <v>29</v>
      </c>
      <c r="K404" s="11" t="s">
        <v>30</v>
      </c>
      <c r="L404" s="15">
        <v>2.0299999999999998</v>
      </c>
      <c r="M404" s="11" t="s">
        <v>31</v>
      </c>
      <c r="N404" s="13">
        <v>3105</v>
      </c>
      <c r="O404" s="15">
        <f>_xlfn.XLOOKUP(B404,Sheet1!A:A,Sheet1!E:E)</f>
        <v>2.0299999999999998</v>
      </c>
      <c r="P404" s="26">
        <f>_xlfn.XLOOKUP(A404,Sheet2!F:F,Sheet2!H:H)</f>
        <v>0</v>
      </c>
      <c r="Q404" s="15">
        <f>_xlfn.XLOOKUP(B404,April23!B:B,April23!D:D)</f>
        <v>2.09</v>
      </c>
      <c r="R404" s="38">
        <f>_xlfn.XLOOKUP(B404,Sheet4!B:B,Sheet4!D:D)</f>
        <v>2.15</v>
      </c>
      <c r="S404" s="26">
        <v>4</v>
      </c>
      <c r="T404" s="13" t="str">
        <f t="shared" si="38"/>
        <v>Up</v>
      </c>
      <c r="V404" s="78">
        <f t="shared" si="39"/>
        <v>8.36</v>
      </c>
      <c r="W404" s="78">
        <f t="shared" si="40"/>
        <v>8.6</v>
      </c>
    </row>
    <row r="405" spans="1:45" hidden="1" x14ac:dyDescent="0.3">
      <c r="A405" s="11">
        <v>6055443</v>
      </c>
      <c r="B405" s="11">
        <v>6055443</v>
      </c>
      <c r="C405" s="11" t="s">
        <v>26</v>
      </c>
      <c r="D405" s="11" t="s">
        <v>27</v>
      </c>
      <c r="E405" s="13" t="str">
        <f>_xlfn.XLOOKUP(B405,Sheet1!A:A,Sheet1!B:B)</f>
        <v>DE ESSENTIAL ROLLER FRAME          9IN</v>
      </c>
      <c r="F405" s="13" t="str">
        <f t="shared" si="37"/>
        <v>CROWN  - DE ESSENTIAL ROLLER FRAME          9IN</v>
      </c>
      <c r="H405" s="11" t="s">
        <v>28</v>
      </c>
      <c r="I405" s="11" t="s">
        <v>29</v>
      </c>
      <c r="J405" s="11" t="s">
        <v>29</v>
      </c>
      <c r="K405" s="11" t="s">
        <v>30</v>
      </c>
      <c r="L405" s="15">
        <v>4.16</v>
      </c>
      <c r="M405" s="11" t="s">
        <v>31</v>
      </c>
      <c r="N405" s="13">
        <v>3105</v>
      </c>
      <c r="O405" s="15">
        <f>_xlfn.XLOOKUP(B405,Sheet1!A:A,Sheet1!E:E)</f>
        <v>4.16</v>
      </c>
      <c r="P405" s="26">
        <f>_xlfn.XLOOKUP(A405,Sheet2!F:F,Sheet2!H:H)</f>
        <v>0</v>
      </c>
      <c r="Q405" s="15">
        <f>_xlfn.XLOOKUP(B405,April23!B:B,April23!D:D)</f>
        <v>4.28</v>
      </c>
      <c r="R405" s="38">
        <f>Q405*1.03</f>
        <v>4.4084000000000003</v>
      </c>
      <c r="S405" s="26">
        <v>4</v>
      </c>
      <c r="T405" s="13" t="str">
        <f t="shared" si="38"/>
        <v>Up</v>
      </c>
      <c r="V405" s="78">
        <f t="shared" si="39"/>
        <v>17.12</v>
      </c>
      <c r="W405" s="78">
        <f t="shared" si="40"/>
        <v>17.633600000000001</v>
      </c>
    </row>
    <row r="406" spans="1:45" hidden="1" x14ac:dyDescent="0.3">
      <c r="A406" s="11">
        <v>6055447</v>
      </c>
      <c r="B406" s="11">
        <v>6055447</v>
      </c>
      <c r="C406" s="11" t="s">
        <v>26</v>
      </c>
      <c r="D406" s="11" t="s">
        <v>27</v>
      </c>
      <c r="E406" s="13" t="str">
        <f>_xlfn.XLOOKUP(B406,Sheet1!A:A,Sheet1!B:B)</f>
        <v>DE ESSENTIAL ROLLER KIT            4IN</v>
      </c>
      <c r="F406" s="13" t="str">
        <f t="shared" si="37"/>
        <v>CROWN  - DE ESSENTIAL ROLLER KIT            4IN</v>
      </c>
      <c r="H406" s="11" t="s">
        <v>28</v>
      </c>
      <c r="I406" s="11" t="s">
        <v>29</v>
      </c>
      <c r="J406" s="11" t="s">
        <v>29</v>
      </c>
      <c r="K406" s="11" t="s">
        <v>30</v>
      </c>
      <c r="L406" s="15">
        <v>3.33</v>
      </c>
      <c r="M406" s="11" t="s">
        <v>31</v>
      </c>
      <c r="N406" s="13">
        <v>3105</v>
      </c>
      <c r="O406" s="15">
        <f>_xlfn.XLOOKUP(B406,Sheet1!A:A,Sheet1!E:E)</f>
        <v>3.33</v>
      </c>
      <c r="P406" s="26">
        <f>_xlfn.XLOOKUP(A406,Sheet2!F:F,Sheet2!H:H)</f>
        <v>0</v>
      </c>
      <c r="Q406" s="15">
        <f>_xlfn.XLOOKUP(B406,April23!B:B,April23!D:D)</f>
        <v>3.43</v>
      </c>
      <c r="R406" s="38">
        <f>Q406*1.03</f>
        <v>3.5329000000000002</v>
      </c>
      <c r="S406" s="26">
        <v>4</v>
      </c>
      <c r="T406" s="13" t="str">
        <f t="shared" si="38"/>
        <v>Up</v>
      </c>
      <c r="V406" s="78">
        <f t="shared" si="39"/>
        <v>13.72</v>
      </c>
      <c r="W406" s="78">
        <f t="shared" si="40"/>
        <v>14.131600000000001</v>
      </c>
    </row>
    <row r="407" spans="1:45" hidden="1" x14ac:dyDescent="0.3">
      <c r="A407" s="11">
        <v>6055445</v>
      </c>
      <c r="B407" s="11">
        <v>6055445</v>
      </c>
      <c r="C407" s="11" t="s">
        <v>26</v>
      </c>
      <c r="D407" s="11" t="s">
        <v>27</v>
      </c>
      <c r="E407" s="13" t="str">
        <f>_xlfn.XLOOKUP(B407,Sheet1!A:A,Sheet1!B:B)</f>
        <v>DE PROFESSIONAL MINI FRAME         SHORT</v>
      </c>
      <c r="F407" s="13" t="str">
        <f t="shared" si="37"/>
        <v>CROWN  - DE PROFESSIONAL MINI FRAME         SHORT</v>
      </c>
      <c r="H407" s="11" t="s">
        <v>28</v>
      </c>
      <c r="I407" s="11" t="s">
        <v>29</v>
      </c>
      <c r="J407" s="11" t="s">
        <v>29</v>
      </c>
      <c r="K407" s="11" t="s">
        <v>30</v>
      </c>
      <c r="L407" s="15">
        <v>1.1399999999999999</v>
      </c>
      <c r="M407" s="11" t="s">
        <v>31</v>
      </c>
      <c r="N407" s="13">
        <v>3105</v>
      </c>
      <c r="O407" s="15">
        <f>_xlfn.XLOOKUP(B407,Sheet1!A:A,Sheet1!E:E)</f>
        <v>1.1399999999999999</v>
      </c>
      <c r="P407" s="26">
        <f>_xlfn.XLOOKUP(A407,Sheet2!F:F,Sheet2!H:H)</f>
        <v>0</v>
      </c>
      <c r="Q407" s="15">
        <f>_xlfn.XLOOKUP(B407,April23!B:B,April23!D:D)</f>
        <v>1.17</v>
      </c>
      <c r="R407" s="38">
        <f>Q407*1.03</f>
        <v>1.2051000000000001</v>
      </c>
      <c r="S407" s="26">
        <v>4</v>
      </c>
      <c r="T407" s="13" t="str">
        <f t="shared" si="38"/>
        <v>Up</v>
      </c>
      <c r="V407" s="78">
        <f t="shared" si="39"/>
        <v>4.68</v>
      </c>
      <c r="W407" s="78">
        <f t="shared" si="40"/>
        <v>4.8204000000000002</v>
      </c>
    </row>
    <row r="408" spans="1:45" hidden="1" x14ac:dyDescent="0.3">
      <c r="A408" s="11">
        <v>6048269</v>
      </c>
      <c r="B408" s="11">
        <v>6048269</v>
      </c>
      <c r="C408" s="11" t="s">
        <v>26</v>
      </c>
      <c r="D408" s="11" t="s">
        <v>27</v>
      </c>
      <c r="E408" s="13" t="str">
        <f>_xlfn.XLOOKUP(B408,Sheet1!A:A,Sheet1!B:B)</f>
        <v>DE WHITE SPIRIT                    750ML</v>
      </c>
      <c r="F408" s="13" t="str">
        <f t="shared" si="37"/>
        <v>CROWN  - DE WHITE SPIRIT                    750ML</v>
      </c>
      <c r="H408" s="11" t="s">
        <v>121</v>
      </c>
      <c r="I408" s="11" t="s">
        <v>29</v>
      </c>
      <c r="J408" s="11" t="s">
        <v>29</v>
      </c>
      <c r="K408" s="11" t="s">
        <v>30</v>
      </c>
      <c r="L408" s="15">
        <v>1.68</v>
      </c>
      <c r="M408" s="11" t="s">
        <v>31</v>
      </c>
      <c r="N408" s="13">
        <v>3105</v>
      </c>
      <c r="O408" s="15">
        <f>_xlfn.XLOOKUP(B408,Sheet1!A:A,Sheet1!E:E)</f>
        <v>1.68</v>
      </c>
      <c r="P408" s="26">
        <f>_xlfn.XLOOKUP(A408,Sheet2!F:F,Sheet2!H:H)</f>
        <v>0</v>
      </c>
      <c r="Q408" s="15">
        <f>_xlfn.XLOOKUP(B408,April23!B:B,April23!D:D)</f>
        <v>1.73</v>
      </c>
      <c r="R408" s="38">
        <f>_xlfn.XLOOKUP(B408,Sheet4!B:B,Sheet4!D:D)</f>
        <v>1.78</v>
      </c>
      <c r="S408" s="26">
        <v>4</v>
      </c>
      <c r="T408" s="13" t="str">
        <f t="shared" si="38"/>
        <v>Up</v>
      </c>
      <c r="V408" s="78">
        <f t="shared" si="39"/>
        <v>6.92</v>
      </c>
      <c r="W408" s="78">
        <f t="shared" si="40"/>
        <v>7.12</v>
      </c>
    </row>
    <row r="409" spans="1:45" s="31" customFormat="1" hidden="1" x14ac:dyDescent="0.3">
      <c r="A409" s="11">
        <v>6040196</v>
      </c>
      <c r="B409" s="11">
        <v>6040196</v>
      </c>
      <c r="C409" s="11" t="s">
        <v>26</v>
      </c>
      <c r="D409" s="11" t="s">
        <v>27</v>
      </c>
      <c r="E409" s="13" t="str">
        <f>_xlfn.XLOOKUP(B409,Sheet1!A:A,Sheet1!B:B)</f>
        <v>WA ERFURT LINING 1000             DOUBLE</v>
      </c>
      <c r="F409" s="13" t="str">
        <f t="shared" si="37"/>
        <v>CROWN  - WA ERFURT LINING 1000             DOUBLE</v>
      </c>
      <c r="G409" s="13"/>
      <c r="H409" s="11" t="s">
        <v>28</v>
      </c>
      <c r="I409" s="11" t="s">
        <v>29</v>
      </c>
      <c r="J409" s="11" t="s">
        <v>29</v>
      </c>
      <c r="K409" s="11" t="s">
        <v>30</v>
      </c>
      <c r="L409" s="15">
        <v>5.54</v>
      </c>
      <c r="M409" s="11" t="s">
        <v>31</v>
      </c>
      <c r="N409" s="13">
        <v>3105</v>
      </c>
      <c r="O409" s="15">
        <f>_xlfn.XLOOKUP(B409,Sheet1!A:A,Sheet1!E:E)</f>
        <v>5.54</v>
      </c>
      <c r="P409" s="26">
        <f>_xlfn.XLOOKUP(A409,Sheet2!F:F,Sheet2!H:H)</f>
        <v>0</v>
      </c>
      <c r="Q409" s="15">
        <f>_xlfn.XLOOKUP(B409,April23!B:B,April23!D:D)</f>
        <v>5.5</v>
      </c>
      <c r="R409" s="38">
        <f>_xlfn.XLOOKUP(B409,Sheet4!B:B,Sheet4!D:D)</f>
        <v>5.67</v>
      </c>
      <c r="S409" s="26">
        <v>4</v>
      </c>
      <c r="T409" s="13" t="str">
        <f t="shared" si="38"/>
        <v>Up</v>
      </c>
      <c r="U409" s="13"/>
      <c r="V409" s="78">
        <f t="shared" si="39"/>
        <v>22</v>
      </c>
      <c r="W409" s="78">
        <f t="shared" si="40"/>
        <v>22.68</v>
      </c>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row>
    <row r="410" spans="1:45" hidden="1" x14ac:dyDescent="0.3">
      <c r="A410" s="11">
        <v>6041892</v>
      </c>
      <c r="B410" s="11">
        <v>6041892</v>
      </c>
      <c r="C410" s="11" t="s">
        <v>26</v>
      </c>
      <c r="D410" s="11" t="s">
        <v>27</v>
      </c>
      <c r="E410" s="13" t="str">
        <f>_xlfn.XLOOKUP(B410,Sheet1!A:A,Sheet1!B:B)</f>
        <v>DS RUSTOLEUM COMBICOL GLS BLACK    2.5L</v>
      </c>
      <c r="F410" s="13" t="str">
        <f t="shared" si="37"/>
        <v>CROWN  - DS RUSTOLEUM COMBICOL GLS BLACK    2.5L</v>
      </c>
      <c r="H410" s="91" t="s">
        <v>28</v>
      </c>
      <c r="I410" s="11" t="s">
        <v>29</v>
      </c>
      <c r="J410" s="11" t="s">
        <v>29</v>
      </c>
      <c r="K410" s="11" t="s">
        <v>30</v>
      </c>
      <c r="M410" s="11" t="s">
        <v>7062</v>
      </c>
      <c r="N410" s="13">
        <v>3105</v>
      </c>
      <c r="O410" s="15">
        <f>_xlfn.XLOOKUP(B410,Sheet1!A:A,Sheet1!E:E)</f>
        <v>47.2</v>
      </c>
      <c r="P410" s="26">
        <f>_xlfn.XLOOKUP(A410,Sheet2!F:F,Sheet2!H:H)</f>
        <v>0</v>
      </c>
      <c r="Q410" s="29">
        <f>O410*1.05</f>
        <v>49.56</v>
      </c>
      <c r="R410" s="38">
        <f>Q410*1.03</f>
        <v>51.046800000000005</v>
      </c>
      <c r="S410" s="26">
        <v>4</v>
      </c>
      <c r="T410" s="13" t="str">
        <f t="shared" si="38"/>
        <v>Up</v>
      </c>
      <c r="V410" s="78">
        <f t="shared" si="39"/>
        <v>198.24</v>
      </c>
      <c r="W410" s="78">
        <f t="shared" si="40"/>
        <v>204.18720000000002</v>
      </c>
    </row>
    <row r="411" spans="1:45" hidden="1" x14ac:dyDescent="0.3">
      <c r="A411" s="11">
        <v>6054300</v>
      </c>
      <c r="B411" s="11">
        <v>6054300</v>
      </c>
      <c r="C411" s="11" t="s">
        <v>26</v>
      </c>
      <c r="D411" s="11" t="s">
        <v>27</v>
      </c>
      <c r="E411" s="13" t="str">
        <f>_xlfn.XLOOKUP(B411,Sheet1!A:A,Sheet1!B:B)</f>
        <v>DS BLACKROCK NITRILE DIS GLOVE LRG 100PK</v>
      </c>
      <c r="F411" s="13" t="str">
        <f t="shared" si="37"/>
        <v>CROWN  - DS BLACKROCK NITRILE DIS GLOVE LRG 100PK</v>
      </c>
      <c r="H411" s="91" t="s">
        <v>28</v>
      </c>
      <c r="I411" s="11" t="s">
        <v>29</v>
      </c>
      <c r="J411" s="11" t="s">
        <v>29</v>
      </c>
      <c r="K411" s="11" t="s">
        <v>30</v>
      </c>
      <c r="M411" s="11" t="s">
        <v>7062</v>
      </c>
      <c r="N411" s="13">
        <v>3105</v>
      </c>
      <c r="O411" s="15">
        <f>_xlfn.XLOOKUP(B411,Sheet1!A:A,Sheet1!E:E)</f>
        <v>9</v>
      </c>
      <c r="Q411" s="15">
        <f>O411*1.05</f>
        <v>9.4500000000000011</v>
      </c>
      <c r="R411" s="38">
        <f>Q411*1.03</f>
        <v>9.7335000000000012</v>
      </c>
      <c r="S411" s="26">
        <v>3.9999999999999991</v>
      </c>
      <c r="T411" s="13" t="str">
        <f t="shared" si="38"/>
        <v>Up</v>
      </c>
      <c r="V411" s="78">
        <f t="shared" si="39"/>
        <v>37.799999999999997</v>
      </c>
      <c r="W411" s="78">
        <f t="shared" si="40"/>
        <v>38.933999999999997</v>
      </c>
    </row>
    <row r="412" spans="1:45" hidden="1" x14ac:dyDescent="0.3">
      <c r="A412" s="11">
        <v>6054283</v>
      </c>
      <c r="B412" s="11">
        <v>6054283</v>
      </c>
      <c r="C412" s="11" t="s">
        <v>26</v>
      </c>
      <c r="D412" s="11" t="s">
        <v>27</v>
      </c>
      <c r="E412" s="13" t="str">
        <f>_xlfn.XLOOKUP(B412,Sheet1!A:A,Sheet1!B:B)</f>
        <v>DS ARROWORTHY QUICK REL PRO HD FRM 9IN</v>
      </c>
      <c r="F412" s="13" t="str">
        <f t="shared" si="37"/>
        <v>CROWN  - DS ARROWORTHY QUICK REL PRO HD FRM 9IN</v>
      </c>
      <c r="H412" s="91" t="s">
        <v>28</v>
      </c>
      <c r="I412" s="11" t="s">
        <v>29</v>
      </c>
      <c r="J412" s="11" t="s">
        <v>29</v>
      </c>
      <c r="K412" s="11" t="s">
        <v>30</v>
      </c>
      <c r="M412" s="11" t="s">
        <v>7062</v>
      </c>
      <c r="N412" s="13">
        <v>3105</v>
      </c>
      <c r="O412" s="15">
        <f>_xlfn.XLOOKUP(B412,Sheet1!A:A,Sheet1!E:E)</f>
        <v>11.22</v>
      </c>
      <c r="Q412" s="15">
        <f>O412*1.05</f>
        <v>11.781000000000001</v>
      </c>
      <c r="R412" s="38">
        <f>Q412*1.03</f>
        <v>12.13443</v>
      </c>
      <c r="S412" s="26">
        <v>3.9996604702487053</v>
      </c>
      <c r="T412" s="13" t="str">
        <f t="shared" si="38"/>
        <v>Up</v>
      </c>
      <c r="V412" s="78">
        <f t="shared" si="39"/>
        <v>47.12</v>
      </c>
      <c r="W412" s="78">
        <f t="shared" si="40"/>
        <v>48.5336</v>
      </c>
    </row>
    <row r="413" spans="1:45" hidden="1" x14ac:dyDescent="0.3">
      <c r="A413" s="11">
        <v>6049561</v>
      </c>
      <c r="B413" s="11">
        <v>6049561</v>
      </c>
      <c r="C413" s="11" t="s">
        <v>26</v>
      </c>
      <c r="D413" s="11" t="s">
        <v>27</v>
      </c>
      <c r="E413" s="13" t="str">
        <f>_xlfn.XLOOKUP(B413,Sheet1!A:A,Sheet1!B:B)</f>
        <v>WA WALLROCK FIRELINER 55          DOUBLE</v>
      </c>
      <c r="F413" s="13" t="str">
        <f t="shared" si="37"/>
        <v>CROWN  - WA WALLROCK FIRELINER 55          DOUBLE</v>
      </c>
      <c r="H413" s="91" t="s">
        <v>28</v>
      </c>
      <c r="I413" s="11" t="s">
        <v>29</v>
      </c>
      <c r="J413" s="11" t="s">
        <v>29</v>
      </c>
      <c r="K413" s="11" t="s">
        <v>30</v>
      </c>
      <c r="M413" s="11" t="s">
        <v>7062</v>
      </c>
      <c r="N413" s="13">
        <v>3105</v>
      </c>
      <c r="O413" s="15">
        <f>_xlfn.XLOOKUP(B413,Sheet1!A:A,Sheet1!E:E)</f>
        <v>21.84</v>
      </c>
      <c r="Q413" s="15">
        <f>O413*1.05</f>
        <v>22.932000000000002</v>
      </c>
      <c r="R413" s="38">
        <f>Q413*1.03</f>
        <v>23.619960000000003</v>
      </c>
      <c r="S413" s="26">
        <v>3.9996511425082848</v>
      </c>
      <c r="T413" s="13" t="str">
        <f t="shared" si="38"/>
        <v>Up</v>
      </c>
      <c r="V413" s="78">
        <f t="shared" si="39"/>
        <v>91.72</v>
      </c>
      <c r="W413" s="78">
        <f t="shared" si="40"/>
        <v>94.471599999999995</v>
      </c>
    </row>
    <row r="414" spans="1:45" hidden="1" x14ac:dyDescent="0.3">
      <c r="A414" s="11">
        <v>5073966</v>
      </c>
      <c r="B414" s="11">
        <v>5073966</v>
      </c>
      <c r="C414" s="11" t="s">
        <v>26</v>
      </c>
      <c r="D414" s="11" t="s">
        <v>27</v>
      </c>
      <c r="E414" s="13" t="str">
        <f>_xlfn.XLOOKUP(B414,Sheet1!A:A,Sheet1!B:B)</f>
        <v>ST EGGSHELL X-TRA       WHITE      2.5L</v>
      </c>
      <c r="F414" s="13" t="str">
        <f t="shared" si="37"/>
        <v>CROWN  - ST EGGSHELL X-TRA       WHITE      2.5L</v>
      </c>
      <c r="H414" s="11" t="s">
        <v>33</v>
      </c>
      <c r="I414" s="11" t="s">
        <v>29</v>
      </c>
      <c r="J414" s="11" t="s">
        <v>29</v>
      </c>
      <c r="K414" s="11" t="s">
        <v>30</v>
      </c>
      <c r="L414" s="15">
        <v>45.15</v>
      </c>
      <c r="M414" s="11" t="s">
        <v>31</v>
      </c>
      <c r="N414" s="13">
        <v>3105</v>
      </c>
      <c r="O414" s="15">
        <f>_xlfn.XLOOKUP(B414,Sheet1!A:A,Sheet1!E:E)</f>
        <v>45.15</v>
      </c>
      <c r="Q414" s="15">
        <f>O414*1.03</f>
        <v>46.5045</v>
      </c>
      <c r="R414" s="38">
        <f>_xlfn.XLOOKUP(B414,Sheet4!B:B,Sheet4!D:D)</f>
        <v>47.89</v>
      </c>
      <c r="S414" s="26">
        <v>3.9996129406831598</v>
      </c>
      <c r="T414" s="13" t="str">
        <f t="shared" si="38"/>
        <v>Up</v>
      </c>
      <c r="V414" s="78">
        <f t="shared" si="39"/>
        <v>186</v>
      </c>
      <c r="W414" s="78">
        <f t="shared" si="40"/>
        <v>191.54146372931652</v>
      </c>
    </row>
    <row r="415" spans="1:45" hidden="1" x14ac:dyDescent="0.3">
      <c r="A415" s="11">
        <v>6061764</v>
      </c>
      <c r="B415" s="11">
        <v>6061764</v>
      </c>
      <c r="C415" s="11" t="s">
        <v>26</v>
      </c>
      <c r="D415" s="11" t="s">
        <v>27</v>
      </c>
      <c r="E415" s="13" t="str">
        <f>_xlfn.XLOOKUP(B415,Sheet1!A:A,Sheet1!B:B)</f>
        <v>DS PRODEC MFIBRE ROLLER KIT EX VAL 4IN</v>
      </c>
      <c r="F415" s="13" t="str">
        <f t="shared" si="37"/>
        <v>CROWN  - DS PRODEC MFIBRE ROLLER KIT EX VAL 4IN</v>
      </c>
      <c r="H415" s="91" t="s">
        <v>28</v>
      </c>
      <c r="I415" s="11" t="s">
        <v>29</v>
      </c>
      <c r="J415" s="11" t="s">
        <v>29</v>
      </c>
      <c r="K415" s="11" t="s">
        <v>30</v>
      </c>
      <c r="M415" s="11" t="s">
        <v>7062</v>
      </c>
      <c r="N415" s="13">
        <v>3105</v>
      </c>
      <c r="O415" s="15">
        <f>_xlfn.XLOOKUP(B415,Sheet1!A:A,Sheet1!E:E)</f>
        <v>5.62</v>
      </c>
      <c r="P415" s="26">
        <f>_xlfn.XLOOKUP(A415,Sheet2!F:F,Sheet2!H:H)</f>
        <v>0</v>
      </c>
      <c r="Q415" s="15">
        <f t="shared" ref="Q415:Q438" si="41">O415*1.05</f>
        <v>5.9010000000000007</v>
      </c>
      <c r="R415" s="38">
        <f>Q415*1.03</f>
        <v>6.0780300000000009</v>
      </c>
      <c r="S415" s="26">
        <v>3.9993221487883406</v>
      </c>
      <c r="T415" s="13" t="str">
        <f t="shared" si="38"/>
        <v>Up</v>
      </c>
      <c r="V415" s="78">
        <f t="shared" si="39"/>
        <v>23.6</v>
      </c>
      <c r="W415" s="78">
        <f t="shared" si="40"/>
        <v>24.308</v>
      </c>
    </row>
    <row r="416" spans="1:45" hidden="1" x14ac:dyDescent="0.3">
      <c r="A416" s="11">
        <v>6046249</v>
      </c>
      <c r="B416" s="11">
        <v>6046249</v>
      </c>
      <c r="C416" s="11" t="s">
        <v>26</v>
      </c>
      <c r="D416" s="11" t="s">
        <v>27</v>
      </c>
      <c r="E416" s="13" t="str">
        <f>_xlfn.XLOOKUP(B416,Sheet1!A:A,Sheet1!B:B)</f>
        <v>DS FFJ SHED &amp; FENCE BRUSH</v>
      </c>
      <c r="F416" s="13" t="str">
        <f t="shared" si="37"/>
        <v>CROWN  - DS FFJ SHED &amp; FENCE BRUSH</v>
      </c>
      <c r="H416" s="91" t="s">
        <v>28</v>
      </c>
      <c r="I416" s="11" t="s">
        <v>29</v>
      </c>
      <c r="J416" s="11" t="s">
        <v>29</v>
      </c>
      <c r="K416" s="11" t="s">
        <v>30</v>
      </c>
      <c r="M416" s="11" t="s">
        <v>7062</v>
      </c>
      <c r="N416" s="13">
        <v>3105</v>
      </c>
      <c r="O416" s="15">
        <f>_xlfn.XLOOKUP(B416,Sheet1!A:A,Sheet1!E:E)</f>
        <v>6.06</v>
      </c>
      <c r="P416" s="26">
        <f>_xlfn.XLOOKUP(A416,Sheet2!F:F,Sheet2!H:H)</f>
        <v>0</v>
      </c>
      <c r="Q416" s="15">
        <f t="shared" si="41"/>
        <v>6.3629999999999995</v>
      </c>
      <c r="R416" s="38">
        <f>Q416*1.03</f>
        <v>6.55389</v>
      </c>
      <c r="S416" s="26">
        <v>3.9981140971239988</v>
      </c>
      <c r="T416" s="13" t="str">
        <f t="shared" si="38"/>
        <v>Up</v>
      </c>
      <c r="V416" s="78">
        <f t="shared" si="39"/>
        <v>25.44</v>
      </c>
      <c r="W416" s="78">
        <f t="shared" si="40"/>
        <v>26.203200000000006</v>
      </c>
    </row>
    <row r="417" spans="1:45" hidden="1" x14ac:dyDescent="0.3">
      <c r="A417" s="11">
        <v>6060615</v>
      </c>
      <c r="B417" s="11">
        <v>6060615</v>
      </c>
      <c r="C417" s="11" t="s">
        <v>26</v>
      </c>
      <c r="D417" s="11" t="s">
        <v>27</v>
      </c>
      <c r="E417" s="13" t="str">
        <f>_xlfn.XLOOKUP(B417,Sheet1!A:A,Sheet1!B:B)</f>
        <v>DS BARTOLINE RM FLLR (6)           1KG</v>
      </c>
      <c r="F417" s="13" t="str">
        <f t="shared" si="37"/>
        <v>CROWN  - DS BARTOLINE RM FLLR (6)           1KG</v>
      </c>
      <c r="H417" s="91" t="s">
        <v>28</v>
      </c>
      <c r="I417" s="11" t="s">
        <v>29</v>
      </c>
      <c r="J417" s="11" t="s">
        <v>29</v>
      </c>
      <c r="K417" s="11" t="s">
        <v>30</v>
      </c>
      <c r="M417" s="11" t="s">
        <v>7062</v>
      </c>
      <c r="N417" s="13">
        <v>3105</v>
      </c>
      <c r="O417" s="15">
        <f>_xlfn.XLOOKUP(B417,Sheet1!A:A,Sheet1!E:E)</f>
        <v>3.16</v>
      </c>
      <c r="P417" s="26">
        <f>_xlfn.XLOOKUP(A417,Sheet2!F:F,Sheet2!H:H)</f>
        <v>0</v>
      </c>
      <c r="Q417" s="15">
        <f t="shared" si="41"/>
        <v>3.3180000000000005</v>
      </c>
      <c r="R417" s="13">
        <f>_xlfn.XLOOKUP(B417,Sheet4!B:B,Sheet4!D:D)</f>
        <v>2.58</v>
      </c>
      <c r="S417" s="26">
        <v>3.7673297166968047</v>
      </c>
      <c r="T417" s="13" t="str">
        <f t="shared" si="38"/>
        <v>No Change</v>
      </c>
      <c r="V417" s="78">
        <f t="shared" si="39"/>
        <v>12.5</v>
      </c>
      <c r="W417" s="78">
        <f t="shared" si="40"/>
        <v>9.7197106690777559</v>
      </c>
    </row>
    <row r="418" spans="1:45" hidden="1" x14ac:dyDescent="0.3">
      <c r="A418" s="11">
        <v>6059898</v>
      </c>
      <c r="B418" s="11">
        <v>6059898</v>
      </c>
      <c r="C418" s="11" t="s">
        <v>26</v>
      </c>
      <c r="D418" s="11" t="s">
        <v>27</v>
      </c>
      <c r="E418" s="13" t="str">
        <f>_xlfn.XLOOKUP(B418,Sheet1!A:A,Sheet1!B:B)</f>
        <v>WA GALERIE AVALON D</v>
      </c>
      <c r="F418" s="13" t="str">
        <f t="shared" si="37"/>
        <v>CROWN  - WA GALERIE AVALON D</v>
      </c>
      <c r="H418" s="91" t="s">
        <v>28</v>
      </c>
      <c r="I418" s="11" t="s">
        <v>29</v>
      </c>
      <c r="J418" s="11" t="s">
        <v>29</v>
      </c>
      <c r="K418" s="11" t="s">
        <v>30</v>
      </c>
      <c r="M418" s="11" t="s">
        <v>7062</v>
      </c>
      <c r="N418" s="13">
        <v>3105</v>
      </c>
      <c r="O418" s="15">
        <f>_xlfn.XLOOKUP(B418,Sheet1!A:A,Sheet1!E:E)</f>
        <v>38.49</v>
      </c>
      <c r="P418" s="26">
        <f>_xlfn.XLOOKUP(A418,Sheet2!F:F,Sheet2!H:H)</f>
        <v>8</v>
      </c>
      <c r="Q418" s="15">
        <f t="shared" si="41"/>
        <v>40.414500000000004</v>
      </c>
      <c r="R418" s="38">
        <f>Q418*1.03</f>
        <v>41.626935000000003</v>
      </c>
      <c r="S418" s="26">
        <v>3.5420455529574779</v>
      </c>
      <c r="T418" s="13" t="str">
        <f t="shared" si="38"/>
        <v>Up</v>
      </c>
      <c r="V418" s="78">
        <f t="shared" si="39"/>
        <v>143.15</v>
      </c>
      <c r="W418" s="78">
        <f t="shared" si="40"/>
        <v>147.44450000000001</v>
      </c>
    </row>
    <row r="419" spans="1:45" hidden="1" x14ac:dyDescent="0.3">
      <c r="A419" s="11">
        <v>6060750</v>
      </c>
      <c r="B419" s="11">
        <v>6060750</v>
      </c>
      <c r="C419" s="11" t="s">
        <v>26</v>
      </c>
      <c r="D419" s="11" t="s">
        <v>27</v>
      </c>
      <c r="E419" s="13" t="str">
        <f>_xlfn.XLOOKUP(B419,Sheet1!A:A,Sheet1!B:B)</f>
        <v>WA GALERIE ELLE A</v>
      </c>
      <c r="F419" s="13" t="str">
        <f t="shared" si="37"/>
        <v>CROWN  - WA GALERIE ELLE A</v>
      </c>
      <c r="H419" s="91" t="s">
        <v>28</v>
      </c>
      <c r="I419" s="11" t="s">
        <v>29</v>
      </c>
      <c r="J419" s="11" t="s">
        <v>29</v>
      </c>
      <c r="K419" s="11" t="s">
        <v>30</v>
      </c>
      <c r="M419" s="11" t="s">
        <v>7062</v>
      </c>
      <c r="N419" s="13">
        <v>3105</v>
      </c>
      <c r="O419" s="15">
        <f>_xlfn.XLOOKUP(B419,Sheet1!A:A,Sheet1!E:E)</f>
        <v>35.81</v>
      </c>
      <c r="Q419" s="15">
        <f t="shared" si="41"/>
        <v>37.600500000000004</v>
      </c>
      <c r="R419" s="38">
        <f>Q419*1.03</f>
        <v>38.728515000000002</v>
      </c>
      <c r="S419" s="26">
        <v>3.5414422680549458</v>
      </c>
      <c r="T419" s="13" t="str">
        <f t="shared" si="38"/>
        <v>Up</v>
      </c>
      <c r="V419" s="78">
        <f t="shared" si="39"/>
        <v>133.16</v>
      </c>
      <c r="W419" s="78">
        <f t="shared" si="40"/>
        <v>137.15479999999999</v>
      </c>
    </row>
    <row r="420" spans="1:45" hidden="1" x14ac:dyDescent="0.3">
      <c r="A420" s="11">
        <v>6060507</v>
      </c>
      <c r="B420" s="11">
        <v>6060507</v>
      </c>
      <c r="C420" s="11" t="s">
        <v>26</v>
      </c>
      <c r="D420" s="11" t="s">
        <v>27</v>
      </c>
      <c r="E420" s="13" t="str">
        <f>_xlfn.XLOOKUP(B420,Sheet1!A:A,Sheet1!B:B)</f>
        <v>DS TOUPRET INTERIOR POWDER FILLER  5K</v>
      </c>
      <c r="F420" s="13" t="str">
        <f t="shared" si="37"/>
        <v>CROWN  - DS TOUPRET INTERIOR POWDER FILLER  5K</v>
      </c>
      <c r="H420" s="91" t="s">
        <v>28</v>
      </c>
      <c r="I420" s="11" t="s">
        <v>29</v>
      </c>
      <c r="J420" s="11" t="s">
        <v>29</v>
      </c>
      <c r="K420" s="11" t="s">
        <v>30</v>
      </c>
      <c r="M420" s="11" t="s">
        <v>7062</v>
      </c>
      <c r="N420" s="13">
        <v>3105</v>
      </c>
      <c r="O420" s="15">
        <f>_xlfn.XLOOKUP(B420,Sheet1!A:A,Sheet1!E:E)</f>
        <v>22.42</v>
      </c>
      <c r="Q420" s="15">
        <f t="shared" si="41"/>
        <v>23.541000000000004</v>
      </c>
      <c r="R420" s="13">
        <f>_xlfn.XLOOKUP(B420,Sheet4!B:B,Sheet4!D:D)</f>
        <v>19.53</v>
      </c>
      <c r="S420" s="26">
        <v>3.4888067626693844</v>
      </c>
      <c r="T420" s="13" t="str">
        <f t="shared" si="38"/>
        <v>No Change</v>
      </c>
      <c r="V420" s="78">
        <f t="shared" si="39"/>
        <v>82.13</v>
      </c>
      <c r="W420" s="78">
        <f t="shared" si="40"/>
        <v>68.136396074933074</v>
      </c>
    </row>
    <row r="421" spans="1:45" s="31" customFormat="1" hidden="1" x14ac:dyDescent="0.3">
      <c r="A421" s="11">
        <v>6054446</v>
      </c>
      <c r="B421" s="11">
        <v>6054446</v>
      </c>
      <c r="C421" s="11" t="s">
        <v>26</v>
      </c>
      <c r="D421" s="11" t="s">
        <v>27</v>
      </c>
      <c r="E421" s="13" t="str">
        <f>_xlfn.XLOOKUP(B421,Sheet1!A:A,Sheet1!B:B)</f>
        <v>DS PURDY PREMIUM 10 IN 1 FOLDING TOOL</v>
      </c>
      <c r="F421" s="13" t="str">
        <f t="shared" si="37"/>
        <v>CROWN  - DS PURDY PREMIUM 10 IN 1 FOLDING TOOL</v>
      </c>
      <c r="G421" s="13"/>
      <c r="H421" s="91" t="s">
        <v>28</v>
      </c>
      <c r="I421" s="11" t="s">
        <v>29</v>
      </c>
      <c r="J421" s="11" t="s">
        <v>29</v>
      </c>
      <c r="K421" s="11" t="s">
        <v>30</v>
      </c>
      <c r="L421" s="14"/>
      <c r="M421" s="11" t="s">
        <v>7062</v>
      </c>
      <c r="N421" s="13">
        <v>3105</v>
      </c>
      <c r="O421" s="15">
        <f>_xlfn.XLOOKUP(B421,Sheet1!A:A,Sheet1!E:E)</f>
        <v>8.61</v>
      </c>
      <c r="P421" s="26">
        <f>_xlfn.XLOOKUP(A421,Sheet2!F:F,Sheet2!H:H)</f>
        <v>0</v>
      </c>
      <c r="Q421" s="15">
        <f t="shared" si="41"/>
        <v>9.0404999999999998</v>
      </c>
      <c r="R421" s="13">
        <f>_xlfn.XLOOKUP(B421,Sheet4!B:B,Sheet4!D:D)</f>
        <v>8.1199999999999992</v>
      </c>
      <c r="S421" s="26">
        <v>3.4865328245119187</v>
      </c>
      <c r="T421" s="13" t="str">
        <f t="shared" si="38"/>
        <v>No Change</v>
      </c>
      <c r="U421" s="13"/>
      <c r="V421" s="78">
        <f t="shared" si="39"/>
        <v>31.52</v>
      </c>
      <c r="W421" s="78">
        <f t="shared" si="40"/>
        <v>28.310646535036778</v>
      </c>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row>
    <row r="422" spans="1:45" s="31" customFormat="1" hidden="1" x14ac:dyDescent="0.3">
      <c r="A422" s="11">
        <v>6058137</v>
      </c>
      <c r="B422" s="11">
        <v>6058137</v>
      </c>
      <c r="C422" s="11" t="s">
        <v>26</v>
      </c>
      <c r="D422" s="11" t="s">
        <v>27</v>
      </c>
      <c r="E422" s="13" t="str">
        <f>_xlfn.XLOOKUP(B422,Sheet1!A:A,Sheet1!B:B)</f>
        <v>DS FILLTITE PREM MASK KN95/FFP2    2PK</v>
      </c>
      <c r="F422" s="13" t="str">
        <f t="shared" si="37"/>
        <v>CROWN  - DS FILLTITE PREM MASK KN95/FFP2    2PK</v>
      </c>
      <c r="G422" s="13"/>
      <c r="H422" s="91" t="s">
        <v>28</v>
      </c>
      <c r="I422" s="11" t="s">
        <v>29</v>
      </c>
      <c r="J422" s="11" t="s">
        <v>29</v>
      </c>
      <c r="K422" s="11" t="s">
        <v>30</v>
      </c>
      <c r="L422" s="14"/>
      <c r="M422" s="11" t="s">
        <v>7062</v>
      </c>
      <c r="N422" s="13">
        <v>3105</v>
      </c>
      <c r="O422" s="15">
        <f>_xlfn.XLOOKUP(B422,Sheet1!A:A,Sheet1!E:E)</f>
        <v>14.89</v>
      </c>
      <c r="P422" s="26">
        <f>_xlfn.XLOOKUP(A422,Sheet2!F:F,Sheet2!H:H)</f>
        <v>23.726662189388851</v>
      </c>
      <c r="Q422" s="15">
        <f t="shared" si="41"/>
        <v>15.634500000000001</v>
      </c>
      <c r="R422" s="38">
        <f>Q422*1.03</f>
        <v>16.103535000000001</v>
      </c>
      <c r="S422" s="26">
        <v>3.4539000287824999</v>
      </c>
      <c r="T422" s="13" t="str">
        <f t="shared" si="38"/>
        <v>Up</v>
      </c>
      <c r="U422" s="13"/>
      <c r="V422" s="78">
        <f t="shared" si="39"/>
        <v>54</v>
      </c>
      <c r="W422" s="78">
        <f t="shared" si="40"/>
        <v>55.62</v>
      </c>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row>
    <row r="423" spans="1:45" s="31" customFormat="1" hidden="1" x14ac:dyDescent="0.3">
      <c r="A423" s="11">
        <v>6042103</v>
      </c>
      <c r="B423" s="11">
        <v>6042103</v>
      </c>
      <c r="C423" s="11" t="s">
        <v>26</v>
      </c>
      <c r="D423" s="11" t="s">
        <v>27</v>
      </c>
      <c r="E423" s="13" t="str">
        <f>_xlfn.XLOOKUP(B423,Sheet1!A:A,Sheet1!B:B)</f>
        <v>DS PRESTIGE ROLLER SLV   LONG      9IN</v>
      </c>
      <c r="F423" s="13" t="str">
        <f t="shared" si="37"/>
        <v>CROWN  - DS PRESTIGE ROLLER SLV   LONG      9IN</v>
      </c>
      <c r="G423" s="13"/>
      <c r="H423" s="91" t="s">
        <v>28</v>
      </c>
      <c r="I423" s="11" t="s">
        <v>29</v>
      </c>
      <c r="J423" s="11" t="s">
        <v>29</v>
      </c>
      <c r="K423" s="11" t="s">
        <v>30</v>
      </c>
      <c r="L423" s="14"/>
      <c r="M423" s="11" t="s">
        <v>7062</v>
      </c>
      <c r="N423" s="13">
        <v>3105</v>
      </c>
      <c r="O423" s="15">
        <f>_xlfn.XLOOKUP(B423,Sheet1!A:A,Sheet1!E:E)</f>
        <v>7.1</v>
      </c>
      <c r="P423" s="26"/>
      <c r="Q423" s="29">
        <f t="shared" si="41"/>
        <v>7.4550000000000001</v>
      </c>
      <c r="R423" s="38">
        <f>Q423*1.03</f>
        <v>7.6786500000000002</v>
      </c>
      <c r="S423" s="26">
        <v>3.3534540576794098</v>
      </c>
      <c r="T423" s="13" t="str">
        <f t="shared" si="38"/>
        <v>Up</v>
      </c>
      <c r="U423" s="13"/>
      <c r="V423" s="78">
        <f t="shared" si="39"/>
        <v>25</v>
      </c>
      <c r="W423" s="78">
        <f t="shared" si="40"/>
        <v>25.75</v>
      </c>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row>
    <row r="424" spans="1:45" hidden="1" x14ac:dyDescent="0.3">
      <c r="A424" s="11">
        <v>6042829</v>
      </c>
      <c r="B424" s="11">
        <v>6042829</v>
      </c>
      <c r="C424" s="11" t="s">
        <v>26</v>
      </c>
      <c r="D424" s="11" t="s">
        <v>27</v>
      </c>
      <c r="E424" s="13" t="str">
        <f>_xlfn.XLOOKUP(B424,Sheet1!A:A,Sheet1!B:B)</f>
        <v>DS HIPPO CARPET PROTECTOR      600MMX50M</v>
      </c>
      <c r="F424" s="13" t="str">
        <f t="shared" si="37"/>
        <v>CROWN  - DS HIPPO CARPET PROTECTOR      600MMX50M</v>
      </c>
      <c r="H424" s="91" t="s">
        <v>28</v>
      </c>
      <c r="I424" s="11" t="s">
        <v>29</v>
      </c>
      <c r="J424" s="11" t="s">
        <v>29</v>
      </c>
      <c r="K424" s="11" t="s">
        <v>30</v>
      </c>
      <c r="M424" s="11" t="s">
        <v>7062</v>
      </c>
      <c r="N424" s="13">
        <v>3105</v>
      </c>
      <c r="O424" s="15">
        <f>_xlfn.XLOOKUP(B424,Sheet1!A:A,Sheet1!E:E)</f>
        <v>20</v>
      </c>
      <c r="Q424" s="15">
        <f t="shared" si="41"/>
        <v>21</v>
      </c>
      <c r="R424" s="38">
        <f>Q424*1.03</f>
        <v>21.63</v>
      </c>
      <c r="S424" s="26">
        <v>3.2142857142857144</v>
      </c>
      <c r="T424" s="13" t="str">
        <f t="shared" si="38"/>
        <v>Up</v>
      </c>
      <c r="V424" s="78">
        <f t="shared" si="39"/>
        <v>67.5</v>
      </c>
      <c r="W424" s="78">
        <f t="shared" si="40"/>
        <v>69.525000000000006</v>
      </c>
    </row>
    <row r="425" spans="1:45" hidden="1" x14ac:dyDescent="0.3">
      <c r="A425" s="11">
        <v>6058183</v>
      </c>
      <c r="B425" s="11">
        <v>6058183</v>
      </c>
      <c r="C425" s="11" t="s">
        <v>26</v>
      </c>
      <c r="D425" s="11" t="s">
        <v>27</v>
      </c>
      <c r="E425" s="13" t="str">
        <f>_xlfn.XLOOKUP(B425,Sheet1!A:A,Sheet1!B:B)</f>
        <v>DS Q1 PRECISION MASKING TAPE 50M   50M</v>
      </c>
      <c r="F425" s="13" t="str">
        <f t="shared" si="37"/>
        <v>CROWN  - DS Q1 PRECISION MASKING TAPE 50M   50M</v>
      </c>
      <c r="H425" s="91" t="s">
        <v>28</v>
      </c>
      <c r="I425" s="11" t="s">
        <v>29</v>
      </c>
      <c r="J425" s="11" t="s">
        <v>29</v>
      </c>
      <c r="K425" s="11" t="s">
        <v>30</v>
      </c>
      <c r="M425" s="11" t="s">
        <v>7062</v>
      </c>
      <c r="N425" s="13">
        <v>3105</v>
      </c>
      <c r="O425" s="15">
        <f>_xlfn.XLOOKUP(B425,Sheet1!A:A,Sheet1!E:E)</f>
        <v>7.13</v>
      </c>
      <c r="P425" s="26">
        <f>_xlfn.XLOOKUP(A425,Sheet2!F:F,Sheet2!H:H)</f>
        <v>0</v>
      </c>
      <c r="Q425" s="15">
        <f t="shared" si="41"/>
        <v>7.4865000000000004</v>
      </c>
      <c r="R425" s="13">
        <f>_xlfn.XLOOKUP(B425,Sheet4!B:B,Sheet4!D:D)</f>
        <v>6</v>
      </c>
      <c r="S425" s="26">
        <v>3.2057703866960527</v>
      </c>
      <c r="T425" s="13" t="str">
        <f t="shared" si="38"/>
        <v>No Change</v>
      </c>
      <c r="V425" s="78">
        <f t="shared" si="39"/>
        <v>24</v>
      </c>
      <c r="W425" s="78">
        <f t="shared" si="40"/>
        <v>19.234622320176317</v>
      </c>
    </row>
    <row r="426" spans="1:45" hidden="1" x14ac:dyDescent="0.3">
      <c r="A426" s="11">
        <v>6042095</v>
      </c>
      <c r="B426" s="11">
        <v>6042095</v>
      </c>
      <c r="C426" s="11" t="s">
        <v>26</v>
      </c>
      <c r="D426" s="11" t="s">
        <v>27</v>
      </c>
      <c r="E426" s="13" t="str">
        <f>_xlfn.XLOOKUP(B426,Sheet1!A:A,Sheet1!B:B)</f>
        <v>DS PERFECTION ROLLER    LONG       15IN</v>
      </c>
      <c r="F426" s="13" t="str">
        <f t="shared" si="37"/>
        <v>CROWN  - DS PERFECTION ROLLER    LONG       15IN</v>
      </c>
      <c r="H426" s="91" t="s">
        <v>28</v>
      </c>
      <c r="I426" s="11" t="s">
        <v>29</v>
      </c>
      <c r="J426" s="11" t="s">
        <v>29</v>
      </c>
      <c r="K426" s="11" t="s">
        <v>30</v>
      </c>
      <c r="M426" s="11" t="s">
        <v>7062</v>
      </c>
      <c r="N426" s="13">
        <v>3105</v>
      </c>
      <c r="O426" s="15">
        <f>_xlfn.XLOOKUP(B426,Sheet1!A:A,Sheet1!E:E)</f>
        <v>15.38</v>
      </c>
      <c r="Q426" s="15">
        <f t="shared" si="41"/>
        <v>16.149000000000001</v>
      </c>
      <c r="R426" s="13">
        <f>_xlfn.XLOOKUP(B426,Sheet4!B:B,Sheet4!D:D)</f>
        <v>10.3</v>
      </c>
      <c r="S426" s="26">
        <v>3.0961669453216918</v>
      </c>
      <c r="T426" s="13" t="str">
        <f t="shared" si="38"/>
        <v>No Change</v>
      </c>
      <c r="V426" s="78">
        <f t="shared" si="39"/>
        <v>50</v>
      </c>
      <c r="W426" s="78">
        <f t="shared" si="40"/>
        <v>31.890519536813429</v>
      </c>
    </row>
    <row r="427" spans="1:45" hidden="1" x14ac:dyDescent="0.3">
      <c r="A427" s="11">
        <v>6054640</v>
      </c>
      <c r="B427" s="11">
        <v>6054640</v>
      </c>
      <c r="C427" s="11" t="s">
        <v>26</v>
      </c>
      <c r="D427" s="11" t="s">
        <v>27</v>
      </c>
      <c r="E427" s="13" t="str">
        <f>_xlfn.XLOOKUP(B427,Sheet1!A:A,Sheet1!B:B)</f>
        <v>DS PRODEC ICE FUSION ROLLERS   4IN 2PK</v>
      </c>
      <c r="F427" s="13" t="str">
        <f t="shared" si="37"/>
        <v>CROWN  - DS PRODEC ICE FUSION ROLLERS   4IN 2PK</v>
      </c>
      <c r="H427" s="91" t="s">
        <v>28</v>
      </c>
      <c r="I427" s="11" t="s">
        <v>29</v>
      </c>
      <c r="J427" s="11" t="s">
        <v>29</v>
      </c>
      <c r="K427" s="11" t="s">
        <v>30</v>
      </c>
      <c r="M427" s="11" t="s">
        <v>7062</v>
      </c>
      <c r="N427" s="13">
        <v>3105</v>
      </c>
      <c r="O427" s="15">
        <f>_xlfn.XLOOKUP(B427,Sheet1!A:A,Sheet1!E:E)</f>
        <v>2.1</v>
      </c>
      <c r="P427" s="26">
        <f>_xlfn.XLOOKUP(A427,Sheet2!F:F,Sheet2!H:H)</f>
        <v>0</v>
      </c>
      <c r="Q427" s="15">
        <f t="shared" si="41"/>
        <v>2.2050000000000001</v>
      </c>
      <c r="R427" s="38">
        <f>_xlfn.XLOOKUP(B427,Sheet4!B:B,Sheet4!D:D)</f>
        <v>2.2799999999999998</v>
      </c>
      <c r="S427" s="26">
        <v>3.0068027210884352</v>
      </c>
      <c r="T427" s="13" t="str">
        <f t="shared" si="38"/>
        <v>Up</v>
      </c>
      <c r="V427" s="78">
        <f t="shared" si="39"/>
        <v>6.63</v>
      </c>
      <c r="W427" s="78">
        <f t="shared" si="40"/>
        <v>6.8555102040816314</v>
      </c>
    </row>
    <row r="428" spans="1:45" hidden="1" x14ac:dyDescent="0.3">
      <c r="A428" s="11">
        <v>6061966</v>
      </c>
      <c r="B428" s="11">
        <v>6061966</v>
      </c>
      <c r="C428" s="11" t="s">
        <v>26</v>
      </c>
      <c r="D428" s="11" t="s">
        <v>27</v>
      </c>
      <c r="E428" s="13" t="str">
        <f>_xlfn.XLOOKUP(B428,Sheet1!A:A,Sheet1!B:B)</f>
        <v>DS HAMILTON SHORT PILE ROLLER      9IN</v>
      </c>
      <c r="F428" s="13" t="str">
        <f t="shared" si="37"/>
        <v>CROWN  - DS HAMILTON SHORT PILE ROLLER      9IN</v>
      </c>
      <c r="H428" s="91" t="s">
        <v>28</v>
      </c>
      <c r="I428" s="11" t="s">
        <v>29</v>
      </c>
      <c r="J428" s="11" t="s">
        <v>29</v>
      </c>
      <c r="K428" s="11" t="s">
        <v>30</v>
      </c>
      <c r="M428" s="11" t="s">
        <v>7062</v>
      </c>
      <c r="N428" s="13">
        <v>3105</v>
      </c>
      <c r="O428" s="15">
        <f>_xlfn.XLOOKUP(B428,Sheet1!A:A,Sheet1!E:E)</f>
        <v>2.1</v>
      </c>
      <c r="P428" s="26">
        <f>_xlfn.XLOOKUP(A428,Sheet2!F:F,Sheet2!H:H)</f>
        <v>0</v>
      </c>
      <c r="Q428" s="15">
        <f t="shared" si="41"/>
        <v>2.2050000000000001</v>
      </c>
      <c r="R428" s="38">
        <f>_xlfn.XLOOKUP(B428,Sheet4!B:B,Sheet4!D:D)</f>
        <v>2.2799999999999998</v>
      </c>
      <c r="S428" s="26">
        <v>3.0068027210884352</v>
      </c>
      <c r="T428" s="13" t="str">
        <f t="shared" si="38"/>
        <v>Up</v>
      </c>
      <c r="V428" s="78">
        <f t="shared" si="39"/>
        <v>6.63</v>
      </c>
      <c r="W428" s="78">
        <f t="shared" si="40"/>
        <v>6.8555102040816314</v>
      </c>
    </row>
    <row r="429" spans="1:45" hidden="1" x14ac:dyDescent="0.3">
      <c r="A429" s="11">
        <v>6042347</v>
      </c>
      <c r="B429" s="11">
        <v>6042347</v>
      </c>
      <c r="C429" s="11" t="s">
        <v>26</v>
      </c>
      <c r="D429" s="11" t="s">
        <v>27</v>
      </c>
      <c r="E429" s="13" t="str">
        <f>_xlfn.XLOOKUP(B429,Sheet1!A:A,Sheet1!B:B)</f>
        <v>DS PRODEC CELLULOSE SPONGE         LARGE</v>
      </c>
      <c r="F429" s="13" t="str">
        <f t="shared" si="37"/>
        <v>CROWN  - DS PRODEC CELLULOSE SPONGE         LARGE</v>
      </c>
      <c r="H429" s="91" t="s">
        <v>28</v>
      </c>
      <c r="I429" s="11" t="s">
        <v>29</v>
      </c>
      <c r="J429" s="11" t="s">
        <v>29</v>
      </c>
      <c r="K429" s="11" t="s">
        <v>30</v>
      </c>
      <c r="M429" s="11" t="s">
        <v>7062</v>
      </c>
      <c r="N429" s="13">
        <v>3105</v>
      </c>
      <c r="O429" s="15">
        <f>_xlfn.XLOOKUP(B429,Sheet1!A:A,Sheet1!E:E)</f>
        <v>3.5</v>
      </c>
      <c r="P429" s="26">
        <f>_xlfn.XLOOKUP(A429,Sheet2!F:F,Sheet2!H:H)</f>
        <v>0</v>
      </c>
      <c r="Q429" s="15">
        <f t="shared" si="41"/>
        <v>3.6750000000000003</v>
      </c>
      <c r="R429" s="38">
        <f t="shared" ref="R429:R438" si="42">Q429*1.03</f>
        <v>3.7852500000000004</v>
      </c>
      <c r="S429" s="26">
        <v>3.0040816326530613</v>
      </c>
      <c r="T429" s="13" t="str">
        <f t="shared" si="38"/>
        <v>Up</v>
      </c>
      <c r="V429" s="78">
        <f t="shared" si="39"/>
        <v>11.040000000000001</v>
      </c>
      <c r="W429" s="78">
        <f t="shared" si="40"/>
        <v>11.371200000000002</v>
      </c>
    </row>
    <row r="430" spans="1:45" hidden="1" x14ac:dyDescent="0.3">
      <c r="A430" s="11">
        <v>6042100</v>
      </c>
      <c r="B430" s="11">
        <v>6042100</v>
      </c>
      <c r="C430" s="11" t="s">
        <v>26</v>
      </c>
      <c r="D430" s="11" t="s">
        <v>27</v>
      </c>
      <c r="E430" s="13" t="str">
        <f>_xlfn.XLOOKUP(B430,Sheet1!A:A,Sheet1!B:B)</f>
        <v>DS PRESTIGE ROLLER SLV   MED   2PK 4IN</v>
      </c>
      <c r="F430" s="13" t="str">
        <f t="shared" si="37"/>
        <v>CROWN  - DS PRESTIGE ROLLER SLV   MED   2PK 4IN</v>
      </c>
      <c r="H430" s="91" t="s">
        <v>28</v>
      </c>
      <c r="I430" s="11" t="s">
        <v>29</v>
      </c>
      <c r="J430" s="11" t="s">
        <v>29</v>
      </c>
      <c r="K430" s="11" t="s">
        <v>30</v>
      </c>
      <c r="M430" s="11" t="s">
        <v>7062</v>
      </c>
      <c r="N430" s="13">
        <v>3105</v>
      </c>
      <c r="O430" s="15">
        <f>_xlfn.XLOOKUP(B430,Sheet1!A:A,Sheet1!E:E)</f>
        <v>1.95</v>
      </c>
      <c r="Q430" s="29">
        <f t="shared" si="41"/>
        <v>2.0474999999999999</v>
      </c>
      <c r="R430" s="38">
        <f t="shared" si="42"/>
        <v>2.1089249999999997</v>
      </c>
      <c r="S430" s="26">
        <v>3.0036630036630036</v>
      </c>
      <c r="T430" s="13" t="str">
        <f t="shared" si="38"/>
        <v>Up</v>
      </c>
      <c r="V430" s="78">
        <f t="shared" si="39"/>
        <v>6.1499999999999995</v>
      </c>
      <c r="W430" s="78">
        <f t="shared" si="40"/>
        <v>6.3344999999999994</v>
      </c>
    </row>
    <row r="431" spans="1:45" hidden="1" x14ac:dyDescent="0.3">
      <c r="A431" s="11">
        <v>6062990</v>
      </c>
      <c r="B431" s="11">
        <v>6062990</v>
      </c>
      <c r="C431" s="11" t="s">
        <v>26</v>
      </c>
      <c r="D431" s="11" t="s">
        <v>27</v>
      </c>
      <c r="E431" s="13" t="str">
        <f>_xlfn.XLOOKUP(B431,Sheet1!A:A,Sheet1!B:B)</f>
        <v>DS GO PAINT BUCKET                 9IN</v>
      </c>
      <c r="F431" s="13" t="str">
        <f t="shared" si="37"/>
        <v>CROWN  - DS GO PAINT BUCKET                 9IN</v>
      </c>
      <c r="H431" s="91" t="s">
        <v>28</v>
      </c>
      <c r="I431" s="11" t="s">
        <v>29</v>
      </c>
      <c r="J431" s="11" t="s">
        <v>29</v>
      </c>
      <c r="K431" s="11" t="s">
        <v>30</v>
      </c>
      <c r="M431" s="11" t="s">
        <v>7062</v>
      </c>
      <c r="N431" s="13">
        <v>3105</v>
      </c>
      <c r="O431" s="15">
        <f>_xlfn.XLOOKUP(B431,Sheet1!A:A,Sheet1!E:E)</f>
        <v>4.3</v>
      </c>
      <c r="Q431" s="15">
        <f t="shared" si="41"/>
        <v>4.5149999999999997</v>
      </c>
      <c r="R431" s="38">
        <f t="shared" si="42"/>
        <v>4.6504500000000002</v>
      </c>
      <c r="S431" s="26">
        <v>3.0033222591362128</v>
      </c>
      <c r="T431" s="13" t="str">
        <f t="shared" si="38"/>
        <v>Up</v>
      </c>
      <c r="V431" s="78">
        <f t="shared" si="39"/>
        <v>13.56</v>
      </c>
      <c r="W431" s="78">
        <f t="shared" si="40"/>
        <v>13.966800000000001</v>
      </c>
    </row>
    <row r="432" spans="1:45" hidden="1" x14ac:dyDescent="0.3">
      <c r="A432" s="11">
        <v>6055514</v>
      </c>
      <c r="B432" s="11">
        <v>6055514</v>
      </c>
      <c r="C432" s="11" t="s">
        <v>26</v>
      </c>
      <c r="D432" s="11" t="s">
        <v>27</v>
      </c>
      <c r="E432" s="13" t="str">
        <f>_xlfn.XLOOKUP(B432,Sheet1!A:A,Sheet1!B:B)</f>
        <v>DS TESA MASKING TAPE SENSITIV PINK 1.5IN</v>
      </c>
      <c r="F432" s="13" t="str">
        <f t="shared" si="37"/>
        <v>CROWN  - DS TESA MASKING TAPE SENSITIV PINK 1.5IN</v>
      </c>
      <c r="H432" s="91" t="s">
        <v>28</v>
      </c>
      <c r="I432" s="11" t="s">
        <v>29</v>
      </c>
      <c r="J432" s="11" t="s">
        <v>29</v>
      </c>
      <c r="K432" s="11" t="s">
        <v>30</v>
      </c>
      <c r="M432" s="11" t="s">
        <v>7062</v>
      </c>
      <c r="N432" s="13">
        <v>3105</v>
      </c>
      <c r="O432" s="15">
        <f>_xlfn.XLOOKUP(B432,Sheet1!A:A,Sheet1!E:E)</f>
        <v>10.11</v>
      </c>
      <c r="Q432" s="15">
        <f t="shared" si="41"/>
        <v>10.615499999999999</v>
      </c>
      <c r="R432" s="38">
        <f t="shared" si="42"/>
        <v>10.933964999999999</v>
      </c>
      <c r="S432" s="26">
        <v>3.0012717253073338</v>
      </c>
      <c r="T432" s="13" t="str">
        <f t="shared" si="38"/>
        <v>Up</v>
      </c>
      <c r="V432" s="78">
        <f t="shared" si="39"/>
        <v>31.86</v>
      </c>
      <c r="W432" s="78">
        <f t="shared" si="40"/>
        <v>32.815799999999996</v>
      </c>
    </row>
    <row r="433" spans="1:45" hidden="1" x14ac:dyDescent="0.3">
      <c r="A433" s="11">
        <v>6056955</v>
      </c>
      <c r="B433" s="11">
        <v>6056955</v>
      </c>
      <c r="C433" s="11" t="s">
        <v>26</v>
      </c>
      <c r="D433" s="11" t="s">
        <v>27</v>
      </c>
      <c r="E433" s="13" t="str">
        <f>_xlfn.XLOOKUP(B433,Sheet1!A:A,Sheet1!B:B)</f>
        <v>DS FILLTITE FILL FIN CLASSIC INT   2K</v>
      </c>
      <c r="F433" s="13" t="str">
        <f t="shared" si="37"/>
        <v>CROWN  - DS FILLTITE FILL FIN CLASSIC INT   2K</v>
      </c>
      <c r="H433" s="91" t="s">
        <v>28</v>
      </c>
      <c r="I433" s="11" t="s">
        <v>29</v>
      </c>
      <c r="J433" s="11" t="s">
        <v>29</v>
      </c>
      <c r="K433" s="11" t="s">
        <v>30</v>
      </c>
      <c r="M433" s="11" t="s">
        <v>7062</v>
      </c>
      <c r="N433" s="13">
        <v>3105</v>
      </c>
      <c r="O433" s="15">
        <f>_xlfn.XLOOKUP(B433,Sheet1!A:A,Sheet1!E:E)</f>
        <v>9.52</v>
      </c>
      <c r="Q433" s="15">
        <f t="shared" si="41"/>
        <v>9.9960000000000004</v>
      </c>
      <c r="R433" s="38">
        <f t="shared" si="42"/>
        <v>10.29588</v>
      </c>
      <c r="S433" s="26">
        <v>3.0012004801920766</v>
      </c>
      <c r="T433" s="13" t="str">
        <f t="shared" si="38"/>
        <v>Up</v>
      </c>
      <c r="V433" s="78">
        <f t="shared" si="39"/>
        <v>30</v>
      </c>
      <c r="W433" s="78">
        <f t="shared" si="40"/>
        <v>30.9</v>
      </c>
    </row>
    <row r="434" spans="1:45" hidden="1" x14ac:dyDescent="0.3">
      <c r="A434" s="11">
        <v>6060982</v>
      </c>
      <c r="B434" s="11">
        <v>6060982</v>
      </c>
      <c r="C434" s="11" t="s">
        <v>26</v>
      </c>
      <c r="D434" s="11" t="s">
        <v>27</v>
      </c>
      <c r="E434" s="13" t="str">
        <f>_xlfn.XLOOKUP(B434,Sheet1!A:A,Sheet1!B:B)</f>
        <v>DS OAKEY BTW CTS FINISH ROLL 5M  P180</v>
      </c>
      <c r="F434" s="13" t="str">
        <f t="shared" si="37"/>
        <v>CROWN  - DS OAKEY BTW CTS FINISH ROLL 5M  P180</v>
      </c>
      <c r="H434" s="91" t="s">
        <v>28</v>
      </c>
      <c r="I434" s="11" t="s">
        <v>29</v>
      </c>
      <c r="J434" s="11" t="s">
        <v>29</v>
      </c>
      <c r="K434" s="11" t="s">
        <v>30</v>
      </c>
      <c r="M434" s="11" t="s">
        <v>7062</v>
      </c>
      <c r="N434" s="13">
        <v>3105</v>
      </c>
      <c r="O434" s="15">
        <f>_xlfn.XLOOKUP(B434,Sheet1!A:A,Sheet1!E:E)</f>
        <v>8.5299999999999994</v>
      </c>
      <c r="Q434" s="15">
        <f t="shared" si="41"/>
        <v>8.9565000000000001</v>
      </c>
      <c r="R434" s="38">
        <f t="shared" si="42"/>
        <v>9.2251950000000011</v>
      </c>
      <c r="S434" s="26">
        <v>3.0011723329425557</v>
      </c>
      <c r="T434" s="13" t="str">
        <f t="shared" si="38"/>
        <v>Up</v>
      </c>
      <c r="V434" s="78">
        <f t="shared" si="39"/>
        <v>26.88</v>
      </c>
      <c r="W434" s="78">
        <f t="shared" si="40"/>
        <v>27.686400000000003</v>
      </c>
    </row>
    <row r="435" spans="1:45" hidden="1" x14ac:dyDescent="0.3">
      <c r="A435" s="11">
        <v>6042171</v>
      </c>
      <c r="B435" s="11">
        <v>6042171</v>
      </c>
      <c r="C435" s="11" t="s">
        <v>26</v>
      </c>
      <c r="D435" s="11" t="s">
        <v>27</v>
      </c>
      <c r="E435" s="13" t="str">
        <f>_xlfn.XLOOKUP(B435,Sheet1!A:A,Sheet1!B:B)</f>
        <v>DS OLFA EXC ULT SHARP BLADE FWB10 12.5MM</v>
      </c>
      <c r="F435" s="13" t="str">
        <f t="shared" si="37"/>
        <v>CROWN  - DS OLFA EXC ULT SHARP BLADE FWB10 12.5MM</v>
      </c>
      <c r="H435" s="91" t="s">
        <v>28</v>
      </c>
      <c r="I435" s="11" t="s">
        <v>29</v>
      </c>
      <c r="J435" s="11" t="s">
        <v>29</v>
      </c>
      <c r="K435" s="11" t="s">
        <v>30</v>
      </c>
      <c r="M435" s="11" t="s">
        <v>7062</v>
      </c>
      <c r="N435" s="13">
        <v>3105</v>
      </c>
      <c r="O435" s="15">
        <f>_xlfn.XLOOKUP(B435,Sheet1!A:A,Sheet1!E:E)</f>
        <v>7.34</v>
      </c>
      <c r="Q435" s="15">
        <f t="shared" si="41"/>
        <v>7.7069999999999999</v>
      </c>
      <c r="R435" s="38">
        <f t="shared" si="42"/>
        <v>7.9382099999999998</v>
      </c>
      <c r="S435" s="26">
        <v>3.0011677695601402</v>
      </c>
      <c r="T435" s="13" t="str">
        <f t="shared" si="38"/>
        <v>Up</v>
      </c>
      <c r="V435" s="78">
        <f t="shared" si="39"/>
        <v>23.13</v>
      </c>
      <c r="W435" s="78">
        <f t="shared" si="40"/>
        <v>23.823899999999998</v>
      </c>
    </row>
    <row r="436" spans="1:45" hidden="1" x14ac:dyDescent="0.3">
      <c r="A436" s="11">
        <v>6062058</v>
      </c>
      <c r="B436" s="11">
        <v>6062058</v>
      </c>
      <c r="C436" s="11" t="s">
        <v>26</v>
      </c>
      <c r="D436" s="11" t="s">
        <v>27</v>
      </c>
      <c r="E436" s="13" t="str">
        <f>_xlfn.XLOOKUP(B436,Sheet1!A:A,Sheet1!B:B)</f>
        <v>DS ARROWORTHY CL MFIBER MED PILE   18IN</v>
      </c>
      <c r="F436" s="13" t="str">
        <f t="shared" si="37"/>
        <v>CROWN  - DS ARROWORTHY CL MFIBER MED PILE   18IN</v>
      </c>
      <c r="H436" s="91" t="s">
        <v>28</v>
      </c>
      <c r="I436" s="11" t="s">
        <v>29</v>
      </c>
      <c r="J436" s="11" t="s">
        <v>29</v>
      </c>
      <c r="K436" s="11" t="s">
        <v>30</v>
      </c>
      <c r="M436" s="11" t="s">
        <v>7062</v>
      </c>
      <c r="N436" s="13">
        <v>3105</v>
      </c>
      <c r="O436" s="15">
        <f>_xlfn.XLOOKUP(B436,Sheet1!A:A,Sheet1!E:E)</f>
        <v>10.38</v>
      </c>
      <c r="Q436" s="15">
        <f t="shared" si="41"/>
        <v>10.899000000000001</v>
      </c>
      <c r="R436" s="38">
        <f t="shared" si="42"/>
        <v>11.225970000000002</v>
      </c>
      <c r="S436" s="26">
        <v>3.0002752546105147</v>
      </c>
      <c r="T436" s="13" t="str">
        <f t="shared" si="38"/>
        <v>Up</v>
      </c>
      <c r="V436" s="78">
        <f t="shared" si="39"/>
        <v>32.700000000000003</v>
      </c>
      <c r="W436" s="78">
        <f t="shared" si="40"/>
        <v>33.681000000000004</v>
      </c>
    </row>
    <row r="437" spans="1:45" hidden="1" x14ac:dyDescent="0.3">
      <c r="A437" s="11">
        <v>6060299</v>
      </c>
      <c r="B437" s="11">
        <v>6060299</v>
      </c>
      <c r="C437" s="11" t="s">
        <v>26</v>
      </c>
      <c r="D437" s="11" t="s">
        <v>27</v>
      </c>
      <c r="E437" s="13" t="str">
        <f>_xlfn.XLOOKUP(B437,Sheet1!A:A,Sheet1!B:B)</f>
        <v>DS MIRKA HIOMANT P80  115MM X 50M</v>
      </c>
      <c r="F437" s="13" t="str">
        <f t="shared" si="37"/>
        <v>CROWN  - DS MIRKA HIOMANT P80  115MM X 50M</v>
      </c>
      <c r="H437" s="91" t="s">
        <v>28</v>
      </c>
      <c r="I437" s="11" t="s">
        <v>29</v>
      </c>
      <c r="J437" s="11" t="s">
        <v>29</v>
      </c>
      <c r="K437" s="11" t="s">
        <v>30</v>
      </c>
      <c r="M437" s="11" t="s">
        <v>7062</v>
      </c>
      <c r="N437" s="13">
        <v>3105</v>
      </c>
      <c r="O437" s="15">
        <f>_xlfn.XLOOKUP(B437,Sheet1!A:A,Sheet1!E:E)</f>
        <v>30.56</v>
      </c>
      <c r="Q437" s="15">
        <f t="shared" si="41"/>
        <v>32.088000000000001</v>
      </c>
      <c r="R437" s="38">
        <f t="shared" si="42"/>
        <v>33.050640000000001</v>
      </c>
      <c r="S437" s="26">
        <v>3.0001869857890804</v>
      </c>
      <c r="T437" s="13" t="str">
        <f t="shared" si="38"/>
        <v>Up</v>
      </c>
      <c r="V437" s="78">
        <f t="shared" si="39"/>
        <v>96.27000000000001</v>
      </c>
      <c r="W437" s="78">
        <f t="shared" si="40"/>
        <v>99.158100000000019</v>
      </c>
    </row>
    <row r="438" spans="1:45" hidden="1" x14ac:dyDescent="0.3">
      <c r="A438" s="11">
        <v>6041201</v>
      </c>
      <c r="B438" s="11">
        <v>6041201</v>
      </c>
      <c r="C438" s="11" t="s">
        <v>26</v>
      </c>
      <c r="D438" s="11" t="s">
        <v>27</v>
      </c>
      <c r="E438" s="13" t="str">
        <f>_xlfn.XLOOKUP(B438,Sheet1!A:A,Sheet1!B:B)</f>
        <v>DS COOVAR PROFLOOR      SPECIAL    5L</v>
      </c>
      <c r="F438" s="13" t="str">
        <f t="shared" si="37"/>
        <v>CROWN  - DS COOVAR PROFLOOR      SPECIAL    5L</v>
      </c>
      <c r="H438" s="91" t="s">
        <v>28</v>
      </c>
      <c r="I438" s="11" t="s">
        <v>29</v>
      </c>
      <c r="J438" s="11" t="s">
        <v>29</v>
      </c>
      <c r="K438" s="11" t="s">
        <v>30</v>
      </c>
      <c r="M438" s="11" t="s">
        <v>7062</v>
      </c>
      <c r="N438" s="13">
        <v>3105</v>
      </c>
      <c r="O438" s="15">
        <f>_xlfn.XLOOKUP(B438,Sheet1!A:A,Sheet1!E:E)</f>
        <v>170.39</v>
      </c>
      <c r="Q438" s="15">
        <f t="shared" si="41"/>
        <v>178.90949999999998</v>
      </c>
      <c r="R438" s="38">
        <f t="shared" si="42"/>
        <v>184.27678499999999</v>
      </c>
      <c r="S438" s="26">
        <v>3.0000083841271707</v>
      </c>
      <c r="T438" s="13" t="str">
        <f t="shared" si="38"/>
        <v>Up</v>
      </c>
      <c r="V438" s="78">
        <f t="shared" si="39"/>
        <v>536.73</v>
      </c>
      <c r="W438" s="78">
        <f t="shared" si="40"/>
        <v>552.83190000000002</v>
      </c>
    </row>
    <row r="439" spans="1:45" hidden="1" x14ac:dyDescent="0.3">
      <c r="A439" s="11">
        <v>5091985</v>
      </c>
      <c r="B439" s="11">
        <v>5091985</v>
      </c>
      <c r="C439" s="11" t="s">
        <v>26</v>
      </c>
      <c r="D439" s="11" t="s">
        <v>27</v>
      </c>
      <c r="E439" s="13" t="str">
        <f>_xlfn.XLOOKUP(B439,Sheet1!A:A,Sheet1!B:B)</f>
        <v xml:space="preserve">CRT Fastflow QD Satin </v>
      </c>
      <c r="F439" s="13" t="str">
        <f t="shared" si="37"/>
        <v xml:space="preserve">CROWN  - CRT Fastflow QD Satin </v>
      </c>
      <c r="G439" s="80" t="str">
        <f>_xlfn.XLOOKUP(B439,Sheet1!A:A,Sheet1!C:C)</f>
        <v>White</v>
      </c>
      <c r="H439" s="11" t="str">
        <f>_xlfn.XLOOKUP(B439,Sheet1!A:A,Sheet1!D:D)</f>
        <v>1L</v>
      </c>
      <c r="I439" s="11" t="s">
        <v>29</v>
      </c>
      <c r="J439" s="11" t="s">
        <v>29</v>
      </c>
      <c r="K439" s="11" t="s">
        <v>30</v>
      </c>
      <c r="L439" s="15">
        <v>8.67</v>
      </c>
      <c r="M439" s="11" t="s">
        <v>31</v>
      </c>
      <c r="N439" s="13">
        <v>3105</v>
      </c>
      <c r="O439" s="15">
        <f>_xlfn.XLOOKUP(B439,Sheet1!A:A,Sheet1!E:E)</f>
        <v>8.67</v>
      </c>
      <c r="P439" s="26">
        <f>_xlfn.XLOOKUP(A439,Sheet2!F:F,Sheet2!H:H)</f>
        <v>0</v>
      </c>
      <c r="Q439" s="15">
        <f>_xlfn.XLOOKUP(B439,April23!B:B,April23!D:D)</f>
        <v>8.49</v>
      </c>
      <c r="R439" s="38">
        <f>_xlfn.XLOOKUP(B439,Sheet3!B:B,Sheet3!D:D)</f>
        <v>8.75</v>
      </c>
      <c r="S439" s="26">
        <v>3</v>
      </c>
      <c r="T439" s="13" t="str">
        <f t="shared" si="38"/>
        <v>Up</v>
      </c>
      <c r="V439" s="78">
        <f t="shared" si="39"/>
        <v>25.47</v>
      </c>
      <c r="W439" s="78">
        <f t="shared" si="40"/>
        <v>26.25</v>
      </c>
    </row>
    <row r="440" spans="1:45" hidden="1" x14ac:dyDescent="0.3">
      <c r="A440" s="11">
        <v>5026954</v>
      </c>
      <c r="B440" s="11">
        <v>5026954</v>
      </c>
      <c r="C440" s="11" t="s">
        <v>26</v>
      </c>
      <c r="D440" s="11" t="s">
        <v>27</v>
      </c>
      <c r="E440" s="13" t="str">
        <f>_xlfn.XLOOKUP(B440,Sheet1!A:A,Sheet1!B:B)</f>
        <v xml:space="preserve">CRT Solvent-borne Full Gloss </v>
      </c>
      <c r="F440" s="13" t="str">
        <f t="shared" si="37"/>
        <v xml:space="preserve">CROWN  - CRT Solvent-borne Full Gloss </v>
      </c>
      <c r="G440" s="80" t="str">
        <f>_xlfn.XLOOKUP(B440,Sheet1!A:A,Sheet1!C:C)</f>
        <v>White</v>
      </c>
      <c r="H440" s="11" t="str">
        <f>_xlfn.XLOOKUP(B440,Sheet1!A:A,Sheet1!D:D)</f>
        <v>1L</v>
      </c>
      <c r="I440" s="11" t="s">
        <v>29</v>
      </c>
      <c r="J440" s="11" t="s">
        <v>29</v>
      </c>
      <c r="K440" s="11" t="s">
        <v>30</v>
      </c>
      <c r="L440" s="15">
        <v>4.5199999999999996</v>
      </c>
      <c r="M440" s="11" t="s">
        <v>31</v>
      </c>
      <c r="N440" s="13">
        <v>3105</v>
      </c>
      <c r="O440" s="15">
        <f>_xlfn.XLOOKUP(B440,Sheet1!A:A,Sheet1!E:E)</f>
        <v>4.5199999999999996</v>
      </c>
      <c r="P440" s="26">
        <f>_xlfn.XLOOKUP(A440,Sheet2!F:F,Sheet2!H:H)</f>
        <v>0</v>
      </c>
      <c r="Q440" s="15">
        <f>_xlfn.XLOOKUP(B440,April23!B:B,April23!D:D)</f>
        <v>5.84</v>
      </c>
      <c r="R440" s="38">
        <f>_xlfn.XLOOKUP(B440,Sheet3!B:B,Sheet3!D:D)</f>
        <v>6.02</v>
      </c>
      <c r="S440" s="26">
        <v>3</v>
      </c>
      <c r="T440" s="13" t="str">
        <f t="shared" si="38"/>
        <v>Up</v>
      </c>
      <c r="V440" s="78">
        <f t="shared" si="39"/>
        <v>17.52</v>
      </c>
      <c r="W440" s="78">
        <f t="shared" si="40"/>
        <v>18.059999999999999</v>
      </c>
    </row>
    <row r="441" spans="1:45" hidden="1" x14ac:dyDescent="0.3">
      <c r="A441" s="11">
        <v>5040352</v>
      </c>
      <c r="B441" s="11">
        <v>5040352</v>
      </c>
      <c r="C441" s="11" t="s">
        <v>26</v>
      </c>
      <c r="D441" s="11" t="s">
        <v>27</v>
      </c>
      <c r="E441" s="13" t="str">
        <f>_xlfn.XLOOKUP(B441,Sheet1!A:A,Sheet1!B:B)</f>
        <v xml:space="preserve">CRT Timonox Anti Graffiti Glaze </v>
      </c>
      <c r="F441" s="13" t="str">
        <f t="shared" si="37"/>
        <v xml:space="preserve">CROWN  - CRT Timonox Anti Graffiti Glaze </v>
      </c>
      <c r="G441" s="80" t="str">
        <f>_xlfn.XLOOKUP(B441,Sheet1!A:A,Sheet1!C:C)</f>
        <v>Clear</v>
      </c>
      <c r="H441" s="11" t="str">
        <f>_xlfn.XLOOKUP(B441,Sheet1!A:A,Sheet1!D:D)</f>
        <v>4L</v>
      </c>
      <c r="I441" s="11" t="s">
        <v>29</v>
      </c>
      <c r="J441" s="11" t="s">
        <v>29</v>
      </c>
      <c r="K441" s="11" t="s">
        <v>30</v>
      </c>
      <c r="L441" s="15">
        <v>276.77999999999997</v>
      </c>
      <c r="M441" s="11" t="s">
        <v>31</v>
      </c>
      <c r="N441" s="13">
        <v>3105</v>
      </c>
      <c r="O441" s="15">
        <f>_xlfn.XLOOKUP(B441,Sheet1!A:A,Sheet1!E:E)</f>
        <v>276.77999999999997</v>
      </c>
      <c r="P441" s="26">
        <f>_xlfn.XLOOKUP(A441,Sheet2!F:F,Sheet2!H:H)</f>
        <v>134.59028831562972</v>
      </c>
      <c r="Q441" s="15">
        <f>_xlfn.XLOOKUP(B441,April23!B:B,April23!D:D)</f>
        <v>240</v>
      </c>
      <c r="R441" s="13">
        <f>_xlfn.XLOOKUP(B441,Sheet3!B:B,Sheet3!D:D)</f>
        <v>240</v>
      </c>
      <c r="S441" s="26">
        <v>3</v>
      </c>
      <c r="T441" s="13" t="str">
        <f t="shared" si="38"/>
        <v>No Change</v>
      </c>
      <c r="V441" s="78">
        <f t="shared" si="39"/>
        <v>720</v>
      </c>
      <c r="W441" s="78">
        <f t="shared" si="40"/>
        <v>720</v>
      </c>
    </row>
    <row r="442" spans="1:45" hidden="1" x14ac:dyDescent="0.3">
      <c r="A442" s="11">
        <v>5028489</v>
      </c>
      <c r="B442" s="11">
        <v>5028489</v>
      </c>
      <c r="C442" s="11" t="s">
        <v>26</v>
      </c>
      <c r="D442" s="11" t="s">
        <v>27</v>
      </c>
      <c r="E442" s="13" t="str">
        <f>_xlfn.XLOOKUP(B442,Sheet1!A:A,Sheet1!B:B)</f>
        <v>SD CLASSIC              ROSEWOOD   5L</v>
      </c>
      <c r="F442" s="13" t="str">
        <f t="shared" si="37"/>
        <v>CROWN  - SD CLASSIC              ROSEWOOD   5L</v>
      </c>
      <c r="G442" s="13" t="s">
        <v>8903</v>
      </c>
      <c r="H442" s="11" t="str">
        <f>_xlfn.XLOOKUP(B442,Sheet1!A:A,Sheet1!D:D)</f>
        <v>5L</v>
      </c>
      <c r="I442" s="11" t="s">
        <v>29</v>
      </c>
      <c r="J442" s="11" t="s">
        <v>29</v>
      </c>
      <c r="K442" s="11" t="s">
        <v>30</v>
      </c>
      <c r="L442" s="15">
        <v>63.24</v>
      </c>
      <c r="M442" s="11" t="s">
        <v>31</v>
      </c>
      <c r="N442" s="13">
        <v>3105</v>
      </c>
      <c r="O442" s="15">
        <f>_xlfn.XLOOKUP(B442,Sheet1!A:A,Sheet1!E:E)</f>
        <v>63.24</v>
      </c>
      <c r="P442" s="26">
        <f>_xlfn.XLOOKUP(A442,Sheet2!F:F,Sheet2!H:H)</f>
        <v>0</v>
      </c>
      <c r="Q442" s="15">
        <f>_xlfn.XLOOKUP(B442,April23!B:B,April23!D:D)</f>
        <v>65.14</v>
      </c>
      <c r="R442" s="38">
        <f>_xlfn.XLOOKUP(B442,Sheet5!B:B,Sheet5!D:D)</f>
        <v>67.099999999999994</v>
      </c>
      <c r="S442" s="26">
        <v>3</v>
      </c>
      <c r="T442" s="13" t="str">
        <f t="shared" si="38"/>
        <v>Up</v>
      </c>
      <c r="V442" s="78">
        <f t="shared" si="39"/>
        <v>195.42000000000002</v>
      </c>
      <c r="W442" s="78">
        <f t="shared" si="40"/>
        <v>201.29999999999998</v>
      </c>
    </row>
    <row r="443" spans="1:45" hidden="1" x14ac:dyDescent="0.3">
      <c r="A443" s="11">
        <v>5028467</v>
      </c>
      <c r="B443" s="11">
        <v>5028467</v>
      </c>
      <c r="C443" s="11" t="s">
        <v>26</v>
      </c>
      <c r="D443" s="11" t="s">
        <v>27</v>
      </c>
      <c r="E443" s="13" t="str">
        <f>_xlfn.XLOOKUP(B443,Sheet1!A:A,Sheet1!B:B)</f>
        <v>SD CLASSIC              JAC WALNUT 5L</v>
      </c>
      <c r="F443" s="13" t="str">
        <f t="shared" si="37"/>
        <v>CROWN  - SD CLASSIC              JAC WALNUT 5L</v>
      </c>
      <c r="G443" s="13" t="s">
        <v>8918</v>
      </c>
      <c r="H443" s="11" t="str">
        <f>_xlfn.XLOOKUP(B443,Sheet1!A:A,Sheet1!D:D)</f>
        <v>5L</v>
      </c>
      <c r="I443" s="11" t="s">
        <v>29</v>
      </c>
      <c r="J443" s="11" t="s">
        <v>29</v>
      </c>
      <c r="K443" s="11" t="s">
        <v>30</v>
      </c>
      <c r="L443" s="15">
        <v>63.24</v>
      </c>
      <c r="M443" s="11" t="s">
        <v>31</v>
      </c>
      <c r="N443" s="13">
        <v>3105</v>
      </c>
      <c r="O443" s="15">
        <f>_xlfn.XLOOKUP(B443,Sheet1!A:A,Sheet1!E:E)</f>
        <v>63.24</v>
      </c>
      <c r="P443" s="26">
        <f>_xlfn.XLOOKUP(A443,Sheet2!F:F,Sheet2!H:H)</f>
        <v>5.4797596457938011</v>
      </c>
      <c r="Q443" s="15">
        <f>_xlfn.XLOOKUP(B443,April23!B:B,April23!D:D)</f>
        <v>65.14</v>
      </c>
      <c r="R443" s="38">
        <f>_xlfn.XLOOKUP(B443,Sheet5!B:B,Sheet5!D:D)</f>
        <v>67.099999999999994</v>
      </c>
      <c r="S443" s="26">
        <v>3</v>
      </c>
      <c r="T443" s="13" t="str">
        <f t="shared" si="38"/>
        <v>Up</v>
      </c>
      <c r="V443" s="78">
        <f t="shared" si="39"/>
        <v>195.42000000000002</v>
      </c>
      <c r="W443" s="78">
        <f t="shared" si="40"/>
        <v>201.29999999999998</v>
      </c>
    </row>
    <row r="444" spans="1:45" hidden="1" x14ac:dyDescent="0.3">
      <c r="A444" s="11">
        <v>5051845</v>
      </c>
      <c r="B444" s="11">
        <v>5051845</v>
      </c>
      <c r="C444" s="11" t="s">
        <v>26</v>
      </c>
      <c r="D444" s="11" t="s">
        <v>27</v>
      </c>
      <c r="E444" s="13" t="str">
        <f>_xlfn.XLOOKUP(B444,Sheet1!A:A,Sheet1!B:B)</f>
        <v>SD CLEAR COAT GLOSS     CLEAR      2.5L</v>
      </c>
      <c r="F444" s="13" t="str">
        <f t="shared" si="37"/>
        <v>CROWN  - SD CLEAR COAT GLOSS     CLEAR      2.5L</v>
      </c>
      <c r="G444" s="13" t="s">
        <v>252</v>
      </c>
      <c r="H444" s="11" t="str">
        <f>_xlfn.XLOOKUP(B444,Sheet1!A:A,Sheet1!D:D)</f>
        <v>2.5L</v>
      </c>
      <c r="I444" s="11" t="s">
        <v>29</v>
      </c>
      <c r="J444" s="11" t="s">
        <v>29</v>
      </c>
      <c r="K444" s="11" t="s">
        <v>30</v>
      </c>
      <c r="L444" s="15">
        <v>41.69</v>
      </c>
      <c r="M444" s="11" t="s">
        <v>31</v>
      </c>
      <c r="N444" s="13">
        <v>3105</v>
      </c>
      <c r="O444" s="15">
        <f>_xlfn.XLOOKUP(B444,Sheet1!A:A,Sheet1!E:E)</f>
        <v>41.69</v>
      </c>
      <c r="P444" s="26">
        <f>_xlfn.XLOOKUP(A444,Sheet2!F:F,Sheet2!H:H)</f>
        <v>0</v>
      </c>
      <c r="Q444" s="15">
        <f>_xlfn.XLOOKUP(B444,April23!B:B,April23!D:D)</f>
        <v>42.94</v>
      </c>
      <c r="R444" s="38">
        <f>_xlfn.XLOOKUP(B444,Sheet5!B:B,Sheet5!D:D)</f>
        <v>44.23</v>
      </c>
      <c r="S444" s="26">
        <v>3</v>
      </c>
      <c r="T444" s="13" t="str">
        <f t="shared" si="38"/>
        <v>Up</v>
      </c>
      <c r="V444" s="78">
        <f t="shared" si="39"/>
        <v>128.82</v>
      </c>
      <c r="W444" s="78">
        <f t="shared" si="40"/>
        <v>132.69</v>
      </c>
    </row>
    <row r="445" spans="1:45" s="31" customFormat="1" hidden="1" x14ac:dyDescent="0.3">
      <c r="A445" s="11">
        <v>5028837</v>
      </c>
      <c r="B445" s="11">
        <v>5028837</v>
      </c>
      <c r="C445" s="11" t="s">
        <v>26</v>
      </c>
      <c r="D445" s="11" t="s">
        <v>27</v>
      </c>
      <c r="E445" s="13" t="str">
        <f>_xlfn.XLOOKUP(B445,Sheet1!A:A,Sheet1!B:B)</f>
        <v>SD SUPERDEC             WALNUT     2.5L</v>
      </c>
      <c r="F445" s="13" t="str">
        <f t="shared" si="37"/>
        <v>CROWN  - SD SUPERDEC             WALNUT     2.5L</v>
      </c>
      <c r="G445" s="13" t="s">
        <v>8908</v>
      </c>
      <c r="H445" s="11" t="str">
        <f>_xlfn.XLOOKUP(B445,Sheet1!A:A,Sheet1!D:D)</f>
        <v>2.5L</v>
      </c>
      <c r="I445" s="11" t="s">
        <v>29</v>
      </c>
      <c r="J445" s="11" t="s">
        <v>29</v>
      </c>
      <c r="K445" s="11" t="s">
        <v>30</v>
      </c>
      <c r="L445" s="15">
        <v>39.51</v>
      </c>
      <c r="M445" s="11" t="s">
        <v>31</v>
      </c>
      <c r="N445" s="13">
        <v>3105</v>
      </c>
      <c r="O445" s="15">
        <f>_xlfn.XLOOKUP(B445,Sheet1!A:A,Sheet1!E:E)</f>
        <v>39.51</v>
      </c>
      <c r="P445" s="26">
        <f>_xlfn.XLOOKUP(A445,Sheet2!F:F,Sheet2!H:H)</f>
        <v>7.2199443178942042</v>
      </c>
      <c r="Q445" s="15">
        <f>_xlfn.XLOOKUP(B445,April23!B:B,April23!D:D)</f>
        <v>40.700000000000003</v>
      </c>
      <c r="R445" s="38">
        <f>_xlfn.XLOOKUP(B445,Sheet5!B:B,Sheet5!D:D)</f>
        <v>41.92</v>
      </c>
      <c r="S445" s="26">
        <v>3</v>
      </c>
      <c r="T445" s="13" t="str">
        <f t="shared" si="38"/>
        <v>Up</v>
      </c>
      <c r="U445" s="13"/>
      <c r="V445" s="78">
        <f t="shared" si="39"/>
        <v>122.10000000000001</v>
      </c>
      <c r="W445" s="78">
        <f t="shared" si="40"/>
        <v>125.76</v>
      </c>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row>
    <row r="446" spans="1:45" s="31" customFormat="1" hidden="1" x14ac:dyDescent="0.3">
      <c r="A446" s="11">
        <v>5028801</v>
      </c>
      <c r="B446" s="11">
        <v>5028801</v>
      </c>
      <c r="C446" s="11" t="s">
        <v>26</v>
      </c>
      <c r="D446" s="11" t="s">
        <v>27</v>
      </c>
      <c r="E446" s="13" t="str">
        <f>_xlfn.XLOOKUP(B446,Sheet1!A:A,Sheet1!B:B)</f>
        <v>SD QD WOODSTAIN         NATURAL    1L</v>
      </c>
      <c r="F446" s="13" t="str">
        <f t="shared" si="37"/>
        <v>CROWN  - SD QD WOODSTAIN         NATURAL    1L</v>
      </c>
      <c r="G446" s="13" t="s">
        <v>8906</v>
      </c>
      <c r="H446" s="11" t="str">
        <f>_xlfn.XLOOKUP(B446,Sheet1!A:A,Sheet1!D:D)</f>
        <v>1L</v>
      </c>
      <c r="I446" s="11" t="s">
        <v>29</v>
      </c>
      <c r="J446" s="11" t="s">
        <v>29</v>
      </c>
      <c r="K446" s="11" t="s">
        <v>30</v>
      </c>
      <c r="L446" s="15">
        <v>14.24</v>
      </c>
      <c r="M446" s="11" t="s">
        <v>31</v>
      </c>
      <c r="N446" s="13">
        <v>3105</v>
      </c>
      <c r="O446" s="15">
        <f>_xlfn.XLOOKUP(B446,Sheet1!A:A,Sheet1!E:E)</f>
        <v>14.24</v>
      </c>
      <c r="P446" s="26">
        <f>_xlfn.XLOOKUP(A446,Sheet2!F:F,Sheet2!H:H)</f>
        <v>0</v>
      </c>
      <c r="Q446" s="15">
        <f>_xlfn.XLOOKUP(B446,April23!B:B,April23!D:D)</f>
        <v>14.67</v>
      </c>
      <c r="R446" s="38">
        <f>_xlfn.XLOOKUP(B446,Sheet5!B:B,Sheet5!D:D)</f>
        <v>15.11</v>
      </c>
      <c r="S446" s="26">
        <v>3</v>
      </c>
      <c r="T446" s="13" t="str">
        <f t="shared" si="38"/>
        <v>Up</v>
      </c>
      <c r="U446" s="13"/>
      <c r="V446" s="78">
        <f t="shared" si="39"/>
        <v>44.01</v>
      </c>
      <c r="W446" s="78">
        <f t="shared" si="40"/>
        <v>45.33</v>
      </c>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row>
    <row r="447" spans="1:45" s="31" customFormat="1" hidden="1" x14ac:dyDescent="0.3">
      <c r="A447" s="11">
        <v>5028795</v>
      </c>
      <c r="B447" s="11">
        <v>5028795</v>
      </c>
      <c r="C447" s="11" t="s">
        <v>26</v>
      </c>
      <c r="D447" s="11" t="s">
        <v>27</v>
      </c>
      <c r="E447" s="13" t="str">
        <f>_xlfn.XLOOKUP(B447,Sheet1!A:A,Sheet1!B:B)</f>
        <v>SD QD WOODSTAIN         MAHOGANY   1L</v>
      </c>
      <c r="F447" s="13" t="str">
        <f t="shared" si="37"/>
        <v>CROWN  - SD QD WOODSTAIN         MAHOGANY   1L</v>
      </c>
      <c r="G447" s="13" t="s">
        <v>8904</v>
      </c>
      <c r="H447" s="11" t="str">
        <f>_xlfn.XLOOKUP(B447,Sheet1!A:A,Sheet1!D:D)</f>
        <v>1L</v>
      </c>
      <c r="I447" s="11" t="s">
        <v>29</v>
      </c>
      <c r="J447" s="11" t="s">
        <v>29</v>
      </c>
      <c r="K447" s="11" t="s">
        <v>30</v>
      </c>
      <c r="L447" s="15">
        <v>14.24</v>
      </c>
      <c r="M447" s="11" t="s">
        <v>31</v>
      </c>
      <c r="N447" s="13">
        <v>3105</v>
      </c>
      <c r="O447" s="15">
        <f>_xlfn.XLOOKUP(B447,Sheet1!A:A,Sheet1!E:E)</f>
        <v>14.24</v>
      </c>
      <c r="P447" s="26">
        <f>_xlfn.XLOOKUP(A447,Sheet2!F:F,Sheet2!H:H)</f>
        <v>0</v>
      </c>
      <c r="Q447" s="15">
        <f>_xlfn.XLOOKUP(B447,April23!B:B,April23!D:D)</f>
        <v>14.67</v>
      </c>
      <c r="R447" s="38">
        <f>_xlfn.XLOOKUP(B447,Sheet5!B:B,Sheet5!D:D)</f>
        <v>15.11</v>
      </c>
      <c r="S447" s="26">
        <v>3</v>
      </c>
      <c r="T447" s="13" t="str">
        <f t="shared" si="38"/>
        <v>Up</v>
      </c>
      <c r="U447" s="13"/>
      <c r="V447" s="78">
        <f t="shared" si="39"/>
        <v>44.01</v>
      </c>
      <c r="W447" s="78">
        <f t="shared" si="40"/>
        <v>45.33</v>
      </c>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row>
    <row r="448" spans="1:45" s="31" customFormat="1" hidden="1" x14ac:dyDescent="0.3">
      <c r="A448" s="11">
        <v>5028790</v>
      </c>
      <c r="B448" s="11">
        <v>5028790</v>
      </c>
      <c r="C448" s="11" t="s">
        <v>26</v>
      </c>
      <c r="D448" s="11" t="s">
        <v>27</v>
      </c>
      <c r="E448" s="13" t="str">
        <f>_xlfn.XLOOKUP(B448,Sheet1!A:A,Sheet1!B:B)</f>
        <v>SD QD WOODSTAIN         BURMA TEAK 2.5L</v>
      </c>
      <c r="F448" s="13" t="str">
        <f t="shared" si="37"/>
        <v>CROWN  - SD QD WOODSTAIN         BURMA TEAK 2.5L</v>
      </c>
      <c r="G448" s="13" t="s">
        <v>8914</v>
      </c>
      <c r="H448" s="11" t="str">
        <f>_xlfn.XLOOKUP(B448,Sheet1!A:A,Sheet1!D:D)</f>
        <v>2.5L</v>
      </c>
      <c r="I448" s="11" t="s">
        <v>29</v>
      </c>
      <c r="J448" s="11" t="s">
        <v>29</v>
      </c>
      <c r="K448" s="11" t="s">
        <v>30</v>
      </c>
      <c r="L448" s="15">
        <v>33.24</v>
      </c>
      <c r="M448" s="11" t="s">
        <v>31</v>
      </c>
      <c r="N448" s="13">
        <v>3105</v>
      </c>
      <c r="O448" s="15">
        <f>_xlfn.XLOOKUP(B448,Sheet1!A:A,Sheet1!E:E)</f>
        <v>33.24</v>
      </c>
      <c r="P448" s="26">
        <f>_xlfn.XLOOKUP(A448,Sheet2!F:F,Sheet2!H:H)</f>
        <v>13.48014440433213</v>
      </c>
      <c r="Q448" s="15">
        <f>_xlfn.XLOOKUP(B448,April23!B:B,April23!D:D)</f>
        <v>34.24</v>
      </c>
      <c r="R448" s="38">
        <f>_xlfn.XLOOKUP(B448,Sheet5!B:B,Sheet5!D:D)</f>
        <v>35.26</v>
      </c>
      <c r="S448" s="26">
        <v>3</v>
      </c>
      <c r="T448" s="13" t="str">
        <f t="shared" si="38"/>
        <v>Up</v>
      </c>
      <c r="U448" s="13"/>
      <c r="V448" s="78">
        <f t="shared" si="39"/>
        <v>102.72</v>
      </c>
      <c r="W448" s="78">
        <f t="shared" si="40"/>
        <v>105.78</v>
      </c>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row>
    <row r="449" spans="1:45" s="31" customFormat="1" hidden="1" x14ac:dyDescent="0.3">
      <c r="A449" s="11">
        <v>6047320</v>
      </c>
      <c r="B449" s="11">
        <v>6047320</v>
      </c>
      <c r="C449" s="11" t="s">
        <v>26</v>
      </c>
      <c r="D449" s="11" t="s">
        <v>27</v>
      </c>
      <c r="E449" s="13" t="str">
        <f>_xlfn.XLOOKUP(B449,Sheet1!A:A,Sheet1!B:B)</f>
        <v>DS INDASA SPONGE PADS   P60        10PK</v>
      </c>
      <c r="F449" s="13" t="str">
        <f t="shared" ref="F449:F512" si="43">D449&amp;" - "&amp;E449</f>
        <v>CROWN  - DS INDASA SPONGE PADS   P60        10PK</v>
      </c>
      <c r="G449" s="13"/>
      <c r="H449" s="11" t="s">
        <v>28</v>
      </c>
      <c r="I449" s="11" t="s">
        <v>29</v>
      </c>
      <c r="J449" s="11" t="s">
        <v>29</v>
      </c>
      <c r="K449" s="11" t="s">
        <v>30</v>
      </c>
      <c r="L449" s="15">
        <v>5.2</v>
      </c>
      <c r="M449" s="11" t="s">
        <v>31</v>
      </c>
      <c r="N449" s="13">
        <v>3105</v>
      </c>
      <c r="O449" s="15">
        <f>_xlfn.XLOOKUP(B449,Sheet1!A:A,Sheet1!E:E)</f>
        <v>5.2</v>
      </c>
      <c r="P449" s="26">
        <f>_xlfn.XLOOKUP(A449,Sheet2!F:F,Sheet2!H:H)</f>
        <v>0</v>
      </c>
      <c r="Q449" s="15">
        <f>_xlfn.XLOOKUP(B449,April23!B:B,April23!D:D)</f>
        <v>5.5</v>
      </c>
      <c r="R449" s="38">
        <f>_xlfn.XLOOKUP(B449,Sheet4!B:B,Sheet4!D:D)</f>
        <v>5.67</v>
      </c>
      <c r="S449" s="26">
        <v>3</v>
      </c>
      <c r="T449" s="13" t="str">
        <f t="shared" si="38"/>
        <v>Up</v>
      </c>
      <c r="U449" s="13"/>
      <c r="V449" s="78">
        <f t="shared" si="39"/>
        <v>16.5</v>
      </c>
      <c r="W449" s="78">
        <f t="shared" si="40"/>
        <v>17.009999999999998</v>
      </c>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row>
    <row r="450" spans="1:45" s="31" customFormat="1" hidden="1" x14ac:dyDescent="0.3">
      <c r="A450" s="11">
        <v>6034046</v>
      </c>
      <c r="B450" s="11">
        <v>6034046</v>
      </c>
      <c r="C450" s="11" t="s">
        <v>26</v>
      </c>
      <c r="D450" s="11" t="s">
        <v>27</v>
      </c>
      <c r="E450" s="13" t="str">
        <f>_xlfn.XLOOKUP(B450,Sheet1!A:A,Sheet1!B:B)</f>
        <v>DS LIBERTY GREEN 5M     120GRD(10) EACH</v>
      </c>
      <c r="F450" s="13" t="str">
        <f t="shared" si="43"/>
        <v>CROWN  - DS LIBERTY GREEN 5M     120GRD(10) EACH</v>
      </c>
      <c r="G450" s="13"/>
      <c r="H450" s="11" t="s">
        <v>28</v>
      </c>
      <c r="I450" s="11" t="s">
        <v>29</v>
      </c>
      <c r="J450" s="11" t="s">
        <v>29</v>
      </c>
      <c r="K450" s="11" t="s">
        <v>30</v>
      </c>
      <c r="L450" s="15">
        <v>14.53</v>
      </c>
      <c r="M450" s="11" t="s">
        <v>31</v>
      </c>
      <c r="N450" s="13">
        <v>3105</v>
      </c>
      <c r="O450" s="15">
        <f>_xlfn.XLOOKUP(B450,Sheet1!A:A,Sheet1!E:E)</f>
        <v>14.53</v>
      </c>
      <c r="P450" s="26">
        <f>_xlfn.XLOOKUP(A450,Sheet2!F:F,Sheet2!H:H)</f>
        <v>0</v>
      </c>
      <c r="Q450" s="15">
        <f>_xlfn.XLOOKUP(B450,April23!B:B,April23!D:D)</f>
        <v>9.5</v>
      </c>
      <c r="R450" s="38">
        <f>_xlfn.XLOOKUP(B450,Sheet4!B:B,Sheet4!D:D)</f>
        <v>9.7899999999999991</v>
      </c>
      <c r="S450" s="26">
        <v>3</v>
      </c>
      <c r="T450" s="13" t="str">
        <f t="shared" ref="T450:T513" si="44">IF(Q450&gt;=R450,"No Change","Up")</f>
        <v>Up</v>
      </c>
      <c r="U450" s="13"/>
      <c r="V450" s="78">
        <f t="shared" si="39"/>
        <v>28.5</v>
      </c>
      <c r="W450" s="78">
        <f t="shared" si="40"/>
        <v>29.369999999999997</v>
      </c>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row>
    <row r="451" spans="1:45" hidden="1" x14ac:dyDescent="0.3">
      <c r="A451" s="11">
        <v>6041144</v>
      </c>
      <c r="B451" s="11">
        <v>6041144</v>
      </c>
      <c r="C451" s="11" t="s">
        <v>26</v>
      </c>
      <c r="D451" s="11" t="s">
        <v>27</v>
      </c>
      <c r="E451" s="13" t="str">
        <f>_xlfn.XLOOKUP(B451,Sheet1!A:A,Sheet1!B:B)</f>
        <v>DS INDASA RHYNOSOFT SPONGE P180    20PK</v>
      </c>
      <c r="F451" s="13" t="str">
        <f t="shared" si="43"/>
        <v>CROWN  - DS INDASA RHYNOSOFT SPONGE P180    20PK</v>
      </c>
      <c r="H451" s="11" t="s">
        <v>28</v>
      </c>
      <c r="I451" s="11" t="s">
        <v>29</v>
      </c>
      <c r="J451" s="11" t="s">
        <v>29</v>
      </c>
      <c r="K451" s="11" t="s">
        <v>30</v>
      </c>
      <c r="L451" s="15">
        <v>16.14</v>
      </c>
      <c r="M451" s="11" t="s">
        <v>31</v>
      </c>
      <c r="N451" s="13">
        <v>3105</v>
      </c>
      <c r="O451" s="15">
        <f>_xlfn.XLOOKUP(B451,Sheet1!A:A,Sheet1!E:E)</f>
        <v>16.14</v>
      </c>
      <c r="P451" s="26">
        <f>_xlfn.XLOOKUP(A451,Sheet2!F:F,Sheet2!H:H)</f>
        <v>0</v>
      </c>
      <c r="Q451" s="15">
        <f>_xlfn.XLOOKUP(B451,April23!B:B,April23!D:D)</f>
        <v>11</v>
      </c>
      <c r="R451" s="38">
        <f>_xlfn.XLOOKUP(B451,Sheet4!B:B,Sheet4!D:D)</f>
        <v>11.33</v>
      </c>
      <c r="S451" s="26">
        <v>3</v>
      </c>
      <c r="T451" s="13" t="str">
        <f t="shared" si="44"/>
        <v>Up</v>
      </c>
      <c r="V451" s="78">
        <f t="shared" ref="V451:V514" si="45">SUM(Q451*S451)</f>
        <v>33</v>
      </c>
      <c r="W451" s="78">
        <f t="shared" ref="W451:W514" si="46">SUM(R451*S451)</f>
        <v>33.99</v>
      </c>
    </row>
    <row r="452" spans="1:45" hidden="1" x14ac:dyDescent="0.3">
      <c r="A452" s="11">
        <v>6054191</v>
      </c>
      <c r="B452" s="11">
        <v>6054191</v>
      </c>
      <c r="C452" s="11" t="s">
        <v>26</v>
      </c>
      <c r="D452" s="11" t="s">
        <v>27</v>
      </c>
      <c r="E452" s="13" t="str">
        <f>_xlfn.XLOOKUP(B452,Sheet1!A:A,Sheet1!B:B)</f>
        <v>DS PRODEC ADV PAINTERS BIB &amp; BRACE LRG</v>
      </c>
      <c r="F452" s="13" t="str">
        <f t="shared" si="43"/>
        <v>CROWN  - DS PRODEC ADV PAINTERS BIB &amp; BRACE LRG</v>
      </c>
      <c r="H452" s="11" t="s">
        <v>28</v>
      </c>
      <c r="I452" s="11" t="s">
        <v>29</v>
      </c>
      <c r="J452" s="11" t="s">
        <v>29</v>
      </c>
      <c r="K452" s="11" t="s">
        <v>30</v>
      </c>
      <c r="L452" s="15">
        <v>37.54</v>
      </c>
      <c r="M452" s="11" t="s">
        <v>31</v>
      </c>
      <c r="N452" s="13">
        <v>3105</v>
      </c>
      <c r="O452" s="15">
        <f>_xlfn.XLOOKUP(B452,Sheet1!A:A,Sheet1!E:E)</f>
        <v>37.54</v>
      </c>
      <c r="P452" s="26">
        <f>_xlfn.XLOOKUP(A452,Sheet2!F:F,Sheet2!H:H)</f>
        <v>0</v>
      </c>
      <c r="Q452" s="15">
        <f>_xlfn.XLOOKUP(B452,April23!B:B,April23!D:D)</f>
        <v>39.42</v>
      </c>
      <c r="R452" s="38">
        <f>_xlfn.XLOOKUP(B452,Sheet4!B:B,Sheet4!D:D)</f>
        <v>40.6</v>
      </c>
      <c r="S452" s="26">
        <v>3</v>
      </c>
      <c r="T452" s="13" t="str">
        <f t="shared" si="44"/>
        <v>Up</v>
      </c>
      <c r="V452" s="78">
        <f t="shared" si="45"/>
        <v>118.26</v>
      </c>
      <c r="W452" s="78">
        <f t="shared" si="46"/>
        <v>121.80000000000001</v>
      </c>
    </row>
    <row r="453" spans="1:45" s="31" customFormat="1" hidden="1" x14ac:dyDescent="0.3">
      <c r="A453" s="11">
        <v>6054183</v>
      </c>
      <c r="B453" s="11">
        <v>6054183</v>
      </c>
      <c r="C453" s="11" t="s">
        <v>26</v>
      </c>
      <c r="D453" s="11" t="s">
        <v>27</v>
      </c>
      <c r="E453" s="13" t="str">
        <f>_xlfn.XLOOKUP(B453,Sheet1!A:A,Sheet1!B:B)</f>
        <v>DS PRODEC ADV PAINTERS TROUSERS    32IN</v>
      </c>
      <c r="F453" s="13" t="str">
        <f t="shared" si="43"/>
        <v>CROWN  - DS PRODEC ADV PAINTERS TROUSERS    32IN</v>
      </c>
      <c r="G453" s="13"/>
      <c r="H453" s="11" t="s">
        <v>28</v>
      </c>
      <c r="I453" s="11" t="s">
        <v>29</v>
      </c>
      <c r="J453" s="11" t="s">
        <v>29</v>
      </c>
      <c r="K453" s="11" t="s">
        <v>30</v>
      </c>
      <c r="L453" s="15">
        <v>31.76</v>
      </c>
      <c r="M453" s="11" t="s">
        <v>31</v>
      </c>
      <c r="N453" s="13">
        <v>3105</v>
      </c>
      <c r="O453" s="15">
        <f>_xlfn.XLOOKUP(B453,Sheet1!A:A,Sheet1!E:E)</f>
        <v>31.76</v>
      </c>
      <c r="P453" s="26">
        <f>_xlfn.XLOOKUP(A453,Sheet2!F:F,Sheet2!H:H)</f>
        <v>0</v>
      </c>
      <c r="Q453" s="15">
        <f>_xlfn.XLOOKUP(B453,April23!B:B,April23!D:D)</f>
        <v>33.35</v>
      </c>
      <c r="R453" s="38">
        <f>_xlfn.XLOOKUP(B453,Sheet4!B:B,Sheet4!D:D)</f>
        <v>34.35</v>
      </c>
      <c r="S453" s="26">
        <v>3</v>
      </c>
      <c r="T453" s="13" t="str">
        <f t="shared" si="44"/>
        <v>Up</v>
      </c>
      <c r="U453" s="13"/>
      <c r="V453" s="78">
        <f t="shared" si="45"/>
        <v>100.05000000000001</v>
      </c>
      <c r="W453" s="78">
        <f t="shared" si="46"/>
        <v>103.05000000000001</v>
      </c>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row>
    <row r="454" spans="1:45" hidden="1" x14ac:dyDescent="0.3">
      <c r="A454" s="11">
        <v>6040558</v>
      </c>
      <c r="B454" s="11">
        <v>6040558</v>
      </c>
      <c r="C454" s="11" t="s">
        <v>26</v>
      </c>
      <c r="D454" s="11" t="s">
        <v>27</v>
      </c>
      <c r="E454" s="13" t="str">
        <f>_xlfn.XLOOKUP(B454,Sheet1!A:A,Sheet1!B:B)</f>
        <v>DS TETRION ALL PURP POWDER FILLER  5K</v>
      </c>
      <c r="F454" s="13" t="str">
        <f t="shared" si="43"/>
        <v>CROWN  - DS TETRION ALL PURP POWDER FILLER  5K</v>
      </c>
      <c r="H454" s="11" t="s">
        <v>28</v>
      </c>
      <c r="I454" s="11" t="s">
        <v>29</v>
      </c>
      <c r="J454" s="11" t="s">
        <v>29</v>
      </c>
      <c r="K454" s="11" t="s">
        <v>30</v>
      </c>
      <c r="L454" s="15">
        <v>21</v>
      </c>
      <c r="M454" s="11" t="s">
        <v>31</v>
      </c>
      <c r="N454" s="13">
        <v>3105</v>
      </c>
      <c r="O454" s="15">
        <f>_xlfn.XLOOKUP(B454,Sheet1!A:A,Sheet1!E:E)</f>
        <v>21</v>
      </c>
      <c r="P454" s="26">
        <f>_xlfn.XLOOKUP(A454,Sheet2!F:F,Sheet2!H:H)</f>
        <v>19.028571428571428</v>
      </c>
      <c r="Q454" s="15">
        <f>_xlfn.XLOOKUP(B454,April23!B:B,April23!D:D)</f>
        <v>15</v>
      </c>
      <c r="R454" s="38">
        <f>Q454*1.03</f>
        <v>15.450000000000001</v>
      </c>
      <c r="S454" s="26">
        <v>3</v>
      </c>
      <c r="T454" s="13" t="str">
        <f t="shared" si="44"/>
        <v>Up</v>
      </c>
      <c r="V454" s="78">
        <f t="shared" si="45"/>
        <v>45</v>
      </c>
      <c r="W454" s="78">
        <f t="shared" si="46"/>
        <v>46.35</v>
      </c>
    </row>
    <row r="455" spans="1:45" hidden="1" x14ac:dyDescent="0.3">
      <c r="A455" s="11">
        <v>6040559</v>
      </c>
      <c r="B455" s="11">
        <v>6040559</v>
      </c>
      <c r="C455" s="11" t="s">
        <v>26</v>
      </c>
      <c r="D455" s="11" t="s">
        <v>27</v>
      </c>
      <c r="E455" s="13" t="str">
        <f>_xlfn.XLOOKUP(B455,Sheet1!A:A,Sheet1!B:B)</f>
        <v>DS TETRION ALL PURP POWDER FILLER  10K</v>
      </c>
      <c r="F455" s="13" t="str">
        <f t="shared" si="43"/>
        <v>CROWN  - DS TETRION ALL PURP POWDER FILLER  10K</v>
      </c>
      <c r="H455" s="11" t="s">
        <v>28</v>
      </c>
      <c r="I455" s="11" t="s">
        <v>29</v>
      </c>
      <c r="J455" s="11" t="s">
        <v>29</v>
      </c>
      <c r="K455" s="11" t="s">
        <v>30</v>
      </c>
      <c r="L455" s="15">
        <v>14.51</v>
      </c>
      <c r="M455" s="11" t="s">
        <v>31</v>
      </c>
      <c r="N455" s="13">
        <v>3105</v>
      </c>
      <c r="O455" s="15">
        <f>_xlfn.XLOOKUP(B455,Sheet1!A:A,Sheet1!E:E)</f>
        <v>14.51</v>
      </c>
      <c r="P455" s="26">
        <f>_xlfn.XLOOKUP(A455,Sheet2!F:F,Sheet2!H:H)</f>
        <v>21.301860785665056</v>
      </c>
      <c r="Q455" s="15">
        <f>_xlfn.XLOOKUP(B455,April23!B:B,April23!D:D)</f>
        <v>15.24</v>
      </c>
      <c r="R455" s="38">
        <f>Q455*1.03</f>
        <v>15.6972</v>
      </c>
      <c r="S455" s="26">
        <v>3</v>
      </c>
      <c r="T455" s="13" t="str">
        <f t="shared" si="44"/>
        <v>Up</v>
      </c>
      <c r="V455" s="78">
        <f t="shared" si="45"/>
        <v>45.72</v>
      </c>
      <c r="W455" s="78">
        <f t="shared" si="46"/>
        <v>47.0916</v>
      </c>
    </row>
    <row r="456" spans="1:45" hidden="1" x14ac:dyDescent="0.3">
      <c r="A456" s="11">
        <v>6055508</v>
      </c>
      <c r="B456" s="11">
        <v>6055508</v>
      </c>
      <c r="C456" s="11" t="s">
        <v>26</v>
      </c>
      <c r="D456" s="11" t="s">
        <v>27</v>
      </c>
      <c r="E456" s="13" t="str">
        <f>_xlfn.XLOOKUP(B456,Sheet1!A:A,Sheet1!B:B)</f>
        <v>DS BARTOLINE LIGHTWEIGHT RM FILLER 500ML</v>
      </c>
      <c r="F456" s="13" t="str">
        <f t="shared" si="43"/>
        <v>CROWN  - DS BARTOLINE LIGHTWEIGHT RM FILLER 500ML</v>
      </c>
      <c r="H456" s="11" t="s">
        <v>33</v>
      </c>
      <c r="I456" s="11" t="s">
        <v>29</v>
      </c>
      <c r="J456" s="11" t="s">
        <v>29</v>
      </c>
      <c r="K456" s="11" t="s">
        <v>30</v>
      </c>
      <c r="L456" s="15">
        <v>6.05</v>
      </c>
      <c r="M456" s="11" t="s">
        <v>31</v>
      </c>
      <c r="N456" s="13">
        <v>3105</v>
      </c>
      <c r="O456" s="15">
        <f>_xlfn.XLOOKUP(B456,Sheet1!A:A,Sheet1!E:E)</f>
        <v>6.05</v>
      </c>
      <c r="P456" s="26">
        <f>_xlfn.XLOOKUP(A456,Sheet2!F:F,Sheet2!H:H)</f>
        <v>0</v>
      </c>
      <c r="Q456" s="15">
        <f>_xlfn.XLOOKUP(B456,April23!B:B,April23!D:D)</f>
        <v>4.25</v>
      </c>
      <c r="R456" s="38">
        <f>_xlfn.XLOOKUP(B456,Sheet4!B:B,Sheet4!D:D)</f>
        <v>4.38</v>
      </c>
      <c r="S456" s="26">
        <v>3</v>
      </c>
      <c r="T456" s="13" t="str">
        <f t="shared" si="44"/>
        <v>Up</v>
      </c>
      <c r="V456" s="78">
        <f t="shared" si="45"/>
        <v>12.75</v>
      </c>
      <c r="W456" s="78">
        <f t="shared" si="46"/>
        <v>13.14</v>
      </c>
    </row>
    <row r="457" spans="1:45" hidden="1" x14ac:dyDescent="0.3">
      <c r="A457" s="11">
        <v>6041625</v>
      </c>
      <c r="B457" s="11">
        <v>6041625</v>
      </c>
      <c r="C457" s="11" t="s">
        <v>26</v>
      </c>
      <c r="D457" s="11" t="s">
        <v>27</v>
      </c>
      <c r="E457" s="13" t="str">
        <f>_xlfn.XLOOKUP(B457,Sheet1!A:A,Sheet1!B:B)</f>
        <v>DS PRODEC PRE EDGE MASK 48MM       50M</v>
      </c>
      <c r="F457" s="13" t="str">
        <f t="shared" si="43"/>
        <v>CROWN  - DS PRODEC PRE EDGE MASK 48MM       50M</v>
      </c>
      <c r="H457" s="11" t="s">
        <v>28</v>
      </c>
      <c r="I457" s="11" t="s">
        <v>29</v>
      </c>
      <c r="J457" s="11" t="s">
        <v>29</v>
      </c>
      <c r="K457" s="11" t="s">
        <v>30</v>
      </c>
      <c r="L457" s="15">
        <v>7.29</v>
      </c>
      <c r="M457" s="11" t="s">
        <v>31</v>
      </c>
      <c r="N457" s="13">
        <v>3105</v>
      </c>
      <c r="O457" s="15">
        <f>_xlfn.XLOOKUP(B457,Sheet1!A:A,Sheet1!E:E)</f>
        <v>5.75</v>
      </c>
      <c r="P457" s="26">
        <f>_xlfn.XLOOKUP(A457,Sheet2!F:F,Sheet2!H:H)</f>
        <v>0</v>
      </c>
      <c r="Q457" s="15">
        <f>_xlfn.XLOOKUP(B457,April23!B:B,April23!D:D)</f>
        <v>6.04</v>
      </c>
      <c r="R457" s="38">
        <f>_xlfn.XLOOKUP(B457,Sheet4!B:B,Sheet4!D:D)</f>
        <v>6.22</v>
      </c>
      <c r="S457" s="26">
        <v>3</v>
      </c>
      <c r="T457" s="13" t="str">
        <f t="shared" si="44"/>
        <v>Up</v>
      </c>
      <c r="V457" s="78">
        <f t="shared" si="45"/>
        <v>18.12</v>
      </c>
      <c r="W457" s="78">
        <f t="shared" si="46"/>
        <v>18.66</v>
      </c>
    </row>
    <row r="458" spans="1:45" hidden="1" x14ac:dyDescent="0.3">
      <c r="A458" s="11">
        <v>6041053</v>
      </c>
      <c r="B458" s="11">
        <v>6041053</v>
      </c>
      <c r="C458" s="11" t="s">
        <v>26</v>
      </c>
      <c r="D458" s="11" t="s">
        <v>27</v>
      </c>
      <c r="E458" s="13" t="str">
        <f>_xlfn.XLOOKUP(B458,Sheet1!A:A,Sheet1!B:B)</f>
        <v>DS ZINSSER BULLSEYE 123 WHITE      2.5L</v>
      </c>
      <c r="F458" s="13" t="str">
        <f t="shared" si="43"/>
        <v>CROWN  - DS ZINSSER BULLSEYE 123 WHITE      2.5L</v>
      </c>
      <c r="H458" s="11" t="s">
        <v>33</v>
      </c>
      <c r="I458" s="11" t="s">
        <v>29</v>
      </c>
      <c r="J458" s="11" t="s">
        <v>29</v>
      </c>
      <c r="K458" s="11" t="s">
        <v>30</v>
      </c>
      <c r="L458" s="15">
        <v>23.66</v>
      </c>
      <c r="M458" s="11" t="s">
        <v>31</v>
      </c>
      <c r="N458" s="13">
        <v>3105</v>
      </c>
      <c r="O458" s="15">
        <f>_xlfn.XLOOKUP(B458,Sheet1!A:A,Sheet1!E:E)</f>
        <v>23.66</v>
      </c>
      <c r="P458" s="26">
        <f>_xlfn.XLOOKUP(A458,Sheet2!F:F,Sheet2!H:H)</f>
        <v>12.863060016906172</v>
      </c>
      <c r="Q458" s="15">
        <f>_xlfn.XLOOKUP(B458,April23!B:B,April23!D:D)</f>
        <v>24.84</v>
      </c>
      <c r="R458" s="38">
        <f>_xlfn.XLOOKUP(B458,Sheet4!B:B,Sheet4!D:D)</f>
        <v>25.59</v>
      </c>
      <c r="S458" s="26">
        <v>3</v>
      </c>
      <c r="T458" s="13" t="str">
        <f t="shared" si="44"/>
        <v>Up</v>
      </c>
      <c r="V458" s="78">
        <f t="shared" si="45"/>
        <v>74.52</v>
      </c>
      <c r="W458" s="78">
        <f t="shared" si="46"/>
        <v>76.77</v>
      </c>
    </row>
    <row r="459" spans="1:45" hidden="1" x14ac:dyDescent="0.3">
      <c r="A459" s="11">
        <v>6041955</v>
      </c>
      <c r="B459" s="11">
        <v>6041955</v>
      </c>
      <c r="C459" s="11" t="s">
        <v>26</v>
      </c>
      <c r="D459" s="11" t="s">
        <v>27</v>
      </c>
      <c r="E459" s="13" t="str">
        <f>_xlfn.XLOOKUP(B459,Sheet1!A:A,Sheet1!B:B)</f>
        <v>DS BARRETTINE TEREBINE DRIERS      250ML</v>
      </c>
      <c r="F459" s="13" t="str">
        <f t="shared" si="43"/>
        <v>CROWN  - DS BARRETTINE TEREBINE DRIERS      250ML</v>
      </c>
      <c r="H459" s="11" t="s">
        <v>36</v>
      </c>
      <c r="I459" s="11" t="s">
        <v>29</v>
      </c>
      <c r="J459" s="11" t="s">
        <v>29</v>
      </c>
      <c r="K459" s="11" t="s">
        <v>30</v>
      </c>
      <c r="L459" s="15">
        <v>6.21</v>
      </c>
      <c r="M459" s="11" t="s">
        <v>31</v>
      </c>
      <c r="N459" s="13">
        <v>3105</v>
      </c>
      <c r="O459" s="15">
        <f>_xlfn.XLOOKUP(B459,Sheet1!A:A,Sheet1!E:E)</f>
        <v>6.21</v>
      </c>
      <c r="P459" s="26">
        <f>_xlfn.XLOOKUP(A459,Sheet2!F:F,Sheet2!H:H)</f>
        <v>0</v>
      </c>
      <c r="Q459" s="15">
        <f>_xlfn.XLOOKUP(B459,April23!B:B,April23!D:D)</f>
        <v>6.52</v>
      </c>
      <c r="R459" s="38">
        <f>_xlfn.XLOOKUP(B459,Sheet4!B:B,Sheet4!D:D)</f>
        <v>6.72</v>
      </c>
      <c r="S459" s="26">
        <v>3</v>
      </c>
      <c r="T459" s="13" t="str">
        <f t="shared" si="44"/>
        <v>Up</v>
      </c>
      <c r="V459" s="78">
        <f t="shared" si="45"/>
        <v>19.559999999999999</v>
      </c>
      <c r="W459" s="78">
        <f t="shared" si="46"/>
        <v>20.16</v>
      </c>
    </row>
    <row r="460" spans="1:45" hidden="1" x14ac:dyDescent="0.3">
      <c r="A460" s="11">
        <v>6042320</v>
      </c>
      <c r="B460" s="11">
        <v>6042320</v>
      </c>
      <c r="C460" s="11" t="s">
        <v>26</v>
      </c>
      <c r="D460" s="11" t="s">
        <v>27</v>
      </c>
      <c r="E460" s="13" t="str">
        <f>_xlfn.XLOOKUP(B460,Sheet1!A:A,Sheet1!B:B)</f>
        <v>DS PRODEC SWIVEL POLE SANDER HEAD ONLY</v>
      </c>
      <c r="F460" s="13" t="str">
        <f t="shared" si="43"/>
        <v>CROWN  - DS PRODEC SWIVEL POLE SANDER HEAD ONLY</v>
      </c>
      <c r="H460" s="11" t="s">
        <v>28</v>
      </c>
      <c r="I460" s="11" t="s">
        <v>29</v>
      </c>
      <c r="J460" s="11" t="s">
        <v>29</v>
      </c>
      <c r="K460" s="11" t="s">
        <v>30</v>
      </c>
      <c r="L460" s="15">
        <v>7.83</v>
      </c>
      <c r="M460" s="11" t="s">
        <v>31</v>
      </c>
      <c r="N460" s="13">
        <v>3105</v>
      </c>
      <c r="O460" s="15">
        <f>_xlfn.XLOOKUP(B460,Sheet1!A:A,Sheet1!E:E)</f>
        <v>7.83</v>
      </c>
      <c r="P460" s="26">
        <f>_xlfn.XLOOKUP(A460,Sheet2!F:F,Sheet2!H:H)</f>
        <v>0</v>
      </c>
      <c r="Q460" s="15">
        <f>_xlfn.XLOOKUP(B460,April23!B:B,April23!D:D)</f>
        <v>8.2200000000000006</v>
      </c>
      <c r="R460" s="38">
        <f>_xlfn.XLOOKUP(B460,Sheet4!B:B,Sheet4!D:D)</f>
        <v>8.4700000000000006</v>
      </c>
      <c r="S460" s="26">
        <v>3</v>
      </c>
      <c r="T460" s="13" t="str">
        <f t="shared" si="44"/>
        <v>Up</v>
      </c>
      <c r="V460" s="78">
        <f t="shared" si="45"/>
        <v>24.660000000000004</v>
      </c>
      <c r="W460" s="78">
        <f t="shared" si="46"/>
        <v>25.410000000000004</v>
      </c>
    </row>
    <row r="461" spans="1:45" hidden="1" x14ac:dyDescent="0.3">
      <c r="A461" s="11">
        <v>6054442</v>
      </c>
      <c r="B461" s="11">
        <v>6054442</v>
      </c>
      <c r="C461" s="11" t="s">
        <v>26</v>
      </c>
      <c r="D461" s="11" t="s">
        <v>27</v>
      </c>
      <c r="E461" s="13" t="str">
        <f>_xlfn.XLOOKUP(B461,Sheet1!A:A,Sheet1!B:B)</f>
        <v>DS PURDY PREMIUM FLEX PUTTY KNIFE  4IN</v>
      </c>
      <c r="F461" s="13" t="str">
        <f t="shared" si="43"/>
        <v>CROWN  - DS PURDY PREMIUM FLEX PUTTY KNIFE  4IN</v>
      </c>
      <c r="H461" s="11" t="s">
        <v>28</v>
      </c>
      <c r="I461" s="11" t="s">
        <v>29</v>
      </c>
      <c r="J461" s="11" t="s">
        <v>29</v>
      </c>
      <c r="K461" s="11" t="s">
        <v>30</v>
      </c>
      <c r="L461" s="15">
        <v>7.83</v>
      </c>
      <c r="M461" s="11" t="s">
        <v>31</v>
      </c>
      <c r="N461" s="13">
        <v>3105</v>
      </c>
      <c r="O461" s="15">
        <f>_xlfn.XLOOKUP(B461,Sheet1!A:A,Sheet1!E:E)</f>
        <v>7.83</v>
      </c>
      <c r="Q461" s="15">
        <f>_xlfn.XLOOKUP(B461,April23!B:B,April23!D:D)</f>
        <v>7.88</v>
      </c>
      <c r="R461" s="38">
        <f>_xlfn.XLOOKUP(B461,Sheet4!B:B,Sheet4!D:D)</f>
        <v>8.1199999999999992</v>
      </c>
      <c r="S461" s="26">
        <v>3</v>
      </c>
      <c r="T461" s="13" t="str">
        <f t="shared" si="44"/>
        <v>Up</v>
      </c>
      <c r="V461" s="78">
        <f t="shared" si="45"/>
        <v>23.64</v>
      </c>
      <c r="W461" s="78">
        <f t="shared" si="46"/>
        <v>24.36</v>
      </c>
    </row>
    <row r="462" spans="1:45" hidden="1" x14ac:dyDescent="0.3">
      <c r="A462" s="11">
        <v>6041651</v>
      </c>
      <c r="B462" s="11">
        <v>6041651</v>
      </c>
      <c r="C462" s="11" t="s">
        <v>26</v>
      </c>
      <c r="D462" s="11" t="s">
        <v>27</v>
      </c>
      <c r="E462" s="13" t="str">
        <f>_xlfn.XLOOKUP(B462,Sheet1!A:A,Sheet1!B:B)</f>
        <v>DS FFJ BLACK PLASTIC BUCKET W/POUR 3 GAL</v>
      </c>
      <c r="F462" s="13" t="str">
        <f t="shared" si="43"/>
        <v>CROWN  - DS FFJ BLACK PLASTIC BUCKET W/POUR 3 GAL</v>
      </c>
      <c r="H462" s="11" t="s">
        <v>28</v>
      </c>
      <c r="I462" s="11" t="s">
        <v>29</v>
      </c>
      <c r="J462" s="11" t="s">
        <v>29</v>
      </c>
      <c r="K462" s="11" t="s">
        <v>30</v>
      </c>
      <c r="L462" s="15">
        <v>2.36</v>
      </c>
      <c r="M462" s="11" t="s">
        <v>31</v>
      </c>
      <c r="N462" s="13">
        <v>3105</v>
      </c>
      <c r="O462" s="15">
        <f>_xlfn.XLOOKUP(B462,Sheet1!A:A,Sheet1!E:E)</f>
        <v>2.36</v>
      </c>
      <c r="P462" s="26">
        <f>_xlfn.XLOOKUP(A462,Sheet2!F:F,Sheet2!H:H)</f>
        <v>0</v>
      </c>
      <c r="Q462" s="15">
        <f>_xlfn.XLOOKUP(B462,April23!B:B,April23!D:D)</f>
        <v>2.5</v>
      </c>
      <c r="R462" s="38">
        <f>_xlfn.XLOOKUP(B462,Sheet4!B:B,Sheet4!D:D)</f>
        <v>2.58</v>
      </c>
      <c r="S462" s="26">
        <v>3</v>
      </c>
      <c r="T462" s="13" t="str">
        <f t="shared" si="44"/>
        <v>Up</v>
      </c>
      <c r="V462" s="78">
        <f t="shared" si="45"/>
        <v>7.5</v>
      </c>
      <c r="W462" s="78">
        <f t="shared" si="46"/>
        <v>7.74</v>
      </c>
    </row>
    <row r="463" spans="1:45" hidden="1" x14ac:dyDescent="0.3">
      <c r="A463" s="11">
        <v>6055425</v>
      </c>
      <c r="B463" s="11">
        <v>6055425</v>
      </c>
      <c r="C463" s="11" t="s">
        <v>26</v>
      </c>
      <c r="D463" s="11" t="s">
        <v>27</v>
      </c>
      <c r="E463" s="13" t="str">
        <f>_xlfn.XLOOKUP(B463,Sheet1!A:A,Sheet1!B:B)</f>
        <v>DE PROFESSIONAL MEDUIM PILE ROLLER 9IN</v>
      </c>
      <c r="F463" s="13" t="str">
        <f t="shared" si="43"/>
        <v>CROWN  - DE PROFESSIONAL MEDUIM PILE ROLLER 9IN</v>
      </c>
      <c r="H463" s="11" t="s">
        <v>28</v>
      </c>
      <c r="I463" s="11" t="s">
        <v>29</v>
      </c>
      <c r="J463" s="11" t="s">
        <v>29</v>
      </c>
      <c r="K463" s="11" t="s">
        <v>30</v>
      </c>
      <c r="L463" s="15">
        <v>2.91</v>
      </c>
      <c r="M463" s="11" t="s">
        <v>31</v>
      </c>
      <c r="N463" s="13">
        <v>3105</v>
      </c>
      <c r="O463" s="15">
        <f>_xlfn.XLOOKUP(B463,Sheet1!A:A,Sheet1!E:E)</f>
        <v>2.91</v>
      </c>
      <c r="P463" s="26">
        <f>_xlfn.XLOOKUP(A463,Sheet2!F:F,Sheet2!H:H)</f>
        <v>157.04467353951884</v>
      </c>
      <c r="Q463" s="15">
        <f>_xlfn.XLOOKUP(B463,April23!B:B,April23!D:D)</f>
        <v>3</v>
      </c>
      <c r="R463" s="38">
        <f t="shared" ref="R463:R468" si="47">Q463*1.03</f>
        <v>3.09</v>
      </c>
      <c r="S463" s="26">
        <v>3</v>
      </c>
      <c r="T463" s="13" t="str">
        <f t="shared" si="44"/>
        <v>Up</v>
      </c>
      <c r="V463" s="78">
        <f t="shared" si="45"/>
        <v>9</v>
      </c>
      <c r="W463" s="78">
        <f t="shared" si="46"/>
        <v>9.27</v>
      </c>
    </row>
    <row r="464" spans="1:45" hidden="1" x14ac:dyDescent="0.3">
      <c r="A464" s="11">
        <v>6062981</v>
      </c>
      <c r="B464" s="11">
        <v>6062981</v>
      </c>
      <c r="C464" s="11" t="s">
        <v>26</v>
      </c>
      <c r="D464" s="11" t="s">
        <v>27</v>
      </c>
      <c r="E464" s="13" t="str">
        <f>_xlfn.XLOOKUP(B464,Sheet1!A:A,Sheet1!B:B)</f>
        <v>DS PRODEC ICE FUSION SYNTH SET+WOODWORKR</v>
      </c>
      <c r="F464" s="13" t="str">
        <f t="shared" si="43"/>
        <v>CROWN  - DS PRODEC ICE FUSION SYNTH SET+WOODWORKR</v>
      </c>
      <c r="H464" s="91" t="s">
        <v>28</v>
      </c>
      <c r="I464" s="11" t="s">
        <v>29</v>
      </c>
      <c r="J464" s="11" t="s">
        <v>29</v>
      </c>
      <c r="K464" s="11" t="s">
        <v>30</v>
      </c>
      <c r="M464" s="11" t="s">
        <v>7062</v>
      </c>
      <c r="N464" s="13">
        <v>3105</v>
      </c>
      <c r="O464" s="15">
        <f>_xlfn.XLOOKUP(B464,Sheet1!A:A,Sheet1!E:E)</f>
        <v>25</v>
      </c>
      <c r="Q464" s="15">
        <f>O464*1.05</f>
        <v>26.25</v>
      </c>
      <c r="R464" s="38">
        <f t="shared" si="47"/>
        <v>27.037500000000001</v>
      </c>
      <c r="S464" s="26">
        <v>3</v>
      </c>
      <c r="T464" s="13" t="str">
        <f t="shared" si="44"/>
        <v>Up</v>
      </c>
      <c r="V464" s="78">
        <f t="shared" si="45"/>
        <v>78.75</v>
      </c>
      <c r="W464" s="78">
        <f t="shared" si="46"/>
        <v>81.112500000000011</v>
      </c>
    </row>
    <row r="465" spans="1:45" hidden="1" x14ac:dyDescent="0.3">
      <c r="A465" s="11">
        <v>5041593</v>
      </c>
      <c r="B465" s="11">
        <v>5041593</v>
      </c>
      <c r="C465" s="11" t="s">
        <v>26</v>
      </c>
      <c r="D465" s="11" t="s">
        <v>27</v>
      </c>
      <c r="E465" s="13" t="str">
        <f>_xlfn.XLOOKUP(A465,April23!B:B,April23!C:C)</f>
        <v>CT MATT EMULSION        WHITE      7.5L</v>
      </c>
      <c r="F465" s="13" t="str">
        <f t="shared" si="43"/>
        <v>CROWN  - CT MATT EMULSION        WHITE      7.5L</v>
      </c>
      <c r="G465" s="13" t="s">
        <v>232</v>
      </c>
      <c r="H465" s="91" t="s">
        <v>7075</v>
      </c>
      <c r="I465" s="11" t="s">
        <v>29</v>
      </c>
      <c r="J465" s="11" t="s">
        <v>29</v>
      </c>
      <c r="K465" s="11" t="s">
        <v>30</v>
      </c>
      <c r="M465" s="11" t="s">
        <v>7062</v>
      </c>
      <c r="N465" s="13">
        <v>3105</v>
      </c>
      <c r="P465" s="27"/>
      <c r="Q465" s="15">
        <f>_xlfn.XLOOKUP(B465,April23!B:B,April23!D:D)</f>
        <v>20.239999999999998</v>
      </c>
      <c r="R465" s="38">
        <f t="shared" si="47"/>
        <v>20.847199999999997</v>
      </c>
      <c r="S465" s="26">
        <v>3</v>
      </c>
      <c r="T465" s="13" t="str">
        <f t="shared" si="44"/>
        <v>Up</v>
      </c>
      <c r="V465" s="78">
        <f t="shared" si="45"/>
        <v>60.72</v>
      </c>
      <c r="W465" s="78">
        <f t="shared" si="46"/>
        <v>62.541599999999988</v>
      </c>
    </row>
    <row r="466" spans="1:45" hidden="1" x14ac:dyDescent="0.3">
      <c r="A466" s="11">
        <v>6041309</v>
      </c>
      <c r="B466" s="11">
        <v>6041309</v>
      </c>
      <c r="C466" s="11" t="s">
        <v>26</v>
      </c>
      <c r="D466" s="11" t="s">
        <v>27</v>
      </c>
      <c r="E466" s="13" t="str">
        <f>_xlfn.XLOOKUP(B466,Sheet1!A:A,Sheet1!B:B)</f>
        <v>DS TEAMAC FLOOR PAINT   LIGHT GREY 5L</v>
      </c>
      <c r="F466" s="13" t="str">
        <f t="shared" si="43"/>
        <v>CROWN  - DS TEAMAC FLOOR PAINT   LIGHT GREY 5L</v>
      </c>
      <c r="H466" s="91" t="s">
        <v>28</v>
      </c>
      <c r="I466" s="11" t="s">
        <v>29</v>
      </c>
      <c r="J466" s="11" t="s">
        <v>29</v>
      </c>
      <c r="K466" s="11" t="s">
        <v>30</v>
      </c>
      <c r="M466" s="11" t="s">
        <v>7062</v>
      </c>
      <c r="N466" s="13">
        <v>3105</v>
      </c>
      <c r="O466" s="15">
        <f>_xlfn.XLOOKUP(B466,Sheet1!A:A,Sheet1!E:E)</f>
        <v>37.21</v>
      </c>
      <c r="Q466" s="15">
        <f>O466*1.05</f>
        <v>39.070500000000003</v>
      </c>
      <c r="R466" s="38">
        <f t="shared" si="47"/>
        <v>40.242615000000001</v>
      </c>
      <c r="S466" s="26">
        <v>2.9999616078627094</v>
      </c>
      <c r="T466" s="13" t="str">
        <f t="shared" si="44"/>
        <v>Up</v>
      </c>
      <c r="V466" s="78">
        <f t="shared" si="45"/>
        <v>117.21</v>
      </c>
      <c r="W466" s="78">
        <f t="shared" si="46"/>
        <v>120.72629999999999</v>
      </c>
    </row>
    <row r="467" spans="1:45" hidden="1" x14ac:dyDescent="0.3">
      <c r="A467" s="11">
        <v>6041306</v>
      </c>
      <c r="B467" s="11">
        <v>6041306</v>
      </c>
      <c r="C467" s="11" t="s">
        <v>26</v>
      </c>
      <c r="D467" s="11" t="s">
        <v>27</v>
      </c>
      <c r="E467" s="13" t="str">
        <f>_xlfn.XLOOKUP(B467,Sheet1!A:A,Sheet1!B:B)</f>
        <v>DS COOVAR BRICK &amp; TILE  GLOSS RED  5L</v>
      </c>
      <c r="F467" s="13" t="str">
        <f t="shared" si="43"/>
        <v>CROWN  - DS COOVAR BRICK &amp; TILE  GLOSS RED  5L</v>
      </c>
      <c r="H467" s="91" t="s">
        <v>28</v>
      </c>
      <c r="I467" s="11" t="s">
        <v>29</v>
      </c>
      <c r="J467" s="11" t="s">
        <v>29</v>
      </c>
      <c r="K467" s="11" t="s">
        <v>30</v>
      </c>
      <c r="M467" s="11" t="s">
        <v>7062</v>
      </c>
      <c r="N467" s="13">
        <v>3105</v>
      </c>
      <c r="O467" s="15">
        <f>_xlfn.XLOOKUP(B467,Sheet1!A:A,Sheet1!E:E)</f>
        <v>69.83</v>
      </c>
      <c r="Q467" s="15">
        <f>O467*1.05</f>
        <v>73.3215</v>
      </c>
      <c r="R467" s="38">
        <f t="shared" si="47"/>
        <v>75.521145000000004</v>
      </c>
      <c r="S467" s="26">
        <v>2.9999386264601791</v>
      </c>
      <c r="T467" s="13" t="str">
        <f t="shared" si="44"/>
        <v>Up</v>
      </c>
      <c r="V467" s="78">
        <f t="shared" si="45"/>
        <v>219.96</v>
      </c>
      <c r="W467" s="78">
        <f t="shared" si="46"/>
        <v>226.55880000000002</v>
      </c>
    </row>
    <row r="468" spans="1:45" hidden="1" x14ac:dyDescent="0.3">
      <c r="A468" s="11">
        <v>6041214</v>
      </c>
      <c r="B468" s="11">
        <v>6041214</v>
      </c>
      <c r="C468" s="11" t="s">
        <v>26</v>
      </c>
      <c r="D468" s="11" t="s">
        <v>27</v>
      </c>
      <c r="E468" s="13" t="str">
        <f>_xlfn.XLOOKUP(B468,Sheet1!A:A,Sheet1!B:B)</f>
        <v>DS COOVAR SUREGRIP      GREY       5L</v>
      </c>
      <c r="F468" s="13" t="str">
        <f t="shared" si="43"/>
        <v>CROWN  - DS COOVAR SUREGRIP      GREY       5L</v>
      </c>
      <c r="H468" s="91" t="s">
        <v>28</v>
      </c>
      <c r="I468" s="11" t="s">
        <v>29</v>
      </c>
      <c r="J468" s="11" t="s">
        <v>29</v>
      </c>
      <c r="K468" s="11" t="s">
        <v>30</v>
      </c>
      <c r="M468" s="11" t="s">
        <v>7062</v>
      </c>
      <c r="N468" s="13">
        <v>3105</v>
      </c>
      <c r="O468" s="15">
        <f>_xlfn.XLOOKUP(B468,Sheet1!A:A,Sheet1!E:E)</f>
        <v>79.27</v>
      </c>
      <c r="P468" s="26">
        <f>_xlfn.XLOOKUP(A468,Sheet2!F:F,Sheet2!H:H)</f>
        <v>3.7396240696354233</v>
      </c>
      <c r="Q468" s="15">
        <f>O468*1.05</f>
        <v>83.233499999999992</v>
      </c>
      <c r="R468" s="38">
        <f t="shared" si="47"/>
        <v>85.730504999999994</v>
      </c>
      <c r="S468" s="26">
        <v>2.9998738488709478</v>
      </c>
      <c r="T468" s="13" t="str">
        <f t="shared" si="44"/>
        <v>Up</v>
      </c>
      <c r="V468" s="78">
        <f t="shared" si="45"/>
        <v>249.69</v>
      </c>
      <c r="W468" s="78">
        <f t="shared" si="46"/>
        <v>257.1807</v>
      </c>
    </row>
    <row r="469" spans="1:45" hidden="1" x14ac:dyDescent="0.3">
      <c r="A469" s="11">
        <v>6058617</v>
      </c>
      <c r="B469" s="11">
        <v>6058617</v>
      </c>
      <c r="C469" s="11" t="s">
        <v>26</v>
      </c>
      <c r="D469" s="11" t="s">
        <v>27</v>
      </c>
      <c r="E469" s="13" t="str">
        <f>_xlfn.XLOOKUP(B469,Sheet1!A:A,Sheet1!B:B)</f>
        <v>DS HB42 NEW WOOD FILLER NAT/PINE   550G</v>
      </c>
      <c r="F469" s="13" t="str">
        <f t="shared" si="43"/>
        <v>CROWN  - DS HB42 NEW WOOD FILLER NAT/PINE   550G</v>
      </c>
      <c r="H469" s="91" t="s">
        <v>28</v>
      </c>
      <c r="I469" s="11" t="s">
        <v>29</v>
      </c>
      <c r="J469" s="11" t="s">
        <v>29</v>
      </c>
      <c r="K469" s="11" t="s">
        <v>30</v>
      </c>
      <c r="M469" s="11" t="s">
        <v>7062</v>
      </c>
      <c r="N469" s="13">
        <v>3105</v>
      </c>
      <c r="O469" s="15">
        <f>_xlfn.XLOOKUP(B469,Sheet1!A:A,Sheet1!E:E)</f>
        <v>11.22</v>
      </c>
      <c r="P469" s="26">
        <f>_xlfn.XLOOKUP(A469,Sheet2!F:F,Sheet2!H:H)</f>
        <v>0</v>
      </c>
      <c r="Q469" s="15">
        <f>O469*1.05</f>
        <v>11.781000000000001</v>
      </c>
      <c r="R469" s="38">
        <f>_xlfn.XLOOKUP(B469,Sheet4!B:B,Sheet4!D:D)</f>
        <v>12.13</v>
      </c>
      <c r="S469" s="26">
        <v>2.9997453526865288</v>
      </c>
      <c r="T469" s="13" t="str">
        <f t="shared" si="44"/>
        <v>Up</v>
      </c>
      <c r="V469" s="78">
        <f t="shared" si="45"/>
        <v>35.339999999999996</v>
      </c>
      <c r="W469" s="78">
        <f t="shared" si="46"/>
        <v>36.386911128087597</v>
      </c>
    </row>
    <row r="470" spans="1:45" hidden="1" x14ac:dyDescent="0.3">
      <c r="A470" s="11">
        <v>6061947</v>
      </c>
      <c r="B470" s="11">
        <v>6061947</v>
      </c>
      <c r="C470" s="11" t="s">
        <v>26</v>
      </c>
      <c r="D470" s="11" t="s">
        <v>27</v>
      </c>
      <c r="E470" s="13" t="str">
        <f>_xlfn.XLOOKUP(B470,Sheet1!A:A,Sheet1!B:B)</f>
        <v>DS HAMILTON MASONRY SET WITH TRAY  9IN</v>
      </c>
      <c r="F470" s="13" t="str">
        <f t="shared" si="43"/>
        <v>CROWN  - DS HAMILTON MASONRY SET WITH TRAY  9IN</v>
      </c>
      <c r="H470" s="91" t="s">
        <v>28</v>
      </c>
      <c r="I470" s="11" t="s">
        <v>29</v>
      </c>
      <c r="J470" s="11" t="s">
        <v>29</v>
      </c>
      <c r="K470" s="11" t="s">
        <v>30</v>
      </c>
      <c r="M470" s="11" t="s">
        <v>7062</v>
      </c>
      <c r="N470" s="13">
        <v>3105</v>
      </c>
      <c r="O470" s="15">
        <f>_xlfn.XLOOKUP(B470,Sheet1!A:A,Sheet1!E:E)</f>
        <v>14.05</v>
      </c>
      <c r="Q470" s="15">
        <f>O470*1.05</f>
        <v>14.752500000000001</v>
      </c>
      <c r="R470" s="38">
        <f>Q470*1.03</f>
        <v>15.195075000000001</v>
      </c>
      <c r="S470" s="26">
        <v>2.9994916115912553</v>
      </c>
      <c r="T470" s="13" t="str">
        <f t="shared" si="44"/>
        <v>Up</v>
      </c>
      <c r="V470" s="78">
        <f t="shared" si="45"/>
        <v>44.25</v>
      </c>
      <c r="W470" s="78">
        <f t="shared" si="46"/>
        <v>45.577499999999993</v>
      </c>
    </row>
    <row r="471" spans="1:45" hidden="1" x14ac:dyDescent="0.3">
      <c r="A471" s="11">
        <v>5025637</v>
      </c>
      <c r="B471" s="11">
        <v>5025637</v>
      </c>
      <c r="C471" s="11" t="s">
        <v>26</v>
      </c>
      <c r="D471" s="11" t="s">
        <v>27</v>
      </c>
      <c r="E471" s="13" t="str">
        <f>_xlfn.XLOOKUP(B471,Sheet1!A:A,Sheet1!B:B)</f>
        <v>ST FINE TEXT MATT       MAGNOLIA   5L</v>
      </c>
      <c r="F471" s="13" t="str">
        <f t="shared" si="43"/>
        <v>CROWN  - ST FINE TEXT MATT       MAGNOLIA   5L</v>
      </c>
      <c r="H471" s="11" t="s">
        <v>33</v>
      </c>
      <c r="I471" s="11" t="s">
        <v>29</v>
      </c>
      <c r="J471" s="11" t="s">
        <v>29</v>
      </c>
      <c r="K471" s="11" t="s">
        <v>30</v>
      </c>
      <c r="L471" s="15">
        <v>29.87</v>
      </c>
      <c r="M471" s="11" t="s">
        <v>31</v>
      </c>
      <c r="N471" s="13">
        <v>3105</v>
      </c>
      <c r="O471" s="15">
        <f>_xlfn.XLOOKUP(B471,Sheet1!A:A,Sheet1!E:E)</f>
        <v>29.87</v>
      </c>
      <c r="P471" s="26">
        <f>_xlfn.XLOOKUP(A471,Sheet2!F:F,Sheet2!H:H)</f>
        <v>11.959491128222297</v>
      </c>
      <c r="Q471" s="15">
        <f>O471*1.03</f>
        <v>30.766100000000002</v>
      </c>
      <c r="R471" s="38">
        <f>_xlfn.XLOOKUP(B471,Sheet4!B:B,Sheet4!D:D)</f>
        <v>31.69</v>
      </c>
      <c r="S471" s="26">
        <v>2.9994051894780291</v>
      </c>
      <c r="T471" s="13" t="str">
        <f t="shared" si="44"/>
        <v>Up</v>
      </c>
      <c r="V471" s="78">
        <f t="shared" si="45"/>
        <v>92.28</v>
      </c>
      <c r="W471" s="78">
        <f t="shared" si="46"/>
        <v>95.051150454558751</v>
      </c>
    </row>
    <row r="472" spans="1:45" hidden="1" x14ac:dyDescent="0.3">
      <c r="A472" s="11">
        <v>6042111</v>
      </c>
      <c r="B472" s="11">
        <v>6042111</v>
      </c>
      <c r="C472" s="11" t="s">
        <v>26</v>
      </c>
      <c r="D472" s="11" t="s">
        <v>27</v>
      </c>
      <c r="E472" s="13" t="str">
        <f>_xlfn.XLOOKUP(B472,Sheet1!A:A,Sheet1!B:B)</f>
        <v>DS PRESTIGE DOUBLE ARM FRAME       12IN</v>
      </c>
      <c r="F472" s="13" t="str">
        <f t="shared" si="43"/>
        <v>CROWN  - DS PRESTIGE DOUBLE ARM FRAME       12IN</v>
      </c>
      <c r="H472" s="91" t="s">
        <v>28</v>
      </c>
      <c r="I472" s="11" t="s">
        <v>29</v>
      </c>
      <c r="J472" s="11" t="s">
        <v>29</v>
      </c>
      <c r="K472" s="11" t="s">
        <v>30</v>
      </c>
      <c r="M472" s="11" t="s">
        <v>7062</v>
      </c>
      <c r="N472" s="13">
        <v>3105</v>
      </c>
      <c r="O472" s="15">
        <f>_xlfn.XLOOKUP(B472,Sheet1!A:A,Sheet1!E:E)</f>
        <v>10.07</v>
      </c>
      <c r="Q472" s="29">
        <f t="shared" ref="Q472:Q478" si="48">O472*1.05</f>
        <v>10.573500000000001</v>
      </c>
      <c r="R472" s="38">
        <f>_xlfn.XLOOKUP(B472,Sheet4!B:B,Sheet4!D:D)</f>
        <v>10.89</v>
      </c>
      <c r="S472" s="26">
        <v>2.9990069513406157</v>
      </c>
      <c r="T472" s="13" t="str">
        <f t="shared" si="44"/>
        <v>Up</v>
      </c>
      <c r="V472" s="78">
        <f t="shared" si="45"/>
        <v>31.710000000000004</v>
      </c>
      <c r="W472" s="78">
        <f t="shared" si="46"/>
        <v>32.659185700099307</v>
      </c>
    </row>
    <row r="473" spans="1:45" hidden="1" x14ac:dyDescent="0.3">
      <c r="A473" s="11">
        <v>6055618</v>
      </c>
      <c r="B473" s="11">
        <v>6055618</v>
      </c>
      <c r="C473" s="11" t="s">
        <v>26</v>
      </c>
      <c r="D473" s="11" t="s">
        <v>27</v>
      </c>
      <c r="E473" s="13" t="str">
        <f>_xlfn.XLOOKUP(B473,Sheet1!A:A,Sheet1!B:B)</f>
        <v>DS ARROWORTHY REMBRANDT STYLUS     18MM</v>
      </c>
      <c r="F473" s="13" t="str">
        <f t="shared" si="43"/>
        <v>CROWN  - DS ARROWORTHY REMBRANDT STYLUS     18MM</v>
      </c>
      <c r="H473" s="91" t="s">
        <v>28</v>
      </c>
      <c r="I473" s="11" t="s">
        <v>29</v>
      </c>
      <c r="J473" s="11" t="s">
        <v>29</v>
      </c>
      <c r="K473" s="11" t="s">
        <v>30</v>
      </c>
      <c r="M473" s="11" t="s">
        <v>7062</v>
      </c>
      <c r="N473" s="13">
        <v>3105</v>
      </c>
      <c r="O473" s="15">
        <f>_xlfn.XLOOKUP(B473,Sheet1!A:A,Sheet1!E:E)</f>
        <v>7.49</v>
      </c>
      <c r="Q473" s="29">
        <f t="shared" si="48"/>
        <v>7.8645000000000005</v>
      </c>
      <c r="R473" s="38">
        <f>Q473*1.03</f>
        <v>8.1004350000000009</v>
      </c>
      <c r="S473" s="26">
        <v>2.9982834255197401</v>
      </c>
      <c r="T473" s="13" t="str">
        <f t="shared" si="44"/>
        <v>Up</v>
      </c>
      <c r="V473" s="78">
        <f t="shared" si="45"/>
        <v>23.58</v>
      </c>
      <c r="W473" s="78">
        <f t="shared" si="46"/>
        <v>24.287399999999998</v>
      </c>
    </row>
    <row r="474" spans="1:45" s="31" customFormat="1" hidden="1" x14ac:dyDescent="0.3">
      <c r="A474" s="11">
        <v>6061952</v>
      </c>
      <c r="B474" s="11">
        <v>6061952</v>
      </c>
      <c r="C474" s="11" t="s">
        <v>26</v>
      </c>
      <c r="D474" s="11" t="s">
        <v>27</v>
      </c>
      <c r="E474" s="13" t="str">
        <f>_xlfn.XLOOKUP(B474,Sheet1!A:A,Sheet1!B:B)</f>
        <v>DS HAMILTON FINE TIP FLAT BRUSH    2IN</v>
      </c>
      <c r="F474" s="13" t="str">
        <f t="shared" si="43"/>
        <v>CROWN  - DS HAMILTON FINE TIP FLAT BRUSH    2IN</v>
      </c>
      <c r="G474" s="13"/>
      <c r="H474" s="91" t="s">
        <v>28</v>
      </c>
      <c r="I474" s="11" t="s">
        <v>29</v>
      </c>
      <c r="J474" s="11" t="s">
        <v>29</v>
      </c>
      <c r="K474" s="11" t="s">
        <v>30</v>
      </c>
      <c r="L474" s="14"/>
      <c r="M474" s="11" t="s">
        <v>7062</v>
      </c>
      <c r="N474" s="13">
        <v>3105</v>
      </c>
      <c r="O474" s="15">
        <f>_xlfn.XLOOKUP(B474,Sheet1!A:A,Sheet1!E:E)</f>
        <v>3.24</v>
      </c>
      <c r="P474" s="26">
        <f>_xlfn.XLOOKUP(A474,Sheet2!F:F,Sheet2!H:H)</f>
        <v>0</v>
      </c>
      <c r="Q474" s="15">
        <f t="shared" si="48"/>
        <v>3.4020000000000006</v>
      </c>
      <c r="R474" s="38">
        <f>_xlfn.XLOOKUP(B474,Sheet4!B:B,Sheet4!D:D)</f>
        <v>3.5</v>
      </c>
      <c r="S474" s="26">
        <v>2.9982363315696641</v>
      </c>
      <c r="T474" s="13" t="str">
        <f t="shared" si="44"/>
        <v>Up</v>
      </c>
      <c r="U474" s="13"/>
      <c r="V474" s="78">
        <f t="shared" si="45"/>
        <v>10.199999999999999</v>
      </c>
      <c r="W474" s="78">
        <f t="shared" si="46"/>
        <v>10.493827160493824</v>
      </c>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row>
    <row r="475" spans="1:45" s="31" customFormat="1" hidden="1" x14ac:dyDescent="0.3">
      <c r="A475" s="11">
        <v>6042886</v>
      </c>
      <c r="B475" s="11">
        <v>6042886</v>
      </c>
      <c r="C475" s="11" t="s">
        <v>26</v>
      </c>
      <c r="D475" s="11" t="s">
        <v>27</v>
      </c>
      <c r="E475" s="13" t="str">
        <f>_xlfn.XLOOKUP(B475,Sheet1!A:A,Sheet1!B:B)</f>
        <v>DS CIRET SPONTEX DECORATOR SPONGE</v>
      </c>
      <c r="F475" s="13" t="str">
        <f t="shared" si="43"/>
        <v>CROWN  - DS CIRET SPONTEX DECORATOR SPONGE</v>
      </c>
      <c r="G475" s="13"/>
      <c r="H475" s="91" t="s">
        <v>28</v>
      </c>
      <c r="I475" s="11" t="s">
        <v>29</v>
      </c>
      <c r="J475" s="11" t="s">
        <v>29</v>
      </c>
      <c r="K475" s="11" t="s">
        <v>30</v>
      </c>
      <c r="L475" s="14"/>
      <c r="M475" s="11" t="s">
        <v>7062</v>
      </c>
      <c r="N475" s="13">
        <v>3105</v>
      </c>
      <c r="O475" s="15">
        <f>_xlfn.XLOOKUP(B475,Sheet1!A:A,Sheet1!E:E)</f>
        <v>4.08</v>
      </c>
      <c r="P475" s="26"/>
      <c r="Q475" s="15">
        <f t="shared" si="48"/>
        <v>4.2840000000000007</v>
      </c>
      <c r="R475" s="38">
        <f>Q475*1.03</f>
        <v>4.4125200000000007</v>
      </c>
      <c r="S475" s="26">
        <v>2.9971988795518203</v>
      </c>
      <c r="T475" s="13" t="str">
        <f t="shared" si="44"/>
        <v>Up</v>
      </c>
      <c r="U475" s="13"/>
      <c r="V475" s="78">
        <f t="shared" si="45"/>
        <v>12.84</v>
      </c>
      <c r="W475" s="78">
        <f t="shared" si="46"/>
        <v>13.225200000000001</v>
      </c>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row>
    <row r="476" spans="1:45" s="31" customFormat="1" hidden="1" x14ac:dyDescent="0.3">
      <c r="A476" s="11">
        <v>6041653</v>
      </c>
      <c r="B476" s="11">
        <v>6041653</v>
      </c>
      <c r="C476" s="11" t="s">
        <v>26</v>
      </c>
      <c r="D476" s="11" t="s">
        <v>27</v>
      </c>
      <c r="E476" s="13" t="str">
        <f>_xlfn.XLOOKUP(B476,Sheet1!A:A,Sheet1!B:B)</f>
        <v>DS PRODEC PAINT KETTLE RECYCLED    1L</v>
      </c>
      <c r="F476" s="13" t="str">
        <f t="shared" si="43"/>
        <v>CROWN  - DS PRODEC PAINT KETTLE RECYCLED    1L</v>
      </c>
      <c r="G476" s="13"/>
      <c r="H476" s="91" t="s">
        <v>28</v>
      </c>
      <c r="I476" s="11" t="s">
        <v>29</v>
      </c>
      <c r="J476" s="11" t="s">
        <v>29</v>
      </c>
      <c r="K476" s="11" t="s">
        <v>30</v>
      </c>
      <c r="L476" s="14"/>
      <c r="M476" s="11" t="s">
        <v>7062</v>
      </c>
      <c r="N476" s="13">
        <v>3105</v>
      </c>
      <c r="O476" s="15">
        <f>_xlfn.XLOOKUP(B476,Sheet1!A:A,Sheet1!E:E)</f>
        <v>1.25</v>
      </c>
      <c r="P476" s="26"/>
      <c r="Q476" s="15">
        <f t="shared" si="48"/>
        <v>1.3125</v>
      </c>
      <c r="R476" s="38">
        <f>Q476*1.03</f>
        <v>1.3518749999999999</v>
      </c>
      <c r="S476" s="26">
        <v>2.9942857142857142</v>
      </c>
      <c r="T476" s="13" t="str">
        <f t="shared" si="44"/>
        <v>Up</v>
      </c>
      <c r="U476" s="13"/>
      <c r="V476" s="78">
        <f t="shared" si="45"/>
        <v>3.9299999999999997</v>
      </c>
      <c r="W476" s="78">
        <f t="shared" si="46"/>
        <v>4.0478999999999994</v>
      </c>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row>
    <row r="477" spans="1:45" hidden="1" x14ac:dyDescent="0.3">
      <c r="A477" s="11">
        <v>6059699</v>
      </c>
      <c r="B477" s="11">
        <v>6059699</v>
      </c>
      <c r="C477" s="11" t="s">
        <v>26</v>
      </c>
      <c r="D477" s="11" t="s">
        <v>27</v>
      </c>
      <c r="E477" s="13" t="str">
        <f>_xlfn.XLOOKUP(B477,Sheet1!A:A,Sheet1!B:B)</f>
        <v>DS ULTRAGRIME ANTI BAC XXL+ WIPES  100PK</v>
      </c>
      <c r="F477" s="13" t="str">
        <f t="shared" si="43"/>
        <v>CROWN  - DS ULTRAGRIME ANTI BAC XXL+ WIPES  100PK</v>
      </c>
      <c r="H477" s="91" t="s">
        <v>28</v>
      </c>
      <c r="I477" s="11" t="s">
        <v>29</v>
      </c>
      <c r="J477" s="11" t="s">
        <v>29</v>
      </c>
      <c r="K477" s="11" t="s">
        <v>30</v>
      </c>
      <c r="M477" s="11" t="s">
        <v>7062</v>
      </c>
      <c r="N477" s="13">
        <v>3105</v>
      </c>
      <c r="O477" s="15">
        <f>_xlfn.XLOOKUP(B477,Sheet1!A:A,Sheet1!E:E)</f>
        <v>13.09</v>
      </c>
      <c r="P477" s="26">
        <f>_xlfn.XLOOKUP(A477,Sheet2!F:F,Sheet2!H:H)</f>
        <v>19.443086325439275</v>
      </c>
      <c r="Q477" s="15">
        <f t="shared" si="48"/>
        <v>13.7445</v>
      </c>
      <c r="R477" s="38">
        <f>Q477*1.03</f>
        <v>14.156835000000001</v>
      </c>
      <c r="S477" s="26">
        <v>2.9102550110953471</v>
      </c>
      <c r="T477" s="13" t="str">
        <f t="shared" si="44"/>
        <v>Up</v>
      </c>
      <c r="V477" s="78">
        <f t="shared" si="45"/>
        <v>40</v>
      </c>
      <c r="W477" s="78">
        <f t="shared" si="46"/>
        <v>41.2</v>
      </c>
    </row>
    <row r="478" spans="1:45" hidden="1" x14ac:dyDescent="0.3">
      <c r="A478" s="11">
        <v>6061718</v>
      </c>
      <c r="B478" s="11">
        <v>6061718</v>
      </c>
      <c r="C478" s="11" t="s">
        <v>26</v>
      </c>
      <c r="D478" s="11" t="s">
        <v>27</v>
      </c>
      <c r="E478" s="13" t="str">
        <f>_xlfn.XLOOKUP(B478,Sheet1!A:A,Sheet1!B:B)</f>
        <v>WA GALERIE ATMOSPHERE A</v>
      </c>
      <c r="F478" s="13" t="str">
        <f t="shared" si="43"/>
        <v>CROWN  - WA GALERIE ATMOSPHERE A</v>
      </c>
      <c r="H478" s="91" t="s">
        <v>28</v>
      </c>
      <c r="I478" s="11" t="s">
        <v>29</v>
      </c>
      <c r="J478" s="11" t="s">
        <v>29</v>
      </c>
      <c r="K478" s="11" t="s">
        <v>30</v>
      </c>
      <c r="M478" s="11" t="s">
        <v>7062</v>
      </c>
      <c r="N478" s="13">
        <v>3105</v>
      </c>
      <c r="O478" s="15">
        <f>_xlfn.XLOOKUP(B478,Sheet1!A:A,Sheet1!E:E)</f>
        <v>37.46</v>
      </c>
      <c r="Q478" s="15">
        <f t="shared" si="48"/>
        <v>39.333000000000006</v>
      </c>
      <c r="R478" s="38">
        <f>Q478*1.03</f>
        <v>40.512990000000009</v>
      </c>
      <c r="S478" s="26">
        <v>2.8571428571428568</v>
      </c>
      <c r="T478" s="13" t="str">
        <f t="shared" si="44"/>
        <v>Up</v>
      </c>
      <c r="V478" s="78">
        <f t="shared" si="45"/>
        <v>112.38</v>
      </c>
      <c r="W478" s="78">
        <f t="shared" si="46"/>
        <v>115.7514</v>
      </c>
    </row>
    <row r="479" spans="1:45" hidden="1" x14ac:dyDescent="0.3">
      <c r="A479" s="11">
        <v>5028827</v>
      </c>
      <c r="B479" s="11">
        <v>5028827</v>
      </c>
      <c r="C479" s="11" t="s">
        <v>26</v>
      </c>
      <c r="D479" s="11" t="s">
        <v>27</v>
      </c>
      <c r="E479" s="13" t="str">
        <f>_xlfn.XLOOKUP(B479,Sheet1!A:A,Sheet1!B:B)</f>
        <v>SD SUPERDEC             SUPER WHTE 5L</v>
      </c>
      <c r="F479" s="13" t="str">
        <f t="shared" si="43"/>
        <v>CROWN  - SD SUPERDEC             SUPER WHTE 5L</v>
      </c>
      <c r="G479" s="13" t="s">
        <v>8912</v>
      </c>
      <c r="H479" s="11" t="str">
        <f>_xlfn.XLOOKUP(B479,Sheet1!A:A,Sheet1!D:D)</f>
        <v>5L</v>
      </c>
      <c r="I479" s="11" t="s">
        <v>29</v>
      </c>
      <c r="J479" s="11" t="s">
        <v>29</v>
      </c>
      <c r="K479" s="11" t="s">
        <v>30</v>
      </c>
      <c r="L479" s="15">
        <v>72.12</v>
      </c>
      <c r="M479" s="11" t="s">
        <v>31</v>
      </c>
      <c r="N479" s="13">
        <v>3105</v>
      </c>
      <c r="O479" s="15">
        <f>_xlfn.XLOOKUP(B479,Sheet1!A:A,Sheet1!E:E)</f>
        <v>72.12</v>
      </c>
      <c r="P479" s="26">
        <f>_xlfn.XLOOKUP(A479,Sheet2!F:F,Sheet2!H:H)</f>
        <v>42.660981697171387</v>
      </c>
      <c r="Q479" s="15">
        <f>_xlfn.XLOOKUP(B479,April23!B:B,April23!D:D)</f>
        <v>74.290000000000006</v>
      </c>
      <c r="R479" s="13">
        <f>_xlfn.XLOOKUP(B479,Sheet5!B:B,Sheet5!D:D)</f>
        <v>35</v>
      </c>
      <c r="S479" s="26">
        <v>2.8267599946156952</v>
      </c>
      <c r="T479" s="13" t="str">
        <f t="shared" si="44"/>
        <v>No Change</v>
      </c>
      <c r="V479" s="78">
        <f t="shared" si="45"/>
        <v>210</v>
      </c>
      <c r="W479" s="78">
        <f t="shared" si="46"/>
        <v>98.936599811549328</v>
      </c>
    </row>
    <row r="480" spans="1:45" hidden="1" x14ac:dyDescent="0.3">
      <c r="A480" s="11">
        <v>6040885</v>
      </c>
      <c r="B480" s="11">
        <v>6040885</v>
      </c>
      <c r="C480" s="11" t="s">
        <v>26</v>
      </c>
      <c r="D480" s="11" t="s">
        <v>27</v>
      </c>
      <c r="E480" s="13" t="str">
        <f>_xlfn.XLOOKUP(B480,Sheet1!A:A,Sheet1!B:B)</f>
        <v>DS BEELINE ONETIME LIGHTW FILLER   1L</v>
      </c>
      <c r="F480" s="13" t="str">
        <f t="shared" si="43"/>
        <v>CROWN  - DS BEELINE ONETIME LIGHTW FILLER   1L</v>
      </c>
      <c r="H480" s="11" t="s">
        <v>35</v>
      </c>
      <c r="I480" s="11" t="s">
        <v>29</v>
      </c>
      <c r="J480" s="11" t="s">
        <v>29</v>
      </c>
      <c r="K480" s="11" t="s">
        <v>30</v>
      </c>
      <c r="L480" s="15">
        <v>13.12</v>
      </c>
      <c r="M480" s="11" t="s">
        <v>31</v>
      </c>
      <c r="N480" s="13">
        <v>3105</v>
      </c>
      <c r="O480" s="15">
        <f>_xlfn.XLOOKUP(B480,Sheet1!A:A,Sheet1!E:E)</f>
        <v>13.12</v>
      </c>
      <c r="P480" s="26">
        <f>_xlfn.XLOOKUP(A480,Sheet2!F:F,Sheet2!H:H)</f>
        <v>49.408536585365873</v>
      </c>
      <c r="Q480" s="15">
        <f t="shared" ref="Q480:Q490" si="49">O480*1.05</f>
        <v>13.776</v>
      </c>
      <c r="R480" s="38">
        <f>Q480*1.03</f>
        <v>14.18928</v>
      </c>
      <c r="S480" s="26">
        <v>2.7584204413472708</v>
      </c>
      <c r="T480" s="13" t="str">
        <f t="shared" si="44"/>
        <v>Up</v>
      </c>
      <c r="V480" s="78">
        <f t="shared" si="45"/>
        <v>38</v>
      </c>
      <c r="W480" s="78">
        <f t="shared" si="46"/>
        <v>39.14</v>
      </c>
    </row>
    <row r="481" spans="1:45" hidden="1" x14ac:dyDescent="0.3">
      <c r="A481" s="11">
        <v>6040886</v>
      </c>
      <c r="B481" s="11">
        <v>6040886</v>
      </c>
      <c r="C481" s="11" t="s">
        <v>26</v>
      </c>
      <c r="D481" s="11" t="s">
        <v>27</v>
      </c>
      <c r="E481" s="13" t="str">
        <f>_xlfn.XLOOKUP(B481,Sheet1!A:A,Sheet1!B:B)</f>
        <v>DS BEELINE ONETIME LIGHTW FILLER   4L</v>
      </c>
      <c r="F481" s="13" t="str">
        <f t="shared" si="43"/>
        <v>CROWN  - DS BEELINE ONETIME LIGHTW FILLER   4L</v>
      </c>
      <c r="H481" s="11" t="s">
        <v>79</v>
      </c>
      <c r="I481" s="11" t="s">
        <v>29</v>
      </c>
      <c r="J481" s="11" t="s">
        <v>29</v>
      </c>
      <c r="K481" s="11" t="s">
        <v>30</v>
      </c>
      <c r="L481" s="15">
        <v>43.34</v>
      </c>
      <c r="M481" s="11" t="s">
        <v>31</v>
      </c>
      <c r="N481" s="13">
        <v>3105</v>
      </c>
      <c r="O481" s="15">
        <f>_xlfn.XLOOKUP(B481,Sheet1!A:A,Sheet1!E:E)</f>
        <v>43.34</v>
      </c>
      <c r="P481" s="26">
        <f>_xlfn.XLOOKUP(A481,Sheet2!F:F,Sheet2!H:H)</f>
        <v>15.119981541301335</v>
      </c>
      <c r="Q481" s="15">
        <f t="shared" si="49"/>
        <v>45.507000000000005</v>
      </c>
      <c r="R481" s="38">
        <f>Q481*1.03</f>
        <v>46.87221000000001</v>
      </c>
      <c r="S481" s="26">
        <v>2.7468301579976706</v>
      </c>
      <c r="T481" s="13" t="str">
        <f t="shared" si="44"/>
        <v>Up</v>
      </c>
      <c r="V481" s="78">
        <f t="shared" si="45"/>
        <v>125.00000000000001</v>
      </c>
      <c r="W481" s="78">
        <f t="shared" si="46"/>
        <v>128.75000000000003</v>
      </c>
    </row>
    <row r="482" spans="1:45" hidden="1" x14ac:dyDescent="0.3">
      <c r="A482" s="11">
        <v>6059895</v>
      </c>
      <c r="B482" s="11">
        <v>6059895</v>
      </c>
      <c r="C482" s="11" t="s">
        <v>26</v>
      </c>
      <c r="D482" s="11" t="s">
        <v>27</v>
      </c>
      <c r="E482" s="13" t="str">
        <f>_xlfn.XLOOKUP(B482,Sheet1!A:A,Sheet1!B:B)</f>
        <v>WA GALERIE AVALON A</v>
      </c>
      <c r="F482" s="13" t="str">
        <f t="shared" si="43"/>
        <v>CROWN  - WA GALERIE AVALON A</v>
      </c>
      <c r="H482" s="91" t="s">
        <v>28</v>
      </c>
      <c r="I482" s="11" t="s">
        <v>29</v>
      </c>
      <c r="J482" s="11" t="s">
        <v>29</v>
      </c>
      <c r="K482" s="11" t="s">
        <v>30</v>
      </c>
      <c r="M482" s="11" t="s">
        <v>7062</v>
      </c>
      <c r="N482" s="13">
        <v>3105</v>
      </c>
      <c r="O482" s="15">
        <f>_xlfn.XLOOKUP(B482,Sheet1!A:A,Sheet1!E:E)</f>
        <v>33.11</v>
      </c>
      <c r="Q482" s="15">
        <f t="shared" si="49"/>
        <v>34.765500000000003</v>
      </c>
      <c r="R482" s="38">
        <f>Q482*1.03</f>
        <v>35.808465000000005</v>
      </c>
      <c r="S482" s="26">
        <v>2.6569443845191354</v>
      </c>
      <c r="T482" s="13" t="str">
        <f t="shared" si="44"/>
        <v>Up</v>
      </c>
      <c r="V482" s="78">
        <f t="shared" si="45"/>
        <v>92.37</v>
      </c>
      <c r="W482" s="78">
        <f t="shared" si="46"/>
        <v>95.141100000000009</v>
      </c>
    </row>
    <row r="483" spans="1:45" hidden="1" x14ac:dyDescent="0.3">
      <c r="A483" s="11">
        <v>6060753</v>
      </c>
      <c r="B483" s="11">
        <v>6060753</v>
      </c>
      <c r="C483" s="11" t="s">
        <v>26</v>
      </c>
      <c r="D483" s="11" t="s">
        <v>27</v>
      </c>
      <c r="E483" s="13" t="str">
        <f>_xlfn.XLOOKUP(B483,Sheet1!A:A,Sheet1!B:B)</f>
        <v>WA GALERIE BAZAAR A</v>
      </c>
      <c r="F483" s="13" t="str">
        <f t="shared" si="43"/>
        <v>CROWN  - WA GALERIE BAZAAR A</v>
      </c>
      <c r="H483" s="91" t="s">
        <v>28</v>
      </c>
      <c r="I483" s="11" t="s">
        <v>29</v>
      </c>
      <c r="J483" s="11" t="s">
        <v>29</v>
      </c>
      <c r="K483" s="11" t="s">
        <v>30</v>
      </c>
      <c r="M483" s="11" t="s">
        <v>7062</v>
      </c>
      <c r="N483" s="13">
        <v>3105</v>
      </c>
      <c r="O483" s="15">
        <f>_xlfn.XLOOKUP(B483,Sheet1!A:A,Sheet1!E:E)</f>
        <v>35.799999999999997</v>
      </c>
      <c r="Q483" s="15">
        <f t="shared" si="49"/>
        <v>37.589999999999996</v>
      </c>
      <c r="R483" s="38">
        <f>Q483*1.03</f>
        <v>38.717700000000001</v>
      </c>
      <c r="S483" s="26">
        <v>2.6568236233040707</v>
      </c>
      <c r="T483" s="13" t="str">
        <f t="shared" si="44"/>
        <v>Up</v>
      </c>
      <c r="V483" s="78">
        <f t="shared" si="45"/>
        <v>99.87</v>
      </c>
      <c r="W483" s="78">
        <f t="shared" si="46"/>
        <v>102.86610000000002</v>
      </c>
    </row>
    <row r="484" spans="1:45" hidden="1" x14ac:dyDescent="0.3">
      <c r="A484" s="11">
        <v>6042029</v>
      </c>
      <c r="B484" s="11">
        <v>6042029</v>
      </c>
      <c r="C484" s="11" t="s">
        <v>26</v>
      </c>
      <c r="D484" s="11" t="s">
        <v>27</v>
      </c>
      <c r="E484" s="13" t="str">
        <f>_xlfn.XLOOKUP(B484,Sheet1!A:A,Sheet1!B:B)</f>
        <v>DS PERFECTION DUSTING BRUSH       3 RING</v>
      </c>
      <c r="F484" s="13" t="str">
        <f t="shared" si="43"/>
        <v>CROWN  - DS PERFECTION DUSTING BRUSH       3 RING</v>
      </c>
      <c r="H484" s="91" t="s">
        <v>28</v>
      </c>
      <c r="I484" s="11" t="s">
        <v>29</v>
      </c>
      <c r="J484" s="11" t="s">
        <v>29</v>
      </c>
      <c r="K484" s="11" t="s">
        <v>30</v>
      </c>
      <c r="M484" s="11" t="s">
        <v>7062</v>
      </c>
      <c r="N484" s="13">
        <v>3105</v>
      </c>
      <c r="O484" s="15">
        <f>_xlfn.XLOOKUP(B484,Sheet1!A:A,Sheet1!E:E)</f>
        <v>22.87</v>
      </c>
      <c r="P484" s="26">
        <f>_xlfn.XLOOKUP(A484,Sheet2!F:F,Sheet2!H:H)</f>
        <v>0</v>
      </c>
      <c r="Q484" s="29">
        <f t="shared" si="49"/>
        <v>24.013500000000001</v>
      </c>
      <c r="R484" s="13">
        <f>_xlfn.XLOOKUP(B484,Sheet4!B:B,Sheet4!D:D)</f>
        <v>16.23</v>
      </c>
      <c r="S484" s="26">
        <v>2.6251899972931891</v>
      </c>
      <c r="T484" s="13" t="str">
        <f t="shared" si="44"/>
        <v>No Change</v>
      </c>
      <c r="V484" s="78">
        <f t="shared" si="45"/>
        <v>63.04</v>
      </c>
      <c r="W484" s="78">
        <f t="shared" si="46"/>
        <v>42.60683365606846</v>
      </c>
    </row>
    <row r="485" spans="1:45" hidden="1" x14ac:dyDescent="0.3">
      <c r="A485" s="11">
        <v>6063171</v>
      </c>
      <c r="B485" s="11">
        <v>6063171</v>
      </c>
      <c r="C485" s="11" t="s">
        <v>26</v>
      </c>
      <c r="D485" s="11" t="s">
        <v>27</v>
      </c>
      <c r="E485" s="13" t="str">
        <f>_xlfn.XLOOKUP(B485,Sheet1!A:A,Sheet1!B:B)</f>
        <v>DS BARTOLINE  1876 MEDIUM ADHESIVE 2.5K</v>
      </c>
      <c r="F485" s="13" t="str">
        <f t="shared" si="43"/>
        <v>CROWN  - DS BARTOLINE  1876 MEDIUM ADHESIVE 2.5K</v>
      </c>
      <c r="H485" s="91" t="s">
        <v>28</v>
      </c>
      <c r="I485" s="11" t="s">
        <v>29</v>
      </c>
      <c r="J485" s="11" t="s">
        <v>29</v>
      </c>
      <c r="K485" s="11" t="s">
        <v>30</v>
      </c>
      <c r="M485" s="11" t="s">
        <v>7062</v>
      </c>
      <c r="N485" s="13">
        <v>3105</v>
      </c>
      <c r="O485" s="15">
        <f>_xlfn.XLOOKUP(B485,Sheet1!A:A,Sheet1!E:E)</f>
        <v>7.14</v>
      </c>
      <c r="Q485" s="15">
        <f t="shared" si="49"/>
        <v>7.4969999999999999</v>
      </c>
      <c r="R485" s="38">
        <f t="shared" ref="R485:R491" si="50">Q485*1.03</f>
        <v>7.7219100000000003</v>
      </c>
      <c r="S485" s="26">
        <v>2.5023342670401498</v>
      </c>
      <c r="T485" s="13" t="str">
        <f t="shared" si="44"/>
        <v>Up</v>
      </c>
      <c r="V485" s="78">
        <f t="shared" si="45"/>
        <v>18.760000000000002</v>
      </c>
      <c r="W485" s="78">
        <f t="shared" si="46"/>
        <v>19.322800000000004</v>
      </c>
    </row>
    <row r="486" spans="1:45" hidden="1" x14ac:dyDescent="0.3">
      <c r="A486" s="11">
        <v>6063176</v>
      </c>
      <c r="B486" s="11">
        <v>6063176</v>
      </c>
      <c r="C486" s="11" t="s">
        <v>26</v>
      </c>
      <c r="D486" s="11" t="s">
        <v>27</v>
      </c>
      <c r="E486" s="13" t="str">
        <f>_xlfn.XLOOKUP(B486,Sheet1!A:A,Sheet1!B:B)</f>
        <v>DS BARTOLINE IMPROVED CLEAN SPIRIT 750ML</v>
      </c>
      <c r="F486" s="13" t="str">
        <f t="shared" si="43"/>
        <v>CROWN  - DS BARTOLINE IMPROVED CLEAN SPIRIT 750ML</v>
      </c>
      <c r="H486" s="91" t="s">
        <v>28</v>
      </c>
      <c r="I486" s="11" t="s">
        <v>29</v>
      </c>
      <c r="J486" s="11" t="s">
        <v>29</v>
      </c>
      <c r="K486" s="11" t="s">
        <v>30</v>
      </c>
      <c r="M486" s="11" t="s">
        <v>7062</v>
      </c>
      <c r="N486" s="13">
        <v>3105</v>
      </c>
      <c r="O486" s="15">
        <f>_xlfn.XLOOKUP(B486,Sheet1!A:A,Sheet1!E:E)</f>
        <v>2.6</v>
      </c>
      <c r="Q486" s="15">
        <f t="shared" si="49"/>
        <v>2.7300000000000004</v>
      </c>
      <c r="R486" s="38">
        <f t="shared" si="50"/>
        <v>2.8119000000000005</v>
      </c>
      <c r="S486" s="26">
        <v>2.4981684981684977</v>
      </c>
      <c r="T486" s="13" t="str">
        <f t="shared" si="44"/>
        <v>Up</v>
      </c>
      <c r="V486" s="78">
        <f t="shared" si="45"/>
        <v>6.82</v>
      </c>
      <c r="W486" s="78">
        <f t="shared" si="46"/>
        <v>7.0246000000000004</v>
      </c>
    </row>
    <row r="487" spans="1:45" hidden="1" x14ac:dyDescent="0.3">
      <c r="A487" s="11">
        <v>6057710</v>
      </c>
      <c r="B487" s="11">
        <v>6057710</v>
      </c>
      <c r="C487" s="11" t="s">
        <v>26</v>
      </c>
      <c r="D487" s="11" t="s">
        <v>27</v>
      </c>
      <c r="E487" s="13" t="str">
        <f>_xlfn.XLOOKUP(B487,Sheet1!A:A,Sheet1!B:B)</f>
        <v>DS RONSEAL HP WOOD FILLR DARK      550G</v>
      </c>
      <c r="F487" s="13" t="str">
        <f t="shared" si="43"/>
        <v>CROWN  - DS RONSEAL HP WOOD FILLR DARK      550G</v>
      </c>
      <c r="H487" s="91" t="s">
        <v>28</v>
      </c>
      <c r="I487" s="11" t="s">
        <v>29</v>
      </c>
      <c r="J487" s="11" t="s">
        <v>29</v>
      </c>
      <c r="K487" s="11" t="s">
        <v>30</v>
      </c>
      <c r="M487" s="11" t="s">
        <v>7062</v>
      </c>
      <c r="N487" s="13">
        <v>3105</v>
      </c>
      <c r="O487" s="15">
        <f>_xlfn.XLOOKUP(B487,Sheet1!A:A,Sheet1!E:E)</f>
        <v>15.55</v>
      </c>
      <c r="P487" s="26">
        <f>_xlfn.XLOOKUP(A487,Sheet2!F:F,Sheet2!H:H)</f>
        <v>0</v>
      </c>
      <c r="Q487" s="15">
        <f t="shared" si="49"/>
        <v>16.327500000000001</v>
      </c>
      <c r="R487" s="38">
        <f t="shared" si="50"/>
        <v>16.817325</v>
      </c>
      <c r="S487" s="26">
        <v>2.3004134129536058</v>
      </c>
      <c r="T487" s="13" t="str">
        <f t="shared" si="44"/>
        <v>Up</v>
      </c>
      <c r="V487" s="78">
        <f t="shared" si="45"/>
        <v>37.56</v>
      </c>
      <c r="W487" s="78">
        <f t="shared" si="46"/>
        <v>38.686799999999998</v>
      </c>
    </row>
    <row r="488" spans="1:45" s="31" customFormat="1" hidden="1" x14ac:dyDescent="0.3">
      <c r="A488" s="11">
        <v>6057709</v>
      </c>
      <c r="B488" s="11">
        <v>6057709</v>
      </c>
      <c r="C488" s="11" t="s">
        <v>26</v>
      </c>
      <c r="D488" s="11" t="s">
        <v>27</v>
      </c>
      <c r="E488" s="13" t="str">
        <f>_xlfn.XLOOKUP(B488,Sheet1!A:A,Sheet1!B:B)</f>
        <v>DS RONSEAL HP WOOD FILLR WHITE     550G</v>
      </c>
      <c r="F488" s="13" t="str">
        <f t="shared" si="43"/>
        <v>CROWN  - DS RONSEAL HP WOOD FILLR WHITE     550G</v>
      </c>
      <c r="G488" s="13"/>
      <c r="H488" s="91" t="s">
        <v>28</v>
      </c>
      <c r="I488" s="11" t="s">
        <v>29</v>
      </c>
      <c r="J488" s="11" t="s">
        <v>29</v>
      </c>
      <c r="K488" s="11" t="s">
        <v>30</v>
      </c>
      <c r="L488" s="14"/>
      <c r="M488" s="11" t="s">
        <v>7062</v>
      </c>
      <c r="N488" s="13">
        <v>3105</v>
      </c>
      <c r="O488" s="15">
        <f>_xlfn.XLOOKUP(B488,Sheet1!A:A,Sheet1!E:E)</f>
        <v>15.55</v>
      </c>
      <c r="P488" s="26">
        <f>_xlfn.XLOOKUP(A488,Sheet2!F:F,Sheet2!H:H)</f>
        <v>15.832797427652732</v>
      </c>
      <c r="Q488" s="15">
        <f t="shared" si="49"/>
        <v>16.327500000000001</v>
      </c>
      <c r="R488" s="38">
        <f t="shared" si="50"/>
        <v>16.817325</v>
      </c>
      <c r="S488" s="26">
        <v>2.3004134129536058</v>
      </c>
      <c r="T488" s="13" t="str">
        <f t="shared" si="44"/>
        <v>Up</v>
      </c>
      <c r="U488" s="13"/>
      <c r="V488" s="78">
        <f t="shared" si="45"/>
        <v>37.56</v>
      </c>
      <c r="W488" s="78">
        <f t="shared" si="46"/>
        <v>38.686799999999998</v>
      </c>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row>
    <row r="489" spans="1:45" hidden="1" x14ac:dyDescent="0.3">
      <c r="A489" s="11">
        <v>6057700</v>
      </c>
      <c r="B489" s="11">
        <v>6057700</v>
      </c>
      <c r="C489" s="11" t="s">
        <v>26</v>
      </c>
      <c r="D489" s="11" t="s">
        <v>27</v>
      </c>
      <c r="E489" s="13" t="str">
        <f>_xlfn.XLOOKUP(B489,Sheet1!A:A,Sheet1!B:B)</f>
        <v>DS RONSEAL HP WOOD FILLR WHITE     275G</v>
      </c>
      <c r="F489" s="13" t="str">
        <f t="shared" si="43"/>
        <v>CROWN  - DS RONSEAL HP WOOD FILLR WHITE     275G</v>
      </c>
      <c r="H489" s="91" t="s">
        <v>28</v>
      </c>
      <c r="I489" s="11" t="s">
        <v>29</v>
      </c>
      <c r="J489" s="11" t="s">
        <v>29</v>
      </c>
      <c r="K489" s="11" t="s">
        <v>30</v>
      </c>
      <c r="M489" s="11" t="s">
        <v>7062</v>
      </c>
      <c r="N489" s="13">
        <v>3105</v>
      </c>
      <c r="O489" s="15">
        <f>_xlfn.XLOOKUP(B489,Sheet1!A:A,Sheet1!E:E)</f>
        <v>11.66</v>
      </c>
      <c r="Q489" s="15">
        <f t="shared" si="49"/>
        <v>12.243</v>
      </c>
      <c r="R489" s="38">
        <f t="shared" si="50"/>
        <v>12.610290000000001</v>
      </c>
      <c r="S489" s="26">
        <v>2.3000898472596587</v>
      </c>
      <c r="T489" s="13" t="str">
        <f t="shared" si="44"/>
        <v>Up</v>
      </c>
      <c r="V489" s="78">
        <f t="shared" si="45"/>
        <v>28.160000000000004</v>
      </c>
      <c r="W489" s="78">
        <f t="shared" si="46"/>
        <v>29.004800000000003</v>
      </c>
    </row>
    <row r="490" spans="1:45" hidden="1" x14ac:dyDescent="0.3">
      <c r="A490" s="11">
        <v>6043807</v>
      </c>
      <c r="B490" s="11">
        <v>6043807</v>
      </c>
      <c r="C490" s="11" t="s">
        <v>26</v>
      </c>
      <c r="D490" s="11" t="s">
        <v>27</v>
      </c>
      <c r="E490" s="13" t="str">
        <f>_xlfn.XLOOKUP(B490,Sheet1!A:A,Sheet1!B:B)</f>
        <v>DS BARTOLINE PVA                   5L</v>
      </c>
      <c r="F490" s="13" t="str">
        <f t="shared" si="43"/>
        <v>CROWN  - DS BARTOLINE PVA                   5L</v>
      </c>
      <c r="H490" s="91" t="s">
        <v>28</v>
      </c>
      <c r="I490" s="11" t="s">
        <v>29</v>
      </c>
      <c r="J490" s="11" t="s">
        <v>29</v>
      </c>
      <c r="K490" s="11" t="s">
        <v>30</v>
      </c>
      <c r="M490" s="11" t="s">
        <v>7062</v>
      </c>
      <c r="N490" s="13">
        <v>3105</v>
      </c>
      <c r="O490" s="15">
        <f>_xlfn.XLOOKUP(B490,Sheet1!A:A,Sheet1!E:E)</f>
        <v>19.03</v>
      </c>
      <c r="P490" s="26">
        <f>_xlfn.XLOOKUP(A490,Sheet2!F:F,Sheet2!H:H)</f>
        <v>0</v>
      </c>
      <c r="Q490" s="15">
        <f t="shared" si="49"/>
        <v>19.9815</v>
      </c>
      <c r="R490" s="38">
        <f t="shared" si="50"/>
        <v>20.580945</v>
      </c>
      <c r="S490" s="26">
        <v>2.252083176938668</v>
      </c>
      <c r="T490" s="13" t="str">
        <f t="shared" si="44"/>
        <v>Up</v>
      </c>
      <c r="V490" s="78">
        <f t="shared" si="45"/>
        <v>44.999999999999993</v>
      </c>
      <c r="W490" s="78">
        <f t="shared" si="46"/>
        <v>46.349999999999994</v>
      </c>
    </row>
    <row r="491" spans="1:45" x14ac:dyDescent="0.3">
      <c r="A491" s="11">
        <v>5092816</v>
      </c>
      <c r="B491" s="11">
        <v>5092816</v>
      </c>
      <c r="C491" s="11" t="s">
        <v>26</v>
      </c>
      <c r="D491" s="11" t="s">
        <v>27</v>
      </c>
      <c r="E491" s="13" t="str">
        <f>_xlfn.XLOOKUP(B491,Sheet1!A:A,Sheet1!B:B)</f>
        <v>ST HIGHCOVER SMOOTH     BRIL WHITE 7.5L</v>
      </c>
      <c r="F491" s="13" t="str">
        <f t="shared" si="43"/>
        <v>CROWN  - ST HIGHCOVER SMOOTH     BRIL WHITE 7.5L</v>
      </c>
      <c r="H491" s="11" t="s">
        <v>7075</v>
      </c>
      <c r="I491" s="11" t="s">
        <v>29</v>
      </c>
      <c r="J491" s="11" t="s">
        <v>29</v>
      </c>
      <c r="K491" s="11" t="s">
        <v>30</v>
      </c>
      <c r="L491" s="15">
        <v>39.49</v>
      </c>
      <c r="M491" s="11" t="s">
        <v>31</v>
      </c>
      <c r="N491" s="13">
        <v>3105</v>
      </c>
      <c r="O491" s="15">
        <f>_xlfn.XLOOKUP(B491,Sheet1!A:A,Sheet1!E:E)</f>
        <v>39.49</v>
      </c>
      <c r="P491" s="26">
        <f>_xlfn.XLOOKUP(A491,Sheet2!F:F,Sheet2!H:H)</f>
        <v>0</v>
      </c>
      <c r="Q491" s="15">
        <f>O491*1.03</f>
        <v>40.674700000000001</v>
      </c>
      <c r="R491" s="38">
        <f t="shared" si="50"/>
        <v>41.894941000000003</v>
      </c>
      <c r="S491" s="26">
        <v>2.2126776595770834</v>
      </c>
      <c r="T491" s="13" t="str">
        <f t="shared" si="44"/>
        <v>Up</v>
      </c>
      <c r="V491" s="78">
        <f t="shared" si="45"/>
        <v>90</v>
      </c>
      <c r="W491" s="78">
        <f t="shared" si="46"/>
        <v>92.7</v>
      </c>
    </row>
    <row r="492" spans="1:45" hidden="1" x14ac:dyDescent="0.3">
      <c r="A492" s="11">
        <v>6042092</v>
      </c>
      <c r="B492" s="11">
        <v>6042092</v>
      </c>
      <c r="C492" s="11" t="s">
        <v>26</v>
      </c>
      <c r="D492" s="11" t="s">
        <v>27</v>
      </c>
      <c r="E492" s="13" t="str">
        <f>_xlfn.XLOOKUP(B492,Sheet1!A:A,Sheet1!B:B)</f>
        <v>DS PERFECTION ROLLER    LONG       12IN</v>
      </c>
      <c r="F492" s="13" t="str">
        <f t="shared" si="43"/>
        <v>CROWN  - DS PERFECTION ROLLER    LONG       12IN</v>
      </c>
      <c r="H492" s="91" t="s">
        <v>28</v>
      </c>
      <c r="I492" s="11" t="s">
        <v>29</v>
      </c>
      <c r="J492" s="11" t="s">
        <v>29</v>
      </c>
      <c r="K492" s="11" t="s">
        <v>30</v>
      </c>
      <c r="M492" s="11" t="s">
        <v>7062</v>
      </c>
      <c r="N492" s="13">
        <v>3105</v>
      </c>
      <c r="O492" s="15">
        <f>_xlfn.XLOOKUP(B492,Sheet1!A:A,Sheet1!E:E)</f>
        <v>13.01</v>
      </c>
      <c r="P492" s="26">
        <f>_xlfn.XLOOKUP(A492,Sheet2!F:F,Sheet2!H:H)</f>
        <v>0</v>
      </c>
      <c r="Q492" s="15">
        <f t="shared" ref="Q492:Q521" si="51">O492*1.05</f>
        <v>13.660500000000001</v>
      </c>
      <c r="R492" s="13">
        <f>_xlfn.XLOOKUP(B492,Sheet4!B:B,Sheet4!D:D)</f>
        <v>10.3</v>
      </c>
      <c r="S492" s="26">
        <v>2.1961128802020422</v>
      </c>
      <c r="T492" s="13" t="str">
        <f t="shared" si="44"/>
        <v>No Change</v>
      </c>
      <c r="V492" s="78">
        <f t="shared" si="45"/>
        <v>30</v>
      </c>
      <c r="W492" s="78">
        <f t="shared" si="46"/>
        <v>22.619962666081037</v>
      </c>
    </row>
    <row r="493" spans="1:45" x14ac:dyDescent="0.3">
      <c r="A493" s="11">
        <v>5092817</v>
      </c>
      <c r="B493" s="11">
        <v>5092817</v>
      </c>
      <c r="C493" s="11" t="s">
        <v>26</v>
      </c>
      <c r="D493" s="11" t="s">
        <v>27</v>
      </c>
      <c r="E493" s="13" t="str">
        <f>_xlfn.XLOOKUP(B493,Sheet1!A:A,Sheet1!B:B)</f>
        <v>ST HIGHCOVER SMOOTH     MAGNOLIA   7.5L</v>
      </c>
      <c r="F493" s="13" t="str">
        <f t="shared" si="43"/>
        <v>CROWN  - ST HIGHCOVER SMOOTH     MAGNOLIA   7.5L</v>
      </c>
      <c r="H493" s="91" t="str">
        <f>_xlfn.XLOOKUP(B493,Sheet1!A:A,Sheet1!D:D)</f>
        <v>7.5L</v>
      </c>
      <c r="I493" s="11" t="s">
        <v>29</v>
      </c>
      <c r="J493" s="11" t="s">
        <v>29</v>
      </c>
      <c r="K493" s="11" t="s">
        <v>30</v>
      </c>
      <c r="M493" s="11" t="s">
        <v>7062</v>
      </c>
      <c r="N493" s="13">
        <v>3105</v>
      </c>
      <c r="O493" s="15">
        <f>_xlfn.XLOOKUP(B493,Sheet1!A:A,Sheet1!E:E)</f>
        <v>39.49</v>
      </c>
      <c r="P493" s="26">
        <f>_xlfn.XLOOKUP(A493,Sheet2!F:F,Sheet2!H:H)</f>
        <v>13.133957964041528</v>
      </c>
      <c r="Q493" s="15">
        <f t="shared" si="51"/>
        <v>41.464500000000001</v>
      </c>
      <c r="R493" s="38">
        <f t="shared" ref="R493:R501" si="52">Q493*1.03</f>
        <v>42.708435000000001</v>
      </c>
      <c r="S493" s="26">
        <v>2.1705314184422817</v>
      </c>
      <c r="T493" s="13" t="str">
        <f t="shared" si="44"/>
        <v>Up</v>
      </c>
      <c r="V493" s="78">
        <f t="shared" si="45"/>
        <v>89.999999999999986</v>
      </c>
      <c r="W493" s="78">
        <f t="shared" si="46"/>
        <v>92.699999999999989</v>
      </c>
    </row>
    <row r="494" spans="1:45" hidden="1" x14ac:dyDescent="0.3">
      <c r="A494" s="11">
        <v>6046762</v>
      </c>
      <c r="B494" s="11">
        <v>6046762</v>
      </c>
      <c r="C494" s="11" t="s">
        <v>26</v>
      </c>
      <c r="D494" s="11" t="s">
        <v>27</v>
      </c>
      <c r="E494" s="13" t="str">
        <f>_xlfn.XLOOKUP(B494,Sheet1!A:A,Sheet1!B:B)</f>
        <v>DS GYPROC FIBATAPE XTREME          90M</v>
      </c>
      <c r="F494" s="13" t="str">
        <f t="shared" si="43"/>
        <v>CROWN  - DS GYPROC FIBATAPE XTREME          90M</v>
      </c>
      <c r="H494" s="91" t="s">
        <v>28</v>
      </c>
      <c r="I494" s="11" t="s">
        <v>29</v>
      </c>
      <c r="J494" s="11" t="s">
        <v>29</v>
      </c>
      <c r="K494" s="11" t="s">
        <v>30</v>
      </c>
      <c r="M494" s="11" t="s">
        <v>7062</v>
      </c>
      <c r="N494" s="13">
        <v>3105</v>
      </c>
      <c r="O494" s="15">
        <f>_xlfn.XLOOKUP(B494,Sheet1!A:A,Sheet1!E:E)</f>
        <v>8.0500000000000007</v>
      </c>
      <c r="Q494" s="15">
        <f t="shared" si="51"/>
        <v>8.4525000000000006</v>
      </c>
      <c r="R494" s="38">
        <f t="shared" si="52"/>
        <v>8.7060750000000002</v>
      </c>
      <c r="S494" s="26">
        <v>2.0987873410233657</v>
      </c>
      <c r="T494" s="13" t="str">
        <f t="shared" si="44"/>
        <v>Up</v>
      </c>
      <c r="V494" s="78">
        <f t="shared" si="45"/>
        <v>17.739999999999998</v>
      </c>
      <c r="W494" s="78">
        <f t="shared" si="46"/>
        <v>18.272199999999998</v>
      </c>
    </row>
    <row r="495" spans="1:45" hidden="1" x14ac:dyDescent="0.3">
      <c r="A495" s="11">
        <v>6040884</v>
      </c>
      <c r="B495" s="11">
        <v>6040884</v>
      </c>
      <c r="C495" s="11" t="s">
        <v>26</v>
      </c>
      <c r="D495" s="11" t="s">
        <v>27</v>
      </c>
      <c r="E495" s="13" t="str">
        <f>_xlfn.XLOOKUP(B495,Sheet1!A:A,Sheet1!B:B)</f>
        <v>DS BEELINE ONETIME LIGHTW FILLER   500ML</v>
      </c>
      <c r="F495" s="13" t="str">
        <f t="shared" si="43"/>
        <v>CROWN  - DS BEELINE ONETIME LIGHTW FILLER   500ML</v>
      </c>
      <c r="H495" s="11" t="s">
        <v>37</v>
      </c>
      <c r="I495" s="11" t="s">
        <v>29</v>
      </c>
      <c r="J495" s="11" t="s">
        <v>29</v>
      </c>
      <c r="K495" s="11" t="s">
        <v>30</v>
      </c>
      <c r="L495" s="15">
        <v>7.87</v>
      </c>
      <c r="M495" s="11" t="s">
        <v>31</v>
      </c>
      <c r="N495" s="13">
        <v>3105</v>
      </c>
      <c r="O495" s="15">
        <f>_xlfn.XLOOKUP(B495,Sheet1!A:A,Sheet1!E:E)</f>
        <v>7.87</v>
      </c>
      <c r="P495" s="26">
        <f>_xlfn.XLOOKUP(A495,Sheet2!F:F,Sheet2!H:H)</f>
        <v>0</v>
      </c>
      <c r="Q495" s="15">
        <f t="shared" si="51"/>
        <v>8.2635000000000005</v>
      </c>
      <c r="R495" s="38">
        <f t="shared" si="52"/>
        <v>8.5114049999999999</v>
      </c>
      <c r="S495" s="26">
        <v>2.0874931929569795</v>
      </c>
      <c r="T495" s="13" t="str">
        <f t="shared" si="44"/>
        <v>Up</v>
      </c>
      <c r="V495" s="78">
        <f t="shared" si="45"/>
        <v>17.25</v>
      </c>
      <c r="W495" s="78">
        <f t="shared" si="46"/>
        <v>17.767500000000002</v>
      </c>
    </row>
    <row r="496" spans="1:45" hidden="1" x14ac:dyDescent="0.3">
      <c r="A496" s="11">
        <v>6033643</v>
      </c>
      <c r="B496" s="11">
        <v>6033643</v>
      </c>
      <c r="C496" s="11" t="s">
        <v>26</v>
      </c>
      <c r="D496" s="11" t="s">
        <v>27</v>
      </c>
      <c r="E496" s="13" t="str">
        <f>_xlfn.XLOOKUP(B496,Sheet1!A:A,Sheet1!B:B)</f>
        <v>DS LIBERTY GREEN 10M    60GRD(10)  EACH</v>
      </c>
      <c r="F496" s="13" t="str">
        <f t="shared" si="43"/>
        <v>CROWN  - DS LIBERTY GREEN 10M    60GRD(10)  EACH</v>
      </c>
      <c r="H496" s="11" t="s">
        <v>28</v>
      </c>
      <c r="I496" s="11" t="s">
        <v>29</v>
      </c>
      <c r="J496" s="11" t="s">
        <v>29</v>
      </c>
      <c r="K496" s="11" t="s">
        <v>30</v>
      </c>
      <c r="L496" s="15">
        <v>24.15</v>
      </c>
      <c r="M496" s="11" t="s">
        <v>31</v>
      </c>
      <c r="N496" s="13">
        <v>3105</v>
      </c>
      <c r="O496" s="15">
        <f>_xlfn.XLOOKUP(B496,Sheet1!A:A,Sheet1!E:E)</f>
        <v>8</v>
      </c>
      <c r="P496" s="26">
        <f>_xlfn.XLOOKUP(A496,Sheet2!F:F,Sheet2!H:H)</f>
        <v>0</v>
      </c>
      <c r="Q496" s="15">
        <f t="shared" si="51"/>
        <v>8.4</v>
      </c>
      <c r="R496" s="38">
        <f t="shared" si="52"/>
        <v>8.652000000000001</v>
      </c>
      <c r="S496" s="26">
        <v>2.083333333333333</v>
      </c>
      <c r="T496" s="13" t="str">
        <f t="shared" si="44"/>
        <v>Up</v>
      </c>
      <c r="V496" s="78">
        <f t="shared" si="45"/>
        <v>17.5</v>
      </c>
      <c r="W496" s="78">
        <f t="shared" si="46"/>
        <v>18.024999999999999</v>
      </c>
    </row>
    <row r="497" spans="1:23" hidden="1" x14ac:dyDescent="0.3">
      <c r="A497" s="11">
        <v>6042116</v>
      </c>
      <c r="B497" s="11">
        <v>6042116</v>
      </c>
      <c r="C497" s="11" t="s">
        <v>26</v>
      </c>
      <c r="D497" s="11" t="s">
        <v>27</v>
      </c>
      <c r="E497" s="13" t="str">
        <f>_xlfn.XLOOKUP(B497,Sheet1!A:A,Sheet1!B:B)</f>
        <v>DS PERFORMANCE ROLLER   MEDIUM     9IN</v>
      </c>
      <c r="F497" s="13" t="str">
        <f t="shared" si="43"/>
        <v>CROWN  - DS PERFORMANCE ROLLER   MEDIUM     9IN</v>
      </c>
      <c r="H497" s="11" t="s">
        <v>28</v>
      </c>
      <c r="I497" s="11" t="s">
        <v>29</v>
      </c>
      <c r="J497" s="11" t="s">
        <v>29</v>
      </c>
      <c r="K497" s="11" t="s">
        <v>30</v>
      </c>
      <c r="L497" s="15">
        <v>1.51</v>
      </c>
      <c r="M497" s="11" t="s">
        <v>31</v>
      </c>
      <c r="N497" s="13">
        <v>3105</v>
      </c>
      <c r="O497" s="15">
        <f>_xlfn.XLOOKUP(B497,Sheet1!A:A,Sheet1!E:E)</f>
        <v>1.51</v>
      </c>
      <c r="P497" s="26">
        <f>_xlfn.XLOOKUP(A497,Sheet2!F:F,Sheet2!H:H)</f>
        <v>0</v>
      </c>
      <c r="Q497" s="15">
        <f t="shared" si="51"/>
        <v>1.5855000000000001</v>
      </c>
      <c r="R497" s="38">
        <f t="shared" si="52"/>
        <v>1.6330650000000002</v>
      </c>
      <c r="S497" s="26">
        <v>2.0056764427625353</v>
      </c>
      <c r="T497" s="13" t="str">
        <f t="shared" si="44"/>
        <v>Up</v>
      </c>
      <c r="V497" s="78">
        <f t="shared" si="45"/>
        <v>3.18</v>
      </c>
      <c r="W497" s="78">
        <f t="shared" si="46"/>
        <v>3.2754000000000003</v>
      </c>
    </row>
    <row r="498" spans="1:23" hidden="1" x14ac:dyDescent="0.3">
      <c r="A498" s="11">
        <v>6050146</v>
      </c>
      <c r="B498" s="11">
        <v>6050146</v>
      </c>
      <c r="C498" s="11" t="s">
        <v>26</v>
      </c>
      <c r="D498" s="11" t="s">
        <v>27</v>
      </c>
      <c r="E498" s="13" t="str">
        <f>_xlfn.XLOOKUP(B498,Sheet1!A:A,Sheet1!B:B)</f>
        <v>DS INDASA MTE MASKING TAPE         24MM</v>
      </c>
      <c r="F498" s="13" t="str">
        <f t="shared" si="43"/>
        <v>CROWN  - DS INDASA MTE MASKING TAPE         24MM</v>
      </c>
      <c r="H498" s="11" t="s">
        <v>28</v>
      </c>
      <c r="I498" s="11" t="s">
        <v>29</v>
      </c>
      <c r="J498" s="11" t="s">
        <v>29</v>
      </c>
      <c r="K498" s="11" t="s">
        <v>30</v>
      </c>
      <c r="L498" s="15">
        <v>0.95</v>
      </c>
      <c r="M498" s="11" t="s">
        <v>31</v>
      </c>
      <c r="N498" s="13">
        <v>3105</v>
      </c>
      <c r="O498" s="15">
        <f>_xlfn.XLOOKUP(B498,Sheet1!A:A,Sheet1!E:E)</f>
        <v>0.95</v>
      </c>
      <c r="Q498" s="15">
        <f t="shared" si="51"/>
        <v>0.99749999999999994</v>
      </c>
      <c r="R498" s="38">
        <f t="shared" si="52"/>
        <v>1.027425</v>
      </c>
      <c r="S498" s="26">
        <v>2.0050125313283211</v>
      </c>
      <c r="T498" s="13" t="str">
        <f t="shared" si="44"/>
        <v>Up</v>
      </c>
      <c r="V498" s="78">
        <f t="shared" si="45"/>
        <v>2</v>
      </c>
      <c r="W498" s="78">
        <f t="shared" si="46"/>
        <v>2.0600000000000005</v>
      </c>
    </row>
    <row r="499" spans="1:23" hidden="1" x14ac:dyDescent="0.3">
      <c r="A499" s="11">
        <v>6062606</v>
      </c>
      <c r="B499" s="11">
        <v>6062606</v>
      </c>
      <c r="C499" s="11" t="s">
        <v>26</v>
      </c>
      <c r="D499" s="11" t="s">
        <v>27</v>
      </c>
      <c r="E499" s="13" t="str">
        <f>_xlfn.XLOOKUP(B499,Sheet1!A:A,Sheet1!B:B)</f>
        <v>DS HB42 EXTRA HARDENER TUBE        40G</v>
      </c>
      <c r="F499" s="13" t="str">
        <f t="shared" si="43"/>
        <v>CROWN  - DS HB42 EXTRA HARDENER TUBE        40G</v>
      </c>
      <c r="H499" s="91" t="s">
        <v>28</v>
      </c>
      <c r="I499" s="11" t="s">
        <v>29</v>
      </c>
      <c r="J499" s="11" t="s">
        <v>29</v>
      </c>
      <c r="K499" s="11" t="s">
        <v>30</v>
      </c>
      <c r="M499" s="11" t="s">
        <v>7062</v>
      </c>
      <c r="N499" s="13">
        <v>3105</v>
      </c>
      <c r="O499" s="15">
        <f>_xlfn.XLOOKUP(B499,Sheet1!A:A,Sheet1!E:E)</f>
        <v>2.3199999999999998</v>
      </c>
      <c r="Q499" s="15">
        <f t="shared" si="51"/>
        <v>2.4359999999999999</v>
      </c>
      <c r="R499" s="38">
        <f t="shared" si="52"/>
        <v>2.50908</v>
      </c>
      <c r="S499" s="26">
        <v>2.0032840722495897</v>
      </c>
      <c r="T499" s="13" t="str">
        <f t="shared" si="44"/>
        <v>Up</v>
      </c>
      <c r="V499" s="78">
        <f t="shared" si="45"/>
        <v>4.8800000000000008</v>
      </c>
      <c r="W499" s="78">
        <f t="shared" si="46"/>
        <v>5.0264000000000006</v>
      </c>
    </row>
    <row r="500" spans="1:23" hidden="1" x14ac:dyDescent="0.3">
      <c r="A500" s="11">
        <v>6042299</v>
      </c>
      <c r="B500" s="11">
        <v>6042299</v>
      </c>
      <c r="C500" s="11" t="s">
        <v>26</v>
      </c>
      <c r="D500" s="11" t="s">
        <v>27</v>
      </c>
      <c r="E500" s="13" t="str">
        <f>_xlfn.XLOOKUP(B500,Sheet1!A:A,Sheet1!B:B)</f>
        <v>DS FFJ UTILITY KNIFE               6IN</v>
      </c>
      <c r="F500" s="13" t="str">
        <f t="shared" si="43"/>
        <v>CROWN  - DS FFJ UTILITY KNIFE               6IN</v>
      </c>
      <c r="H500" s="91" t="s">
        <v>28</v>
      </c>
      <c r="I500" s="11" t="s">
        <v>29</v>
      </c>
      <c r="J500" s="11" t="s">
        <v>29</v>
      </c>
      <c r="K500" s="11" t="s">
        <v>30</v>
      </c>
      <c r="M500" s="11" t="s">
        <v>7062</v>
      </c>
      <c r="N500" s="13">
        <v>3105</v>
      </c>
      <c r="O500" s="15">
        <f>_xlfn.XLOOKUP(B500,Sheet1!A:A,Sheet1!E:E)</f>
        <v>2.72</v>
      </c>
      <c r="P500" s="26">
        <f>_xlfn.XLOOKUP(A500,Sheet2!F:F,Sheet2!H:H)</f>
        <v>0</v>
      </c>
      <c r="Q500" s="15">
        <f t="shared" si="51"/>
        <v>2.8560000000000003</v>
      </c>
      <c r="R500" s="38">
        <f t="shared" si="52"/>
        <v>2.9416800000000003</v>
      </c>
      <c r="S500" s="26">
        <v>2.0028011204481788</v>
      </c>
      <c r="T500" s="13" t="str">
        <f t="shared" si="44"/>
        <v>Up</v>
      </c>
      <c r="V500" s="78">
        <f t="shared" si="45"/>
        <v>5.72</v>
      </c>
      <c r="W500" s="78">
        <f t="shared" si="46"/>
        <v>5.8915999999999995</v>
      </c>
    </row>
    <row r="501" spans="1:23" hidden="1" x14ac:dyDescent="0.3">
      <c r="A501" s="11">
        <v>6047247</v>
      </c>
      <c r="B501" s="11">
        <v>6047247</v>
      </c>
      <c r="C501" s="11" t="s">
        <v>26</v>
      </c>
      <c r="D501" s="11" t="s">
        <v>27</v>
      </c>
      <c r="E501" s="13" t="str">
        <f>_xlfn.XLOOKUP(B501,Sheet1!A:A,Sheet1!B:B)</f>
        <v>DS FFJ PAINT SCRAPER               2IN</v>
      </c>
      <c r="F501" s="13" t="str">
        <f t="shared" si="43"/>
        <v>CROWN  - DS FFJ PAINT SCRAPER               2IN</v>
      </c>
      <c r="H501" s="91" t="s">
        <v>28</v>
      </c>
      <c r="I501" s="11" t="s">
        <v>29</v>
      </c>
      <c r="J501" s="11" t="s">
        <v>29</v>
      </c>
      <c r="K501" s="11" t="s">
        <v>30</v>
      </c>
      <c r="M501" s="11" t="s">
        <v>7062</v>
      </c>
      <c r="N501" s="13">
        <v>3105</v>
      </c>
      <c r="O501" s="15">
        <f>_xlfn.XLOOKUP(B501,Sheet1!A:A,Sheet1!E:E)</f>
        <v>3.54</v>
      </c>
      <c r="Q501" s="15">
        <f t="shared" si="51"/>
        <v>3.7170000000000001</v>
      </c>
      <c r="R501" s="38">
        <f t="shared" si="52"/>
        <v>3.8285100000000001</v>
      </c>
      <c r="S501" s="26">
        <v>2.0016142050040355</v>
      </c>
      <c r="T501" s="13" t="str">
        <f t="shared" si="44"/>
        <v>Up</v>
      </c>
      <c r="V501" s="78">
        <f t="shared" si="45"/>
        <v>7.44</v>
      </c>
      <c r="W501" s="78">
        <f t="shared" si="46"/>
        <v>7.6631999999999998</v>
      </c>
    </row>
    <row r="502" spans="1:23" hidden="1" x14ac:dyDescent="0.3">
      <c r="A502" s="11">
        <v>6059034</v>
      </c>
      <c r="B502" s="11">
        <v>6059034</v>
      </c>
      <c r="C502" s="11" t="s">
        <v>26</v>
      </c>
      <c r="D502" s="11" t="s">
        <v>27</v>
      </c>
      <c r="E502" s="13" t="str">
        <f>_xlfn.XLOOKUP(B502,Sheet1!A:A,Sheet1!B:B)</f>
        <v>DS HARRIS ULT W&amp;C CORNER ROLLER</v>
      </c>
      <c r="F502" s="13" t="str">
        <f t="shared" si="43"/>
        <v>CROWN  - DS HARRIS ULT W&amp;C CORNER ROLLER</v>
      </c>
      <c r="H502" s="91" t="s">
        <v>28</v>
      </c>
      <c r="I502" s="11" t="s">
        <v>29</v>
      </c>
      <c r="J502" s="11" t="s">
        <v>29</v>
      </c>
      <c r="K502" s="11" t="s">
        <v>30</v>
      </c>
      <c r="M502" s="11" t="s">
        <v>7062</v>
      </c>
      <c r="N502" s="13">
        <v>3105</v>
      </c>
      <c r="O502" s="15">
        <f>_xlfn.XLOOKUP(B502,Sheet1!A:A,Sheet1!E:E)</f>
        <v>5.71</v>
      </c>
      <c r="Q502" s="15">
        <f t="shared" si="51"/>
        <v>5.9954999999999998</v>
      </c>
      <c r="R502" s="38">
        <f>_xlfn.XLOOKUP(B502,Sheet4!B:B,Sheet4!D:D)</f>
        <v>6.18</v>
      </c>
      <c r="S502" s="26">
        <v>2.0015011258443836</v>
      </c>
      <c r="T502" s="13" t="str">
        <f t="shared" si="44"/>
        <v>Up</v>
      </c>
      <c r="V502" s="78">
        <f t="shared" si="45"/>
        <v>12.000000000000002</v>
      </c>
      <c r="W502" s="78">
        <f t="shared" si="46"/>
        <v>12.36927695771829</v>
      </c>
    </row>
    <row r="503" spans="1:23" hidden="1" x14ac:dyDescent="0.3">
      <c r="A503" s="11">
        <v>6054349</v>
      </c>
      <c r="B503" s="11">
        <v>6054349</v>
      </c>
      <c r="C503" s="11" t="s">
        <v>26</v>
      </c>
      <c r="D503" s="11" t="s">
        <v>27</v>
      </c>
      <c r="E503" s="13" t="str">
        <f>_xlfn.XLOOKUP(B503,Sheet1!A:A,Sheet1!B:B)</f>
        <v>DS FAITHFULL HD BLACK REFUSE SACKS 10PK</v>
      </c>
      <c r="F503" s="13" t="str">
        <f t="shared" si="43"/>
        <v>CROWN  - DS FAITHFULL HD BLACK REFUSE SACKS 10PK</v>
      </c>
      <c r="H503" s="91" t="s">
        <v>28</v>
      </c>
      <c r="I503" s="11" t="s">
        <v>29</v>
      </c>
      <c r="J503" s="11" t="s">
        <v>29</v>
      </c>
      <c r="K503" s="11" t="s">
        <v>30</v>
      </c>
      <c r="M503" s="11" t="s">
        <v>7062</v>
      </c>
      <c r="N503" s="13">
        <v>3105</v>
      </c>
      <c r="O503" s="15">
        <f>_xlfn.XLOOKUP(B503,Sheet1!A:A,Sheet1!E:E)</f>
        <v>3.55</v>
      </c>
      <c r="Q503" s="15">
        <f t="shared" si="51"/>
        <v>3.7275</v>
      </c>
      <c r="R503" s="38">
        <f>Q503*1.03</f>
        <v>3.8393250000000001</v>
      </c>
      <c r="S503" s="26">
        <v>2.0013413816230718</v>
      </c>
      <c r="T503" s="13" t="str">
        <f t="shared" si="44"/>
        <v>Up</v>
      </c>
      <c r="V503" s="78">
        <f t="shared" si="45"/>
        <v>7.46</v>
      </c>
      <c r="W503" s="78">
        <f t="shared" si="46"/>
        <v>7.6838000000000006</v>
      </c>
    </row>
    <row r="504" spans="1:23" hidden="1" x14ac:dyDescent="0.3">
      <c r="A504" s="11">
        <v>6061975</v>
      </c>
      <c r="B504" s="11">
        <v>6061975</v>
      </c>
      <c r="C504" s="11" t="s">
        <v>26</v>
      </c>
      <c r="D504" s="11" t="s">
        <v>27</v>
      </c>
      <c r="E504" s="13" t="str">
        <f>_xlfn.XLOOKUP(B504,Sheet1!A:A,Sheet1!B:B)</f>
        <v>DS HAMILTON GLOSS PILE ROLLR SET 4IN 7PK</v>
      </c>
      <c r="F504" s="13" t="str">
        <f t="shared" si="43"/>
        <v>CROWN  - DS HAMILTON GLOSS PILE ROLLR SET 4IN 7PK</v>
      </c>
      <c r="H504" s="91" t="s">
        <v>28</v>
      </c>
      <c r="I504" s="11" t="s">
        <v>29</v>
      </c>
      <c r="J504" s="11" t="s">
        <v>29</v>
      </c>
      <c r="K504" s="11" t="s">
        <v>30</v>
      </c>
      <c r="M504" s="11" t="s">
        <v>7062</v>
      </c>
      <c r="N504" s="13">
        <v>3105</v>
      </c>
      <c r="O504" s="15">
        <f>_xlfn.XLOOKUP(B504,Sheet1!A:A,Sheet1!E:E)</f>
        <v>4.74</v>
      </c>
      <c r="Q504" s="15">
        <f t="shared" si="51"/>
        <v>4.9770000000000003</v>
      </c>
      <c r="R504" s="38">
        <f>Q504*1.03</f>
        <v>5.1263100000000001</v>
      </c>
      <c r="S504" s="26">
        <v>2.0012055455093432</v>
      </c>
      <c r="T504" s="13" t="str">
        <f t="shared" si="44"/>
        <v>Up</v>
      </c>
      <c r="V504" s="78">
        <f t="shared" si="45"/>
        <v>9.9600000000000009</v>
      </c>
      <c r="W504" s="78">
        <f t="shared" si="46"/>
        <v>10.258800000000001</v>
      </c>
    </row>
    <row r="505" spans="1:23" hidden="1" x14ac:dyDescent="0.3">
      <c r="A505" s="11">
        <v>6042300</v>
      </c>
      <c r="B505" s="11">
        <v>6042300</v>
      </c>
      <c r="C505" s="11" t="s">
        <v>26</v>
      </c>
      <c r="D505" s="11" t="s">
        <v>27</v>
      </c>
      <c r="E505" s="13" t="str">
        <f>_xlfn.XLOOKUP(B505,Sheet1!A:A,Sheet1!B:B)</f>
        <v>DS FFJ WINDOW SCRAPER BLADES       5PK</v>
      </c>
      <c r="F505" s="13" t="str">
        <f t="shared" si="43"/>
        <v>CROWN  - DS FFJ WINDOW SCRAPER BLADES       5PK</v>
      </c>
      <c r="H505" s="91" t="s">
        <v>28</v>
      </c>
      <c r="I505" s="11" t="s">
        <v>29</v>
      </c>
      <c r="J505" s="11" t="s">
        <v>29</v>
      </c>
      <c r="K505" s="11" t="s">
        <v>30</v>
      </c>
      <c r="M505" s="11" t="s">
        <v>7062</v>
      </c>
      <c r="N505" s="13">
        <v>3105</v>
      </c>
      <c r="O505" s="15">
        <f>_xlfn.XLOOKUP(B505,Sheet1!A:A,Sheet1!E:E)</f>
        <v>1.58</v>
      </c>
      <c r="P505" s="26">
        <f>_xlfn.XLOOKUP(A505,Sheet2!F:F,Sheet2!H:H)</f>
        <v>0</v>
      </c>
      <c r="Q505" s="15">
        <f t="shared" si="51"/>
        <v>1.6590000000000003</v>
      </c>
      <c r="R505" s="38">
        <f>Q505*1.03</f>
        <v>1.7087700000000003</v>
      </c>
      <c r="S505" s="26">
        <v>2.0012055455093427</v>
      </c>
      <c r="T505" s="13" t="str">
        <f t="shared" si="44"/>
        <v>Up</v>
      </c>
      <c r="V505" s="78">
        <f t="shared" si="45"/>
        <v>3.32</v>
      </c>
      <c r="W505" s="78">
        <f t="shared" si="46"/>
        <v>3.4196000000000004</v>
      </c>
    </row>
    <row r="506" spans="1:23" hidden="1" x14ac:dyDescent="0.3">
      <c r="A506" s="11">
        <v>6060956</v>
      </c>
      <c r="B506" s="11">
        <v>6060956</v>
      </c>
      <c r="C506" s="11" t="s">
        <v>26</v>
      </c>
      <c r="D506" s="11" t="s">
        <v>27</v>
      </c>
      <c r="E506" s="13" t="str">
        <f>_xlfn.XLOOKUP(B506,Sheet1!A:A,Sheet1!B:B)</f>
        <v>DS HB42 ULTIMATE SEALANT GREY      290ML</v>
      </c>
      <c r="F506" s="13" t="str">
        <f t="shared" si="43"/>
        <v>CROWN  - DS HB42 ULTIMATE SEALANT GREY      290ML</v>
      </c>
      <c r="H506" s="91" t="s">
        <v>28</v>
      </c>
      <c r="I506" s="11" t="s">
        <v>29</v>
      </c>
      <c r="J506" s="11" t="s">
        <v>29</v>
      </c>
      <c r="K506" s="11" t="s">
        <v>30</v>
      </c>
      <c r="M506" s="11" t="s">
        <v>7062</v>
      </c>
      <c r="N506" s="13">
        <v>3105</v>
      </c>
      <c r="O506" s="15">
        <f>_xlfn.XLOOKUP(B506,Sheet1!A:A,Sheet1!E:E)</f>
        <v>9.6999999999999993</v>
      </c>
      <c r="Q506" s="15">
        <f t="shared" si="51"/>
        <v>10.185</v>
      </c>
      <c r="R506" s="38">
        <f>Q506*1.03</f>
        <v>10.490550000000001</v>
      </c>
      <c r="S506" s="26">
        <v>2.0009818360333824</v>
      </c>
      <c r="T506" s="13" t="str">
        <f t="shared" si="44"/>
        <v>Up</v>
      </c>
      <c r="V506" s="78">
        <f t="shared" si="45"/>
        <v>20.380000000000003</v>
      </c>
      <c r="W506" s="78">
        <f t="shared" si="46"/>
        <v>20.991400000000002</v>
      </c>
    </row>
    <row r="507" spans="1:23" hidden="1" x14ac:dyDescent="0.3">
      <c r="A507" s="11">
        <v>6056958</v>
      </c>
      <c r="B507" s="11">
        <v>6056958</v>
      </c>
      <c r="C507" s="11" t="s">
        <v>26</v>
      </c>
      <c r="D507" s="11" t="s">
        <v>27</v>
      </c>
      <c r="E507" s="13" t="str">
        <f>_xlfn.XLOOKUP(B507,Sheet1!A:A,Sheet1!B:B)</f>
        <v>DS FILLTITE FILL FIN MP FILL+SKIM  2K</v>
      </c>
      <c r="F507" s="13" t="str">
        <f t="shared" si="43"/>
        <v>CROWN  - DS FILLTITE FILL FIN MP FILL+SKIM  2K</v>
      </c>
      <c r="H507" s="91" t="s">
        <v>28</v>
      </c>
      <c r="I507" s="11" t="s">
        <v>29</v>
      </c>
      <c r="J507" s="11" t="s">
        <v>29</v>
      </c>
      <c r="K507" s="11" t="s">
        <v>30</v>
      </c>
      <c r="M507" s="11" t="s">
        <v>7062</v>
      </c>
      <c r="N507" s="13">
        <v>3105</v>
      </c>
      <c r="O507" s="15">
        <f>_xlfn.XLOOKUP(B507,Sheet1!A:A,Sheet1!E:E)</f>
        <v>10.71</v>
      </c>
      <c r="P507" s="26">
        <f>_xlfn.XLOOKUP(A507,Sheet2!F:F,Sheet2!H:H)</f>
        <v>0</v>
      </c>
      <c r="Q507" s="15">
        <f t="shared" si="51"/>
        <v>11.245500000000002</v>
      </c>
      <c r="R507" s="38">
        <f>Q507*1.03</f>
        <v>11.582865000000002</v>
      </c>
      <c r="S507" s="26">
        <v>2.0008003201280511</v>
      </c>
      <c r="T507" s="13" t="str">
        <f t="shared" si="44"/>
        <v>Up</v>
      </c>
      <c r="V507" s="78">
        <f t="shared" si="45"/>
        <v>22.5</v>
      </c>
      <c r="W507" s="78">
        <f t="shared" si="46"/>
        <v>23.175000000000001</v>
      </c>
    </row>
    <row r="508" spans="1:23" hidden="1" x14ac:dyDescent="0.3">
      <c r="A508" s="11">
        <v>6057606</v>
      </c>
      <c r="B508" s="11">
        <v>6057606</v>
      </c>
      <c r="C508" s="11" t="s">
        <v>26</v>
      </c>
      <c r="D508" s="11" t="s">
        <v>27</v>
      </c>
      <c r="E508" s="13" t="str">
        <f>_xlfn.XLOOKUP(B508,Sheet1!A:A,Sheet1!B:B)</f>
        <v>DS PREMIER BLUE TIGER FRAME    1 3/4 9IN</v>
      </c>
      <c r="F508" s="13" t="str">
        <f t="shared" si="43"/>
        <v>CROWN  - DS PREMIER BLUE TIGER FRAME    1 3/4 9IN</v>
      </c>
      <c r="H508" s="91" t="s">
        <v>28</v>
      </c>
      <c r="I508" s="11" t="s">
        <v>29</v>
      </c>
      <c r="J508" s="11" t="s">
        <v>29</v>
      </c>
      <c r="K508" s="11" t="s">
        <v>30</v>
      </c>
      <c r="M508" s="11" t="s">
        <v>7062</v>
      </c>
      <c r="N508" s="13">
        <v>3105</v>
      </c>
      <c r="O508" s="15">
        <f>_xlfn.XLOOKUP(B508,Sheet1!A:A,Sheet1!E:E)</f>
        <v>9.33</v>
      </c>
      <c r="P508" s="26">
        <f>_xlfn.XLOOKUP(A508,Sheet2!F:F,Sheet2!H:H)</f>
        <v>0</v>
      </c>
      <c r="Q508" s="15">
        <f t="shared" si="51"/>
        <v>9.7965</v>
      </c>
      <c r="R508" s="38">
        <f>_xlfn.XLOOKUP(B508,Sheet4!B:B,Sheet4!D:D)</f>
        <v>10.09</v>
      </c>
      <c r="S508" s="26">
        <v>2.0007145409074671</v>
      </c>
      <c r="T508" s="13" t="str">
        <f t="shared" si="44"/>
        <v>Up</v>
      </c>
      <c r="V508" s="78">
        <f t="shared" si="45"/>
        <v>19.600000000000001</v>
      </c>
      <c r="W508" s="78">
        <f t="shared" si="46"/>
        <v>20.187209717756343</v>
      </c>
    </row>
    <row r="509" spans="1:23" hidden="1" x14ac:dyDescent="0.3">
      <c r="A509" s="11">
        <v>6056034</v>
      </c>
      <c r="B509" s="11">
        <v>6056034</v>
      </c>
      <c r="C509" s="11" t="s">
        <v>26</v>
      </c>
      <c r="D509" s="11" t="s">
        <v>27</v>
      </c>
      <c r="E509" s="13" t="str">
        <f>_xlfn.XLOOKUP(B509,Sheet1!A:A,Sheet1!B:B)</f>
        <v>DS PRODEC ICE FUSION SYNTH BRUSH   1.5IN</v>
      </c>
      <c r="F509" s="13" t="str">
        <f t="shared" si="43"/>
        <v>CROWN  - DS PRODEC ICE FUSION SYNTH BRUSH   1.5IN</v>
      </c>
      <c r="H509" s="91" t="s">
        <v>28</v>
      </c>
      <c r="I509" s="11" t="s">
        <v>29</v>
      </c>
      <c r="J509" s="11" t="s">
        <v>29</v>
      </c>
      <c r="K509" s="11" t="s">
        <v>30</v>
      </c>
      <c r="M509" s="11" t="s">
        <v>7062</v>
      </c>
      <c r="N509" s="13">
        <v>3105</v>
      </c>
      <c r="O509" s="15">
        <f>_xlfn.XLOOKUP(B509,Sheet1!A:A,Sheet1!E:E)</f>
        <v>7.35</v>
      </c>
      <c r="Q509" s="15">
        <f t="shared" si="51"/>
        <v>7.7175000000000002</v>
      </c>
      <c r="R509" s="38">
        <f>_xlfn.XLOOKUP(B509,Sheet4!B:B,Sheet4!D:D)</f>
        <v>7.95</v>
      </c>
      <c r="S509" s="26">
        <v>2.0006478781988983</v>
      </c>
      <c r="T509" s="13" t="str">
        <f t="shared" si="44"/>
        <v>Up</v>
      </c>
      <c r="V509" s="78">
        <f t="shared" si="45"/>
        <v>15.439999999999998</v>
      </c>
      <c r="W509" s="78">
        <f t="shared" si="46"/>
        <v>15.905150631681241</v>
      </c>
    </row>
    <row r="510" spans="1:23" hidden="1" x14ac:dyDescent="0.3">
      <c r="A510" s="11">
        <v>6058618</v>
      </c>
      <c r="B510" s="11">
        <v>6058618</v>
      </c>
      <c r="C510" s="11" t="s">
        <v>26</v>
      </c>
      <c r="D510" s="11" t="s">
        <v>27</v>
      </c>
      <c r="E510" s="13" t="str">
        <f>_xlfn.XLOOKUP(B510,Sheet1!A:A,Sheet1!B:B)</f>
        <v>DS HB42 NEW WOOD FILLER NAT/PINE   1K</v>
      </c>
      <c r="F510" s="13" t="str">
        <f t="shared" si="43"/>
        <v>CROWN  - DS HB42 NEW WOOD FILLER NAT/PINE   1K</v>
      </c>
      <c r="H510" s="91" t="s">
        <v>28</v>
      </c>
      <c r="I510" s="11" t="s">
        <v>29</v>
      </c>
      <c r="J510" s="11" t="s">
        <v>29</v>
      </c>
      <c r="K510" s="11" t="s">
        <v>30</v>
      </c>
      <c r="M510" s="11" t="s">
        <v>7062</v>
      </c>
      <c r="N510" s="13">
        <v>3105</v>
      </c>
      <c r="O510" s="15">
        <f>_xlfn.XLOOKUP(B510,Sheet1!A:A,Sheet1!E:E)</f>
        <v>17.920000000000002</v>
      </c>
      <c r="P510" s="26">
        <f>_xlfn.XLOOKUP(A510,Sheet2!F:F,Sheet2!H:H)</f>
        <v>0</v>
      </c>
      <c r="Q510" s="15">
        <f t="shared" si="51"/>
        <v>18.816000000000003</v>
      </c>
      <c r="R510" s="38">
        <f>_xlfn.XLOOKUP(B510,Sheet4!B:B,Sheet4!D:D)</f>
        <v>19.38</v>
      </c>
      <c r="S510" s="26">
        <v>2.0004251700680271</v>
      </c>
      <c r="T510" s="13" t="str">
        <f t="shared" si="44"/>
        <v>Up</v>
      </c>
      <c r="V510" s="78">
        <f t="shared" si="45"/>
        <v>37.64</v>
      </c>
      <c r="W510" s="78">
        <f t="shared" si="46"/>
        <v>38.768239795918362</v>
      </c>
    </row>
    <row r="511" spans="1:23" hidden="1" x14ac:dyDescent="0.3">
      <c r="A511" s="11">
        <v>6047026</v>
      </c>
      <c r="B511" s="11">
        <v>6047026</v>
      </c>
      <c r="C511" s="11" t="s">
        <v>26</v>
      </c>
      <c r="D511" s="11" t="s">
        <v>27</v>
      </c>
      <c r="E511" s="13" t="str">
        <f>_xlfn.XLOOKUP(B511,Sheet1!A:A,Sheet1!B:B)</f>
        <v>DS FROGTAPE M SURF MASK 41.1M      48MM</v>
      </c>
      <c r="F511" s="13" t="str">
        <f t="shared" si="43"/>
        <v>CROWN  - DS FROGTAPE M SURF MASK 41.1M      48MM</v>
      </c>
      <c r="H511" s="91" t="s">
        <v>28</v>
      </c>
      <c r="I511" s="11" t="s">
        <v>29</v>
      </c>
      <c r="J511" s="11" t="s">
        <v>29</v>
      </c>
      <c r="K511" s="11" t="s">
        <v>30</v>
      </c>
      <c r="M511" s="11" t="s">
        <v>7062</v>
      </c>
      <c r="N511" s="13">
        <v>3105</v>
      </c>
      <c r="O511" s="15">
        <f>_xlfn.XLOOKUP(B511,Sheet1!A:A,Sheet1!E:E)</f>
        <v>7.77</v>
      </c>
      <c r="P511" s="26">
        <f>_xlfn.XLOOKUP(A511,Sheet2!F:F,Sheet2!H:H)</f>
        <v>37.456885456885459</v>
      </c>
      <c r="Q511" s="15">
        <f t="shared" si="51"/>
        <v>8.1585000000000001</v>
      </c>
      <c r="R511" s="38">
        <f>Q511*1.03</f>
        <v>8.4032549999999997</v>
      </c>
      <c r="S511" s="26">
        <v>2.0003677146534291</v>
      </c>
      <c r="T511" s="13" t="str">
        <f t="shared" si="44"/>
        <v>Up</v>
      </c>
      <c r="V511" s="78">
        <f t="shared" si="45"/>
        <v>16.32</v>
      </c>
      <c r="W511" s="78">
        <f t="shared" si="46"/>
        <v>16.8096</v>
      </c>
    </row>
    <row r="512" spans="1:23" hidden="1" x14ac:dyDescent="0.3">
      <c r="A512" s="11">
        <v>6058613</v>
      </c>
      <c r="B512" s="11">
        <v>6058613</v>
      </c>
      <c r="C512" s="11" t="s">
        <v>26</v>
      </c>
      <c r="D512" s="11" t="s">
        <v>27</v>
      </c>
      <c r="E512" s="13" t="str">
        <f>_xlfn.XLOOKUP(B512,Sheet1!A:A,Sheet1!B:B)</f>
        <v>DS HB42 NEW WOOD FILLER WHITE      275G</v>
      </c>
      <c r="F512" s="13" t="str">
        <f t="shared" si="43"/>
        <v>CROWN  - DS HB42 NEW WOOD FILLER WHITE      275G</v>
      </c>
      <c r="H512" s="91" t="s">
        <v>28</v>
      </c>
      <c r="I512" s="11" t="s">
        <v>29</v>
      </c>
      <c r="J512" s="11" t="s">
        <v>29</v>
      </c>
      <c r="K512" s="11" t="s">
        <v>30</v>
      </c>
      <c r="M512" s="11" t="s">
        <v>7062</v>
      </c>
      <c r="N512" s="13">
        <v>3105</v>
      </c>
      <c r="O512" s="15">
        <f>_xlfn.XLOOKUP(B512,Sheet1!A:A,Sheet1!E:E)</f>
        <v>9.17</v>
      </c>
      <c r="P512" s="26">
        <f>_xlfn.XLOOKUP(A512,Sheet2!F:F,Sheet2!H:H)</f>
        <v>0</v>
      </c>
      <c r="Q512" s="15">
        <f t="shared" si="51"/>
        <v>9.6285000000000007</v>
      </c>
      <c r="R512" s="38">
        <f>Q512*1.03</f>
        <v>9.9173550000000006</v>
      </c>
      <c r="S512" s="26">
        <v>2.000311575011684</v>
      </c>
      <c r="T512" s="13" t="str">
        <f t="shared" si="44"/>
        <v>Up</v>
      </c>
      <c r="V512" s="78">
        <f t="shared" si="45"/>
        <v>19.260000000000002</v>
      </c>
      <c r="W512" s="78">
        <f t="shared" si="46"/>
        <v>19.837800000000001</v>
      </c>
    </row>
    <row r="513" spans="1:23" hidden="1" x14ac:dyDescent="0.3">
      <c r="A513" s="11">
        <v>6060510</v>
      </c>
      <c r="B513" s="11">
        <v>6060510</v>
      </c>
      <c r="C513" s="11" t="s">
        <v>26</v>
      </c>
      <c r="D513" s="11" t="s">
        <v>27</v>
      </c>
      <c r="E513" s="13" t="str">
        <f>_xlfn.XLOOKUP(B513,Sheet1!A:A,Sheet1!B:B)</f>
        <v>DS TOUPRET INTERIOR QD POWD FILLER 2K</v>
      </c>
      <c r="F513" s="13" t="str">
        <f t="shared" ref="F513:F576" si="53">D513&amp;" - "&amp;E513</f>
        <v>CROWN  - DS TOUPRET INTERIOR QD POWD FILLER 2K</v>
      </c>
      <c r="H513" s="91" t="s">
        <v>28</v>
      </c>
      <c r="I513" s="11" t="s">
        <v>29</v>
      </c>
      <c r="J513" s="11" t="s">
        <v>29</v>
      </c>
      <c r="K513" s="11" t="s">
        <v>30</v>
      </c>
      <c r="M513" s="11" t="s">
        <v>7062</v>
      </c>
      <c r="N513" s="13">
        <v>3105</v>
      </c>
      <c r="O513" s="15">
        <f>_xlfn.XLOOKUP(B513,Sheet1!A:A,Sheet1!E:E)</f>
        <v>14.56</v>
      </c>
      <c r="Q513" s="15">
        <f t="shared" si="51"/>
        <v>15.288000000000002</v>
      </c>
      <c r="R513" s="13">
        <f>_xlfn.XLOOKUP(B513,Sheet4!B:B,Sheet4!D:D)</f>
        <v>13.89</v>
      </c>
      <c r="S513" s="26">
        <v>2.0002616431187854</v>
      </c>
      <c r="T513" s="13" t="str">
        <f t="shared" si="44"/>
        <v>No Change</v>
      </c>
      <c r="V513" s="78">
        <f t="shared" si="45"/>
        <v>30.579999999999995</v>
      </c>
      <c r="W513" s="78">
        <f t="shared" si="46"/>
        <v>27.783634222919929</v>
      </c>
    </row>
    <row r="514" spans="1:23" hidden="1" x14ac:dyDescent="0.3">
      <c r="A514" s="11">
        <v>6053477</v>
      </c>
      <c r="B514" s="11">
        <v>6053477</v>
      </c>
      <c r="C514" s="11" t="s">
        <v>26</v>
      </c>
      <c r="D514" s="11" t="s">
        <v>27</v>
      </c>
      <c r="E514" s="13" t="str">
        <f>_xlfn.XLOOKUP(B514,Sheet1!A:A,Sheet1!B:B)</f>
        <v>DS PRODEC SUPERLOCK ELITE EXT POLE 2-4FT</v>
      </c>
      <c r="F514" s="13" t="str">
        <f t="shared" si="53"/>
        <v>CROWN  - DS PRODEC SUPERLOCK ELITE EXT POLE 2-4FT</v>
      </c>
      <c r="H514" s="91" t="s">
        <v>28</v>
      </c>
      <c r="I514" s="11" t="s">
        <v>29</v>
      </c>
      <c r="J514" s="11" t="s">
        <v>29</v>
      </c>
      <c r="K514" s="11" t="s">
        <v>30</v>
      </c>
      <c r="M514" s="11" t="s">
        <v>7062</v>
      </c>
      <c r="N514" s="13">
        <v>3105</v>
      </c>
      <c r="O514" s="15">
        <f>_xlfn.XLOOKUP(B514,Sheet1!A:A,Sheet1!E:E)</f>
        <v>17.96</v>
      </c>
      <c r="P514" s="26">
        <f>_xlfn.XLOOKUP(A514,Sheet2!F:F,Sheet2!H:H)</f>
        <v>0</v>
      </c>
      <c r="Q514" s="15">
        <f t="shared" si="51"/>
        <v>18.858000000000001</v>
      </c>
      <c r="R514" s="38">
        <f t="shared" ref="R514:R521" si="54">Q514*1.03</f>
        <v>19.423740000000002</v>
      </c>
      <c r="S514" s="26">
        <v>2.0002121115706859</v>
      </c>
      <c r="T514" s="13" t="str">
        <f t="shared" ref="T514:T577" si="55">IF(Q514&gt;=R514,"No Change","Up")</f>
        <v>Up</v>
      </c>
      <c r="V514" s="78">
        <f t="shared" si="45"/>
        <v>37.72</v>
      </c>
      <c r="W514" s="78">
        <f t="shared" si="46"/>
        <v>38.851599999999998</v>
      </c>
    </row>
    <row r="515" spans="1:23" hidden="1" x14ac:dyDescent="0.3">
      <c r="A515" s="11">
        <v>6054287</v>
      </c>
      <c r="B515" s="11">
        <v>6054287</v>
      </c>
      <c r="C515" s="11" t="s">
        <v>26</v>
      </c>
      <c r="D515" s="11" t="s">
        <v>27</v>
      </c>
      <c r="E515" s="13" t="str">
        <f>_xlfn.XLOOKUP(B515,Sheet1!A:A,Sheet1!B:B)</f>
        <v>DS ARROWORTHY BARRA MINI JUM FRM  4X11IN</v>
      </c>
      <c r="F515" s="13" t="str">
        <f t="shared" si="53"/>
        <v>CROWN  - DS ARROWORTHY BARRA MINI JUM FRM  4X11IN</v>
      </c>
      <c r="H515" s="91" t="s">
        <v>28</v>
      </c>
      <c r="I515" s="11" t="s">
        <v>29</v>
      </c>
      <c r="J515" s="11" t="s">
        <v>29</v>
      </c>
      <c r="K515" s="11" t="s">
        <v>30</v>
      </c>
      <c r="M515" s="11" t="s">
        <v>7062</v>
      </c>
      <c r="N515" s="13">
        <v>3105</v>
      </c>
      <c r="O515" s="15">
        <f>_xlfn.XLOOKUP(B515,Sheet1!A:A,Sheet1!E:E)</f>
        <v>4.99</v>
      </c>
      <c r="P515" s="26">
        <f>_xlfn.XLOOKUP(A515,Sheet2!F:F,Sheet2!H:H)</f>
        <v>0</v>
      </c>
      <c r="Q515" s="15">
        <f t="shared" si="51"/>
        <v>5.2395000000000005</v>
      </c>
      <c r="R515" s="38">
        <f t="shared" si="54"/>
        <v>5.3966850000000006</v>
      </c>
      <c r="S515" s="26">
        <v>2.0001908579062886</v>
      </c>
      <c r="T515" s="13" t="str">
        <f t="shared" si="55"/>
        <v>Up</v>
      </c>
      <c r="V515" s="78">
        <f t="shared" ref="V515:V578" si="56">SUM(Q515*S515)</f>
        <v>10.48</v>
      </c>
      <c r="W515" s="78">
        <f t="shared" ref="W515:W578" si="57">SUM(R515*S515)</f>
        <v>10.7944</v>
      </c>
    </row>
    <row r="516" spans="1:23" hidden="1" x14ac:dyDescent="0.3">
      <c r="A516" s="11">
        <v>6058147</v>
      </c>
      <c r="B516" s="11">
        <v>6058147</v>
      </c>
      <c r="C516" s="11" t="s">
        <v>26</v>
      </c>
      <c r="D516" s="11" t="s">
        <v>27</v>
      </c>
      <c r="E516" s="13" t="str">
        <f>_xlfn.XLOOKUP(B516,Sheet1!A:A,Sheet1!B:B)</f>
        <v>DS TOUPRET JOINT SKIM FILL QD      10K</v>
      </c>
      <c r="F516" s="13" t="str">
        <f t="shared" si="53"/>
        <v>CROWN  - DS TOUPRET JOINT SKIM FILL QD      10K</v>
      </c>
      <c r="H516" s="91" t="s">
        <v>28</v>
      </c>
      <c r="I516" s="11" t="s">
        <v>29</v>
      </c>
      <c r="J516" s="11" t="s">
        <v>29</v>
      </c>
      <c r="K516" s="11" t="s">
        <v>30</v>
      </c>
      <c r="M516" s="11" t="s">
        <v>7062</v>
      </c>
      <c r="N516" s="13">
        <v>3105</v>
      </c>
      <c r="O516" s="15">
        <f>_xlfn.XLOOKUP(B516,Sheet1!A:A,Sheet1!E:E)</f>
        <v>30.97</v>
      </c>
      <c r="Q516" s="15">
        <f t="shared" si="51"/>
        <v>32.518500000000003</v>
      </c>
      <c r="R516" s="38">
        <f t="shared" si="54"/>
        <v>33.494055000000003</v>
      </c>
      <c r="S516" s="26">
        <v>2.000092255177822</v>
      </c>
      <c r="T516" s="13" t="str">
        <f t="shared" si="55"/>
        <v>Up</v>
      </c>
      <c r="V516" s="78">
        <f t="shared" si="56"/>
        <v>65.040000000000006</v>
      </c>
      <c r="W516" s="78">
        <f t="shared" si="57"/>
        <v>66.991200000000006</v>
      </c>
    </row>
    <row r="517" spans="1:23" hidden="1" x14ac:dyDescent="0.3">
      <c r="A517" s="11">
        <v>6054993</v>
      </c>
      <c r="B517" s="11">
        <v>6054993</v>
      </c>
      <c r="C517" s="11" t="s">
        <v>26</v>
      </c>
      <c r="D517" s="11" t="s">
        <v>27</v>
      </c>
      <c r="E517" s="13" t="str">
        <f>_xlfn.XLOOKUP(B517,Sheet1!A:A,Sheet1!B:B)</f>
        <v>DS MIRKA ABRANET 225MM  P120       25PK</v>
      </c>
      <c r="F517" s="13" t="str">
        <f t="shared" si="53"/>
        <v>CROWN  - DS MIRKA ABRANET 225MM  P120       25PK</v>
      </c>
      <c r="H517" s="91" t="s">
        <v>28</v>
      </c>
      <c r="I517" s="11" t="s">
        <v>29</v>
      </c>
      <c r="J517" s="11" t="s">
        <v>29</v>
      </c>
      <c r="K517" s="11" t="s">
        <v>30</v>
      </c>
      <c r="M517" s="11" t="s">
        <v>7062</v>
      </c>
      <c r="N517" s="13">
        <v>3105</v>
      </c>
      <c r="O517" s="15">
        <f>_xlfn.XLOOKUP(B517,Sheet1!A:A,Sheet1!E:E)</f>
        <v>63.14</v>
      </c>
      <c r="P517" s="26">
        <f>_xlfn.XLOOKUP(A517,Sheet2!F:F,Sheet2!H:H)</f>
        <v>0</v>
      </c>
      <c r="Q517" s="15">
        <f t="shared" si="51"/>
        <v>66.296999999999997</v>
      </c>
      <c r="R517" s="38">
        <f t="shared" si="54"/>
        <v>68.285910000000001</v>
      </c>
      <c r="S517" s="26">
        <v>2.0000905018326622</v>
      </c>
      <c r="T517" s="13" t="str">
        <f t="shared" si="55"/>
        <v>Up</v>
      </c>
      <c r="V517" s="78">
        <f t="shared" si="56"/>
        <v>132.6</v>
      </c>
      <c r="W517" s="78">
        <f t="shared" si="57"/>
        <v>136.578</v>
      </c>
    </row>
    <row r="518" spans="1:23" hidden="1" x14ac:dyDescent="0.3">
      <c r="A518" s="11">
        <v>6054994</v>
      </c>
      <c r="B518" s="11">
        <v>6054994</v>
      </c>
      <c r="C518" s="11" t="s">
        <v>26</v>
      </c>
      <c r="D518" s="11" t="s">
        <v>27</v>
      </c>
      <c r="E518" s="13" t="str">
        <f>_xlfn.XLOOKUP(B518,Sheet1!A:A,Sheet1!B:B)</f>
        <v>DS MIRKA ABRANET 225MM  P180       25PK</v>
      </c>
      <c r="F518" s="13" t="str">
        <f t="shared" si="53"/>
        <v>CROWN  - DS MIRKA ABRANET 225MM  P180       25PK</v>
      </c>
      <c r="H518" s="91" t="s">
        <v>28</v>
      </c>
      <c r="I518" s="11" t="s">
        <v>29</v>
      </c>
      <c r="J518" s="11" t="s">
        <v>29</v>
      </c>
      <c r="K518" s="11" t="s">
        <v>30</v>
      </c>
      <c r="M518" s="11" t="s">
        <v>7062</v>
      </c>
      <c r="N518" s="13">
        <v>3105</v>
      </c>
      <c r="O518" s="15">
        <f>_xlfn.XLOOKUP(B518,Sheet1!A:A,Sheet1!E:E)</f>
        <v>63.14</v>
      </c>
      <c r="Q518" s="15">
        <f t="shared" si="51"/>
        <v>66.296999999999997</v>
      </c>
      <c r="R518" s="38">
        <f t="shared" si="54"/>
        <v>68.285910000000001</v>
      </c>
      <c r="S518" s="26">
        <v>2.0000905018326622</v>
      </c>
      <c r="T518" s="13" t="str">
        <f t="shared" si="55"/>
        <v>Up</v>
      </c>
      <c r="V518" s="78">
        <f t="shared" si="56"/>
        <v>132.6</v>
      </c>
      <c r="W518" s="78">
        <f t="shared" si="57"/>
        <v>136.578</v>
      </c>
    </row>
    <row r="519" spans="1:23" hidden="1" x14ac:dyDescent="0.3">
      <c r="A519" s="11">
        <v>6058853</v>
      </c>
      <c r="B519" s="11">
        <v>6058853</v>
      </c>
      <c r="C519" s="11" t="s">
        <v>26</v>
      </c>
      <c r="D519" s="11" t="s">
        <v>27</v>
      </c>
      <c r="E519" s="13" t="str">
        <f>_xlfn.XLOOKUP(B519,Sheet1!A:A,Sheet1!B:B)</f>
        <v>DS PERFECTION ROLLER SET           6PC</v>
      </c>
      <c r="F519" s="13" t="str">
        <f t="shared" si="53"/>
        <v>CROWN  - DS PERFECTION ROLLER SET           6PC</v>
      </c>
      <c r="H519" s="91" t="s">
        <v>28</v>
      </c>
      <c r="I519" s="11" t="s">
        <v>29</v>
      </c>
      <c r="J519" s="11" t="s">
        <v>29</v>
      </c>
      <c r="K519" s="11" t="s">
        <v>30</v>
      </c>
      <c r="M519" s="11" t="s">
        <v>7062</v>
      </c>
      <c r="N519" s="13">
        <v>3105</v>
      </c>
      <c r="O519" s="15">
        <f>_xlfn.XLOOKUP(B519,Sheet1!A:A,Sheet1!E:E)</f>
        <v>15.99</v>
      </c>
      <c r="Q519" s="15">
        <f t="shared" si="51"/>
        <v>16.7895</v>
      </c>
      <c r="R519" s="38">
        <f t="shared" si="54"/>
        <v>17.293185000000001</v>
      </c>
      <c r="S519" s="26">
        <v>2.0000595610351706</v>
      </c>
      <c r="T519" s="13" t="str">
        <f t="shared" si="55"/>
        <v>Up</v>
      </c>
      <c r="V519" s="78">
        <f t="shared" si="56"/>
        <v>33.58</v>
      </c>
      <c r="W519" s="78">
        <f t="shared" si="57"/>
        <v>34.587399999999995</v>
      </c>
    </row>
    <row r="520" spans="1:23" hidden="1" x14ac:dyDescent="0.3">
      <c r="A520" s="11">
        <v>6040093</v>
      </c>
      <c r="B520" s="11">
        <v>6040093</v>
      </c>
      <c r="C520" s="11" t="s">
        <v>26</v>
      </c>
      <c r="D520" s="11" t="s">
        <v>27</v>
      </c>
      <c r="E520" s="13" t="str">
        <f>_xlfn.XLOOKUP(B520,Sheet1!A:A,Sheet1!B:B)</f>
        <v>WA ANAGLYPTA SUPAGLYPTA FRAZER    RD0107</v>
      </c>
      <c r="F520" s="13" t="str">
        <f t="shared" si="53"/>
        <v>CROWN  - WA ANAGLYPTA SUPAGLYPTA FRAZER    RD0107</v>
      </c>
      <c r="H520" s="91" t="s">
        <v>28</v>
      </c>
      <c r="I520" s="11" t="s">
        <v>29</v>
      </c>
      <c r="J520" s="11" t="s">
        <v>29</v>
      </c>
      <c r="K520" s="11" t="s">
        <v>30</v>
      </c>
      <c r="M520" s="11" t="s">
        <v>7062</v>
      </c>
      <c r="N520" s="13">
        <v>3105</v>
      </c>
      <c r="O520" s="15">
        <f>_xlfn.XLOOKUP(B520,Sheet1!A:A,Sheet1!E:E)</f>
        <v>20.39</v>
      </c>
      <c r="Q520" s="15">
        <f t="shared" si="51"/>
        <v>21.409500000000001</v>
      </c>
      <c r="R520" s="38">
        <f t="shared" si="54"/>
        <v>22.051785000000002</v>
      </c>
      <c r="S520" s="26">
        <v>2.0000467082369977</v>
      </c>
      <c r="T520" s="13" t="str">
        <f t="shared" si="55"/>
        <v>Up</v>
      </c>
      <c r="V520" s="78">
        <f t="shared" si="56"/>
        <v>42.820000000000007</v>
      </c>
      <c r="W520" s="78">
        <f t="shared" si="57"/>
        <v>44.104600000000005</v>
      </c>
    </row>
    <row r="521" spans="1:23" hidden="1" x14ac:dyDescent="0.3">
      <c r="A521" s="11">
        <v>6041177</v>
      </c>
      <c r="B521" s="11">
        <v>6041177</v>
      </c>
      <c r="C521" s="11" t="s">
        <v>26</v>
      </c>
      <c r="D521" s="11" t="s">
        <v>27</v>
      </c>
      <c r="E521" s="13" t="str">
        <f>_xlfn.XLOOKUP(B521,Sheet1!A:A,Sheet1!B:B)</f>
        <v>DS COOVAR VANDALENE     BLACK      4K</v>
      </c>
      <c r="F521" s="13" t="str">
        <f t="shared" si="53"/>
        <v>CROWN  - DS COOVAR VANDALENE     BLACK      4K</v>
      </c>
      <c r="H521" s="91" t="s">
        <v>28</v>
      </c>
      <c r="I521" s="11" t="s">
        <v>29</v>
      </c>
      <c r="J521" s="11" t="s">
        <v>29</v>
      </c>
      <c r="K521" s="11" t="s">
        <v>30</v>
      </c>
      <c r="M521" s="11" t="s">
        <v>7062</v>
      </c>
      <c r="N521" s="13">
        <v>3105</v>
      </c>
      <c r="O521" s="15">
        <f>_xlfn.XLOOKUP(B521,Sheet1!A:A,Sheet1!E:E)</f>
        <v>66.19</v>
      </c>
      <c r="Q521" s="15">
        <f t="shared" si="51"/>
        <v>69.499499999999998</v>
      </c>
      <c r="R521" s="38">
        <f t="shared" si="54"/>
        <v>71.584485000000001</v>
      </c>
      <c r="S521" s="26">
        <v>2.000014388592724</v>
      </c>
      <c r="T521" s="13" t="str">
        <f t="shared" si="55"/>
        <v>Up</v>
      </c>
      <c r="V521" s="78">
        <f t="shared" si="56"/>
        <v>139</v>
      </c>
      <c r="W521" s="78">
        <f t="shared" si="57"/>
        <v>143.17000000000002</v>
      </c>
    </row>
    <row r="522" spans="1:23" hidden="1" x14ac:dyDescent="0.3">
      <c r="A522" s="11">
        <v>5074888</v>
      </c>
      <c r="B522" s="11">
        <v>5074888</v>
      </c>
      <c r="C522" s="11" t="s">
        <v>26</v>
      </c>
      <c r="D522" s="11" t="s">
        <v>27</v>
      </c>
      <c r="E522" s="13" t="str">
        <f>_xlfn.XLOOKUP(B522,Sheet1!A:A,Sheet1!B:B)</f>
        <v xml:space="preserve">CRT Covermatt Drywall Primer </v>
      </c>
      <c r="F522" s="13" t="str">
        <f t="shared" si="53"/>
        <v xml:space="preserve">CROWN  - CRT Covermatt Drywall Primer </v>
      </c>
      <c r="G522" s="80" t="str">
        <f>_xlfn.XLOOKUP(B522,Sheet1!A:A,Sheet1!C:C)</f>
        <v>White</v>
      </c>
      <c r="H522" s="11" t="str">
        <f>_xlfn.XLOOKUP(B522,Sheet1!A:A,Sheet1!D:D)</f>
        <v>10L</v>
      </c>
      <c r="I522" s="11" t="s">
        <v>29</v>
      </c>
      <c r="J522" s="11" t="s">
        <v>29</v>
      </c>
      <c r="K522" s="11" t="s">
        <v>30</v>
      </c>
      <c r="L522" s="15">
        <v>23.07</v>
      </c>
      <c r="M522" s="11" t="s">
        <v>31</v>
      </c>
      <c r="N522" s="13">
        <v>3105</v>
      </c>
      <c r="O522" s="15">
        <f>_xlfn.XLOOKUP(B522,Sheet1!A:A,Sheet1!E:E)</f>
        <v>23.07</v>
      </c>
      <c r="P522" s="26">
        <v>2</v>
      </c>
      <c r="Q522" s="15">
        <f>_xlfn.XLOOKUP(B522,April23!B:B,April23!D:D)</f>
        <v>22.61</v>
      </c>
      <c r="R522" s="38">
        <f>_xlfn.XLOOKUP(B522,Sheet3!B:B,Sheet3!D:D)</f>
        <v>23.29</v>
      </c>
      <c r="S522" s="26">
        <v>2</v>
      </c>
      <c r="T522" s="13" t="str">
        <f t="shared" si="55"/>
        <v>Up</v>
      </c>
      <c r="V522" s="78">
        <f t="shared" si="56"/>
        <v>45.22</v>
      </c>
      <c r="W522" s="78">
        <f t="shared" si="57"/>
        <v>46.58</v>
      </c>
    </row>
    <row r="523" spans="1:23" hidden="1" x14ac:dyDescent="0.3">
      <c r="A523" s="11">
        <v>5093674</v>
      </c>
      <c r="B523" s="11">
        <v>5093674</v>
      </c>
      <c r="C523" s="11" t="s">
        <v>26</v>
      </c>
      <c r="D523" s="11" t="s">
        <v>27</v>
      </c>
      <c r="E523" s="13" t="str">
        <f>_xlfn.XLOOKUP(B523,Sheet1!A:A,Sheet1!B:B)</f>
        <v xml:space="preserve">CRT Fastflow Quick Dry Eggshell </v>
      </c>
      <c r="F523" s="13" t="str">
        <f t="shared" si="53"/>
        <v xml:space="preserve">CROWN  - CRT Fastflow Quick Dry Eggshell </v>
      </c>
      <c r="G523" s="80" t="str">
        <f>_xlfn.XLOOKUP(B523,Sheet1!A:A,Sheet1!C:C)</f>
        <v>White</v>
      </c>
      <c r="H523" s="11" t="str">
        <f>_xlfn.XLOOKUP(B523,Sheet1!A:A,Sheet1!D:D)</f>
        <v>2.5L</v>
      </c>
      <c r="I523" s="11" t="s">
        <v>29</v>
      </c>
      <c r="J523" s="11" t="s">
        <v>29</v>
      </c>
      <c r="K523" s="11" t="s">
        <v>30</v>
      </c>
      <c r="L523" s="15">
        <v>18.75</v>
      </c>
      <c r="M523" s="11" t="s">
        <v>31</v>
      </c>
      <c r="N523" s="13">
        <v>3105</v>
      </c>
      <c r="O523" s="15">
        <f>_xlfn.XLOOKUP(B523,Sheet1!A:A,Sheet1!E:E)</f>
        <v>18.75</v>
      </c>
      <c r="P523" s="26">
        <f>_xlfn.XLOOKUP(A523,Sheet2!F:F,Sheet2!H:H)</f>
        <v>12.350933333333332</v>
      </c>
      <c r="Q523" s="15">
        <f>_xlfn.XLOOKUP(B523,April23!B:B,April23!D:D)</f>
        <v>18.39</v>
      </c>
      <c r="R523" s="38">
        <f>_xlfn.XLOOKUP(B523,Sheet3!B:B,Sheet3!D:D)</f>
        <v>18.940000000000001</v>
      </c>
      <c r="S523" s="26">
        <v>2</v>
      </c>
      <c r="T523" s="13" t="str">
        <f t="shared" si="55"/>
        <v>Up</v>
      </c>
      <c r="V523" s="78">
        <f t="shared" si="56"/>
        <v>36.78</v>
      </c>
      <c r="W523" s="78">
        <f t="shared" si="57"/>
        <v>37.880000000000003</v>
      </c>
    </row>
    <row r="524" spans="1:23" hidden="1" x14ac:dyDescent="0.3">
      <c r="A524" s="11">
        <v>5070052</v>
      </c>
      <c r="B524" s="11">
        <v>5070052</v>
      </c>
      <c r="C524" s="11" t="s">
        <v>26</v>
      </c>
      <c r="D524" s="11" t="s">
        <v>27</v>
      </c>
      <c r="E524" s="13" t="str">
        <f>_xlfn.XLOOKUP(B524,Sheet1!A:A,Sheet1!B:B)</f>
        <v xml:space="preserve">CRT Grip Extreme </v>
      </c>
      <c r="F524" s="13" t="str">
        <f t="shared" si="53"/>
        <v xml:space="preserve">CROWN  - CRT Grip Extreme </v>
      </c>
      <c r="G524" s="80" t="str">
        <f>_xlfn.XLOOKUP(B524,Sheet1!A:A,Sheet1!C:C)</f>
        <v>White</v>
      </c>
      <c r="H524" s="11" t="str">
        <f>_xlfn.XLOOKUP(B524,Sheet1!A:A,Sheet1!D:D)</f>
        <v>2.5L</v>
      </c>
      <c r="I524" s="11" t="s">
        <v>29</v>
      </c>
      <c r="J524" s="11" t="s">
        <v>29</v>
      </c>
      <c r="K524" s="11" t="s">
        <v>30</v>
      </c>
      <c r="L524" s="15">
        <v>20.190000000000001</v>
      </c>
      <c r="M524" s="11" t="s">
        <v>31</v>
      </c>
      <c r="N524" s="13">
        <v>3105</v>
      </c>
      <c r="O524" s="15">
        <f>_xlfn.XLOOKUP(B524,Sheet1!A:A,Sheet1!E:E)</f>
        <v>20.190000000000001</v>
      </c>
      <c r="P524" s="26">
        <f>_xlfn.XLOOKUP(A524,Sheet2!F:F,Sheet2!H:H)</f>
        <v>0</v>
      </c>
      <c r="Q524" s="15">
        <f>_xlfn.XLOOKUP(B524,April23!B:B,April23!D:D)</f>
        <v>19.84</v>
      </c>
      <c r="R524" s="13">
        <v>19.84</v>
      </c>
      <c r="S524" s="26">
        <v>2</v>
      </c>
      <c r="T524" s="13" t="s">
        <v>13722</v>
      </c>
      <c r="V524" s="78">
        <f t="shared" si="56"/>
        <v>39.68</v>
      </c>
      <c r="W524" s="78">
        <f t="shared" si="57"/>
        <v>39.68</v>
      </c>
    </row>
    <row r="525" spans="1:23" hidden="1" x14ac:dyDescent="0.3">
      <c r="A525" s="11">
        <v>5024050</v>
      </c>
      <c r="B525" s="11">
        <v>5024050</v>
      </c>
      <c r="C525" s="11" t="s">
        <v>26</v>
      </c>
      <c r="D525" s="11" t="s">
        <v>27</v>
      </c>
      <c r="E525" s="13" t="str">
        <f>_xlfn.XLOOKUP(B525,Sheet1!A:A,Sheet1!B:B)</f>
        <v xml:space="preserve">CRT Vinyl Matt </v>
      </c>
      <c r="F525" s="13" t="str">
        <f t="shared" si="53"/>
        <v xml:space="preserve">CROWN  - CRT Vinyl Matt </v>
      </c>
      <c r="G525" s="80" t="str">
        <f>_xlfn.XLOOKUP(B525,Sheet1!A:A,Sheet1!C:C)</f>
        <v>Magnolia</v>
      </c>
      <c r="H525" s="11" t="str">
        <f>_xlfn.XLOOKUP(B525,Sheet1!A:A,Sheet1!D:D)</f>
        <v>2.5L</v>
      </c>
      <c r="I525" s="11" t="s">
        <v>29</v>
      </c>
      <c r="J525" s="11" t="s">
        <v>29</v>
      </c>
      <c r="K525" s="11" t="s">
        <v>30</v>
      </c>
      <c r="L525" s="15">
        <v>6.79</v>
      </c>
      <c r="M525" s="11" t="s">
        <v>31</v>
      </c>
      <c r="N525" s="13">
        <v>3105</v>
      </c>
      <c r="O525" s="15">
        <f>_xlfn.XLOOKUP(B525,Sheet1!A:A,Sheet1!E:E)</f>
        <v>6.79</v>
      </c>
      <c r="P525" s="26">
        <f>_xlfn.XLOOKUP(A525,Sheet2!F:F,Sheet2!H:H)</f>
        <v>0</v>
      </c>
      <c r="Q525" s="15">
        <f>_xlfn.XLOOKUP(B525,April23!B:B,April23!D:D)</f>
        <v>9.18</v>
      </c>
      <c r="R525" s="38">
        <f>_xlfn.XLOOKUP(B525,Sheet3!B:B,Sheet3!D:D)</f>
        <v>9.4600000000000009</v>
      </c>
      <c r="S525" s="26">
        <v>2</v>
      </c>
      <c r="T525" s="13" t="str">
        <f t="shared" si="55"/>
        <v>Up</v>
      </c>
      <c r="V525" s="78">
        <f t="shared" si="56"/>
        <v>18.36</v>
      </c>
      <c r="W525" s="78">
        <f t="shared" si="57"/>
        <v>18.920000000000002</v>
      </c>
    </row>
    <row r="526" spans="1:23" hidden="1" x14ac:dyDescent="0.3">
      <c r="A526" s="11">
        <v>5093394</v>
      </c>
      <c r="B526" s="11">
        <v>5093394</v>
      </c>
      <c r="C526" s="11" t="s">
        <v>26</v>
      </c>
      <c r="D526" s="11" t="s">
        <v>27</v>
      </c>
      <c r="E526" s="13" t="str">
        <f>_xlfn.XLOOKUP(B526,Sheet1!A:A,Sheet1!B:B)</f>
        <v>CRT Clean Extreme Mould Inhibiting Matt</v>
      </c>
      <c r="F526" s="13" t="str">
        <f t="shared" si="53"/>
        <v>CROWN  - CRT Clean Extreme Mould Inhibiting Matt</v>
      </c>
      <c r="G526" s="80" t="str">
        <f>_xlfn.XLOOKUP(B526,Sheet1!A:A,Sheet1!C:C)</f>
        <v>White</v>
      </c>
      <c r="H526" s="11" t="str">
        <f>_xlfn.XLOOKUP(B526,Sheet1!A:A,Sheet1!D:D)</f>
        <v>2.5L</v>
      </c>
      <c r="I526" s="11" t="s">
        <v>29</v>
      </c>
      <c r="J526" s="11" t="s">
        <v>29</v>
      </c>
      <c r="K526" s="11" t="s">
        <v>30</v>
      </c>
      <c r="L526" s="15">
        <v>20.2</v>
      </c>
      <c r="M526" s="11" t="s">
        <v>31</v>
      </c>
      <c r="N526" s="13">
        <v>3105</v>
      </c>
      <c r="O526" s="15">
        <f>_xlfn.XLOOKUP(B526,Sheet1!A:A,Sheet1!E:E)</f>
        <v>20.2</v>
      </c>
      <c r="Q526" s="15">
        <f>_xlfn.XLOOKUP(B526,April23!B:B,April23!D:D)</f>
        <v>19.829999999999998</v>
      </c>
      <c r="R526" s="38">
        <f>_xlfn.XLOOKUP(B526,Sheet3!B:B,Sheet3!D:D)</f>
        <v>20.43</v>
      </c>
      <c r="S526" s="26">
        <v>2</v>
      </c>
      <c r="T526" s="13" t="str">
        <f t="shared" si="55"/>
        <v>Up</v>
      </c>
      <c r="V526" s="78">
        <f t="shared" si="56"/>
        <v>39.659999999999997</v>
      </c>
      <c r="W526" s="78">
        <f t="shared" si="57"/>
        <v>40.86</v>
      </c>
    </row>
    <row r="527" spans="1:23" hidden="1" x14ac:dyDescent="0.3">
      <c r="A527" s="11">
        <v>5089495</v>
      </c>
      <c r="B527" s="11">
        <v>5089495</v>
      </c>
      <c r="C527" s="11" t="s">
        <v>26</v>
      </c>
      <c r="D527" s="11" t="s">
        <v>27</v>
      </c>
      <c r="E527" s="13" t="str">
        <f>_xlfn.XLOOKUP(B527,Sheet1!A:A,Sheet1!B:B)</f>
        <v xml:space="preserve">CRT Next Generation Plus Gloss </v>
      </c>
      <c r="F527" s="13" t="str">
        <f t="shared" si="53"/>
        <v xml:space="preserve">CROWN  - CRT Next Generation Plus Gloss </v>
      </c>
      <c r="G527" s="80" t="str">
        <f>_xlfn.XLOOKUP(B527,Sheet1!A:A,Sheet1!C:C)</f>
        <v>White</v>
      </c>
      <c r="H527" s="11" t="str">
        <f>_xlfn.XLOOKUP(B527,Sheet1!A:A,Sheet1!D:D)</f>
        <v>2.5L</v>
      </c>
      <c r="I527" s="11" t="s">
        <v>29</v>
      </c>
      <c r="J527" s="11" t="s">
        <v>29</v>
      </c>
      <c r="K527" s="11" t="s">
        <v>30</v>
      </c>
      <c r="L527" s="15">
        <v>13.76</v>
      </c>
      <c r="M527" s="11" t="s">
        <v>31</v>
      </c>
      <c r="N527" s="13">
        <v>3105</v>
      </c>
      <c r="O527" s="15">
        <f>_xlfn.XLOOKUP(B527,Sheet1!A:A,Sheet1!E:E)</f>
        <v>13.76</v>
      </c>
      <c r="P527" s="26">
        <f>_xlfn.XLOOKUP(A527,Sheet2!F:F,Sheet2!H:H)</f>
        <v>0</v>
      </c>
      <c r="Q527" s="15">
        <f>_xlfn.XLOOKUP(B527,April23!B:B,April23!D:D)</f>
        <v>13.49</v>
      </c>
      <c r="R527" s="38">
        <f>_xlfn.XLOOKUP(B527,Sheet3!B:B,Sheet3!D:D)</f>
        <v>13.9</v>
      </c>
      <c r="S527" s="26">
        <v>2</v>
      </c>
      <c r="T527" s="13" t="str">
        <f t="shared" si="55"/>
        <v>Up</v>
      </c>
      <c r="V527" s="78">
        <f t="shared" si="56"/>
        <v>26.98</v>
      </c>
      <c r="W527" s="78">
        <f t="shared" si="57"/>
        <v>27.8</v>
      </c>
    </row>
    <row r="528" spans="1:23" hidden="1" x14ac:dyDescent="0.3">
      <c r="A528" s="11">
        <v>5089492</v>
      </c>
      <c r="B528" s="11">
        <v>5089492</v>
      </c>
      <c r="C528" s="11" t="s">
        <v>26</v>
      </c>
      <c r="D528" s="11" t="s">
        <v>27</v>
      </c>
      <c r="E528" s="13" t="str">
        <f>_xlfn.XLOOKUP(B528,Sheet1!A:A,Sheet1!B:B)</f>
        <v xml:space="preserve">CRT Next Generation Plus Undercoat </v>
      </c>
      <c r="F528" s="13" t="str">
        <f t="shared" si="53"/>
        <v xml:space="preserve">CROWN  - CRT Next Generation Plus Undercoat </v>
      </c>
      <c r="G528" s="80" t="str">
        <f>_xlfn.XLOOKUP(B528,Sheet1!A:A,Sheet1!C:C)</f>
        <v>White</v>
      </c>
      <c r="H528" s="11" t="str">
        <f>_xlfn.XLOOKUP(B528,Sheet1!A:A,Sheet1!D:D)</f>
        <v>2.5L</v>
      </c>
      <c r="I528" s="11" t="s">
        <v>29</v>
      </c>
      <c r="J528" s="11" t="s">
        <v>29</v>
      </c>
      <c r="K528" s="11" t="s">
        <v>30</v>
      </c>
      <c r="L528" s="15">
        <v>13.78</v>
      </c>
      <c r="M528" s="11" t="s">
        <v>31</v>
      </c>
      <c r="N528" s="13">
        <v>3105</v>
      </c>
      <c r="O528" s="15">
        <f>_xlfn.XLOOKUP(B528,Sheet1!A:A,Sheet1!E:E)</f>
        <v>13.78</v>
      </c>
      <c r="P528" s="26">
        <f>_xlfn.XLOOKUP(A528,Sheet2!F:F,Sheet2!H:H)</f>
        <v>0</v>
      </c>
      <c r="Q528" s="15">
        <f>_xlfn.XLOOKUP(B528,April23!B:B,April23!D:D)</f>
        <v>13.49</v>
      </c>
      <c r="R528" s="38">
        <f>_xlfn.XLOOKUP(B528,Sheet3!B:B,Sheet3!D:D)</f>
        <v>13.9</v>
      </c>
      <c r="S528" s="26">
        <v>2</v>
      </c>
      <c r="T528" s="13" t="str">
        <f t="shared" si="55"/>
        <v>Up</v>
      </c>
      <c r="V528" s="78">
        <f t="shared" si="56"/>
        <v>26.98</v>
      </c>
      <c r="W528" s="78">
        <f t="shared" si="57"/>
        <v>27.8</v>
      </c>
    </row>
    <row r="529" spans="1:23" hidden="1" x14ac:dyDescent="0.3">
      <c r="A529" s="11">
        <v>5024217</v>
      </c>
      <c r="B529" s="11">
        <v>5024217</v>
      </c>
      <c r="C529" s="11" t="s">
        <v>26</v>
      </c>
      <c r="D529" s="11" t="s">
        <v>27</v>
      </c>
      <c r="E529" s="13" t="str">
        <f>_xlfn.XLOOKUP(B529,Sheet1!A:A,Sheet1!B:B)</f>
        <v xml:space="preserve">CRT Silk </v>
      </c>
      <c r="F529" s="13" t="str">
        <f t="shared" si="53"/>
        <v xml:space="preserve">CROWN  - CRT Silk </v>
      </c>
      <c r="G529" s="80" t="str">
        <f>_xlfn.XLOOKUP(B529,Sheet1!A:A,Sheet1!C:C)</f>
        <v>White</v>
      </c>
      <c r="H529" s="11" t="str">
        <f>_xlfn.XLOOKUP(B529,Sheet1!A:A,Sheet1!D:D)</f>
        <v>10L</v>
      </c>
      <c r="I529" s="11" t="s">
        <v>29</v>
      </c>
      <c r="J529" s="11" t="s">
        <v>29</v>
      </c>
      <c r="K529" s="11" t="s">
        <v>30</v>
      </c>
      <c r="L529" s="15">
        <v>26.29</v>
      </c>
      <c r="M529" s="11" t="s">
        <v>31</v>
      </c>
      <c r="N529" s="13">
        <v>3105</v>
      </c>
      <c r="O529" s="15">
        <f>_xlfn.XLOOKUP(B529,Sheet1!A:A,Sheet1!E:E)</f>
        <v>26.29</v>
      </c>
      <c r="P529" s="26">
        <f>_xlfn.XLOOKUP(A529,Sheet2!F:F,Sheet2!H:H)</f>
        <v>0</v>
      </c>
      <c r="Q529" s="15">
        <f>_xlfn.XLOOKUP(B529,April23!B:B,April23!D:D)</f>
        <v>28.31</v>
      </c>
      <c r="R529" s="38">
        <f>_xlfn.XLOOKUP(B529,Sheet3!B:B,Sheet3!D:D)</f>
        <v>29.16</v>
      </c>
      <c r="S529" s="26">
        <v>2</v>
      </c>
      <c r="T529" s="13" t="str">
        <f t="shared" si="55"/>
        <v>Up</v>
      </c>
      <c r="V529" s="78">
        <f t="shared" si="56"/>
        <v>56.62</v>
      </c>
      <c r="W529" s="78">
        <f t="shared" si="57"/>
        <v>58.32</v>
      </c>
    </row>
    <row r="530" spans="1:23" hidden="1" x14ac:dyDescent="0.3">
      <c r="A530" s="11">
        <v>5078045</v>
      </c>
      <c r="B530" s="11">
        <v>5078045</v>
      </c>
      <c r="C530" s="11" t="s">
        <v>26</v>
      </c>
      <c r="D530" s="11" t="s">
        <v>27</v>
      </c>
      <c r="E530" s="13" t="str">
        <f>_xlfn.XLOOKUP(B530,Sheet1!A:A,Sheet1!B:B)</f>
        <v xml:space="preserve">CRT Universal Metal Primer  </v>
      </c>
      <c r="F530" s="13" t="str">
        <f t="shared" si="53"/>
        <v xml:space="preserve">CROWN  - CRT Universal Metal Primer  </v>
      </c>
      <c r="G530" s="80" t="str">
        <f>_xlfn.XLOOKUP(B530,Sheet1!A:A,Sheet1!C:C)</f>
        <v>Grey</v>
      </c>
      <c r="H530" s="11" t="str">
        <f>_xlfn.XLOOKUP(B530,Sheet1!A:A,Sheet1!D:D)</f>
        <v>5L</v>
      </c>
      <c r="I530" s="11" t="s">
        <v>29</v>
      </c>
      <c r="J530" s="11" t="s">
        <v>29</v>
      </c>
      <c r="K530" s="11" t="s">
        <v>30</v>
      </c>
      <c r="L530" s="15">
        <v>28.79</v>
      </c>
      <c r="M530" s="11" t="s">
        <v>31</v>
      </c>
      <c r="N530" s="13">
        <v>3105</v>
      </c>
      <c r="O530" s="15">
        <f>_xlfn.XLOOKUP(B530,Sheet1!A:A,Sheet1!E:E)</f>
        <v>28.79</v>
      </c>
      <c r="P530" s="26">
        <f>_xlfn.XLOOKUP(A530,Sheet2!F:F,Sheet2!H:H)</f>
        <v>8.3921500521014227</v>
      </c>
      <c r="Q530" s="15">
        <f>_xlfn.XLOOKUP(B530,April23!B:B,April23!D:D)</f>
        <v>28.31</v>
      </c>
      <c r="R530" s="38">
        <f>_xlfn.XLOOKUP(B530,Sheet3!B:B,Sheet3!D:D)</f>
        <v>29.15</v>
      </c>
      <c r="S530" s="26">
        <v>2</v>
      </c>
      <c r="T530" s="13" t="str">
        <f t="shared" si="55"/>
        <v>Up</v>
      </c>
      <c r="V530" s="78">
        <f t="shared" si="56"/>
        <v>56.62</v>
      </c>
      <c r="W530" s="78">
        <f t="shared" si="57"/>
        <v>58.3</v>
      </c>
    </row>
    <row r="531" spans="1:23" hidden="1" x14ac:dyDescent="0.3">
      <c r="A531" s="11">
        <v>5025180</v>
      </c>
      <c r="B531" s="11">
        <v>5025180</v>
      </c>
      <c r="C531" s="11" t="s">
        <v>26</v>
      </c>
      <c r="D531" s="11" t="s">
        <v>27</v>
      </c>
      <c r="E531" s="13" t="str">
        <f>_xlfn.XLOOKUP(B531,Sheet1!A:A,Sheet1!B:B)</f>
        <v xml:space="preserve">MAC Water-borne Primer Undercoat </v>
      </c>
      <c r="F531" s="13" t="str">
        <f t="shared" si="53"/>
        <v xml:space="preserve">CROWN  - MAC Water-borne Primer Undercoat </v>
      </c>
      <c r="G531" s="80" t="str">
        <f>_xlfn.XLOOKUP(B531,Sheet1!A:A,Sheet1!C:C)</f>
        <v>White</v>
      </c>
      <c r="H531" s="11" t="str">
        <f>_xlfn.XLOOKUP(B531,Sheet1!A:A,Sheet1!D:D)</f>
        <v>2.5L</v>
      </c>
      <c r="I531" s="11" t="s">
        <v>29</v>
      </c>
      <c r="J531" s="11" t="s">
        <v>29</v>
      </c>
      <c r="K531" s="11" t="s">
        <v>30</v>
      </c>
      <c r="L531" s="15">
        <v>10.7</v>
      </c>
      <c r="M531" s="11" t="s">
        <v>31</v>
      </c>
      <c r="N531" s="13">
        <v>3105</v>
      </c>
      <c r="O531" s="15">
        <f>_xlfn.XLOOKUP(B531,Sheet1!A:A,Sheet1!E:E)</f>
        <v>10.7</v>
      </c>
      <c r="P531" s="26">
        <f>_xlfn.XLOOKUP(A531,Sheet2!F:F,Sheet2!H:H)</f>
        <v>0</v>
      </c>
      <c r="Q531" s="15">
        <f>_xlfn.XLOOKUP(B531,April23!B:B,April23!D:D)</f>
        <v>10.49</v>
      </c>
      <c r="R531" s="38">
        <f>_xlfn.XLOOKUP(B531,Sheet3!B:B,Sheet3!D:D)</f>
        <v>10.8</v>
      </c>
      <c r="S531" s="26">
        <v>2</v>
      </c>
      <c r="T531" s="13" t="str">
        <f t="shared" si="55"/>
        <v>Up</v>
      </c>
      <c r="V531" s="78">
        <f t="shared" si="56"/>
        <v>20.98</v>
      </c>
      <c r="W531" s="78">
        <f t="shared" si="57"/>
        <v>21.6</v>
      </c>
    </row>
    <row r="532" spans="1:23" hidden="1" x14ac:dyDescent="0.3">
      <c r="A532" s="11">
        <v>5027819</v>
      </c>
      <c r="B532" s="11">
        <v>5027819</v>
      </c>
      <c r="C532" s="11" t="s">
        <v>26</v>
      </c>
      <c r="D532" s="11" t="s">
        <v>27</v>
      </c>
      <c r="E532" s="13" t="str">
        <f>_xlfn.XLOOKUP(B532,Sheet1!A:A,Sheet1!B:B)</f>
        <v xml:space="preserve">MAC Solvent-borne Gloss  </v>
      </c>
      <c r="F532" s="13" t="str">
        <f t="shared" si="53"/>
        <v xml:space="preserve">CROWN  - MAC Solvent-borne Gloss  </v>
      </c>
      <c r="G532" s="80" t="str">
        <f>_xlfn.XLOOKUP(B532,Sheet1!A:A,Sheet1!C:C)</f>
        <v>Brilliant White</v>
      </c>
      <c r="H532" s="11" t="str">
        <f>_xlfn.XLOOKUP(B532,Sheet1!A:A,Sheet1!D:D)</f>
        <v>2.5L</v>
      </c>
      <c r="I532" s="11" t="s">
        <v>29</v>
      </c>
      <c r="J532" s="11" t="s">
        <v>29</v>
      </c>
      <c r="K532" s="11" t="s">
        <v>30</v>
      </c>
      <c r="L532" s="15">
        <v>10.73</v>
      </c>
      <c r="M532" s="11" t="s">
        <v>31</v>
      </c>
      <c r="N532" s="13">
        <v>3105</v>
      </c>
      <c r="O532" s="15">
        <f>_xlfn.XLOOKUP(B532,Sheet1!A:A,Sheet1!E:E)</f>
        <v>10.73</v>
      </c>
      <c r="P532" s="26">
        <f>_xlfn.XLOOKUP(A532,Sheet2!F:F,Sheet2!H:H)</f>
        <v>0</v>
      </c>
      <c r="Q532" s="15">
        <f>_xlfn.XLOOKUP(B532,April23!B:B,April23!D:D)</f>
        <v>10.54</v>
      </c>
      <c r="R532" s="38">
        <f>_xlfn.XLOOKUP(B532,Sheet3!B:B,Sheet3!D:D)</f>
        <v>10.85</v>
      </c>
      <c r="S532" s="26">
        <v>2</v>
      </c>
      <c r="T532" s="13" t="str">
        <f t="shared" si="55"/>
        <v>Up</v>
      </c>
      <c r="V532" s="78">
        <f t="shared" si="56"/>
        <v>21.08</v>
      </c>
      <c r="W532" s="78">
        <f t="shared" si="57"/>
        <v>21.7</v>
      </c>
    </row>
    <row r="533" spans="1:23" hidden="1" x14ac:dyDescent="0.3">
      <c r="A533" s="11">
        <v>5027897</v>
      </c>
      <c r="B533" s="11">
        <v>5027897</v>
      </c>
      <c r="C533" s="11" t="s">
        <v>26</v>
      </c>
      <c r="D533" s="11" t="s">
        <v>27</v>
      </c>
      <c r="E533" s="13" t="str">
        <f>_xlfn.XLOOKUP(B533,Sheet1!A:A,Sheet1!B:B)</f>
        <v xml:space="preserve">MAC Solvent-borne Undercoat </v>
      </c>
      <c r="F533" s="13" t="str">
        <f t="shared" si="53"/>
        <v xml:space="preserve">CROWN  - MAC Solvent-borne Undercoat </v>
      </c>
      <c r="G533" s="80" t="str">
        <f>_xlfn.XLOOKUP(B533,Sheet1!A:A,Sheet1!C:C)</f>
        <v>White</v>
      </c>
      <c r="H533" s="11" t="str">
        <f>_xlfn.XLOOKUP(B533,Sheet1!A:A,Sheet1!D:D)</f>
        <v>2.5L</v>
      </c>
      <c r="I533" s="11" t="s">
        <v>29</v>
      </c>
      <c r="J533" s="11" t="s">
        <v>29</v>
      </c>
      <c r="K533" s="11" t="s">
        <v>30</v>
      </c>
      <c r="L533" s="15">
        <v>10.73</v>
      </c>
      <c r="M533" s="11" t="s">
        <v>31</v>
      </c>
      <c r="N533" s="13">
        <v>3105</v>
      </c>
      <c r="O533" s="15">
        <f>_xlfn.XLOOKUP(B533,Sheet1!A:A,Sheet1!E:E)</f>
        <v>10.73</v>
      </c>
      <c r="P533" s="26">
        <f>_xlfn.XLOOKUP(A533,Sheet2!F:F,Sheet2!H:H)</f>
        <v>21.698974836905876</v>
      </c>
      <c r="Q533" s="15">
        <f>_xlfn.XLOOKUP(B533,April23!B:B,April23!D:D)</f>
        <v>10.54</v>
      </c>
      <c r="R533" s="38">
        <f>_xlfn.XLOOKUP(B533,Sheet3!B:B,Sheet3!D:D)</f>
        <v>10.85</v>
      </c>
      <c r="S533" s="26">
        <v>2</v>
      </c>
      <c r="T533" s="13" t="str">
        <f t="shared" si="55"/>
        <v>Up</v>
      </c>
      <c r="V533" s="78">
        <f t="shared" si="56"/>
        <v>21.08</v>
      </c>
      <c r="W533" s="78">
        <f t="shared" si="57"/>
        <v>21.7</v>
      </c>
    </row>
    <row r="534" spans="1:23" hidden="1" x14ac:dyDescent="0.3">
      <c r="A534" s="11">
        <v>5028488</v>
      </c>
      <c r="B534" s="11">
        <v>5028488</v>
      </c>
      <c r="C534" s="11" t="s">
        <v>26</v>
      </c>
      <c r="D534" s="11" t="s">
        <v>27</v>
      </c>
      <c r="E534" s="13" t="str">
        <f>_xlfn.XLOOKUP(B534,Sheet1!A:A,Sheet1!B:B)</f>
        <v>SD CLASSIC              ROSEWOOD   2.5L</v>
      </c>
      <c r="F534" s="13" t="str">
        <f t="shared" si="53"/>
        <v>CROWN  - SD CLASSIC              ROSEWOOD   2.5L</v>
      </c>
      <c r="G534" s="13" t="s">
        <v>8903</v>
      </c>
      <c r="H534" s="11" t="str">
        <f>_xlfn.XLOOKUP(B534,Sheet1!A:A,Sheet1!D:D)</f>
        <v>2.5L</v>
      </c>
      <c r="I534" s="11" t="s">
        <v>29</v>
      </c>
      <c r="J534" s="11" t="s">
        <v>29</v>
      </c>
      <c r="K534" s="11" t="s">
        <v>30</v>
      </c>
      <c r="L534" s="15">
        <v>34.049999999999997</v>
      </c>
      <c r="M534" s="11" t="s">
        <v>31</v>
      </c>
      <c r="N534" s="13">
        <v>3105</v>
      </c>
      <c r="O534" s="15">
        <f>_xlfn.XLOOKUP(B534,Sheet1!A:A,Sheet1!E:E)</f>
        <v>34.049999999999997</v>
      </c>
      <c r="Q534" s="15">
        <f>_xlfn.XLOOKUP(B534,April23!B:B,April23!D:D)</f>
        <v>35.07</v>
      </c>
      <c r="R534" s="38">
        <f>_xlfn.XLOOKUP(B534,Sheet5!B:B,Sheet5!D:D)</f>
        <v>36.119999999999997</v>
      </c>
      <c r="S534" s="26">
        <v>2</v>
      </c>
      <c r="T534" s="13" t="str">
        <f t="shared" si="55"/>
        <v>Up</v>
      </c>
      <c r="V534" s="78">
        <f t="shared" si="56"/>
        <v>70.14</v>
      </c>
      <c r="W534" s="78">
        <f t="shared" si="57"/>
        <v>72.239999999999995</v>
      </c>
    </row>
    <row r="535" spans="1:23" hidden="1" x14ac:dyDescent="0.3">
      <c r="A535" s="11">
        <v>5028503</v>
      </c>
      <c r="B535" s="11">
        <v>5028503</v>
      </c>
      <c r="C535" s="11" t="s">
        <v>26</v>
      </c>
      <c r="D535" s="11" t="s">
        <v>27</v>
      </c>
      <c r="E535" s="13" t="str">
        <f>_xlfn.XLOOKUP(B535,Sheet1!A:A,Sheet1!B:B)</f>
        <v>SD CLASSIC              NATURAL    2.5L</v>
      </c>
      <c r="F535" s="13" t="str">
        <f t="shared" si="53"/>
        <v>CROWN  - SD CLASSIC              NATURAL    2.5L</v>
      </c>
      <c r="G535" s="13" t="s">
        <v>8906</v>
      </c>
      <c r="H535" s="11" t="str">
        <f>_xlfn.XLOOKUP(B535,Sheet1!A:A,Sheet1!D:D)</f>
        <v>2.5L</v>
      </c>
      <c r="I535" s="11" t="s">
        <v>29</v>
      </c>
      <c r="J535" s="11" t="s">
        <v>29</v>
      </c>
      <c r="K535" s="11" t="s">
        <v>30</v>
      </c>
      <c r="L535" s="15">
        <v>34.049999999999997</v>
      </c>
      <c r="M535" s="11" t="s">
        <v>31</v>
      </c>
      <c r="N535" s="13">
        <v>3105</v>
      </c>
      <c r="O535" s="15">
        <f>_xlfn.XLOOKUP(B535,Sheet1!A:A,Sheet1!E:E)</f>
        <v>34.049999999999997</v>
      </c>
      <c r="Q535" s="15">
        <f>_xlfn.XLOOKUP(B535,April23!B:B,April23!D:D)</f>
        <v>35.07</v>
      </c>
      <c r="R535" s="38">
        <f>_xlfn.XLOOKUP(B535,Sheet5!B:B,Sheet5!D:D)</f>
        <v>36.119999999999997</v>
      </c>
      <c r="S535" s="26">
        <v>2</v>
      </c>
      <c r="T535" s="13" t="str">
        <f t="shared" si="55"/>
        <v>Up</v>
      </c>
      <c r="V535" s="78">
        <f t="shared" si="56"/>
        <v>70.14</v>
      </c>
      <c r="W535" s="78">
        <f t="shared" si="57"/>
        <v>72.239999999999995</v>
      </c>
    </row>
    <row r="536" spans="1:23" hidden="1" x14ac:dyDescent="0.3">
      <c r="A536" s="11">
        <v>5028458</v>
      </c>
      <c r="B536" s="11">
        <v>5028458</v>
      </c>
      <c r="C536" s="11" t="s">
        <v>26</v>
      </c>
      <c r="D536" s="11" t="s">
        <v>27</v>
      </c>
      <c r="E536" s="13" t="str">
        <f>_xlfn.XLOOKUP(B536,Sheet1!A:A,Sheet1!B:B)</f>
        <v>SD CLASSIC              ANTIQ PINE 2.5L</v>
      </c>
      <c r="F536" s="13" t="str">
        <f t="shared" si="53"/>
        <v>CROWN  - SD CLASSIC              ANTIQ PINE 2.5L</v>
      </c>
      <c r="G536" s="13" t="s">
        <v>8907</v>
      </c>
      <c r="H536" s="11" t="str">
        <f>_xlfn.XLOOKUP(B536,Sheet1!A:A,Sheet1!D:D)</f>
        <v>2.5L</v>
      </c>
      <c r="I536" s="11" t="s">
        <v>29</v>
      </c>
      <c r="J536" s="11" t="s">
        <v>29</v>
      </c>
      <c r="K536" s="11" t="s">
        <v>30</v>
      </c>
      <c r="L536" s="15">
        <v>34.049999999999997</v>
      </c>
      <c r="M536" s="11" t="s">
        <v>31</v>
      </c>
      <c r="N536" s="13">
        <v>3105</v>
      </c>
      <c r="O536" s="15">
        <f>_xlfn.XLOOKUP(B536,Sheet1!A:A,Sheet1!E:E)</f>
        <v>34.049999999999997</v>
      </c>
      <c r="P536" s="26">
        <f>_xlfn.XLOOKUP(A536,Sheet2!F:F,Sheet2!H:H)</f>
        <v>0</v>
      </c>
      <c r="Q536" s="15">
        <f>_xlfn.XLOOKUP(B536,April23!B:B,April23!D:D)</f>
        <v>35.07</v>
      </c>
      <c r="R536" s="38">
        <f>_xlfn.XLOOKUP(B536,Sheet5!B:B,Sheet5!D:D)</f>
        <v>36.119999999999997</v>
      </c>
      <c r="S536" s="26">
        <v>2</v>
      </c>
      <c r="T536" s="13" t="str">
        <f t="shared" si="55"/>
        <v>Up</v>
      </c>
      <c r="V536" s="78">
        <f t="shared" si="56"/>
        <v>70.14</v>
      </c>
      <c r="W536" s="78">
        <f t="shared" si="57"/>
        <v>72.239999999999995</v>
      </c>
    </row>
    <row r="537" spans="1:23" hidden="1" x14ac:dyDescent="0.3">
      <c r="A537" s="11">
        <v>5028459</v>
      </c>
      <c r="B537" s="11">
        <v>5028459</v>
      </c>
      <c r="C537" s="11" t="s">
        <v>26</v>
      </c>
      <c r="D537" s="11" t="s">
        <v>27</v>
      </c>
      <c r="E537" s="13" t="str">
        <f>_xlfn.XLOOKUP(B537,Sheet1!A:A,Sheet1!B:B)</f>
        <v>SD CLASSIC              ANTIQ PINE 5L</v>
      </c>
      <c r="F537" s="13" t="str">
        <f t="shared" si="53"/>
        <v>CROWN  - SD CLASSIC              ANTIQ PINE 5L</v>
      </c>
      <c r="G537" s="13" t="s">
        <v>8911</v>
      </c>
      <c r="H537" s="11" t="str">
        <f>_xlfn.XLOOKUP(B537,Sheet1!A:A,Sheet1!D:D)</f>
        <v>5L</v>
      </c>
      <c r="I537" s="11" t="s">
        <v>29</v>
      </c>
      <c r="J537" s="11" t="s">
        <v>29</v>
      </c>
      <c r="K537" s="11" t="s">
        <v>30</v>
      </c>
      <c r="L537" s="15">
        <v>63.24</v>
      </c>
      <c r="M537" s="11" t="s">
        <v>31</v>
      </c>
      <c r="N537" s="13">
        <v>3105</v>
      </c>
      <c r="O537" s="15">
        <f>_xlfn.XLOOKUP(B537,Sheet1!A:A,Sheet1!E:E)</f>
        <v>63.24</v>
      </c>
      <c r="P537" s="26">
        <f>_xlfn.XLOOKUP(A537,Sheet2!F:F,Sheet2!H:H)</f>
        <v>0</v>
      </c>
      <c r="Q537" s="15">
        <f>_xlfn.XLOOKUP(B537,April23!B:B,April23!D:D)</f>
        <v>65.14</v>
      </c>
      <c r="R537" s="38">
        <f>_xlfn.XLOOKUP(B537,Sheet5!B:B,Sheet5!D:D)</f>
        <v>67.099999999999994</v>
      </c>
      <c r="S537" s="26">
        <v>2</v>
      </c>
      <c r="T537" s="13" t="str">
        <f t="shared" si="55"/>
        <v>Up</v>
      </c>
      <c r="V537" s="78">
        <f t="shared" si="56"/>
        <v>130.28</v>
      </c>
      <c r="W537" s="78">
        <f t="shared" si="57"/>
        <v>134.19999999999999</v>
      </c>
    </row>
    <row r="538" spans="1:23" hidden="1" x14ac:dyDescent="0.3">
      <c r="A538" s="11">
        <v>5028530</v>
      </c>
      <c r="B538" s="11">
        <v>5028530</v>
      </c>
      <c r="C538" s="11" t="s">
        <v>26</v>
      </c>
      <c r="D538" s="11" t="s">
        <v>27</v>
      </c>
      <c r="E538" s="13" t="str">
        <f>_xlfn.XLOOKUP(B538,Sheet1!A:A,Sheet1!B:B)</f>
        <v>SD EXTRA                ANTIQ PINE 5L</v>
      </c>
      <c r="F538" s="13" t="str">
        <f t="shared" si="53"/>
        <v>CROWN  - SD EXTRA                ANTIQ PINE 5L</v>
      </c>
      <c r="G538" s="13" t="s">
        <v>8923</v>
      </c>
      <c r="H538" s="11" t="str">
        <f>_xlfn.XLOOKUP(B538,Sheet1!A:A,Sheet1!D:D)</f>
        <v>5L</v>
      </c>
      <c r="I538" s="11" t="s">
        <v>29</v>
      </c>
      <c r="J538" s="11" t="s">
        <v>29</v>
      </c>
      <c r="K538" s="11" t="s">
        <v>30</v>
      </c>
      <c r="L538" s="15">
        <v>68.12</v>
      </c>
      <c r="M538" s="11" t="s">
        <v>31</v>
      </c>
      <c r="N538" s="13">
        <v>3105</v>
      </c>
      <c r="O538" s="15">
        <f>_xlfn.XLOOKUP(B538,Sheet1!A:A,Sheet1!E:E)</f>
        <v>68.12</v>
      </c>
      <c r="P538" s="26">
        <f>_xlfn.XLOOKUP(A538,Sheet2!F:F,Sheet2!H:H)</f>
        <v>0</v>
      </c>
      <c r="Q538" s="15">
        <f>_xlfn.XLOOKUP(B538,April23!B:B,April23!D:D)</f>
        <v>70.16</v>
      </c>
      <c r="R538" s="38">
        <f>_xlfn.XLOOKUP(B538,Sheet5!B:B,Sheet5!D:D)</f>
        <v>72.27</v>
      </c>
      <c r="S538" s="26">
        <v>2</v>
      </c>
      <c r="T538" s="13" t="str">
        <f t="shared" si="55"/>
        <v>Up</v>
      </c>
      <c r="V538" s="78">
        <f t="shared" si="56"/>
        <v>140.32</v>
      </c>
      <c r="W538" s="78">
        <f t="shared" si="57"/>
        <v>144.54</v>
      </c>
    </row>
    <row r="539" spans="1:23" hidden="1" x14ac:dyDescent="0.3">
      <c r="A539" s="11">
        <v>5028841</v>
      </c>
      <c r="B539" s="11">
        <v>5028841</v>
      </c>
      <c r="C539" s="11" t="s">
        <v>26</v>
      </c>
      <c r="D539" s="11" t="s">
        <v>27</v>
      </c>
      <c r="E539" s="13" t="str">
        <f>_xlfn.XLOOKUP(B539,Sheet1!A:A,Sheet1!B:B)</f>
        <v>SD SUPERDEC BASE        CLEAR 065  1L</v>
      </c>
      <c r="F539" s="13" t="str">
        <f t="shared" si="53"/>
        <v>CROWN  - SD SUPERDEC BASE        CLEAR 065  1L</v>
      </c>
      <c r="G539" s="13" t="s">
        <v>252</v>
      </c>
      <c r="H539" s="11" t="str">
        <f>_xlfn.XLOOKUP(B539,Sheet1!A:A,Sheet1!D:D)</f>
        <v>1L</v>
      </c>
      <c r="I539" s="11" t="s">
        <v>29</v>
      </c>
      <c r="J539" s="11" t="s">
        <v>29</v>
      </c>
      <c r="K539" s="11" t="s">
        <v>30</v>
      </c>
      <c r="L539" s="15">
        <v>17.78</v>
      </c>
      <c r="M539" s="11" t="s">
        <v>31</v>
      </c>
      <c r="N539" s="13">
        <v>3105</v>
      </c>
      <c r="O539" s="15">
        <f>_xlfn.XLOOKUP(B539,Sheet1!A:A,Sheet1!E:E)</f>
        <v>17.78</v>
      </c>
      <c r="P539" s="26">
        <f>_xlfn.XLOOKUP(A539,Sheet2!F:F,Sheet2!H:H)</f>
        <v>0</v>
      </c>
      <c r="Q539" s="15">
        <f>_xlfn.XLOOKUP(B539,April23!B:B,April23!D:D)</f>
        <v>18.309999999999999</v>
      </c>
      <c r="R539" s="38">
        <f>_xlfn.XLOOKUP(B539,Sheet5!B:B,Sheet5!D:D)</f>
        <v>18.86</v>
      </c>
      <c r="S539" s="26">
        <v>2</v>
      </c>
      <c r="T539" s="13" t="str">
        <f t="shared" si="55"/>
        <v>Up</v>
      </c>
      <c r="V539" s="78">
        <f t="shared" si="56"/>
        <v>36.619999999999997</v>
      </c>
      <c r="W539" s="78">
        <f t="shared" si="57"/>
        <v>37.72</v>
      </c>
    </row>
    <row r="540" spans="1:23" hidden="1" x14ac:dyDescent="0.3">
      <c r="A540" s="11">
        <v>5028793</v>
      </c>
      <c r="B540" s="11">
        <v>5028793</v>
      </c>
      <c r="C540" s="11" t="s">
        <v>26</v>
      </c>
      <c r="D540" s="11" t="s">
        <v>27</v>
      </c>
      <c r="E540" s="13" t="str">
        <f>_xlfn.XLOOKUP(B540,Sheet1!A:A,Sheet1!B:B)</f>
        <v>SD QD WOODSTAIN         ROSEWOOD   2.5L</v>
      </c>
      <c r="F540" s="13" t="str">
        <f t="shared" si="53"/>
        <v>CROWN  - SD QD WOODSTAIN         ROSEWOOD   2.5L</v>
      </c>
      <c r="G540" s="13" t="s">
        <v>8903</v>
      </c>
      <c r="H540" s="11" t="str">
        <f>_xlfn.XLOOKUP(B540,Sheet1!A:A,Sheet1!D:D)</f>
        <v>2.5L</v>
      </c>
      <c r="I540" s="11" t="s">
        <v>29</v>
      </c>
      <c r="J540" s="11" t="s">
        <v>29</v>
      </c>
      <c r="K540" s="11" t="s">
        <v>30</v>
      </c>
      <c r="L540" s="15">
        <v>33.24</v>
      </c>
      <c r="M540" s="11" t="s">
        <v>31</v>
      </c>
      <c r="N540" s="13">
        <v>3105</v>
      </c>
      <c r="O540" s="15">
        <f>_xlfn.XLOOKUP(B540,Sheet1!A:A,Sheet1!E:E)</f>
        <v>33.24</v>
      </c>
      <c r="P540" s="26">
        <f>_xlfn.XLOOKUP(A540,Sheet2!F:F,Sheet2!H:H)</f>
        <v>0</v>
      </c>
      <c r="Q540" s="15">
        <f>_xlfn.XLOOKUP(B540,April23!B:B,April23!D:D)</f>
        <v>34.24</v>
      </c>
      <c r="R540" s="38">
        <f>_xlfn.XLOOKUP(B540,Sheet5!B:B,Sheet5!D:D)</f>
        <v>35.26</v>
      </c>
      <c r="S540" s="26">
        <v>2</v>
      </c>
      <c r="T540" s="13" t="str">
        <f t="shared" si="55"/>
        <v>Up</v>
      </c>
      <c r="V540" s="78">
        <f t="shared" si="56"/>
        <v>68.48</v>
      </c>
      <c r="W540" s="78">
        <f t="shared" si="57"/>
        <v>70.52</v>
      </c>
    </row>
    <row r="541" spans="1:23" hidden="1" x14ac:dyDescent="0.3">
      <c r="A541" s="11">
        <v>5038030</v>
      </c>
      <c r="B541" s="11">
        <v>5038030</v>
      </c>
      <c r="C541" s="11" t="s">
        <v>26</v>
      </c>
      <c r="D541" s="11" t="s">
        <v>27</v>
      </c>
      <c r="E541" s="13" t="str">
        <f>_xlfn.XLOOKUP(B541,Sheet1!A:A,Sheet1!B:B)</f>
        <v>SD POLY EXT DUR VARNISH CLEAR GLOS 1L</v>
      </c>
      <c r="F541" s="13" t="str">
        <f t="shared" si="53"/>
        <v>CROWN  - SD POLY EXT DUR VARNISH CLEAR GLOS 1L</v>
      </c>
      <c r="H541" s="11" t="str">
        <f>_xlfn.XLOOKUP(B541,Sheet1!A:A,Sheet1!D:D)</f>
        <v>1L</v>
      </c>
      <c r="I541" s="11" t="s">
        <v>29</v>
      </c>
      <c r="J541" s="11" t="s">
        <v>29</v>
      </c>
      <c r="K541" s="11" t="s">
        <v>30</v>
      </c>
      <c r="L541" s="15">
        <v>17.47</v>
      </c>
      <c r="M541" s="11" t="s">
        <v>31</v>
      </c>
      <c r="N541" s="13">
        <v>3105</v>
      </c>
      <c r="O541" s="15">
        <f>_xlfn.XLOOKUP(B541,Sheet1!A:A,Sheet1!E:E)</f>
        <v>17.47</v>
      </c>
      <c r="P541" s="26">
        <f>_xlfn.XLOOKUP(A541,Sheet2!F:F,Sheet2!H:H)</f>
        <v>0</v>
      </c>
      <c r="Q541" s="15">
        <f>_xlfn.XLOOKUP(B541,April23!B:B,April23!D:D)</f>
        <v>18</v>
      </c>
      <c r="R541" s="38">
        <f>_xlfn.XLOOKUP(B541,Sheet5!B:B,Sheet5!D:D)</f>
        <v>18.54</v>
      </c>
      <c r="S541" s="26">
        <v>2</v>
      </c>
      <c r="T541" s="13" t="str">
        <f t="shared" si="55"/>
        <v>Up</v>
      </c>
      <c r="V541" s="78">
        <f t="shared" si="56"/>
        <v>36</v>
      </c>
      <c r="W541" s="78">
        <f t="shared" si="57"/>
        <v>37.08</v>
      </c>
    </row>
    <row r="542" spans="1:23" hidden="1" x14ac:dyDescent="0.3">
      <c r="A542" s="11">
        <v>5038029</v>
      </c>
      <c r="B542" s="11">
        <v>5038029</v>
      </c>
      <c r="C542" s="11" t="s">
        <v>26</v>
      </c>
      <c r="D542" s="11" t="s">
        <v>27</v>
      </c>
      <c r="E542" s="13" t="str">
        <f>_xlfn.XLOOKUP(B542,Sheet1!A:A,Sheet1!B:B)</f>
        <v>SD POLY EXT DUR VARNISH CLEAR SAT  1L</v>
      </c>
      <c r="F542" s="13" t="str">
        <f t="shared" si="53"/>
        <v>CROWN  - SD POLY EXT DUR VARNISH CLEAR SAT  1L</v>
      </c>
      <c r="H542" s="11" t="str">
        <f>_xlfn.XLOOKUP(B542,Sheet1!A:A,Sheet1!D:D)</f>
        <v>1L</v>
      </c>
      <c r="I542" s="11" t="s">
        <v>29</v>
      </c>
      <c r="J542" s="11" t="s">
        <v>29</v>
      </c>
      <c r="K542" s="11" t="s">
        <v>30</v>
      </c>
      <c r="L542" s="15">
        <v>17.47</v>
      </c>
      <c r="M542" s="11" t="s">
        <v>31</v>
      </c>
      <c r="N542" s="13">
        <v>3105</v>
      </c>
      <c r="O542" s="15">
        <f>_xlfn.XLOOKUP(B542,Sheet1!A:A,Sheet1!E:E)</f>
        <v>17.47</v>
      </c>
      <c r="P542" s="26">
        <f>_xlfn.XLOOKUP(A542,Sheet2!F:F,Sheet2!H:H)</f>
        <v>0</v>
      </c>
      <c r="Q542" s="15">
        <f>_xlfn.XLOOKUP(B542,April23!B:B,April23!D:D)</f>
        <v>18</v>
      </c>
      <c r="R542" s="38">
        <f>_xlfn.XLOOKUP(B542,Sheet5!B:B,Sheet5!D:D)</f>
        <v>18.54</v>
      </c>
      <c r="S542" s="26">
        <v>2</v>
      </c>
      <c r="T542" s="13" t="str">
        <f t="shared" si="55"/>
        <v>Up</v>
      </c>
      <c r="V542" s="78">
        <f t="shared" si="56"/>
        <v>36</v>
      </c>
      <c r="W542" s="78">
        <f t="shared" si="57"/>
        <v>37.08</v>
      </c>
    </row>
    <row r="543" spans="1:23" hidden="1" x14ac:dyDescent="0.3">
      <c r="A543" s="11">
        <v>6042023</v>
      </c>
      <c r="B543" s="11">
        <v>6042023</v>
      </c>
      <c r="C543" s="11" t="s">
        <v>26</v>
      </c>
      <c r="D543" s="11" t="s">
        <v>27</v>
      </c>
      <c r="E543" s="13" t="str">
        <f>_xlfn.XLOOKUP(B543,Sheet1!A:A,Sheet1!B:B)</f>
        <v>DS PERFECTION BRISTLE PAINT BRUSH  2IN</v>
      </c>
      <c r="F543" s="13" t="str">
        <f t="shared" si="53"/>
        <v>CROWN  - DS PERFECTION BRISTLE PAINT BRUSH  2IN</v>
      </c>
      <c r="H543" s="11" t="s">
        <v>28</v>
      </c>
      <c r="I543" s="11" t="s">
        <v>29</v>
      </c>
      <c r="J543" s="11" t="s">
        <v>29</v>
      </c>
      <c r="K543" s="11" t="s">
        <v>30</v>
      </c>
      <c r="L543" s="15">
        <v>15.38</v>
      </c>
      <c r="M543" s="11" t="s">
        <v>31</v>
      </c>
      <c r="N543" s="13">
        <v>3105</v>
      </c>
      <c r="O543" s="15">
        <f>_xlfn.XLOOKUP(B543,Sheet1!A:A,Sheet1!E:E)</f>
        <v>15.38</v>
      </c>
      <c r="P543" s="26">
        <f>_xlfn.XLOOKUP(A543,Sheet2!F:F,Sheet2!H:H)</f>
        <v>0</v>
      </c>
      <c r="Q543" s="15">
        <f>_xlfn.XLOOKUP(B543,April23!B:B,April23!D:D)</f>
        <v>12.5</v>
      </c>
      <c r="R543" s="38">
        <f>Q543*1.03</f>
        <v>12.875</v>
      </c>
      <c r="S543" s="26">
        <v>2</v>
      </c>
      <c r="T543" s="13" t="str">
        <f t="shared" si="55"/>
        <v>Up</v>
      </c>
      <c r="V543" s="78">
        <f t="shared" si="56"/>
        <v>25</v>
      </c>
      <c r="W543" s="78">
        <f t="shared" si="57"/>
        <v>25.75</v>
      </c>
    </row>
    <row r="544" spans="1:23" hidden="1" x14ac:dyDescent="0.3">
      <c r="A544" s="11">
        <v>6054192</v>
      </c>
      <c r="B544" s="11">
        <v>6054192</v>
      </c>
      <c r="C544" s="11" t="s">
        <v>26</v>
      </c>
      <c r="D544" s="11" t="s">
        <v>27</v>
      </c>
      <c r="E544" s="13" t="str">
        <f>_xlfn.XLOOKUP(B544,Sheet1!A:A,Sheet1!B:B)</f>
        <v>DS PRODEC ADV PAINTERS BIB &amp; BRACE XL</v>
      </c>
      <c r="F544" s="13" t="str">
        <f t="shared" si="53"/>
        <v>CROWN  - DS PRODEC ADV PAINTERS BIB &amp; BRACE XL</v>
      </c>
      <c r="H544" s="11" t="s">
        <v>28</v>
      </c>
      <c r="I544" s="11" t="s">
        <v>29</v>
      </c>
      <c r="J544" s="11" t="s">
        <v>29</v>
      </c>
      <c r="K544" s="11" t="s">
        <v>30</v>
      </c>
      <c r="L544" s="15">
        <v>37.54</v>
      </c>
      <c r="M544" s="11" t="s">
        <v>31</v>
      </c>
      <c r="N544" s="13">
        <v>3105</v>
      </c>
      <c r="O544" s="15">
        <f>_xlfn.XLOOKUP(B544,Sheet1!A:A,Sheet1!E:E)</f>
        <v>37.54</v>
      </c>
      <c r="P544" s="26">
        <f>_xlfn.XLOOKUP(A544,Sheet2!F:F,Sheet2!H:H)</f>
        <v>0</v>
      </c>
      <c r="Q544" s="15">
        <f>_xlfn.XLOOKUP(B544,April23!B:B,April23!D:D)</f>
        <v>39.42</v>
      </c>
      <c r="R544" s="38">
        <f>_xlfn.XLOOKUP(B544,Sheet4!B:B,Sheet4!D:D)</f>
        <v>40.6</v>
      </c>
      <c r="S544" s="26">
        <v>2</v>
      </c>
      <c r="T544" s="13" t="str">
        <f t="shared" si="55"/>
        <v>Up</v>
      </c>
      <c r="V544" s="78">
        <f t="shared" si="56"/>
        <v>78.84</v>
      </c>
      <c r="W544" s="78">
        <f t="shared" si="57"/>
        <v>81.2</v>
      </c>
    </row>
    <row r="545" spans="1:23" hidden="1" x14ac:dyDescent="0.3">
      <c r="A545" s="11">
        <v>6054190</v>
      </c>
      <c r="B545" s="11">
        <v>6054190</v>
      </c>
      <c r="C545" s="11" t="s">
        <v>26</v>
      </c>
      <c r="D545" s="11" t="s">
        <v>27</v>
      </c>
      <c r="E545" s="13" t="str">
        <f>_xlfn.XLOOKUP(B545,Sheet1!A:A,Sheet1!B:B)</f>
        <v>DS PRODEC ADV PAINTERS BIB &amp; BRACE MED</v>
      </c>
      <c r="F545" s="13" t="str">
        <f t="shared" si="53"/>
        <v>CROWN  - DS PRODEC ADV PAINTERS BIB &amp; BRACE MED</v>
      </c>
      <c r="H545" s="11" t="s">
        <v>28</v>
      </c>
      <c r="I545" s="11" t="s">
        <v>29</v>
      </c>
      <c r="J545" s="11" t="s">
        <v>29</v>
      </c>
      <c r="K545" s="11" t="s">
        <v>30</v>
      </c>
      <c r="L545" s="15">
        <v>37.54</v>
      </c>
      <c r="M545" s="11" t="s">
        <v>31</v>
      </c>
      <c r="N545" s="13">
        <v>3105</v>
      </c>
      <c r="O545" s="15">
        <f>_xlfn.XLOOKUP(B545,Sheet1!A:A,Sheet1!E:E)</f>
        <v>37.54</v>
      </c>
      <c r="P545" s="26">
        <f>_xlfn.XLOOKUP(A545,Sheet2!F:F,Sheet2!H:H)</f>
        <v>0</v>
      </c>
      <c r="Q545" s="15">
        <f>_xlfn.XLOOKUP(B545,April23!B:B,April23!D:D)</f>
        <v>39.42</v>
      </c>
      <c r="R545" s="38">
        <f>_xlfn.XLOOKUP(B545,Sheet4!B:B,Sheet4!D:D)</f>
        <v>40.6</v>
      </c>
      <c r="S545" s="26">
        <v>2</v>
      </c>
      <c r="T545" s="13" t="str">
        <f t="shared" si="55"/>
        <v>Up</v>
      </c>
      <c r="V545" s="78">
        <f t="shared" si="56"/>
        <v>78.84</v>
      </c>
      <c r="W545" s="78">
        <f t="shared" si="57"/>
        <v>81.2</v>
      </c>
    </row>
    <row r="546" spans="1:23" hidden="1" x14ac:dyDescent="0.3">
      <c r="A546" s="11">
        <v>6054182</v>
      </c>
      <c r="B546" s="11">
        <v>6054182</v>
      </c>
      <c r="C546" s="11" t="s">
        <v>26</v>
      </c>
      <c r="D546" s="11" t="s">
        <v>27</v>
      </c>
      <c r="E546" s="13" t="str">
        <f>_xlfn.XLOOKUP(B546,Sheet1!A:A,Sheet1!B:B)</f>
        <v>DS PRODEC ADV PAINTERS TROUSERS    30IN</v>
      </c>
      <c r="F546" s="13" t="str">
        <f t="shared" si="53"/>
        <v>CROWN  - DS PRODEC ADV PAINTERS TROUSERS    30IN</v>
      </c>
      <c r="H546" s="11" t="s">
        <v>28</v>
      </c>
      <c r="I546" s="11" t="s">
        <v>29</v>
      </c>
      <c r="J546" s="11" t="s">
        <v>29</v>
      </c>
      <c r="K546" s="11" t="s">
        <v>30</v>
      </c>
      <c r="L546" s="15">
        <v>31.76</v>
      </c>
      <c r="M546" s="11" t="s">
        <v>31</v>
      </c>
      <c r="N546" s="13">
        <v>3105</v>
      </c>
      <c r="O546" s="15">
        <f>_xlfn.XLOOKUP(B546,Sheet1!A:A,Sheet1!E:E)</f>
        <v>31.76</v>
      </c>
      <c r="P546" s="26">
        <f>_xlfn.XLOOKUP(A546,Sheet2!F:F,Sheet2!H:H)</f>
        <v>0</v>
      </c>
      <c r="Q546" s="15">
        <f>_xlfn.XLOOKUP(B546,April23!B:B,April23!D:D)</f>
        <v>33.35</v>
      </c>
      <c r="R546" s="38">
        <f>_xlfn.XLOOKUP(B546,Sheet4!B:B,Sheet4!D:D)</f>
        <v>34.35</v>
      </c>
      <c r="S546" s="26">
        <v>2</v>
      </c>
      <c r="T546" s="13" t="str">
        <f t="shared" si="55"/>
        <v>Up</v>
      </c>
      <c r="V546" s="78">
        <f t="shared" si="56"/>
        <v>66.7</v>
      </c>
      <c r="W546" s="78">
        <f t="shared" si="57"/>
        <v>68.7</v>
      </c>
    </row>
    <row r="547" spans="1:23" hidden="1" x14ac:dyDescent="0.3">
      <c r="A547" s="11">
        <v>6046276</v>
      </c>
      <c r="B547" s="11">
        <v>6046276</v>
      </c>
      <c r="C547" s="11" t="s">
        <v>26</v>
      </c>
      <c r="D547" s="11" t="s">
        <v>27</v>
      </c>
      <c r="E547" s="13" t="str">
        <f>_xlfn.XLOOKUP(B547,Sheet1!A:A,Sheet1!B:B)</f>
        <v>DS PRODEC PAINTERS TROUSERS        38IN</v>
      </c>
      <c r="F547" s="13" t="str">
        <f t="shared" si="53"/>
        <v>CROWN  - DS PRODEC PAINTERS TROUSERS        38IN</v>
      </c>
      <c r="H547" s="11" t="s">
        <v>28</v>
      </c>
      <c r="I547" s="11" t="s">
        <v>29</v>
      </c>
      <c r="J547" s="11" t="s">
        <v>29</v>
      </c>
      <c r="K547" s="11" t="s">
        <v>30</v>
      </c>
      <c r="L547" s="15">
        <v>25.41</v>
      </c>
      <c r="M547" s="11" t="s">
        <v>31</v>
      </c>
      <c r="N547" s="13">
        <v>3105</v>
      </c>
      <c r="O547" s="15">
        <f>_xlfn.XLOOKUP(B547,Sheet1!A:A,Sheet1!E:E)</f>
        <v>25.41</v>
      </c>
      <c r="P547" s="26">
        <f>_xlfn.XLOOKUP(A547,Sheet2!F:F,Sheet2!H:H)</f>
        <v>0</v>
      </c>
      <c r="Q547" s="15">
        <f>_xlfn.XLOOKUP(B547,April23!B:B,April23!D:D)</f>
        <v>26.68</v>
      </c>
      <c r="R547" s="38">
        <f>_xlfn.XLOOKUP(B547,Sheet4!B:B,Sheet4!D:D)</f>
        <v>27.48</v>
      </c>
      <c r="S547" s="26">
        <v>2</v>
      </c>
      <c r="T547" s="13" t="str">
        <f t="shared" si="55"/>
        <v>Up</v>
      </c>
      <c r="V547" s="78">
        <f t="shared" si="56"/>
        <v>53.36</v>
      </c>
      <c r="W547" s="78">
        <f t="shared" si="57"/>
        <v>54.96</v>
      </c>
    </row>
    <row r="548" spans="1:23" hidden="1" x14ac:dyDescent="0.3">
      <c r="A548" s="11">
        <v>6046275</v>
      </c>
      <c r="B548" s="11">
        <v>6046275</v>
      </c>
      <c r="C548" s="11" t="s">
        <v>26</v>
      </c>
      <c r="D548" s="11" t="s">
        <v>27</v>
      </c>
      <c r="E548" s="13" t="str">
        <f>_xlfn.XLOOKUP(B548,Sheet1!A:A,Sheet1!B:B)</f>
        <v>DS PRODEC PAINTERS TROUSERS        36IN</v>
      </c>
      <c r="F548" s="13" t="str">
        <f t="shared" si="53"/>
        <v>CROWN  - DS PRODEC PAINTERS TROUSERS        36IN</v>
      </c>
      <c r="H548" s="11" t="s">
        <v>28</v>
      </c>
      <c r="I548" s="11" t="s">
        <v>29</v>
      </c>
      <c r="J548" s="11" t="s">
        <v>29</v>
      </c>
      <c r="K548" s="11" t="s">
        <v>30</v>
      </c>
      <c r="L548" s="15">
        <v>25.41</v>
      </c>
      <c r="M548" s="11" t="s">
        <v>31</v>
      </c>
      <c r="N548" s="13">
        <v>3105</v>
      </c>
      <c r="O548" s="15">
        <f>_xlfn.XLOOKUP(B548,Sheet1!A:A,Sheet1!E:E)</f>
        <v>25.41</v>
      </c>
      <c r="P548" s="26">
        <f>_xlfn.XLOOKUP(A548,Sheet2!F:F,Sheet2!H:H)</f>
        <v>0</v>
      </c>
      <c r="Q548" s="15">
        <f>_xlfn.XLOOKUP(B548,April23!B:B,April23!D:D)</f>
        <v>26.68</v>
      </c>
      <c r="R548" s="38">
        <f>_xlfn.XLOOKUP(B548,Sheet4!B:B,Sheet4!D:D)</f>
        <v>27.48</v>
      </c>
      <c r="S548" s="26">
        <v>2</v>
      </c>
      <c r="T548" s="13" t="str">
        <f t="shared" si="55"/>
        <v>Up</v>
      </c>
      <c r="V548" s="78">
        <f t="shared" si="56"/>
        <v>53.36</v>
      </c>
      <c r="W548" s="78">
        <f t="shared" si="57"/>
        <v>54.96</v>
      </c>
    </row>
    <row r="549" spans="1:23" hidden="1" x14ac:dyDescent="0.3">
      <c r="A549" s="11">
        <v>6040569</v>
      </c>
      <c r="B549" s="11">
        <v>6040569</v>
      </c>
      <c r="C549" s="11" t="s">
        <v>26</v>
      </c>
      <c r="D549" s="11" t="s">
        <v>27</v>
      </c>
      <c r="E549" s="13" t="str">
        <f>_xlfn.XLOOKUP(B549,Sheet1!A:A,Sheet1!B:B)</f>
        <v>DS TETRION INTERIOR FILLER BOX     1.5K</v>
      </c>
      <c r="F549" s="13" t="str">
        <f t="shared" si="53"/>
        <v>CROWN  - DS TETRION INTERIOR FILLER BOX     1.5K</v>
      </c>
      <c r="H549" s="11" t="s">
        <v>28</v>
      </c>
      <c r="I549" s="11" t="s">
        <v>29</v>
      </c>
      <c r="J549" s="11" t="s">
        <v>29</v>
      </c>
      <c r="K549" s="11" t="s">
        <v>30</v>
      </c>
      <c r="L549" s="15">
        <v>5.07</v>
      </c>
      <c r="M549" s="11" t="s">
        <v>31</v>
      </c>
      <c r="N549" s="13">
        <v>3105</v>
      </c>
      <c r="O549" s="15">
        <f>_xlfn.XLOOKUP(B549,Sheet1!A:A,Sheet1!E:E)</f>
        <v>5.07</v>
      </c>
      <c r="P549" s="26">
        <f>_xlfn.XLOOKUP(A549,Sheet2!F:F,Sheet2!H:H)</f>
        <v>0</v>
      </c>
      <c r="Q549" s="15">
        <f>_xlfn.XLOOKUP(B549,April23!B:B,April23!D:D)</f>
        <v>5</v>
      </c>
      <c r="R549" s="38">
        <f>Q549*1.03</f>
        <v>5.15</v>
      </c>
      <c r="S549" s="26">
        <v>2</v>
      </c>
      <c r="T549" s="13" t="str">
        <f t="shared" si="55"/>
        <v>Up</v>
      </c>
      <c r="V549" s="78">
        <f t="shared" si="56"/>
        <v>10</v>
      </c>
      <c r="W549" s="78">
        <f t="shared" si="57"/>
        <v>10.3</v>
      </c>
    </row>
    <row r="550" spans="1:23" hidden="1" x14ac:dyDescent="0.3">
      <c r="A550" s="11">
        <v>6040570</v>
      </c>
      <c r="B550" s="11">
        <v>6040570</v>
      </c>
      <c r="C550" s="11" t="s">
        <v>26</v>
      </c>
      <c r="D550" s="11" t="s">
        <v>27</v>
      </c>
      <c r="E550" s="13" t="str">
        <f>_xlfn.XLOOKUP(B550,Sheet1!A:A,Sheet1!B:B)</f>
        <v>DS TETRION WOODFIL WOOD HARDENER   500ML</v>
      </c>
      <c r="F550" s="13" t="str">
        <f t="shared" si="53"/>
        <v>CROWN  - DS TETRION WOODFIL WOOD HARDENER   500ML</v>
      </c>
      <c r="H550" s="11" t="s">
        <v>37</v>
      </c>
      <c r="I550" s="11" t="s">
        <v>29</v>
      </c>
      <c r="J550" s="11" t="s">
        <v>29</v>
      </c>
      <c r="K550" s="11" t="s">
        <v>30</v>
      </c>
      <c r="L550" s="15">
        <v>12.69</v>
      </c>
      <c r="M550" s="11" t="s">
        <v>31</v>
      </c>
      <c r="N550" s="13">
        <v>3105</v>
      </c>
      <c r="O550" s="15">
        <f>_xlfn.XLOOKUP(B550,Sheet1!A:A,Sheet1!E:E)</f>
        <v>12.69</v>
      </c>
      <c r="P550" s="26">
        <f>_xlfn.XLOOKUP(A550,Sheet2!F:F,Sheet2!H:H)</f>
        <v>0</v>
      </c>
      <c r="Q550" s="15">
        <f>_xlfn.XLOOKUP(B550,April23!B:B,April23!D:D)</f>
        <v>11.5</v>
      </c>
      <c r="R550" s="38">
        <f>Q550*1.03</f>
        <v>11.845000000000001</v>
      </c>
      <c r="S550" s="26">
        <v>2</v>
      </c>
      <c r="T550" s="13" t="str">
        <f t="shared" si="55"/>
        <v>Up</v>
      </c>
      <c r="V550" s="78">
        <f t="shared" si="56"/>
        <v>23</v>
      </c>
      <c r="W550" s="78">
        <f t="shared" si="57"/>
        <v>23.69</v>
      </c>
    </row>
    <row r="551" spans="1:23" hidden="1" x14ac:dyDescent="0.3">
      <c r="A551" s="11">
        <v>6048485</v>
      </c>
      <c r="B551" s="11">
        <v>6048485</v>
      </c>
      <c r="C551" s="11" t="s">
        <v>26</v>
      </c>
      <c r="D551" s="11" t="s">
        <v>27</v>
      </c>
      <c r="E551" s="13" t="str">
        <f>_xlfn.XLOOKUP(B551,Sheet1!A:A,Sheet1!B:B)</f>
        <v>DS ZINSSER UNI CLEANER/DEGREASER   750ML</v>
      </c>
      <c r="F551" s="13" t="str">
        <f t="shared" si="53"/>
        <v>CROWN  - DS ZINSSER UNI CLEANER/DEGREASER   750ML</v>
      </c>
      <c r="H551" s="11" t="s">
        <v>121</v>
      </c>
      <c r="I551" s="11" t="s">
        <v>29</v>
      </c>
      <c r="J551" s="11" t="s">
        <v>29</v>
      </c>
      <c r="K551" s="11" t="s">
        <v>30</v>
      </c>
      <c r="L551" s="15">
        <v>11.07</v>
      </c>
      <c r="M551" s="11" t="s">
        <v>31</v>
      </c>
      <c r="N551" s="13">
        <v>3105</v>
      </c>
      <c r="O551" s="15">
        <f>_xlfn.XLOOKUP(B551,Sheet1!A:A,Sheet1!E:E)</f>
        <v>7</v>
      </c>
      <c r="P551" s="26">
        <f>_xlfn.XLOOKUP(A551,Sheet2!F:F,Sheet2!H:H)</f>
        <v>0</v>
      </c>
      <c r="Q551" s="15">
        <f>_xlfn.XLOOKUP(B551,April23!B:B,April23!D:D)</f>
        <v>7.35</v>
      </c>
      <c r="R551" s="38">
        <f>_xlfn.XLOOKUP(B551,Sheet4!B:B,Sheet4!D:D)</f>
        <v>7.57</v>
      </c>
      <c r="S551" s="26">
        <v>2</v>
      </c>
      <c r="T551" s="13" t="str">
        <f t="shared" si="55"/>
        <v>Up</v>
      </c>
      <c r="V551" s="78">
        <f t="shared" si="56"/>
        <v>14.7</v>
      </c>
      <c r="W551" s="78">
        <f t="shared" si="57"/>
        <v>15.14</v>
      </c>
    </row>
    <row r="552" spans="1:23" hidden="1" x14ac:dyDescent="0.3">
      <c r="A552" s="11">
        <v>6042083</v>
      </c>
      <c r="B552" s="11">
        <v>6042083</v>
      </c>
      <c r="C552" s="11" t="s">
        <v>26</v>
      </c>
      <c r="D552" s="11" t="s">
        <v>27</v>
      </c>
      <c r="E552" s="13" t="str">
        <f>_xlfn.XLOOKUP(B552,Sheet1!A:A,Sheet1!B:B)</f>
        <v>DS PERFECTION ROLLER    SHORT      4IN</v>
      </c>
      <c r="F552" s="13" t="str">
        <f t="shared" si="53"/>
        <v>CROWN  - DS PERFECTION ROLLER    SHORT      4IN</v>
      </c>
      <c r="H552" s="11" t="s">
        <v>28</v>
      </c>
      <c r="I552" s="11" t="s">
        <v>29</v>
      </c>
      <c r="J552" s="11" t="s">
        <v>29</v>
      </c>
      <c r="K552" s="11" t="s">
        <v>30</v>
      </c>
      <c r="L552" s="15">
        <v>3.65</v>
      </c>
      <c r="M552" s="11" t="s">
        <v>31</v>
      </c>
      <c r="N552" s="13">
        <v>3105</v>
      </c>
      <c r="O552" s="15">
        <f>_xlfn.XLOOKUP(B552,Sheet1!A:A,Sheet1!E:E)</f>
        <v>3.65</v>
      </c>
      <c r="P552" s="26">
        <f>_xlfn.XLOOKUP(A552,Sheet2!F:F,Sheet2!H:H)</f>
        <v>0</v>
      </c>
      <c r="Q552" s="15">
        <f>_xlfn.XLOOKUP(B552,April23!B:B,April23!D:D)</f>
        <v>2.5</v>
      </c>
      <c r="R552" s="38">
        <f>_xlfn.XLOOKUP(B552,Sheet4!B:B,Sheet4!D:D)</f>
        <v>2.58</v>
      </c>
      <c r="S552" s="26">
        <v>2</v>
      </c>
      <c r="T552" s="13" t="str">
        <f t="shared" si="55"/>
        <v>Up</v>
      </c>
      <c r="V552" s="78">
        <f t="shared" si="56"/>
        <v>5</v>
      </c>
      <c r="W552" s="78">
        <f t="shared" si="57"/>
        <v>5.16</v>
      </c>
    </row>
    <row r="553" spans="1:23" hidden="1" x14ac:dyDescent="0.3">
      <c r="A553" s="11">
        <v>6041849</v>
      </c>
      <c r="B553" s="11">
        <v>6041849</v>
      </c>
      <c r="C553" s="11" t="s">
        <v>26</v>
      </c>
      <c r="D553" s="11" t="s">
        <v>27</v>
      </c>
      <c r="E553" s="13" t="str">
        <f>_xlfn.XLOOKUP(B553,Sheet1!A:A,Sheet1!B:B)</f>
        <v>DS PURDY COLOSSUS 1IN PILE      1.5X12IN</v>
      </c>
      <c r="F553" s="13" t="str">
        <f t="shared" si="53"/>
        <v>CROWN  - DS PURDY COLOSSUS 1IN PILE      1.5X12IN</v>
      </c>
      <c r="H553" s="11" t="s">
        <v>28</v>
      </c>
      <c r="I553" s="11" t="s">
        <v>29</v>
      </c>
      <c r="J553" s="11" t="s">
        <v>29</v>
      </c>
      <c r="K553" s="11" t="s">
        <v>30</v>
      </c>
      <c r="L553" s="15">
        <v>7.51</v>
      </c>
      <c r="M553" s="11" t="s">
        <v>31</v>
      </c>
      <c r="N553" s="13">
        <v>3105</v>
      </c>
      <c r="O553" s="15">
        <f>_xlfn.XLOOKUP(B553,Sheet1!A:A,Sheet1!E:E)</f>
        <v>7.51</v>
      </c>
      <c r="Q553" s="15">
        <f>_xlfn.XLOOKUP(B553,April23!B:B,April23!D:D)</f>
        <v>7.89</v>
      </c>
      <c r="R553" s="38">
        <f>_xlfn.XLOOKUP(B553,Sheet4!B:B,Sheet4!D:D)</f>
        <v>8.1300000000000008</v>
      </c>
      <c r="S553" s="26">
        <v>2</v>
      </c>
      <c r="T553" s="13" t="str">
        <f t="shared" si="55"/>
        <v>Up</v>
      </c>
      <c r="V553" s="78">
        <f t="shared" si="56"/>
        <v>15.78</v>
      </c>
      <c r="W553" s="78">
        <f t="shared" si="57"/>
        <v>16.260000000000002</v>
      </c>
    </row>
    <row r="554" spans="1:23" hidden="1" x14ac:dyDescent="0.3">
      <c r="A554" s="11">
        <v>6047196</v>
      </c>
      <c r="B554" s="11">
        <v>6047196</v>
      </c>
      <c r="C554" s="11" t="s">
        <v>26</v>
      </c>
      <c r="D554" s="11" t="s">
        <v>27</v>
      </c>
      <c r="E554" s="13" t="str">
        <f>_xlfn.XLOOKUP(B554,Sheet1!A:A,Sheet1!B:B)</f>
        <v>DS PURDY REVOLUTION FRAME 1 3/4    9IN</v>
      </c>
      <c r="F554" s="13" t="str">
        <f t="shared" si="53"/>
        <v>CROWN  - DS PURDY REVOLUTION FRAME 1 3/4    9IN</v>
      </c>
      <c r="H554" s="11" t="s">
        <v>28</v>
      </c>
      <c r="I554" s="11" t="s">
        <v>29</v>
      </c>
      <c r="J554" s="11" t="s">
        <v>29</v>
      </c>
      <c r="K554" s="11" t="s">
        <v>30</v>
      </c>
      <c r="L554" s="15">
        <v>20.45</v>
      </c>
      <c r="M554" s="11" t="s">
        <v>31</v>
      </c>
      <c r="N554" s="13">
        <v>3105</v>
      </c>
      <c r="O554" s="15">
        <f>_xlfn.XLOOKUP(B554,Sheet1!A:A,Sheet1!E:E)</f>
        <v>13.42</v>
      </c>
      <c r="P554" s="26">
        <f>_xlfn.XLOOKUP(A554,Sheet2!F:F,Sheet2!H:H)</f>
        <v>0</v>
      </c>
      <c r="Q554" s="15">
        <f>_xlfn.XLOOKUP(B554,April23!B:B,April23!D:D)</f>
        <v>12.6</v>
      </c>
      <c r="R554" s="38">
        <f>_xlfn.XLOOKUP(B554,Sheet4!B:B,Sheet4!D:D)</f>
        <v>12.98</v>
      </c>
      <c r="S554" s="26">
        <v>2</v>
      </c>
      <c r="T554" s="13" t="str">
        <f t="shared" si="55"/>
        <v>Up</v>
      </c>
      <c r="V554" s="78">
        <f t="shared" si="56"/>
        <v>25.2</v>
      </c>
      <c r="W554" s="78">
        <f t="shared" si="57"/>
        <v>25.96</v>
      </c>
    </row>
    <row r="555" spans="1:23" hidden="1" x14ac:dyDescent="0.3">
      <c r="A555" s="11">
        <v>6042094</v>
      </c>
      <c r="B555" s="11">
        <v>6042094</v>
      </c>
      <c r="C555" s="11" t="s">
        <v>26</v>
      </c>
      <c r="D555" s="11" t="s">
        <v>27</v>
      </c>
      <c r="E555" s="13" t="str">
        <f>_xlfn.XLOOKUP(B555,Sheet1!A:A,Sheet1!B:B)</f>
        <v>DS PERFECTION ROLLER    MEDIUM     15IN</v>
      </c>
      <c r="F555" s="13" t="str">
        <f t="shared" si="53"/>
        <v>CROWN  - DS PERFECTION ROLLER    MEDIUM     15IN</v>
      </c>
      <c r="H555" s="11" t="s">
        <v>28</v>
      </c>
      <c r="I555" s="11" t="s">
        <v>29</v>
      </c>
      <c r="J555" s="11" t="s">
        <v>29</v>
      </c>
      <c r="K555" s="11" t="s">
        <v>30</v>
      </c>
      <c r="L555" s="15">
        <v>11.82</v>
      </c>
      <c r="M555" s="11" t="s">
        <v>31</v>
      </c>
      <c r="N555" s="13">
        <v>3105</v>
      </c>
      <c r="O555" s="15">
        <f>_xlfn.XLOOKUP(B555,Sheet1!A:A,Sheet1!E:E)</f>
        <v>11.82</v>
      </c>
      <c r="Q555" s="15">
        <f>_xlfn.XLOOKUP(B555,April23!B:B,April23!D:D)</f>
        <v>8.25</v>
      </c>
      <c r="R555" s="38">
        <f>_xlfn.XLOOKUP(B555,Sheet4!B:B,Sheet4!D:D)</f>
        <v>8.5</v>
      </c>
      <c r="S555" s="26">
        <v>2</v>
      </c>
      <c r="T555" s="13" t="str">
        <f t="shared" si="55"/>
        <v>Up</v>
      </c>
      <c r="V555" s="78">
        <f t="shared" si="56"/>
        <v>16.5</v>
      </c>
      <c r="W555" s="78">
        <f t="shared" si="57"/>
        <v>17</v>
      </c>
    </row>
    <row r="556" spans="1:23" hidden="1" x14ac:dyDescent="0.3">
      <c r="A556" s="11">
        <v>6042108</v>
      </c>
      <c r="B556" s="11">
        <v>6042108</v>
      </c>
      <c r="C556" s="11" t="s">
        <v>26</v>
      </c>
      <c r="D556" s="11" t="s">
        <v>27</v>
      </c>
      <c r="E556" s="13" t="str">
        <f>_xlfn.XLOOKUP(B556,Sheet1!A:A,Sheet1!B:B)</f>
        <v>DS PRESTIGE MINI FRAME  LONG</v>
      </c>
      <c r="F556" s="13" t="str">
        <f t="shared" si="53"/>
        <v>CROWN  - DS PRESTIGE MINI FRAME  LONG</v>
      </c>
      <c r="H556" s="11" t="s">
        <v>28</v>
      </c>
      <c r="I556" s="11" t="s">
        <v>29</v>
      </c>
      <c r="J556" s="11" t="s">
        <v>29</v>
      </c>
      <c r="K556" s="11" t="s">
        <v>30</v>
      </c>
      <c r="L556" s="15">
        <v>4.7300000000000004</v>
      </c>
      <c r="M556" s="11" t="s">
        <v>31</v>
      </c>
      <c r="N556" s="13">
        <v>3105</v>
      </c>
      <c r="O556" s="15">
        <f>_xlfn.XLOOKUP(B556,Sheet1!A:A,Sheet1!E:E)</f>
        <v>4.7300000000000004</v>
      </c>
      <c r="P556" s="26">
        <f>_xlfn.XLOOKUP(A556,Sheet2!F:F,Sheet2!H:H)</f>
        <v>0</v>
      </c>
      <c r="Q556" s="15">
        <f>_xlfn.XLOOKUP(B556,April23!B:B,April23!D:D)</f>
        <v>3.25</v>
      </c>
      <c r="R556" s="38">
        <f>_xlfn.XLOOKUP(B556,Sheet4!B:B,Sheet4!D:D)</f>
        <v>3.35</v>
      </c>
      <c r="S556" s="26">
        <v>2</v>
      </c>
      <c r="T556" s="13" t="str">
        <f t="shared" si="55"/>
        <v>Up</v>
      </c>
      <c r="V556" s="78">
        <f t="shared" si="56"/>
        <v>6.5</v>
      </c>
      <c r="W556" s="78">
        <f t="shared" si="57"/>
        <v>6.7</v>
      </c>
    </row>
    <row r="557" spans="1:23" hidden="1" x14ac:dyDescent="0.3">
      <c r="A557" s="11">
        <v>6041052</v>
      </c>
      <c r="B557" s="11">
        <v>6041052</v>
      </c>
      <c r="C557" s="11" t="s">
        <v>26</v>
      </c>
      <c r="D557" s="11" t="s">
        <v>27</v>
      </c>
      <c r="E557" s="13" t="str">
        <f>_xlfn.XLOOKUP(B557,Sheet1!A:A,Sheet1!B:B)</f>
        <v>DS ZINSSER BULLSEYE 123 WHITE      5L</v>
      </c>
      <c r="F557" s="13" t="str">
        <f t="shared" si="53"/>
        <v>CROWN  - DS ZINSSER BULLSEYE 123 WHITE      5L</v>
      </c>
      <c r="H557" s="11" t="s">
        <v>33</v>
      </c>
      <c r="I557" s="11" t="s">
        <v>29</v>
      </c>
      <c r="J557" s="11" t="s">
        <v>29</v>
      </c>
      <c r="K557" s="11" t="s">
        <v>30</v>
      </c>
      <c r="L557" s="15">
        <v>45.51</v>
      </c>
      <c r="M557" s="11" t="s">
        <v>31</v>
      </c>
      <c r="N557" s="13">
        <v>3105</v>
      </c>
      <c r="O557" s="15">
        <f>_xlfn.XLOOKUP(B557,Sheet1!A:A,Sheet1!E:E)</f>
        <v>45.51</v>
      </c>
      <c r="P557" s="26">
        <f>_xlfn.XLOOKUP(A557,Sheet2!F:F,Sheet2!H:H)</f>
        <v>24.263238848604704</v>
      </c>
      <c r="Q557" s="15">
        <f>_xlfn.XLOOKUP(B557,April23!B:B,April23!D:D)</f>
        <v>47.79</v>
      </c>
      <c r="R557" s="13">
        <f>_xlfn.XLOOKUP(B557,Sheet4!B:B,Sheet4!D:D)</f>
        <v>47.79</v>
      </c>
      <c r="S557" s="26">
        <v>2</v>
      </c>
      <c r="T557" s="13" t="str">
        <f t="shared" si="55"/>
        <v>No Change</v>
      </c>
      <c r="V557" s="78">
        <f t="shared" si="56"/>
        <v>95.58</v>
      </c>
      <c r="W557" s="78">
        <f t="shared" si="57"/>
        <v>95.58</v>
      </c>
    </row>
    <row r="558" spans="1:23" hidden="1" x14ac:dyDescent="0.3">
      <c r="A558" s="11">
        <v>6041171</v>
      </c>
      <c r="B558" s="11">
        <v>6041171</v>
      </c>
      <c r="C558" s="11" t="s">
        <v>26</v>
      </c>
      <c r="D558" s="11" t="s">
        <v>27</v>
      </c>
      <c r="E558" s="13" t="str">
        <f>_xlfn.XLOOKUP(B558,Sheet1!A:A,Sheet1!B:B)</f>
        <v>DS TEAMAC METAL BITUMIN BLACK      5L</v>
      </c>
      <c r="F558" s="13" t="str">
        <f t="shared" si="53"/>
        <v>CROWN  - DS TEAMAC METAL BITUMIN BLACK      5L</v>
      </c>
      <c r="H558" s="11" t="s">
        <v>33</v>
      </c>
      <c r="I558" s="11" t="s">
        <v>29</v>
      </c>
      <c r="J558" s="11" t="s">
        <v>29</v>
      </c>
      <c r="K558" s="11" t="s">
        <v>30</v>
      </c>
      <c r="L558" s="15">
        <v>28.12</v>
      </c>
      <c r="M558" s="11" t="s">
        <v>31</v>
      </c>
      <c r="N558" s="13">
        <v>3105</v>
      </c>
      <c r="O558" s="15">
        <f>_xlfn.XLOOKUP(B558,Sheet1!A:A,Sheet1!E:E)</f>
        <v>28.12</v>
      </c>
      <c r="P558" s="26">
        <f>_xlfn.XLOOKUP(A558,Sheet2!F:F,Sheet2!H:H)</f>
        <v>0</v>
      </c>
      <c r="Q558" s="15">
        <f>_xlfn.XLOOKUP(B558,April23!B:B,April23!D:D)</f>
        <v>29.53</v>
      </c>
      <c r="R558" s="38">
        <f>_xlfn.XLOOKUP(B558,Sheet4!B:B,Sheet4!D:D)</f>
        <v>30.42</v>
      </c>
      <c r="S558" s="26">
        <v>2</v>
      </c>
      <c r="T558" s="13" t="str">
        <f t="shared" si="55"/>
        <v>Up</v>
      </c>
      <c r="V558" s="78">
        <f t="shared" si="56"/>
        <v>59.06</v>
      </c>
      <c r="W558" s="78">
        <f t="shared" si="57"/>
        <v>60.84</v>
      </c>
    </row>
    <row r="559" spans="1:23" hidden="1" x14ac:dyDescent="0.3">
      <c r="A559" s="11">
        <v>6041188</v>
      </c>
      <c r="B559" s="11">
        <v>6041188</v>
      </c>
      <c r="C559" s="11" t="s">
        <v>26</v>
      </c>
      <c r="D559" s="11" t="s">
        <v>27</v>
      </c>
      <c r="E559" s="13" t="str">
        <f>_xlfn.XLOOKUP(B559,Sheet1!A:A,Sheet1!B:B)</f>
        <v>DS COOVAR LO LINE MARK  WHITE      5L</v>
      </c>
      <c r="F559" s="13" t="str">
        <f t="shared" si="53"/>
        <v>CROWN  - DS COOVAR LO LINE MARK  WHITE      5L</v>
      </c>
      <c r="H559" s="11" t="s">
        <v>33</v>
      </c>
      <c r="I559" s="11" t="s">
        <v>29</v>
      </c>
      <c r="J559" s="11" t="s">
        <v>29</v>
      </c>
      <c r="K559" s="11" t="s">
        <v>30</v>
      </c>
      <c r="L559" s="15">
        <v>74.66</v>
      </c>
      <c r="M559" s="11" t="s">
        <v>31</v>
      </c>
      <c r="N559" s="13">
        <v>3105</v>
      </c>
      <c r="O559" s="15">
        <f>_xlfn.XLOOKUP(B559,Sheet1!A:A,Sheet1!E:E)</f>
        <v>74.66</v>
      </c>
      <c r="P559" s="26">
        <f>_xlfn.XLOOKUP(A559,Sheet2!F:F,Sheet2!H:H)</f>
        <v>4.1644789713367265</v>
      </c>
      <c r="Q559" s="15">
        <f>_xlfn.XLOOKUP(B559,April23!B:B,April23!D:D)</f>
        <v>78.39</v>
      </c>
      <c r="R559" s="38">
        <f>_xlfn.XLOOKUP(B559,Sheet4!B:B,Sheet4!D:D)</f>
        <v>80.739999999999995</v>
      </c>
      <c r="S559" s="26">
        <v>2</v>
      </c>
      <c r="T559" s="13" t="str">
        <f t="shared" si="55"/>
        <v>Up</v>
      </c>
      <c r="V559" s="78">
        <f t="shared" si="56"/>
        <v>156.78</v>
      </c>
      <c r="W559" s="78">
        <f t="shared" si="57"/>
        <v>161.47999999999999</v>
      </c>
    </row>
    <row r="560" spans="1:23" hidden="1" x14ac:dyDescent="0.3">
      <c r="A560" s="11">
        <v>6041947</v>
      </c>
      <c r="B560" s="11">
        <v>6041947</v>
      </c>
      <c r="C560" s="11" t="s">
        <v>26</v>
      </c>
      <c r="D560" s="11" t="s">
        <v>27</v>
      </c>
      <c r="E560" s="13" t="str">
        <f>_xlfn.XLOOKUP(B560,Sheet1!A:A,Sheet1!B:B)</f>
        <v>DS BARRETTINE METHYLATED SPIRIT    500ML</v>
      </c>
      <c r="F560" s="13" t="str">
        <f t="shared" si="53"/>
        <v>CROWN  - DS BARRETTINE METHYLATED SPIRIT    500ML</v>
      </c>
      <c r="H560" s="11" t="s">
        <v>37</v>
      </c>
      <c r="I560" s="11" t="s">
        <v>29</v>
      </c>
      <c r="J560" s="11" t="s">
        <v>29</v>
      </c>
      <c r="K560" s="11" t="s">
        <v>30</v>
      </c>
      <c r="L560" s="15">
        <v>2.79</v>
      </c>
      <c r="M560" s="11" t="s">
        <v>31</v>
      </c>
      <c r="N560" s="13">
        <v>3105</v>
      </c>
      <c r="O560" s="15">
        <f>_xlfn.XLOOKUP(B560,Sheet1!A:A,Sheet1!E:E)</f>
        <v>2.79</v>
      </c>
      <c r="P560" s="26">
        <f>_xlfn.XLOOKUP(A560,Sheet2!F:F,Sheet2!H:H)</f>
        <v>0</v>
      </c>
      <c r="Q560" s="15">
        <f>_xlfn.XLOOKUP(B560,April23!B:B,April23!D:D)</f>
        <v>2.93</v>
      </c>
      <c r="R560" s="38">
        <f>_xlfn.XLOOKUP(B560,Sheet4!B:B,Sheet4!D:D)</f>
        <v>3.02</v>
      </c>
      <c r="S560" s="26">
        <v>2</v>
      </c>
      <c r="T560" s="13" t="str">
        <f t="shared" si="55"/>
        <v>Up</v>
      </c>
      <c r="V560" s="78">
        <f t="shared" si="56"/>
        <v>5.86</v>
      </c>
      <c r="W560" s="78">
        <f t="shared" si="57"/>
        <v>6.04</v>
      </c>
    </row>
    <row r="561" spans="1:23" hidden="1" x14ac:dyDescent="0.3">
      <c r="A561" s="11">
        <v>6042294</v>
      </c>
      <c r="B561" s="11">
        <v>6042294</v>
      </c>
      <c r="C561" s="11" t="s">
        <v>26</v>
      </c>
      <c r="D561" s="11" t="s">
        <v>27</v>
      </c>
      <c r="E561" s="13" t="str">
        <f>_xlfn.XLOOKUP(B561,Sheet1!A:A,Sheet1!B:B)</f>
        <v>DS PRODEC ALU AUTO LOAD SNAP KNIFE 18MM</v>
      </c>
      <c r="F561" s="13" t="str">
        <f t="shared" si="53"/>
        <v>CROWN  - DS PRODEC ALU AUTO LOAD SNAP KNIFE 18MM</v>
      </c>
      <c r="H561" s="11" t="s">
        <v>28</v>
      </c>
      <c r="I561" s="11" t="s">
        <v>29</v>
      </c>
      <c r="J561" s="11" t="s">
        <v>29</v>
      </c>
      <c r="K561" s="11" t="s">
        <v>30</v>
      </c>
      <c r="L561" s="15">
        <v>6.6</v>
      </c>
      <c r="M561" s="11" t="s">
        <v>31</v>
      </c>
      <c r="N561" s="13">
        <v>3105</v>
      </c>
      <c r="O561" s="15">
        <f>_xlfn.XLOOKUP(B561,Sheet1!A:A,Sheet1!E:E)</f>
        <v>6.6</v>
      </c>
      <c r="P561" s="26">
        <f>_xlfn.XLOOKUP(A561,Sheet2!F:F,Sheet2!H:H)</f>
        <v>0</v>
      </c>
      <c r="Q561" s="15">
        <f>_xlfn.XLOOKUP(B561,April23!B:B,April23!D:D)</f>
        <v>5.75</v>
      </c>
      <c r="R561" s="38">
        <f>_xlfn.XLOOKUP(B561,Sheet4!B:B,Sheet4!D:D)</f>
        <v>5.92</v>
      </c>
      <c r="S561" s="26">
        <v>2</v>
      </c>
      <c r="T561" s="13" t="str">
        <f t="shared" si="55"/>
        <v>Up</v>
      </c>
      <c r="V561" s="78">
        <f t="shared" si="56"/>
        <v>11.5</v>
      </c>
      <c r="W561" s="78">
        <f t="shared" si="57"/>
        <v>11.84</v>
      </c>
    </row>
    <row r="562" spans="1:23" hidden="1" x14ac:dyDescent="0.3">
      <c r="A562" s="11">
        <v>6043323</v>
      </c>
      <c r="B562" s="11">
        <v>6043323</v>
      </c>
      <c r="C562" s="11" t="s">
        <v>26</v>
      </c>
      <c r="D562" s="11" t="s">
        <v>27</v>
      </c>
      <c r="E562" s="13" t="str">
        <f>_xlfn.XLOOKUP(B562,Sheet1!A:A,Sheet1!B:B)</f>
        <v>DS PRODEC FIBREGLASS POLE</v>
      </c>
      <c r="F562" s="13" t="str">
        <f t="shared" si="53"/>
        <v>CROWN  - DS PRODEC FIBREGLASS POLE</v>
      </c>
      <c r="H562" s="11" t="s">
        <v>28</v>
      </c>
      <c r="I562" s="11" t="s">
        <v>29</v>
      </c>
      <c r="J562" s="11" t="s">
        <v>29</v>
      </c>
      <c r="K562" s="11" t="s">
        <v>30</v>
      </c>
      <c r="L562" s="15">
        <v>9.11</v>
      </c>
      <c r="M562" s="11" t="s">
        <v>31</v>
      </c>
      <c r="N562" s="13">
        <v>3105</v>
      </c>
      <c r="O562" s="15">
        <f>_xlfn.XLOOKUP(B562,Sheet1!A:A,Sheet1!E:E)</f>
        <v>9.11</v>
      </c>
      <c r="P562" s="26">
        <f>_xlfn.XLOOKUP(A562,Sheet2!F:F,Sheet2!H:H)</f>
        <v>0</v>
      </c>
      <c r="Q562" s="15">
        <f>_xlfn.XLOOKUP(B562,April23!B:B,April23!D:D)</f>
        <v>6.55</v>
      </c>
      <c r="R562" s="38">
        <f>_xlfn.XLOOKUP(B562,Sheet4!B:B,Sheet4!D:D)</f>
        <v>6.75</v>
      </c>
      <c r="S562" s="26">
        <v>2</v>
      </c>
      <c r="T562" s="13" t="str">
        <f t="shared" si="55"/>
        <v>Up</v>
      </c>
      <c r="V562" s="78">
        <f t="shared" si="56"/>
        <v>13.1</v>
      </c>
      <c r="W562" s="78">
        <f t="shared" si="57"/>
        <v>13.5</v>
      </c>
    </row>
    <row r="563" spans="1:23" hidden="1" x14ac:dyDescent="0.3">
      <c r="A563" s="11">
        <v>6047193</v>
      </c>
      <c r="B563" s="11">
        <v>6047193</v>
      </c>
      <c r="C563" s="11" t="s">
        <v>26</v>
      </c>
      <c r="D563" s="11" t="s">
        <v>27</v>
      </c>
      <c r="E563" s="13" t="str">
        <f>_xlfn.XLOOKUP(B563,Sheet1!A:A,Sheet1!B:B)</f>
        <v>DS PURDY POWERLOCK EXTENSION POLE  2-4FT</v>
      </c>
      <c r="F563" s="13" t="str">
        <f t="shared" si="53"/>
        <v>CROWN  - DS PURDY POWERLOCK EXTENSION POLE  2-4FT</v>
      </c>
      <c r="H563" s="11" t="s">
        <v>28</v>
      </c>
      <c r="I563" s="11" t="s">
        <v>29</v>
      </c>
      <c r="J563" s="11" t="s">
        <v>29</v>
      </c>
      <c r="K563" s="11" t="s">
        <v>30</v>
      </c>
      <c r="L563" s="15">
        <v>28.58</v>
      </c>
      <c r="M563" s="11" t="s">
        <v>31</v>
      </c>
      <c r="N563" s="13">
        <v>3105</v>
      </c>
      <c r="O563" s="15">
        <f>_xlfn.XLOOKUP(B563,Sheet1!A:A,Sheet1!E:E)</f>
        <v>18.75</v>
      </c>
      <c r="P563" s="26">
        <f>_xlfn.XLOOKUP(A563,Sheet2!F:F,Sheet2!H:H)</f>
        <v>0</v>
      </c>
      <c r="Q563" s="15">
        <f>_xlfn.XLOOKUP(B563,April23!B:B,April23!D:D)</f>
        <v>19.690000000000001</v>
      </c>
      <c r="R563" s="38">
        <f>_xlfn.XLOOKUP(B563,Sheet4!B:B,Sheet4!D:D)</f>
        <v>20.28</v>
      </c>
      <c r="S563" s="26">
        <v>2</v>
      </c>
      <c r="T563" s="13" t="str">
        <f t="shared" si="55"/>
        <v>Up</v>
      </c>
      <c r="V563" s="78">
        <f t="shared" si="56"/>
        <v>39.380000000000003</v>
      </c>
      <c r="W563" s="78">
        <f t="shared" si="57"/>
        <v>40.56</v>
      </c>
    </row>
    <row r="564" spans="1:23" hidden="1" x14ac:dyDescent="0.3">
      <c r="A564" s="11">
        <v>6042128</v>
      </c>
      <c r="B564" s="11">
        <v>6042128</v>
      </c>
      <c r="C564" s="11" t="s">
        <v>26</v>
      </c>
      <c r="D564" s="11" t="s">
        <v>27</v>
      </c>
      <c r="E564" s="13" t="str">
        <f>_xlfn.XLOOKUP(B564,Sheet1!A:A,Sheet1!B:B)</f>
        <v>DS PRESTIGE PAINT TRAY             9IN</v>
      </c>
      <c r="F564" s="13" t="str">
        <f t="shared" si="53"/>
        <v>CROWN  - DS PRESTIGE PAINT TRAY             9IN</v>
      </c>
      <c r="H564" s="11" t="s">
        <v>28</v>
      </c>
      <c r="I564" s="11" t="s">
        <v>29</v>
      </c>
      <c r="J564" s="11" t="s">
        <v>29</v>
      </c>
      <c r="K564" s="11" t="s">
        <v>30</v>
      </c>
      <c r="L564" s="15">
        <v>5.71</v>
      </c>
      <c r="M564" s="11" t="s">
        <v>31</v>
      </c>
      <c r="N564" s="13">
        <v>3105</v>
      </c>
      <c r="O564" s="15">
        <f>_xlfn.XLOOKUP(B564,Sheet1!A:A,Sheet1!E:E)</f>
        <v>5.71</v>
      </c>
      <c r="Q564" s="15">
        <f>_xlfn.XLOOKUP(B564,April23!B:B,April23!D:D)</f>
        <v>4</v>
      </c>
      <c r="R564" s="38">
        <f>_xlfn.XLOOKUP(B564,Sheet4!B:B,Sheet4!D:D)</f>
        <v>4.12</v>
      </c>
      <c r="S564" s="26">
        <v>2</v>
      </c>
      <c r="T564" s="13" t="str">
        <f t="shared" si="55"/>
        <v>Up</v>
      </c>
      <c r="V564" s="78">
        <f t="shared" si="56"/>
        <v>8</v>
      </c>
      <c r="W564" s="78">
        <f t="shared" si="57"/>
        <v>8.24</v>
      </c>
    </row>
    <row r="565" spans="1:23" hidden="1" x14ac:dyDescent="0.3">
      <c r="A565" s="11">
        <v>6055213</v>
      </c>
      <c r="B565" s="11">
        <v>6055213</v>
      </c>
      <c r="C565" s="11" t="s">
        <v>26</v>
      </c>
      <c r="D565" s="11" t="s">
        <v>27</v>
      </c>
      <c r="E565" s="13" t="str">
        <f>_xlfn.XLOOKUP(B565,Sheet1!A:A,Sheet1!B:B)</f>
        <v>DE PROF SYN FLMNT BRUSH 3IN (4)    EACH</v>
      </c>
      <c r="F565" s="13" t="str">
        <f t="shared" si="53"/>
        <v>CROWN  - DE PROF SYN FLMNT BRUSH 3IN (4)    EACH</v>
      </c>
      <c r="H565" s="11" t="s">
        <v>206</v>
      </c>
      <c r="I565" s="11" t="s">
        <v>29</v>
      </c>
      <c r="J565" s="11" t="s">
        <v>29</v>
      </c>
      <c r="K565" s="11" t="s">
        <v>30</v>
      </c>
      <c r="L565" s="15">
        <v>2.75</v>
      </c>
      <c r="M565" s="11" t="s">
        <v>31</v>
      </c>
      <c r="N565" s="13">
        <v>3105</v>
      </c>
      <c r="O565" s="15">
        <f>_xlfn.XLOOKUP(B565,Sheet1!A:A,Sheet1!E:E)</f>
        <v>2.75</v>
      </c>
      <c r="P565" s="26">
        <f>_xlfn.XLOOKUP(A565,Sheet2!F:F,Sheet2!H:H)</f>
        <v>0</v>
      </c>
      <c r="Q565" s="15">
        <f>_xlfn.XLOOKUP(B565,April23!B:B,April23!D:D)</f>
        <v>2.83</v>
      </c>
      <c r="R565" s="38">
        <f>_xlfn.XLOOKUP(B565,Sheet4!B:B,Sheet4!D:D)</f>
        <v>2.91</v>
      </c>
      <c r="S565" s="26">
        <v>2</v>
      </c>
      <c r="T565" s="13" t="str">
        <f t="shared" si="55"/>
        <v>Up</v>
      </c>
      <c r="V565" s="78">
        <f t="shared" si="56"/>
        <v>5.66</v>
      </c>
      <c r="W565" s="78">
        <f t="shared" si="57"/>
        <v>5.82</v>
      </c>
    </row>
    <row r="566" spans="1:23" hidden="1" x14ac:dyDescent="0.3">
      <c r="A566" s="11">
        <v>6055203</v>
      </c>
      <c r="B566" s="11">
        <v>6055203</v>
      </c>
      <c r="C566" s="11" t="s">
        <v>26</v>
      </c>
      <c r="D566" s="11" t="s">
        <v>27</v>
      </c>
      <c r="E566" s="13" t="str">
        <f>_xlfn.XLOOKUP(B566,Sheet1!A:A,Sheet1!B:B)</f>
        <v>DE ESS PAINT BRUSH      4IN(4)     EACH</v>
      </c>
      <c r="F566" s="13" t="str">
        <f t="shared" si="53"/>
        <v>CROWN  - DE ESS PAINT BRUSH      4IN(4)     EACH</v>
      </c>
      <c r="H566" s="11" t="s">
        <v>28</v>
      </c>
      <c r="I566" s="11" t="s">
        <v>29</v>
      </c>
      <c r="J566" s="11" t="s">
        <v>29</v>
      </c>
      <c r="K566" s="11" t="s">
        <v>30</v>
      </c>
      <c r="L566" s="15">
        <v>6.26</v>
      </c>
      <c r="M566" s="11" t="s">
        <v>31</v>
      </c>
      <c r="N566" s="13">
        <v>3105</v>
      </c>
      <c r="O566" s="15">
        <f>_xlfn.XLOOKUP(B566,Sheet1!A:A,Sheet1!E:E)</f>
        <v>6.26</v>
      </c>
      <c r="P566" s="26">
        <f>_xlfn.XLOOKUP(A566,Sheet2!F:F,Sheet2!H:H)</f>
        <v>0</v>
      </c>
      <c r="Q566" s="15">
        <f>_xlfn.XLOOKUP(B566,April23!B:B,April23!D:D)</f>
        <v>6.44</v>
      </c>
      <c r="R566" s="38">
        <f>_xlfn.XLOOKUP(B566,Sheet4!B:B,Sheet4!D:D)</f>
        <v>6.64</v>
      </c>
      <c r="S566" s="26">
        <v>2</v>
      </c>
      <c r="T566" s="13" t="str">
        <f t="shared" si="55"/>
        <v>Up</v>
      </c>
      <c r="V566" s="78">
        <f t="shared" si="56"/>
        <v>12.88</v>
      </c>
      <c r="W566" s="78">
        <f t="shared" si="57"/>
        <v>13.28</v>
      </c>
    </row>
    <row r="567" spans="1:23" hidden="1" x14ac:dyDescent="0.3">
      <c r="A567" s="11">
        <v>6055428</v>
      </c>
      <c r="B567" s="11">
        <v>6055428</v>
      </c>
      <c r="C567" s="11" t="s">
        <v>26</v>
      </c>
      <c r="D567" s="11" t="s">
        <v>27</v>
      </c>
      <c r="E567" s="13" t="str">
        <f>_xlfn.XLOOKUP(B567,Sheet1!A:A,Sheet1!B:B)</f>
        <v>DE PROFESSIONAL LONG PILE ROLLER   9IN</v>
      </c>
      <c r="F567" s="13" t="str">
        <f t="shared" si="53"/>
        <v>CROWN  - DE PROFESSIONAL LONG PILE ROLLER   9IN</v>
      </c>
      <c r="H567" s="11" t="s">
        <v>28</v>
      </c>
      <c r="I567" s="11" t="s">
        <v>29</v>
      </c>
      <c r="J567" s="11" t="s">
        <v>29</v>
      </c>
      <c r="K567" s="11" t="s">
        <v>30</v>
      </c>
      <c r="L567" s="15">
        <v>1.3</v>
      </c>
      <c r="M567" s="11" t="s">
        <v>31</v>
      </c>
      <c r="N567" s="13">
        <v>3105</v>
      </c>
      <c r="O567" s="15">
        <f>_xlfn.XLOOKUP(B567,Sheet1!A:A,Sheet1!E:E)</f>
        <v>1.3</v>
      </c>
      <c r="P567" s="26">
        <f>_xlfn.XLOOKUP(A567,Sheet2!F:F,Sheet2!H:H)</f>
        <v>283.23846153846154</v>
      </c>
      <c r="Q567" s="15">
        <f>_xlfn.XLOOKUP(B567,April23!B:B,April23!D:D)</f>
        <v>1.34</v>
      </c>
      <c r="R567" s="38">
        <f>Q567*1.03</f>
        <v>1.3802000000000001</v>
      </c>
      <c r="S567" s="26">
        <v>2</v>
      </c>
      <c r="T567" s="13" t="str">
        <f t="shared" si="55"/>
        <v>Up</v>
      </c>
      <c r="V567" s="78">
        <f t="shared" si="56"/>
        <v>2.68</v>
      </c>
      <c r="W567" s="78">
        <f t="shared" si="57"/>
        <v>2.7604000000000002</v>
      </c>
    </row>
    <row r="568" spans="1:23" hidden="1" x14ac:dyDescent="0.3">
      <c r="A568" s="11">
        <v>6055430</v>
      </c>
      <c r="B568" s="11">
        <v>6055430</v>
      </c>
      <c r="C568" s="11" t="s">
        <v>26</v>
      </c>
      <c r="D568" s="11" t="s">
        <v>27</v>
      </c>
      <c r="E568" s="13" t="str">
        <f>_xlfn.XLOOKUP(B568,Sheet1!A:A,Sheet1!B:B)</f>
        <v>DE PROFESSIONAL SHORT PILE ROLLER  4IN</v>
      </c>
      <c r="F568" s="13" t="str">
        <f t="shared" si="53"/>
        <v>CROWN  - DE PROFESSIONAL SHORT PILE ROLLER  4IN</v>
      </c>
      <c r="H568" s="11" t="s">
        <v>28</v>
      </c>
      <c r="I568" s="11" t="s">
        <v>29</v>
      </c>
      <c r="J568" s="11" t="s">
        <v>29</v>
      </c>
      <c r="K568" s="11" t="s">
        <v>30</v>
      </c>
      <c r="L568" s="15">
        <v>1.03</v>
      </c>
      <c r="M568" s="11" t="s">
        <v>31</v>
      </c>
      <c r="N568" s="13">
        <v>3105</v>
      </c>
      <c r="O568" s="15">
        <f>_xlfn.XLOOKUP(B568,Sheet1!A:A,Sheet1!E:E)</f>
        <v>1.03</v>
      </c>
      <c r="P568" s="26">
        <f>_xlfn.XLOOKUP(A568,Sheet2!F:F,Sheet2!H:H)</f>
        <v>0</v>
      </c>
      <c r="Q568" s="15">
        <f>_xlfn.XLOOKUP(B568,April23!B:B,April23!D:D)</f>
        <v>1.06</v>
      </c>
      <c r="R568" s="38">
        <f>Q568*1.03</f>
        <v>1.0918000000000001</v>
      </c>
      <c r="S568" s="26">
        <v>2</v>
      </c>
      <c r="T568" s="13" t="str">
        <f t="shared" si="55"/>
        <v>Up</v>
      </c>
      <c r="V568" s="78">
        <f t="shared" si="56"/>
        <v>2.12</v>
      </c>
      <c r="W568" s="78">
        <f t="shared" si="57"/>
        <v>2.1836000000000002</v>
      </c>
    </row>
    <row r="569" spans="1:23" hidden="1" x14ac:dyDescent="0.3">
      <c r="A569" s="11">
        <v>6040198</v>
      </c>
      <c r="B569" s="11">
        <v>6040198</v>
      </c>
      <c r="C569" s="11" t="s">
        <v>26</v>
      </c>
      <c r="D569" s="11" t="s">
        <v>27</v>
      </c>
      <c r="E569" s="13" t="str">
        <f>_xlfn.XLOOKUP(B569,Sheet1!A:A,Sheet1!B:B)</f>
        <v>WA ERFURT LINING 1400             DOUBLE</v>
      </c>
      <c r="F569" s="13" t="str">
        <f t="shared" si="53"/>
        <v>CROWN  - WA ERFURT LINING 1400             DOUBLE</v>
      </c>
      <c r="H569" s="11" t="s">
        <v>28</v>
      </c>
      <c r="I569" s="11" t="s">
        <v>29</v>
      </c>
      <c r="J569" s="11" t="s">
        <v>29</v>
      </c>
      <c r="K569" s="11" t="s">
        <v>30</v>
      </c>
      <c r="L569" s="15">
        <v>6.55</v>
      </c>
      <c r="M569" s="11" t="s">
        <v>31</v>
      </c>
      <c r="N569" s="13">
        <v>3105</v>
      </c>
      <c r="O569" s="15">
        <f>_xlfn.XLOOKUP(B569,Sheet1!A:A,Sheet1!E:E)</f>
        <v>6.55</v>
      </c>
      <c r="P569" s="26">
        <f>_xlfn.XLOOKUP(A569,Sheet2!F:F,Sheet2!H:H)</f>
        <v>71.433587786259565</v>
      </c>
      <c r="Q569" s="15">
        <f>_xlfn.XLOOKUP(B569,April23!B:B,April23!D:D)</f>
        <v>6.5</v>
      </c>
      <c r="R569" s="38">
        <f>_xlfn.XLOOKUP(B569,Sheet4!B:B,Sheet4!D:D)</f>
        <v>6.7</v>
      </c>
      <c r="S569" s="26">
        <v>2</v>
      </c>
      <c r="T569" s="13" t="str">
        <f t="shared" si="55"/>
        <v>Up</v>
      </c>
      <c r="V569" s="78">
        <f t="shared" si="56"/>
        <v>13</v>
      </c>
      <c r="W569" s="78">
        <f t="shared" si="57"/>
        <v>13.4</v>
      </c>
    </row>
    <row r="570" spans="1:23" hidden="1" x14ac:dyDescent="0.3">
      <c r="A570" s="11">
        <v>6046230</v>
      </c>
      <c r="B570" s="11">
        <v>6046230</v>
      </c>
      <c r="C570" s="11" t="s">
        <v>26</v>
      </c>
      <c r="D570" s="11" t="s">
        <v>27</v>
      </c>
      <c r="E570" s="13" t="str">
        <f>_xlfn.XLOOKUP(B570,Sheet1!A:A,Sheet1!B:B)</f>
        <v>DS PRODEC STOCKINETTE ROLL         400G</v>
      </c>
      <c r="F570" s="13" t="str">
        <f t="shared" si="53"/>
        <v>CROWN  - DS PRODEC STOCKINETTE ROLL         400G</v>
      </c>
      <c r="H570" s="91" t="s">
        <v>28</v>
      </c>
      <c r="I570" s="11" t="s">
        <v>29</v>
      </c>
      <c r="J570" s="11" t="s">
        <v>29</v>
      </c>
      <c r="K570" s="11" t="s">
        <v>30</v>
      </c>
      <c r="M570" s="11" t="s">
        <v>7062</v>
      </c>
      <c r="N570" s="13">
        <v>3105</v>
      </c>
      <c r="O570" s="15">
        <f>_xlfn.XLOOKUP(B570,Sheet1!A:A,Sheet1!E:E)</f>
        <v>8</v>
      </c>
      <c r="P570" s="26">
        <f>_xlfn.XLOOKUP(A570,Sheet2!F:F,Sheet2!H:H)</f>
        <v>115.04</v>
      </c>
      <c r="Q570" s="29">
        <f>O570*1.05</f>
        <v>8.4</v>
      </c>
      <c r="R570" s="38">
        <f>Q570*1.03</f>
        <v>8.652000000000001</v>
      </c>
      <c r="S570" s="26">
        <v>2</v>
      </c>
      <c r="T570" s="13" t="str">
        <f t="shared" si="55"/>
        <v>Up</v>
      </c>
      <c r="V570" s="78">
        <f t="shared" si="56"/>
        <v>16.8</v>
      </c>
      <c r="W570" s="78">
        <f t="shared" si="57"/>
        <v>17.304000000000002</v>
      </c>
    </row>
    <row r="571" spans="1:23" hidden="1" x14ac:dyDescent="0.3">
      <c r="A571" s="11">
        <v>6062547</v>
      </c>
      <c r="B571" s="11">
        <v>6062547</v>
      </c>
      <c r="C571" s="11" t="s">
        <v>26</v>
      </c>
      <c r="D571" s="11" t="s">
        <v>27</v>
      </c>
      <c r="E571" s="13" t="str">
        <f>_xlfn.XLOOKUP(B571,Sheet1!A:A,Sheet1!B:B)</f>
        <v>DS PRODEC BIG BOX MINI ROLLERS MED M/FIB</v>
      </c>
      <c r="F571" s="13" t="str">
        <f t="shared" si="53"/>
        <v>CROWN  - DS PRODEC BIG BOX MINI ROLLERS MED M/FIB</v>
      </c>
      <c r="H571" s="91" t="s">
        <v>28</v>
      </c>
      <c r="I571" s="11" t="s">
        <v>29</v>
      </c>
      <c r="J571" s="11" t="s">
        <v>29</v>
      </c>
      <c r="K571" s="11" t="s">
        <v>30</v>
      </c>
      <c r="M571" s="11" t="s">
        <v>7062</v>
      </c>
      <c r="N571" s="13">
        <v>3105</v>
      </c>
      <c r="O571" s="15">
        <f>_xlfn.XLOOKUP(B571,Sheet1!A:A,Sheet1!E:E)</f>
        <v>10</v>
      </c>
      <c r="P571" s="26">
        <f>_xlfn.XLOOKUP(A571,Sheet2!F:F,Sheet2!H:H)</f>
        <v>0</v>
      </c>
      <c r="Q571" s="15">
        <f>O571*1.05</f>
        <v>10.5</v>
      </c>
      <c r="R571" s="38">
        <f>Q571*1.03</f>
        <v>10.815</v>
      </c>
      <c r="S571" s="26">
        <v>2</v>
      </c>
      <c r="T571" s="13" t="str">
        <f t="shared" si="55"/>
        <v>Up</v>
      </c>
      <c r="V571" s="78">
        <f t="shared" si="56"/>
        <v>21</v>
      </c>
      <c r="W571" s="78">
        <f t="shared" si="57"/>
        <v>21.63</v>
      </c>
    </row>
    <row r="572" spans="1:23" hidden="1" x14ac:dyDescent="0.3">
      <c r="A572" s="11">
        <v>6063272</v>
      </c>
      <c r="B572" s="11">
        <v>6063272</v>
      </c>
      <c r="C572" s="11" t="s">
        <v>26</v>
      </c>
      <c r="D572" s="11" t="s">
        <v>27</v>
      </c>
      <c r="E572" s="13" t="str">
        <f>_xlfn.XLOOKUP(A572,April23!B:B,April23!C:C)</f>
        <v>DS OLFA SPEED BLADE           18MM 5PK</v>
      </c>
      <c r="F572" s="13" t="str">
        <f t="shared" si="53"/>
        <v>CROWN  - DS OLFA SPEED BLADE           18MM 5PK</v>
      </c>
      <c r="H572" s="91" t="s">
        <v>28</v>
      </c>
      <c r="I572" s="11" t="s">
        <v>29</v>
      </c>
      <c r="J572" s="11" t="s">
        <v>29</v>
      </c>
      <c r="K572" s="11" t="s">
        <v>30</v>
      </c>
      <c r="M572" s="11" t="s">
        <v>7062</v>
      </c>
      <c r="N572" s="13">
        <v>3105</v>
      </c>
      <c r="P572" s="27"/>
      <c r="Q572" s="15">
        <f>_xlfn.XLOOKUP(B572,April23!B:B,April23!D:D)</f>
        <v>5.5</v>
      </c>
      <c r="R572" s="38">
        <f>Q572*1.03</f>
        <v>5.665</v>
      </c>
      <c r="S572" s="26">
        <v>2</v>
      </c>
      <c r="T572" s="13" t="str">
        <f t="shared" si="55"/>
        <v>Up</v>
      </c>
      <c r="V572" s="78">
        <f t="shared" si="56"/>
        <v>11</v>
      </c>
      <c r="W572" s="78">
        <f t="shared" si="57"/>
        <v>11.33</v>
      </c>
    </row>
    <row r="573" spans="1:23" hidden="1" x14ac:dyDescent="0.3">
      <c r="A573" s="11">
        <v>6061942</v>
      </c>
      <c r="B573" s="11">
        <v>6061942</v>
      </c>
      <c r="C573" s="11" t="s">
        <v>26</v>
      </c>
      <c r="D573" s="11" t="s">
        <v>27</v>
      </c>
      <c r="E573" s="13" t="str">
        <f>_xlfn.XLOOKUP(B573,Sheet1!A:A,Sheet1!B:B)</f>
        <v>DS HAMILTON DOUBLE ARM ROLLR FRAME 12IN</v>
      </c>
      <c r="F573" s="13" t="str">
        <f t="shared" si="53"/>
        <v>CROWN  - DS HAMILTON DOUBLE ARM ROLLR FRAME 12IN</v>
      </c>
      <c r="H573" s="91" t="s">
        <v>28</v>
      </c>
      <c r="I573" s="11" t="s">
        <v>29</v>
      </c>
      <c r="J573" s="11" t="s">
        <v>29</v>
      </c>
      <c r="K573" s="11" t="s">
        <v>30</v>
      </c>
      <c r="M573" s="11" t="s">
        <v>7062</v>
      </c>
      <c r="N573" s="13">
        <v>3105</v>
      </c>
      <c r="O573" s="15">
        <f>_xlfn.XLOOKUP(B573,Sheet1!A:A,Sheet1!E:E)</f>
        <v>6.4</v>
      </c>
      <c r="P573" s="26">
        <f>_xlfn.XLOOKUP(A573,Sheet2!F:F,Sheet2!H:H)</f>
        <v>0</v>
      </c>
      <c r="Q573" s="15">
        <f>O573*1.05</f>
        <v>6.7200000000000006</v>
      </c>
      <c r="R573" s="38">
        <f>_xlfn.XLOOKUP(B573,Sheet4!B:B,Sheet4!D:D)</f>
        <v>6.92</v>
      </c>
      <c r="S573" s="26">
        <v>1.9999999999999998</v>
      </c>
      <c r="T573" s="13" t="str">
        <f t="shared" si="55"/>
        <v>Up</v>
      </c>
      <c r="V573" s="78">
        <f t="shared" si="56"/>
        <v>13.44</v>
      </c>
      <c r="W573" s="78">
        <f t="shared" si="57"/>
        <v>13.839999999999998</v>
      </c>
    </row>
    <row r="574" spans="1:23" hidden="1" x14ac:dyDescent="0.3">
      <c r="A574" s="11">
        <v>6042179</v>
      </c>
      <c r="B574" s="11">
        <v>6042179</v>
      </c>
      <c r="C574" s="11" t="s">
        <v>26</v>
      </c>
      <c r="D574" s="11" t="s">
        <v>27</v>
      </c>
      <c r="E574" s="13" t="str">
        <f>_xlfn.XLOOKUP(B574,Sheet1!A:A,Sheet1!B:B)</f>
        <v>DS OLFA WALLPAPER SNP KNIFE MT1WP 12.5MM</v>
      </c>
      <c r="F574" s="13" t="str">
        <f t="shared" si="53"/>
        <v>CROWN  - DS OLFA WALLPAPER SNP KNIFE MT1WP 12.5MM</v>
      </c>
      <c r="H574" s="91" t="s">
        <v>28</v>
      </c>
      <c r="I574" s="11" t="s">
        <v>29</v>
      </c>
      <c r="J574" s="11" t="s">
        <v>29</v>
      </c>
      <c r="K574" s="11" t="s">
        <v>30</v>
      </c>
      <c r="M574" s="11" t="s">
        <v>7062</v>
      </c>
      <c r="N574" s="13">
        <v>3105</v>
      </c>
      <c r="O574" s="15">
        <f>_xlfn.XLOOKUP(B574,Sheet1!A:A,Sheet1!E:E)</f>
        <v>9</v>
      </c>
      <c r="Q574" s="15">
        <f>O574*1.05</f>
        <v>9.4500000000000011</v>
      </c>
      <c r="R574" s="38">
        <f>Q574*1.03</f>
        <v>9.7335000000000012</v>
      </c>
      <c r="S574" s="26">
        <v>1.9999999999999996</v>
      </c>
      <c r="T574" s="13" t="str">
        <f t="shared" si="55"/>
        <v>Up</v>
      </c>
      <c r="V574" s="78">
        <f t="shared" si="56"/>
        <v>18.899999999999999</v>
      </c>
      <c r="W574" s="78">
        <f t="shared" si="57"/>
        <v>19.466999999999999</v>
      </c>
    </row>
    <row r="575" spans="1:23" hidden="1" x14ac:dyDescent="0.3">
      <c r="A575" s="11">
        <v>6055241</v>
      </c>
      <c r="B575" s="11">
        <v>6055241</v>
      </c>
      <c r="C575" s="11" t="s">
        <v>26</v>
      </c>
      <c r="D575" s="11" t="s">
        <v>27</v>
      </c>
      <c r="E575" s="13" t="str">
        <f>_xlfn.XLOOKUP(B575,Sheet1!A:A,Sheet1!B:B)</f>
        <v>DS COOVAR AS ACRYLIC FLR WHITE     5L</v>
      </c>
      <c r="F575" s="13" t="str">
        <f t="shared" si="53"/>
        <v>CROWN  - DS COOVAR AS ACRYLIC FLR WHITE     5L</v>
      </c>
      <c r="H575" s="91" t="s">
        <v>28</v>
      </c>
      <c r="I575" s="11" t="s">
        <v>29</v>
      </c>
      <c r="J575" s="11" t="s">
        <v>29</v>
      </c>
      <c r="K575" s="11" t="s">
        <v>30</v>
      </c>
      <c r="M575" s="11" t="s">
        <v>7062</v>
      </c>
      <c r="N575" s="13">
        <v>3105</v>
      </c>
      <c r="O575" s="15">
        <f>_xlfn.XLOOKUP(B575,Sheet1!A:A,Sheet1!E:E)</f>
        <v>76.83</v>
      </c>
      <c r="Q575" s="15">
        <f>O575*1.05</f>
        <v>80.671499999999995</v>
      </c>
      <c r="R575" s="38">
        <f>Q575*1.03</f>
        <v>83.091645</v>
      </c>
      <c r="S575" s="26">
        <v>1.9999628121455535</v>
      </c>
      <c r="T575" s="13" t="str">
        <f t="shared" si="55"/>
        <v>Up</v>
      </c>
      <c r="V575" s="78">
        <f t="shared" si="56"/>
        <v>161.34</v>
      </c>
      <c r="W575" s="78">
        <f t="shared" si="57"/>
        <v>166.18020000000001</v>
      </c>
    </row>
    <row r="576" spans="1:23" hidden="1" x14ac:dyDescent="0.3">
      <c r="A576" s="11">
        <v>6041321</v>
      </c>
      <c r="B576" s="11">
        <v>6041321</v>
      </c>
      <c r="C576" s="11" t="s">
        <v>26</v>
      </c>
      <c r="D576" s="11" t="s">
        <v>27</v>
      </c>
      <c r="E576" s="13" t="str">
        <f>_xlfn.XLOOKUP(B576,Sheet1!A:A,Sheet1!B:B)</f>
        <v>DS COOVAR HAMMER SMOOTH WHITE      5L</v>
      </c>
      <c r="F576" s="13" t="str">
        <f t="shared" si="53"/>
        <v>CROWN  - DS COOVAR HAMMER SMOOTH WHITE      5L</v>
      </c>
      <c r="H576" s="91" t="s">
        <v>28</v>
      </c>
      <c r="I576" s="11" t="s">
        <v>29</v>
      </c>
      <c r="J576" s="11" t="s">
        <v>29</v>
      </c>
      <c r="K576" s="11" t="s">
        <v>30</v>
      </c>
      <c r="M576" s="11" t="s">
        <v>7062</v>
      </c>
      <c r="N576" s="13">
        <v>3105</v>
      </c>
      <c r="O576" s="15">
        <f>_xlfn.XLOOKUP(B576,Sheet1!A:A,Sheet1!E:E)</f>
        <v>69.83</v>
      </c>
      <c r="Q576" s="15">
        <f>O576*1.05</f>
        <v>73.3215</v>
      </c>
      <c r="R576" s="38">
        <f>Q576*1.03</f>
        <v>75.521145000000004</v>
      </c>
      <c r="S576" s="26">
        <v>1.9999590843067856</v>
      </c>
      <c r="T576" s="13" t="str">
        <f t="shared" si="55"/>
        <v>Up</v>
      </c>
      <c r="V576" s="78">
        <f t="shared" si="56"/>
        <v>146.63999999999999</v>
      </c>
      <c r="W576" s="78">
        <f t="shared" si="57"/>
        <v>151.03919999999999</v>
      </c>
    </row>
    <row r="577" spans="1:23" hidden="1" x14ac:dyDescent="0.3">
      <c r="A577" s="11">
        <v>6046568</v>
      </c>
      <c r="B577" s="11">
        <v>6046568</v>
      </c>
      <c r="C577" s="11" t="s">
        <v>26</v>
      </c>
      <c r="D577" s="11" t="s">
        <v>27</v>
      </c>
      <c r="E577" s="13" t="str">
        <f>_xlfn.XLOOKUP(B577,Sheet1!A:A,Sheet1!B:B)</f>
        <v>DS PRODEC MULTI-PURPOSE PASTE TABLE</v>
      </c>
      <c r="F577" s="13" t="str">
        <f t="shared" ref="F577:F640" si="58">D577&amp;" - "&amp;E577</f>
        <v>CROWN  - DS PRODEC MULTI-PURPOSE PASTE TABLE</v>
      </c>
      <c r="H577" s="11" t="s">
        <v>28</v>
      </c>
      <c r="I577" s="11" t="s">
        <v>29</v>
      </c>
      <c r="J577" s="11" t="s">
        <v>29</v>
      </c>
      <c r="K577" s="11" t="s">
        <v>30</v>
      </c>
      <c r="L577" s="15">
        <v>43.02</v>
      </c>
      <c r="M577" s="11" t="s">
        <v>31</v>
      </c>
      <c r="N577" s="13">
        <v>3105</v>
      </c>
      <c r="O577" s="15">
        <f>_xlfn.XLOOKUP(B577,Sheet1!A:A,Sheet1!E:E)</f>
        <v>43.02</v>
      </c>
      <c r="Q577" s="15">
        <f>O577*1.05</f>
        <v>45.171000000000006</v>
      </c>
      <c r="R577" s="38">
        <f>Q577*1.03</f>
        <v>46.526130000000009</v>
      </c>
      <c r="S577" s="26">
        <v>1.999955723805096</v>
      </c>
      <c r="T577" s="13" t="str">
        <f t="shared" si="55"/>
        <v>Up</v>
      </c>
      <c r="V577" s="78">
        <f t="shared" si="56"/>
        <v>90.34</v>
      </c>
      <c r="W577" s="78">
        <f t="shared" si="57"/>
        <v>93.050200000000004</v>
      </c>
    </row>
    <row r="578" spans="1:23" hidden="1" x14ac:dyDescent="0.3">
      <c r="A578" s="11">
        <v>5025709</v>
      </c>
      <c r="B578" s="11">
        <v>5025709</v>
      </c>
      <c r="C578" s="11" t="s">
        <v>26</v>
      </c>
      <c r="D578" s="11" t="s">
        <v>27</v>
      </c>
      <c r="E578" s="13" t="str">
        <f>_xlfn.XLOOKUP(B578,Sheet1!A:A,Sheet1!B:B)</f>
        <v>ST HIGH BUILD           LGHT MAG   15K</v>
      </c>
      <c r="F578" s="13" t="str">
        <f t="shared" si="58"/>
        <v>CROWN  - ST HIGH BUILD           LGHT MAG   15K</v>
      </c>
      <c r="H578" s="11" t="s">
        <v>28</v>
      </c>
      <c r="I578" s="11" t="s">
        <v>29</v>
      </c>
      <c r="J578" s="11" t="s">
        <v>29</v>
      </c>
      <c r="K578" s="11" t="s">
        <v>30</v>
      </c>
      <c r="L578" s="15">
        <v>74.739999999999995</v>
      </c>
      <c r="M578" s="11" t="s">
        <v>31</v>
      </c>
      <c r="N578" s="13">
        <v>3105</v>
      </c>
      <c r="O578" s="15">
        <f>_xlfn.XLOOKUP(B578,Sheet1!A:A,Sheet1!E:E)</f>
        <v>74.739999999999995</v>
      </c>
      <c r="P578" s="26">
        <f>_xlfn.XLOOKUP(A578,Sheet2!F:F,Sheet2!H:H)</f>
        <v>0</v>
      </c>
      <c r="Q578" s="15">
        <f>O578*1.03</f>
        <v>76.982199999999992</v>
      </c>
      <c r="R578" s="38">
        <f>_xlfn.XLOOKUP(B578,Sheet4!B:B,Sheet4!D:D)</f>
        <v>79.290000000000006</v>
      </c>
      <c r="S578" s="26">
        <v>1.9999428439301556</v>
      </c>
      <c r="T578" s="13" t="str">
        <f t="shared" ref="T578:T641" si="59">IF(Q578&gt;=R578,"No Change","Up")</f>
        <v>Up</v>
      </c>
      <c r="V578" s="78">
        <f t="shared" si="56"/>
        <v>153.96</v>
      </c>
      <c r="W578" s="78">
        <f t="shared" si="57"/>
        <v>158.57546809522205</v>
      </c>
    </row>
    <row r="579" spans="1:23" hidden="1" x14ac:dyDescent="0.3">
      <c r="A579" s="11">
        <v>5040770</v>
      </c>
      <c r="B579" s="11">
        <v>5040770</v>
      </c>
      <c r="C579" s="11" t="s">
        <v>26</v>
      </c>
      <c r="D579" s="11" t="s">
        <v>27</v>
      </c>
      <c r="E579" s="13" t="str">
        <f>_xlfn.XLOOKUP(B579,Sheet1!A:A,Sheet1!B:B)</f>
        <v>ST W/B STAB SOLUTION    CLEAR      5L</v>
      </c>
      <c r="F579" s="13" t="str">
        <f t="shared" si="58"/>
        <v>CROWN  - ST W/B STAB SOLUTION    CLEAR      5L</v>
      </c>
      <c r="H579" s="11" t="s">
        <v>33</v>
      </c>
      <c r="I579" s="11" t="s">
        <v>29</v>
      </c>
      <c r="J579" s="11" t="s">
        <v>29</v>
      </c>
      <c r="K579" s="11" t="s">
        <v>30</v>
      </c>
      <c r="L579" s="15">
        <v>44.38</v>
      </c>
      <c r="M579" s="11" t="s">
        <v>31</v>
      </c>
      <c r="N579" s="13">
        <v>3105</v>
      </c>
      <c r="O579" s="15">
        <f>_xlfn.XLOOKUP(B579,Sheet1!A:A,Sheet1!E:E)</f>
        <v>44.38</v>
      </c>
      <c r="P579" s="26">
        <f>_xlfn.XLOOKUP(A579,Sheet2!F:F,Sheet2!H:H)</f>
        <v>14.958990536277602</v>
      </c>
      <c r="Q579" s="15">
        <f>O579*1.03</f>
        <v>45.711400000000005</v>
      </c>
      <c r="R579" s="38">
        <f>_xlfn.XLOOKUP(B579,Sheet4!B:B,Sheet4!D:D)</f>
        <v>47.08</v>
      </c>
      <c r="S579" s="26">
        <v>1.9999387461333495</v>
      </c>
      <c r="T579" s="13" t="str">
        <f t="shared" si="59"/>
        <v>Up</v>
      </c>
      <c r="V579" s="78">
        <f t="shared" ref="V579:V642" si="60">SUM(Q579*S579)</f>
        <v>91.42</v>
      </c>
      <c r="W579" s="78">
        <f t="shared" ref="W579:W642" si="61">SUM(R579*S579)</f>
        <v>94.157116167958094</v>
      </c>
    </row>
    <row r="580" spans="1:23" hidden="1" x14ac:dyDescent="0.3">
      <c r="A580" s="11">
        <v>6053043</v>
      </c>
      <c r="B580" s="11">
        <v>6053043</v>
      </c>
      <c r="C580" s="11" t="s">
        <v>26</v>
      </c>
      <c r="D580" s="11" t="s">
        <v>27</v>
      </c>
      <c r="E580" s="13" t="str">
        <f>_xlfn.XLOOKUP(B580,Sheet1!A:A,Sheet1!B:B)</f>
        <v>DS MIRKA ABRANET DISCS  80G 50PK   150MM</v>
      </c>
      <c r="F580" s="13" t="str">
        <f t="shared" si="58"/>
        <v>CROWN  - DS MIRKA ABRANET DISCS  80G 50PK   150MM</v>
      </c>
      <c r="H580" s="91" t="s">
        <v>28</v>
      </c>
      <c r="I580" s="11" t="s">
        <v>29</v>
      </c>
      <c r="J580" s="11" t="s">
        <v>29</v>
      </c>
      <c r="K580" s="11" t="s">
        <v>30</v>
      </c>
      <c r="M580" s="11" t="s">
        <v>7062</v>
      </c>
      <c r="N580" s="13">
        <v>3105</v>
      </c>
      <c r="O580" s="15">
        <f>_xlfn.XLOOKUP(B580,Sheet1!A:A,Sheet1!E:E)</f>
        <v>45.23</v>
      </c>
      <c r="Q580" s="15">
        <f t="shared" ref="Q580:Q609" si="62">O580*1.05</f>
        <v>47.491500000000002</v>
      </c>
      <c r="R580" s="38">
        <f>Q580*1.03</f>
        <v>48.916245000000004</v>
      </c>
      <c r="S580" s="26">
        <v>1.9999368308013012</v>
      </c>
      <c r="T580" s="13" t="str">
        <f t="shared" si="59"/>
        <v>Up</v>
      </c>
      <c r="V580" s="78">
        <f t="shared" si="60"/>
        <v>94.98</v>
      </c>
      <c r="W580" s="78">
        <f t="shared" si="61"/>
        <v>97.829400000000007</v>
      </c>
    </row>
    <row r="581" spans="1:23" hidden="1" x14ac:dyDescent="0.3">
      <c r="A581" s="11">
        <v>6054498</v>
      </c>
      <c r="B581" s="11">
        <v>6054498</v>
      </c>
      <c r="C581" s="11" t="s">
        <v>26</v>
      </c>
      <c r="D581" s="11" t="s">
        <v>27</v>
      </c>
      <c r="E581" s="13" t="str">
        <f>_xlfn.XLOOKUP(B581,Sheet1!A:A,Sheet1!B:B)</f>
        <v>DS SWIFTEC TAKTEC HARD SURFACE PRO 100M</v>
      </c>
      <c r="F581" s="13" t="str">
        <f t="shared" si="58"/>
        <v>CROWN  - DS SWIFTEC TAKTEC HARD SURFACE PRO 100M</v>
      </c>
      <c r="H581" s="91" t="s">
        <v>28</v>
      </c>
      <c r="I581" s="11" t="s">
        <v>29</v>
      </c>
      <c r="J581" s="11" t="s">
        <v>29</v>
      </c>
      <c r="K581" s="11" t="s">
        <v>30</v>
      </c>
      <c r="M581" s="11" t="s">
        <v>7062</v>
      </c>
      <c r="N581" s="13">
        <v>3105</v>
      </c>
      <c r="O581" s="15">
        <f>_xlfn.XLOOKUP(B581,Sheet1!A:A,Sheet1!E:E)</f>
        <v>50.24</v>
      </c>
      <c r="Q581" s="15">
        <f t="shared" si="62"/>
        <v>52.752000000000002</v>
      </c>
      <c r="R581" s="38">
        <f>Q581*1.03</f>
        <v>54.334560000000003</v>
      </c>
      <c r="S581" s="26">
        <v>1.9999241734910524</v>
      </c>
      <c r="T581" s="13" t="str">
        <f t="shared" si="59"/>
        <v>Up</v>
      </c>
      <c r="V581" s="78">
        <f t="shared" si="60"/>
        <v>105.5</v>
      </c>
      <c r="W581" s="78">
        <f t="shared" si="61"/>
        <v>108.66500000000001</v>
      </c>
    </row>
    <row r="582" spans="1:23" hidden="1" x14ac:dyDescent="0.3">
      <c r="A582" s="11">
        <v>6041215</v>
      </c>
      <c r="B582" s="11">
        <v>6041215</v>
      </c>
      <c r="C582" s="11" t="s">
        <v>26</v>
      </c>
      <c r="D582" s="11" t="s">
        <v>27</v>
      </c>
      <c r="E582" s="13" t="str">
        <f>_xlfn.XLOOKUP(B582,Sheet1!A:A,Sheet1!B:B)</f>
        <v>DS COOVAR SUREGRIP      BLACK      5L</v>
      </c>
      <c r="F582" s="13" t="str">
        <f t="shared" si="58"/>
        <v>CROWN  - DS COOVAR SUREGRIP      BLACK      5L</v>
      </c>
      <c r="H582" s="91" t="s">
        <v>28</v>
      </c>
      <c r="I582" s="11" t="s">
        <v>29</v>
      </c>
      <c r="J582" s="11" t="s">
        <v>29</v>
      </c>
      <c r="K582" s="11" t="s">
        <v>30</v>
      </c>
      <c r="M582" s="11" t="s">
        <v>7062</v>
      </c>
      <c r="N582" s="13">
        <v>3105</v>
      </c>
      <c r="O582" s="15">
        <f>_xlfn.XLOOKUP(B582,Sheet1!A:A,Sheet1!E:E)</f>
        <v>79.27</v>
      </c>
      <c r="P582" s="26">
        <f>_xlfn.XLOOKUP(A582,Sheet2!F:F,Sheet2!H:H)</f>
        <v>4.6528320928472313</v>
      </c>
      <c r="Q582" s="15">
        <f t="shared" si="62"/>
        <v>83.233499999999992</v>
      </c>
      <c r="R582" s="38">
        <f>Q582*1.03</f>
        <v>85.730504999999994</v>
      </c>
      <c r="S582" s="26">
        <v>1.9999158992472985</v>
      </c>
      <c r="T582" s="13" t="str">
        <f t="shared" si="59"/>
        <v>Up</v>
      </c>
      <c r="V582" s="78">
        <f t="shared" si="60"/>
        <v>166.46</v>
      </c>
      <c r="W582" s="78">
        <f t="shared" si="61"/>
        <v>171.4538</v>
      </c>
    </row>
    <row r="583" spans="1:23" hidden="1" x14ac:dyDescent="0.3">
      <c r="A583" s="11">
        <v>6041216</v>
      </c>
      <c r="B583" s="11">
        <v>6041216</v>
      </c>
      <c r="C583" s="11" t="s">
        <v>26</v>
      </c>
      <c r="D583" s="11" t="s">
        <v>27</v>
      </c>
      <c r="E583" s="13" t="str">
        <f>_xlfn.XLOOKUP(B583,Sheet1!A:A,Sheet1!B:B)</f>
        <v>DS COOVAR SUREGRIP      RED        5L</v>
      </c>
      <c r="F583" s="13" t="str">
        <f t="shared" si="58"/>
        <v>CROWN  - DS COOVAR SUREGRIP      RED        5L</v>
      </c>
      <c r="H583" s="91" t="s">
        <v>28</v>
      </c>
      <c r="I583" s="11" t="s">
        <v>29</v>
      </c>
      <c r="J583" s="11" t="s">
        <v>29</v>
      </c>
      <c r="K583" s="11" t="s">
        <v>30</v>
      </c>
      <c r="M583" s="11" t="s">
        <v>7062</v>
      </c>
      <c r="N583" s="13">
        <v>3105</v>
      </c>
      <c r="O583" s="15">
        <f>_xlfn.XLOOKUP(B583,Sheet1!A:A,Sheet1!E:E)</f>
        <v>79.27</v>
      </c>
      <c r="P583" s="26">
        <f>_xlfn.XLOOKUP(A583,Sheet2!F:F,Sheet2!H:H)</f>
        <v>6.9909171187082126</v>
      </c>
      <c r="Q583" s="15">
        <f t="shared" si="62"/>
        <v>83.233499999999992</v>
      </c>
      <c r="R583" s="38">
        <f>Q583*1.03</f>
        <v>85.730504999999994</v>
      </c>
      <c r="S583" s="26">
        <v>1.9999158992472985</v>
      </c>
      <c r="T583" s="13" t="str">
        <f t="shared" si="59"/>
        <v>Up</v>
      </c>
      <c r="V583" s="78">
        <f t="shared" si="60"/>
        <v>166.46</v>
      </c>
      <c r="W583" s="78">
        <f t="shared" si="61"/>
        <v>171.4538</v>
      </c>
    </row>
    <row r="584" spans="1:23" hidden="1" x14ac:dyDescent="0.3">
      <c r="A584" s="11">
        <v>6060522</v>
      </c>
      <c r="B584" s="11">
        <v>6060522</v>
      </c>
      <c r="C584" s="11" t="s">
        <v>26</v>
      </c>
      <c r="D584" s="11" t="s">
        <v>27</v>
      </c>
      <c r="E584" s="13" t="str">
        <f>_xlfn.XLOOKUP(B584,Sheet1!A:A,Sheet1!B:B)</f>
        <v>DS TOUPRET WOOD REPAIR POWDER FILL 1K</v>
      </c>
      <c r="F584" s="13" t="str">
        <f t="shared" si="58"/>
        <v>CROWN  - DS TOUPRET WOOD REPAIR POWDER FILL 1K</v>
      </c>
      <c r="H584" s="91" t="s">
        <v>28</v>
      </c>
      <c r="I584" s="11" t="s">
        <v>29</v>
      </c>
      <c r="J584" s="11" t="s">
        <v>29</v>
      </c>
      <c r="K584" s="11" t="s">
        <v>30</v>
      </c>
      <c r="M584" s="11" t="s">
        <v>7062</v>
      </c>
      <c r="N584" s="13">
        <v>3105</v>
      </c>
      <c r="O584" s="15">
        <f>_xlfn.XLOOKUP(B584,Sheet1!A:A,Sheet1!E:E)</f>
        <v>11.21</v>
      </c>
      <c r="Q584" s="15">
        <f t="shared" si="62"/>
        <v>11.770500000000002</v>
      </c>
      <c r="R584" s="13">
        <f>_xlfn.XLOOKUP(B584,Sheet4!B:B,Sheet4!D:D)</f>
        <v>11.77</v>
      </c>
      <c r="S584" s="26">
        <v>1.9999150418418925</v>
      </c>
      <c r="T584" s="13" t="str">
        <f t="shared" si="59"/>
        <v>No Change</v>
      </c>
      <c r="V584" s="78">
        <f t="shared" si="60"/>
        <v>23.54</v>
      </c>
      <c r="W584" s="78">
        <f t="shared" si="61"/>
        <v>23.539000042479074</v>
      </c>
    </row>
    <row r="585" spans="1:23" hidden="1" x14ac:dyDescent="0.3">
      <c r="A585" s="11">
        <v>6042044</v>
      </c>
      <c r="B585" s="11">
        <v>6042044</v>
      </c>
      <c r="C585" s="11" t="s">
        <v>26</v>
      </c>
      <c r="D585" s="11" t="s">
        <v>27</v>
      </c>
      <c r="E585" s="13" t="str">
        <f>_xlfn.XLOOKUP(B585,Sheet1!A:A,Sheet1!B:B)</f>
        <v>DS PRESTIGE BRISTLE SASH BRUSH SET 3PC</v>
      </c>
      <c r="F585" s="13" t="str">
        <f t="shared" si="58"/>
        <v>CROWN  - DS PRESTIGE BRISTLE SASH BRUSH SET 3PC</v>
      </c>
      <c r="H585" s="91" t="s">
        <v>28</v>
      </c>
      <c r="I585" s="11" t="s">
        <v>29</v>
      </c>
      <c r="J585" s="11" t="s">
        <v>29</v>
      </c>
      <c r="K585" s="11" t="s">
        <v>30</v>
      </c>
      <c r="M585" s="11" t="s">
        <v>7062</v>
      </c>
      <c r="N585" s="13">
        <v>3105</v>
      </c>
      <c r="O585" s="15">
        <f>_xlfn.XLOOKUP(B585,Sheet1!A:A,Sheet1!E:E)</f>
        <v>11.42</v>
      </c>
      <c r="P585" s="26">
        <f>_xlfn.XLOOKUP(A585,Sheet2!F:F,Sheet2!H:H)</f>
        <v>0</v>
      </c>
      <c r="Q585" s="29">
        <f t="shared" si="62"/>
        <v>11.991</v>
      </c>
      <c r="R585" s="38">
        <f t="shared" ref="R585:R599" si="63">Q585*1.03</f>
        <v>12.35073</v>
      </c>
      <c r="S585" s="26">
        <v>1.9998332082395132</v>
      </c>
      <c r="T585" s="13" t="str">
        <f t="shared" si="59"/>
        <v>Up</v>
      </c>
      <c r="V585" s="78">
        <f t="shared" si="60"/>
        <v>23.98</v>
      </c>
      <c r="W585" s="78">
        <f t="shared" si="61"/>
        <v>24.699400000000004</v>
      </c>
    </row>
    <row r="586" spans="1:23" hidden="1" x14ac:dyDescent="0.3">
      <c r="A586" s="11">
        <v>6061548</v>
      </c>
      <c r="B586" s="11">
        <v>6061548</v>
      </c>
      <c r="C586" s="11" t="s">
        <v>26</v>
      </c>
      <c r="D586" s="11" t="s">
        <v>27</v>
      </c>
      <c r="E586" s="13" t="str">
        <f>_xlfn.XLOOKUP(B586,Sheet1!A:A,Sheet1!B:B)</f>
        <v>DS GO PAINT ROLL AND GO BUCKET LINER 15L</v>
      </c>
      <c r="F586" s="13" t="str">
        <f t="shared" si="58"/>
        <v>CROWN  - DS GO PAINT ROLL AND GO BUCKET LINER 15L</v>
      </c>
      <c r="H586" s="91" t="s">
        <v>28</v>
      </c>
      <c r="I586" s="11" t="s">
        <v>29</v>
      </c>
      <c r="J586" s="11" t="s">
        <v>29</v>
      </c>
      <c r="K586" s="11" t="s">
        <v>30</v>
      </c>
      <c r="M586" s="11" t="s">
        <v>7062</v>
      </c>
      <c r="N586" s="13">
        <v>3105</v>
      </c>
      <c r="O586" s="15">
        <f>_xlfn.XLOOKUP(B586,Sheet1!A:A,Sheet1!E:E)</f>
        <v>11.02</v>
      </c>
      <c r="P586" s="26">
        <f>_xlfn.XLOOKUP(A586,Sheet2!F:F,Sheet2!H:H)</f>
        <v>0</v>
      </c>
      <c r="Q586" s="15">
        <f t="shared" si="62"/>
        <v>11.571</v>
      </c>
      <c r="R586" s="38">
        <f t="shared" si="63"/>
        <v>11.91813</v>
      </c>
      <c r="S586" s="26">
        <v>1.9998271540921269</v>
      </c>
      <c r="T586" s="13" t="str">
        <f t="shared" si="59"/>
        <v>Up</v>
      </c>
      <c r="V586" s="78">
        <f t="shared" si="60"/>
        <v>23.14</v>
      </c>
      <c r="W586" s="78">
        <f t="shared" si="61"/>
        <v>23.834199999999999</v>
      </c>
    </row>
    <row r="587" spans="1:23" hidden="1" x14ac:dyDescent="0.3">
      <c r="A587" s="11">
        <v>6054327</v>
      </c>
      <c r="B587" s="11">
        <v>6054327</v>
      </c>
      <c r="C587" s="11" t="s">
        <v>26</v>
      </c>
      <c r="D587" s="11" t="s">
        <v>27</v>
      </c>
      <c r="E587" s="13" t="str">
        <f>_xlfn.XLOOKUP(B587,Sheet1!A:A,Sheet1!B:B)</f>
        <v>DS SWIFTEC TAKTEC HARD SURFACE PRO 50M</v>
      </c>
      <c r="F587" s="13" t="str">
        <f t="shared" si="58"/>
        <v>CROWN  - DS SWIFTEC TAKTEC HARD SURFACE PRO 50M</v>
      </c>
      <c r="H587" s="91" t="s">
        <v>28</v>
      </c>
      <c r="I587" s="11" t="s">
        <v>29</v>
      </c>
      <c r="J587" s="11" t="s">
        <v>29</v>
      </c>
      <c r="K587" s="11" t="s">
        <v>30</v>
      </c>
      <c r="M587" s="11" t="s">
        <v>7062</v>
      </c>
      <c r="N587" s="13">
        <v>3105</v>
      </c>
      <c r="O587" s="15">
        <f>_xlfn.XLOOKUP(B587,Sheet1!A:A,Sheet1!E:E)</f>
        <v>29.27</v>
      </c>
      <c r="P587" s="26">
        <f>_xlfn.XLOOKUP(A587,Sheet2!F:F,Sheet2!H:H)</f>
        <v>0</v>
      </c>
      <c r="Q587" s="15">
        <f t="shared" si="62"/>
        <v>30.733499999999999</v>
      </c>
      <c r="R587" s="38">
        <f t="shared" si="63"/>
        <v>31.655505000000002</v>
      </c>
      <c r="S587" s="26">
        <v>1.9997722355084844</v>
      </c>
      <c r="T587" s="13" t="str">
        <f t="shared" si="59"/>
        <v>Up</v>
      </c>
      <c r="V587" s="78">
        <f t="shared" si="60"/>
        <v>61.46</v>
      </c>
      <c r="W587" s="78">
        <f t="shared" si="61"/>
        <v>63.30380000000001</v>
      </c>
    </row>
    <row r="588" spans="1:23" hidden="1" x14ac:dyDescent="0.3">
      <c r="A588" s="11">
        <v>6060550</v>
      </c>
      <c r="B588" s="11">
        <v>6060550</v>
      </c>
      <c r="C588" s="11" t="s">
        <v>26</v>
      </c>
      <c r="D588" s="11" t="s">
        <v>27</v>
      </c>
      <c r="E588" s="13" t="str">
        <f>_xlfn.XLOOKUP(B588,Sheet1!A:A,Sheet1!B:B)</f>
        <v>DS TOUPRET JOINT &amp; SKIM RM         10K</v>
      </c>
      <c r="F588" s="13" t="str">
        <f t="shared" si="58"/>
        <v>CROWN  - DS TOUPRET JOINT &amp; SKIM RM         10K</v>
      </c>
      <c r="H588" s="91" t="s">
        <v>28</v>
      </c>
      <c r="I588" s="11" t="s">
        <v>29</v>
      </c>
      <c r="J588" s="11" t="s">
        <v>29</v>
      </c>
      <c r="K588" s="11" t="s">
        <v>30</v>
      </c>
      <c r="M588" s="11" t="s">
        <v>7062</v>
      </c>
      <c r="N588" s="13">
        <v>3105</v>
      </c>
      <c r="O588" s="15">
        <f>_xlfn.XLOOKUP(B588,Sheet1!A:A,Sheet1!E:E)</f>
        <v>24.66</v>
      </c>
      <c r="Q588" s="15">
        <f t="shared" si="62"/>
        <v>25.893000000000001</v>
      </c>
      <c r="R588" s="38">
        <f t="shared" si="63"/>
        <v>26.669790000000003</v>
      </c>
      <c r="S588" s="26">
        <v>1.9997682771405398</v>
      </c>
      <c r="T588" s="13" t="str">
        <f t="shared" si="59"/>
        <v>Up</v>
      </c>
      <c r="V588" s="78">
        <f t="shared" si="60"/>
        <v>51.78</v>
      </c>
      <c r="W588" s="78">
        <f t="shared" si="61"/>
        <v>53.333400000000005</v>
      </c>
    </row>
    <row r="589" spans="1:23" hidden="1" x14ac:dyDescent="0.3">
      <c r="A589" s="11">
        <v>6060529</v>
      </c>
      <c r="B589" s="11">
        <v>6060529</v>
      </c>
      <c r="C589" s="11" t="s">
        <v>26</v>
      </c>
      <c r="D589" s="11" t="s">
        <v>27</v>
      </c>
      <c r="E589" s="13" t="str">
        <f>_xlfn.XLOOKUP(B589,Sheet1!A:A,Sheet1!B:B)</f>
        <v>DS TOUPRET INT RM FINE SURF FILLER 4K</v>
      </c>
      <c r="F589" s="13" t="str">
        <f t="shared" si="58"/>
        <v>CROWN  - DS TOUPRET INT RM FINE SURF FILLER 4K</v>
      </c>
      <c r="H589" s="91" t="s">
        <v>28</v>
      </c>
      <c r="I589" s="11" t="s">
        <v>29</v>
      </c>
      <c r="J589" s="11" t="s">
        <v>29</v>
      </c>
      <c r="K589" s="11" t="s">
        <v>30</v>
      </c>
      <c r="M589" s="11" t="s">
        <v>7062</v>
      </c>
      <c r="N589" s="13">
        <v>3105</v>
      </c>
      <c r="O589" s="15">
        <f>_xlfn.XLOOKUP(B589,Sheet1!A:A,Sheet1!E:E)</f>
        <v>24.66</v>
      </c>
      <c r="Q589" s="15">
        <f t="shared" si="62"/>
        <v>25.893000000000001</v>
      </c>
      <c r="R589" s="38">
        <f t="shared" si="63"/>
        <v>26.669790000000003</v>
      </c>
      <c r="S589" s="26">
        <v>1.9997682771405398</v>
      </c>
      <c r="T589" s="13" t="str">
        <f t="shared" si="59"/>
        <v>Up</v>
      </c>
      <c r="V589" s="78">
        <f t="shared" si="60"/>
        <v>51.78</v>
      </c>
      <c r="W589" s="78">
        <f t="shared" si="61"/>
        <v>53.333400000000005</v>
      </c>
    </row>
    <row r="590" spans="1:23" hidden="1" x14ac:dyDescent="0.3">
      <c r="A590" s="11">
        <v>6046727</v>
      </c>
      <c r="B590" s="11">
        <v>6046727</v>
      </c>
      <c r="C590" s="11" t="s">
        <v>26</v>
      </c>
      <c r="D590" s="11" t="s">
        <v>27</v>
      </c>
      <c r="E590" s="13" t="str">
        <f>_xlfn.XLOOKUP(B590,Sheet1!A:A,Sheet1!B:B)</f>
        <v>DS TETRION POWERFIL 2K FILLER      3.5L</v>
      </c>
      <c r="F590" s="13" t="str">
        <f t="shared" si="58"/>
        <v>CROWN  - DS TETRION POWERFIL 2K FILLER      3.5L</v>
      </c>
      <c r="H590" s="91" t="s">
        <v>28</v>
      </c>
      <c r="I590" s="11" t="s">
        <v>29</v>
      </c>
      <c r="J590" s="11" t="s">
        <v>29</v>
      </c>
      <c r="K590" s="11" t="s">
        <v>30</v>
      </c>
      <c r="M590" s="11" t="s">
        <v>7062</v>
      </c>
      <c r="N590" s="13">
        <v>3105</v>
      </c>
      <c r="O590" s="15">
        <f>_xlfn.XLOOKUP(B590,Sheet1!A:A,Sheet1!E:E)</f>
        <v>34.89</v>
      </c>
      <c r="Q590" s="15">
        <f t="shared" si="62"/>
        <v>36.634500000000003</v>
      </c>
      <c r="R590" s="38">
        <f t="shared" si="63"/>
        <v>37.733535000000003</v>
      </c>
      <c r="S590" s="26">
        <v>1.9997543299348974</v>
      </c>
      <c r="T590" s="13" t="str">
        <f t="shared" si="59"/>
        <v>Up</v>
      </c>
      <c r="V590" s="78">
        <f t="shared" si="60"/>
        <v>73.260000000000005</v>
      </c>
      <c r="W590" s="78">
        <f t="shared" si="61"/>
        <v>75.457800000000006</v>
      </c>
    </row>
    <row r="591" spans="1:23" hidden="1" x14ac:dyDescent="0.3">
      <c r="A591" s="11">
        <v>6060523</v>
      </c>
      <c r="B591" s="11">
        <v>6060523</v>
      </c>
      <c r="C591" s="11" t="s">
        <v>26</v>
      </c>
      <c r="D591" s="11" t="s">
        <v>27</v>
      </c>
      <c r="E591" s="13" t="str">
        <f>_xlfn.XLOOKUP(B591,Sheet1!A:A,Sheet1!B:B)</f>
        <v>DS TOUPRET WOOD REPAIR POWDER FILL 2K</v>
      </c>
      <c r="F591" s="13" t="str">
        <f t="shared" si="58"/>
        <v>CROWN  - DS TOUPRET WOOD REPAIR POWDER FILL 2K</v>
      </c>
      <c r="H591" s="91" t="s">
        <v>28</v>
      </c>
      <c r="I591" s="11" t="s">
        <v>29</v>
      </c>
      <c r="J591" s="11" t="s">
        <v>29</v>
      </c>
      <c r="K591" s="11" t="s">
        <v>30</v>
      </c>
      <c r="M591" s="11" t="s">
        <v>7062</v>
      </c>
      <c r="N591" s="13">
        <v>3105</v>
      </c>
      <c r="O591" s="15">
        <f>_xlfn.XLOOKUP(B591,Sheet1!A:A,Sheet1!E:E)</f>
        <v>19.059999999999999</v>
      </c>
      <c r="Q591" s="15">
        <f t="shared" si="62"/>
        <v>20.012999999999998</v>
      </c>
      <c r="R591" s="38">
        <f t="shared" si="63"/>
        <v>20.613389999999999</v>
      </c>
      <c r="S591" s="26">
        <v>1.9997001948733326</v>
      </c>
      <c r="T591" s="13" t="str">
        <f t="shared" si="59"/>
        <v>Up</v>
      </c>
      <c r="V591" s="78">
        <f t="shared" si="60"/>
        <v>40.020000000000003</v>
      </c>
      <c r="W591" s="78">
        <f t="shared" si="61"/>
        <v>41.220600000000005</v>
      </c>
    </row>
    <row r="592" spans="1:23" hidden="1" x14ac:dyDescent="0.3">
      <c r="A592" s="11">
        <v>6040923</v>
      </c>
      <c r="B592" s="11">
        <v>6040923</v>
      </c>
      <c r="C592" s="11" t="s">
        <v>26</v>
      </c>
      <c r="D592" s="11" t="s">
        <v>27</v>
      </c>
      <c r="E592" s="13" t="str">
        <f>_xlfn.XLOOKUP(B592,Sheet1!A:A,Sheet1!B:B)</f>
        <v>DS FROGTAPE M SURF MASK 41.1M      24MM</v>
      </c>
      <c r="F592" s="13" t="str">
        <f t="shared" si="58"/>
        <v>CROWN  - DS FROGTAPE M SURF MASK 41.1M      24MM</v>
      </c>
      <c r="H592" s="91" t="s">
        <v>28</v>
      </c>
      <c r="I592" s="11" t="s">
        <v>29</v>
      </c>
      <c r="J592" s="11" t="s">
        <v>29</v>
      </c>
      <c r="K592" s="11" t="s">
        <v>30</v>
      </c>
      <c r="M592" s="11" t="s">
        <v>7062</v>
      </c>
      <c r="N592" s="13">
        <v>3105</v>
      </c>
      <c r="O592" s="15">
        <f>_xlfn.XLOOKUP(B592,Sheet1!A:A,Sheet1!E:E)</f>
        <v>5.82</v>
      </c>
      <c r="P592" s="26">
        <f>_xlfn.XLOOKUP(A592,Sheet2!F:F,Sheet2!H:H)</f>
        <v>0</v>
      </c>
      <c r="Q592" s="15">
        <f t="shared" si="62"/>
        <v>6.1110000000000007</v>
      </c>
      <c r="R592" s="38">
        <f t="shared" si="63"/>
        <v>6.2943300000000004</v>
      </c>
      <c r="S592" s="26">
        <v>1.9996727213222059</v>
      </c>
      <c r="T592" s="13" t="str">
        <f t="shared" si="59"/>
        <v>Up</v>
      </c>
      <c r="V592" s="78">
        <f t="shared" si="60"/>
        <v>12.22</v>
      </c>
      <c r="W592" s="78">
        <f t="shared" si="61"/>
        <v>12.586600000000001</v>
      </c>
    </row>
    <row r="593" spans="1:23" hidden="1" x14ac:dyDescent="0.3">
      <c r="A593" s="11">
        <v>6059877</v>
      </c>
      <c r="B593" s="11">
        <v>6059877</v>
      </c>
      <c r="C593" s="11" t="s">
        <v>26</v>
      </c>
      <c r="D593" s="11" t="s">
        <v>27</v>
      </c>
      <c r="E593" s="13" t="str">
        <f>_xlfn.XLOOKUP(B593,Sheet1!A:A,Sheet1!B:B)</f>
        <v>DS PRESTONETT MULTI INT FILLER     5KG</v>
      </c>
      <c r="F593" s="13" t="str">
        <f t="shared" si="58"/>
        <v>CROWN  - DS PRESTONETT MULTI INT FILLER     5KG</v>
      </c>
      <c r="H593" s="91" t="s">
        <v>28</v>
      </c>
      <c r="I593" s="11" t="s">
        <v>29</v>
      </c>
      <c r="J593" s="11" t="s">
        <v>29</v>
      </c>
      <c r="K593" s="11" t="s">
        <v>30</v>
      </c>
      <c r="M593" s="11" t="s">
        <v>7062</v>
      </c>
      <c r="N593" s="13">
        <v>3105</v>
      </c>
      <c r="O593" s="15">
        <f>_xlfn.XLOOKUP(B593,Sheet1!A:A,Sheet1!E:E)</f>
        <v>15.47</v>
      </c>
      <c r="Q593" s="29">
        <f t="shared" si="62"/>
        <v>16.243500000000001</v>
      </c>
      <c r="R593" s="38">
        <f t="shared" si="63"/>
        <v>16.730805</v>
      </c>
      <c r="S593" s="26">
        <v>1.9995690583925876</v>
      </c>
      <c r="T593" s="13" t="str">
        <f t="shared" si="59"/>
        <v>Up</v>
      </c>
      <c r="V593" s="78">
        <f t="shared" si="60"/>
        <v>32.479999999999997</v>
      </c>
      <c r="W593" s="78">
        <f t="shared" si="61"/>
        <v>33.4544</v>
      </c>
    </row>
    <row r="594" spans="1:23" hidden="1" x14ac:dyDescent="0.3">
      <c r="A594" s="11">
        <v>6054808</v>
      </c>
      <c r="B594" s="11">
        <v>6054808</v>
      </c>
      <c r="C594" s="11" t="s">
        <v>26</v>
      </c>
      <c r="D594" s="11" t="s">
        <v>27</v>
      </c>
      <c r="E594" s="13" t="str">
        <f>_xlfn.XLOOKUP(B594,Sheet1!A:A,Sheet1!B:B)</f>
        <v>DS PRODEC PREMIER OVAL BRUSH SET   3PC</v>
      </c>
      <c r="F594" s="13" t="str">
        <f t="shared" si="58"/>
        <v>CROWN  - DS PRODEC PREMIER OVAL BRUSH SET   3PC</v>
      </c>
      <c r="H594" s="91" t="s">
        <v>28</v>
      </c>
      <c r="I594" s="11" t="s">
        <v>29</v>
      </c>
      <c r="J594" s="11" t="s">
        <v>29</v>
      </c>
      <c r="K594" s="11" t="s">
        <v>30</v>
      </c>
      <c r="M594" s="11" t="s">
        <v>7062</v>
      </c>
      <c r="N594" s="13">
        <v>3105</v>
      </c>
      <c r="O594" s="15">
        <f>_xlfn.XLOOKUP(B594,Sheet1!A:A,Sheet1!E:E)</f>
        <v>8.64</v>
      </c>
      <c r="P594" s="26">
        <f>_xlfn.XLOOKUP(A594,Sheet2!F:F,Sheet2!H:H)</f>
        <v>0</v>
      </c>
      <c r="Q594" s="15">
        <f t="shared" si="62"/>
        <v>9.072000000000001</v>
      </c>
      <c r="R594" s="38">
        <f t="shared" si="63"/>
        <v>9.3441600000000005</v>
      </c>
      <c r="S594" s="26">
        <v>1.9995590828924161</v>
      </c>
      <c r="T594" s="13" t="str">
        <f t="shared" si="59"/>
        <v>Up</v>
      </c>
      <c r="V594" s="78">
        <f t="shared" si="60"/>
        <v>18.14</v>
      </c>
      <c r="W594" s="78">
        <f t="shared" si="61"/>
        <v>18.684200000000001</v>
      </c>
    </row>
    <row r="595" spans="1:23" hidden="1" x14ac:dyDescent="0.3">
      <c r="A595" s="11">
        <v>6041975</v>
      </c>
      <c r="B595" s="11">
        <v>6041975</v>
      </c>
      <c r="C595" s="11" t="s">
        <v>26</v>
      </c>
      <c r="D595" s="11" t="s">
        <v>27</v>
      </c>
      <c r="E595" s="13" t="str">
        <f>_xlfn.XLOOKUP(B595,Sheet1!A:A,Sheet1!B:B)</f>
        <v>DS BARRETTINE POWDERED SUGAR SOAP  1.5K</v>
      </c>
      <c r="F595" s="13" t="str">
        <f t="shared" si="58"/>
        <v>CROWN  - DS BARRETTINE POWDERED SUGAR SOAP  1.5K</v>
      </c>
      <c r="H595" s="11" t="s">
        <v>28</v>
      </c>
      <c r="I595" s="11" t="s">
        <v>29</v>
      </c>
      <c r="J595" s="11" t="s">
        <v>29</v>
      </c>
      <c r="K595" s="11" t="s">
        <v>30</v>
      </c>
      <c r="L595" s="15">
        <v>1.91</v>
      </c>
      <c r="M595" s="11" t="s">
        <v>31</v>
      </c>
      <c r="N595" s="13">
        <v>3105</v>
      </c>
      <c r="O595" s="15">
        <f>_xlfn.XLOOKUP(B595,Sheet1!A:A,Sheet1!E:E)</f>
        <v>6.04</v>
      </c>
      <c r="P595" s="26">
        <f>_xlfn.XLOOKUP(A595,Sheet2!F:F,Sheet2!H:H)</f>
        <v>0</v>
      </c>
      <c r="Q595" s="15">
        <f t="shared" si="62"/>
        <v>6.3420000000000005</v>
      </c>
      <c r="R595" s="38">
        <f t="shared" si="63"/>
        <v>6.5322600000000008</v>
      </c>
      <c r="S595" s="26">
        <v>1.9993692841374959</v>
      </c>
      <c r="T595" s="13" t="str">
        <f t="shared" si="59"/>
        <v>Up</v>
      </c>
      <c r="V595" s="78">
        <f t="shared" si="60"/>
        <v>12.68</v>
      </c>
      <c r="W595" s="78">
        <f t="shared" si="61"/>
        <v>13.060400000000001</v>
      </c>
    </row>
    <row r="596" spans="1:23" hidden="1" x14ac:dyDescent="0.3">
      <c r="A596" s="11">
        <v>6050022</v>
      </c>
      <c r="B596" s="11">
        <v>6050022</v>
      </c>
      <c r="C596" s="11" t="s">
        <v>26</v>
      </c>
      <c r="D596" s="11" t="s">
        <v>27</v>
      </c>
      <c r="E596" s="13" t="str">
        <f>_xlfn.XLOOKUP(B596,Sheet1!A:A,Sheet1!B:B)</f>
        <v>DS TRIMACO BROWN MASKING PAPER 6INX180FT</v>
      </c>
      <c r="F596" s="13" t="str">
        <f t="shared" si="58"/>
        <v>CROWN  - DS TRIMACO BROWN MASKING PAPER 6INX180FT</v>
      </c>
      <c r="H596" s="91" t="s">
        <v>28</v>
      </c>
      <c r="I596" s="11" t="s">
        <v>29</v>
      </c>
      <c r="J596" s="11" t="s">
        <v>29</v>
      </c>
      <c r="K596" s="11" t="s">
        <v>30</v>
      </c>
      <c r="M596" s="11" t="s">
        <v>7062</v>
      </c>
      <c r="N596" s="13">
        <v>3105</v>
      </c>
      <c r="O596" s="15">
        <f>_xlfn.XLOOKUP(B596,Sheet1!A:A,Sheet1!E:E)</f>
        <v>2.63</v>
      </c>
      <c r="Q596" s="15">
        <f t="shared" si="62"/>
        <v>2.7614999999999998</v>
      </c>
      <c r="R596" s="38">
        <f t="shared" si="63"/>
        <v>2.8443450000000001</v>
      </c>
      <c r="S596" s="26">
        <v>1.9989136338946225</v>
      </c>
      <c r="T596" s="13" t="str">
        <f t="shared" si="59"/>
        <v>Up</v>
      </c>
      <c r="V596" s="78">
        <f t="shared" si="60"/>
        <v>5.52</v>
      </c>
      <c r="W596" s="78">
        <f t="shared" si="61"/>
        <v>5.6856</v>
      </c>
    </row>
    <row r="597" spans="1:23" hidden="1" x14ac:dyDescent="0.3">
      <c r="A597" s="11">
        <v>6058240</v>
      </c>
      <c r="B597" s="11">
        <v>6058240</v>
      </c>
      <c r="C597" s="11" t="s">
        <v>26</v>
      </c>
      <c r="D597" s="11" t="s">
        <v>27</v>
      </c>
      <c r="E597" s="13" t="str">
        <f>_xlfn.XLOOKUP(B597,Sheet1!A:A,Sheet1!B:B)</f>
        <v>DS BLACKROCK PAINT LW GRIPPR GLOVE 6PK</v>
      </c>
      <c r="F597" s="13" t="str">
        <f t="shared" si="58"/>
        <v>CROWN  - DS BLACKROCK PAINT LW GRIPPR GLOVE 6PK</v>
      </c>
      <c r="H597" s="91" t="s">
        <v>28</v>
      </c>
      <c r="I597" s="11" t="s">
        <v>29</v>
      </c>
      <c r="J597" s="11" t="s">
        <v>29</v>
      </c>
      <c r="K597" s="11" t="s">
        <v>30</v>
      </c>
      <c r="M597" s="11" t="s">
        <v>7062</v>
      </c>
      <c r="N597" s="13">
        <v>3105</v>
      </c>
      <c r="O597" s="15">
        <f>_xlfn.XLOOKUP(B597,Sheet1!A:A,Sheet1!E:E)</f>
        <v>6.07</v>
      </c>
      <c r="P597" s="26">
        <f>_xlfn.XLOOKUP(A597,Sheet2!F:F,Sheet2!H:H)</f>
        <v>0</v>
      </c>
      <c r="Q597" s="15">
        <f t="shared" si="62"/>
        <v>6.3735000000000008</v>
      </c>
      <c r="R597" s="38">
        <f t="shared" si="63"/>
        <v>6.5647050000000009</v>
      </c>
      <c r="S597" s="26">
        <v>1.9989017023613398</v>
      </c>
      <c r="T597" s="13" t="str">
        <f t="shared" si="59"/>
        <v>Up</v>
      </c>
      <c r="V597" s="78">
        <f t="shared" si="60"/>
        <v>12.74</v>
      </c>
      <c r="W597" s="78">
        <f t="shared" si="61"/>
        <v>13.122200000000001</v>
      </c>
    </row>
    <row r="598" spans="1:23" hidden="1" x14ac:dyDescent="0.3">
      <c r="A598" s="11">
        <v>6057292</v>
      </c>
      <c r="B598" s="11">
        <v>6057292</v>
      </c>
      <c r="C598" s="11" t="s">
        <v>26</v>
      </c>
      <c r="D598" s="11" t="s">
        <v>27</v>
      </c>
      <c r="E598" s="13" t="str">
        <f>_xlfn.XLOOKUP(B598,Sheet1!A:A,Sheet1!B:B)</f>
        <v>DS PRODEC ADV MFIBRE ROLLERS&amp;FR 4IN 10PK</v>
      </c>
      <c r="F598" s="13" t="str">
        <f t="shared" si="58"/>
        <v>CROWN  - DS PRODEC ADV MFIBRE ROLLERS&amp;FR 4IN 10PK</v>
      </c>
      <c r="H598" s="91" t="s">
        <v>28</v>
      </c>
      <c r="I598" s="11" t="s">
        <v>29</v>
      </c>
      <c r="J598" s="11" t="s">
        <v>29</v>
      </c>
      <c r="K598" s="11" t="s">
        <v>30</v>
      </c>
      <c r="M598" s="11" t="s">
        <v>7062</v>
      </c>
      <c r="N598" s="13">
        <v>3105</v>
      </c>
      <c r="O598" s="15">
        <f>_xlfn.XLOOKUP(B598,Sheet1!A:A,Sheet1!E:E)</f>
        <v>6.07</v>
      </c>
      <c r="P598" s="26">
        <f>_xlfn.XLOOKUP(A598,Sheet2!F:F,Sheet2!H:H)</f>
        <v>0</v>
      </c>
      <c r="Q598" s="15">
        <f t="shared" si="62"/>
        <v>6.3735000000000008</v>
      </c>
      <c r="R598" s="38">
        <f t="shared" si="63"/>
        <v>6.5647050000000009</v>
      </c>
      <c r="S598" s="26">
        <v>1.9989017023613398</v>
      </c>
      <c r="T598" s="13" t="str">
        <f t="shared" si="59"/>
        <v>Up</v>
      </c>
      <c r="V598" s="78">
        <f t="shared" si="60"/>
        <v>12.74</v>
      </c>
      <c r="W598" s="78">
        <f t="shared" si="61"/>
        <v>13.122200000000001</v>
      </c>
    </row>
    <row r="599" spans="1:23" hidden="1" x14ac:dyDescent="0.3">
      <c r="A599" s="11">
        <v>6058332</v>
      </c>
      <c r="B599" s="11">
        <v>6058332</v>
      </c>
      <c r="C599" s="11" t="s">
        <v>26</v>
      </c>
      <c r="D599" s="11" t="s">
        <v>27</v>
      </c>
      <c r="E599" s="13" t="str">
        <f>_xlfn.XLOOKUP(B599,Sheet1!A:A,Sheet1!B:B)</f>
        <v>DS PRODEC SUPER CLING DUST SHEET  100SQM</v>
      </c>
      <c r="F599" s="13" t="str">
        <f t="shared" si="58"/>
        <v>CROWN  - DS PRODEC SUPER CLING DUST SHEET  100SQM</v>
      </c>
      <c r="H599" s="91" t="s">
        <v>28</v>
      </c>
      <c r="I599" s="11" t="s">
        <v>29</v>
      </c>
      <c r="J599" s="11" t="s">
        <v>29</v>
      </c>
      <c r="K599" s="11" t="s">
        <v>30</v>
      </c>
      <c r="M599" s="11" t="s">
        <v>7062</v>
      </c>
      <c r="N599" s="13">
        <v>3105</v>
      </c>
      <c r="O599" s="15">
        <f>_xlfn.XLOOKUP(B599,Sheet1!A:A,Sheet1!E:E)</f>
        <v>6.07</v>
      </c>
      <c r="P599" s="26">
        <f>_xlfn.XLOOKUP(A599,Sheet2!F:F,Sheet2!H:H)</f>
        <v>0</v>
      </c>
      <c r="Q599" s="29">
        <f t="shared" si="62"/>
        <v>6.3735000000000008</v>
      </c>
      <c r="R599" s="38">
        <f t="shared" si="63"/>
        <v>6.5647050000000009</v>
      </c>
      <c r="S599" s="26">
        <v>1.9989017023613398</v>
      </c>
      <c r="T599" s="13" t="str">
        <f t="shared" si="59"/>
        <v>Up</v>
      </c>
      <c r="V599" s="78">
        <f t="shared" si="60"/>
        <v>12.74</v>
      </c>
      <c r="W599" s="78">
        <f t="shared" si="61"/>
        <v>13.122200000000001</v>
      </c>
    </row>
    <row r="600" spans="1:23" hidden="1" x14ac:dyDescent="0.3">
      <c r="A600" s="11">
        <v>6061953</v>
      </c>
      <c r="B600" s="11">
        <v>6061953</v>
      </c>
      <c r="C600" s="11" t="s">
        <v>26</v>
      </c>
      <c r="D600" s="11" t="s">
        <v>27</v>
      </c>
      <c r="E600" s="13" t="str">
        <f>_xlfn.XLOOKUP(B600,Sheet1!A:A,Sheet1!B:B)</f>
        <v>DS HAMILTON FINE TIP FLAT BRUSH    3IN</v>
      </c>
      <c r="F600" s="13" t="str">
        <f t="shared" si="58"/>
        <v>CROWN  - DS HAMILTON FINE TIP FLAT BRUSH    3IN</v>
      </c>
      <c r="H600" s="91" t="s">
        <v>28</v>
      </c>
      <c r="I600" s="11" t="s">
        <v>29</v>
      </c>
      <c r="J600" s="11" t="s">
        <v>29</v>
      </c>
      <c r="K600" s="11" t="s">
        <v>30</v>
      </c>
      <c r="M600" s="11" t="s">
        <v>7062</v>
      </c>
      <c r="N600" s="13">
        <v>3105</v>
      </c>
      <c r="O600" s="15">
        <f>_xlfn.XLOOKUP(B600,Sheet1!A:A,Sheet1!E:E)</f>
        <v>4.2699999999999996</v>
      </c>
      <c r="P600" s="26">
        <f>_xlfn.XLOOKUP(A600,Sheet2!F:F,Sheet2!H:H)</f>
        <v>0</v>
      </c>
      <c r="Q600" s="15">
        <f t="shared" si="62"/>
        <v>4.4834999999999994</v>
      </c>
      <c r="R600" s="38">
        <f>_xlfn.XLOOKUP(B600,Sheet4!B:B,Sheet4!D:D)</f>
        <v>4.6100000000000003</v>
      </c>
      <c r="S600" s="26">
        <v>1.9984387197501956</v>
      </c>
      <c r="T600" s="13" t="str">
        <f t="shared" si="59"/>
        <v>Up</v>
      </c>
      <c r="V600" s="78">
        <f t="shared" si="60"/>
        <v>8.9600000000000009</v>
      </c>
      <c r="W600" s="78">
        <f t="shared" si="61"/>
        <v>9.2128024980484025</v>
      </c>
    </row>
    <row r="601" spans="1:23" hidden="1" x14ac:dyDescent="0.3">
      <c r="A601" s="11">
        <v>6054286</v>
      </c>
      <c r="B601" s="11">
        <v>6054286</v>
      </c>
      <c r="C601" s="11" t="s">
        <v>26</v>
      </c>
      <c r="D601" s="11" t="s">
        <v>27</v>
      </c>
      <c r="E601" s="13" t="str">
        <f>_xlfn.XLOOKUP(B601,Sheet1!A:A,Sheet1!B:B)</f>
        <v>DS ARROWORTHY BARRA MINI ROD FRM  4X11IN</v>
      </c>
      <c r="F601" s="13" t="str">
        <f t="shared" si="58"/>
        <v>CROWN  - DS ARROWORTHY BARRA MINI ROD FRM  4X11IN</v>
      </c>
      <c r="H601" s="91" t="s">
        <v>28</v>
      </c>
      <c r="I601" s="11" t="s">
        <v>29</v>
      </c>
      <c r="J601" s="11" t="s">
        <v>29</v>
      </c>
      <c r="K601" s="11" t="s">
        <v>30</v>
      </c>
      <c r="M601" s="11" t="s">
        <v>7062</v>
      </c>
      <c r="N601" s="13">
        <v>3105</v>
      </c>
      <c r="O601" s="15">
        <f>_xlfn.XLOOKUP(B601,Sheet1!A:A,Sheet1!E:E)</f>
        <v>3.49</v>
      </c>
      <c r="P601" s="26">
        <f>_xlfn.XLOOKUP(A601,Sheet2!F:F,Sheet2!H:H)</f>
        <v>0</v>
      </c>
      <c r="Q601" s="15">
        <f t="shared" si="62"/>
        <v>3.6645000000000003</v>
      </c>
      <c r="R601" s="38">
        <f>Q601*1.03</f>
        <v>3.7744350000000004</v>
      </c>
      <c r="S601" s="26">
        <v>1.9975440032746623</v>
      </c>
      <c r="T601" s="13" t="str">
        <f t="shared" si="59"/>
        <v>Up</v>
      </c>
      <c r="V601" s="78">
        <f t="shared" si="60"/>
        <v>7.32</v>
      </c>
      <c r="W601" s="78">
        <f t="shared" si="61"/>
        <v>7.539600000000001</v>
      </c>
    </row>
    <row r="602" spans="1:23" hidden="1" x14ac:dyDescent="0.3">
      <c r="A602" s="11">
        <v>6041049</v>
      </c>
      <c r="B602" s="11">
        <v>6041049</v>
      </c>
      <c r="C602" s="11" t="s">
        <v>26</v>
      </c>
      <c r="D602" s="11" t="s">
        <v>27</v>
      </c>
      <c r="E602" s="13" t="str">
        <f>_xlfn.XLOOKUP(B602,Sheet1!A:A,Sheet1!B:B)</f>
        <v>DS ZINSSER BULLSEYE 123 PLUS WHITE 2.5L</v>
      </c>
      <c r="F602" s="13" t="str">
        <f t="shared" si="58"/>
        <v>CROWN  - DS ZINSSER BULLSEYE 123 PLUS WHITE 2.5L</v>
      </c>
      <c r="H602" s="91" t="s">
        <v>28</v>
      </c>
      <c r="I602" s="11" t="s">
        <v>29</v>
      </c>
      <c r="J602" s="11" t="s">
        <v>29</v>
      </c>
      <c r="K602" s="11" t="s">
        <v>30</v>
      </c>
      <c r="M602" s="11" t="s">
        <v>7062</v>
      </c>
      <c r="N602" s="13">
        <v>3105</v>
      </c>
      <c r="O602" s="15">
        <f>_xlfn.XLOOKUP(B602,Sheet1!A:A,Sheet1!E:E)</f>
        <v>50.87</v>
      </c>
      <c r="P602" s="26">
        <f>_xlfn.XLOOKUP(A602,Sheet2!F:F,Sheet2!H:H)</f>
        <v>0</v>
      </c>
      <c r="Q602" s="15">
        <f t="shared" si="62"/>
        <v>53.413499999999999</v>
      </c>
      <c r="R602" s="38">
        <f>Q602*1.03</f>
        <v>55.015905000000004</v>
      </c>
      <c r="S602" s="26">
        <v>1.9845170228500286</v>
      </c>
      <c r="T602" s="13" t="str">
        <f t="shared" si="59"/>
        <v>Up</v>
      </c>
      <c r="V602" s="78">
        <f t="shared" si="60"/>
        <v>106</v>
      </c>
      <c r="W602" s="78">
        <f t="shared" si="61"/>
        <v>109.18</v>
      </c>
    </row>
    <row r="603" spans="1:23" hidden="1" x14ac:dyDescent="0.3">
      <c r="A603" s="11">
        <v>6056044</v>
      </c>
      <c r="B603" s="11">
        <v>6056044</v>
      </c>
      <c r="C603" s="11" t="s">
        <v>26</v>
      </c>
      <c r="D603" s="11" t="s">
        <v>27</v>
      </c>
      <c r="E603" s="13" t="str">
        <f>_xlfn.XLOOKUP(B603,Sheet1!A:A,Sheet1!B:B)</f>
        <v>DE ULT ADV SYNTH BRUSH OVAL SET    3PC</v>
      </c>
      <c r="F603" s="13" t="str">
        <f t="shared" si="58"/>
        <v>CROWN  - DE ULT ADV SYNTH BRUSH OVAL SET    3PC</v>
      </c>
      <c r="H603" s="91" t="s">
        <v>28</v>
      </c>
      <c r="I603" s="11" t="s">
        <v>29</v>
      </c>
      <c r="J603" s="11" t="s">
        <v>29</v>
      </c>
      <c r="K603" s="11" t="s">
        <v>30</v>
      </c>
      <c r="M603" s="11" t="s">
        <v>7062</v>
      </c>
      <c r="N603" s="13">
        <v>3105</v>
      </c>
      <c r="O603" s="15">
        <f>_xlfn.XLOOKUP(B603,Sheet1!A:A,Sheet1!E:E)</f>
        <v>11.18</v>
      </c>
      <c r="P603" s="26">
        <f>_xlfn.XLOOKUP(A603,Sheet2!F:F,Sheet2!H:H)</f>
        <v>0</v>
      </c>
      <c r="Q603" s="15">
        <f t="shared" si="62"/>
        <v>11.739000000000001</v>
      </c>
      <c r="R603" s="38">
        <f>Q603*1.03</f>
        <v>12.091170000000002</v>
      </c>
      <c r="S603" s="26">
        <v>1.962688474316381</v>
      </c>
      <c r="T603" s="13" t="str">
        <f t="shared" si="59"/>
        <v>Up</v>
      </c>
      <c r="V603" s="78">
        <f t="shared" si="60"/>
        <v>23.04</v>
      </c>
      <c r="W603" s="78">
        <f t="shared" si="61"/>
        <v>23.731200000000001</v>
      </c>
    </row>
    <row r="604" spans="1:23" hidden="1" x14ac:dyDescent="0.3">
      <c r="A604" s="11">
        <v>6056042</v>
      </c>
      <c r="B604" s="11">
        <v>6056042</v>
      </c>
      <c r="C604" s="11" t="s">
        <v>26</v>
      </c>
      <c r="D604" s="11" t="s">
        <v>27</v>
      </c>
      <c r="E604" s="13" t="str">
        <f>_xlfn.XLOOKUP(B604,Sheet1!A:A,Sheet1!B:B)</f>
        <v>DE PROF SYNTHETIC SASH BRUSH SET   3PC</v>
      </c>
      <c r="F604" s="13" t="str">
        <f t="shared" si="58"/>
        <v>CROWN  - DE PROF SYNTHETIC SASH BRUSH SET   3PC</v>
      </c>
      <c r="H604" s="91" t="s">
        <v>28</v>
      </c>
      <c r="I604" s="11" t="s">
        <v>29</v>
      </c>
      <c r="J604" s="11" t="s">
        <v>29</v>
      </c>
      <c r="K604" s="11" t="s">
        <v>30</v>
      </c>
      <c r="M604" s="11" t="s">
        <v>7062</v>
      </c>
      <c r="N604" s="13">
        <v>3105</v>
      </c>
      <c r="O604" s="15">
        <f>_xlfn.XLOOKUP(B604,Sheet1!A:A,Sheet1!E:E)</f>
        <v>7.45</v>
      </c>
      <c r="P604" s="26">
        <f>_xlfn.XLOOKUP(A604,Sheet2!F:F,Sheet2!H:H)</f>
        <v>0</v>
      </c>
      <c r="Q604" s="15">
        <f t="shared" si="62"/>
        <v>7.8225000000000007</v>
      </c>
      <c r="R604" s="38">
        <f>Q604*1.03</f>
        <v>8.0571750000000009</v>
      </c>
      <c r="S604" s="26">
        <v>1.961009907318632</v>
      </c>
      <c r="T604" s="13" t="str">
        <f t="shared" si="59"/>
        <v>Up</v>
      </c>
      <c r="V604" s="78">
        <f t="shared" si="60"/>
        <v>15.34</v>
      </c>
      <c r="W604" s="78">
        <f t="shared" si="61"/>
        <v>15.8002</v>
      </c>
    </row>
    <row r="605" spans="1:23" hidden="1" x14ac:dyDescent="0.3">
      <c r="A605" s="11">
        <v>6056006</v>
      </c>
      <c r="B605" s="11">
        <v>6056006</v>
      </c>
      <c r="C605" s="11" t="s">
        <v>26</v>
      </c>
      <c r="D605" s="11" t="s">
        <v>27</v>
      </c>
      <c r="E605" s="13" t="str">
        <f>_xlfn.XLOOKUP(B605,Sheet1!A:A,Sheet1!B:B)</f>
        <v>DE ULT ADV SYN BRUSH    1.5IN (12) EACH</v>
      </c>
      <c r="F605" s="13" t="str">
        <f t="shared" si="58"/>
        <v>CROWN  - DE ULT ADV SYN BRUSH    1.5IN (12) EACH</v>
      </c>
      <c r="H605" s="91" t="s">
        <v>28</v>
      </c>
      <c r="I605" s="11" t="s">
        <v>29</v>
      </c>
      <c r="J605" s="11" t="s">
        <v>29</v>
      </c>
      <c r="K605" s="11" t="s">
        <v>30</v>
      </c>
      <c r="M605" s="11" t="s">
        <v>7062</v>
      </c>
      <c r="N605" s="13">
        <v>3105</v>
      </c>
      <c r="O605" s="15">
        <f>_xlfn.XLOOKUP(B605,Sheet1!A:A,Sheet1!E:E)</f>
        <v>1.7</v>
      </c>
      <c r="Q605" s="15">
        <f t="shared" si="62"/>
        <v>1.7849999999999999</v>
      </c>
      <c r="R605" s="38">
        <f>_xlfn.XLOOKUP(B605,Sheet4!B:B,Sheet4!D:D)</f>
        <v>1.8</v>
      </c>
      <c r="S605" s="26">
        <v>1.9607843137254903</v>
      </c>
      <c r="T605" s="13" t="str">
        <f t="shared" si="59"/>
        <v>Up</v>
      </c>
      <c r="V605" s="78">
        <f t="shared" si="60"/>
        <v>3.5</v>
      </c>
      <c r="W605" s="78">
        <f t="shared" si="61"/>
        <v>3.5294117647058827</v>
      </c>
    </row>
    <row r="606" spans="1:23" hidden="1" x14ac:dyDescent="0.3">
      <c r="A606" s="11">
        <v>6061790</v>
      </c>
      <c r="B606" s="11">
        <v>6061790</v>
      </c>
      <c r="C606" s="11" t="s">
        <v>26</v>
      </c>
      <c r="D606" s="11" t="s">
        <v>27</v>
      </c>
      <c r="E606" s="13" t="str">
        <f>_xlfn.XLOOKUP(B606,Sheet1!A:A,Sheet1!B:B)</f>
        <v>DE PROF SOFT GRIP STRIPPING KNIFE  75MM</v>
      </c>
      <c r="F606" s="13" t="str">
        <f t="shared" si="58"/>
        <v>CROWN  - DE PROF SOFT GRIP STRIPPING KNIFE  75MM</v>
      </c>
      <c r="H606" s="91" t="s">
        <v>28</v>
      </c>
      <c r="I606" s="11" t="s">
        <v>29</v>
      </c>
      <c r="J606" s="11" t="s">
        <v>29</v>
      </c>
      <c r="K606" s="11" t="s">
        <v>30</v>
      </c>
      <c r="M606" s="11" t="s">
        <v>7062</v>
      </c>
      <c r="N606" s="13">
        <v>3105</v>
      </c>
      <c r="O606" s="15">
        <f>_xlfn.XLOOKUP(B606,Sheet1!A:A,Sheet1!E:E)</f>
        <v>3.83</v>
      </c>
      <c r="P606" s="26">
        <f>_xlfn.XLOOKUP(A606,Sheet2!F:F,Sheet2!H:H)</f>
        <v>0</v>
      </c>
      <c r="Q606" s="15">
        <f t="shared" si="62"/>
        <v>4.0215000000000005</v>
      </c>
      <c r="R606" s="38">
        <f>Q606*1.03</f>
        <v>4.1421450000000011</v>
      </c>
      <c r="S606" s="26">
        <v>1.9594678602511497</v>
      </c>
      <c r="T606" s="13" t="str">
        <f t="shared" si="59"/>
        <v>Up</v>
      </c>
      <c r="V606" s="78">
        <f t="shared" si="60"/>
        <v>7.88</v>
      </c>
      <c r="W606" s="78">
        <f t="shared" si="61"/>
        <v>8.1164000000000005</v>
      </c>
    </row>
    <row r="607" spans="1:23" hidden="1" x14ac:dyDescent="0.3">
      <c r="A607" s="11">
        <v>6060506</v>
      </c>
      <c r="B607" s="11">
        <v>6060506</v>
      </c>
      <c r="C607" s="11" t="s">
        <v>26</v>
      </c>
      <c r="D607" s="11" t="s">
        <v>27</v>
      </c>
      <c r="E607" s="13" t="str">
        <f>_xlfn.XLOOKUP(B607,Sheet1!A:A,Sheet1!B:B)</f>
        <v>DS TOUPRET INTERIOR POWDER FILLER  2K</v>
      </c>
      <c r="F607" s="13" t="str">
        <f t="shared" si="58"/>
        <v>CROWN  - DS TOUPRET INTERIOR POWDER FILLER  2K</v>
      </c>
      <c r="H607" s="91" t="s">
        <v>28</v>
      </c>
      <c r="I607" s="11" t="s">
        <v>29</v>
      </c>
      <c r="J607" s="11" t="s">
        <v>29</v>
      </c>
      <c r="K607" s="11" t="s">
        <v>30</v>
      </c>
      <c r="M607" s="11" t="s">
        <v>7062</v>
      </c>
      <c r="N607" s="13">
        <v>3105</v>
      </c>
      <c r="O607" s="15">
        <f>_xlfn.XLOOKUP(B607,Sheet1!A:A,Sheet1!E:E)</f>
        <v>11.21</v>
      </c>
      <c r="P607" s="26">
        <f>_xlfn.XLOOKUP(A607,Sheet2!F:F,Sheet2!H:H)</f>
        <v>0</v>
      </c>
      <c r="Q607" s="15">
        <f t="shared" si="62"/>
        <v>11.770500000000002</v>
      </c>
      <c r="R607" s="13">
        <f>_xlfn.XLOOKUP(B607,Sheet4!B:B,Sheet4!D:D)</f>
        <v>10.77</v>
      </c>
      <c r="S607" s="26">
        <v>1.9149568837347601</v>
      </c>
      <c r="T607" s="13" t="str">
        <f t="shared" si="59"/>
        <v>No Change</v>
      </c>
      <c r="V607" s="78">
        <f t="shared" si="60"/>
        <v>22.54</v>
      </c>
      <c r="W607" s="78">
        <f t="shared" si="61"/>
        <v>20.624085637823367</v>
      </c>
    </row>
    <row r="608" spans="1:23" hidden="1" x14ac:dyDescent="0.3">
      <c r="A608" s="11">
        <v>6049562</v>
      </c>
      <c r="B608" s="11">
        <v>6049562</v>
      </c>
      <c r="C608" s="11" t="s">
        <v>26</v>
      </c>
      <c r="D608" s="11" t="s">
        <v>27</v>
      </c>
      <c r="E608" s="13" t="str">
        <f>_xlfn.XLOOKUP(B608,Sheet1!A:A,Sheet1!B:B)</f>
        <v>DS WALLROCK THERMAL FR ADHESIVE    5K</v>
      </c>
      <c r="F608" s="13" t="str">
        <f t="shared" si="58"/>
        <v>CROWN  - DS WALLROCK THERMAL FR ADHESIVE    5K</v>
      </c>
      <c r="H608" s="91" t="s">
        <v>28</v>
      </c>
      <c r="I608" s="11" t="s">
        <v>29</v>
      </c>
      <c r="J608" s="11" t="s">
        <v>29</v>
      </c>
      <c r="K608" s="11" t="s">
        <v>30</v>
      </c>
      <c r="M608" s="11" t="s">
        <v>7062</v>
      </c>
      <c r="N608" s="13">
        <v>3105</v>
      </c>
      <c r="O608" s="15">
        <f>_xlfn.XLOOKUP(B608,Sheet1!A:A,Sheet1!E:E)</f>
        <v>15</v>
      </c>
      <c r="Q608" s="15">
        <f t="shared" si="62"/>
        <v>15.75</v>
      </c>
      <c r="R608" s="38">
        <f>Q608*1.03</f>
        <v>16.2225</v>
      </c>
      <c r="S608" s="26">
        <v>1.9047619047619047</v>
      </c>
      <c r="T608" s="13" t="str">
        <f t="shared" si="59"/>
        <v>Up</v>
      </c>
      <c r="V608" s="78">
        <f t="shared" si="60"/>
        <v>30</v>
      </c>
      <c r="W608" s="78">
        <f t="shared" si="61"/>
        <v>30.9</v>
      </c>
    </row>
    <row r="609" spans="1:23" hidden="1" x14ac:dyDescent="0.3">
      <c r="A609" s="11">
        <v>6061560</v>
      </c>
      <c r="B609" s="11">
        <v>6061560</v>
      </c>
      <c r="C609" s="11" t="s">
        <v>26</v>
      </c>
      <c r="D609" s="11" t="s">
        <v>27</v>
      </c>
      <c r="E609" s="13" t="str">
        <f>_xlfn.XLOOKUP(B609,Sheet1!A:A,Sheet1!B:B)</f>
        <v>DS OSMO UV PROTECT TINT LIGHT OAK  2.5L</v>
      </c>
      <c r="F609" s="13" t="str">
        <f t="shared" si="58"/>
        <v>CROWN  - DS OSMO UV PROTECT TINT LIGHT OAK  2.5L</v>
      </c>
      <c r="H609" s="91" t="s">
        <v>28</v>
      </c>
      <c r="I609" s="11" t="s">
        <v>29</v>
      </c>
      <c r="J609" s="11" t="s">
        <v>29</v>
      </c>
      <c r="K609" s="11" t="s">
        <v>30</v>
      </c>
      <c r="M609" s="11" t="s">
        <v>7062</v>
      </c>
      <c r="N609" s="13">
        <v>3105</v>
      </c>
      <c r="O609" s="15">
        <f>_xlfn.XLOOKUP(B609,Sheet1!A:A,Sheet1!E:E)</f>
        <v>98.71</v>
      </c>
      <c r="Q609" s="15">
        <f t="shared" si="62"/>
        <v>103.6455</v>
      </c>
      <c r="R609" s="38">
        <f>Q609*1.03</f>
        <v>106.754865</v>
      </c>
      <c r="S609" s="26">
        <v>1.8298913122132654</v>
      </c>
      <c r="T609" s="13" t="str">
        <f t="shared" si="59"/>
        <v>Up</v>
      </c>
      <c r="V609" s="78">
        <f t="shared" si="60"/>
        <v>189.66</v>
      </c>
      <c r="W609" s="78">
        <f t="shared" si="61"/>
        <v>195.34979999999999</v>
      </c>
    </row>
    <row r="610" spans="1:23" hidden="1" x14ac:dyDescent="0.3">
      <c r="A610" s="11">
        <v>6055702</v>
      </c>
      <c r="B610" s="11">
        <v>6055702</v>
      </c>
      <c r="C610" s="11" t="s">
        <v>26</v>
      </c>
      <c r="D610" s="11" t="s">
        <v>27</v>
      </c>
      <c r="E610" s="13" t="str">
        <f>_xlfn.XLOOKUP(B610,Sheet1!A:A,Sheet1!B:B)</f>
        <v>DS INDASA LOW TACK MAKING TAPE 50M 38MM</v>
      </c>
      <c r="F610" s="13" t="str">
        <f t="shared" si="58"/>
        <v>CROWN  - DS INDASA LOW TACK MAKING TAPE 50M 38MM</v>
      </c>
      <c r="H610" s="11" t="s">
        <v>28</v>
      </c>
      <c r="I610" s="11" t="s">
        <v>29</v>
      </c>
      <c r="J610" s="11" t="s">
        <v>29</v>
      </c>
      <c r="K610" s="11" t="s">
        <v>30</v>
      </c>
      <c r="L610" s="15">
        <v>6.3</v>
      </c>
      <c r="M610" s="11" t="s">
        <v>31</v>
      </c>
      <c r="N610" s="13">
        <v>3105</v>
      </c>
      <c r="O610" s="15">
        <f>_xlfn.XLOOKUP(B610,Sheet1!A:A,Sheet1!E:E)</f>
        <v>6.3</v>
      </c>
      <c r="P610" s="26">
        <f>_xlfn.XLOOKUP(A610,Sheet2!F:F,Sheet2!H:H)</f>
        <v>0</v>
      </c>
      <c r="Q610" s="15">
        <f>_xlfn.XLOOKUP(B610,April23!B:B,April23!D:D)</f>
        <v>6.62</v>
      </c>
      <c r="R610" s="38">
        <f>Q610*1.03</f>
        <v>6.8186</v>
      </c>
      <c r="S610" s="26">
        <v>1.8126888217522659</v>
      </c>
      <c r="T610" s="13" t="str">
        <f t="shared" si="59"/>
        <v>Up</v>
      </c>
      <c r="V610" s="78">
        <f t="shared" si="60"/>
        <v>12</v>
      </c>
      <c r="W610" s="78">
        <f t="shared" si="61"/>
        <v>12.36</v>
      </c>
    </row>
    <row r="611" spans="1:23" hidden="1" x14ac:dyDescent="0.3">
      <c r="A611" s="11">
        <v>6042799</v>
      </c>
      <c r="B611" s="11">
        <v>6042799</v>
      </c>
      <c r="C611" s="11" t="s">
        <v>26</v>
      </c>
      <c r="D611" s="11" t="s">
        <v>27</v>
      </c>
      <c r="E611" s="13" t="str">
        <f>_xlfn.XLOOKUP(B611,Sheet1!A:A,Sheet1!B:B)</f>
        <v>DS BARTOLINE MP PUTTY   NATURAL    0.5KG</v>
      </c>
      <c r="F611" s="13" t="str">
        <f t="shared" si="58"/>
        <v>CROWN  - DS BARTOLINE MP PUTTY   NATURAL    0.5KG</v>
      </c>
      <c r="H611" s="91" t="s">
        <v>28</v>
      </c>
      <c r="I611" s="11" t="s">
        <v>29</v>
      </c>
      <c r="J611" s="11" t="s">
        <v>29</v>
      </c>
      <c r="K611" s="11" t="s">
        <v>30</v>
      </c>
      <c r="M611" s="11" t="s">
        <v>7062</v>
      </c>
      <c r="N611" s="13">
        <v>3105</v>
      </c>
      <c r="O611" s="15">
        <f>_xlfn.XLOOKUP(B611,Sheet1!A:A,Sheet1!E:E)</f>
        <v>2.44</v>
      </c>
      <c r="P611" s="26">
        <f>_xlfn.XLOOKUP(A611,Sheet2!F:F,Sheet2!H:H)</f>
        <v>0</v>
      </c>
      <c r="Q611" s="15">
        <f t="shared" ref="Q611:Q617" si="64">O611*1.05</f>
        <v>2.5619999999999998</v>
      </c>
      <c r="R611" s="13">
        <f>_xlfn.XLOOKUP(B611,Sheet4!B:B,Sheet4!D:D)</f>
        <v>2.3199999999999998</v>
      </c>
      <c r="S611" s="26">
        <v>1.7564402810304451</v>
      </c>
      <c r="T611" s="13" t="str">
        <f t="shared" si="59"/>
        <v>No Change</v>
      </c>
      <c r="V611" s="78">
        <f t="shared" si="60"/>
        <v>4.5</v>
      </c>
      <c r="W611" s="78">
        <f t="shared" si="61"/>
        <v>4.0749414519906324</v>
      </c>
    </row>
    <row r="612" spans="1:23" hidden="1" x14ac:dyDescent="0.3">
      <c r="A612" s="11">
        <v>6041649</v>
      </c>
      <c r="B612" s="11">
        <v>6041649</v>
      </c>
      <c r="C612" s="11" t="s">
        <v>26</v>
      </c>
      <c r="D612" s="11" t="s">
        <v>27</v>
      </c>
      <c r="E612" s="13" t="str">
        <f>_xlfn.XLOOKUP(B612,Sheet1!A:A,Sheet1!B:B)</f>
        <v>DS PRODEC BLACK PLASTIC SCUTTLE    15L</v>
      </c>
      <c r="F612" s="13" t="str">
        <f t="shared" si="58"/>
        <v>CROWN  - DS PRODEC BLACK PLASTIC SCUTTLE    15L</v>
      </c>
      <c r="H612" s="91" t="s">
        <v>28</v>
      </c>
      <c r="I612" s="11" t="s">
        <v>29</v>
      </c>
      <c r="J612" s="11" t="s">
        <v>29</v>
      </c>
      <c r="K612" s="11" t="s">
        <v>30</v>
      </c>
      <c r="M612" s="11" t="s">
        <v>7062</v>
      </c>
      <c r="N612" s="13">
        <v>3105</v>
      </c>
      <c r="O612" s="15">
        <f>_xlfn.XLOOKUP(B612,Sheet1!A:A,Sheet1!E:E)</f>
        <v>8.24</v>
      </c>
      <c r="P612" s="26">
        <f>_xlfn.XLOOKUP(A612,Sheet2!F:F,Sheet2!H:H)</f>
        <v>0</v>
      </c>
      <c r="Q612" s="15">
        <f t="shared" si="64"/>
        <v>8.652000000000001</v>
      </c>
      <c r="R612" s="38">
        <f>Q612*1.03</f>
        <v>8.9115600000000015</v>
      </c>
      <c r="S612" s="26">
        <v>1.7337031900138695</v>
      </c>
      <c r="T612" s="13" t="str">
        <f t="shared" si="59"/>
        <v>Up</v>
      </c>
      <c r="V612" s="78">
        <f t="shared" si="60"/>
        <v>15</v>
      </c>
      <c r="W612" s="78">
        <f t="shared" si="61"/>
        <v>15.450000000000001</v>
      </c>
    </row>
    <row r="613" spans="1:23" hidden="1" x14ac:dyDescent="0.3">
      <c r="A613" s="11">
        <v>6042800</v>
      </c>
      <c r="B613" s="11">
        <v>6042800</v>
      </c>
      <c r="C613" s="11" t="s">
        <v>26</v>
      </c>
      <c r="D613" s="11" t="s">
        <v>27</v>
      </c>
      <c r="E613" s="13" t="str">
        <f>_xlfn.XLOOKUP(B613,Sheet1!A:A,Sheet1!B:B)</f>
        <v>DS BARTOLINE MP PUTTY   NATURAL    1KG</v>
      </c>
      <c r="F613" s="13" t="str">
        <f t="shared" si="58"/>
        <v>CROWN  - DS BARTOLINE MP PUTTY   NATURAL    1KG</v>
      </c>
      <c r="H613" s="91" t="s">
        <v>28</v>
      </c>
      <c r="I613" s="11" t="s">
        <v>29</v>
      </c>
      <c r="J613" s="11" t="s">
        <v>29</v>
      </c>
      <c r="K613" s="11" t="s">
        <v>30</v>
      </c>
      <c r="M613" s="11" t="s">
        <v>7062</v>
      </c>
      <c r="N613" s="13">
        <v>3105</v>
      </c>
      <c r="O613" s="15">
        <f>_xlfn.XLOOKUP(B613,Sheet1!A:A,Sheet1!E:E)</f>
        <v>3.66</v>
      </c>
      <c r="P613" s="26">
        <f>_xlfn.XLOOKUP(A613,Sheet2!F:F,Sheet2!H:H)</f>
        <v>0</v>
      </c>
      <c r="Q613" s="15">
        <f t="shared" si="64"/>
        <v>3.8430000000000004</v>
      </c>
      <c r="R613" s="13">
        <f>_xlfn.XLOOKUP(B613,Sheet4!B:B,Sheet4!D:D)</f>
        <v>3.35</v>
      </c>
      <c r="S613" s="26">
        <v>1.6913869372885764</v>
      </c>
      <c r="T613" s="13" t="str">
        <f t="shared" si="59"/>
        <v>No Change</v>
      </c>
      <c r="V613" s="78">
        <f t="shared" si="60"/>
        <v>6.5</v>
      </c>
      <c r="W613" s="78">
        <f t="shared" si="61"/>
        <v>5.6661462399167313</v>
      </c>
    </row>
    <row r="614" spans="1:23" hidden="1" x14ac:dyDescent="0.3">
      <c r="A614" s="11">
        <v>6041600</v>
      </c>
      <c r="B614" s="11">
        <v>6041600</v>
      </c>
      <c r="C614" s="11" t="s">
        <v>26</v>
      </c>
      <c r="D614" s="11" t="s">
        <v>27</v>
      </c>
      <c r="E614" s="13" t="str">
        <f>_xlfn.XLOOKUP(B614,Sheet1!A:A,Sheet1!B:B)</f>
        <v>DS BLACKROCK LWEIGHT GRIPPER GLOVE SZ9</v>
      </c>
      <c r="F614" s="13" t="str">
        <f t="shared" si="58"/>
        <v>CROWN  - DS BLACKROCK LWEIGHT GRIPPER GLOVE SZ9</v>
      </c>
      <c r="H614" s="91" t="s">
        <v>28</v>
      </c>
      <c r="I614" s="11" t="s">
        <v>29</v>
      </c>
      <c r="J614" s="11" t="s">
        <v>29</v>
      </c>
      <c r="K614" s="11" t="s">
        <v>30</v>
      </c>
      <c r="M614" s="11" t="s">
        <v>7062</v>
      </c>
      <c r="N614" s="13">
        <v>3105</v>
      </c>
      <c r="O614" s="15">
        <f>_xlfn.XLOOKUP(B614,Sheet1!A:A,Sheet1!E:E)</f>
        <v>2.0099999999999998</v>
      </c>
      <c r="P614" s="26">
        <f>_xlfn.XLOOKUP(A614,Sheet2!F:F,Sheet2!H:H)</f>
        <v>0</v>
      </c>
      <c r="Q614" s="15">
        <f t="shared" si="64"/>
        <v>2.1105</v>
      </c>
      <c r="R614" s="38">
        <f t="shared" ref="R614:R624" si="65">Q614*1.03</f>
        <v>2.1738150000000003</v>
      </c>
      <c r="S614" s="26">
        <v>1.6583747927031509</v>
      </c>
      <c r="T614" s="13" t="str">
        <f t="shared" si="59"/>
        <v>Up</v>
      </c>
      <c r="V614" s="78">
        <f t="shared" si="60"/>
        <v>3.5</v>
      </c>
      <c r="W614" s="78">
        <f t="shared" si="61"/>
        <v>3.6050000000000004</v>
      </c>
    </row>
    <row r="615" spans="1:23" hidden="1" x14ac:dyDescent="0.3">
      <c r="A615" s="11">
        <v>6042330</v>
      </c>
      <c r="B615" s="11">
        <v>6042330</v>
      </c>
      <c r="C615" s="11" t="s">
        <v>26</v>
      </c>
      <c r="D615" s="11" t="s">
        <v>27</v>
      </c>
      <c r="E615" s="13" t="str">
        <f>_xlfn.XLOOKUP(B615,Sheet1!A:A,Sheet1!B:B)</f>
        <v>DS PRODEC LONG PILE ROLLER         4IN</v>
      </c>
      <c r="F615" s="13" t="str">
        <f t="shared" si="58"/>
        <v>CROWN  - DS PRODEC LONG PILE ROLLER         4IN</v>
      </c>
      <c r="H615" s="91" t="s">
        <v>28</v>
      </c>
      <c r="I615" s="11" t="s">
        <v>29</v>
      </c>
      <c r="J615" s="11" t="s">
        <v>29</v>
      </c>
      <c r="K615" s="11" t="s">
        <v>30</v>
      </c>
      <c r="M615" s="11" t="s">
        <v>7062</v>
      </c>
      <c r="N615" s="13">
        <v>3105</v>
      </c>
      <c r="O615" s="15">
        <f>_xlfn.XLOOKUP(B615,Sheet1!A:A,Sheet1!E:E)</f>
        <v>3.75</v>
      </c>
      <c r="Q615" s="15">
        <f t="shared" si="64"/>
        <v>3.9375</v>
      </c>
      <c r="R615" s="38">
        <f t="shared" si="65"/>
        <v>4.055625</v>
      </c>
      <c r="S615" s="26">
        <v>1.5746031746031746</v>
      </c>
      <c r="T615" s="13" t="str">
        <f t="shared" si="59"/>
        <v>Up</v>
      </c>
      <c r="V615" s="78">
        <f t="shared" si="60"/>
        <v>6.2</v>
      </c>
      <c r="W615" s="78">
        <f t="shared" si="61"/>
        <v>6.3860000000000001</v>
      </c>
    </row>
    <row r="616" spans="1:23" hidden="1" x14ac:dyDescent="0.3">
      <c r="A616" s="11">
        <v>6041647</v>
      </c>
      <c r="B616" s="11">
        <v>6041647</v>
      </c>
      <c r="C616" s="11" t="s">
        <v>26</v>
      </c>
      <c r="D616" s="11" t="s">
        <v>27</v>
      </c>
      <c r="E616" s="13" t="str">
        <f>_xlfn.XLOOKUP(B616,Sheet1!A:A,Sheet1!B:B)</f>
        <v>DS PRODEC SHEEPSKIN PAINTING MITT</v>
      </c>
      <c r="F616" s="13" t="str">
        <f t="shared" si="58"/>
        <v>CROWN  - DS PRODEC SHEEPSKIN PAINTING MITT</v>
      </c>
      <c r="H616" s="91" t="s">
        <v>28</v>
      </c>
      <c r="I616" s="11" t="s">
        <v>29</v>
      </c>
      <c r="J616" s="11" t="s">
        <v>29</v>
      </c>
      <c r="K616" s="11" t="s">
        <v>30</v>
      </c>
      <c r="M616" s="11" t="s">
        <v>7062</v>
      </c>
      <c r="N616" s="13">
        <v>3105</v>
      </c>
      <c r="O616" s="15">
        <f>_xlfn.XLOOKUP(B616,Sheet1!A:A,Sheet1!E:E)</f>
        <v>21.3</v>
      </c>
      <c r="Q616" s="15">
        <f t="shared" si="64"/>
        <v>22.365000000000002</v>
      </c>
      <c r="R616" s="38">
        <f t="shared" si="65"/>
        <v>23.035950000000003</v>
      </c>
      <c r="S616" s="26">
        <v>1.5649452269170578</v>
      </c>
      <c r="T616" s="13" t="str">
        <f t="shared" si="59"/>
        <v>Up</v>
      </c>
      <c r="V616" s="78">
        <f t="shared" si="60"/>
        <v>35</v>
      </c>
      <c r="W616" s="78">
        <f t="shared" si="61"/>
        <v>36.050000000000004</v>
      </c>
    </row>
    <row r="617" spans="1:23" hidden="1" x14ac:dyDescent="0.3">
      <c r="A617" s="11">
        <v>6044258</v>
      </c>
      <c r="B617" s="11">
        <v>6044258</v>
      </c>
      <c r="C617" s="11" t="s">
        <v>26</v>
      </c>
      <c r="D617" s="11" t="s">
        <v>27</v>
      </c>
      <c r="E617" s="13" t="str">
        <f>_xlfn.XLOOKUP(B617,Sheet1!A:A,Sheet1!B:B)</f>
        <v>DS PRODEC SCREW COMFORT GRIP FRAME 9IN</v>
      </c>
      <c r="F617" s="13" t="str">
        <f t="shared" si="58"/>
        <v>CROWN  - DS PRODEC SCREW COMFORT GRIP FRAME 9IN</v>
      </c>
      <c r="H617" s="91" t="s">
        <v>28</v>
      </c>
      <c r="I617" s="11" t="s">
        <v>29</v>
      </c>
      <c r="J617" s="11" t="s">
        <v>29</v>
      </c>
      <c r="K617" s="11" t="s">
        <v>30</v>
      </c>
      <c r="M617" s="11" t="s">
        <v>7062</v>
      </c>
      <c r="N617" s="13">
        <v>3105</v>
      </c>
      <c r="O617" s="15">
        <f>_xlfn.XLOOKUP(B617,Sheet1!A:A,Sheet1!E:E)</f>
        <v>5.55</v>
      </c>
      <c r="Q617" s="15">
        <f t="shared" si="64"/>
        <v>5.8274999999999997</v>
      </c>
      <c r="R617" s="38">
        <f t="shared" si="65"/>
        <v>6.0023249999999999</v>
      </c>
      <c r="S617" s="26">
        <v>1.5444015444015444</v>
      </c>
      <c r="T617" s="13" t="str">
        <f t="shared" si="59"/>
        <v>Up</v>
      </c>
      <c r="V617" s="78">
        <f t="shared" si="60"/>
        <v>9</v>
      </c>
      <c r="W617" s="78">
        <f t="shared" si="61"/>
        <v>9.27</v>
      </c>
    </row>
    <row r="618" spans="1:23" hidden="1" x14ac:dyDescent="0.3">
      <c r="A618" s="11">
        <v>6055441</v>
      </c>
      <c r="B618" s="11">
        <v>6055441</v>
      </c>
      <c r="C618" s="11" t="s">
        <v>26</v>
      </c>
      <c r="D618" s="11" t="s">
        <v>27</v>
      </c>
      <c r="E618" s="13" t="str">
        <f>_xlfn.XLOOKUP(B618,Sheet1!A:A,Sheet1!B:B)</f>
        <v>DE ULTIMATE XL POLY LONG PILE ROLL 9IN</v>
      </c>
      <c r="F618" s="13" t="str">
        <f t="shared" si="58"/>
        <v>CROWN  - DE ULTIMATE XL POLY LONG PILE ROLL 9IN</v>
      </c>
      <c r="H618" s="11" t="s">
        <v>28</v>
      </c>
      <c r="I618" s="11" t="s">
        <v>29</v>
      </c>
      <c r="J618" s="11" t="s">
        <v>29</v>
      </c>
      <c r="K618" s="11" t="s">
        <v>30</v>
      </c>
      <c r="L618" s="15">
        <v>4.16</v>
      </c>
      <c r="M618" s="11" t="s">
        <v>31</v>
      </c>
      <c r="N618" s="13">
        <v>3105</v>
      </c>
      <c r="O618" s="15">
        <f>_xlfn.XLOOKUP(B618,Sheet1!A:A,Sheet1!E:E)</f>
        <v>4.16</v>
      </c>
      <c r="P618" s="26">
        <f>_xlfn.XLOOKUP(A618,Sheet2!F:F,Sheet2!H:H)</f>
        <v>178.84134615384625</v>
      </c>
      <c r="Q618" s="15">
        <f>_xlfn.XLOOKUP(B618,April23!B:B,April23!D:D)</f>
        <v>4.28</v>
      </c>
      <c r="R618" s="38">
        <f t="shared" si="65"/>
        <v>4.4084000000000003</v>
      </c>
      <c r="S618" s="26">
        <v>1.4018691588785046</v>
      </c>
      <c r="T618" s="13" t="str">
        <f t="shared" si="59"/>
        <v>Up</v>
      </c>
      <c r="V618" s="78">
        <f t="shared" si="60"/>
        <v>6</v>
      </c>
      <c r="W618" s="78">
        <f t="shared" si="61"/>
        <v>6.18</v>
      </c>
    </row>
    <row r="619" spans="1:23" hidden="1" x14ac:dyDescent="0.3">
      <c r="A619" s="11">
        <v>6061854</v>
      </c>
      <c r="B619" s="11">
        <v>6061854</v>
      </c>
      <c r="C619" s="11" t="s">
        <v>26</v>
      </c>
      <c r="D619" s="11" t="s">
        <v>27</v>
      </c>
      <c r="E619" s="13" t="str">
        <f>_xlfn.XLOOKUP(B619,Sheet1!A:A,Sheet1!B:B)</f>
        <v>DS HIPPO ALL PURP WIPES SOFTPACK   100PK</v>
      </c>
      <c r="F619" s="13" t="str">
        <f t="shared" si="58"/>
        <v>CROWN  - DS HIPPO ALL PURP WIPES SOFTPACK   100PK</v>
      </c>
      <c r="H619" s="91" t="s">
        <v>28</v>
      </c>
      <c r="I619" s="11" t="s">
        <v>29</v>
      </c>
      <c r="J619" s="11" t="s">
        <v>29</v>
      </c>
      <c r="K619" s="11" t="s">
        <v>30</v>
      </c>
      <c r="M619" s="11" t="s">
        <v>7062</v>
      </c>
      <c r="N619" s="13">
        <v>3105</v>
      </c>
      <c r="O619" s="15">
        <f>_xlfn.XLOOKUP(B619,Sheet1!A:A,Sheet1!E:E)</f>
        <v>8.27</v>
      </c>
      <c r="P619" s="26">
        <f>_xlfn.XLOOKUP(A619,Sheet2!F:F,Sheet2!H:H)</f>
        <v>83.675937122128161</v>
      </c>
      <c r="Q619" s="15">
        <f t="shared" ref="Q619:Q635" si="66">O619*1.05</f>
        <v>8.6835000000000004</v>
      </c>
      <c r="R619" s="38">
        <f t="shared" si="65"/>
        <v>8.9440050000000006</v>
      </c>
      <c r="S619" s="26">
        <v>1.3819312489203661</v>
      </c>
      <c r="T619" s="13" t="str">
        <f t="shared" si="59"/>
        <v>Up</v>
      </c>
      <c r="V619" s="78">
        <f t="shared" si="60"/>
        <v>12</v>
      </c>
      <c r="W619" s="78">
        <f t="shared" si="61"/>
        <v>12.36</v>
      </c>
    </row>
    <row r="620" spans="1:23" hidden="1" x14ac:dyDescent="0.3">
      <c r="A620" s="11">
        <v>6051888</v>
      </c>
      <c r="B620" s="11">
        <v>6051888</v>
      </c>
      <c r="C620" s="11" t="s">
        <v>26</v>
      </c>
      <c r="D620" s="11" t="s">
        <v>27</v>
      </c>
      <c r="E620" s="13" t="str">
        <f>_xlfn.XLOOKUP(B620,Sheet1!A:A,Sheet1!B:B)</f>
        <v>DS PRODEC LINING FITCH SLANT SYNTH 4PK</v>
      </c>
      <c r="F620" s="13" t="str">
        <f t="shared" si="58"/>
        <v>CROWN  - DS PRODEC LINING FITCH SLANT SYNTH 4PK</v>
      </c>
      <c r="H620" s="91" t="s">
        <v>28</v>
      </c>
      <c r="I620" s="11" t="s">
        <v>29</v>
      </c>
      <c r="J620" s="11" t="s">
        <v>29</v>
      </c>
      <c r="K620" s="11" t="s">
        <v>30</v>
      </c>
      <c r="M620" s="11" t="s">
        <v>7062</v>
      </c>
      <c r="N620" s="13">
        <v>3105</v>
      </c>
      <c r="O620" s="15">
        <f>_xlfn.XLOOKUP(B620,Sheet1!A:A,Sheet1!E:E)</f>
        <v>11.32</v>
      </c>
      <c r="P620" s="26">
        <f>_xlfn.XLOOKUP(A620,Sheet2!F:F,Sheet2!H:H)</f>
        <v>0</v>
      </c>
      <c r="Q620" s="15">
        <f t="shared" si="66"/>
        <v>11.886000000000001</v>
      </c>
      <c r="R620" s="38">
        <f t="shared" si="65"/>
        <v>12.242580000000002</v>
      </c>
      <c r="S620" s="26">
        <v>1.369678613494868</v>
      </c>
      <c r="T620" s="13" t="str">
        <f t="shared" si="59"/>
        <v>Up</v>
      </c>
      <c r="V620" s="78">
        <f t="shared" si="60"/>
        <v>16.28</v>
      </c>
      <c r="W620" s="78">
        <f t="shared" si="61"/>
        <v>16.768400000000003</v>
      </c>
    </row>
    <row r="621" spans="1:23" hidden="1" x14ac:dyDescent="0.3">
      <c r="A621" s="11">
        <v>6040767</v>
      </c>
      <c r="B621" s="11">
        <v>6040767</v>
      </c>
      <c r="C621" s="11" t="s">
        <v>26</v>
      </c>
      <c r="D621" s="11" t="s">
        <v>27</v>
      </c>
      <c r="E621" s="13" t="str">
        <f>_xlfn.XLOOKUP(B621,Sheet1!A:A,Sheet1!B:B)</f>
        <v>DS SOLVITE ALL PURPOSE DEC BOX    30ROLL</v>
      </c>
      <c r="F621" s="13" t="str">
        <f t="shared" si="58"/>
        <v>CROWN  - DS SOLVITE ALL PURPOSE DEC BOX    30ROLL</v>
      </c>
      <c r="H621" s="91" t="s">
        <v>28</v>
      </c>
      <c r="I621" s="11" t="s">
        <v>29</v>
      </c>
      <c r="J621" s="11" t="s">
        <v>29</v>
      </c>
      <c r="K621" s="11" t="s">
        <v>30</v>
      </c>
      <c r="M621" s="11" t="s">
        <v>7062</v>
      </c>
      <c r="N621" s="13">
        <v>3105</v>
      </c>
      <c r="O621" s="15">
        <f>_xlfn.XLOOKUP(B621,Sheet1!A:A,Sheet1!E:E)</f>
        <v>7</v>
      </c>
      <c r="Q621" s="15">
        <f t="shared" si="66"/>
        <v>7.3500000000000005</v>
      </c>
      <c r="R621" s="38">
        <f t="shared" si="65"/>
        <v>7.5705000000000009</v>
      </c>
      <c r="S621" s="26">
        <v>1.3605442176870748</v>
      </c>
      <c r="T621" s="13" t="str">
        <f t="shared" si="59"/>
        <v>Up</v>
      </c>
      <c r="V621" s="78">
        <f t="shared" si="60"/>
        <v>10</v>
      </c>
      <c r="W621" s="78">
        <f t="shared" si="61"/>
        <v>10.3</v>
      </c>
    </row>
    <row r="622" spans="1:23" hidden="1" x14ac:dyDescent="0.3">
      <c r="A622" s="11">
        <v>6046619</v>
      </c>
      <c r="B622" s="11">
        <v>6046619</v>
      </c>
      <c r="C622" s="11" t="s">
        <v>26</v>
      </c>
      <c r="D622" s="11" t="s">
        <v>27</v>
      </c>
      <c r="E622" s="13" t="str">
        <f>_xlfn.XLOOKUP(B622,Sheet1!A:A,Sheet1!B:B)</f>
        <v>DS LIBERON WOOD BLEACHER           500ML</v>
      </c>
      <c r="F622" s="13" t="str">
        <f t="shared" si="58"/>
        <v>CROWN  - DS LIBERON WOOD BLEACHER           500ML</v>
      </c>
      <c r="H622" s="91" t="s">
        <v>28</v>
      </c>
      <c r="I622" s="11" t="s">
        <v>29</v>
      </c>
      <c r="J622" s="11" t="s">
        <v>29</v>
      </c>
      <c r="K622" s="11" t="s">
        <v>30</v>
      </c>
      <c r="M622" s="11" t="s">
        <v>7062</v>
      </c>
      <c r="N622" s="13">
        <v>3105</v>
      </c>
      <c r="O622" s="15">
        <f>_xlfn.XLOOKUP(B622,Sheet1!A:A,Sheet1!E:E)</f>
        <v>12.6</v>
      </c>
      <c r="Q622" s="15">
        <f t="shared" si="66"/>
        <v>13.23</v>
      </c>
      <c r="R622" s="38">
        <f t="shared" si="65"/>
        <v>13.626900000000001</v>
      </c>
      <c r="S622" s="26">
        <v>1.3605442176870748</v>
      </c>
      <c r="T622" s="13" t="str">
        <f t="shared" si="59"/>
        <v>Up</v>
      </c>
      <c r="V622" s="78">
        <f t="shared" si="60"/>
        <v>18</v>
      </c>
      <c r="W622" s="78">
        <f t="shared" si="61"/>
        <v>18.54</v>
      </c>
    </row>
    <row r="623" spans="1:23" hidden="1" x14ac:dyDescent="0.3">
      <c r="A623" s="11">
        <v>6041652</v>
      </c>
      <c r="B623" s="11">
        <v>6041652</v>
      </c>
      <c r="C623" s="11" t="s">
        <v>26</v>
      </c>
      <c r="D623" s="11" t="s">
        <v>27</v>
      </c>
      <c r="E623" s="13" t="str">
        <f>_xlfn.XLOOKUP(B623,Sheet1!A:A,Sheet1!B:B)</f>
        <v>DS PRODEC LID FOR 1EC PLAST PAINT KETTLE</v>
      </c>
      <c r="F623" s="13" t="str">
        <f t="shared" si="58"/>
        <v>CROWN  - DS PRODEC LID FOR 1EC PLAST PAINT KETTLE</v>
      </c>
      <c r="H623" s="91" t="s">
        <v>28</v>
      </c>
      <c r="I623" s="11" t="s">
        <v>29</v>
      </c>
      <c r="J623" s="11" t="s">
        <v>29</v>
      </c>
      <c r="K623" s="11" t="s">
        <v>30</v>
      </c>
      <c r="M623" s="11" t="s">
        <v>7062</v>
      </c>
      <c r="N623" s="13">
        <v>3105</v>
      </c>
      <c r="O623" s="15">
        <f>_xlfn.XLOOKUP(B623,Sheet1!A:A,Sheet1!E:E)</f>
        <v>1.01</v>
      </c>
      <c r="Q623" s="15">
        <f t="shared" si="66"/>
        <v>1.0605</v>
      </c>
      <c r="R623" s="38">
        <f t="shared" si="65"/>
        <v>1.0923149999999999</v>
      </c>
      <c r="S623" s="26">
        <v>1.3578500707213579</v>
      </c>
      <c r="T623" s="13" t="str">
        <f t="shared" si="59"/>
        <v>Up</v>
      </c>
      <c r="V623" s="78">
        <f t="shared" si="60"/>
        <v>1.44</v>
      </c>
      <c r="W623" s="78">
        <f t="shared" si="61"/>
        <v>1.4831999999999999</v>
      </c>
    </row>
    <row r="624" spans="1:23" hidden="1" x14ac:dyDescent="0.3">
      <c r="A624" s="11">
        <v>6046472</v>
      </c>
      <c r="B624" s="11">
        <v>6046472</v>
      </c>
      <c r="C624" s="11" t="s">
        <v>26</v>
      </c>
      <c r="D624" s="11" t="s">
        <v>27</v>
      </c>
      <c r="E624" s="13" t="str">
        <f>_xlfn.XLOOKUP(B624,Sheet1!A:A,Sheet1!B:B)</f>
        <v>DS PREP PROF SNAP KNIFE BLADE 10PK 18MM</v>
      </c>
      <c r="F624" s="13" t="str">
        <f t="shared" si="58"/>
        <v>CROWN  - DS PREP PROF SNAP KNIFE BLADE 10PK 18MM</v>
      </c>
      <c r="H624" s="91" t="s">
        <v>28</v>
      </c>
      <c r="I624" s="11" t="s">
        <v>29</v>
      </c>
      <c r="J624" s="11" t="s">
        <v>29</v>
      </c>
      <c r="K624" s="11" t="s">
        <v>30</v>
      </c>
      <c r="M624" s="11" t="s">
        <v>7062</v>
      </c>
      <c r="N624" s="13">
        <v>3105</v>
      </c>
      <c r="O624" s="15">
        <f>_xlfn.XLOOKUP(B624,Sheet1!A:A,Sheet1!E:E)</f>
        <v>3.52</v>
      </c>
      <c r="P624" s="26">
        <f>_xlfn.XLOOKUP(A624,Sheet2!F:F,Sheet2!H:H)</f>
        <v>0</v>
      </c>
      <c r="Q624" s="15">
        <f t="shared" si="66"/>
        <v>3.6960000000000002</v>
      </c>
      <c r="R624" s="38">
        <f t="shared" si="65"/>
        <v>3.8068800000000005</v>
      </c>
      <c r="S624" s="26">
        <v>1.3528138528138527</v>
      </c>
      <c r="T624" s="13" t="str">
        <f t="shared" si="59"/>
        <v>Up</v>
      </c>
      <c r="V624" s="78">
        <f t="shared" si="60"/>
        <v>5</v>
      </c>
      <c r="W624" s="78">
        <f t="shared" si="61"/>
        <v>5.15</v>
      </c>
    </row>
    <row r="625" spans="1:23" hidden="1" x14ac:dyDescent="0.3">
      <c r="A625" s="11">
        <v>6043358</v>
      </c>
      <c r="B625" s="11">
        <v>6043358</v>
      </c>
      <c r="C625" s="11" t="s">
        <v>26</v>
      </c>
      <c r="D625" s="11" t="s">
        <v>27</v>
      </c>
      <c r="E625" s="13" t="str">
        <f>_xlfn.XLOOKUP(B625,Sheet1!A:A,Sheet1!B:B)</f>
        <v>DS PURDY MONARCH ELITE SET   1X1,1.5,2IN</v>
      </c>
      <c r="F625" s="13" t="str">
        <f t="shared" si="58"/>
        <v>CROWN  - DS PURDY MONARCH ELITE SET   1X1,1.5,2IN</v>
      </c>
      <c r="H625" s="91" t="s">
        <v>28</v>
      </c>
      <c r="I625" s="11" t="s">
        <v>29</v>
      </c>
      <c r="J625" s="11" t="s">
        <v>29</v>
      </c>
      <c r="K625" s="11" t="s">
        <v>30</v>
      </c>
      <c r="M625" s="11" t="s">
        <v>7062</v>
      </c>
      <c r="N625" s="13">
        <v>3105</v>
      </c>
      <c r="O625" s="15">
        <f>_xlfn.XLOOKUP(B625,Sheet1!A:A,Sheet1!E:E)</f>
        <v>36.979999999999997</v>
      </c>
      <c r="Q625" s="15">
        <f t="shared" si="66"/>
        <v>38.829000000000001</v>
      </c>
      <c r="R625" s="13">
        <f>_xlfn.XLOOKUP(B625,Sheet4!B:B,Sheet4!D:D)</f>
        <v>27.04</v>
      </c>
      <c r="S625" s="26">
        <v>1.3520822065981613</v>
      </c>
      <c r="T625" s="13" t="str">
        <f t="shared" si="59"/>
        <v>No Change</v>
      </c>
      <c r="V625" s="78">
        <f t="shared" si="60"/>
        <v>52.500000000000007</v>
      </c>
      <c r="W625" s="78">
        <f t="shared" si="61"/>
        <v>36.560302866414283</v>
      </c>
    </row>
    <row r="626" spans="1:23" hidden="1" x14ac:dyDescent="0.3">
      <c r="A626" s="11">
        <v>6057731</v>
      </c>
      <c r="B626" s="11">
        <v>6057731</v>
      </c>
      <c r="C626" s="11" t="s">
        <v>26</v>
      </c>
      <c r="D626" s="11" t="s">
        <v>27</v>
      </c>
      <c r="E626" s="13" t="str">
        <f>_xlfn.XLOOKUP(B626,Sheet1!A:A,Sheet1!B:B)</f>
        <v>DS ULTRAGRIME PRO XXL+BIO WIPES    100PK</v>
      </c>
      <c r="F626" s="13" t="str">
        <f t="shared" si="58"/>
        <v>CROWN  - DS ULTRAGRIME PRO XXL+BIO WIPES    100PK</v>
      </c>
      <c r="H626" s="91" t="s">
        <v>28</v>
      </c>
      <c r="I626" s="11" t="s">
        <v>29</v>
      </c>
      <c r="J626" s="11" t="s">
        <v>29</v>
      </c>
      <c r="K626" s="11" t="s">
        <v>30</v>
      </c>
      <c r="M626" s="11" t="s">
        <v>7062</v>
      </c>
      <c r="N626" s="13">
        <v>3105</v>
      </c>
      <c r="O626" s="15">
        <f>_xlfn.XLOOKUP(B626,Sheet1!A:A,Sheet1!E:E)</f>
        <v>14.89</v>
      </c>
      <c r="P626" s="26">
        <f>_xlfn.XLOOKUP(A626,Sheet2!F:F,Sheet2!H:H)</f>
        <v>0</v>
      </c>
      <c r="Q626" s="15">
        <f t="shared" si="66"/>
        <v>15.634500000000001</v>
      </c>
      <c r="R626" s="38">
        <f t="shared" ref="R626:R635" si="67">Q626*1.03</f>
        <v>16.103535000000001</v>
      </c>
      <c r="S626" s="26">
        <v>1.2792222328824074</v>
      </c>
      <c r="T626" s="13" t="str">
        <f t="shared" si="59"/>
        <v>Up</v>
      </c>
      <c r="V626" s="78">
        <f t="shared" si="60"/>
        <v>20</v>
      </c>
      <c r="W626" s="78">
        <f t="shared" si="61"/>
        <v>20.6</v>
      </c>
    </row>
    <row r="627" spans="1:23" hidden="1" x14ac:dyDescent="0.3">
      <c r="A627" s="11">
        <v>6060674</v>
      </c>
      <c r="B627" s="11">
        <v>6060674</v>
      </c>
      <c r="C627" s="11" t="s">
        <v>26</v>
      </c>
      <c r="D627" s="11" t="s">
        <v>27</v>
      </c>
      <c r="E627" s="13" t="str">
        <f>_xlfn.XLOOKUP(B627,Sheet1!A:A,Sheet1!B:B)</f>
        <v>DS Q1 FLOOR PROBOARD         90CM × 45M</v>
      </c>
      <c r="F627" s="13" t="str">
        <f t="shared" si="58"/>
        <v>CROWN  - DS Q1 FLOOR PROBOARD         90CM × 45M</v>
      </c>
      <c r="H627" s="91" t="s">
        <v>28</v>
      </c>
      <c r="I627" s="11" t="s">
        <v>29</v>
      </c>
      <c r="J627" s="11" t="s">
        <v>29</v>
      </c>
      <c r="K627" s="11" t="s">
        <v>30</v>
      </c>
      <c r="M627" s="11" t="s">
        <v>7062</v>
      </c>
      <c r="N627" s="13">
        <v>3105</v>
      </c>
      <c r="O627" s="15">
        <f>_xlfn.XLOOKUP(B627,Sheet1!A:A,Sheet1!E:E)</f>
        <v>28.58</v>
      </c>
      <c r="Q627" s="15">
        <f t="shared" si="66"/>
        <v>30.009</v>
      </c>
      <c r="R627" s="38">
        <f t="shared" si="67"/>
        <v>30.909270000000003</v>
      </c>
      <c r="S627" s="26">
        <v>1.2709520477190177</v>
      </c>
      <c r="T627" s="13" t="str">
        <f t="shared" si="59"/>
        <v>Up</v>
      </c>
      <c r="V627" s="78">
        <f t="shared" si="60"/>
        <v>38.14</v>
      </c>
      <c r="W627" s="78">
        <f t="shared" si="61"/>
        <v>39.284200000000006</v>
      </c>
    </row>
    <row r="628" spans="1:23" hidden="1" x14ac:dyDescent="0.3">
      <c r="A628" s="11">
        <v>6063170</v>
      </c>
      <c r="B628" s="11">
        <v>6063170</v>
      </c>
      <c r="C628" s="11" t="s">
        <v>26</v>
      </c>
      <c r="D628" s="11" t="s">
        <v>27</v>
      </c>
      <c r="E628" s="13" t="str">
        <f>_xlfn.XLOOKUP(B628,Sheet1!A:A,Sheet1!B:B)</f>
        <v>DS WONDERTEX RM FILLER &amp; FINISH    15K</v>
      </c>
      <c r="F628" s="13" t="str">
        <f t="shared" si="58"/>
        <v>CROWN  - DS WONDERTEX RM FILLER &amp; FINISH    15K</v>
      </c>
      <c r="H628" s="91" t="s">
        <v>28</v>
      </c>
      <c r="I628" s="11" t="s">
        <v>29</v>
      </c>
      <c r="J628" s="11" t="s">
        <v>29</v>
      </c>
      <c r="K628" s="11" t="s">
        <v>30</v>
      </c>
      <c r="M628" s="11" t="s">
        <v>7062</v>
      </c>
      <c r="N628" s="13">
        <v>3105</v>
      </c>
      <c r="O628" s="15">
        <f>_xlfn.XLOOKUP(B628,Sheet1!A:A,Sheet1!E:E)</f>
        <v>20</v>
      </c>
      <c r="Q628" s="15">
        <f t="shared" si="66"/>
        <v>21</v>
      </c>
      <c r="R628" s="38">
        <f t="shared" si="67"/>
        <v>21.63</v>
      </c>
      <c r="S628" s="26">
        <v>1.25</v>
      </c>
      <c r="T628" s="13" t="str">
        <f t="shared" si="59"/>
        <v>Up</v>
      </c>
      <c r="V628" s="78">
        <f t="shared" si="60"/>
        <v>26.25</v>
      </c>
      <c r="W628" s="78">
        <f t="shared" si="61"/>
        <v>27.037499999999998</v>
      </c>
    </row>
    <row r="629" spans="1:23" hidden="1" x14ac:dyDescent="0.3">
      <c r="A629" s="11">
        <v>6063175</v>
      </c>
      <c r="B629" s="11">
        <v>6063175</v>
      </c>
      <c r="C629" s="11" t="s">
        <v>26</v>
      </c>
      <c r="D629" s="11" t="s">
        <v>27</v>
      </c>
      <c r="E629" s="13" t="str">
        <f>_xlfn.XLOOKUP(B629,Sheet1!A:A,Sheet1!B:B)</f>
        <v>DS BARTOLINE  1876 LIGHT ADHESIVE  10K</v>
      </c>
      <c r="F629" s="13" t="str">
        <f t="shared" si="58"/>
        <v>CROWN  - DS BARTOLINE  1876 LIGHT ADHESIVE  10K</v>
      </c>
      <c r="H629" s="91" t="s">
        <v>28</v>
      </c>
      <c r="I629" s="11" t="s">
        <v>29</v>
      </c>
      <c r="J629" s="11" t="s">
        <v>29</v>
      </c>
      <c r="K629" s="11" t="s">
        <v>30</v>
      </c>
      <c r="M629" s="11" t="s">
        <v>7062</v>
      </c>
      <c r="N629" s="13">
        <v>3105</v>
      </c>
      <c r="O629" s="15">
        <f>_xlfn.XLOOKUP(B629,Sheet1!A:A,Sheet1!E:E)</f>
        <v>21.89</v>
      </c>
      <c r="Q629" s="15">
        <f t="shared" si="66"/>
        <v>22.984500000000001</v>
      </c>
      <c r="R629" s="38">
        <f t="shared" si="67"/>
        <v>23.674035</v>
      </c>
      <c r="S629" s="26">
        <v>1.2499728077617525</v>
      </c>
      <c r="T629" s="13" t="str">
        <f t="shared" si="59"/>
        <v>Up</v>
      </c>
      <c r="V629" s="78">
        <f t="shared" si="60"/>
        <v>28.73</v>
      </c>
      <c r="W629" s="78">
        <f t="shared" si="61"/>
        <v>29.591899999999999</v>
      </c>
    </row>
    <row r="630" spans="1:23" hidden="1" x14ac:dyDescent="0.3">
      <c r="A630" s="11">
        <v>6060676</v>
      </c>
      <c r="B630" s="11">
        <v>6060676</v>
      </c>
      <c r="C630" s="11" t="s">
        <v>26</v>
      </c>
      <c r="D630" s="11" t="s">
        <v>27</v>
      </c>
      <c r="E630" s="13" t="str">
        <f>_xlfn.XLOOKUP(B630,Sheet1!A:A,Sheet1!B:B)</f>
        <v>DS Q1 HANDY MASKING PAPER    12INX180FT</v>
      </c>
      <c r="F630" s="13" t="str">
        <f t="shared" si="58"/>
        <v>CROWN  - DS Q1 HANDY MASKING PAPER    12INX180FT</v>
      </c>
      <c r="H630" s="91" t="s">
        <v>28</v>
      </c>
      <c r="I630" s="11" t="s">
        <v>29</v>
      </c>
      <c r="J630" s="11" t="s">
        <v>29</v>
      </c>
      <c r="K630" s="11" t="s">
        <v>30</v>
      </c>
      <c r="M630" s="11" t="s">
        <v>7062</v>
      </c>
      <c r="N630" s="13">
        <v>3105</v>
      </c>
      <c r="O630" s="15">
        <f>_xlfn.XLOOKUP(B630,Sheet1!A:A,Sheet1!E:E)</f>
        <v>4.28</v>
      </c>
      <c r="P630" s="26">
        <f>_xlfn.XLOOKUP(A630,Sheet2!F:F,Sheet2!H:H)</f>
        <v>0</v>
      </c>
      <c r="Q630" s="15">
        <f t="shared" si="66"/>
        <v>4.4940000000000007</v>
      </c>
      <c r="R630" s="38">
        <f t="shared" si="67"/>
        <v>4.628820000000001</v>
      </c>
      <c r="S630" s="26">
        <v>1.2016021361815754</v>
      </c>
      <c r="T630" s="13" t="str">
        <f t="shared" si="59"/>
        <v>Up</v>
      </c>
      <c r="V630" s="78">
        <f t="shared" si="60"/>
        <v>5.4</v>
      </c>
      <c r="W630" s="78">
        <f t="shared" si="61"/>
        <v>5.5620000000000012</v>
      </c>
    </row>
    <row r="631" spans="1:23" hidden="1" x14ac:dyDescent="0.3">
      <c r="A631" s="11">
        <v>6054444</v>
      </c>
      <c r="B631" s="11">
        <v>6054444</v>
      </c>
      <c r="C631" s="11" t="s">
        <v>26</v>
      </c>
      <c r="D631" s="11" t="s">
        <v>27</v>
      </c>
      <c r="E631" s="13" t="str">
        <f>_xlfn.XLOOKUP(B631,Sheet1!A:A,Sheet1!B:B)</f>
        <v>DS PURDY PREMIUM 6 IN 1 MULTI TOOL</v>
      </c>
      <c r="F631" s="13" t="str">
        <f t="shared" si="58"/>
        <v>CROWN  - DS PURDY PREMIUM 6 IN 1 MULTI TOOL</v>
      </c>
      <c r="H631" s="11" t="s">
        <v>28</v>
      </c>
      <c r="I631" s="11" t="s">
        <v>29</v>
      </c>
      <c r="J631" s="11" t="s">
        <v>29</v>
      </c>
      <c r="K631" s="11" t="s">
        <v>30</v>
      </c>
      <c r="L631" s="15">
        <v>8.61</v>
      </c>
      <c r="M631" s="11" t="s">
        <v>31</v>
      </c>
      <c r="N631" s="13">
        <v>3105</v>
      </c>
      <c r="O631" s="15">
        <f>_xlfn.XLOOKUP(B631,Sheet1!A:A,Sheet1!E:E)</f>
        <v>8.61</v>
      </c>
      <c r="P631" s="26">
        <f>_xlfn.XLOOKUP(A631,Sheet2!F:F,Sheet2!H:H)</f>
        <v>0</v>
      </c>
      <c r="Q631" s="15">
        <f t="shared" si="66"/>
        <v>9.0404999999999998</v>
      </c>
      <c r="R631" s="38">
        <f t="shared" si="67"/>
        <v>9.3117149999999995</v>
      </c>
      <c r="S631" s="26">
        <v>1.1503788507272827</v>
      </c>
      <c r="T631" s="13" t="str">
        <f t="shared" si="59"/>
        <v>Up</v>
      </c>
      <c r="V631" s="78">
        <f t="shared" si="60"/>
        <v>10.399999999999999</v>
      </c>
      <c r="W631" s="78">
        <f t="shared" si="61"/>
        <v>10.712</v>
      </c>
    </row>
    <row r="632" spans="1:23" hidden="1" x14ac:dyDescent="0.3">
      <c r="A632" s="11">
        <v>6047351</v>
      </c>
      <c r="B632" s="11">
        <v>6047351</v>
      </c>
      <c r="C632" s="11" t="s">
        <v>26</v>
      </c>
      <c r="D632" s="11" t="s">
        <v>27</v>
      </c>
      <c r="E632" s="13" t="str">
        <f>_xlfn.XLOOKUP(B632,Sheet1!A:A,Sheet1!B:B)</f>
        <v>DS PURDY WHITE DOVE 3/8IN  6.5IN   2PK</v>
      </c>
      <c r="F632" s="13" t="str">
        <f t="shared" si="58"/>
        <v>CROWN  - DS PURDY WHITE DOVE 3/8IN  6.5IN   2PK</v>
      </c>
      <c r="H632" s="91" t="s">
        <v>28</v>
      </c>
      <c r="I632" s="11" t="s">
        <v>29</v>
      </c>
      <c r="J632" s="11" t="s">
        <v>29</v>
      </c>
      <c r="K632" s="11" t="s">
        <v>30</v>
      </c>
      <c r="M632" s="11" t="s">
        <v>7062</v>
      </c>
      <c r="N632" s="13">
        <v>3105</v>
      </c>
      <c r="O632" s="15">
        <f>_xlfn.XLOOKUP(B632,Sheet1!A:A,Sheet1!E:E)</f>
        <v>8.9600000000000009</v>
      </c>
      <c r="Q632" s="15">
        <f t="shared" si="66"/>
        <v>9.4080000000000013</v>
      </c>
      <c r="R632" s="38">
        <f t="shared" si="67"/>
        <v>9.6902400000000011</v>
      </c>
      <c r="S632" s="26">
        <v>1.1500850340136053</v>
      </c>
      <c r="T632" s="13" t="str">
        <f t="shared" si="59"/>
        <v>Up</v>
      </c>
      <c r="V632" s="78">
        <f t="shared" si="60"/>
        <v>10.82</v>
      </c>
      <c r="W632" s="78">
        <f t="shared" si="61"/>
        <v>11.144600000000001</v>
      </c>
    </row>
    <row r="633" spans="1:23" hidden="1" x14ac:dyDescent="0.3">
      <c r="A633" s="11">
        <v>6047194</v>
      </c>
      <c r="B633" s="11">
        <v>6047194</v>
      </c>
      <c r="C633" s="11" t="s">
        <v>26</v>
      </c>
      <c r="D633" s="11" t="s">
        <v>27</v>
      </c>
      <c r="E633" s="13" t="str">
        <f>_xlfn.XLOOKUP(B633,Sheet1!A:A,Sheet1!B:B)</f>
        <v>DS PURDY POWERLOCK EXTENSION POLE  4-8FT</v>
      </c>
      <c r="F633" s="13" t="str">
        <f t="shared" si="58"/>
        <v>CROWN  - DS PURDY POWERLOCK EXTENSION POLE  4-8FT</v>
      </c>
      <c r="H633" s="11" t="s">
        <v>28</v>
      </c>
      <c r="I633" s="11" t="s">
        <v>29</v>
      </c>
      <c r="J633" s="11" t="s">
        <v>29</v>
      </c>
      <c r="K633" s="11" t="s">
        <v>30</v>
      </c>
      <c r="L633" s="15">
        <v>40.020000000000003</v>
      </c>
      <c r="M633" s="11" t="s">
        <v>31</v>
      </c>
      <c r="N633" s="13">
        <v>3105</v>
      </c>
      <c r="O633" s="15">
        <f>_xlfn.XLOOKUP(B633,Sheet1!A:A,Sheet1!E:E)</f>
        <v>26.26</v>
      </c>
      <c r="P633" s="26">
        <f>_xlfn.XLOOKUP(A633,Sheet2!F:F,Sheet2!H:H)</f>
        <v>0</v>
      </c>
      <c r="Q633" s="15">
        <f t="shared" si="66"/>
        <v>27.573000000000004</v>
      </c>
      <c r="R633" s="38">
        <f t="shared" si="67"/>
        <v>28.400190000000006</v>
      </c>
      <c r="S633" s="26">
        <v>1.1500380807311499</v>
      </c>
      <c r="T633" s="13" t="str">
        <f t="shared" si="59"/>
        <v>Up</v>
      </c>
      <c r="V633" s="78">
        <f t="shared" si="60"/>
        <v>31.71</v>
      </c>
      <c r="W633" s="78">
        <f t="shared" si="61"/>
        <v>32.661300000000004</v>
      </c>
    </row>
    <row r="634" spans="1:23" hidden="1" x14ac:dyDescent="0.3">
      <c r="A634" s="11">
        <v>6054450</v>
      </c>
      <c r="B634" s="11">
        <v>6054450</v>
      </c>
      <c r="C634" s="11" t="s">
        <v>26</v>
      </c>
      <c r="D634" s="11" t="s">
        <v>27</v>
      </c>
      <c r="E634" s="13" t="str">
        <f>_xlfn.XLOOKUP(B634,Sheet1!A:A,Sheet1!B:B)</f>
        <v>DS PURDY PREMIUM FLEX PUTTY KNIFE  3IN</v>
      </c>
      <c r="F634" s="13" t="str">
        <f t="shared" si="58"/>
        <v>CROWN  - DS PURDY PREMIUM FLEX PUTTY KNIFE  3IN</v>
      </c>
      <c r="H634" s="91" t="s">
        <v>28</v>
      </c>
      <c r="I634" s="11" t="s">
        <v>29</v>
      </c>
      <c r="J634" s="11" t="s">
        <v>29</v>
      </c>
      <c r="K634" s="11" t="s">
        <v>30</v>
      </c>
      <c r="M634" s="11" t="s">
        <v>7062</v>
      </c>
      <c r="N634" s="13">
        <v>3105</v>
      </c>
      <c r="O634" s="15">
        <f>_xlfn.XLOOKUP(B634,Sheet1!A:A,Sheet1!E:E)</f>
        <v>7.83</v>
      </c>
      <c r="P634" s="26">
        <f>_xlfn.XLOOKUP(A634,Sheet2!F:F,Sheet2!H:H)</f>
        <v>0</v>
      </c>
      <c r="Q634" s="15">
        <f t="shared" si="66"/>
        <v>8.2215000000000007</v>
      </c>
      <c r="R634" s="38">
        <f t="shared" si="67"/>
        <v>8.4681450000000016</v>
      </c>
      <c r="S634" s="26">
        <v>1.1494252873563215</v>
      </c>
      <c r="T634" s="13" t="str">
        <f t="shared" si="59"/>
        <v>Up</v>
      </c>
      <c r="V634" s="78">
        <f t="shared" si="60"/>
        <v>9.4499999999999975</v>
      </c>
      <c r="W634" s="78">
        <f t="shared" si="61"/>
        <v>9.7334999999999994</v>
      </c>
    </row>
    <row r="635" spans="1:23" hidden="1" x14ac:dyDescent="0.3">
      <c r="A635" s="11">
        <v>6046278</v>
      </c>
      <c r="B635" s="11">
        <v>6046278</v>
      </c>
      <c r="C635" s="11" t="s">
        <v>26</v>
      </c>
      <c r="D635" s="11" t="s">
        <v>27</v>
      </c>
      <c r="E635" s="13" t="str">
        <f>_xlfn.XLOOKUP(B635,Sheet1!A:A,Sheet1!B:B)</f>
        <v>DS PRODEC PAINTERS TROUSERS        42IN</v>
      </c>
      <c r="F635" s="13" t="str">
        <f t="shared" si="58"/>
        <v>CROWN  - DS PRODEC PAINTERS TROUSERS        42IN</v>
      </c>
      <c r="H635" s="91" t="s">
        <v>28</v>
      </c>
      <c r="I635" s="11" t="s">
        <v>29</v>
      </c>
      <c r="J635" s="11" t="s">
        <v>29</v>
      </c>
      <c r="K635" s="11" t="s">
        <v>30</v>
      </c>
      <c r="M635" s="11" t="s">
        <v>7062</v>
      </c>
      <c r="N635" s="13">
        <v>3105</v>
      </c>
      <c r="O635" s="15">
        <f>_xlfn.XLOOKUP(B635,Sheet1!A:A,Sheet1!E:E)</f>
        <v>22.42</v>
      </c>
      <c r="P635" s="26">
        <f>_xlfn.XLOOKUP(A635,Sheet2!F:F,Sheet2!H:H)</f>
        <v>0</v>
      </c>
      <c r="Q635" s="15">
        <f t="shared" si="66"/>
        <v>23.541000000000004</v>
      </c>
      <c r="R635" s="38">
        <f t="shared" si="67"/>
        <v>24.247230000000005</v>
      </c>
      <c r="S635" s="26">
        <v>1.1333418291491439</v>
      </c>
      <c r="T635" s="13" t="str">
        <f t="shared" si="59"/>
        <v>Up</v>
      </c>
      <c r="V635" s="78">
        <f t="shared" si="60"/>
        <v>26.680000000000003</v>
      </c>
      <c r="W635" s="78">
        <f t="shared" si="61"/>
        <v>27.480400000000003</v>
      </c>
    </row>
    <row r="636" spans="1:23" hidden="1" x14ac:dyDescent="0.3">
      <c r="A636" s="11">
        <v>5041092</v>
      </c>
      <c r="B636" s="11">
        <v>5041092</v>
      </c>
      <c r="C636" s="11" t="s">
        <v>26</v>
      </c>
      <c r="D636" s="11" t="s">
        <v>27</v>
      </c>
      <c r="E636" s="13" t="str">
        <f>_xlfn.XLOOKUP(B636,Sheet1!A:A,Sheet1!B:B)</f>
        <v>ST FLEXIGLOSS X-TRA     BLACK      2.5L</v>
      </c>
      <c r="F636" s="13" t="str">
        <f t="shared" si="58"/>
        <v>CROWN  - ST FLEXIGLOSS X-TRA     BLACK      2.5L</v>
      </c>
      <c r="H636" s="11" t="s">
        <v>33</v>
      </c>
      <c r="I636" s="11" t="s">
        <v>29</v>
      </c>
      <c r="J636" s="11" t="s">
        <v>29</v>
      </c>
      <c r="K636" s="11" t="s">
        <v>30</v>
      </c>
      <c r="L636" s="15">
        <v>38.92</v>
      </c>
      <c r="M636" s="11" t="s">
        <v>31</v>
      </c>
      <c r="N636" s="13">
        <v>3105</v>
      </c>
      <c r="O636" s="15">
        <f>_xlfn.XLOOKUP(B636,Sheet1!A:A,Sheet1!E:E)</f>
        <v>38.92</v>
      </c>
      <c r="P636" s="26">
        <f>_xlfn.XLOOKUP(A636,Sheet2!F:F,Sheet2!H:H)</f>
        <v>0</v>
      </c>
      <c r="Q636" s="15">
        <f>O636*1.03</f>
        <v>40.087600000000002</v>
      </c>
      <c r="R636" s="13">
        <f>_xlfn.XLOOKUP(B636,Sheet4!B:B,Sheet4!D:D)</f>
        <v>21.5</v>
      </c>
      <c r="S636" s="26">
        <v>1.0726508945409552</v>
      </c>
      <c r="T636" s="13" t="str">
        <f t="shared" si="59"/>
        <v>No Change</v>
      </c>
      <c r="V636" s="78">
        <f t="shared" si="60"/>
        <v>43</v>
      </c>
      <c r="W636" s="78">
        <f t="shared" si="61"/>
        <v>23.061994232630536</v>
      </c>
    </row>
    <row r="637" spans="1:23" hidden="1" x14ac:dyDescent="0.3">
      <c r="A637" s="11">
        <v>6061855</v>
      </c>
      <c r="B637" s="11">
        <v>6061855</v>
      </c>
      <c r="C637" s="11" t="s">
        <v>26</v>
      </c>
      <c r="D637" s="11" t="s">
        <v>27</v>
      </c>
      <c r="E637" s="13" t="str">
        <f>_xlfn.XLOOKUP(B637,Sheet1!A:A,Sheet1!B:B)</f>
        <v>DS GYPROC LEVELLINE FLEX</v>
      </c>
      <c r="F637" s="13" t="str">
        <f t="shared" si="58"/>
        <v>CROWN  - DS GYPROC LEVELLINE FLEX</v>
      </c>
      <c r="H637" s="91" t="s">
        <v>28</v>
      </c>
      <c r="I637" s="11" t="s">
        <v>29</v>
      </c>
      <c r="J637" s="11" t="s">
        <v>29</v>
      </c>
      <c r="K637" s="11" t="s">
        <v>30</v>
      </c>
      <c r="M637" s="11" t="s">
        <v>7062</v>
      </c>
      <c r="N637" s="13">
        <v>3105</v>
      </c>
      <c r="O637" s="15">
        <f>_xlfn.XLOOKUP(B637,Sheet1!A:A,Sheet1!E:E)</f>
        <v>51.36</v>
      </c>
      <c r="Q637" s="15">
        <f t="shared" ref="Q637:Q659" si="68">O637*1.05</f>
        <v>53.928000000000004</v>
      </c>
      <c r="R637" s="38">
        <f t="shared" ref="R637:R648" si="69">Q637*1.03</f>
        <v>55.545840000000005</v>
      </c>
      <c r="S637" s="26">
        <v>1.0501038421599169</v>
      </c>
      <c r="T637" s="13" t="str">
        <f t="shared" si="59"/>
        <v>Up</v>
      </c>
      <c r="V637" s="78">
        <f t="shared" si="60"/>
        <v>56.63</v>
      </c>
      <c r="W637" s="78">
        <f t="shared" si="61"/>
        <v>58.328900000000004</v>
      </c>
    </row>
    <row r="638" spans="1:23" hidden="1" x14ac:dyDescent="0.3">
      <c r="A638" s="11">
        <v>6058178</v>
      </c>
      <c r="B638" s="11">
        <v>6058178</v>
      </c>
      <c r="C638" s="11" t="s">
        <v>26</v>
      </c>
      <c r="D638" s="11" t="s">
        <v>27</v>
      </c>
      <c r="E638" s="13" t="str">
        <f>_xlfn.XLOOKUP(B638,Sheet1!A:A,Sheet1!B:B)</f>
        <v>DS Q1 MULTIPURP MASKING TAPE 50M   25MM</v>
      </c>
      <c r="F638" s="13" t="str">
        <f t="shared" si="58"/>
        <v>CROWN  - DS Q1 MULTIPURP MASKING TAPE 50M   25MM</v>
      </c>
      <c r="H638" s="91" t="s">
        <v>28</v>
      </c>
      <c r="I638" s="11" t="s">
        <v>29</v>
      </c>
      <c r="J638" s="11" t="s">
        <v>29</v>
      </c>
      <c r="K638" s="11" t="s">
        <v>30</v>
      </c>
      <c r="M638" s="11" t="s">
        <v>7062</v>
      </c>
      <c r="N638" s="13">
        <v>3105</v>
      </c>
      <c r="O638" s="15">
        <f>_xlfn.XLOOKUP(B638,Sheet1!A:A,Sheet1!E:E)</f>
        <v>2.69</v>
      </c>
      <c r="Q638" s="15">
        <f t="shared" si="68"/>
        <v>2.8245</v>
      </c>
      <c r="R638" s="38">
        <f t="shared" si="69"/>
        <v>2.9092350000000002</v>
      </c>
      <c r="S638" s="26">
        <v>1.0444326429456541</v>
      </c>
      <c r="T638" s="13" t="str">
        <f t="shared" si="59"/>
        <v>Up</v>
      </c>
      <c r="V638" s="78">
        <f t="shared" si="60"/>
        <v>2.9499999999999997</v>
      </c>
      <c r="W638" s="78">
        <f t="shared" si="61"/>
        <v>3.0385</v>
      </c>
    </row>
    <row r="639" spans="1:23" hidden="1" x14ac:dyDescent="0.3">
      <c r="A639" s="11">
        <v>6049817</v>
      </c>
      <c r="B639" s="11">
        <v>6049817</v>
      </c>
      <c r="C639" s="11" t="s">
        <v>26</v>
      </c>
      <c r="D639" s="11" t="s">
        <v>27</v>
      </c>
      <c r="E639" s="13" t="str">
        <f>_xlfn.XLOOKUP(B639,Sheet1!A:A,Sheet1!B:B)</f>
        <v>DS PRODEC SWIVEL POT HOOK</v>
      </c>
      <c r="F639" s="13" t="str">
        <f t="shared" si="58"/>
        <v>CROWN  - DS PRODEC SWIVEL POT HOOK</v>
      </c>
      <c r="H639" s="91" t="s">
        <v>28</v>
      </c>
      <c r="I639" s="11" t="s">
        <v>29</v>
      </c>
      <c r="J639" s="11" t="s">
        <v>29</v>
      </c>
      <c r="K639" s="11" t="s">
        <v>30</v>
      </c>
      <c r="M639" s="11" t="s">
        <v>7062</v>
      </c>
      <c r="N639" s="13">
        <v>3105</v>
      </c>
      <c r="O639" s="15">
        <f>_xlfn.XLOOKUP(B639,Sheet1!A:A,Sheet1!E:E)</f>
        <v>2.2999999999999998</v>
      </c>
      <c r="Q639" s="15">
        <f t="shared" si="68"/>
        <v>2.415</v>
      </c>
      <c r="R639" s="38">
        <f t="shared" si="69"/>
        <v>2.4874499999999999</v>
      </c>
      <c r="S639" s="26">
        <v>1.0434782608695652</v>
      </c>
      <c r="T639" s="13" t="str">
        <f t="shared" si="59"/>
        <v>Up</v>
      </c>
      <c r="V639" s="78">
        <f t="shared" si="60"/>
        <v>2.52</v>
      </c>
      <c r="W639" s="78">
        <f t="shared" si="61"/>
        <v>2.5955999999999997</v>
      </c>
    </row>
    <row r="640" spans="1:23" hidden="1" x14ac:dyDescent="0.3">
      <c r="A640" s="11">
        <v>6062118</v>
      </c>
      <c r="B640" s="11">
        <v>6062118</v>
      </c>
      <c r="C640" s="11" t="s">
        <v>26</v>
      </c>
      <c r="D640" s="11" t="s">
        <v>27</v>
      </c>
      <c r="E640" s="13" t="str">
        <f>_xlfn.XLOOKUP(B640,Sheet1!A:A,Sheet1!B:B)</f>
        <v>DS BRUSH MATE NEW VAPOUR MATE</v>
      </c>
      <c r="F640" s="13" t="str">
        <f t="shared" si="58"/>
        <v>CROWN  - DS BRUSH MATE NEW VAPOUR MATE</v>
      </c>
      <c r="H640" s="91" t="s">
        <v>28</v>
      </c>
      <c r="I640" s="11" t="s">
        <v>29</v>
      </c>
      <c r="J640" s="11" t="s">
        <v>29</v>
      </c>
      <c r="K640" s="11" t="s">
        <v>30</v>
      </c>
      <c r="M640" s="11" t="s">
        <v>7062</v>
      </c>
      <c r="N640" s="13">
        <v>3105</v>
      </c>
      <c r="O640" s="15">
        <f>_xlfn.XLOOKUP(B640,Sheet1!A:A,Sheet1!E:E)</f>
        <v>5.89</v>
      </c>
      <c r="Q640" s="15">
        <f t="shared" si="68"/>
        <v>6.1844999999999999</v>
      </c>
      <c r="R640" s="38">
        <f t="shared" si="69"/>
        <v>6.3700349999999997</v>
      </c>
      <c r="S640" s="26">
        <v>1.028377395100655</v>
      </c>
      <c r="T640" s="13" t="str">
        <f t="shared" si="59"/>
        <v>Up</v>
      </c>
      <c r="V640" s="78">
        <f t="shared" si="60"/>
        <v>6.36</v>
      </c>
      <c r="W640" s="78">
        <f t="shared" si="61"/>
        <v>6.5508000000000006</v>
      </c>
    </row>
    <row r="641" spans="1:23" hidden="1" x14ac:dyDescent="0.3">
      <c r="A641" s="11">
        <v>6054187</v>
      </c>
      <c r="B641" s="11">
        <v>6054187</v>
      </c>
      <c r="C641" s="11" t="s">
        <v>26</v>
      </c>
      <c r="D641" s="11" t="s">
        <v>27</v>
      </c>
      <c r="E641" s="13" t="str">
        <f>_xlfn.XLOOKUP(B641,Sheet1!A:A,Sheet1!B:B)</f>
        <v>DS PRODEC ADV PAINTERS TROUSERS    40IN</v>
      </c>
      <c r="F641" s="13" t="str">
        <f t="shared" ref="F641:F704" si="70">D641&amp;" - "&amp;E641</f>
        <v>CROWN  - DS PRODEC ADV PAINTERS TROUSERS    40IN</v>
      </c>
      <c r="H641" s="91" t="s">
        <v>28</v>
      </c>
      <c r="I641" s="11" t="s">
        <v>29</v>
      </c>
      <c r="J641" s="11" t="s">
        <v>29</v>
      </c>
      <c r="K641" s="11" t="s">
        <v>30</v>
      </c>
      <c r="M641" s="11" t="s">
        <v>7062</v>
      </c>
      <c r="N641" s="13">
        <v>3105</v>
      </c>
      <c r="O641" s="15">
        <f>_xlfn.XLOOKUP(B641,Sheet1!A:A,Sheet1!E:E)</f>
        <v>31.5</v>
      </c>
      <c r="Q641" s="15">
        <f t="shared" si="68"/>
        <v>33.075000000000003</v>
      </c>
      <c r="R641" s="38">
        <f t="shared" si="69"/>
        <v>34.067250000000001</v>
      </c>
      <c r="S641" s="26">
        <v>1.0083144368858654</v>
      </c>
      <c r="T641" s="13" t="str">
        <f t="shared" si="59"/>
        <v>Up</v>
      </c>
      <c r="V641" s="78">
        <f t="shared" si="60"/>
        <v>33.35</v>
      </c>
      <c r="W641" s="78">
        <f t="shared" si="61"/>
        <v>34.350499999999997</v>
      </c>
    </row>
    <row r="642" spans="1:23" hidden="1" x14ac:dyDescent="0.3">
      <c r="A642" s="11">
        <v>6040991</v>
      </c>
      <c r="B642" s="11">
        <v>6040991</v>
      </c>
      <c r="C642" s="11" t="s">
        <v>26</v>
      </c>
      <c r="D642" s="11" t="s">
        <v>27</v>
      </c>
      <c r="E642" s="13" t="str">
        <f>_xlfn.XLOOKUP(B642,Sheet1!A:A,Sheet1!B:B)</f>
        <v>DS WONDERTEX ULTRA JOINT FILLER    12.5K</v>
      </c>
      <c r="F642" s="13" t="str">
        <f t="shared" si="70"/>
        <v>CROWN  - DS WONDERTEX ULTRA JOINT FILLER    12.5K</v>
      </c>
      <c r="H642" s="91" t="s">
        <v>28</v>
      </c>
      <c r="I642" s="11" t="s">
        <v>29</v>
      </c>
      <c r="J642" s="11" t="s">
        <v>29</v>
      </c>
      <c r="K642" s="11" t="s">
        <v>30</v>
      </c>
      <c r="M642" s="11" t="s">
        <v>7062</v>
      </c>
      <c r="N642" s="13">
        <v>3105</v>
      </c>
      <c r="O642" s="15">
        <f>_xlfn.XLOOKUP(B642,Sheet1!A:A,Sheet1!E:E)</f>
        <v>12.26</v>
      </c>
      <c r="Q642" s="15">
        <f t="shared" si="68"/>
        <v>12.873000000000001</v>
      </c>
      <c r="R642" s="38">
        <f t="shared" si="69"/>
        <v>13.259190000000002</v>
      </c>
      <c r="S642" s="26">
        <v>1.0036510525906936</v>
      </c>
      <c r="T642" s="13" t="str">
        <f t="shared" ref="T642:T705" si="71">IF(Q642&gt;=R642,"No Change","Up")</f>
        <v>Up</v>
      </c>
      <c r="V642" s="78">
        <f t="shared" si="60"/>
        <v>12.92</v>
      </c>
      <c r="W642" s="78">
        <f t="shared" si="61"/>
        <v>13.307600000000001</v>
      </c>
    </row>
    <row r="643" spans="1:23" hidden="1" x14ac:dyDescent="0.3">
      <c r="A643" s="11">
        <v>6042121</v>
      </c>
      <c r="B643" s="11">
        <v>6042121</v>
      </c>
      <c r="C643" s="11" t="s">
        <v>26</v>
      </c>
      <c r="D643" s="11" t="s">
        <v>27</v>
      </c>
      <c r="E643" s="13" t="str">
        <f>_xlfn.XLOOKUP(B643,Sheet1!A:A,Sheet1!B:B)</f>
        <v>DS PERFORMANCE ROLLER   X LONG     12IN</v>
      </c>
      <c r="F643" s="13" t="str">
        <f t="shared" si="70"/>
        <v>CROWN  - DS PERFORMANCE ROLLER   X LONG     12IN</v>
      </c>
      <c r="H643" s="91" t="s">
        <v>28</v>
      </c>
      <c r="I643" s="11" t="s">
        <v>29</v>
      </c>
      <c r="J643" s="11" t="s">
        <v>29</v>
      </c>
      <c r="K643" s="11" t="s">
        <v>30</v>
      </c>
      <c r="M643" s="11" t="s">
        <v>7062</v>
      </c>
      <c r="N643" s="13">
        <v>3105</v>
      </c>
      <c r="O643" s="15">
        <f>_xlfn.XLOOKUP(B643,Sheet1!A:A,Sheet1!E:E)</f>
        <v>3.5</v>
      </c>
      <c r="Q643" s="15">
        <f t="shared" si="68"/>
        <v>3.6750000000000003</v>
      </c>
      <c r="R643" s="38">
        <f t="shared" si="69"/>
        <v>3.7852500000000004</v>
      </c>
      <c r="S643" s="26">
        <v>1.0013605442176869</v>
      </c>
      <c r="T643" s="13" t="str">
        <f t="shared" si="71"/>
        <v>Up</v>
      </c>
      <c r="V643" s="78">
        <f t="shared" ref="V643:V706" si="72">SUM(Q643*S643)</f>
        <v>3.6799999999999997</v>
      </c>
      <c r="W643" s="78">
        <f t="shared" ref="W643:W706" si="73">SUM(R643*S643)</f>
        <v>3.7904</v>
      </c>
    </row>
    <row r="644" spans="1:23" hidden="1" x14ac:dyDescent="0.3">
      <c r="A644" s="11">
        <v>6055744</v>
      </c>
      <c r="B644" s="11">
        <v>6055744</v>
      </c>
      <c r="C644" s="11" t="s">
        <v>26</v>
      </c>
      <c r="D644" s="11" t="s">
        <v>27</v>
      </c>
      <c r="E644" s="13" t="str">
        <f>_xlfn.XLOOKUP(B644,Sheet1!A:A,Sheet1!B:B)</f>
        <v>DS GO PAINT ROLL AND GO LINER      SMALL</v>
      </c>
      <c r="F644" s="13" t="str">
        <f t="shared" si="70"/>
        <v>CROWN  - DS GO PAINT ROLL AND GO LINER      SMALL</v>
      </c>
      <c r="H644" s="91" t="s">
        <v>28</v>
      </c>
      <c r="I644" s="11" t="s">
        <v>29</v>
      </c>
      <c r="J644" s="11" t="s">
        <v>29</v>
      </c>
      <c r="K644" s="11" t="s">
        <v>30</v>
      </c>
      <c r="M644" s="11" t="s">
        <v>7062</v>
      </c>
      <c r="N644" s="13">
        <v>3105</v>
      </c>
      <c r="O644" s="15">
        <f>_xlfn.XLOOKUP(B644,Sheet1!A:A,Sheet1!E:E)</f>
        <v>3.74</v>
      </c>
      <c r="P644" s="26">
        <f>_xlfn.XLOOKUP(A644,Sheet2!F:F,Sheet2!H:H)</f>
        <v>0</v>
      </c>
      <c r="Q644" s="15">
        <f t="shared" si="68"/>
        <v>3.9270000000000005</v>
      </c>
      <c r="R644" s="38">
        <f t="shared" si="69"/>
        <v>4.0448100000000009</v>
      </c>
      <c r="S644" s="26">
        <v>1.0007639419404124</v>
      </c>
      <c r="T644" s="13" t="str">
        <f t="shared" si="71"/>
        <v>Up</v>
      </c>
      <c r="V644" s="78">
        <f t="shared" si="72"/>
        <v>3.93</v>
      </c>
      <c r="W644" s="78">
        <f t="shared" si="73"/>
        <v>4.0479000000000003</v>
      </c>
    </row>
    <row r="645" spans="1:23" hidden="1" x14ac:dyDescent="0.3">
      <c r="A645" s="11">
        <v>6041724</v>
      </c>
      <c r="B645" s="11">
        <v>6041724</v>
      </c>
      <c r="C645" s="11" t="s">
        <v>26</v>
      </c>
      <c r="D645" s="11" t="s">
        <v>27</v>
      </c>
      <c r="E645" s="13" t="str">
        <f>_xlfn.XLOOKUP(B645,Sheet1!A:A,Sheet1!B:B)</f>
        <v>DS RODO DUST PAN &amp; BRUSH SET</v>
      </c>
      <c r="F645" s="13" t="str">
        <f t="shared" si="70"/>
        <v>CROWN  - DS RODO DUST PAN &amp; BRUSH SET</v>
      </c>
      <c r="H645" s="91" t="s">
        <v>28</v>
      </c>
      <c r="I645" s="11" t="s">
        <v>29</v>
      </c>
      <c r="J645" s="11" t="s">
        <v>29</v>
      </c>
      <c r="K645" s="11" t="s">
        <v>30</v>
      </c>
      <c r="M645" s="11" t="s">
        <v>7062</v>
      </c>
      <c r="N645" s="13">
        <v>3105</v>
      </c>
      <c r="O645" s="15">
        <f>_xlfn.XLOOKUP(B645,Sheet1!A:A,Sheet1!E:E)</f>
        <v>3.15</v>
      </c>
      <c r="P645" s="26">
        <f>_xlfn.XLOOKUP(A645,Sheet2!F:F,Sheet2!H:H)</f>
        <v>0</v>
      </c>
      <c r="Q645" s="29">
        <f t="shared" si="68"/>
        <v>3.3075000000000001</v>
      </c>
      <c r="R645" s="38">
        <f t="shared" si="69"/>
        <v>3.4067250000000002</v>
      </c>
      <c r="S645" s="26">
        <v>1.000755857898715</v>
      </c>
      <c r="T645" s="13" t="str">
        <f t="shared" si="71"/>
        <v>Up</v>
      </c>
      <c r="V645" s="78">
        <f t="shared" si="72"/>
        <v>3.31</v>
      </c>
      <c r="W645" s="78">
        <f t="shared" si="73"/>
        <v>3.4093</v>
      </c>
    </row>
    <row r="646" spans="1:23" hidden="1" x14ac:dyDescent="0.3">
      <c r="A646" s="11">
        <v>6062532</v>
      </c>
      <c r="B646" s="11">
        <v>6062532</v>
      </c>
      <c r="C646" s="11" t="s">
        <v>26</v>
      </c>
      <c r="D646" s="11" t="s">
        <v>27</v>
      </c>
      <c r="E646" s="13" t="str">
        <f>_xlfn.XLOOKUP(B646,Sheet1!A:A,Sheet1!B:B)</f>
        <v>DS AXUS PRO-SPEED WALLPAPER BRUSH  100MM</v>
      </c>
      <c r="F646" s="13" t="str">
        <f t="shared" si="70"/>
        <v>CROWN  - DS AXUS PRO-SPEED WALLPAPER BRUSH  100MM</v>
      </c>
      <c r="H646" s="91" t="s">
        <v>28</v>
      </c>
      <c r="I646" s="11" t="s">
        <v>29</v>
      </c>
      <c r="J646" s="11" t="s">
        <v>29</v>
      </c>
      <c r="K646" s="11" t="s">
        <v>30</v>
      </c>
      <c r="M646" s="11" t="s">
        <v>7062</v>
      </c>
      <c r="N646" s="13">
        <v>3105</v>
      </c>
      <c r="O646" s="15">
        <f>_xlfn.XLOOKUP(B646,Sheet1!A:A,Sheet1!E:E)</f>
        <v>6.5</v>
      </c>
      <c r="Q646" s="15">
        <f t="shared" si="68"/>
        <v>6.8250000000000002</v>
      </c>
      <c r="R646" s="38">
        <f t="shared" si="69"/>
        <v>7.0297499999999999</v>
      </c>
      <c r="S646" s="26">
        <v>1.0007326007326007</v>
      </c>
      <c r="T646" s="13" t="str">
        <f t="shared" si="71"/>
        <v>Up</v>
      </c>
      <c r="V646" s="78">
        <f t="shared" si="72"/>
        <v>6.83</v>
      </c>
      <c r="W646" s="78">
        <f t="shared" si="73"/>
        <v>7.0348999999999995</v>
      </c>
    </row>
    <row r="647" spans="1:23" hidden="1" x14ac:dyDescent="0.3">
      <c r="A647" s="11">
        <v>6042207</v>
      </c>
      <c r="B647" s="11">
        <v>6042207</v>
      </c>
      <c r="C647" s="11" t="s">
        <v>26</v>
      </c>
      <c r="D647" s="11" t="s">
        <v>27</v>
      </c>
      <c r="E647" s="13" t="str">
        <f>_xlfn.XLOOKUP(B647,Sheet1!A:A,Sheet1!B:B)</f>
        <v>DS AXUS BLONDE WOOL MINI ROLLR KIT 4IN</v>
      </c>
      <c r="F647" s="13" t="str">
        <f t="shared" si="70"/>
        <v>CROWN  - DS AXUS BLONDE WOOL MINI ROLLR KIT 4IN</v>
      </c>
      <c r="H647" s="91" t="s">
        <v>28</v>
      </c>
      <c r="I647" s="11" t="s">
        <v>29</v>
      </c>
      <c r="J647" s="11" t="s">
        <v>29</v>
      </c>
      <c r="K647" s="11" t="s">
        <v>30</v>
      </c>
      <c r="M647" s="11" t="s">
        <v>7062</v>
      </c>
      <c r="N647" s="13">
        <v>3105</v>
      </c>
      <c r="O647" s="15">
        <f>_xlfn.XLOOKUP(B647,Sheet1!A:A,Sheet1!E:E)</f>
        <v>5.91</v>
      </c>
      <c r="Q647" s="15">
        <f t="shared" si="68"/>
        <v>6.2055000000000007</v>
      </c>
      <c r="R647" s="38">
        <f t="shared" si="69"/>
        <v>6.3916650000000006</v>
      </c>
      <c r="S647" s="26">
        <v>1.0007251631617113</v>
      </c>
      <c r="T647" s="13" t="str">
        <f t="shared" si="71"/>
        <v>Up</v>
      </c>
      <c r="V647" s="78">
        <f t="shared" si="72"/>
        <v>6.21</v>
      </c>
      <c r="W647" s="78">
        <f t="shared" si="73"/>
        <v>6.3963000000000001</v>
      </c>
    </row>
    <row r="648" spans="1:23" hidden="1" x14ac:dyDescent="0.3">
      <c r="A648" s="11">
        <v>6041709</v>
      </c>
      <c r="B648" s="11">
        <v>6041709</v>
      </c>
      <c r="C648" s="11" t="s">
        <v>26</v>
      </c>
      <c r="D648" s="11" t="s">
        <v>27</v>
      </c>
      <c r="E648" s="13" t="str">
        <f>_xlfn.XLOOKUP(B648,Sheet1!A:A,Sheet1!B:B)</f>
        <v>DS FFJ WINDOW SCRAPER</v>
      </c>
      <c r="F648" s="13" t="str">
        <f t="shared" si="70"/>
        <v>CROWN  - DS FFJ WINDOW SCRAPER</v>
      </c>
      <c r="H648" s="11" t="s">
        <v>28</v>
      </c>
      <c r="I648" s="11" t="s">
        <v>29</v>
      </c>
      <c r="J648" s="11" t="s">
        <v>29</v>
      </c>
      <c r="K648" s="11" t="s">
        <v>30</v>
      </c>
      <c r="L648" s="15">
        <v>1.58</v>
      </c>
      <c r="M648" s="11" t="s">
        <v>31</v>
      </c>
      <c r="N648" s="13">
        <v>3105</v>
      </c>
      <c r="O648" s="15">
        <f>_xlfn.XLOOKUP(B648,Sheet1!A:A,Sheet1!E:E)</f>
        <v>1.58</v>
      </c>
      <c r="P648" s="26">
        <f>_xlfn.XLOOKUP(A648,Sheet2!F:F,Sheet2!H:H)</f>
        <v>0</v>
      </c>
      <c r="Q648" s="15">
        <f t="shared" si="68"/>
        <v>1.6590000000000003</v>
      </c>
      <c r="R648" s="38">
        <f t="shared" si="69"/>
        <v>1.7087700000000003</v>
      </c>
      <c r="S648" s="26">
        <v>1.0006027727546714</v>
      </c>
      <c r="T648" s="13" t="str">
        <f t="shared" si="71"/>
        <v>Up</v>
      </c>
      <c r="V648" s="78">
        <f t="shared" si="72"/>
        <v>1.66</v>
      </c>
      <c r="W648" s="78">
        <f t="shared" si="73"/>
        <v>1.7098000000000002</v>
      </c>
    </row>
    <row r="649" spans="1:23" hidden="1" x14ac:dyDescent="0.3">
      <c r="A649" s="11">
        <v>6058152</v>
      </c>
      <c r="B649" s="11">
        <v>6058152</v>
      </c>
      <c r="C649" s="11" t="s">
        <v>26</v>
      </c>
      <c r="D649" s="11" t="s">
        <v>27</v>
      </c>
      <c r="E649" s="13" t="str">
        <f>_xlfn.XLOOKUP(B649,Sheet1!A:A,Sheet1!B:B)</f>
        <v>DS TOUPRET PATCH REPAIR FILLER RM  1.5K</v>
      </c>
      <c r="F649" s="13" t="str">
        <f t="shared" si="70"/>
        <v>CROWN  - DS TOUPRET PATCH REPAIR FILLER RM  1.5K</v>
      </c>
      <c r="H649" s="91" t="s">
        <v>28</v>
      </c>
      <c r="I649" s="11" t="s">
        <v>29</v>
      </c>
      <c r="J649" s="11" t="s">
        <v>29</v>
      </c>
      <c r="K649" s="11" t="s">
        <v>30</v>
      </c>
      <c r="M649" s="11" t="s">
        <v>7062</v>
      </c>
      <c r="N649" s="13">
        <v>3105</v>
      </c>
      <c r="O649" s="15">
        <f>_xlfn.XLOOKUP(B649,Sheet1!A:A,Sheet1!E:E)</f>
        <v>7.11</v>
      </c>
      <c r="Q649" s="15">
        <f t="shared" si="68"/>
        <v>7.4655000000000005</v>
      </c>
      <c r="R649" s="38">
        <f>_xlfn.XLOOKUP(B649,Sheet4!B:B,Sheet4!D:D)</f>
        <v>7.47</v>
      </c>
      <c r="S649" s="26">
        <v>1.0006027727546714</v>
      </c>
      <c r="T649" s="13" t="str">
        <f t="shared" si="71"/>
        <v>Up</v>
      </c>
      <c r="V649" s="78">
        <f t="shared" si="72"/>
        <v>7.47</v>
      </c>
      <c r="W649" s="78">
        <f t="shared" si="73"/>
        <v>7.4745027124773946</v>
      </c>
    </row>
    <row r="650" spans="1:23" hidden="1" x14ac:dyDescent="0.3">
      <c r="A650" s="11">
        <v>6055518</v>
      </c>
      <c r="B650" s="11">
        <v>6055518</v>
      </c>
      <c r="C650" s="11" t="s">
        <v>26</v>
      </c>
      <c r="D650" s="11" t="s">
        <v>27</v>
      </c>
      <c r="E650" s="13" t="str">
        <f>_xlfn.XLOOKUP(B650,Sheet1!A:A,Sheet1!B:B)</f>
        <v>DS TESA MASKING TAPE OUTDOOR BLUE  2IN</v>
      </c>
      <c r="F650" s="13" t="str">
        <f t="shared" si="70"/>
        <v>CROWN  - DS TESA MASKING TAPE OUTDOOR BLUE  2IN</v>
      </c>
      <c r="H650" s="91" t="s">
        <v>28</v>
      </c>
      <c r="I650" s="11" t="s">
        <v>29</v>
      </c>
      <c r="J650" s="11" t="s">
        <v>29</v>
      </c>
      <c r="K650" s="11" t="s">
        <v>30</v>
      </c>
      <c r="M650" s="11" t="s">
        <v>7062</v>
      </c>
      <c r="N650" s="13">
        <v>3105</v>
      </c>
      <c r="O650" s="15">
        <f>_xlfn.XLOOKUP(B650,Sheet1!A:A,Sheet1!E:E)</f>
        <v>11.91</v>
      </c>
      <c r="Q650" s="15">
        <f t="shared" si="68"/>
        <v>12.505500000000001</v>
      </c>
      <c r="R650" s="38">
        <f>Q650*1.03</f>
        <v>12.880665000000002</v>
      </c>
      <c r="S650" s="26">
        <v>1.0003598416696653</v>
      </c>
      <c r="T650" s="13" t="str">
        <f t="shared" si="71"/>
        <v>Up</v>
      </c>
      <c r="V650" s="78">
        <f t="shared" si="72"/>
        <v>12.510000000000002</v>
      </c>
      <c r="W650" s="78">
        <f t="shared" si="73"/>
        <v>12.885300000000001</v>
      </c>
    </row>
    <row r="651" spans="1:23" hidden="1" x14ac:dyDescent="0.3">
      <c r="A651" s="11">
        <v>6055562</v>
      </c>
      <c r="B651" s="11">
        <v>6055562</v>
      </c>
      <c r="C651" s="11" t="s">
        <v>26</v>
      </c>
      <c r="D651" s="11" t="s">
        <v>27</v>
      </c>
      <c r="E651" s="13" t="str">
        <f>_xlfn.XLOOKUP(B651,Sheet1!A:A,Sheet1!B:B)</f>
        <v>DS WRX SPRAY PAINT      GLS BLACK  400ML</v>
      </c>
      <c r="F651" s="13" t="str">
        <f t="shared" si="70"/>
        <v>CROWN  - DS WRX SPRAY PAINT      GLS BLACK  400ML</v>
      </c>
      <c r="H651" s="11" t="s">
        <v>132</v>
      </c>
      <c r="I651" s="11" t="s">
        <v>29</v>
      </c>
      <c r="J651" s="11" t="s">
        <v>29</v>
      </c>
      <c r="K651" s="11" t="s">
        <v>30</v>
      </c>
      <c r="L651" s="15">
        <v>6.75</v>
      </c>
      <c r="M651" s="11" t="s">
        <v>31</v>
      </c>
      <c r="N651" s="13">
        <v>3105</v>
      </c>
      <c r="O651" s="15">
        <f>_xlfn.XLOOKUP(B651,Sheet1!A:A,Sheet1!E:E)</f>
        <v>6.75</v>
      </c>
      <c r="Q651" s="15">
        <f t="shared" si="68"/>
        <v>7.0875000000000004</v>
      </c>
      <c r="R651" s="38">
        <f>_xlfn.XLOOKUP(B651,Sheet4!B:B,Sheet4!D:D)</f>
        <v>7.3</v>
      </c>
      <c r="S651" s="26">
        <v>1.0003527336860669</v>
      </c>
      <c r="T651" s="13" t="str">
        <f t="shared" si="71"/>
        <v>Up</v>
      </c>
      <c r="V651" s="78">
        <f t="shared" si="72"/>
        <v>7.09</v>
      </c>
      <c r="W651" s="78">
        <f t="shared" si="73"/>
        <v>7.3025749559082884</v>
      </c>
    </row>
    <row r="652" spans="1:23" hidden="1" x14ac:dyDescent="0.3">
      <c r="A652" s="11">
        <v>6055561</v>
      </c>
      <c r="B652" s="11">
        <v>6055561</v>
      </c>
      <c r="C652" s="11" t="s">
        <v>26</v>
      </c>
      <c r="D652" s="11" t="s">
        <v>27</v>
      </c>
      <c r="E652" s="13" t="str">
        <f>_xlfn.XLOOKUP(B652,Sheet1!A:A,Sheet1!B:B)</f>
        <v>DS WRX SPRAY PAINT      MATT BLACK 400ML</v>
      </c>
      <c r="F652" s="13" t="str">
        <f t="shared" si="70"/>
        <v>CROWN  - DS WRX SPRAY PAINT      MATT BLACK 400ML</v>
      </c>
      <c r="H652" s="11" t="s">
        <v>132</v>
      </c>
      <c r="I652" s="11" t="s">
        <v>29</v>
      </c>
      <c r="J652" s="11" t="s">
        <v>29</v>
      </c>
      <c r="K652" s="11" t="s">
        <v>30</v>
      </c>
      <c r="L652" s="15">
        <v>6.75</v>
      </c>
      <c r="M652" s="11" t="s">
        <v>31</v>
      </c>
      <c r="N652" s="13">
        <v>3105</v>
      </c>
      <c r="O652" s="15">
        <f>_xlfn.XLOOKUP(B652,Sheet1!A:A,Sheet1!E:E)</f>
        <v>6.75</v>
      </c>
      <c r="Q652" s="15">
        <f t="shared" si="68"/>
        <v>7.0875000000000004</v>
      </c>
      <c r="R652" s="38">
        <f>_xlfn.XLOOKUP(B652,Sheet4!B:B,Sheet4!D:D)</f>
        <v>7.3</v>
      </c>
      <c r="S652" s="26">
        <v>1.0003527336860669</v>
      </c>
      <c r="T652" s="13" t="str">
        <f t="shared" si="71"/>
        <v>Up</v>
      </c>
      <c r="V652" s="78">
        <f t="shared" si="72"/>
        <v>7.09</v>
      </c>
      <c r="W652" s="78">
        <f t="shared" si="73"/>
        <v>7.3025749559082884</v>
      </c>
    </row>
    <row r="653" spans="1:23" hidden="1" x14ac:dyDescent="0.3">
      <c r="A653" s="11">
        <v>6055536</v>
      </c>
      <c r="B653" s="11">
        <v>6055536</v>
      </c>
      <c r="C653" s="11" t="s">
        <v>26</v>
      </c>
      <c r="D653" s="11" t="s">
        <v>27</v>
      </c>
      <c r="E653" s="13" t="str">
        <f>_xlfn.XLOOKUP(B653,Sheet1!A:A,Sheet1!B:B)</f>
        <v>DS WRX SPRAY PAINT      GLOSS WHT  400ML</v>
      </c>
      <c r="F653" s="13" t="str">
        <f t="shared" si="70"/>
        <v>CROWN  - DS WRX SPRAY PAINT      GLOSS WHT  400ML</v>
      </c>
      <c r="H653" s="11" t="s">
        <v>132</v>
      </c>
      <c r="I653" s="11" t="s">
        <v>29</v>
      </c>
      <c r="J653" s="11" t="s">
        <v>29</v>
      </c>
      <c r="K653" s="11" t="s">
        <v>30</v>
      </c>
      <c r="L653" s="15">
        <v>6.75</v>
      </c>
      <c r="M653" s="11" t="s">
        <v>31</v>
      </c>
      <c r="N653" s="13">
        <v>3105</v>
      </c>
      <c r="O653" s="15">
        <f>_xlfn.XLOOKUP(B653,Sheet1!A:A,Sheet1!E:E)</f>
        <v>6.75</v>
      </c>
      <c r="P653" s="26">
        <f>_xlfn.XLOOKUP(A653,Sheet2!F:F,Sheet2!H:H)</f>
        <v>0</v>
      </c>
      <c r="Q653" s="15">
        <f t="shared" si="68"/>
        <v>7.0875000000000004</v>
      </c>
      <c r="R653" s="38">
        <f>_xlfn.XLOOKUP(B653,Sheet4!B:B,Sheet4!D:D)</f>
        <v>7.3</v>
      </c>
      <c r="S653" s="26">
        <v>1.0003527336860669</v>
      </c>
      <c r="T653" s="13" t="str">
        <f t="shared" si="71"/>
        <v>Up</v>
      </c>
      <c r="V653" s="78">
        <f t="shared" si="72"/>
        <v>7.09</v>
      </c>
      <c r="W653" s="78">
        <f t="shared" si="73"/>
        <v>7.3025749559082884</v>
      </c>
    </row>
    <row r="654" spans="1:23" hidden="1" x14ac:dyDescent="0.3">
      <c r="A654" s="11">
        <v>6055566</v>
      </c>
      <c r="B654" s="11">
        <v>6055566</v>
      </c>
      <c r="C654" s="11" t="s">
        <v>26</v>
      </c>
      <c r="D654" s="11" t="s">
        <v>27</v>
      </c>
      <c r="E654" s="13" t="str">
        <f>_xlfn.XLOOKUP(B654,Sheet1!A:A,Sheet1!B:B)</f>
        <v>DS WRX SPRAY PAINT      SILVER     400ML</v>
      </c>
      <c r="F654" s="13" t="str">
        <f t="shared" si="70"/>
        <v>CROWN  - DS WRX SPRAY PAINT      SILVER     400ML</v>
      </c>
      <c r="H654" s="91" t="s">
        <v>28</v>
      </c>
      <c r="I654" s="11" t="s">
        <v>29</v>
      </c>
      <c r="J654" s="11" t="s">
        <v>29</v>
      </c>
      <c r="K654" s="11" t="s">
        <v>30</v>
      </c>
      <c r="M654" s="11" t="s">
        <v>7062</v>
      </c>
      <c r="N654" s="13">
        <v>3105</v>
      </c>
      <c r="O654" s="15">
        <f>_xlfn.XLOOKUP(B654,Sheet1!A:A,Sheet1!E:E)</f>
        <v>6.75</v>
      </c>
      <c r="Q654" s="15">
        <f t="shared" si="68"/>
        <v>7.0875000000000004</v>
      </c>
      <c r="R654" s="38">
        <f>Q654*1.03</f>
        <v>7.3001250000000004</v>
      </c>
      <c r="S654" s="26">
        <v>1.0003527336860669</v>
      </c>
      <c r="T654" s="13" t="str">
        <f t="shared" si="71"/>
        <v>Up</v>
      </c>
      <c r="V654" s="78">
        <f t="shared" si="72"/>
        <v>7.09</v>
      </c>
      <c r="W654" s="78">
        <f t="shared" si="73"/>
        <v>7.3026999999999997</v>
      </c>
    </row>
    <row r="655" spans="1:23" hidden="1" x14ac:dyDescent="0.3">
      <c r="A655" s="11">
        <v>6055539</v>
      </c>
      <c r="B655" s="11">
        <v>6055539</v>
      </c>
      <c r="C655" s="11" t="s">
        <v>26</v>
      </c>
      <c r="D655" s="11" t="s">
        <v>27</v>
      </c>
      <c r="E655" s="13" t="str">
        <f>_xlfn.XLOOKUP(B655,Sheet1!A:A,Sheet1!B:B)</f>
        <v>DS WRX SPRAY PAINT      GREY       400ML</v>
      </c>
      <c r="F655" s="13" t="str">
        <f t="shared" si="70"/>
        <v>CROWN  - DS WRX SPRAY PAINT      GREY       400ML</v>
      </c>
      <c r="H655" s="91" t="s">
        <v>28</v>
      </c>
      <c r="I655" s="11" t="s">
        <v>29</v>
      </c>
      <c r="J655" s="11" t="s">
        <v>29</v>
      </c>
      <c r="K655" s="11" t="s">
        <v>30</v>
      </c>
      <c r="M655" s="11" t="s">
        <v>7062</v>
      </c>
      <c r="N655" s="13">
        <v>3105</v>
      </c>
      <c r="O655" s="15">
        <f>_xlfn.XLOOKUP(B655,Sheet1!A:A,Sheet1!E:E)</f>
        <v>6.75</v>
      </c>
      <c r="Q655" s="15">
        <f t="shared" si="68"/>
        <v>7.0875000000000004</v>
      </c>
      <c r="R655" s="38">
        <f>_xlfn.XLOOKUP(B655,Sheet4!B:B,Sheet4!D:D)</f>
        <v>7.3</v>
      </c>
      <c r="S655" s="26">
        <v>1.0003527336860669</v>
      </c>
      <c r="T655" s="13" t="str">
        <f t="shared" si="71"/>
        <v>Up</v>
      </c>
      <c r="V655" s="78">
        <f t="shared" si="72"/>
        <v>7.09</v>
      </c>
      <c r="W655" s="78">
        <f t="shared" si="73"/>
        <v>7.3025749559082884</v>
      </c>
    </row>
    <row r="656" spans="1:23" hidden="1" x14ac:dyDescent="0.3">
      <c r="A656" s="11">
        <v>6046768</v>
      </c>
      <c r="B656" s="11">
        <v>6046768</v>
      </c>
      <c r="C656" s="11" t="s">
        <v>26</v>
      </c>
      <c r="D656" s="11" t="s">
        <v>27</v>
      </c>
      <c r="E656" s="13" t="str">
        <f>_xlfn.XLOOKUP(B656,Sheet1!A:A,Sheet1!B:B)</f>
        <v>DS ZINSSER BIN BRUSH CLEANER       500ML</v>
      </c>
      <c r="F656" s="13" t="str">
        <f t="shared" si="70"/>
        <v>CROWN  - DS ZINSSER BIN BRUSH CLEANER       500ML</v>
      </c>
      <c r="H656" s="91" t="s">
        <v>28</v>
      </c>
      <c r="I656" s="11" t="s">
        <v>29</v>
      </c>
      <c r="J656" s="11" t="s">
        <v>29</v>
      </c>
      <c r="K656" s="11" t="s">
        <v>30</v>
      </c>
      <c r="M656" s="11" t="s">
        <v>7062</v>
      </c>
      <c r="N656" s="13">
        <v>3105</v>
      </c>
      <c r="O656" s="15">
        <f>_xlfn.XLOOKUP(B656,Sheet1!A:A,Sheet1!E:E)</f>
        <v>6.75</v>
      </c>
      <c r="P656" s="26">
        <f>_xlfn.XLOOKUP(A656,Sheet2!F:F,Sheet2!H:H)</f>
        <v>0</v>
      </c>
      <c r="Q656" s="15">
        <f t="shared" si="68"/>
        <v>7.0875000000000004</v>
      </c>
      <c r="R656" s="38">
        <f>_xlfn.XLOOKUP(B656,Sheet4!B:B,Sheet4!D:D)</f>
        <v>7.3</v>
      </c>
      <c r="S656" s="26">
        <v>1.0003527336860669</v>
      </c>
      <c r="T656" s="13" t="str">
        <f t="shared" si="71"/>
        <v>Up</v>
      </c>
      <c r="V656" s="78">
        <f t="shared" si="72"/>
        <v>7.09</v>
      </c>
      <c r="W656" s="78">
        <f t="shared" si="73"/>
        <v>7.3025749559082884</v>
      </c>
    </row>
    <row r="657" spans="1:23" hidden="1" x14ac:dyDescent="0.3">
      <c r="A657" s="11">
        <v>6042148</v>
      </c>
      <c r="B657" s="11">
        <v>6042148</v>
      </c>
      <c r="C657" s="11" t="s">
        <v>26</v>
      </c>
      <c r="D657" s="11" t="s">
        <v>27</v>
      </c>
      <c r="E657" s="13" t="str">
        <f>_xlfn.XLOOKUP(B657,Sheet1!A:A,Sheet1!B:B)</f>
        <v>DS PERFECTION FLEX FILLING KNIFE   1.5IN</v>
      </c>
      <c r="F657" s="13" t="str">
        <f t="shared" si="70"/>
        <v>CROWN  - DS PERFECTION FLEX FILLING KNIFE   1.5IN</v>
      </c>
      <c r="H657" s="91" t="s">
        <v>28</v>
      </c>
      <c r="I657" s="11" t="s">
        <v>29</v>
      </c>
      <c r="J657" s="11" t="s">
        <v>29</v>
      </c>
      <c r="K657" s="11" t="s">
        <v>30</v>
      </c>
      <c r="M657" s="11" t="s">
        <v>7062</v>
      </c>
      <c r="N657" s="13">
        <v>3105</v>
      </c>
      <c r="O657" s="15">
        <f>_xlfn.XLOOKUP(B657,Sheet1!A:A,Sheet1!E:E)</f>
        <v>8.74</v>
      </c>
      <c r="Q657" s="15">
        <f t="shared" si="68"/>
        <v>9.1770000000000014</v>
      </c>
      <c r="R657" s="38">
        <f>_xlfn.XLOOKUP(B657,Sheet4!B:B,Sheet4!D:D)</f>
        <v>9.4600000000000009</v>
      </c>
      <c r="S657" s="26">
        <v>1.0003269042170642</v>
      </c>
      <c r="T657" s="13" t="str">
        <f t="shared" si="71"/>
        <v>Up</v>
      </c>
      <c r="V657" s="78">
        <f t="shared" si="72"/>
        <v>9.18</v>
      </c>
      <c r="W657" s="78">
        <f t="shared" si="73"/>
        <v>9.463092513893427</v>
      </c>
    </row>
    <row r="658" spans="1:23" hidden="1" x14ac:dyDescent="0.3">
      <c r="A658" s="11">
        <v>6060738</v>
      </c>
      <c r="B658" s="11">
        <v>6060738</v>
      </c>
      <c r="C658" s="11" t="s">
        <v>26</v>
      </c>
      <c r="D658" s="11" t="s">
        <v>27</v>
      </c>
      <c r="E658" s="13" t="str">
        <f>_xlfn.XLOOKUP(B658,Sheet1!A:A,Sheet1!B:B)</f>
        <v>DS LIBERON BEESWAX PASTE  CLEAR    500ML</v>
      </c>
      <c r="F658" s="13" t="str">
        <f t="shared" si="70"/>
        <v>CROWN  - DS LIBERON BEESWAX PASTE  CLEAR    500ML</v>
      </c>
      <c r="H658" s="91" t="s">
        <v>28</v>
      </c>
      <c r="I658" s="11" t="s">
        <v>29</v>
      </c>
      <c r="J658" s="11" t="s">
        <v>29</v>
      </c>
      <c r="K658" s="11" t="s">
        <v>30</v>
      </c>
      <c r="M658" s="11" t="s">
        <v>7062</v>
      </c>
      <c r="N658" s="13">
        <v>3105</v>
      </c>
      <c r="O658" s="15">
        <f>_xlfn.XLOOKUP(B658,Sheet1!A:A,Sheet1!E:E)</f>
        <v>15.31</v>
      </c>
      <c r="Q658" s="15">
        <f t="shared" si="68"/>
        <v>16.075500000000002</v>
      </c>
      <c r="R658" s="38">
        <f>Q658*1.03</f>
        <v>16.557765000000003</v>
      </c>
      <c r="S658" s="26">
        <v>1.0002799290846316</v>
      </c>
      <c r="T658" s="13" t="str">
        <f t="shared" si="71"/>
        <v>Up</v>
      </c>
      <c r="V658" s="78">
        <f t="shared" si="72"/>
        <v>16.079999999999998</v>
      </c>
      <c r="W658" s="78">
        <f t="shared" si="73"/>
        <v>16.562399999999997</v>
      </c>
    </row>
    <row r="659" spans="1:23" hidden="1" x14ac:dyDescent="0.3">
      <c r="A659" s="11">
        <v>6041066</v>
      </c>
      <c r="B659" s="11">
        <v>6041066</v>
      </c>
      <c r="C659" s="11" t="s">
        <v>26</v>
      </c>
      <c r="D659" s="11" t="s">
        <v>27</v>
      </c>
      <c r="E659" s="13" t="str">
        <f>_xlfn.XLOOKUP(B659,Sheet1!A:A,Sheet1!B:B)</f>
        <v>DS ZINSSER ALLCOAT EXT WB SAT WHT  1L</v>
      </c>
      <c r="F659" s="13" t="str">
        <f t="shared" si="70"/>
        <v>CROWN  - DS ZINSSER ALLCOAT EXT WB SAT WHT  1L</v>
      </c>
      <c r="H659" s="91" t="s">
        <v>28</v>
      </c>
      <c r="I659" s="11" t="s">
        <v>29</v>
      </c>
      <c r="J659" s="11" t="s">
        <v>29</v>
      </c>
      <c r="K659" s="11" t="s">
        <v>30</v>
      </c>
      <c r="M659" s="11" t="s">
        <v>7062</v>
      </c>
      <c r="N659" s="13">
        <v>3105</v>
      </c>
      <c r="O659" s="15">
        <f>_xlfn.XLOOKUP(B659,Sheet1!A:A,Sheet1!E:E)</f>
        <v>19.5</v>
      </c>
      <c r="Q659" s="15">
        <f t="shared" si="68"/>
        <v>20.475000000000001</v>
      </c>
      <c r="R659" s="38">
        <f>_xlfn.XLOOKUP(B659,Sheet4!B:B,Sheet4!D:D)</f>
        <v>21.09</v>
      </c>
      <c r="S659" s="26">
        <v>1.0002442002442002</v>
      </c>
      <c r="T659" s="13" t="str">
        <f t="shared" si="71"/>
        <v>Up</v>
      </c>
      <c r="V659" s="78">
        <f t="shared" si="72"/>
        <v>20.48</v>
      </c>
      <c r="W659" s="78">
        <f t="shared" si="73"/>
        <v>21.095150183150182</v>
      </c>
    </row>
    <row r="660" spans="1:23" hidden="1" x14ac:dyDescent="0.3">
      <c r="A660" s="11">
        <v>6006693</v>
      </c>
      <c r="B660" s="11">
        <v>6006693</v>
      </c>
      <c r="C660" s="11" t="s">
        <v>26</v>
      </c>
      <c r="D660" s="11" t="s">
        <v>27</v>
      </c>
      <c r="E660" s="13" t="str">
        <f>_xlfn.XLOOKUP(B660,Sheet1!A:A,Sheet1!B:B)</f>
        <v>ST HIBUILD ROLL HD                 7.5IN</v>
      </c>
      <c r="F660" s="13" t="str">
        <f t="shared" si="70"/>
        <v>CROWN  - ST HIBUILD ROLL HD                 7.5IN</v>
      </c>
      <c r="H660" s="11" t="s">
        <v>28</v>
      </c>
      <c r="I660" s="11" t="s">
        <v>29</v>
      </c>
      <c r="J660" s="11" t="s">
        <v>29</v>
      </c>
      <c r="K660" s="11" t="s">
        <v>30</v>
      </c>
      <c r="L660" s="15">
        <v>10.25</v>
      </c>
      <c r="M660" s="11" t="s">
        <v>31</v>
      </c>
      <c r="N660" s="13">
        <v>3105</v>
      </c>
      <c r="O660" s="15">
        <f>_xlfn.XLOOKUP(B660,Sheet1!A:A,Sheet1!E:E)</f>
        <v>10.25</v>
      </c>
      <c r="P660" s="26">
        <f>_xlfn.XLOOKUP(A660,Sheet2!F:F,Sheet2!H:H)</f>
        <v>0</v>
      </c>
      <c r="Q660" s="15">
        <f>O660*1.03</f>
        <v>10.557500000000001</v>
      </c>
      <c r="R660" s="38">
        <f>_xlfn.XLOOKUP(B660,Sheet4!B:B,Sheet4!D:D)</f>
        <v>10.87</v>
      </c>
      <c r="S660" s="26">
        <v>1.0002367984844895</v>
      </c>
      <c r="T660" s="13" t="str">
        <f t="shared" si="71"/>
        <v>Up</v>
      </c>
      <c r="V660" s="78">
        <f t="shared" si="72"/>
        <v>10.559999999999999</v>
      </c>
      <c r="W660" s="78">
        <f t="shared" si="73"/>
        <v>10.8725739995264</v>
      </c>
    </row>
    <row r="661" spans="1:23" hidden="1" x14ac:dyDescent="0.3">
      <c r="A661" s="11">
        <v>6057418</v>
      </c>
      <c r="B661" s="11">
        <v>6057418</v>
      </c>
      <c r="C661" s="11" t="s">
        <v>26</v>
      </c>
      <c r="D661" s="11" t="s">
        <v>27</v>
      </c>
      <c r="E661" s="13" t="str">
        <f>_xlfn.XLOOKUP(B661,Sheet1!A:A,Sheet1!B:B)</f>
        <v>DS ARROWORTHY CL MFIBER SHORT      9IN</v>
      </c>
      <c r="F661" s="13" t="str">
        <f t="shared" si="70"/>
        <v>CROWN  - DS ARROWORTHY CL MFIBER SHORT      9IN</v>
      </c>
      <c r="H661" s="91" t="s">
        <v>28</v>
      </c>
      <c r="I661" s="11" t="s">
        <v>29</v>
      </c>
      <c r="J661" s="11" t="s">
        <v>29</v>
      </c>
      <c r="K661" s="11" t="s">
        <v>30</v>
      </c>
      <c r="M661" s="11" t="s">
        <v>7062</v>
      </c>
      <c r="N661" s="13">
        <v>3105</v>
      </c>
      <c r="O661" s="15">
        <f>_xlfn.XLOOKUP(B661,Sheet1!A:A,Sheet1!E:E)</f>
        <v>4.18</v>
      </c>
      <c r="Q661" s="15">
        <f t="shared" ref="Q661:Q679" si="74">O661*1.05</f>
        <v>4.3890000000000002</v>
      </c>
      <c r="R661" s="38">
        <f>Q661*1.03</f>
        <v>4.52067</v>
      </c>
      <c r="S661" s="26">
        <v>1.0002278423331055</v>
      </c>
      <c r="T661" s="13" t="str">
        <f t="shared" si="71"/>
        <v>Up</v>
      </c>
      <c r="V661" s="78">
        <f t="shared" si="72"/>
        <v>4.3899999999999997</v>
      </c>
      <c r="W661" s="78">
        <f t="shared" si="73"/>
        <v>4.5217000000000001</v>
      </c>
    </row>
    <row r="662" spans="1:23" hidden="1" x14ac:dyDescent="0.3">
      <c r="A662" s="11">
        <v>6056205</v>
      </c>
      <c r="B662" s="11">
        <v>6056205</v>
      </c>
      <c r="C662" s="11" t="s">
        <v>26</v>
      </c>
      <c r="D662" s="11" t="s">
        <v>27</v>
      </c>
      <c r="E662" s="13" t="str">
        <f>_xlfn.XLOOKUP(B662,Sheet1!A:A,Sheet1!B:B)</f>
        <v>DS BLOCKADE SHELLAC SEAL/PRIM WHTE 1L</v>
      </c>
      <c r="F662" s="13" t="str">
        <f t="shared" si="70"/>
        <v>CROWN  - DS BLOCKADE SHELLAC SEAL/PRIM WHTE 1L</v>
      </c>
      <c r="H662" s="91" t="s">
        <v>28</v>
      </c>
      <c r="I662" s="11" t="s">
        <v>29</v>
      </c>
      <c r="J662" s="11" t="s">
        <v>29</v>
      </c>
      <c r="K662" s="11" t="s">
        <v>30</v>
      </c>
      <c r="M662" s="11" t="s">
        <v>7062</v>
      </c>
      <c r="N662" s="13">
        <v>3105</v>
      </c>
      <c r="O662" s="15">
        <f>_xlfn.XLOOKUP(B662,Sheet1!A:A,Sheet1!E:E)</f>
        <v>14.73</v>
      </c>
      <c r="Q662" s="15">
        <f t="shared" si="74"/>
        <v>15.466500000000002</v>
      </c>
      <c r="R662" s="38">
        <f>Q662*1.03</f>
        <v>15.930495000000002</v>
      </c>
      <c r="S662" s="26">
        <v>1.0002262955419778</v>
      </c>
      <c r="T662" s="13" t="str">
        <f t="shared" si="71"/>
        <v>Up</v>
      </c>
      <c r="V662" s="78">
        <f t="shared" si="72"/>
        <v>15.470000000000002</v>
      </c>
      <c r="W662" s="78">
        <f t="shared" si="73"/>
        <v>15.934100000000003</v>
      </c>
    </row>
    <row r="663" spans="1:23" hidden="1" x14ac:dyDescent="0.3">
      <c r="A663" s="11">
        <v>6060528</v>
      </c>
      <c r="B663" s="11">
        <v>6060528</v>
      </c>
      <c r="C663" s="11" t="s">
        <v>26</v>
      </c>
      <c r="D663" s="11" t="s">
        <v>27</v>
      </c>
      <c r="E663" s="13" t="str">
        <f>_xlfn.XLOOKUP(B663,Sheet1!A:A,Sheet1!B:B)</f>
        <v>DS TOUPRET INT RM FINE SURF FILLER 1.5K</v>
      </c>
      <c r="F663" s="13" t="str">
        <f t="shared" si="70"/>
        <v>CROWN  - DS TOUPRET INT RM FINE SURF FILLER 1.5K</v>
      </c>
      <c r="H663" s="91" t="s">
        <v>28</v>
      </c>
      <c r="I663" s="11" t="s">
        <v>29</v>
      </c>
      <c r="J663" s="11" t="s">
        <v>29</v>
      </c>
      <c r="K663" s="11" t="s">
        <v>30</v>
      </c>
      <c r="M663" s="11" t="s">
        <v>7062</v>
      </c>
      <c r="N663" s="13">
        <v>3105</v>
      </c>
      <c r="O663" s="15">
        <f>_xlfn.XLOOKUP(B663,Sheet1!A:A,Sheet1!E:E)</f>
        <v>8.9600000000000009</v>
      </c>
      <c r="P663" s="26">
        <f>_xlfn.XLOOKUP(A663,Sheet2!F:F,Sheet2!H:H)</f>
        <v>0</v>
      </c>
      <c r="Q663" s="15">
        <f t="shared" si="74"/>
        <v>9.4080000000000013</v>
      </c>
      <c r="R663" s="13">
        <f>_xlfn.XLOOKUP(B663,Sheet4!B:B,Sheet4!D:D)</f>
        <v>7.45</v>
      </c>
      <c r="S663" s="26">
        <v>1.0002125850340136</v>
      </c>
      <c r="T663" s="13" t="str">
        <f t="shared" si="71"/>
        <v>No Change</v>
      </c>
      <c r="V663" s="78">
        <f t="shared" si="72"/>
        <v>9.41</v>
      </c>
      <c r="W663" s="78">
        <f t="shared" si="73"/>
        <v>7.4515837585034008</v>
      </c>
    </row>
    <row r="664" spans="1:23" hidden="1" x14ac:dyDescent="0.3">
      <c r="A664" s="11">
        <v>6060630</v>
      </c>
      <c r="B664" s="11">
        <v>6060630</v>
      </c>
      <c r="C664" s="11" t="s">
        <v>26</v>
      </c>
      <c r="D664" s="11" t="s">
        <v>27</v>
      </c>
      <c r="E664" s="13" t="str">
        <f>_xlfn.XLOOKUP(B664,Sheet1!A:A,Sheet1!B:B)</f>
        <v>DS FILLTITE 2 PART WOODFILL NATURL 500G</v>
      </c>
      <c r="F664" s="13" t="str">
        <f t="shared" si="70"/>
        <v>CROWN  - DS FILLTITE 2 PART WOODFILL NATURL 500G</v>
      </c>
      <c r="H664" s="91" t="s">
        <v>28</v>
      </c>
      <c r="I664" s="11" t="s">
        <v>29</v>
      </c>
      <c r="J664" s="11" t="s">
        <v>29</v>
      </c>
      <c r="K664" s="11" t="s">
        <v>30</v>
      </c>
      <c r="M664" s="11" t="s">
        <v>7062</v>
      </c>
      <c r="N664" s="13">
        <v>3105</v>
      </c>
      <c r="O664" s="15">
        <f>_xlfn.XLOOKUP(B664,Sheet1!A:A,Sheet1!E:E)</f>
        <v>12.36</v>
      </c>
      <c r="P664" s="26">
        <f>_xlfn.XLOOKUP(A664,Sheet2!F:F,Sheet2!H:H)</f>
        <v>0</v>
      </c>
      <c r="Q664" s="15">
        <f t="shared" si="74"/>
        <v>12.978</v>
      </c>
      <c r="R664" s="38">
        <f t="shared" ref="R664:R672" si="75">Q664*1.03</f>
        <v>13.36734</v>
      </c>
      <c r="S664" s="26">
        <v>1.0001541069502236</v>
      </c>
      <c r="T664" s="13" t="str">
        <f t="shared" si="71"/>
        <v>Up</v>
      </c>
      <c r="V664" s="78">
        <f t="shared" si="72"/>
        <v>12.98</v>
      </c>
      <c r="W664" s="78">
        <f t="shared" si="73"/>
        <v>13.369400000000002</v>
      </c>
    </row>
    <row r="665" spans="1:23" hidden="1" x14ac:dyDescent="0.3">
      <c r="A665" s="11">
        <v>6061556</v>
      </c>
      <c r="B665" s="11">
        <v>6061556</v>
      </c>
      <c r="C665" s="11" t="s">
        <v>26</v>
      </c>
      <c r="D665" s="11" t="s">
        <v>27</v>
      </c>
      <c r="E665" s="13" t="str">
        <f>_xlfn.XLOOKUP(B665,Sheet1!A:A,Sheet1!B:B)</f>
        <v>DS PRODEC ICE FUSION OVAL SYNTH    3PC</v>
      </c>
      <c r="F665" s="13" t="str">
        <f t="shared" si="70"/>
        <v>CROWN  - DS PRODEC ICE FUSION OVAL SYNTH    3PC</v>
      </c>
      <c r="H665" s="91" t="s">
        <v>28</v>
      </c>
      <c r="I665" s="11" t="s">
        <v>29</v>
      </c>
      <c r="J665" s="11" t="s">
        <v>29</v>
      </c>
      <c r="K665" s="11" t="s">
        <v>30</v>
      </c>
      <c r="M665" s="11" t="s">
        <v>7062</v>
      </c>
      <c r="N665" s="13">
        <v>3105</v>
      </c>
      <c r="O665" s="15">
        <f>_xlfn.XLOOKUP(B665,Sheet1!A:A,Sheet1!E:E)</f>
        <v>33.71</v>
      </c>
      <c r="Q665" s="15">
        <f t="shared" si="74"/>
        <v>35.395500000000006</v>
      </c>
      <c r="R665" s="38">
        <f t="shared" si="75"/>
        <v>36.45736500000001</v>
      </c>
      <c r="S665" s="26">
        <v>1.0001271348052716</v>
      </c>
      <c r="T665" s="13" t="str">
        <f t="shared" si="71"/>
        <v>Up</v>
      </c>
      <c r="V665" s="78">
        <f t="shared" si="72"/>
        <v>35.4</v>
      </c>
      <c r="W665" s="78">
        <f t="shared" si="73"/>
        <v>36.462000000000003</v>
      </c>
    </row>
    <row r="666" spans="1:23" hidden="1" x14ac:dyDescent="0.3">
      <c r="A666" s="11">
        <v>6053478</v>
      </c>
      <c r="B666" s="11">
        <v>6053478</v>
      </c>
      <c r="C666" s="11" t="s">
        <v>26</v>
      </c>
      <c r="D666" s="11" t="s">
        <v>27</v>
      </c>
      <c r="E666" s="13" t="str">
        <f>_xlfn.XLOOKUP(B666,Sheet1!A:A,Sheet1!B:B)</f>
        <v>DS PRODEC SUPERLOCK ELITE EXT POLE 4-8FT</v>
      </c>
      <c r="F666" s="13" t="str">
        <f t="shared" si="70"/>
        <v>CROWN  - DS PRODEC SUPERLOCK ELITE EXT POLE 4-8FT</v>
      </c>
      <c r="H666" s="91" t="s">
        <v>28</v>
      </c>
      <c r="I666" s="11" t="s">
        <v>29</v>
      </c>
      <c r="J666" s="11" t="s">
        <v>29</v>
      </c>
      <c r="K666" s="11" t="s">
        <v>30</v>
      </c>
      <c r="M666" s="11" t="s">
        <v>7062</v>
      </c>
      <c r="N666" s="13">
        <v>3105</v>
      </c>
      <c r="O666" s="15">
        <f>_xlfn.XLOOKUP(B666,Sheet1!A:A,Sheet1!E:E)</f>
        <v>26.94</v>
      </c>
      <c r="P666" s="26">
        <f>_xlfn.XLOOKUP(A666,Sheet2!F:F,Sheet2!H:H)</f>
        <v>0</v>
      </c>
      <c r="Q666" s="15">
        <f t="shared" si="74"/>
        <v>28.287000000000003</v>
      </c>
      <c r="R666" s="38">
        <f t="shared" si="75"/>
        <v>29.135610000000003</v>
      </c>
      <c r="S666" s="26">
        <v>1.000106055785343</v>
      </c>
      <c r="T666" s="13" t="str">
        <f t="shared" si="71"/>
        <v>Up</v>
      </c>
      <c r="V666" s="78">
        <f t="shared" si="72"/>
        <v>28.29</v>
      </c>
      <c r="W666" s="78">
        <f t="shared" si="73"/>
        <v>29.1387</v>
      </c>
    </row>
    <row r="667" spans="1:23" hidden="1" x14ac:dyDescent="0.3">
      <c r="A667" s="11">
        <v>6041343</v>
      </c>
      <c r="B667" s="11">
        <v>6041343</v>
      </c>
      <c r="C667" s="11" t="s">
        <v>26</v>
      </c>
      <c r="D667" s="11" t="s">
        <v>27</v>
      </c>
      <c r="E667" s="13" t="str">
        <f>_xlfn.XLOOKUP(B667,Sheet1!A:A,Sheet1!B:B)</f>
        <v>DS COOVAR HAMMER SMOOTH YELLOW     2.5L</v>
      </c>
      <c r="F667" s="13" t="str">
        <f t="shared" si="70"/>
        <v>CROWN  - DS COOVAR HAMMER SMOOTH YELLOW     2.5L</v>
      </c>
      <c r="H667" s="91" t="s">
        <v>28</v>
      </c>
      <c r="I667" s="11" t="s">
        <v>29</v>
      </c>
      <c r="J667" s="11" t="s">
        <v>29</v>
      </c>
      <c r="K667" s="11" t="s">
        <v>30</v>
      </c>
      <c r="M667" s="11" t="s">
        <v>7062</v>
      </c>
      <c r="N667" s="13">
        <v>3105</v>
      </c>
      <c r="O667" s="15">
        <f>_xlfn.XLOOKUP(B667,Sheet1!A:A,Sheet1!E:E)</f>
        <v>42.71</v>
      </c>
      <c r="P667" s="26">
        <f>_xlfn.XLOOKUP(A667,Sheet2!F:F,Sheet2!H:H)</f>
        <v>0</v>
      </c>
      <c r="Q667" s="15">
        <f t="shared" si="74"/>
        <v>44.845500000000001</v>
      </c>
      <c r="R667" s="38">
        <f t="shared" si="75"/>
        <v>46.190865000000002</v>
      </c>
      <c r="S667" s="26">
        <v>1.0001003445161722</v>
      </c>
      <c r="T667" s="13" t="str">
        <f t="shared" si="71"/>
        <v>Up</v>
      </c>
      <c r="V667" s="78">
        <f t="shared" si="72"/>
        <v>44.85</v>
      </c>
      <c r="W667" s="78">
        <f t="shared" si="73"/>
        <v>46.195500000000003</v>
      </c>
    </row>
    <row r="668" spans="1:23" hidden="1" x14ac:dyDescent="0.3">
      <c r="A668" s="11">
        <v>6041697</v>
      </c>
      <c r="B668" s="11">
        <v>6041697</v>
      </c>
      <c r="C668" s="11" t="s">
        <v>26</v>
      </c>
      <c r="D668" s="11" t="s">
        <v>27</v>
      </c>
      <c r="E668" s="13" t="str">
        <f>_xlfn.XLOOKUP(B668,Sheet1!A:A,Sheet1!B:B)</f>
        <v>DS PRODEC CAST ALUM DBL ARM FRAME  12IN</v>
      </c>
      <c r="F668" s="13" t="str">
        <f t="shared" si="70"/>
        <v>CROWN  - DS PRODEC CAST ALUM DBL ARM FRAME  12IN</v>
      </c>
      <c r="H668" s="91" t="s">
        <v>28</v>
      </c>
      <c r="I668" s="11" t="s">
        <v>29</v>
      </c>
      <c r="J668" s="11" t="s">
        <v>29</v>
      </c>
      <c r="K668" s="11" t="s">
        <v>30</v>
      </c>
      <c r="M668" s="11" t="s">
        <v>7062</v>
      </c>
      <c r="N668" s="13">
        <v>3105</v>
      </c>
      <c r="O668" s="15">
        <f>_xlfn.XLOOKUP(B668,Sheet1!A:A,Sheet1!E:E)</f>
        <v>9.7799999999999994</v>
      </c>
      <c r="P668" s="26">
        <f>_xlfn.XLOOKUP(A668,Sheet2!F:F,Sheet2!H:H)</f>
        <v>0</v>
      </c>
      <c r="Q668" s="29">
        <f t="shared" si="74"/>
        <v>10.269</v>
      </c>
      <c r="R668" s="38">
        <f t="shared" si="75"/>
        <v>10.577070000000001</v>
      </c>
      <c r="S668" s="26">
        <v>1.0000973804654785</v>
      </c>
      <c r="T668" s="13" t="str">
        <f t="shared" si="71"/>
        <v>Up</v>
      </c>
      <c r="V668" s="78">
        <f t="shared" si="72"/>
        <v>10.269999999999998</v>
      </c>
      <c r="W668" s="78">
        <f t="shared" si="73"/>
        <v>10.578099999999999</v>
      </c>
    </row>
    <row r="669" spans="1:23" hidden="1" x14ac:dyDescent="0.3">
      <c r="A669" s="11">
        <v>6055824</v>
      </c>
      <c r="B669" s="11">
        <v>6055824</v>
      </c>
      <c r="C669" s="11" t="s">
        <v>26</v>
      </c>
      <c r="D669" s="11" t="s">
        <v>27</v>
      </c>
      <c r="E669" s="13" t="str">
        <f>_xlfn.XLOOKUP(B669,Sheet1!A:A,Sheet1!B:B)</f>
        <v>DS GO PAINT ROLL GO TRAY LINER 4IN 5PK</v>
      </c>
      <c r="F669" s="13" t="str">
        <f t="shared" si="70"/>
        <v>CROWN  - DS GO PAINT ROLL GO TRAY LINER 4IN 5PK</v>
      </c>
      <c r="H669" s="91" t="s">
        <v>28</v>
      </c>
      <c r="I669" s="11" t="s">
        <v>29</v>
      </c>
      <c r="J669" s="11" t="s">
        <v>29</v>
      </c>
      <c r="K669" s="11" t="s">
        <v>30</v>
      </c>
      <c r="M669" s="11" t="s">
        <v>7062</v>
      </c>
      <c r="N669" s="13">
        <v>3105</v>
      </c>
      <c r="O669" s="15">
        <f>_xlfn.XLOOKUP(B669,Sheet1!A:A,Sheet1!E:E)</f>
        <v>4.99</v>
      </c>
      <c r="Q669" s="15">
        <f t="shared" si="74"/>
        <v>5.2395000000000005</v>
      </c>
      <c r="R669" s="38">
        <f t="shared" si="75"/>
        <v>5.3966850000000006</v>
      </c>
      <c r="S669" s="26">
        <v>1.0000954289531443</v>
      </c>
      <c r="T669" s="13" t="str">
        <f t="shared" si="71"/>
        <v>Up</v>
      </c>
      <c r="V669" s="78">
        <f t="shared" si="72"/>
        <v>5.24</v>
      </c>
      <c r="W669" s="78">
        <f t="shared" si="73"/>
        <v>5.3971999999999998</v>
      </c>
    </row>
    <row r="670" spans="1:23" hidden="1" x14ac:dyDescent="0.3">
      <c r="A670" s="11">
        <v>6058610</v>
      </c>
      <c r="B670" s="11">
        <v>6058610</v>
      </c>
      <c r="C670" s="11" t="s">
        <v>26</v>
      </c>
      <c r="D670" s="11" t="s">
        <v>27</v>
      </c>
      <c r="E670" s="13" t="str">
        <f>_xlfn.XLOOKUP(B670,Sheet1!A:A,Sheet1!B:B)</f>
        <v>DS HB42 ULTIMATE GRAB ADHESIVE     290ML</v>
      </c>
      <c r="F670" s="13" t="str">
        <f t="shared" si="70"/>
        <v>CROWN  - DS HB42 ULTIMATE GRAB ADHESIVE     290ML</v>
      </c>
      <c r="H670" s="91" t="s">
        <v>28</v>
      </c>
      <c r="I670" s="11" t="s">
        <v>29</v>
      </c>
      <c r="J670" s="11" t="s">
        <v>29</v>
      </c>
      <c r="K670" s="11" t="s">
        <v>30</v>
      </c>
      <c r="M670" s="11" t="s">
        <v>7062</v>
      </c>
      <c r="N670" s="13">
        <v>3105</v>
      </c>
      <c r="O670" s="15">
        <f>_xlfn.XLOOKUP(B670,Sheet1!A:A,Sheet1!E:E)</f>
        <v>10.18</v>
      </c>
      <c r="P670" s="26">
        <f>_xlfn.XLOOKUP(A670,Sheet2!F:F,Sheet2!H:H)</f>
        <v>0</v>
      </c>
      <c r="Q670" s="15">
        <f t="shared" si="74"/>
        <v>10.689</v>
      </c>
      <c r="R670" s="38">
        <f t="shared" si="75"/>
        <v>11.00967</v>
      </c>
      <c r="S670" s="26">
        <v>1.0000935541210589</v>
      </c>
      <c r="T670" s="13" t="str">
        <f t="shared" si="71"/>
        <v>Up</v>
      </c>
      <c r="V670" s="78">
        <f t="shared" si="72"/>
        <v>10.69</v>
      </c>
      <c r="W670" s="78">
        <f t="shared" si="73"/>
        <v>11.010699999999998</v>
      </c>
    </row>
    <row r="671" spans="1:23" hidden="1" x14ac:dyDescent="0.3">
      <c r="A671" s="11">
        <v>6058148</v>
      </c>
      <c r="B671" s="11">
        <v>6058148</v>
      </c>
      <c r="C671" s="11" t="s">
        <v>26</v>
      </c>
      <c r="D671" s="11" t="s">
        <v>27</v>
      </c>
      <c r="E671" s="13" t="str">
        <f>_xlfn.XLOOKUP(B671,Sheet1!A:A,Sheet1!B:B)</f>
        <v>DS TOUPRET JOINT &amp; SKIM RM         20K</v>
      </c>
      <c r="F671" s="13" t="str">
        <f t="shared" si="70"/>
        <v>CROWN  - DS TOUPRET JOINT &amp; SKIM RM         20K</v>
      </c>
      <c r="H671" s="91" t="s">
        <v>28</v>
      </c>
      <c r="I671" s="11" t="s">
        <v>29</v>
      </c>
      <c r="J671" s="11" t="s">
        <v>29</v>
      </c>
      <c r="K671" s="11" t="s">
        <v>30</v>
      </c>
      <c r="M671" s="11" t="s">
        <v>7062</v>
      </c>
      <c r="N671" s="13">
        <v>3105</v>
      </c>
      <c r="O671" s="15">
        <f>_xlfn.XLOOKUP(B671,Sheet1!A:A,Sheet1!E:E)</f>
        <v>39.74</v>
      </c>
      <c r="Q671" s="15">
        <f t="shared" si="74"/>
        <v>41.727000000000004</v>
      </c>
      <c r="R671" s="38">
        <f t="shared" si="75"/>
        <v>42.978810000000003</v>
      </c>
      <c r="S671" s="26">
        <v>1.0000718958947443</v>
      </c>
      <c r="T671" s="13" t="str">
        <f t="shared" si="71"/>
        <v>Up</v>
      </c>
      <c r="V671" s="78">
        <f t="shared" si="72"/>
        <v>41.73</v>
      </c>
      <c r="W671" s="78">
        <f t="shared" si="73"/>
        <v>42.981899999999996</v>
      </c>
    </row>
    <row r="672" spans="1:23" hidden="1" x14ac:dyDescent="0.3">
      <c r="A672" s="11">
        <v>6041223</v>
      </c>
      <c r="B672" s="11">
        <v>6041223</v>
      </c>
      <c r="C672" s="11" t="s">
        <v>26</v>
      </c>
      <c r="D672" s="11" t="s">
        <v>27</v>
      </c>
      <c r="E672" s="13" t="str">
        <f>_xlfn.XLOOKUP(B672,Sheet1!A:A,Sheet1!B:B)</f>
        <v>DS COOVAR SUREGRIP      BLACK      2.5L</v>
      </c>
      <c r="F672" s="13" t="str">
        <f t="shared" si="70"/>
        <v>CROWN  - DS COOVAR SUREGRIP      BLACK      2.5L</v>
      </c>
      <c r="H672" s="91" t="s">
        <v>28</v>
      </c>
      <c r="I672" s="11" t="s">
        <v>29</v>
      </c>
      <c r="J672" s="11" t="s">
        <v>29</v>
      </c>
      <c r="K672" s="11" t="s">
        <v>30</v>
      </c>
      <c r="M672" s="11" t="s">
        <v>7062</v>
      </c>
      <c r="N672" s="13">
        <v>3105</v>
      </c>
      <c r="O672" s="15">
        <f>_xlfn.XLOOKUP(B672,Sheet1!A:A,Sheet1!E:E)</f>
        <v>47.33</v>
      </c>
      <c r="Q672" s="15">
        <f t="shared" si="74"/>
        <v>49.6965</v>
      </c>
      <c r="R672" s="38">
        <f t="shared" si="75"/>
        <v>51.187395000000002</v>
      </c>
      <c r="S672" s="26">
        <v>1.0000704274948942</v>
      </c>
      <c r="T672" s="13" t="str">
        <f t="shared" si="71"/>
        <v>Up</v>
      </c>
      <c r="V672" s="78">
        <f t="shared" si="72"/>
        <v>49.70000000000001</v>
      </c>
      <c r="W672" s="78">
        <f t="shared" si="73"/>
        <v>51.19100000000001</v>
      </c>
    </row>
    <row r="673" spans="1:23" hidden="1" x14ac:dyDescent="0.3">
      <c r="A673" s="11">
        <v>6058144</v>
      </c>
      <c r="B673" s="11">
        <v>6058144</v>
      </c>
      <c r="C673" s="11" t="s">
        <v>26</v>
      </c>
      <c r="D673" s="11" t="s">
        <v>27</v>
      </c>
      <c r="E673" s="13" t="str">
        <f>_xlfn.XLOOKUP(B673,Sheet1!A:A,Sheet1!B:B)</f>
        <v>DS TOUPRET JOINT SKIM FILL         5K</v>
      </c>
      <c r="F673" s="13" t="str">
        <f t="shared" si="70"/>
        <v>CROWN  - DS TOUPRET JOINT SKIM FILL         5K</v>
      </c>
      <c r="H673" s="91" t="s">
        <v>28</v>
      </c>
      <c r="I673" s="11" t="s">
        <v>29</v>
      </c>
      <c r="J673" s="11" t="s">
        <v>29</v>
      </c>
      <c r="K673" s="11" t="s">
        <v>30</v>
      </c>
      <c r="M673" s="11" t="s">
        <v>7062</v>
      </c>
      <c r="N673" s="13">
        <v>3105</v>
      </c>
      <c r="O673" s="15">
        <f>_xlfn.XLOOKUP(B673,Sheet1!A:A,Sheet1!E:E)</f>
        <v>15.18</v>
      </c>
      <c r="Q673" s="15">
        <f t="shared" si="74"/>
        <v>15.939</v>
      </c>
      <c r="R673" s="38">
        <f>_xlfn.XLOOKUP(B673,Sheet4!B:B,Sheet4!D:D)</f>
        <v>15.94</v>
      </c>
      <c r="S673" s="26">
        <v>1.000062739193174</v>
      </c>
      <c r="T673" s="13" t="str">
        <f t="shared" si="71"/>
        <v>Up</v>
      </c>
      <c r="V673" s="78">
        <f t="shared" si="72"/>
        <v>15.940000000000001</v>
      </c>
      <c r="W673" s="78">
        <f t="shared" si="73"/>
        <v>15.941000062739192</v>
      </c>
    </row>
    <row r="674" spans="1:23" hidden="1" x14ac:dyDescent="0.3">
      <c r="A674" s="11">
        <v>6042141</v>
      </c>
      <c r="B674" s="11">
        <v>6042141</v>
      </c>
      <c r="C674" s="11" t="s">
        <v>26</v>
      </c>
      <c r="D674" s="11" t="s">
        <v>27</v>
      </c>
      <c r="E674" s="13" t="str">
        <f>_xlfn.XLOOKUP(B674,Sheet1!A:A,Sheet1!B:B)</f>
        <v>DS PERFECTION STRIPPING KNIFE      2IN</v>
      </c>
      <c r="F674" s="13" t="str">
        <f t="shared" si="70"/>
        <v>CROWN  - DS PERFECTION STRIPPING KNIFE      2IN</v>
      </c>
      <c r="H674" s="91" t="s">
        <v>28</v>
      </c>
      <c r="I674" s="11" t="s">
        <v>29</v>
      </c>
      <c r="J674" s="11" t="s">
        <v>29</v>
      </c>
      <c r="K674" s="11" t="s">
        <v>30</v>
      </c>
      <c r="M674" s="11" t="s">
        <v>7062</v>
      </c>
      <c r="N674" s="13">
        <v>3105</v>
      </c>
      <c r="O674" s="15">
        <f>_xlfn.XLOOKUP(B674,Sheet1!A:A,Sheet1!E:E)</f>
        <v>8.7899999999999991</v>
      </c>
      <c r="Q674" s="15">
        <f t="shared" si="74"/>
        <v>9.2294999999999998</v>
      </c>
      <c r="R674" s="38">
        <f>_xlfn.XLOOKUP(B674,Sheet4!B:B,Sheet4!D:D)</f>
        <v>9.51</v>
      </c>
      <c r="S674" s="26">
        <v>1.0000541741156077</v>
      </c>
      <c r="T674" s="13" t="str">
        <f t="shared" si="71"/>
        <v>Up</v>
      </c>
      <c r="V674" s="78">
        <f t="shared" si="72"/>
        <v>9.23</v>
      </c>
      <c r="W674" s="78">
        <f t="shared" si="73"/>
        <v>9.5105151958394298</v>
      </c>
    </row>
    <row r="675" spans="1:23" hidden="1" x14ac:dyDescent="0.3">
      <c r="A675" s="11">
        <v>6041274</v>
      </c>
      <c r="B675" s="11">
        <v>6041274</v>
      </c>
      <c r="C675" s="11" t="s">
        <v>26</v>
      </c>
      <c r="D675" s="11" t="s">
        <v>27</v>
      </c>
      <c r="E675" s="13" t="str">
        <f>_xlfn.XLOOKUP(B675,Sheet1!A:A,Sheet1!B:B)</f>
        <v>DS COOVAR FLUORESCENT   YELLOW     1L</v>
      </c>
      <c r="F675" s="13" t="str">
        <f t="shared" si="70"/>
        <v>CROWN  - DS COOVAR FLUORESCENT   YELLOW     1L</v>
      </c>
      <c r="H675" s="91" t="s">
        <v>28</v>
      </c>
      <c r="I675" s="11" t="s">
        <v>29</v>
      </c>
      <c r="J675" s="11" t="s">
        <v>29</v>
      </c>
      <c r="K675" s="11" t="s">
        <v>30</v>
      </c>
      <c r="M675" s="11" t="s">
        <v>7062</v>
      </c>
      <c r="N675" s="13">
        <v>3105</v>
      </c>
      <c r="O675" s="15">
        <f>_xlfn.XLOOKUP(B675,Sheet1!A:A,Sheet1!E:E)</f>
        <v>44.76</v>
      </c>
      <c r="Q675" s="15">
        <f t="shared" si="74"/>
        <v>46.997999999999998</v>
      </c>
      <c r="R675" s="38">
        <f>Q675*1.03</f>
        <v>48.407939999999996</v>
      </c>
      <c r="S675" s="26">
        <v>1.0000425550023406</v>
      </c>
      <c r="T675" s="13" t="str">
        <f t="shared" si="71"/>
        <v>Up</v>
      </c>
      <c r="V675" s="78">
        <f t="shared" si="72"/>
        <v>47</v>
      </c>
      <c r="W675" s="78">
        <f t="shared" si="73"/>
        <v>48.410000000000004</v>
      </c>
    </row>
    <row r="676" spans="1:23" hidden="1" x14ac:dyDescent="0.3">
      <c r="A676" s="11">
        <v>6046871</v>
      </c>
      <c r="B676" s="11">
        <v>6046871</v>
      </c>
      <c r="C676" s="11" t="s">
        <v>26</v>
      </c>
      <c r="D676" s="11" t="s">
        <v>27</v>
      </c>
      <c r="E676" s="13" t="str">
        <f>_xlfn.XLOOKUP(B676,Sheet1!A:A,Sheet1!B:B)</f>
        <v>DS BEDEC MSP MATT       BLACK      2.5L</v>
      </c>
      <c r="F676" s="13" t="str">
        <f t="shared" si="70"/>
        <v>CROWN  - DS BEDEC MSP MATT       BLACK      2.5L</v>
      </c>
      <c r="H676" s="91" t="s">
        <v>28</v>
      </c>
      <c r="I676" s="11" t="s">
        <v>29</v>
      </c>
      <c r="J676" s="11" t="s">
        <v>29</v>
      </c>
      <c r="K676" s="11" t="s">
        <v>30</v>
      </c>
      <c r="M676" s="11" t="s">
        <v>7062</v>
      </c>
      <c r="N676" s="13">
        <v>3105</v>
      </c>
      <c r="O676" s="15">
        <f>_xlfn.XLOOKUP(B676,Sheet1!A:A,Sheet1!E:E)</f>
        <v>45.56</v>
      </c>
      <c r="P676" s="26">
        <f>_xlfn.XLOOKUP(A676,Sheet2!F:F,Sheet2!H:H)</f>
        <v>0</v>
      </c>
      <c r="Q676" s="15">
        <f t="shared" si="74"/>
        <v>47.838000000000001</v>
      </c>
      <c r="R676" s="38">
        <f>Q676*1.03</f>
        <v>49.273140000000005</v>
      </c>
      <c r="S676" s="26">
        <v>1.0000418077678834</v>
      </c>
      <c r="T676" s="13" t="str">
        <f t="shared" si="71"/>
        <v>Up</v>
      </c>
      <c r="V676" s="78">
        <f t="shared" si="72"/>
        <v>47.840000000000011</v>
      </c>
      <c r="W676" s="78">
        <f t="shared" si="73"/>
        <v>49.275200000000012</v>
      </c>
    </row>
    <row r="677" spans="1:23" hidden="1" x14ac:dyDescent="0.3">
      <c r="A677" s="11">
        <v>6042353</v>
      </c>
      <c r="B677" s="11">
        <v>6042353</v>
      </c>
      <c r="C677" s="11" t="s">
        <v>26</v>
      </c>
      <c r="D677" s="11" t="s">
        <v>27</v>
      </c>
      <c r="E677" s="13" t="str">
        <f>_xlfn.XLOOKUP(B677,Sheet1!A:A,Sheet1!B:B)</f>
        <v>DS PRODEC PAINTERS BIB &amp; BRACE     LARGE</v>
      </c>
      <c r="F677" s="13" t="str">
        <f t="shared" si="70"/>
        <v>CROWN  - DS PRODEC PAINTERS BIB &amp; BRACE     LARGE</v>
      </c>
      <c r="H677" s="91" t="s">
        <v>28</v>
      </c>
      <c r="I677" s="11" t="s">
        <v>29</v>
      </c>
      <c r="J677" s="11" t="s">
        <v>29</v>
      </c>
      <c r="K677" s="11" t="s">
        <v>30</v>
      </c>
      <c r="M677" s="11" t="s">
        <v>7062</v>
      </c>
      <c r="N677" s="13">
        <v>3105</v>
      </c>
      <c r="O677" s="15">
        <f>_xlfn.XLOOKUP(B677,Sheet1!A:A,Sheet1!E:E)</f>
        <v>25.99</v>
      </c>
      <c r="P677" s="26">
        <f>_xlfn.XLOOKUP(A677,Sheet2!F:F,Sheet2!H:H)</f>
        <v>12.478645632935745</v>
      </c>
      <c r="Q677" s="15">
        <f t="shared" si="74"/>
        <v>27.2895</v>
      </c>
      <c r="R677" s="38">
        <f>_xlfn.XLOOKUP(B677,Sheet4!B:B,Sheet4!D:D)</f>
        <v>28.11</v>
      </c>
      <c r="S677" s="26">
        <v>1.0000183220652632</v>
      </c>
      <c r="T677" s="13" t="str">
        <f t="shared" si="71"/>
        <v>Up</v>
      </c>
      <c r="V677" s="78">
        <f t="shared" si="72"/>
        <v>27.29</v>
      </c>
      <c r="W677" s="78">
        <f t="shared" si="73"/>
        <v>28.110515033254547</v>
      </c>
    </row>
    <row r="678" spans="1:23" hidden="1" x14ac:dyDescent="0.3">
      <c r="A678" s="11">
        <v>6043126</v>
      </c>
      <c r="B678" s="11">
        <v>6043126</v>
      </c>
      <c r="C678" s="11" t="s">
        <v>26</v>
      </c>
      <c r="D678" s="11" t="s">
        <v>27</v>
      </c>
      <c r="E678" s="13" t="str">
        <f>_xlfn.XLOOKUP(B678,Sheet1!A:A,Sheet1!B:B)</f>
        <v>DS TEAMAC FLOOR PAINT   WHITE      5L</v>
      </c>
      <c r="F678" s="13" t="str">
        <f t="shared" si="70"/>
        <v>CROWN  - DS TEAMAC FLOOR PAINT   WHITE      5L</v>
      </c>
      <c r="H678" s="91" t="s">
        <v>28</v>
      </c>
      <c r="I678" s="11" t="s">
        <v>29</v>
      </c>
      <c r="J678" s="11" t="s">
        <v>29</v>
      </c>
      <c r="K678" s="11" t="s">
        <v>30</v>
      </c>
      <c r="M678" s="11" t="s">
        <v>7062</v>
      </c>
      <c r="N678" s="13">
        <v>3105</v>
      </c>
      <c r="O678" s="15">
        <f>_xlfn.XLOOKUP(B678,Sheet1!A:A,Sheet1!E:E)</f>
        <v>53.18</v>
      </c>
      <c r="Q678" s="15">
        <f t="shared" si="74"/>
        <v>55.838999999999999</v>
      </c>
      <c r="R678" s="38">
        <f>Q678*1.03</f>
        <v>57.51417</v>
      </c>
      <c r="S678" s="26">
        <v>1.000017908630169</v>
      </c>
      <c r="T678" s="13" t="str">
        <f t="shared" si="71"/>
        <v>Up</v>
      </c>
      <c r="V678" s="78">
        <f t="shared" si="72"/>
        <v>55.840000000000011</v>
      </c>
      <c r="W678" s="78">
        <f t="shared" si="73"/>
        <v>57.515200000000007</v>
      </c>
    </row>
    <row r="679" spans="1:23" hidden="1" x14ac:dyDescent="0.3">
      <c r="A679" s="11">
        <v>6041204</v>
      </c>
      <c r="B679" s="11">
        <v>6041204</v>
      </c>
      <c r="C679" s="11" t="s">
        <v>26</v>
      </c>
      <c r="D679" s="11" t="s">
        <v>27</v>
      </c>
      <c r="E679" s="13" t="str">
        <f>_xlfn.XLOOKUP(B679,Sheet1!A:A,Sheet1!B:B)</f>
        <v>DS COOVAR ACRYLIC FLOOR TILE RED   5L</v>
      </c>
      <c r="F679" s="13" t="str">
        <f t="shared" si="70"/>
        <v>CROWN  - DS COOVAR ACRYLIC FLOOR TILE RED   5L</v>
      </c>
      <c r="H679" s="91" t="s">
        <v>28</v>
      </c>
      <c r="I679" s="11" t="s">
        <v>29</v>
      </c>
      <c r="J679" s="11" t="s">
        <v>29</v>
      </c>
      <c r="K679" s="11" t="s">
        <v>30</v>
      </c>
      <c r="M679" s="11" t="s">
        <v>7062</v>
      </c>
      <c r="N679" s="13">
        <v>3105</v>
      </c>
      <c r="O679" s="15">
        <f>_xlfn.XLOOKUP(B679,Sheet1!A:A,Sheet1!E:E)</f>
        <v>67.38</v>
      </c>
      <c r="Q679" s="15">
        <f t="shared" si="74"/>
        <v>70.748999999999995</v>
      </c>
      <c r="R679" s="38">
        <f>Q679*1.03</f>
        <v>72.871470000000002</v>
      </c>
      <c r="S679" s="26">
        <v>1.000014134475399</v>
      </c>
      <c r="T679" s="13" t="str">
        <f t="shared" si="71"/>
        <v>Up</v>
      </c>
      <c r="V679" s="78">
        <f t="shared" si="72"/>
        <v>70.75</v>
      </c>
      <c r="W679" s="78">
        <f t="shared" si="73"/>
        <v>72.872500000000002</v>
      </c>
    </row>
    <row r="680" spans="1:23" hidden="1" x14ac:dyDescent="0.3">
      <c r="A680" s="11">
        <v>5025076</v>
      </c>
      <c r="B680" s="11">
        <v>5025076</v>
      </c>
      <c r="C680" s="11" t="s">
        <v>26</v>
      </c>
      <c r="D680" s="11" t="s">
        <v>27</v>
      </c>
      <c r="E680" s="13" t="str">
        <f>_xlfn.XLOOKUP(B680,Sheet1!A:A,Sheet1!B:B)</f>
        <v xml:space="preserve">MAC Vinyl Matt </v>
      </c>
      <c r="F680" s="13" t="str">
        <f t="shared" si="70"/>
        <v xml:space="preserve">CROWN  - MAC Vinyl Matt </v>
      </c>
      <c r="G680" s="80" t="str">
        <f>_xlfn.XLOOKUP(B680,Sheet1!A:A,Sheet1!C:C)</f>
        <v>Magnolia</v>
      </c>
      <c r="H680" s="11" t="str">
        <f>_xlfn.XLOOKUP(B680,Sheet1!A:A,Sheet1!D:D)</f>
        <v>5L</v>
      </c>
      <c r="I680" s="11" t="s">
        <v>29</v>
      </c>
      <c r="J680" s="11" t="s">
        <v>29</v>
      </c>
      <c r="K680" s="11" t="s">
        <v>30</v>
      </c>
      <c r="L680" s="15">
        <v>11.17</v>
      </c>
      <c r="M680" s="11" t="s">
        <v>31</v>
      </c>
      <c r="N680" s="13">
        <v>3105</v>
      </c>
      <c r="O680" s="15">
        <f>_xlfn.XLOOKUP(B680,Sheet1!A:A,Sheet1!E:E)</f>
        <v>11.17</v>
      </c>
      <c r="Q680" s="15">
        <f>_xlfn.XLOOKUP(B680,April23!B:B,April23!D:D)</f>
        <v>11.9</v>
      </c>
      <c r="R680" s="38">
        <f>_xlfn.XLOOKUP(B680,Sheet3!B:B,Sheet3!D:D)</f>
        <v>12.26</v>
      </c>
      <c r="S680" s="26">
        <v>1.0000000000000004</v>
      </c>
      <c r="T680" s="13" t="str">
        <f t="shared" si="71"/>
        <v>Up</v>
      </c>
      <c r="V680" s="78">
        <f t="shared" si="72"/>
        <v>11.900000000000006</v>
      </c>
      <c r="W680" s="78">
        <f t="shared" si="73"/>
        <v>12.260000000000005</v>
      </c>
    </row>
    <row r="681" spans="1:23" hidden="1" x14ac:dyDescent="0.3">
      <c r="A681" s="11">
        <v>5048895</v>
      </c>
      <c r="B681" s="11">
        <v>5048895</v>
      </c>
      <c r="C681" s="11" t="s">
        <v>26</v>
      </c>
      <c r="D681" s="11" t="s">
        <v>27</v>
      </c>
      <c r="E681" s="13" t="str">
        <f>_xlfn.XLOOKUP(B681,Sheet1!A:A,Sheet1!B:B)</f>
        <v>CRT Alkali Resistant Primer PX3 - SOLVENT</v>
      </c>
      <c r="F681" s="13" t="str">
        <f t="shared" si="70"/>
        <v>CROWN  - CRT Alkali Resistant Primer PX3 - SOLVENT</v>
      </c>
      <c r="G681" s="80" t="str">
        <f>_xlfn.XLOOKUP(B681,Sheet1!A:A,Sheet1!C:C)</f>
        <v>Off White</v>
      </c>
      <c r="H681" s="11" t="str">
        <f>_xlfn.XLOOKUP(B681,Sheet1!A:A,Sheet1!D:D)</f>
        <v>1L</v>
      </c>
      <c r="I681" s="11" t="s">
        <v>29</v>
      </c>
      <c r="J681" s="11" t="s">
        <v>29</v>
      </c>
      <c r="K681" s="11" t="s">
        <v>30</v>
      </c>
      <c r="L681" s="15">
        <v>7.47</v>
      </c>
      <c r="M681" s="11" t="s">
        <v>31</v>
      </c>
      <c r="N681" s="13">
        <v>3105</v>
      </c>
      <c r="O681" s="15">
        <f>_xlfn.XLOOKUP(B681,Sheet1!A:A,Sheet1!E:E)</f>
        <v>7.47</v>
      </c>
      <c r="P681" s="26">
        <f>_xlfn.XLOOKUP(A681,Sheet2!F:F,Sheet2!H:H)</f>
        <v>0</v>
      </c>
      <c r="Q681" s="15">
        <f>_xlfn.XLOOKUP(B681,April23!B:B,April23!D:D)</f>
        <v>7.34</v>
      </c>
      <c r="R681" s="38">
        <f>_xlfn.XLOOKUP(B681,Sheet3!B:B,Sheet3!D:D)</f>
        <v>7.56</v>
      </c>
      <c r="S681" s="26">
        <v>1</v>
      </c>
      <c r="T681" s="13" t="str">
        <f t="shared" si="71"/>
        <v>Up</v>
      </c>
      <c r="V681" s="78">
        <f t="shared" si="72"/>
        <v>7.34</v>
      </c>
      <c r="W681" s="78">
        <f t="shared" si="73"/>
        <v>7.56</v>
      </c>
    </row>
    <row r="682" spans="1:23" hidden="1" x14ac:dyDescent="0.3">
      <c r="A682" s="11">
        <v>5017530</v>
      </c>
      <c r="B682" s="11">
        <v>5017530</v>
      </c>
      <c r="C682" s="11" t="s">
        <v>26</v>
      </c>
      <c r="D682" s="11" t="s">
        <v>27</v>
      </c>
      <c r="E682" s="13" t="str">
        <f>_xlfn.XLOOKUP(B682,Sheet1!A:A,Sheet1!B:B)</f>
        <v xml:space="preserve">CRT Alumin Mould Inhibit Wood Primer </v>
      </c>
      <c r="F682" s="13" t="str">
        <f t="shared" si="70"/>
        <v xml:space="preserve">CROWN  - CRT Alumin Mould Inhibit Wood Primer </v>
      </c>
      <c r="G682" s="80" t="str">
        <f>_xlfn.XLOOKUP(B682,Sheet1!A:A,Sheet1!C:C)</f>
        <v>Colour</v>
      </c>
      <c r="H682" s="11" t="str">
        <f>_xlfn.XLOOKUP(B682,Sheet1!A:A,Sheet1!D:D)</f>
        <v>2.5L</v>
      </c>
      <c r="I682" s="11" t="s">
        <v>29</v>
      </c>
      <c r="J682" s="11" t="s">
        <v>29</v>
      </c>
      <c r="K682" s="11" t="s">
        <v>30</v>
      </c>
      <c r="L682" s="15">
        <v>17.010000000000002</v>
      </c>
      <c r="M682" s="11" t="s">
        <v>31</v>
      </c>
      <c r="N682" s="13">
        <v>3105</v>
      </c>
      <c r="O682" s="15">
        <f>_xlfn.XLOOKUP(B682,Sheet1!A:A,Sheet1!E:E)</f>
        <v>17.010000000000002</v>
      </c>
      <c r="Q682" s="15">
        <f>_xlfn.XLOOKUP(B682,April23!B:B,April23!D:D)</f>
        <v>16.72</v>
      </c>
      <c r="R682" s="38">
        <f>_xlfn.XLOOKUP(B682,Sheet3!B:B,Sheet3!D:D)</f>
        <v>17.22</v>
      </c>
      <c r="S682" s="26">
        <v>1</v>
      </c>
      <c r="T682" s="13" t="str">
        <f t="shared" si="71"/>
        <v>Up</v>
      </c>
      <c r="V682" s="78">
        <f t="shared" si="72"/>
        <v>16.72</v>
      </c>
      <c r="W682" s="78">
        <f t="shared" si="73"/>
        <v>17.22</v>
      </c>
    </row>
    <row r="683" spans="1:23" hidden="1" x14ac:dyDescent="0.3">
      <c r="A683" s="11">
        <v>5027036</v>
      </c>
      <c r="B683" s="11">
        <v>5027036</v>
      </c>
      <c r="C683" s="11" t="s">
        <v>26</v>
      </c>
      <c r="D683" s="11" t="s">
        <v>27</v>
      </c>
      <c r="E683" s="13" t="str">
        <f>_xlfn.XLOOKUP(B683,Sheet1!A:A,Sheet1!B:B)</f>
        <v xml:space="preserve">CRT Solvent-borne Eggshell </v>
      </c>
      <c r="F683" s="13" t="str">
        <f t="shared" si="70"/>
        <v xml:space="preserve">CROWN  - CRT Solvent-borne Eggshell </v>
      </c>
      <c r="G683" s="80" t="str">
        <f>_xlfn.XLOOKUP(B683,Sheet1!A:A,Sheet1!C:C)</f>
        <v>White</v>
      </c>
      <c r="H683" s="11" t="str">
        <f>_xlfn.XLOOKUP(B683,Sheet1!A:A,Sheet1!D:D)</f>
        <v>1L</v>
      </c>
      <c r="I683" s="11" t="s">
        <v>29</v>
      </c>
      <c r="J683" s="11" t="s">
        <v>29</v>
      </c>
      <c r="K683" s="11" t="s">
        <v>30</v>
      </c>
      <c r="L683" s="15">
        <v>7.07</v>
      </c>
      <c r="M683" s="11" t="s">
        <v>31</v>
      </c>
      <c r="N683" s="13">
        <v>3105</v>
      </c>
      <c r="O683" s="15">
        <f>_xlfn.XLOOKUP(B683,Sheet1!A:A,Sheet1!E:E)</f>
        <v>7.07</v>
      </c>
      <c r="P683" s="26">
        <f>_xlfn.XLOOKUP(A683,Sheet2!F:F,Sheet2!H:H)</f>
        <v>0</v>
      </c>
      <c r="Q683" s="15">
        <f>_xlfn.XLOOKUP(B683,April23!B:B,April23!D:D)</f>
        <v>6.93</v>
      </c>
      <c r="R683" s="38">
        <f>_xlfn.XLOOKUP(B683,Sheet3!B:B,Sheet3!D:D)</f>
        <v>7.14</v>
      </c>
      <c r="S683" s="26">
        <v>1</v>
      </c>
      <c r="T683" s="13" t="str">
        <f t="shared" si="71"/>
        <v>Up</v>
      </c>
      <c r="V683" s="78">
        <f t="shared" si="72"/>
        <v>6.93</v>
      </c>
      <c r="W683" s="78">
        <f t="shared" si="73"/>
        <v>7.14</v>
      </c>
    </row>
    <row r="684" spans="1:23" hidden="1" x14ac:dyDescent="0.3">
      <c r="A684" s="11">
        <v>5027125</v>
      </c>
      <c r="B684" s="11">
        <v>5027125</v>
      </c>
      <c r="C684" s="11" t="s">
        <v>26</v>
      </c>
      <c r="D684" s="11" t="s">
        <v>27</v>
      </c>
      <c r="E684" s="13" t="str">
        <f>_xlfn.XLOOKUP(B684,Sheet1!A:A,Sheet1!B:B)</f>
        <v xml:space="preserve">CRT Solvent-borne Undercoat </v>
      </c>
      <c r="F684" s="13" t="str">
        <f t="shared" si="70"/>
        <v xml:space="preserve">CROWN  - CRT Solvent-borne Undercoat </v>
      </c>
      <c r="G684" s="80" t="str">
        <f>_xlfn.XLOOKUP(B684,Sheet1!A:A,Sheet1!C:C)</f>
        <v>White</v>
      </c>
      <c r="H684" s="11" t="str">
        <f>_xlfn.XLOOKUP(B684,Sheet1!A:A,Sheet1!D:D)</f>
        <v>1L</v>
      </c>
      <c r="I684" s="11" t="s">
        <v>29</v>
      </c>
      <c r="J684" s="11" t="s">
        <v>29</v>
      </c>
      <c r="K684" s="11" t="s">
        <v>30</v>
      </c>
      <c r="L684" s="15">
        <v>4.5199999999999996</v>
      </c>
      <c r="M684" s="11" t="s">
        <v>31</v>
      </c>
      <c r="N684" s="13">
        <v>3105</v>
      </c>
      <c r="O684" s="15">
        <f>_xlfn.XLOOKUP(B684,Sheet1!A:A,Sheet1!E:E)</f>
        <v>4.5199999999999996</v>
      </c>
      <c r="P684" s="26">
        <f>_xlfn.XLOOKUP(A684,Sheet2!F:F,Sheet2!H:H)</f>
        <v>0</v>
      </c>
      <c r="Q684" s="15">
        <f>_xlfn.XLOOKUP(B684,April23!B:B,April23!D:D)</f>
        <v>5.84</v>
      </c>
      <c r="R684" s="38">
        <f>_xlfn.XLOOKUP(B684,Sheet3!B:B,Sheet3!D:D)</f>
        <v>6.02</v>
      </c>
      <c r="S684" s="26">
        <v>1</v>
      </c>
      <c r="T684" s="13" t="str">
        <f t="shared" si="71"/>
        <v>Up</v>
      </c>
      <c r="V684" s="78">
        <f t="shared" si="72"/>
        <v>5.84</v>
      </c>
      <c r="W684" s="78">
        <f t="shared" si="73"/>
        <v>6.02</v>
      </c>
    </row>
    <row r="685" spans="1:23" hidden="1" x14ac:dyDescent="0.3">
      <c r="A685" s="11">
        <v>5061964</v>
      </c>
      <c r="B685" s="11">
        <v>5061964</v>
      </c>
      <c r="C685" s="11" t="s">
        <v>26</v>
      </c>
      <c r="D685" s="11" t="s">
        <v>27</v>
      </c>
      <c r="E685" s="13" t="str">
        <f>_xlfn.XLOOKUP(B685,Sheet1!A:A,Sheet1!B:B)</f>
        <v xml:space="preserve">CRT Clean Extreme </v>
      </c>
      <c r="F685" s="13" t="str">
        <f t="shared" si="70"/>
        <v xml:space="preserve">CROWN  - CRT Clean Extreme </v>
      </c>
      <c r="G685" s="80" t="str">
        <f>_xlfn.XLOOKUP(B685,Sheet1!A:A,Sheet1!C:C)</f>
        <v>White</v>
      </c>
      <c r="H685" s="11" t="str">
        <f>_xlfn.XLOOKUP(B685,Sheet1!A:A,Sheet1!D:D)</f>
        <v>2.5L</v>
      </c>
      <c r="I685" s="11" t="s">
        <v>29</v>
      </c>
      <c r="J685" s="11" t="s">
        <v>29</v>
      </c>
      <c r="K685" s="11" t="s">
        <v>30</v>
      </c>
      <c r="L685" s="15">
        <v>15.66</v>
      </c>
      <c r="M685" s="11" t="s">
        <v>31</v>
      </c>
      <c r="N685" s="13">
        <v>3105</v>
      </c>
      <c r="O685" s="15">
        <f>_xlfn.XLOOKUP(B685,Sheet1!A:A,Sheet1!E:E)</f>
        <v>15.66</v>
      </c>
      <c r="P685" s="26">
        <f>_xlfn.XLOOKUP(A685,Sheet2!F:F,Sheet2!H:H)</f>
        <v>0</v>
      </c>
      <c r="Q685" s="15">
        <f>_xlfn.XLOOKUP(B685,April23!B:B,April23!D:D)</f>
        <v>13.74</v>
      </c>
      <c r="R685" s="38">
        <f>_xlfn.XLOOKUP(B685,Sheet3!B:B,Sheet3!D:D)</f>
        <v>14.15</v>
      </c>
      <c r="S685" s="26">
        <v>1</v>
      </c>
      <c r="T685" s="13" t="str">
        <f t="shared" si="71"/>
        <v>Up</v>
      </c>
      <c r="V685" s="78">
        <f t="shared" si="72"/>
        <v>13.74</v>
      </c>
      <c r="W685" s="78">
        <f t="shared" si="73"/>
        <v>14.15</v>
      </c>
    </row>
    <row r="686" spans="1:23" hidden="1" x14ac:dyDescent="0.3">
      <c r="A686" s="11">
        <v>5064696</v>
      </c>
      <c r="B686" s="11">
        <v>5064696</v>
      </c>
      <c r="C686" s="11" t="s">
        <v>26</v>
      </c>
      <c r="D686" s="11" t="s">
        <v>27</v>
      </c>
      <c r="E686" s="13" t="str">
        <f>_xlfn.XLOOKUP(B686,Sheet1!A:A,Sheet1!B:B)</f>
        <v xml:space="preserve">CRT  Mid Sheen  </v>
      </c>
      <c r="F686" s="13" t="str">
        <f t="shared" si="70"/>
        <v xml:space="preserve">CROWN  - CRT  Mid Sheen  </v>
      </c>
      <c r="G686" s="80" t="str">
        <f>_xlfn.XLOOKUP(B686,Sheet1!A:A,Sheet1!C:C)</f>
        <v>Brilliant White</v>
      </c>
      <c r="H686" s="11" t="str">
        <f>_xlfn.XLOOKUP(B686,Sheet1!A:A,Sheet1!D:D)</f>
        <v>2.5L</v>
      </c>
      <c r="I686" s="11" t="s">
        <v>29</v>
      </c>
      <c r="J686" s="11" t="s">
        <v>29</v>
      </c>
      <c r="K686" s="11" t="s">
        <v>30</v>
      </c>
      <c r="L686" s="15">
        <v>10.24</v>
      </c>
      <c r="M686" s="11" t="s">
        <v>31</v>
      </c>
      <c r="N686" s="13">
        <v>3105</v>
      </c>
      <c r="O686" s="15">
        <f>_xlfn.XLOOKUP(B686,Sheet1!A:A,Sheet1!E:E)</f>
        <v>10.24</v>
      </c>
      <c r="P686" s="26">
        <f>_xlfn.XLOOKUP(A686,Sheet2!F:F,Sheet2!H:H)</f>
        <v>0</v>
      </c>
      <c r="Q686" s="15">
        <f>_xlfn.XLOOKUP(B686,April23!B:B,April23!D:D)</f>
        <v>10.039999999999999</v>
      </c>
      <c r="R686" s="38">
        <f>_xlfn.XLOOKUP(B686,Sheet3!B:B,Sheet3!D:D)</f>
        <v>10.34</v>
      </c>
      <c r="S686" s="26">
        <v>1</v>
      </c>
      <c r="T686" s="13" t="str">
        <f t="shared" si="71"/>
        <v>Up</v>
      </c>
      <c r="V686" s="78">
        <f t="shared" si="72"/>
        <v>10.039999999999999</v>
      </c>
      <c r="W686" s="78">
        <f t="shared" si="73"/>
        <v>10.34</v>
      </c>
    </row>
    <row r="687" spans="1:23" hidden="1" x14ac:dyDescent="0.3">
      <c r="A687" s="11">
        <v>5089496</v>
      </c>
      <c r="B687" s="11">
        <v>5089496</v>
      </c>
      <c r="C687" s="11" t="s">
        <v>26</v>
      </c>
      <c r="D687" s="11" t="s">
        <v>27</v>
      </c>
      <c r="E687" s="13" t="str">
        <f>_xlfn.XLOOKUP(B687,Sheet1!A:A,Sheet1!B:B)</f>
        <v xml:space="preserve">CRT Next Generation Plus Gloss </v>
      </c>
      <c r="F687" s="13" t="str">
        <f t="shared" si="70"/>
        <v xml:space="preserve">CROWN  - CRT Next Generation Plus Gloss </v>
      </c>
      <c r="G687" s="80" t="str">
        <f>_xlfn.XLOOKUP(B687,Sheet1!A:A,Sheet1!C:C)</f>
        <v>White</v>
      </c>
      <c r="H687" s="11" t="str">
        <f>_xlfn.XLOOKUP(B687,Sheet1!A:A,Sheet1!D:D)</f>
        <v>1L</v>
      </c>
      <c r="I687" s="11" t="s">
        <v>29</v>
      </c>
      <c r="J687" s="11" t="s">
        <v>29</v>
      </c>
      <c r="K687" s="11" t="s">
        <v>30</v>
      </c>
      <c r="L687" s="15">
        <v>6.84</v>
      </c>
      <c r="M687" s="11" t="s">
        <v>31</v>
      </c>
      <c r="N687" s="13">
        <v>3105</v>
      </c>
      <c r="O687" s="15">
        <f>_xlfn.XLOOKUP(B687,Sheet1!A:A,Sheet1!E:E)</f>
        <v>6.84</v>
      </c>
      <c r="P687" s="26">
        <f>_xlfn.XLOOKUP(A687,Sheet2!F:F,Sheet2!H:H)</f>
        <v>0</v>
      </c>
      <c r="Q687" s="15">
        <f>_xlfn.XLOOKUP(B687,April23!B:B,April23!D:D)</f>
        <v>6.72</v>
      </c>
      <c r="R687" s="38">
        <f>_xlfn.XLOOKUP(B687,Sheet3!B:B,Sheet3!D:D)</f>
        <v>6.92</v>
      </c>
      <c r="S687" s="26">
        <v>1</v>
      </c>
      <c r="T687" s="13" t="str">
        <f t="shared" si="71"/>
        <v>Up</v>
      </c>
      <c r="V687" s="78">
        <f t="shared" si="72"/>
        <v>6.72</v>
      </c>
      <c r="W687" s="78">
        <f t="shared" si="73"/>
        <v>6.92</v>
      </c>
    </row>
    <row r="688" spans="1:23" hidden="1" x14ac:dyDescent="0.3">
      <c r="A688" s="11">
        <v>5025068</v>
      </c>
      <c r="B688" s="11">
        <v>5025068</v>
      </c>
      <c r="C688" s="11" t="s">
        <v>26</v>
      </c>
      <c r="D688" s="11" t="s">
        <v>27</v>
      </c>
      <c r="E688" s="13" t="str">
        <f>_xlfn.XLOOKUP(B688,Sheet1!A:A,Sheet1!B:B)</f>
        <v xml:space="preserve">MAC Acrylic Eggshell  </v>
      </c>
      <c r="F688" s="13" t="str">
        <f t="shared" si="70"/>
        <v xml:space="preserve">CROWN  - MAC Acrylic Eggshell  </v>
      </c>
      <c r="G688" s="80" t="str">
        <f>_xlfn.XLOOKUP(B688,Sheet1!A:A,Sheet1!C:C)</f>
        <v>Brilliant White</v>
      </c>
      <c r="H688" s="11" t="str">
        <f>_xlfn.XLOOKUP(B688,Sheet1!A:A,Sheet1!D:D)</f>
        <v>2.5L</v>
      </c>
      <c r="I688" s="11" t="s">
        <v>29</v>
      </c>
      <c r="J688" s="11" t="s">
        <v>29</v>
      </c>
      <c r="K688" s="11" t="s">
        <v>30</v>
      </c>
      <c r="L688" s="15">
        <v>18.559999999999999</v>
      </c>
      <c r="M688" s="11" t="s">
        <v>31</v>
      </c>
      <c r="N688" s="13">
        <v>3105</v>
      </c>
      <c r="O688" s="15">
        <f>_xlfn.XLOOKUP(B688,Sheet1!A:A,Sheet1!E:E)</f>
        <v>18.559999999999999</v>
      </c>
      <c r="P688" s="26">
        <f>_xlfn.XLOOKUP(A688,Sheet2!F:F,Sheet2!H:H)</f>
        <v>0</v>
      </c>
      <c r="Q688" s="15">
        <f>_xlfn.XLOOKUP(B688,April23!B:B,April23!D:D)</f>
        <v>18.22</v>
      </c>
      <c r="R688" s="38">
        <f>_xlfn.XLOOKUP(B688,Sheet3!B:B,Sheet3!D:D)</f>
        <v>18.77</v>
      </c>
      <c r="S688" s="26">
        <v>1</v>
      </c>
      <c r="T688" s="13" t="str">
        <f t="shared" si="71"/>
        <v>Up</v>
      </c>
      <c r="V688" s="78">
        <f t="shared" si="72"/>
        <v>18.22</v>
      </c>
      <c r="W688" s="78">
        <f t="shared" si="73"/>
        <v>18.77</v>
      </c>
    </row>
    <row r="689" spans="1:23" hidden="1" x14ac:dyDescent="0.3">
      <c r="A689" s="11">
        <v>5093143</v>
      </c>
      <c r="B689" s="11">
        <v>5093143</v>
      </c>
      <c r="C689" s="11" t="s">
        <v>26</v>
      </c>
      <c r="D689" s="11" t="s">
        <v>27</v>
      </c>
      <c r="E689" s="13" t="str">
        <f>_xlfn.XLOOKUP(B689,Sheet1!A:A,Sheet1!B:B)</f>
        <v xml:space="preserve">MAC Durable Matt </v>
      </c>
      <c r="F689" s="13" t="str">
        <f t="shared" si="70"/>
        <v xml:space="preserve">CROWN  - MAC Durable Matt </v>
      </c>
      <c r="G689" s="80" t="str">
        <f>_xlfn.XLOOKUP(B689,Sheet1!A:A,Sheet1!C:C)</f>
        <v>Magnolia</v>
      </c>
      <c r="H689" s="11" t="str">
        <f>_xlfn.XLOOKUP(B689,Sheet1!A:A,Sheet1!D:D)</f>
        <v>5L</v>
      </c>
      <c r="I689" s="11" t="s">
        <v>29</v>
      </c>
      <c r="J689" s="11" t="s">
        <v>29</v>
      </c>
      <c r="K689" s="11" t="s">
        <v>30</v>
      </c>
      <c r="L689" s="15">
        <v>17.72</v>
      </c>
      <c r="M689" s="11" t="s">
        <v>31</v>
      </c>
      <c r="N689" s="13">
        <v>3105</v>
      </c>
      <c r="O689" s="15">
        <f>_xlfn.XLOOKUP(B689,Sheet1!A:A,Sheet1!E:E)</f>
        <v>17.72</v>
      </c>
      <c r="Q689" s="15">
        <f>_xlfn.XLOOKUP(B689,April23!B:B,April23!D:D)</f>
        <v>17.39</v>
      </c>
      <c r="R689" s="38">
        <f>_xlfn.XLOOKUP(B689,Sheet3!B:B,Sheet3!D:D)</f>
        <v>17.91</v>
      </c>
      <c r="S689" s="26">
        <v>1</v>
      </c>
      <c r="T689" s="13" t="str">
        <f t="shared" si="71"/>
        <v>Up</v>
      </c>
      <c r="V689" s="78">
        <f t="shared" si="72"/>
        <v>17.39</v>
      </c>
      <c r="W689" s="78">
        <f t="shared" si="73"/>
        <v>17.91</v>
      </c>
    </row>
    <row r="690" spans="1:23" hidden="1" x14ac:dyDescent="0.3">
      <c r="A690" s="11">
        <v>5025050</v>
      </c>
      <c r="B690" s="11">
        <v>5025050</v>
      </c>
      <c r="C690" s="11" t="s">
        <v>26</v>
      </c>
      <c r="D690" s="11" t="s">
        <v>27</v>
      </c>
      <c r="E690" s="13" t="str">
        <f>_xlfn.XLOOKUP(B690,Sheet1!A:A,Sheet1!B:B)</f>
        <v xml:space="preserve">MAC Eclipse </v>
      </c>
      <c r="F690" s="13" t="str">
        <f t="shared" si="70"/>
        <v xml:space="preserve">CROWN  - MAC Eclipse </v>
      </c>
      <c r="G690" s="80" t="str">
        <f>_xlfn.XLOOKUP(B690,Sheet1!A:A,Sheet1!C:C)</f>
        <v>Magnolia</v>
      </c>
      <c r="H690" s="11" t="str">
        <f>_xlfn.XLOOKUP(B690,Sheet1!A:A,Sheet1!D:D)</f>
        <v>15L</v>
      </c>
      <c r="I690" s="11" t="s">
        <v>29</v>
      </c>
      <c r="J690" s="11" t="s">
        <v>29</v>
      </c>
      <c r="K690" s="11" t="s">
        <v>30</v>
      </c>
      <c r="L690" s="15">
        <v>27.36</v>
      </c>
      <c r="M690" s="11" t="s">
        <v>31</v>
      </c>
      <c r="N690" s="13">
        <v>3105</v>
      </c>
      <c r="O690" s="15">
        <f>_xlfn.XLOOKUP(B690,Sheet1!A:A,Sheet1!E:E)</f>
        <v>27.36</v>
      </c>
      <c r="Q690" s="15">
        <f>_xlfn.XLOOKUP(B690,April23!B:B,April23!D:D)</f>
        <v>29.52</v>
      </c>
      <c r="R690" s="38">
        <f>_xlfn.XLOOKUP(B690,Sheet3!B:B,Sheet3!D:D)</f>
        <v>30.41</v>
      </c>
      <c r="S690" s="26">
        <v>1</v>
      </c>
      <c r="T690" s="13" t="str">
        <f t="shared" si="71"/>
        <v>Up</v>
      </c>
      <c r="V690" s="78">
        <f t="shared" si="72"/>
        <v>29.52</v>
      </c>
      <c r="W690" s="78">
        <f t="shared" si="73"/>
        <v>30.41</v>
      </c>
    </row>
    <row r="691" spans="1:23" hidden="1" x14ac:dyDescent="0.3">
      <c r="A691" s="11">
        <v>5027874</v>
      </c>
      <c r="B691" s="11">
        <v>5027874</v>
      </c>
      <c r="C691" s="11" t="s">
        <v>26</v>
      </c>
      <c r="D691" s="11" t="s">
        <v>27</v>
      </c>
      <c r="E691" s="13" t="str">
        <f>_xlfn.XLOOKUP(B691,Sheet1!A:A,Sheet1!B:B)</f>
        <v xml:space="preserve">MAC Satin Finish  </v>
      </c>
      <c r="F691" s="13" t="str">
        <f t="shared" si="70"/>
        <v xml:space="preserve">CROWN  - MAC Satin Finish  </v>
      </c>
      <c r="G691" s="80" t="str">
        <f>_xlfn.XLOOKUP(B691,Sheet1!A:A,Sheet1!C:C)</f>
        <v>Brilliant White</v>
      </c>
      <c r="H691" s="11" t="str">
        <f>_xlfn.XLOOKUP(B691,Sheet1!A:A,Sheet1!D:D)</f>
        <v>2.5L</v>
      </c>
      <c r="I691" s="11" t="s">
        <v>29</v>
      </c>
      <c r="J691" s="11" t="s">
        <v>29</v>
      </c>
      <c r="K691" s="11" t="s">
        <v>30</v>
      </c>
      <c r="L691" s="15">
        <v>12.75</v>
      </c>
      <c r="M691" s="11" t="s">
        <v>31</v>
      </c>
      <c r="N691" s="13">
        <v>3105</v>
      </c>
      <c r="O691" s="15">
        <f>_xlfn.XLOOKUP(B691,Sheet1!A:A,Sheet1!E:E)</f>
        <v>12.75</v>
      </c>
      <c r="P691" s="26">
        <f>_xlfn.XLOOKUP(A691,Sheet2!F:F,Sheet2!H:H)</f>
        <v>0</v>
      </c>
      <c r="Q691" s="15">
        <f>_xlfn.XLOOKUP(B691,April23!B:B,April23!D:D)</f>
        <v>12.5</v>
      </c>
      <c r="R691" s="38">
        <f>_xlfn.XLOOKUP(B691,Sheet3!B:B,Sheet3!D:D)</f>
        <v>12.87</v>
      </c>
      <c r="S691" s="26">
        <v>1</v>
      </c>
      <c r="T691" s="13" t="str">
        <f t="shared" si="71"/>
        <v>Up</v>
      </c>
      <c r="V691" s="78">
        <f t="shared" si="72"/>
        <v>12.5</v>
      </c>
      <c r="W691" s="78">
        <f t="shared" si="73"/>
        <v>12.87</v>
      </c>
    </row>
    <row r="692" spans="1:23" hidden="1" x14ac:dyDescent="0.3">
      <c r="A692" s="11">
        <v>5028485</v>
      </c>
      <c r="B692" s="11">
        <v>5028485</v>
      </c>
      <c r="C692" s="11" t="s">
        <v>26</v>
      </c>
      <c r="D692" s="11" t="s">
        <v>27</v>
      </c>
      <c r="E692" s="13" t="str">
        <f>_xlfn.XLOOKUP(B692,Sheet1!A:A,Sheet1!B:B)</f>
        <v>SD CLASSIC              AFRCN WNUT 5L</v>
      </c>
      <c r="F692" s="13" t="str">
        <f t="shared" si="70"/>
        <v>CROWN  - SD CLASSIC              AFRCN WNUT 5L</v>
      </c>
      <c r="G692" s="13" t="s">
        <v>8910</v>
      </c>
      <c r="H692" s="11" t="str">
        <f>_xlfn.XLOOKUP(B692,Sheet1!A:A,Sheet1!D:D)</f>
        <v>5L</v>
      </c>
      <c r="I692" s="11" t="s">
        <v>29</v>
      </c>
      <c r="J692" s="11" t="s">
        <v>29</v>
      </c>
      <c r="K692" s="11" t="s">
        <v>30</v>
      </c>
      <c r="L692" s="15">
        <v>63.24</v>
      </c>
      <c r="M692" s="11" t="s">
        <v>31</v>
      </c>
      <c r="N692" s="13">
        <v>3105</v>
      </c>
      <c r="O692" s="15">
        <f>_xlfn.XLOOKUP(B692,Sheet1!A:A,Sheet1!E:E)</f>
        <v>63.24</v>
      </c>
      <c r="P692" s="26">
        <f>_xlfn.XLOOKUP(A692,Sheet2!F:F,Sheet2!H:H)</f>
        <v>6.9588867805186583</v>
      </c>
      <c r="Q692" s="15">
        <f>_xlfn.XLOOKUP(B692,April23!B:B,April23!D:D)</f>
        <v>65.14</v>
      </c>
      <c r="R692" s="38">
        <f>_xlfn.XLOOKUP(B692,Sheet5!B:B,Sheet5!D:D)</f>
        <v>67.099999999999994</v>
      </c>
      <c r="S692" s="26">
        <v>1</v>
      </c>
      <c r="T692" s="13" t="str">
        <f t="shared" si="71"/>
        <v>Up</v>
      </c>
      <c r="V692" s="78">
        <f t="shared" si="72"/>
        <v>65.14</v>
      </c>
      <c r="W692" s="78">
        <f t="shared" si="73"/>
        <v>67.099999999999994</v>
      </c>
    </row>
    <row r="693" spans="1:23" hidden="1" x14ac:dyDescent="0.3">
      <c r="A693" s="11">
        <v>5028492</v>
      </c>
      <c r="B693" s="11">
        <v>5028492</v>
      </c>
      <c r="C693" s="11" t="s">
        <v>26</v>
      </c>
      <c r="D693" s="11" t="s">
        <v>27</v>
      </c>
      <c r="E693" s="13" t="str">
        <f>_xlfn.XLOOKUP(B693,Sheet1!A:A,Sheet1!B:B)</f>
        <v>SD CLASSIC              MAHOGANY   2.5L</v>
      </c>
      <c r="F693" s="13" t="str">
        <f t="shared" si="70"/>
        <v>CROWN  - SD CLASSIC              MAHOGANY   2.5L</v>
      </c>
      <c r="G693" s="13" t="s">
        <v>8904</v>
      </c>
      <c r="H693" s="11" t="str">
        <f>_xlfn.XLOOKUP(B693,Sheet1!A:A,Sheet1!D:D)</f>
        <v>2.5L</v>
      </c>
      <c r="I693" s="11" t="s">
        <v>29</v>
      </c>
      <c r="J693" s="11" t="s">
        <v>29</v>
      </c>
      <c r="K693" s="11" t="s">
        <v>30</v>
      </c>
      <c r="L693" s="15">
        <v>34.049999999999997</v>
      </c>
      <c r="M693" s="11" t="s">
        <v>31</v>
      </c>
      <c r="N693" s="13">
        <v>3105</v>
      </c>
      <c r="O693" s="15">
        <f>_xlfn.XLOOKUP(B693,Sheet1!A:A,Sheet1!E:E)</f>
        <v>34.049999999999997</v>
      </c>
      <c r="P693" s="26">
        <f>_xlfn.XLOOKUP(A693,Sheet2!F:F,Sheet2!H:H)</f>
        <v>0</v>
      </c>
      <c r="Q693" s="15">
        <f>_xlfn.XLOOKUP(B693,April23!B:B,April23!D:D)</f>
        <v>35.07</v>
      </c>
      <c r="R693" s="38">
        <f>_xlfn.XLOOKUP(B693,Sheet5!B:B,Sheet5!D:D)</f>
        <v>36.119999999999997</v>
      </c>
      <c r="S693" s="26">
        <v>1</v>
      </c>
      <c r="T693" s="13" t="str">
        <f t="shared" si="71"/>
        <v>Up</v>
      </c>
      <c r="V693" s="78">
        <f t="shared" si="72"/>
        <v>35.07</v>
      </c>
      <c r="W693" s="78">
        <f t="shared" si="73"/>
        <v>36.119999999999997</v>
      </c>
    </row>
    <row r="694" spans="1:23" hidden="1" x14ac:dyDescent="0.3">
      <c r="A694" s="11">
        <v>5028493</v>
      </c>
      <c r="B694" s="11">
        <v>5028493</v>
      </c>
      <c r="C694" s="11" t="s">
        <v>26</v>
      </c>
      <c r="D694" s="11" t="s">
        <v>27</v>
      </c>
      <c r="E694" s="13" t="str">
        <f>_xlfn.XLOOKUP(B694,Sheet1!A:A,Sheet1!B:B)</f>
        <v>SD CLASSIC              MAHOGANY   5L</v>
      </c>
      <c r="F694" s="13" t="str">
        <f t="shared" si="70"/>
        <v>CROWN  - SD CLASSIC              MAHOGANY   5L</v>
      </c>
      <c r="G694" s="13" t="s">
        <v>8904</v>
      </c>
      <c r="H694" s="11" t="str">
        <f>_xlfn.XLOOKUP(B694,Sheet1!A:A,Sheet1!D:D)</f>
        <v>5L</v>
      </c>
      <c r="I694" s="11" t="s">
        <v>29</v>
      </c>
      <c r="J694" s="11" t="s">
        <v>29</v>
      </c>
      <c r="K694" s="11" t="s">
        <v>30</v>
      </c>
      <c r="L694" s="15">
        <v>63.24</v>
      </c>
      <c r="M694" s="11" t="s">
        <v>31</v>
      </c>
      <c r="N694" s="13">
        <v>3105</v>
      </c>
      <c r="O694" s="15">
        <f>_xlfn.XLOOKUP(B694,Sheet1!A:A,Sheet1!E:E)</f>
        <v>63.24</v>
      </c>
      <c r="P694" s="26">
        <f>_xlfn.XLOOKUP(A694,Sheet2!F:F,Sheet2!H:H)</f>
        <v>96.293168880455411</v>
      </c>
      <c r="Q694" s="15">
        <f>_xlfn.XLOOKUP(B694,April23!B:B,April23!D:D)</f>
        <v>65.14</v>
      </c>
      <c r="R694" s="38">
        <f>_xlfn.XLOOKUP(B694,Sheet5!B:B,Sheet5!D:D)</f>
        <v>67.099999999999994</v>
      </c>
      <c r="S694" s="26">
        <v>1</v>
      </c>
      <c r="T694" s="13" t="str">
        <f t="shared" si="71"/>
        <v>Up</v>
      </c>
      <c r="V694" s="78">
        <f t="shared" si="72"/>
        <v>65.14</v>
      </c>
      <c r="W694" s="78">
        <f t="shared" si="73"/>
        <v>67.099999999999994</v>
      </c>
    </row>
    <row r="695" spans="1:23" hidden="1" x14ac:dyDescent="0.3">
      <c r="A695" s="11">
        <v>5028498</v>
      </c>
      <c r="B695" s="11">
        <v>5028498</v>
      </c>
      <c r="C695" s="11" t="s">
        <v>26</v>
      </c>
      <c r="D695" s="11" t="s">
        <v>27</v>
      </c>
      <c r="E695" s="13" t="str">
        <f>_xlfn.XLOOKUP(B695,Sheet1!A:A,Sheet1!B:B)</f>
        <v>SD CLASSIC              LGHT OAK   1L</v>
      </c>
      <c r="F695" s="13" t="str">
        <f t="shared" si="70"/>
        <v>CROWN  - SD CLASSIC              LGHT OAK   1L</v>
      </c>
      <c r="G695" s="13" t="s">
        <v>8920</v>
      </c>
      <c r="H695" s="11" t="str">
        <f>_xlfn.XLOOKUP(B695,Sheet1!A:A,Sheet1!D:D)</f>
        <v>1L</v>
      </c>
      <c r="I695" s="11" t="s">
        <v>29</v>
      </c>
      <c r="J695" s="11" t="s">
        <v>29</v>
      </c>
      <c r="K695" s="11" t="s">
        <v>30</v>
      </c>
      <c r="L695" s="15">
        <v>14.57</v>
      </c>
      <c r="M695" s="11" t="s">
        <v>31</v>
      </c>
      <c r="N695" s="13">
        <v>3105</v>
      </c>
      <c r="O695" s="15">
        <f>_xlfn.XLOOKUP(B695,Sheet1!A:A,Sheet1!E:E)</f>
        <v>14.57</v>
      </c>
      <c r="Q695" s="15">
        <f>_xlfn.XLOOKUP(B695,April23!B:B,April23!D:D)</f>
        <v>15.01</v>
      </c>
      <c r="R695" s="38">
        <f>_xlfn.XLOOKUP(B695,Sheet5!B:B,Sheet5!D:D)</f>
        <v>15.46</v>
      </c>
      <c r="S695" s="26">
        <v>1</v>
      </c>
      <c r="T695" s="13" t="str">
        <f t="shared" si="71"/>
        <v>Up</v>
      </c>
      <c r="V695" s="78">
        <f t="shared" si="72"/>
        <v>15.01</v>
      </c>
      <c r="W695" s="78">
        <f t="shared" si="73"/>
        <v>15.46</v>
      </c>
    </row>
    <row r="696" spans="1:23" hidden="1" x14ac:dyDescent="0.3">
      <c r="A696" s="11">
        <v>5028466</v>
      </c>
      <c r="B696" s="11">
        <v>5028466</v>
      </c>
      <c r="C696" s="11" t="s">
        <v>26</v>
      </c>
      <c r="D696" s="11" t="s">
        <v>27</v>
      </c>
      <c r="E696" s="13" t="str">
        <f>_xlfn.XLOOKUP(B696,Sheet1!A:A,Sheet1!B:B)</f>
        <v>SD CLASSIC              JAC WALNUT 2.5L</v>
      </c>
      <c r="F696" s="13" t="str">
        <f t="shared" si="70"/>
        <v>CROWN  - SD CLASSIC              JAC WALNUT 2.5L</v>
      </c>
      <c r="G696" s="13" t="s">
        <v>8918</v>
      </c>
      <c r="H696" s="11" t="str">
        <f>_xlfn.XLOOKUP(B696,Sheet1!A:A,Sheet1!D:D)</f>
        <v>2.5L</v>
      </c>
      <c r="I696" s="11" t="s">
        <v>29</v>
      </c>
      <c r="J696" s="11" t="s">
        <v>29</v>
      </c>
      <c r="K696" s="11" t="s">
        <v>30</v>
      </c>
      <c r="L696" s="15">
        <v>34.049999999999997</v>
      </c>
      <c r="M696" s="11" t="s">
        <v>31</v>
      </c>
      <c r="N696" s="13">
        <v>3105</v>
      </c>
      <c r="O696" s="15">
        <f>_xlfn.XLOOKUP(B696,Sheet1!A:A,Sheet1!E:E)</f>
        <v>34.049999999999997</v>
      </c>
      <c r="Q696" s="15">
        <f>_xlfn.XLOOKUP(B696,April23!B:B,April23!D:D)</f>
        <v>35.07</v>
      </c>
      <c r="R696" s="38">
        <f>_xlfn.XLOOKUP(B696,Sheet5!B:B,Sheet5!D:D)</f>
        <v>36.119999999999997</v>
      </c>
      <c r="S696" s="26">
        <v>1</v>
      </c>
      <c r="T696" s="13" t="str">
        <f t="shared" si="71"/>
        <v>Up</v>
      </c>
      <c r="V696" s="78">
        <f t="shared" si="72"/>
        <v>35.07</v>
      </c>
      <c r="W696" s="78">
        <f t="shared" si="73"/>
        <v>36.119999999999997</v>
      </c>
    </row>
    <row r="697" spans="1:23" hidden="1" x14ac:dyDescent="0.3">
      <c r="A697" s="11">
        <v>5028556</v>
      </c>
      <c r="B697" s="11">
        <v>5028556</v>
      </c>
      <c r="C697" s="11" t="s">
        <v>26</v>
      </c>
      <c r="D697" s="11" t="s">
        <v>27</v>
      </c>
      <c r="E697" s="13" t="str">
        <f>_xlfn.XLOOKUP(B697,Sheet1!A:A,Sheet1!B:B)</f>
        <v>SD EXTRA                AFRCN WNUT 2.5L</v>
      </c>
      <c r="F697" s="13" t="str">
        <f t="shared" si="70"/>
        <v>CROWN  - SD EXTRA                AFRCN WNUT 2.5L</v>
      </c>
      <c r="G697" s="13" t="s">
        <v>8922</v>
      </c>
      <c r="H697" s="11" t="str">
        <f>_xlfn.XLOOKUP(B697,Sheet1!A:A,Sheet1!D:D)</f>
        <v>2.5L</v>
      </c>
      <c r="I697" s="11" t="s">
        <v>29</v>
      </c>
      <c r="J697" s="11" t="s">
        <v>29</v>
      </c>
      <c r="K697" s="11" t="s">
        <v>30</v>
      </c>
      <c r="L697" s="15">
        <v>38.92</v>
      </c>
      <c r="M697" s="11" t="s">
        <v>31</v>
      </c>
      <c r="N697" s="13">
        <v>3105</v>
      </c>
      <c r="O697" s="15">
        <f>_xlfn.XLOOKUP(B697,Sheet1!A:A,Sheet1!E:E)</f>
        <v>38.92</v>
      </c>
      <c r="Q697" s="15">
        <f>_xlfn.XLOOKUP(B697,April23!B:B,April23!D:D)</f>
        <v>40.090000000000003</v>
      </c>
      <c r="R697" s="38">
        <f>_xlfn.XLOOKUP(B697,Sheet5!B:B,Sheet5!D:D)</f>
        <v>41.29</v>
      </c>
      <c r="S697" s="26">
        <v>1</v>
      </c>
      <c r="T697" s="13" t="str">
        <f t="shared" si="71"/>
        <v>Up</v>
      </c>
      <c r="V697" s="78">
        <f t="shared" si="72"/>
        <v>40.090000000000003</v>
      </c>
      <c r="W697" s="78">
        <f t="shared" si="73"/>
        <v>41.29</v>
      </c>
    </row>
    <row r="698" spans="1:23" hidden="1" x14ac:dyDescent="0.3">
      <c r="A698" s="11">
        <v>5028566</v>
      </c>
      <c r="B698" s="11">
        <v>5028566</v>
      </c>
      <c r="C698" s="11" t="s">
        <v>26</v>
      </c>
      <c r="D698" s="11" t="s">
        <v>27</v>
      </c>
      <c r="E698" s="13" t="str">
        <f>_xlfn.XLOOKUP(B698,Sheet1!A:A,Sheet1!B:B)</f>
        <v>SD EXTRA                MAHOGANY   1L</v>
      </c>
      <c r="F698" s="13" t="str">
        <f t="shared" si="70"/>
        <v>CROWN  - SD EXTRA                MAHOGANY   1L</v>
      </c>
      <c r="G698" s="13" t="s">
        <v>8904</v>
      </c>
      <c r="H698" s="11" t="str">
        <f>_xlfn.XLOOKUP(B698,Sheet1!A:A,Sheet1!D:D)</f>
        <v>1L</v>
      </c>
      <c r="I698" s="11" t="s">
        <v>29</v>
      </c>
      <c r="J698" s="11" t="s">
        <v>29</v>
      </c>
      <c r="K698" s="11" t="s">
        <v>30</v>
      </c>
      <c r="L698" s="15">
        <v>17.510000000000002</v>
      </c>
      <c r="M698" s="11" t="s">
        <v>31</v>
      </c>
      <c r="N698" s="13">
        <v>3105</v>
      </c>
      <c r="O698" s="15">
        <f>_xlfn.XLOOKUP(B698,Sheet1!A:A,Sheet1!E:E)</f>
        <v>17.510000000000002</v>
      </c>
      <c r="P698" s="26">
        <f>_xlfn.XLOOKUP(A698,Sheet2!F:F,Sheet2!H:H)</f>
        <v>0</v>
      </c>
      <c r="Q698" s="15">
        <f>_xlfn.XLOOKUP(B698,April23!B:B,April23!D:D)</f>
        <v>18.03</v>
      </c>
      <c r="R698" s="38">
        <f>_xlfn.XLOOKUP(B698,Sheet5!B:B,Sheet5!D:D)</f>
        <v>18.57</v>
      </c>
      <c r="S698" s="26">
        <v>1</v>
      </c>
      <c r="T698" s="13" t="str">
        <f t="shared" si="71"/>
        <v>Up</v>
      </c>
      <c r="V698" s="78">
        <f t="shared" si="72"/>
        <v>18.03</v>
      </c>
      <c r="W698" s="78">
        <f t="shared" si="73"/>
        <v>18.57</v>
      </c>
    </row>
    <row r="699" spans="1:23" hidden="1" x14ac:dyDescent="0.3">
      <c r="A699" s="11">
        <v>5028568</v>
      </c>
      <c r="B699" s="11">
        <v>5028568</v>
      </c>
      <c r="C699" s="11" t="s">
        <v>26</v>
      </c>
      <c r="D699" s="11" t="s">
        <v>27</v>
      </c>
      <c r="E699" s="13" t="str">
        <f>_xlfn.XLOOKUP(B699,Sheet1!A:A,Sheet1!B:B)</f>
        <v>SD EXTRA                MAHOGANY   5L</v>
      </c>
      <c r="F699" s="13" t="str">
        <f t="shared" si="70"/>
        <v>CROWN  - SD EXTRA                MAHOGANY   5L</v>
      </c>
      <c r="G699" s="13" t="s">
        <v>8904</v>
      </c>
      <c r="H699" s="11" t="str">
        <f>_xlfn.XLOOKUP(B699,Sheet1!A:A,Sheet1!D:D)</f>
        <v>5L</v>
      </c>
      <c r="I699" s="11" t="s">
        <v>29</v>
      </c>
      <c r="J699" s="11" t="s">
        <v>29</v>
      </c>
      <c r="K699" s="11" t="s">
        <v>30</v>
      </c>
      <c r="L699" s="15">
        <v>68.12</v>
      </c>
      <c r="M699" s="11" t="s">
        <v>31</v>
      </c>
      <c r="N699" s="13">
        <v>3105</v>
      </c>
      <c r="O699" s="15">
        <f>_xlfn.XLOOKUP(B699,Sheet1!A:A,Sheet1!E:E)</f>
        <v>68.12</v>
      </c>
      <c r="P699" s="26">
        <f>_xlfn.XLOOKUP(A699,Sheet2!F:F,Sheet2!H:H)</f>
        <v>5.6089254257193195</v>
      </c>
      <c r="Q699" s="15">
        <f>_xlfn.XLOOKUP(B699,April23!B:B,April23!D:D)</f>
        <v>70.16</v>
      </c>
      <c r="R699" s="38">
        <f>_xlfn.XLOOKUP(B699,Sheet5!B:B,Sheet5!D:D)</f>
        <v>72.27</v>
      </c>
      <c r="S699" s="26">
        <v>1</v>
      </c>
      <c r="T699" s="13" t="str">
        <f t="shared" si="71"/>
        <v>Up</v>
      </c>
      <c r="V699" s="78">
        <f t="shared" si="72"/>
        <v>70.16</v>
      </c>
      <c r="W699" s="78">
        <f t="shared" si="73"/>
        <v>72.27</v>
      </c>
    </row>
    <row r="700" spans="1:23" hidden="1" x14ac:dyDescent="0.3">
      <c r="A700" s="11">
        <v>5012989</v>
      </c>
      <c r="B700" s="11">
        <v>5012989</v>
      </c>
      <c r="C700" s="11" t="s">
        <v>26</v>
      </c>
      <c r="D700" s="11" t="s">
        <v>27</v>
      </c>
      <c r="E700" s="13" t="str">
        <f>_xlfn.XLOOKUP(B700,Sheet1!A:A,Sheet1!B:B)</f>
        <v>SD EXTRA                REDWOOD    2.5L</v>
      </c>
      <c r="F700" s="13" t="str">
        <f t="shared" si="70"/>
        <v>CROWN  - SD EXTRA                REDWOOD    2.5L</v>
      </c>
      <c r="G700" s="13" t="s">
        <v>8901</v>
      </c>
      <c r="H700" s="11" t="str">
        <f>_xlfn.XLOOKUP(B700,Sheet1!A:A,Sheet1!D:D)</f>
        <v>2.5L</v>
      </c>
      <c r="I700" s="11" t="s">
        <v>29</v>
      </c>
      <c r="J700" s="11" t="s">
        <v>29</v>
      </c>
      <c r="K700" s="11" t="s">
        <v>30</v>
      </c>
      <c r="L700" s="15">
        <v>38.92</v>
      </c>
      <c r="M700" s="11" t="s">
        <v>31</v>
      </c>
      <c r="N700" s="13">
        <v>3105</v>
      </c>
      <c r="O700" s="15">
        <f>_xlfn.XLOOKUP(B700,Sheet1!A:A,Sheet1!E:E)</f>
        <v>38.92</v>
      </c>
      <c r="P700" s="26">
        <f>_xlfn.XLOOKUP(A700,Sheet2!F:F,Sheet2!H:H)</f>
        <v>0</v>
      </c>
      <c r="Q700" s="15">
        <f>_xlfn.XLOOKUP(B700,April23!B:B,April23!D:D)</f>
        <v>40.090000000000003</v>
      </c>
      <c r="R700" s="38">
        <f>_xlfn.XLOOKUP(B700,Sheet5!B:B,Sheet5!D:D)</f>
        <v>41.29</v>
      </c>
      <c r="S700" s="26">
        <v>1</v>
      </c>
      <c r="T700" s="13" t="str">
        <f t="shared" si="71"/>
        <v>Up</v>
      </c>
      <c r="V700" s="78">
        <f t="shared" si="72"/>
        <v>40.090000000000003</v>
      </c>
      <c r="W700" s="78">
        <f t="shared" si="73"/>
        <v>41.29</v>
      </c>
    </row>
    <row r="701" spans="1:23" hidden="1" x14ac:dyDescent="0.3">
      <c r="A701" s="11">
        <v>5028529</v>
      </c>
      <c r="B701" s="11">
        <v>5028529</v>
      </c>
      <c r="C701" s="11" t="s">
        <v>26</v>
      </c>
      <c r="D701" s="11" t="s">
        <v>27</v>
      </c>
      <c r="E701" s="13" t="str">
        <f>_xlfn.XLOOKUP(B701,Sheet1!A:A,Sheet1!B:B)</f>
        <v>SD EXTRA                ANTIQ PINE 2.5L</v>
      </c>
      <c r="F701" s="13" t="str">
        <f t="shared" si="70"/>
        <v>CROWN  - SD EXTRA                ANTIQ PINE 2.5L</v>
      </c>
      <c r="G701" s="13" t="s">
        <v>8923</v>
      </c>
      <c r="H701" s="11" t="str">
        <f>_xlfn.XLOOKUP(B701,Sheet1!A:A,Sheet1!D:D)</f>
        <v>2.5L</v>
      </c>
      <c r="I701" s="11" t="s">
        <v>29</v>
      </c>
      <c r="J701" s="11" t="s">
        <v>29</v>
      </c>
      <c r="K701" s="11" t="s">
        <v>30</v>
      </c>
      <c r="L701" s="15">
        <v>38.92</v>
      </c>
      <c r="M701" s="11" t="s">
        <v>31</v>
      </c>
      <c r="N701" s="13">
        <v>3105</v>
      </c>
      <c r="O701" s="15">
        <f>_xlfn.XLOOKUP(B701,Sheet1!A:A,Sheet1!E:E)</f>
        <v>38.92</v>
      </c>
      <c r="Q701" s="15">
        <f>_xlfn.XLOOKUP(B701,April23!B:B,April23!D:D)</f>
        <v>40.090000000000003</v>
      </c>
      <c r="R701" s="38">
        <f>_xlfn.XLOOKUP(B701,Sheet5!B:B,Sheet5!D:D)</f>
        <v>41.29</v>
      </c>
      <c r="S701" s="26">
        <v>1</v>
      </c>
      <c r="T701" s="13" t="str">
        <f t="shared" si="71"/>
        <v>Up</v>
      </c>
      <c r="V701" s="78">
        <f t="shared" si="72"/>
        <v>40.090000000000003</v>
      </c>
      <c r="W701" s="78">
        <f t="shared" si="73"/>
        <v>41.29</v>
      </c>
    </row>
    <row r="702" spans="1:23" hidden="1" x14ac:dyDescent="0.3">
      <c r="A702" s="11">
        <v>5028540</v>
      </c>
      <c r="B702" s="11">
        <v>5028540</v>
      </c>
      <c r="C702" s="11" t="s">
        <v>26</v>
      </c>
      <c r="D702" s="11" t="s">
        <v>27</v>
      </c>
      <c r="E702" s="13" t="str">
        <f>_xlfn.XLOOKUP(B702,Sheet1!A:A,Sheet1!B:B)</f>
        <v>SD EXTRA                JAC WALNUT 2.5L</v>
      </c>
      <c r="F702" s="13" t="str">
        <f t="shared" si="70"/>
        <v>CROWN  - SD EXTRA                JAC WALNUT 2.5L</v>
      </c>
      <c r="G702" s="13" t="s">
        <v>8918</v>
      </c>
      <c r="H702" s="11" t="str">
        <f>_xlfn.XLOOKUP(B702,Sheet1!A:A,Sheet1!D:D)</f>
        <v>2.5L</v>
      </c>
      <c r="I702" s="11" t="s">
        <v>29</v>
      </c>
      <c r="J702" s="11" t="s">
        <v>29</v>
      </c>
      <c r="K702" s="11" t="s">
        <v>30</v>
      </c>
      <c r="L702" s="15">
        <v>38.92</v>
      </c>
      <c r="M702" s="11" t="s">
        <v>31</v>
      </c>
      <c r="N702" s="13">
        <v>3105</v>
      </c>
      <c r="O702" s="15">
        <f>_xlfn.XLOOKUP(B702,Sheet1!A:A,Sheet1!E:E)</f>
        <v>38.92</v>
      </c>
      <c r="P702" s="26">
        <f>_xlfn.XLOOKUP(A702,Sheet2!F:F,Sheet2!H:H)</f>
        <v>0</v>
      </c>
      <c r="Q702" s="15">
        <f>_xlfn.XLOOKUP(B702,April23!B:B,April23!D:D)</f>
        <v>40.090000000000003</v>
      </c>
      <c r="R702" s="38">
        <f>_xlfn.XLOOKUP(B702,Sheet5!B:B,Sheet5!D:D)</f>
        <v>41.29</v>
      </c>
      <c r="S702" s="26">
        <v>1</v>
      </c>
      <c r="T702" s="13" t="str">
        <f t="shared" si="71"/>
        <v>Up</v>
      </c>
      <c r="V702" s="78">
        <f t="shared" si="72"/>
        <v>40.090000000000003</v>
      </c>
      <c r="W702" s="78">
        <f t="shared" si="73"/>
        <v>41.29</v>
      </c>
    </row>
    <row r="703" spans="1:23" hidden="1" x14ac:dyDescent="0.3">
      <c r="A703" s="11">
        <v>5040852</v>
      </c>
      <c r="B703" s="11">
        <v>5040852</v>
      </c>
      <c r="C703" s="11" t="s">
        <v>26</v>
      </c>
      <c r="D703" s="11" t="s">
        <v>27</v>
      </c>
      <c r="E703" s="13" t="str">
        <f>_xlfn.XLOOKUP(B703,Sheet1!A:A,Sheet1!B:B)</f>
        <v>SD CLEAR COAT SATIN     CLEAR      1L</v>
      </c>
      <c r="F703" s="13" t="str">
        <f t="shared" si="70"/>
        <v>CROWN  - SD CLEAR COAT SATIN     CLEAR      1L</v>
      </c>
      <c r="G703" s="13" t="s">
        <v>252</v>
      </c>
      <c r="H703" s="11" t="str">
        <f>_xlfn.XLOOKUP(B703,Sheet1!A:A,Sheet1!D:D)</f>
        <v>1L</v>
      </c>
      <c r="I703" s="11" t="s">
        <v>29</v>
      </c>
      <c r="J703" s="11" t="s">
        <v>29</v>
      </c>
      <c r="K703" s="11" t="s">
        <v>30</v>
      </c>
      <c r="L703" s="15">
        <v>20.39</v>
      </c>
      <c r="M703" s="11" t="s">
        <v>31</v>
      </c>
      <c r="N703" s="13">
        <v>3105</v>
      </c>
      <c r="O703" s="15">
        <f>_xlfn.XLOOKUP(B703,Sheet1!A:A,Sheet1!E:E)</f>
        <v>20.39</v>
      </c>
      <c r="Q703" s="15">
        <f>_xlfn.XLOOKUP(B703,April23!B:B,April23!D:D)</f>
        <v>21</v>
      </c>
      <c r="R703" s="38">
        <f>_xlfn.XLOOKUP(B703,Sheet5!B:B,Sheet5!D:D)</f>
        <v>21.63</v>
      </c>
      <c r="S703" s="26">
        <v>1</v>
      </c>
      <c r="T703" s="13" t="str">
        <f t="shared" si="71"/>
        <v>Up</v>
      </c>
      <c r="V703" s="78">
        <f t="shared" si="72"/>
        <v>21</v>
      </c>
      <c r="W703" s="78">
        <f t="shared" si="73"/>
        <v>21.63</v>
      </c>
    </row>
    <row r="704" spans="1:23" hidden="1" x14ac:dyDescent="0.3">
      <c r="A704" s="11">
        <v>5051842</v>
      </c>
      <c r="B704" s="11">
        <v>5051842</v>
      </c>
      <c r="C704" s="11" t="s">
        <v>26</v>
      </c>
      <c r="D704" s="11" t="s">
        <v>27</v>
      </c>
      <c r="E704" s="13" t="str">
        <f>_xlfn.XLOOKUP(B704,Sheet1!A:A,Sheet1!B:B)</f>
        <v>SD CLEAR COAT SATIN     CLEAR      2.5L</v>
      </c>
      <c r="F704" s="13" t="str">
        <f t="shared" si="70"/>
        <v>CROWN  - SD CLEAR COAT SATIN     CLEAR      2.5L</v>
      </c>
      <c r="G704" s="13" t="s">
        <v>252</v>
      </c>
      <c r="H704" s="11" t="str">
        <f>_xlfn.XLOOKUP(B704,Sheet1!A:A,Sheet1!D:D)</f>
        <v>2.5L</v>
      </c>
      <c r="I704" s="11" t="s">
        <v>29</v>
      </c>
      <c r="J704" s="11" t="s">
        <v>29</v>
      </c>
      <c r="K704" s="11" t="s">
        <v>30</v>
      </c>
      <c r="L704" s="15">
        <v>41.69</v>
      </c>
      <c r="M704" s="11" t="s">
        <v>31</v>
      </c>
      <c r="N704" s="13">
        <v>3105</v>
      </c>
      <c r="O704" s="15">
        <f>_xlfn.XLOOKUP(B704,Sheet1!A:A,Sheet1!E:E)</f>
        <v>41.69</v>
      </c>
      <c r="P704" s="26">
        <f>_xlfn.XLOOKUP(A704,Sheet2!F:F,Sheet2!H:H)</f>
        <v>41.87838810266252</v>
      </c>
      <c r="Q704" s="15">
        <f>_xlfn.XLOOKUP(B704,April23!B:B,April23!D:D)</f>
        <v>42.94</v>
      </c>
      <c r="R704" s="38">
        <f>_xlfn.XLOOKUP(B704,Sheet5!B:B,Sheet5!D:D)</f>
        <v>44.23</v>
      </c>
      <c r="S704" s="26">
        <v>1</v>
      </c>
      <c r="T704" s="13" t="str">
        <f t="shared" si="71"/>
        <v>Up</v>
      </c>
      <c r="V704" s="78">
        <f t="shared" si="72"/>
        <v>42.94</v>
      </c>
      <c r="W704" s="78">
        <f t="shared" si="73"/>
        <v>44.23</v>
      </c>
    </row>
    <row r="705" spans="1:23" hidden="1" x14ac:dyDescent="0.3">
      <c r="A705" s="11">
        <v>5028826</v>
      </c>
      <c r="B705" s="11">
        <v>5028826</v>
      </c>
      <c r="C705" s="11" t="s">
        <v>26</v>
      </c>
      <c r="D705" s="11" t="s">
        <v>27</v>
      </c>
      <c r="E705" s="13" t="str">
        <f>_xlfn.XLOOKUP(B705,Sheet1!A:A,Sheet1!B:B)</f>
        <v>SD SUPERDEC             SUPER WHTE 2.5L</v>
      </c>
      <c r="F705" s="13" t="str">
        <f t="shared" ref="F705:F768" si="76">D705&amp;" - "&amp;E705</f>
        <v>CROWN  - SD SUPERDEC             SUPER WHTE 2.5L</v>
      </c>
      <c r="G705" s="13" t="s">
        <v>8912</v>
      </c>
      <c r="H705" s="11" t="str">
        <f>_xlfn.XLOOKUP(B705,Sheet1!A:A,Sheet1!D:D)</f>
        <v>2.5L</v>
      </c>
      <c r="I705" s="11" t="s">
        <v>29</v>
      </c>
      <c r="J705" s="11" t="s">
        <v>29</v>
      </c>
      <c r="K705" s="11" t="s">
        <v>30</v>
      </c>
      <c r="L705" s="15">
        <v>39.51</v>
      </c>
      <c r="M705" s="11" t="s">
        <v>31</v>
      </c>
      <c r="N705" s="13">
        <v>3105</v>
      </c>
      <c r="O705" s="15">
        <f>_xlfn.XLOOKUP(B705,Sheet1!A:A,Sheet1!E:E)</f>
        <v>39.51</v>
      </c>
      <c r="P705" s="26">
        <f>_xlfn.XLOOKUP(A705,Sheet2!F:F,Sheet2!H:H)</f>
        <v>0</v>
      </c>
      <c r="Q705" s="15">
        <f>_xlfn.XLOOKUP(B705,April23!B:B,April23!D:D)</f>
        <v>40.700000000000003</v>
      </c>
      <c r="R705" s="38">
        <f>_xlfn.XLOOKUP(B705,Sheet5!B:B,Sheet5!D:D)</f>
        <v>41.92</v>
      </c>
      <c r="S705" s="26">
        <v>1</v>
      </c>
      <c r="T705" s="13" t="str">
        <f t="shared" si="71"/>
        <v>Up</v>
      </c>
      <c r="V705" s="78">
        <f t="shared" si="72"/>
        <v>40.700000000000003</v>
      </c>
      <c r="W705" s="78">
        <f t="shared" si="73"/>
        <v>41.92</v>
      </c>
    </row>
    <row r="706" spans="1:23" hidden="1" x14ac:dyDescent="0.3">
      <c r="A706" s="11">
        <v>5028828</v>
      </c>
      <c r="B706" s="11">
        <v>5028828</v>
      </c>
      <c r="C706" s="11" t="s">
        <v>26</v>
      </c>
      <c r="D706" s="11" t="s">
        <v>27</v>
      </c>
      <c r="E706" s="13" t="str">
        <f>_xlfn.XLOOKUP(B706,Sheet1!A:A,Sheet1!B:B)</f>
        <v>SD SUPERDEC             BLACK      1L</v>
      </c>
      <c r="F706" s="13" t="str">
        <f t="shared" si="76"/>
        <v>CROWN  - SD SUPERDEC             BLACK      1L</v>
      </c>
      <c r="G706" s="13" t="s">
        <v>254</v>
      </c>
      <c r="H706" s="11" t="str">
        <f>_xlfn.XLOOKUP(B706,Sheet1!A:A,Sheet1!D:D)</f>
        <v>1L</v>
      </c>
      <c r="I706" s="11" t="s">
        <v>29</v>
      </c>
      <c r="J706" s="11" t="s">
        <v>29</v>
      </c>
      <c r="K706" s="11" t="s">
        <v>30</v>
      </c>
      <c r="L706" s="15">
        <v>17.78</v>
      </c>
      <c r="M706" s="11" t="s">
        <v>31</v>
      </c>
      <c r="N706" s="13">
        <v>3105</v>
      </c>
      <c r="O706" s="15">
        <f>_xlfn.XLOOKUP(B706,Sheet1!A:A,Sheet1!E:E)</f>
        <v>17.78</v>
      </c>
      <c r="P706" s="26">
        <f>_xlfn.XLOOKUP(A706,Sheet2!F:F,Sheet2!H:H)</f>
        <v>0</v>
      </c>
      <c r="Q706" s="15">
        <f>_xlfn.XLOOKUP(B706,April23!B:B,April23!D:D)</f>
        <v>18.309999999999999</v>
      </c>
      <c r="R706" s="38">
        <f>_xlfn.XLOOKUP(B706,Sheet5!B:B,Sheet5!D:D)</f>
        <v>18.86</v>
      </c>
      <c r="S706" s="26">
        <v>1</v>
      </c>
      <c r="T706" s="13" t="str">
        <f t="shared" ref="T706:T769" si="77">IF(Q706&gt;=R706,"No Change","Up")</f>
        <v>Up</v>
      </c>
      <c r="V706" s="78">
        <f t="shared" si="72"/>
        <v>18.309999999999999</v>
      </c>
      <c r="W706" s="78">
        <f t="shared" si="73"/>
        <v>18.86</v>
      </c>
    </row>
    <row r="707" spans="1:23" hidden="1" x14ac:dyDescent="0.3">
      <c r="A707" s="11">
        <v>5028829</v>
      </c>
      <c r="B707" s="11">
        <v>5028829</v>
      </c>
      <c r="C707" s="11" t="s">
        <v>26</v>
      </c>
      <c r="D707" s="11" t="s">
        <v>27</v>
      </c>
      <c r="E707" s="13" t="str">
        <f>_xlfn.XLOOKUP(B707,Sheet1!A:A,Sheet1!B:B)</f>
        <v>SD SUPERDEC             BLACK      2.5L</v>
      </c>
      <c r="F707" s="13" t="str">
        <f t="shared" si="76"/>
        <v>CROWN  - SD SUPERDEC             BLACK      2.5L</v>
      </c>
      <c r="G707" s="13" t="s">
        <v>254</v>
      </c>
      <c r="H707" s="11" t="str">
        <f>_xlfn.XLOOKUP(B707,Sheet1!A:A,Sheet1!D:D)</f>
        <v>2.5L</v>
      </c>
      <c r="I707" s="11" t="s">
        <v>29</v>
      </c>
      <c r="J707" s="11" t="s">
        <v>29</v>
      </c>
      <c r="K707" s="11" t="s">
        <v>30</v>
      </c>
      <c r="L707" s="15">
        <v>39.51</v>
      </c>
      <c r="M707" s="11" t="s">
        <v>31</v>
      </c>
      <c r="N707" s="13">
        <v>3105</v>
      </c>
      <c r="O707" s="15">
        <f>_xlfn.XLOOKUP(B707,Sheet1!A:A,Sheet1!E:E)</f>
        <v>39.51</v>
      </c>
      <c r="P707" s="26">
        <f>_xlfn.XLOOKUP(A707,Sheet2!F:F,Sheet2!H:H)</f>
        <v>11.132877752467731</v>
      </c>
      <c r="Q707" s="15">
        <f>_xlfn.XLOOKUP(B707,April23!B:B,April23!D:D)</f>
        <v>40.700000000000003</v>
      </c>
      <c r="R707" s="38">
        <f>_xlfn.XLOOKUP(B707,Sheet5!B:B,Sheet5!D:D)</f>
        <v>41.92</v>
      </c>
      <c r="S707" s="26">
        <v>1</v>
      </c>
      <c r="T707" s="13" t="str">
        <f t="shared" si="77"/>
        <v>Up</v>
      </c>
      <c r="V707" s="78">
        <f t="shared" ref="V707:V770" si="78">SUM(Q707*S707)</f>
        <v>40.700000000000003</v>
      </c>
      <c r="W707" s="78">
        <f t="shared" ref="W707:W770" si="79">SUM(R707*S707)</f>
        <v>41.92</v>
      </c>
    </row>
    <row r="708" spans="1:23" hidden="1" x14ac:dyDescent="0.3">
      <c r="A708" s="11">
        <v>5028796</v>
      </c>
      <c r="B708" s="11">
        <v>5028796</v>
      </c>
      <c r="C708" s="11" t="s">
        <v>26</v>
      </c>
      <c r="D708" s="11" t="s">
        <v>27</v>
      </c>
      <c r="E708" s="13" t="str">
        <f>_xlfn.XLOOKUP(B708,Sheet1!A:A,Sheet1!B:B)</f>
        <v>SD QD WOODSTAIN         MAHOGANY   2.5L</v>
      </c>
      <c r="F708" s="13" t="str">
        <f t="shared" si="76"/>
        <v>CROWN  - SD QD WOODSTAIN         MAHOGANY   2.5L</v>
      </c>
      <c r="G708" s="13" t="s">
        <v>8904</v>
      </c>
      <c r="H708" s="11" t="str">
        <f>_xlfn.XLOOKUP(B708,Sheet1!A:A,Sheet1!D:D)</f>
        <v>2.5L</v>
      </c>
      <c r="I708" s="11" t="s">
        <v>29</v>
      </c>
      <c r="J708" s="11" t="s">
        <v>29</v>
      </c>
      <c r="K708" s="11" t="s">
        <v>30</v>
      </c>
      <c r="L708" s="15">
        <v>33.24</v>
      </c>
      <c r="M708" s="11" t="s">
        <v>31</v>
      </c>
      <c r="N708" s="13">
        <v>3105</v>
      </c>
      <c r="O708" s="15">
        <f>_xlfn.XLOOKUP(B708,Sheet1!A:A,Sheet1!E:E)</f>
        <v>33.24</v>
      </c>
      <c r="P708" s="26">
        <f>_xlfn.XLOOKUP(A708,Sheet2!F:F,Sheet2!H:H)</f>
        <v>17.697954271961493</v>
      </c>
      <c r="Q708" s="15">
        <f>_xlfn.XLOOKUP(B708,April23!B:B,April23!D:D)</f>
        <v>34.24</v>
      </c>
      <c r="R708" s="38">
        <f>_xlfn.XLOOKUP(B708,Sheet5!B:B,Sheet5!D:D)</f>
        <v>35.26</v>
      </c>
      <c r="S708" s="26">
        <v>1</v>
      </c>
      <c r="T708" s="13" t="str">
        <f t="shared" si="77"/>
        <v>Up</v>
      </c>
      <c r="V708" s="78">
        <f t="shared" si="78"/>
        <v>34.24</v>
      </c>
      <c r="W708" s="78">
        <f t="shared" si="79"/>
        <v>35.26</v>
      </c>
    </row>
    <row r="709" spans="1:23" hidden="1" x14ac:dyDescent="0.3">
      <c r="A709" s="11">
        <v>5028786</v>
      </c>
      <c r="B709" s="11">
        <v>5028786</v>
      </c>
      <c r="C709" s="11" t="s">
        <v>26</v>
      </c>
      <c r="D709" s="11" t="s">
        <v>27</v>
      </c>
      <c r="E709" s="13" t="str">
        <f>_xlfn.XLOOKUP(B709,Sheet1!A:A,Sheet1!B:B)</f>
        <v>SD QD WOODSTAIN         REDWOOD    1L</v>
      </c>
      <c r="F709" s="13" t="str">
        <f t="shared" si="76"/>
        <v>CROWN  - SD QD WOODSTAIN         REDWOOD    1L</v>
      </c>
      <c r="G709" s="13" t="s">
        <v>8901</v>
      </c>
      <c r="H709" s="11" t="str">
        <f>_xlfn.XLOOKUP(B709,Sheet1!A:A,Sheet1!D:D)</f>
        <v>1L</v>
      </c>
      <c r="I709" s="11" t="s">
        <v>29</v>
      </c>
      <c r="J709" s="11" t="s">
        <v>29</v>
      </c>
      <c r="K709" s="11" t="s">
        <v>30</v>
      </c>
      <c r="L709" s="15">
        <v>14.24</v>
      </c>
      <c r="M709" s="11" t="s">
        <v>31</v>
      </c>
      <c r="N709" s="13">
        <v>3105</v>
      </c>
      <c r="O709" s="15">
        <f>_xlfn.XLOOKUP(B709,Sheet1!A:A,Sheet1!E:E)</f>
        <v>14.24</v>
      </c>
      <c r="P709" s="26">
        <f>_xlfn.XLOOKUP(A709,Sheet2!F:F,Sheet2!H:H)</f>
        <v>0</v>
      </c>
      <c r="Q709" s="15">
        <f>_xlfn.XLOOKUP(B709,April23!B:B,April23!D:D)</f>
        <v>14.67</v>
      </c>
      <c r="R709" s="38">
        <f>_xlfn.XLOOKUP(B709,Sheet5!B:B,Sheet5!D:D)</f>
        <v>15.11</v>
      </c>
      <c r="S709" s="26">
        <v>1</v>
      </c>
      <c r="T709" s="13" t="str">
        <f t="shared" si="77"/>
        <v>Up</v>
      </c>
      <c r="V709" s="78">
        <f t="shared" si="78"/>
        <v>14.67</v>
      </c>
      <c r="W709" s="78">
        <f t="shared" si="79"/>
        <v>15.11</v>
      </c>
    </row>
    <row r="710" spans="1:23" hidden="1" x14ac:dyDescent="0.3">
      <c r="A710" s="11">
        <v>5028780</v>
      </c>
      <c r="B710" s="11">
        <v>5028780</v>
      </c>
      <c r="C710" s="11" t="s">
        <v>26</v>
      </c>
      <c r="D710" s="11" t="s">
        <v>27</v>
      </c>
      <c r="E710" s="13" t="str">
        <f>_xlfn.XLOOKUP(B710,Sheet1!A:A,Sheet1!B:B)</f>
        <v>SD QD WOODSTAIN         JAC WALNUT 1L</v>
      </c>
      <c r="F710" s="13" t="str">
        <f t="shared" si="76"/>
        <v>CROWN  - SD QD WOODSTAIN         JAC WALNUT 1L</v>
      </c>
      <c r="G710" s="13" t="s">
        <v>8918</v>
      </c>
      <c r="H710" s="11" t="str">
        <f>_xlfn.XLOOKUP(B710,Sheet1!A:A,Sheet1!D:D)</f>
        <v>1L</v>
      </c>
      <c r="I710" s="11" t="s">
        <v>29</v>
      </c>
      <c r="J710" s="11" t="s">
        <v>29</v>
      </c>
      <c r="K710" s="11" t="s">
        <v>30</v>
      </c>
      <c r="L710" s="15">
        <v>14.24</v>
      </c>
      <c r="M710" s="11" t="s">
        <v>31</v>
      </c>
      <c r="N710" s="13">
        <v>3105</v>
      </c>
      <c r="O710" s="15">
        <f>_xlfn.XLOOKUP(B710,Sheet1!A:A,Sheet1!E:E)</f>
        <v>14.24</v>
      </c>
      <c r="P710" s="26">
        <f>_xlfn.XLOOKUP(A710,Sheet2!F:F,Sheet2!H:H)</f>
        <v>0</v>
      </c>
      <c r="Q710" s="15">
        <f>_xlfn.XLOOKUP(B710,April23!B:B,April23!D:D)</f>
        <v>14.67</v>
      </c>
      <c r="R710" s="38">
        <f>_xlfn.XLOOKUP(B710,Sheet5!B:B,Sheet5!D:D)</f>
        <v>15.11</v>
      </c>
      <c r="S710" s="26">
        <v>1</v>
      </c>
      <c r="T710" s="13" t="str">
        <f t="shared" si="77"/>
        <v>Up</v>
      </c>
      <c r="V710" s="78">
        <f t="shared" si="78"/>
        <v>14.67</v>
      </c>
      <c r="W710" s="78">
        <f t="shared" si="79"/>
        <v>15.11</v>
      </c>
    </row>
    <row r="711" spans="1:23" hidden="1" x14ac:dyDescent="0.3">
      <c r="A711" s="11">
        <v>5028778</v>
      </c>
      <c r="B711" s="11">
        <v>5028778</v>
      </c>
      <c r="C711" s="11" t="s">
        <v>26</v>
      </c>
      <c r="D711" s="11" t="s">
        <v>27</v>
      </c>
      <c r="E711" s="13" t="str">
        <f>_xlfn.XLOOKUP(B711,Sheet1!A:A,Sheet1!B:B)</f>
        <v>SD QD WOODSTAIN         TEAK       2.5L</v>
      </c>
      <c r="F711" s="13" t="str">
        <f t="shared" si="76"/>
        <v>CROWN  - SD QD WOODSTAIN         TEAK       2.5L</v>
      </c>
      <c r="G711" s="13" t="s">
        <v>8899</v>
      </c>
      <c r="H711" s="11" t="str">
        <f>_xlfn.XLOOKUP(B711,Sheet1!A:A,Sheet1!D:D)</f>
        <v>2.5L</v>
      </c>
      <c r="I711" s="11" t="s">
        <v>29</v>
      </c>
      <c r="J711" s="11" t="s">
        <v>29</v>
      </c>
      <c r="K711" s="11" t="s">
        <v>30</v>
      </c>
      <c r="L711" s="15">
        <v>33.24</v>
      </c>
      <c r="M711" s="11" t="s">
        <v>31</v>
      </c>
      <c r="N711" s="13">
        <v>3105</v>
      </c>
      <c r="O711" s="15">
        <f>_xlfn.XLOOKUP(B711,Sheet1!A:A,Sheet1!E:E)</f>
        <v>33.24</v>
      </c>
      <c r="P711" s="26">
        <f>_xlfn.XLOOKUP(A711,Sheet2!F:F,Sheet2!H:H)</f>
        <v>0</v>
      </c>
      <c r="Q711" s="15">
        <f>_xlfn.XLOOKUP(B711,April23!B:B,April23!D:D)</f>
        <v>34.24</v>
      </c>
      <c r="R711" s="38">
        <f>_xlfn.XLOOKUP(B711,Sheet5!B:B,Sheet5!D:D)</f>
        <v>35.26</v>
      </c>
      <c r="S711" s="26">
        <v>1</v>
      </c>
      <c r="T711" s="13" t="str">
        <f t="shared" si="77"/>
        <v>Up</v>
      </c>
      <c r="V711" s="78">
        <f t="shared" si="78"/>
        <v>34.24</v>
      </c>
      <c r="W711" s="78">
        <f t="shared" si="79"/>
        <v>35.26</v>
      </c>
    </row>
    <row r="712" spans="1:23" hidden="1" x14ac:dyDescent="0.3">
      <c r="A712" s="11">
        <v>6047646</v>
      </c>
      <c r="B712" s="11">
        <v>6047646</v>
      </c>
      <c r="C712" s="11" t="s">
        <v>26</v>
      </c>
      <c r="D712" s="11" t="s">
        <v>27</v>
      </c>
      <c r="E712" s="13" t="str">
        <f>_xlfn.XLOOKUP(B712,Sheet1!A:A,Sheet1!B:B)</f>
        <v>SD WOODFILLER           LIGHT OAK  250ML</v>
      </c>
      <c r="F712" s="13" t="str">
        <f t="shared" si="76"/>
        <v>CROWN  - SD WOODFILLER           LIGHT OAK  250ML</v>
      </c>
      <c r="G712" s="13" t="s">
        <v>8909</v>
      </c>
      <c r="H712" s="11" t="str">
        <f>_xlfn.XLOOKUP(B712,Sheet1!A:A,Sheet1!D:D)</f>
        <v>250ML</v>
      </c>
      <c r="I712" s="11" t="s">
        <v>29</v>
      </c>
      <c r="J712" s="11" t="s">
        <v>29</v>
      </c>
      <c r="K712" s="11" t="s">
        <v>30</v>
      </c>
      <c r="L712" s="15">
        <v>4.92</v>
      </c>
      <c r="M712" s="11" t="s">
        <v>31</v>
      </c>
      <c r="N712" s="13">
        <v>3105</v>
      </c>
      <c r="O712" s="15">
        <f>_xlfn.XLOOKUP(B712,Sheet1!A:A,Sheet1!E:E)</f>
        <v>4.92</v>
      </c>
      <c r="P712" s="26">
        <f>_xlfn.XLOOKUP(A712,Sheet2!F:F,Sheet2!H:H)</f>
        <v>0</v>
      </c>
      <c r="Q712" s="15">
        <f>_xlfn.XLOOKUP(B712,April23!B:B,April23!D:D)</f>
        <v>5.07</v>
      </c>
      <c r="R712" s="38">
        <f>_xlfn.XLOOKUP(B712,Sheet5!B:B,Sheet5!D:D)</f>
        <v>5.22</v>
      </c>
      <c r="S712" s="26">
        <v>1</v>
      </c>
      <c r="T712" s="13" t="str">
        <f t="shared" si="77"/>
        <v>Up</v>
      </c>
      <c r="V712" s="78">
        <f t="shared" si="78"/>
        <v>5.07</v>
      </c>
      <c r="W712" s="78">
        <f t="shared" si="79"/>
        <v>5.22</v>
      </c>
    </row>
    <row r="713" spans="1:23" hidden="1" x14ac:dyDescent="0.3">
      <c r="A713" s="11">
        <v>5092568</v>
      </c>
      <c r="B713" s="11">
        <v>5092568</v>
      </c>
      <c r="C713" s="11" t="s">
        <v>26</v>
      </c>
      <c r="D713" s="11" t="s">
        <v>27</v>
      </c>
      <c r="E713" s="13" t="str">
        <f>_xlfn.XLOOKUP(B713,Sheet1!A:A,Sheet1!B:B)</f>
        <v>SD OUTDOOR VARN SATIN   CLEAR      750ML</v>
      </c>
      <c r="F713" s="13" t="str">
        <f t="shared" si="76"/>
        <v>CROWN  - SD OUTDOOR VARN SATIN   CLEAR      750ML</v>
      </c>
      <c r="H713" s="11" t="str">
        <f>_xlfn.XLOOKUP(B713,Sheet1!A:A,Sheet1!D:D)</f>
        <v>750ML</v>
      </c>
      <c r="I713" s="11" t="s">
        <v>29</v>
      </c>
      <c r="J713" s="11" t="s">
        <v>29</v>
      </c>
      <c r="K713" s="11" t="s">
        <v>30</v>
      </c>
      <c r="L713" s="15">
        <v>19.29</v>
      </c>
      <c r="M713" s="11" t="s">
        <v>31</v>
      </c>
      <c r="N713" s="13">
        <v>3105</v>
      </c>
      <c r="O713" s="15">
        <f>_xlfn.XLOOKUP(B713,Sheet1!A:A,Sheet1!E:E)</f>
        <v>19.29</v>
      </c>
      <c r="Q713" s="15">
        <f>_xlfn.XLOOKUP(B713,April23!B:B,April23!D:D)</f>
        <v>19.87</v>
      </c>
      <c r="R713" s="38">
        <f>_xlfn.XLOOKUP(B713,Sheet5!B:B,Sheet5!D:D)</f>
        <v>20.47</v>
      </c>
      <c r="S713" s="26">
        <v>1</v>
      </c>
      <c r="T713" s="13" t="str">
        <f t="shared" si="77"/>
        <v>Up</v>
      </c>
      <c r="V713" s="78">
        <f t="shared" si="78"/>
        <v>19.87</v>
      </c>
      <c r="W713" s="78">
        <f t="shared" si="79"/>
        <v>20.47</v>
      </c>
    </row>
    <row r="714" spans="1:23" hidden="1" x14ac:dyDescent="0.3">
      <c r="A714" s="11">
        <v>5038012</v>
      </c>
      <c r="B714" s="11">
        <v>5038012</v>
      </c>
      <c r="C714" s="11" t="s">
        <v>26</v>
      </c>
      <c r="D714" s="11" t="s">
        <v>27</v>
      </c>
      <c r="E714" s="13" t="str">
        <f>_xlfn.XLOOKUP(B714,Sheet1!A:A,Sheet1!B:B)</f>
        <v>SD POLY EXT DUR VARNISH CLEAR MATT 2.5L</v>
      </c>
      <c r="F714" s="13" t="str">
        <f t="shared" si="76"/>
        <v>CROWN  - SD POLY EXT DUR VARNISH CLEAR MATT 2.5L</v>
      </c>
      <c r="H714" s="11" t="str">
        <f>_xlfn.XLOOKUP(B714,Sheet1!A:A,Sheet1!D:D)</f>
        <v>2.5L</v>
      </c>
      <c r="I714" s="11" t="s">
        <v>29</v>
      </c>
      <c r="J714" s="11" t="s">
        <v>29</v>
      </c>
      <c r="K714" s="11" t="s">
        <v>30</v>
      </c>
      <c r="L714" s="15">
        <v>30.58</v>
      </c>
      <c r="M714" s="11" t="s">
        <v>31</v>
      </c>
      <c r="N714" s="13">
        <v>3105</v>
      </c>
      <c r="O714" s="15">
        <f>_xlfn.XLOOKUP(B714,Sheet1!A:A,Sheet1!E:E)</f>
        <v>30.58</v>
      </c>
      <c r="Q714" s="15">
        <f>_xlfn.XLOOKUP(B714,April23!B:B,April23!D:D)</f>
        <v>31.5</v>
      </c>
      <c r="R714" s="38">
        <f>_xlfn.XLOOKUP(B714,Sheet5!B:B,Sheet5!D:D)</f>
        <v>32.44</v>
      </c>
      <c r="S714" s="26">
        <v>1</v>
      </c>
      <c r="T714" s="13" t="str">
        <f t="shared" si="77"/>
        <v>Up</v>
      </c>
      <c r="V714" s="78">
        <f t="shared" si="78"/>
        <v>31.5</v>
      </c>
      <c r="W714" s="78">
        <f t="shared" si="79"/>
        <v>32.44</v>
      </c>
    </row>
    <row r="715" spans="1:23" hidden="1" x14ac:dyDescent="0.3">
      <c r="A715" s="11">
        <v>5092565</v>
      </c>
      <c r="B715" s="11">
        <v>5092565</v>
      </c>
      <c r="C715" s="11" t="s">
        <v>26</v>
      </c>
      <c r="D715" s="11" t="s">
        <v>27</v>
      </c>
      <c r="E715" s="13" t="str">
        <f>_xlfn.XLOOKUP(B715,Sheet1!A:A,Sheet1!B:B)</f>
        <v>SD YACHT VARNISH GLOSS  CLEAR      750ML</v>
      </c>
      <c r="F715" s="13" t="str">
        <f t="shared" si="76"/>
        <v>CROWN  - SD YACHT VARNISH GLOSS  CLEAR      750ML</v>
      </c>
      <c r="H715" s="11" t="str">
        <f>_xlfn.XLOOKUP(B715,Sheet1!A:A,Sheet1!D:D)</f>
        <v>750ML</v>
      </c>
      <c r="I715" s="11" t="s">
        <v>29</v>
      </c>
      <c r="J715" s="11" t="s">
        <v>29</v>
      </c>
      <c r="K715" s="11" t="s">
        <v>30</v>
      </c>
      <c r="L715" s="15">
        <v>19.29</v>
      </c>
      <c r="M715" s="11" t="s">
        <v>31</v>
      </c>
      <c r="N715" s="13">
        <v>3105</v>
      </c>
      <c r="O715" s="15">
        <f>_xlfn.XLOOKUP(B715,Sheet1!A:A,Sheet1!E:E)</f>
        <v>19.29</v>
      </c>
      <c r="Q715" s="15">
        <f>_xlfn.XLOOKUP(B715,April23!B:B,April23!D:D)</f>
        <v>19.87</v>
      </c>
      <c r="R715" s="38">
        <f>_xlfn.XLOOKUP(B715,Sheet5!B:B,Sheet5!D:D)</f>
        <v>20.47</v>
      </c>
      <c r="S715" s="26">
        <v>1</v>
      </c>
      <c r="T715" s="13" t="str">
        <f t="shared" si="77"/>
        <v>Up</v>
      </c>
      <c r="V715" s="78">
        <f t="shared" si="78"/>
        <v>19.87</v>
      </c>
      <c r="W715" s="78">
        <f t="shared" si="79"/>
        <v>20.47</v>
      </c>
    </row>
    <row r="716" spans="1:23" hidden="1" x14ac:dyDescent="0.3">
      <c r="A716" s="11">
        <v>6033646</v>
      </c>
      <c r="B716" s="11">
        <v>6033646</v>
      </c>
      <c r="C716" s="11" t="s">
        <v>26</v>
      </c>
      <c r="D716" s="11" t="s">
        <v>27</v>
      </c>
      <c r="E716" s="13" t="str">
        <f>_xlfn.XLOOKUP(B716,Sheet1!A:A,Sheet1!B:B)</f>
        <v>DS LIBERTY GREEN 10M    120GRD(10)  EACH</v>
      </c>
      <c r="F716" s="13" t="str">
        <f t="shared" si="76"/>
        <v>CROWN  - DS LIBERTY GREEN 10M    120GRD(10)  EACH</v>
      </c>
      <c r="H716" s="11" t="s">
        <v>28</v>
      </c>
      <c r="I716" s="11" t="s">
        <v>29</v>
      </c>
      <c r="J716" s="11" t="s">
        <v>29</v>
      </c>
      <c r="K716" s="11" t="s">
        <v>30</v>
      </c>
      <c r="L716" s="15">
        <v>24.15</v>
      </c>
      <c r="M716" s="11" t="s">
        <v>31</v>
      </c>
      <c r="N716" s="13">
        <v>3105</v>
      </c>
      <c r="O716" s="15">
        <f>_xlfn.XLOOKUP(B716,Sheet1!A:A,Sheet1!E:E)</f>
        <v>24.15</v>
      </c>
      <c r="P716" s="26">
        <f>_xlfn.XLOOKUP(A716,Sheet2!F:F,Sheet2!H:H)</f>
        <v>12.121739130434785</v>
      </c>
      <c r="Q716" s="15">
        <f>_xlfn.XLOOKUP(B716,April23!B:B,April23!D:D)</f>
        <v>15</v>
      </c>
      <c r="R716" s="38">
        <f>_xlfn.XLOOKUP(B716,Sheet4!B:B,Sheet4!D:D)</f>
        <v>15.45</v>
      </c>
      <c r="S716" s="26">
        <v>1</v>
      </c>
      <c r="T716" s="13" t="str">
        <f t="shared" si="77"/>
        <v>Up</v>
      </c>
      <c r="V716" s="78">
        <f t="shared" si="78"/>
        <v>15</v>
      </c>
      <c r="W716" s="78">
        <f t="shared" si="79"/>
        <v>15.45</v>
      </c>
    </row>
    <row r="717" spans="1:23" hidden="1" x14ac:dyDescent="0.3">
      <c r="A717" s="11">
        <v>6041137</v>
      </c>
      <c r="B717" s="11">
        <v>6041137</v>
      </c>
      <c r="C717" s="11" t="s">
        <v>26</v>
      </c>
      <c r="D717" s="11" t="s">
        <v>27</v>
      </c>
      <c r="E717" s="13" t="str">
        <f>_xlfn.XLOOKUP(B717,Sheet1!A:A,Sheet1!B:B)</f>
        <v>DS INDASA RHYNOLITE YEL 60G    115MMX10M</v>
      </c>
      <c r="F717" s="13" t="str">
        <f t="shared" si="76"/>
        <v>CROWN  - DS INDASA RHYNOLITE YEL 60G    115MMX10M</v>
      </c>
      <c r="H717" s="11" t="s">
        <v>28</v>
      </c>
      <c r="I717" s="11" t="s">
        <v>29</v>
      </c>
      <c r="J717" s="11" t="s">
        <v>29</v>
      </c>
      <c r="K717" s="11" t="s">
        <v>30</v>
      </c>
      <c r="L717" s="15">
        <v>4.74</v>
      </c>
      <c r="M717" s="11" t="s">
        <v>31</v>
      </c>
      <c r="N717" s="13">
        <v>3105</v>
      </c>
      <c r="O717" s="15">
        <f>_xlfn.XLOOKUP(B717,Sheet1!A:A,Sheet1!E:E)</f>
        <v>4.74</v>
      </c>
      <c r="P717" s="26">
        <f>_xlfn.XLOOKUP(A717,Sheet2!F:F,Sheet2!H:H)</f>
        <v>0</v>
      </c>
      <c r="Q717" s="15">
        <f>_xlfn.XLOOKUP(B717,April23!B:B,April23!D:D)</f>
        <v>4.9800000000000004</v>
      </c>
      <c r="R717" s="38">
        <f>_xlfn.XLOOKUP(B717,Sheet4!B:B,Sheet4!D:D)</f>
        <v>5.13</v>
      </c>
      <c r="S717" s="26">
        <v>1</v>
      </c>
      <c r="T717" s="13" t="str">
        <f t="shared" si="77"/>
        <v>Up</v>
      </c>
      <c r="V717" s="78">
        <f t="shared" si="78"/>
        <v>4.9800000000000004</v>
      </c>
      <c r="W717" s="78">
        <f t="shared" si="79"/>
        <v>5.13</v>
      </c>
    </row>
    <row r="718" spans="1:23" hidden="1" x14ac:dyDescent="0.3">
      <c r="A718" s="11">
        <v>6041145</v>
      </c>
      <c r="B718" s="11">
        <v>6041145</v>
      </c>
      <c r="C718" s="11" t="s">
        <v>26</v>
      </c>
      <c r="D718" s="11" t="s">
        <v>27</v>
      </c>
      <c r="E718" s="13" t="str">
        <f>_xlfn.XLOOKUP(B718,Sheet1!A:A,Sheet1!B:B)</f>
        <v>DS INDASA RHYNOSOFT SPONGE P240    20PK</v>
      </c>
      <c r="F718" s="13" t="str">
        <f t="shared" si="76"/>
        <v>CROWN  - DS INDASA RHYNOSOFT SPONGE P240    20PK</v>
      </c>
      <c r="H718" s="11" t="s">
        <v>28</v>
      </c>
      <c r="I718" s="11" t="s">
        <v>29</v>
      </c>
      <c r="J718" s="11" t="s">
        <v>29</v>
      </c>
      <c r="K718" s="11" t="s">
        <v>30</v>
      </c>
      <c r="L718" s="15">
        <v>16.14</v>
      </c>
      <c r="M718" s="11" t="s">
        <v>31</v>
      </c>
      <c r="N718" s="13">
        <v>3105</v>
      </c>
      <c r="O718" s="15">
        <f>_xlfn.XLOOKUP(B718,Sheet1!A:A,Sheet1!E:E)</f>
        <v>16.14</v>
      </c>
      <c r="P718" s="26">
        <f>_xlfn.XLOOKUP(A718,Sheet2!F:F,Sheet2!H:H)</f>
        <v>0</v>
      </c>
      <c r="Q718" s="15">
        <f>_xlfn.XLOOKUP(B718,April23!B:B,April23!D:D)</f>
        <v>11</v>
      </c>
      <c r="R718" s="38">
        <f>_xlfn.XLOOKUP(B718,Sheet4!B:B,Sheet4!D:D)</f>
        <v>11.33</v>
      </c>
      <c r="S718" s="26">
        <v>1</v>
      </c>
      <c r="T718" s="13" t="str">
        <f t="shared" si="77"/>
        <v>Up</v>
      </c>
      <c r="V718" s="78">
        <f t="shared" si="78"/>
        <v>11</v>
      </c>
      <c r="W718" s="78">
        <f t="shared" si="79"/>
        <v>11.33</v>
      </c>
    </row>
    <row r="719" spans="1:23" hidden="1" x14ac:dyDescent="0.3">
      <c r="A719" s="11">
        <v>6046436</v>
      </c>
      <c r="B719" s="11">
        <v>6046436</v>
      </c>
      <c r="C719" s="11" t="s">
        <v>26</v>
      </c>
      <c r="D719" s="11" t="s">
        <v>27</v>
      </c>
      <c r="E719" s="13" t="str">
        <f>_xlfn.XLOOKUP(B719,Sheet1!A:A,Sheet1!B:B)</f>
        <v>DS INDASA RHYNALOX PLUS P240 115MM 10M</v>
      </c>
      <c r="F719" s="13" t="str">
        <f t="shared" si="76"/>
        <v>CROWN  - DS INDASA RHYNALOX PLUS P240 115MM 10M</v>
      </c>
      <c r="H719" s="11" t="s">
        <v>28</v>
      </c>
      <c r="I719" s="11" t="s">
        <v>29</v>
      </c>
      <c r="J719" s="11" t="s">
        <v>29</v>
      </c>
      <c r="K719" s="11" t="s">
        <v>30</v>
      </c>
      <c r="L719" s="15">
        <v>12.46</v>
      </c>
      <c r="M719" s="11" t="s">
        <v>31</v>
      </c>
      <c r="N719" s="13">
        <v>3105</v>
      </c>
      <c r="O719" s="15">
        <f>_xlfn.XLOOKUP(B719,Sheet1!A:A,Sheet1!E:E)</f>
        <v>12.46</v>
      </c>
      <c r="P719" s="26">
        <f>_xlfn.XLOOKUP(A719,Sheet2!F:F,Sheet2!H:H)</f>
        <v>0</v>
      </c>
      <c r="Q719" s="15">
        <f>_xlfn.XLOOKUP(B719,April23!B:B,April23!D:D)</f>
        <v>9</v>
      </c>
      <c r="R719" s="38">
        <f>_xlfn.XLOOKUP(B719,Sheet4!B:B,Sheet4!D:D)</f>
        <v>9.27</v>
      </c>
      <c r="S719" s="26">
        <v>1</v>
      </c>
      <c r="T719" s="13" t="str">
        <f t="shared" si="77"/>
        <v>Up</v>
      </c>
      <c r="V719" s="78">
        <f t="shared" si="78"/>
        <v>9</v>
      </c>
      <c r="W719" s="78">
        <f t="shared" si="79"/>
        <v>9.27</v>
      </c>
    </row>
    <row r="720" spans="1:23" hidden="1" x14ac:dyDescent="0.3">
      <c r="A720" s="11">
        <v>6041628</v>
      </c>
      <c r="B720" s="11">
        <v>6041628</v>
      </c>
      <c r="C720" s="11" t="s">
        <v>26</v>
      </c>
      <c r="D720" s="11" t="s">
        <v>27</v>
      </c>
      <c r="E720" s="13" t="str">
        <f>_xlfn.XLOOKUP(B720,Sheet1!A:A,Sheet1!B:B)</f>
        <v>DS PRODEC FLAT MASONRY BRUSH       4IN</v>
      </c>
      <c r="F720" s="13" t="str">
        <f t="shared" si="76"/>
        <v>CROWN  - DS PRODEC FLAT MASONRY BRUSH       4IN</v>
      </c>
      <c r="H720" s="11" t="s">
        <v>28</v>
      </c>
      <c r="I720" s="11" t="s">
        <v>29</v>
      </c>
      <c r="J720" s="11" t="s">
        <v>29</v>
      </c>
      <c r="K720" s="11" t="s">
        <v>30</v>
      </c>
      <c r="L720" s="15">
        <v>5.58</v>
      </c>
      <c r="M720" s="11" t="s">
        <v>31</v>
      </c>
      <c r="N720" s="13">
        <v>3105</v>
      </c>
      <c r="O720" s="15">
        <f>_xlfn.XLOOKUP(B720,Sheet1!A:A,Sheet1!E:E)</f>
        <v>5.58</v>
      </c>
      <c r="P720" s="26">
        <f>_xlfn.XLOOKUP(A720,Sheet2!F:F,Sheet2!H:H)</f>
        <v>0</v>
      </c>
      <c r="Q720" s="15">
        <f>_xlfn.XLOOKUP(B720,April23!B:B,April23!D:D)</f>
        <v>5.86</v>
      </c>
      <c r="R720" s="38">
        <f>_xlfn.XLOOKUP(B720,Sheet4!B:B,Sheet4!D:D)</f>
        <v>6.04</v>
      </c>
      <c r="S720" s="26">
        <v>1</v>
      </c>
      <c r="T720" s="13" t="str">
        <f t="shared" si="77"/>
        <v>Up</v>
      </c>
      <c r="V720" s="78">
        <f t="shared" si="78"/>
        <v>5.86</v>
      </c>
      <c r="W720" s="78">
        <f t="shared" si="79"/>
        <v>6.04</v>
      </c>
    </row>
    <row r="721" spans="1:23" hidden="1" x14ac:dyDescent="0.3">
      <c r="A721" s="11">
        <v>6041548</v>
      </c>
      <c r="B721" s="11">
        <v>6041548</v>
      </c>
      <c r="C721" s="11" t="s">
        <v>26</v>
      </c>
      <c r="D721" s="11" t="s">
        <v>27</v>
      </c>
      <c r="E721" s="13" t="str">
        <f>_xlfn.XLOOKUP(B721,Sheet1!A:A,Sheet1!B:B)</f>
        <v>DS PRODEC STRIKER BRUSH 15IN HANDL 1IN</v>
      </c>
      <c r="F721" s="13" t="str">
        <f t="shared" si="76"/>
        <v>CROWN  - DS PRODEC STRIKER BRUSH 15IN HANDL 1IN</v>
      </c>
      <c r="H721" s="11" t="s">
        <v>28</v>
      </c>
      <c r="I721" s="11" t="s">
        <v>29</v>
      </c>
      <c r="J721" s="11" t="s">
        <v>29</v>
      </c>
      <c r="K721" s="11" t="s">
        <v>30</v>
      </c>
      <c r="L721" s="15">
        <v>4.8600000000000003</v>
      </c>
      <c r="M721" s="11" t="s">
        <v>31</v>
      </c>
      <c r="N721" s="13">
        <v>3105</v>
      </c>
      <c r="O721" s="15">
        <f>_xlfn.XLOOKUP(B721,Sheet1!A:A,Sheet1!E:E)</f>
        <v>4.8600000000000003</v>
      </c>
      <c r="P721" s="26">
        <f>_xlfn.XLOOKUP(A721,Sheet2!F:F,Sheet2!H:H)</f>
        <v>0</v>
      </c>
      <c r="Q721" s="15">
        <f>_xlfn.XLOOKUP(B721,April23!B:B,April23!D:D)</f>
        <v>3.5</v>
      </c>
      <c r="R721" s="38">
        <f>_xlfn.XLOOKUP(B721,Sheet4!B:B,Sheet4!D:D)</f>
        <v>3.61</v>
      </c>
      <c r="S721" s="26">
        <v>1</v>
      </c>
      <c r="T721" s="13" t="str">
        <f t="shared" si="77"/>
        <v>Up</v>
      </c>
      <c r="V721" s="78">
        <f t="shared" si="78"/>
        <v>3.5</v>
      </c>
      <c r="W721" s="78">
        <f t="shared" si="79"/>
        <v>3.61</v>
      </c>
    </row>
    <row r="722" spans="1:23" hidden="1" x14ac:dyDescent="0.3">
      <c r="A722" s="11">
        <v>6054184</v>
      </c>
      <c r="B722" s="11">
        <v>6054184</v>
      </c>
      <c r="C722" s="11" t="s">
        <v>26</v>
      </c>
      <c r="D722" s="11" t="s">
        <v>27</v>
      </c>
      <c r="E722" s="13" t="str">
        <f>_xlfn.XLOOKUP(B722,Sheet1!A:A,Sheet1!B:B)</f>
        <v>DS PRODEC ADV PAINTERS TROUSERS    34IN</v>
      </c>
      <c r="F722" s="13" t="str">
        <f t="shared" si="76"/>
        <v>CROWN  - DS PRODEC ADV PAINTERS TROUSERS    34IN</v>
      </c>
      <c r="H722" s="11" t="s">
        <v>28</v>
      </c>
      <c r="I722" s="11" t="s">
        <v>29</v>
      </c>
      <c r="J722" s="11" t="s">
        <v>29</v>
      </c>
      <c r="K722" s="11" t="s">
        <v>30</v>
      </c>
      <c r="L722" s="15">
        <v>31.76</v>
      </c>
      <c r="M722" s="11" t="s">
        <v>31</v>
      </c>
      <c r="N722" s="13">
        <v>3105</v>
      </c>
      <c r="O722" s="15">
        <f>_xlfn.XLOOKUP(B722,Sheet1!A:A,Sheet1!E:E)</f>
        <v>31.76</v>
      </c>
      <c r="P722" s="26">
        <f>_xlfn.XLOOKUP(A722,Sheet2!F:F,Sheet2!H:H)</f>
        <v>0</v>
      </c>
      <c r="Q722" s="15">
        <f>_xlfn.XLOOKUP(B722,April23!B:B,April23!D:D)</f>
        <v>33.35</v>
      </c>
      <c r="R722" s="38">
        <f>_xlfn.XLOOKUP(B722,Sheet4!B:B,Sheet4!D:D)</f>
        <v>34.35</v>
      </c>
      <c r="S722" s="26">
        <v>1</v>
      </c>
      <c r="T722" s="13" t="str">
        <f t="shared" si="77"/>
        <v>Up</v>
      </c>
      <c r="V722" s="78">
        <f t="shared" si="78"/>
        <v>33.35</v>
      </c>
      <c r="W722" s="78">
        <f t="shared" si="79"/>
        <v>34.35</v>
      </c>
    </row>
    <row r="723" spans="1:23" hidden="1" x14ac:dyDescent="0.3">
      <c r="A723" s="11">
        <v>6046274</v>
      </c>
      <c r="B723" s="11">
        <v>6046274</v>
      </c>
      <c r="C723" s="11" t="s">
        <v>26</v>
      </c>
      <c r="D723" s="11" t="s">
        <v>27</v>
      </c>
      <c r="E723" s="13" t="str">
        <f>_xlfn.XLOOKUP(B723,Sheet1!A:A,Sheet1!B:B)</f>
        <v>DS PRODEC PAINTERS TROUSERS        34IN</v>
      </c>
      <c r="F723" s="13" t="str">
        <f t="shared" si="76"/>
        <v>CROWN  - DS PRODEC PAINTERS TROUSERS        34IN</v>
      </c>
      <c r="H723" s="11" t="s">
        <v>28</v>
      </c>
      <c r="I723" s="11" t="s">
        <v>29</v>
      </c>
      <c r="J723" s="11" t="s">
        <v>29</v>
      </c>
      <c r="K723" s="11" t="s">
        <v>30</v>
      </c>
      <c r="L723" s="15">
        <v>25.41</v>
      </c>
      <c r="M723" s="11" t="s">
        <v>31</v>
      </c>
      <c r="N723" s="13">
        <v>3105</v>
      </c>
      <c r="O723" s="15">
        <f>_xlfn.XLOOKUP(B723,Sheet1!A:A,Sheet1!E:E)</f>
        <v>25.41</v>
      </c>
      <c r="P723" s="26">
        <f>_xlfn.XLOOKUP(A723,Sheet2!F:F,Sheet2!H:H)</f>
        <v>0</v>
      </c>
      <c r="Q723" s="15">
        <f>_xlfn.XLOOKUP(B723,April23!B:B,April23!D:D)</f>
        <v>26.68</v>
      </c>
      <c r="R723" s="38">
        <f>_xlfn.XLOOKUP(B723,Sheet4!B:B,Sheet4!D:D)</f>
        <v>27.48</v>
      </c>
      <c r="S723" s="26">
        <v>1</v>
      </c>
      <c r="T723" s="13" t="str">
        <f t="shared" si="77"/>
        <v>Up</v>
      </c>
      <c r="V723" s="78">
        <f t="shared" si="78"/>
        <v>26.68</v>
      </c>
      <c r="W723" s="78">
        <f t="shared" si="79"/>
        <v>27.48</v>
      </c>
    </row>
    <row r="724" spans="1:23" hidden="1" x14ac:dyDescent="0.3">
      <c r="A724" s="11">
        <v>6040567</v>
      </c>
      <c r="B724" s="11">
        <v>6040567</v>
      </c>
      <c r="C724" s="11" t="s">
        <v>26</v>
      </c>
      <c r="D724" s="11" t="s">
        <v>27</v>
      </c>
      <c r="E724" s="13" t="str">
        <f>_xlfn.XLOOKUP(B724,Sheet1!A:A,Sheet1!B:B)</f>
        <v>DS TETRION WOODFIL      NATUR/PINE 400G</v>
      </c>
      <c r="F724" s="13" t="str">
        <f t="shared" si="76"/>
        <v>CROWN  - DS TETRION WOODFIL      NATUR/PINE 400G</v>
      </c>
      <c r="H724" s="11" t="s">
        <v>28</v>
      </c>
      <c r="I724" s="11" t="s">
        <v>29</v>
      </c>
      <c r="J724" s="11" t="s">
        <v>29</v>
      </c>
      <c r="K724" s="11" t="s">
        <v>30</v>
      </c>
      <c r="L724" s="15">
        <v>11.72</v>
      </c>
      <c r="M724" s="11" t="s">
        <v>31</v>
      </c>
      <c r="N724" s="13">
        <v>3105</v>
      </c>
      <c r="O724" s="15">
        <f>_xlfn.XLOOKUP(B724,Sheet1!A:A,Sheet1!E:E)</f>
        <v>11.72</v>
      </c>
      <c r="P724" s="26">
        <f>_xlfn.XLOOKUP(A724,Sheet2!F:F,Sheet2!H:H)</f>
        <v>0</v>
      </c>
      <c r="Q724" s="15">
        <f>_xlfn.XLOOKUP(B724,April23!B:B,April23!D:D)</f>
        <v>9.5</v>
      </c>
      <c r="R724" s="38">
        <f>Q724*1.03</f>
        <v>9.7850000000000001</v>
      </c>
      <c r="S724" s="26">
        <v>1</v>
      </c>
      <c r="T724" s="13" t="str">
        <f t="shared" si="77"/>
        <v>Up</v>
      </c>
      <c r="V724" s="78">
        <f t="shared" si="78"/>
        <v>9.5</v>
      </c>
      <c r="W724" s="78">
        <f t="shared" si="79"/>
        <v>9.7850000000000001</v>
      </c>
    </row>
    <row r="725" spans="1:23" hidden="1" x14ac:dyDescent="0.3">
      <c r="A725" s="11">
        <v>6049279</v>
      </c>
      <c r="B725" s="11">
        <v>6049279</v>
      </c>
      <c r="C725" s="11" t="s">
        <v>26</v>
      </c>
      <c r="D725" s="11" t="s">
        <v>27</v>
      </c>
      <c r="E725" s="13" t="str">
        <f>_xlfn.XLOOKUP(B725,Sheet1!A:A,Sheet1!B:B)</f>
        <v>DS BEELINE ALL PURPOSE POWD FILLER 1.5K</v>
      </c>
      <c r="F725" s="13" t="str">
        <f t="shared" si="76"/>
        <v>CROWN  - DS BEELINE ALL PURPOSE POWD FILLER 1.5K</v>
      </c>
      <c r="H725" s="11" t="s">
        <v>28</v>
      </c>
      <c r="I725" s="11" t="s">
        <v>29</v>
      </c>
      <c r="J725" s="11" t="s">
        <v>29</v>
      </c>
      <c r="K725" s="11" t="s">
        <v>30</v>
      </c>
      <c r="L725" s="15">
        <v>4.95</v>
      </c>
      <c r="M725" s="11" t="s">
        <v>31</v>
      </c>
      <c r="N725" s="13">
        <v>3105</v>
      </c>
      <c r="O725" s="15">
        <f>_xlfn.XLOOKUP(B725,Sheet1!A:A,Sheet1!E:E)</f>
        <v>4.95</v>
      </c>
      <c r="P725" s="26">
        <f>_xlfn.XLOOKUP(A725,Sheet2!F:F,Sheet2!H:H)</f>
        <v>0</v>
      </c>
      <c r="Q725" s="15">
        <f>_xlfn.XLOOKUP(B725,April23!B:B,April23!D:D)</f>
        <v>3.25</v>
      </c>
      <c r="R725" s="38">
        <f>Q725*1.03</f>
        <v>3.3475000000000001</v>
      </c>
      <c r="S725" s="26">
        <v>1</v>
      </c>
      <c r="T725" s="13" t="str">
        <f t="shared" si="77"/>
        <v>Up</v>
      </c>
      <c r="V725" s="78">
        <f t="shared" si="78"/>
        <v>3.25</v>
      </c>
      <c r="W725" s="78">
        <f t="shared" si="79"/>
        <v>3.3475000000000001</v>
      </c>
    </row>
    <row r="726" spans="1:23" hidden="1" x14ac:dyDescent="0.3">
      <c r="A726" s="11">
        <v>6042348</v>
      </c>
      <c r="B726" s="11">
        <v>6042348</v>
      </c>
      <c r="C726" s="11" t="s">
        <v>26</v>
      </c>
      <c r="D726" s="11" t="s">
        <v>27</v>
      </c>
      <c r="E726" s="13" t="str">
        <f>_xlfn.XLOOKUP(B726,Sheet1!A:A,Sheet1!B:B)</f>
        <v>DS PRODEC TACK CLOTHS              10PK</v>
      </c>
      <c r="F726" s="13" t="str">
        <f t="shared" si="76"/>
        <v>CROWN  - DS PRODEC TACK CLOTHS              10PK</v>
      </c>
      <c r="H726" s="11" t="s">
        <v>28</v>
      </c>
      <c r="I726" s="11" t="s">
        <v>29</v>
      </c>
      <c r="J726" s="11" t="s">
        <v>29</v>
      </c>
      <c r="K726" s="11" t="s">
        <v>30</v>
      </c>
      <c r="L726" s="15">
        <v>11.32</v>
      </c>
      <c r="M726" s="11" t="s">
        <v>31</v>
      </c>
      <c r="N726" s="13">
        <v>3105</v>
      </c>
      <c r="O726" s="15">
        <f>_xlfn.XLOOKUP(B726,Sheet1!A:A,Sheet1!E:E)</f>
        <v>11.32</v>
      </c>
      <c r="P726" s="26">
        <f>_xlfn.XLOOKUP(A726,Sheet2!F:F,Sheet2!H:H)</f>
        <v>0</v>
      </c>
      <c r="Q726" s="15">
        <f>_xlfn.XLOOKUP(B726,April23!B:B,April23!D:D)</f>
        <v>7.5</v>
      </c>
      <c r="R726" s="38">
        <f>_xlfn.XLOOKUP(B726,Sheet4!B:B,Sheet4!D:D)</f>
        <v>7.73</v>
      </c>
      <c r="S726" s="26">
        <v>1</v>
      </c>
      <c r="T726" s="13" t="str">
        <f t="shared" si="77"/>
        <v>Up</v>
      </c>
      <c r="V726" s="78">
        <f t="shared" si="78"/>
        <v>7.5</v>
      </c>
      <c r="W726" s="78">
        <f t="shared" si="79"/>
        <v>7.73</v>
      </c>
    </row>
    <row r="727" spans="1:23" hidden="1" x14ac:dyDescent="0.3">
      <c r="A727" s="11">
        <v>6041046</v>
      </c>
      <c r="B727" s="11">
        <v>6041046</v>
      </c>
      <c r="C727" s="11" t="s">
        <v>26</v>
      </c>
      <c r="D727" s="11" t="s">
        <v>27</v>
      </c>
      <c r="E727" s="13" t="str">
        <f>_xlfn.XLOOKUP(B727,Sheet1!A:A,Sheet1!B:B)</f>
        <v>DS ZINSSER COVER STAIN             1L</v>
      </c>
      <c r="F727" s="13" t="str">
        <f t="shared" si="76"/>
        <v>CROWN  - DS ZINSSER COVER STAIN             1L</v>
      </c>
      <c r="H727" s="11" t="s">
        <v>35</v>
      </c>
      <c r="I727" s="11" t="s">
        <v>29</v>
      </c>
      <c r="J727" s="11" t="s">
        <v>29</v>
      </c>
      <c r="K727" s="11" t="s">
        <v>30</v>
      </c>
      <c r="L727" s="15">
        <v>11.82</v>
      </c>
      <c r="M727" s="11" t="s">
        <v>31</v>
      </c>
      <c r="N727" s="13">
        <v>3105</v>
      </c>
      <c r="O727" s="15">
        <f>_xlfn.XLOOKUP(B727,Sheet1!A:A,Sheet1!E:E)</f>
        <v>11.82</v>
      </c>
      <c r="P727" s="26">
        <f>_xlfn.XLOOKUP(A727,Sheet2!F:F,Sheet2!H:H)</f>
        <v>0</v>
      </c>
      <c r="Q727" s="15">
        <f>_xlfn.XLOOKUP(B727,April23!B:B,April23!D:D)</f>
        <v>12.41</v>
      </c>
      <c r="R727" s="38">
        <f>_xlfn.XLOOKUP(B727,Sheet4!B:B,Sheet4!D:D)</f>
        <v>12.78</v>
      </c>
      <c r="S727" s="26">
        <v>1</v>
      </c>
      <c r="T727" s="13" t="str">
        <f t="shared" si="77"/>
        <v>Up</v>
      </c>
      <c r="V727" s="78">
        <f t="shared" si="78"/>
        <v>12.41</v>
      </c>
      <c r="W727" s="78">
        <f t="shared" si="79"/>
        <v>12.78</v>
      </c>
    </row>
    <row r="728" spans="1:23" hidden="1" x14ac:dyDescent="0.3">
      <c r="A728" s="11">
        <v>6041062</v>
      </c>
      <c r="B728" s="11">
        <v>6041062</v>
      </c>
      <c r="C728" s="11" t="s">
        <v>26</v>
      </c>
      <c r="D728" s="11" t="s">
        <v>27</v>
      </c>
      <c r="E728" s="13" t="str">
        <f>_xlfn.XLOOKUP(B728,Sheet1!A:A,Sheet1!B:B)</f>
        <v>DS ZINSSER COVERS UP STN BLOCK AER 400ML</v>
      </c>
      <c r="F728" s="13" t="str">
        <f t="shared" si="76"/>
        <v>CROWN  - DS ZINSSER COVERS UP STN BLOCK AER 400ML</v>
      </c>
      <c r="H728" s="11" t="s">
        <v>132</v>
      </c>
      <c r="I728" s="11" t="s">
        <v>29</v>
      </c>
      <c r="J728" s="11" t="s">
        <v>29</v>
      </c>
      <c r="K728" s="11" t="s">
        <v>30</v>
      </c>
      <c r="L728" s="15">
        <v>6.03</v>
      </c>
      <c r="M728" s="11" t="s">
        <v>31</v>
      </c>
      <c r="N728" s="13">
        <v>3105</v>
      </c>
      <c r="O728" s="15">
        <f>_xlfn.XLOOKUP(B728,Sheet1!A:A,Sheet1!E:E)</f>
        <v>6.03</v>
      </c>
      <c r="P728" s="26">
        <f>_xlfn.XLOOKUP(A728,Sheet2!F:F,Sheet2!H:H)</f>
        <v>0</v>
      </c>
      <c r="Q728" s="15">
        <f>_xlfn.XLOOKUP(B728,April23!B:B,April23!D:D)</f>
        <v>6.33</v>
      </c>
      <c r="R728" s="38">
        <f>_xlfn.XLOOKUP(B728,Sheet4!B:B,Sheet4!D:D)</f>
        <v>6.52</v>
      </c>
      <c r="S728" s="26">
        <v>1</v>
      </c>
      <c r="T728" s="13" t="str">
        <f t="shared" si="77"/>
        <v>Up</v>
      </c>
      <c r="V728" s="78">
        <f t="shared" si="78"/>
        <v>6.33</v>
      </c>
      <c r="W728" s="78">
        <f t="shared" si="79"/>
        <v>6.52</v>
      </c>
    </row>
    <row r="729" spans="1:23" hidden="1" x14ac:dyDescent="0.3">
      <c r="A729" s="11">
        <v>6041077</v>
      </c>
      <c r="B729" s="11">
        <v>6041077</v>
      </c>
      <c r="C729" s="11" t="s">
        <v>26</v>
      </c>
      <c r="D729" s="11" t="s">
        <v>27</v>
      </c>
      <c r="E729" s="13" t="str">
        <f>_xlfn.XLOOKUP(B729,Sheet1!A:A,Sheet1!B:B)</f>
        <v>DS ZINSSER PERMA WH INT MATT       5L</v>
      </c>
      <c r="F729" s="13" t="str">
        <f t="shared" si="76"/>
        <v>CROWN  - DS ZINSSER PERMA WH INT MATT       5L</v>
      </c>
      <c r="H729" s="11" t="s">
        <v>33</v>
      </c>
      <c r="I729" s="11" t="s">
        <v>29</v>
      </c>
      <c r="J729" s="11" t="s">
        <v>29</v>
      </c>
      <c r="K729" s="11" t="s">
        <v>30</v>
      </c>
      <c r="L729" s="15">
        <v>77.319999999999993</v>
      </c>
      <c r="M729" s="11" t="s">
        <v>31</v>
      </c>
      <c r="N729" s="13">
        <v>3105</v>
      </c>
      <c r="O729" s="15">
        <f>_xlfn.XLOOKUP(B729,Sheet1!A:A,Sheet1!E:E)</f>
        <v>61</v>
      </c>
      <c r="Q729" s="15">
        <f>_xlfn.XLOOKUP(B729,April23!B:B,April23!D:D)</f>
        <v>64.05</v>
      </c>
      <c r="R729" s="38">
        <f>_xlfn.XLOOKUP(B729,Sheet4!B:B,Sheet4!D:D)</f>
        <v>65.97</v>
      </c>
      <c r="S729" s="26">
        <v>1</v>
      </c>
      <c r="T729" s="13" t="str">
        <f t="shared" si="77"/>
        <v>Up</v>
      </c>
      <c r="V729" s="78">
        <f t="shared" si="78"/>
        <v>64.05</v>
      </c>
      <c r="W729" s="78">
        <f t="shared" si="79"/>
        <v>65.97</v>
      </c>
    </row>
    <row r="730" spans="1:23" hidden="1" x14ac:dyDescent="0.3">
      <c r="A730" s="11">
        <v>6042182</v>
      </c>
      <c r="B730" s="11">
        <v>6042182</v>
      </c>
      <c r="C730" s="11" t="s">
        <v>26</v>
      </c>
      <c r="D730" s="11" t="s">
        <v>27</v>
      </c>
      <c r="E730" s="13" t="str">
        <f>_xlfn.XLOOKUP(B730,Sheet1!A:A,Sheet1!B:B)</f>
        <v>DS OLFA BLADES BTB1    43MM       3PK</v>
      </c>
      <c r="F730" s="13" t="str">
        <f t="shared" si="76"/>
        <v>CROWN  - DS OLFA BLADES BTB1    43MM       3PK</v>
      </c>
      <c r="H730" s="11" t="s">
        <v>28</v>
      </c>
      <c r="I730" s="11" t="s">
        <v>29</v>
      </c>
      <c r="J730" s="11" t="s">
        <v>29</v>
      </c>
      <c r="K730" s="11" t="s">
        <v>30</v>
      </c>
      <c r="L730" s="15">
        <v>7.1</v>
      </c>
      <c r="M730" s="11" t="s">
        <v>31</v>
      </c>
      <c r="N730" s="13">
        <v>3105</v>
      </c>
      <c r="O730" s="15">
        <f>_xlfn.XLOOKUP(B730,Sheet1!A:A,Sheet1!E:E)</f>
        <v>7.1</v>
      </c>
      <c r="Q730" s="15">
        <f>_xlfn.XLOOKUP(B730,April23!B:B,April23!D:D)</f>
        <v>6.49</v>
      </c>
      <c r="R730" s="38">
        <f>_xlfn.XLOOKUP(B730,Sheet4!B:B,Sheet4!D:D)</f>
        <v>6.68</v>
      </c>
      <c r="S730" s="26">
        <v>1</v>
      </c>
      <c r="T730" s="13" t="str">
        <f t="shared" si="77"/>
        <v>Up</v>
      </c>
      <c r="V730" s="78">
        <f t="shared" si="78"/>
        <v>6.49</v>
      </c>
      <c r="W730" s="78">
        <f t="shared" si="79"/>
        <v>6.68</v>
      </c>
    </row>
    <row r="731" spans="1:23" hidden="1" x14ac:dyDescent="0.3">
      <c r="A731" s="11">
        <v>6042132</v>
      </c>
      <c r="B731" s="11">
        <v>6042132</v>
      </c>
      <c r="C731" s="11" t="s">
        <v>26</v>
      </c>
      <c r="D731" s="11" t="s">
        <v>27</v>
      </c>
      <c r="E731" s="13" t="str">
        <f>_xlfn.XLOOKUP(B731,Sheet1!A:A,Sheet1!B:B)</f>
        <v>DS PERFORMANCE PAINT TRAY          4IN</v>
      </c>
      <c r="F731" s="13" t="str">
        <f t="shared" si="76"/>
        <v>CROWN  - DS PERFORMANCE PAINT TRAY          4IN</v>
      </c>
      <c r="H731" s="11" t="s">
        <v>28</v>
      </c>
      <c r="I731" s="11" t="s">
        <v>29</v>
      </c>
      <c r="J731" s="11" t="s">
        <v>29</v>
      </c>
      <c r="K731" s="11" t="s">
        <v>30</v>
      </c>
      <c r="L731" s="15">
        <v>0.45</v>
      </c>
      <c r="M731" s="11" t="s">
        <v>31</v>
      </c>
      <c r="N731" s="13">
        <v>3105</v>
      </c>
      <c r="O731" s="15">
        <f>_xlfn.XLOOKUP(B731,Sheet1!A:A,Sheet1!E:E)</f>
        <v>0.45</v>
      </c>
      <c r="P731" s="26">
        <f>_xlfn.XLOOKUP(A731,Sheet2!F:F,Sheet2!H:H)</f>
        <v>0</v>
      </c>
      <c r="Q731" s="15">
        <f>_xlfn.XLOOKUP(B731,April23!B:B,April23!D:D)</f>
        <v>0.47</v>
      </c>
      <c r="R731" s="38">
        <f>_xlfn.XLOOKUP(B731,Sheet4!B:B,Sheet4!D:D)</f>
        <v>0.48</v>
      </c>
      <c r="S731" s="26">
        <v>1</v>
      </c>
      <c r="T731" s="13" t="str">
        <f t="shared" si="77"/>
        <v>Up</v>
      </c>
      <c r="V731" s="78">
        <f t="shared" si="78"/>
        <v>0.47</v>
      </c>
      <c r="W731" s="78">
        <f t="shared" si="79"/>
        <v>0.48</v>
      </c>
    </row>
    <row r="732" spans="1:23" hidden="1" x14ac:dyDescent="0.3">
      <c r="A732" s="11">
        <v>6041964</v>
      </c>
      <c r="B732" s="11">
        <v>6041964</v>
      </c>
      <c r="C732" s="11" t="s">
        <v>26</v>
      </c>
      <c r="D732" s="11" t="s">
        <v>27</v>
      </c>
      <c r="E732" s="13" t="str">
        <f>_xlfn.XLOOKUP(B732,Sheet1!A:A,Sheet1!B:B)</f>
        <v>DS BARRETTINE DANISH OIL           500ML</v>
      </c>
      <c r="F732" s="13" t="str">
        <f t="shared" si="76"/>
        <v>CROWN  - DS BARRETTINE DANISH OIL           500ML</v>
      </c>
      <c r="H732" s="11" t="s">
        <v>37</v>
      </c>
      <c r="I732" s="11" t="s">
        <v>29</v>
      </c>
      <c r="J732" s="11" t="s">
        <v>29</v>
      </c>
      <c r="K732" s="11" t="s">
        <v>30</v>
      </c>
      <c r="L732" s="15">
        <v>5.83</v>
      </c>
      <c r="M732" s="11" t="s">
        <v>31</v>
      </c>
      <c r="N732" s="13">
        <v>3105</v>
      </c>
      <c r="O732" s="15">
        <f>_xlfn.XLOOKUP(B732,Sheet1!A:A,Sheet1!E:E)</f>
        <v>5.83</v>
      </c>
      <c r="P732" s="26">
        <f>_xlfn.XLOOKUP(A732,Sheet2!F:F,Sheet2!H:H)</f>
        <v>0</v>
      </c>
      <c r="Q732" s="15">
        <f>_xlfn.XLOOKUP(B732,April23!B:B,April23!D:D)</f>
        <v>6.12</v>
      </c>
      <c r="R732" s="38">
        <f>_xlfn.XLOOKUP(B732,Sheet4!B:B,Sheet4!D:D)</f>
        <v>6.3</v>
      </c>
      <c r="S732" s="26">
        <v>1</v>
      </c>
      <c r="T732" s="13" t="str">
        <f t="shared" si="77"/>
        <v>Up</v>
      </c>
      <c r="V732" s="78">
        <f t="shared" si="78"/>
        <v>6.12</v>
      </c>
      <c r="W732" s="78">
        <f t="shared" si="79"/>
        <v>6.3</v>
      </c>
    </row>
    <row r="733" spans="1:23" hidden="1" x14ac:dyDescent="0.3">
      <c r="A733" s="11">
        <v>6041954</v>
      </c>
      <c r="B733" s="11">
        <v>6041954</v>
      </c>
      <c r="C733" s="11" t="s">
        <v>26</v>
      </c>
      <c r="D733" s="11" t="s">
        <v>27</v>
      </c>
      <c r="E733" s="13" t="str">
        <f>_xlfn.XLOOKUP(B733,Sheet1!A:A,Sheet1!B:B)</f>
        <v>DS BARRETTINE WHITE KNOTTING       250ML</v>
      </c>
      <c r="F733" s="13" t="str">
        <f t="shared" si="76"/>
        <v>CROWN  - DS BARRETTINE WHITE KNOTTING       250ML</v>
      </c>
      <c r="H733" s="11" t="s">
        <v>28</v>
      </c>
      <c r="I733" s="11" t="s">
        <v>29</v>
      </c>
      <c r="J733" s="11" t="s">
        <v>29</v>
      </c>
      <c r="K733" s="11" t="s">
        <v>30</v>
      </c>
      <c r="L733" s="15">
        <v>6.83</v>
      </c>
      <c r="M733" s="11" t="s">
        <v>31</v>
      </c>
      <c r="N733" s="13">
        <v>3105</v>
      </c>
      <c r="O733" s="15">
        <f>_xlfn.XLOOKUP(B733,Sheet1!A:A,Sheet1!E:E)</f>
        <v>6.83</v>
      </c>
      <c r="P733" s="26">
        <f>_xlfn.XLOOKUP(A733,Sheet2!F:F,Sheet2!H:H)</f>
        <v>0</v>
      </c>
      <c r="Q733" s="15">
        <f>_xlfn.XLOOKUP(B733,April23!B:B,April23!D:D)</f>
        <v>7.17</v>
      </c>
      <c r="R733" s="38">
        <f>_xlfn.XLOOKUP(B733,Sheet4!B:B,Sheet4!D:D)</f>
        <v>7.39</v>
      </c>
      <c r="S733" s="26">
        <v>1</v>
      </c>
      <c r="T733" s="13" t="str">
        <f t="shared" si="77"/>
        <v>Up</v>
      </c>
      <c r="V733" s="78">
        <f t="shared" si="78"/>
        <v>7.17</v>
      </c>
      <c r="W733" s="78">
        <f t="shared" si="79"/>
        <v>7.39</v>
      </c>
    </row>
    <row r="734" spans="1:23" hidden="1" x14ac:dyDescent="0.3">
      <c r="A734" s="11">
        <v>6055210</v>
      </c>
      <c r="B734" s="11">
        <v>6055210</v>
      </c>
      <c r="C734" s="11" t="s">
        <v>26</v>
      </c>
      <c r="D734" s="11" t="s">
        <v>27</v>
      </c>
      <c r="E734" s="13" t="str">
        <f>_xlfn.XLOOKUP(B734,Sheet1!A:A,Sheet1!B:B)</f>
        <v>DE PROF SYN FLMNT BRUSH 1IN (12)   EACH</v>
      </c>
      <c r="F734" s="13" t="str">
        <f t="shared" si="76"/>
        <v>CROWN  - DE PROF SYN FLMNT BRUSH 1IN (12)   EACH</v>
      </c>
      <c r="H734" s="11" t="s">
        <v>28</v>
      </c>
      <c r="I734" s="11" t="s">
        <v>29</v>
      </c>
      <c r="J734" s="11" t="s">
        <v>29</v>
      </c>
      <c r="K734" s="11" t="s">
        <v>30</v>
      </c>
      <c r="L734" s="15">
        <v>0.98</v>
      </c>
      <c r="M734" s="11" t="s">
        <v>31</v>
      </c>
      <c r="N734" s="13">
        <v>3105</v>
      </c>
      <c r="O734" s="15">
        <f>_xlfn.XLOOKUP(B734,Sheet1!A:A,Sheet1!E:E)</f>
        <v>0.98</v>
      </c>
      <c r="P734" s="26">
        <f>_xlfn.XLOOKUP(A734,Sheet2!F:F,Sheet2!H:H)</f>
        <v>0</v>
      </c>
      <c r="Q734" s="15">
        <f>_xlfn.XLOOKUP(B734,April23!B:B,April23!D:D)</f>
        <v>1.01</v>
      </c>
      <c r="R734" s="38">
        <f>_xlfn.XLOOKUP(B734,Sheet4!B:B,Sheet4!D:D)</f>
        <v>1.04</v>
      </c>
      <c r="S734" s="26">
        <v>1</v>
      </c>
      <c r="T734" s="13" t="str">
        <f t="shared" si="77"/>
        <v>Up</v>
      </c>
      <c r="V734" s="78">
        <f t="shared" si="78"/>
        <v>1.01</v>
      </c>
      <c r="W734" s="78">
        <f t="shared" si="79"/>
        <v>1.04</v>
      </c>
    </row>
    <row r="735" spans="1:23" hidden="1" x14ac:dyDescent="0.3">
      <c r="A735" s="11">
        <v>6052902</v>
      </c>
      <c r="B735" s="11">
        <v>6052902</v>
      </c>
      <c r="C735" s="11" t="s">
        <v>26</v>
      </c>
      <c r="D735" s="11" t="s">
        <v>27</v>
      </c>
      <c r="E735" s="13" t="str">
        <f>_xlfn.XLOOKUP(B735,Sheet1!A:A,Sheet1!B:B)</f>
        <v>WA WALLROCK FIBRELINER SMOOTH 55  DOUBLE</v>
      </c>
      <c r="F735" s="13" t="str">
        <f t="shared" si="76"/>
        <v>CROWN  - WA WALLROCK FIBRELINER SMOOTH 55  DOUBLE</v>
      </c>
      <c r="H735" s="11" t="s">
        <v>28</v>
      </c>
      <c r="I735" s="11" t="s">
        <v>29</v>
      </c>
      <c r="J735" s="11" t="s">
        <v>29</v>
      </c>
      <c r="K735" s="11" t="s">
        <v>30</v>
      </c>
      <c r="L735" s="15">
        <v>14.38</v>
      </c>
      <c r="M735" s="11" t="s">
        <v>31</v>
      </c>
      <c r="N735" s="13">
        <v>3105</v>
      </c>
      <c r="O735" s="15">
        <f>_xlfn.XLOOKUP(B735,Sheet1!A:A,Sheet1!E:E)</f>
        <v>14.38</v>
      </c>
      <c r="Q735" s="15">
        <f>_xlfn.XLOOKUP(B735,April23!B:B,April23!D:D)</f>
        <v>16</v>
      </c>
      <c r="R735" s="38">
        <f>_xlfn.XLOOKUP(B735,Sheet4!B:B,Sheet4!D:D)</f>
        <v>16.48</v>
      </c>
      <c r="S735" s="26">
        <v>1</v>
      </c>
      <c r="T735" s="13" t="str">
        <f t="shared" si="77"/>
        <v>Up</v>
      </c>
      <c r="V735" s="78">
        <f t="shared" si="78"/>
        <v>16</v>
      </c>
      <c r="W735" s="78">
        <f t="shared" si="79"/>
        <v>16.48</v>
      </c>
    </row>
    <row r="736" spans="1:23" hidden="1" x14ac:dyDescent="0.3">
      <c r="A736" s="11">
        <v>6040217</v>
      </c>
      <c r="B736" s="11">
        <v>6040217</v>
      </c>
      <c r="C736" s="11" t="s">
        <v>26</v>
      </c>
      <c r="D736" s="11" t="s">
        <v>27</v>
      </c>
      <c r="E736" s="13" t="str">
        <f>_xlfn.XLOOKUP(B736,Sheet1!A:A,Sheet1!B:B)</f>
        <v>WA ERFURT LINING 1200             SINGLE</v>
      </c>
      <c r="F736" s="13" t="str">
        <f t="shared" si="76"/>
        <v>CROWN  - WA ERFURT LINING 1200             SINGLE</v>
      </c>
      <c r="H736" s="11" t="s">
        <v>28</v>
      </c>
      <c r="I736" s="11" t="s">
        <v>29</v>
      </c>
      <c r="J736" s="11" t="s">
        <v>29</v>
      </c>
      <c r="K736" s="11" t="s">
        <v>30</v>
      </c>
      <c r="L736" s="15">
        <v>3.46</v>
      </c>
      <c r="M736" s="11" t="s">
        <v>31</v>
      </c>
      <c r="N736" s="13">
        <v>3105</v>
      </c>
      <c r="O736" s="15">
        <f>_xlfn.XLOOKUP(B736,Sheet1!A:A,Sheet1!E:E)</f>
        <v>3.46</v>
      </c>
      <c r="Q736" s="15">
        <f>_xlfn.XLOOKUP(B736,April23!B:B,April23!D:D)</f>
        <v>5</v>
      </c>
      <c r="R736" s="38">
        <f>_xlfn.XLOOKUP(B736,Sheet4!B:B,Sheet4!D:D)</f>
        <v>5.15</v>
      </c>
      <c r="S736" s="26">
        <v>1</v>
      </c>
      <c r="T736" s="13" t="str">
        <f t="shared" si="77"/>
        <v>Up</v>
      </c>
      <c r="V736" s="78">
        <f t="shared" si="78"/>
        <v>5</v>
      </c>
      <c r="W736" s="78">
        <f t="shared" si="79"/>
        <v>5.15</v>
      </c>
    </row>
    <row r="737" spans="1:23" hidden="1" x14ac:dyDescent="0.3">
      <c r="A737" s="11">
        <v>6041670</v>
      </c>
      <c r="B737" s="11">
        <v>6041670</v>
      </c>
      <c r="C737" s="11" t="s">
        <v>26</v>
      </c>
      <c r="D737" s="11" t="s">
        <v>27</v>
      </c>
      <c r="E737" s="13" t="str">
        <f>_xlfn.XLOOKUP(B737,Sheet1!A:A,Sheet1!B:B)</f>
        <v>DS PRODEC ALUMINIUM WORKSTAND      700MM</v>
      </c>
      <c r="F737" s="13" t="str">
        <f t="shared" si="76"/>
        <v>CROWN  - DS PRODEC ALUMINIUM WORKSTAND      700MM</v>
      </c>
      <c r="H737" s="91" t="s">
        <v>28</v>
      </c>
      <c r="I737" s="11" t="s">
        <v>29</v>
      </c>
      <c r="J737" s="11" t="s">
        <v>29</v>
      </c>
      <c r="K737" s="11" t="s">
        <v>30</v>
      </c>
      <c r="M737" s="11" t="s">
        <v>7062</v>
      </c>
      <c r="N737" s="13">
        <v>3105</v>
      </c>
      <c r="O737" s="15">
        <f>_xlfn.XLOOKUP(B737,Sheet1!A:A,Sheet1!E:E)</f>
        <v>60</v>
      </c>
      <c r="P737" s="26">
        <f>_xlfn.XLOOKUP(A737,Sheet2!F:F,Sheet2!H:H)</f>
        <v>0</v>
      </c>
      <c r="Q737" s="29">
        <f t="shared" ref="Q737:Q746" si="80">O737*1.05</f>
        <v>63</v>
      </c>
      <c r="R737" s="38">
        <f>Q737*1.03</f>
        <v>64.89</v>
      </c>
      <c r="S737" s="26">
        <v>1</v>
      </c>
      <c r="T737" s="13" t="str">
        <f t="shared" si="77"/>
        <v>Up</v>
      </c>
      <c r="V737" s="78">
        <f t="shared" si="78"/>
        <v>63</v>
      </c>
      <c r="W737" s="78">
        <f t="shared" si="79"/>
        <v>64.89</v>
      </c>
    </row>
    <row r="738" spans="1:23" hidden="1" x14ac:dyDescent="0.3">
      <c r="A738" s="11">
        <v>6063007</v>
      </c>
      <c r="B738" s="11">
        <v>6063007</v>
      </c>
      <c r="C738" s="11" t="s">
        <v>26</v>
      </c>
      <c r="D738" s="11" t="s">
        <v>27</v>
      </c>
      <c r="E738" s="13" t="str">
        <f>_xlfn.XLOOKUP(B738,Sheet1!A:A,Sheet1!B:B)</f>
        <v>DS PRODEC MFIBRE MED SET+FRAME 4IN 5PC</v>
      </c>
      <c r="F738" s="13" t="str">
        <f t="shared" si="76"/>
        <v>CROWN  - DS PRODEC MFIBRE MED SET+FRAME 4IN 5PC</v>
      </c>
      <c r="H738" s="91" t="s">
        <v>28</v>
      </c>
      <c r="I738" s="11" t="s">
        <v>29</v>
      </c>
      <c r="J738" s="11" t="s">
        <v>29</v>
      </c>
      <c r="K738" s="11" t="s">
        <v>30</v>
      </c>
      <c r="M738" s="11" t="s">
        <v>7062</v>
      </c>
      <c r="N738" s="13">
        <v>3105</v>
      </c>
      <c r="O738" s="15">
        <f>_xlfn.XLOOKUP(B738,Sheet1!A:A,Sheet1!E:E)</f>
        <v>4</v>
      </c>
      <c r="Q738" s="15">
        <f t="shared" si="80"/>
        <v>4.2</v>
      </c>
      <c r="R738" s="38">
        <f>Q738*1.03</f>
        <v>4.3260000000000005</v>
      </c>
      <c r="S738" s="26">
        <v>1</v>
      </c>
      <c r="T738" s="13" t="str">
        <f t="shared" si="77"/>
        <v>Up</v>
      </c>
      <c r="V738" s="78">
        <f t="shared" si="78"/>
        <v>4.2</v>
      </c>
      <c r="W738" s="78">
        <f t="shared" si="79"/>
        <v>4.3260000000000005</v>
      </c>
    </row>
    <row r="739" spans="1:23" hidden="1" x14ac:dyDescent="0.3">
      <c r="A739" s="11">
        <v>6061959</v>
      </c>
      <c r="B739" s="11">
        <v>6061959</v>
      </c>
      <c r="C739" s="11" t="s">
        <v>26</v>
      </c>
      <c r="D739" s="11" t="s">
        <v>27</v>
      </c>
      <c r="E739" s="13" t="str">
        <f>_xlfn.XLOOKUP(B739,Sheet1!A:A,Sheet1!B:B)</f>
        <v>DS HAMILTON FINE TIP FLAT BRUSHES  3PK</v>
      </c>
      <c r="F739" s="13" t="str">
        <f t="shared" si="76"/>
        <v>CROWN  - DS HAMILTON FINE TIP FLAT BRUSHES  3PK</v>
      </c>
      <c r="H739" s="91" t="s">
        <v>28</v>
      </c>
      <c r="I739" s="11" t="s">
        <v>29</v>
      </c>
      <c r="J739" s="11" t="s">
        <v>29</v>
      </c>
      <c r="K739" s="11" t="s">
        <v>30</v>
      </c>
      <c r="M739" s="11" t="s">
        <v>7062</v>
      </c>
      <c r="N739" s="13">
        <v>3105</v>
      </c>
      <c r="O739" s="15">
        <f>_xlfn.XLOOKUP(B739,Sheet1!A:A,Sheet1!E:E)</f>
        <v>6.6</v>
      </c>
      <c r="P739" s="26">
        <f>_xlfn.XLOOKUP(A739,Sheet2!F:F,Sheet2!H:H)</f>
        <v>0</v>
      </c>
      <c r="Q739" s="15">
        <f t="shared" si="80"/>
        <v>6.93</v>
      </c>
      <c r="R739" s="38">
        <f>Q739*1.03</f>
        <v>7.1379000000000001</v>
      </c>
      <c r="S739" s="26">
        <v>1</v>
      </c>
      <c r="T739" s="13" t="str">
        <f t="shared" si="77"/>
        <v>Up</v>
      </c>
      <c r="V739" s="78">
        <f t="shared" si="78"/>
        <v>6.93</v>
      </c>
      <c r="W739" s="78">
        <f t="shared" si="79"/>
        <v>7.1379000000000001</v>
      </c>
    </row>
    <row r="740" spans="1:23" hidden="1" x14ac:dyDescent="0.3">
      <c r="A740" s="11">
        <v>6041044</v>
      </c>
      <c r="B740" s="11">
        <v>6041044</v>
      </c>
      <c r="C740" s="11" t="s">
        <v>26</v>
      </c>
      <c r="D740" s="11" t="s">
        <v>27</v>
      </c>
      <c r="E740" s="13" t="str">
        <f>_xlfn.XLOOKUP(B740,Sheet1!A:A,Sheet1!B:B)</f>
        <v>DS ZINSSER BULLSEYE 123 WHITE      1L</v>
      </c>
      <c r="F740" s="13" t="str">
        <f t="shared" si="76"/>
        <v>CROWN  - DS ZINSSER BULLSEYE 123 WHITE      1L</v>
      </c>
      <c r="H740" s="91" t="s">
        <v>28</v>
      </c>
      <c r="I740" s="11" t="s">
        <v>29</v>
      </c>
      <c r="J740" s="11" t="s">
        <v>29</v>
      </c>
      <c r="K740" s="11" t="s">
        <v>30</v>
      </c>
      <c r="M740" s="11" t="s">
        <v>7062</v>
      </c>
      <c r="N740" s="13">
        <v>3105</v>
      </c>
      <c r="O740" s="15">
        <f>_xlfn.XLOOKUP(B740,Sheet1!A:A,Sheet1!E:E)</f>
        <v>17</v>
      </c>
      <c r="P740" s="26">
        <f>_xlfn.XLOOKUP(A740,Sheet2!F:F,Sheet2!H:H)</f>
        <v>0</v>
      </c>
      <c r="Q740" s="15">
        <f t="shared" si="80"/>
        <v>17.850000000000001</v>
      </c>
      <c r="R740" s="38">
        <f>_xlfn.XLOOKUP(B740,Sheet4!B:B,Sheet4!D:D)</f>
        <v>18.39</v>
      </c>
      <c r="S740" s="26">
        <v>1</v>
      </c>
      <c r="T740" s="13" t="str">
        <f t="shared" si="77"/>
        <v>Up</v>
      </c>
      <c r="V740" s="78">
        <f t="shared" si="78"/>
        <v>17.850000000000001</v>
      </c>
      <c r="W740" s="78">
        <f t="shared" si="79"/>
        <v>18.39</v>
      </c>
    </row>
    <row r="741" spans="1:23" hidden="1" x14ac:dyDescent="0.3">
      <c r="A741" s="11">
        <v>6050004</v>
      </c>
      <c r="B741" s="11">
        <v>6050004</v>
      </c>
      <c r="C741" s="11" t="s">
        <v>26</v>
      </c>
      <c r="D741" s="11" t="s">
        <v>27</v>
      </c>
      <c r="E741" s="13" t="str">
        <f>_xlfn.XLOOKUP(B741,Sheet1!A:A,Sheet1!B:B)</f>
        <v>DS ZINSSER WRITE ON     WHITE      2.5L</v>
      </c>
      <c r="F741" s="13" t="str">
        <f t="shared" si="76"/>
        <v>CROWN  - DS ZINSSER WRITE ON     WHITE      2.5L</v>
      </c>
      <c r="H741" s="91" t="s">
        <v>28</v>
      </c>
      <c r="I741" s="11" t="s">
        <v>29</v>
      </c>
      <c r="J741" s="11" t="s">
        <v>29</v>
      </c>
      <c r="K741" s="11" t="s">
        <v>30</v>
      </c>
      <c r="M741" s="11" t="s">
        <v>7062</v>
      </c>
      <c r="N741" s="13">
        <v>3105</v>
      </c>
      <c r="O741" s="15">
        <f>_xlfn.XLOOKUP(B741,Sheet1!A:A,Sheet1!E:E)</f>
        <v>254.8</v>
      </c>
      <c r="Q741" s="15">
        <f t="shared" si="80"/>
        <v>267.54000000000002</v>
      </c>
      <c r="R741" s="38">
        <f>Q741*1.03</f>
        <v>275.56620000000004</v>
      </c>
      <c r="S741" s="26">
        <v>1</v>
      </c>
      <c r="T741" s="13" t="str">
        <f t="shared" si="77"/>
        <v>Up</v>
      </c>
      <c r="V741" s="78">
        <f t="shared" si="78"/>
        <v>267.54000000000002</v>
      </c>
      <c r="W741" s="78">
        <f t="shared" si="79"/>
        <v>275.56620000000004</v>
      </c>
    </row>
    <row r="742" spans="1:23" hidden="1" x14ac:dyDescent="0.3">
      <c r="A742" s="11">
        <v>6062546</v>
      </c>
      <c r="B742" s="11">
        <v>6062546</v>
      </c>
      <c r="C742" s="11" t="s">
        <v>26</v>
      </c>
      <c r="D742" s="11" t="s">
        <v>27</v>
      </c>
      <c r="E742" s="13" t="str">
        <f>_xlfn.XLOOKUP(B742,Sheet1!A:A,Sheet1!B:B)</f>
        <v>DS PRODEC BIG BOX MINI ROLLERS MEDIUM</v>
      </c>
      <c r="F742" s="13" t="str">
        <f t="shared" si="76"/>
        <v>CROWN  - DS PRODEC BIG BOX MINI ROLLERS MEDIUM</v>
      </c>
      <c r="H742" s="91" t="s">
        <v>28</v>
      </c>
      <c r="I742" s="11" t="s">
        <v>29</v>
      </c>
      <c r="J742" s="11" t="s">
        <v>29</v>
      </c>
      <c r="K742" s="11" t="s">
        <v>30</v>
      </c>
      <c r="M742" s="11" t="s">
        <v>7062</v>
      </c>
      <c r="N742" s="13">
        <v>3105</v>
      </c>
      <c r="O742" s="15">
        <f>_xlfn.XLOOKUP(B742,Sheet1!A:A,Sheet1!E:E)</f>
        <v>8</v>
      </c>
      <c r="P742" s="26">
        <f>_xlfn.XLOOKUP(A742,Sheet2!F:F,Sheet2!H:H)</f>
        <v>0</v>
      </c>
      <c r="Q742" s="15">
        <f t="shared" si="80"/>
        <v>8.4</v>
      </c>
      <c r="R742" s="38">
        <f>Q742*1.03</f>
        <v>8.652000000000001</v>
      </c>
      <c r="S742" s="26">
        <v>1</v>
      </c>
      <c r="T742" s="13" t="str">
        <f t="shared" si="77"/>
        <v>Up</v>
      </c>
      <c r="V742" s="78">
        <f t="shared" si="78"/>
        <v>8.4</v>
      </c>
      <c r="W742" s="78">
        <f t="shared" si="79"/>
        <v>8.652000000000001</v>
      </c>
    </row>
    <row r="743" spans="1:23" hidden="1" x14ac:dyDescent="0.3">
      <c r="A743" s="11">
        <v>6062545</v>
      </c>
      <c r="B743" s="11">
        <v>6062545</v>
      </c>
      <c r="C743" s="11" t="s">
        <v>26</v>
      </c>
      <c r="D743" s="11" t="s">
        <v>27</v>
      </c>
      <c r="E743" s="13" t="str">
        <f>_xlfn.XLOOKUP(B743,Sheet1!A:A,Sheet1!B:B)</f>
        <v>DS PRODEC ICE FUSION BRUSH SET+OVAL 4PC</v>
      </c>
      <c r="F743" s="13" t="str">
        <f t="shared" si="76"/>
        <v>CROWN  - DS PRODEC ICE FUSION BRUSH SET+OVAL 4PC</v>
      </c>
      <c r="H743" s="91" t="s">
        <v>28</v>
      </c>
      <c r="I743" s="11" t="s">
        <v>29</v>
      </c>
      <c r="J743" s="11" t="s">
        <v>29</v>
      </c>
      <c r="K743" s="11" t="s">
        <v>30</v>
      </c>
      <c r="M743" s="11" t="s">
        <v>7062</v>
      </c>
      <c r="N743" s="13">
        <v>3105</v>
      </c>
      <c r="O743" s="15">
        <f>_xlfn.XLOOKUP(B743,Sheet1!A:A,Sheet1!E:E)</f>
        <v>25</v>
      </c>
      <c r="Q743" s="15">
        <f t="shared" si="80"/>
        <v>26.25</v>
      </c>
      <c r="R743" s="38">
        <f>Q743*1.03</f>
        <v>27.037500000000001</v>
      </c>
      <c r="S743" s="26">
        <v>1</v>
      </c>
      <c r="T743" s="13" t="str">
        <f t="shared" si="77"/>
        <v>Up</v>
      </c>
      <c r="V743" s="78">
        <f t="shared" si="78"/>
        <v>26.25</v>
      </c>
      <c r="W743" s="78">
        <f t="shared" si="79"/>
        <v>27.037500000000001</v>
      </c>
    </row>
    <row r="744" spans="1:23" hidden="1" x14ac:dyDescent="0.3">
      <c r="A744" s="11">
        <v>6062528</v>
      </c>
      <c r="B744" s="11">
        <v>6062528</v>
      </c>
      <c r="C744" s="11" t="s">
        <v>26</v>
      </c>
      <c r="D744" s="11" t="s">
        <v>27</v>
      </c>
      <c r="E744" s="13" t="str">
        <f>_xlfn.XLOOKUP(B744,Sheet1!A:A,Sheet1!B:B)</f>
        <v>DS AXUS PERFECT TIP PREC SCISSORS SMALL</v>
      </c>
      <c r="F744" s="13" t="str">
        <f t="shared" si="76"/>
        <v>CROWN  - DS AXUS PERFECT TIP PREC SCISSORS SMALL</v>
      </c>
      <c r="H744" s="91" t="s">
        <v>28</v>
      </c>
      <c r="I744" s="11" t="s">
        <v>29</v>
      </c>
      <c r="J744" s="11" t="s">
        <v>29</v>
      </c>
      <c r="K744" s="11" t="s">
        <v>30</v>
      </c>
      <c r="M744" s="11" t="s">
        <v>7062</v>
      </c>
      <c r="N744" s="13">
        <v>3105</v>
      </c>
      <c r="O744" s="15">
        <f>_xlfn.XLOOKUP(B744,Sheet1!A:A,Sheet1!E:E)</f>
        <v>15</v>
      </c>
      <c r="Q744" s="15">
        <f t="shared" si="80"/>
        <v>15.75</v>
      </c>
      <c r="R744" s="38">
        <f>Q744*1.03</f>
        <v>16.2225</v>
      </c>
      <c r="S744" s="26">
        <v>1</v>
      </c>
      <c r="T744" s="13" t="str">
        <f t="shared" si="77"/>
        <v>Up</v>
      </c>
      <c r="V744" s="78">
        <f t="shared" si="78"/>
        <v>15.75</v>
      </c>
      <c r="W744" s="78">
        <f t="shared" si="79"/>
        <v>16.2225</v>
      </c>
    </row>
    <row r="745" spans="1:23" hidden="1" x14ac:dyDescent="0.3">
      <c r="A745" s="11">
        <v>6042142</v>
      </c>
      <c r="B745" s="11">
        <v>6042142</v>
      </c>
      <c r="C745" s="11" t="s">
        <v>26</v>
      </c>
      <c r="D745" s="11" t="s">
        <v>27</v>
      </c>
      <c r="E745" s="13" t="str">
        <f>_xlfn.XLOOKUP(B745,Sheet1!A:A,Sheet1!B:B)</f>
        <v>DS PERFECTION STRIPPING KNIFE      3IN</v>
      </c>
      <c r="F745" s="13" t="str">
        <f t="shared" si="76"/>
        <v>CROWN  - DS PERFECTION STRIPPING KNIFE      3IN</v>
      </c>
      <c r="H745" s="91" t="s">
        <v>28</v>
      </c>
      <c r="I745" s="11" t="s">
        <v>29</v>
      </c>
      <c r="J745" s="11" t="s">
        <v>29</v>
      </c>
      <c r="K745" s="11" t="s">
        <v>30</v>
      </c>
      <c r="M745" s="11" t="s">
        <v>7062</v>
      </c>
      <c r="N745" s="13">
        <v>3105</v>
      </c>
      <c r="O745" s="15">
        <f>_xlfn.XLOOKUP(B745,Sheet1!A:A,Sheet1!E:E)</f>
        <v>10</v>
      </c>
      <c r="P745" s="26">
        <f>_xlfn.XLOOKUP(A745,Sheet2!F:F,Sheet2!H:H)</f>
        <v>0</v>
      </c>
      <c r="Q745" s="15">
        <f t="shared" si="80"/>
        <v>10.5</v>
      </c>
      <c r="R745" s="38">
        <f>_xlfn.XLOOKUP(B745,Sheet4!B:B,Sheet4!D:D)</f>
        <v>10.82</v>
      </c>
      <c r="S745" s="26">
        <v>1</v>
      </c>
      <c r="T745" s="13" t="str">
        <f t="shared" si="77"/>
        <v>Up</v>
      </c>
      <c r="V745" s="78">
        <f t="shared" si="78"/>
        <v>10.5</v>
      </c>
      <c r="W745" s="78">
        <f t="shared" si="79"/>
        <v>10.82</v>
      </c>
    </row>
    <row r="746" spans="1:23" hidden="1" x14ac:dyDescent="0.3">
      <c r="A746" s="11">
        <v>6055822</v>
      </c>
      <c r="B746" s="11">
        <v>6055822</v>
      </c>
      <c r="C746" s="11" t="s">
        <v>26</v>
      </c>
      <c r="D746" s="11" t="s">
        <v>27</v>
      </c>
      <c r="E746" s="13" t="str">
        <f>_xlfn.XLOOKUP(B746,Sheet1!A:A,Sheet1!B:B)</f>
        <v>DS GO PAINT ROLL GO BUCKET LINER 9L 5PK</v>
      </c>
      <c r="F746" s="13" t="str">
        <f t="shared" si="76"/>
        <v>CROWN  - DS GO PAINT ROLL GO BUCKET LINER 9L 5PK</v>
      </c>
      <c r="H746" s="91" t="s">
        <v>28</v>
      </c>
      <c r="I746" s="11" t="s">
        <v>29</v>
      </c>
      <c r="J746" s="11" t="s">
        <v>29</v>
      </c>
      <c r="K746" s="11" t="s">
        <v>30</v>
      </c>
      <c r="M746" s="11" t="s">
        <v>7062</v>
      </c>
      <c r="N746" s="13">
        <v>3105</v>
      </c>
      <c r="O746" s="15">
        <f>_xlfn.XLOOKUP(B746,Sheet1!A:A,Sheet1!E:E)</f>
        <v>15.6</v>
      </c>
      <c r="P746" s="26">
        <f>_xlfn.XLOOKUP(A746,Sheet2!F:F,Sheet2!H:H)</f>
        <v>0</v>
      </c>
      <c r="Q746" s="15">
        <f t="shared" si="80"/>
        <v>16.38</v>
      </c>
      <c r="R746" s="38">
        <f t="shared" ref="R746:R755" si="81">Q746*1.03</f>
        <v>16.871399999999998</v>
      </c>
      <c r="S746" s="26">
        <v>1</v>
      </c>
      <c r="T746" s="13" t="str">
        <f t="shared" si="77"/>
        <v>Up</v>
      </c>
      <c r="V746" s="78">
        <f t="shared" si="78"/>
        <v>16.38</v>
      </c>
      <c r="W746" s="78">
        <f t="shared" si="79"/>
        <v>16.871399999999998</v>
      </c>
    </row>
    <row r="747" spans="1:23" hidden="1" x14ac:dyDescent="0.3">
      <c r="A747" s="11">
        <v>6063273</v>
      </c>
      <c r="B747" s="11">
        <v>6063273</v>
      </c>
      <c r="C747" s="11" t="s">
        <v>26</v>
      </c>
      <c r="D747" s="11" t="s">
        <v>27</v>
      </c>
      <c r="E747" s="13" t="str">
        <f>_xlfn.XLOOKUP(A747,April23!B:B,April23!C:C)</f>
        <v>DS OLFA HD SCRAPER BLADE X DESIGN  6PK</v>
      </c>
      <c r="F747" s="13" t="str">
        <f t="shared" si="76"/>
        <v>CROWN  - DS OLFA HD SCRAPER BLADE X DESIGN  6PK</v>
      </c>
      <c r="H747" s="91" t="s">
        <v>28</v>
      </c>
      <c r="I747" s="11" t="s">
        <v>29</v>
      </c>
      <c r="J747" s="11" t="s">
        <v>29</v>
      </c>
      <c r="K747" s="11" t="s">
        <v>30</v>
      </c>
      <c r="M747" s="11" t="s">
        <v>7062</v>
      </c>
      <c r="N747" s="13">
        <v>3105</v>
      </c>
      <c r="P747" s="27"/>
      <c r="Q747" s="15">
        <f>_xlfn.XLOOKUP(B747,April23!B:B,April23!D:D)</f>
        <v>5.5</v>
      </c>
      <c r="R747" s="38">
        <f t="shared" si="81"/>
        <v>5.665</v>
      </c>
      <c r="S747" s="26">
        <v>1</v>
      </c>
      <c r="T747" s="13" t="str">
        <f t="shared" si="77"/>
        <v>Up</v>
      </c>
      <c r="V747" s="78">
        <f t="shared" si="78"/>
        <v>5.5</v>
      </c>
      <c r="W747" s="78">
        <f t="shared" si="79"/>
        <v>5.665</v>
      </c>
    </row>
    <row r="748" spans="1:23" hidden="1" x14ac:dyDescent="0.3">
      <c r="A748" s="11">
        <v>6041330</v>
      </c>
      <c r="B748" s="11">
        <v>6041330</v>
      </c>
      <c r="C748" s="11" t="s">
        <v>26</v>
      </c>
      <c r="D748" s="11" t="s">
        <v>27</v>
      </c>
      <c r="E748" s="13" t="str">
        <f>_xlfn.XLOOKUP(B748,Sheet1!A:A,Sheet1!B:B)</f>
        <v>DS COOVAR HAMMER SMOOTH SILVER     2.5L</v>
      </c>
      <c r="F748" s="13" t="str">
        <f t="shared" si="76"/>
        <v>CROWN  - DS COOVAR HAMMER SMOOTH SILVER     2.5L</v>
      </c>
      <c r="H748" s="11" t="s">
        <v>33</v>
      </c>
      <c r="I748" s="11" t="s">
        <v>29</v>
      </c>
      <c r="J748" s="11" t="s">
        <v>29</v>
      </c>
      <c r="K748" s="11" t="s">
        <v>30</v>
      </c>
      <c r="L748" s="15">
        <v>40.47</v>
      </c>
      <c r="M748" s="11" t="s">
        <v>31</v>
      </c>
      <c r="N748" s="13">
        <v>3105</v>
      </c>
      <c r="O748" s="15">
        <f>_xlfn.XLOOKUP(B748,Sheet1!A:A,Sheet1!E:E)</f>
        <v>24</v>
      </c>
      <c r="P748" s="26">
        <f>_xlfn.XLOOKUP(A748,Sheet2!F:F,Sheet2!H:H)</f>
        <v>0</v>
      </c>
      <c r="Q748" s="15">
        <f t="shared" ref="Q748:Q771" si="82">O748*1.05</f>
        <v>25.200000000000003</v>
      </c>
      <c r="R748" s="38">
        <f t="shared" si="81"/>
        <v>25.956000000000003</v>
      </c>
      <c r="S748" s="26">
        <v>0.99999999999999989</v>
      </c>
      <c r="T748" s="13" t="str">
        <f t="shared" si="77"/>
        <v>Up</v>
      </c>
      <c r="V748" s="78">
        <f t="shared" si="78"/>
        <v>25.2</v>
      </c>
      <c r="W748" s="78">
        <f t="shared" si="79"/>
        <v>25.956</v>
      </c>
    </row>
    <row r="749" spans="1:23" hidden="1" x14ac:dyDescent="0.3">
      <c r="A749" s="11">
        <v>6043463</v>
      </c>
      <c r="B749" s="11">
        <v>6043463</v>
      </c>
      <c r="C749" s="11" t="s">
        <v>26</v>
      </c>
      <c r="D749" s="11" t="s">
        <v>27</v>
      </c>
      <c r="E749" s="13" t="str">
        <f>_xlfn.XLOOKUP(B749,Sheet1!A:A,Sheet1!B:B)</f>
        <v>DS BARRETTINE SUGAR SOAP           500ML</v>
      </c>
      <c r="F749" s="13" t="str">
        <f t="shared" si="76"/>
        <v>CROWN  - DS BARRETTINE SUGAR SOAP           500ML</v>
      </c>
      <c r="H749" s="91" t="s">
        <v>28</v>
      </c>
      <c r="I749" s="11" t="s">
        <v>29</v>
      </c>
      <c r="J749" s="11" t="s">
        <v>29</v>
      </c>
      <c r="K749" s="11" t="s">
        <v>30</v>
      </c>
      <c r="M749" s="11" t="s">
        <v>7062</v>
      </c>
      <c r="N749" s="13">
        <v>3105</v>
      </c>
      <c r="O749" s="15">
        <f>_xlfn.XLOOKUP(B749,Sheet1!A:A,Sheet1!E:E)</f>
        <v>1.6</v>
      </c>
      <c r="P749" s="26">
        <f>_xlfn.XLOOKUP(A749,Sheet2!F:F,Sheet2!H:H)</f>
        <v>0</v>
      </c>
      <c r="Q749" s="15">
        <f t="shared" si="82"/>
        <v>1.6800000000000002</v>
      </c>
      <c r="R749" s="38">
        <f t="shared" si="81"/>
        <v>1.7304000000000002</v>
      </c>
      <c r="S749" s="26">
        <v>0.99999999999999989</v>
      </c>
      <c r="T749" s="13" t="str">
        <f t="shared" si="77"/>
        <v>Up</v>
      </c>
      <c r="V749" s="78">
        <f t="shared" si="78"/>
        <v>1.68</v>
      </c>
      <c r="W749" s="78">
        <f t="shared" si="79"/>
        <v>1.7303999999999999</v>
      </c>
    </row>
    <row r="750" spans="1:23" hidden="1" x14ac:dyDescent="0.3">
      <c r="A750" s="11">
        <v>6062524</v>
      </c>
      <c r="B750" s="11">
        <v>6062524</v>
      </c>
      <c r="C750" s="11" t="s">
        <v>26</v>
      </c>
      <c r="D750" s="11" t="s">
        <v>27</v>
      </c>
      <c r="E750" s="13" t="str">
        <f>_xlfn.XLOOKUP(B750,Sheet1!A:A,Sheet1!B:B)</f>
        <v>DS AXUS PAPER PAL (2-IN-1)</v>
      </c>
      <c r="F750" s="13" t="str">
        <f t="shared" si="76"/>
        <v>CROWN  - DS AXUS PAPER PAL (2-IN-1)</v>
      </c>
      <c r="H750" s="91" t="s">
        <v>28</v>
      </c>
      <c r="I750" s="11" t="s">
        <v>29</v>
      </c>
      <c r="J750" s="11" t="s">
        <v>29</v>
      </c>
      <c r="K750" s="11" t="s">
        <v>30</v>
      </c>
      <c r="M750" s="11" t="s">
        <v>7062</v>
      </c>
      <c r="N750" s="13">
        <v>3105</v>
      </c>
      <c r="O750" s="15">
        <f>_xlfn.XLOOKUP(B750,Sheet1!A:A,Sheet1!E:E)</f>
        <v>3</v>
      </c>
      <c r="Q750" s="15">
        <f t="shared" si="82"/>
        <v>3.1500000000000004</v>
      </c>
      <c r="R750" s="38">
        <f t="shared" si="81"/>
        <v>3.2445000000000004</v>
      </c>
      <c r="S750" s="26">
        <v>0.99999999999999989</v>
      </c>
      <c r="T750" s="13" t="str">
        <f t="shared" si="77"/>
        <v>Up</v>
      </c>
      <c r="V750" s="78">
        <f t="shared" si="78"/>
        <v>3.15</v>
      </c>
      <c r="W750" s="78">
        <f t="shared" si="79"/>
        <v>3.2444999999999999</v>
      </c>
    </row>
    <row r="751" spans="1:23" hidden="1" x14ac:dyDescent="0.3">
      <c r="A751" s="11">
        <v>6054536</v>
      </c>
      <c r="B751" s="11">
        <v>6054536</v>
      </c>
      <c r="C751" s="11" t="s">
        <v>26</v>
      </c>
      <c r="D751" s="11" t="s">
        <v>27</v>
      </c>
      <c r="E751" s="13" t="str">
        <f>_xlfn.XLOOKUP(B751,Sheet1!A:A,Sheet1!B:B)</f>
        <v>DS ZINSSER ALLCOAT EXT  MATT PAST  2.5L</v>
      </c>
      <c r="F751" s="13" t="str">
        <f t="shared" si="76"/>
        <v>CROWN  - DS ZINSSER ALLCOAT EXT  MATT PAST  2.5L</v>
      </c>
      <c r="H751" s="91" t="s">
        <v>28</v>
      </c>
      <c r="I751" s="11" t="s">
        <v>29</v>
      </c>
      <c r="J751" s="11" t="s">
        <v>29</v>
      </c>
      <c r="K751" s="11" t="s">
        <v>30</v>
      </c>
      <c r="M751" s="11" t="s">
        <v>7062</v>
      </c>
      <c r="N751" s="13">
        <v>3105</v>
      </c>
      <c r="O751" s="15">
        <f>_xlfn.XLOOKUP(B751,Sheet1!A:A,Sheet1!E:E)</f>
        <v>54.61</v>
      </c>
      <c r="Q751" s="15">
        <f t="shared" si="82"/>
        <v>57.340499999999999</v>
      </c>
      <c r="R751" s="38">
        <f t="shared" si="81"/>
        <v>59.060715000000002</v>
      </c>
      <c r="S751" s="26">
        <v>0.99999128015974759</v>
      </c>
      <c r="T751" s="13" t="str">
        <f t="shared" si="77"/>
        <v>Up</v>
      </c>
      <c r="V751" s="78">
        <f t="shared" si="78"/>
        <v>57.34</v>
      </c>
      <c r="W751" s="78">
        <f t="shared" si="79"/>
        <v>59.060200000000009</v>
      </c>
    </row>
    <row r="752" spans="1:23" hidden="1" x14ac:dyDescent="0.3">
      <c r="A752" s="11">
        <v>6055228</v>
      </c>
      <c r="B752" s="11">
        <v>6055228</v>
      </c>
      <c r="C752" s="11" t="s">
        <v>26</v>
      </c>
      <c r="D752" s="11" t="s">
        <v>27</v>
      </c>
      <c r="E752" s="13" t="str">
        <f>_xlfn.XLOOKUP(B752,Sheet1!A:A,Sheet1!B:B)</f>
        <v>DS COOVAR GP101 GRAFFITI PRO GLOSS 2.5L</v>
      </c>
      <c r="F752" s="13" t="str">
        <f t="shared" si="76"/>
        <v>CROWN  - DS COOVAR GP101 GRAFFITI PRO GLOSS 2.5L</v>
      </c>
      <c r="H752" s="91" t="s">
        <v>28</v>
      </c>
      <c r="I752" s="11" t="s">
        <v>29</v>
      </c>
      <c r="J752" s="11" t="s">
        <v>29</v>
      </c>
      <c r="K752" s="11" t="s">
        <v>30</v>
      </c>
      <c r="M752" s="11" t="s">
        <v>7062</v>
      </c>
      <c r="N752" s="13">
        <v>3105</v>
      </c>
      <c r="O752" s="15">
        <f>_xlfn.XLOOKUP(B752,Sheet1!A:A,Sheet1!E:E)</f>
        <v>149.24</v>
      </c>
      <c r="Q752" s="15">
        <f t="shared" si="82"/>
        <v>156.70200000000003</v>
      </c>
      <c r="R752" s="38">
        <f t="shared" si="81"/>
        <v>161.40306000000004</v>
      </c>
      <c r="S752" s="26">
        <v>0.99998723692103464</v>
      </c>
      <c r="T752" s="13" t="str">
        <f t="shared" si="77"/>
        <v>Up</v>
      </c>
      <c r="V752" s="78">
        <f t="shared" si="78"/>
        <v>156.69999999999999</v>
      </c>
      <c r="W752" s="78">
        <f t="shared" si="79"/>
        <v>161.40100000000001</v>
      </c>
    </row>
    <row r="753" spans="1:23" hidden="1" x14ac:dyDescent="0.3">
      <c r="A753" s="11">
        <v>6041311</v>
      </c>
      <c r="B753" s="11">
        <v>6041311</v>
      </c>
      <c r="C753" s="11" t="s">
        <v>26</v>
      </c>
      <c r="D753" s="11" t="s">
        <v>27</v>
      </c>
      <c r="E753" s="13" t="str">
        <f>_xlfn.XLOOKUP(B753,Sheet1!A:A,Sheet1!B:B)</f>
        <v>DS TEAMAC FLOOR PAINT   FLINT GREY 5L</v>
      </c>
      <c r="F753" s="13" t="str">
        <f t="shared" si="76"/>
        <v>CROWN  - DS TEAMAC FLOOR PAINT   FLINT GREY 5L</v>
      </c>
      <c r="H753" s="91" t="s">
        <v>28</v>
      </c>
      <c r="I753" s="11" t="s">
        <v>29</v>
      </c>
      <c r="J753" s="11" t="s">
        <v>29</v>
      </c>
      <c r="K753" s="11" t="s">
        <v>30</v>
      </c>
      <c r="M753" s="11" t="s">
        <v>7062</v>
      </c>
      <c r="N753" s="13">
        <v>3105</v>
      </c>
      <c r="O753" s="15">
        <f>_xlfn.XLOOKUP(B753,Sheet1!A:A,Sheet1!E:E)</f>
        <v>37.21</v>
      </c>
      <c r="P753" s="26">
        <f>_xlfn.XLOOKUP(A753,Sheet2!F:F,Sheet2!H:H)</f>
        <v>12.877183552808384</v>
      </c>
      <c r="Q753" s="15">
        <f t="shared" si="82"/>
        <v>39.070500000000003</v>
      </c>
      <c r="R753" s="38">
        <f t="shared" si="81"/>
        <v>40.242615000000001</v>
      </c>
      <c r="S753" s="26">
        <v>0.99998720262090313</v>
      </c>
      <c r="T753" s="13" t="str">
        <f t="shared" si="77"/>
        <v>Up</v>
      </c>
      <c r="V753" s="78">
        <f t="shared" si="78"/>
        <v>39.07</v>
      </c>
      <c r="W753" s="78">
        <f t="shared" si="79"/>
        <v>40.242099999999994</v>
      </c>
    </row>
    <row r="754" spans="1:23" hidden="1" x14ac:dyDescent="0.3">
      <c r="A754" s="11">
        <v>6041336</v>
      </c>
      <c r="B754" s="11">
        <v>6041336</v>
      </c>
      <c r="C754" s="11" t="s">
        <v>26</v>
      </c>
      <c r="D754" s="11" t="s">
        <v>27</v>
      </c>
      <c r="E754" s="13" t="str">
        <f>_xlfn.XLOOKUP(B754,Sheet1!A:A,Sheet1!B:B)</f>
        <v>DS COOVAR HAMMER SMOOTH BLACK      5L</v>
      </c>
      <c r="F754" s="13" t="str">
        <f t="shared" si="76"/>
        <v>CROWN  - DS COOVAR HAMMER SMOOTH BLACK      5L</v>
      </c>
      <c r="H754" s="91" t="s">
        <v>28</v>
      </c>
      <c r="I754" s="11" t="s">
        <v>29</v>
      </c>
      <c r="J754" s="11" t="s">
        <v>29</v>
      </c>
      <c r="K754" s="11" t="s">
        <v>30</v>
      </c>
      <c r="M754" s="11" t="s">
        <v>7062</v>
      </c>
      <c r="N754" s="13">
        <v>3105</v>
      </c>
      <c r="O754" s="15">
        <f>_xlfn.XLOOKUP(B754,Sheet1!A:A,Sheet1!E:E)</f>
        <v>69.83</v>
      </c>
      <c r="Q754" s="15">
        <f t="shared" si="82"/>
        <v>73.3215</v>
      </c>
      <c r="R754" s="38">
        <f t="shared" si="81"/>
        <v>75.521145000000004</v>
      </c>
      <c r="S754" s="26">
        <v>0.9999795421533928</v>
      </c>
      <c r="T754" s="13" t="str">
        <f t="shared" si="77"/>
        <v>Up</v>
      </c>
      <c r="V754" s="78">
        <f t="shared" si="78"/>
        <v>73.319999999999993</v>
      </c>
      <c r="W754" s="78">
        <f t="shared" si="79"/>
        <v>75.519599999999997</v>
      </c>
    </row>
    <row r="755" spans="1:23" hidden="1" x14ac:dyDescent="0.3">
      <c r="A755" s="11">
        <v>6060508</v>
      </c>
      <c r="B755" s="11">
        <v>6060508</v>
      </c>
      <c r="C755" s="11" t="s">
        <v>26</v>
      </c>
      <c r="D755" s="11" t="s">
        <v>27</v>
      </c>
      <c r="E755" s="13" t="str">
        <f>_xlfn.XLOOKUP(B755,Sheet1!A:A,Sheet1!B:B)</f>
        <v>DS TOUPRET INTERIOR POWDER FILLER  10K</v>
      </c>
      <c r="F755" s="13" t="str">
        <f t="shared" si="76"/>
        <v>CROWN  - DS TOUPRET INTERIOR POWDER FILLER  10K</v>
      </c>
      <c r="H755" s="91" t="s">
        <v>28</v>
      </c>
      <c r="I755" s="11" t="s">
        <v>29</v>
      </c>
      <c r="J755" s="11" t="s">
        <v>29</v>
      </c>
      <c r="K755" s="11" t="s">
        <v>30</v>
      </c>
      <c r="M755" s="11" t="s">
        <v>7062</v>
      </c>
      <c r="N755" s="13">
        <v>3105</v>
      </c>
      <c r="O755" s="15">
        <f>_xlfn.XLOOKUP(B755,Sheet1!A:A,Sheet1!E:E)</f>
        <v>39.229999999999997</v>
      </c>
      <c r="P755" s="26">
        <f>_xlfn.XLOOKUP(A755,Sheet2!F:F,Sheet2!H:H)</f>
        <v>0</v>
      </c>
      <c r="Q755" s="15">
        <f t="shared" si="82"/>
        <v>41.191499999999998</v>
      </c>
      <c r="R755" s="38">
        <f t="shared" si="81"/>
        <v>42.427244999999999</v>
      </c>
      <c r="S755" s="26">
        <v>0.99996358472014857</v>
      </c>
      <c r="T755" s="13" t="str">
        <f t="shared" si="77"/>
        <v>Up</v>
      </c>
      <c r="V755" s="78">
        <f t="shared" si="78"/>
        <v>41.19</v>
      </c>
      <c r="W755" s="78">
        <f t="shared" si="79"/>
        <v>42.425699999999999</v>
      </c>
    </row>
    <row r="756" spans="1:23" hidden="1" x14ac:dyDescent="0.3">
      <c r="A756" s="11">
        <v>6042147</v>
      </c>
      <c r="B756" s="11">
        <v>6042147</v>
      </c>
      <c r="C756" s="11" t="s">
        <v>26</v>
      </c>
      <c r="D756" s="11" t="s">
        <v>27</v>
      </c>
      <c r="E756" s="13" t="str">
        <f>_xlfn.XLOOKUP(B756,Sheet1!A:A,Sheet1!B:B)</f>
        <v>DS PERFECTION FLEX FILLING KNIFE   4IN</v>
      </c>
      <c r="F756" s="13" t="str">
        <f t="shared" si="76"/>
        <v>CROWN  - DS PERFECTION FLEX FILLING KNIFE   4IN</v>
      </c>
      <c r="H756" s="91" t="s">
        <v>28</v>
      </c>
      <c r="I756" s="11" t="s">
        <v>29</v>
      </c>
      <c r="J756" s="11" t="s">
        <v>29</v>
      </c>
      <c r="K756" s="11" t="s">
        <v>30</v>
      </c>
      <c r="M756" s="11" t="s">
        <v>7062</v>
      </c>
      <c r="N756" s="13">
        <v>3105</v>
      </c>
      <c r="O756" s="15">
        <f>_xlfn.XLOOKUP(B756,Sheet1!A:A,Sheet1!E:E)</f>
        <v>12.41</v>
      </c>
      <c r="P756" s="26">
        <f>_xlfn.XLOOKUP(A756,Sheet2!F:F,Sheet2!H:H)</f>
        <v>0</v>
      </c>
      <c r="Q756" s="15">
        <f t="shared" si="82"/>
        <v>13.0305</v>
      </c>
      <c r="R756" s="38">
        <f>_xlfn.XLOOKUP(B756,Sheet4!B:B,Sheet4!D:D)</f>
        <v>13.42</v>
      </c>
      <c r="S756" s="26">
        <v>0.9999616284870112</v>
      </c>
      <c r="T756" s="13" t="str">
        <f t="shared" si="77"/>
        <v>Up</v>
      </c>
      <c r="V756" s="78">
        <f t="shared" si="78"/>
        <v>13.03</v>
      </c>
      <c r="W756" s="78">
        <f t="shared" si="79"/>
        <v>13.41948505429569</v>
      </c>
    </row>
    <row r="757" spans="1:23" hidden="1" x14ac:dyDescent="0.3">
      <c r="A757" s="11">
        <v>6041194</v>
      </c>
      <c r="B757" s="11">
        <v>6041194</v>
      </c>
      <c r="C757" s="11" t="s">
        <v>26</v>
      </c>
      <c r="D757" s="11" t="s">
        <v>27</v>
      </c>
      <c r="E757" s="13" t="str">
        <f>_xlfn.XLOOKUP(B757,Sheet1!A:A,Sheet1!B:B)</f>
        <v>DS COOVAR WB ROAD LINE  WHITE      5L</v>
      </c>
      <c r="F757" s="13" t="str">
        <f t="shared" si="76"/>
        <v>CROWN  - DS COOVAR WB ROAD LINE  WHITE      5L</v>
      </c>
      <c r="H757" s="91" t="s">
        <v>28</v>
      </c>
      <c r="I757" s="11" t="s">
        <v>29</v>
      </c>
      <c r="J757" s="11" t="s">
        <v>29</v>
      </c>
      <c r="K757" s="11" t="s">
        <v>30</v>
      </c>
      <c r="M757" s="11" t="s">
        <v>7062</v>
      </c>
      <c r="N757" s="13">
        <v>3105</v>
      </c>
      <c r="O757" s="15">
        <f>_xlfn.XLOOKUP(B757,Sheet1!A:A,Sheet1!E:E)</f>
        <v>74.06</v>
      </c>
      <c r="Q757" s="15">
        <f t="shared" si="82"/>
        <v>77.763000000000005</v>
      </c>
      <c r="R757" s="38">
        <f t="shared" ref="R757:R762" si="83">Q757*1.03</f>
        <v>80.095890000000011</v>
      </c>
      <c r="S757" s="26">
        <v>0.99996142124146448</v>
      </c>
      <c r="T757" s="13" t="str">
        <f t="shared" si="77"/>
        <v>Up</v>
      </c>
      <c r="V757" s="78">
        <f t="shared" si="78"/>
        <v>77.760000000000005</v>
      </c>
      <c r="W757" s="78">
        <f t="shared" si="79"/>
        <v>80.092800000000011</v>
      </c>
    </row>
    <row r="758" spans="1:23" hidden="1" x14ac:dyDescent="0.3">
      <c r="A758" s="11">
        <v>6041262</v>
      </c>
      <c r="B758" s="11">
        <v>6041262</v>
      </c>
      <c r="C758" s="11" t="s">
        <v>26</v>
      </c>
      <c r="D758" s="11" t="s">
        <v>27</v>
      </c>
      <c r="E758" s="13" t="str">
        <f>_xlfn.XLOOKUP(B758,Sheet1!A:A,Sheet1!B:B)</f>
        <v>DS COOVAR FLOOR PAINT WHITE        5L</v>
      </c>
      <c r="F758" s="13" t="str">
        <f t="shared" si="76"/>
        <v>CROWN  - DS COOVAR FLOOR PAINT WHITE        5L</v>
      </c>
      <c r="H758" s="91" t="s">
        <v>28</v>
      </c>
      <c r="I758" s="11" t="s">
        <v>29</v>
      </c>
      <c r="J758" s="11" t="s">
        <v>29</v>
      </c>
      <c r="K758" s="11" t="s">
        <v>30</v>
      </c>
      <c r="M758" s="11" t="s">
        <v>7062</v>
      </c>
      <c r="N758" s="13">
        <v>3105</v>
      </c>
      <c r="O758" s="15">
        <f>_xlfn.XLOOKUP(B758,Sheet1!A:A,Sheet1!E:E)</f>
        <v>66.459999999999994</v>
      </c>
      <c r="Q758" s="15">
        <f t="shared" si="82"/>
        <v>69.783000000000001</v>
      </c>
      <c r="R758" s="38">
        <f t="shared" si="83"/>
        <v>71.876490000000004</v>
      </c>
      <c r="S758" s="26">
        <v>0.99995700958686218</v>
      </c>
      <c r="T758" s="13" t="str">
        <f t="shared" si="77"/>
        <v>Up</v>
      </c>
      <c r="V758" s="78">
        <f t="shared" si="78"/>
        <v>69.78</v>
      </c>
      <c r="W758" s="78">
        <f t="shared" si="79"/>
        <v>71.873400000000004</v>
      </c>
    </row>
    <row r="759" spans="1:23" hidden="1" x14ac:dyDescent="0.3">
      <c r="A759" s="11">
        <v>6058145</v>
      </c>
      <c r="B759" s="11">
        <v>6058145</v>
      </c>
      <c r="C759" s="11" t="s">
        <v>26</v>
      </c>
      <c r="D759" s="11" t="s">
        <v>27</v>
      </c>
      <c r="E759" s="13" t="str">
        <f>_xlfn.XLOOKUP(B759,Sheet1!A:A,Sheet1!B:B)</f>
        <v>DS TOUPRET JOINT SKIM FILL         10K</v>
      </c>
      <c r="F759" s="13" t="str">
        <f t="shared" si="76"/>
        <v>CROWN  - DS TOUPRET JOINT SKIM FILL         10K</v>
      </c>
      <c r="H759" s="91" t="s">
        <v>28</v>
      </c>
      <c r="I759" s="11" t="s">
        <v>29</v>
      </c>
      <c r="J759" s="11" t="s">
        <v>29</v>
      </c>
      <c r="K759" s="11" t="s">
        <v>30</v>
      </c>
      <c r="M759" s="11" t="s">
        <v>7062</v>
      </c>
      <c r="N759" s="13">
        <v>3105</v>
      </c>
      <c r="O759" s="15">
        <f>_xlfn.XLOOKUP(B759,Sheet1!A:A,Sheet1!E:E)</f>
        <v>21.02</v>
      </c>
      <c r="Q759" s="15">
        <f t="shared" si="82"/>
        <v>22.071000000000002</v>
      </c>
      <c r="R759" s="38">
        <f t="shared" si="83"/>
        <v>22.733130000000003</v>
      </c>
      <c r="S759" s="26">
        <v>0.99995469167686102</v>
      </c>
      <c r="T759" s="13" t="str">
        <f t="shared" si="77"/>
        <v>Up</v>
      </c>
      <c r="V759" s="78">
        <f t="shared" si="78"/>
        <v>22.07</v>
      </c>
      <c r="W759" s="78">
        <f t="shared" si="79"/>
        <v>22.732100000000003</v>
      </c>
    </row>
    <row r="760" spans="1:23" hidden="1" x14ac:dyDescent="0.3">
      <c r="A760" s="11">
        <v>6047640</v>
      </c>
      <c r="B760" s="11">
        <v>6047640</v>
      </c>
      <c r="C760" s="11" t="s">
        <v>26</v>
      </c>
      <c r="D760" s="11" t="s">
        <v>27</v>
      </c>
      <c r="E760" s="13" t="str">
        <f>_xlfn.XLOOKUP(B760,Sheet1!A:A,Sheet1!B:B)</f>
        <v>DS PERFECTION ROLLER SET 6PC + FREE BRSH</v>
      </c>
      <c r="F760" s="13" t="str">
        <f t="shared" si="76"/>
        <v>CROWN  - DS PERFECTION ROLLER SET 6PC + FREE BRSH</v>
      </c>
      <c r="H760" s="91" t="s">
        <v>28</v>
      </c>
      <c r="I760" s="11" t="s">
        <v>29</v>
      </c>
      <c r="J760" s="11" t="s">
        <v>29</v>
      </c>
      <c r="K760" s="11" t="s">
        <v>30</v>
      </c>
      <c r="M760" s="11" t="s">
        <v>7062</v>
      </c>
      <c r="N760" s="13">
        <v>3105</v>
      </c>
      <c r="O760" s="15">
        <f>_xlfn.XLOOKUP(B760,Sheet1!A:A,Sheet1!E:E)</f>
        <v>24.63</v>
      </c>
      <c r="P760" s="26">
        <f>_xlfn.XLOOKUP(A760,Sheet2!F:F,Sheet2!H:H)</f>
        <v>0</v>
      </c>
      <c r="Q760" s="15">
        <f t="shared" si="82"/>
        <v>25.861499999999999</v>
      </c>
      <c r="R760" s="38">
        <f t="shared" si="83"/>
        <v>26.637345</v>
      </c>
      <c r="S760" s="26">
        <v>0.99994199872397194</v>
      </c>
      <c r="T760" s="13" t="str">
        <f t="shared" si="77"/>
        <v>Up</v>
      </c>
      <c r="V760" s="78">
        <f t="shared" si="78"/>
        <v>25.86</v>
      </c>
      <c r="W760" s="78">
        <f t="shared" si="79"/>
        <v>26.6358</v>
      </c>
    </row>
    <row r="761" spans="1:23" hidden="1" x14ac:dyDescent="0.3">
      <c r="A761" s="11">
        <v>6041552</v>
      </c>
      <c r="B761" s="11">
        <v>6041552</v>
      </c>
      <c r="C761" s="11" t="s">
        <v>26</v>
      </c>
      <c r="D761" s="11" t="s">
        <v>27</v>
      </c>
      <c r="E761" s="13" t="str">
        <f>_xlfn.XLOOKUP(B761,Sheet1!A:A,Sheet1!B:B)</f>
        <v>DS WINDSOR SASH BRUSH SET          4PC</v>
      </c>
      <c r="F761" s="13" t="str">
        <f t="shared" si="76"/>
        <v>CROWN  - DS WINDSOR SASH BRUSH SET          4PC</v>
      </c>
      <c r="H761" s="91" t="s">
        <v>28</v>
      </c>
      <c r="I761" s="11" t="s">
        <v>29</v>
      </c>
      <c r="J761" s="11" t="s">
        <v>29</v>
      </c>
      <c r="K761" s="11" t="s">
        <v>30</v>
      </c>
      <c r="M761" s="11" t="s">
        <v>7062</v>
      </c>
      <c r="N761" s="13">
        <v>3105</v>
      </c>
      <c r="O761" s="15">
        <f>_xlfn.XLOOKUP(B761,Sheet1!A:A,Sheet1!E:E)</f>
        <v>14.02</v>
      </c>
      <c r="Q761" s="15">
        <f t="shared" si="82"/>
        <v>14.721</v>
      </c>
      <c r="R761" s="38">
        <f t="shared" si="83"/>
        <v>15.16263</v>
      </c>
      <c r="S761" s="26">
        <v>0.9999320698322125</v>
      </c>
      <c r="T761" s="13" t="str">
        <f t="shared" si="77"/>
        <v>Up</v>
      </c>
      <c r="V761" s="78">
        <f t="shared" si="78"/>
        <v>14.72</v>
      </c>
      <c r="W761" s="78">
        <f t="shared" si="79"/>
        <v>15.1616</v>
      </c>
    </row>
    <row r="762" spans="1:23" hidden="1" x14ac:dyDescent="0.3">
      <c r="A762" s="11">
        <v>6054432</v>
      </c>
      <c r="B762" s="11">
        <v>6054432</v>
      </c>
      <c r="C762" s="11" t="s">
        <v>26</v>
      </c>
      <c r="D762" s="11" t="s">
        <v>27</v>
      </c>
      <c r="E762" s="13" t="str">
        <f>_xlfn.XLOOKUP(B762,Sheet1!A:A,Sheet1!B:B)</f>
        <v>DS PRESTIGE POLY BACK DUST SHEET  12X9FT</v>
      </c>
      <c r="F762" s="13" t="str">
        <f t="shared" si="76"/>
        <v>CROWN  - DS PRESTIGE POLY BACK DUST SHEET  12X9FT</v>
      </c>
      <c r="H762" s="91" t="s">
        <v>28</v>
      </c>
      <c r="I762" s="11" t="s">
        <v>29</v>
      </c>
      <c r="J762" s="11" t="s">
        <v>29</v>
      </c>
      <c r="K762" s="11" t="s">
        <v>30</v>
      </c>
      <c r="M762" s="11" t="s">
        <v>7062</v>
      </c>
      <c r="N762" s="13">
        <v>3105</v>
      </c>
      <c r="O762" s="15">
        <f>_xlfn.XLOOKUP(B762,Sheet1!A:A,Sheet1!E:E)</f>
        <v>10.82</v>
      </c>
      <c r="P762" s="26">
        <f>_xlfn.XLOOKUP(A762,Sheet2!F:F,Sheet2!H:H)</f>
        <v>0</v>
      </c>
      <c r="Q762" s="15">
        <f t="shared" si="82"/>
        <v>11.361000000000001</v>
      </c>
      <c r="R762" s="38">
        <f t="shared" si="83"/>
        <v>11.701830000000001</v>
      </c>
      <c r="S762" s="26">
        <v>0.99991197957926226</v>
      </c>
      <c r="T762" s="13" t="str">
        <f t="shared" si="77"/>
        <v>Up</v>
      </c>
      <c r="V762" s="78">
        <f t="shared" si="78"/>
        <v>11.36</v>
      </c>
      <c r="W762" s="78">
        <f t="shared" si="79"/>
        <v>11.700799999999999</v>
      </c>
    </row>
    <row r="763" spans="1:23" hidden="1" x14ac:dyDescent="0.3">
      <c r="A763" s="11">
        <v>6056036</v>
      </c>
      <c r="B763" s="11">
        <v>6056036</v>
      </c>
      <c r="C763" s="11" t="s">
        <v>26</v>
      </c>
      <c r="D763" s="11" t="s">
        <v>27</v>
      </c>
      <c r="E763" s="13" t="str">
        <f>_xlfn.XLOOKUP(B763,Sheet1!A:A,Sheet1!B:B)</f>
        <v>DS PRODEC ICE FUSION SYNTH BRUSH   3IN</v>
      </c>
      <c r="F763" s="13" t="str">
        <f t="shared" si="76"/>
        <v>CROWN  - DS PRODEC ICE FUSION SYNTH BRUSH   3IN</v>
      </c>
      <c r="H763" s="91" t="s">
        <v>28</v>
      </c>
      <c r="I763" s="11" t="s">
        <v>29</v>
      </c>
      <c r="J763" s="11" t="s">
        <v>29</v>
      </c>
      <c r="K763" s="11" t="s">
        <v>30</v>
      </c>
      <c r="M763" s="11" t="s">
        <v>7062</v>
      </c>
      <c r="N763" s="13">
        <v>3105</v>
      </c>
      <c r="O763" s="15">
        <f>_xlfn.XLOOKUP(B763,Sheet1!A:A,Sheet1!E:E)</f>
        <v>13.23</v>
      </c>
      <c r="Q763" s="15">
        <f t="shared" si="82"/>
        <v>13.891500000000001</v>
      </c>
      <c r="R763" s="38">
        <f>_xlfn.XLOOKUP(B763,Sheet4!B:B,Sheet4!D:D)</f>
        <v>14.31</v>
      </c>
      <c r="S763" s="26">
        <v>0.99989202030018354</v>
      </c>
      <c r="T763" s="13" t="str">
        <f t="shared" si="77"/>
        <v>Up</v>
      </c>
      <c r="V763" s="78">
        <f t="shared" si="78"/>
        <v>13.89</v>
      </c>
      <c r="W763" s="78">
        <f t="shared" si="79"/>
        <v>14.308454810495627</v>
      </c>
    </row>
    <row r="764" spans="1:23" hidden="1" x14ac:dyDescent="0.3">
      <c r="A764" s="11">
        <v>6041042</v>
      </c>
      <c r="B764" s="11">
        <v>6041042</v>
      </c>
      <c r="C764" s="11" t="s">
        <v>26</v>
      </c>
      <c r="D764" s="11" t="s">
        <v>27</v>
      </c>
      <c r="E764" s="13" t="str">
        <f>_xlfn.XLOOKUP(B764,Sheet1!A:A,Sheet1!B:B)</f>
        <v>DS ZINSSER GARDZ                   2.5L</v>
      </c>
      <c r="F764" s="13" t="str">
        <f t="shared" si="76"/>
        <v>CROWN  - DS ZINSSER GARDZ                   2.5L</v>
      </c>
      <c r="H764" s="91" t="s">
        <v>28</v>
      </c>
      <c r="I764" s="11" t="s">
        <v>29</v>
      </c>
      <c r="J764" s="11" t="s">
        <v>29</v>
      </c>
      <c r="K764" s="11" t="s">
        <v>30</v>
      </c>
      <c r="M764" s="11" t="s">
        <v>7062</v>
      </c>
      <c r="N764" s="13">
        <v>3105</v>
      </c>
      <c r="O764" s="15">
        <f>_xlfn.XLOOKUP(B764,Sheet1!A:A,Sheet1!E:E)</f>
        <v>17.64</v>
      </c>
      <c r="Q764" s="15">
        <f t="shared" si="82"/>
        <v>18.522000000000002</v>
      </c>
      <c r="R764" s="38">
        <f t="shared" ref="R764:R771" si="84">Q764*1.03</f>
        <v>19.077660000000002</v>
      </c>
      <c r="S764" s="26">
        <v>0.99989202030018343</v>
      </c>
      <c r="T764" s="13" t="str">
        <f t="shared" si="77"/>
        <v>Up</v>
      </c>
      <c r="V764" s="78">
        <f t="shared" si="78"/>
        <v>18.52</v>
      </c>
      <c r="W764" s="78">
        <f t="shared" si="79"/>
        <v>19.075599999999998</v>
      </c>
    </row>
    <row r="765" spans="1:23" hidden="1" x14ac:dyDescent="0.3">
      <c r="A765" s="11">
        <v>6042840</v>
      </c>
      <c r="B765" s="11">
        <v>6042840</v>
      </c>
      <c r="C765" s="11" t="s">
        <v>26</v>
      </c>
      <c r="D765" s="11" t="s">
        <v>27</v>
      </c>
      <c r="E765" s="13" t="str">
        <f>_xlfn.XLOOKUP(B765,Sheet1!A:A,Sheet1!B:B)</f>
        <v>DS CIRET WET PAINT TAPE            300FT</v>
      </c>
      <c r="F765" s="13" t="str">
        <f t="shared" si="76"/>
        <v>CROWN  - DS CIRET WET PAINT TAPE            300FT</v>
      </c>
      <c r="H765" s="91" t="s">
        <v>28</v>
      </c>
      <c r="I765" s="11" t="s">
        <v>29</v>
      </c>
      <c r="J765" s="11" t="s">
        <v>29</v>
      </c>
      <c r="K765" s="11" t="s">
        <v>30</v>
      </c>
      <c r="M765" s="11" t="s">
        <v>7062</v>
      </c>
      <c r="N765" s="13">
        <v>3105</v>
      </c>
      <c r="O765" s="15">
        <f>_xlfn.XLOOKUP(B765,Sheet1!A:A,Sheet1!E:E)</f>
        <v>15.84</v>
      </c>
      <c r="Q765" s="15">
        <f t="shared" si="82"/>
        <v>16.632000000000001</v>
      </c>
      <c r="R765" s="38">
        <f t="shared" si="84"/>
        <v>17.130960000000002</v>
      </c>
      <c r="S765" s="26">
        <v>0.9998797498797497</v>
      </c>
      <c r="T765" s="13" t="str">
        <f t="shared" si="77"/>
        <v>Up</v>
      </c>
      <c r="V765" s="78">
        <f t="shared" si="78"/>
        <v>16.63</v>
      </c>
      <c r="W765" s="78">
        <f t="shared" si="79"/>
        <v>17.128899999999998</v>
      </c>
    </row>
    <row r="766" spans="1:23" hidden="1" x14ac:dyDescent="0.3">
      <c r="A766" s="11">
        <v>6041977</v>
      </c>
      <c r="B766" s="11">
        <v>6041977</v>
      </c>
      <c r="C766" s="11" t="s">
        <v>26</v>
      </c>
      <c r="D766" s="11" t="s">
        <v>27</v>
      </c>
      <c r="E766" s="13" t="str">
        <f>_xlfn.XLOOKUP(B766,Sheet1!A:A,Sheet1!B:B)</f>
        <v>DS BARRETTINE CELLULOSE THINNERS   2.5LT</v>
      </c>
      <c r="F766" s="13" t="str">
        <f t="shared" si="76"/>
        <v>CROWN  - DS BARRETTINE CELLULOSE THINNERS   2.5LT</v>
      </c>
      <c r="H766" s="91" t="s">
        <v>28</v>
      </c>
      <c r="I766" s="11" t="s">
        <v>29</v>
      </c>
      <c r="J766" s="11" t="s">
        <v>29</v>
      </c>
      <c r="K766" s="11" t="s">
        <v>30</v>
      </c>
      <c r="M766" s="11" t="s">
        <v>7062</v>
      </c>
      <c r="N766" s="13">
        <v>3105</v>
      </c>
      <c r="O766" s="15">
        <f>_xlfn.XLOOKUP(B766,Sheet1!A:A,Sheet1!E:E)</f>
        <v>13.84</v>
      </c>
      <c r="Q766" s="15">
        <f t="shared" si="82"/>
        <v>14.532</v>
      </c>
      <c r="R766" s="38">
        <f t="shared" si="84"/>
        <v>14.96796</v>
      </c>
      <c r="S766" s="26">
        <v>0.99986237269474254</v>
      </c>
      <c r="T766" s="13" t="str">
        <f t="shared" si="77"/>
        <v>Up</v>
      </c>
      <c r="V766" s="78">
        <f t="shared" si="78"/>
        <v>14.53</v>
      </c>
      <c r="W766" s="78">
        <f t="shared" si="79"/>
        <v>14.965899999999998</v>
      </c>
    </row>
    <row r="767" spans="1:23" hidden="1" x14ac:dyDescent="0.3">
      <c r="A767" s="11">
        <v>6056220</v>
      </c>
      <c r="B767" s="11">
        <v>6056220</v>
      </c>
      <c r="C767" s="11" t="s">
        <v>26</v>
      </c>
      <c r="D767" s="11" t="s">
        <v>27</v>
      </c>
      <c r="E767" s="13" t="str">
        <f>_xlfn.XLOOKUP(B767,Sheet1!A:A,Sheet1!B:B)</f>
        <v>DS BEDEC MSP MATT       SOFT WHITE 750ML</v>
      </c>
      <c r="F767" s="13" t="str">
        <f t="shared" si="76"/>
        <v>CROWN  - DS BEDEC MSP MATT       SOFT WHITE 750ML</v>
      </c>
      <c r="H767" s="91" t="s">
        <v>28</v>
      </c>
      <c r="I767" s="11" t="s">
        <v>29</v>
      </c>
      <c r="J767" s="11" t="s">
        <v>29</v>
      </c>
      <c r="K767" s="11" t="s">
        <v>30</v>
      </c>
      <c r="M767" s="11" t="s">
        <v>7062</v>
      </c>
      <c r="N767" s="13">
        <v>3105</v>
      </c>
      <c r="O767" s="15">
        <f>_xlfn.XLOOKUP(B767,Sheet1!A:A,Sheet1!E:E)</f>
        <v>20.260000000000002</v>
      </c>
      <c r="Q767" s="15">
        <f t="shared" si="82"/>
        <v>21.273000000000003</v>
      </c>
      <c r="R767" s="38">
        <f t="shared" si="84"/>
        <v>21.911190000000005</v>
      </c>
      <c r="S767" s="26">
        <v>0.99985897616697206</v>
      </c>
      <c r="T767" s="13" t="str">
        <f t="shared" si="77"/>
        <v>Up</v>
      </c>
      <c r="V767" s="78">
        <f t="shared" si="78"/>
        <v>21.27</v>
      </c>
      <c r="W767" s="78">
        <f t="shared" si="79"/>
        <v>21.908100000000001</v>
      </c>
    </row>
    <row r="768" spans="1:23" hidden="1" x14ac:dyDescent="0.3">
      <c r="A768" s="11">
        <v>6043650</v>
      </c>
      <c r="B768" s="11">
        <v>6043650</v>
      </c>
      <c r="C768" s="11" t="s">
        <v>26</v>
      </c>
      <c r="D768" s="11" t="s">
        <v>27</v>
      </c>
      <c r="E768" s="13" t="str">
        <f>_xlfn.XLOOKUP(B768,Sheet1!A:A,Sheet1!B:B)</f>
        <v>DS POLYVINE WAX FIN VARN CLEAR SAT 1L</v>
      </c>
      <c r="F768" s="13" t="str">
        <f t="shared" si="76"/>
        <v>CROWN  - DS POLYVINE WAX FIN VARN CLEAR SAT 1L</v>
      </c>
      <c r="H768" s="91" t="s">
        <v>28</v>
      </c>
      <c r="I768" s="11" t="s">
        <v>29</v>
      </c>
      <c r="J768" s="11" t="s">
        <v>29</v>
      </c>
      <c r="K768" s="11" t="s">
        <v>30</v>
      </c>
      <c r="M768" s="11" t="s">
        <v>7062</v>
      </c>
      <c r="N768" s="13">
        <v>3105</v>
      </c>
      <c r="O768" s="15">
        <f>_xlfn.XLOOKUP(B768,Sheet1!A:A,Sheet1!E:E)</f>
        <v>19.86</v>
      </c>
      <c r="Q768" s="15">
        <f t="shared" si="82"/>
        <v>20.853000000000002</v>
      </c>
      <c r="R768" s="38">
        <f t="shared" si="84"/>
        <v>21.478590000000001</v>
      </c>
      <c r="S768" s="26">
        <v>0.99985613580779742</v>
      </c>
      <c r="T768" s="13" t="str">
        <f t="shared" si="77"/>
        <v>Up</v>
      </c>
      <c r="V768" s="78">
        <f t="shared" si="78"/>
        <v>20.85</v>
      </c>
      <c r="W768" s="78">
        <f t="shared" si="79"/>
        <v>21.4755</v>
      </c>
    </row>
    <row r="769" spans="1:23" hidden="1" x14ac:dyDescent="0.3">
      <c r="A769" s="11">
        <v>6040536</v>
      </c>
      <c r="B769" s="11">
        <v>6040536</v>
      </c>
      <c r="C769" s="11" t="s">
        <v>26</v>
      </c>
      <c r="D769" s="11" t="s">
        <v>27</v>
      </c>
      <c r="E769" s="13" t="str">
        <f>_xlfn.XLOOKUP(B769,Sheet1!A:A,Sheet1!B:B)</f>
        <v>DS HEMPEL T WASH        09940      5L</v>
      </c>
      <c r="F769" s="13" t="str">
        <f t="shared" ref="F769:F828" si="85">D769&amp;" - "&amp;E769</f>
        <v>CROWN  - DS HEMPEL T WASH        09940      5L</v>
      </c>
      <c r="H769" s="91" t="s">
        <v>28</v>
      </c>
      <c r="I769" s="11" t="s">
        <v>29</v>
      </c>
      <c r="J769" s="11" t="s">
        <v>29</v>
      </c>
      <c r="K769" s="11" t="s">
        <v>30</v>
      </c>
      <c r="M769" s="11" t="s">
        <v>7062</v>
      </c>
      <c r="N769" s="13">
        <v>3105</v>
      </c>
      <c r="O769" s="15">
        <f>_xlfn.XLOOKUP(B769,Sheet1!A:A,Sheet1!E:E)</f>
        <v>23.88</v>
      </c>
      <c r="Q769" s="15">
        <f t="shared" si="82"/>
        <v>25.074000000000002</v>
      </c>
      <c r="R769" s="38">
        <f t="shared" si="84"/>
        <v>25.826220000000003</v>
      </c>
      <c r="S769" s="26">
        <v>0.99984047220228123</v>
      </c>
      <c r="T769" s="13" t="str">
        <f t="shared" si="77"/>
        <v>Up</v>
      </c>
      <c r="V769" s="78">
        <f t="shared" si="78"/>
        <v>25.07</v>
      </c>
      <c r="W769" s="78">
        <f t="shared" si="79"/>
        <v>25.822100000000002</v>
      </c>
    </row>
    <row r="770" spans="1:23" hidden="1" x14ac:dyDescent="0.3">
      <c r="A770" s="11">
        <v>6061766</v>
      </c>
      <c r="B770" s="11">
        <v>6061766</v>
      </c>
      <c r="C770" s="11" t="s">
        <v>26</v>
      </c>
      <c r="D770" s="11" t="s">
        <v>27</v>
      </c>
      <c r="E770" s="13" t="str">
        <f>_xlfn.XLOOKUP(B770,Sheet1!A:A,Sheet1!B:B)</f>
        <v>DS PRODEC MFIBRE ROLL KIT MEGA VAL 9IN</v>
      </c>
      <c r="F770" s="13" t="str">
        <f t="shared" si="85"/>
        <v>CROWN  - DS PRODEC MFIBRE ROLL KIT MEGA VAL 9IN</v>
      </c>
      <c r="H770" s="91" t="s">
        <v>28</v>
      </c>
      <c r="I770" s="11" t="s">
        <v>29</v>
      </c>
      <c r="J770" s="11" t="s">
        <v>29</v>
      </c>
      <c r="K770" s="11" t="s">
        <v>30</v>
      </c>
      <c r="M770" s="11" t="s">
        <v>7062</v>
      </c>
      <c r="N770" s="13">
        <v>3105</v>
      </c>
      <c r="O770" s="15">
        <f>_xlfn.XLOOKUP(B770,Sheet1!A:A,Sheet1!E:E)</f>
        <v>14.05</v>
      </c>
      <c r="P770" s="26">
        <f>_xlfn.XLOOKUP(A770,Sheet2!F:F,Sheet2!H:H)</f>
        <v>0</v>
      </c>
      <c r="Q770" s="15">
        <f t="shared" si="82"/>
        <v>14.752500000000001</v>
      </c>
      <c r="R770" s="38">
        <f t="shared" si="84"/>
        <v>15.195075000000001</v>
      </c>
      <c r="S770" s="26">
        <v>0.99983053719708515</v>
      </c>
      <c r="T770" s="13" t="str">
        <f t="shared" ref="T770:T833" si="86">IF(Q770&gt;=R770,"No Change","Up")</f>
        <v>Up</v>
      </c>
      <c r="V770" s="78">
        <f t="shared" si="78"/>
        <v>14.75</v>
      </c>
      <c r="W770" s="78">
        <f t="shared" si="79"/>
        <v>15.192499999999999</v>
      </c>
    </row>
    <row r="771" spans="1:23" hidden="1" x14ac:dyDescent="0.3">
      <c r="A771" s="11">
        <v>6054326</v>
      </c>
      <c r="B771" s="11">
        <v>6054326</v>
      </c>
      <c r="C771" s="11" t="s">
        <v>26</v>
      </c>
      <c r="D771" s="11" t="s">
        <v>27</v>
      </c>
      <c r="E771" s="13" t="str">
        <f>_xlfn.XLOOKUP(B771,Sheet1!A:A,Sheet1!B:B)</f>
        <v>DS SWIFTEC TAKTEC CARPET PROTECT   25M</v>
      </c>
      <c r="F771" s="13" t="str">
        <f t="shared" si="85"/>
        <v>CROWN  - DS SWIFTEC TAKTEC CARPET PROTECT   25M</v>
      </c>
      <c r="H771" s="91" t="s">
        <v>28</v>
      </c>
      <c r="I771" s="11" t="s">
        <v>29</v>
      </c>
      <c r="J771" s="11" t="s">
        <v>29</v>
      </c>
      <c r="K771" s="11" t="s">
        <v>30</v>
      </c>
      <c r="M771" s="11" t="s">
        <v>7062</v>
      </c>
      <c r="N771" s="13">
        <v>3105</v>
      </c>
      <c r="O771" s="15">
        <f>_xlfn.XLOOKUP(B771,Sheet1!A:A,Sheet1!E:E)</f>
        <v>20.28</v>
      </c>
      <c r="P771" s="26">
        <f>_xlfn.XLOOKUP(A771,Sheet2!F:F,Sheet2!H:H)</f>
        <v>0</v>
      </c>
      <c r="Q771" s="15">
        <f t="shared" si="82"/>
        <v>21.294</v>
      </c>
      <c r="R771" s="38">
        <f t="shared" si="84"/>
        <v>21.93282</v>
      </c>
      <c r="S771" s="26">
        <v>0.99981215365830745</v>
      </c>
      <c r="T771" s="13" t="str">
        <f t="shared" si="86"/>
        <v>Up</v>
      </c>
      <c r="V771" s="78">
        <f t="shared" ref="V771:V790" si="87">SUM(Q771*S771)</f>
        <v>21.29</v>
      </c>
      <c r="W771" s="78">
        <f t="shared" ref="W771:W790" si="88">SUM(R771*S771)</f>
        <v>21.928699999999999</v>
      </c>
    </row>
    <row r="772" spans="1:23" x14ac:dyDescent="0.3">
      <c r="A772" s="11">
        <v>5025722</v>
      </c>
      <c r="B772" s="11">
        <v>5025722</v>
      </c>
      <c r="C772" s="11" t="s">
        <v>26</v>
      </c>
      <c r="D772" s="11" t="s">
        <v>27</v>
      </c>
      <c r="E772" s="13" t="str">
        <f>_xlfn.XLOOKUP(B772,Sheet1!A:A,Sheet1!B:B)</f>
        <v>ST HIGHCOVER SMOOTH     MAGNOLIA   5L</v>
      </c>
      <c r="F772" s="13" t="str">
        <f t="shared" si="85"/>
        <v>CROWN  - ST HIGHCOVER SMOOTH     MAGNOLIA   5L</v>
      </c>
      <c r="H772" s="11" t="s">
        <v>33</v>
      </c>
      <c r="I772" s="11" t="s">
        <v>29</v>
      </c>
      <c r="J772" s="11" t="s">
        <v>29</v>
      </c>
      <c r="K772" s="11" t="s">
        <v>30</v>
      </c>
      <c r="L772" s="15">
        <v>29.87</v>
      </c>
      <c r="M772" s="11" t="s">
        <v>31</v>
      </c>
      <c r="N772" s="13">
        <v>3105</v>
      </c>
      <c r="O772" s="15">
        <f>_xlfn.XLOOKUP(B772,Sheet1!A:A,Sheet1!E:E)</f>
        <v>29.87</v>
      </c>
      <c r="P772" s="26">
        <f>_xlfn.XLOOKUP(A772,Sheet2!F:F,Sheet2!H:H)</f>
        <v>30.091730833612321</v>
      </c>
      <c r="Q772" s="15">
        <f>O772*1.03</f>
        <v>30.766100000000002</v>
      </c>
      <c r="R772" s="38">
        <f>_xlfn.XLOOKUP(B772,Sheet4!B:B,Sheet4!D:D)</f>
        <v>31.69</v>
      </c>
      <c r="S772" s="26">
        <v>0.99980172982600979</v>
      </c>
      <c r="T772" s="13" t="str">
        <f t="shared" si="86"/>
        <v>Up</v>
      </c>
      <c r="V772" s="78">
        <f t="shared" si="87"/>
        <v>30.76</v>
      </c>
      <c r="W772" s="78">
        <f t="shared" si="88"/>
        <v>31.683716818186252</v>
      </c>
    </row>
    <row r="773" spans="1:23" x14ac:dyDescent="0.3">
      <c r="A773" s="11">
        <v>5025722</v>
      </c>
      <c r="B773" s="11">
        <v>5025722</v>
      </c>
      <c r="C773" s="11" t="s">
        <v>26</v>
      </c>
      <c r="D773" s="11" t="s">
        <v>27</v>
      </c>
      <c r="E773" s="13" t="str">
        <f>_xlfn.XLOOKUP(B773,Sheet1!A:A,Sheet1!B:B)</f>
        <v>ST HIGHCOVER SMOOTH     MAGNOLIA   5L</v>
      </c>
      <c r="F773" s="13" t="str">
        <f t="shared" si="85"/>
        <v>CROWN  - ST HIGHCOVER SMOOTH     MAGNOLIA   5L</v>
      </c>
      <c r="H773" s="11" t="s">
        <v>33</v>
      </c>
      <c r="I773" s="11" t="s">
        <v>29</v>
      </c>
      <c r="J773" s="11" t="s">
        <v>29</v>
      </c>
      <c r="K773" s="11" t="s">
        <v>30</v>
      </c>
      <c r="L773" s="15">
        <v>29.87</v>
      </c>
      <c r="M773" s="11" t="s">
        <v>31</v>
      </c>
      <c r="N773" s="13">
        <v>3105</v>
      </c>
      <c r="O773" s="15">
        <f>_xlfn.XLOOKUP(B773,Sheet1!A:A,Sheet1!E:E)</f>
        <v>29.87</v>
      </c>
      <c r="P773" s="26">
        <f>_xlfn.XLOOKUP(A773,Sheet2!F:F,Sheet2!H:H)</f>
        <v>30.091730833612321</v>
      </c>
      <c r="Q773" s="15">
        <f>O773*1.03</f>
        <v>30.766100000000002</v>
      </c>
      <c r="R773" s="38">
        <f>_xlfn.XLOOKUP(B773,Sheet4!B:B,Sheet4!D:D)</f>
        <v>31.69</v>
      </c>
      <c r="S773" s="26">
        <v>0.99980172982600979</v>
      </c>
      <c r="T773" s="13" t="str">
        <f t="shared" si="86"/>
        <v>Up</v>
      </c>
      <c r="V773" s="78">
        <f t="shared" si="87"/>
        <v>30.76</v>
      </c>
      <c r="W773" s="78">
        <f t="shared" si="88"/>
        <v>31.683716818186252</v>
      </c>
    </row>
    <row r="774" spans="1:23" hidden="1" x14ac:dyDescent="0.3">
      <c r="A774" s="11">
        <v>6060535</v>
      </c>
      <c r="B774" s="11">
        <v>6060535</v>
      </c>
      <c r="C774" s="11" t="s">
        <v>26</v>
      </c>
      <c r="D774" s="11" t="s">
        <v>27</v>
      </c>
      <c r="E774" s="13" t="str">
        <f>_xlfn.XLOOKUP(B774,Sheet1!A:A,Sheet1!B:B)</f>
        <v>DS TOUPRET EXT ROCK SOLID POW FILL 2K</v>
      </c>
      <c r="F774" s="13" t="str">
        <f t="shared" si="85"/>
        <v>CROWN  - DS TOUPRET EXT ROCK SOLID POW FILL 2K</v>
      </c>
      <c r="H774" s="91" t="s">
        <v>28</v>
      </c>
      <c r="I774" s="11" t="s">
        <v>29</v>
      </c>
      <c r="J774" s="11" t="s">
        <v>29</v>
      </c>
      <c r="K774" s="11" t="s">
        <v>30</v>
      </c>
      <c r="M774" s="11" t="s">
        <v>7062</v>
      </c>
      <c r="N774" s="13">
        <v>3105</v>
      </c>
      <c r="O774" s="15">
        <f>_xlfn.XLOOKUP(B774,Sheet1!A:A,Sheet1!E:E)</f>
        <v>21.29</v>
      </c>
      <c r="P774" s="26">
        <f>_xlfn.XLOOKUP(A774,Sheet2!F:F,Sheet2!H:H)</f>
        <v>10.854391733208081</v>
      </c>
      <c r="Q774" s="15">
        <f t="shared" ref="Q774:Q788" si="89">O774*1.05</f>
        <v>22.354500000000002</v>
      </c>
      <c r="R774" s="13">
        <f>_xlfn.XLOOKUP(B774,Sheet4!B:B,Sheet4!D:D)</f>
        <v>22.35</v>
      </c>
      <c r="S774" s="26">
        <v>0.99979869824867473</v>
      </c>
      <c r="T774" s="13" t="str">
        <f t="shared" si="86"/>
        <v>No Change</v>
      </c>
      <c r="V774" s="78">
        <f t="shared" si="87"/>
        <v>22.35</v>
      </c>
      <c r="W774" s="78">
        <f t="shared" si="88"/>
        <v>22.345500905857882</v>
      </c>
    </row>
    <row r="775" spans="1:23" hidden="1" x14ac:dyDescent="0.3">
      <c r="A775" s="11">
        <v>6041480</v>
      </c>
      <c r="B775" s="11">
        <v>6041480</v>
      </c>
      <c r="C775" s="11" t="s">
        <v>26</v>
      </c>
      <c r="D775" s="11" t="s">
        <v>27</v>
      </c>
      <c r="E775" s="13" t="str">
        <f>_xlfn.XLOOKUP(B775,Sheet1!A:A,Sheet1!B:B)</f>
        <v>DS BLACKFRIAR CHALKBOARD PAINT     500ML</v>
      </c>
      <c r="F775" s="13" t="str">
        <f t="shared" si="85"/>
        <v>CROWN  - DS BLACKFRIAR CHALKBOARD PAINT     500ML</v>
      </c>
      <c r="H775" s="91" t="s">
        <v>28</v>
      </c>
      <c r="I775" s="11" t="s">
        <v>29</v>
      </c>
      <c r="J775" s="11" t="s">
        <v>29</v>
      </c>
      <c r="K775" s="11" t="s">
        <v>30</v>
      </c>
      <c r="M775" s="11" t="s">
        <v>7062</v>
      </c>
      <c r="N775" s="13">
        <v>3105</v>
      </c>
      <c r="O775" s="15">
        <f>_xlfn.XLOOKUP(B775,Sheet1!A:A,Sheet1!E:E)</f>
        <v>17.079999999999998</v>
      </c>
      <c r="P775" s="26">
        <f>_xlfn.XLOOKUP(A775,Sheet2!F:F,Sheet2!H:H)</f>
        <v>0</v>
      </c>
      <c r="Q775" s="15">
        <f t="shared" si="89"/>
        <v>17.933999999999997</v>
      </c>
      <c r="R775" s="38">
        <f>Q775*1.03</f>
        <v>18.472019999999997</v>
      </c>
      <c r="S775" s="26">
        <v>0.99977695996431371</v>
      </c>
      <c r="T775" s="13" t="str">
        <f t="shared" si="86"/>
        <v>Up</v>
      </c>
      <c r="V775" s="78">
        <f t="shared" si="87"/>
        <v>17.93</v>
      </c>
      <c r="W775" s="78">
        <f t="shared" si="88"/>
        <v>18.4679</v>
      </c>
    </row>
    <row r="776" spans="1:23" hidden="1" x14ac:dyDescent="0.3">
      <c r="A776" s="11">
        <v>6055821</v>
      </c>
      <c r="B776" s="11">
        <v>6055821</v>
      </c>
      <c r="C776" s="11" t="s">
        <v>26</v>
      </c>
      <c r="D776" s="11" t="s">
        <v>27</v>
      </c>
      <c r="E776" s="13" t="str">
        <f>_xlfn.XLOOKUP(B776,Sheet1!A:A,Sheet1!B:B)</f>
        <v>DS GO PAINT ROLL AND GO BUCKET     9L</v>
      </c>
      <c r="F776" s="13" t="str">
        <f t="shared" si="85"/>
        <v>CROWN  - DS GO PAINT ROLL AND GO BUCKET     9L</v>
      </c>
      <c r="H776" s="91" t="s">
        <v>28</v>
      </c>
      <c r="I776" s="11" t="s">
        <v>29</v>
      </c>
      <c r="J776" s="11" t="s">
        <v>29</v>
      </c>
      <c r="K776" s="11" t="s">
        <v>30</v>
      </c>
      <c r="M776" s="11" t="s">
        <v>7062</v>
      </c>
      <c r="N776" s="13">
        <v>3105</v>
      </c>
      <c r="O776" s="15">
        <f>_xlfn.XLOOKUP(B776,Sheet1!A:A,Sheet1!E:E)</f>
        <v>6.23</v>
      </c>
      <c r="P776" s="26">
        <f>_xlfn.XLOOKUP(A776,Sheet2!F:F,Sheet2!H:H)</f>
        <v>0</v>
      </c>
      <c r="Q776" s="15">
        <f t="shared" si="89"/>
        <v>6.541500000000001</v>
      </c>
      <c r="R776" s="38">
        <f>Q776*1.03</f>
        <v>6.7377450000000012</v>
      </c>
      <c r="S776" s="26">
        <v>0.99977069479477165</v>
      </c>
      <c r="T776" s="13" t="str">
        <f t="shared" si="86"/>
        <v>Up</v>
      </c>
      <c r="V776" s="78">
        <f t="shared" si="87"/>
        <v>6.54</v>
      </c>
      <c r="W776" s="78">
        <f t="shared" si="88"/>
        <v>6.7362000000000002</v>
      </c>
    </row>
    <row r="777" spans="1:23" hidden="1" x14ac:dyDescent="0.3">
      <c r="A777" s="11">
        <v>6055817</v>
      </c>
      <c r="B777" s="11">
        <v>6055817</v>
      </c>
      <c r="C777" s="11" t="s">
        <v>26</v>
      </c>
      <c r="D777" s="11" t="s">
        <v>27</v>
      </c>
      <c r="E777" s="13" t="str">
        <f>_xlfn.XLOOKUP(B777,Sheet1!A:A,Sheet1!B:B)</f>
        <v>DS GO PAINT ROLL GO TRAY LINER 9IN 5PK</v>
      </c>
      <c r="F777" s="13" t="str">
        <f t="shared" si="85"/>
        <v>CROWN  - DS GO PAINT ROLL GO TRAY LINER 9IN 5PK</v>
      </c>
      <c r="H777" s="91" t="s">
        <v>28</v>
      </c>
      <c r="I777" s="11" t="s">
        <v>29</v>
      </c>
      <c r="J777" s="11" t="s">
        <v>29</v>
      </c>
      <c r="K777" s="11" t="s">
        <v>30</v>
      </c>
      <c r="M777" s="11" t="s">
        <v>7062</v>
      </c>
      <c r="N777" s="13">
        <v>3105</v>
      </c>
      <c r="O777" s="15">
        <f>_xlfn.XLOOKUP(B777,Sheet1!A:A,Sheet1!E:E)</f>
        <v>6.23</v>
      </c>
      <c r="Q777" s="15">
        <f t="shared" si="89"/>
        <v>6.541500000000001</v>
      </c>
      <c r="R777" s="38">
        <f>Q777*1.03</f>
        <v>6.7377450000000012</v>
      </c>
      <c r="S777" s="26">
        <v>0.99977069479477165</v>
      </c>
      <c r="T777" s="13" t="str">
        <f t="shared" si="86"/>
        <v>Up</v>
      </c>
      <c r="V777" s="78">
        <f t="shared" si="87"/>
        <v>6.54</v>
      </c>
      <c r="W777" s="78">
        <f t="shared" si="88"/>
        <v>6.7362000000000002</v>
      </c>
    </row>
    <row r="778" spans="1:23" hidden="1" x14ac:dyDescent="0.3">
      <c r="A778" s="11">
        <v>6042140</v>
      </c>
      <c r="B778" s="11">
        <v>6042140</v>
      </c>
      <c r="C778" s="11" t="s">
        <v>26</v>
      </c>
      <c r="D778" s="11" t="s">
        <v>27</v>
      </c>
      <c r="E778" s="13" t="str">
        <f>_xlfn.XLOOKUP(B778,Sheet1!A:A,Sheet1!B:B)</f>
        <v>DS PERFECTION STRIPPING KNIFE      1.5IN</v>
      </c>
      <c r="F778" s="13" t="str">
        <f t="shared" si="85"/>
        <v>CROWN  - DS PERFECTION STRIPPING KNIFE      1.5IN</v>
      </c>
      <c r="H778" s="91" t="s">
        <v>28</v>
      </c>
      <c r="I778" s="11" t="s">
        <v>29</v>
      </c>
      <c r="J778" s="11" t="s">
        <v>29</v>
      </c>
      <c r="K778" s="11" t="s">
        <v>30</v>
      </c>
      <c r="M778" s="11" t="s">
        <v>7062</v>
      </c>
      <c r="N778" s="13">
        <v>3105</v>
      </c>
      <c r="O778" s="15">
        <f>_xlfn.XLOOKUP(B778,Sheet1!A:A,Sheet1!E:E)</f>
        <v>8.65</v>
      </c>
      <c r="Q778" s="15">
        <f t="shared" si="89"/>
        <v>9.0825000000000014</v>
      </c>
      <c r="R778" s="38">
        <f>_xlfn.XLOOKUP(B778,Sheet4!B:B,Sheet4!D:D)</f>
        <v>9.35</v>
      </c>
      <c r="S778" s="26">
        <v>0.99972474538948508</v>
      </c>
      <c r="T778" s="13" t="str">
        <f t="shared" si="86"/>
        <v>Up</v>
      </c>
      <c r="V778" s="78">
        <f t="shared" si="87"/>
        <v>9.08</v>
      </c>
      <c r="W778" s="78">
        <f t="shared" si="88"/>
        <v>9.3474263693916857</v>
      </c>
    </row>
    <row r="779" spans="1:23" hidden="1" x14ac:dyDescent="0.3">
      <c r="A779" s="11">
        <v>6044227</v>
      </c>
      <c r="B779" s="11">
        <v>6044227</v>
      </c>
      <c r="C779" s="11" t="s">
        <v>26</v>
      </c>
      <c r="D779" s="11" t="s">
        <v>27</v>
      </c>
      <c r="E779" s="13" t="str">
        <f>_xlfn.XLOOKUP(B779,Sheet1!A:A,Sheet1!B:B)</f>
        <v>DS PRODEC CRAFTSMAN BRUSH          4IN</v>
      </c>
      <c r="F779" s="13" t="str">
        <f t="shared" si="85"/>
        <v>CROWN  - DS PRODEC CRAFTSMAN BRUSH          4IN</v>
      </c>
      <c r="H779" s="91" t="s">
        <v>28</v>
      </c>
      <c r="I779" s="11" t="s">
        <v>29</v>
      </c>
      <c r="J779" s="11" t="s">
        <v>29</v>
      </c>
      <c r="K779" s="11" t="s">
        <v>30</v>
      </c>
      <c r="M779" s="11" t="s">
        <v>7062</v>
      </c>
      <c r="N779" s="13">
        <v>3105</v>
      </c>
      <c r="O779" s="15">
        <f>_xlfn.XLOOKUP(B779,Sheet1!A:A,Sheet1!E:E)</f>
        <v>12.08</v>
      </c>
      <c r="Q779" s="15">
        <f t="shared" si="89"/>
        <v>12.684000000000001</v>
      </c>
      <c r="R779" s="38">
        <f>Q779*1.03</f>
        <v>13.064520000000002</v>
      </c>
      <c r="S779" s="26">
        <v>0.99968464206874796</v>
      </c>
      <c r="T779" s="13" t="str">
        <f t="shared" si="86"/>
        <v>Up</v>
      </c>
      <c r="V779" s="78">
        <f t="shared" si="87"/>
        <v>12.68</v>
      </c>
      <c r="W779" s="78">
        <f t="shared" si="88"/>
        <v>13.060400000000001</v>
      </c>
    </row>
    <row r="780" spans="1:23" hidden="1" x14ac:dyDescent="0.3">
      <c r="A780" s="11">
        <v>6060629</v>
      </c>
      <c r="B780" s="11">
        <v>6060629</v>
      </c>
      <c r="C780" s="11" t="s">
        <v>26</v>
      </c>
      <c r="D780" s="11" t="s">
        <v>27</v>
      </c>
      <c r="E780" s="13" t="str">
        <f>_xlfn.XLOOKUP(B780,Sheet1!A:A,Sheet1!B:B)</f>
        <v>DS ARROWORTHY REMBRANDT STYLUS     10MM</v>
      </c>
      <c r="F780" s="13" t="str">
        <f t="shared" si="85"/>
        <v>CROWN  - DS ARROWORTHY REMBRANDT STYLUS     10MM</v>
      </c>
      <c r="H780" s="91" t="s">
        <v>28</v>
      </c>
      <c r="I780" s="11" t="s">
        <v>29</v>
      </c>
      <c r="J780" s="11" t="s">
        <v>29</v>
      </c>
      <c r="K780" s="11" t="s">
        <v>30</v>
      </c>
      <c r="M780" s="11" t="s">
        <v>7062</v>
      </c>
      <c r="N780" s="13">
        <v>3105</v>
      </c>
      <c r="O780" s="15">
        <f>_xlfn.XLOOKUP(B780,Sheet1!A:A,Sheet1!E:E)</f>
        <v>5.44</v>
      </c>
      <c r="Q780" s="29">
        <f t="shared" si="89"/>
        <v>5.7120000000000006</v>
      </c>
      <c r="R780" s="38">
        <f>Q780*1.03</f>
        <v>5.8833600000000006</v>
      </c>
      <c r="S780" s="26">
        <v>0.99964985994397748</v>
      </c>
      <c r="T780" s="13" t="str">
        <f t="shared" si="86"/>
        <v>Up</v>
      </c>
      <c r="V780" s="78">
        <f t="shared" si="87"/>
        <v>5.71</v>
      </c>
      <c r="W780" s="78">
        <f t="shared" si="88"/>
        <v>5.8812999999999995</v>
      </c>
    </row>
    <row r="781" spans="1:23" hidden="1" x14ac:dyDescent="0.3">
      <c r="A781" s="11">
        <v>6062056</v>
      </c>
      <c r="B781" s="11">
        <v>6062056</v>
      </c>
      <c r="C781" s="11" t="s">
        <v>26</v>
      </c>
      <c r="D781" s="11" t="s">
        <v>27</v>
      </c>
      <c r="E781" s="13" t="str">
        <f>_xlfn.XLOOKUP(B781,Sheet1!A:A,Sheet1!B:B)</f>
        <v>DS ARROWORTHY CL MFIBER LONG PILE  15IN</v>
      </c>
      <c r="F781" s="13" t="str">
        <f t="shared" si="85"/>
        <v>CROWN  - DS ARROWORTHY CL MFIBER LONG PILE  15IN</v>
      </c>
      <c r="H781" s="91" t="s">
        <v>28</v>
      </c>
      <c r="I781" s="11" t="s">
        <v>29</v>
      </c>
      <c r="J781" s="11" t="s">
        <v>29</v>
      </c>
      <c r="K781" s="11" t="s">
        <v>30</v>
      </c>
      <c r="M781" s="11" t="s">
        <v>7062</v>
      </c>
      <c r="N781" s="13">
        <v>3105</v>
      </c>
      <c r="O781" s="15">
        <f>_xlfn.XLOOKUP(B781,Sheet1!A:A,Sheet1!E:E)</f>
        <v>9.8800000000000008</v>
      </c>
      <c r="Q781" s="15">
        <f t="shared" si="89"/>
        <v>10.374000000000001</v>
      </c>
      <c r="R781" s="38">
        <f>Q781*1.03</f>
        <v>10.685220000000001</v>
      </c>
      <c r="S781" s="26">
        <v>0.99961442066705208</v>
      </c>
      <c r="T781" s="13" t="str">
        <f t="shared" si="86"/>
        <v>Up</v>
      </c>
      <c r="V781" s="78">
        <f t="shared" si="87"/>
        <v>10.37</v>
      </c>
      <c r="W781" s="78">
        <f t="shared" si="88"/>
        <v>10.681099999999999</v>
      </c>
    </row>
    <row r="782" spans="1:23" hidden="1" x14ac:dyDescent="0.3">
      <c r="A782" s="11">
        <v>6042146</v>
      </c>
      <c r="B782" s="11">
        <v>6042146</v>
      </c>
      <c r="C782" s="11" t="s">
        <v>26</v>
      </c>
      <c r="D782" s="11" t="s">
        <v>27</v>
      </c>
      <c r="E782" s="13" t="str">
        <f>_xlfn.XLOOKUP(B782,Sheet1!A:A,Sheet1!B:B)</f>
        <v>DS PERFECTION FLEX FILLING KNIFE   3IN</v>
      </c>
      <c r="F782" s="13" t="str">
        <f t="shared" si="85"/>
        <v>CROWN  - DS PERFECTION FLEX FILLING KNIFE   3IN</v>
      </c>
      <c r="H782" s="91" t="s">
        <v>28</v>
      </c>
      <c r="I782" s="11" t="s">
        <v>29</v>
      </c>
      <c r="J782" s="11" t="s">
        <v>29</v>
      </c>
      <c r="K782" s="11" t="s">
        <v>30</v>
      </c>
      <c r="M782" s="11" t="s">
        <v>7062</v>
      </c>
      <c r="N782" s="13">
        <v>3105</v>
      </c>
      <c r="O782" s="15">
        <f>_xlfn.XLOOKUP(B782,Sheet1!A:A,Sheet1!E:E)</f>
        <v>10.09</v>
      </c>
      <c r="P782" s="26">
        <f>_xlfn.XLOOKUP(A782,Sheet2!F:F,Sheet2!H:H)</f>
        <v>0</v>
      </c>
      <c r="Q782" s="15">
        <f t="shared" si="89"/>
        <v>10.5945</v>
      </c>
      <c r="R782" s="38">
        <f>_xlfn.XLOOKUP(B782,Sheet4!B:B,Sheet4!D:D)</f>
        <v>10.91</v>
      </c>
      <c r="S782" s="26">
        <v>0.99957525130964175</v>
      </c>
      <c r="T782" s="13" t="str">
        <f t="shared" si="86"/>
        <v>Up</v>
      </c>
      <c r="V782" s="78">
        <f t="shared" si="87"/>
        <v>10.59</v>
      </c>
      <c r="W782" s="78">
        <f t="shared" si="88"/>
        <v>10.905365991788191</v>
      </c>
    </row>
    <row r="783" spans="1:23" hidden="1" x14ac:dyDescent="0.3">
      <c r="A783" s="11">
        <v>6042145</v>
      </c>
      <c r="B783" s="11">
        <v>6042145</v>
      </c>
      <c r="C783" s="11" t="s">
        <v>26</v>
      </c>
      <c r="D783" s="11" t="s">
        <v>27</v>
      </c>
      <c r="E783" s="13" t="str">
        <f>_xlfn.XLOOKUP(B783,Sheet1!A:A,Sheet1!B:B)</f>
        <v>DS PERFECTION FLEX FILLING KNIFE   2IN</v>
      </c>
      <c r="F783" s="13" t="str">
        <f t="shared" si="85"/>
        <v>CROWN  - DS PERFECTION FLEX FILLING KNIFE   2IN</v>
      </c>
      <c r="H783" s="91" t="s">
        <v>28</v>
      </c>
      <c r="I783" s="11" t="s">
        <v>29</v>
      </c>
      <c r="J783" s="11" t="s">
        <v>29</v>
      </c>
      <c r="K783" s="11" t="s">
        <v>30</v>
      </c>
      <c r="M783" s="11" t="s">
        <v>7062</v>
      </c>
      <c r="N783" s="13">
        <v>3105</v>
      </c>
      <c r="O783" s="15">
        <f>_xlfn.XLOOKUP(B783,Sheet1!A:A,Sheet1!E:E)</f>
        <v>8.89</v>
      </c>
      <c r="Q783" s="15">
        <f t="shared" si="89"/>
        <v>9.3345000000000002</v>
      </c>
      <c r="R783" s="38">
        <f>_xlfn.XLOOKUP(B783,Sheet4!B:B,Sheet4!D:D)</f>
        <v>9.61</v>
      </c>
      <c r="S783" s="26">
        <v>0.99951791740318174</v>
      </c>
      <c r="T783" s="13" t="str">
        <f t="shared" si="86"/>
        <v>Up</v>
      </c>
      <c r="V783" s="78">
        <f t="shared" si="87"/>
        <v>9.33</v>
      </c>
      <c r="W783" s="78">
        <f t="shared" si="88"/>
        <v>9.6053671862445764</v>
      </c>
    </row>
    <row r="784" spans="1:23" hidden="1" x14ac:dyDescent="0.3">
      <c r="A784" s="11">
        <v>6056008</v>
      </c>
      <c r="B784" s="11">
        <v>6056008</v>
      </c>
      <c r="C784" s="11" t="s">
        <v>26</v>
      </c>
      <c r="D784" s="11" t="s">
        <v>27</v>
      </c>
      <c r="E784" s="13" t="str">
        <f>_xlfn.XLOOKUP(B784,Sheet1!A:A,Sheet1!B:B)</f>
        <v>DE ULT ADV SYN BRUSH    3IN (4)    EACH</v>
      </c>
      <c r="F784" s="13" t="str">
        <f t="shared" si="85"/>
        <v>CROWN  - DE ULT ADV SYN BRUSH    3IN (4)    EACH</v>
      </c>
      <c r="H784" s="91" t="s">
        <v>28</v>
      </c>
      <c r="I784" s="11" t="s">
        <v>29</v>
      </c>
      <c r="J784" s="11" t="s">
        <v>29</v>
      </c>
      <c r="K784" s="11" t="s">
        <v>30</v>
      </c>
      <c r="M784" s="11" t="s">
        <v>7062</v>
      </c>
      <c r="N784" s="13">
        <v>3105</v>
      </c>
      <c r="O784" s="15">
        <f>_xlfn.XLOOKUP(B784,Sheet1!A:A,Sheet1!E:E)</f>
        <v>3.25</v>
      </c>
      <c r="P784" s="26">
        <f>_xlfn.XLOOKUP(A784,Sheet2!F:F,Sheet2!H:H)</f>
        <v>0</v>
      </c>
      <c r="Q784" s="15">
        <f t="shared" si="89"/>
        <v>3.4125000000000001</v>
      </c>
      <c r="R784" s="38">
        <f>_xlfn.XLOOKUP(B784,Sheet4!B:B,Sheet4!D:D)</f>
        <v>3.45</v>
      </c>
      <c r="S784" s="26">
        <v>0.98168498168498164</v>
      </c>
      <c r="T784" s="13" t="str">
        <f t="shared" si="86"/>
        <v>Up</v>
      </c>
      <c r="V784" s="78">
        <f t="shared" si="87"/>
        <v>3.35</v>
      </c>
      <c r="W784" s="78">
        <f t="shared" si="88"/>
        <v>3.3868131868131868</v>
      </c>
    </row>
    <row r="785" spans="1:23" hidden="1" x14ac:dyDescent="0.3">
      <c r="A785" s="11">
        <v>6059806</v>
      </c>
      <c r="B785" s="11">
        <v>6059806</v>
      </c>
      <c r="C785" s="11" t="s">
        <v>26</v>
      </c>
      <c r="D785" s="11" t="s">
        <v>27</v>
      </c>
      <c r="E785" s="13" t="str">
        <f>_xlfn.XLOOKUP(B785,Sheet1!A:A,Sheet1!B:B)</f>
        <v>DE ULTIMATE SYNTH BRUSH SET (3X2IN) 3PC</v>
      </c>
      <c r="F785" s="13" t="str">
        <f t="shared" si="85"/>
        <v>CROWN  - DE ULTIMATE SYNTH BRUSH SET (3X2IN) 3PC</v>
      </c>
      <c r="H785" s="91" t="s">
        <v>28</v>
      </c>
      <c r="I785" s="11" t="s">
        <v>29</v>
      </c>
      <c r="J785" s="11" t="s">
        <v>29</v>
      </c>
      <c r="K785" s="11" t="s">
        <v>30</v>
      </c>
      <c r="M785" s="11" t="s">
        <v>7062</v>
      </c>
      <c r="N785" s="13">
        <v>3105</v>
      </c>
      <c r="O785" s="15">
        <f>_xlfn.XLOOKUP(B785,Sheet1!A:A,Sheet1!E:E)</f>
        <v>8.9600000000000009</v>
      </c>
      <c r="Q785" s="15">
        <f t="shared" si="89"/>
        <v>9.4080000000000013</v>
      </c>
      <c r="R785" s="38">
        <f>Q785*1.03</f>
        <v>9.6902400000000011</v>
      </c>
      <c r="S785" s="26">
        <v>0.98107993197278898</v>
      </c>
      <c r="T785" s="13" t="str">
        <f t="shared" si="86"/>
        <v>Up</v>
      </c>
      <c r="V785" s="78">
        <f t="shared" si="87"/>
        <v>9.23</v>
      </c>
      <c r="W785" s="78">
        <f t="shared" si="88"/>
        <v>9.5068999999999999</v>
      </c>
    </row>
    <row r="786" spans="1:23" hidden="1" x14ac:dyDescent="0.3">
      <c r="A786" s="11">
        <v>6059805</v>
      </c>
      <c r="B786" s="11">
        <v>6059805</v>
      </c>
      <c r="C786" s="11" t="s">
        <v>26</v>
      </c>
      <c r="D786" s="11" t="s">
        <v>27</v>
      </c>
      <c r="E786" s="13" t="str">
        <f>_xlfn.XLOOKUP(B786,Sheet1!A:A,Sheet1!B:B)</f>
        <v>DE ULTIMATE SYN BRUSH SET(3X2,2X3IN)5PC</v>
      </c>
      <c r="F786" s="13" t="str">
        <f t="shared" si="85"/>
        <v>CROWN  - DE ULTIMATE SYN BRUSH SET(3X2,2X3IN)5PC</v>
      </c>
      <c r="H786" s="91" t="s">
        <v>28</v>
      </c>
      <c r="I786" s="11" t="s">
        <v>29</v>
      </c>
      <c r="J786" s="11" t="s">
        <v>29</v>
      </c>
      <c r="K786" s="11" t="s">
        <v>30</v>
      </c>
      <c r="M786" s="11" t="s">
        <v>7062</v>
      </c>
      <c r="N786" s="13">
        <v>3105</v>
      </c>
      <c r="O786" s="15">
        <f>_xlfn.XLOOKUP(B786,Sheet1!A:A,Sheet1!E:E)</f>
        <v>20.66</v>
      </c>
      <c r="P786" s="26">
        <f>_xlfn.XLOOKUP(A786,Sheet2!F:F,Sheet2!H:H)</f>
        <v>0</v>
      </c>
      <c r="Q786" s="15">
        <f t="shared" si="89"/>
        <v>21.693000000000001</v>
      </c>
      <c r="R786" s="38">
        <f>Q786*1.03</f>
        <v>22.343790000000002</v>
      </c>
      <c r="S786" s="26">
        <v>0.98096160051629555</v>
      </c>
      <c r="T786" s="13" t="str">
        <f t="shared" si="86"/>
        <v>Up</v>
      </c>
      <c r="V786" s="78">
        <f t="shared" si="87"/>
        <v>21.28</v>
      </c>
      <c r="W786" s="78">
        <f t="shared" si="88"/>
        <v>21.918400000000002</v>
      </c>
    </row>
    <row r="787" spans="1:23" hidden="1" x14ac:dyDescent="0.3">
      <c r="A787" s="11">
        <v>6057927</v>
      </c>
      <c r="B787" s="11">
        <v>6057927</v>
      </c>
      <c r="C787" s="11" t="s">
        <v>26</v>
      </c>
      <c r="D787" s="11" t="s">
        <v>27</v>
      </c>
      <c r="E787" s="13" t="str">
        <f>_xlfn.XLOOKUP(B787,Sheet1!A:A,Sheet1!B:B)</f>
        <v>DE ULTIMATE SYNTHETIC ANGLED BRUSH 2IN</v>
      </c>
      <c r="F787" s="13" t="str">
        <f t="shared" si="85"/>
        <v>CROWN  - DE ULTIMATE SYNTHETIC ANGLED BRUSH 2IN</v>
      </c>
      <c r="H787" s="91" t="s">
        <v>28</v>
      </c>
      <c r="I787" s="11" t="s">
        <v>29</v>
      </c>
      <c r="J787" s="11" t="s">
        <v>29</v>
      </c>
      <c r="K787" s="11" t="s">
        <v>30</v>
      </c>
      <c r="M787" s="11" t="s">
        <v>7062</v>
      </c>
      <c r="N787" s="13">
        <v>3105</v>
      </c>
      <c r="O787" s="15">
        <f>_xlfn.XLOOKUP(B787,Sheet1!A:A,Sheet1!E:E)</f>
        <v>4.68</v>
      </c>
      <c r="P787" s="26">
        <f>_xlfn.XLOOKUP(A787,Sheet2!F:F,Sheet2!H:H)</f>
        <v>0</v>
      </c>
      <c r="Q787" s="15">
        <f t="shared" si="89"/>
        <v>4.9139999999999997</v>
      </c>
      <c r="R787" s="38">
        <f>Q787*1.03</f>
        <v>5.06142</v>
      </c>
      <c r="S787" s="26">
        <v>0.98087098087098101</v>
      </c>
      <c r="T787" s="13" t="str">
        <f t="shared" si="86"/>
        <v>Up</v>
      </c>
      <c r="V787" s="78">
        <f t="shared" si="87"/>
        <v>4.82</v>
      </c>
      <c r="W787" s="78">
        <f t="shared" si="88"/>
        <v>4.9646000000000008</v>
      </c>
    </row>
    <row r="788" spans="1:23" hidden="1" x14ac:dyDescent="0.3">
      <c r="A788" s="11">
        <v>6061956</v>
      </c>
      <c r="B788" s="11">
        <v>6061956</v>
      </c>
      <c r="C788" s="11" t="s">
        <v>26</v>
      </c>
      <c r="D788" s="11" t="s">
        <v>27</v>
      </c>
      <c r="E788" s="13" t="str">
        <f>_xlfn.XLOOKUP(B788,Sheet1!A:A,Sheet1!B:B)</f>
        <v>DS HAMILTON EMULSION WALL BRUSH    6IN</v>
      </c>
      <c r="F788" s="13" t="str">
        <f t="shared" si="85"/>
        <v>CROWN  - DS HAMILTON EMULSION WALL BRUSH    6IN</v>
      </c>
      <c r="H788" s="91" t="s">
        <v>28</v>
      </c>
      <c r="I788" s="11" t="s">
        <v>29</v>
      </c>
      <c r="J788" s="11" t="s">
        <v>29</v>
      </c>
      <c r="K788" s="11" t="s">
        <v>30</v>
      </c>
      <c r="M788" s="11" t="s">
        <v>7062</v>
      </c>
      <c r="N788" s="13">
        <v>3105</v>
      </c>
      <c r="O788" s="15">
        <f>_xlfn.XLOOKUP(B788,Sheet1!A:A,Sheet1!E:E)</f>
        <v>7.15</v>
      </c>
      <c r="Q788" s="15">
        <f t="shared" si="89"/>
        <v>7.5075000000000003</v>
      </c>
      <c r="R788" s="13">
        <f>_xlfn.XLOOKUP(B788,Sheet4!B:B,Sheet4!D:D)</f>
        <v>7.32</v>
      </c>
      <c r="S788" s="26">
        <v>0.94705294705294707</v>
      </c>
      <c r="T788" s="13" t="str">
        <f t="shared" si="86"/>
        <v>No Change</v>
      </c>
      <c r="V788" s="78">
        <f t="shared" si="87"/>
        <v>7.11</v>
      </c>
      <c r="W788" s="78">
        <f t="shared" si="88"/>
        <v>6.9324275724275726</v>
      </c>
    </row>
    <row r="789" spans="1:23" hidden="1" x14ac:dyDescent="0.3">
      <c r="A789" s="11">
        <v>5028855</v>
      </c>
      <c r="B789" s="11">
        <v>5028855</v>
      </c>
      <c r="C789" s="11" t="s">
        <v>26</v>
      </c>
      <c r="D789" s="11" t="s">
        <v>27</v>
      </c>
      <c r="E789" s="13" t="str">
        <f>_xlfn.XLOOKUP(B789,Sheet1!A:A,Sheet1!B:B)</f>
        <v>SD SUPERDEC GLOSS       BLACK      5L</v>
      </c>
      <c r="F789" s="13" t="str">
        <f t="shared" si="85"/>
        <v>CROWN  - SD SUPERDEC GLOSS       BLACK      5L</v>
      </c>
      <c r="G789" s="13" t="s">
        <v>254</v>
      </c>
      <c r="H789" s="11" t="str">
        <f>_xlfn.XLOOKUP(B789,Sheet1!A:A,Sheet1!D:D)</f>
        <v>5L</v>
      </c>
      <c r="I789" s="11" t="s">
        <v>29</v>
      </c>
      <c r="J789" s="11" t="s">
        <v>29</v>
      </c>
      <c r="K789" s="11" t="s">
        <v>30</v>
      </c>
      <c r="L789" s="15">
        <v>72.12</v>
      </c>
      <c r="M789" s="11" t="s">
        <v>31</v>
      </c>
      <c r="N789" s="13">
        <v>3105</v>
      </c>
      <c r="O789" s="15">
        <f>_xlfn.XLOOKUP(B789,Sheet1!A:A,Sheet1!E:E)</f>
        <v>72.12</v>
      </c>
      <c r="P789" s="26">
        <f>_xlfn.XLOOKUP(A789,Sheet2!F:F,Sheet2!H:H)</f>
        <v>17.305047143649471</v>
      </c>
      <c r="Q789" s="15">
        <f>_xlfn.XLOOKUP(B789,April23!B:B,April23!D:D)</f>
        <v>74.290000000000006</v>
      </c>
      <c r="R789" s="13">
        <f>_xlfn.XLOOKUP(B789,Sheet5!B:B,Sheet5!D:D)</f>
        <v>35</v>
      </c>
      <c r="S789" s="26">
        <v>0.94225333153856505</v>
      </c>
      <c r="T789" s="13" t="str">
        <f t="shared" si="86"/>
        <v>No Change</v>
      </c>
      <c r="V789" s="78">
        <f t="shared" si="87"/>
        <v>70</v>
      </c>
      <c r="W789" s="78">
        <f t="shared" si="88"/>
        <v>32.978866603849774</v>
      </c>
    </row>
    <row r="790" spans="1:23" hidden="1" x14ac:dyDescent="0.3">
      <c r="A790" s="11">
        <v>6048236</v>
      </c>
      <c r="B790" s="11">
        <v>6048236</v>
      </c>
      <c r="C790" s="11" t="s">
        <v>26</v>
      </c>
      <c r="D790" s="11" t="s">
        <v>27</v>
      </c>
      <c r="E790" s="13" t="str">
        <f>_xlfn.XLOOKUP(B790,Sheet1!A:A,Sheet1!B:B)</f>
        <v>DS REPAIR CARE METAL KNIFE         SET</v>
      </c>
      <c r="F790" s="13" t="str">
        <f t="shared" si="85"/>
        <v>CROWN  - DS REPAIR CARE METAL KNIFE         SET</v>
      </c>
      <c r="H790" s="91" t="s">
        <v>28</v>
      </c>
      <c r="I790" s="11" t="s">
        <v>29</v>
      </c>
      <c r="J790" s="11" t="s">
        <v>29</v>
      </c>
      <c r="K790" s="11" t="s">
        <v>30</v>
      </c>
      <c r="M790" s="11" t="s">
        <v>7062</v>
      </c>
      <c r="N790" s="13">
        <v>3105</v>
      </c>
      <c r="O790" s="15">
        <f>_xlfn.XLOOKUP(B790,Sheet1!A:A,Sheet1!E:E)</f>
        <v>62</v>
      </c>
      <c r="P790" s="26">
        <f>_xlfn.XLOOKUP(A790,Sheet2!F:F,Sheet2!H:H)</f>
        <v>0</v>
      </c>
      <c r="Q790" s="15">
        <f t="shared" ref="Q790:Q806" si="90">O790*1.05</f>
        <v>65.100000000000009</v>
      </c>
      <c r="R790" s="38">
        <f>Q790*1.03</f>
        <v>67.053000000000011</v>
      </c>
      <c r="S790" s="26">
        <v>0.89278033794162814</v>
      </c>
      <c r="T790" s="13" t="str">
        <f t="shared" si="86"/>
        <v>Up</v>
      </c>
      <c r="V790" s="78">
        <f t="shared" si="87"/>
        <v>58.12</v>
      </c>
      <c r="W790" s="78">
        <f t="shared" si="88"/>
        <v>59.863600000000005</v>
      </c>
    </row>
    <row r="791" spans="1:23" hidden="1" x14ac:dyDescent="0.3">
      <c r="A791" s="11">
        <v>6041712</v>
      </c>
      <c r="B791" s="11">
        <v>6041712</v>
      </c>
      <c r="C791" s="11" t="s">
        <v>26</v>
      </c>
      <c r="D791" s="11" t="s">
        <v>27</v>
      </c>
      <c r="E791" s="13" t="str">
        <f>_xlfn.XLOOKUP(B791,Sheet1!A:A,Sheet1!B:B)</f>
        <v>DS PRODEC TITAN HD L/HANDLE SCRAPR 6IN</v>
      </c>
      <c r="F791" s="13" t="str">
        <f t="shared" si="85"/>
        <v>CROWN  - DS PRODEC TITAN HD L/HANDLE SCRAPR 6IN</v>
      </c>
      <c r="H791" s="91" t="s">
        <v>28</v>
      </c>
      <c r="I791" s="11" t="s">
        <v>29</v>
      </c>
      <c r="J791" s="11" t="s">
        <v>29</v>
      </c>
      <c r="K791" s="11" t="s">
        <v>30</v>
      </c>
      <c r="M791" s="11" t="s">
        <v>7062</v>
      </c>
      <c r="N791" s="13">
        <v>3105</v>
      </c>
      <c r="O791" s="15">
        <f>_xlfn.XLOOKUP(B791,Sheet1!A:A,Sheet1!E:E)</f>
        <v>19.46</v>
      </c>
      <c r="P791" s="26">
        <f>_xlfn.XLOOKUP(A791,Sheet2!F:F,Sheet2!H:H)</f>
        <v>20.993833504624874</v>
      </c>
      <c r="Q791" s="15">
        <f t="shared" si="90"/>
        <v>20.433000000000003</v>
      </c>
      <c r="R791" s="38">
        <f>Q791*1.03</f>
        <v>21.045990000000003</v>
      </c>
      <c r="S791" s="26">
        <v>0.88092791073263821</v>
      </c>
      <c r="T791" s="13" t="str">
        <f t="shared" si="86"/>
        <v>Up</v>
      </c>
      <c r="V791" s="38">
        <f>SUM(Q791)</f>
        <v>20.433000000000003</v>
      </c>
      <c r="W791" s="78">
        <f>SUM(R791*S791)</f>
        <v>18.54</v>
      </c>
    </row>
    <row r="792" spans="1:23" hidden="1" x14ac:dyDescent="0.3">
      <c r="A792" s="11">
        <v>6041815</v>
      </c>
      <c r="B792" s="11">
        <v>6041815</v>
      </c>
      <c r="C792" s="11" t="s">
        <v>26</v>
      </c>
      <c r="D792" s="11" t="s">
        <v>27</v>
      </c>
      <c r="E792" s="13" t="str">
        <f>_xlfn.XLOOKUP(B792,Sheet1!A:A,Sheet1!B:B)</f>
        <v>DS PURDY MONARCH ELITE BRUSH       3IN</v>
      </c>
      <c r="F792" s="13" t="str">
        <f t="shared" si="85"/>
        <v>CROWN  - DS PURDY MONARCH ELITE BRUSH       3IN</v>
      </c>
      <c r="H792" s="11" t="s">
        <v>28</v>
      </c>
      <c r="I792" s="11" t="s">
        <v>29</v>
      </c>
      <c r="J792" s="11" t="s">
        <v>29</v>
      </c>
      <c r="K792" s="11" t="s">
        <v>30</v>
      </c>
      <c r="L792" s="15">
        <v>30.77</v>
      </c>
      <c r="M792" s="11" t="s">
        <v>31</v>
      </c>
      <c r="N792" s="13">
        <v>3105</v>
      </c>
      <c r="O792" s="15">
        <f>_xlfn.XLOOKUP(B792,Sheet1!A:A,Sheet1!E:E)</f>
        <v>20.190000000000001</v>
      </c>
      <c r="P792" s="26">
        <f>_xlfn.XLOOKUP(A792,Sheet2!F:F,Sheet2!H:H)</f>
        <v>0</v>
      </c>
      <c r="Q792" s="15">
        <f t="shared" si="90"/>
        <v>21.199500000000004</v>
      </c>
      <c r="R792" s="13">
        <f>_xlfn.XLOOKUP(B792,Sheet4!B:B,Sheet4!D:D)</f>
        <v>18.93</v>
      </c>
      <c r="S792" s="26">
        <v>0.86700158022594853</v>
      </c>
      <c r="T792" s="13" t="str">
        <f t="shared" si="86"/>
        <v>No Change</v>
      </c>
      <c r="V792" s="38">
        <f t="shared" ref="V792:V806" si="91">SUM(Q792)</f>
        <v>21.199500000000004</v>
      </c>
      <c r="W792" s="78">
        <f>SUM(R792*S792)</f>
        <v>16.412339913677204</v>
      </c>
    </row>
    <row r="793" spans="1:23" hidden="1" x14ac:dyDescent="0.3">
      <c r="A793" s="11">
        <v>6060511</v>
      </c>
      <c r="B793" s="11">
        <v>6060511</v>
      </c>
      <c r="C793" s="11" t="s">
        <v>26</v>
      </c>
      <c r="D793" s="11" t="s">
        <v>27</v>
      </c>
      <c r="E793" s="13" t="str">
        <f>_xlfn.XLOOKUP(B793,Sheet1!A:A,Sheet1!B:B)</f>
        <v>DS TOUPRET INTERIOR QD POWD FILLER 5K</v>
      </c>
      <c r="F793" s="13" t="str">
        <f t="shared" si="85"/>
        <v>CROWN  - DS TOUPRET INTERIOR QD POWD FILLER 5K</v>
      </c>
      <c r="H793" s="91" t="s">
        <v>28</v>
      </c>
      <c r="I793" s="11" t="s">
        <v>29</v>
      </c>
      <c r="J793" s="11" t="s">
        <v>29</v>
      </c>
      <c r="K793" s="11" t="s">
        <v>30</v>
      </c>
      <c r="M793" s="11" t="s">
        <v>7062</v>
      </c>
      <c r="N793" s="13">
        <v>3105</v>
      </c>
      <c r="O793" s="15">
        <f>_xlfn.XLOOKUP(B793,Sheet1!A:A,Sheet1!E:E)</f>
        <v>28.03</v>
      </c>
      <c r="Q793" s="15">
        <f t="shared" si="90"/>
        <v>29.431500000000003</v>
      </c>
      <c r="R793" s="13">
        <f>_xlfn.XLOOKUP(B793,Sheet4!B:B,Sheet4!D:D)</f>
        <v>25.2</v>
      </c>
      <c r="S793" s="26">
        <v>0.85622547270781291</v>
      </c>
      <c r="T793" s="13" t="str">
        <f t="shared" si="86"/>
        <v>No Change</v>
      </c>
      <c r="V793" s="38">
        <f t="shared" si="91"/>
        <v>29.431500000000003</v>
      </c>
      <c r="W793" s="78">
        <f t="shared" ref="W793:W806" si="92">SUM(R793*S793)</f>
        <v>21.576881912236885</v>
      </c>
    </row>
    <row r="794" spans="1:23" hidden="1" x14ac:dyDescent="0.3">
      <c r="A794" s="11">
        <v>6060514</v>
      </c>
      <c r="B794" s="11">
        <v>6060514</v>
      </c>
      <c r="C794" s="11" t="s">
        <v>26</v>
      </c>
      <c r="D794" s="11" t="s">
        <v>27</v>
      </c>
      <c r="E794" s="13" t="str">
        <f>_xlfn.XLOOKUP(B794,Sheet1!A:A,Sheet1!B:B)</f>
        <v>DS TOUPRET INTERIOR RM FILLER      1.5K</v>
      </c>
      <c r="F794" s="13" t="str">
        <f t="shared" si="85"/>
        <v>CROWN  - DS TOUPRET INTERIOR RM FILLER      1.5K</v>
      </c>
      <c r="H794" s="91" t="s">
        <v>28</v>
      </c>
      <c r="I794" s="11" t="s">
        <v>29</v>
      </c>
      <c r="J794" s="11" t="s">
        <v>29</v>
      </c>
      <c r="K794" s="11" t="s">
        <v>30</v>
      </c>
      <c r="M794" s="11" t="s">
        <v>7062</v>
      </c>
      <c r="N794" s="13">
        <v>3105</v>
      </c>
      <c r="O794" s="15">
        <f>_xlfn.XLOOKUP(B794,Sheet1!A:A,Sheet1!E:E)</f>
        <v>11.21</v>
      </c>
      <c r="P794" s="26">
        <f>_xlfn.XLOOKUP(A794,Sheet2!F:F,Sheet2!H:H)</f>
        <v>0</v>
      </c>
      <c r="Q794" s="15">
        <f t="shared" si="90"/>
        <v>11.770500000000002</v>
      </c>
      <c r="R794" s="13">
        <f>_xlfn.XLOOKUP(B794,Sheet4!B:B,Sheet4!D:D)</f>
        <v>9.69</v>
      </c>
      <c r="S794" s="26">
        <v>0.8232445520581112</v>
      </c>
      <c r="T794" s="13" t="str">
        <f t="shared" si="86"/>
        <v>No Change</v>
      </c>
      <c r="V794" s="38">
        <f t="shared" si="91"/>
        <v>11.770500000000002</v>
      </c>
      <c r="W794" s="78">
        <f t="shared" si="92"/>
        <v>7.9772397094430971</v>
      </c>
    </row>
    <row r="795" spans="1:23" hidden="1" x14ac:dyDescent="0.3">
      <c r="A795" s="11">
        <v>6060513</v>
      </c>
      <c r="B795" s="11">
        <v>6060513</v>
      </c>
      <c r="C795" s="11" t="s">
        <v>26</v>
      </c>
      <c r="D795" s="11" t="s">
        <v>27</v>
      </c>
      <c r="E795" s="13" t="str">
        <f>_xlfn.XLOOKUP(B795,Sheet1!A:A,Sheet1!B:B)</f>
        <v>DS TOUPRET INTERIOR RM FILLER      330G</v>
      </c>
      <c r="F795" s="13" t="str">
        <f t="shared" si="85"/>
        <v>CROWN  - DS TOUPRET INTERIOR RM FILLER      330G</v>
      </c>
      <c r="H795" s="91" t="s">
        <v>28</v>
      </c>
      <c r="I795" s="11" t="s">
        <v>29</v>
      </c>
      <c r="J795" s="11" t="s">
        <v>29</v>
      </c>
      <c r="K795" s="11" t="s">
        <v>30</v>
      </c>
      <c r="M795" s="11" t="s">
        <v>7062</v>
      </c>
      <c r="N795" s="13">
        <v>3105</v>
      </c>
      <c r="O795" s="15">
        <f>_xlfn.XLOOKUP(B795,Sheet1!A:A,Sheet1!E:E)</f>
        <v>4.4800000000000004</v>
      </c>
      <c r="Q795" s="15">
        <f t="shared" si="90"/>
        <v>4.7040000000000006</v>
      </c>
      <c r="R795" s="13">
        <f>_xlfn.XLOOKUP(B795,Sheet4!B:B,Sheet4!D:D)</f>
        <v>3.8</v>
      </c>
      <c r="S795" s="26">
        <v>0.80782312925170052</v>
      </c>
      <c r="T795" s="13" t="str">
        <f t="shared" si="86"/>
        <v>No Change</v>
      </c>
      <c r="V795" s="38">
        <f t="shared" si="91"/>
        <v>4.7040000000000006</v>
      </c>
      <c r="W795" s="78">
        <f t="shared" si="92"/>
        <v>3.0697278911564618</v>
      </c>
    </row>
    <row r="796" spans="1:23" hidden="1" x14ac:dyDescent="0.3">
      <c r="A796" s="11">
        <v>6048221</v>
      </c>
      <c r="B796" s="11">
        <v>6048221</v>
      </c>
      <c r="C796" s="11" t="s">
        <v>26</v>
      </c>
      <c r="D796" s="11" t="s">
        <v>27</v>
      </c>
      <c r="E796" s="13" t="str">
        <f>_xlfn.XLOOKUP(B796,Sheet1!A:A,Sheet1!B:B)</f>
        <v>DS REPAIR CARE H/DUTY DOSING GUN</v>
      </c>
      <c r="F796" s="13" t="str">
        <f t="shared" si="85"/>
        <v>CROWN  - DS REPAIR CARE H/DUTY DOSING GUN</v>
      </c>
      <c r="H796" s="91" t="s">
        <v>28</v>
      </c>
      <c r="I796" s="11" t="s">
        <v>29</v>
      </c>
      <c r="J796" s="11" t="s">
        <v>29</v>
      </c>
      <c r="K796" s="11" t="s">
        <v>30</v>
      </c>
      <c r="M796" s="11" t="s">
        <v>7062</v>
      </c>
      <c r="N796" s="13">
        <v>3105</v>
      </c>
      <c r="O796" s="15">
        <f>_xlfn.XLOOKUP(B796,Sheet1!A:A,Sheet1!E:E)</f>
        <v>62.7</v>
      </c>
      <c r="Q796" s="15">
        <f t="shared" si="90"/>
        <v>65.835000000000008</v>
      </c>
      <c r="R796" s="38">
        <f>Q796*1.03</f>
        <v>67.810050000000004</v>
      </c>
      <c r="S796" s="26">
        <v>0.80625806941596401</v>
      </c>
      <c r="T796" s="13" t="str">
        <f t="shared" si="86"/>
        <v>Up</v>
      </c>
      <c r="V796" s="38">
        <f t="shared" si="91"/>
        <v>65.835000000000008</v>
      </c>
      <c r="W796" s="78">
        <f t="shared" si="92"/>
        <v>54.672399999999996</v>
      </c>
    </row>
    <row r="797" spans="1:23" hidden="1" x14ac:dyDescent="0.3">
      <c r="A797" s="11">
        <v>6041707</v>
      </c>
      <c r="B797" s="11">
        <v>6041707</v>
      </c>
      <c r="C797" s="11" t="s">
        <v>26</v>
      </c>
      <c r="D797" s="11" t="s">
        <v>27</v>
      </c>
      <c r="E797" s="13" t="str">
        <f>_xlfn.XLOOKUP(B797,Sheet1!A:A,Sheet1!B:B)</f>
        <v>DS PRODEC BLADES FOR 6IN SCRAPERS  5PK</v>
      </c>
      <c r="F797" s="13" t="str">
        <f t="shared" si="85"/>
        <v>CROWN  - DS PRODEC BLADES FOR 6IN SCRAPERS  5PK</v>
      </c>
      <c r="H797" s="91" t="s">
        <v>28</v>
      </c>
      <c r="I797" s="11" t="s">
        <v>29</v>
      </c>
      <c r="J797" s="11" t="s">
        <v>29</v>
      </c>
      <c r="K797" s="11" t="s">
        <v>30</v>
      </c>
      <c r="M797" s="11" t="s">
        <v>7062</v>
      </c>
      <c r="N797" s="13">
        <v>3105</v>
      </c>
      <c r="O797" s="15">
        <f>_xlfn.XLOOKUP(B797,Sheet1!A:A,Sheet1!E:E)</f>
        <v>5.93</v>
      </c>
      <c r="P797" s="26">
        <f>_xlfn.XLOOKUP(A797,Sheet2!F:F,Sheet2!H:H)</f>
        <v>0</v>
      </c>
      <c r="Q797" s="15">
        <f t="shared" si="90"/>
        <v>6.2264999999999997</v>
      </c>
      <c r="R797" s="38">
        <f>Q797*1.03</f>
        <v>6.4132949999999997</v>
      </c>
      <c r="S797" s="26">
        <v>0.80301935276640168</v>
      </c>
      <c r="T797" s="13" t="str">
        <f t="shared" si="86"/>
        <v>Up</v>
      </c>
      <c r="V797" s="38">
        <f t="shared" si="91"/>
        <v>6.2264999999999997</v>
      </c>
      <c r="W797" s="78">
        <f t="shared" si="92"/>
        <v>5.1499999999999995</v>
      </c>
    </row>
    <row r="798" spans="1:23" hidden="1" x14ac:dyDescent="0.3">
      <c r="A798" s="11">
        <v>6054440</v>
      </c>
      <c r="B798" s="11">
        <v>6054440</v>
      </c>
      <c r="C798" s="11" t="s">
        <v>26</v>
      </c>
      <c r="D798" s="11" t="s">
        <v>27</v>
      </c>
      <c r="E798" s="13" t="str">
        <f>_xlfn.XLOOKUP(B798,Sheet1!A:A,Sheet1!B:B)</f>
        <v>DS PURDY PREMIUM STIFF SCRAPER     2IN</v>
      </c>
      <c r="F798" s="13" t="str">
        <f t="shared" si="85"/>
        <v>CROWN  - DS PURDY PREMIUM STIFF SCRAPER     2IN</v>
      </c>
      <c r="H798" s="91" t="s">
        <v>28</v>
      </c>
      <c r="I798" s="11" t="s">
        <v>29</v>
      </c>
      <c r="J798" s="11" t="s">
        <v>29</v>
      </c>
      <c r="K798" s="11" t="s">
        <v>30</v>
      </c>
      <c r="M798" s="11" t="s">
        <v>7062</v>
      </c>
      <c r="N798" s="13">
        <v>3105</v>
      </c>
      <c r="O798" s="15">
        <f>_xlfn.XLOOKUP(B798,Sheet1!A:A,Sheet1!E:E)</f>
        <v>7.52</v>
      </c>
      <c r="Q798" s="29">
        <f t="shared" si="90"/>
        <v>7.8959999999999999</v>
      </c>
      <c r="R798" s="13">
        <f>_xlfn.XLOOKUP(B798,Sheet4!B:B,Sheet4!D:D)</f>
        <v>6.49</v>
      </c>
      <c r="S798" s="26">
        <v>0.7978723404255319</v>
      </c>
      <c r="T798" s="13" t="str">
        <f t="shared" si="86"/>
        <v>No Change</v>
      </c>
      <c r="V798" s="38">
        <f t="shared" si="91"/>
        <v>7.8959999999999999</v>
      </c>
      <c r="W798" s="78">
        <f t="shared" si="92"/>
        <v>5.1781914893617023</v>
      </c>
    </row>
    <row r="799" spans="1:23" hidden="1" x14ac:dyDescent="0.3">
      <c r="A799" s="11">
        <v>6060509</v>
      </c>
      <c r="B799" s="11">
        <v>6060509</v>
      </c>
      <c r="C799" s="11" t="s">
        <v>26</v>
      </c>
      <c r="D799" s="11" t="s">
        <v>27</v>
      </c>
      <c r="E799" s="13" t="str">
        <f>_xlfn.XLOOKUP(B799,Sheet1!A:A,Sheet1!B:B)</f>
        <v>DS TOUPRET INTERIOR QD POWD FILLER 1K</v>
      </c>
      <c r="F799" s="13" t="str">
        <f t="shared" si="85"/>
        <v>CROWN  - DS TOUPRET INTERIOR QD POWD FILLER 1K</v>
      </c>
      <c r="H799" s="91" t="s">
        <v>28</v>
      </c>
      <c r="I799" s="11" t="s">
        <v>29</v>
      </c>
      <c r="J799" s="11" t="s">
        <v>29</v>
      </c>
      <c r="K799" s="11" t="s">
        <v>30</v>
      </c>
      <c r="M799" s="11" t="s">
        <v>7062</v>
      </c>
      <c r="N799" s="13">
        <v>3105</v>
      </c>
      <c r="O799" s="15">
        <f>_xlfn.XLOOKUP(B799,Sheet1!A:A,Sheet1!E:E)</f>
        <v>8.9600000000000009</v>
      </c>
      <c r="Q799" s="15">
        <f t="shared" si="90"/>
        <v>9.4080000000000013</v>
      </c>
      <c r="R799" s="13">
        <f>_xlfn.XLOOKUP(B799,Sheet4!B:B,Sheet4!D:D)</f>
        <v>7.26</v>
      </c>
      <c r="S799" s="26">
        <v>0.7716836734693876</v>
      </c>
      <c r="T799" s="13" t="str">
        <f t="shared" si="86"/>
        <v>No Change</v>
      </c>
      <c r="V799" s="38">
        <f t="shared" si="91"/>
        <v>9.4080000000000013</v>
      </c>
      <c r="W799" s="78">
        <f t="shared" si="92"/>
        <v>5.6024234693877535</v>
      </c>
    </row>
    <row r="800" spans="1:23" hidden="1" x14ac:dyDescent="0.3">
      <c r="A800" s="11">
        <v>6054374</v>
      </c>
      <c r="B800" s="11">
        <v>6054374</v>
      </c>
      <c r="C800" s="11" t="s">
        <v>26</v>
      </c>
      <c r="D800" s="11" t="s">
        <v>27</v>
      </c>
      <c r="E800" s="13" t="str">
        <f>_xlfn.XLOOKUP(B800,Sheet1!A:A,Sheet1!B:B)</f>
        <v>DS YOUNGMAN ALU BUILDERS STEPS     6TRD</v>
      </c>
      <c r="F800" s="13" t="str">
        <f t="shared" si="85"/>
        <v>CROWN  - DS YOUNGMAN ALU BUILDERS STEPS     6TRD</v>
      </c>
      <c r="H800" s="11" t="s">
        <v>28</v>
      </c>
      <c r="I800" s="11" t="s">
        <v>29</v>
      </c>
      <c r="J800" s="11" t="s">
        <v>29</v>
      </c>
      <c r="K800" s="11" t="s">
        <v>30</v>
      </c>
      <c r="L800" s="15">
        <v>115.64</v>
      </c>
      <c r="M800" s="11" t="s">
        <v>31</v>
      </c>
      <c r="N800" s="13">
        <v>3105</v>
      </c>
      <c r="O800" s="15">
        <f>_xlfn.XLOOKUP(B800,Sheet1!A:A,Sheet1!E:E)</f>
        <v>80</v>
      </c>
      <c r="P800" s="26">
        <f>_xlfn.XLOOKUP(A800,Sheet2!F:F,Sheet2!H:H)</f>
        <v>7.4575000000000005</v>
      </c>
      <c r="Q800" s="15">
        <f t="shared" si="90"/>
        <v>84</v>
      </c>
      <c r="R800" s="38">
        <f>Q800*1.03</f>
        <v>86.52</v>
      </c>
      <c r="S800" s="26">
        <v>0.75178571428571428</v>
      </c>
      <c r="T800" s="13" t="str">
        <f t="shared" si="86"/>
        <v>Up</v>
      </c>
      <c r="V800" s="38">
        <f t="shared" si="91"/>
        <v>84</v>
      </c>
      <c r="W800" s="78">
        <f t="shared" si="92"/>
        <v>65.044499999999999</v>
      </c>
    </row>
    <row r="801" spans="1:23" hidden="1" x14ac:dyDescent="0.3">
      <c r="A801" s="11">
        <v>6058146</v>
      </c>
      <c r="B801" s="11">
        <v>6058146</v>
      </c>
      <c r="C801" s="11" t="s">
        <v>26</v>
      </c>
      <c r="D801" s="11" t="s">
        <v>27</v>
      </c>
      <c r="E801" s="13" t="str">
        <f>_xlfn.XLOOKUP(B801,Sheet1!A:A,Sheet1!B:B)</f>
        <v>DS TOUPRET JOINT SKIM FILL QD      5K</v>
      </c>
      <c r="F801" s="13" t="str">
        <f t="shared" si="85"/>
        <v>CROWN  - DS TOUPRET JOINT SKIM FILL QD      5K</v>
      </c>
      <c r="H801" s="91" t="s">
        <v>28</v>
      </c>
      <c r="I801" s="11" t="s">
        <v>29</v>
      </c>
      <c r="J801" s="11" t="s">
        <v>29</v>
      </c>
      <c r="K801" s="11" t="s">
        <v>30</v>
      </c>
      <c r="M801" s="11" t="s">
        <v>7062</v>
      </c>
      <c r="N801" s="13">
        <v>3105</v>
      </c>
      <c r="O801" s="15">
        <f>_xlfn.XLOOKUP(B801,Sheet1!A:A,Sheet1!E:E)</f>
        <v>22.78</v>
      </c>
      <c r="P801" s="26">
        <f>_xlfn.XLOOKUP(A801,Sheet2!F:F,Sheet2!H:H)</f>
        <v>0</v>
      </c>
      <c r="Q801" s="15">
        <f t="shared" si="90"/>
        <v>23.919</v>
      </c>
      <c r="R801" s="13">
        <f>_xlfn.XLOOKUP(B801,Sheet4!B:B,Sheet4!D:D)</f>
        <v>17.739999999999998</v>
      </c>
      <c r="S801" s="26">
        <v>0.74166980224925783</v>
      </c>
      <c r="T801" s="13" t="str">
        <f t="shared" si="86"/>
        <v>No Change</v>
      </c>
      <c r="V801" s="38">
        <f t="shared" si="91"/>
        <v>23.919</v>
      </c>
      <c r="W801" s="78">
        <f t="shared" si="92"/>
        <v>13.157222291901833</v>
      </c>
    </row>
    <row r="802" spans="1:23" hidden="1" x14ac:dyDescent="0.3">
      <c r="A802" s="11">
        <v>6042181</v>
      </c>
      <c r="B802" s="11">
        <v>6042181</v>
      </c>
      <c r="C802" s="11" t="s">
        <v>26</v>
      </c>
      <c r="D802" s="11" t="s">
        <v>27</v>
      </c>
      <c r="E802" s="13" t="str">
        <f>_xlfn.XLOOKUP(B802,Sheet1!A:A,Sheet1!B:B)</f>
        <v>DS OLFA MP RAZOR SCRAPER C/W BLADE BTC1</v>
      </c>
      <c r="F802" s="13" t="str">
        <f t="shared" si="85"/>
        <v>CROWN  - DS OLFA MP RAZOR SCRAPER C/W BLADE BTC1</v>
      </c>
      <c r="H802" s="91" t="s">
        <v>28</v>
      </c>
      <c r="I802" s="11" t="s">
        <v>29</v>
      </c>
      <c r="J802" s="11" t="s">
        <v>29</v>
      </c>
      <c r="K802" s="11" t="s">
        <v>30</v>
      </c>
      <c r="M802" s="11" t="s">
        <v>7062</v>
      </c>
      <c r="N802" s="13">
        <v>3105</v>
      </c>
      <c r="O802" s="15">
        <f>_xlfn.XLOOKUP(B802,Sheet1!A:A,Sheet1!E:E)</f>
        <v>13.56</v>
      </c>
      <c r="P802" s="26">
        <f>_xlfn.XLOOKUP(A802,Sheet2!F:F,Sheet2!H:H)</f>
        <v>0</v>
      </c>
      <c r="Q802" s="15">
        <f t="shared" si="90"/>
        <v>14.238000000000001</v>
      </c>
      <c r="R802" s="38">
        <f>Q802*1.03</f>
        <v>14.665140000000001</v>
      </c>
      <c r="S802" s="26">
        <v>0.68759657255232465</v>
      </c>
      <c r="T802" s="13" t="str">
        <f t="shared" si="86"/>
        <v>Up</v>
      </c>
      <c r="V802" s="38">
        <f t="shared" si="91"/>
        <v>14.238000000000001</v>
      </c>
      <c r="W802" s="78">
        <f t="shared" si="92"/>
        <v>10.083699999999999</v>
      </c>
    </row>
    <row r="803" spans="1:23" hidden="1" x14ac:dyDescent="0.3">
      <c r="A803" s="11">
        <v>6041907</v>
      </c>
      <c r="B803" s="11">
        <v>6041907</v>
      </c>
      <c r="C803" s="11" t="s">
        <v>26</v>
      </c>
      <c r="D803" s="11" t="s">
        <v>27</v>
      </c>
      <c r="E803" s="13" t="str">
        <f>_xlfn.XLOOKUP(B803,Sheet1!A:A,Sheet1!B:B)</f>
        <v>DS BIG WIPES CLEANING WIPES(YELL)  80PK</v>
      </c>
      <c r="F803" s="13" t="str">
        <f t="shared" si="85"/>
        <v>CROWN  - DS BIG WIPES CLEANING WIPES(YELL)  80PK</v>
      </c>
      <c r="H803" s="91" t="s">
        <v>28</v>
      </c>
      <c r="I803" s="11" t="s">
        <v>29</v>
      </c>
      <c r="J803" s="11" t="s">
        <v>29</v>
      </c>
      <c r="K803" s="11" t="s">
        <v>30</v>
      </c>
      <c r="M803" s="11" t="s">
        <v>7062</v>
      </c>
      <c r="N803" s="13">
        <v>3105</v>
      </c>
      <c r="O803" s="15">
        <f>_xlfn.XLOOKUP(B803,Sheet1!A:A,Sheet1!E:E)</f>
        <v>11.38</v>
      </c>
      <c r="P803" s="26">
        <f>_xlfn.XLOOKUP(A803,Sheet2!F:F,Sheet2!H:H)</f>
        <v>0</v>
      </c>
      <c r="Q803" s="15">
        <f t="shared" si="90"/>
        <v>11.949000000000002</v>
      </c>
      <c r="R803" s="38">
        <f>Q803*1.03</f>
        <v>12.307470000000002</v>
      </c>
      <c r="S803" s="26">
        <v>0.68541300527240756</v>
      </c>
      <c r="T803" s="13" t="str">
        <f t="shared" si="86"/>
        <v>Up</v>
      </c>
      <c r="V803" s="38">
        <f t="shared" si="91"/>
        <v>11.949000000000002</v>
      </c>
      <c r="W803" s="78">
        <f t="shared" si="92"/>
        <v>8.4356999999999989</v>
      </c>
    </row>
    <row r="804" spans="1:23" hidden="1" x14ac:dyDescent="0.3">
      <c r="A804" s="11">
        <v>6046860</v>
      </c>
      <c r="B804" s="11">
        <v>6046860</v>
      </c>
      <c r="C804" s="11" t="s">
        <v>26</v>
      </c>
      <c r="D804" s="11" t="s">
        <v>27</v>
      </c>
      <c r="E804" s="13" t="str">
        <f>_xlfn.XLOOKUP(B804,Sheet1!A:A,Sheet1!B:B)</f>
        <v>DS PRODEC EXTR STRONG CAULKING GUN 400ML</v>
      </c>
      <c r="F804" s="13" t="str">
        <f t="shared" si="85"/>
        <v>CROWN  - DS PRODEC EXTR STRONG CAULKING GUN 400ML</v>
      </c>
      <c r="H804" s="91" t="s">
        <v>28</v>
      </c>
      <c r="I804" s="11" t="s">
        <v>29</v>
      </c>
      <c r="J804" s="11" t="s">
        <v>29</v>
      </c>
      <c r="K804" s="11" t="s">
        <v>30</v>
      </c>
      <c r="M804" s="11" t="s">
        <v>7062</v>
      </c>
      <c r="N804" s="13">
        <v>3105</v>
      </c>
      <c r="O804" s="15">
        <f>_xlfn.XLOOKUP(B804,Sheet1!A:A,Sheet1!E:E)</f>
        <v>8.18</v>
      </c>
      <c r="P804" s="26">
        <f>_xlfn.XLOOKUP(A804,Sheet2!F:F,Sheet2!H:H)</f>
        <v>0</v>
      </c>
      <c r="Q804" s="15">
        <f t="shared" si="90"/>
        <v>8.5890000000000004</v>
      </c>
      <c r="R804" s="38">
        <f>Q804*1.03</f>
        <v>8.8466700000000014</v>
      </c>
      <c r="S804" s="26">
        <v>0.68459657701711485</v>
      </c>
      <c r="T804" s="13" t="str">
        <f t="shared" si="86"/>
        <v>Up</v>
      </c>
      <c r="V804" s="38">
        <f t="shared" si="91"/>
        <v>8.5890000000000004</v>
      </c>
      <c r="W804" s="78">
        <f t="shared" si="92"/>
        <v>6.0564</v>
      </c>
    </row>
    <row r="805" spans="1:23" hidden="1" x14ac:dyDescent="0.3">
      <c r="A805" s="11">
        <v>6055585</v>
      </c>
      <c r="B805" s="11">
        <v>6055585</v>
      </c>
      <c r="C805" s="11" t="s">
        <v>26</v>
      </c>
      <c r="D805" s="11" t="s">
        <v>27</v>
      </c>
      <c r="E805" s="13" t="str">
        <f>_xlfn.XLOOKUP(B805,Sheet1!A:A,Sheet1!B:B)</f>
        <v>DS ROTA CAGE FRAME PUSH FIT        9IN</v>
      </c>
      <c r="F805" s="13" t="str">
        <f t="shared" si="85"/>
        <v>CROWN  - DS ROTA CAGE FRAME PUSH FIT        9IN</v>
      </c>
      <c r="H805" s="91" t="s">
        <v>28</v>
      </c>
      <c r="I805" s="11" t="s">
        <v>29</v>
      </c>
      <c r="J805" s="11" t="s">
        <v>29</v>
      </c>
      <c r="K805" s="11" t="s">
        <v>30</v>
      </c>
      <c r="M805" s="11" t="s">
        <v>7062</v>
      </c>
      <c r="N805" s="13">
        <v>3105</v>
      </c>
      <c r="O805" s="15">
        <f>_xlfn.XLOOKUP(B805,Sheet1!A:A,Sheet1!E:E)</f>
        <v>6.34</v>
      </c>
      <c r="Q805" s="15">
        <f t="shared" si="90"/>
        <v>6.657</v>
      </c>
      <c r="R805" s="38">
        <f>Q805*1.03</f>
        <v>6.8567100000000005</v>
      </c>
      <c r="S805" s="26">
        <v>0.56331680937359174</v>
      </c>
      <c r="T805" s="13" t="str">
        <f t="shared" si="86"/>
        <v>Up</v>
      </c>
      <c r="V805" s="38">
        <f t="shared" si="91"/>
        <v>6.657</v>
      </c>
      <c r="W805" s="78">
        <f t="shared" si="92"/>
        <v>3.8625000000000007</v>
      </c>
    </row>
    <row r="806" spans="1:23" hidden="1" x14ac:dyDescent="0.3">
      <c r="A806" s="11">
        <v>6062605</v>
      </c>
      <c r="B806" s="11">
        <v>6062605</v>
      </c>
      <c r="C806" s="11" t="s">
        <v>26</v>
      </c>
      <c r="D806" s="11" t="s">
        <v>27</v>
      </c>
      <c r="E806" s="13" t="str">
        <f>_xlfn.XLOOKUP(B806,Sheet1!A:A,Sheet1!B:B)</f>
        <v>DS ZINSSER PEELSTOP                2.5L</v>
      </c>
      <c r="F806" s="13" t="str">
        <f t="shared" si="85"/>
        <v>CROWN  - DS ZINSSER PEELSTOP                2.5L</v>
      </c>
      <c r="H806" s="91" t="s">
        <v>28</v>
      </c>
      <c r="I806" s="11" t="s">
        <v>29</v>
      </c>
      <c r="J806" s="11" t="s">
        <v>29</v>
      </c>
      <c r="K806" s="11" t="s">
        <v>30</v>
      </c>
      <c r="M806" s="11" t="s">
        <v>7062</v>
      </c>
      <c r="N806" s="13">
        <v>3105</v>
      </c>
      <c r="O806" s="15">
        <f>_xlfn.XLOOKUP(B806,Sheet1!A:A,Sheet1!E:E)</f>
        <v>40</v>
      </c>
      <c r="Q806" s="15">
        <f t="shared" si="90"/>
        <v>42</v>
      </c>
      <c r="R806" s="38">
        <f>Q806*1.03</f>
        <v>43.26</v>
      </c>
      <c r="S806" s="26">
        <v>0.54761904761904767</v>
      </c>
      <c r="T806" s="13" t="str">
        <f t="shared" si="86"/>
        <v>Up</v>
      </c>
      <c r="V806" s="38">
        <f t="shared" si="91"/>
        <v>42</v>
      </c>
      <c r="W806" s="78">
        <f t="shared" si="92"/>
        <v>23.69</v>
      </c>
    </row>
    <row r="807" spans="1:23" hidden="1" x14ac:dyDescent="0.3">
      <c r="A807" s="11">
        <v>5028852</v>
      </c>
      <c r="B807" s="11">
        <v>5028852</v>
      </c>
      <c r="C807" s="11" t="s">
        <v>26</v>
      </c>
      <c r="D807" s="11" t="s">
        <v>27</v>
      </c>
      <c r="E807" s="13" t="str">
        <f>_xlfn.XLOOKUP(B807,Sheet1!A:A,Sheet1!B:B)</f>
        <v>SD SUPERDEC GLOSS       SUPER WHTE 5L</v>
      </c>
      <c r="F807" s="13" t="str">
        <f t="shared" si="85"/>
        <v>CROWN  - SD SUPERDEC GLOSS       SUPER WHTE 5L</v>
      </c>
      <c r="G807" s="13" t="s">
        <v>8912</v>
      </c>
      <c r="H807" s="11" t="str">
        <f>_xlfn.XLOOKUP(B807,Sheet1!A:A,Sheet1!D:D)</f>
        <v>5L</v>
      </c>
      <c r="I807" s="11" t="s">
        <v>29</v>
      </c>
      <c r="J807" s="11" t="s">
        <v>29</v>
      </c>
      <c r="K807" s="11" t="s">
        <v>30</v>
      </c>
      <c r="L807" s="15">
        <v>72.12</v>
      </c>
      <c r="M807" s="11" t="s">
        <v>31</v>
      </c>
      <c r="N807" s="13">
        <v>3105</v>
      </c>
      <c r="O807" s="15">
        <f>_xlfn.XLOOKUP(B807,Sheet1!A:A,Sheet1!E:E)</f>
        <v>72.12</v>
      </c>
      <c r="P807" s="26">
        <f>_xlfn.XLOOKUP(A807,Sheet2!F:F,Sheet2!H:H)</f>
        <v>4.5657237936772042</v>
      </c>
      <c r="Q807" s="15">
        <f>_xlfn.XLOOKUP(B807,April23!B:B,April23!D:D)</f>
        <v>74.290000000000006</v>
      </c>
      <c r="R807" s="13">
        <f>_xlfn.XLOOKUP(B807,Sheet5!B:B,Sheet5!D:D)</f>
        <v>35</v>
      </c>
      <c r="S807" s="26">
        <v>0.47112666576928253</v>
      </c>
      <c r="T807" s="13" t="str">
        <f t="shared" si="86"/>
        <v>No Change</v>
      </c>
    </row>
    <row r="808" spans="1:23" s="9" customFormat="1" hidden="1" x14ac:dyDescent="0.3">
      <c r="A808" s="11">
        <v>6061778</v>
      </c>
      <c r="B808" s="11">
        <v>6061778</v>
      </c>
      <c r="C808" s="11" t="s">
        <v>26</v>
      </c>
      <c r="D808" s="11" t="s">
        <v>27</v>
      </c>
      <c r="E808" s="13" t="str">
        <f>_xlfn.XLOOKUP(B808,Sheet1!A:A,Sheet1!B:B)</f>
        <v>DE ULTIMATE SC TANG FILLING KNIFE  75MM</v>
      </c>
      <c r="F808" s="13" t="str">
        <f t="shared" si="85"/>
        <v>CROWN  - DE ULTIMATE SC TANG FILLING KNIFE  75MM</v>
      </c>
      <c r="G808" s="13"/>
      <c r="H808" s="91" t="s">
        <v>28</v>
      </c>
      <c r="I808" s="11" t="s">
        <v>29</v>
      </c>
      <c r="J808" s="11" t="s">
        <v>29</v>
      </c>
      <c r="K808" s="11" t="s">
        <v>30</v>
      </c>
      <c r="L808" s="14"/>
      <c r="M808" s="11" t="s">
        <v>7062</v>
      </c>
      <c r="N808" s="13">
        <v>3105</v>
      </c>
      <c r="O808" s="15">
        <f>_xlfn.XLOOKUP(B808,Sheet1!A:A,Sheet1!E:E)</f>
        <v>6.3</v>
      </c>
      <c r="P808" s="26">
        <f>_xlfn.XLOOKUP(A808,Sheet2!F:F,Sheet2!H:H)</f>
        <v>0</v>
      </c>
      <c r="Q808" s="15">
        <f>O808*1.05</f>
        <v>6.6150000000000002</v>
      </c>
      <c r="R808" s="38">
        <f>Q808*1.03</f>
        <v>6.8134500000000005</v>
      </c>
      <c r="S808" s="26">
        <v>0.45351473922902491</v>
      </c>
      <c r="T808" s="13" t="str">
        <f t="shared" si="86"/>
        <v>Up</v>
      </c>
      <c r="V808" s="79">
        <f>SUM(V2:V807)</f>
        <v>366940.52990728512</v>
      </c>
      <c r="W808" s="79">
        <f>SUM(W2:W806)</f>
        <v>359090.61626618117</v>
      </c>
    </row>
    <row r="809" spans="1:23" s="9" customFormat="1" hidden="1" x14ac:dyDescent="0.3">
      <c r="A809" s="11">
        <v>6061791</v>
      </c>
      <c r="B809" s="11">
        <v>6061791</v>
      </c>
      <c r="C809" s="11" t="s">
        <v>26</v>
      </c>
      <c r="D809" s="11" t="s">
        <v>27</v>
      </c>
      <c r="E809" s="13" t="str">
        <f>_xlfn.XLOOKUP(B809,Sheet1!A:A,Sheet1!B:B)</f>
        <v>DE PROF SOFT GRIP 6 IN 1 PAINTING TOOL</v>
      </c>
      <c r="F809" s="13" t="str">
        <f t="shared" si="85"/>
        <v>CROWN  - DE PROF SOFT GRIP 6 IN 1 PAINTING TOOL</v>
      </c>
      <c r="G809" s="13"/>
      <c r="H809" s="91" t="s">
        <v>28</v>
      </c>
      <c r="I809" s="11" t="s">
        <v>29</v>
      </c>
      <c r="J809" s="11" t="s">
        <v>29</v>
      </c>
      <c r="K809" s="11" t="s">
        <v>30</v>
      </c>
      <c r="L809" s="14"/>
      <c r="M809" s="11" t="s">
        <v>7062</v>
      </c>
      <c r="N809" s="13">
        <v>3105</v>
      </c>
      <c r="O809" s="15">
        <f>_xlfn.XLOOKUP(B809,Sheet1!A:A,Sheet1!E:E)</f>
        <v>4.37</v>
      </c>
      <c r="P809" s="26">
        <f>_xlfn.XLOOKUP(A809,Sheet2!F:F,Sheet2!H:H)</f>
        <v>0</v>
      </c>
      <c r="Q809" s="15">
        <f>O809*1.05</f>
        <v>4.5885000000000007</v>
      </c>
      <c r="R809" s="38">
        <f>Q809*1.03</f>
        <v>4.7261550000000012</v>
      </c>
      <c r="S809" s="26">
        <v>0.43587228941920009</v>
      </c>
      <c r="T809" s="13" t="str">
        <f t="shared" si="86"/>
        <v>Up</v>
      </c>
      <c r="V809" s="79"/>
      <c r="W809" s="79"/>
    </row>
    <row r="810" spans="1:23" s="9" customFormat="1" hidden="1" x14ac:dyDescent="0.3">
      <c r="A810" s="11">
        <v>6061787</v>
      </c>
      <c r="B810" s="11">
        <v>6061787</v>
      </c>
      <c r="C810" s="11" t="s">
        <v>26</v>
      </c>
      <c r="D810" s="11" t="s">
        <v>27</v>
      </c>
      <c r="E810" s="13" t="str">
        <f>_xlfn.XLOOKUP(B810,Sheet1!A:A,Sheet1!B:B)</f>
        <v>DE PROF SOFT GRIP FILLING KNIFE    75MM</v>
      </c>
      <c r="F810" s="13" t="str">
        <f t="shared" si="85"/>
        <v>CROWN  - DE PROF SOFT GRIP FILLING KNIFE    75MM</v>
      </c>
      <c r="G810" s="13"/>
      <c r="H810" s="91" t="s">
        <v>28</v>
      </c>
      <c r="I810" s="11" t="s">
        <v>29</v>
      </c>
      <c r="J810" s="11" t="s">
        <v>29</v>
      </c>
      <c r="K810" s="11" t="s">
        <v>30</v>
      </c>
      <c r="L810" s="14"/>
      <c r="M810" s="11" t="s">
        <v>7062</v>
      </c>
      <c r="N810" s="13">
        <v>3105</v>
      </c>
      <c r="O810" s="15">
        <f>_xlfn.XLOOKUP(B810,Sheet1!A:A,Sheet1!E:E)</f>
        <v>3.83</v>
      </c>
      <c r="P810" s="26">
        <f>_xlfn.XLOOKUP(A810,Sheet2!F:F,Sheet2!H:H)</f>
        <v>0</v>
      </c>
      <c r="Q810" s="15">
        <f>O810*1.05</f>
        <v>4.0215000000000005</v>
      </c>
      <c r="R810" s="38">
        <f>Q810*1.03</f>
        <v>4.1421450000000011</v>
      </c>
      <c r="S810" s="26">
        <v>0.43516100957354215</v>
      </c>
      <c r="T810" s="13" t="str">
        <f t="shared" si="86"/>
        <v>Up</v>
      </c>
      <c r="V810" s="79"/>
      <c r="W810" s="79">
        <f>SUM(V808-W808)</f>
        <v>7849.9136411039508</v>
      </c>
    </row>
    <row r="811" spans="1:23" s="9" customFormat="1" hidden="1" x14ac:dyDescent="0.3">
      <c r="A811" s="11">
        <v>5088704</v>
      </c>
      <c r="B811" s="11">
        <v>5088704</v>
      </c>
      <c r="C811" s="11" t="s">
        <v>26</v>
      </c>
      <c r="D811" s="11" t="s">
        <v>27</v>
      </c>
      <c r="E811" s="13" t="str">
        <f>_xlfn.XLOOKUP(B811,Sheet1!A:A,Sheet1!B:B)</f>
        <v xml:space="preserve">CRT Clean Extreme Acrylic Eggshell </v>
      </c>
      <c r="F811" s="13" t="str">
        <f t="shared" si="85"/>
        <v xml:space="preserve">CROWN  - CRT Clean Extreme Acrylic Eggshell </v>
      </c>
      <c r="G811" s="80" t="str">
        <f>_xlfn.XLOOKUP(B811,Sheet1!A:A,Sheet1!C:C)</f>
        <v>Colour</v>
      </c>
      <c r="H811" s="11" t="str">
        <f>_xlfn.XLOOKUP(B811,Sheet1!A:A,Sheet1!D:D)</f>
        <v>5L</v>
      </c>
      <c r="I811" s="11" t="s">
        <v>29</v>
      </c>
      <c r="J811" s="11" t="s">
        <v>29</v>
      </c>
      <c r="K811" s="11" t="s">
        <v>30</v>
      </c>
      <c r="L811" s="15">
        <v>35.43</v>
      </c>
      <c r="M811" s="11" t="s">
        <v>31</v>
      </c>
      <c r="N811" s="13">
        <v>3105</v>
      </c>
      <c r="O811" s="15">
        <f>_xlfn.XLOOKUP(B811,Sheet1!A:A,Sheet1!E:E)</f>
        <v>35.43</v>
      </c>
      <c r="P811" s="26">
        <v>192</v>
      </c>
      <c r="Q811" s="15">
        <f>_xlfn.XLOOKUP(B811,April23!B:B,April23!D:D)</f>
        <v>34.78</v>
      </c>
      <c r="R811" s="38">
        <f>_xlfn.XLOOKUP(B811,Sheet3!B:B,Sheet3!D:D)</f>
        <v>35.83</v>
      </c>
      <c r="S811" s="26">
        <v>0</v>
      </c>
      <c r="T811" s="13" t="str">
        <f t="shared" si="86"/>
        <v>Up</v>
      </c>
      <c r="V811" s="79"/>
      <c r="W811" s="79"/>
    </row>
    <row r="812" spans="1:23" s="9" customFormat="1" hidden="1" x14ac:dyDescent="0.3">
      <c r="A812" s="11">
        <v>5088596</v>
      </c>
      <c r="B812" s="11">
        <v>5088596</v>
      </c>
      <c r="C812" s="11" t="s">
        <v>26</v>
      </c>
      <c r="D812" s="11" t="s">
        <v>27</v>
      </c>
      <c r="E812" s="13" t="str">
        <f>_xlfn.XLOOKUP(B812,Sheet1!A:A,Sheet1!B:B)</f>
        <v>CRT Clean Extreme Anti Bac Acrylic Egg</v>
      </c>
      <c r="F812" s="13" t="str">
        <f t="shared" si="85"/>
        <v>CROWN  - CRT Clean Extreme Anti Bac Acrylic Egg</v>
      </c>
      <c r="G812" s="80" t="str">
        <f>_xlfn.XLOOKUP(B812,Sheet1!A:A,Sheet1!C:C)</f>
        <v>White</v>
      </c>
      <c r="H812" s="11" t="str">
        <f>_xlfn.XLOOKUP(B812,Sheet1!A:A,Sheet1!D:D)</f>
        <v>5L</v>
      </c>
      <c r="I812" s="11" t="s">
        <v>29</v>
      </c>
      <c r="J812" s="11" t="s">
        <v>29</v>
      </c>
      <c r="K812" s="11" t="s">
        <v>30</v>
      </c>
      <c r="L812" s="15">
        <v>35.72</v>
      </c>
      <c r="M812" s="11" t="s">
        <v>31</v>
      </c>
      <c r="N812" s="13">
        <v>3105</v>
      </c>
      <c r="O812" s="15">
        <f>_xlfn.XLOOKUP(B812,Sheet1!A:A,Sheet1!E:E)</f>
        <v>35.72</v>
      </c>
      <c r="P812" s="26">
        <f>_xlfn.XLOOKUP(A812,Sheet2!F:F,Sheet2!H:H)</f>
        <v>16</v>
      </c>
      <c r="Q812" s="15">
        <f>_xlfn.XLOOKUP(B812,April23!B:B,April23!D:D)</f>
        <v>35.049999999999997</v>
      </c>
      <c r="R812" s="38">
        <f>_xlfn.XLOOKUP(B812,Sheet3!B:B,Sheet3!D:D)</f>
        <v>36.1</v>
      </c>
      <c r="S812" s="26">
        <v>0</v>
      </c>
      <c r="T812" s="13" t="str">
        <f t="shared" si="86"/>
        <v>Up</v>
      </c>
      <c r="V812" s="79"/>
      <c r="W812" s="79">
        <v>4974</v>
      </c>
    </row>
    <row r="813" spans="1:23" s="9" customFormat="1" hidden="1" x14ac:dyDescent="0.3">
      <c r="A813" s="11">
        <v>5088693</v>
      </c>
      <c r="B813" s="11">
        <v>5088693</v>
      </c>
      <c r="C813" s="11" t="s">
        <v>26</v>
      </c>
      <c r="D813" s="11" t="s">
        <v>27</v>
      </c>
      <c r="E813" s="13" t="str">
        <f>_xlfn.XLOOKUP(B813,Sheet1!A:A,Sheet1!B:B)</f>
        <v>CRT Clean Extreme Anti Bac Acrylic Egg</v>
      </c>
      <c r="F813" s="13" t="str">
        <f t="shared" si="85"/>
        <v>CROWN  - CRT Clean Extreme Anti Bac Acrylic Egg</v>
      </c>
      <c r="G813" s="80" t="str">
        <f>_xlfn.XLOOKUP(B813,Sheet1!A:A,Sheet1!C:C)</f>
        <v>Colour</v>
      </c>
      <c r="H813" s="11" t="str">
        <f>_xlfn.XLOOKUP(B813,Sheet1!A:A,Sheet1!D:D)</f>
        <v>5L</v>
      </c>
      <c r="I813" s="11" t="s">
        <v>29</v>
      </c>
      <c r="J813" s="11" t="s">
        <v>29</v>
      </c>
      <c r="K813" s="11" t="s">
        <v>30</v>
      </c>
      <c r="L813" s="15">
        <v>44.44</v>
      </c>
      <c r="M813" s="11" t="s">
        <v>31</v>
      </c>
      <c r="N813" s="13">
        <v>3105</v>
      </c>
      <c r="O813" s="15">
        <f>_xlfn.XLOOKUP(B813,Sheet1!A:A,Sheet1!E:E)</f>
        <v>44.44</v>
      </c>
      <c r="P813" s="26">
        <v>43</v>
      </c>
      <c r="Q813" s="15">
        <f>_xlfn.XLOOKUP(B813,April23!B:B,April23!D:D)</f>
        <v>43.61</v>
      </c>
      <c r="R813" s="38">
        <f>_xlfn.XLOOKUP(B813,Sheet3!B:B,Sheet3!D:D)</f>
        <v>44.92</v>
      </c>
      <c r="S813" s="26">
        <v>0</v>
      </c>
      <c r="T813" s="13" t="str">
        <f t="shared" si="86"/>
        <v>Up</v>
      </c>
      <c r="V813" s="79"/>
      <c r="W813" s="79"/>
    </row>
    <row r="814" spans="1:23" s="9" customFormat="1" hidden="1" x14ac:dyDescent="0.3">
      <c r="A814" s="11">
        <v>5088594</v>
      </c>
      <c r="B814" s="11">
        <v>5088594</v>
      </c>
      <c r="C814" s="11" t="s">
        <v>26</v>
      </c>
      <c r="D814" s="11" t="s">
        <v>27</v>
      </c>
      <c r="E814" s="13" t="str">
        <f>_xlfn.XLOOKUP(B814,Sheet1!A:A,Sheet1!B:B)</f>
        <v>CRT Clean Ext Mould Inhibit Acrylic Egg</v>
      </c>
      <c r="F814" s="13" t="str">
        <f t="shared" si="85"/>
        <v>CROWN  - CRT Clean Ext Mould Inhibit Acrylic Egg</v>
      </c>
      <c r="G814" s="80" t="str">
        <f>_xlfn.XLOOKUP(B814,Sheet1!A:A,Sheet1!C:C)</f>
        <v>White</v>
      </c>
      <c r="H814" s="11" t="str">
        <f>_xlfn.XLOOKUP(B814,Sheet1!A:A,Sheet1!D:D)</f>
        <v>5L</v>
      </c>
      <c r="I814" s="11" t="s">
        <v>29</v>
      </c>
      <c r="J814" s="11" t="s">
        <v>29</v>
      </c>
      <c r="K814" s="11" t="s">
        <v>30</v>
      </c>
      <c r="L814" s="15">
        <v>35.020000000000003</v>
      </c>
      <c r="M814" s="11" t="s">
        <v>31</v>
      </c>
      <c r="N814" s="13">
        <v>3105</v>
      </c>
      <c r="O814" s="15">
        <f>_xlfn.XLOOKUP(B814,Sheet1!A:A,Sheet1!E:E)</f>
        <v>35.020000000000003</v>
      </c>
      <c r="P814" s="26">
        <f>_xlfn.XLOOKUP(A814,Sheet2!F:F,Sheet2!H:H)</f>
        <v>12</v>
      </c>
      <c r="Q814" s="15">
        <f>_xlfn.XLOOKUP(B814,April23!B:B,April23!D:D)</f>
        <v>34.380000000000003</v>
      </c>
      <c r="R814" s="38">
        <f>_xlfn.XLOOKUP(B814,Sheet3!B:B,Sheet3!D:D)</f>
        <v>35.409999999999997</v>
      </c>
      <c r="S814" s="26">
        <v>0</v>
      </c>
      <c r="T814" s="13" t="str">
        <f t="shared" si="86"/>
        <v>Up</v>
      </c>
      <c r="V814" s="79"/>
      <c r="W814" s="79"/>
    </row>
    <row r="815" spans="1:23" s="9" customFormat="1" hidden="1" x14ac:dyDescent="0.3">
      <c r="A815" s="11">
        <v>5090513</v>
      </c>
      <c r="B815" s="11">
        <v>5090513</v>
      </c>
      <c r="C815" s="11" t="s">
        <v>26</v>
      </c>
      <c r="D815" s="11" t="s">
        <v>27</v>
      </c>
      <c r="E815" s="13" t="str">
        <f>_xlfn.XLOOKUP(B815,Sheet1!A:A,Sheet1!B:B)</f>
        <v>CRT Clean Ext Mould Inhibit Acrylic Egg</v>
      </c>
      <c r="F815" s="13" t="str">
        <f t="shared" si="85"/>
        <v>CROWN  - CRT Clean Ext Mould Inhibit Acrylic Egg</v>
      </c>
      <c r="G815" s="80" t="str">
        <f>_xlfn.XLOOKUP(B815,Sheet1!A:A,Sheet1!C:C)</f>
        <v>White</v>
      </c>
      <c r="H815" s="11" t="str">
        <f>_xlfn.XLOOKUP(B815,Sheet1!A:A,Sheet1!D:D)</f>
        <v>2.5L</v>
      </c>
      <c r="I815" s="11" t="s">
        <v>29</v>
      </c>
      <c r="J815" s="11" t="s">
        <v>29</v>
      </c>
      <c r="K815" s="11" t="s">
        <v>30</v>
      </c>
      <c r="L815" s="15">
        <v>17.14</v>
      </c>
      <c r="M815" s="11" t="s">
        <v>31</v>
      </c>
      <c r="N815" s="13">
        <v>3105</v>
      </c>
      <c r="O815" s="15">
        <f>_xlfn.XLOOKUP(B815,Sheet1!A:A,Sheet1!E:E)</f>
        <v>17.14</v>
      </c>
      <c r="P815" s="26">
        <v>3</v>
      </c>
      <c r="Q815" s="15">
        <f>_xlfn.XLOOKUP(B815,April23!B:B,April23!D:D)</f>
        <v>16.809999999999999</v>
      </c>
      <c r="R815" s="38">
        <f>_xlfn.XLOOKUP(B815,Sheet3!B:B,Sheet3!D:D)</f>
        <v>17.309999999999999</v>
      </c>
      <c r="S815" s="26">
        <v>0</v>
      </c>
      <c r="T815" s="13" t="str">
        <f t="shared" si="86"/>
        <v>Up</v>
      </c>
      <c r="V815" s="79"/>
      <c r="W815" s="79"/>
    </row>
    <row r="816" spans="1:23" s="9" customFormat="1" hidden="1" x14ac:dyDescent="0.3">
      <c r="A816" s="11">
        <v>5091934</v>
      </c>
      <c r="B816" s="11">
        <v>5091934</v>
      </c>
      <c r="C816" s="11" t="s">
        <v>26</v>
      </c>
      <c r="D816" s="11" t="s">
        <v>27</v>
      </c>
      <c r="E816" s="13" t="str">
        <f>_xlfn.XLOOKUP(B816,Sheet1!A:A,Sheet1!B:B)</f>
        <v>CRT Clean Ext Mould Inhibit Acrylic Egg</v>
      </c>
      <c r="F816" s="13" t="str">
        <f t="shared" si="85"/>
        <v>CROWN  - CRT Clean Ext Mould Inhibit Acrylic Egg</v>
      </c>
      <c r="G816" s="80" t="str">
        <f>_xlfn.XLOOKUP(B816,Sheet1!A:A,Sheet1!C:C)</f>
        <v>Colour</v>
      </c>
      <c r="H816" s="11" t="str">
        <f>_xlfn.XLOOKUP(B816,Sheet1!A:A,Sheet1!D:D)</f>
        <v>2.5L</v>
      </c>
      <c r="I816" s="11" t="s">
        <v>29</v>
      </c>
      <c r="J816" s="11" t="s">
        <v>29</v>
      </c>
      <c r="K816" s="11" t="s">
        <v>30</v>
      </c>
      <c r="L816" s="15">
        <v>21.3</v>
      </c>
      <c r="M816" s="11" t="s">
        <v>31</v>
      </c>
      <c r="N816" s="13">
        <v>3105</v>
      </c>
      <c r="O816" s="15">
        <f>_xlfn.XLOOKUP(B816,Sheet1!A:A,Sheet1!E:E)</f>
        <v>21.3</v>
      </c>
      <c r="P816" s="26">
        <v>3</v>
      </c>
      <c r="Q816" s="15">
        <f>_xlfn.XLOOKUP(B816,April23!B:B,April23!D:D)</f>
        <v>20.9</v>
      </c>
      <c r="R816" s="38">
        <f>_xlfn.XLOOKUP(B816,Sheet3!B:B,Sheet3!D:D)</f>
        <v>21.53</v>
      </c>
      <c r="S816" s="26">
        <v>0</v>
      </c>
      <c r="T816" s="13" t="str">
        <f t="shared" si="86"/>
        <v>Up</v>
      </c>
      <c r="V816" s="79"/>
      <c r="W816" s="79"/>
    </row>
    <row r="817" spans="1:23" s="9" customFormat="1" hidden="1" x14ac:dyDescent="0.3">
      <c r="A817" s="11">
        <v>5088695</v>
      </c>
      <c r="B817" s="11">
        <v>5088695</v>
      </c>
      <c r="C817" s="11" t="s">
        <v>26</v>
      </c>
      <c r="D817" s="11" t="s">
        <v>27</v>
      </c>
      <c r="E817" s="13" t="str">
        <f>_xlfn.XLOOKUP(B817,Sheet1!A:A,Sheet1!B:B)</f>
        <v>CRT Clean Ext Mould Inhibit Acrylic Egg</v>
      </c>
      <c r="F817" s="13" t="str">
        <f t="shared" si="85"/>
        <v>CROWN  - CRT Clean Ext Mould Inhibit Acrylic Egg</v>
      </c>
      <c r="G817" s="80" t="str">
        <f>_xlfn.XLOOKUP(B817,Sheet1!A:A,Sheet1!C:C)</f>
        <v>Colour</v>
      </c>
      <c r="H817" s="11" t="str">
        <f>_xlfn.XLOOKUP(B817,Sheet1!A:A,Sheet1!D:D)</f>
        <v>5L</v>
      </c>
      <c r="I817" s="11" t="s">
        <v>29</v>
      </c>
      <c r="J817" s="11" t="s">
        <v>29</v>
      </c>
      <c r="K817" s="11" t="s">
        <v>30</v>
      </c>
      <c r="L817" s="15">
        <v>39.29</v>
      </c>
      <c r="M817" s="11" t="s">
        <v>31</v>
      </c>
      <c r="N817" s="13">
        <v>3105</v>
      </c>
      <c r="O817" s="15">
        <f>_xlfn.XLOOKUP(B817,Sheet1!A:A,Sheet1!E:E)</f>
        <v>39.29</v>
      </c>
      <c r="P817" s="26">
        <v>28</v>
      </c>
      <c r="Q817" s="15">
        <f>_xlfn.XLOOKUP(B817,April23!B:B,April23!D:D)</f>
        <v>38.58</v>
      </c>
      <c r="R817" s="38">
        <f>_xlfn.XLOOKUP(B817,Sheet3!B:B,Sheet3!D:D)</f>
        <v>39.74</v>
      </c>
      <c r="S817" s="26">
        <v>0</v>
      </c>
      <c r="T817" s="13" t="str">
        <f t="shared" si="86"/>
        <v>Up</v>
      </c>
      <c r="V817" s="79"/>
      <c r="W817" s="79"/>
    </row>
    <row r="818" spans="1:23" s="9" customFormat="1" hidden="1" x14ac:dyDescent="0.3">
      <c r="A818" s="11">
        <v>5064685</v>
      </c>
      <c r="B818" s="11">
        <v>5064685</v>
      </c>
      <c r="C818" s="11" t="s">
        <v>26</v>
      </c>
      <c r="D818" s="11" t="s">
        <v>27</v>
      </c>
      <c r="E818" s="13" t="str">
        <f>_xlfn.XLOOKUP(B818,Sheet1!A:A,Sheet1!B:B)</f>
        <v xml:space="preserve">CRT Acrylic Eggshell </v>
      </c>
      <c r="F818" s="13" t="str">
        <f t="shared" si="85"/>
        <v xml:space="preserve">CROWN  - CRT Acrylic Eggshell </v>
      </c>
      <c r="G818" s="80" t="str">
        <f>_xlfn.XLOOKUP(B818,Sheet1!A:A,Sheet1!C:C)</f>
        <v>White</v>
      </c>
      <c r="H818" s="11" t="str">
        <f>_xlfn.XLOOKUP(B818,Sheet1!A:A,Sheet1!D:D)</f>
        <v>2.5L</v>
      </c>
      <c r="I818" s="11" t="s">
        <v>29</v>
      </c>
      <c r="J818" s="11" t="s">
        <v>29</v>
      </c>
      <c r="K818" s="11" t="s">
        <v>30</v>
      </c>
      <c r="L818" s="15">
        <v>12.47</v>
      </c>
      <c r="M818" s="11" t="s">
        <v>31</v>
      </c>
      <c r="N818" s="13">
        <v>3105</v>
      </c>
      <c r="O818" s="15">
        <f>_xlfn.XLOOKUP(B818,Sheet1!A:A,Sheet1!E:E)</f>
        <v>12.47</v>
      </c>
      <c r="P818" s="26">
        <f>_xlfn.XLOOKUP(A818,Sheet2!F:F,Sheet2!H:H)</f>
        <v>0</v>
      </c>
      <c r="Q818" s="15">
        <f>_xlfn.XLOOKUP(B818,April23!B:B,April23!D:D)</f>
        <v>14.26</v>
      </c>
      <c r="R818" s="38">
        <f>_xlfn.XLOOKUP(B818,Sheet3!B:B,Sheet3!D:D)</f>
        <v>14.69</v>
      </c>
      <c r="S818" s="26">
        <v>0</v>
      </c>
      <c r="T818" s="13" t="str">
        <f t="shared" si="86"/>
        <v>Up</v>
      </c>
      <c r="V818" s="79"/>
      <c r="W818" s="79"/>
    </row>
    <row r="819" spans="1:23" s="9" customFormat="1" hidden="1" x14ac:dyDescent="0.3">
      <c r="A819" s="11">
        <v>5066077</v>
      </c>
      <c r="B819" s="11">
        <v>5066077</v>
      </c>
      <c r="C819" s="11" t="s">
        <v>26</v>
      </c>
      <c r="D819" s="11" t="s">
        <v>27</v>
      </c>
      <c r="E819" s="13" t="str">
        <f>_xlfn.XLOOKUP(B819,Sheet1!A:A,Sheet1!B:B)</f>
        <v xml:space="preserve">CRT Acrylic Eggshell </v>
      </c>
      <c r="F819" s="13" t="str">
        <f t="shared" si="85"/>
        <v xml:space="preserve">CROWN  - CRT Acrylic Eggshell </v>
      </c>
      <c r="G819" s="80" t="str">
        <f>_xlfn.XLOOKUP(B819,Sheet1!A:A,Sheet1!C:C)</f>
        <v>Colour</v>
      </c>
      <c r="H819" s="11" t="str">
        <f>_xlfn.XLOOKUP(B819,Sheet1!A:A,Sheet1!D:D)</f>
        <v>2.5L</v>
      </c>
      <c r="I819" s="11" t="s">
        <v>29</v>
      </c>
      <c r="J819" s="11" t="s">
        <v>29</v>
      </c>
      <c r="K819" s="11" t="s">
        <v>30</v>
      </c>
      <c r="L819" s="15">
        <v>12.47</v>
      </c>
      <c r="M819" s="11" t="s">
        <v>31</v>
      </c>
      <c r="N819" s="13">
        <v>3105</v>
      </c>
      <c r="O819" s="15">
        <f>_xlfn.XLOOKUP(B819,Sheet1!A:A,Sheet1!E:E)</f>
        <v>12.47</v>
      </c>
      <c r="P819" s="26">
        <v>49</v>
      </c>
      <c r="Q819" s="15">
        <f>_xlfn.XLOOKUP(B819,April23!B:B,April23!D:D)</f>
        <v>15.76</v>
      </c>
      <c r="R819" s="38">
        <f>_xlfn.XLOOKUP(B819,Sheet3!B:B,Sheet3!D:D)</f>
        <v>16.239999999999998</v>
      </c>
      <c r="S819" s="26">
        <v>0</v>
      </c>
      <c r="T819" s="13" t="str">
        <f t="shared" si="86"/>
        <v>Up</v>
      </c>
      <c r="V819" s="79"/>
      <c r="W819" s="79"/>
    </row>
    <row r="820" spans="1:23" s="9" customFormat="1" hidden="1" x14ac:dyDescent="0.3">
      <c r="A820" s="11">
        <v>5066078</v>
      </c>
      <c r="B820" s="11">
        <v>5066078</v>
      </c>
      <c r="C820" s="11" t="s">
        <v>26</v>
      </c>
      <c r="D820" s="11" t="s">
        <v>27</v>
      </c>
      <c r="E820" s="13" t="str">
        <f>_xlfn.XLOOKUP(B820,Sheet1!A:A,Sheet1!B:B)</f>
        <v xml:space="preserve">CRT Acrylic Eggshell </v>
      </c>
      <c r="F820" s="13" t="str">
        <f t="shared" si="85"/>
        <v xml:space="preserve">CROWN  - CRT Acrylic Eggshell </v>
      </c>
      <c r="G820" s="80" t="str">
        <f>_xlfn.XLOOKUP(B820,Sheet1!A:A,Sheet1!C:C)</f>
        <v>Colour</v>
      </c>
      <c r="H820" s="11" t="str">
        <f>_xlfn.XLOOKUP(B820,Sheet1!A:A,Sheet1!D:D)</f>
        <v>5L</v>
      </c>
      <c r="I820" s="11" t="s">
        <v>29</v>
      </c>
      <c r="J820" s="11" t="s">
        <v>29</v>
      </c>
      <c r="K820" s="11" t="s">
        <v>30</v>
      </c>
      <c r="L820" s="15">
        <v>21.01</v>
      </c>
      <c r="M820" s="11" t="s">
        <v>31</v>
      </c>
      <c r="N820" s="13">
        <v>3105</v>
      </c>
      <c r="O820" s="15">
        <f>_xlfn.XLOOKUP(B820,Sheet1!A:A,Sheet1!E:E)</f>
        <v>21.01</v>
      </c>
      <c r="P820" s="26">
        <v>577</v>
      </c>
      <c r="Q820" s="15">
        <f>_xlfn.XLOOKUP(B820,April23!B:B,April23!D:D)</f>
        <v>20.2</v>
      </c>
      <c r="R820" s="13">
        <f>_xlfn.XLOOKUP(B820,Sheet3!B:B,Sheet3!D:D)</f>
        <v>20.2</v>
      </c>
      <c r="S820" s="26">
        <v>0</v>
      </c>
      <c r="T820" s="13" t="str">
        <f t="shared" si="86"/>
        <v>No Change</v>
      </c>
      <c r="V820" s="79"/>
      <c r="W820" s="79"/>
    </row>
    <row r="821" spans="1:23" s="9" customFormat="1" hidden="1" x14ac:dyDescent="0.3">
      <c r="A821" s="11">
        <v>5024172</v>
      </c>
      <c r="B821" s="11">
        <v>5024172</v>
      </c>
      <c r="C821" s="11" t="s">
        <v>26</v>
      </c>
      <c r="D821" s="11" t="s">
        <v>27</v>
      </c>
      <c r="E821" s="13" t="str">
        <f>_xlfn.XLOOKUP(B821,Sheet1!A:A,Sheet1!B:B)</f>
        <v xml:space="preserve">CRT Acrylic Primer Undercoat </v>
      </c>
      <c r="F821" s="13" t="str">
        <f t="shared" si="85"/>
        <v xml:space="preserve">CROWN  - CRT Acrylic Primer Undercoat </v>
      </c>
      <c r="G821" s="80" t="str">
        <f>_xlfn.XLOOKUP(B821,Sheet1!A:A,Sheet1!C:C)</f>
        <v>White</v>
      </c>
      <c r="H821" s="11" t="str">
        <f>_xlfn.XLOOKUP(B821,Sheet1!A:A,Sheet1!D:D)</f>
        <v>1L</v>
      </c>
      <c r="I821" s="11" t="s">
        <v>29</v>
      </c>
      <c r="J821" s="11" t="s">
        <v>29</v>
      </c>
      <c r="K821" s="11" t="s">
        <v>30</v>
      </c>
      <c r="L821" s="15">
        <v>6.99</v>
      </c>
      <c r="M821" s="11" t="s">
        <v>31</v>
      </c>
      <c r="N821" s="13">
        <v>3105</v>
      </c>
      <c r="O821" s="15">
        <f>_xlfn.XLOOKUP(B821,Sheet1!A:A,Sheet1!E:E)</f>
        <v>6.99</v>
      </c>
      <c r="P821" s="26">
        <f>_xlfn.XLOOKUP(A821,Sheet2!F:F,Sheet2!H:H)</f>
        <v>0</v>
      </c>
      <c r="Q821" s="15">
        <f>_xlfn.XLOOKUP(B821,April23!B:B,April23!D:D)</f>
        <v>6.86</v>
      </c>
      <c r="R821" s="38">
        <f>_xlfn.XLOOKUP(B821,Sheet3!B:B,Sheet3!D:D)</f>
        <v>7.07</v>
      </c>
      <c r="S821" s="26">
        <v>0</v>
      </c>
      <c r="T821" s="13" t="str">
        <f t="shared" si="86"/>
        <v>Up</v>
      </c>
      <c r="V821" s="79"/>
      <c r="W821" s="79"/>
    </row>
    <row r="822" spans="1:23" s="9" customFormat="1" hidden="1" x14ac:dyDescent="0.3">
      <c r="A822" s="11">
        <v>5089419</v>
      </c>
      <c r="B822" s="11">
        <v>5089419</v>
      </c>
      <c r="C822" s="11" t="s">
        <v>26</v>
      </c>
      <c r="D822" s="11" t="s">
        <v>27</v>
      </c>
      <c r="E822" s="13" t="str">
        <f>_xlfn.XLOOKUP(B822,Sheet1!A:A,Sheet1!B:B)</f>
        <v xml:space="preserve">CRT Acrylic Satin </v>
      </c>
      <c r="F822" s="13" t="str">
        <f t="shared" si="85"/>
        <v xml:space="preserve">CROWN  - CRT Acrylic Satin </v>
      </c>
      <c r="G822" s="80" t="str">
        <f>_xlfn.XLOOKUP(B822,Sheet1!A:A,Sheet1!C:C)</f>
        <v>White</v>
      </c>
      <c r="H822" s="11" t="str">
        <f>_xlfn.XLOOKUP(B822,Sheet1!A:A,Sheet1!D:D)</f>
        <v>5L</v>
      </c>
      <c r="I822" s="11" t="s">
        <v>29</v>
      </c>
      <c r="J822" s="11" t="s">
        <v>29</v>
      </c>
      <c r="K822" s="11" t="s">
        <v>30</v>
      </c>
      <c r="L822" s="15">
        <v>31</v>
      </c>
      <c r="M822" s="11" t="s">
        <v>31</v>
      </c>
      <c r="N822" s="13">
        <v>3105</v>
      </c>
      <c r="O822" s="15">
        <f>_xlfn.XLOOKUP(B822,Sheet1!A:A,Sheet1!E:E)</f>
        <v>31</v>
      </c>
      <c r="P822" s="26"/>
      <c r="Q822" s="15">
        <f>_xlfn.XLOOKUP(B822,April23!B:B,April23!D:D)</f>
        <v>30.41</v>
      </c>
      <c r="R822" s="38">
        <f>_xlfn.XLOOKUP(B822,Sheet3!B:B,Sheet3!D:D)</f>
        <v>31.32</v>
      </c>
      <c r="S822" s="26">
        <v>0</v>
      </c>
      <c r="T822" s="13" t="str">
        <f t="shared" si="86"/>
        <v>Up</v>
      </c>
      <c r="V822" s="79"/>
      <c r="W822" s="79"/>
    </row>
    <row r="823" spans="1:23" s="9" customFormat="1" hidden="1" x14ac:dyDescent="0.3">
      <c r="A823" s="11">
        <v>5090322</v>
      </c>
      <c r="B823" s="11">
        <v>5090322</v>
      </c>
      <c r="C823" s="11" t="s">
        <v>26</v>
      </c>
      <c r="D823" s="11" t="s">
        <v>27</v>
      </c>
      <c r="E823" s="13" t="str">
        <f>_xlfn.XLOOKUP(B823,Sheet1!A:A,Sheet1!B:B)</f>
        <v xml:space="preserve">CRT Acrylic Satin </v>
      </c>
      <c r="F823" s="13" t="str">
        <f t="shared" si="85"/>
        <v xml:space="preserve">CROWN  - CRT Acrylic Satin </v>
      </c>
      <c r="G823" s="80" t="str">
        <f>_xlfn.XLOOKUP(B823,Sheet1!A:A,Sheet1!C:C)</f>
        <v>White</v>
      </c>
      <c r="H823" s="11" t="str">
        <f>_xlfn.XLOOKUP(B823,Sheet1!A:A,Sheet1!D:D)</f>
        <v>1L</v>
      </c>
      <c r="I823" s="11" t="s">
        <v>29</v>
      </c>
      <c r="J823" s="11" t="s">
        <v>29</v>
      </c>
      <c r="K823" s="11" t="s">
        <v>30</v>
      </c>
      <c r="L823" s="15">
        <v>8.5</v>
      </c>
      <c r="M823" s="11" t="s">
        <v>31</v>
      </c>
      <c r="N823" s="13">
        <v>3105</v>
      </c>
      <c r="O823" s="15">
        <f>_xlfn.XLOOKUP(B823,Sheet1!A:A,Sheet1!E:E)</f>
        <v>8.5</v>
      </c>
      <c r="P823" s="26"/>
      <c r="Q823" s="15">
        <f>_xlfn.XLOOKUP(B823,April23!B:B,April23!D:D)</f>
        <v>8.34</v>
      </c>
      <c r="R823" s="38">
        <f>_xlfn.XLOOKUP(B823,Sheet3!B:B,Sheet3!D:D)</f>
        <v>8.6</v>
      </c>
      <c r="S823" s="26">
        <v>0</v>
      </c>
      <c r="T823" s="13" t="str">
        <f t="shared" si="86"/>
        <v>Up</v>
      </c>
      <c r="V823" s="79"/>
      <c r="W823" s="79"/>
    </row>
    <row r="824" spans="1:23" s="9" customFormat="1" hidden="1" x14ac:dyDescent="0.3">
      <c r="A824" s="11">
        <v>5094752</v>
      </c>
      <c r="B824" s="11">
        <v>5094752</v>
      </c>
      <c r="C824" s="11" t="s">
        <v>26</v>
      </c>
      <c r="D824" s="11" t="s">
        <v>27</v>
      </c>
      <c r="E824" s="13" t="str">
        <f>_xlfn.XLOOKUP(B824,Sheet1!A:A,Sheet1!B:B)</f>
        <v>CRT Alkali Resistant Primer PX4 - W/BASED</v>
      </c>
      <c r="F824" s="13" t="str">
        <f t="shared" si="85"/>
        <v>CROWN  - CRT Alkali Resistant Primer PX4 - W/BASED</v>
      </c>
      <c r="G824" s="80" t="str">
        <f>_xlfn.XLOOKUP(B824,Sheet1!A:A,Sheet1!C:C)</f>
        <v>Off White</v>
      </c>
      <c r="H824" s="11" t="str">
        <f>_xlfn.XLOOKUP(B824,Sheet1!A:A,Sheet1!D:D)</f>
        <v>1L</v>
      </c>
      <c r="I824" s="11" t="s">
        <v>29</v>
      </c>
      <c r="J824" s="11" t="s">
        <v>29</v>
      </c>
      <c r="K824" s="11" t="s">
        <v>30</v>
      </c>
      <c r="L824" s="15">
        <v>7.48</v>
      </c>
      <c r="M824" s="11" t="s">
        <v>31</v>
      </c>
      <c r="N824" s="13">
        <v>3105</v>
      </c>
      <c r="O824" s="15">
        <f>_xlfn.XLOOKUP(B824,Sheet1!A:A,Sheet1!E:E)</f>
        <v>7.48</v>
      </c>
      <c r="P824" s="26">
        <f>_xlfn.XLOOKUP(A824,Sheet2!F:F,Sheet2!H:H)</f>
        <v>0</v>
      </c>
      <c r="Q824" s="15">
        <f>_xlfn.XLOOKUP(B824,April23!B:B,April23!D:D)</f>
        <v>9.68</v>
      </c>
      <c r="R824" s="38">
        <f>_xlfn.XLOOKUP(B824,Sheet3!B:B,Sheet3!D:D)</f>
        <v>9.9700000000000006</v>
      </c>
      <c r="S824" s="26">
        <v>0</v>
      </c>
      <c r="T824" s="13" t="str">
        <f t="shared" si="86"/>
        <v>Up</v>
      </c>
      <c r="V824" s="79"/>
      <c r="W824" s="79"/>
    </row>
    <row r="825" spans="1:23" s="9" customFormat="1" hidden="1" x14ac:dyDescent="0.3">
      <c r="A825" s="11">
        <v>5029258</v>
      </c>
      <c r="B825" s="11">
        <v>5029258</v>
      </c>
      <c r="C825" s="11" t="s">
        <v>26</v>
      </c>
      <c r="D825" s="11" t="s">
        <v>27</v>
      </c>
      <c r="E825" s="13" t="str">
        <f>_xlfn.XLOOKUP(B825,Sheet1!A:A,Sheet1!B:B)</f>
        <v>CRT Concrete Floor Paint - Fast Dry</v>
      </c>
      <c r="F825" s="13" t="str">
        <f t="shared" si="85"/>
        <v>CROWN  - CRT Concrete Floor Paint - Fast Dry</v>
      </c>
      <c r="G825" s="80" t="str">
        <f>_xlfn.XLOOKUP(B825,Sheet1!A:A,Sheet1!C:C)</f>
        <v>Colour</v>
      </c>
      <c r="H825" s="11" t="str">
        <f>_xlfn.XLOOKUP(B825,Sheet1!A:A,Sheet1!D:D)</f>
        <v>5L</v>
      </c>
      <c r="I825" s="11" t="s">
        <v>29</v>
      </c>
      <c r="J825" s="11" t="s">
        <v>29</v>
      </c>
      <c r="K825" s="11" t="s">
        <v>30</v>
      </c>
      <c r="L825" s="15">
        <v>22.94</v>
      </c>
      <c r="M825" s="11" t="s">
        <v>31</v>
      </c>
      <c r="N825" s="13">
        <v>3105</v>
      </c>
      <c r="O825" s="15">
        <f>_xlfn.XLOOKUP(B825,Sheet1!A:A,Sheet1!E:E)</f>
        <v>22.94</v>
      </c>
      <c r="P825" s="26"/>
      <c r="Q825" s="15">
        <f>_xlfn.XLOOKUP(B825,April23!B:B,April23!D:D)</f>
        <v>22.54</v>
      </c>
      <c r="R825" s="38">
        <f>_xlfn.XLOOKUP(B825,Sheet3!B:B,Sheet3!D:D)</f>
        <v>23.22</v>
      </c>
      <c r="S825" s="26">
        <v>0</v>
      </c>
      <c r="T825" s="13" t="str">
        <f t="shared" si="86"/>
        <v>Up</v>
      </c>
      <c r="V825" s="79"/>
      <c r="W825" s="79"/>
    </row>
    <row r="826" spans="1:23" s="9" customFormat="1" hidden="1" x14ac:dyDescent="0.3">
      <c r="A826" s="39">
        <v>5027065</v>
      </c>
      <c r="B826" s="39">
        <v>5027065</v>
      </c>
      <c r="C826" s="39" t="s">
        <v>26</v>
      </c>
      <c r="D826" s="39" t="s">
        <v>27</v>
      </c>
      <c r="E826" s="31" t="str">
        <f>_xlfn.XLOOKUP(B826,Sheet1!A:A,Sheet1!B:B)</f>
        <v>CRT Concrete Floor Paint - Fast Dry</v>
      </c>
      <c r="F826" s="31" t="str">
        <f t="shared" si="85"/>
        <v>CROWN  - CRT Concrete Floor Paint - Fast Dry</v>
      </c>
      <c r="G826" s="32" t="s">
        <v>10308</v>
      </c>
      <c r="H826" s="39" t="str">
        <f>_xlfn.XLOOKUP(B826,Sheet1!A:A,Sheet1!D:D)</f>
        <v>5L</v>
      </c>
      <c r="I826" s="39" t="s">
        <v>29</v>
      </c>
      <c r="J826" s="39" t="s">
        <v>29</v>
      </c>
      <c r="K826" s="39" t="s">
        <v>30</v>
      </c>
      <c r="L826" s="40">
        <v>22.94</v>
      </c>
      <c r="M826" s="39" t="s">
        <v>31</v>
      </c>
      <c r="N826" s="31">
        <v>3105</v>
      </c>
      <c r="O826" s="40">
        <f>_xlfn.XLOOKUP(B826,Sheet1!A:A,Sheet1!E:E)</f>
        <v>22.94</v>
      </c>
      <c r="P826" s="41">
        <f>_xlfn.XLOOKUP(A826,Sheet2!F:F,Sheet2!H:H)</f>
        <v>13.349607672188316</v>
      </c>
      <c r="Q826" s="40" t="s">
        <v>10300</v>
      </c>
      <c r="R826" s="13" t="e">
        <f>_xlfn.XLOOKUP(B826,Sheet5!B:B,Sheet5!D:D)</f>
        <v>#N/A</v>
      </c>
      <c r="S826" s="26">
        <v>0</v>
      </c>
      <c r="T826" s="13" t="e">
        <f t="shared" si="86"/>
        <v>#N/A</v>
      </c>
      <c r="V826" s="79"/>
      <c r="W826" s="79"/>
    </row>
    <row r="827" spans="1:23" s="9" customFormat="1" hidden="1" x14ac:dyDescent="0.3">
      <c r="A827" s="39">
        <v>5027064</v>
      </c>
      <c r="B827" s="39">
        <v>5027064</v>
      </c>
      <c r="C827" s="39" t="s">
        <v>26</v>
      </c>
      <c r="D827" s="39" t="s">
        <v>27</v>
      </c>
      <c r="E827" s="31" t="str">
        <f>_xlfn.XLOOKUP(B827,Sheet1!A:A,Sheet1!B:B)</f>
        <v>CRT Concrete Floor Paint - Fast Dry</v>
      </c>
      <c r="F827" s="31" t="str">
        <f t="shared" si="85"/>
        <v>CROWN  - CRT Concrete Floor Paint - Fast Dry</v>
      </c>
      <c r="G827" s="32" t="s">
        <v>10308</v>
      </c>
      <c r="H827" s="39" t="str">
        <f>_xlfn.XLOOKUP(B827,Sheet1!A:A,Sheet1!D:D)</f>
        <v>5L</v>
      </c>
      <c r="I827" s="39" t="s">
        <v>29</v>
      </c>
      <c r="J827" s="39" t="s">
        <v>29</v>
      </c>
      <c r="K827" s="39" t="s">
        <v>30</v>
      </c>
      <c r="L827" s="40">
        <v>22.94</v>
      </c>
      <c r="M827" s="39" t="s">
        <v>31</v>
      </c>
      <c r="N827" s="31">
        <v>3105</v>
      </c>
      <c r="O827" s="40">
        <f>_xlfn.XLOOKUP(B827,Sheet1!A:A,Sheet1!E:E)</f>
        <v>22.94</v>
      </c>
      <c r="P827" s="41"/>
      <c r="Q827" s="40" t="s">
        <v>10300</v>
      </c>
      <c r="R827" s="13" t="e">
        <f>_xlfn.XLOOKUP(B827,Sheet5!B:B,Sheet5!D:D)</f>
        <v>#N/A</v>
      </c>
      <c r="S827" s="26">
        <v>0</v>
      </c>
      <c r="T827" s="13" t="e">
        <f t="shared" si="86"/>
        <v>#N/A</v>
      </c>
      <c r="V827" s="79"/>
      <c r="W827" s="79"/>
    </row>
    <row r="828" spans="1:23" s="9" customFormat="1" hidden="1" x14ac:dyDescent="0.3">
      <c r="A828" s="39">
        <v>5027063</v>
      </c>
      <c r="B828" s="39">
        <v>5027063</v>
      </c>
      <c r="C828" s="39" t="s">
        <v>26</v>
      </c>
      <c r="D828" s="39" t="s">
        <v>27</v>
      </c>
      <c r="E828" s="31" t="str">
        <f>_xlfn.XLOOKUP(B828,Sheet1!A:A,Sheet1!B:B)</f>
        <v>CRT Concrete Floor Paint - Fast Dry</v>
      </c>
      <c r="F828" s="31" t="str">
        <f t="shared" si="85"/>
        <v>CROWN  - CRT Concrete Floor Paint - Fast Dry</v>
      </c>
      <c r="G828" s="32" t="s">
        <v>10308</v>
      </c>
      <c r="H828" s="39" t="str">
        <f>_xlfn.XLOOKUP(B828,Sheet1!A:A,Sheet1!D:D)</f>
        <v>5L</v>
      </c>
      <c r="I828" s="39" t="s">
        <v>29</v>
      </c>
      <c r="J828" s="39" t="s">
        <v>29</v>
      </c>
      <c r="K828" s="39" t="s">
        <v>30</v>
      </c>
      <c r="L828" s="40">
        <v>22.94</v>
      </c>
      <c r="M828" s="39" t="s">
        <v>31</v>
      </c>
      <c r="N828" s="31">
        <v>3105</v>
      </c>
      <c r="O828" s="40">
        <f>_xlfn.XLOOKUP(B828,Sheet1!A:A,Sheet1!E:E)</f>
        <v>22.94</v>
      </c>
      <c r="P828" s="41">
        <f>_xlfn.XLOOKUP(A828,Sheet2!F:F,Sheet2!H:H)</f>
        <v>30.047079337401915</v>
      </c>
      <c r="Q828" s="40" t="s">
        <v>10300</v>
      </c>
      <c r="R828" s="13" t="e">
        <f>_xlfn.XLOOKUP(B828,Sheet5!B:B,Sheet5!D:D)</f>
        <v>#N/A</v>
      </c>
      <c r="S828" s="26">
        <v>0</v>
      </c>
      <c r="T828" s="13" t="e">
        <f t="shared" si="86"/>
        <v>#N/A</v>
      </c>
      <c r="V828" s="79"/>
      <c r="W828" s="79"/>
    </row>
    <row r="829" spans="1:23" s="9" customFormat="1" hidden="1" x14ac:dyDescent="0.3">
      <c r="A829" s="39">
        <v>5089425</v>
      </c>
      <c r="B829" s="39">
        <v>5089425</v>
      </c>
      <c r="C829" s="39" t="s">
        <v>26</v>
      </c>
      <c r="D829" s="39" t="s">
        <v>27</v>
      </c>
      <c r="E829" s="31" t="str">
        <f>_xlfn.XLOOKUP(B829,Sheet1!A:A,Sheet1!B:B)</f>
        <v>CRT Covermatt Obliterating Emulsion</v>
      </c>
      <c r="F829" s="31"/>
      <c r="G829" s="31" t="s">
        <v>10301</v>
      </c>
      <c r="H829" s="39" t="str">
        <f>_xlfn.XLOOKUP(B829,Sheet1!A:A,Sheet1!D:D)</f>
        <v>500ML</v>
      </c>
      <c r="I829" s="39" t="s">
        <v>29</v>
      </c>
      <c r="J829" s="39" t="s">
        <v>29</v>
      </c>
      <c r="K829" s="39" t="s">
        <v>30</v>
      </c>
      <c r="L829" s="40">
        <v>3.12</v>
      </c>
      <c r="M829" s="39" t="s">
        <v>31</v>
      </c>
      <c r="N829" s="31">
        <v>3105</v>
      </c>
      <c r="O829" s="40">
        <f>_xlfn.XLOOKUP(B829,Sheet1!A:A,Sheet1!E:E)</f>
        <v>3.12</v>
      </c>
      <c r="P829" s="41"/>
      <c r="Q829" s="40" t="s">
        <v>10300</v>
      </c>
      <c r="R829" s="13" t="e">
        <f>_xlfn.XLOOKUP(B829,Sheet5!B:B,Sheet5!D:D)</f>
        <v>#N/A</v>
      </c>
      <c r="S829" s="26">
        <v>0</v>
      </c>
      <c r="T829" s="13" t="e">
        <f t="shared" si="86"/>
        <v>#N/A</v>
      </c>
      <c r="V829" s="79"/>
      <c r="W829" s="79"/>
    </row>
    <row r="830" spans="1:23" s="9" customFormat="1" hidden="1" x14ac:dyDescent="0.3">
      <c r="A830" s="39">
        <v>5089424</v>
      </c>
      <c r="B830" s="39">
        <v>5089424</v>
      </c>
      <c r="C830" s="39" t="s">
        <v>26</v>
      </c>
      <c r="D830" s="39" t="s">
        <v>27</v>
      </c>
      <c r="E830" s="31" t="str">
        <f>_xlfn.XLOOKUP(B830,Sheet1!A:A,Sheet1!B:B)</f>
        <v>CRT Covermatt Obliterating Emulsion</v>
      </c>
      <c r="F830" s="31" t="str">
        <f t="shared" ref="F830:F893" si="93">D830&amp;" - "&amp;E830</f>
        <v>CROWN  - CRT Covermatt Obliterating Emulsion</v>
      </c>
      <c r="G830" s="31" t="s">
        <v>10309</v>
      </c>
      <c r="H830" s="39" t="str">
        <f>_xlfn.XLOOKUP(B830,Sheet1!A:A,Sheet1!D:D)</f>
        <v>500ML</v>
      </c>
      <c r="I830" s="39" t="s">
        <v>29</v>
      </c>
      <c r="J830" s="39" t="s">
        <v>29</v>
      </c>
      <c r="K830" s="39" t="s">
        <v>30</v>
      </c>
      <c r="L830" s="40">
        <v>3.12</v>
      </c>
      <c r="M830" s="39" t="s">
        <v>31</v>
      </c>
      <c r="N830" s="31">
        <v>3105</v>
      </c>
      <c r="O830" s="40">
        <f>_xlfn.XLOOKUP(B830,Sheet1!A:A,Sheet1!E:E)</f>
        <v>3.12</v>
      </c>
      <c r="P830" s="41"/>
      <c r="Q830" s="40" t="s">
        <v>10300</v>
      </c>
      <c r="R830" s="13" t="e">
        <f>_xlfn.XLOOKUP(B830,Sheet5!B:B,Sheet5!D:D)</f>
        <v>#N/A</v>
      </c>
      <c r="S830" s="26">
        <v>0</v>
      </c>
      <c r="T830" s="13" t="e">
        <f t="shared" si="86"/>
        <v>#N/A</v>
      </c>
      <c r="V830" s="79"/>
      <c r="W830" s="79"/>
    </row>
    <row r="831" spans="1:23" s="9" customFormat="1" hidden="1" x14ac:dyDescent="0.3">
      <c r="A831" s="39">
        <v>5023887</v>
      </c>
      <c r="B831" s="39">
        <v>5023887</v>
      </c>
      <c r="C831" s="39" t="s">
        <v>26</v>
      </c>
      <c r="D831" s="39" t="s">
        <v>27</v>
      </c>
      <c r="E831" s="31" t="str">
        <f>_xlfn.XLOOKUP(B831,Sheet1!A:A,Sheet1!B:B)</f>
        <v>CRT Covermatt Obliterating Emulsion</v>
      </c>
      <c r="F831" s="31" t="str">
        <f t="shared" si="93"/>
        <v>CROWN  - CRT Covermatt Obliterating Emulsion</v>
      </c>
      <c r="G831" s="31" t="s">
        <v>10310</v>
      </c>
      <c r="H831" s="39" t="str">
        <f>_xlfn.XLOOKUP(B831,Sheet1!A:A,Sheet1!D:D)</f>
        <v>5L</v>
      </c>
      <c r="I831" s="39" t="s">
        <v>29</v>
      </c>
      <c r="J831" s="39" t="s">
        <v>29</v>
      </c>
      <c r="K831" s="39" t="s">
        <v>30</v>
      </c>
      <c r="L831" s="40">
        <v>11.73</v>
      </c>
      <c r="M831" s="39" t="s">
        <v>31</v>
      </c>
      <c r="N831" s="31">
        <v>3105</v>
      </c>
      <c r="O831" s="40">
        <f>_xlfn.XLOOKUP(B831,Sheet1!A:A,Sheet1!E:E)</f>
        <v>11.73</v>
      </c>
      <c r="P831" s="41">
        <f>_xlfn.XLOOKUP(A831,Sheet2!F:F,Sheet2!H:H)</f>
        <v>0</v>
      </c>
      <c r="Q831" s="40" t="s">
        <v>10300</v>
      </c>
      <c r="R831" s="13" t="e">
        <f>_xlfn.XLOOKUP(B831,Sheet5!B:B,Sheet5!D:D)</f>
        <v>#N/A</v>
      </c>
      <c r="S831" s="26">
        <v>0</v>
      </c>
      <c r="T831" s="13" t="e">
        <f t="shared" si="86"/>
        <v>#N/A</v>
      </c>
      <c r="V831" s="79"/>
      <c r="W831" s="79"/>
    </row>
    <row r="832" spans="1:23" s="9" customFormat="1" hidden="1" x14ac:dyDescent="0.3">
      <c r="A832" s="39">
        <v>5023901</v>
      </c>
      <c r="B832" s="39">
        <v>5023901</v>
      </c>
      <c r="C832" s="39" t="s">
        <v>26</v>
      </c>
      <c r="D832" s="39" t="s">
        <v>27</v>
      </c>
      <c r="E832" s="31" t="str">
        <f>_xlfn.XLOOKUP(B832,Sheet1!A:A,Sheet1!B:B)</f>
        <v>CRT Covermatt Obliterating Emulsion</v>
      </c>
      <c r="F832" s="31" t="str">
        <f t="shared" si="93"/>
        <v>CROWN  - CRT Covermatt Obliterating Emulsion</v>
      </c>
      <c r="G832" s="31" t="s">
        <v>10310</v>
      </c>
      <c r="H832" s="39" t="str">
        <f>_xlfn.XLOOKUP(B832,Sheet1!A:A,Sheet1!D:D)</f>
        <v>10L</v>
      </c>
      <c r="I832" s="39" t="s">
        <v>29</v>
      </c>
      <c r="J832" s="39" t="s">
        <v>29</v>
      </c>
      <c r="K832" s="39" t="s">
        <v>30</v>
      </c>
      <c r="L832" s="40">
        <v>23.15</v>
      </c>
      <c r="M832" s="39" t="s">
        <v>31</v>
      </c>
      <c r="N832" s="31">
        <v>3105</v>
      </c>
      <c r="O832" s="40">
        <f>_xlfn.XLOOKUP(B832,Sheet1!A:A,Sheet1!E:E)</f>
        <v>23.15</v>
      </c>
      <c r="P832" s="41">
        <f>_xlfn.XLOOKUP(A832,Sheet2!F:F,Sheet2!H:H)</f>
        <v>11.305399568034559</v>
      </c>
      <c r="Q832" s="40" t="s">
        <v>10300</v>
      </c>
      <c r="R832" s="13" t="e">
        <f>_xlfn.XLOOKUP(B832,Sheet5!B:B,Sheet5!D:D)</f>
        <v>#N/A</v>
      </c>
      <c r="S832" s="26">
        <v>0</v>
      </c>
      <c r="T832" s="13" t="e">
        <f t="shared" si="86"/>
        <v>#N/A</v>
      </c>
      <c r="V832" s="79"/>
      <c r="W832" s="79"/>
    </row>
    <row r="833" spans="1:23" s="9" customFormat="1" hidden="1" x14ac:dyDescent="0.3">
      <c r="A833" s="39">
        <v>5023900</v>
      </c>
      <c r="B833" s="39">
        <v>5023900</v>
      </c>
      <c r="C833" s="39" t="s">
        <v>26</v>
      </c>
      <c r="D833" s="39" t="s">
        <v>27</v>
      </c>
      <c r="E833" s="31" t="str">
        <f>_xlfn.XLOOKUP(B833,Sheet1!A:A,Sheet1!B:B)</f>
        <v>CRT Covermatt Obliterating Emulsion</v>
      </c>
      <c r="F833" s="31" t="str">
        <f t="shared" si="93"/>
        <v>CROWN  - CRT Covermatt Obliterating Emulsion</v>
      </c>
      <c r="G833" s="31" t="s">
        <v>10310</v>
      </c>
      <c r="H833" s="39" t="str">
        <f>_xlfn.XLOOKUP(B833,Sheet1!A:A,Sheet1!D:D)</f>
        <v>5L</v>
      </c>
      <c r="I833" s="39" t="s">
        <v>29</v>
      </c>
      <c r="J833" s="39" t="s">
        <v>29</v>
      </c>
      <c r="K833" s="39" t="s">
        <v>30</v>
      </c>
      <c r="L833" s="40">
        <v>11.73</v>
      </c>
      <c r="M833" s="39" t="s">
        <v>31</v>
      </c>
      <c r="N833" s="31">
        <v>3105</v>
      </c>
      <c r="O833" s="40">
        <f>_xlfn.XLOOKUP(B833,Sheet1!A:A,Sheet1!E:E)</f>
        <v>11.73</v>
      </c>
      <c r="P833" s="41">
        <f>_xlfn.XLOOKUP(A833,Sheet2!F:F,Sheet2!H:H)</f>
        <v>0</v>
      </c>
      <c r="Q833" s="40" t="s">
        <v>10300</v>
      </c>
      <c r="R833" s="13" t="e">
        <f>_xlfn.XLOOKUP(B833,Sheet5!B:B,Sheet5!D:D)</f>
        <v>#N/A</v>
      </c>
      <c r="S833" s="26">
        <v>0</v>
      </c>
      <c r="T833" s="13" t="e">
        <f t="shared" si="86"/>
        <v>#N/A</v>
      </c>
      <c r="V833" s="79"/>
      <c r="W833" s="79"/>
    </row>
    <row r="834" spans="1:23" s="9" customFormat="1" hidden="1" x14ac:dyDescent="0.3">
      <c r="A834" s="11">
        <v>5096097</v>
      </c>
      <c r="B834" s="11">
        <v>5096097</v>
      </c>
      <c r="C834" s="11" t="s">
        <v>26</v>
      </c>
      <c r="D834" s="11" t="s">
        <v>27</v>
      </c>
      <c r="E834" s="13" t="str">
        <f>_xlfn.XLOOKUP(B834,Sheet1!A:A,Sheet1!B:B)</f>
        <v xml:space="preserve">CRT Covermatt Obliterating Emulsion     </v>
      </c>
      <c r="F834" s="13" t="str">
        <f t="shared" si="93"/>
        <v xml:space="preserve">CROWN  - CRT Covermatt Obliterating Emulsion     </v>
      </c>
      <c r="G834" s="80" t="str">
        <f>_xlfn.XLOOKUP(B834,Sheet1!A:A,Sheet1!C:C)</f>
        <v>Pale Cashew</v>
      </c>
      <c r="H834" s="11" t="str">
        <f>_xlfn.XLOOKUP(B834,Sheet1!A:A,Sheet1!D:D)</f>
        <v>10L</v>
      </c>
      <c r="I834" s="11" t="s">
        <v>29</v>
      </c>
      <c r="J834" s="11" t="s">
        <v>29</v>
      </c>
      <c r="K834" s="11" t="s">
        <v>30</v>
      </c>
      <c r="L834" s="15">
        <v>23.07</v>
      </c>
      <c r="M834" s="11" t="s">
        <v>31</v>
      </c>
      <c r="N834" s="13">
        <v>3105</v>
      </c>
      <c r="O834" s="15">
        <v>23.07</v>
      </c>
      <c r="P834" s="26">
        <f>_xlfn.XLOOKUP(A834,Sheet2!F:F,Sheet2!H:H)</f>
        <v>106.2895535327265</v>
      </c>
      <c r="Q834" s="15">
        <v>23.76</v>
      </c>
      <c r="R834" s="13">
        <v>23.76</v>
      </c>
      <c r="S834" s="26">
        <v>0</v>
      </c>
      <c r="T834" s="13" t="str">
        <f t="shared" ref="T834:T897" si="94">IF(Q834&gt;=R834,"No Change","Up")</f>
        <v>No Change</v>
      </c>
      <c r="V834" s="79"/>
      <c r="W834" s="79"/>
    </row>
    <row r="835" spans="1:23" s="9" customFormat="1" hidden="1" x14ac:dyDescent="0.3">
      <c r="A835" s="11">
        <v>5029055</v>
      </c>
      <c r="B835" s="11">
        <v>5029055</v>
      </c>
      <c r="C835" s="11" t="s">
        <v>26</v>
      </c>
      <c r="D835" s="11" t="s">
        <v>27</v>
      </c>
      <c r="E835" s="13" t="str">
        <f>_xlfn.XLOOKUP(B835,Sheet1!A:A,Sheet1!B:B)</f>
        <v>CRT Covermatt Obliterating Emulsion</v>
      </c>
      <c r="F835" s="13" t="str">
        <f t="shared" si="93"/>
        <v>CROWN  - CRT Covermatt Obliterating Emulsion</v>
      </c>
      <c r="G835" s="80" t="str">
        <f>_xlfn.XLOOKUP(B835,Sheet1!A:A,Sheet1!C:C)</f>
        <v>Colour</v>
      </c>
      <c r="H835" s="11" t="str">
        <f>_xlfn.XLOOKUP(B835,Sheet1!A:A,Sheet1!D:D)</f>
        <v>5L</v>
      </c>
      <c r="I835" s="11" t="s">
        <v>29</v>
      </c>
      <c r="J835" s="11" t="s">
        <v>29</v>
      </c>
      <c r="K835" s="11" t="s">
        <v>30</v>
      </c>
      <c r="L835" s="15">
        <v>11.73</v>
      </c>
      <c r="M835" s="11" t="s">
        <v>31</v>
      </c>
      <c r="N835" s="13">
        <v>3105</v>
      </c>
      <c r="O835" s="15">
        <f>_xlfn.XLOOKUP(B835,Sheet1!A:A,Sheet1!E:E)</f>
        <v>11.73</v>
      </c>
      <c r="P835" s="26"/>
      <c r="Q835" s="15">
        <f>_xlfn.XLOOKUP(B835,April23!B:B,April23!D:D)</f>
        <v>14.51</v>
      </c>
      <c r="R835" s="38">
        <f>_xlfn.XLOOKUP(B835,Sheet3!B:B,Sheet3!D:D)</f>
        <v>14.94</v>
      </c>
      <c r="S835" s="26">
        <v>0</v>
      </c>
      <c r="T835" s="13" t="str">
        <f t="shared" si="94"/>
        <v>Up</v>
      </c>
      <c r="V835" s="79"/>
      <c r="W835" s="79"/>
    </row>
    <row r="836" spans="1:23" s="9" customFormat="1" hidden="1" x14ac:dyDescent="0.3">
      <c r="A836" s="11">
        <v>5029056</v>
      </c>
      <c r="B836" s="11">
        <v>5029056</v>
      </c>
      <c r="C836" s="11" t="s">
        <v>26</v>
      </c>
      <c r="D836" s="11" t="s">
        <v>27</v>
      </c>
      <c r="E836" s="13" t="str">
        <f>_xlfn.XLOOKUP(B836,Sheet1!A:A,Sheet1!B:B)</f>
        <v>CRT Covermatt Obliterating Emulsion</v>
      </c>
      <c r="F836" s="13" t="str">
        <f t="shared" si="93"/>
        <v>CROWN  - CRT Covermatt Obliterating Emulsion</v>
      </c>
      <c r="G836" s="80" t="str">
        <f>_xlfn.XLOOKUP(B836,Sheet1!A:A,Sheet1!C:C)</f>
        <v>Colour</v>
      </c>
      <c r="H836" s="11" t="str">
        <f>_xlfn.XLOOKUP(B836,Sheet1!A:A,Sheet1!D:D)</f>
        <v>10L</v>
      </c>
      <c r="I836" s="11" t="s">
        <v>29</v>
      </c>
      <c r="J836" s="11" t="s">
        <v>29</v>
      </c>
      <c r="K836" s="11" t="s">
        <v>30</v>
      </c>
      <c r="L836" s="15">
        <v>23.15</v>
      </c>
      <c r="M836" s="11" t="s">
        <v>31</v>
      </c>
      <c r="N836" s="13">
        <v>3105</v>
      </c>
      <c r="O836" s="15">
        <f>_xlfn.XLOOKUP(B836,Sheet1!A:A,Sheet1!E:E)</f>
        <v>23.15</v>
      </c>
      <c r="P836" s="26">
        <v>233</v>
      </c>
      <c r="Q836" s="15">
        <f>_xlfn.XLOOKUP(B836,April23!B:B,April23!D:D)</f>
        <v>28.78</v>
      </c>
      <c r="R836" s="38">
        <f>_xlfn.XLOOKUP(B836,Sheet3!B:B,Sheet3!D:D)</f>
        <v>29.64</v>
      </c>
      <c r="S836" s="26">
        <v>0</v>
      </c>
      <c r="T836" s="13" t="str">
        <f t="shared" si="94"/>
        <v>Up</v>
      </c>
      <c r="V836" s="79"/>
      <c r="W836" s="79"/>
    </row>
    <row r="837" spans="1:23" s="9" customFormat="1" hidden="1" x14ac:dyDescent="0.3">
      <c r="A837" s="11">
        <v>5092961</v>
      </c>
      <c r="B837" s="11">
        <v>5092961</v>
      </c>
      <c r="C837" s="11" t="s">
        <v>26</v>
      </c>
      <c r="D837" s="11" t="s">
        <v>27</v>
      </c>
      <c r="E837" s="13" t="str">
        <f>_xlfn.XLOOKUP(B837,Sheet1!A:A,Sheet1!B:B)</f>
        <v xml:space="preserve">CRT Contract Super Covertex </v>
      </c>
      <c r="F837" s="13" t="str">
        <f t="shared" si="93"/>
        <v xml:space="preserve">CROWN  - CRT Contract Super Covertex </v>
      </c>
      <c r="G837" s="80" t="str">
        <f>_xlfn.XLOOKUP(B837,Sheet1!A:A,Sheet1!C:C)</f>
        <v>Brilliant White</v>
      </c>
      <c r="H837" s="11" t="str">
        <f>_xlfn.XLOOKUP(B837,Sheet1!A:A,Sheet1!D:D)</f>
        <v>15L</v>
      </c>
      <c r="I837" s="11" t="s">
        <v>29</v>
      </c>
      <c r="J837" s="11" t="s">
        <v>29</v>
      </c>
      <c r="K837" s="11" t="s">
        <v>30</v>
      </c>
      <c r="L837" s="15">
        <v>27.91</v>
      </c>
      <c r="M837" s="11" t="s">
        <v>31</v>
      </c>
      <c r="N837" s="13">
        <v>3105</v>
      </c>
      <c r="O837" s="15">
        <f>_xlfn.XLOOKUP(B837,Sheet1!A:A,Sheet1!E:E)</f>
        <v>27.91</v>
      </c>
      <c r="P837" s="26">
        <f>_xlfn.XLOOKUP(A837,Sheet2!F:F,Sheet2!H:H)</f>
        <v>31.317807237549268</v>
      </c>
      <c r="Q837" s="15">
        <f>_xlfn.XLOOKUP(B837,April23!B:B,April23!D:D)</f>
        <v>28.75</v>
      </c>
      <c r="R837" s="38">
        <f>_xlfn.XLOOKUP(B837,Sheet3!B:B,Sheet3!D:D)</f>
        <v>29.61</v>
      </c>
      <c r="S837" s="26">
        <v>0</v>
      </c>
      <c r="T837" s="13" t="str">
        <f t="shared" si="94"/>
        <v>Up</v>
      </c>
      <c r="V837" s="79"/>
      <c r="W837" s="79"/>
    </row>
    <row r="838" spans="1:23" s="9" customFormat="1" hidden="1" x14ac:dyDescent="0.3">
      <c r="A838" s="11">
        <v>5092962</v>
      </c>
      <c r="B838" s="11">
        <v>5092962</v>
      </c>
      <c r="C838" s="11" t="s">
        <v>26</v>
      </c>
      <c r="D838" s="11" t="s">
        <v>27</v>
      </c>
      <c r="E838" s="13" t="str">
        <f>_xlfn.XLOOKUP(B838,Sheet1!A:A,Sheet1!B:B)</f>
        <v xml:space="preserve">CRT Contract Super Covertex </v>
      </c>
      <c r="F838" s="13" t="str">
        <f t="shared" si="93"/>
        <v xml:space="preserve">CROWN  - CRT Contract Super Covertex </v>
      </c>
      <c r="G838" s="80" t="str">
        <f>_xlfn.XLOOKUP(B838,Sheet1!A:A,Sheet1!C:C)</f>
        <v>Magnolia</v>
      </c>
      <c r="H838" s="11" t="str">
        <f>_xlfn.XLOOKUP(B838,Sheet1!A:A,Sheet1!D:D)</f>
        <v>15L</v>
      </c>
      <c r="I838" s="11" t="s">
        <v>29</v>
      </c>
      <c r="J838" s="11" t="s">
        <v>29</v>
      </c>
      <c r="K838" s="11" t="s">
        <v>30</v>
      </c>
      <c r="L838" s="15">
        <v>27.91</v>
      </c>
      <c r="M838" s="11" t="s">
        <v>31</v>
      </c>
      <c r="N838" s="13">
        <v>3105</v>
      </c>
      <c r="O838" s="15">
        <f>_xlfn.XLOOKUP(B838,Sheet1!A:A,Sheet1!E:E)</f>
        <v>27.91</v>
      </c>
      <c r="P838" s="26"/>
      <c r="Q838" s="15">
        <f>_xlfn.XLOOKUP(B838,April23!B:B,April23!D:D)</f>
        <v>28.75</v>
      </c>
      <c r="R838" s="38">
        <f>_xlfn.XLOOKUP(B838,Sheet3!B:B,Sheet3!D:D)</f>
        <v>29.61</v>
      </c>
      <c r="S838" s="26">
        <v>0</v>
      </c>
      <c r="T838" s="13" t="str">
        <f t="shared" si="94"/>
        <v>Up</v>
      </c>
      <c r="V838" s="79"/>
      <c r="W838" s="79"/>
    </row>
    <row r="839" spans="1:23" s="9" customFormat="1" hidden="1" x14ac:dyDescent="0.3">
      <c r="A839" s="11">
        <v>5027037</v>
      </c>
      <c r="B839" s="11">
        <v>5027037</v>
      </c>
      <c r="C839" s="11" t="s">
        <v>26</v>
      </c>
      <c r="D839" s="11" t="s">
        <v>27</v>
      </c>
      <c r="E839" s="13" t="str">
        <f>_xlfn.XLOOKUP(B839,Sheet1!A:A,Sheet1!B:B)</f>
        <v xml:space="preserve">CRT Solvent-borne Eggshell </v>
      </c>
      <c r="F839" s="13" t="str">
        <f t="shared" si="93"/>
        <v xml:space="preserve">CROWN  - CRT Solvent-borne Eggshell </v>
      </c>
      <c r="G839" s="80" t="str">
        <f>_xlfn.XLOOKUP(B839,Sheet1!A:A,Sheet1!C:C)</f>
        <v>White</v>
      </c>
      <c r="H839" s="11" t="str">
        <f>_xlfn.XLOOKUP(B839,Sheet1!A:A,Sheet1!D:D)</f>
        <v>2.5L</v>
      </c>
      <c r="I839" s="11" t="s">
        <v>29</v>
      </c>
      <c r="J839" s="11" t="s">
        <v>29</v>
      </c>
      <c r="K839" s="11" t="s">
        <v>30</v>
      </c>
      <c r="L839" s="15">
        <v>13.98</v>
      </c>
      <c r="M839" s="11" t="s">
        <v>31</v>
      </c>
      <c r="N839" s="13">
        <v>3105</v>
      </c>
      <c r="O839" s="15">
        <f>_xlfn.XLOOKUP(B839,Sheet1!A:A,Sheet1!E:E)</f>
        <v>13.98</v>
      </c>
      <c r="P839" s="26">
        <f>_xlfn.XLOOKUP(A839,Sheet2!F:F,Sheet2!H:H)</f>
        <v>0</v>
      </c>
      <c r="Q839" s="15">
        <f>_xlfn.XLOOKUP(B839,April23!B:B,April23!D:D)</f>
        <v>13.72</v>
      </c>
      <c r="R839" s="38">
        <f>_xlfn.XLOOKUP(B839,Sheet3!B:B,Sheet3!D:D)</f>
        <v>14.13</v>
      </c>
      <c r="S839" s="26">
        <v>0</v>
      </c>
      <c r="T839" s="13" t="str">
        <f t="shared" si="94"/>
        <v>Up</v>
      </c>
      <c r="V839" s="79"/>
      <c r="W839" s="79"/>
    </row>
    <row r="840" spans="1:23" s="9" customFormat="1" hidden="1" x14ac:dyDescent="0.3">
      <c r="A840" s="39">
        <v>5027033</v>
      </c>
      <c r="B840" s="39">
        <v>5027033</v>
      </c>
      <c r="C840" s="39" t="s">
        <v>26</v>
      </c>
      <c r="D840" s="39" t="s">
        <v>27</v>
      </c>
      <c r="E840" s="31" t="str">
        <f>_xlfn.XLOOKUP(B840,Sheet1!A:A,Sheet1!B:B)</f>
        <v xml:space="preserve">CRT Solvent-borne Eggshell </v>
      </c>
      <c r="F840" s="31" t="str">
        <f t="shared" si="93"/>
        <v xml:space="preserve">CROWN  - CRT Solvent-borne Eggshell </v>
      </c>
      <c r="G840" s="31" t="s">
        <v>10310</v>
      </c>
      <c r="H840" s="39" t="str">
        <f>_xlfn.XLOOKUP(B840,Sheet1!A:A,Sheet1!D:D)</f>
        <v>2.5L</v>
      </c>
      <c r="I840" s="39" t="s">
        <v>29</v>
      </c>
      <c r="J840" s="39" t="s">
        <v>29</v>
      </c>
      <c r="K840" s="39" t="s">
        <v>30</v>
      </c>
      <c r="L840" s="40">
        <v>15.14</v>
      </c>
      <c r="M840" s="39" t="s">
        <v>31</v>
      </c>
      <c r="N840" s="31">
        <v>3105</v>
      </c>
      <c r="O840" s="40">
        <f>_xlfn.XLOOKUP(B840,Sheet1!A:A,Sheet1!E:E)</f>
        <v>15.14</v>
      </c>
      <c r="P840" s="41"/>
      <c r="Q840" s="40" t="s">
        <v>10300</v>
      </c>
      <c r="R840" s="13" t="e">
        <f>_xlfn.XLOOKUP(B840,Sheet3!B:B,Sheet3!D:D)</f>
        <v>#N/A</v>
      </c>
      <c r="S840" s="26">
        <v>0</v>
      </c>
      <c r="T840" s="13" t="e">
        <f t="shared" si="94"/>
        <v>#N/A</v>
      </c>
      <c r="V840" s="79"/>
      <c r="W840" s="79"/>
    </row>
    <row r="841" spans="1:23" s="9" customFormat="1" hidden="1" x14ac:dyDescent="0.3">
      <c r="A841" s="39">
        <v>5027034</v>
      </c>
      <c r="B841" s="39">
        <v>5027034</v>
      </c>
      <c r="C841" s="39" t="s">
        <v>26</v>
      </c>
      <c r="D841" s="39" t="s">
        <v>27</v>
      </c>
      <c r="E841" s="31" t="str">
        <f>_xlfn.XLOOKUP(B841,Sheet1!A:A,Sheet1!B:B)</f>
        <v xml:space="preserve">CRT Solvent-borne Eggshell </v>
      </c>
      <c r="F841" s="31" t="str">
        <f t="shared" si="93"/>
        <v xml:space="preserve">CROWN  - CRT Solvent-borne Eggshell </v>
      </c>
      <c r="G841" s="31" t="s">
        <v>10310</v>
      </c>
      <c r="H841" s="39" t="str">
        <f>_xlfn.XLOOKUP(B841,Sheet1!A:A,Sheet1!D:D)</f>
        <v>5L</v>
      </c>
      <c r="I841" s="39" t="s">
        <v>29</v>
      </c>
      <c r="J841" s="39" t="s">
        <v>29</v>
      </c>
      <c r="K841" s="39" t="s">
        <v>30</v>
      </c>
      <c r="L841" s="40">
        <v>25.22</v>
      </c>
      <c r="M841" s="39" t="s">
        <v>31</v>
      </c>
      <c r="N841" s="31">
        <v>3105</v>
      </c>
      <c r="O841" s="40">
        <f>_xlfn.XLOOKUP(B841,Sheet1!A:A,Sheet1!E:E)</f>
        <v>25.22</v>
      </c>
      <c r="P841" s="41">
        <v>308</v>
      </c>
      <c r="Q841" s="40" t="s">
        <v>10300</v>
      </c>
      <c r="R841" s="13" t="e">
        <f>_xlfn.XLOOKUP(B841,Sheet3!B:B,Sheet3!D:D)</f>
        <v>#N/A</v>
      </c>
      <c r="S841" s="26">
        <v>0</v>
      </c>
      <c r="T841" s="13" t="e">
        <f t="shared" si="94"/>
        <v>#N/A</v>
      </c>
      <c r="V841" s="79"/>
      <c r="W841" s="79"/>
    </row>
    <row r="842" spans="1:23" s="9" customFormat="1" hidden="1" x14ac:dyDescent="0.3">
      <c r="A842" s="11">
        <v>5029253</v>
      </c>
      <c r="B842" s="11">
        <v>5029253</v>
      </c>
      <c r="C842" s="11" t="s">
        <v>26</v>
      </c>
      <c r="D842" s="11" t="s">
        <v>27</v>
      </c>
      <c r="E842" s="13" t="str">
        <f>_xlfn.XLOOKUP(B842,Sheet1!A:A,Sheet1!B:B)</f>
        <v xml:space="preserve">CRT Solvent-borne Eggshell </v>
      </c>
      <c r="F842" s="13" t="str">
        <f t="shared" si="93"/>
        <v xml:space="preserve">CROWN  - CRT Solvent-borne Eggshell </v>
      </c>
      <c r="G842" s="80" t="str">
        <f>_xlfn.XLOOKUP(B842,Sheet1!A:A,Sheet1!C:C)</f>
        <v>Colour</v>
      </c>
      <c r="H842" s="11" t="str">
        <f>_xlfn.XLOOKUP(B842,Sheet1!A:A,Sheet1!D:D)</f>
        <v>2.5L</v>
      </c>
      <c r="I842" s="11" t="s">
        <v>29</v>
      </c>
      <c r="J842" s="11" t="s">
        <v>29</v>
      </c>
      <c r="K842" s="11" t="s">
        <v>30</v>
      </c>
      <c r="L842" s="15">
        <v>17.07</v>
      </c>
      <c r="M842" s="11" t="s">
        <v>31</v>
      </c>
      <c r="N842" s="13">
        <v>3105</v>
      </c>
      <c r="O842" s="15">
        <f>_xlfn.XLOOKUP(B842,Sheet1!A:A,Sheet1!E:E)</f>
        <v>17.07</v>
      </c>
      <c r="P842" s="26"/>
      <c r="Q842" s="15">
        <f>_xlfn.XLOOKUP(B842,April23!B:B,April23!D:D)</f>
        <v>16.760000000000002</v>
      </c>
      <c r="R842" s="38">
        <f>_xlfn.XLOOKUP(B842,Sheet3!B:B,Sheet3!D:D)</f>
        <v>17.27</v>
      </c>
      <c r="S842" s="26">
        <v>0</v>
      </c>
      <c r="T842" s="13" t="str">
        <f t="shared" si="94"/>
        <v>Up</v>
      </c>
      <c r="V842" s="79"/>
      <c r="W842" s="79"/>
    </row>
    <row r="843" spans="1:23" s="9" customFormat="1" hidden="1" x14ac:dyDescent="0.3">
      <c r="A843" s="11">
        <v>5029254</v>
      </c>
      <c r="B843" s="11">
        <v>5029254</v>
      </c>
      <c r="C843" s="11" t="s">
        <v>26</v>
      </c>
      <c r="D843" s="11" t="s">
        <v>27</v>
      </c>
      <c r="E843" s="13" t="str">
        <f>_xlfn.XLOOKUP(B843,Sheet1!A:A,Sheet1!B:B)</f>
        <v xml:space="preserve">CRT Solvent-borne Eggshell </v>
      </c>
      <c r="F843" s="13" t="str">
        <f t="shared" si="93"/>
        <v xml:space="preserve">CROWN  - CRT Solvent-borne Eggshell </v>
      </c>
      <c r="G843" s="80" t="str">
        <f>_xlfn.XLOOKUP(B843,Sheet1!A:A,Sheet1!C:C)</f>
        <v>Colour</v>
      </c>
      <c r="H843" s="11" t="str">
        <f>_xlfn.XLOOKUP(B843,Sheet1!A:A,Sheet1!D:D)</f>
        <v>5L</v>
      </c>
      <c r="I843" s="11" t="s">
        <v>29</v>
      </c>
      <c r="J843" s="11" t="s">
        <v>29</v>
      </c>
      <c r="K843" s="11" t="s">
        <v>30</v>
      </c>
      <c r="L843" s="15">
        <v>29.49</v>
      </c>
      <c r="M843" s="11" t="s">
        <v>31</v>
      </c>
      <c r="N843" s="13">
        <v>3105</v>
      </c>
      <c r="O843" s="15">
        <f>_xlfn.XLOOKUP(B843,Sheet1!A:A,Sheet1!E:E)</f>
        <v>29.49</v>
      </c>
      <c r="P843" s="26">
        <v>37</v>
      </c>
      <c r="Q843" s="15">
        <f>_xlfn.XLOOKUP(B843,April23!B:B,April23!D:D)</f>
        <v>28.92</v>
      </c>
      <c r="R843" s="38">
        <f>_xlfn.XLOOKUP(B843,Sheet3!B:B,Sheet3!D:D)</f>
        <v>29.78</v>
      </c>
      <c r="S843" s="26">
        <v>0</v>
      </c>
      <c r="T843" s="13" t="str">
        <f t="shared" si="94"/>
        <v>Up</v>
      </c>
      <c r="V843" s="79"/>
      <c r="W843" s="79"/>
    </row>
    <row r="844" spans="1:23" s="9" customFormat="1" hidden="1" x14ac:dyDescent="0.3">
      <c r="A844" s="11">
        <v>5029234</v>
      </c>
      <c r="B844" s="11">
        <v>5029234</v>
      </c>
      <c r="C844" s="11" t="s">
        <v>26</v>
      </c>
      <c r="D844" s="11" t="s">
        <v>27</v>
      </c>
      <c r="E844" s="13" t="str">
        <f>_xlfn.XLOOKUP(B844,Sheet1!A:A,Sheet1!B:B)</f>
        <v>CRT Epimac Anti Slip</v>
      </c>
      <c r="F844" s="13" t="str">
        <f t="shared" si="93"/>
        <v>CROWN  - CRT Epimac Anti Slip</v>
      </c>
      <c r="G844" s="80" t="str">
        <f>_xlfn.XLOOKUP(B844,Sheet1!A:A,Sheet1!C:C)</f>
        <v>Colour</v>
      </c>
      <c r="H844" s="11" t="str">
        <f>_xlfn.XLOOKUP(B844,Sheet1!A:A,Sheet1!D:D)</f>
        <v>5L</v>
      </c>
      <c r="I844" s="11" t="s">
        <v>29</v>
      </c>
      <c r="J844" s="11" t="s">
        <v>29</v>
      </c>
      <c r="K844" s="11" t="s">
        <v>30</v>
      </c>
      <c r="L844" s="15">
        <v>33.799999999999997</v>
      </c>
      <c r="M844" s="11" t="s">
        <v>31</v>
      </c>
      <c r="N844" s="13">
        <v>3105</v>
      </c>
      <c r="O844" s="15">
        <f>_xlfn.XLOOKUP(B844,Sheet1!A:A,Sheet1!E:E)</f>
        <v>33.799999999999997</v>
      </c>
      <c r="P844" s="26">
        <v>25</v>
      </c>
      <c r="Q844" s="15">
        <f>_xlfn.XLOOKUP(B844,April23!B:B,April23!D:D)</f>
        <v>33.21</v>
      </c>
      <c r="R844" s="38">
        <f>_xlfn.XLOOKUP(B844,Sheet3!B:B,Sheet3!D:D)</f>
        <v>34.200000000000003</v>
      </c>
      <c r="S844" s="26">
        <v>0</v>
      </c>
      <c r="T844" s="13" t="str">
        <f t="shared" si="94"/>
        <v>Up</v>
      </c>
      <c r="V844" s="79"/>
      <c r="W844" s="79"/>
    </row>
    <row r="845" spans="1:23" s="9" customFormat="1" hidden="1" x14ac:dyDescent="0.3">
      <c r="A845" s="39">
        <v>5051284</v>
      </c>
      <c r="B845" s="39">
        <v>5051284</v>
      </c>
      <c r="C845" s="39" t="s">
        <v>26</v>
      </c>
      <c r="D845" s="39" t="s">
        <v>27</v>
      </c>
      <c r="E845" s="31" t="str">
        <f>_xlfn.XLOOKUP(B845,Sheet1!A:A,Sheet1!B:B)</f>
        <v>CRT Epimac Floor Paint</v>
      </c>
      <c r="F845" s="31" t="str">
        <f t="shared" si="93"/>
        <v>CROWN  - CRT Epimac Floor Paint</v>
      </c>
      <c r="G845" s="84" t="str">
        <f>_xlfn.XLOOKUP(B845,Sheet1!A:A,Sheet1!C:C)</f>
        <v>Colour</v>
      </c>
      <c r="H845" s="39" t="str">
        <f>_xlfn.XLOOKUP(B845,Sheet1!A:A,Sheet1!D:D)</f>
        <v>5L</v>
      </c>
      <c r="I845" s="39" t="s">
        <v>29</v>
      </c>
      <c r="J845" s="39" t="s">
        <v>29</v>
      </c>
      <c r="K845" s="39" t="s">
        <v>30</v>
      </c>
      <c r="L845" s="40">
        <v>30.71</v>
      </c>
      <c r="M845" s="39" t="s">
        <v>31</v>
      </c>
      <c r="N845" s="31">
        <v>3105</v>
      </c>
      <c r="O845" s="40">
        <f>_xlfn.XLOOKUP(B845,Sheet1!A:A,Sheet1!E:E)</f>
        <v>30.71</v>
      </c>
      <c r="P845" s="41">
        <v>11</v>
      </c>
      <c r="Q845" s="40">
        <v>30.19</v>
      </c>
      <c r="R845" s="31" t="e">
        <f>_xlfn.XLOOKUP(B845,Sheet5!B:B,Sheet5!D:D)</f>
        <v>#N/A</v>
      </c>
      <c r="S845" s="26">
        <v>0</v>
      </c>
      <c r="T845" s="13" t="e">
        <f t="shared" si="94"/>
        <v>#N/A</v>
      </c>
      <c r="V845" s="79"/>
      <c r="W845" s="79"/>
    </row>
    <row r="846" spans="1:23" s="9" customFormat="1" hidden="1" x14ac:dyDescent="0.3">
      <c r="A846" s="11">
        <v>5017789</v>
      </c>
      <c r="B846" s="11">
        <v>5017789</v>
      </c>
      <c r="C846" s="11" t="s">
        <v>26</v>
      </c>
      <c r="D846" s="11" t="s">
        <v>27</v>
      </c>
      <c r="E846" s="13" t="str">
        <f>_xlfn.XLOOKUP(B846,Sheet1!A:A,Sheet1!B:B)</f>
        <v>CRT Epimac Floor Paint Clear</v>
      </c>
      <c r="F846" s="13" t="str">
        <f t="shared" si="93"/>
        <v>CROWN  - CRT Epimac Floor Paint Clear</v>
      </c>
      <c r="G846" s="80" t="str">
        <f>_xlfn.XLOOKUP(B846,Sheet1!A:A,Sheet1!C:C)</f>
        <v>Clear</v>
      </c>
      <c r="H846" s="11" t="str">
        <f>_xlfn.XLOOKUP(B846,Sheet1!A:A,Sheet1!D:D)</f>
        <v>5L</v>
      </c>
      <c r="I846" s="11" t="s">
        <v>29</v>
      </c>
      <c r="J846" s="11" t="s">
        <v>29</v>
      </c>
      <c r="K846" s="11" t="s">
        <v>30</v>
      </c>
      <c r="L846" s="15">
        <v>30.71</v>
      </c>
      <c r="M846" s="11" t="s">
        <v>31</v>
      </c>
      <c r="N846" s="13">
        <v>3105</v>
      </c>
      <c r="O846" s="15">
        <f>_xlfn.XLOOKUP(B846,Sheet1!A:A,Sheet1!E:E)</f>
        <v>30.71</v>
      </c>
      <c r="P846" s="26"/>
      <c r="Q846" s="15">
        <f>_xlfn.XLOOKUP(B846,April23!B:B,April23!D:D)</f>
        <v>30.19</v>
      </c>
      <c r="R846" s="38">
        <f>_xlfn.XLOOKUP(B846,Sheet3!B:B,Sheet3!D:D)</f>
        <v>31.1</v>
      </c>
      <c r="S846" s="26">
        <v>0</v>
      </c>
      <c r="T846" s="13" t="str">
        <f t="shared" si="94"/>
        <v>Up</v>
      </c>
      <c r="V846" s="79"/>
      <c r="W846" s="79"/>
    </row>
    <row r="847" spans="1:23" s="9" customFormat="1" hidden="1" x14ac:dyDescent="0.3">
      <c r="A847" s="11">
        <v>5093673</v>
      </c>
      <c r="B847" s="11">
        <v>5093673</v>
      </c>
      <c r="C847" s="11" t="s">
        <v>26</v>
      </c>
      <c r="D847" s="11" t="s">
        <v>27</v>
      </c>
      <c r="E847" s="13" t="str">
        <f>_xlfn.XLOOKUP(B847,Sheet1!A:A,Sheet1!B:B)</f>
        <v xml:space="preserve">CRT Fastflow Quick Dry Eggshell </v>
      </c>
      <c r="F847" s="13" t="str">
        <f t="shared" si="93"/>
        <v xml:space="preserve">CROWN  - CRT Fastflow Quick Dry Eggshell </v>
      </c>
      <c r="G847" s="80" t="str">
        <f>_xlfn.XLOOKUP(B847,Sheet1!A:A,Sheet1!C:C)</f>
        <v>White</v>
      </c>
      <c r="H847" s="11" t="str">
        <f>_xlfn.XLOOKUP(B847,Sheet1!A:A,Sheet1!D:D)</f>
        <v>1L</v>
      </c>
      <c r="I847" s="11" t="s">
        <v>29</v>
      </c>
      <c r="J847" s="11" t="s">
        <v>29</v>
      </c>
      <c r="K847" s="11" t="s">
        <v>30</v>
      </c>
      <c r="L847" s="15">
        <v>9.5299999999999994</v>
      </c>
      <c r="M847" s="11" t="s">
        <v>31</v>
      </c>
      <c r="N847" s="13">
        <v>3105</v>
      </c>
      <c r="O847" s="15">
        <f>_xlfn.XLOOKUP(B847,Sheet1!A:A,Sheet1!E:E)</f>
        <v>9.5299999999999994</v>
      </c>
      <c r="P847" s="26">
        <f>_xlfn.XLOOKUP(A847,Sheet2!F:F,Sheet2!H:H)</f>
        <v>0</v>
      </c>
      <c r="Q847" s="15">
        <f>_xlfn.XLOOKUP(B847,April23!B:B,April23!D:D)</f>
        <v>9.34</v>
      </c>
      <c r="R847" s="38">
        <f>_xlfn.XLOOKUP(B847,Sheet3!B:B,Sheet3!D:D)</f>
        <v>9.6199999999999992</v>
      </c>
      <c r="S847" s="26">
        <v>0</v>
      </c>
      <c r="T847" s="13" t="str">
        <f t="shared" si="94"/>
        <v>Up</v>
      </c>
      <c r="V847" s="79"/>
      <c r="W847" s="79"/>
    </row>
    <row r="848" spans="1:23" s="9" customFormat="1" hidden="1" x14ac:dyDescent="0.3">
      <c r="A848" s="11">
        <v>5090869</v>
      </c>
      <c r="B848" s="11">
        <v>5090869</v>
      </c>
      <c r="C848" s="11" t="s">
        <v>26</v>
      </c>
      <c r="D848" s="11" t="s">
        <v>27</v>
      </c>
      <c r="E848" s="13" t="str">
        <f>_xlfn.XLOOKUP(B848,Sheet1!A:A,Sheet1!B:B)</f>
        <v xml:space="preserve">CRT Fastflow Quick Dry Gloss </v>
      </c>
      <c r="F848" s="13" t="str">
        <f t="shared" si="93"/>
        <v xml:space="preserve">CROWN  - CRT Fastflow Quick Dry Gloss </v>
      </c>
      <c r="G848" s="80" t="str">
        <f>_xlfn.XLOOKUP(B848,Sheet1!A:A,Sheet1!C:C)</f>
        <v>Black</v>
      </c>
      <c r="H848" s="11" t="str">
        <f>_xlfn.XLOOKUP(B848,Sheet1!A:A,Sheet1!D:D)</f>
        <v>1L</v>
      </c>
      <c r="I848" s="11" t="s">
        <v>29</v>
      </c>
      <c r="J848" s="11" t="s">
        <v>29</v>
      </c>
      <c r="K848" s="11" t="s">
        <v>30</v>
      </c>
      <c r="L848" s="15">
        <v>8.3699999999999992</v>
      </c>
      <c r="M848" s="11" t="s">
        <v>31</v>
      </c>
      <c r="N848" s="13">
        <v>3105</v>
      </c>
      <c r="O848" s="15">
        <f>_xlfn.XLOOKUP(B848,Sheet1!A:A,Sheet1!E:E)</f>
        <v>8.3699999999999992</v>
      </c>
      <c r="P848" s="26">
        <f>_xlfn.XLOOKUP(A848,Sheet2!F:F,Sheet2!H:H)</f>
        <v>0</v>
      </c>
      <c r="Q848" s="15">
        <f>_xlfn.XLOOKUP(B848,April23!B:B,April23!D:D)</f>
        <v>8.19</v>
      </c>
      <c r="R848" s="38">
        <f>_xlfn.XLOOKUP(B848,Sheet3!B:B,Sheet3!D:D)</f>
        <v>8.43</v>
      </c>
      <c r="S848" s="26">
        <v>0</v>
      </c>
      <c r="T848" s="13" t="str">
        <f t="shared" si="94"/>
        <v>Up</v>
      </c>
      <c r="V848" s="79"/>
      <c r="W848" s="79"/>
    </row>
    <row r="849" spans="1:23" s="9" customFormat="1" hidden="1" x14ac:dyDescent="0.3">
      <c r="A849" s="11">
        <v>5093353</v>
      </c>
      <c r="B849" s="11">
        <v>5093353</v>
      </c>
      <c r="C849" s="11" t="s">
        <v>26</v>
      </c>
      <c r="D849" s="11" t="s">
        <v>27</v>
      </c>
      <c r="E849" s="13" t="str">
        <f>_xlfn.XLOOKUP(B849,Sheet1!A:A,Sheet1!B:B)</f>
        <v xml:space="preserve">CRT Fastflow Quick Dry Gloss </v>
      </c>
      <c r="F849" s="13" t="str">
        <f t="shared" si="93"/>
        <v xml:space="preserve">CROWN  - CRT Fastflow Quick Dry Gloss </v>
      </c>
      <c r="G849" s="80" t="str">
        <f>_xlfn.XLOOKUP(B849,Sheet1!A:A,Sheet1!C:C)</f>
        <v>Colour</v>
      </c>
      <c r="H849" s="11" t="str">
        <f>_xlfn.XLOOKUP(B849,Sheet1!A:A,Sheet1!D:D)</f>
        <v>1L</v>
      </c>
      <c r="I849" s="11" t="s">
        <v>29</v>
      </c>
      <c r="J849" s="11" t="s">
        <v>29</v>
      </c>
      <c r="K849" s="11" t="s">
        <v>30</v>
      </c>
      <c r="L849" s="15">
        <v>8.3699999999999992</v>
      </c>
      <c r="M849" s="11" t="s">
        <v>31</v>
      </c>
      <c r="N849" s="13">
        <v>3105</v>
      </c>
      <c r="O849" s="15">
        <f>_xlfn.XLOOKUP(B849,Sheet1!A:A,Sheet1!E:E)</f>
        <v>8.3699999999999992</v>
      </c>
      <c r="P849" s="26"/>
      <c r="Q849" s="15">
        <f>_xlfn.XLOOKUP(B849,April23!B:B,April23!D:D)</f>
        <v>8.19</v>
      </c>
      <c r="R849" s="38">
        <f>_xlfn.XLOOKUP(B849,Sheet3!B:B,Sheet3!D:D)</f>
        <v>8.43</v>
      </c>
      <c r="S849" s="26">
        <v>0</v>
      </c>
      <c r="T849" s="13" t="str">
        <f t="shared" si="94"/>
        <v>Up</v>
      </c>
      <c r="V849" s="79"/>
      <c r="W849" s="79"/>
    </row>
    <row r="850" spans="1:23" s="9" customFormat="1" hidden="1" x14ac:dyDescent="0.3">
      <c r="A850" s="11">
        <v>5093354</v>
      </c>
      <c r="B850" s="11">
        <v>5093354</v>
      </c>
      <c r="C850" s="11" t="s">
        <v>26</v>
      </c>
      <c r="D850" s="11" t="s">
        <v>27</v>
      </c>
      <c r="E850" s="13" t="str">
        <f>_xlfn.XLOOKUP(B850,Sheet1!A:A,Sheet1!B:B)</f>
        <v xml:space="preserve">CRT Fastflow Quick Dry Gloss </v>
      </c>
      <c r="F850" s="13" t="str">
        <f t="shared" si="93"/>
        <v xml:space="preserve">CROWN  - CRT Fastflow Quick Dry Gloss </v>
      </c>
      <c r="G850" s="80" t="str">
        <f>_xlfn.XLOOKUP(B850,Sheet1!A:A,Sheet1!C:C)</f>
        <v>Colour</v>
      </c>
      <c r="H850" s="11" t="str">
        <f>_xlfn.XLOOKUP(B850,Sheet1!A:A,Sheet1!D:D)</f>
        <v>2.5L</v>
      </c>
      <c r="I850" s="11" t="s">
        <v>29</v>
      </c>
      <c r="J850" s="11" t="s">
        <v>29</v>
      </c>
      <c r="K850" s="11" t="s">
        <v>30</v>
      </c>
      <c r="L850" s="15">
        <v>16.46</v>
      </c>
      <c r="M850" s="11" t="s">
        <v>31</v>
      </c>
      <c r="N850" s="13">
        <v>3105</v>
      </c>
      <c r="O850" s="15">
        <f>_xlfn.XLOOKUP(B850,Sheet1!A:A,Sheet1!E:E)</f>
        <v>16.46</v>
      </c>
      <c r="P850" s="26">
        <v>115</v>
      </c>
      <c r="Q850" s="15">
        <f>_xlfn.XLOOKUP(B850,April23!B:B,April23!D:D)</f>
        <v>16.13</v>
      </c>
      <c r="R850" s="38">
        <f>_xlfn.XLOOKUP(B850,Sheet3!B:B,Sheet3!D:D)</f>
        <v>16.61</v>
      </c>
      <c r="S850" s="26">
        <v>0</v>
      </c>
      <c r="T850" s="13" t="str">
        <f t="shared" si="94"/>
        <v>Up</v>
      </c>
      <c r="V850" s="79"/>
      <c r="W850" s="79"/>
    </row>
    <row r="851" spans="1:23" s="9" customFormat="1" hidden="1" x14ac:dyDescent="0.3">
      <c r="A851" s="11">
        <v>5093355</v>
      </c>
      <c r="B851" s="11">
        <v>5093355</v>
      </c>
      <c r="C851" s="11" t="s">
        <v>26</v>
      </c>
      <c r="D851" s="11" t="s">
        <v>27</v>
      </c>
      <c r="E851" s="13" t="str">
        <f>_xlfn.XLOOKUP(B851,Sheet1!A:A,Sheet1!B:B)</f>
        <v xml:space="preserve">CRT Fastflow Quick Dry Gloss </v>
      </c>
      <c r="F851" s="13" t="str">
        <f t="shared" si="93"/>
        <v xml:space="preserve">CROWN  - CRT Fastflow Quick Dry Gloss </v>
      </c>
      <c r="G851" s="80" t="str">
        <f>_xlfn.XLOOKUP(B851,Sheet1!A:A,Sheet1!C:C)</f>
        <v>Colour</v>
      </c>
      <c r="H851" s="11" t="str">
        <f>_xlfn.XLOOKUP(B851,Sheet1!A:A,Sheet1!D:D)</f>
        <v>5L</v>
      </c>
      <c r="I851" s="11" t="s">
        <v>29</v>
      </c>
      <c r="J851" s="11" t="s">
        <v>29</v>
      </c>
      <c r="K851" s="11" t="s">
        <v>30</v>
      </c>
      <c r="L851" s="15">
        <v>29.62</v>
      </c>
      <c r="M851" s="11" t="s">
        <v>31</v>
      </c>
      <c r="N851" s="13">
        <v>3105</v>
      </c>
      <c r="O851" s="15">
        <f>_xlfn.XLOOKUP(B851,Sheet1!A:A,Sheet1!E:E)</f>
        <v>29.62</v>
      </c>
      <c r="P851" s="26">
        <v>309</v>
      </c>
      <c r="Q851" s="15">
        <f>_xlfn.XLOOKUP(B851,April23!B:B,April23!D:D)</f>
        <v>29.03</v>
      </c>
      <c r="R851" s="38">
        <f>_xlfn.XLOOKUP(B851,Sheet3!B:B,Sheet3!D:D)</f>
        <v>29.9</v>
      </c>
      <c r="S851" s="26">
        <v>0</v>
      </c>
      <c r="T851" s="13" t="str">
        <f t="shared" si="94"/>
        <v>Up</v>
      </c>
      <c r="V851" s="79"/>
      <c r="W851" s="79"/>
    </row>
    <row r="852" spans="1:23" s="9" customFormat="1" hidden="1" x14ac:dyDescent="0.3">
      <c r="A852" s="11">
        <v>5090814</v>
      </c>
      <c r="B852" s="11">
        <v>5090814</v>
      </c>
      <c r="C852" s="11" t="s">
        <v>26</v>
      </c>
      <c r="D852" s="11" t="s">
        <v>27</v>
      </c>
      <c r="E852" s="13" t="str">
        <f>_xlfn.XLOOKUP(B852,Sheet1!A:A,Sheet1!B:B)</f>
        <v xml:space="preserve">CRT Fastflow Quick Dry Primer Undercoat </v>
      </c>
      <c r="F852" s="13" t="str">
        <f t="shared" si="93"/>
        <v xml:space="preserve">CROWN  - CRT Fastflow Quick Dry Primer Undercoat </v>
      </c>
      <c r="G852" s="80" t="str">
        <f>_xlfn.XLOOKUP(B852,Sheet1!A:A,Sheet1!C:C)</f>
        <v>White</v>
      </c>
      <c r="H852" s="11" t="str">
        <f>_xlfn.XLOOKUP(B852,Sheet1!A:A,Sheet1!D:D)</f>
        <v>1L</v>
      </c>
      <c r="I852" s="11" t="s">
        <v>29</v>
      </c>
      <c r="J852" s="11" t="s">
        <v>29</v>
      </c>
      <c r="K852" s="11" t="s">
        <v>30</v>
      </c>
      <c r="L852" s="15">
        <v>7.28</v>
      </c>
      <c r="M852" s="11" t="s">
        <v>31</v>
      </c>
      <c r="N852" s="13">
        <v>3105</v>
      </c>
      <c r="O852" s="15">
        <f>_xlfn.XLOOKUP(B852,Sheet1!A:A,Sheet1!E:E)</f>
        <v>7.28</v>
      </c>
      <c r="P852" s="26">
        <f>_xlfn.XLOOKUP(A852,Sheet2!F:F,Sheet2!H:H)</f>
        <v>0</v>
      </c>
      <c r="Q852" s="15">
        <f>_xlfn.XLOOKUP(B852,April23!B:B,April23!D:D)</f>
        <v>7.11</v>
      </c>
      <c r="R852" s="38">
        <f>_xlfn.XLOOKUP(B852,Sheet3!B:B,Sheet3!D:D)</f>
        <v>7.33</v>
      </c>
      <c r="S852" s="26">
        <v>0</v>
      </c>
      <c r="T852" s="13" t="str">
        <f t="shared" si="94"/>
        <v>Up</v>
      </c>
      <c r="V852" s="79"/>
      <c r="W852" s="79"/>
    </row>
    <row r="853" spans="1:23" s="9" customFormat="1" hidden="1" x14ac:dyDescent="0.3">
      <c r="A853" s="11">
        <v>5093361</v>
      </c>
      <c r="B853" s="11">
        <v>5093361</v>
      </c>
      <c r="C853" s="11" t="s">
        <v>26</v>
      </c>
      <c r="D853" s="11" t="s">
        <v>27</v>
      </c>
      <c r="E853" s="13" t="str">
        <f>_xlfn.XLOOKUP(B853,Sheet1!A:A,Sheet1!B:B)</f>
        <v xml:space="preserve">CRT Fastflow Quick Dry Primer Undercoat </v>
      </c>
      <c r="F853" s="13" t="str">
        <f t="shared" si="93"/>
        <v xml:space="preserve">CROWN  - CRT Fastflow Quick Dry Primer Undercoat </v>
      </c>
      <c r="G853" s="80" t="str">
        <f>_xlfn.XLOOKUP(B853,Sheet1!A:A,Sheet1!C:C)</f>
        <v>Colour</v>
      </c>
      <c r="H853" s="11" t="str">
        <f>_xlfn.XLOOKUP(B853,Sheet1!A:A,Sheet1!D:D)</f>
        <v>5L</v>
      </c>
      <c r="I853" s="11" t="s">
        <v>29</v>
      </c>
      <c r="J853" s="11" t="s">
        <v>29</v>
      </c>
      <c r="K853" s="11" t="s">
        <v>30</v>
      </c>
      <c r="L853" s="15">
        <v>29.62</v>
      </c>
      <c r="M853" s="11" t="s">
        <v>31</v>
      </c>
      <c r="N853" s="13">
        <v>3105</v>
      </c>
      <c r="O853" s="15">
        <f>_xlfn.XLOOKUP(B853,Sheet1!A:A,Sheet1!E:E)</f>
        <v>29.62</v>
      </c>
      <c r="P853" s="26">
        <v>203</v>
      </c>
      <c r="Q853" s="15">
        <f>_xlfn.XLOOKUP(B853,April23!B:B,April23!D:D)</f>
        <v>29.03</v>
      </c>
      <c r="R853" s="38">
        <f>_xlfn.XLOOKUP(B853,Sheet3!B:B,Sheet3!D:D)</f>
        <v>29.9</v>
      </c>
      <c r="S853" s="26">
        <v>0</v>
      </c>
      <c r="T853" s="13" t="str">
        <f t="shared" si="94"/>
        <v>Up</v>
      </c>
      <c r="V853" s="79"/>
      <c r="W853" s="79"/>
    </row>
    <row r="854" spans="1:23" s="9" customFormat="1" hidden="1" x14ac:dyDescent="0.3">
      <c r="A854" s="11">
        <v>5093360</v>
      </c>
      <c r="B854" s="11">
        <v>5093360</v>
      </c>
      <c r="C854" s="11" t="s">
        <v>26</v>
      </c>
      <c r="D854" s="11" t="s">
        <v>27</v>
      </c>
      <c r="E854" s="13" t="str">
        <f>_xlfn.XLOOKUP(B854,Sheet1!A:A,Sheet1!B:B)</f>
        <v xml:space="preserve">CRT Fastflow Quick Dry Primer Undercoat </v>
      </c>
      <c r="F854" s="13" t="str">
        <f t="shared" si="93"/>
        <v xml:space="preserve">CROWN  - CRT Fastflow Quick Dry Primer Undercoat </v>
      </c>
      <c r="G854" s="80" t="str">
        <f>_xlfn.XLOOKUP(B854,Sheet1!A:A,Sheet1!C:C)</f>
        <v>Colour</v>
      </c>
      <c r="H854" s="11" t="str">
        <f>_xlfn.XLOOKUP(B854,Sheet1!A:A,Sheet1!D:D)</f>
        <v>2.5L</v>
      </c>
      <c r="I854" s="11" t="s">
        <v>29</v>
      </c>
      <c r="J854" s="11" t="s">
        <v>29</v>
      </c>
      <c r="K854" s="11" t="s">
        <v>30</v>
      </c>
      <c r="L854" s="15">
        <v>16.46</v>
      </c>
      <c r="M854" s="11" t="s">
        <v>31</v>
      </c>
      <c r="N854" s="13">
        <v>3105</v>
      </c>
      <c r="O854" s="15">
        <f>_xlfn.XLOOKUP(B854,Sheet1!A:A,Sheet1!E:E)</f>
        <v>16.46</v>
      </c>
      <c r="P854" s="26">
        <v>45</v>
      </c>
      <c r="Q854" s="15">
        <f>_xlfn.XLOOKUP(B854,April23!B:B,April23!D:D)</f>
        <v>16.13</v>
      </c>
      <c r="R854" s="38">
        <f>Q854</f>
        <v>16.13</v>
      </c>
      <c r="S854" s="26">
        <v>0</v>
      </c>
      <c r="T854" s="13" t="str">
        <f t="shared" si="94"/>
        <v>No Change</v>
      </c>
      <c r="V854" s="79"/>
      <c r="W854" s="79"/>
    </row>
    <row r="855" spans="1:23" s="9" customFormat="1" hidden="1" x14ac:dyDescent="0.3">
      <c r="A855" s="11">
        <v>5093359</v>
      </c>
      <c r="B855" s="11">
        <v>5093359</v>
      </c>
      <c r="C855" s="11" t="s">
        <v>26</v>
      </c>
      <c r="D855" s="11" t="s">
        <v>27</v>
      </c>
      <c r="E855" s="13" t="str">
        <f>_xlfn.XLOOKUP(B855,Sheet1!A:A,Sheet1!B:B)</f>
        <v xml:space="preserve">CRT Fastflow Quick Dry Primer Undercoat </v>
      </c>
      <c r="F855" s="13" t="str">
        <f t="shared" si="93"/>
        <v xml:space="preserve">CROWN  - CRT Fastflow Quick Dry Primer Undercoat </v>
      </c>
      <c r="G855" s="80" t="str">
        <f>_xlfn.XLOOKUP(B855,Sheet1!A:A,Sheet1!C:C)</f>
        <v>Colour</v>
      </c>
      <c r="H855" s="11" t="str">
        <f>_xlfn.XLOOKUP(B855,Sheet1!A:A,Sheet1!D:D)</f>
        <v>1L</v>
      </c>
      <c r="I855" s="11" t="s">
        <v>29</v>
      </c>
      <c r="J855" s="11" t="s">
        <v>29</v>
      </c>
      <c r="K855" s="11" t="s">
        <v>30</v>
      </c>
      <c r="L855" s="15">
        <v>8.3699999999999992</v>
      </c>
      <c r="M855" s="11" t="s">
        <v>31</v>
      </c>
      <c r="N855" s="13">
        <v>3105</v>
      </c>
      <c r="O855" s="15">
        <f>_xlfn.XLOOKUP(B855,Sheet1!A:A,Sheet1!E:E)</f>
        <v>8.3699999999999992</v>
      </c>
      <c r="P855" s="26"/>
      <c r="Q855" s="15">
        <f>_xlfn.XLOOKUP(B855,April23!B:B,April23!D:D)</f>
        <v>8.19</v>
      </c>
      <c r="R855" s="38">
        <f>_xlfn.XLOOKUP(B855,Sheet3!B:B,Sheet3!D:D)</f>
        <v>8.43</v>
      </c>
      <c r="S855" s="26">
        <v>0</v>
      </c>
      <c r="T855" s="13" t="str">
        <f t="shared" si="94"/>
        <v>Up</v>
      </c>
      <c r="V855" s="79"/>
      <c r="W855" s="79"/>
    </row>
    <row r="856" spans="1:23" s="9" customFormat="1" hidden="1" x14ac:dyDescent="0.3">
      <c r="A856" s="11">
        <v>5090817</v>
      </c>
      <c r="B856" s="11">
        <v>5090817</v>
      </c>
      <c r="C856" s="11" t="s">
        <v>26</v>
      </c>
      <c r="D856" s="11" t="s">
        <v>27</v>
      </c>
      <c r="E856" s="13" t="str">
        <f>_xlfn.XLOOKUP(B856,Sheet1!A:A,Sheet1!B:B)</f>
        <v xml:space="preserve">CRT Fastflow Quick Dry Primer Undercoat </v>
      </c>
      <c r="F856" s="13" t="str">
        <f t="shared" si="93"/>
        <v xml:space="preserve">CROWN  - CRT Fastflow Quick Dry Primer Undercoat </v>
      </c>
      <c r="G856" s="80" t="str">
        <f>_xlfn.XLOOKUP(B856,Sheet1!A:A,Sheet1!C:C)</f>
        <v>Charcoal Grey</v>
      </c>
      <c r="H856" s="11" t="str">
        <f>_xlfn.XLOOKUP(B856,Sheet1!A:A,Sheet1!D:D)</f>
        <v>1L</v>
      </c>
      <c r="I856" s="11" t="s">
        <v>29</v>
      </c>
      <c r="J856" s="11" t="s">
        <v>29</v>
      </c>
      <c r="K856" s="11" t="s">
        <v>30</v>
      </c>
      <c r="L856" s="15">
        <v>8.3699999999999992</v>
      </c>
      <c r="M856" s="11" t="s">
        <v>31</v>
      </c>
      <c r="N856" s="13">
        <v>3105</v>
      </c>
      <c r="O856" s="15">
        <f>_xlfn.XLOOKUP(B856,Sheet1!A:A,Sheet1!E:E)</f>
        <v>8.3699999999999992</v>
      </c>
      <c r="P856" s="26">
        <f>_xlfn.XLOOKUP(A856,Sheet2!F:F,Sheet2!H:H)</f>
        <v>0</v>
      </c>
      <c r="Q856" s="15">
        <f>_xlfn.XLOOKUP(B856,April23!B:B,April23!D:D)</f>
        <v>8.19</v>
      </c>
      <c r="R856" s="38">
        <f>_xlfn.XLOOKUP(B856,Sheet3!B:B,Sheet3!D:D)</f>
        <v>8.43</v>
      </c>
      <c r="S856" s="26">
        <v>0</v>
      </c>
      <c r="T856" s="13" t="str">
        <f t="shared" si="94"/>
        <v>Up</v>
      </c>
      <c r="V856" s="79"/>
      <c r="W856" s="79"/>
    </row>
    <row r="857" spans="1:23" s="9" customFormat="1" hidden="1" x14ac:dyDescent="0.3">
      <c r="A857" s="11">
        <v>5093356</v>
      </c>
      <c r="B857" s="11">
        <v>5093356</v>
      </c>
      <c r="C857" s="11" t="s">
        <v>26</v>
      </c>
      <c r="D857" s="11" t="s">
        <v>27</v>
      </c>
      <c r="E857" s="13" t="str">
        <f>_xlfn.XLOOKUP(B857,Sheet1!A:A,Sheet1!B:B)</f>
        <v xml:space="preserve">CRT Fastflow QD Satin </v>
      </c>
      <c r="F857" s="13" t="str">
        <f t="shared" si="93"/>
        <v xml:space="preserve">CROWN  - CRT Fastflow QD Satin </v>
      </c>
      <c r="G857" s="80" t="str">
        <f>_xlfn.XLOOKUP(B857,Sheet1!A:A,Sheet1!C:C)</f>
        <v>Colour</v>
      </c>
      <c r="H857" s="11" t="str">
        <f>_xlfn.XLOOKUP(B857,Sheet1!A:A,Sheet1!D:D)</f>
        <v>1L</v>
      </c>
      <c r="I857" s="11" t="s">
        <v>29</v>
      </c>
      <c r="J857" s="11" t="s">
        <v>29</v>
      </c>
      <c r="K857" s="11" t="s">
        <v>30</v>
      </c>
      <c r="L857" s="15">
        <v>9.9499999999999993</v>
      </c>
      <c r="M857" s="11" t="s">
        <v>31</v>
      </c>
      <c r="N857" s="13">
        <v>3105</v>
      </c>
      <c r="O857" s="15">
        <f>_xlfn.XLOOKUP(B857,Sheet1!A:A,Sheet1!E:E)</f>
        <v>9.9499999999999993</v>
      </c>
      <c r="P857" s="26"/>
      <c r="Q857" s="15">
        <f>_xlfn.XLOOKUP(B857,April23!B:B,April23!D:D)</f>
        <v>9.77</v>
      </c>
      <c r="R857" s="38">
        <f>_xlfn.XLOOKUP(B857,Sheet3!B:B,Sheet3!D:D)</f>
        <v>10.06</v>
      </c>
      <c r="S857" s="26">
        <v>0</v>
      </c>
      <c r="T857" s="13" t="str">
        <f t="shared" si="94"/>
        <v>Up</v>
      </c>
      <c r="V857" s="79"/>
      <c r="W857" s="79"/>
    </row>
    <row r="858" spans="1:23" s="9" customFormat="1" hidden="1" x14ac:dyDescent="0.3">
      <c r="A858" s="11">
        <v>5093357</v>
      </c>
      <c r="B858" s="11">
        <v>5093357</v>
      </c>
      <c r="C858" s="11" t="s">
        <v>26</v>
      </c>
      <c r="D858" s="11" t="s">
        <v>27</v>
      </c>
      <c r="E858" s="13" t="str">
        <f>_xlfn.XLOOKUP(B858,Sheet1!A:A,Sheet1!B:B)</f>
        <v xml:space="preserve">CRT Fastflow QD Satin </v>
      </c>
      <c r="F858" s="13" t="str">
        <f t="shared" si="93"/>
        <v xml:space="preserve">CROWN  - CRT Fastflow QD Satin </v>
      </c>
      <c r="G858" s="80" t="str">
        <f>_xlfn.XLOOKUP(B858,Sheet1!A:A,Sheet1!C:C)</f>
        <v>Colour</v>
      </c>
      <c r="H858" s="11" t="str">
        <f>_xlfn.XLOOKUP(B858,Sheet1!A:A,Sheet1!D:D)</f>
        <v>2.5L</v>
      </c>
      <c r="I858" s="11" t="s">
        <v>29</v>
      </c>
      <c r="J858" s="11" t="s">
        <v>29</v>
      </c>
      <c r="K858" s="11" t="s">
        <v>30</v>
      </c>
      <c r="L858" s="15">
        <v>21.83</v>
      </c>
      <c r="M858" s="11" t="s">
        <v>31</v>
      </c>
      <c r="N858" s="13">
        <v>3105</v>
      </c>
      <c r="O858" s="15">
        <f>_xlfn.XLOOKUP(B858,Sheet1!A:A,Sheet1!E:E)</f>
        <v>21.83</v>
      </c>
      <c r="P858" s="26">
        <v>100</v>
      </c>
      <c r="Q858" s="15">
        <f>_xlfn.XLOOKUP(B858,April23!B:B,April23!D:D)</f>
        <v>21.42</v>
      </c>
      <c r="R858" s="38">
        <f>_xlfn.XLOOKUP(B858,Sheet3!B:B,Sheet3!D:D)</f>
        <v>22.06</v>
      </c>
      <c r="S858" s="26">
        <v>0</v>
      </c>
      <c r="T858" s="13" t="str">
        <f t="shared" si="94"/>
        <v>Up</v>
      </c>
      <c r="V858" s="79"/>
      <c r="W858" s="79"/>
    </row>
    <row r="859" spans="1:23" s="9" customFormat="1" hidden="1" x14ac:dyDescent="0.3">
      <c r="A859" s="11">
        <v>5093358</v>
      </c>
      <c r="B859" s="11">
        <v>5093358</v>
      </c>
      <c r="C859" s="11" t="s">
        <v>26</v>
      </c>
      <c r="D859" s="11" t="s">
        <v>27</v>
      </c>
      <c r="E859" s="13" t="str">
        <f>_xlfn.XLOOKUP(B859,Sheet1!A:A,Sheet1!B:B)</f>
        <v xml:space="preserve">CRT Fastflow QD Satin </v>
      </c>
      <c r="F859" s="13" t="str">
        <f t="shared" si="93"/>
        <v xml:space="preserve">CROWN  - CRT Fastflow QD Satin </v>
      </c>
      <c r="G859" s="80" t="str">
        <f>_xlfn.XLOOKUP(B859,Sheet1!A:A,Sheet1!C:C)</f>
        <v>Colour</v>
      </c>
      <c r="H859" s="11" t="str">
        <f>_xlfn.XLOOKUP(B859,Sheet1!A:A,Sheet1!D:D)</f>
        <v>5L</v>
      </c>
      <c r="I859" s="11" t="s">
        <v>29</v>
      </c>
      <c r="J859" s="11" t="s">
        <v>29</v>
      </c>
      <c r="K859" s="11" t="s">
        <v>30</v>
      </c>
      <c r="L859" s="15">
        <v>38.65</v>
      </c>
      <c r="M859" s="11" t="s">
        <v>31</v>
      </c>
      <c r="N859" s="13">
        <v>3105</v>
      </c>
      <c r="O859" s="15">
        <f>_xlfn.XLOOKUP(B859,Sheet1!A:A,Sheet1!E:E)</f>
        <v>38.65</v>
      </c>
      <c r="P859" s="26">
        <v>55</v>
      </c>
      <c r="Q859" s="15">
        <f>_xlfn.XLOOKUP(B859,April23!B:B,April23!D:D)</f>
        <v>37.93</v>
      </c>
      <c r="R859" s="38">
        <f>_xlfn.XLOOKUP(B859,Sheet3!B:B,Sheet3!D:D)</f>
        <v>39.06</v>
      </c>
      <c r="S859" s="26">
        <v>0</v>
      </c>
      <c r="T859" s="13" t="str">
        <f t="shared" si="94"/>
        <v>Up</v>
      </c>
      <c r="V859" s="79"/>
      <c r="W859" s="79"/>
    </row>
    <row r="860" spans="1:23" s="9" customFormat="1" hidden="1" x14ac:dyDescent="0.3">
      <c r="A860" s="11">
        <v>5026988</v>
      </c>
      <c r="B860" s="11">
        <v>5026988</v>
      </c>
      <c r="C860" s="11" t="s">
        <v>26</v>
      </c>
      <c r="D860" s="11" t="s">
        <v>27</v>
      </c>
      <c r="E860" s="13" t="str">
        <f>_xlfn.XLOOKUP(B860,Sheet1!A:A,Sheet1!B:B)</f>
        <v xml:space="preserve">CRT Solvent-borne Full Gloss </v>
      </c>
      <c r="F860" s="13" t="str">
        <f t="shared" si="93"/>
        <v xml:space="preserve">CROWN  - CRT Solvent-borne Full Gloss </v>
      </c>
      <c r="G860" s="80" t="str">
        <f>_xlfn.XLOOKUP(B860,Sheet1!A:A,Sheet1!C:C)</f>
        <v>Brilliant White</v>
      </c>
      <c r="H860" s="11" t="str">
        <f>_xlfn.XLOOKUP(B860,Sheet1!A:A,Sheet1!D:D)</f>
        <v>1L</v>
      </c>
      <c r="I860" s="11" t="s">
        <v>29</v>
      </c>
      <c r="J860" s="11" t="s">
        <v>29</v>
      </c>
      <c r="K860" s="11" t="s">
        <v>30</v>
      </c>
      <c r="L860" s="15">
        <v>4.5199999999999996</v>
      </c>
      <c r="M860" s="11" t="s">
        <v>31</v>
      </c>
      <c r="N860" s="13">
        <v>3105</v>
      </c>
      <c r="O860" s="15">
        <f>_xlfn.XLOOKUP(B860,Sheet1!A:A,Sheet1!E:E)</f>
        <v>4.5199999999999996</v>
      </c>
      <c r="P860" s="26">
        <f>_xlfn.XLOOKUP(A860,Sheet2!F:F,Sheet2!H:H)</f>
        <v>0</v>
      </c>
      <c r="Q860" s="15">
        <f>_xlfn.XLOOKUP(B860,April23!B:B,April23!D:D)</f>
        <v>6.01</v>
      </c>
      <c r="R860" s="38">
        <f>_xlfn.XLOOKUP(B860,Sheet3!B:B,Sheet3!D:D)</f>
        <v>6.18</v>
      </c>
      <c r="S860" s="26">
        <v>0</v>
      </c>
      <c r="T860" s="13" t="str">
        <f t="shared" si="94"/>
        <v>Up</v>
      </c>
      <c r="V860" s="79"/>
      <c r="W860" s="79"/>
    </row>
    <row r="861" spans="1:23" s="9" customFormat="1" hidden="1" x14ac:dyDescent="0.3">
      <c r="A861" s="11">
        <v>5029252</v>
      </c>
      <c r="B861" s="11">
        <v>5029252</v>
      </c>
      <c r="C861" s="11" t="s">
        <v>26</v>
      </c>
      <c r="D861" s="11" t="s">
        <v>27</v>
      </c>
      <c r="E861" s="13" t="str">
        <f>_xlfn.XLOOKUP(B861,Sheet1!A:A,Sheet1!B:B)</f>
        <v xml:space="preserve">CRT Solvent-borne Full Gloss </v>
      </c>
      <c r="F861" s="13" t="str">
        <f t="shared" si="93"/>
        <v xml:space="preserve">CROWN  - CRT Solvent-borne Full Gloss </v>
      </c>
      <c r="G861" s="80" t="str">
        <f>_xlfn.XLOOKUP(B861,Sheet1!A:A,Sheet1!C:C)</f>
        <v>Colour</v>
      </c>
      <c r="H861" s="11" t="str">
        <f>_xlfn.XLOOKUP(B861,Sheet1!A:A,Sheet1!D:D)</f>
        <v>5L</v>
      </c>
      <c r="I861" s="11" t="s">
        <v>29</v>
      </c>
      <c r="J861" s="11" t="s">
        <v>29</v>
      </c>
      <c r="K861" s="11" t="s">
        <v>30</v>
      </c>
      <c r="L861" s="15">
        <v>16.32</v>
      </c>
      <c r="M861" s="11" t="s">
        <v>31</v>
      </c>
      <c r="N861" s="13">
        <v>3105</v>
      </c>
      <c r="O861" s="15">
        <f>_xlfn.XLOOKUP(B861,Sheet1!A:A,Sheet1!E:E)</f>
        <v>16.32</v>
      </c>
      <c r="P861" s="26">
        <v>648</v>
      </c>
      <c r="Q861" s="15">
        <f>_xlfn.XLOOKUP(B861,April23!B:B,April23!D:D)</f>
        <v>21.45</v>
      </c>
      <c r="R861" s="38">
        <f>_xlfn.XLOOKUP(B861,Sheet3!B:B,Sheet3!D:D)</f>
        <v>22.09</v>
      </c>
      <c r="S861" s="26">
        <v>0</v>
      </c>
      <c r="T861" s="13" t="str">
        <f t="shared" si="94"/>
        <v>Up</v>
      </c>
      <c r="V861" s="79"/>
      <c r="W861" s="79"/>
    </row>
    <row r="862" spans="1:23" s="9" customFormat="1" hidden="1" x14ac:dyDescent="0.3">
      <c r="A862" s="11">
        <v>5029251</v>
      </c>
      <c r="B862" s="11">
        <v>5029251</v>
      </c>
      <c r="C862" s="11" t="s">
        <v>26</v>
      </c>
      <c r="D862" s="11" t="s">
        <v>27</v>
      </c>
      <c r="E862" s="13" t="str">
        <f>_xlfn.XLOOKUP(B862,Sheet1!A:A,Sheet1!B:B)</f>
        <v xml:space="preserve">CRT Solvent-borne Full Gloss </v>
      </c>
      <c r="F862" s="13" t="str">
        <f t="shared" si="93"/>
        <v xml:space="preserve">CROWN  - CRT Solvent-borne Full Gloss </v>
      </c>
      <c r="G862" s="80" t="str">
        <f>_xlfn.XLOOKUP(B862,Sheet1!A:A,Sheet1!C:C)</f>
        <v>Colour</v>
      </c>
      <c r="H862" s="11" t="str">
        <f>_xlfn.XLOOKUP(B862,Sheet1!A:A,Sheet1!D:D)</f>
        <v>2.5L</v>
      </c>
      <c r="I862" s="11" t="s">
        <v>29</v>
      </c>
      <c r="J862" s="11" t="s">
        <v>29</v>
      </c>
      <c r="K862" s="11" t="s">
        <v>30</v>
      </c>
      <c r="L862" s="15">
        <v>9.34</v>
      </c>
      <c r="M862" s="11" t="s">
        <v>31</v>
      </c>
      <c r="N862" s="13">
        <v>3105</v>
      </c>
      <c r="O862" s="15">
        <f>_xlfn.XLOOKUP(B862,Sheet1!A:A,Sheet1!E:E)</f>
        <v>9.34</v>
      </c>
      <c r="P862" s="26">
        <v>215</v>
      </c>
      <c r="Q862" s="15">
        <f>_xlfn.XLOOKUP(B862,April23!B:B,April23!D:D)</f>
        <v>12.59</v>
      </c>
      <c r="R862" s="38">
        <f>_xlfn.XLOOKUP(B862,Sheet3!B:B,Sheet3!D:D)</f>
        <v>12.97</v>
      </c>
      <c r="S862" s="26">
        <v>0</v>
      </c>
      <c r="T862" s="13" t="str">
        <f t="shared" si="94"/>
        <v>Up</v>
      </c>
      <c r="V862" s="79"/>
      <c r="W862" s="79"/>
    </row>
    <row r="863" spans="1:23" s="9" customFormat="1" hidden="1" x14ac:dyDescent="0.3">
      <c r="A863" s="11">
        <v>5029250</v>
      </c>
      <c r="B863" s="11">
        <v>5029250</v>
      </c>
      <c r="C863" s="11" t="s">
        <v>26</v>
      </c>
      <c r="D863" s="11" t="s">
        <v>27</v>
      </c>
      <c r="E863" s="13" t="str">
        <f>_xlfn.XLOOKUP(B863,Sheet1!A:A,Sheet1!B:B)</f>
        <v xml:space="preserve">CRT Solvent-borne Full Gloss </v>
      </c>
      <c r="F863" s="13" t="str">
        <f t="shared" si="93"/>
        <v xml:space="preserve">CROWN  - CRT Solvent-borne Full Gloss </v>
      </c>
      <c r="G863" s="80" t="str">
        <f>_xlfn.XLOOKUP(B863,Sheet1!A:A,Sheet1!C:C)</f>
        <v>Colour</v>
      </c>
      <c r="H863" s="11" t="str">
        <f>_xlfn.XLOOKUP(B863,Sheet1!A:A,Sheet1!D:D)</f>
        <v>1L</v>
      </c>
      <c r="I863" s="11" t="s">
        <v>29</v>
      </c>
      <c r="J863" s="11" t="s">
        <v>29</v>
      </c>
      <c r="K863" s="11" t="s">
        <v>30</v>
      </c>
      <c r="L863" s="15">
        <v>4.6500000000000004</v>
      </c>
      <c r="M863" s="11" t="s">
        <v>31</v>
      </c>
      <c r="N863" s="13">
        <v>3105</v>
      </c>
      <c r="O863" s="15">
        <f>_xlfn.XLOOKUP(B863,Sheet1!A:A,Sheet1!E:E)</f>
        <v>4.6500000000000004</v>
      </c>
      <c r="P863" s="26">
        <f>_xlfn.XLOOKUP(A863,Sheet2!F:F,Sheet2!H:H)</f>
        <v>0</v>
      </c>
      <c r="Q863" s="15">
        <f>_xlfn.XLOOKUP(B863,April23!B:B,April23!D:D)</f>
        <v>6.13</v>
      </c>
      <c r="R863" s="38">
        <f>_xlfn.XLOOKUP(B863,Sheet3!B:B,Sheet3!D:D)</f>
        <v>6.31</v>
      </c>
      <c r="S863" s="26">
        <v>0</v>
      </c>
      <c r="T863" s="13" t="str">
        <f t="shared" si="94"/>
        <v>Up</v>
      </c>
      <c r="V863" s="79"/>
      <c r="W863" s="79"/>
    </row>
    <row r="864" spans="1:23" s="9" customFormat="1" hidden="1" x14ac:dyDescent="0.3">
      <c r="A864" s="11">
        <v>5029287</v>
      </c>
      <c r="B864" s="11">
        <v>5029287</v>
      </c>
      <c r="C864" s="11" t="s">
        <v>26</v>
      </c>
      <c r="D864" s="11" t="s">
        <v>27</v>
      </c>
      <c r="E864" s="13" t="str">
        <f>_xlfn.XLOOKUP(B864,Sheet1!A:A,Sheet1!B:B)</f>
        <v xml:space="preserve">CRT Solvent-borne Undercoat </v>
      </c>
      <c r="F864" s="13" t="str">
        <f t="shared" si="93"/>
        <v xml:space="preserve">CROWN  - CRT Solvent-borne Undercoat </v>
      </c>
      <c r="G864" s="80" t="str">
        <f>_xlfn.XLOOKUP(B864,Sheet1!A:A,Sheet1!C:C)</f>
        <v>Colour</v>
      </c>
      <c r="H864" s="11" t="str">
        <f>_xlfn.XLOOKUP(B864,Sheet1!A:A,Sheet1!D:D)</f>
        <v>5L</v>
      </c>
      <c r="I864" s="11" t="s">
        <v>29</v>
      </c>
      <c r="J864" s="11" t="s">
        <v>29</v>
      </c>
      <c r="K864" s="11" t="s">
        <v>30</v>
      </c>
      <c r="L864" s="15">
        <v>16.32</v>
      </c>
      <c r="M864" s="11" t="s">
        <v>31</v>
      </c>
      <c r="N864" s="13">
        <v>3105</v>
      </c>
      <c r="O864" s="15">
        <f>_xlfn.XLOOKUP(B864,Sheet1!A:A,Sheet1!E:E)</f>
        <v>16.32</v>
      </c>
      <c r="P864" s="26">
        <v>421</v>
      </c>
      <c r="Q864" s="15">
        <f>_xlfn.XLOOKUP(B864,April23!B:B,April23!D:D)</f>
        <v>21.45</v>
      </c>
      <c r="R864" s="38">
        <f>_xlfn.XLOOKUP(B864,Sheet3!B:B,Sheet3!D:D)</f>
        <v>22.09</v>
      </c>
      <c r="S864" s="26">
        <v>0</v>
      </c>
      <c r="T864" s="13" t="str">
        <f t="shared" si="94"/>
        <v>Up</v>
      </c>
      <c r="V864" s="79"/>
      <c r="W864" s="79"/>
    </row>
    <row r="865" spans="1:23" s="9" customFormat="1" hidden="1" x14ac:dyDescent="0.3">
      <c r="A865" s="11">
        <v>5029285</v>
      </c>
      <c r="B865" s="11">
        <v>5029285</v>
      </c>
      <c r="C865" s="11" t="s">
        <v>26</v>
      </c>
      <c r="D865" s="11" t="s">
        <v>27</v>
      </c>
      <c r="E865" s="13" t="str">
        <f>_xlfn.XLOOKUP(B865,Sheet1!A:A,Sheet1!B:B)</f>
        <v xml:space="preserve">CRT Solvent-borne Undercoat </v>
      </c>
      <c r="F865" s="13" t="str">
        <f t="shared" si="93"/>
        <v xml:space="preserve">CROWN  - CRT Solvent-borne Undercoat </v>
      </c>
      <c r="G865" s="80" t="str">
        <f>_xlfn.XLOOKUP(B865,Sheet1!A:A,Sheet1!C:C)</f>
        <v>Colour</v>
      </c>
      <c r="H865" s="11" t="str">
        <f>_xlfn.XLOOKUP(B865,Sheet1!A:A,Sheet1!D:D)</f>
        <v>1L</v>
      </c>
      <c r="I865" s="11" t="s">
        <v>29</v>
      </c>
      <c r="J865" s="11" t="s">
        <v>29</v>
      </c>
      <c r="K865" s="11" t="s">
        <v>30</v>
      </c>
      <c r="L865" s="15">
        <v>4.5199999999999996</v>
      </c>
      <c r="M865" s="11" t="s">
        <v>31</v>
      </c>
      <c r="N865" s="13">
        <v>3105</v>
      </c>
      <c r="O865" s="15">
        <f>_xlfn.XLOOKUP(B865,Sheet1!A:A,Sheet1!E:E)</f>
        <v>4.5199999999999996</v>
      </c>
      <c r="P865" s="26"/>
      <c r="Q865" s="15">
        <f>_xlfn.XLOOKUP(B865,April23!B:B,April23!D:D)</f>
        <v>6.13</v>
      </c>
      <c r="R865" s="38">
        <f>_xlfn.XLOOKUP(B865,Sheet3!B:B,Sheet3!D:D)</f>
        <v>6.31</v>
      </c>
      <c r="S865" s="26">
        <v>0</v>
      </c>
      <c r="T865" s="13" t="str">
        <f t="shared" si="94"/>
        <v>Up</v>
      </c>
      <c r="V865" s="79"/>
      <c r="W865" s="79"/>
    </row>
    <row r="866" spans="1:23" s="9" customFormat="1" hidden="1" x14ac:dyDescent="0.3">
      <c r="A866" s="11">
        <v>5029286</v>
      </c>
      <c r="B866" s="11">
        <v>5029286</v>
      </c>
      <c r="C866" s="11" t="s">
        <v>26</v>
      </c>
      <c r="D866" s="11" t="s">
        <v>27</v>
      </c>
      <c r="E866" s="13" t="str">
        <f>_xlfn.XLOOKUP(B866,Sheet1!A:A,Sheet1!B:B)</f>
        <v xml:space="preserve">CRT Solvent-borne Undercoat </v>
      </c>
      <c r="F866" s="13" t="str">
        <f t="shared" si="93"/>
        <v xml:space="preserve">CROWN  - CRT Solvent-borne Undercoat </v>
      </c>
      <c r="G866" s="80" t="str">
        <f>_xlfn.XLOOKUP(B866,Sheet1!A:A,Sheet1!C:C)</f>
        <v>Colour</v>
      </c>
      <c r="H866" s="11" t="str">
        <f>_xlfn.XLOOKUP(B866,Sheet1!A:A,Sheet1!D:D)</f>
        <v>2.5L</v>
      </c>
      <c r="I866" s="11" t="s">
        <v>29</v>
      </c>
      <c r="J866" s="11" t="s">
        <v>29</v>
      </c>
      <c r="K866" s="11" t="s">
        <v>30</v>
      </c>
      <c r="L866" s="15">
        <v>9.34</v>
      </c>
      <c r="M866" s="11" t="s">
        <v>31</v>
      </c>
      <c r="N866" s="13">
        <v>3105</v>
      </c>
      <c r="O866" s="15">
        <f>_xlfn.XLOOKUP(B866,Sheet1!A:A,Sheet1!E:E)</f>
        <v>9.34</v>
      </c>
      <c r="P866" s="26"/>
      <c r="Q866" s="15">
        <f>_xlfn.XLOOKUP(B866,April23!B:B,April23!D:D)</f>
        <v>12.59</v>
      </c>
      <c r="R866" s="38">
        <f>_xlfn.XLOOKUP(B866,Sheet3!B:B,Sheet3!D:D)</f>
        <v>12.97</v>
      </c>
      <c r="S866" s="26">
        <v>0</v>
      </c>
      <c r="T866" s="13" t="str">
        <f t="shared" si="94"/>
        <v>Up</v>
      </c>
      <c r="V866" s="79"/>
      <c r="W866" s="79"/>
    </row>
    <row r="867" spans="1:23" s="9" customFormat="1" hidden="1" x14ac:dyDescent="0.3">
      <c r="A867" s="39">
        <v>6055316</v>
      </c>
      <c r="B867" s="39">
        <v>6055316</v>
      </c>
      <c r="C867" s="39" t="s">
        <v>26</v>
      </c>
      <c r="D867" s="39" t="s">
        <v>27</v>
      </c>
      <c r="E867" s="31" t="str">
        <f>_xlfn.XLOOKUP(B867,Sheet1!A:A,Sheet1!B:B)</f>
        <v>CRT Fungicidal  Clear</v>
      </c>
      <c r="F867" s="31" t="str">
        <f t="shared" si="93"/>
        <v>CROWN  - CRT Fungicidal  Clear</v>
      </c>
      <c r="G867" s="31" t="s">
        <v>10310</v>
      </c>
      <c r="H867" s="39" t="str">
        <f>_xlfn.XLOOKUP(B867,Sheet1!A:A,Sheet1!D:D)</f>
        <v>5L</v>
      </c>
      <c r="I867" s="39" t="s">
        <v>29</v>
      </c>
      <c r="J867" s="39" t="s">
        <v>29</v>
      </c>
      <c r="K867" s="39" t="s">
        <v>30</v>
      </c>
      <c r="L867" s="40">
        <v>24.23</v>
      </c>
      <c r="M867" s="39" t="s">
        <v>31</v>
      </c>
      <c r="N867" s="31">
        <v>3105</v>
      </c>
      <c r="O867" s="40">
        <f>_xlfn.XLOOKUP(B867,Sheet1!A:A,Sheet1!E:E)</f>
        <v>24.23</v>
      </c>
      <c r="P867" s="41">
        <f>_xlfn.XLOOKUP(A867,Sheet2!F:F,Sheet2!H:H)</f>
        <v>34.099876186545607</v>
      </c>
      <c r="Q867" s="40" t="s">
        <v>10300</v>
      </c>
      <c r="R867" s="13" t="e">
        <f>_xlfn.XLOOKUP(B867,Sheet3!B:B,Sheet3!D:D)</f>
        <v>#N/A</v>
      </c>
      <c r="S867" s="26">
        <v>0</v>
      </c>
      <c r="T867" s="13" t="e">
        <f t="shared" si="94"/>
        <v>#N/A</v>
      </c>
      <c r="V867" s="79"/>
      <c r="W867" s="79"/>
    </row>
    <row r="868" spans="1:23" s="9" customFormat="1" hidden="1" x14ac:dyDescent="0.3">
      <c r="A868" s="39">
        <v>5068480</v>
      </c>
      <c r="B868" s="39">
        <v>5068480</v>
      </c>
      <c r="C868" s="39" t="s">
        <v>26</v>
      </c>
      <c r="D868" s="39" t="s">
        <v>27</v>
      </c>
      <c r="E868" s="31" t="str">
        <f>_xlfn.XLOOKUP(B868,Sheet1!A:A,Sheet1!B:B)</f>
        <v xml:space="preserve">CRT Grip Extreme </v>
      </c>
      <c r="F868" s="31" t="str">
        <f t="shared" si="93"/>
        <v xml:space="preserve">CROWN  - CRT Grip Extreme </v>
      </c>
      <c r="G868" s="84" t="str">
        <f>_xlfn.XLOOKUP(B868,Sheet1!A:A,Sheet1!C:C)</f>
        <v>White</v>
      </c>
      <c r="H868" s="39" t="str">
        <f>_xlfn.XLOOKUP(B868,Sheet1!A:A,Sheet1!D:D)</f>
        <v>1L</v>
      </c>
      <c r="I868" s="39" t="s">
        <v>29</v>
      </c>
      <c r="J868" s="39" t="s">
        <v>29</v>
      </c>
      <c r="K868" s="39" t="s">
        <v>30</v>
      </c>
      <c r="L868" s="40">
        <v>9.3800000000000008</v>
      </c>
      <c r="M868" s="39" t="s">
        <v>31</v>
      </c>
      <c r="N868" s="31">
        <v>3105</v>
      </c>
      <c r="O868" s="40">
        <f>_xlfn.XLOOKUP(B868,Sheet1!A:A,Sheet1!E:E)</f>
        <v>9.3800000000000008</v>
      </c>
      <c r="P868" s="41"/>
      <c r="Q868" s="40">
        <f>_xlfn.XLOOKUP(B868,April23!B:B,April23!D:D)</f>
        <v>9.23</v>
      </c>
      <c r="R868" s="13" t="e">
        <f>_xlfn.XLOOKUP(B868,Sheet3!B:B,Sheet3!D:D)</f>
        <v>#N/A</v>
      </c>
      <c r="S868" s="26">
        <v>0</v>
      </c>
      <c r="T868" s="13" t="e">
        <f t="shared" si="94"/>
        <v>#N/A</v>
      </c>
      <c r="V868" s="79"/>
      <c r="W868" s="79"/>
    </row>
    <row r="869" spans="1:23" s="9" customFormat="1" hidden="1" x14ac:dyDescent="0.3">
      <c r="A869" s="11">
        <v>5024070</v>
      </c>
      <c r="B869" s="11">
        <v>5024070</v>
      </c>
      <c r="C869" s="11" t="s">
        <v>26</v>
      </c>
      <c r="D869" s="11" t="s">
        <v>27</v>
      </c>
      <c r="E869" s="13" t="str">
        <f>_xlfn.XLOOKUP(B869,Sheet1!A:A,Sheet1!B:B)</f>
        <v xml:space="preserve">CRT Vinyl Matt  </v>
      </c>
      <c r="F869" s="13" t="str">
        <f t="shared" si="93"/>
        <v xml:space="preserve">CROWN  - CRT Vinyl Matt  </v>
      </c>
      <c r="G869" s="80" t="str">
        <f>_xlfn.XLOOKUP(B869,Sheet1!A:A,Sheet1!C:C)</f>
        <v>Brilliant White</v>
      </c>
      <c r="H869" s="11" t="str">
        <f>_xlfn.XLOOKUP(B869,Sheet1!A:A,Sheet1!D:D)</f>
        <v>2.5L</v>
      </c>
      <c r="I869" s="11" t="s">
        <v>29</v>
      </c>
      <c r="J869" s="11" t="s">
        <v>29</v>
      </c>
      <c r="K869" s="11" t="s">
        <v>30</v>
      </c>
      <c r="L869" s="15">
        <v>6.14</v>
      </c>
      <c r="M869" s="11" t="s">
        <v>31</v>
      </c>
      <c r="N869" s="13">
        <v>3105</v>
      </c>
      <c r="O869" s="15">
        <f>_xlfn.XLOOKUP(B869,Sheet1!A:A,Sheet1!E:E)</f>
        <v>6.14</v>
      </c>
      <c r="P869" s="26">
        <f>_xlfn.XLOOKUP(A869,Sheet2!F:F,Sheet2!H:H)</f>
        <v>0</v>
      </c>
      <c r="Q869" s="15">
        <f>_xlfn.XLOOKUP(B869,April23!B:B,April23!D:D)</f>
        <v>9.17</v>
      </c>
      <c r="R869" s="38">
        <f>_xlfn.XLOOKUP(B869,Sheet3!B:B,Sheet3!D:D)</f>
        <v>9.44</v>
      </c>
      <c r="S869" s="26">
        <v>0</v>
      </c>
      <c r="T869" s="13" t="str">
        <f t="shared" si="94"/>
        <v>Up</v>
      </c>
      <c r="V869" s="79"/>
      <c r="W869" s="79"/>
    </row>
    <row r="870" spans="1:23" s="9" customFormat="1" hidden="1" x14ac:dyDescent="0.3">
      <c r="A870" s="11">
        <v>5024057</v>
      </c>
      <c r="B870" s="11">
        <v>5024057</v>
      </c>
      <c r="C870" s="11" t="s">
        <v>26</v>
      </c>
      <c r="D870" s="11" t="s">
        <v>27</v>
      </c>
      <c r="E870" s="13" t="str">
        <f>_xlfn.XLOOKUP(B870,Sheet1!A:A,Sheet1!B:B)</f>
        <v xml:space="preserve">CRT Vinyl Matt </v>
      </c>
      <c r="F870" s="13" t="str">
        <f t="shared" si="93"/>
        <v xml:space="preserve">CROWN  - CRT Vinyl Matt </v>
      </c>
      <c r="G870" s="80" t="str">
        <f>_xlfn.XLOOKUP(B870,Sheet1!A:A,Sheet1!C:C)</f>
        <v>White</v>
      </c>
      <c r="H870" s="11" t="str">
        <f>_xlfn.XLOOKUP(B870,Sheet1!A:A,Sheet1!D:D)</f>
        <v>2.5L</v>
      </c>
      <c r="I870" s="11" t="s">
        <v>29</v>
      </c>
      <c r="J870" s="11" t="s">
        <v>29</v>
      </c>
      <c r="K870" s="11" t="s">
        <v>30</v>
      </c>
      <c r="L870" s="15">
        <v>6.14</v>
      </c>
      <c r="M870" s="11" t="s">
        <v>31</v>
      </c>
      <c r="N870" s="13">
        <v>3105</v>
      </c>
      <c r="O870" s="15">
        <f>_xlfn.XLOOKUP(B870,Sheet1!A:A,Sheet1!E:E)</f>
        <v>6.14</v>
      </c>
      <c r="P870" s="26">
        <f>_xlfn.XLOOKUP(A870,Sheet2!F:F,Sheet2!H:H)</f>
        <v>0</v>
      </c>
      <c r="Q870" s="15">
        <f>_xlfn.XLOOKUP(B870,April23!B:B,April23!D:D)</f>
        <v>8.85</v>
      </c>
      <c r="R870" s="38">
        <f>_xlfn.XLOOKUP(B870,Sheet3!B:B,Sheet3!D:D)</f>
        <v>9.1199999999999992</v>
      </c>
      <c r="S870" s="26">
        <v>0</v>
      </c>
      <c r="T870" s="13" t="str">
        <f t="shared" si="94"/>
        <v>Up</v>
      </c>
      <c r="V870" s="79"/>
      <c r="W870" s="79"/>
    </row>
    <row r="871" spans="1:23" s="9" customFormat="1" hidden="1" x14ac:dyDescent="0.3">
      <c r="A871" s="11">
        <v>5029087</v>
      </c>
      <c r="B871" s="11">
        <v>5029087</v>
      </c>
      <c r="C871" s="11" t="s">
        <v>26</v>
      </c>
      <c r="D871" s="11" t="s">
        <v>27</v>
      </c>
      <c r="E871" s="13" t="str">
        <f>_xlfn.XLOOKUP(B871,Sheet1!A:A,Sheet1!B:B)</f>
        <v xml:space="preserve">CRT Vinyl Matt </v>
      </c>
      <c r="F871" s="13" t="str">
        <f t="shared" si="93"/>
        <v xml:space="preserve">CROWN  - CRT Vinyl Matt </v>
      </c>
      <c r="G871" s="80" t="str">
        <f>_xlfn.XLOOKUP(B871,Sheet1!A:A,Sheet1!C:C)</f>
        <v>Colour</v>
      </c>
      <c r="H871" s="11" t="str">
        <f>_xlfn.XLOOKUP(B871,Sheet1!A:A,Sheet1!D:D)</f>
        <v>10L</v>
      </c>
      <c r="I871" s="11" t="s">
        <v>29</v>
      </c>
      <c r="J871" s="11" t="s">
        <v>29</v>
      </c>
      <c r="K871" s="11" t="s">
        <v>30</v>
      </c>
      <c r="L871" s="15">
        <v>21.81</v>
      </c>
      <c r="M871" s="11" t="s">
        <v>31</v>
      </c>
      <c r="N871" s="13">
        <v>3105</v>
      </c>
      <c r="O871" s="15">
        <f>_xlfn.XLOOKUP(B871,Sheet1!A:A,Sheet1!E:E)</f>
        <v>21.81</v>
      </c>
      <c r="P871" s="26">
        <v>43</v>
      </c>
      <c r="Q871" s="15">
        <f>_xlfn.XLOOKUP(B871,April23!B:B,April23!D:D)</f>
        <v>31.37</v>
      </c>
      <c r="R871" s="38">
        <f>_xlfn.XLOOKUP(B871,Sheet3!B:B,Sheet3!D:D)</f>
        <v>32.32</v>
      </c>
      <c r="S871" s="26">
        <v>0</v>
      </c>
      <c r="T871" s="13" t="str">
        <f t="shared" si="94"/>
        <v>Up</v>
      </c>
      <c r="V871" s="79"/>
      <c r="W871" s="79"/>
    </row>
    <row r="872" spans="1:23" s="9" customFormat="1" hidden="1" x14ac:dyDescent="0.3">
      <c r="A872" s="11">
        <v>5029086</v>
      </c>
      <c r="B872" s="11">
        <v>5029086</v>
      </c>
      <c r="C872" s="11" t="s">
        <v>26</v>
      </c>
      <c r="D872" s="11" t="s">
        <v>27</v>
      </c>
      <c r="E872" s="13" t="str">
        <f>_xlfn.XLOOKUP(B872,Sheet1!A:A,Sheet1!B:B)</f>
        <v xml:space="preserve">CRT Vinyl Matt </v>
      </c>
      <c r="F872" s="13" t="str">
        <f t="shared" si="93"/>
        <v xml:space="preserve">CROWN  - CRT Vinyl Matt </v>
      </c>
      <c r="G872" s="80" t="str">
        <f>_xlfn.XLOOKUP(B872,Sheet1!A:A,Sheet1!C:C)</f>
        <v>Colour</v>
      </c>
      <c r="H872" s="11" t="str">
        <f>_xlfn.XLOOKUP(B872,Sheet1!A:A,Sheet1!D:D)</f>
        <v>5L</v>
      </c>
      <c r="I872" s="11" t="s">
        <v>29</v>
      </c>
      <c r="J872" s="11" t="s">
        <v>29</v>
      </c>
      <c r="K872" s="11" t="s">
        <v>30</v>
      </c>
      <c r="L872" s="15">
        <v>12.47</v>
      </c>
      <c r="M872" s="11" t="s">
        <v>31</v>
      </c>
      <c r="N872" s="13">
        <v>3105</v>
      </c>
      <c r="O872" s="15">
        <f>_xlfn.XLOOKUP(B872,Sheet1!A:A,Sheet1!E:E)</f>
        <v>12.47</v>
      </c>
      <c r="P872" s="26">
        <v>949</v>
      </c>
      <c r="Q872" s="15">
        <f>_xlfn.XLOOKUP(B872,April23!B:B,April23!D:D)</f>
        <v>15.85</v>
      </c>
      <c r="R872" s="38">
        <f>_xlfn.XLOOKUP(B872,Sheet3!B:B,Sheet3!D:D)</f>
        <v>16.329999999999998</v>
      </c>
      <c r="S872" s="26">
        <v>0</v>
      </c>
      <c r="T872" s="13" t="str">
        <f t="shared" si="94"/>
        <v>Up</v>
      </c>
      <c r="V872" s="79"/>
      <c r="W872" s="79"/>
    </row>
    <row r="873" spans="1:23" s="9" customFormat="1" hidden="1" x14ac:dyDescent="0.3">
      <c r="A873" s="11">
        <v>5029085</v>
      </c>
      <c r="B873" s="11">
        <v>5029085</v>
      </c>
      <c r="C873" s="11" t="s">
        <v>26</v>
      </c>
      <c r="D873" s="11" t="s">
        <v>27</v>
      </c>
      <c r="E873" s="13" t="str">
        <f>_xlfn.XLOOKUP(B873,Sheet1!A:A,Sheet1!B:B)</f>
        <v xml:space="preserve">CRT Vinyl Matt </v>
      </c>
      <c r="F873" s="13" t="str">
        <f t="shared" si="93"/>
        <v xml:space="preserve">CROWN  - CRT Vinyl Matt </v>
      </c>
      <c r="G873" s="80" t="str">
        <f>_xlfn.XLOOKUP(B873,Sheet1!A:A,Sheet1!C:C)</f>
        <v>Colour</v>
      </c>
      <c r="H873" s="11" t="str">
        <f>_xlfn.XLOOKUP(B873,Sheet1!A:A,Sheet1!D:D)</f>
        <v>2.5L</v>
      </c>
      <c r="I873" s="11" t="s">
        <v>29</v>
      </c>
      <c r="J873" s="11" t="s">
        <v>29</v>
      </c>
      <c r="K873" s="11" t="s">
        <v>30</v>
      </c>
      <c r="L873" s="15">
        <v>6.79</v>
      </c>
      <c r="M873" s="11" t="s">
        <v>31</v>
      </c>
      <c r="N873" s="13">
        <v>3105</v>
      </c>
      <c r="O873" s="15">
        <f>_xlfn.XLOOKUP(B873,Sheet1!A:A,Sheet1!E:E)</f>
        <v>6.79</v>
      </c>
      <c r="P873" s="26">
        <v>37</v>
      </c>
      <c r="Q873" s="15">
        <f>_xlfn.XLOOKUP(B873,April23!B:B,April23!D:D)</f>
        <v>10.029999999999999</v>
      </c>
      <c r="R873" s="38">
        <f>_xlfn.XLOOKUP(B873,Sheet3!B:B,Sheet3!D:D)</f>
        <v>10.33</v>
      </c>
      <c r="S873" s="26">
        <v>0</v>
      </c>
      <c r="T873" s="13" t="str">
        <f t="shared" si="94"/>
        <v>Up</v>
      </c>
      <c r="V873" s="79"/>
      <c r="W873" s="79"/>
    </row>
    <row r="874" spans="1:23" s="9" customFormat="1" hidden="1" x14ac:dyDescent="0.3">
      <c r="A874" s="11">
        <v>5029084</v>
      </c>
      <c r="B874" s="11">
        <v>5029084</v>
      </c>
      <c r="C874" s="11" t="s">
        <v>26</v>
      </c>
      <c r="D874" s="11" t="s">
        <v>27</v>
      </c>
      <c r="E874" s="13" t="str">
        <f>_xlfn.XLOOKUP(B874,Sheet1!A:A,Sheet1!B:B)</f>
        <v xml:space="preserve">CRT Vinyl Matt </v>
      </c>
      <c r="F874" s="13" t="str">
        <f t="shared" si="93"/>
        <v xml:space="preserve">CROWN  - CRT Vinyl Matt </v>
      </c>
      <c r="G874" s="80" t="str">
        <f>_xlfn.XLOOKUP(B874,Sheet1!A:A,Sheet1!C:C)</f>
        <v>Colour</v>
      </c>
      <c r="H874" s="11" t="str">
        <f>_xlfn.XLOOKUP(B874,Sheet1!A:A,Sheet1!D:D)</f>
        <v>1L</v>
      </c>
      <c r="I874" s="11" t="s">
        <v>29</v>
      </c>
      <c r="J874" s="11" t="s">
        <v>29</v>
      </c>
      <c r="K874" s="11" t="s">
        <v>30</v>
      </c>
      <c r="L874" s="15">
        <v>5.35</v>
      </c>
      <c r="M874" s="11" t="s">
        <v>31</v>
      </c>
      <c r="N874" s="13">
        <v>3105</v>
      </c>
      <c r="O874" s="15">
        <f>_xlfn.XLOOKUP(B874,Sheet1!A:A,Sheet1!E:E)</f>
        <v>5.35</v>
      </c>
      <c r="P874" s="26"/>
      <c r="Q874" s="15">
        <f>_xlfn.XLOOKUP(B874,April23!B:B,April23!D:D)</f>
        <v>5.25</v>
      </c>
      <c r="R874" s="38">
        <f>_xlfn.XLOOKUP(B874,Sheet3!B:B,Sheet3!D:D)</f>
        <v>5.41</v>
      </c>
      <c r="S874" s="26">
        <v>0</v>
      </c>
      <c r="T874" s="13" t="str">
        <f t="shared" si="94"/>
        <v>Up</v>
      </c>
      <c r="V874" s="79"/>
      <c r="W874" s="79"/>
    </row>
    <row r="875" spans="1:23" s="9" customFormat="1" hidden="1" x14ac:dyDescent="0.3">
      <c r="A875" s="11">
        <v>5029083</v>
      </c>
      <c r="B875" s="11">
        <v>5029083</v>
      </c>
      <c r="C875" s="11" t="s">
        <v>26</v>
      </c>
      <c r="D875" s="11" t="s">
        <v>27</v>
      </c>
      <c r="E875" s="13" t="str">
        <f>_xlfn.XLOOKUP(B875,Sheet1!A:A,Sheet1!B:B)</f>
        <v xml:space="preserve">CRT Vinyl Matt </v>
      </c>
      <c r="F875" s="13" t="str">
        <f t="shared" si="93"/>
        <v xml:space="preserve">CROWN  - CRT Vinyl Matt </v>
      </c>
      <c r="G875" s="80" t="str">
        <f>_xlfn.XLOOKUP(B875,Sheet1!A:A,Sheet1!C:C)</f>
        <v>Colour</v>
      </c>
      <c r="H875" s="11" t="str">
        <f>_xlfn.XLOOKUP(B875,Sheet1!A:A,Sheet1!D:D)</f>
        <v>250ML</v>
      </c>
      <c r="I875" s="11" t="s">
        <v>29</v>
      </c>
      <c r="J875" s="11" t="s">
        <v>29</v>
      </c>
      <c r="K875" s="11" t="s">
        <v>30</v>
      </c>
      <c r="L875" s="15">
        <v>2.97</v>
      </c>
      <c r="M875" s="11" t="s">
        <v>31</v>
      </c>
      <c r="N875" s="13">
        <v>3105</v>
      </c>
      <c r="O875" s="15">
        <f>_xlfn.XLOOKUP(B875,Sheet1!A:A,Sheet1!E:E)</f>
        <v>2.97</v>
      </c>
      <c r="P875" s="26"/>
      <c r="Q875" s="15">
        <f>_xlfn.XLOOKUP(B875,April23!B:B,April23!D:D)</f>
        <v>2.91</v>
      </c>
      <c r="R875" s="38">
        <f>_xlfn.XLOOKUP(B875,Sheet3!B:B,Sheet3!D:D)</f>
        <v>3</v>
      </c>
      <c r="S875" s="26">
        <v>0</v>
      </c>
      <c r="T875" s="13" t="str">
        <f t="shared" si="94"/>
        <v>Up</v>
      </c>
      <c r="V875" s="79"/>
      <c r="W875" s="79"/>
    </row>
    <row r="876" spans="1:23" s="9" customFormat="1" hidden="1" x14ac:dyDescent="0.3">
      <c r="A876" s="11">
        <v>5088694</v>
      </c>
      <c r="B876" s="11">
        <v>5088694</v>
      </c>
      <c r="C876" s="11" t="s">
        <v>26</v>
      </c>
      <c r="D876" s="11" t="s">
        <v>27</v>
      </c>
      <c r="E876" s="13" t="str">
        <f>_xlfn.XLOOKUP(B876,Sheet1!A:A,Sheet1!B:B)</f>
        <v xml:space="preserve">CRT Clean Extreme Anti Bac Matt </v>
      </c>
      <c r="F876" s="13" t="str">
        <f t="shared" si="93"/>
        <v xml:space="preserve">CROWN  - CRT Clean Extreme Anti Bac Matt </v>
      </c>
      <c r="G876" s="80" t="str">
        <f>_xlfn.XLOOKUP(B876,Sheet1!A:A,Sheet1!C:C)</f>
        <v>Colour</v>
      </c>
      <c r="H876" s="11" t="str">
        <f>_xlfn.XLOOKUP(B876,Sheet1!A:A,Sheet1!D:D)</f>
        <v>5L</v>
      </c>
      <c r="I876" s="11" t="s">
        <v>29</v>
      </c>
      <c r="J876" s="11" t="s">
        <v>29</v>
      </c>
      <c r="K876" s="11" t="s">
        <v>30</v>
      </c>
      <c r="L876" s="15">
        <v>44.44</v>
      </c>
      <c r="M876" s="11" t="s">
        <v>31</v>
      </c>
      <c r="N876" s="13">
        <v>3105</v>
      </c>
      <c r="O876" s="15">
        <f>_xlfn.XLOOKUP(B876,Sheet1!A:A,Sheet1!E:E)</f>
        <v>44.44</v>
      </c>
      <c r="P876" s="26">
        <v>59</v>
      </c>
      <c r="Q876" s="15">
        <f>_xlfn.XLOOKUP(B876,April23!B:B,April23!D:D)</f>
        <v>43.61</v>
      </c>
      <c r="R876" s="38">
        <f>_xlfn.XLOOKUP(B876,Sheet3!B:B,Sheet3!D:D)</f>
        <v>44.92</v>
      </c>
      <c r="S876" s="26">
        <v>0</v>
      </c>
      <c r="T876" s="13" t="str">
        <f t="shared" si="94"/>
        <v>Up</v>
      </c>
      <c r="V876" s="79"/>
      <c r="W876" s="79"/>
    </row>
    <row r="877" spans="1:23" s="9" customFormat="1" hidden="1" x14ac:dyDescent="0.3">
      <c r="A877" s="11">
        <v>5093421</v>
      </c>
      <c r="B877" s="11">
        <v>5093421</v>
      </c>
      <c r="C877" s="11" t="s">
        <v>26</v>
      </c>
      <c r="D877" s="11" t="s">
        <v>27</v>
      </c>
      <c r="E877" s="13" t="str">
        <f>_xlfn.XLOOKUP(B877,Sheet1!A:A,Sheet1!B:B)</f>
        <v>CRT Clean Ext Mould Inhibiting Matt</v>
      </c>
      <c r="F877" s="13" t="str">
        <f t="shared" si="93"/>
        <v>CROWN  - CRT Clean Ext Mould Inhibiting Matt</v>
      </c>
      <c r="G877" s="80" t="str">
        <f>_xlfn.XLOOKUP(B877,Sheet1!A:A,Sheet1!C:C)</f>
        <v>Colour</v>
      </c>
      <c r="H877" s="11" t="str">
        <f>_xlfn.XLOOKUP(B877,Sheet1!A:A,Sheet1!D:D)</f>
        <v>5L</v>
      </c>
      <c r="I877" s="11" t="s">
        <v>29</v>
      </c>
      <c r="J877" s="11" t="s">
        <v>29</v>
      </c>
      <c r="K877" s="11" t="s">
        <v>30</v>
      </c>
      <c r="L877" s="15">
        <v>42.13</v>
      </c>
      <c r="M877" s="11" t="s">
        <v>7060</v>
      </c>
      <c r="N877" s="13">
        <v>3105</v>
      </c>
      <c r="O877" s="15">
        <f>_xlfn.XLOOKUP(B877,Sheet1!A:A,Sheet1!E:E)</f>
        <v>42.13</v>
      </c>
      <c r="P877" s="26"/>
      <c r="Q877" s="15">
        <v>35</v>
      </c>
      <c r="R877" s="13" t="e">
        <f>_xlfn.XLOOKUP(B877,Sheet3!B:B,Sheet3!D:D)</f>
        <v>#N/A</v>
      </c>
      <c r="S877" s="26">
        <v>0</v>
      </c>
      <c r="T877" s="13" t="e">
        <f t="shared" si="94"/>
        <v>#N/A</v>
      </c>
      <c r="V877" s="79"/>
      <c r="W877" s="79"/>
    </row>
    <row r="878" spans="1:23" s="9" customFormat="1" hidden="1" x14ac:dyDescent="0.3">
      <c r="A878" s="39">
        <v>5093420</v>
      </c>
      <c r="B878" s="39">
        <v>5093420</v>
      </c>
      <c r="C878" s="39" t="s">
        <v>26</v>
      </c>
      <c r="D878" s="39" t="s">
        <v>27</v>
      </c>
      <c r="E878" s="31" t="str">
        <f>_xlfn.XLOOKUP(B878,Sheet1!A:A,Sheet1!B:B)</f>
        <v>CRT Clean Ext Mould Inhibiting Matt</v>
      </c>
      <c r="F878" s="31" t="str">
        <f t="shared" si="93"/>
        <v>CROWN  - CRT Clean Ext Mould Inhibiting Matt</v>
      </c>
      <c r="G878" s="31" t="s">
        <v>10310</v>
      </c>
      <c r="H878" s="39" t="str">
        <f>_xlfn.XLOOKUP(B878,Sheet1!A:A,Sheet1!D:D)</f>
        <v>2.5L</v>
      </c>
      <c r="I878" s="39" t="s">
        <v>29</v>
      </c>
      <c r="J878" s="39" t="s">
        <v>29</v>
      </c>
      <c r="K878" s="39" t="s">
        <v>30</v>
      </c>
      <c r="L878" s="40">
        <v>22.9</v>
      </c>
      <c r="M878" s="39" t="s">
        <v>7061</v>
      </c>
      <c r="N878" s="31">
        <v>3105</v>
      </c>
      <c r="O878" s="40">
        <f>_xlfn.XLOOKUP(B878,Sheet1!A:A,Sheet1!E:E)</f>
        <v>22.9</v>
      </c>
      <c r="P878" s="41"/>
      <c r="Q878" s="40" t="s">
        <v>10300</v>
      </c>
      <c r="R878" s="13" t="e">
        <f>_xlfn.XLOOKUP(B878,Sheet3!B:B,Sheet3!D:D)</f>
        <v>#N/A</v>
      </c>
      <c r="S878" s="26">
        <v>0</v>
      </c>
      <c r="T878" s="13" t="e">
        <f t="shared" si="94"/>
        <v>#N/A</v>
      </c>
      <c r="V878" s="79"/>
      <c r="W878" s="79"/>
    </row>
    <row r="879" spans="1:23" s="9" customFormat="1" hidden="1" x14ac:dyDescent="0.3">
      <c r="A879" s="39">
        <v>5061837</v>
      </c>
      <c r="B879" s="39">
        <v>5061837</v>
      </c>
      <c r="C879" s="39" t="s">
        <v>26</v>
      </c>
      <c r="D879" s="39" t="s">
        <v>27</v>
      </c>
      <c r="E879" s="31" t="str">
        <f>_xlfn.XLOOKUP(B879,Sheet1!A:A,Sheet1!B:B)</f>
        <v xml:space="preserve">CRT Clean Extreme </v>
      </c>
      <c r="F879" s="31" t="str">
        <f t="shared" si="93"/>
        <v xml:space="preserve">CROWN  - CRT Clean Extreme </v>
      </c>
      <c r="G879" s="31" t="s">
        <v>10310</v>
      </c>
      <c r="H879" s="39" t="str">
        <f>_xlfn.XLOOKUP(B879,Sheet1!A:A,Sheet1!D:D)</f>
        <v>2.5L</v>
      </c>
      <c r="I879" s="39" t="s">
        <v>29</v>
      </c>
      <c r="J879" s="39" t="s">
        <v>29</v>
      </c>
      <c r="K879" s="39" t="s">
        <v>30</v>
      </c>
      <c r="L879" s="40">
        <v>15.66</v>
      </c>
      <c r="M879" s="39" t="s">
        <v>31</v>
      </c>
      <c r="N879" s="31">
        <v>3105</v>
      </c>
      <c r="O879" s="40">
        <f>_xlfn.XLOOKUP(B879,Sheet1!A:A,Sheet1!E:E)</f>
        <v>15.66</v>
      </c>
      <c r="P879" s="41">
        <f>_xlfn.XLOOKUP(A879,Sheet2!F:F,Sheet2!H:H)</f>
        <v>0</v>
      </c>
      <c r="Q879" s="40" t="s">
        <v>10300</v>
      </c>
      <c r="R879" s="13" t="e">
        <f>_xlfn.XLOOKUP(B879,Sheet3!B:B,Sheet3!D:D)</f>
        <v>#N/A</v>
      </c>
      <c r="S879" s="26">
        <v>0</v>
      </c>
      <c r="T879" s="13" t="e">
        <f t="shared" si="94"/>
        <v>#N/A</v>
      </c>
      <c r="V879" s="79"/>
      <c r="W879" s="79"/>
    </row>
    <row r="880" spans="1:23" s="9" customFormat="1" hidden="1" x14ac:dyDescent="0.3">
      <c r="A880" s="11">
        <v>5062326</v>
      </c>
      <c r="B880" s="11">
        <v>5062326</v>
      </c>
      <c r="C880" s="11" t="s">
        <v>26</v>
      </c>
      <c r="D880" s="11" t="s">
        <v>27</v>
      </c>
      <c r="E880" s="13" t="str">
        <f>_xlfn.XLOOKUP(B880,Sheet1!A:A,Sheet1!B:B)</f>
        <v xml:space="preserve">CRT Clean Extreme </v>
      </c>
      <c r="F880" s="13" t="str">
        <f t="shared" si="93"/>
        <v xml:space="preserve">CROWN  - CRT Clean Extreme </v>
      </c>
      <c r="G880" s="80" t="str">
        <f>_xlfn.XLOOKUP(B880,Sheet1!A:A,Sheet1!C:C)</f>
        <v>Colour</v>
      </c>
      <c r="H880" s="11" t="str">
        <f>_xlfn.XLOOKUP(B880,Sheet1!A:A,Sheet1!D:D)</f>
        <v>2.5L</v>
      </c>
      <c r="I880" s="11" t="s">
        <v>29</v>
      </c>
      <c r="J880" s="11" t="s">
        <v>29</v>
      </c>
      <c r="K880" s="11" t="s">
        <v>30</v>
      </c>
      <c r="L880" s="15">
        <v>15.66</v>
      </c>
      <c r="M880" s="11" t="s">
        <v>31</v>
      </c>
      <c r="N880" s="13">
        <v>3105</v>
      </c>
      <c r="O880" s="15">
        <f>_xlfn.XLOOKUP(B880,Sheet1!A:A,Sheet1!E:E)</f>
        <v>15.66</v>
      </c>
      <c r="P880" s="26"/>
      <c r="Q880" s="15">
        <f>_xlfn.XLOOKUP(B880,April23!B:B,April23!D:D)</f>
        <v>16.47</v>
      </c>
      <c r="R880" s="38">
        <f>_xlfn.XLOOKUP(B880,Sheet3!B:B,Sheet3!D:D)</f>
        <v>16.97</v>
      </c>
      <c r="S880" s="26">
        <v>0</v>
      </c>
      <c r="T880" s="13" t="str">
        <f t="shared" si="94"/>
        <v>Up</v>
      </c>
      <c r="V880" s="79"/>
      <c r="W880" s="79"/>
    </row>
    <row r="881" spans="1:23" s="9" customFormat="1" hidden="1" x14ac:dyDescent="0.3">
      <c r="A881" s="11">
        <v>5062328</v>
      </c>
      <c r="B881" s="11">
        <v>5062328</v>
      </c>
      <c r="C881" s="11" t="s">
        <v>26</v>
      </c>
      <c r="D881" s="11" t="s">
        <v>27</v>
      </c>
      <c r="E881" s="13" t="str">
        <f>_xlfn.XLOOKUP(B881,Sheet1!A:A,Sheet1!B:B)</f>
        <v xml:space="preserve">CRT Clean Extreme </v>
      </c>
      <c r="F881" s="13" t="str">
        <f t="shared" si="93"/>
        <v xml:space="preserve">CROWN  - CRT Clean Extreme </v>
      </c>
      <c r="G881" s="80" t="str">
        <f>_xlfn.XLOOKUP(B881,Sheet1!A:A,Sheet1!C:C)</f>
        <v>Colour</v>
      </c>
      <c r="H881" s="11" t="str">
        <f>_xlfn.XLOOKUP(B881,Sheet1!A:A,Sheet1!D:D)</f>
        <v>5L</v>
      </c>
      <c r="I881" s="11" t="s">
        <v>29</v>
      </c>
      <c r="J881" s="11" t="s">
        <v>29</v>
      </c>
      <c r="K881" s="11" t="s">
        <v>30</v>
      </c>
      <c r="L881" s="15">
        <v>24.9</v>
      </c>
      <c r="M881" s="11" t="s">
        <v>31</v>
      </c>
      <c r="N881" s="13">
        <v>3105</v>
      </c>
      <c r="O881" s="15">
        <f>_xlfn.XLOOKUP(B881,Sheet1!A:A,Sheet1!E:E)</f>
        <v>24.9</v>
      </c>
      <c r="P881" s="26">
        <v>12</v>
      </c>
      <c r="Q881" s="15">
        <f>_xlfn.XLOOKUP(B881,April23!B:B,April23!D:D)</f>
        <v>29.95</v>
      </c>
      <c r="R881" s="38">
        <f>_xlfn.XLOOKUP(B881,Sheet3!B:B,Sheet3!D:D)</f>
        <v>30.85</v>
      </c>
      <c r="S881" s="26">
        <v>0</v>
      </c>
      <c r="T881" s="13" t="str">
        <f t="shared" si="94"/>
        <v>Up</v>
      </c>
      <c r="V881" s="79"/>
      <c r="W881" s="79"/>
    </row>
    <row r="882" spans="1:23" s="9" customFormat="1" hidden="1" x14ac:dyDescent="0.3">
      <c r="A882" s="11">
        <v>5064697</v>
      </c>
      <c r="B882" s="11">
        <v>5064697</v>
      </c>
      <c r="C882" s="11" t="s">
        <v>26</v>
      </c>
      <c r="D882" s="11" t="s">
        <v>27</v>
      </c>
      <c r="E882" s="13" t="str">
        <f>_xlfn.XLOOKUP(B882,Sheet1!A:A,Sheet1!B:B)</f>
        <v xml:space="preserve">CRT  Mid Sheen  </v>
      </c>
      <c r="F882" s="13" t="str">
        <f t="shared" si="93"/>
        <v xml:space="preserve">CROWN  - CRT  Mid Sheen  </v>
      </c>
      <c r="G882" s="80" t="str">
        <f>_xlfn.XLOOKUP(B882,Sheet1!A:A,Sheet1!C:C)</f>
        <v>Brilliant White</v>
      </c>
      <c r="H882" s="11" t="str">
        <f>_xlfn.XLOOKUP(B882,Sheet1!A:A,Sheet1!D:D)</f>
        <v>5L</v>
      </c>
      <c r="I882" s="11" t="s">
        <v>29</v>
      </c>
      <c r="J882" s="11" t="s">
        <v>29</v>
      </c>
      <c r="K882" s="11" t="s">
        <v>30</v>
      </c>
      <c r="L882" s="15">
        <v>16.2</v>
      </c>
      <c r="M882" s="11" t="s">
        <v>31</v>
      </c>
      <c r="N882" s="13">
        <v>3105</v>
      </c>
      <c r="O882" s="15">
        <f>_xlfn.XLOOKUP(B882,Sheet1!A:A,Sheet1!E:E)</f>
        <v>16.2</v>
      </c>
      <c r="P882" s="26">
        <f>_xlfn.XLOOKUP(A882,Sheet2!F:F,Sheet2!H:H)</f>
        <v>0</v>
      </c>
      <c r="Q882" s="15">
        <f>_xlfn.XLOOKUP(B882,April23!B:B,April23!D:D)</f>
        <v>15.9</v>
      </c>
      <c r="R882" s="38">
        <f>_xlfn.XLOOKUP(B882,Sheet3!B:B,Sheet3!D:D)</f>
        <v>16.38</v>
      </c>
      <c r="S882" s="26">
        <v>0</v>
      </c>
      <c r="T882" s="13" t="str">
        <f t="shared" si="94"/>
        <v>Up</v>
      </c>
      <c r="V882" s="79"/>
      <c r="W882" s="79"/>
    </row>
    <row r="883" spans="1:23" s="9" customFormat="1" hidden="1" x14ac:dyDescent="0.3">
      <c r="A883" s="11">
        <v>5068181</v>
      </c>
      <c r="B883" s="11">
        <v>5068181</v>
      </c>
      <c r="C883" s="11" t="s">
        <v>26</v>
      </c>
      <c r="D883" s="11" t="s">
        <v>27</v>
      </c>
      <c r="E883" s="13" t="str">
        <f>_xlfn.XLOOKUP(B883,Sheet1!A:A,Sheet1!B:B)</f>
        <v xml:space="preserve">CRT  Mid Sheen  </v>
      </c>
      <c r="F883" s="13" t="str">
        <f t="shared" si="93"/>
        <v xml:space="preserve">CROWN  - CRT  Mid Sheen  </v>
      </c>
      <c r="G883" s="80" t="str">
        <f>_xlfn.XLOOKUP(B883,Sheet1!A:A,Sheet1!C:C)</f>
        <v>Brilliant White</v>
      </c>
      <c r="H883" s="11" t="str">
        <f>_xlfn.XLOOKUP(B883,Sheet1!A:A,Sheet1!D:D)</f>
        <v>10L</v>
      </c>
      <c r="I883" s="11" t="s">
        <v>29</v>
      </c>
      <c r="J883" s="11" t="s">
        <v>29</v>
      </c>
      <c r="K883" s="11" t="s">
        <v>30</v>
      </c>
      <c r="L883" s="15">
        <v>30.43</v>
      </c>
      <c r="M883" s="11" t="s">
        <v>31</v>
      </c>
      <c r="N883" s="13">
        <v>3105</v>
      </c>
      <c r="O883" s="15">
        <f>_xlfn.XLOOKUP(B883,Sheet1!A:A,Sheet1!E:E)</f>
        <v>30.43</v>
      </c>
      <c r="P883" s="26">
        <f>_xlfn.XLOOKUP(A883,Sheet2!F:F,Sheet2!H:H)</f>
        <v>0</v>
      </c>
      <c r="Q883" s="15">
        <f>_xlfn.XLOOKUP(B883,April23!B:B,April23!D:D)</f>
        <v>29.87</v>
      </c>
      <c r="R883" s="38">
        <f>_xlfn.XLOOKUP(B883,Sheet3!B:B,Sheet3!D:D)</f>
        <v>30.77</v>
      </c>
      <c r="S883" s="26">
        <v>0</v>
      </c>
      <c r="T883" s="13" t="str">
        <f t="shared" si="94"/>
        <v>Up</v>
      </c>
      <c r="V883" s="79"/>
      <c r="W883" s="79"/>
    </row>
    <row r="884" spans="1:23" s="9" customFormat="1" hidden="1" x14ac:dyDescent="0.3">
      <c r="A884" s="11">
        <v>5064657</v>
      </c>
      <c r="B884" s="11">
        <v>5064657</v>
      </c>
      <c r="C884" s="11" t="s">
        <v>26</v>
      </c>
      <c r="D884" s="11" t="s">
        <v>27</v>
      </c>
      <c r="E884" s="13" t="str">
        <f>_xlfn.XLOOKUP(B884,Sheet1!A:A,Sheet1!B:B)</f>
        <v xml:space="preserve">CRT  Mid Sheen </v>
      </c>
      <c r="F884" s="13" t="str">
        <f t="shared" si="93"/>
        <v xml:space="preserve">CROWN  - CRT  Mid Sheen </v>
      </c>
      <c r="G884" s="80" t="str">
        <f>_xlfn.XLOOKUP(B884,Sheet1!A:A,Sheet1!C:C)</f>
        <v>Magnolia</v>
      </c>
      <c r="H884" s="11" t="str">
        <f>_xlfn.XLOOKUP(B884,Sheet1!A:A,Sheet1!D:D)</f>
        <v>5L</v>
      </c>
      <c r="I884" s="11" t="s">
        <v>29</v>
      </c>
      <c r="J884" s="11" t="s">
        <v>29</v>
      </c>
      <c r="K884" s="11" t="s">
        <v>30</v>
      </c>
      <c r="L884" s="15">
        <v>16.8</v>
      </c>
      <c r="M884" s="11" t="s">
        <v>31</v>
      </c>
      <c r="N884" s="13">
        <v>3105</v>
      </c>
      <c r="O884" s="15">
        <f>_xlfn.XLOOKUP(B884,Sheet1!A:A,Sheet1!E:E)</f>
        <v>16.8</v>
      </c>
      <c r="P884" s="26">
        <f>_xlfn.XLOOKUP(A884,Sheet2!F:F,Sheet2!H:H)</f>
        <v>0</v>
      </c>
      <c r="Q884" s="15">
        <f>_xlfn.XLOOKUP(B884,April23!B:B,April23!D:D)</f>
        <v>16.489999999999998</v>
      </c>
      <c r="R884" s="38">
        <f>_xlfn.XLOOKUP(B884,Sheet3!B:B,Sheet3!D:D)</f>
        <v>16.989999999999998</v>
      </c>
      <c r="S884" s="26">
        <v>0</v>
      </c>
      <c r="T884" s="13" t="str">
        <f t="shared" si="94"/>
        <v>Up</v>
      </c>
      <c r="V884" s="79"/>
      <c r="W884" s="79"/>
    </row>
    <row r="885" spans="1:23" s="9" customFormat="1" hidden="1" x14ac:dyDescent="0.3">
      <c r="A885" s="39">
        <v>5064656</v>
      </c>
      <c r="B885" s="39">
        <v>5064656</v>
      </c>
      <c r="C885" s="39" t="s">
        <v>26</v>
      </c>
      <c r="D885" s="39" t="s">
        <v>27</v>
      </c>
      <c r="E885" s="31" t="str">
        <f>_xlfn.XLOOKUP(B885,Sheet1!A:A,Sheet1!B:B)</f>
        <v xml:space="preserve">CRT  Mid Sheen </v>
      </c>
      <c r="F885" s="31" t="str">
        <f t="shared" si="93"/>
        <v xml:space="preserve">CROWN  - CRT  Mid Sheen </v>
      </c>
      <c r="G885" s="31" t="s">
        <v>10310</v>
      </c>
      <c r="H885" s="39" t="str">
        <f>_xlfn.XLOOKUP(B885,Sheet1!A:A,Sheet1!D:D)</f>
        <v>2.5L</v>
      </c>
      <c r="I885" s="39" t="s">
        <v>29</v>
      </c>
      <c r="J885" s="39" t="s">
        <v>29</v>
      </c>
      <c r="K885" s="39" t="s">
        <v>30</v>
      </c>
      <c r="L885" s="40">
        <v>10.61</v>
      </c>
      <c r="M885" s="39" t="s">
        <v>31</v>
      </c>
      <c r="N885" s="31">
        <v>3105</v>
      </c>
      <c r="O885" s="40">
        <f>_xlfn.XLOOKUP(B885,Sheet1!A:A,Sheet1!E:E)</f>
        <v>10.61</v>
      </c>
      <c r="P885" s="41"/>
      <c r="Q885" s="40" t="s">
        <v>10300</v>
      </c>
      <c r="R885" s="13" t="e">
        <f>_xlfn.XLOOKUP(B885,Sheet3!B:B,Sheet3!D:D)</f>
        <v>#N/A</v>
      </c>
      <c r="S885" s="26">
        <v>0</v>
      </c>
      <c r="T885" s="13" t="e">
        <f t="shared" si="94"/>
        <v>#N/A</v>
      </c>
      <c r="V885" s="79"/>
      <c r="W885" s="79"/>
    </row>
    <row r="886" spans="1:23" s="9" customFormat="1" hidden="1" x14ac:dyDescent="0.3">
      <c r="A886" s="11">
        <v>5066161</v>
      </c>
      <c r="B886" s="11">
        <v>5066161</v>
      </c>
      <c r="C886" s="11" t="s">
        <v>26</v>
      </c>
      <c r="D886" s="11" t="s">
        <v>27</v>
      </c>
      <c r="E886" s="13" t="str">
        <f>_xlfn.XLOOKUP(B886,Sheet1!A:A,Sheet1!B:B)</f>
        <v xml:space="preserve">CRT  Mid Sheen </v>
      </c>
      <c r="F886" s="13" t="str">
        <f t="shared" si="93"/>
        <v xml:space="preserve">CROWN  - CRT  Mid Sheen </v>
      </c>
      <c r="G886" s="80" t="str">
        <f>_xlfn.XLOOKUP(B886,Sheet1!A:A,Sheet1!C:C)</f>
        <v>Colour</v>
      </c>
      <c r="H886" s="11" t="str">
        <f>_xlfn.XLOOKUP(B886,Sheet1!A:A,Sheet1!D:D)</f>
        <v>5L</v>
      </c>
      <c r="I886" s="11" t="s">
        <v>29</v>
      </c>
      <c r="J886" s="11" t="s">
        <v>29</v>
      </c>
      <c r="K886" s="11" t="s">
        <v>30</v>
      </c>
      <c r="L886" s="15">
        <v>19.13</v>
      </c>
      <c r="M886" s="11" t="s">
        <v>31</v>
      </c>
      <c r="N886" s="13">
        <v>3105</v>
      </c>
      <c r="O886" s="15">
        <f>_xlfn.XLOOKUP(B886,Sheet1!A:A,Sheet1!E:E)</f>
        <v>19.13</v>
      </c>
      <c r="P886" s="26"/>
      <c r="Q886" s="15">
        <f>_xlfn.XLOOKUP(B886,April23!B:B,April23!D:D)</f>
        <v>18.760000000000002</v>
      </c>
      <c r="R886" s="38">
        <f>_xlfn.XLOOKUP(B886,Sheet3!B:B,Sheet3!D:D)</f>
        <v>19.32</v>
      </c>
      <c r="S886" s="26">
        <v>0</v>
      </c>
      <c r="T886" s="13" t="str">
        <f t="shared" si="94"/>
        <v>Up</v>
      </c>
      <c r="V886" s="79"/>
      <c r="W886" s="79"/>
    </row>
    <row r="887" spans="1:23" s="9" customFormat="1" hidden="1" x14ac:dyDescent="0.3">
      <c r="A887" s="11">
        <v>5066160</v>
      </c>
      <c r="B887" s="11">
        <v>5066160</v>
      </c>
      <c r="C887" s="11" t="s">
        <v>26</v>
      </c>
      <c r="D887" s="11" t="s">
        <v>27</v>
      </c>
      <c r="E887" s="13" t="str">
        <f>_xlfn.XLOOKUP(B887,Sheet1!A:A,Sheet1!B:B)</f>
        <v xml:space="preserve">CRT  Mid Sheen </v>
      </c>
      <c r="F887" s="13" t="str">
        <f t="shared" si="93"/>
        <v xml:space="preserve">CROWN  - CRT  Mid Sheen </v>
      </c>
      <c r="G887" s="80" t="str">
        <f>_xlfn.XLOOKUP(B887,Sheet1!A:A,Sheet1!C:C)</f>
        <v>Colour</v>
      </c>
      <c r="H887" s="11" t="str">
        <f>_xlfn.XLOOKUP(B887,Sheet1!A:A,Sheet1!D:D)</f>
        <v>2.5L</v>
      </c>
      <c r="I887" s="11" t="s">
        <v>29</v>
      </c>
      <c r="J887" s="11" t="s">
        <v>29</v>
      </c>
      <c r="K887" s="11" t="s">
        <v>30</v>
      </c>
      <c r="L887" s="15">
        <v>11.78</v>
      </c>
      <c r="M887" s="11" t="s">
        <v>31</v>
      </c>
      <c r="N887" s="13">
        <v>3105</v>
      </c>
      <c r="O887" s="15">
        <f>_xlfn.XLOOKUP(B887,Sheet1!A:A,Sheet1!E:E)</f>
        <v>11.78</v>
      </c>
      <c r="P887" s="26"/>
      <c r="Q887" s="15">
        <f>_xlfn.XLOOKUP(B887,April23!B:B,April23!D:D)</f>
        <v>11.56</v>
      </c>
      <c r="R887" s="38">
        <f>_xlfn.XLOOKUP(B887,Sheet3!B:B,Sheet3!D:D)</f>
        <v>11.91</v>
      </c>
      <c r="S887" s="26">
        <v>0</v>
      </c>
      <c r="T887" s="13" t="str">
        <f t="shared" si="94"/>
        <v>Up</v>
      </c>
      <c r="V887" s="79"/>
      <c r="W887" s="79"/>
    </row>
    <row r="888" spans="1:23" s="9" customFormat="1" hidden="1" x14ac:dyDescent="0.3">
      <c r="A888" s="11">
        <v>5089160</v>
      </c>
      <c r="B888" s="11">
        <v>5089160</v>
      </c>
      <c r="C888" s="11" t="s">
        <v>26</v>
      </c>
      <c r="D888" s="11" t="s">
        <v>27</v>
      </c>
      <c r="E888" s="13" t="str">
        <f>_xlfn.XLOOKUP(B888,Sheet1!A:A,Sheet1!B:B)</f>
        <v xml:space="preserve">CRT New Build Acrylic Gloss </v>
      </c>
      <c r="F888" s="13" t="str">
        <f t="shared" si="93"/>
        <v xml:space="preserve">CROWN  - CRT New Build Acrylic Gloss </v>
      </c>
      <c r="G888" s="80" t="str">
        <f>_xlfn.XLOOKUP(B888,Sheet1!A:A,Sheet1!C:C)</f>
        <v>White</v>
      </c>
      <c r="H888" s="11" t="str">
        <f>_xlfn.XLOOKUP(B888,Sheet1!A:A,Sheet1!D:D)</f>
        <v>5L</v>
      </c>
      <c r="I888" s="11" t="s">
        <v>29</v>
      </c>
      <c r="J888" s="11" t="s">
        <v>29</v>
      </c>
      <c r="K888" s="11" t="s">
        <v>30</v>
      </c>
      <c r="L888" s="15">
        <v>22.78</v>
      </c>
      <c r="M888" s="11" t="s">
        <v>31</v>
      </c>
      <c r="N888" s="13">
        <v>3105</v>
      </c>
      <c r="O888" s="15">
        <f>_xlfn.XLOOKUP(B888,Sheet1!A:A,Sheet1!E:E)</f>
        <v>22.78</v>
      </c>
      <c r="P888" s="26"/>
      <c r="Q888" s="15">
        <f>_xlfn.XLOOKUP(B888,April23!B:B,April23!D:D)</f>
        <v>22.32</v>
      </c>
      <c r="R888" s="38">
        <f>_xlfn.XLOOKUP(B888,Sheet3!B:B,Sheet3!D:D)</f>
        <v>22.99</v>
      </c>
      <c r="S888" s="26">
        <v>0</v>
      </c>
      <c r="T888" s="13" t="str">
        <f t="shared" si="94"/>
        <v>Up</v>
      </c>
      <c r="V888" s="79"/>
      <c r="W888" s="79"/>
    </row>
    <row r="889" spans="1:23" s="9" customFormat="1" hidden="1" x14ac:dyDescent="0.3">
      <c r="A889" s="11">
        <v>5089493</v>
      </c>
      <c r="B889" s="11">
        <v>5089493</v>
      </c>
      <c r="C889" s="11" t="s">
        <v>26</v>
      </c>
      <c r="D889" s="11" t="s">
        <v>27</v>
      </c>
      <c r="E889" s="13" t="str">
        <f>_xlfn.XLOOKUP(B889,Sheet1!A:A,Sheet1!B:B)</f>
        <v xml:space="preserve">CRT Next Generation Plus Undercoat </v>
      </c>
      <c r="F889" s="13" t="str">
        <f t="shared" si="93"/>
        <v xml:space="preserve">CROWN  - CRT Next Generation Plus Undercoat </v>
      </c>
      <c r="G889" s="80" t="str">
        <f>_xlfn.XLOOKUP(B889,Sheet1!A:A,Sheet1!C:C)</f>
        <v>White</v>
      </c>
      <c r="H889" s="11" t="str">
        <f>_xlfn.XLOOKUP(B889,Sheet1!A:A,Sheet1!D:D)</f>
        <v>1L</v>
      </c>
      <c r="I889" s="11" t="s">
        <v>29</v>
      </c>
      <c r="J889" s="11" t="s">
        <v>29</v>
      </c>
      <c r="K889" s="11" t="s">
        <v>30</v>
      </c>
      <c r="L889" s="15">
        <v>6.84</v>
      </c>
      <c r="M889" s="11" t="s">
        <v>31</v>
      </c>
      <c r="N889" s="13">
        <v>3105</v>
      </c>
      <c r="O889" s="15">
        <f>_xlfn.XLOOKUP(B889,Sheet1!A:A,Sheet1!E:E)</f>
        <v>6.84</v>
      </c>
      <c r="P889" s="26"/>
      <c r="Q889" s="15">
        <f>_xlfn.XLOOKUP(B889,April23!B:B,April23!D:D)</f>
        <v>6.72</v>
      </c>
      <c r="R889" s="38">
        <f>_xlfn.XLOOKUP(B889,Sheet3!B:B,Sheet3!D:D)</f>
        <v>6.92</v>
      </c>
      <c r="S889" s="26">
        <v>0</v>
      </c>
      <c r="T889" s="13" t="str">
        <f t="shared" si="94"/>
        <v>Up</v>
      </c>
      <c r="V889" s="79"/>
      <c r="W889" s="79"/>
    </row>
    <row r="890" spans="1:23" s="9" customFormat="1" hidden="1" x14ac:dyDescent="0.3">
      <c r="A890" s="11">
        <v>5089012</v>
      </c>
      <c r="B890" s="11">
        <v>5089012</v>
      </c>
      <c r="C890" s="11" t="s">
        <v>26</v>
      </c>
      <c r="D890" s="11" t="s">
        <v>27</v>
      </c>
      <c r="E890" s="13" t="str">
        <f>_xlfn.XLOOKUP(B890,Sheet1!A:A,Sheet1!B:B)</f>
        <v xml:space="preserve">CRT Pro Co FastDry Cladding Finish </v>
      </c>
      <c r="F890" s="13" t="str">
        <f t="shared" si="93"/>
        <v xml:space="preserve">CROWN  - CRT Pro Co FastDry Cladding Finish </v>
      </c>
      <c r="G890" s="80" t="str">
        <f>_xlfn.XLOOKUP(B890,Sheet1!A:A,Sheet1!C:C)</f>
        <v>Colour</v>
      </c>
      <c r="H890" s="11" t="str">
        <f>_xlfn.XLOOKUP(B890,Sheet1!A:A,Sheet1!D:D)</f>
        <v>5L</v>
      </c>
      <c r="I890" s="11" t="s">
        <v>29</v>
      </c>
      <c r="J890" s="11" t="s">
        <v>29</v>
      </c>
      <c r="K890" s="11" t="s">
        <v>30</v>
      </c>
      <c r="L890" s="15">
        <v>50.29</v>
      </c>
      <c r="M890" s="11" t="s">
        <v>31</v>
      </c>
      <c r="N890" s="13">
        <v>3105</v>
      </c>
      <c r="O890" s="15">
        <f>_xlfn.XLOOKUP(B890,Sheet1!A:A,Sheet1!E:E)</f>
        <v>50.29</v>
      </c>
      <c r="P890" s="26">
        <v>12</v>
      </c>
      <c r="Q890" s="15">
        <f>_xlfn.XLOOKUP(B890,April23!B:B,April23!D:D)</f>
        <v>49.36</v>
      </c>
      <c r="R890" s="13">
        <f>_xlfn.XLOOKUP(B890,Sheet3!B:B,Sheet3!D:D)</f>
        <v>44</v>
      </c>
      <c r="S890" s="26">
        <v>0</v>
      </c>
      <c r="T890" s="13" t="str">
        <f t="shared" si="94"/>
        <v>No Change</v>
      </c>
      <c r="V890" s="79"/>
      <c r="W890" s="79"/>
    </row>
    <row r="891" spans="1:23" s="9" customFormat="1" hidden="1" x14ac:dyDescent="0.3">
      <c r="A891" s="11">
        <v>5089415</v>
      </c>
      <c r="B891" s="11">
        <v>5089415</v>
      </c>
      <c r="C891" s="11" t="s">
        <v>26</v>
      </c>
      <c r="D891" s="11" t="s">
        <v>27</v>
      </c>
      <c r="E891" s="13" t="str">
        <f>_xlfn.XLOOKUP(B891,Sheet1!A:A,Sheet1!B:B)</f>
        <v xml:space="preserve">CRT Pro Co High Perform Gloss </v>
      </c>
      <c r="F891" s="13" t="str">
        <f t="shared" si="93"/>
        <v xml:space="preserve">CROWN  - CRT Pro Co High Perform Gloss </v>
      </c>
      <c r="G891" s="80" t="str">
        <f>_xlfn.XLOOKUP(B891,Sheet1!A:A,Sheet1!C:C)</f>
        <v>Colour</v>
      </c>
      <c r="H891" s="11" t="str">
        <f>_xlfn.XLOOKUP(B891,Sheet1!A:A,Sheet1!D:D)</f>
        <v>2.5L</v>
      </c>
      <c r="I891" s="11" t="s">
        <v>29</v>
      </c>
      <c r="J891" s="11" t="s">
        <v>29</v>
      </c>
      <c r="K891" s="11" t="s">
        <v>30</v>
      </c>
      <c r="L891" s="15">
        <v>29.6</v>
      </c>
      <c r="M891" s="11" t="s">
        <v>31</v>
      </c>
      <c r="N891" s="13">
        <v>3105</v>
      </c>
      <c r="O891" s="15">
        <f>_xlfn.XLOOKUP(B891,Sheet1!A:A,Sheet1!E:E)</f>
        <v>29.6</v>
      </c>
      <c r="P891" s="26">
        <v>252</v>
      </c>
      <c r="Q891" s="15">
        <f>_xlfn.XLOOKUP(B891,April23!B:B,April23!D:D)</f>
        <v>29.05</v>
      </c>
      <c r="R891" s="38">
        <f>_xlfn.XLOOKUP(B891,Sheet3!B:B,Sheet3!D:D)</f>
        <v>29.92</v>
      </c>
      <c r="S891" s="26">
        <v>0</v>
      </c>
      <c r="T891" s="13" t="str">
        <f t="shared" si="94"/>
        <v>Up</v>
      </c>
      <c r="V891" s="79"/>
      <c r="W891" s="79"/>
    </row>
    <row r="892" spans="1:23" s="9" customFormat="1" hidden="1" x14ac:dyDescent="0.3">
      <c r="A892" s="39">
        <v>6033259</v>
      </c>
      <c r="B892" s="39">
        <v>6033259</v>
      </c>
      <c r="C892" s="39" t="s">
        <v>26</v>
      </c>
      <c r="D892" s="39" t="s">
        <v>27</v>
      </c>
      <c r="E892" s="31" t="str">
        <f>_xlfn.XLOOKUP(B892,Sheet1!A:A,Sheet1!B:B)</f>
        <v xml:space="preserve">CRT Protective Coatings  T-Wash  </v>
      </c>
      <c r="F892" s="31" t="str">
        <f t="shared" si="93"/>
        <v xml:space="preserve">CROWN  - CRT Protective Coatings  T-Wash  </v>
      </c>
      <c r="G892" s="31" t="s">
        <v>10311</v>
      </c>
      <c r="H892" s="39" t="str">
        <f>_xlfn.XLOOKUP(B892,Sheet1!A:A,Sheet1!D:D)</f>
        <v>5L</v>
      </c>
      <c r="I892" s="39" t="s">
        <v>29</v>
      </c>
      <c r="J892" s="39" t="s">
        <v>29</v>
      </c>
      <c r="K892" s="39" t="s">
        <v>30</v>
      </c>
      <c r="L892" s="40">
        <v>18.14</v>
      </c>
      <c r="M892" s="39" t="s">
        <v>31</v>
      </c>
      <c r="N892" s="31">
        <v>3105</v>
      </c>
      <c r="O892" s="40">
        <f>_xlfn.XLOOKUP(B892,Sheet1!A:A,Sheet1!E:E)</f>
        <v>18.14</v>
      </c>
      <c r="P892" s="41">
        <f>_xlfn.XLOOKUP(A892,Sheet2!F:F,Sheet2!H:H)</f>
        <v>0</v>
      </c>
      <c r="Q892" s="40" t="s">
        <v>10300</v>
      </c>
      <c r="R892" s="13" t="e">
        <f>_xlfn.XLOOKUP(B892,Sheet3!B:B,Sheet3!D:D)</f>
        <v>#N/A</v>
      </c>
      <c r="S892" s="26">
        <v>0</v>
      </c>
      <c r="T892" s="13" t="e">
        <f t="shared" si="94"/>
        <v>#N/A</v>
      </c>
      <c r="V892" s="79"/>
      <c r="W892" s="79"/>
    </row>
    <row r="893" spans="1:23" s="9" customFormat="1" hidden="1" x14ac:dyDescent="0.3">
      <c r="A893" s="11">
        <v>5030863</v>
      </c>
      <c r="B893" s="11">
        <v>5030863</v>
      </c>
      <c r="C893" s="11" t="s">
        <v>26</v>
      </c>
      <c r="D893" s="11" t="s">
        <v>27</v>
      </c>
      <c r="E893" s="13" t="str">
        <f>_xlfn.XLOOKUP(B893,Sheet1!A:A,Sheet1!B:B)</f>
        <v xml:space="preserve">CRT Red Oxide Paint </v>
      </c>
      <c r="F893" s="13" t="str">
        <f t="shared" si="93"/>
        <v xml:space="preserve">CROWN  - CRT Red Oxide Paint </v>
      </c>
      <c r="G893" s="80" t="str">
        <f>_xlfn.XLOOKUP(B893,Sheet1!A:A,Sheet1!C:C)</f>
        <v>Colour</v>
      </c>
      <c r="H893" s="11" t="str">
        <f>_xlfn.XLOOKUP(B893,Sheet1!A:A,Sheet1!D:D)</f>
        <v>5L</v>
      </c>
      <c r="I893" s="11" t="s">
        <v>29</v>
      </c>
      <c r="J893" s="11" t="s">
        <v>29</v>
      </c>
      <c r="K893" s="11" t="s">
        <v>30</v>
      </c>
      <c r="L893" s="15">
        <v>36.1</v>
      </c>
      <c r="M893" s="11" t="s">
        <v>31</v>
      </c>
      <c r="N893" s="13">
        <v>3105</v>
      </c>
      <c r="O893" s="15">
        <f>_xlfn.XLOOKUP(B893,Sheet1!A:A,Sheet1!E:E)</f>
        <v>36.1</v>
      </c>
      <c r="P893" s="26">
        <f>_xlfn.XLOOKUP(A893,Sheet2!F:F,Sheet2!H:H)</f>
        <v>0</v>
      </c>
      <c r="Q893" s="15">
        <f>_xlfn.XLOOKUP(B893,April23!B:B,April23!D:D)</f>
        <v>35.49</v>
      </c>
      <c r="R893" s="38">
        <f>_xlfn.XLOOKUP(B893,Sheet3!B:B,Sheet3!D:D)</f>
        <v>36.549999999999997</v>
      </c>
      <c r="S893" s="26">
        <v>0</v>
      </c>
      <c r="T893" s="13" t="str">
        <f t="shared" si="94"/>
        <v>Up</v>
      </c>
      <c r="V893" s="79"/>
      <c r="W893" s="79"/>
    </row>
    <row r="894" spans="1:23" s="9" customFormat="1" hidden="1" x14ac:dyDescent="0.3">
      <c r="A894" s="11">
        <v>5074311</v>
      </c>
      <c r="B894" s="11">
        <v>5074311</v>
      </c>
      <c r="C894" s="11" t="s">
        <v>26</v>
      </c>
      <c r="D894" s="11" t="s">
        <v>27</v>
      </c>
      <c r="E894" s="13" t="str">
        <f>_xlfn.XLOOKUP(B894,Sheet1!A:A,Sheet1!B:B)</f>
        <v xml:space="preserve">CRT Satin </v>
      </c>
      <c r="F894" s="13" t="str">
        <f t="shared" ref="F894:F957" si="95">D894&amp;" - "&amp;E894</f>
        <v xml:space="preserve">CROWN  - CRT Satin </v>
      </c>
      <c r="G894" s="80" t="str">
        <f>_xlfn.XLOOKUP(B894,Sheet1!A:A,Sheet1!C:C)</f>
        <v>White</v>
      </c>
      <c r="H894" s="11" t="str">
        <f>_xlfn.XLOOKUP(B894,Sheet1!A:A,Sheet1!D:D)</f>
        <v>1L</v>
      </c>
      <c r="I894" s="11" t="s">
        <v>29</v>
      </c>
      <c r="J894" s="11" t="s">
        <v>29</v>
      </c>
      <c r="K894" s="11" t="s">
        <v>30</v>
      </c>
      <c r="L894" s="15">
        <v>7.76</v>
      </c>
      <c r="M894" s="11" t="s">
        <v>31</v>
      </c>
      <c r="N894" s="13">
        <v>3105</v>
      </c>
      <c r="O894" s="15">
        <f>_xlfn.XLOOKUP(B894,Sheet1!A:A,Sheet1!E:E)</f>
        <v>7.76</v>
      </c>
      <c r="P894" s="26">
        <f>_xlfn.XLOOKUP(A894,Sheet2!F:F,Sheet2!H:H)</f>
        <v>0</v>
      </c>
      <c r="Q894" s="15">
        <f>_xlfn.XLOOKUP(B894,April23!B:B,April23!D:D)</f>
        <v>7.6</v>
      </c>
      <c r="R894" s="38">
        <f>_xlfn.XLOOKUP(B894,Sheet3!B:B,Sheet3!D:D)</f>
        <v>7.82</v>
      </c>
      <c r="S894" s="26">
        <v>0</v>
      </c>
      <c r="T894" s="13" t="str">
        <f t="shared" si="94"/>
        <v>Up</v>
      </c>
      <c r="V894" s="79"/>
      <c r="W894" s="79"/>
    </row>
    <row r="895" spans="1:23" s="9" customFormat="1" hidden="1" x14ac:dyDescent="0.3">
      <c r="A895" s="11">
        <v>5075601</v>
      </c>
      <c r="B895" s="11">
        <v>5075601</v>
      </c>
      <c r="C895" s="11" t="s">
        <v>26</v>
      </c>
      <c r="D895" s="11" t="s">
        <v>27</v>
      </c>
      <c r="E895" s="13" t="str">
        <f>_xlfn.XLOOKUP(B895,Sheet1!A:A,Sheet1!B:B)</f>
        <v xml:space="preserve">CRT Satin </v>
      </c>
      <c r="F895" s="13" t="str">
        <f t="shared" si="95"/>
        <v xml:space="preserve">CROWN  - CRT Satin </v>
      </c>
      <c r="G895" s="80" t="str">
        <f>_xlfn.XLOOKUP(B895,Sheet1!A:A,Sheet1!C:C)</f>
        <v>Colour</v>
      </c>
      <c r="H895" s="11" t="str">
        <f>_xlfn.XLOOKUP(B895,Sheet1!A:A,Sheet1!D:D)</f>
        <v>2.5L</v>
      </c>
      <c r="I895" s="11" t="s">
        <v>29</v>
      </c>
      <c r="J895" s="11" t="s">
        <v>29</v>
      </c>
      <c r="K895" s="11" t="s">
        <v>30</v>
      </c>
      <c r="L895" s="15">
        <v>18.66</v>
      </c>
      <c r="M895" s="11" t="s">
        <v>31</v>
      </c>
      <c r="N895" s="13">
        <v>3105</v>
      </c>
      <c r="O895" s="15">
        <f>_xlfn.XLOOKUP(B895,Sheet1!A:A,Sheet1!E:E)</f>
        <v>18.66</v>
      </c>
      <c r="P895" s="26">
        <v>41</v>
      </c>
      <c r="Q895" s="15">
        <f>_xlfn.XLOOKUP(B895,April23!B:B,April23!D:D)</f>
        <v>18.3</v>
      </c>
      <c r="R895" s="38">
        <f>_xlfn.XLOOKUP(B895,Sheet3!B:B,Sheet3!D:D)</f>
        <v>18.850000000000001</v>
      </c>
      <c r="S895" s="26">
        <v>0</v>
      </c>
      <c r="T895" s="13" t="str">
        <f t="shared" si="94"/>
        <v>Up</v>
      </c>
      <c r="V895" s="79"/>
      <c r="W895" s="79"/>
    </row>
    <row r="896" spans="1:23" s="9" customFormat="1" hidden="1" x14ac:dyDescent="0.3">
      <c r="A896" s="11">
        <v>5075603</v>
      </c>
      <c r="B896" s="11">
        <v>5075603</v>
      </c>
      <c r="C896" s="11" t="s">
        <v>26</v>
      </c>
      <c r="D896" s="11" t="s">
        <v>27</v>
      </c>
      <c r="E896" s="13" t="str">
        <f>_xlfn.XLOOKUP(B896,Sheet1!A:A,Sheet1!B:B)</f>
        <v xml:space="preserve">CRT Satin </v>
      </c>
      <c r="F896" s="13" t="str">
        <f t="shared" si="95"/>
        <v xml:space="preserve">CROWN  - CRT Satin </v>
      </c>
      <c r="G896" s="80" t="str">
        <f>_xlfn.XLOOKUP(B896,Sheet1!A:A,Sheet1!C:C)</f>
        <v>Colour</v>
      </c>
      <c r="H896" s="11" t="str">
        <f>_xlfn.XLOOKUP(B896,Sheet1!A:A,Sheet1!D:D)</f>
        <v>1L</v>
      </c>
      <c r="I896" s="11" t="s">
        <v>29</v>
      </c>
      <c r="J896" s="11" t="s">
        <v>29</v>
      </c>
      <c r="K896" s="11" t="s">
        <v>30</v>
      </c>
      <c r="L896" s="15">
        <v>8.86</v>
      </c>
      <c r="M896" s="11" t="s">
        <v>31</v>
      </c>
      <c r="N896" s="13">
        <v>3105</v>
      </c>
      <c r="O896" s="15">
        <f>_xlfn.XLOOKUP(B896,Sheet1!A:A,Sheet1!E:E)</f>
        <v>8.86</v>
      </c>
      <c r="P896" s="26"/>
      <c r="Q896" s="15">
        <f>_xlfn.XLOOKUP(B896,April23!B:B,April23!D:D)</f>
        <v>8.6999999999999993</v>
      </c>
      <c r="R896" s="38">
        <f>_xlfn.XLOOKUP(B896,Sheet3!B:B,Sheet3!D:D)</f>
        <v>8.9600000000000009</v>
      </c>
      <c r="S896" s="26">
        <v>0</v>
      </c>
      <c r="T896" s="13" t="str">
        <f t="shared" si="94"/>
        <v>Up</v>
      </c>
      <c r="V896" s="79"/>
      <c r="W896" s="79"/>
    </row>
    <row r="897" spans="1:45" s="9" customFormat="1" hidden="1" x14ac:dyDescent="0.3">
      <c r="A897" s="11">
        <v>5075604</v>
      </c>
      <c r="B897" s="11">
        <v>5075604</v>
      </c>
      <c r="C897" s="11" t="s">
        <v>26</v>
      </c>
      <c r="D897" s="11" t="s">
        <v>27</v>
      </c>
      <c r="E897" s="13" t="str">
        <f>_xlfn.XLOOKUP(B897,Sheet1!A:A,Sheet1!B:B)</f>
        <v xml:space="preserve">CRT Satin </v>
      </c>
      <c r="F897" s="13" t="str">
        <f t="shared" si="95"/>
        <v xml:space="preserve">CROWN  - CRT Satin </v>
      </c>
      <c r="G897" s="80" t="str">
        <f>_xlfn.XLOOKUP(B897,Sheet1!A:A,Sheet1!C:C)</f>
        <v>Colour</v>
      </c>
      <c r="H897" s="11" t="str">
        <f>_xlfn.XLOOKUP(B897,Sheet1!A:A,Sheet1!D:D)</f>
        <v>5L</v>
      </c>
      <c r="I897" s="11" t="s">
        <v>29</v>
      </c>
      <c r="J897" s="11" t="s">
        <v>29</v>
      </c>
      <c r="K897" s="11" t="s">
        <v>30</v>
      </c>
      <c r="L897" s="15">
        <v>32.51</v>
      </c>
      <c r="M897" s="11" t="s">
        <v>31</v>
      </c>
      <c r="N897" s="13">
        <v>3105</v>
      </c>
      <c r="O897" s="15">
        <f>_xlfn.XLOOKUP(B897,Sheet1!A:A,Sheet1!E:E)</f>
        <v>32.51</v>
      </c>
      <c r="P897" s="26">
        <v>15</v>
      </c>
      <c r="Q897" s="15">
        <f>_xlfn.XLOOKUP(B897,April23!B:B,April23!D:D)</f>
        <v>31.89</v>
      </c>
      <c r="R897" s="38">
        <f>_xlfn.XLOOKUP(B897,Sheet3!B:B,Sheet3!D:D)</f>
        <v>32.85</v>
      </c>
      <c r="S897" s="26">
        <v>0</v>
      </c>
      <c r="T897" s="13" t="str">
        <f t="shared" si="94"/>
        <v>Up</v>
      </c>
      <c r="V897" s="79"/>
      <c r="W897" s="79"/>
    </row>
    <row r="898" spans="1:45" s="9" customFormat="1" hidden="1" x14ac:dyDescent="0.3">
      <c r="A898" s="11">
        <v>5024230</v>
      </c>
      <c r="B898" s="11">
        <v>5024230</v>
      </c>
      <c r="C898" s="11" t="s">
        <v>26</v>
      </c>
      <c r="D898" s="11" t="s">
        <v>27</v>
      </c>
      <c r="E898" s="13" t="str">
        <f>_xlfn.XLOOKUP(B898,Sheet1!A:A,Sheet1!B:B)</f>
        <v xml:space="preserve">CRT Silk </v>
      </c>
      <c r="F898" s="13" t="str">
        <f t="shared" si="95"/>
        <v xml:space="preserve">CROWN  - CRT Silk </v>
      </c>
      <c r="G898" s="80" t="str">
        <f>_xlfn.XLOOKUP(B898,Sheet1!A:A,Sheet1!C:C)</f>
        <v>Brilliant White</v>
      </c>
      <c r="H898" s="11" t="str">
        <f>_xlfn.XLOOKUP(B898,Sheet1!A:A,Sheet1!D:D)</f>
        <v>5L</v>
      </c>
      <c r="I898" s="11" t="s">
        <v>29</v>
      </c>
      <c r="J898" s="11" t="s">
        <v>29</v>
      </c>
      <c r="K898" s="11" t="s">
        <v>30</v>
      </c>
      <c r="L898" s="15">
        <v>13.17</v>
      </c>
      <c r="M898" s="11" t="s">
        <v>31</v>
      </c>
      <c r="N898" s="13">
        <v>3105</v>
      </c>
      <c r="O898" s="15">
        <f>_xlfn.XLOOKUP(B898,Sheet1!A:A,Sheet1!E:E)</f>
        <v>13.17</v>
      </c>
      <c r="P898" s="26">
        <f>_xlfn.XLOOKUP(A898,Sheet2!F:F,Sheet2!H:H)</f>
        <v>0</v>
      </c>
      <c r="Q898" s="15">
        <f>_xlfn.XLOOKUP(B898,April23!B:B,April23!D:D)</f>
        <v>15.03</v>
      </c>
      <c r="R898" s="38">
        <f>_xlfn.XLOOKUP(B898,Sheet3!B:B,Sheet3!D:D)</f>
        <v>15.48</v>
      </c>
      <c r="S898" s="26">
        <v>0</v>
      </c>
      <c r="T898" s="13" t="str">
        <f t="shared" ref="T898:T961" si="96">IF(Q898&gt;=R898,"No Change","Up")</f>
        <v>Up</v>
      </c>
      <c r="V898" s="79"/>
      <c r="W898" s="79"/>
    </row>
    <row r="899" spans="1:45" s="32" customFormat="1" hidden="1" x14ac:dyDescent="0.3">
      <c r="A899" s="11">
        <v>5024229</v>
      </c>
      <c r="B899" s="11">
        <v>5024229</v>
      </c>
      <c r="C899" s="11" t="s">
        <v>26</v>
      </c>
      <c r="D899" s="11" t="s">
        <v>27</v>
      </c>
      <c r="E899" s="13" t="str">
        <f>_xlfn.XLOOKUP(B899,Sheet1!A:A,Sheet1!B:B)</f>
        <v xml:space="preserve">CRT Silk </v>
      </c>
      <c r="F899" s="13" t="str">
        <f t="shared" si="95"/>
        <v xml:space="preserve">CROWN  - CRT Silk </v>
      </c>
      <c r="G899" s="80" t="str">
        <f>_xlfn.XLOOKUP(B899,Sheet1!A:A,Sheet1!C:C)</f>
        <v>Brilliant White</v>
      </c>
      <c r="H899" s="11" t="str">
        <f>_xlfn.XLOOKUP(B899,Sheet1!A:A,Sheet1!D:D)</f>
        <v>2.5L</v>
      </c>
      <c r="I899" s="11" t="s">
        <v>29</v>
      </c>
      <c r="J899" s="11" t="s">
        <v>29</v>
      </c>
      <c r="K899" s="11" t="s">
        <v>30</v>
      </c>
      <c r="L899" s="15">
        <v>7.63</v>
      </c>
      <c r="M899" s="11" t="s">
        <v>31</v>
      </c>
      <c r="N899" s="13">
        <v>3105</v>
      </c>
      <c r="O899" s="15">
        <f>_xlfn.XLOOKUP(B899,Sheet1!A:A,Sheet1!E:E)</f>
        <v>7.63</v>
      </c>
      <c r="P899" s="26"/>
      <c r="Q899" s="15">
        <f>_xlfn.XLOOKUP(B899,April23!B:B,April23!D:D)</f>
        <v>9.64</v>
      </c>
      <c r="R899" s="38">
        <f>_xlfn.XLOOKUP(B899,Sheet3!B:B,Sheet3!D:D)</f>
        <v>9.93</v>
      </c>
      <c r="S899" s="26">
        <v>0</v>
      </c>
      <c r="T899" s="13" t="str">
        <f t="shared" si="96"/>
        <v>Up</v>
      </c>
      <c r="U899" s="9"/>
      <c r="V899" s="79"/>
      <c r="W899" s="79"/>
      <c r="X899" s="9"/>
      <c r="Y899" s="9"/>
      <c r="Z899" s="9"/>
      <c r="AA899" s="9"/>
      <c r="AB899" s="9"/>
      <c r="AC899" s="9"/>
      <c r="AD899" s="9"/>
      <c r="AE899" s="9"/>
      <c r="AF899" s="9"/>
      <c r="AG899" s="9"/>
      <c r="AH899" s="9"/>
      <c r="AI899" s="9"/>
      <c r="AJ899" s="9"/>
      <c r="AK899" s="9"/>
      <c r="AL899" s="9"/>
      <c r="AM899" s="9"/>
      <c r="AN899" s="9"/>
      <c r="AO899" s="9"/>
      <c r="AP899" s="9"/>
      <c r="AQ899" s="9"/>
      <c r="AR899" s="9"/>
      <c r="AS899" s="9"/>
    </row>
    <row r="900" spans="1:45" s="9" customFormat="1" hidden="1" x14ac:dyDescent="0.3">
      <c r="A900" s="11">
        <v>5024215</v>
      </c>
      <c r="B900" s="11">
        <v>5024215</v>
      </c>
      <c r="C900" s="11" t="s">
        <v>26</v>
      </c>
      <c r="D900" s="11" t="s">
        <v>27</v>
      </c>
      <c r="E900" s="13" t="str">
        <f>_xlfn.XLOOKUP(B900,Sheet1!A:A,Sheet1!B:B)</f>
        <v xml:space="preserve">CRT Silk </v>
      </c>
      <c r="F900" s="13" t="str">
        <f t="shared" si="95"/>
        <v xml:space="preserve">CROWN  - CRT Silk </v>
      </c>
      <c r="G900" s="80" t="str">
        <f>_xlfn.XLOOKUP(B900,Sheet1!A:A,Sheet1!C:C)</f>
        <v>White</v>
      </c>
      <c r="H900" s="11" t="str">
        <f>_xlfn.XLOOKUP(B900,Sheet1!A:A,Sheet1!D:D)</f>
        <v>2.5L</v>
      </c>
      <c r="I900" s="11" t="s">
        <v>29</v>
      </c>
      <c r="J900" s="11" t="s">
        <v>29</v>
      </c>
      <c r="K900" s="11" t="s">
        <v>30</v>
      </c>
      <c r="L900" s="15">
        <v>7.63</v>
      </c>
      <c r="M900" s="11" t="s">
        <v>31</v>
      </c>
      <c r="N900" s="13">
        <v>3105</v>
      </c>
      <c r="O900" s="15">
        <f>_xlfn.XLOOKUP(B900,Sheet1!A:A,Sheet1!E:E)</f>
        <v>7.63</v>
      </c>
      <c r="P900" s="26"/>
      <c r="Q900" s="15">
        <f>_xlfn.XLOOKUP(B900,April23!B:B,April23!D:D)</f>
        <v>9.25</v>
      </c>
      <c r="R900" s="38">
        <f>_xlfn.XLOOKUP(B900,Sheet3!B:B,Sheet3!D:D)</f>
        <v>9.5299999999999994</v>
      </c>
      <c r="S900" s="26">
        <v>0</v>
      </c>
      <c r="T900" s="13" t="str">
        <f t="shared" si="96"/>
        <v>Up</v>
      </c>
      <c r="V900" s="79"/>
      <c r="W900" s="79"/>
    </row>
    <row r="901" spans="1:45" s="9" customFormat="1" hidden="1" x14ac:dyDescent="0.3">
      <c r="A901" s="11">
        <v>5024216</v>
      </c>
      <c r="B901" s="11">
        <v>5024216</v>
      </c>
      <c r="C901" s="11" t="s">
        <v>26</v>
      </c>
      <c r="D901" s="11" t="s">
        <v>27</v>
      </c>
      <c r="E901" s="13" t="str">
        <f>_xlfn.XLOOKUP(B901,Sheet1!A:A,Sheet1!B:B)</f>
        <v xml:space="preserve">CRT Silk </v>
      </c>
      <c r="F901" s="13" t="str">
        <f t="shared" si="95"/>
        <v xml:space="preserve">CROWN  - CRT Silk </v>
      </c>
      <c r="G901" s="80" t="str">
        <f>_xlfn.XLOOKUP(B901,Sheet1!A:A,Sheet1!C:C)</f>
        <v>White</v>
      </c>
      <c r="H901" s="11" t="str">
        <f>_xlfn.XLOOKUP(B901,Sheet1!A:A,Sheet1!D:D)</f>
        <v>5L</v>
      </c>
      <c r="I901" s="11" t="s">
        <v>29</v>
      </c>
      <c r="J901" s="11" t="s">
        <v>29</v>
      </c>
      <c r="K901" s="11" t="s">
        <v>30</v>
      </c>
      <c r="L901" s="15">
        <v>13.17</v>
      </c>
      <c r="M901" s="11" t="s">
        <v>31</v>
      </c>
      <c r="N901" s="13">
        <v>3105</v>
      </c>
      <c r="O901" s="15">
        <f>_xlfn.XLOOKUP(B901,Sheet1!A:A,Sheet1!E:E)</f>
        <v>13.17</v>
      </c>
      <c r="P901" s="26">
        <f>_xlfn.XLOOKUP(A901,Sheet2!F:F,Sheet2!H:H)</f>
        <v>0</v>
      </c>
      <c r="Q901" s="15">
        <f>_xlfn.XLOOKUP(B901,April23!B:B,April23!D:D)</f>
        <v>14.31</v>
      </c>
      <c r="R901" s="38">
        <f>_xlfn.XLOOKUP(B901,Sheet3!B:B,Sheet3!D:D)</f>
        <v>14.74</v>
      </c>
      <c r="S901" s="26">
        <v>0</v>
      </c>
      <c r="T901" s="13" t="str">
        <f t="shared" si="96"/>
        <v>Up</v>
      </c>
      <c r="V901" s="79"/>
      <c r="W901" s="79"/>
    </row>
    <row r="902" spans="1:45" s="32" customFormat="1" hidden="1" x14ac:dyDescent="0.3">
      <c r="A902" s="39">
        <v>5024211</v>
      </c>
      <c r="B902" s="39">
        <v>5024211</v>
      </c>
      <c r="C902" s="39" t="s">
        <v>26</v>
      </c>
      <c r="D902" s="39" t="s">
        <v>27</v>
      </c>
      <c r="E902" s="31" t="str">
        <f>_xlfn.XLOOKUP(B902,Sheet1!A:A,Sheet1!B:B)</f>
        <v xml:space="preserve">CRT Silk </v>
      </c>
      <c r="F902" s="31" t="str">
        <f t="shared" si="95"/>
        <v xml:space="preserve">CROWN  - CRT Silk </v>
      </c>
      <c r="G902" s="31" t="s">
        <v>10310</v>
      </c>
      <c r="H902" s="39" t="str">
        <f>_xlfn.XLOOKUP(B902,Sheet1!A:A,Sheet1!D:D)</f>
        <v>2.5L</v>
      </c>
      <c r="I902" s="39" t="s">
        <v>29</v>
      </c>
      <c r="J902" s="39" t="s">
        <v>29</v>
      </c>
      <c r="K902" s="39" t="s">
        <v>30</v>
      </c>
      <c r="L902" s="40">
        <v>7.63</v>
      </c>
      <c r="M902" s="39" t="s">
        <v>31</v>
      </c>
      <c r="N902" s="31">
        <v>3105</v>
      </c>
      <c r="O902" s="40">
        <f>_xlfn.XLOOKUP(B902,Sheet1!A:A,Sheet1!E:E)</f>
        <v>7.63</v>
      </c>
      <c r="P902" s="41">
        <f>_xlfn.XLOOKUP(A902,Sheet2!F:F,Sheet2!H:H)</f>
        <v>0</v>
      </c>
      <c r="Q902" s="40" t="s">
        <v>10300</v>
      </c>
      <c r="R902" s="13" t="e">
        <f>_xlfn.XLOOKUP(B902,Sheet3!B:B,Sheet3!D:D)</f>
        <v>#N/A</v>
      </c>
      <c r="S902" s="26">
        <v>0</v>
      </c>
      <c r="T902" s="13" t="e">
        <f t="shared" si="96"/>
        <v>#N/A</v>
      </c>
      <c r="U902" s="9"/>
      <c r="V902" s="79"/>
      <c r="W902" s="79"/>
      <c r="X902" s="9"/>
      <c r="Y902" s="9"/>
      <c r="Z902" s="9"/>
      <c r="AA902" s="9"/>
      <c r="AB902" s="9"/>
      <c r="AC902" s="9"/>
      <c r="AD902" s="9"/>
      <c r="AE902" s="9"/>
      <c r="AF902" s="9"/>
      <c r="AG902" s="9"/>
      <c r="AH902" s="9"/>
      <c r="AI902" s="9"/>
      <c r="AJ902" s="9"/>
      <c r="AK902" s="9"/>
      <c r="AL902" s="9"/>
      <c r="AM902" s="9"/>
      <c r="AN902" s="9"/>
      <c r="AO902" s="9"/>
      <c r="AP902" s="9"/>
      <c r="AQ902" s="9"/>
      <c r="AR902" s="9"/>
      <c r="AS902" s="9"/>
    </row>
    <row r="903" spans="1:45" s="9" customFormat="1" hidden="1" x14ac:dyDescent="0.3">
      <c r="A903" s="11">
        <v>5029112</v>
      </c>
      <c r="B903" s="11">
        <v>5029112</v>
      </c>
      <c r="C903" s="11" t="s">
        <v>26</v>
      </c>
      <c r="D903" s="11" t="s">
        <v>27</v>
      </c>
      <c r="E903" s="13" t="str">
        <f>_xlfn.XLOOKUP(B903,Sheet1!A:A,Sheet1!B:B)</f>
        <v xml:space="preserve">CRT Silk </v>
      </c>
      <c r="F903" s="13" t="str">
        <f t="shared" si="95"/>
        <v xml:space="preserve">CROWN  - CRT Silk </v>
      </c>
      <c r="G903" s="80" t="str">
        <f>_xlfn.XLOOKUP(B903,Sheet1!A:A,Sheet1!C:C)</f>
        <v>Colour</v>
      </c>
      <c r="H903" s="11" t="str">
        <f>_xlfn.XLOOKUP(B903,Sheet1!A:A,Sheet1!D:D)</f>
        <v>1L</v>
      </c>
      <c r="I903" s="11" t="s">
        <v>29</v>
      </c>
      <c r="J903" s="11" t="s">
        <v>29</v>
      </c>
      <c r="K903" s="11" t="s">
        <v>30</v>
      </c>
      <c r="L903" s="15">
        <v>5.77</v>
      </c>
      <c r="M903" s="11" t="s">
        <v>31</v>
      </c>
      <c r="N903" s="13">
        <v>3105</v>
      </c>
      <c r="O903" s="15">
        <f>_xlfn.XLOOKUP(B903,Sheet1!A:A,Sheet1!E:E)</f>
        <v>5.77</v>
      </c>
      <c r="P903" s="26"/>
      <c r="Q903" s="15">
        <f>_xlfn.XLOOKUP(B903,April23!B:B,April23!D:D)</f>
        <v>5.67</v>
      </c>
      <c r="R903" s="38">
        <f>_xlfn.XLOOKUP(B903,Sheet3!B:B,Sheet3!D:D)</f>
        <v>5.84</v>
      </c>
      <c r="S903" s="26">
        <v>0</v>
      </c>
      <c r="T903" s="13" t="str">
        <f t="shared" si="96"/>
        <v>Up</v>
      </c>
      <c r="V903" s="79"/>
      <c r="W903" s="79"/>
    </row>
    <row r="904" spans="1:45" s="9" customFormat="1" hidden="1" x14ac:dyDescent="0.3">
      <c r="A904" s="11">
        <v>5029113</v>
      </c>
      <c r="B904" s="11">
        <v>5029113</v>
      </c>
      <c r="C904" s="11" t="s">
        <v>26</v>
      </c>
      <c r="D904" s="11" t="s">
        <v>27</v>
      </c>
      <c r="E904" s="13" t="str">
        <f>_xlfn.XLOOKUP(B904,Sheet1!A:A,Sheet1!B:B)</f>
        <v xml:space="preserve">CRT Silk </v>
      </c>
      <c r="F904" s="13" t="str">
        <f t="shared" si="95"/>
        <v xml:space="preserve">CROWN  - CRT Silk </v>
      </c>
      <c r="G904" s="80" t="str">
        <f>_xlfn.XLOOKUP(B904,Sheet1!A:A,Sheet1!C:C)</f>
        <v>Colour</v>
      </c>
      <c r="H904" s="11" t="str">
        <f>_xlfn.XLOOKUP(B904,Sheet1!A:A,Sheet1!D:D)</f>
        <v>2.5L</v>
      </c>
      <c r="I904" s="11" t="s">
        <v>29</v>
      </c>
      <c r="J904" s="11" t="s">
        <v>29</v>
      </c>
      <c r="K904" s="11" t="s">
        <v>30</v>
      </c>
      <c r="L904" s="15">
        <v>7.63</v>
      </c>
      <c r="M904" s="11" t="s">
        <v>31</v>
      </c>
      <c r="N904" s="13">
        <v>3105</v>
      </c>
      <c r="O904" s="15">
        <f>_xlfn.XLOOKUP(B904,Sheet1!A:A,Sheet1!E:E)</f>
        <v>7.63</v>
      </c>
      <c r="P904" s="26"/>
      <c r="Q904" s="15">
        <f>_xlfn.XLOOKUP(B904,April23!B:B,April23!D:D)</f>
        <v>11</v>
      </c>
      <c r="R904" s="38">
        <f>_xlfn.XLOOKUP(B904,Sheet3!B:B,Sheet3!D:D)</f>
        <v>11.32</v>
      </c>
      <c r="S904" s="26">
        <v>0</v>
      </c>
      <c r="T904" s="13" t="str">
        <f t="shared" si="96"/>
        <v>Up</v>
      </c>
      <c r="V904" s="79"/>
      <c r="W904" s="79"/>
    </row>
    <row r="905" spans="1:45" s="9" customFormat="1" hidden="1" x14ac:dyDescent="0.3">
      <c r="A905" s="11">
        <v>5029114</v>
      </c>
      <c r="B905" s="11">
        <v>5029114</v>
      </c>
      <c r="C905" s="11" t="s">
        <v>26</v>
      </c>
      <c r="D905" s="11" t="s">
        <v>27</v>
      </c>
      <c r="E905" s="13" t="str">
        <f>_xlfn.XLOOKUP(B905,Sheet1!A:A,Sheet1!B:B)</f>
        <v xml:space="preserve">CRT Silk </v>
      </c>
      <c r="F905" s="13" t="str">
        <f t="shared" si="95"/>
        <v xml:space="preserve">CROWN  - CRT Silk </v>
      </c>
      <c r="G905" s="80" t="str">
        <f>_xlfn.XLOOKUP(B905,Sheet1!A:A,Sheet1!C:C)</f>
        <v>Colour</v>
      </c>
      <c r="H905" s="11" t="str">
        <f>_xlfn.XLOOKUP(B905,Sheet1!A:A,Sheet1!D:D)</f>
        <v>5L</v>
      </c>
      <c r="I905" s="11" t="s">
        <v>29</v>
      </c>
      <c r="J905" s="11" t="s">
        <v>29</v>
      </c>
      <c r="K905" s="11" t="s">
        <v>30</v>
      </c>
      <c r="L905" s="15">
        <v>13.17</v>
      </c>
      <c r="M905" s="11" t="s">
        <v>31</v>
      </c>
      <c r="N905" s="13">
        <v>3105</v>
      </c>
      <c r="O905" s="15">
        <f>_xlfn.XLOOKUP(B905,Sheet1!A:A,Sheet1!E:E)</f>
        <v>13.17</v>
      </c>
      <c r="P905" s="26">
        <v>168</v>
      </c>
      <c r="Q905" s="15">
        <f>_xlfn.XLOOKUP(B905,April23!B:B,April23!D:D)</f>
        <v>17.940000000000001</v>
      </c>
      <c r="R905" s="38">
        <f>_xlfn.XLOOKUP(B905,Sheet3!B:B,Sheet3!D:D)</f>
        <v>18.48</v>
      </c>
      <c r="S905" s="26">
        <v>0</v>
      </c>
      <c r="T905" s="13" t="str">
        <f t="shared" si="96"/>
        <v>Up</v>
      </c>
      <c r="V905" s="79"/>
      <c r="W905" s="79"/>
    </row>
    <row r="906" spans="1:45" s="9" customFormat="1" hidden="1" x14ac:dyDescent="0.3">
      <c r="A906" s="39">
        <v>5027076</v>
      </c>
      <c r="B906" s="39">
        <v>5027076</v>
      </c>
      <c r="C906" s="39" t="s">
        <v>26</v>
      </c>
      <c r="D906" s="39" t="s">
        <v>27</v>
      </c>
      <c r="E906" s="31" t="str">
        <f>_xlfn.XLOOKUP(B906,Sheet1!A:A,Sheet1!B:B)</f>
        <v>CRT Stabilising Primer</v>
      </c>
      <c r="F906" s="31" t="str">
        <f t="shared" si="95"/>
        <v>CROWN  - CRT Stabilising Primer</v>
      </c>
      <c r="G906" s="31" t="s">
        <v>10310</v>
      </c>
      <c r="H906" s="39" t="str">
        <f>_xlfn.XLOOKUP(B906,Sheet1!A:A,Sheet1!D:D)</f>
        <v>5L</v>
      </c>
      <c r="I906" s="39" t="s">
        <v>29</v>
      </c>
      <c r="J906" s="39" t="s">
        <v>29</v>
      </c>
      <c r="K906" s="39" t="s">
        <v>30</v>
      </c>
      <c r="L906" s="40">
        <v>24.4</v>
      </c>
      <c r="M906" s="39" t="s">
        <v>31</v>
      </c>
      <c r="N906" s="31">
        <v>3105</v>
      </c>
      <c r="O906" s="40">
        <f>_xlfn.XLOOKUP(B906,Sheet1!A:A,Sheet1!E:E)</f>
        <v>24.4</v>
      </c>
      <c r="P906" s="41">
        <f>_xlfn.XLOOKUP(A906,Sheet2!F:F,Sheet2!H:H)</f>
        <v>0</v>
      </c>
      <c r="Q906" s="40" t="s">
        <v>10300</v>
      </c>
      <c r="R906" s="13" t="e">
        <f>_xlfn.XLOOKUP(B906,Sheet3!B:B,Sheet3!D:D)</f>
        <v>#N/A</v>
      </c>
      <c r="S906" s="26">
        <v>0</v>
      </c>
      <c r="T906" s="13" t="e">
        <f t="shared" si="96"/>
        <v>#N/A</v>
      </c>
      <c r="V906" s="79"/>
      <c r="W906" s="79"/>
    </row>
    <row r="907" spans="1:45" s="9" customFormat="1" hidden="1" x14ac:dyDescent="0.3">
      <c r="A907" s="39">
        <v>5027075</v>
      </c>
      <c r="B907" s="39">
        <v>5027075</v>
      </c>
      <c r="C907" s="39" t="s">
        <v>26</v>
      </c>
      <c r="D907" s="39" t="s">
        <v>27</v>
      </c>
      <c r="E907" s="31" t="str">
        <f>_xlfn.XLOOKUP(B907,Sheet1!A:A,Sheet1!B:B)</f>
        <v xml:space="preserve">CRT Stabilising Primer </v>
      </c>
      <c r="F907" s="31" t="str">
        <f t="shared" si="95"/>
        <v xml:space="preserve">CROWN  - CRT Stabilising Primer </v>
      </c>
      <c r="G907" s="31" t="s">
        <v>10310</v>
      </c>
      <c r="H907" s="39" t="str">
        <f>_xlfn.XLOOKUP(B907,Sheet1!A:A,Sheet1!D:D)</f>
        <v>5L</v>
      </c>
      <c r="I907" s="39" t="s">
        <v>29</v>
      </c>
      <c r="J907" s="39" t="s">
        <v>29</v>
      </c>
      <c r="K907" s="39" t="s">
        <v>30</v>
      </c>
      <c r="L907" s="40">
        <v>24.4</v>
      </c>
      <c r="M907" s="39" t="s">
        <v>31</v>
      </c>
      <c r="N907" s="31">
        <v>3105</v>
      </c>
      <c r="O907" s="40">
        <f>_xlfn.XLOOKUP(B907,Sheet1!A:A,Sheet1!E:E)</f>
        <v>24.4</v>
      </c>
      <c r="P907" s="41">
        <f>_xlfn.XLOOKUP(A907,Sheet2!F:F,Sheet2!H:H)</f>
        <v>60.570491803278706</v>
      </c>
      <c r="Q907" s="40" t="s">
        <v>10300</v>
      </c>
      <c r="R907" s="13" t="e">
        <f>_xlfn.XLOOKUP(B907,Sheet3!B:B,Sheet3!D:D)</f>
        <v>#N/A</v>
      </c>
      <c r="S907" s="26">
        <v>0</v>
      </c>
      <c r="T907" s="13" t="e">
        <f t="shared" si="96"/>
        <v>#N/A</v>
      </c>
      <c r="V907" s="79"/>
      <c r="W907" s="79"/>
    </row>
    <row r="908" spans="1:45" s="9" customFormat="1" hidden="1" x14ac:dyDescent="0.3">
      <c r="A908" s="11">
        <v>5024204</v>
      </c>
      <c r="B908" s="11">
        <v>5024204</v>
      </c>
      <c r="C908" s="11" t="s">
        <v>26</v>
      </c>
      <c r="D908" s="11" t="s">
        <v>27</v>
      </c>
      <c r="E908" s="13" t="str">
        <f>_xlfn.XLOOKUP(B908,Sheet1!A:A,Sheet1!B:B)</f>
        <v xml:space="preserve">CRT Stain Block Primer </v>
      </c>
      <c r="F908" s="13" t="str">
        <f t="shared" si="95"/>
        <v xml:space="preserve">CROWN  - CRT Stain Block Primer </v>
      </c>
      <c r="G908" s="80" t="str">
        <f>_xlfn.XLOOKUP(B908,Sheet1!A:A,Sheet1!C:C)</f>
        <v>White</v>
      </c>
      <c r="H908" s="11" t="str">
        <f>_xlfn.XLOOKUP(B908,Sheet1!A:A,Sheet1!D:D)</f>
        <v>5L</v>
      </c>
      <c r="I908" s="11" t="s">
        <v>29</v>
      </c>
      <c r="J908" s="11" t="s">
        <v>29</v>
      </c>
      <c r="K908" s="11" t="s">
        <v>30</v>
      </c>
      <c r="L908" s="15">
        <v>44.53</v>
      </c>
      <c r="M908" s="11" t="s">
        <v>31</v>
      </c>
      <c r="N908" s="13">
        <v>3105</v>
      </c>
      <c r="O908" s="15">
        <f>_xlfn.XLOOKUP(B908,Sheet1!A:A,Sheet1!E:E)</f>
        <v>44.53</v>
      </c>
      <c r="P908" s="26">
        <f>_xlfn.XLOOKUP(A908,Sheet2!F:F,Sheet2!H:H)</f>
        <v>9.8266337300696165</v>
      </c>
      <c r="Q908" s="15">
        <f>_xlfn.XLOOKUP(B908,April23!B:B,April23!D:D)</f>
        <v>43.77</v>
      </c>
      <c r="R908" s="38">
        <f>_xlfn.XLOOKUP(B908,Sheet3!B:B,Sheet3!D:D)</f>
        <v>45.08</v>
      </c>
      <c r="S908" s="26">
        <v>0</v>
      </c>
      <c r="T908" s="13" t="str">
        <f t="shared" si="96"/>
        <v>Up</v>
      </c>
      <c r="V908" s="79"/>
      <c r="W908" s="79"/>
    </row>
    <row r="909" spans="1:45" s="9" customFormat="1" hidden="1" x14ac:dyDescent="0.3">
      <c r="A909" s="11">
        <v>5024203</v>
      </c>
      <c r="B909" s="11">
        <v>5024203</v>
      </c>
      <c r="C909" s="11" t="s">
        <v>26</v>
      </c>
      <c r="D909" s="11" t="s">
        <v>27</v>
      </c>
      <c r="E909" s="13" t="str">
        <f>_xlfn.XLOOKUP(B909,Sheet1!A:A,Sheet1!B:B)</f>
        <v xml:space="preserve">CRT Stain Block Primer </v>
      </c>
      <c r="F909" s="13" t="str">
        <f t="shared" si="95"/>
        <v xml:space="preserve">CROWN  - CRT Stain Block Primer </v>
      </c>
      <c r="G909" s="80" t="str">
        <f>_xlfn.XLOOKUP(B909,Sheet1!A:A,Sheet1!C:C)</f>
        <v>White</v>
      </c>
      <c r="H909" s="11" t="str">
        <f>_xlfn.XLOOKUP(B909,Sheet1!A:A,Sheet1!D:D)</f>
        <v>1L</v>
      </c>
      <c r="I909" s="11" t="s">
        <v>29</v>
      </c>
      <c r="J909" s="11" t="s">
        <v>29</v>
      </c>
      <c r="K909" s="11" t="s">
        <v>30</v>
      </c>
      <c r="L909" s="15">
        <v>11.14</v>
      </c>
      <c r="M909" s="11" t="s">
        <v>31</v>
      </c>
      <c r="N909" s="13">
        <v>3105</v>
      </c>
      <c r="O909" s="15">
        <f>_xlfn.XLOOKUP(B909,Sheet1!A:A,Sheet1!E:E)</f>
        <v>11.14</v>
      </c>
      <c r="P909" s="26">
        <f>_xlfn.XLOOKUP(A909,Sheet2!F:F,Sheet2!H:H)</f>
        <v>0</v>
      </c>
      <c r="Q909" s="15">
        <f>_xlfn.XLOOKUP(B909,April23!B:B,April23!D:D)</f>
        <v>10.94</v>
      </c>
      <c r="R909" s="38">
        <f>_xlfn.XLOOKUP(B909,Sheet3!B:B,Sheet3!D:D)</f>
        <v>11.27</v>
      </c>
      <c r="S909" s="26">
        <v>0</v>
      </c>
      <c r="T909" s="13" t="str">
        <f t="shared" si="96"/>
        <v>Up</v>
      </c>
      <c r="V909" s="79"/>
      <c r="W909" s="79"/>
    </row>
    <row r="910" spans="1:45" s="9" customFormat="1" hidden="1" x14ac:dyDescent="0.3">
      <c r="A910" s="11">
        <v>5029236</v>
      </c>
      <c r="B910" s="11">
        <v>5029236</v>
      </c>
      <c r="C910" s="11" t="s">
        <v>26</v>
      </c>
      <c r="D910" s="11" t="s">
        <v>27</v>
      </c>
      <c r="E910" s="13" t="str">
        <f>_xlfn.XLOOKUP(B910,Sheet1!A:A,Sheet1!B:B)</f>
        <v xml:space="preserve">CRT Stronghold Exterior Gloss </v>
      </c>
      <c r="F910" s="13" t="str">
        <f t="shared" si="95"/>
        <v xml:space="preserve">CROWN  - CRT Stronghold Exterior Gloss </v>
      </c>
      <c r="G910" s="80" t="str">
        <f>_xlfn.XLOOKUP(B910,Sheet1!A:A,Sheet1!C:C)</f>
        <v>Colour</v>
      </c>
      <c r="H910" s="11" t="str">
        <f>_xlfn.XLOOKUP(B910,Sheet1!A:A,Sheet1!D:D)</f>
        <v>2.5L</v>
      </c>
      <c r="I910" s="11" t="s">
        <v>29</v>
      </c>
      <c r="J910" s="11" t="s">
        <v>29</v>
      </c>
      <c r="K910" s="11" t="s">
        <v>30</v>
      </c>
      <c r="L910" s="15">
        <v>16.87</v>
      </c>
      <c r="M910" s="11" t="s">
        <v>31</v>
      </c>
      <c r="N910" s="13">
        <v>3105</v>
      </c>
      <c r="O910" s="15">
        <f>_xlfn.XLOOKUP(B910,Sheet1!A:A,Sheet1!E:E)</f>
        <v>16.87</v>
      </c>
      <c r="P910" s="26"/>
      <c r="Q910" s="15">
        <f>_xlfn.XLOOKUP(B910,April23!B:B,April23!D:D)</f>
        <v>16.54</v>
      </c>
      <c r="R910" s="38">
        <f>_xlfn.XLOOKUP(B910,Sheet3!B:B,Sheet3!D:D)</f>
        <v>17.04</v>
      </c>
      <c r="S910" s="26">
        <v>0</v>
      </c>
      <c r="T910" s="13" t="str">
        <f t="shared" si="96"/>
        <v>Up</v>
      </c>
      <c r="V910" s="79"/>
      <c r="W910" s="79"/>
    </row>
    <row r="911" spans="1:45" s="9" customFormat="1" hidden="1" x14ac:dyDescent="0.3">
      <c r="A911" s="11">
        <v>5029240</v>
      </c>
      <c r="B911" s="11">
        <v>5029240</v>
      </c>
      <c r="C911" s="11" t="s">
        <v>26</v>
      </c>
      <c r="D911" s="11" t="s">
        <v>27</v>
      </c>
      <c r="E911" s="13" t="str">
        <f>_xlfn.XLOOKUP(B911,Sheet1!A:A,Sheet1!B:B)</f>
        <v xml:space="preserve">CRT Solvent-borne Ext Primer Undercoat </v>
      </c>
      <c r="F911" s="13" t="str">
        <f t="shared" si="95"/>
        <v xml:space="preserve">CROWN  - CRT Solvent-borne Ext Primer Undercoat </v>
      </c>
      <c r="G911" s="80" t="str">
        <f>_xlfn.XLOOKUP(B911,Sheet1!A:A,Sheet1!C:C)</f>
        <v>Colour</v>
      </c>
      <c r="H911" s="11" t="str">
        <f>_xlfn.XLOOKUP(B911,Sheet1!A:A,Sheet1!D:D)</f>
        <v>2.5L</v>
      </c>
      <c r="I911" s="11" t="s">
        <v>29</v>
      </c>
      <c r="J911" s="11" t="s">
        <v>29</v>
      </c>
      <c r="K911" s="11" t="s">
        <v>30</v>
      </c>
      <c r="L911" s="15">
        <v>14.72</v>
      </c>
      <c r="M911" s="11" t="s">
        <v>31</v>
      </c>
      <c r="N911" s="13">
        <v>3105</v>
      </c>
      <c r="O911" s="15">
        <f>_xlfn.XLOOKUP(B911,Sheet1!A:A,Sheet1!E:E)</f>
        <v>14.72</v>
      </c>
      <c r="P911" s="26"/>
      <c r="Q911" s="15">
        <f>_xlfn.XLOOKUP(B911,April23!B:B,April23!D:D)</f>
        <v>14.41</v>
      </c>
      <c r="R911" s="38">
        <f>_xlfn.XLOOKUP(B911,Sheet3!B:B,Sheet3!D:D)</f>
        <v>14.84</v>
      </c>
      <c r="S911" s="26">
        <v>0</v>
      </c>
      <c r="T911" s="13" t="str">
        <f t="shared" si="96"/>
        <v>Up</v>
      </c>
      <c r="V911" s="79"/>
      <c r="W911" s="79"/>
    </row>
    <row r="912" spans="1:45" s="9" customFormat="1" hidden="1" x14ac:dyDescent="0.3">
      <c r="A912" s="11">
        <v>5029081</v>
      </c>
      <c r="B912" s="11">
        <v>5029081</v>
      </c>
      <c r="C912" s="11" t="s">
        <v>26</v>
      </c>
      <c r="D912" s="11" t="s">
        <v>27</v>
      </c>
      <c r="E912" s="13" t="str">
        <f>_xlfn.XLOOKUP(B912,Sheet1!A:A,Sheet1!B:B)</f>
        <v xml:space="preserve">CRT Stronghold Masonry Smooth </v>
      </c>
      <c r="F912" s="13" t="str">
        <f t="shared" si="95"/>
        <v xml:space="preserve">CROWN  - CRT Stronghold Masonry Smooth </v>
      </c>
      <c r="G912" s="80" t="str">
        <f>_xlfn.XLOOKUP(B912,Sheet1!A:A,Sheet1!C:C)</f>
        <v>Colour</v>
      </c>
      <c r="H912" s="11" t="str">
        <f>_xlfn.XLOOKUP(B912,Sheet1!A:A,Sheet1!D:D)</f>
        <v>5L</v>
      </c>
      <c r="I912" s="11" t="s">
        <v>29</v>
      </c>
      <c r="J912" s="11" t="s">
        <v>29</v>
      </c>
      <c r="K912" s="11" t="s">
        <v>30</v>
      </c>
      <c r="L912" s="15">
        <v>19.73</v>
      </c>
      <c r="M912" s="11" t="s">
        <v>31</v>
      </c>
      <c r="N912" s="13">
        <v>3105</v>
      </c>
      <c r="O912" s="15">
        <f>_xlfn.XLOOKUP(B912,Sheet1!A:A,Sheet1!E:E)</f>
        <v>19.73</v>
      </c>
      <c r="P912" s="26"/>
      <c r="Q912" s="15">
        <f>_xlfn.XLOOKUP(B912,April23!B:B,April23!D:D)</f>
        <v>20.32</v>
      </c>
      <c r="R912" s="13">
        <f>_xlfn.XLOOKUP(B912,Sheet3!B:B,Sheet3!D:D)</f>
        <v>20.32</v>
      </c>
      <c r="S912" s="26">
        <v>0</v>
      </c>
      <c r="T912" s="13" t="str">
        <f t="shared" si="96"/>
        <v>No Change</v>
      </c>
      <c r="V912" s="79"/>
      <c r="W912" s="79"/>
    </row>
    <row r="913" spans="1:23" s="9" customFormat="1" hidden="1" x14ac:dyDescent="0.3">
      <c r="A913" s="11">
        <v>5051237</v>
      </c>
      <c r="B913" s="11">
        <v>5051237</v>
      </c>
      <c r="C913" s="11" t="s">
        <v>26</v>
      </c>
      <c r="D913" s="11" t="s">
        <v>27</v>
      </c>
      <c r="E913" s="13" t="str">
        <f>_xlfn.XLOOKUP(B913,Sheet1!A:A,Sheet1!B:B)</f>
        <v>CRT Timonox Acrylic Eggshell</v>
      </c>
      <c r="F913" s="13" t="str">
        <f t="shared" si="95"/>
        <v>CROWN  - CRT Timonox Acrylic Eggshell</v>
      </c>
      <c r="G913" s="80" t="str">
        <f>_xlfn.XLOOKUP(B913,Sheet1!A:A,Sheet1!C:C)</f>
        <v>Colour</v>
      </c>
      <c r="H913" s="11" t="str">
        <f>_xlfn.XLOOKUP(B913,Sheet1!A:A,Sheet1!D:D)</f>
        <v>5L</v>
      </c>
      <c r="I913" s="11" t="s">
        <v>29</v>
      </c>
      <c r="J913" s="11" t="s">
        <v>29</v>
      </c>
      <c r="K913" s="11" t="s">
        <v>30</v>
      </c>
      <c r="L913" s="15">
        <v>58.16</v>
      </c>
      <c r="M913" s="11" t="s">
        <v>31</v>
      </c>
      <c r="N913" s="13">
        <v>3105</v>
      </c>
      <c r="O913" s="15">
        <f>_xlfn.XLOOKUP(B913,Sheet1!A:A,Sheet1!E:E)</f>
        <v>58.16</v>
      </c>
      <c r="P913" s="26">
        <v>2064</v>
      </c>
      <c r="Q913" s="15">
        <f>_xlfn.XLOOKUP(B913,April23!B:B,April23!D:D)</f>
        <v>60.44</v>
      </c>
      <c r="R913" s="13">
        <f>_xlfn.XLOOKUP(B913,Sheet3!B:B,Sheet3!D:D)</f>
        <v>48</v>
      </c>
      <c r="S913" s="26">
        <v>0</v>
      </c>
      <c r="T913" s="13" t="str">
        <f t="shared" si="96"/>
        <v>No Change</v>
      </c>
      <c r="V913" s="79"/>
      <c r="W913" s="79"/>
    </row>
    <row r="914" spans="1:23" s="9" customFormat="1" hidden="1" x14ac:dyDescent="0.3">
      <c r="A914" s="11">
        <v>5051235</v>
      </c>
      <c r="B914" s="11">
        <v>5051235</v>
      </c>
      <c r="C914" s="11" t="s">
        <v>26</v>
      </c>
      <c r="D914" s="11" t="s">
        <v>27</v>
      </c>
      <c r="E914" s="13" t="str">
        <f>_xlfn.XLOOKUP(B914,Sheet1!A:A,Sheet1!B:B)</f>
        <v xml:space="preserve">CRT Timonox Matt </v>
      </c>
      <c r="F914" s="13" t="str">
        <f t="shared" si="95"/>
        <v xml:space="preserve">CROWN  - CRT Timonox Matt </v>
      </c>
      <c r="G914" s="80" t="str">
        <f>_xlfn.XLOOKUP(B914,Sheet1!A:A,Sheet1!C:C)</f>
        <v>Colour</v>
      </c>
      <c r="H914" s="11" t="str">
        <f>_xlfn.XLOOKUP(B914,Sheet1!A:A,Sheet1!D:D)</f>
        <v>5L</v>
      </c>
      <c r="I914" s="11" t="s">
        <v>29</v>
      </c>
      <c r="J914" s="11" t="s">
        <v>29</v>
      </c>
      <c r="K914" s="11" t="s">
        <v>30</v>
      </c>
      <c r="L914" s="15">
        <v>56.39</v>
      </c>
      <c r="M914" s="11" t="s">
        <v>31</v>
      </c>
      <c r="N914" s="13">
        <v>3105</v>
      </c>
      <c r="O914" s="15">
        <f>_xlfn.XLOOKUP(B914,Sheet1!A:A,Sheet1!E:E)</f>
        <v>56.39</v>
      </c>
      <c r="P914" s="26">
        <v>536</v>
      </c>
      <c r="Q914" s="15">
        <f>_xlfn.XLOOKUP(B914,April23!B:B,April23!D:D)</f>
        <v>43</v>
      </c>
      <c r="R914" s="13">
        <f>_xlfn.XLOOKUP(B914,Sheet3!B:B,Sheet3!D:D)</f>
        <v>43</v>
      </c>
      <c r="S914" s="26">
        <v>0</v>
      </c>
      <c r="T914" s="13" t="str">
        <f t="shared" si="96"/>
        <v>No Change</v>
      </c>
      <c r="V914" s="79"/>
      <c r="W914" s="79"/>
    </row>
    <row r="915" spans="1:23" s="9" customFormat="1" hidden="1" x14ac:dyDescent="0.3">
      <c r="A915" s="11">
        <v>5087288</v>
      </c>
      <c r="B915" s="11">
        <v>5087288</v>
      </c>
      <c r="C915" s="11" t="s">
        <v>26</v>
      </c>
      <c r="D915" s="11" t="s">
        <v>27</v>
      </c>
      <c r="E915" s="13" t="str">
        <f>_xlfn.XLOOKUP(B915,Sheet1!A:A,Sheet1!B:B)</f>
        <v xml:space="preserve">CRT Timonox Scrubbable Matt </v>
      </c>
      <c r="F915" s="13" t="str">
        <f t="shared" si="95"/>
        <v xml:space="preserve">CROWN  - CRT Timonox Scrubbable Matt </v>
      </c>
      <c r="G915" s="80" t="str">
        <f>_xlfn.XLOOKUP(B915,Sheet1!A:A,Sheet1!C:C)</f>
        <v>Colour</v>
      </c>
      <c r="H915" s="11" t="str">
        <f>_xlfn.XLOOKUP(B915,Sheet1!A:A,Sheet1!D:D)</f>
        <v>5L</v>
      </c>
      <c r="I915" s="11" t="s">
        <v>29</v>
      </c>
      <c r="J915" s="11" t="s">
        <v>29</v>
      </c>
      <c r="K915" s="11" t="s">
        <v>30</v>
      </c>
      <c r="L915" s="15">
        <v>64.63</v>
      </c>
      <c r="M915" s="11" t="s">
        <v>31</v>
      </c>
      <c r="N915" s="13">
        <v>3105</v>
      </c>
      <c r="O915" s="15">
        <f>_xlfn.XLOOKUP(B915,Sheet1!A:A,Sheet1!E:E)</f>
        <v>64.63</v>
      </c>
      <c r="P915" s="26">
        <v>171</v>
      </c>
      <c r="Q915" s="15">
        <f>_xlfn.XLOOKUP(B915,April23!B:B,April23!D:D)</f>
        <v>56.57</v>
      </c>
      <c r="R915" s="13">
        <f>_xlfn.XLOOKUP(B915,Sheet3!B:B,Sheet3!D:D)</f>
        <v>56.57</v>
      </c>
      <c r="S915" s="26">
        <v>0</v>
      </c>
      <c r="T915" s="13" t="str">
        <f t="shared" si="96"/>
        <v>No Change</v>
      </c>
      <c r="V915" s="79"/>
      <c r="W915" s="79"/>
    </row>
    <row r="916" spans="1:23" s="9" customFormat="1" hidden="1" x14ac:dyDescent="0.3">
      <c r="A916" s="11">
        <v>5053184</v>
      </c>
      <c r="B916" s="11">
        <v>5053184</v>
      </c>
      <c r="C916" s="11" t="s">
        <v>26</v>
      </c>
      <c r="D916" s="11" t="s">
        <v>27</v>
      </c>
      <c r="E916" s="13" t="str">
        <f>_xlfn.XLOOKUP(B916,Sheet1!A:A,Sheet1!B:B)</f>
        <v xml:space="preserve">CRT Timonox Topcoat  </v>
      </c>
      <c r="F916" s="13" t="str">
        <f t="shared" si="95"/>
        <v xml:space="preserve">CROWN  - CRT Timonox Topcoat  </v>
      </c>
      <c r="G916" s="80" t="str">
        <f>_xlfn.XLOOKUP(B916,Sheet1!A:A,Sheet1!C:C)</f>
        <v>Clear</v>
      </c>
      <c r="H916" s="11" t="str">
        <f>_xlfn.XLOOKUP(B916,Sheet1!A:A,Sheet1!D:D)</f>
        <v>5L</v>
      </c>
      <c r="I916" s="11" t="s">
        <v>29</v>
      </c>
      <c r="J916" s="11" t="s">
        <v>29</v>
      </c>
      <c r="K916" s="11" t="s">
        <v>30</v>
      </c>
      <c r="L916" s="15">
        <v>93.89</v>
      </c>
      <c r="M916" s="11" t="s">
        <v>31</v>
      </c>
      <c r="N916" s="13">
        <v>3105</v>
      </c>
      <c r="O916" s="15">
        <f>_xlfn.XLOOKUP(B916,Sheet1!A:A,Sheet1!E:E)</f>
        <v>93.89</v>
      </c>
      <c r="P916" s="26">
        <f>_xlfn.XLOOKUP(A916,Sheet2!F:F,Sheet2!H:H)</f>
        <v>3.0000000000000009</v>
      </c>
      <c r="Q916" s="15">
        <f>_xlfn.XLOOKUP(B916,April23!B:B,April23!D:D)</f>
        <v>92.14</v>
      </c>
      <c r="R916" s="38">
        <f>_xlfn.XLOOKUP(B916,Sheet3!B:B,Sheet3!D:D)</f>
        <v>94.9</v>
      </c>
      <c r="S916" s="26">
        <v>0</v>
      </c>
      <c r="T916" s="13" t="str">
        <f t="shared" si="96"/>
        <v>Up</v>
      </c>
      <c r="V916" s="79"/>
      <c r="W916" s="79"/>
    </row>
    <row r="917" spans="1:23" s="9" customFormat="1" hidden="1" x14ac:dyDescent="0.3">
      <c r="A917" s="11">
        <v>5027070</v>
      </c>
      <c r="B917" s="11">
        <v>5027070</v>
      </c>
      <c r="C917" s="11" t="s">
        <v>26</v>
      </c>
      <c r="D917" s="11" t="s">
        <v>27</v>
      </c>
      <c r="E917" s="13" t="str">
        <f>_xlfn.XLOOKUP(B917,Sheet1!A:A,Sheet1!B:B)</f>
        <v xml:space="preserve">CRT Wood Primer </v>
      </c>
      <c r="F917" s="13" t="str">
        <f t="shared" si="95"/>
        <v xml:space="preserve">CROWN  - CRT Wood Primer </v>
      </c>
      <c r="G917" s="80" t="str">
        <f>_xlfn.XLOOKUP(B917,Sheet1!A:A,Sheet1!C:C)</f>
        <v>White</v>
      </c>
      <c r="H917" s="11" t="str">
        <f>_xlfn.XLOOKUP(B917,Sheet1!A:A,Sheet1!D:D)</f>
        <v>1L</v>
      </c>
      <c r="I917" s="11" t="s">
        <v>29</v>
      </c>
      <c r="J917" s="11" t="s">
        <v>29</v>
      </c>
      <c r="K917" s="11" t="s">
        <v>30</v>
      </c>
      <c r="L917" s="15">
        <v>6.59</v>
      </c>
      <c r="M917" s="11" t="s">
        <v>31</v>
      </c>
      <c r="N917" s="13">
        <v>3105</v>
      </c>
      <c r="O917" s="15">
        <f>_xlfn.XLOOKUP(B917,Sheet1!A:A,Sheet1!E:E)</f>
        <v>6.59</v>
      </c>
      <c r="P917" s="26"/>
      <c r="Q917" s="15">
        <f>_xlfn.XLOOKUP(B917,April23!B:B,April23!D:D)</f>
        <v>6.48</v>
      </c>
      <c r="R917" s="38">
        <f>_xlfn.XLOOKUP(B917,Sheet3!B:B,Sheet3!D:D)</f>
        <v>6.67</v>
      </c>
      <c r="S917" s="26">
        <v>0</v>
      </c>
      <c r="T917" s="13" t="str">
        <f t="shared" si="96"/>
        <v>Up</v>
      </c>
      <c r="V917" s="79"/>
      <c r="W917" s="79"/>
    </row>
    <row r="918" spans="1:23" s="9" customFormat="1" hidden="1" x14ac:dyDescent="0.3">
      <c r="A918" s="11">
        <v>5027071</v>
      </c>
      <c r="B918" s="11">
        <v>5027071</v>
      </c>
      <c r="C918" s="11" t="s">
        <v>26</v>
      </c>
      <c r="D918" s="11" t="s">
        <v>27</v>
      </c>
      <c r="E918" s="13" t="str">
        <f>_xlfn.XLOOKUP(B918,Sheet1!A:A,Sheet1!B:B)</f>
        <v xml:space="preserve">CRT Wood Primer </v>
      </c>
      <c r="F918" s="13" t="str">
        <f t="shared" si="95"/>
        <v xml:space="preserve">CROWN  - CRT Wood Primer </v>
      </c>
      <c r="G918" s="80" t="str">
        <f>_xlfn.XLOOKUP(B918,Sheet1!A:A,Sheet1!C:C)</f>
        <v>White</v>
      </c>
      <c r="H918" s="11" t="str">
        <f>_xlfn.XLOOKUP(B918,Sheet1!A:A,Sheet1!D:D)</f>
        <v>2.5L</v>
      </c>
      <c r="I918" s="11" t="s">
        <v>29</v>
      </c>
      <c r="J918" s="11" t="s">
        <v>29</v>
      </c>
      <c r="K918" s="11" t="s">
        <v>30</v>
      </c>
      <c r="L918" s="15">
        <v>13.1</v>
      </c>
      <c r="M918" s="11" t="s">
        <v>31</v>
      </c>
      <c r="N918" s="13">
        <v>3105</v>
      </c>
      <c r="O918" s="15">
        <f>_xlfn.XLOOKUP(B918,Sheet1!A:A,Sheet1!E:E)</f>
        <v>13.1</v>
      </c>
      <c r="P918" s="26">
        <f>_xlfn.XLOOKUP(A918,Sheet2!F:F,Sheet2!H:H)</f>
        <v>0</v>
      </c>
      <c r="Q918" s="15">
        <f>_xlfn.XLOOKUP(B918,April23!B:B,April23!D:D)</f>
        <v>12.86</v>
      </c>
      <c r="R918" s="38">
        <f>_xlfn.XLOOKUP(B918,Sheet3!B:B,Sheet3!D:D)</f>
        <v>13.25</v>
      </c>
      <c r="S918" s="26">
        <v>0</v>
      </c>
      <c r="T918" s="13" t="str">
        <f t="shared" si="96"/>
        <v>Up</v>
      </c>
      <c r="V918" s="79"/>
      <c r="W918" s="79"/>
    </row>
    <row r="919" spans="1:23" s="9" customFormat="1" hidden="1" x14ac:dyDescent="0.3">
      <c r="A919" s="11">
        <v>5068108</v>
      </c>
      <c r="B919" s="11">
        <v>5068108</v>
      </c>
      <c r="C919" s="11" t="s">
        <v>26</v>
      </c>
      <c r="D919" s="11" t="s">
        <v>27</v>
      </c>
      <c r="E919" s="13" t="str">
        <f>_xlfn.XLOOKUP(B919,Sheet1!A:A,Sheet1!B:B)</f>
        <v xml:space="preserve">MAC Acrylic Eggshell  </v>
      </c>
      <c r="F919" s="13" t="str">
        <f t="shared" si="95"/>
        <v xml:space="preserve">CROWN  - MAC Acrylic Eggshell  </v>
      </c>
      <c r="G919" s="80" t="str">
        <f>_xlfn.XLOOKUP(B919,Sheet1!A:A,Sheet1!C:C)</f>
        <v>Brilliant White</v>
      </c>
      <c r="H919" s="11" t="str">
        <f>_xlfn.XLOOKUP(B919,Sheet1!A:A,Sheet1!D:D)</f>
        <v>1L</v>
      </c>
      <c r="I919" s="11" t="s">
        <v>29</v>
      </c>
      <c r="J919" s="11" t="s">
        <v>29</v>
      </c>
      <c r="K919" s="11" t="s">
        <v>30</v>
      </c>
      <c r="L919" s="15">
        <v>5.32</v>
      </c>
      <c r="M919" s="11" t="s">
        <v>31</v>
      </c>
      <c r="N919" s="13">
        <v>3105</v>
      </c>
      <c r="O919" s="15">
        <f>_xlfn.XLOOKUP(B919,Sheet1!A:A,Sheet1!E:E)</f>
        <v>5.32</v>
      </c>
      <c r="P919" s="26"/>
      <c r="Q919" s="15">
        <f>_xlfn.XLOOKUP(B919,April23!B:B,April23!D:D)</f>
        <v>5.22</v>
      </c>
      <c r="R919" s="38">
        <f>_xlfn.XLOOKUP(B919,Sheet3!B:B,Sheet3!D:D)</f>
        <v>5.38</v>
      </c>
      <c r="S919" s="26">
        <v>0</v>
      </c>
      <c r="T919" s="13" t="str">
        <f t="shared" si="96"/>
        <v>Up</v>
      </c>
      <c r="V919" s="79"/>
      <c r="W919" s="79"/>
    </row>
    <row r="920" spans="1:23" s="9" customFormat="1" hidden="1" x14ac:dyDescent="0.3">
      <c r="A920" s="11">
        <v>5029138</v>
      </c>
      <c r="B920" s="11">
        <v>5029138</v>
      </c>
      <c r="C920" s="11" t="s">
        <v>26</v>
      </c>
      <c r="D920" s="11" t="s">
        <v>27</v>
      </c>
      <c r="E920" s="13" t="str">
        <f>_xlfn.XLOOKUP(B920,Sheet1!A:A,Sheet1!B:B)</f>
        <v xml:space="preserve">MAC Acrylic Eggshell  </v>
      </c>
      <c r="F920" s="13" t="str">
        <f t="shared" si="95"/>
        <v xml:space="preserve">CROWN  - MAC Acrylic Eggshell  </v>
      </c>
      <c r="G920" s="80" t="str">
        <f>_xlfn.XLOOKUP(B920,Sheet1!A:A,Sheet1!C:C)</f>
        <v>Colour</v>
      </c>
      <c r="H920" s="11" t="str">
        <f>_xlfn.XLOOKUP(B920,Sheet1!A:A,Sheet1!D:D)</f>
        <v>5L</v>
      </c>
      <c r="I920" s="11" t="s">
        <v>29</v>
      </c>
      <c r="J920" s="11" t="s">
        <v>29</v>
      </c>
      <c r="K920" s="11" t="s">
        <v>30</v>
      </c>
      <c r="L920" s="15">
        <v>22.79</v>
      </c>
      <c r="M920" s="11" t="s">
        <v>31</v>
      </c>
      <c r="N920" s="13">
        <v>3105</v>
      </c>
      <c r="O920" s="15">
        <f>_xlfn.XLOOKUP(B920,Sheet1!A:A,Sheet1!E:E)</f>
        <v>22.79</v>
      </c>
      <c r="P920" s="26">
        <v>228</v>
      </c>
      <c r="Q920" s="15">
        <f>_xlfn.XLOOKUP(B920,April23!B:B,April23!D:D)</f>
        <v>22.4</v>
      </c>
      <c r="R920" s="38">
        <f>_xlfn.XLOOKUP(B920,Sheet3!B:B,Sheet3!D:D)</f>
        <v>23.07</v>
      </c>
      <c r="S920" s="26">
        <v>0</v>
      </c>
      <c r="T920" s="13" t="str">
        <f t="shared" si="96"/>
        <v>Up</v>
      </c>
      <c r="V920" s="79"/>
      <c r="W920" s="79"/>
    </row>
    <row r="921" spans="1:23" s="9" customFormat="1" hidden="1" x14ac:dyDescent="0.3">
      <c r="A921" s="11">
        <v>5068119</v>
      </c>
      <c r="B921" s="11">
        <v>5068119</v>
      </c>
      <c r="C921" s="11" t="s">
        <v>26</v>
      </c>
      <c r="D921" s="11" t="s">
        <v>27</v>
      </c>
      <c r="E921" s="13" t="str">
        <f>_xlfn.XLOOKUP(B921,Sheet1!A:A,Sheet1!B:B)</f>
        <v xml:space="preserve">MAC Water-borne Primer Undercoat </v>
      </c>
      <c r="F921" s="13" t="str">
        <f t="shared" si="95"/>
        <v xml:space="preserve">CROWN  - MAC Water-borne Primer Undercoat </v>
      </c>
      <c r="G921" s="80" t="str">
        <f>_xlfn.XLOOKUP(B921,Sheet1!A:A,Sheet1!C:C)</f>
        <v>White</v>
      </c>
      <c r="H921" s="11" t="str">
        <f>_xlfn.XLOOKUP(B921,Sheet1!A:A,Sheet1!D:D)</f>
        <v>1L</v>
      </c>
      <c r="I921" s="11" t="s">
        <v>29</v>
      </c>
      <c r="J921" s="11" t="s">
        <v>29</v>
      </c>
      <c r="K921" s="11" t="s">
        <v>30</v>
      </c>
      <c r="L921" s="15">
        <v>5.35</v>
      </c>
      <c r="M921" s="11" t="s">
        <v>31</v>
      </c>
      <c r="N921" s="13">
        <v>3105</v>
      </c>
      <c r="O921" s="15">
        <f>_xlfn.XLOOKUP(B921,Sheet1!A:A,Sheet1!E:E)</f>
        <v>5.35</v>
      </c>
      <c r="P921" s="26"/>
      <c r="Q921" s="15">
        <f>_xlfn.XLOOKUP(B921,April23!B:B,April23!D:D)</f>
        <v>5.25</v>
      </c>
      <c r="R921" s="38">
        <f>_xlfn.XLOOKUP(B921,Sheet3!B:B,Sheet3!D:D)</f>
        <v>5.41</v>
      </c>
      <c r="S921" s="26">
        <v>0</v>
      </c>
      <c r="T921" s="13" t="str">
        <f t="shared" si="96"/>
        <v>Up</v>
      </c>
      <c r="V921" s="79"/>
      <c r="W921" s="79"/>
    </row>
    <row r="922" spans="1:23" s="9" customFormat="1" hidden="1" x14ac:dyDescent="0.3">
      <c r="A922" s="11">
        <v>5093144</v>
      </c>
      <c r="B922" s="11">
        <v>5093144</v>
      </c>
      <c r="C922" s="11" t="s">
        <v>26</v>
      </c>
      <c r="D922" s="11" t="s">
        <v>27</v>
      </c>
      <c r="E922" s="13" t="str">
        <f>_xlfn.XLOOKUP(B922,Sheet1!A:A,Sheet1!B:B)</f>
        <v xml:space="preserve">MAC Durable Matt </v>
      </c>
      <c r="F922" s="13" t="str">
        <f t="shared" si="95"/>
        <v xml:space="preserve">CROWN  - MAC Durable Matt </v>
      </c>
      <c r="G922" s="80" t="str">
        <f>_xlfn.XLOOKUP(B922,Sheet1!A:A,Sheet1!C:C)</f>
        <v>Brilliant White</v>
      </c>
      <c r="H922" s="11" t="str">
        <f>_xlfn.XLOOKUP(B922,Sheet1!A:A,Sheet1!D:D)</f>
        <v>2.5L</v>
      </c>
      <c r="I922" s="11" t="s">
        <v>29</v>
      </c>
      <c r="J922" s="11" t="s">
        <v>29</v>
      </c>
      <c r="K922" s="11" t="s">
        <v>30</v>
      </c>
      <c r="L922" s="15">
        <v>11.19</v>
      </c>
      <c r="M922" s="11" t="s">
        <v>31</v>
      </c>
      <c r="N922" s="13">
        <v>3105</v>
      </c>
      <c r="O922" s="15">
        <f>_xlfn.XLOOKUP(B922,Sheet1!A:A,Sheet1!E:E)</f>
        <v>11.19</v>
      </c>
      <c r="P922" s="26"/>
      <c r="Q922" s="15">
        <f>_xlfn.XLOOKUP(B922,April23!B:B,April23!D:D)</f>
        <v>10.98</v>
      </c>
      <c r="R922" s="38">
        <f>_xlfn.XLOOKUP(B922,Sheet3!B:B,Sheet3!D:D)</f>
        <v>11.31</v>
      </c>
      <c r="S922" s="26">
        <v>0</v>
      </c>
      <c r="T922" s="13" t="str">
        <f t="shared" si="96"/>
        <v>Up</v>
      </c>
      <c r="V922" s="79"/>
      <c r="W922" s="79"/>
    </row>
    <row r="923" spans="1:23" s="9" customFormat="1" hidden="1" x14ac:dyDescent="0.3">
      <c r="A923" s="39">
        <v>5093142</v>
      </c>
      <c r="B923" s="39">
        <v>5093142</v>
      </c>
      <c r="C923" s="39" t="s">
        <v>26</v>
      </c>
      <c r="D923" s="39" t="s">
        <v>27</v>
      </c>
      <c r="E923" s="31" t="str">
        <f>_xlfn.XLOOKUP(B923,Sheet1!A:A,Sheet1!B:B)</f>
        <v xml:space="preserve">MAC Durable Matt </v>
      </c>
      <c r="F923" s="31" t="str">
        <f t="shared" si="95"/>
        <v xml:space="preserve">CROWN  - MAC Durable Matt </v>
      </c>
      <c r="G923" s="31" t="s">
        <v>10310</v>
      </c>
      <c r="H923" s="39" t="str">
        <f>_xlfn.XLOOKUP(B923,Sheet1!A:A,Sheet1!D:D)</f>
        <v>2.5L</v>
      </c>
      <c r="I923" s="39" t="s">
        <v>29</v>
      </c>
      <c r="J923" s="39" t="s">
        <v>29</v>
      </c>
      <c r="K923" s="39" t="s">
        <v>30</v>
      </c>
      <c r="L923" s="40">
        <v>12.64</v>
      </c>
      <c r="M923" s="39" t="s">
        <v>31</v>
      </c>
      <c r="N923" s="31">
        <v>3105</v>
      </c>
      <c r="O923" s="40">
        <f>_xlfn.XLOOKUP(B923,Sheet1!A:A,Sheet1!E:E)</f>
        <v>12.64</v>
      </c>
      <c r="P923" s="41"/>
      <c r="Q923" s="40" t="s">
        <v>10300</v>
      </c>
      <c r="R923" s="13" t="e">
        <f>_xlfn.XLOOKUP(B923,Sheet3!B:B,Sheet3!D:D)</f>
        <v>#N/A</v>
      </c>
      <c r="S923" s="26">
        <v>0</v>
      </c>
      <c r="T923" s="13" t="e">
        <f t="shared" si="96"/>
        <v>#N/A</v>
      </c>
      <c r="V923" s="79"/>
      <c r="W923" s="79"/>
    </row>
    <row r="924" spans="1:23" s="9" customFormat="1" hidden="1" x14ac:dyDescent="0.3">
      <c r="A924" s="11">
        <v>5093195</v>
      </c>
      <c r="B924" s="11">
        <v>5093195</v>
      </c>
      <c r="C924" s="11" t="s">
        <v>26</v>
      </c>
      <c r="D924" s="11" t="s">
        <v>27</v>
      </c>
      <c r="E924" s="13" t="str">
        <f>_xlfn.XLOOKUP(B924,Sheet1!A:A,Sheet1!B:B)</f>
        <v xml:space="preserve">MAC Durable Matt </v>
      </c>
      <c r="F924" s="13" t="str">
        <f t="shared" si="95"/>
        <v xml:space="preserve">CROWN  - MAC Durable Matt </v>
      </c>
      <c r="G924" s="80" t="str">
        <f>_xlfn.XLOOKUP(B924,Sheet1!A:A,Sheet1!C:C)</f>
        <v>Colour</v>
      </c>
      <c r="H924" s="11" t="str">
        <f>_xlfn.XLOOKUP(B924,Sheet1!A:A,Sheet1!D:D)</f>
        <v>5L</v>
      </c>
      <c r="I924" s="11" t="s">
        <v>29</v>
      </c>
      <c r="J924" s="11" t="s">
        <v>29</v>
      </c>
      <c r="K924" s="11" t="s">
        <v>30</v>
      </c>
      <c r="L924" s="15">
        <v>21.13</v>
      </c>
      <c r="M924" s="11" t="s">
        <v>31</v>
      </c>
      <c r="N924" s="13">
        <v>3105</v>
      </c>
      <c r="O924" s="15">
        <f>_xlfn.XLOOKUP(B924,Sheet1!A:A,Sheet1!E:E)</f>
        <v>21.13</v>
      </c>
      <c r="P924" s="26"/>
      <c r="Q924" s="15">
        <f>_xlfn.XLOOKUP(B924,April23!B:B,April23!D:D)</f>
        <v>20.74</v>
      </c>
      <c r="R924" s="38">
        <f>_xlfn.XLOOKUP(B924,Sheet3!B:B,Sheet3!D:D)</f>
        <v>21.37</v>
      </c>
      <c r="S924" s="26">
        <v>0</v>
      </c>
      <c r="T924" s="13" t="str">
        <f t="shared" si="96"/>
        <v>Up</v>
      </c>
      <c r="V924" s="79"/>
      <c r="W924" s="79"/>
    </row>
    <row r="925" spans="1:23" hidden="1" x14ac:dyDescent="0.3">
      <c r="A925" s="11">
        <v>5093194</v>
      </c>
      <c r="B925" s="11">
        <v>5093194</v>
      </c>
      <c r="C925" s="11" t="s">
        <v>26</v>
      </c>
      <c r="D925" s="11" t="s">
        <v>27</v>
      </c>
      <c r="E925" s="13" t="str">
        <f>_xlfn.XLOOKUP(B925,Sheet1!A:A,Sheet1!B:B)</f>
        <v xml:space="preserve">MAC Durable Matt </v>
      </c>
      <c r="F925" s="13" t="str">
        <f t="shared" si="95"/>
        <v xml:space="preserve">CROWN  - MAC Durable Matt </v>
      </c>
      <c r="G925" s="80" t="str">
        <f>_xlfn.XLOOKUP(B925,Sheet1!A:A,Sheet1!C:C)</f>
        <v>Colour</v>
      </c>
      <c r="H925" s="11" t="str">
        <f>_xlfn.XLOOKUP(B925,Sheet1!A:A,Sheet1!D:D)</f>
        <v>2.5L</v>
      </c>
      <c r="I925" s="11" t="s">
        <v>29</v>
      </c>
      <c r="J925" s="11" t="s">
        <v>29</v>
      </c>
      <c r="K925" s="11" t="s">
        <v>30</v>
      </c>
      <c r="L925" s="15">
        <v>15.71</v>
      </c>
      <c r="M925" s="11" t="s">
        <v>31</v>
      </c>
      <c r="N925" s="13">
        <v>3105</v>
      </c>
      <c r="O925" s="15">
        <f>_xlfn.XLOOKUP(B925,Sheet1!A:A,Sheet1!E:E)</f>
        <v>15.71</v>
      </c>
      <c r="Q925" s="15">
        <f>_xlfn.XLOOKUP(B925,April23!B:B,April23!D:D)</f>
        <v>15.42</v>
      </c>
      <c r="R925" s="38">
        <f>_xlfn.XLOOKUP(B925,Sheet3!B:B,Sheet3!D:D)</f>
        <v>15.89</v>
      </c>
      <c r="S925" s="26">
        <v>0</v>
      </c>
      <c r="T925" s="13" t="str">
        <f t="shared" si="96"/>
        <v>Up</v>
      </c>
    </row>
    <row r="926" spans="1:23" hidden="1" x14ac:dyDescent="0.3">
      <c r="A926" s="11">
        <v>5025054</v>
      </c>
      <c r="B926" s="11">
        <v>5025054</v>
      </c>
      <c r="C926" s="11" t="s">
        <v>26</v>
      </c>
      <c r="D926" s="11" t="s">
        <v>27</v>
      </c>
      <c r="E926" s="13" t="str">
        <f>_xlfn.XLOOKUP(B926,Sheet1!A:A,Sheet1!B:B)</f>
        <v xml:space="preserve">MAC Eclipse </v>
      </c>
      <c r="F926" s="13" t="str">
        <f t="shared" si="95"/>
        <v xml:space="preserve">CROWN  - MAC Eclipse </v>
      </c>
      <c r="G926" s="80" t="str">
        <f>_xlfn.XLOOKUP(B926,Sheet1!A:A,Sheet1!C:C)</f>
        <v>Brilliant White</v>
      </c>
      <c r="H926" s="11" t="str">
        <f>_xlfn.XLOOKUP(B926,Sheet1!A:A,Sheet1!D:D)</f>
        <v>15L</v>
      </c>
      <c r="I926" s="11" t="s">
        <v>29</v>
      </c>
      <c r="J926" s="11" t="s">
        <v>29</v>
      </c>
      <c r="K926" s="11" t="s">
        <v>30</v>
      </c>
      <c r="L926" s="15">
        <v>27.36</v>
      </c>
      <c r="M926" s="11" t="s">
        <v>31</v>
      </c>
      <c r="N926" s="13">
        <v>3105</v>
      </c>
      <c r="O926" s="15">
        <f>_xlfn.XLOOKUP(B926,Sheet1!A:A,Sheet1!E:E)</f>
        <v>27.36</v>
      </c>
      <c r="P926" s="26">
        <f>_xlfn.XLOOKUP(A926,Sheet2!F:F,Sheet2!H:H)</f>
        <v>20.876827485380119</v>
      </c>
      <c r="Q926" s="15">
        <f>_xlfn.XLOOKUP(B926,April23!B:B,April23!D:D)</f>
        <v>27.04</v>
      </c>
      <c r="R926" s="38">
        <f>_xlfn.XLOOKUP(B926,Sheet3!B:B,Sheet3!D:D)</f>
        <v>27.85</v>
      </c>
      <c r="S926" s="26">
        <v>0</v>
      </c>
      <c r="T926" s="13" t="str">
        <f t="shared" si="96"/>
        <v>Up</v>
      </c>
    </row>
    <row r="927" spans="1:23" hidden="1" x14ac:dyDescent="0.3">
      <c r="A927" s="11">
        <v>5025051</v>
      </c>
      <c r="B927" s="11">
        <v>5025051</v>
      </c>
      <c r="C927" s="11" t="s">
        <v>26</v>
      </c>
      <c r="D927" s="11" t="s">
        <v>27</v>
      </c>
      <c r="E927" s="13" t="str">
        <f>_xlfn.XLOOKUP(B927,Sheet1!A:A,Sheet1!B:B)</f>
        <v xml:space="preserve">MAC Eclipse </v>
      </c>
      <c r="F927" s="13" t="str">
        <f t="shared" si="95"/>
        <v xml:space="preserve">CROWN  - MAC Eclipse </v>
      </c>
      <c r="G927" s="80" t="str">
        <f>_xlfn.XLOOKUP(B927,Sheet1!A:A,Sheet1!C:C)</f>
        <v>Magnolia</v>
      </c>
      <c r="H927" s="11" t="str">
        <f>_xlfn.XLOOKUP(B927,Sheet1!A:A,Sheet1!D:D)</f>
        <v>5L</v>
      </c>
      <c r="I927" s="11" t="s">
        <v>29</v>
      </c>
      <c r="J927" s="11" t="s">
        <v>29</v>
      </c>
      <c r="K927" s="11" t="s">
        <v>30</v>
      </c>
      <c r="L927" s="15">
        <v>9.2100000000000009</v>
      </c>
      <c r="M927" s="11" t="s">
        <v>31</v>
      </c>
      <c r="N927" s="13">
        <v>3105</v>
      </c>
      <c r="O927" s="15">
        <f>_xlfn.XLOOKUP(B927,Sheet1!A:A,Sheet1!E:E)</f>
        <v>9.2100000000000009</v>
      </c>
      <c r="Q927" s="15">
        <f>_xlfn.XLOOKUP(B927,April23!B:B,April23!D:D)</f>
        <v>10.1</v>
      </c>
      <c r="R927" s="38">
        <f>_xlfn.XLOOKUP(B927,Sheet3!B:B,Sheet3!D:D)</f>
        <v>10.4</v>
      </c>
      <c r="S927" s="26">
        <v>0</v>
      </c>
      <c r="T927" s="13" t="str">
        <f t="shared" si="96"/>
        <v>Up</v>
      </c>
    </row>
    <row r="928" spans="1:23" hidden="1" x14ac:dyDescent="0.3">
      <c r="A928" s="39">
        <v>5025057</v>
      </c>
      <c r="B928" s="39">
        <v>5025057</v>
      </c>
      <c r="C928" s="39" t="s">
        <v>26</v>
      </c>
      <c r="D928" s="39" t="s">
        <v>27</v>
      </c>
      <c r="E928" s="31" t="str">
        <f>_xlfn.XLOOKUP(B928,Sheet1!A:A,Sheet1!B:B)</f>
        <v xml:space="preserve">MAC Eclipse </v>
      </c>
      <c r="F928" s="31" t="str">
        <f t="shared" si="95"/>
        <v xml:space="preserve">CROWN  - MAC Eclipse </v>
      </c>
      <c r="G928" s="31" t="s">
        <v>10310</v>
      </c>
      <c r="H928" s="39" t="str">
        <f>_xlfn.XLOOKUP(B928,Sheet1!A:A,Sheet1!D:D)</f>
        <v>10L</v>
      </c>
      <c r="I928" s="39" t="s">
        <v>29</v>
      </c>
      <c r="J928" s="39" t="s">
        <v>29</v>
      </c>
      <c r="K928" s="39" t="s">
        <v>30</v>
      </c>
      <c r="L928" s="40">
        <v>18.16</v>
      </c>
      <c r="M928" s="39" t="s">
        <v>31</v>
      </c>
      <c r="N928" s="31">
        <v>3105</v>
      </c>
      <c r="O928" s="40">
        <f>_xlfn.XLOOKUP(B928,Sheet1!A:A,Sheet1!E:E)</f>
        <v>18.16</v>
      </c>
      <c r="P928" s="41"/>
      <c r="Q928" s="40" t="s">
        <v>10300</v>
      </c>
      <c r="R928" s="13" t="e">
        <f>_xlfn.XLOOKUP(B928,Sheet3!B:B,Sheet3!D:D)</f>
        <v>#N/A</v>
      </c>
      <c r="S928" s="26">
        <v>0</v>
      </c>
      <c r="T928" s="13" t="e">
        <f t="shared" si="96"/>
        <v>#N/A</v>
      </c>
    </row>
    <row r="929" spans="1:23" hidden="1" x14ac:dyDescent="0.3">
      <c r="A929" s="11">
        <v>5029136</v>
      </c>
      <c r="B929" s="11">
        <v>5029136</v>
      </c>
      <c r="C929" s="11" t="s">
        <v>26</v>
      </c>
      <c r="D929" s="11" t="s">
        <v>27</v>
      </c>
      <c r="E929" s="13" t="str">
        <f>_xlfn.XLOOKUP(B929,Sheet1!A:A,Sheet1!B:B)</f>
        <v xml:space="preserve">MAC Eclipse </v>
      </c>
      <c r="F929" s="13" t="str">
        <f t="shared" si="95"/>
        <v xml:space="preserve">CROWN  - MAC Eclipse </v>
      </c>
      <c r="G929" s="80" t="str">
        <f>_xlfn.XLOOKUP(B929,Sheet1!A:A,Sheet1!C:C)</f>
        <v>Colour</v>
      </c>
      <c r="H929" s="11" t="str">
        <f>_xlfn.XLOOKUP(B929,Sheet1!A:A,Sheet1!D:D)</f>
        <v>5L</v>
      </c>
      <c r="I929" s="11" t="s">
        <v>29</v>
      </c>
      <c r="J929" s="11" t="s">
        <v>29</v>
      </c>
      <c r="K929" s="11" t="s">
        <v>30</v>
      </c>
      <c r="L929" s="15">
        <v>9.2100000000000009</v>
      </c>
      <c r="M929" s="11" t="s">
        <v>31</v>
      </c>
      <c r="N929" s="13">
        <v>3105</v>
      </c>
      <c r="O929" s="15">
        <f>_xlfn.XLOOKUP(B929,Sheet1!A:A,Sheet1!E:E)</f>
        <v>9.2100000000000009</v>
      </c>
      <c r="Q929" s="15">
        <f>_xlfn.XLOOKUP(B929,April23!B:B,April23!D:D)</f>
        <v>10.68</v>
      </c>
      <c r="R929" s="38">
        <f>_xlfn.XLOOKUP(B929,Sheet3!B:B,Sheet3!D:D)</f>
        <v>11</v>
      </c>
      <c r="S929" s="26">
        <v>0</v>
      </c>
      <c r="T929" s="13" t="str">
        <f t="shared" si="96"/>
        <v>Up</v>
      </c>
    </row>
    <row r="930" spans="1:23" hidden="1" x14ac:dyDescent="0.3">
      <c r="A930" s="11">
        <v>5029137</v>
      </c>
      <c r="B930" s="11">
        <v>5029137</v>
      </c>
      <c r="C930" s="11" t="s">
        <v>26</v>
      </c>
      <c r="D930" s="11" t="s">
        <v>27</v>
      </c>
      <c r="E930" s="13" t="str">
        <f>_xlfn.XLOOKUP(B930,Sheet1!A:A,Sheet1!B:B)</f>
        <v xml:space="preserve">MAC Eclipse </v>
      </c>
      <c r="F930" s="13" t="str">
        <f t="shared" si="95"/>
        <v xml:space="preserve">CROWN  - MAC Eclipse </v>
      </c>
      <c r="G930" s="80" t="str">
        <f>_xlfn.XLOOKUP(B930,Sheet1!A:A,Sheet1!C:C)</f>
        <v>Colour</v>
      </c>
      <c r="H930" s="11" t="str">
        <f>_xlfn.XLOOKUP(B930,Sheet1!A:A,Sheet1!D:D)</f>
        <v>10L</v>
      </c>
      <c r="I930" s="11" t="s">
        <v>29</v>
      </c>
      <c r="J930" s="11" t="s">
        <v>29</v>
      </c>
      <c r="K930" s="11" t="s">
        <v>30</v>
      </c>
      <c r="L930" s="15">
        <v>18.16</v>
      </c>
      <c r="M930" s="11" t="s">
        <v>31</v>
      </c>
      <c r="N930" s="13">
        <v>3105</v>
      </c>
      <c r="O930" s="15">
        <f>_xlfn.XLOOKUP(B930,Sheet1!A:A,Sheet1!E:E)</f>
        <v>18.16</v>
      </c>
      <c r="Q930" s="15">
        <f>_xlfn.XLOOKUP(B930,April23!B:B,April23!D:D)</f>
        <v>21.12</v>
      </c>
      <c r="R930" s="38">
        <f>_xlfn.XLOOKUP(B930,Sheet3!B:B,Sheet3!D:D)</f>
        <v>21.76</v>
      </c>
      <c r="S930" s="26">
        <v>0</v>
      </c>
      <c r="T930" s="13" t="str">
        <f t="shared" si="96"/>
        <v>Up</v>
      </c>
    </row>
    <row r="931" spans="1:23" hidden="1" x14ac:dyDescent="0.3">
      <c r="A931" s="11">
        <v>5067676</v>
      </c>
      <c r="B931" s="11">
        <v>5067676</v>
      </c>
      <c r="C931" s="11" t="s">
        <v>26</v>
      </c>
      <c r="D931" s="11" t="s">
        <v>27</v>
      </c>
      <c r="E931" s="13" t="str">
        <f>_xlfn.XLOOKUP(B931,Sheet1!A:A,Sheet1!B:B)</f>
        <v xml:space="preserve">MAC Solvent-borne Eggshell  </v>
      </c>
      <c r="F931" s="13" t="str">
        <f t="shared" si="95"/>
        <v xml:space="preserve">CROWN  - MAC Solvent-borne Eggshell  </v>
      </c>
      <c r="G931" s="80" t="str">
        <f>_xlfn.XLOOKUP(B931,Sheet1!A:A,Sheet1!C:C)</f>
        <v>Brilliant White</v>
      </c>
      <c r="H931" s="11" t="str">
        <f>_xlfn.XLOOKUP(B931,Sheet1!A:A,Sheet1!D:D)</f>
        <v>1L</v>
      </c>
      <c r="I931" s="11" t="s">
        <v>29</v>
      </c>
      <c r="J931" s="11" t="s">
        <v>29</v>
      </c>
      <c r="K931" s="11" t="s">
        <v>30</v>
      </c>
      <c r="L931" s="15">
        <v>6.42</v>
      </c>
      <c r="M931" s="11" t="s">
        <v>31</v>
      </c>
      <c r="N931" s="13">
        <v>3105</v>
      </c>
      <c r="O931" s="15">
        <f>_xlfn.XLOOKUP(B931,Sheet1!A:A,Sheet1!E:E)</f>
        <v>6.42</v>
      </c>
      <c r="P931" s="26">
        <f>_xlfn.XLOOKUP(A931,Sheet2!F:F,Sheet2!H:H)</f>
        <v>0</v>
      </c>
      <c r="Q931" s="15">
        <f>_xlfn.XLOOKUP(B931,April23!B:B,April23!D:D)</f>
        <v>6.29</v>
      </c>
      <c r="R931" s="38">
        <f>_xlfn.XLOOKUP(B931,Sheet3!B:B,Sheet3!D:D)</f>
        <v>6.48</v>
      </c>
      <c r="S931" s="26">
        <v>0</v>
      </c>
      <c r="T931" s="13" t="str">
        <f t="shared" si="96"/>
        <v>Up</v>
      </c>
    </row>
    <row r="932" spans="1:23" hidden="1" x14ac:dyDescent="0.3">
      <c r="A932" s="11">
        <v>5027786</v>
      </c>
      <c r="B932" s="11">
        <v>5027786</v>
      </c>
      <c r="C932" s="11" t="s">
        <v>26</v>
      </c>
      <c r="D932" s="11" t="s">
        <v>27</v>
      </c>
      <c r="E932" s="13" t="str">
        <f>_xlfn.XLOOKUP(B932,Sheet1!A:A,Sheet1!B:B)</f>
        <v xml:space="preserve">MAC Solvent-borne Eggshell  </v>
      </c>
      <c r="F932" s="13" t="str">
        <f t="shared" si="95"/>
        <v xml:space="preserve">CROWN  - MAC Solvent-borne Eggshell  </v>
      </c>
      <c r="G932" s="80" t="str">
        <f>_xlfn.XLOOKUP(B932,Sheet1!A:A,Sheet1!C:C)</f>
        <v>Brilliant White</v>
      </c>
      <c r="H932" s="11" t="str">
        <f>_xlfn.XLOOKUP(B932,Sheet1!A:A,Sheet1!D:D)</f>
        <v>5L</v>
      </c>
      <c r="I932" s="11" t="s">
        <v>29</v>
      </c>
      <c r="J932" s="11" t="s">
        <v>29</v>
      </c>
      <c r="K932" s="11" t="s">
        <v>30</v>
      </c>
      <c r="L932" s="15">
        <v>18.63</v>
      </c>
      <c r="M932" s="11" t="s">
        <v>31</v>
      </c>
      <c r="N932" s="13">
        <v>3105</v>
      </c>
      <c r="O932" s="15">
        <f>_xlfn.XLOOKUP(B932,Sheet1!A:A,Sheet1!E:E)</f>
        <v>18.63</v>
      </c>
      <c r="Q932" s="15">
        <f>_xlfn.XLOOKUP(B932,April23!B:B,April23!D:D)</f>
        <v>18.27</v>
      </c>
      <c r="R932" s="38">
        <f>_xlfn.XLOOKUP(B932,Sheet3!B:B,Sheet3!D:D)</f>
        <v>18.82</v>
      </c>
      <c r="S932" s="26">
        <v>0</v>
      </c>
      <c r="T932" s="13" t="str">
        <f t="shared" si="96"/>
        <v>Up</v>
      </c>
    </row>
    <row r="933" spans="1:23" hidden="1" x14ac:dyDescent="0.3">
      <c r="A933" s="11">
        <v>5027785</v>
      </c>
      <c r="B933" s="11">
        <v>5027785</v>
      </c>
      <c r="C933" s="11" t="s">
        <v>26</v>
      </c>
      <c r="D933" s="11" t="s">
        <v>27</v>
      </c>
      <c r="E933" s="13" t="str">
        <f>_xlfn.XLOOKUP(B933,Sheet1!A:A,Sheet1!B:B)</f>
        <v xml:space="preserve">MAC Solvent-borne Eggshell  </v>
      </c>
      <c r="F933" s="13" t="str">
        <f t="shared" si="95"/>
        <v xml:space="preserve">CROWN  - MAC Solvent-borne Eggshell  </v>
      </c>
      <c r="G933" s="80" t="str">
        <f>_xlfn.XLOOKUP(B933,Sheet1!A:A,Sheet1!C:C)</f>
        <v>Brilliant White</v>
      </c>
      <c r="H933" s="11" t="str">
        <f>_xlfn.XLOOKUP(B933,Sheet1!A:A,Sheet1!D:D)</f>
        <v>2.5L</v>
      </c>
      <c r="I933" s="11" t="s">
        <v>29</v>
      </c>
      <c r="J933" s="11" t="s">
        <v>29</v>
      </c>
      <c r="K933" s="11" t="s">
        <v>30</v>
      </c>
      <c r="L933" s="15">
        <v>11.75</v>
      </c>
      <c r="M933" s="11" t="s">
        <v>31</v>
      </c>
      <c r="N933" s="13">
        <v>3105</v>
      </c>
      <c r="O933" s="15">
        <f>_xlfn.XLOOKUP(B933,Sheet1!A:A,Sheet1!E:E)</f>
        <v>11.75</v>
      </c>
      <c r="Q933" s="15">
        <f>_xlfn.XLOOKUP(B933,April23!B:B,April23!D:D)</f>
        <v>11.54</v>
      </c>
      <c r="R933" s="38">
        <f>_xlfn.XLOOKUP(B933,Sheet3!B:B,Sheet3!D:D)</f>
        <v>11.88</v>
      </c>
      <c r="S933" s="26">
        <v>0</v>
      </c>
      <c r="T933" s="13" t="str">
        <f t="shared" si="96"/>
        <v>Up</v>
      </c>
    </row>
    <row r="934" spans="1:23" hidden="1" x14ac:dyDescent="0.3">
      <c r="A934" s="11">
        <v>5029295</v>
      </c>
      <c r="B934" s="11">
        <v>5029295</v>
      </c>
      <c r="C934" s="11" t="s">
        <v>26</v>
      </c>
      <c r="D934" s="11" t="s">
        <v>27</v>
      </c>
      <c r="E934" s="13" t="str">
        <f>_xlfn.XLOOKUP(B934,Sheet1!A:A,Sheet1!B:B)</f>
        <v xml:space="preserve">MAC Solvent-borne Eggshell </v>
      </c>
      <c r="F934" s="13" t="str">
        <f t="shared" si="95"/>
        <v xml:space="preserve">CROWN  - MAC Solvent-borne Eggshell </v>
      </c>
      <c r="G934" s="80" t="str">
        <f>_xlfn.XLOOKUP(B934,Sheet1!A:A,Sheet1!C:C)</f>
        <v>Colour</v>
      </c>
      <c r="H934" s="11" t="str">
        <f>_xlfn.XLOOKUP(B934,Sheet1!A:A,Sheet1!D:D)</f>
        <v>5L</v>
      </c>
      <c r="I934" s="11" t="s">
        <v>29</v>
      </c>
      <c r="J934" s="11" t="s">
        <v>29</v>
      </c>
      <c r="K934" s="11" t="s">
        <v>30</v>
      </c>
      <c r="L934" s="15">
        <v>24.75</v>
      </c>
      <c r="M934" s="11" t="s">
        <v>31</v>
      </c>
      <c r="N934" s="13">
        <v>3105</v>
      </c>
      <c r="O934" s="15">
        <f>_xlfn.XLOOKUP(B934,Sheet1!A:A,Sheet1!E:E)</f>
        <v>24.75</v>
      </c>
      <c r="Q934" s="15">
        <f>_xlfn.XLOOKUP(B934,April23!B:B,April23!D:D)</f>
        <v>24.27</v>
      </c>
      <c r="R934" s="38">
        <f>_xlfn.XLOOKUP(B934,Sheet3!B:B,Sheet3!D:D)</f>
        <v>25</v>
      </c>
      <c r="S934" s="26">
        <v>0</v>
      </c>
      <c r="T934" s="13" t="str">
        <f t="shared" si="96"/>
        <v>Up</v>
      </c>
    </row>
    <row r="935" spans="1:23" hidden="1" x14ac:dyDescent="0.3">
      <c r="A935" s="11">
        <v>5029294</v>
      </c>
      <c r="B935" s="11">
        <v>5029294</v>
      </c>
      <c r="C935" s="11" t="s">
        <v>26</v>
      </c>
      <c r="D935" s="11" t="s">
        <v>27</v>
      </c>
      <c r="E935" s="13" t="str">
        <f>_xlfn.XLOOKUP(B935,Sheet1!A:A,Sheet1!B:B)</f>
        <v xml:space="preserve">MAC Solvent-borne Eggshell </v>
      </c>
      <c r="F935" s="13" t="str">
        <f t="shared" si="95"/>
        <v xml:space="preserve">CROWN  - MAC Solvent-borne Eggshell </v>
      </c>
      <c r="G935" s="80" t="str">
        <f>_xlfn.XLOOKUP(B935,Sheet1!A:A,Sheet1!C:C)</f>
        <v>Colour</v>
      </c>
      <c r="H935" s="11" t="str">
        <f>_xlfn.XLOOKUP(B935,Sheet1!A:A,Sheet1!D:D)</f>
        <v>2.5L</v>
      </c>
      <c r="I935" s="11" t="s">
        <v>29</v>
      </c>
      <c r="J935" s="11" t="s">
        <v>29</v>
      </c>
      <c r="K935" s="11" t="s">
        <v>30</v>
      </c>
      <c r="L935" s="15">
        <v>14.87</v>
      </c>
      <c r="M935" s="11" t="s">
        <v>31</v>
      </c>
      <c r="N935" s="13">
        <v>3105</v>
      </c>
      <c r="O935" s="15">
        <f>_xlfn.XLOOKUP(B935,Sheet1!A:A,Sheet1!E:E)</f>
        <v>14.87</v>
      </c>
      <c r="Q935" s="15">
        <f>_xlfn.XLOOKUP(B935,April23!B:B,April23!D:D)</f>
        <v>14.58</v>
      </c>
      <c r="R935" s="38">
        <f>_xlfn.XLOOKUP(B935,Sheet3!B:B,Sheet3!D:D)</f>
        <v>15.02</v>
      </c>
      <c r="S935" s="26">
        <v>0</v>
      </c>
      <c r="T935" s="13" t="str">
        <f t="shared" si="96"/>
        <v>Up</v>
      </c>
    </row>
    <row r="936" spans="1:23" hidden="1" x14ac:dyDescent="0.3">
      <c r="A936" s="11">
        <v>5029297</v>
      </c>
      <c r="B936" s="11">
        <v>5029297</v>
      </c>
      <c r="C936" s="11" t="s">
        <v>26</v>
      </c>
      <c r="D936" s="11" t="s">
        <v>27</v>
      </c>
      <c r="E936" s="13" t="str">
        <f>_xlfn.XLOOKUP(B936,Sheet1!A:A,Sheet1!B:B)</f>
        <v xml:space="preserve">MAC Floor Paint </v>
      </c>
      <c r="F936" s="13" t="str">
        <f t="shared" si="95"/>
        <v xml:space="preserve">CROWN  - MAC Floor Paint </v>
      </c>
      <c r="G936" s="80" t="str">
        <f>_xlfn.XLOOKUP(B936,Sheet1!A:A,Sheet1!C:C)</f>
        <v>Colour</v>
      </c>
      <c r="H936" s="11" t="str">
        <f>_xlfn.XLOOKUP(B936,Sheet1!A:A,Sheet1!D:D)</f>
        <v>5L</v>
      </c>
      <c r="I936" s="11" t="s">
        <v>29</v>
      </c>
      <c r="J936" s="11" t="s">
        <v>29</v>
      </c>
      <c r="K936" s="11" t="s">
        <v>30</v>
      </c>
      <c r="L936" s="15">
        <v>21.53</v>
      </c>
      <c r="M936" s="11" t="s">
        <v>31</v>
      </c>
      <c r="N936" s="13">
        <v>3105</v>
      </c>
      <c r="O936" s="15">
        <f>_xlfn.XLOOKUP(B936,Sheet1!A:A,Sheet1!E:E)</f>
        <v>21.53</v>
      </c>
      <c r="Q936" s="15">
        <f>_xlfn.XLOOKUP(B936,April23!B:B,April23!D:D)</f>
        <v>21.11</v>
      </c>
      <c r="R936" s="38">
        <f>_xlfn.XLOOKUP(B936,Sheet3!B:B,Sheet3!D:D)</f>
        <v>21.74</v>
      </c>
      <c r="S936" s="26">
        <v>0</v>
      </c>
      <c r="T936" s="13" t="str">
        <f t="shared" si="96"/>
        <v>Up</v>
      </c>
    </row>
    <row r="937" spans="1:23" hidden="1" x14ac:dyDescent="0.3">
      <c r="A937" s="11">
        <v>5027818</v>
      </c>
      <c r="B937" s="11">
        <v>5027818</v>
      </c>
      <c r="C937" s="11" t="s">
        <v>26</v>
      </c>
      <c r="D937" s="11" t="s">
        <v>27</v>
      </c>
      <c r="E937" s="13" t="str">
        <f>_xlfn.XLOOKUP(B937,Sheet1!A:A,Sheet1!B:B)</f>
        <v xml:space="preserve">MAC Solvent-borne Gloss  </v>
      </c>
      <c r="F937" s="13" t="str">
        <f t="shared" si="95"/>
        <v xml:space="preserve">CROWN  - MAC Solvent-borne Gloss  </v>
      </c>
      <c r="G937" s="80" t="str">
        <f>_xlfn.XLOOKUP(B937,Sheet1!A:A,Sheet1!C:C)</f>
        <v>Brilliant White</v>
      </c>
      <c r="H937" s="11" t="str">
        <f>_xlfn.XLOOKUP(B937,Sheet1!A:A,Sheet1!D:D)</f>
        <v>1L</v>
      </c>
      <c r="I937" s="11" t="s">
        <v>29</v>
      </c>
      <c r="J937" s="11" t="s">
        <v>29</v>
      </c>
      <c r="K937" s="11" t="s">
        <v>30</v>
      </c>
      <c r="L937" s="15">
        <v>5.76</v>
      </c>
      <c r="M937" s="11" t="s">
        <v>31</v>
      </c>
      <c r="N937" s="13">
        <v>3105</v>
      </c>
      <c r="O937" s="15">
        <f>_xlfn.XLOOKUP(B937,Sheet1!A:A,Sheet1!E:E)</f>
        <v>5.76</v>
      </c>
      <c r="P937" s="26">
        <f>_xlfn.XLOOKUP(A937,Sheet2!F:F,Sheet2!H:H)</f>
        <v>0</v>
      </c>
      <c r="Q937" s="15">
        <f>_xlfn.XLOOKUP(B937,April23!B:B,April23!D:D)</f>
        <v>5.65</v>
      </c>
      <c r="R937" s="38">
        <f>_xlfn.XLOOKUP(B937,Sheet3!B:B,Sheet3!D:D)</f>
        <v>5.82</v>
      </c>
      <c r="S937" s="26">
        <v>0</v>
      </c>
      <c r="T937" s="13" t="str">
        <f t="shared" si="96"/>
        <v>Up</v>
      </c>
    </row>
    <row r="938" spans="1:23" hidden="1" x14ac:dyDescent="0.3">
      <c r="A938" s="11">
        <v>5029299</v>
      </c>
      <c r="B938" s="11">
        <v>5029299</v>
      </c>
      <c r="C938" s="11" t="s">
        <v>26</v>
      </c>
      <c r="D938" s="11" t="s">
        <v>27</v>
      </c>
      <c r="E938" s="13" t="str">
        <f>_xlfn.XLOOKUP(B938,Sheet1!A:A,Sheet1!B:B)</f>
        <v xml:space="preserve">MAC Solvent-borne Gloss </v>
      </c>
      <c r="F938" s="13" t="str">
        <f t="shared" si="95"/>
        <v xml:space="preserve">CROWN  - MAC Solvent-borne Gloss </v>
      </c>
      <c r="G938" s="80" t="str">
        <f>_xlfn.XLOOKUP(B938,Sheet1!A:A,Sheet1!C:C)</f>
        <v>Colour</v>
      </c>
      <c r="H938" s="11" t="str">
        <f>_xlfn.XLOOKUP(B938,Sheet1!A:A,Sheet1!D:D)</f>
        <v>1L</v>
      </c>
      <c r="I938" s="11" t="s">
        <v>29</v>
      </c>
      <c r="J938" s="11" t="s">
        <v>29</v>
      </c>
      <c r="K938" s="11" t="s">
        <v>30</v>
      </c>
      <c r="L938" s="15">
        <v>6.19</v>
      </c>
      <c r="M938" s="11" t="s">
        <v>31</v>
      </c>
      <c r="N938" s="13">
        <v>3105</v>
      </c>
      <c r="O938" s="15">
        <f>_xlfn.XLOOKUP(B938,Sheet1!A:A,Sheet1!E:E)</f>
        <v>6.19</v>
      </c>
      <c r="Q938" s="15">
        <f>_xlfn.XLOOKUP(B938,April23!B:B,April23!D:D)</f>
        <v>6.06</v>
      </c>
      <c r="R938" s="38">
        <f>_xlfn.XLOOKUP(B938,Sheet3!B:B,Sheet3!D:D)</f>
        <v>6.25</v>
      </c>
      <c r="S938" s="26">
        <v>0</v>
      </c>
      <c r="T938" s="13" t="str">
        <f t="shared" si="96"/>
        <v>Up</v>
      </c>
    </row>
    <row r="939" spans="1:23" s="9" customFormat="1" hidden="1" x14ac:dyDescent="0.3">
      <c r="A939" s="11">
        <v>5029300</v>
      </c>
      <c r="B939" s="11">
        <v>5029300</v>
      </c>
      <c r="C939" s="11" t="s">
        <v>26</v>
      </c>
      <c r="D939" s="11" t="s">
        <v>27</v>
      </c>
      <c r="E939" s="13" t="str">
        <f>_xlfn.XLOOKUP(B939,Sheet1!A:A,Sheet1!B:B)</f>
        <v xml:space="preserve">MAC Solvent-borne Gloss </v>
      </c>
      <c r="F939" s="13" t="str">
        <f t="shared" si="95"/>
        <v xml:space="preserve">CROWN  - MAC Solvent-borne Gloss </v>
      </c>
      <c r="G939" s="80" t="str">
        <f>_xlfn.XLOOKUP(B939,Sheet1!A:A,Sheet1!C:C)</f>
        <v>Colour</v>
      </c>
      <c r="H939" s="11" t="str">
        <f>_xlfn.XLOOKUP(B939,Sheet1!A:A,Sheet1!D:D)</f>
        <v>2.5L</v>
      </c>
      <c r="I939" s="11" t="s">
        <v>29</v>
      </c>
      <c r="J939" s="11" t="s">
        <v>29</v>
      </c>
      <c r="K939" s="11" t="s">
        <v>30</v>
      </c>
      <c r="L939" s="15">
        <v>12</v>
      </c>
      <c r="M939" s="11" t="s">
        <v>31</v>
      </c>
      <c r="N939" s="13">
        <v>3105</v>
      </c>
      <c r="O939" s="15">
        <f>_xlfn.XLOOKUP(B939,Sheet1!A:A,Sheet1!E:E)</f>
        <v>12</v>
      </c>
      <c r="P939" s="26"/>
      <c r="Q939" s="15">
        <f>_xlfn.XLOOKUP(B939,April23!B:B,April23!D:D)</f>
        <v>11.8</v>
      </c>
      <c r="R939" s="38">
        <f>_xlfn.XLOOKUP(B939,Sheet3!B:B,Sheet3!D:D)</f>
        <v>12.15</v>
      </c>
      <c r="S939" s="26">
        <v>0</v>
      </c>
      <c r="T939" s="13" t="str">
        <f t="shared" si="96"/>
        <v>Up</v>
      </c>
      <c r="V939" s="79"/>
      <c r="W939" s="79"/>
    </row>
    <row r="940" spans="1:23" s="9" customFormat="1" hidden="1" x14ac:dyDescent="0.3">
      <c r="A940" s="11">
        <v>5029301</v>
      </c>
      <c r="B940" s="11">
        <v>5029301</v>
      </c>
      <c r="C940" s="11" t="s">
        <v>26</v>
      </c>
      <c r="D940" s="11" t="s">
        <v>27</v>
      </c>
      <c r="E940" s="13" t="str">
        <f>_xlfn.XLOOKUP(B940,Sheet1!A:A,Sheet1!B:B)</f>
        <v xml:space="preserve">MAC Solvent-borne Gloss </v>
      </c>
      <c r="F940" s="13" t="str">
        <f t="shared" si="95"/>
        <v xml:space="preserve">CROWN  - MAC Solvent-borne Gloss </v>
      </c>
      <c r="G940" s="80" t="str">
        <f>_xlfn.XLOOKUP(B940,Sheet1!A:A,Sheet1!C:C)</f>
        <v>Colour</v>
      </c>
      <c r="H940" s="11" t="str">
        <f>_xlfn.XLOOKUP(B940,Sheet1!A:A,Sheet1!D:D)</f>
        <v>5L</v>
      </c>
      <c r="I940" s="11" t="s">
        <v>29</v>
      </c>
      <c r="J940" s="11" t="s">
        <v>29</v>
      </c>
      <c r="K940" s="11" t="s">
        <v>30</v>
      </c>
      <c r="L940" s="15">
        <v>19.29</v>
      </c>
      <c r="M940" s="11" t="s">
        <v>31</v>
      </c>
      <c r="N940" s="13">
        <v>3105</v>
      </c>
      <c r="O940" s="15">
        <f>_xlfn.XLOOKUP(B940,Sheet1!A:A,Sheet1!E:E)</f>
        <v>19.29</v>
      </c>
      <c r="P940" s="26">
        <v>18</v>
      </c>
      <c r="Q940" s="15">
        <f>_xlfn.XLOOKUP(B940,April23!B:B,April23!D:D)</f>
        <v>18.95</v>
      </c>
      <c r="R940" s="38">
        <f>_xlfn.XLOOKUP(B940,Sheet3!B:B,Sheet3!D:D)</f>
        <v>19.52</v>
      </c>
      <c r="S940" s="26">
        <v>0</v>
      </c>
      <c r="T940" s="13" t="str">
        <f t="shared" si="96"/>
        <v>Up</v>
      </c>
      <c r="V940" s="79"/>
      <c r="W940" s="79"/>
    </row>
    <row r="941" spans="1:23" s="9" customFormat="1" hidden="1" x14ac:dyDescent="0.3">
      <c r="A941" s="11">
        <v>5025111</v>
      </c>
      <c r="B941" s="11">
        <v>5025111</v>
      </c>
      <c r="C941" s="11" t="s">
        <v>26</v>
      </c>
      <c r="D941" s="11" t="s">
        <v>27</v>
      </c>
      <c r="E941" s="13" t="str">
        <f>_xlfn.XLOOKUP(B941,Sheet1!A:A,Sheet1!B:B)</f>
        <v xml:space="preserve">MAC Marbletex Masonry Smooth </v>
      </c>
      <c r="F941" s="13" t="str">
        <f t="shared" si="95"/>
        <v xml:space="preserve">CROWN  - MAC Marbletex Masonry Smooth </v>
      </c>
      <c r="G941" s="80" t="str">
        <f>_xlfn.XLOOKUP(B941,Sheet1!A:A,Sheet1!C:C)</f>
        <v>Brilliant White</v>
      </c>
      <c r="H941" s="11" t="str">
        <f>_xlfn.XLOOKUP(B941,Sheet1!A:A,Sheet1!D:D)</f>
        <v>5L</v>
      </c>
      <c r="I941" s="11" t="s">
        <v>29</v>
      </c>
      <c r="J941" s="11" t="s">
        <v>29</v>
      </c>
      <c r="K941" s="11" t="s">
        <v>30</v>
      </c>
      <c r="L941" s="15">
        <v>15.35</v>
      </c>
      <c r="M941" s="11" t="s">
        <v>31</v>
      </c>
      <c r="N941" s="13">
        <v>3105</v>
      </c>
      <c r="O941" s="15">
        <f>_xlfn.XLOOKUP(B941,Sheet1!A:A,Sheet1!E:E)</f>
        <v>15.35</v>
      </c>
      <c r="P941" s="26"/>
      <c r="Q941" s="15">
        <f>_xlfn.XLOOKUP(B941,April23!B:B,April23!D:D)</f>
        <v>15.06</v>
      </c>
      <c r="R941" s="38">
        <f>_xlfn.XLOOKUP(B941,Sheet3!B:B,Sheet3!D:D)</f>
        <v>15.52</v>
      </c>
      <c r="S941" s="26">
        <v>0</v>
      </c>
      <c r="T941" s="13" t="str">
        <f t="shared" si="96"/>
        <v>Up</v>
      </c>
      <c r="V941" s="79"/>
      <c r="W941" s="79"/>
    </row>
    <row r="942" spans="1:23" s="9" customFormat="1" hidden="1" x14ac:dyDescent="0.3">
      <c r="A942" s="11">
        <v>5025112</v>
      </c>
      <c r="B942" s="11">
        <v>5025112</v>
      </c>
      <c r="C942" s="11" t="s">
        <v>26</v>
      </c>
      <c r="D942" s="11" t="s">
        <v>27</v>
      </c>
      <c r="E942" s="13" t="str">
        <f>_xlfn.XLOOKUP(B942,Sheet1!A:A,Sheet1!B:B)</f>
        <v xml:space="preserve">MAC Marbletex Masonry Smooth </v>
      </c>
      <c r="F942" s="13" t="str">
        <f t="shared" si="95"/>
        <v xml:space="preserve">CROWN  - MAC Marbletex Masonry Smooth </v>
      </c>
      <c r="G942" s="80" t="str">
        <f>_xlfn.XLOOKUP(B942,Sheet1!A:A,Sheet1!C:C)</f>
        <v>Brilliant White</v>
      </c>
      <c r="H942" s="11" t="str">
        <f>_xlfn.XLOOKUP(B942,Sheet1!A:A,Sheet1!D:D)</f>
        <v>10L</v>
      </c>
      <c r="I942" s="11" t="s">
        <v>29</v>
      </c>
      <c r="J942" s="11" t="s">
        <v>29</v>
      </c>
      <c r="K942" s="11" t="s">
        <v>30</v>
      </c>
      <c r="L942" s="15">
        <v>30.31</v>
      </c>
      <c r="M942" s="11" t="s">
        <v>31</v>
      </c>
      <c r="N942" s="13">
        <v>3105</v>
      </c>
      <c r="O942" s="15">
        <f>_xlfn.XLOOKUP(B942,Sheet1!A:A,Sheet1!E:E)</f>
        <v>30.31</v>
      </c>
      <c r="P942" s="26"/>
      <c r="Q942" s="15">
        <f>_xlfn.XLOOKUP(B942,April23!B:B,April23!D:D)</f>
        <v>29.74</v>
      </c>
      <c r="R942" s="38">
        <f>_xlfn.XLOOKUP(B942,Sheet3!B:B,Sheet3!D:D)</f>
        <v>30.63</v>
      </c>
      <c r="S942" s="26">
        <v>0</v>
      </c>
      <c r="T942" s="13" t="str">
        <f t="shared" si="96"/>
        <v>Up</v>
      </c>
      <c r="V942" s="79"/>
      <c r="W942" s="79"/>
    </row>
    <row r="943" spans="1:23" s="9" customFormat="1" hidden="1" x14ac:dyDescent="0.3">
      <c r="A943" s="39">
        <v>5025109</v>
      </c>
      <c r="B943" s="39">
        <v>5025109</v>
      </c>
      <c r="C943" s="39" t="s">
        <v>26</v>
      </c>
      <c r="D943" s="39" t="s">
        <v>27</v>
      </c>
      <c r="E943" s="31" t="str">
        <f>_xlfn.XLOOKUP(B943,Sheet1!A:A,Sheet1!B:B)</f>
        <v xml:space="preserve">MAC Marbletex Masonry Smooth </v>
      </c>
      <c r="F943" s="31" t="str">
        <f t="shared" si="95"/>
        <v xml:space="preserve">CROWN  - MAC Marbletex Masonry Smooth </v>
      </c>
      <c r="G943" s="31" t="s">
        <v>10310</v>
      </c>
      <c r="H943" s="39" t="str">
        <f>_xlfn.XLOOKUP(B943,Sheet1!A:A,Sheet1!D:D)</f>
        <v>5L</v>
      </c>
      <c r="I943" s="39" t="s">
        <v>29</v>
      </c>
      <c r="J943" s="39" t="s">
        <v>29</v>
      </c>
      <c r="K943" s="39" t="s">
        <v>30</v>
      </c>
      <c r="L943" s="40">
        <v>16.71</v>
      </c>
      <c r="M943" s="39" t="s">
        <v>31</v>
      </c>
      <c r="N943" s="31">
        <v>3105</v>
      </c>
      <c r="O943" s="40">
        <f>_xlfn.XLOOKUP(B943,Sheet1!A:A,Sheet1!E:E)</f>
        <v>16.71</v>
      </c>
      <c r="P943" s="41">
        <f>_xlfn.XLOOKUP(A943,Sheet2!F:F,Sheet2!H:H)</f>
        <v>0</v>
      </c>
      <c r="Q943" s="40" t="s">
        <v>10300</v>
      </c>
      <c r="R943" s="13" t="e">
        <f>_xlfn.XLOOKUP(B943,Sheet3!B:B,Sheet3!D:D)</f>
        <v>#N/A</v>
      </c>
      <c r="S943" s="26">
        <v>0</v>
      </c>
      <c r="T943" s="13" t="e">
        <f t="shared" si="96"/>
        <v>#N/A</v>
      </c>
      <c r="V943" s="79"/>
      <c r="W943" s="79"/>
    </row>
    <row r="944" spans="1:23" s="9" customFormat="1" hidden="1" x14ac:dyDescent="0.3">
      <c r="A944" s="39">
        <v>5025110</v>
      </c>
      <c r="B944" s="39">
        <v>5025110</v>
      </c>
      <c r="C944" s="39" t="s">
        <v>26</v>
      </c>
      <c r="D944" s="39" t="s">
        <v>27</v>
      </c>
      <c r="E944" s="31" t="str">
        <f>_xlfn.XLOOKUP(B944,Sheet1!A:A,Sheet1!B:B)</f>
        <v xml:space="preserve">MAC Marbletex Masonry Smooth </v>
      </c>
      <c r="F944" s="31" t="str">
        <f t="shared" si="95"/>
        <v xml:space="preserve">CROWN  - MAC Marbletex Masonry Smooth </v>
      </c>
      <c r="G944" s="84" t="str">
        <f>_xlfn.XLOOKUP(B944,Sheet1!A:A,Sheet1!C:C)</f>
        <v>Magnolia</v>
      </c>
      <c r="H944" s="39" t="str">
        <f>_xlfn.XLOOKUP(B944,Sheet1!A:A,Sheet1!D:D)</f>
        <v>10L</v>
      </c>
      <c r="I944" s="39" t="s">
        <v>29</v>
      </c>
      <c r="J944" s="39" t="s">
        <v>29</v>
      </c>
      <c r="K944" s="39" t="s">
        <v>30</v>
      </c>
      <c r="L944" s="40">
        <v>33.03</v>
      </c>
      <c r="M944" s="39" t="s">
        <v>31</v>
      </c>
      <c r="N944" s="31">
        <v>3105</v>
      </c>
      <c r="O944" s="40">
        <f>_xlfn.XLOOKUP(B944,Sheet1!A:A,Sheet1!E:E)</f>
        <v>33.03</v>
      </c>
      <c r="P944" s="41">
        <f>_xlfn.XLOOKUP(A944,Sheet2!F:F,Sheet2!H:H)</f>
        <v>0</v>
      </c>
      <c r="Q944" s="40">
        <f>_xlfn.XLOOKUP(B944,April23!B:B,April23!D:D)</f>
        <v>32.409999999999997</v>
      </c>
      <c r="R944" s="13" t="e">
        <f>_xlfn.XLOOKUP(B944,Sheet3!B:B,Sheet3!D:D)</f>
        <v>#N/A</v>
      </c>
      <c r="S944" s="26">
        <v>0</v>
      </c>
      <c r="T944" s="13" t="e">
        <f t="shared" si="96"/>
        <v>#N/A</v>
      </c>
      <c r="V944" s="79"/>
      <c r="W944" s="79"/>
    </row>
    <row r="945" spans="1:23" s="9" customFormat="1" hidden="1" x14ac:dyDescent="0.3">
      <c r="A945" s="11">
        <v>5029146</v>
      </c>
      <c r="B945" s="11">
        <v>5029146</v>
      </c>
      <c r="C945" s="11" t="s">
        <v>26</v>
      </c>
      <c r="D945" s="11" t="s">
        <v>27</v>
      </c>
      <c r="E945" s="13" t="str">
        <f>_xlfn.XLOOKUP(B945,Sheet1!A:A,Sheet1!B:B)</f>
        <v xml:space="preserve">MAC Marbletex Masonry Smooth </v>
      </c>
      <c r="F945" s="13" t="str">
        <f t="shared" si="95"/>
        <v xml:space="preserve">CROWN  - MAC Marbletex Masonry Smooth </v>
      </c>
      <c r="G945" s="80" t="str">
        <f>_xlfn.XLOOKUP(B945,Sheet1!A:A,Sheet1!C:C)</f>
        <v>Colour</v>
      </c>
      <c r="H945" s="11" t="str">
        <f>_xlfn.XLOOKUP(B945,Sheet1!A:A,Sheet1!D:D)</f>
        <v>5L</v>
      </c>
      <c r="I945" s="11" t="s">
        <v>29</v>
      </c>
      <c r="J945" s="11" t="s">
        <v>29</v>
      </c>
      <c r="K945" s="11" t="s">
        <v>30</v>
      </c>
      <c r="L945" s="15">
        <v>19.07</v>
      </c>
      <c r="M945" s="11" t="s">
        <v>31</v>
      </c>
      <c r="N945" s="13">
        <v>3105</v>
      </c>
      <c r="O945" s="15">
        <f>_xlfn.XLOOKUP(B945,Sheet1!A:A,Sheet1!E:E)</f>
        <v>19.07</v>
      </c>
      <c r="P945" s="26"/>
      <c r="Q945" s="15">
        <f>_xlfn.XLOOKUP(B945,April23!B:B,April23!D:D)</f>
        <v>18.73</v>
      </c>
      <c r="R945" s="38">
        <f>_xlfn.XLOOKUP(B945,Sheet3!B:B,Sheet3!D:D)</f>
        <v>19.29</v>
      </c>
      <c r="S945" s="26">
        <v>0</v>
      </c>
      <c r="T945" s="13" t="str">
        <f t="shared" si="96"/>
        <v>Up</v>
      </c>
      <c r="V945" s="79"/>
      <c r="W945" s="79"/>
    </row>
    <row r="946" spans="1:23" s="9" customFormat="1" hidden="1" x14ac:dyDescent="0.3">
      <c r="A946" s="11">
        <v>5025083</v>
      </c>
      <c r="B946" s="11">
        <v>5025083</v>
      </c>
      <c r="C946" s="11" t="s">
        <v>26</v>
      </c>
      <c r="D946" s="11" t="s">
        <v>27</v>
      </c>
      <c r="E946" s="13" t="str">
        <f>_xlfn.XLOOKUP(B946,Sheet1!A:A,Sheet1!B:B)</f>
        <v xml:space="preserve">MAC Vinyl Matt </v>
      </c>
      <c r="F946" s="13" t="str">
        <f t="shared" si="95"/>
        <v xml:space="preserve">CROWN  - MAC Vinyl Matt </v>
      </c>
      <c r="G946" s="80" t="str">
        <f>_xlfn.XLOOKUP(B946,Sheet1!A:A,Sheet1!C:C)</f>
        <v>Brilliant White</v>
      </c>
      <c r="H946" s="11" t="str">
        <f>_xlfn.XLOOKUP(B946,Sheet1!A:A,Sheet1!D:D)</f>
        <v>2.5L</v>
      </c>
      <c r="I946" s="11" t="s">
        <v>29</v>
      </c>
      <c r="J946" s="11" t="s">
        <v>29</v>
      </c>
      <c r="K946" s="11" t="s">
        <v>30</v>
      </c>
      <c r="L946" s="15">
        <v>6.79</v>
      </c>
      <c r="M946" s="11" t="s">
        <v>31</v>
      </c>
      <c r="N946" s="13">
        <v>3105</v>
      </c>
      <c r="O946" s="15">
        <f>_xlfn.XLOOKUP(B946,Sheet1!A:A,Sheet1!E:E)</f>
        <v>6.79</v>
      </c>
      <c r="P946" s="26"/>
      <c r="Q946" s="15">
        <f>_xlfn.XLOOKUP(B946,April23!B:B,April23!D:D)</f>
        <v>7.67</v>
      </c>
      <c r="R946" s="38">
        <f>_xlfn.XLOOKUP(B946,Sheet3!B:B,Sheet3!D:D)</f>
        <v>7.9</v>
      </c>
      <c r="S946" s="26">
        <v>0</v>
      </c>
      <c r="T946" s="13" t="str">
        <f t="shared" si="96"/>
        <v>Up</v>
      </c>
      <c r="V946" s="79"/>
      <c r="W946" s="79"/>
    </row>
    <row r="947" spans="1:23" s="9" customFormat="1" hidden="1" x14ac:dyDescent="0.3">
      <c r="A947" s="11">
        <v>5025075</v>
      </c>
      <c r="B947" s="11">
        <v>5025075</v>
      </c>
      <c r="C947" s="11" t="s">
        <v>26</v>
      </c>
      <c r="D947" s="11" t="s">
        <v>27</v>
      </c>
      <c r="E947" s="13" t="str">
        <f>_xlfn.XLOOKUP(B947,Sheet1!A:A,Sheet1!B:B)</f>
        <v xml:space="preserve">MAC Vinyl Matt </v>
      </c>
      <c r="F947" s="13" t="str">
        <f t="shared" si="95"/>
        <v xml:space="preserve">CROWN  - MAC Vinyl Matt </v>
      </c>
      <c r="G947" s="80" t="str">
        <f>_xlfn.XLOOKUP(B947,Sheet1!A:A,Sheet1!C:C)</f>
        <v>Magnolia</v>
      </c>
      <c r="H947" s="11" t="str">
        <f>_xlfn.XLOOKUP(B947,Sheet1!A:A,Sheet1!D:D)</f>
        <v>2.5L</v>
      </c>
      <c r="I947" s="11" t="s">
        <v>29</v>
      </c>
      <c r="J947" s="11" t="s">
        <v>29</v>
      </c>
      <c r="K947" s="11" t="s">
        <v>30</v>
      </c>
      <c r="L947" s="15">
        <v>6.79</v>
      </c>
      <c r="M947" s="11" t="s">
        <v>31</v>
      </c>
      <c r="N947" s="13">
        <v>3105</v>
      </c>
      <c r="O947" s="15">
        <f>_xlfn.XLOOKUP(B947,Sheet1!A:A,Sheet1!E:E)</f>
        <v>6.79</v>
      </c>
      <c r="P947" s="26"/>
      <c r="Q947" s="15">
        <f>_xlfn.XLOOKUP(B947,April23!B:B,April23!D:D)</f>
        <v>8.1999999999999993</v>
      </c>
      <c r="R947" s="38">
        <f>_xlfn.XLOOKUP(B947,Sheet3!B:B,Sheet3!D:D)</f>
        <v>8.44</v>
      </c>
      <c r="S947" s="26">
        <v>0</v>
      </c>
      <c r="T947" s="13" t="str">
        <f t="shared" si="96"/>
        <v>Up</v>
      </c>
      <c r="V947" s="79"/>
      <c r="W947" s="79"/>
    </row>
    <row r="948" spans="1:23" s="9" customFormat="1" hidden="1" x14ac:dyDescent="0.3">
      <c r="A948" s="11">
        <v>5029144</v>
      </c>
      <c r="B948" s="11">
        <v>5029144</v>
      </c>
      <c r="C948" s="11" t="s">
        <v>26</v>
      </c>
      <c r="D948" s="11" t="s">
        <v>27</v>
      </c>
      <c r="E948" s="13" t="str">
        <f>_xlfn.XLOOKUP(B948,Sheet1!A:A,Sheet1!B:B)</f>
        <v xml:space="preserve">MAC Vinyl Matt </v>
      </c>
      <c r="F948" s="13" t="str">
        <f t="shared" si="95"/>
        <v xml:space="preserve">CROWN  - MAC Vinyl Matt </v>
      </c>
      <c r="G948" s="80" t="str">
        <f>_xlfn.XLOOKUP(B948,Sheet1!A:A,Sheet1!C:C)</f>
        <v>Colour</v>
      </c>
      <c r="H948" s="11" t="str">
        <f>_xlfn.XLOOKUP(B948,Sheet1!A:A,Sheet1!D:D)</f>
        <v>5L</v>
      </c>
      <c r="I948" s="11" t="s">
        <v>29</v>
      </c>
      <c r="J948" s="11" t="s">
        <v>29</v>
      </c>
      <c r="K948" s="11" t="s">
        <v>30</v>
      </c>
      <c r="L948" s="15">
        <v>11.17</v>
      </c>
      <c r="M948" s="11" t="s">
        <v>31</v>
      </c>
      <c r="N948" s="13">
        <v>3105</v>
      </c>
      <c r="O948" s="15">
        <f>_xlfn.XLOOKUP(B948,Sheet1!A:A,Sheet1!E:E)</f>
        <v>11.17</v>
      </c>
      <c r="P948" s="26">
        <v>209</v>
      </c>
      <c r="Q948" s="15">
        <f>_xlfn.XLOOKUP(B948,April23!B:B,April23!D:D)</f>
        <v>13.89</v>
      </c>
      <c r="R948" s="38">
        <f>_xlfn.XLOOKUP(B948,Sheet3!B:B,Sheet3!D:D)</f>
        <v>14.31</v>
      </c>
      <c r="S948" s="26">
        <v>0</v>
      </c>
      <c r="T948" s="13" t="str">
        <f t="shared" si="96"/>
        <v>Up</v>
      </c>
      <c r="V948" s="79"/>
      <c r="W948" s="79"/>
    </row>
    <row r="949" spans="1:23" s="9" customFormat="1" hidden="1" x14ac:dyDescent="0.3">
      <c r="A949" s="11">
        <v>5029143</v>
      </c>
      <c r="B949" s="11">
        <v>5029143</v>
      </c>
      <c r="C949" s="11" t="s">
        <v>26</v>
      </c>
      <c r="D949" s="11" t="s">
        <v>27</v>
      </c>
      <c r="E949" s="13" t="str">
        <f>_xlfn.XLOOKUP(B949,Sheet1!A:A,Sheet1!B:B)</f>
        <v xml:space="preserve">MAC Vinyl Matt </v>
      </c>
      <c r="F949" s="13" t="str">
        <f t="shared" si="95"/>
        <v xml:space="preserve">CROWN  - MAC Vinyl Matt </v>
      </c>
      <c r="G949" s="80" t="str">
        <f>_xlfn.XLOOKUP(B949,Sheet1!A:A,Sheet1!C:C)</f>
        <v>Colour</v>
      </c>
      <c r="H949" s="11" t="str">
        <f>_xlfn.XLOOKUP(B949,Sheet1!A:A,Sheet1!D:D)</f>
        <v>2.5L</v>
      </c>
      <c r="I949" s="11" t="s">
        <v>29</v>
      </c>
      <c r="J949" s="11" t="s">
        <v>29</v>
      </c>
      <c r="K949" s="11" t="s">
        <v>30</v>
      </c>
      <c r="L949" s="15">
        <v>6.79</v>
      </c>
      <c r="M949" s="11" t="s">
        <v>31</v>
      </c>
      <c r="N949" s="13">
        <v>3105</v>
      </c>
      <c r="O949" s="15">
        <f>_xlfn.XLOOKUP(B949,Sheet1!A:A,Sheet1!E:E)</f>
        <v>6.79</v>
      </c>
      <c r="P949" s="26"/>
      <c r="Q949" s="15">
        <f>_xlfn.XLOOKUP(B949,April23!B:B,April23!D:D)</f>
        <v>9.35</v>
      </c>
      <c r="R949" s="38">
        <f>_xlfn.XLOOKUP(B949,Sheet3!B:B,Sheet3!D:D)</f>
        <v>9.6300000000000008</v>
      </c>
      <c r="S949" s="26">
        <v>0</v>
      </c>
      <c r="T949" s="13" t="str">
        <f t="shared" si="96"/>
        <v>Up</v>
      </c>
      <c r="V949" s="79"/>
      <c r="W949" s="79"/>
    </row>
    <row r="950" spans="1:23" s="9" customFormat="1" hidden="1" x14ac:dyDescent="0.3">
      <c r="A950" s="11">
        <v>5029145</v>
      </c>
      <c r="B950" s="11">
        <v>5029145</v>
      </c>
      <c r="C950" s="11" t="s">
        <v>26</v>
      </c>
      <c r="D950" s="11" t="s">
        <v>27</v>
      </c>
      <c r="E950" s="13" t="str">
        <f>_xlfn.XLOOKUP(B950,Sheet1!A:A,Sheet1!B:B)</f>
        <v xml:space="preserve">MAC Vinyl Matt </v>
      </c>
      <c r="F950" s="13" t="str">
        <f t="shared" si="95"/>
        <v xml:space="preserve">CROWN  - MAC Vinyl Matt </v>
      </c>
      <c r="G950" s="80" t="str">
        <f>_xlfn.XLOOKUP(B950,Sheet1!A:A,Sheet1!C:C)</f>
        <v>Colour</v>
      </c>
      <c r="H950" s="11" t="str">
        <f>_xlfn.XLOOKUP(B950,Sheet1!A:A,Sheet1!D:D)</f>
        <v>10L</v>
      </c>
      <c r="I950" s="11" t="s">
        <v>29</v>
      </c>
      <c r="J950" s="11" t="s">
        <v>29</v>
      </c>
      <c r="K950" s="11" t="s">
        <v>30</v>
      </c>
      <c r="L950" s="15">
        <v>21.82</v>
      </c>
      <c r="M950" s="11" t="s">
        <v>31</v>
      </c>
      <c r="N950" s="13">
        <v>3105</v>
      </c>
      <c r="O950" s="15">
        <f>_xlfn.XLOOKUP(B950,Sheet1!A:A,Sheet1!E:E)</f>
        <v>21.82</v>
      </c>
      <c r="P950" s="26"/>
      <c r="Q950" s="15">
        <f>_xlfn.XLOOKUP(B950,April23!B:B,April23!D:D)</f>
        <v>26.94</v>
      </c>
      <c r="R950" s="38">
        <f>_xlfn.XLOOKUP(B950,Sheet3!B:B,Sheet3!D:D)</f>
        <v>27.75</v>
      </c>
      <c r="S950" s="26">
        <v>0</v>
      </c>
      <c r="T950" s="13" t="str">
        <f t="shared" si="96"/>
        <v>Up</v>
      </c>
      <c r="V950" s="79"/>
      <c r="W950" s="79"/>
    </row>
    <row r="951" spans="1:23" s="9" customFormat="1" hidden="1" x14ac:dyDescent="0.3">
      <c r="A951" s="11">
        <v>5029142</v>
      </c>
      <c r="B951" s="11">
        <v>5029142</v>
      </c>
      <c r="C951" s="11" t="s">
        <v>26</v>
      </c>
      <c r="D951" s="11" t="s">
        <v>27</v>
      </c>
      <c r="E951" s="13" t="str">
        <f>_xlfn.XLOOKUP(B951,Sheet1!A:A,Sheet1!B:B)</f>
        <v xml:space="preserve">MAC Vinyl Matt </v>
      </c>
      <c r="F951" s="13" t="str">
        <f t="shared" si="95"/>
        <v xml:space="preserve">CROWN  - MAC Vinyl Matt </v>
      </c>
      <c r="G951" s="80" t="str">
        <f>_xlfn.XLOOKUP(B951,Sheet1!A:A,Sheet1!C:C)</f>
        <v>Colour</v>
      </c>
      <c r="H951" s="11" t="str">
        <f>_xlfn.XLOOKUP(B951,Sheet1!A:A,Sheet1!D:D)</f>
        <v>1L</v>
      </c>
      <c r="I951" s="11" t="s">
        <v>29</v>
      </c>
      <c r="J951" s="11" t="s">
        <v>29</v>
      </c>
      <c r="K951" s="11" t="s">
        <v>30</v>
      </c>
      <c r="L951" s="15">
        <v>3.59</v>
      </c>
      <c r="M951" s="11" t="s">
        <v>31</v>
      </c>
      <c r="N951" s="13">
        <v>3105</v>
      </c>
      <c r="O951" s="15">
        <f>_xlfn.XLOOKUP(B951,Sheet1!A:A,Sheet1!E:E)</f>
        <v>3.59</v>
      </c>
      <c r="P951" s="26"/>
      <c r="Q951" s="15">
        <f>_xlfn.XLOOKUP(B951,April23!B:B,April23!D:D)</f>
        <v>6.39</v>
      </c>
      <c r="R951" s="38">
        <f>_xlfn.XLOOKUP(B951,Sheet3!B:B,Sheet3!D:D)</f>
        <v>6.58</v>
      </c>
      <c r="S951" s="26">
        <v>0</v>
      </c>
      <c r="T951" s="13" t="str">
        <f t="shared" si="96"/>
        <v>Up</v>
      </c>
      <c r="V951" s="79"/>
      <c r="W951" s="79"/>
    </row>
    <row r="952" spans="1:23" s="9" customFormat="1" hidden="1" x14ac:dyDescent="0.3">
      <c r="A952" s="11">
        <v>5025194</v>
      </c>
      <c r="B952" s="11">
        <v>5025194</v>
      </c>
      <c r="C952" s="11" t="s">
        <v>26</v>
      </c>
      <c r="D952" s="11" t="s">
        <v>27</v>
      </c>
      <c r="E952" s="13" t="str">
        <f>_xlfn.XLOOKUP(B952,Sheet1!A:A,Sheet1!B:B)</f>
        <v xml:space="preserve">MAC Mid Sheen  </v>
      </c>
      <c r="F952" s="13" t="str">
        <f t="shared" si="95"/>
        <v xml:space="preserve">CROWN  - MAC Mid Sheen  </v>
      </c>
      <c r="G952" s="80" t="str">
        <f>_xlfn.XLOOKUP(B952,Sheet1!A:A,Sheet1!C:C)</f>
        <v>Brilliant White</v>
      </c>
      <c r="H952" s="11" t="str">
        <f>_xlfn.XLOOKUP(B952,Sheet1!A:A,Sheet1!D:D)</f>
        <v>2.5L</v>
      </c>
      <c r="I952" s="11" t="s">
        <v>29</v>
      </c>
      <c r="J952" s="11" t="s">
        <v>29</v>
      </c>
      <c r="K952" s="11" t="s">
        <v>30</v>
      </c>
      <c r="L952" s="15">
        <v>8.4600000000000009</v>
      </c>
      <c r="M952" s="11" t="s">
        <v>31</v>
      </c>
      <c r="N952" s="13">
        <v>3105</v>
      </c>
      <c r="O952" s="15">
        <f>_xlfn.XLOOKUP(B952,Sheet1!A:A,Sheet1!E:E)</f>
        <v>8.4600000000000009</v>
      </c>
      <c r="P952" s="26"/>
      <c r="Q952" s="15">
        <f>_xlfn.XLOOKUP(B952,April23!B:B,April23!D:D)</f>
        <v>8.3000000000000007</v>
      </c>
      <c r="R952" s="38">
        <f>_xlfn.XLOOKUP(B952,Sheet3!B:B,Sheet3!D:D)</f>
        <v>8.5500000000000007</v>
      </c>
      <c r="S952" s="26">
        <v>0</v>
      </c>
      <c r="T952" s="13" t="str">
        <f t="shared" si="96"/>
        <v>Up</v>
      </c>
      <c r="V952" s="79"/>
      <c r="W952" s="79"/>
    </row>
    <row r="953" spans="1:23" s="9" customFormat="1" hidden="1" x14ac:dyDescent="0.3">
      <c r="A953" s="11">
        <v>5025195</v>
      </c>
      <c r="B953" s="11">
        <v>5025195</v>
      </c>
      <c r="C953" s="11" t="s">
        <v>26</v>
      </c>
      <c r="D953" s="11" t="s">
        <v>27</v>
      </c>
      <c r="E953" s="13" t="str">
        <f>_xlfn.XLOOKUP(B953,Sheet1!A:A,Sheet1!B:B)</f>
        <v xml:space="preserve">MAC Mid Sheen  </v>
      </c>
      <c r="F953" s="13" t="str">
        <f t="shared" si="95"/>
        <v xml:space="preserve">CROWN  - MAC Mid Sheen  </v>
      </c>
      <c r="G953" s="80" t="str">
        <f>_xlfn.XLOOKUP(B953,Sheet1!A:A,Sheet1!C:C)</f>
        <v>Brilliant White</v>
      </c>
      <c r="H953" s="11" t="str">
        <f>_xlfn.XLOOKUP(B953,Sheet1!A:A,Sheet1!D:D)</f>
        <v>5L</v>
      </c>
      <c r="I953" s="11" t="s">
        <v>29</v>
      </c>
      <c r="J953" s="11" t="s">
        <v>29</v>
      </c>
      <c r="K953" s="11" t="s">
        <v>30</v>
      </c>
      <c r="L953" s="15">
        <v>12.49</v>
      </c>
      <c r="M953" s="11" t="s">
        <v>31</v>
      </c>
      <c r="N953" s="13">
        <v>3105</v>
      </c>
      <c r="O953" s="15">
        <f>_xlfn.XLOOKUP(B953,Sheet1!A:A,Sheet1!E:E)</f>
        <v>12.49</v>
      </c>
      <c r="P953" s="26">
        <f>_xlfn.XLOOKUP(A953,Sheet2!F:F,Sheet2!H:H)</f>
        <v>0</v>
      </c>
      <c r="Q953" s="15">
        <f>_xlfn.XLOOKUP(B953,April23!B:B,April23!D:D)</f>
        <v>12.25</v>
      </c>
      <c r="R953" s="38">
        <f>_xlfn.XLOOKUP(B953,Sheet3!B:B,Sheet3!D:D)</f>
        <v>12.62</v>
      </c>
      <c r="S953" s="26">
        <v>0</v>
      </c>
      <c r="T953" s="13" t="str">
        <f t="shared" si="96"/>
        <v>Up</v>
      </c>
      <c r="V953" s="79"/>
      <c r="W953" s="79"/>
    </row>
    <row r="954" spans="1:23" s="9" customFormat="1" hidden="1" x14ac:dyDescent="0.3">
      <c r="A954" s="11">
        <v>5073353</v>
      </c>
      <c r="B954" s="11">
        <v>5073353</v>
      </c>
      <c r="C954" s="11" t="s">
        <v>26</v>
      </c>
      <c r="D954" s="11" t="s">
        <v>27</v>
      </c>
      <c r="E954" s="13" t="str">
        <f>_xlfn.XLOOKUP(B954,Sheet1!A:A,Sheet1!B:B)</f>
        <v xml:space="preserve">MAC Mid Sheen  </v>
      </c>
      <c r="F954" s="13" t="str">
        <f t="shared" si="95"/>
        <v xml:space="preserve">CROWN  - MAC Mid Sheen  </v>
      </c>
      <c r="G954" s="80" t="str">
        <f>_xlfn.XLOOKUP(B954,Sheet1!A:A,Sheet1!C:C)</f>
        <v>Brilliant White</v>
      </c>
      <c r="H954" s="11" t="str">
        <f>_xlfn.XLOOKUP(B954,Sheet1!A:A,Sheet1!D:D)</f>
        <v>10L</v>
      </c>
      <c r="I954" s="11" t="s">
        <v>29</v>
      </c>
      <c r="J954" s="11" t="s">
        <v>29</v>
      </c>
      <c r="K954" s="11" t="s">
        <v>30</v>
      </c>
      <c r="L954" s="15">
        <v>20.170000000000002</v>
      </c>
      <c r="M954" s="11" t="s">
        <v>31</v>
      </c>
      <c r="N954" s="13">
        <v>3105</v>
      </c>
      <c r="O954" s="15">
        <f>_xlfn.XLOOKUP(B954,Sheet1!A:A,Sheet1!E:E)</f>
        <v>20.170000000000002</v>
      </c>
      <c r="P954" s="26"/>
      <c r="Q954" s="15">
        <f>_xlfn.XLOOKUP(B954,April23!B:B,April23!D:D)</f>
        <v>19.78</v>
      </c>
      <c r="R954" s="38">
        <f>_xlfn.XLOOKUP(B954,Sheet3!B:B,Sheet3!D:D)</f>
        <v>20.38</v>
      </c>
      <c r="S954" s="26">
        <v>0</v>
      </c>
      <c r="T954" s="13" t="str">
        <f t="shared" si="96"/>
        <v>Up</v>
      </c>
      <c r="V954" s="79"/>
      <c r="W954" s="79"/>
    </row>
    <row r="955" spans="1:23" s="9" customFormat="1" hidden="1" x14ac:dyDescent="0.3">
      <c r="A955" s="11">
        <v>5025193</v>
      </c>
      <c r="B955" s="11">
        <v>5025193</v>
      </c>
      <c r="C955" s="11" t="s">
        <v>26</v>
      </c>
      <c r="D955" s="11" t="s">
        <v>27</v>
      </c>
      <c r="E955" s="13" t="str">
        <f>_xlfn.XLOOKUP(B955,Sheet1!A:A,Sheet1!B:B)</f>
        <v xml:space="preserve">MAC Mid Sheen </v>
      </c>
      <c r="F955" s="13" t="str">
        <f t="shared" si="95"/>
        <v xml:space="preserve">CROWN  - MAC Mid Sheen </v>
      </c>
      <c r="G955" s="80" t="str">
        <f>_xlfn.XLOOKUP(B955,Sheet1!A:A,Sheet1!C:C)</f>
        <v>Magnolia</v>
      </c>
      <c r="H955" s="11" t="str">
        <f>_xlfn.XLOOKUP(B955,Sheet1!A:A,Sheet1!D:D)</f>
        <v>5L</v>
      </c>
      <c r="I955" s="11" t="s">
        <v>29</v>
      </c>
      <c r="J955" s="11" t="s">
        <v>29</v>
      </c>
      <c r="K955" s="11" t="s">
        <v>30</v>
      </c>
      <c r="L955" s="15">
        <v>13.62</v>
      </c>
      <c r="M955" s="11" t="s">
        <v>31</v>
      </c>
      <c r="N955" s="13">
        <v>3105</v>
      </c>
      <c r="O955" s="15">
        <f>_xlfn.XLOOKUP(B955,Sheet1!A:A,Sheet1!E:E)</f>
        <v>13.62</v>
      </c>
      <c r="P955" s="26"/>
      <c r="Q955" s="15">
        <f>_xlfn.XLOOKUP(B955,April23!B:B,April23!D:D)</f>
        <v>13.37</v>
      </c>
      <c r="R955" s="38">
        <f>_xlfn.XLOOKUP(B955,Sheet3!B:B,Sheet3!D:D)</f>
        <v>13.77</v>
      </c>
      <c r="S955" s="26">
        <v>0</v>
      </c>
      <c r="T955" s="13" t="str">
        <f t="shared" si="96"/>
        <v>Up</v>
      </c>
      <c r="V955" s="79"/>
      <c r="W955" s="79"/>
    </row>
    <row r="956" spans="1:23" s="9" customFormat="1" hidden="1" x14ac:dyDescent="0.3">
      <c r="A956" s="39">
        <v>5025192</v>
      </c>
      <c r="B956" s="39">
        <v>5025192</v>
      </c>
      <c r="C956" s="39" t="s">
        <v>26</v>
      </c>
      <c r="D956" s="39" t="s">
        <v>27</v>
      </c>
      <c r="E956" s="31" t="str">
        <f>_xlfn.XLOOKUP(B956,Sheet1!A:A,Sheet1!B:B)</f>
        <v xml:space="preserve">MAC Mid Sheen </v>
      </c>
      <c r="F956" s="31" t="str">
        <f t="shared" si="95"/>
        <v xml:space="preserve">CROWN  - MAC Mid Sheen </v>
      </c>
      <c r="G956" s="31" t="s">
        <v>10310</v>
      </c>
      <c r="H956" s="39" t="str">
        <f>_xlfn.XLOOKUP(B956,Sheet1!A:A,Sheet1!D:D)</f>
        <v>2.5L</v>
      </c>
      <c r="I956" s="39" t="s">
        <v>29</v>
      </c>
      <c r="J956" s="39" t="s">
        <v>29</v>
      </c>
      <c r="K956" s="39" t="s">
        <v>30</v>
      </c>
      <c r="L956" s="40">
        <v>9.11</v>
      </c>
      <c r="M956" s="39" t="s">
        <v>31</v>
      </c>
      <c r="N956" s="31">
        <v>3105</v>
      </c>
      <c r="O956" s="40">
        <f>_xlfn.XLOOKUP(B956,Sheet1!A:A,Sheet1!E:E)</f>
        <v>9.11</v>
      </c>
      <c r="P956" s="41"/>
      <c r="Q956" s="40" t="s">
        <v>10300</v>
      </c>
      <c r="R956" s="13" t="e">
        <f>_xlfn.XLOOKUP(B956,Sheet3!B:B,Sheet3!D:D)</f>
        <v>#N/A</v>
      </c>
      <c r="S956" s="26">
        <v>0</v>
      </c>
      <c r="T956" s="13" t="e">
        <f t="shared" si="96"/>
        <v>#N/A</v>
      </c>
      <c r="V956" s="79"/>
      <c r="W956" s="79"/>
    </row>
    <row r="957" spans="1:23" s="9" customFormat="1" hidden="1" x14ac:dyDescent="0.3">
      <c r="A957" s="11">
        <v>5029153</v>
      </c>
      <c r="B957" s="11">
        <v>5029153</v>
      </c>
      <c r="C957" s="11" t="s">
        <v>26</v>
      </c>
      <c r="D957" s="11" t="s">
        <v>27</v>
      </c>
      <c r="E957" s="13" t="str">
        <f>_xlfn.XLOOKUP(B957,Sheet1!A:A,Sheet1!B:B)</f>
        <v xml:space="preserve">MAC Mid Sheen </v>
      </c>
      <c r="F957" s="13" t="str">
        <f t="shared" si="95"/>
        <v xml:space="preserve">CROWN  - MAC Mid Sheen </v>
      </c>
      <c r="G957" s="80" t="str">
        <f>_xlfn.XLOOKUP(B957,Sheet1!A:A,Sheet1!C:C)</f>
        <v>Colour</v>
      </c>
      <c r="H957" s="11" t="str">
        <f>_xlfn.XLOOKUP(B957,Sheet1!A:A,Sheet1!D:D)</f>
        <v>2.5L</v>
      </c>
      <c r="I957" s="11" t="s">
        <v>29</v>
      </c>
      <c r="J957" s="11" t="s">
        <v>29</v>
      </c>
      <c r="K957" s="11" t="s">
        <v>30</v>
      </c>
      <c r="L957" s="15">
        <v>11.31</v>
      </c>
      <c r="M957" s="11" t="s">
        <v>31</v>
      </c>
      <c r="N957" s="13">
        <v>3105</v>
      </c>
      <c r="O957" s="15">
        <f>_xlfn.XLOOKUP(B957,Sheet1!A:A,Sheet1!E:E)</f>
        <v>11.31</v>
      </c>
      <c r="P957" s="26"/>
      <c r="Q957" s="15">
        <f>_xlfn.XLOOKUP(B957,April23!B:B,April23!D:D)</f>
        <v>11.1</v>
      </c>
      <c r="R957" s="38">
        <f>_xlfn.XLOOKUP(B957,Sheet3!B:B,Sheet3!D:D)</f>
        <v>11.43</v>
      </c>
      <c r="S957" s="26">
        <v>0</v>
      </c>
      <c r="T957" s="13" t="str">
        <f t="shared" si="96"/>
        <v>Up</v>
      </c>
      <c r="V957" s="79"/>
      <c r="W957" s="79"/>
    </row>
    <row r="958" spans="1:23" s="9" customFormat="1" hidden="1" x14ac:dyDescent="0.3">
      <c r="A958" s="11">
        <v>5029154</v>
      </c>
      <c r="B958" s="11">
        <v>5029154</v>
      </c>
      <c r="C958" s="11" t="s">
        <v>26</v>
      </c>
      <c r="D958" s="11" t="s">
        <v>27</v>
      </c>
      <c r="E958" s="13" t="str">
        <f>_xlfn.XLOOKUP(B958,Sheet1!A:A,Sheet1!B:B)</f>
        <v xml:space="preserve">MAC Mid Sheen </v>
      </c>
      <c r="F958" s="13" t="str">
        <f t="shared" ref="F958:F1021" si="97">D958&amp;" - "&amp;E958</f>
        <v xml:space="preserve">CROWN  - MAC Mid Sheen </v>
      </c>
      <c r="G958" s="80" t="str">
        <f>_xlfn.XLOOKUP(B958,Sheet1!A:A,Sheet1!C:C)</f>
        <v>Colour</v>
      </c>
      <c r="H958" s="11" t="str">
        <f>_xlfn.XLOOKUP(B958,Sheet1!A:A,Sheet1!D:D)</f>
        <v>5L</v>
      </c>
      <c r="I958" s="11" t="s">
        <v>29</v>
      </c>
      <c r="J958" s="11" t="s">
        <v>29</v>
      </c>
      <c r="K958" s="11" t="s">
        <v>30</v>
      </c>
      <c r="L958" s="15">
        <v>17.73</v>
      </c>
      <c r="M958" s="11" t="s">
        <v>31</v>
      </c>
      <c r="N958" s="13">
        <v>3105</v>
      </c>
      <c r="O958" s="15">
        <f>_xlfn.XLOOKUP(B958,Sheet1!A:A,Sheet1!E:E)</f>
        <v>17.73</v>
      </c>
      <c r="P958" s="26"/>
      <c r="Q958" s="15">
        <f>_xlfn.XLOOKUP(B958,April23!B:B,April23!D:D)</f>
        <v>17.399999999999999</v>
      </c>
      <c r="R958" s="38">
        <f>_xlfn.XLOOKUP(B958,Sheet3!B:B,Sheet3!D:D)</f>
        <v>17.920000000000002</v>
      </c>
      <c r="S958" s="26">
        <v>0</v>
      </c>
      <c r="T958" s="13" t="str">
        <f t="shared" si="96"/>
        <v>Up</v>
      </c>
      <c r="V958" s="79"/>
      <c r="W958" s="79"/>
    </row>
    <row r="959" spans="1:23" s="9" customFormat="1" hidden="1" x14ac:dyDescent="0.3">
      <c r="A959" s="11">
        <v>5074022</v>
      </c>
      <c r="B959" s="11">
        <v>5074022</v>
      </c>
      <c r="C959" s="11" t="s">
        <v>26</v>
      </c>
      <c r="D959" s="11" t="s">
        <v>27</v>
      </c>
      <c r="E959" s="13" t="str">
        <f>_xlfn.XLOOKUP(B959,Sheet1!A:A,Sheet1!B:B)</f>
        <v xml:space="preserve">MAC Mid Sheen </v>
      </c>
      <c r="F959" s="13" t="str">
        <f t="shared" si="97"/>
        <v xml:space="preserve">CROWN  - MAC Mid Sheen </v>
      </c>
      <c r="G959" s="80" t="str">
        <f>_xlfn.XLOOKUP(B959,Sheet1!A:A,Sheet1!C:C)</f>
        <v>Colour</v>
      </c>
      <c r="H959" s="11" t="str">
        <f>_xlfn.XLOOKUP(B959,Sheet1!A:A,Sheet1!D:D)</f>
        <v>10L</v>
      </c>
      <c r="I959" s="11" t="s">
        <v>29</v>
      </c>
      <c r="J959" s="11" t="s">
        <v>29</v>
      </c>
      <c r="K959" s="11" t="s">
        <v>30</v>
      </c>
      <c r="L959" s="15">
        <v>25.67</v>
      </c>
      <c r="M959" s="11" t="s">
        <v>31</v>
      </c>
      <c r="N959" s="13">
        <v>3105</v>
      </c>
      <c r="O959" s="15">
        <f>_xlfn.XLOOKUP(B959,Sheet1!A:A,Sheet1!E:E)</f>
        <v>25.67</v>
      </c>
      <c r="P959" s="26"/>
      <c r="Q959" s="15">
        <f>_xlfn.XLOOKUP(B959,April23!B:B,April23!D:D)</f>
        <v>25.16</v>
      </c>
      <c r="R959" s="38">
        <f>_xlfn.XLOOKUP(B959,Sheet3!B:B,Sheet3!D:D)</f>
        <v>25.92</v>
      </c>
      <c r="S959" s="26">
        <v>0</v>
      </c>
      <c r="T959" s="13" t="str">
        <f t="shared" si="96"/>
        <v>Up</v>
      </c>
      <c r="V959" s="79"/>
      <c r="W959" s="79"/>
    </row>
    <row r="960" spans="1:23" s="9" customFormat="1" hidden="1" x14ac:dyDescent="0.3">
      <c r="A960" s="11">
        <v>5029303</v>
      </c>
      <c r="B960" s="11">
        <v>5029303</v>
      </c>
      <c r="C960" s="11" t="s">
        <v>26</v>
      </c>
      <c r="D960" s="11" t="s">
        <v>27</v>
      </c>
      <c r="E960" s="13" t="str">
        <f>_xlfn.XLOOKUP(B960,Sheet1!A:A,Sheet1!B:B)</f>
        <v xml:space="preserve">MAC Powerkote Masonry Smooth </v>
      </c>
      <c r="F960" s="13" t="str">
        <f t="shared" si="97"/>
        <v xml:space="preserve">CROWN  - MAC Powerkote Masonry Smooth </v>
      </c>
      <c r="G960" s="80" t="str">
        <f>_xlfn.XLOOKUP(B960,Sheet1!A:A,Sheet1!C:C)</f>
        <v>Colour</v>
      </c>
      <c r="H960" s="11" t="str">
        <f>_xlfn.XLOOKUP(B960,Sheet1!A:A,Sheet1!D:D)</f>
        <v>5L</v>
      </c>
      <c r="I960" s="11" t="s">
        <v>29</v>
      </c>
      <c r="J960" s="11" t="s">
        <v>29</v>
      </c>
      <c r="K960" s="11" t="s">
        <v>30</v>
      </c>
      <c r="L960" s="15">
        <v>18.7</v>
      </c>
      <c r="M960" s="11" t="s">
        <v>31</v>
      </c>
      <c r="N960" s="13">
        <v>3105</v>
      </c>
      <c r="O960" s="15">
        <f>_xlfn.XLOOKUP(B960,Sheet1!A:A,Sheet1!E:E)</f>
        <v>18.7</v>
      </c>
      <c r="P960" s="26">
        <v>139</v>
      </c>
      <c r="Q960" s="15">
        <f>_xlfn.XLOOKUP(B960,April23!B:B,April23!D:D)</f>
        <v>25.63</v>
      </c>
      <c r="R960" s="38">
        <f>_xlfn.XLOOKUP(B960,Sheet3!B:B,Sheet3!D:D)</f>
        <v>26.4</v>
      </c>
      <c r="S960" s="26">
        <v>0</v>
      </c>
      <c r="T960" s="13" t="str">
        <f t="shared" si="96"/>
        <v>Up</v>
      </c>
      <c r="V960" s="79"/>
      <c r="W960" s="79"/>
    </row>
    <row r="961" spans="1:23" s="9" customFormat="1" hidden="1" x14ac:dyDescent="0.3">
      <c r="A961" s="11">
        <v>5027873</v>
      </c>
      <c r="B961" s="11">
        <v>5027873</v>
      </c>
      <c r="C961" s="11" t="s">
        <v>26</v>
      </c>
      <c r="D961" s="11" t="s">
        <v>27</v>
      </c>
      <c r="E961" s="13" t="str">
        <f>_xlfn.XLOOKUP(B961,Sheet1!A:A,Sheet1!B:B)</f>
        <v xml:space="preserve">MAC Satin Finish  </v>
      </c>
      <c r="F961" s="13" t="str">
        <f t="shared" si="97"/>
        <v xml:space="preserve">CROWN  - MAC Satin Finish  </v>
      </c>
      <c r="G961" s="80" t="str">
        <f>_xlfn.XLOOKUP(B961,Sheet1!A:A,Sheet1!C:C)</f>
        <v>Brilliant White</v>
      </c>
      <c r="H961" s="11" t="str">
        <f>_xlfn.XLOOKUP(B961,Sheet1!A:A,Sheet1!D:D)</f>
        <v>1L</v>
      </c>
      <c r="I961" s="11" t="s">
        <v>29</v>
      </c>
      <c r="J961" s="11" t="s">
        <v>29</v>
      </c>
      <c r="K961" s="11" t="s">
        <v>30</v>
      </c>
      <c r="L961" s="15">
        <v>6.57</v>
      </c>
      <c r="M961" s="11" t="s">
        <v>31</v>
      </c>
      <c r="N961" s="13">
        <v>3105</v>
      </c>
      <c r="O961" s="15">
        <f>_xlfn.XLOOKUP(B961,Sheet1!A:A,Sheet1!E:E)</f>
        <v>6.57</v>
      </c>
      <c r="P961" s="26">
        <f>_xlfn.XLOOKUP(A961,Sheet2!F:F,Sheet2!H:H)</f>
        <v>0</v>
      </c>
      <c r="Q961" s="15">
        <f>_xlfn.XLOOKUP(B961,April23!B:B,April23!D:D)</f>
        <v>6.46</v>
      </c>
      <c r="R961" s="38">
        <f>_xlfn.XLOOKUP(B961,Sheet3!B:B,Sheet3!D:D)</f>
        <v>6.65</v>
      </c>
      <c r="S961" s="26">
        <v>0</v>
      </c>
      <c r="T961" s="13" t="str">
        <f t="shared" si="96"/>
        <v>Up</v>
      </c>
      <c r="V961" s="79"/>
      <c r="W961" s="79"/>
    </row>
    <row r="962" spans="1:23" s="9" customFormat="1" hidden="1" x14ac:dyDescent="0.3">
      <c r="A962" s="11">
        <v>5029311</v>
      </c>
      <c r="B962" s="11">
        <v>5029311</v>
      </c>
      <c r="C962" s="11" t="s">
        <v>26</v>
      </c>
      <c r="D962" s="11" t="s">
        <v>27</v>
      </c>
      <c r="E962" s="13" t="str">
        <f>_xlfn.XLOOKUP(B962,Sheet1!A:A,Sheet1!B:B)</f>
        <v xml:space="preserve">MAC Satin Finish </v>
      </c>
      <c r="F962" s="13" t="str">
        <f t="shared" si="97"/>
        <v xml:space="preserve">CROWN  - MAC Satin Finish </v>
      </c>
      <c r="G962" s="80" t="str">
        <f>_xlfn.XLOOKUP(B962,Sheet1!A:A,Sheet1!C:C)</f>
        <v>Colour</v>
      </c>
      <c r="H962" s="11" t="str">
        <f>_xlfn.XLOOKUP(B962,Sheet1!A:A,Sheet1!D:D)</f>
        <v>2.5L</v>
      </c>
      <c r="I962" s="11" t="s">
        <v>29</v>
      </c>
      <c r="J962" s="11" t="s">
        <v>29</v>
      </c>
      <c r="K962" s="11" t="s">
        <v>30</v>
      </c>
      <c r="L962" s="15">
        <v>16.16</v>
      </c>
      <c r="M962" s="11" t="s">
        <v>31</v>
      </c>
      <c r="N962" s="13">
        <v>3105</v>
      </c>
      <c r="O962" s="15">
        <f>_xlfn.XLOOKUP(B962,Sheet1!A:A,Sheet1!E:E)</f>
        <v>16.16</v>
      </c>
      <c r="P962" s="26"/>
      <c r="Q962" s="15">
        <f>_xlfn.XLOOKUP(B962,April23!B:B,April23!D:D)</f>
        <v>15.86</v>
      </c>
      <c r="R962" s="38">
        <f>_xlfn.XLOOKUP(B962,Sheet3!B:B,Sheet3!D:D)</f>
        <v>16.329999999999998</v>
      </c>
      <c r="S962" s="26">
        <v>0</v>
      </c>
      <c r="T962" s="13" t="str">
        <f t="shared" ref="T962:T1025" si="98">IF(Q962&gt;=R962,"No Change","Up")</f>
        <v>Up</v>
      </c>
      <c r="V962" s="79"/>
      <c r="W962" s="79"/>
    </row>
    <row r="963" spans="1:23" s="9" customFormat="1" hidden="1" x14ac:dyDescent="0.3">
      <c r="A963" s="11">
        <v>5029310</v>
      </c>
      <c r="B963" s="11">
        <v>5029310</v>
      </c>
      <c r="C963" s="11" t="s">
        <v>26</v>
      </c>
      <c r="D963" s="11" t="s">
        <v>27</v>
      </c>
      <c r="E963" s="13" t="str">
        <f>_xlfn.XLOOKUP(B963,Sheet1!A:A,Sheet1!B:B)</f>
        <v xml:space="preserve">MAC Satin Finish </v>
      </c>
      <c r="F963" s="13" t="str">
        <f t="shared" si="97"/>
        <v xml:space="preserve">CROWN  - MAC Satin Finish </v>
      </c>
      <c r="G963" s="80" t="str">
        <f>_xlfn.XLOOKUP(B963,Sheet1!A:A,Sheet1!C:C)</f>
        <v>Colour</v>
      </c>
      <c r="H963" s="11" t="str">
        <f>_xlfn.XLOOKUP(B963,Sheet1!A:A,Sheet1!D:D)</f>
        <v>1L</v>
      </c>
      <c r="I963" s="11" t="s">
        <v>29</v>
      </c>
      <c r="J963" s="11" t="s">
        <v>29</v>
      </c>
      <c r="K963" s="11" t="s">
        <v>30</v>
      </c>
      <c r="L963" s="15">
        <v>7.94</v>
      </c>
      <c r="M963" s="11" t="s">
        <v>31</v>
      </c>
      <c r="N963" s="13">
        <v>3105</v>
      </c>
      <c r="O963" s="15">
        <f>_xlfn.XLOOKUP(B963,Sheet1!A:A,Sheet1!E:E)</f>
        <v>7.94</v>
      </c>
      <c r="P963" s="26"/>
      <c r="Q963" s="15">
        <f>_xlfn.XLOOKUP(B963,April23!B:B,April23!D:D)</f>
        <v>7.79</v>
      </c>
      <c r="R963" s="38">
        <f>_xlfn.XLOOKUP(B963,Sheet3!B:B,Sheet3!D:D)</f>
        <v>8.02</v>
      </c>
      <c r="S963" s="26">
        <v>0</v>
      </c>
      <c r="T963" s="13" t="str">
        <f t="shared" si="98"/>
        <v>Up</v>
      </c>
      <c r="V963" s="79"/>
      <c r="W963" s="79"/>
    </row>
    <row r="964" spans="1:23" hidden="1" x14ac:dyDescent="0.3">
      <c r="A964" s="11">
        <v>5025215</v>
      </c>
      <c r="B964" s="11">
        <v>5025215</v>
      </c>
      <c r="C964" s="11" t="s">
        <v>26</v>
      </c>
      <c r="D964" s="11" t="s">
        <v>27</v>
      </c>
      <c r="E964" s="13" t="str">
        <f>_xlfn.XLOOKUP(B964,Sheet1!A:A,Sheet1!B:B)</f>
        <v xml:space="preserve">MAC Silk  </v>
      </c>
      <c r="F964" s="13" t="str">
        <f t="shared" si="97"/>
        <v xml:space="preserve">CROWN  - MAC Silk  </v>
      </c>
      <c r="G964" s="80" t="str">
        <f>_xlfn.XLOOKUP(B964,Sheet1!A:A,Sheet1!C:C)</f>
        <v>Brilliant White</v>
      </c>
      <c r="H964" s="11" t="str">
        <f>_xlfn.XLOOKUP(B964,Sheet1!A:A,Sheet1!D:D)</f>
        <v>2.5L</v>
      </c>
      <c r="I964" s="11" t="s">
        <v>29</v>
      </c>
      <c r="J964" s="11" t="s">
        <v>29</v>
      </c>
      <c r="K964" s="11" t="s">
        <v>30</v>
      </c>
      <c r="L964" s="15">
        <v>8.14</v>
      </c>
      <c r="M964" s="11" t="s">
        <v>31</v>
      </c>
      <c r="N964" s="13">
        <v>3105</v>
      </c>
      <c r="O964" s="15">
        <f>_xlfn.XLOOKUP(B964,Sheet1!A:A,Sheet1!E:E)</f>
        <v>8.14</v>
      </c>
      <c r="Q964" s="15">
        <f>_xlfn.XLOOKUP(B964,April23!B:B,April23!D:D)</f>
        <v>7.98</v>
      </c>
      <c r="R964" s="38">
        <f>_xlfn.XLOOKUP(B964,Sheet3!B:B,Sheet3!D:D)</f>
        <v>8.2200000000000006</v>
      </c>
      <c r="S964" s="26">
        <v>0</v>
      </c>
      <c r="T964" s="13" t="str">
        <f t="shared" si="98"/>
        <v>Up</v>
      </c>
    </row>
    <row r="965" spans="1:23" hidden="1" x14ac:dyDescent="0.3">
      <c r="A965" s="11">
        <v>5025216</v>
      </c>
      <c r="B965" s="11">
        <v>5025216</v>
      </c>
      <c r="C965" s="11" t="s">
        <v>26</v>
      </c>
      <c r="D965" s="11" t="s">
        <v>27</v>
      </c>
      <c r="E965" s="13" t="str">
        <f>_xlfn.XLOOKUP(B965,Sheet1!A:A,Sheet1!B:B)</f>
        <v xml:space="preserve">MAC Silk  </v>
      </c>
      <c r="F965" s="13" t="str">
        <f t="shared" si="97"/>
        <v xml:space="preserve">CROWN  - MAC Silk  </v>
      </c>
      <c r="G965" s="80" t="str">
        <f>_xlfn.XLOOKUP(B965,Sheet1!A:A,Sheet1!C:C)</f>
        <v>Brilliant White</v>
      </c>
      <c r="H965" s="11" t="str">
        <f>_xlfn.XLOOKUP(B965,Sheet1!A:A,Sheet1!D:D)</f>
        <v>5L</v>
      </c>
      <c r="I965" s="11" t="s">
        <v>29</v>
      </c>
      <c r="J965" s="11" t="s">
        <v>29</v>
      </c>
      <c r="K965" s="11" t="s">
        <v>30</v>
      </c>
      <c r="L965" s="15">
        <v>11.86</v>
      </c>
      <c r="M965" s="11" t="s">
        <v>31</v>
      </c>
      <c r="N965" s="13">
        <v>3105</v>
      </c>
      <c r="O965" s="15">
        <f>_xlfn.XLOOKUP(B965,Sheet1!A:A,Sheet1!E:E)</f>
        <v>11.86</v>
      </c>
      <c r="Q965" s="15">
        <f>_xlfn.XLOOKUP(B965,April23!B:B,April23!D:D)</f>
        <v>11.63</v>
      </c>
      <c r="R965" s="38">
        <f>_xlfn.XLOOKUP(B965,Sheet3!B:B,Sheet3!D:D)</f>
        <v>11.98</v>
      </c>
      <c r="S965" s="26">
        <v>0</v>
      </c>
      <c r="T965" s="13" t="str">
        <f t="shared" si="98"/>
        <v>Up</v>
      </c>
    </row>
    <row r="966" spans="1:23" hidden="1" x14ac:dyDescent="0.3">
      <c r="A966" s="11">
        <v>5025217</v>
      </c>
      <c r="B966" s="11">
        <v>5025217</v>
      </c>
      <c r="C966" s="11" t="s">
        <v>26</v>
      </c>
      <c r="D966" s="11" t="s">
        <v>27</v>
      </c>
      <c r="E966" s="13" t="str">
        <f>_xlfn.XLOOKUP(B966,Sheet1!A:A,Sheet1!B:B)</f>
        <v xml:space="preserve">MAC Silk  </v>
      </c>
      <c r="F966" s="13" t="str">
        <f t="shared" si="97"/>
        <v xml:space="preserve">CROWN  - MAC Silk  </v>
      </c>
      <c r="G966" s="80" t="str">
        <f>_xlfn.XLOOKUP(B966,Sheet1!A:A,Sheet1!C:C)</f>
        <v>Brilliant White</v>
      </c>
      <c r="H966" s="11" t="str">
        <f>_xlfn.XLOOKUP(B966,Sheet1!A:A,Sheet1!D:D)</f>
        <v>10L</v>
      </c>
      <c r="I966" s="11" t="s">
        <v>29</v>
      </c>
      <c r="J966" s="11" t="s">
        <v>29</v>
      </c>
      <c r="K966" s="11" t="s">
        <v>30</v>
      </c>
      <c r="L966" s="15">
        <v>23.38</v>
      </c>
      <c r="M966" s="11" t="s">
        <v>31</v>
      </c>
      <c r="N966" s="13">
        <v>3105</v>
      </c>
      <c r="O966" s="15">
        <f>_xlfn.XLOOKUP(B966,Sheet1!A:A,Sheet1!E:E)</f>
        <v>23.38</v>
      </c>
      <c r="Q966" s="15">
        <f>_xlfn.XLOOKUP(B966,April23!B:B,April23!D:D)</f>
        <v>22.94</v>
      </c>
      <c r="R966" s="38">
        <f>_xlfn.XLOOKUP(B966,Sheet3!B:B,Sheet3!D:D)</f>
        <v>23.63</v>
      </c>
      <c r="S966" s="26">
        <v>0</v>
      </c>
      <c r="T966" s="13" t="str">
        <f t="shared" si="98"/>
        <v>Up</v>
      </c>
    </row>
    <row r="967" spans="1:23" hidden="1" x14ac:dyDescent="0.3">
      <c r="A967" s="39">
        <v>5025209</v>
      </c>
      <c r="B967" s="39">
        <v>5025209</v>
      </c>
      <c r="C967" s="39" t="s">
        <v>26</v>
      </c>
      <c r="D967" s="39" t="s">
        <v>27</v>
      </c>
      <c r="E967" s="31" t="str">
        <f>_xlfn.XLOOKUP(B967,Sheet1!A:A,Sheet1!B:B)</f>
        <v xml:space="preserve">MAC Silk </v>
      </c>
      <c r="F967" s="31" t="str">
        <f t="shared" si="97"/>
        <v xml:space="preserve">CROWN  - MAC Silk </v>
      </c>
      <c r="G967" s="31" t="s">
        <v>10310</v>
      </c>
      <c r="H967" s="39" t="str">
        <f>_xlfn.XLOOKUP(B967,Sheet1!A:A,Sheet1!D:D)</f>
        <v>2.5L</v>
      </c>
      <c r="I967" s="39" t="s">
        <v>29</v>
      </c>
      <c r="J967" s="39" t="s">
        <v>29</v>
      </c>
      <c r="K967" s="39" t="s">
        <v>30</v>
      </c>
      <c r="L967" s="40">
        <v>8.76</v>
      </c>
      <c r="M967" s="39" t="s">
        <v>31</v>
      </c>
      <c r="N967" s="31">
        <v>3105</v>
      </c>
      <c r="O967" s="40">
        <f>_xlfn.XLOOKUP(B967,Sheet1!A:A,Sheet1!E:E)</f>
        <v>8.76</v>
      </c>
      <c r="P967" s="41"/>
      <c r="Q967" s="40" t="s">
        <v>10300</v>
      </c>
      <c r="R967" s="13" t="e">
        <f>_xlfn.XLOOKUP(B967,Sheet3!B:B,Sheet3!D:D)</f>
        <v>#N/A</v>
      </c>
      <c r="S967" s="26">
        <v>0</v>
      </c>
      <c r="T967" s="13" t="e">
        <f t="shared" si="98"/>
        <v>#N/A</v>
      </c>
    </row>
    <row r="968" spans="1:23" hidden="1" x14ac:dyDescent="0.3">
      <c r="A968" s="11">
        <v>5025210</v>
      </c>
      <c r="B968" s="11">
        <v>5025210</v>
      </c>
      <c r="C968" s="11" t="s">
        <v>26</v>
      </c>
      <c r="D968" s="11" t="s">
        <v>27</v>
      </c>
      <c r="E968" s="13" t="str">
        <f>_xlfn.XLOOKUP(B968,Sheet1!A:A,Sheet1!B:B)</f>
        <v xml:space="preserve">MAC Silk </v>
      </c>
      <c r="F968" s="13" t="str">
        <f t="shared" si="97"/>
        <v xml:space="preserve">CROWN  - MAC Silk </v>
      </c>
      <c r="G968" s="80" t="str">
        <f>_xlfn.XLOOKUP(B968,Sheet1!A:A,Sheet1!C:C)</f>
        <v>Magnolia</v>
      </c>
      <c r="H968" s="11" t="str">
        <f>_xlfn.XLOOKUP(B968,Sheet1!A:A,Sheet1!D:D)</f>
        <v>5L</v>
      </c>
      <c r="I968" s="11" t="s">
        <v>29</v>
      </c>
      <c r="J968" s="11" t="s">
        <v>29</v>
      </c>
      <c r="K968" s="11" t="s">
        <v>30</v>
      </c>
      <c r="L968" s="15">
        <v>12.87</v>
      </c>
      <c r="M968" s="11" t="s">
        <v>31</v>
      </c>
      <c r="N968" s="13">
        <v>3105</v>
      </c>
      <c r="O968" s="15">
        <f>_xlfn.XLOOKUP(B968,Sheet1!A:A,Sheet1!E:E)</f>
        <v>12.87</v>
      </c>
      <c r="P968" s="26">
        <f>_xlfn.XLOOKUP(A968,Sheet2!F:F,Sheet2!H:H)</f>
        <v>0</v>
      </c>
      <c r="Q968" s="15">
        <f>_xlfn.XLOOKUP(B968,April23!B:B,April23!D:D)</f>
        <v>12.63</v>
      </c>
      <c r="R968" s="38">
        <f>_xlfn.XLOOKUP(B968,Sheet3!B:B,Sheet3!D:D)</f>
        <v>13.01</v>
      </c>
      <c r="S968" s="26">
        <v>0</v>
      </c>
      <c r="T968" s="13" t="str">
        <f t="shared" si="98"/>
        <v>Up</v>
      </c>
    </row>
    <row r="969" spans="1:23" hidden="1" x14ac:dyDescent="0.3">
      <c r="A969" s="11">
        <v>5025211</v>
      </c>
      <c r="B969" s="11">
        <v>5025211</v>
      </c>
      <c r="C969" s="11" t="s">
        <v>26</v>
      </c>
      <c r="D969" s="11" t="s">
        <v>27</v>
      </c>
      <c r="E969" s="13" t="str">
        <f>_xlfn.XLOOKUP(B969,Sheet1!A:A,Sheet1!B:B)</f>
        <v xml:space="preserve">MAC Silk </v>
      </c>
      <c r="F969" s="13" t="str">
        <f t="shared" si="97"/>
        <v xml:space="preserve">CROWN  - MAC Silk </v>
      </c>
      <c r="G969" s="80" t="str">
        <f>_xlfn.XLOOKUP(B969,Sheet1!A:A,Sheet1!C:C)</f>
        <v>Magnolia</v>
      </c>
      <c r="H969" s="11" t="str">
        <f>_xlfn.XLOOKUP(B969,Sheet1!A:A,Sheet1!D:D)</f>
        <v>10L</v>
      </c>
      <c r="I969" s="11" t="s">
        <v>29</v>
      </c>
      <c r="J969" s="11" t="s">
        <v>29</v>
      </c>
      <c r="K969" s="11" t="s">
        <v>30</v>
      </c>
      <c r="L969" s="15">
        <v>25.49</v>
      </c>
      <c r="M969" s="11" t="s">
        <v>31</v>
      </c>
      <c r="N969" s="13">
        <v>3105</v>
      </c>
      <c r="O969" s="15">
        <f>_xlfn.XLOOKUP(B969,Sheet1!A:A,Sheet1!E:E)</f>
        <v>25.49</v>
      </c>
      <c r="Q969" s="15">
        <f>_xlfn.XLOOKUP(B969,April23!B:B,April23!D:D)</f>
        <v>25.01</v>
      </c>
      <c r="R969" s="38">
        <f>_xlfn.XLOOKUP(B969,Sheet3!B:B,Sheet3!D:D)</f>
        <v>25.76</v>
      </c>
      <c r="S969" s="26">
        <v>0</v>
      </c>
      <c r="T969" s="13" t="str">
        <f t="shared" si="98"/>
        <v>Up</v>
      </c>
    </row>
    <row r="970" spans="1:23" hidden="1" x14ac:dyDescent="0.3">
      <c r="A970" s="11">
        <v>5029156</v>
      </c>
      <c r="B970" s="11">
        <v>5029156</v>
      </c>
      <c r="C970" s="11" t="s">
        <v>26</v>
      </c>
      <c r="D970" s="11" t="s">
        <v>27</v>
      </c>
      <c r="E970" s="13" t="str">
        <f>_xlfn.XLOOKUP(B970,Sheet1!A:A,Sheet1!B:B)</f>
        <v xml:space="preserve">MAC Silk </v>
      </c>
      <c r="F970" s="13" t="str">
        <f t="shared" si="97"/>
        <v xml:space="preserve">CROWN  - MAC Silk </v>
      </c>
      <c r="G970" s="80" t="str">
        <f>_xlfn.XLOOKUP(B970,Sheet1!A:A,Sheet1!C:C)</f>
        <v>Colour</v>
      </c>
      <c r="H970" s="11" t="str">
        <f>_xlfn.XLOOKUP(B970,Sheet1!A:A,Sheet1!D:D)</f>
        <v>2.5L</v>
      </c>
      <c r="I970" s="11" t="s">
        <v>29</v>
      </c>
      <c r="J970" s="11" t="s">
        <v>29</v>
      </c>
      <c r="K970" s="11" t="s">
        <v>30</v>
      </c>
      <c r="L970" s="15">
        <v>10.77</v>
      </c>
      <c r="M970" s="11" t="s">
        <v>31</v>
      </c>
      <c r="N970" s="13">
        <v>3105</v>
      </c>
      <c r="O970" s="15">
        <f>_xlfn.XLOOKUP(B970,Sheet1!A:A,Sheet1!E:E)</f>
        <v>10.77</v>
      </c>
      <c r="Q970" s="15">
        <f>_xlfn.XLOOKUP(B970,April23!B:B,April23!D:D)</f>
        <v>10.58</v>
      </c>
      <c r="R970" s="38">
        <f>_xlfn.XLOOKUP(B970,Sheet3!B:B,Sheet3!D:D)</f>
        <v>10.9</v>
      </c>
      <c r="S970" s="26">
        <v>0</v>
      </c>
      <c r="T970" s="13" t="str">
        <f t="shared" si="98"/>
        <v>Up</v>
      </c>
    </row>
    <row r="971" spans="1:23" hidden="1" x14ac:dyDescent="0.3">
      <c r="A971" s="11">
        <v>5029157</v>
      </c>
      <c r="B971" s="11">
        <v>5029157</v>
      </c>
      <c r="C971" s="11" t="s">
        <v>26</v>
      </c>
      <c r="D971" s="11" t="s">
        <v>27</v>
      </c>
      <c r="E971" s="13" t="str">
        <f>_xlfn.XLOOKUP(B971,Sheet1!A:A,Sheet1!B:B)</f>
        <v xml:space="preserve">MAC Silk </v>
      </c>
      <c r="F971" s="13" t="str">
        <f t="shared" si="97"/>
        <v xml:space="preserve">CROWN  - MAC Silk </v>
      </c>
      <c r="G971" s="80" t="str">
        <f>_xlfn.XLOOKUP(B971,Sheet1!A:A,Sheet1!C:C)</f>
        <v>Colour</v>
      </c>
      <c r="H971" s="11" t="str">
        <f>_xlfn.XLOOKUP(B971,Sheet1!A:A,Sheet1!D:D)</f>
        <v>5L</v>
      </c>
      <c r="I971" s="11" t="s">
        <v>29</v>
      </c>
      <c r="J971" s="11" t="s">
        <v>29</v>
      </c>
      <c r="K971" s="11" t="s">
        <v>30</v>
      </c>
      <c r="L971" s="15">
        <v>16.75</v>
      </c>
      <c r="M971" s="11" t="s">
        <v>31</v>
      </c>
      <c r="N971" s="13">
        <v>3105</v>
      </c>
      <c r="O971" s="15">
        <f>_xlfn.XLOOKUP(B971,Sheet1!A:A,Sheet1!E:E)</f>
        <v>16.75</v>
      </c>
      <c r="Q971" s="15">
        <f>_xlfn.XLOOKUP(B971,April23!B:B,April23!D:D)</f>
        <v>16.440000000000001</v>
      </c>
      <c r="R971" s="38">
        <f>_xlfn.XLOOKUP(B971,Sheet3!B:B,Sheet3!D:D)</f>
        <v>16.93</v>
      </c>
      <c r="S971" s="26">
        <v>0</v>
      </c>
      <c r="T971" s="13" t="str">
        <f t="shared" si="98"/>
        <v>Up</v>
      </c>
    </row>
    <row r="972" spans="1:23" hidden="1" x14ac:dyDescent="0.3">
      <c r="A972" s="11">
        <v>5027890</v>
      </c>
      <c r="B972" s="11">
        <v>5027890</v>
      </c>
      <c r="C972" s="11" t="s">
        <v>26</v>
      </c>
      <c r="D972" s="11" t="s">
        <v>27</v>
      </c>
      <c r="E972" s="13" t="str">
        <f>_xlfn.XLOOKUP(B972,Sheet1!A:A,Sheet1!B:B)</f>
        <v xml:space="preserve">MAC Stabilising Solution </v>
      </c>
      <c r="F972" s="13" t="str">
        <f t="shared" si="97"/>
        <v xml:space="preserve">CROWN  - MAC Stabilising Solution </v>
      </c>
      <c r="G972" s="80" t="str">
        <f>_xlfn.XLOOKUP(B972,Sheet1!A:A,Sheet1!C:C)</f>
        <v>Clear</v>
      </c>
      <c r="H972" s="11" t="str">
        <f>_xlfn.XLOOKUP(B972,Sheet1!A:A,Sheet1!D:D)</f>
        <v>5L</v>
      </c>
      <c r="I972" s="11" t="s">
        <v>29</v>
      </c>
      <c r="J972" s="11" t="s">
        <v>29</v>
      </c>
      <c r="K972" s="11" t="s">
        <v>30</v>
      </c>
      <c r="L972" s="15">
        <v>22.91</v>
      </c>
      <c r="M972" s="11" t="s">
        <v>31</v>
      </c>
      <c r="N972" s="13">
        <v>3105</v>
      </c>
      <c r="O972" s="15">
        <f>_xlfn.XLOOKUP(B972,Sheet1!A:A,Sheet1!E:E)</f>
        <v>22.91</v>
      </c>
      <c r="Q972" s="15">
        <f>_xlfn.XLOOKUP(B972,April23!B:B,April23!D:D)</f>
        <v>22.47</v>
      </c>
      <c r="R972" s="38">
        <f>_xlfn.XLOOKUP(B972,Sheet3!B:B,Sheet3!D:D)</f>
        <v>23.14</v>
      </c>
      <c r="S972" s="26">
        <v>0</v>
      </c>
      <c r="T972" s="13" t="str">
        <f t="shared" si="98"/>
        <v>Up</v>
      </c>
    </row>
    <row r="973" spans="1:23" hidden="1" x14ac:dyDescent="0.3">
      <c r="A973" s="11">
        <v>5027896</v>
      </c>
      <c r="B973" s="11">
        <v>5027896</v>
      </c>
      <c r="C973" s="11" t="s">
        <v>26</v>
      </c>
      <c r="D973" s="11" t="s">
        <v>27</v>
      </c>
      <c r="E973" s="13" t="str">
        <f>_xlfn.XLOOKUP(B973,Sheet1!A:A,Sheet1!B:B)</f>
        <v xml:space="preserve">MAC Solvent-borne Undercoat </v>
      </c>
      <c r="F973" s="13" t="str">
        <f t="shared" si="97"/>
        <v xml:space="preserve">CROWN  - MAC Solvent-borne Undercoat </v>
      </c>
      <c r="G973" s="80" t="str">
        <f>_xlfn.XLOOKUP(B973,Sheet1!A:A,Sheet1!C:C)</f>
        <v>White</v>
      </c>
      <c r="H973" s="11" t="str">
        <f>_xlfn.XLOOKUP(B973,Sheet1!A:A,Sheet1!D:D)</f>
        <v>1L</v>
      </c>
      <c r="I973" s="11" t="s">
        <v>29</v>
      </c>
      <c r="J973" s="11" t="s">
        <v>29</v>
      </c>
      <c r="K973" s="11" t="s">
        <v>30</v>
      </c>
      <c r="L973" s="15">
        <v>5.76</v>
      </c>
      <c r="M973" s="11" t="s">
        <v>31</v>
      </c>
      <c r="N973" s="13">
        <v>3105</v>
      </c>
      <c r="O973" s="15">
        <f>_xlfn.XLOOKUP(B973,Sheet1!A:A,Sheet1!E:E)</f>
        <v>5.76</v>
      </c>
      <c r="P973" s="26">
        <f>_xlfn.XLOOKUP(A973,Sheet2!F:F,Sheet2!H:H)</f>
        <v>0</v>
      </c>
      <c r="Q973" s="15">
        <f>_xlfn.XLOOKUP(B973,April23!B:B,April23!D:D)</f>
        <v>5.65</v>
      </c>
      <c r="R973" s="38">
        <f>_xlfn.XLOOKUP(B973,Sheet3!B:B,Sheet3!D:D)</f>
        <v>5.82</v>
      </c>
      <c r="S973" s="26">
        <v>0</v>
      </c>
      <c r="T973" s="13" t="str">
        <f t="shared" si="98"/>
        <v>Up</v>
      </c>
    </row>
    <row r="974" spans="1:23" hidden="1" x14ac:dyDescent="0.3">
      <c r="A974" s="11">
        <v>5029317</v>
      </c>
      <c r="B974" s="11">
        <v>5029317</v>
      </c>
      <c r="C974" s="11" t="s">
        <v>26</v>
      </c>
      <c r="D974" s="11" t="s">
        <v>27</v>
      </c>
      <c r="E974" s="13" t="str">
        <f>_xlfn.XLOOKUP(B974,Sheet1!A:A,Sheet1!B:B)</f>
        <v xml:space="preserve">MAC Solvent-borne Undercoat </v>
      </c>
      <c r="F974" s="13" t="str">
        <f t="shared" si="97"/>
        <v xml:space="preserve">CROWN  - MAC Solvent-borne Undercoat </v>
      </c>
      <c r="G974" s="80" t="str">
        <f>_xlfn.XLOOKUP(B974,Sheet1!A:A,Sheet1!C:C)</f>
        <v>Colour</v>
      </c>
      <c r="H974" s="11" t="str">
        <f>_xlfn.XLOOKUP(B974,Sheet1!A:A,Sheet1!D:D)</f>
        <v>5L</v>
      </c>
      <c r="I974" s="11" t="s">
        <v>29</v>
      </c>
      <c r="J974" s="11" t="s">
        <v>29</v>
      </c>
      <c r="K974" s="11" t="s">
        <v>30</v>
      </c>
      <c r="L974" s="15">
        <v>19.29</v>
      </c>
      <c r="M974" s="11" t="s">
        <v>31</v>
      </c>
      <c r="N974" s="13">
        <v>3105</v>
      </c>
      <c r="O974" s="15">
        <f>_xlfn.XLOOKUP(B974,Sheet1!A:A,Sheet1!E:E)</f>
        <v>19.29</v>
      </c>
      <c r="Q974" s="15">
        <f>_xlfn.XLOOKUP(B974,April23!B:B,April23!D:D)</f>
        <v>18.95</v>
      </c>
      <c r="R974" s="38">
        <f>_xlfn.XLOOKUP(B974,Sheet3!B:B,Sheet3!D:D)</f>
        <v>19.52</v>
      </c>
      <c r="S974" s="26">
        <v>0</v>
      </c>
      <c r="T974" s="13" t="str">
        <f t="shared" si="98"/>
        <v>Up</v>
      </c>
    </row>
    <row r="975" spans="1:23" hidden="1" x14ac:dyDescent="0.3">
      <c r="A975" s="11">
        <v>5029316</v>
      </c>
      <c r="B975" s="11">
        <v>5029316</v>
      </c>
      <c r="C975" s="11" t="s">
        <v>26</v>
      </c>
      <c r="D975" s="11" t="s">
        <v>27</v>
      </c>
      <c r="E975" s="13" t="str">
        <f>_xlfn.XLOOKUP(B975,Sheet1!A:A,Sheet1!B:B)</f>
        <v xml:space="preserve">MAC Solvent-borne Undercoat </v>
      </c>
      <c r="F975" s="13" t="str">
        <f t="shared" si="97"/>
        <v xml:space="preserve">CROWN  - MAC Solvent-borne Undercoat </v>
      </c>
      <c r="G975" s="80" t="str">
        <f>_xlfn.XLOOKUP(B975,Sheet1!A:A,Sheet1!C:C)</f>
        <v>Colour</v>
      </c>
      <c r="H975" s="11" t="str">
        <f>_xlfn.XLOOKUP(B975,Sheet1!A:A,Sheet1!D:D)</f>
        <v>2.5L</v>
      </c>
      <c r="I975" s="11" t="s">
        <v>29</v>
      </c>
      <c r="J975" s="11" t="s">
        <v>29</v>
      </c>
      <c r="K975" s="11" t="s">
        <v>30</v>
      </c>
      <c r="L975" s="15">
        <v>12</v>
      </c>
      <c r="M975" s="11" t="s">
        <v>31</v>
      </c>
      <c r="N975" s="13">
        <v>3105</v>
      </c>
      <c r="O975" s="15">
        <f>_xlfn.XLOOKUP(B975,Sheet1!A:A,Sheet1!E:E)</f>
        <v>12</v>
      </c>
      <c r="Q975" s="15">
        <f>_xlfn.XLOOKUP(B975,April23!B:B,April23!D:D)</f>
        <v>11.8</v>
      </c>
      <c r="R975" s="38">
        <f>_xlfn.XLOOKUP(B975,Sheet3!B:B,Sheet3!D:D)</f>
        <v>12.15</v>
      </c>
      <c r="S975" s="26">
        <v>0</v>
      </c>
      <c r="T975" s="13" t="str">
        <f t="shared" si="98"/>
        <v>Up</v>
      </c>
    </row>
    <row r="976" spans="1:23" s="14" customFormat="1" hidden="1" x14ac:dyDescent="0.3">
      <c r="A976" s="11">
        <v>5029315</v>
      </c>
      <c r="B976" s="11">
        <v>5029315</v>
      </c>
      <c r="C976" s="11" t="s">
        <v>26</v>
      </c>
      <c r="D976" s="11" t="s">
        <v>27</v>
      </c>
      <c r="E976" s="13" t="str">
        <f>_xlfn.XLOOKUP(B976,Sheet1!A:A,Sheet1!B:B)</f>
        <v xml:space="preserve">MAC Solvent-borne Undercoat </v>
      </c>
      <c r="F976" s="13" t="str">
        <f t="shared" si="97"/>
        <v xml:space="preserve">CROWN  - MAC Solvent-borne Undercoat </v>
      </c>
      <c r="G976" s="80" t="str">
        <f>_xlfn.XLOOKUP(B976,Sheet1!A:A,Sheet1!C:C)</f>
        <v>Colour</v>
      </c>
      <c r="H976" s="11" t="str">
        <f>_xlfn.XLOOKUP(B976,Sheet1!A:A,Sheet1!D:D)</f>
        <v>1L</v>
      </c>
      <c r="I976" s="11" t="s">
        <v>29</v>
      </c>
      <c r="J976" s="11" t="s">
        <v>29</v>
      </c>
      <c r="K976" s="11" t="s">
        <v>30</v>
      </c>
      <c r="L976" s="15">
        <v>6.19</v>
      </c>
      <c r="M976" s="11" t="s">
        <v>31</v>
      </c>
      <c r="N976" s="13">
        <v>3105</v>
      </c>
      <c r="O976" s="15">
        <f>_xlfn.XLOOKUP(B976,Sheet1!A:A,Sheet1!E:E)</f>
        <v>6.19</v>
      </c>
      <c r="P976" s="26"/>
      <c r="Q976" s="15">
        <f>_xlfn.XLOOKUP(B976,April23!B:B,April23!D:D)</f>
        <v>6.06</v>
      </c>
      <c r="R976" s="38">
        <f>_xlfn.XLOOKUP(B976,Sheet3!B:B,Sheet3!D:D)</f>
        <v>6.25</v>
      </c>
      <c r="S976" s="26">
        <v>0</v>
      </c>
      <c r="T976" s="13" t="str">
        <f t="shared" si="98"/>
        <v>Up</v>
      </c>
    </row>
    <row r="977" spans="1:20" s="14" customFormat="1" hidden="1" x14ac:dyDescent="0.3">
      <c r="A977" s="39">
        <v>5027926</v>
      </c>
      <c r="B977" s="39">
        <v>5027926</v>
      </c>
      <c r="C977" s="39" t="s">
        <v>26</v>
      </c>
      <c r="D977" s="39" t="s">
        <v>27</v>
      </c>
      <c r="E977" s="31" t="str">
        <f>_xlfn.XLOOKUP(B977,Sheet1!A:A,Sheet1!B:B)</f>
        <v xml:space="preserve">MAC Universal Primer </v>
      </c>
      <c r="F977" s="31" t="str">
        <f t="shared" si="97"/>
        <v xml:space="preserve">CROWN  - MAC Universal Primer </v>
      </c>
      <c r="G977" s="31" t="s">
        <v>10310</v>
      </c>
      <c r="H977" s="39" t="str">
        <f>_xlfn.XLOOKUP(B977,Sheet1!A:A,Sheet1!D:D)</f>
        <v>5L</v>
      </c>
      <c r="I977" s="39" t="s">
        <v>29</v>
      </c>
      <c r="J977" s="39" t="s">
        <v>29</v>
      </c>
      <c r="K977" s="39" t="s">
        <v>30</v>
      </c>
      <c r="L977" s="40">
        <v>31.53</v>
      </c>
      <c r="M977" s="39" t="s">
        <v>31</v>
      </c>
      <c r="N977" s="31">
        <v>3105</v>
      </c>
      <c r="O977" s="40">
        <f>_xlfn.XLOOKUP(B977,Sheet1!A:A,Sheet1!E:E)</f>
        <v>31.53</v>
      </c>
      <c r="P977" s="41"/>
      <c r="Q977" s="40" t="s">
        <v>10300</v>
      </c>
      <c r="R977" s="13" t="e">
        <f>_xlfn.XLOOKUP(B977,Sheet3!B:B,Sheet3!D:D)</f>
        <v>#N/A</v>
      </c>
      <c r="S977" s="26">
        <v>0</v>
      </c>
      <c r="T977" s="13" t="e">
        <f t="shared" si="98"/>
        <v>#N/A</v>
      </c>
    </row>
    <row r="978" spans="1:20" s="14" customFormat="1" hidden="1" x14ac:dyDescent="0.3">
      <c r="A978" s="39">
        <v>5027925</v>
      </c>
      <c r="B978" s="39">
        <v>5027925</v>
      </c>
      <c r="C978" s="39" t="s">
        <v>26</v>
      </c>
      <c r="D978" s="39" t="s">
        <v>27</v>
      </c>
      <c r="E978" s="31" t="str">
        <f>_xlfn.XLOOKUP(B978,Sheet1!A:A,Sheet1!B:B)</f>
        <v xml:space="preserve">MAC Universal Primer </v>
      </c>
      <c r="F978" s="31" t="str">
        <f t="shared" si="97"/>
        <v xml:space="preserve">CROWN  - MAC Universal Primer </v>
      </c>
      <c r="G978" s="31" t="s">
        <v>10310</v>
      </c>
      <c r="H978" s="39" t="str">
        <f>_xlfn.XLOOKUP(B978,Sheet1!A:A,Sheet1!D:D)</f>
        <v>2.5L</v>
      </c>
      <c r="I978" s="39" t="s">
        <v>29</v>
      </c>
      <c r="J978" s="39" t="s">
        <v>29</v>
      </c>
      <c r="K978" s="39" t="s">
        <v>30</v>
      </c>
      <c r="L978" s="40">
        <v>18.25</v>
      </c>
      <c r="M978" s="39" t="s">
        <v>31</v>
      </c>
      <c r="N978" s="31">
        <v>3105</v>
      </c>
      <c r="O978" s="40">
        <f>_xlfn.XLOOKUP(B978,Sheet1!A:A,Sheet1!E:E)</f>
        <v>18.25</v>
      </c>
      <c r="P978" s="41">
        <f>_xlfn.XLOOKUP(A978,Sheet2!F:F,Sheet2!H:H)</f>
        <v>0</v>
      </c>
      <c r="Q978" s="40" t="s">
        <v>10300</v>
      </c>
      <c r="R978" s="13" t="e">
        <f>_xlfn.XLOOKUP(B978,Sheet3!B:B,Sheet3!D:D)</f>
        <v>#N/A</v>
      </c>
      <c r="S978" s="26">
        <v>0</v>
      </c>
      <c r="T978" s="13" t="e">
        <f t="shared" si="98"/>
        <v>#N/A</v>
      </c>
    </row>
    <row r="979" spans="1:20" s="14" customFormat="1" hidden="1" x14ac:dyDescent="0.3">
      <c r="A979" s="39">
        <v>5027928</v>
      </c>
      <c r="B979" s="39">
        <v>5027928</v>
      </c>
      <c r="C979" s="39" t="s">
        <v>26</v>
      </c>
      <c r="D979" s="39" t="s">
        <v>27</v>
      </c>
      <c r="E979" s="31" t="str">
        <f>_xlfn.XLOOKUP(B979,Sheet1!A:A,Sheet1!B:B)</f>
        <v xml:space="preserve">MAC Wood Primer </v>
      </c>
      <c r="F979" s="31" t="str">
        <f t="shared" si="97"/>
        <v xml:space="preserve">CROWN  - MAC Wood Primer </v>
      </c>
      <c r="G979" s="84" t="str">
        <f>_xlfn.XLOOKUP(B979,Sheet1!A:A,Sheet1!C:C)</f>
        <v>White</v>
      </c>
      <c r="H979" s="39" t="str">
        <f>_xlfn.XLOOKUP(B979,Sheet1!A:A,Sheet1!D:D)</f>
        <v>2.5L</v>
      </c>
      <c r="I979" s="39" t="s">
        <v>29</v>
      </c>
      <c r="J979" s="39" t="s">
        <v>29</v>
      </c>
      <c r="K979" s="39" t="s">
        <v>30</v>
      </c>
      <c r="L979" s="40">
        <v>10.86</v>
      </c>
      <c r="M979" s="39" t="s">
        <v>31</v>
      </c>
      <c r="N979" s="31">
        <v>3105</v>
      </c>
      <c r="O979" s="40">
        <f>_xlfn.XLOOKUP(B979,Sheet1!A:A,Sheet1!E:E)</f>
        <v>10.86</v>
      </c>
      <c r="P979" s="41"/>
      <c r="Q979" s="40">
        <f>_xlfn.XLOOKUP(B979,April23!B:B,April23!D:D)</f>
        <v>10.65</v>
      </c>
      <c r="R979" s="13" t="e">
        <f>_xlfn.XLOOKUP(B979,Sheet3!B:B,Sheet3!D:D)</f>
        <v>#N/A</v>
      </c>
      <c r="S979" s="26">
        <v>0</v>
      </c>
      <c r="T979" s="13" t="e">
        <f t="shared" si="98"/>
        <v>#N/A</v>
      </c>
    </row>
    <row r="980" spans="1:20" s="14" customFormat="1" hidden="1" x14ac:dyDescent="0.3">
      <c r="A980" s="39">
        <v>5027929</v>
      </c>
      <c r="B980" s="39">
        <v>5027929</v>
      </c>
      <c r="C980" s="39" t="s">
        <v>26</v>
      </c>
      <c r="D980" s="39" t="s">
        <v>27</v>
      </c>
      <c r="E980" s="31" t="str">
        <f>_xlfn.XLOOKUP(B980,Sheet1!A:A,Sheet1!B:B)</f>
        <v xml:space="preserve">MAC Wood Primer </v>
      </c>
      <c r="F980" s="31" t="str">
        <f t="shared" si="97"/>
        <v xml:space="preserve">CROWN  - MAC Wood Primer </v>
      </c>
      <c r="G980" s="31" t="s">
        <v>10310</v>
      </c>
      <c r="H980" s="39" t="str">
        <f>_xlfn.XLOOKUP(B980,Sheet1!A:A,Sheet1!D:D)</f>
        <v>5L</v>
      </c>
      <c r="I980" s="39" t="s">
        <v>29</v>
      </c>
      <c r="J980" s="39" t="s">
        <v>29</v>
      </c>
      <c r="K980" s="39" t="s">
        <v>30</v>
      </c>
      <c r="L980" s="40">
        <v>21.47</v>
      </c>
      <c r="M980" s="39" t="s">
        <v>31</v>
      </c>
      <c r="N980" s="31">
        <v>3105</v>
      </c>
      <c r="O980" s="40">
        <f>_xlfn.XLOOKUP(B980,Sheet1!A:A,Sheet1!E:E)</f>
        <v>21.47</v>
      </c>
      <c r="P980" s="41"/>
      <c r="Q980" s="40" t="s">
        <v>10300</v>
      </c>
      <c r="R980" s="13" t="e">
        <f>_xlfn.XLOOKUP(B980,Sheet3!B:B,Sheet3!D:D)</f>
        <v>#N/A</v>
      </c>
      <c r="S980" s="26">
        <v>0</v>
      </c>
      <c r="T980" s="13" t="e">
        <f t="shared" si="98"/>
        <v>#N/A</v>
      </c>
    </row>
    <row r="981" spans="1:20" s="14" customFormat="1" hidden="1" x14ac:dyDescent="0.3">
      <c r="A981" s="39">
        <v>5091366</v>
      </c>
      <c r="B981" s="39">
        <v>5091366</v>
      </c>
      <c r="C981" s="39" t="s">
        <v>26</v>
      </c>
      <c r="D981" s="39" t="s">
        <v>27</v>
      </c>
      <c r="E981" s="31" t="str">
        <f>_xlfn.XLOOKUP(B981,Sheet1!A:A,Sheet1!B:B)</f>
        <v>SD BEAUTIFLEX           WHITE      1L</v>
      </c>
      <c r="F981" s="31" t="str">
        <f t="shared" si="97"/>
        <v>CROWN  - SD BEAUTIFLEX           WHITE      1L</v>
      </c>
      <c r="G981" s="31" t="s">
        <v>10310</v>
      </c>
      <c r="H981" s="39" t="str">
        <f>_xlfn.XLOOKUP(B981,Sheet1!A:A,Sheet1!D:D)</f>
        <v>1L</v>
      </c>
      <c r="I981" s="39" t="s">
        <v>29</v>
      </c>
      <c r="J981" s="39" t="s">
        <v>29</v>
      </c>
      <c r="K981" s="39" t="s">
        <v>30</v>
      </c>
      <c r="L981" s="40">
        <v>16.39</v>
      </c>
      <c r="M981" s="39" t="s">
        <v>31</v>
      </c>
      <c r="N981" s="31">
        <v>3105</v>
      </c>
      <c r="O981" s="40">
        <f>_xlfn.XLOOKUP(B981,Sheet1!A:A,Sheet1!E:E)</f>
        <v>16.39</v>
      </c>
      <c r="P981" s="41"/>
      <c r="Q981" s="40" t="s">
        <v>10300</v>
      </c>
      <c r="R981" s="13" t="e">
        <f>_xlfn.XLOOKUP(B981,Sheet5!B:B,Sheet5!D:D)</f>
        <v>#N/A</v>
      </c>
      <c r="S981" s="26">
        <v>0</v>
      </c>
      <c r="T981" s="13" t="e">
        <f t="shared" si="98"/>
        <v>#N/A</v>
      </c>
    </row>
    <row r="982" spans="1:20" s="14" customFormat="1" hidden="1" x14ac:dyDescent="0.3">
      <c r="A982" s="11">
        <v>5091367</v>
      </c>
      <c r="B982" s="11">
        <v>5091367</v>
      </c>
      <c r="C982" s="11" t="s">
        <v>26</v>
      </c>
      <c r="D982" s="11" t="s">
        <v>27</v>
      </c>
      <c r="E982" s="13" t="str">
        <f>_xlfn.XLOOKUP(B982,Sheet1!A:A,Sheet1!B:B)</f>
        <v>SD BEAUTIFLEX           WHITE      2.5L</v>
      </c>
      <c r="F982" s="13" t="str">
        <f t="shared" si="97"/>
        <v>CROWN  - SD BEAUTIFLEX           WHITE      2.5L</v>
      </c>
      <c r="G982" s="13" t="s">
        <v>232</v>
      </c>
      <c r="H982" s="11" t="str">
        <f>_xlfn.XLOOKUP(B982,Sheet1!A:A,Sheet1!D:D)</f>
        <v>2.5L</v>
      </c>
      <c r="I982" s="11" t="s">
        <v>29</v>
      </c>
      <c r="J982" s="11" t="s">
        <v>29</v>
      </c>
      <c r="K982" s="11" t="s">
        <v>30</v>
      </c>
      <c r="L982" s="15">
        <v>36.43</v>
      </c>
      <c r="M982" s="11" t="s">
        <v>31</v>
      </c>
      <c r="N982" s="13">
        <v>3105</v>
      </c>
      <c r="O982" s="15">
        <f>_xlfn.XLOOKUP(B982,Sheet1!A:A,Sheet1!E:E)</f>
        <v>36.43</v>
      </c>
      <c r="P982" s="26">
        <f>_xlfn.XLOOKUP(A982,Sheet2!F:F,Sheet2!H:H)</f>
        <v>14.132583035959374</v>
      </c>
      <c r="Q982" s="15">
        <f>_xlfn.XLOOKUP(B982,April23!B:B,April23!D:D)</f>
        <v>37.520000000000003</v>
      </c>
      <c r="R982" s="38">
        <f>_xlfn.XLOOKUP(B982,Sheet5!B:B,Sheet5!D:D)</f>
        <v>38.64</v>
      </c>
      <c r="S982" s="26">
        <v>0</v>
      </c>
      <c r="T982" s="13" t="str">
        <f t="shared" si="98"/>
        <v>Up</v>
      </c>
    </row>
    <row r="983" spans="1:20" s="14" customFormat="1" hidden="1" x14ac:dyDescent="0.3">
      <c r="A983" s="39">
        <v>5091368</v>
      </c>
      <c r="B983" s="39">
        <v>5091368</v>
      </c>
      <c r="C983" s="39" t="s">
        <v>26</v>
      </c>
      <c r="D983" s="39" t="s">
        <v>27</v>
      </c>
      <c r="E983" s="31" t="str">
        <f>_xlfn.XLOOKUP(B983,Sheet1!A:A,Sheet1!B:B)</f>
        <v>SD BEAUTIFLEX           BLACK      1L</v>
      </c>
      <c r="F983" s="31" t="str">
        <f t="shared" si="97"/>
        <v>CROWN  - SD BEAUTIFLEX           BLACK      1L</v>
      </c>
      <c r="G983" s="31" t="s">
        <v>10310</v>
      </c>
      <c r="H983" s="39" t="str">
        <f>_xlfn.XLOOKUP(B983,Sheet1!A:A,Sheet1!D:D)</f>
        <v>1L</v>
      </c>
      <c r="I983" s="39" t="s">
        <v>29</v>
      </c>
      <c r="J983" s="39" t="s">
        <v>29</v>
      </c>
      <c r="K983" s="39" t="s">
        <v>30</v>
      </c>
      <c r="L983" s="40">
        <v>16.39</v>
      </c>
      <c r="M983" s="39" t="s">
        <v>31</v>
      </c>
      <c r="N983" s="31">
        <v>3105</v>
      </c>
      <c r="O983" s="40">
        <f>_xlfn.XLOOKUP(B983,Sheet1!A:A,Sheet1!E:E)</f>
        <v>16.39</v>
      </c>
      <c r="P983" s="41"/>
      <c r="Q983" s="40" t="s">
        <v>10300</v>
      </c>
      <c r="R983" s="13" t="e">
        <f>_xlfn.XLOOKUP(B983,Sheet5!B:B,Sheet5!D:D)</f>
        <v>#N/A</v>
      </c>
      <c r="S983" s="26">
        <v>0</v>
      </c>
      <c r="T983" s="13" t="e">
        <f t="shared" si="98"/>
        <v>#N/A</v>
      </c>
    </row>
    <row r="984" spans="1:20" s="14" customFormat="1" hidden="1" x14ac:dyDescent="0.3">
      <c r="A984" s="11">
        <v>5091369</v>
      </c>
      <c r="B984" s="11">
        <v>5091369</v>
      </c>
      <c r="C984" s="11" t="s">
        <v>26</v>
      </c>
      <c r="D984" s="11" t="s">
        <v>27</v>
      </c>
      <c r="E984" s="13" t="str">
        <f>_xlfn.XLOOKUP(B984,Sheet1!A:A,Sheet1!B:B)</f>
        <v>SD BEAUTIFLEX           BLACK      2.5L</v>
      </c>
      <c r="F984" s="13" t="str">
        <f t="shared" si="97"/>
        <v>CROWN  - SD BEAUTIFLEX           BLACK      2.5L</v>
      </c>
      <c r="G984" s="13" t="s">
        <v>254</v>
      </c>
      <c r="H984" s="11" t="str">
        <f>_xlfn.XLOOKUP(B984,Sheet1!A:A,Sheet1!D:D)</f>
        <v>2.5L</v>
      </c>
      <c r="I984" s="11" t="s">
        <v>29</v>
      </c>
      <c r="J984" s="11" t="s">
        <v>29</v>
      </c>
      <c r="K984" s="11" t="s">
        <v>30</v>
      </c>
      <c r="L984" s="15">
        <v>36.43</v>
      </c>
      <c r="M984" s="11" t="s">
        <v>31</v>
      </c>
      <c r="N984" s="13">
        <v>3105</v>
      </c>
      <c r="O984" s="15">
        <f>_xlfn.XLOOKUP(B984,Sheet1!A:A,Sheet1!E:E)</f>
        <v>36.43</v>
      </c>
      <c r="P984" s="26">
        <f>_xlfn.XLOOKUP(A984,Sheet2!F:F,Sheet2!H:H)</f>
        <v>0</v>
      </c>
      <c r="Q984" s="15">
        <f>_xlfn.XLOOKUP(B984,April23!B:B,April23!D:D)</f>
        <v>37.520000000000003</v>
      </c>
      <c r="R984" s="38">
        <f>_xlfn.XLOOKUP(B984,Sheet5!B:B,Sheet5!D:D)</f>
        <v>38.64</v>
      </c>
      <c r="S984" s="26">
        <v>0</v>
      </c>
      <c r="T984" s="13" t="str">
        <f t="shared" si="98"/>
        <v>Up</v>
      </c>
    </row>
    <row r="985" spans="1:20" s="14" customFormat="1" hidden="1" x14ac:dyDescent="0.3">
      <c r="A985" s="39">
        <v>5091370</v>
      </c>
      <c r="B985" s="39">
        <v>5091370</v>
      </c>
      <c r="C985" s="39" t="s">
        <v>26</v>
      </c>
      <c r="D985" s="39" t="s">
        <v>27</v>
      </c>
      <c r="E985" s="31" t="str">
        <f>_xlfn.XLOOKUP(B985,Sheet1!A:A,Sheet1!B:B)</f>
        <v>SD BEAUTIFLEX           HICKORY    1L</v>
      </c>
      <c r="F985" s="31" t="str">
        <f t="shared" si="97"/>
        <v>CROWN  - SD BEAUTIFLEX           HICKORY    1L</v>
      </c>
      <c r="G985" s="31" t="s">
        <v>10310</v>
      </c>
      <c r="H985" s="39" t="str">
        <f>_xlfn.XLOOKUP(B985,Sheet1!A:A,Sheet1!D:D)</f>
        <v>1L</v>
      </c>
      <c r="I985" s="39" t="s">
        <v>29</v>
      </c>
      <c r="J985" s="39" t="s">
        <v>29</v>
      </c>
      <c r="K985" s="39" t="s">
        <v>30</v>
      </c>
      <c r="L985" s="40">
        <v>16.39</v>
      </c>
      <c r="M985" s="39" t="s">
        <v>31</v>
      </c>
      <c r="N985" s="31">
        <v>3105</v>
      </c>
      <c r="O985" s="40">
        <f>_xlfn.XLOOKUP(B985,Sheet1!A:A,Sheet1!E:E)</f>
        <v>16.39</v>
      </c>
      <c r="P985" s="41">
        <f>_xlfn.XLOOKUP(A985,Sheet2!F:F,Sheet2!H:H)</f>
        <v>0</v>
      </c>
      <c r="Q985" s="40" t="s">
        <v>10300</v>
      </c>
      <c r="R985" s="13" t="e">
        <f>_xlfn.XLOOKUP(B985,Sheet5!B:B,Sheet5!D:D)</f>
        <v>#N/A</v>
      </c>
      <c r="S985" s="26">
        <v>0</v>
      </c>
      <c r="T985" s="13" t="e">
        <f t="shared" si="98"/>
        <v>#N/A</v>
      </c>
    </row>
    <row r="986" spans="1:20" s="14" customFormat="1" hidden="1" x14ac:dyDescent="0.3">
      <c r="A986" s="11">
        <v>5091371</v>
      </c>
      <c r="B986" s="11">
        <v>5091371</v>
      </c>
      <c r="C986" s="11" t="s">
        <v>26</v>
      </c>
      <c r="D986" s="11" t="s">
        <v>27</v>
      </c>
      <c r="E986" s="13" t="str">
        <f>_xlfn.XLOOKUP(B986,Sheet1!A:A,Sheet1!B:B)</f>
        <v>SD BEAUTIFLEX           HICKORY    2.5L</v>
      </c>
      <c r="F986" s="13" t="str">
        <f t="shared" si="97"/>
        <v>CROWN  - SD BEAUTIFLEX           HICKORY    2.5L</v>
      </c>
      <c r="G986" s="13" t="s">
        <v>8897</v>
      </c>
      <c r="H986" s="11" t="str">
        <f>_xlfn.XLOOKUP(B986,Sheet1!A:A,Sheet1!D:D)</f>
        <v>2.5L</v>
      </c>
      <c r="I986" s="11" t="s">
        <v>29</v>
      </c>
      <c r="J986" s="11" t="s">
        <v>29</v>
      </c>
      <c r="K986" s="11" t="s">
        <v>30</v>
      </c>
      <c r="L986" s="15">
        <v>36.43</v>
      </c>
      <c r="M986" s="11" t="s">
        <v>31</v>
      </c>
      <c r="N986" s="13">
        <v>3105</v>
      </c>
      <c r="O986" s="15">
        <f>_xlfn.XLOOKUP(B986,Sheet1!A:A,Sheet1!E:E)</f>
        <v>36.43</v>
      </c>
      <c r="P986" s="26">
        <f>_xlfn.XLOOKUP(A986,Sheet2!F:F,Sheet2!H:H)</f>
        <v>0</v>
      </c>
      <c r="Q986" s="15">
        <f>_xlfn.XLOOKUP(B986,April23!B:B,April23!D:D)</f>
        <v>37.520000000000003</v>
      </c>
      <c r="R986" s="13">
        <f>_xlfn.XLOOKUP(B986,Sheet5!B:B,Sheet5!D:D)</f>
        <v>37.520000000000003</v>
      </c>
      <c r="S986" s="26">
        <v>0</v>
      </c>
      <c r="T986" s="13" t="str">
        <f t="shared" si="98"/>
        <v>No Change</v>
      </c>
    </row>
    <row r="987" spans="1:20" s="14" customFormat="1" hidden="1" x14ac:dyDescent="0.3">
      <c r="A987" s="11">
        <v>5091374</v>
      </c>
      <c r="B987" s="11">
        <v>5091374</v>
      </c>
      <c r="C987" s="11" t="s">
        <v>26</v>
      </c>
      <c r="D987" s="11" t="s">
        <v>27</v>
      </c>
      <c r="E987" s="13" t="str">
        <f>_xlfn.XLOOKUP(B987,Sheet1!A:A,Sheet1!B:B)</f>
        <v>SD BEAUTIFLEX BASE      WHITE W0   1L</v>
      </c>
      <c r="F987" s="13" t="str">
        <f t="shared" si="97"/>
        <v>CROWN  - SD BEAUTIFLEX BASE      WHITE W0   1L</v>
      </c>
      <c r="G987" s="13" t="s">
        <v>232</v>
      </c>
      <c r="H987" s="11" t="str">
        <f>_xlfn.XLOOKUP(B987,Sheet1!A:A,Sheet1!D:D)</f>
        <v>1L</v>
      </c>
      <c r="I987" s="11" t="s">
        <v>29</v>
      </c>
      <c r="J987" s="11" t="s">
        <v>29</v>
      </c>
      <c r="K987" s="11" t="s">
        <v>30</v>
      </c>
      <c r="L987" s="15">
        <v>16.39</v>
      </c>
      <c r="M987" s="11" t="s">
        <v>31</v>
      </c>
      <c r="N987" s="13">
        <v>3105</v>
      </c>
      <c r="O987" s="15">
        <f>_xlfn.XLOOKUP(B987,Sheet1!A:A,Sheet1!E:E)</f>
        <v>16.39</v>
      </c>
      <c r="P987" s="26"/>
      <c r="Q987" s="15">
        <f>_xlfn.XLOOKUP(B987,April23!B:B,April23!D:D)</f>
        <v>16.89</v>
      </c>
      <c r="R987" s="38">
        <f>_xlfn.XLOOKUP(B987,Sheet5!B:B,Sheet5!D:D)</f>
        <v>17.39</v>
      </c>
      <c r="S987" s="26">
        <v>0</v>
      </c>
      <c r="T987" s="13" t="str">
        <f t="shared" si="98"/>
        <v>Up</v>
      </c>
    </row>
    <row r="988" spans="1:20" s="14" customFormat="1" hidden="1" x14ac:dyDescent="0.3">
      <c r="A988" s="11">
        <v>5091375</v>
      </c>
      <c r="B988" s="11">
        <v>5091375</v>
      </c>
      <c r="C988" s="11" t="s">
        <v>26</v>
      </c>
      <c r="D988" s="11" t="s">
        <v>27</v>
      </c>
      <c r="E988" s="13" t="str">
        <f>_xlfn.XLOOKUP(B988,Sheet1!A:A,Sheet1!B:B)</f>
        <v>SD BEAUTIFLEX BASE      WHITE W0   2.5L</v>
      </c>
      <c r="F988" s="13" t="str">
        <f t="shared" si="97"/>
        <v>CROWN  - SD BEAUTIFLEX BASE      WHITE W0   2.5L</v>
      </c>
      <c r="G988" s="13" t="s">
        <v>8915</v>
      </c>
      <c r="H988" s="11" t="str">
        <f>_xlfn.XLOOKUP(B988,Sheet1!A:A,Sheet1!D:D)</f>
        <v>2.5L</v>
      </c>
      <c r="I988" s="11" t="s">
        <v>29</v>
      </c>
      <c r="J988" s="11" t="s">
        <v>29</v>
      </c>
      <c r="K988" s="11" t="s">
        <v>30</v>
      </c>
      <c r="L988" s="15">
        <v>36.43</v>
      </c>
      <c r="M988" s="11" t="s">
        <v>31</v>
      </c>
      <c r="N988" s="13">
        <v>3105</v>
      </c>
      <c r="O988" s="15">
        <f>_xlfn.XLOOKUP(B988,Sheet1!A:A,Sheet1!E:E)</f>
        <v>36.43</v>
      </c>
      <c r="P988" s="26">
        <f>_xlfn.XLOOKUP(A988,Sheet2!F:F,Sheet2!H:H)</f>
        <v>8.566291517979689</v>
      </c>
      <c r="Q988" s="15">
        <f>_xlfn.XLOOKUP(B988,April23!B:B,April23!D:D)</f>
        <v>37.520000000000003</v>
      </c>
      <c r="R988" s="38">
        <f>_xlfn.XLOOKUP(B988,Sheet5!B:B,Sheet5!D:D)</f>
        <v>38.64</v>
      </c>
      <c r="S988" s="26">
        <v>0</v>
      </c>
      <c r="T988" s="13" t="str">
        <f t="shared" si="98"/>
        <v>Up</v>
      </c>
    </row>
    <row r="989" spans="1:20" s="14" customFormat="1" hidden="1" x14ac:dyDescent="0.3">
      <c r="A989" s="11">
        <v>5091372</v>
      </c>
      <c r="B989" s="11">
        <v>5091372</v>
      </c>
      <c r="C989" s="11" t="s">
        <v>26</v>
      </c>
      <c r="D989" s="11" t="s">
        <v>27</v>
      </c>
      <c r="E989" s="13" t="str">
        <f>_xlfn.XLOOKUP(B989,Sheet1!A:A,Sheet1!B:B)</f>
        <v>SD BEAUTIFLEX BASE      CLEAR 065  1L</v>
      </c>
      <c r="F989" s="13" t="str">
        <f t="shared" si="97"/>
        <v>CROWN  - SD BEAUTIFLEX BASE      CLEAR 065  1L</v>
      </c>
      <c r="G989" s="13" t="s">
        <v>252</v>
      </c>
      <c r="H989" s="11" t="str">
        <f>_xlfn.XLOOKUP(B989,Sheet1!A:A,Sheet1!D:D)</f>
        <v>1L</v>
      </c>
      <c r="I989" s="11" t="s">
        <v>29</v>
      </c>
      <c r="J989" s="11" t="s">
        <v>29</v>
      </c>
      <c r="K989" s="11" t="s">
        <v>30</v>
      </c>
      <c r="L989" s="15">
        <v>16.39</v>
      </c>
      <c r="M989" s="11" t="s">
        <v>31</v>
      </c>
      <c r="N989" s="13">
        <v>3105</v>
      </c>
      <c r="O989" s="15">
        <f>_xlfn.XLOOKUP(B989,Sheet1!A:A,Sheet1!E:E)</f>
        <v>16.39</v>
      </c>
      <c r="P989" s="26">
        <f>_xlfn.XLOOKUP(A989,Sheet2!F:F,Sheet2!H:H)</f>
        <v>0</v>
      </c>
      <c r="Q989" s="15">
        <f>_xlfn.XLOOKUP(B989,April23!B:B,April23!D:D)</f>
        <v>16.89</v>
      </c>
      <c r="R989" s="38">
        <f>_xlfn.XLOOKUP(B989,Sheet5!B:B,Sheet5!D:D)</f>
        <v>17.39</v>
      </c>
      <c r="S989" s="26">
        <v>0</v>
      </c>
      <c r="T989" s="13" t="str">
        <f t="shared" si="98"/>
        <v>Up</v>
      </c>
    </row>
    <row r="990" spans="1:20" s="14" customFormat="1" hidden="1" x14ac:dyDescent="0.3">
      <c r="A990" s="11">
        <v>5028484</v>
      </c>
      <c r="B990" s="11">
        <v>5028484</v>
      </c>
      <c r="C990" s="11" t="s">
        <v>26</v>
      </c>
      <c r="D990" s="11" t="s">
        <v>27</v>
      </c>
      <c r="E990" s="13" t="str">
        <f>_xlfn.XLOOKUP(B990,Sheet1!A:A,Sheet1!B:B)</f>
        <v>SD CLASSIC              AFRCN WNUT 2.5L</v>
      </c>
      <c r="F990" s="13" t="str">
        <f t="shared" si="97"/>
        <v>CROWN  - SD CLASSIC              AFRCN WNUT 2.5L</v>
      </c>
      <c r="G990" s="13" t="s">
        <v>8898</v>
      </c>
      <c r="H990" s="11" t="str">
        <f>_xlfn.XLOOKUP(B990,Sheet1!A:A,Sheet1!D:D)</f>
        <v>2.5L</v>
      </c>
      <c r="I990" s="11" t="s">
        <v>29</v>
      </c>
      <c r="J990" s="11" t="s">
        <v>29</v>
      </c>
      <c r="K990" s="11" t="s">
        <v>30</v>
      </c>
      <c r="L990" s="15">
        <v>34.049999999999997</v>
      </c>
      <c r="M990" s="11" t="s">
        <v>31</v>
      </c>
      <c r="N990" s="13">
        <v>3105</v>
      </c>
      <c r="O990" s="15">
        <f>_xlfn.XLOOKUP(B990,Sheet1!A:A,Sheet1!E:E)</f>
        <v>34.049999999999997</v>
      </c>
      <c r="P990" s="26"/>
      <c r="Q990" s="15">
        <f>_xlfn.XLOOKUP(B990,April23!B:B,April23!D:D)</f>
        <v>35.07</v>
      </c>
      <c r="R990" s="38">
        <f>_xlfn.XLOOKUP(B990,Sheet5!B:B,Sheet5!D:D)</f>
        <v>36.119999999999997</v>
      </c>
      <c r="S990" s="26">
        <v>0</v>
      </c>
      <c r="T990" s="13" t="str">
        <f t="shared" si="98"/>
        <v>Up</v>
      </c>
    </row>
    <row r="991" spans="1:20" s="14" customFormat="1" hidden="1" x14ac:dyDescent="0.3">
      <c r="A991" s="11">
        <v>5028483</v>
      </c>
      <c r="B991" s="11">
        <v>5028483</v>
      </c>
      <c r="C991" s="11" t="s">
        <v>26</v>
      </c>
      <c r="D991" s="11" t="s">
        <v>27</v>
      </c>
      <c r="E991" s="13" t="str">
        <f>_xlfn.XLOOKUP(B991,Sheet1!A:A,Sheet1!B:B)</f>
        <v>SD CLASSIC              AFRCN WNUT 1L</v>
      </c>
      <c r="F991" s="13" t="str">
        <f t="shared" si="97"/>
        <v>CROWN  - SD CLASSIC              AFRCN WNUT 1L</v>
      </c>
      <c r="G991" s="13" t="s">
        <v>8910</v>
      </c>
      <c r="H991" s="11" t="str">
        <f>_xlfn.XLOOKUP(B991,Sheet1!A:A,Sheet1!D:D)</f>
        <v>1L</v>
      </c>
      <c r="I991" s="11" t="s">
        <v>29</v>
      </c>
      <c r="J991" s="11" t="s">
        <v>29</v>
      </c>
      <c r="K991" s="11" t="s">
        <v>30</v>
      </c>
      <c r="L991" s="15">
        <v>14.57</v>
      </c>
      <c r="M991" s="11" t="s">
        <v>31</v>
      </c>
      <c r="N991" s="13">
        <v>3105</v>
      </c>
      <c r="O991" s="15">
        <f>_xlfn.XLOOKUP(B991,Sheet1!A:A,Sheet1!E:E)</f>
        <v>14.57</v>
      </c>
      <c r="P991" s="26">
        <f>_xlfn.XLOOKUP(A991,Sheet2!F:F,Sheet2!H:H)</f>
        <v>0</v>
      </c>
      <c r="Q991" s="15">
        <f>_xlfn.XLOOKUP(B991,April23!B:B,April23!D:D)</f>
        <v>15.01</v>
      </c>
      <c r="R991" s="38">
        <f>_xlfn.XLOOKUP(B991,Sheet5!B:B,Sheet5!D:D)</f>
        <v>15.46</v>
      </c>
      <c r="S991" s="26">
        <v>0</v>
      </c>
      <c r="T991" s="13" t="str">
        <f t="shared" si="98"/>
        <v>Up</v>
      </c>
    </row>
    <row r="992" spans="1:20" s="14" customFormat="1" hidden="1" x14ac:dyDescent="0.3">
      <c r="A992" s="11">
        <v>5028481</v>
      </c>
      <c r="B992" s="11">
        <v>5028481</v>
      </c>
      <c r="C992" s="11" t="s">
        <v>26</v>
      </c>
      <c r="D992" s="11" t="s">
        <v>27</v>
      </c>
      <c r="E992" s="13" t="str">
        <f>_xlfn.XLOOKUP(B992,Sheet1!A:A,Sheet1!B:B)</f>
        <v>SD CLASSIC              BURMA TEAK 5L</v>
      </c>
      <c r="F992" s="13" t="str">
        <f t="shared" si="97"/>
        <v>CROWN  - SD CLASSIC              BURMA TEAK 5L</v>
      </c>
      <c r="G992" s="13"/>
      <c r="H992" s="11" t="str">
        <f>_xlfn.XLOOKUP(B992,Sheet1!A:A,Sheet1!D:D)</f>
        <v>5L</v>
      </c>
      <c r="I992" s="11" t="s">
        <v>29</v>
      </c>
      <c r="J992" s="11" t="s">
        <v>29</v>
      </c>
      <c r="K992" s="11" t="s">
        <v>30</v>
      </c>
      <c r="L992" s="15">
        <v>63.24</v>
      </c>
      <c r="M992" s="11" t="s">
        <v>31</v>
      </c>
      <c r="N992" s="13">
        <v>3105</v>
      </c>
      <c r="O992" s="15">
        <f>_xlfn.XLOOKUP(B992,Sheet1!A:A,Sheet1!E:E)</f>
        <v>63.24</v>
      </c>
      <c r="P992" s="26"/>
      <c r="Q992" s="15">
        <f>_xlfn.XLOOKUP(B992,April23!B:B,April23!D:D)</f>
        <v>65.14</v>
      </c>
      <c r="R992" s="38">
        <f>_xlfn.XLOOKUP(B992,Sheet5!B:B,Sheet5!D:D)</f>
        <v>67.099999999999994</v>
      </c>
      <c r="S992" s="26">
        <v>0</v>
      </c>
      <c r="T992" s="13" t="str">
        <f t="shared" si="98"/>
        <v>Up</v>
      </c>
    </row>
    <row r="993" spans="1:20" s="14" customFormat="1" hidden="1" x14ac:dyDescent="0.3">
      <c r="A993" s="11">
        <v>5028480</v>
      </c>
      <c r="B993" s="11">
        <v>5028480</v>
      </c>
      <c r="C993" s="11" t="s">
        <v>26</v>
      </c>
      <c r="D993" s="11" t="s">
        <v>27</v>
      </c>
      <c r="E993" s="13" t="str">
        <f>_xlfn.XLOOKUP(B993,Sheet1!A:A,Sheet1!B:B)</f>
        <v>SD CLASSIC              BURMA TEAK 2.5L</v>
      </c>
      <c r="F993" s="13" t="str">
        <f t="shared" si="97"/>
        <v>CROWN  - SD CLASSIC              BURMA TEAK 2.5L</v>
      </c>
      <c r="G993" s="13" t="s">
        <v>8899</v>
      </c>
      <c r="H993" s="11" t="str">
        <f>_xlfn.XLOOKUP(B993,Sheet1!A:A,Sheet1!D:D)</f>
        <v>2.5L</v>
      </c>
      <c r="I993" s="11" t="s">
        <v>29</v>
      </c>
      <c r="J993" s="11" t="s">
        <v>29</v>
      </c>
      <c r="K993" s="11" t="s">
        <v>30</v>
      </c>
      <c r="L993" s="15">
        <v>34.049999999999997</v>
      </c>
      <c r="M993" s="11" t="s">
        <v>31</v>
      </c>
      <c r="N993" s="13">
        <v>3105</v>
      </c>
      <c r="O993" s="15">
        <f>_xlfn.XLOOKUP(B993,Sheet1!A:A,Sheet1!E:E)</f>
        <v>34.049999999999997</v>
      </c>
      <c r="P993" s="26"/>
      <c r="Q993" s="15">
        <f>_xlfn.XLOOKUP(B993,April23!B:B,April23!D:D)</f>
        <v>35.07</v>
      </c>
      <c r="R993" s="38">
        <f>_xlfn.XLOOKUP(B993,Sheet5!B:B,Sheet5!D:D)</f>
        <v>36.119999999999997</v>
      </c>
      <c r="S993" s="26">
        <v>0</v>
      </c>
      <c r="T993" s="13" t="str">
        <f t="shared" si="98"/>
        <v>Up</v>
      </c>
    </row>
    <row r="994" spans="1:20" s="14" customFormat="1" hidden="1" x14ac:dyDescent="0.3">
      <c r="A994" s="11">
        <v>5028479</v>
      </c>
      <c r="B994" s="11">
        <v>5028479</v>
      </c>
      <c r="C994" s="11" t="s">
        <v>26</v>
      </c>
      <c r="D994" s="11" t="s">
        <v>27</v>
      </c>
      <c r="E994" s="13" t="str">
        <f>_xlfn.XLOOKUP(B994,Sheet1!A:A,Sheet1!B:B)</f>
        <v>SD CLASSIC              BURMA TEAK 1L</v>
      </c>
      <c r="F994" s="13" t="str">
        <f t="shared" si="97"/>
        <v>CROWN  - SD CLASSIC              BURMA TEAK 1L</v>
      </c>
      <c r="G994" s="13"/>
      <c r="H994" s="11" t="str">
        <f>_xlfn.XLOOKUP(B994,Sheet1!A:A,Sheet1!D:D)</f>
        <v>1L</v>
      </c>
      <c r="I994" s="11" t="s">
        <v>29</v>
      </c>
      <c r="J994" s="11" t="s">
        <v>29</v>
      </c>
      <c r="K994" s="11" t="s">
        <v>30</v>
      </c>
      <c r="L994" s="15">
        <v>14.57</v>
      </c>
      <c r="M994" s="11" t="s">
        <v>31</v>
      </c>
      <c r="N994" s="13">
        <v>3105</v>
      </c>
      <c r="O994" s="15">
        <f>_xlfn.XLOOKUP(B994,Sheet1!A:A,Sheet1!E:E)</f>
        <v>14.57</v>
      </c>
      <c r="P994" s="26"/>
      <c r="Q994" s="15">
        <f>_xlfn.XLOOKUP(B994,April23!B:B,April23!D:D)</f>
        <v>15.01</v>
      </c>
      <c r="R994" s="38">
        <f>_xlfn.XLOOKUP(B994,Sheet5!B:B,Sheet5!D:D)</f>
        <v>15.46</v>
      </c>
      <c r="S994" s="26">
        <v>0</v>
      </c>
      <c r="T994" s="13" t="str">
        <f t="shared" si="98"/>
        <v>Up</v>
      </c>
    </row>
    <row r="995" spans="1:20" s="14" customFormat="1" hidden="1" x14ac:dyDescent="0.3">
      <c r="A995" s="11">
        <v>5028477</v>
      </c>
      <c r="B995" s="11">
        <v>5028477</v>
      </c>
      <c r="C995" s="11" t="s">
        <v>26</v>
      </c>
      <c r="D995" s="11" t="s">
        <v>27</v>
      </c>
      <c r="E995" s="13" t="str">
        <f>_xlfn.XLOOKUP(B995,Sheet1!A:A,Sheet1!B:B)</f>
        <v>SD CLASSIC              DK PALSNDR 5L</v>
      </c>
      <c r="F995" s="13" t="str">
        <f t="shared" si="97"/>
        <v>CROWN  - SD CLASSIC              DK PALSNDR 5L</v>
      </c>
      <c r="G995" s="13"/>
      <c r="H995" s="11" t="str">
        <f>_xlfn.XLOOKUP(B995,Sheet1!A:A,Sheet1!D:D)</f>
        <v>5L</v>
      </c>
      <c r="I995" s="11" t="s">
        <v>29</v>
      </c>
      <c r="J995" s="11" t="s">
        <v>29</v>
      </c>
      <c r="K995" s="11" t="s">
        <v>30</v>
      </c>
      <c r="L995" s="15">
        <v>63.24</v>
      </c>
      <c r="M995" s="11" t="s">
        <v>31</v>
      </c>
      <c r="N995" s="13">
        <v>3105</v>
      </c>
      <c r="O995" s="15">
        <f>_xlfn.XLOOKUP(B995,Sheet1!A:A,Sheet1!E:E)</f>
        <v>63.24</v>
      </c>
      <c r="P995" s="26"/>
      <c r="Q995" s="15">
        <f>_xlfn.XLOOKUP(B995,April23!B:B,April23!D:D)</f>
        <v>65.14</v>
      </c>
      <c r="R995" s="38">
        <f>_xlfn.XLOOKUP(B995,Sheet5!B:B,Sheet5!D:D)</f>
        <v>67.099999999999994</v>
      </c>
      <c r="S995" s="26">
        <v>0</v>
      </c>
      <c r="T995" s="13" t="str">
        <f t="shared" si="98"/>
        <v>Up</v>
      </c>
    </row>
    <row r="996" spans="1:20" s="14" customFormat="1" hidden="1" x14ac:dyDescent="0.3">
      <c r="A996" s="11">
        <v>5028476</v>
      </c>
      <c r="B996" s="11">
        <v>5028476</v>
      </c>
      <c r="C996" s="11" t="s">
        <v>26</v>
      </c>
      <c r="D996" s="11" t="s">
        <v>27</v>
      </c>
      <c r="E996" s="13" t="str">
        <f>_xlfn.XLOOKUP(B996,Sheet1!A:A,Sheet1!B:B)</f>
        <v>SD CLASSIC              DK PALSNDR 2.5L</v>
      </c>
      <c r="F996" s="13" t="str">
        <f t="shared" si="97"/>
        <v>CROWN  - SD CLASSIC              DK PALSNDR 2.5L</v>
      </c>
      <c r="G996" s="13" t="s">
        <v>8900</v>
      </c>
      <c r="H996" s="11" t="str">
        <f>_xlfn.XLOOKUP(B996,Sheet1!A:A,Sheet1!D:D)</f>
        <v>2.5L</v>
      </c>
      <c r="I996" s="11" t="s">
        <v>29</v>
      </c>
      <c r="J996" s="11" t="s">
        <v>29</v>
      </c>
      <c r="K996" s="11" t="s">
        <v>30</v>
      </c>
      <c r="L996" s="15">
        <v>34.049999999999997</v>
      </c>
      <c r="M996" s="11" t="s">
        <v>31</v>
      </c>
      <c r="N996" s="13">
        <v>3105</v>
      </c>
      <c r="O996" s="15">
        <f>_xlfn.XLOOKUP(B996,Sheet1!A:A,Sheet1!E:E)</f>
        <v>34.049999999999997</v>
      </c>
      <c r="P996" s="26">
        <f>_xlfn.XLOOKUP(A996,Sheet2!F:F,Sheet2!H:H)</f>
        <v>0</v>
      </c>
      <c r="Q996" s="15">
        <f>_xlfn.XLOOKUP(B996,April23!B:B,April23!D:D)</f>
        <v>35.07</v>
      </c>
      <c r="R996" s="38">
        <f>_xlfn.XLOOKUP(B996,Sheet5!B:B,Sheet5!D:D)</f>
        <v>36.119999999999997</v>
      </c>
      <c r="S996" s="26">
        <v>0</v>
      </c>
      <c r="T996" s="13" t="str">
        <f t="shared" si="98"/>
        <v>Up</v>
      </c>
    </row>
    <row r="997" spans="1:20" s="14" customFormat="1" hidden="1" x14ac:dyDescent="0.3">
      <c r="A997" s="11">
        <v>5028475</v>
      </c>
      <c r="B997" s="11">
        <v>5028475</v>
      </c>
      <c r="C997" s="11" t="s">
        <v>26</v>
      </c>
      <c r="D997" s="11" t="s">
        <v>27</v>
      </c>
      <c r="E997" s="13" t="str">
        <f>_xlfn.XLOOKUP(B997,Sheet1!A:A,Sheet1!B:B)</f>
        <v>SD CLASSIC              DK PALSNDR 1L</v>
      </c>
      <c r="F997" s="13" t="str">
        <f t="shared" si="97"/>
        <v>CROWN  - SD CLASSIC              DK PALSNDR 1L</v>
      </c>
      <c r="G997" s="13"/>
      <c r="H997" s="11" t="str">
        <f>_xlfn.XLOOKUP(B997,Sheet1!A:A,Sheet1!D:D)</f>
        <v>1L</v>
      </c>
      <c r="I997" s="11" t="s">
        <v>29</v>
      </c>
      <c r="J997" s="11" t="s">
        <v>29</v>
      </c>
      <c r="K997" s="11" t="s">
        <v>30</v>
      </c>
      <c r="L997" s="15">
        <v>14.57</v>
      </c>
      <c r="M997" s="11" t="s">
        <v>31</v>
      </c>
      <c r="N997" s="13">
        <v>3105</v>
      </c>
      <c r="O997" s="15">
        <f>_xlfn.XLOOKUP(B997,Sheet1!A:A,Sheet1!E:E)</f>
        <v>14.57</v>
      </c>
      <c r="P997" s="26"/>
      <c r="Q997" s="15">
        <f>_xlfn.XLOOKUP(B997,April23!B:B,April23!D:D)</f>
        <v>15.01</v>
      </c>
      <c r="R997" s="38">
        <f>_xlfn.XLOOKUP(B997,Sheet5!B:B,Sheet5!D:D)</f>
        <v>15.46</v>
      </c>
      <c r="S997" s="26">
        <v>0</v>
      </c>
      <c r="T997" s="13" t="str">
        <f t="shared" si="98"/>
        <v>Up</v>
      </c>
    </row>
    <row r="998" spans="1:20" s="14" customFormat="1" hidden="1" x14ac:dyDescent="0.3">
      <c r="A998" s="11">
        <v>5028473</v>
      </c>
      <c r="B998" s="11">
        <v>5028473</v>
      </c>
      <c r="C998" s="11" t="s">
        <v>26</v>
      </c>
      <c r="D998" s="11" t="s">
        <v>27</v>
      </c>
      <c r="E998" s="13" t="str">
        <f>_xlfn.XLOOKUP(B998,Sheet1!A:A,Sheet1!B:B)</f>
        <v>SD CLASSIC              REDWOOD    1L</v>
      </c>
      <c r="F998" s="13" t="str">
        <f t="shared" si="97"/>
        <v>CROWN  - SD CLASSIC              REDWOOD    1L</v>
      </c>
      <c r="G998" s="13" t="s">
        <v>8901</v>
      </c>
      <c r="H998" s="11" t="str">
        <f>_xlfn.XLOOKUP(B998,Sheet1!A:A,Sheet1!D:D)</f>
        <v>1L</v>
      </c>
      <c r="I998" s="11" t="s">
        <v>29</v>
      </c>
      <c r="J998" s="11" t="s">
        <v>29</v>
      </c>
      <c r="K998" s="11" t="s">
        <v>30</v>
      </c>
      <c r="L998" s="15">
        <v>14.57</v>
      </c>
      <c r="M998" s="11" t="s">
        <v>31</v>
      </c>
      <c r="N998" s="13">
        <v>3105</v>
      </c>
      <c r="O998" s="15">
        <f>_xlfn.XLOOKUP(B998,Sheet1!A:A,Sheet1!E:E)</f>
        <v>14.57</v>
      </c>
      <c r="P998" s="26"/>
      <c r="Q998" s="15">
        <f>_xlfn.XLOOKUP(B998,April23!B:B,April23!D:D)</f>
        <v>15.01</v>
      </c>
      <c r="R998" s="38">
        <f>_xlfn.XLOOKUP(B998,Sheet5!B:B,Sheet5!D:D)</f>
        <v>15.46</v>
      </c>
      <c r="S998" s="26">
        <v>0</v>
      </c>
      <c r="T998" s="13" t="str">
        <f t="shared" si="98"/>
        <v>Up</v>
      </c>
    </row>
    <row r="999" spans="1:20" s="14" customFormat="1" hidden="1" x14ac:dyDescent="0.3">
      <c r="A999" s="39">
        <v>5028471</v>
      </c>
      <c r="B999" s="39">
        <v>5028471</v>
      </c>
      <c r="C999" s="39" t="s">
        <v>26</v>
      </c>
      <c r="D999" s="39" t="s">
        <v>27</v>
      </c>
      <c r="E999" s="31" t="str">
        <f>_xlfn.XLOOKUP(B999,Sheet1!A:A,Sheet1!B:B)</f>
        <v>SD CLASSIC              EBONY      20L</v>
      </c>
      <c r="F999" s="31" t="str">
        <f t="shared" si="97"/>
        <v>CROWN  - SD CLASSIC              EBONY      20L</v>
      </c>
      <c r="G999" s="31" t="s">
        <v>10310</v>
      </c>
      <c r="H999" s="39" t="str">
        <f>_xlfn.XLOOKUP(B999,Sheet1!A:A,Sheet1!D:D)</f>
        <v>20L</v>
      </c>
      <c r="I999" s="39" t="s">
        <v>29</v>
      </c>
      <c r="J999" s="39" t="s">
        <v>29</v>
      </c>
      <c r="K999" s="39" t="s">
        <v>30</v>
      </c>
      <c r="L999" s="40">
        <v>185.35</v>
      </c>
      <c r="M999" s="39" t="s">
        <v>31</v>
      </c>
      <c r="N999" s="31">
        <v>3105</v>
      </c>
      <c r="O999" s="40">
        <f>_xlfn.XLOOKUP(B999,Sheet1!A:A,Sheet1!E:E)</f>
        <v>185.35</v>
      </c>
      <c r="P999" s="41"/>
      <c r="Q999" s="40" t="s">
        <v>10300</v>
      </c>
      <c r="R999" s="13" t="e">
        <f>_xlfn.XLOOKUP(B999,Sheet5!B:B,Sheet5!D:D)</f>
        <v>#N/A</v>
      </c>
      <c r="S999" s="26">
        <v>0</v>
      </c>
      <c r="T999" s="13" t="e">
        <f t="shared" si="98"/>
        <v>#N/A</v>
      </c>
    </row>
    <row r="1000" spans="1:20" s="14" customFormat="1" hidden="1" x14ac:dyDescent="0.3">
      <c r="A1000" s="11">
        <v>5028487</v>
      </c>
      <c r="B1000" s="11">
        <v>5028487</v>
      </c>
      <c r="C1000" s="11" t="s">
        <v>26</v>
      </c>
      <c r="D1000" s="11" t="s">
        <v>27</v>
      </c>
      <c r="E1000" s="13" t="str">
        <f>_xlfn.XLOOKUP(B1000,Sheet1!A:A,Sheet1!B:B)</f>
        <v>SD CLASSIC              ROSEWOOD   1L</v>
      </c>
      <c r="F1000" s="13" t="str">
        <f t="shared" si="97"/>
        <v>CROWN  - SD CLASSIC              ROSEWOOD   1L</v>
      </c>
      <c r="G1000" s="13" t="s">
        <v>8903</v>
      </c>
      <c r="H1000" s="11" t="str">
        <f>_xlfn.XLOOKUP(B1000,Sheet1!A:A,Sheet1!D:D)</f>
        <v>1L</v>
      </c>
      <c r="I1000" s="11" t="s">
        <v>29</v>
      </c>
      <c r="J1000" s="11" t="s">
        <v>29</v>
      </c>
      <c r="K1000" s="11" t="s">
        <v>30</v>
      </c>
      <c r="L1000" s="15">
        <v>14.57</v>
      </c>
      <c r="M1000" s="11" t="s">
        <v>31</v>
      </c>
      <c r="N1000" s="13">
        <v>3105</v>
      </c>
      <c r="O1000" s="15">
        <f>_xlfn.XLOOKUP(B1000,Sheet1!A:A,Sheet1!E:E)</f>
        <v>14.57</v>
      </c>
      <c r="P1000" s="26"/>
      <c r="Q1000" s="15">
        <f>_xlfn.XLOOKUP(B1000,April23!B:B,April23!D:D)</f>
        <v>15.01</v>
      </c>
      <c r="R1000" s="38">
        <f>_xlfn.XLOOKUP(B1000,Sheet5!B:B,Sheet5!D:D)</f>
        <v>15.46</v>
      </c>
      <c r="S1000" s="26">
        <v>0</v>
      </c>
      <c r="T1000" s="13" t="str">
        <f t="shared" si="98"/>
        <v>Up</v>
      </c>
    </row>
    <row r="1001" spans="1:20" s="14" customFormat="1" hidden="1" x14ac:dyDescent="0.3">
      <c r="A1001" s="11">
        <v>5028491</v>
      </c>
      <c r="B1001" s="11">
        <v>5028491</v>
      </c>
      <c r="C1001" s="11" t="s">
        <v>26</v>
      </c>
      <c r="D1001" s="11" t="s">
        <v>27</v>
      </c>
      <c r="E1001" s="13" t="str">
        <f>_xlfn.XLOOKUP(B1001,Sheet1!A:A,Sheet1!B:B)</f>
        <v>SD CLASSIC              MAHOGANY   1L</v>
      </c>
      <c r="F1001" s="13" t="str">
        <f t="shared" si="97"/>
        <v>CROWN  - SD CLASSIC              MAHOGANY   1L</v>
      </c>
      <c r="G1001" s="13" t="s">
        <v>8904</v>
      </c>
      <c r="H1001" s="11" t="str">
        <f>_xlfn.XLOOKUP(B1001,Sheet1!A:A,Sheet1!D:D)</f>
        <v>1L</v>
      </c>
      <c r="I1001" s="11" t="s">
        <v>29</v>
      </c>
      <c r="J1001" s="11" t="s">
        <v>29</v>
      </c>
      <c r="K1001" s="11" t="s">
        <v>30</v>
      </c>
      <c r="L1001" s="15">
        <v>14.57</v>
      </c>
      <c r="M1001" s="11" t="s">
        <v>31</v>
      </c>
      <c r="N1001" s="13">
        <v>3105</v>
      </c>
      <c r="O1001" s="15">
        <f>_xlfn.XLOOKUP(B1001,Sheet1!A:A,Sheet1!E:E)</f>
        <v>14.57</v>
      </c>
      <c r="P1001" s="26"/>
      <c r="Q1001" s="15">
        <f>_xlfn.XLOOKUP(B1001,April23!B:B,April23!D:D)</f>
        <v>15.01</v>
      </c>
      <c r="R1001" s="38">
        <f>_xlfn.XLOOKUP(B1001,Sheet5!B:B,Sheet5!D:D)</f>
        <v>15.46</v>
      </c>
      <c r="S1001" s="26">
        <v>0</v>
      </c>
      <c r="T1001" s="13" t="str">
        <f t="shared" si="98"/>
        <v>Up</v>
      </c>
    </row>
    <row r="1002" spans="1:20" s="14" customFormat="1" hidden="1" x14ac:dyDescent="0.3">
      <c r="A1002" s="39">
        <v>5028499</v>
      </c>
      <c r="B1002" s="39">
        <v>5028499</v>
      </c>
      <c r="C1002" s="39" t="s">
        <v>26</v>
      </c>
      <c r="D1002" s="39" t="s">
        <v>27</v>
      </c>
      <c r="E1002" s="31" t="str">
        <f>_xlfn.XLOOKUP(B1002,Sheet1!A:A,Sheet1!B:B)</f>
        <v>SD CLASSIC              LGHT OAK   20L</v>
      </c>
      <c r="F1002" s="31" t="str">
        <f t="shared" si="97"/>
        <v>CROWN  - SD CLASSIC              LGHT OAK   20L</v>
      </c>
      <c r="G1002" s="31" t="s">
        <v>10310</v>
      </c>
      <c r="H1002" s="39" t="str">
        <f>_xlfn.XLOOKUP(B1002,Sheet1!A:A,Sheet1!D:D)</f>
        <v>20L</v>
      </c>
      <c r="I1002" s="39" t="s">
        <v>29</v>
      </c>
      <c r="J1002" s="39" t="s">
        <v>29</v>
      </c>
      <c r="K1002" s="39" t="s">
        <v>30</v>
      </c>
      <c r="L1002" s="40">
        <v>185.35</v>
      </c>
      <c r="M1002" s="39" t="s">
        <v>31</v>
      </c>
      <c r="N1002" s="31">
        <v>3105</v>
      </c>
      <c r="O1002" s="40">
        <f>_xlfn.XLOOKUP(B1002,Sheet1!A:A,Sheet1!E:E)</f>
        <v>185.35</v>
      </c>
      <c r="P1002" s="41"/>
      <c r="Q1002" s="40" t="s">
        <v>10300</v>
      </c>
      <c r="R1002" s="13" t="e">
        <f>_xlfn.XLOOKUP(B1002,Sheet5!B:B,Sheet5!D:D)</f>
        <v>#N/A</v>
      </c>
      <c r="S1002" s="26">
        <v>0</v>
      </c>
      <c r="T1002" s="13" t="e">
        <f t="shared" si="98"/>
        <v>#N/A</v>
      </c>
    </row>
    <row r="1003" spans="1:20" s="14" customFormat="1" hidden="1" x14ac:dyDescent="0.3">
      <c r="A1003" s="11">
        <v>5028502</v>
      </c>
      <c r="B1003" s="11">
        <v>5028502</v>
      </c>
      <c r="C1003" s="11" t="s">
        <v>26</v>
      </c>
      <c r="D1003" s="11" t="s">
        <v>27</v>
      </c>
      <c r="E1003" s="13" t="str">
        <f>_xlfn.XLOOKUP(B1003,Sheet1!A:A,Sheet1!B:B)</f>
        <v>SD CLASSIC              NATURAL    1L</v>
      </c>
      <c r="F1003" s="13" t="str">
        <f t="shared" si="97"/>
        <v>CROWN  - SD CLASSIC              NATURAL    1L</v>
      </c>
      <c r="G1003" s="13" t="s">
        <v>8906</v>
      </c>
      <c r="H1003" s="11" t="str">
        <f>_xlfn.XLOOKUP(B1003,Sheet1!A:A,Sheet1!D:D)</f>
        <v>1L</v>
      </c>
      <c r="I1003" s="11" t="s">
        <v>29</v>
      </c>
      <c r="J1003" s="11" t="s">
        <v>29</v>
      </c>
      <c r="K1003" s="11" t="s">
        <v>30</v>
      </c>
      <c r="L1003" s="15">
        <v>14.57</v>
      </c>
      <c r="M1003" s="11" t="s">
        <v>31</v>
      </c>
      <c r="N1003" s="13">
        <v>3105</v>
      </c>
      <c r="O1003" s="15">
        <f>_xlfn.XLOOKUP(B1003,Sheet1!A:A,Sheet1!E:E)</f>
        <v>14.57</v>
      </c>
      <c r="P1003" s="26">
        <f>_xlfn.XLOOKUP(A1003,Sheet2!F:F,Sheet2!H:H)</f>
        <v>0</v>
      </c>
      <c r="Q1003" s="15">
        <f>_xlfn.XLOOKUP(B1003,April23!B:B,April23!D:D)</f>
        <v>15.01</v>
      </c>
      <c r="R1003" s="38">
        <f>_xlfn.XLOOKUP(B1003,Sheet5!B:B,Sheet5!D:D)</f>
        <v>15.46</v>
      </c>
      <c r="S1003" s="26">
        <v>0</v>
      </c>
      <c r="T1003" s="13" t="str">
        <f t="shared" si="98"/>
        <v>Up</v>
      </c>
    </row>
    <row r="1004" spans="1:20" s="14" customFormat="1" hidden="1" x14ac:dyDescent="0.3">
      <c r="A1004" s="11">
        <v>5028504</v>
      </c>
      <c r="B1004" s="11">
        <v>5028504</v>
      </c>
      <c r="C1004" s="11" t="s">
        <v>26</v>
      </c>
      <c r="D1004" s="11" t="s">
        <v>27</v>
      </c>
      <c r="E1004" s="13" t="str">
        <f>_xlfn.XLOOKUP(B1004,Sheet1!A:A,Sheet1!B:B)</f>
        <v>SD CLASSIC              NATURAL    5L</v>
      </c>
      <c r="F1004" s="13" t="str">
        <f t="shared" si="97"/>
        <v>CROWN  - SD CLASSIC              NATURAL    5L</v>
      </c>
      <c r="G1004" s="13" t="s">
        <v>8906</v>
      </c>
      <c r="H1004" s="11" t="str">
        <f>_xlfn.XLOOKUP(B1004,Sheet1!A:A,Sheet1!D:D)</f>
        <v>5L</v>
      </c>
      <c r="I1004" s="11" t="s">
        <v>29</v>
      </c>
      <c r="J1004" s="11" t="s">
        <v>29</v>
      </c>
      <c r="K1004" s="11" t="s">
        <v>30</v>
      </c>
      <c r="L1004" s="15">
        <v>63.24</v>
      </c>
      <c r="M1004" s="11" t="s">
        <v>31</v>
      </c>
      <c r="N1004" s="13">
        <v>3105</v>
      </c>
      <c r="O1004" s="15">
        <f>_xlfn.XLOOKUP(B1004,Sheet1!A:A,Sheet1!E:E)</f>
        <v>63.24</v>
      </c>
      <c r="P1004" s="26"/>
      <c r="Q1004" s="15">
        <f>_xlfn.XLOOKUP(B1004,April23!B:B,April23!D:D)</f>
        <v>65.14</v>
      </c>
      <c r="R1004" s="38">
        <f>_xlfn.XLOOKUP(B1004,Sheet5!B:B,Sheet5!D:D)</f>
        <v>67.099999999999994</v>
      </c>
      <c r="S1004" s="26">
        <v>0</v>
      </c>
      <c r="T1004" s="13" t="str">
        <f t="shared" si="98"/>
        <v>Up</v>
      </c>
    </row>
    <row r="1005" spans="1:20" s="14" customFormat="1" hidden="1" x14ac:dyDescent="0.3">
      <c r="A1005" s="11">
        <v>5090979</v>
      </c>
      <c r="B1005" s="11">
        <v>5090979</v>
      </c>
      <c r="C1005" s="11" t="s">
        <v>26</v>
      </c>
      <c r="D1005" s="11" t="s">
        <v>27</v>
      </c>
      <c r="E1005" s="13" t="str">
        <f>_xlfn.XLOOKUP(B1005,Sheet1!A:A,Sheet1!B:B)</f>
        <v>SD CLASSIC              HERITG OAK 1L</v>
      </c>
      <c r="F1005" s="13" t="str">
        <f t="shared" si="97"/>
        <v>CROWN  - SD CLASSIC              HERITG OAK 1L</v>
      </c>
      <c r="G1005" s="13" t="s">
        <v>8921</v>
      </c>
      <c r="H1005" s="11" t="str">
        <f>_xlfn.XLOOKUP(B1005,Sheet1!A:A,Sheet1!D:D)</f>
        <v>1L</v>
      </c>
      <c r="I1005" s="11" t="s">
        <v>29</v>
      </c>
      <c r="J1005" s="11" t="s">
        <v>29</v>
      </c>
      <c r="K1005" s="11" t="s">
        <v>30</v>
      </c>
      <c r="L1005" s="15">
        <v>14.57</v>
      </c>
      <c r="M1005" s="11" t="s">
        <v>31</v>
      </c>
      <c r="N1005" s="13">
        <v>3105</v>
      </c>
      <c r="O1005" s="15">
        <f>_xlfn.XLOOKUP(B1005,Sheet1!A:A,Sheet1!E:E)</f>
        <v>14.57</v>
      </c>
      <c r="P1005" s="26"/>
      <c r="Q1005" s="15">
        <f>_xlfn.XLOOKUP(B1005,April23!B:B,April23!D:D)</f>
        <v>15.01</v>
      </c>
      <c r="R1005" s="38">
        <f>_xlfn.XLOOKUP(B1005,Sheet5!B:B,Sheet5!D:D)</f>
        <v>15.46</v>
      </c>
      <c r="S1005" s="26">
        <v>0</v>
      </c>
      <c r="T1005" s="13" t="str">
        <f t="shared" si="98"/>
        <v>Up</v>
      </c>
    </row>
    <row r="1006" spans="1:20" s="14" customFormat="1" hidden="1" x14ac:dyDescent="0.3">
      <c r="A1006" s="11">
        <v>5090980</v>
      </c>
      <c r="B1006" s="11">
        <v>5090980</v>
      </c>
      <c r="C1006" s="11" t="s">
        <v>26</v>
      </c>
      <c r="D1006" s="11" t="s">
        <v>27</v>
      </c>
      <c r="E1006" s="13" t="str">
        <f>_xlfn.XLOOKUP(B1006,Sheet1!A:A,Sheet1!B:B)</f>
        <v>SD CLASSIC              HERITG OAK  2.5L</v>
      </c>
      <c r="F1006" s="13" t="str">
        <f t="shared" si="97"/>
        <v>CROWN  - SD CLASSIC              HERITG OAK  2.5L</v>
      </c>
      <c r="G1006" s="13" t="s">
        <v>8905</v>
      </c>
      <c r="H1006" s="11" t="str">
        <f>_xlfn.XLOOKUP(B1006,Sheet1!A:A,Sheet1!D:D)</f>
        <v>2.5L</v>
      </c>
      <c r="I1006" s="11" t="s">
        <v>29</v>
      </c>
      <c r="J1006" s="11" t="s">
        <v>29</v>
      </c>
      <c r="K1006" s="11" t="s">
        <v>30</v>
      </c>
      <c r="L1006" s="15">
        <v>34.049999999999997</v>
      </c>
      <c r="M1006" s="11" t="s">
        <v>31</v>
      </c>
      <c r="N1006" s="13">
        <v>3105</v>
      </c>
      <c r="O1006" s="15">
        <f>_xlfn.XLOOKUP(B1006,Sheet1!A:A,Sheet1!E:E)</f>
        <v>34.049999999999997</v>
      </c>
      <c r="P1006" s="26"/>
      <c r="Q1006" s="15">
        <f>_xlfn.XLOOKUP(B1006,April23!B:B,April23!D:D)</f>
        <v>35.07</v>
      </c>
      <c r="R1006" s="38">
        <f>_xlfn.XLOOKUP(B1006,Sheet5!B:B,Sheet5!D:D)</f>
        <v>36.119999999999997</v>
      </c>
      <c r="S1006" s="26">
        <v>0</v>
      </c>
      <c r="T1006" s="13" t="str">
        <f t="shared" si="98"/>
        <v>Up</v>
      </c>
    </row>
    <row r="1007" spans="1:20" s="14" customFormat="1" hidden="1" x14ac:dyDescent="0.3">
      <c r="A1007" s="11">
        <v>5012897</v>
      </c>
      <c r="B1007" s="11">
        <v>5012897</v>
      </c>
      <c r="C1007" s="11" t="s">
        <v>26</v>
      </c>
      <c r="D1007" s="11" t="s">
        <v>27</v>
      </c>
      <c r="E1007" s="13" t="str">
        <f>_xlfn.XLOOKUP(B1007,Sheet1!A:A,Sheet1!B:B)</f>
        <v>SD CLASSIC              REDWOOD    2.5L</v>
      </c>
      <c r="F1007" s="13" t="str">
        <f t="shared" si="97"/>
        <v>CROWN  - SD CLASSIC              REDWOOD    2.5L</v>
      </c>
      <c r="G1007" s="13" t="s">
        <v>8901</v>
      </c>
      <c r="H1007" s="11" t="str">
        <f>_xlfn.XLOOKUP(B1007,Sheet1!A:A,Sheet1!D:D)</f>
        <v>2.5L</v>
      </c>
      <c r="I1007" s="11" t="s">
        <v>29</v>
      </c>
      <c r="J1007" s="11" t="s">
        <v>29</v>
      </c>
      <c r="K1007" s="11" t="s">
        <v>30</v>
      </c>
      <c r="L1007" s="15">
        <v>34.049999999999997</v>
      </c>
      <c r="M1007" s="11" t="s">
        <v>31</v>
      </c>
      <c r="N1007" s="13">
        <v>3105</v>
      </c>
      <c r="O1007" s="15">
        <f>_xlfn.XLOOKUP(B1007,Sheet1!A:A,Sheet1!E:E)</f>
        <v>34.049999999999997</v>
      </c>
      <c r="P1007" s="26"/>
      <c r="Q1007" s="15">
        <f>_xlfn.XLOOKUP(B1007,April23!B:B,April23!D:D)</f>
        <v>35.07</v>
      </c>
      <c r="R1007" s="38">
        <f>_xlfn.XLOOKUP(B1007,Sheet5!B:B,Sheet5!D:D)</f>
        <v>36.119999999999997</v>
      </c>
      <c r="S1007" s="26">
        <v>0</v>
      </c>
      <c r="T1007" s="13" t="str">
        <f t="shared" si="98"/>
        <v>Up</v>
      </c>
    </row>
    <row r="1008" spans="1:20" s="14" customFormat="1" hidden="1" x14ac:dyDescent="0.3">
      <c r="A1008" s="11">
        <v>5012901</v>
      </c>
      <c r="B1008" s="11">
        <v>5012901</v>
      </c>
      <c r="C1008" s="11" t="s">
        <v>26</v>
      </c>
      <c r="D1008" s="11" t="s">
        <v>27</v>
      </c>
      <c r="E1008" s="13" t="str">
        <f>_xlfn.XLOOKUP(B1008,Sheet1!A:A,Sheet1!B:B)</f>
        <v>SD CLASSIC              LIGHT OAK  2.5L</v>
      </c>
      <c r="F1008" s="13" t="str">
        <f t="shared" si="97"/>
        <v>CROWN  - SD CLASSIC              LIGHT OAK  2.5L</v>
      </c>
      <c r="G1008" s="13" t="s">
        <v>8905</v>
      </c>
      <c r="H1008" s="11" t="str">
        <f>_xlfn.XLOOKUP(B1008,Sheet1!A:A,Sheet1!D:D)</f>
        <v>2.5L</v>
      </c>
      <c r="I1008" s="11" t="s">
        <v>29</v>
      </c>
      <c r="J1008" s="11" t="s">
        <v>29</v>
      </c>
      <c r="K1008" s="11" t="s">
        <v>30</v>
      </c>
      <c r="L1008" s="15">
        <v>34.049999999999997</v>
      </c>
      <c r="M1008" s="11" t="s">
        <v>31</v>
      </c>
      <c r="N1008" s="13">
        <v>3105</v>
      </c>
      <c r="O1008" s="15">
        <f>_xlfn.XLOOKUP(B1008,Sheet1!A:A,Sheet1!E:E)</f>
        <v>34.049999999999997</v>
      </c>
      <c r="P1008" s="26">
        <f>_xlfn.XLOOKUP(A1008,Sheet2!F:F,Sheet2!H:H)</f>
        <v>0</v>
      </c>
      <c r="Q1008" s="15">
        <f>_xlfn.XLOOKUP(B1008,April23!B:B,April23!D:D)</f>
        <v>35.07</v>
      </c>
      <c r="R1008" s="38">
        <f>_xlfn.XLOOKUP(B1008,Sheet5!B:B,Sheet5!D:D)</f>
        <v>36.119999999999997</v>
      </c>
      <c r="S1008" s="26">
        <v>0</v>
      </c>
      <c r="T1008" s="13" t="str">
        <f t="shared" si="98"/>
        <v>Up</v>
      </c>
    </row>
    <row r="1009" spans="1:20" s="14" customFormat="1" hidden="1" x14ac:dyDescent="0.3">
      <c r="A1009" s="11">
        <v>5012903</v>
      </c>
      <c r="B1009" s="11">
        <v>5012903</v>
      </c>
      <c r="C1009" s="11" t="s">
        <v>26</v>
      </c>
      <c r="D1009" s="11" t="s">
        <v>27</v>
      </c>
      <c r="E1009" s="13" t="str">
        <f>_xlfn.XLOOKUP(B1009,Sheet1!A:A,Sheet1!B:B)</f>
        <v>SD CLASSIC              EBONY      2.5L</v>
      </c>
      <c r="F1009" s="13" t="str">
        <f t="shared" si="97"/>
        <v>CROWN  - SD CLASSIC              EBONY      2.5L</v>
      </c>
      <c r="G1009" s="13" t="s">
        <v>8902</v>
      </c>
      <c r="H1009" s="11" t="str">
        <f>_xlfn.XLOOKUP(B1009,Sheet1!A:A,Sheet1!D:D)</f>
        <v>2.5L</v>
      </c>
      <c r="I1009" s="11" t="s">
        <v>29</v>
      </c>
      <c r="J1009" s="11" t="s">
        <v>29</v>
      </c>
      <c r="K1009" s="11" t="s">
        <v>30</v>
      </c>
      <c r="L1009" s="15">
        <v>34.049999999999997</v>
      </c>
      <c r="M1009" s="11" t="s">
        <v>31</v>
      </c>
      <c r="N1009" s="13">
        <v>3105</v>
      </c>
      <c r="O1009" s="15">
        <f>_xlfn.XLOOKUP(B1009,Sheet1!A:A,Sheet1!E:E)</f>
        <v>34.049999999999997</v>
      </c>
      <c r="P1009" s="26"/>
      <c r="Q1009" s="15">
        <f>_xlfn.XLOOKUP(B1009,April23!B:B,April23!D:D)</f>
        <v>35.07</v>
      </c>
      <c r="R1009" s="38">
        <f>_xlfn.XLOOKUP(B1009,Sheet5!B:B,Sheet5!D:D)</f>
        <v>36.119999999999997</v>
      </c>
      <c r="S1009" s="26">
        <v>0</v>
      </c>
      <c r="T1009" s="13" t="str">
        <f t="shared" si="98"/>
        <v>Up</v>
      </c>
    </row>
    <row r="1010" spans="1:20" s="14" customFormat="1" hidden="1" x14ac:dyDescent="0.3">
      <c r="A1010" s="11">
        <v>5012919</v>
      </c>
      <c r="B1010" s="11">
        <v>5012919</v>
      </c>
      <c r="C1010" s="11" t="s">
        <v>26</v>
      </c>
      <c r="D1010" s="11" t="s">
        <v>27</v>
      </c>
      <c r="E1010" s="13" t="str">
        <f>_xlfn.XLOOKUP(B1010,Sheet1!A:A,Sheet1!B:B)</f>
        <v>SD CLASSIC              REDWOOD    5L</v>
      </c>
      <c r="F1010" s="13" t="str">
        <f t="shared" si="97"/>
        <v>CROWN  - SD CLASSIC              REDWOOD    5L</v>
      </c>
      <c r="G1010" s="13" t="s">
        <v>8901</v>
      </c>
      <c r="H1010" s="11" t="str">
        <f>_xlfn.XLOOKUP(B1010,Sheet1!A:A,Sheet1!D:D)</f>
        <v>5L</v>
      </c>
      <c r="I1010" s="11" t="s">
        <v>29</v>
      </c>
      <c r="J1010" s="11" t="s">
        <v>29</v>
      </c>
      <c r="K1010" s="11" t="s">
        <v>30</v>
      </c>
      <c r="L1010" s="15">
        <v>63.24</v>
      </c>
      <c r="M1010" s="11" t="s">
        <v>31</v>
      </c>
      <c r="N1010" s="13">
        <v>3105</v>
      </c>
      <c r="O1010" s="15">
        <f>_xlfn.XLOOKUP(B1010,Sheet1!A:A,Sheet1!E:E)</f>
        <v>63.24</v>
      </c>
      <c r="P1010" s="26">
        <f>_xlfn.XLOOKUP(A1010,Sheet2!F:F,Sheet2!H:H)</f>
        <v>0</v>
      </c>
      <c r="Q1010" s="15">
        <f>_xlfn.XLOOKUP(B1010,April23!B:B,April23!D:D)</f>
        <v>65.14</v>
      </c>
      <c r="R1010" s="38">
        <f>_xlfn.XLOOKUP(B1010,Sheet5!B:B,Sheet5!D:D)</f>
        <v>67.099999999999994</v>
      </c>
      <c r="S1010" s="26">
        <v>0</v>
      </c>
      <c r="T1010" s="13" t="str">
        <f t="shared" si="98"/>
        <v>Up</v>
      </c>
    </row>
    <row r="1011" spans="1:20" s="14" customFormat="1" hidden="1" x14ac:dyDescent="0.3">
      <c r="A1011" s="11">
        <v>5012923</v>
      </c>
      <c r="B1011" s="11">
        <v>5012923</v>
      </c>
      <c r="C1011" s="11" t="s">
        <v>26</v>
      </c>
      <c r="D1011" s="11" t="s">
        <v>27</v>
      </c>
      <c r="E1011" s="13" t="str">
        <f>_xlfn.XLOOKUP(B1011,Sheet1!A:A,Sheet1!B:B)</f>
        <v>SD CLASSIC              LIGHT OAK  5L</v>
      </c>
      <c r="F1011" s="13" t="str">
        <f t="shared" si="97"/>
        <v>CROWN  - SD CLASSIC              LIGHT OAK  5L</v>
      </c>
      <c r="G1011" s="13" t="s">
        <v>8909</v>
      </c>
      <c r="H1011" s="11" t="str">
        <f>_xlfn.XLOOKUP(B1011,Sheet1!A:A,Sheet1!D:D)</f>
        <v>5L</v>
      </c>
      <c r="I1011" s="11" t="s">
        <v>29</v>
      </c>
      <c r="J1011" s="11" t="s">
        <v>29</v>
      </c>
      <c r="K1011" s="11" t="s">
        <v>30</v>
      </c>
      <c r="L1011" s="15">
        <v>63.24</v>
      </c>
      <c r="M1011" s="11" t="s">
        <v>31</v>
      </c>
      <c r="N1011" s="13">
        <v>3105</v>
      </c>
      <c r="O1011" s="15">
        <f>_xlfn.XLOOKUP(B1011,Sheet1!A:A,Sheet1!E:E)</f>
        <v>63.24</v>
      </c>
      <c r="P1011" s="26">
        <f>_xlfn.XLOOKUP(A1011,Sheet2!F:F,Sheet2!H:H)</f>
        <v>0</v>
      </c>
      <c r="Q1011" s="15">
        <f>_xlfn.XLOOKUP(B1011,April23!B:B,April23!D:D)</f>
        <v>65.14</v>
      </c>
      <c r="R1011" s="38">
        <f>_xlfn.XLOOKUP(B1011,Sheet5!B:B,Sheet5!D:D)</f>
        <v>67.099999999999994</v>
      </c>
      <c r="S1011" s="26">
        <v>0</v>
      </c>
      <c r="T1011" s="13" t="str">
        <f t="shared" si="98"/>
        <v>Up</v>
      </c>
    </row>
    <row r="1012" spans="1:20" s="14" customFormat="1" hidden="1" x14ac:dyDescent="0.3">
      <c r="A1012" s="11">
        <v>5012924</v>
      </c>
      <c r="B1012" s="11">
        <v>5012924</v>
      </c>
      <c r="C1012" s="11" t="s">
        <v>26</v>
      </c>
      <c r="D1012" s="11" t="s">
        <v>27</v>
      </c>
      <c r="E1012" s="13" t="str">
        <f>_xlfn.XLOOKUP(B1012,Sheet1!A:A,Sheet1!B:B)</f>
        <v>SD CLASSIC              EBONY      5L</v>
      </c>
      <c r="F1012" s="13" t="str">
        <f t="shared" si="97"/>
        <v>CROWN  - SD CLASSIC              EBONY      5L</v>
      </c>
      <c r="G1012" s="13" t="s">
        <v>8902</v>
      </c>
      <c r="H1012" s="11" t="str">
        <f>_xlfn.XLOOKUP(B1012,Sheet1!A:A,Sheet1!D:D)</f>
        <v>5L</v>
      </c>
      <c r="I1012" s="11" t="s">
        <v>29</v>
      </c>
      <c r="J1012" s="11" t="s">
        <v>29</v>
      </c>
      <c r="K1012" s="11" t="s">
        <v>30</v>
      </c>
      <c r="L1012" s="15">
        <v>63.24</v>
      </c>
      <c r="M1012" s="11" t="s">
        <v>31</v>
      </c>
      <c r="N1012" s="13">
        <v>3105</v>
      </c>
      <c r="O1012" s="15">
        <f>_xlfn.XLOOKUP(B1012,Sheet1!A:A,Sheet1!E:E)</f>
        <v>63.24</v>
      </c>
      <c r="P1012" s="26"/>
      <c r="Q1012" s="15">
        <f>_xlfn.XLOOKUP(B1012,April23!B:B,April23!D:D)</f>
        <v>65.14</v>
      </c>
      <c r="R1012" s="38">
        <f>_xlfn.XLOOKUP(B1012,Sheet5!B:B,Sheet5!D:D)</f>
        <v>67.099999999999994</v>
      </c>
      <c r="S1012" s="26">
        <v>0</v>
      </c>
      <c r="T1012" s="13" t="str">
        <f t="shared" si="98"/>
        <v>Up</v>
      </c>
    </row>
    <row r="1013" spans="1:20" s="14" customFormat="1" hidden="1" x14ac:dyDescent="0.3">
      <c r="A1013" s="11">
        <v>5028457</v>
      </c>
      <c r="B1013" s="11">
        <v>5028457</v>
      </c>
      <c r="C1013" s="11" t="s">
        <v>26</v>
      </c>
      <c r="D1013" s="11" t="s">
        <v>27</v>
      </c>
      <c r="E1013" s="13" t="str">
        <f>_xlfn.XLOOKUP(B1013,Sheet1!A:A,Sheet1!B:B)</f>
        <v>SD CLASSIC              ANTIQ PINE 1L</v>
      </c>
      <c r="F1013" s="13" t="str">
        <f t="shared" si="97"/>
        <v>CROWN  - SD CLASSIC              ANTIQ PINE 1L</v>
      </c>
      <c r="G1013" s="13" t="s">
        <v>8911</v>
      </c>
      <c r="H1013" s="11" t="str">
        <f>_xlfn.XLOOKUP(B1013,Sheet1!A:A,Sheet1!D:D)</f>
        <v>1L</v>
      </c>
      <c r="I1013" s="11" t="s">
        <v>29</v>
      </c>
      <c r="J1013" s="11" t="s">
        <v>29</v>
      </c>
      <c r="K1013" s="11" t="s">
        <v>30</v>
      </c>
      <c r="L1013" s="15">
        <v>14.57</v>
      </c>
      <c r="M1013" s="11" t="s">
        <v>31</v>
      </c>
      <c r="N1013" s="13">
        <v>3105</v>
      </c>
      <c r="O1013" s="15">
        <f>_xlfn.XLOOKUP(B1013,Sheet1!A:A,Sheet1!E:E)</f>
        <v>14.57</v>
      </c>
      <c r="P1013" s="26">
        <f>_xlfn.XLOOKUP(A1013,Sheet2!F:F,Sheet2!H:H)</f>
        <v>0</v>
      </c>
      <c r="Q1013" s="15">
        <f>_xlfn.XLOOKUP(B1013,April23!B:B,April23!D:D)</f>
        <v>15.01</v>
      </c>
      <c r="R1013" s="38">
        <f>_xlfn.XLOOKUP(B1013,Sheet5!B:B,Sheet5!D:D)</f>
        <v>15.46</v>
      </c>
      <c r="S1013" s="26">
        <v>0</v>
      </c>
      <c r="T1013" s="13" t="str">
        <f t="shared" si="98"/>
        <v>Up</v>
      </c>
    </row>
    <row r="1014" spans="1:20" s="14" customFormat="1" hidden="1" x14ac:dyDescent="0.3">
      <c r="A1014" s="11">
        <v>5028461</v>
      </c>
      <c r="B1014" s="11">
        <v>5028461</v>
      </c>
      <c r="C1014" s="11" t="s">
        <v>26</v>
      </c>
      <c r="D1014" s="11" t="s">
        <v>27</v>
      </c>
      <c r="E1014" s="13" t="str">
        <f>_xlfn.XLOOKUP(B1014,Sheet1!A:A,Sheet1!B:B)</f>
        <v>SD CLASSIC              TEAK       1L</v>
      </c>
      <c r="F1014" s="13" t="str">
        <f t="shared" si="97"/>
        <v>CROWN  - SD CLASSIC              TEAK       1L</v>
      </c>
      <c r="G1014" s="13" t="s">
        <v>8899</v>
      </c>
      <c r="H1014" s="11" t="str">
        <f>_xlfn.XLOOKUP(B1014,Sheet1!A:A,Sheet1!D:D)</f>
        <v>1L</v>
      </c>
      <c r="I1014" s="11" t="s">
        <v>29</v>
      </c>
      <c r="J1014" s="11" t="s">
        <v>29</v>
      </c>
      <c r="K1014" s="11" t="s">
        <v>30</v>
      </c>
      <c r="L1014" s="15">
        <v>14.57</v>
      </c>
      <c r="M1014" s="11" t="s">
        <v>31</v>
      </c>
      <c r="N1014" s="13">
        <v>3105</v>
      </c>
      <c r="O1014" s="15">
        <f>_xlfn.XLOOKUP(B1014,Sheet1!A:A,Sheet1!E:E)</f>
        <v>14.57</v>
      </c>
      <c r="P1014" s="26"/>
      <c r="Q1014" s="15">
        <f>_xlfn.XLOOKUP(B1014,April23!B:B,April23!D:D)</f>
        <v>15.01</v>
      </c>
      <c r="R1014" s="38">
        <f>_xlfn.XLOOKUP(B1014,Sheet5!B:B,Sheet5!D:D)</f>
        <v>15.46</v>
      </c>
      <c r="S1014" s="26">
        <v>0</v>
      </c>
      <c r="T1014" s="13" t="str">
        <f t="shared" si="98"/>
        <v>Up</v>
      </c>
    </row>
    <row r="1015" spans="1:20" s="14" customFormat="1" hidden="1" x14ac:dyDescent="0.3">
      <c r="A1015" s="11">
        <v>5028462</v>
      </c>
      <c r="B1015" s="11">
        <v>5028462</v>
      </c>
      <c r="C1015" s="11" t="s">
        <v>26</v>
      </c>
      <c r="D1015" s="11" t="s">
        <v>27</v>
      </c>
      <c r="E1015" s="13" t="str">
        <f>_xlfn.XLOOKUP(B1015,Sheet1!A:A,Sheet1!B:B)</f>
        <v>SD CLASSIC              TEAK       2.5L</v>
      </c>
      <c r="F1015" s="13" t="str">
        <f t="shared" si="97"/>
        <v>CROWN  - SD CLASSIC              TEAK       2.5L</v>
      </c>
      <c r="G1015" s="13" t="s">
        <v>8899</v>
      </c>
      <c r="H1015" s="11" t="str">
        <f>_xlfn.XLOOKUP(B1015,Sheet1!A:A,Sheet1!D:D)</f>
        <v>2.5L</v>
      </c>
      <c r="I1015" s="11" t="s">
        <v>29</v>
      </c>
      <c r="J1015" s="11" t="s">
        <v>29</v>
      </c>
      <c r="K1015" s="11" t="s">
        <v>30</v>
      </c>
      <c r="L1015" s="15">
        <v>34.049999999999997</v>
      </c>
      <c r="M1015" s="11" t="s">
        <v>31</v>
      </c>
      <c r="N1015" s="13">
        <v>3105</v>
      </c>
      <c r="O1015" s="15">
        <f>_xlfn.XLOOKUP(B1015,Sheet1!A:A,Sheet1!E:E)</f>
        <v>34.049999999999997</v>
      </c>
      <c r="P1015" s="26">
        <f>_xlfn.XLOOKUP(A1015,Sheet2!F:F,Sheet2!H:H)</f>
        <v>57.653157121879595</v>
      </c>
      <c r="Q1015" s="15">
        <f>_xlfn.XLOOKUP(B1015,April23!B:B,April23!D:D)</f>
        <v>35.07</v>
      </c>
      <c r="R1015" s="38">
        <f>_xlfn.XLOOKUP(B1015,Sheet5!B:B,Sheet5!D:D)</f>
        <v>36.119999999999997</v>
      </c>
      <c r="S1015" s="26">
        <v>0</v>
      </c>
      <c r="T1015" s="13" t="str">
        <f t="shared" si="98"/>
        <v>Up</v>
      </c>
    </row>
    <row r="1016" spans="1:20" s="14" customFormat="1" hidden="1" x14ac:dyDescent="0.3">
      <c r="A1016" s="11">
        <v>5028463</v>
      </c>
      <c r="B1016" s="11">
        <v>5028463</v>
      </c>
      <c r="C1016" s="11" t="s">
        <v>26</v>
      </c>
      <c r="D1016" s="11" t="s">
        <v>27</v>
      </c>
      <c r="E1016" s="13" t="str">
        <f>_xlfn.XLOOKUP(B1016,Sheet1!A:A,Sheet1!B:B)</f>
        <v>SD CLASSIC              TEAK       5L</v>
      </c>
      <c r="F1016" s="13" t="str">
        <f t="shared" si="97"/>
        <v>CROWN  - SD CLASSIC              TEAK       5L</v>
      </c>
      <c r="G1016" s="13" t="s">
        <v>8899</v>
      </c>
      <c r="H1016" s="11" t="str">
        <f>_xlfn.XLOOKUP(B1016,Sheet1!A:A,Sheet1!D:D)</f>
        <v>5L</v>
      </c>
      <c r="I1016" s="11" t="s">
        <v>29</v>
      </c>
      <c r="J1016" s="11" t="s">
        <v>29</v>
      </c>
      <c r="K1016" s="11" t="s">
        <v>30</v>
      </c>
      <c r="L1016" s="15">
        <v>63.24</v>
      </c>
      <c r="M1016" s="11" t="s">
        <v>31</v>
      </c>
      <c r="N1016" s="13">
        <v>3105</v>
      </c>
      <c r="O1016" s="15">
        <f>_xlfn.XLOOKUP(B1016,Sheet1!A:A,Sheet1!E:E)</f>
        <v>63.24</v>
      </c>
      <c r="P1016" s="26">
        <f>_xlfn.XLOOKUP(A1016,Sheet2!F:F,Sheet2!H:H)</f>
        <v>0</v>
      </c>
      <c r="Q1016" s="15">
        <f>_xlfn.XLOOKUP(B1016,April23!B:B,April23!D:D)</f>
        <v>65.14</v>
      </c>
      <c r="R1016" s="38">
        <f>_xlfn.XLOOKUP(B1016,Sheet5!B:B,Sheet5!D:D)</f>
        <v>67.099999999999994</v>
      </c>
      <c r="S1016" s="26">
        <v>0</v>
      </c>
      <c r="T1016" s="13" t="str">
        <f t="shared" si="98"/>
        <v>Up</v>
      </c>
    </row>
    <row r="1017" spans="1:20" s="14" customFormat="1" hidden="1" x14ac:dyDescent="0.3">
      <c r="A1017" s="39">
        <v>5028464</v>
      </c>
      <c r="B1017" s="39">
        <v>5028464</v>
      </c>
      <c r="C1017" s="39" t="s">
        <v>26</v>
      </c>
      <c r="D1017" s="39" t="s">
        <v>27</v>
      </c>
      <c r="E1017" s="31" t="str">
        <f>_xlfn.XLOOKUP(B1017,Sheet1!A:A,Sheet1!B:B)</f>
        <v>SD CLASSIC              TEAK       20L</v>
      </c>
      <c r="F1017" s="31" t="str">
        <f t="shared" si="97"/>
        <v>CROWN  - SD CLASSIC              TEAK       20L</v>
      </c>
      <c r="G1017" s="31" t="s">
        <v>10310</v>
      </c>
      <c r="H1017" s="39" t="str">
        <f>_xlfn.XLOOKUP(B1017,Sheet1!A:A,Sheet1!D:D)</f>
        <v>20L</v>
      </c>
      <c r="I1017" s="39" t="s">
        <v>29</v>
      </c>
      <c r="J1017" s="39" t="s">
        <v>29</v>
      </c>
      <c r="K1017" s="39" t="s">
        <v>30</v>
      </c>
      <c r="L1017" s="40">
        <v>185.35</v>
      </c>
      <c r="M1017" s="39" t="s">
        <v>31</v>
      </c>
      <c r="N1017" s="31">
        <v>3105</v>
      </c>
      <c r="O1017" s="40">
        <f>_xlfn.XLOOKUP(B1017,Sheet1!A:A,Sheet1!E:E)</f>
        <v>185.35</v>
      </c>
      <c r="P1017" s="41"/>
      <c r="Q1017" s="40" t="s">
        <v>10300</v>
      </c>
      <c r="R1017" s="13" t="e">
        <f>_xlfn.XLOOKUP(B1017,Sheet5!B:B,Sheet5!D:D)</f>
        <v>#N/A</v>
      </c>
      <c r="S1017" s="26">
        <v>0</v>
      </c>
      <c r="T1017" s="13" t="e">
        <f t="shared" si="98"/>
        <v>#N/A</v>
      </c>
    </row>
    <row r="1018" spans="1:20" s="14" customFormat="1" hidden="1" x14ac:dyDescent="0.3">
      <c r="A1018" s="11">
        <v>5028465</v>
      </c>
      <c r="B1018" s="11">
        <v>5028465</v>
      </c>
      <c r="C1018" s="11" t="s">
        <v>26</v>
      </c>
      <c r="D1018" s="11" t="s">
        <v>27</v>
      </c>
      <c r="E1018" s="13" t="str">
        <f>_xlfn.XLOOKUP(B1018,Sheet1!A:A,Sheet1!B:B)</f>
        <v>SD CLASSIC              JAC WALNUT 1L</v>
      </c>
      <c r="F1018" s="13" t="str">
        <f t="shared" si="97"/>
        <v>CROWN  - SD CLASSIC              JAC WALNUT 1L</v>
      </c>
      <c r="G1018" s="13" t="s">
        <v>8918</v>
      </c>
      <c r="H1018" s="11" t="str">
        <f>_xlfn.XLOOKUP(B1018,Sheet1!A:A,Sheet1!D:D)</f>
        <v>1L</v>
      </c>
      <c r="I1018" s="11" t="s">
        <v>29</v>
      </c>
      <c r="J1018" s="11" t="s">
        <v>29</v>
      </c>
      <c r="K1018" s="11" t="s">
        <v>30</v>
      </c>
      <c r="L1018" s="15">
        <v>14.57</v>
      </c>
      <c r="M1018" s="11" t="s">
        <v>31</v>
      </c>
      <c r="N1018" s="13">
        <v>3105</v>
      </c>
      <c r="O1018" s="15">
        <f>_xlfn.XLOOKUP(B1018,Sheet1!A:A,Sheet1!E:E)</f>
        <v>14.57</v>
      </c>
      <c r="P1018" s="26">
        <f>_xlfn.XLOOKUP(A1018,Sheet2!F:F,Sheet2!H:H)</f>
        <v>0</v>
      </c>
      <c r="Q1018" s="15">
        <f>_xlfn.XLOOKUP(B1018,April23!B:B,April23!D:D)</f>
        <v>15.01</v>
      </c>
      <c r="R1018" s="38">
        <f>_xlfn.XLOOKUP(B1018,Sheet5!B:B,Sheet5!D:D)</f>
        <v>15.46</v>
      </c>
      <c r="S1018" s="26">
        <v>0</v>
      </c>
      <c r="T1018" s="13" t="str">
        <f t="shared" si="98"/>
        <v>Up</v>
      </c>
    </row>
    <row r="1019" spans="1:20" s="14" customFormat="1" hidden="1" x14ac:dyDescent="0.3">
      <c r="A1019" s="39">
        <v>5028468</v>
      </c>
      <c r="B1019" s="39">
        <v>5028468</v>
      </c>
      <c r="C1019" s="39" t="s">
        <v>26</v>
      </c>
      <c r="D1019" s="39" t="s">
        <v>27</v>
      </c>
      <c r="E1019" s="31" t="str">
        <f>_xlfn.XLOOKUP(B1019,Sheet1!A:A,Sheet1!B:B)</f>
        <v>SD CLASSIC              JAC WALNUT 20L</v>
      </c>
      <c r="F1019" s="31" t="str">
        <f t="shared" si="97"/>
        <v>CROWN  - SD CLASSIC              JAC WALNUT 20L</v>
      </c>
      <c r="G1019" s="31" t="s">
        <v>10310</v>
      </c>
      <c r="H1019" s="39" t="str">
        <f>_xlfn.XLOOKUP(B1019,Sheet1!A:A,Sheet1!D:D)</f>
        <v>20L</v>
      </c>
      <c r="I1019" s="39" t="s">
        <v>29</v>
      </c>
      <c r="J1019" s="39" t="s">
        <v>29</v>
      </c>
      <c r="K1019" s="39" t="s">
        <v>30</v>
      </c>
      <c r="L1019" s="40">
        <v>185.35</v>
      </c>
      <c r="M1019" s="39" t="s">
        <v>31</v>
      </c>
      <c r="N1019" s="31">
        <v>3105</v>
      </c>
      <c r="O1019" s="40">
        <f>_xlfn.XLOOKUP(B1019,Sheet1!A:A,Sheet1!E:E)</f>
        <v>185.35</v>
      </c>
      <c r="P1019" s="41"/>
      <c r="Q1019" s="40" t="s">
        <v>10300</v>
      </c>
      <c r="R1019" s="13" t="e">
        <f>_xlfn.XLOOKUP(B1019,Sheet5!B:B,Sheet5!D:D)</f>
        <v>#N/A</v>
      </c>
      <c r="S1019" s="26">
        <v>0</v>
      </c>
      <c r="T1019" s="13" t="e">
        <f t="shared" si="98"/>
        <v>#N/A</v>
      </c>
    </row>
    <row r="1020" spans="1:20" s="14" customFormat="1" hidden="1" x14ac:dyDescent="0.3">
      <c r="A1020" s="11">
        <v>5028470</v>
      </c>
      <c r="B1020" s="11">
        <v>5028470</v>
      </c>
      <c r="C1020" s="11" t="s">
        <v>26</v>
      </c>
      <c r="D1020" s="11" t="s">
        <v>27</v>
      </c>
      <c r="E1020" s="13" t="str">
        <f>_xlfn.XLOOKUP(B1020,Sheet1!A:A,Sheet1!B:B)</f>
        <v>SD CLASSIC              EBONY      1L</v>
      </c>
      <c r="F1020" s="13" t="str">
        <f t="shared" si="97"/>
        <v>CROWN  - SD CLASSIC              EBONY      1L</v>
      </c>
      <c r="G1020" s="13" t="s">
        <v>8902</v>
      </c>
      <c r="H1020" s="11" t="str">
        <f>_xlfn.XLOOKUP(B1020,Sheet1!A:A,Sheet1!D:D)</f>
        <v>1L</v>
      </c>
      <c r="I1020" s="11" t="s">
        <v>29</v>
      </c>
      <c r="J1020" s="11" t="s">
        <v>29</v>
      </c>
      <c r="K1020" s="11" t="s">
        <v>30</v>
      </c>
      <c r="L1020" s="15">
        <v>14.57</v>
      </c>
      <c r="M1020" s="11" t="s">
        <v>31</v>
      </c>
      <c r="N1020" s="13">
        <v>3105</v>
      </c>
      <c r="O1020" s="15">
        <f>_xlfn.XLOOKUP(B1020,Sheet1!A:A,Sheet1!E:E)</f>
        <v>14.57</v>
      </c>
      <c r="P1020" s="26"/>
      <c r="Q1020" s="15">
        <f>_xlfn.XLOOKUP(B1020,April23!B:B,April23!D:D)</f>
        <v>15.01</v>
      </c>
      <c r="R1020" s="38">
        <f>_xlfn.XLOOKUP(B1020,Sheet5!B:B,Sheet5!D:D)</f>
        <v>15.46</v>
      </c>
      <c r="S1020" s="26">
        <v>0</v>
      </c>
      <c r="T1020" s="13" t="str">
        <f t="shared" si="98"/>
        <v>Up</v>
      </c>
    </row>
    <row r="1021" spans="1:20" s="14" customFormat="1" hidden="1" x14ac:dyDescent="0.3">
      <c r="A1021" s="11">
        <v>5028507</v>
      </c>
      <c r="B1021" s="11">
        <v>5028507</v>
      </c>
      <c r="C1021" s="11" t="s">
        <v>26</v>
      </c>
      <c r="D1021" s="11" t="s">
        <v>27</v>
      </c>
      <c r="E1021" s="13" t="str">
        <f>_xlfn.XLOOKUP(B1021,Sheet1!A:A,Sheet1!B:B)</f>
        <v>SD CLASSIC BASE         CLEAR 065  5L</v>
      </c>
      <c r="F1021" s="13" t="str">
        <f t="shared" si="97"/>
        <v>CROWN  - SD CLASSIC BASE         CLEAR 065  5L</v>
      </c>
      <c r="G1021" s="13" t="s">
        <v>252</v>
      </c>
      <c r="H1021" s="11" t="str">
        <f>_xlfn.XLOOKUP(B1021,Sheet1!A:A,Sheet1!D:D)</f>
        <v>5L</v>
      </c>
      <c r="I1021" s="11" t="s">
        <v>29</v>
      </c>
      <c r="J1021" s="11" t="s">
        <v>29</v>
      </c>
      <c r="K1021" s="11" t="s">
        <v>30</v>
      </c>
      <c r="L1021" s="15">
        <v>63.24</v>
      </c>
      <c r="M1021" s="11" t="s">
        <v>31</v>
      </c>
      <c r="N1021" s="13">
        <v>3105</v>
      </c>
      <c r="O1021" s="15">
        <f>_xlfn.XLOOKUP(B1021,Sheet1!A:A,Sheet1!E:E)</f>
        <v>63.24</v>
      </c>
      <c r="P1021" s="26">
        <f>_xlfn.XLOOKUP(A1021,Sheet2!F:F,Sheet2!H:H)</f>
        <v>8.2201138519924104</v>
      </c>
      <c r="Q1021" s="15">
        <f>_xlfn.XLOOKUP(B1021,April23!B:B,April23!D:D)</f>
        <v>65.14</v>
      </c>
      <c r="R1021" s="38">
        <f>_xlfn.XLOOKUP(B1021,Sheet5!B:B,Sheet5!D:D)</f>
        <v>67.099999999999994</v>
      </c>
      <c r="S1021" s="26">
        <v>0</v>
      </c>
      <c r="T1021" s="13" t="str">
        <f t="shared" si="98"/>
        <v>Up</v>
      </c>
    </row>
    <row r="1022" spans="1:20" s="14" customFormat="1" hidden="1" x14ac:dyDescent="0.3">
      <c r="A1022" s="11">
        <v>5028506</v>
      </c>
      <c r="B1022" s="11">
        <v>5028506</v>
      </c>
      <c r="C1022" s="11" t="s">
        <v>26</v>
      </c>
      <c r="D1022" s="11" t="s">
        <v>27</v>
      </c>
      <c r="E1022" s="13" t="str">
        <f>_xlfn.XLOOKUP(B1022,Sheet1!A:A,Sheet1!B:B)</f>
        <v>SD CLASSIC BASE         CLEAR 065  2.5L</v>
      </c>
      <c r="F1022" s="13" t="str">
        <f t="shared" ref="F1022:F1085" si="99">D1022&amp;" - "&amp;E1022</f>
        <v>CROWN  - SD CLASSIC BASE         CLEAR 065  2.5L</v>
      </c>
      <c r="G1022" s="13" t="s">
        <v>252</v>
      </c>
      <c r="H1022" s="11" t="str">
        <f>_xlfn.XLOOKUP(B1022,Sheet1!A:A,Sheet1!D:D)</f>
        <v>2.5L</v>
      </c>
      <c r="I1022" s="11" t="s">
        <v>29</v>
      </c>
      <c r="J1022" s="11" t="s">
        <v>29</v>
      </c>
      <c r="K1022" s="11" t="s">
        <v>30</v>
      </c>
      <c r="L1022" s="15">
        <v>34.049999999999997</v>
      </c>
      <c r="M1022" s="11" t="s">
        <v>31</v>
      </c>
      <c r="N1022" s="13">
        <v>3105</v>
      </c>
      <c r="O1022" s="15">
        <f>_xlfn.XLOOKUP(B1022,Sheet1!A:A,Sheet1!E:E)</f>
        <v>34.049999999999997</v>
      </c>
      <c r="P1022" s="26">
        <f>_xlfn.XLOOKUP(A1022,Sheet2!F:F,Sheet2!H:H)</f>
        <v>0</v>
      </c>
      <c r="Q1022" s="15">
        <f>_xlfn.XLOOKUP(B1022,April23!B:B,April23!D:D)</f>
        <v>35.07</v>
      </c>
      <c r="R1022" s="38">
        <f>_xlfn.XLOOKUP(B1022,Sheet5!B:B,Sheet5!D:D)</f>
        <v>36.119999999999997</v>
      </c>
      <c r="S1022" s="26">
        <v>0</v>
      </c>
      <c r="T1022" s="13" t="str">
        <f t="shared" si="98"/>
        <v>Up</v>
      </c>
    </row>
    <row r="1023" spans="1:20" s="14" customFormat="1" hidden="1" x14ac:dyDescent="0.3">
      <c r="A1023" s="11">
        <v>5028505</v>
      </c>
      <c r="B1023" s="11">
        <v>5028505</v>
      </c>
      <c r="C1023" s="11" t="s">
        <v>26</v>
      </c>
      <c r="D1023" s="11" t="s">
        <v>27</v>
      </c>
      <c r="E1023" s="13" t="str">
        <f>_xlfn.XLOOKUP(B1023,Sheet1!A:A,Sheet1!B:B)</f>
        <v>SD CLASSIC BASE         CLEAR 065  1L</v>
      </c>
      <c r="F1023" s="13" t="str">
        <f t="shared" si="99"/>
        <v>CROWN  - SD CLASSIC BASE         CLEAR 065  1L</v>
      </c>
      <c r="G1023" s="13" t="s">
        <v>252</v>
      </c>
      <c r="H1023" s="11" t="str">
        <f>_xlfn.XLOOKUP(B1023,Sheet1!A:A,Sheet1!D:D)</f>
        <v>1L</v>
      </c>
      <c r="I1023" s="11" t="s">
        <v>29</v>
      </c>
      <c r="J1023" s="11" t="s">
        <v>29</v>
      </c>
      <c r="K1023" s="11" t="s">
        <v>30</v>
      </c>
      <c r="L1023" s="15">
        <v>14.57</v>
      </c>
      <c r="M1023" s="11" t="s">
        <v>31</v>
      </c>
      <c r="N1023" s="13">
        <v>3105</v>
      </c>
      <c r="O1023" s="15">
        <f>_xlfn.XLOOKUP(B1023,Sheet1!A:A,Sheet1!E:E)</f>
        <v>14.57</v>
      </c>
      <c r="P1023" s="26">
        <f>_xlfn.XLOOKUP(A1023,Sheet2!F:F,Sheet2!H:H)</f>
        <v>0</v>
      </c>
      <c r="Q1023" s="15">
        <f>_xlfn.XLOOKUP(B1023,April23!B:B,April23!D:D)</f>
        <v>15.01</v>
      </c>
      <c r="R1023" s="38">
        <f>_xlfn.XLOOKUP(B1023,Sheet5!B:B,Sheet5!D:D)</f>
        <v>15.46</v>
      </c>
      <c r="S1023" s="26">
        <v>0</v>
      </c>
      <c r="T1023" s="13" t="str">
        <f t="shared" si="98"/>
        <v>Up</v>
      </c>
    </row>
    <row r="1024" spans="1:20" s="14" customFormat="1" hidden="1" x14ac:dyDescent="0.3">
      <c r="A1024" s="39">
        <v>5028509</v>
      </c>
      <c r="B1024" s="39">
        <v>5028509</v>
      </c>
      <c r="C1024" s="39" t="s">
        <v>26</v>
      </c>
      <c r="D1024" s="39" t="s">
        <v>27</v>
      </c>
      <c r="E1024" s="31" t="str">
        <f>_xlfn.XLOOKUP(B1024,Sheet1!A:A,Sheet1!B:B)</f>
        <v>SD CLASSIC BASE         WHITE      2.5L</v>
      </c>
      <c r="F1024" s="31" t="str">
        <f t="shared" si="99"/>
        <v>CROWN  - SD CLASSIC BASE         WHITE      2.5L</v>
      </c>
      <c r="G1024" s="31" t="s">
        <v>10310</v>
      </c>
      <c r="H1024" s="39" t="str">
        <f>_xlfn.XLOOKUP(B1024,Sheet1!A:A,Sheet1!D:D)</f>
        <v>2.5L</v>
      </c>
      <c r="I1024" s="39" t="s">
        <v>29</v>
      </c>
      <c r="J1024" s="39" t="s">
        <v>29</v>
      </c>
      <c r="K1024" s="39" t="s">
        <v>30</v>
      </c>
      <c r="L1024" s="40">
        <v>34.049999999999997</v>
      </c>
      <c r="M1024" s="39" t="s">
        <v>31</v>
      </c>
      <c r="N1024" s="31">
        <v>3105</v>
      </c>
      <c r="O1024" s="40">
        <f>_xlfn.XLOOKUP(B1024,Sheet1!A:A,Sheet1!E:E)</f>
        <v>34.049999999999997</v>
      </c>
      <c r="P1024" s="41"/>
      <c r="Q1024" s="40" t="s">
        <v>10300</v>
      </c>
      <c r="R1024" s="13" t="e">
        <f>_xlfn.XLOOKUP(B1024,Sheet5!B:B,Sheet5!D:D)</f>
        <v>#N/A</v>
      </c>
      <c r="S1024" s="26">
        <v>0</v>
      </c>
      <c r="T1024" s="13" t="e">
        <f t="shared" si="98"/>
        <v>#N/A</v>
      </c>
    </row>
    <row r="1025" spans="1:20" s="14" customFormat="1" hidden="1" x14ac:dyDescent="0.3">
      <c r="A1025" s="39">
        <v>5028510</v>
      </c>
      <c r="B1025" s="39">
        <v>5028510</v>
      </c>
      <c r="C1025" s="39" t="s">
        <v>26</v>
      </c>
      <c r="D1025" s="39" t="s">
        <v>27</v>
      </c>
      <c r="E1025" s="31" t="str">
        <f>_xlfn.XLOOKUP(B1025,Sheet1!A:A,Sheet1!B:B)</f>
        <v>SD CLASSIC BASE         WHITE      5L</v>
      </c>
      <c r="F1025" s="31" t="str">
        <f t="shared" si="99"/>
        <v>CROWN  - SD CLASSIC BASE         WHITE      5L</v>
      </c>
      <c r="G1025" s="31" t="s">
        <v>10310</v>
      </c>
      <c r="H1025" s="39" t="str">
        <f>_xlfn.XLOOKUP(B1025,Sheet1!A:A,Sheet1!D:D)</f>
        <v>5L</v>
      </c>
      <c r="I1025" s="39" t="s">
        <v>29</v>
      </c>
      <c r="J1025" s="39" t="s">
        <v>29</v>
      </c>
      <c r="K1025" s="39" t="s">
        <v>30</v>
      </c>
      <c r="L1025" s="40">
        <v>63.24</v>
      </c>
      <c r="M1025" s="39" t="s">
        <v>31</v>
      </c>
      <c r="N1025" s="31">
        <v>3105</v>
      </c>
      <c r="O1025" s="40">
        <f>_xlfn.XLOOKUP(B1025,Sheet1!A:A,Sheet1!E:E)</f>
        <v>63.24</v>
      </c>
      <c r="P1025" s="41"/>
      <c r="Q1025" s="40" t="s">
        <v>10300</v>
      </c>
      <c r="R1025" s="13" t="e">
        <f>_xlfn.XLOOKUP(B1025,Sheet5!B:B,Sheet5!D:D)</f>
        <v>#N/A</v>
      </c>
      <c r="S1025" s="26">
        <v>0</v>
      </c>
      <c r="T1025" s="13" t="e">
        <f t="shared" si="98"/>
        <v>#N/A</v>
      </c>
    </row>
    <row r="1026" spans="1:20" s="14" customFormat="1" hidden="1" x14ac:dyDescent="0.3">
      <c r="A1026" s="11">
        <v>5028551</v>
      </c>
      <c r="B1026" s="11">
        <v>5028551</v>
      </c>
      <c r="C1026" s="11" t="s">
        <v>26</v>
      </c>
      <c r="D1026" s="11" t="s">
        <v>27</v>
      </c>
      <c r="E1026" s="13" t="str">
        <f>_xlfn.XLOOKUP(B1026,Sheet1!A:A,Sheet1!B:B)</f>
        <v>SD EXTRA                BURMA TEAK 1L</v>
      </c>
      <c r="F1026" s="13" t="str">
        <f t="shared" si="99"/>
        <v>CROWN  - SD EXTRA                BURMA TEAK 1L</v>
      </c>
      <c r="G1026" s="13" t="s">
        <v>8914</v>
      </c>
      <c r="H1026" s="11" t="str">
        <f>_xlfn.XLOOKUP(B1026,Sheet1!A:A,Sheet1!D:D)</f>
        <v>1L</v>
      </c>
      <c r="I1026" s="11" t="s">
        <v>29</v>
      </c>
      <c r="J1026" s="11" t="s">
        <v>29</v>
      </c>
      <c r="K1026" s="11" t="s">
        <v>30</v>
      </c>
      <c r="L1026" s="15">
        <v>17.510000000000002</v>
      </c>
      <c r="M1026" s="11" t="s">
        <v>31</v>
      </c>
      <c r="N1026" s="13">
        <v>3105</v>
      </c>
      <c r="O1026" s="15">
        <f>_xlfn.XLOOKUP(B1026,Sheet1!A:A,Sheet1!E:E)</f>
        <v>17.510000000000002</v>
      </c>
      <c r="P1026" s="26"/>
      <c r="Q1026" s="15">
        <f>_xlfn.XLOOKUP(B1026,April23!B:B,April23!D:D)</f>
        <v>18.03</v>
      </c>
      <c r="R1026" s="38">
        <f>_xlfn.XLOOKUP(B1026,Sheet5!B:B,Sheet5!D:D)</f>
        <v>18.57</v>
      </c>
      <c r="S1026" s="26">
        <v>0</v>
      </c>
      <c r="T1026" s="13" t="str">
        <f t="shared" ref="T1026:T1089" si="100">IF(Q1026&gt;=R1026,"No Change","Up")</f>
        <v>Up</v>
      </c>
    </row>
    <row r="1027" spans="1:20" s="14" customFormat="1" hidden="1" x14ac:dyDescent="0.3">
      <c r="A1027" s="11">
        <v>5028552</v>
      </c>
      <c r="B1027" s="11">
        <v>5028552</v>
      </c>
      <c r="C1027" s="11" t="s">
        <v>26</v>
      </c>
      <c r="D1027" s="11" t="s">
        <v>27</v>
      </c>
      <c r="E1027" s="13" t="str">
        <f>_xlfn.XLOOKUP(B1027,Sheet1!A:A,Sheet1!B:B)</f>
        <v>SD EXTRA                BURMA TEAK 2.5L</v>
      </c>
      <c r="F1027" s="13" t="str">
        <f t="shared" si="99"/>
        <v>CROWN  - SD EXTRA                BURMA TEAK 2.5L</v>
      </c>
      <c r="G1027" s="13" t="s">
        <v>8914</v>
      </c>
      <c r="H1027" s="11" t="str">
        <f>_xlfn.XLOOKUP(B1027,Sheet1!A:A,Sheet1!D:D)</f>
        <v>2.5L</v>
      </c>
      <c r="I1027" s="11" t="s">
        <v>29</v>
      </c>
      <c r="J1027" s="11" t="s">
        <v>29</v>
      </c>
      <c r="K1027" s="11" t="s">
        <v>30</v>
      </c>
      <c r="L1027" s="15">
        <v>38.92</v>
      </c>
      <c r="M1027" s="11" t="s">
        <v>31</v>
      </c>
      <c r="N1027" s="13">
        <v>3105</v>
      </c>
      <c r="O1027" s="15">
        <f>_xlfn.XLOOKUP(B1027,Sheet1!A:A,Sheet1!E:E)</f>
        <v>38.92</v>
      </c>
      <c r="P1027" s="26"/>
      <c r="Q1027" s="15">
        <f>_xlfn.XLOOKUP(B1027,April23!B:B,April23!D:D)</f>
        <v>40.090000000000003</v>
      </c>
      <c r="R1027" s="38">
        <f>_xlfn.XLOOKUP(B1027,Sheet5!B:B,Sheet5!D:D)</f>
        <v>41.29</v>
      </c>
      <c r="S1027" s="26">
        <v>0</v>
      </c>
      <c r="T1027" s="13" t="str">
        <f t="shared" si="100"/>
        <v>Up</v>
      </c>
    </row>
    <row r="1028" spans="1:20" s="14" customFormat="1" hidden="1" x14ac:dyDescent="0.3">
      <c r="A1028" s="11">
        <v>5028553</v>
      </c>
      <c r="B1028" s="11">
        <v>5028553</v>
      </c>
      <c r="C1028" s="11" t="s">
        <v>26</v>
      </c>
      <c r="D1028" s="11" t="s">
        <v>27</v>
      </c>
      <c r="E1028" s="13" t="str">
        <f>_xlfn.XLOOKUP(B1028,Sheet1!A:A,Sheet1!B:B)</f>
        <v>SD EXTRA                BURMA TEAK 5L</v>
      </c>
      <c r="F1028" s="13" t="str">
        <f t="shared" si="99"/>
        <v>CROWN  - SD EXTRA                BURMA TEAK 5L</v>
      </c>
      <c r="G1028" s="13" t="s">
        <v>8914</v>
      </c>
      <c r="H1028" s="11" t="str">
        <f>_xlfn.XLOOKUP(B1028,Sheet1!A:A,Sheet1!D:D)</f>
        <v>5L</v>
      </c>
      <c r="I1028" s="11" t="s">
        <v>29</v>
      </c>
      <c r="J1028" s="11" t="s">
        <v>29</v>
      </c>
      <c r="K1028" s="11" t="s">
        <v>30</v>
      </c>
      <c r="L1028" s="15">
        <v>68.12</v>
      </c>
      <c r="M1028" s="11" t="s">
        <v>31</v>
      </c>
      <c r="N1028" s="13">
        <v>3105</v>
      </c>
      <c r="O1028" s="15">
        <f>_xlfn.XLOOKUP(B1028,Sheet1!A:A,Sheet1!E:E)</f>
        <v>68.12</v>
      </c>
      <c r="P1028" s="26"/>
      <c r="Q1028" s="15">
        <f>_xlfn.XLOOKUP(B1028,April23!B:B,April23!D:D)</f>
        <v>70.16</v>
      </c>
      <c r="R1028" s="38">
        <f>_xlfn.XLOOKUP(B1028,Sheet5!B:B,Sheet5!D:D)</f>
        <v>72.27</v>
      </c>
      <c r="S1028" s="26">
        <v>0</v>
      </c>
      <c r="T1028" s="13" t="str">
        <f t="shared" si="100"/>
        <v>Up</v>
      </c>
    </row>
    <row r="1029" spans="1:20" s="14" customFormat="1" hidden="1" x14ac:dyDescent="0.3">
      <c r="A1029" s="11">
        <v>5028554</v>
      </c>
      <c r="B1029" s="11">
        <v>5028554</v>
      </c>
      <c r="C1029" s="11" t="s">
        <v>26</v>
      </c>
      <c r="D1029" s="11" t="s">
        <v>27</v>
      </c>
      <c r="E1029" s="13" t="str">
        <f>_xlfn.XLOOKUP(B1029,Sheet1!A:A,Sheet1!B:B)</f>
        <v>SD EXTRA                AFRCN WNUT 500ML</v>
      </c>
      <c r="F1029" s="13" t="str">
        <f t="shared" si="99"/>
        <v>CROWN  - SD EXTRA                AFRCN WNUT 500ML</v>
      </c>
      <c r="G1029" s="13" t="s">
        <v>8922</v>
      </c>
      <c r="H1029" s="11" t="str">
        <f>_xlfn.XLOOKUP(B1029,Sheet1!A:A,Sheet1!D:D)</f>
        <v>500ML</v>
      </c>
      <c r="I1029" s="11" t="s">
        <v>29</v>
      </c>
      <c r="J1029" s="11" t="s">
        <v>29</v>
      </c>
      <c r="K1029" s="11" t="s">
        <v>30</v>
      </c>
      <c r="L1029" s="15">
        <v>9.7200000000000006</v>
      </c>
      <c r="M1029" s="11" t="s">
        <v>31</v>
      </c>
      <c r="N1029" s="13">
        <v>3105</v>
      </c>
      <c r="O1029" s="15">
        <f>_xlfn.XLOOKUP(B1029,Sheet1!A:A,Sheet1!E:E)</f>
        <v>9.7200000000000006</v>
      </c>
      <c r="P1029" s="26"/>
      <c r="Q1029" s="15">
        <f>_xlfn.XLOOKUP(B1029,April23!B:B,April23!D:D)</f>
        <v>10.01</v>
      </c>
      <c r="R1029" s="38">
        <f>_xlfn.XLOOKUP(B1029,Sheet5!B:B,Sheet5!D:D)</f>
        <v>10.31</v>
      </c>
      <c r="S1029" s="26">
        <v>0</v>
      </c>
      <c r="T1029" s="13" t="str">
        <f t="shared" si="100"/>
        <v>Up</v>
      </c>
    </row>
    <row r="1030" spans="1:20" s="14" customFormat="1" hidden="1" x14ac:dyDescent="0.3">
      <c r="A1030" s="11">
        <v>5028555</v>
      </c>
      <c r="B1030" s="11">
        <v>5028555</v>
      </c>
      <c r="C1030" s="11" t="s">
        <v>26</v>
      </c>
      <c r="D1030" s="11" t="s">
        <v>27</v>
      </c>
      <c r="E1030" s="13" t="str">
        <f>_xlfn.XLOOKUP(B1030,Sheet1!A:A,Sheet1!B:B)</f>
        <v>SD EXTRA                AFRCN WNUT 1L</v>
      </c>
      <c r="F1030" s="13" t="str">
        <f t="shared" si="99"/>
        <v>CROWN  - SD EXTRA                AFRCN WNUT 1L</v>
      </c>
      <c r="G1030" s="13" t="s">
        <v>8922</v>
      </c>
      <c r="H1030" s="11" t="str">
        <f>_xlfn.XLOOKUP(B1030,Sheet1!A:A,Sheet1!D:D)</f>
        <v>1L</v>
      </c>
      <c r="I1030" s="11" t="s">
        <v>29</v>
      </c>
      <c r="J1030" s="11" t="s">
        <v>29</v>
      </c>
      <c r="K1030" s="11" t="s">
        <v>30</v>
      </c>
      <c r="L1030" s="15">
        <v>17.510000000000002</v>
      </c>
      <c r="M1030" s="11" t="s">
        <v>31</v>
      </c>
      <c r="N1030" s="13">
        <v>3105</v>
      </c>
      <c r="O1030" s="15">
        <f>_xlfn.XLOOKUP(B1030,Sheet1!A:A,Sheet1!E:E)</f>
        <v>17.510000000000002</v>
      </c>
      <c r="P1030" s="26">
        <f>_xlfn.XLOOKUP(A1030,Sheet2!F:F,Sheet2!H:H)</f>
        <v>0</v>
      </c>
      <c r="Q1030" s="15">
        <f>_xlfn.XLOOKUP(B1030,April23!B:B,April23!D:D)</f>
        <v>18.03</v>
      </c>
      <c r="R1030" s="38">
        <f>_xlfn.XLOOKUP(B1030,Sheet5!B:B,Sheet5!D:D)</f>
        <v>18.57</v>
      </c>
      <c r="S1030" s="26">
        <v>0</v>
      </c>
      <c r="T1030" s="13" t="str">
        <f t="shared" si="100"/>
        <v>Up</v>
      </c>
    </row>
    <row r="1031" spans="1:20" s="14" customFormat="1" hidden="1" x14ac:dyDescent="0.3">
      <c r="A1031" s="11">
        <v>5028557</v>
      </c>
      <c r="B1031" s="11">
        <v>5028557</v>
      </c>
      <c r="C1031" s="11" t="s">
        <v>26</v>
      </c>
      <c r="D1031" s="11" t="s">
        <v>27</v>
      </c>
      <c r="E1031" s="13" t="str">
        <f>_xlfn.XLOOKUP(B1031,Sheet1!A:A,Sheet1!B:B)</f>
        <v>SD EXTRA                AFRCN WNUT 5L</v>
      </c>
      <c r="F1031" s="13" t="str">
        <f t="shared" si="99"/>
        <v>CROWN  - SD EXTRA                AFRCN WNUT 5L</v>
      </c>
      <c r="G1031" s="13" t="s">
        <v>8922</v>
      </c>
      <c r="H1031" s="11" t="str">
        <f>_xlfn.XLOOKUP(B1031,Sheet1!A:A,Sheet1!D:D)</f>
        <v>5L</v>
      </c>
      <c r="I1031" s="11" t="s">
        <v>29</v>
      </c>
      <c r="J1031" s="11" t="s">
        <v>29</v>
      </c>
      <c r="K1031" s="11" t="s">
        <v>30</v>
      </c>
      <c r="L1031" s="15">
        <v>68.12</v>
      </c>
      <c r="M1031" s="11" t="s">
        <v>31</v>
      </c>
      <c r="N1031" s="13">
        <v>3105</v>
      </c>
      <c r="O1031" s="15">
        <f>_xlfn.XLOOKUP(B1031,Sheet1!A:A,Sheet1!E:E)</f>
        <v>68.12</v>
      </c>
      <c r="P1031" s="26"/>
      <c r="Q1031" s="15">
        <f>_xlfn.XLOOKUP(B1031,April23!B:B,April23!D:D)</f>
        <v>70.16</v>
      </c>
      <c r="R1031" s="38">
        <f>_xlfn.XLOOKUP(B1031,Sheet5!B:B,Sheet5!D:D)</f>
        <v>72.27</v>
      </c>
      <c r="S1031" s="26">
        <v>0</v>
      </c>
      <c r="T1031" s="13" t="str">
        <f t="shared" si="100"/>
        <v>Up</v>
      </c>
    </row>
    <row r="1032" spans="1:20" s="14" customFormat="1" hidden="1" x14ac:dyDescent="0.3">
      <c r="A1032" s="11">
        <v>5028558</v>
      </c>
      <c r="B1032" s="11">
        <v>5028558</v>
      </c>
      <c r="C1032" s="11" t="s">
        <v>26</v>
      </c>
      <c r="D1032" s="11" t="s">
        <v>27</v>
      </c>
      <c r="E1032" s="13" t="str">
        <f>_xlfn.XLOOKUP(B1032,Sheet1!A:A,Sheet1!B:B)</f>
        <v>SD EXTRA                ROSEWOOD   500ML</v>
      </c>
      <c r="F1032" s="13" t="str">
        <f t="shared" si="99"/>
        <v>CROWN  - SD EXTRA                ROSEWOOD   500ML</v>
      </c>
      <c r="G1032" s="13" t="s">
        <v>8903</v>
      </c>
      <c r="H1032" s="11" t="str">
        <f>_xlfn.XLOOKUP(B1032,Sheet1!A:A,Sheet1!D:D)</f>
        <v>500ML</v>
      </c>
      <c r="I1032" s="11" t="s">
        <v>29</v>
      </c>
      <c r="J1032" s="11" t="s">
        <v>29</v>
      </c>
      <c r="K1032" s="11" t="s">
        <v>30</v>
      </c>
      <c r="L1032" s="15">
        <v>9.7200000000000006</v>
      </c>
      <c r="M1032" s="11" t="s">
        <v>31</v>
      </c>
      <c r="N1032" s="13">
        <v>3105</v>
      </c>
      <c r="O1032" s="15">
        <f>_xlfn.XLOOKUP(B1032,Sheet1!A:A,Sheet1!E:E)</f>
        <v>9.7200000000000006</v>
      </c>
      <c r="P1032" s="26"/>
      <c r="Q1032" s="15">
        <f>_xlfn.XLOOKUP(B1032,April23!B:B,April23!D:D)</f>
        <v>10.01</v>
      </c>
      <c r="R1032" s="38">
        <f>_xlfn.XLOOKUP(B1032,Sheet5!B:B,Sheet5!D:D)</f>
        <v>10.31</v>
      </c>
      <c r="S1032" s="26">
        <v>0</v>
      </c>
      <c r="T1032" s="13" t="str">
        <f t="shared" si="100"/>
        <v>Up</v>
      </c>
    </row>
    <row r="1033" spans="1:20" s="14" customFormat="1" hidden="1" x14ac:dyDescent="0.3">
      <c r="A1033" s="11">
        <v>5028550</v>
      </c>
      <c r="B1033" s="11">
        <v>5028550</v>
      </c>
      <c r="C1033" s="11" t="s">
        <v>26</v>
      </c>
      <c r="D1033" s="11" t="s">
        <v>27</v>
      </c>
      <c r="E1033" s="13" t="str">
        <f>_xlfn.XLOOKUP(B1033,Sheet1!A:A,Sheet1!B:B)</f>
        <v>SD EXTRA                BURMA TEAK 500ML</v>
      </c>
      <c r="F1033" s="13" t="str">
        <f t="shared" si="99"/>
        <v>CROWN  - SD EXTRA                BURMA TEAK 500ML</v>
      </c>
      <c r="G1033" s="13" t="s">
        <v>8914</v>
      </c>
      <c r="H1033" s="11" t="str">
        <f>_xlfn.XLOOKUP(B1033,Sheet1!A:A,Sheet1!D:D)</f>
        <v>500ML</v>
      </c>
      <c r="I1033" s="11" t="s">
        <v>29</v>
      </c>
      <c r="J1033" s="11" t="s">
        <v>29</v>
      </c>
      <c r="K1033" s="11" t="s">
        <v>30</v>
      </c>
      <c r="L1033" s="15">
        <v>9.7200000000000006</v>
      </c>
      <c r="M1033" s="11" t="s">
        <v>31</v>
      </c>
      <c r="N1033" s="13">
        <v>3105</v>
      </c>
      <c r="O1033" s="15">
        <f>_xlfn.XLOOKUP(B1033,Sheet1!A:A,Sheet1!E:E)</f>
        <v>9.7200000000000006</v>
      </c>
      <c r="P1033" s="26"/>
      <c r="Q1033" s="15">
        <f>_xlfn.XLOOKUP(B1033,April23!B:B,April23!D:D)</f>
        <v>10.01</v>
      </c>
      <c r="R1033" s="38">
        <f>_xlfn.XLOOKUP(B1033,Sheet5!B:B,Sheet5!D:D)</f>
        <v>10.31</v>
      </c>
      <c r="S1033" s="26">
        <v>0</v>
      </c>
      <c r="T1033" s="13" t="str">
        <f t="shared" si="100"/>
        <v>Up</v>
      </c>
    </row>
    <row r="1034" spans="1:20" s="14" customFormat="1" hidden="1" x14ac:dyDescent="0.3">
      <c r="A1034" s="11">
        <v>5028549</v>
      </c>
      <c r="B1034" s="11">
        <v>5028549</v>
      </c>
      <c r="C1034" s="11" t="s">
        <v>26</v>
      </c>
      <c r="D1034" s="11" t="s">
        <v>27</v>
      </c>
      <c r="E1034" s="13" t="str">
        <f>_xlfn.XLOOKUP(B1034,Sheet1!A:A,Sheet1!B:B)</f>
        <v>SD EXTRA                DK PALSNDR 5L</v>
      </c>
      <c r="F1034" s="13" t="str">
        <f t="shared" si="99"/>
        <v>CROWN  - SD EXTRA                DK PALSNDR 5L</v>
      </c>
      <c r="G1034" s="13" t="s">
        <v>8900</v>
      </c>
      <c r="H1034" s="11" t="str">
        <f>_xlfn.XLOOKUP(B1034,Sheet1!A:A,Sheet1!D:D)</f>
        <v>5L</v>
      </c>
      <c r="I1034" s="11" t="s">
        <v>29</v>
      </c>
      <c r="J1034" s="11" t="s">
        <v>29</v>
      </c>
      <c r="K1034" s="11" t="s">
        <v>30</v>
      </c>
      <c r="L1034" s="15">
        <v>68.12</v>
      </c>
      <c r="M1034" s="11" t="s">
        <v>31</v>
      </c>
      <c r="N1034" s="13">
        <v>3105</v>
      </c>
      <c r="O1034" s="15">
        <f>_xlfn.XLOOKUP(B1034,Sheet1!A:A,Sheet1!E:E)</f>
        <v>68.12</v>
      </c>
      <c r="P1034" s="26"/>
      <c r="Q1034" s="15">
        <f>_xlfn.XLOOKUP(B1034,April23!B:B,April23!D:D)</f>
        <v>70.16</v>
      </c>
      <c r="R1034" s="38">
        <f>_xlfn.XLOOKUP(B1034,Sheet5!B:B,Sheet5!D:D)</f>
        <v>72.27</v>
      </c>
      <c r="S1034" s="26">
        <v>0</v>
      </c>
      <c r="T1034" s="13" t="str">
        <f t="shared" si="100"/>
        <v>Up</v>
      </c>
    </row>
    <row r="1035" spans="1:20" s="14" customFormat="1" hidden="1" x14ac:dyDescent="0.3">
      <c r="A1035" s="11">
        <v>5028548</v>
      </c>
      <c r="B1035" s="11">
        <v>5028548</v>
      </c>
      <c r="C1035" s="11" t="s">
        <v>26</v>
      </c>
      <c r="D1035" s="11" t="s">
        <v>27</v>
      </c>
      <c r="E1035" s="13" t="str">
        <f>_xlfn.XLOOKUP(B1035,Sheet1!A:A,Sheet1!B:B)</f>
        <v>SD EXTRA                DK PALSNDR 2.5L</v>
      </c>
      <c r="F1035" s="13" t="str">
        <f t="shared" si="99"/>
        <v>CROWN  - SD EXTRA                DK PALSNDR 2.5L</v>
      </c>
      <c r="G1035" s="13" t="s">
        <v>8900</v>
      </c>
      <c r="H1035" s="11" t="str">
        <f>_xlfn.XLOOKUP(B1035,Sheet1!A:A,Sheet1!D:D)</f>
        <v>2.5L</v>
      </c>
      <c r="I1035" s="11" t="s">
        <v>29</v>
      </c>
      <c r="J1035" s="11" t="s">
        <v>29</v>
      </c>
      <c r="K1035" s="11" t="s">
        <v>30</v>
      </c>
      <c r="L1035" s="15">
        <v>38.92</v>
      </c>
      <c r="M1035" s="11" t="s">
        <v>31</v>
      </c>
      <c r="N1035" s="13">
        <v>3105</v>
      </c>
      <c r="O1035" s="15">
        <f>_xlfn.XLOOKUP(B1035,Sheet1!A:A,Sheet1!E:E)</f>
        <v>38.92</v>
      </c>
      <c r="P1035" s="26"/>
      <c r="Q1035" s="15">
        <f>_xlfn.XLOOKUP(B1035,April23!B:B,April23!D:D)</f>
        <v>40.090000000000003</v>
      </c>
      <c r="R1035" s="38">
        <f>_xlfn.XLOOKUP(B1035,Sheet5!B:B,Sheet5!D:D)</f>
        <v>41.29</v>
      </c>
      <c r="S1035" s="26">
        <v>0</v>
      </c>
      <c r="T1035" s="13" t="str">
        <f t="shared" si="100"/>
        <v>Up</v>
      </c>
    </row>
    <row r="1036" spans="1:20" s="14" customFormat="1" hidden="1" x14ac:dyDescent="0.3">
      <c r="A1036" s="11">
        <v>5028547</v>
      </c>
      <c r="B1036" s="11">
        <v>5028547</v>
      </c>
      <c r="C1036" s="11" t="s">
        <v>26</v>
      </c>
      <c r="D1036" s="11" t="s">
        <v>27</v>
      </c>
      <c r="E1036" s="13" t="str">
        <f>_xlfn.XLOOKUP(B1036,Sheet1!A:A,Sheet1!B:B)</f>
        <v>SD EXTRA                DK PALSNDR 1L</v>
      </c>
      <c r="F1036" s="13" t="str">
        <f t="shared" si="99"/>
        <v>CROWN  - SD EXTRA                DK PALSNDR 1L</v>
      </c>
      <c r="G1036" s="13" t="s">
        <v>8900</v>
      </c>
      <c r="H1036" s="11" t="str">
        <f>_xlfn.XLOOKUP(B1036,Sheet1!A:A,Sheet1!D:D)</f>
        <v>1L</v>
      </c>
      <c r="I1036" s="11" t="s">
        <v>29</v>
      </c>
      <c r="J1036" s="11" t="s">
        <v>29</v>
      </c>
      <c r="K1036" s="11" t="s">
        <v>30</v>
      </c>
      <c r="L1036" s="15">
        <v>17.510000000000002</v>
      </c>
      <c r="M1036" s="11" t="s">
        <v>31</v>
      </c>
      <c r="N1036" s="13">
        <v>3105</v>
      </c>
      <c r="O1036" s="15">
        <f>_xlfn.XLOOKUP(B1036,Sheet1!A:A,Sheet1!E:E)</f>
        <v>17.510000000000002</v>
      </c>
      <c r="P1036" s="26">
        <f>_xlfn.XLOOKUP(A1036,Sheet2!F:F,Sheet2!H:H)</f>
        <v>0</v>
      </c>
      <c r="Q1036" s="15">
        <f>_xlfn.XLOOKUP(B1036,April23!B:B,April23!D:D)</f>
        <v>18.03</v>
      </c>
      <c r="R1036" s="38">
        <f>_xlfn.XLOOKUP(B1036,Sheet5!B:B,Sheet5!D:D)</f>
        <v>18.57</v>
      </c>
      <c r="S1036" s="26">
        <v>0</v>
      </c>
      <c r="T1036" s="13" t="str">
        <f t="shared" si="100"/>
        <v>Up</v>
      </c>
    </row>
    <row r="1037" spans="1:20" s="14" customFormat="1" hidden="1" x14ac:dyDescent="0.3">
      <c r="A1037" s="11">
        <v>5028546</v>
      </c>
      <c r="B1037" s="11">
        <v>5028546</v>
      </c>
      <c r="C1037" s="11" t="s">
        <v>26</v>
      </c>
      <c r="D1037" s="11" t="s">
        <v>27</v>
      </c>
      <c r="E1037" s="13" t="str">
        <f>_xlfn.XLOOKUP(B1037,Sheet1!A:A,Sheet1!B:B)</f>
        <v>SD EXTRA                DK PALSNDR 500ML</v>
      </c>
      <c r="F1037" s="13" t="str">
        <f t="shared" si="99"/>
        <v>CROWN  - SD EXTRA                DK PALSNDR 500ML</v>
      </c>
      <c r="G1037" s="13" t="s">
        <v>8900</v>
      </c>
      <c r="H1037" s="11" t="str">
        <f>_xlfn.XLOOKUP(B1037,Sheet1!A:A,Sheet1!D:D)</f>
        <v>500ML</v>
      </c>
      <c r="I1037" s="11" t="s">
        <v>29</v>
      </c>
      <c r="J1037" s="11" t="s">
        <v>29</v>
      </c>
      <c r="K1037" s="11" t="s">
        <v>30</v>
      </c>
      <c r="L1037" s="15">
        <v>9.7200000000000006</v>
      </c>
      <c r="M1037" s="11" t="s">
        <v>31</v>
      </c>
      <c r="N1037" s="13">
        <v>3105</v>
      </c>
      <c r="O1037" s="15">
        <f>_xlfn.XLOOKUP(B1037,Sheet1!A:A,Sheet1!E:E)</f>
        <v>9.7200000000000006</v>
      </c>
      <c r="P1037" s="26"/>
      <c r="Q1037" s="15">
        <f>_xlfn.XLOOKUP(B1037,April23!B:B,April23!D:D)</f>
        <v>10.01</v>
      </c>
      <c r="R1037" s="38">
        <f>_xlfn.XLOOKUP(B1037,Sheet5!B:B,Sheet5!D:D)</f>
        <v>10.31</v>
      </c>
      <c r="S1037" s="26">
        <v>0</v>
      </c>
      <c r="T1037" s="13" t="str">
        <f t="shared" si="100"/>
        <v>Up</v>
      </c>
    </row>
    <row r="1038" spans="1:20" s="14" customFormat="1" hidden="1" x14ac:dyDescent="0.3">
      <c r="A1038" s="11">
        <v>5028545</v>
      </c>
      <c r="B1038" s="11">
        <v>5028545</v>
      </c>
      <c r="C1038" s="11" t="s">
        <v>26</v>
      </c>
      <c r="D1038" s="11" t="s">
        <v>27</v>
      </c>
      <c r="E1038" s="13" t="str">
        <f>_xlfn.XLOOKUP(B1038,Sheet1!A:A,Sheet1!B:B)</f>
        <v>SD EXTRA                REDWOOD    1L</v>
      </c>
      <c r="F1038" s="13" t="str">
        <f t="shared" si="99"/>
        <v>CROWN  - SD EXTRA                REDWOOD    1L</v>
      </c>
      <c r="G1038" s="13" t="s">
        <v>8901</v>
      </c>
      <c r="H1038" s="11" t="str">
        <f>_xlfn.XLOOKUP(B1038,Sheet1!A:A,Sheet1!D:D)</f>
        <v>1L</v>
      </c>
      <c r="I1038" s="11" t="s">
        <v>29</v>
      </c>
      <c r="J1038" s="11" t="s">
        <v>29</v>
      </c>
      <c r="K1038" s="11" t="s">
        <v>30</v>
      </c>
      <c r="L1038" s="15">
        <v>17.510000000000002</v>
      </c>
      <c r="M1038" s="11" t="s">
        <v>31</v>
      </c>
      <c r="N1038" s="13">
        <v>3105</v>
      </c>
      <c r="O1038" s="15">
        <f>_xlfn.XLOOKUP(B1038,Sheet1!A:A,Sheet1!E:E)</f>
        <v>17.510000000000002</v>
      </c>
      <c r="P1038" s="26"/>
      <c r="Q1038" s="15">
        <f>_xlfn.XLOOKUP(B1038,April23!B:B,April23!D:D)</f>
        <v>18.03</v>
      </c>
      <c r="R1038" s="38">
        <f>_xlfn.XLOOKUP(B1038,Sheet5!B:B,Sheet5!D:D)</f>
        <v>18.57</v>
      </c>
      <c r="S1038" s="26">
        <v>0</v>
      </c>
      <c r="T1038" s="13" t="str">
        <f t="shared" si="100"/>
        <v>Up</v>
      </c>
    </row>
    <row r="1039" spans="1:20" s="14" customFormat="1" hidden="1" x14ac:dyDescent="0.3">
      <c r="A1039" s="11">
        <v>5028544</v>
      </c>
      <c r="B1039" s="11">
        <v>5028544</v>
      </c>
      <c r="C1039" s="11" t="s">
        <v>26</v>
      </c>
      <c r="D1039" s="11" t="s">
        <v>27</v>
      </c>
      <c r="E1039" s="13" t="str">
        <f>_xlfn.XLOOKUP(B1039,Sheet1!A:A,Sheet1!B:B)</f>
        <v>SD EXTRA                REDWOOD    500ML</v>
      </c>
      <c r="F1039" s="13" t="str">
        <f t="shared" si="99"/>
        <v>CROWN  - SD EXTRA                REDWOOD    500ML</v>
      </c>
      <c r="G1039" s="13" t="s">
        <v>8901</v>
      </c>
      <c r="H1039" s="11" t="str">
        <f>_xlfn.XLOOKUP(B1039,Sheet1!A:A,Sheet1!D:D)</f>
        <v>500ML</v>
      </c>
      <c r="I1039" s="11" t="s">
        <v>29</v>
      </c>
      <c r="J1039" s="11" t="s">
        <v>29</v>
      </c>
      <c r="K1039" s="11" t="s">
        <v>30</v>
      </c>
      <c r="L1039" s="15">
        <v>9.7200000000000006</v>
      </c>
      <c r="M1039" s="11" t="s">
        <v>31</v>
      </c>
      <c r="N1039" s="13">
        <v>3105</v>
      </c>
      <c r="O1039" s="15">
        <f>_xlfn.XLOOKUP(B1039,Sheet1!A:A,Sheet1!E:E)</f>
        <v>9.7200000000000006</v>
      </c>
      <c r="P1039" s="26"/>
      <c r="Q1039" s="15">
        <f>_xlfn.XLOOKUP(B1039,April23!B:B,April23!D:D)</f>
        <v>10.01</v>
      </c>
      <c r="R1039" s="38">
        <f>_xlfn.XLOOKUP(B1039,Sheet5!B:B,Sheet5!D:D)</f>
        <v>10.31</v>
      </c>
      <c r="S1039" s="26">
        <v>0</v>
      </c>
      <c r="T1039" s="13" t="str">
        <f t="shared" si="100"/>
        <v>Up</v>
      </c>
    </row>
    <row r="1040" spans="1:20" s="14" customFormat="1" hidden="1" x14ac:dyDescent="0.3">
      <c r="A1040" s="11">
        <v>5028542</v>
      </c>
      <c r="B1040" s="11">
        <v>5028542</v>
      </c>
      <c r="C1040" s="11" t="s">
        <v>26</v>
      </c>
      <c r="D1040" s="11" t="s">
        <v>27</v>
      </c>
      <c r="E1040" s="13" t="str">
        <f>_xlfn.XLOOKUP(B1040,Sheet1!A:A,Sheet1!B:B)</f>
        <v>SD EXTRA                EBONY      1L</v>
      </c>
      <c r="F1040" s="13" t="str">
        <f t="shared" si="99"/>
        <v>CROWN  - SD EXTRA                EBONY      1L</v>
      </c>
      <c r="G1040" s="13" t="s">
        <v>8902</v>
      </c>
      <c r="H1040" s="11" t="str">
        <f>_xlfn.XLOOKUP(B1040,Sheet1!A:A,Sheet1!D:D)</f>
        <v>1L</v>
      </c>
      <c r="I1040" s="11" t="s">
        <v>29</v>
      </c>
      <c r="J1040" s="11" t="s">
        <v>29</v>
      </c>
      <c r="K1040" s="11" t="s">
        <v>30</v>
      </c>
      <c r="L1040" s="15">
        <v>17.510000000000002</v>
      </c>
      <c r="M1040" s="11" t="s">
        <v>31</v>
      </c>
      <c r="N1040" s="13">
        <v>3105</v>
      </c>
      <c r="O1040" s="15">
        <f>_xlfn.XLOOKUP(B1040,Sheet1!A:A,Sheet1!E:E)</f>
        <v>17.510000000000002</v>
      </c>
      <c r="P1040" s="26">
        <f>_xlfn.XLOOKUP(A1040,Sheet2!F:F,Sheet2!H:H)</f>
        <v>0</v>
      </c>
      <c r="Q1040" s="15">
        <f>_xlfn.XLOOKUP(B1040,April23!B:B,April23!D:D)</f>
        <v>18.03</v>
      </c>
      <c r="R1040" s="38">
        <f>_xlfn.XLOOKUP(B1040,Sheet5!B:B,Sheet5!D:D)</f>
        <v>18.57</v>
      </c>
      <c r="S1040" s="26">
        <v>0</v>
      </c>
      <c r="T1040" s="13" t="str">
        <f t="shared" si="100"/>
        <v>Up</v>
      </c>
    </row>
    <row r="1041" spans="1:20" s="14" customFormat="1" hidden="1" x14ac:dyDescent="0.3">
      <c r="A1041" s="11">
        <v>5028559</v>
      </c>
      <c r="B1041" s="11">
        <v>5028559</v>
      </c>
      <c r="C1041" s="11" t="s">
        <v>26</v>
      </c>
      <c r="D1041" s="11" t="s">
        <v>27</v>
      </c>
      <c r="E1041" s="13" t="str">
        <f>_xlfn.XLOOKUP(B1041,Sheet1!A:A,Sheet1!B:B)</f>
        <v>SD EXTRA                ROSEWOOD   1L</v>
      </c>
      <c r="F1041" s="13" t="str">
        <f t="shared" si="99"/>
        <v>CROWN  - SD EXTRA                ROSEWOOD   1L</v>
      </c>
      <c r="G1041" s="13" t="s">
        <v>8903</v>
      </c>
      <c r="H1041" s="11" t="str">
        <f>_xlfn.XLOOKUP(B1041,Sheet1!A:A,Sheet1!D:D)</f>
        <v>1L</v>
      </c>
      <c r="I1041" s="11" t="s">
        <v>29</v>
      </c>
      <c r="J1041" s="11" t="s">
        <v>29</v>
      </c>
      <c r="K1041" s="11" t="s">
        <v>30</v>
      </c>
      <c r="L1041" s="15">
        <v>17.510000000000002</v>
      </c>
      <c r="M1041" s="11" t="s">
        <v>31</v>
      </c>
      <c r="N1041" s="13">
        <v>3105</v>
      </c>
      <c r="O1041" s="15">
        <f>_xlfn.XLOOKUP(B1041,Sheet1!A:A,Sheet1!E:E)</f>
        <v>17.510000000000002</v>
      </c>
      <c r="P1041" s="26"/>
      <c r="Q1041" s="15">
        <f>_xlfn.XLOOKUP(B1041,April23!B:B,April23!D:D)</f>
        <v>18.03</v>
      </c>
      <c r="R1041" s="38">
        <f>_xlfn.XLOOKUP(B1041,Sheet5!B:B,Sheet5!D:D)</f>
        <v>18.57</v>
      </c>
      <c r="S1041" s="26">
        <v>0</v>
      </c>
      <c r="T1041" s="13" t="str">
        <f t="shared" si="100"/>
        <v>Up</v>
      </c>
    </row>
    <row r="1042" spans="1:20" s="14" customFormat="1" hidden="1" x14ac:dyDescent="0.3">
      <c r="A1042" s="11">
        <v>5028560</v>
      </c>
      <c r="B1042" s="11">
        <v>5028560</v>
      </c>
      <c r="C1042" s="11" t="s">
        <v>26</v>
      </c>
      <c r="D1042" s="11" t="s">
        <v>27</v>
      </c>
      <c r="E1042" s="13" t="str">
        <f>_xlfn.XLOOKUP(B1042,Sheet1!A:A,Sheet1!B:B)</f>
        <v>SD EXTRA                ROSEWOOD   2.5L</v>
      </c>
      <c r="F1042" s="13" t="str">
        <f t="shared" si="99"/>
        <v>CROWN  - SD EXTRA                ROSEWOOD   2.5L</v>
      </c>
      <c r="G1042" s="13" t="s">
        <v>8903</v>
      </c>
      <c r="H1042" s="11" t="str">
        <f>_xlfn.XLOOKUP(B1042,Sheet1!A:A,Sheet1!D:D)</f>
        <v>2.5L</v>
      </c>
      <c r="I1042" s="11" t="s">
        <v>29</v>
      </c>
      <c r="J1042" s="11" t="s">
        <v>29</v>
      </c>
      <c r="K1042" s="11" t="s">
        <v>30</v>
      </c>
      <c r="L1042" s="15">
        <v>38.92</v>
      </c>
      <c r="M1042" s="11" t="s">
        <v>31</v>
      </c>
      <c r="N1042" s="13">
        <v>3105</v>
      </c>
      <c r="O1042" s="15">
        <f>_xlfn.XLOOKUP(B1042,Sheet1!A:A,Sheet1!E:E)</f>
        <v>38.92</v>
      </c>
      <c r="P1042" s="26">
        <f>_xlfn.XLOOKUP(A1042,Sheet2!F:F,Sheet2!H:H)</f>
        <v>51.657759506680364</v>
      </c>
      <c r="Q1042" s="15">
        <f>_xlfn.XLOOKUP(B1042,April23!B:B,April23!D:D)</f>
        <v>40.090000000000003</v>
      </c>
      <c r="R1042" s="38">
        <f>_xlfn.XLOOKUP(B1042,Sheet5!B:B,Sheet5!D:D)</f>
        <v>41.29</v>
      </c>
      <c r="S1042" s="26">
        <v>0</v>
      </c>
      <c r="T1042" s="13" t="str">
        <f t="shared" si="100"/>
        <v>Up</v>
      </c>
    </row>
    <row r="1043" spans="1:20" s="14" customFormat="1" hidden="1" x14ac:dyDescent="0.3">
      <c r="A1043" s="11">
        <v>5028561</v>
      </c>
      <c r="B1043" s="11">
        <v>5028561</v>
      </c>
      <c r="C1043" s="11" t="s">
        <v>26</v>
      </c>
      <c r="D1043" s="11" t="s">
        <v>27</v>
      </c>
      <c r="E1043" s="13" t="str">
        <f>_xlfn.XLOOKUP(B1043,Sheet1!A:A,Sheet1!B:B)</f>
        <v>SD EXTRA                ROSEWOOD   5L</v>
      </c>
      <c r="F1043" s="13" t="str">
        <f t="shared" si="99"/>
        <v>CROWN  - SD EXTRA                ROSEWOOD   5L</v>
      </c>
      <c r="G1043" s="13" t="s">
        <v>8903</v>
      </c>
      <c r="H1043" s="11" t="str">
        <f>_xlfn.XLOOKUP(B1043,Sheet1!A:A,Sheet1!D:D)</f>
        <v>5L</v>
      </c>
      <c r="I1043" s="11" t="s">
        <v>29</v>
      </c>
      <c r="J1043" s="11" t="s">
        <v>29</v>
      </c>
      <c r="K1043" s="11" t="s">
        <v>30</v>
      </c>
      <c r="L1043" s="15">
        <v>68.12</v>
      </c>
      <c r="M1043" s="11" t="s">
        <v>31</v>
      </c>
      <c r="N1043" s="13">
        <v>3105</v>
      </c>
      <c r="O1043" s="15">
        <f>_xlfn.XLOOKUP(B1043,Sheet1!A:A,Sheet1!E:E)</f>
        <v>68.12</v>
      </c>
      <c r="P1043" s="26">
        <f>_xlfn.XLOOKUP(A1043,Sheet2!F:F,Sheet2!H:H)</f>
        <v>9.3059307105108644</v>
      </c>
      <c r="Q1043" s="15">
        <f>_xlfn.XLOOKUP(B1043,April23!B:B,April23!D:D)</f>
        <v>70.16</v>
      </c>
      <c r="R1043" s="38">
        <f>_xlfn.XLOOKUP(B1043,Sheet5!B:B,Sheet5!D:D)</f>
        <v>72.27</v>
      </c>
      <c r="S1043" s="26">
        <v>0</v>
      </c>
      <c r="T1043" s="13" t="str">
        <f t="shared" si="100"/>
        <v>Up</v>
      </c>
    </row>
    <row r="1044" spans="1:20" s="14" customFormat="1" hidden="1" x14ac:dyDescent="0.3">
      <c r="A1044" s="11">
        <v>5028565</v>
      </c>
      <c r="B1044" s="11">
        <v>5028565</v>
      </c>
      <c r="C1044" s="11" t="s">
        <v>26</v>
      </c>
      <c r="D1044" s="11" t="s">
        <v>27</v>
      </c>
      <c r="E1044" s="13" t="str">
        <f>_xlfn.XLOOKUP(B1044,Sheet1!A:A,Sheet1!B:B)</f>
        <v>SD EXTRA                MAHOGANY   500ML</v>
      </c>
      <c r="F1044" s="13" t="str">
        <f t="shared" si="99"/>
        <v>CROWN  - SD EXTRA                MAHOGANY   500ML</v>
      </c>
      <c r="G1044" s="13" t="s">
        <v>8904</v>
      </c>
      <c r="H1044" s="11" t="str">
        <f>_xlfn.XLOOKUP(B1044,Sheet1!A:A,Sheet1!D:D)</f>
        <v>500ML</v>
      </c>
      <c r="I1044" s="11" t="s">
        <v>29</v>
      </c>
      <c r="J1044" s="11" t="s">
        <v>29</v>
      </c>
      <c r="K1044" s="11" t="s">
        <v>30</v>
      </c>
      <c r="L1044" s="15">
        <v>9.7200000000000006</v>
      </c>
      <c r="M1044" s="11" t="s">
        <v>31</v>
      </c>
      <c r="N1044" s="13">
        <v>3105</v>
      </c>
      <c r="O1044" s="15">
        <f>_xlfn.XLOOKUP(B1044,Sheet1!A:A,Sheet1!E:E)</f>
        <v>9.7200000000000006</v>
      </c>
      <c r="P1044" s="26"/>
      <c r="Q1044" s="15">
        <f>_xlfn.XLOOKUP(B1044,April23!B:B,April23!D:D)</f>
        <v>10.01</v>
      </c>
      <c r="R1044" s="38">
        <f>_xlfn.XLOOKUP(B1044,Sheet5!B:B,Sheet5!D:D)</f>
        <v>10.31</v>
      </c>
      <c r="S1044" s="26">
        <v>0</v>
      </c>
      <c r="T1044" s="13" t="str">
        <f t="shared" si="100"/>
        <v>Up</v>
      </c>
    </row>
    <row r="1045" spans="1:20" s="14" customFormat="1" hidden="1" x14ac:dyDescent="0.3">
      <c r="A1045" s="11">
        <v>5028567</v>
      </c>
      <c r="B1045" s="11">
        <v>5028567</v>
      </c>
      <c r="C1045" s="11" t="s">
        <v>26</v>
      </c>
      <c r="D1045" s="11" t="s">
        <v>27</v>
      </c>
      <c r="E1045" s="13" t="str">
        <f>_xlfn.XLOOKUP(B1045,Sheet1!A:A,Sheet1!B:B)</f>
        <v>SD EXTRA                MAHOGANY   2.5L</v>
      </c>
      <c r="F1045" s="13" t="str">
        <f t="shared" si="99"/>
        <v>CROWN  - SD EXTRA                MAHOGANY   2.5L</v>
      </c>
      <c r="G1045" s="13" t="s">
        <v>8904</v>
      </c>
      <c r="H1045" s="11" t="str">
        <f>_xlfn.XLOOKUP(B1045,Sheet1!A:A,Sheet1!D:D)</f>
        <v>2.5L</v>
      </c>
      <c r="I1045" s="11" t="s">
        <v>29</v>
      </c>
      <c r="J1045" s="11" t="s">
        <v>29</v>
      </c>
      <c r="K1045" s="11" t="s">
        <v>30</v>
      </c>
      <c r="L1045" s="15">
        <v>38.92</v>
      </c>
      <c r="M1045" s="11" t="s">
        <v>31</v>
      </c>
      <c r="N1045" s="13">
        <v>3105</v>
      </c>
      <c r="O1045" s="15">
        <f>_xlfn.XLOOKUP(B1045,Sheet1!A:A,Sheet1!E:E)</f>
        <v>38.92</v>
      </c>
      <c r="P1045" s="26">
        <f>_xlfn.XLOOKUP(A1045,Sheet2!F:F,Sheet2!H:H)</f>
        <v>0</v>
      </c>
      <c r="Q1045" s="15">
        <f>_xlfn.XLOOKUP(B1045,April23!B:B,April23!D:D)</f>
        <v>40.090000000000003</v>
      </c>
      <c r="R1045" s="38">
        <f>_xlfn.XLOOKUP(B1045,Sheet5!B:B,Sheet5!D:D)</f>
        <v>41.29</v>
      </c>
      <c r="S1045" s="26">
        <v>0</v>
      </c>
      <c r="T1045" s="13" t="str">
        <f t="shared" si="100"/>
        <v>Up</v>
      </c>
    </row>
    <row r="1046" spans="1:20" s="14" customFormat="1" hidden="1" x14ac:dyDescent="0.3">
      <c r="A1046" s="11">
        <v>5028573</v>
      </c>
      <c r="B1046" s="11">
        <v>5028573</v>
      </c>
      <c r="C1046" s="11" t="s">
        <v>26</v>
      </c>
      <c r="D1046" s="11" t="s">
        <v>27</v>
      </c>
      <c r="E1046" s="13" t="str">
        <f>_xlfn.XLOOKUP(B1046,Sheet1!A:A,Sheet1!B:B)</f>
        <v>SD EXTRA                LIGHT OAK  500ML</v>
      </c>
      <c r="F1046" s="13" t="str">
        <f t="shared" si="99"/>
        <v>CROWN  - SD EXTRA                LIGHT OAK  500ML</v>
      </c>
      <c r="G1046" s="13" t="s">
        <v>8920</v>
      </c>
      <c r="H1046" s="11" t="str">
        <f>_xlfn.XLOOKUP(B1046,Sheet1!A:A,Sheet1!D:D)</f>
        <v>500ML</v>
      </c>
      <c r="I1046" s="11" t="s">
        <v>29</v>
      </c>
      <c r="J1046" s="11" t="s">
        <v>29</v>
      </c>
      <c r="K1046" s="11" t="s">
        <v>30</v>
      </c>
      <c r="L1046" s="15">
        <v>9.7200000000000006</v>
      </c>
      <c r="M1046" s="11" t="s">
        <v>31</v>
      </c>
      <c r="N1046" s="13">
        <v>3105</v>
      </c>
      <c r="O1046" s="15">
        <f>_xlfn.XLOOKUP(B1046,Sheet1!A:A,Sheet1!E:E)</f>
        <v>9.7200000000000006</v>
      </c>
      <c r="P1046" s="26">
        <f>_xlfn.XLOOKUP(A1046,Sheet2!F:F,Sheet2!H:H)</f>
        <v>0</v>
      </c>
      <c r="Q1046" s="15">
        <f>_xlfn.XLOOKUP(B1046,April23!B:B,April23!D:D)</f>
        <v>10.01</v>
      </c>
      <c r="R1046" s="38">
        <f>_xlfn.XLOOKUP(B1046,Sheet5!B:B,Sheet5!D:D)</f>
        <v>10.31</v>
      </c>
      <c r="S1046" s="26">
        <v>0</v>
      </c>
      <c r="T1046" s="13" t="str">
        <f t="shared" si="100"/>
        <v>Up</v>
      </c>
    </row>
    <row r="1047" spans="1:20" s="14" customFormat="1" hidden="1" x14ac:dyDescent="0.3">
      <c r="A1047" s="11">
        <v>5028574</v>
      </c>
      <c r="B1047" s="11">
        <v>5028574</v>
      </c>
      <c r="C1047" s="11" t="s">
        <v>26</v>
      </c>
      <c r="D1047" s="11" t="s">
        <v>27</v>
      </c>
      <c r="E1047" s="13" t="str">
        <f>_xlfn.XLOOKUP(B1047,Sheet1!A:A,Sheet1!B:B)</f>
        <v>SD EXTRA                LIGHT OAK  1L</v>
      </c>
      <c r="F1047" s="13" t="str">
        <f t="shared" si="99"/>
        <v>CROWN  - SD EXTRA                LIGHT OAK  1L</v>
      </c>
      <c r="G1047" s="13" t="s">
        <v>8920</v>
      </c>
      <c r="H1047" s="11" t="str">
        <f>_xlfn.XLOOKUP(B1047,Sheet1!A:A,Sheet1!D:D)</f>
        <v>1L</v>
      </c>
      <c r="I1047" s="11" t="s">
        <v>29</v>
      </c>
      <c r="J1047" s="11" t="s">
        <v>29</v>
      </c>
      <c r="K1047" s="11" t="s">
        <v>30</v>
      </c>
      <c r="L1047" s="15">
        <v>17.510000000000002</v>
      </c>
      <c r="M1047" s="11" t="s">
        <v>31</v>
      </c>
      <c r="N1047" s="13">
        <v>3105</v>
      </c>
      <c r="O1047" s="15">
        <f>_xlfn.XLOOKUP(B1047,Sheet1!A:A,Sheet1!E:E)</f>
        <v>17.510000000000002</v>
      </c>
      <c r="P1047" s="26"/>
      <c r="Q1047" s="15">
        <f>_xlfn.XLOOKUP(B1047,April23!B:B,April23!D:D)</f>
        <v>18.03</v>
      </c>
      <c r="R1047" s="38">
        <f>_xlfn.XLOOKUP(B1047,Sheet5!B:B,Sheet5!D:D)</f>
        <v>18.57</v>
      </c>
      <c r="S1047" s="26">
        <v>0</v>
      </c>
      <c r="T1047" s="13" t="str">
        <f t="shared" si="100"/>
        <v>Up</v>
      </c>
    </row>
    <row r="1048" spans="1:20" s="14" customFormat="1" hidden="1" x14ac:dyDescent="0.3">
      <c r="A1048" s="11">
        <v>5028577</v>
      </c>
      <c r="B1048" s="11">
        <v>5028577</v>
      </c>
      <c r="C1048" s="11" t="s">
        <v>26</v>
      </c>
      <c r="D1048" s="11" t="s">
        <v>27</v>
      </c>
      <c r="E1048" s="13" t="str">
        <f>_xlfn.XLOOKUP(B1048,Sheet1!A:A,Sheet1!B:B)</f>
        <v>SD EXTRA                NATURAL    500ML</v>
      </c>
      <c r="F1048" s="13" t="str">
        <f t="shared" si="99"/>
        <v>CROWN  - SD EXTRA                NATURAL    500ML</v>
      </c>
      <c r="G1048" s="13" t="s">
        <v>8906</v>
      </c>
      <c r="H1048" s="11" t="str">
        <f>_xlfn.XLOOKUP(B1048,Sheet1!A:A,Sheet1!D:D)</f>
        <v>500ML</v>
      </c>
      <c r="I1048" s="11" t="s">
        <v>29</v>
      </c>
      <c r="J1048" s="11" t="s">
        <v>29</v>
      </c>
      <c r="K1048" s="11" t="s">
        <v>30</v>
      </c>
      <c r="L1048" s="15">
        <v>9.7200000000000006</v>
      </c>
      <c r="M1048" s="11" t="s">
        <v>31</v>
      </c>
      <c r="N1048" s="13">
        <v>3105</v>
      </c>
      <c r="O1048" s="15">
        <f>_xlfn.XLOOKUP(B1048,Sheet1!A:A,Sheet1!E:E)</f>
        <v>9.7200000000000006</v>
      </c>
      <c r="P1048" s="26">
        <f>_xlfn.XLOOKUP(A1048,Sheet2!F:F,Sheet2!H:H)</f>
        <v>0</v>
      </c>
      <c r="Q1048" s="15">
        <f>_xlfn.XLOOKUP(B1048,April23!B:B,April23!D:D)</f>
        <v>10.01</v>
      </c>
      <c r="R1048" s="38">
        <f>_xlfn.XLOOKUP(B1048,Sheet5!B:B,Sheet5!D:D)</f>
        <v>10.31</v>
      </c>
      <c r="S1048" s="26">
        <v>0</v>
      </c>
      <c r="T1048" s="13" t="str">
        <f t="shared" si="100"/>
        <v>Up</v>
      </c>
    </row>
    <row r="1049" spans="1:20" s="14" customFormat="1" hidden="1" x14ac:dyDescent="0.3">
      <c r="A1049" s="11">
        <v>5028578</v>
      </c>
      <c r="B1049" s="11">
        <v>5028578</v>
      </c>
      <c r="C1049" s="11" t="s">
        <v>26</v>
      </c>
      <c r="D1049" s="11" t="s">
        <v>27</v>
      </c>
      <c r="E1049" s="13" t="str">
        <f>_xlfn.XLOOKUP(B1049,Sheet1!A:A,Sheet1!B:B)</f>
        <v>SD EXTRA                NATURAL    1L</v>
      </c>
      <c r="F1049" s="13" t="str">
        <f t="shared" si="99"/>
        <v>CROWN  - SD EXTRA                NATURAL    1L</v>
      </c>
      <c r="G1049" s="13" t="s">
        <v>8906</v>
      </c>
      <c r="H1049" s="11" t="str">
        <f>_xlfn.XLOOKUP(B1049,Sheet1!A:A,Sheet1!D:D)</f>
        <v>1L</v>
      </c>
      <c r="I1049" s="11" t="s">
        <v>29</v>
      </c>
      <c r="J1049" s="11" t="s">
        <v>29</v>
      </c>
      <c r="K1049" s="11" t="s">
        <v>30</v>
      </c>
      <c r="L1049" s="15">
        <v>17.510000000000002</v>
      </c>
      <c r="M1049" s="11" t="s">
        <v>31</v>
      </c>
      <c r="N1049" s="13">
        <v>3105</v>
      </c>
      <c r="O1049" s="15">
        <f>_xlfn.XLOOKUP(B1049,Sheet1!A:A,Sheet1!E:E)</f>
        <v>17.510000000000002</v>
      </c>
      <c r="P1049" s="26">
        <f>_xlfn.XLOOKUP(A1049,Sheet2!F:F,Sheet2!H:H)</f>
        <v>0</v>
      </c>
      <c r="Q1049" s="15">
        <f>_xlfn.XLOOKUP(B1049,April23!B:B,April23!D:D)</f>
        <v>18.03</v>
      </c>
      <c r="R1049" s="38">
        <f>_xlfn.XLOOKUP(B1049,Sheet5!B:B,Sheet5!D:D)</f>
        <v>18.57</v>
      </c>
      <c r="S1049" s="26">
        <v>0</v>
      </c>
      <c r="T1049" s="13" t="str">
        <f t="shared" si="100"/>
        <v>Up</v>
      </c>
    </row>
    <row r="1050" spans="1:20" s="14" customFormat="1" hidden="1" x14ac:dyDescent="0.3">
      <c r="A1050" s="11">
        <v>5028579</v>
      </c>
      <c r="B1050" s="11">
        <v>5028579</v>
      </c>
      <c r="C1050" s="11" t="s">
        <v>26</v>
      </c>
      <c r="D1050" s="11" t="s">
        <v>27</v>
      </c>
      <c r="E1050" s="13" t="str">
        <f>_xlfn.XLOOKUP(B1050,Sheet1!A:A,Sheet1!B:B)</f>
        <v>SD EXTRA                NATURAL    2.5L</v>
      </c>
      <c r="F1050" s="13" t="str">
        <f t="shared" si="99"/>
        <v>CROWN  - SD EXTRA                NATURAL    2.5L</v>
      </c>
      <c r="G1050" s="13" t="s">
        <v>8906</v>
      </c>
      <c r="H1050" s="11" t="str">
        <f>_xlfn.XLOOKUP(B1050,Sheet1!A:A,Sheet1!D:D)</f>
        <v>2.5L</v>
      </c>
      <c r="I1050" s="11" t="s">
        <v>29</v>
      </c>
      <c r="J1050" s="11" t="s">
        <v>29</v>
      </c>
      <c r="K1050" s="11" t="s">
        <v>30</v>
      </c>
      <c r="L1050" s="15">
        <v>38.92</v>
      </c>
      <c r="M1050" s="11" t="s">
        <v>31</v>
      </c>
      <c r="N1050" s="13">
        <v>3105</v>
      </c>
      <c r="O1050" s="15">
        <f>_xlfn.XLOOKUP(B1050,Sheet1!A:A,Sheet1!E:E)</f>
        <v>38.92</v>
      </c>
      <c r="P1050" s="26">
        <f>_xlfn.XLOOKUP(A1050,Sheet2!F:F,Sheet2!H:H)</f>
        <v>0</v>
      </c>
      <c r="Q1050" s="15">
        <f>_xlfn.XLOOKUP(B1050,April23!B:B,April23!D:D)</f>
        <v>40.090000000000003</v>
      </c>
      <c r="R1050" s="38">
        <f>_xlfn.XLOOKUP(B1050,Sheet5!B:B,Sheet5!D:D)</f>
        <v>41.29</v>
      </c>
      <c r="S1050" s="26">
        <v>0</v>
      </c>
      <c r="T1050" s="13" t="str">
        <f t="shared" si="100"/>
        <v>Up</v>
      </c>
    </row>
    <row r="1051" spans="1:20" s="14" customFormat="1" hidden="1" x14ac:dyDescent="0.3">
      <c r="A1051" s="11">
        <v>5090983</v>
      </c>
      <c r="B1051" s="11">
        <v>5090983</v>
      </c>
      <c r="C1051" s="11" t="s">
        <v>26</v>
      </c>
      <c r="D1051" s="11" t="s">
        <v>27</v>
      </c>
      <c r="E1051" s="13" t="str">
        <f>_xlfn.XLOOKUP(B1051,Sheet1!A:A,Sheet1!B:B)</f>
        <v>SD EXTRA                HERITG OAK 2.5L</v>
      </c>
      <c r="F1051" s="13" t="str">
        <f t="shared" si="99"/>
        <v>CROWN  - SD EXTRA                HERITG OAK 2.5L</v>
      </c>
      <c r="G1051" s="13" t="s">
        <v>8921</v>
      </c>
      <c r="H1051" s="11" t="str">
        <f>_xlfn.XLOOKUP(B1051,Sheet1!A:A,Sheet1!D:D)</f>
        <v>2.5L</v>
      </c>
      <c r="I1051" s="11" t="s">
        <v>29</v>
      </c>
      <c r="J1051" s="11" t="s">
        <v>29</v>
      </c>
      <c r="K1051" s="11" t="s">
        <v>30</v>
      </c>
      <c r="L1051" s="15">
        <v>38.92</v>
      </c>
      <c r="M1051" s="11" t="s">
        <v>31</v>
      </c>
      <c r="N1051" s="13">
        <v>3105</v>
      </c>
      <c r="O1051" s="15">
        <f>_xlfn.XLOOKUP(B1051,Sheet1!A:A,Sheet1!E:E)</f>
        <v>38.92</v>
      </c>
      <c r="P1051" s="26"/>
      <c r="Q1051" s="15">
        <f>_xlfn.XLOOKUP(B1051,April23!B:B,April23!D:D)</f>
        <v>40.090000000000003</v>
      </c>
      <c r="R1051" s="38">
        <f>_xlfn.XLOOKUP(B1051,Sheet5!B:B,Sheet5!D:D)</f>
        <v>41.29</v>
      </c>
      <c r="S1051" s="26">
        <v>0</v>
      </c>
      <c r="T1051" s="13" t="str">
        <f t="shared" si="100"/>
        <v>Up</v>
      </c>
    </row>
    <row r="1052" spans="1:20" s="14" customFormat="1" hidden="1" x14ac:dyDescent="0.3">
      <c r="A1052" s="11">
        <v>5090982</v>
      </c>
      <c r="B1052" s="11">
        <v>5090982</v>
      </c>
      <c r="C1052" s="11" t="s">
        <v>26</v>
      </c>
      <c r="D1052" s="11" t="s">
        <v>27</v>
      </c>
      <c r="E1052" s="13" t="str">
        <f>_xlfn.XLOOKUP(B1052,Sheet1!A:A,Sheet1!B:B)</f>
        <v>SD EXTRA                HERITG OAK 1L</v>
      </c>
      <c r="F1052" s="13" t="str">
        <f t="shared" si="99"/>
        <v>CROWN  - SD EXTRA                HERITG OAK 1L</v>
      </c>
      <c r="G1052" s="13" t="s">
        <v>8921</v>
      </c>
      <c r="H1052" s="11" t="str">
        <f>_xlfn.XLOOKUP(B1052,Sheet1!A:A,Sheet1!D:D)</f>
        <v>1L</v>
      </c>
      <c r="I1052" s="11" t="s">
        <v>29</v>
      </c>
      <c r="J1052" s="11" t="s">
        <v>29</v>
      </c>
      <c r="K1052" s="11" t="s">
        <v>30</v>
      </c>
      <c r="L1052" s="15">
        <v>17.510000000000002</v>
      </c>
      <c r="M1052" s="11" t="s">
        <v>31</v>
      </c>
      <c r="N1052" s="13">
        <v>3105</v>
      </c>
      <c r="O1052" s="15">
        <f>_xlfn.XLOOKUP(B1052,Sheet1!A:A,Sheet1!E:E)</f>
        <v>17.510000000000002</v>
      </c>
      <c r="P1052" s="26"/>
      <c r="Q1052" s="15">
        <f>_xlfn.XLOOKUP(B1052,April23!B:B,April23!D:D)</f>
        <v>18.03</v>
      </c>
      <c r="R1052" s="38">
        <f>_xlfn.XLOOKUP(B1052,Sheet5!B:B,Sheet5!D:D)</f>
        <v>18.57</v>
      </c>
      <c r="S1052" s="26">
        <v>0</v>
      </c>
      <c r="T1052" s="13" t="str">
        <f t="shared" si="100"/>
        <v>Up</v>
      </c>
    </row>
    <row r="1053" spans="1:20" s="14" customFormat="1" hidden="1" x14ac:dyDescent="0.3">
      <c r="A1053" s="11">
        <v>5090981</v>
      </c>
      <c r="B1053" s="11">
        <v>5090981</v>
      </c>
      <c r="C1053" s="11" t="s">
        <v>26</v>
      </c>
      <c r="D1053" s="11" t="s">
        <v>27</v>
      </c>
      <c r="E1053" s="13" t="str">
        <f>_xlfn.XLOOKUP(B1053,Sheet1!A:A,Sheet1!B:B)</f>
        <v>SD EXTRA                HERITG OAK 500ML</v>
      </c>
      <c r="F1053" s="13" t="str">
        <f t="shared" si="99"/>
        <v>CROWN  - SD EXTRA                HERITG OAK 500ML</v>
      </c>
      <c r="G1053" s="13" t="s">
        <v>8921</v>
      </c>
      <c r="H1053" s="11" t="str">
        <f>_xlfn.XLOOKUP(B1053,Sheet1!A:A,Sheet1!D:D)</f>
        <v>500ML</v>
      </c>
      <c r="I1053" s="11" t="s">
        <v>29</v>
      </c>
      <c r="J1053" s="11" t="s">
        <v>29</v>
      </c>
      <c r="K1053" s="11" t="s">
        <v>30</v>
      </c>
      <c r="L1053" s="15">
        <v>9.7200000000000006</v>
      </c>
      <c r="M1053" s="11" t="s">
        <v>31</v>
      </c>
      <c r="N1053" s="13">
        <v>3105</v>
      </c>
      <c r="O1053" s="15">
        <f>_xlfn.XLOOKUP(B1053,Sheet1!A:A,Sheet1!E:E)</f>
        <v>9.7200000000000006</v>
      </c>
      <c r="P1053" s="26"/>
      <c r="Q1053" s="15">
        <f>_xlfn.XLOOKUP(B1053,April23!B:B,April23!D:D)</f>
        <v>10.01</v>
      </c>
      <c r="R1053" s="38">
        <f>_xlfn.XLOOKUP(B1053,Sheet5!B:B,Sheet5!D:D)</f>
        <v>10.31</v>
      </c>
      <c r="S1053" s="26">
        <v>0</v>
      </c>
      <c r="T1053" s="13" t="str">
        <f t="shared" si="100"/>
        <v>Up</v>
      </c>
    </row>
    <row r="1054" spans="1:20" s="14" customFormat="1" hidden="1" x14ac:dyDescent="0.3">
      <c r="A1054" s="11">
        <v>5028580</v>
      </c>
      <c r="B1054" s="11">
        <v>5028580</v>
      </c>
      <c r="C1054" s="11" t="s">
        <v>26</v>
      </c>
      <c r="D1054" s="11" t="s">
        <v>27</v>
      </c>
      <c r="E1054" s="13" t="str">
        <f>_xlfn.XLOOKUP(B1054,Sheet1!A:A,Sheet1!B:B)</f>
        <v>SD EXTRA                NATURAL    5L</v>
      </c>
      <c r="F1054" s="13" t="str">
        <f t="shared" si="99"/>
        <v>CROWN  - SD EXTRA                NATURAL    5L</v>
      </c>
      <c r="G1054" s="13" t="s">
        <v>8906</v>
      </c>
      <c r="H1054" s="11" t="str">
        <f>_xlfn.XLOOKUP(B1054,Sheet1!A:A,Sheet1!D:D)</f>
        <v>5L</v>
      </c>
      <c r="I1054" s="11" t="s">
        <v>29</v>
      </c>
      <c r="J1054" s="11" t="s">
        <v>29</v>
      </c>
      <c r="K1054" s="11" t="s">
        <v>30</v>
      </c>
      <c r="L1054" s="15">
        <v>68.12</v>
      </c>
      <c r="M1054" s="11" t="s">
        <v>31</v>
      </c>
      <c r="N1054" s="13">
        <v>3105</v>
      </c>
      <c r="O1054" s="15">
        <f>_xlfn.XLOOKUP(B1054,Sheet1!A:A,Sheet1!E:E)</f>
        <v>68.12</v>
      </c>
      <c r="P1054" s="26">
        <f>_xlfn.XLOOKUP(A1054,Sheet2!F:F,Sheet2!H:H)</f>
        <v>0</v>
      </c>
      <c r="Q1054" s="15">
        <f>_xlfn.XLOOKUP(B1054,April23!B:B,April23!D:D)</f>
        <v>70.16</v>
      </c>
      <c r="R1054" s="38">
        <f>_xlfn.XLOOKUP(B1054,Sheet5!B:B,Sheet5!D:D)</f>
        <v>72.27</v>
      </c>
      <c r="S1054" s="26">
        <v>0</v>
      </c>
      <c r="T1054" s="13" t="str">
        <f t="shared" si="100"/>
        <v>Up</v>
      </c>
    </row>
    <row r="1055" spans="1:20" s="14" customFormat="1" hidden="1" x14ac:dyDescent="0.3">
      <c r="A1055" s="11">
        <v>5012993</v>
      </c>
      <c r="B1055" s="11">
        <v>5012993</v>
      </c>
      <c r="C1055" s="11" t="s">
        <v>26</v>
      </c>
      <c r="D1055" s="11" t="s">
        <v>27</v>
      </c>
      <c r="E1055" s="13" t="str">
        <f>_xlfn.XLOOKUP(B1055,Sheet1!A:A,Sheet1!B:B)</f>
        <v>SD EXTRA                LIGHT OAK  2.5L</v>
      </c>
      <c r="F1055" s="13" t="str">
        <f t="shared" si="99"/>
        <v>CROWN  - SD EXTRA                LIGHT OAK  2.5L</v>
      </c>
      <c r="G1055" s="13" t="s">
        <v>8905</v>
      </c>
      <c r="H1055" s="11" t="str">
        <f>_xlfn.XLOOKUP(B1055,Sheet1!A:A,Sheet1!D:D)</f>
        <v>2.5L</v>
      </c>
      <c r="I1055" s="11" t="s">
        <v>29</v>
      </c>
      <c r="J1055" s="11" t="s">
        <v>29</v>
      </c>
      <c r="K1055" s="11" t="s">
        <v>30</v>
      </c>
      <c r="L1055" s="15">
        <v>38.92</v>
      </c>
      <c r="M1055" s="11" t="s">
        <v>31</v>
      </c>
      <c r="N1055" s="13">
        <v>3105</v>
      </c>
      <c r="O1055" s="15">
        <f>_xlfn.XLOOKUP(B1055,Sheet1!A:A,Sheet1!E:E)</f>
        <v>38.92</v>
      </c>
      <c r="P1055" s="26">
        <f>_xlfn.XLOOKUP(A1055,Sheet2!F:F,Sheet2!H:H)</f>
        <v>0</v>
      </c>
      <c r="Q1055" s="15">
        <f>_xlfn.XLOOKUP(B1055,April23!B:B,April23!D:D)</f>
        <v>40.090000000000003</v>
      </c>
      <c r="R1055" s="38">
        <f>_xlfn.XLOOKUP(B1055,Sheet5!B:B,Sheet5!D:D)</f>
        <v>41.29</v>
      </c>
      <c r="S1055" s="26">
        <v>0</v>
      </c>
      <c r="T1055" s="13" t="str">
        <f t="shared" si="100"/>
        <v>Up</v>
      </c>
    </row>
    <row r="1056" spans="1:20" s="14" customFormat="1" hidden="1" x14ac:dyDescent="0.3">
      <c r="A1056" s="11">
        <v>5012994</v>
      </c>
      <c r="B1056" s="11">
        <v>5012994</v>
      </c>
      <c r="C1056" s="11" t="s">
        <v>26</v>
      </c>
      <c r="D1056" s="11" t="s">
        <v>27</v>
      </c>
      <c r="E1056" s="13" t="str">
        <f>_xlfn.XLOOKUP(B1056,Sheet1!A:A,Sheet1!B:B)</f>
        <v>SD EXTRA                EBONY      2.5L</v>
      </c>
      <c r="F1056" s="13" t="str">
        <f t="shared" si="99"/>
        <v>CROWN  - SD EXTRA                EBONY      2.5L</v>
      </c>
      <c r="G1056" s="13" t="s">
        <v>8902</v>
      </c>
      <c r="H1056" s="11" t="str">
        <f>_xlfn.XLOOKUP(B1056,Sheet1!A:A,Sheet1!D:D)</f>
        <v>2.5L</v>
      </c>
      <c r="I1056" s="11" t="s">
        <v>29</v>
      </c>
      <c r="J1056" s="11" t="s">
        <v>29</v>
      </c>
      <c r="K1056" s="11" t="s">
        <v>30</v>
      </c>
      <c r="L1056" s="15">
        <v>38.92</v>
      </c>
      <c r="M1056" s="11" t="s">
        <v>31</v>
      </c>
      <c r="N1056" s="13">
        <v>3105</v>
      </c>
      <c r="O1056" s="15">
        <f>_xlfn.XLOOKUP(B1056,Sheet1!A:A,Sheet1!E:E)</f>
        <v>38.92</v>
      </c>
      <c r="P1056" s="26">
        <f>_xlfn.XLOOKUP(A1056,Sheet2!F:F,Sheet2!H:H)</f>
        <v>0</v>
      </c>
      <c r="Q1056" s="15">
        <f>_xlfn.XLOOKUP(B1056,April23!B:B,April23!D:D)</f>
        <v>40.090000000000003</v>
      </c>
      <c r="R1056" s="38">
        <f>_xlfn.XLOOKUP(B1056,Sheet5!B:B,Sheet5!D:D)</f>
        <v>41.29</v>
      </c>
      <c r="S1056" s="26">
        <v>0</v>
      </c>
      <c r="T1056" s="13" t="str">
        <f t="shared" si="100"/>
        <v>Up</v>
      </c>
    </row>
    <row r="1057" spans="1:20" s="14" customFormat="1" hidden="1" x14ac:dyDescent="0.3">
      <c r="A1057" s="11">
        <v>5012999</v>
      </c>
      <c r="B1057" s="11">
        <v>5012999</v>
      </c>
      <c r="C1057" s="11" t="s">
        <v>26</v>
      </c>
      <c r="D1057" s="11" t="s">
        <v>27</v>
      </c>
      <c r="E1057" s="13" t="str">
        <f>_xlfn.XLOOKUP(B1057,Sheet1!A:A,Sheet1!B:B)</f>
        <v>SD EXTRA                EBONY      5L</v>
      </c>
      <c r="F1057" s="13" t="str">
        <f t="shared" si="99"/>
        <v>CROWN  - SD EXTRA                EBONY      5L</v>
      </c>
      <c r="G1057" s="13" t="s">
        <v>8902</v>
      </c>
      <c r="H1057" s="11" t="str">
        <f>_xlfn.XLOOKUP(B1057,Sheet1!A:A,Sheet1!D:D)</f>
        <v>5L</v>
      </c>
      <c r="I1057" s="11" t="s">
        <v>29</v>
      </c>
      <c r="J1057" s="11" t="s">
        <v>29</v>
      </c>
      <c r="K1057" s="11" t="s">
        <v>30</v>
      </c>
      <c r="L1057" s="15">
        <v>68.12</v>
      </c>
      <c r="M1057" s="11" t="s">
        <v>31</v>
      </c>
      <c r="N1057" s="13">
        <v>3105</v>
      </c>
      <c r="O1057" s="15">
        <f>_xlfn.XLOOKUP(B1057,Sheet1!A:A,Sheet1!E:E)</f>
        <v>68.12</v>
      </c>
      <c r="P1057" s="26">
        <f>_xlfn.XLOOKUP(A1057,Sheet2!F:F,Sheet2!H:H)</f>
        <v>7.3059307105108626</v>
      </c>
      <c r="Q1057" s="15">
        <f>_xlfn.XLOOKUP(B1057,April23!B:B,April23!D:D)</f>
        <v>70.16</v>
      </c>
      <c r="R1057" s="38">
        <f>_xlfn.XLOOKUP(B1057,Sheet5!B:B,Sheet5!D:D)</f>
        <v>72.27</v>
      </c>
      <c r="S1057" s="26">
        <v>0</v>
      </c>
      <c r="T1057" s="13" t="str">
        <f t="shared" si="100"/>
        <v>Up</v>
      </c>
    </row>
    <row r="1058" spans="1:20" s="14" customFormat="1" hidden="1" x14ac:dyDescent="0.3">
      <c r="A1058" s="11">
        <v>5013000</v>
      </c>
      <c r="B1058" s="11">
        <v>5013000</v>
      </c>
      <c r="C1058" s="11" t="s">
        <v>26</v>
      </c>
      <c r="D1058" s="11" t="s">
        <v>27</v>
      </c>
      <c r="E1058" s="13" t="str">
        <f>_xlfn.XLOOKUP(B1058,Sheet1!A:A,Sheet1!B:B)</f>
        <v>SD EXTRA                REDWOOD    5L</v>
      </c>
      <c r="F1058" s="13" t="str">
        <f t="shared" si="99"/>
        <v>CROWN  - SD EXTRA                REDWOOD    5L</v>
      </c>
      <c r="G1058" s="13" t="s">
        <v>8901</v>
      </c>
      <c r="H1058" s="11" t="str">
        <f>_xlfn.XLOOKUP(B1058,Sheet1!A:A,Sheet1!D:D)</f>
        <v>5L</v>
      </c>
      <c r="I1058" s="11" t="s">
        <v>29</v>
      </c>
      <c r="J1058" s="11" t="s">
        <v>29</v>
      </c>
      <c r="K1058" s="11" t="s">
        <v>30</v>
      </c>
      <c r="L1058" s="15">
        <v>68.12</v>
      </c>
      <c r="M1058" s="11" t="s">
        <v>31</v>
      </c>
      <c r="N1058" s="13">
        <v>3105</v>
      </c>
      <c r="O1058" s="15">
        <f>_xlfn.XLOOKUP(B1058,Sheet1!A:A,Sheet1!E:E)</f>
        <v>68.12</v>
      </c>
      <c r="P1058" s="26"/>
      <c r="Q1058" s="15">
        <f>_xlfn.XLOOKUP(B1058,April23!B:B,April23!D:D)</f>
        <v>70.16</v>
      </c>
      <c r="R1058" s="38">
        <f>_xlfn.XLOOKUP(B1058,Sheet5!B:B,Sheet5!D:D)</f>
        <v>72.27</v>
      </c>
      <c r="S1058" s="26">
        <v>0</v>
      </c>
      <c r="T1058" s="13" t="str">
        <f t="shared" si="100"/>
        <v>Up</v>
      </c>
    </row>
    <row r="1059" spans="1:20" s="14" customFormat="1" hidden="1" x14ac:dyDescent="0.3">
      <c r="A1059" s="11">
        <v>5013002</v>
      </c>
      <c r="B1059" s="11">
        <v>5013002</v>
      </c>
      <c r="C1059" s="11" t="s">
        <v>26</v>
      </c>
      <c r="D1059" s="11" t="s">
        <v>27</v>
      </c>
      <c r="E1059" s="13" t="str">
        <f>_xlfn.XLOOKUP(B1059,Sheet1!A:A,Sheet1!B:B)</f>
        <v>SD EXTRA                LIGHT OAK  5L</v>
      </c>
      <c r="F1059" s="13" t="str">
        <f t="shared" si="99"/>
        <v>CROWN  - SD EXTRA                LIGHT OAK  5L</v>
      </c>
      <c r="G1059" s="13" t="s">
        <v>8920</v>
      </c>
      <c r="H1059" s="11" t="str">
        <f>_xlfn.XLOOKUP(B1059,Sheet1!A:A,Sheet1!D:D)</f>
        <v>5L</v>
      </c>
      <c r="I1059" s="11" t="s">
        <v>29</v>
      </c>
      <c r="J1059" s="11" t="s">
        <v>29</v>
      </c>
      <c r="K1059" s="11" t="s">
        <v>30</v>
      </c>
      <c r="L1059" s="15">
        <v>68.12</v>
      </c>
      <c r="M1059" s="11" t="s">
        <v>31</v>
      </c>
      <c r="N1059" s="13">
        <v>3105</v>
      </c>
      <c r="O1059" s="15">
        <f>_xlfn.XLOOKUP(B1059,Sheet1!A:A,Sheet1!E:E)</f>
        <v>68.12</v>
      </c>
      <c r="P1059" s="26">
        <f>_xlfn.XLOOKUP(A1059,Sheet2!F:F,Sheet2!H:H)</f>
        <v>0</v>
      </c>
      <c r="Q1059" s="15">
        <f>_xlfn.XLOOKUP(B1059,April23!B:B,April23!D:D)</f>
        <v>70.16</v>
      </c>
      <c r="R1059" s="38">
        <f>_xlfn.XLOOKUP(B1059,Sheet5!B:B,Sheet5!D:D)</f>
        <v>72.27</v>
      </c>
      <c r="S1059" s="26">
        <v>0</v>
      </c>
      <c r="T1059" s="13" t="str">
        <f t="shared" si="100"/>
        <v>Up</v>
      </c>
    </row>
    <row r="1060" spans="1:20" s="14" customFormat="1" hidden="1" x14ac:dyDescent="0.3">
      <c r="A1060" s="11">
        <v>5028527</v>
      </c>
      <c r="B1060" s="11">
        <v>5028527</v>
      </c>
      <c r="C1060" s="11" t="s">
        <v>26</v>
      </c>
      <c r="D1060" s="11" t="s">
        <v>27</v>
      </c>
      <c r="E1060" s="13" t="str">
        <f>_xlfn.XLOOKUP(B1060,Sheet1!A:A,Sheet1!B:B)</f>
        <v>SD EXTRA                ANTIQ PINE 500ML</v>
      </c>
      <c r="F1060" s="13" t="str">
        <f t="shared" si="99"/>
        <v>CROWN  - SD EXTRA                ANTIQ PINE 500ML</v>
      </c>
      <c r="G1060" s="13" t="s">
        <v>8923</v>
      </c>
      <c r="H1060" s="11" t="str">
        <f>_xlfn.XLOOKUP(B1060,Sheet1!A:A,Sheet1!D:D)</f>
        <v>500ML</v>
      </c>
      <c r="I1060" s="11" t="s">
        <v>29</v>
      </c>
      <c r="J1060" s="11" t="s">
        <v>29</v>
      </c>
      <c r="K1060" s="11" t="s">
        <v>30</v>
      </c>
      <c r="L1060" s="15">
        <v>9.7200000000000006</v>
      </c>
      <c r="M1060" s="11" t="s">
        <v>31</v>
      </c>
      <c r="N1060" s="13">
        <v>3105</v>
      </c>
      <c r="O1060" s="15">
        <f>_xlfn.XLOOKUP(B1060,Sheet1!A:A,Sheet1!E:E)</f>
        <v>9.7200000000000006</v>
      </c>
      <c r="P1060" s="26">
        <f>_xlfn.XLOOKUP(A1060,Sheet2!F:F,Sheet2!H:H)</f>
        <v>0</v>
      </c>
      <c r="Q1060" s="15">
        <f>_xlfn.XLOOKUP(B1060,April23!B:B,April23!D:D)</f>
        <v>10.01</v>
      </c>
      <c r="R1060" s="38">
        <f>_xlfn.XLOOKUP(B1060,Sheet5!B:B,Sheet5!D:D)</f>
        <v>10.31</v>
      </c>
      <c r="S1060" s="26">
        <v>0</v>
      </c>
      <c r="T1060" s="13" t="str">
        <f t="shared" si="100"/>
        <v>Up</v>
      </c>
    </row>
    <row r="1061" spans="1:20" s="14" customFormat="1" hidden="1" x14ac:dyDescent="0.3">
      <c r="A1061" s="11">
        <v>5028528</v>
      </c>
      <c r="B1061" s="11">
        <v>5028528</v>
      </c>
      <c r="C1061" s="11" t="s">
        <v>26</v>
      </c>
      <c r="D1061" s="11" t="s">
        <v>27</v>
      </c>
      <c r="E1061" s="13" t="str">
        <f>_xlfn.XLOOKUP(B1061,Sheet1!A:A,Sheet1!B:B)</f>
        <v>SD EXTRA                ANTIQ PINE 1L</v>
      </c>
      <c r="F1061" s="13" t="str">
        <f t="shared" si="99"/>
        <v>CROWN  - SD EXTRA                ANTIQ PINE 1L</v>
      </c>
      <c r="G1061" s="13" t="s">
        <v>8923</v>
      </c>
      <c r="H1061" s="11" t="str">
        <f>_xlfn.XLOOKUP(B1061,Sheet1!A:A,Sheet1!D:D)</f>
        <v>1L</v>
      </c>
      <c r="I1061" s="11" t="s">
        <v>29</v>
      </c>
      <c r="J1061" s="11" t="s">
        <v>29</v>
      </c>
      <c r="K1061" s="11" t="s">
        <v>30</v>
      </c>
      <c r="L1061" s="15">
        <v>17.510000000000002</v>
      </c>
      <c r="M1061" s="11" t="s">
        <v>31</v>
      </c>
      <c r="N1061" s="13">
        <v>3105</v>
      </c>
      <c r="O1061" s="15">
        <f>_xlfn.XLOOKUP(B1061,Sheet1!A:A,Sheet1!E:E)</f>
        <v>17.510000000000002</v>
      </c>
      <c r="P1061" s="26">
        <f>_xlfn.XLOOKUP(A1061,Sheet2!F:F,Sheet2!H:H)</f>
        <v>0</v>
      </c>
      <c r="Q1061" s="15">
        <f>_xlfn.XLOOKUP(B1061,April23!B:B,April23!D:D)</f>
        <v>18.03</v>
      </c>
      <c r="R1061" s="38">
        <f>_xlfn.XLOOKUP(B1061,Sheet5!B:B,Sheet5!D:D)</f>
        <v>18.57</v>
      </c>
      <c r="S1061" s="26">
        <v>0</v>
      </c>
      <c r="T1061" s="13" t="str">
        <f t="shared" si="100"/>
        <v>Up</v>
      </c>
    </row>
    <row r="1062" spans="1:20" s="14" customFormat="1" hidden="1" x14ac:dyDescent="0.3">
      <c r="A1062" s="11">
        <v>5028533</v>
      </c>
      <c r="B1062" s="11">
        <v>5028533</v>
      </c>
      <c r="C1062" s="11" t="s">
        <v>26</v>
      </c>
      <c r="D1062" s="11" t="s">
        <v>27</v>
      </c>
      <c r="E1062" s="13" t="str">
        <f>_xlfn.XLOOKUP(B1062,Sheet1!A:A,Sheet1!B:B)</f>
        <v>SD EXTRA                TEAK       500ML</v>
      </c>
      <c r="F1062" s="13" t="str">
        <f t="shared" si="99"/>
        <v>CROWN  - SD EXTRA                TEAK       500ML</v>
      </c>
      <c r="G1062" s="13" t="s">
        <v>8899</v>
      </c>
      <c r="H1062" s="11" t="str">
        <f>_xlfn.XLOOKUP(B1062,Sheet1!A:A,Sheet1!D:D)</f>
        <v>500ML</v>
      </c>
      <c r="I1062" s="11" t="s">
        <v>29</v>
      </c>
      <c r="J1062" s="11" t="s">
        <v>29</v>
      </c>
      <c r="K1062" s="11" t="s">
        <v>30</v>
      </c>
      <c r="L1062" s="15">
        <v>9.7200000000000006</v>
      </c>
      <c r="M1062" s="11" t="s">
        <v>31</v>
      </c>
      <c r="N1062" s="13">
        <v>3105</v>
      </c>
      <c r="O1062" s="15">
        <f>_xlfn.XLOOKUP(B1062,Sheet1!A:A,Sheet1!E:E)</f>
        <v>9.7200000000000006</v>
      </c>
      <c r="P1062" s="26"/>
      <c r="Q1062" s="15">
        <f>_xlfn.XLOOKUP(B1062,April23!B:B,April23!D:D)</f>
        <v>10.01</v>
      </c>
      <c r="R1062" s="38">
        <f>_xlfn.XLOOKUP(B1062,Sheet5!B:B,Sheet5!D:D)</f>
        <v>10.31</v>
      </c>
      <c r="S1062" s="26">
        <v>0</v>
      </c>
      <c r="T1062" s="13" t="str">
        <f t="shared" si="100"/>
        <v>Up</v>
      </c>
    </row>
    <row r="1063" spans="1:20" s="14" customFormat="1" hidden="1" x14ac:dyDescent="0.3">
      <c r="A1063" s="11">
        <v>5028534</v>
      </c>
      <c r="B1063" s="11">
        <v>5028534</v>
      </c>
      <c r="C1063" s="11" t="s">
        <v>26</v>
      </c>
      <c r="D1063" s="11" t="s">
        <v>27</v>
      </c>
      <c r="E1063" s="13" t="str">
        <f>_xlfn.XLOOKUP(B1063,Sheet1!A:A,Sheet1!B:B)</f>
        <v>SD EXTRA                TEAK       1L</v>
      </c>
      <c r="F1063" s="13" t="str">
        <f t="shared" si="99"/>
        <v>CROWN  - SD EXTRA                TEAK       1L</v>
      </c>
      <c r="G1063" s="13" t="s">
        <v>8899</v>
      </c>
      <c r="H1063" s="11" t="str">
        <f>_xlfn.XLOOKUP(B1063,Sheet1!A:A,Sheet1!D:D)</f>
        <v>1L</v>
      </c>
      <c r="I1063" s="11" t="s">
        <v>29</v>
      </c>
      <c r="J1063" s="11" t="s">
        <v>29</v>
      </c>
      <c r="K1063" s="11" t="s">
        <v>30</v>
      </c>
      <c r="L1063" s="15">
        <v>17.510000000000002</v>
      </c>
      <c r="M1063" s="11" t="s">
        <v>31</v>
      </c>
      <c r="N1063" s="13">
        <v>3105</v>
      </c>
      <c r="O1063" s="15">
        <f>_xlfn.XLOOKUP(B1063,Sheet1!A:A,Sheet1!E:E)</f>
        <v>17.510000000000002</v>
      </c>
      <c r="P1063" s="26">
        <f>_xlfn.XLOOKUP(A1063,Sheet2!F:F,Sheet2!H:H)</f>
        <v>0</v>
      </c>
      <c r="Q1063" s="15">
        <f>_xlfn.XLOOKUP(B1063,April23!B:B,April23!D:D)</f>
        <v>18.03</v>
      </c>
      <c r="R1063" s="38">
        <f>_xlfn.XLOOKUP(B1063,Sheet5!B:B,Sheet5!D:D)</f>
        <v>18.57</v>
      </c>
      <c r="S1063" s="26">
        <v>0</v>
      </c>
      <c r="T1063" s="13" t="str">
        <f t="shared" si="100"/>
        <v>Up</v>
      </c>
    </row>
    <row r="1064" spans="1:20" s="14" customFormat="1" hidden="1" x14ac:dyDescent="0.3">
      <c r="A1064" s="11">
        <v>5028535</v>
      </c>
      <c r="B1064" s="11">
        <v>5028535</v>
      </c>
      <c r="C1064" s="11" t="s">
        <v>26</v>
      </c>
      <c r="D1064" s="11" t="s">
        <v>27</v>
      </c>
      <c r="E1064" s="13" t="str">
        <f>_xlfn.XLOOKUP(B1064,Sheet1!A:A,Sheet1!B:B)</f>
        <v>SD EXTRA                TEAK       2.5L</v>
      </c>
      <c r="F1064" s="13" t="str">
        <f t="shared" si="99"/>
        <v>CROWN  - SD EXTRA                TEAK       2.5L</v>
      </c>
      <c r="G1064" s="13" t="s">
        <v>8899</v>
      </c>
      <c r="H1064" s="11" t="str">
        <f>_xlfn.XLOOKUP(B1064,Sheet1!A:A,Sheet1!D:D)</f>
        <v>2.5L</v>
      </c>
      <c r="I1064" s="11" t="s">
        <v>29</v>
      </c>
      <c r="J1064" s="11" t="s">
        <v>29</v>
      </c>
      <c r="K1064" s="11" t="s">
        <v>30</v>
      </c>
      <c r="L1064" s="15">
        <v>38.92</v>
      </c>
      <c r="M1064" s="11" t="s">
        <v>31</v>
      </c>
      <c r="N1064" s="13">
        <v>3105</v>
      </c>
      <c r="O1064" s="15">
        <f>_xlfn.XLOOKUP(B1064,Sheet1!A:A,Sheet1!E:E)</f>
        <v>38.92</v>
      </c>
      <c r="P1064" s="26">
        <f>_xlfn.XLOOKUP(A1064,Sheet2!F:F,Sheet2!H:H)</f>
        <v>0</v>
      </c>
      <c r="Q1064" s="15">
        <f>_xlfn.XLOOKUP(B1064,April23!B:B,April23!D:D)</f>
        <v>40.090000000000003</v>
      </c>
      <c r="R1064" s="38">
        <f>_xlfn.XLOOKUP(B1064,Sheet5!B:B,Sheet5!D:D)</f>
        <v>41.29</v>
      </c>
      <c r="S1064" s="26">
        <v>0</v>
      </c>
      <c r="T1064" s="13" t="str">
        <f t="shared" si="100"/>
        <v>Up</v>
      </c>
    </row>
    <row r="1065" spans="1:20" s="14" customFormat="1" hidden="1" x14ac:dyDescent="0.3">
      <c r="A1065" s="11">
        <v>5028536</v>
      </c>
      <c r="B1065" s="11">
        <v>5028536</v>
      </c>
      <c r="C1065" s="11" t="s">
        <v>26</v>
      </c>
      <c r="D1065" s="11" t="s">
        <v>27</v>
      </c>
      <c r="E1065" s="13" t="str">
        <f>_xlfn.XLOOKUP(B1065,Sheet1!A:A,Sheet1!B:B)</f>
        <v>SD EXTRA                TEAK       5L</v>
      </c>
      <c r="F1065" s="13" t="str">
        <f t="shared" si="99"/>
        <v>CROWN  - SD EXTRA                TEAK       5L</v>
      </c>
      <c r="G1065" s="13" t="s">
        <v>8899</v>
      </c>
      <c r="H1065" s="11" t="str">
        <f>_xlfn.XLOOKUP(B1065,Sheet1!A:A,Sheet1!D:D)</f>
        <v>5L</v>
      </c>
      <c r="I1065" s="11" t="s">
        <v>29</v>
      </c>
      <c r="J1065" s="11" t="s">
        <v>29</v>
      </c>
      <c r="K1065" s="11" t="s">
        <v>30</v>
      </c>
      <c r="L1065" s="15">
        <v>68.12</v>
      </c>
      <c r="M1065" s="11" t="s">
        <v>31</v>
      </c>
      <c r="N1065" s="13">
        <v>3105</v>
      </c>
      <c r="O1065" s="15">
        <f>_xlfn.XLOOKUP(B1065,Sheet1!A:A,Sheet1!E:E)</f>
        <v>68.12</v>
      </c>
      <c r="P1065" s="26">
        <f>_xlfn.XLOOKUP(A1065,Sheet2!F:F,Sheet2!H:H)</f>
        <v>0</v>
      </c>
      <c r="Q1065" s="15">
        <f>_xlfn.XLOOKUP(B1065,April23!B:B,April23!D:D)</f>
        <v>70.16</v>
      </c>
      <c r="R1065" s="38">
        <f>_xlfn.XLOOKUP(B1065,Sheet5!B:B,Sheet5!D:D)</f>
        <v>72.27</v>
      </c>
      <c r="S1065" s="26">
        <v>0</v>
      </c>
      <c r="T1065" s="13" t="str">
        <f t="shared" si="100"/>
        <v>Up</v>
      </c>
    </row>
    <row r="1066" spans="1:20" s="14" customFormat="1" hidden="1" x14ac:dyDescent="0.3">
      <c r="A1066" s="11">
        <v>5028538</v>
      </c>
      <c r="B1066" s="11">
        <v>5028538</v>
      </c>
      <c r="C1066" s="11" t="s">
        <v>26</v>
      </c>
      <c r="D1066" s="11" t="s">
        <v>27</v>
      </c>
      <c r="E1066" s="13" t="str">
        <f>_xlfn.XLOOKUP(B1066,Sheet1!A:A,Sheet1!B:B)</f>
        <v>SD EXTRA                JAC WALNUT 500ML</v>
      </c>
      <c r="F1066" s="13" t="str">
        <f t="shared" si="99"/>
        <v>CROWN  - SD EXTRA                JAC WALNUT 500ML</v>
      </c>
      <c r="G1066" s="13" t="s">
        <v>8918</v>
      </c>
      <c r="H1066" s="11" t="str">
        <f>_xlfn.XLOOKUP(B1066,Sheet1!A:A,Sheet1!D:D)</f>
        <v>500ML</v>
      </c>
      <c r="I1066" s="11" t="s">
        <v>29</v>
      </c>
      <c r="J1066" s="11" t="s">
        <v>29</v>
      </c>
      <c r="K1066" s="11" t="s">
        <v>30</v>
      </c>
      <c r="L1066" s="15">
        <v>9.7200000000000006</v>
      </c>
      <c r="M1066" s="11" t="s">
        <v>31</v>
      </c>
      <c r="N1066" s="13">
        <v>3105</v>
      </c>
      <c r="O1066" s="15">
        <f>_xlfn.XLOOKUP(B1066,Sheet1!A:A,Sheet1!E:E)</f>
        <v>9.7200000000000006</v>
      </c>
      <c r="P1066" s="26"/>
      <c r="Q1066" s="15">
        <f>_xlfn.XLOOKUP(B1066,April23!B:B,April23!D:D)</f>
        <v>10.01</v>
      </c>
      <c r="R1066" s="38">
        <f>_xlfn.XLOOKUP(B1066,Sheet5!B:B,Sheet5!D:D)</f>
        <v>10.31</v>
      </c>
      <c r="S1066" s="26">
        <v>0</v>
      </c>
      <c r="T1066" s="13" t="str">
        <f t="shared" si="100"/>
        <v>Up</v>
      </c>
    </row>
    <row r="1067" spans="1:20" s="14" customFormat="1" hidden="1" x14ac:dyDescent="0.3">
      <c r="A1067" s="11">
        <v>5028539</v>
      </c>
      <c r="B1067" s="11">
        <v>5028539</v>
      </c>
      <c r="C1067" s="11" t="s">
        <v>26</v>
      </c>
      <c r="D1067" s="11" t="s">
        <v>27</v>
      </c>
      <c r="E1067" s="13" t="str">
        <f>_xlfn.XLOOKUP(B1067,Sheet1!A:A,Sheet1!B:B)</f>
        <v>SD EXTRA                JAC WALNUT 1L</v>
      </c>
      <c r="F1067" s="13" t="str">
        <f t="shared" si="99"/>
        <v>CROWN  - SD EXTRA                JAC WALNUT 1L</v>
      </c>
      <c r="G1067" s="13" t="s">
        <v>8918</v>
      </c>
      <c r="H1067" s="11" t="str">
        <f>_xlfn.XLOOKUP(B1067,Sheet1!A:A,Sheet1!D:D)</f>
        <v>1L</v>
      </c>
      <c r="I1067" s="11" t="s">
        <v>29</v>
      </c>
      <c r="J1067" s="11" t="s">
        <v>29</v>
      </c>
      <c r="K1067" s="11" t="s">
        <v>30</v>
      </c>
      <c r="L1067" s="15">
        <v>17.510000000000002</v>
      </c>
      <c r="M1067" s="11" t="s">
        <v>31</v>
      </c>
      <c r="N1067" s="13">
        <v>3105</v>
      </c>
      <c r="O1067" s="15">
        <f>_xlfn.XLOOKUP(B1067,Sheet1!A:A,Sheet1!E:E)</f>
        <v>17.510000000000002</v>
      </c>
      <c r="P1067" s="26">
        <f>_xlfn.XLOOKUP(A1067,Sheet2!F:F,Sheet2!H:H)</f>
        <v>0</v>
      </c>
      <c r="Q1067" s="15">
        <f>_xlfn.XLOOKUP(B1067,April23!B:B,April23!D:D)</f>
        <v>18.03</v>
      </c>
      <c r="R1067" s="38">
        <f>_xlfn.XLOOKUP(B1067,Sheet5!B:B,Sheet5!D:D)</f>
        <v>18.57</v>
      </c>
      <c r="S1067" s="26">
        <v>0</v>
      </c>
      <c r="T1067" s="13" t="str">
        <f t="shared" si="100"/>
        <v>Up</v>
      </c>
    </row>
    <row r="1068" spans="1:20" s="14" customFormat="1" hidden="1" x14ac:dyDescent="0.3">
      <c r="A1068" s="11">
        <v>5028541</v>
      </c>
      <c r="B1068" s="11">
        <v>5028541</v>
      </c>
      <c r="C1068" s="11" t="s">
        <v>26</v>
      </c>
      <c r="D1068" s="11" t="s">
        <v>27</v>
      </c>
      <c r="E1068" s="13" t="str">
        <f>_xlfn.XLOOKUP(B1068,Sheet1!A:A,Sheet1!B:B)</f>
        <v>SD EXTRA                EBONY      500ML</v>
      </c>
      <c r="F1068" s="13" t="str">
        <f t="shared" si="99"/>
        <v>CROWN  - SD EXTRA                EBONY      500ML</v>
      </c>
      <c r="G1068" s="13" t="s">
        <v>8902</v>
      </c>
      <c r="H1068" s="11" t="str">
        <f>_xlfn.XLOOKUP(B1068,Sheet1!A:A,Sheet1!D:D)</f>
        <v>500ML</v>
      </c>
      <c r="I1068" s="11" t="s">
        <v>29</v>
      </c>
      <c r="J1068" s="11" t="s">
        <v>29</v>
      </c>
      <c r="K1068" s="11" t="s">
        <v>30</v>
      </c>
      <c r="L1068" s="15">
        <v>9.7200000000000006</v>
      </c>
      <c r="M1068" s="11" t="s">
        <v>31</v>
      </c>
      <c r="N1068" s="13">
        <v>3105</v>
      </c>
      <c r="O1068" s="15">
        <f>_xlfn.XLOOKUP(B1068,Sheet1!A:A,Sheet1!E:E)</f>
        <v>9.7200000000000006</v>
      </c>
      <c r="P1068" s="26"/>
      <c r="Q1068" s="15">
        <f>_xlfn.XLOOKUP(B1068,April23!B:B,April23!D:D)</f>
        <v>10.01</v>
      </c>
      <c r="R1068" s="38">
        <f>_xlfn.XLOOKUP(B1068,Sheet5!B:B,Sheet5!D:D)</f>
        <v>10.31</v>
      </c>
      <c r="S1068" s="26">
        <v>0</v>
      </c>
      <c r="T1068" s="13" t="str">
        <f t="shared" si="100"/>
        <v>Up</v>
      </c>
    </row>
    <row r="1069" spans="1:20" s="14" customFormat="1" hidden="1" x14ac:dyDescent="0.3">
      <c r="A1069" s="11">
        <v>5028583</v>
      </c>
      <c r="B1069" s="11">
        <v>5028583</v>
      </c>
      <c r="C1069" s="11" t="s">
        <v>26</v>
      </c>
      <c r="D1069" s="11" t="s">
        <v>27</v>
      </c>
      <c r="E1069" s="13" t="str">
        <f>_xlfn.XLOOKUP(B1069,Sheet1!A:A,Sheet1!B:B)</f>
        <v>SD EXTRA BASE           CLEAR 065  2.5L</v>
      </c>
      <c r="F1069" s="13" t="str">
        <f t="shared" si="99"/>
        <v>CROWN  - SD EXTRA BASE           CLEAR 065  2.5L</v>
      </c>
      <c r="G1069" s="13" t="s">
        <v>252</v>
      </c>
      <c r="H1069" s="11" t="str">
        <f>_xlfn.XLOOKUP(B1069,Sheet1!A:A,Sheet1!D:D)</f>
        <v>2.5L</v>
      </c>
      <c r="I1069" s="11" t="s">
        <v>29</v>
      </c>
      <c r="J1069" s="11" t="s">
        <v>29</v>
      </c>
      <c r="K1069" s="11" t="s">
        <v>30</v>
      </c>
      <c r="L1069" s="15">
        <v>38.92</v>
      </c>
      <c r="M1069" s="11" t="s">
        <v>31</v>
      </c>
      <c r="N1069" s="13">
        <v>3105</v>
      </c>
      <c r="O1069" s="15">
        <f>_xlfn.XLOOKUP(B1069,Sheet1!A:A,Sheet1!E:E)</f>
        <v>38.92</v>
      </c>
      <c r="P1069" s="26"/>
      <c r="Q1069" s="15">
        <f>_xlfn.XLOOKUP(B1069,April23!B:B,April23!D:D)</f>
        <v>40.090000000000003</v>
      </c>
      <c r="R1069" s="38">
        <f>_xlfn.XLOOKUP(B1069,Sheet5!B:B,Sheet5!D:D)</f>
        <v>41.29</v>
      </c>
      <c r="S1069" s="26">
        <v>0</v>
      </c>
      <c r="T1069" s="13" t="str">
        <f t="shared" si="100"/>
        <v>Up</v>
      </c>
    </row>
    <row r="1070" spans="1:20" s="14" customFormat="1" hidden="1" x14ac:dyDescent="0.3">
      <c r="A1070" s="11">
        <v>5028582</v>
      </c>
      <c r="B1070" s="11">
        <v>5028582</v>
      </c>
      <c r="C1070" s="11" t="s">
        <v>26</v>
      </c>
      <c r="D1070" s="11" t="s">
        <v>27</v>
      </c>
      <c r="E1070" s="13" t="str">
        <f>_xlfn.XLOOKUP(B1070,Sheet1!A:A,Sheet1!B:B)</f>
        <v>SD EXTRA BASE           CLEAR 065  1L</v>
      </c>
      <c r="F1070" s="13" t="str">
        <f t="shared" si="99"/>
        <v>CROWN  - SD EXTRA BASE           CLEAR 065  1L</v>
      </c>
      <c r="G1070" s="13" t="s">
        <v>252</v>
      </c>
      <c r="H1070" s="11" t="str">
        <f>_xlfn.XLOOKUP(B1070,Sheet1!A:A,Sheet1!D:D)</f>
        <v>1L</v>
      </c>
      <c r="I1070" s="11" t="s">
        <v>29</v>
      </c>
      <c r="J1070" s="11" t="s">
        <v>29</v>
      </c>
      <c r="K1070" s="11" t="s">
        <v>30</v>
      </c>
      <c r="L1070" s="15">
        <v>17.510000000000002</v>
      </c>
      <c r="M1070" s="11" t="s">
        <v>31</v>
      </c>
      <c r="N1070" s="13">
        <v>3105</v>
      </c>
      <c r="O1070" s="15">
        <f>_xlfn.XLOOKUP(B1070,Sheet1!A:A,Sheet1!E:E)</f>
        <v>17.510000000000002</v>
      </c>
      <c r="P1070" s="26"/>
      <c r="Q1070" s="15">
        <f>_xlfn.XLOOKUP(B1070,April23!B:B,April23!D:D)</f>
        <v>18.03</v>
      </c>
      <c r="R1070" s="38">
        <f>_xlfn.XLOOKUP(B1070,Sheet5!B:B,Sheet5!D:D)</f>
        <v>18.57</v>
      </c>
      <c r="S1070" s="26">
        <v>0</v>
      </c>
      <c r="T1070" s="13" t="str">
        <f t="shared" si="100"/>
        <v>Up</v>
      </c>
    </row>
    <row r="1071" spans="1:20" s="14" customFormat="1" hidden="1" x14ac:dyDescent="0.3">
      <c r="A1071" s="11">
        <v>5051844</v>
      </c>
      <c r="B1071" s="11">
        <v>5051844</v>
      </c>
      <c r="C1071" s="11" t="s">
        <v>26</v>
      </c>
      <c r="D1071" s="11" t="s">
        <v>27</v>
      </c>
      <c r="E1071" s="13" t="str">
        <f>_xlfn.XLOOKUP(B1071,Sheet1!A:A,Sheet1!B:B)</f>
        <v>SD CLEAR COAT GLOSS     CLEAR      1L</v>
      </c>
      <c r="F1071" s="13" t="str">
        <f t="shared" si="99"/>
        <v>CROWN  - SD CLEAR COAT GLOSS     CLEAR      1L</v>
      </c>
      <c r="G1071" s="13" t="s">
        <v>252</v>
      </c>
      <c r="H1071" s="11" t="str">
        <f>_xlfn.XLOOKUP(B1071,Sheet1!A:A,Sheet1!D:D)</f>
        <v>1L</v>
      </c>
      <c r="I1071" s="11" t="s">
        <v>29</v>
      </c>
      <c r="J1071" s="11" t="s">
        <v>29</v>
      </c>
      <c r="K1071" s="11" t="s">
        <v>30</v>
      </c>
      <c r="L1071" s="15">
        <v>20.39</v>
      </c>
      <c r="M1071" s="11" t="s">
        <v>31</v>
      </c>
      <c r="N1071" s="13">
        <v>3105</v>
      </c>
      <c r="O1071" s="15">
        <f>_xlfn.XLOOKUP(B1071,Sheet1!A:A,Sheet1!E:E)</f>
        <v>20.39</v>
      </c>
      <c r="P1071" s="26">
        <f>_xlfn.XLOOKUP(A1071,Sheet2!F:F,Sheet2!H:H)</f>
        <v>0</v>
      </c>
      <c r="Q1071" s="15">
        <f>_xlfn.XLOOKUP(B1071,April23!B:B,April23!D:D)</f>
        <v>21</v>
      </c>
      <c r="R1071" s="38">
        <f>_xlfn.XLOOKUP(B1071,Sheet5!B:B,Sheet5!D:D)</f>
        <v>21.63</v>
      </c>
      <c r="S1071" s="26">
        <v>0</v>
      </c>
      <c r="T1071" s="13" t="str">
        <f t="shared" si="100"/>
        <v>Up</v>
      </c>
    </row>
    <row r="1072" spans="1:20" s="14" customFormat="1" hidden="1" x14ac:dyDescent="0.3">
      <c r="A1072" s="11">
        <v>5028825</v>
      </c>
      <c r="B1072" s="11">
        <v>5028825</v>
      </c>
      <c r="C1072" s="11" t="s">
        <v>26</v>
      </c>
      <c r="D1072" s="11" t="s">
        <v>27</v>
      </c>
      <c r="E1072" s="13" t="str">
        <f>_xlfn.XLOOKUP(B1072,Sheet1!A:A,Sheet1!B:B)</f>
        <v>SD SUPERDEC             SUPER WHTE 1L</v>
      </c>
      <c r="F1072" s="13" t="str">
        <f t="shared" si="99"/>
        <v>CROWN  - SD SUPERDEC             SUPER WHTE 1L</v>
      </c>
      <c r="G1072" s="13" t="s">
        <v>8912</v>
      </c>
      <c r="H1072" s="11" t="str">
        <f>_xlfn.XLOOKUP(B1072,Sheet1!A:A,Sheet1!D:D)</f>
        <v>1L</v>
      </c>
      <c r="I1072" s="11" t="s">
        <v>29</v>
      </c>
      <c r="J1072" s="11" t="s">
        <v>29</v>
      </c>
      <c r="K1072" s="11" t="s">
        <v>30</v>
      </c>
      <c r="L1072" s="15">
        <v>17.78</v>
      </c>
      <c r="M1072" s="11" t="s">
        <v>31</v>
      </c>
      <c r="N1072" s="13">
        <v>3105</v>
      </c>
      <c r="O1072" s="15">
        <f>_xlfn.XLOOKUP(B1072,Sheet1!A:A,Sheet1!E:E)</f>
        <v>17.78</v>
      </c>
      <c r="P1072" s="26"/>
      <c r="Q1072" s="15">
        <f>_xlfn.XLOOKUP(B1072,April23!B:B,April23!D:D)</f>
        <v>18.309999999999999</v>
      </c>
      <c r="R1072" s="38">
        <f>_xlfn.XLOOKUP(B1072,Sheet5!B:B,Sheet5!D:D)</f>
        <v>18.86</v>
      </c>
      <c r="S1072" s="26">
        <v>0</v>
      </c>
      <c r="T1072" s="13" t="str">
        <f t="shared" si="100"/>
        <v>Up</v>
      </c>
    </row>
    <row r="1073" spans="1:20" s="14" customFormat="1" hidden="1" x14ac:dyDescent="0.3">
      <c r="A1073" s="11">
        <v>5028836</v>
      </c>
      <c r="B1073" s="11">
        <v>5028836</v>
      </c>
      <c r="C1073" s="11" t="s">
        <v>26</v>
      </c>
      <c r="D1073" s="11" t="s">
        <v>27</v>
      </c>
      <c r="E1073" s="13" t="str">
        <f>_xlfn.XLOOKUP(B1073,Sheet1!A:A,Sheet1!B:B)</f>
        <v>SD SUPERDEC             WALNUT     1L</v>
      </c>
      <c r="F1073" s="13" t="str">
        <f t="shared" si="99"/>
        <v>CROWN  - SD SUPERDEC             WALNUT     1L</v>
      </c>
      <c r="G1073" s="13" t="s">
        <v>8908</v>
      </c>
      <c r="H1073" s="11" t="str">
        <f>_xlfn.XLOOKUP(B1073,Sheet1!A:A,Sheet1!D:D)</f>
        <v>1L</v>
      </c>
      <c r="I1073" s="11" t="s">
        <v>29</v>
      </c>
      <c r="J1073" s="11" t="s">
        <v>29</v>
      </c>
      <c r="K1073" s="11" t="s">
        <v>30</v>
      </c>
      <c r="L1073" s="15">
        <v>17.78</v>
      </c>
      <c r="M1073" s="11" t="s">
        <v>31</v>
      </c>
      <c r="N1073" s="13">
        <v>3105</v>
      </c>
      <c r="O1073" s="15">
        <f>_xlfn.XLOOKUP(B1073,Sheet1!A:A,Sheet1!E:E)</f>
        <v>17.78</v>
      </c>
      <c r="P1073" s="26">
        <f>_xlfn.XLOOKUP(A1073,Sheet2!F:F,Sheet2!H:H)</f>
        <v>0</v>
      </c>
      <c r="Q1073" s="15">
        <f>_xlfn.XLOOKUP(B1073,April23!B:B,April23!D:D)</f>
        <v>18.309999999999999</v>
      </c>
      <c r="R1073" s="38">
        <f>_xlfn.XLOOKUP(B1073,Sheet5!B:B,Sheet5!D:D)</f>
        <v>18.86</v>
      </c>
      <c r="S1073" s="26">
        <v>0</v>
      </c>
      <c r="T1073" s="13" t="str">
        <f t="shared" si="100"/>
        <v>Up</v>
      </c>
    </row>
    <row r="1074" spans="1:20" s="14" customFormat="1" hidden="1" x14ac:dyDescent="0.3">
      <c r="A1074" s="11">
        <v>5090863</v>
      </c>
      <c r="B1074" s="11">
        <v>5090863</v>
      </c>
      <c r="C1074" s="11" t="s">
        <v>26</v>
      </c>
      <c r="D1074" s="11" t="s">
        <v>27</v>
      </c>
      <c r="E1074" s="13" t="str">
        <f>_xlfn.XLOOKUP(B1074,Sheet1!A:A,Sheet1!B:B)</f>
        <v>SD SUPERDEC BASE        CLEAR 065  250ML</v>
      </c>
      <c r="F1074" s="13" t="str">
        <f t="shared" si="99"/>
        <v>CROWN  - SD SUPERDEC BASE        CLEAR 065  250ML</v>
      </c>
      <c r="G1074" s="13" t="s">
        <v>252</v>
      </c>
      <c r="H1074" s="11" t="str">
        <f>_xlfn.XLOOKUP(B1074,Sheet1!A:A,Sheet1!D:D)</f>
        <v>250ML</v>
      </c>
      <c r="I1074" s="11" t="s">
        <v>29</v>
      </c>
      <c r="J1074" s="11" t="s">
        <v>29</v>
      </c>
      <c r="K1074" s="11" t="s">
        <v>30</v>
      </c>
      <c r="L1074" s="15">
        <v>4.93</v>
      </c>
      <c r="M1074" s="11" t="s">
        <v>31</v>
      </c>
      <c r="N1074" s="13">
        <v>3105</v>
      </c>
      <c r="O1074" s="15">
        <f>_xlfn.XLOOKUP(B1074,Sheet1!A:A,Sheet1!E:E)</f>
        <v>4.93</v>
      </c>
      <c r="P1074" s="26"/>
      <c r="Q1074" s="15">
        <f>_xlfn.XLOOKUP(B1074,April23!B:B,April23!D:D)</f>
        <v>5.08</v>
      </c>
      <c r="R1074" s="38">
        <f>_xlfn.XLOOKUP(B1074,Sheet5!B:B,Sheet5!D:D)</f>
        <v>5.23</v>
      </c>
      <c r="S1074" s="26">
        <v>0</v>
      </c>
      <c r="T1074" s="13" t="str">
        <f t="shared" si="100"/>
        <v>Up</v>
      </c>
    </row>
    <row r="1075" spans="1:20" s="14" customFormat="1" hidden="1" x14ac:dyDescent="0.3">
      <c r="A1075" s="39">
        <v>5028847</v>
      </c>
      <c r="B1075" s="39">
        <v>5028847</v>
      </c>
      <c r="C1075" s="39" t="s">
        <v>26</v>
      </c>
      <c r="D1075" s="39" t="s">
        <v>27</v>
      </c>
      <c r="E1075" s="31" t="str">
        <f>_xlfn.XLOOKUP(B1075,Sheet1!A:A,Sheet1!B:B)</f>
        <v>SD SUPERDEC BASE        WHITE W2   1L</v>
      </c>
      <c r="F1075" s="31" t="str">
        <f t="shared" si="99"/>
        <v>CROWN  - SD SUPERDEC BASE        WHITE W2   1L</v>
      </c>
      <c r="G1075" s="31" t="s">
        <v>10310</v>
      </c>
      <c r="H1075" s="39" t="str">
        <f>_xlfn.XLOOKUP(B1075,Sheet1!A:A,Sheet1!D:D)</f>
        <v>1L</v>
      </c>
      <c r="I1075" s="39" t="s">
        <v>29</v>
      </c>
      <c r="J1075" s="39" t="s">
        <v>29</v>
      </c>
      <c r="K1075" s="39" t="s">
        <v>30</v>
      </c>
      <c r="L1075" s="40">
        <v>17.78</v>
      </c>
      <c r="M1075" s="39" t="s">
        <v>31</v>
      </c>
      <c r="N1075" s="31">
        <v>3105</v>
      </c>
      <c r="O1075" s="40">
        <f>_xlfn.XLOOKUP(B1075,Sheet1!A:A,Sheet1!E:E)</f>
        <v>17.78</v>
      </c>
      <c r="P1075" s="41"/>
      <c r="Q1075" s="40" t="s">
        <v>10300</v>
      </c>
      <c r="R1075" s="13" t="e">
        <f>_xlfn.XLOOKUP(B1075,Sheet5!B:B,Sheet5!D:D)</f>
        <v>#N/A</v>
      </c>
      <c r="S1075" s="26">
        <v>0</v>
      </c>
      <c r="T1075" s="13" t="e">
        <f t="shared" si="100"/>
        <v>#N/A</v>
      </c>
    </row>
    <row r="1076" spans="1:20" s="14" customFormat="1" hidden="1" x14ac:dyDescent="0.3">
      <c r="A1076" s="11">
        <v>5028845</v>
      </c>
      <c r="B1076" s="11">
        <v>5028845</v>
      </c>
      <c r="C1076" s="11" t="s">
        <v>26</v>
      </c>
      <c r="D1076" s="11" t="s">
        <v>27</v>
      </c>
      <c r="E1076" s="13" t="str">
        <f>_xlfn.XLOOKUP(B1076,Sheet1!A:A,Sheet1!B:B)</f>
        <v>SD SUPERDEC BASE        WHITE W0   2.5L</v>
      </c>
      <c r="F1076" s="13" t="str">
        <f t="shared" si="99"/>
        <v>CROWN  - SD SUPERDEC BASE        WHITE W0   2.5L</v>
      </c>
      <c r="G1076" s="13" t="s">
        <v>232</v>
      </c>
      <c r="H1076" s="11" t="str">
        <f>_xlfn.XLOOKUP(B1076,Sheet1!A:A,Sheet1!D:D)</f>
        <v>2.5L</v>
      </c>
      <c r="I1076" s="11" t="s">
        <v>29</v>
      </c>
      <c r="J1076" s="11" t="s">
        <v>29</v>
      </c>
      <c r="K1076" s="11" t="s">
        <v>30</v>
      </c>
      <c r="L1076" s="15">
        <v>39.51</v>
      </c>
      <c r="M1076" s="11" t="s">
        <v>31</v>
      </c>
      <c r="N1076" s="13">
        <v>3105</v>
      </c>
      <c r="O1076" s="15">
        <f>_xlfn.XLOOKUP(B1076,Sheet1!A:A,Sheet1!E:E)</f>
        <v>39.51</v>
      </c>
      <c r="P1076" s="26">
        <f>_xlfn.XLOOKUP(A1076,Sheet2!F:F,Sheet2!H:H)</f>
        <v>0</v>
      </c>
      <c r="Q1076" s="15">
        <f>_xlfn.XLOOKUP(B1076,April23!B:B,April23!D:D)</f>
        <v>40.700000000000003</v>
      </c>
      <c r="R1076" s="38">
        <f>_xlfn.XLOOKUP(B1076,Sheet5!B:B,Sheet5!D:D)</f>
        <v>41.92</v>
      </c>
      <c r="S1076" s="26">
        <v>0</v>
      </c>
      <c r="T1076" s="13" t="str">
        <f t="shared" si="100"/>
        <v>Up</v>
      </c>
    </row>
    <row r="1077" spans="1:20" s="14" customFormat="1" hidden="1" x14ac:dyDescent="0.3">
      <c r="A1077" s="11">
        <v>5028849</v>
      </c>
      <c r="B1077" s="11">
        <v>5028849</v>
      </c>
      <c r="C1077" s="11" t="s">
        <v>26</v>
      </c>
      <c r="D1077" s="11" t="s">
        <v>27</v>
      </c>
      <c r="E1077" s="13" t="str">
        <f>_xlfn.XLOOKUP(B1077,Sheet1!A:A,Sheet1!B:B)</f>
        <v>SD SUPERDEC BASE        WHITE W2   5L</v>
      </c>
      <c r="F1077" s="13" t="str">
        <f t="shared" si="99"/>
        <v>CROWN  - SD SUPERDEC BASE        WHITE W2   5L</v>
      </c>
      <c r="G1077" s="13" t="s">
        <v>232</v>
      </c>
      <c r="H1077" s="11" t="str">
        <f>_xlfn.XLOOKUP(B1077,Sheet1!A:A,Sheet1!D:D)</f>
        <v>5L</v>
      </c>
      <c r="I1077" s="11" t="s">
        <v>29</v>
      </c>
      <c r="J1077" s="11" t="s">
        <v>29</v>
      </c>
      <c r="K1077" s="11" t="s">
        <v>30</v>
      </c>
      <c r="L1077" s="15">
        <v>72.12</v>
      </c>
      <c r="M1077" s="11" t="s">
        <v>31</v>
      </c>
      <c r="N1077" s="13">
        <v>3105</v>
      </c>
      <c r="O1077" s="15">
        <f>_xlfn.XLOOKUP(B1077,Sheet1!A:A,Sheet1!E:E)</f>
        <v>72.12</v>
      </c>
      <c r="P1077" s="26"/>
      <c r="Q1077" s="15">
        <v>55</v>
      </c>
      <c r="R1077" s="13" t="e">
        <f>_xlfn.XLOOKUP(B1077,Sheet5!B:B,Sheet5!D:D)</f>
        <v>#N/A</v>
      </c>
      <c r="S1077" s="26">
        <v>0</v>
      </c>
      <c r="T1077" s="13" t="e">
        <f t="shared" si="100"/>
        <v>#N/A</v>
      </c>
    </row>
    <row r="1078" spans="1:20" s="14" customFormat="1" hidden="1" x14ac:dyDescent="0.3">
      <c r="A1078" s="11">
        <v>5090864</v>
      </c>
      <c r="B1078" s="11">
        <v>5090864</v>
      </c>
      <c r="C1078" s="11" t="s">
        <v>26</v>
      </c>
      <c r="D1078" s="11" t="s">
        <v>27</v>
      </c>
      <c r="E1078" s="13" t="str">
        <f>_xlfn.XLOOKUP(B1078,Sheet1!A:A,Sheet1!B:B)</f>
        <v>SD SUPERDEC BASE        WHITE W0   250ML</v>
      </c>
      <c r="F1078" s="13" t="str">
        <f t="shared" si="99"/>
        <v>CROWN  - SD SUPERDEC BASE        WHITE W0   250ML</v>
      </c>
      <c r="G1078" s="13" t="s">
        <v>232</v>
      </c>
      <c r="H1078" s="11" t="str">
        <f>_xlfn.XLOOKUP(B1078,Sheet1!A:A,Sheet1!D:D)</f>
        <v>250ML</v>
      </c>
      <c r="I1078" s="11" t="s">
        <v>29</v>
      </c>
      <c r="J1078" s="11" t="s">
        <v>29</v>
      </c>
      <c r="K1078" s="11" t="s">
        <v>30</v>
      </c>
      <c r="L1078" s="15">
        <v>4.93</v>
      </c>
      <c r="M1078" s="11" t="s">
        <v>31</v>
      </c>
      <c r="N1078" s="13">
        <v>3105</v>
      </c>
      <c r="O1078" s="15">
        <f>_xlfn.XLOOKUP(B1078,Sheet1!A:A,Sheet1!E:E)</f>
        <v>4.93</v>
      </c>
      <c r="P1078" s="26">
        <f>_xlfn.XLOOKUP(A1078,Sheet2!F:F,Sheet2!H:H)</f>
        <v>0</v>
      </c>
      <c r="Q1078" s="15">
        <f>_xlfn.XLOOKUP(B1078,April23!B:B,April23!D:D)</f>
        <v>5.08</v>
      </c>
      <c r="R1078" s="38">
        <f>_xlfn.XLOOKUP(B1078,Sheet5!B:B,Sheet5!D:D)</f>
        <v>5.23</v>
      </c>
      <c r="S1078" s="26">
        <v>0</v>
      </c>
      <c r="T1078" s="13" t="str">
        <f t="shared" si="100"/>
        <v>Up</v>
      </c>
    </row>
    <row r="1079" spans="1:20" s="14" customFormat="1" hidden="1" x14ac:dyDescent="0.3">
      <c r="A1079" s="11">
        <v>5028851</v>
      </c>
      <c r="B1079" s="11">
        <v>5028851</v>
      </c>
      <c r="C1079" s="11" t="s">
        <v>26</v>
      </c>
      <c r="D1079" s="11" t="s">
        <v>27</v>
      </c>
      <c r="E1079" s="13" t="str">
        <f>_xlfn.XLOOKUP(B1079,Sheet1!A:A,Sheet1!B:B)</f>
        <v>SD SUPERDEC GLOSS       SUPER WHTE 2.5L</v>
      </c>
      <c r="F1079" s="13" t="str">
        <f t="shared" si="99"/>
        <v>CROWN  - SD SUPERDEC GLOSS       SUPER WHTE 2.5L</v>
      </c>
      <c r="G1079" s="13" t="s">
        <v>8912</v>
      </c>
      <c r="H1079" s="11" t="str">
        <f>_xlfn.XLOOKUP(B1079,Sheet1!A:A,Sheet1!D:D)</f>
        <v>2.5L</v>
      </c>
      <c r="I1079" s="11" t="s">
        <v>29</v>
      </c>
      <c r="J1079" s="11" t="s">
        <v>29</v>
      </c>
      <c r="K1079" s="11" t="s">
        <v>30</v>
      </c>
      <c r="L1079" s="15">
        <v>39.51</v>
      </c>
      <c r="M1079" s="11" t="s">
        <v>31</v>
      </c>
      <c r="N1079" s="13">
        <v>3105</v>
      </c>
      <c r="O1079" s="15">
        <f>_xlfn.XLOOKUP(B1079,Sheet1!A:A,Sheet1!E:E)</f>
        <v>39.51</v>
      </c>
      <c r="P1079" s="26"/>
      <c r="Q1079" s="15">
        <f>_xlfn.XLOOKUP(B1079,April23!B:B,April23!D:D)</f>
        <v>40.700000000000003</v>
      </c>
      <c r="R1079" s="38">
        <f>_xlfn.XLOOKUP(B1079,Sheet5!B:B,Sheet5!D:D)</f>
        <v>41.92</v>
      </c>
      <c r="S1079" s="26">
        <v>0</v>
      </c>
      <c r="T1079" s="13" t="str">
        <f t="shared" si="100"/>
        <v>Up</v>
      </c>
    </row>
    <row r="1080" spans="1:20" s="14" customFormat="1" hidden="1" x14ac:dyDescent="0.3">
      <c r="A1080" s="11">
        <v>5028850</v>
      </c>
      <c r="B1080" s="11">
        <v>5028850</v>
      </c>
      <c r="C1080" s="11" t="s">
        <v>26</v>
      </c>
      <c r="D1080" s="11" t="s">
        <v>27</v>
      </c>
      <c r="E1080" s="13" t="str">
        <f>_xlfn.XLOOKUP(B1080,Sheet1!A:A,Sheet1!B:B)</f>
        <v>SD SUPERDEC GLOSS       SUPER WHTE 1L</v>
      </c>
      <c r="F1080" s="13" t="str">
        <f t="shared" si="99"/>
        <v>CROWN  - SD SUPERDEC GLOSS       SUPER WHTE 1L</v>
      </c>
      <c r="G1080" s="13" t="s">
        <v>8912</v>
      </c>
      <c r="H1080" s="11" t="str">
        <f>_xlfn.XLOOKUP(B1080,Sheet1!A:A,Sheet1!D:D)</f>
        <v>1L</v>
      </c>
      <c r="I1080" s="11" t="s">
        <v>29</v>
      </c>
      <c r="J1080" s="11" t="s">
        <v>29</v>
      </c>
      <c r="K1080" s="11" t="s">
        <v>30</v>
      </c>
      <c r="L1080" s="15">
        <v>17.78</v>
      </c>
      <c r="M1080" s="11" t="s">
        <v>31</v>
      </c>
      <c r="N1080" s="13">
        <v>3105</v>
      </c>
      <c r="O1080" s="15">
        <f>_xlfn.XLOOKUP(B1080,Sheet1!A:A,Sheet1!E:E)</f>
        <v>17.78</v>
      </c>
      <c r="P1080" s="26"/>
      <c r="Q1080" s="15">
        <f>_xlfn.XLOOKUP(B1080,April23!B:B,April23!D:D)</f>
        <v>18.309999999999999</v>
      </c>
      <c r="R1080" s="38">
        <f>_xlfn.XLOOKUP(B1080,Sheet5!B:B,Sheet5!D:D)</f>
        <v>18.86</v>
      </c>
      <c r="S1080" s="26">
        <v>0</v>
      </c>
      <c r="T1080" s="13" t="str">
        <f t="shared" si="100"/>
        <v>Up</v>
      </c>
    </row>
    <row r="1081" spans="1:20" s="14" customFormat="1" hidden="1" x14ac:dyDescent="0.3">
      <c r="A1081" s="11">
        <v>5028853</v>
      </c>
      <c r="B1081" s="11">
        <v>5028853</v>
      </c>
      <c r="C1081" s="11" t="s">
        <v>26</v>
      </c>
      <c r="D1081" s="11" t="s">
        <v>27</v>
      </c>
      <c r="E1081" s="13" t="str">
        <f>_xlfn.XLOOKUP(B1081,Sheet1!A:A,Sheet1!B:B)</f>
        <v>SD SUPERDEC GLOSS       BLACK      1L</v>
      </c>
      <c r="F1081" s="13" t="str">
        <f t="shared" si="99"/>
        <v>CROWN  - SD SUPERDEC GLOSS       BLACK      1L</v>
      </c>
      <c r="G1081" s="13" t="s">
        <v>254</v>
      </c>
      <c r="H1081" s="11" t="str">
        <f>_xlfn.XLOOKUP(B1081,Sheet1!A:A,Sheet1!D:D)</f>
        <v>1L</v>
      </c>
      <c r="I1081" s="11" t="s">
        <v>29</v>
      </c>
      <c r="J1081" s="11" t="s">
        <v>29</v>
      </c>
      <c r="K1081" s="11" t="s">
        <v>30</v>
      </c>
      <c r="L1081" s="15">
        <v>17.78</v>
      </c>
      <c r="M1081" s="11" t="s">
        <v>31</v>
      </c>
      <c r="N1081" s="13">
        <v>3105</v>
      </c>
      <c r="O1081" s="15">
        <f>_xlfn.XLOOKUP(B1081,Sheet1!A:A,Sheet1!E:E)</f>
        <v>17.78</v>
      </c>
      <c r="P1081" s="26">
        <f>_xlfn.XLOOKUP(A1081,Sheet2!F:F,Sheet2!H:H)</f>
        <v>0</v>
      </c>
      <c r="Q1081" s="15">
        <f>_xlfn.XLOOKUP(B1081,April23!B:B,April23!D:D)</f>
        <v>18.309999999999999</v>
      </c>
      <c r="R1081" s="38">
        <f>_xlfn.XLOOKUP(B1081,Sheet5!B:B,Sheet5!D:D)</f>
        <v>18.86</v>
      </c>
      <c r="S1081" s="26">
        <v>0</v>
      </c>
      <c r="T1081" s="13" t="str">
        <f t="shared" si="100"/>
        <v>Up</v>
      </c>
    </row>
    <row r="1082" spans="1:20" s="14" customFormat="1" hidden="1" x14ac:dyDescent="0.3">
      <c r="A1082" s="11">
        <v>5028854</v>
      </c>
      <c r="B1082" s="11">
        <v>5028854</v>
      </c>
      <c r="C1082" s="11" t="s">
        <v>26</v>
      </c>
      <c r="D1082" s="11" t="s">
        <v>27</v>
      </c>
      <c r="E1082" s="13" t="str">
        <f>_xlfn.XLOOKUP(B1082,Sheet1!A:A,Sheet1!B:B)</f>
        <v>SD SUPERDEC GLOSS       BLACK      2.5L</v>
      </c>
      <c r="F1082" s="13" t="str">
        <f t="shared" si="99"/>
        <v>CROWN  - SD SUPERDEC GLOSS       BLACK      2.5L</v>
      </c>
      <c r="G1082" s="13" t="s">
        <v>254</v>
      </c>
      <c r="H1082" s="11" t="str">
        <f>_xlfn.XLOOKUP(B1082,Sheet1!A:A,Sheet1!D:D)</f>
        <v>2.5L</v>
      </c>
      <c r="I1082" s="11" t="s">
        <v>29</v>
      </c>
      <c r="J1082" s="11" t="s">
        <v>29</v>
      </c>
      <c r="K1082" s="11" t="s">
        <v>30</v>
      </c>
      <c r="L1082" s="15">
        <v>39.51</v>
      </c>
      <c r="M1082" s="11" t="s">
        <v>31</v>
      </c>
      <c r="N1082" s="13">
        <v>3105</v>
      </c>
      <c r="O1082" s="15">
        <f>_xlfn.XLOOKUP(B1082,Sheet1!A:A,Sheet1!E:E)</f>
        <v>39.51</v>
      </c>
      <c r="P1082" s="26">
        <f>_xlfn.XLOOKUP(A1082,Sheet2!F:F,Sheet2!H:H)</f>
        <v>0</v>
      </c>
      <c r="Q1082" s="15">
        <f>_xlfn.XLOOKUP(B1082,April23!B:B,April23!D:D)</f>
        <v>40.700000000000003</v>
      </c>
      <c r="R1082" s="38">
        <f>_xlfn.XLOOKUP(B1082,Sheet5!B:B,Sheet5!D:D)</f>
        <v>41.92</v>
      </c>
      <c r="S1082" s="26">
        <v>0</v>
      </c>
      <c r="T1082" s="13" t="str">
        <f t="shared" si="100"/>
        <v>Up</v>
      </c>
    </row>
    <row r="1083" spans="1:20" s="14" customFormat="1" hidden="1" x14ac:dyDescent="0.3">
      <c r="A1083" s="39">
        <v>5028968</v>
      </c>
      <c r="B1083" s="39">
        <v>5028968</v>
      </c>
      <c r="C1083" s="39" t="s">
        <v>26</v>
      </c>
      <c r="D1083" s="39" t="s">
        <v>27</v>
      </c>
      <c r="E1083" s="31" t="str">
        <f>_xlfn.XLOOKUP(B1083,Sheet1!A:A,Sheet1!B:B)</f>
        <v>SD WOODSHIELD           WHITE      2.5L</v>
      </c>
      <c r="F1083" s="31" t="str">
        <f t="shared" si="99"/>
        <v>CROWN  - SD WOODSHIELD           WHITE      2.5L</v>
      </c>
      <c r="G1083" s="31" t="s">
        <v>10310</v>
      </c>
      <c r="H1083" s="39" t="str">
        <f>_xlfn.XLOOKUP(B1083,Sheet1!A:A,Sheet1!D:D)</f>
        <v>2.5L</v>
      </c>
      <c r="I1083" s="39" t="s">
        <v>29</v>
      </c>
      <c r="J1083" s="39" t="s">
        <v>29</v>
      </c>
      <c r="K1083" s="39" t="s">
        <v>30</v>
      </c>
      <c r="L1083" s="40">
        <v>35.56</v>
      </c>
      <c r="M1083" s="39" t="s">
        <v>31</v>
      </c>
      <c r="N1083" s="31">
        <v>3105</v>
      </c>
      <c r="O1083" s="40">
        <f>_xlfn.XLOOKUP(B1083,Sheet1!A:A,Sheet1!E:E)</f>
        <v>35.56</v>
      </c>
      <c r="P1083" s="41"/>
      <c r="Q1083" s="40" t="s">
        <v>10300</v>
      </c>
      <c r="R1083" s="13" t="e">
        <f>_xlfn.XLOOKUP(B1083,Sheet5!B:B,Sheet5!D:D)</f>
        <v>#N/A</v>
      </c>
      <c r="S1083" s="26">
        <v>0</v>
      </c>
      <c r="T1083" s="13" t="e">
        <f t="shared" si="100"/>
        <v>#N/A</v>
      </c>
    </row>
    <row r="1084" spans="1:20" s="14" customFormat="1" hidden="1" x14ac:dyDescent="0.3">
      <c r="A1084" s="39">
        <v>5028971</v>
      </c>
      <c r="B1084" s="39">
        <v>5028971</v>
      </c>
      <c r="C1084" s="39" t="s">
        <v>26</v>
      </c>
      <c r="D1084" s="39" t="s">
        <v>27</v>
      </c>
      <c r="E1084" s="31" t="str">
        <f>_xlfn.XLOOKUP(B1084,Sheet1!A:A,Sheet1!B:B)</f>
        <v>SD WOODSHIELD           BLACK      2.5L</v>
      </c>
      <c r="F1084" s="31" t="str">
        <f t="shared" si="99"/>
        <v>CROWN  - SD WOODSHIELD           BLACK      2.5L</v>
      </c>
      <c r="G1084" s="31" t="s">
        <v>10310</v>
      </c>
      <c r="H1084" s="39" t="str">
        <f>_xlfn.XLOOKUP(B1084,Sheet1!A:A,Sheet1!D:D)</f>
        <v>2.5L</v>
      </c>
      <c r="I1084" s="39" t="s">
        <v>29</v>
      </c>
      <c r="J1084" s="39" t="s">
        <v>29</v>
      </c>
      <c r="K1084" s="39" t="s">
        <v>30</v>
      </c>
      <c r="L1084" s="40">
        <v>35.56</v>
      </c>
      <c r="M1084" s="39" t="s">
        <v>31</v>
      </c>
      <c r="N1084" s="31">
        <v>3105</v>
      </c>
      <c r="O1084" s="40">
        <f>_xlfn.XLOOKUP(B1084,Sheet1!A:A,Sheet1!E:E)</f>
        <v>35.56</v>
      </c>
      <c r="P1084" s="41"/>
      <c r="Q1084" s="40" t="s">
        <v>10300</v>
      </c>
      <c r="R1084" s="13" t="e">
        <f>_xlfn.XLOOKUP(B1084,Sheet5!B:B,Sheet5!D:D)</f>
        <v>#N/A</v>
      </c>
      <c r="S1084" s="26">
        <v>0</v>
      </c>
      <c r="T1084" s="13" t="e">
        <f t="shared" si="100"/>
        <v>#N/A</v>
      </c>
    </row>
    <row r="1085" spans="1:20" s="14" customFormat="1" hidden="1" x14ac:dyDescent="0.3">
      <c r="A1085" s="39">
        <v>5028973</v>
      </c>
      <c r="B1085" s="39">
        <v>5028973</v>
      </c>
      <c r="C1085" s="39" t="s">
        <v>26</v>
      </c>
      <c r="D1085" s="39" t="s">
        <v>27</v>
      </c>
      <c r="E1085" s="31" t="str">
        <f>_xlfn.XLOOKUP(B1085,Sheet1!A:A,Sheet1!B:B)</f>
        <v>SD WOODSHIELD           MAHOGANY   2.5L</v>
      </c>
      <c r="F1085" s="31" t="str">
        <f t="shared" si="99"/>
        <v>CROWN  - SD WOODSHIELD           MAHOGANY   2.5L</v>
      </c>
      <c r="G1085" s="31" t="s">
        <v>10310</v>
      </c>
      <c r="H1085" s="39" t="str">
        <f>_xlfn.XLOOKUP(B1085,Sheet1!A:A,Sheet1!D:D)</f>
        <v>2.5L</v>
      </c>
      <c r="I1085" s="39" t="s">
        <v>29</v>
      </c>
      <c r="J1085" s="39" t="s">
        <v>29</v>
      </c>
      <c r="K1085" s="39" t="s">
        <v>30</v>
      </c>
      <c r="L1085" s="40">
        <v>35.56</v>
      </c>
      <c r="M1085" s="39" t="s">
        <v>31</v>
      </c>
      <c r="N1085" s="31">
        <v>3105</v>
      </c>
      <c r="O1085" s="40">
        <f>_xlfn.XLOOKUP(B1085,Sheet1!A:A,Sheet1!E:E)</f>
        <v>35.56</v>
      </c>
      <c r="P1085" s="41"/>
      <c r="Q1085" s="40" t="s">
        <v>10300</v>
      </c>
      <c r="R1085" s="13" t="e">
        <f>_xlfn.XLOOKUP(B1085,Sheet5!B:B,Sheet5!D:D)</f>
        <v>#N/A</v>
      </c>
      <c r="S1085" s="26">
        <v>0</v>
      </c>
      <c r="T1085" s="13" t="e">
        <f t="shared" si="100"/>
        <v>#N/A</v>
      </c>
    </row>
    <row r="1086" spans="1:20" s="14" customFormat="1" hidden="1" x14ac:dyDescent="0.3">
      <c r="A1086" s="11">
        <v>5028792</v>
      </c>
      <c r="B1086" s="11">
        <v>5028792</v>
      </c>
      <c r="C1086" s="11" t="s">
        <v>26</v>
      </c>
      <c r="D1086" s="11" t="s">
        <v>27</v>
      </c>
      <c r="E1086" s="13" t="str">
        <f>_xlfn.XLOOKUP(B1086,Sheet1!A:A,Sheet1!B:B)</f>
        <v>SD QD WOODSTAIN         ROSEWOOD   1L</v>
      </c>
      <c r="F1086" s="13" t="str">
        <f t="shared" ref="F1086:F1149" si="101">D1086&amp;" - "&amp;E1086</f>
        <v>CROWN  - SD QD WOODSTAIN         ROSEWOOD   1L</v>
      </c>
      <c r="G1086" s="13" t="s">
        <v>8903</v>
      </c>
      <c r="H1086" s="11" t="str">
        <f>_xlfn.XLOOKUP(B1086,Sheet1!A:A,Sheet1!D:D)</f>
        <v>1L</v>
      </c>
      <c r="I1086" s="11" t="s">
        <v>29</v>
      </c>
      <c r="J1086" s="11" t="s">
        <v>29</v>
      </c>
      <c r="K1086" s="11" t="s">
        <v>30</v>
      </c>
      <c r="L1086" s="15">
        <v>14.24</v>
      </c>
      <c r="M1086" s="11" t="s">
        <v>31</v>
      </c>
      <c r="N1086" s="13">
        <v>3105</v>
      </c>
      <c r="O1086" s="15">
        <f>_xlfn.XLOOKUP(B1086,Sheet1!A:A,Sheet1!E:E)</f>
        <v>14.24</v>
      </c>
      <c r="P1086" s="26">
        <f>_xlfn.XLOOKUP(A1086,Sheet2!F:F,Sheet2!H:H)</f>
        <v>0</v>
      </c>
      <c r="Q1086" s="15">
        <f>_xlfn.XLOOKUP(B1086,April23!B:B,April23!D:D)</f>
        <v>14.67</v>
      </c>
      <c r="R1086" s="38">
        <f>_xlfn.XLOOKUP(B1086,Sheet5!B:B,Sheet5!D:D)</f>
        <v>15.11</v>
      </c>
      <c r="S1086" s="26">
        <v>0</v>
      </c>
      <c r="T1086" s="13" t="str">
        <f t="shared" si="100"/>
        <v>Up</v>
      </c>
    </row>
    <row r="1087" spans="1:20" s="14" customFormat="1" hidden="1" x14ac:dyDescent="0.3">
      <c r="A1087" s="11">
        <v>5028789</v>
      </c>
      <c r="B1087" s="11">
        <v>5028789</v>
      </c>
      <c r="C1087" s="11" t="s">
        <v>26</v>
      </c>
      <c r="D1087" s="11" t="s">
        <v>27</v>
      </c>
      <c r="E1087" s="13" t="str">
        <f>_xlfn.XLOOKUP(B1087,Sheet1!A:A,Sheet1!B:B)</f>
        <v>SD QD WOODSTAIN         BURMA TEAK 1L</v>
      </c>
      <c r="F1087" s="13" t="str">
        <f t="shared" si="101"/>
        <v>CROWN  - SD QD WOODSTAIN         BURMA TEAK 1L</v>
      </c>
      <c r="G1087" s="13" t="s">
        <v>8914</v>
      </c>
      <c r="H1087" s="11" t="str">
        <f>_xlfn.XLOOKUP(B1087,Sheet1!A:A,Sheet1!D:D)</f>
        <v>1L</v>
      </c>
      <c r="I1087" s="11" t="s">
        <v>29</v>
      </c>
      <c r="J1087" s="11" t="s">
        <v>29</v>
      </c>
      <c r="K1087" s="11" t="s">
        <v>30</v>
      </c>
      <c r="L1087" s="15">
        <v>14.24</v>
      </c>
      <c r="M1087" s="11" t="s">
        <v>31</v>
      </c>
      <c r="N1087" s="13">
        <v>3105</v>
      </c>
      <c r="O1087" s="15">
        <f>_xlfn.XLOOKUP(B1087,Sheet1!A:A,Sheet1!E:E)</f>
        <v>14.24</v>
      </c>
      <c r="P1087" s="26"/>
      <c r="Q1087" s="15">
        <f>_xlfn.XLOOKUP(B1087,April23!B:B,April23!D:D)</f>
        <v>14.67</v>
      </c>
      <c r="R1087" s="38">
        <f>_xlfn.XLOOKUP(B1087,Sheet5!B:B,Sheet5!D:D)</f>
        <v>15.11</v>
      </c>
      <c r="S1087" s="26">
        <v>0</v>
      </c>
      <c r="T1087" s="13" t="str">
        <f t="shared" si="100"/>
        <v>Up</v>
      </c>
    </row>
    <row r="1088" spans="1:20" s="14" customFormat="1" hidden="1" x14ac:dyDescent="0.3">
      <c r="A1088" s="11">
        <v>5028787</v>
      </c>
      <c r="B1088" s="11">
        <v>5028787</v>
      </c>
      <c r="C1088" s="11" t="s">
        <v>26</v>
      </c>
      <c r="D1088" s="11" t="s">
        <v>27</v>
      </c>
      <c r="E1088" s="13" t="str">
        <f>_xlfn.XLOOKUP(B1088,Sheet1!A:A,Sheet1!B:B)</f>
        <v>SD QD WOODSTAIN         REDWOOD    2.5L</v>
      </c>
      <c r="F1088" s="13" t="str">
        <f t="shared" si="101"/>
        <v>CROWN  - SD QD WOODSTAIN         REDWOOD    2.5L</v>
      </c>
      <c r="G1088" s="13" t="s">
        <v>8901</v>
      </c>
      <c r="H1088" s="11" t="str">
        <f>_xlfn.XLOOKUP(B1088,Sheet1!A:A,Sheet1!D:D)</f>
        <v>2.5L</v>
      </c>
      <c r="I1088" s="11" t="s">
        <v>29</v>
      </c>
      <c r="J1088" s="11" t="s">
        <v>29</v>
      </c>
      <c r="K1088" s="11" t="s">
        <v>30</v>
      </c>
      <c r="L1088" s="15">
        <v>33.24</v>
      </c>
      <c r="M1088" s="11" t="s">
        <v>31</v>
      </c>
      <c r="N1088" s="13">
        <v>3105</v>
      </c>
      <c r="O1088" s="15">
        <f>_xlfn.XLOOKUP(B1088,Sheet1!A:A,Sheet1!E:E)</f>
        <v>33.24</v>
      </c>
      <c r="P1088" s="26">
        <f>_xlfn.XLOOKUP(A1088,Sheet2!F:F,Sheet2!H:H)</f>
        <v>0</v>
      </c>
      <c r="Q1088" s="15">
        <f>_xlfn.XLOOKUP(B1088,April23!B:B,April23!D:D)</f>
        <v>34.24</v>
      </c>
      <c r="R1088" s="38">
        <f>_xlfn.XLOOKUP(B1088,Sheet5!B:B,Sheet5!D:D)</f>
        <v>35.26</v>
      </c>
      <c r="S1088" s="26">
        <v>0</v>
      </c>
      <c r="T1088" s="13" t="str">
        <f t="shared" si="100"/>
        <v>Up</v>
      </c>
    </row>
    <row r="1089" spans="1:20" s="14" customFormat="1" hidden="1" x14ac:dyDescent="0.3">
      <c r="A1089" s="11">
        <v>5028784</v>
      </c>
      <c r="B1089" s="11">
        <v>5028784</v>
      </c>
      <c r="C1089" s="11" t="s">
        <v>26</v>
      </c>
      <c r="D1089" s="11" t="s">
        <v>27</v>
      </c>
      <c r="E1089" s="13" t="str">
        <f>_xlfn.XLOOKUP(B1089,Sheet1!A:A,Sheet1!B:B)</f>
        <v>SD QD WOODSTAIN         EBONY      2.5L</v>
      </c>
      <c r="F1089" s="13" t="str">
        <f t="shared" si="101"/>
        <v>CROWN  - SD QD WOODSTAIN         EBONY      2.5L</v>
      </c>
      <c r="G1089" s="13" t="s">
        <v>8902</v>
      </c>
      <c r="H1089" s="11" t="str">
        <f>_xlfn.XLOOKUP(B1089,Sheet1!A:A,Sheet1!D:D)</f>
        <v>2.5L</v>
      </c>
      <c r="I1089" s="11" t="s">
        <v>29</v>
      </c>
      <c r="J1089" s="11" t="s">
        <v>29</v>
      </c>
      <c r="K1089" s="11" t="s">
        <v>30</v>
      </c>
      <c r="L1089" s="15">
        <v>33.24</v>
      </c>
      <c r="M1089" s="11" t="s">
        <v>31</v>
      </c>
      <c r="N1089" s="13">
        <v>3105</v>
      </c>
      <c r="O1089" s="15">
        <f>_xlfn.XLOOKUP(B1089,Sheet1!A:A,Sheet1!E:E)</f>
        <v>33.24</v>
      </c>
      <c r="P1089" s="26"/>
      <c r="Q1089" s="15">
        <f>_xlfn.XLOOKUP(B1089,April23!B:B,April23!D:D)</f>
        <v>34.24</v>
      </c>
      <c r="R1089" s="38">
        <f>_xlfn.XLOOKUP(B1089,Sheet5!B:B,Sheet5!D:D)</f>
        <v>35.26</v>
      </c>
      <c r="S1089" s="26">
        <v>0</v>
      </c>
      <c r="T1089" s="13" t="str">
        <f t="shared" si="100"/>
        <v>Up</v>
      </c>
    </row>
    <row r="1090" spans="1:20" s="14" customFormat="1" hidden="1" x14ac:dyDescent="0.3">
      <c r="A1090" s="11">
        <v>5028783</v>
      </c>
      <c r="B1090" s="11">
        <v>5028783</v>
      </c>
      <c r="C1090" s="11" t="s">
        <v>26</v>
      </c>
      <c r="D1090" s="11" t="s">
        <v>27</v>
      </c>
      <c r="E1090" s="13" t="str">
        <f>_xlfn.XLOOKUP(B1090,Sheet1!A:A,Sheet1!B:B)</f>
        <v>SD QD WOODSTAIN         EBONY      1L</v>
      </c>
      <c r="F1090" s="13" t="str">
        <f t="shared" si="101"/>
        <v>CROWN  - SD QD WOODSTAIN         EBONY      1L</v>
      </c>
      <c r="G1090" s="13" t="s">
        <v>8902</v>
      </c>
      <c r="H1090" s="11" t="str">
        <f>_xlfn.XLOOKUP(B1090,Sheet1!A:A,Sheet1!D:D)</f>
        <v>1L</v>
      </c>
      <c r="I1090" s="11" t="s">
        <v>29</v>
      </c>
      <c r="J1090" s="11" t="s">
        <v>29</v>
      </c>
      <c r="K1090" s="11" t="s">
        <v>30</v>
      </c>
      <c r="L1090" s="15">
        <v>14.24</v>
      </c>
      <c r="M1090" s="11" t="s">
        <v>31</v>
      </c>
      <c r="N1090" s="13">
        <v>3105</v>
      </c>
      <c r="O1090" s="15">
        <f>_xlfn.XLOOKUP(B1090,Sheet1!A:A,Sheet1!E:E)</f>
        <v>14.24</v>
      </c>
      <c r="P1090" s="26"/>
      <c r="Q1090" s="15">
        <f>_xlfn.XLOOKUP(B1090,April23!B:B,April23!D:D)</f>
        <v>14.67</v>
      </c>
      <c r="R1090" s="38">
        <f>_xlfn.XLOOKUP(B1090,Sheet5!B:B,Sheet5!D:D)</f>
        <v>15.11</v>
      </c>
      <c r="S1090" s="26">
        <v>0</v>
      </c>
      <c r="T1090" s="13" t="str">
        <f t="shared" ref="T1090:T1153" si="102">IF(Q1090&gt;=R1090,"No Change","Up")</f>
        <v>Up</v>
      </c>
    </row>
    <row r="1091" spans="1:20" s="14" customFormat="1" hidden="1" x14ac:dyDescent="0.3">
      <c r="A1091" s="11">
        <v>5028777</v>
      </c>
      <c r="B1091" s="11">
        <v>5028777</v>
      </c>
      <c r="C1091" s="11" t="s">
        <v>26</v>
      </c>
      <c r="D1091" s="11" t="s">
        <v>27</v>
      </c>
      <c r="E1091" s="13" t="str">
        <f>_xlfn.XLOOKUP(B1091,Sheet1!A:A,Sheet1!B:B)</f>
        <v>SD QD WOODSTAIN         TEAK       1L</v>
      </c>
      <c r="F1091" s="13" t="str">
        <f t="shared" si="101"/>
        <v>CROWN  - SD QD WOODSTAIN         TEAK       1L</v>
      </c>
      <c r="G1091" s="13" t="s">
        <v>8899</v>
      </c>
      <c r="H1091" s="11" t="str">
        <f>_xlfn.XLOOKUP(B1091,Sheet1!A:A,Sheet1!D:D)</f>
        <v>1L</v>
      </c>
      <c r="I1091" s="11" t="s">
        <v>29</v>
      </c>
      <c r="J1091" s="11" t="s">
        <v>29</v>
      </c>
      <c r="K1091" s="11" t="s">
        <v>30</v>
      </c>
      <c r="L1091" s="15">
        <v>14.24</v>
      </c>
      <c r="M1091" s="11" t="s">
        <v>31</v>
      </c>
      <c r="N1091" s="13">
        <v>3105</v>
      </c>
      <c r="O1091" s="15">
        <f>_xlfn.XLOOKUP(B1091,Sheet1!A:A,Sheet1!E:E)</f>
        <v>14.24</v>
      </c>
      <c r="P1091" s="26">
        <f>_xlfn.XLOOKUP(A1091,Sheet2!F:F,Sheet2!H:H)</f>
        <v>0</v>
      </c>
      <c r="Q1091" s="15">
        <f>_xlfn.XLOOKUP(B1091,April23!B:B,April23!D:D)</f>
        <v>14.67</v>
      </c>
      <c r="R1091" s="38">
        <f>_xlfn.XLOOKUP(B1091,Sheet5!B:B,Sheet5!D:D)</f>
        <v>15.11</v>
      </c>
      <c r="S1091" s="26">
        <v>0</v>
      </c>
      <c r="T1091" s="13" t="str">
        <f t="shared" si="102"/>
        <v>Up</v>
      </c>
    </row>
    <row r="1092" spans="1:20" s="14" customFormat="1" hidden="1" x14ac:dyDescent="0.3">
      <c r="A1092" s="11">
        <v>5028773</v>
      </c>
      <c r="B1092" s="11">
        <v>5028773</v>
      </c>
      <c r="C1092" s="11" t="s">
        <v>26</v>
      </c>
      <c r="D1092" s="11" t="s">
        <v>27</v>
      </c>
      <c r="E1092" s="13" t="str">
        <f>_xlfn.XLOOKUP(B1092,Sheet1!A:A,Sheet1!B:B)</f>
        <v>SD QD WOODSTAIN         ANTIQ PINE 1L</v>
      </c>
      <c r="F1092" s="13" t="str">
        <f t="shared" si="101"/>
        <v>CROWN  - SD QD WOODSTAIN         ANTIQ PINE 1L</v>
      </c>
      <c r="G1092" s="13" t="s">
        <v>8913</v>
      </c>
      <c r="H1092" s="11" t="str">
        <f>_xlfn.XLOOKUP(B1092,Sheet1!A:A,Sheet1!D:D)</f>
        <v>1L</v>
      </c>
      <c r="I1092" s="11" t="s">
        <v>29</v>
      </c>
      <c r="J1092" s="11" t="s">
        <v>29</v>
      </c>
      <c r="K1092" s="11" t="s">
        <v>30</v>
      </c>
      <c r="L1092" s="15">
        <v>14.24</v>
      </c>
      <c r="M1092" s="11" t="s">
        <v>31</v>
      </c>
      <c r="N1092" s="13">
        <v>3105</v>
      </c>
      <c r="O1092" s="15">
        <f>_xlfn.XLOOKUP(B1092,Sheet1!A:A,Sheet1!E:E)</f>
        <v>14.24</v>
      </c>
      <c r="P1092" s="26">
        <f>_xlfn.XLOOKUP(A1092,Sheet2!F:F,Sheet2!H:H)</f>
        <v>0</v>
      </c>
      <c r="Q1092" s="15">
        <f>_xlfn.XLOOKUP(B1092,April23!B:B,April23!D:D)</f>
        <v>14.67</v>
      </c>
      <c r="R1092" s="38">
        <f>_xlfn.XLOOKUP(B1092,Sheet5!B:B,Sheet5!D:D)</f>
        <v>15.11</v>
      </c>
      <c r="S1092" s="26">
        <v>0</v>
      </c>
      <c r="T1092" s="13" t="str">
        <f t="shared" si="102"/>
        <v>Up</v>
      </c>
    </row>
    <row r="1093" spans="1:20" s="14" customFormat="1" hidden="1" x14ac:dyDescent="0.3">
      <c r="A1093" s="11">
        <v>5028805</v>
      </c>
      <c r="B1093" s="11">
        <v>5028805</v>
      </c>
      <c r="C1093" s="11" t="s">
        <v>26</v>
      </c>
      <c r="D1093" s="11" t="s">
        <v>27</v>
      </c>
      <c r="E1093" s="13" t="str">
        <f>_xlfn.XLOOKUP(B1093,Sheet1!A:A,Sheet1!B:B)</f>
        <v>SD QD WOODSTAIN BASE    CLEAR 065  2.5L</v>
      </c>
      <c r="F1093" s="13" t="str">
        <f t="shared" si="101"/>
        <v>CROWN  - SD QD WOODSTAIN BASE    CLEAR 065  2.5L</v>
      </c>
      <c r="G1093" s="13" t="s">
        <v>252</v>
      </c>
      <c r="H1093" s="11" t="str">
        <f>_xlfn.XLOOKUP(B1093,Sheet1!A:A,Sheet1!D:D)</f>
        <v>2.5L</v>
      </c>
      <c r="I1093" s="11" t="s">
        <v>29</v>
      </c>
      <c r="J1093" s="11" t="s">
        <v>29</v>
      </c>
      <c r="K1093" s="11" t="s">
        <v>30</v>
      </c>
      <c r="L1093" s="15">
        <v>33.24</v>
      </c>
      <c r="M1093" s="11" t="s">
        <v>31</v>
      </c>
      <c r="N1093" s="13">
        <v>3105</v>
      </c>
      <c r="O1093" s="15">
        <f>_xlfn.XLOOKUP(B1093,Sheet1!A:A,Sheet1!E:E)</f>
        <v>33.24</v>
      </c>
      <c r="P1093" s="26"/>
      <c r="Q1093" s="15">
        <f>_xlfn.XLOOKUP(B1093,April23!B:B,April23!D:D)</f>
        <v>34.24</v>
      </c>
      <c r="R1093" s="38">
        <f>_xlfn.XLOOKUP(B1093,Sheet5!B:B,Sheet5!D:D)</f>
        <v>35.26</v>
      </c>
      <c r="S1093" s="26">
        <v>0</v>
      </c>
      <c r="T1093" s="13" t="str">
        <f t="shared" si="102"/>
        <v>Up</v>
      </c>
    </row>
    <row r="1094" spans="1:20" s="14" customFormat="1" hidden="1" x14ac:dyDescent="0.3">
      <c r="A1094" s="11">
        <v>5090722</v>
      </c>
      <c r="B1094" s="11">
        <v>5090722</v>
      </c>
      <c r="C1094" s="11" t="s">
        <v>26</v>
      </c>
      <c r="D1094" s="11" t="s">
        <v>27</v>
      </c>
      <c r="E1094" s="13" t="str">
        <f>_xlfn.XLOOKUP(B1094,Sheet1!A:A,Sheet1!B:B)</f>
        <v>SD WOOD PRESERVER       CLEAR      2.5L</v>
      </c>
      <c r="F1094" s="13" t="str">
        <f t="shared" si="101"/>
        <v>CROWN  - SD WOOD PRESERVER       CLEAR      2.5L</v>
      </c>
      <c r="G1094" s="13" t="s">
        <v>252</v>
      </c>
      <c r="H1094" s="11" t="str">
        <f>_xlfn.XLOOKUP(B1094,Sheet1!A:A,Sheet1!D:D)</f>
        <v>2.5L</v>
      </c>
      <c r="I1094" s="11" t="s">
        <v>29</v>
      </c>
      <c r="J1094" s="11" t="s">
        <v>29</v>
      </c>
      <c r="K1094" s="11" t="s">
        <v>30</v>
      </c>
      <c r="L1094" s="15">
        <v>18.97</v>
      </c>
      <c r="M1094" s="11" t="s">
        <v>31</v>
      </c>
      <c r="N1094" s="13">
        <v>3105</v>
      </c>
      <c r="O1094" s="15">
        <f>_xlfn.XLOOKUP(B1094,Sheet1!A:A,Sheet1!E:E)</f>
        <v>18.97</v>
      </c>
      <c r="P1094" s="26">
        <f>_xlfn.XLOOKUP(A1094,Sheet2!F:F,Sheet2!H:H)</f>
        <v>0</v>
      </c>
      <c r="Q1094" s="15">
        <f>_xlfn.XLOOKUP(B1094,April23!B:B,April23!D:D)</f>
        <v>13.62</v>
      </c>
      <c r="R1094" s="38">
        <f>_xlfn.XLOOKUP(B1094,Sheet5!B:B,Sheet5!D:D)</f>
        <v>14.03</v>
      </c>
      <c r="S1094" s="26">
        <v>0</v>
      </c>
      <c r="T1094" s="13" t="str">
        <f t="shared" si="102"/>
        <v>Up</v>
      </c>
    </row>
    <row r="1095" spans="1:20" s="14" customFormat="1" hidden="1" x14ac:dyDescent="0.3">
      <c r="A1095" s="11">
        <v>5028751</v>
      </c>
      <c r="B1095" s="11">
        <v>5028751</v>
      </c>
      <c r="C1095" s="11" t="s">
        <v>26</v>
      </c>
      <c r="D1095" s="11" t="s">
        <v>27</v>
      </c>
      <c r="E1095" s="13" t="str">
        <f>_xlfn.XLOOKUP(B1095,Sheet1!A:A,Sheet1!B:B)</f>
        <v>SD QD WOOD PRESERVER    CLEAR      2.5L</v>
      </c>
      <c r="F1095" s="13" t="str">
        <f t="shared" si="101"/>
        <v>CROWN  - SD QD WOOD PRESERVER    CLEAR      2.5L</v>
      </c>
      <c r="G1095" s="13" t="s">
        <v>252</v>
      </c>
      <c r="H1095" s="11" t="str">
        <f>_xlfn.XLOOKUP(B1095,Sheet1!A:A,Sheet1!D:D)</f>
        <v>2.5L</v>
      </c>
      <c r="I1095" s="11" t="s">
        <v>29</v>
      </c>
      <c r="J1095" s="11" t="s">
        <v>29</v>
      </c>
      <c r="K1095" s="11" t="s">
        <v>30</v>
      </c>
      <c r="L1095" s="15">
        <v>30.76</v>
      </c>
      <c r="M1095" s="11" t="s">
        <v>31</v>
      </c>
      <c r="N1095" s="13">
        <v>3105</v>
      </c>
      <c r="O1095" s="15">
        <f>_xlfn.XLOOKUP(B1095,Sheet1!A:A,Sheet1!E:E)</f>
        <v>30.76</v>
      </c>
      <c r="P1095" s="26"/>
      <c r="Q1095" s="15">
        <f>_xlfn.XLOOKUP(B1095,April23!B:B,April23!D:D)</f>
        <v>31.68</v>
      </c>
      <c r="R1095" s="38">
        <f>_xlfn.XLOOKUP(B1095,Sheet5!B:B,Sheet5!D:D)</f>
        <v>32.64</v>
      </c>
      <c r="S1095" s="26">
        <v>0</v>
      </c>
      <c r="T1095" s="13" t="str">
        <f t="shared" si="102"/>
        <v>Up</v>
      </c>
    </row>
    <row r="1096" spans="1:20" s="14" customFormat="1" hidden="1" x14ac:dyDescent="0.3">
      <c r="A1096" s="39">
        <v>5090604</v>
      </c>
      <c r="B1096" s="39">
        <v>5090604</v>
      </c>
      <c r="C1096" s="39" t="s">
        <v>26</v>
      </c>
      <c r="D1096" s="39" t="s">
        <v>27</v>
      </c>
      <c r="E1096" s="31" t="str">
        <f>_xlfn.XLOOKUP(B1096,Sheet1!A:A,Sheet1!B:B)</f>
        <v>SD DECKING STAIN &amp; PROT EBONY      2.5L</v>
      </c>
      <c r="F1096" s="31" t="str">
        <f t="shared" si="101"/>
        <v>CROWN  - SD DECKING STAIN &amp; PROT EBONY      2.5L</v>
      </c>
      <c r="G1096" s="31" t="s">
        <v>10310</v>
      </c>
      <c r="H1096" s="39" t="str">
        <f>_xlfn.XLOOKUP(B1096,Sheet1!A:A,Sheet1!D:D)</f>
        <v>2.5L</v>
      </c>
      <c r="I1096" s="39" t="s">
        <v>29</v>
      </c>
      <c r="J1096" s="39" t="s">
        <v>29</v>
      </c>
      <c r="K1096" s="39" t="s">
        <v>30</v>
      </c>
      <c r="L1096" s="40">
        <v>24.68</v>
      </c>
      <c r="M1096" s="39" t="s">
        <v>31</v>
      </c>
      <c r="N1096" s="31">
        <v>3105</v>
      </c>
      <c r="O1096" s="40">
        <f>_xlfn.XLOOKUP(B1096,Sheet1!A:A,Sheet1!E:E)</f>
        <v>24.68</v>
      </c>
      <c r="P1096" s="41"/>
      <c r="Q1096" s="40" t="s">
        <v>10300</v>
      </c>
      <c r="R1096" s="13" t="e">
        <f>_xlfn.XLOOKUP(B1096,Sheet5!B:B,Sheet5!D:D)</f>
        <v>#N/A</v>
      </c>
      <c r="S1096" s="26">
        <v>0</v>
      </c>
      <c r="T1096" s="13" t="e">
        <f t="shared" si="102"/>
        <v>#N/A</v>
      </c>
    </row>
    <row r="1097" spans="1:20" s="14" customFormat="1" hidden="1" x14ac:dyDescent="0.3">
      <c r="A1097" s="39">
        <v>5032274</v>
      </c>
      <c r="B1097" s="39">
        <v>5032274</v>
      </c>
      <c r="C1097" s="39" t="s">
        <v>26</v>
      </c>
      <c r="D1097" s="39" t="s">
        <v>27</v>
      </c>
      <c r="E1097" s="31" t="str">
        <f>_xlfn.XLOOKUP(B1097,Sheet1!A:A,Sheet1!B:B)</f>
        <v>SD DECKING STAIN &amp; PROT  TEAK       2.5L</v>
      </c>
      <c r="F1097" s="31" t="str">
        <f t="shared" si="101"/>
        <v>CROWN  - SD DECKING STAIN &amp; PROT  TEAK       2.5L</v>
      </c>
      <c r="G1097" s="31" t="s">
        <v>10310</v>
      </c>
      <c r="H1097" s="39" t="str">
        <f>_xlfn.XLOOKUP(B1097,Sheet1!A:A,Sheet1!D:D)</f>
        <v>2.5L</v>
      </c>
      <c r="I1097" s="39" t="s">
        <v>29</v>
      </c>
      <c r="J1097" s="39" t="s">
        <v>29</v>
      </c>
      <c r="K1097" s="39" t="s">
        <v>30</v>
      </c>
      <c r="L1097" s="40">
        <v>24.68</v>
      </c>
      <c r="M1097" s="39" t="s">
        <v>31</v>
      </c>
      <c r="N1097" s="31">
        <v>3105</v>
      </c>
      <c r="O1097" s="40">
        <f>_xlfn.XLOOKUP(B1097,Sheet1!A:A,Sheet1!E:E)</f>
        <v>24.68</v>
      </c>
      <c r="P1097" s="41"/>
      <c r="Q1097" s="40" t="s">
        <v>10300</v>
      </c>
      <c r="R1097" s="13" t="e">
        <f>_xlfn.XLOOKUP(B1097,Sheet5!B:B,Sheet5!D:D)</f>
        <v>#N/A</v>
      </c>
      <c r="S1097" s="26">
        <v>0</v>
      </c>
      <c r="T1097" s="13" t="e">
        <f t="shared" si="102"/>
        <v>#N/A</v>
      </c>
    </row>
    <row r="1098" spans="1:20" s="14" customFormat="1" hidden="1" x14ac:dyDescent="0.3">
      <c r="A1098" s="39">
        <v>5032203</v>
      </c>
      <c r="B1098" s="39">
        <v>5032203</v>
      </c>
      <c r="C1098" s="39" t="s">
        <v>26</v>
      </c>
      <c r="D1098" s="39" t="s">
        <v>27</v>
      </c>
      <c r="E1098" s="31" t="str">
        <f>_xlfn.XLOOKUP(B1098,Sheet1!A:A,Sheet1!B:B)</f>
        <v>SD DECKING STAIN &amp; PROT GOLD BRWN  2.5L</v>
      </c>
      <c r="F1098" s="31" t="str">
        <f t="shared" si="101"/>
        <v>CROWN  - SD DECKING STAIN &amp; PROT GOLD BRWN  2.5L</v>
      </c>
      <c r="G1098" s="31" t="s">
        <v>10310</v>
      </c>
      <c r="H1098" s="39" t="str">
        <f>_xlfn.XLOOKUP(B1098,Sheet1!A:A,Sheet1!D:D)</f>
        <v>2.5L</v>
      </c>
      <c r="I1098" s="39" t="s">
        <v>29</v>
      </c>
      <c r="J1098" s="39" t="s">
        <v>29</v>
      </c>
      <c r="K1098" s="39" t="s">
        <v>30</v>
      </c>
      <c r="L1098" s="40">
        <v>24.68</v>
      </c>
      <c r="M1098" s="39" t="s">
        <v>31</v>
      </c>
      <c r="N1098" s="31">
        <v>3105</v>
      </c>
      <c r="O1098" s="40">
        <f>_xlfn.XLOOKUP(B1098,Sheet1!A:A,Sheet1!E:E)</f>
        <v>24.68</v>
      </c>
      <c r="P1098" s="41"/>
      <c r="Q1098" s="40" t="s">
        <v>10300</v>
      </c>
      <c r="R1098" s="13" t="e">
        <f>_xlfn.XLOOKUP(B1098,Sheet5!B:B,Sheet5!D:D)</f>
        <v>#N/A</v>
      </c>
      <c r="S1098" s="26">
        <v>0</v>
      </c>
      <c r="T1098" s="13" t="e">
        <f t="shared" si="102"/>
        <v>#N/A</v>
      </c>
    </row>
    <row r="1099" spans="1:20" s="14" customFormat="1" hidden="1" x14ac:dyDescent="0.3">
      <c r="A1099" s="39">
        <v>5032202</v>
      </c>
      <c r="B1099" s="39">
        <v>5032202</v>
      </c>
      <c r="C1099" s="39" t="s">
        <v>26</v>
      </c>
      <c r="D1099" s="39" t="s">
        <v>27</v>
      </c>
      <c r="E1099" s="31" t="str">
        <f>_xlfn.XLOOKUP(B1099,Sheet1!A:A,Sheet1!B:B)</f>
        <v>SD DECKING STAIN &amp; PROT  RED CDR    2.5L</v>
      </c>
      <c r="F1099" s="31" t="str">
        <f t="shared" si="101"/>
        <v>CROWN  - SD DECKING STAIN &amp; PROT  RED CDR    2.5L</v>
      </c>
      <c r="G1099" s="31" t="s">
        <v>10310</v>
      </c>
      <c r="H1099" s="39" t="str">
        <f>_xlfn.XLOOKUP(B1099,Sheet1!A:A,Sheet1!D:D)</f>
        <v>2.5L</v>
      </c>
      <c r="I1099" s="39" t="s">
        <v>29</v>
      </c>
      <c r="J1099" s="39" t="s">
        <v>29</v>
      </c>
      <c r="K1099" s="39" t="s">
        <v>30</v>
      </c>
      <c r="L1099" s="40">
        <v>24.68</v>
      </c>
      <c r="M1099" s="39" t="s">
        <v>31</v>
      </c>
      <c r="N1099" s="31">
        <v>3105</v>
      </c>
      <c r="O1099" s="40">
        <f>_xlfn.XLOOKUP(B1099,Sheet1!A:A,Sheet1!E:E)</f>
        <v>24.68</v>
      </c>
      <c r="P1099" s="41"/>
      <c r="Q1099" s="40" t="s">
        <v>10300</v>
      </c>
      <c r="R1099" s="13" t="e">
        <f>_xlfn.XLOOKUP(B1099,Sheet5!B:B,Sheet5!D:D)</f>
        <v>#N/A</v>
      </c>
      <c r="S1099" s="26">
        <v>0</v>
      </c>
      <c r="T1099" s="13" t="e">
        <f t="shared" si="102"/>
        <v>#N/A</v>
      </c>
    </row>
    <row r="1100" spans="1:20" s="14" customFormat="1" hidden="1" x14ac:dyDescent="0.3">
      <c r="A1100" s="39">
        <v>5052930</v>
      </c>
      <c r="B1100" s="39">
        <v>5052930</v>
      </c>
      <c r="C1100" s="39" t="s">
        <v>26</v>
      </c>
      <c r="D1100" s="39" t="s">
        <v>27</v>
      </c>
      <c r="E1100" s="31" t="str">
        <f>_xlfn.XLOOKUP(B1100,Sheet1!A:A,Sheet1!B:B)</f>
        <v>SD DECKING STAIN &amp; PROT NATURAL    2.5L</v>
      </c>
      <c r="F1100" s="31" t="str">
        <f t="shared" si="101"/>
        <v>CROWN  - SD DECKING STAIN &amp; PROT NATURAL    2.5L</v>
      </c>
      <c r="G1100" s="31" t="s">
        <v>10310</v>
      </c>
      <c r="H1100" s="39" t="str">
        <f>_xlfn.XLOOKUP(B1100,Sheet1!A:A,Sheet1!D:D)</f>
        <v>2.5L</v>
      </c>
      <c r="I1100" s="39" t="s">
        <v>29</v>
      </c>
      <c r="J1100" s="39" t="s">
        <v>29</v>
      </c>
      <c r="K1100" s="39" t="s">
        <v>30</v>
      </c>
      <c r="L1100" s="40">
        <v>24.68</v>
      </c>
      <c r="M1100" s="39" t="s">
        <v>31</v>
      </c>
      <c r="N1100" s="31">
        <v>3105</v>
      </c>
      <c r="O1100" s="40">
        <f>_xlfn.XLOOKUP(B1100,Sheet1!A:A,Sheet1!E:E)</f>
        <v>24.68</v>
      </c>
      <c r="P1100" s="41"/>
      <c r="Q1100" s="40" t="s">
        <v>10300</v>
      </c>
      <c r="R1100" s="13" t="e">
        <f>_xlfn.XLOOKUP(B1100,Sheet5!B:B,Sheet5!D:D)</f>
        <v>#N/A</v>
      </c>
      <c r="S1100" s="26">
        <v>0</v>
      </c>
      <c r="T1100" s="13" t="e">
        <f t="shared" si="102"/>
        <v>#N/A</v>
      </c>
    </row>
    <row r="1101" spans="1:20" s="14" customFormat="1" hidden="1" x14ac:dyDescent="0.3">
      <c r="A1101" s="39">
        <v>5090142</v>
      </c>
      <c r="B1101" s="39">
        <v>5090142</v>
      </c>
      <c r="C1101" s="39" t="s">
        <v>26</v>
      </c>
      <c r="D1101" s="39" t="s">
        <v>27</v>
      </c>
      <c r="E1101" s="31" t="str">
        <f>_xlfn.XLOOKUP(B1101,Sheet1!A:A,Sheet1!B:B)</f>
        <v>SD DECKING OIL          CLEAR      2.5L</v>
      </c>
      <c r="F1101" s="31" t="str">
        <f t="shared" si="101"/>
        <v>CROWN  - SD DECKING OIL          CLEAR      2.5L</v>
      </c>
      <c r="G1101" s="31" t="s">
        <v>252</v>
      </c>
      <c r="H1101" s="39" t="str">
        <f>_xlfn.XLOOKUP(B1101,Sheet1!A:A,Sheet1!D:D)</f>
        <v>2.5L</v>
      </c>
      <c r="I1101" s="39" t="s">
        <v>29</v>
      </c>
      <c r="J1101" s="39" t="s">
        <v>29</v>
      </c>
      <c r="K1101" s="39" t="s">
        <v>30</v>
      </c>
      <c r="L1101" s="40">
        <v>27.17</v>
      </c>
      <c r="M1101" s="39" t="s">
        <v>31</v>
      </c>
      <c r="N1101" s="31">
        <v>3105</v>
      </c>
      <c r="O1101" s="40">
        <f>_xlfn.XLOOKUP(B1101,Sheet1!A:A,Sheet1!E:E)</f>
        <v>27.17</v>
      </c>
      <c r="P1101" s="41"/>
      <c r="Q1101" s="40">
        <f>O1101*1.05</f>
        <v>28.528500000000005</v>
      </c>
      <c r="R1101" s="13" t="e">
        <f>_xlfn.XLOOKUP(B1101,Sheet5!B:B,Sheet5!D:D)</f>
        <v>#N/A</v>
      </c>
      <c r="S1101" s="26">
        <v>0</v>
      </c>
      <c r="T1101" s="13" t="e">
        <f t="shared" si="102"/>
        <v>#N/A</v>
      </c>
    </row>
    <row r="1102" spans="1:20" s="14" customFormat="1" hidden="1" x14ac:dyDescent="0.3">
      <c r="A1102" s="11">
        <v>6047645</v>
      </c>
      <c r="B1102" s="11">
        <v>6047645</v>
      </c>
      <c r="C1102" s="11" t="s">
        <v>26</v>
      </c>
      <c r="D1102" s="11" t="s">
        <v>27</v>
      </c>
      <c r="E1102" s="13" t="str">
        <f>_xlfn.XLOOKUP(B1102,Sheet1!A:A,Sheet1!B:B)</f>
        <v>SD WOODFILLER           WHITE     250ML</v>
      </c>
      <c r="F1102" s="13" t="str">
        <f t="shared" si="101"/>
        <v>CROWN  - SD WOODFILLER           WHITE     250ML</v>
      </c>
      <c r="G1102" s="13" t="s">
        <v>232</v>
      </c>
      <c r="H1102" s="11" t="str">
        <f>_xlfn.XLOOKUP(B1102,Sheet1!A:A,Sheet1!D:D)</f>
        <v>250ML</v>
      </c>
      <c r="I1102" s="11" t="s">
        <v>29</v>
      </c>
      <c r="J1102" s="11" t="s">
        <v>29</v>
      </c>
      <c r="K1102" s="11" t="s">
        <v>30</v>
      </c>
      <c r="L1102" s="15">
        <v>4.92</v>
      </c>
      <c r="M1102" s="11" t="s">
        <v>31</v>
      </c>
      <c r="N1102" s="13">
        <v>3105</v>
      </c>
      <c r="O1102" s="15">
        <f>_xlfn.XLOOKUP(B1102,Sheet1!A:A,Sheet1!E:E)</f>
        <v>4.92</v>
      </c>
      <c r="P1102" s="26">
        <f>_xlfn.XLOOKUP(A1102,Sheet2!F:F,Sheet2!H:H)</f>
        <v>0</v>
      </c>
      <c r="Q1102" s="15">
        <f>_xlfn.XLOOKUP(B1102,April23!B:B,April23!D:D)</f>
        <v>5.07</v>
      </c>
      <c r="R1102" s="38">
        <f>_xlfn.XLOOKUP(B1102,Sheet5!B:B,Sheet5!D:D)</f>
        <v>5.22</v>
      </c>
      <c r="S1102" s="26">
        <v>0</v>
      </c>
      <c r="T1102" s="13" t="str">
        <f t="shared" si="102"/>
        <v>Up</v>
      </c>
    </row>
    <row r="1103" spans="1:20" s="14" customFormat="1" hidden="1" x14ac:dyDescent="0.3">
      <c r="A1103" s="39">
        <v>6047647</v>
      </c>
      <c r="B1103" s="39">
        <v>6047647</v>
      </c>
      <c r="C1103" s="39" t="s">
        <v>26</v>
      </c>
      <c r="D1103" s="39" t="s">
        <v>27</v>
      </c>
      <c r="E1103" s="31" t="str">
        <f>_xlfn.XLOOKUP(B1103,Sheet1!A:A,Sheet1!B:B)</f>
        <v>SD WOODFILLER           TEAK       250ML</v>
      </c>
      <c r="F1103" s="31" t="str">
        <f t="shared" si="101"/>
        <v>CROWN  - SD WOODFILLER           TEAK       250ML</v>
      </c>
      <c r="G1103" s="31" t="s">
        <v>8899</v>
      </c>
      <c r="H1103" s="39" t="str">
        <f>_xlfn.XLOOKUP(B1103,Sheet1!A:A,Sheet1!D:D)</f>
        <v>250ML</v>
      </c>
      <c r="I1103" s="39" t="s">
        <v>29</v>
      </c>
      <c r="J1103" s="39" t="s">
        <v>29</v>
      </c>
      <c r="K1103" s="39" t="s">
        <v>30</v>
      </c>
      <c r="L1103" s="40">
        <v>4.92</v>
      </c>
      <c r="M1103" s="39" t="s">
        <v>31</v>
      </c>
      <c r="N1103" s="31">
        <v>3105</v>
      </c>
      <c r="O1103" s="40">
        <f>_xlfn.XLOOKUP(B1103,Sheet1!A:A,Sheet1!E:E)</f>
        <v>4.92</v>
      </c>
      <c r="P1103" s="41">
        <f>_xlfn.XLOOKUP(A1103,Sheet2!F:F,Sheet2!H:H)</f>
        <v>0</v>
      </c>
      <c r="Q1103" s="40">
        <f>O1103*1.05</f>
        <v>5.1660000000000004</v>
      </c>
      <c r="R1103" s="13" t="e">
        <f>_xlfn.XLOOKUP(B1103,Sheet5!B:B,Sheet5!D:D)</f>
        <v>#N/A</v>
      </c>
      <c r="S1103" s="26">
        <v>0</v>
      </c>
      <c r="T1103" s="13" t="e">
        <f t="shared" si="102"/>
        <v>#N/A</v>
      </c>
    </row>
    <row r="1104" spans="1:20" s="14" customFormat="1" hidden="1" x14ac:dyDescent="0.3">
      <c r="A1104" s="11">
        <v>6047648</v>
      </c>
      <c r="B1104" s="11">
        <v>6047648</v>
      </c>
      <c r="C1104" s="11" t="s">
        <v>26</v>
      </c>
      <c r="D1104" s="11" t="s">
        <v>27</v>
      </c>
      <c r="E1104" s="13" t="str">
        <f>_xlfn.XLOOKUP(B1104,Sheet1!A:A,Sheet1!B:B)</f>
        <v>SD WOODFILLER           MAHOGANY   250ML</v>
      </c>
      <c r="F1104" s="13" t="str">
        <f t="shared" si="101"/>
        <v>CROWN  - SD WOODFILLER           MAHOGANY   250ML</v>
      </c>
      <c r="G1104" s="13" t="s">
        <v>8904</v>
      </c>
      <c r="H1104" s="11" t="str">
        <f>_xlfn.XLOOKUP(B1104,Sheet1!A:A,Sheet1!D:D)</f>
        <v>250ML</v>
      </c>
      <c r="I1104" s="11" t="s">
        <v>29</v>
      </c>
      <c r="J1104" s="11" t="s">
        <v>29</v>
      </c>
      <c r="K1104" s="11" t="s">
        <v>30</v>
      </c>
      <c r="L1104" s="15">
        <v>4.92</v>
      </c>
      <c r="M1104" s="11" t="s">
        <v>31</v>
      </c>
      <c r="N1104" s="13">
        <v>3105</v>
      </c>
      <c r="O1104" s="15">
        <f>_xlfn.XLOOKUP(B1104,Sheet1!A:A,Sheet1!E:E)</f>
        <v>4.92</v>
      </c>
      <c r="P1104" s="26">
        <f>_xlfn.XLOOKUP(A1104,Sheet2!F:F,Sheet2!H:H)</f>
        <v>0</v>
      </c>
      <c r="Q1104" s="15">
        <f>O1104*1.05</f>
        <v>5.1660000000000004</v>
      </c>
      <c r="R1104" s="13" t="e">
        <f>_xlfn.XLOOKUP(B1104,Sheet5!B:B,Sheet5!D:D)</f>
        <v>#N/A</v>
      </c>
      <c r="S1104" s="26">
        <v>0</v>
      </c>
      <c r="T1104" s="13" t="e">
        <f t="shared" si="102"/>
        <v>#N/A</v>
      </c>
    </row>
    <row r="1105" spans="1:20" s="14" customFormat="1" hidden="1" x14ac:dyDescent="0.3">
      <c r="A1105" s="11">
        <v>6006336</v>
      </c>
      <c r="B1105" s="11">
        <v>6006336</v>
      </c>
      <c r="C1105" s="11" t="s">
        <v>26</v>
      </c>
      <c r="D1105" s="11" t="s">
        <v>27</v>
      </c>
      <c r="E1105" s="13" t="str">
        <f>_xlfn.XLOOKUP(B1105,Sheet1!A:A,Sheet1!B:B)</f>
        <v>SD STN WOODFILLER       NAT WOOD   350ML</v>
      </c>
      <c r="F1105" s="13" t="str">
        <f t="shared" si="101"/>
        <v>CROWN  - SD STN WOODFILLER       NAT WOOD   350ML</v>
      </c>
      <c r="G1105" s="13" t="s">
        <v>8924</v>
      </c>
      <c r="H1105" s="11" t="str">
        <f>_xlfn.XLOOKUP(B1105,Sheet1!A:A,Sheet1!D:D)</f>
        <v>350ML</v>
      </c>
      <c r="I1105" s="11" t="s">
        <v>29</v>
      </c>
      <c r="J1105" s="11" t="s">
        <v>29</v>
      </c>
      <c r="K1105" s="11" t="s">
        <v>30</v>
      </c>
      <c r="L1105" s="15">
        <v>13.33</v>
      </c>
      <c r="M1105" s="11" t="s">
        <v>31</v>
      </c>
      <c r="N1105" s="13">
        <v>3105</v>
      </c>
      <c r="O1105" s="15">
        <f>_xlfn.XLOOKUP(B1105,Sheet1!A:A,Sheet1!E:E)</f>
        <v>13.33</v>
      </c>
      <c r="P1105" s="26"/>
      <c r="Q1105" s="15">
        <f>_xlfn.XLOOKUP(B1105,April23!B:B,April23!D:D)</f>
        <v>13.73</v>
      </c>
      <c r="R1105" s="38">
        <f>_xlfn.XLOOKUP(B1105,Sheet5!B:B,Sheet5!D:D)</f>
        <v>14.14</v>
      </c>
      <c r="S1105" s="26">
        <v>0</v>
      </c>
      <c r="T1105" s="13" t="str">
        <f t="shared" si="102"/>
        <v>Up</v>
      </c>
    </row>
    <row r="1106" spans="1:20" s="14" customFormat="1" hidden="1" x14ac:dyDescent="0.3">
      <c r="A1106" s="11">
        <v>5028742</v>
      </c>
      <c r="B1106" s="11">
        <v>5028742</v>
      </c>
      <c r="C1106" s="11" t="s">
        <v>26</v>
      </c>
      <c r="D1106" s="11" t="s">
        <v>27</v>
      </c>
      <c r="E1106" s="13" t="str">
        <f>_xlfn.XLOOKUP(B1106,Sheet1!A:A,Sheet1!B:B)</f>
        <v>SD PV67 SATIN SET                  5L</v>
      </c>
      <c r="F1106" s="13" t="str">
        <f t="shared" si="101"/>
        <v>CROWN  - SD PV67 SATIN SET                  5L</v>
      </c>
      <c r="G1106" s="13"/>
      <c r="H1106" s="11" t="str">
        <f>_xlfn.XLOOKUP(B1106,Sheet1!A:A,Sheet1!D:D)</f>
        <v>5L</v>
      </c>
      <c r="I1106" s="11" t="s">
        <v>29</v>
      </c>
      <c r="J1106" s="11" t="s">
        <v>29</v>
      </c>
      <c r="K1106" s="11" t="s">
        <v>30</v>
      </c>
      <c r="L1106" s="15">
        <v>85.5</v>
      </c>
      <c r="M1106" s="11" t="s">
        <v>31</v>
      </c>
      <c r="N1106" s="13">
        <v>3105</v>
      </c>
      <c r="O1106" s="15">
        <f>_xlfn.XLOOKUP(B1106,Sheet1!A:A,Sheet1!E:E)</f>
        <v>85.5</v>
      </c>
      <c r="P1106" s="26"/>
      <c r="Q1106" s="15">
        <f>_xlfn.XLOOKUP(B1106,April23!B:B,April23!D:D)</f>
        <v>88.06</v>
      </c>
      <c r="R1106" s="38">
        <f>_xlfn.XLOOKUP(B1106,Sheet5!B:B,Sheet5!D:D)</f>
        <v>90.71</v>
      </c>
      <c r="S1106" s="26">
        <v>0</v>
      </c>
      <c r="T1106" s="13" t="str">
        <f t="shared" si="102"/>
        <v>Up</v>
      </c>
    </row>
    <row r="1107" spans="1:20" s="14" customFormat="1" hidden="1" x14ac:dyDescent="0.3">
      <c r="A1107" s="11">
        <v>5028738</v>
      </c>
      <c r="B1107" s="11">
        <v>5028738</v>
      </c>
      <c r="C1107" s="11" t="s">
        <v>26</v>
      </c>
      <c r="D1107" s="11" t="s">
        <v>27</v>
      </c>
      <c r="E1107" s="13" t="str">
        <f>_xlfn.XLOOKUP(B1107,Sheet1!A:A,Sheet1!B:B)</f>
        <v>SD PV67 GLOSS SET                  1L</v>
      </c>
      <c r="F1107" s="13" t="str">
        <f t="shared" si="101"/>
        <v>CROWN  - SD PV67 GLOSS SET                  1L</v>
      </c>
      <c r="G1107" s="13"/>
      <c r="H1107" s="11" t="str">
        <f>_xlfn.XLOOKUP(B1107,Sheet1!A:A,Sheet1!D:D)</f>
        <v>1L</v>
      </c>
      <c r="I1107" s="11" t="s">
        <v>29</v>
      </c>
      <c r="J1107" s="11" t="s">
        <v>29</v>
      </c>
      <c r="K1107" s="11" t="s">
        <v>30</v>
      </c>
      <c r="L1107" s="15">
        <v>23.73</v>
      </c>
      <c r="M1107" s="11" t="s">
        <v>31</v>
      </c>
      <c r="N1107" s="13">
        <v>3105</v>
      </c>
      <c r="O1107" s="15">
        <f>_xlfn.XLOOKUP(B1107,Sheet1!A:A,Sheet1!E:E)</f>
        <v>23.73</v>
      </c>
      <c r="P1107" s="26"/>
      <c r="Q1107" s="15">
        <f>_xlfn.XLOOKUP(B1107,April23!B:B,April23!D:D)</f>
        <v>24.44</v>
      </c>
      <c r="R1107" s="38">
        <f>_xlfn.XLOOKUP(B1107,Sheet5!B:B,Sheet5!D:D)</f>
        <v>25.17</v>
      </c>
      <c r="S1107" s="26">
        <v>0</v>
      </c>
      <c r="T1107" s="13" t="str">
        <f t="shared" si="102"/>
        <v>Up</v>
      </c>
    </row>
    <row r="1108" spans="1:20" s="14" customFormat="1" hidden="1" x14ac:dyDescent="0.3">
      <c r="A1108" s="11">
        <v>5028739</v>
      </c>
      <c r="B1108" s="11">
        <v>5028739</v>
      </c>
      <c r="C1108" s="11" t="s">
        <v>26</v>
      </c>
      <c r="D1108" s="11" t="s">
        <v>27</v>
      </c>
      <c r="E1108" s="13" t="str">
        <f>_xlfn.XLOOKUP(B1108,Sheet1!A:A,Sheet1!B:B)</f>
        <v>SD PV67 GLOSS SET                  5L</v>
      </c>
      <c r="F1108" s="13" t="str">
        <f t="shared" si="101"/>
        <v>CROWN  - SD PV67 GLOSS SET                  5L</v>
      </c>
      <c r="G1108" s="13"/>
      <c r="H1108" s="11" t="str">
        <f>_xlfn.XLOOKUP(B1108,Sheet1!A:A,Sheet1!D:D)</f>
        <v>5L</v>
      </c>
      <c r="I1108" s="11" t="s">
        <v>29</v>
      </c>
      <c r="J1108" s="11" t="s">
        <v>29</v>
      </c>
      <c r="K1108" s="11" t="s">
        <v>30</v>
      </c>
      <c r="L1108" s="15">
        <v>85.5</v>
      </c>
      <c r="M1108" s="11" t="s">
        <v>31</v>
      </c>
      <c r="N1108" s="13">
        <v>3105</v>
      </c>
      <c r="O1108" s="15">
        <f>_xlfn.XLOOKUP(B1108,Sheet1!A:A,Sheet1!E:E)</f>
        <v>85.5</v>
      </c>
      <c r="P1108" s="26">
        <f>_xlfn.XLOOKUP(A1108,Sheet2!F:F,Sheet2!H:H)</f>
        <v>0</v>
      </c>
      <c r="Q1108" s="15">
        <f>_xlfn.XLOOKUP(B1108,April23!B:B,April23!D:D)</f>
        <v>88.06</v>
      </c>
      <c r="R1108" s="38">
        <f>_xlfn.XLOOKUP(B1108,Sheet5!B:B,Sheet5!D:D)</f>
        <v>90.71</v>
      </c>
      <c r="S1108" s="26">
        <v>0</v>
      </c>
      <c r="T1108" s="13" t="str">
        <f t="shared" si="102"/>
        <v>Up</v>
      </c>
    </row>
    <row r="1109" spans="1:20" s="14" customFormat="1" hidden="1" x14ac:dyDescent="0.3">
      <c r="A1109" s="11">
        <v>5028741</v>
      </c>
      <c r="B1109" s="11">
        <v>5028741</v>
      </c>
      <c r="C1109" s="11" t="s">
        <v>26</v>
      </c>
      <c r="D1109" s="11" t="s">
        <v>27</v>
      </c>
      <c r="E1109" s="13" t="str">
        <f>_xlfn.XLOOKUP(B1109,Sheet1!A:A,Sheet1!B:B)</f>
        <v>SD PV67 SATIN SET                  1L</v>
      </c>
      <c r="F1109" s="13" t="str">
        <f t="shared" si="101"/>
        <v>CROWN  - SD PV67 SATIN SET                  1L</v>
      </c>
      <c r="G1109" s="13"/>
      <c r="H1109" s="11" t="str">
        <f>_xlfn.XLOOKUP(B1109,Sheet1!A:A,Sheet1!D:D)</f>
        <v>1L</v>
      </c>
      <c r="I1109" s="11" t="s">
        <v>29</v>
      </c>
      <c r="J1109" s="11" t="s">
        <v>29</v>
      </c>
      <c r="K1109" s="11" t="s">
        <v>30</v>
      </c>
      <c r="L1109" s="15">
        <v>23.73</v>
      </c>
      <c r="M1109" s="11" t="s">
        <v>31</v>
      </c>
      <c r="N1109" s="13">
        <v>3105</v>
      </c>
      <c r="O1109" s="15">
        <f>_xlfn.XLOOKUP(B1109,Sheet1!A:A,Sheet1!E:E)</f>
        <v>23.73</v>
      </c>
      <c r="P1109" s="26"/>
      <c r="Q1109" s="15">
        <f>_xlfn.XLOOKUP(B1109,April23!B:B,April23!D:D)</f>
        <v>24.44</v>
      </c>
      <c r="R1109" s="38">
        <f>_xlfn.XLOOKUP(B1109,Sheet5!B:B,Sheet5!D:D)</f>
        <v>25.17</v>
      </c>
      <c r="S1109" s="26">
        <v>0</v>
      </c>
      <c r="T1109" s="13" t="str">
        <f t="shared" si="102"/>
        <v>Up</v>
      </c>
    </row>
    <row r="1110" spans="1:20" s="14" customFormat="1" hidden="1" x14ac:dyDescent="0.3">
      <c r="A1110" s="11">
        <v>5092569</v>
      </c>
      <c r="B1110" s="11">
        <v>5092569</v>
      </c>
      <c r="C1110" s="11" t="s">
        <v>26</v>
      </c>
      <c r="D1110" s="11" t="s">
        <v>27</v>
      </c>
      <c r="E1110" s="13" t="str">
        <f>_xlfn.XLOOKUP(B1110,Sheet1!A:A,Sheet1!B:B)</f>
        <v>SD OUTDOOR VARN MATT    CLEAR      750ML</v>
      </c>
      <c r="F1110" s="13" t="str">
        <f t="shared" si="101"/>
        <v>CROWN  - SD OUTDOOR VARN MATT    CLEAR      750ML</v>
      </c>
      <c r="G1110" s="13"/>
      <c r="H1110" s="11" t="str">
        <f>_xlfn.XLOOKUP(B1110,Sheet1!A:A,Sheet1!D:D)</f>
        <v>750ML</v>
      </c>
      <c r="I1110" s="11" t="s">
        <v>29</v>
      </c>
      <c r="J1110" s="11" t="s">
        <v>29</v>
      </c>
      <c r="K1110" s="11" t="s">
        <v>30</v>
      </c>
      <c r="L1110" s="15">
        <v>19.29</v>
      </c>
      <c r="M1110" s="11" t="s">
        <v>31</v>
      </c>
      <c r="N1110" s="13">
        <v>3105</v>
      </c>
      <c r="O1110" s="15">
        <f>_xlfn.XLOOKUP(B1110,Sheet1!A:A,Sheet1!E:E)</f>
        <v>19.29</v>
      </c>
      <c r="P1110" s="26"/>
      <c r="Q1110" s="15">
        <f>_xlfn.XLOOKUP(B1110,April23!B:B,April23!D:D)</f>
        <v>19.87</v>
      </c>
      <c r="R1110" s="38">
        <f>_xlfn.XLOOKUP(B1110,Sheet5!B:B,Sheet5!D:D)</f>
        <v>20.47</v>
      </c>
      <c r="S1110" s="26">
        <v>0</v>
      </c>
      <c r="T1110" s="13" t="str">
        <f t="shared" si="102"/>
        <v>Up</v>
      </c>
    </row>
    <row r="1111" spans="1:20" s="14" customFormat="1" hidden="1" x14ac:dyDescent="0.3">
      <c r="A1111" s="11">
        <v>5092567</v>
      </c>
      <c r="B1111" s="11">
        <v>5092567</v>
      </c>
      <c r="C1111" s="11" t="s">
        <v>26</v>
      </c>
      <c r="D1111" s="11" t="s">
        <v>27</v>
      </c>
      <c r="E1111" s="13" t="str">
        <f>_xlfn.XLOOKUP(B1111,Sheet1!A:A,Sheet1!B:B)</f>
        <v>SD OUTDOOR VARN MATT    CLEAR      2.5L</v>
      </c>
      <c r="F1111" s="13" t="str">
        <f t="shared" si="101"/>
        <v>CROWN  - SD OUTDOOR VARN MATT    CLEAR      2.5L</v>
      </c>
      <c r="G1111" s="13"/>
      <c r="H1111" s="11" t="str">
        <f>_xlfn.XLOOKUP(B1111,Sheet1!A:A,Sheet1!D:D)</f>
        <v>2.5L</v>
      </c>
      <c r="I1111" s="11" t="s">
        <v>29</v>
      </c>
      <c r="J1111" s="11" t="s">
        <v>29</v>
      </c>
      <c r="K1111" s="11" t="s">
        <v>30</v>
      </c>
      <c r="L1111" s="15">
        <v>49.39</v>
      </c>
      <c r="M1111" s="11" t="s">
        <v>31</v>
      </c>
      <c r="N1111" s="13">
        <v>3105</v>
      </c>
      <c r="O1111" s="15">
        <f>_xlfn.XLOOKUP(B1111,Sheet1!A:A,Sheet1!E:E)</f>
        <v>49.39</v>
      </c>
      <c r="P1111" s="26"/>
      <c r="Q1111" s="15">
        <f>_xlfn.XLOOKUP(B1111,April23!B:B,April23!D:D)</f>
        <v>50.87</v>
      </c>
      <c r="R1111" s="38">
        <f>_xlfn.XLOOKUP(B1111,Sheet5!B:B,Sheet5!D:D)</f>
        <v>52.4</v>
      </c>
      <c r="S1111" s="26">
        <v>0</v>
      </c>
      <c r="T1111" s="13" t="str">
        <f t="shared" si="102"/>
        <v>Up</v>
      </c>
    </row>
    <row r="1112" spans="1:20" s="14" customFormat="1" hidden="1" x14ac:dyDescent="0.3">
      <c r="A1112" s="11">
        <v>5092566</v>
      </c>
      <c r="B1112" s="11">
        <v>5092566</v>
      </c>
      <c r="C1112" s="11" t="s">
        <v>26</v>
      </c>
      <c r="D1112" s="11" t="s">
        <v>27</v>
      </c>
      <c r="E1112" s="13" t="str">
        <f>_xlfn.XLOOKUP(B1112,Sheet1!A:A,Sheet1!B:B)</f>
        <v>SD OUTDOOR VARN SATIN   CLEAR      2.5L</v>
      </c>
      <c r="F1112" s="13" t="str">
        <f t="shared" si="101"/>
        <v>CROWN  - SD OUTDOOR VARN SATIN   CLEAR      2.5L</v>
      </c>
      <c r="G1112" s="13"/>
      <c r="H1112" s="11" t="str">
        <f>_xlfn.XLOOKUP(B1112,Sheet1!A:A,Sheet1!D:D)</f>
        <v>2.5L</v>
      </c>
      <c r="I1112" s="11" t="s">
        <v>29</v>
      </c>
      <c r="J1112" s="11" t="s">
        <v>29</v>
      </c>
      <c r="K1112" s="11" t="s">
        <v>30</v>
      </c>
      <c r="L1112" s="15">
        <v>49.39</v>
      </c>
      <c r="M1112" s="11" t="s">
        <v>31</v>
      </c>
      <c r="N1112" s="13">
        <v>3105</v>
      </c>
      <c r="O1112" s="15">
        <f>_xlfn.XLOOKUP(B1112,Sheet1!A:A,Sheet1!E:E)</f>
        <v>49.39</v>
      </c>
      <c r="P1112" s="26">
        <f>_xlfn.XLOOKUP(A1112,Sheet2!F:F,Sheet2!H:H)</f>
        <v>0</v>
      </c>
      <c r="Q1112" s="15">
        <f>_xlfn.XLOOKUP(B1112,April23!B:B,April23!D:D)</f>
        <v>50.87</v>
      </c>
      <c r="R1112" s="38">
        <f>_xlfn.XLOOKUP(B1112,Sheet5!B:B,Sheet5!D:D)</f>
        <v>52.4</v>
      </c>
      <c r="S1112" s="26">
        <v>0</v>
      </c>
      <c r="T1112" s="13" t="str">
        <f t="shared" si="102"/>
        <v>Up</v>
      </c>
    </row>
    <row r="1113" spans="1:20" s="14" customFormat="1" hidden="1" x14ac:dyDescent="0.3">
      <c r="A1113" s="11">
        <v>5037955</v>
      </c>
      <c r="B1113" s="11">
        <v>5037955</v>
      </c>
      <c r="C1113" s="11" t="s">
        <v>26</v>
      </c>
      <c r="D1113" s="11" t="s">
        <v>27</v>
      </c>
      <c r="E1113" s="13" t="str">
        <f>_xlfn.XLOOKUP(B1113,Sheet1!A:A,Sheet1!B:B)</f>
        <v>SD POLY FLOOR VARNISH   CLEAR GLOS 2.5L</v>
      </c>
      <c r="F1113" s="13" t="str">
        <f t="shared" si="101"/>
        <v>CROWN  - SD POLY FLOOR VARNISH   CLEAR GLOS 2.5L</v>
      </c>
      <c r="G1113" s="13"/>
      <c r="H1113" s="11" t="str">
        <f>_xlfn.XLOOKUP(B1113,Sheet1!A:A,Sheet1!D:D)</f>
        <v>2.5L</v>
      </c>
      <c r="I1113" s="11" t="s">
        <v>29</v>
      </c>
      <c r="J1113" s="11" t="s">
        <v>29</v>
      </c>
      <c r="K1113" s="11" t="s">
        <v>30</v>
      </c>
      <c r="L1113" s="15">
        <v>37.99</v>
      </c>
      <c r="M1113" s="11" t="s">
        <v>31</v>
      </c>
      <c r="N1113" s="13">
        <v>3105</v>
      </c>
      <c r="O1113" s="15">
        <f>_xlfn.XLOOKUP(B1113,Sheet1!A:A,Sheet1!E:E)</f>
        <v>37.99</v>
      </c>
      <c r="P1113" s="26"/>
      <c r="Q1113" s="15">
        <f>_xlfn.XLOOKUP(B1113,April23!B:B,April23!D:D)</f>
        <v>39.130000000000003</v>
      </c>
      <c r="R1113" s="38">
        <f>_xlfn.XLOOKUP(B1113,Sheet5!B:B,Sheet5!D:D)</f>
        <v>40.31</v>
      </c>
      <c r="S1113" s="26">
        <v>0</v>
      </c>
      <c r="T1113" s="13" t="str">
        <f t="shared" si="102"/>
        <v>Up</v>
      </c>
    </row>
    <row r="1114" spans="1:20" s="14" customFormat="1" hidden="1" x14ac:dyDescent="0.3">
      <c r="A1114" s="11">
        <v>5038037</v>
      </c>
      <c r="B1114" s="11">
        <v>5038037</v>
      </c>
      <c r="C1114" s="11" t="s">
        <v>26</v>
      </c>
      <c r="D1114" s="11" t="s">
        <v>27</v>
      </c>
      <c r="E1114" s="13" t="str">
        <f>_xlfn.XLOOKUP(B1114,Sheet1!A:A,Sheet1!B:B)</f>
        <v>SD POLY FLOOR VARNISH   CLEAR GLOS 5L</v>
      </c>
      <c r="F1114" s="13" t="str">
        <f t="shared" si="101"/>
        <v>CROWN  - SD POLY FLOOR VARNISH   CLEAR GLOS 5L</v>
      </c>
      <c r="G1114" s="13"/>
      <c r="H1114" s="11" t="str">
        <f>_xlfn.XLOOKUP(B1114,Sheet1!A:A,Sheet1!D:D)</f>
        <v>5L</v>
      </c>
      <c r="I1114" s="11" t="s">
        <v>29</v>
      </c>
      <c r="J1114" s="11" t="s">
        <v>29</v>
      </c>
      <c r="K1114" s="11" t="s">
        <v>30</v>
      </c>
      <c r="L1114" s="15">
        <v>61.74</v>
      </c>
      <c r="M1114" s="11" t="s">
        <v>31</v>
      </c>
      <c r="N1114" s="13">
        <v>3105</v>
      </c>
      <c r="O1114" s="15">
        <f>_xlfn.XLOOKUP(B1114,Sheet1!A:A,Sheet1!E:E)</f>
        <v>61.74</v>
      </c>
      <c r="P1114" s="26">
        <f>_xlfn.XLOOKUP(A1114,Sheet2!F:F,Sheet2!H:H)</f>
        <v>6.6533851635892445</v>
      </c>
      <c r="Q1114" s="15">
        <f>_xlfn.XLOOKUP(B1114,April23!B:B,April23!D:D)</f>
        <v>63.59</v>
      </c>
      <c r="R1114" s="38">
        <f>_xlfn.XLOOKUP(B1114,Sheet5!B:B,Sheet5!D:D)</f>
        <v>65.5</v>
      </c>
      <c r="S1114" s="26">
        <v>0</v>
      </c>
      <c r="T1114" s="13" t="str">
        <f t="shared" si="102"/>
        <v>Up</v>
      </c>
    </row>
    <row r="1115" spans="1:20" s="14" customFormat="1" hidden="1" x14ac:dyDescent="0.3">
      <c r="A1115" s="11">
        <v>5038013</v>
      </c>
      <c r="B1115" s="11">
        <v>5038013</v>
      </c>
      <c r="C1115" s="11" t="s">
        <v>26</v>
      </c>
      <c r="D1115" s="11" t="s">
        <v>27</v>
      </c>
      <c r="E1115" s="13" t="str">
        <f>_xlfn.XLOOKUP(B1115,Sheet1!A:A,Sheet1!B:B)</f>
        <v>SD POLY FLOOR VARNISH   CLEAR SAT  2.5L</v>
      </c>
      <c r="F1115" s="13" t="str">
        <f t="shared" si="101"/>
        <v>CROWN  - SD POLY FLOOR VARNISH   CLEAR SAT  2.5L</v>
      </c>
      <c r="G1115" s="13"/>
      <c r="H1115" s="11" t="str">
        <f>_xlfn.XLOOKUP(B1115,Sheet1!A:A,Sheet1!D:D)</f>
        <v>2.5L</v>
      </c>
      <c r="I1115" s="11" t="s">
        <v>29</v>
      </c>
      <c r="J1115" s="11" t="s">
        <v>29</v>
      </c>
      <c r="K1115" s="11" t="s">
        <v>30</v>
      </c>
      <c r="L1115" s="15">
        <v>37.99</v>
      </c>
      <c r="M1115" s="11" t="s">
        <v>31</v>
      </c>
      <c r="N1115" s="13">
        <v>3105</v>
      </c>
      <c r="O1115" s="15">
        <f>_xlfn.XLOOKUP(B1115,Sheet1!A:A,Sheet1!E:E)</f>
        <v>37.99</v>
      </c>
      <c r="P1115" s="26">
        <f>_xlfn.XLOOKUP(A1115,Sheet2!F:F,Sheet2!H:H)</f>
        <v>0</v>
      </c>
      <c r="Q1115" s="15">
        <f>_xlfn.XLOOKUP(B1115,April23!B:B,April23!D:D)</f>
        <v>39.130000000000003</v>
      </c>
      <c r="R1115" s="38">
        <f>_xlfn.XLOOKUP(B1115,Sheet5!B:B,Sheet5!D:D)</f>
        <v>40.31</v>
      </c>
      <c r="S1115" s="26">
        <v>0</v>
      </c>
      <c r="T1115" s="13" t="str">
        <f t="shared" si="102"/>
        <v>Up</v>
      </c>
    </row>
    <row r="1116" spans="1:20" s="14" customFormat="1" hidden="1" x14ac:dyDescent="0.3">
      <c r="A1116" s="11">
        <v>5038036</v>
      </c>
      <c r="B1116" s="11">
        <v>5038036</v>
      </c>
      <c r="C1116" s="11" t="s">
        <v>26</v>
      </c>
      <c r="D1116" s="11" t="s">
        <v>27</v>
      </c>
      <c r="E1116" s="13" t="str">
        <f>_xlfn.XLOOKUP(B1116,Sheet1!A:A,Sheet1!B:B)</f>
        <v>SD POLY FLOOR VARNISH   CLEAR SAT  5L</v>
      </c>
      <c r="F1116" s="13" t="str">
        <f t="shared" si="101"/>
        <v>CROWN  - SD POLY FLOOR VARNISH   CLEAR SAT  5L</v>
      </c>
      <c r="G1116" s="13"/>
      <c r="H1116" s="11" t="str">
        <f>_xlfn.XLOOKUP(B1116,Sheet1!A:A,Sheet1!D:D)</f>
        <v>5L</v>
      </c>
      <c r="I1116" s="11" t="s">
        <v>29</v>
      </c>
      <c r="J1116" s="11" t="s">
        <v>29</v>
      </c>
      <c r="K1116" s="11" t="s">
        <v>30</v>
      </c>
      <c r="L1116" s="15">
        <v>61.74</v>
      </c>
      <c r="M1116" s="11" t="s">
        <v>31</v>
      </c>
      <c r="N1116" s="13">
        <v>3105</v>
      </c>
      <c r="O1116" s="15">
        <f>_xlfn.XLOOKUP(B1116,Sheet1!A:A,Sheet1!E:E)</f>
        <v>61.74</v>
      </c>
      <c r="P1116" s="26">
        <f>_xlfn.XLOOKUP(A1116,Sheet2!F:F,Sheet2!H:H)</f>
        <v>0</v>
      </c>
      <c r="Q1116" s="15">
        <f>_xlfn.XLOOKUP(B1116,April23!B:B,April23!D:D)</f>
        <v>63.59</v>
      </c>
      <c r="R1116" s="38">
        <f>_xlfn.XLOOKUP(B1116,Sheet5!B:B,Sheet5!D:D)</f>
        <v>65.5</v>
      </c>
      <c r="S1116" s="26">
        <v>0</v>
      </c>
      <c r="T1116" s="13" t="str">
        <f t="shared" si="102"/>
        <v>Up</v>
      </c>
    </row>
    <row r="1117" spans="1:20" s="14" customFormat="1" hidden="1" x14ac:dyDescent="0.3">
      <c r="A1117" s="11">
        <v>5038028</v>
      </c>
      <c r="B1117" s="11">
        <v>5038028</v>
      </c>
      <c r="C1117" s="11" t="s">
        <v>26</v>
      </c>
      <c r="D1117" s="11" t="s">
        <v>27</v>
      </c>
      <c r="E1117" s="13" t="str">
        <f>_xlfn.XLOOKUP(B1117,Sheet1!A:A,Sheet1!B:B)</f>
        <v>SD POLY EXT DUR VARNISH CLEAR MATT 1L</v>
      </c>
      <c r="F1117" s="13" t="str">
        <f t="shared" si="101"/>
        <v>CROWN  - SD POLY EXT DUR VARNISH CLEAR MATT 1L</v>
      </c>
      <c r="G1117" s="13"/>
      <c r="H1117" s="11" t="str">
        <f>_xlfn.XLOOKUP(B1117,Sheet1!A:A,Sheet1!D:D)</f>
        <v>1L</v>
      </c>
      <c r="I1117" s="11" t="s">
        <v>29</v>
      </c>
      <c r="J1117" s="11" t="s">
        <v>29</v>
      </c>
      <c r="K1117" s="11" t="s">
        <v>30</v>
      </c>
      <c r="L1117" s="15">
        <v>17.47</v>
      </c>
      <c r="M1117" s="11" t="s">
        <v>31</v>
      </c>
      <c r="N1117" s="13">
        <v>3105</v>
      </c>
      <c r="O1117" s="15">
        <f>_xlfn.XLOOKUP(B1117,Sheet1!A:A,Sheet1!E:E)</f>
        <v>17.47</v>
      </c>
      <c r="P1117" s="26">
        <f>_xlfn.XLOOKUP(A1117,Sheet2!F:F,Sheet2!H:H)</f>
        <v>0</v>
      </c>
      <c r="Q1117" s="15">
        <f>_xlfn.XLOOKUP(B1117,April23!B:B,April23!D:D)</f>
        <v>18</v>
      </c>
      <c r="R1117" s="38">
        <f>_xlfn.XLOOKUP(B1117,Sheet5!B:B,Sheet5!D:D)</f>
        <v>18.54</v>
      </c>
      <c r="S1117" s="26">
        <v>0</v>
      </c>
      <c r="T1117" s="13" t="str">
        <f t="shared" si="102"/>
        <v>Up</v>
      </c>
    </row>
    <row r="1118" spans="1:20" s="14" customFormat="1" hidden="1" x14ac:dyDescent="0.3">
      <c r="A1118" s="39">
        <v>5070165</v>
      </c>
      <c r="B1118" s="39">
        <v>5070165</v>
      </c>
      <c r="C1118" s="39" t="s">
        <v>26</v>
      </c>
      <c r="D1118" s="39" t="s">
        <v>27</v>
      </c>
      <c r="E1118" s="31" t="str">
        <f>_xlfn.XLOOKUP(B1118,Sheet1!A:A,Sheet1!B:B)</f>
        <v>SD GRDN FURN COL&amp;PRO    NAT CEDAR  1L</v>
      </c>
      <c r="F1118" s="31" t="str">
        <f t="shared" si="101"/>
        <v>CROWN  - SD GRDN FURN COL&amp;PRO    NAT CEDAR  1L</v>
      </c>
      <c r="G1118" s="31" t="s">
        <v>10310</v>
      </c>
      <c r="H1118" s="39" t="str">
        <f>_xlfn.XLOOKUP(B1118,Sheet1!A:A,Sheet1!D:D)</f>
        <v>1L</v>
      </c>
      <c r="I1118" s="39" t="s">
        <v>29</v>
      </c>
      <c r="J1118" s="39" t="s">
        <v>29</v>
      </c>
      <c r="K1118" s="39" t="s">
        <v>30</v>
      </c>
      <c r="L1118" s="40">
        <v>19.75</v>
      </c>
      <c r="M1118" s="39" t="s">
        <v>31</v>
      </c>
      <c r="N1118" s="31">
        <v>3105</v>
      </c>
      <c r="O1118" s="40">
        <f>_xlfn.XLOOKUP(B1118,Sheet1!A:A,Sheet1!E:E)</f>
        <v>19.75</v>
      </c>
      <c r="P1118" s="41"/>
      <c r="Q1118" s="40" t="s">
        <v>10300</v>
      </c>
      <c r="R1118" s="13" t="e">
        <f>_xlfn.XLOOKUP(B1118,Sheet5!B:B,Sheet5!D:D)</f>
        <v>#N/A</v>
      </c>
      <c r="S1118" s="26">
        <v>0</v>
      </c>
      <c r="T1118" s="13" t="e">
        <f t="shared" si="102"/>
        <v>#N/A</v>
      </c>
    </row>
    <row r="1119" spans="1:20" s="14" customFormat="1" hidden="1" x14ac:dyDescent="0.3">
      <c r="A1119" s="39">
        <v>5070021</v>
      </c>
      <c r="B1119" s="39">
        <v>5070021</v>
      </c>
      <c r="C1119" s="39" t="s">
        <v>26</v>
      </c>
      <c r="D1119" s="39" t="s">
        <v>27</v>
      </c>
      <c r="E1119" s="31" t="str">
        <f>_xlfn.XLOOKUP(B1119,Sheet1!A:A,Sheet1!B:B)</f>
        <v>SD GRDN FURN COL&amp;PRO    WARM TEAK  1L</v>
      </c>
      <c r="F1119" s="31" t="str">
        <f t="shared" si="101"/>
        <v>CROWN  - SD GRDN FURN COL&amp;PRO    WARM TEAK  1L</v>
      </c>
      <c r="G1119" s="31" t="s">
        <v>10310</v>
      </c>
      <c r="H1119" s="39" t="str">
        <f>_xlfn.XLOOKUP(B1119,Sheet1!A:A,Sheet1!D:D)</f>
        <v>1L</v>
      </c>
      <c r="I1119" s="39" t="s">
        <v>29</v>
      </c>
      <c r="J1119" s="39" t="s">
        <v>29</v>
      </c>
      <c r="K1119" s="39" t="s">
        <v>30</v>
      </c>
      <c r="L1119" s="40">
        <v>19.75</v>
      </c>
      <c r="M1119" s="39" t="s">
        <v>31</v>
      </c>
      <c r="N1119" s="31">
        <v>3105</v>
      </c>
      <c r="O1119" s="40">
        <f>_xlfn.XLOOKUP(B1119,Sheet1!A:A,Sheet1!E:E)</f>
        <v>19.75</v>
      </c>
      <c r="P1119" s="41"/>
      <c r="Q1119" s="40" t="s">
        <v>10300</v>
      </c>
      <c r="R1119" s="13" t="e">
        <f>_xlfn.XLOOKUP(B1119,Sheet5!B:B,Sheet5!D:D)</f>
        <v>#N/A</v>
      </c>
      <c r="S1119" s="26">
        <v>0</v>
      </c>
      <c r="T1119" s="13" t="e">
        <f t="shared" si="102"/>
        <v>#N/A</v>
      </c>
    </row>
    <row r="1120" spans="1:20" s="14" customFormat="1" hidden="1" x14ac:dyDescent="0.3">
      <c r="A1120" s="39">
        <v>5070018</v>
      </c>
      <c r="B1120" s="39">
        <v>5070018</v>
      </c>
      <c r="C1120" s="39" t="s">
        <v>26</v>
      </c>
      <c r="D1120" s="39" t="s">
        <v>27</v>
      </c>
      <c r="E1120" s="31" t="str">
        <f>_xlfn.XLOOKUP(B1120,Sheet1!A:A,Sheet1!B:B)</f>
        <v>SD GRDN FURN STN&amp;PRO    GOLDEN OAK 1L</v>
      </c>
      <c r="F1120" s="31" t="str">
        <f t="shared" si="101"/>
        <v>CROWN  - SD GRDN FURN STN&amp;PRO    GOLDEN OAK 1L</v>
      </c>
      <c r="G1120" s="31" t="s">
        <v>10310</v>
      </c>
      <c r="H1120" s="39" t="str">
        <f>_xlfn.XLOOKUP(B1120,Sheet1!A:A,Sheet1!D:D)</f>
        <v>1L</v>
      </c>
      <c r="I1120" s="39" t="s">
        <v>29</v>
      </c>
      <c r="J1120" s="39" t="s">
        <v>29</v>
      </c>
      <c r="K1120" s="39" t="s">
        <v>30</v>
      </c>
      <c r="L1120" s="40">
        <v>19.75</v>
      </c>
      <c r="M1120" s="39" t="s">
        <v>31</v>
      </c>
      <c r="N1120" s="31">
        <v>3105</v>
      </c>
      <c r="O1120" s="40">
        <f>_xlfn.XLOOKUP(B1120,Sheet1!A:A,Sheet1!E:E)</f>
        <v>19.75</v>
      </c>
      <c r="P1120" s="41"/>
      <c r="Q1120" s="40" t="s">
        <v>10300</v>
      </c>
      <c r="R1120" s="13" t="e">
        <f>_xlfn.XLOOKUP(B1120,Sheet5!B:B,Sheet5!D:D)</f>
        <v>#N/A</v>
      </c>
      <c r="S1120" s="26">
        <v>0</v>
      </c>
      <c r="T1120" s="13" t="e">
        <f t="shared" si="102"/>
        <v>#N/A</v>
      </c>
    </row>
    <row r="1121" spans="1:20" s="14" customFormat="1" hidden="1" x14ac:dyDescent="0.3">
      <c r="A1121" s="11">
        <v>5092564</v>
      </c>
      <c r="B1121" s="11">
        <v>5092564</v>
      </c>
      <c r="C1121" s="11" t="s">
        <v>26</v>
      </c>
      <c r="D1121" s="11" t="s">
        <v>27</v>
      </c>
      <c r="E1121" s="13" t="str">
        <f>_xlfn.XLOOKUP(B1121,Sheet1!A:A,Sheet1!B:B)</f>
        <v>SD YACHT VARNISH GLOSS  CLEAR      2.5L</v>
      </c>
      <c r="F1121" s="13" t="str">
        <f t="shared" si="101"/>
        <v>CROWN  - SD YACHT VARNISH GLOSS  CLEAR      2.5L</v>
      </c>
      <c r="G1121" s="13"/>
      <c r="H1121" s="11" t="str">
        <f>_xlfn.XLOOKUP(B1121,Sheet1!A:A,Sheet1!D:D)</f>
        <v>2.5L</v>
      </c>
      <c r="I1121" s="11" t="s">
        <v>29</v>
      </c>
      <c r="J1121" s="11" t="s">
        <v>29</v>
      </c>
      <c r="K1121" s="11" t="s">
        <v>30</v>
      </c>
      <c r="L1121" s="15">
        <v>49.39</v>
      </c>
      <c r="M1121" s="11" t="s">
        <v>31</v>
      </c>
      <c r="N1121" s="13">
        <v>3105</v>
      </c>
      <c r="O1121" s="15">
        <f>_xlfn.XLOOKUP(B1121,Sheet1!A:A,Sheet1!E:E)</f>
        <v>49.39</v>
      </c>
      <c r="P1121" s="26">
        <f>_xlfn.XLOOKUP(A1121,Sheet2!F:F,Sheet2!H:H)</f>
        <v>0</v>
      </c>
      <c r="Q1121" s="15">
        <f>_xlfn.XLOOKUP(B1121,April23!B:B,April23!D:D)</f>
        <v>50.87</v>
      </c>
      <c r="R1121" s="38">
        <f>_xlfn.XLOOKUP(B1121,Sheet5!B:B,Sheet5!D:D)</f>
        <v>52.4</v>
      </c>
      <c r="S1121" s="26">
        <v>0</v>
      </c>
      <c r="T1121" s="13" t="str">
        <f t="shared" si="102"/>
        <v>Up</v>
      </c>
    </row>
    <row r="1122" spans="1:20" s="14" customFormat="1" hidden="1" x14ac:dyDescent="0.3">
      <c r="A1122" s="11">
        <v>5096093</v>
      </c>
      <c r="B1122" s="11">
        <v>5096093</v>
      </c>
      <c r="C1122" s="11" t="s">
        <v>26</v>
      </c>
      <c r="D1122" s="11" t="s">
        <v>27</v>
      </c>
      <c r="E1122" s="13" t="str">
        <f>_xlfn.XLOOKUP(B1122,Sheet1!A:A,Sheet1!B:B)</f>
        <v>SD SHED AND FENCE PROT  PALE GREY  5L</v>
      </c>
      <c r="F1122" s="13" t="str">
        <f t="shared" si="101"/>
        <v>CROWN  - SD SHED AND FENCE PROT  PALE GREY  5L</v>
      </c>
      <c r="G1122" s="13" t="s">
        <v>8925</v>
      </c>
      <c r="H1122" s="11" t="str">
        <f>_xlfn.XLOOKUP(B1122,Sheet1!A:A,Sheet1!D:D)</f>
        <v>5L</v>
      </c>
      <c r="I1122" s="11" t="s">
        <v>29</v>
      </c>
      <c r="J1122" s="11" t="s">
        <v>29</v>
      </c>
      <c r="K1122" s="11" t="s">
        <v>30</v>
      </c>
      <c r="L1122" s="15">
        <v>16.38</v>
      </c>
      <c r="M1122" s="11" t="s">
        <v>31</v>
      </c>
      <c r="N1122" s="13">
        <v>3105</v>
      </c>
      <c r="O1122" s="15">
        <f>_xlfn.XLOOKUP(B1122,Sheet1!A:A,Sheet1!E:E)</f>
        <v>16.38</v>
      </c>
      <c r="P1122" s="26"/>
      <c r="Q1122" s="15">
        <f>_xlfn.XLOOKUP(B1122,April23!B:B,April23!D:D)</f>
        <v>16.87</v>
      </c>
      <c r="R1122" s="13">
        <f>_xlfn.XLOOKUP(B1122,Sheet5!B:B,Sheet5!D:D)</f>
        <v>16.87</v>
      </c>
      <c r="S1122" s="26">
        <v>0</v>
      </c>
      <c r="T1122" s="13" t="str">
        <f t="shared" si="102"/>
        <v>No Change</v>
      </c>
    </row>
    <row r="1123" spans="1:20" s="14" customFormat="1" hidden="1" x14ac:dyDescent="0.3">
      <c r="A1123" s="11">
        <v>5096092</v>
      </c>
      <c r="B1123" s="11">
        <v>5096092</v>
      </c>
      <c r="C1123" s="11" t="s">
        <v>26</v>
      </c>
      <c r="D1123" s="11" t="s">
        <v>27</v>
      </c>
      <c r="E1123" s="13" t="str">
        <f>_xlfn.XLOOKUP(B1123,Sheet1!A:A,Sheet1!B:B)</f>
        <v>SD SHED AND FENCE PROT  GNTL GREEN 5L</v>
      </c>
      <c r="F1123" s="13" t="str">
        <f t="shared" si="101"/>
        <v>CROWN  - SD SHED AND FENCE PROT  GNTL GREEN 5L</v>
      </c>
      <c r="G1123" s="13"/>
      <c r="H1123" s="11" t="str">
        <f>_xlfn.XLOOKUP(B1123,Sheet1!A:A,Sheet1!D:D)</f>
        <v>5L</v>
      </c>
      <c r="I1123" s="11" t="s">
        <v>29</v>
      </c>
      <c r="J1123" s="11" t="s">
        <v>29</v>
      </c>
      <c r="K1123" s="11" t="s">
        <v>30</v>
      </c>
      <c r="L1123" s="15">
        <v>16.38</v>
      </c>
      <c r="M1123" s="11" t="s">
        <v>31</v>
      </c>
      <c r="N1123" s="13">
        <v>3105</v>
      </c>
      <c r="O1123" s="15">
        <f>_xlfn.XLOOKUP(B1123,Sheet1!A:A,Sheet1!E:E)</f>
        <v>16.38</v>
      </c>
      <c r="P1123" s="26">
        <f>_xlfn.XLOOKUP(A1123,Sheet2!F:F,Sheet2!H:H)</f>
        <v>0</v>
      </c>
      <c r="Q1123" s="15">
        <f>_xlfn.XLOOKUP(B1123,April23!B:B,April23!D:D)</f>
        <v>16.87</v>
      </c>
      <c r="R1123" s="13">
        <f>_xlfn.XLOOKUP(B1123,Sheet5!B:B,Sheet5!D:D)</f>
        <v>16.87</v>
      </c>
      <c r="S1123" s="26">
        <v>0</v>
      </c>
      <c r="T1123" s="13" t="str">
        <f t="shared" si="102"/>
        <v>No Change</v>
      </c>
    </row>
    <row r="1124" spans="1:20" s="14" customFormat="1" hidden="1" x14ac:dyDescent="0.3">
      <c r="A1124" s="11">
        <v>5096090</v>
      </c>
      <c r="B1124" s="11">
        <v>5096090</v>
      </c>
      <c r="C1124" s="11" t="s">
        <v>26</v>
      </c>
      <c r="D1124" s="11" t="s">
        <v>27</v>
      </c>
      <c r="E1124" s="13" t="str">
        <f>_xlfn.XLOOKUP(B1124,Sheet1!A:A,Sheet1!B:B)</f>
        <v>SD SHED AND FENCE PROT  GOLDN AUTM 5L</v>
      </c>
      <c r="F1124" s="13" t="str">
        <f t="shared" si="101"/>
        <v>CROWN  - SD SHED AND FENCE PROT  GOLDN AUTM 5L</v>
      </c>
      <c r="G1124" s="13"/>
      <c r="H1124" s="11" t="str">
        <f>_xlfn.XLOOKUP(B1124,Sheet1!A:A,Sheet1!D:D)</f>
        <v>5L</v>
      </c>
      <c r="I1124" s="11" t="s">
        <v>29</v>
      </c>
      <c r="J1124" s="11" t="s">
        <v>29</v>
      </c>
      <c r="K1124" s="11" t="s">
        <v>30</v>
      </c>
      <c r="L1124" s="15">
        <v>16.38</v>
      </c>
      <c r="M1124" s="11" t="s">
        <v>31</v>
      </c>
      <c r="N1124" s="13">
        <v>3105</v>
      </c>
      <c r="O1124" s="15">
        <f>_xlfn.XLOOKUP(B1124,Sheet1!A:A,Sheet1!E:E)</f>
        <v>16.38</v>
      </c>
      <c r="P1124" s="26"/>
      <c r="Q1124" s="15">
        <f>_xlfn.XLOOKUP(B1124,April23!B:B,April23!D:D)</f>
        <v>16.87</v>
      </c>
      <c r="R1124" s="13">
        <f>_xlfn.XLOOKUP(B1124,Sheet5!B:B,Sheet5!D:D)</f>
        <v>16.87</v>
      </c>
      <c r="S1124" s="26">
        <v>0</v>
      </c>
      <c r="T1124" s="13" t="str">
        <f t="shared" si="102"/>
        <v>No Change</v>
      </c>
    </row>
    <row r="1125" spans="1:20" s="14" customFormat="1" hidden="1" x14ac:dyDescent="0.3">
      <c r="A1125" s="11">
        <v>5093246</v>
      </c>
      <c r="B1125" s="11">
        <v>5093246</v>
      </c>
      <c r="C1125" s="11" t="s">
        <v>26</v>
      </c>
      <c r="D1125" s="11" t="s">
        <v>27</v>
      </c>
      <c r="E1125" s="13" t="str">
        <f>_xlfn.XLOOKUP(B1125,Sheet1!A:A,Sheet1!B:B)</f>
        <v>SD SHED AND FENCE PROT  EBONY WOOD 10L</v>
      </c>
      <c r="F1125" s="13" t="str">
        <f t="shared" si="101"/>
        <v>CROWN  - SD SHED AND FENCE PROT  EBONY WOOD 10L</v>
      </c>
      <c r="G1125" s="13"/>
      <c r="H1125" s="11" t="str">
        <f>_xlfn.XLOOKUP(B1125,Sheet1!A:A,Sheet1!D:D)</f>
        <v>10L</v>
      </c>
      <c r="I1125" s="11" t="s">
        <v>29</v>
      </c>
      <c r="J1125" s="11" t="s">
        <v>29</v>
      </c>
      <c r="K1125" s="11" t="s">
        <v>30</v>
      </c>
      <c r="L1125" s="15">
        <v>30.75</v>
      </c>
      <c r="M1125" s="11" t="s">
        <v>31</v>
      </c>
      <c r="N1125" s="13">
        <v>3105</v>
      </c>
      <c r="O1125" s="15">
        <f>_xlfn.XLOOKUP(B1125,Sheet1!A:A,Sheet1!E:E)</f>
        <v>30.75</v>
      </c>
      <c r="P1125" s="26">
        <f>_xlfn.XLOOKUP(A1125,Sheet2!F:F,Sheet2!H:H)</f>
        <v>0</v>
      </c>
      <c r="Q1125" s="15">
        <f>_xlfn.XLOOKUP(B1125,April23!B:B,April23!D:D)</f>
        <v>31.67</v>
      </c>
      <c r="R1125" s="38">
        <f>_xlfn.XLOOKUP(B1125,Sheet5!B:B,Sheet5!D:D)</f>
        <v>32.619999999999997</v>
      </c>
      <c r="S1125" s="26">
        <v>0</v>
      </c>
      <c r="T1125" s="13" t="str">
        <f t="shared" si="102"/>
        <v>Up</v>
      </c>
    </row>
    <row r="1126" spans="1:20" s="14" customFormat="1" hidden="1" x14ac:dyDescent="0.3">
      <c r="A1126" s="11">
        <v>5093243</v>
      </c>
      <c r="B1126" s="11">
        <v>5093243</v>
      </c>
      <c r="C1126" s="11" t="s">
        <v>26</v>
      </c>
      <c r="D1126" s="11" t="s">
        <v>27</v>
      </c>
      <c r="E1126" s="13" t="str">
        <f>_xlfn.XLOOKUP(B1126,Sheet1!A:A,Sheet1!B:B)</f>
        <v>SD SHED AND FENCE PROT  GREY SHDOW 5L</v>
      </c>
      <c r="F1126" s="13" t="str">
        <f t="shared" si="101"/>
        <v>CROWN  - SD SHED AND FENCE PROT  GREY SHDOW 5L</v>
      </c>
      <c r="G1126" s="13"/>
      <c r="H1126" s="11" t="str">
        <f>_xlfn.XLOOKUP(B1126,Sheet1!A:A,Sheet1!D:D)</f>
        <v>5L</v>
      </c>
      <c r="I1126" s="11" t="s">
        <v>29</v>
      </c>
      <c r="J1126" s="11" t="s">
        <v>29</v>
      </c>
      <c r="K1126" s="11" t="s">
        <v>30</v>
      </c>
      <c r="L1126" s="15">
        <v>17.07</v>
      </c>
      <c r="M1126" s="11" t="s">
        <v>31</v>
      </c>
      <c r="N1126" s="13">
        <v>3105</v>
      </c>
      <c r="O1126" s="15">
        <f>_xlfn.XLOOKUP(B1126,Sheet1!A:A,Sheet1!E:E)</f>
        <v>17.07</v>
      </c>
      <c r="P1126" s="26">
        <f>_xlfn.XLOOKUP(A1126,Sheet2!F:F,Sheet2!H:H)</f>
        <v>0</v>
      </c>
      <c r="Q1126" s="15">
        <f>_xlfn.XLOOKUP(B1126,April23!B:B,April23!D:D)</f>
        <v>17.579999999999998</v>
      </c>
      <c r="R1126" s="38">
        <f>_xlfn.XLOOKUP(B1126,Sheet5!B:B,Sheet5!D:D)</f>
        <v>18.11</v>
      </c>
      <c r="S1126" s="26">
        <v>0</v>
      </c>
      <c r="T1126" s="13" t="str">
        <f t="shared" si="102"/>
        <v>Up</v>
      </c>
    </row>
    <row r="1127" spans="1:20" s="14" customFormat="1" hidden="1" x14ac:dyDescent="0.3">
      <c r="A1127" s="11">
        <v>5093242</v>
      </c>
      <c r="B1127" s="11">
        <v>5093242</v>
      </c>
      <c r="C1127" s="11" t="s">
        <v>26</v>
      </c>
      <c r="D1127" s="11" t="s">
        <v>27</v>
      </c>
      <c r="E1127" s="13" t="str">
        <f>_xlfn.XLOOKUP(B1127,Sheet1!A:A,Sheet1!B:B)</f>
        <v>SD SHED AND FENCE PROT  EBONY WOOD 5L</v>
      </c>
      <c r="F1127" s="13" t="str">
        <f t="shared" si="101"/>
        <v>CROWN  - SD SHED AND FENCE PROT  EBONY WOOD 5L</v>
      </c>
      <c r="G1127" s="13"/>
      <c r="H1127" s="11" t="str">
        <f>_xlfn.XLOOKUP(B1127,Sheet1!A:A,Sheet1!D:D)</f>
        <v>5L</v>
      </c>
      <c r="I1127" s="11" t="s">
        <v>29</v>
      </c>
      <c r="J1127" s="11" t="s">
        <v>29</v>
      </c>
      <c r="K1127" s="11" t="s">
        <v>30</v>
      </c>
      <c r="L1127" s="15">
        <v>17.07</v>
      </c>
      <c r="M1127" s="11" t="s">
        <v>31</v>
      </c>
      <c r="N1127" s="13">
        <v>3105</v>
      </c>
      <c r="O1127" s="15">
        <f>_xlfn.XLOOKUP(B1127,Sheet1!A:A,Sheet1!E:E)</f>
        <v>17.07</v>
      </c>
      <c r="P1127" s="26">
        <v>181</v>
      </c>
      <c r="Q1127" s="15">
        <f>_xlfn.XLOOKUP(B1127,April23!B:B,April23!D:D)</f>
        <v>17.579999999999998</v>
      </c>
      <c r="R1127" s="38">
        <f>_xlfn.XLOOKUP(B1127,Sheet5!B:B,Sheet5!D:D)</f>
        <v>18.11</v>
      </c>
      <c r="S1127" s="26">
        <v>0</v>
      </c>
      <c r="T1127" s="13" t="str">
        <f t="shared" si="102"/>
        <v>Up</v>
      </c>
    </row>
    <row r="1128" spans="1:20" s="14" customFormat="1" hidden="1" x14ac:dyDescent="0.3">
      <c r="A1128" s="39">
        <v>5093219</v>
      </c>
      <c r="B1128" s="39">
        <v>5093219</v>
      </c>
      <c r="C1128" s="39" t="s">
        <v>26</v>
      </c>
      <c r="D1128" s="39" t="s">
        <v>27</v>
      </c>
      <c r="E1128" s="31" t="str">
        <f>_xlfn.XLOOKUP(B1128,Sheet1!A:A,Sheet1!B:B)</f>
        <v>SD SHED AND FENCE PROT  WDLND WLK  10L</v>
      </c>
      <c r="F1128" s="31" t="str">
        <f t="shared" si="101"/>
        <v>CROWN  - SD SHED AND FENCE PROT  WDLND WLK  10L</v>
      </c>
      <c r="G1128" s="31" t="s">
        <v>10310</v>
      </c>
      <c r="H1128" s="39" t="str">
        <f>_xlfn.XLOOKUP(B1128,Sheet1!A:A,Sheet1!D:D)</f>
        <v>10L</v>
      </c>
      <c r="I1128" s="39" t="s">
        <v>29</v>
      </c>
      <c r="J1128" s="39" t="s">
        <v>29</v>
      </c>
      <c r="K1128" s="39" t="s">
        <v>30</v>
      </c>
      <c r="L1128" s="40">
        <v>30.75</v>
      </c>
      <c r="M1128" s="39" t="s">
        <v>31</v>
      </c>
      <c r="N1128" s="31">
        <v>3105</v>
      </c>
      <c r="O1128" s="40">
        <f>_xlfn.XLOOKUP(B1128,Sheet1!A:A,Sheet1!E:E)</f>
        <v>30.75</v>
      </c>
      <c r="P1128" s="41"/>
      <c r="Q1128" s="40" t="s">
        <v>10300</v>
      </c>
      <c r="R1128" s="13" t="e">
        <f>_xlfn.XLOOKUP(B1128,Sheet5!B:B,Sheet5!D:D)</f>
        <v>#N/A</v>
      </c>
      <c r="S1128" s="26">
        <v>0</v>
      </c>
      <c r="T1128" s="13" t="e">
        <f t="shared" si="102"/>
        <v>#N/A</v>
      </c>
    </row>
    <row r="1129" spans="1:20" s="14" customFormat="1" hidden="1" x14ac:dyDescent="0.3">
      <c r="A1129" s="11">
        <v>6055954</v>
      </c>
      <c r="B1129" s="11">
        <v>6055954</v>
      </c>
      <c r="C1129" s="11" t="s">
        <v>26</v>
      </c>
      <c r="D1129" s="11" t="s">
        <v>27</v>
      </c>
      <c r="E1129" s="13" t="str">
        <f>_xlfn.XLOOKUP(B1129,Sheet1!A:A,Sheet1!B:B)</f>
        <v>DS OAKEY BTW CTS FINISH PAPER 240G 5M</v>
      </c>
      <c r="F1129" s="13" t="str">
        <f t="shared" si="101"/>
        <v>CROWN  - DS OAKEY BTW CTS FINISH PAPER 240G 5M</v>
      </c>
      <c r="G1129" s="13"/>
      <c r="H1129" s="11" t="s">
        <v>28</v>
      </c>
      <c r="I1129" s="11" t="s">
        <v>29</v>
      </c>
      <c r="J1129" s="11" t="s">
        <v>29</v>
      </c>
      <c r="K1129" s="11" t="s">
        <v>30</v>
      </c>
      <c r="L1129" s="15">
        <v>9.23</v>
      </c>
      <c r="M1129" s="11" t="s">
        <v>31</v>
      </c>
      <c r="N1129" s="13">
        <v>3105</v>
      </c>
      <c r="O1129" s="15">
        <f>_xlfn.XLOOKUP(B1129,Sheet1!A:A,Sheet1!E:E)</f>
        <v>9.23</v>
      </c>
      <c r="P1129" s="26">
        <f>_xlfn.XLOOKUP(A1129,Sheet2!F:F,Sheet2!H:H)</f>
        <v>0</v>
      </c>
      <c r="Q1129" s="15">
        <f>_xlfn.XLOOKUP(B1129,April23!B:B,April23!D:D)</f>
        <v>8</v>
      </c>
      <c r="R1129" s="38">
        <f>_xlfn.XLOOKUP(B1129,Sheet4!B:B,Sheet4!D:D)</f>
        <v>8.24</v>
      </c>
      <c r="S1129" s="26">
        <v>0</v>
      </c>
      <c r="T1129" s="13" t="str">
        <f t="shared" si="102"/>
        <v>Up</v>
      </c>
    </row>
    <row r="1130" spans="1:20" s="14" customFormat="1" hidden="1" x14ac:dyDescent="0.3">
      <c r="A1130" s="11">
        <v>6055692</v>
      </c>
      <c r="B1130" s="11">
        <v>6055692</v>
      </c>
      <c r="C1130" s="11" t="s">
        <v>26</v>
      </c>
      <c r="D1130" s="11" t="s">
        <v>27</v>
      </c>
      <c r="E1130" s="13" t="str">
        <f>_xlfn.XLOOKUP(B1130,Sheet1!A:A,Sheet1!B:B)</f>
        <v>DS OAKEY FLEXIBLE PREP PAD CLEANING 5PK</v>
      </c>
      <c r="F1130" s="13" t="str">
        <f t="shared" si="101"/>
        <v>CROWN  - DS OAKEY FLEXIBLE PREP PAD CLEANING 5PK</v>
      </c>
      <c r="G1130" s="13"/>
      <c r="H1130" s="11" t="s">
        <v>28</v>
      </c>
      <c r="I1130" s="11" t="s">
        <v>29</v>
      </c>
      <c r="J1130" s="11" t="s">
        <v>29</v>
      </c>
      <c r="K1130" s="11" t="s">
        <v>30</v>
      </c>
      <c r="L1130" s="15">
        <v>7.96</v>
      </c>
      <c r="M1130" s="11" t="s">
        <v>31</v>
      </c>
      <c r="N1130" s="13">
        <v>3105</v>
      </c>
      <c r="O1130" s="15">
        <f>_xlfn.XLOOKUP(B1130,Sheet1!A:A,Sheet1!E:E)</f>
        <v>7.96</v>
      </c>
      <c r="P1130" s="26"/>
      <c r="Q1130" s="15">
        <f>O1130*1.05</f>
        <v>8.3580000000000005</v>
      </c>
      <c r="R1130" s="38">
        <f>Q1130*1.03</f>
        <v>8.6087400000000009</v>
      </c>
      <c r="S1130" s="26">
        <v>0</v>
      </c>
      <c r="T1130" s="13" t="str">
        <f t="shared" si="102"/>
        <v>Up</v>
      </c>
    </row>
    <row r="1131" spans="1:20" s="14" customFormat="1" hidden="1" x14ac:dyDescent="0.3">
      <c r="A1131" s="11">
        <v>6055691</v>
      </c>
      <c r="B1131" s="11">
        <v>6055691</v>
      </c>
      <c r="C1131" s="11" t="s">
        <v>26</v>
      </c>
      <c r="D1131" s="11" t="s">
        <v>27</v>
      </c>
      <c r="E1131" s="13" t="str">
        <f>_xlfn.XLOOKUP(B1131,Sheet1!A:A,Sheet1!B:B)</f>
        <v>DS OAKEY FLEXIBLE PREP PAD SANDING  5PK</v>
      </c>
      <c r="F1131" s="13" t="str">
        <f t="shared" si="101"/>
        <v>CROWN  - DS OAKEY FLEXIBLE PREP PAD SANDING  5PK</v>
      </c>
      <c r="G1131" s="13"/>
      <c r="H1131" s="11" t="s">
        <v>28</v>
      </c>
      <c r="I1131" s="11" t="s">
        <v>29</v>
      </c>
      <c r="J1131" s="11" t="s">
        <v>29</v>
      </c>
      <c r="K1131" s="11" t="s">
        <v>30</v>
      </c>
      <c r="L1131" s="15">
        <v>7.96</v>
      </c>
      <c r="M1131" s="11" t="s">
        <v>31</v>
      </c>
      <c r="N1131" s="13">
        <v>3105</v>
      </c>
      <c r="O1131" s="15">
        <f>_xlfn.XLOOKUP(B1131,Sheet1!A:A,Sheet1!E:E)</f>
        <v>7.96</v>
      </c>
      <c r="P1131" s="26">
        <f>_xlfn.XLOOKUP(A1131,Sheet2!F:F,Sheet2!H:H)</f>
        <v>0</v>
      </c>
      <c r="Q1131" s="15">
        <f>O1131*1.05</f>
        <v>8.3580000000000005</v>
      </c>
      <c r="R1131" s="38">
        <f>Q1131*1.03</f>
        <v>8.6087400000000009</v>
      </c>
      <c r="S1131" s="26">
        <v>0</v>
      </c>
      <c r="T1131" s="13" t="str">
        <f t="shared" si="102"/>
        <v>Up</v>
      </c>
    </row>
    <row r="1132" spans="1:20" s="14" customFormat="1" hidden="1" x14ac:dyDescent="0.3">
      <c r="A1132" s="11">
        <v>6055689</v>
      </c>
      <c r="B1132" s="11">
        <v>6055689</v>
      </c>
      <c r="C1132" s="11" t="s">
        <v>26</v>
      </c>
      <c r="D1132" s="11" t="s">
        <v>27</v>
      </c>
      <c r="E1132" s="13" t="str">
        <f>_xlfn.XLOOKUP(B1132,Sheet1!A:A,Sheet1!B:B)</f>
        <v>DS NORTON EXPERT RUBBER SANDING BLOCK</v>
      </c>
      <c r="F1132" s="13" t="str">
        <f t="shared" si="101"/>
        <v>CROWN  - DS NORTON EXPERT RUBBER SANDING BLOCK</v>
      </c>
      <c r="G1132" s="13"/>
      <c r="H1132" s="11" t="s">
        <v>28</v>
      </c>
      <c r="I1132" s="11" t="s">
        <v>29</v>
      </c>
      <c r="J1132" s="11" t="s">
        <v>29</v>
      </c>
      <c r="K1132" s="11" t="s">
        <v>30</v>
      </c>
      <c r="L1132" s="15">
        <v>3.84</v>
      </c>
      <c r="M1132" s="11" t="s">
        <v>31</v>
      </c>
      <c r="N1132" s="13">
        <v>3105</v>
      </c>
      <c r="O1132" s="15">
        <f>_xlfn.XLOOKUP(B1132,Sheet1!A:A,Sheet1!E:E)</f>
        <v>3.84</v>
      </c>
      <c r="P1132" s="26"/>
      <c r="Q1132" s="15">
        <f>O1132*1.05</f>
        <v>4.032</v>
      </c>
      <c r="R1132" s="38">
        <f>Q1132*1.03</f>
        <v>4.1529600000000002</v>
      </c>
      <c r="S1132" s="26">
        <v>0</v>
      </c>
      <c r="T1132" s="13" t="str">
        <f t="shared" si="102"/>
        <v>Up</v>
      </c>
    </row>
    <row r="1133" spans="1:20" s="14" customFormat="1" hidden="1" x14ac:dyDescent="0.3">
      <c r="A1133" s="11">
        <v>6055688</v>
      </c>
      <c r="B1133" s="11">
        <v>6055688</v>
      </c>
      <c r="C1133" s="11" t="s">
        <v>26</v>
      </c>
      <c r="D1133" s="11" t="s">
        <v>27</v>
      </c>
      <c r="E1133" s="13" t="str">
        <f>_xlfn.XLOOKUP(B1133,Sheet1!A:A,Sheet1!B:B)</f>
        <v>DS NORTON EXPERT CORK SANDING BLOCK</v>
      </c>
      <c r="F1133" s="13" t="str">
        <f t="shared" si="101"/>
        <v>CROWN  - DS NORTON EXPERT CORK SANDING BLOCK</v>
      </c>
      <c r="G1133" s="13"/>
      <c r="H1133" s="11" t="s">
        <v>28</v>
      </c>
      <c r="I1133" s="11" t="s">
        <v>29</v>
      </c>
      <c r="J1133" s="11" t="s">
        <v>29</v>
      </c>
      <c r="K1133" s="11" t="s">
        <v>30</v>
      </c>
      <c r="L1133" s="15">
        <v>1.92</v>
      </c>
      <c r="M1133" s="11" t="s">
        <v>31</v>
      </c>
      <c r="N1133" s="13">
        <v>3105</v>
      </c>
      <c r="O1133" s="15">
        <f>_xlfn.XLOOKUP(B1133,Sheet1!A:A,Sheet1!E:E)</f>
        <v>1.92</v>
      </c>
      <c r="P1133" s="26"/>
      <c r="Q1133" s="15">
        <f>O1133*1.05</f>
        <v>2.016</v>
      </c>
      <c r="R1133" s="38">
        <f>Q1133*1.03</f>
        <v>2.0764800000000001</v>
      </c>
      <c r="S1133" s="26">
        <v>0</v>
      </c>
      <c r="T1133" s="13" t="str">
        <f t="shared" si="102"/>
        <v>Up</v>
      </c>
    </row>
    <row r="1134" spans="1:20" s="14" customFormat="1" hidden="1" x14ac:dyDescent="0.3">
      <c r="A1134" s="11">
        <v>6053563</v>
      </c>
      <c r="B1134" s="11">
        <v>6053563</v>
      </c>
      <c r="C1134" s="11" t="s">
        <v>26</v>
      </c>
      <c r="D1134" s="11" t="s">
        <v>27</v>
      </c>
      <c r="E1134" s="13" t="str">
        <f>_xlfn.XLOOKUP(B1134,Sheet1!A:A,Sheet1!B:B)</f>
        <v>DS INDASA ABRASIVE BLOCK P100      1PC</v>
      </c>
      <c r="F1134" s="13" t="str">
        <f t="shared" si="101"/>
        <v>CROWN  - DS INDASA ABRASIVE BLOCK P100      1PC</v>
      </c>
      <c r="G1134" s="13"/>
      <c r="H1134" s="11" t="s">
        <v>28</v>
      </c>
      <c r="I1134" s="11" t="s">
        <v>29</v>
      </c>
      <c r="J1134" s="11" t="s">
        <v>29</v>
      </c>
      <c r="K1134" s="11" t="s">
        <v>30</v>
      </c>
      <c r="L1134" s="15">
        <v>1.02</v>
      </c>
      <c r="M1134" s="11" t="s">
        <v>31</v>
      </c>
      <c r="N1134" s="13">
        <v>3105</v>
      </c>
      <c r="O1134" s="15">
        <f>_xlfn.XLOOKUP(B1134,Sheet1!A:A,Sheet1!E:E)</f>
        <v>1.02</v>
      </c>
      <c r="P1134" s="26">
        <f>_xlfn.XLOOKUP(A1134,Sheet2!F:F,Sheet2!H:H)</f>
        <v>0</v>
      </c>
      <c r="Q1134" s="15">
        <f>_xlfn.XLOOKUP(B1134,April23!B:B,April23!D:D)</f>
        <v>1</v>
      </c>
      <c r="R1134" s="38">
        <f>_xlfn.XLOOKUP(B1134,Sheet4!B:B,Sheet4!D:D)</f>
        <v>1.03</v>
      </c>
      <c r="S1134" s="26">
        <v>0</v>
      </c>
      <c r="T1134" s="13" t="str">
        <f t="shared" si="102"/>
        <v>Up</v>
      </c>
    </row>
    <row r="1135" spans="1:20" s="14" customFormat="1" hidden="1" x14ac:dyDescent="0.3">
      <c r="A1135" s="11">
        <v>6053562</v>
      </c>
      <c r="B1135" s="11">
        <v>6053562</v>
      </c>
      <c r="C1135" s="11" t="s">
        <v>26</v>
      </c>
      <c r="D1135" s="11" t="s">
        <v>27</v>
      </c>
      <c r="E1135" s="13" t="str">
        <f>_xlfn.XLOOKUP(B1135,Sheet1!A:A,Sheet1!B:B)</f>
        <v>DS INDASA RHYNALOX PLUSLINE ASSRTD 10PK</v>
      </c>
      <c r="F1135" s="13" t="str">
        <f t="shared" si="101"/>
        <v>CROWN  - DS INDASA RHYNALOX PLUSLINE ASSRTD 10PK</v>
      </c>
      <c r="G1135" s="13"/>
      <c r="H1135" s="11" t="s">
        <v>28</v>
      </c>
      <c r="I1135" s="11" t="s">
        <v>29</v>
      </c>
      <c r="J1135" s="11" t="s">
        <v>29</v>
      </c>
      <c r="K1135" s="11" t="s">
        <v>30</v>
      </c>
      <c r="L1135" s="15">
        <v>6.93</v>
      </c>
      <c r="M1135" s="11" t="s">
        <v>31</v>
      </c>
      <c r="N1135" s="13">
        <v>3105</v>
      </c>
      <c r="O1135" s="15">
        <f>_xlfn.XLOOKUP(B1135,Sheet1!A:A,Sheet1!E:E)</f>
        <v>6.93</v>
      </c>
      <c r="P1135" s="26">
        <f>_xlfn.XLOOKUP(A1135,Sheet2!F:F,Sheet2!H:H)</f>
        <v>0</v>
      </c>
      <c r="Q1135" s="15">
        <f>_xlfn.XLOOKUP(B1135,April23!B:B,April23!D:D)</f>
        <v>6.5</v>
      </c>
      <c r="R1135" s="38">
        <f>_xlfn.XLOOKUP(B1135,Sheet4!B:B,Sheet4!D:D)</f>
        <v>6.7</v>
      </c>
      <c r="S1135" s="26">
        <v>0</v>
      </c>
      <c r="T1135" s="13" t="str">
        <f t="shared" si="102"/>
        <v>Up</v>
      </c>
    </row>
    <row r="1136" spans="1:20" s="14" customFormat="1" hidden="1" x14ac:dyDescent="0.3">
      <c r="A1136" s="11">
        <v>6053561</v>
      </c>
      <c r="B1136" s="11">
        <v>6053561</v>
      </c>
      <c r="C1136" s="11" t="s">
        <v>26</v>
      </c>
      <c r="D1136" s="11" t="s">
        <v>27</v>
      </c>
      <c r="E1136" s="13" t="str">
        <f>_xlfn.XLOOKUP(B1136,Sheet1!A:A,Sheet1!B:B)</f>
        <v>DS INDASA RHYNOWOOD ASSORTED       5PK</v>
      </c>
      <c r="F1136" s="13" t="str">
        <f t="shared" si="101"/>
        <v>CROWN  - DS INDASA RHYNOWOOD ASSORTED       5PK</v>
      </c>
      <c r="G1136" s="13"/>
      <c r="H1136" s="11" t="s">
        <v>28</v>
      </c>
      <c r="I1136" s="11" t="s">
        <v>29</v>
      </c>
      <c r="J1136" s="11" t="s">
        <v>29</v>
      </c>
      <c r="K1136" s="11" t="s">
        <v>30</v>
      </c>
      <c r="L1136" s="15">
        <v>2.83</v>
      </c>
      <c r="M1136" s="11" t="s">
        <v>31</v>
      </c>
      <c r="N1136" s="13">
        <v>3105</v>
      </c>
      <c r="O1136" s="15">
        <f>_xlfn.XLOOKUP(B1136,Sheet1!A:A,Sheet1!E:E)</f>
        <v>2.83</v>
      </c>
      <c r="P1136" s="26"/>
      <c r="Q1136" s="15">
        <f>_xlfn.XLOOKUP(B1136,April23!B:B,April23!D:D)</f>
        <v>2.25</v>
      </c>
      <c r="R1136" s="38">
        <f>_xlfn.XLOOKUP(B1136,Sheet4!B:B,Sheet4!D:D)</f>
        <v>2.3199999999999998</v>
      </c>
      <c r="S1136" s="26">
        <v>0</v>
      </c>
      <c r="T1136" s="13" t="str">
        <f t="shared" si="102"/>
        <v>Up</v>
      </c>
    </row>
    <row r="1137" spans="1:20" s="14" customFormat="1" hidden="1" x14ac:dyDescent="0.3">
      <c r="A1137" s="11">
        <v>6053560</v>
      </c>
      <c r="B1137" s="11">
        <v>6053560</v>
      </c>
      <c r="C1137" s="11" t="s">
        <v>26</v>
      </c>
      <c r="D1137" s="11" t="s">
        <v>27</v>
      </c>
      <c r="E1137" s="13" t="str">
        <f>_xlfn.XLOOKUP(B1137,Sheet1!A:A,Sheet1!B:B)</f>
        <v>DS INDASA RHYNOWET W LINE   ASSRTD 4PK</v>
      </c>
      <c r="F1137" s="13" t="str">
        <f t="shared" si="101"/>
        <v>CROWN  - DS INDASA RHYNOWET W LINE   ASSRTD 4PK</v>
      </c>
      <c r="G1137" s="13"/>
      <c r="H1137" s="11" t="s">
        <v>28</v>
      </c>
      <c r="I1137" s="11" t="s">
        <v>29</v>
      </c>
      <c r="J1137" s="11" t="s">
        <v>29</v>
      </c>
      <c r="K1137" s="11" t="s">
        <v>30</v>
      </c>
      <c r="L1137" s="15">
        <v>3.31</v>
      </c>
      <c r="M1137" s="11" t="s">
        <v>31</v>
      </c>
      <c r="N1137" s="13">
        <v>3105</v>
      </c>
      <c r="O1137" s="15">
        <f>_xlfn.XLOOKUP(B1137,Sheet1!A:A,Sheet1!E:E)</f>
        <v>3.31</v>
      </c>
      <c r="P1137" s="26">
        <f>_xlfn.XLOOKUP(A1137,Sheet2!F:F,Sheet2!H:H)</f>
        <v>0</v>
      </c>
      <c r="Q1137" s="15">
        <f>_xlfn.XLOOKUP(B1137,April23!B:B,April23!D:D)</f>
        <v>2.75</v>
      </c>
      <c r="R1137" s="38">
        <f>_xlfn.XLOOKUP(B1137,Sheet4!B:B,Sheet4!D:D)</f>
        <v>2.83</v>
      </c>
      <c r="S1137" s="26">
        <v>0</v>
      </c>
      <c r="T1137" s="13" t="str">
        <f t="shared" si="102"/>
        <v>Up</v>
      </c>
    </row>
    <row r="1138" spans="1:20" s="14" customFormat="1" hidden="1" x14ac:dyDescent="0.3">
      <c r="A1138" s="11">
        <v>6046794</v>
      </c>
      <c r="B1138" s="11">
        <v>6046794</v>
      </c>
      <c r="C1138" s="11" t="s">
        <v>26</v>
      </c>
      <c r="D1138" s="11" t="s">
        <v>27</v>
      </c>
      <c r="E1138" s="13" t="str">
        <f>_xlfn.XLOOKUP(B1138,Sheet1!A:A,Sheet1!B:B)</f>
        <v>DS INDASA RHYNALOX PLUS P240 115MM 5M</v>
      </c>
      <c r="F1138" s="13" t="str">
        <f t="shared" si="101"/>
        <v>CROWN  - DS INDASA RHYNALOX PLUS P240 115MM 5M</v>
      </c>
      <c r="G1138" s="13"/>
      <c r="H1138" s="11" t="s">
        <v>28</v>
      </c>
      <c r="I1138" s="11" t="s">
        <v>29</v>
      </c>
      <c r="J1138" s="11" t="s">
        <v>29</v>
      </c>
      <c r="K1138" s="11" t="s">
        <v>30</v>
      </c>
      <c r="L1138" s="15">
        <v>5.48</v>
      </c>
      <c r="M1138" s="11" t="s">
        <v>31</v>
      </c>
      <c r="N1138" s="13">
        <v>3105</v>
      </c>
      <c r="O1138" s="15">
        <f>_xlfn.XLOOKUP(B1138,Sheet1!A:A,Sheet1!E:E)</f>
        <v>5.48</v>
      </c>
      <c r="P1138" s="26">
        <f>_xlfn.XLOOKUP(A1138,Sheet2!F:F,Sheet2!H:H)</f>
        <v>0</v>
      </c>
      <c r="Q1138" s="15">
        <f>O1138*1.05</f>
        <v>5.7540000000000004</v>
      </c>
      <c r="R1138" s="38">
        <f>Q1138*1.03</f>
        <v>5.9266200000000007</v>
      </c>
      <c r="S1138" s="26">
        <v>0</v>
      </c>
      <c r="T1138" s="13" t="str">
        <f t="shared" si="102"/>
        <v>Up</v>
      </c>
    </row>
    <row r="1139" spans="1:20" s="14" customFormat="1" hidden="1" x14ac:dyDescent="0.3">
      <c r="A1139" s="11">
        <v>6033644</v>
      </c>
      <c r="B1139" s="11">
        <v>6033644</v>
      </c>
      <c r="C1139" s="11" t="s">
        <v>26</v>
      </c>
      <c r="D1139" s="11" t="s">
        <v>27</v>
      </c>
      <c r="E1139" s="13" t="str">
        <f>_xlfn.XLOOKUP(B1139,Sheet1!A:A,Sheet1!B:B)</f>
        <v>DS LIBERTY GREEN 10M    80GRD(10)  EACH</v>
      </c>
      <c r="F1139" s="13" t="str">
        <f t="shared" si="101"/>
        <v>CROWN  - DS LIBERTY GREEN 10M    80GRD(10)  EACH</v>
      </c>
      <c r="G1139" s="13"/>
      <c r="H1139" s="11" t="s">
        <v>28</v>
      </c>
      <c r="I1139" s="11" t="s">
        <v>29</v>
      </c>
      <c r="J1139" s="11" t="s">
        <v>29</v>
      </c>
      <c r="K1139" s="11" t="s">
        <v>30</v>
      </c>
      <c r="L1139" s="15">
        <v>24.15</v>
      </c>
      <c r="M1139" s="11" t="s">
        <v>31</v>
      </c>
      <c r="N1139" s="13">
        <v>3105</v>
      </c>
      <c r="O1139" s="15">
        <f>_xlfn.XLOOKUP(B1139,Sheet1!A:A,Sheet1!E:E)</f>
        <v>24.15</v>
      </c>
      <c r="P1139" s="26">
        <f>_xlfn.XLOOKUP(A1139,Sheet2!F:F,Sheet2!H:H)</f>
        <v>12.833540372670811</v>
      </c>
      <c r="Q1139" s="15">
        <f>_xlfn.XLOOKUP(B1139,April23!B:B,April23!D:D)</f>
        <v>15</v>
      </c>
      <c r="R1139" s="38">
        <f>_xlfn.XLOOKUP(B1139,Sheet4!B:B,Sheet4!D:D)</f>
        <v>15.45</v>
      </c>
      <c r="S1139" s="26">
        <v>0</v>
      </c>
      <c r="T1139" s="13" t="str">
        <f t="shared" si="102"/>
        <v>Up</v>
      </c>
    </row>
    <row r="1140" spans="1:20" s="14" customFormat="1" hidden="1" x14ac:dyDescent="0.3">
      <c r="A1140" s="11">
        <v>6033647</v>
      </c>
      <c r="B1140" s="11">
        <v>6033647</v>
      </c>
      <c r="C1140" s="11" t="s">
        <v>26</v>
      </c>
      <c r="D1140" s="11" t="s">
        <v>27</v>
      </c>
      <c r="E1140" s="13" t="str">
        <f>_xlfn.XLOOKUP(B1140,Sheet1!A:A,Sheet1!B:B)</f>
        <v>DS BTW CTS FINISH PAPER 120GRD(10) EACH</v>
      </c>
      <c r="F1140" s="13" t="str">
        <f t="shared" si="101"/>
        <v>CROWN  - DS BTW CTS FINISH PAPER 120GRD(10) EACH</v>
      </c>
      <c r="G1140" s="13"/>
      <c r="H1140" s="11" t="s">
        <v>28</v>
      </c>
      <c r="I1140" s="11" t="s">
        <v>29</v>
      </c>
      <c r="J1140" s="11" t="s">
        <v>29</v>
      </c>
      <c r="K1140" s="11" t="s">
        <v>30</v>
      </c>
      <c r="L1140" s="15">
        <v>17.78</v>
      </c>
      <c r="M1140" s="11" t="s">
        <v>31</v>
      </c>
      <c r="N1140" s="13">
        <v>3105</v>
      </c>
      <c r="O1140" s="15">
        <f>_xlfn.XLOOKUP(B1140,Sheet1!A:A,Sheet1!E:E)</f>
        <v>17.78</v>
      </c>
      <c r="P1140" s="26"/>
      <c r="Q1140" s="15">
        <f>_xlfn.XLOOKUP(B1140,April23!B:B,April23!D:D)</f>
        <v>12.75</v>
      </c>
      <c r="R1140" s="38">
        <f>_xlfn.XLOOKUP(B1140,Sheet4!B:B,Sheet4!D:D)</f>
        <v>13.13</v>
      </c>
      <c r="S1140" s="26">
        <v>0</v>
      </c>
      <c r="T1140" s="13" t="str">
        <f t="shared" si="102"/>
        <v>Up</v>
      </c>
    </row>
    <row r="1141" spans="1:20" s="14" customFormat="1" hidden="1" x14ac:dyDescent="0.3">
      <c r="A1141" s="11">
        <v>6034048</v>
      </c>
      <c r="B1141" s="11">
        <v>6034048</v>
      </c>
      <c r="C1141" s="11" t="s">
        <v>26</v>
      </c>
      <c r="D1141" s="11" t="s">
        <v>27</v>
      </c>
      <c r="E1141" s="13" t="str">
        <f>_xlfn.XLOOKUP(B1141,Sheet1!A:A,Sheet1!B:B)</f>
        <v>DS LIBERTY GREEN 5M     60GRD(10)  EACH</v>
      </c>
      <c r="F1141" s="13" t="str">
        <f t="shared" si="101"/>
        <v>CROWN  - DS LIBERTY GREEN 5M     60GRD(10)  EACH</v>
      </c>
      <c r="G1141" s="13"/>
      <c r="H1141" s="11" t="s">
        <v>28</v>
      </c>
      <c r="I1141" s="11" t="s">
        <v>29</v>
      </c>
      <c r="J1141" s="11" t="s">
        <v>29</v>
      </c>
      <c r="K1141" s="11" t="s">
        <v>30</v>
      </c>
      <c r="L1141" s="15">
        <v>13.86</v>
      </c>
      <c r="M1141" s="11" t="s">
        <v>31</v>
      </c>
      <c r="N1141" s="13">
        <v>3105</v>
      </c>
      <c r="O1141" s="15">
        <f>_xlfn.XLOOKUP(B1141,Sheet1!A:A,Sheet1!E:E)</f>
        <v>13.86</v>
      </c>
      <c r="P1141" s="26">
        <f>_xlfn.XLOOKUP(A1141,Sheet2!F:F,Sheet2!H:H)</f>
        <v>0</v>
      </c>
      <c r="Q1141" s="15">
        <f>O1141*1.05</f>
        <v>14.553000000000001</v>
      </c>
      <c r="R1141" s="38">
        <f t="shared" ref="R1141:R1154" si="103">Q1141*1.03</f>
        <v>14.989590000000002</v>
      </c>
      <c r="S1141" s="26">
        <v>0</v>
      </c>
      <c r="T1141" s="13" t="str">
        <f t="shared" si="102"/>
        <v>Up</v>
      </c>
    </row>
    <row r="1142" spans="1:20" s="14" customFormat="1" hidden="1" x14ac:dyDescent="0.3">
      <c r="A1142" s="11">
        <v>6054680</v>
      </c>
      <c r="B1142" s="11">
        <v>6054680</v>
      </c>
      <c r="C1142" s="11" t="s">
        <v>26</v>
      </c>
      <c r="D1142" s="11" t="s">
        <v>27</v>
      </c>
      <c r="E1142" s="13" t="str">
        <f>_xlfn.XLOOKUP(B1142,Sheet1!A:A,Sheet1!B:B)</f>
        <v>DS BEELINE HEAVY RM ADHESIVE       5K</v>
      </c>
      <c r="F1142" s="13" t="str">
        <f t="shared" si="101"/>
        <v>CROWN  - DS BEELINE HEAVY RM ADHESIVE       5K</v>
      </c>
      <c r="G1142" s="13"/>
      <c r="H1142" s="11" t="s">
        <v>28</v>
      </c>
      <c r="I1142" s="11" t="s">
        <v>29</v>
      </c>
      <c r="J1142" s="11" t="s">
        <v>29</v>
      </c>
      <c r="K1142" s="11" t="s">
        <v>30</v>
      </c>
      <c r="L1142" s="15">
        <v>18.62</v>
      </c>
      <c r="M1142" s="11" t="s">
        <v>31</v>
      </c>
      <c r="N1142" s="13">
        <v>3105</v>
      </c>
      <c r="O1142" s="15">
        <f>_xlfn.XLOOKUP(B1142,Sheet1!A:A,Sheet1!E:E)</f>
        <v>18.62</v>
      </c>
      <c r="P1142" s="26">
        <f>_xlfn.XLOOKUP(A1142,Sheet2!F:F,Sheet2!H:H)</f>
        <v>0</v>
      </c>
      <c r="Q1142" s="15">
        <f>O1142*1.05</f>
        <v>19.551000000000002</v>
      </c>
      <c r="R1142" s="38">
        <f t="shared" si="103"/>
        <v>20.137530000000002</v>
      </c>
      <c r="S1142" s="26">
        <v>0</v>
      </c>
      <c r="T1142" s="13" t="str">
        <f t="shared" si="102"/>
        <v>Up</v>
      </c>
    </row>
    <row r="1143" spans="1:20" s="14" customFormat="1" hidden="1" x14ac:dyDescent="0.3">
      <c r="A1143" s="11">
        <v>6040764</v>
      </c>
      <c r="B1143" s="11">
        <v>6040764</v>
      </c>
      <c r="C1143" s="11" t="s">
        <v>26</v>
      </c>
      <c r="D1143" s="11" t="s">
        <v>27</v>
      </c>
      <c r="E1143" s="13" t="str">
        <f>_xlfn.XLOOKUP(B1143,Sheet1!A:A,Sheet1!B:B)</f>
        <v>DS SOLVITE RM HIGH PERFORMANCE     5ROLL</v>
      </c>
      <c r="F1143" s="13" t="str">
        <f t="shared" si="101"/>
        <v>CROWN  - DS SOLVITE RM HIGH PERFORMANCE     5ROLL</v>
      </c>
      <c r="G1143" s="13"/>
      <c r="H1143" s="11" t="s">
        <v>28</v>
      </c>
      <c r="I1143" s="11" t="s">
        <v>29</v>
      </c>
      <c r="J1143" s="11" t="s">
        <v>29</v>
      </c>
      <c r="K1143" s="11" t="s">
        <v>30</v>
      </c>
      <c r="L1143" s="15">
        <v>34.47</v>
      </c>
      <c r="M1143" s="11" t="s">
        <v>31</v>
      </c>
      <c r="N1143" s="13">
        <v>3105</v>
      </c>
      <c r="O1143" s="15">
        <f>_xlfn.XLOOKUP(B1143,Sheet1!A:A,Sheet1!E:E)</f>
        <v>34.47</v>
      </c>
      <c r="P1143" s="26"/>
      <c r="Q1143" s="15">
        <f>O1143*1.05</f>
        <v>36.1935</v>
      </c>
      <c r="R1143" s="38">
        <f t="shared" si="103"/>
        <v>37.279305000000001</v>
      </c>
      <c r="S1143" s="26">
        <v>0</v>
      </c>
      <c r="T1143" s="13" t="str">
        <f t="shared" si="102"/>
        <v>Up</v>
      </c>
    </row>
    <row r="1144" spans="1:20" s="14" customFormat="1" hidden="1" x14ac:dyDescent="0.3">
      <c r="A1144" s="11">
        <v>6040765</v>
      </c>
      <c r="B1144" s="11">
        <v>6040765</v>
      </c>
      <c r="C1144" s="11" t="s">
        <v>26</v>
      </c>
      <c r="D1144" s="11" t="s">
        <v>27</v>
      </c>
      <c r="E1144" s="13" t="str">
        <f>_xlfn.XLOOKUP(B1144,Sheet1!A:A,Sheet1!B:B)</f>
        <v>DS SOLVITE RM HIGH PERFORMANCE    10ROLL</v>
      </c>
      <c r="F1144" s="13" t="str">
        <f t="shared" si="101"/>
        <v>CROWN  - DS SOLVITE RM HIGH PERFORMANCE    10ROLL</v>
      </c>
      <c r="G1144" s="13"/>
      <c r="H1144" s="11" t="s">
        <v>28</v>
      </c>
      <c r="I1144" s="11" t="s">
        <v>29</v>
      </c>
      <c r="J1144" s="11" t="s">
        <v>29</v>
      </c>
      <c r="K1144" s="11" t="s">
        <v>30</v>
      </c>
      <c r="L1144" s="15">
        <v>68.98</v>
      </c>
      <c r="M1144" s="11" t="s">
        <v>31</v>
      </c>
      <c r="N1144" s="13">
        <v>3105</v>
      </c>
      <c r="O1144" s="15">
        <f>_xlfn.XLOOKUP(B1144,Sheet1!A:A,Sheet1!E:E)</f>
        <v>68.98</v>
      </c>
      <c r="P1144" s="26">
        <f>_xlfn.XLOOKUP(A1144,Sheet2!F:F,Sheet2!H:H)</f>
        <v>0</v>
      </c>
      <c r="Q1144" s="15">
        <f>_xlfn.XLOOKUP(B1144,April23!B:B,April23!D:D)</f>
        <v>45</v>
      </c>
      <c r="R1144" s="38">
        <f t="shared" si="103"/>
        <v>46.35</v>
      </c>
      <c r="S1144" s="26">
        <v>0</v>
      </c>
      <c r="T1144" s="13" t="str">
        <f t="shared" si="102"/>
        <v>Up</v>
      </c>
    </row>
    <row r="1145" spans="1:20" s="14" customFormat="1" hidden="1" x14ac:dyDescent="0.3">
      <c r="A1145" s="11">
        <v>6042824</v>
      </c>
      <c r="B1145" s="11">
        <v>6042824</v>
      </c>
      <c r="C1145" s="11" t="s">
        <v>26</v>
      </c>
      <c r="D1145" s="11" t="s">
        <v>27</v>
      </c>
      <c r="E1145" s="13" t="str">
        <f>_xlfn.XLOOKUP(B1145,Sheet1!A:A,Sheet1!B:B)</f>
        <v>DS BEELINE ALL PURP ADHESIVE TR PK +50%</v>
      </c>
      <c r="F1145" s="13" t="str">
        <f t="shared" si="101"/>
        <v>CROWN  - DS BEELINE ALL PURP ADHESIVE TR PK +50%</v>
      </c>
      <c r="G1145" s="13"/>
      <c r="H1145" s="11" t="s">
        <v>28</v>
      </c>
      <c r="I1145" s="11" t="s">
        <v>29</v>
      </c>
      <c r="J1145" s="11" t="s">
        <v>29</v>
      </c>
      <c r="K1145" s="11" t="s">
        <v>30</v>
      </c>
      <c r="L1145" s="15">
        <v>5.25</v>
      </c>
      <c r="M1145" s="11" t="s">
        <v>31</v>
      </c>
      <c r="N1145" s="13">
        <v>3105</v>
      </c>
      <c r="O1145" s="15">
        <f>_xlfn.XLOOKUP(B1145,Sheet1!A:A,Sheet1!E:E)</f>
        <v>5.25</v>
      </c>
      <c r="P1145" s="26">
        <f>_xlfn.XLOOKUP(A1145,Sheet2!F:F,Sheet2!H:H)</f>
        <v>92.000000000000028</v>
      </c>
      <c r="Q1145" s="15">
        <f>O1145*1.05</f>
        <v>5.5125000000000002</v>
      </c>
      <c r="R1145" s="38">
        <f t="shared" si="103"/>
        <v>5.6778750000000002</v>
      </c>
      <c r="S1145" s="26">
        <v>0</v>
      </c>
      <c r="T1145" s="13" t="str">
        <f t="shared" si="102"/>
        <v>Up</v>
      </c>
    </row>
    <row r="1146" spans="1:20" s="14" customFormat="1" hidden="1" x14ac:dyDescent="0.3">
      <c r="A1146" s="11">
        <v>6054678</v>
      </c>
      <c r="B1146" s="11">
        <v>6054678</v>
      </c>
      <c r="C1146" s="11" t="s">
        <v>26</v>
      </c>
      <c r="D1146" s="11" t="s">
        <v>27</v>
      </c>
      <c r="E1146" s="13" t="str">
        <f>_xlfn.XLOOKUP(B1146,Sheet1!A:A,Sheet1!B:B)</f>
        <v>DS BEELINE READY TO USE ADHESIVE   5K</v>
      </c>
      <c r="F1146" s="13" t="str">
        <f t="shared" si="101"/>
        <v>CROWN  - DS BEELINE READY TO USE ADHESIVE   5K</v>
      </c>
      <c r="G1146" s="13"/>
      <c r="H1146" s="11" t="s">
        <v>28</v>
      </c>
      <c r="I1146" s="11" t="s">
        <v>29</v>
      </c>
      <c r="J1146" s="11" t="s">
        <v>29</v>
      </c>
      <c r="K1146" s="11" t="s">
        <v>30</v>
      </c>
      <c r="L1146" s="15">
        <v>9.31</v>
      </c>
      <c r="M1146" s="11" t="s">
        <v>31</v>
      </c>
      <c r="N1146" s="13">
        <v>3105</v>
      </c>
      <c r="O1146" s="15">
        <f>_xlfn.XLOOKUP(B1146,Sheet1!A:A,Sheet1!E:E)</f>
        <v>9.31</v>
      </c>
      <c r="P1146" s="26">
        <f>_xlfn.XLOOKUP(A1146,Sheet2!F:F,Sheet2!H:H)</f>
        <v>0</v>
      </c>
      <c r="Q1146" s="15">
        <f>O1146*1.05</f>
        <v>9.775500000000001</v>
      </c>
      <c r="R1146" s="38">
        <f t="shared" si="103"/>
        <v>10.068765000000001</v>
      </c>
      <c r="S1146" s="26">
        <v>0</v>
      </c>
      <c r="T1146" s="13" t="str">
        <f t="shared" si="102"/>
        <v>Up</v>
      </c>
    </row>
    <row r="1147" spans="1:20" s="14" customFormat="1" hidden="1" x14ac:dyDescent="0.3">
      <c r="A1147" s="11">
        <v>6054679</v>
      </c>
      <c r="B1147" s="11">
        <v>6054679</v>
      </c>
      <c r="C1147" s="11" t="s">
        <v>26</v>
      </c>
      <c r="D1147" s="11" t="s">
        <v>27</v>
      </c>
      <c r="E1147" s="13" t="str">
        <f>_xlfn.XLOOKUP(B1147,Sheet1!A:A,Sheet1!B:B)</f>
        <v>DS BEELINE VINYL RM ADHESIVE       4.5K</v>
      </c>
      <c r="F1147" s="13" t="str">
        <f t="shared" si="101"/>
        <v>CROWN  - DS BEELINE VINYL RM ADHESIVE       4.5K</v>
      </c>
      <c r="G1147" s="13"/>
      <c r="H1147" s="11" t="s">
        <v>28</v>
      </c>
      <c r="I1147" s="11" t="s">
        <v>29</v>
      </c>
      <c r="J1147" s="11" t="s">
        <v>29</v>
      </c>
      <c r="K1147" s="11" t="s">
        <v>30</v>
      </c>
      <c r="L1147" s="15">
        <v>15.33</v>
      </c>
      <c r="M1147" s="11" t="s">
        <v>31</v>
      </c>
      <c r="N1147" s="13">
        <v>3105</v>
      </c>
      <c r="O1147" s="15">
        <f>_xlfn.XLOOKUP(B1147,Sheet1!A:A,Sheet1!E:E)</f>
        <v>15.33</v>
      </c>
      <c r="P1147" s="26">
        <f>_xlfn.XLOOKUP(A1147,Sheet2!F:F,Sheet2!H:H)</f>
        <v>0</v>
      </c>
      <c r="Q1147" s="15">
        <f>O1147*1.05</f>
        <v>16.096500000000002</v>
      </c>
      <c r="R1147" s="38">
        <f t="shared" si="103"/>
        <v>16.579395000000002</v>
      </c>
      <c r="S1147" s="26">
        <v>0</v>
      </c>
      <c r="T1147" s="13" t="str">
        <f t="shared" si="102"/>
        <v>Up</v>
      </c>
    </row>
    <row r="1148" spans="1:20" s="14" customFormat="1" hidden="1" x14ac:dyDescent="0.3">
      <c r="A1148" s="11">
        <v>6042027</v>
      </c>
      <c r="B1148" s="11">
        <v>6042027</v>
      </c>
      <c r="C1148" s="11" t="s">
        <v>26</v>
      </c>
      <c r="D1148" s="11" t="s">
        <v>27</v>
      </c>
      <c r="E1148" s="13" t="str">
        <f>_xlfn.XLOOKUP(B1148,Sheet1!A:A,Sheet1!B:B)</f>
        <v>DS PERFECTION BRISTLE WINDOW BRUSH .75IN</v>
      </c>
      <c r="F1148" s="13" t="str">
        <f t="shared" si="101"/>
        <v>CROWN  - DS PERFECTION BRISTLE WINDOW BRUSH .75IN</v>
      </c>
      <c r="G1148" s="13"/>
      <c r="H1148" s="11" t="s">
        <v>28</v>
      </c>
      <c r="I1148" s="11" t="s">
        <v>29</v>
      </c>
      <c r="J1148" s="11" t="s">
        <v>29</v>
      </c>
      <c r="K1148" s="11" t="s">
        <v>30</v>
      </c>
      <c r="L1148" s="15">
        <v>5.89</v>
      </c>
      <c r="M1148" s="11" t="s">
        <v>31</v>
      </c>
      <c r="N1148" s="13">
        <v>3105</v>
      </c>
      <c r="O1148" s="15">
        <f>_xlfn.XLOOKUP(B1148,Sheet1!A:A,Sheet1!E:E)</f>
        <v>5.89</v>
      </c>
      <c r="P1148" s="26"/>
      <c r="Q1148" s="15">
        <f>_xlfn.XLOOKUP(B1148,April23!B:B,April23!D:D)</f>
        <v>5</v>
      </c>
      <c r="R1148" s="38">
        <f t="shared" si="103"/>
        <v>5.15</v>
      </c>
      <c r="S1148" s="26">
        <v>0</v>
      </c>
      <c r="T1148" s="13" t="str">
        <f t="shared" si="102"/>
        <v>Up</v>
      </c>
    </row>
    <row r="1149" spans="1:20" s="14" customFormat="1" hidden="1" x14ac:dyDescent="0.3">
      <c r="A1149" s="11">
        <v>6042022</v>
      </c>
      <c r="B1149" s="11">
        <v>6042022</v>
      </c>
      <c r="C1149" s="11" t="s">
        <v>26</v>
      </c>
      <c r="D1149" s="11" t="s">
        <v>27</v>
      </c>
      <c r="E1149" s="13" t="str">
        <f>_xlfn.XLOOKUP(B1149,Sheet1!A:A,Sheet1!B:B)</f>
        <v>DS PERFECTION BRISTLE PAINT BRUSH  1.5IN</v>
      </c>
      <c r="F1149" s="13" t="str">
        <f t="shared" si="101"/>
        <v>CROWN  - DS PERFECTION BRISTLE PAINT BRUSH  1.5IN</v>
      </c>
      <c r="G1149" s="13"/>
      <c r="H1149" s="11" t="s">
        <v>28</v>
      </c>
      <c r="I1149" s="11" t="s">
        <v>29</v>
      </c>
      <c r="J1149" s="11" t="s">
        <v>29</v>
      </c>
      <c r="K1149" s="11" t="s">
        <v>30</v>
      </c>
      <c r="L1149" s="15">
        <v>11.82</v>
      </c>
      <c r="M1149" s="11" t="s">
        <v>31</v>
      </c>
      <c r="N1149" s="13">
        <v>3105</v>
      </c>
      <c r="O1149" s="15">
        <f>_xlfn.XLOOKUP(B1149,Sheet1!A:A,Sheet1!E:E)</f>
        <v>11.82</v>
      </c>
      <c r="P1149" s="26">
        <f>_xlfn.XLOOKUP(A1149,Sheet2!F:F,Sheet2!H:H)</f>
        <v>0</v>
      </c>
      <c r="Q1149" s="15">
        <f>_xlfn.XLOOKUP(B1149,April23!B:B,April23!D:D)</f>
        <v>8.25</v>
      </c>
      <c r="R1149" s="38">
        <f t="shared" si="103"/>
        <v>8.4975000000000005</v>
      </c>
      <c r="S1149" s="26">
        <v>0</v>
      </c>
      <c r="T1149" s="13" t="str">
        <f t="shared" si="102"/>
        <v>Up</v>
      </c>
    </row>
    <row r="1150" spans="1:20" s="14" customFormat="1" hidden="1" x14ac:dyDescent="0.3">
      <c r="A1150" s="11">
        <v>6042020</v>
      </c>
      <c r="B1150" s="11">
        <v>6042020</v>
      </c>
      <c r="C1150" s="11" t="s">
        <v>26</v>
      </c>
      <c r="D1150" s="11" t="s">
        <v>27</v>
      </c>
      <c r="E1150" s="13" t="str">
        <f>_xlfn.XLOOKUP(B1150,Sheet1!A:A,Sheet1!B:B)</f>
        <v>DS PERFECTION SYNTHETIC ANG BRUSH  50MM</v>
      </c>
      <c r="F1150" s="13" t="str">
        <f t="shared" ref="F1150:F1213" si="104">D1150&amp;" - "&amp;E1150</f>
        <v>CROWN  - DS PERFECTION SYNTHETIC ANG BRUSH  50MM</v>
      </c>
      <c r="G1150" s="13"/>
      <c r="H1150" s="11" t="s">
        <v>28</v>
      </c>
      <c r="I1150" s="11" t="s">
        <v>29</v>
      </c>
      <c r="J1150" s="11" t="s">
        <v>29</v>
      </c>
      <c r="K1150" s="11" t="s">
        <v>30</v>
      </c>
      <c r="L1150" s="15">
        <v>8.26</v>
      </c>
      <c r="M1150" s="11" t="s">
        <v>31</v>
      </c>
      <c r="N1150" s="13">
        <v>3105</v>
      </c>
      <c r="O1150" s="15">
        <f>_xlfn.XLOOKUP(B1150,Sheet1!A:A,Sheet1!E:E)</f>
        <v>8.26</v>
      </c>
      <c r="P1150" s="26"/>
      <c r="Q1150" s="15">
        <f>_xlfn.XLOOKUP(B1150,April23!B:B,April23!D:D)</f>
        <v>5.75</v>
      </c>
      <c r="R1150" s="38">
        <f t="shared" si="103"/>
        <v>5.9225000000000003</v>
      </c>
      <c r="S1150" s="26">
        <v>0</v>
      </c>
      <c r="T1150" s="13" t="str">
        <f t="shared" si="102"/>
        <v>Up</v>
      </c>
    </row>
    <row r="1151" spans="1:20" s="14" customFormat="1" hidden="1" x14ac:dyDescent="0.3">
      <c r="A1151" s="11">
        <v>6042019</v>
      </c>
      <c r="B1151" s="11">
        <v>6042019</v>
      </c>
      <c r="C1151" s="11" t="s">
        <v>26</v>
      </c>
      <c r="D1151" s="11" t="s">
        <v>27</v>
      </c>
      <c r="E1151" s="13" t="str">
        <f>_xlfn.XLOOKUP(B1151,Sheet1!A:A,Sheet1!B:B)</f>
        <v>DS PERFECTION SYNTHETIC ANG BRUSH  35MM</v>
      </c>
      <c r="F1151" s="13" t="str">
        <f t="shared" si="104"/>
        <v>CROWN  - DS PERFECTION SYNTHETIC ANG BRUSH  35MM</v>
      </c>
      <c r="G1151" s="13"/>
      <c r="H1151" s="11" t="s">
        <v>28</v>
      </c>
      <c r="I1151" s="11" t="s">
        <v>29</v>
      </c>
      <c r="J1151" s="11" t="s">
        <v>29</v>
      </c>
      <c r="K1151" s="11" t="s">
        <v>30</v>
      </c>
      <c r="L1151" s="15">
        <v>7.1</v>
      </c>
      <c r="M1151" s="11" t="s">
        <v>31</v>
      </c>
      <c r="N1151" s="13">
        <v>3105</v>
      </c>
      <c r="O1151" s="15">
        <f>_xlfn.XLOOKUP(B1151,Sheet1!A:A,Sheet1!E:E)</f>
        <v>2.5</v>
      </c>
      <c r="P1151" s="26"/>
      <c r="Q1151" s="15">
        <f>O1151*1.05</f>
        <v>2.625</v>
      </c>
      <c r="R1151" s="38">
        <f t="shared" si="103"/>
        <v>2.7037499999999999</v>
      </c>
      <c r="S1151" s="26">
        <v>0</v>
      </c>
      <c r="T1151" s="13" t="str">
        <f t="shared" si="102"/>
        <v>Up</v>
      </c>
    </row>
    <row r="1152" spans="1:20" s="14" customFormat="1" hidden="1" x14ac:dyDescent="0.3">
      <c r="A1152" s="11">
        <v>6042015</v>
      </c>
      <c r="B1152" s="11">
        <v>6042015</v>
      </c>
      <c r="C1152" s="11" t="s">
        <v>26</v>
      </c>
      <c r="D1152" s="11" t="s">
        <v>27</v>
      </c>
      <c r="E1152" s="13" t="str">
        <f>_xlfn.XLOOKUP(B1152,Sheet1!A:A,Sheet1!B:B)</f>
        <v>DS PERFECTION SYNTHETIC PAINT BRSH 2IN</v>
      </c>
      <c r="F1152" s="13" t="str">
        <f t="shared" si="104"/>
        <v>CROWN  - DS PERFECTION SYNTHETIC PAINT BRSH 2IN</v>
      </c>
      <c r="G1152" s="13"/>
      <c r="H1152" s="11" t="s">
        <v>28</v>
      </c>
      <c r="I1152" s="11" t="s">
        <v>29</v>
      </c>
      <c r="J1152" s="11" t="s">
        <v>29</v>
      </c>
      <c r="K1152" s="11" t="s">
        <v>30</v>
      </c>
      <c r="L1152" s="15">
        <v>14.2</v>
      </c>
      <c r="M1152" s="11" t="s">
        <v>31</v>
      </c>
      <c r="N1152" s="13">
        <v>3105</v>
      </c>
      <c r="O1152" s="15">
        <f>_xlfn.XLOOKUP(B1152,Sheet1!A:A,Sheet1!E:E)</f>
        <v>14.2</v>
      </c>
      <c r="P1152" s="26">
        <f>_xlfn.XLOOKUP(A1152,Sheet2!F:F,Sheet2!H:H)</f>
        <v>0</v>
      </c>
      <c r="Q1152" s="15">
        <f>_xlfn.XLOOKUP(B1152,April23!B:B,April23!D:D)</f>
        <v>9.75</v>
      </c>
      <c r="R1152" s="38">
        <f t="shared" si="103"/>
        <v>10.0425</v>
      </c>
      <c r="S1152" s="26">
        <v>0</v>
      </c>
      <c r="T1152" s="13" t="str">
        <f t="shared" si="102"/>
        <v>Up</v>
      </c>
    </row>
    <row r="1153" spans="1:20" s="14" customFormat="1" hidden="1" x14ac:dyDescent="0.3">
      <c r="A1153" s="11">
        <v>6042014</v>
      </c>
      <c r="B1153" s="11">
        <v>6042014</v>
      </c>
      <c r="C1153" s="11" t="s">
        <v>26</v>
      </c>
      <c r="D1153" s="11" t="s">
        <v>27</v>
      </c>
      <c r="E1153" s="13" t="str">
        <f>_xlfn.XLOOKUP(B1153,Sheet1!A:A,Sheet1!B:B)</f>
        <v>DS PERFECTION SYNTHETIC PAINT BRSH 1.5IN</v>
      </c>
      <c r="F1153" s="13" t="str">
        <f t="shared" si="104"/>
        <v>CROWN  - DS PERFECTION SYNTHETIC PAINT BRSH 1.5IN</v>
      </c>
      <c r="G1153" s="13"/>
      <c r="H1153" s="11" t="s">
        <v>28</v>
      </c>
      <c r="I1153" s="11" t="s">
        <v>29</v>
      </c>
      <c r="J1153" s="11" t="s">
        <v>29</v>
      </c>
      <c r="K1153" s="11" t="s">
        <v>30</v>
      </c>
      <c r="L1153" s="15">
        <v>9.4600000000000009</v>
      </c>
      <c r="M1153" s="11" t="s">
        <v>31</v>
      </c>
      <c r="N1153" s="13">
        <v>3105</v>
      </c>
      <c r="O1153" s="15">
        <f>_xlfn.XLOOKUP(B1153,Sheet1!A:A,Sheet1!E:E)</f>
        <v>9.4600000000000009</v>
      </c>
      <c r="P1153" s="26"/>
      <c r="Q1153" s="15">
        <f>_xlfn.XLOOKUP(B1153,April23!B:B,April23!D:D)</f>
        <v>6.25</v>
      </c>
      <c r="R1153" s="38">
        <f t="shared" si="103"/>
        <v>6.4375</v>
      </c>
      <c r="S1153" s="26">
        <v>0</v>
      </c>
      <c r="T1153" s="13" t="str">
        <f t="shared" si="102"/>
        <v>Up</v>
      </c>
    </row>
    <row r="1154" spans="1:20" s="14" customFormat="1" hidden="1" x14ac:dyDescent="0.3">
      <c r="A1154" s="11">
        <v>6041820</v>
      </c>
      <c r="B1154" s="11">
        <v>6041820</v>
      </c>
      <c r="C1154" s="11" t="s">
        <v>26</v>
      </c>
      <c r="D1154" s="11" t="s">
        <v>27</v>
      </c>
      <c r="E1154" s="13" t="str">
        <f>_xlfn.XLOOKUP(B1154,Sheet1!A:A,Sheet1!B:B)</f>
        <v>DS PURDY PRO-EXTRA MONARCH ELITE   3IN</v>
      </c>
      <c r="F1154" s="13" t="str">
        <f t="shared" si="104"/>
        <v>CROWN  - DS PURDY PRO-EXTRA MONARCH ELITE   3IN</v>
      </c>
      <c r="G1154" s="13"/>
      <c r="H1154" s="11" t="s">
        <v>28</v>
      </c>
      <c r="I1154" s="11" t="s">
        <v>29</v>
      </c>
      <c r="J1154" s="11" t="s">
        <v>29</v>
      </c>
      <c r="K1154" s="11" t="s">
        <v>30</v>
      </c>
      <c r="L1154" s="15">
        <v>33.14</v>
      </c>
      <c r="M1154" s="11" t="s">
        <v>31</v>
      </c>
      <c r="N1154" s="13">
        <v>3105</v>
      </c>
      <c r="O1154" s="15">
        <f>_xlfn.XLOOKUP(B1154,Sheet1!A:A,Sheet1!E:E)</f>
        <v>21.75</v>
      </c>
      <c r="P1154" s="26"/>
      <c r="Q1154" s="15">
        <f>O1154*1.05</f>
        <v>22.837500000000002</v>
      </c>
      <c r="R1154" s="38">
        <f t="shared" si="103"/>
        <v>23.522625000000001</v>
      </c>
      <c r="S1154" s="26">
        <v>0</v>
      </c>
      <c r="T1154" s="13" t="str">
        <f t="shared" ref="T1154:T1217" si="105">IF(Q1154&gt;=R1154,"No Change","Up")</f>
        <v>Up</v>
      </c>
    </row>
    <row r="1155" spans="1:20" s="14" customFormat="1" hidden="1" x14ac:dyDescent="0.3">
      <c r="A1155" s="11">
        <v>6041819</v>
      </c>
      <c r="B1155" s="11">
        <v>6041819</v>
      </c>
      <c r="C1155" s="11" t="s">
        <v>26</v>
      </c>
      <c r="D1155" s="11" t="s">
        <v>27</v>
      </c>
      <c r="E1155" s="13" t="str">
        <f>_xlfn.XLOOKUP(B1155,Sheet1!A:A,Sheet1!B:B)</f>
        <v>DS PURDY PRO-EXTRA MONARCH ELITE   2IN</v>
      </c>
      <c r="F1155" s="13" t="str">
        <f t="shared" si="104"/>
        <v>CROWN  - DS PURDY PRO-EXTRA MONARCH ELITE   2IN</v>
      </c>
      <c r="G1155" s="13"/>
      <c r="H1155" s="11" t="s">
        <v>28</v>
      </c>
      <c r="I1155" s="11" t="s">
        <v>29</v>
      </c>
      <c r="J1155" s="11" t="s">
        <v>29</v>
      </c>
      <c r="K1155" s="11" t="s">
        <v>30</v>
      </c>
      <c r="L1155" s="15">
        <v>22.49</v>
      </c>
      <c r="M1155" s="11" t="s">
        <v>31</v>
      </c>
      <c r="N1155" s="13">
        <v>3105</v>
      </c>
      <c r="O1155" s="15">
        <f>_xlfn.XLOOKUP(B1155,Sheet1!A:A,Sheet1!E:E)</f>
        <v>14.76</v>
      </c>
      <c r="P1155" s="26"/>
      <c r="Q1155" s="15">
        <f>_xlfn.XLOOKUP(B1155,April23!B:B,April23!D:D)</f>
        <v>13.13</v>
      </c>
      <c r="R1155" s="38">
        <f>_xlfn.XLOOKUP(B1155,Sheet4!B:B,Sheet4!D:D)</f>
        <v>13.52</v>
      </c>
      <c r="S1155" s="26">
        <v>0</v>
      </c>
      <c r="T1155" s="13" t="str">
        <f t="shared" si="105"/>
        <v>Up</v>
      </c>
    </row>
    <row r="1156" spans="1:20" s="14" customFormat="1" hidden="1" x14ac:dyDescent="0.3">
      <c r="A1156" s="11">
        <v>6041814</v>
      </c>
      <c r="B1156" s="11">
        <v>6041814</v>
      </c>
      <c r="C1156" s="11" t="s">
        <v>26</v>
      </c>
      <c r="D1156" s="11" t="s">
        <v>27</v>
      </c>
      <c r="E1156" s="13" t="str">
        <f>_xlfn.XLOOKUP(B1156,Sheet1!A:A,Sheet1!B:B)</f>
        <v>DS PURDY MONARCH ELITE BRUSH       2IN</v>
      </c>
      <c r="F1156" s="13" t="str">
        <f t="shared" si="104"/>
        <v>CROWN  - DS PURDY MONARCH ELITE BRUSH       2IN</v>
      </c>
      <c r="G1156" s="13"/>
      <c r="H1156" s="11" t="s">
        <v>28</v>
      </c>
      <c r="I1156" s="11" t="s">
        <v>29</v>
      </c>
      <c r="J1156" s="11" t="s">
        <v>29</v>
      </c>
      <c r="K1156" s="11" t="s">
        <v>30</v>
      </c>
      <c r="L1156" s="15">
        <v>21.3</v>
      </c>
      <c r="M1156" s="11" t="s">
        <v>31</v>
      </c>
      <c r="N1156" s="13">
        <v>3105</v>
      </c>
      <c r="O1156" s="15">
        <f>_xlfn.XLOOKUP(B1156,Sheet1!A:A,Sheet1!E:E)</f>
        <v>13.98</v>
      </c>
      <c r="P1156" s="26"/>
      <c r="Q1156" s="15">
        <f>_xlfn.XLOOKUP(B1156,April23!B:B,April23!D:D)</f>
        <v>13.13</v>
      </c>
      <c r="R1156" s="38">
        <f>_xlfn.XLOOKUP(B1156,Sheet4!B:B,Sheet4!D:D)</f>
        <v>13.52</v>
      </c>
      <c r="S1156" s="26">
        <v>0</v>
      </c>
      <c r="T1156" s="13" t="str">
        <f t="shared" si="105"/>
        <v>Up</v>
      </c>
    </row>
    <row r="1157" spans="1:20" s="14" customFormat="1" hidden="1" x14ac:dyDescent="0.3">
      <c r="A1157" s="11">
        <v>6041812</v>
      </c>
      <c r="B1157" s="11">
        <v>6041812</v>
      </c>
      <c r="C1157" s="11" t="s">
        <v>26</v>
      </c>
      <c r="D1157" s="11" t="s">
        <v>27</v>
      </c>
      <c r="E1157" s="13" t="str">
        <f>_xlfn.XLOOKUP(B1157,Sheet1!A:A,Sheet1!B:B)</f>
        <v>DS PURDY MONARCH ELITE BRUSH       1.5IN</v>
      </c>
      <c r="F1157" s="13" t="str">
        <f t="shared" si="104"/>
        <v>CROWN  - DS PURDY MONARCH ELITE BRUSH       1.5IN</v>
      </c>
      <c r="G1157" s="13"/>
      <c r="H1157" s="11" t="s">
        <v>28</v>
      </c>
      <c r="I1157" s="11" t="s">
        <v>29</v>
      </c>
      <c r="J1157" s="11" t="s">
        <v>29</v>
      </c>
      <c r="K1157" s="11" t="s">
        <v>30</v>
      </c>
      <c r="L1157" s="15">
        <v>17.75</v>
      </c>
      <c r="M1157" s="11" t="s">
        <v>31</v>
      </c>
      <c r="N1157" s="13">
        <v>3105</v>
      </c>
      <c r="O1157" s="15">
        <f>_xlfn.XLOOKUP(B1157,Sheet1!A:A,Sheet1!E:E)</f>
        <v>11.65</v>
      </c>
      <c r="P1157" s="26"/>
      <c r="Q1157" s="15">
        <f>_xlfn.XLOOKUP(B1157,April23!B:B,April23!D:D)</f>
        <v>10.5</v>
      </c>
      <c r="R1157" s="38">
        <f>_xlfn.XLOOKUP(B1157,Sheet4!B:B,Sheet4!D:D)</f>
        <v>10.82</v>
      </c>
      <c r="S1157" s="26">
        <v>0</v>
      </c>
      <c r="T1157" s="13" t="str">
        <f t="shared" si="105"/>
        <v>Up</v>
      </c>
    </row>
    <row r="1158" spans="1:20" s="14" customFormat="1" hidden="1" x14ac:dyDescent="0.3">
      <c r="A1158" s="11">
        <v>6054189</v>
      </c>
      <c r="B1158" s="11">
        <v>6054189</v>
      </c>
      <c r="C1158" s="11" t="s">
        <v>26</v>
      </c>
      <c r="D1158" s="11" t="s">
        <v>27</v>
      </c>
      <c r="E1158" s="13" t="str">
        <f>_xlfn.XLOOKUP(B1158,Sheet1!A:A,Sheet1!B:B)</f>
        <v>DS PRODEC ADV PAINTERS BIB &amp; BRACE SML</v>
      </c>
      <c r="F1158" s="13" t="str">
        <f t="shared" si="104"/>
        <v>CROWN  - DS PRODEC ADV PAINTERS BIB &amp; BRACE SML</v>
      </c>
      <c r="G1158" s="13"/>
      <c r="H1158" s="11" t="s">
        <v>28</v>
      </c>
      <c r="I1158" s="11" t="s">
        <v>29</v>
      </c>
      <c r="J1158" s="11" t="s">
        <v>29</v>
      </c>
      <c r="K1158" s="11" t="s">
        <v>30</v>
      </c>
      <c r="L1158" s="15">
        <v>37.54</v>
      </c>
      <c r="M1158" s="11" t="s">
        <v>31</v>
      </c>
      <c r="N1158" s="13">
        <v>3105</v>
      </c>
      <c r="O1158" s="15">
        <f>_xlfn.XLOOKUP(B1158,Sheet1!A:A,Sheet1!E:E)</f>
        <v>37.54</v>
      </c>
      <c r="P1158" s="26">
        <f>_xlfn.XLOOKUP(A1158,Sheet2!F:F,Sheet2!H:H)</f>
        <v>0</v>
      </c>
      <c r="Q1158" s="15">
        <f>_xlfn.XLOOKUP(B1158,April23!B:B,April23!D:D)</f>
        <v>39.42</v>
      </c>
      <c r="R1158" s="38">
        <f>_xlfn.XLOOKUP(B1158,Sheet4!B:B,Sheet4!D:D)</f>
        <v>40.6</v>
      </c>
      <c r="S1158" s="26">
        <v>0</v>
      </c>
      <c r="T1158" s="13" t="str">
        <f t="shared" si="105"/>
        <v>Up</v>
      </c>
    </row>
    <row r="1159" spans="1:20" s="14" customFormat="1" hidden="1" x14ac:dyDescent="0.3">
      <c r="A1159" s="11">
        <v>6054186</v>
      </c>
      <c r="B1159" s="11">
        <v>6054186</v>
      </c>
      <c r="C1159" s="11" t="s">
        <v>26</v>
      </c>
      <c r="D1159" s="11" t="s">
        <v>27</v>
      </c>
      <c r="E1159" s="13" t="str">
        <f>_xlfn.XLOOKUP(B1159,Sheet1!A:A,Sheet1!B:B)</f>
        <v>DS PRODEC ADV PAINTERS TROUSERS    38IN</v>
      </c>
      <c r="F1159" s="13" t="str">
        <f t="shared" si="104"/>
        <v>CROWN  - DS PRODEC ADV PAINTERS TROUSERS    38IN</v>
      </c>
      <c r="G1159" s="13"/>
      <c r="H1159" s="11" t="s">
        <v>28</v>
      </c>
      <c r="I1159" s="11" t="s">
        <v>29</v>
      </c>
      <c r="J1159" s="11" t="s">
        <v>29</v>
      </c>
      <c r="K1159" s="11" t="s">
        <v>30</v>
      </c>
      <c r="L1159" s="15">
        <v>31.76</v>
      </c>
      <c r="M1159" s="11" t="s">
        <v>31</v>
      </c>
      <c r="N1159" s="13">
        <v>3105</v>
      </c>
      <c r="O1159" s="15">
        <f>_xlfn.XLOOKUP(B1159,Sheet1!A:A,Sheet1!E:E)</f>
        <v>31.76</v>
      </c>
      <c r="P1159" s="26"/>
      <c r="Q1159" s="15">
        <f>_xlfn.XLOOKUP(B1159,April23!B:B,April23!D:D)</f>
        <v>33.35</v>
      </c>
      <c r="R1159" s="38">
        <f>_xlfn.XLOOKUP(B1159,Sheet4!B:B,Sheet4!D:D)</f>
        <v>34.35</v>
      </c>
      <c r="S1159" s="26">
        <v>0</v>
      </c>
      <c r="T1159" s="13" t="str">
        <f t="shared" si="105"/>
        <v>Up</v>
      </c>
    </row>
    <row r="1160" spans="1:20" s="14" customFormat="1" hidden="1" x14ac:dyDescent="0.3">
      <c r="A1160" s="11">
        <v>6054185</v>
      </c>
      <c r="B1160" s="11">
        <v>6054185</v>
      </c>
      <c r="C1160" s="11" t="s">
        <v>26</v>
      </c>
      <c r="D1160" s="11" t="s">
        <v>27</v>
      </c>
      <c r="E1160" s="13" t="str">
        <f>_xlfn.XLOOKUP(B1160,Sheet1!A:A,Sheet1!B:B)</f>
        <v>DS PRODEC ADV PAINTERS TROUSERS    36IN</v>
      </c>
      <c r="F1160" s="13" t="str">
        <f t="shared" si="104"/>
        <v>CROWN  - DS PRODEC ADV PAINTERS TROUSERS    36IN</v>
      </c>
      <c r="G1160" s="13"/>
      <c r="H1160" s="11" t="s">
        <v>28</v>
      </c>
      <c r="I1160" s="11" t="s">
        <v>29</v>
      </c>
      <c r="J1160" s="11" t="s">
        <v>29</v>
      </c>
      <c r="K1160" s="11" t="s">
        <v>30</v>
      </c>
      <c r="L1160" s="15">
        <v>31.76</v>
      </c>
      <c r="M1160" s="11" t="s">
        <v>31</v>
      </c>
      <c r="N1160" s="13">
        <v>3105</v>
      </c>
      <c r="O1160" s="15">
        <f>_xlfn.XLOOKUP(B1160,Sheet1!A:A,Sheet1!E:E)</f>
        <v>31.76</v>
      </c>
      <c r="P1160" s="26">
        <f>_xlfn.XLOOKUP(A1160,Sheet2!F:F,Sheet2!H:H)</f>
        <v>0</v>
      </c>
      <c r="Q1160" s="15">
        <f>_xlfn.XLOOKUP(B1160,April23!B:B,April23!D:D)</f>
        <v>33.35</v>
      </c>
      <c r="R1160" s="38">
        <f>_xlfn.XLOOKUP(B1160,Sheet4!B:B,Sheet4!D:D)</f>
        <v>34.35</v>
      </c>
      <c r="S1160" s="26">
        <v>0</v>
      </c>
      <c r="T1160" s="13" t="str">
        <f t="shared" si="105"/>
        <v>Up</v>
      </c>
    </row>
    <row r="1161" spans="1:20" s="14" customFormat="1" hidden="1" x14ac:dyDescent="0.3">
      <c r="A1161" s="11">
        <v>6046273</v>
      </c>
      <c r="B1161" s="11">
        <v>6046273</v>
      </c>
      <c r="C1161" s="11" t="s">
        <v>26</v>
      </c>
      <c r="D1161" s="11" t="s">
        <v>27</v>
      </c>
      <c r="E1161" s="13" t="str">
        <f>_xlfn.XLOOKUP(B1161,Sheet1!A:A,Sheet1!B:B)</f>
        <v>DS PRODEC PAINTERS TROUSERS        32IN</v>
      </c>
      <c r="F1161" s="13" t="str">
        <f t="shared" si="104"/>
        <v>CROWN  - DS PRODEC PAINTERS TROUSERS        32IN</v>
      </c>
      <c r="G1161" s="13"/>
      <c r="H1161" s="11" t="s">
        <v>28</v>
      </c>
      <c r="I1161" s="11" t="s">
        <v>29</v>
      </c>
      <c r="J1161" s="11" t="s">
        <v>29</v>
      </c>
      <c r="K1161" s="11" t="s">
        <v>30</v>
      </c>
      <c r="L1161" s="15">
        <v>25.41</v>
      </c>
      <c r="M1161" s="11" t="s">
        <v>31</v>
      </c>
      <c r="N1161" s="13">
        <v>3105</v>
      </c>
      <c r="O1161" s="15">
        <f>_xlfn.XLOOKUP(B1161,Sheet1!A:A,Sheet1!E:E)</f>
        <v>25.41</v>
      </c>
      <c r="P1161" s="26">
        <f>_xlfn.XLOOKUP(A1161,Sheet2!F:F,Sheet2!H:H)</f>
        <v>0</v>
      </c>
      <c r="Q1161" s="15">
        <f>_xlfn.XLOOKUP(B1161,April23!B:B,April23!D:D)</f>
        <v>26.68</v>
      </c>
      <c r="R1161" s="38">
        <f>_xlfn.XLOOKUP(B1161,Sheet4!B:B,Sheet4!D:D)</f>
        <v>27.48</v>
      </c>
      <c r="S1161" s="26">
        <v>0</v>
      </c>
      <c r="T1161" s="13" t="str">
        <f t="shared" si="105"/>
        <v>Up</v>
      </c>
    </row>
    <row r="1162" spans="1:20" s="14" customFormat="1" hidden="1" x14ac:dyDescent="0.3">
      <c r="A1162" s="11">
        <v>6046272</v>
      </c>
      <c r="B1162" s="11">
        <v>6046272</v>
      </c>
      <c r="C1162" s="11" t="s">
        <v>26</v>
      </c>
      <c r="D1162" s="11" t="s">
        <v>27</v>
      </c>
      <c r="E1162" s="13" t="str">
        <f>_xlfn.XLOOKUP(B1162,Sheet1!A:A,Sheet1!B:B)</f>
        <v>DS PRODEC PAINTERS TROUSERS        30IN</v>
      </c>
      <c r="F1162" s="13" t="str">
        <f t="shared" si="104"/>
        <v>CROWN  - DS PRODEC PAINTERS TROUSERS        30IN</v>
      </c>
      <c r="G1162" s="13"/>
      <c r="H1162" s="11" t="s">
        <v>28</v>
      </c>
      <c r="I1162" s="11" t="s">
        <v>29</v>
      </c>
      <c r="J1162" s="11" t="s">
        <v>29</v>
      </c>
      <c r="K1162" s="11" t="s">
        <v>30</v>
      </c>
      <c r="L1162" s="15">
        <v>25.41</v>
      </c>
      <c r="M1162" s="11" t="s">
        <v>31</v>
      </c>
      <c r="N1162" s="13">
        <v>3105</v>
      </c>
      <c r="O1162" s="15">
        <f>_xlfn.XLOOKUP(B1162,Sheet1!A:A,Sheet1!E:E)</f>
        <v>25.41</v>
      </c>
      <c r="P1162" s="26">
        <f>_xlfn.XLOOKUP(A1162,Sheet2!F:F,Sheet2!H:H)</f>
        <v>0</v>
      </c>
      <c r="Q1162" s="15">
        <f>_xlfn.XLOOKUP(B1162,April23!B:B,April23!D:D)</f>
        <v>26.68</v>
      </c>
      <c r="R1162" s="38">
        <f>_xlfn.XLOOKUP(B1162,Sheet4!B:B,Sheet4!D:D)</f>
        <v>27.48</v>
      </c>
      <c r="S1162" s="26">
        <v>0</v>
      </c>
      <c r="T1162" s="13" t="str">
        <f t="shared" si="105"/>
        <v>Up</v>
      </c>
    </row>
    <row r="1163" spans="1:20" s="14" customFormat="1" hidden="1" x14ac:dyDescent="0.3">
      <c r="A1163" s="11">
        <v>6045136</v>
      </c>
      <c r="B1163" s="11">
        <v>6045136</v>
      </c>
      <c r="C1163" s="11" t="s">
        <v>26</v>
      </c>
      <c r="D1163" s="11" t="s">
        <v>27</v>
      </c>
      <c r="E1163" s="13" t="str">
        <f>_xlfn.XLOOKUP(B1163,Sheet1!A:A,Sheet1!B:B)</f>
        <v>DS PRODEC PAINTERS BIB &amp; BRACE     SML</v>
      </c>
      <c r="F1163" s="13" t="str">
        <f t="shared" si="104"/>
        <v>CROWN  - DS PRODEC PAINTERS BIB &amp; BRACE     SML</v>
      </c>
      <c r="G1163" s="13"/>
      <c r="H1163" s="11" t="s">
        <v>28</v>
      </c>
      <c r="I1163" s="11" t="s">
        <v>29</v>
      </c>
      <c r="J1163" s="11" t="s">
        <v>29</v>
      </c>
      <c r="K1163" s="11" t="s">
        <v>30</v>
      </c>
      <c r="L1163" s="15">
        <v>25.99</v>
      </c>
      <c r="M1163" s="11" t="s">
        <v>31</v>
      </c>
      <c r="N1163" s="13">
        <v>3105</v>
      </c>
      <c r="O1163" s="15">
        <f>_xlfn.XLOOKUP(B1163,Sheet1!A:A,Sheet1!E:E)</f>
        <v>25.99</v>
      </c>
      <c r="P1163" s="26">
        <f>_xlfn.XLOOKUP(A1163,Sheet2!F:F,Sheet2!H:H)</f>
        <v>0</v>
      </c>
      <c r="Q1163" s="15">
        <f>_xlfn.XLOOKUP(B1163,April23!B:B,April23!D:D)</f>
        <v>27.29</v>
      </c>
      <c r="R1163" s="38">
        <f>_xlfn.XLOOKUP(B1163,Sheet4!B:B,Sheet4!D:D)</f>
        <v>28.11</v>
      </c>
      <c r="S1163" s="26">
        <v>0</v>
      </c>
      <c r="T1163" s="13" t="str">
        <f t="shared" si="105"/>
        <v>Up</v>
      </c>
    </row>
    <row r="1164" spans="1:20" s="14" customFormat="1" hidden="1" x14ac:dyDescent="0.3">
      <c r="A1164" s="11">
        <v>6042357</v>
      </c>
      <c r="B1164" s="11">
        <v>6042357</v>
      </c>
      <c r="C1164" s="11" t="s">
        <v>26</v>
      </c>
      <c r="D1164" s="11" t="s">
        <v>27</v>
      </c>
      <c r="E1164" s="13" t="str">
        <f>_xlfn.XLOOKUP(B1164,Sheet1!A:A,Sheet1!B:B)</f>
        <v>DS BLACKROCK KNEE PAD</v>
      </c>
      <c r="F1164" s="13" t="str">
        <f t="shared" si="104"/>
        <v>CROWN  - DS BLACKROCK KNEE PAD</v>
      </c>
      <c r="G1164" s="13"/>
      <c r="H1164" s="11" t="s">
        <v>28</v>
      </c>
      <c r="I1164" s="11" t="s">
        <v>29</v>
      </c>
      <c r="J1164" s="11" t="s">
        <v>29</v>
      </c>
      <c r="K1164" s="11" t="s">
        <v>30</v>
      </c>
      <c r="L1164" s="15">
        <v>6.07</v>
      </c>
      <c r="M1164" s="11" t="s">
        <v>31</v>
      </c>
      <c r="N1164" s="13">
        <v>3105</v>
      </c>
      <c r="O1164" s="15">
        <f>_xlfn.XLOOKUP(B1164,Sheet1!A:A,Sheet1!E:E)</f>
        <v>6.07</v>
      </c>
      <c r="P1164" s="26"/>
      <c r="Q1164" s="15">
        <f>O1164*1.05</f>
        <v>6.3735000000000008</v>
      </c>
      <c r="R1164" s="38">
        <f>Q1164*1.03</f>
        <v>6.5647050000000009</v>
      </c>
      <c r="S1164" s="26">
        <v>0</v>
      </c>
      <c r="T1164" s="13" t="str">
        <f t="shared" si="105"/>
        <v>Up</v>
      </c>
    </row>
    <row r="1165" spans="1:20" s="14" customFormat="1" hidden="1" x14ac:dyDescent="0.3">
      <c r="A1165" s="11">
        <v>6042352</v>
      </c>
      <c r="B1165" s="11">
        <v>6042352</v>
      </c>
      <c r="C1165" s="11" t="s">
        <v>26</v>
      </c>
      <c r="D1165" s="11" t="s">
        <v>27</v>
      </c>
      <c r="E1165" s="13" t="str">
        <f>_xlfn.XLOOKUP(B1165,Sheet1!A:A,Sheet1!B:B)</f>
        <v>DS PRODEC PAINTERS BIB &amp; BRACE     MED</v>
      </c>
      <c r="F1165" s="13" t="str">
        <f t="shared" si="104"/>
        <v>CROWN  - DS PRODEC PAINTERS BIB &amp; BRACE     MED</v>
      </c>
      <c r="G1165" s="13"/>
      <c r="H1165" s="11" t="s">
        <v>28</v>
      </c>
      <c r="I1165" s="11" t="s">
        <v>29</v>
      </c>
      <c r="J1165" s="11" t="s">
        <v>29</v>
      </c>
      <c r="K1165" s="11" t="s">
        <v>30</v>
      </c>
      <c r="L1165" s="15">
        <v>25.99</v>
      </c>
      <c r="M1165" s="11" t="s">
        <v>31</v>
      </c>
      <c r="N1165" s="13">
        <v>3105</v>
      </c>
      <c r="O1165" s="15">
        <f>_xlfn.XLOOKUP(B1165,Sheet1!A:A,Sheet1!E:E)</f>
        <v>25.99</v>
      </c>
      <c r="P1165" s="26">
        <f>_xlfn.XLOOKUP(A1165,Sheet2!F:F,Sheet2!H:H)</f>
        <v>11.300884955752212</v>
      </c>
      <c r="Q1165" s="15">
        <f>_xlfn.XLOOKUP(B1165,April23!B:B,April23!D:D)</f>
        <v>27.29</v>
      </c>
      <c r="R1165" s="38">
        <f>_xlfn.XLOOKUP(B1165,Sheet4!B:B,Sheet4!D:D)</f>
        <v>28.11</v>
      </c>
      <c r="S1165" s="26">
        <v>0</v>
      </c>
      <c r="T1165" s="13" t="str">
        <f t="shared" si="105"/>
        <v>Up</v>
      </c>
    </row>
    <row r="1166" spans="1:20" s="14" customFormat="1" hidden="1" x14ac:dyDescent="0.3">
      <c r="A1166" s="11">
        <v>6041585</v>
      </c>
      <c r="B1166" s="11">
        <v>6041585</v>
      </c>
      <c r="C1166" s="11" t="s">
        <v>26</v>
      </c>
      <c r="D1166" s="11" t="s">
        <v>27</v>
      </c>
      <c r="E1166" s="13" t="str">
        <f>_xlfn.XLOOKUP(B1166,Sheet1!A:A,Sheet1!B:B)</f>
        <v>DS FFJ DISPOSABLE COVERALL         X LRG</v>
      </c>
      <c r="F1166" s="13" t="str">
        <f t="shared" si="104"/>
        <v>CROWN  - DS FFJ DISPOSABLE COVERALL         X LRG</v>
      </c>
      <c r="G1166" s="13"/>
      <c r="H1166" s="11" t="s">
        <v>28</v>
      </c>
      <c r="I1166" s="11" t="s">
        <v>29</v>
      </c>
      <c r="J1166" s="11" t="s">
        <v>29</v>
      </c>
      <c r="K1166" s="11" t="s">
        <v>30</v>
      </c>
      <c r="L1166" s="15">
        <v>3.15</v>
      </c>
      <c r="M1166" s="11" t="s">
        <v>31</v>
      </c>
      <c r="N1166" s="13">
        <v>3105</v>
      </c>
      <c r="O1166" s="15">
        <f>_xlfn.XLOOKUP(B1166,Sheet1!A:A,Sheet1!E:E)</f>
        <v>3.15</v>
      </c>
      <c r="P1166" s="26">
        <f>_xlfn.XLOOKUP(A1166,Sheet2!F:F,Sheet2!H:H)</f>
        <v>0</v>
      </c>
      <c r="Q1166" s="15">
        <f>O1166*1.05</f>
        <v>3.3075000000000001</v>
      </c>
      <c r="R1166" s="38">
        <f>Q1166*1.03</f>
        <v>3.4067250000000002</v>
      </c>
      <c r="S1166" s="26">
        <v>0</v>
      </c>
      <c r="T1166" s="13" t="str">
        <f t="shared" si="105"/>
        <v>Up</v>
      </c>
    </row>
    <row r="1167" spans="1:20" s="14" customFormat="1" hidden="1" x14ac:dyDescent="0.3">
      <c r="A1167" s="11">
        <v>6041584</v>
      </c>
      <c r="B1167" s="11">
        <v>6041584</v>
      </c>
      <c r="C1167" s="11" t="s">
        <v>26</v>
      </c>
      <c r="D1167" s="11" t="s">
        <v>27</v>
      </c>
      <c r="E1167" s="13" t="str">
        <f>_xlfn.XLOOKUP(B1167,Sheet1!A:A,Sheet1!B:B)</f>
        <v>DS FFJ DISPOSABLE COVERALL         LARGE</v>
      </c>
      <c r="F1167" s="13" t="str">
        <f t="shared" si="104"/>
        <v>CROWN  - DS FFJ DISPOSABLE COVERALL         LARGE</v>
      </c>
      <c r="G1167" s="13"/>
      <c r="H1167" s="11" t="s">
        <v>28</v>
      </c>
      <c r="I1167" s="11" t="s">
        <v>29</v>
      </c>
      <c r="J1167" s="11" t="s">
        <v>29</v>
      </c>
      <c r="K1167" s="11" t="s">
        <v>30</v>
      </c>
      <c r="L1167" s="15">
        <v>3.15</v>
      </c>
      <c r="M1167" s="11" t="s">
        <v>31</v>
      </c>
      <c r="N1167" s="13">
        <v>3105</v>
      </c>
      <c r="O1167" s="15">
        <f>_xlfn.XLOOKUP(B1167,Sheet1!A:A,Sheet1!E:E)</f>
        <v>3.15</v>
      </c>
      <c r="P1167" s="26">
        <f>_xlfn.XLOOKUP(A1167,Sheet2!F:F,Sheet2!H:H)</f>
        <v>0</v>
      </c>
      <c r="Q1167" s="15">
        <f>O1167*1.05</f>
        <v>3.3075000000000001</v>
      </c>
      <c r="R1167" s="38">
        <f>Q1167*1.03</f>
        <v>3.4067250000000002</v>
      </c>
      <c r="S1167" s="26">
        <v>0</v>
      </c>
      <c r="T1167" s="13" t="str">
        <f t="shared" si="105"/>
        <v>Up</v>
      </c>
    </row>
    <row r="1168" spans="1:20" s="14" customFormat="1" hidden="1" x14ac:dyDescent="0.3">
      <c r="A1168" s="11">
        <v>6041425</v>
      </c>
      <c r="B1168" s="11">
        <v>6041425</v>
      </c>
      <c r="C1168" s="11" t="s">
        <v>26</v>
      </c>
      <c r="D1168" s="11" t="s">
        <v>27</v>
      </c>
      <c r="E1168" s="13" t="str">
        <f>_xlfn.XLOOKUP(B1168,Sheet1!A:A,Sheet1!B:B)</f>
        <v>DS COPLEY PRO COVE      127MM      3M</v>
      </c>
      <c r="F1168" s="13" t="str">
        <f t="shared" si="104"/>
        <v>CROWN  - DS COPLEY PRO COVE      127MM      3M</v>
      </c>
      <c r="G1168" s="13"/>
      <c r="H1168" s="11" t="s">
        <v>28</v>
      </c>
      <c r="I1168" s="11" t="s">
        <v>29</v>
      </c>
      <c r="J1168" s="11" t="s">
        <v>29</v>
      </c>
      <c r="K1168" s="11" t="s">
        <v>30</v>
      </c>
      <c r="L1168" s="15">
        <v>7.5</v>
      </c>
      <c r="M1168" s="11" t="s">
        <v>31</v>
      </c>
      <c r="N1168" s="13">
        <v>3105</v>
      </c>
      <c r="O1168" s="15">
        <f>_xlfn.XLOOKUP(B1168,Sheet1!A:A,Sheet1!E:E)</f>
        <v>7.5</v>
      </c>
      <c r="P1168" s="26"/>
      <c r="Q1168" s="15">
        <f>_xlfn.XLOOKUP(B1168,April23!B:B,April23!D:D)</f>
        <v>5.39</v>
      </c>
      <c r="R1168" s="38">
        <f>_xlfn.XLOOKUP(B1168,Sheet4!B:B,Sheet4!D:D)</f>
        <v>5.55</v>
      </c>
      <c r="S1168" s="26">
        <v>0</v>
      </c>
      <c r="T1168" s="13" t="str">
        <f t="shared" si="105"/>
        <v>Up</v>
      </c>
    </row>
    <row r="1169" spans="1:20" s="14" customFormat="1" hidden="1" x14ac:dyDescent="0.3">
      <c r="A1169" s="11">
        <v>6040561</v>
      </c>
      <c r="B1169" s="11">
        <v>6040561</v>
      </c>
      <c r="C1169" s="11" t="s">
        <v>26</v>
      </c>
      <c r="D1169" s="11" t="s">
        <v>27</v>
      </c>
      <c r="E1169" s="13" t="str">
        <f>_xlfn.XLOOKUP(B1169,Sheet1!A:A,Sheet1!B:B)</f>
        <v>DS TETRION FLEXIBLE WOODFIL TUB    600G</v>
      </c>
      <c r="F1169" s="13" t="str">
        <f t="shared" si="104"/>
        <v>CROWN  - DS TETRION FLEXIBLE WOODFIL TUB    600G</v>
      </c>
      <c r="G1169" s="13"/>
      <c r="H1169" s="11" t="s">
        <v>28</v>
      </c>
      <c r="I1169" s="11" t="s">
        <v>29</v>
      </c>
      <c r="J1169" s="11" t="s">
        <v>29</v>
      </c>
      <c r="K1169" s="11" t="s">
        <v>30</v>
      </c>
      <c r="L1169" s="15">
        <v>7.7</v>
      </c>
      <c r="M1169" s="11" t="s">
        <v>31</v>
      </c>
      <c r="N1169" s="13">
        <v>3105</v>
      </c>
      <c r="O1169" s="15">
        <f>_xlfn.XLOOKUP(B1169,Sheet1!A:A,Sheet1!E:E)</f>
        <v>7.7</v>
      </c>
      <c r="P1169" s="26">
        <f>_xlfn.XLOOKUP(A1169,Sheet2!F:F,Sheet2!H:H)</f>
        <v>0</v>
      </c>
      <c r="Q1169" s="15">
        <f>_xlfn.XLOOKUP(B1169,April23!B:B,April23!D:D)</f>
        <v>7</v>
      </c>
      <c r="R1169" s="38">
        <f t="shared" ref="R1169:R1196" si="106">Q1169*1.03</f>
        <v>7.21</v>
      </c>
      <c r="S1169" s="26">
        <v>0</v>
      </c>
      <c r="T1169" s="13" t="str">
        <f t="shared" si="105"/>
        <v>Up</v>
      </c>
    </row>
    <row r="1170" spans="1:20" s="14" customFormat="1" hidden="1" x14ac:dyDescent="0.3">
      <c r="A1170" s="11">
        <v>6040566</v>
      </c>
      <c r="B1170" s="11">
        <v>6040566</v>
      </c>
      <c r="C1170" s="11" t="s">
        <v>26</v>
      </c>
      <c r="D1170" s="11" t="s">
        <v>27</v>
      </c>
      <c r="E1170" s="13" t="str">
        <f>_xlfn.XLOOKUP(B1170,Sheet1!A:A,Sheet1!B:B)</f>
        <v>DS TETRION WOODFIL      WHITE      400G</v>
      </c>
      <c r="F1170" s="13" t="str">
        <f t="shared" si="104"/>
        <v>CROWN  - DS TETRION WOODFIL      WHITE      400G</v>
      </c>
      <c r="G1170" s="13"/>
      <c r="H1170" s="11" t="s">
        <v>28</v>
      </c>
      <c r="I1170" s="11" t="s">
        <v>29</v>
      </c>
      <c r="J1170" s="11" t="s">
        <v>29</v>
      </c>
      <c r="K1170" s="11" t="s">
        <v>30</v>
      </c>
      <c r="L1170" s="15">
        <v>11.72</v>
      </c>
      <c r="M1170" s="11" t="s">
        <v>31</v>
      </c>
      <c r="N1170" s="13">
        <v>3105</v>
      </c>
      <c r="O1170" s="15">
        <f>_xlfn.XLOOKUP(B1170,Sheet1!A:A,Sheet1!E:E)</f>
        <v>11.72</v>
      </c>
      <c r="P1170" s="26">
        <f>_xlfn.XLOOKUP(A1170,Sheet2!F:F,Sheet2!H:H)</f>
        <v>0</v>
      </c>
      <c r="Q1170" s="15">
        <f>_xlfn.XLOOKUP(B1170,April23!B:B,April23!D:D)</f>
        <v>9.5</v>
      </c>
      <c r="R1170" s="38">
        <f t="shared" si="106"/>
        <v>9.7850000000000001</v>
      </c>
      <c r="S1170" s="26">
        <v>0</v>
      </c>
      <c r="T1170" s="13" t="str">
        <f t="shared" si="105"/>
        <v>Up</v>
      </c>
    </row>
    <row r="1171" spans="1:20" s="14" customFormat="1" hidden="1" x14ac:dyDescent="0.3">
      <c r="A1171" s="11">
        <v>6040620</v>
      </c>
      <c r="B1171" s="11">
        <v>6040620</v>
      </c>
      <c r="C1171" s="11" t="s">
        <v>26</v>
      </c>
      <c r="D1171" s="11" t="s">
        <v>27</v>
      </c>
      <c r="E1171" s="13" t="str">
        <f>_xlfn.XLOOKUP(B1171,Sheet1!A:A,Sheet1!B:B)</f>
        <v>DS TOUPRET TX110 RAPID DRYING FILL 2K</v>
      </c>
      <c r="F1171" s="13" t="str">
        <f t="shared" si="104"/>
        <v>CROWN  - DS TOUPRET TX110 RAPID DRYING FILL 2K</v>
      </c>
      <c r="G1171" s="13"/>
      <c r="H1171" s="11" t="s">
        <v>28</v>
      </c>
      <c r="I1171" s="11" t="s">
        <v>29</v>
      </c>
      <c r="J1171" s="11" t="s">
        <v>29</v>
      </c>
      <c r="K1171" s="11" t="s">
        <v>30</v>
      </c>
      <c r="L1171" s="15">
        <v>12.12</v>
      </c>
      <c r="M1171" s="11" t="s">
        <v>31</v>
      </c>
      <c r="N1171" s="13">
        <v>3105</v>
      </c>
      <c r="O1171" s="15">
        <f>_xlfn.XLOOKUP(B1171,Sheet1!A:A,Sheet1!E:E)</f>
        <v>12.12</v>
      </c>
      <c r="P1171" s="26"/>
      <c r="Q1171" s="15">
        <f t="shared" ref="Q1171:Q1196" si="107">O1171*1.05</f>
        <v>12.725999999999999</v>
      </c>
      <c r="R1171" s="38">
        <f t="shared" si="106"/>
        <v>13.10778</v>
      </c>
      <c r="S1171" s="26">
        <v>0</v>
      </c>
      <c r="T1171" s="13" t="str">
        <f t="shared" si="105"/>
        <v>Up</v>
      </c>
    </row>
    <row r="1172" spans="1:20" s="14" customFormat="1" hidden="1" x14ac:dyDescent="0.3">
      <c r="A1172" s="11">
        <v>6040627</v>
      </c>
      <c r="B1172" s="11">
        <v>6040627</v>
      </c>
      <c r="C1172" s="11" t="s">
        <v>26</v>
      </c>
      <c r="D1172" s="11" t="s">
        <v>27</v>
      </c>
      <c r="E1172" s="13" t="str">
        <f>_xlfn.XLOOKUP(B1172,Sheet1!A:A,Sheet1!B:B)</f>
        <v>DS TOUPRET INT FILLER REBOUCHEUR   1K</v>
      </c>
      <c r="F1172" s="13" t="str">
        <f t="shared" si="104"/>
        <v>CROWN  - DS TOUPRET INT FILLER REBOUCHEUR   1K</v>
      </c>
      <c r="G1172" s="13"/>
      <c r="H1172" s="11" t="s">
        <v>28</v>
      </c>
      <c r="I1172" s="11" t="s">
        <v>29</v>
      </c>
      <c r="J1172" s="11" t="s">
        <v>29</v>
      </c>
      <c r="K1172" s="11" t="s">
        <v>30</v>
      </c>
      <c r="L1172" s="15">
        <v>5.59</v>
      </c>
      <c r="M1172" s="11" t="s">
        <v>31</v>
      </c>
      <c r="N1172" s="13">
        <v>3105</v>
      </c>
      <c r="O1172" s="15">
        <f>_xlfn.XLOOKUP(B1172,Sheet1!A:A,Sheet1!E:E)</f>
        <v>5.59</v>
      </c>
      <c r="P1172" s="26"/>
      <c r="Q1172" s="15">
        <f t="shared" si="107"/>
        <v>5.8695000000000004</v>
      </c>
      <c r="R1172" s="38">
        <f t="shared" si="106"/>
        <v>6.0455850000000009</v>
      </c>
      <c r="S1172" s="26">
        <v>0</v>
      </c>
      <c r="T1172" s="13" t="str">
        <f t="shared" si="105"/>
        <v>Up</v>
      </c>
    </row>
    <row r="1173" spans="1:20" s="14" customFormat="1" hidden="1" x14ac:dyDescent="0.3">
      <c r="A1173" s="27">
        <v>6040628</v>
      </c>
      <c r="B1173" s="11">
        <v>6040628</v>
      </c>
      <c r="C1173" s="11" t="s">
        <v>26</v>
      </c>
      <c r="D1173" s="11" t="s">
        <v>27</v>
      </c>
      <c r="E1173" s="13" t="str">
        <f>_xlfn.XLOOKUP(B1173,Sheet1!A:A,Sheet1!B:B)</f>
        <v>DS TOUPRET INT FILLER REBOUCHEUR   2K</v>
      </c>
      <c r="F1173" s="13" t="str">
        <f t="shared" si="104"/>
        <v>CROWN  - DS TOUPRET INT FILLER REBOUCHEUR   2K</v>
      </c>
      <c r="G1173" s="13"/>
      <c r="H1173" s="11" t="s">
        <v>28</v>
      </c>
      <c r="I1173" s="11" t="s">
        <v>29</v>
      </c>
      <c r="J1173" s="11" t="s">
        <v>29</v>
      </c>
      <c r="K1173" s="11" t="s">
        <v>30</v>
      </c>
      <c r="L1173" s="15">
        <v>9.32</v>
      </c>
      <c r="M1173" s="11" t="s">
        <v>31</v>
      </c>
      <c r="N1173" s="13">
        <v>3105</v>
      </c>
      <c r="O1173" s="15">
        <f>_xlfn.XLOOKUP(B1173,Sheet1!A:A,Sheet1!E:E)</f>
        <v>9.32</v>
      </c>
      <c r="P1173" s="26"/>
      <c r="Q1173" s="15">
        <f t="shared" si="107"/>
        <v>9.7860000000000014</v>
      </c>
      <c r="R1173" s="38">
        <f t="shared" si="106"/>
        <v>10.079580000000002</v>
      </c>
      <c r="S1173" s="26">
        <v>0</v>
      </c>
      <c r="T1173" s="13" t="str">
        <f t="shared" si="105"/>
        <v>Up</v>
      </c>
    </row>
    <row r="1174" spans="1:20" s="14" customFormat="1" hidden="1" x14ac:dyDescent="0.3">
      <c r="A1174" s="11">
        <v>6040631</v>
      </c>
      <c r="B1174" s="11">
        <v>6040631</v>
      </c>
      <c r="C1174" s="11" t="s">
        <v>26</v>
      </c>
      <c r="D1174" s="11" t="s">
        <v>27</v>
      </c>
      <c r="E1174" s="13" t="str">
        <f>_xlfn.XLOOKUP(B1174,Sheet1!A:A,Sheet1!B:B)</f>
        <v>DS TOUPRET MUREX ALL SUBSTR FILLER 2K</v>
      </c>
      <c r="F1174" s="13" t="str">
        <f t="shared" si="104"/>
        <v>CROWN  - DS TOUPRET MUREX ALL SUBSTR FILLER 2K</v>
      </c>
      <c r="G1174" s="13"/>
      <c r="H1174" s="11" t="s">
        <v>28</v>
      </c>
      <c r="I1174" s="11" t="s">
        <v>29</v>
      </c>
      <c r="J1174" s="11" t="s">
        <v>29</v>
      </c>
      <c r="K1174" s="11" t="s">
        <v>30</v>
      </c>
      <c r="L1174" s="15">
        <v>17.72</v>
      </c>
      <c r="M1174" s="11" t="s">
        <v>31</v>
      </c>
      <c r="N1174" s="13">
        <v>3105</v>
      </c>
      <c r="O1174" s="15">
        <f>_xlfn.XLOOKUP(B1174,Sheet1!A:A,Sheet1!E:E)</f>
        <v>17.72</v>
      </c>
      <c r="P1174" s="26"/>
      <c r="Q1174" s="15">
        <f t="shared" si="107"/>
        <v>18.605999999999998</v>
      </c>
      <c r="R1174" s="38">
        <f t="shared" si="106"/>
        <v>19.164179999999998</v>
      </c>
      <c r="S1174" s="26">
        <v>0</v>
      </c>
      <c r="T1174" s="13" t="str">
        <f t="shared" si="105"/>
        <v>Up</v>
      </c>
    </row>
    <row r="1175" spans="1:20" s="14" customFormat="1" hidden="1" x14ac:dyDescent="0.3">
      <c r="A1175" s="11">
        <v>6040643</v>
      </c>
      <c r="B1175" s="11">
        <v>6040643</v>
      </c>
      <c r="C1175" s="11" t="s">
        <v>26</v>
      </c>
      <c r="D1175" s="11" t="s">
        <v>27</v>
      </c>
      <c r="E1175" s="13" t="str">
        <f>_xlfn.XLOOKUP(B1175,Sheet1!A:A,Sheet1!B:B)</f>
        <v>DS TOUPRET RM FILLER RED TUB       1.5K</v>
      </c>
      <c r="F1175" s="13" t="str">
        <f t="shared" si="104"/>
        <v>CROWN  - DS TOUPRET RM FILLER RED TUB       1.5K</v>
      </c>
      <c r="G1175" s="13"/>
      <c r="H1175" s="11" t="s">
        <v>28</v>
      </c>
      <c r="I1175" s="11" t="s">
        <v>29</v>
      </c>
      <c r="J1175" s="11" t="s">
        <v>29</v>
      </c>
      <c r="K1175" s="11" t="s">
        <v>30</v>
      </c>
      <c r="L1175" s="15">
        <v>9.32</v>
      </c>
      <c r="M1175" s="11" t="s">
        <v>31</v>
      </c>
      <c r="N1175" s="13">
        <v>3105</v>
      </c>
      <c r="O1175" s="15">
        <f>_xlfn.XLOOKUP(B1175,Sheet1!A:A,Sheet1!E:E)</f>
        <v>9.32</v>
      </c>
      <c r="P1175" s="26"/>
      <c r="Q1175" s="15">
        <f t="shared" si="107"/>
        <v>9.7860000000000014</v>
      </c>
      <c r="R1175" s="38">
        <f t="shared" si="106"/>
        <v>10.079580000000002</v>
      </c>
      <c r="S1175" s="26">
        <v>0</v>
      </c>
      <c r="T1175" s="13" t="str">
        <f t="shared" si="105"/>
        <v>Up</v>
      </c>
    </row>
    <row r="1176" spans="1:20" s="14" customFormat="1" hidden="1" x14ac:dyDescent="0.3">
      <c r="A1176" s="11">
        <v>6040644</v>
      </c>
      <c r="B1176" s="11">
        <v>6040644</v>
      </c>
      <c r="C1176" s="11" t="s">
        <v>26</v>
      </c>
      <c r="D1176" s="11" t="s">
        <v>27</v>
      </c>
      <c r="E1176" s="13" t="str">
        <f>_xlfn.XLOOKUP(B1176,Sheet1!A:A,Sheet1!B:B)</f>
        <v>DS TOUPRET FINE SURF FILL BLUE TUB 1.5K</v>
      </c>
      <c r="F1176" s="13" t="str">
        <f t="shared" si="104"/>
        <v>CROWN  - DS TOUPRET FINE SURF FILL BLUE TUB 1.5K</v>
      </c>
      <c r="G1176" s="13"/>
      <c r="H1176" s="11" t="s">
        <v>28</v>
      </c>
      <c r="I1176" s="11" t="s">
        <v>29</v>
      </c>
      <c r="J1176" s="11" t="s">
        <v>29</v>
      </c>
      <c r="K1176" s="11" t="s">
        <v>30</v>
      </c>
      <c r="L1176" s="15">
        <v>7.46</v>
      </c>
      <c r="M1176" s="11" t="s">
        <v>31</v>
      </c>
      <c r="N1176" s="13">
        <v>3105</v>
      </c>
      <c r="O1176" s="15">
        <f>_xlfn.XLOOKUP(B1176,Sheet1!A:A,Sheet1!E:E)</f>
        <v>7.46</v>
      </c>
      <c r="P1176" s="26"/>
      <c r="Q1176" s="15">
        <f t="shared" si="107"/>
        <v>7.8330000000000002</v>
      </c>
      <c r="R1176" s="38">
        <f t="shared" si="106"/>
        <v>8.06799</v>
      </c>
      <c r="S1176" s="26">
        <v>0</v>
      </c>
      <c r="T1176" s="13" t="str">
        <f t="shared" si="105"/>
        <v>Up</v>
      </c>
    </row>
    <row r="1177" spans="1:20" s="14" customFormat="1" hidden="1" x14ac:dyDescent="0.3">
      <c r="A1177" s="11">
        <v>6040653</v>
      </c>
      <c r="B1177" s="11">
        <v>6040653</v>
      </c>
      <c r="C1177" s="11" t="s">
        <v>26</v>
      </c>
      <c r="D1177" s="11" t="s">
        <v>27</v>
      </c>
      <c r="E1177" s="13" t="str">
        <f>_xlfn.XLOOKUP(B1177,Sheet1!A:A,Sheet1!B:B)</f>
        <v>DS TOUPRET REDLITE FD LWEIGHT FILL 1L</v>
      </c>
      <c r="F1177" s="13" t="str">
        <f t="shared" si="104"/>
        <v>CROWN  - DS TOUPRET REDLITE FD LWEIGHT FILL 1L</v>
      </c>
      <c r="G1177" s="13"/>
      <c r="H1177" s="11" t="s">
        <v>35</v>
      </c>
      <c r="I1177" s="11" t="s">
        <v>29</v>
      </c>
      <c r="J1177" s="11" t="s">
        <v>29</v>
      </c>
      <c r="K1177" s="11" t="s">
        <v>30</v>
      </c>
      <c r="L1177" s="15">
        <v>7.23</v>
      </c>
      <c r="M1177" s="11" t="s">
        <v>31</v>
      </c>
      <c r="N1177" s="13">
        <v>3105</v>
      </c>
      <c r="O1177" s="15">
        <f>_xlfn.XLOOKUP(B1177,Sheet1!A:A,Sheet1!E:E)</f>
        <v>7.23</v>
      </c>
      <c r="P1177" s="26"/>
      <c r="Q1177" s="15">
        <f t="shared" si="107"/>
        <v>7.5915000000000008</v>
      </c>
      <c r="R1177" s="38">
        <f t="shared" si="106"/>
        <v>7.8192450000000013</v>
      </c>
      <c r="S1177" s="26">
        <v>0</v>
      </c>
      <c r="T1177" s="13" t="str">
        <f t="shared" si="105"/>
        <v>Up</v>
      </c>
    </row>
    <row r="1178" spans="1:20" s="14" customFormat="1" hidden="1" x14ac:dyDescent="0.3">
      <c r="A1178" s="11">
        <v>6045390</v>
      </c>
      <c r="B1178" s="11">
        <v>6045390</v>
      </c>
      <c r="C1178" s="11" t="s">
        <v>26</v>
      </c>
      <c r="D1178" s="11" t="s">
        <v>27</v>
      </c>
      <c r="E1178" s="13" t="str">
        <f>_xlfn.XLOOKUP(B1178,Sheet1!A:A,Sheet1!B:B)</f>
        <v>DS BARRETTINE PUTTY     NATURAL    500G</v>
      </c>
      <c r="F1178" s="13" t="str">
        <f t="shared" si="104"/>
        <v>CROWN  - DS BARRETTINE PUTTY     NATURAL    500G</v>
      </c>
      <c r="G1178" s="13"/>
      <c r="H1178" s="11" t="s">
        <v>28</v>
      </c>
      <c r="I1178" s="11" t="s">
        <v>29</v>
      </c>
      <c r="J1178" s="11" t="s">
        <v>29</v>
      </c>
      <c r="K1178" s="11" t="s">
        <v>30</v>
      </c>
      <c r="L1178" s="15">
        <v>2.23</v>
      </c>
      <c r="M1178" s="11" t="s">
        <v>31</v>
      </c>
      <c r="N1178" s="13">
        <v>3105</v>
      </c>
      <c r="O1178" s="15">
        <f>_xlfn.XLOOKUP(B1178,Sheet1!A:A,Sheet1!E:E)</f>
        <v>1.7</v>
      </c>
      <c r="P1178" s="26">
        <f>_xlfn.XLOOKUP(A1178,Sheet2!F:F,Sheet2!H:H)</f>
        <v>0</v>
      </c>
      <c r="Q1178" s="15">
        <f t="shared" si="107"/>
        <v>1.7849999999999999</v>
      </c>
      <c r="R1178" s="38">
        <f t="shared" si="106"/>
        <v>1.8385499999999999</v>
      </c>
      <c r="S1178" s="26">
        <v>0</v>
      </c>
      <c r="T1178" s="13" t="str">
        <f t="shared" si="105"/>
        <v>Up</v>
      </c>
    </row>
    <row r="1179" spans="1:20" s="14" customFormat="1" hidden="1" x14ac:dyDescent="0.3">
      <c r="A1179" s="11">
        <v>6059856</v>
      </c>
      <c r="B1179" s="11">
        <v>6059856</v>
      </c>
      <c r="C1179" s="11" t="s">
        <v>26</v>
      </c>
      <c r="D1179" s="11" t="s">
        <v>27</v>
      </c>
      <c r="E1179" s="13" t="str">
        <f>_xlfn.XLOOKUP(B1179,Sheet1!A:A,Sheet1!B:B)</f>
        <v>DS GYPROC RM EASIFILLER LIGHT      1L</v>
      </c>
      <c r="F1179" s="13" t="str">
        <f t="shared" si="104"/>
        <v>CROWN  - DS GYPROC RM EASIFILLER LIGHT      1L</v>
      </c>
      <c r="G1179" s="13"/>
      <c r="H1179" s="11" t="s">
        <v>28</v>
      </c>
      <c r="I1179" s="11" t="s">
        <v>29</v>
      </c>
      <c r="J1179" s="11" t="s">
        <v>29</v>
      </c>
      <c r="K1179" s="11" t="s">
        <v>30</v>
      </c>
      <c r="L1179" s="15">
        <v>11.5</v>
      </c>
      <c r="M1179" s="11" t="s">
        <v>31</v>
      </c>
      <c r="N1179" s="13">
        <v>3105</v>
      </c>
      <c r="O1179" s="15">
        <f>_xlfn.XLOOKUP(B1179,Sheet1!A:A,Sheet1!E:E)</f>
        <v>11.5</v>
      </c>
      <c r="P1179" s="26">
        <f>_xlfn.XLOOKUP(A1179,Sheet2!F:F,Sheet2!H:H)</f>
        <v>0</v>
      </c>
      <c r="Q1179" s="15">
        <f t="shared" si="107"/>
        <v>12.075000000000001</v>
      </c>
      <c r="R1179" s="38">
        <f t="shared" si="106"/>
        <v>12.437250000000001</v>
      </c>
      <c r="S1179" s="26">
        <v>0</v>
      </c>
      <c r="T1179" s="13" t="str">
        <f t="shared" si="105"/>
        <v>Up</v>
      </c>
    </row>
    <row r="1180" spans="1:20" s="14" customFormat="1" hidden="1" x14ac:dyDescent="0.3">
      <c r="A1180" s="11">
        <v>6041593</v>
      </c>
      <c r="B1180" s="11">
        <v>6041593</v>
      </c>
      <c r="C1180" s="11" t="s">
        <v>26</v>
      </c>
      <c r="D1180" s="11" t="s">
        <v>27</v>
      </c>
      <c r="E1180" s="13" t="str">
        <f>_xlfn.XLOOKUP(B1180,Sheet1!A:A,Sheet1!B:B)</f>
        <v>DS BLACKROCK DISP GLOVE BOX 100    LARGE</v>
      </c>
      <c r="F1180" s="13" t="str">
        <f t="shared" si="104"/>
        <v>CROWN  - DS BLACKROCK DISP GLOVE BOX 100    LARGE</v>
      </c>
      <c r="G1180" s="13"/>
      <c r="H1180" s="11" t="s">
        <v>28</v>
      </c>
      <c r="I1180" s="11" t="s">
        <v>29</v>
      </c>
      <c r="J1180" s="11" t="s">
        <v>29</v>
      </c>
      <c r="K1180" s="11" t="s">
        <v>30</v>
      </c>
      <c r="L1180" s="15">
        <v>10.42</v>
      </c>
      <c r="M1180" s="11" t="s">
        <v>31</v>
      </c>
      <c r="N1180" s="13">
        <v>3105</v>
      </c>
      <c r="O1180" s="15">
        <f>_xlfn.XLOOKUP(B1180,Sheet1!A:A,Sheet1!E:E)</f>
        <v>3.75</v>
      </c>
      <c r="P1180" s="26"/>
      <c r="Q1180" s="15">
        <f t="shared" si="107"/>
        <v>3.9375</v>
      </c>
      <c r="R1180" s="38">
        <f t="shared" si="106"/>
        <v>4.055625</v>
      </c>
      <c r="S1180" s="26">
        <v>0</v>
      </c>
      <c r="T1180" s="13" t="str">
        <f t="shared" si="105"/>
        <v>Up</v>
      </c>
    </row>
    <row r="1181" spans="1:20" s="14" customFormat="1" hidden="1" x14ac:dyDescent="0.3">
      <c r="A1181" s="11">
        <v>6042369</v>
      </c>
      <c r="B1181" s="11">
        <v>6042369</v>
      </c>
      <c r="C1181" s="11" t="s">
        <v>26</v>
      </c>
      <c r="D1181" s="11" t="s">
        <v>27</v>
      </c>
      <c r="E1181" s="13" t="str">
        <f>_xlfn.XLOOKUP(B1181,Sheet1!A:A,Sheet1!B:B)</f>
        <v>DS FFJ DUST MASKS       CUP TYPE   5PK</v>
      </c>
      <c r="F1181" s="13" t="str">
        <f t="shared" si="104"/>
        <v>CROWN  - DS FFJ DUST MASKS       CUP TYPE   5PK</v>
      </c>
      <c r="G1181" s="13"/>
      <c r="H1181" s="11" t="s">
        <v>28</v>
      </c>
      <c r="I1181" s="11" t="s">
        <v>29</v>
      </c>
      <c r="J1181" s="11" t="s">
        <v>29</v>
      </c>
      <c r="K1181" s="11" t="s">
        <v>30</v>
      </c>
      <c r="L1181" s="15">
        <v>1.58</v>
      </c>
      <c r="M1181" s="11" t="s">
        <v>31</v>
      </c>
      <c r="N1181" s="13">
        <v>3105</v>
      </c>
      <c r="O1181" s="15">
        <f>_xlfn.XLOOKUP(B1181,Sheet1!A:A,Sheet1!E:E)</f>
        <v>1.58</v>
      </c>
      <c r="P1181" s="26"/>
      <c r="Q1181" s="15">
        <f t="shared" si="107"/>
        <v>1.6590000000000003</v>
      </c>
      <c r="R1181" s="38">
        <f t="shared" si="106"/>
        <v>1.7087700000000003</v>
      </c>
      <c r="S1181" s="26">
        <v>0</v>
      </c>
      <c r="T1181" s="13" t="str">
        <f t="shared" si="105"/>
        <v>Up</v>
      </c>
    </row>
    <row r="1182" spans="1:20" s="14" customFormat="1" hidden="1" x14ac:dyDescent="0.3">
      <c r="A1182" s="11">
        <v>6054375</v>
      </c>
      <c r="B1182" s="11">
        <v>6054375</v>
      </c>
      <c r="C1182" s="11" t="s">
        <v>26</v>
      </c>
      <c r="D1182" s="11" t="s">
        <v>27</v>
      </c>
      <c r="E1182" s="13" t="str">
        <f>_xlfn.XLOOKUP(B1182,Sheet1!A:A,Sheet1!B:B)</f>
        <v>DS YOUNGMAN ALU BUILDERS STEPS     8TRD</v>
      </c>
      <c r="F1182" s="13" t="str">
        <f t="shared" si="104"/>
        <v>CROWN  - DS YOUNGMAN ALU BUILDERS STEPS     8TRD</v>
      </c>
      <c r="G1182" s="13"/>
      <c r="H1182" s="11" t="s">
        <v>28</v>
      </c>
      <c r="I1182" s="11" t="s">
        <v>29</v>
      </c>
      <c r="J1182" s="11" t="s">
        <v>29</v>
      </c>
      <c r="K1182" s="11" t="s">
        <v>30</v>
      </c>
      <c r="L1182" s="15">
        <v>132.16</v>
      </c>
      <c r="M1182" s="11" t="s">
        <v>31</v>
      </c>
      <c r="N1182" s="13">
        <v>3105</v>
      </c>
      <c r="O1182" s="15">
        <f>_xlfn.XLOOKUP(B1182,Sheet1!A:A,Sheet1!E:E)</f>
        <v>100</v>
      </c>
      <c r="P1182" s="26"/>
      <c r="Q1182" s="15">
        <f t="shared" si="107"/>
        <v>105</v>
      </c>
      <c r="R1182" s="38">
        <f t="shared" si="106"/>
        <v>108.15</v>
      </c>
      <c r="S1182" s="26">
        <v>0</v>
      </c>
      <c r="T1182" s="13" t="str">
        <f t="shared" si="105"/>
        <v>Up</v>
      </c>
    </row>
    <row r="1183" spans="1:20" s="14" customFormat="1" hidden="1" x14ac:dyDescent="0.3">
      <c r="A1183" s="11">
        <v>6054376</v>
      </c>
      <c r="B1183" s="11">
        <v>6054376</v>
      </c>
      <c r="C1183" s="11" t="s">
        <v>26</v>
      </c>
      <c r="D1183" s="11" t="s">
        <v>27</v>
      </c>
      <c r="E1183" s="13" t="str">
        <f>_xlfn.XLOOKUP(B1183,Sheet1!A:A,Sheet1!B:B)</f>
        <v>DS YOUNGMAN ALU PLATFORM STEPS     6TRD</v>
      </c>
      <c r="F1183" s="13" t="str">
        <f t="shared" si="104"/>
        <v>CROWN  - DS YOUNGMAN ALU PLATFORM STEPS     6TRD</v>
      </c>
      <c r="G1183" s="13"/>
      <c r="H1183" s="11" t="s">
        <v>28</v>
      </c>
      <c r="I1183" s="11" t="s">
        <v>29</v>
      </c>
      <c r="J1183" s="11" t="s">
        <v>29</v>
      </c>
      <c r="K1183" s="11" t="s">
        <v>30</v>
      </c>
      <c r="L1183" s="15">
        <v>165.21</v>
      </c>
      <c r="M1183" s="11" t="s">
        <v>31</v>
      </c>
      <c r="N1183" s="13">
        <v>3105</v>
      </c>
      <c r="O1183" s="15">
        <f>_xlfn.XLOOKUP(B1183,Sheet1!A:A,Sheet1!E:E)</f>
        <v>100</v>
      </c>
      <c r="P1183" s="26">
        <f>_xlfn.XLOOKUP(A1183,Sheet2!F:F,Sheet2!H:H)</f>
        <v>2.6521000000000003</v>
      </c>
      <c r="Q1183" s="15">
        <f t="shared" si="107"/>
        <v>105</v>
      </c>
      <c r="R1183" s="38">
        <f t="shared" si="106"/>
        <v>108.15</v>
      </c>
      <c r="S1183" s="26">
        <v>0</v>
      </c>
      <c r="T1183" s="13" t="str">
        <f t="shared" si="105"/>
        <v>Up</v>
      </c>
    </row>
    <row r="1184" spans="1:20" s="14" customFormat="1" hidden="1" x14ac:dyDescent="0.3">
      <c r="A1184" s="11">
        <v>6054377</v>
      </c>
      <c r="B1184" s="11">
        <v>6054377</v>
      </c>
      <c r="C1184" s="11" t="s">
        <v>26</v>
      </c>
      <c r="D1184" s="11" t="s">
        <v>27</v>
      </c>
      <c r="E1184" s="13" t="str">
        <f>_xlfn.XLOOKUP(B1184,Sheet1!A:A,Sheet1!B:B)</f>
        <v>DS YOUNGMAN 3 WAY COMBINATION LADDER</v>
      </c>
      <c r="F1184" s="13" t="str">
        <f t="shared" si="104"/>
        <v>CROWN  - DS YOUNGMAN 3 WAY COMBINATION LADDER</v>
      </c>
      <c r="G1184" s="13"/>
      <c r="H1184" s="11" t="s">
        <v>28</v>
      </c>
      <c r="I1184" s="11" t="s">
        <v>29</v>
      </c>
      <c r="J1184" s="11" t="s">
        <v>29</v>
      </c>
      <c r="K1184" s="11" t="s">
        <v>30</v>
      </c>
      <c r="L1184" s="15">
        <v>132.16</v>
      </c>
      <c r="M1184" s="11" t="s">
        <v>31</v>
      </c>
      <c r="N1184" s="13">
        <v>3105</v>
      </c>
      <c r="O1184" s="15">
        <f>_xlfn.XLOOKUP(B1184,Sheet1!A:A,Sheet1!E:E)</f>
        <v>80</v>
      </c>
      <c r="P1184" s="26">
        <f>_xlfn.XLOOKUP(A1184,Sheet2!F:F,Sheet2!H:H)</f>
        <v>0</v>
      </c>
      <c r="Q1184" s="15">
        <f t="shared" si="107"/>
        <v>84</v>
      </c>
      <c r="R1184" s="38">
        <f t="shared" si="106"/>
        <v>86.52</v>
      </c>
      <c r="S1184" s="26">
        <v>0</v>
      </c>
      <c r="T1184" s="13" t="str">
        <f t="shared" si="105"/>
        <v>Up</v>
      </c>
    </row>
    <row r="1185" spans="1:20" s="14" customFormat="1" hidden="1" x14ac:dyDescent="0.3">
      <c r="A1185" s="11">
        <v>6054379</v>
      </c>
      <c r="B1185" s="11">
        <v>6054379</v>
      </c>
      <c r="C1185" s="11" t="s">
        <v>26</v>
      </c>
      <c r="D1185" s="11" t="s">
        <v>27</v>
      </c>
      <c r="E1185" s="13" t="str">
        <f>_xlfn.XLOOKUP(B1185,Sheet1!A:A,Sheet1!B:B)</f>
        <v>DS YOUNGMAN LADDER RACK CLAMP      PAIR</v>
      </c>
      <c r="F1185" s="13" t="str">
        <f t="shared" si="104"/>
        <v>CROWN  - DS YOUNGMAN LADDER RACK CLAMP      PAIR</v>
      </c>
      <c r="G1185" s="13"/>
      <c r="H1185" s="11" t="s">
        <v>28</v>
      </c>
      <c r="I1185" s="11" t="s">
        <v>29</v>
      </c>
      <c r="J1185" s="11" t="s">
        <v>29</v>
      </c>
      <c r="K1185" s="11" t="s">
        <v>30</v>
      </c>
      <c r="L1185" s="15">
        <v>30.98</v>
      </c>
      <c r="M1185" s="11" t="s">
        <v>31</v>
      </c>
      <c r="N1185" s="13">
        <v>3105</v>
      </c>
      <c r="O1185" s="15">
        <f>_xlfn.XLOOKUP(B1185,Sheet1!A:A,Sheet1!E:E)</f>
        <v>16</v>
      </c>
      <c r="P1185" s="26">
        <f>_xlfn.XLOOKUP(A1185,Sheet2!F:F,Sheet2!H:H)</f>
        <v>62.316250000000011</v>
      </c>
      <c r="Q1185" s="15">
        <f t="shared" si="107"/>
        <v>16.8</v>
      </c>
      <c r="R1185" s="38">
        <f t="shared" si="106"/>
        <v>17.304000000000002</v>
      </c>
      <c r="S1185" s="26">
        <v>0</v>
      </c>
      <c r="T1185" s="13" t="str">
        <f t="shared" si="105"/>
        <v>Up</v>
      </c>
    </row>
    <row r="1186" spans="1:20" s="14" customFormat="1" hidden="1" x14ac:dyDescent="0.3">
      <c r="A1186" s="11">
        <v>6054381</v>
      </c>
      <c r="B1186" s="11">
        <v>6054381</v>
      </c>
      <c r="C1186" s="11" t="s">
        <v>26</v>
      </c>
      <c r="D1186" s="11" t="s">
        <v>27</v>
      </c>
      <c r="E1186" s="13" t="str">
        <f>_xlfn.XLOOKUP(B1186,Sheet1!A:A,Sheet1!B:B)</f>
        <v>DS YOUNGMAN ODD JOB HOPUP PLAT 600X300MM</v>
      </c>
      <c r="F1186" s="13" t="str">
        <f t="shared" si="104"/>
        <v>CROWN  - DS YOUNGMAN ODD JOB HOPUP PLAT 600X300MM</v>
      </c>
      <c r="G1186" s="13"/>
      <c r="H1186" s="11" t="s">
        <v>28</v>
      </c>
      <c r="I1186" s="11" t="s">
        <v>29</v>
      </c>
      <c r="J1186" s="11" t="s">
        <v>29</v>
      </c>
      <c r="K1186" s="11" t="s">
        <v>30</v>
      </c>
      <c r="L1186" s="15">
        <v>61.93</v>
      </c>
      <c r="M1186" s="11" t="s">
        <v>31</v>
      </c>
      <c r="N1186" s="13">
        <v>3105</v>
      </c>
      <c r="O1186" s="15">
        <f>_xlfn.XLOOKUP(B1186,Sheet1!A:A,Sheet1!E:E)</f>
        <v>40</v>
      </c>
      <c r="P1186" s="26">
        <f>_xlfn.XLOOKUP(A1186,Sheet2!F:F,Sheet2!H:H)</f>
        <v>11.56775</v>
      </c>
      <c r="Q1186" s="15">
        <f t="shared" si="107"/>
        <v>42</v>
      </c>
      <c r="R1186" s="38">
        <f t="shared" si="106"/>
        <v>43.26</v>
      </c>
      <c r="S1186" s="26">
        <v>0</v>
      </c>
      <c r="T1186" s="13" t="str">
        <f t="shared" si="105"/>
        <v>Up</v>
      </c>
    </row>
    <row r="1187" spans="1:20" s="14" customFormat="1" hidden="1" x14ac:dyDescent="0.3">
      <c r="A1187" s="11">
        <v>6054404</v>
      </c>
      <c r="B1187" s="11">
        <v>6054404</v>
      </c>
      <c r="C1187" s="11" t="s">
        <v>26</v>
      </c>
      <c r="D1187" s="11" t="s">
        <v>27</v>
      </c>
      <c r="E1187" s="13" t="str">
        <f>_xlfn.XLOOKUP(B1187,Sheet1!A:A,Sheet1!B:B)</f>
        <v>DS YOUNGMAN FIBREGLASS STEP LADDER 4TRD</v>
      </c>
      <c r="F1187" s="13" t="str">
        <f t="shared" si="104"/>
        <v>CROWN  - DS YOUNGMAN FIBREGLASS STEP LADDER 4TRD</v>
      </c>
      <c r="G1187" s="13"/>
      <c r="H1187" s="11" t="s">
        <v>28</v>
      </c>
      <c r="I1187" s="11" t="s">
        <v>29</v>
      </c>
      <c r="J1187" s="11" t="s">
        <v>29</v>
      </c>
      <c r="K1187" s="11" t="s">
        <v>30</v>
      </c>
      <c r="L1187" s="15">
        <v>90.86</v>
      </c>
      <c r="M1187" s="11" t="s">
        <v>31</v>
      </c>
      <c r="N1187" s="13">
        <v>3105</v>
      </c>
      <c r="O1187" s="15">
        <f>_xlfn.XLOOKUP(B1187,Sheet1!A:A,Sheet1!E:E)</f>
        <v>70</v>
      </c>
      <c r="P1187" s="26">
        <f>_xlfn.XLOOKUP(A1187,Sheet2!F:F,Sheet2!H:H)</f>
        <v>0</v>
      </c>
      <c r="Q1187" s="15">
        <f t="shared" si="107"/>
        <v>73.5</v>
      </c>
      <c r="R1187" s="38">
        <f t="shared" si="106"/>
        <v>75.704999999999998</v>
      </c>
      <c r="S1187" s="26">
        <v>0</v>
      </c>
      <c r="T1187" s="13" t="str">
        <f t="shared" si="105"/>
        <v>Up</v>
      </c>
    </row>
    <row r="1188" spans="1:20" s="14" customFormat="1" hidden="1" x14ac:dyDescent="0.3">
      <c r="A1188" s="11">
        <v>6054416</v>
      </c>
      <c r="B1188" s="11">
        <v>6054416</v>
      </c>
      <c r="C1188" s="11" t="s">
        <v>26</v>
      </c>
      <c r="D1188" s="11" t="s">
        <v>27</v>
      </c>
      <c r="E1188" s="13" t="str">
        <f>_xlfn.XLOOKUP(B1188,Sheet1!A:A,Sheet1!B:B)</f>
        <v>DS BEELINE MED READY MIX ADHESIVE  10K</v>
      </c>
      <c r="F1188" s="13" t="str">
        <f t="shared" si="104"/>
        <v>CROWN  - DS BEELINE MED READY MIX ADHESIVE  10K</v>
      </c>
      <c r="G1188" s="13"/>
      <c r="H1188" s="11" t="s">
        <v>28</v>
      </c>
      <c r="I1188" s="11" t="s">
        <v>29</v>
      </c>
      <c r="J1188" s="11" t="s">
        <v>29</v>
      </c>
      <c r="K1188" s="11" t="s">
        <v>30</v>
      </c>
      <c r="L1188" s="15">
        <v>16.34</v>
      </c>
      <c r="M1188" s="11" t="s">
        <v>31</v>
      </c>
      <c r="N1188" s="13">
        <v>3105</v>
      </c>
      <c r="O1188" s="15">
        <f>_xlfn.XLOOKUP(B1188,Sheet1!A:A,Sheet1!E:E)</f>
        <v>16.34</v>
      </c>
      <c r="P1188" s="26">
        <f>_xlfn.XLOOKUP(A1188,Sheet2!F:F,Sheet2!H:H)</f>
        <v>25.429620563035492</v>
      </c>
      <c r="Q1188" s="15">
        <f t="shared" si="107"/>
        <v>17.157</v>
      </c>
      <c r="R1188" s="38">
        <f t="shared" si="106"/>
        <v>17.671710000000001</v>
      </c>
      <c r="S1188" s="26">
        <v>0</v>
      </c>
      <c r="T1188" s="13" t="str">
        <f t="shared" si="105"/>
        <v>Up</v>
      </c>
    </row>
    <row r="1189" spans="1:20" s="14" customFormat="1" hidden="1" x14ac:dyDescent="0.3">
      <c r="A1189" s="11">
        <v>6055457</v>
      </c>
      <c r="B1189" s="11">
        <v>6055457</v>
      </c>
      <c r="C1189" s="11" t="s">
        <v>26</v>
      </c>
      <c r="D1189" s="11" t="s">
        <v>27</v>
      </c>
      <c r="E1189" s="13" t="str">
        <f>_xlfn.XLOOKUP(B1189,Sheet1!A:A,Sheet1!B:B)</f>
        <v>DS YOUNGMAN ALU LADDER 2 SECT 3.67-6.28M</v>
      </c>
      <c r="F1189" s="13" t="str">
        <f t="shared" si="104"/>
        <v>CROWN  - DS YOUNGMAN ALU LADDER 2 SECT 3.67-6.28M</v>
      </c>
      <c r="G1189" s="13"/>
      <c r="H1189" s="11" t="s">
        <v>28</v>
      </c>
      <c r="I1189" s="11" t="s">
        <v>29</v>
      </c>
      <c r="J1189" s="11" t="s">
        <v>29</v>
      </c>
      <c r="K1189" s="11" t="s">
        <v>30</v>
      </c>
      <c r="L1189" s="15">
        <v>282.52999999999997</v>
      </c>
      <c r="M1189" s="11" t="s">
        <v>31</v>
      </c>
      <c r="N1189" s="13">
        <v>3105</v>
      </c>
      <c r="O1189" s="15">
        <f>_xlfn.XLOOKUP(B1189,Sheet1!A:A,Sheet1!E:E)</f>
        <v>140</v>
      </c>
      <c r="P1189" s="26"/>
      <c r="Q1189" s="15">
        <f t="shared" si="107"/>
        <v>147</v>
      </c>
      <c r="R1189" s="38">
        <f t="shared" si="106"/>
        <v>151.41</v>
      </c>
      <c r="S1189" s="26">
        <v>0</v>
      </c>
      <c r="T1189" s="13" t="str">
        <f t="shared" si="105"/>
        <v>Up</v>
      </c>
    </row>
    <row r="1190" spans="1:20" s="14" customFormat="1" hidden="1" x14ac:dyDescent="0.3">
      <c r="A1190" s="11">
        <v>6055461</v>
      </c>
      <c r="B1190" s="11">
        <v>6055461</v>
      </c>
      <c r="C1190" s="11" t="s">
        <v>26</v>
      </c>
      <c r="D1190" s="11" t="s">
        <v>27</v>
      </c>
      <c r="E1190" s="13" t="str">
        <f>_xlfn.XLOOKUP(B1190,Sheet1!A:A,Sheet1!B:B)</f>
        <v>DS YOUNGMAN ALU LADDER 3 SECT  2.5-5.69M</v>
      </c>
      <c r="F1190" s="13" t="str">
        <f t="shared" si="104"/>
        <v>CROWN  - DS YOUNGMAN ALU LADDER 3 SECT  2.5-5.69M</v>
      </c>
      <c r="G1190" s="13"/>
      <c r="H1190" s="11" t="s">
        <v>28</v>
      </c>
      <c r="I1190" s="11" t="s">
        <v>29</v>
      </c>
      <c r="J1190" s="11" t="s">
        <v>29</v>
      </c>
      <c r="K1190" s="11" t="s">
        <v>30</v>
      </c>
      <c r="L1190" s="15">
        <v>248.03</v>
      </c>
      <c r="M1190" s="11" t="s">
        <v>31</v>
      </c>
      <c r="N1190" s="13">
        <v>3105</v>
      </c>
      <c r="O1190" s="15">
        <f>_xlfn.XLOOKUP(B1190,Sheet1!A:A,Sheet1!E:E)</f>
        <v>150</v>
      </c>
      <c r="P1190" s="26"/>
      <c r="Q1190" s="15">
        <f t="shared" si="107"/>
        <v>157.5</v>
      </c>
      <c r="R1190" s="38">
        <f t="shared" si="106"/>
        <v>162.22499999999999</v>
      </c>
      <c r="S1190" s="26">
        <v>0</v>
      </c>
      <c r="T1190" s="13" t="str">
        <f t="shared" si="105"/>
        <v>Up</v>
      </c>
    </row>
    <row r="1191" spans="1:20" s="14" customFormat="1" hidden="1" x14ac:dyDescent="0.3">
      <c r="A1191" s="11">
        <v>6057226</v>
      </c>
      <c r="B1191" s="11">
        <v>6057226</v>
      </c>
      <c r="C1191" s="11" t="s">
        <v>26</v>
      </c>
      <c r="D1191" s="11" t="s">
        <v>27</v>
      </c>
      <c r="E1191" s="13" t="str">
        <f>_xlfn.XLOOKUP(B1191,Sheet1!A:A,Sheet1!B:B)</f>
        <v>DS SCOTCH 2060 HARD TO STICK   50M 36MM</v>
      </c>
      <c r="F1191" s="13" t="str">
        <f t="shared" si="104"/>
        <v>CROWN  - DS SCOTCH 2060 HARD TO STICK   50M 36MM</v>
      </c>
      <c r="G1191" s="13"/>
      <c r="H1191" s="11" t="s">
        <v>28</v>
      </c>
      <c r="I1191" s="11" t="s">
        <v>29</v>
      </c>
      <c r="J1191" s="11" t="s">
        <v>29</v>
      </c>
      <c r="K1191" s="11" t="s">
        <v>30</v>
      </c>
      <c r="L1191" s="15">
        <v>5.35</v>
      </c>
      <c r="M1191" s="11" t="s">
        <v>31</v>
      </c>
      <c r="N1191" s="13">
        <v>3105</v>
      </c>
      <c r="O1191" s="15">
        <f>_xlfn.XLOOKUP(B1191,Sheet1!A:A,Sheet1!E:E)</f>
        <v>5.35</v>
      </c>
      <c r="P1191" s="26"/>
      <c r="Q1191" s="15">
        <f t="shared" si="107"/>
        <v>5.6174999999999997</v>
      </c>
      <c r="R1191" s="38">
        <f t="shared" si="106"/>
        <v>5.7860249999999995</v>
      </c>
      <c r="S1191" s="26">
        <v>0</v>
      </c>
      <c r="T1191" s="13" t="str">
        <f t="shared" si="105"/>
        <v>Up</v>
      </c>
    </row>
    <row r="1192" spans="1:20" s="14" customFormat="1" hidden="1" x14ac:dyDescent="0.3">
      <c r="A1192" s="11">
        <v>6056791</v>
      </c>
      <c r="B1192" s="11">
        <v>6056791</v>
      </c>
      <c r="C1192" s="11" t="s">
        <v>26</v>
      </c>
      <c r="D1192" s="11" t="s">
        <v>27</v>
      </c>
      <c r="E1192" s="13" t="str">
        <f>_xlfn.XLOOKUP(B1192,Sheet1!A:A,Sheet1!B:B)</f>
        <v>DS SCOTCH 2071 SENSITIVE SURF  50M 48MM</v>
      </c>
      <c r="F1192" s="13" t="str">
        <f t="shared" si="104"/>
        <v>CROWN  - DS SCOTCH 2071 SENSITIVE SURF  50M 48MM</v>
      </c>
      <c r="G1192" s="13"/>
      <c r="H1192" s="11" t="s">
        <v>28</v>
      </c>
      <c r="I1192" s="11" t="s">
        <v>29</v>
      </c>
      <c r="J1192" s="11" t="s">
        <v>29</v>
      </c>
      <c r="K1192" s="11" t="s">
        <v>30</v>
      </c>
      <c r="L1192" s="15">
        <v>10.71</v>
      </c>
      <c r="M1192" s="11" t="s">
        <v>31</v>
      </c>
      <c r="N1192" s="13">
        <v>3105</v>
      </c>
      <c r="O1192" s="15">
        <f>_xlfn.XLOOKUP(B1192,Sheet1!A:A,Sheet1!E:E)</f>
        <v>10.71</v>
      </c>
      <c r="P1192" s="26"/>
      <c r="Q1192" s="15">
        <f t="shared" si="107"/>
        <v>11.245500000000002</v>
      </c>
      <c r="R1192" s="38">
        <f t="shared" si="106"/>
        <v>11.582865000000002</v>
      </c>
      <c r="S1192" s="26">
        <v>0</v>
      </c>
      <c r="T1192" s="13" t="str">
        <f t="shared" si="105"/>
        <v>Up</v>
      </c>
    </row>
    <row r="1193" spans="1:20" s="14" customFormat="1" hidden="1" x14ac:dyDescent="0.3">
      <c r="A1193" s="11">
        <v>6056790</v>
      </c>
      <c r="B1193" s="11">
        <v>6056790</v>
      </c>
      <c r="C1193" s="11" t="s">
        <v>26</v>
      </c>
      <c r="D1193" s="11" t="s">
        <v>27</v>
      </c>
      <c r="E1193" s="13" t="str">
        <f>_xlfn.XLOOKUP(B1193,Sheet1!A:A,Sheet1!B:B)</f>
        <v>DS SCOTCH 2071 SENSITIVE SURF  50M 36MM</v>
      </c>
      <c r="F1193" s="13" t="str">
        <f t="shared" si="104"/>
        <v>CROWN  - DS SCOTCH 2071 SENSITIVE SURF  50M 36MM</v>
      </c>
      <c r="G1193" s="13"/>
      <c r="H1193" s="11" t="s">
        <v>28</v>
      </c>
      <c r="I1193" s="11" t="s">
        <v>29</v>
      </c>
      <c r="J1193" s="11" t="s">
        <v>29</v>
      </c>
      <c r="K1193" s="11" t="s">
        <v>30</v>
      </c>
      <c r="L1193" s="15">
        <v>8.93</v>
      </c>
      <c r="M1193" s="11" t="s">
        <v>31</v>
      </c>
      <c r="N1193" s="13">
        <v>3105</v>
      </c>
      <c r="O1193" s="15">
        <f>_xlfn.XLOOKUP(B1193,Sheet1!A:A,Sheet1!E:E)</f>
        <v>8.93</v>
      </c>
      <c r="P1193" s="26">
        <f>_xlfn.XLOOKUP(A1193,Sheet2!F:F,Sheet2!H:H)</f>
        <v>0</v>
      </c>
      <c r="Q1193" s="15">
        <f t="shared" si="107"/>
        <v>9.3765000000000001</v>
      </c>
      <c r="R1193" s="38">
        <f t="shared" si="106"/>
        <v>9.6577950000000001</v>
      </c>
      <c r="S1193" s="26">
        <v>0</v>
      </c>
      <c r="T1193" s="13" t="str">
        <f t="shared" si="105"/>
        <v>Up</v>
      </c>
    </row>
    <row r="1194" spans="1:20" s="14" customFormat="1" hidden="1" x14ac:dyDescent="0.3">
      <c r="A1194" s="11">
        <v>6056789</v>
      </c>
      <c r="B1194" s="11">
        <v>6056789</v>
      </c>
      <c r="C1194" s="11" t="s">
        <v>26</v>
      </c>
      <c r="D1194" s="11" t="s">
        <v>27</v>
      </c>
      <c r="E1194" s="13" t="str">
        <f>_xlfn.XLOOKUP(B1194,Sheet1!A:A,Sheet1!B:B)</f>
        <v>DS SCOTCH 2071 SENSITIVE SURF  50M 24MM</v>
      </c>
      <c r="F1194" s="13" t="str">
        <f t="shared" si="104"/>
        <v>CROWN  - DS SCOTCH 2071 SENSITIVE SURF  50M 24MM</v>
      </c>
      <c r="G1194" s="13"/>
      <c r="H1194" s="11" t="s">
        <v>28</v>
      </c>
      <c r="I1194" s="11" t="s">
        <v>29</v>
      </c>
      <c r="J1194" s="11" t="s">
        <v>29</v>
      </c>
      <c r="K1194" s="11" t="s">
        <v>30</v>
      </c>
      <c r="L1194" s="15">
        <v>7.13</v>
      </c>
      <c r="M1194" s="11" t="s">
        <v>31</v>
      </c>
      <c r="N1194" s="13">
        <v>3105</v>
      </c>
      <c r="O1194" s="15">
        <f>_xlfn.XLOOKUP(B1194,Sheet1!A:A,Sheet1!E:E)</f>
        <v>7.13</v>
      </c>
      <c r="P1194" s="26"/>
      <c r="Q1194" s="15">
        <f t="shared" si="107"/>
        <v>7.4865000000000004</v>
      </c>
      <c r="R1194" s="38">
        <f t="shared" si="106"/>
        <v>7.7110950000000003</v>
      </c>
      <c r="S1194" s="26">
        <v>0</v>
      </c>
      <c r="T1194" s="13" t="str">
        <f t="shared" si="105"/>
        <v>Up</v>
      </c>
    </row>
    <row r="1195" spans="1:20" s="14" customFormat="1" hidden="1" x14ac:dyDescent="0.3">
      <c r="A1195" s="11">
        <v>6056788</v>
      </c>
      <c r="B1195" s="11">
        <v>6056788</v>
      </c>
      <c r="C1195" s="11" t="s">
        <v>26</v>
      </c>
      <c r="D1195" s="11" t="s">
        <v>27</v>
      </c>
      <c r="E1195" s="13" t="str">
        <f>_xlfn.XLOOKUP(B1195,Sheet1!A:A,Sheet1!B:B)</f>
        <v>DS SCOTCH 2060 HARD TO STICK   50M 48MM</v>
      </c>
      <c r="F1195" s="13" t="str">
        <f t="shared" si="104"/>
        <v>CROWN  - DS SCOTCH 2060 HARD TO STICK   50M 48MM</v>
      </c>
      <c r="G1195" s="13"/>
      <c r="H1195" s="11" t="s">
        <v>28</v>
      </c>
      <c r="I1195" s="11" t="s">
        <v>29</v>
      </c>
      <c r="J1195" s="11" t="s">
        <v>29</v>
      </c>
      <c r="K1195" s="11" t="s">
        <v>30</v>
      </c>
      <c r="L1195" s="15">
        <v>6.54</v>
      </c>
      <c r="M1195" s="11" t="s">
        <v>31</v>
      </c>
      <c r="N1195" s="13">
        <v>3105</v>
      </c>
      <c r="O1195" s="15">
        <f>_xlfn.XLOOKUP(B1195,Sheet1!A:A,Sheet1!E:E)</f>
        <v>6.54</v>
      </c>
      <c r="P1195" s="26"/>
      <c r="Q1195" s="15">
        <f t="shared" si="107"/>
        <v>6.867</v>
      </c>
      <c r="R1195" s="38">
        <f t="shared" si="106"/>
        <v>7.07301</v>
      </c>
      <c r="S1195" s="26">
        <v>0</v>
      </c>
      <c r="T1195" s="13" t="str">
        <f t="shared" si="105"/>
        <v>Up</v>
      </c>
    </row>
    <row r="1196" spans="1:20" s="14" customFormat="1" hidden="1" x14ac:dyDescent="0.3">
      <c r="A1196" s="11">
        <v>6056787</v>
      </c>
      <c r="B1196" s="11">
        <v>6056787</v>
      </c>
      <c r="C1196" s="11" t="s">
        <v>26</v>
      </c>
      <c r="D1196" s="11" t="s">
        <v>27</v>
      </c>
      <c r="E1196" s="13" t="str">
        <f>_xlfn.XLOOKUP(B1196,Sheet1!A:A,Sheet1!B:B)</f>
        <v>DS SCOTCH 2060 HARD TO STICK   50M 24MM</v>
      </c>
      <c r="F1196" s="13" t="str">
        <f t="shared" si="104"/>
        <v>CROWN  - DS SCOTCH 2060 HARD TO STICK   50M 24MM</v>
      </c>
      <c r="G1196" s="13"/>
      <c r="H1196" s="11" t="s">
        <v>28</v>
      </c>
      <c r="I1196" s="11" t="s">
        <v>29</v>
      </c>
      <c r="J1196" s="11" t="s">
        <v>29</v>
      </c>
      <c r="K1196" s="11" t="s">
        <v>30</v>
      </c>
      <c r="L1196" s="15">
        <v>4.1500000000000004</v>
      </c>
      <c r="M1196" s="11" t="s">
        <v>31</v>
      </c>
      <c r="N1196" s="13">
        <v>3105</v>
      </c>
      <c r="O1196" s="15">
        <f>_xlfn.XLOOKUP(B1196,Sheet1!A:A,Sheet1!E:E)</f>
        <v>4.1500000000000004</v>
      </c>
      <c r="P1196" s="26"/>
      <c r="Q1196" s="15">
        <f t="shared" si="107"/>
        <v>4.3575000000000008</v>
      </c>
      <c r="R1196" s="38">
        <f t="shared" si="106"/>
        <v>4.4882250000000008</v>
      </c>
      <c r="S1196" s="26">
        <v>0</v>
      </c>
      <c r="T1196" s="13" t="str">
        <f t="shared" si="105"/>
        <v>Up</v>
      </c>
    </row>
    <row r="1197" spans="1:20" s="14" customFormat="1" hidden="1" x14ac:dyDescent="0.3">
      <c r="A1197" s="11">
        <v>6056785</v>
      </c>
      <c r="B1197" s="11">
        <v>6056785</v>
      </c>
      <c r="C1197" s="11" t="s">
        <v>26</v>
      </c>
      <c r="D1197" s="11" t="s">
        <v>27</v>
      </c>
      <c r="E1197" s="13" t="str">
        <f>_xlfn.XLOOKUP(B1197,Sheet1!A:A,Sheet1!B:B)</f>
        <v>DS SCOTCH 2090 MULTI SURFACE   50M 36MM</v>
      </c>
      <c r="F1197" s="13" t="str">
        <f t="shared" si="104"/>
        <v>CROWN  - DS SCOTCH 2090 MULTI SURFACE   50M 36MM</v>
      </c>
      <c r="G1197" s="13"/>
      <c r="H1197" s="11" t="s">
        <v>28</v>
      </c>
      <c r="I1197" s="11" t="s">
        <v>29</v>
      </c>
      <c r="J1197" s="11" t="s">
        <v>29</v>
      </c>
      <c r="K1197" s="11" t="s">
        <v>30</v>
      </c>
      <c r="L1197" s="15">
        <v>7.13</v>
      </c>
      <c r="M1197" s="11" t="s">
        <v>31</v>
      </c>
      <c r="N1197" s="13">
        <v>3105</v>
      </c>
      <c r="O1197" s="15">
        <f>_xlfn.XLOOKUP(B1197,Sheet1!A:A,Sheet1!E:E)</f>
        <v>7.13</v>
      </c>
      <c r="P1197" s="26">
        <f>_xlfn.XLOOKUP(A1197,Sheet2!F:F,Sheet2!H:H)</f>
        <v>0</v>
      </c>
      <c r="Q1197" s="15">
        <f>_xlfn.XLOOKUP(B1197,April23!B:B,April23!D:D)</f>
        <v>7.49</v>
      </c>
      <c r="R1197" s="38">
        <f>_xlfn.XLOOKUP(B1197,Sheet4!B:B,Sheet4!D:D)</f>
        <v>7.71</v>
      </c>
      <c r="S1197" s="26">
        <v>0</v>
      </c>
      <c r="T1197" s="13" t="str">
        <f t="shared" si="105"/>
        <v>Up</v>
      </c>
    </row>
    <row r="1198" spans="1:20" s="14" customFormat="1" hidden="1" x14ac:dyDescent="0.3">
      <c r="A1198" s="11">
        <v>6041623</v>
      </c>
      <c r="B1198" s="11">
        <v>6041623</v>
      </c>
      <c r="C1198" s="11" t="s">
        <v>26</v>
      </c>
      <c r="D1198" s="11" t="s">
        <v>27</v>
      </c>
      <c r="E1198" s="13" t="str">
        <f>_xlfn.XLOOKUP(B1198,Sheet1!A:A,Sheet1!B:B)</f>
        <v>DS PRODEC PRE EDGE MASK 24MM       50M</v>
      </c>
      <c r="F1198" s="13" t="str">
        <f t="shared" si="104"/>
        <v>CROWN  - DS PRODEC PRE EDGE MASK 24MM       50M</v>
      </c>
      <c r="G1198" s="13"/>
      <c r="H1198" s="11" t="s">
        <v>28</v>
      </c>
      <c r="I1198" s="11" t="s">
        <v>29</v>
      </c>
      <c r="J1198" s="11" t="s">
        <v>29</v>
      </c>
      <c r="K1198" s="11" t="s">
        <v>30</v>
      </c>
      <c r="L1198" s="15">
        <v>4.26</v>
      </c>
      <c r="M1198" s="11" t="s">
        <v>31</v>
      </c>
      <c r="N1198" s="13">
        <v>3105</v>
      </c>
      <c r="O1198" s="15">
        <f>_xlfn.XLOOKUP(B1198,Sheet1!A:A,Sheet1!E:E)</f>
        <v>3.5</v>
      </c>
      <c r="P1198" s="26"/>
      <c r="Q1198" s="15">
        <f>_xlfn.XLOOKUP(B1198,April23!B:B,April23!D:D)</f>
        <v>3.68</v>
      </c>
      <c r="R1198" s="38">
        <f>_xlfn.XLOOKUP(B1198,Sheet4!B:B,Sheet4!D:D)</f>
        <v>3.79</v>
      </c>
      <c r="S1198" s="26">
        <v>0</v>
      </c>
      <c r="T1198" s="13" t="str">
        <f t="shared" si="105"/>
        <v>Up</v>
      </c>
    </row>
    <row r="1199" spans="1:20" s="14" customFormat="1" hidden="1" x14ac:dyDescent="0.3">
      <c r="A1199" s="11">
        <v>6041624</v>
      </c>
      <c r="B1199" s="11">
        <v>6041624</v>
      </c>
      <c r="C1199" s="11" t="s">
        <v>26</v>
      </c>
      <c r="D1199" s="11" t="s">
        <v>27</v>
      </c>
      <c r="E1199" s="13" t="str">
        <f>_xlfn.XLOOKUP(B1199,Sheet1!A:A,Sheet1!B:B)</f>
        <v>DS PRODEC PRE EDGE MASK 36MM       50M</v>
      </c>
      <c r="F1199" s="13" t="str">
        <f t="shared" si="104"/>
        <v>CROWN  - DS PRODEC PRE EDGE MASK 36MM       50M</v>
      </c>
      <c r="G1199" s="13"/>
      <c r="H1199" s="11" t="s">
        <v>28</v>
      </c>
      <c r="I1199" s="11" t="s">
        <v>29</v>
      </c>
      <c r="J1199" s="11" t="s">
        <v>29</v>
      </c>
      <c r="K1199" s="11" t="s">
        <v>30</v>
      </c>
      <c r="L1199" s="15">
        <v>6.07</v>
      </c>
      <c r="M1199" s="11" t="s">
        <v>31</v>
      </c>
      <c r="N1199" s="13">
        <v>3105</v>
      </c>
      <c r="O1199" s="15">
        <f>_xlfn.XLOOKUP(B1199,Sheet1!A:A,Sheet1!E:E)</f>
        <v>4.75</v>
      </c>
      <c r="P1199" s="26">
        <f>_xlfn.XLOOKUP(A1199,Sheet2!F:F,Sheet2!H:H)</f>
        <v>0</v>
      </c>
      <c r="Q1199" s="15">
        <f>_xlfn.XLOOKUP(B1199,April23!B:B,April23!D:D)</f>
        <v>4.99</v>
      </c>
      <c r="R1199" s="38">
        <f>_xlfn.XLOOKUP(B1199,Sheet4!B:B,Sheet4!D:D)</f>
        <v>5.14</v>
      </c>
      <c r="S1199" s="26">
        <v>0</v>
      </c>
      <c r="T1199" s="13" t="str">
        <f t="shared" si="105"/>
        <v>Up</v>
      </c>
    </row>
    <row r="1200" spans="1:20" s="14" customFormat="1" hidden="1" x14ac:dyDescent="0.3">
      <c r="A1200" s="11">
        <v>6041626</v>
      </c>
      <c r="B1200" s="11">
        <v>6041626</v>
      </c>
      <c r="C1200" s="11" t="s">
        <v>26</v>
      </c>
      <c r="D1200" s="11" t="s">
        <v>27</v>
      </c>
      <c r="E1200" s="13" t="str">
        <f>_xlfn.XLOOKUP(B1200,Sheet1!A:A,Sheet1!B:B)</f>
        <v>DS PRODEC LONG LIFE MASK TAPE 25MM 50M</v>
      </c>
      <c r="F1200" s="13" t="str">
        <f t="shared" si="104"/>
        <v>CROWN  - DS PRODEC LONG LIFE MASK TAPE 25MM 50M</v>
      </c>
      <c r="G1200" s="13"/>
      <c r="H1200" s="11" t="s">
        <v>28</v>
      </c>
      <c r="I1200" s="11" t="s">
        <v>29</v>
      </c>
      <c r="J1200" s="11" t="s">
        <v>29</v>
      </c>
      <c r="K1200" s="11" t="s">
        <v>30</v>
      </c>
      <c r="L1200" s="15">
        <v>4.78</v>
      </c>
      <c r="M1200" s="11" t="s">
        <v>31</v>
      </c>
      <c r="N1200" s="13">
        <v>3105</v>
      </c>
      <c r="O1200" s="15">
        <f>_xlfn.XLOOKUP(B1200,Sheet1!A:A,Sheet1!E:E)</f>
        <v>4.78</v>
      </c>
      <c r="P1200" s="26">
        <f>_xlfn.XLOOKUP(A1200,Sheet2!F:F,Sheet2!H:H)</f>
        <v>0</v>
      </c>
      <c r="Q1200" s="15">
        <f>_xlfn.XLOOKUP(B1200,April23!B:B,April23!D:D)</f>
        <v>3.43</v>
      </c>
      <c r="R1200" s="38">
        <f>_xlfn.XLOOKUP(B1200,Sheet4!B:B,Sheet4!D:D)</f>
        <v>3.53</v>
      </c>
      <c r="S1200" s="26">
        <v>0</v>
      </c>
      <c r="T1200" s="13" t="str">
        <f t="shared" si="105"/>
        <v>Up</v>
      </c>
    </row>
    <row r="1201" spans="1:20" s="14" customFormat="1" hidden="1" x14ac:dyDescent="0.3">
      <c r="A1201" s="11">
        <v>6041627</v>
      </c>
      <c r="B1201" s="11">
        <v>6041627</v>
      </c>
      <c r="C1201" s="11" t="s">
        <v>26</v>
      </c>
      <c r="D1201" s="11" t="s">
        <v>27</v>
      </c>
      <c r="E1201" s="13" t="str">
        <f>_xlfn.XLOOKUP(B1201,Sheet1!A:A,Sheet1!B:B)</f>
        <v>DS PRODEC LONG LIFE MASK TAPE 50MM 50M</v>
      </c>
      <c r="F1201" s="13" t="str">
        <f t="shared" si="104"/>
        <v>CROWN  - DS PRODEC LONG LIFE MASK TAPE 50MM 50M</v>
      </c>
      <c r="G1201" s="13"/>
      <c r="H1201" s="11" t="s">
        <v>28</v>
      </c>
      <c r="I1201" s="11" t="s">
        <v>29</v>
      </c>
      <c r="J1201" s="11" t="s">
        <v>29</v>
      </c>
      <c r="K1201" s="11" t="s">
        <v>30</v>
      </c>
      <c r="L1201" s="15">
        <v>9.5299999999999994</v>
      </c>
      <c r="M1201" s="11" t="s">
        <v>31</v>
      </c>
      <c r="N1201" s="13">
        <v>3105</v>
      </c>
      <c r="O1201" s="15">
        <f>_xlfn.XLOOKUP(B1201,Sheet1!A:A,Sheet1!E:E)</f>
        <v>9.5299999999999994</v>
      </c>
      <c r="P1201" s="26">
        <f>_xlfn.XLOOKUP(A1201,Sheet2!F:F,Sheet2!H:H)</f>
        <v>0</v>
      </c>
      <c r="Q1201" s="15">
        <f>_xlfn.XLOOKUP(B1201,April23!B:B,April23!D:D)</f>
        <v>6.85</v>
      </c>
      <c r="R1201" s="38">
        <f>_xlfn.XLOOKUP(B1201,Sheet4!B:B,Sheet4!D:D)</f>
        <v>7.06</v>
      </c>
      <c r="S1201" s="26">
        <v>0</v>
      </c>
      <c r="T1201" s="13" t="str">
        <f t="shared" si="105"/>
        <v>Up</v>
      </c>
    </row>
    <row r="1202" spans="1:20" s="14" customFormat="1" hidden="1" x14ac:dyDescent="0.3">
      <c r="A1202" s="11">
        <v>6047360</v>
      </c>
      <c r="B1202" s="11">
        <v>6047360</v>
      </c>
      <c r="C1202" s="11" t="s">
        <v>26</v>
      </c>
      <c r="D1202" s="11" t="s">
        <v>27</v>
      </c>
      <c r="E1202" s="13" t="str">
        <f>_xlfn.XLOOKUP(B1202,Sheet1!A:A,Sheet1!B:B)</f>
        <v>DS PRODEC LT PRE EDGE MASK 24MM    50M</v>
      </c>
      <c r="F1202" s="13" t="str">
        <f t="shared" si="104"/>
        <v>CROWN  - DS PRODEC LT PRE EDGE MASK 24MM    50M</v>
      </c>
      <c r="G1202" s="13"/>
      <c r="H1202" s="11" t="s">
        <v>28</v>
      </c>
      <c r="I1202" s="11" t="s">
        <v>29</v>
      </c>
      <c r="J1202" s="11" t="s">
        <v>29</v>
      </c>
      <c r="K1202" s="11" t="s">
        <v>30</v>
      </c>
      <c r="L1202" s="15">
        <v>5.48</v>
      </c>
      <c r="M1202" s="11" t="s">
        <v>31</v>
      </c>
      <c r="N1202" s="13">
        <v>3105</v>
      </c>
      <c r="O1202" s="15">
        <f>_xlfn.XLOOKUP(B1202,Sheet1!A:A,Sheet1!E:E)</f>
        <v>3.5</v>
      </c>
      <c r="P1202" s="26">
        <f>_xlfn.XLOOKUP(A1202,Sheet2!F:F,Sheet2!H:H)</f>
        <v>0</v>
      </c>
      <c r="Q1202" s="15">
        <f>_xlfn.XLOOKUP(B1202,April23!B:B,April23!D:D)</f>
        <v>3.68</v>
      </c>
      <c r="R1202" s="38">
        <f>_xlfn.XLOOKUP(B1202,Sheet4!B:B,Sheet4!D:D)</f>
        <v>3.79</v>
      </c>
      <c r="S1202" s="26">
        <v>0</v>
      </c>
      <c r="T1202" s="13" t="str">
        <f t="shared" si="105"/>
        <v>Up</v>
      </c>
    </row>
    <row r="1203" spans="1:20" s="14" customFormat="1" hidden="1" x14ac:dyDescent="0.3">
      <c r="A1203" s="11">
        <v>6055701</v>
      </c>
      <c r="B1203" s="11">
        <v>6055701</v>
      </c>
      <c r="C1203" s="11" t="s">
        <v>26</v>
      </c>
      <c r="D1203" s="11" t="s">
        <v>27</v>
      </c>
      <c r="E1203" s="13" t="str">
        <f>_xlfn.XLOOKUP(B1203,Sheet1!A:A,Sheet1!B:B)</f>
        <v>DS INDASA LOW TACK MAKING TAPE 50M 25MM</v>
      </c>
      <c r="F1203" s="13" t="str">
        <f t="shared" si="104"/>
        <v>CROWN  - DS INDASA LOW TACK MAKING TAPE 50M 25MM</v>
      </c>
      <c r="G1203" s="13"/>
      <c r="H1203" s="11" t="s">
        <v>28</v>
      </c>
      <c r="I1203" s="11" t="s">
        <v>29</v>
      </c>
      <c r="J1203" s="11" t="s">
        <v>29</v>
      </c>
      <c r="K1203" s="11" t="s">
        <v>30</v>
      </c>
      <c r="L1203" s="15">
        <v>5.2</v>
      </c>
      <c r="M1203" s="11" t="s">
        <v>31</v>
      </c>
      <c r="N1203" s="13">
        <v>3105</v>
      </c>
      <c r="O1203" s="15">
        <f>_xlfn.XLOOKUP(B1203,Sheet1!A:A,Sheet1!E:E)</f>
        <v>5.2</v>
      </c>
      <c r="P1203" s="26">
        <f>_xlfn.XLOOKUP(A1203,Sheet2!F:F,Sheet2!H:H)</f>
        <v>0</v>
      </c>
      <c r="Q1203" s="15">
        <f>_xlfn.XLOOKUP(B1203,April23!B:B,April23!D:D)</f>
        <v>5.46</v>
      </c>
      <c r="R1203" s="38">
        <f>Q1203*1.03</f>
        <v>5.6238000000000001</v>
      </c>
      <c r="S1203" s="26">
        <v>0</v>
      </c>
      <c r="T1203" s="13" t="str">
        <f t="shared" si="105"/>
        <v>Up</v>
      </c>
    </row>
    <row r="1204" spans="1:20" s="14" customFormat="1" hidden="1" x14ac:dyDescent="0.3">
      <c r="A1204" s="11">
        <v>6055698</v>
      </c>
      <c r="B1204" s="11">
        <v>6055698</v>
      </c>
      <c r="C1204" s="11" t="s">
        <v>26</v>
      </c>
      <c r="D1204" s="11" t="s">
        <v>27</v>
      </c>
      <c r="E1204" s="13" t="str">
        <f>_xlfn.XLOOKUP(B1204,Sheet1!A:A,Sheet1!B:B)</f>
        <v>DS INDASA PRECISION MASK TAPE 50M  25MM</v>
      </c>
      <c r="F1204" s="13" t="str">
        <f t="shared" si="104"/>
        <v>CROWN  - DS INDASA PRECISION MASK TAPE 50M  25MM</v>
      </c>
      <c r="G1204" s="13"/>
      <c r="H1204" s="11" t="s">
        <v>28</v>
      </c>
      <c r="I1204" s="11" t="s">
        <v>29</v>
      </c>
      <c r="J1204" s="11" t="s">
        <v>29</v>
      </c>
      <c r="K1204" s="11" t="s">
        <v>30</v>
      </c>
      <c r="L1204" s="15">
        <v>5.2</v>
      </c>
      <c r="M1204" s="11" t="s">
        <v>31</v>
      </c>
      <c r="N1204" s="13">
        <v>3105</v>
      </c>
      <c r="O1204" s="15">
        <f>_xlfn.XLOOKUP(B1204,Sheet1!A:A,Sheet1!E:E)</f>
        <v>5.2</v>
      </c>
      <c r="P1204" s="26">
        <f>_xlfn.XLOOKUP(A1204,Sheet2!F:F,Sheet2!H:H)</f>
        <v>0</v>
      </c>
      <c r="Q1204" s="15">
        <f>_xlfn.XLOOKUP(B1204,April23!B:B,April23!D:D)</f>
        <v>5.46</v>
      </c>
      <c r="R1204" s="38">
        <f>Q1204*1.03</f>
        <v>5.6238000000000001</v>
      </c>
      <c r="S1204" s="26">
        <v>0</v>
      </c>
      <c r="T1204" s="13" t="str">
        <f t="shared" si="105"/>
        <v>Up</v>
      </c>
    </row>
    <row r="1205" spans="1:20" s="14" customFormat="1" hidden="1" x14ac:dyDescent="0.3">
      <c r="A1205" s="11">
        <v>6050196</v>
      </c>
      <c r="B1205" s="11">
        <v>6050196</v>
      </c>
      <c r="C1205" s="11" t="s">
        <v>26</v>
      </c>
      <c r="D1205" s="11" t="s">
        <v>27</v>
      </c>
      <c r="E1205" s="13" t="str">
        <f>_xlfn.XLOOKUP(B1205,Sheet1!A:A,Sheet1!B:B)</f>
        <v>DS EVERBUILD WONDERWIPES           100PK</v>
      </c>
      <c r="F1205" s="13" t="str">
        <f t="shared" si="104"/>
        <v>CROWN  - DS EVERBUILD WONDERWIPES           100PK</v>
      </c>
      <c r="G1205" s="13"/>
      <c r="H1205" s="11" t="s">
        <v>28</v>
      </c>
      <c r="I1205" s="11" t="s">
        <v>29</v>
      </c>
      <c r="J1205" s="11" t="s">
        <v>29</v>
      </c>
      <c r="K1205" s="11" t="s">
        <v>30</v>
      </c>
      <c r="L1205" s="15">
        <v>6.25</v>
      </c>
      <c r="M1205" s="11" t="s">
        <v>31</v>
      </c>
      <c r="N1205" s="13">
        <v>3105</v>
      </c>
      <c r="O1205" s="15">
        <f>_xlfn.XLOOKUP(B1205,Sheet1!A:A,Sheet1!E:E)</f>
        <v>6.25</v>
      </c>
      <c r="P1205" s="26">
        <f>_xlfn.XLOOKUP(A1205,Sheet2!F:F,Sheet2!H:H)</f>
        <v>109.4736</v>
      </c>
      <c r="Q1205" s="15">
        <f>O1205*1.05</f>
        <v>6.5625</v>
      </c>
      <c r="R1205" s="38">
        <f>Q1205*1.03</f>
        <v>6.7593750000000004</v>
      </c>
      <c r="S1205" s="26">
        <v>0</v>
      </c>
      <c r="T1205" s="13" t="str">
        <f t="shared" si="105"/>
        <v>Up</v>
      </c>
    </row>
    <row r="1206" spans="1:20" s="14" customFormat="1" hidden="1" x14ac:dyDescent="0.3">
      <c r="A1206" s="11">
        <v>6040888</v>
      </c>
      <c r="B1206" s="11">
        <v>6040888</v>
      </c>
      <c r="C1206" s="11" t="s">
        <v>26</v>
      </c>
      <c r="D1206" s="11" t="s">
        <v>27</v>
      </c>
      <c r="E1206" s="13" t="str">
        <f>_xlfn.XLOOKUP(B1206,Sheet1!A:A,Sheet1!B:B)</f>
        <v>DS BEELINE FUNGICIDAL WASH         1L</v>
      </c>
      <c r="F1206" s="13" t="str">
        <f t="shared" si="104"/>
        <v>CROWN  - DS BEELINE FUNGICIDAL WASH         1L</v>
      </c>
      <c r="G1206" s="13"/>
      <c r="H1206" s="11" t="s">
        <v>35</v>
      </c>
      <c r="I1206" s="11" t="s">
        <v>29</v>
      </c>
      <c r="J1206" s="11" t="s">
        <v>29</v>
      </c>
      <c r="K1206" s="11" t="s">
        <v>30</v>
      </c>
      <c r="L1206" s="15">
        <v>10.88</v>
      </c>
      <c r="M1206" s="11" t="s">
        <v>31</v>
      </c>
      <c r="N1206" s="13">
        <v>3105</v>
      </c>
      <c r="O1206" s="15">
        <f>_xlfn.XLOOKUP(B1206,Sheet1!A:A,Sheet1!E:E)</f>
        <v>10.88</v>
      </c>
      <c r="P1206" s="26">
        <f>_xlfn.XLOOKUP(A1206,Sheet2!F:F,Sheet2!H:H)</f>
        <v>29.498161764705873</v>
      </c>
      <c r="Q1206" s="15">
        <f>O1206*1.05</f>
        <v>11.424000000000001</v>
      </c>
      <c r="R1206" s="38">
        <f>Q1206*1.03</f>
        <v>11.766720000000001</v>
      </c>
      <c r="S1206" s="26">
        <v>0</v>
      </c>
      <c r="T1206" s="13" t="str">
        <f t="shared" si="105"/>
        <v>Up</v>
      </c>
    </row>
    <row r="1207" spans="1:20" s="14" customFormat="1" hidden="1" x14ac:dyDescent="0.3">
      <c r="A1207" s="11">
        <v>6040887</v>
      </c>
      <c r="B1207" s="11">
        <v>6040887</v>
      </c>
      <c r="C1207" s="11" t="s">
        <v>26</v>
      </c>
      <c r="D1207" s="11" t="s">
        <v>27</v>
      </c>
      <c r="E1207" s="13" t="str">
        <f>_xlfn.XLOOKUP(B1207,Sheet1!A:A,Sheet1!B:B)</f>
        <v>DS BEELINE PRIMER SEALER           2.5K</v>
      </c>
      <c r="F1207" s="13" t="str">
        <f t="shared" si="104"/>
        <v>CROWN  - DS BEELINE PRIMER SEALER           2.5K</v>
      </c>
      <c r="G1207" s="13"/>
      <c r="H1207" s="11" t="s">
        <v>28</v>
      </c>
      <c r="I1207" s="11" t="s">
        <v>29</v>
      </c>
      <c r="J1207" s="11" t="s">
        <v>29</v>
      </c>
      <c r="K1207" s="11" t="s">
        <v>30</v>
      </c>
      <c r="L1207" s="15">
        <v>19.7</v>
      </c>
      <c r="M1207" s="11" t="s">
        <v>31</v>
      </c>
      <c r="N1207" s="13">
        <v>3105</v>
      </c>
      <c r="O1207" s="15">
        <f>_xlfn.XLOOKUP(B1207,Sheet1!A:A,Sheet1!E:E)</f>
        <v>19.7</v>
      </c>
      <c r="P1207" s="26"/>
      <c r="Q1207" s="15">
        <f>O1207*1.05</f>
        <v>20.684999999999999</v>
      </c>
      <c r="R1207" s="38">
        <f>Q1207*1.03</f>
        <v>21.30555</v>
      </c>
      <c r="S1207" s="26">
        <v>0</v>
      </c>
      <c r="T1207" s="13" t="str">
        <f t="shared" si="105"/>
        <v>Up</v>
      </c>
    </row>
    <row r="1208" spans="1:20" s="14" customFormat="1" hidden="1" x14ac:dyDescent="0.3">
      <c r="A1208" s="11">
        <v>6042087</v>
      </c>
      <c r="B1208" s="11">
        <v>6042087</v>
      </c>
      <c r="C1208" s="11" t="s">
        <v>26</v>
      </c>
      <c r="D1208" s="11" t="s">
        <v>27</v>
      </c>
      <c r="E1208" s="13" t="str">
        <f>_xlfn.XLOOKUP(B1208,Sheet1!A:A,Sheet1!B:B)</f>
        <v>DS PERFECTION ROLLER    SHORT      9IN</v>
      </c>
      <c r="F1208" s="13" t="str">
        <f t="shared" si="104"/>
        <v>CROWN  - DS PERFECTION ROLLER    SHORT      9IN</v>
      </c>
      <c r="G1208" s="13"/>
      <c r="H1208" s="11" t="s">
        <v>28</v>
      </c>
      <c r="I1208" s="11" t="s">
        <v>29</v>
      </c>
      <c r="J1208" s="11" t="s">
        <v>29</v>
      </c>
      <c r="K1208" s="11" t="s">
        <v>30</v>
      </c>
      <c r="L1208" s="15">
        <v>5.43</v>
      </c>
      <c r="M1208" s="11" t="s">
        <v>31</v>
      </c>
      <c r="N1208" s="13">
        <v>3105</v>
      </c>
      <c r="O1208" s="15">
        <f>_xlfn.XLOOKUP(B1208,Sheet1!A:A,Sheet1!E:E)</f>
        <v>5.43</v>
      </c>
      <c r="P1208" s="26">
        <f>_xlfn.XLOOKUP(A1208,Sheet2!F:F,Sheet2!H:H)</f>
        <v>0</v>
      </c>
      <c r="Q1208" s="15">
        <f>_xlfn.XLOOKUP(B1208,April23!B:B,April23!D:D)</f>
        <v>3.75</v>
      </c>
      <c r="R1208" s="38">
        <f>_xlfn.XLOOKUP(B1208,Sheet4!B:B,Sheet4!D:D)</f>
        <v>3.86</v>
      </c>
      <c r="S1208" s="26">
        <v>0</v>
      </c>
      <c r="T1208" s="13" t="str">
        <f t="shared" si="105"/>
        <v>Up</v>
      </c>
    </row>
    <row r="1209" spans="1:20" s="14" customFormat="1" hidden="1" x14ac:dyDescent="0.3">
      <c r="A1209" s="11">
        <v>6042081</v>
      </c>
      <c r="B1209" s="11">
        <v>6042081</v>
      </c>
      <c r="C1209" s="11" t="s">
        <v>26</v>
      </c>
      <c r="D1209" s="11" t="s">
        <v>27</v>
      </c>
      <c r="E1209" s="13" t="str">
        <f>_xlfn.XLOOKUP(B1209,Sheet1!A:A,Sheet1!B:B)</f>
        <v>DS PERFECTION ROLLER    SHEEPSKIN  9IN</v>
      </c>
      <c r="F1209" s="13" t="str">
        <f t="shared" si="104"/>
        <v>CROWN  - DS PERFECTION ROLLER    SHEEPSKIN  9IN</v>
      </c>
      <c r="G1209" s="13"/>
      <c r="H1209" s="11" t="s">
        <v>28</v>
      </c>
      <c r="I1209" s="11" t="s">
        <v>29</v>
      </c>
      <c r="J1209" s="11" t="s">
        <v>29</v>
      </c>
      <c r="K1209" s="11" t="s">
        <v>30</v>
      </c>
      <c r="L1209" s="15">
        <v>14.34</v>
      </c>
      <c r="M1209" s="11" t="s">
        <v>31</v>
      </c>
      <c r="N1209" s="13">
        <v>3105</v>
      </c>
      <c r="O1209" s="15">
        <f>_xlfn.XLOOKUP(B1209,Sheet1!A:A,Sheet1!E:E)</f>
        <v>14.34</v>
      </c>
      <c r="P1209" s="26"/>
      <c r="Q1209" s="15">
        <f>_xlfn.XLOOKUP(B1209,April23!B:B,April23!D:D)</f>
        <v>15</v>
      </c>
      <c r="R1209" s="38">
        <f>_xlfn.XLOOKUP(B1209,Sheet4!B:B,Sheet4!D:D)</f>
        <v>15.45</v>
      </c>
      <c r="S1209" s="26">
        <v>0</v>
      </c>
      <c r="T1209" s="13" t="str">
        <f t="shared" si="105"/>
        <v>Up</v>
      </c>
    </row>
    <row r="1210" spans="1:20" s="14" customFormat="1" hidden="1" x14ac:dyDescent="0.3">
      <c r="A1210" s="11">
        <v>6055909</v>
      </c>
      <c r="B1210" s="11">
        <v>6055909</v>
      </c>
      <c r="C1210" s="11" t="s">
        <v>26</v>
      </c>
      <c r="D1210" s="11" t="s">
        <v>27</v>
      </c>
      <c r="E1210" s="13" t="str">
        <f>_xlfn.XLOOKUP(B1210,Sheet1!A:A,Sheet1!B:B)</f>
        <v>DS ROTA DOUBLE ARM FRAME           12IN</v>
      </c>
      <c r="F1210" s="13" t="str">
        <f t="shared" si="104"/>
        <v>CROWN  - DS ROTA DOUBLE ARM FRAME           12IN</v>
      </c>
      <c r="G1210" s="13"/>
      <c r="H1210" s="11" t="s">
        <v>28</v>
      </c>
      <c r="I1210" s="11" t="s">
        <v>29</v>
      </c>
      <c r="J1210" s="11" t="s">
        <v>29</v>
      </c>
      <c r="K1210" s="11" t="s">
        <v>30</v>
      </c>
      <c r="L1210" s="15">
        <v>10.14</v>
      </c>
      <c r="M1210" s="11" t="s">
        <v>31</v>
      </c>
      <c r="N1210" s="13">
        <v>3105</v>
      </c>
      <c r="O1210" s="15">
        <f>_xlfn.XLOOKUP(B1210,Sheet1!A:A,Sheet1!E:E)</f>
        <v>10.14</v>
      </c>
      <c r="P1210" s="26">
        <f>_xlfn.XLOOKUP(A1210,Sheet2!F:F,Sheet2!H:H)</f>
        <v>0</v>
      </c>
      <c r="Q1210" s="15">
        <f>_xlfn.XLOOKUP(B1210,April23!B:B,April23!D:D)</f>
        <v>7.25</v>
      </c>
      <c r="R1210" s="38">
        <f>Q1210*1.03</f>
        <v>7.4675000000000002</v>
      </c>
      <c r="S1210" s="26">
        <v>0</v>
      </c>
      <c r="T1210" s="13" t="str">
        <f t="shared" si="105"/>
        <v>Up</v>
      </c>
    </row>
    <row r="1211" spans="1:20" s="14" customFormat="1" hidden="1" x14ac:dyDescent="0.3">
      <c r="A1211" s="11">
        <v>6051705</v>
      </c>
      <c r="B1211" s="11">
        <v>6051705</v>
      </c>
      <c r="C1211" s="11" t="s">
        <v>26</v>
      </c>
      <c r="D1211" s="11" t="s">
        <v>27</v>
      </c>
      <c r="E1211" s="13" t="str">
        <f>_xlfn.XLOOKUP(B1211,Sheet1!A:A,Sheet1!B:B)</f>
        <v>DS PURDY NEW JUMBO MINI ROLLER FRAME</v>
      </c>
      <c r="F1211" s="13" t="str">
        <f t="shared" si="104"/>
        <v>CROWN  - DS PURDY NEW JUMBO MINI ROLLER FRAME</v>
      </c>
      <c r="G1211" s="13"/>
      <c r="H1211" s="11" t="s">
        <v>28</v>
      </c>
      <c r="I1211" s="11" t="s">
        <v>29</v>
      </c>
      <c r="J1211" s="11" t="s">
        <v>29</v>
      </c>
      <c r="K1211" s="11" t="s">
        <v>30</v>
      </c>
      <c r="L1211" s="15">
        <v>11.42</v>
      </c>
      <c r="M1211" s="11" t="s">
        <v>31</v>
      </c>
      <c r="N1211" s="13">
        <v>3105</v>
      </c>
      <c r="O1211" s="15">
        <f>_xlfn.XLOOKUP(B1211,Sheet1!A:A,Sheet1!E:E)</f>
        <v>7.5</v>
      </c>
      <c r="P1211" s="26"/>
      <c r="Q1211" s="15">
        <f>_xlfn.XLOOKUP(B1211,April23!B:B,April23!D:D)</f>
        <v>6.3</v>
      </c>
      <c r="R1211" s="38">
        <f>_xlfn.XLOOKUP(B1211,Sheet4!B:B,Sheet4!D:D)</f>
        <v>6.49</v>
      </c>
      <c r="S1211" s="26">
        <v>0</v>
      </c>
      <c r="T1211" s="13" t="str">
        <f t="shared" si="105"/>
        <v>Up</v>
      </c>
    </row>
    <row r="1212" spans="1:20" s="14" customFormat="1" hidden="1" x14ac:dyDescent="0.3">
      <c r="A1212" s="11">
        <v>6042124</v>
      </c>
      <c r="B1212" s="11">
        <v>6042124</v>
      </c>
      <c r="C1212" s="11" t="s">
        <v>26</v>
      </c>
      <c r="D1212" s="11" t="s">
        <v>27</v>
      </c>
      <c r="E1212" s="13" t="str">
        <f>_xlfn.XLOOKUP(B1212,Sheet1!A:A,Sheet1!B:B)</f>
        <v>DS PERFORMANCE CAGE FRAME          9IN</v>
      </c>
      <c r="F1212" s="13" t="str">
        <f t="shared" si="104"/>
        <v>CROWN  - DS PERFORMANCE CAGE FRAME          9IN</v>
      </c>
      <c r="G1212" s="13"/>
      <c r="H1212" s="11" t="s">
        <v>28</v>
      </c>
      <c r="I1212" s="11" t="s">
        <v>29</v>
      </c>
      <c r="J1212" s="11" t="s">
        <v>29</v>
      </c>
      <c r="K1212" s="11" t="s">
        <v>30</v>
      </c>
      <c r="L1212" s="15">
        <v>2.21</v>
      </c>
      <c r="M1212" s="11" t="s">
        <v>31</v>
      </c>
      <c r="N1212" s="13">
        <v>3105</v>
      </c>
      <c r="O1212" s="15">
        <f>_xlfn.XLOOKUP(B1212,Sheet1!A:A,Sheet1!E:E)</f>
        <v>2.21</v>
      </c>
      <c r="P1212" s="26">
        <f>_xlfn.XLOOKUP(A1212,Sheet2!F:F,Sheet2!H:H)</f>
        <v>0</v>
      </c>
      <c r="Q1212" s="15">
        <f t="shared" ref="Q1212:Q1224" si="108">O1212*1.05</f>
        <v>2.3205</v>
      </c>
      <c r="R1212" s="38">
        <f>Q1212*1.03</f>
        <v>2.3901150000000002</v>
      </c>
      <c r="S1212" s="26">
        <v>0</v>
      </c>
      <c r="T1212" s="13" t="str">
        <f t="shared" si="105"/>
        <v>Up</v>
      </c>
    </row>
    <row r="1213" spans="1:20" s="14" customFormat="1" hidden="1" x14ac:dyDescent="0.3">
      <c r="A1213" s="11">
        <v>6042114</v>
      </c>
      <c r="B1213" s="11">
        <v>6042114</v>
      </c>
      <c r="C1213" s="11" t="s">
        <v>26</v>
      </c>
      <c r="D1213" s="11" t="s">
        <v>27</v>
      </c>
      <c r="E1213" s="13" t="str">
        <f>_xlfn.XLOOKUP(B1213,Sheet1!A:A,Sheet1!B:B)</f>
        <v>DS PERFORMANCE ROLLER   FOAM       9IN</v>
      </c>
      <c r="F1213" s="13" t="str">
        <f t="shared" si="104"/>
        <v>CROWN  - DS PERFORMANCE ROLLER   FOAM       9IN</v>
      </c>
      <c r="G1213" s="13"/>
      <c r="H1213" s="11" t="s">
        <v>28</v>
      </c>
      <c r="I1213" s="11" t="s">
        <v>29</v>
      </c>
      <c r="J1213" s="11" t="s">
        <v>29</v>
      </c>
      <c r="K1213" s="11" t="s">
        <v>30</v>
      </c>
      <c r="L1213" s="15">
        <v>4.13</v>
      </c>
      <c r="M1213" s="11" t="s">
        <v>31</v>
      </c>
      <c r="N1213" s="13">
        <v>3105</v>
      </c>
      <c r="O1213" s="15">
        <f>_xlfn.XLOOKUP(B1213,Sheet1!A:A,Sheet1!E:E)</f>
        <v>4.13</v>
      </c>
      <c r="P1213" s="26">
        <f>_xlfn.XLOOKUP(A1213,Sheet2!F:F,Sheet2!H:H)</f>
        <v>0</v>
      </c>
      <c r="Q1213" s="15">
        <f t="shared" si="108"/>
        <v>4.3365</v>
      </c>
      <c r="R1213" s="38">
        <f>Q1213*1.03</f>
        <v>4.4665949999999999</v>
      </c>
      <c r="S1213" s="26">
        <v>0</v>
      </c>
      <c r="T1213" s="13" t="str">
        <f t="shared" si="105"/>
        <v>Up</v>
      </c>
    </row>
    <row r="1214" spans="1:20" s="14" customFormat="1" hidden="1" x14ac:dyDescent="0.3">
      <c r="A1214" s="11">
        <v>6055571</v>
      </c>
      <c r="B1214" s="11">
        <v>6055571</v>
      </c>
      <c r="C1214" s="11" t="s">
        <v>26</v>
      </c>
      <c r="D1214" s="11" t="s">
        <v>27</v>
      </c>
      <c r="E1214" s="13" t="str">
        <f>_xlfn.XLOOKUP(B1214,Sheet1!A:A,Sheet1!B:B)</f>
        <v>DS WRX SPRAY PAINT      WHEEL SILV 400ML</v>
      </c>
      <c r="F1214" s="13" t="str">
        <f t="shared" ref="F1214:F1277" si="109">D1214&amp;" - "&amp;E1214</f>
        <v>CROWN  - DS WRX SPRAY PAINT      WHEEL SILV 400ML</v>
      </c>
      <c r="G1214" s="13"/>
      <c r="H1214" s="11" t="s">
        <v>132</v>
      </c>
      <c r="I1214" s="11" t="s">
        <v>29</v>
      </c>
      <c r="J1214" s="11" t="s">
        <v>29</v>
      </c>
      <c r="K1214" s="11" t="s">
        <v>30</v>
      </c>
      <c r="L1214" s="15">
        <v>6.75</v>
      </c>
      <c r="M1214" s="11" t="s">
        <v>31</v>
      </c>
      <c r="N1214" s="13">
        <v>3105</v>
      </c>
      <c r="O1214" s="15">
        <f>_xlfn.XLOOKUP(B1214,Sheet1!A:A,Sheet1!E:E)</f>
        <v>6.75</v>
      </c>
      <c r="P1214" s="26"/>
      <c r="Q1214" s="15">
        <f t="shared" si="108"/>
        <v>7.0875000000000004</v>
      </c>
      <c r="R1214" s="38">
        <f>_xlfn.XLOOKUP(B1214,Sheet4!B:B,Sheet4!D:D)</f>
        <v>7.3</v>
      </c>
      <c r="S1214" s="26">
        <v>0</v>
      </c>
      <c r="T1214" s="13" t="str">
        <f t="shared" si="105"/>
        <v>Up</v>
      </c>
    </row>
    <row r="1215" spans="1:20" s="14" customFormat="1" hidden="1" x14ac:dyDescent="0.3">
      <c r="A1215" s="11">
        <v>6055568</v>
      </c>
      <c r="B1215" s="11">
        <v>6055568</v>
      </c>
      <c r="C1215" s="11" t="s">
        <v>26</v>
      </c>
      <c r="D1215" s="11" t="s">
        <v>27</v>
      </c>
      <c r="E1215" s="13" t="str">
        <f>_xlfn.XLOOKUP(B1215,Sheet1!A:A,Sheet1!B:B)</f>
        <v>DS WRX SPRAY PAINT      ALUMINIUM  400ML</v>
      </c>
      <c r="F1215" s="13" t="str">
        <f t="shared" si="109"/>
        <v>CROWN  - DS WRX SPRAY PAINT      ALUMINIUM  400ML</v>
      </c>
      <c r="G1215" s="13"/>
      <c r="H1215" s="11" t="s">
        <v>132</v>
      </c>
      <c r="I1215" s="11" t="s">
        <v>29</v>
      </c>
      <c r="J1215" s="11" t="s">
        <v>29</v>
      </c>
      <c r="K1215" s="11" t="s">
        <v>30</v>
      </c>
      <c r="L1215" s="15">
        <v>6.75</v>
      </c>
      <c r="M1215" s="11" t="s">
        <v>31</v>
      </c>
      <c r="N1215" s="13">
        <v>3105</v>
      </c>
      <c r="O1215" s="15">
        <f>_xlfn.XLOOKUP(B1215,Sheet1!A:A,Sheet1!E:E)</f>
        <v>6.75</v>
      </c>
      <c r="P1215" s="26"/>
      <c r="Q1215" s="15">
        <f t="shared" si="108"/>
        <v>7.0875000000000004</v>
      </c>
      <c r="R1215" s="38">
        <f>_xlfn.XLOOKUP(B1215,Sheet4!B:B,Sheet4!D:D)</f>
        <v>7.3</v>
      </c>
      <c r="S1215" s="26">
        <v>0</v>
      </c>
      <c r="T1215" s="13" t="str">
        <f t="shared" si="105"/>
        <v>Up</v>
      </c>
    </row>
    <row r="1216" spans="1:20" s="14" customFormat="1" hidden="1" x14ac:dyDescent="0.3">
      <c r="A1216" s="11">
        <v>6055567</v>
      </c>
      <c r="B1216" s="11">
        <v>6055567</v>
      </c>
      <c r="C1216" s="11" t="s">
        <v>26</v>
      </c>
      <c r="D1216" s="11" t="s">
        <v>27</v>
      </c>
      <c r="E1216" s="13" t="str">
        <f>_xlfn.XLOOKUP(B1216,Sheet1!A:A,Sheet1!B:B)</f>
        <v>DS WRX SPRAY PAINT      CHROME GLD 400ML</v>
      </c>
      <c r="F1216" s="13" t="str">
        <f t="shared" si="109"/>
        <v>CROWN  - DS WRX SPRAY PAINT      CHROME GLD 400ML</v>
      </c>
      <c r="G1216" s="13"/>
      <c r="H1216" s="11" t="s">
        <v>132</v>
      </c>
      <c r="I1216" s="11" t="s">
        <v>29</v>
      </c>
      <c r="J1216" s="11" t="s">
        <v>29</v>
      </c>
      <c r="K1216" s="11" t="s">
        <v>30</v>
      </c>
      <c r="L1216" s="15">
        <v>6.75</v>
      </c>
      <c r="M1216" s="11" t="s">
        <v>31</v>
      </c>
      <c r="N1216" s="13">
        <v>3105</v>
      </c>
      <c r="O1216" s="15">
        <f>_xlfn.XLOOKUP(B1216,Sheet1!A:A,Sheet1!E:E)</f>
        <v>6.75</v>
      </c>
      <c r="P1216" s="26"/>
      <c r="Q1216" s="15">
        <f t="shared" si="108"/>
        <v>7.0875000000000004</v>
      </c>
      <c r="R1216" s="38">
        <f>_xlfn.XLOOKUP(B1216,Sheet4!B:B,Sheet4!D:D)</f>
        <v>7.3</v>
      </c>
      <c r="S1216" s="26">
        <v>0</v>
      </c>
      <c r="T1216" s="13" t="str">
        <f t="shared" si="105"/>
        <v>Up</v>
      </c>
    </row>
    <row r="1217" spans="1:20" s="14" customFormat="1" hidden="1" x14ac:dyDescent="0.3">
      <c r="A1217" s="11">
        <v>6055563</v>
      </c>
      <c r="B1217" s="11">
        <v>6055563</v>
      </c>
      <c r="C1217" s="11" t="s">
        <v>26</v>
      </c>
      <c r="D1217" s="11" t="s">
        <v>27</v>
      </c>
      <c r="E1217" s="13" t="str">
        <f>_xlfn.XLOOKUP(B1217,Sheet1!A:A,Sheet1!B:B)</f>
        <v>DS WRX SPRAY PAINT      METAL GREY 400ML</v>
      </c>
      <c r="F1217" s="13" t="str">
        <f t="shared" si="109"/>
        <v>CROWN  - DS WRX SPRAY PAINT      METAL GREY 400ML</v>
      </c>
      <c r="G1217" s="13"/>
      <c r="H1217" s="11" t="s">
        <v>132</v>
      </c>
      <c r="I1217" s="11" t="s">
        <v>29</v>
      </c>
      <c r="J1217" s="11" t="s">
        <v>29</v>
      </c>
      <c r="K1217" s="11" t="s">
        <v>30</v>
      </c>
      <c r="L1217" s="15">
        <v>6.75</v>
      </c>
      <c r="M1217" s="11" t="s">
        <v>31</v>
      </c>
      <c r="N1217" s="13">
        <v>3105</v>
      </c>
      <c r="O1217" s="15">
        <f>_xlfn.XLOOKUP(B1217,Sheet1!A:A,Sheet1!E:E)</f>
        <v>6.75</v>
      </c>
      <c r="P1217" s="26"/>
      <c r="Q1217" s="15">
        <f t="shared" si="108"/>
        <v>7.0875000000000004</v>
      </c>
      <c r="R1217" s="38">
        <f>_xlfn.XLOOKUP(B1217,Sheet4!B:B,Sheet4!D:D)</f>
        <v>7.3</v>
      </c>
      <c r="S1217" s="26">
        <v>0</v>
      </c>
      <c r="T1217" s="13" t="str">
        <f t="shared" si="105"/>
        <v>Up</v>
      </c>
    </row>
    <row r="1218" spans="1:20" s="14" customFormat="1" hidden="1" x14ac:dyDescent="0.3">
      <c r="A1218" s="11">
        <v>6055559</v>
      </c>
      <c r="B1218" s="11">
        <v>6055559</v>
      </c>
      <c r="C1218" s="11" t="s">
        <v>26</v>
      </c>
      <c r="D1218" s="11" t="s">
        <v>27</v>
      </c>
      <c r="E1218" s="13" t="str">
        <f>_xlfn.XLOOKUP(B1218,Sheet1!A:A,Sheet1!B:B)</f>
        <v>DS WRX SPRAY PAINT      ANTHR GREY 400ML</v>
      </c>
      <c r="F1218" s="13" t="str">
        <f t="shared" si="109"/>
        <v>CROWN  - DS WRX SPRAY PAINT      ANTHR GREY 400ML</v>
      </c>
      <c r="G1218" s="13"/>
      <c r="H1218" s="11" t="s">
        <v>132</v>
      </c>
      <c r="I1218" s="11" t="s">
        <v>29</v>
      </c>
      <c r="J1218" s="11" t="s">
        <v>29</v>
      </c>
      <c r="K1218" s="11" t="s">
        <v>30</v>
      </c>
      <c r="L1218" s="15">
        <v>6.75</v>
      </c>
      <c r="M1218" s="11" t="s">
        <v>31</v>
      </c>
      <c r="N1218" s="13">
        <v>3105</v>
      </c>
      <c r="O1218" s="15">
        <f>_xlfn.XLOOKUP(B1218,Sheet1!A:A,Sheet1!E:E)</f>
        <v>6.75</v>
      </c>
      <c r="P1218" s="26"/>
      <c r="Q1218" s="15">
        <f t="shared" si="108"/>
        <v>7.0875000000000004</v>
      </c>
      <c r="R1218" s="38">
        <f>_xlfn.XLOOKUP(B1218,Sheet4!B:B,Sheet4!D:D)</f>
        <v>7.3</v>
      </c>
      <c r="S1218" s="26">
        <v>0</v>
      </c>
      <c r="T1218" s="13" t="str">
        <f t="shared" ref="T1218:T1281" si="110">IF(Q1218&gt;=R1218,"No Change","Up")</f>
        <v>Up</v>
      </c>
    </row>
    <row r="1219" spans="1:20" s="14" customFormat="1" hidden="1" x14ac:dyDescent="0.3">
      <c r="A1219" s="11">
        <v>6055556</v>
      </c>
      <c r="B1219" s="11">
        <v>6055556</v>
      </c>
      <c r="C1219" s="11" t="s">
        <v>26</v>
      </c>
      <c r="D1219" s="11" t="s">
        <v>27</v>
      </c>
      <c r="E1219" s="13" t="str">
        <f>_xlfn.XLOOKUP(B1219,Sheet1!A:A,Sheet1!B:B)</f>
        <v>DS WRX SPRAY PAINT      RACING GRN 400ML</v>
      </c>
      <c r="F1219" s="13" t="str">
        <f t="shared" si="109"/>
        <v>CROWN  - DS WRX SPRAY PAINT      RACING GRN 400ML</v>
      </c>
      <c r="G1219" s="13"/>
      <c r="H1219" s="11" t="s">
        <v>132</v>
      </c>
      <c r="I1219" s="11" t="s">
        <v>29</v>
      </c>
      <c r="J1219" s="11" t="s">
        <v>29</v>
      </c>
      <c r="K1219" s="11" t="s">
        <v>30</v>
      </c>
      <c r="L1219" s="15">
        <v>6.75</v>
      </c>
      <c r="M1219" s="11" t="s">
        <v>31</v>
      </c>
      <c r="N1219" s="13">
        <v>3105</v>
      </c>
      <c r="O1219" s="15">
        <f>_xlfn.XLOOKUP(B1219,Sheet1!A:A,Sheet1!E:E)</f>
        <v>6.75</v>
      </c>
      <c r="P1219" s="26"/>
      <c r="Q1219" s="15">
        <f t="shared" si="108"/>
        <v>7.0875000000000004</v>
      </c>
      <c r="R1219" s="38">
        <f>_xlfn.XLOOKUP(B1219,Sheet4!B:B,Sheet4!D:D)</f>
        <v>7.3</v>
      </c>
      <c r="S1219" s="26">
        <v>0</v>
      </c>
      <c r="T1219" s="13" t="str">
        <f t="shared" si="110"/>
        <v>Up</v>
      </c>
    </row>
    <row r="1220" spans="1:20" s="14" customFormat="1" hidden="1" x14ac:dyDescent="0.3">
      <c r="A1220" s="11">
        <v>6055551</v>
      </c>
      <c r="B1220" s="11">
        <v>6055551</v>
      </c>
      <c r="C1220" s="11" t="s">
        <v>26</v>
      </c>
      <c r="D1220" s="11" t="s">
        <v>27</v>
      </c>
      <c r="E1220" s="13" t="str">
        <f>_xlfn.XLOOKUP(B1220,Sheet1!A:A,Sheet1!B:B)</f>
        <v>DS WRX SPRAY PAINT      RUBY RED   400ML</v>
      </c>
      <c r="F1220" s="13" t="str">
        <f t="shared" si="109"/>
        <v>CROWN  - DS WRX SPRAY PAINT      RUBY RED   400ML</v>
      </c>
      <c r="G1220" s="13"/>
      <c r="H1220" s="11" t="s">
        <v>132</v>
      </c>
      <c r="I1220" s="11" t="s">
        <v>29</v>
      </c>
      <c r="J1220" s="11" t="s">
        <v>29</v>
      </c>
      <c r="K1220" s="11" t="s">
        <v>30</v>
      </c>
      <c r="L1220" s="15">
        <v>6.75</v>
      </c>
      <c r="M1220" s="11" t="s">
        <v>31</v>
      </c>
      <c r="N1220" s="13">
        <v>3105</v>
      </c>
      <c r="O1220" s="15">
        <f>_xlfn.XLOOKUP(B1220,Sheet1!A:A,Sheet1!E:E)</f>
        <v>6.75</v>
      </c>
      <c r="P1220" s="26"/>
      <c r="Q1220" s="15">
        <f t="shared" si="108"/>
        <v>7.0875000000000004</v>
      </c>
      <c r="R1220" s="38">
        <f>Q1220*1.03</f>
        <v>7.3001250000000004</v>
      </c>
      <c r="S1220" s="26">
        <v>0</v>
      </c>
      <c r="T1220" s="13" t="str">
        <f t="shared" si="110"/>
        <v>Up</v>
      </c>
    </row>
    <row r="1221" spans="1:20" s="14" customFormat="1" hidden="1" x14ac:dyDescent="0.3">
      <c r="A1221" s="11">
        <v>6055550</v>
      </c>
      <c r="B1221" s="11">
        <v>6055550</v>
      </c>
      <c r="C1221" s="11" t="s">
        <v>26</v>
      </c>
      <c r="D1221" s="11" t="s">
        <v>27</v>
      </c>
      <c r="E1221" s="13" t="str">
        <f>_xlfn.XLOOKUP(B1221,Sheet1!A:A,Sheet1!B:B)</f>
        <v>DS WRX SPRAY PAINT      PLUM RED   400ML</v>
      </c>
      <c r="F1221" s="13" t="str">
        <f t="shared" si="109"/>
        <v>CROWN  - DS WRX SPRAY PAINT      PLUM RED   400ML</v>
      </c>
      <c r="G1221" s="13"/>
      <c r="H1221" s="11" t="s">
        <v>132</v>
      </c>
      <c r="I1221" s="11" t="s">
        <v>29</v>
      </c>
      <c r="J1221" s="11" t="s">
        <v>29</v>
      </c>
      <c r="K1221" s="11" t="s">
        <v>30</v>
      </c>
      <c r="L1221" s="15">
        <v>7.27</v>
      </c>
      <c r="M1221" s="11" t="s">
        <v>31</v>
      </c>
      <c r="N1221" s="13">
        <v>3105</v>
      </c>
      <c r="O1221" s="15">
        <f>_xlfn.XLOOKUP(B1221,Sheet1!A:A,Sheet1!E:E)</f>
        <v>7.27</v>
      </c>
      <c r="P1221" s="26"/>
      <c r="Q1221" s="15">
        <f t="shared" si="108"/>
        <v>7.6334999999999997</v>
      </c>
      <c r="R1221" s="38">
        <f>Q1221*1.03</f>
        <v>7.8625049999999996</v>
      </c>
      <c r="S1221" s="26">
        <v>0</v>
      </c>
      <c r="T1221" s="13" t="str">
        <f t="shared" si="110"/>
        <v>Up</v>
      </c>
    </row>
    <row r="1222" spans="1:20" s="14" customFormat="1" hidden="1" x14ac:dyDescent="0.3">
      <c r="A1222" s="11">
        <v>6055548</v>
      </c>
      <c r="B1222" s="11">
        <v>6055548</v>
      </c>
      <c r="C1222" s="11" t="s">
        <v>26</v>
      </c>
      <c r="D1222" s="11" t="s">
        <v>27</v>
      </c>
      <c r="E1222" s="13" t="str">
        <f>_xlfn.XLOOKUP(B1222,Sheet1!A:A,Sheet1!B:B)</f>
        <v>DS WRX SPRAY PAINT      SUMMER YEL 400ML</v>
      </c>
      <c r="F1222" s="13" t="str">
        <f t="shared" si="109"/>
        <v>CROWN  - DS WRX SPRAY PAINT      SUMMER YEL 400ML</v>
      </c>
      <c r="G1222" s="13"/>
      <c r="H1222" s="11" t="s">
        <v>132</v>
      </c>
      <c r="I1222" s="11" t="s">
        <v>29</v>
      </c>
      <c r="J1222" s="11" t="s">
        <v>29</v>
      </c>
      <c r="K1222" s="11" t="s">
        <v>30</v>
      </c>
      <c r="L1222" s="15">
        <v>6.75</v>
      </c>
      <c r="M1222" s="11" t="s">
        <v>31</v>
      </c>
      <c r="N1222" s="13">
        <v>3105</v>
      </c>
      <c r="O1222" s="15">
        <f>_xlfn.XLOOKUP(B1222,Sheet1!A:A,Sheet1!E:E)</f>
        <v>6.75</v>
      </c>
      <c r="P1222" s="26"/>
      <c r="Q1222" s="15">
        <f t="shared" si="108"/>
        <v>7.0875000000000004</v>
      </c>
      <c r="R1222" s="38">
        <f>Q1222*1.03</f>
        <v>7.3001250000000004</v>
      </c>
      <c r="S1222" s="26">
        <v>0</v>
      </c>
      <c r="T1222" s="13" t="str">
        <f t="shared" si="110"/>
        <v>Up</v>
      </c>
    </row>
    <row r="1223" spans="1:20" s="14" customFormat="1" hidden="1" x14ac:dyDescent="0.3">
      <c r="A1223" s="11">
        <v>6055546</v>
      </c>
      <c r="B1223" s="11">
        <v>6055546</v>
      </c>
      <c r="C1223" s="11" t="s">
        <v>26</v>
      </c>
      <c r="D1223" s="11" t="s">
        <v>27</v>
      </c>
      <c r="E1223" s="13" t="str">
        <f>_xlfn.XLOOKUP(B1223,Sheet1!A:A,Sheet1!B:B)</f>
        <v>DS WRX SPRAY PAINT      ORANGE     400ML</v>
      </c>
      <c r="F1223" s="13" t="str">
        <f t="shared" si="109"/>
        <v>CROWN  - DS WRX SPRAY PAINT      ORANGE     400ML</v>
      </c>
      <c r="G1223" s="13"/>
      <c r="H1223" s="11" t="s">
        <v>132</v>
      </c>
      <c r="I1223" s="11" t="s">
        <v>29</v>
      </c>
      <c r="J1223" s="11" t="s">
        <v>29</v>
      </c>
      <c r="K1223" s="11" t="s">
        <v>30</v>
      </c>
      <c r="L1223" s="15">
        <v>6.75</v>
      </c>
      <c r="M1223" s="11" t="s">
        <v>31</v>
      </c>
      <c r="N1223" s="13">
        <v>3105</v>
      </c>
      <c r="O1223" s="15">
        <f>_xlfn.XLOOKUP(B1223,Sheet1!A:A,Sheet1!E:E)</f>
        <v>6.75</v>
      </c>
      <c r="P1223" s="26"/>
      <c r="Q1223" s="15">
        <f t="shared" si="108"/>
        <v>7.0875000000000004</v>
      </c>
      <c r="R1223" s="38">
        <f>Q1223*1.03</f>
        <v>7.3001250000000004</v>
      </c>
      <c r="S1223" s="26">
        <v>0</v>
      </c>
      <c r="T1223" s="13" t="str">
        <f t="shared" si="110"/>
        <v>Up</v>
      </c>
    </row>
    <row r="1224" spans="1:20" s="14" customFormat="1" hidden="1" x14ac:dyDescent="0.3">
      <c r="A1224" s="11">
        <v>6055543</v>
      </c>
      <c r="B1224" s="11">
        <v>6055543</v>
      </c>
      <c r="C1224" s="11" t="s">
        <v>26</v>
      </c>
      <c r="D1224" s="11" t="s">
        <v>27</v>
      </c>
      <c r="E1224" s="13" t="str">
        <f>_xlfn.XLOOKUP(B1224,Sheet1!A:A,Sheet1!B:B)</f>
        <v>DS WRX SPRAY PAINT      BLUE       400ML</v>
      </c>
      <c r="F1224" s="13" t="str">
        <f t="shared" si="109"/>
        <v>CROWN  - DS WRX SPRAY PAINT      BLUE       400ML</v>
      </c>
      <c r="G1224" s="13"/>
      <c r="H1224" s="11" t="s">
        <v>132</v>
      </c>
      <c r="I1224" s="11" t="s">
        <v>29</v>
      </c>
      <c r="J1224" s="11" t="s">
        <v>29</v>
      </c>
      <c r="K1224" s="11" t="s">
        <v>30</v>
      </c>
      <c r="L1224" s="15">
        <v>6.75</v>
      </c>
      <c r="M1224" s="11" t="s">
        <v>31</v>
      </c>
      <c r="N1224" s="13">
        <v>3105</v>
      </c>
      <c r="O1224" s="15">
        <f>_xlfn.XLOOKUP(B1224,Sheet1!A:A,Sheet1!E:E)</f>
        <v>6.75</v>
      </c>
      <c r="P1224" s="26"/>
      <c r="Q1224" s="15">
        <f t="shared" si="108"/>
        <v>7.0875000000000004</v>
      </c>
      <c r="R1224" s="38">
        <f>Q1224*1.03</f>
        <v>7.3001250000000004</v>
      </c>
      <c r="S1224" s="26">
        <v>0</v>
      </c>
      <c r="T1224" s="13" t="str">
        <f t="shared" si="110"/>
        <v>Up</v>
      </c>
    </row>
    <row r="1225" spans="1:20" s="14" customFormat="1" hidden="1" x14ac:dyDescent="0.3">
      <c r="A1225" s="11">
        <v>6040598</v>
      </c>
      <c r="B1225" s="11">
        <v>6040598</v>
      </c>
      <c r="C1225" s="11" t="s">
        <v>26</v>
      </c>
      <c r="D1225" s="11" t="s">
        <v>27</v>
      </c>
      <c r="E1225" s="13" t="str">
        <f>_xlfn.XLOOKUP(B1225,Sheet1!A:A,Sheet1!B:B)</f>
        <v>DS OSMO POLYX OIL ORIG  CLEAR SAT  2.5L</v>
      </c>
      <c r="F1225" s="13" t="str">
        <f t="shared" si="109"/>
        <v>CROWN  - DS OSMO POLYX OIL ORIG  CLEAR SAT  2.5L</v>
      </c>
      <c r="G1225" s="13"/>
      <c r="H1225" s="11" t="s">
        <v>33</v>
      </c>
      <c r="I1225" s="11" t="s">
        <v>29</v>
      </c>
      <c r="J1225" s="11" t="s">
        <v>29</v>
      </c>
      <c r="K1225" s="11" t="s">
        <v>30</v>
      </c>
      <c r="L1225" s="15">
        <v>92.52</v>
      </c>
      <c r="M1225" s="11" t="s">
        <v>31</v>
      </c>
      <c r="N1225" s="13">
        <v>3105</v>
      </c>
      <c r="O1225" s="15">
        <f>_xlfn.XLOOKUP(B1225,Sheet1!A:A,Sheet1!E:E)</f>
        <v>92.52</v>
      </c>
      <c r="P1225" s="26">
        <f>_xlfn.XLOOKUP(A1225,Sheet2!F:F,Sheet2!H:H)</f>
        <v>0</v>
      </c>
      <c r="Q1225" s="15">
        <f>_xlfn.XLOOKUP(B1225,April23!B:B,April23!D:D)</f>
        <v>95</v>
      </c>
      <c r="R1225" s="38">
        <f>_xlfn.XLOOKUP(B1225,Sheet4!B:B,Sheet4!D:D)</f>
        <v>97.85</v>
      </c>
      <c r="S1225" s="26">
        <v>0</v>
      </c>
      <c r="T1225" s="13" t="str">
        <f t="shared" si="110"/>
        <v>Up</v>
      </c>
    </row>
    <row r="1226" spans="1:20" s="14" customFormat="1" hidden="1" x14ac:dyDescent="0.3">
      <c r="A1226" s="11">
        <v>6040600</v>
      </c>
      <c r="B1226" s="11">
        <v>6040600</v>
      </c>
      <c r="C1226" s="11" t="s">
        <v>26</v>
      </c>
      <c r="D1226" s="11" t="s">
        <v>27</v>
      </c>
      <c r="E1226" s="13" t="str">
        <f>_xlfn.XLOOKUP(B1226,Sheet1!A:A,Sheet1!B:B)</f>
        <v>DS OSMO POLYX OIL ORIG  CLEAR MATT 2.5L</v>
      </c>
      <c r="F1226" s="13" t="str">
        <f t="shared" si="109"/>
        <v>CROWN  - DS OSMO POLYX OIL ORIG  CLEAR MATT 2.5L</v>
      </c>
      <c r="G1226" s="13"/>
      <c r="H1226" s="11" t="s">
        <v>33</v>
      </c>
      <c r="I1226" s="11" t="s">
        <v>29</v>
      </c>
      <c r="J1226" s="11" t="s">
        <v>29</v>
      </c>
      <c r="K1226" s="11" t="s">
        <v>30</v>
      </c>
      <c r="L1226" s="15">
        <v>92.52</v>
      </c>
      <c r="M1226" s="11" t="s">
        <v>31</v>
      </c>
      <c r="N1226" s="13">
        <v>3105</v>
      </c>
      <c r="O1226" s="15">
        <f>_xlfn.XLOOKUP(B1226,Sheet1!A:A,Sheet1!E:E)</f>
        <v>92.52</v>
      </c>
      <c r="P1226" s="26"/>
      <c r="Q1226" s="15">
        <f>_xlfn.XLOOKUP(B1226,April23!B:B,April23!D:D)</f>
        <v>95</v>
      </c>
      <c r="R1226" s="38">
        <f>_xlfn.XLOOKUP(B1226,Sheet4!B:B,Sheet4!D:D)</f>
        <v>97.85</v>
      </c>
      <c r="S1226" s="26">
        <v>0</v>
      </c>
      <c r="T1226" s="13" t="str">
        <f t="shared" si="110"/>
        <v>Up</v>
      </c>
    </row>
    <row r="1227" spans="1:20" s="14" customFormat="1" hidden="1" x14ac:dyDescent="0.3">
      <c r="A1227" s="11">
        <v>6040606</v>
      </c>
      <c r="B1227" s="11">
        <v>6040606</v>
      </c>
      <c r="C1227" s="11" t="s">
        <v>26</v>
      </c>
      <c r="D1227" s="11" t="s">
        <v>27</v>
      </c>
      <c r="E1227" s="13" t="str">
        <f>_xlfn.XLOOKUP(B1227,Sheet1!A:A,Sheet1!B:B)</f>
        <v>DS OSMO UV PROT OIL EXT CLEAR      2.5L</v>
      </c>
      <c r="F1227" s="13" t="str">
        <f t="shared" si="109"/>
        <v>CROWN  - DS OSMO UV PROT OIL EXT CLEAR      2.5L</v>
      </c>
      <c r="G1227" s="13"/>
      <c r="H1227" s="11" t="s">
        <v>33</v>
      </c>
      <c r="I1227" s="11" t="s">
        <v>29</v>
      </c>
      <c r="J1227" s="11" t="s">
        <v>29</v>
      </c>
      <c r="K1227" s="11" t="s">
        <v>30</v>
      </c>
      <c r="L1227" s="15">
        <v>92.52</v>
      </c>
      <c r="M1227" s="11" t="s">
        <v>31</v>
      </c>
      <c r="N1227" s="13">
        <v>3105</v>
      </c>
      <c r="O1227" s="15">
        <f>_xlfn.XLOOKUP(B1227,Sheet1!A:A,Sheet1!E:E)</f>
        <v>92.52</v>
      </c>
      <c r="P1227" s="26">
        <f>_xlfn.XLOOKUP(A1227,Sheet2!F:F,Sheet2!H:H)</f>
        <v>0</v>
      </c>
      <c r="Q1227" s="15">
        <f>_xlfn.XLOOKUP(B1227,April23!B:B,April23!D:D)</f>
        <v>80</v>
      </c>
      <c r="R1227" s="38">
        <f>_xlfn.XLOOKUP(B1227,Sheet4!B:B,Sheet4!D:D)</f>
        <v>82.4</v>
      </c>
      <c r="S1227" s="26">
        <v>0</v>
      </c>
      <c r="T1227" s="13" t="str">
        <f t="shared" si="110"/>
        <v>Up</v>
      </c>
    </row>
    <row r="1228" spans="1:20" s="14" customFormat="1" hidden="1" x14ac:dyDescent="0.3">
      <c r="A1228" s="11">
        <v>6041043</v>
      </c>
      <c r="B1228" s="11">
        <v>6041043</v>
      </c>
      <c r="C1228" s="11" t="s">
        <v>26</v>
      </c>
      <c r="D1228" s="11" t="s">
        <v>27</v>
      </c>
      <c r="E1228" s="13" t="str">
        <f>_xlfn.XLOOKUP(B1228,Sheet1!A:A,Sheet1!B:B)</f>
        <v>DS ZINSSER GARDZ                   5L</v>
      </c>
      <c r="F1228" s="13" t="str">
        <f t="shared" si="109"/>
        <v>CROWN  - DS ZINSSER GARDZ                   5L</v>
      </c>
      <c r="G1228" s="13"/>
      <c r="H1228" s="11" t="s">
        <v>33</v>
      </c>
      <c r="I1228" s="11" t="s">
        <v>29</v>
      </c>
      <c r="J1228" s="11" t="s">
        <v>29</v>
      </c>
      <c r="K1228" s="11" t="s">
        <v>30</v>
      </c>
      <c r="L1228" s="15">
        <v>25.44</v>
      </c>
      <c r="M1228" s="11" t="s">
        <v>31</v>
      </c>
      <c r="N1228" s="13">
        <v>3105</v>
      </c>
      <c r="O1228" s="15">
        <f>_xlfn.XLOOKUP(B1228,Sheet1!A:A,Sheet1!E:E)</f>
        <v>25.44</v>
      </c>
      <c r="P1228" s="26"/>
      <c r="Q1228" s="15">
        <f>_xlfn.XLOOKUP(B1228,April23!B:B,April23!D:D)</f>
        <v>26.71</v>
      </c>
      <c r="R1228" s="38">
        <f>_xlfn.XLOOKUP(B1228,Sheet4!B:B,Sheet4!D:D)</f>
        <v>27.51</v>
      </c>
      <c r="S1228" s="26">
        <v>0</v>
      </c>
      <c r="T1228" s="13" t="str">
        <f t="shared" si="110"/>
        <v>Up</v>
      </c>
    </row>
    <row r="1229" spans="1:20" s="14" customFormat="1" hidden="1" x14ac:dyDescent="0.3">
      <c r="A1229" s="11">
        <v>6041054</v>
      </c>
      <c r="B1229" s="11">
        <v>6041054</v>
      </c>
      <c r="C1229" s="11" t="s">
        <v>26</v>
      </c>
      <c r="D1229" s="11" t="s">
        <v>27</v>
      </c>
      <c r="E1229" s="13" t="str">
        <f>_xlfn.XLOOKUP(B1229,Sheet1!A:A,Sheet1!B:B)</f>
        <v>DS ZINSSER BULLSEYE 123 WHITE      500ML</v>
      </c>
      <c r="F1229" s="13" t="str">
        <f t="shared" si="109"/>
        <v>CROWN  - DS ZINSSER BULLSEYE 123 WHITE      500ML</v>
      </c>
      <c r="G1229" s="13"/>
      <c r="H1229" s="11" t="s">
        <v>37</v>
      </c>
      <c r="I1229" s="11" t="s">
        <v>29</v>
      </c>
      <c r="J1229" s="11" t="s">
        <v>29</v>
      </c>
      <c r="K1229" s="11" t="s">
        <v>30</v>
      </c>
      <c r="L1229" s="15">
        <v>11.63</v>
      </c>
      <c r="M1229" s="11" t="s">
        <v>31</v>
      </c>
      <c r="N1229" s="13">
        <v>3105</v>
      </c>
      <c r="O1229" s="15">
        <f>_xlfn.XLOOKUP(B1229,Sheet1!A:A,Sheet1!E:E)</f>
        <v>10</v>
      </c>
      <c r="P1229" s="26">
        <f>_xlfn.XLOOKUP(A1229,Sheet2!F:F,Sheet2!H:H)</f>
        <v>0</v>
      </c>
      <c r="Q1229" s="15">
        <f>_xlfn.XLOOKUP(B1229,April23!B:B,April23!D:D)</f>
        <v>10.5</v>
      </c>
      <c r="R1229" s="38">
        <f>_xlfn.XLOOKUP(B1229,Sheet4!B:B,Sheet4!D:D)</f>
        <v>10.82</v>
      </c>
      <c r="S1229" s="26">
        <v>0</v>
      </c>
      <c r="T1229" s="13" t="str">
        <f t="shared" si="110"/>
        <v>Up</v>
      </c>
    </row>
    <row r="1230" spans="1:20" s="14" customFormat="1" hidden="1" x14ac:dyDescent="0.3">
      <c r="A1230" s="11">
        <v>6041061</v>
      </c>
      <c r="B1230" s="11">
        <v>6041061</v>
      </c>
      <c r="C1230" s="11" t="s">
        <v>26</v>
      </c>
      <c r="D1230" s="11" t="s">
        <v>27</v>
      </c>
      <c r="E1230" s="13" t="str">
        <f>_xlfn.XLOOKUP(B1230,Sheet1!A:A,Sheet1!B:B)</f>
        <v>DS ZINSSER COVER STAIN             500ML</v>
      </c>
      <c r="F1230" s="13" t="str">
        <f t="shared" si="109"/>
        <v>CROWN  - DS ZINSSER COVER STAIN             500ML</v>
      </c>
      <c r="G1230" s="13"/>
      <c r="H1230" s="11" t="s">
        <v>37</v>
      </c>
      <c r="I1230" s="11" t="s">
        <v>29</v>
      </c>
      <c r="J1230" s="11" t="s">
        <v>29</v>
      </c>
      <c r="K1230" s="11" t="s">
        <v>30</v>
      </c>
      <c r="L1230" s="15">
        <v>16.11</v>
      </c>
      <c r="M1230" s="11" t="s">
        <v>31</v>
      </c>
      <c r="N1230" s="13">
        <v>3105</v>
      </c>
      <c r="O1230" s="15">
        <f>_xlfn.XLOOKUP(B1230,Sheet1!A:A,Sheet1!E:E)</f>
        <v>7.25</v>
      </c>
      <c r="P1230" s="26">
        <f>_xlfn.XLOOKUP(A1230,Sheet2!F:F,Sheet2!H:H)</f>
        <v>0</v>
      </c>
      <c r="Q1230" s="15">
        <f>_xlfn.XLOOKUP(B1230,April23!B:B,April23!D:D)</f>
        <v>7.61</v>
      </c>
      <c r="R1230" s="38">
        <f>_xlfn.XLOOKUP(B1230,Sheet4!B:B,Sheet4!D:D)</f>
        <v>7.84</v>
      </c>
      <c r="S1230" s="26">
        <v>0</v>
      </c>
      <c r="T1230" s="13" t="str">
        <f t="shared" si="110"/>
        <v>Up</v>
      </c>
    </row>
    <row r="1231" spans="1:20" s="14" customFormat="1" hidden="1" x14ac:dyDescent="0.3">
      <c r="A1231" s="11">
        <v>6041064</v>
      </c>
      <c r="B1231" s="11">
        <v>6041064</v>
      </c>
      <c r="C1231" s="11" t="s">
        <v>26</v>
      </c>
      <c r="D1231" s="11" t="s">
        <v>27</v>
      </c>
      <c r="E1231" s="13" t="str">
        <f>_xlfn.XLOOKUP(B1231,Sheet1!A:A,Sheet1!B:B)</f>
        <v>DS ZINSSER WATERTITE WATERPROOFING 5L</v>
      </c>
      <c r="F1231" s="13" t="str">
        <f t="shared" si="109"/>
        <v>CROWN  - DS ZINSSER WATERTITE WATERPROOFING 5L</v>
      </c>
      <c r="G1231" s="13"/>
      <c r="H1231" s="11" t="s">
        <v>33</v>
      </c>
      <c r="I1231" s="11" t="s">
        <v>29</v>
      </c>
      <c r="J1231" s="11" t="s">
        <v>29</v>
      </c>
      <c r="K1231" s="11" t="s">
        <v>30</v>
      </c>
      <c r="L1231" s="15">
        <v>81.849999999999994</v>
      </c>
      <c r="M1231" s="11" t="s">
        <v>31</v>
      </c>
      <c r="N1231" s="13">
        <v>3105</v>
      </c>
      <c r="O1231" s="15">
        <f>_xlfn.XLOOKUP(B1231,Sheet1!A:A,Sheet1!E:E)</f>
        <v>73.510000000000005</v>
      </c>
      <c r="P1231" s="26"/>
      <c r="Q1231" s="15">
        <f>_xlfn.XLOOKUP(B1231,April23!B:B,April23!D:D)</f>
        <v>77.19</v>
      </c>
      <c r="R1231" s="38">
        <f>_xlfn.XLOOKUP(B1231,Sheet4!B:B,Sheet4!D:D)</f>
        <v>79.510000000000005</v>
      </c>
      <c r="S1231" s="26">
        <v>0</v>
      </c>
      <c r="T1231" s="13" t="str">
        <f t="shared" si="110"/>
        <v>Up</v>
      </c>
    </row>
    <row r="1232" spans="1:20" s="14" customFormat="1" hidden="1" x14ac:dyDescent="0.3">
      <c r="A1232" s="11">
        <v>6041074</v>
      </c>
      <c r="B1232" s="11">
        <v>6041074</v>
      </c>
      <c r="C1232" s="11" t="s">
        <v>26</v>
      </c>
      <c r="D1232" s="11" t="s">
        <v>27</v>
      </c>
      <c r="E1232" s="13" t="str">
        <f>_xlfn.XLOOKUP(B1232,Sheet1!A:A,Sheet1!B:B)</f>
        <v>DS ZINSSER PERMA WH INT SATIN      5L</v>
      </c>
      <c r="F1232" s="13" t="str">
        <f t="shared" si="109"/>
        <v>CROWN  - DS ZINSSER PERMA WH INT SATIN      5L</v>
      </c>
      <c r="G1232" s="13"/>
      <c r="H1232" s="11" t="s">
        <v>33</v>
      </c>
      <c r="I1232" s="11" t="s">
        <v>29</v>
      </c>
      <c r="J1232" s="11" t="s">
        <v>29</v>
      </c>
      <c r="K1232" s="11" t="s">
        <v>30</v>
      </c>
      <c r="L1232" s="15">
        <v>49.15</v>
      </c>
      <c r="M1232" s="11" t="s">
        <v>31</v>
      </c>
      <c r="N1232" s="13">
        <v>3105</v>
      </c>
      <c r="O1232" s="15">
        <f>_xlfn.XLOOKUP(B1232,Sheet1!A:A,Sheet1!E:E)</f>
        <v>49.15</v>
      </c>
      <c r="P1232" s="26"/>
      <c r="Q1232" s="15">
        <f>_xlfn.XLOOKUP(B1232,April23!B:B,April23!D:D)</f>
        <v>51.61</v>
      </c>
      <c r="R1232" s="38">
        <f>_xlfn.XLOOKUP(B1232,Sheet4!B:B,Sheet4!D:D)</f>
        <v>53.16</v>
      </c>
      <c r="S1232" s="26">
        <v>0</v>
      </c>
      <c r="T1232" s="13" t="str">
        <f t="shared" si="110"/>
        <v>Up</v>
      </c>
    </row>
    <row r="1233" spans="1:20" s="14" customFormat="1" hidden="1" x14ac:dyDescent="0.3">
      <c r="A1233" s="11">
        <v>6041163</v>
      </c>
      <c r="B1233" s="11">
        <v>6041163</v>
      </c>
      <c r="C1233" s="11" t="s">
        <v>26</v>
      </c>
      <c r="D1233" s="11" t="s">
        <v>27</v>
      </c>
      <c r="E1233" s="13" t="str">
        <f>_xlfn.XLOOKUP(B1233,Sheet1!A:A,Sheet1!B:B)</f>
        <v>DS TEAMAC RAPIDRY PRIME RED OXIDE  5L</v>
      </c>
      <c r="F1233" s="13" t="str">
        <f t="shared" si="109"/>
        <v>CROWN  - DS TEAMAC RAPIDRY PRIME RED OXIDE  5L</v>
      </c>
      <c r="G1233" s="13"/>
      <c r="H1233" s="11" t="s">
        <v>33</v>
      </c>
      <c r="I1233" s="11" t="s">
        <v>29</v>
      </c>
      <c r="J1233" s="11" t="s">
        <v>29</v>
      </c>
      <c r="K1233" s="11" t="s">
        <v>30</v>
      </c>
      <c r="L1233" s="15">
        <v>45.99</v>
      </c>
      <c r="M1233" s="11" t="s">
        <v>31</v>
      </c>
      <c r="N1233" s="13">
        <v>3105</v>
      </c>
      <c r="O1233" s="15">
        <f>_xlfn.XLOOKUP(B1233,Sheet1!A:A,Sheet1!E:E)</f>
        <v>45.99</v>
      </c>
      <c r="P1233" s="26">
        <f>_xlfn.XLOOKUP(A1233,Sheet2!F:F,Sheet2!H:H)</f>
        <v>12.618177864753205</v>
      </c>
      <c r="Q1233" s="15">
        <f>_xlfn.XLOOKUP(B1233,April23!B:B,April23!D:D)</f>
        <v>48.29</v>
      </c>
      <c r="R1233" s="38">
        <f>_xlfn.XLOOKUP(B1233,Sheet4!B:B,Sheet4!D:D)</f>
        <v>49.74</v>
      </c>
      <c r="S1233" s="26">
        <v>0</v>
      </c>
      <c r="T1233" s="13" t="str">
        <f t="shared" si="110"/>
        <v>Up</v>
      </c>
    </row>
    <row r="1234" spans="1:20" s="14" customFormat="1" hidden="1" x14ac:dyDescent="0.3">
      <c r="A1234" s="11">
        <v>6041211</v>
      </c>
      <c r="B1234" s="11">
        <v>6041211</v>
      </c>
      <c r="C1234" s="11" t="s">
        <v>26</v>
      </c>
      <c r="D1234" s="11" t="s">
        <v>27</v>
      </c>
      <c r="E1234" s="13" t="str">
        <f>_xlfn.XLOOKUP(B1234,Sheet1!A:A,Sheet1!B:B)</f>
        <v>DS COOVAR SUREGRIP      YELLOW     5L</v>
      </c>
      <c r="F1234" s="13" t="str">
        <f t="shared" si="109"/>
        <v>CROWN  - DS COOVAR SUREGRIP      YELLOW     5L</v>
      </c>
      <c r="G1234" s="13"/>
      <c r="H1234" s="11" t="s">
        <v>33</v>
      </c>
      <c r="I1234" s="11" t="s">
        <v>29</v>
      </c>
      <c r="J1234" s="11" t="s">
        <v>29</v>
      </c>
      <c r="K1234" s="11" t="s">
        <v>30</v>
      </c>
      <c r="L1234" s="15">
        <v>79.27</v>
      </c>
      <c r="M1234" s="11" t="s">
        <v>31</v>
      </c>
      <c r="N1234" s="13">
        <v>3105</v>
      </c>
      <c r="O1234" s="15">
        <f>_xlfn.XLOOKUP(B1234,Sheet1!A:A,Sheet1!E:E)</f>
        <v>79.27</v>
      </c>
      <c r="P1234" s="26">
        <f>_xlfn.XLOOKUP(A1234,Sheet2!F:F,Sheet2!H:H)</f>
        <v>6.6761700517219618</v>
      </c>
      <c r="Q1234" s="15">
        <f>_xlfn.XLOOKUP(B1234,April23!B:B,April23!D:D)</f>
        <v>83.23</v>
      </c>
      <c r="R1234" s="38">
        <f>_xlfn.XLOOKUP(B1234,Sheet4!B:B,Sheet4!D:D)</f>
        <v>85.73</v>
      </c>
      <c r="S1234" s="26">
        <v>0</v>
      </c>
      <c r="T1234" s="13" t="str">
        <f t="shared" si="110"/>
        <v>Up</v>
      </c>
    </row>
    <row r="1235" spans="1:20" s="14" customFormat="1" hidden="1" x14ac:dyDescent="0.3">
      <c r="A1235" s="11">
        <v>6041248</v>
      </c>
      <c r="B1235" s="11">
        <v>6041248</v>
      </c>
      <c r="C1235" s="11" t="s">
        <v>26</v>
      </c>
      <c r="D1235" s="11" t="s">
        <v>27</v>
      </c>
      <c r="E1235" s="13" t="str">
        <f>_xlfn.XLOOKUP(B1235,Sheet1!A:A,Sheet1!B:B)</f>
        <v>DS COOVAR HAMMERCOTE THINNERS      1L</v>
      </c>
      <c r="F1235" s="13" t="str">
        <f t="shared" si="109"/>
        <v>CROWN  - DS COOVAR HAMMERCOTE THINNERS      1L</v>
      </c>
      <c r="G1235" s="13"/>
      <c r="H1235" s="11" t="s">
        <v>35</v>
      </c>
      <c r="I1235" s="11" t="s">
        <v>29</v>
      </c>
      <c r="J1235" s="11" t="s">
        <v>29</v>
      </c>
      <c r="K1235" s="11" t="s">
        <v>30</v>
      </c>
      <c r="L1235" s="15">
        <v>7.75</v>
      </c>
      <c r="M1235" s="11" t="s">
        <v>31</v>
      </c>
      <c r="N1235" s="13">
        <v>3105</v>
      </c>
      <c r="O1235" s="15">
        <f>_xlfn.XLOOKUP(B1235,Sheet1!A:A,Sheet1!E:E)</f>
        <v>7.75</v>
      </c>
      <c r="P1235" s="26"/>
      <c r="Q1235" s="15">
        <f>_xlfn.XLOOKUP(B1235,April23!B:B,April23!D:D)</f>
        <v>8.14</v>
      </c>
      <c r="R1235" s="38">
        <f>_xlfn.XLOOKUP(B1235,Sheet4!B:B,Sheet4!D:D)</f>
        <v>8.3800000000000008</v>
      </c>
      <c r="S1235" s="26">
        <v>0</v>
      </c>
      <c r="T1235" s="13" t="str">
        <f t="shared" si="110"/>
        <v>Up</v>
      </c>
    </row>
    <row r="1236" spans="1:20" s="14" customFormat="1" hidden="1" x14ac:dyDescent="0.3">
      <c r="A1236" s="11">
        <v>6041250</v>
      </c>
      <c r="B1236" s="11">
        <v>6041250</v>
      </c>
      <c r="C1236" s="11" t="s">
        <v>26</v>
      </c>
      <c r="D1236" s="11" t="s">
        <v>27</v>
      </c>
      <c r="E1236" s="13" t="str">
        <f>_xlfn.XLOOKUP(B1236,Sheet1!A:A,Sheet1!B:B)</f>
        <v>DS COOVAR HAMMER SMOOTH BLACK AERO 400ML</v>
      </c>
      <c r="F1236" s="13" t="str">
        <f t="shared" si="109"/>
        <v>CROWN  - DS COOVAR HAMMER SMOOTH BLACK AERO 400ML</v>
      </c>
      <c r="G1236" s="13"/>
      <c r="H1236" s="11" t="s">
        <v>132</v>
      </c>
      <c r="I1236" s="11" t="s">
        <v>29</v>
      </c>
      <c r="J1236" s="11" t="s">
        <v>29</v>
      </c>
      <c r="K1236" s="11" t="s">
        <v>30</v>
      </c>
      <c r="L1236" s="15">
        <v>12.33</v>
      </c>
      <c r="M1236" s="11" t="s">
        <v>31</v>
      </c>
      <c r="N1236" s="13">
        <v>3105</v>
      </c>
      <c r="O1236" s="15">
        <f>_xlfn.XLOOKUP(B1236,Sheet1!A:A,Sheet1!E:E)</f>
        <v>12.33</v>
      </c>
      <c r="P1236" s="26"/>
      <c r="Q1236" s="15">
        <f>_xlfn.XLOOKUP(B1236,April23!B:B,April23!D:D)</f>
        <v>12.95</v>
      </c>
      <c r="R1236" s="38">
        <f>_xlfn.XLOOKUP(B1236,Sheet4!B:B,Sheet4!D:D)</f>
        <v>13.34</v>
      </c>
      <c r="S1236" s="26">
        <v>0</v>
      </c>
      <c r="T1236" s="13" t="str">
        <f t="shared" si="110"/>
        <v>Up</v>
      </c>
    </row>
    <row r="1237" spans="1:20" s="14" customFormat="1" hidden="1" x14ac:dyDescent="0.3">
      <c r="A1237" s="11">
        <v>6041335</v>
      </c>
      <c r="B1237" s="11">
        <v>6041335</v>
      </c>
      <c r="C1237" s="11" t="s">
        <v>26</v>
      </c>
      <c r="D1237" s="11" t="s">
        <v>27</v>
      </c>
      <c r="E1237" s="13" t="str">
        <f>_xlfn.XLOOKUP(B1237,Sheet1!A:A,Sheet1!B:B)</f>
        <v>DS COOVAR HAMMER SMOOTH BLACK      2.5L</v>
      </c>
      <c r="F1237" s="13" t="str">
        <f t="shared" si="109"/>
        <v>CROWN  - DS COOVAR HAMMER SMOOTH BLACK      2.5L</v>
      </c>
      <c r="G1237" s="13"/>
      <c r="H1237" s="11" t="s">
        <v>33</v>
      </c>
      <c r="I1237" s="11" t="s">
        <v>29</v>
      </c>
      <c r="J1237" s="11" t="s">
        <v>29</v>
      </c>
      <c r="K1237" s="11" t="s">
        <v>30</v>
      </c>
      <c r="L1237" s="15">
        <v>40.47</v>
      </c>
      <c r="M1237" s="11" t="s">
        <v>31</v>
      </c>
      <c r="N1237" s="13">
        <v>3105</v>
      </c>
      <c r="O1237" s="15">
        <f>_xlfn.XLOOKUP(B1237,Sheet1!A:A,Sheet1!E:E)</f>
        <v>40.47</v>
      </c>
      <c r="P1237" s="26">
        <f>_xlfn.XLOOKUP(A1237,Sheet2!F:F,Sheet2!H:H)</f>
        <v>11.91326908821349</v>
      </c>
      <c r="Q1237" s="15">
        <f>_xlfn.XLOOKUP(B1237,April23!B:B,April23!D:D)</f>
        <v>42.49</v>
      </c>
      <c r="R1237" s="38">
        <f>_xlfn.XLOOKUP(B1237,Sheet4!B:B,Sheet4!D:D)</f>
        <v>43.76</v>
      </c>
      <c r="S1237" s="26">
        <v>0</v>
      </c>
      <c r="T1237" s="13" t="str">
        <f t="shared" si="110"/>
        <v>Up</v>
      </c>
    </row>
    <row r="1238" spans="1:20" s="14" customFormat="1" hidden="1" x14ac:dyDescent="0.3">
      <c r="A1238" s="11">
        <v>6055535</v>
      </c>
      <c r="B1238" s="11">
        <v>6055535</v>
      </c>
      <c r="C1238" s="11" t="s">
        <v>26</v>
      </c>
      <c r="D1238" s="11" t="s">
        <v>27</v>
      </c>
      <c r="E1238" s="13" t="str">
        <f>_xlfn.XLOOKUP(B1238,Sheet1!A:A,Sheet1!B:B)</f>
        <v>DS WRX SPRAY PAINT      MATT LACQ  400ML</v>
      </c>
      <c r="F1238" s="13" t="str">
        <f t="shared" si="109"/>
        <v>CROWN  - DS WRX SPRAY PAINT      MATT LACQ  400ML</v>
      </c>
      <c r="G1238" s="13"/>
      <c r="H1238" s="11" t="s">
        <v>132</v>
      </c>
      <c r="I1238" s="11" t="s">
        <v>29</v>
      </c>
      <c r="J1238" s="11" t="s">
        <v>29</v>
      </c>
      <c r="K1238" s="11" t="s">
        <v>30</v>
      </c>
      <c r="L1238" s="15">
        <v>6.75</v>
      </c>
      <c r="M1238" s="11" t="s">
        <v>31</v>
      </c>
      <c r="N1238" s="13">
        <v>3105</v>
      </c>
      <c r="O1238" s="15">
        <f>_xlfn.XLOOKUP(B1238,Sheet1!A:A,Sheet1!E:E)</f>
        <v>6.75</v>
      </c>
      <c r="P1238" s="26"/>
      <c r="Q1238" s="15">
        <f>O1238*1.05</f>
        <v>7.0875000000000004</v>
      </c>
      <c r="R1238" s="38">
        <f>_xlfn.XLOOKUP(B1238,Sheet4!B:B,Sheet4!D:D)</f>
        <v>7.3</v>
      </c>
      <c r="S1238" s="26">
        <v>0</v>
      </c>
      <c r="T1238" s="13" t="str">
        <f t="shared" si="110"/>
        <v>Up</v>
      </c>
    </row>
    <row r="1239" spans="1:20" s="14" customFormat="1" hidden="1" x14ac:dyDescent="0.3">
      <c r="A1239" s="11">
        <v>6055537</v>
      </c>
      <c r="B1239" s="11">
        <v>6055537</v>
      </c>
      <c r="C1239" s="11" t="s">
        <v>26</v>
      </c>
      <c r="D1239" s="11" t="s">
        <v>27</v>
      </c>
      <c r="E1239" s="13" t="str">
        <f>_xlfn.XLOOKUP(B1239,Sheet1!A:A,Sheet1!B:B)</f>
        <v>DS WRX SPRAY PAINT      MATT WHITE 400ML</v>
      </c>
      <c r="F1239" s="13" t="str">
        <f t="shared" si="109"/>
        <v>CROWN  - DS WRX SPRAY PAINT      MATT WHITE 400ML</v>
      </c>
      <c r="G1239" s="13"/>
      <c r="H1239" s="11" t="s">
        <v>132</v>
      </c>
      <c r="I1239" s="11" t="s">
        <v>29</v>
      </c>
      <c r="J1239" s="11" t="s">
        <v>29</v>
      </c>
      <c r="K1239" s="11" t="s">
        <v>30</v>
      </c>
      <c r="L1239" s="15">
        <v>6.75</v>
      </c>
      <c r="M1239" s="11" t="s">
        <v>31</v>
      </c>
      <c r="N1239" s="13">
        <v>3105</v>
      </c>
      <c r="O1239" s="15">
        <f>_xlfn.XLOOKUP(B1239,Sheet1!A:A,Sheet1!E:E)</f>
        <v>6.75</v>
      </c>
      <c r="P1239" s="26"/>
      <c r="Q1239" s="15">
        <f>O1239*1.05</f>
        <v>7.0875000000000004</v>
      </c>
      <c r="R1239" s="38">
        <f>_xlfn.XLOOKUP(B1239,Sheet4!B:B,Sheet4!D:D)</f>
        <v>7.3</v>
      </c>
      <c r="S1239" s="26">
        <v>0</v>
      </c>
      <c r="T1239" s="13" t="str">
        <f t="shared" si="110"/>
        <v>Up</v>
      </c>
    </row>
    <row r="1240" spans="1:20" s="14" customFormat="1" hidden="1" x14ac:dyDescent="0.3">
      <c r="A1240" s="11">
        <v>6041974</v>
      </c>
      <c r="B1240" s="11">
        <v>6041974</v>
      </c>
      <c r="C1240" s="11" t="s">
        <v>26</v>
      </c>
      <c r="D1240" s="11" t="s">
        <v>27</v>
      </c>
      <c r="E1240" s="13" t="str">
        <f>_xlfn.XLOOKUP(B1240,Sheet1!A:A,Sheet1!B:B)</f>
        <v>DS BARRETTINE POWDERED SUGAR SOAP  450G</v>
      </c>
      <c r="F1240" s="13" t="str">
        <f t="shared" si="109"/>
        <v>CROWN  - DS BARRETTINE POWDERED SUGAR SOAP  450G</v>
      </c>
      <c r="G1240" s="13"/>
      <c r="H1240" s="11" t="s">
        <v>28</v>
      </c>
      <c r="I1240" s="11" t="s">
        <v>29</v>
      </c>
      <c r="J1240" s="11" t="s">
        <v>29</v>
      </c>
      <c r="K1240" s="11" t="s">
        <v>30</v>
      </c>
      <c r="L1240" s="15">
        <v>6.04</v>
      </c>
      <c r="M1240" s="11" t="s">
        <v>31</v>
      </c>
      <c r="N1240" s="13">
        <v>3105</v>
      </c>
      <c r="O1240" s="15">
        <f>_xlfn.XLOOKUP(B1240,Sheet1!A:A,Sheet1!E:E)</f>
        <v>1.91</v>
      </c>
      <c r="P1240" s="26">
        <f>_xlfn.XLOOKUP(A1240,Sheet2!F:F,Sheet2!H:H)</f>
        <v>0</v>
      </c>
      <c r="Q1240" s="15">
        <f>O1240*1.05</f>
        <v>2.0055000000000001</v>
      </c>
      <c r="R1240" s="38">
        <f>Q1240*1.03</f>
        <v>2.0656650000000001</v>
      </c>
      <c r="S1240" s="26">
        <v>0</v>
      </c>
      <c r="T1240" s="13" t="str">
        <f t="shared" si="110"/>
        <v>Up</v>
      </c>
    </row>
    <row r="1241" spans="1:20" s="14" customFormat="1" hidden="1" x14ac:dyDescent="0.3">
      <c r="A1241" s="11">
        <v>6041973</v>
      </c>
      <c r="B1241" s="11">
        <v>6041973</v>
      </c>
      <c r="C1241" s="11" t="s">
        <v>26</v>
      </c>
      <c r="D1241" s="11" t="s">
        <v>27</v>
      </c>
      <c r="E1241" s="13" t="str">
        <f>_xlfn.XLOOKUP(B1241,Sheet1!A:A,Sheet1!B:B)</f>
        <v>DS BARRETTINE BRUSH RESTORER       500ML</v>
      </c>
      <c r="F1241" s="13" t="str">
        <f t="shared" si="109"/>
        <v>CROWN  - DS BARRETTINE BRUSH RESTORER       500ML</v>
      </c>
      <c r="G1241" s="13"/>
      <c r="H1241" s="11" t="s">
        <v>28</v>
      </c>
      <c r="I1241" s="11" t="s">
        <v>29</v>
      </c>
      <c r="J1241" s="11" t="s">
        <v>29</v>
      </c>
      <c r="K1241" s="11" t="s">
        <v>30</v>
      </c>
      <c r="L1241" s="15">
        <v>4.28</v>
      </c>
      <c r="M1241" s="11" t="s">
        <v>31</v>
      </c>
      <c r="N1241" s="13">
        <v>3105</v>
      </c>
      <c r="O1241" s="15">
        <f>_xlfn.XLOOKUP(B1241,Sheet1!A:A,Sheet1!E:E)</f>
        <v>4.28</v>
      </c>
      <c r="P1241" s="26"/>
      <c r="Q1241" s="15">
        <f>O1241*1.05</f>
        <v>4.4940000000000007</v>
      </c>
      <c r="R1241" s="38">
        <f>Q1241*1.03</f>
        <v>4.628820000000001</v>
      </c>
      <c r="S1241" s="26">
        <v>0</v>
      </c>
      <c r="T1241" s="13" t="str">
        <f t="shared" si="110"/>
        <v>Up</v>
      </c>
    </row>
    <row r="1242" spans="1:20" s="14" customFormat="1" hidden="1" x14ac:dyDescent="0.3">
      <c r="A1242" s="11">
        <v>6041971</v>
      </c>
      <c r="B1242" s="11">
        <v>6041971</v>
      </c>
      <c r="C1242" s="11" t="s">
        <v>26</v>
      </c>
      <c r="D1242" s="11" t="s">
        <v>27</v>
      </c>
      <c r="E1242" s="13" t="str">
        <f>_xlfn.XLOOKUP(B1242,Sheet1!A:A,Sheet1!B:B)</f>
        <v>DS BARRETTINE BRUSH CLEANER        500ML</v>
      </c>
      <c r="F1242" s="13" t="str">
        <f t="shared" si="109"/>
        <v>CROWN  - DS BARRETTINE BRUSH CLEANER        500ML</v>
      </c>
      <c r="G1242" s="13"/>
      <c r="H1242" s="11" t="s">
        <v>37</v>
      </c>
      <c r="I1242" s="11" t="s">
        <v>29</v>
      </c>
      <c r="J1242" s="11" t="s">
        <v>29</v>
      </c>
      <c r="K1242" s="11" t="s">
        <v>30</v>
      </c>
      <c r="L1242" s="15">
        <v>2.42</v>
      </c>
      <c r="M1242" s="11" t="s">
        <v>31</v>
      </c>
      <c r="N1242" s="13">
        <v>3105</v>
      </c>
      <c r="O1242" s="15">
        <f>_xlfn.XLOOKUP(B1242,Sheet1!A:A,Sheet1!E:E)</f>
        <v>2.42</v>
      </c>
      <c r="P1242" s="26">
        <f>_xlfn.XLOOKUP(A1242,Sheet2!F:F,Sheet2!H:H)</f>
        <v>0</v>
      </c>
      <c r="Q1242" s="15">
        <f>O1242*1.05</f>
        <v>2.5409999999999999</v>
      </c>
      <c r="R1242" s="38">
        <f>Q1242*1.03</f>
        <v>2.6172300000000002</v>
      </c>
      <c r="S1242" s="26">
        <v>0</v>
      </c>
      <c r="T1242" s="13" t="str">
        <f t="shared" si="110"/>
        <v>Up</v>
      </c>
    </row>
    <row r="1243" spans="1:20" s="14" customFormat="1" hidden="1" x14ac:dyDescent="0.3">
      <c r="A1243" s="11">
        <v>6041943</v>
      </c>
      <c r="B1243" s="11">
        <v>6041943</v>
      </c>
      <c r="C1243" s="11" t="s">
        <v>26</v>
      </c>
      <c r="D1243" s="11" t="s">
        <v>27</v>
      </c>
      <c r="E1243" s="13" t="str">
        <f>_xlfn.XLOOKUP(B1243,Sheet1!A:A,Sheet1!B:B)</f>
        <v>DS BARRETTINE PAINT PANTHER        1L</v>
      </c>
      <c r="F1243" s="13" t="str">
        <f t="shared" si="109"/>
        <v>CROWN  - DS BARRETTINE PAINT PANTHER        1L</v>
      </c>
      <c r="G1243" s="13"/>
      <c r="H1243" s="11" t="s">
        <v>35</v>
      </c>
      <c r="I1243" s="11" t="s">
        <v>29</v>
      </c>
      <c r="J1243" s="11" t="s">
        <v>29</v>
      </c>
      <c r="K1243" s="11" t="s">
        <v>30</v>
      </c>
      <c r="L1243" s="15">
        <v>17.57</v>
      </c>
      <c r="M1243" s="11" t="s">
        <v>31</v>
      </c>
      <c r="N1243" s="13">
        <v>3105</v>
      </c>
      <c r="O1243" s="15">
        <f>_xlfn.XLOOKUP(B1243,Sheet1!A:A,Sheet1!E:E)</f>
        <v>17.57</v>
      </c>
      <c r="P1243" s="26">
        <f>_xlfn.XLOOKUP(A1243,Sheet2!F:F,Sheet2!H:H)</f>
        <v>0</v>
      </c>
      <c r="Q1243" s="15">
        <f>_xlfn.XLOOKUP(B1243,April23!B:B,April23!D:D)</f>
        <v>18.45</v>
      </c>
      <c r="R1243" s="38">
        <f>_xlfn.XLOOKUP(B1243,Sheet4!B:B,Sheet4!D:D)</f>
        <v>19</v>
      </c>
      <c r="S1243" s="26">
        <v>0</v>
      </c>
      <c r="T1243" s="13" t="str">
        <f t="shared" si="110"/>
        <v>Up</v>
      </c>
    </row>
    <row r="1244" spans="1:20" s="14" customFormat="1" hidden="1" x14ac:dyDescent="0.3">
      <c r="A1244" s="11">
        <v>6041940</v>
      </c>
      <c r="B1244" s="11">
        <v>6041940</v>
      </c>
      <c r="C1244" s="11" t="s">
        <v>26</v>
      </c>
      <c r="D1244" s="11" t="s">
        <v>27</v>
      </c>
      <c r="E1244" s="13" t="str">
        <f>_xlfn.XLOOKUP(B1244,Sheet1!A:A,Sheet1!B:B)</f>
        <v>DS BARRETTINE PEELAWAY 7           4K</v>
      </c>
      <c r="F1244" s="13" t="str">
        <f t="shared" si="109"/>
        <v>CROWN  - DS BARRETTINE PEELAWAY 7           4K</v>
      </c>
      <c r="G1244" s="13"/>
      <c r="H1244" s="11" t="s">
        <v>28</v>
      </c>
      <c r="I1244" s="11" t="s">
        <v>29</v>
      </c>
      <c r="J1244" s="11" t="s">
        <v>29</v>
      </c>
      <c r="K1244" s="11" t="s">
        <v>30</v>
      </c>
      <c r="L1244" s="15">
        <v>77.58</v>
      </c>
      <c r="M1244" s="11" t="s">
        <v>31</v>
      </c>
      <c r="N1244" s="13">
        <v>3105</v>
      </c>
      <c r="O1244" s="15">
        <f>_xlfn.XLOOKUP(B1244,Sheet1!A:A,Sheet1!E:E)</f>
        <v>77.58</v>
      </c>
      <c r="P1244" s="26"/>
      <c r="Q1244" s="15">
        <f>O1244*1.05</f>
        <v>81.459000000000003</v>
      </c>
      <c r="R1244" s="38">
        <f>Q1244*1.03</f>
        <v>83.902770000000004</v>
      </c>
      <c r="S1244" s="26">
        <v>0</v>
      </c>
      <c r="T1244" s="13" t="str">
        <f t="shared" si="110"/>
        <v>Up</v>
      </c>
    </row>
    <row r="1245" spans="1:20" s="14" customFormat="1" hidden="1" x14ac:dyDescent="0.3">
      <c r="A1245" s="11">
        <v>6041935</v>
      </c>
      <c r="B1245" s="11">
        <v>6041935</v>
      </c>
      <c r="C1245" s="11" t="s">
        <v>26</v>
      </c>
      <c r="D1245" s="11" t="s">
        <v>27</v>
      </c>
      <c r="E1245" s="13" t="str">
        <f>_xlfn.XLOOKUP(B1245,Sheet1!A:A,Sheet1!B:B)</f>
        <v>DS BARRETTINE PEELAWAY 1           5K</v>
      </c>
      <c r="F1245" s="13" t="str">
        <f t="shared" si="109"/>
        <v>CROWN  - DS BARRETTINE PEELAWAY 1           5K</v>
      </c>
      <c r="G1245" s="13"/>
      <c r="H1245" s="11" t="s">
        <v>28</v>
      </c>
      <c r="I1245" s="11" t="s">
        <v>29</v>
      </c>
      <c r="J1245" s="11" t="s">
        <v>29</v>
      </c>
      <c r="K1245" s="11" t="s">
        <v>30</v>
      </c>
      <c r="L1245" s="15">
        <v>63.53</v>
      </c>
      <c r="M1245" s="11" t="s">
        <v>31</v>
      </c>
      <c r="N1245" s="13">
        <v>3105</v>
      </c>
      <c r="O1245" s="15">
        <f>_xlfn.XLOOKUP(B1245,Sheet1!A:A,Sheet1!E:E)</f>
        <v>63.53</v>
      </c>
      <c r="P1245" s="26"/>
      <c r="Q1245" s="15">
        <f>O1245*1.05</f>
        <v>66.706500000000005</v>
      </c>
      <c r="R1245" s="38">
        <f>Q1245*1.03</f>
        <v>68.707695000000001</v>
      </c>
      <c r="S1245" s="26">
        <v>0</v>
      </c>
      <c r="T1245" s="13" t="str">
        <f t="shared" si="110"/>
        <v>Up</v>
      </c>
    </row>
    <row r="1246" spans="1:20" s="14" customFormat="1" hidden="1" x14ac:dyDescent="0.3">
      <c r="A1246" s="11">
        <v>6044072</v>
      </c>
      <c r="B1246" s="11">
        <v>6044072</v>
      </c>
      <c r="C1246" s="11" t="s">
        <v>26</v>
      </c>
      <c r="D1246" s="11" t="s">
        <v>27</v>
      </c>
      <c r="E1246" s="13" t="str">
        <f>_xlfn.XLOOKUP(B1246,Sheet1!A:A,Sheet1!B:B)</f>
        <v>DS PURDY DUAL ROLL ON ROLL OFF BUCKET</v>
      </c>
      <c r="F1246" s="13" t="str">
        <f t="shared" si="109"/>
        <v>CROWN  - DS PURDY DUAL ROLL ON ROLL OFF BUCKET</v>
      </c>
      <c r="G1246" s="13"/>
      <c r="H1246" s="11" t="s">
        <v>28</v>
      </c>
      <c r="I1246" s="11" t="s">
        <v>29</v>
      </c>
      <c r="J1246" s="11" t="s">
        <v>29</v>
      </c>
      <c r="K1246" s="11" t="s">
        <v>30</v>
      </c>
      <c r="L1246" s="15">
        <v>48.83</v>
      </c>
      <c r="M1246" s="11" t="s">
        <v>31</v>
      </c>
      <c r="N1246" s="13">
        <v>3105</v>
      </c>
      <c r="O1246" s="15">
        <f>_xlfn.XLOOKUP(B1246,Sheet1!A:A,Sheet1!E:E)</f>
        <v>32.049999999999997</v>
      </c>
      <c r="P1246" s="26"/>
      <c r="Q1246" s="15">
        <f>_xlfn.XLOOKUP(B1246,April23!B:B,April23!D:D)</f>
        <v>31.5</v>
      </c>
      <c r="R1246" s="38">
        <f>_xlfn.XLOOKUP(B1246,Sheet4!B:B,Sheet4!D:D)</f>
        <v>32.450000000000003</v>
      </c>
      <c r="S1246" s="26">
        <v>0</v>
      </c>
      <c r="T1246" s="13" t="str">
        <f t="shared" si="110"/>
        <v>Up</v>
      </c>
    </row>
    <row r="1247" spans="1:20" s="14" customFormat="1" hidden="1" x14ac:dyDescent="0.3">
      <c r="A1247" s="11">
        <v>6054371</v>
      </c>
      <c r="B1247" s="11">
        <v>6054371</v>
      </c>
      <c r="C1247" s="11" t="s">
        <v>26</v>
      </c>
      <c r="D1247" s="11" t="s">
        <v>27</v>
      </c>
      <c r="E1247" s="13" t="str">
        <f>_xlfn.XLOOKUP(B1247,Sheet1!A:A,Sheet1!B:B)</f>
        <v>DS HARRIS METAL PAINT KETTLE</v>
      </c>
      <c r="F1247" s="13" t="str">
        <f t="shared" si="109"/>
        <v>CROWN  - DS HARRIS METAL PAINT KETTLE</v>
      </c>
      <c r="G1247" s="13"/>
      <c r="H1247" s="11" t="s">
        <v>28</v>
      </c>
      <c r="I1247" s="11" t="s">
        <v>29</v>
      </c>
      <c r="J1247" s="11" t="s">
        <v>29</v>
      </c>
      <c r="K1247" s="11" t="s">
        <v>30</v>
      </c>
      <c r="L1247" s="15">
        <v>8.8699999999999992</v>
      </c>
      <c r="M1247" s="11" t="s">
        <v>31</v>
      </c>
      <c r="N1247" s="13">
        <v>3105</v>
      </c>
      <c r="O1247" s="15">
        <f>_xlfn.XLOOKUP(B1247,Sheet1!A:A,Sheet1!E:E)</f>
        <v>2.31</v>
      </c>
      <c r="P1247" s="26">
        <f>_xlfn.XLOOKUP(A1247,Sheet2!F:F,Sheet2!H:H)</f>
        <v>0</v>
      </c>
      <c r="Q1247" s="15">
        <f>O1247*1.05</f>
        <v>2.4255</v>
      </c>
      <c r="R1247" s="38">
        <f>Q1247*1.03</f>
        <v>2.498265</v>
      </c>
      <c r="S1247" s="26">
        <v>0</v>
      </c>
      <c r="T1247" s="13" t="str">
        <f t="shared" si="110"/>
        <v>Up</v>
      </c>
    </row>
    <row r="1248" spans="1:20" s="14" customFormat="1" hidden="1" x14ac:dyDescent="0.3">
      <c r="A1248" s="11">
        <v>6054445</v>
      </c>
      <c r="B1248" s="11">
        <v>6054445</v>
      </c>
      <c r="C1248" s="11" t="s">
        <v>26</v>
      </c>
      <c r="D1248" s="11" t="s">
        <v>27</v>
      </c>
      <c r="E1248" s="13" t="str">
        <f>_xlfn.XLOOKUP(B1248,Sheet1!A:A,Sheet1!B:B)</f>
        <v>DS PURDY PREMIUM 10 IN 1 MULTI TOOL</v>
      </c>
      <c r="F1248" s="13" t="str">
        <f t="shared" si="109"/>
        <v>CROWN  - DS PURDY PREMIUM 10 IN 1 MULTI TOOL</v>
      </c>
      <c r="G1248" s="13"/>
      <c r="H1248" s="11" t="s">
        <v>28</v>
      </c>
      <c r="I1248" s="11" t="s">
        <v>29</v>
      </c>
      <c r="J1248" s="11" t="s">
        <v>29</v>
      </c>
      <c r="K1248" s="11" t="s">
        <v>30</v>
      </c>
      <c r="L1248" s="15">
        <v>8.61</v>
      </c>
      <c r="M1248" s="11" t="s">
        <v>31</v>
      </c>
      <c r="N1248" s="13">
        <v>3105</v>
      </c>
      <c r="O1248" s="15">
        <f>_xlfn.XLOOKUP(B1248,Sheet1!A:A,Sheet1!E:E)</f>
        <v>8.61</v>
      </c>
      <c r="P1248" s="26">
        <f>_xlfn.XLOOKUP(A1248,Sheet2!F:F,Sheet2!H:H)</f>
        <v>0</v>
      </c>
      <c r="Q1248" s="15">
        <f>O1248*1.05</f>
        <v>9.0404999999999998</v>
      </c>
      <c r="R1248" s="38">
        <f>Q1248*1.03</f>
        <v>9.3117149999999995</v>
      </c>
      <c r="S1248" s="26">
        <v>0</v>
      </c>
      <c r="T1248" s="13" t="str">
        <f t="shared" si="110"/>
        <v>Up</v>
      </c>
    </row>
    <row r="1249" spans="1:20" s="14" customFormat="1" hidden="1" x14ac:dyDescent="0.3">
      <c r="A1249" s="11">
        <v>6041664</v>
      </c>
      <c r="B1249" s="11">
        <v>6041664</v>
      </c>
      <c r="C1249" s="11" t="s">
        <v>26</v>
      </c>
      <c r="D1249" s="11" t="s">
        <v>27</v>
      </c>
      <c r="E1249" s="13" t="str">
        <f>_xlfn.XLOOKUP(B1249,Sheet1!A:A,Sheet1!B:B)</f>
        <v>DS PRODEC ALUMINIUM EXTENSION POLE 4-7FT</v>
      </c>
      <c r="F1249" s="13" t="str">
        <f t="shared" si="109"/>
        <v>CROWN  - DS PRODEC ALUMINIUM EXTENSION POLE 4-7FT</v>
      </c>
      <c r="G1249" s="13"/>
      <c r="H1249" s="11" t="s">
        <v>28</v>
      </c>
      <c r="I1249" s="11" t="s">
        <v>29</v>
      </c>
      <c r="J1249" s="11" t="s">
        <v>29</v>
      </c>
      <c r="K1249" s="11" t="s">
        <v>30</v>
      </c>
      <c r="L1249" s="15">
        <v>6.49</v>
      </c>
      <c r="M1249" s="11" t="s">
        <v>31</v>
      </c>
      <c r="N1249" s="13">
        <v>3105</v>
      </c>
      <c r="O1249" s="15">
        <f>_xlfn.XLOOKUP(B1249,Sheet1!A:A,Sheet1!E:E)</f>
        <v>6.49</v>
      </c>
      <c r="P1249" s="26">
        <f>_xlfn.XLOOKUP(A1249,Sheet2!F:F,Sheet2!H:H)</f>
        <v>0</v>
      </c>
      <c r="Q1249" s="15">
        <f>_xlfn.XLOOKUP(B1249,April23!B:B,April23!D:D)</f>
        <v>6.81</v>
      </c>
      <c r="R1249" s="38">
        <f>_xlfn.XLOOKUP(B1249,Sheet4!B:B,Sheet4!D:D)</f>
        <v>7.01</v>
      </c>
      <c r="S1249" s="26">
        <v>0</v>
      </c>
      <c r="T1249" s="13" t="str">
        <f t="shared" si="110"/>
        <v>Up</v>
      </c>
    </row>
    <row r="1250" spans="1:20" s="14" customFormat="1" hidden="1" x14ac:dyDescent="0.3">
      <c r="A1250" s="11">
        <v>6042134</v>
      </c>
      <c r="B1250" s="11">
        <v>6042134</v>
      </c>
      <c r="C1250" s="11" t="s">
        <v>26</v>
      </c>
      <c r="D1250" s="11" t="s">
        <v>27</v>
      </c>
      <c r="E1250" s="13" t="str">
        <f>_xlfn.XLOOKUP(B1250,Sheet1!A:A,Sheet1!B:B)</f>
        <v>DS PERFORMANCE KETTLE              1L</v>
      </c>
      <c r="F1250" s="13" t="str">
        <f t="shared" si="109"/>
        <v>CROWN  - DS PERFORMANCE KETTLE              1L</v>
      </c>
      <c r="G1250" s="13"/>
      <c r="H1250" s="11" t="s">
        <v>35</v>
      </c>
      <c r="I1250" s="11" t="s">
        <v>29</v>
      </c>
      <c r="J1250" s="11" t="s">
        <v>29</v>
      </c>
      <c r="K1250" s="11" t="s">
        <v>30</v>
      </c>
      <c r="L1250" s="15">
        <v>1.46</v>
      </c>
      <c r="M1250" s="11" t="s">
        <v>31</v>
      </c>
      <c r="N1250" s="13">
        <v>3105</v>
      </c>
      <c r="O1250" s="15">
        <f>_xlfn.XLOOKUP(B1250,Sheet1!A:A,Sheet1!E:E)</f>
        <v>1.46</v>
      </c>
      <c r="P1250" s="26">
        <f>_xlfn.XLOOKUP(A1250,Sheet2!F:F,Sheet2!H:H)</f>
        <v>0</v>
      </c>
      <c r="Q1250" s="15">
        <f>_xlfn.XLOOKUP(B1250,April23!B:B,April23!D:D)</f>
        <v>1</v>
      </c>
      <c r="R1250" s="38">
        <f>_xlfn.XLOOKUP(B1250,Sheet4!B:B,Sheet4!D:D)</f>
        <v>1.03</v>
      </c>
      <c r="S1250" s="26">
        <v>0</v>
      </c>
      <c r="T1250" s="13" t="str">
        <f t="shared" si="110"/>
        <v>Up</v>
      </c>
    </row>
    <row r="1251" spans="1:20" s="14" customFormat="1" hidden="1" x14ac:dyDescent="0.3">
      <c r="A1251" s="11">
        <v>6042167</v>
      </c>
      <c r="B1251" s="11">
        <v>6042167</v>
      </c>
      <c r="C1251" s="11" t="s">
        <v>26</v>
      </c>
      <c r="D1251" s="11" t="s">
        <v>27</v>
      </c>
      <c r="E1251" s="13" t="str">
        <f>_xlfn.XLOOKUP(B1251,Sheet1!A:A,Sheet1!B:B)</f>
        <v>DS AXUS HIGH CARBON WALLPAPER SHEARS</v>
      </c>
      <c r="F1251" s="13" t="str">
        <f t="shared" si="109"/>
        <v>CROWN  - DS AXUS HIGH CARBON WALLPAPER SHEARS</v>
      </c>
      <c r="G1251" s="13"/>
      <c r="H1251" s="11" t="s">
        <v>28</v>
      </c>
      <c r="I1251" s="11" t="s">
        <v>29</v>
      </c>
      <c r="J1251" s="11" t="s">
        <v>29</v>
      </c>
      <c r="K1251" s="11" t="s">
        <v>30</v>
      </c>
      <c r="L1251" s="15">
        <v>29.63</v>
      </c>
      <c r="M1251" s="11" t="s">
        <v>31</v>
      </c>
      <c r="N1251" s="13">
        <v>3105</v>
      </c>
      <c r="O1251" s="15">
        <f>_xlfn.XLOOKUP(B1251,Sheet1!A:A,Sheet1!E:E)</f>
        <v>29.63</v>
      </c>
      <c r="P1251" s="26">
        <f>_xlfn.XLOOKUP(A1251,Sheet2!F:F,Sheet2!H:H)</f>
        <v>0</v>
      </c>
      <c r="Q1251" s="15">
        <f>_xlfn.XLOOKUP(B1251,April23!B:B,April23!D:D)</f>
        <v>24</v>
      </c>
      <c r="R1251" s="38">
        <f>_xlfn.XLOOKUP(B1251,Sheet4!B:B,Sheet4!D:D)</f>
        <v>24.72</v>
      </c>
      <c r="S1251" s="26">
        <v>0</v>
      </c>
      <c r="T1251" s="13" t="str">
        <f t="shared" si="110"/>
        <v>Up</v>
      </c>
    </row>
    <row r="1252" spans="1:20" s="14" customFormat="1" hidden="1" x14ac:dyDescent="0.3">
      <c r="A1252" s="11">
        <v>6044975</v>
      </c>
      <c r="B1252" s="11">
        <v>6044975</v>
      </c>
      <c r="C1252" s="11" t="s">
        <v>26</v>
      </c>
      <c r="D1252" s="11" t="s">
        <v>27</v>
      </c>
      <c r="E1252" s="13" t="str">
        <f>_xlfn.XLOOKUP(B1252,Sheet1!A:A,Sheet1!B:B)</f>
        <v>DS BARRETTINE PUTTY     NATURAL    2K</v>
      </c>
      <c r="F1252" s="13" t="str">
        <f t="shared" si="109"/>
        <v>CROWN  - DS BARRETTINE PUTTY     NATURAL    2K</v>
      </c>
      <c r="G1252" s="13"/>
      <c r="H1252" s="11" t="s">
        <v>28</v>
      </c>
      <c r="I1252" s="11" t="s">
        <v>29</v>
      </c>
      <c r="J1252" s="11" t="s">
        <v>29</v>
      </c>
      <c r="K1252" s="11" t="s">
        <v>30</v>
      </c>
      <c r="L1252" s="15">
        <v>5.25</v>
      </c>
      <c r="M1252" s="11" t="s">
        <v>31</v>
      </c>
      <c r="N1252" s="13">
        <v>3105</v>
      </c>
      <c r="O1252" s="15">
        <f>_xlfn.XLOOKUP(B1252,Sheet1!A:A,Sheet1!E:E)</f>
        <v>3.01</v>
      </c>
      <c r="P1252" s="26">
        <f>_xlfn.XLOOKUP(A1252,Sheet2!F:F,Sheet2!H:H)</f>
        <v>0</v>
      </c>
      <c r="Q1252" s="15">
        <f>O1252*1.05</f>
        <v>3.1604999999999999</v>
      </c>
      <c r="R1252" s="38">
        <f>Q1252*1.03</f>
        <v>3.255315</v>
      </c>
      <c r="S1252" s="26">
        <v>0</v>
      </c>
      <c r="T1252" s="13" t="str">
        <f t="shared" si="110"/>
        <v>Up</v>
      </c>
    </row>
    <row r="1253" spans="1:20" s="14" customFormat="1" hidden="1" x14ac:dyDescent="0.3">
      <c r="A1253" s="11">
        <v>6044974</v>
      </c>
      <c r="B1253" s="11">
        <v>6044974</v>
      </c>
      <c r="C1253" s="11" t="s">
        <v>26</v>
      </c>
      <c r="D1253" s="11" t="s">
        <v>27</v>
      </c>
      <c r="E1253" s="13" t="str">
        <f>_xlfn.XLOOKUP(B1253,Sheet1!A:A,Sheet1!B:B)</f>
        <v>DS BARRETTINE PUTTY     NATURAL    1K</v>
      </c>
      <c r="F1253" s="13" t="str">
        <f t="shared" si="109"/>
        <v>CROWN  - DS BARRETTINE PUTTY     NATURAL    1K</v>
      </c>
      <c r="G1253" s="13"/>
      <c r="H1253" s="11" t="s">
        <v>28</v>
      </c>
      <c r="I1253" s="11" t="s">
        <v>29</v>
      </c>
      <c r="J1253" s="11" t="s">
        <v>29</v>
      </c>
      <c r="K1253" s="11" t="s">
        <v>30</v>
      </c>
      <c r="L1253" s="15">
        <v>3.12</v>
      </c>
      <c r="M1253" s="11" t="s">
        <v>31</v>
      </c>
      <c r="N1253" s="13">
        <v>3105</v>
      </c>
      <c r="O1253" s="15">
        <f>_xlfn.XLOOKUP(B1253,Sheet1!A:A,Sheet1!E:E)</f>
        <v>2.83</v>
      </c>
      <c r="P1253" s="26">
        <f>_xlfn.XLOOKUP(A1253,Sheet2!F:F,Sheet2!H:H)</f>
        <v>0</v>
      </c>
      <c r="Q1253" s="15">
        <f>O1253*1.05</f>
        <v>2.9715000000000003</v>
      </c>
      <c r="R1253" s="38">
        <f>Q1253*1.03</f>
        <v>3.0606450000000005</v>
      </c>
      <c r="S1253" s="26">
        <v>0</v>
      </c>
      <c r="T1253" s="13" t="str">
        <f t="shared" si="110"/>
        <v>Up</v>
      </c>
    </row>
    <row r="1254" spans="1:20" s="14" customFormat="1" hidden="1" x14ac:dyDescent="0.3">
      <c r="A1254" s="11">
        <v>6041990</v>
      </c>
      <c r="B1254" s="11">
        <v>6041990</v>
      </c>
      <c r="C1254" s="11" t="s">
        <v>26</v>
      </c>
      <c r="D1254" s="11" t="s">
        <v>27</v>
      </c>
      <c r="E1254" s="13" t="str">
        <f>_xlfn.XLOOKUP(B1254,Sheet1!A:A,Sheet1!B:B)</f>
        <v>DS BARRETTINE PUTTY     BROWN      1K</v>
      </c>
      <c r="F1254" s="13" t="str">
        <f t="shared" si="109"/>
        <v>CROWN  - DS BARRETTINE PUTTY     BROWN      1K</v>
      </c>
      <c r="G1254" s="13"/>
      <c r="H1254" s="11" t="s">
        <v>28</v>
      </c>
      <c r="I1254" s="11" t="s">
        <v>29</v>
      </c>
      <c r="J1254" s="11" t="s">
        <v>29</v>
      </c>
      <c r="K1254" s="11" t="s">
        <v>30</v>
      </c>
      <c r="L1254" s="15">
        <v>2.84</v>
      </c>
      <c r="M1254" s="11" t="s">
        <v>31</v>
      </c>
      <c r="N1254" s="13">
        <v>3105</v>
      </c>
      <c r="O1254" s="15">
        <f>_xlfn.XLOOKUP(B1254,Sheet1!A:A,Sheet1!E:E)</f>
        <v>1.86</v>
      </c>
      <c r="P1254" s="26"/>
      <c r="Q1254" s="15">
        <f>O1254*1.05</f>
        <v>1.9530000000000003</v>
      </c>
      <c r="R1254" s="38">
        <f>Q1254*1.03</f>
        <v>2.0115900000000004</v>
      </c>
      <c r="S1254" s="26">
        <v>0</v>
      </c>
      <c r="T1254" s="13" t="str">
        <f t="shared" si="110"/>
        <v>Up</v>
      </c>
    </row>
    <row r="1255" spans="1:20" s="14" customFormat="1" hidden="1" x14ac:dyDescent="0.3">
      <c r="A1255" s="11">
        <v>6041952</v>
      </c>
      <c r="B1255" s="11">
        <v>6041952</v>
      </c>
      <c r="C1255" s="11" t="s">
        <v>26</v>
      </c>
      <c r="D1255" s="11" t="s">
        <v>27</v>
      </c>
      <c r="E1255" s="13" t="str">
        <f>_xlfn.XLOOKUP(B1255,Sheet1!A:A,Sheet1!B:B)</f>
        <v>DS BARRETTINE PATENT KNOTTING      250ML</v>
      </c>
      <c r="F1255" s="13" t="str">
        <f t="shared" si="109"/>
        <v>CROWN  - DS BARRETTINE PATENT KNOTTING      250ML</v>
      </c>
      <c r="G1255" s="13"/>
      <c r="H1255" s="11" t="s">
        <v>36</v>
      </c>
      <c r="I1255" s="11" t="s">
        <v>29</v>
      </c>
      <c r="J1255" s="11" t="s">
        <v>29</v>
      </c>
      <c r="K1255" s="11" t="s">
        <v>30</v>
      </c>
      <c r="L1255" s="15">
        <v>4.7300000000000004</v>
      </c>
      <c r="M1255" s="11" t="s">
        <v>31</v>
      </c>
      <c r="N1255" s="13">
        <v>3105</v>
      </c>
      <c r="O1255" s="15">
        <f>_xlfn.XLOOKUP(B1255,Sheet1!A:A,Sheet1!E:E)</f>
        <v>4.7300000000000004</v>
      </c>
      <c r="P1255" s="26">
        <f>_xlfn.XLOOKUP(A1255,Sheet2!F:F,Sheet2!H:H)</f>
        <v>0</v>
      </c>
      <c r="Q1255" s="15">
        <f>_xlfn.XLOOKUP(B1255,April23!B:B,April23!D:D)</f>
        <v>4.97</v>
      </c>
      <c r="R1255" s="38">
        <f>_xlfn.XLOOKUP(B1255,Sheet4!B:B,Sheet4!D:D)</f>
        <v>5.12</v>
      </c>
      <c r="S1255" s="26">
        <v>0</v>
      </c>
      <c r="T1255" s="13" t="str">
        <f t="shared" si="110"/>
        <v>Up</v>
      </c>
    </row>
    <row r="1256" spans="1:20" s="14" customFormat="1" hidden="1" x14ac:dyDescent="0.3">
      <c r="A1256" s="11">
        <v>6041463</v>
      </c>
      <c r="B1256" s="11">
        <v>6041463</v>
      </c>
      <c r="C1256" s="11" t="s">
        <v>26</v>
      </c>
      <c r="D1256" s="11" t="s">
        <v>27</v>
      </c>
      <c r="E1256" s="13" t="str">
        <f>_xlfn.XLOOKUP(B1256,Sheet1!A:A,Sheet1!B:B)</f>
        <v>DS BLACKFRIAR ANTI SLIP DECK COAT  2.5L</v>
      </c>
      <c r="F1256" s="13" t="str">
        <f t="shared" si="109"/>
        <v>CROWN  - DS BLACKFRIAR ANTI SLIP DECK COAT  2.5L</v>
      </c>
      <c r="G1256" s="13"/>
      <c r="H1256" s="11" t="s">
        <v>33</v>
      </c>
      <c r="I1256" s="11" t="s">
        <v>29</v>
      </c>
      <c r="J1256" s="11" t="s">
        <v>29</v>
      </c>
      <c r="K1256" s="11" t="s">
        <v>30</v>
      </c>
      <c r="L1256" s="15">
        <v>51.12</v>
      </c>
      <c r="M1256" s="11" t="s">
        <v>31</v>
      </c>
      <c r="N1256" s="13">
        <v>3105</v>
      </c>
      <c r="O1256" s="15">
        <f>_xlfn.XLOOKUP(B1256,Sheet1!A:A,Sheet1!E:E)</f>
        <v>26.5</v>
      </c>
      <c r="P1256" s="26"/>
      <c r="Q1256" s="15">
        <f>_xlfn.XLOOKUP(B1256,April23!B:B,April23!D:D)</f>
        <v>27.83</v>
      </c>
      <c r="R1256" s="38">
        <f>_xlfn.XLOOKUP(B1256,Sheet4!B:B,Sheet4!D:D)</f>
        <v>28.66</v>
      </c>
      <c r="S1256" s="26">
        <v>0</v>
      </c>
      <c r="T1256" s="13" t="str">
        <f t="shared" si="110"/>
        <v>Up</v>
      </c>
    </row>
    <row r="1257" spans="1:20" s="14" customFormat="1" hidden="1" x14ac:dyDescent="0.3">
      <c r="A1257" s="11">
        <v>6040605</v>
      </c>
      <c r="B1257" s="11">
        <v>6040605</v>
      </c>
      <c r="C1257" s="11" t="s">
        <v>26</v>
      </c>
      <c r="D1257" s="11" t="s">
        <v>27</v>
      </c>
      <c r="E1257" s="13" t="str">
        <f>_xlfn.XLOOKUP(B1257,Sheet1!A:A,Sheet1!B:B)</f>
        <v>DS OSMO UV PROT OIL EXT CLEAR      750ML</v>
      </c>
      <c r="F1257" s="13" t="str">
        <f t="shared" si="109"/>
        <v>CROWN  - DS OSMO UV PROT OIL EXT CLEAR      750ML</v>
      </c>
      <c r="G1257" s="13"/>
      <c r="H1257" s="11" t="s">
        <v>121</v>
      </c>
      <c r="I1257" s="11" t="s">
        <v>29</v>
      </c>
      <c r="J1257" s="11" t="s">
        <v>29</v>
      </c>
      <c r="K1257" s="11" t="s">
        <v>30</v>
      </c>
      <c r="L1257" s="15">
        <v>30.39</v>
      </c>
      <c r="M1257" s="11" t="s">
        <v>31</v>
      </c>
      <c r="N1257" s="13">
        <v>3105</v>
      </c>
      <c r="O1257" s="15">
        <f>_xlfn.XLOOKUP(B1257,Sheet1!A:A,Sheet1!E:E)</f>
        <v>30.39</v>
      </c>
      <c r="P1257" s="26"/>
      <c r="Q1257" s="15">
        <f>_xlfn.XLOOKUP(B1257,April23!B:B,April23!D:D)</f>
        <v>30</v>
      </c>
      <c r="R1257" s="38">
        <f>_xlfn.XLOOKUP(B1257,Sheet4!B:B,Sheet4!D:D)</f>
        <v>30.9</v>
      </c>
      <c r="S1257" s="26">
        <v>0</v>
      </c>
      <c r="T1257" s="13" t="str">
        <f t="shared" si="110"/>
        <v>Up</v>
      </c>
    </row>
    <row r="1258" spans="1:20" s="14" customFormat="1" hidden="1" x14ac:dyDescent="0.3">
      <c r="A1258" s="11">
        <v>6040601</v>
      </c>
      <c r="B1258" s="11">
        <v>6040601</v>
      </c>
      <c r="C1258" s="11" t="s">
        <v>26</v>
      </c>
      <c r="D1258" s="11" t="s">
        <v>27</v>
      </c>
      <c r="E1258" s="13" t="str">
        <f>_xlfn.XLOOKUP(B1258,Sheet1!A:A,Sheet1!B:B)</f>
        <v>DS OSMO POLYX OIL ORIG  CLEAR MATT 750ML</v>
      </c>
      <c r="F1258" s="13" t="str">
        <f t="shared" si="109"/>
        <v>CROWN  - DS OSMO POLYX OIL ORIG  CLEAR MATT 750ML</v>
      </c>
      <c r="G1258" s="13"/>
      <c r="H1258" s="11" t="s">
        <v>121</v>
      </c>
      <c r="I1258" s="11" t="s">
        <v>29</v>
      </c>
      <c r="J1258" s="11" t="s">
        <v>29</v>
      </c>
      <c r="K1258" s="11" t="s">
        <v>30</v>
      </c>
      <c r="L1258" s="15">
        <v>28.41</v>
      </c>
      <c r="M1258" s="11" t="s">
        <v>31</v>
      </c>
      <c r="N1258" s="13">
        <v>3105</v>
      </c>
      <c r="O1258" s="15">
        <f>_xlfn.XLOOKUP(B1258,Sheet1!A:A,Sheet1!E:E)</f>
        <v>28.41</v>
      </c>
      <c r="P1258" s="26"/>
      <c r="Q1258" s="15">
        <f>_xlfn.XLOOKUP(B1258,April23!B:B,April23!D:D)</f>
        <v>35</v>
      </c>
      <c r="R1258" s="38">
        <f>_xlfn.XLOOKUP(B1258,Sheet4!B:B,Sheet4!D:D)</f>
        <v>36.049999999999997</v>
      </c>
      <c r="S1258" s="26">
        <v>0</v>
      </c>
      <c r="T1258" s="13" t="str">
        <f t="shared" si="110"/>
        <v>Up</v>
      </c>
    </row>
    <row r="1259" spans="1:20" s="14" customFormat="1" hidden="1" x14ac:dyDescent="0.3">
      <c r="A1259" s="11">
        <v>6040599</v>
      </c>
      <c r="B1259" s="11">
        <v>6040599</v>
      </c>
      <c r="C1259" s="11" t="s">
        <v>26</v>
      </c>
      <c r="D1259" s="11" t="s">
        <v>27</v>
      </c>
      <c r="E1259" s="13" t="str">
        <f>_xlfn.XLOOKUP(B1259,Sheet1!A:A,Sheet1!B:B)</f>
        <v>DS OSMO POLYX OIL ORIG  CLEAR SAT  750ML</v>
      </c>
      <c r="F1259" s="13" t="str">
        <f t="shared" si="109"/>
        <v>CROWN  - DS OSMO POLYX OIL ORIG  CLEAR SAT  750ML</v>
      </c>
      <c r="G1259" s="13"/>
      <c r="H1259" s="11" t="s">
        <v>121</v>
      </c>
      <c r="I1259" s="11" t="s">
        <v>29</v>
      </c>
      <c r="J1259" s="11" t="s">
        <v>29</v>
      </c>
      <c r="K1259" s="11" t="s">
        <v>30</v>
      </c>
      <c r="L1259" s="15">
        <v>28.41</v>
      </c>
      <c r="M1259" s="11" t="s">
        <v>31</v>
      </c>
      <c r="N1259" s="13">
        <v>3105</v>
      </c>
      <c r="O1259" s="15">
        <f>_xlfn.XLOOKUP(B1259,Sheet1!A:A,Sheet1!E:E)</f>
        <v>28.41</v>
      </c>
      <c r="P1259" s="26">
        <f>_xlfn.XLOOKUP(A1259,Sheet2!F:F,Sheet2!H:H)</f>
        <v>0</v>
      </c>
      <c r="Q1259" s="15">
        <f>_xlfn.XLOOKUP(B1259,April23!B:B,April23!D:D)</f>
        <v>35</v>
      </c>
      <c r="R1259" s="38">
        <f>_xlfn.XLOOKUP(B1259,Sheet4!B:B,Sheet4!D:D)</f>
        <v>36.049999999999997</v>
      </c>
      <c r="S1259" s="26">
        <v>0</v>
      </c>
      <c r="T1259" s="13" t="str">
        <f t="shared" si="110"/>
        <v>Up</v>
      </c>
    </row>
    <row r="1260" spans="1:20" s="14" customFormat="1" hidden="1" x14ac:dyDescent="0.3">
      <c r="A1260" s="11">
        <v>6055219</v>
      </c>
      <c r="B1260" s="11">
        <v>6055219</v>
      </c>
      <c r="C1260" s="11" t="s">
        <v>26</v>
      </c>
      <c r="D1260" s="11" t="s">
        <v>27</v>
      </c>
      <c r="E1260" s="13" t="str">
        <f>_xlfn.XLOOKUP(B1260,Sheet1!A:A,Sheet1!B:B)</f>
        <v>DE ULT ADV SYNTH BRUSH  BOX SET(1) EACH</v>
      </c>
      <c r="F1260" s="13" t="str">
        <f t="shared" si="109"/>
        <v>CROWN  - DE ULT ADV SYNTH BRUSH  BOX SET(1) EACH</v>
      </c>
      <c r="G1260" s="13"/>
      <c r="H1260" s="11" t="s">
        <v>28</v>
      </c>
      <c r="I1260" s="11" t="s">
        <v>29</v>
      </c>
      <c r="J1260" s="11" t="s">
        <v>29</v>
      </c>
      <c r="K1260" s="11" t="s">
        <v>30</v>
      </c>
      <c r="L1260" s="15">
        <v>17.28</v>
      </c>
      <c r="M1260" s="11" t="s">
        <v>31</v>
      </c>
      <c r="N1260" s="13">
        <v>3105</v>
      </c>
      <c r="O1260" s="15">
        <f>_xlfn.XLOOKUP(B1260,Sheet1!A:A,Sheet1!E:E)</f>
        <v>7.32</v>
      </c>
      <c r="P1260" s="26">
        <f>_xlfn.XLOOKUP(A1260,Sheet2!F:F,Sheet2!H:H)</f>
        <v>0</v>
      </c>
      <c r="Q1260" s="15">
        <f t="shared" ref="Q1260:Q1265" si="111">O1260*1.05</f>
        <v>7.6860000000000008</v>
      </c>
      <c r="R1260" s="38">
        <f t="shared" ref="R1260:R1265" si="112">Q1260*1.03</f>
        <v>7.9165800000000015</v>
      </c>
      <c r="S1260" s="26">
        <v>0</v>
      </c>
      <c r="T1260" s="13" t="str">
        <f t="shared" si="110"/>
        <v>Up</v>
      </c>
    </row>
    <row r="1261" spans="1:20" s="14" customFormat="1" hidden="1" x14ac:dyDescent="0.3">
      <c r="A1261" s="27">
        <v>6055209</v>
      </c>
      <c r="B1261" s="11">
        <v>6055209</v>
      </c>
      <c r="C1261" s="11" t="s">
        <v>26</v>
      </c>
      <c r="D1261" s="11" t="s">
        <v>27</v>
      </c>
      <c r="E1261" s="13" t="str">
        <f>_xlfn.XLOOKUP(B1261,Sheet1!A:A,Sheet1!B:B)</f>
        <v>DE PROF BLEND BRUSH     BOX SET(1) EACH</v>
      </c>
      <c r="F1261" s="13" t="str">
        <f t="shared" si="109"/>
        <v>CROWN  - DE PROF BLEND BRUSH     BOX SET(1) EACH</v>
      </c>
      <c r="G1261" s="13"/>
      <c r="H1261" s="11" t="s">
        <v>28</v>
      </c>
      <c r="I1261" s="11" t="s">
        <v>29</v>
      </c>
      <c r="J1261" s="11" t="s">
        <v>29</v>
      </c>
      <c r="K1261" s="11" t="s">
        <v>30</v>
      </c>
      <c r="L1261" s="15">
        <v>7.26</v>
      </c>
      <c r="M1261" s="11" t="s">
        <v>31</v>
      </c>
      <c r="N1261" s="13">
        <v>3105</v>
      </c>
      <c r="O1261" s="15">
        <f>_xlfn.XLOOKUP(B1261,Sheet1!A:A,Sheet1!E:E)</f>
        <v>5.52</v>
      </c>
      <c r="P1261" s="26">
        <f>_xlfn.XLOOKUP(A1261,Sheet2!F:F,Sheet2!H:H)</f>
        <v>0</v>
      </c>
      <c r="Q1261" s="15">
        <f t="shared" si="111"/>
        <v>5.7959999999999994</v>
      </c>
      <c r="R1261" s="38">
        <f t="shared" si="112"/>
        <v>5.9698799999999999</v>
      </c>
      <c r="S1261" s="26">
        <v>0</v>
      </c>
      <c r="T1261" s="13" t="str">
        <f t="shared" si="110"/>
        <v>Up</v>
      </c>
    </row>
    <row r="1262" spans="1:20" s="14" customFormat="1" hidden="1" x14ac:dyDescent="0.3">
      <c r="A1262" s="11">
        <v>6055208</v>
      </c>
      <c r="B1262" s="11">
        <v>6055208</v>
      </c>
      <c r="C1262" s="11" t="s">
        <v>26</v>
      </c>
      <c r="D1262" s="11" t="s">
        <v>27</v>
      </c>
      <c r="E1262" s="13" t="str">
        <f>_xlfn.XLOOKUP(B1262,Sheet1!A:A,Sheet1!B:B)</f>
        <v>DE PROF BLEND BRUSH     3IN(6)     EACH</v>
      </c>
      <c r="F1262" s="13" t="str">
        <f t="shared" si="109"/>
        <v>CROWN  - DE PROF BLEND BRUSH     3IN(6)     EACH</v>
      </c>
      <c r="G1262" s="13"/>
      <c r="H1262" s="11" t="s">
        <v>206</v>
      </c>
      <c r="I1262" s="11" t="s">
        <v>29</v>
      </c>
      <c r="J1262" s="11" t="s">
        <v>29</v>
      </c>
      <c r="K1262" s="11" t="s">
        <v>30</v>
      </c>
      <c r="L1262" s="15">
        <v>2.59</v>
      </c>
      <c r="M1262" s="11" t="s">
        <v>31</v>
      </c>
      <c r="N1262" s="13">
        <v>3105</v>
      </c>
      <c r="O1262" s="15">
        <f>_xlfn.XLOOKUP(B1262,Sheet1!A:A,Sheet1!E:E)</f>
        <v>1.61</v>
      </c>
      <c r="P1262" s="26"/>
      <c r="Q1262" s="15">
        <f t="shared" si="111"/>
        <v>1.6905000000000001</v>
      </c>
      <c r="R1262" s="38">
        <f t="shared" si="112"/>
        <v>1.7412150000000002</v>
      </c>
      <c r="S1262" s="26">
        <v>0</v>
      </c>
      <c r="T1262" s="13" t="str">
        <f t="shared" si="110"/>
        <v>Up</v>
      </c>
    </row>
    <row r="1263" spans="1:20" s="14" customFormat="1" hidden="1" x14ac:dyDescent="0.3">
      <c r="A1263" s="11">
        <v>6055206</v>
      </c>
      <c r="B1263" s="11">
        <v>6055206</v>
      </c>
      <c r="C1263" s="11" t="s">
        <v>26</v>
      </c>
      <c r="D1263" s="11" t="s">
        <v>27</v>
      </c>
      <c r="E1263" s="13" t="str">
        <f>_xlfn.XLOOKUP(B1263,Sheet1!A:A,Sheet1!B:B)</f>
        <v>DE PROF BLEND BRUSH     1.5IN(12)  EACH</v>
      </c>
      <c r="F1263" s="13" t="str">
        <f t="shared" si="109"/>
        <v>CROWN  - DE PROF BLEND BRUSH     1.5IN(12)  EACH</v>
      </c>
      <c r="G1263" s="13"/>
      <c r="H1263" s="11" t="s">
        <v>28</v>
      </c>
      <c r="I1263" s="11" t="s">
        <v>29</v>
      </c>
      <c r="J1263" s="11" t="s">
        <v>29</v>
      </c>
      <c r="K1263" s="11" t="s">
        <v>30</v>
      </c>
      <c r="L1263" s="15">
        <v>1.56</v>
      </c>
      <c r="M1263" s="11" t="s">
        <v>31</v>
      </c>
      <c r="N1263" s="13">
        <v>3105</v>
      </c>
      <c r="O1263" s="15">
        <f>_xlfn.XLOOKUP(B1263,Sheet1!A:A,Sheet1!E:E)</f>
        <v>0.77</v>
      </c>
      <c r="P1263" s="26">
        <f>_xlfn.XLOOKUP(A1263,Sheet2!F:F,Sheet2!H:H)</f>
        <v>0</v>
      </c>
      <c r="Q1263" s="15">
        <f t="shared" si="111"/>
        <v>0.80850000000000011</v>
      </c>
      <c r="R1263" s="38">
        <f t="shared" si="112"/>
        <v>0.83275500000000013</v>
      </c>
      <c r="S1263" s="26">
        <v>0</v>
      </c>
      <c r="T1263" s="13" t="str">
        <f t="shared" si="110"/>
        <v>Up</v>
      </c>
    </row>
    <row r="1264" spans="1:20" s="14" customFormat="1" hidden="1" x14ac:dyDescent="0.3">
      <c r="A1264" s="11">
        <v>6055205</v>
      </c>
      <c r="B1264" s="27">
        <v>6055205</v>
      </c>
      <c r="C1264" s="11" t="s">
        <v>26</v>
      </c>
      <c r="D1264" s="11" t="s">
        <v>27</v>
      </c>
      <c r="E1264" s="13" t="str">
        <f>_xlfn.XLOOKUP(B1264,Sheet1!A:A,Sheet1!B:B)</f>
        <v>DE PROF BLEND BRUSH     1IN(12)    EACH</v>
      </c>
      <c r="F1264" s="13" t="str">
        <f t="shared" si="109"/>
        <v>CROWN  - DE PROF BLEND BRUSH     1IN(12)    EACH</v>
      </c>
      <c r="G1264" s="13"/>
      <c r="H1264" s="11" t="s">
        <v>28</v>
      </c>
      <c r="I1264" s="11" t="s">
        <v>29</v>
      </c>
      <c r="J1264" s="11" t="s">
        <v>29</v>
      </c>
      <c r="K1264" s="11" t="s">
        <v>30</v>
      </c>
      <c r="L1264" s="15">
        <v>1.04</v>
      </c>
      <c r="M1264" s="11" t="s">
        <v>31</v>
      </c>
      <c r="N1264" s="13">
        <v>3105</v>
      </c>
      <c r="O1264" s="15">
        <f>_xlfn.XLOOKUP(B1264,Sheet1!A:A,Sheet1!E:E)</f>
        <v>0.55000000000000004</v>
      </c>
      <c r="P1264" s="26"/>
      <c r="Q1264" s="15">
        <f t="shared" si="111"/>
        <v>0.57750000000000012</v>
      </c>
      <c r="R1264" s="38">
        <f t="shared" si="112"/>
        <v>0.59482500000000016</v>
      </c>
      <c r="S1264" s="26">
        <v>0</v>
      </c>
      <c r="T1264" s="13" t="str">
        <f t="shared" si="110"/>
        <v>Up</v>
      </c>
    </row>
    <row r="1265" spans="1:20" s="14" customFormat="1" hidden="1" x14ac:dyDescent="0.3">
      <c r="A1265" s="11">
        <v>6048786</v>
      </c>
      <c r="B1265" s="11">
        <v>6048786</v>
      </c>
      <c r="C1265" s="11" t="s">
        <v>26</v>
      </c>
      <c r="D1265" s="11" t="s">
        <v>27</v>
      </c>
      <c r="E1265" s="13" t="str">
        <f>_xlfn.XLOOKUP(B1265,Sheet1!A:A,Sheet1!B:B)</f>
        <v>DE ULTIMATE BRISTL BRUSH BOX SET(1) EACH</v>
      </c>
      <c r="F1265" s="13" t="str">
        <f t="shared" si="109"/>
        <v>CROWN  - DE ULTIMATE BRISTL BRUSH BOX SET(1) EACH</v>
      </c>
      <c r="G1265" s="13"/>
      <c r="H1265" s="11" t="s">
        <v>28</v>
      </c>
      <c r="I1265" s="11" t="s">
        <v>29</v>
      </c>
      <c r="J1265" s="11" t="s">
        <v>29</v>
      </c>
      <c r="K1265" s="11" t="s">
        <v>30</v>
      </c>
      <c r="L1265" s="15">
        <v>10.3</v>
      </c>
      <c r="M1265" s="11" t="s">
        <v>31</v>
      </c>
      <c r="N1265" s="13">
        <v>3105</v>
      </c>
      <c r="O1265" s="15">
        <f>_xlfn.XLOOKUP(B1265,Sheet1!A:A,Sheet1!E:E)</f>
        <v>10.23</v>
      </c>
      <c r="P1265" s="26"/>
      <c r="Q1265" s="15">
        <f t="shared" si="111"/>
        <v>10.7415</v>
      </c>
      <c r="R1265" s="38">
        <f t="shared" si="112"/>
        <v>11.063745000000001</v>
      </c>
      <c r="S1265" s="26">
        <v>0</v>
      </c>
      <c r="T1265" s="13" t="str">
        <f t="shared" si="110"/>
        <v>Up</v>
      </c>
    </row>
    <row r="1266" spans="1:20" s="14" customFormat="1" hidden="1" x14ac:dyDescent="0.3">
      <c r="A1266" s="11">
        <v>6047951</v>
      </c>
      <c r="B1266" s="11">
        <v>6047951</v>
      </c>
      <c r="C1266" s="11" t="s">
        <v>26</v>
      </c>
      <c r="D1266" s="11" t="s">
        <v>27</v>
      </c>
      <c r="E1266" s="13" t="str">
        <f>_xlfn.XLOOKUP(B1266,Sheet1!A:A,Sheet1!B:B)</f>
        <v>DE PROF POLY DUST SHEET 12X9FT     EACH</v>
      </c>
      <c r="F1266" s="13" t="str">
        <f t="shared" si="109"/>
        <v>CROWN  - DE PROF POLY DUST SHEET 12X9FT     EACH</v>
      </c>
      <c r="G1266" s="13"/>
      <c r="H1266" s="11" t="s">
        <v>208</v>
      </c>
      <c r="I1266" s="11" t="s">
        <v>29</v>
      </c>
      <c r="J1266" s="11" t="s">
        <v>29</v>
      </c>
      <c r="K1266" s="11" t="s">
        <v>30</v>
      </c>
      <c r="L1266" s="15">
        <v>0.87</v>
      </c>
      <c r="M1266" s="11" t="s">
        <v>31</v>
      </c>
      <c r="N1266" s="13">
        <v>3105</v>
      </c>
      <c r="O1266" s="15">
        <f>_xlfn.XLOOKUP(B1266,Sheet1!A:A,Sheet1!E:E)</f>
        <v>0.87</v>
      </c>
      <c r="P1266" s="26">
        <f>_xlfn.XLOOKUP(A1266,Sheet2!F:F,Sheet2!H:H)</f>
        <v>0</v>
      </c>
      <c r="Q1266" s="15">
        <f>_xlfn.XLOOKUP(B1266,April23!B:B,April23!D:D)</f>
        <v>0.9</v>
      </c>
      <c r="R1266" s="38">
        <f>_xlfn.XLOOKUP(B1266,Sheet4!B:B,Sheet4!D:D)</f>
        <v>0.93</v>
      </c>
      <c r="S1266" s="26">
        <v>0</v>
      </c>
      <c r="T1266" s="13" t="str">
        <f t="shared" si="110"/>
        <v>Up</v>
      </c>
    </row>
    <row r="1267" spans="1:20" s="14" customFormat="1" hidden="1" x14ac:dyDescent="0.3">
      <c r="A1267" s="11">
        <v>6047709</v>
      </c>
      <c r="B1267" s="11">
        <v>6047709</v>
      </c>
      <c r="C1267" s="11" t="s">
        <v>26</v>
      </c>
      <c r="D1267" s="11" t="s">
        <v>27</v>
      </c>
      <c r="E1267" s="13" t="str">
        <f>_xlfn.XLOOKUP(B1267,Sheet1!A:A,Sheet1!B:B)</f>
        <v>DE READY MIXD FILLER (6)           1KG</v>
      </c>
      <c r="F1267" s="13" t="str">
        <f t="shared" si="109"/>
        <v>CROWN  - DE READY MIXD FILLER (6)           1KG</v>
      </c>
      <c r="G1267" s="13"/>
      <c r="H1267" s="11" t="s">
        <v>28</v>
      </c>
      <c r="I1267" s="11" t="s">
        <v>29</v>
      </c>
      <c r="J1267" s="11" t="s">
        <v>29</v>
      </c>
      <c r="K1267" s="11" t="s">
        <v>30</v>
      </c>
      <c r="L1267" s="15">
        <v>1.66</v>
      </c>
      <c r="M1267" s="11" t="s">
        <v>31</v>
      </c>
      <c r="N1267" s="13">
        <v>3105</v>
      </c>
      <c r="O1267" s="15">
        <f>_xlfn.XLOOKUP(B1267,Sheet1!A:A,Sheet1!E:E)</f>
        <v>0.82</v>
      </c>
      <c r="P1267" s="26"/>
      <c r="Q1267" s="15">
        <f>O1267*1.05</f>
        <v>0.86099999999999999</v>
      </c>
      <c r="R1267" s="38">
        <f t="shared" ref="R1267:R1294" si="113">Q1267*1.03</f>
        <v>0.88683000000000001</v>
      </c>
      <c r="S1267" s="26">
        <v>0</v>
      </c>
      <c r="T1267" s="13" t="str">
        <f t="shared" si="110"/>
        <v>Up</v>
      </c>
    </row>
    <row r="1268" spans="1:20" s="14" customFormat="1" hidden="1" x14ac:dyDescent="0.3">
      <c r="A1268" s="11">
        <v>6049143</v>
      </c>
      <c r="B1268" s="11">
        <v>6049143</v>
      </c>
      <c r="C1268" s="11" t="s">
        <v>26</v>
      </c>
      <c r="D1268" s="11" t="s">
        <v>27</v>
      </c>
      <c r="E1268" s="13" t="str">
        <f>_xlfn.XLOOKUP(B1268,Sheet1!A:A,Sheet1!B:B)</f>
        <v>DE PROF WET PAINT TAPE  60MM       EACH</v>
      </c>
      <c r="F1268" s="13" t="str">
        <f t="shared" si="109"/>
        <v>CROWN  - DE PROF WET PAINT TAPE  60MM       EACH</v>
      </c>
      <c r="G1268" s="13"/>
      <c r="H1268" s="11" t="s">
        <v>28</v>
      </c>
      <c r="I1268" s="11" t="s">
        <v>29</v>
      </c>
      <c r="J1268" s="11" t="s">
        <v>29</v>
      </c>
      <c r="K1268" s="11" t="s">
        <v>30</v>
      </c>
      <c r="L1268" s="15">
        <v>5.62</v>
      </c>
      <c r="M1268" s="11" t="s">
        <v>31</v>
      </c>
      <c r="N1268" s="13">
        <v>3105</v>
      </c>
      <c r="O1268" s="15">
        <f>_xlfn.XLOOKUP(B1268,Sheet1!A:A,Sheet1!E:E)</f>
        <v>5.62</v>
      </c>
      <c r="P1268" s="26"/>
      <c r="Q1268" s="15">
        <f>O1268*1.05</f>
        <v>5.9010000000000007</v>
      </c>
      <c r="R1268" s="38">
        <f t="shared" si="113"/>
        <v>6.0780300000000009</v>
      </c>
      <c r="S1268" s="26">
        <v>0</v>
      </c>
      <c r="T1268" s="13" t="str">
        <f t="shared" si="110"/>
        <v>Up</v>
      </c>
    </row>
    <row r="1269" spans="1:20" s="14" customFormat="1" hidden="1" x14ac:dyDescent="0.3">
      <c r="A1269" s="11">
        <v>6055449</v>
      </c>
      <c r="B1269" s="11">
        <v>6055449</v>
      </c>
      <c r="C1269" s="11" t="s">
        <v>26</v>
      </c>
      <c r="D1269" s="11" t="s">
        <v>27</v>
      </c>
      <c r="E1269" s="13" t="str">
        <f>_xlfn.XLOOKUP(B1269,Sheet1!A:A,Sheet1!B:B)</f>
        <v>DE PROFESSIONAL ROLLER KIT         9IN</v>
      </c>
      <c r="F1269" s="31" t="str">
        <f t="shared" si="109"/>
        <v>CROWN  - DE PROFESSIONAL ROLLER KIT         9IN</v>
      </c>
      <c r="G1269" s="13" t="s">
        <v>8926</v>
      </c>
      <c r="H1269" s="11" t="s">
        <v>28</v>
      </c>
      <c r="I1269" s="11" t="s">
        <v>29</v>
      </c>
      <c r="J1269" s="11" t="s">
        <v>29</v>
      </c>
      <c r="K1269" s="11" t="s">
        <v>30</v>
      </c>
      <c r="L1269" s="15">
        <v>7.49</v>
      </c>
      <c r="M1269" s="11" t="s">
        <v>31</v>
      </c>
      <c r="N1269" s="13">
        <v>3105</v>
      </c>
      <c r="O1269" s="15">
        <f>_xlfn.XLOOKUP(B1269,Sheet1!A:A,Sheet1!E:E)</f>
        <v>7.49</v>
      </c>
      <c r="P1269" s="26"/>
      <c r="Q1269" s="15">
        <f>O1269*1.05</f>
        <v>7.8645000000000005</v>
      </c>
      <c r="R1269" s="38">
        <f t="shared" si="113"/>
        <v>8.1004350000000009</v>
      </c>
      <c r="S1269" s="26">
        <v>0</v>
      </c>
      <c r="T1269" s="13" t="str">
        <f t="shared" si="110"/>
        <v>Up</v>
      </c>
    </row>
    <row r="1270" spans="1:20" s="14" customFormat="1" hidden="1" x14ac:dyDescent="0.3">
      <c r="A1270" s="11">
        <v>6055448</v>
      </c>
      <c r="B1270" s="11">
        <v>6055448</v>
      </c>
      <c r="C1270" s="11" t="s">
        <v>26</v>
      </c>
      <c r="D1270" s="11" t="s">
        <v>27</v>
      </c>
      <c r="E1270" s="13" t="str">
        <f>_xlfn.XLOOKUP(B1270,Sheet1!A:A,Sheet1!B:B)</f>
        <v>DE ESSENTIAL ROLLER KIT MEDUIM     9IN</v>
      </c>
      <c r="F1270" s="13" t="str">
        <f t="shared" si="109"/>
        <v>CROWN  - DE ESSENTIAL ROLLER KIT MEDUIM     9IN</v>
      </c>
      <c r="G1270" s="13"/>
      <c r="H1270" s="11" t="s">
        <v>28</v>
      </c>
      <c r="I1270" s="11" t="s">
        <v>29</v>
      </c>
      <c r="J1270" s="11" t="s">
        <v>29</v>
      </c>
      <c r="K1270" s="11" t="s">
        <v>30</v>
      </c>
      <c r="L1270" s="15">
        <v>3.19</v>
      </c>
      <c r="M1270" s="11" t="s">
        <v>31</v>
      </c>
      <c r="N1270" s="13">
        <v>3105</v>
      </c>
      <c r="O1270" s="15">
        <f>_xlfn.XLOOKUP(B1270,Sheet1!A:A,Sheet1!E:E)</f>
        <v>3.19</v>
      </c>
      <c r="P1270" s="26">
        <f>_xlfn.XLOOKUP(A1270,Sheet2!F:F,Sheet2!H:H)</f>
        <v>4</v>
      </c>
      <c r="Q1270" s="15">
        <f>O1270*1.05</f>
        <v>3.3494999999999999</v>
      </c>
      <c r="R1270" s="38">
        <f t="shared" si="113"/>
        <v>3.4499849999999999</v>
      </c>
      <c r="S1270" s="26">
        <v>0</v>
      </c>
      <c r="T1270" s="13" t="str">
        <f t="shared" si="110"/>
        <v>Up</v>
      </c>
    </row>
    <row r="1271" spans="1:20" s="14" customFormat="1" hidden="1" x14ac:dyDescent="0.3">
      <c r="A1271" s="11">
        <v>6055446</v>
      </c>
      <c r="B1271" s="11">
        <v>6055446</v>
      </c>
      <c r="C1271" s="11" t="s">
        <v>26</v>
      </c>
      <c r="D1271" s="11" t="s">
        <v>27</v>
      </c>
      <c r="E1271" s="13" t="str">
        <f>_xlfn.XLOOKUP(B1271,Sheet1!A:A,Sheet1!B:B)</f>
        <v>DE PROFESSIONAL SOFT GRIP CAGE FRM 9IN</v>
      </c>
      <c r="F1271" s="13" t="str">
        <f t="shared" si="109"/>
        <v>CROWN  - DE PROFESSIONAL SOFT GRIP CAGE FRM 9IN</v>
      </c>
      <c r="G1271" s="13"/>
      <c r="H1271" s="11" t="s">
        <v>28</v>
      </c>
      <c r="I1271" s="11" t="s">
        <v>29</v>
      </c>
      <c r="J1271" s="11" t="s">
        <v>29</v>
      </c>
      <c r="K1271" s="11" t="s">
        <v>30</v>
      </c>
      <c r="L1271" s="15">
        <v>4.99</v>
      </c>
      <c r="M1271" s="11" t="s">
        <v>31</v>
      </c>
      <c r="N1271" s="13">
        <v>3105</v>
      </c>
      <c r="O1271" s="15">
        <f>_xlfn.XLOOKUP(B1271,Sheet1!A:A,Sheet1!E:E)</f>
        <v>4.99</v>
      </c>
      <c r="P1271" s="26">
        <f>_xlfn.XLOOKUP(A1271,Sheet2!F:F,Sheet2!H:H)</f>
        <v>137.27655310621245</v>
      </c>
      <c r="Q1271" s="15">
        <f>_xlfn.XLOOKUP(B1271,April23!B:B,April23!D:D)</f>
        <v>5.14</v>
      </c>
      <c r="R1271" s="38">
        <f t="shared" si="113"/>
        <v>5.2942</v>
      </c>
      <c r="S1271" s="26">
        <v>0</v>
      </c>
      <c r="T1271" s="13" t="str">
        <f t="shared" si="110"/>
        <v>Up</v>
      </c>
    </row>
    <row r="1272" spans="1:20" s="14" customFormat="1" hidden="1" x14ac:dyDescent="0.3">
      <c r="A1272" s="11">
        <v>6055442</v>
      </c>
      <c r="B1272" s="11">
        <v>6055442</v>
      </c>
      <c r="C1272" s="11" t="s">
        <v>26</v>
      </c>
      <c r="D1272" s="11" t="s">
        <v>27</v>
      </c>
      <c r="E1272" s="13" t="str">
        <f>_xlfn.XLOOKUP(B1272,Sheet1!A:A,Sheet1!B:B)</f>
        <v>DE ULTIMATE XL POLY LONG PILE ROLL 12IN</v>
      </c>
      <c r="F1272" s="13" t="str">
        <f t="shared" si="109"/>
        <v>CROWN  - DE ULTIMATE XL POLY LONG PILE ROLL 12IN</v>
      </c>
      <c r="G1272" s="13"/>
      <c r="H1272" s="11" t="s">
        <v>28</v>
      </c>
      <c r="I1272" s="11" t="s">
        <v>29</v>
      </c>
      <c r="J1272" s="11" t="s">
        <v>29</v>
      </c>
      <c r="K1272" s="11" t="s">
        <v>30</v>
      </c>
      <c r="L1272" s="15">
        <v>8.32</v>
      </c>
      <c r="M1272" s="11" t="s">
        <v>31</v>
      </c>
      <c r="N1272" s="13">
        <v>3105</v>
      </c>
      <c r="O1272" s="15">
        <f>_xlfn.XLOOKUP(B1272,Sheet1!A:A,Sheet1!E:E)</f>
        <v>8.32</v>
      </c>
      <c r="P1272" s="26">
        <f>_xlfn.XLOOKUP(A1272,Sheet2!F:F,Sheet2!H:H)</f>
        <v>0</v>
      </c>
      <c r="Q1272" s="15">
        <f>_xlfn.XLOOKUP(B1272,April23!B:B,April23!D:D)</f>
        <v>8.57</v>
      </c>
      <c r="R1272" s="38">
        <f t="shared" si="113"/>
        <v>8.8270999999999997</v>
      </c>
      <c r="S1272" s="26">
        <v>0</v>
      </c>
      <c r="T1272" s="13" t="str">
        <f t="shared" si="110"/>
        <v>Up</v>
      </c>
    </row>
    <row r="1273" spans="1:20" s="14" customFormat="1" hidden="1" x14ac:dyDescent="0.3">
      <c r="A1273" s="11">
        <v>6055440</v>
      </c>
      <c r="B1273" s="11">
        <v>6055440</v>
      </c>
      <c r="C1273" s="11" t="s">
        <v>26</v>
      </c>
      <c r="D1273" s="11" t="s">
        <v>27</v>
      </c>
      <c r="E1273" s="13" t="str">
        <f>_xlfn.XLOOKUP(B1273,Sheet1!A:A,Sheet1!B:B)</f>
        <v>DE ULTIMATE POLY LONG PILE ROLLER  12IN</v>
      </c>
      <c r="F1273" s="13" t="str">
        <f t="shared" si="109"/>
        <v>CROWN  - DE ULTIMATE POLY LONG PILE ROLLER  12IN</v>
      </c>
      <c r="G1273" s="13"/>
      <c r="H1273" s="11" t="s">
        <v>28</v>
      </c>
      <c r="I1273" s="11" t="s">
        <v>29</v>
      </c>
      <c r="J1273" s="11" t="s">
        <v>29</v>
      </c>
      <c r="K1273" s="11" t="s">
        <v>30</v>
      </c>
      <c r="L1273" s="15">
        <v>2.87</v>
      </c>
      <c r="M1273" s="11" t="s">
        <v>31</v>
      </c>
      <c r="N1273" s="13">
        <v>3105</v>
      </c>
      <c r="O1273" s="15">
        <f>_xlfn.XLOOKUP(B1273,Sheet1!A:A,Sheet1!E:E)</f>
        <v>2.87</v>
      </c>
      <c r="P1273" s="26">
        <f>_xlfn.XLOOKUP(A1273,Sheet2!F:F,Sheet2!H:H)</f>
        <v>0</v>
      </c>
      <c r="Q1273" s="15">
        <f>_xlfn.XLOOKUP(B1273,April23!B:B,April23!D:D)</f>
        <v>2.96</v>
      </c>
      <c r="R1273" s="38">
        <f t="shared" si="113"/>
        <v>3.0488</v>
      </c>
      <c r="S1273" s="26">
        <v>0</v>
      </c>
      <c r="T1273" s="13" t="str">
        <f t="shared" si="110"/>
        <v>Up</v>
      </c>
    </row>
    <row r="1274" spans="1:20" s="14" customFormat="1" hidden="1" x14ac:dyDescent="0.3">
      <c r="A1274" s="11">
        <v>6055438</v>
      </c>
      <c r="B1274" s="11">
        <v>6055438</v>
      </c>
      <c r="C1274" s="11" t="s">
        <v>26</v>
      </c>
      <c r="D1274" s="11" t="s">
        <v>27</v>
      </c>
      <c r="E1274" s="13" t="str">
        <f>_xlfn.XLOOKUP(B1274,Sheet1!A:A,Sheet1!B:B)</f>
        <v>DE ULTIMATE MICROFIBRE MEDUIM ROLL 12IN</v>
      </c>
      <c r="F1274" s="13" t="str">
        <f t="shared" si="109"/>
        <v>CROWN  - DE ULTIMATE MICROFIBRE MEDUIM ROLL 12IN</v>
      </c>
      <c r="G1274" s="13"/>
      <c r="H1274" s="11" t="s">
        <v>28</v>
      </c>
      <c r="I1274" s="11" t="s">
        <v>29</v>
      </c>
      <c r="J1274" s="11" t="s">
        <v>29</v>
      </c>
      <c r="K1274" s="11" t="s">
        <v>30</v>
      </c>
      <c r="L1274" s="15">
        <v>4.16</v>
      </c>
      <c r="M1274" s="11" t="s">
        <v>31</v>
      </c>
      <c r="N1274" s="13">
        <v>3105</v>
      </c>
      <c r="O1274" s="15">
        <f>_xlfn.XLOOKUP(B1274,Sheet1!A:A,Sheet1!E:E)</f>
        <v>4.16</v>
      </c>
      <c r="P1274" s="26">
        <f>_xlfn.XLOOKUP(A1274,Sheet2!F:F,Sheet2!H:H)</f>
        <v>0</v>
      </c>
      <c r="Q1274" s="15">
        <f>_xlfn.XLOOKUP(B1274,April23!B:B,April23!D:D)</f>
        <v>4.28</v>
      </c>
      <c r="R1274" s="38">
        <f t="shared" si="113"/>
        <v>4.4084000000000003</v>
      </c>
      <c r="S1274" s="26">
        <v>0</v>
      </c>
      <c r="T1274" s="13" t="str">
        <f t="shared" si="110"/>
        <v>Up</v>
      </c>
    </row>
    <row r="1275" spans="1:20" s="14" customFormat="1" hidden="1" x14ac:dyDescent="0.3">
      <c r="A1275" s="11">
        <v>6055437</v>
      </c>
      <c r="B1275" s="11">
        <v>6055437</v>
      </c>
      <c r="C1275" s="11" t="s">
        <v>26</v>
      </c>
      <c r="D1275" s="11" t="s">
        <v>27</v>
      </c>
      <c r="E1275" s="13" t="str">
        <f>_xlfn.XLOOKUP(B1275,Sheet1!A:A,Sheet1!B:B)</f>
        <v>DE ULTIMATE MICROFIBRE MEDUIM ROLL 9IN</v>
      </c>
      <c r="F1275" s="13" t="str">
        <f t="shared" si="109"/>
        <v>CROWN  - DE ULTIMATE MICROFIBRE MEDUIM ROLL 9IN</v>
      </c>
      <c r="G1275" s="13"/>
      <c r="H1275" s="11" t="s">
        <v>28</v>
      </c>
      <c r="I1275" s="11" t="s">
        <v>29</v>
      </c>
      <c r="J1275" s="11" t="s">
        <v>29</v>
      </c>
      <c r="K1275" s="11" t="s">
        <v>30</v>
      </c>
      <c r="L1275" s="15">
        <v>1.54</v>
      </c>
      <c r="M1275" s="11" t="s">
        <v>31</v>
      </c>
      <c r="N1275" s="13">
        <v>3105</v>
      </c>
      <c r="O1275" s="15">
        <f>_xlfn.XLOOKUP(B1275,Sheet1!A:A,Sheet1!E:E)</f>
        <v>1.54</v>
      </c>
      <c r="P1275" s="26">
        <f>_xlfn.XLOOKUP(A1275,Sheet2!F:F,Sheet2!H:H)</f>
        <v>0</v>
      </c>
      <c r="Q1275" s="15">
        <f>_xlfn.XLOOKUP(B1275,April23!B:B,April23!D:D)</f>
        <v>1.59</v>
      </c>
      <c r="R1275" s="38">
        <f t="shared" si="113"/>
        <v>1.6377000000000002</v>
      </c>
      <c r="S1275" s="26">
        <v>0</v>
      </c>
      <c r="T1275" s="13" t="str">
        <f t="shared" si="110"/>
        <v>Up</v>
      </c>
    </row>
    <row r="1276" spans="1:20" s="14" customFormat="1" hidden="1" x14ac:dyDescent="0.3">
      <c r="A1276" s="11">
        <v>6055435</v>
      </c>
      <c r="B1276" s="11">
        <v>6055435</v>
      </c>
      <c r="C1276" s="11" t="s">
        <v>26</v>
      </c>
      <c r="D1276" s="11" t="s">
        <v>27</v>
      </c>
      <c r="E1276" s="13" t="str">
        <f>_xlfn.XLOOKUP(B1276,Sheet1!A:A,Sheet1!B:B)</f>
        <v>DE ULTIMATE MICROFIBRE SHORT ROLLR 9IN</v>
      </c>
      <c r="F1276" s="13" t="str">
        <f t="shared" si="109"/>
        <v>CROWN  - DE ULTIMATE MICROFIBRE SHORT ROLLR 9IN</v>
      </c>
      <c r="G1276" s="13"/>
      <c r="H1276" s="11" t="s">
        <v>28</v>
      </c>
      <c r="I1276" s="11" t="s">
        <v>29</v>
      </c>
      <c r="J1276" s="11" t="s">
        <v>29</v>
      </c>
      <c r="K1276" s="11" t="s">
        <v>30</v>
      </c>
      <c r="L1276" s="15">
        <v>3.33</v>
      </c>
      <c r="M1276" s="11" t="s">
        <v>31</v>
      </c>
      <c r="N1276" s="13">
        <v>3105</v>
      </c>
      <c r="O1276" s="15">
        <f>_xlfn.XLOOKUP(B1276,Sheet1!A:A,Sheet1!E:E)</f>
        <v>3.33</v>
      </c>
      <c r="P1276" s="26">
        <f>_xlfn.XLOOKUP(A1276,Sheet2!F:F,Sheet2!H:H)</f>
        <v>0</v>
      </c>
      <c r="Q1276" s="15">
        <f>_xlfn.XLOOKUP(B1276,April23!B:B,April23!D:D)</f>
        <v>3.43</v>
      </c>
      <c r="R1276" s="38">
        <f t="shared" si="113"/>
        <v>3.5329000000000002</v>
      </c>
      <c r="S1276" s="26">
        <v>0</v>
      </c>
      <c r="T1276" s="13" t="str">
        <f t="shared" si="110"/>
        <v>Up</v>
      </c>
    </row>
    <row r="1277" spans="1:20" s="14" customFormat="1" hidden="1" x14ac:dyDescent="0.3">
      <c r="A1277" s="11">
        <v>6055431</v>
      </c>
      <c r="B1277" s="11">
        <v>6055431</v>
      </c>
      <c r="C1277" s="11" t="s">
        <v>26</v>
      </c>
      <c r="D1277" s="11" t="s">
        <v>27</v>
      </c>
      <c r="E1277" s="13" t="str">
        <f>_xlfn.XLOOKUP(B1277,Sheet1!A:A,Sheet1!B:B)</f>
        <v>DE PROFESSIONAL SHORT PILE ROLLER  9IN</v>
      </c>
      <c r="F1277" s="13" t="str">
        <f t="shared" si="109"/>
        <v>CROWN  - DE PROFESSIONAL SHORT PILE ROLLER  9IN</v>
      </c>
      <c r="G1277" s="13"/>
      <c r="H1277" s="11" t="s">
        <v>28</v>
      </c>
      <c r="I1277" s="11" t="s">
        <v>29</v>
      </c>
      <c r="J1277" s="11" t="s">
        <v>29</v>
      </c>
      <c r="K1277" s="11" t="s">
        <v>30</v>
      </c>
      <c r="L1277" s="15">
        <v>1.2</v>
      </c>
      <c r="M1277" s="11" t="s">
        <v>31</v>
      </c>
      <c r="N1277" s="13">
        <v>3105</v>
      </c>
      <c r="O1277" s="15">
        <f>_xlfn.XLOOKUP(B1277,Sheet1!A:A,Sheet1!E:E)</f>
        <v>1.2</v>
      </c>
      <c r="P1277" s="26">
        <f>_xlfn.XLOOKUP(A1277,Sheet2!F:F,Sheet2!H:H)</f>
        <v>0</v>
      </c>
      <c r="Q1277" s="15">
        <f>_xlfn.XLOOKUP(B1277,April23!B:B,April23!D:D)</f>
        <v>1.24</v>
      </c>
      <c r="R1277" s="38">
        <f t="shared" si="113"/>
        <v>1.2772000000000001</v>
      </c>
      <c r="S1277" s="26">
        <v>0</v>
      </c>
      <c r="T1277" s="13" t="str">
        <f t="shared" si="110"/>
        <v>Up</v>
      </c>
    </row>
    <row r="1278" spans="1:20" s="14" customFormat="1" hidden="1" x14ac:dyDescent="0.3">
      <c r="A1278" s="11">
        <v>6055429</v>
      </c>
      <c r="B1278" s="11">
        <v>6055429</v>
      </c>
      <c r="C1278" s="11" t="s">
        <v>26</v>
      </c>
      <c r="D1278" s="11" t="s">
        <v>27</v>
      </c>
      <c r="E1278" s="13" t="str">
        <f>_xlfn.XLOOKUP(B1278,Sheet1!A:A,Sheet1!B:B)</f>
        <v>DE PROFESSIONAL LONG PILE ROLLER   12IN</v>
      </c>
      <c r="F1278" s="31" t="str">
        <f t="shared" ref="F1278:F1341" si="114">D1278&amp;" - "&amp;E1278</f>
        <v>CROWN  - DE PROFESSIONAL LONG PILE ROLLER   12IN</v>
      </c>
      <c r="G1278" s="13" t="s">
        <v>8926</v>
      </c>
      <c r="H1278" s="11" t="s">
        <v>28</v>
      </c>
      <c r="I1278" s="11" t="s">
        <v>29</v>
      </c>
      <c r="J1278" s="11" t="s">
        <v>29</v>
      </c>
      <c r="K1278" s="11" t="s">
        <v>30</v>
      </c>
      <c r="L1278" s="15">
        <v>1.69</v>
      </c>
      <c r="M1278" s="11" t="s">
        <v>31</v>
      </c>
      <c r="N1278" s="13">
        <v>3105</v>
      </c>
      <c r="O1278" s="15">
        <f>_xlfn.XLOOKUP(B1278,Sheet1!A:A,Sheet1!E:E)</f>
        <v>1.69</v>
      </c>
      <c r="P1278" s="26">
        <f>_xlfn.XLOOKUP(A1278,Sheet2!F:F,Sheet2!H:H)</f>
        <v>25</v>
      </c>
      <c r="Q1278" s="15">
        <f>O1278*1.05</f>
        <v>1.7745</v>
      </c>
      <c r="R1278" s="38">
        <f t="shared" si="113"/>
        <v>1.8277350000000001</v>
      </c>
      <c r="S1278" s="26">
        <v>0</v>
      </c>
      <c r="T1278" s="13" t="str">
        <f t="shared" si="110"/>
        <v>Up</v>
      </c>
    </row>
    <row r="1279" spans="1:20" s="14" customFormat="1" hidden="1" x14ac:dyDescent="0.3">
      <c r="A1279" s="11">
        <v>6055426</v>
      </c>
      <c r="B1279" s="11">
        <v>6055426</v>
      </c>
      <c r="C1279" s="11" t="s">
        <v>26</v>
      </c>
      <c r="D1279" s="11" t="s">
        <v>27</v>
      </c>
      <c r="E1279" s="13" t="str">
        <f>_xlfn.XLOOKUP(B1279,Sheet1!A:A,Sheet1!B:B)</f>
        <v>DE PROFESSIONAL MEDUIM PILE ROLLER 12IN</v>
      </c>
      <c r="F1279" s="31" t="str">
        <f t="shared" si="114"/>
        <v>CROWN  - DE PROFESSIONAL MEDUIM PILE ROLLER 12IN</v>
      </c>
      <c r="G1279" s="13" t="s">
        <v>8926</v>
      </c>
      <c r="H1279" s="11" t="s">
        <v>28</v>
      </c>
      <c r="I1279" s="11" t="s">
        <v>29</v>
      </c>
      <c r="J1279" s="11" t="s">
        <v>29</v>
      </c>
      <c r="K1279" s="11" t="s">
        <v>30</v>
      </c>
      <c r="L1279" s="15">
        <v>3.33</v>
      </c>
      <c r="M1279" s="11" t="s">
        <v>31</v>
      </c>
      <c r="N1279" s="13">
        <v>3105</v>
      </c>
      <c r="O1279" s="15">
        <f>_xlfn.XLOOKUP(B1279,Sheet1!A:A,Sheet1!E:E)</f>
        <v>3.33</v>
      </c>
      <c r="P1279" s="26">
        <v>36</v>
      </c>
      <c r="Q1279" s="15">
        <f>O1279*1.05</f>
        <v>3.4965000000000002</v>
      </c>
      <c r="R1279" s="38">
        <f t="shared" si="113"/>
        <v>3.6013950000000001</v>
      </c>
      <c r="S1279" s="26">
        <v>0</v>
      </c>
      <c r="T1279" s="13" t="str">
        <f t="shared" si="110"/>
        <v>Up</v>
      </c>
    </row>
    <row r="1280" spans="1:20" s="14" customFormat="1" hidden="1" x14ac:dyDescent="0.3">
      <c r="A1280" s="11">
        <v>6055423</v>
      </c>
      <c r="B1280" s="11">
        <v>6055423</v>
      </c>
      <c r="C1280" s="11" t="s">
        <v>26</v>
      </c>
      <c r="D1280" s="11" t="s">
        <v>27</v>
      </c>
      <c r="E1280" s="13" t="str">
        <f>_xlfn.XLOOKUP(B1280,Sheet1!A:A,Sheet1!B:B)</f>
        <v>DE ESSENTIAL TRIPLE ROLLER PACK    3X9IN</v>
      </c>
      <c r="F1280" s="13" t="str">
        <f t="shared" si="114"/>
        <v>CROWN  - DE ESSENTIAL TRIPLE ROLLER PACK    3X9IN</v>
      </c>
      <c r="G1280" s="13"/>
      <c r="H1280" s="11" t="s">
        <v>28</v>
      </c>
      <c r="I1280" s="11" t="s">
        <v>29</v>
      </c>
      <c r="J1280" s="11" t="s">
        <v>29</v>
      </c>
      <c r="K1280" s="11" t="s">
        <v>30</v>
      </c>
      <c r="L1280" s="15">
        <v>6.54</v>
      </c>
      <c r="M1280" s="11" t="s">
        <v>31</v>
      </c>
      <c r="N1280" s="13">
        <v>3105</v>
      </c>
      <c r="O1280" s="15">
        <f>_xlfn.XLOOKUP(B1280,Sheet1!A:A,Sheet1!E:E)</f>
        <v>6.54</v>
      </c>
      <c r="P1280" s="26">
        <f>_xlfn.XLOOKUP(A1280,Sheet2!F:F,Sheet2!H:H)</f>
        <v>0</v>
      </c>
      <c r="Q1280" s="15">
        <f>_xlfn.XLOOKUP(B1280,April23!B:B,April23!D:D)</f>
        <v>6.74</v>
      </c>
      <c r="R1280" s="38">
        <f t="shared" si="113"/>
        <v>6.9422000000000006</v>
      </c>
      <c r="S1280" s="26">
        <v>0</v>
      </c>
      <c r="T1280" s="13" t="str">
        <f t="shared" si="110"/>
        <v>Up</v>
      </c>
    </row>
    <row r="1281" spans="1:20" s="14" customFormat="1" hidden="1" x14ac:dyDescent="0.3">
      <c r="A1281" s="11">
        <v>6055451</v>
      </c>
      <c r="B1281" s="11">
        <v>6055451</v>
      </c>
      <c r="C1281" s="11" t="s">
        <v>26</v>
      </c>
      <c r="D1281" s="11" t="s">
        <v>27</v>
      </c>
      <c r="E1281" s="13" t="str">
        <f>_xlfn.XLOOKUP(B1281,Sheet1!A:A,Sheet1!B:B)</f>
        <v>DE PROFESSIONAL MINI SCUTTLE SET   4IN</v>
      </c>
      <c r="F1281" s="13" t="str">
        <f t="shared" si="114"/>
        <v>CROWN  - DE PROFESSIONAL MINI SCUTTLE SET   4IN</v>
      </c>
      <c r="G1281" s="13"/>
      <c r="H1281" s="11" t="s">
        <v>28</v>
      </c>
      <c r="I1281" s="11" t="s">
        <v>29</v>
      </c>
      <c r="J1281" s="11" t="s">
        <v>29</v>
      </c>
      <c r="K1281" s="11" t="s">
        <v>30</v>
      </c>
      <c r="L1281" s="15">
        <v>7.49</v>
      </c>
      <c r="M1281" s="11" t="s">
        <v>31</v>
      </c>
      <c r="N1281" s="13">
        <v>3105</v>
      </c>
      <c r="O1281" s="15">
        <f>_xlfn.XLOOKUP(B1281,Sheet1!A:A,Sheet1!E:E)</f>
        <v>7.49</v>
      </c>
      <c r="P1281" s="26">
        <f>_xlfn.XLOOKUP(A1281,Sheet2!F:F,Sheet2!H:H)</f>
        <v>0</v>
      </c>
      <c r="Q1281" s="15">
        <f>_xlfn.XLOOKUP(B1281,April23!B:B,April23!D:D)</f>
        <v>7.71</v>
      </c>
      <c r="R1281" s="38">
        <f t="shared" si="113"/>
        <v>7.9413</v>
      </c>
      <c r="S1281" s="26">
        <v>0</v>
      </c>
      <c r="T1281" s="13" t="str">
        <f t="shared" si="110"/>
        <v>Up</v>
      </c>
    </row>
    <row r="1282" spans="1:20" s="14" customFormat="1" hidden="1" x14ac:dyDescent="0.3">
      <c r="A1282" s="11">
        <v>6055450</v>
      </c>
      <c r="B1282" s="11">
        <v>6055450</v>
      </c>
      <c r="C1282" s="11" t="s">
        <v>26</v>
      </c>
      <c r="D1282" s="11" t="s">
        <v>27</v>
      </c>
      <c r="E1282" s="13" t="str">
        <f>_xlfn.XLOOKUP(B1282,Sheet1!A:A,Sheet1!B:B)</f>
        <v>DE PROFESSIONAL MINI ROLLER KIT    4IN</v>
      </c>
      <c r="F1282" s="13" t="str">
        <f t="shared" si="114"/>
        <v>CROWN  - DE PROFESSIONAL MINI ROLLER KIT    4IN</v>
      </c>
      <c r="G1282" s="13"/>
      <c r="H1282" s="11" t="s">
        <v>28</v>
      </c>
      <c r="I1282" s="11" t="s">
        <v>29</v>
      </c>
      <c r="J1282" s="11" t="s">
        <v>29</v>
      </c>
      <c r="K1282" s="11" t="s">
        <v>30</v>
      </c>
      <c r="L1282" s="15">
        <v>3.89</v>
      </c>
      <c r="M1282" s="11" t="s">
        <v>31</v>
      </c>
      <c r="N1282" s="13">
        <v>3105</v>
      </c>
      <c r="O1282" s="15">
        <f>_xlfn.XLOOKUP(B1282,Sheet1!A:A,Sheet1!E:E)</f>
        <v>3.89</v>
      </c>
      <c r="P1282" s="26">
        <f>_xlfn.XLOOKUP(A1282,Sheet2!F:F,Sheet2!H:H)</f>
        <v>0</v>
      </c>
      <c r="Q1282" s="15">
        <f>_xlfn.XLOOKUP(B1282,April23!B:B,April23!D:D)</f>
        <v>4.01</v>
      </c>
      <c r="R1282" s="38">
        <f t="shared" si="113"/>
        <v>4.1303000000000001</v>
      </c>
      <c r="S1282" s="26">
        <v>0</v>
      </c>
      <c r="T1282" s="13" t="str">
        <f t="shared" ref="T1282:T1345" si="115">IF(Q1282&gt;=R1282,"No Change","Up")</f>
        <v>Up</v>
      </c>
    </row>
    <row r="1283" spans="1:20" s="14" customFormat="1" hidden="1" x14ac:dyDescent="0.3">
      <c r="A1283" s="11">
        <v>6055444</v>
      </c>
      <c r="B1283" s="11">
        <v>6055444</v>
      </c>
      <c r="C1283" s="11" t="s">
        <v>26</v>
      </c>
      <c r="D1283" s="11" t="s">
        <v>27</v>
      </c>
      <c r="E1283" s="13" t="str">
        <f>_xlfn.XLOOKUP(B1283,Sheet1!A:A,Sheet1!B:B)</f>
        <v>DE PROFESSIONAL MINI FRAME         LONG</v>
      </c>
      <c r="F1283" s="13" t="str">
        <f t="shared" si="114"/>
        <v>CROWN  - DE PROFESSIONAL MINI FRAME         LONG</v>
      </c>
      <c r="G1283" s="13"/>
      <c r="H1283" s="11" t="s">
        <v>28</v>
      </c>
      <c r="I1283" s="11" t="s">
        <v>29</v>
      </c>
      <c r="J1283" s="11" t="s">
        <v>29</v>
      </c>
      <c r="K1283" s="11" t="s">
        <v>30</v>
      </c>
      <c r="L1283" s="15">
        <v>1.52</v>
      </c>
      <c r="M1283" s="11" t="s">
        <v>31</v>
      </c>
      <c r="N1283" s="13">
        <v>3105</v>
      </c>
      <c r="O1283" s="15">
        <f>_xlfn.XLOOKUP(B1283,Sheet1!A:A,Sheet1!E:E)</f>
        <v>1.52</v>
      </c>
      <c r="P1283" s="26">
        <f>_xlfn.XLOOKUP(A1283,Sheet2!F:F,Sheet2!H:H)</f>
        <v>0</v>
      </c>
      <c r="Q1283" s="15">
        <f>_xlfn.XLOOKUP(B1283,April23!B:B,April23!D:D)</f>
        <v>1.57</v>
      </c>
      <c r="R1283" s="38">
        <f t="shared" si="113"/>
        <v>1.6171000000000002</v>
      </c>
      <c r="S1283" s="26">
        <v>0</v>
      </c>
      <c r="T1283" s="13" t="str">
        <f t="shared" si="115"/>
        <v>Up</v>
      </c>
    </row>
    <row r="1284" spans="1:20" s="14" customFormat="1" hidden="1" x14ac:dyDescent="0.3">
      <c r="A1284" s="11">
        <v>6055434</v>
      </c>
      <c r="B1284" s="11">
        <v>6055434</v>
      </c>
      <c r="C1284" s="11" t="s">
        <v>26</v>
      </c>
      <c r="D1284" s="11" t="s">
        <v>27</v>
      </c>
      <c r="E1284" s="13" t="str">
        <f>_xlfn.XLOOKUP(B1284,Sheet1!A:A,Sheet1!B:B)</f>
        <v>DE ULTIMATE MICROFIBRE SHORT ROLLR 4IN</v>
      </c>
      <c r="F1284" s="13" t="str">
        <f t="shared" si="114"/>
        <v>CROWN  - DE ULTIMATE MICROFIBRE SHORT ROLLR 4IN</v>
      </c>
      <c r="G1284" s="13"/>
      <c r="H1284" s="11" t="s">
        <v>28</v>
      </c>
      <c r="I1284" s="11" t="s">
        <v>29</v>
      </c>
      <c r="J1284" s="11" t="s">
        <v>29</v>
      </c>
      <c r="K1284" s="11" t="s">
        <v>30</v>
      </c>
      <c r="L1284" s="15">
        <v>1.03</v>
      </c>
      <c r="M1284" s="11" t="s">
        <v>31</v>
      </c>
      <c r="N1284" s="13">
        <v>3105</v>
      </c>
      <c r="O1284" s="15">
        <f>_xlfn.XLOOKUP(B1284,Sheet1!A:A,Sheet1!E:E)</f>
        <v>1.03</v>
      </c>
      <c r="P1284" s="26">
        <f>_xlfn.XLOOKUP(A1284,Sheet2!F:F,Sheet2!H:H)</f>
        <v>448.01941747572823</v>
      </c>
      <c r="Q1284" s="15">
        <f>_xlfn.XLOOKUP(B1284,April23!B:B,April23!D:D)</f>
        <v>1.06</v>
      </c>
      <c r="R1284" s="38">
        <f t="shared" si="113"/>
        <v>1.0918000000000001</v>
      </c>
      <c r="S1284" s="26">
        <v>0</v>
      </c>
      <c r="T1284" s="13" t="str">
        <f t="shared" si="115"/>
        <v>Up</v>
      </c>
    </row>
    <row r="1285" spans="1:20" s="14" customFormat="1" hidden="1" x14ac:dyDescent="0.3">
      <c r="A1285" s="11">
        <v>6055432</v>
      </c>
      <c r="B1285" s="11">
        <v>6055432</v>
      </c>
      <c r="C1285" s="11" t="s">
        <v>26</v>
      </c>
      <c r="D1285" s="11" t="s">
        <v>27</v>
      </c>
      <c r="E1285" s="13" t="str">
        <f>_xlfn.XLOOKUP(B1285,Sheet1!A:A,Sheet1!B:B)</f>
        <v>DE PROFESSIONAL FOAM ROLLER        4IN</v>
      </c>
      <c r="F1285" s="13" t="str">
        <f t="shared" si="114"/>
        <v>CROWN  - DE PROFESSIONAL FOAM ROLLER        4IN</v>
      </c>
      <c r="G1285" s="13"/>
      <c r="H1285" s="11" t="s">
        <v>28</v>
      </c>
      <c r="I1285" s="11" t="s">
        <v>29</v>
      </c>
      <c r="J1285" s="11" t="s">
        <v>29</v>
      </c>
      <c r="K1285" s="11" t="s">
        <v>30</v>
      </c>
      <c r="L1285" s="15">
        <v>0.39</v>
      </c>
      <c r="M1285" s="11" t="s">
        <v>31</v>
      </c>
      <c r="N1285" s="13">
        <v>3105</v>
      </c>
      <c r="O1285" s="15">
        <f>_xlfn.XLOOKUP(B1285,Sheet1!A:A,Sheet1!E:E)</f>
        <v>0.3</v>
      </c>
      <c r="P1285" s="26">
        <f>_xlfn.XLOOKUP(A1285,Sheet2!F:F,Sheet2!H:H)</f>
        <v>0</v>
      </c>
      <c r="Q1285" s="15">
        <f>_xlfn.XLOOKUP(B1285,April23!B:B,April23!D:D)</f>
        <v>0.31</v>
      </c>
      <c r="R1285" s="38">
        <f t="shared" si="113"/>
        <v>0.31930000000000003</v>
      </c>
      <c r="S1285" s="26">
        <v>0</v>
      </c>
      <c r="T1285" s="13" t="str">
        <f t="shared" si="115"/>
        <v>Up</v>
      </c>
    </row>
    <row r="1286" spans="1:20" s="14" customFormat="1" hidden="1" x14ac:dyDescent="0.3">
      <c r="A1286" s="11">
        <v>6049056</v>
      </c>
      <c r="B1286" s="11">
        <v>6049056</v>
      </c>
      <c r="C1286" s="11" t="s">
        <v>26</v>
      </c>
      <c r="D1286" s="11" t="s">
        <v>27</v>
      </c>
      <c r="E1286" s="13" t="str">
        <f>_xlfn.XLOOKUP(B1286,Sheet1!A:A,Sheet1!B:B)</f>
        <v>DE PROF FLEX FILL KNIFE 1IN (6)    EACH</v>
      </c>
      <c r="F1286" s="13" t="str">
        <f t="shared" si="114"/>
        <v>CROWN  - DE PROF FLEX FILL KNIFE 1IN (6)    EACH</v>
      </c>
      <c r="G1286" s="13"/>
      <c r="H1286" s="11" t="s">
        <v>28</v>
      </c>
      <c r="I1286" s="11" t="s">
        <v>29</v>
      </c>
      <c r="J1286" s="11" t="s">
        <v>29</v>
      </c>
      <c r="K1286" s="11" t="s">
        <v>30</v>
      </c>
      <c r="L1286" s="15">
        <v>2.75</v>
      </c>
      <c r="M1286" s="11" t="s">
        <v>31</v>
      </c>
      <c r="N1286" s="13">
        <v>3105</v>
      </c>
      <c r="O1286" s="15">
        <f>_xlfn.XLOOKUP(B1286,Sheet1!A:A,Sheet1!E:E)</f>
        <v>2.15</v>
      </c>
      <c r="P1286" s="26">
        <f>_xlfn.XLOOKUP(A1286,Sheet2!F:F,Sheet2!H:H)</f>
        <v>0</v>
      </c>
      <c r="Q1286" s="15">
        <f t="shared" ref="Q1286:Q1291" si="116">O1286*1.05</f>
        <v>2.2574999999999998</v>
      </c>
      <c r="R1286" s="38">
        <f t="shared" si="113"/>
        <v>2.3252250000000001</v>
      </c>
      <c r="S1286" s="26">
        <v>0</v>
      </c>
      <c r="T1286" s="13" t="str">
        <f t="shared" si="115"/>
        <v>Up</v>
      </c>
    </row>
    <row r="1287" spans="1:20" s="14" customFormat="1" hidden="1" x14ac:dyDescent="0.3">
      <c r="A1287" s="11">
        <v>6049058</v>
      </c>
      <c r="B1287" s="11">
        <v>6049058</v>
      </c>
      <c r="C1287" s="11" t="s">
        <v>26</v>
      </c>
      <c r="D1287" s="11" t="s">
        <v>27</v>
      </c>
      <c r="E1287" s="13" t="str">
        <f>_xlfn.XLOOKUP(B1287,Sheet1!A:A,Sheet1!B:B)</f>
        <v>DE PROF FLEX FILL KNIFE 2IN (6)    EACH</v>
      </c>
      <c r="F1287" s="13" t="str">
        <f t="shared" si="114"/>
        <v>CROWN  - DE PROF FLEX FILL KNIFE 2IN (6)    EACH</v>
      </c>
      <c r="G1287" s="13"/>
      <c r="H1287" s="11" t="s">
        <v>28</v>
      </c>
      <c r="I1287" s="11" t="s">
        <v>29</v>
      </c>
      <c r="J1287" s="11" t="s">
        <v>29</v>
      </c>
      <c r="K1287" s="11" t="s">
        <v>30</v>
      </c>
      <c r="L1287" s="15">
        <v>2.67</v>
      </c>
      <c r="M1287" s="11" t="s">
        <v>31</v>
      </c>
      <c r="N1287" s="13">
        <v>3105</v>
      </c>
      <c r="O1287" s="15">
        <f>_xlfn.XLOOKUP(B1287,Sheet1!A:A,Sheet1!E:E)</f>
        <v>2.67</v>
      </c>
      <c r="P1287" s="26">
        <f>_xlfn.XLOOKUP(A1287,Sheet2!F:F,Sheet2!H:H)</f>
        <v>0</v>
      </c>
      <c r="Q1287" s="15">
        <f t="shared" si="116"/>
        <v>2.8035000000000001</v>
      </c>
      <c r="R1287" s="38">
        <f t="shared" si="113"/>
        <v>2.8876050000000002</v>
      </c>
      <c r="S1287" s="26">
        <v>0</v>
      </c>
      <c r="T1287" s="13" t="str">
        <f t="shared" si="115"/>
        <v>Up</v>
      </c>
    </row>
    <row r="1288" spans="1:20" s="14" customFormat="1" hidden="1" x14ac:dyDescent="0.3">
      <c r="A1288" s="11">
        <v>6049059</v>
      </c>
      <c r="B1288" s="11">
        <v>6049059</v>
      </c>
      <c r="C1288" s="11" t="s">
        <v>26</v>
      </c>
      <c r="D1288" s="11" t="s">
        <v>27</v>
      </c>
      <c r="E1288" s="13" t="str">
        <f>_xlfn.XLOOKUP(B1288,Sheet1!A:A,Sheet1!B:B)</f>
        <v>DE PROF FLEX FILL KNIFE 3IN (6)    EACH</v>
      </c>
      <c r="F1288" s="13" t="str">
        <f t="shared" si="114"/>
        <v>CROWN  - DE PROF FLEX FILL KNIFE 3IN (6)    EACH</v>
      </c>
      <c r="G1288" s="13"/>
      <c r="H1288" s="11" t="s">
        <v>206</v>
      </c>
      <c r="I1288" s="11" t="s">
        <v>29</v>
      </c>
      <c r="J1288" s="11" t="s">
        <v>29</v>
      </c>
      <c r="K1288" s="11" t="s">
        <v>30</v>
      </c>
      <c r="L1288" s="15">
        <v>3.03</v>
      </c>
      <c r="M1288" s="11" t="s">
        <v>31</v>
      </c>
      <c r="N1288" s="13">
        <v>3105</v>
      </c>
      <c r="O1288" s="15">
        <f>_xlfn.XLOOKUP(B1288,Sheet1!A:A,Sheet1!E:E)</f>
        <v>3.03</v>
      </c>
      <c r="P1288" s="26">
        <f>_xlfn.XLOOKUP(A1288,Sheet2!F:F,Sheet2!H:H)</f>
        <v>0</v>
      </c>
      <c r="Q1288" s="15">
        <f t="shared" si="116"/>
        <v>3.1814999999999998</v>
      </c>
      <c r="R1288" s="38">
        <f t="shared" si="113"/>
        <v>3.276945</v>
      </c>
      <c r="S1288" s="26">
        <v>0</v>
      </c>
      <c r="T1288" s="13" t="str">
        <f t="shared" si="115"/>
        <v>Up</v>
      </c>
    </row>
    <row r="1289" spans="1:20" s="14" customFormat="1" hidden="1" x14ac:dyDescent="0.3">
      <c r="A1289" s="11">
        <v>6049071</v>
      </c>
      <c r="B1289" s="11">
        <v>6049071</v>
      </c>
      <c r="C1289" s="11" t="s">
        <v>26</v>
      </c>
      <c r="D1289" s="11" t="s">
        <v>27</v>
      </c>
      <c r="E1289" s="13" t="str">
        <f>_xlfn.XLOOKUP(B1289,Sheet1!A:A,Sheet1!B:B)</f>
        <v>DE PROF SCRAPER         1IN (6)    EACH</v>
      </c>
      <c r="F1289" s="13" t="str">
        <f t="shared" si="114"/>
        <v>CROWN  - DE PROF SCRAPER         1IN (6)    EACH</v>
      </c>
      <c r="G1289" s="13"/>
      <c r="H1289" s="11" t="s">
        <v>28</v>
      </c>
      <c r="I1289" s="11" t="s">
        <v>29</v>
      </c>
      <c r="J1289" s="11" t="s">
        <v>29</v>
      </c>
      <c r="K1289" s="11" t="s">
        <v>30</v>
      </c>
      <c r="L1289" s="15">
        <v>2.75</v>
      </c>
      <c r="M1289" s="11" t="s">
        <v>31</v>
      </c>
      <c r="N1289" s="13">
        <v>3105</v>
      </c>
      <c r="O1289" s="15">
        <f>_xlfn.XLOOKUP(B1289,Sheet1!A:A,Sheet1!E:E)</f>
        <v>2.15</v>
      </c>
      <c r="P1289" s="26">
        <f>_xlfn.XLOOKUP(A1289,Sheet2!F:F,Sheet2!H:H)</f>
        <v>0</v>
      </c>
      <c r="Q1289" s="15">
        <f t="shared" si="116"/>
        <v>2.2574999999999998</v>
      </c>
      <c r="R1289" s="38">
        <f t="shared" si="113"/>
        <v>2.3252250000000001</v>
      </c>
      <c r="S1289" s="26">
        <v>0</v>
      </c>
      <c r="T1289" s="13" t="str">
        <f t="shared" si="115"/>
        <v>Up</v>
      </c>
    </row>
    <row r="1290" spans="1:20" s="14" customFormat="1" hidden="1" x14ac:dyDescent="0.3">
      <c r="A1290" s="11">
        <v>6049073</v>
      </c>
      <c r="B1290" s="11">
        <v>6049073</v>
      </c>
      <c r="C1290" s="11" t="s">
        <v>26</v>
      </c>
      <c r="D1290" s="11" t="s">
        <v>27</v>
      </c>
      <c r="E1290" s="13" t="str">
        <f>_xlfn.XLOOKUP(B1290,Sheet1!A:A,Sheet1!B:B)</f>
        <v>DE PROF SCRAPER         2IN (6)    EACH</v>
      </c>
      <c r="F1290" s="13" t="str">
        <f t="shared" si="114"/>
        <v>CROWN  - DE PROF SCRAPER         2IN (6)    EACH</v>
      </c>
      <c r="G1290" s="13"/>
      <c r="H1290" s="11" t="s">
        <v>28</v>
      </c>
      <c r="I1290" s="11" t="s">
        <v>29</v>
      </c>
      <c r="J1290" s="11" t="s">
        <v>29</v>
      </c>
      <c r="K1290" s="11" t="s">
        <v>30</v>
      </c>
      <c r="L1290" s="15">
        <v>3</v>
      </c>
      <c r="M1290" s="11" t="s">
        <v>31</v>
      </c>
      <c r="N1290" s="13">
        <v>3105</v>
      </c>
      <c r="O1290" s="15">
        <f>_xlfn.XLOOKUP(B1290,Sheet1!A:A,Sheet1!E:E)</f>
        <v>2.31</v>
      </c>
      <c r="P1290" s="26">
        <f>_xlfn.XLOOKUP(A1290,Sheet2!F:F,Sheet2!H:H)</f>
        <v>0</v>
      </c>
      <c r="Q1290" s="15">
        <f t="shared" si="116"/>
        <v>2.4255</v>
      </c>
      <c r="R1290" s="38">
        <f t="shared" si="113"/>
        <v>2.498265</v>
      </c>
      <c r="S1290" s="26">
        <v>0</v>
      </c>
      <c r="T1290" s="13" t="str">
        <f t="shared" si="115"/>
        <v>Up</v>
      </c>
    </row>
    <row r="1291" spans="1:20" s="14" customFormat="1" hidden="1" x14ac:dyDescent="0.3">
      <c r="A1291" s="11">
        <v>6049074</v>
      </c>
      <c r="B1291" s="11">
        <v>6049074</v>
      </c>
      <c r="C1291" s="11" t="s">
        <v>26</v>
      </c>
      <c r="D1291" s="11" t="s">
        <v>27</v>
      </c>
      <c r="E1291" s="13" t="str">
        <f>_xlfn.XLOOKUP(B1291,Sheet1!A:A,Sheet1!B:B)</f>
        <v>DE PROF SCRAPER         3IN (6)    EACH</v>
      </c>
      <c r="F1291" s="13" t="str">
        <f t="shared" si="114"/>
        <v>CROWN  - DE PROF SCRAPER         3IN (6)    EACH</v>
      </c>
      <c r="G1291" s="13"/>
      <c r="H1291" s="11" t="s">
        <v>206</v>
      </c>
      <c r="I1291" s="11" t="s">
        <v>29</v>
      </c>
      <c r="J1291" s="11" t="s">
        <v>29</v>
      </c>
      <c r="K1291" s="11" t="s">
        <v>30</v>
      </c>
      <c r="L1291" s="15">
        <v>3.5</v>
      </c>
      <c r="M1291" s="11" t="s">
        <v>31</v>
      </c>
      <c r="N1291" s="13">
        <v>3105</v>
      </c>
      <c r="O1291" s="15">
        <f>_xlfn.XLOOKUP(B1291,Sheet1!A:A,Sheet1!E:E)</f>
        <v>2.65</v>
      </c>
      <c r="P1291" s="26">
        <f>_xlfn.XLOOKUP(A1291,Sheet2!F:F,Sheet2!H:H)</f>
        <v>0</v>
      </c>
      <c r="Q1291" s="15">
        <f t="shared" si="116"/>
        <v>2.7825000000000002</v>
      </c>
      <c r="R1291" s="38">
        <f t="shared" si="113"/>
        <v>2.8659750000000002</v>
      </c>
      <c r="S1291" s="26">
        <v>0</v>
      </c>
      <c r="T1291" s="13" t="str">
        <f t="shared" si="115"/>
        <v>Up</v>
      </c>
    </row>
    <row r="1292" spans="1:20" s="14" customFormat="1" hidden="1" x14ac:dyDescent="0.3">
      <c r="A1292" s="11">
        <v>5028212</v>
      </c>
      <c r="B1292" s="11">
        <v>5028212</v>
      </c>
      <c r="C1292" s="11" t="s">
        <v>26</v>
      </c>
      <c r="D1292" s="11" t="s">
        <v>27</v>
      </c>
      <c r="E1292" s="13" t="str">
        <f>_xlfn.XLOOKUP(B1292,Sheet1!A:A,Sheet1!B:B)</f>
        <v>ST 365 SMOOTH           BLACK      5L</v>
      </c>
      <c r="F1292" s="13" t="str">
        <f t="shared" si="114"/>
        <v>CROWN  - ST 365 SMOOTH           BLACK      5L</v>
      </c>
      <c r="G1292" s="13"/>
      <c r="H1292" s="11" t="s">
        <v>33</v>
      </c>
      <c r="I1292" s="11" t="s">
        <v>29</v>
      </c>
      <c r="J1292" s="11" t="s">
        <v>29</v>
      </c>
      <c r="K1292" s="11" t="s">
        <v>30</v>
      </c>
      <c r="L1292" s="15">
        <v>43.99</v>
      </c>
      <c r="M1292" s="11" t="s">
        <v>31</v>
      </c>
      <c r="N1292" s="13">
        <v>3105</v>
      </c>
      <c r="O1292" s="15">
        <f>_xlfn.XLOOKUP(B1292,Sheet1!A:A,Sheet1!E:E)</f>
        <v>43.99</v>
      </c>
      <c r="P1292" s="26">
        <f>_xlfn.XLOOKUP(A1292,Sheet2!F:F,Sheet2!H:H)</f>
        <v>0</v>
      </c>
      <c r="Q1292" s="15">
        <f t="shared" ref="Q1292:Q1336" si="117">O1292*1.03</f>
        <v>45.309700000000007</v>
      </c>
      <c r="R1292" s="38">
        <f t="shared" si="113"/>
        <v>46.668991000000005</v>
      </c>
      <c r="S1292" s="26">
        <v>0</v>
      </c>
      <c r="T1292" s="13" t="str">
        <f t="shared" si="115"/>
        <v>Up</v>
      </c>
    </row>
    <row r="1293" spans="1:20" s="14" customFormat="1" hidden="1" x14ac:dyDescent="0.3">
      <c r="A1293" s="11">
        <v>5028219</v>
      </c>
      <c r="B1293" s="11">
        <v>5028219</v>
      </c>
      <c r="C1293" s="11" t="s">
        <v>26</v>
      </c>
      <c r="D1293" s="11" t="s">
        <v>27</v>
      </c>
      <c r="E1293" s="13" t="str">
        <f>_xlfn.XLOOKUP(B1293,Sheet1!A:A,Sheet1!B:B)</f>
        <v>ST 365 SMOOTH           BASE 939   5L</v>
      </c>
      <c r="F1293" s="13" t="str">
        <f t="shared" si="114"/>
        <v>CROWN  - ST 365 SMOOTH           BASE 939   5L</v>
      </c>
      <c r="G1293" s="13"/>
      <c r="H1293" s="11" t="s">
        <v>33</v>
      </c>
      <c r="I1293" s="11" t="s">
        <v>29</v>
      </c>
      <c r="J1293" s="11" t="s">
        <v>29</v>
      </c>
      <c r="K1293" s="11" t="s">
        <v>30</v>
      </c>
      <c r="L1293" s="15">
        <v>43.99</v>
      </c>
      <c r="M1293" s="11" t="s">
        <v>31</v>
      </c>
      <c r="N1293" s="13">
        <v>3105</v>
      </c>
      <c r="O1293" s="15">
        <f>_xlfn.XLOOKUP(B1293,Sheet1!A:A,Sheet1!E:E)</f>
        <v>43.99</v>
      </c>
      <c r="P1293" s="26">
        <v>75</v>
      </c>
      <c r="Q1293" s="15">
        <f t="shared" si="117"/>
        <v>45.309700000000007</v>
      </c>
      <c r="R1293" s="38">
        <f t="shared" si="113"/>
        <v>46.668991000000005</v>
      </c>
      <c r="S1293" s="26">
        <v>0</v>
      </c>
      <c r="T1293" s="13" t="str">
        <f t="shared" si="115"/>
        <v>Up</v>
      </c>
    </row>
    <row r="1294" spans="1:20" s="14" customFormat="1" hidden="1" x14ac:dyDescent="0.3">
      <c r="A1294" s="11">
        <v>5055648</v>
      </c>
      <c r="B1294" s="11">
        <v>5055648</v>
      </c>
      <c r="C1294" s="11" t="s">
        <v>26</v>
      </c>
      <c r="D1294" s="11" t="s">
        <v>27</v>
      </c>
      <c r="E1294" s="13" t="str">
        <f>_xlfn.XLOOKUP(B1294,Sheet1!A:A,Sheet1!B:B)</f>
        <v>ST DIRT REPELLANT INDIC CLEAR      5L</v>
      </c>
      <c r="F1294" s="13" t="str">
        <f t="shared" si="114"/>
        <v>CROWN  - ST DIRT REPELLANT INDIC CLEAR      5L</v>
      </c>
      <c r="G1294" s="13"/>
      <c r="H1294" s="11" t="s">
        <v>28</v>
      </c>
      <c r="I1294" s="11" t="s">
        <v>29</v>
      </c>
      <c r="J1294" s="11" t="s">
        <v>29</v>
      </c>
      <c r="K1294" s="11" t="s">
        <v>30</v>
      </c>
      <c r="L1294" s="15">
        <v>30.76</v>
      </c>
      <c r="M1294" s="11" t="s">
        <v>31</v>
      </c>
      <c r="N1294" s="13">
        <v>3105</v>
      </c>
      <c r="O1294" s="15">
        <f>_xlfn.XLOOKUP(B1294,Sheet1!A:A,Sheet1!E:E)</f>
        <v>30.76</v>
      </c>
      <c r="P1294" s="26"/>
      <c r="Q1294" s="15">
        <f t="shared" si="117"/>
        <v>31.682800000000004</v>
      </c>
      <c r="R1294" s="38">
        <f t="shared" si="113"/>
        <v>32.633284000000003</v>
      </c>
      <c r="S1294" s="26">
        <v>0</v>
      </c>
      <c r="T1294" s="13" t="str">
        <f t="shared" si="115"/>
        <v>Up</v>
      </c>
    </row>
    <row r="1295" spans="1:20" s="14" customFormat="1" hidden="1" x14ac:dyDescent="0.3">
      <c r="A1295" s="11">
        <v>5073979</v>
      </c>
      <c r="B1295" s="11">
        <v>5073979</v>
      </c>
      <c r="C1295" s="11" t="s">
        <v>26</v>
      </c>
      <c r="D1295" s="11" t="s">
        <v>27</v>
      </c>
      <c r="E1295" s="13" t="str">
        <f>_xlfn.XLOOKUP(B1295,Sheet1!A:A,Sheet1!B:B)</f>
        <v>ST EGGSHELL X-TRA       WHITE      1L</v>
      </c>
      <c r="F1295" s="13" t="str">
        <f t="shared" si="114"/>
        <v>CROWN  - ST EGGSHELL X-TRA       WHITE      1L</v>
      </c>
      <c r="G1295" s="13"/>
      <c r="H1295" s="11" t="s">
        <v>35</v>
      </c>
      <c r="I1295" s="11" t="s">
        <v>29</v>
      </c>
      <c r="J1295" s="11" t="s">
        <v>29</v>
      </c>
      <c r="K1295" s="11" t="s">
        <v>30</v>
      </c>
      <c r="L1295" s="15">
        <v>20.309999999999999</v>
      </c>
      <c r="M1295" s="11" t="s">
        <v>31</v>
      </c>
      <c r="N1295" s="13">
        <v>3105</v>
      </c>
      <c r="O1295" s="15">
        <f>_xlfn.XLOOKUP(B1295,Sheet1!A:A,Sheet1!E:E)</f>
        <v>20.309999999999999</v>
      </c>
      <c r="P1295" s="26"/>
      <c r="Q1295" s="15">
        <f t="shared" si="117"/>
        <v>20.9193</v>
      </c>
      <c r="R1295" s="38">
        <f>_xlfn.XLOOKUP(B1295,Sheet4!B:B,Sheet4!D:D)</f>
        <v>21.55</v>
      </c>
      <c r="S1295" s="26">
        <v>0</v>
      </c>
      <c r="T1295" s="13" t="str">
        <f t="shared" si="115"/>
        <v>Up</v>
      </c>
    </row>
    <row r="1296" spans="1:20" s="14" customFormat="1" hidden="1" x14ac:dyDescent="0.3">
      <c r="A1296" s="11">
        <v>5074788</v>
      </c>
      <c r="B1296" s="11">
        <v>5074788</v>
      </c>
      <c r="C1296" s="11" t="s">
        <v>26</v>
      </c>
      <c r="D1296" s="11" t="s">
        <v>27</v>
      </c>
      <c r="E1296" s="13" t="str">
        <f>_xlfn.XLOOKUP(B1296,Sheet1!A:A,Sheet1!B:B)</f>
        <v>ST EGGSHELL X-TRA       BLACK      1L</v>
      </c>
      <c r="F1296" s="13" t="str">
        <f t="shared" si="114"/>
        <v>CROWN  - ST EGGSHELL X-TRA       BLACK      1L</v>
      </c>
      <c r="G1296" s="13"/>
      <c r="H1296" s="11" t="s">
        <v>35</v>
      </c>
      <c r="I1296" s="11" t="s">
        <v>29</v>
      </c>
      <c r="J1296" s="11" t="s">
        <v>29</v>
      </c>
      <c r="K1296" s="11" t="s">
        <v>30</v>
      </c>
      <c r="L1296" s="15">
        <v>19.46</v>
      </c>
      <c r="M1296" s="11" t="s">
        <v>31</v>
      </c>
      <c r="N1296" s="13">
        <v>3105</v>
      </c>
      <c r="O1296" s="15">
        <f>_xlfn.XLOOKUP(B1296,Sheet1!A:A,Sheet1!E:E)</f>
        <v>19.46</v>
      </c>
      <c r="P1296" s="26">
        <f>_xlfn.XLOOKUP(A1296,Sheet2!F:F,Sheet2!H:H)</f>
        <v>0</v>
      </c>
      <c r="Q1296" s="15">
        <f t="shared" si="117"/>
        <v>20.043800000000001</v>
      </c>
      <c r="R1296" s="38">
        <f>_xlfn.XLOOKUP(B1296,Sheet4!B:B,Sheet4!D:D)</f>
        <v>20.64</v>
      </c>
      <c r="S1296" s="26">
        <v>0</v>
      </c>
      <c r="T1296" s="13" t="str">
        <f t="shared" si="115"/>
        <v>Up</v>
      </c>
    </row>
    <row r="1297" spans="1:20" s="14" customFormat="1" hidden="1" x14ac:dyDescent="0.3">
      <c r="A1297" s="11">
        <v>5074789</v>
      </c>
      <c r="B1297" s="11">
        <v>5074789</v>
      </c>
      <c r="C1297" s="11" t="s">
        <v>26</v>
      </c>
      <c r="D1297" s="11" t="s">
        <v>27</v>
      </c>
      <c r="E1297" s="13" t="str">
        <f>_xlfn.XLOOKUP(B1297,Sheet1!A:A,Sheet1!B:B)</f>
        <v>ST EGGSHELL X-TRA       BLACK      2.5L</v>
      </c>
      <c r="F1297" s="13" t="str">
        <f t="shared" si="114"/>
        <v>CROWN  - ST EGGSHELL X-TRA       BLACK      2.5L</v>
      </c>
      <c r="G1297" s="13"/>
      <c r="H1297" s="11" t="s">
        <v>33</v>
      </c>
      <c r="I1297" s="11" t="s">
        <v>29</v>
      </c>
      <c r="J1297" s="11" t="s">
        <v>29</v>
      </c>
      <c r="K1297" s="11" t="s">
        <v>30</v>
      </c>
      <c r="L1297" s="15">
        <v>48.66</v>
      </c>
      <c r="M1297" s="11" t="s">
        <v>31</v>
      </c>
      <c r="N1297" s="13">
        <v>3105</v>
      </c>
      <c r="O1297" s="15">
        <f>_xlfn.XLOOKUP(B1297,Sheet1!A:A,Sheet1!E:E)</f>
        <v>48.66</v>
      </c>
      <c r="P1297" s="26"/>
      <c r="Q1297" s="15">
        <f t="shared" si="117"/>
        <v>50.119799999999998</v>
      </c>
      <c r="R1297" s="38">
        <f>_xlfn.XLOOKUP(B1297,Sheet4!B:B,Sheet4!D:D)</f>
        <v>51.62</v>
      </c>
      <c r="S1297" s="26">
        <v>0</v>
      </c>
      <c r="T1297" s="13" t="str">
        <f t="shared" si="115"/>
        <v>Up</v>
      </c>
    </row>
    <row r="1298" spans="1:20" s="14" customFormat="1" hidden="1" x14ac:dyDescent="0.3">
      <c r="A1298" s="11">
        <v>5073962</v>
      </c>
      <c r="B1298" s="11">
        <v>5073962</v>
      </c>
      <c r="C1298" s="11" t="s">
        <v>26</v>
      </c>
      <c r="D1298" s="11" t="s">
        <v>27</v>
      </c>
      <c r="E1298" s="13" t="str">
        <f>_xlfn.XLOOKUP(B1298,Sheet1!A:A,Sheet1!B:B)</f>
        <v>ST EGGSHELL X-TRA       BASE 920   2.5L</v>
      </c>
      <c r="F1298" s="13" t="str">
        <f t="shared" si="114"/>
        <v>CROWN  - ST EGGSHELL X-TRA       BASE 920   2.5L</v>
      </c>
      <c r="G1298" s="13"/>
      <c r="H1298" s="11" t="s">
        <v>33</v>
      </c>
      <c r="I1298" s="11" t="s">
        <v>29</v>
      </c>
      <c r="J1298" s="11" t="s">
        <v>29</v>
      </c>
      <c r="K1298" s="11" t="s">
        <v>30</v>
      </c>
      <c r="L1298" s="15">
        <v>48.66</v>
      </c>
      <c r="M1298" s="11" t="s">
        <v>31</v>
      </c>
      <c r="N1298" s="13">
        <v>3105</v>
      </c>
      <c r="O1298" s="15">
        <f>_xlfn.XLOOKUP(B1298,Sheet1!A:A,Sheet1!E:E)</f>
        <v>48.66</v>
      </c>
      <c r="P1298" s="26"/>
      <c r="Q1298" s="15">
        <f t="shared" si="117"/>
        <v>50.119799999999998</v>
      </c>
      <c r="R1298" s="38">
        <f t="shared" ref="R1298:R1303" si="118">Q1298*1.03</f>
        <v>51.623393999999998</v>
      </c>
      <c r="S1298" s="26">
        <v>0</v>
      </c>
      <c r="T1298" s="13" t="str">
        <f t="shared" si="115"/>
        <v>Up</v>
      </c>
    </row>
    <row r="1299" spans="1:20" s="14" customFormat="1" hidden="1" x14ac:dyDescent="0.3">
      <c r="A1299" s="11">
        <v>5074660</v>
      </c>
      <c r="B1299" s="11">
        <v>5074660</v>
      </c>
      <c r="C1299" s="11" t="s">
        <v>26</v>
      </c>
      <c r="D1299" s="11" t="s">
        <v>27</v>
      </c>
      <c r="E1299" s="13" t="str">
        <f>_xlfn.XLOOKUP(B1299,Sheet1!A:A,Sheet1!B:B)</f>
        <v>ST EGGSHELL X-TRA       BASE 920   1L</v>
      </c>
      <c r="F1299" s="13" t="str">
        <f t="shared" si="114"/>
        <v>CROWN  - ST EGGSHELL X-TRA       BASE 920   1L</v>
      </c>
      <c r="G1299" s="13"/>
      <c r="H1299" s="11" t="s">
        <v>35</v>
      </c>
      <c r="I1299" s="11" t="s">
        <v>29</v>
      </c>
      <c r="J1299" s="11" t="s">
        <v>29</v>
      </c>
      <c r="K1299" s="11" t="s">
        <v>30</v>
      </c>
      <c r="L1299" s="15">
        <v>19.46</v>
      </c>
      <c r="M1299" s="11" t="s">
        <v>31</v>
      </c>
      <c r="N1299" s="13">
        <v>3105</v>
      </c>
      <c r="O1299" s="15">
        <f>_xlfn.XLOOKUP(B1299,Sheet1!A:A,Sheet1!E:E)</f>
        <v>19.46</v>
      </c>
      <c r="P1299" s="26"/>
      <c r="Q1299" s="15">
        <f t="shared" si="117"/>
        <v>20.043800000000001</v>
      </c>
      <c r="R1299" s="38">
        <f t="shared" si="118"/>
        <v>20.645114000000003</v>
      </c>
      <c r="S1299" s="26">
        <v>0</v>
      </c>
      <c r="T1299" s="13" t="str">
        <f t="shared" si="115"/>
        <v>Up</v>
      </c>
    </row>
    <row r="1300" spans="1:20" s="14" customFormat="1" hidden="1" x14ac:dyDescent="0.3">
      <c r="A1300" s="11">
        <v>5073963</v>
      </c>
      <c r="B1300" s="11">
        <v>5073963</v>
      </c>
      <c r="C1300" s="11" t="s">
        <v>26</v>
      </c>
      <c r="D1300" s="11" t="s">
        <v>27</v>
      </c>
      <c r="E1300" s="13" t="str">
        <f>_xlfn.XLOOKUP(B1300,Sheet1!A:A,Sheet1!B:B)</f>
        <v>ST EGGSHELL X-TRA       BASE 921   2.5L</v>
      </c>
      <c r="F1300" s="13" t="str">
        <f t="shared" si="114"/>
        <v>CROWN  - ST EGGSHELL X-TRA       BASE 921   2.5L</v>
      </c>
      <c r="G1300" s="13"/>
      <c r="H1300" s="11" t="s">
        <v>33</v>
      </c>
      <c r="I1300" s="11" t="s">
        <v>29</v>
      </c>
      <c r="J1300" s="11" t="s">
        <v>29</v>
      </c>
      <c r="K1300" s="11" t="s">
        <v>30</v>
      </c>
      <c r="L1300" s="15">
        <v>48.66</v>
      </c>
      <c r="M1300" s="11" t="s">
        <v>31</v>
      </c>
      <c r="N1300" s="13">
        <v>3105</v>
      </c>
      <c r="O1300" s="15">
        <f>_xlfn.XLOOKUP(B1300,Sheet1!A:A,Sheet1!E:E)</f>
        <v>48.66</v>
      </c>
      <c r="P1300" s="26"/>
      <c r="Q1300" s="15">
        <f t="shared" si="117"/>
        <v>50.119799999999998</v>
      </c>
      <c r="R1300" s="38">
        <f t="shared" si="118"/>
        <v>51.623393999999998</v>
      </c>
      <c r="S1300" s="26">
        <v>0</v>
      </c>
      <c r="T1300" s="13" t="str">
        <f t="shared" si="115"/>
        <v>Up</v>
      </c>
    </row>
    <row r="1301" spans="1:20" s="14" customFormat="1" hidden="1" x14ac:dyDescent="0.3">
      <c r="A1301" s="11">
        <v>5074661</v>
      </c>
      <c r="B1301" s="11">
        <v>5074661</v>
      </c>
      <c r="C1301" s="11" t="s">
        <v>26</v>
      </c>
      <c r="D1301" s="11" t="s">
        <v>27</v>
      </c>
      <c r="E1301" s="13" t="str">
        <f>_xlfn.XLOOKUP(B1301,Sheet1!A:A,Sheet1!B:B)</f>
        <v>ST EGGSHELL X-TRA       BASE 921   1L</v>
      </c>
      <c r="F1301" s="13" t="str">
        <f t="shared" si="114"/>
        <v>CROWN  - ST EGGSHELL X-TRA       BASE 921   1L</v>
      </c>
      <c r="G1301" s="13"/>
      <c r="H1301" s="11" t="s">
        <v>35</v>
      </c>
      <c r="I1301" s="11" t="s">
        <v>29</v>
      </c>
      <c r="J1301" s="11" t="s">
        <v>29</v>
      </c>
      <c r="K1301" s="11" t="s">
        <v>30</v>
      </c>
      <c r="L1301" s="15">
        <v>19.46</v>
      </c>
      <c r="M1301" s="11" t="s">
        <v>31</v>
      </c>
      <c r="N1301" s="13">
        <v>3105</v>
      </c>
      <c r="O1301" s="15">
        <f>_xlfn.XLOOKUP(B1301,Sheet1!A:A,Sheet1!E:E)</f>
        <v>19.46</v>
      </c>
      <c r="P1301" s="26"/>
      <c r="Q1301" s="15">
        <f t="shared" si="117"/>
        <v>20.043800000000001</v>
      </c>
      <c r="R1301" s="38">
        <f t="shared" si="118"/>
        <v>20.645114000000003</v>
      </c>
      <c r="S1301" s="26">
        <v>0</v>
      </c>
      <c r="T1301" s="13" t="str">
        <f t="shared" si="115"/>
        <v>Up</v>
      </c>
    </row>
    <row r="1302" spans="1:20" s="14" customFormat="1" hidden="1" x14ac:dyDescent="0.3">
      <c r="A1302" s="11">
        <v>5073965</v>
      </c>
      <c r="B1302" s="11">
        <v>5073965</v>
      </c>
      <c r="C1302" s="11" t="s">
        <v>26</v>
      </c>
      <c r="D1302" s="11" t="s">
        <v>27</v>
      </c>
      <c r="E1302" s="13" t="str">
        <f>_xlfn.XLOOKUP(B1302,Sheet1!A:A,Sheet1!B:B)</f>
        <v>ST EGGSHELL X-TRA       BASE 923   2.5L</v>
      </c>
      <c r="F1302" s="13" t="str">
        <f t="shared" si="114"/>
        <v>CROWN  - ST EGGSHELL X-TRA       BASE 923   2.5L</v>
      </c>
      <c r="G1302" s="13"/>
      <c r="H1302" s="11" t="s">
        <v>33</v>
      </c>
      <c r="I1302" s="11" t="s">
        <v>29</v>
      </c>
      <c r="J1302" s="11" t="s">
        <v>29</v>
      </c>
      <c r="K1302" s="11" t="s">
        <v>30</v>
      </c>
      <c r="L1302" s="15">
        <v>48.66</v>
      </c>
      <c r="M1302" s="11" t="s">
        <v>31</v>
      </c>
      <c r="N1302" s="13">
        <v>3105</v>
      </c>
      <c r="O1302" s="15">
        <f>_xlfn.XLOOKUP(B1302,Sheet1!A:A,Sheet1!E:E)</f>
        <v>48.66</v>
      </c>
      <c r="P1302" s="26"/>
      <c r="Q1302" s="15">
        <f t="shared" si="117"/>
        <v>50.119799999999998</v>
      </c>
      <c r="R1302" s="38">
        <f t="shared" si="118"/>
        <v>51.623393999999998</v>
      </c>
      <c r="S1302" s="26">
        <v>0</v>
      </c>
      <c r="T1302" s="13" t="str">
        <f t="shared" si="115"/>
        <v>Up</v>
      </c>
    </row>
    <row r="1303" spans="1:20" s="14" customFormat="1" hidden="1" x14ac:dyDescent="0.3">
      <c r="A1303" s="11">
        <v>5074663</v>
      </c>
      <c r="B1303" s="11">
        <v>5074663</v>
      </c>
      <c r="C1303" s="11" t="s">
        <v>26</v>
      </c>
      <c r="D1303" s="11" t="s">
        <v>27</v>
      </c>
      <c r="E1303" s="13" t="str">
        <f>_xlfn.XLOOKUP(B1303,Sheet1!A:A,Sheet1!B:B)</f>
        <v>ST EGGSHELL X-TRA       BASE 923   1L</v>
      </c>
      <c r="F1303" s="13" t="str">
        <f t="shared" si="114"/>
        <v>CROWN  - ST EGGSHELL X-TRA       BASE 923   1L</v>
      </c>
      <c r="G1303" s="13"/>
      <c r="H1303" s="11" t="s">
        <v>35</v>
      </c>
      <c r="I1303" s="11" t="s">
        <v>29</v>
      </c>
      <c r="J1303" s="11" t="s">
        <v>29</v>
      </c>
      <c r="K1303" s="11" t="s">
        <v>30</v>
      </c>
      <c r="L1303" s="15">
        <v>19.46</v>
      </c>
      <c r="M1303" s="11" t="s">
        <v>31</v>
      </c>
      <c r="N1303" s="13">
        <v>3105</v>
      </c>
      <c r="O1303" s="15">
        <f>_xlfn.XLOOKUP(B1303,Sheet1!A:A,Sheet1!E:E)</f>
        <v>19.46</v>
      </c>
      <c r="P1303" s="26"/>
      <c r="Q1303" s="15">
        <f t="shared" si="117"/>
        <v>20.043800000000001</v>
      </c>
      <c r="R1303" s="38">
        <f t="shared" si="118"/>
        <v>20.645114000000003</v>
      </c>
      <c r="S1303" s="26">
        <v>0</v>
      </c>
      <c r="T1303" s="13" t="str">
        <f t="shared" si="115"/>
        <v>Up</v>
      </c>
    </row>
    <row r="1304" spans="1:20" s="14" customFormat="1" hidden="1" x14ac:dyDescent="0.3">
      <c r="A1304" s="11">
        <v>5025661</v>
      </c>
      <c r="B1304" s="11">
        <v>5025661</v>
      </c>
      <c r="C1304" s="11" t="s">
        <v>26</v>
      </c>
      <c r="D1304" s="11" t="s">
        <v>27</v>
      </c>
      <c r="E1304" s="13" t="str">
        <f>_xlfn.XLOOKUP(B1304,Sheet1!A:A,Sheet1!B:B)</f>
        <v>ST FINE TEXT MATT       BRIL WHITE 10L</v>
      </c>
      <c r="F1304" s="13" t="str">
        <f t="shared" si="114"/>
        <v>CROWN  - ST FINE TEXT MATT       BRIL WHITE 10L</v>
      </c>
      <c r="G1304" s="13"/>
      <c r="H1304" s="11" t="s">
        <v>32</v>
      </c>
      <c r="I1304" s="11" t="s">
        <v>29</v>
      </c>
      <c r="J1304" s="11" t="s">
        <v>29</v>
      </c>
      <c r="K1304" s="11" t="s">
        <v>30</v>
      </c>
      <c r="L1304" s="15">
        <v>59.78</v>
      </c>
      <c r="M1304" s="11" t="s">
        <v>31</v>
      </c>
      <c r="N1304" s="13">
        <v>3105</v>
      </c>
      <c r="O1304" s="15">
        <f>_xlfn.XLOOKUP(B1304,Sheet1!A:A,Sheet1!E:E)</f>
        <v>59.78</v>
      </c>
      <c r="P1304" s="26"/>
      <c r="Q1304" s="15">
        <f t="shared" si="117"/>
        <v>61.573399999999999</v>
      </c>
      <c r="R1304" s="38">
        <f>_xlfn.XLOOKUP(B1304,Sheet4!B:B,Sheet4!D:D)</f>
        <v>63.42</v>
      </c>
      <c r="S1304" s="26">
        <v>0</v>
      </c>
      <c r="T1304" s="13" t="str">
        <f t="shared" si="115"/>
        <v>Up</v>
      </c>
    </row>
    <row r="1305" spans="1:20" s="14" customFormat="1" hidden="1" x14ac:dyDescent="0.3">
      <c r="A1305" s="11">
        <v>5025660</v>
      </c>
      <c r="B1305" s="11">
        <v>5025660</v>
      </c>
      <c r="C1305" s="11" t="s">
        <v>26</v>
      </c>
      <c r="D1305" s="11" t="s">
        <v>27</v>
      </c>
      <c r="E1305" s="13" t="str">
        <f>_xlfn.XLOOKUP(B1305,Sheet1!A:A,Sheet1!B:B)</f>
        <v>ST FINE TEXT MATT       BRIL WHITE 5L</v>
      </c>
      <c r="F1305" s="13" t="str">
        <f t="shared" si="114"/>
        <v>CROWN  - ST FINE TEXT MATT       BRIL WHITE 5L</v>
      </c>
      <c r="G1305" s="13"/>
      <c r="H1305" s="11" t="s">
        <v>33</v>
      </c>
      <c r="I1305" s="11" t="s">
        <v>29</v>
      </c>
      <c r="J1305" s="11" t="s">
        <v>29</v>
      </c>
      <c r="K1305" s="11" t="s">
        <v>30</v>
      </c>
      <c r="L1305" s="15">
        <v>29.87</v>
      </c>
      <c r="M1305" s="11" t="s">
        <v>31</v>
      </c>
      <c r="N1305" s="13">
        <v>3105</v>
      </c>
      <c r="O1305" s="15">
        <f>_xlfn.XLOOKUP(B1305,Sheet1!A:A,Sheet1!E:E)</f>
        <v>29.87</v>
      </c>
      <c r="P1305" s="26">
        <f>_xlfn.XLOOKUP(A1305,Sheet2!F:F,Sheet2!H:H)</f>
        <v>0</v>
      </c>
      <c r="Q1305" s="15">
        <f t="shared" si="117"/>
        <v>30.766100000000002</v>
      </c>
      <c r="R1305" s="38">
        <v>20.98</v>
      </c>
      <c r="S1305" s="26">
        <v>0</v>
      </c>
      <c r="T1305" s="13" t="s">
        <v>13721</v>
      </c>
    </row>
    <row r="1306" spans="1:20" s="14" customFormat="1" hidden="1" x14ac:dyDescent="0.3">
      <c r="A1306" s="11">
        <v>5025638</v>
      </c>
      <c r="B1306" s="11">
        <v>5025638</v>
      </c>
      <c r="C1306" s="11" t="s">
        <v>26</v>
      </c>
      <c r="D1306" s="11" t="s">
        <v>27</v>
      </c>
      <c r="E1306" s="13" t="str">
        <f>_xlfn.XLOOKUP(B1306,Sheet1!A:A,Sheet1!B:B)</f>
        <v>ST FINE TEXT MATT       MAGNOLIA   10L</v>
      </c>
      <c r="F1306" s="13" t="str">
        <f t="shared" si="114"/>
        <v>CROWN  - ST FINE TEXT MATT       MAGNOLIA   10L</v>
      </c>
      <c r="G1306" s="13"/>
      <c r="H1306" s="11" t="s">
        <v>32</v>
      </c>
      <c r="I1306" s="11" t="s">
        <v>29</v>
      </c>
      <c r="J1306" s="11" t="s">
        <v>29</v>
      </c>
      <c r="K1306" s="11" t="s">
        <v>30</v>
      </c>
      <c r="L1306" s="15">
        <v>59.78</v>
      </c>
      <c r="M1306" s="11" t="s">
        <v>31</v>
      </c>
      <c r="N1306" s="13">
        <v>3105</v>
      </c>
      <c r="O1306" s="15">
        <f>_xlfn.XLOOKUP(B1306,Sheet1!A:A,Sheet1!E:E)</f>
        <v>59.78</v>
      </c>
      <c r="P1306" s="26"/>
      <c r="Q1306" s="15">
        <f t="shared" si="117"/>
        <v>61.573399999999999</v>
      </c>
      <c r="R1306" s="38">
        <f>Q1306*1.03</f>
        <v>63.420602000000002</v>
      </c>
      <c r="S1306" s="26">
        <v>0</v>
      </c>
      <c r="T1306" s="13" t="str">
        <f t="shared" si="115"/>
        <v>Up</v>
      </c>
    </row>
    <row r="1307" spans="1:20" s="14" customFormat="1" hidden="1" x14ac:dyDescent="0.3">
      <c r="A1307" s="11">
        <v>5025655</v>
      </c>
      <c r="B1307" s="11">
        <v>5025655</v>
      </c>
      <c r="C1307" s="11" t="s">
        <v>26</v>
      </c>
      <c r="D1307" s="11" t="s">
        <v>27</v>
      </c>
      <c r="E1307" s="13" t="str">
        <f>_xlfn.XLOOKUP(B1307,Sheet1!A:A,Sheet1!B:B)</f>
        <v>ST FINE TEXT MATT       CORN CREAM 5L</v>
      </c>
      <c r="F1307" s="13" t="str">
        <f t="shared" si="114"/>
        <v>CROWN  - ST FINE TEXT MATT       CORN CREAM 5L</v>
      </c>
      <c r="G1307" s="13"/>
      <c r="H1307" s="11" t="s">
        <v>33</v>
      </c>
      <c r="I1307" s="11" t="s">
        <v>29</v>
      </c>
      <c r="J1307" s="11" t="s">
        <v>29</v>
      </c>
      <c r="K1307" s="11" t="s">
        <v>30</v>
      </c>
      <c r="L1307" s="15">
        <v>40.630000000000003</v>
      </c>
      <c r="M1307" s="11" t="s">
        <v>31</v>
      </c>
      <c r="N1307" s="13">
        <v>3105</v>
      </c>
      <c r="O1307" s="15">
        <f>_xlfn.XLOOKUP(B1307,Sheet1!A:A,Sheet1!E:E)</f>
        <v>40.630000000000003</v>
      </c>
      <c r="P1307" s="26"/>
      <c r="Q1307" s="15">
        <f t="shared" si="117"/>
        <v>41.8489</v>
      </c>
      <c r="R1307" s="38">
        <f>Q1307*1.03</f>
        <v>43.104367000000003</v>
      </c>
      <c r="S1307" s="26">
        <v>0</v>
      </c>
      <c r="T1307" s="13" t="str">
        <f t="shared" si="115"/>
        <v>Up</v>
      </c>
    </row>
    <row r="1308" spans="1:20" s="14" customFormat="1" hidden="1" x14ac:dyDescent="0.3">
      <c r="A1308" s="11">
        <v>5025656</v>
      </c>
      <c r="B1308" s="11">
        <v>5025656</v>
      </c>
      <c r="C1308" s="11" t="s">
        <v>26</v>
      </c>
      <c r="D1308" s="11" t="s">
        <v>27</v>
      </c>
      <c r="E1308" s="13" t="str">
        <f>_xlfn.XLOOKUP(B1308,Sheet1!A:A,Sheet1!B:B)</f>
        <v>ST FINE TEXT MATT       BLACK      5L</v>
      </c>
      <c r="F1308" s="13" t="str">
        <f t="shared" si="114"/>
        <v>CROWN  - ST FINE TEXT MATT       BLACK      5L</v>
      </c>
      <c r="G1308" s="13"/>
      <c r="H1308" s="11" t="s">
        <v>33</v>
      </c>
      <c r="I1308" s="11" t="s">
        <v>29</v>
      </c>
      <c r="J1308" s="11" t="s">
        <v>29</v>
      </c>
      <c r="K1308" s="11" t="s">
        <v>30</v>
      </c>
      <c r="L1308" s="15">
        <v>40.630000000000003</v>
      </c>
      <c r="M1308" s="11" t="s">
        <v>31</v>
      </c>
      <c r="N1308" s="13">
        <v>3105</v>
      </c>
      <c r="O1308" s="15">
        <f>_xlfn.XLOOKUP(B1308,Sheet1!A:A,Sheet1!E:E)</f>
        <v>40.630000000000003</v>
      </c>
      <c r="P1308" s="26"/>
      <c r="Q1308" s="15">
        <f t="shared" si="117"/>
        <v>41.8489</v>
      </c>
      <c r="R1308" s="38">
        <v>22.22</v>
      </c>
      <c r="S1308" s="26">
        <v>0</v>
      </c>
      <c r="T1308" s="13" t="s">
        <v>13721</v>
      </c>
    </row>
    <row r="1309" spans="1:20" s="14" customFormat="1" hidden="1" x14ac:dyDescent="0.3">
      <c r="A1309" s="11">
        <v>5025667</v>
      </c>
      <c r="B1309" s="11">
        <v>5025667</v>
      </c>
      <c r="C1309" s="11" t="s">
        <v>26</v>
      </c>
      <c r="D1309" s="11" t="s">
        <v>27</v>
      </c>
      <c r="E1309" s="13" t="str">
        <f>_xlfn.XLOOKUP(B1309,Sheet1!A:A,Sheet1!B:B)</f>
        <v>ST FINE TEXT MATT       BASE 920   5L</v>
      </c>
      <c r="F1309" s="13" t="str">
        <f t="shared" si="114"/>
        <v>CROWN  - ST FINE TEXT MATT       BASE 920   5L</v>
      </c>
      <c r="G1309" s="13"/>
      <c r="H1309" s="11" t="s">
        <v>33</v>
      </c>
      <c r="I1309" s="11" t="s">
        <v>29</v>
      </c>
      <c r="J1309" s="11" t="s">
        <v>29</v>
      </c>
      <c r="K1309" s="11" t="s">
        <v>30</v>
      </c>
      <c r="L1309" s="15">
        <v>25.09</v>
      </c>
      <c r="M1309" s="11" t="s">
        <v>31</v>
      </c>
      <c r="N1309" s="13">
        <v>3105</v>
      </c>
      <c r="O1309" s="15">
        <f>_xlfn.XLOOKUP(B1309,Sheet1!A:A,Sheet1!E:E)</f>
        <v>25.09</v>
      </c>
      <c r="P1309" s="26"/>
      <c r="Q1309" s="15">
        <f t="shared" si="117"/>
        <v>25.842700000000001</v>
      </c>
      <c r="R1309" s="38">
        <f t="shared" ref="R1309:R1315" si="119">Q1309*1.03</f>
        <v>26.617981</v>
      </c>
      <c r="S1309" s="26">
        <v>0</v>
      </c>
      <c r="T1309" s="13" t="str">
        <f t="shared" si="115"/>
        <v>Up</v>
      </c>
    </row>
    <row r="1310" spans="1:20" s="14" customFormat="1" hidden="1" x14ac:dyDescent="0.3">
      <c r="A1310" s="11">
        <v>5025670</v>
      </c>
      <c r="B1310" s="11">
        <v>5025670</v>
      </c>
      <c r="C1310" s="11" t="s">
        <v>26</v>
      </c>
      <c r="D1310" s="11" t="s">
        <v>27</v>
      </c>
      <c r="E1310" s="13" t="str">
        <f>_xlfn.XLOOKUP(B1310,Sheet1!A:A,Sheet1!B:B)</f>
        <v>ST FINE TEXT MATT       BASE 923   5L</v>
      </c>
      <c r="F1310" s="13" t="str">
        <f t="shared" si="114"/>
        <v>CROWN  - ST FINE TEXT MATT       BASE 923   5L</v>
      </c>
      <c r="G1310" s="13"/>
      <c r="H1310" s="11" t="s">
        <v>33</v>
      </c>
      <c r="I1310" s="11" t="s">
        <v>29</v>
      </c>
      <c r="J1310" s="11" t="s">
        <v>29</v>
      </c>
      <c r="K1310" s="11" t="s">
        <v>30</v>
      </c>
      <c r="L1310" s="15">
        <v>25.09</v>
      </c>
      <c r="M1310" s="11" t="s">
        <v>31</v>
      </c>
      <c r="N1310" s="13">
        <v>3105</v>
      </c>
      <c r="O1310" s="15">
        <f>_xlfn.XLOOKUP(B1310,Sheet1!A:A,Sheet1!E:E)</f>
        <v>25.09</v>
      </c>
      <c r="P1310" s="26"/>
      <c r="Q1310" s="15">
        <f t="shared" si="117"/>
        <v>25.842700000000001</v>
      </c>
      <c r="R1310" s="38">
        <f t="shared" si="119"/>
        <v>26.617981</v>
      </c>
      <c r="S1310" s="26">
        <v>0</v>
      </c>
      <c r="T1310" s="13" t="str">
        <f t="shared" si="115"/>
        <v>Up</v>
      </c>
    </row>
    <row r="1311" spans="1:20" s="14" customFormat="1" hidden="1" x14ac:dyDescent="0.3">
      <c r="A1311" s="11">
        <v>5041049</v>
      </c>
      <c r="B1311" s="11">
        <v>5041049</v>
      </c>
      <c r="C1311" s="11" t="s">
        <v>26</v>
      </c>
      <c r="D1311" s="11" t="s">
        <v>27</v>
      </c>
      <c r="E1311" s="13" t="str">
        <f>_xlfn.XLOOKUP(B1311,Sheet1!A:A,Sheet1!B:B)</f>
        <v>ST XTREME X-POSURE SMTH MAGNOLIA   5L</v>
      </c>
      <c r="F1311" s="13" t="str">
        <f t="shared" si="114"/>
        <v>CROWN  - ST XTREME X-POSURE SMTH MAGNOLIA   5L</v>
      </c>
      <c r="G1311" s="13"/>
      <c r="H1311" s="11" t="s">
        <v>33</v>
      </c>
      <c r="I1311" s="11" t="s">
        <v>29</v>
      </c>
      <c r="J1311" s="11" t="s">
        <v>29</v>
      </c>
      <c r="K1311" s="11" t="s">
        <v>30</v>
      </c>
      <c r="L1311" s="15">
        <v>43.03</v>
      </c>
      <c r="M1311" s="11" t="s">
        <v>31</v>
      </c>
      <c r="N1311" s="13">
        <v>3105</v>
      </c>
      <c r="O1311" s="15">
        <f>_xlfn.XLOOKUP(B1311,Sheet1!A:A,Sheet1!E:E)</f>
        <v>43.03</v>
      </c>
      <c r="P1311" s="26">
        <f>_xlfn.XLOOKUP(A1311,Sheet2!F:F,Sheet2!H:H)</f>
        <v>22.827097373925167</v>
      </c>
      <c r="Q1311" s="15">
        <f t="shared" si="117"/>
        <v>44.320900000000002</v>
      </c>
      <c r="R1311" s="38">
        <f t="shared" si="119"/>
        <v>45.650527000000004</v>
      </c>
      <c r="S1311" s="26">
        <v>0</v>
      </c>
      <c r="T1311" s="13" t="str">
        <f t="shared" si="115"/>
        <v>Up</v>
      </c>
    </row>
    <row r="1312" spans="1:20" s="14" customFormat="1" hidden="1" x14ac:dyDescent="0.3">
      <c r="A1312" s="11">
        <v>5041056</v>
      </c>
      <c r="B1312" s="11">
        <v>5041056</v>
      </c>
      <c r="C1312" s="11" t="s">
        <v>26</v>
      </c>
      <c r="D1312" s="11" t="s">
        <v>27</v>
      </c>
      <c r="E1312" s="13" t="str">
        <f>_xlfn.XLOOKUP(B1312,Sheet1!A:A,Sheet1!B:B)</f>
        <v>ST XTREME X-POSURE SMTH BLACK      5L</v>
      </c>
      <c r="F1312" s="13" t="str">
        <f t="shared" si="114"/>
        <v>CROWN  - ST XTREME X-POSURE SMTH BLACK      5L</v>
      </c>
      <c r="G1312" s="13"/>
      <c r="H1312" s="11" t="s">
        <v>33</v>
      </c>
      <c r="I1312" s="11" t="s">
        <v>29</v>
      </c>
      <c r="J1312" s="11" t="s">
        <v>29</v>
      </c>
      <c r="K1312" s="11" t="s">
        <v>30</v>
      </c>
      <c r="L1312" s="15">
        <v>47.83</v>
      </c>
      <c r="M1312" s="11" t="s">
        <v>31</v>
      </c>
      <c r="N1312" s="13">
        <v>3105</v>
      </c>
      <c r="O1312" s="15">
        <f>_xlfn.XLOOKUP(B1312,Sheet1!A:A,Sheet1!E:E)</f>
        <v>47.83</v>
      </c>
      <c r="P1312" s="26">
        <f>_xlfn.XLOOKUP(A1312,Sheet2!F:F,Sheet2!H:H)</f>
        <v>11.130252979301694</v>
      </c>
      <c r="Q1312" s="15">
        <f t="shared" si="117"/>
        <v>49.264899999999997</v>
      </c>
      <c r="R1312" s="38">
        <f t="shared" si="119"/>
        <v>50.742846999999998</v>
      </c>
      <c r="S1312" s="26">
        <v>0</v>
      </c>
      <c r="T1312" s="13" t="str">
        <f t="shared" si="115"/>
        <v>Up</v>
      </c>
    </row>
    <row r="1313" spans="1:20" s="14" customFormat="1" hidden="1" x14ac:dyDescent="0.3">
      <c r="A1313" s="11">
        <v>5066449</v>
      </c>
      <c r="B1313" s="11">
        <v>5066449</v>
      </c>
      <c r="C1313" s="11" t="s">
        <v>26</v>
      </c>
      <c r="D1313" s="11" t="s">
        <v>27</v>
      </c>
      <c r="E1313" s="13" t="str">
        <f>_xlfn.XLOOKUP(B1313,Sheet1!A:A,Sheet1!B:B)</f>
        <v>ST XTREME X-POSURE SMTH BASE 920   5L</v>
      </c>
      <c r="F1313" s="13" t="str">
        <f t="shared" si="114"/>
        <v>CROWN  - ST XTREME X-POSURE SMTH BASE 920   5L</v>
      </c>
      <c r="G1313" s="13"/>
      <c r="H1313" s="11" t="s">
        <v>33</v>
      </c>
      <c r="I1313" s="11" t="s">
        <v>29</v>
      </c>
      <c r="J1313" s="11" t="s">
        <v>29</v>
      </c>
      <c r="K1313" s="11" t="s">
        <v>30</v>
      </c>
      <c r="L1313" s="15">
        <v>47.83</v>
      </c>
      <c r="M1313" s="11" t="s">
        <v>31</v>
      </c>
      <c r="N1313" s="13">
        <v>3105</v>
      </c>
      <c r="O1313" s="15">
        <f>_xlfn.XLOOKUP(B1313,Sheet1!A:A,Sheet1!E:E)</f>
        <v>47.83</v>
      </c>
      <c r="P1313" s="26"/>
      <c r="Q1313" s="15">
        <f t="shared" si="117"/>
        <v>49.264899999999997</v>
      </c>
      <c r="R1313" s="38">
        <f t="shared" si="119"/>
        <v>50.742846999999998</v>
      </c>
      <c r="S1313" s="26">
        <v>0</v>
      </c>
      <c r="T1313" s="13" t="str">
        <f t="shared" si="115"/>
        <v>Up</v>
      </c>
    </row>
    <row r="1314" spans="1:20" s="14" customFormat="1" hidden="1" x14ac:dyDescent="0.3">
      <c r="A1314" s="11">
        <v>5066460</v>
      </c>
      <c r="B1314" s="11">
        <v>5066460</v>
      </c>
      <c r="C1314" s="11" t="s">
        <v>26</v>
      </c>
      <c r="D1314" s="11" t="s">
        <v>27</v>
      </c>
      <c r="E1314" s="13" t="str">
        <f>_xlfn.XLOOKUP(B1314,Sheet1!A:A,Sheet1!B:B)</f>
        <v>ST XTREME X-POSURE SMTH BASE 921   5L</v>
      </c>
      <c r="F1314" s="13" t="str">
        <f t="shared" si="114"/>
        <v>CROWN  - ST XTREME X-POSURE SMTH BASE 921   5L</v>
      </c>
      <c r="G1314" s="13"/>
      <c r="H1314" s="11" t="s">
        <v>33</v>
      </c>
      <c r="I1314" s="11" t="s">
        <v>29</v>
      </c>
      <c r="J1314" s="11" t="s">
        <v>29</v>
      </c>
      <c r="K1314" s="11" t="s">
        <v>30</v>
      </c>
      <c r="L1314" s="15">
        <v>47.83</v>
      </c>
      <c r="M1314" s="11" t="s">
        <v>31</v>
      </c>
      <c r="N1314" s="13">
        <v>3105</v>
      </c>
      <c r="O1314" s="15">
        <f>_xlfn.XLOOKUP(B1314,Sheet1!A:A,Sheet1!E:E)</f>
        <v>47.83</v>
      </c>
      <c r="P1314" s="26"/>
      <c r="Q1314" s="15">
        <f t="shared" si="117"/>
        <v>49.264899999999997</v>
      </c>
      <c r="R1314" s="38">
        <f t="shared" si="119"/>
        <v>50.742846999999998</v>
      </c>
      <c r="S1314" s="26">
        <v>0</v>
      </c>
      <c r="T1314" s="13" t="str">
        <f t="shared" si="115"/>
        <v>Up</v>
      </c>
    </row>
    <row r="1315" spans="1:20" s="14" customFormat="1" hidden="1" x14ac:dyDescent="0.3">
      <c r="A1315" s="11">
        <v>5066448</v>
      </c>
      <c r="B1315" s="11">
        <v>5066448</v>
      </c>
      <c r="C1315" s="11" t="s">
        <v>26</v>
      </c>
      <c r="D1315" s="11" t="s">
        <v>27</v>
      </c>
      <c r="E1315" s="13" t="str">
        <f>_xlfn.XLOOKUP(B1315,Sheet1!A:A,Sheet1!B:B)</f>
        <v>ST XTREME X-POSURE SMTH BASE 923   5L</v>
      </c>
      <c r="F1315" s="13" t="str">
        <f t="shared" si="114"/>
        <v>CROWN  - ST XTREME X-POSURE SMTH BASE 923   5L</v>
      </c>
      <c r="G1315" s="13"/>
      <c r="H1315" s="11" t="s">
        <v>33</v>
      </c>
      <c r="I1315" s="11" t="s">
        <v>29</v>
      </c>
      <c r="J1315" s="11" t="s">
        <v>29</v>
      </c>
      <c r="K1315" s="11" t="s">
        <v>30</v>
      </c>
      <c r="L1315" s="15">
        <v>47.83</v>
      </c>
      <c r="M1315" s="11" t="s">
        <v>31</v>
      </c>
      <c r="N1315" s="13">
        <v>3105</v>
      </c>
      <c r="O1315" s="15">
        <f>_xlfn.XLOOKUP(B1315,Sheet1!A:A,Sheet1!E:E)</f>
        <v>47.83</v>
      </c>
      <c r="P1315" s="26"/>
      <c r="Q1315" s="15">
        <f t="shared" si="117"/>
        <v>49.264899999999997</v>
      </c>
      <c r="R1315" s="38">
        <f t="shared" si="119"/>
        <v>50.742846999999998</v>
      </c>
      <c r="S1315" s="26">
        <v>0</v>
      </c>
      <c r="T1315" s="13" t="str">
        <f t="shared" si="115"/>
        <v>Up</v>
      </c>
    </row>
    <row r="1316" spans="1:20" s="14" customFormat="1" hidden="1" x14ac:dyDescent="0.3">
      <c r="A1316" s="11">
        <v>5041047</v>
      </c>
      <c r="B1316" s="11">
        <v>5041047</v>
      </c>
      <c r="C1316" s="11" t="s">
        <v>26</v>
      </c>
      <c r="D1316" s="11" t="s">
        <v>27</v>
      </c>
      <c r="E1316" s="13" t="str">
        <f>_xlfn.XLOOKUP(B1316,Sheet1!A:A,Sheet1!B:B)</f>
        <v>ST FLEXIBLE PRIMER U/C  WHITE      1L</v>
      </c>
      <c r="F1316" s="13" t="str">
        <f t="shared" si="114"/>
        <v>CROWN  - ST FLEXIBLE PRIMER U/C  WHITE      1L</v>
      </c>
      <c r="G1316" s="13"/>
      <c r="H1316" s="11" t="s">
        <v>35</v>
      </c>
      <c r="I1316" s="11" t="s">
        <v>29</v>
      </c>
      <c r="J1316" s="11" t="s">
        <v>29</v>
      </c>
      <c r="K1316" s="11" t="s">
        <v>30</v>
      </c>
      <c r="L1316" s="15">
        <v>17.21</v>
      </c>
      <c r="M1316" s="11" t="s">
        <v>31</v>
      </c>
      <c r="N1316" s="13">
        <v>3105</v>
      </c>
      <c r="O1316" s="15">
        <f>_xlfn.XLOOKUP(B1316,Sheet1!A:A,Sheet1!E:E)</f>
        <v>17.21</v>
      </c>
      <c r="P1316" s="26"/>
      <c r="Q1316" s="15">
        <f t="shared" si="117"/>
        <v>17.726300000000002</v>
      </c>
      <c r="R1316" s="38">
        <f>_xlfn.XLOOKUP(B1316,Sheet4!B:B,Sheet4!D:D)</f>
        <v>18.25</v>
      </c>
      <c r="S1316" s="26">
        <v>0</v>
      </c>
      <c r="T1316" s="13" t="str">
        <f t="shared" si="115"/>
        <v>Up</v>
      </c>
    </row>
    <row r="1317" spans="1:20" s="14" customFormat="1" hidden="1" x14ac:dyDescent="0.3">
      <c r="A1317" s="11">
        <v>5041045</v>
      </c>
      <c r="B1317" s="11">
        <v>5041045</v>
      </c>
      <c r="C1317" s="11" t="s">
        <v>26</v>
      </c>
      <c r="D1317" s="11" t="s">
        <v>27</v>
      </c>
      <c r="E1317" s="13" t="str">
        <f>_xlfn.XLOOKUP(B1317,Sheet1!A:A,Sheet1!B:B)</f>
        <v>ST FLEXIBLE PRIMER U/C  CHARC GREY 1L</v>
      </c>
      <c r="F1317" s="13" t="str">
        <f t="shared" si="114"/>
        <v>CROWN  - ST FLEXIBLE PRIMER U/C  CHARC GREY 1L</v>
      </c>
      <c r="G1317" s="13"/>
      <c r="H1317" s="11" t="s">
        <v>35</v>
      </c>
      <c r="I1317" s="11" t="s">
        <v>29</v>
      </c>
      <c r="J1317" s="11" t="s">
        <v>29</v>
      </c>
      <c r="K1317" s="11" t="s">
        <v>30</v>
      </c>
      <c r="L1317" s="15">
        <v>17.21</v>
      </c>
      <c r="M1317" s="11" t="s">
        <v>31</v>
      </c>
      <c r="N1317" s="13">
        <v>3105</v>
      </c>
      <c r="O1317" s="15">
        <f>_xlfn.XLOOKUP(B1317,Sheet1!A:A,Sheet1!E:E)</f>
        <v>17.21</v>
      </c>
      <c r="P1317" s="26"/>
      <c r="Q1317" s="15">
        <f t="shared" si="117"/>
        <v>17.726300000000002</v>
      </c>
      <c r="R1317" s="38">
        <f>_xlfn.XLOOKUP(B1317,Sheet4!B:B,Sheet4!D:D)</f>
        <v>18.25</v>
      </c>
      <c r="S1317" s="26">
        <v>0</v>
      </c>
      <c r="T1317" s="13" t="str">
        <f t="shared" si="115"/>
        <v>Up</v>
      </c>
    </row>
    <row r="1318" spans="1:20" s="14" customFormat="1" hidden="1" x14ac:dyDescent="0.3">
      <c r="A1318" s="11">
        <v>5041039</v>
      </c>
      <c r="B1318" s="11">
        <v>5041039</v>
      </c>
      <c r="C1318" s="11" t="s">
        <v>26</v>
      </c>
      <c r="D1318" s="11" t="s">
        <v>27</v>
      </c>
      <c r="E1318" s="13" t="str">
        <f>_xlfn.XLOOKUP(B1318,Sheet1!A:A,Sheet1!B:B)</f>
        <v>ST FLEXIBLE PRIMER U/C  CHARC GREY 2.5L</v>
      </c>
      <c r="F1318" s="13" t="str">
        <f t="shared" si="114"/>
        <v>CROWN  - ST FLEXIBLE PRIMER U/C  CHARC GREY 2.5L</v>
      </c>
      <c r="G1318" s="13"/>
      <c r="H1318" s="11" t="s">
        <v>33</v>
      </c>
      <c r="I1318" s="11" t="s">
        <v>29</v>
      </c>
      <c r="J1318" s="11" t="s">
        <v>29</v>
      </c>
      <c r="K1318" s="11" t="s">
        <v>30</v>
      </c>
      <c r="L1318" s="15">
        <v>43.03</v>
      </c>
      <c r="M1318" s="11" t="s">
        <v>31</v>
      </c>
      <c r="N1318" s="13">
        <v>3105</v>
      </c>
      <c r="O1318" s="15">
        <f>_xlfn.XLOOKUP(B1318,Sheet1!A:A,Sheet1!E:E)</f>
        <v>43.03</v>
      </c>
      <c r="P1318" s="26">
        <f>_xlfn.XLOOKUP(A1318,Sheet2!F:F,Sheet2!H:H)</f>
        <v>0</v>
      </c>
      <c r="Q1318" s="15">
        <f t="shared" si="117"/>
        <v>44.320900000000002</v>
      </c>
      <c r="R1318" s="38">
        <f>_xlfn.XLOOKUP(B1318,Sheet4!B:B,Sheet4!D:D)</f>
        <v>45.65</v>
      </c>
      <c r="S1318" s="26">
        <v>0</v>
      </c>
      <c r="T1318" s="13" t="str">
        <f t="shared" si="115"/>
        <v>Up</v>
      </c>
    </row>
    <row r="1319" spans="1:20" s="14" customFormat="1" hidden="1" x14ac:dyDescent="0.3">
      <c r="A1319" s="11">
        <v>5041061</v>
      </c>
      <c r="B1319" s="11">
        <v>5041061</v>
      </c>
      <c r="C1319" s="11" t="s">
        <v>26</v>
      </c>
      <c r="D1319" s="11" t="s">
        <v>27</v>
      </c>
      <c r="E1319" s="13" t="str">
        <f>_xlfn.XLOOKUP(B1319,Sheet1!A:A,Sheet1!B:B)</f>
        <v>ST FLEXIGLOSS X-TRA     BLACK      1L</v>
      </c>
      <c r="F1319" s="13" t="str">
        <f t="shared" si="114"/>
        <v>CROWN  - ST FLEXIGLOSS X-TRA     BLACK      1L</v>
      </c>
      <c r="G1319" s="13"/>
      <c r="H1319" s="11" t="s">
        <v>35</v>
      </c>
      <c r="I1319" s="11" t="s">
        <v>29</v>
      </c>
      <c r="J1319" s="11" t="s">
        <v>29</v>
      </c>
      <c r="K1319" s="11" t="s">
        <v>30</v>
      </c>
      <c r="L1319" s="15">
        <v>15.56</v>
      </c>
      <c r="M1319" s="11" t="s">
        <v>31</v>
      </c>
      <c r="N1319" s="13">
        <v>3105</v>
      </c>
      <c r="O1319" s="15">
        <f>_xlfn.XLOOKUP(B1319,Sheet1!A:A,Sheet1!E:E)</f>
        <v>15.56</v>
      </c>
      <c r="P1319" s="26"/>
      <c r="Q1319" s="15">
        <f t="shared" si="117"/>
        <v>16.026800000000001</v>
      </c>
      <c r="R1319" s="38">
        <f>_xlfn.XLOOKUP(B1319,Sheet4!B:B,Sheet4!D:D)</f>
        <v>16.510000000000002</v>
      </c>
      <c r="S1319" s="26">
        <v>0</v>
      </c>
      <c r="T1319" s="13" t="str">
        <f t="shared" si="115"/>
        <v>Up</v>
      </c>
    </row>
    <row r="1320" spans="1:20" s="14" customFormat="1" hidden="1" x14ac:dyDescent="0.3">
      <c r="A1320" s="11">
        <v>5041062</v>
      </c>
      <c r="B1320" s="11">
        <v>5041062</v>
      </c>
      <c r="C1320" s="11" t="s">
        <v>26</v>
      </c>
      <c r="D1320" s="11" t="s">
        <v>27</v>
      </c>
      <c r="E1320" s="13" t="str">
        <f>_xlfn.XLOOKUP(B1320,Sheet1!A:A,Sheet1!B:B)</f>
        <v>ST FLEXIGLOSS X-TRA     BRIL WHITE 1L</v>
      </c>
      <c r="F1320" s="13" t="str">
        <f t="shared" si="114"/>
        <v>CROWN  - ST FLEXIGLOSS X-TRA     BRIL WHITE 1L</v>
      </c>
      <c r="G1320" s="13"/>
      <c r="H1320" s="11" t="s">
        <v>35</v>
      </c>
      <c r="I1320" s="11" t="s">
        <v>29</v>
      </c>
      <c r="J1320" s="11" t="s">
        <v>29</v>
      </c>
      <c r="K1320" s="11" t="s">
        <v>30</v>
      </c>
      <c r="L1320" s="15">
        <v>18.05</v>
      </c>
      <c r="M1320" s="11" t="s">
        <v>31</v>
      </c>
      <c r="N1320" s="13">
        <v>3105</v>
      </c>
      <c r="O1320" s="15">
        <f>_xlfn.XLOOKUP(B1320,Sheet1!A:A,Sheet1!E:E)</f>
        <v>18.05</v>
      </c>
      <c r="P1320" s="26"/>
      <c r="Q1320" s="15">
        <f t="shared" si="117"/>
        <v>18.5915</v>
      </c>
      <c r="R1320" s="38">
        <v>10.49</v>
      </c>
      <c r="S1320" s="26">
        <v>0</v>
      </c>
      <c r="T1320" s="13" t="s">
        <v>13721</v>
      </c>
    </row>
    <row r="1321" spans="1:20" s="14" customFormat="1" hidden="1" x14ac:dyDescent="0.3">
      <c r="A1321" s="11">
        <v>5060895</v>
      </c>
      <c r="B1321" s="11">
        <v>5060895</v>
      </c>
      <c r="C1321" s="11" t="s">
        <v>26</v>
      </c>
      <c r="D1321" s="11" t="s">
        <v>27</v>
      </c>
      <c r="E1321" s="13" t="str">
        <f>_xlfn.XLOOKUP(B1321,Sheet1!A:A,Sheet1!B:B)</f>
        <v>ST FLEXIGLOSS X-TRA     BASE 920   2.5L</v>
      </c>
      <c r="F1321" s="13" t="str">
        <f t="shared" si="114"/>
        <v>CROWN  - ST FLEXIGLOSS X-TRA     BASE 920   2.5L</v>
      </c>
      <c r="G1321" s="13"/>
      <c r="H1321" s="11" t="s">
        <v>33</v>
      </c>
      <c r="I1321" s="11" t="s">
        <v>29</v>
      </c>
      <c r="J1321" s="11" t="s">
        <v>29</v>
      </c>
      <c r="K1321" s="11" t="s">
        <v>30</v>
      </c>
      <c r="L1321" s="15">
        <v>38.92</v>
      </c>
      <c r="M1321" s="11" t="s">
        <v>31</v>
      </c>
      <c r="N1321" s="13">
        <v>3105</v>
      </c>
      <c r="O1321" s="15">
        <f>_xlfn.XLOOKUP(B1321,Sheet1!A:A,Sheet1!E:E)</f>
        <v>38.92</v>
      </c>
      <c r="P1321" s="26">
        <v>7</v>
      </c>
      <c r="Q1321" s="15">
        <f t="shared" si="117"/>
        <v>40.087600000000002</v>
      </c>
      <c r="R1321" s="38">
        <f>Q1321*1.03</f>
        <v>41.290228000000006</v>
      </c>
      <c r="S1321" s="26">
        <v>0</v>
      </c>
      <c r="T1321" s="13" t="str">
        <f t="shared" si="115"/>
        <v>Up</v>
      </c>
    </row>
    <row r="1322" spans="1:20" s="14" customFormat="1" hidden="1" x14ac:dyDescent="0.3">
      <c r="A1322" s="11">
        <v>5062176</v>
      </c>
      <c r="B1322" s="11">
        <v>5062176</v>
      </c>
      <c r="C1322" s="11" t="s">
        <v>26</v>
      </c>
      <c r="D1322" s="11" t="s">
        <v>27</v>
      </c>
      <c r="E1322" s="13" t="str">
        <f>_xlfn.XLOOKUP(B1322,Sheet1!A:A,Sheet1!B:B)</f>
        <v>ST FLEXIGLOSS X-TRA     BASE 921   2.5L</v>
      </c>
      <c r="F1322" s="13" t="str">
        <f t="shared" si="114"/>
        <v>CROWN  - ST FLEXIGLOSS X-TRA     BASE 921   2.5L</v>
      </c>
      <c r="G1322" s="13"/>
      <c r="H1322" s="11" t="s">
        <v>33</v>
      </c>
      <c r="I1322" s="11" t="s">
        <v>29</v>
      </c>
      <c r="J1322" s="11" t="s">
        <v>29</v>
      </c>
      <c r="K1322" s="11" t="s">
        <v>30</v>
      </c>
      <c r="L1322" s="15">
        <v>38.92</v>
      </c>
      <c r="M1322" s="11" t="s">
        <v>31</v>
      </c>
      <c r="N1322" s="13">
        <v>3105</v>
      </c>
      <c r="O1322" s="15">
        <f>_xlfn.XLOOKUP(B1322,Sheet1!A:A,Sheet1!E:E)</f>
        <v>38.92</v>
      </c>
      <c r="P1322" s="26"/>
      <c r="Q1322" s="15">
        <f t="shared" si="117"/>
        <v>40.087600000000002</v>
      </c>
      <c r="R1322" s="38">
        <f>Q1322*1.03</f>
        <v>41.290228000000006</v>
      </c>
      <c r="S1322" s="26">
        <v>0</v>
      </c>
      <c r="T1322" s="13" t="str">
        <f t="shared" si="115"/>
        <v>Up</v>
      </c>
    </row>
    <row r="1323" spans="1:20" s="14" customFormat="1" hidden="1" x14ac:dyDescent="0.3">
      <c r="A1323" s="11">
        <v>5041117</v>
      </c>
      <c r="B1323" s="11">
        <v>5041117</v>
      </c>
      <c r="C1323" s="11" t="s">
        <v>26</v>
      </c>
      <c r="D1323" s="11" t="s">
        <v>27</v>
      </c>
      <c r="E1323" s="13" t="str">
        <f>_xlfn.XLOOKUP(B1323,Sheet1!A:A,Sheet1!B:B)</f>
        <v>ST FLEXIGLOSS X-TRA     MORELLO    2.5L</v>
      </c>
      <c r="F1323" s="13" t="str">
        <f t="shared" si="114"/>
        <v>CROWN  - ST FLEXIGLOSS X-TRA     MORELLO    2.5L</v>
      </c>
      <c r="G1323" s="13"/>
      <c r="H1323" s="11" t="s">
        <v>33</v>
      </c>
      <c r="I1323" s="11" t="s">
        <v>29</v>
      </c>
      <c r="J1323" s="11" t="s">
        <v>29</v>
      </c>
      <c r="K1323" s="11" t="s">
        <v>30</v>
      </c>
      <c r="L1323" s="15">
        <v>38.92</v>
      </c>
      <c r="M1323" s="11" t="s">
        <v>31</v>
      </c>
      <c r="N1323" s="13">
        <v>3105</v>
      </c>
      <c r="O1323" s="15">
        <f>_xlfn.XLOOKUP(B1323,Sheet1!A:A,Sheet1!E:E)</f>
        <v>38.92</v>
      </c>
      <c r="P1323" s="26"/>
      <c r="Q1323" s="15">
        <f t="shared" si="117"/>
        <v>40.087600000000002</v>
      </c>
      <c r="R1323" s="38">
        <f>Q1323*1.03</f>
        <v>41.290228000000006</v>
      </c>
      <c r="S1323" s="26">
        <v>0</v>
      </c>
      <c r="T1323" s="13" t="str">
        <f t="shared" si="115"/>
        <v>Up</v>
      </c>
    </row>
    <row r="1324" spans="1:20" s="14" customFormat="1" hidden="1" x14ac:dyDescent="0.3">
      <c r="A1324" s="39">
        <v>5025719</v>
      </c>
      <c r="B1324" s="39">
        <v>5025719</v>
      </c>
      <c r="C1324" s="39" t="s">
        <v>26</v>
      </c>
      <c r="D1324" s="39" t="s">
        <v>27</v>
      </c>
      <c r="E1324" s="31" t="str">
        <f>_xlfn.XLOOKUP(B1324,Sheet1!A:A,Sheet1!B:B)</f>
        <v>ST HIGH BUILD           IVORY      15K</v>
      </c>
      <c r="F1324" s="31" t="str">
        <f t="shared" si="114"/>
        <v>CROWN  - ST HIGH BUILD           IVORY      15K</v>
      </c>
      <c r="G1324" s="31"/>
      <c r="H1324" s="39" t="s">
        <v>28</v>
      </c>
      <c r="I1324" s="39" t="s">
        <v>29</v>
      </c>
      <c r="J1324" s="39" t="s">
        <v>29</v>
      </c>
      <c r="K1324" s="39" t="s">
        <v>30</v>
      </c>
      <c r="L1324" s="40">
        <v>74.739999999999995</v>
      </c>
      <c r="M1324" s="39" t="s">
        <v>31</v>
      </c>
      <c r="N1324" s="31">
        <v>3105</v>
      </c>
      <c r="O1324" s="40">
        <f>_xlfn.XLOOKUP(B1324,Sheet1!A:A,Sheet1!E:E)</f>
        <v>74.739999999999995</v>
      </c>
      <c r="P1324" s="41" t="s">
        <v>8926</v>
      </c>
      <c r="Q1324" s="40">
        <f t="shared" si="117"/>
        <v>76.982199999999992</v>
      </c>
      <c r="R1324" s="31"/>
      <c r="S1324" s="26">
        <v>0</v>
      </c>
      <c r="T1324" s="13" t="str">
        <f t="shared" si="115"/>
        <v>No Change</v>
      </c>
    </row>
    <row r="1325" spans="1:20" s="14" customFormat="1" hidden="1" x14ac:dyDescent="0.3">
      <c r="A1325" s="11">
        <v>5025715</v>
      </c>
      <c r="B1325" s="11">
        <v>5025715</v>
      </c>
      <c r="C1325" s="11" t="s">
        <v>26</v>
      </c>
      <c r="D1325" s="11" t="s">
        <v>27</v>
      </c>
      <c r="E1325" s="13" t="str">
        <f>_xlfn.XLOOKUP(B1325,Sheet1!A:A,Sheet1!B:B)</f>
        <v>ST HIGH BUILD           LIGHT GREY 15K</v>
      </c>
      <c r="F1325" s="13" t="str">
        <f t="shared" si="114"/>
        <v>CROWN  - ST HIGH BUILD           LIGHT GREY 15K</v>
      </c>
      <c r="G1325" s="13"/>
      <c r="H1325" s="11" t="s">
        <v>28</v>
      </c>
      <c r="I1325" s="11" t="s">
        <v>29</v>
      </c>
      <c r="J1325" s="11" t="s">
        <v>29</v>
      </c>
      <c r="K1325" s="11" t="s">
        <v>30</v>
      </c>
      <c r="L1325" s="15">
        <v>74.739999999999995</v>
      </c>
      <c r="M1325" s="11" t="s">
        <v>31</v>
      </c>
      <c r="N1325" s="13">
        <v>3105</v>
      </c>
      <c r="O1325" s="15">
        <f>_xlfn.XLOOKUP(B1325,Sheet1!A:A,Sheet1!E:E)</f>
        <v>74.739999999999995</v>
      </c>
      <c r="P1325" s="26"/>
      <c r="Q1325" s="15">
        <f t="shared" si="117"/>
        <v>76.982199999999992</v>
      </c>
      <c r="R1325" s="38">
        <f>_xlfn.XLOOKUP(B1325,Sheet4!B:B,Sheet4!D:D)</f>
        <v>79.290000000000006</v>
      </c>
      <c r="S1325" s="26">
        <v>0</v>
      </c>
      <c r="T1325" s="13" t="str">
        <f t="shared" si="115"/>
        <v>Up</v>
      </c>
    </row>
    <row r="1326" spans="1:20" s="14" customFormat="1" hidden="1" x14ac:dyDescent="0.3">
      <c r="A1326" s="39">
        <v>5025707</v>
      </c>
      <c r="B1326" s="39">
        <v>5025707</v>
      </c>
      <c r="C1326" s="39" t="s">
        <v>26</v>
      </c>
      <c r="D1326" s="39" t="s">
        <v>27</v>
      </c>
      <c r="E1326" s="31" t="str">
        <f>_xlfn.XLOOKUP(B1326,Sheet1!A:A,Sheet1!B:B)</f>
        <v>ST HIGH BUILD           CNTY CREAM 15K</v>
      </c>
      <c r="F1326" s="31" t="str">
        <f t="shared" si="114"/>
        <v>CROWN  - ST HIGH BUILD           CNTY CREAM 15K</v>
      </c>
      <c r="G1326" s="31"/>
      <c r="H1326" s="39" t="s">
        <v>28</v>
      </c>
      <c r="I1326" s="39" t="s">
        <v>29</v>
      </c>
      <c r="J1326" s="39" t="s">
        <v>29</v>
      </c>
      <c r="K1326" s="39" t="s">
        <v>30</v>
      </c>
      <c r="L1326" s="40">
        <v>71.17</v>
      </c>
      <c r="M1326" s="39" t="s">
        <v>31</v>
      </c>
      <c r="N1326" s="31">
        <v>3105</v>
      </c>
      <c r="O1326" s="40">
        <f>_xlfn.XLOOKUP(B1326,Sheet1!A:A,Sheet1!E:E)</f>
        <v>71.17</v>
      </c>
      <c r="P1326" s="41" t="s">
        <v>8926</v>
      </c>
      <c r="Q1326" s="40">
        <f t="shared" si="117"/>
        <v>73.30510000000001</v>
      </c>
      <c r="R1326" s="31"/>
      <c r="S1326" s="26">
        <v>0</v>
      </c>
      <c r="T1326" s="13" t="str">
        <f t="shared" si="115"/>
        <v>No Change</v>
      </c>
    </row>
    <row r="1327" spans="1:20" s="14" customFormat="1" x14ac:dyDescent="0.3">
      <c r="A1327" s="11">
        <v>5025617</v>
      </c>
      <c r="B1327" s="11">
        <v>5025617</v>
      </c>
      <c r="C1327" s="11" t="s">
        <v>26</v>
      </c>
      <c r="D1327" s="11" t="s">
        <v>27</v>
      </c>
      <c r="E1327" s="13" t="str">
        <f>_xlfn.XLOOKUP(B1327,Sheet1!A:A,Sheet1!B:B)</f>
        <v>ST HIGHCOVER SMOOTH     CORNSH CRM 5L</v>
      </c>
      <c r="F1327" s="13" t="str">
        <f t="shared" si="114"/>
        <v>CROWN  - ST HIGHCOVER SMOOTH     CORNSH CRM 5L</v>
      </c>
      <c r="G1327" s="13"/>
      <c r="H1327" s="11" t="s">
        <v>33</v>
      </c>
      <c r="I1327" s="11" t="s">
        <v>29</v>
      </c>
      <c r="J1327" s="11" t="s">
        <v>29</v>
      </c>
      <c r="K1327" s="11" t="s">
        <v>30</v>
      </c>
      <c r="L1327" s="15">
        <v>38.729999999999997</v>
      </c>
      <c r="M1327" s="11" t="s">
        <v>31</v>
      </c>
      <c r="N1327" s="13">
        <v>3105</v>
      </c>
      <c r="O1327" s="15">
        <f>_xlfn.XLOOKUP(B1327,Sheet1!A:A,Sheet1!E:E)</f>
        <v>38.729999999999997</v>
      </c>
      <c r="P1327" s="26"/>
      <c r="Q1327" s="15">
        <f t="shared" si="117"/>
        <v>39.8919</v>
      </c>
      <c r="R1327" s="38">
        <f>_xlfn.XLOOKUP(B1327,Sheet4!B:B,Sheet4!D:D)</f>
        <v>41.1</v>
      </c>
      <c r="S1327" s="26">
        <v>0</v>
      </c>
      <c r="T1327" s="13" t="str">
        <f t="shared" si="115"/>
        <v>Up</v>
      </c>
    </row>
    <row r="1328" spans="1:20" s="14" customFormat="1" x14ac:dyDescent="0.3">
      <c r="A1328" s="11">
        <v>5025721</v>
      </c>
      <c r="B1328" s="11">
        <v>5025721</v>
      </c>
      <c r="C1328" s="11" t="s">
        <v>26</v>
      </c>
      <c r="D1328" s="11" t="s">
        <v>27</v>
      </c>
      <c r="E1328" s="13" t="str">
        <f>_xlfn.XLOOKUP(B1328,Sheet1!A:A,Sheet1!B:B)</f>
        <v>ST HIGHCOVER SMOOTH     MID STONE  5L</v>
      </c>
      <c r="F1328" s="13" t="str">
        <f t="shared" si="114"/>
        <v>CROWN  - ST HIGHCOVER SMOOTH     MID STONE  5L</v>
      </c>
      <c r="G1328" s="13"/>
      <c r="H1328" s="11" t="s">
        <v>33</v>
      </c>
      <c r="I1328" s="11" t="s">
        <v>29</v>
      </c>
      <c r="J1328" s="11" t="s">
        <v>29</v>
      </c>
      <c r="K1328" s="11" t="s">
        <v>30</v>
      </c>
      <c r="L1328" s="15">
        <v>38.729999999999997</v>
      </c>
      <c r="M1328" s="11" t="s">
        <v>31</v>
      </c>
      <c r="N1328" s="13">
        <v>3105</v>
      </c>
      <c r="O1328" s="15">
        <f>_xlfn.XLOOKUP(B1328,Sheet1!A:A,Sheet1!E:E)</f>
        <v>38.729999999999997</v>
      </c>
      <c r="P1328" s="26"/>
      <c r="Q1328" s="15">
        <f t="shared" si="117"/>
        <v>39.8919</v>
      </c>
      <c r="R1328" s="38">
        <f>_xlfn.XLOOKUP(B1328,Sheet4!B:B,Sheet4!D:D)</f>
        <v>41.1</v>
      </c>
      <c r="S1328" s="26">
        <v>0</v>
      </c>
      <c r="T1328" s="13" t="str">
        <f t="shared" si="115"/>
        <v>Up</v>
      </c>
    </row>
    <row r="1329" spans="1:20" s="14" customFormat="1" x14ac:dyDescent="0.3">
      <c r="A1329" s="11">
        <v>5025725</v>
      </c>
      <c r="B1329" s="11">
        <v>5025725</v>
      </c>
      <c r="C1329" s="11" t="s">
        <v>26</v>
      </c>
      <c r="D1329" s="11" t="s">
        <v>27</v>
      </c>
      <c r="E1329" s="13" t="str">
        <f>_xlfn.XLOOKUP(B1329,Sheet1!A:A,Sheet1!B:B)</f>
        <v>ST HIGHCOVER SMOOTH     OATMEAL    5L</v>
      </c>
      <c r="F1329" s="13" t="str">
        <f t="shared" si="114"/>
        <v>CROWN  - ST HIGHCOVER SMOOTH     OATMEAL    5L</v>
      </c>
      <c r="G1329" s="13"/>
      <c r="H1329" s="11" t="s">
        <v>33</v>
      </c>
      <c r="I1329" s="11" t="s">
        <v>29</v>
      </c>
      <c r="J1329" s="11" t="s">
        <v>29</v>
      </c>
      <c r="K1329" s="11" t="s">
        <v>30</v>
      </c>
      <c r="L1329" s="15">
        <v>38.729999999999997</v>
      </c>
      <c r="M1329" s="11" t="s">
        <v>31</v>
      </c>
      <c r="N1329" s="13">
        <v>3105</v>
      </c>
      <c r="O1329" s="15">
        <f>_xlfn.XLOOKUP(B1329,Sheet1!A:A,Sheet1!E:E)</f>
        <v>38.729999999999997</v>
      </c>
      <c r="P1329" s="26"/>
      <c r="Q1329" s="15">
        <f t="shared" si="117"/>
        <v>39.8919</v>
      </c>
      <c r="R1329" s="38">
        <f>_xlfn.XLOOKUP(B1329,Sheet4!B:B,Sheet4!D:D)</f>
        <v>41.1</v>
      </c>
      <c r="S1329" s="26">
        <v>0</v>
      </c>
      <c r="T1329" s="13" t="str">
        <f t="shared" si="115"/>
        <v>Up</v>
      </c>
    </row>
    <row r="1330" spans="1:20" s="14" customFormat="1" x14ac:dyDescent="0.3">
      <c r="A1330" s="11">
        <v>5025728</v>
      </c>
      <c r="B1330" s="11">
        <v>5025728</v>
      </c>
      <c r="C1330" s="11" t="s">
        <v>26</v>
      </c>
      <c r="D1330" s="11" t="s">
        <v>27</v>
      </c>
      <c r="E1330" s="13" t="str">
        <f>_xlfn.XLOOKUP(B1330,Sheet1!A:A,Sheet1!B:B)</f>
        <v>ST HIGHCOVER SMOOTH     BIRCH      5L</v>
      </c>
      <c r="F1330" s="13" t="str">
        <f t="shared" si="114"/>
        <v>CROWN  - ST HIGHCOVER SMOOTH     BIRCH      5L</v>
      </c>
      <c r="G1330" s="13"/>
      <c r="H1330" s="11" t="s">
        <v>33</v>
      </c>
      <c r="I1330" s="11" t="s">
        <v>29</v>
      </c>
      <c r="J1330" s="11" t="s">
        <v>29</v>
      </c>
      <c r="K1330" s="11" t="s">
        <v>30</v>
      </c>
      <c r="L1330" s="15">
        <v>38.729999999999997</v>
      </c>
      <c r="M1330" s="11" t="s">
        <v>31</v>
      </c>
      <c r="N1330" s="13">
        <v>3105</v>
      </c>
      <c r="O1330" s="15">
        <f>_xlfn.XLOOKUP(B1330,Sheet1!A:A,Sheet1!E:E)</f>
        <v>38.729999999999997</v>
      </c>
      <c r="P1330" s="26"/>
      <c r="Q1330" s="15">
        <f t="shared" si="117"/>
        <v>39.8919</v>
      </c>
      <c r="R1330" s="38">
        <f>_xlfn.XLOOKUP(B1330,Sheet4!B:B,Sheet4!D:D)</f>
        <v>41.1</v>
      </c>
      <c r="S1330" s="26">
        <v>0</v>
      </c>
      <c r="T1330" s="13" t="str">
        <f t="shared" si="115"/>
        <v>Up</v>
      </c>
    </row>
    <row r="1331" spans="1:20" s="14" customFormat="1" x14ac:dyDescent="0.3">
      <c r="A1331" s="11">
        <v>5025739</v>
      </c>
      <c r="B1331" s="11">
        <v>5025739</v>
      </c>
      <c r="C1331" s="11" t="s">
        <v>26</v>
      </c>
      <c r="D1331" s="11" t="s">
        <v>27</v>
      </c>
      <c r="E1331" s="13" t="str">
        <f>_xlfn.XLOOKUP(B1331,Sheet1!A:A,Sheet1!B:B)</f>
        <v>ST HIGHCOVER SMOOTH     LGHT CRM   5L</v>
      </c>
      <c r="F1331" s="13" t="str">
        <f t="shared" si="114"/>
        <v>CROWN  - ST HIGHCOVER SMOOTH     LGHT CRM   5L</v>
      </c>
      <c r="G1331" s="13"/>
      <c r="H1331" s="11" t="s">
        <v>33</v>
      </c>
      <c r="I1331" s="11" t="s">
        <v>29</v>
      </c>
      <c r="J1331" s="11" t="s">
        <v>29</v>
      </c>
      <c r="K1331" s="11" t="s">
        <v>30</v>
      </c>
      <c r="L1331" s="15">
        <v>38.729999999999997</v>
      </c>
      <c r="M1331" s="11" t="s">
        <v>31</v>
      </c>
      <c r="N1331" s="13">
        <v>3105</v>
      </c>
      <c r="O1331" s="15">
        <f>_xlfn.XLOOKUP(B1331,Sheet1!A:A,Sheet1!E:E)</f>
        <v>38.729999999999997</v>
      </c>
      <c r="P1331" s="26"/>
      <c r="Q1331" s="15">
        <f t="shared" si="117"/>
        <v>39.8919</v>
      </c>
      <c r="R1331" s="38">
        <f>_xlfn.XLOOKUP(B1331,Sheet4!B:B,Sheet4!D:D)</f>
        <v>41.1</v>
      </c>
      <c r="S1331" s="26">
        <v>0</v>
      </c>
      <c r="T1331" s="13" t="str">
        <f t="shared" si="115"/>
        <v>Up</v>
      </c>
    </row>
    <row r="1332" spans="1:20" s="14" customFormat="1" x14ac:dyDescent="0.3">
      <c r="A1332" s="11">
        <v>5093605</v>
      </c>
      <c r="B1332" s="11">
        <v>5093605</v>
      </c>
      <c r="C1332" s="11" t="s">
        <v>26</v>
      </c>
      <c r="D1332" s="11" t="s">
        <v>27</v>
      </c>
      <c r="E1332" s="13" t="str">
        <f>_xlfn.XLOOKUP(B1332,Sheet1!A:A,Sheet1!B:B)</f>
        <v>ST HIGHCOVER SMOOTH     GRAVEL     5L</v>
      </c>
      <c r="F1332" s="13" t="str">
        <f t="shared" si="114"/>
        <v>CROWN  - ST HIGHCOVER SMOOTH     GRAVEL     5L</v>
      </c>
      <c r="G1332" s="13"/>
      <c r="H1332" s="11" t="s">
        <v>33</v>
      </c>
      <c r="I1332" s="11" t="s">
        <v>29</v>
      </c>
      <c r="J1332" s="11" t="s">
        <v>29</v>
      </c>
      <c r="K1332" s="11" t="s">
        <v>30</v>
      </c>
      <c r="L1332" s="15">
        <v>38.729999999999997</v>
      </c>
      <c r="M1332" s="11" t="s">
        <v>31</v>
      </c>
      <c r="N1332" s="13">
        <v>3105</v>
      </c>
      <c r="O1332" s="15">
        <f>_xlfn.XLOOKUP(B1332,Sheet1!A:A,Sheet1!E:E)</f>
        <v>38.729999999999997</v>
      </c>
      <c r="P1332" s="26"/>
      <c r="Q1332" s="15">
        <f t="shared" si="117"/>
        <v>39.8919</v>
      </c>
      <c r="R1332" s="38">
        <f>_xlfn.XLOOKUP(B1332,Sheet4!B:B,Sheet4!D:D)</f>
        <v>41.1</v>
      </c>
      <c r="S1332" s="26">
        <v>0</v>
      </c>
      <c r="T1332" s="13" t="str">
        <f t="shared" si="115"/>
        <v>Up</v>
      </c>
    </row>
    <row r="1333" spans="1:20" s="14" customFormat="1" x14ac:dyDescent="0.3">
      <c r="A1333" s="11">
        <v>5093607</v>
      </c>
      <c r="B1333" s="11">
        <v>5093607</v>
      </c>
      <c r="C1333" s="11" t="s">
        <v>26</v>
      </c>
      <c r="D1333" s="11" t="s">
        <v>27</v>
      </c>
      <c r="E1333" s="13" t="str">
        <f>_xlfn.XLOOKUP(B1333,Sheet1!A:A,Sheet1!B:B)</f>
        <v>ST HIGHCOVER SMOOTH     PLYM GREY  5L</v>
      </c>
      <c r="F1333" s="13" t="str">
        <f t="shared" si="114"/>
        <v>CROWN  - ST HIGHCOVER SMOOTH     PLYM GREY  5L</v>
      </c>
      <c r="G1333" s="13"/>
      <c r="H1333" s="11" t="s">
        <v>33</v>
      </c>
      <c r="I1333" s="11" t="s">
        <v>29</v>
      </c>
      <c r="J1333" s="11" t="s">
        <v>29</v>
      </c>
      <c r="K1333" s="11" t="s">
        <v>30</v>
      </c>
      <c r="L1333" s="15">
        <v>38.729999999999997</v>
      </c>
      <c r="M1333" s="11" t="s">
        <v>31</v>
      </c>
      <c r="N1333" s="13">
        <v>3105</v>
      </c>
      <c r="O1333" s="15">
        <f>_xlfn.XLOOKUP(B1333,Sheet1!A:A,Sheet1!E:E)</f>
        <v>38.729999999999997</v>
      </c>
      <c r="P1333" s="26"/>
      <c r="Q1333" s="15">
        <f t="shared" si="117"/>
        <v>39.8919</v>
      </c>
      <c r="R1333" s="38">
        <f>_xlfn.XLOOKUP(B1333,Sheet4!B:B,Sheet4!D:D)</f>
        <v>41.1</v>
      </c>
      <c r="S1333" s="26">
        <v>0</v>
      </c>
      <c r="T1333" s="13" t="str">
        <f t="shared" si="115"/>
        <v>Up</v>
      </c>
    </row>
    <row r="1334" spans="1:20" s="14" customFormat="1" x14ac:dyDescent="0.3">
      <c r="A1334" s="11">
        <v>5025621</v>
      </c>
      <c r="B1334" s="11">
        <v>5025621</v>
      </c>
      <c r="C1334" s="11" t="s">
        <v>26</v>
      </c>
      <c r="D1334" s="11" t="s">
        <v>27</v>
      </c>
      <c r="E1334" s="13" t="str">
        <f>_xlfn.XLOOKUP(B1334,Sheet1!A:A,Sheet1!B:B)</f>
        <v>ST HIGHCOVER SMOOTH BSE 920        5L</v>
      </c>
      <c r="F1334" s="13" t="str">
        <f t="shared" si="114"/>
        <v>CROWN  - ST HIGHCOVER SMOOTH BSE 920        5L</v>
      </c>
      <c r="G1334" s="13"/>
      <c r="H1334" s="11" t="s">
        <v>33</v>
      </c>
      <c r="I1334" s="11" t="s">
        <v>29</v>
      </c>
      <c r="J1334" s="11" t="s">
        <v>29</v>
      </c>
      <c r="K1334" s="11" t="s">
        <v>30</v>
      </c>
      <c r="L1334" s="15">
        <v>23.92</v>
      </c>
      <c r="M1334" s="11" t="s">
        <v>31</v>
      </c>
      <c r="N1334" s="13">
        <v>3105</v>
      </c>
      <c r="O1334" s="15">
        <f>_xlfn.XLOOKUP(B1334,Sheet1!A:A,Sheet1!E:E)</f>
        <v>23.92</v>
      </c>
      <c r="P1334" s="26">
        <v>500</v>
      </c>
      <c r="Q1334" s="15">
        <f t="shared" si="117"/>
        <v>24.637600000000003</v>
      </c>
      <c r="R1334" s="38">
        <v>25.38</v>
      </c>
      <c r="S1334" s="26">
        <v>0</v>
      </c>
      <c r="T1334" s="13" t="str">
        <f t="shared" si="115"/>
        <v>Up</v>
      </c>
    </row>
    <row r="1335" spans="1:20" s="14" customFormat="1" x14ac:dyDescent="0.3">
      <c r="A1335" s="11">
        <v>5025623</v>
      </c>
      <c r="B1335" s="11">
        <v>5025623</v>
      </c>
      <c r="C1335" s="11" t="s">
        <v>26</v>
      </c>
      <c r="D1335" s="11" t="s">
        <v>27</v>
      </c>
      <c r="E1335" s="13" t="str">
        <f>_xlfn.XLOOKUP(B1335,Sheet1!A:A,Sheet1!B:B)</f>
        <v>ST HIGHCOVER SMOOTH BSE 921        5L</v>
      </c>
      <c r="F1335" s="13" t="str">
        <f t="shared" si="114"/>
        <v>CROWN  - ST HIGHCOVER SMOOTH BSE 921        5L</v>
      </c>
      <c r="G1335" s="13"/>
      <c r="H1335" s="11" t="s">
        <v>33</v>
      </c>
      <c r="I1335" s="11" t="s">
        <v>29</v>
      </c>
      <c r="J1335" s="11" t="s">
        <v>29</v>
      </c>
      <c r="K1335" s="11" t="s">
        <v>30</v>
      </c>
      <c r="L1335" s="15">
        <v>23.92</v>
      </c>
      <c r="M1335" s="11" t="s">
        <v>31</v>
      </c>
      <c r="N1335" s="13">
        <v>3105</v>
      </c>
      <c r="O1335" s="15">
        <f>_xlfn.XLOOKUP(B1335,Sheet1!A:A,Sheet1!E:E)</f>
        <v>23.92</v>
      </c>
      <c r="P1335" s="26"/>
      <c r="Q1335" s="15">
        <f t="shared" si="117"/>
        <v>24.637600000000003</v>
      </c>
      <c r="R1335" s="38">
        <v>25.38</v>
      </c>
      <c r="S1335" s="26">
        <v>0</v>
      </c>
      <c r="T1335" s="13" t="str">
        <f t="shared" si="115"/>
        <v>Up</v>
      </c>
    </row>
    <row r="1336" spans="1:20" s="14" customFormat="1" x14ac:dyDescent="0.3">
      <c r="A1336" s="11">
        <v>5025627</v>
      </c>
      <c r="B1336" s="11">
        <v>5025627</v>
      </c>
      <c r="C1336" s="11" t="s">
        <v>26</v>
      </c>
      <c r="D1336" s="11" t="s">
        <v>27</v>
      </c>
      <c r="E1336" s="13" t="str">
        <f>_xlfn.XLOOKUP(B1336,Sheet1!A:A,Sheet1!B:B)</f>
        <v>ST HIGHCOVER SMOOTH BSE 923        5L</v>
      </c>
      <c r="F1336" s="13" t="str">
        <f t="shared" si="114"/>
        <v>CROWN  - ST HIGHCOVER SMOOTH BSE 923        5L</v>
      </c>
      <c r="G1336" s="13"/>
      <c r="H1336" s="11" t="s">
        <v>33</v>
      </c>
      <c r="I1336" s="11" t="s">
        <v>29</v>
      </c>
      <c r="J1336" s="11" t="s">
        <v>29</v>
      </c>
      <c r="K1336" s="11" t="s">
        <v>30</v>
      </c>
      <c r="L1336" s="15">
        <v>23.92</v>
      </c>
      <c r="M1336" s="11" t="s">
        <v>31</v>
      </c>
      <c r="N1336" s="13">
        <v>3105</v>
      </c>
      <c r="O1336" s="15">
        <f>_xlfn.XLOOKUP(B1336,Sheet1!A:A,Sheet1!E:E)</f>
        <v>23.92</v>
      </c>
      <c r="P1336" s="26"/>
      <c r="Q1336" s="15">
        <f t="shared" si="117"/>
        <v>24.637600000000003</v>
      </c>
      <c r="R1336" s="38">
        <v>25.38</v>
      </c>
      <c r="S1336" s="26">
        <v>0</v>
      </c>
      <c r="T1336" s="13" t="str">
        <f t="shared" si="115"/>
        <v>Up</v>
      </c>
    </row>
    <row r="1337" spans="1:20" s="14" customFormat="1" hidden="1" x14ac:dyDescent="0.3">
      <c r="A1337" s="11">
        <v>6054265</v>
      </c>
      <c r="B1337" s="11">
        <v>6054265</v>
      </c>
      <c r="C1337" s="11" t="s">
        <v>26</v>
      </c>
      <c r="D1337" s="11" t="s">
        <v>27</v>
      </c>
      <c r="E1337" s="13" t="str">
        <f>_xlfn.XLOOKUP(B1337,Sheet1!A:A,Sheet1!B:B)</f>
        <v>DE ESSENTIAL LINING PAPER 1200    DOUBLE</v>
      </c>
      <c r="F1337" s="13" t="str">
        <f t="shared" si="114"/>
        <v>CROWN  - DE ESSENTIAL LINING PAPER 1200    DOUBLE</v>
      </c>
      <c r="G1337" s="13"/>
      <c r="H1337" s="11" t="s">
        <v>28</v>
      </c>
      <c r="I1337" s="11" t="s">
        <v>29</v>
      </c>
      <c r="J1337" s="11" t="s">
        <v>29</v>
      </c>
      <c r="K1337" s="11" t="s">
        <v>30</v>
      </c>
      <c r="L1337" s="15">
        <v>5.62</v>
      </c>
      <c r="M1337" s="11" t="s">
        <v>31</v>
      </c>
      <c r="N1337" s="13">
        <v>3105</v>
      </c>
      <c r="O1337" s="15">
        <f>_xlfn.XLOOKUP(B1337,Sheet1!A:A,Sheet1!E:E)</f>
        <v>5.39</v>
      </c>
      <c r="P1337" s="26"/>
      <c r="Q1337" s="15">
        <f>O1337*1.05</f>
        <v>5.6594999999999995</v>
      </c>
      <c r="R1337" s="38">
        <f>Q1337*1.03</f>
        <v>5.8292849999999996</v>
      </c>
      <c r="S1337" s="26">
        <v>0</v>
      </c>
      <c r="T1337" s="13" t="str">
        <f t="shared" si="115"/>
        <v>Up</v>
      </c>
    </row>
    <row r="1338" spans="1:20" s="14" customFormat="1" hidden="1" x14ac:dyDescent="0.3">
      <c r="A1338" s="11">
        <v>6053493</v>
      </c>
      <c r="B1338" s="11">
        <v>6053493</v>
      </c>
      <c r="C1338" s="11" t="s">
        <v>26</v>
      </c>
      <c r="D1338" s="11" t="s">
        <v>27</v>
      </c>
      <c r="E1338" s="13" t="str">
        <f>_xlfn.XLOOKUP(B1338,Sheet1!A:A,Sheet1!B:B)</f>
        <v>WA ERFURT RED LABEL LINING 1200   DOUBLE</v>
      </c>
      <c r="F1338" s="13" t="str">
        <f t="shared" si="114"/>
        <v>CROWN  - WA ERFURT RED LABEL LINING 1200   DOUBLE</v>
      </c>
      <c r="G1338" s="13"/>
      <c r="H1338" s="11" t="s">
        <v>28</v>
      </c>
      <c r="I1338" s="11" t="s">
        <v>29</v>
      </c>
      <c r="J1338" s="11" t="s">
        <v>29</v>
      </c>
      <c r="K1338" s="11" t="s">
        <v>30</v>
      </c>
      <c r="L1338" s="15">
        <v>6.15</v>
      </c>
      <c r="M1338" s="11" t="s">
        <v>31</v>
      </c>
      <c r="N1338" s="13">
        <v>3105</v>
      </c>
      <c r="O1338" s="15">
        <f>_xlfn.XLOOKUP(B1338,Sheet1!A:A,Sheet1!E:E)</f>
        <v>6.15</v>
      </c>
      <c r="P1338" s="26"/>
      <c r="Q1338" s="15">
        <f>_xlfn.XLOOKUP(B1338,April23!B:B,April23!D:D)</f>
        <v>6.89</v>
      </c>
      <c r="R1338" s="38">
        <f>_xlfn.XLOOKUP(B1338,Sheet4!B:B,Sheet4!D:D)</f>
        <v>7.1</v>
      </c>
      <c r="S1338" s="26">
        <v>0</v>
      </c>
      <c r="T1338" s="13" t="str">
        <f t="shared" si="115"/>
        <v>Up</v>
      </c>
    </row>
    <row r="1339" spans="1:20" s="14" customFormat="1" hidden="1" x14ac:dyDescent="0.3">
      <c r="A1339" s="11">
        <v>6040223</v>
      </c>
      <c r="B1339" s="11">
        <v>6040223</v>
      </c>
      <c r="C1339" s="11" t="s">
        <v>26</v>
      </c>
      <c r="D1339" s="11" t="s">
        <v>27</v>
      </c>
      <c r="E1339" s="13" t="str">
        <f>_xlfn.XLOOKUP(B1339,Sheet1!A:A,Sheet1!B:B)</f>
        <v>WA ERFURT LINING 800              SINGLE</v>
      </c>
      <c r="F1339" s="13" t="str">
        <f t="shared" si="114"/>
        <v>CROWN  - WA ERFURT LINING 800              SINGLE</v>
      </c>
      <c r="G1339" s="13"/>
      <c r="H1339" s="11" t="s">
        <v>28</v>
      </c>
      <c r="I1339" s="11" t="s">
        <v>29</v>
      </c>
      <c r="J1339" s="11" t="s">
        <v>29</v>
      </c>
      <c r="K1339" s="11" t="s">
        <v>30</v>
      </c>
      <c r="L1339" s="15">
        <v>2.08</v>
      </c>
      <c r="M1339" s="11" t="s">
        <v>31</v>
      </c>
      <c r="N1339" s="13">
        <v>3105</v>
      </c>
      <c r="O1339" s="15">
        <f>_xlfn.XLOOKUP(B1339,Sheet1!A:A,Sheet1!E:E)</f>
        <v>2.08</v>
      </c>
      <c r="P1339" s="26"/>
      <c r="Q1339" s="15">
        <f>_xlfn.XLOOKUP(B1339,April23!B:B,April23!D:D)</f>
        <v>2.5</v>
      </c>
      <c r="R1339" s="38">
        <f>_xlfn.XLOOKUP(B1339,Sheet4!B:B,Sheet4!D:D)</f>
        <v>2.58</v>
      </c>
      <c r="S1339" s="26">
        <v>0</v>
      </c>
      <c r="T1339" s="13" t="str">
        <f t="shared" si="115"/>
        <v>Up</v>
      </c>
    </row>
    <row r="1340" spans="1:20" s="14" customFormat="1" hidden="1" x14ac:dyDescent="0.3">
      <c r="A1340" s="11">
        <v>6040219</v>
      </c>
      <c r="B1340" s="11">
        <v>6040219</v>
      </c>
      <c r="C1340" s="11" t="s">
        <v>26</v>
      </c>
      <c r="D1340" s="11" t="s">
        <v>27</v>
      </c>
      <c r="E1340" s="13" t="str">
        <f>_xlfn.XLOOKUP(B1340,Sheet1!A:A,Sheet1!B:B)</f>
        <v>WA ERFURT LINING 1700             SINGLE</v>
      </c>
      <c r="F1340" s="13" t="str">
        <f t="shared" si="114"/>
        <v>CROWN  - WA ERFURT LINING 1700             SINGLE</v>
      </c>
      <c r="G1340" s="13"/>
      <c r="H1340" s="11" t="s">
        <v>28</v>
      </c>
      <c r="I1340" s="11" t="s">
        <v>29</v>
      </c>
      <c r="J1340" s="11" t="s">
        <v>29</v>
      </c>
      <c r="K1340" s="11" t="s">
        <v>30</v>
      </c>
      <c r="L1340" s="15">
        <v>4.95</v>
      </c>
      <c r="M1340" s="11" t="s">
        <v>31</v>
      </c>
      <c r="N1340" s="13">
        <v>3105</v>
      </c>
      <c r="O1340" s="15">
        <f>_xlfn.XLOOKUP(B1340,Sheet1!A:A,Sheet1!E:E)</f>
        <v>4.95</v>
      </c>
      <c r="P1340" s="26"/>
      <c r="Q1340" s="15">
        <f>_xlfn.XLOOKUP(B1340,April23!B:B,April23!D:D)</f>
        <v>6</v>
      </c>
      <c r="R1340" s="38">
        <f>_xlfn.XLOOKUP(B1340,Sheet4!B:B,Sheet4!D:D)</f>
        <v>6.18</v>
      </c>
      <c r="S1340" s="26">
        <v>0</v>
      </c>
      <c r="T1340" s="13" t="str">
        <f t="shared" si="115"/>
        <v>Up</v>
      </c>
    </row>
    <row r="1341" spans="1:20" s="14" customFormat="1" hidden="1" x14ac:dyDescent="0.3">
      <c r="A1341" s="11">
        <v>6040218</v>
      </c>
      <c r="B1341" s="11">
        <v>6040218</v>
      </c>
      <c r="C1341" s="11" t="s">
        <v>26</v>
      </c>
      <c r="D1341" s="11" t="s">
        <v>27</v>
      </c>
      <c r="E1341" s="13" t="str">
        <f>_xlfn.XLOOKUP(B1341,Sheet1!A:A,Sheet1!B:B)</f>
        <v>WA ERFURT LINING 1400             SINGLE</v>
      </c>
      <c r="F1341" s="13" t="str">
        <f t="shared" si="114"/>
        <v>CROWN  - WA ERFURT LINING 1400             SINGLE</v>
      </c>
      <c r="G1341" s="13"/>
      <c r="H1341" s="11" t="s">
        <v>28</v>
      </c>
      <c r="I1341" s="11" t="s">
        <v>29</v>
      </c>
      <c r="J1341" s="11" t="s">
        <v>29</v>
      </c>
      <c r="K1341" s="11" t="s">
        <v>30</v>
      </c>
      <c r="L1341" s="15">
        <v>3.97</v>
      </c>
      <c r="M1341" s="11" t="s">
        <v>31</v>
      </c>
      <c r="N1341" s="13">
        <v>3105</v>
      </c>
      <c r="O1341" s="15">
        <f>_xlfn.XLOOKUP(B1341,Sheet1!A:A,Sheet1!E:E)</f>
        <v>3.97</v>
      </c>
      <c r="P1341" s="26"/>
      <c r="Q1341" s="15">
        <f>_xlfn.XLOOKUP(B1341,April23!B:B,April23!D:D)</f>
        <v>5.5</v>
      </c>
      <c r="R1341" s="38">
        <f>_xlfn.XLOOKUP(B1341,Sheet4!B:B,Sheet4!D:D)</f>
        <v>5.67</v>
      </c>
      <c r="S1341" s="26">
        <v>0</v>
      </c>
      <c r="T1341" s="13" t="str">
        <f t="shared" si="115"/>
        <v>Up</v>
      </c>
    </row>
    <row r="1342" spans="1:20" s="14" customFormat="1" hidden="1" x14ac:dyDescent="0.3">
      <c r="A1342" s="11">
        <v>6040216</v>
      </c>
      <c r="B1342" s="11">
        <v>6040216</v>
      </c>
      <c r="C1342" s="11" t="s">
        <v>26</v>
      </c>
      <c r="D1342" s="11" t="s">
        <v>27</v>
      </c>
      <c r="E1342" s="13" t="str">
        <f>_xlfn.XLOOKUP(B1342,Sheet1!A:A,Sheet1!B:B)</f>
        <v>WA ERFURT LINING 1000             SINGLE</v>
      </c>
      <c r="F1342" s="13" t="str">
        <f t="shared" ref="F1342:F1405" si="120">D1342&amp;" - "&amp;E1342</f>
        <v>CROWN  - WA ERFURT LINING 1000             SINGLE</v>
      </c>
      <c r="G1342" s="13"/>
      <c r="H1342" s="11" t="s">
        <v>28</v>
      </c>
      <c r="I1342" s="11" t="s">
        <v>29</v>
      </c>
      <c r="J1342" s="11" t="s">
        <v>29</v>
      </c>
      <c r="K1342" s="11" t="s">
        <v>30</v>
      </c>
      <c r="L1342" s="15">
        <v>2.97</v>
      </c>
      <c r="M1342" s="11" t="s">
        <v>31</v>
      </c>
      <c r="N1342" s="13">
        <v>3105</v>
      </c>
      <c r="O1342" s="15">
        <f>_xlfn.XLOOKUP(B1342,Sheet1!A:A,Sheet1!E:E)</f>
        <v>2.97</v>
      </c>
      <c r="P1342" s="26"/>
      <c r="Q1342" s="15">
        <f>_xlfn.XLOOKUP(B1342,April23!B:B,April23!D:D)</f>
        <v>4</v>
      </c>
      <c r="R1342" s="38">
        <f>_xlfn.XLOOKUP(B1342,Sheet4!B:B,Sheet4!D:D)</f>
        <v>4.12</v>
      </c>
      <c r="S1342" s="26">
        <v>0</v>
      </c>
      <c r="T1342" s="13" t="str">
        <f t="shared" si="115"/>
        <v>Up</v>
      </c>
    </row>
    <row r="1343" spans="1:20" s="14" customFormat="1" hidden="1" x14ac:dyDescent="0.3">
      <c r="A1343" s="11">
        <v>6040211</v>
      </c>
      <c r="B1343" s="11">
        <v>6040211</v>
      </c>
      <c r="C1343" s="11" t="s">
        <v>26</v>
      </c>
      <c r="D1343" s="11" t="s">
        <v>27</v>
      </c>
      <c r="E1343" s="13" t="str">
        <f>_xlfn.XLOOKUP(B1343,Sheet1!A:A,Sheet1!B:B)</f>
        <v>WA ERFURT LINING 1400              QUAD</v>
      </c>
      <c r="F1343" s="13" t="str">
        <f t="shared" si="120"/>
        <v>CROWN  - WA ERFURT LINING 1400              QUAD</v>
      </c>
      <c r="G1343" s="13"/>
      <c r="H1343" s="11" t="s">
        <v>28</v>
      </c>
      <c r="I1343" s="11" t="s">
        <v>29</v>
      </c>
      <c r="J1343" s="11" t="s">
        <v>29</v>
      </c>
      <c r="K1343" s="11" t="s">
        <v>30</v>
      </c>
      <c r="L1343" s="15">
        <v>12.57</v>
      </c>
      <c r="M1343" s="11" t="s">
        <v>31</v>
      </c>
      <c r="N1343" s="13">
        <v>3105</v>
      </c>
      <c r="O1343" s="15">
        <f>_xlfn.XLOOKUP(B1343,Sheet1!A:A,Sheet1!E:E)</f>
        <v>12.57</v>
      </c>
      <c r="P1343" s="26"/>
      <c r="Q1343" s="15">
        <f>_xlfn.XLOOKUP(B1343,April23!B:B,April23!D:D)</f>
        <v>13</v>
      </c>
      <c r="R1343" s="38">
        <f>_xlfn.XLOOKUP(B1343,Sheet4!B:B,Sheet4!D:D)</f>
        <v>13.39</v>
      </c>
      <c r="S1343" s="26">
        <v>0</v>
      </c>
      <c r="T1343" s="13" t="str">
        <f t="shared" si="115"/>
        <v>Up</v>
      </c>
    </row>
    <row r="1344" spans="1:20" s="14" customFormat="1" hidden="1" x14ac:dyDescent="0.3">
      <c r="A1344" s="11">
        <v>6040191</v>
      </c>
      <c r="B1344" s="11">
        <v>6040191</v>
      </c>
      <c r="C1344" s="11" t="s">
        <v>26</v>
      </c>
      <c r="D1344" s="11" t="s">
        <v>27</v>
      </c>
      <c r="E1344" s="13" t="str">
        <f>_xlfn.XLOOKUP(B1344,Sheet1!A:A,Sheet1!B:B)</f>
        <v>WA ERFURT INSULATING LINING PAPER</v>
      </c>
      <c r="F1344" s="13" t="str">
        <f t="shared" si="120"/>
        <v>CROWN  - WA ERFURT INSULATING LINING PAPER</v>
      </c>
      <c r="G1344" s="13"/>
      <c r="H1344" s="11" t="s">
        <v>28</v>
      </c>
      <c r="I1344" s="11" t="s">
        <v>29</v>
      </c>
      <c r="J1344" s="11" t="s">
        <v>29</v>
      </c>
      <c r="K1344" s="11" t="s">
        <v>30</v>
      </c>
      <c r="L1344" s="15">
        <v>10.050000000000001</v>
      </c>
      <c r="M1344" s="11" t="s">
        <v>31</v>
      </c>
      <c r="N1344" s="13">
        <v>3105</v>
      </c>
      <c r="O1344" s="15">
        <f>_xlfn.XLOOKUP(B1344,Sheet1!A:A,Sheet1!E:E)</f>
        <v>10.050000000000001</v>
      </c>
      <c r="P1344" s="26">
        <f>_xlfn.XLOOKUP(A1344,Sheet2!F:F,Sheet2!H:H)</f>
        <v>0</v>
      </c>
      <c r="Q1344" s="15">
        <f>_xlfn.XLOOKUP(B1344,April23!B:B,April23!D:D)</f>
        <v>11.66</v>
      </c>
      <c r="R1344" s="38">
        <f>_xlfn.XLOOKUP(B1344,Sheet4!B:B,Sheet4!D:D)</f>
        <v>12.01</v>
      </c>
      <c r="S1344" s="26">
        <v>0</v>
      </c>
      <c r="T1344" s="13" t="str">
        <f t="shared" si="115"/>
        <v>Up</v>
      </c>
    </row>
    <row r="1345" spans="1:20" s="14" customFormat="1" hidden="1" x14ac:dyDescent="0.3">
      <c r="A1345" s="11">
        <v>6040199</v>
      </c>
      <c r="B1345" s="11">
        <v>6040199</v>
      </c>
      <c r="C1345" s="11" t="s">
        <v>26</v>
      </c>
      <c r="D1345" s="11" t="s">
        <v>27</v>
      </c>
      <c r="E1345" s="13" t="str">
        <f>_xlfn.XLOOKUP(B1345,Sheet1!A:A,Sheet1!B:B)</f>
        <v>WA ERFURT LINING 1700             DOUBLE</v>
      </c>
      <c r="F1345" s="13" t="str">
        <f t="shared" si="120"/>
        <v>CROWN  - WA ERFURT LINING 1700             DOUBLE</v>
      </c>
      <c r="G1345" s="13"/>
      <c r="H1345" s="11" t="s">
        <v>28</v>
      </c>
      <c r="I1345" s="11" t="s">
        <v>29</v>
      </c>
      <c r="J1345" s="11" t="s">
        <v>29</v>
      </c>
      <c r="K1345" s="11" t="s">
        <v>30</v>
      </c>
      <c r="L1345" s="15">
        <v>6.86</v>
      </c>
      <c r="M1345" s="11" t="s">
        <v>31</v>
      </c>
      <c r="N1345" s="13">
        <v>3105</v>
      </c>
      <c r="O1345" s="15">
        <f>_xlfn.XLOOKUP(B1345,Sheet1!A:A,Sheet1!E:E)</f>
        <v>6.86</v>
      </c>
      <c r="P1345" s="26">
        <f>_xlfn.XLOOKUP(A1345,Sheet2!F:F,Sheet2!H:H)</f>
        <v>0</v>
      </c>
      <c r="Q1345" s="15">
        <f>_xlfn.XLOOKUP(B1345,April23!B:B,April23!D:D)</f>
        <v>7.5</v>
      </c>
      <c r="R1345" s="38">
        <f>_xlfn.XLOOKUP(B1345,Sheet4!B:B,Sheet4!D:D)</f>
        <v>7.73</v>
      </c>
      <c r="S1345" s="26">
        <v>0</v>
      </c>
      <c r="T1345" s="13" t="str">
        <f t="shared" si="115"/>
        <v>Up</v>
      </c>
    </row>
    <row r="1346" spans="1:20" s="14" customFormat="1" hidden="1" x14ac:dyDescent="0.3">
      <c r="A1346" s="11">
        <v>6040210</v>
      </c>
      <c r="B1346" s="11">
        <v>6040210</v>
      </c>
      <c r="C1346" s="11" t="s">
        <v>26</v>
      </c>
      <c r="D1346" s="11" t="s">
        <v>27</v>
      </c>
      <c r="E1346" s="13" t="str">
        <f>_xlfn.XLOOKUP(B1346,Sheet1!A:A,Sheet1!B:B)</f>
        <v>WA ERFURT LINING 1200              QUAD</v>
      </c>
      <c r="F1346" s="13" t="str">
        <f t="shared" si="120"/>
        <v>CROWN  - WA ERFURT LINING 1200              QUAD</v>
      </c>
      <c r="G1346" s="13"/>
      <c r="H1346" s="11" t="s">
        <v>28</v>
      </c>
      <c r="I1346" s="11" t="s">
        <v>29</v>
      </c>
      <c r="J1346" s="11" t="s">
        <v>29</v>
      </c>
      <c r="K1346" s="11" t="s">
        <v>30</v>
      </c>
      <c r="L1346" s="15">
        <v>12.17</v>
      </c>
      <c r="M1346" s="11" t="s">
        <v>31</v>
      </c>
      <c r="N1346" s="13">
        <v>3105</v>
      </c>
      <c r="O1346" s="15">
        <f>_xlfn.XLOOKUP(B1346,Sheet1!A:A,Sheet1!E:E)</f>
        <v>12.17</v>
      </c>
      <c r="P1346" s="26"/>
      <c r="Q1346" s="15">
        <f>_xlfn.XLOOKUP(B1346,April23!B:B,April23!D:D)</f>
        <v>12</v>
      </c>
      <c r="R1346" s="38">
        <f>_xlfn.XLOOKUP(B1346,Sheet4!B:B,Sheet4!D:D)</f>
        <v>12.36</v>
      </c>
      <c r="S1346" s="26">
        <v>0</v>
      </c>
      <c r="T1346" s="13" t="str">
        <f t="shared" ref="T1346:T1409" si="121">IF(Q1346&gt;=R1346,"No Change","Up")</f>
        <v>Up</v>
      </c>
    </row>
    <row r="1347" spans="1:20" s="14" customFormat="1" hidden="1" x14ac:dyDescent="0.3">
      <c r="A1347" s="11">
        <v>6040209</v>
      </c>
      <c r="B1347" s="11">
        <v>6040209</v>
      </c>
      <c r="C1347" s="11" t="s">
        <v>26</v>
      </c>
      <c r="D1347" s="11" t="s">
        <v>27</v>
      </c>
      <c r="E1347" s="13" t="str">
        <f>_xlfn.XLOOKUP(B1347,Sheet1!A:A,Sheet1!B:B)</f>
        <v>WA ERFURT LINING 1000              QUAD</v>
      </c>
      <c r="F1347" s="13" t="str">
        <f t="shared" si="120"/>
        <v>CROWN  - WA ERFURT LINING 1000              QUAD</v>
      </c>
      <c r="G1347" s="13"/>
      <c r="H1347" s="11" t="s">
        <v>28</v>
      </c>
      <c r="I1347" s="11" t="s">
        <v>29</v>
      </c>
      <c r="J1347" s="11" t="s">
        <v>29</v>
      </c>
      <c r="K1347" s="11" t="s">
        <v>30</v>
      </c>
      <c r="L1347" s="15">
        <v>10.51</v>
      </c>
      <c r="M1347" s="11" t="s">
        <v>31</v>
      </c>
      <c r="N1347" s="13">
        <v>3105</v>
      </c>
      <c r="O1347" s="15">
        <f>_xlfn.XLOOKUP(B1347,Sheet1!A:A,Sheet1!E:E)</f>
        <v>10.51</v>
      </c>
      <c r="P1347" s="26"/>
      <c r="Q1347" s="15">
        <f>_xlfn.XLOOKUP(B1347,April23!B:B,April23!D:D)</f>
        <v>10</v>
      </c>
      <c r="R1347" s="38">
        <f>_xlfn.XLOOKUP(B1347,Sheet4!B:B,Sheet4!D:D)</f>
        <v>10.3</v>
      </c>
      <c r="S1347" s="26">
        <v>0</v>
      </c>
      <c r="T1347" s="13" t="str">
        <f t="shared" si="121"/>
        <v>Up</v>
      </c>
    </row>
    <row r="1348" spans="1:20" s="14" customFormat="1" hidden="1" x14ac:dyDescent="0.3">
      <c r="A1348" s="11">
        <v>6040207</v>
      </c>
      <c r="B1348" s="11">
        <v>6040207</v>
      </c>
      <c r="C1348" s="11" t="s">
        <v>26</v>
      </c>
      <c r="D1348" s="11" t="s">
        <v>27</v>
      </c>
      <c r="E1348" s="13" t="str">
        <f>_xlfn.XLOOKUP(B1348,Sheet1!A:A,Sheet1!B:B)</f>
        <v>WA WALLROCK FIBRELINER 55         SINGLE</v>
      </c>
      <c r="F1348" s="13" t="str">
        <f t="shared" si="120"/>
        <v>CROWN  - WA WALLROCK FIBRELINER 55         SINGLE</v>
      </c>
      <c r="G1348" s="13"/>
      <c r="H1348" s="11" t="s">
        <v>28</v>
      </c>
      <c r="I1348" s="11" t="s">
        <v>29</v>
      </c>
      <c r="J1348" s="11" t="s">
        <v>29</v>
      </c>
      <c r="K1348" s="11" t="s">
        <v>30</v>
      </c>
      <c r="L1348" s="15">
        <v>8.6199999999999992</v>
      </c>
      <c r="M1348" s="11" t="s">
        <v>31</v>
      </c>
      <c r="N1348" s="13">
        <v>3105</v>
      </c>
      <c r="O1348" s="15">
        <f>_xlfn.XLOOKUP(B1348,Sheet1!A:A,Sheet1!E:E)</f>
        <v>8.6199999999999992</v>
      </c>
      <c r="P1348" s="26"/>
      <c r="Q1348" s="15">
        <f>_xlfn.XLOOKUP(B1348,April23!B:B,April23!D:D)</f>
        <v>9.66</v>
      </c>
      <c r="R1348" s="38">
        <f>_xlfn.XLOOKUP(B1348,Sheet4!B:B,Sheet4!D:D)</f>
        <v>9.9499999999999993</v>
      </c>
      <c r="S1348" s="26">
        <v>0</v>
      </c>
      <c r="T1348" s="13" t="str">
        <f t="shared" si="121"/>
        <v>Up</v>
      </c>
    </row>
    <row r="1349" spans="1:20" s="14" customFormat="1" hidden="1" x14ac:dyDescent="0.3">
      <c r="A1349" s="11">
        <v>6040203</v>
      </c>
      <c r="B1349" s="11">
        <v>6040203</v>
      </c>
      <c r="C1349" s="11" t="s">
        <v>26</v>
      </c>
      <c r="D1349" s="11" t="s">
        <v>27</v>
      </c>
      <c r="E1349" s="13" t="str">
        <f>_xlfn.XLOOKUP(B1349,Sheet1!A:A,Sheet1!B:B)</f>
        <v>WA ERFURT LINING 800              DOUBLE</v>
      </c>
      <c r="F1349" s="13" t="str">
        <f t="shared" si="120"/>
        <v>CROWN  - WA ERFURT LINING 800              DOUBLE</v>
      </c>
      <c r="G1349" s="13"/>
      <c r="H1349" s="11" t="s">
        <v>28</v>
      </c>
      <c r="I1349" s="11" t="s">
        <v>29</v>
      </c>
      <c r="J1349" s="11" t="s">
        <v>29</v>
      </c>
      <c r="K1349" s="11" t="s">
        <v>30</v>
      </c>
      <c r="L1349" s="15">
        <v>4.1500000000000004</v>
      </c>
      <c r="M1349" s="11" t="s">
        <v>31</v>
      </c>
      <c r="N1349" s="13">
        <v>3105</v>
      </c>
      <c r="O1349" s="15">
        <f>_xlfn.XLOOKUP(B1349,Sheet1!A:A,Sheet1!E:E)</f>
        <v>4.1500000000000004</v>
      </c>
      <c r="P1349" s="26">
        <f>_xlfn.XLOOKUP(A1349,Sheet2!F:F,Sheet2!H:H)</f>
        <v>0</v>
      </c>
      <c r="Q1349" s="15">
        <f>_xlfn.XLOOKUP(B1349,April23!B:B,April23!D:D)</f>
        <v>5</v>
      </c>
      <c r="R1349" s="38">
        <f>_xlfn.XLOOKUP(B1349,Sheet4!B:B,Sheet4!D:D)</f>
        <v>5.15</v>
      </c>
      <c r="S1349" s="26">
        <v>0</v>
      </c>
      <c r="T1349" s="13" t="str">
        <f t="shared" si="121"/>
        <v>Up</v>
      </c>
    </row>
    <row r="1350" spans="1:20" s="14" customFormat="1" hidden="1" x14ac:dyDescent="0.3">
      <c r="A1350" s="11">
        <v>6040206</v>
      </c>
      <c r="B1350" s="11">
        <v>6040206</v>
      </c>
      <c r="C1350" s="11" t="s">
        <v>26</v>
      </c>
      <c r="D1350" s="11" t="s">
        <v>27</v>
      </c>
      <c r="E1350" s="13" t="str">
        <f>_xlfn.XLOOKUP(B1350,Sheet1!A:A,Sheet1!B:B)</f>
        <v>WA WALLROCK FIBRELINER 55         DOUBLE</v>
      </c>
      <c r="F1350" s="13" t="str">
        <f t="shared" si="120"/>
        <v>CROWN  - WA WALLROCK FIBRELINER 55         DOUBLE</v>
      </c>
      <c r="G1350" s="13"/>
      <c r="H1350" s="11" t="s">
        <v>28</v>
      </c>
      <c r="I1350" s="11" t="s">
        <v>29</v>
      </c>
      <c r="J1350" s="11" t="s">
        <v>29</v>
      </c>
      <c r="K1350" s="11" t="s">
        <v>30</v>
      </c>
      <c r="L1350" s="15">
        <v>14.38</v>
      </c>
      <c r="M1350" s="11" t="s">
        <v>31</v>
      </c>
      <c r="N1350" s="13">
        <v>3105</v>
      </c>
      <c r="O1350" s="15">
        <f>_xlfn.XLOOKUP(B1350,Sheet1!A:A,Sheet1!E:E)</f>
        <v>14.38</v>
      </c>
      <c r="P1350" s="26"/>
      <c r="Q1350" s="15">
        <f>_xlfn.XLOOKUP(B1350,April23!B:B,April23!D:D)</f>
        <v>16</v>
      </c>
      <c r="R1350" s="38">
        <f>_xlfn.XLOOKUP(B1350,Sheet4!B:B,Sheet4!D:D)</f>
        <v>16.48</v>
      </c>
      <c r="S1350" s="26">
        <v>0</v>
      </c>
      <c r="T1350" s="13" t="str">
        <f t="shared" si="121"/>
        <v>Up</v>
      </c>
    </row>
    <row r="1351" spans="1:20" s="14" customFormat="1" hidden="1" x14ac:dyDescent="0.3">
      <c r="A1351" s="11">
        <v>6053133</v>
      </c>
      <c r="B1351" s="11">
        <v>6053133</v>
      </c>
      <c r="C1351" s="11" t="s">
        <v>26</v>
      </c>
      <c r="D1351" s="11" t="s">
        <v>27</v>
      </c>
      <c r="E1351" s="13" t="str">
        <f>_xlfn.XLOOKUP(B1351,Sheet1!A:A,Sheet1!B:B)</f>
        <v>WA ANAGLYPTA POP VINYL  WINTERFLD RD6200</v>
      </c>
      <c r="F1351" s="13" t="str">
        <f t="shared" si="120"/>
        <v>CROWN  - WA ANAGLYPTA POP VINYL  WINTERFLD RD6200</v>
      </c>
      <c r="G1351" s="13"/>
      <c r="H1351" s="11" t="s">
        <v>28</v>
      </c>
      <c r="I1351" s="11" t="s">
        <v>29</v>
      </c>
      <c r="J1351" s="11" t="s">
        <v>29</v>
      </c>
      <c r="K1351" s="11" t="s">
        <v>30</v>
      </c>
      <c r="L1351" s="15">
        <v>7.92</v>
      </c>
      <c r="M1351" s="11" t="s">
        <v>31</v>
      </c>
      <c r="N1351" s="13">
        <v>3105</v>
      </c>
      <c r="O1351" s="15">
        <f>_xlfn.XLOOKUP(B1351,Sheet1!A:A,Sheet1!E:E)</f>
        <v>7.92</v>
      </c>
      <c r="P1351" s="26"/>
      <c r="Q1351" s="15">
        <f>O1351*1.05</f>
        <v>8.3160000000000007</v>
      </c>
      <c r="R1351" s="38">
        <f t="shared" ref="R1351:R1361" si="122">Q1351*1.03</f>
        <v>8.5654800000000009</v>
      </c>
      <c r="S1351" s="26">
        <v>0</v>
      </c>
      <c r="T1351" s="13" t="str">
        <f t="shared" si="121"/>
        <v>Up</v>
      </c>
    </row>
    <row r="1352" spans="1:20" s="14" customFormat="1" hidden="1" x14ac:dyDescent="0.3">
      <c r="A1352" s="11">
        <v>6040165</v>
      </c>
      <c r="B1352" s="11">
        <v>6040165</v>
      </c>
      <c r="C1352" s="11" t="s">
        <v>26</v>
      </c>
      <c r="D1352" s="11" t="s">
        <v>27</v>
      </c>
      <c r="E1352" s="13" t="str">
        <f>_xlfn.XLOOKUP(B1352,Sheet1!A:A,Sheet1!B:B)</f>
        <v>WA SUPERFRESCO WHITE    NW</v>
      </c>
      <c r="F1352" s="13" t="str">
        <f t="shared" si="120"/>
        <v>CROWN  - WA SUPERFRESCO WHITE    NW</v>
      </c>
      <c r="G1352" s="13"/>
      <c r="H1352" s="11" t="s">
        <v>28</v>
      </c>
      <c r="I1352" s="11" t="s">
        <v>29</v>
      </c>
      <c r="J1352" s="11" t="s">
        <v>29</v>
      </c>
      <c r="K1352" s="11" t="s">
        <v>30</v>
      </c>
      <c r="L1352" s="15">
        <v>12.3</v>
      </c>
      <c r="M1352" s="11" t="s">
        <v>31</v>
      </c>
      <c r="N1352" s="13">
        <v>3105</v>
      </c>
      <c r="O1352" s="15">
        <f>_xlfn.XLOOKUP(B1352,Sheet1!A:A,Sheet1!E:E)</f>
        <v>12.3</v>
      </c>
      <c r="P1352" s="26"/>
      <c r="Q1352" s="15">
        <f>_xlfn.XLOOKUP(B1352,April23!B:B,April23!D:D)</f>
        <v>15</v>
      </c>
      <c r="R1352" s="38">
        <f t="shared" si="122"/>
        <v>15.450000000000001</v>
      </c>
      <c r="S1352" s="26">
        <v>0</v>
      </c>
      <c r="T1352" s="13" t="str">
        <f t="shared" si="121"/>
        <v>Up</v>
      </c>
    </row>
    <row r="1353" spans="1:20" s="14" customFormat="1" hidden="1" x14ac:dyDescent="0.3">
      <c r="A1353" s="11">
        <v>6040164</v>
      </c>
      <c r="B1353" s="11">
        <v>6040164</v>
      </c>
      <c r="C1353" s="11" t="s">
        <v>26</v>
      </c>
      <c r="D1353" s="11" t="s">
        <v>27</v>
      </c>
      <c r="E1353" s="13" t="str">
        <f>_xlfn.XLOOKUP(B1353,Sheet1!A:A,Sheet1!B:B)</f>
        <v>WA SUPERFRESCO WHITE    IH</v>
      </c>
      <c r="F1353" s="13" t="str">
        <f t="shared" si="120"/>
        <v>CROWN  - WA SUPERFRESCO WHITE    IH</v>
      </c>
      <c r="G1353" s="13"/>
      <c r="H1353" s="11" t="s">
        <v>28</v>
      </c>
      <c r="I1353" s="11" t="s">
        <v>29</v>
      </c>
      <c r="J1353" s="11" t="s">
        <v>29</v>
      </c>
      <c r="K1353" s="11" t="s">
        <v>30</v>
      </c>
      <c r="L1353" s="15">
        <v>5.57</v>
      </c>
      <c r="M1353" s="11" t="s">
        <v>31</v>
      </c>
      <c r="N1353" s="13">
        <v>3105</v>
      </c>
      <c r="O1353" s="15">
        <f>_xlfn.XLOOKUP(B1353,Sheet1!A:A,Sheet1!E:E)</f>
        <v>5.57</v>
      </c>
      <c r="P1353" s="26"/>
      <c r="Q1353" s="15">
        <f>_xlfn.XLOOKUP(B1353,April23!B:B,April23!D:D)</f>
        <v>6.62</v>
      </c>
      <c r="R1353" s="38">
        <f t="shared" si="122"/>
        <v>6.8186</v>
      </c>
      <c r="S1353" s="26">
        <v>0</v>
      </c>
      <c r="T1353" s="13" t="str">
        <f t="shared" si="121"/>
        <v>Up</v>
      </c>
    </row>
    <row r="1354" spans="1:20" s="14" customFormat="1" hidden="1" x14ac:dyDescent="0.3">
      <c r="A1354" s="11">
        <v>6053134</v>
      </c>
      <c r="B1354" s="11">
        <v>6053134</v>
      </c>
      <c r="C1354" s="11" t="s">
        <v>26</v>
      </c>
      <c r="D1354" s="11" t="s">
        <v>27</v>
      </c>
      <c r="E1354" s="13" t="str">
        <f>_xlfn.XLOOKUP(B1354,Sheet1!A:A,Sheet1!B:B)</f>
        <v>WA ANAGLYPTA POP VINYL  KINVER    RD6100</v>
      </c>
      <c r="F1354" s="13" t="str">
        <f t="shared" si="120"/>
        <v>CROWN  - WA ANAGLYPTA POP VINYL  KINVER    RD6100</v>
      </c>
      <c r="G1354" s="13"/>
      <c r="H1354" s="11" t="s">
        <v>28</v>
      </c>
      <c r="I1354" s="11" t="s">
        <v>29</v>
      </c>
      <c r="J1354" s="11" t="s">
        <v>29</v>
      </c>
      <c r="K1354" s="11" t="s">
        <v>30</v>
      </c>
      <c r="L1354" s="15">
        <v>7.92</v>
      </c>
      <c r="M1354" s="11" t="s">
        <v>31</v>
      </c>
      <c r="N1354" s="13">
        <v>3105</v>
      </c>
      <c r="O1354" s="15">
        <f>_xlfn.XLOOKUP(B1354,Sheet1!A:A,Sheet1!E:E)</f>
        <v>7.92</v>
      </c>
      <c r="P1354" s="26"/>
      <c r="Q1354" s="15">
        <f>O1354*1.05</f>
        <v>8.3160000000000007</v>
      </c>
      <c r="R1354" s="38">
        <f t="shared" si="122"/>
        <v>8.5654800000000009</v>
      </c>
      <c r="S1354" s="26">
        <v>0</v>
      </c>
      <c r="T1354" s="13" t="str">
        <f t="shared" si="121"/>
        <v>Up</v>
      </c>
    </row>
    <row r="1355" spans="1:20" s="14" customFormat="1" hidden="1" x14ac:dyDescent="0.3">
      <c r="A1355" s="11">
        <v>6053181</v>
      </c>
      <c r="B1355" s="11">
        <v>6053181</v>
      </c>
      <c r="C1355" s="11" t="s">
        <v>26</v>
      </c>
      <c r="D1355" s="11" t="s">
        <v>27</v>
      </c>
      <c r="E1355" s="13" t="str">
        <f>_xlfn.XLOOKUP(B1355,Sheet1!A:A,Sheet1!B:B)</f>
        <v>WA SUPERFRESCO WHITE    WL</v>
      </c>
      <c r="F1355" s="13" t="str">
        <f t="shared" si="120"/>
        <v>CROWN  - WA SUPERFRESCO WHITE    WL</v>
      </c>
      <c r="G1355" s="13"/>
      <c r="H1355" s="11" t="s">
        <v>28</v>
      </c>
      <c r="I1355" s="11" t="s">
        <v>29</v>
      </c>
      <c r="J1355" s="11" t="s">
        <v>29</v>
      </c>
      <c r="K1355" s="11" t="s">
        <v>30</v>
      </c>
      <c r="L1355" s="15">
        <v>12.83</v>
      </c>
      <c r="M1355" s="11" t="s">
        <v>31</v>
      </c>
      <c r="N1355" s="13">
        <v>3105</v>
      </c>
      <c r="O1355" s="15">
        <f>_xlfn.XLOOKUP(B1355,Sheet1!A:A,Sheet1!E:E)</f>
        <v>12.83</v>
      </c>
      <c r="P1355" s="26"/>
      <c r="Q1355" s="15">
        <f>_xlfn.XLOOKUP(B1355,April23!B:B,April23!D:D)</f>
        <v>15</v>
      </c>
      <c r="R1355" s="38">
        <f t="shared" si="122"/>
        <v>15.450000000000001</v>
      </c>
      <c r="S1355" s="26">
        <v>0</v>
      </c>
      <c r="T1355" s="13" t="str">
        <f t="shared" si="121"/>
        <v>Up</v>
      </c>
    </row>
    <row r="1356" spans="1:20" s="14" customFormat="1" hidden="1" x14ac:dyDescent="0.3">
      <c r="A1356" s="11">
        <v>6053182</v>
      </c>
      <c r="B1356" s="11">
        <v>6053182</v>
      </c>
      <c r="C1356" s="11" t="s">
        <v>26</v>
      </c>
      <c r="D1356" s="11" t="s">
        <v>27</v>
      </c>
      <c r="E1356" s="13" t="str">
        <f>_xlfn.XLOOKUP(B1356,Sheet1!A:A,Sheet1!B:B)</f>
        <v>WA SUPERFRESCO WHITE    WC</v>
      </c>
      <c r="F1356" s="13" t="str">
        <f t="shared" si="120"/>
        <v>CROWN  - WA SUPERFRESCO WHITE    WC</v>
      </c>
      <c r="G1356" s="13"/>
      <c r="H1356" s="11" t="s">
        <v>28</v>
      </c>
      <c r="I1356" s="11" t="s">
        <v>29</v>
      </c>
      <c r="J1356" s="11" t="s">
        <v>29</v>
      </c>
      <c r="K1356" s="11" t="s">
        <v>30</v>
      </c>
      <c r="L1356" s="15">
        <v>14.36</v>
      </c>
      <c r="M1356" s="11" t="s">
        <v>31</v>
      </c>
      <c r="N1356" s="13">
        <v>3105</v>
      </c>
      <c r="O1356" s="15">
        <f>_xlfn.XLOOKUP(B1356,Sheet1!A:A,Sheet1!E:E)</f>
        <v>14.36</v>
      </c>
      <c r="P1356" s="26"/>
      <c r="Q1356" s="15">
        <f>_xlfn.XLOOKUP(B1356,April23!B:B,April23!D:D)</f>
        <v>15.08</v>
      </c>
      <c r="R1356" s="38">
        <f t="shared" si="122"/>
        <v>15.532400000000001</v>
      </c>
      <c r="S1356" s="26">
        <v>0</v>
      </c>
      <c r="T1356" s="13" t="str">
        <f t="shared" si="121"/>
        <v>Up</v>
      </c>
    </row>
    <row r="1357" spans="1:20" s="14" customFormat="1" hidden="1" x14ac:dyDescent="0.3">
      <c r="A1357" s="11">
        <v>6053183</v>
      </c>
      <c r="B1357" s="11">
        <v>6053183</v>
      </c>
      <c r="C1357" s="11" t="s">
        <v>26</v>
      </c>
      <c r="D1357" s="11" t="s">
        <v>27</v>
      </c>
      <c r="E1357" s="13" t="str">
        <f>_xlfn.XLOOKUP(B1357,Sheet1!A:A,Sheet1!B:B)</f>
        <v>WA SUPERFRESCO WHITE    WW</v>
      </c>
      <c r="F1357" s="13" t="str">
        <f t="shared" si="120"/>
        <v>CROWN  - WA SUPERFRESCO WHITE    WW</v>
      </c>
      <c r="G1357" s="13"/>
      <c r="H1357" s="11" t="s">
        <v>28</v>
      </c>
      <c r="I1357" s="11" t="s">
        <v>29</v>
      </c>
      <c r="J1357" s="11" t="s">
        <v>29</v>
      </c>
      <c r="K1357" s="11" t="s">
        <v>30</v>
      </c>
      <c r="L1357" s="15">
        <v>15.52</v>
      </c>
      <c r="M1357" s="11" t="s">
        <v>31</v>
      </c>
      <c r="N1357" s="13">
        <v>3105</v>
      </c>
      <c r="O1357" s="15">
        <f>_xlfn.XLOOKUP(B1357,Sheet1!A:A,Sheet1!E:E)</f>
        <v>15.52</v>
      </c>
      <c r="P1357" s="26"/>
      <c r="Q1357" s="15">
        <f>_xlfn.XLOOKUP(B1357,April23!B:B,April23!D:D)</f>
        <v>18.440000000000001</v>
      </c>
      <c r="R1357" s="38">
        <f t="shared" si="122"/>
        <v>18.993200000000002</v>
      </c>
      <c r="S1357" s="26">
        <v>0</v>
      </c>
      <c r="T1357" s="13" t="str">
        <f t="shared" si="121"/>
        <v>Up</v>
      </c>
    </row>
    <row r="1358" spans="1:20" s="14" customFormat="1" hidden="1" x14ac:dyDescent="0.3">
      <c r="A1358" s="11">
        <v>6040162</v>
      </c>
      <c r="B1358" s="11">
        <v>6040162</v>
      </c>
      <c r="C1358" s="11" t="s">
        <v>26</v>
      </c>
      <c r="D1358" s="11" t="s">
        <v>27</v>
      </c>
      <c r="E1358" s="13" t="str">
        <f>_xlfn.XLOOKUP(B1358,Sheet1!A:A,Sheet1!B:B)</f>
        <v>WA SUPERFRESCO WHITE    HT</v>
      </c>
      <c r="F1358" s="13" t="str">
        <f t="shared" si="120"/>
        <v>CROWN  - WA SUPERFRESCO WHITE    HT</v>
      </c>
      <c r="G1358" s="13"/>
      <c r="H1358" s="11" t="s">
        <v>28</v>
      </c>
      <c r="I1358" s="11" t="s">
        <v>29</v>
      </c>
      <c r="J1358" s="11" t="s">
        <v>29</v>
      </c>
      <c r="K1358" s="11" t="s">
        <v>30</v>
      </c>
      <c r="L1358" s="15">
        <v>11.74</v>
      </c>
      <c r="M1358" s="11" t="s">
        <v>31</v>
      </c>
      <c r="N1358" s="13">
        <v>3105</v>
      </c>
      <c r="O1358" s="15">
        <f>_xlfn.XLOOKUP(B1358,Sheet1!A:A,Sheet1!E:E)</f>
        <v>11.74</v>
      </c>
      <c r="P1358" s="26"/>
      <c r="Q1358" s="15">
        <f>_xlfn.XLOOKUP(B1358,April23!B:B,April23!D:D)</f>
        <v>15</v>
      </c>
      <c r="R1358" s="38">
        <f t="shared" si="122"/>
        <v>15.450000000000001</v>
      </c>
      <c r="S1358" s="26">
        <v>0</v>
      </c>
      <c r="T1358" s="13" t="str">
        <f t="shared" si="121"/>
        <v>Up</v>
      </c>
    </row>
    <row r="1359" spans="1:20" s="14" customFormat="1" hidden="1" x14ac:dyDescent="0.3">
      <c r="A1359" s="11">
        <v>6040161</v>
      </c>
      <c r="B1359" s="11">
        <v>6040161</v>
      </c>
      <c r="C1359" s="11" t="s">
        <v>26</v>
      </c>
      <c r="D1359" s="11" t="s">
        <v>27</v>
      </c>
      <c r="E1359" s="13" t="str">
        <f>_xlfn.XLOOKUP(B1359,Sheet1!A:A,Sheet1!B:B)</f>
        <v>WA SUPERFRESCO WHITE    HS</v>
      </c>
      <c r="F1359" s="13" t="str">
        <f t="shared" si="120"/>
        <v>CROWN  - WA SUPERFRESCO WHITE    HS</v>
      </c>
      <c r="G1359" s="13"/>
      <c r="H1359" s="11" t="s">
        <v>28</v>
      </c>
      <c r="I1359" s="11" t="s">
        <v>29</v>
      </c>
      <c r="J1359" s="11" t="s">
        <v>29</v>
      </c>
      <c r="K1359" s="11" t="s">
        <v>30</v>
      </c>
      <c r="L1359" s="15">
        <v>11.19</v>
      </c>
      <c r="M1359" s="11" t="s">
        <v>31</v>
      </c>
      <c r="N1359" s="13">
        <v>3105</v>
      </c>
      <c r="O1359" s="15">
        <f>_xlfn.XLOOKUP(B1359,Sheet1!A:A,Sheet1!E:E)</f>
        <v>11.19</v>
      </c>
      <c r="P1359" s="26"/>
      <c r="Q1359" s="15">
        <f>_xlfn.XLOOKUP(B1359,April23!B:B,April23!D:D)</f>
        <v>13.29</v>
      </c>
      <c r="R1359" s="38">
        <f t="shared" si="122"/>
        <v>13.688699999999999</v>
      </c>
      <c r="S1359" s="26">
        <v>0</v>
      </c>
      <c r="T1359" s="13" t="str">
        <f t="shared" si="121"/>
        <v>Up</v>
      </c>
    </row>
    <row r="1360" spans="1:20" s="14" customFormat="1" hidden="1" x14ac:dyDescent="0.3">
      <c r="A1360" s="11">
        <v>6040159</v>
      </c>
      <c r="B1360" s="11">
        <v>6040159</v>
      </c>
      <c r="C1360" s="11" t="s">
        <v>26</v>
      </c>
      <c r="D1360" s="11" t="s">
        <v>27</v>
      </c>
      <c r="E1360" s="13" t="str">
        <f>_xlfn.XLOOKUP(B1360,Sheet1!A:A,Sheet1!B:B)</f>
        <v>WA SUPERFRESCO WHITE    HP</v>
      </c>
      <c r="F1360" s="13" t="str">
        <f t="shared" si="120"/>
        <v>CROWN  - WA SUPERFRESCO WHITE    HP</v>
      </c>
      <c r="G1360" s="13"/>
      <c r="H1360" s="11" t="s">
        <v>28</v>
      </c>
      <c r="I1360" s="11" t="s">
        <v>29</v>
      </c>
      <c r="J1360" s="11" t="s">
        <v>29</v>
      </c>
      <c r="K1360" s="11" t="s">
        <v>30</v>
      </c>
      <c r="L1360" s="15">
        <v>12.3</v>
      </c>
      <c r="M1360" s="11" t="s">
        <v>31</v>
      </c>
      <c r="N1360" s="13">
        <v>3105</v>
      </c>
      <c r="O1360" s="15">
        <f>_xlfn.XLOOKUP(B1360,Sheet1!A:A,Sheet1!E:E)</f>
        <v>12.3</v>
      </c>
      <c r="P1360" s="26"/>
      <c r="Q1360" s="15">
        <f>_xlfn.XLOOKUP(B1360,April23!B:B,April23!D:D)</f>
        <v>15</v>
      </c>
      <c r="R1360" s="38">
        <f t="shared" si="122"/>
        <v>15.450000000000001</v>
      </c>
      <c r="S1360" s="26">
        <v>0</v>
      </c>
      <c r="T1360" s="13" t="str">
        <f t="shared" si="121"/>
        <v>Up</v>
      </c>
    </row>
    <row r="1361" spans="1:20" s="14" customFormat="1" hidden="1" x14ac:dyDescent="0.3">
      <c r="A1361" s="11">
        <v>6040120</v>
      </c>
      <c r="B1361" s="11">
        <v>6040120</v>
      </c>
      <c r="C1361" s="11" t="s">
        <v>26</v>
      </c>
      <c r="D1361" s="11" t="s">
        <v>27</v>
      </c>
      <c r="E1361" s="13" t="str">
        <f>_xlfn.XLOOKUP(B1361,Sheet1!A:A,Sheet1!B:B)</f>
        <v>WA ANAGLYPTA TEXT VINY MIL PLAIN  44674</v>
      </c>
      <c r="F1361" s="13" t="str">
        <f t="shared" si="120"/>
        <v>CROWN  - WA ANAGLYPTA TEXT VINY MIL PLAIN  44674</v>
      </c>
      <c r="G1361" s="13"/>
      <c r="H1361" s="11" t="s">
        <v>208</v>
      </c>
      <c r="I1361" s="11" t="s">
        <v>29</v>
      </c>
      <c r="J1361" s="11" t="s">
        <v>29</v>
      </c>
      <c r="K1361" s="11" t="s">
        <v>30</v>
      </c>
      <c r="L1361" s="15">
        <v>7.53</v>
      </c>
      <c r="M1361" s="11" t="s">
        <v>31</v>
      </c>
      <c r="N1361" s="13">
        <v>3105</v>
      </c>
      <c r="O1361" s="15">
        <f>_xlfn.XLOOKUP(B1361,Sheet1!A:A,Sheet1!E:E)</f>
        <v>7.53</v>
      </c>
      <c r="P1361" s="26">
        <f>_xlfn.XLOOKUP(A1361,Sheet2!F:F,Sheet2!H:H)</f>
        <v>0</v>
      </c>
      <c r="Q1361" s="15">
        <f>O1361*1.05</f>
        <v>7.9065000000000003</v>
      </c>
      <c r="R1361" s="38">
        <f t="shared" si="122"/>
        <v>8.143695000000001</v>
      </c>
      <c r="S1361" s="26">
        <v>0</v>
      </c>
      <c r="T1361" s="13" t="str">
        <f t="shared" si="121"/>
        <v>Up</v>
      </c>
    </row>
    <row r="1362" spans="1:20" s="14" customFormat="1" hidden="1" x14ac:dyDescent="0.3">
      <c r="A1362" s="11">
        <v>6040077</v>
      </c>
      <c r="B1362" s="11">
        <v>6040077</v>
      </c>
      <c r="C1362" s="11" t="s">
        <v>26</v>
      </c>
      <c r="D1362" s="11" t="s">
        <v>27</v>
      </c>
      <c r="E1362" s="13" t="str">
        <f>_xlfn.XLOOKUP(B1362,Sheet1!A:A,Sheet1!B:B)</f>
        <v>WA ANAGLYPTA TEXT VINYL CITRINE    RD016</v>
      </c>
      <c r="F1362" s="13" t="str">
        <f t="shared" si="120"/>
        <v>CROWN  - WA ANAGLYPTA TEXT VINYL CITRINE    RD016</v>
      </c>
      <c r="G1362" s="13"/>
      <c r="H1362" s="11" t="s">
        <v>28</v>
      </c>
      <c r="I1362" s="11" t="s">
        <v>29</v>
      </c>
      <c r="J1362" s="11" t="s">
        <v>29</v>
      </c>
      <c r="K1362" s="11" t="s">
        <v>30</v>
      </c>
      <c r="L1362" s="15">
        <v>7.53</v>
      </c>
      <c r="M1362" s="11" t="s">
        <v>31</v>
      </c>
      <c r="N1362" s="13">
        <v>3105</v>
      </c>
      <c r="O1362" s="15">
        <f>_xlfn.XLOOKUP(B1362,Sheet1!A:A,Sheet1!E:E)</f>
        <v>7.53</v>
      </c>
      <c r="P1362" s="26">
        <f>_xlfn.XLOOKUP(A1362,Sheet2!F:F,Sheet2!H:H)</f>
        <v>0</v>
      </c>
      <c r="Q1362" s="15">
        <f>_xlfn.XLOOKUP(B1362,April23!B:B,April23!D:D)</f>
        <v>7.76</v>
      </c>
      <c r="R1362" s="38">
        <f>_xlfn.XLOOKUP(B1362,Sheet4!B:B,Sheet4!D:D)</f>
        <v>7.99</v>
      </c>
      <c r="S1362" s="26">
        <v>0</v>
      </c>
      <c r="T1362" s="13" t="str">
        <f t="shared" si="121"/>
        <v>Up</v>
      </c>
    </row>
    <row r="1363" spans="1:20" s="14" customFormat="1" hidden="1" x14ac:dyDescent="0.3">
      <c r="A1363" s="11">
        <v>5096601</v>
      </c>
      <c r="B1363" s="11">
        <v>5096601</v>
      </c>
      <c r="C1363" s="11" t="s">
        <v>26</v>
      </c>
      <c r="D1363" s="11" t="s">
        <v>27</v>
      </c>
      <c r="E1363" s="13" t="str">
        <f>_xlfn.XLOOKUP(B1363,Sheet1!A:A,Sheet1!B:B)</f>
        <v xml:space="preserve">MAC Durable Matt </v>
      </c>
      <c r="F1363" s="13" t="str">
        <f t="shared" si="120"/>
        <v xml:space="preserve">CROWN  - MAC Durable Matt </v>
      </c>
      <c r="G1363" s="13"/>
      <c r="H1363" s="91" t="s">
        <v>32</v>
      </c>
      <c r="I1363" s="11" t="s">
        <v>29</v>
      </c>
      <c r="J1363" s="11" t="s">
        <v>29</v>
      </c>
      <c r="K1363" s="11" t="s">
        <v>30</v>
      </c>
      <c r="M1363" s="11" t="s">
        <v>7062</v>
      </c>
      <c r="N1363" s="13">
        <v>3105</v>
      </c>
      <c r="O1363" s="15">
        <f>_xlfn.XLOOKUP(B1363,Sheet1!A:A,Sheet1!E:E)</f>
        <v>33.29</v>
      </c>
      <c r="P1363" s="26">
        <f>_xlfn.XLOOKUP(A1363,Sheet2!F:F,Sheet2!H:H)</f>
        <v>0</v>
      </c>
      <c r="Q1363" s="15">
        <f t="shared" ref="Q1363:Q1426" si="123">O1363*1.05</f>
        <v>34.954500000000003</v>
      </c>
      <c r="R1363" s="13">
        <f>_xlfn.XLOOKUP(B1363,Sheet3!B:B,Sheet4!D:D)</f>
        <v>10.3</v>
      </c>
      <c r="S1363" s="26">
        <v>0</v>
      </c>
      <c r="T1363" s="13" t="str">
        <f t="shared" si="121"/>
        <v>No Change</v>
      </c>
    </row>
    <row r="1364" spans="1:20" s="14" customFormat="1" hidden="1" x14ac:dyDescent="0.3">
      <c r="A1364" s="11">
        <v>6048262</v>
      </c>
      <c r="B1364" s="11">
        <v>6048262</v>
      </c>
      <c r="C1364" s="11" t="s">
        <v>26</v>
      </c>
      <c r="D1364" s="11" t="s">
        <v>27</v>
      </c>
      <c r="E1364" s="13" t="str">
        <f>_xlfn.XLOOKUP(B1364,Sheet1!A:A,Sheet1!B:B)</f>
        <v>DS REPAIR CARE CONTRACTOR          PACK</v>
      </c>
      <c r="F1364" s="13" t="str">
        <f t="shared" si="120"/>
        <v>CROWN  - DS REPAIR CARE CONTRACTOR          PACK</v>
      </c>
      <c r="G1364" s="13"/>
      <c r="H1364" s="91" t="s">
        <v>28</v>
      </c>
      <c r="I1364" s="11" t="s">
        <v>29</v>
      </c>
      <c r="J1364" s="11" t="s">
        <v>29</v>
      </c>
      <c r="K1364" s="11" t="s">
        <v>30</v>
      </c>
      <c r="M1364" s="11" t="s">
        <v>7062</v>
      </c>
      <c r="N1364" s="13">
        <v>3105</v>
      </c>
      <c r="O1364" s="15">
        <f>_xlfn.XLOOKUP(B1364,Sheet1!A:A,Sheet1!E:E)</f>
        <v>234.94</v>
      </c>
      <c r="P1364" s="26"/>
      <c r="Q1364" s="15">
        <f t="shared" si="123"/>
        <v>246.68700000000001</v>
      </c>
      <c r="R1364" s="38">
        <f t="shared" ref="R1364:R1427" si="124">Q1364*1.03</f>
        <v>254.08761000000001</v>
      </c>
      <c r="S1364" s="26">
        <v>0</v>
      </c>
      <c r="T1364" s="13" t="str">
        <f t="shared" si="121"/>
        <v>Up</v>
      </c>
    </row>
    <row r="1365" spans="1:20" s="14" customFormat="1" hidden="1" x14ac:dyDescent="0.3">
      <c r="A1365" s="11">
        <v>6048260</v>
      </c>
      <c r="B1365" s="11">
        <v>6048260</v>
      </c>
      <c r="C1365" s="11" t="s">
        <v>26</v>
      </c>
      <c r="D1365" s="11" t="s">
        <v>27</v>
      </c>
      <c r="E1365" s="13" t="str">
        <f>_xlfn.XLOOKUP(B1365,Sheet1!A:A,Sheet1!B:B)</f>
        <v>DS REPAIR CARE TRIAL               PACK</v>
      </c>
      <c r="F1365" s="13" t="str">
        <f t="shared" si="120"/>
        <v>CROWN  - DS REPAIR CARE TRIAL               PACK</v>
      </c>
      <c r="G1365" s="13"/>
      <c r="H1365" s="91" t="s">
        <v>28</v>
      </c>
      <c r="I1365" s="11" t="s">
        <v>29</v>
      </c>
      <c r="J1365" s="11" t="s">
        <v>29</v>
      </c>
      <c r="K1365" s="11" t="s">
        <v>30</v>
      </c>
      <c r="M1365" s="11" t="s">
        <v>7062</v>
      </c>
      <c r="N1365" s="13">
        <v>3105</v>
      </c>
      <c r="O1365" s="15">
        <f>_xlfn.XLOOKUP(B1365,Sheet1!A:A,Sheet1!E:E)</f>
        <v>148.57</v>
      </c>
      <c r="P1365" s="26"/>
      <c r="Q1365" s="15">
        <f t="shared" si="123"/>
        <v>155.99850000000001</v>
      </c>
      <c r="R1365" s="38">
        <f t="shared" si="124"/>
        <v>160.67845500000001</v>
      </c>
      <c r="S1365" s="26">
        <v>0</v>
      </c>
      <c r="T1365" s="13" t="str">
        <f t="shared" si="121"/>
        <v>Up</v>
      </c>
    </row>
    <row r="1366" spans="1:20" s="14" customFormat="1" hidden="1" x14ac:dyDescent="0.3">
      <c r="A1366" s="11">
        <v>6048225</v>
      </c>
      <c r="B1366" s="11">
        <v>6048225</v>
      </c>
      <c r="C1366" s="11" t="s">
        <v>26</v>
      </c>
      <c r="D1366" s="11" t="s">
        <v>27</v>
      </c>
      <c r="E1366" s="13" t="str">
        <f>_xlfn.XLOOKUP(B1366,Sheet1!A:A,Sheet1!B:B)</f>
        <v>DS REPAIR CARE MIX&amp;FIX CUPS/STICKS 50PK</v>
      </c>
      <c r="F1366" s="13" t="str">
        <f t="shared" si="120"/>
        <v>CROWN  - DS REPAIR CARE MIX&amp;FIX CUPS/STICKS 50PK</v>
      </c>
      <c r="G1366" s="13"/>
      <c r="H1366" s="91" t="s">
        <v>28</v>
      </c>
      <c r="I1366" s="11" t="s">
        <v>29</v>
      </c>
      <c r="J1366" s="11" t="s">
        <v>29</v>
      </c>
      <c r="K1366" s="11" t="s">
        <v>30</v>
      </c>
      <c r="M1366" s="11" t="s">
        <v>7062</v>
      </c>
      <c r="N1366" s="13">
        <v>3105</v>
      </c>
      <c r="O1366" s="15">
        <f>_xlfn.XLOOKUP(B1366,Sheet1!A:A,Sheet1!E:E)</f>
        <v>24.93</v>
      </c>
      <c r="P1366" s="26"/>
      <c r="Q1366" s="29">
        <f t="shared" si="123"/>
        <v>26.176500000000001</v>
      </c>
      <c r="R1366" s="38">
        <f t="shared" si="124"/>
        <v>26.961795000000002</v>
      </c>
      <c r="S1366" s="26">
        <v>0</v>
      </c>
      <c r="T1366" s="13" t="str">
        <f t="shared" si="121"/>
        <v>Up</v>
      </c>
    </row>
    <row r="1367" spans="1:20" s="14" customFormat="1" hidden="1" x14ac:dyDescent="0.3">
      <c r="A1367" s="11">
        <v>6048224</v>
      </c>
      <c r="B1367" s="11">
        <v>6048224</v>
      </c>
      <c r="C1367" s="11" t="s">
        <v>26</v>
      </c>
      <c r="D1367" s="11" t="s">
        <v>27</v>
      </c>
      <c r="E1367" s="13" t="str">
        <f>_xlfn.XLOOKUP(B1367,Sheet1!A:A,Sheet1!B:B)</f>
        <v>DS REPAIR CARE MIXING PLATE</v>
      </c>
      <c r="F1367" s="13" t="str">
        <f t="shared" si="120"/>
        <v>CROWN  - DS REPAIR CARE MIXING PLATE</v>
      </c>
      <c r="G1367" s="13"/>
      <c r="H1367" s="91" t="s">
        <v>28</v>
      </c>
      <c r="I1367" s="11" t="s">
        <v>29</v>
      </c>
      <c r="J1367" s="11" t="s">
        <v>29</v>
      </c>
      <c r="K1367" s="11" t="s">
        <v>30</v>
      </c>
      <c r="M1367" s="11" t="s">
        <v>7062</v>
      </c>
      <c r="N1367" s="13">
        <v>3105</v>
      </c>
      <c r="O1367" s="15">
        <f>_xlfn.XLOOKUP(B1367,Sheet1!A:A,Sheet1!E:E)</f>
        <v>19</v>
      </c>
      <c r="P1367" s="26"/>
      <c r="Q1367" s="15">
        <f t="shared" si="123"/>
        <v>19.95</v>
      </c>
      <c r="R1367" s="38">
        <f t="shared" si="124"/>
        <v>20.548500000000001</v>
      </c>
      <c r="S1367" s="26">
        <v>0</v>
      </c>
      <c r="T1367" s="13" t="str">
        <f t="shared" si="121"/>
        <v>Up</v>
      </c>
    </row>
    <row r="1368" spans="1:20" s="14" customFormat="1" hidden="1" x14ac:dyDescent="0.3">
      <c r="A1368" s="11">
        <v>6046083</v>
      </c>
      <c r="B1368" s="11">
        <v>6046083</v>
      </c>
      <c r="C1368" s="11" t="s">
        <v>26</v>
      </c>
      <c r="D1368" s="11" t="s">
        <v>27</v>
      </c>
      <c r="E1368" s="13" t="str">
        <f>_xlfn.XLOOKUP(B1368,Sheet1!A:A,Sheet1!B:B)</f>
        <v>DS PERFORMANCE EMULS MINI KIT ROLL 7PC</v>
      </c>
      <c r="F1368" s="13" t="str">
        <f t="shared" si="120"/>
        <v>CROWN  - DS PERFORMANCE EMULS MINI KIT ROLL 7PC</v>
      </c>
      <c r="G1368" s="13"/>
      <c r="H1368" s="91" t="s">
        <v>28</v>
      </c>
      <c r="I1368" s="11" t="s">
        <v>29</v>
      </c>
      <c r="J1368" s="11" t="s">
        <v>29</v>
      </c>
      <c r="K1368" s="11" t="s">
        <v>30</v>
      </c>
      <c r="M1368" s="11" t="s">
        <v>7062</v>
      </c>
      <c r="N1368" s="13">
        <v>3105</v>
      </c>
      <c r="O1368" s="15">
        <f>_xlfn.XLOOKUP(B1368,Sheet1!A:A,Sheet1!E:E)</f>
        <v>3.43</v>
      </c>
      <c r="P1368" s="26"/>
      <c r="Q1368" s="15">
        <f t="shared" si="123"/>
        <v>3.6015000000000001</v>
      </c>
      <c r="R1368" s="38">
        <f t="shared" si="124"/>
        <v>3.7095450000000003</v>
      </c>
      <c r="S1368" s="26">
        <v>0</v>
      </c>
      <c r="T1368" s="13" t="str">
        <f t="shared" si="121"/>
        <v>Up</v>
      </c>
    </row>
    <row r="1369" spans="1:20" s="14" customFormat="1" hidden="1" x14ac:dyDescent="0.3">
      <c r="A1369" s="11">
        <v>6046391</v>
      </c>
      <c r="B1369" s="11">
        <v>6046391</v>
      </c>
      <c r="C1369" s="11" t="s">
        <v>26</v>
      </c>
      <c r="D1369" s="11" t="s">
        <v>27</v>
      </c>
      <c r="E1369" s="13" t="str">
        <f>_xlfn.XLOOKUP(B1369,Sheet1!A:A,Sheet1!B:B)</f>
        <v>DS FFJ EMULSION MINI ROLLER        KIT</v>
      </c>
      <c r="F1369" s="13" t="str">
        <f t="shared" si="120"/>
        <v>CROWN  - DS FFJ EMULSION MINI ROLLER        KIT</v>
      </c>
      <c r="G1369" s="13"/>
      <c r="H1369" s="91" t="s">
        <v>28</v>
      </c>
      <c r="I1369" s="11" t="s">
        <v>29</v>
      </c>
      <c r="J1369" s="11" t="s">
        <v>29</v>
      </c>
      <c r="K1369" s="11" t="s">
        <v>30</v>
      </c>
      <c r="M1369" s="11" t="s">
        <v>7062</v>
      </c>
      <c r="N1369" s="13">
        <v>3105</v>
      </c>
      <c r="O1369" s="15">
        <f>_xlfn.XLOOKUP(B1369,Sheet1!A:A,Sheet1!E:E)</f>
        <v>6.9</v>
      </c>
      <c r="P1369" s="26"/>
      <c r="Q1369" s="15">
        <f t="shared" si="123"/>
        <v>7.245000000000001</v>
      </c>
      <c r="R1369" s="38">
        <f t="shared" si="124"/>
        <v>7.4623500000000016</v>
      </c>
      <c r="S1369" s="26">
        <v>0</v>
      </c>
      <c r="T1369" s="13" t="str">
        <f t="shared" si="121"/>
        <v>Up</v>
      </c>
    </row>
    <row r="1370" spans="1:20" s="14" customFormat="1" hidden="1" x14ac:dyDescent="0.3">
      <c r="A1370" s="11">
        <v>6047737</v>
      </c>
      <c r="B1370" s="11">
        <v>6047737</v>
      </c>
      <c r="C1370" s="11" t="s">
        <v>26</v>
      </c>
      <c r="D1370" s="11" t="s">
        <v>27</v>
      </c>
      <c r="E1370" s="13" t="str">
        <f>_xlfn.XLOOKUP(B1370,Sheet1!A:A,Sheet1!B:B)</f>
        <v>DS ROTA MINI VELOUR REFILL ROLLER  4IN</v>
      </c>
      <c r="F1370" s="13" t="str">
        <f t="shared" si="120"/>
        <v>CROWN  - DS ROTA MINI VELOUR REFILL ROLLER  4IN</v>
      </c>
      <c r="G1370" s="13"/>
      <c r="H1370" s="91" t="s">
        <v>28</v>
      </c>
      <c r="I1370" s="11" t="s">
        <v>29</v>
      </c>
      <c r="J1370" s="11" t="s">
        <v>29</v>
      </c>
      <c r="K1370" s="11" t="s">
        <v>30</v>
      </c>
      <c r="M1370" s="11" t="s">
        <v>7062</v>
      </c>
      <c r="N1370" s="13">
        <v>3105</v>
      </c>
      <c r="O1370" s="15">
        <f>_xlfn.XLOOKUP(B1370,Sheet1!A:A,Sheet1!E:E)</f>
        <v>1.5</v>
      </c>
      <c r="P1370" s="26"/>
      <c r="Q1370" s="15">
        <f t="shared" si="123"/>
        <v>1.5750000000000002</v>
      </c>
      <c r="R1370" s="38">
        <f t="shared" si="124"/>
        <v>1.6222500000000002</v>
      </c>
      <c r="S1370" s="26">
        <v>0</v>
      </c>
      <c r="T1370" s="13" t="str">
        <f t="shared" si="121"/>
        <v>Up</v>
      </c>
    </row>
    <row r="1371" spans="1:20" s="14" customFormat="1" hidden="1" x14ac:dyDescent="0.3">
      <c r="A1371" s="11">
        <v>6048205</v>
      </c>
      <c r="B1371" s="11">
        <v>6048205</v>
      </c>
      <c r="C1371" s="11" t="s">
        <v>26</v>
      </c>
      <c r="D1371" s="11" t="s">
        <v>27</v>
      </c>
      <c r="E1371" s="13" t="str">
        <f>_xlfn.XLOOKUP(B1371,Sheet1!A:A,Sheet1!B:B)</f>
        <v>DS REPAIR CARE DRY FLEX 16</v>
      </c>
      <c r="F1371" s="13" t="str">
        <f t="shared" si="120"/>
        <v>CROWN  - DS REPAIR CARE DRY FLEX 16</v>
      </c>
      <c r="G1371" s="13"/>
      <c r="H1371" s="91" t="s">
        <v>28</v>
      </c>
      <c r="I1371" s="11" t="s">
        <v>29</v>
      </c>
      <c r="J1371" s="11" t="s">
        <v>29</v>
      </c>
      <c r="K1371" s="11" t="s">
        <v>30</v>
      </c>
      <c r="M1371" s="11" t="s">
        <v>7062</v>
      </c>
      <c r="N1371" s="13">
        <v>3105</v>
      </c>
      <c r="O1371" s="15">
        <f>_xlfn.XLOOKUP(B1371,Sheet1!A:A,Sheet1!E:E)</f>
        <v>47.49</v>
      </c>
      <c r="P1371" s="26"/>
      <c r="Q1371" s="15">
        <f t="shared" si="123"/>
        <v>49.864500000000007</v>
      </c>
      <c r="R1371" s="38">
        <f t="shared" si="124"/>
        <v>51.36043500000001</v>
      </c>
      <c r="S1371" s="26">
        <v>0</v>
      </c>
      <c r="T1371" s="13" t="str">
        <f t="shared" si="121"/>
        <v>Up</v>
      </c>
    </row>
    <row r="1372" spans="1:20" s="14" customFormat="1" hidden="1" x14ac:dyDescent="0.3">
      <c r="A1372" s="11">
        <v>6048208</v>
      </c>
      <c r="B1372" s="11">
        <v>6048208</v>
      </c>
      <c r="C1372" s="11" t="s">
        <v>26</v>
      </c>
      <c r="D1372" s="11" t="s">
        <v>27</v>
      </c>
      <c r="E1372" s="13" t="str">
        <f>_xlfn.XLOOKUP(B1372,Sheet1!A:A,Sheet1!B:B)</f>
        <v>DS REPAIR CARE DRY FLEX 4 (2-IN-1)</v>
      </c>
      <c r="F1372" s="13" t="str">
        <f t="shared" si="120"/>
        <v>CROWN  - DS REPAIR CARE DRY FLEX 4 (2-IN-1)</v>
      </c>
      <c r="G1372" s="13"/>
      <c r="H1372" s="91" t="s">
        <v>28</v>
      </c>
      <c r="I1372" s="11" t="s">
        <v>29</v>
      </c>
      <c r="J1372" s="11" t="s">
        <v>29</v>
      </c>
      <c r="K1372" s="11" t="s">
        <v>30</v>
      </c>
      <c r="M1372" s="11" t="s">
        <v>7062</v>
      </c>
      <c r="N1372" s="13">
        <v>3105</v>
      </c>
      <c r="O1372" s="15">
        <f>_xlfn.XLOOKUP(B1372,Sheet1!A:A,Sheet1!E:E)</f>
        <v>29.65</v>
      </c>
      <c r="P1372" s="26"/>
      <c r="Q1372" s="15">
        <f t="shared" si="123"/>
        <v>31.1325</v>
      </c>
      <c r="R1372" s="38">
        <f t="shared" si="124"/>
        <v>32.066475000000004</v>
      </c>
      <c r="S1372" s="26">
        <v>0</v>
      </c>
      <c r="T1372" s="13" t="str">
        <f t="shared" si="121"/>
        <v>Up</v>
      </c>
    </row>
    <row r="1373" spans="1:20" s="14" customFormat="1" hidden="1" x14ac:dyDescent="0.3">
      <c r="A1373" s="11">
        <v>6048209</v>
      </c>
      <c r="B1373" s="11">
        <v>6048209</v>
      </c>
      <c r="C1373" s="11" t="s">
        <v>26</v>
      </c>
      <c r="D1373" s="11" t="s">
        <v>27</v>
      </c>
      <c r="E1373" s="13" t="str">
        <f>_xlfn.XLOOKUP(B1373,Sheet1!A:A,Sheet1!B:B)</f>
        <v>DS REPAIR CARE DRY FIX 4</v>
      </c>
      <c r="F1373" s="13" t="str">
        <f t="shared" si="120"/>
        <v>CROWN  - DS REPAIR CARE DRY FIX 4</v>
      </c>
      <c r="G1373" s="13"/>
      <c r="H1373" s="91" t="s">
        <v>28</v>
      </c>
      <c r="I1373" s="11" t="s">
        <v>29</v>
      </c>
      <c r="J1373" s="11" t="s">
        <v>29</v>
      </c>
      <c r="K1373" s="11" t="s">
        <v>30</v>
      </c>
      <c r="M1373" s="11" t="s">
        <v>7062</v>
      </c>
      <c r="N1373" s="13">
        <v>3105</v>
      </c>
      <c r="O1373" s="15">
        <f>_xlfn.XLOOKUP(B1373,Sheet1!A:A,Sheet1!E:E)</f>
        <v>44.82</v>
      </c>
      <c r="P1373" s="26"/>
      <c r="Q1373" s="15">
        <f t="shared" si="123"/>
        <v>47.061</v>
      </c>
      <c r="R1373" s="38">
        <f t="shared" si="124"/>
        <v>48.472830000000002</v>
      </c>
      <c r="S1373" s="26">
        <v>0</v>
      </c>
      <c r="T1373" s="13" t="str">
        <f t="shared" si="121"/>
        <v>Up</v>
      </c>
    </row>
    <row r="1374" spans="1:20" s="14" customFormat="1" hidden="1" x14ac:dyDescent="0.3">
      <c r="A1374" s="11">
        <v>6048213</v>
      </c>
      <c r="B1374" s="11">
        <v>6048213</v>
      </c>
      <c r="C1374" s="11" t="s">
        <v>26</v>
      </c>
      <c r="D1374" s="11" t="s">
        <v>27</v>
      </c>
      <c r="E1374" s="13" t="str">
        <f>_xlfn.XLOOKUP(B1374,Sheet1!A:A,Sheet1!B:B)</f>
        <v>DS REPAIR CARE DRY FLEX 1</v>
      </c>
      <c r="F1374" s="13" t="str">
        <f t="shared" si="120"/>
        <v>CROWN  - DS REPAIR CARE DRY FLEX 1</v>
      </c>
      <c r="G1374" s="13"/>
      <c r="H1374" s="91" t="s">
        <v>28</v>
      </c>
      <c r="I1374" s="11" t="s">
        <v>29</v>
      </c>
      <c r="J1374" s="11" t="s">
        <v>29</v>
      </c>
      <c r="K1374" s="11" t="s">
        <v>30</v>
      </c>
      <c r="M1374" s="11" t="s">
        <v>7062</v>
      </c>
      <c r="N1374" s="13">
        <v>3105</v>
      </c>
      <c r="O1374" s="15">
        <f>_xlfn.XLOOKUP(B1374,Sheet1!A:A,Sheet1!E:E)</f>
        <v>59.79</v>
      </c>
      <c r="P1374" s="26"/>
      <c r="Q1374" s="15">
        <f t="shared" si="123"/>
        <v>62.779499999999999</v>
      </c>
      <c r="R1374" s="38">
        <f t="shared" si="124"/>
        <v>64.662885000000003</v>
      </c>
      <c r="S1374" s="26">
        <v>0</v>
      </c>
      <c r="T1374" s="13" t="str">
        <f t="shared" si="121"/>
        <v>Up</v>
      </c>
    </row>
    <row r="1375" spans="1:20" s="14" customFormat="1" hidden="1" x14ac:dyDescent="0.3">
      <c r="A1375" s="11">
        <v>6048214</v>
      </c>
      <c r="B1375" s="11">
        <v>6048214</v>
      </c>
      <c r="C1375" s="11" t="s">
        <v>26</v>
      </c>
      <c r="D1375" s="11" t="s">
        <v>27</v>
      </c>
      <c r="E1375" s="13" t="str">
        <f>_xlfn.XLOOKUP(B1375,Sheet1!A:A,Sheet1!B:B)</f>
        <v>DS REPAIR CARE DRY FLEX 1 (2-IN-1)</v>
      </c>
      <c r="F1375" s="13" t="str">
        <f t="shared" si="120"/>
        <v>CROWN  - DS REPAIR CARE DRY FLEX 1 (2-IN-1)</v>
      </c>
      <c r="G1375" s="13"/>
      <c r="H1375" s="91" t="s">
        <v>28</v>
      </c>
      <c r="I1375" s="11" t="s">
        <v>29</v>
      </c>
      <c r="J1375" s="11" t="s">
        <v>29</v>
      </c>
      <c r="K1375" s="11" t="s">
        <v>30</v>
      </c>
      <c r="M1375" s="11" t="s">
        <v>7062</v>
      </c>
      <c r="N1375" s="13">
        <v>3105</v>
      </c>
      <c r="O1375" s="15">
        <f>_xlfn.XLOOKUP(B1375,Sheet1!A:A,Sheet1!E:E)</f>
        <v>39.78</v>
      </c>
      <c r="P1375" s="26"/>
      <c r="Q1375" s="15">
        <f t="shared" si="123"/>
        <v>41.769000000000005</v>
      </c>
      <c r="R1375" s="38">
        <f t="shared" si="124"/>
        <v>43.022070000000006</v>
      </c>
      <c r="S1375" s="26">
        <v>0</v>
      </c>
      <c r="T1375" s="13" t="str">
        <f t="shared" si="121"/>
        <v>Up</v>
      </c>
    </row>
    <row r="1376" spans="1:20" s="14" customFormat="1" hidden="1" x14ac:dyDescent="0.3">
      <c r="A1376" s="11">
        <v>6048217</v>
      </c>
      <c r="B1376" s="11">
        <v>6048217</v>
      </c>
      <c r="C1376" s="11" t="s">
        <v>26</v>
      </c>
      <c r="D1376" s="11" t="s">
        <v>27</v>
      </c>
      <c r="E1376" s="13" t="str">
        <f>_xlfn.XLOOKUP(B1376,Sheet1!A:A,Sheet1!B:B)</f>
        <v>DS REPAIR CARE DRY FLEX SF</v>
      </c>
      <c r="F1376" s="13" t="str">
        <f t="shared" si="120"/>
        <v>CROWN  - DS REPAIR CARE DRY FLEX SF</v>
      </c>
      <c r="G1376" s="13"/>
      <c r="H1376" s="91" t="s">
        <v>28</v>
      </c>
      <c r="I1376" s="11" t="s">
        <v>29</v>
      </c>
      <c r="J1376" s="11" t="s">
        <v>29</v>
      </c>
      <c r="K1376" s="11" t="s">
        <v>30</v>
      </c>
      <c r="M1376" s="11" t="s">
        <v>7062</v>
      </c>
      <c r="N1376" s="13">
        <v>3105</v>
      </c>
      <c r="O1376" s="15">
        <f>_xlfn.XLOOKUP(B1376,Sheet1!A:A,Sheet1!E:E)</f>
        <v>34.119999999999997</v>
      </c>
      <c r="P1376" s="26"/>
      <c r="Q1376" s="15">
        <f t="shared" si="123"/>
        <v>35.826000000000001</v>
      </c>
      <c r="R1376" s="38">
        <f t="shared" si="124"/>
        <v>36.900780000000005</v>
      </c>
      <c r="S1376" s="26">
        <v>0</v>
      </c>
      <c r="T1376" s="13" t="str">
        <f t="shared" si="121"/>
        <v>Up</v>
      </c>
    </row>
    <row r="1377" spans="1:20" s="14" customFormat="1" hidden="1" x14ac:dyDescent="0.3">
      <c r="A1377" s="11">
        <v>6049004</v>
      </c>
      <c r="B1377" s="11">
        <v>6049004</v>
      </c>
      <c r="C1377" s="11" t="s">
        <v>26</v>
      </c>
      <c r="D1377" s="11" t="s">
        <v>27</v>
      </c>
      <c r="E1377" s="13" t="str">
        <f>_xlfn.XLOOKUP(B1377,Sheet1!A:A,Sheet1!B:B)</f>
        <v>DS INDASA ACRYLIC MATT BLACK AERO  500ML</v>
      </c>
      <c r="F1377" s="13" t="str">
        <f t="shared" si="120"/>
        <v>CROWN  - DS INDASA ACRYLIC MATT BLACK AERO  500ML</v>
      </c>
      <c r="G1377" s="13"/>
      <c r="H1377" s="91" t="s">
        <v>28</v>
      </c>
      <c r="I1377" s="11" t="s">
        <v>29</v>
      </c>
      <c r="J1377" s="11" t="s">
        <v>29</v>
      </c>
      <c r="K1377" s="11" t="s">
        <v>30</v>
      </c>
      <c r="M1377" s="11" t="s">
        <v>7062</v>
      </c>
      <c r="N1377" s="13">
        <v>3105</v>
      </c>
      <c r="O1377" s="15">
        <f>_xlfn.XLOOKUP(B1377,Sheet1!A:A,Sheet1!E:E)</f>
        <v>5.57</v>
      </c>
      <c r="P1377" s="26"/>
      <c r="Q1377" s="15">
        <f t="shared" si="123"/>
        <v>5.8485000000000005</v>
      </c>
      <c r="R1377" s="38">
        <f t="shared" si="124"/>
        <v>6.0239550000000008</v>
      </c>
      <c r="S1377" s="26">
        <v>0</v>
      </c>
      <c r="T1377" s="13" t="str">
        <f t="shared" si="121"/>
        <v>Up</v>
      </c>
    </row>
    <row r="1378" spans="1:20" s="14" customFormat="1" hidden="1" x14ac:dyDescent="0.3">
      <c r="A1378" s="11">
        <v>6054484</v>
      </c>
      <c r="B1378" s="11">
        <v>6054484</v>
      </c>
      <c r="C1378" s="11" t="s">
        <v>26</v>
      </c>
      <c r="D1378" s="11" t="s">
        <v>27</v>
      </c>
      <c r="E1378" s="13" t="str">
        <f>_xlfn.XLOOKUP(B1378,Sheet1!A:A,Sheet1!B:B)</f>
        <v>DS LYNWOOD COTTON DUST SHEETS     12X9FT</v>
      </c>
      <c r="F1378" s="13" t="str">
        <f t="shared" si="120"/>
        <v>CROWN  - DS LYNWOOD COTTON DUST SHEETS     12X9FT</v>
      </c>
      <c r="G1378" s="13"/>
      <c r="H1378" s="91" t="s">
        <v>28</v>
      </c>
      <c r="I1378" s="11" t="s">
        <v>29</v>
      </c>
      <c r="J1378" s="11" t="s">
        <v>29</v>
      </c>
      <c r="K1378" s="11" t="s">
        <v>30</v>
      </c>
      <c r="M1378" s="11" t="s">
        <v>7062</v>
      </c>
      <c r="N1378" s="13">
        <v>3105</v>
      </c>
      <c r="O1378" s="15">
        <f>_xlfn.XLOOKUP(B1378,Sheet1!A:A,Sheet1!E:E)</f>
        <v>7.84</v>
      </c>
      <c r="P1378" s="26"/>
      <c r="Q1378" s="29">
        <f t="shared" si="123"/>
        <v>8.2319999999999993</v>
      </c>
      <c r="R1378" s="38">
        <f t="shared" si="124"/>
        <v>8.4789599999999989</v>
      </c>
      <c r="S1378" s="26">
        <v>0</v>
      </c>
      <c r="T1378" s="13" t="str">
        <f t="shared" si="121"/>
        <v>Up</v>
      </c>
    </row>
    <row r="1379" spans="1:20" s="14" customFormat="1" hidden="1" x14ac:dyDescent="0.3">
      <c r="A1379" s="11">
        <v>6054496</v>
      </c>
      <c r="B1379" s="11">
        <v>6054496</v>
      </c>
      <c r="C1379" s="11" t="s">
        <v>26</v>
      </c>
      <c r="D1379" s="11" t="s">
        <v>27</v>
      </c>
      <c r="E1379" s="13" t="str">
        <f>_xlfn.XLOOKUP(B1379,Sheet1!A:A,Sheet1!B:B)</f>
        <v>DS SWIFTEC TAKTEC CARPET PROTECT   100M</v>
      </c>
      <c r="F1379" s="13" t="str">
        <f t="shared" si="120"/>
        <v>CROWN  - DS SWIFTEC TAKTEC CARPET PROTECT   100M</v>
      </c>
      <c r="G1379" s="13"/>
      <c r="H1379" s="91" t="s">
        <v>28</v>
      </c>
      <c r="I1379" s="11" t="s">
        <v>29</v>
      </c>
      <c r="J1379" s="11" t="s">
        <v>29</v>
      </c>
      <c r="K1379" s="11" t="s">
        <v>30</v>
      </c>
      <c r="M1379" s="11" t="s">
        <v>7062</v>
      </c>
      <c r="N1379" s="13">
        <v>3105</v>
      </c>
      <c r="O1379" s="15">
        <f>_xlfn.XLOOKUP(B1379,Sheet1!A:A,Sheet1!E:E)</f>
        <v>50.11</v>
      </c>
      <c r="P1379" s="26"/>
      <c r="Q1379" s="15">
        <f t="shared" si="123"/>
        <v>52.615500000000004</v>
      </c>
      <c r="R1379" s="38">
        <f t="shared" si="124"/>
        <v>54.193965000000006</v>
      </c>
      <c r="S1379" s="26">
        <v>0</v>
      </c>
      <c r="T1379" s="13" t="str">
        <f t="shared" si="121"/>
        <v>Up</v>
      </c>
    </row>
    <row r="1380" spans="1:20" s="14" customFormat="1" hidden="1" x14ac:dyDescent="0.3">
      <c r="A1380" s="11">
        <v>6054499</v>
      </c>
      <c r="B1380" s="11">
        <v>6054499</v>
      </c>
      <c r="C1380" s="11" t="s">
        <v>26</v>
      </c>
      <c r="D1380" s="11" t="s">
        <v>27</v>
      </c>
      <c r="E1380" s="13" t="str">
        <f>_xlfn.XLOOKUP(B1380,Sheet1!A:A,Sheet1!B:B)</f>
        <v>DS SWIFTEC TAKTEC GLASS PROTECT    100M</v>
      </c>
      <c r="F1380" s="13" t="str">
        <f t="shared" si="120"/>
        <v>CROWN  - DS SWIFTEC TAKTEC GLASS PROTECT    100M</v>
      </c>
      <c r="G1380" s="13"/>
      <c r="H1380" s="91" t="s">
        <v>28</v>
      </c>
      <c r="I1380" s="11" t="s">
        <v>29</v>
      </c>
      <c r="J1380" s="11" t="s">
        <v>29</v>
      </c>
      <c r="K1380" s="11" t="s">
        <v>30</v>
      </c>
      <c r="M1380" s="11" t="s">
        <v>7062</v>
      </c>
      <c r="N1380" s="13">
        <v>3105</v>
      </c>
      <c r="O1380" s="15">
        <f>_xlfn.XLOOKUP(B1380,Sheet1!A:A,Sheet1!E:E)</f>
        <v>50.24</v>
      </c>
      <c r="P1380" s="26"/>
      <c r="Q1380" s="15">
        <f t="shared" si="123"/>
        <v>52.752000000000002</v>
      </c>
      <c r="R1380" s="38">
        <f t="shared" si="124"/>
        <v>54.334560000000003</v>
      </c>
      <c r="S1380" s="26">
        <v>0</v>
      </c>
      <c r="T1380" s="13" t="str">
        <f t="shared" si="121"/>
        <v>Up</v>
      </c>
    </row>
    <row r="1381" spans="1:20" s="14" customFormat="1" hidden="1" x14ac:dyDescent="0.3">
      <c r="A1381" s="11">
        <v>6054500</v>
      </c>
      <c r="B1381" s="11">
        <v>6054500</v>
      </c>
      <c r="C1381" s="11" t="s">
        <v>26</v>
      </c>
      <c r="D1381" s="11" t="s">
        <v>27</v>
      </c>
      <c r="E1381" s="13" t="str">
        <f>_xlfn.XLOOKUP(B1381,Sheet1!A:A,Sheet1!B:B)</f>
        <v>DS SWIFTEC FR CARPET PROTECT 600MM 100M</v>
      </c>
      <c r="F1381" s="13" t="str">
        <f t="shared" si="120"/>
        <v>CROWN  - DS SWIFTEC FR CARPET PROTECT 600MM 100M</v>
      </c>
      <c r="G1381" s="13"/>
      <c r="H1381" s="91" t="s">
        <v>28</v>
      </c>
      <c r="I1381" s="11" t="s">
        <v>29</v>
      </c>
      <c r="J1381" s="11" t="s">
        <v>29</v>
      </c>
      <c r="K1381" s="11" t="s">
        <v>30</v>
      </c>
      <c r="M1381" s="11" t="s">
        <v>7062</v>
      </c>
      <c r="N1381" s="13">
        <v>3105</v>
      </c>
      <c r="O1381" s="15">
        <f>_xlfn.XLOOKUP(B1381,Sheet1!A:A,Sheet1!E:E)</f>
        <v>76.36</v>
      </c>
      <c r="P1381" s="26"/>
      <c r="Q1381" s="15">
        <f t="shared" si="123"/>
        <v>80.177999999999997</v>
      </c>
      <c r="R1381" s="38">
        <f t="shared" si="124"/>
        <v>82.583339999999993</v>
      </c>
      <c r="S1381" s="26">
        <v>0</v>
      </c>
      <c r="T1381" s="13" t="str">
        <f t="shared" si="121"/>
        <v>Up</v>
      </c>
    </row>
    <row r="1382" spans="1:20" s="14" customFormat="1" hidden="1" x14ac:dyDescent="0.3">
      <c r="A1382" s="11">
        <v>6054501</v>
      </c>
      <c r="B1382" s="11">
        <v>6054501</v>
      </c>
      <c r="C1382" s="11" t="s">
        <v>26</v>
      </c>
      <c r="D1382" s="11" t="s">
        <v>27</v>
      </c>
      <c r="E1382" s="13" t="str">
        <f>_xlfn.XLOOKUP(B1382,Sheet1!A:A,Sheet1!B:B)</f>
        <v>DS SWIFTEC FR CARPET PROTECT 900MM 100M</v>
      </c>
      <c r="F1382" s="13" t="str">
        <f t="shared" si="120"/>
        <v>CROWN  - DS SWIFTEC FR CARPET PROTECT 900MM 100M</v>
      </c>
      <c r="G1382" s="13"/>
      <c r="H1382" s="91" t="s">
        <v>28</v>
      </c>
      <c r="I1382" s="11" t="s">
        <v>29</v>
      </c>
      <c r="J1382" s="11" t="s">
        <v>29</v>
      </c>
      <c r="K1382" s="11" t="s">
        <v>30</v>
      </c>
      <c r="M1382" s="11" t="s">
        <v>7062</v>
      </c>
      <c r="N1382" s="13">
        <v>3105</v>
      </c>
      <c r="O1382" s="15">
        <f>_xlfn.XLOOKUP(B1382,Sheet1!A:A,Sheet1!E:E)</f>
        <v>100.71</v>
      </c>
      <c r="P1382" s="26"/>
      <c r="Q1382" s="15">
        <f t="shared" si="123"/>
        <v>105.74549999999999</v>
      </c>
      <c r="R1382" s="38">
        <f t="shared" si="124"/>
        <v>108.91786499999999</v>
      </c>
      <c r="S1382" s="26">
        <v>0</v>
      </c>
      <c r="T1382" s="13" t="str">
        <f t="shared" si="121"/>
        <v>Up</v>
      </c>
    </row>
    <row r="1383" spans="1:20" s="14" customFormat="1" hidden="1" x14ac:dyDescent="0.3">
      <c r="A1383" s="11">
        <v>6062568</v>
      </c>
      <c r="B1383" s="11">
        <v>6062568</v>
      </c>
      <c r="C1383" s="11" t="s">
        <v>26</v>
      </c>
      <c r="D1383" s="11" t="s">
        <v>27</v>
      </c>
      <c r="E1383" s="13" t="str">
        <f>_xlfn.XLOOKUP(B1383,Sheet1!A:A,Sheet1!B:B)</f>
        <v>DS WOOSTER ULT PRO FIRM ANGLE SASH 1.5IN</v>
      </c>
      <c r="F1383" s="13" t="str">
        <f t="shared" si="120"/>
        <v>CROWN  - DS WOOSTER ULT PRO FIRM ANGLE SASH 1.5IN</v>
      </c>
      <c r="G1383" s="13"/>
      <c r="H1383" s="91" t="s">
        <v>28</v>
      </c>
      <c r="I1383" s="11" t="s">
        <v>29</v>
      </c>
      <c r="J1383" s="11" t="s">
        <v>29</v>
      </c>
      <c r="K1383" s="11" t="s">
        <v>30</v>
      </c>
      <c r="M1383" s="11" t="s">
        <v>7062</v>
      </c>
      <c r="N1383" s="13">
        <v>3105</v>
      </c>
      <c r="O1383" s="15">
        <f>_xlfn.XLOOKUP(B1383,Sheet1!A:A,Sheet1!E:E)</f>
        <v>11.59</v>
      </c>
      <c r="P1383" s="26"/>
      <c r="Q1383" s="29">
        <f t="shared" si="123"/>
        <v>12.169500000000001</v>
      </c>
      <c r="R1383" s="38">
        <f t="shared" si="124"/>
        <v>12.534585000000002</v>
      </c>
      <c r="S1383" s="26">
        <v>0</v>
      </c>
      <c r="T1383" s="13" t="str">
        <f t="shared" si="121"/>
        <v>Up</v>
      </c>
    </row>
    <row r="1384" spans="1:20" s="14" customFormat="1" hidden="1" x14ac:dyDescent="0.3">
      <c r="A1384" s="11">
        <v>6062569</v>
      </c>
      <c r="B1384" s="11">
        <v>6062569</v>
      </c>
      <c r="C1384" s="11" t="s">
        <v>26</v>
      </c>
      <c r="D1384" s="11" t="s">
        <v>27</v>
      </c>
      <c r="E1384" s="13" t="str">
        <f>_xlfn.XLOOKUP(B1384,Sheet1!A:A,Sheet1!B:B)</f>
        <v>DS WOOSTER ULT PRO FIRM ANGLE SASH 2IN</v>
      </c>
      <c r="F1384" s="13" t="str">
        <f t="shared" si="120"/>
        <v>CROWN  - DS WOOSTER ULT PRO FIRM ANGLE SASH 2IN</v>
      </c>
      <c r="G1384" s="13"/>
      <c r="H1384" s="91" t="s">
        <v>28</v>
      </c>
      <c r="I1384" s="11" t="s">
        <v>29</v>
      </c>
      <c r="J1384" s="11" t="s">
        <v>29</v>
      </c>
      <c r="K1384" s="11" t="s">
        <v>30</v>
      </c>
      <c r="M1384" s="11" t="s">
        <v>7062</v>
      </c>
      <c r="N1384" s="13">
        <v>3105</v>
      </c>
      <c r="O1384" s="15">
        <f>_xlfn.XLOOKUP(B1384,Sheet1!A:A,Sheet1!E:E)</f>
        <v>12.69</v>
      </c>
      <c r="P1384" s="26"/>
      <c r="Q1384" s="29">
        <f t="shared" si="123"/>
        <v>13.3245</v>
      </c>
      <c r="R1384" s="38">
        <f t="shared" si="124"/>
        <v>13.724235</v>
      </c>
      <c r="S1384" s="26">
        <v>0</v>
      </c>
      <c r="T1384" s="13" t="str">
        <f t="shared" si="121"/>
        <v>Up</v>
      </c>
    </row>
    <row r="1385" spans="1:20" s="14" customFormat="1" hidden="1" x14ac:dyDescent="0.3">
      <c r="A1385" s="11">
        <v>6062570</v>
      </c>
      <c r="B1385" s="11">
        <v>6062570</v>
      </c>
      <c r="C1385" s="11" t="s">
        <v>26</v>
      </c>
      <c r="D1385" s="11" t="s">
        <v>27</v>
      </c>
      <c r="E1385" s="13" t="str">
        <f>_xlfn.XLOOKUP(B1385,Sheet1!A:A,Sheet1!B:B)</f>
        <v>DS WOOSTER ULT PRO FIRM ANGLE SASH 2.5IN</v>
      </c>
      <c r="F1385" s="13" t="str">
        <f t="shared" si="120"/>
        <v>CROWN  - DS WOOSTER ULT PRO FIRM ANGLE SASH 2.5IN</v>
      </c>
      <c r="G1385" s="13"/>
      <c r="H1385" s="91" t="s">
        <v>28</v>
      </c>
      <c r="I1385" s="11" t="s">
        <v>29</v>
      </c>
      <c r="J1385" s="11" t="s">
        <v>29</v>
      </c>
      <c r="K1385" s="11" t="s">
        <v>30</v>
      </c>
      <c r="M1385" s="11" t="s">
        <v>7062</v>
      </c>
      <c r="N1385" s="13">
        <v>3105</v>
      </c>
      <c r="O1385" s="15">
        <f>_xlfn.XLOOKUP(B1385,Sheet1!A:A,Sheet1!E:E)</f>
        <v>15.58</v>
      </c>
      <c r="P1385" s="26"/>
      <c r="Q1385" s="29">
        <f t="shared" si="123"/>
        <v>16.359000000000002</v>
      </c>
      <c r="R1385" s="38">
        <f t="shared" si="124"/>
        <v>16.849770000000003</v>
      </c>
      <c r="S1385" s="26">
        <v>0</v>
      </c>
      <c r="T1385" s="13" t="str">
        <f t="shared" si="121"/>
        <v>Up</v>
      </c>
    </row>
    <row r="1386" spans="1:20" s="14" customFormat="1" hidden="1" x14ac:dyDescent="0.3">
      <c r="A1386" s="11">
        <v>6062571</v>
      </c>
      <c r="B1386" s="11">
        <v>6062571</v>
      </c>
      <c r="C1386" s="11" t="s">
        <v>26</v>
      </c>
      <c r="D1386" s="11" t="s">
        <v>27</v>
      </c>
      <c r="E1386" s="13" t="str">
        <f>_xlfn.XLOOKUP(B1386,Sheet1!A:A,Sheet1!B:B)</f>
        <v>DS WOOSTER ULT PRO EXTR ANGLE SASH 1.5IN</v>
      </c>
      <c r="F1386" s="13" t="str">
        <f t="shared" si="120"/>
        <v>CROWN  - DS WOOSTER ULT PRO EXTR ANGLE SASH 1.5IN</v>
      </c>
      <c r="G1386" s="13"/>
      <c r="H1386" s="91" t="s">
        <v>28</v>
      </c>
      <c r="I1386" s="11" t="s">
        <v>29</v>
      </c>
      <c r="J1386" s="11" t="s">
        <v>29</v>
      </c>
      <c r="K1386" s="11" t="s">
        <v>30</v>
      </c>
      <c r="M1386" s="11" t="s">
        <v>7062</v>
      </c>
      <c r="N1386" s="13">
        <v>3105</v>
      </c>
      <c r="O1386" s="15">
        <f>_xlfn.XLOOKUP(B1386,Sheet1!A:A,Sheet1!E:E)</f>
        <v>12.96</v>
      </c>
      <c r="P1386" s="26"/>
      <c r="Q1386" s="29">
        <f t="shared" si="123"/>
        <v>13.608000000000002</v>
      </c>
      <c r="R1386" s="38">
        <f t="shared" si="124"/>
        <v>14.016240000000003</v>
      </c>
      <c r="S1386" s="26">
        <v>0</v>
      </c>
      <c r="T1386" s="13" t="str">
        <f t="shared" si="121"/>
        <v>Up</v>
      </c>
    </row>
    <row r="1387" spans="1:20" s="14" customFormat="1" hidden="1" x14ac:dyDescent="0.3">
      <c r="A1387" s="11">
        <v>6062572</v>
      </c>
      <c r="B1387" s="11">
        <v>6062572</v>
      </c>
      <c r="C1387" s="11" t="s">
        <v>26</v>
      </c>
      <c r="D1387" s="11" t="s">
        <v>27</v>
      </c>
      <c r="E1387" s="13" t="str">
        <f>_xlfn.XLOOKUP(B1387,Sheet1!A:A,Sheet1!B:B)</f>
        <v>DS WOOSTER ULT PRO EXTR ANGLE SASH 2IN</v>
      </c>
      <c r="F1387" s="13" t="str">
        <f t="shared" si="120"/>
        <v>CROWN  - DS WOOSTER ULT PRO EXTR ANGLE SASH 2IN</v>
      </c>
      <c r="G1387" s="13"/>
      <c r="H1387" s="91" t="s">
        <v>28</v>
      </c>
      <c r="I1387" s="11" t="s">
        <v>29</v>
      </c>
      <c r="J1387" s="11" t="s">
        <v>29</v>
      </c>
      <c r="K1387" s="11" t="s">
        <v>30</v>
      </c>
      <c r="M1387" s="11" t="s">
        <v>7062</v>
      </c>
      <c r="N1387" s="13">
        <v>3105</v>
      </c>
      <c r="O1387" s="15">
        <f>_xlfn.XLOOKUP(B1387,Sheet1!A:A,Sheet1!E:E)</f>
        <v>15.39</v>
      </c>
      <c r="P1387" s="26"/>
      <c r="Q1387" s="29">
        <f t="shared" si="123"/>
        <v>16.159500000000001</v>
      </c>
      <c r="R1387" s="38">
        <f t="shared" si="124"/>
        <v>16.644285000000004</v>
      </c>
      <c r="S1387" s="26">
        <v>0</v>
      </c>
      <c r="T1387" s="13" t="str">
        <f t="shared" si="121"/>
        <v>Up</v>
      </c>
    </row>
    <row r="1388" spans="1:20" s="14" customFormat="1" hidden="1" x14ac:dyDescent="0.3">
      <c r="A1388" s="11">
        <v>6062573</v>
      </c>
      <c r="B1388" s="11">
        <v>6062573</v>
      </c>
      <c r="C1388" s="11" t="s">
        <v>26</v>
      </c>
      <c r="D1388" s="11" t="s">
        <v>27</v>
      </c>
      <c r="E1388" s="13" t="str">
        <f>_xlfn.XLOOKUP(B1388,Sheet1!A:A,Sheet1!B:B)</f>
        <v>DS WOOSTER ULTRA PRO FIRM VARNISH  3IN</v>
      </c>
      <c r="F1388" s="13" t="str">
        <f t="shared" si="120"/>
        <v>CROWN  - DS WOOSTER ULTRA PRO FIRM VARNISH  3IN</v>
      </c>
      <c r="G1388" s="13"/>
      <c r="H1388" s="91" t="s">
        <v>28</v>
      </c>
      <c r="I1388" s="11" t="s">
        <v>29</v>
      </c>
      <c r="J1388" s="11" t="s">
        <v>29</v>
      </c>
      <c r="K1388" s="11" t="s">
        <v>30</v>
      </c>
      <c r="M1388" s="11" t="s">
        <v>7062</v>
      </c>
      <c r="N1388" s="13">
        <v>3105</v>
      </c>
      <c r="O1388" s="15">
        <f>_xlfn.XLOOKUP(B1388,Sheet1!A:A,Sheet1!E:E)</f>
        <v>18.05</v>
      </c>
      <c r="P1388" s="26"/>
      <c r="Q1388" s="29">
        <f t="shared" si="123"/>
        <v>18.952500000000001</v>
      </c>
      <c r="R1388" s="38">
        <f t="shared" si="124"/>
        <v>19.521075</v>
      </c>
      <c r="S1388" s="26">
        <v>0</v>
      </c>
      <c r="T1388" s="13" t="str">
        <f t="shared" si="121"/>
        <v>Up</v>
      </c>
    </row>
    <row r="1389" spans="1:20" s="14" customFormat="1" hidden="1" x14ac:dyDescent="0.3">
      <c r="A1389" s="11">
        <v>6062574</v>
      </c>
      <c r="B1389" s="11">
        <v>6062574</v>
      </c>
      <c r="C1389" s="11" t="s">
        <v>26</v>
      </c>
      <c r="D1389" s="11" t="s">
        <v>27</v>
      </c>
      <c r="E1389" s="13" t="str">
        <f>_xlfn.XLOOKUP(B1389,Sheet1!A:A,Sheet1!B:B)</f>
        <v>DS WOOSTER DUST EATER</v>
      </c>
      <c r="F1389" s="13" t="str">
        <f t="shared" si="120"/>
        <v>CROWN  - DS WOOSTER DUST EATER</v>
      </c>
      <c r="G1389" s="13"/>
      <c r="H1389" s="91" t="s">
        <v>28</v>
      </c>
      <c r="I1389" s="11" t="s">
        <v>29</v>
      </c>
      <c r="J1389" s="11" t="s">
        <v>29</v>
      </c>
      <c r="K1389" s="11" t="s">
        <v>30</v>
      </c>
      <c r="M1389" s="11" t="s">
        <v>7062</v>
      </c>
      <c r="N1389" s="13">
        <v>3105</v>
      </c>
      <c r="O1389" s="15">
        <f>_xlfn.XLOOKUP(B1389,Sheet1!A:A,Sheet1!E:E)</f>
        <v>33.99</v>
      </c>
      <c r="P1389" s="26"/>
      <c r="Q1389" s="29">
        <f t="shared" si="123"/>
        <v>35.689500000000002</v>
      </c>
      <c r="R1389" s="38">
        <f t="shared" si="124"/>
        <v>36.760185000000007</v>
      </c>
      <c r="S1389" s="26">
        <v>0</v>
      </c>
      <c r="T1389" s="13" t="str">
        <f t="shared" si="121"/>
        <v>Up</v>
      </c>
    </row>
    <row r="1390" spans="1:20" s="14" customFormat="1" hidden="1" x14ac:dyDescent="0.3">
      <c r="A1390" s="11">
        <v>6062575</v>
      </c>
      <c r="B1390" s="11">
        <v>6062575</v>
      </c>
      <c r="C1390" s="11" t="s">
        <v>26</v>
      </c>
      <c r="D1390" s="11" t="s">
        <v>27</v>
      </c>
      <c r="E1390" s="13" t="str">
        <f>_xlfn.XLOOKUP(B1390,Sheet1!A:A,Sheet1!B:B)</f>
        <v>DS WOOSTER DUST EATER REFILL</v>
      </c>
      <c r="F1390" s="13" t="str">
        <f t="shared" si="120"/>
        <v>CROWN  - DS WOOSTER DUST EATER REFILL</v>
      </c>
      <c r="G1390" s="13"/>
      <c r="H1390" s="91" t="s">
        <v>28</v>
      </c>
      <c r="I1390" s="11" t="s">
        <v>29</v>
      </c>
      <c r="J1390" s="11" t="s">
        <v>29</v>
      </c>
      <c r="K1390" s="11" t="s">
        <v>30</v>
      </c>
      <c r="M1390" s="11" t="s">
        <v>7062</v>
      </c>
      <c r="N1390" s="13">
        <v>3105</v>
      </c>
      <c r="O1390" s="15">
        <f>_xlfn.XLOOKUP(B1390,Sheet1!A:A,Sheet1!E:E)</f>
        <v>19.97</v>
      </c>
      <c r="P1390" s="26"/>
      <c r="Q1390" s="29">
        <f t="shared" si="123"/>
        <v>20.968499999999999</v>
      </c>
      <c r="R1390" s="38">
        <f t="shared" si="124"/>
        <v>21.597555</v>
      </c>
      <c r="S1390" s="26">
        <v>0</v>
      </c>
      <c r="T1390" s="13" t="str">
        <f t="shared" si="121"/>
        <v>Up</v>
      </c>
    </row>
    <row r="1391" spans="1:20" s="14" customFormat="1" hidden="1" x14ac:dyDescent="0.3">
      <c r="A1391" s="11">
        <v>6062584</v>
      </c>
      <c r="B1391" s="11">
        <v>6062584</v>
      </c>
      <c r="C1391" s="11" t="s">
        <v>26</v>
      </c>
      <c r="D1391" s="11" t="s">
        <v>27</v>
      </c>
      <c r="E1391" s="13" t="str">
        <f>_xlfn.XLOOKUP(B1391,Sheet1!A:A,Sheet1!B:B)</f>
        <v>DS WOOSTER ULTRA PRO FIRM VARNISH  2IN</v>
      </c>
      <c r="F1391" s="13" t="str">
        <f t="shared" si="120"/>
        <v>CROWN  - DS WOOSTER ULTRA PRO FIRM VARNISH  2IN</v>
      </c>
      <c r="G1391" s="13"/>
      <c r="H1391" s="91" t="s">
        <v>28</v>
      </c>
      <c r="I1391" s="11" t="s">
        <v>29</v>
      </c>
      <c r="J1391" s="11" t="s">
        <v>29</v>
      </c>
      <c r="K1391" s="11" t="s">
        <v>30</v>
      </c>
      <c r="M1391" s="11" t="s">
        <v>7062</v>
      </c>
      <c r="N1391" s="13">
        <v>3105</v>
      </c>
      <c r="O1391" s="15">
        <f>_xlfn.XLOOKUP(B1391,Sheet1!A:A,Sheet1!E:E)</f>
        <v>13.83</v>
      </c>
      <c r="P1391" s="26"/>
      <c r="Q1391" s="29">
        <f t="shared" si="123"/>
        <v>14.521500000000001</v>
      </c>
      <c r="R1391" s="38">
        <f t="shared" si="124"/>
        <v>14.957145000000002</v>
      </c>
      <c r="S1391" s="26">
        <v>0</v>
      </c>
      <c r="T1391" s="13" t="str">
        <f t="shared" si="121"/>
        <v>Up</v>
      </c>
    </row>
    <row r="1392" spans="1:20" s="14" customFormat="1" hidden="1" x14ac:dyDescent="0.3">
      <c r="A1392" s="11">
        <v>6062600</v>
      </c>
      <c r="B1392" s="11">
        <v>6062600</v>
      </c>
      <c r="C1392" s="11" t="s">
        <v>26</v>
      </c>
      <c r="D1392" s="11" t="s">
        <v>27</v>
      </c>
      <c r="E1392" s="13" t="str">
        <f>_xlfn.XLOOKUP(B1392,Sheet1!A:A,Sheet1!B:B)</f>
        <v>DS WOOSTER CIRRUS ROLLER 3/4 6.5IN 2PK</v>
      </c>
      <c r="F1392" s="13" t="str">
        <f t="shared" si="120"/>
        <v>CROWN  - DS WOOSTER CIRRUS ROLLER 3/4 6.5IN 2PK</v>
      </c>
      <c r="G1392" s="13"/>
      <c r="H1392" s="91" t="s">
        <v>28</v>
      </c>
      <c r="I1392" s="11" t="s">
        <v>29</v>
      </c>
      <c r="J1392" s="11" t="s">
        <v>29</v>
      </c>
      <c r="K1392" s="11" t="s">
        <v>30</v>
      </c>
      <c r="M1392" s="11" t="s">
        <v>7062</v>
      </c>
      <c r="N1392" s="13">
        <v>3105</v>
      </c>
      <c r="O1392" s="15">
        <f>_xlfn.XLOOKUP(B1392,Sheet1!A:A,Sheet1!E:E)</f>
        <v>11</v>
      </c>
      <c r="P1392" s="26"/>
      <c r="Q1392" s="29">
        <f t="shared" si="123"/>
        <v>11.55</v>
      </c>
      <c r="R1392" s="38">
        <f t="shared" si="124"/>
        <v>11.896500000000001</v>
      </c>
      <c r="S1392" s="26">
        <v>0</v>
      </c>
      <c r="T1392" s="13" t="str">
        <f t="shared" si="121"/>
        <v>Up</v>
      </c>
    </row>
    <row r="1393" spans="1:20" s="14" customFormat="1" hidden="1" x14ac:dyDescent="0.3">
      <c r="A1393" s="11">
        <v>6058213</v>
      </c>
      <c r="B1393" s="11">
        <v>6058213</v>
      </c>
      <c r="C1393" s="11" t="s">
        <v>26</v>
      </c>
      <c r="D1393" s="11" t="s">
        <v>27</v>
      </c>
      <c r="E1393" s="13" t="str">
        <f>_xlfn.XLOOKUP(B1393,Sheet1!A:A,Sheet1!B:B)</f>
        <v>DS WOOSTER PAINTERS COMB</v>
      </c>
      <c r="F1393" s="13" t="str">
        <f t="shared" si="120"/>
        <v>CROWN  - DS WOOSTER PAINTERS COMB</v>
      </c>
      <c r="G1393" s="13"/>
      <c r="H1393" s="91" t="s">
        <v>28</v>
      </c>
      <c r="I1393" s="11" t="s">
        <v>29</v>
      </c>
      <c r="J1393" s="11" t="s">
        <v>29</v>
      </c>
      <c r="K1393" s="11" t="s">
        <v>30</v>
      </c>
      <c r="M1393" s="11" t="s">
        <v>7062</v>
      </c>
      <c r="N1393" s="13">
        <v>3105</v>
      </c>
      <c r="O1393" s="15">
        <f>_xlfn.XLOOKUP(B1393,Sheet1!A:A,Sheet1!E:E)</f>
        <v>10.08</v>
      </c>
      <c r="P1393" s="26"/>
      <c r="Q1393" s="29">
        <f t="shared" si="123"/>
        <v>10.584000000000001</v>
      </c>
      <c r="R1393" s="38">
        <f t="shared" si="124"/>
        <v>10.901520000000001</v>
      </c>
      <c r="S1393" s="26">
        <v>0</v>
      </c>
      <c r="T1393" s="13" t="str">
        <f t="shared" si="121"/>
        <v>Up</v>
      </c>
    </row>
    <row r="1394" spans="1:20" s="14" customFormat="1" hidden="1" x14ac:dyDescent="0.3">
      <c r="A1394" s="11">
        <v>6058212</v>
      </c>
      <c r="B1394" s="11">
        <v>6058212</v>
      </c>
      <c r="C1394" s="11" t="s">
        <v>26</v>
      </c>
      <c r="D1394" s="11" t="s">
        <v>27</v>
      </c>
      <c r="E1394" s="13" t="str">
        <f>_xlfn.XLOOKUP(B1394,Sheet1!A:A,Sheet1!B:B)</f>
        <v>DS WOOSTER GOLD EDGE VARNISH BRUSH 3IN</v>
      </c>
      <c r="F1394" s="13" t="str">
        <f t="shared" si="120"/>
        <v>CROWN  - DS WOOSTER GOLD EDGE VARNISH BRUSH 3IN</v>
      </c>
      <c r="G1394" s="13"/>
      <c r="H1394" s="91" t="s">
        <v>28</v>
      </c>
      <c r="I1394" s="11" t="s">
        <v>29</v>
      </c>
      <c r="J1394" s="11" t="s">
        <v>29</v>
      </c>
      <c r="K1394" s="11" t="s">
        <v>30</v>
      </c>
      <c r="M1394" s="11" t="s">
        <v>7062</v>
      </c>
      <c r="N1394" s="13">
        <v>3105</v>
      </c>
      <c r="O1394" s="15">
        <f>_xlfn.XLOOKUP(B1394,Sheet1!A:A,Sheet1!E:E)</f>
        <v>15.01</v>
      </c>
      <c r="P1394" s="26"/>
      <c r="Q1394" s="29">
        <f t="shared" si="123"/>
        <v>15.7605</v>
      </c>
      <c r="R1394" s="38">
        <f t="shared" si="124"/>
        <v>16.233315000000001</v>
      </c>
      <c r="S1394" s="26">
        <v>0</v>
      </c>
      <c r="T1394" s="13" t="str">
        <f t="shared" si="121"/>
        <v>Up</v>
      </c>
    </row>
    <row r="1395" spans="1:20" s="14" customFormat="1" hidden="1" x14ac:dyDescent="0.3">
      <c r="A1395" s="11">
        <v>6058211</v>
      </c>
      <c r="B1395" s="11">
        <v>6058211</v>
      </c>
      <c r="C1395" s="11" t="s">
        <v>26</v>
      </c>
      <c r="D1395" s="11" t="s">
        <v>27</v>
      </c>
      <c r="E1395" s="13" t="str">
        <f>_xlfn.XLOOKUP(B1395,Sheet1!A:A,Sheet1!B:B)</f>
        <v>DS WOOSTER GOLD EDGE VARNISH BRUSH 2.5IN</v>
      </c>
      <c r="F1395" s="13" t="str">
        <f t="shared" si="120"/>
        <v>CROWN  - DS WOOSTER GOLD EDGE VARNISH BRUSH 2.5IN</v>
      </c>
      <c r="G1395" s="13"/>
      <c r="H1395" s="91" t="s">
        <v>28</v>
      </c>
      <c r="I1395" s="11" t="s">
        <v>29</v>
      </c>
      <c r="J1395" s="11" t="s">
        <v>29</v>
      </c>
      <c r="K1395" s="11" t="s">
        <v>30</v>
      </c>
      <c r="M1395" s="11" t="s">
        <v>7062</v>
      </c>
      <c r="N1395" s="13">
        <v>3105</v>
      </c>
      <c r="O1395" s="15">
        <f>_xlfn.XLOOKUP(B1395,Sheet1!A:A,Sheet1!E:E)</f>
        <v>14.6</v>
      </c>
      <c r="P1395" s="26"/>
      <c r="Q1395" s="29">
        <f t="shared" si="123"/>
        <v>15.33</v>
      </c>
      <c r="R1395" s="38">
        <f t="shared" si="124"/>
        <v>15.789900000000001</v>
      </c>
      <c r="S1395" s="26">
        <v>0</v>
      </c>
      <c r="T1395" s="13" t="str">
        <f t="shared" si="121"/>
        <v>Up</v>
      </c>
    </row>
    <row r="1396" spans="1:20" s="14" customFormat="1" hidden="1" x14ac:dyDescent="0.3">
      <c r="A1396" s="11">
        <v>6058210</v>
      </c>
      <c r="B1396" s="11">
        <v>6058210</v>
      </c>
      <c r="C1396" s="11" t="s">
        <v>26</v>
      </c>
      <c r="D1396" s="11" t="s">
        <v>27</v>
      </c>
      <c r="E1396" s="13" t="str">
        <f>_xlfn.XLOOKUP(B1396,Sheet1!A:A,Sheet1!B:B)</f>
        <v>DS WOOSTER GOLD EDGE VARNISH BRUSH 2IN</v>
      </c>
      <c r="F1396" s="13" t="str">
        <f t="shared" si="120"/>
        <v>CROWN  - DS WOOSTER GOLD EDGE VARNISH BRUSH 2IN</v>
      </c>
      <c r="G1396" s="13"/>
      <c r="H1396" s="91" t="s">
        <v>28</v>
      </c>
      <c r="I1396" s="11" t="s">
        <v>29</v>
      </c>
      <c r="J1396" s="11" t="s">
        <v>29</v>
      </c>
      <c r="K1396" s="11" t="s">
        <v>30</v>
      </c>
      <c r="M1396" s="11" t="s">
        <v>7062</v>
      </c>
      <c r="N1396" s="13">
        <v>3105</v>
      </c>
      <c r="O1396" s="15">
        <f>_xlfn.XLOOKUP(B1396,Sheet1!A:A,Sheet1!E:E)</f>
        <v>12.89</v>
      </c>
      <c r="P1396" s="26"/>
      <c r="Q1396" s="29">
        <f t="shared" si="123"/>
        <v>13.534500000000001</v>
      </c>
      <c r="R1396" s="38">
        <f t="shared" si="124"/>
        <v>13.940535000000002</v>
      </c>
      <c r="S1396" s="26">
        <v>0</v>
      </c>
      <c r="T1396" s="13" t="str">
        <f t="shared" si="121"/>
        <v>Up</v>
      </c>
    </row>
    <row r="1397" spans="1:20" s="14" customFormat="1" hidden="1" x14ac:dyDescent="0.3">
      <c r="A1397" s="11">
        <v>6058209</v>
      </c>
      <c r="B1397" s="11">
        <v>6058209</v>
      </c>
      <c r="C1397" s="11" t="s">
        <v>26</v>
      </c>
      <c r="D1397" s="11" t="s">
        <v>27</v>
      </c>
      <c r="E1397" s="13" t="str">
        <f>_xlfn.XLOOKUP(B1397,Sheet1!A:A,Sheet1!B:B)</f>
        <v>DS WOOSTER GOLD EDGE VARNISH BRUSH 1.5IN</v>
      </c>
      <c r="F1397" s="13" t="str">
        <f t="shared" si="120"/>
        <v>CROWN  - DS WOOSTER GOLD EDGE VARNISH BRUSH 1.5IN</v>
      </c>
      <c r="G1397" s="13"/>
      <c r="H1397" s="91" t="s">
        <v>28</v>
      </c>
      <c r="I1397" s="11" t="s">
        <v>29</v>
      </c>
      <c r="J1397" s="11" t="s">
        <v>29</v>
      </c>
      <c r="K1397" s="11" t="s">
        <v>30</v>
      </c>
      <c r="M1397" s="11" t="s">
        <v>7062</v>
      </c>
      <c r="N1397" s="13">
        <v>3105</v>
      </c>
      <c r="O1397" s="15">
        <f>_xlfn.XLOOKUP(B1397,Sheet1!A:A,Sheet1!E:E)</f>
        <v>12</v>
      </c>
      <c r="P1397" s="26"/>
      <c r="Q1397" s="29">
        <f t="shared" si="123"/>
        <v>12.600000000000001</v>
      </c>
      <c r="R1397" s="38">
        <f t="shared" si="124"/>
        <v>12.978000000000002</v>
      </c>
      <c r="S1397" s="26">
        <v>0</v>
      </c>
      <c r="T1397" s="13" t="str">
        <f t="shared" si="121"/>
        <v>Up</v>
      </c>
    </row>
    <row r="1398" spans="1:20" s="14" customFormat="1" hidden="1" x14ac:dyDescent="0.3">
      <c r="A1398" s="11">
        <v>6058208</v>
      </c>
      <c r="B1398" s="11">
        <v>6058208</v>
      </c>
      <c r="C1398" s="11" t="s">
        <v>26</v>
      </c>
      <c r="D1398" s="11" t="s">
        <v>27</v>
      </c>
      <c r="E1398" s="13" t="str">
        <f>_xlfn.XLOOKUP(B1398,Sheet1!A:A,Sheet1!B:B)</f>
        <v>DS WOOSTER SILVR TIP ANG SASH BRSH 2.5IN</v>
      </c>
      <c r="F1398" s="13" t="str">
        <f t="shared" si="120"/>
        <v>CROWN  - DS WOOSTER SILVR TIP ANG SASH BRSH 2.5IN</v>
      </c>
      <c r="G1398" s="13"/>
      <c r="H1398" s="91" t="s">
        <v>28</v>
      </c>
      <c r="I1398" s="11" t="s">
        <v>29</v>
      </c>
      <c r="J1398" s="11" t="s">
        <v>29</v>
      </c>
      <c r="K1398" s="11" t="s">
        <v>30</v>
      </c>
      <c r="M1398" s="11" t="s">
        <v>7062</v>
      </c>
      <c r="N1398" s="13">
        <v>3105</v>
      </c>
      <c r="O1398" s="15">
        <f>_xlfn.XLOOKUP(B1398,Sheet1!A:A,Sheet1!E:E)</f>
        <v>11.18</v>
      </c>
      <c r="P1398" s="26"/>
      <c r="Q1398" s="29">
        <f t="shared" si="123"/>
        <v>11.739000000000001</v>
      </c>
      <c r="R1398" s="38">
        <f t="shared" si="124"/>
        <v>12.091170000000002</v>
      </c>
      <c r="S1398" s="26">
        <v>0</v>
      </c>
      <c r="T1398" s="13" t="str">
        <f t="shared" si="121"/>
        <v>Up</v>
      </c>
    </row>
    <row r="1399" spans="1:20" s="14" customFormat="1" hidden="1" x14ac:dyDescent="0.3">
      <c r="A1399" s="11">
        <v>6049451</v>
      </c>
      <c r="B1399" s="11">
        <v>6049451</v>
      </c>
      <c r="C1399" s="11" t="s">
        <v>26</v>
      </c>
      <c r="D1399" s="11" t="s">
        <v>27</v>
      </c>
      <c r="E1399" s="13" t="str">
        <f>_xlfn.XLOOKUP(B1399,Sheet1!A:A,Sheet1!B:B)</f>
        <v>DS WOOSTER SHERLOCK BUCKET-TRAY LINER</v>
      </c>
      <c r="F1399" s="13" t="str">
        <f t="shared" si="120"/>
        <v>CROWN  - DS WOOSTER SHERLOCK BUCKET-TRAY LINER</v>
      </c>
      <c r="G1399" s="13"/>
      <c r="H1399" s="91" t="s">
        <v>28</v>
      </c>
      <c r="I1399" s="11" t="s">
        <v>29</v>
      </c>
      <c r="J1399" s="11" t="s">
        <v>29</v>
      </c>
      <c r="K1399" s="11" t="s">
        <v>30</v>
      </c>
      <c r="M1399" s="11" t="s">
        <v>7062</v>
      </c>
      <c r="N1399" s="13">
        <v>3105</v>
      </c>
      <c r="O1399" s="15">
        <f>_xlfn.XLOOKUP(B1399,Sheet1!A:A,Sheet1!E:E)</f>
        <v>6.17</v>
      </c>
      <c r="P1399" s="26"/>
      <c r="Q1399" s="29">
        <f t="shared" si="123"/>
        <v>6.4785000000000004</v>
      </c>
      <c r="R1399" s="38">
        <f t="shared" si="124"/>
        <v>6.6728550000000002</v>
      </c>
      <c r="S1399" s="26">
        <v>0</v>
      </c>
      <c r="T1399" s="13" t="str">
        <f t="shared" si="121"/>
        <v>Up</v>
      </c>
    </row>
    <row r="1400" spans="1:20" s="14" customFormat="1" hidden="1" x14ac:dyDescent="0.3">
      <c r="A1400" s="11">
        <v>6049450</v>
      </c>
      <c r="B1400" s="11">
        <v>6049450</v>
      </c>
      <c r="C1400" s="11" t="s">
        <v>26</v>
      </c>
      <c r="D1400" s="11" t="s">
        <v>27</v>
      </c>
      <c r="E1400" s="13" t="str">
        <f>_xlfn.XLOOKUP(B1400,Sheet1!A:A,Sheet1!B:B)</f>
        <v>DS WOOSTER SHERLOCK BUCKET-TRAY</v>
      </c>
      <c r="F1400" s="13" t="str">
        <f t="shared" si="120"/>
        <v>CROWN  - DS WOOSTER SHERLOCK BUCKET-TRAY</v>
      </c>
      <c r="G1400" s="13"/>
      <c r="H1400" s="91" t="s">
        <v>28</v>
      </c>
      <c r="I1400" s="11" t="s">
        <v>29</v>
      </c>
      <c r="J1400" s="11" t="s">
        <v>29</v>
      </c>
      <c r="K1400" s="11" t="s">
        <v>30</v>
      </c>
      <c r="M1400" s="11" t="s">
        <v>7062</v>
      </c>
      <c r="N1400" s="13">
        <v>3105</v>
      </c>
      <c r="O1400" s="15">
        <f>_xlfn.XLOOKUP(B1400,Sheet1!A:A,Sheet1!E:E)</f>
        <v>19.559999999999999</v>
      </c>
      <c r="P1400" s="26"/>
      <c r="Q1400" s="29">
        <f t="shared" si="123"/>
        <v>20.538</v>
      </c>
      <c r="R1400" s="38">
        <f t="shared" si="124"/>
        <v>21.154140000000002</v>
      </c>
      <c r="S1400" s="26">
        <v>0</v>
      </c>
      <c r="T1400" s="13" t="str">
        <f t="shared" si="121"/>
        <v>Up</v>
      </c>
    </row>
    <row r="1401" spans="1:20" s="14" customFormat="1" hidden="1" x14ac:dyDescent="0.3">
      <c r="A1401" s="11">
        <v>6049448</v>
      </c>
      <c r="B1401" s="11">
        <v>6049448</v>
      </c>
      <c r="C1401" s="11" t="s">
        <v>26</v>
      </c>
      <c r="D1401" s="11" t="s">
        <v>27</v>
      </c>
      <c r="E1401" s="13" t="str">
        <f>_xlfn.XLOOKUP(B1401,Sheet1!A:A,Sheet1!B:B)</f>
        <v>DS WOOSTER PELICAN LINER           3PK</v>
      </c>
      <c r="F1401" s="13" t="str">
        <f t="shared" si="120"/>
        <v>CROWN  - DS WOOSTER PELICAN LINER           3PK</v>
      </c>
      <c r="G1401" s="13"/>
      <c r="H1401" s="91" t="s">
        <v>28</v>
      </c>
      <c r="I1401" s="11" t="s">
        <v>29</v>
      </c>
      <c r="J1401" s="11" t="s">
        <v>29</v>
      </c>
      <c r="K1401" s="11" t="s">
        <v>30</v>
      </c>
      <c r="M1401" s="11" t="s">
        <v>7062</v>
      </c>
      <c r="N1401" s="13">
        <v>3105</v>
      </c>
      <c r="O1401" s="15">
        <f>_xlfn.XLOOKUP(B1401,Sheet1!A:A,Sheet1!E:E)</f>
        <v>4.59</v>
      </c>
      <c r="P1401" s="26"/>
      <c r="Q1401" s="29">
        <f t="shared" si="123"/>
        <v>4.8194999999999997</v>
      </c>
      <c r="R1401" s="38">
        <f t="shared" si="124"/>
        <v>4.9640849999999999</v>
      </c>
      <c r="S1401" s="26">
        <v>0</v>
      </c>
      <c r="T1401" s="13" t="str">
        <f t="shared" si="121"/>
        <v>Up</v>
      </c>
    </row>
    <row r="1402" spans="1:20" s="14" customFormat="1" hidden="1" x14ac:dyDescent="0.3">
      <c r="A1402" s="11">
        <v>6049447</v>
      </c>
      <c r="B1402" s="11">
        <v>6049447</v>
      </c>
      <c r="C1402" s="11" t="s">
        <v>26</v>
      </c>
      <c r="D1402" s="11" t="s">
        <v>27</v>
      </c>
      <c r="E1402" s="13" t="str">
        <f>_xlfn.XLOOKUP(B1402,Sheet1!A:A,Sheet1!B:B)</f>
        <v>DS WOOSTER BUCKET LID 4 GALLON</v>
      </c>
      <c r="F1402" s="13" t="str">
        <f t="shared" si="120"/>
        <v>CROWN  - DS WOOSTER BUCKET LID 4 GALLON</v>
      </c>
      <c r="G1402" s="13"/>
      <c r="H1402" s="91" t="s">
        <v>28</v>
      </c>
      <c r="I1402" s="11" t="s">
        <v>29</v>
      </c>
      <c r="J1402" s="11" t="s">
        <v>29</v>
      </c>
      <c r="K1402" s="11" t="s">
        <v>30</v>
      </c>
      <c r="M1402" s="11" t="s">
        <v>7062</v>
      </c>
      <c r="N1402" s="13">
        <v>3105</v>
      </c>
      <c r="O1402" s="15">
        <f>_xlfn.XLOOKUP(B1402,Sheet1!A:A,Sheet1!E:E)</f>
        <v>8.01</v>
      </c>
      <c r="P1402" s="26"/>
      <c r="Q1402" s="29">
        <f t="shared" si="123"/>
        <v>8.4105000000000008</v>
      </c>
      <c r="R1402" s="38">
        <f t="shared" si="124"/>
        <v>8.6628150000000002</v>
      </c>
      <c r="S1402" s="26">
        <v>0</v>
      </c>
      <c r="T1402" s="13" t="str">
        <f t="shared" si="121"/>
        <v>Up</v>
      </c>
    </row>
    <row r="1403" spans="1:20" s="14" customFormat="1" hidden="1" x14ac:dyDescent="0.3">
      <c r="A1403" s="11">
        <v>6049446</v>
      </c>
      <c r="B1403" s="11">
        <v>6049446</v>
      </c>
      <c r="C1403" s="11" t="s">
        <v>26</v>
      </c>
      <c r="D1403" s="11" t="s">
        <v>27</v>
      </c>
      <c r="E1403" s="13" t="str">
        <f>_xlfn.XLOOKUP(B1403,Sheet1!A:A,Sheet1!B:B)</f>
        <v>DS WOOSTER PELICAN HANDHELD PAIL</v>
      </c>
      <c r="F1403" s="13" t="str">
        <f t="shared" si="120"/>
        <v>CROWN  - DS WOOSTER PELICAN HANDHELD PAIL</v>
      </c>
      <c r="G1403" s="13"/>
      <c r="H1403" s="91" t="s">
        <v>28</v>
      </c>
      <c r="I1403" s="11" t="s">
        <v>29</v>
      </c>
      <c r="J1403" s="11" t="s">
        <v>29</v>
      </c>
      <c r="K1403" s="11" t="s">
        <v>30</v>
      </c>
      <c r="M1403" s="11" t="s">
        <v>7062</v>
      </c>
      <c r="N1403" s="13">
        <v>3105</v>
      </c>
      <c r="O1403" s="15">
        <f>_xlfn.XLOOKUP(B1403,Sheet1!A:A,Sheet1!E:E)</f>
        <v>19.36</v>
      </c>
      <c r="P1403" s="26"/>
      <c r="Q1403" s="29">
        <f t="shared" si="123"/>
        <v>20.327999999999999</v>
      </c>
      <c r="R1403" s="38">
        <f t="shared" si="124"/>
        <v>20.937840000000001</v>
      </c>
      <c r="S1403" s="26">
        <v>0</v>
      </c>
      <c r="T1403" s="13" t="str">
        <f t="shared" si="121"/>
        <v>Up</v>
      </c>
    </row>
    <row r="1404" spans="1:20" s="14" customFormat="1" hidden="1" x14ac:dyDescent="0.3">
      <c r="A1404" s="11">
        <v>6058207</v>
      </c>
      <c r="B1404" s="11">
        <v>6058207</v>
      </c>
      <c r="C1404" s="11" t="s">
        <v>26</v>
      </c>
      <c r="D1404" s="11" t="s">
        <v>27</v>
      </c>
      <c r="E1404" s="13" t="str">
        <f>_xlfn.XLOOKUP(B1404,Sheet1!A:A,Sheet1!B:B)</f>
        <v>DS WOOSTER SILVR TIP ANG SASH BRSH 2IN</v>
      </c>
      <c r="F1404" s="13" t="str">
        <f t="shared" si="120"/>
        <v>CROWN  - DS WOOSTER SILVR TIP ANG SASH BRSH 2IN</v>
      </c>
      <c r="G1404" s="13"/>
      <c r="H1404" s="91" t="s">
        <v>28</v>
      </c>
      <c r="I1404" s="11" t="s">
        <v>29</v>
      </c>
      <c r="J1404" s="11" t="s">
        <v>29</v>
      </c>
      <c r="K1404" s="11" t="s">
        <v>30</v>
      </c>
      <c r="M1404" s="11" t="s">
        <v>7062</v>
      </c>
      <c r="N1404" s="13">
        <v>3105</v>
      </c>
      <c r="O1404" s="15">
        <f>_xlfn.XLOOKUP(B1404,Sheet1!A:A,Sheet1!E:E)</f>
        <v>8.4</v>
      </c>
      <c r="P1404" s="26"/>
      <c r="Q1404" s="29">
        <f t="shared" si="123"/>
        <v>8.82</v>
      </c>
      <c r="R1404" s="38">
        <f t="shared" si="124"/>
        <v>9.0846</v>
      </c>
      <c r="S1404" s="26">
        <v>0</v>
      </c>
      <c r="T1404" s="13" t="str">
        <f t="shared" si="121"/>
        <v>Up</v>
      </c>
    </row>
    <row r="1405" spans="1:20" s="14" customFormat="1" hidden="1" x14ac:dyDescent="0.3">
      <c r="A1405" s="11">
        <v>6058206</v>
      </c>
      <c r="B1405" s="11">
        <v>6058206</v>
      </c>
      <c r="C1405" s="11" t="s">
        <v>26</v>
      </c>
      <c r="D1405" s="11" t="s">
        <v>27</v>
      </c>
      <c r="E1405" s="13" t="str">
        <f>_xlfn.XLOOKUP(B1405,Sheet1!A:A,Sheet1!B:B)</f>
        <v>DS WOOSTER SILVR TIP ANG SASH BRSH 1.5IN</v>
      </c>
      <c r="F1405" s="13" t="str">
        <f t="shared" si="120"/>
        <v>CROWN  - DS WOOSTER SILVR TIP ANG SASH BRSH 1.5IN</v>
      </c>
      <c r="G1405" s="13"/>
      <c r="H1405" s="91" t="s">
        <v>28</v>
      </c>
      <c r="I1405" s="11" t="s">
        <v>29</v>
      </c>
      <c r="J1405" s="11" t="s">
        <v>29</v>
      </c>
      <c r="K1405" s="11" t="s">
        <v>30</v>
      </c>
      <c r="M1405" s="11" t="s">
        <v>7062</v>
      </c>
      <c r="N1405" s="13">
        <v>3105</v>
      </c>
      <c r="O1405" s="15">
        <f>_xlfn.XLOOKUP(B1405,Sheet1!A:A,Sheet1!E:E)</f>
        <v>7.62</v>
      </c>
      <c r="P1405" s="26"/>
      <c r="Q1405" s="29">
        <f t="shared" si="123"/>
        <v>8.0010000000000012</v>
      </c>
      <c r="R1405" s="38">
        <f t="shared" si="124"/>
        <v>8.2410300000000021</v>
      </c>
      <c r="S1405" s="26">
        <v>0</v>
      </c>
      <c r="T1405" s="13" t="str">
        <f t="shared" si="121"/>
        <v>Up</v>
      </c>
    </row>
    <row r="1406" spans="1:20" s="14" customFormat="1" hidden="1" x14ac:dyDescent="0.3">
      <c r="A1406" s="11">
        <v>6058205</v>
      </c>
      <c r="B1406" s="11">
        <v>6058205</v>
      </c>
      <c r="C1406" s="11" t="s">
        <v>26</v>
      </c>
      <c r="D1406" s="11" t="s">
        <v>27</v>
      </c>
      <c r="E1406" s="13" t="str">
        <f>_xlfn.XLOOKUP(B1406,Sheet1!A:A,Sheet1!B:B)</f>
        <v>DS WOOSTER SILVR TIP VARNISH BRUSH 3IN</v>
      </c>
      <c r="F1406" s="13" t="str">
        <f t="shared" ref="F1406:F1469" si="125">D1406&amp;" - "&amp;E1406</f>
        <v>CROWN  - DS WOOSTER SILVR TIP VARNISH BRUSH 3IN</v>
      </c>
      <c r="G1406" s="13"/>
      <c r="H1406" s="91" t="s">
        <v>28</v>
      </c>
      <c r="I1406" s="11" t="s">
        <v>29</v>
      </c>
      <c r="J1406" s="11" t="s">
        <v>29</v>
      </c>
      <c r="K1406" s="11" t="s">
        <v>30</v>
      </c>
      <c r="M1406" s="11" t="s">
        <v>7062</v>
      </c>
      <c r="N1406" s="13">
        <v>3105</v>
      </c>
      <c r="O1406" s="15">
        <f>_xlfn.XLOOKUP(B1406,Sheet1!A:A,Sheet1!E:E)</f>
        <v>11.42</v>
      </c>
      <c r="P1406" s="26">
        <f>_xlfn.XLOOKUP(A1406,Sheet2!F:F,Sheet2!H:H)</f>
        <v>0</v>
      </c>
      <c r="Q1406" s="29">
        <f t="shared" si="123"/>
        <v>11.991</v>
      </c>
      <c r="R1406" s="38">
        <f t="shared" si="124"/>
        <v>12.35073</v>
      </c>
      <c r="S1406" s="26">
        <v>0</v>
      </c>
      <c r="T1406" s="13" t="str">
        <f t="shared" si="121"/>
        <v>Up</v>
      </c>
    </row>
    <row r="1407" spans="1:20" s="14" customFormat="1" hidden="1" x14ac:dyDescent="0.3">
      <c r="A1407" s="11">
        <v>6058204</v>
      </c>
      <c r="B1407" s="11">
        <v>6058204</v>
      </c>
      <c r="C1407" s="11" t="s">
        <v>26</v>
      </c>
      <c r="D1407" s="11" t="s">
        <v>27</v>
      </c>
      <c r="E1407" s="13" t="str">
        <f>_xlfn.XLOOKUP(B1407,Sheet1!A:A,Sheet1!B:B)</f>
        <v>DS WOOSTER SILVR TIP VARNISH BRUSH 2IN</v>
      </c>
      <c r="F1407" s="13" t="str">
        <f t="shared" si="125"/>
        <v>CROWN  - DS WOOSTER SILVR TIP VARNISH BRUSH 2IN</v>
      </c>
      <c r="G1407" s="13"/>
      <c r="H1407" s="91" t="s">
        <v>28</v>
      </c>
      <c r="I1407" s="11" t="s">
        <v>29</v>
      </c>
      <c r="J1407" s="11" t="s">
        <v>29</v>
      </c>
      <c r="K1407" s="11" t="s">
        <v>30</v>
      </c>
      <c r="M1407" s="11" t="s">
        <v>7062</v>
      </c>
      <c r="N1407" s="13">
        <v>3105</v>
      </c>
      <c r="O1407" s="15">
        <f>_xlfn.XLOOKUP(B1407,Sheet1!A:A,Sheet1!E:E)</f>
        <v>9.24</v>
      </c>
      <c r="P1407" s="26"/>
      <c r="Q1407" s="29">
        <f t="shared" si="123"/>
        <v>9.702</v>
      </c>
      <c r="R1407" s="38">
        <f t="shared" si="124"/>
        <v>9.9930599999999998</v>
      </c>
      <c r="S1407" s="26">
        <v>0</v>
      </c>
      <c r="T1407" s="13" t="str">
        <f t="shared" si="121"/>
        <v>Up</v>
      </c>
    </row>
    <row r="1408" spans="1:20" s="14" customFormat="1" hidden="1" x14ac:dyDescent="0.3">
      <c r="A1408" s="11">
        <v>6058203</v>
      </c>
      <c r="B1408" s="11">
        <v>6058203</v>
      </c>
      <c r="C1408" s="11" t="s">
        <v>26</v>
      </c>
      <c r="D1408" s="11" t="s">
        <v>27</v>
      </c>
      <c r="E1408" s="13" t="str">
        <f>_xlfn.XLOOKUP(B1408,Sheet1!A:A,Sheet1!B:B)</f>
        <v>DS WOOSTER SILVR TIP VARNISH BRUSH 1.5IN</v>
      </c>
      <c r="F1408" s="13" t="str">
        <f t="shared" si="125"/>
        <v>CROWN  - DS WOOSTER SILVR TIP VARNISH BRUSH 1.5IN</v>
      </c>
      <c r="G1408" s="13"/>
      <c r="H1408" s="91" t="s">
        <v>28</v>
      </c>
      <c r="I1408" s="11" t="s">
        <v>29</v>
      </c>
      <c r="J1408" s="11" t="s">
        <v>29</v>
      </c>
      <c r="K1408" s="11" t="s">
        <v>30</v>
      </c>
      <c r="M1408" s="11" t="s">
        <v>7062</v>
      </c>
      <c r="N1408" s="13">
        <v>3105</v>
      </c>
      <c r="O1408" s="15">
        <f>_xlfn.XLOOKUP(B1408,Sheet1!A:A,Sheet1!E:E)</f>
        <v>8.01</v>
      </c>
      <c r="P1408" s="26"/>
      <c r="Q1408" s="29">
        <f t="shared" si="123"/>
        <v>8.4105000000000008</v>
      </c>
      <c r="R1408" s="38">
        <f t="shared" si="124"/>
        <v>8.6628150000000002</v>
      </c>
      <c r="S1408" s="26">
        <v>0</v>
      </c>
      <c r="T1408" s="13" t="str">
        <f t="shared" si="121"/>
        <v>Up</v>
      </c>
    </row>
    <row r="1409" spans="1:20" s="14" customFormat="1" hidden="1" x14ac:dyDescent="0.3">
      <c r="A1409" s="11">
        <v>6049460</v>
      </c>
      <c r="B1409" s="11">
        <v>6049460</v>
      </c>
      <c r="C1409" s="11" t="s">
        <v>26</v>
      </c>
      <c r="D1409" s="11" t="s">
        <v>27</v>
      </c>
      <c r="E1409" s="13" t="str">
        <f>_xlfn.XLOOKUP(B1409,Sheet1!A:A,Sheet1!B:B)</f>
        <v>DS WOOSTER DELUXE METAL TRAY LINER</v>
      </c>
      <c r="F1409" s="13" t="str">
        <f t="shared" si="125"/>
        <v>CROWN  - DS WOOSTER DELUXE METAL TRAY LINER</v>
      </c>
      <c r="G1409" s="13"/>
      <c r="H1409" s="91" t="s">
        <v>28</v>
      </c>
      <c r="I1409" s="11" t="s">
        <v>29</v>
      </c>
      <c r="J1409" s="11" t="s">
        <v>29</v>
      </c>
      <c r="K1409" s="11" t="s">
        <v>30</v>
      </c>
      <c r="M1409" s="11" t="s">
        <v>7062</v>
      </c>
      <c r="N1409" s="13">
        <v>3105</v>
      </c>
      <c r="O1409" s="15">
        <f>_xlfn.XLOOKUP(B1409,Sheet1!A:A,Sheet1!E:E)</f>
        <v>1.33</v>
      </c>
      <c r="P1409" s="26"/>
      <c r="Q1409" s="29">
        <f t="shared" si="123"/>
        <v>1.3965000000000001</v>
      </c>
      <c r="R1409" s="38">
        <f t="shared" si="124"/>
        <v>1.4383950000000001</v>
      </c>
      <c r="S1409" s="26">
        <v>0</v>
      </c>
      <c r="T1409" s="13" t="str">
        <f t="shared" si="121"/>
        <v>Up</v>
      </c>
    </row>
    <row r="1410" spans="1:20" s="14" customFormat="1" hidden="1" x14ac:dyDescent="0.3">
      <c r="A1410" s="11">
        <v>6049459</v>
      </c>
      <c r="B1410" s="11">
        <v>6049459</v>
      </c>
      <c r="C1410" s="11" t="s">
        <v>26</v>
      </c>
      <c r="D1410" s="11" t="s">
        <v>27</v>
      </c>
      <c r="E1410" s="13" t="str">
        <f>_xlfn.XLOOKUP(B1410,Sheet1!A:A,Sheet1!B:B)</f>
        <v>DS WOOSTER DELUXE METAL TRAY</v>
      </c>
      <c r="F1410" s="13" t="str">
        <f t="shared" si="125"/>
        <v>CROWN  - DS WOOSTER DELUXE METAL TRAY</v>
      </c>
      <c r="G1410" s="13"/>
      <c r="H1410" s="91" t="s">
        <v>28</v>
      </c>
      <c r="I1410" s="11" t="s">
        <v>29</v>
      </c>
      <c r="J1410" s="11" t="s">
        <v>29</v>
      </c>
      <c r="K1410" s="11" t="s">
        <v>30</v>
      </c>
      <c r="M1410" s="11" t="s">
        <v>7062</v>
      </c>
      <c r="N1410" s="13">
        <v>3105</v>
      </c>
      <c r="O1410" s="15">
        <f>_xlfn.XLOOKUP(B1410,Sheet1!A:A,Sheet1!E:E)</f>
        <v>5.0999999999999996</v>
      </c>
      <c r="P1410" s="26"/>
      <c r="Q1410" s="29">
        <f t="shared" si="123"/>
        <v>5.3549999999999995</v>
      </c>
      <c r="R1410" s="38">
        <f t="shared" si="124"/>
        <v>5.5156499999999999</v>
      </c>
      <c r="S1410" s="26">
        <v>0</v>
      </c>
      <c r="T1410" s="13" t="str">
        <f t="shared" ref="T1410:T1473" si="126">IF(Q1410&gt;=R1410,"No Change","Up")</f>
        <v>Up</v>
      </c>
    </row>
    <row r="1411" spans="1:20" s="14" customFormat="1" hidden="1" x14ac:dyDescent="0.3">
      <c r="A1411" s="11">
        <v>6049458</v>
      </c>
      <c r="B1411" s="11">
        <v>6049458</v>
      </c>
      <c r="C1411" s="11" t="s">
        <v>26</v>
      </c>
      <c r="D1411" s="11" t="s">
        <v>27</v>
      </c>
      <c r="E1411" s="13" t="str">
        <f>_xlfn.XLOOKUP(B1411,Sheet1!A:A,Sheet1!B:B)</f>
        <v>DS WOOSTER SHERLOCK GT EXTEN POLE  4-8FT</v>
      </c>
      <c r="F1411" s="13" t="str">
        <f t="shared" si="125"/>
        <v>CROWN  - DS WOOSTER SHERLOCK GT EXTEN POLE  4-8FT</v>
      </c>
      <c r="G1411" s="13"/>
      <c r="H1411" s="91" t="s">
        <v>28</v>
      </c>
      <c r="I1411" s="11" t="s">
        <v>29</v>
      </c>
      <c r="J1411" s="11" t="s">
        <v>29</v>
      </c>
      <c r="K1411" s="11" t="s">
        <v>30</v>
      </c>
      <c r="M1411" s="11" t="s">
        <v>7062</v>
      </c>
      <c r="N1411" s="13">
        <v>3105</v>
      </c>
      <c r="O1411" s="15">
        <f>_xlfn.XLOOKUP(B1411,Sheet1!A:A,Sheet1!E:E)</f>
        <v>43.7</v>
      </c>
      <c r="P1411" s="26"/>
      <c r="Q1411" s="29">
        <f t="shared" si="123"/>
        <v>45.885000000000005</v>
      </c>
      <c r="R1411" s="38">
        <f t="shared" si="124"/>
        <v>47.261550000000007</v>
      </c>
      <c r="S1411" s="26">
        <v>0</v>
      </c>
      <c r="T1411" s="13" t="str">
        <f t="shared" si="126"/>
        <v>Up</v>
      </c>
    </row>
    <row r="1412" spans="1:20" s="14" customFormat="1" hidden="1" x14ac:dyDescent="0.3">
      <c r="A1412" s="11">
        <v>6049457</v>
      </c>
      <c r="B1412" s="11">
        <v>6049457</v>
      </c>
      <c r="C1412" s="11" t="s">
        <v>26</v>
      </c>
      <c r="D1412" s="11" t="s">
        <v>27</v>
      </c>
      <c r="E1412" s="13" t="str">
        <f>_xlfn.XLOOKUP(B1412,Sheet1!A:A,Sheet1!B:B)</f>
        <v>DS WOOSTER SHERLOCK GT EXTEN POLE  2-4FT</v>
      </c>
      <c r="F1412" s="13" t="str">
        <f t="shared" si="125"/>
        <v>CROWN  - DS WOOSTER SHERLOCK GT EXTEN POLE  2-4FT</v>
      </c>
      <c r="G1412" s="13"/>
      <c r="H1412" s="91" t="s">
        <v>28</v>
      </c>
      <c r="I1412" s="11" t="s">
        <v>29</v>
      </c>
      <c r="J1412" s="11" t="s">
        <v>29</v>
      </c>
      <c r="K1412" s="11" t="s">
        <v>30</v>
      </c>
      <c r="M1412" s="11" t="s">
        <v>7062</v>
      </c>
      <c r="N1412" s="13">
        <v>3105</v>
      </c>
      <c r="O1412" s="15">
        <f>_xlfn.XLOOKUP(B1412,Sheet1!A:A,Sheet1!E:E)</f>
        <v>35.340000000000003</v>
      </c>
      <c r="P1412" s="26"/>
      <c r="Q1412" s="29">
        <f t="shared" si="123"/>
        <v>37.107000000000006</v>
      </c>
      <c r="R1412" s="38">
        <f t="shared" si="124"/>
        <v>38.220210000000009</v>
      </c>
      <c r="S1412" s="26">
        <v>0</v>
      </c>
      <c r="T1412" s="13" t="str">
        <f t="shared" si="126"/>
        <v>Up</v>
      </c>
    </row>
    <row r="1413" spans="1:20" s="14" customFormat="1" hidden="1" x14ac:dyDescent="0.3">
      <c r="A1413" s="11">
        <v>6049456</v>
      </c>
      <c r="B1413" s="11">
        <v>6049456</v>
      </c>
      <c r="C1413" s="11" t="s">
        <v>26</v>
      </c>
      <c r="D1413" s="11" t="s">
        <v>27</v>
      </c>
      <c r="E1413" s="13" t="str">
        <f>_xlfn.XLOOKUP(B1413,Sheet1!A:A,Sheet1!B:B)</f>
        <v>DS WOOSTER LOCK JAW TOOL HOLDER</v>
      </c>
      <c r="F1413" s="13" t="str">
        <f t="shared" si="125"/>
        <v>CROWN  - DS WOOSTER LOCK JAW TOOL HOLDER</v>
      </c>
      <c r="G1413" s="13"/>
      <c r="H1413" s="91" t="s">
        <v>28</v>
      </c>
      <c r="I1413" s="11" t="s">
        <v>29</v>
      </c>
      <c r="J1413" s="11" t="s">
        <v>29</v>
      </c>
      <c r="K1413" s="11" t="s">
        <v>30</v>
      </c>
      <c r="M1413" s="11" t="s">
        <v>7062</v>
      </c>
      <c r="N1413" s="13">
        <v>3105</v>
      </c>
      <c r="O1413" s="15">
        <f>_xlfn.XLOOKUP(B1413,Sheet1!A:A,Sheet1!E:E)</f>
        <v>6.4</v>
      </c>
      <c r="P1413" s="26"/>
      <c r="Q1413" s="29">
        <f t="shared" si="123"/>
        <v>6.7200000000000006</v>
      </c>
      <c r="R1413" s="38">
        <f t="shared" si="124"/>
        <v>6.9216000000000006</v>
      </c>
      <c r="S1413" s="26">
        <v>0</v>
      </c>
      <c r="T1413" s="13" t="str">
        <f t="shared" si="126"/>
        <v>Up</v>
      </c>
    </row>
    <row r="1414" spans="1:20" s="14" customFormat="1" hidden="1" x14ac:dyDescent="0.3">
      <c r="A1414" s="11">
        <v>6049445</v>
      </c>
      <c r="B1414" s="11">
        <v>6049445</v>
      </c>
      <c r="C1414" s="11" t="s">
        <v>26</v>
      </c>
      <c r="D1414" s="11" t="s">
        <v>27</v>
      </c>
      <c r="E1414" s="13" t="str">
        <f>_xlfn.XLOOKUP(B1414,Sheet1!A:A,Sheet1!B:B)</f>
        <v>DS WOOSTER BUCKET                  4GALL</v>
      </c>
      <c r="F1414" s="13" t="str">
        <f t="shared" si="125"/>
        <v>CROWN  - DS WOOSTER BUCKET                  4GALL</v>
      </c>
      <c r="G1414" s="13"/>
      <c r="H1414" s="91" t="s">
        <v>28</v>
      </c>
      <c r="I1414" s="11" t="s">
        <v>29</v>
      </c>
      <c r="J1414" s="11" t="s">
        <v>29</v>
      </c>
      <c r="K1414" s="11" t="s">
        <v>30</v>
      </c>
      <c r="M1414" s="11" t="s">
        <v>7062</v>
      </c>
      <c r="N1414" s="13">
        <v>3105</v>
      </c>
      <c r="O1414" s="15">
        <f>_xlfn.XLOOKUP(B1414,Sheet1!A:A,Sheet1!E:E)</f>
        <v>18.489999999999998</v>
      </c>
      <c r="P1414" s="26"/>
      <c r="Q1414" s="29">
        <f t="shared" si="123"/>
        <v>19.4145</v>
      </c>
      <c r="R1414" s="38">
        <f t="shared" si="124"/>
        <v>19.996935000000001</v>
      </c>
      <c r="S1414" s="26">
        <v>0</v>
      </c>
      <c r="T1414" s="13" t="str">
        <f t="shared" si="126"/>
        <v>Up</v>
      </c>
    </row>
    <row r="1415" spans="1:20" s="14" customFormat="1" hidden="1" x14ac:dyDescent="0.3">
      <c r="A1415" s="11">
        <v>6047195</v>
      </c>
      <c r="B1415" s="11">
        <v>6047195</v>
      </c>
      <c r="C1415" s="11" t="s">
        <v>26</v>
      </c>
      <c r="D1415" s="11" t="s">
        <v>27</v>
      </c>
      <c r="E1415" s="13" t="str">
        <f>_xlfn.XLOOKUP(B1415,Sheet1!A:A,Sheet1!B:B)</f>
        <v>DS PURDY POWERLOCK EXTENSION POLE 6-12FT</v>
      </c>
      <c r="F1415" s="13" t="str">
        <f t="shared" si="125"/>
        <v>CROWN  - DS PURDY POWERLOCK EXTENSION POLE 6-12FT</v>
      </c>
      <c r="G1415" s="13"/>
      <c r="H1415" s="91" t="s">
        <v>28</v>
      </c>
      <c r="I1415" s="11" t="s">
        <v>29</v>
      </c>
      <c r="J1415" s="11" t="s">
        <v>29</v>
      </c>
      <c r="K1415" s="11" t="s">
        <v>30</v>
      </c>
      <c r="M1415" s="11" t="s">
        <v>7062</v>
      </c>
      <c r="N1415" s="13">
        <v>3105</v>
      </c>
      <c r="O1415" s="15">
        <f>_xlfn.XLOOKUP(B1415,Sheet1!A:A,Sheet1!E:E)</f>
        <v>45.96</v>
      </c>
      <c r="P1415" s="26"/>
      <c r="Q1415" s="15">
        <f t="shared" si="123"/>
        <v>48.258000000000003</v>
      </c>
      <c r="R1415" s="38">
        <f t="shared" si="124"/>
        <v>49.705740000000006</v>
      </c>
      <c r="S1415" s="26">
        <v>0</v>
      </c>
      <c r="T1415" s="13" t="str">
        <f t="shared" si="126"/>
        <v>Up</v>
      </c>
    </row>
    <row r="1416" spans="1:20" s="14" customFormat="1" hidden="1" x14ac:dyDescent="0.3">
      <c r="A1416" s="11">
        <v>6058214</v>
      </c>
      <c r="B1416" s="11">
        <v>6058214</v>
      </c>
      <c r="C1416" s="11" t="s">
        <v>26</v>
      </c>
      <c r="D1416" s="11" t="s">
        <v>27</v>
      </c>
      <c r="E1416" s="13" t="str">
        <f>_xlfn.XLOOKUP(B1416,Sheet1!A:A,Sheet1!B:B)</f>
        <v>DS WOOSTER SHERLOCK GT EXTEN POLE  1-2FT</v>
      </c>
      <c r="F1416" s="13" t="str">
        <f t="shared" si="125"/>
        <v>CROWN  - DS WOOSTER SHERLOCK GT EXTEN POLE  1-2FT</v>
      </c>
      <c r="G1416" s="13"/>
      <c r="H1416" s="91" t="s">
        <v>28</v>
      </c>
      <c r="I1416" s="11" t="s">
        <v>29</v>
      </c>
      <c r="J1416" s="11" t="s">
        <v>29</v>
      </c>
      <c r="K1416" s="11" t="s">
        <v>30</v>
      </c>
      <c r="M1416" s="11" t="s">
        <v>7062</v>
      </c>
      <c r="N1416" s="13">
        <v>3105</v>
      </c>
      <c r="O1416" s="15">
        <f>_xlfn.XLOOKUP(B1416,Sheet1!A:A,Sheet1!E:E)</f>
        <v>32.49</v>
      </c>
      <c r="P1416" s="26"/>
      <c r="Q1416" s="29">
        <f t="shared" si="123"/>
        <v>34.114500000000007</v>
      </c>
      <c r="R1416" s="38">
        <f t="shared" si="124"/>
        <v>35.137935000000006</v>
      </c>
      <c r="S1416" s="26">
        <v>0</v>
      </c>
      <c r="T1416" s="13" t="str">
        <f t="shared" si="126"/>
        <v>Up</v>
      </c>
    </row>
    <row r="1417" spans="1:20" s="14" customFormat="1" hidden="1" x14ac:dyDescent="0.3">
      <c r="A1417" s="11">
        <v>6058216</v>
      </c>
      <c r="B1417" s="11">
        <v>6058216</v>
      </c>
      <c r="C1417" s="11" t="s">
        <v>26</v>
      </c>
      <c r="D1417" s="11" t="s">
        <v>27</v>
      </c>
      <c r="E1417" s="13" t="str">
        <f>_xlfn.XLOOKUP(B1417,Sheet1!A:A,Sheet1!B:B)</f>
        <v>DS WOOSTER SHERLOCK GT EXTEN POLE 6-12FT</v>
      </c>
      <c r="F1417" s="13" t="str">
        <f t="shared" si="125"/>
        <v>CROWN  - DS WOOSTER SHERLOCK GT EXTEN POLE 6-12FT</v>
      </c>
      <c r="G1417" s="13"/>
      <c r="H1417" s="91" t="s">
        <v>28</v>
      </c>
      <c r="I1417" s="11" t="s">
        <v>29</v>
      </c>
      <c r="J1417" s="11" t="s">
        <v>29</v>
      </c>
      <c r="K1417" s="11" t="s">
        <v>30</v>
      </c>
      <c r="M1417" s="11" t="s">
        <v>7062</v>
      </c>
      <c r="N1417" s="13">
        <v>3105</v>
      </c>
      <c r="O1417" s="15">
        <f>_xlfn.XLOOKUP(B1417,Sheet1!A:A,Sheet1!E:E)</f>
        <v>56.59</v>
      </c>
      <c r="P1417" s="26"/>
      <c r="Q1417" s="29">
        <f t="shared" si="123"/>
        <v>59.419500000000006</v>
      </c>
      <c r="R1417" s="38">
        <f t="shared" si="124"/>
        <v>61.202085000000011</v>
      </c>
      <c r="S1417" s="26">
        <v>0</v>
      </c>
      <c r="T1417" s="13" t="str">
        <f t="shared" si="126"/>
        <v>Up</v>
      </c>
    </row>
    <row r="1418" spans="1:20" s="14" customFormat="1" hidden="1" x14ac:dyDescent="0.3">
      <c r="A1418" s="11">
        <v>6058217</v>
      </c>
      <c r="B1418" s="11">
        <v>6058217</v>
      </c>
      <c r="C1418" s="11" t="s">
        <v>26</v>
      </c>
      <c r="D1418" s="11" t="s">
        <v>27</v>
      </c>
      <c r="E1418" s="13" t="str">
        <f>_xlfn.XLOOKUP(B1418,Sheet1!A:A,Sheet1!B:B)</f>
        <v>DS WOOSTER EXT POLE CONVERSION TIP 2PK</v>
      </c>
      <c r="F1418" s="13" t="str">
        <f t="shared" si="125"/>
        <v>CROWN  - DS WOOSTER EXT POLE CONVERSION TIP 2PK</v>
      </c>
      <c r="G1418" s="13"/>
      <c r="H1418" s="91" t="s">
        <v>28</v>
      </c>
      <c r="I1418" s="11" t="s">
        <v>29</v>
      </c>
      <c r="J1418" s="11" t="s">
        <v>29</v>
      </c>
      <c r="K1418" s="11" t="s">
        <v>30</v>
      </c>
      <c r="M1418" s="11" t="s">
        <v>7062</v>
      </c>
      <c r="N1418" s="13">
        <v>3105</v>
      </c>
      <c r="O1418" s="15">
        <f>_xlfn.XLOOKUP(B1418,Sheet1!A:A,Sheet1!E:E)</f>
        <v>11.43</v>
      </c>
      <c r="P1418" s="26"/>
      <c r="Q1418" s="29">
        <f t="shared" si="123"/>
        <v>12.0015</v>
      </c>
      <c r="R1418" s="38">
        <f t="shared" si="124"/>
        <v>12.361545</v>
      </c>
      <c r="S1418" s="26">
        <v>0</v>
      </c>
      <c r="T1418" s="13" t="str">
        <f t="shared" si="126"/>
        <v>Up</v>
      </c>
    </row>
    <row r="1419" spans="1:20" s="14" customFormat="1" hidden="1" x14ac:dyDescent="0.3">
      <c r="A1419" s="11">
        <v>6058218</v>
      </c>
      <c r="B1419" s="11">
        <v>6058218</v>
      </c>
      <c r="C1419" s="11" t="s">
        <v>26</v>
      </c>
      <c r="D1419" s="11" t="s">
        <v>27</v>
      </c>
      <c r="E1419" s="13" t="str">
        <f>_xlfn.XLOOKUP(B1419,Sheet1!A:A,Sheet1!B:B)</f>
        <v>DS WOOSTER SHERLOCK POLE MAINTENANCE KIT</v>
      </c>
      <c r="F1419" s="13" t="str">
        <f t="shared" si="125"/>
        <v>CROWN  - DS WOOSTER SHERLOCK POLE MAINTENANCE KIT</v>
      </c>
      <c r="G1419" s="13"/>
      <c r="H1419" s="91" t="s">
        <v>28</v>
      </c>
      <c r="I1419" s="11" t="s">
        <v>29</v>
      </c>
      <c r="J1419" s="11" t="s">
        <v>29</v>
      </c>
      <c r="K1419" s="11" t="s">
        <v>30</v>
      </c>
      <c r="M1419" s="11" t="s">
        <v>7062</v>
      </c>
      <c r="N1419" s="13">
        <v>3105</v>
      </c>
      <c r="O1419" s="15">
        <f>_xlfn.XLOOKUP(B1419,Sheet1!A:A,Sheet1!E:E)</f>
        <v>18.93</v>
      </c>
      <c r="P1419" s="26"/>
      <c r="Q1419" s="29">
        <f t="shared" si="123"/>
        <v>19.8765</v>
      </c>
      <c r="R1419" s="38">
        <f t="shared" si="124"/>
        <v>20.472795000000001</v>
      </c>
      <c r="S1419" s="26">
        <v>0</v>
      </c>
      <c r="T1419" s="13" t="str">
        <f t="shared" si="126"/>
        <v>Up</v>
      </c>
    </row>
    <row r="1420" spans="1:20" s="14" customFormat="1" hidden="1" x14ac:dyDescent="0.3">
      <c r="A1420" s="11">
        <v>6058219</v>
      </c>
      <c r="B1420" s="11">
        <v>6058219</v>
      </c>
      <c r="C1420" s="11" t="s">
        <v>26</v>
      </c>
      <c r="D1420" s="11" t="s">
        <v>27</v>
      </c>
      <c r="E1420" s="13" t="str">
        <f>_xlfn.XLOOKUP(B1420,Sheet1!A:A,Sheet1!B:B)</f>
        <v>DS WOOSTER SPEED BUCKET WITH MAGNET</v>
      </c>
      <c r="F1420" s="13" t="str">
        <f t="shared" si="125"/>
        <v>CROWN  - DS WOOSTER SPEED BUCKET WITH MAGNET</v>
      </c>
      <c r="G1420" s="13"/>
      <c r="H1420" s="91" t="s">
        <v>28</v>
      </c>
      <c r="I1420" s="11" t="s">
        <v>29</v>
      </c>
      <c r="J1420" s="11" t="s">
        <v>29</v>
      </c>
      <c r="K1420" s="11" t="s">
        <v>30</v>
      </c>
      <c r="M1420" s="11" t="s">
        <v>7062</v>
      </c>
      <c r="N1420" s="13">
        <v>3105</v>
      </c>
      <c r="O1420" s="15">
        <f>_xlfn.XLOOKUP(B1420,Sheet1!A:A,Sheet1!E:E)</f>
        <v>20.46</v>
      </c>
      <c r="P1420" s="26"/>
      <c r="Q1420" s="29">
        <f t="shared" si="123"/>
        <v>21.483000000000001</v>
      </c>
      <c r="R1420" s="38">
        <f t="shared" si="124"/>
        <v>22.127490000000002</v>
      </c>
      <c r="S1420" s="26">
        <v>0</v>
      </c>
      <c r="T1420" s="13" t="str">
        <f t="shared" si="126"/>
        <v>Up</v>
      </c>
    </row>
    <row r="1421" spans="1:20" s="14" customFormat="1" hidden="1" x14ac:dyDescent="0.3">
      <c r="A1421" s="11">
        <v>6058220</v>
      </c>
      <c r="B1421" s="11">
        <v>6058220</v>
      </c>
      <c r="C1421" s="11" t="s">
        <v>26</v>
      </c>
      <c r="D1421" s="11" t="s">
        <v>27</v>
      </c>
      <c r="E1421" s="13" t="str">
        <f>_xlfn.XLOOKUP(B1421,Sheet1!A:A,Sheet1!B:B)</f>
        <v>DS WOOSTER JUMBO-KOTER RAD FRAME  25.5IN</v>
      </c>
      <c r="F1421" s="13" t="str">
        <f t="shared" si="125"/>
        <v>CROWN  - DS WOOSTER JUMBO-KOTER RAD FRAME  25.5IN</v>
      </c>
      <c r="G1421" s="13"/>
      <c r="H1421" s="91" t="s">
        <v>28</v>
      </c>
      <c r="I1421" s="11" t="s">
        <v>29</v>
      </c>
      <c r="J1421" s="11" t="s">
        <v>29</v>
      </c>
      <c r="K1421" s="11" t="s">
        <v>30</v>
      </c>
      <c r="M1421" s="11" t="s">
        <v>7062</v>
      </c>
      <c r="N1421" s="13">
        <v>3105</v>
      </c>
      <c r="O1421" s="15">
        <f>_xlfn.XLOOKUP(B1421,Sheet1!A:A,Sheet1!E:E)</f>
        <v>7.4</v>
      </c>
      <c r="P1421" s="26"/>
      <c r="Q1421" s="29">
        <f t="shared" si="123"/>
        <v>7.7700000000000005</v>
      </c>
      <c r="R1421" s="38">
        <f t="shared" si="124"/>
        <v>8.0030999999999999</v>
      </c>
      <c r="S1421" s="26">
        <v>0</v>
      </c>
      <c r="T1421" s="13" t="str">
        <f t="shared" si="126"/>
        <v>Up</v>
      </c>
    </row>
    <row r="1422" spans="1:20" s="14" customFormat="1" hidden="1" x14ac:dyDescent="0.3">
      <c r="A1422" s="11">
        <v>6058222</v>
      </c>
      <c r="B1422" s="11">
        <v>6058222</v>
      </c>
      <c r="C1422" s="11" t="s">
        <v>26</v>
      </c>
      <c r="D1422" s="11" t="s">
        <v>27</v>
      </c>
      <c r="E1422" s="13" t="str">
        <f>_xlfn.XLOOKUP(B1422,Sheet1!A:A,Sheet1!B:B)</f>
        <v>DS WOOSTER JUMBO PRO/DOO-Z 3/8 2PK 6IN</v>
      </c>
      <c r="F1422" s="13" t="str">
        <f t="shared" si="125"/>
        <v>CROWN  - DS WOOSTER JUMBO PRO/DOO-Z 3/8 2PK 6IN</v>
      </c>
      <c r="G1422" s="13"/>
      <c r="H1422" s="91" t="s">
        <v>28</v>
      </c>
      <c r="I1422" s="11" t="s">
        <v>29</v>
      </c>
      <c r="J1422" s="11" t="s">
        <v>29</v>
      </c>
      <c r="K1422" s="11" t="s">
        <v>30</v>
      </c>
      <c r="M1422" s="11" t="s">
        <v>7062</v>
      </c>
      <c r="N1422" s="13">
        <v>3105</v>
      </c>
      <c r="O1422" s="15">
        <f>_xlfn.XLOOKUP(B1422,Sheet1!A:A,Sheet1!E:E)</f>
        <v>6.83</v>
      </c>
      <c r="P1422" s="26"/>
      <c r="Q1422" s="29">
        <f t="shared" si="123"/>
        <v>7.1715</v>
      </c>
      <c r="R1422" s="38">
        <f t="shared" si="124"/>
        <v>7.3866450000000006</v>
      </c>
      <c r="S1422" s="26">
        <v>0</v>
      </c>
      <c r="T1422" s="13" t="str">
        <f t="shared" si="126"/>
        <v>Up</v>
      </c>
    </row>
    <row r="1423" spans="1:20" s="14" customFormat="1" hidden="1" x14ac:dyDescent="0.3">
      <c r="A1423" s="11">
        <v>6058223</v>
      </c>
      <c r="B1423" s="11">
        <v>6058223</v>
      </c>
      <c r="C1423" s="11" t="s">
        <v>26</v>
      </c>
      <c r="D1423" s="11" t="s">
        <v>27</v>
      </c>
      <c r="E1423" s="13" t="str">
        <f>_xlfn.XLOOKUP(B1423,Sheet1!A:A,Sheet1!B:B)</f>
        <v>DS WOOSTER JUMBO MICRO PLUSH 5/16IN 2PK</v>
      </c>
      <c r="F1423" s="13" t="str">
        <f t="shared" si="125"/>
        <v>CROWN  - DS WOOSTER JUMBO MICRO PLUSH 5/16IN 2PK</v>
      </c>
      <c r="G1423" s="13"/>
      <c r="H1423" s="91" t="s">
        <v>28</v>
      </c>
      <c r="I1423" s="11" t="s">
        <v>29</v>
      </c>
      <c r="J1423" s="11" t="s">
        <v>29</v>
      </c>
      <c r="K1423" s="11" t="s">
        <v>30</v>
      </c>
      <c r="M1423" s="11" t="s">
        <v>7062</v>
      </c>
      <c r="N1423" s="13">
        <v>3105</v>
      </c>
      <c r="O1423" s="15">
        <f>_xlfn.XLOOKUP(B1423,Sheet1!A:A,Sheet1!E:E)</f>
        <v>6.23</v>
      </c>
      <c r="P1423" s="26"/>
      <c r="Q1423" s="29">
        <f t="shared" si="123"/>
        <v>6.541500000000001</v>
      </c>
      <c r="R1423" s="38">
        <f t="shared" si="124"/>
        <v>6.7377450000000012</v>
      </c>
      <c r="S1423" s="26">
        <v>0</v>
      </c>
      <c r="T1423" s="13" t="str">
        <f t="shared" si="126"/>
        <v>Up</v>
      </c>
    </row>
    <row r="1424" spans="1:20" s="14" customFormat="1" hidden="1" x14ac:dyDescent="0.3">
      <c r="A1424" s="11">
        <v>6058224</v>
      </c>
      <c r="B1424" s="11">
        <v>6058224</v>
      </c>
      <c r="C1424" s="11" t="s">
        <v>26</v>
      </c>
      <c r="D1424" s="11" t="s">
        <v>27</v>
      </c>
      <c r="E1424" s="13" t="str">
        <f>_xlfn.XLOOKUP(B1424,Sheet1!A:A,Sheet1!B:B)</f>
        <v>DS WOOSTER JUM MIC 3/8  PILE 4-1/2IN 2PK</v>
      </c>
      <c r="F1424" s="13" t="str">
        <f t="shared" si="125"/>
        <v>CROWN  - DS WOOSTER JUM MIC 3/8  PILE 4-1/2IN 2PK</v>
      </c>
      <c r="G1424" s="13"/>
      <c r="H1424" s="91" t="s">
        <v>28</v>
      </c>
      <c r="I1424" s="11" t="s">
        <v>29</v>
      </c>
      <c r="J1424" s="11" t="s">
        <v>29</v>
      </c>
      <c r="K1424" s="11" t="s">
        <v>30</v>
      </c>
      <c r="M1424" s="11" t="s">
        <v>7062</v>
      </c>
      <c r="N1424" s="13">
        <v>3105</v>
      </c>
      <c r="O1424" s="15">
        <f>_xlfn.XLOOKUP(B1424,Sheet1!A:A,Sheet1!E:E)</f>
        <v>5.63</v>
      </c>
      <c r="P1424" s="26"/>
      <c r="Q1424" s="29">
        <f t="shared" si="123"/>
        <v>5.9115000000000002</v>
      </c>
      <c r="R1424" s="38">
        <f t="shared" si="124"/>
        <v>6.0888450000000001</v>
      </c>
      <c r="S1424" s="26">
        <v>0</v>
      </c>
      <c r="T1424" s="13" t="str">
        <f t="shared" si="126"/>
        <v>Up</v>
      </c>
    </row>
    <row r="1425" spans="1:20" s="14" customFormat="1" hidden="1" x14ac:dyDescent="0.3">
      <c r="A1425" s="11">
        <v>6058225</v>
      </c>
      <c r="B1425" s="11">
        <v>6058225</v>
      </c>
      <c r="C1425" s="11" t="s">
        <v>26</v>
      </c>
      <c r="D1425" s="11" t="s">
        <v>27</v>
      </c>
      <c r="E1425" s="13" t="str">
        <f>_xlfn.XLOOKUP(B1425,Sheet1!A:A,Sheet1!B:B)</f>
        <v>DS WOOSTER JUMBO MICRO 3/8 6-1/2IN 2PK</v>
      </c>
      <c r="F1425" s="13" t="str">
        <f t="shared" si="125"/>
        <v>CROWN  - DS WOOSTER JUMBO MICRO 3/8 6-1/2IN 2PK</v>
      </c>
      <c r="G1425" s="13"/>
      <c r="H1425" s="91" t="s">
        <v>28</v>
      </c>
      <c r="I1425" s="11" t="s">
        <v>29</v>
      </c>
      <c r="J1425" s="11" t="s">
        <v>29</v>
      </c>
      <c r="K1425" s="11" t="s">
        <v>30</v>
      </c>
      <c r="M1425" s="11" t="s">
        <v>7062</v>
      </c>
      <c r="N1425" s="13">
        <v>3105</v>
      </c>
      <c r="O1425" s="15">
        <f>_xlfn.XLOOKUP(B1425,Sheet1!A:A,Sheet1!E:E)</f>
        <v>6.97</v>
      </c>
      <c r="P1425" s="26"/>
      <c r="Q1425" s="29">
        <f t="shared" si="123"/>
        <v>7.3185000000000002</v>
      </c>
      <c r="R1425" s="38">
        <f t="shared" si="124"/>
        <v>7.5380550000000008</v>
      </c>
      <c r="S1425" s="26">
        <v>0</v>
      </c>
      <c r="T1425" s="13" t="str">
        <f t="shared" si="126"/>
        <v>Up</v>
      </c>
    </row>
    <row r="1426" spans="1:20" s="14" customFormat="1" hidden="1" x14ac:dyDescent="0.3">
      <c r="A1426" s="11">
        <v>6058226</v>
      </c>
      <c r="B1426" s="11">
        <v>6058226</v>
      </c>
      <c r="C1426" s="11" t="s">
        <v>26</v>
      </c>
      <c r="D1426" s="11" t="s">
        <v>27</v>
      </c>
      <c r="E1426" s="13" t="str">
        <f>_xlfn.XLOOKUP(B1426,Sheet1!A:A,Sheet1!B:B)</f>
        <v>DS WOOSTER CIRRUS-X PILE ROLL 1 3/4 9IN</v>
      </c>
      <c r="F1426" s="13" t="str">
        <f t="shared" si="125"/>
        <v>CROWN  - DS WOOSTER CIRRUS-X PILE ROLL 1 3/4 9IN</v>
      </c>
      <c r="G1426" s="13"/>
      <c r="H1426" s="91" t="s">
        <v>28</v>
      </c>
      <c r="I1426" s="11" t="s">
        <v>29</v>
      </c>
      <c r="J1426" s="11" t="s">
        <v>29</v>
      </c>
      <c r="K1426" s="11" t="s">
        <v>30</v>
      </c>
      <c r="M1426" s="11" t="s">
        <v>7062</v>
      </c>
      <c r="N1426" s="13">
        <v>3105</v>
      </c>
      <c r="O1426" s="15">
        <f>_xlfn.XLOOKUP(B1426,Sheet1!A:A,Sheet1!E:E)</f>
        <v>9.4</v>
      </c>
      <c r="P1426" s="26">
        <f>_xlfn.XLOOKUP(A1426,Sheet2!F:F,Sheet2!H:H)</f>
        <v>0</v>
      </c>
      <c r="Q1426" s="29">
        <f t="shared" si="123"/>
        <v>9.870000000000001</v>
      </c>
      <c r="R1426" s="38">
        <f t="shared" si="124"/>
        <v>10.166100000000002</v>
      </c>
      <c r="S1426" s="26">
        <v>0</v>
      </c>
      <c r="T1426" s="13" t="str">
        <f t="shared" si="126"/>
        <v>Up</v>
      </c>
    </row>
    <row r="1427" spans="1:20" s="14" customFormat="1" hidden="1" x14ac:dyDescent="0.3">
      <c r="A1427" s="11">
        <v>6058227</v>
      </c>
      <c r="B1427" s="11">
        <v>6058227</v>
      </c>
      <c r="C1427" s="11" t="s">
        <v>26</v>
      </c>
      <c r="D1427" s="11" t="s">
        <v>27</v>
      </c>
      <c r="E1427" s="13" t="str">
        <f>_xlfn.XLOOKUP(B1427,Sheet1!A:A,Sheet1!B:B)</f>
        <v>DS WOOSTER PRO/DOO-Z 3/8IN NAP    9IN</v>
      </c>
      <c r="F1427" s="13" t="str">
        <f t="shared" si="125"/>
        <v>CROWN  - DS WOOSTER PRO/DOO-Z 3/8IN NAP    9IN</v>
      </c>
      <c r="G1427" s="13"/>
      <c r="H1427" s="91" t="s">
        <v>28</v>
      </c>
      <c r="I1427" s="11" t="s">
        <v>29</v>
      </c>
      <c r="J1427" s="11" t="s">
        <v>29</v>
      </c>
      <c r="K1427" s="11" t="s">
        <v>30</v>
      </c>
      <c r="M1427" s="11" t="s">
        <v>7062</v>
      </c>
      <c r="N1427" s="13">
        <v>3105</v>
      </c>
      <c r="O1427" s="15">
        <f>_xlfn.XLOOKUP(B1427,Sheet1!A:A,Sheet1!E:E)</f>
        <v>6.07</v>
      </c>
      <c r="P1427" s="26"/>
      <c r="Q1427" s="29">
        <f t="shared" ref="Q1427:Q1490" si="127">O1427*1.05</f>
        <v>6.3735000000000008</v>
      </c>
      <c r="R1427" s="38">
        <f t="shared" si="124"/>
        <v>6.5647050000000009</v>
      </c>
      <c r="S1427" s="26">
        <v>0</v>
      </c>
      <c r="T1427" s="13" t="str">
        <f t="shared" si="126"/>
        <v>Up</v>
      </c>
    </row>
    <row r="1428" spans="1:20" s="14" customFormat="1" hidden="1" x14ac:dyDescent="0.3">
      <c r="A1428" s="11">
        <v>6058228</v>
      </c>
      <c r="B1428" s="11">
        <v>6058228</v>
      </c>
      <c r="C1428" s="11" t="s">
        <v>26</v>
      </c>
      <c r="D1428" s="11" t="s">
        <v>27</v>
      </c>
      <c r="E1428" s="13" t="str">
        <f>_xlfn.XLOOKUP(B1428,Sheet1!A:A,Sheet1!B:B)</f>
        <v>DS WOOSTER PRO/DOO-Z 3/4IN NAP     9IN</v>
      </c>
      <c r="F1428" s="13" t="str">
        <f t="shared" si="125"/>
        <v>CROWN  - DS WOOSTER PRO/DOO-Z 3/4IN NAP     9IN</v>
      </c>
      <c r="G1428" s="13"/>
      <c r="H1428" s="91" t="s">
        <v>28</v>
      </c>
      <c r="I1428" s="11" t="s">
        <v>29</v>
      </c>
      <c r="J1428" s="11" t="s">
        <v>29</v>
      </c>
      <c r="K1428" s="11" t="s">
        <v>30</v>
      </c>
      <c r="M1428" s="11" t="s">
        <v>7062</v>
      </c>
      <c r="N1428" s="13">
        <v>3105</v>
      </c>
      <c r="O1428" s="15">
        <f>_xlfn.XLOOKUP(B1428,Sheet1!A:A,Sheet1!E:E)</f>
        <v>7.45</v>
      </c>
      <c r="P1428" s="26"/>
      <c r="Q1428" s="29">
        <f t="shared" si="127"/>
        <v>7.8225000000000007</v>
      </c>
      <c r="R1428" s="38">
        <f t="shared" ref="R1428:R1491" si="128">Q1428*1.03</f>
        <v>8.0571750000000009</v>
      </c>
      <c r="S1428" s="26">
        <v>0</v>
      </c>
      <c r="T1428" s="13" t="str">
        <f t="shared" si="126"/>
        <v>Up</v>
      </c>
    </row>
    <row r="1429" spans="1:20" s="14" customFormat="1" hidden="1" x14ac:dyDescent="0.3">
      <c r="A1429" s="11">
        <v>6058229</v>
      </c>
      <c r="B1429" s="11">
        <v>6058229</v>
      </c>
      <c r="C1429" s="11" t="s">
        <v>26</v>
      </c>
      <c r="D1429" s="11" t="s">
        <v>27</v>
      </c>
      <c r="E1429" s="13" t="str">
        <f>_xlfn.XLOOKUP(B1429,Sheet1!A:A,Sheet1!B:B)</f>
        <v>DS WOOSTER MICROFIBER 9/16IN       9IN</v>
      </c>
      <c r="F1429" s="13" t="str">
        <f t="shared" si="125"/>
        <v>CROWN  - DS WOOSTER MICROFIBER 9/16IN       9IN</v>
      </c>
      <c r="G1429" s="13"/>
      <c r="H1429" s="91" t="s">
        <v>28</v>
      </c>
      <c r="I1429" s="11" t="s">
        <v>29</v>
      </c>
      <c r="J1429" s="11" t="s">
        <v>29</v>
      </c>
      <c r="K1429" s="11" t="s">
        <v>30</v>
      </c>
      <c r="M1429" s="11" t="s">
        <v>7062</v>
      </c>
      <c r="N1429" s="13">
        <v>3105</v>
      </c>
      <c r="O1429" s="15">
        <f>_xlfn.XLOOKUP(B1429,Sheet1!A:A,Sheet1!E:E)</f>
        <v>6.4</v>
      </c>
      <c r="P1429" s="26">
        <f>_xlfn.XLOOKUP(A1429,Sheet2!F:F,Sheet2!H:H)</f>
        <v>0</v>
      </c>
      <c r="Q1429" s="29">
        <f t="shared" si="127"/>
        <v>6.7200000000000006</v>
      </c>
      <c r="R1429" s="38">
        <f t="shared" si="128"/>
        <v>6.9216000000000006</v>
      </c>
      <c r="S1429" s="26">
        <v>0</v>
      </c>
      <c r="T1429" s="13" t="str">
        <f t="shared" si="126"/>
        <v>Up</v>
      </c>
    </row>
    <row r="1430" spans="1:20" s="14" customFormat="1" hidden="1" x14ac:dyDescent="0.3">
      <c r="A1430" s="11">
        <v>6058230</v>
      </c>
      <c r="B1430" s="11">
        <v>6058230</v>
      </c>
      <c r="C1430" s="11" t="s">
        <v>26</v>
      </c>
      <c r="D1430" s="11" t="s">
        <v>27</v>
      </c>
      <c r="E1430" s="13" t="str">
        <f>_xlfn.XLOOKUP(B1430,Sheet1!A:A,Sheet1!B:B)</f>
        <v>DS WOOSTER MICROFIBER 3/IN         9IN</v>
      </c>
      <c r="F1430" s="13" t="str">
        <f t="shared" si="125"/>
        <v>CROWN  - DS WOOSTER MICROFIBER 3/IN         9IN</v>
      </c>
      <c r="G1430" s="13"/>
      <c r="H1430" s="91" t="s">
        <v>28</v>
      </c>
      <c r="I1430" s="11" t="s">
        <v>29</v>
      </c>
      <c r="J1430" s="11" t="s">
        <v>29</v>
      </c>
      <c r="K1430" s="11" t="s">
        <v>30</v>
      </c>
      <c r="M1430" s="11" t="s">
        <v>7062</v>
      </c>
      <c r="N1430" s="13">
        <v>3105</v>
      </c>
      <c r="O1430" s="15">
        <f>_xlfn.XLOOKUP(B1430,Sheet1!A:A,Sheet1!E:E)</f>
        <v>6.92</v>
      </c>
      <c r="P1430" s="26"/>
      <c r="Q1430" s="29">
        <f t="shared" si="127"/>
        <v>7.266</v>
      </c>
      <c r="R1430" s="38">
        <f t="shared" si="128"/>
        <v>7.4839799999999999</v>
      </c>
      <c r="S1430" s="26">
        <v>0</v>
      </c>
      <c r="T1430" s="13" t="str">
        <f t="shared" si="126"/>
        <v>Up</v>
      </c>
    </row>
    <row r="1431" spans="1:20" s="14" customFormat="1" hidden="1" x14ac:dyDescent="0.3">
      <c r="A1431" s="11">
        <v>6058231</v>
      </c>
      <c r="B1431" s="11">
        <v>6058231</v>
      </c>
      <c r="C1431" s="11" t="s">
        <v>26</v>
      </c>
      <c r="D1431" s="11" t="s">
        <v>27</v>
      </c>
      <c r="E1431" s="13" t="str">
        <f>_xlfn.XLOOKUP(B1431,Sheet1!A:A,Sheet1!B:B)</f>
        <v>DS WOOSTER SUP/FAB 1-1/4 MAS ROLL  9IN</v>
      </c>
      <c r="F1431" s="13" t="str">
        <f t="shared" si="125"/>
        <v>CROWN  - DS WOOSTER SUP/FAB 1-1/4 MAS ROLL  9IN</v>
      </c>
      <c r="G1431" s="13"/>
      <c r="H1431" s="91" t="s">
        <v>28</v>
      </c>
      <c r="I1431" s="11" t="s">
        <v>29</v>
      </c>
      <c r="J1431" s="11" t="s">
        <v>29</v>
      </c>
      <c r="K1431" s="11" t="s">
        <v>30</v>
      </c>
      <c r="M1431" s="11" t="s">
        <v>7062</v>
      </c>
      <c r="N1431" s="13">
        <v>3105</v>
      </c>
      <c r="O1431" s="15">
        <f>_xlfn.XLOOKUP(B1431,Sheet1!A:A,Sheet1!E:E)</f>
        <v>9.6300000000000008</v>
      </c>
      <c r="P1431" s="26"/>
      <c r="Q1431" s="29">
        <f t="shared" si="127"/>
        <v>10.111500000000001</v>
      </c>
      <c r="R1431" s="38">
        <f t="shared" si="128"/>
        <v>10.414845000000001</v>
      </c>
      <c r="S1431" s="26">
        <v>0</v>
      </c>
      <c r="T1431" s="13" t="str">
        <f t="shared" si="126"/>
        <v>Up</v>
      </c>
    </row>
    <row r="1432" spans="1:20" s="14" customFormat="1" hidden="1" x14ac:dyDescent="0.3">
      <c r="A1432" s="11">
        <v>6058232</v>
      </c>
      <c r="B1432" s="11">
        <v>6058232</v>
      </c>
      <c r="C1432" s="11" t="s">
        <v>26</v>
      </c>
      <c r="D1432" s="11" t="s">
        <v>27</v>
      </c>
      <c r="E1432" s="13" t="str">
        <f>_xlfn.XLOOKUP(B1432,Sheet1!A:A,Sheet1!B:B)</f>
        <v>DS WOOSTER BIG BEN ROLLER FRAME    18IN</v>
      </c>
      <c r="F1432" s="13" t="str">
        <f t="shared" si="125"/>
        <v>CROWN  - DS WOOSTER BIG BEN ROLLER FRAME    18IN</v>
      </c>
      <c r="G1432" s="13"/>
      <c r="H1432" s="91" t="s">
        <v>28</v>
      </c>
      <c r="I1432" s="11" t="s">
        <v>29</v>
      </c>
      <c r="J1432" s="11" t="s">
        <v>29</v>
      </c>
      <c r="K1432" s="11" t="s">
        <v>30</v>
      </c>
      <c r="M1432" s="11" t="s">
        <v>7062</v>
      </c>
      <c r="N1432" s="13">
        <v>3105</v>
      </c>
      <c r="O1432" s="15">
        <f>_xlfn.XLOOKUP(B1432,Sheet1!A:A,Sheet1!E:E)</f>
        <v>20.399999999999999</v>
      </c>
      <c r="P1432" s="26"/>
      <c r="Q1432" s="29">
        <f t="shared" si="127"/>
        <v>21.419999999999998</v>
      </c>
      <c r="R1432" s="38">
        <f t="shared" si="128"/>
        <v>22.0626</v>
      </c>
      <c r="S1432" s="26">
        <v>0</v>
      </c>
      <c r="T1432" s="13" t="str">
        <f t="shared" si="126"/>
        <v>Up</v>
      </c>
    </row>
    <row r="1433" spans="1:20" s="14" customFormat="1" hidden="1" x14ac:dyDescent="0.3">
      <c r="A1433" s="11">
        <v>6062567</v>
      </c>
      <c r="B1433" s="11">
        <v>6062567</v>
      </c>
      <c r="C1433" s="11" t="s">
        <v>26</v>
      </c>
      <c r="D1433" s="11" t="s">
        <v>27</v>
      </c>
      <c r="E1433" s="13" t="str">
        <f>_xlfn.XLOOKUP(B1433,Sheet1!A:A,Sheet1!B:B)</f>
        <v>DS WOOSTER ULT PRO WILLOW THIN ANG SASH</v>
      </c>
      <c r="F1433" s="13" t="str">
        <f t="shared" si="125"/>
        <v>CROWN  - DS WOOSTER ULT PRO WILLOW THIN ANG SASH</v>
      </c>
      <c r="G1433" s="13"/>
      <c r="H1433" s="91" t="s">
        <v>28</v>
      </c>
      <c r="I1433" s="11" t="s">
        <v>29</v>
      </c>
      <c r="J1433" s="11" t="s">
        <v>29</v>
      </c>
      <c r="K1433" s="11" t="s">
        <v>30</v>
      </c>
      <c r="M1433" s="11" t="s">
        <v>7062</v>
      </c>
      <c r="N1433" s="13">
        <v>3105</v>
      </c>
      <c r="O1433" s="15">
        <f>_xlfn.XLOOKUP(B1433,Sheet1!A:A,Sheet1!E:E)</f>
        <v>9.92</v>
      </c>
      <c r="P1433" s="26"/>
      <c r="Q1433" s="29">
        <f t="shared" si="127"/>
        <v>10.416</v>
      </c>
      <c r="R1433" s="38">
        <f t="shared" si="128"/>
        <v>10.728480000000001</v>
      </c>
      <c r="S1433" s="26">
        <v>0</v>
      </c>
      <c r="T1433" s="13" t="str">
        <f t="shared" si="126"/>
        <v>Up</v>
      </c>
    </row>
    <row r="1434" spans="1:20" s="14" customFormat="1" hidden="1" x14ac:dyDescent="0.3">
      <c r="A1434" s="11">
        <v>6060969</v>
      </c>
      <c r="B1434" s="11">
        <v>6060969</v>
      </c>
      <c r="C1434" s="11" t="s">
        <v>26</v>
      </c>
      <c r="D1434" s="11" t="s">
        <v>27</v>
      </c>
      <c r="E1434" s="13" t="str">
        <f>_xlfn.XLOOKUP(B1434,Sheet1!A:A,Sheet1!B:B)</f>
        <v>DS WOOSTER GLD EDGE SOVAL ANG SASH 2.5IN</v>
      </c>
      <c r="F1434" s="13" t="str">
        <f t="shared" si="125"/>
        <v>CROWN  - DS WOOSTER GLD EDGE SOVAL ANG SASH 2.5IN</v>
      </c>
      <c r="G1434" s="13"/>
      <c r="H1434" s="91" t="s">
        <v>28</v>
      </c>
      <c r="I1434" s="11" t="s">
        <v>29</v>
      </c>
      <c r="J1434" s="11" t="s">
        <v>29</v>
      </c>
      <c r="K1434" s="11" t="s">
        <v>30</v>
      </c>
      <c r="M1434" s="11" t="s">
        <v>7062</v>
      </c>
      <c r="N1434" s="13">
        <v>3105</v>
      </c>
      <c r="O1434" s="15">
        <f>_xlfn.XLOOKUP(B1434,Sheet1!A:A,Sheet1!E:E)</f>
        <v>19.63</v>
      </c>
      <c r="P1434" s="26"/>
      <c r="Q1434" s="29">
        <f t="shared" si="127"/>
        <v>20.611499999999999</v>
      </c>
      <c r="R1434" s="38">
        <f t="shared" si="128"/>
        <v>21.229845000000001</v>
      </c>
      <c r="S1434" s="26">
        <v>0</v>
      </c>
      <c r="T1434" s="13" t="str">
        <f t="shared" si="126"/>
        <v>Up</v>
      </c>
    </row>
    <row r="1435" spans="1:20" s="14" customFormat="1" hidden="1" x14ac:dyDescent="0.3">
      <c r="A1435" s="11">
        <v>6060968</v>
      </c>
      <c r="B1435" s="11">
        <v>6060968</v>
      </c>
      <c r="C1435" s="11" t="s">
        <v>26</v>
      </c>
      <c r="D1435" s="11" t="s">
        <v>27</v>
      </c>
      <c r="E1435" s="13" t="str">
        <f>_xlfn.XLOOKUP(B1435,Sheet1!A:A,Sheet1!B:B)</f>
        <v>DS WOOSTER GOLD EDGE SOVAL ANG SASH 2IN</v>
      </c>
      <c r="F1435" s="13" t="str">
        <f t="shared" si="125"/>
        <v>CROWN  - DS WOOSTER GOLD EDGE SOVAL ANG SASH 2IN</v>
      </c>
      <c r="G1435" s="13"/>
      <c r="H1435" s="91" t="s">
        <v>28</v>
      </c>
      <c r="I1435" s="11" t="s">
        <v>29</v>
      </c>
      <c r="J1435" s="11" t="s">
        <v>29</v>
      </c>
      <c r="K1435" s="11" t="s">
        <v>30</v>
      </c>
      <c r="M1435" s="11" t="s">
        <v>7062</v>
      </c>
      <c r="N1435" s="13">
        <v>3105</v>
      </c>
      <c r="O1435" s="15">
        <f>_xlfn.XLOOKUP(B1435,Sheet1!A:A,Sheet1!E:E)</f>
        <v>16.18</v>
      </c>
      <c r="P1435" s="26"/>
      <c r="Q1435" s="29">
        <f t="shared" si="127"/>
        <v>16.989000000000001</v>
      </c>
      <c r="R1435" s="38">
        <f t="shared" si="128"/>
        <v>17.498670000000001</v>
      </c>
      <c r="S1435" s="26">
        <v>0</v>
      </c>
      <c r="T1435" s="13" t="str">
        <f t="shared" si="126"/>
        <v>Up</v>
      </c>
    </row>
    <row r="1436" spans="1:20" s="14" customFormat="1" hidden="1" x14ac:dyDescent="0.3">
      <c r="A1436" s="11">
        <v>6060967</v>
      </c>
      <c r="B1436" s="11">
        <v>6060967</v>
      </c>
      <c r="C1436" s="11" t="s">
        <v>26</v>
      </c>
      <c r="D1436" s="11" t="s">
        <v>27</v>
      </c>
      <c r="E1436" s="13" t="str">
        <f>_xlfn.XLOOKUP(B1436,Sheet1!A:A,Sheet1!B:B)</f>
        <v>DS WOOSTER GOLD EDGE THIN ANGLE SASH 1IN</v>
      </c>
      <c r="F1436" s="13" t="str">
        <f t="shared" si="125"/>
        <v>CROWN  - DS WOOSTER GOLD EDGE THIN ANGLE SASH 1IN</v>
      </c>
      <c r="G1436" s="13"/>
      <c r="H1436" s="91" t="s">
        <v>28</v>
      </c>
      <c r="I1436" s="11" t="s">
        <v>29</v>
      </c>
      <c r="J1436" s="11" t="s">
        <v>29</v>
      </c>
      <c r="K1436" s="11" t="s">
        <v>30</v>
      </c>
      <c r="M1436" s="11" t="s">
        <v>7062</v>
      </c>
      <c r="N1436" s="13">
        <v>3105</v>
      </c>
      <c r="O1436" s="15">
        <f>_xlfn.XLOOKUP(B1436,Sheet1!A:A,Sheet1!E:E)</f>
        <v>10.220000000000001</v>
      </c>
      <c r="P1436" s="26"/>
      <c r="Q1436" s="29">
        <f t="shared" si="127"/>
        <v>10.731000000000002</v>
      </c>
      <c r="R1436" s="38">
        <f t="shared" si="128"/>
        <v>11.052930000000002</v>
      </c>
      <c r="S1436" s="26">
        <v>0</v>
      </c>
      <c r="T1436" s="13" t="str">
        <f t="shared" si="126"/>
        <v>Up</v>
      </c>
    </row>
    <row r="1437" spans="1:20" s="14" customFormat="1" hidden="1" x14ac:dyDescent="0.3">
      <c r="A1437" s="11">
        <v>6060966</v>
      </c>
      <c r="B1437" s="11">
        <v>6060966</v>
      </c>
      <c r="C1437" s="11" t="s">
        <v>26</v>
      </c>
      <c r="D1437" s="11" t="s">
        <v>27</v>
      </c>
      <c r="E1437" s="13" t="str">
        <f>_xlfn.XLOOKUP(B1437,Sheet1!A:A,Sheet1!B:B)</f>
        <v>DS WOOSTER SILVER TIP ANGLE SASH   3IN</v>
      </c>
      <c r="F1437" s="13" t="str">
        <f t="shared" si="125"/>
        <v>CROWN  - DS WOOSTER SILVER TIP ANGLE SASH   3IN</v>
      </c>
      <c r="G1437" s="13"/>
      <c r="H1437" s="91" t="s">
        <v>28</v>
      </c>
      <c r="I1437" s="11" t="s">
        <v>29</v>
      </c>
      <c r="J1437" s="11" t="s">
        <v>29</v>
      </c>
      <c r="K1437" s="11" t="s">
        <v>30</v>
      </c>
      <c r="M1437" s="11" t="s">
        <v>7062</v>
      </c>
      <c r="N1437" s="13">
        <v>3105</v>
      </c>
      <c r="O1437" s="15">
        <f>_xlfn.XLOOKUP(B1437,Sheet1!A:A,Sheet1!E:E)</f>
        <v>12.69</v>
      </c>
      <c r="P1437" s="26"/>
      <c r="Q1437" s="29">
        <f t="shared" si="127"/>
        <v>13.3245</v>
      </c>
      <c r="R1437" s="38">
        <f t="shared" si="128"/>
        <v>13.724235</v>
      </c>
      <c r="S1437" s="26">
        <v>0</v>
      </c>
      <c r="T1437" s="13" t="str">
        <f t="shared" si="126"/>
        <v>Up</v>
      </c>
    </row>
    <row r="1438" spans="1:20" s="14" customFormat="1" hidden="1" x14ac:dyDescent="0.3">
      <c r="A1438" s="11">
        <v>6060965</v>
      </c>
      <c r="B1438" s="11">
        <v>6060965</v>
      </c>
      <c r="C1438" s="11" t="s">
        <v>26</v>
      </c>
      <c r="D1438" s="11" t="s">
        <v>27</v>
      </c>
      <c r="E1438" s="13" t="str">
        <f>_xlfn.XLOOKUP(B1438,Sheet1!A:A,Sheet1!B:B)</f>
        <v>DS WOOSTER CIRRUS LONG PILE ROLLER 14IN</v>
      </c>
      <c r="F1438" s="13" t="str">
        <f t="shared" si="125"/>
        <v>CROWN  - DS WOOSTER CIRRUS LONG PILE ROLLER 14IN</v>
      </c>
      <c r="G1438" s="13"/>
      <c r="H1438" s="91" t="s">
        <v>28</v>
      </c>
      <c r="I1438" s="11" t="s">
        <v>29</v>
      </c>
      <c r="J1438" s="11" t="s">
        <v>29</v>
      </c>
      <c r="K1438" s="11" t="s">
        <v>30</v>
      </c>
      <c r="M1438" s="11" t="s">
        <v>7062</v>
      </c>
      <c r="N1438" s="13">
        <v>3105</v>
      </c>
      <c r="O1438" s="15">
        <f>_xlfn.XLOOKUP(B1438,Sheet1!A:A,Sheet1!E:E)</f>
        <v>18.07</v>
      </c>
      <c r="P1438" s="26"/>
      <c r="Q1438" s="29">
        <f t="shared" si="127"/>
        <v>18.973500000000001</v>
      </c>
      <c r="R1438" s="38">
        <f t="shared" si="128"/>
        <v>19.542705000000002</v>
      </c>
      <c r="S1438" s="26">
        <v>0</v>
      </c>
      <c r="T1438" s="13" t="str">
        <f t="shared" si="126"/>
        <v>Up</v>
      </c>
    </row>
    <row r="1439" spans="1:20" s="14" customFormat="1" hidden="1" x14ac:dyDescent="0.3">
      <c r="A1439" s="11">
        <v>6060964</v>
      </c>
      <c r="B1439" s="11">
        <v>6060964</v>
      </c>
      <c r="C1439" s="11" t="s">
        <v>26</v>
      </c>
      <c r="D1439" s="11" t="s">
        <v>27</v>
      </c>
      <c r="E1439" s="13" t="str">
        <f>_xlfn.XLOOKUP(B1439,Sheet1!A:A,Sheet1!B:B)</f>
        <v>DS WOOSTER MICROFIBER MEDIUM ROLLR 14IN</v>
      </c>
      <c r="F1439" s="13" t="str">
        <f t="shared" si="125"/>
        <v>CROWN  - DS WOOSTER MICROFIBER MEDIUM ROLLR 14IN</v>
      </c>
      <c r="G1439" s="13"/>
      <c r="H1439" s="91" t="s">
        <v>28</v>
      </c>
      <c r="I1439" s="11" t="s">
        <v>29</v>
      </c>
      <c r="J1439" s="11" t="s">
        <v>29</v>
      </c>
      <c r="K1439" s="11" t="s">
        <v>30</v>
      </c>
      <c r="M1439" s="11" t="s">
        <v>7062</v>
      </c>
      <c r="N1439" s="13">
        <v>3105</v>
      </c>
      <c r="O1439" s="15">
        <f>_xlfn.XLOOKUP(B1439,Sheet1!A:A,Sheet1!E:E)</f>
        <v>11.86</v>
      </c>
      <c r="P1439" s="26"/>
      <c r="Q1439" s="29">
        <f t="shared" si="127"/>
        <v>12.452999999999999</v>
      </c>
      <c r="R1439" s="38">
        <f t="shared" si="128"/>
        <v>12.826589999999999</v>
      </c>
      <c r="S1439" s="26">
        <v>0</v>
      </c>
      <c r="T1439" s="13" t="str">
        <f t="shared" si="126"/>
        <v>Up</v>
      </c>
    </row>
    <row r="1440" spans="1:20" s="14" customFormat="1" hidden="1" x14ac:dyDescent="0.3">
      <c r="A1440" s="11">
        <v>6060963</v>
      </c>
      <c r="B1440" s="11">
        <v>6060963</v>
      </c>
      <c r="C1440" s="11" t="s">
        <v>26</v>
      </c>
      <c r="D1440" s="11" t="s">
        <v>27</v>
      </c>
      <c r="E1440" s="13" t="str">
        <f>_xlfn.XLOOKUP(B1440,Sheet1!A:A,Sheet1!B:B)</f>
        <v>DS WOOSTER PRO/DOO-Z SHORT ROLLER  14IN</v>
      </c>
      <c r="F1440" s="13" t="str">
        <f t="shared" si="125"/>
        <v>CROWN  - DS WOOSTER PRO/DOO-Z SHORT ROLLER  14IN</v>
      </c>
      <c r="G1440" s="13"/>
      <c r="H1440" s="91" t="s">
        <v>28</v>
      </c>
      <c r="I1440" s="11" t="s">
        <v>29</v>
      </c>
      <c r="J1440" s="11" t="s">
        <v>29</v>
      </c>
      <c r="K1440" s="11" t="s">
        <v>30</v>
      </c>
      <c r="M1440" s="11" t="s">
        <v>7062</v>
      </c>
      <c r="N1440" s="13">
        <v>3105</v>
      </c>
      <c r="O1440" s="15">
        <f>_xlfn.XLOOKUP(B1440,Sheet1!A:A,Sheet1!E:E)</f>
        <v>10.74</v>
      </c>
      <c r="P1440" s="26"/>
      <c r="Q1440" s="29">
        <f t="shared" si="127"/>
        <v>11.277000000000001</v>
      </c>
      <c r="R1440" s="38">
        <f t="shared" si="128"/>
        <v>11.615310000000001</v>
      </c>
      <c r="S1440" s="26">
        <v>0</v>
      </c>
      <c r="T1440" s="13" t="str">
        <f t="shared" si="126"/>
        <v>Up</v>
      </c>
    </row>
    <row r="1441" spans="1:20" s="14" customFormat="1" hidden="1" x14ac:dyDescent="0.3">
      <c r="A1441" s="11">
        <v>6060962</v>
      </c>
      <c r="B1441" s="11">
        <v>6060962</v>
      </c>
      <c r="C1441" s="11" t="s">
        <v>26</v>
      </c>
      <c r="D1441" s="11" t="s">
        <v>27</v>
      </c>
      <c r="E1441" s="13" t="str">
        <f>_xlfn.XLOOKUP(B1441,Sheet1!A:A,Sheet1!B:B)</f>
        <v>DS WOOSTER MICROFIBER SHORT ROLLER 14IN</v>
      </c>
      <c r="F1441" s="13" t="str">
        <f t="shared" si="125"/>
        <v>CROWN  - DS WOOSTER MICROFIBER SHORT ROLLER 14IN</v>
      </c>
      <c r="G1441" s="13"/>
      <c r="H1441" s="91" t="s">
        <v>28</v>
      </c>
      <c r="I1441" s="11" t="s">
        <v>29</v>
      </c>
      <c r="J1441" s="11" t="s">
        <v>29</v>
      </c>
      <c r="K1441" s="11" t="s">
        <v>30</v>
      </c>
      <c r="M1441" s="11" t="s">
        <v>7062</v>
      </c>
      <c r="N1441" s="13">
        <v>3105</v>
      </c>
      <c r="O1441" s="15">
        <f>_xlfn.XLOOKUP(B1441,Sheet1!A:A,Sheet1!E:E)</f>
        <v>10.95</v>
      </c>
      <c r="P1441" s="26"/>
      <c r="Q1441" s="29">
        <f t="shared" si="127"/>
        <v>11.4975</v>
      </c>
      <c r="R1441" s="38">
        <f t="shared" si="128"/>
        <v>11.842425</v>
      </c>
      <c r="S1441" s="26">
        <v>0</v>
      </c>
      <c r="T1441" s="13" t="str">
        <f t="shared" si="126"/>
        <v>Up</v>
      </c>
    </row>
    <row r="1442" spans="1:20" s="14" customFormat="1" hidden="1" x14ac:dyDescent="0.3">
      <c r="A1442" s="11">
        <v>6060961</v>
      </c>
      <c r="B1442" s="11">
        <v>6060961</v>
      </c>
      <c r="C1442" s="11" t="s">
        <v>26</v>
      </c>
      <c r="D1442" s="11" t="s">
        <v>27</v>
      </c>
      <c r="E1442" s="13" t="str">
        <f>_xlfn.XLOOKUP(B1442,Sheet1!A:A,Sheet1!B:B)</f>
        <v>DS WOOSTER SHERLOCK FRAME 1.5IN CORE</v>
      </c>
      <c r="F1442" s="13" t="str">
        <f t="shared" si="125"/>
        <v>CROWN  - DS WOOSTER SHERLOCK FRAME 1.5IN CORE</v>
      </c>
      <c r="G1442" s="13"/>
      <c r="H1442" s="91" t="s">
        <v>28</v>
      </c>
      <c r="I1442" s="11" t="s">
        <v>29</v>
      </c>
      <c r="J1442" s="11" t="s">
        <v>29</v>
      </c>
      <c r="K1442" s="11" t="s">
        <v>30</v>
      </c>
      <c r="M1442" s="11" t="s">
        <v>7062</v>
      </c>
      <c r="N1442" s="13">
        <v>3105</v>
      </c>
      <c r="O1442" s="15">
        <f>_xlfn.XLOOKUP(B1442,Sheet1!A:A,Sheet1!E:E)</f>
        <v>20.67</v>
      </c>
      <c r="P1442" s="26"/>
      <c r="Q1442" s="29">
        <f t="shared" si="127"/>
        <v>21.703500000000002</v>
      </c>
      <c r="R1442" s="38">
        <f t="shared" si="128"/>
        <v>22.354605000000003</v>
      </c>
      <c r="S1442" s="26">
        <v>0</v>
      </c>
      <c r="T1442" s="13" t="str">
        <f t="shared" si="126"/>
        <v>Up</v>
      </c>
    </row>
    <row r="1443" spans="1:20" s="14" customFormat="1" hidden="1" x14ac:dyDescent="0.3">
      <c r="A1443" s="11">
        <v>6060960</v>
      </c>
      <c r="B1443" s="11">
        <v>6060960</v>
      </c>
      <c r="C1443" s="11" t="s">
        <v>26</v>
      </c>
      <c r="D1443" s="11" t="s">
        <v>27</v>
      </c>
      <c r="E1443" s="13" t="str">
        <f>_xlfn.XLOOKUP(B1443,Sheet1!A:A,Sheet1!B:B)</f>
        <v>DS WOOSTER SILVER TIP VARIETY 3PK</v>
      </c>
      <c r="F1443" s="13" t="str">
        <f t="shared" si="125"/>
        <v>CROWN  - DS WOOSTER SILVER TIP VARIETY 3PK</v>
      </c>
      <c r="G1443" s="13"/>
      <c r="H1443" s="91" t="s">
        <v>28</v>
      </c>
      <c r="I1443" s="11" t="s">
        <v>29</v>
      </c>
      <c r="J1443" s="11" t="s">
        <v>29</v>
      </c>
      <c r="K1443" s="11" t="s">
        <v>30</v>
      </c>
      <c r="M1443" s="11" t="s">
        <v>7062</v>
      </c>
      <c r="N1443" s="13">
        <v>3105</v>
      </c>
      <c r="O1443" s="15">
        <f>_xlfn.XLOOKUP(B1443,Sheet1!A:A,Sheet1!E:E)</f>
        <v>22</v>
      </c>
      <c r="P1443" s="26"/>
      <c r="Q1443" s="29">
        <f t="shared" si="127"/>
        <v>23.1</v>
      </c>
      <c r="R1443" s="38">
        <f t="shared" si="128"/>
        <v>23.793000000000003</v>
      </c>
      <c r="S1443" s="26">
        <v>0</v>
      </c>
      <c r="T1443" s="13" t="str">
        <f t="shared" si="126"/>
        <v>Up</v>
      </c>
    </row>
    <row r="1444" spans="1:20" s="14" customFormat="1" hidden="1" x14ac:dyDescent="0.3">
      <c r="A1444" s="11">
        <v>6060959</v>
      </c>
      <c r="B1444" s="11">
        <v>6060959</v>
      </c>
      <c r="C1444" s="11" t="s">
        <v>26</v>
      </c>
      <c r="D1444" s="11" t="s">
        <v>27</v>
      </c>
      <c r="E1444" s="13" t="str">
        <f>_xlfn.XLOOKUP(B1444,Sheet1!A:A,Sheet1!B:B)</f>
        <v>DS WOOSTER GOLD EDGE VARNISH STYLE 3PK</v>
      </c>
      <c r="F1444" s="13" t="str">
        <f t="shared" si="125"/>
        <v>CROWN  - DS WOOSTER GOLD EDGE VARNISH STYLE 3PK</v>
      </c>
      <c r="G1444" s="13"/>
      <c r="H1444" s="91" t="s">
        <v>28</v>
      </c>
      <c r="I1444" s="11" t="s">
        <v>29</v>
      </c>
      <c r="J1444" s="11" t="s">
        <v>29</v>
      </c>
      <c r="K1444" s="11" t="s">
        <v>30</v>
      </c>
      <c r="M1444" s="11" t="s">
        <v>7062</v>
      </c>
      <c r="N1444" s="13">
        <v>3105</v>
      </c>
      <c r="O1444" s="15">
        <f>_xlfn.XLOOKUP(B1444,Sheet1!A:A,Sheet1!E:E)</f>
        <v>30.8</v>
      </c>
      <c r="P1444" s="26"/>
      <c r="Q1444" s="29">
        <f t="shared" si="127"/>
        <v>32.340000000000003</v>
      </c>
      <c r="R1444" s="38">
        <f t="shared" si="128"/>
        <v>33.310200000000002</v>
      </c>
      <c r="S1444" s="26">
        <v>0</v>
      </c>
      <c r="T1444" s="13" t="str">
        <f t="shared" si="126"/>
        <v>Up</v>
      </c>
    </row>
    <row r="1445" spans="1:20" s="14" customFormat="1" hidden="1" x14ac:dyDescent="0.3">
      <c r="A1445" s="11">
        <v>6060957</v>
      </c>
      <c r="B1445" s="11">
        <v>6060957</v>
      </c>
      <c r="C1445" s="11" t="s">
        <v>26</v>
      </c>
      <c r="D1445" s="11" t="s">
        <v>27</v>
      </c>
      <c r="E1445" s="13" t="str">
        <f>_xlfn.XLOOKUP(B1445,Sheet1!A:A,Sheet1!B:B)</f>
        <v>DS WOOSTER SILVER TIP VARNISH STYLE 3PK</v>
      </c>
      <c r="F1445" s="13" t="str">
        <f t="shared" si="125"/>
        <v>CROWN  - DS WOOSTER SILVER TIP VARNISH STYLE 3PK</v>
      </c>
      <c r="G1445" s="13"/>
      <c r="H1445" s="91" t="s">
        <v>28</v>
      </c>
      <c r="I1445" s="11" t="s">
        <v>29</v>
      </c>
      <c r="J1445" s="11" t="s">
        <v>29</v>
      </c>
      <c r="K1445" s="11" t="s">
        <v>30</v>
      </c>
      <c r="M1445" s="11" t="s">
        <v>7062</v>
      </c>
      <c r="N1445" s="13">
        <v>3105</v>
      </c>
      <c r="O1445" s="15">
        <f>_xlfn.XLOOKUP(B1445,Sheet1!A:A,Sheet1!E:E)</f>
        <v>21.99</v>
      </c>
      <c r="P1445" s="26"/>
      <c r="Q1445" s="29">
        <f t="shared" si="127"/>
        <v>23.089500000000001</v>
      </c>
      <c r="R1445" s="38">
        <f t="shared" si="128"/>
        <v>23.782185000000002</v>
      </c>
      <c r="S1445" s="26">
        <v>0</v>
      </c>
      <c r="T1445" s="13" t="str">
        <f t="shared" si="126"/>
        <v>Up</v>
      </c>
    </row>
    <row r="1446" spans="1:20" s="14" customFormat="1" hidden="1" x14ac:dyDescent="0.3">
      <c r="A1446" s="11">
        <v>6058236</v>
      </c>
      <c r="B1446" s="11">
        <v>6058236</v>
      </c>
      <c r="C1446" s="11" t="s">
        <v>26</v>
      </c>
      <c r="D1446" s="11" t="s">
        <v>27</v>
      </c>
      <c r="E1446" s="13" t="str">
        <f>_xlfn.XLOOKUP(B1446,Sheet1!A:A,Sheet1!B:B)</f>
        <v>DS WOOSTER ARTIST BRUSH SET        5PC</v>
      </c>
      <c r="F1446" s="13" t="str">
        <f t="shared" si="125"/>
        <v>CROWN  - DS WOOSTER ARTIST BRUSH SET        5PC</v>
      </c>
      <c r="G1446" s="13"/>
      <c r="H1446" s="91" t="s">
        <v>28</v>
      </c>
      <c r="I1446" s="11" t="s">
        <v>29</v>
      </c>
      <c r="J1446" s="11" t="s">
        <v>29</v>
      </c>
      <c r="K1446" s="11" t="s">
        <v>30</v>
      </c>
      <c r="M1446" s="11" t="s">
        <v>7062</v>
      </c>
      <c r="N1446" s="13">
        <v>3105</v>
      </c>
      <c r="O1446" s="15">
        <f>_xlfn.XLOOKUP(B1446,Sheet1!A:A,Sheet1!E:E)</f>
        <v>6.94</v>
      </c>
      <c r="P1446" s="26"/>
      <c r="Q1446" s="29">
        <f t="shared" si="127"/>
        <v>7.2870000000000008</v>
      </c>
      <c r="R1446" s="38">
        <f t="shared" si="128"/>
        <v>7.5056100000000008</v>
      </c>
      <c r="S1446" s="26">
        <v>0</v>
      </c>
      <c r="T1446" s="13" t="str">
        <f t="shared" si="126"/>
        <v>Up</v>
      </c>
    </row>
    <row r="1447" spans="1:20" s="14" customFormat="1" hidden="1" x14ac:dyDescent="0.3">
      <c r="A1447" s="11">
        <v>6058235</v>
      </c>
      <c r="B1447" s="11">
        <v>6058235</v>
      </c>
      <c r="C1447" s="11" t="s">
        <v>26</v>
      </c>
      <c r="D1447" s="11" t="s">
        <v>27</v>
      </c>
      <c r="E1447" s="13" t="str">
        <f>_xlfn.XLOOKUP(B1447,Sheet1!A:A,Sheet1!B:B)</f>
        <v>DS WOOSTER PRO/DOO-Z ROLLER 3/4IN  18IN</v>
      </c>
      <c r="F1447" s="13" t="str">
        <f t="shared" si="125"/>
        <v>CROWN  - DS WOOSTER PRO/DOO-Z ROLLER 3/4IN  18IN</v>
      </c>
      <c r="G1447" s="13"/>
      <c r="H1447" s="91" t="s">
        <v>28</v>
      </c>
      <c r="I1447" s="11" t="s">
        <v>29</v>
      </c>
      <c r="J1447" s="11" t="s">
        <v>29</v>
      </c>
      <c r="K1447" s="11" t="s">
        <v>30</v>
      </c>
      <c r="M1447" s="11" t="s">
        <v>7062</v>
      </c>
      <c r="N1447" s="13">
        <v>3105</v>
      </c>
      <c r="O1447" s="15">
        <f>_xlfn.XLOOKUP(B1447,Sheet1!A:A,Sheet1!E:E)</f>
        <v>19.95</v>
      </c>
      <c r="P1447" s="26"/>
      <c r="Q1447" s="29">
        <f t="shared" si="127"/>
        <v>20.947500000000002</v>
      </c>
      <c r="R1447" s="38">
        <f t="shared" si="128"/>
        <v>21.575925000000002</v>
      </c>
      <c r="S1447" s="26">
        <v>0</v>
      </c>
      <c r="T1447" s="13" t="str">
        <f t="shared" si="126"/>
        <v>Up</v>
      </c>
    </row>
    <row r="1448" spans="1:20" s="14" customFormat="1" hidden="1" x14ac:dyDescent="0.3">
      <c r="A1448" s="11">
        <v>6058234</v>
      </c>
      <c r="B1448" s="11">
        <v>6058234</v>
      </c>
      <c r="C1448" s="11" t="s">
        <v>26</v>
      </c>
      <c r="D1448" s="11" t="s">
        <v>27</v>
      </c>
      <c r="E1448" s="13" t="str">
        <f>_xlfn.XLOOKUP(B1448,Sheet1!A:A,Sheet1!B:B)</f>
        <v>DS WOOSTER PRO/DOO-Z ROLLER 1/2IN  18IN</v>
      </c>
      <c r="F1448" s="13" t="str">
        <f t="shared" si="125"/>
        <v>CROWN  - DS WOOSTER PRO/DOO-Z ROLLER 1/2IN  18IN</v>
      </c>
      <c r="G1448" s="13"/>
      <c r="H1448" s="91" t="s">
        <v>28</v>
      </c>
      <c r="I1448" s="11" t="s">
        <v>29</v>
      </c>
      <c r="J1448" s="11" t="s">
        <v>29</v>
      </c>
      <c r="K1448" s="11" t="s">
        <v>30</v>
      </c>
      <c r="M1448" s="11" t="s">
        <v>7062</v>
      </c>
      <c r="N1448" s="13">
        <v>3105</v>
      </c>
      <c r="O1448" s="15">
        <f>_xlfn.XLOOKUP(B1448,Sheet1!A:A,Sheet1!E:E)</f>
        <v>16.48</v>
      </c>
      <c r="P1448" s="26"/>
      <c r="Q1448" s="29">
        <f t="shared" si="127"/>
        <v>17.304000000000002</v>
      </c>
      <c r="R1448" s="38">
        <f t="shared" si="128"/>
        <v>17.823120000000003</v>
      </c>
      <c r="S1448" s="26">
        <v>0</v>
      </c>
      <c r="T1448" s="13" t="str">
        <f t="shared" si="126"/>
        <v>Up</v>
      </c>
    </row>
    <row r="1449" spans="1:20" s="14" customFormat="1" hidden="1" x14ac:dyDescent="0.3">
      <c r="A1449" s="11">
        <v>6058233</v>
      </c>
      <c r="B1449" s="11">
        <v>6058233</v>
      </c>
      <c r="C1449" s="11" t="s">
        <v>26</v>
      </c>
      <c r="D1449" s="11" t="s">
        <v>27</v>
      </c>
      <c r="E1449" s="13" t="str">
        <f>_xlfn.XLOOKUP(B1449,Sheet1!A:A,Sheet1!B:B)</f>
        <v>DS WOOSTER CIRRUS X ROLLER 1IN     12IN</v>
      </c>
      <c r="F1449" s="13" t="str">
        <f t="shared" si="125"/>
        <v>CROWN  - DS WOOSTER CIRRUS X ROLLER 1IN     12IN</v>
      </c>
      <c r="G1449" s="13"/>
      <c r="H1449" s="91" t="s">
        <v>28</v>
      </c>
      <c r="I1449" s="11" t="s">
        <v>29</v>
      </c>
      <c r="J1449" s="11" t="s">
        <v>29</v>
      </c>
      <c r="K1449" s="11" t="s">
        <v>30</v>
      </c>
      <c r="M1449" s="11" t="s">
        <v>7062</v>
      </c>
      <c r="N1449" s="13">
        <v>3105</v>
      </c>
      <c r="O1449" s="15">
        <f>_xlfn.XLOOKUP(B1449,Sheet1!A:A,Sheet1!E:E)</f>
        <v>13.01</v>
      </c>
      <c r="P1449" s="26"/>
      <c r="Q1449" s="29">
        <f t="shared" si="127"/>
        <v>13.660500000000001</v>
      </c>
      <c r="R1449" s="38">
        <f t="shared" si="128"/>
        <v>14.070315000000001</v>
      </c>
      <c r="S1449" s="26">
        <v>0</v>
      </c>
      <c r="T1449" s="13" t="str">
        <f t="shared" si="126"/>
        <v>Up</v>
      </c>
    </row>
    <row r="1450" spans="1:20" s="14" customFormat="1" hidden="1" x14ac:dyDescent="0.3">
      <c r="A1450" s="11">
        <v>6050237</v>
      </c>
      <c r="B1450" s="11">
        <v>6050237</v>
      </c>
      <c r="C1450" s="11" t="s">
        <v>26</v>
      </c>
      <c r="D1450" s="11" t="s">
        <v>27</v>
      </c>
      <c r="E1450" s="13" t="str">
        <f>_xlfn.XLOOKUP(B1450,Sheet1!A:A,Sheet1!B:B)</f>
        <v>DS EVERBUILD GUN GRADE EXP FOAM    750ML</v>
      </c>
      <c r="F1450" s="13" t="str">
        <f t="shared" si="125"/>
        <v>CROWN  - DS EVERBUILD GUN GRADE EXP FOAM    750ML</v>
      </c>
      <c r="G1450" s="13"/>
      <c r="H1450" s="91" t="s">
        <v>28</v>
      </c>
      <c r="I1450" s="11" t="s">
        <v>29</v>
      </c>
      <c r="J1450" s="11" t="s">
        <v>29</v>
      </c>
      <c r="K1450" s="11" t="s">
        <v>30</v>
      </c>
      <c r="M1450" s="11" t="s">
        <v>7062</v>
      </c>
      <c r="N1450" s="13">
        <v>3105</v>
      </c>
      <c r="O1450" s="15">
        <f>_xlfn.XLOOKUP(B1450,Sheet1!A:A,Sheet1!E:E)</f>
        <v>5.04</v>
      </c>
      <c r="P1450" s="26"/>
      <c r="Q1450" s="15">
        <f t="shared" si="127"/>
        <v>5.2920000000000007</v>
      </c>
      <c r="R1450" s="38">
        <f t="shared" si="128"/>
        <v>5.4507600000000007</v>
      </c>
      <c r="S1450" s="26">
        <v>0</v>
      </c>
      <c r="T1450" s="13" t="str">
        <f t="shared" si="126"/>
        <v>Up</v>
      </c>
    </row>
    <row r="1451" spans="1:20" s="14" customFormat="1" hidden="1" x14ac:dyDescent="0.3">
      <c r="A1451" s="11">
        <v>6050239</v>
      </c>
      <c r="B1451" s="11">
        <v>6050239</v>
      </c>
      <c r="C1451" s="11" t="s">
        <v>26</v>
      </c>
      <c r="D1451" s="11" t="s">
        <v>27</v>
      </c>
      <c r="E1451" s="13" t="str">
        <f>_xlfn.XLOOKUP(B1451,Sheet1!A:A,Sheet1!B:B)</f>
        <v>DS EVERBUILD EURO SCRIM TAPE  48MM 90M</v>
      </c>
      <c r="F1451" s="13" t="str">
        <f t="shared" si="125"/>
        <v>CROWN  - DS EVERBUILD EURO SCRIM TAPE  48MM 90M</v>
      </c>
      <c r="G1451" s="13"/>
      <c r="H1451" s="91" t="s">
        <v>28</v>
      </c>
      <c r="I1451" s="11" t="s">
        <v>29</v>
      </c>
      <c r="J1451" s="11" t="s">
        <v>29</v>
      </c>
      <c r="K1451" s="11" t="s">
        <v>30</v>
      </c>
      <c r="M1451" s="11" t="s">
        <v>7062</v>
      </c>
      <c r="N1451" s="13">
        <v>3105</v>
      </c>
      <c r="O1451" s="15">
        <f>_xlfn.XLOOKUP(B1451,Sheet1!A:A,Sheet1!E:E)</f>
        <v>4.72</v>
      </c>
      <c r="P1451" s="26"/>
      <c r="Q1451" s="15">
        <f t="shared" si="127"/>
        <v>4.9559999999999995</v>
      </c>
      <c r="R1451" s="38">
        <f t="shared" si="128"/>
        <v>5.1046799999999992</v>
      </c>
      <c r="S1451" s="26">
        <v>0</v>
      </c>
      <c r="T1451" s="13" t="str">
        <f t="shared" si="126"/>
        <v>Up</v>
      </c>
    </row>
    <row r="1452" spans="1:20" s="14" customFormat="1" hidden="1" x14ac:dyDescent="0.3">
      <c r="A1452" s="11">
        <v>6050384</v>
      </c>
      <c r="B1452" s="11">
        <v>6050384</v>
      </c>
      <c r="C1452" s="11" t="s">
        <v>26</v>
      </c>
      <c r="D1452" s="11" t="s">
        <v>27</v>
      </c>
      <c r="E1452" s="13" t="str">
        <f>_xlfn.XLOOKUP(B1452,Sheet1!A:A,Sheet1!B:B)</f>
        <v>DS FARR &amp; BALL INT WOOD PRIMER UND 2.5L</v>
      </c>
      <c r="F1452" s="13" t="str">
        <f t="shared" si="125"/>
        <v>CROWN  - DS FARR &amp; BALL INT WOOD PRIMER UND 2.5L</v>
      </c>
      <c r="G1452" s="13"/>
      <c r="H1452" s="91" t="s">
        <v>28</v>
      </c>
      <c r="I1452" s="11" t="s">
        <v>29</v>
      </c>
      <c r="J1452" s="11" t="s">
        <v>29</v>
      </c>
      <c r="K1452" s="11" t="s">
        <v>30</v>
      </c>
      <c r="M1452" s="11" t="s">
        <v>7062</v>
      </c>
      <c r="N1452" s="13">
        <v>3105</v>
      </c>
      <c r="O1452" s="15">
        <f>_xlfn.XLOOKUP(B1452,Sheet1!A:A,Sheet1!E:E)</f>
        <v>87.31</v>
      </c>
      <c r="P1452" s="26"/>
      <c r="Q1452" s="15">
        <f t="shared" si="127"/>
        <v>91.6755</v>
      </c>
      <c r="R1452" s="38">
        <f t="shared" si="128"/>
        <v>94.425764999999998</v>
      </c>
      <c r="S1452" s="26">
        <v>0</v>
      </c>
      <c r="T1452" s="13" t="str">
        <f t="shared" si="126"/>
        <v>Up</v>
      </c>
    </row>
    <row r="1453" spans="1:20" s="14" customFormat="1" hidden="1" x14ac:dyDescent="0.3">
      <c r="A1453" s="11">
        <v>6050387</v>
      </c>
      <c r="B1453" s="11">
        <v>6050387</v>
      </c>
      <c r="C1453" s="11" t="s">
        <v>26</v>
      </c>
      <c r="D1453" s="11" t="s">
        <v>27</v>
      </c>
      <c r="E1453" s="13" t="str">
        <f>_xlfn.XLOOKUP(B1453,Sheet1!A:A,Sheet1!B:B)</f>
        <v>DS FARR &amp; BALL INT WOOD PRIMER UND 750ML</v>
      </c>
      <c r="F1453" s="13" t="str">
        <f t="shared" si="125"/>
        <v>CROWN  - DS FARR &amp; BALL INT WOOD PRIMER UND 750ML</v>
      </c>
      <c r="G1453" s="13"/>
      <c r="H1453" s="91" t="s">
        <v>28</v>
      </c>
      <c r="I1453" s="11" t="s">
        <v>29</v>
      </c>
      <c r="J1453" s="11" t="s">
        <v>29</v>
      </c>
      <c r="K1453" s="11" t="s">
        <v>30</v>
      </c>
      <c r="M1453" s="11" t="s">
        <v>7062</v>
      </c>
      <c r="N1453" s="13">
        <v>3105</v>
      </c>
      <c r="O1453" s="15">
        <f>_xlfn.XLOOKUP(B1453,Sheet1!A:A,Sheet1!E:E)</f>
        <v>34.32</v>
      </c>
      <c r="P1453" s="26"/>
      <c r="Q1453" s="15">
        <f t="shared" si="127"/>
        <v>36.036000000000001</v>
      </c>
      <c r="R1453" s="38">
        <f t="shared" si="128"/>
        <v>37.117080000000001</v>
      </c>
      <c r="S1453" s="26">
        <v>0</v>
      </c>
      <c r="T1453" s="13" t="str">
        <f t="shared" si="126"/>
        <v>Up</v>
      </c>
    </row>
    <row r="1454" spans="1:20" s="14" customFormat="1" hidden="1" x14ac:dyDescent="0.3">
      <c r="A1454" s="11">
        <v>6050388</v>
      </c>
      <c r="B1454" s="11">
        <v>6050388</v>
      </c>
      <c r="C1454" s="11" t="s">
        <v>26</v>
      </c>
      <c r="D1454" s="11" t="s">
        <v>27</v>
      </c>
      <c r="E1454" s="13" t="str">
        <f>_xlfn.XLOOKUP(B1454,Sheet1!A:A,Sheet1!B:B)</f>
        <v>DS FARR &amp; BALL ESTATE EGGSHELL     750ML</v>
      </c>
      <c r="F1454" s="13" t="str">
        <f t="shared" si="125"/>
        <v>CROWN  - DS FARR &amp; BALL ESTATE EGGSHELL     750ML</v>
      </c>
      <c r="G1454" s="13"/>
      <c r="H1454" s="91" t="s">
        <v>28</v>
      </c>
      <c r="I1454" s="11" t="s">
        <v>29</v>
      </c>
      <c r="J1454" s="11" t="s">
        <v>29</v>
      </c>
      <c r="K1454" s="11" t="s">
        <v>30</v>
      </c>
      <c r="M1454" s="11" t="s">
        <v>7062</v>
      </c>
      <c r="N1454" s="13">
        <v>3105</v>
      </c>
      <c r="O1454" s="15">
        <f>_xlfn.XLOOKUP(B1454,Sheet1!A:A,Sheet1!E:E)</f>
        <v>41.77</v>
      </c>
      <c r="P1454" s="26"/>
      <c r="Q1454" s="29">
        <f t="shared" si="127"/>
        <v>43.858500000000006</v>
      </c>
      <c r="R1454" s="38">
        <f t="shared" si="128"/>
        <v>45.174255000000009</v>
      </c>
      <c r="S1454" s="26">
        <v>0</v>
      </c>
      <c r="T1454" s="13" t="str">
        <f t="shared" si="126"/>
        <v>Up</v>
      </c>
    </row>
    <row r="1455" spans="1:20" s="14" customFormat="1" hidden="1" x14ac:dyDescent="0.3">
      <c r="A1455" s="11">
        <v>6050389</v>
      </c>
      <c r="B1455" s="11">
        <v>6050389</v>
      </c>
      <c r="C1455" s="11" t="s">
        <v>26</v>
      </c>
      <c r="D1455" s="11" t="s">
        <v>27</v>
      </c>
      <c r="E1455" s="13" t="str">
        <f>_xlfn.XLOOKUP(B1455,Sheet1!A:A,Sheet1!B:B)</f>
        <v>DS FARR &amp; BALL ESTATE EGGSHELL     5L</v>
      </c>
      <c r="F1455" s="13" t="str">
        <f t="shared" si="125"/>
        <v>CROWN  - DS FARR &amp; BALL ESTATE EGGSHELL     5L</v>
      </c>
      <c r="G1455" s="13"/>
      <c r="H1455" s="91" t="s">
        <v>28</v>
      </c>
      <c r="I1455" s="11" t="s">
        <v>29</v>
      </c>
      <c r="J1455" s="11" t="s">
        <v>29</v>
      </c>
      <c r="K1455" s="11" t="s">
        <v>30</v>
      </c>
      <c r="M1455" s="11" t="s">
        <v>7062</v>
      </c>
      <c r="N1455" s="13">
        <v>3105</v>
      </c>
      <c r="O1455" s="15">
        <f>_xlfn.XLOOKUP(B1455,Sheet1!A:A,Sheet1!E:E)</f>
        <v>176.85</v>
      </c>
      <c r="P1455" s="26"/>
      <c r="Q1455" s="29">
        <f t="shared" si="127"/>
        <v>185.6925</v>
      </c>
      <c r="R1455" s="38">
        <f t="shared" si="128"/>
        <v>191.26327499999999</v>
      </c>
      <c r="S1455" s="26">
        <v>0</v>
      </c>
      <c r="T1455" s="13" t="str">
        <f t="shared" si="126"/>
        <v>Up</v>
      </c>
    </row>
    <row r="1456" spans="1:20" s="14" customFormat="1" hidden="1" x14ac:dyDescent="0.3">
      <c r="A1456" s="11">
        <v>6050390</v>
      </c>
      <c r="B1456" s="11">
        <v>6050390</v>
      </c>
      <c r="C1456" s="11" t="s">
        <v>26</v>
      </c>
      <c r="D1456" s="11" t="s">
        <v>27</v>
      </c>
      <c r="E1456" s="13" t="str">
        <f>_xlfn.XLOOKUP(B1456,Sheet1!A:A,Sheet1!B:B)</f>
        <v>DS FARR &amp; BALL EXT WOOD PRIMER UND 750ML</v>
      </c>
      <c r="F1456" s="13" t="str">
        <f t="shared" si="125"/>
        <v>CROWN  - DS FARR &amp; BALL EXT WOOD PRIMER UND 750ML</v>
      </c>
      <c r="G1456" s="13"/>
      <c r="H1456" s="91" t="s">
        <v>28</v>
      </c>
      <c r="I1456" s="11" t="s">
        <v>29</v>
      </c>
      <c r="J1456" s="11" t="s">
        <v>29</v>
      </c>
      <c r="K1456" s="11" t="s">
        <v>30</v>
      </c>
      <c r="M1456" s="11" t="s">
        <v>7062</v>
      </c>
      <c r="N1456" s="13">
        <v>3105</v>
      </c>
      <c r="O1456" s="15">
        <f>_xlfn.XLOOKUP(B1456,Sheet1!A:A,Sheet1!E:E)</f>
        <v>37.29</v>
      </c>
      <c r="P1456" s="26"/>
      <c r="Q1456" s="15">
        <f t="shared" si="127"/>
        <v>39.154499999999999</v>
      </c>
      <c r="R1456" s="38">
        <f t="shared" si="128"/>
        <v>40.329135000000001</v>
      </c>
      <c r="S1456" s="26">
        <v>0</v>
      </c>
      <c r="T1456" s="13" t="str">
        <f t="shared" si="126"/>
        <v>Up</v>
      </c>
    </row>
    <row r="1457" spans="1:20" s="14" customFormat="1" hidden="1" x14ac:dyDescent="0.3">
      <c r="A1457" s="11">
        <v>6050391</v>
      </c>
      <c r="B1457" s="11">
        <v>6050391</v>
      </c>
      <c r="C1457" s="11" t="s">
        <v>26</v>
      </c>
      <c r="D1457" s="11" t="s">
        <v>27</v>
      </c>
      <c r="E1457" s="13" t="str">
        <f>_xlfn.XLOOKUP(B1457,Sheet1!A:A,Sheet1!B:B)</f>
        <v>DS FARR &amp; BALL EXT WOOD PRIMER UND 2.5L</v>
      </c>
      <c r="F1457" s="13" t="str">
        <f t="shared" si="125"/>
        <v>CROWN  - DS FARR &amp; BALL EXT WOOD PRIMER UND 2.5L</v>
      </c>
      <c r="G1457" s="13"/>
      <c r="H1457" s="91" t="s">
        <v>28</v>
      </c>
      <c r="I1457" s="11" t="s">
        <v>29</v>
      </c>
      <c r="J1457" s="11" t="s">
        <v>29</v>
      </c>
      <c r="K1457" s="11" t="s">
        <v>30</v>
      </c>
      <c r="M1457" s="11" t="s">
        <v>7062</v>
      </c>
      <c r="N1457" s="13">
        <v>3105</v>
      </c>
      <c r="O1457" s="15">
        <f>_xlfn.XLOOKUP(B1457,Sheet1!A:A,Sheet1!E:E)</f>
        <v>66.849999999999994</v>
      </c>
      <c r="P1457" s="26"/>
      <c r="Q1457" s="15">
        <f t="shared" si="127"/>
        <v>70.192499999999995</v>
      </c>
      <c r="R1457" s="38">
        <f t="shared" si="128"/>
        <v>72.298275000000004</v>
      </c>
      <c r="S1457" s="26">
        <v>0</v>
      </c>
      <c r="T1457" s="13" t="str">
        <f t="shared" si="126"/>
        <v>Up</v>
      </c>
    </row>
    <row r="1458" spans="1:20" s="14" customFormat="1" hidden="1" x14ac:dyDescent="0.3">
      <c r="A1458" s="11">
        <v>6050392</v>
      </c>
      <c r="B1458" s="11">
        <v>6050392</v>
      </c>
      <c r="C1458" s="11" t="s">
        <v>26</v>
      </c>
      <c r="D1458" s="11" t="s">
        <v>27</v>
      </c>
      <c r="E1458" s="13" t="str">
        <f>_xlfn.XLOOKUP(B1458,Sheet1!A:A,Sheet1!B:B)</f>
        <v>DS FARR &amp; BALL WALL &amp; CEIL PRI UND 2.5L</v>
      </c>
      <c r="F1458" s="13" t="str">
        <f t="shared" si="125"/>
        <v>CROWN  - DS FARR &amp; BALL WALL &amp; CEIL PRI UND 2.5L</v>
      </c>
      <c r="G1458" s="13"/>
      <c r="H1458" s="91" t="s">
        <v>28</v>
      </c>
      <c r="I1458" s="11" t="s">
        <v>29</v>
      </c>
      <c r="J1458" s="11" t="s">
        <v>29</v>
      </c>
      <c r="K1458" s="11" t="s">
        <v>30</v>
      </c>
      <c r="M1458" s="11" t="s">
        <v>7062</v>
      </c>
      <c r="N1458" s="13">
        <v>3105</v>
      </c>
      <c r="O1458" s="15">
        <f>_xlfn.XLOOKUP(B1458,Sheet1!A:A,Sheet1!E:E)</f>
        <v>62.69</v>
      </c>
      <c r="P1458" s="26"/>
      <c r="Q1458" s="15">
        <f t="shared" si="127"/>
        <v>65.8245</v>
      </c>
      <c r="R1458" s="38">
        <f t="shared" si="128"/>
        <v>67.799234999999996</v>
      </c>
      <c r="S1458" s="26">
        <v>0</v>
      </c>
      <c r="T1458" s="13" t="str">
        <f t="shared" si="126"/>
        <v>Up</v>
      </c>
    </row>
    <row r="1459" spans="1:20" s="14" customFormat="1" hidden="1" x14ac:dyDescent="0.3">
      <c r="A1459" s="11">
        <v>6050393</v>
      </c>
      <c r="B1459" s="11">
        <v>6050393</v>
      </c>
      <c r="C1459" s="11" t="s">
        <v>26</v>
      </c>
      <c r="D1459" s="11" t="s">
        <v>27</v>
      </c>
      <c r="E1459" s="13" t="str">
        <f>_xlfn.XLOOKUP(B1459,Sheet1!A:A,Sheet1!B:B)</f>
        <v>DS FARR &amp; BALL WALL &amp; CEIL PRI UND 5L</v>
      </c>
      <c r="F1459" s="13" t="str">
        <f t="shared" si="125"/>
        <v>CROWN  - DS FARR &amp; BALL WALL &amp; CEIL PRI UND 5L</v>
      </c>
      <c r="G1459" s="13"/>
      <c r="H1459" s="91" t="s">
        <v>28</v>
      </c>
      <c r="I1459" s="11" t="s">
        <v>29</v>
      </c>
      <c r="J1459" s="11" t="s">
        <v>29</v>
      </c>
      <c r="K1459" s="11" t="s">
        <v>30</v>
      </c>
      <c r="M1459" s="11" t="s">
        <v>7062</v>
      </c>
      <c r="N1459" s="13">
        <v>3105</v>
      </c>
      <c r="O1459" s="15">
        <f>_xlfn.XLOOKUP(B1459,Sheet1!A:A,Sheet1!E:E)</f>
        <v>106.71</v>
      </c>
      <c r="P1459" s="26"/>
      <c r="Q1459" s="15">
        <f t="shared" si="127"/>
        <v>112.0455</v>
      </c>
      <c r="R1459" s="38">
        <f t="shared" si="128"/>
        <v>115.40686500000001</v>
      </c>
      <c r="S1459" s="26">
        <v>0</v>
      </c>
      <c r="T1459" s="13" t="str">
        <f t="shared" si="126"/>
        <v>Up</v>
      </c>
    </row>
    <row r="1460" spans="1:20" s="14" customFormat="1" hidden="1" x14ac:dyDescent="0.3">
      <c r="A1460" s="11">
        <v>6051924</v>
      </c>
      <c r="B1460" s="11">
        <v>6051924</v>
      </c>
      <c r="C1460" s="11" t="s">
        <v>26</v>
      </c>
      <c r="D1460" s="11" t="s">
        <v>27</v>
      </c>
      <c r="E1460" s="13" t="str">
        <f>_xlfn.XLOOKUP(B1460,Sheet1!A:A,Sheet1!B:B)</f>
        <v>DS EVERBUILD FEB BOND BLUE GRIT    5L</v>
      </c>
      <c r="F1460" s="13" t="str">
        <f t="shared" si="125"/>
        <v>CROWN  - DS EVERBUILD FEB BOND BLUE GRIT    5L</v>
      </c>
      <c r="G1460" s="13"/>
      <c r="H1460" s="91" t="s">
        <v>28</v>
      </c>
      <c r="I1460" s="11" t="s">
        <v>29</v>
      </c>
      <c r="J1460" s="11" t="s">
        <v>29</v>
      </c>
      <c r="K1460" s="11" t="s">
        <v>30</v>
      </c>
      <c r="M1460" s="11" t="s">
        <v>7062</v>
      </c>
      <c r="N1460" s="13">
        <v>3105</v>
      </c>
      <c r="O1460" s="15">
        <f>_xlfn.XLOOKUP(B1460,Sheet1!A:A,Sheet1!E:E)</f>
        <v>17.149999999999999</v>
      </c>
      <c r="P1460" s="26"/>
      <c r="Q1460" s="15">
        <f t="shared" si="127"/>
        <v>18.0075</v>
      </c>
      <c r="R1460" s="38">
        <f t="shared" si="128"/>
        <v>18.547725</v>
      </c>
      <c r="S1460" s="26">
        <v>0</v>
      </c>
      <c r="T1460" s="13" t="str">
        <f t="shared" si="126"/>
        <v>Up</v>
      </c>
    </row>
    <row r="1461" spans="1:20" s="14" customFormat="1" hidden="1" x14ac:dyDescent="0.3">
      <c r="A1461" s="11">
        <v>6051928</v>
      </c>
      <c r="B1461" s="11">
        <v>6051928</v>
      </c>
      <c r="C1461" s="11" t="s">
        <v>26</v>
      </c>
      <c r="D1461" s="11" t="s">
        <v>27</v>
      </c>
      <c r="E1461" s="13" t="str">
        <f>_xlfn.XLOOKUP(B1461,Sheet1!A:A,Sheet1!B:B)</f>
        <v>DS EVERBUILD CARPET PROTECTR 600MM 25M</v>
      </c>
      <c r="F1461" s="13" t="str">
        <f t="shared" si="125"/>
        <v>CROWN  - DS EVERBUILD CARPET PROTECTR 600MM 25M</v>
      </c>
      <c r="G1461" s="13"/>
      <c r="H1461" s="91" t="s">
        <v>28</v>
      </c>
      <c r="I1461" s="11" t="s">
        <v>29</v>
      </c>
      <c r="J1461" s="11" t="s">
        <v>29</v>
      </c>
      <c r="K1461" s="11" t="s">
        <v>30</v>
      </c>
      <c r="M1461" s="11" t="s">
        <v>7062</v>
      </c>
      <c r="N1461" s="13">
        <v>3105</v>
      </c>
      <c r="O1461" s="15">
        <f>_xlfn.XLOOKUP(B1461,Sheet1!A:A,Sheet1!E:E)</f>
        <v>23.98</v>
      </c>
      <c r="P1461" s="26"/>
      <c r="Q1461" s="15">
        <f t="shared" si="127"/>
        <v>25.179000000000002</v>
      </c>
      <c r="R1461" s="38">
        <f t="shared" si="128"/>
        <v>25.934370000000001</v>
      </c>
      <c r="S1461" s="26">
        <v>0</v>
      </c>
      <c r="T1461" s="13" t="str">
        <f t="shared" si="126"/>
        <v>Up</v>
      </c>
    </row>
    <row r="1462" spans="1:20" s="14" customFormat="1" hidden="1" x14ac:dyDescent="0.3">
      <c r="A1462" s="11">
        <v>6052882</v>
      </c>
      <c r="B1462" s="11">
        <v>6052882</v>
      </c>
      <c r="C1462" s="11" t="s">
        <v>26</v>
      </c>
      <c r="D1462" s="11" t="s">
        <v>27</v>
      </c>
      <c r="E1462" s="13" t="str">
        <f>_xlfn.XLOOKUP(B1462,Sheet1!A:A,Sheet1!B:B)</f>
        <v>DS ARC CHALK SPRAY PNT  BROKEN WHT 400ML</v>
      </c>
      <c r="F1462" s="13" t="str">
        <f t="shared" si="125"/>
        <v>CROWN  - DS ARC CHALK SPRAY PNT  BROKEN WHT 400ML</v>
      </c>
      <c r="G1462" s="13"/>
      <c r="H1462" s="91" t="s">
        <v>28</v>
      </c>
      <c r="I1462" s="11" t="s">
        <v>29</v>
      </c>
      <c r="J1462" s="11" t="s">
        <v>29</v>
      </c>
      <c r="K1462" s="11" t="s">
        <v>30</v>
      </c>
      <c r="M1462" s="11" t="s">
        <v>7062</v>
      </c>
      <c r="N1462" s="13">
        <v>3105</v>
      </c>
      <c r="O1462" s="15">
        <f>_xlfn.XLOOKUP(B1462,Sheet1!A:A,Sheet1!E:E)</f>
        <v>10.210000000000001</v>
      </c>
      <c r="P1462" s="26"/>
      <c r="Q1462" s="15">
        <f t="shared" si="127"/>
        <v>10.720500000000001</v>
      </c>
      <c r="R1462" s="38">
        <f t="shared" si="128"/>
        <v>11.042115000000001</v>
      </c>
      <c r="S1462" s="26">
        <v>0</v>
      </c>
      <c r="T1462" s="13" t="str">
        <f t="shared" si="126"/>
        <v>Up</v>
      </c>
    </row>
    <row r="1463" spans="1:20" s="14" customFormat="1" hidden="1" x14ac:dyDescent="0.3">
      <c r="A1463" s="11">
        <v>6052883</v>
      </c>
      <c r="B1463" s="11">
        <v>6052883</v>
      </c>
      <c r="C1463" s="11" t="s">
        <v>26</v>
      </c>
      <c r="D1463" s="11" t="s">
        <v>27</v>
      </c>
      <c r="E1463" s="13" t="str">
        <f>_xlfn.XLOOKUP(B1463,Sheet1!A:A,Sheet1!B:B)</f>
        <v>DS ARC CHALK SPRAY PNT  CREAM      400ML</v>
      </c>
      <c r="F1463" s="13" t="str">
        <f t="shared" si="125"/>
        <v>CROWN  - DS ARC CHALK SPRAY PNT  CREAM      400ML</v>
      </c>
      <c r="G1463" s="13"/>
      <c r="H1463" s="91" t="s">
        <v>28</v>
      </c>
      <c r="I1463" s="11" t="s">
        <v>29</v>
      </c>
      <c r="J1463" s="11" t="s">
        <v>29</v>
      </c>
      <c r="K1463" s="11" t="s">
        <v>30</v>
      </c>
      <c r="M1463" s="11" t="s">
        <v>7062</v>
      </c>
      <c r="N1463" s="13">
        <v>3105</v>
      </c>
      <c r="O1463" s="15">
        <f>_xlfn.XLOOKUP(B1463,Sheet1!A:A,Sheet1!E:E)</f>
        <v>10.210000000000001</v>
      </c>
      <c r="P1463" s="26"/>
      <c r="Q1463" s="15">
        <f t="shared" si="127"/>
        <v>10.720500000000001</v>
      </c>
      <c r="R1463" s="38">
        <f t="shared" si="128"/>
        <v>11.042115000000001</v>
      </c>
      <c r="S1463" s="26">
        <v>0</v>
      </c>
      <c r="T1463" s="13" t="str">
        <f t="shared" si="126"/>
        <v>Up</v>
      </c>
    </row>
    <row r="1464" spans="1:20" s="14" customFormat="1" hidden="1" x14ac:dyDescent="0.3">
      <c r="A1464" s="11">
        <v>6052884</v>
      </c>
      <c r="B1464" s="11">
        <v>6052884</v>
      </c>
      <c r="C1464" s="11" t="s">
        <v>26</v>
      </c>
      <c r="D1464" s="11" t="s">
        <v>27</v>
      </c>
      <c r="E1464" s="13" t="str">
        <f>_xlfn.XLOOKUP(B1464,Sheet1!A:A,Sheet1!B:B)</f>
        <v>DS ARC CHALK SPRAY PNT  PALE TURQ  400ML</v>
      </c>
      <c r="F1464" s="13" t="str">
        <f t="shared" si="125"/>
        <v>CROWN  - DS ARC CHALK SPRAY PNT  PALE TURQ  400ML</v>
      </c>
      <c r="G1464" s="13"/>
      <c r="H1464" s="91" t="s">
        <v>28</v>
      </c>
      <c r="I1464" s="11" t="s">
        <v>29</v>
      </c>
      <c r="J1464" s="11" t="s">
        <v>29</v>
      </c>
      <c r="K1464" s="11" t="s">
        <v>30</v>
      </c>
      <c r="M1464" s="11" t="s">
        <v>7062</v>
      </c>
      <c r="N1464" s="13">
        <v>3105</v>
      </c>
      <c r="O1464" s="15">
        <f>_xlfn.XLOOKUP(B1464,Sheet1!A:A,Sheet1!E:E)</f>
        <v>10.210000000000001</v>
      </c>
      <c r="P1464" s="26"/>
      <c r="Q1464" s="15">
        <f t="shared" si="127"/>
        <v>10.720500000000001</v>
      </c>
      <c r="R1464" s="38">
        <f t="shared" si="128"/>
        <v>11.042115000000001</v>
      </c>
      <c r="S1464" s="26">
        <v>0</v>
      </c>
      <c r="T1464" s="13" t="str">
        <f t="shared" si="126"/>
        <v>Up</v>
      </c>
    </row>
    <row r="1465" spans="1:20" s="14" customFormat="1" hidden="1" x14ac:dyDescent="0.3">
      <c r="A1465" s="11">
        <v>6052885</v>
      </c>
      <c r="B1465" s="11">
        <v>6052885</v>
      </c>
      <c r="C1465" s="11" t="s">
        <v>26</v>
      </c>
      <c r="D1465" s="11" t="s">
        <v>27</v>
      </c>
      <c r="E1465" s="13" t="str">
        <f>_xlfn.XLOOKUP(B1465,Sheet1!A:A,Sheet1!B:B)</f>
        <v>DS ARC CHALK SPRAY PNT  STONE      400ML</v>
      </c>
      <c r="F1465" s="13" t="str">
        <f t="shared" si="125"/>
        <v>CROWN  - DS ARC CHALK SPRAY PNT  STONE      400ML</v>
      </c>
      <c r="G1465" s="13"/>
      <c r="H1465" s="91" t="s">
        <v>28</v>
      </c>
      <c r="I1465" s="11" t="s">
        <v>29</v>
      </c>
      <c r="J1465" s="11" t="s">
        <v>29</v>
      </c>
      <c r="K1465" s="11" t="s">
        <v>30</v>
      </c>
      <c r="M1465" s="11" t="s">
        <v>7062</v>
      </c>
      <c r="N1465" s="13">
        <v>3105</v>
      </c>
      <c r="O1465" s="15">
        <f>_xlfn.XLOOKUP(B1465,Sheet1!A:A,Sheet1!E:E)</f>
        <v>10.210000000000001</v>
      </c>
      <c r="P1465" s="26"/>
      <c r="Q1465" s="29">
        <f t="shared" si="127"/>
        <v>10.720500000000001</v>
      </c>
      <c r="R1465" s="38">
        <f t="shared" si="128"/>
        <v>11.042115000000001</v>
      </c>
      <c r="S1465" s="26">
        <v>0</v>
      </c>
      <c r="T1465" s="13" t="str">
        <f t="shared" si="126"/>
        <v>Up</v>
      </c>
    </row>
    <row r="1466" spans="1:20" s="14" customFormat="1" hidden="1" x14ac:dyDescent="0.3">
      <c r="A1466" s="11">
        <v>6052886</v>
      </c>
      <c r="B1466" s="11">
        <v>6052886</v>
      </c>
      <c r="C1466" s="11" t="s">
        <v>26</v>
      </c>
      <c r="D1466" s="11" t="s">
        <v>27</v>
      </c>
      <c r="E1466" s="13" t="str">
        <f>_xlfn.XLOOKUP(B1466,Sheet1!A:A,Sheet1!B:B)</f>
        <v>DS ARC CHALK SPRAY PNT  ASH GREY   400ML</v>
      </c>
      <c r="F1466" s="13" t="str">
        <f t="shared" si="125"/>
        <v>CROWN  - DS ARC CHALK SPRAY PNT  ASH GREY   400ML</v>
      </c>
      <c r="G1466" s="13"/>
      <c r="H1466" s="91" t="s">
        <v>28</v>
      </c>
      <c r="I1466" s="11" t="s">
        <v>29</v>
      </c>
      <c r="J1466" s="11" t="s">
        <v>29</v>
      </c>
      <c r="K1466" s="11" t="s">
        <v>30</v>
      </c>
      <c r="M1466" s="11" t="s">
        <v>7062</v>
      </c>
      <c r="N1466" s="13">
        <v>3105</v>
      </c>
      <c r="O1466" s="15">
        <f>_xlfn.XLOOKUP(B1466,Sheet1!A:A,Sheet1!E:E)</f>
        <v>10.210000000000001</v>
      </c>
      <c r="P1466" s="26"/>
      <c r="Q1466" s="15">
        <f t="shared" si="127"/>
        <v>10.720500000000001</v>
      </c>
      <c r="R1466" s="38">
        <f t="shared" si="128"/>
        <v>11.042115000000001</v>
      </c>
      <c r="S1466" s="26">
        <v>0</v>
      </c>
      <c r="T1466" s="13" t="str">
        <f t="shared" si="126"/>
        <v>Up</v>
      </c>
    </row>
    <row r="1467" spans="1:20" s="14" customFormat="1" hidden="1" x14ac:dyDescent="0.3">
      <c r="A1467" s="11">
        <v>6052887</v>
      </c>
      <c r="B1467" s="11">
        <v>6052887</v>
      </c>
      <c r="C1467" s="11" t="s">
        <v>26</v>
      </c>
      <c r="D1467" s="11" t="s">
        <v>27</v>
      </c>
      <c r="E1467" s="13" t="str">
        <f>_xlfn.XLOOKUP(B1467,Sheet1!A:A,Sheet1!B:B)</f>
        <v>DS ARC CHALK SPRAY PNT  PLUM BLACK 400ML</v>
      </c>
      <c r="F1467" s="13" t="str">
        <f t="shared" si="125"/>
        <v>CROWN  - DS ARC CHALK SPRAY PNT  PLUM BLACK 400ML</v>
      </c>
      <c r="G1467" s="13"/>
      <c r="H1467" s="91" t="s">
        <v>28</v>
      </c>
      <c r="I1467" s="11" t="s">
        <v>29</v>
      </c>
      <c r="J1467" s="11" t="s">
        <v>29</v>
      </c>
      <c r="K1467" s="11" t="s">
        <v>30</v>
      </c>
      <c r="M1467" s="11" t="s">
        <v>7062</v>
      </c>
      <c r="N1467" s="13">
        <v>3105</v>
      </c>
      <c r="O1467" s="15">
        <f>_xlfn.XLOOKUP(B1467,Sheet1!A:A,Sheet1!E:E)</f>
        <v>10.210000000000001</v>
      </c>
      <c r="P1467" s="26"/>
      <c r="Q1467" s="15">
        <f t="shared" si="127"/>
        <v>10.720500000000001</v>
      </c>
      <c r="R1467" s="38">
        <f t="shared" si="128"/>
        <v>11.042115000000001</v>
      </c>
      <c r="S1467" s="26">
        <v>0</v>
      </c>
      <c r="T1467" s="13" t="str">
        <f t="shared" si="126"/>
        <v>Up</v>
      </c>
    </row>
    <row r="1468" spans="1:20" s="14" customFormat="1" hidden="1" x14ac:dyDescent="0.3">
      <c r="A1468" s="11">
        <v>6052888</v>
      </c>
      <c r="B1468" s="11">
        <v>6052888</v>
      </c>
      <c r="C1468" s="11" t="s">
        <v>26</v>
      </c>
      <c r="D1468" s="11" t="s">
        <v>27</v>
      </c>
      <c r="E1468" s="13" t="str">
        <f>_xlfn.XLOOKUP(B1468,Sheet1!A:A,Sheet1!B:B)</f>
        <v>DS ARC CHALK SPRAY PNT  LONDON GRY 400ML</v>
      </c>
      <c r="F1468" s="13" t="str">
        <f t="shared" si="125"/>
        <v>CROWN  - DS ARC CHALK SPRAY PNT  LONDON GRY 400ML</v>
      </c>
      <c r="G1468" s="13"/>
      <c r="H1468" s="91" t="s">
        <v>28</v>
      </c>
      <c r="I1468" s="11" t="s">
        <v>29</v>
      </c>
      <c r="J1468" s="11" t="s">
        <v>29</v>
      </c>
      <c r="K1468" s="11" t="s">
        <v>30</v>
      </c>
      <c r="M1468" s="11" t="s">
        <v>7062</v>
      </c>
      <c r="N1468" s="13">
        <v>3105</v>
      </c>
      <c r="O1468" s="15">
        <f>_xlfn.XLOOKUP(B1468,Sheet1!A:A,Sheet1!E:E)</f>
        <v>10.210000000000001</v>
      </c>
      <c r="P1468" s="26"/>
      <c r="Q1468" s="15">
        <f t="shared" si="127"/>
        <v>10.720500000000001</v>
      </c>
      <c r="R1468" s="38">
        <f t="shared" si="128"/>
        <v>11.042115000000001</v>
      </c>
      <c r="S1468" s="26">
        <v>0</v>
      </c>
      <c r="T1468" s="13" t="str">
        <f t="shared" si="126"/>
        <v>Up</v>
      </c>
    </row>
    <row r="1469" spans="1:20" s="14" customFormat="1" hidden="1" x14ac:dyDescent="0.3">
      <c r="A1469" s="11">
        <v>6050088</v>
      </c>
      <c r="B1469" s="11">
        <v>6050088</v>
      </c>
      <c r="C1469" s="11" t="s">
        <v>26</v>
      </c>
      <c r="D1469" s="11" t="s">
        <v>27</v>
      </c>
      <c r="E1469" s="13" t="str">
        <f>_xlfn.XLOOKUP(B1469,Sheet1!A:A,Sheet1!B:B)</f>
        <v>DS RUSTOLEUM FURN FIN WAX DARK     400ML</v>
      </c>
      <c r="F1469" s="13" t="str">
        <f t="shared" si="125"/>
        <v>CROWN  - DS RUSTOLEUM FURN FIN WAX DARK     400ML</v>
      </c>
      <c r="G1469" s="13"/>
      <c r="H1469" s="91" t="s">
        <v>28</v>
      </c>
      <c r="I1469" s="11" t="s">
        <v>29</v>
      </c>
      <c r="J1469" s="11" t="s">
        <v>29</v>
      </c>
      <c r="K1469" s="11" t="s">
        <v>30</v>
      </c>
      <c r="M1469" s="11" t="s">
        <v>7062</v>
      </c>
      <c r="N1469" s="13">
        <v>3105</v>
      </c>
      <c r="O1469" s="15">
        <f>_xlfn.XLOOKUP(B1469,Sheet1!A:A,Sheet1!E:E)</f>
        <v>26.51</v>
      </c>
      <c r="P1469" s="26"/>
      <c r="Q1469" s="29">
        <f t="shared" si="127"/>
        <v>27.835500000000003</v>
      </c>
      <c r="R1469" s="38">
        <f t="shared" si="128"/>
        <v>28.670565000000003</v>
      </c>
      <c r="S1469" s="26">
        <v>0</v>
      </c>
      <c r="T1469" s="13" t="str">
        <f t="shared" si="126"/>
        <v>Up</v>
      </c>
    </row>
    <row r="1470" spans="1:20" s="14" customFormat="1" hidden="1" x14ac:dyDescent="0.3">
      <c r="A1470" s="11">
        <v>6050090</v>
      </c>
      <c r="B1470" s="11">
        <v>6050090</v>
      </c>
      <c r="C1470" s="11" t="s">
        <v>26</v>
      </c>
      <c r="D1470" s="11" t="s">
        <v>27</v>
      </c>
      <c r="E1470" s="13" t="str">
        <f>_xlfn.XLOOKUP(B1470,Sheet1!A:A,Sheet1!B:B)</f>
        <v>DS RUSTOLEUM CHALK FURN HESSIAN    125ML</v>
      </c>
      <c r="F1470" s="13" t="str">
        <f t="shared" ref="F1470:F1533" si="129">D1470&amp;" - "&amp;E1470</f>
        <v>CROWN  - DS RUSTOLEUM CHALK FURN HESSIAN    125ML</v>
      </c>
      <c r="G1470" s="13"/>
      <c r="H1470" s="91" t="s">
        <v>28</v>
      </c>
      <c r="I1470" s="11" t="s">
        <v>29</v>
      </c>
      <c r="J1470" s="11" t="s">
        <v>29</v>
      </c>
      <c r="K1470" s="11" t="s">
        <v>30</v>
      </c>
      <c r="M1470" s="11" t="s">
        <v>7062</v>
      </c>
      <c r="N1470" s="13">
        <v>3105</v>
      </c>
      <c r="O1470" s="15">
        <f>_xlfn.XLOOKUP(B1470,Sheet1!A:A,Sheet1!E:E)</f>
        <v>8.5</v>
      </c>
      <c r="P1470" s="26"/>
      <c r="Q1470" s="29">
        <f t="shared" si="127"/>
        <v>8.9250000000000007</v>
      </c>
      <c r="R1470" s="38">
        <f t="shared" si="128"/>
        <v>9.1927500000000002</v>
      </c>
      <c r="S1470" s="26">
        <v>0</v>
      </c>
      <c r="T1470" s="13" t="str">
        <f t="shared" si="126"/>
        <v>Up</v>
      </c>
    </row>
    <row r="1471" spans="1:20" s="14" customFormat="1" hidden="1" x14ac:dyDescent="0.3">
      <c r="A1471" s="11">
        <v>6050091</v>
      </c>
      <c r="B1471" s="11">
        <v>6050091</v>
      </c>
      <c r="C1471" s="11" t="s">
        <v>26</v>
      </c>
      <c r="D1471" s="11" t="s">
        <v>27</v>
      </c>
      <c r="E1471" s="13" t="str">
        <f>_xlfn.XLOOKUP(B1471,Sheet1!A:A,Sheet1!B:B)</f>
        <v>DS RUSTOLEUM CHALK FURN LAUREL GRN 125ML</v>
      </c>
      <c r="F1471" s="13" t="str">
        <f t="shared" si="129"/>
        <v>CROWN  - DS RUSTOLEUM CHALK FURN LAUREL GRN 125ML</v>
      </c>
      <c r="G1471" s="13"/>
      <c r="H1471" s="91" t="s">
        <v>28</v>
      </c>
      <c r="I1471" s="11" t="s">
        <v>29</v>
      </c>
      <c r="J1471" s="11" t="s">
        <v>29</v>
      </c>
      <c r="K1471" s="11" t="s">
        <v>30</v>
      </c>
      <c r="M1471" s="11" t="s">
        <v>7062</v>
      </c>
      <c r="N1471" s="13">
        <v>3105</v>
      </c>
      <c r="O1471" s="15">
        <f>_xlfn.XLOOKUP(B1471,Sheet1!A:A,Sheet1!E:E)</f>
        <v>8.5</v>
      </c>
      <c r="P1471" s="26"/>
      <c r="Q1471" s="29">
        <f t="shared" si="127"/>
        <v>8.9250000000000007</v>
      </c>
      <c r="R1471" s="38">
        <f t="shared" si="128"/>
        <v>9.1927500000000002</v>
      </c>
      <c r="S1471" s="26">
        <v>0</v>
      </c>
      <c r="T1471" s="13" t="str">
        <f t="shared" si="126"/>
        <v>Up</v>
      </c>
    </row>
    <row r="1472" spans="1:20" s="14" customFormat="1" hidden="1" x14ac:dyDescent="0.3">
      <c r="A1472" s="11">
        <v>6050092</v>
      </c>
      <c r="B1472" s="11">
        <v>6050092</v>
      </c>
      <c r="C1472" s="11" t="s">
        <v>26</v>
      </c>
      <c r="D1472" s="11" t="s">
        <v>27</v>
      </c>
      <c r="E1472" s="13" t="str">
        <f>_xlfn.XLOOKUP(B1472,Sheet1!A:A,Sheet1!B:B)</f>
        <v>DS RUSTOLEUM CHALK FURN POWDR BLUE 125ML</v>
      </c>
      <c r="F1472" s="13" t="str">
        <f t="shared" si="129"/>
        <v>CROWN  - DS RUSTOLEUM CHALK FURN POWDR BLUE 125ML</v>
      </c>
      <c r="G1472" s="13"/>
      <c r="H1472" s="91" t="s">
        <v>28</v>
      </c>
      <c r="I1472" s="11" t="s">
        <v>29</v>
      </c>
      <c r="J1472" s="11" t="s">
        <v>29</v>
      </c>
      <c r="K1472" s="11" t="s">
        <v>30</v>
      </c>
      <c r="M1472" s="11" t="s">
        <v>7062</v>
      </c>
      <c r="N1472" s="13">
        <v>3105</v>
      </c>
      <c r="O1472" s="15">
        <f>_xlfn.XLOOKUP(B1472,Sheet1!A:A,Sheet1!E:E)</f>
        <v>8.5</v>
      </c>
      <c r="P1472" s="26"/>
      <c r="Q1472" s="29">
        <f t="shared" si="127"/>
        <v>8.9250000000000007</v>
      </c>
      <c r="R1472" s="38">
        <f t="shared" si="128"/>
        <v>9.1927500000000002</v>
      </c>
      <c r="S1472" s="26">
        <v>0</v>
      </c>
      <c r="T1472" s="13" t="str">
        <f t="shared" si="126"/>
        <v>Up</v>
      </c>
    </row>
    <row r="1473" spans="1:20" s="14" customFormat="1" hidden="1" x14ac:dyDescent="0.3">
      <c r="A1473" s="11">
        <v>6050093</v>
      </c>
      <c r="B1473" s="11">
        <v>6050093</v>
      </c>
      <c r="C1473" s="11" t="s">
        <v>26</v>
      </c>
      <c r="D1473" s="11" t="s">
        <v>27</v>
      </c>
      <c r="E1473" s="13" t="str">
        <f>_xlfn.XLOOKUP(B1473,Sheet1!A:A,Sheet1!B:B)</f>
        <v>DS RUSTOLEUM CHALK FURN INK BLUE   125ML</v>
      </c>
      <c r="F1473" s="13" t="str">
        <f t="shared" si="129"/>
        <v>CROWN  - DS RUSTOLEUM CHALK FURN INK BLUE   125ML</v>
      </c>
      <c r="G1473" s="13"/>
      <c r="H1473" s="91" t="s">
        <v>28</v>
      </c>
      <c r="I1473" s="11" t="s">
        <v>29</v>
      </c>
      <c r="J1473" s="11" t="s">
        <v>29</v>
      </c>
      <c r="K1473" s="11" t="s">
        <v>30</v>
      </c>
      <c r="M1473" s="11" t="s">
        <v>7062</v>
      </c>
      <c r="N1473" s="13">
        <v>3105</v>
      </c>
      <c r="O1473" s="15">
        <f>_xlfn.XLOOKUP(B1473,Sheet1!A:A,Sheet1!E:E)</f>
        <v>8.5</v>
      </c>
      <c r="P1473" s="26"/>
      <c r="Q1473" s="29">
        <f t="shared" si="127"/>
        <v>8.9250000000000007</v>
      </c>
      <c r="R1473" s="38">
        <f t="shared" si="128"/>
        <v>9.1927500000000002</v>
      </c>
      <c r="S1473" s="26">
        <v>0</v>
      </c>
      <c r="T1473" s="13" t="str">
        <f t="shared" si="126"/>
        <v>Up</v>
      </c>
    </row>
    <row r="1474" spans="1:20" s="14" customFormat="1" hidden="1" x14ac:dyDescent="0.3">
      <c r="A1474" s="11">
        <v>6050094</v>
      </c>
      <c r="B1474" s="11">
        <v>6050094</v>
      </c>
      <c r="C1474" s="11" t="s">
        <v>26</v>
      </c>
      <c r="D1474" s="11" t="s">
        <v>27</v>
      </c>
      <c r="E1474" s="13" t="str">
        <f>_xlfn.XLOOKUP(B1474,Sheet1!A:A,Sheet1!B:B)</f>
        <v>DS RUSTOLEUM CHALK FURN BUTTERSCOT 125ML</v>
      </c>
      <c r="F1474" s="13" t="str">
        <f t="shared" si="129"/>
        <v>CROWN  - DS RUSTOLEUM CHALK FURN BUTTERSCOT 125ML</v>
      </c>
      <c r="G1474" s="13"/>
      <c r="H1474" s="91" t="s">
        <v>28</v>
      </c>
      <c r="I1474" s="11" t="s">
        <v>29</v>
      </c>
      <c r="J1474" s="11" t="s">
        <v>29</v>
      </c>
      <c r="K1474" s="11" t="s">
        <v>30</v>
      </c>
      <c r="M1474" s="11" t="s">
        <v>7062</v>
      </c>
      <c r="N1474" s="13">
        <v>3105</v>
      </c>
      <c r="O1474" s="15">
        <f>_xlfn.XLOOKUP(B1474,Sheet1!A:A,Sheet1!E:E)</f>
        <v>8.5</v>
      </c>
      <c r="P1474" s="26"/>
      <c r="Q1474" s="29">
        <f t="shared" si="127"/>
        <v>8.9250000000000007</v>
      </c>
      <c r="R1474" s="38">
        <f t="shared" si="128"/>
        <v>9.1927500000000002</v>
      </c>
      <c r="S1474" s="26">
        <v>0</v>
      </c>
      <c r="T1474" s="13" t="str">
        <f t="shared" ref="T1474:T1537" si="130">IF(Q1474&gt;=R1474,"No Change","Up")</f>
        <v>Up</v>
      </c>
    </row>
    <row r="1475" spans="1:20" s="14" customFormat="1" hidden="1" x14ac:dyDescent="0.3">
      <c r="A1475" s="11">
        <v>6050095</v>
      </c>
      <c r="B1475" s="11">
        <v>6050095</v>
      </c>
      <c r="C1475" s="11" t="s">
        <v>26</v>
      </c>
      <c r="D1475" s="11" t="s">
        <v>27</v>
      </c>
      <c r="E1475" s="13" t="str">
        <f>_xlfn.XLOOKUP(B1475,Sheet1!A:A,Sheet1!B:B)</f>
        <v>DS RUSTOLEUM CHALK FURN CHINA ROSE 125ML</v>
      </c>
      <c r="F1475" s="13" t="str">
        <f t="shared" si="129"/>
        <v>CROWN  - DS RUSTOLEUM CHALK FURN CHINA ROSE 125ML</v>
      </c>
      <c r="G1475" s="13"/>
      <c r="H1475" s="91" t="s">
        <v>28</v>
      </c>
      <c r="I1475" s="11" t="s">
        <v>29</v>
      </c>
      <c r="J1475" s="11" t="s">
        <v>29</v>
      </c>
      <c r="K1475" s="11" t="s">
        <v>30</v>
      </c>
      <c r="M1475" s="11" t="s">
        <v>7062</v>
      </c>
      <c r="N1475" s="13">
        <v>3105</v>
      </c>
      <c r="O1475" s="15">
        <f>_xlfn.XLOOKUP(B1475,Sheet1!A:A,Sheet1!E:E)</f>
        <v>8.5</v>
      </c>
      <c r="P1475" s="26"/>
      <c r="Q1475" s="29">
        <f t="shared" si="127"/>
        <v>8.9250000000000007</v>
      </c>
      <c r="R1475" s="38">
        <f t="shared" si="128"/>
        <v>9.1927500000000002</v>
      </c>
      <c r="S1475" s="26">
        <v>0</v>
      </c>
      <c r="T1475" s="13" t="str">
        <f t="shared" si="130"/>
        <v>Up</v>
      </c>
    </row>
    <row r="1476" spans="1:20" s="14" customFormat="1" hidden="1" x14ac:dyDescent="0.3">
      <c r="A1476" s="11">
        <v>6050096</v>
      </c>
      <c r="B1476" s="11">
        <v>6050096</v>
      </c>
      <c r="C1476" s="11" t="s">
        <v>26</v>
      </c>
      <c r="D1476" s="11" t="s">
        <v>27</v>
      </c>
      <c r="E1476" s="13" t="str">
        <f>_xlfn.XLOOKUP(B1476,Sheet1!A:A,Sheet1!B:B)</f>
        <v>DS RUSTOLEUM CHALK FURN CORAL      125ML</v>
      </c>
      <c r="F1476" s="13" t="str">
        <f t="shared" si="129"/>
        <v>CROWN  - DS RUSTOLEUM CHALK FURN CORAL      125ML</v>
      </c>
      <c r="G1476" s="13"/>
      <c r="H1476" s="91" t="s">
        <v>28</v>
      </c>
      <c r="I1476" s="11" t="s">
        <v>29</v>
      </c>
      <c r="J1476" s="11" t="s">
        <v>29</v>
      </c>
      <c r="K1476" s="11" t="s">
        <v>30</v>
      </c>
      <c r="M1476" s="11" t="s">
        <v>7062</v>
      </c>
      <c r="N1476" s="13">
        <v>3105</v>
      </c>
      <c r="O1476" s="15">
        <f>_xlfn.XLOOKUP(B1476,Sheet1!A:A,Sheet1!E:E)</f>
        <v>8.5</v>
      </c>
      <c r="P1476" s="26"/>
      <c r="Q1476" s="29">
        <f t="shared" si="127"/>
        <v>8.9250000000000007</v>
      </c>
      <c r="R1476" s="38">
        <f t="shared" si="128"/>
        <v>9.1927500000000002</v>
      </c>
      <c r="S1476" s="26">
        <v>0</v>
      </c>
      <c r="T1476" s="13" t="str">
        <f t="shared" si="130"/>
        <v>Up</v>
      </c>
    </row>
    <row r="1477" spans="1:20" s="14" customFormat="1" hidden="1" x14ac:dyDescent="0.3">
      <c r="A1477" s="11">
        <v>6050097</v>
      </c>
      <c r="B1477" s="11">
        <v>6050097</v>
      </c>
      <c r="C1477" s="11" t="s">
        <v>26</v>
      </c>
      <c r="D1477" s="11" t="s">
        <v>27</v>
      </c>
      <c r="E1477" s="13" t="str">
        <f>_xlfn.XLOOKUP(B1477,Sheet1!A:A,Sheet1!B:B)</f>
        <v>DS RUSTOLEUM CHALK FURN LILAC WINE 125ML</v>
      </c>
      <c r="F1477" s="13" t="str">
        <f t="shared" si="129"/>
        <v>CROWN  - DS RUSTOLEUM CHALK FURN LILAC WINE 125ML</v>
      </c>
      <c r="G1477" s="13"/>
      <c r="H1477" s="91" t="s">
        <v>28</v>
      </c>
      <c r="I1477" s="11" t="s">
        <v>29</v>
      </c>
      <c r="J1477" s="11" t="s">
        <v>29</v>
      </c>
      <c r="K1477" s="11" t="s">
        <v>30</v>
      </c>
      <c r="M1477" s="11" t="s">
        <v>7062</v>
      </c>
      <c r="N1477" s="13">
        <v>3105</v>
      </c>
      <c r="O1477" s="15">
        <f>_xlfn.XLOOKUP(B1477,Sheet1!A:A,Sheet1!E:E)</f>
        <v>8.5</v>
      </c>
      <c r="P1477" s="26"/>
      <c r="Q1477" s="29">
        <f t="shared" si="127"/>
        <v>8.9250000000000007</v>
      </c>
      <c r="R1477" s="38">
        <f t="shared" si="128"/>
        <v>9.1927500000000002</v>
      </c>
      <c r="S1477" s="26">
        <v>0</v>
      </c>
      <c r="T1477" s="13" t="str">
        <f t="shared" si="130"/>
        <v>Up</v>
      </c>
    </row>
    <row r="1478" spans="1:20" s="14" customFormat="1" hidden="1" x14ac:dyDescent="0.3">
      <c r="A1478" s="11">
        <v>6050098</v>
      </c>
      <c r="B1478" s="11">
        <v>6050098</v>
      </c>
      <c r="C1478" s="11" t="s">
        <v>26</v>
      </c>
      <c r="D1478" s="11" t="s">
        <v>27</v>
      </c>
      <c r="E1478" s="13" t="str">
        <f>_xlfn.XLOOKUP(B1478,Sheet1!A:A,Sheet1!B:B)</f>
        <v>DS RUSTOLEUM CHALK FURN FLINT      125ML</v>
      </c>
      <c r="F1478" s="13" t="str">
        <f t="shared" si="129"/>
        <v>CROWN  - DS RUSTOLEUM CHALK FURN FLINT      125ML</v>
      </c>
      <c r="G1478" s="13"/>
      <c r="H1478" s="91" t="s">
        <v>28</v>
      </c>
      <c r="I1478" s="11" t="s">
        <v>29</v>
      </c>
      <c r="J1478" s="11" t="s">
        <v>29</v>
      </c>
      <c r="K1478" s="11" t="s">
        <v>30</v>
      </c>
      <c r="M1478" s="11" t="s">
        <v>7062</v>
      </c>
      <c r="N1478" s="13">
        <v>3105</v>
      </c>
      <c r="O1478" s="15">
        <f>_xlfn.XLOOKUP(B1478,Sheet1!A:A,Sheet1!E:E)</f>
        <v>8.5</v>
      </c>
      <c r="P1478" s="26"/>
      <c r="Q1478" s="29">
        <f t="shared" si="127"/>
        <v>8.9250000000000007</v>
      </c>
      <c r="R1478" s="38">
        <f t="shared" si="128"/>
        <v>9.1927500000000002</v>
      </c>
      <c r="S1478" s="26">
        <v>0</v>
      </c>
      <c r="T1478" s="13" t="str">
        <f t="shared" si="130"/>
        <v>Up</v>
      </c>
    </row>
    <row r="1479" spans="1:20" s="14" customFormat="1" hidden="1" x14ac:dyDescent="0.3">
      <c r="A1479" s="11">
        <v>6050099</v>
      </c>
      <c r="B1479" s="11">
        <v>6050099</v>
      </c>
      <c r="C1479" s="11" t="s">
        <v>26</v>
      </c>
      <c r="D1479" s="11" t="s">
        <v>27</v>
      </c>
      <c r="E1479" s="13" t="str">
        <f>_xlfn.XLOOKUP(B1479,Sheet1!A:A,Sheet1!B:B)</f>
        <v>DS RUSTOLEUM CHALK FURN HESSIAN    750ML</v>
      </c>
      <c r="F1479" s="13" t="str">
        <f t="shared" si="129"/>
        <v>CROWN  - DS RUSTOLEUM CHALK FURN HESSIAN    750ML</v>
      </c>
      <c r="G1479" s="13"/>
      <c r="H1479" s="91" t="s">
        <v>28</v>
      </c>
      <c r="I1479" s="11" t="s">
        <v>29</v>
      </c>
      <c r="J1479" s="11" t="s">
        <v>29</v>
      </c>
      <c r="K1479" s="11" t="s">
        <v>30</v>
      </c>
      <c r="M1479" s="11" t="s">
        <v>7062</v>
      </c>
      <c r="N1479" s="13">
        <v>3105</v>
      </c>
      <c r="O1479" s="15">
        <f>_xlfn.XLOOKUP(B1479,Sheet1!A:A,Sheet1!E:E)</f>
        <v>17.96</v>
      </c>
      <c r="P1479" s="26"/>
      <c r="Q1479" s="29">
        <f t="shared" si="127"/>
        <v>18.858000000000001</v>
      </c>
      <c r="R1479" s="38">
        <f t="shared" si="128"/>
        <v>19.423740000000002</v>
      </c>
      <c r="S1479" s="26">
        <v>0</v>
      </c>
      <c r="T1479" s="13" t="str">
        <f t="shared" si="130"/>
        <v>Up</v>
      </c>
    </row>
    <row r="1480" spans="1:20" s="14" customFormat="1" hidden="1" x14ac:dyDescent="0.3">
      <c r="A1480" s="11">
        <v>6050100</v>
      </c>
      <c r="B1480" s="11">
        <v>6050100</v>
      </c>
      <c r="C1480" s="11" t="s">
        <v>26</v>
      </c>
      <c r="D1480" s="11" t="s">
        <v>27</v>
      </c>
      <c r="E1480" s="13" t="str">
        <f>_xlfn.XLOOKUP(B1480,Sheet1!A:A,Sheet1!B:B)</f>
        <v>DS RUSTOLEUM CHALK FURN LAUREL GRN 750ML</v>
      </c>
      <c r="F1480" s="13" t="str">
        <f t="shared" si="129"/>
        <v>CROWN  - DS RUSTOLEUM CHALK FURN LAUREL GRN 750ML</v>
      </c>
      <c r="G1480" s="13"/>
      <c r="H1480" s="91" t="s">
        <v>28</v>
      </c>
      <c r="I1480" s="11" t="s">
        <v>29</v>
      </c>
      <c r="J1480" s="11" t="s">
        <v>29</v>
      </c>
      <c r="K1480" s="11" t="s">
        <v>30</v>
      </c>
      <c r="M1480" s="11" t="s">
        <v>7062</v>
      </c>
      <c r="N1480" s="13">
        <v>3105</v>
      </c>
      <c r="O1480" s="15">
        <f>_xlfn.XLOOKUP(B1480,Sheet1!A:A,Sheet1!E:E)</f>
        <v>17.96</v>
      </c>
      <c r="P1480" s="26"/>
      <c r="Q1480" s="29">
        <f t="shared" si="127"/>
        <v>18.858000000000001</v>
      </c>
      <c r="R1480" s="38">
        <f t="shared" si="128"/>
        <v>19.423740000000002</v>
      </c>
      <c r="S1480" s="26">
        <v>0</v>
      </c>
      <c r="T1480" s="13" t="str">
        <f t="shared" si="130"/>
        <v>Up</v>
      </c>
    </row>
    <row r="1481" spans="1:20" s="14" customFormat="1" hidden="1" x14ac:dyDescent="0.3">
      <c r="A1481" s="11">
        <v>6050101</v>
      </c>
      <c r="B1481" s="11">
        <v>6050101</v>
      </c>
      <c r="C1481" s="11" t="s">
        <v>26</v>
      </c>
      <c r="D1481" s="11" t="s">
        <v>27</v>
      </c>
      <c r="E1481" s="13" t="str">
        <f>_xlfn.XLOOKUP(B1481,Sheet1!A:A,Sheet1!B:B)</f>
        <v>DS RUSTOLEUM CHALK FURN POWDR BLUE 750ML</v>
      </c>
      <c r="F1481" s="13" t="str">
        <f t="shared" si="129"/>
        <v>CROWN  - DS RUSTOLEUM CHALK FURN POWDR BLUE 750ML</v>
      </c>
      <c r="G1481" s="13"/>
      <c r="H1481" s="91" t="s">
        <v>28</v>
      </c>
      <c r="I1481" s="11" t="s">
        <v>29</v>
      </c>
      <c r="J1481" s="11" t="s">
        <v>29</v>
      </c>
      <c r="K1481" s="11" t="s">
        <v>30</v>
      </c>
      <c r="M1481" s="11" t="s">
        <v>7062</v>
      </c>
      <c r="N1481" s="13">
        <v>3105</v>
      </c>
      <c r="O1481" s="15">
        <f>_xlfn.XLOOKUP(B1481,Sheet1!A:A,Sheet1!E:E)</f>
        <v>17.96</v>
      </c>
      <c r="P1481" s="26"/>
      <c r="Q1481" s="29">
        <f t="shared" si="127"/>
        <v>18.858000000000001</v>
      </c>
      <c r="R1481" s="38">
        <f t="shared" si="128"/>
        <v>19.423740000000002</v>
      </c>
      <c r="S1481" s="26">
        <v>0</v>
      </c>
      <c r="T1481" s="13" t="str">
        <f t="shared" si="130"/>
        <v>Up</v>
      </c>
    </row>
    <row r="1482" spans="1:20" s="14" customFormat="1" hidden="1" x14ac:dyDescent="0.3">
      <c r="A1482" s="11">
        <v>6050102</v>
      </c>
      <c r="B1482" s="11">
        <v>6050102</v>
      </c>
      <c r="C1482" s="11" t="s">
        <v>26</v>
      </c>
      <c r="D1482" s="11" t="s">
        <v>27</v>
      </c>
      <c r="E1482" s="13" t="str">
        <f>_xlfn.XLOOKUP(B1482,Sheet1!A:A,Sheet1!B:B)</f>
        <v>DS RUSTOLEUM CHALK FURN INK BLUE   750ML</v>
      </c>
      <c r="F1482" s="13" t="str">
        <f t="shared" si="129"/>
        <v>CROWN  - DS RUSTOLEUM CHALK FURN INK BLUE   750ML</v>
      </c>
      <c r="G1482" s="13"/>
      <c r="H1482" s="91" t="s">
        <v>28</v>
      </c>
      <c r="I1482" s="11" t="s">
        <v>29</v>
      </c>
      <c r="J1482" s="11" t="s">
        <v>29</v>
      </c>
      <c r="K1482" s="11" t="s">
        <v>30</v>
      </c>
      <c r="M1482" s="11" t="s">
        <v>7062</v>
      </c>
      <c r="N1482" s="13">
        <v>3105</v>
      </c>
      <c r="O1482" s="15">
        <f>_xlfn.XLOOKUP(B1482,Sheet1!A:A,Sheet1!E:E)</f>
        <v>17.96</v>
      </c>
      <c r="P1482" s="26"/>
      <c r="Q1482" s="29">
        <f t="shared" si="127"/>
        <v>18.858000000000001</v>
      </c>
      <c r="R1482" s="38">
        <f t="shared" si="128"/>
        <v>19.423740000000002</v>
      </c>
      <c r="S1482" s="26">
        <v>0</v>
      </c>
      <c r="T1482" s="13" t="str">
        <f t="shared" si="130"/>
        <v>Up</v>
      </c>
    </row>
    <row r="1483" spans="1:20" s="14" customFormat="1" hidden="1" x14ac:dyDescent="0.3">
      <c r="A1483" s="11">
        <v>6050103</v>
      </c>
      <c r="B1483" s="11">
        <v>6050103</v>
      </c>
      <c r="C1483" s="11" t="s">
        <v>26</v>
      </c>
      <c r="D1483" s="11" t="s">
        <v>27</v>
      </c>
      <c r="E1483" s="13" t="str">
        <f>_xlfn.XLOOKUP(B1483,Sheet1!A:A,Sheet1!B:B)</f>
        <v>DS RUSTOLEUM CHALK FURN BUTTERSCOT 750ML</v>
      </c>
      <c r="F1483" s="13" t="str">
        <f t="shared" si="129"/>
        <v>CROWN  - DS RUSTOLEUM CHALK FURN BUTTERSCOT 750ML</v>
      </c>
      <c r="G1483" s="13"/>
      <c r="H1483" s="91" t="s">
        <v>28</v>
      </c>
      <c r="I1483" s="11" t="s">
        <v>29</v>
      </c>
      <c r="J1483" s="11" t="s">
        <v>29</v>
      </c>
      <c r="K1483" s="11" t="s">
        <v>30</v>
      </c>
      <c r="M1483" s="11" t="s">
        <v>7062</v>
      </c>
      <c r="N1483" s="13">
        <v>3105</v>
      </c>
      <c r="O1483" s="15">
        <f>_xlfn.XLOOKUP(B1483,Sheet1!A:A,Sheet1!E:E)</f>
        <v>17.96</v>
      </c>
      <c r="P1483" s="26"/>
      <c r="Q1483" s="29">
        <f t="shared" si="127"/>
        <v>18.858000000000001</v>
      </c>
      <c r="R1483" s="38">
        <f t="shared" si="128"/>
        <v>19.423740000000002</v>
      </c>
      <c r="S1483" s="26">
        <v>0</v>
      </c>
      <c r="T1483" s="13" t="str">
        <f t="shared" si="130"/>
        <v>Up</v>
      </c>
    </row>
    <row r="1484" spans="1:20" s="14" customFormat="1" hidden="1" x14ac:dyDescent="0.3">
      <c r="A1484" s="11">
        <v>6050104</v>
      </c>
      <c r="B1484" s="11">
        <v>6050104</v>
      </c>
      <c r="C1484" s="11" t="s">
        <v>26</v>
      </c>
      <c r="D1484" s="11" t="s">
        <v>27</v>
      </c>
      <c r="E1484" s="13" t="str">
        <f>_xlfn.XLOOKUP(B1484,Sheet1!A:A,Sheet1!B:B)</f>
        <v>DS RUSTOLEUM CHALK FURN CHINA ROSE 750ML</v>
      </c>
      <c r="F1484" s="13" t="str">
        <f t="shared" si="129"/>
        <v>CROWN  - DS RUSTOLEUM CHALK FURN CHINA ROSE 750ML</v>
      </c>
      <c r="G1484" s="13"/>
      <c r="H1484" s="91" t="s">
        <v>28</v>
      </c>
      <c r="I1484" s="11" t="s">
        <v>29</v>
      </c>
      <c r="J1484" s="11" t="s">
        <v>29</v>
      </c>
      <c r="K1484" s="11" t="s">
        <v>30</v>
      </c>
      <c r="M1484" s="11" t="s">
        <v>7062</v>
      </c>
      <c r="N1484" s="13">
        <v>3105</v>
      </c>
      <c r="O1484" s="15">
        <f>_xlfn.XLOOKUP(B1484,Sheet1!A:A,Sheet1!E:E)</f>
        <v>17.96</v>
      </c>
      <c r="P1484" s="26"/>
      <c r="Q1484" s="29">
        <f t="shared" si="127"/>
        <v>18.858000000000001</v>
      </c>
      <c r="R1484" s="38">
        <f t="shared" si="128"/>
        <v>19.423740000000002</v>
      </c>
      <c r="S1484" s="26">
        <v>0</v>
      </c>
      <c r="T1484" s="13" t="str">
        <f t="shared" si="130"/>
        <v>Up</v>
      </c>
    </row>
    <row r="1485" spans="1:20" s="14" customFormat="1" hidden="1" x14ac:dyDescent="0.3">
      <c r="A1485" s="11">
        <v>6050105</v>
      </c>
      <c r="B1485" s="11">
        <v>6050105</v>
      </c>
      <c r="C1485" s="11" t="s">
        <v>26</v>
      </c>
      <c r="D1485" s="11" t="s">
        <v>27</v>
      </c>
      <c r="E1485" s="13" t="str">
        <f>_xlfn.XLOOKUP(B1485,Sheet1!A:A,Sheet1!B:B)</f>
        <v>DS RUSTOLEUM CHALK FURN CORAL      750ML</v>
      </c>
      <c r="F1485" s="13" t="str">
        <f t="shared" si="129"/>
        <v>CROWN  - DS RUSTOLEUM CHALK FURN CORAL      750ML</v>
      </c>
      <c r="G1485" s="13"/>
      <c r="H1485" s="91" t="s">
        <v>28</v>
      </c>
      <c r="I1485" s="11" t="s">
        <v>29</v>
      </c>
      <c r="J1485" s="11" t="s">
        <v>29</v>
      </c>
      <c r="K1485" s="11" t="s">
        <v>30</v>
      </c>
      <c r="M1485" s="11" t="s">
        <v>7062</v>
      </c>
      <c r="N1485" s="13">
        <v>3105</v>
      </c>
      <c r="O1485" s="15">
        <f>_xlfn.XLOOKUP(B1485,Sheet1!A:A,Sheet1!E:E)</f>
        <v>17.96</v>
      </c>
      <c r="P1485" s="26"/>
      <c r="Q1485" s="29">
        <f t="shared" si="127"/>
        <v>18.858000000000001</v>
      </c>
      <c r="R1485" s="38">
        <f t="shared" si="128"/>
        <v>19.423740000000002</v>
      </c>
      <c r="S1485" s="26">
        <v>0</v>
      </c>
      <c r="T1485" s="13" t="str">
        <f t="shared" si="130"/>
        <v>Up</v>
      </c>
    </row>
    <row r="1486" spans="1:20" s="14" customFormat="1" hidden="1" x14ac:dyDescent="0.3">
      <c r="A1486" s="11">
        <v>6050106</v>
      </c>
      <c r="B1486" s="11">
        <v>6050106</v>
      </c>
      <c r="C1486" s="11" t="s">
        <v>26</v>
      </c>
      <c r="D1486" s="11" t="s">
        <v>27</v>
      </c>
      <c r="E1486" s="13" t="str">
        <f>_xlfn.XLOOKUP(B1486,Sheet1!A:A,Sheet1!B:B)</f>
        <v>DS RUSTOLEUM CHALK FURN LILAC WINE 750ML</v>
      </c>
      <c r="F1486" s="13" t="str">
        <f t="shared" si="129"/>
        <v>CROWN  - DS RUSTOLEUM CHALK FURN LILAC WINE 750ML</v>
      </c>
      <c r="G1486" s="13"/>
      <c r="H1486" s="91" t="s">
        <v>28</v>
      </c>
      <c r="I1486" s="11" t="s">
        <v>29</v>
      </c>
      <c r="J1486" s="11" t="s">
        <v>29</v>
      </c>
      <c r="K1486" s="11" t="s">
        <v>30</v>
      </c>
      <c r="M1486" s="11" t="s">
        <v>7062</v>
      </c>
      <c r="N1486" s="13">
        <v>3105</v>
      </c>
      <c r="O1486" s="15">
        <f>_xlfn.XLOOKUP(B1486,Sheet1!A:A,Sheet1!E:E)</f>
        <v>17.96</v>
      </c>
      <c r="P1486" s="26"/>
      <c r="Q1486" s="29">
        <f t="shared" si="127"/>
        <v>18.858000000000001</v>
      </c>
      <c r="R1486" s="38">
        <f t="shared" si="128"/>
        <v>19.423740000000002</v>
      </c>
      <c r="S1486" s="26">
        <v>0</v>
      </c>
      <c r="T1486" s="13" t="str">
        <f t="shared" si="130"/>
        <v>Up</v>
      </c>
    </row>
    <row r="1487" spans="1:20" s="14" customFormat="1" hidden="1" x14ac:dyDescent="0.3">
      <c r="A1487" s="11">
        <v>6050107</v>
      </c>
      <c r="B1487" s="11">
        <v>6050107</v>
      </c>
      <c r="C1487" s="11" t="s">
        <v>26</v>
      </c>
      <c r="D1487" s="11" t="s">
        <v>27</v>
      </c>
      <c r="E1487" s="13" t="str">
        <f>_xlfn.XLOOKUP(B1487,Sheet1!A:A,Sheet1!B:B)</f>
        <v>DS RUSTOLEUM CHALK FURN FLINT      750ML</v>
      </c>
      <c r="F1487" s="13" t="str">
        <f t="shared" si="129"/>
        <v>CROWN  - DS RUSTOLEUM CHALK FURN FLINT      750ML</v>
      </c>
      <c r="G1487" s="13"/>
      <c r="H1487" s="91" t="s">
        <v>28</v>
      </c>
      <c r="I1487" s="11" t="s">
        <v>29</v>
      </c>
      <c r="J1487" s="11" t="s">
        <v>29</v>
      </c>
      <c r="K1487" s="11" t="s">
        <v>30</v>
      </c>
      <c r="M1487" s="11" t="s">
        <v>7062</v>
      </c>
      <c r="N1487" s="13">
        <v>3105</v>
      </c>
      <c r="O1487" s="15">
        <f>_xlfn.XLOOKUP(B1487,Sheet1!A:A,Sheet1!E:E)</f>
        <v>17.96</v>
      </c>
      <c r="P1487" s="26"/>
      <c r="Q1487" s="29">
        <f t="shared" si="127"/>
        <v>18.858000000000001</v>
      </c>
      <c r="R1487" s="38">
        <f t="shared" si="128"/>
        <v>19.423740000000002</v>
      </c>
      <c r="S1487" s="26">
        <v>0</v>
      </c>
      <c r="T1487" s="13" t="str">
        <f t="shared" si="130"/>
        <v>Up</v>
      </c>
    </row>
    <row r="1488" spans="1:20" s="14" customFormat="1" hidden="1" x14ac:dyDescent="0.3">
      <c r="A1488" s="11">
        <v>6050116</v>
      </c>
      <c r="B1488" s="11">
        <v>6050116</v>
      </c>
      <c r="C1488" s="11" t="s">
        <v>26</v>
      </c>
      <c r="D1488" s="11" t="s">
        <v>27</v>
      </c>
      <c r="E1488" s="13" t="str">
        <f>_xlfn.XLOOKUP(B1488,Sheet1!A:A,Sheet1!B:B)</f>
        <v>DS ZINSSER BULLSEYE 123 DEEP       500ML</v>
      </c>
      <c r="F1488" s="13" t="str">
        <f t="shared" si="129"/>
        <v>CROWN  - DS ZINSSER BULLSEYE 123 DEEP       500ML</v>
      </c>
      <c r="G1488" s="13"/>
      <c r="H1488" s="91" t="s">
        <v>28</v>
      </c>
      <c r="I1488" s="11" t="s">
        <v>29</v>
      </c>
      <c r="J1488" s="11" t="s">
        <v>29</v>
      </c>
      <c r="K1488" s="11" t="s">
        <v>30</v>
      </c>
      <c r="M1488" s="11" t="s">
        <v>7062</v>
      </c>
      <c r="N1488" s="13">
        <v>3105</v>
      </c>
      <c r="O1488" s="15">
        <f>_xlfn.XLOOKUP(B1488,Sheet1!A:A,Sheet1!E:E)</f>
        <v>18.32</v>
      </c>
      <c r="P1488" s="26"/>
      <c r="Q1488" s="15">
        <f t="shared" si="127"/>
        <v>19.236000000000001</v>
      </c>
      <c r="R1488" s="38">
        <f t="shared" si="128"/>
        <v>19.813080000000003</v>
      </c>
      <c r="S1488" s="26">
        <v>0</v>
      </c>
      <c r="T1488" s="13" t="str">
        <f t="shared" si="130"/>
        <v>Up</v>
      </c>
    </row>
    <row r="1489" spans="1:20" s="14" customFormat="1" hidden="1" x14ac:dyDescent="0.3">
      <c r="A1489" s="11">
        <v>6050233</v>
      </c>
      <c r="B1489" s="11">
        <v>6050233</v>
      </c>
      <c r="C1489" s="11" t="s">
        <v>26</v>
      </c>
      <c r="D1489" s="11" t="s">
        <v>27</v>
      </c>
      <c r="E1489" s="13" t="str">
        <f>_xlfn.XLOOKUP(B1489,Sheet1!A:A,Sheet1!B:B)</f>
        <v>DS EVERBUILD JETCEM RAP SET CEMENT 3KG</v>
      </c>
      <c r="F1489" s="13" t="str">
        <f t="shared" si="129"/>
        <v>CROWN  - DS EVERBUILD JETCEM RAP SET CEMENT 3KG</v>
      </c>
      <c r="G1489" s="13"/>
      <c r="H1489" s="91" t="s">
        <v>28</v>
      </c>
      <c r="I1489" s="11" t="s">
        <v>29</v>
      </c>
      <c r="J1489" s="11" t="s">
        <v>29</v>
      </c>
      <c r="K1489" s="11" t="s">
        <v>30</v>
      </c>
      <c r="M1489" s="11" t="s">
        <v>7062</v>
      </c>
      <c r="N1489" s="13">
        <v>3105</v>
      </c>
      <c r="O1489" s="15">
        <f>_xlfn.XLOOKUP(B1489,Sheet1!A:A,Sheet1!E:E)</f>
        <v>5.39</v>
      </c>
      <c r="P1489" s="26"/>
      <c r="Q1489" s="15">
        <f t="shared" si="127"/>
        <v>5.6594999999999995</v>
      </c>
      <c r="R1489" s="38">
        <f t="shared" si="128"/>
        <v>5.8292849999999996</v>
      </c>
      <c r="S1489" s="26">
        <v>0</v>
      </c>
      <c r="T1489" s="13" t="str">
        <f t="shared" si="130"/>
        <v>Up</v>
      </c>
    </row>
    <row r="1490" spans="1:20" s="14" customFormat="1" hidden="1" x14ac:dyDescent="0.3">
      <c r="A1490" s="11">
        <v>6050234</v>
      </c>
      <c r="B1490" s="11">
        <v>6050234</v>
      </c>
      <c r="C1490" s="11" t="s">
        <v>26</v>
      </c>
      <c r="D1490" s="11" t="s">
        <v>27</v>
      </c>
      <c r="E1490" s="13" t="str">
        <f>_xlfn.XLOOKUP(B1490,Sheet1!A:A,Sheet1!B:B)</f>
        <v>DS EVERBUILD JETCEM RAP SET CEMENT 6KG</v>
      </c>
      <c r="F1490" s="13" t="str">
        <f t="shared" si="129"/>
        <v>CROWN  - DS EVERBUILD JETCEM RAP SET CEMENT 6KG</v>
      </c>
      <c r="G1490" s="13"/>
      <c r="H1490" s="91" t="s">
        <v>28</v>
      </c>
      <c r="I1490" s="11" t="s">
        <v>29</v>
      </c>
      <c r="J1490" s="11" t="s">
        <v>29</v>
      </c>
      <c r="K1490" s="11" t="s">
        <v>30</v>
      </c>
      <c r="M1490" s="11" t="s">
        <v>7062</v>
      </c>
      <c r="N1490" s="13">
        <v>3105</v>
      </c>
      <c r="O1490" s="15">
        <f>_xlfn.XLOOKUP(B1490,Sheet1!A:A,Sheet1!E:E)</f>
        <v>7.69</v>
      </c>
      <c r="P1490" s="26"/>
      <c r="Q1490" s="15">
        <f t="shared" si="127"/>
        <v>8.0745000000000005</v>
      </c>
      <c r="R1490" s="38">
        <f t="shared" si="128"/>
        <v>8.3167350000000013</v>
      </c>
      <c r="S1490" s="26">
        <v>0</v>
      </c>
      <c r="T1490" s="13" t="str">
        <f t="shared" si="130"/>
        <v>Up</v>
      </c>
    </row>
    <row r="1491" spans="1:20" s="14" customFormat="1" hidden="1" x14ac:dyDescent="0.3">
      <c r="A1491" s="11">
        <v>6054813</v>
      </c>
      <c r="B1491" s="11">
        <v>6054813</v>
      </c>
      <c r="C1491" s="11" t="s">
        <v>26</v>
      </c>
      <c r="D1491" s="11" t="s">
        <v>27</v>
      </c>
      <c r="E1491" s="13" t="str">
        <f>_xlfn.XLOOKUP(B1491,Sheet1!A:A,Sheet1!B:B)</f>
        <v>DS POLYVINE GLITTER MAKER RAINBOW  75G</v>
      </c>
      <c r="F1491" s="13" t="str">
        <f t="shared" si="129"/>
        <v>CROWN  - DS POLYVINE GLITTER MAKER RAINBOW  75G</v>
      </c>
      <c r="G1491" s="13"/>
      <c r="H1491" s="91" t="s">
        <v>28</v>
      </c>
      <c r="I1491" s="11" t="s">
        <v>29</v>
      </c>
      <c r="J1491" s="11" t="s">
        <v>29</v>
      </c>
      <c r="K1491" s="11" t="s">
        <v>30</v>
      </c>
      <c r="M1491" s="11" t="s">
        <v>7062</v>
      </c>
      <c r="N1491" s="13">
        <v>3105</v>
      </c>
      <c r="O1491" s="15">
        <f>_xlfn.XLOOKUP(B1491,Sheet1!A:A,Sheet1!E:E)</f>
        <v>11.02</v>
      </c>
      <c r="P1491" s="26"/>
      <c r="Q1491" s="15">
        <f t="shared" ref="Q1491:Q1554" si="131">O1491*1.05</f>
        <v>11.571</v>
      </c>
      <c r="R1491" s="38">
        <f t="shared" si="128"/>
        <v>11.91813</v>
      </c>
      <c r="S1491" s="26">
        <v>0</v>
      </c>
      <c r="T1491" s="13" t="str">
        <f t="shared" si="130"/>
        <v>Up</v>
      </c>
    </row>
    <row r="1492" spans="1:20" s="14" customFormat="1" hidden="1" x14ac:dyDescent="0.3">
      <c r="A1492" s="11">
        <v>6054814</v>
      </c>
      <c r="B1492" s="11">
        <v>6054814</v>
      </c>
      <c r="C1492" s="11" t="s">
        <v>26</v>
      </c>
      <c r="D1492" s="11" t="s">
        <v>27</v>
      </c>
      <c r="E1492" s="13" t="str">
        <f>_xlfn.XLOOKUP(B1492,Sheet1!A:A,Sheet1!B:B)</f>
        <v>DS POLYVINE GLITTER MAKER SILVER   75G</v>
      </c>
      <c r="F1492" s="13" t="str">
        <f t="shared" si="129"/>
        <v>CROWN  - DS POLYVINE GLITTER MAKER SILVER   75G</v>
      </c>
      <c r="G1492" s="13"/>
      <c r="H1492" s="91" t="s">
        <v>28</v>
      </c>
      <c r="I1492" s="11" t="s">
        <v>29</v>
      </c>
      <c r="J1492" s="11" t="s">
        <v>29</v>
      </c>
      <c r="K1492" s="11" t="s">
        <v>30</v>
      </c>
      <c r="M1492" s="11" t="s">
        <v>7062</v>
      </c>
      <c r="N1492" s="13">
        <v>3105</v>
      </c>
      <c r="O1492" s="15">
        <f>_xlfn.XLOOKUP(B1492,Sheet1!A:A,Sheet1!E:E)</f>
        <v>11.02</v>
      </c>
      <c r="P1492" s="26"/>
      <c r="Q1492" s="15">
        <f t="shared" si="131"/>
        <v>11.571</v>
      </c>
      <c r="R1492" s="38">
        <f t="shared" ref="R1492:R1555" si="132">Q1492*1.03</f>
        <v>11.91813</v>
      </c>
      <c r="S1492" s="26">
        <v>0</v>
      </c>
      <c r="T1492" s="13" t="str">
        <f t="shared" si="130"/>
        <v>Up</v>
      </c>
    </row>
    <row r="1493" spans="1:20" s="14" customFormat="1" hidden="1" x14ac:dyDescent="0.3">
      <c r="A1493" s="11">
        <v>6055859</v>
      </c>
      <c r="B1493" s="11">
        <v>6055859</v>
      </c>
      <c r="C1493" s="11" t="s">
        <v>26</v>
      </c>
      <c r="D1493" s="11" t="s">
        <v>27</v>
      </c>
      <c r="E1493" s="13" t="str">
        <f>_xlfn.XLOOKUP(B1493,Sheet1!A:A,Sheet1!B:B)</f>
        <v>DS KANA ADVANTAGE BRUSH SET        10PC</v>
      </c>
      <c r="F1493" s="13" t="str">
        <f t="shared" si="129"/>
        <v>CROWN  - DS KANA ADVANTAGE BRUSH SET        10PC</v>
      </c>
      <c r="G1493" s="13"/>
      <c r="H1493" s="91" t="s">
        <v>28</v>
      </c>
      <c r="I1493" s="11" t="s">
        <v>29</v>
      </c>
      <c r="J1493" s="11" t="s">
        <v>29</v>
      </c>
      <c r="K1493" s="11" t="s">
        <v>30</v>
      </c>
      <c r="M1493" s="11" t="s">
        <v>7062</v>
      </c>
      <c r="N1493" s="13">
        <v>3105</v>
      </c>
      <c r="O1493" s="15">
        <f>_xlfn.XLOOKUP(B1493,Sheet1!A:A,Sheet1!E:E)</f>
        <v>8</v>
      </c>
      <c r="P1493" s="26">
        <f>_xlfn.XLOOKUP(A1493,Sheet2!F:F,Sheet2!H:H)</f>
        <v>52.757500000000007</v>
      </c>
      <c r="Q1493" s="15">
        <f t="shared" si="131"/>
        <v>8.4</v>
      </c>
      <c r="R1493" s="38">
        <f t="shared" si="132"/>
        <v>8.652000000000001</v>
      </c>
      <c r="S1493" s="26">
        <v>0</v>
      </c>
      <c r="T1493" s="13" t="str">
        <f t="shared" si="130"/>
        <v>Up</v>
      </c>
    </row>
    <row r="1494" spans="1:20" s="14" customFormat="1" hidden="1" x14ac:dyDescent="0.3">
      <c r="A1494" s="11">
        <v>6055953</v>
      </c>
      <c r="B1494" s="11">
        <v>6055953</v>
      </c>
      <c r="C1494" s="11" t="s">
        <v>26</v>
      </c>
      <c r="D1494" s="11" t="s">
        <v>27</v>
      </c>
      <c r="E1494" s="13" t="str">
        <f>_xlfn.XLOOKUP(B1494,Sheet1!A:A,Sheet1!B:B)</f>
        <v>DS KANA TANK BRUSH                 2IN</v>
      </c>
      <c r="F1494" s="13" t="str">
        <f t="shared" si="129"/>
        <v>CROWN  - DS KANA TANK BRUSH                 2IN</v>
      </c>
      <c r="G1494" s="13"/>
      <c r="H1494" s="91" t="s">
        <v>28</v>
      </c>
      <c r="I1494" s="11" t="s">
        <v>29</v>
      </c>
      <c r="J1494" s="11" t="s">
        <v>29</v>
      </c>
      <c r="K1494" s="11" t="s">
        <v>30</v>
      </c>
      <c r="M1494" s="11" t="s">
        <v>7062</v>
      </c>
      <c r="N1494" s="13">
        <v>3105</v>
      </c>
      <c r="O1494" s="15">
        <f>_xlfn.XLOOKUP(B1494,Sheet1!A:A,Sheet1!E:E)</f>
        <v>3</v>
      </c>
      <c r="P1494" s="26">
        <f>_xlfn.XLOOKUP(A1494,Sheet2!F:F,Sheet2!H:H)</f>
        <v>0</v>
      </c>
      <c r="Q1494" s="15">
        <f t="shared" si="131"/>
        <v>3.1500000000000004</v>
      </c>
      <c r="R1494" s="38">
        <f t="shared" si="132"/>
        <v>3.2445000000000004</v>
      </c>
      <c r="S1494" s="26">
        <v>0</v>
      </c>
      <c r="T1494" s="13" t="str">
        <f t="shared" si="130"/>
        <v>Up</v>
      </c>
    </row>
    <row r="1495" spans="1:20" s="14" customFormat="1" hidden="1" x14ac:dyDescent="0.3">
      <c r="A1495" s="11">
        <v>6056016</v>
      </c>
      <c r="B1495" s="11">
        <v>6056016</v>
      </c>
      <c r="C1495" s="11" t="s">
        <v>26</v>
      </c>
      <c r="D1495" s="11" t="s">
        <v>27</v>
      </c>
      <c r="E1495" s="13" t="str">
        <f>_xlfn.XLOOKUP(B1495,Sheet1!A:A,Sheet1!B:B)</f>
        <v>DS PREP CARPET PROTECTION  600MM X 50M</v>
      </c>
      <c r="F1495" s="13" t="str">
        <f t="shared" si="129"/>
        <v>CROWN  - DS PREP CARPET PROTECTION  600MM X 50M</v>
      </c>
      <c r="G1495" s="13"/>
      <c r="H1495" s="91" t="s">
        <v>28</v>
      </c>
      <c r="I1495" s="11" t="s">
        <v>29</v>
      </c>
      <c r="J1495" s="11" t="s">
        <v>29</v>
      </c>
      <c r="K1495" s="11" t="s">
        <v>30</v>
      </c>
      <c r="M1495" s="11" t="s">
        <v>7062</v>
      </c>
      <c r="N1495" s="13">
        <v>3105</v>
      </c>
      <c r="O1495" s="15">
        <f>_xlfn.XLOOKUP(B1495,Sheet1!A:A,Sheet1!E:E)</f>
        <v>12</v>
      </c>
      <c r="P1495" s="26">
        <f>_xlfn.XLOOKUP(A1495,Sheet2!F:F,Sheet2!H:H)</f>
        <v>0</v>
      </c>
      <c r="Q1495" s="15">
        <f t="shared" si="131"/>
        <v>12.600000000000001</v>
      </c>
      <c r="R1495" s="38">
        <f t="shared" si="132"/>
        <v>12.978000000000002</v>
      </c>
      <c r="S1495" s="26">
        <v>0</v>
      </c>
      <c r="T1495" s="13" t="str">
        <f t="shared" si="130"/>
        <v>Up</v>
      </c>
    </row>
    <row r="1496" spans="1:20" s="14" customFormat="1" hidden="1" x14ac:dyDescent="0.3">
      <c r="A1496" s="11">
        <v>6056850</v>
      </c>
      <c r="B1496" s="11">
        <v>6056850</v>
      </c>
      <c r="C1496" s="11" t="s">
        <v>26</v>
      </c>
      <c r="D1496" s="11" t="s">
        <v>27</v>
      </c>
      <c r="E1496" s="13" t="str">
        <f>_xlfn.XLOOKUP(B1496,Sheet1!A:A,Sheet1!B:B)</f>
        <v>DS KANA STAR BOX SET 1IN, 2IN, 3IN 3PK</v>
      </c>
      <c r="F1496" s="13" t="str">
        <f t="shared" si="129"/>
        <v>CROWN  - DS KANA STAR BOX SET 1IN, 2IN, 3IN 3PK</v>
      </c>
      <c r="G1496" s="13"/>
      <c r="H1496" s="91" t="s">
        <v>28</v>
      </c>
      <c r="I1496" s="11" t="s">
        <v>29</v>
      </c>
      <c r="J1496" s="11" t="s">
        <v>29</v>
      </c>
      <c r="K1496" s="11" t="s">
        <v>30</v>
      </c>
      <c r="M1496" s="11" t="s">
        <v>7062</v>
      </c>
      <c r="N1496" s="13">
        <v>3105</v>
      </c>
      <c r="O1496" s="15">
        <f>_xlfn.XLOOKUP(B1496,Sheet1!A:A,Sheet1!E:E)</f>
        <v>11</v>
      </c>
      <c r="P1496" s="26">
        <f>_xlfn.XLOOKUP(A1496,Sheet2!F:F,Sheet2!H:H)</f>
        <v>0</v>
      </c>
      <c r="Q1496" s="29">
        <f t="shared" si="131"/>
        <v>11.55</v>
      </c>
      <c r="R1496" s="38">
        <f t="shared" si="132"/>
        <v>11.896500000000001</v>
      </c>
      <c r="S1496" s="26">
        <v>0</v>
      </c>
      <c r="T1496" s="13" t="str">
        <f t="shared" si="130"/>
        <v>Up</v>
      </c>
    </row>
    <row r="1497" spans="1:20" s="14" customFormat="1" hidden="1" x14ac:dyDescent="0.3">
      <c r="A1497" s="11">
        <v>6060973</v>
      </c>
      <c r="B1497" s="11">
        <v>6060973</v>
      </c>
      <c r="C1497" s="11" t="s">
        <v>26</v>
      </c>
      <c r="D1497" s="11" t="s">
        <v>27</v>
      </c>
      <c r="E1497" s="13" t="str">
        <f>_xlfn.XLOOKUP(B1497,Sheet1!A:A,Sheet1!B:B)</f>
        <v>DS BLACKROCK FFP2 FOLD FLAT VALVED RESP</v>
      </c>
      <c r="F1497" s="13" t="str">
        <f t="shared" si="129"/>
        <v>CROWN  - DS BLACKROCK FFP2 FOLD FLAT VALVED RESP</v>
      </c>
      <c r="G1497" s="13"/>
      <c r="H1497" s="91" t="s">
        <v>28</v>
      </c>
      <c r="I1497" s="11" t="s">
        <v>29</v>
      </c>
      <c r="J1497" s="11" t="s">
        <v>29</v>
      </c>
      <c r="K1497" s="11" t="s">
        <v>30</v>
      </c>
      <c r="M1497" s="11" t="s">
        <v>7062</v>
      </c>
      <c r="N1497" s="13">
        <v>3105</v>
      </c>
      <c r="O1497" s="15">
        <f>_xlfn.XLOOKUP(B1497,Sheet1!A:A,Sheet1!E:E)</f>
        <v>3.5</v>
      </c>
      <c r="P1497" s="26"/>
      <c r="Q1497" s="15">
        <f t="shared" si="131"/>
        <v>3.6750000000000003</v>
      </c>
      <c r="R1497" s="38">
        <f t="shared" si="132"/>
        <v>3.7852500000000004</v>
      </c>
      <c r="S1497" s="26">
        <v>0</v>
      </c>
      <c r="T1497" s="13" t="str">
        <f t="shared" si="130"/>
        <v>Up</v>
      </c>
    </row>
    <row r="1498" spans="1:20" s="14" customFormat="1" hidden="1" x14ac:dyDescent="0.3">
      <c r="A1498" s="11">
        <v>6060974</v>
      </c>
      <c r="B1498" s="11">
        <v>6060974</v>
      </c>
      <c r="C1498" s="11" t="s">
        <v>26</v>
      </c>
      <c r="D1498" s="11" t="s">
        <v>27</v>
      </c>
      <c r="E1498" s="13" t="str">
        <f>_xlfn.XLOOKUP(B1498,Sheet1!A:A,Sheet1!B:B)</f>
        <v>DS BLACKROCK FFP2 FLAT VALVED RESP 20PK</v>
      </c>
      <c r="F1498" s="13" t="str">
        <f t="shared" si="129"/>
        <v>CROWN  - DS BLACKROCK FFP2 FLAT VALVED RESP 20PK</v>
      </c>
      <c r="G1498" s="13"/>
      <c r="H1498" s="91" t="s">
        <v>28</v>
      </c>
      <c r="I1498" s="11" t="s">
        <v>29</v>
      </c>
      <c r="J1498" s="11" t="s">
        <v>29</v>
      </c>
      <c r="K1498" s="11" t="s">
        <v>30</v>
      </c>
      <c r="M1498" s="11" t="s">
        <v>7062</v>
      </c>
      <c r="N1498" s="13">
        <v>3105</v>
      </c>
      <c r="O1498" s="15">
        <f>_xlfn.XLOOKUP(B1498,Sheet1!A:A,Sheet1!E:E)</f>
        <v>40.78</v>
      </c>
      <c r="P1498" s="26"/>
      <c r="Q1498" s="15">
        <f t="shared" si="131"/>
        <v>42.819000000000003</v>
      </c>
      <c r="R1498" s="38">
        <f t="shared" si="132"/>
        <v>44.103570000000005</v>
      </c>
      <c r="S1498" s="26">
        <v>0</v>
      </c>
      <c r="T1498" s="13" t="str">
        <f t="shared" si="130"/>
        <v>Up</v>
      </c>
    </row>
    <row r="1499" spans="1:20" s="14" customFormat="1" hidden="1" x14ac:dyDescent="0.3">
      <c r="A1499" s="11">
        <v>6060975</v>
      </c>
      <c r="B1499" s="11">
        <v>6060975</v>
      </c>
      <c r="C1499" s="11" t="s">
        <v>26</v>
      </c>
      <c r="D1499" s="11" t="s">
        <v>27</v>
      </c>
      <c r="E1499" s="13" t="str">
        <f>_xlfn.XLOOKUP(B1499,Sheet1!A:A,Sheet1!B:B)</f>
        <v>DS BLACKROCK FFP2 MOULD VALVED RESPIRATR</v>
      </c>
      <c r="F1499" s="13" t="str">
        <f t="shared" si="129"/>
        <v>CROWN  - DS BLACKROCK FFP2 MOULD VALVED RESPIRATR</v>
      </c>
      <c r="G1499" s="13"/>
      <c r="H1499" s="91" t="s">
        <v>28</v>
      </c>
      <c r="I1499" s="11" t="s">
        <v>29</v>
      </c>
      <c r="J1499" s="11" t="s">
        <v>29</v>
      </c>
      <c r="K1499" s="11" t="s">
        <v>30</v>
      </c>
      <c r="M1499" s="11" t="s">
        <v>7062</v>
      </c>
      <c r="N1499" s="13">
        <v>3105</v>
      </c>
      <c r="O1499" s="15">
        <f>_xlfn.XLOOKUP(B1499,Sheet1!A:A,Sheet1!E:E)</f>
        <v>4.07</v>
      </c>
      <c r="P1499" s="26"/>
      <c r="Q1499" s="15">
        <f t="shared" si="131"/>
        <v>4.2735000000000003</v>
      </c>
      <c r="R1499" s="38">
        <f t="shared" si="132"/>
        <v>4.4017050000000006</v>
      </c>
      <c r="S1499" s="26">
        <v>0</v>
      </c>
      <c r="T1499" s="13" t="str">
        <f t="shared" si="130"/>
        <v>Up</v>
      </c>
    </row>
    <row r="1500" spans="1:20" s="14" customFormat="1" hidden="1" x14ac:dyDescent="0.3">
      <c r="A1500" s="11">
        <v>6060976</v>
      </c>
      <c r="B1500" s="11">
        <v>6060976</v>
      </c>
      <c r="C1500" s="11" t="s">
        <v>26</v>
      </c>
      <c r="D1500" s="11" t="s">
        <v>27</v>
      </c>
      <c r="E1500" s="13" t="str">
        <f>_xlfn.XLOOKUP(B1500,Sheet1!A:A,Sheet1!B:B)</f>
        <v>DS BLACKROCK FFP2 MOULD VALVED RESP 10PK</v>
      </c>
      <c r="F1500" s="13" t="str">
        <f t="shared" si="129"/>
        <v>CROWN  - DS BLACKROCK FFP2 MOULD VALVED RESP 10PK</v>
      </c>
      <c r="G1500" s="13"/>
      <c r="H1500" s="91" t="s">
        <v>28</v>
      </c>
      <c r="I1500" s="11" t="s">
        <v>29</v>
      </c>
      <c r="J1500" s="11" t="s">
        <v>29</v>
      </c>
      <c r="K1500" s="11" t="s">
        <v>30</v>
      </c>
      <c r="M1500" s="11" t="s">
        <v>7062</v>
      </c>
      <c r="N1500" s="13">
        <v>3105</v>
      </c>
      <c r="O1500" s="15">
        <f>_xlfn.XLOOKUP(B1500,Sheet1!A:A,Sheet1!E:E)</f>
        <v>20.98</v>
      </c>
      <c r="P1500" s="26"/>
      <c r="Q1500" s="15">
        <f t="shared" si="131"/>
        <v>22.029</v>
      </c>
      <c r="R1500" s="38">
        <f t="shared" si="132"/>
        <v>22.689869999999999</v>
      </c>
      <c r="S1500" s="26">
        <v>0</v>
      </c>
      <c r="T1500" s="13" t="str">
        <f t="shared" si="130"/>
        <v>Up</v>
      </c>
    </row>
    <row r="1501" spans="1:20" s="14" customFormat="1" hidden="1" x14ac:dyDescent="0.3">
      <c r="A1501" s="11">
        <v>6060977</v>
      </c>
      <c r="B1501" s="11">
        <v>6060977</v>
      </c>
      <c r="C1501" s="11" t="s">
        <v>26</v>
      </c>
      <c r="D1501" s="11" t="s">
        <v>27</v>
      </c>
      <c r="E1501" s="13" t="str">
        <f>_xlfn.XLOOKUP(B1501,Sheet1!A:A,Sheet1!B:B)</f>
        <v>DS BLACKROCK FFP3 FOLD FLAT VALVED RESP</v>
      </c>
      <c r="F1501" s="13" t="str">
        <f t="shared" si="129"/>
        <v>CROWN  - DS BLACKROCK FFP3 FOLD FLAT VALVED RESP</v>
      </c>
      <c r="G1501" s="13"/>
      <c r="H1501" s="91" t="s">
        <v>28</v>
      </c>
      <c r="I1501" s="11" t="s">
        <v>29</v>
      </c>
      <c r="J1501" s="11" t="s">
        <v>29</v>
      </c>
      <c r="K1501" s="11" t="s">
        <v>30</v>
      </c>
      <c r="M1501" s="11" t="s">
        <v>7062</v>
      </c>
      <c r="N1501" s="13">
        <v>3105</v>
      </c>
      <c r="O1501" s="15">
        <f>_xlfn.XLOOKUP(B1501,Sheet1!A:A,Sheet1!E:E)</f>
        <v>5.83</v>
      </c>
      <c r="P1501" s="26"/>
      <c r="Q1501" s="15">
        <f t="shared" si="131"/>
        <v>6.1215000000000002</v>
      </c>
      <c r="R1501" s="38">
        <f t="shared" si="132"/>
        <v>6.3051450000000004</v>
      </c>
      <c r="S1501" s="26">
        <v>0</v>
      </c>
      <c r="T1501" s="13" t="str">
        <f t="shared" si="130"/>
        <v>Up</v>
      </c>
    </row>
    <row r="1502" spans="1:20" s="14" customFormat="1" hidden="1" x14ac:dyDescent="0.3">
      <c r="A1502" s="11">
        <v>6060978</v>
      </c>
      <c r="B1502" s="11">
        <v>6060978</v>
      </c>
      <c r="C1502" s="11" t="s">
        <v>26</v>
      </c>
      <c r="D1502" s="11" t="s">
        <v>27</v>
      </c>
      <c r="E1502" s="13" t="str">
        <f>_xlfn.XLOOKUP(B1502,Sheet1!A:A,Sheet1!B:B)</f>
        <v>DS BLACKROCK FFP3 FLAT VALVED RESP 20PK</v>
      </c>
      <c r="F1502" s="13" t="str">
        <f t="shared" si="129"/>
        <v>CROWN  - DS BLACKROCK FFP3 FLAT VALVED RESP 20PK</v>
      </c>
      <c r="G1502" s="13"/>
      <c r="H1502" s="91" t="s">
        <v>28</v>
      </c>
      <c r="I1502" s="11" t="s">
        <v>29</v>
      </c>
      <c r="J1502" s="11" t="s">
        <v>29</v>
      </c>
      <c r="K1502" s="11" t="s">
        <v>30</v>
      </c>
      <c r="M1502" s="11" t="s">
        <v>7062</v>
      </c>
      <c r="N1502" s="13">
        <v>3105</v>
      </c>
      <c r="O1502" s="15">
        <f>_xlfn.XLOOKUP(B1502,Sheet1!A:A,Sheet1!E:E)</f>
        <v>58.25</v>
      </c>
      <c r="P1502" s="26"/>
      <c r="Q1502" s="15">
        <f t="shared" si="131"/>
        <v>61.162500000000001</v>
      </c>
      <c r="R1502" s="38">
        <f t="shared" si="132"/>
        <v>62.997375000000005</v>
      </c>
      <c r="S1502" s="26">
        <v>0</v>
      </c>
      <c r="T1502" s="13" t="str">
        <f t="shared" si="130"/>
        <v>Up</v>
      </c>
    </row>
    <row r="1503" spans="1:20" s="14" customFormat="1" hidden="1" x14ac:dyDescent="0.3">
      <c r="A1503" s="11">
        <v>6060979</v>
      </c>
      <c r="B1503" s="11">
        <v>6060979</v>
      </c>
      <c r="C1503" s="11" t="s">
        <v>26</v>
      </c>
      <c r="D1503" s="11" t="s">
        <v>27</v>
      </c>
      <c r="E1503" s="13" t="str">
        <f>_xlfn.XLOOKUP(B1503,Sheet1!A:A,Sheet1!B:B)</f>
        <v>DS BLACKROCK FFP3 MOULD VALVED RESPIRATR</v>
      </c>
      <c r="F1503" s="13" t="str">
        <f t="shared" si="129"/>
        <v>CROWN  - DS BLACKROCK FFP3 MOULD VALVED RESPIRATR</v>
      </c>
      <c r="G1503" s="13"/>
      <c r="H1503" s="91" t="s">
        <v>28</v>
      </c>
      <c r="I1503" s="11" t="s">
        <v>29</v>
      </c>
      <c r="J1503" s="11" t="s">
        <v>29</v>
      </c>
      <c r="K1503" s="11" t="s">
        <v>30</v>
      </c>
      <c r="M1503" s="11" t="s">
        <v>7062</v>
      </c>
      <c r="N1503" s="13">
        <v>3105</v>
      </c>
      <c r="O1503" s="15">
        <f>_xlfn.XLOOKUP(B1503,Sheet1!A:A,Sheet1!E:E)</f>
        <v>6.41</v>
      </c>
      <c r="P1503" s="26"/>
      <c r="Q1503" s="15">
        <f t="shared" si="131"/>
        <v>6.7305000000000001</v>
      </c>
      <c r="R1503" s="38">
        <f t="shared" si="132"/>
        <v>6.9324150000000007</v>
      </c>
      <c r="S1503" s="26">
        <v>0</v>
      </c>
      <c r="T1503" s="13" t="str">
        <f t="shared" si="130"/>
        <v>Up</v>
      </c>
    </row>
    <row r="1504" spans="1:20" s="14" customFormat="1" hidden="1" x14ac:dyDescent="0.3">
      <c r="A1504" s="11">
        <v>6060980</v>
      </c>
      <c r="B1504" s="11">
        <v>6060980</v>
      </c>
      <c r="C1504" s="11" t="s">
        <v>26</v>
      </c>
      <c r="D1504" s="11" t="s">
        <v>27</v>
      </c>
      <c r="E1504" s="13" t="str">
        <f>_xlfn.XLOOKUP(B1504,Sheet1!A:A,Sheet1!B:B)</f>
        <v>DS BLACKROCK FFP3 MOULD VALVED RESP 5PK</v>
      </c>
      <c r="F1504" s="13" t="str">
        <f t="shared" si="129"/>
        <v>CROWN  - DS BLACKROCK FFP3 MOULD VALVED RESP 5PK</v>
      </c>
      <c r="G1504" s="13"/>
      <c r="H1504" s="91" t="s">
        <v>28</v>
      </c>
      <c r="I1504" s="11" t="s">
        <v>29</v>
      </c>
      <c r="J1504" s="11" t="s">
        <v>29</v>
      </c>
      <c r="K1504" s="11" t="s">
        <v>30</v>
      </c>
      <c r="M1504" s="11" t="s">
        <v>7062</v>
      </c>
      <c r="N1504" s="13">
        <v>3105</v>
      </c>
      <c r="O1504" s="15">
        <f>_xlfn.XLOOKUP(B1504,Sheet1!A:A,Sheet1!E:E)</f>
        <v>20.98</v>
      </c>
      <c r="P1504" s="26"/>
      <c r="Q1504" s="15">
        <f t="shared" si="131"/>
        <v>22.029</v>
      </c>
      <c r="R1504" s="38">
        <f t="shared" si="132"/>
        <v>22.689869999999999</v>
      </c>
      <c r="S1504" s="26">
        <v>0</v>
      </c>
      <c r="T1504" s="13" t="str">
        <f t="shared" si="130"/>
        <v>Up</v>
      </c>
    </row>
    <row r="1505" spans="1:20" s="14" customFormat="1" hidden="1" x14ac:dyDescent="0.3">
      <c r="A1505" s="11">
        <v>10002421</v>
      </c>
      <c r="B1505" s="11">
        <v>10002421</v>
      </c>
      <c r="C1505" s="11" t="s">
        <v>26</v>
      </c>
      <c r="D1505" s="11" t="s">
        <v>27</v>
      </c>
      <c r="E1505" s="13" t="str">
        <f>_xlfn.XLOOKUP(B1505,Sheet1!A:A,Sheet1!B:B)</f>
        <v>DS SOUTH LANARKSHIRE SUNDRY PACK</v>
      </c>
      <c r="F1505" s="13" t="str">
        <f t="shared" si="129"/>
        <v>CROWN  - DS SOUTH LANARKSHIRE SUNDRY PACK</v>
      </c>
      <c r="G1505" s="13"/>
      <c r="H1505" s="91" t="s">
        <v>28</v>
      </c>
      <c r="I1505" s="11" t="s">
        <v>29</v>
      </c>
      <c r="J1505" s="11" t="s">
        <v>29</v>
      </c>
      <c r="K1505" s="11" t="s">
        <v>30</v>
      </c>
      <c r="M1505" s="11" t="s">
        <v>7062</v>
      </c>
      <c r="N1505" s="13">
        <v>3105</v>
      </c>
      <c r="O1505" s="15">
        <f>_xlfn.XLOOKUP(B1505,Sheet1!A:A,Sheet1!E:E)</f>
        <v>32.26</v>
      </c>
      <c r="P1505" s="26"/>
      <c r="Q1505" s="15">
        <f t="shared" si="131"/>
        <v>33.872999999999998</v>
      </c>
      <c r="R1505" s="38">
        <f t="shared" si="132"/>
        <v>34.889189999999999</v>
      </c>
      <c r="S1505" s="26">
        <v>0</v>
      </c>
      <c r="T1505" s="13" t="str">
        <f t="shared" si="130"/>
        <v>Up</v>
      </c>
    </row>
    <row r="1506" spans="1:20" s="14" customFormat="1" hidden="1" x14ac:dyDescent="0.3">
      <c r="A1506" s="11">
        <v>10002521</v>
      </c>
      <c r="B1506" s="11">
        <v>10002521</v>
      </c>
      <c r="C1506" s="11" t="s">
        <v>26</v>
      </c>
      <c r="D1506" s="11" t="s">
        <v>27</v>
      </c>
      <c r="E1506" s="13" t="str">
        <f>_xlfn.XLOOKUP(B1506,Sheet1!A:A,Sheet1!B:B)</f>
        <v>DE STANDARD HOME DEC PACK</v>
      </c>
      <c r="F1506" s="13" t="str">
        <f t="shared" si="129"/>
        <v>CROWN  - DE STANDARD HOME DEC PACK</v>
      </c>
      <c r="G1506" s="13"/>
      <c r="H1506" s="91" t="s">
        <v>28</v>
      </c>
      <c r="I1506" s="11" t="s">
        <v>29</v>
      </c>
      <c r="J1506" s="11" t="s">
        <v>29</v>
      </c>
      <c r="K1506" s="11" t="s">
        <v>30</v>
      </c>
      <c r="M1506" s="11" t="s">
        <v>7062</v>
      </c>
      <c r="N1506" s="13">
        <v>3105</v>
      </c>
      <c r="O1506" s="15">
        <f>_xlfn.XLOOKUP(B1506,Sheet1!A:A,Sheet1!E:E)</f>
        <v>13.57</v>
      </c>
      <c r="P1506" s="26"/>
      <c r="Q1506" s="29">
        <f t="shared" si="131"/>
        <v>14.248500000000002</v>
      </c>
      <c r="R1506" s="38">
        <f t="shared" si="132"/>
        <v>14.675955000000002</v>
      </c>
      <c r="S1506" s="26">
        <v>0</v>
      </c>
      <c r="T1506" s="13" t="str">
        <f t="shared" si="130"/>
        <v>Up</v>
      </c>
    </row>
    <row r="1507" spans="1:20" s="14" customFormat="1" hidden="1" x14ac:dyDescent="0.3">
      <c r="A1507" s="11">
        <v>6052889</v>
      </c>
      <c r="B1507" s="11">
        <v>6052889</v>
      </c>
      <c r="C1507" s="11" t="s">
        <v>26</v>
      </c>
      <c r="D1507" s="11" t="s">
        <v>27</v>
      </c>
      <c r="E1507" s="13" t="str">
        <f>_xlfn.XLOOKUP(B1507,Sheet1!A:A,Sheet1!B:B)</f>
        <v>DS ARC CHALK SPRAY PNT  ROSE GARDN 400ML</v>
      </c>
      <c r="F1507" s="13" t="str">
        <f t="shared" si="129"/>
        <v>CROWN  - DS ARC CHALK SPRAY PNT  ROSE GARDN 400ML</v>
      </c>
      <c r="G1507" s="13"/>
      <c r="H1507" s="91" t="s">
        <v>28</v>
      </c>
      <c r="I1507" s="11" t="s">
        <v>29</v>
      </c>
      <c r="J1507" s="11" t="s">
        <v>29</v>
      </c>
      <c r="K1507" s="11" t="s">
        <v>30</v>
      </c>
      <c r="M1507" s="11" t="s">
        <v>7062</v>
      </c>
      <c r="N1507" s="13">
        <v>3105</v>
      </c>
      <c r="O1507" s="15">
        <f>_xlfn.XLOOKUP(B1507,Sheet1!A:A,Sheet1!E:E)</f>
        <v>10.210000000000001</v>
      </c>
      <c r="P1507" s="26"/>
      <c r="Q1507" s="15">
        <f t="shared" si="131"/>
        <v>10.720500000000001</v>
      </c>
      <c r="R1507" s="38">
        <f t="shared" si="132"/>
        <v>11.042115000000001</v>
      </c>
      <c r="S1507" s="26">
        <v>0</v>
      </c>
      <c r="T1507" s="13" t="str">
        <f t="shared" si="130"/>
        <v>Up</v>
      </c>
    </row>
    <row r="1508" spans="1:20" s="14" customFormat="1" hidden="1" x14ac:dyDescent="0.3">
      <c r="A1508" s="11">
        <v>6052890</v>
      </c>
      <c r="B1508" s="11">
        <v>6052890</v>
      </c>
      <c r="C1508" s="11" t="s">
        <v>26</v>
      </c>
      <c r="D1508" s="11" t="s">
        <v>27</v>
      </c>
      <c r="E1508" s="13" t="str">
        <f>_xlfn.XLOOKUP(B1508,Sheet1!A:A,Sheet1!B:B)</f>
        <v>DS ARC CHALK SPRAY PNT  MINT GREEN 400ML</v>
      </c>
      <c r="F1508" s="13" t="str">
        <f t="shared" si="129"/>
        <v>CROWN  - DS ARC CHALK SPRAY PNT  MINT GREEN 400ML</v>
      </c>
      <c r="G1508" s="13"/>
      <c r="H1508" s="91" t="s">
        <v>28</v>
      </c>
      <c r="I1508" s="11" t="s">
        <v>29</v>
      </c>
      <c r="J1508" s="11" t="s">
        <v>29</v>
      </c>
      <c r="K1508" s="11" t="s">
        <v>30</v>
      </c>
      <c r="M1508" s="11" t="s">
        <v>7062</v>
      </c>
      <c r="N1508" s="13">
        <v>3105</v>
      </c>
      <c r="O1508" s="15">
        <f>_xlfn.XLOOKUP(B1508,Sheet1!A:A,Sheet1!E:E)</f>
        <v>10.210000000000001</v>
      </c>
      <c r="P1508" s="26"/>
      <c r="Q1508" s="15">
        <f t="shared" si="131"/>
        <v>10.720500000000001</v>
      </c>
      <c r="R1508" s="38">
        <f t="shared" si="132"/>
        <v>11.042115000000001</v>
      </c>
      <c r="S1508" s="26">
        <v>0</v>
      </c>
      <c r="T1508" s="13" t="str">
        <f t="shared" si="130"/>
        <v>Up</v>
      </c>
    </row>
    <row r="1509" spans="1:20" s="14" customFormat="1" hidden="1" x14ac:dyDescent="0.3">
      <c r="A1509" s="11">
        <v>6052891</v>
      </c>
      <c r="B1509" s="11">
        <v>6052891</v>
      </c>
      <c r="C1509" s="11" t="s">
        <v>26</v>
      </c>
      <c r="D1509" s="11" t="s">
        <v>27</v>
      </c>
      <c r="E1509" s="13" t="str">
        <f>_xlfn.XLOOKUP(B1509,Sheet1!A:A,Sheet1!B:B)</f>
        <v>DS ARC UNIVERSAL PRIMER SPRAY      400ML</v>
      </c>
      <c r="F1509" s="13" t="str">
        <f t="shared" si="129"/>
        <v>CROWN  - DS ARC UNIVERSAL PRIMER SPRAY      400ML</v>
      </c>
      <c r="G1509" s="13"/>
      <c r="H1509" s="91" t="s">
        <v>28</v>
      </c>
      <c r="I1509" s="11" t="s">
        <v>29</v>
      </c>
      <c r="J1509" s="11" t="s">
        <v>29</v>
      </c>
      <c r="K1509" s="11" t="s">
        <v>30</v>
      </c>
      <c r="M1509" s="11" t="s">
        <v>7062</v>
      </c>
      <c r="N1509" s="13">
        <v>3105</v>
      </c>
      <c r="O1509" s="15">
        <f>_xlfn.XLOOKUP(B1509,Sheet1!A:A,Sheet1!E:E)</f>
        <v>12.66</v>
      </c>
      <c r="P1509" s="26"/>
      <c r="Q1509" s="15">
        <f t="shared" si="131"/>
        <v>13.293000000000001</v>
      </c>
      <c r="R1509" s="38">
        <f t="shared" si="132"/>
        <v>13.691790000000001</v>
      </c>
      <c r="S1509" s="26">
        <v>0</v>
      </c>
      <c r="T1509" s="13" t="str">
        <f t="shared" si="130"/>
        <v>Up</v>
      </c>
    </row>
    <row r="1510" spans="1:20" s="14" customFormat="1" hidden="1" x14ac:dyDescent="0.3">
      <c r="A1510" s="11">
        <v>6052892</v>
      </c>
      <c r="B1510" s="11">
        <v>6052892</v>
      </c>
      <c r="C1510" s="11" t="s">
        <v>26</v>
      </c>
      <c r="D1510" s="11" t="s">
        <v>27</v>
      </c>
      <c r="E1510" s="13" t="str">
        <f>_xlfn.XLOOKUP(B1510,Sheet1!A:A,Sheet1!B:B)</f>
        <v>DS ARC MATT VARNISH SPRAY          400ML</v>
      </c>
      <c r="F1510" s="13" t="str">
        <f t="shared" si="129"/>
        <v>CROWN  - DS ARC MATT VARNISH SPRAY          400ML</v>
      </c>
      <c r="G1510" s="13"/>
      <c r="H1510" s="91" t="s">
        <v>28</v>
      </c>
      <c r="I1510" s="11" t="s">
        <v>29</v>
      </c>
      <c r="J1510" s="11" t="s">
        <v>29</v>
      </c>
      <c r="K1510" s="11" t="s">
        <v>30</v>
      </c>
      <c r="M1510" s="11" t="s">
        <v>7062</v>
      </c>
      <c r="N1510" s="13">
        <v>3105</v>
      </c>
      <c r="O1510" s="15">
        <f>_xlfn.XLOOKUP(B1510,Sheet1!A:A,Sheet1!E:E)</f>
        <v>12.66</v>
      </c>
      <c r="P1510" s="26"/>
      <c r="Q1510" s="15">
        <f t="shared" si="131"/>
        <v>13.293000000000001</v>
      </c>
      <c r="R1510" s="38">
        <f t="shared" si="132"/>
        <v>13.691790000000001</v>
      </c>
      <c r="S1510" s="26">
        <v>0</v>
      </c>
      <c r="T1510" s="13" t="str">
        <f t="shared" si="130"/>
        <v>Up</v>
      </c>
    </row>
    <row r="1511" spans="1:20" s="14" customFormat="1" hidden="1" x14ac:dyDescent="0.3">
      <c r="A1511" s="11">
        <v>6053204</v>
      </c>
      <c r="B1511" s="11">
        <v>6053204</v>
      </c>
      <c r="C1511" s="11" t="s">
        <v>26</v>
      </c>
      <c r="D1511" s="11" t="s">
        <v>27</v>
      </c>
      <c r="E1511" s="13" t="str">
        <f>_xlfn.XLOOKUP(B1511,Sheet1!A:A,Sheet1!B:B)</f>
        <v>DS EVERBUILD HARD SURF PROT  600MM 75M</v>
      </c>
      <c r="F1511" s="13" t="str">
        <f t="shared" si="129"/>
        <v>CROWN  - DS EVERBUILD HARD SURF PROT  600MM 75M</v>
      </c>
      <c r="G1511" s="13"/>
      <c r="H1511" s="91" t="s">
        <v>28</v>
      </c>
      <c r="I1511" s="11" t="s">
        <v>29</v>
      </c>
      <c r="J1511" s="11" t="s">
        <v>29</v>
      </c>
      <c r="K1511" s="11" t="s">
        <v>30</v>
      </c>
      <c r="M1511" s="11" t="s">
        <v>7062</v>
      </c>
      <c r="N1511" s="13">
        <v>3105</v>
      </c>
      <c r="O1511" s="15">
        <f>_xlfn.XLOOKUP(B1511,Sheet1!A:A,Sheet1!E:E)</f>
        <v>28.37</v>
      </c>
      <c r="P1511" s="26"/>
      <c r="Q1511" s="15">
        <f t="shared" si="131"/>
        <v>29.788500000000003</v>
      </c>
      <c r="R1511" s="38">
        <f t="shared" si="132"/>
        <v>30.682155000000005</v>
      </c>
      <c r="S1511" s="26">
        <v>0</v>
      </c>
      <c r="T1511" s="13" t="str">
        <f t="shared" si="130"/>
        <v>Up</v>
      </c>
    </row>
    <row r="1512" spans="1:20" s="14" customFormat="1" hidden="1" x14ac:dyDescent="0.3">
      <c r="A1512" s="11">
        <v>6054331</v>
      </c>
      <c r="B1512" s="11">
        <v>6054331</v>
      </c>
      <c r="C1512" s="11" t="s">
        <v>26</v>
      </c>
      <c r="D1512" s="11" t="s">
        <v>27</v>
      </c>
      <c r="E1512" s="13" t="str">
        <f>_xlfn.XLOOKUP(B1512,Sheet1!A:A,Sheet1!B:B)</f>
        <v>DS ROUGHNECK ONE HANDED TURB CLAMP 15CM</v>
      </c>
      <c r="F1512" s="13" t="str">
        <f t="shared" si="129"/>
        <v>CROWN  - DS ROUGHNECK ONE HANDED TURB CLAMP 15CM</v>
      </c>
      <c r="G1512" s="13"/>
      <c r="H1512" s="91" t="s">
        <v>28</v>
      </c>
      <c r="I1512" s="11" t="s">
        <v>29</v>
      </c>
      <c r="J1512" s="11" t="s">
        <v>29</v>
      </c>
      <c r="K1512" s="11" t="s">
        <v>30</v>
      </c>
      <c r="M1512" s="11" t="s">
        <v>7062</v>
      </c>
      <c r="N1512" s="13">
        <v>3105</v>
      </c>
      <c r="O1512" s="15">
        <f>_xlfn.XLOOKUP(B1512,Sheet1!A:A,Sheet1!E:E)</f>
        <v>13.67</v>
      </c>
      <c r="P1512" s="26"/>
      <c r="Q1512" s="15">
        <f t="shared" si="131"/>
        <v>14.3535</v>
      </c>
      <c r="R1512" s="38">
        <f t="shared" si="132"/>
        <v>14.784105</v>
      </c>
      <c r="S1512" s="26">
        <v>0</v>
      </c>
      <c r="T1512" s="13" t="str">
        <f t="shared" si="130"/>
        <v>Up</v>
      </c>
    </row>
    <row r="1513" spans="1:20" s="14" customFormat="1" hidden="1" x14ac:dyDescent="0.3">
      <c r="A1513" s="11">
        <v>6054333</v>
      </c>
      <c r="B1513" s="11">
        <v>6054333</v>
      </c>
      <c r="C1513" s="11" t="s">
        <v>26</v>
      </c>
      <c r="D1513" s="11" t="s">
        <v>27</v>
      </c>
      <c r="E1513" s="13" t="str">
        <f>_xlfn.XLOOKUP(B1513,Sheet1!A:A,Sheet1!B:B)</f>
        <v>DS STANLEY 5930 C WINDOW SCRAPER   170MM</v>
      </c>
      <c r="F1513" s="13" t="str">
        <f t="shared" si="129"/>
        <v>CROWN  - DS STANLEY 5930 C WINDOW SCRAPER   170MM</v>
      </c>
      <c r="G1513" s="13"/>
      <c r="H1513" s="91" t="s">
        <v>28</v>
      </c>
      <c r="I1513" s="11" t="s">
        <v>29</v>
      </c>
      <c r="J1513" s="11" t="s">
        <v>29</v>
      </c>
      <c r="K1513" s="11" t="s">
        <v>30</v>
      </c>
      <c r="M1513" s="11" t="s">
        <v>7062</v>
      </c>
      <c r="N1513" s="13">
        <v>3105</v>
      </c>
      <c r="O1513" s="15">
        <f>_xlfn.XLOOKUP(B1513,Sheet1!A:A,Sheet1!E:E)</f>
        <v>2.81</v>
      </c>
      <c r="P1513" s="26"/>
      <c r="Q1513" s="29">
        <f t="shared" si="131"/>
        <v>2.9505000000000003</v>
      </c>
      <c r="R1513" s="38">
        <f t="shared" si="132"/>
        <v>3.0390150000000005</v>
      </c>
      <c r="S1513" s="26">
        <v>0</v>
      </c>
      <c r="T1513" s="13" t="str">
        <f t="shared" si="130"/>
        <v>Up</v>
      </c>
    </row>
    <row r="1514" spans="1:20" s="14" customFormat="1" hidden="1" x14ac:dyDescent="0.3">
      <c r="A1514" s="11">
        <v>6054335</v>
      </c>
      <c r="B1514" s="11">
        <v>6054335</v>
      </c>
      <c r="C1514" s="11" t="s">
        <v>26</v>
      </c>
      <c r="D1514" s="11" t="s">
        <v>27</v>
      </c>
      <c r="E1514" s="13" t="str">
        <f>_xlfn.XLOOKUP(B1514,Sheet1!A:A,Sheet1!B:B)</f>
        <v>DS STANLEY POCKET TAPE      5M/16FT 19MM</v>
      </c>
      <c r="F1514" s="13" t="str">
        <f t="shared" si="129"/>
        <v>CROWN  - DS STANLEY POCKET TAPE      5M/16FT 19MM</v>
      </c>
      <c r="G1514" s="13"/>
      <c r="H1514" s="91" t="s">
        <v>28</v>
      </c>
      <c r="I1514" s="11" t="s">
        <v>29</v>
      </c>
      <c r="J1514" s="11" t="s">
        <v>29</v>
      </c>
      <c r="K1514" s="11" t="s">
        <v>30</v>
      </c>
      <c r="M1514" s="11" t="s">
        <v>7062</v>
      </c>
      <c r="N1514" s="13">
        <v>3105</v>
      </c>
      <c r="O1514" s="15">
        <f>_xlfn.XLOOKUP(B1514,Sheet1!A:A,Sheet1!E:E)</f>
        <v>8.8000000000000007</v>
      </c>
      <c r="P1514" s="26"/>
      <c r="Q1514" s="29">
        <f t="shared" si="131"/>
        <v>9.240000000000002</v>
      </c>
      <c r="R1514" s="38">
        <f t="shared" si="132"/>
        <v>9.5172000000000025</v>
      </c>
      <c r="S1514" s="26">
        <v>0</v>
      </c>
      <c r="T1514" s="13" t="str">
        <f t="shared" si="130"/>
        <v>Up</v>
      </c>
    </row>
    <row r="1515" spans="1:20" s="14" customFormat="1" hidden="1" x14ac:dyDescent="0.3">
      <c r="A1515" s="11">
        <v>6054336</v>
      </c>
      <c r="B1515" s="11">
        <v>6054336</v>
      </c>
      <c r="C1515" s="11" t="s">
        <v>26</v>
      </c>
      <c r="D1515" s="11" t="s">
        <v>27</v>
      </c>
      <c r="E1515" s="13" t="str">
        <f>_xlfn.XLOOKUP(B1515,Sheet1!A:A,Sheet1!B:B)</f>
        <v>DS FAITHFULL HANDY HACKSAW + JUNIOR SAW</v>
      </c>
      <c r="F1515" s="13" t="str">
        <f t="shared" si="129"/>
        <v>CROWN  - DS FAITHFULL HANDY HACKSAW + JUNIOR SAW</v>
      </c>
      <c r="G1515" s="13"/>
      <c r="H1515" s="91" t="s">
        <v>28</v>
      </c>
      <c r="I1515" s="11" t="s">
        <v>29</v>
      </c>
      <c r="J1515" s="11" t="s">
        <v>29</v>
      </c>
      <c r="K1515" s="11" t="s">
        <v>30</v>
      </c>
      <c r="M1515" s="11" t="s">
        <v>7062</v>
      </c>
      <c r="N1515" s="13">
        <v>3105</v>
      </c>
      <c r="O1515" s="15">
        <f>_xlfn.XLOOKUP(B1515,Sheet1!A:A,Sheet1!E:E)</f>
        <v>15.03</v>
      </c>
      <c r="P1515" s="26"/>
      <c r="Q1515" s="15">
        <f t="shared" si="131"/>
        <v>15.781499999999999</v>
      </c>
      <c r="R1515" s="38">
        <f t="shared" si="132"/>
        <v>16.254944999999999</v>
      </c>
      <c r="S1515" s="26">
        <v>0</v>
      </c>
      <c r="T1515" s="13" t="str">
        <f t="shared" si="130"/>
        <v>Up</v>
      </c>
    </row>
    <row r="1516" spans="1:20" s="14" customFormat="1" hidden="1" x14ac:dyDescent="0.3">
      <c r="A1516" s="11">
        <v>6054340</v>
      </c>
      <c r="B1516" s="11">
        <v>6054340</v>
      </c>
      <c r="C1516" s="11" t="s">
        <v>26</v>
      </c>
      <c r="D1516" s="11" t="s">
        <v>27</v>
      </c>
      <c r="E1516" s="13" t="str">
        <f>_xlfn.XLOOKUP(B1516,Sheet1!A:A,Sheet1!B:B)</f>
        <v>DS STANLEY CHALK LINE              30M</v>
      </c>
      <c r="F1516" s="13" t="str">
        <f t="shared" si="129"/>
        <v>CROWN  - DS STANLEY CHALK LINE              30M</v>
      </c>
      <c r="G1516" s="13"/>
      <c r="H1516" s="91" t="s">
        <v>28</v>
      </c>
      <c r="I1516" s="11" t="s">
        <v>29</v>
      </c>
      <c r="J1516" s="11" t="s">
        <v>29</v>
      </c>
      <c r="K1516" s="11" t="s">
        <v>30</v>
      </c>
      <c r="M1516" s="11" t="s">
        <v>7062</v>
      </c>
      <c r="N1516" s="13">
        <v>3105</v>
      </c>
      <c r="O1516" s="15">
        <f>_xlfn.XLOOKUP(B1516,Sheet1!A:A,Sheet1!E:E)</f>
        <v>9.86</v>
      </c>
      <c r="P1516" s="26"/>
      <c r="Q1516" s="29">
        <f t="shared" si="131"/>
        <v>10.353</v>
      </c>
      <c r="R1516" s="38">
        <f t="shared" si="132"/>
        <v>10.663589999999999</v>
      </c>
      <c r="S1516" s="26">
        <v>0</v>
      </c>
      <c r="T1516" s="13" t="str">
        <f t="shared" si="130"/>
        <v>Up</v>
      </c>
    </row>
    <row r="1517" spans="1:20" s="14" customFormat="1" hidden="1" x14ac:dyDescent="0.3">
      <c r="A1517" s="11">
        <v>6054342</v>
      </c>
      <c r="B1517" s="11">
        <v>6054342</v>
      </c>
      <c r="C1517" s="11" t="s">
        <v>26</v>
      </c>
      <c r="D1517" s="11" t="s">
        <v>27</v>
      </c>
      <c r="E1517" s="13" t="str">
        <f>_xlfn.XLOOKUP(B1517,Sheet1!A:A,Sheet1!B:B)</f>
        <v>DS FAITHFULL BLUE POLY ROPE 6MM    30M</v>
      </c>
      <c r="F1517" s="13" t="str">
        <f t="shared" si="129"/>
        <v>CROWN  - DS FAITHFULL BLUE POLY ROPE 6MM    30M</v>
      </c>
      <c r="G1517" s="13"/>
      <c r="H1517" s="91" t="s">
        <v>28</v>
      </c>
      <c r="I1517" s="11" t="s">
        <v>29</v>
      </c>
      <c r="J1517" s="11" t="s">
        <v>29</v>
      </c>
      <c r="K1517" s="11" t="s">
        <v>30</v>
      </c>
      <c r="M1517" s="11" t="s">
        <v>7062</v>
      </c>
      <c r="N1517" s="13">
        <v>3105</v>
      </c>
      <c r="O1517" s="15">
        <f>_xlfn.XLOOKUP(B1517,Sheet1!A:A,Sheet1!E:E)</f>
        <v>7.03</v>
      </c>
      <c r="P1517" s="26"/>
      <c r="Q1517" s="15">
        <f t="shared" si="131"/>
        <v>7.3815000000000008</v>
      </c>
      <c r="R1517" s="38">
        <f t="shared" si="132"/>
        <v>7.602945000000001</v>
      </c>
      <c r="S1517" s="26">
        <v>0</v>
      </c>
      <c r="T1517" s="13" t="str">
        <f t="shared" si="130"/>
        <v>Up</v>
      </c>
    </row>
    <row r="1518" spans="1:20" s="14" customFormat="1" hidden="1" x14ac:dyDescent="0.3">
      <c r="A1518" s="11">
        <v>6054347</v>
      </c>
      <c r="B1518" s="11">
        <v>6054347</v>
      </c>
      <c r="C1518" s="11" t="s">
        <v>26</v>
      </c>
      <c r="D1518" s="11" t="s">
        <v>27</v>
      </c>
      <c r="E1518" s="13" t="str">
        <f>_xlfn.XLOOKUP(B1518,Sheet1!A:A,Sheet1!B:B)</f>
        <v>DS FAITHFULL GAFFA TAPE 50MMX50M SILVER</v>
      </c>
      <c r="F1518" s="13" t="str">
        <f t="shared" si="129"/>
        <v>CROWN  - DS FAITHFULL GAFFA TAPE 50MMX50M SILVER</v>
      </c>
      <c r="G1518" s="13"/>
      <c r="H1518" s="91" t="s">
        <v>28</v>
      </c>
      <c r="I1518" s="11" t="s">
        <v>29</v>
      </c>
      <c r="J1518" s="11" t="s">
        <v>29</v>
      </c>
      <c r="K1518" s="11" t="s">
        <v>30</v>
      </c>
      <c r="M1518" s="11" t="s">
        <v>7062</v>
      </c>
      <c r="N1518" s="13">
        <v>3105</v>
      </c>
      <c r="O1518" s="15">
        <f>_xlfn.XLOOKUP(B1518,Sheet1!A:A,Sheet1!E:E)</f>
        <v>7.83</v>
      </c>
      <c r="P1518" s="26"/>
      <c r="Q1518" s="15">
        <f t="shared" si="131"/>
        <v>8.2215000000000007</v>
      </c>
      <c r="R1518" s="38">
        <f t="shared" si="132"/>
        <v>8.4681450000000016</v>
      </c>
      <c r="S1518" s="26">
        <v>0</v>
      </c>
      <c r="T1518" s="13" t="str">
        <f t="shared" si="130"/>
        <v>Up</v>
      </c>
    </row>
    <row r="1519" spans="1:20" s="14" customFormat="1" hidden="1" x14ac:dyDescent="0.3">
      <c r="A1519" s="11">
        <v>6054348</v>
      </c>
      <c r="B1519" s="11">
        <v>6054348</v>
      </c>
      <c r="C1519" s="11" t="s">
        <v>26</v>
      </c>
      <c r="D1519" s="11" t="s">
        <v>27</v>
      </c>
      <c r="E1519" s="13" t="str">
        <f>_xlfn.XLOOKUP(B1519,Sheet1!A:A,Sheet1!B:B)</f>
        <v>DS EINHELL 2000W HOT AIR GUN</v>
      </c>
      <c r="F1519" s="13" t="str">
        <f t="shared" si="129"/>
        <v>CROWN  - DS EINHELL 2000W HOT AIR GUN</v>
      </c>
      <c r="G1519" s="13"/>
      <c r="H1519" s="91" t="s">
        <v>28</v>
      </c>
      <c r="I1519" s="11" t="s">
        <v>29</v>
      </c>
      <c r="J1519" s="11" t="s">
        <v>29</v>
      </c>
      <c r="K1519" s="11" t="s">
        <v>30</v>
      </c>
      <c r="M1519" s="11" t="s">
        <v>7062</v>
      </c>
      <c r="N1519" s="13">
        <v>3105</v>
      </c>
      <c r="O1519" s="15">
        <f>_xlfn.XLOOKUP(B1519,Sheet1!A:A,Sheet1!E:E)</f>
        <v>39.78</v>
      </c>
      <c r="P1519" s="26"/>
      <c r="Q1519" s="15">
        <f t="shared" si="131"/>
        <v>41.769000000000005</v>
      </c>
      <c r="R1519" s="38">
        <f t="shared" si="132"/>
        <v>43.022070000000006</v>
      </c>
      <c r="S1519" s="26">
        <v>0</v>
      </c>
      <c r="T1519" s="13" t="str">
        <f t="shared" si="130"/>
        <v>Up</v>
      </c>
    </row>
    <row r="1520" spans="1:20" s="14" customFormat="1" hidden="1" x14ac:dyDescent="0.3">
      <c r="A1520" s="11">
        <v>6054350</v>
      </c>
      <c r="B1520" s="11">
        <v>6054350</v>
      </c>
      <c r="C1520" s="11" t="s">
        <v>26</v>
      </c>
      <c r="D1520" s="11" t="s">
        <v>27</v>
      </c>
      <c r="E1520" s="13" t="str">
        <f>_xlfn.XLOOKUP(B1520,Sheet1!A:A,Sheet1!B:B)</f>
        <v>DS STANLEY DGRIP CHISEL STRIKE CAP 3PC</v>
      </c>
      <c r="F1520" s="13" t="str">
        <f t="shared" si="129"/>
        <v>CROWN  - DS STANLEY DGRIP CHISEL STRIKE CAP 3PC</v>
      </c>
      <c r="G1520" s="13"/>
      <c r="H1520" s="91" t="s">
        <v>28</v>
      </c>
      <c r="I1520" s="11" t="s">
        <v>29</v>
      </c>
      <c r="J1520" s="11" t="s">
        <v>29</v>
      </c>
      <c r="K1520" s="11" t="s">
        <v>30</v>
      </c>
      <c r="M1520" s="11" t="s">
        <v>7062</v>
      </c>
      <c r="N1520" s="13">
        <v>3105</v>
      </c>
      <c r="O1520" s="15">
        <f>_xlfn.XLOOKUP(B1520,Sheet1!A:A,Sheet1!E:E)</f>
        <v>34.19</v>
      </c>
      <c r="P1520" s="26"/>
      <c r="Q1520" s="29">
        <f t="shared" si="131"/>
        <v>35.899499999999996</v>
      </c>
      <c r="R1520" s="38">
        <f t="shared" si="132"/>
        <v>36.976484999999997</v>
      </c>
      <c r="S1520" s="26">
        <v>0</v>
      </c>
      <c r="T1520" s="13" t="str">
        <f t="shared" si="130"/>
        <v>Up</v>
      </c>
    </row>
    <row r="1521" spans="1:20" s="14" customFormat="1" hidden="1" x14ac:dyDescent="0.3">
      <c r="A1521" s="11">
        <v>6054352</v>
      </c>
      <c r="B1521" s="11">
        <v>6054352</v>
      </c>
      <c r="C1521" s="11" t="s">
        <v>26</v>
      </c>
      <c r="D1521" s="11" t="s">
        <v>27</v>
      </c>
      <c r="E1521" s="13" t="str">
        <f>_xlfn.XLOOKUP(B1521,Sheet1!A:A,Sheet1!B:B)</f>
        <v>DS LIGHTHOUSE HEADLIGHT 120 LUMENS</v>
      </c>
      <c r="F1521" s="13" t="str">
        <f t="shared" si="129"/>
        <v>CROWN  - DS LIGHTHOUSE HEADLIGHT 120 LUMENS</v>
      </c>
      <c r="G1521" s="13"/>
      <c r="H1521" s="91" t="s">
        <v>28</v>
      </c>
      <c r="I1521" s="11" t="s">
        <v>29</v>
      </c>
      <c r="J1521" s="11" t="s">
        <v>29</v>
      </c>
      <c r="K1521" s="11" t="s">
        <v>30</v>
      </c>
      <c r="M1521" s="11" t="s">
        <v>7062</v>
      </c>
      <c r="N1521" s="13">
        <v>3105</v>
      </c>
      <c r="O1521" s="15">
        <f>_xlfn.XLOOKUP(B1521,Sheet1!A:A,Sheet1!E:E)</f>
        <v>14.39</v>
      </c>
      <c r="P1521" s="26"/>
      <c r="Q1521" s="15">
        <f t="shared" si="131"/>
        <v>15.109500000000001</v>
      </c>
      <c r="R1521" s="38">
        <f t="shared" si="132"/>
        <v>15.562785000000002</v>
      </c>
      <c r="S1521" s="26">
        <v>0</v>
      </c>
      <c r="T1521" s="13" t="str">
        <f t="shared" si="130"/>
        <v>Up</v>
      </c>
    </row>
    <row r="1522" spans="1:20" s="14" customFormat="1" hidden="1" x14ac:dyDescent="0.3">
      <c r="A1522" s="11">
        <v>6054353</v>
      </c>
      <c r="B1522" s="11">
        <v>6054353</v>
      </c>
      <c r="C1522" s="11" t="s">
        <v>26</v>
      </c>
      <c r="D1522" s="11" t="s">
        <v>27</v>
      </c>
      <c r="E1522" s="13" t="str">
        <f>_xlfn.XLOOKUP(B1522,Sheet1!A:A,Sheet1!B:B)</f>
        <v>DS STANLEY CUSH GRIP S/DRIVER SET  4PC</v>
      </c>
      <c r="F1522" s="13" t="str">
        <f t="shared" si="129"/>
        <v>CROWN  - DS STANLEY CUSH GRIP S/DRIVER SET  4PC</v>
      </c>
      <c r="G1522" s="13"/>
      <c r="H1522" s="91" t="s">
        <v>28</v>
      </c>
      <c r="I1522" s="11" t="s">
        <v>29</v>
      </c>
      <c r="J1522" s="11" t="s">
        <v>29</v>
      </c>
      <c r="K1522" s="11" t="s">
        <v>30</v>
      </c>
      <c r="M1522" s="11" t="s">
        <v>7062</v>
      </c>
      <c r="N1522" s="13">
        <v>3105</v>
      </c>
      <c r="O1522" s="15">
        <f>_xlfn.XLOOKUP(B1522,Sheet1!A:A,Sheet1!E:E)</f>
        <v>25.66</v>
      </c>
      <c r="P1522" s="26"/>
      <c r="Q1522" s="29">
        <f t="shared" si="131"/>
        <v>26.943000000000001</v>
      </c>
      <c r="R1522" s="38">
        <f t="shared" si="132"/>
        <v>27.751290000000001</v>
      </c>
      <c r="S1522" s="26">
        <v>0</v>
      </c>
      <c r="T1522" s="13" t="str">
        <f t="shared" si="130"/>
        <v>Up</v>
      </c>
    </row>
    <row r="1523" spans="1:20" s="14" customFormat="1" hidden="1" x14ac:dyDescent="0.3">
      <c r="A1523" s="11">
        <v>6054358</v>
      </c>
      <c r="B1523" s="11">
        <v>6054358</v>
      </c>
      <c r="C1523" s="11" t="s">
        <v>26</v>
      </c>
      <c r="D1523" s="11" t="s">
        <v>27</v>
      </c>
      <c r="E1523" s="13" t="str">
        <f>_xlfn.XLOOKUP(B1523,Sheet1!A:A,Sheet1!B:B)</f>
        <v>DS STANLEY SORTMASTER ORGANISER</v>
      </c>
      <c r="F1523" s="13" t="str">
        <f t="shared" si="129"/>
        <v>CROWN  - DS STANLEY SORTMASTER ORGANISER</v>
      </c>
      <c r="G1523" s="13"/>
      <c r="H1523" s="91" t="s">
        <v>28</v>
      </c>
      <c r="I1523" s="11" t="s">
        <v>29</v>
      </c>
      <c r="J1523" s="11" t="s">
        <v>29</v>
      </c>
      <c r="K1523" s="11" t="s">
        <v>30</v>
      </c>
      <c r="M1523" s="11" t="s">
        <v>7062</v>
      </c>
      <c r="N1523" s="13">
        <v>3105</v>
      </c>
      <c r="O1523" s="15">
        <f>_xlfn.XLOOKUP(B1523,Sheet1!A:A,Sheet1!E:E)</f>
        <v>13.19</v>
      </c>
      <c r="P1523" s="26"/>
      <c r="Q1523" s="29">
        <f t="shared" si="131"/>
        <v>13.849500000000001</v>
      </c>
      <c r="R1523" s="38">
        <f t="shared" si="132"/>
        <v>14.264985000000001</v>
      </c>
      <c r="S1523" s="26">
        <v>0</v>
      </c>
      <c r="T1523" s="13" t="str">
        <f t="shared" si="130"/>
        <v>Up</v>
      </c>
    </row>
    <row r="1524" spans="1:20" s="14" customFormat="1" hidden="1" x14ac:dyDescent="0.3">
      <c r="A1524" s="11">
        <v>6054359</v>
      </c>
      <c r="B1524" s="11">
        <v>6054359</v>
      </c>
      <c r="C1524" s="11" t="s">
        <v>26</v>
      </c>
      <c r="D1524" s="11" t="s">
        <v>27</v>
      </c>
      <c r="E1524" s="13" t="str">
        <f>_xlfn.XLOOKUP(B1524,Sheet1!A:A,Sheet1!B:B)</f>
        <v>DS LIGHTHOUSE LED PEN INSPECTION LIGHT</v>
      </c>
      <c r="F1524" s="13" t="str">
        <f t="shared" si="129"/>
        <v>CROWN  - DS LIGHTHOUSE LED PEN INSPECTION LIGHT</v>
      </c>
      <c r="G1524" s="13"/>
      <c r="H1524" s="91" t="s">
        <v>28</v>
      </c>
      <c r="I1524" s="11" t="s">
        <v>29</v>
      </c>
      <c r="J1524" s="11" t="s">
        <v>29</v>
      </c>
      <c r="K1524" s="11" t="s">
        <v>30</v>
      </c>
      <c r="M1524" s="11" t="s">
        <v>7062</v>
      </c>
      <c r="N1524" s="13">
        <v>3105</v>
      </c>
      <c r="O1524" s="15">
        <f>_xlfn.XLOOKUP(B1524,Sheet1!A:A,Sheet1!E:E)</f>
        <v>14.84</v>
      </c>
      <c r="P1524" s="26"/>
      <c r="Q1524" s="15">
        <f t="shared" si="131"/>
        <v>15.582000000000001</v>
      </c>
      <c r="R1524" s="38">
        <f t="shared" si="132"/>
        <v>16.04946</v>
      </c>
      <c r="S1524" s="26">
        <v>0</v>
      </c>
      <c r="T1524" s="13" t="str">
        <f t="shared" si="130"/>
        <v>Up</v>
      </c>
    </row>
    <row r="1525" spans="1:20" s="14" customFormat="1" hidden="1" x14ac:dyDescent="0.3">
      <c r="A1525" s="11">
        <v>6054685</v>
      </c>
      <c r="B1525" s="11">
        <v>6054685</v>
      </c>
      <c r="C1525" s="11" t="s">
        <v>26</v>
      </c>
      <c r="D1525" s="11" t="s">
        <v>27</v>
      </c>
      <c r="E1525" s="13" t="str">
        <f>_xlfn.XLOOKUP(B1525,Sheet1!A:A,Sheet1!B:B)</f>
        <v>DS ACORN EXTENDABLE POLE AND ROLLER</v>
      </c>
      <c r="F1525" s="13" t="str">
        <f t="shared" si="129"/>
        <v>CROWN  - DS ACORN EXTENDABLE POLE AND ROLLER</v>
      </c>
      <c r="G1525" s="13"/>
      <c r="H1525" s="91" t="s">
        <v>28</v>
      </c>
      <c r="I1525" s="11" t="s">
        <v>29</v>
      </c>
      <c r="J1525" s="11" t="s">
        <v>29</v>
      </c>
      <c r="K1525" s="11" t="s">
        <v>30</v>
      </c>
      <c r="M1525" s="11" t="s">
        <v>7062</v>
      </c>
      <c r="N1525" s="13">
        <v>3105</v>
      </c>
      <c r="O1525" s="15">
        <f>_xlfn.XLOOKUP(B1525,Sheet1!A:A,Sheet1!E:E)</f>
        <v>9.4</v>
      </c>
      <c r="P1525" s="26"/>
      <c r="Q1525" s="15">
        <f t="shared" si="131"/>
        <v>9.870000000000001</v>
      </c>
      <c r="R1525" s="38">
        <f t="shared" si="132"/>
        <v>10.166100000000002</v>
      </c>
      <c r="S1525" s="26">
        <v>0</v>
      </c>
      <c r="T1525" s="13" t="str">
        <f t="shared" si="130"/>
        <v>Up</v>
      </c>
    </row>
    <row r="1526" spans="1:20" s="14" customFormat="1" hidden="1" x14ac:dyDescent="0.3">
      <c r="A1526" s="11">
        <v>6054811</v>
      </c>
      <c r="B1526" s="11">
        <v>6054811</v>
      </c>
      <c r="C1526" s="11" t="s">
        <v>26</v>
      </c>
      <c r="D1526" s="11" t="s">
        <v>27</v>
      </c>
      <c r="E1526" s="13" t="str">
        <f>_xlfn.XLOOKUP(B1526,Sheet1!A:A,Sheet1!B:B)</f>
        <v>DS POLYVINE GLITTER MAKER GOLD     75G</v>
      </c>
      <c r="F1526" s="13" t="str">
        <f t="shared" si="129"/>
        <v>CROWN  - DS POLYVINE GLITTER MAKER GOLD     75G</v>
      </c>
      <c r="G1526" s="13"/>
      <c r="H1526" s="91" t="s">
        <v>28</v>
      </c>
      <c r="I1526" s="11" t="s">
        <v>29</v>
      </c>
      <c r="J1526" s="11" t="s">
        <v>29</v>
      </c>
      <c r="K1526" s="11" t="s">
        <v>30</v>
      </c>
      <c r="M1526" s="11" t="s">
        <v>7062</v>
      </c>
      <c r="N1526" s="13">
        <v>3105</v>
      </c>
      <c r="O1526" s="15">
        <f>_xlfn.XLOOKUP(B1526,Sheet1!A:A,Sheet1!E:E)</f>
        <v>11.02</v>
      </c>
      <c r="P1526" s="26"/>
      <c r="Q1526" s="15">
        <f t="shared" si="131"/>
        <v>11.571</v>
      </c>
      <c r="R1526" s="38">
        <f t="shared" si="132"/>
        <v>11.91813</v>
      </c>
      <c r="S1526" s="26">
        <v>0</v>
      </c>
      <c r="T1526" s="13" t="str">
        <f t="shared" si="130"/>
        <v>Up</v>
      </c>
    </row>
    <row r="1527" spans="1:20" s="14" customFormat="1" hidden="1" x14ac:dyDescent="0.3">
      <c r="A1527" s="11">
        <v>6054812</v>
      </c>
      <c r="B1527" s="11">
        <v>6054812</v>
      </c>
      <c r="C1527" s="11" t="s">
        <v>26</v>
      </c>
      <c r="D1527" s="11" t="s">
        <v>27</v>
      </c>
      <c r="E1527" s="13" t="str">
        <f>_xlfn.XLOOKUP(B1527,Sheet1!A:A,Sheet1!B:B)</f>
        <v>DS POLYVINE GLITTER MAKER PINK     75G</v>
      </c>
      <c r="F1527" s="13" t="str">
        <f t="shared" si="129"/>
        <v>CROWN  - DS POLYVINE GLITTER MAKER PINK     75G</v>
      </c>
      <c r="G1527" s="13"/>
      <c r="H1527" s="91" t="s">
        <v>28</v>
      </c>
      <c r="I1527" s="11" t="s">
        <v>29</v>
      </c>
      <c r="J1527" s="11" t="s">
        <v>29</v>
      </c>
      <c r="K1527" s="11" t="s">
        <v>30</v>
      </c>
      <c r="M1527" s="11" t="s">
        <v>7062</v>
      </c>
      <c r="N1527" s="13">
        <v>3105</v>
      </c>
      <c r="O1527" s="15">
        <f>_xlfn.XLOOKUP(B1527,Sheet1!A:A,Sheet1!E:E)</f>
        <v>11.02</v>
      </c>
      <c r="P1527" s="26"/>
      <c r="Q1527" s="15">
        <f t="shared" si="131"/>
        <v>11.571</v>
      </c>
      <c r="R1527" s="38">
        <f t="shared" si="132"/>
        <v>11.91813</v>
      </c>
      <c r="S1527" s="26">
        <v>0</v>
      </c>
      <c r="T1527" s="13" t="str">
        <f t="shared" si="130"/>
        <v>Up</v>
      </c>
    </row>
    <row r="1528" spans="1:20" s="14" customFormat="1" hidden="1" x14ac:dyDescent="0.3">
      <c r="A1528" s="11">
        <v>6050086</v>
      </c>
      <c r="B1528" s="11">
        <v>6050086</v>
      </c>
      <c r="C1528" s="11" t="s">
        <v>26</v>
      </c>
      <c r="D1528" s="11" t="s">
        <v>27</v>
      </c>
      <c r="E1528" s="13" t="str">
        <f>_xlfn.XLOOKUP(B1528,Sheet1!A:A,Sheet1!B:B)</f>
        <v>DS RUSTOLEUM CHALKBOARD CLEAR      750ML</v>
      </c>
      <c r="F1528" s="13" t="str">
        <f t="shared" si="129"/>
        <v>CROWN  - DS RUSTOLEUM CHALKBOARD CLEAR      750ML</v>
      </c>
      <c r="G1528" s="13"/>
      <c r="H1528" s="91" t="s">
        <v>28</v>
      </c>
      <c r="I1528" s="11" t="s">
        <v>29</v>
      </c>
      <c r="J1528" s="11" t="s">
        <v>29</v>
      </c>
      <c r="K1528" s="11" t="s">
        <v>30</v>
      </c>
      <c r="M1528" s="11" t="s">
        <v>7062</v>
      </c>
      <c r="N1528" s="13">
        <v>3105</v>
      </c>
      <c r="O1528" s="15">
        <f>_xlfn.XLOOKUP(B1528,Sheet1!A:A,Sheet1!E:E)</f>
        <v>25.61</v>
      </c>
      <c r="P1528" s="26"/>
      <c r="Q1528" s="29">
        <f t="shared" si="131"/>
        <v>26.890499999999999</v>
      </c>
      <c r="R1528" s="38">
        <f t="shared" si="132"/>
        <v>27.697215</v>
      </c>
      <c r="S1528" s="26">
        <v>0</v>
      </c>
      <c r="T1528" s="13" t="str">
        <f t="shared" si="130"/>
        <v>Up</v>
      </c>
    </row>
    <row r="1529" spans="1:20" s="14" customFormat="1" hidden="1" x14ac:dyDescent="0.3">
      <c r="A1529" s="11">
        <v>6046779</v>
      </c>
      <c r="B1529" s="11">
        <v>6046779</v>
      </c>
      <c r="C1529" s="11" t="s">
        <v>26</v>
      </c>
      <c r="D1529" s="11" t="s">
        <v>27</v>
      </c>
      <c r="E1529" s="13" t="str">
        <f>_xlfn.XLOOKUP(B1529,Sheet1!A:A,Sheet1!B:B)</f>
        <v>DS PERFORMANCE MINI ROLLER SET     11PC</v>
      </c>
      <c r="F1529" s="13" t="str">
        <f t="shared" si="129"/>
        <v>CROWN  - DS PERFORMANCE MINI ROLLER SET     11PC</v>
      </c>
      <c r="G1529" s="13"/>
      <c r="H1529" s="91" t="s">
        <v>28</v>
      </c>
      <c r="I1529" s="11" t="s">
        <v>29</v>
      </c>
      <c r="J1529" s="11" t="s">
        <v>29</v>
      </c>
      <c r="K1529" s="11" t="s">
        <v>30</v>
      </c>
      <c r="M1529" s="11" t="s">
        <v>7062</v>
      </c>
      <c r="N1529" s="13">
        <v>3105</v>
      </c>
      <c r="O1529" s="15">
        <f>_xlfn.XLOOKUP(B1529,Sheet1!A:A,Sheet1!E:E)</f>
        <v>7.36</v>
      </c>
      <c r="P1529" s="26"/>
      <c r="Q1529" s="15">
        <f t="shared" si="131"/>
        <v>7.7280000000000006</v>
      </c>
      <c r="R1529" s="38">
        <f t="shared" si="132"/>
        <v>7.9598400000000007</v>
      </c>
      <c r="S1529" s="26">
        <v>0</v>
      </c>
      <c r="T1529" s="13" t="str">
        <f t="shared" si="130"/>
        <v>Up</v>
      </c>
    </row>
    <row r="1530" spans="1:20" s="14" customFormat="1" hidden="1" x14ac:dyDescent="0.3">
      <c r="A1530" s="11">
        <v>6046755</v>
      </c>
      <c r="B1530" s="11">
        <v>6046755</v>
      </c>
      <c r="C1530" s="11" t="s">
        <v>26</v>
      </c>
      <c r="D1530" s="11" t="s">
        <v>27</v>
      </c>
      <c r="E1530" s="13" t="str">
        <f>_xlfn.XLOOKUP(B1530,Sheet1!A:A,Sheet1!B:B)</f>
        <v>DS WARMCOAT INSULATING  MID SH WHT 5L</v>
      </c>
      <c r="F1530" s="13" t="str">
        <f t="shared" si="129"/>
        <v>CROWN  - DS WARMCOAT INSULATING  MID SH WHT 5L</v>
      </c>
      <c r="G1530" s="13"/>
      <c r="H1530" s="91" t="s">
        <v>33</v>
      </c>
      <c r="I1530" s="11" t="s">
        <v>29</v>
      </c>
      <c r="J1530" s="11" t="s">
        <v>29</v>
      </c>
      <c r="K1530" s="11" t="s">
        <v>30</v>
      </c>
      <c r="M1530" s="11" t="s">
        <v>7062</v>
      </c>
      <c r="N1530" s="13">
        <v>3105</v>
      </c>
      <c r="O1530" s="15">
        <f>_xlfn.XLOOKUP(B1530,Sheet1!A:A,Sheet1!E:E)</f>
        <v>85.81</v>
      </c>
      <c r="P1530" s="26"/>
      <c r="Q1530" s="15">
        <f t="shared" si="131"/>
        <v>90.100500000000011</v>
      </c>
      <c r="R1530" s="38">
        <f t="shared" si="132"/>
        <v>92.803515000000019</v>
      </c>
      <c r="S1530" s="26">
        <v>0</v>
      </c>
      <c r="T1530" s="13" t="str">
        <f t="shared" si="130"/>
        <v>Up</v>
      </c>
    </row>
    <row r="1531" spans="1:20" s="14" customFormat="1" hidden="1" x14ac:dyDescent="0.3">
      <c r="A1531" s="11">
        <v>6046754</v>
      </c>
      <c r="B1531" s="11">
        <v>6046754</v>
      </c>
      <c r="C1531" s="11" t="s">
        <v>26</v>
      </c>
      <c r="D1531" s="11" t="s">
        <v>27</v>
      </c>
      <c r="E1531" s="13" t="str">
        <f>_xlfn.XLOOKUP(B1531,Sheet1!A:A,Sheet1!B:B)</f>
        <v>DS WARMCOAT INSULATING  MATT WHITE 5L</v>
      </c>
      <c r="F1531" s="13" t="str">
        <f t="shared" si="129"/>
        <v>CROWN  - DS WARMCOAT INSULATING  MATT WHITE 5L</v>
      </c>
      <c r="G1531" s="13"/>
      <c r="H1531" s="91" t="s">
        <v>33</v>
      </c>
      <c r="I1531" s="11" t="s">
        <v>29</v>
      </c>
      <c r="J1531" s="11" t="s">
        <v>29</v>
      </c>
      <c r="K1531" s="11" t="s">
        <v>30</v>
      </c>
      <c r="M1531" s="11" t="s">
        <v>7062</v>
      </c>
      <c r="N1531" s="13">
        <v>3105</v>
      </c>
      <c r="O1531" s="15">
        <f>_xlfn.XLOOKUP(B1531,Sheet1!A:A,Sheet1!E:E)</f>
        <v>85.81</v>
      </c>
      <c r="P1531" s="26"/>
      <c r="Q1531" s="15">
        <f t="shared" si="131"/>
        <v>90.100500000000011</v>
      </c>
      <c r="R1531" s="38">
        <f t="shared" si="132"/>
        <v>92.803515000000019</v>
      </c>
      <c r="S1531" s="26">
        <v>0</v>
      </c>
      <c r="T1531" s="13" t="str">
        <f t="shared" si="130"/>
        <v>Up</v>
      </c>
    </row>
    <row r="1532" spans="1:20" s="14" customFormat="1" hidden="1" x14ac:dyDescent="0.3">
      <c r="A1532" s="11">
        <v>6046739</v>
      </c>
      <c r="B1532" s="11">
        <v>6046739</v>
      </c>
      <c r="C1532" s="11" t="s">
        <v>26</v>
      </c>
      <c r="D1532" s="11" t="s">
        <v>27</v>
      </c>
      <c r="E1532" s="13" t="str">
        <f>_xlfn.XLOOKUP(B1532,Sheet1!A:A,Sheet1!B:B)</f>
        <v>DS RODO BUILDERS BUCKET YELLOW     3GAL</v>
      </c>
      <c r="F1532" s="13" t="str">
        <f t="shared" si="129"/>
        <v>CROWN  - DS RODO BUILDERS BUCKET YELLOW     3GAL</v>
      </c>
      <c r="G1532" s="13"/>
      <c r="H1532" s="91" t="s">
        <v>28</v>
      </c>
      <c r="I1532" s="11" t="s">
        <v>29</v>
      </c>
      <c r="J1532" s="11" t="s">
        <v>29</v>
      </c>
      <c r="K1532" s="11" t="s">
        <v>30</v>
      </c>
      <c r="M1532" s="11" t="s">
        <v>7062</v>
      </c>
      <c r="N1532" s="13">
        <v>3105</v>
      </c>
      <c r="O1532" s="15">
        <f>_xlfn.XLOOKUP(B1532,Sheet1!A:A,Sheet1!E:E)</f>
        <v>6.52</v>
      </c>
      <c r="P1532" s="26"/>
      <c r="Q1532" s="15">
        <f t="shared" si="131"/>
        <v>6.8460000000000001</v>
      </c>
      <c r="R1532" s="38">
        <f t="shared" si="132"/>
        <v>7.05138</v>
      </c>
      <c r="S1532" s="26">
        <v>0</v>
      </c>
      <c r="T1532" s="13" t="str">
        <f t="shared" si="130"/>
        <v>Up</v>
      </c>
    </row>
    <row r="1533" spans="1:20" s="14" customFormat="1" hidden="1" x14ac:dyDescent="0.3">
      <c r="A1533" s="11">
        <v>6046705</v>
      </c>
      <c r="B1533" s="11">
        <v>6046705</v>
      </c>
      <c r="C1533" s="11" t="s">
        <v>26</v>
      </c>
      <c r="D1533" s="11" t="s">
        <v>27</v>
      </c>
      <c r="E1533" s="13" t="str">
        <f>_xlfn.XLOOKUP(B1533,Sheet1!A:A,Sheet1!B:B)</f>
        <v>DS OWATROL POLYTROL                500ML</v>
      </c>
      <c r="F1533" s="13" t="str">
        <f t="shared" si="129"/>
        <v>CROWN  - DS OWATROL POLYTROL                500ML</v>
      </c>
      <c r="G1533" s="13"/>
      <c r="H1533" s="91" t="s">
        <v>28</v>
      </c>
      <c r="I1533" s="11" t="s">
        <v>29</v>
      </c>
      <c r="J1533" s="11" t="s">
        <v>29</v>
      </c>
      <c r="K1533" s="11" t="s">
        <v>30</v>
      </c>
      <c r="M1533" s="11" t="s">
        <v>7062</v>
      </c>
      <c r="N1533" s="13">
        <v>3105</v>
      </c>
      <c r="O1533" s="15">
        <f>_xlfn.XLOOKUP(B1533,Sheet1!A:A,Sheet1!E:E)</f>
        <v>15.3</v>
      </c>
      <c r="P1533" s="26"/>
      <c r="Q1533" s="15">
        <f t="shared" si="131"/>
        <v>16.065000000000001</v>
      </c>
      <c r="R1533" s="38">
        <f t="shared" si="132"/>
        <v>16.546950000000002</v>
      </c>
      <c r="S1533" s="26">
        <v>0</v>
      </c>
      <c r="T1533" s="13" t="str">
        <f t="shared" si="130"/>
        <v>Up</v>
      </c>
    </row>
    <row r="1534" spans="1:20" s="14" customFormat="1" hidden="1" x14ac:dyDescent="0.3">
      <c r="A1534" s="11">
        <v>6046658</v>
      </c>
      <c r="B1534" s="11">
        <v>6046658</v>
      </c>
      <c r="C1534" s="11" t="s">
        <v>26</v>
      </c>
      <c r="D1534" s="11" t="s">
        <v>27</v>
      </c>
      <c r="E1534" s="13" t="str">
        <f>_xlfn.XLOOKUP(B1534,Sheet1!A:A,Sheet1!B:B)</f>
        <v>DS RUSTOLEUM STONE TEXT BLEACH STO 400ML</v>
      </c>
      <c r="F1534" s="13" t="str">
        <f t="shared" ref="F1534:F1597" si="133">D1534&amp;" - "&amp;E1534</f>
        <v>CROWN  - DS RUSTOLEUM STONE TEXT BLEACH STO 400ML</v>
      </c>
      <c r="G1534" s="13"/>
      <c r="H1534" s="91" t="s">
        <v>28</v>
      </c>
      <c r="I1534" s="11" t="s">
        <v>29</v>
      </c>
      <c r="J1534" s="11" t="s">
        <v>29</v>
      </c>
      <c r="K1534" s="11" t="s">
        <v>30</v>
      </c>
      <c r="M1534" s="11" t="s">
        <v>7062</v>
      </c>
      <c r="N1534" s="13">
        <v>3105</v>
      </c>
      <c r="O1534" s="15">
        <f>_xlfn.XLOOKUP(B1534,Sheet1!A:A,Sheet1!E:E)</f>
        <v>16.329999999999998</v>
      </c>
      <c r="P1534" s="26"/>
      <c r="Q1534" s="29">
        <f t="shared" si="131"/>
        <v>17.1465</v>
      </c>
      <c r="R1534" s="38">
        <f t="shared" si="132"/>
        <v>17.660895</v>
      </c>
      <c r="S1534" s="26">
        <v>0</v>
      </c>
      <c r="T1534" s="13" t="str">
        <f t="shared" si="130"/>
        <v>Up</v>
      </c>
    </row>
    <row r="1535" spans="1:20" s="14" customFormat="1" hidden="1" x14ac:dyDescent="0.3">
      <c r="A1535" s="11">
        <v>6046649</v>
      </c>
      <c r="B1535" s="11">
        <v>6046649</v>
      </c>
      <c r="C1535" s="11" t="s">
        <v>26</v>
      </c>
      <c r="D1535" s="11" t="s">
        <v>27</v>
      </c>
      <c r="E1535" s="13" t="str">
        <f>_xlfn.XLOOKUP(B1535,Sheet1!A:A,Sheet1!B:B)</f>
        <v>DS COOVAR HAZ TAPE BLACK/YELL 18.2MX50MM</v>
      </c>
      <c r="F1535" s="13" t="str">
        <f t="shared" si="133"/>
        <v>CROWN  - DS COOVAR HAZ TAPE BLACK/YELL 18.2MX50MM</v>
      </c>
      <c r="G1535" s="13"/>
      <c r="H1535" s="91" t="s">
        <v>28</v>
      </c>
      <c r="I1535" s="11" t="s">
        <v>29</v>
      </c>
      <c r="J1535" s="11" t="s">
        <v>29</v>
      </c>
      <c r="K1535" s="11" t="s">
        <v>30</v>
      </c>
      <c r="M1535" s="11" t="s">
        <v>7062</v>
      </c>
      <c r="N1535" s="13">
        <v>3105</v>
      </c>
      <c r="O1535" s="15">
        <f>_xlfn.XLOOKUP(B1535,Sheet1!A:A,Sheet1!E:E)</f>
        <v>54.17</v>
      </c>
      <c r="P1535" s="26"/>
      <c r="Q1535" s="15">
        <f t="shared" si="131"/>
        <v>56.878500000000003</v>
      </c>
      <c r="R1535" s="38">
        <f t="shared" si="132"/>
        <v>58.584855000000005</v>
      </c>
      <c r="S1535" s="26">
        <v>0</v>
      </c>
      <c r="T1535" s="13" t="str">
        <f t="shared" si="130"/>
        <v>Up</v>
      </c>
    </row>
    <row r="1536" spans="1:20" s="14" customFormat="1" hidden="1" x14ac:dyDescent="0.3">
      <c r="A1536" s="11">
        <v>6046645</v>
      </c>
      <c r="B1536" s="11">
        <v>6046645</v>
      </c>
      <c r="C1536" s="11" t="s">
        <v>26</v>
      </c>
      <c r="D1536" s="11" t="s">
        <v>27</v>
      </c>
      <c r="E1536" s="13" t="str">
        <f>_xlfn.XLOOKUP(B1536,Sheet1!A:A,Sheet1!B:B)</f>
        <v>DS CORAL PAPERWIZ 3 IN 1 MULTI-TOOL</v>
      </c>
      <c r="F1536" s="13" t="str">
        <f t="shared" si="133"/>
        <v>CROWN  - DS CORAL PAPERWIZ 3 IN 1 MULTI-TOOL</v>
      </c>
      <c r="G1536" s="13"/>
      <c r="H1536" s="91" t="s">
        <v>28</v>
      </c>
      <c r="I1536" s="11" t="s">
        <v>29</v>
      </c>
      <c r="J1536" s="11" t="s">
        <v>29</v>
      </c>
      <c r="K1536" s="11" t="s">
        <v>30</v>
      </c>
      <c r="M1536" s="11" t="s">
        <v>7062</v>
      </c>
      <c r="N1536" s="13">
        <v>3105</v>
      </c>
      <c r="O1536" s="15">
        <f>_xlfn.XLOOKUP(B1536,Sheet1!A:A,Sheet1!E:E)</f>
        <v>8.48</v>
      </c>
      <c r="P1536" s="26">
        <f>_xlfn.XLOOKUP(A1536,Sheet2!F:F,Sheet2!H:H)</f>
        <v>0</v>
      </c>
      <c r="Q1536" s="15">
        <f t="shared" si="131"/>
        <v>8.9040000000000017</v>
      </c>
      <c r="R1536" s="38">
        <f t="shared" si="132"/>
        <v>9.1711200000000019</v>
      </c>
      <c r="S1536" s="26">
        <v>0</v>
      </c>
      <c r="T1536" s="13" t="str">
        <f t="shared" si="130"/>
        <v>Up</v>
      </c>
    </row>
    <row r="1537" spans="1:20" s="14" customFormat="1" hidden="1" x14ac:dyDescent="0.3">
      <c r="A1537" s="11">
        <v>6046616</v>
      </c>
      <c r="B1537" s="11">
        <v>6046616</v>
      </c>
      <c r="C1537" s="11" t="s">
        <v>26</v>
      </c>
      <c r="D1537" s="11" t="s">
        <v>27</v>
      </c>
      <c r="E1537" s="13" t="str">
        <f>_xlfn.XLOOKUP(B1537,Sheet1!A:A,Sheet1!B:B)</f>
        <v>DS EVERBUILD FOREVR CLEAR SILICONE 310ML</v>
      </c>
      <c r="F1537" s="13" t="str">
        <f t="shared" si="133"/>
        <v>CROWN  - DS EVERBUILD FOREVR CLEAR SILICONE 310ML</v>
      </c>
      <c r="G1537" s="13"/>
      <c r="H1537" s="91" t="s">
        <v>28</v>
      </c>
      <c r="I1537" s="11" t="s">
        <v>29</v>
      </c>
      <c r="J1537" s="11" t="s">
        <v>29</v>
      </c>
      <c r="K1537" s="11" t="s">
        <v>30</v>
      </c>
      <c r="M1537" s="11" t="s">
        <v>7062</v>
      </c>
      <c r="N1537" s="13">
        <v>3105</v>
      </c>
      <c r="O1537" s="15">
        <f>_xlfn.XLOOKUP(B1537,Sheet1!A:A,Sheet1!E:E)</f>
        <v>7.91</v>
      </c>
      <c r="P1537" s="26"/>
      <c r="Q1537" s="15">
        <f t="shared" si="131"/>
        <v>8.3055000000000003</v>
      </c>
      <c r="R1537" s="38">
        <f t="shared" si="132"/>
        <v>8.554665</v>
      </c>
      <c r="S1537" s="26">
        <v>0</v>
      </c>
      <c r="T1537" s="13" t="str">
        <f t="shared" si="130"/>
        <v>Up</v>
      </c>
    </row>
    <row r="1538" spans="1:20" s="14" customFormat="1" hidden="1" x14ac:dyDescent="0.3">
      <c r="A1538" s="11">
        <v>6046607</v>
      </c>
      <c r="B1538" s="11">
        <v>6046607</v>
      </c>
      <c r="C1538" s="11" t="s">
        <v>26</v>
      </c>
      <c r="D1538" s="11" t="s">
        <v>27</v>
      </c>
      <c r="E1538" s="13" t="str">
        <f>_xlfn.XLOOKUP(B1538,Sheet1!A:A,Sheet1!B:B)</f>
        <v>DS OSMO REPAIR SET FOR WOOD FLOOR</v>
      </c>
      <c r="F1538" s="13" t="str">
        <f t="shared" si="133"/>
        <v>CROWN  - DS OSMO REPAIR SET FOR WOOD FLOOR</v>
      </c>
      <c r="G1538" s="13"/>
      <c r="H1538" s="91" t="s">
        <v>28</v>
      </c>
      <c r="I1538" s="11" t="s">
        <v>29</v>
      </c>
      <c r="J1538" s="11" t="s">
        <v>29</v>
      </c>
      <c r="K1538" s="11" t="s">
        <v>30</v>
      </c>
      <c r="M1538" s="11" t="s">
        <v>7062</v>
      </c>
      <c r="N1538" s="13">
        <v>3105</v>
      </c>
      <c r="O1538" s="15">
        <f>_xlfn.XLOOKUP(B1538,Sheet1!A:A,Sheet1!E:E)</f>
        <v>31.3</v>
      </c>
      <c r="P1538" s="26"/>
      <c r="Q1538" s="15">
        <f t="shared" si="131"/>
        <v>32.865000000000002</v>
      </c>
      <c r="R1538" s="38">
        <f t="shared" si="132"/>
        <v>33.850950000000005</v>
      </c>
      <c r="S1538" s="26">
        <v>0</v>
      </c>
      <c r="T1538" s="13" t="str">
        <f t="shared" ref="T1538:T1601" si="134">IF(Q1538&gt;=R1538,"No Change","Up")</f>
        <v>Up</v>
      </c>
    </row>
    <row r="1539" spans="1:20" s="14" customFormat="1" hidden="1" x14ac:dyDescent="0.3">
      <c r="A1539" s="11">
        <v>6046606</v>
      </c>
      <c r="B1539" s="11">
        <v>6046606</v>
      </c>
      <c r="C1539" s="11" t="s">
        <v>26</v>
      </c>
      <c r="D1539" s="11" t="s">
        <v>27</v>
      </c>
      <c r="E1539" s="13" t="str">
        <f>_xlfn.XLOOKUP(B1539,Sheet1!A:A,Sheet1!B:B)</f>
        <v>DS FFJ COMBINATION SHAVEHOOK</v>
      </c>
      <c r="F1539" s="13" t="str">
        <f t="shared" si="133"/>
        <v>CROWN  - DS FFJ COMBINATION SHAVEHOOK</v>
      </c>
      <c r="G1539" s="13"/>
      <c r="H1539" s="91" t="s">
        <v>28</v>
      </c>
      <c r="I1539" s="11" t="s">
        <v>29</v>
      </c>
      <c r="J1539" s="11" t="s">
        <v>29</v>
      </c>
      <c r="K1539" s="11" t="s">
        <v>30</v>
      </c>
      <c r="M1539" s="11" t="s">
        <v>7062</v>
      </c>
      <c r="N1539" s="13">
        <v>3105</v>
      </c>
      <c r="O1539" s="15">
        <f>_xlfn.XLOOKUP(B1539,Sheet1!A:A,Sheet1!E:E)</f>
        <v>4.67</v>
      </c>
      <c r="P1539" s="26"/>
      <c r="Q1539" s="15">
        <f t="shared" si="131"/>
        <v>4.9035000000000002</v>
      </c>
      <c r="R1539" s="38">
        <f t="shared" si="132"/>
        <v>5.050605</v>
      </c>
      <c r="S1539" s="26">
        <v>0</v>
      </c>
      <c r="T1539" s="13" t="str">
        <f t="shared" si="134"/>
        <v>Up</v>
      </c>
    </row>
    <row r="1540" spans="1:20" s="14" customFormat="1" hidden="1" x14ac:dyDescent="0.3">
      <c r="A1540" s="11">
        <v>6046603</v>
      </c>
      <c r="B1540" s="11">
        <v>6046603</v>
      </c>
      <c r="C1540" s="11" t="s">
        <v>26</v>
      </c>
      <c r="D1540" s="11" t="s">
        <v>27</v>
      </c>
      <c r="E1540" s="13" t="str">
        <f>_xlfn.XLOOKUP(B1540,Sheet1!A:A,Sheet1!B:B)</f>
        <v>DS RUSTOLEUM FURNITURE FINISH WAX  400ML</v>
      </c>
      <c r="F1540" s="13" t="str">
        <f t="shared" si="133"/>
        <v>CROWN  - DS RUSTOLEUM FURNITURE FINISH WAX  400ML</v>
      </c>
      <c r="G1540" s="13"/>
      <c r="H1540" s="91" t="s">
        <v>28</v>
      </c>
      <c r="I1540" s="11" t="s">
        <v>29</v>
      </c>
      <c r="J1540" s="11" t="s">
        <v>29</v>
      </c>
      <c r="K1540" s="11" t="s">
        <v>30</v>
      </c>
      <c r="M1540" s="11" t="s">
        <v>7062</v>
      </c>
      <c r="N1540" s="13">
        <v>3105</v>
      </c>
      <c r="O1540" s="15">
        <f>_xlfn.XLOOKUP(B1540,Sheet1!A:A,Sheet1!E:E)</f>
        <v>22.11</v>
      </c>
      <c r="P1540" s="26"/>
      <c r="Q1540" s="29">
        <f t="shared" si="131"/>
        <v>23.215499999999999</v>
      </c>
      <c r="R1540" s="38">
        <f t="shared" si="132"/>
        <v>23.911964999999999</v>
      </c>
      <c r="S1540" s="26">
        <v>0</v>
      </c>
      <c r="T1540" s="13" t="str">
        <f t="shared" si="134"/>
        <v>Up</v>
      </c>
    </row>
    <row r="1541" spans="1:20" s="14" customFormat="1" hidden="1" x14ac:dyDescent="0.3">
      <c r="A1541" s="11">
        <v>6046602</v>
      </c>
      <c r="B1541" s="11">
        <v>6046602</v>
      </c>
      <c r="C1541" s="11" t="s">
        <v>26</v>
      </c>
      <c r="D1541" s="11" t="s">
        <v>27</v>
      </c>
      <c r="E1541" s="13" t="str">
        <f>_xlfn.XLOOKUP(B1541,Sheet1!A:A,Sheet1!B:B)</f>
        <v>DS RUSTOLEUM CHALK FURN DUSKY PINK 750ML</v>
      </c>
      <c r="F1541" s="13" t="str">
        <f t="shared" si="133"/>
        <v>CROWN  - DS RUSTOLEUM CHALK FURN DUSKY PINK 750ML</v>
      </c>
      <c r="G1541" s="13"/>
      <c r="H1541" s="91" t="s">
        <v>28</v>
      </c>
      <c r="I1541" s="11" t="s">
        <v>29</v>
      </c>
      <c r="J1541" s="11" t="s">
        <v>29</v>
      </c>
      <c r="K1541" s="11" t="s">
        <v>30</v>
      </c>
      <c r="M1541" s="11" t="s">
        <v>7062</v>
      </c>
      <c r="N1541" s="13">
        <v>3105</v>
      </c>
      <c r="O1541" s="15">
        <f>_xlfn.XLOOKUP(B1541,Sheet1!A:A,Sheet1!E:E)</f>
        <v>17.96</v>
      </c>
      <c r="P1541" s="26"/>
      <c r="Q1541" s="29">
        <f t="shared" si="131"/>
        <v>18.858000000000001</v>
      </c>
      <c r="R1541" s="38">
        <f t="shared" si="132"/>
        <v>19.423740000000002</v>
      </c>
      <c r="S1541" s="26">
        <v>0</v>
      </c>
      <c r="T1541" s="13" t="str">
        <f t="shared" si="134"/>
        <v>Up</v>
      </c>
    </row>
    <row r="1542" spans="1:20" s="14" customFormat="1" hidden="1" x14ac:dyDescent="0.3">
      <c r="A1542" s="11">
        <v>6046601</v>
      </c>
      <c r="B1542" s="11">
        <v>6046601</v>
      </c>
      <c r="C1542" s="11" t="s">
        <v>26</v>
      </c>
      <c r="D1542" s="11" t="s">
        <v>27</v>
      </c>
      <c r="E1542" s="13" t="str">
        <f>_xlfn.XLOOKUP(B1542,Sheet1!A:A,Sheet1!B:B)</f>
        <v>DS RUSTOLEUM CHALK FURN WINTER GRY 750ML</v>
      </c>
      <c r="F1542" s="13" t="str">
        <f t="shared" si="133"/>
        <v>CROWN  - DS RUSTOLEUM CHALK FURN WINTER GRY 750ML</v>
      </c>
      <c r="G1542" s="13"/>
      <c r="H1542" s="91" t="s">
        <v>28</v>
      </c>
      <c r="I1542" s="11" t="s">
        <v>29</v>
      </c>
      <c r="J1542" s="11" t="s">
        <v>29</v>
      </c>
      <c r="K1542" s="11" t="s">
        <v>30</v>
      </c>
      <c r="M1542" s="11" t="s">
        <v>7062</v>
      </c>
      <c r="N1542" s="13">
        <v>3105</v>
      </c>
      <c r="O1542" s="15">
        <f>_xlfn.XLOOKUP(B1542,Sheet1!A:A,Sheet1!E:E)</f>
        <v>17.96</v>
      </c>
      <c r="P1542" s="26"/>
      <c r="Q1542" s="29">
        <f t="shared" si="131"/>
        <v>18.858000000000001</v>
      </c>
      <c r="R1542" s="38">
        <f t="shared" si="132"/>
        <v>19.423740000000002</v>
      </c>
      <c r="S1542" s="26">
        <v>0</v>
      </c>
      <c r="T1542" s="13" t="str">
        <f t="shared" si="134"/>
        <v>Up</v>
      </c>
    </row>
    <row r="1543" spans="1:20" s="14" customFormat="1" hidden="1" x14ac:dyDescent="0.3">
      <c r="A1543" s="11">
        <v>6046600</v>
      </c>
      <c r="B1543" s="11">
        <v>6046600</v>
      </c>
      <c r="C1543" s="11" t="s">
        <v>26</v>
      </c>
      <c r="D1543" s="11" t="s">
        <v>27</v>
      </c>
      <c r="E1543" s="13" t="str">
        <f>_xlfn.XLOOKUP(B1543,Sheet1!A:A,Sheet1!B:B)</f>
        <v>DS RUSTOLEUM CHALK FURN ANTHRACITE 750ML</v>
      </c>
      <c r="F1543" s="13" t="str">
        <f t="shared" si="133"/>
        <v>CROWN  - DS RUSTOLEUM CHALK FURN ANTHRACITE 750ML</v>
      </c>
      <c r="G1543" s="13"/>
      <c r="H1543" s="91" t="s">
        <v>28</v>
      </c>
      <c r="I1543" s="11" t="s">
        <v>29</v>
      </c>
      <c r="J1543" s="11" t="s">
        <v>29</v>
      </c>
      <c r="K1543" s="11" t="s">
        <v>30</v>
      </c>
      <c r="M1543" s="11" t="s">
        <v>7062</v>
      </c>
      <c r="N1543" s="13">
        <v>3105</v>
      </c>
      <c r="O1543" s="15">
        <f>_xlfn.XLOOKUP(B1543,Sheet1!A:A,Sheet1!E:E)</f>
        <v>17.96</v>
      </c>
      <c r="P1543" s="26"/>
      <c r="Q1543" s="29">
        <f t="shared" si="131"/>
        <v>18.858000000000001</v>
      </c>
      <c r="R1543" s="38">
        <f t="shared" si="132"/>
        <v>19.423740000000002</v>
      </c>
      <c r="S1543" s="26">
        <v>0</v>
      </c>
      <c r="T1543" s="13" t="str">
        <f t="shared" si="134"/>
        <v>Up</v>
      </c>
    </row>
    <row r="1544" spans="1:20" s="14" customFormat="1" hidden="1" x14ac:dyDescent="0.3">
      <c r="A1544" s="11">
        <v>6046599</v>
      </c>
      <c r="B1544" s="11">
        <v>6046599</v>
      </c>
      <c r="C1544" s="11" t="s">
        <v>26</v>
      </c>
      <c r="D1544" s="11" t="s">
        <v>27</v>
      </c>
      <c r="E1544" s="13" t="str">
        <f>_xlfn.XLOOKUP(B1544,Sheet1!A:A,Sheet1!B:B)</f>
        <v>DS RUSTOLEUM CHALK FURN GRAPHITE   750ML</v>
      </c>
      <c r="F1544" s="13" t="str">
        <f t="shared" si="133"/>
        <v>CROWN  - DS RUSTOLEUM CHALK FURN GRAPHITE   750ML</v>
      </c>
      <c r="G1544" s="13"/>
      <c r="H1544" s="91" t="s">
        <v>28</v>
      </c>
      <c r="I1544" s="11" t="s">
        <v>29</v>
      </c>
      <c r="J1544" s="11" t="s">
        <v>29</v>
      </c>
      <c r="K1544" s="11" t="s">
        <v>30</v>
      </c>
      <c r="M1544" s="11" t="s">
        <v>7062</v>
      </c>
      <c r="N1544" s="13">
        <v>3105</v>
      </c>
      <c r="O1544" s="15">
        <f>_xlfn.XLOOKUP(B1544,Sheet1!A:A,Sheet1!E:E)</f>
        <v>17.96</v>
      </c>
      <c r="P1544" s="26"/>
      <c r="Q1544" s="29">
        <f t="shared" si="131"/>
        <v>18.858000000000001</v>
      </c>
      <c r="R1544" s="38">
        <f t="shared" si="132"/>
        <v>19.423740000000002</v>
      </c>
      <c r="S1544" s="26">
        <v>0</v>
      </c>
      <c r="T1544" s="13" t="str">
        <f t="shared" si="134"/>
        <v>Up</v>
      </c>
    </row>
    <row r="1545" spans="1:20" s="14" customFormat="1" hidden="1" x14ac:dyDescent="0.3">
      <c r="A1545" s="11">
        <v>6046598</v>
      </c>
      <c r="B1545" s="11">
        <v>6046598</v>
      </c>
      <c r="C1545" s="11" t="s">
        <v>26</v>
      </c>
      <c r="D1545" s="11" t="s">
        <v>27</v>
      </c>
      <c r="E1545" s="13" t="str">
        <f>_xlfn.XLOOKUP(B1545,Sheet1!A:A,Sheet1!B:B)</f>
        <v>DS RUSTOLEUM CHALK FURN BELGRAVE   750ML</v>
      </c>
      <c r="F1545" s="13" t="str">
        <f t="shared" si="133"/>
        <v>CROWN  - DS RUSTOLEUM CHALK FURN BELGRAVE   750ML</v>
      </c>
      <c r="G1545" s="13"/>
      <c r="H1545" s="91" t="s">
        <v>28</v>
      </c>
      <c r="I1545" s="11" t="s">
        <v>29</v>
      </c>
      <c r="J1545" s="11" t="s">
        <v>29</v>
      </c>
      <c r="K1545" s="11" t="s">
        <v>30</v>
      </c>
      <c r="M1545" s="11" t="s">
        <v>7062</v>
      </c>
      <c r="N1545" s="13">
        <v>3105</v>
      </c>
      <c r="O1545" s="15">
        <f>_xlfn.XLOOKUP(B1545,Sheet1!A:A,Sheet1!E:E)</f>
        <v>17.96</v>
      </c>
      <c r="P1545" s="26"/>
      <c r="Q1545" s="29">
        <f t="shared" si="131"/>
        <v>18.858000000000001</v>
      </c>
      <c r="R1545" s="38">
        <f t="shared" si="132"/>
        <v>19.423740000000002</v>
      </c>
      <c r="S1545" s="26">
        <v>0</v>
      </c>
      <c r="T1545" s="13" t="str">
        <f t="shared" si="134"/>
        <v>Up</v>
      </c>
    </row>
    <row r="1546" spans="1:20" s="14" customFormat="1" hidden="1" x14ac:dyDescent="0.3">
      <c r="A1546" s="11">
        <v>6046597</v>
      </c>
      <c r="B1546" s="11">
        <v>6046597</v>
      </c>
      <c r="C1546" s="11" t="s">
        <v>26</v>
      </c>
      <c r="D1546" s="11" t="s">
        <v>27</v>
      </c>
      <c r="E1546" s="13" t="str">
        <f>_xlfn.XLOOKUP(B1546,Sheet1!A:A,Sheet1!B:B)</f>
        <v>DS RUSTOLEUM CHALK FURN BRAMWELL   750ML</v>
      </c>
      <c r="F1546" s="13" t="str">
        <f t="shared" si="133"/>
        <v>CROWN  - DS RUSTOLEUM CHALK FURN BRAMWELL   750ML</v>
      </c>
      <c r="G1546" s="13"/>
      <c r="H1546" s="91" t="s">
        <v>28</v>
      </c>
      <c r="I1546" s="11" t="s">
        <v>29</v>
      </c>
      <c r="J1546" s="11" t="s">
        <v>29</v>
      </c>
      <c r="K1546" s="11" t="s">
        <v>30</v>
      </c>
      <c r="M1546" s="11" t="s">
        <v>7062</v>
      </c>
      <c r="N1546" s="13">
        <v>3105</v>
      </c>
      <c r="O1546" s="15">
        <f>_xlfn.XLOOKUP(B1546,Sheet1!A:A,Sheet1!E:E)</f>
        <v>17.96</v>
      </c>
      <c r="P1546" s="26"/>
      <c r="Q1546" s="29">
        <f t="shared" si="131"/>
        <v>18.858000000000001</v>
      </c>
      <c r="R1546" s="38">
        <f t="shared" si="132"/>
        <v>19.423740000000002</v>
      </c>
      <c r="S1546" s="26">
        <v>0</v>
      </c>
      <c r="T1546" s="13" t="str">
        <f t="shared" si="134"/>
        <v>Up</v>
      </c>
    </row>
    <row r="1547" spans="1:20" s="14" customFormat="1" hidden="1" x14ac:dyDescent="0.3">
      <c r="A1547" s="11">
        <v>6046596</v>
      </c>
      <c r="B1547" s="11">
        <v>6046596</v>
      </c>
      <c r="C1547" s="11" t="s">
        <v>26</v>
      </c>
      <c r="D1547" s="11" t="s">
        <v>27</v>
      </c>
      <c r="E1547" s="13" t="str">
        <f>_xlfn.XLOOKUP(B1547,Sheet1!A:A,Sheet1!B:B)</f>
        <v>DS RUSTOLEUM CHALK FURN SAGE GREEN 750ML</v>
      </c>
      <c r="F1547" s="13" t="str">
        <f t="shared" si="133"/>
        <v>CROWN  - DS RUSTOLEUM CHALK FURN SAGE GREEN 750ML</v>
      </c>
      <c r="G1547" s="13"/>
      <c r="H1547" s="91" t="s">
        <v>28</v>
      </c>
      <c r="I1547" s="11" t="s">
        <v>29</v>
      </c>
      <c r="J1547" s="11" t="s">
        <v>29</v>
      </c>
      <c r="K1547" s="11" t="s">
        <v>30</v>
      </c>
      <c r="M1547" s="11" t="s">
        <v>7062</v>
      </c>
      <c r="N1547" s="13">
        <v>3105</v>
      </c>
      <c r="O1547" s="15">
        <f>_xlfn.XLOOKUP(B1547,Sheet1!A:A,Sheet1!E:E)</f>
        <v>17.96</v>
      </c>
      <c r="P1547" s="26"/>
      <c r="Q1547" s="29">
        <f t="shared" si="131"/>
        <v>18.858000000000001</v>
      </c>
      <c r="R1547" s="38">
        <f t="shared" si="132"/>
        <v>19.423740000000002</v>
      </c>
      <c r="S1547" s="26">
        <v>0</v>
      </c>
      <c r="T1547" s="13" t="str">
        <f t="shared" si="134"/>
        <v>Up</v>
      </c>
    </row>
    <row r="1548" spans="1:20" s="14" customFormat="1" hidden="1" x14ac:dyDescent="0.3">
      <c r="A1548" s="11">
        <v>6046595</v>
      </c>
      <c r="B1548" s="11">
        <v>6046595</v>
      </c>
      <c r="C1548" s="11" t="s">
        <v>26</v>
      </c>
      <c r="D1548" s="11" t="s">
        <v>27</v>
      </c>
      <c r="E1548" s="13" t="str">
        <f>_xlfn.XLOOKUP(B1548,Sheet1!A:A,Sheet1!B:B)</f>
        <v>DS RUSTOLEUM CHALK FURN DUCK EGG   750ML</v>
      </c>
      <c r="F1548" s="13" t="str">
        <f t="shared" si="133"/>
        <v>CROWN  - DS RUSTOLEUM CHALK FURN DUCK EGG   750ML</v>
      </c>
      <c r="G1548" s="13"/>
      <c r="H1548" s="91" t="s">
        <v>28</v>
      </c>
      <c r="I1548" s="11" t="s">
        <v>29</v>
      </c>
      <c r="J1548" s="11" t="s">
        <v>29</v>
      </c>
      <c r="K1548" s="11" t="s">
        <v>30</v>
      </c>
      <c r="M1548" s="11" t="s">
        <v>7062</v>
      </c>
      <c r="N1548" s="13">
        <v>3105</v>
      </c>
      <c r="O1548" s="15">
        <f>_xlfn.XLOOKUP(B1548,Sheet1!A:A,Sheet1!E:E)</f>
        <v>17.96</v>
      </c>
      <c r="P1548" s="26"/>
      <c r="Q1548" s="29">
        <f t="shared" si="131"/>
        <v>18.858000000000001</v>
      </c>
      <c r="R1548" s="38">
        <f t="shared" si="132"/>
        <v>19.423740000000002</v>
      </c>
      <c r="S1548" s="26">
        <v>0</v>
      </c>
      <c r="T1548" s="13" t="str">
        <f t="shared" si="134"/>
        <v>Up</v>
      </c>
    </row>
    <row r="1549" spans="1:20" s="14" customFormat="1" hidden="1" x14ac:dyDescent="0.3">
      <c r="A1549" s="11">
        <v>6046594</v>
      </c>
      <c r="B1549" s="11">
        <v>6046594</v>
      </c>
      <c r="C1549" s="11" t="s">
        <v>26</v>
      </c>
      <c r="D1549" s="11" t="s">
        <v>27</v>
      </c>
      <c r="E1549" s="13" t="str">
        <f>_xlfn.XLOOKUP(B1549,Sheet1!A:A,Sheet1!B:B)</f>
        <v>DS RUSTOLEUM CHALK FURN COCOA      750ML</v>
      </c>
      <c r="F1549" s="13" t="str">
        <f t="shared" si="133"/>
        <v>CROWN  - DS RUSTOLEUM CHALK FURN COCOA      750ML</v>
      </c>
      <c r="G1549" s="13"/>
      <c r="H1549" s="91" t="s">
        <v>28</v>
      </c>
      <c r="I1549" s="11" t="s">
        <v>29</v>
      </c>
      <c r="J1549" s="11" t="s">
        <v>29</v>
      </c>
      <c r="K1549" s="11" t="s">
        <v>30</v>
      </c>
      <c r="M1549" s="11" t="s">
        <v>7062</v>
      </c>
      <c r="N1549" s="13">
        <v>3105</v>
      </c>
      <c r="O1549" s="15">
        <f>_xlfn.XLOOKUP(B1549,Sheet1!A:A,Sheet1!E:E)</f>
        <v>17.96</v>
      </c>
      <c r="P1549" s="26"/>
      <c r="Q1549" s="29">
        <f t="shared" si="131"/>
        <v>18.858000000000001</v>
      </c>
      <c r="R1549" s="38">
        <f t="shared" si="132"/>
        <v>19.423740000000002</v>
      </c>
      <c r="S1549" s="26">
        <v>0</v>
      </c>
      <c r="T1549" s="13" t="str">
        <f t="shared" si="134"/>
        <v>Up</v>
      </c>
    </row>
    <row r="1550" spans="1:20" s="14" customFormat="1" hidden="1" x14ac:dyDescent="0.3">
      <c r="A1550" s="11">
        <v>6046806</v>
      </c>
      <c r="B1550" s="11">
        <v>6046806</v>
      </c>
      <c r="C1550" s="11" t="s">
        <v>26</v>
      </c>
      <c r="D1550" s="11" t="s">
        <v>27</v>
      </c>
      <c r="E1550" s="13" t="str">
        <f>_xlfn.XLOOKUP(B1550,Sheet1!A:A,Sheet1!B:B)</f>
        <v>DS ARDENBRITE QD BASE              2.5L</v>
      </c>
      <c r="F1550" s="13" t="str">
        <f t="shared" si="133"/>
        <v>CROWN  - DS ARDENBRITE QD BASE              2.5L</v>
      </c>
      <c r="G1550" s="13"/>
      <c r="H1550" s="91" t="s">
        <v>28</v>
      </c>
      <c r="I1550" s="11" t="s">
        <v>29</v>
      </c>
      <c r="J1550" s="11" t="s">
        <v>29</v>
      </c>
      <c r="K1550" s="11" t="s">
        <v>30</v>
      </c>
      <c r="M1550" s="11" t="s">
        <v>7062</v>
      </c>
      <c r="N1550" s="13">
        <v>3105</v>
      </c>
      <c r="O1550" s="15">
        <f>_xlfn.XLOOKUP(B1550,Sheet1!A:A,Sheet1!E:E)</f>
        <v>72.930000000000007</v>
      </c>
      <c r="P1550" s="26"/>
      <c r="Q1550" s="15">
        <f t="shared" si="131"/>
        <v>76.57650000000001</v>
      </c>
      <c r="R1550" s="38">
        <f t="shared" si="132"/>
        <v>78.873795000000015</v>
      </c>
      <c r="S1550" s="26">
        <v>0</v>
      </c>
      <c r="T1550" s="13" t="str">
        <f t="shared" si="134"/>
        <v>Up</v>
      </c>
    </row>
    <row r="1551" spans="1:20" s="14" customFormat="1" hidden="1" x14ac:dyDescent="0.3">
      <c r="A1551" s="11">
        <v>6046857</v>
      </c>
      <c r="B1551" s="11">
        <v>6046857</v>
      </c>
      <c r="C1551" s="11" t="s">
        <v>26</v>
      </c>
      <c r="D1551" s="11" t="s">
        <v>27</v>
      </c>
      <c r="E1551" s="13" t="str">
        <f>_xlfn.XLOOKUP(B1551,Sheet1!A:A,Sheet1!B:B)</f>
        <v>DS RUSTOLEUM APPLIANCE  WHITE      400ML</v>
      </c>
      <c r="F1551" s="13" t="str">
        <f t="shared" si="133"/>
        <v>CROWN  - DS RUSTOLEUM APPLIANCE  WHITE      400ML</v>
      </c>
      <c r="G1551" s="13"/>
      <c r="H1551" s="91" t="s">
        <v>28</v>
      </c>
      <c r="I1551" s="11" t="s">
        <v>29</v>
      </c>
      <c r="J1551" s="11" t="s">
        <v>29</v>
      </c>
      <c r="K1551" s="11" t="s">
        <v>30</v>
      </c>
      <c r="M1551" s="11" t="s">
        <v>7062</v>
      </c>
      <c r="N1551" s="13">
        <v>3105</v>
      </c>
      <c r="O1551" s="15">
        <f>_xlfn.XLOOKUP(B1551,Sheet1!A:A,Sheet1!E:E)</f>
        <v>11.88</v>
      </c>
      <c r="P1551" s="26"/>
      <c r="Q1551" s="29">
        <f t="shared" si="131"/>
        <v>12.474000000000002</v>
      </c>
      <c r="R1551" s="38">
        <f t="shared" si="132"/>
        <v>12.848220000000003</v>
      </c>
      <c r="S1551" s="26">
        <v>0</v>
      </c>
      <c r="T1551" s="13" t="str">
        <f t="shared" si="134"/>
        <v>Up</v>
      </c>
    </row>
    <row r="1552" spans="1:20" s="14" customFormat="1" hidden="1" x14ac:dyDescent="0.3">
      <c r="A1552" s="11">
        <v>6046855</v>
      </c>
      <c r="B1552" s="11">
        <v>6046855</v>
      </c>
      <c r="C1552" s="11" t="s">
        <v>26</v>
      </c>
      <c r="D1552" s="11" t="s">
        <v>27</v>
      </c>
      <c r="E1552" s="13" t="str">
        <f>_xlfn.XLOOKUP(B1552,Sheet1!A:A,Sheet1!B:B)</f>
        <v>DS RUSTOLEUM GLITTER    GOLD       400ML</v>
      </c>
      <c r="F1552" s="13" t="str">
        <f t="shared" si="133"/>
        <v>CROWN  - DS RUSTOLEUM GLITTER    GOLD       400ML</v>
      </c>
      <c r="G1552" s="13"/>
      <c r="H1552" s="91" t="s">
        <v>28</v>
      </c>
      <c r="I1552" s="11" t="s">
        <v>29</v>
      </c>
      <c r="J1552" s="11" t="s">
        <v>29</v>
      </c>
      <c r="K1552" s="11" t="s">
        <v>30</v>
      </c>
      <c r="M1552" s="11" t="s">
        <v>7062</v>
      </c>
      <c r="N1552" s="13">
        <v>3105</v>
      </c>
      <c r="O1552" s="15">
        <f>_xlfn.XLOOKUP(B1552,Sheet1!A:A,Sheet1!E:E)</f>
        <v>12.91</v>
      </c>
      <c r="P1552" s="26"/>
      <c r="Q1552" s="29">
        <f t="shared" si="131"/>
        <v>13.5555</v>
      </c>
      <c r="R1552" s="38">
        <f t="shared" si="132"/>
        <v>13.962165000000001</v>
      </c>
      <c r="S1552" s="26">
        <v>0</v>
      </c>
      <c r="T1552" s="13" t="str">
        <f t="shared" si="134"/>
        <v>Up</v>
      </c>
    </row>
    <row r="1553" spans="1:20" s="14" customFormat="1" hidden="1" x14ac:dyDescent="0.3">
      <c r="A1553" s="11">
        <v>6046854</v>
      </c>
      <c r="B1553" s="11">
        <v>6046854</v>
      </c>
      <c r="C1553" s="11" t="s">
        <v>26</v>
      </c>
      <c r="D1553" s="11" t="s">
        <v>27</v>
      </c>
      <c r="E1553" s="13" t="str">
        <f>_xlfn.XLOOKUP(B1553,Sheet1!A:A,Sheet1!B:B)</f>
        <v>DS RUSTOLEUM GLITTER    RAINBOW    150ML</v>
      </c>
      <c r="F1553" s="13" t="str">
        <f t="shared" si="133"/>
        <v>CROWN  - DS RUSTOLEUM GLITTER    RAINBOW    150ML</v>
      </c>
      <c r="G1553" s="13"/>
      <c r="H1553" s="91" t="s">
        <v>28</v>
      </c>
      <c r="I1553" s="11" t="s">
        <v>29</v>
      </c>
      <c r="J1553" s="11" t="s">
        <v>29</v>
      </c>
      <c r="K1553" s="11" t="s">
        <v>30</v>
      </c>
      <c r="M1553" s="11" t="s">
        <v>7062</v>
      </c>
      <c r="N1553" s="13">
        <v>3105</v>
      </c>
      <c r="O1553" s="15">
        <f>_xlfn.XLOOKUP(B1553,Sheet1!A:A,Sheet1!E:E)</f>
        <v>9.1999999999999993</v>
      </c>
      <c r="P1553" s="26"/>
      <c r="Q1553" s="29">
        <f t="shared" si="131"/>
        <v>9.66</v>
      </c>
      <c r="R1553" s="38">
        <f t="shared" si="132"/>
        <v>9.9497999999999998</v>
      </c>
      <c r="S1553" s="26">
        <v>0</v>
      </c>
      <c r="T1553" s="13" t="str">
        <f t="shared" si="134"/>
        <v>Up</v>
      </c>
    </row>
    <row r="1554" spans="1:20" s="14" customFormat="1" hidden="1" x14ac:dyDescent="0.3">
      <c r="A1554" s="11">
        <v>6046853</v>
      </c>
      <c r="B1554" s="11">
        <v>6046853</v>
      </c>
      <c r="C1554" s="11" t="s">
        <v>26</v>
      </c>
      <c r="D1554" s="11" t="s">
        <v>27</v>
      </c>
      <c r="E1554" s="13" t="str">
        <f>_xlfn.XLOOKUP(B1554,Sheet1!A:A,Sheet1!B:B)</f>
        <v>DS RUSTOLEUM GLITTER    RAINBOW    125ML</v>
      </c>
      <c r="F1554" s="13" t="str">
        <f t="shared" si="133"/>
        <v>CROWN  - DS RUSTOLEUM GLITTER    RAINBOW    125ML</v>
      </c>
      <c r="G1554" s="13"/>
      <c r="H1554" s="91" t="s">
        <v>28</v>
      </c>
      <c r="I1554" s="11" t="s">
        <v>29</v>
      </c>
      <c r="J1554" s="11" t="s">
        <v>29</v>
      </c>
      <c r="K1554" s="11" t="s">
        <v>30</v>
      </c>
      <c r="M1554" s="11" t="s">
        <v>7062</v>
      </c>
      <c r="N1554" s="13">
        <v>3105</v>
      </c>
      <c r="O1554" s="15">
        <f>_xlfn.XLOOKUP(B1554,Sheet1!A:A,Sheet1!E:E)</f>
        <v>9.1999999999999993</v>
      </c>
      <c r="P1554" s="26"/>
      <c r="Q1554" s="29">
        <f t="shared" si="131"/>
        <v>9.66</v>
      </c>
      <c r="R1554" s="38">
        <f t="shared" si="132"/>
        <v>9.9497999999999998</v>
      </c>
      <c r="S1554" s="26">
        <v>0</v>
      </c>
      <c r="T1554" s="13" t="str">
        <f t="shared" si="134"/>
        <v>Up</v>
      </c>
    </row>
    <row r="1555" spans="1:20" s="14" customFormat="1" hidden="1" x14ac:dyDescent="0.3">
      <c r="A1555" s="11">
        <v>6046852</v>
      </c>
      <c r="B1555" s="11">
        <v>6046852</v>
      </c>
      <c r="C1555" s="11" t="s">
        <v>26</v>
      </c>
      <c r="D1555" s="11" t="s">
        <v>27</v>
      </c>
      <c r="E1555" s="13" t="str">
        <f>_xlfn.XLOOKUP(B1555,Sheet1!A:A,Sheet1!B:B)</f>
        <v>DS RUSTOLEUM GLITTER    GOLD       125ML</v>
      </c>
      <c r="F1555" s="13" t="str">
        <f t="shared" si="133"/>
        <v>CROWN  - DS RUSTOLEUM GLITTER    GOLD       125ML</v>
      </c>
      <c r="G1555" s="13"/>
      <c r="H1555" s="91" t="s">
        <v>28</v>
      </c>
      <c r="I1555" s="11" t="s">
        <v>29</v>
      </c>
      <c r="J1555" s="11" t="s">
        <v>29</v>
      </c>
      <c r="K1555" s="11" t="s">
        <v>30</v>
      </c>
      <c r="M1555" s="11" t="s">
        <v>7062</v>
      </c>
      <c r="N1555" s="13">
        <v>3105</v>
      </c>
      <c r="O1555" s="15">
        <f>_xlfn.XLOOKUP(B1555,Sheet1!A:A,Sheet1!E:E)</f>
        <v>9.1999999999999993</v>
      </c>
      <c r="P1555" s="26"/>
      <c r="Q1555" s="29">
        <f t="shared" ref="Q1555:Q1618" si="135">O1555*1.05</f>
        <v>9.66</v>
      </c>
      <c r="R1555" s="38">
        <f t="shared" si="132"/>
        <v>9.9497999999999998</v>
      </c>
      <c r="S1555" s="26">
        <v>0</v>
      </c>
      <c r="T1555" s="13" t="str">
        <f t="shared" si="134"/>
        <v>Up</v>
      </c>
    </row>
    <row r="1556" spans="1:20" s="14" customFormat="1" hidden="1" x14ac:dyDescent="0.3">
      <c r="A1556" s="11">
        <v>6046851</v>
      </c>
      <c r="B1556" s="11">
        <v>6046851</v>
      </c>
      <c r="C1556" s="11" t="s">
        <v>26</v>
      </c>
      <c r="D1556" s="11" t="s">
        <v>27</v>
      </c>
      <c r="E1556" s="13" t="str">
        <f>_xlfn.XLOOKUP(B1556,Sheet1!A:A,Sheet1!B:B)</f>
        <v>DS RUSTOLEUM GLITTER    SILVER     125ML</v>
      </c>
      <c r="F1556" s="13" t="str">
        <f t="shared" si="133"/>
        <v>CROWN  - DS RUSTOLEUM GLITTER    SILVER     125ML</v>
      </c>
      <c r="G1556" s="13"/>
      <c r="H1556" s="91" t="s">
        <v>28</v>
      </c>
      <c r="I1556" s="11" t="s">
        <v>29</v>
      </c>
      <c r="J1556" s="11" t="s">
        <v>29</v>
      </c>
      <c r="K1556" s="11" t="s">
        <v>30</v>
      </c>
      <c r="M1556" s="11" t="s">
        <v>7062</v>
      </c>
      <c r="N1556" s="13">
        <v>3105</v>
      </c>
      <c r="O1556" s="15">
        <f>_xlfn.XLOOKUP(B1556,Sheet1!A:A,Sheet1!E:E)</f>
        <v>9.1999999999999993</v>
      </c>
      <c r="P1556" s="26"/>
      <c r="Q1556" s="29">
        <f t="shared" si="135"/>
        <v>9.66</v>
      </c>
      <c r="R1556" s="38">
        <f t="shared" ref="R1556:R1619" si="136">Q1556*1.03</f>
        <v>9.9497999999999998</v>
      </c>
      <c r="S1556" s="26">
        <v>0</v>
      </c>
      <c r="T1556" s="13" t="str">
        <f t="shared" si="134"/>
        <v>Up</v>
      </c>
    </row>
    <row r="1557" spans="1:20" s="14" customFormat="1" hidden="1" x14ac:dyDescent="0.3">
      <c r="A1557" s="11">
        <v>6046850</v>
      </c>
      <c r="B1557" s="11">
        <v>6046850</v>
      </c>
      <c r="C1557" s="11" t="s">
        <v>26</v>
      </c>
      <c r="D1557" s="11" t="s">
        <v>27</v>
      </c>
      <c r="E1557" s="13" t="str">
        <f>_xlfn.XLOOKUP(B1557,Sheet1!A:A,Sheet1!B:B)</f>
        <v>DS RUSTOLEUM CHALK FURN DUSKY PINK 125ML</v>
      </c>
      <c r="F1557" s="13" t="str">
        <f t="shared" si="133"/>
        <v>CROWN  - DS RUSTOLEUM CHALK FURN DUSKY PINK 125ML</v>
      </c>
      <c r="G1557" s="13"/>
      <c r="H1557" s="91" t="s">
        <v>28</v>
      </c>
      <c r="I1557" s="11" t="s">
        <v>29</v>
      </c>
      <c r="J1557" s="11" t="s">
        <v>29</v>
      </c>
      <c r="K1557" s="11" t="s">
        <v>30</v>
      </c>
      <c r="M1557" s="11" t="s">
        <v>7062</v>
      </c>
      <c r="N1557" s="13">
        <v>3105</v>
      </c>
      <c r="O1557" s="15">
        <f>_xlfn.XLOOKUP(B1557,Sheet1!A:A,Sheet1!E:E)</f>
        <v>8.5</v>
      </c>
      <c r="P1557" s="26"/>
      <c r="Q1557" s="29">
        <f t="shared" si="135"/>
        <v>8.9250000000000007</v>
      </c>
      <c r="R1557" s="38">
        <f t="shared" si="136"/>
        <v>9.1927500000000002</v>
      </c>
      <c r="S1557" s="26">
        <v>0</v>
      </c>
      <c r="T1557" s="13" t="str">
        <f t="shared" si="134"/>
        <v>Up</v>
      </c>
    </row>
    <row r="1558" spans="1:20" s="14" customFormat="1" hidden="1" x14ac:dyDescent="0.3">
      <c r="A1558" s="11">
        <v>6046849</v>
      </c>
      <c r="B1558" s="11">
        <v>6046849</v>
      </c>
      <c r="C1558" s="11" t="s">
        <v>26</v>
      </c>
      <c r="D1558" s="11" t="s">
        <v>27</v>
      </c>
      <c r="E1558" s="13" t="str">
        <f>_xlfn.XLOOKUP(B1558,Sheet1!A:A,Sheet1!B:B)</f>
        <v>DS RUSTOLEUM CHALK FURN WINTER GRY 125ML</v>
      </c>
      <c r="F1558" s="13" t="str">
        <f t="shared" si="133"/>
        <v>CROWN  - DS RUSTOLEUM CHALK FURN WINTER GRY 125ML</v>
      </c>
      <c r="G1558" s="13"/>
      <c r="H1558" s="91" t="s">
        <v>28</v>
      </c>
      <c r="I1558" s="11" t="s">
        <v>29</v>
      </c>
      <c r="J1558" s="11" t="s">
        <v>29</v>
      </c>
      <c r="K1558" s="11" t="s">
        <v>30</v>
      </c>
      <c r="M1558" s="11" t="s">
        <v>7062</v>
      </c>
      <c r="N1558" s="13">
        <v>3105</v>
      </c>
      <c r="O1558" s="15">
        <f>_xlfn.XLOOKUP(B1558,Sheet1!A:A,Sheet1!E:E)</f>
        <v>8.5</v>
      </c>
      <c r="P1558" s="26"/>
      <c r="Q1558" s="29">
        <f t="shared" si="135"/>
        <v>8.9250000000000007</v>
      </c>
      <c r="R1558" s="38">
        <f t="shared" si="136"/>
        <v>9.1927500000000002</v>
      </c>
      <c r="S1558" s="26">
        <v>0</v>
      </c>
      <c r="T1558" s="13" t="str">
        <f t="shared" si="134"/>
        <v>Up</v>
      </c>
    </row>
    <row r="1559" spans="1:20" s="14" customFormat="1" hidden="1" x14ac:dyDescent="0.3">
      <c r="A1559" s="11">
        <v>6046848</v>
      </c>
      <c r="B1559" s="11">
        <v>6046848</v>
      </c>
      <c r="C1559" s="11" t="s">
        <v>26</v>
      </c>
      <c r="D1559" s="11" t="s">
        <v>27</v>
      </c>
      <c r="E1559" s="13" t="str">
        <f>_xlfn.XLOOKUP(B1559,Sheet1!A:A,Sheet1!B:B)</f>
        <v>DS RUSTOLEUM CHALK FURN ANTHRACITE 125ML</v>
      </c>
      <c r="F1559" s="13" t="str">
        <f t="shared" si="133"/>
        <v>CROWN  - DS RUSTOLEUM CHALK FURN ANTHRACITE 125ML</v>
      </c>
      <c r="G1559" s="13"/>
      <c r="H1559" s="91" t="s">
        <v>28</v>
      </c>
      <c r="I1559" s="11" t="s">
        <v>29</v>
      </c>
      <c r="J1559" s="11" t="s">
        <v>29</v>
      </c>
      <c r="K1559" s="11" t="s">
        <v>30</v>
      </c>
      <c r="M1559" s="11" t="s">
        <v>7062</v>
      </c>
      <c r="N1559" s="13">
        <v>3105</v>
      </c>
      <c r="O1559" s="15">
        <f>_xlfn.XLOOKUP(B1559,Sheet1!A:A,Sheet1!E:E)</f>
        <v>8.5</v>
      </c>
      <c r="P1559" s="26"/>
      <c r="Q1559" s="29">
        <f t="shared" si="135"/>
        <v>8.9250000000000007</v>
      </c>
      <c r="R1559" s="38">
        <f t="shared" si="136"/>
        <v>9.1927500000000002</v>
      </c>
      <c r="S1559" s="26">
        <v>0</v>
      </c>
      <c r="T1559" s="13" t="str">
        <f t="shared" si="134"/>
        <v>Up</v>
      </c>
    </row>
    <row r="1560" spans="1:20" s="14" customFormat="1" hidden="1" x14ac:dyDescent="0.3">
      <c r="A1560" s="11">
        <v>6046847</v>
      </c>
      <c r="B1560" s="11">
        <v>6046847</v>
      </c>
      <c r="C1560" s="11" t="s">
        <v>26</v>
      </c>
      <c r="D1560" s="11" t="s">
        <v>27</v>
      </c>
      <c r="E1560" s="13" t="str">
        <f>_xlfn.XLOOKUP(B1560,Sheet1!A:A,Sheet1!B:B)</f>
        <v>DS RUSTOLEUM CHALK FURN GRAPHITE   125ML</v>
      </c>
      <c r="F1560" s="13" t="str">
        <f t="shared" si="133"/>
        <v>CROWN  - DS RUSTOLEUM CHALK FURN GRAPHITE   125ML</v>
      </c>
      <c r="G1560" s="13"/>
      <c r="H1560" s="91" t="s">
        <v>28</v>
      </c>
      <c r="I1560" s="11" t="s">
        <v>29</v>
      </c>
      <c r="J1560" s="11" t="s">
        <v>29</v>
      </c>
      <c r="K1560" s="11" t="s">
        <v>30</v>
      </c>
      <c r="M1560" s="11" t="s">
        <v>7062</v>
      </c>
      <c r="N1560" s="13">
        <v>3105</v>
      </c>
      <c r="O1560" s="15">
        <f>_xlfn.XLOOKUP(B1560,Sheet1!A:A,Sheet1!E:E)</f>
        <v>8.5</v>
      </c>
      <c r="P1560" s="26"/>
      <c r="Q1560" s="29">
        <f t="shared" si="135"/>
        <v>8.9250000000000007</v>
      </c>
      <c r="R1560" s="38">
        <f t="shared" si="136"/>
        <v>9.1927500000000002</v>
      </c>
      <c r="S1560" s="26">
        <v>0</v>
      </c>
      <c r="T1560" s="13" t="str">
        <f t="shared" si="134"/>
        <v>Up</v>
      </c>
    </row>
    <row r="1561" spans="1:20" s="14" customFormat="1" hidden="1" x14ac:dyDescent="0.3">
      <c r="A1561" s="11">
        <v>6046846</v>
      </c>
      <c r="B1561" s="11">
        <v>6046846</v>
      </c>
      <c r="C1561" s="11" t="s">
        <v>26</v>
      </c>
      <c r="D1561" s="11" t="s">
        <v>27</v>
      </c>
      <c r="E1561" s="13" t="str">
        <f>_xlfn.XLOOKUP(B1561,Sheet1!A:A,Sheet1!B:B)</f>
        <v>DS RUSTOLEUM CHALK FURN BELGRAVE   125ML</v>
      </c>
      <c r="F1561" s="13" t="str">
        <f t="shared" si="133"/>
        <v>CROWN  - DS RUSTOLEUM CHALK FURN BELGRAVE   125ML</v>
      </c>
      <c r="G1561" s="13"/>
      <c r="H1561" s="91" t="s">
        <v>28</v>
      </c>
      <c r="I1561" s="11" t="s">
        <v>29</v>
      </c>
      <c r="J1561" s="11" t="s">
        <v>29</v>
      </c>
      <c r="K1561" s="11" t="s">
        <v>30</v>
      </c>
      <c r="M1561" s="11" t="s">
        <v>7062</v>
      </c>
      <c r="N1561" s="13">
        <v>3105</v>
      </c>
      <c r="O1561" s="15">
        <f>_xlfn.XLOOKUP(B1561,Sheet1!A:A,Sheet1!E:E)</f>
        <v>8.5</v>
      </c>
      <c r="P1561" s="26"/>
      <c r="Q1561" s="29">
        <f t="shared" si="135"/>
        <v>8.9250000000000007</v>
      </c>
      <c r="R1561" s="38">
        <f t="shared" si="136"/>
        <v>9.1927500000000002</v>
      </c>
      <c r="S1561" s="26">
        <v>0</v>
      </c>
      <c r="T1561" s="13" t="str">
        <f t="shared" si="134"/>
        <v>Up</v>
      </c>
    </row>
    <row r="1562" spans="1:20" s="14" customFormat="1" hidden="1" x14ac:dyDescent="0.3">
      <c r="A1562" s="11">
        <v>6046845</v>
      </c>
      <c r="B1562" s="11">
        <v>6046845</v>
      </c>
      <c r="C1562" s="11" t="s">
        <v>26</v>
      </c>
      <c r="D1562" s="11" t="s">
        <v>27</v>
      </c>
      <c r="E1562" s="13" t="str">
        <f>_xlfn.XLOOKUP(B1562,Sheet1!A:A,Sheet1!B:B)</f>
        <v>DS RUSTOLEUM CHALK FURN BRAMWELL   125ML</v>
      </c>
      <c r="F1562" s="13" t="str">
        <f t="shared" si="133"/>
        <v>CROWN  - DS RUSTOLEUM CHALK FURN BRAMWELL   125ML</v>
      </c>
      <c r="G1562" s="13"/>
      <c r="H1562" s="91" t="s">
        <v>28</v>
      </c>
      <c r="I1562" s="11" t="s">
        <v>29</v>
      </c>
      <c r="J1562" s="11" t="s">
        <v>29</v>
      </c>
      <c r="K1562" s="11" t="s">
        <v>30</v>
      </c>
      <c r="M1562" s="11" t="s">
        <v>7062</v>
      </c>
      <c r="N1562" s="13">
        <v>3105</v>
      </c>
      <c r="O1562" s="15">
        <f>_xlfn.XLOOKUP(B1562,Sheet1!A:A,Sheet1!E:E)</f>
        <v>8.5</v>
      </c>
      <c r="P1562" s="26"/>
      <c r="Q1562" s="29">
        <f t="shared" si="135"/>
        <v>8.9250000000000007</v>
      </c>
      <c r="R1562" s="38">
        <f t="shared" si="136"/>
        <v>9.1927500000000002</v>
      </c>
      <c r="S1562" s="26">
        <v>0</v>
      </c>
      <c r="T1562" s="13" t="str">
        <f t="shared" si="134"/>
        <v>Up</v>
      </c>
    </row>
    <row r="1563" spans="1:20" s="14" customFormat="1" hidden="1" x14ac:dyDescent="0.3">
      <c r="A1563" s="11">
        <v>6046844</v>
      </c>
      <c r="B1563" s="11">
        <v>6046844</v>
      </c>
      <c r="C1563" s="11" t="s">
        <v>26</v>
      </c>
      <c r="D1563" s="11" t="s">
        <v>27</v>
      </c>
      <c r="E1563" s="13" t="str">
        <f>_xlfn.XLOOKUP(B1563,Sheet1!A:A,Sheet1!B:B)</f>
        <v>DS RUSTOLEUM CHALK FURN SAGE GREEN 125ML</v>
      </c>
      <c r="F1563" s="13" t="str">
        <f t="shared" si="133"/>
        <v>CROWN  - DS RUSTOLEUM CHALK FURN SAGE GREEN 125ML</v>
      </c>
      <c r="G1563" s="13"/>
      <c r="H1563" s="91" t="s">
        <v>28</v>
      </c>
      <c r="I1563" s="11" t="s">
        <v>29</v>
      </c>
      <c r="J1563" s="11" t="s">
        <v>29</v>
      </c>
      <c r="K1563" s="11" t="s">
        <v>30</v>
      </c>
      <c r="M1563" s="11" t="s">
        <v>7062</v>
      </c>
      <c r="N1563" s="13">
        <v>3105</v>
      </c>
      <c r="O1563" s="15">
        <f>_xlfn.XLOOKUP(B1563,Sheet1!A:A,Sheet1!E:E)</f>
        <v>8.5</v>
      </c>
      <c r="P1563" s="26"/>
      <c r="Q1563" s="29">
        <f t="shared" si="135"/>
        <v>8.9250000000000007</v>
      </c>
      <c r="R1563" s="38">
        <f t="shared" si="136"/>
        <v>9.1927500000000002</v>
      </c>
      <c r="S1563" s="26">
        <v>0</v>
      </c>
      <c r="T1563" s="13" t="str">
        <f t="shared" si="134"/>
        <v>Up</v>
      </c>
    </row>
    <row r="1564" spans="1:20" s="14" customFormat="1" hidden="1" x14ac:dyDescent="0.3">
      <c r="A1564" s="11">
        <v>6046843</v>
      </c>
      <c r="B1564" s="11">
        <v>6046843</v>
      </c>
      <c r="C1564" s="11" t="s">
        <v>26</v>
      </c>
      <c r="D1564" s="11" t="s">
        <v>27</v>
      </c>
      <c r="E1564" s="13" t="str">
        <f>_xlfn.XLOOKUP(B1564,Sheet1!A:A,Sheet1!B:B)</f>
        <v>DS RUSTOLEUM CHALK FURN DUCK EGG   125ML</v>
      </c>
      <c r="F1564" s="13" t="str">
        <f t="shared" si="133"/>
        <v>CROWN  - DS RUSTOLEUM CHALK FURN DUCK EGG   125ML</v>
      </c>
      <c r="G1564" s="13"/>
      <c r="H1564" s="91" t="s">
        <v>28</v>
      </c>
      <c r="I1564" s="11" t="s">
        <v>29</v>
      </c>
      <c r="J1564" s="11" t="s">
        <v>29</v>
      </c>
      <c r="K1564" s="11" t="s">
        <v>30</v>
      </c>
      <c r="M1564" s="11" t="s">
        <v>7062</v>
      </c>
      <c r="N1564" s="13">
        <v>3105</v>
      </c>
      <c r="O1564" s="15">
        <f>_xlfn.XLOOKUP(B1564,Sheet1!A:A,Sheet1!E:E)</f>
        <v>8.5</v>
      </c>
      <c r="P1564" s="26"/>
      <c r="Q1564" s="29">
        <f t="shared" si="135"/>
        <v>8.9250000000000007</v>
      </c>
      <c r="R1564" s="38">
        <f t="shared" si="136"/>
        <v>9.1927500000000002</v>
      </c>
      <c r="S1564" s="26">
        <v>0</v>
      </c>
      <c r="T1564" s="13" t="str">
        <f t="shared" si="134"/>
        <v>Up</v>
      </c>
    </row>
    <row r="1565" spans="1:20" s="14" customFormat="1" hidden="1" x14ac:dyDescent="0.3">
      <c r="A1565" s="11">
        <v>6046842</v>
      </c>
      <c r="B1565" s="11">
        <v>6046842</v>
      </c>
      <c r="C1565" s="11" t="s">
        <v>26</v>
      </c>
      <c r="D1565" s="11" t="s">
        <v>27</v>
      </c>
      <c r="E1565" s="13" t="str">
        <f>_xlfn.XLOOKUP(B1565,Sheet1!A:A,Sheet1!B:B)</f>
        <v>DS RUSTOLEUM CHALK FURN COCOA      125ML</v>
      </c>
      <c r="F1565" s="13" t="str">
        <f t="shared" si="133"/>
        <v>CROWN  - DS RUSTOLEUM CHALK FURN COCOA      125ML</v>
      </c>
      <c r="G1565" s="13"/>
      <c r="H1565" s="91" t="s">
        <v>28</v>
      </c>
      <c r="I1565" s="11" t="s">
        <v>29</v>
      </c>
      <c r="J1565" s="11" t="s">
        <v>29</v>
      </c>
      <c r="K1565" s="11" t="s">
        <v>30</v>
      </c>
      <c r="M1565" s="11" t="s">
        <v>7062</v>
      </c>
      <c r="N1565" s="13">
        <v>3105</v>
      </c>
      <c r="O1565" s="15">
        <f>_xlfn.XLOOKUP(B1565,Sheet1!A:A,Sheet1!E:E)</f>
        <v>8.5</v>
      </c>
      <c r="P1565" s="26"/>
      <c r="Q1565" s="29">
        <f t="shared" si="135"/>
        <v>8.9250000000000007</v>
      </c>
      <c r="R1565" s="38">
        <f t="shared" si="136"/>
        <v>9.1927500000000002</v>
      </c>
      <c r="S1565" s="26">
        <v>0</v>
      </c>
      <c r="T1565" s="13" t="str">
        <f t="shared" si="134"/>
        <v>Up</v>
      </c>
    </row>
    <row r="1566" spans="1:20" s="14" customFormat="1" hidden="1" x14ac:dyDescent="0.3">
      <c r="A1566" s="11">
        <v>6046841</v>
      </c>
      <c r="B1566" s="11">
        <v>6046841</v>
      </c>
      <c r="C1566" s="11" t="s">
        <v>26</v>
      </c>
      <c r="D1566" s="11" t="s">
        <v>27</v>
      </c>
      <c r="E1566" s="13" t="str">
        <f>_xlfn.XLOOKUP(B1566,Sheet1!A:A,Sheet1!B:B)</f>
        <v>DS RUSTOLEUM CHALK FURN FIREBRICK  125ML</v>
      </c>
      <c r="F1566" s="13" t="str">
        <f t="shared" si="133"/>
        <v>CROWN  - DS RUSTOLEUM CHALK FURN FIREBRICK  125ML</v>
      </c>
      <c r="G1566" s="13"/>
      <c r="H1566" s="91" t="s">
        <v>28</v>
      </c>
      <c r="I1566" s="11" t="s">
        <v>29</v>
      </c>
      <c r="J1566" s="11" t="s">
        <v>29</v>
      </c>
      <c r="K1566" s="11" t="s">
        <v>30</v>
      </c>
      <c r="M1566" s="11" t="s">
        <v>7062</v>
      </c>
      <c r="N1566" s="13">
        <v>3105</v>
      </c>
      <c r="O1566" s="15">
        <f>_xlfn.XLOOKUP(B1566,Sheet1!A:A,Sheet1!E:E)</f>
        <v>8.5</v>
      </c>
      <c r="P1566" s="26"/>
      <c r="Q1566" s="29">
        <f t="shared" si="135"/>
        <v>8.9250000000000007</v>
      </c>
      <c r="R1566" s="38">
        <f t="shared" si="136"/>
        <v>9.1927500000000002</v>
      </c>
      <c r="S1566" s="26">
        <v>0</v>
      </c>
      <c r="T1566" s="13" t="str">
        <f t="shared" si="134"/>
        <v>Up</v>
      </c>
    </row>
    <row r="1567" spans="1:20" s="14" customFormat="1" hidden="1" x14ac:dyDescent="0.3">
      <c r="A1567" s="11">
        <v>6046838</v>
      </c>
      <c r="B1567" s="11">
        <v>6046838</v>
      </c>
      <c r="C1567" s="11" t="s">
        <v>26</v>
      </c>
      <c r="D1567" s="11" t="s">
        <v>27</v>
      </c>
      <c r="E1567" s="13" t="str">
        <f>_xlfn.XLOOKUP(B1567,Sheet1!A:A,Sheet1!B:B)</f>
        <v>DS RUSTOLEUM CHALK FURN MUSTARD    125ML</v>
      </c>
      <c r="F1567" s="13" t="str">
        <f t="shared" si="133"/>
        <v>CROWN  - DS RUSTOLEUM CHALK FURN MUSTARD    125ML</v>
      </c>
      <c r="G1567" s="13"/>
      <c r="H1567" s="91" t="s">
        <v>28</v>
      </c>
      <c r="I1567" s="11" t="s">
        <v>29</v>
      </c>
      <c r="J1567" s="11" t="s">
        <v>29</v>
      </c>
      <c r="K1567" s="11" t="s">
        <v>30</v>
      </c>
      <c r="M1567" s="11" t="s">
        <v>7062</v>
      </c>
      <c r="N1567" s="13">
        <v>3105</v>
      </c>
      <c r="O1567" s="15">
        <f>_xlfn.XLOOKUP(B1567,Sheet1!A:A,Sheet1!E:E)</f>
        <v>8.5</v>
      </c>
      <c r="P1567" s="26"/>
      <c r="Q1567" s="29">
        <f t="shared" si="135"/>
        <v>8.9250000000000007</v>
      </c>
      <c r="R1567" s="38">
        <f t="shared" si="136"/>
        <v>9.1927500000000002</v>
      </c>
      <c r="S1567" s="26">
        <v>0</v>
      </c>
      <c r="T1567" s="13" t="str">
        <f t="shared" si="134"/>
        <v>Up</v>
      </c>
    </row>
    <row r="1568" spans="1:20" s="14" customFormat="1" hidden="1" x14ac:dyDescent="0.3">
      <c r="A1568" s="11">
        <v>6046837</v>
      </c>
      <c r="B1568" s="11">
        <v>6046837</v>
      </c>
      <c r="C1568" s="11" t="s">
        <v>26</v>
      </c>
      <c r="D1568" s="11" t="s">
        <v>27</v>
      </c>
      <c r="E1568" s="13" t="str">
        <f>_xlfn.XLOOKUP(B1568,Sheet1!A:A,Sheet1!B:B)</f>
        <v>DS RUSTOLEUM CHALK FURN CLOT CREAM 125ML</v>
      </c>
      <c r="F1568" s="13" t="str">
        <f t="shared" si="133"/>
        <v>CROWN  - DS RUSTOLEUM CHALK FURN CLOT CREAM 125ML</v>
      </c>
      <c r="G1568" s="13"/>
      <c r="H1568" s="91" t="s">
        <v>28</v>
      </c>
      <c r="I1568" s="11" t="s">
        <v>29</v>
      </c>
      <c r="J1568" s="11" t="s">
        <v>29</v>
      </c>
      <c r="K1568" s="11" t="s">
        <v>30</v>
      </c>
      <c r="M1568" s="11" t="s">
        <v>7062</v>
      </c>
      <c r="N1568" s="13">
        <v>3105</v>
      </c>
      <c r="O1568" s="15">
        <f>_xlfn.XLOOKUP(B1568,Sheet1!A:A,Sheet1!E:E)</f>
        <v>8.5</v>
      </c>
      <c r="P1568" s="26"/>
      <c r="Q1568" s="29">
        <f t="shared" si="135"/>
        <v>8.9250000000000007</v>
      </c>
      <c r="R1568" s="38">
        <f t="shared" si="136"/>
        <v>9.1927500000000002</v>
      </c>
      <c r="S1568" s="26">
        <v>0</v>
      </c>
      <c r="T1568" s="13" t="str">
        <f t="shared" si="134"/>
        <v>Up</v>
      </c>
    </row>
    <row r="1569" spans="1:20" s="14" customFormat="1" hidden="1" x14ac:dyDescent="0.3">
      <c r="A1569" s="11">
        <v>6046836</v>
      </c>
      <c r="B1569" s="11">
        <v>6046836</v>
      </c>
      <c r="C1569" s="11" t="s">
        <v>26</v>
      </c>
      <c r="D1569" s="11" t="s">
        <v>27</v>
      </c>
      <c r="E1569" s="13" t="str">
        <f>_xlfn.XLOOKUP(B1569,Sheet1!A:A,Sheet1!B:B)</f>
        <v>DS RUSTOLEUM CHALK FURN ANT WHITE  125ML</v>
      </c>
      <c r="F1569" s="13" t="str">
        <f t="shared" si="133"/>
        <v>CROWN  - DS RUSTOLEUM CHALK FURN ANT WHITE  125ML</v>
      </c>
      <c r="G1569" s="13"/>
      <c r="H1569" s="91" t="s">
        <v>28</v>
      </c>
      <c r="I1569" s="11" t="s">
        <v>29</v>
      </c>
      <c r="J1569" s="11" t="s">
        <v>29</v>
      </c>
      <c r="K1569" s="11" t="s">
        <v>30</v>
      </c>
      <c r="M1569" s="11" t="s">
        <v>7062</v>
      </c>
      <c r="N1569" s="13">
        <v>3105</v>
      </c>
      <c r="O1569" s="15">
        <f>_xlfn.XLOOKUP(B1569,Sheet1!A:A,Sheet1!E:E)</f>
        <v>8.5</v>
      </c>
      <c r="P1569" s="26"/>
      <c r="Q1569" s="29">
        <f t="shared" si="135"/>
        <v>8.9250000000000007</v>
      </c>
      <c r="R1569" s="38">
        <f t="shared" si="136"/>
        <v>9.1927500000000002</v>
      </c>
      <c r="S1569" s="26">
        <v>0</v>
      </c>
      <c r="T1569" s="13" t="str">
        <f t="shared" si="134"/>
        <v>Up</v>
      </c>
    </row>
    <row r="1570" spans="1:20" s="14" customFormat="1" hidden="1" x14ac:dyDescent="0.3">
      <c r="A1570" s="11">
        <v>6046835</v>
      </c>
      <c r="B1570" s="11">
        <v>6046835</v>
      </c>
      <c r="C1570" s="11" t="s">
        <v>26</v>
      </c>
      <c r="D1570" s="11" t="s">
        <v>27</v>
      </c>
      <c r="E1570" s="13" t="str">
        <f>_xlfn.XLOOKUP(B1570,Sheet1!A:A,Sheet1!B:B)</f>
        <v>DS RUSTOLEUM CHALK FURN WHITE      125ML</v>
      </c>
      <c r="F1570" s="13" t="str">
        <f t="shared" si="133"/>
        <v>CROWN  - DS RUSTOLEUM CHALK FURN WHITE      125ML</v>
      </c>
      <c r="G1570" s="13"/>
      <c r="H1570" s="91" t="s">
        <v>28</v>
      </c>
      <c r="I1570" s="11" t="s">
        <v>29</v>
      </c>
      <c r="J1570" s="11" t="s">
        <v>29</v>
      </c>
      <c r="K1570" s="11" t="s">
        <v>30</v>
      </c>
      <c r="M1570" s="11" t="s">
        <v>7062</v>
      </c>
      <c r="N1570" s="13">
        <v>3105</v>
      </c>
      <c r="O1570" s="15">
        <f>_xlfn.XLOOKUP(B1570,Sheet1!A:A,Sheet1!E:E)</f>
        <v>8.5</v>
      </c>
      <c r="P1570" s="26"/>
      <c r="Q1570" s="29">
        <f t="shared" si="135"/>
        <v>8.9250000000000007</v>
      </c>
      <c r="R1570" s="38">
        <f t="shared" si="136"/>
        <v>9.1927500000000002</v>
      </c>
      <c r="S1570" s="26">
        <v>0</v>
      </c>
      <c r="T1570" s="13" t="str">
        <f t="shared" si="134"/>
        <v>Up</v>
      </c>
    </row>
    <row r="1571" spans="1:20" s="14" customFormat="1" hidden="1" x14ac:dyDescent="0.3">
      <c r="A1571" s="11">
        <v>6046813</v>
      </c>
      <c r="B1571" s="11">
        <v>6046813</v>
      </c>
      <c r="C1571" s="11" t="s">
        <v>26</v>
      </c>
      <c r="D1571" s="11" t="s">
        <v>27</v>
      </c>
      <c r="E1571" s="13" t="str">
        <f>_xlfn.XLOOKUP(B1571,Sheet1!A:A,Sheet1!B:B)</f>
        <v>DS ROTA CORNER ROLLER              22MM</v>
      </c>
      <c r="F1571" s="13" t="str">
        <f t="shared" si="133"/>
        <v>CROWN  - DS ROTA CORNER ROLLER              22MM</v>
      </c>
      <c r="G1571" s="13"/>
      <c r="H1571" s="91" t="s">
        <v>28</v>
      </c>
      <c r="I1571" s="11" t="s">
        <v>29</v>
      </c>
      <c r="J1571" s="11" t="s">
        <v>29</v>
      </c>
      <c r="K1571" s="11" t="s">
        <v>30</v>
      </c>
      <c r="M1571" s="11" t="s">
        <v>7062</v>
      </c>
      <c r="N1571" s="13">
        <v>3105</v>
      </c>
      <c r="O1571" s="15">
        <f>_xlfn.XLOOKUP(B1571,Sheet1!A:A,Sheet1!E:E)</f>
        <v>7.37</v>
      </c>
      <c r="P1571" s="26">
        <f>_xlfn.XLOOKUP(A1571,Sheet2!F:F,Sheet2!H:H)</f>
        <v>0</v>
      </c>
      <c r="Q1571" s="15">
        <f t="shared" si="135"/>
        <v>7.7385000000000002</v>
      </c>
      <c r="R1571" s="38">
        <f t="shared" si="136"/>
        <v>7.9706550000000007</v>
      </c>
      <c r="S1571" s="26">
        <v>0</v>
      </c>
      <c r="T1571" s="13" t="str">
        <f t="shared" si="134"/>
        <v>Up</v>
      </c>
    </row>
    <row r="1572" spans="1:20" s="14" customFormat="1" hidden="1" x14ac:dyDescent="0.3">
      <c r="A1572" s="11">
        <v>6046807</v>
      </c>
      <c r="B1572" s="11">
        <v>6046807</v>
      </c>
      <c r="C1572" s="11" t="s">
        <v>26</v>
      </c>
      <c r="D1572" s="11" t="s">
        <v>27</v>
      </c>
      <c r="E1572" s="13" t="str">
        <f>_xlfn.XLOOKUP(B1572,Sheet1!A:A,Sheet1!B:B)</f>
        <v>DS TEAMAC P101 2PK PU TOPCOAT SPEC 5L</v>
      </c>
      <c r="F1572" s="13" t="str">
        <f t="shared" si="133"/>
        <v>CROWN  - DS TEAMAC P101 2PK PU TOPCOAT SPEC 5L</v>
      </c>
      <c r="G1572" s="13"/>
      <c r="H1572" s="91" t="s">
        <v>28</v>
      </c>
      <c r="I1572" s="11" t="s">
        <v>29</v>
      </c>
      <c r="J1572" s="11" t="s">
        <v>29</v>
      </c>
      <c r="K1572" s="11" t="s">
        <v>30</v>
      </c>
      <c r="M1572" s="11" t="s">
        <v>7062</v>
      </c>
      <c r="N1572" s="13">
        <v>3105</v>
      </c>
      <c r="O1572" s="15">
        <f>_xlfn.XLOOKUP(B1572,Sheet1!A:A,Sheet1!E:E)</f>
        <v>251.19</v>
      </c>
      <c r="P1572" s="26"/>
      <c r="Q1572" s="15">
        <f t="shared" si="135"/>
        <v>263.74950000000001</v>
      </c>
      <c r="R1572" s="38">
        <f t="shared" si="136"/>
        <v>271.66198500000002</v>
      </c>
      <c r="S1572" s="26">
        <v>0</v>
      </c>
      <c r="T1572" s="13" t="str">
        <f t="shared" si="134"/>
        <v>Up</v>
      </c>
    </row>
    <row r="1573" spans="1:20" s="14" customFormat="1" hidden="1" x14ac:dyDescent="0.3">
      <c r="A1573" s="11">
        <v>6046159</v>
      </c>
      <c r="B1573" s="11">
        <v>6046159</v>
      </c>
      <c r="C1573" s="11" t="s">
        <v>26</v>
      </c>
      <c r="D1573" s="11" t="s">
        <v>27</v>
      </c>
      <c r="E1573" s="13" t="str">
        <f>_xlfn.XLOOKUP(B1573,Sheet1!A:A,Sheet1!B:B)</f>
        <v>DS BLACKFRIAR PU FLOOR  MID GREY   5L</v>
      </c>
      <c r="F1573" s="13" t="str">
        <f t="shared" si="133"/>
        <v>CROWN  - DS BLACKFRIAR PU FLOOR  MID GREY   5L</v>
      </c>
      <c r="G1573" s="13"/>
      <c r="H1573" s="91" t="s">
        <v>28</v>
      </c>
      <c r="I1573" s="11" t="s">
        <v>29</v>
      </c>
      <c r="J1573" s="11" t="s">
        <v>29</v>
      </c>
      <c r="K1573" s="11" t="s">
        <v>30</v>
      </c>
      <c r="M1573" s="11" t="s">
        <v>7062</v>
      </c>
      <c r="N1573" s="13">
        <v>3105</v>
      </c>
      <c r="O1573" s="15">
        <f>_xlfn.XLOOKUP(B1573,Sheet1!A:A,Sheet1!E:E)</f>
        <v>88.29</v>
      </c>
      <c r="P1573" s="26"/>
      <c r="Q1573" s="15">
        <f t="shared" si="135"/>
        <v>92.70450000000001</v>
      </c>
      <c r="R1573" s="38">
        <f t="shared" si="136"/>
        <v>95.485635000000016</v>
      </c>
      <c r="S1573" s="26">
        <v>0</v>
      </c>
      <c r="T1573" s="13" t="str">
        <f t="shared" si="134"/>
        <v>Up</v>
      </c>
    </row>
    <row r="1574" spans="1:20" s="14" customFormat="1" hidden="1" x14ac:dyDescent="0.3">
      <c r="A1574" s="11">
        <v>6046061</v>
      </c>
      <c r="B1574" s="11">
        <v>6046061</v>
      </c>
      <c r="C1574" s="11" t="s">
        <v>26</v>
      </c>
      <c r="D1574" s="11" t="s">
        <v>27</v>
      </c>
      <c r="E1574" s="13" t="str">
        <f>_xlfn.XLOOKUP(B1574,Sheet1!A:A,Sheet1!B:B)</f>
        <v>DS PRESTIGE H DUTY SCAPER BLADE    50MM</v>
      </c>
      <c r="F1574" s="13" t="str">
        <f t="shared" si="133"/>
        <v>CROWN  - DS PRESTIGE H DUTY SCAPER BLADE    50MM</v>
      </c>
      <c r="G1574" s="13"/>
      <c r="H1574" s="91" t="s">
        <v>28</v>
      </c>
      <c r="I1574" s="11" t="s">
        <v>29</v>
      </c>
      <c r="J1574" s="11" t="s">
        <v>29</v>
      </c>
      <c r="K1574" s="11" t="s">
        <v>30</v>
      </c>
      <c r="M1574" s="11" t="s">
        <v>7062</v>
      </c>
      <c r="N1574" s="13">
        <v>3105</v>
      </c>
      <c r="O1574" s="15">
        <f>_xlfn.XLOOKUP(B1574,Sheet1!A:A,Sheet1!E:E)</f>
        <v>6.64</v>
      </c>
      <c r="P1574" s="26"/>
      <c r="Q1574" s="29">
        <f t="shared" si="135"/>
        <v>6.9719999999999995</v>
      </c>
      <c r="R1574" s="38">
        <f t="shared" si="136"/>
        <v>7.1811599999999993</v>
      </c>
      <c r="S1574" s="26">
        <v>0</v>
      </c>
      <c r="T1574" s="13" t="str">
        <f t="shared" si="134"/>
        <v>Up</v>
      </c>
    </row>
    <row r="1575" spans="1:20" s="14" customFormat="1" hidden="1" x14ac:dyDescent="0.3">
      <c r="A1575" s="11">
        <v>6046060</v>
      </c>
      <c r="B1575" s="11">
        <v>6046060</v>
      </c>
      <c r="C1575" s="11" t="s">
        <v>26</v>
      </c>
      <c r="D1575" s="11" t="s">
        <v>27</v>
      </c>
      <c r="E1575" s="13" t="str">
        <f>_xlfn.XLOOKUP(B1575,Sheet1!A:A,Sheet1!B:B)</f>
        <v>DS PRESTIGE HEAVY DUTY SCAPER      50MM</v>
      </c>
      <c r="F1575" s="13" t="str">
        <f t="shared" si="133"/>
        <v>CROWN  - DS PRESTIGE HEAVY DUTY SCAPER      50MM</v>
      </c>
      <c r="G1575" s="13"/>
      <c r="H1575" s="91" t="s">
        <v>28</v>
      </c>
      <c r="I1575" s="11" t="s">
        <v>29</v>
      </c>
      <c r="J1575" s="11" t="s">
        <v>29</v>
      </c>
      <c r="K1575" s="11" t="s">
        <v>30</v>
      </c>
      <c r="M1575" s="11" t="s">
        <v>7062</v>
      </c>
      <c r="N1575" s="13">
        <v>3105</v>
      </c>
      <c r="O1575" s="15">
        <f>_xlfn.XLOOKUP(B1575,Sheet1!A:A,Sheet1!E:E)</f>
        <v>10.32</v>
      </c>
      <c r="P1575" s="26"/>
      <c r="Q1575" s="29">
        <f t="shared" si="135"/>
        <v>10.836</v>
      </c>
      <c r="R1575" s="38">
        <f t="shared" si="136"/>
        <v>11.16108</v>
      </c>
      <c r="S1575" s="26">
        <v>0</v>
      </c>
      <c r="T1575" s="13" t="str">
        <f t="shared" si="134"/>
        <v>Up</v>
      </c>
    </row>
    <row r="1576" spans="1:20" s="14" customFormat="1" hidden="1" x14ac:dyDescent="0.3">
      <c r="A1576" s="11">
        <v>6046049</v>
      </c>
      <c r="B1576" s="11">
        <v>6046049</v>
      </c>
      <c r="C1576" s="11" t="s">
        <v>26</v>
      </c>
      <c r="D1576" s="11" t="s">
        <v>27</v>
      </c>
      <c r="E1576" s="13" t="str">
        <f>_xlfn.XLOOKUP(B1576,Sheet1!A:A,Sheet1!B:B)</f>
        <v>DS PRESTIGE WALL BRUSH             4IN</v>
      </c>
      <c r="F1576" s="13" t="str">
        <f t="shared" si="133"/>
        <v>CROWN  - DS PRESTIGE WALL BRUSH             4IN</v>
      </c>
      <c r="G1576" s="13"/>
      <c r="H1576" s="91" t="s">
        <v>28</v>
      </c>
      <c r="I1576" s="11" t="s">
        <v>29</v>
      </c>
      <c r="J1576" s="11" t="s">
        <v>29</v>
      </c>
      <c r="K1576" s="11" t="s">
        <v>30</v>
      </c>
      <c r="M1576" s="11" t="s">
        <v>7062</v>
      </c>
      <c r="N1576" s="13">
        <v>3105</v>
      </c>
      <c r="O1576" s="15">
        <f>_xlfn.XLOOKUP(B1576,Sheet1!A:A,Sheet1!E:E)</f>
        <v>20.239999999999998</v>
      </c>
      <c r="P1576" s="26"/>
      <c r="Q1576" s="29">
        <f t="shared" si="135"/>
        <v>21.251999999999999</v>
      </c>
      <c r="R1576" s="38">
        <f t="shared" si="136"/>
        <v>21.889559999999999</v>
      </c>
      <c r="S1576" s="26">
        <v>0</v>
      </c>
      <c r="T1576" s="13" t="str">
        <f t="shared" si="134"/>
        <v>Up</v>
      </c>
    </row>
    <row r="1577" spans="1:20" s="14" customFormat="1" hidden="1" x14ac:dyDescent="0.3">
      <c r="A1577" s="11">
        <v>6046046</v>
      </c>
      <c r="B1577" s="11">
        <v>6046046</v>
      </c>
      <c r="C1577" s="11" t="s">
        <v>26</v>
      </c>
      <c r="D1577" s="11" t="s">
        <v>27</v>
      </c>
      <c r="E1577" s="13" t="str">
        <f>_xlfn.XLOOKUP(B1577,Sheet1!A:A,Sheet1!B:B)</f>
        <v>DS PERFECTION SCISSORS             11IN</v>
      </c>
      <c r="F1577" s="13" t="str">
        <f t="shared" si="133"/>
        <v>CROWN  - DS PERFECTION SCISSORS             11IN</v>
      </c>
      <c r="G1577" s="13"/>
      <c r="H1577" s="91" t="s">
        <v>28</v>
      </c>
      <c r="I1577" s="11" t="s">
        <v>29</v>
      </c>
      <c r="J1577" s="11" t="s">
        <v>29</v>
      </c>
      <c r="K1577" s="11" t="s">
        <v>30</v>
      </c>
      <c r="M1577" s="11" t="s">
        <v>7062</v>
      </c>
      <c r="N1577" s="13">
        <v>3105</v>
      </c>
      <c r="O1577" s="15">
        <f>_xlfn.XLOOKUP(B1577,Sheet1!A:A,Sheet1!E:E)</f>
        <v>5.16</v>
      </c>
      <c r="P1577" s="26"/>
      <c r="Q1577" s="15">
        <f t="shared" si="135"/>
        <v>5.4180000000000001</v>
      </c>
      <c r="R1577" s="38">
        <f t="shared" si="136"/>
        <v>5.5805400000000001</v>
      </c>
      <c r="S1577" s="26">
        <v>0</v>
      </c>
      <c r="T1577" s="13" t="str">
        <f t="shared" si="134"/>
        <v>Up</v>
      </c>
    </row>
    <row r="1578" spans="1:20" s="14" customFormat="1" hidden="1" x14ac:dyDescent="0.3">
      <c r="A1578" s="11">
        <v>6046026</v>
      </c>
      <c r="B1578" s="11">
        <v>6046026</v>
      </c>
      <c r="C1578" s="11" t="s">
        <v>26</v>
      </c>
      <c r="D1578" s="11" t="s">
        <v>27</v>
      </c>
      <c r="E1578" s="13" t="str">
        <f>_xlfn.XLOOKUP(B1578,Sheet1!A:A,Sheet1!B:B)</f>
        <v>DS TETRION NO NAILS TUBE           330G</v>
      </c>
      <c r="F1578" s="13" t="str">
        <f t="shared" si="133"/>
        <v>CROWN  - DS TETRION NO NAILS TUBE           330G</v>
      </c>
      <c r="G1578" s="13"/>
      <c r="H1578" s="91" t="s">
        <v>28</v>
      </c>
      <c r="I1578" s="11" t="s">
        <v>29</v>
      </c>
      <c r="J1578" s="11" t="s">
        <v>29</v>
      </c>
      <c r="K1578" s="11" t="s">
        <v>30</v>
      </c>
      <c r="M1578" s="11" t="s">
        <v>7062</v>
      </c>
      <c r="N1578" s="13">
        <v>3105</v>
      </c>
      <c r="O1578" s="15">
        <f>_xlfn.XLOOKUP(B1578,Sheet1!A:A,Sheet1!E:E)</f>
        <v>1.8</v>
      </c>
      <c r="P1578" s="26">
        <f>_xlfn.XLOOKUP(A1578,Sheet2!F:F,Sheet2!H:H)</f>
        <v>0</v>
      </c>
      <c r="Q1578" s="15">
        <f t="shared" si="135"/>
        <v>1.8900000000000001</v>
      </c>
      <c r="R1578" s="38">
        <f t="shared" si="136"/>
        <v>1.9467000000000001</v>
      </c>
      <c r="S1578" s="26">
        <v>0</v>
      </c>
      <c r="T1578" s="13" t="str">
        <f t="shared" si="134"/>
        <v>Up</v>
      </c>
    </row>
    <row r="1579" spans="1:20" s="14" customFormat="1" hidden="1" x14ac:dyDescent="0.3">
      <c r="A1579" s="11">
        <v>6045888</v>
      </c>
      <c r="B1579" s="11">
        <v>6045888</v>
      </c>
      <c r="C1579" s="11" t="s">
        <v>26</v>
      </c>
      <c r="D1579" s="11" t="s">
        <v>27</v>
      </c>
      <c r="E1579" s="13" t="str">
        <f>_xlfn.XLOOKUP(B1579,Sheet1!A:A,Sheet1!B:B)</f>
        <v>DS OWATROL POLYTROL                250ML</v>
      </c>
      <c r="F1579" s="13" t="str">
        <f t="shared" si="133"/>
        <v>CROWN  - DS OWATROL POLYTROL                250ML</v>
      </c>
      <c r="G1579" s="13"/>
      <c r="H1579" s="91" t="s">
        <v>28</v>
      </c>
      <c r="I1579" s="11" t="s">
        <v>29</v>
      </c>
      <c r="J1579" s="11" t="s">
        <v>29</v>
      </c>
      <c r="K1579" s="11" t="s">
        <v>30</v>
      </c>
      <c r="M1579" s="11" t="s">
        <v>7062</v>
      </c>
      <c r="N1579" s="13">
        <v>3105</v>
      </c>
      <c r="O1579" s="15">
        <f>_xlfn.XLOOKUP(B1579,Sheet1!A:A,Sheet1!E:E)</f>
        <v>18.68</v>
      </c>
      <c r="P1579" s="26"/>
      <c r="Q1579" s="15">
        <f t="shared" si="135"/>
        <v>19.614000000000001</v>
      </c>
      <c r="R1579" s="38">
        <f t="shared" si="136"/>
        <v>20.20242</v>
      </c>
      <c r="S1579" s="26">
        <v>0</v>
      </c>
      <c r="T1579" s="13" t="str">
        <f t="shared" si="134"/>
        <v>Up</v>
      </c>
    </row>
    <row r="1580" spans="1:20" s="14" customFormat="1" hidden="1" x14ac:dyDescent="0.3">
      <c r="A1580" s="11">
        <v>6045844</v>
      </c>
      <c r="B1580" s="11">
        <v>6045844</v>
      </c>
      <c r="C1580" s="11" t="s">
        <v>26</v>
      </c>
      <c r="D1580" s="11" t="s">
        <v>27</v>
      </c>
      <c r="E1580" s="13" t="str">
        <f>_xlfn.XLOOKUP(B1580,Sheet1!A:A,Sheet1!B:B)</f>
        <v>DS COOVAR ZINC RICH PRIMER         2.5L</v>
      </c>
      <c r="F1580" s="13" t="str">
        <f t="shared" si="133"/>
        <v>CROWN  - DS COOVAR ZINC RICH PRIMER         2.5L</v>
      </c>
      <c r="G1580" s="13"/>
      <c r="H1580" s="91" t="s">
        <v>28</v>
      </c>
      <c r="I1580" s="11" t="s">
        <v>29</v>
      </c>
      <c r="J1580" s="11" t="s">
        <v>29</v>
      </c>
      <c r="K1580" s="11" t="s">
        <v>30</v>
      </c>
      <c r="M1580" s="11" t="s">
        <v>7062</v>
      </c>
      <c r="N1580" s="13">
        <v>3105</v>
      </c>
      <c r="O1580" s="15">
        <f>_xlfn.XLOOKUP(B1580,Sheet1!A:A,Sheet1!E:E)</f>
        <v>166.3</v>
      </c>
      <c r="P1580" s="26"/>
      <c r="Q1580" s="15">
        <f t="shared" si="135"/>
        <v>174.61500000000001</v>
      </c>
      <c r="R1580" s="38">
        <f t="shared" si="136"/>
        <v>179.85345000000001</v>
      </c>
      <c r="S1580" s="26">
        <v>0</v>
      </c>
      <c r="T1580" s="13" t="str">
        <f t="shared" si="134"/>
        <v>Up</v>
      </c>
    </row>
    <row r="1581" spans="1:20" s="14" customFormat="1" hidden="1" x14ac:dyDescent="0.3">
      <c r="A1581" s="11">
        <v>6045838</v>
      </c>
      <c r="B1581" s="11">
        <v>6045838</v>
      </c>
      <c r="C1581" s="11" t="s">
        <v>26</v>
      </c>
      <c r="D1581" s="11" t="s">
        <v>27</v>
      </c>
      <c r="E1581" s="13" t="str">
        <f>_xlfn.XLOOKUP(B1581,Sheet1!A:A,Sheet1!B:B)</f>
        <v>DS COOVAR TILE &amp; MELAMINE PRIMER   2.5L</v>
      </c>
      <c r="F1581" s="13" t="str">
        <f t="shared" si="133"/>
        <v>CROWN  - DS COOVAR TILE &amp; MELAMINE PRIMER   2.5L</v>
      </c>
      <c r="G1581" s="13"/>
      <c r="H1581" s="91" t="s">
        <v>28</v>
      </c>
      <c r="I1581" s="11" t="s">
        <v>29</v>
      </c>
      <c r="J1581" s="11" t="s">
        <v>29</v>
      </c>
      <c r="K1581" s="11" t="s">
        <v>30</v>
      </c>
      <c r="M1581" s="11" t="s">
        <v>7062</v>
      </c>
      <c r="N1581" s="13">
        <v>3105</v>
      </c>
      <c r="O1581" s="15">
        <f>_xlfn.XLOOKUP(B1581,Sheet1!A:A,Sheet1!E:E)</f>
        <v>54.45</v>
      </c>
      <c r="P1581" s="26"/>
      <c r="Q1581" s="15">
        <f t="shared" si="135"/>
        <v>57.172500000000007</v>
      </c>
      <c r="R1581" s="38">
        <f t="shared" si="136"/>
        <v>58.887675000000009</v>
      </c>
      <c r="S1581" s="26">
        <v>0</v>
      </c>
      <c r="T1581" s="13" t="str">
        <f t="shared" si="134"/>
        <v>Up</v>
      </c>
    </row>
    <row r="1582" spans="1:20" s="14" customFormat="1" hidden="1" x14ac:dyDescent="0.3">
      <c r="A1582" s="11">
        <v>6045830</v>
      </c>
      <c r="B1582" s="11">
        <v>6045830</v>
      </c>
      <c r="C1582" s="11" t="s">
        <v>26</v>
      </c>
      <c r="D1582" s="11" t="s">
        <v>27</v>
      </c>
      <c r="E1582" s="13" t="str">
        <f>_xlfn.XLOOKUP(B1582,Sheet1!A:A,Sheet1!B:B)</f>
        <v>DS COOVAR WB ACRYL VARN GLOSS      2.5L</v>
      </c>
      <c r="F1582" s="13" t="str">
        <f t="shared" si="133"/>
        <v>CROWN  - DS COOVAR WB ACRYL VARN GLOSS      2.5L</v>
      </c>
      <c r="G1582" s="13"/>
      <c r="H1582" s="91" t="s">
        <v>28</v>
      </c>
      <c r="I1582" s="11" t="s">
        <v>29</v>
      </c>
      <c r="J1582" s="11" t="s">
        <v>29</v>
      </c>
      <c r="K1582" s="11" t="s">
        <v>30</v>
      </c>
      <c r="M1582" s="11" t="s">
        <v>7062</v>
      </c>
      <c r="N1582" s="13">
        <v>3105</v>
      </c>
      <c r="O1582" s="15">
        <f>_xlfn.XLOOKUP(B1582,Sheet1!A:A,Sheet1!E:E)</f>
        <v>34.71</v>
      </c>
      <c r="P1582" s="26"/>
      <c r="Q1582" s="15">
        <f t="shared" si="135"/>
        <v>36.445500000000003</v>
      </c>
      <c r="R1582" s="38">
        <f t="shared" si="136"/>
        <v>37.538865000000001</v>
      </c>
      <c r="S1582" s="26">
        <v>0</v>
      </c>
      <c r="T1582" s="13" t="str">
        <f t="shared" si="134"/>
        <v>Up</v>
      </c>
    </row>
    <row r="1583" spans="1:20" s="14" customFormat="1" hidden="1" x14ac:dyDescent="0.3">
      <c r="A1583" s="11">
        <v>6045828</v>
      </c>
      <c r="B1583" s="11">
        <v>6045828</v>
      </c>
      <c r="C1583" s="11" t="s">
        <v>26</v>
      </c>
      <c r="D1583" s="11" t="s">
        <v>27</v>
      </c>
      <c r="E1583" s="13" t="str">
        <f>_xlfn.XLOOKUP(B1583,Sheet1!A:A,Sheet1!B:B)</f>
        <v>DS COOVAR BLACK TAR VARNISH        5L</v>
      </c>
      <c r="F1583" s="13" t="str">
        <f t="shared" si="133"/>
        <v>CROWN  - DS COOVAR BLACK TAR VARNISH        5L</v>
      </c>
      <c r="G1583" s="13"/>
      <c r="H1583" s="91" t="s">
        <v>28</v>
      </c>
      <c r="I1583" s="11" t="s">
        <v>29</v>
      </c>
      <c r="J1583" s="11" t="s">
        <v>29</v>
      </c>
      <c r="K1583" s="11" t="s">
        <v>30</v>
      </c>
      <c r="M1583" s="11" t="s">
        <v>7062</v>
      </c>
      <c r="N1583" s="13">
        <v>3105</v>
      </c>
      <c r="O1583" s="15">
        <f>_xlfn.XLOOKUP(B1583,Sheet1!A:A,Sheet1!E:E)</f>
        <v>67.55</v>
      </c>
      <c r="P1583" s="26"/>
      <c r="Q1583" s="15">
        <f t="shared" si="135"/>
        <v>70.927499999999995</v>
      </c>
      <c r="R1583" s="38">
        <f t="shared" si="136"/>
        <v>73.055324999999996</v>
      </c>
      <c r="S1583" s="26">
        <v>0</v>
      </c>
      <c r="T1583" s="13" t="str">
        <f t="shared" si="134"/>
        <v>Up</v>
      </c>
    </row>
    <row r="1584" spans="1:20" s="14" customFormat="1" hidden="1" x14ac:dyDescent="0.3">
      <c r="A1584" s="11">
        <v>6045826</v>
      </c>
      <c r="B1584" s="11">
        <v>6045826</v>
      </c>
      <c r="C1584" s="11" t="s">
        <v>26</v>
      </c>
      <c r="D1584" s="11" t="s">
        <v>27</v>
      </c>
      <c r="E1584" s="13" t="str">
        <f>_xlfn.XLOOKUP(B1584,Sheet1!A:A,Sheet1!B:B)</f>
        <v>DS COOVAR METALISTIC    RED OXIDE  5L</v>
      </c>
      <c r="F1584" s="13" t="str">
        <f t="shared" si="133"/>
        <v>CROWN  - DS COOVAR METALISTIC    RED OXIDE  5L</v>
      </c>
      <c r="G1584" s="13"/>
      <c r="H1584" s="91" t="s">
        <v>28</v>
      </c>
      <c r="I1584" s="11" t="s">
        <v>29</v>
      </c>
      <c r="J1584" s="11" t="s">
        <v>29</v>
      </c>
      <c r="K1584" s="11" t="s">
        <v>30</v>
      </c>
      <c r="M1584" s="11" t="s">
        <v>7062</v>
      </c>
      <c r="N1584" s="13">
        <v>3105</v>
      </c>
      <c r="O1584" s="15">
        <f>_xlfn.XLOOKUP(B1584,Sheet1!A:A,Sheet1!E:E)</f>
        <v>61.6</v>
      </c>
      <c r="P1584" s="26"/>
      <c r="Q1584" s="29">
        <f t="shared" si="135"/>
        <v>64.680000000000007</v>
      </c>
      <c r="R1584" s="38">
        <f t="shared" si="136"/>
        <v>66.620400000000004</v>
      </c>
      <c r="S1584" s="26">
        <v>0</v>
      </c>
      <c r="T1584" s="13" t="str">
        <f t="shared" si="134"/>
        <v>Up</v>
      </c>
    </row>
    <row r="1585" spans="1:20" s="14" customFormat="1" hidden="1" x14ac:dyDescent="0.3">
      <c r="A1585" s="11">
        <v>6045789</v>
      </c>
      <c r="B1585" s="11">
        <v>6045789</v>
      </c>
      <c r="C1585" s="11" t="s">
        <v>26</v>
      </c>
      <c r="D1585" s="11" t="s">
        <v>27</v>
      </c>
      <c r="E1585" s="13" t="str">
        <f>_xlfn.XLOOKUP(B1585,Sheet1!A:A,Sheet1!B:B)</f>
        <v>DS COOVAR HAMMER ENAMEL BLUE       5L</v>
      </c>
      <c r="F1585" s="13" t="str">
        <f t="shared" si="133"/>
        <v>CROWN  - DS COOVAR HAMMER ENAMEL BLUE       5L</v>
      </c>
      <c r="G1585" s="13"/>
      <c r="H1585" s="91" t="s">
        <v>28</v>
      </c>
      <c r="I1585" s="11" t="s">
        <v>29</v>
      </c>
      <c r="J1585" s="11" t="s">
        <v>29</v>
      </c>
      <c r="K1585" s="11" t="s">
        <v>30</v>
      </c>
      <c r="M1585" s="11" t="s">
        <v>7062</v>
      </c>
      <c r="N1585" s="13">
        <v>3105</v>
      </c>
      <c r="O1585" s="15">
        <f>_xlfn.XLOOKUP(B1585,Sheet1!A:A,Sheet1!E:E)</f>
        <v>73.67</v>
      </c>
      <c r="P1585" s="26"/>
      <c r="Q1585" s="15">
        <f t="shared" si="135"/>
        <v>77.353500000000011</v>
      </c>
      <c r="R1585" s="38">
        <f t="shared" si="136"/>
        <v>79.674105000000012</v>
      </c>
      <c r="S1585" s="26">
        <v>0</v>
      </c>
      <c r="T1585" s="13" t="str">
        <f t="shared" si="134"/>
        <v>Up</v>
      </c>
    </row>
    <row r="1586" spans="1:20" s="14" customFormat="1" hidden="1" x14ac:dyDescent="0.3">
      <c r="A1586" s="11">
        <v>6045778</v>
      </c>
      <c r="B1586" s="11">
        <v>6045778</v>
      </c>
      <c r="C1586" s="11" t="s">
        <v>26</v>
      </c>
      <c r="D1586" s="11" t="s">
        <v>27</v>
      </c>
      <c r="E1586" s="13" t="str">
        <f>_xlfn.XLOOKUP(B1586,Sheet1!A:A,Sheet1!B:B)</f>
        <v>DS COOVAR POLY VARNISH  EGGSHELL   500ML</v>
      </c>
      <c r="F1586" s="13" t="str">
        <f t="shared" si="133"/>
        <v>CROWN  - DS COOVAR POLY VARNISH  EGGSHELL   500ML</v>
      </c>
      <c r="G1586" s="13"/>
      <c r="H1586" s="91" t="s">
        <v>28</v>
      </c>
      <c r="I1586" s="11" t="s">
        <v>29</v>
      </c>
      <c r="J1586" s="11" t="s">
        <v>29</v>
      </c>
      <c r="K1586" s="11" t="s">
        <v>30</v>
      </c>
      <c r="M1586" s="11" t="s">
        <v>7062</v>
      </c>
      <c r="N1586" s="13">
        <v>3105</v>
      </c>
      <c r="O1586" s="15">
        <f>_xlfn.XLOOKUP(B1586,Sheet1!A:A,Sheet1!E:E)</f>
        <v>10.39</v>
      </c>
      <c r="P1586" s="26"/>
      <c r="Q1586" s="15">
        <f t="shared" si="135"/>
        <v>10.909500000000001</v>
      </c>
      <c r="R1586" s="38">
        <f t="shared" si="136"/>
        <v>11.236785000000001</v>
      </c>
      <c r="S1586" s="26">
        <v>0</v>
      </c>
      <c r="T1586" s="13" t="str">
        <f t="shared" si="134"/>
        <v>Up</v>
      </c>
    </row>
    <row r="1587" spans="1:20" s="14" customFormat="1" hidden="1" x14ac:dyDescent="0.3">
      <c r="A1587" s="11">
        <v>6045777</v>
      </c>
      <c r="B1587" s="11">
        <v>6045777</v>
      </c>
      <c r="C1587" s="11" t="s">
        <v>26</v>
      </c>
      <c r="D1587" s="11" t="s">
        <v>27</v>
      </c>
      <c r="E1587" s="13" t="str">
        <f>_xlfn.XLOOKUP(B1587,Sheet1!A:A,Sheet1!B:B)</f>
        <v>DS COOVAR POLY VARNISH  GLOSS      1L</v>
      </c>
      <c r="F1587" s="13" t="str">
        <f t="shared" si="133"/>
        <v>CROWN  - DS COOVAR POLY VARNISH  GLOSS      1L</v>
      </c>
      <c r="G1587" s="13"/>
      <c r="H1587" s="91" t="s">
        <v>28</v>
      </c>
      <c r="I1587" s="11" t="s">
        <v>29</v>
      </c>
      <c r="J1587" s="11" t="s">
        <v>29</v>
      </c>
      <c r="K1587" s="11" t="s">
        <v>30</v>
      </c>
      <c r="M1587" s="11" t="s">
        <v>7062</v>
      </c>
      <c r="N1587" s="13">
        <v>3105</v>
      </c>
      <c r="O1587" s="15">
        <f>_xlfn.XLOOKUP(B1587,Sheet1!A:A,Sheet1!E:E)</f>
        <v>12.19</v>
      </c>
      <c r="P1587" s="26"/>
      <c r="Q1587" s="15">
        <f t="shared" si="135"/>
        <v>12.7995</v>
      </c>
      <c r="R1587" s="38">
        <f t="shared" si="136"/>
        <v>13.183485000000001</v>
      </c>
      <c r="S1587" s="26">
        <v>0</v>
      </c>
      <c r="T1587" s="13" t="str">
        <f t="shared" si="134"/>
        <v>Up</v>
      </c>
    </row>
    <row r="1588" spans="1:20" s="14" customFormat="1" hidden="1" x14ac:dyDescent="0.3">
      <c r="A1588" s="11">
        <v>6045772</v>
      </c>
      <c r="B1588" s="11">
        <v>6045772</v>
      </c>
      <c r="C1588" s="11" t="s">
        <v>26</v>
      </c>
      <c r="D1588" s="11" t="s">
        <v>27</v>
      </c>
      <c r="E1588" s="13" t="str">
        <f>_xlfn.XLOOKUP(B1588,Sheet1!A:A,Sheet1!B:B)</f>
        <v>DS COOVAR ROAD LINE TROLLEY      4 WHEEL</v>
      </c>
      <c r="F1588" s="13" t="str">
        <f t="shared" si="133"/>
        <v>CROWN  - DS COOVAR ROAD LINE TROLLEY      4 WHEEL</v>
      </c>
      <c r="G1588" s="13"/>
      <c r="H1588" s="91" t="s">
        <v>28</v>
      </c>
      <c r="I1588" s="11" t="s">
        <v>29</v>
      </c>
      <c r="J1588" s="11" t="s">
        <v>29</v>
      </c>
      <c r="K1588" s="11" t="s">
        <v>30</v>
      </c>
      <c r="M1588" s="11" t="s">
        <v>7062</v>
      </c>
      <c r="N1588" s="13">
        <v>3105</v>
      </c>
      <c r="O1588" s="15">
        <f>_xlfn.XLOOKUP(B1588,Sheet1!A:A,Sheet1!E:E)</f>
        <v>158.51</v>
      </c>
      <c r="P1588" s="26"/>
      <c r="Q1588" s="15">
        <f t="shared" si="135"/>
        <v>166.43549999999999</v>
      </c>
      <c r="R1588" s="38">
        <f t="shared" si="136"/>
        <v>171.42856499999999</v>
      </c>
      <c r="S1588" s="26">
        <v>0</v>
      </c>
      <c r="T1588" s="13" t="str">
        <f t="shared" si="134"/>
        <v>Up</v>
      </c>
    </row>
    <row r="1589" spans="1:20" s="14" customFormat="1" hidden="1" x14ac:dyDescent="0.3">
      <c r="A1589" s="11">
        <v>6045770</v>
      </c>
      <c r="B1589" s="11">
        <v>6045770</v>
      </c>
      <c r="C1589" s="11" t="s">
        <v>26</v>
      </c>
      <c r="D1589" s="11" t="s">
        <v>27</v>
      </c>
      <c r="E1589" s="13" t="str">
        <f>_xlfn.XLOOKUP(B1589,Sheet1!A:A,Sheet1!B:B)</f>
        <v>DS COOVAR P101 2PK ANTI GRAF CLEAR 5L</v>
      </c>
      <c r="F1589" s="13" t="str">
        <f t="shared" si="133"/>
        <v>CROWN  - DS COOVAR P101 2PK ANTI GRAF CLEAR 5L</v>
      </c>
      <c r="G1589" s="13"/>
      <c r="H1589" s="91" t="s">
        <v>28</v>
      </c>
      <c r="I1589" s="11" t="s">
        <v>29</v>
      </c>
      <c r="J1589" s="11" t="s">
        <v>29</v>
      </c>
      <c r="K1589" s="11" t="s">
        <v>30</v>
      </c>
      <c r="M1589" s="11" t="s">
        <v>7062</v>
      </c>
      <c r="N1589" s="13">
        <v>3105</v>
      </c>
      <c r="O1589" s="15">
        <f>_xlfn.XLOOKUP(B1589,Sheet1!A:A,Sheet1!E:E)</f>
        <v>196.48</v>
      </c>
      <c r="P1589" s="26"/>
      <c r="Q1589" s="15">
        <f t="shared" si="135"/>
        <v>206.304</v>
      </c>
      <c r="R1589" s="38">
        <f t="shared" si="136"/>
        <v>212.49312</v>
      </c>
      <c r="S1589" s="26">
        <v>0</v>
      </c>
      <c r="T1589" s="13" t="str">
        <f t="shared" si="134"/>
        <v>Up</v>
      </c>
    </row>
    <row r="1590" spans="1:20" s="14" customFormat="1" hidden="1" x14ac:dyDescent="0.3">
      <c r="A1590" s="11">
        <v>6045760</v>
      </c>
      <c r="B1590" s="11">
        <v>6045760</v>
      </c>
      <c r="C1590" s="11" t="s">
        <v>26</v>
      </c>
      <c r="D1590" s="11" t="s">
        <v>27</v>
      </c>
      <c r="E1590" s="13" t="str">
        <f>_xlfn.XLOOKUP(B1590,Sheet1!A:A,Sheet1!B:B)</f>
        <v>DS COOVAR PENETR WOOD PRIMER WHITE 2.5L</v>
      </c>
      <c r="F1590" s="13" t="str">
        <f t="shared" si="133"/>
        <v>CROWN  - DS COOVAR PENETR WOOD PRIMER WHITE 2.5L</v>
      </c>
      <c r="G1590" s="13"/>
      <c r="H1590" s="91" t="s">
        <v>28</v>
      </c>
      <c r="I1590" s="11" t="s">
        <v>29</v>
      </c>
      <c r="J1590" s="11" t="s">
        <v>29</v>
      </c>
      <c r="K1590" s="11" t="s">
        <v>30</v>
      </c>
      <c r="M1590" s="11" t="s">
        <v>7062</v>
      </c>
      <c r="N1590" s="13">
        <v>3105</v>
      </c>
      <c r="O1590" s="15">
        <f>_xlfn.XLOOKUP(B1590,Sheet1!A:A,Sheet1!E:E)</f>
        <v>34.6</v>
      </c>
      <c r="P1590" s="26"/>
      <c r="Q1590" s="15">
        <f t="shared" si="135"/>
        <v>36.330000000000005</v>
      </c>
      <c r="R1590" s="38">
        <f t="shared" si="136"/>
        <v>37.419900000000005</v>
      </c>
      <c r="S1590" s="26">
        <v>0</v>
      </c>
      <c r="T1590" s="13" t="str">
        <f t="shared" si="134"/>
        <v>Up</v>
      </c>
    </row>
    <row r="1591" spans="1:20" s="14" customFormat="1" hidden="1" x14ac:dyDescent="0.3">
      <c r="A1591" s="11">
        <v>6045753</v>
      </c>
      <c r="B1591" s="11">
        <v>6045753</v>
      </c>
      <c r="C1591" s="11" t="s">
        <v>26</v>
      </c>
      <c r="D1591" s="11" t="s">
        <v>27</v>
      </c>
      <c r="E1591" s="13" t="str">
        <f>_xlfn.XLOOKUP(B1591,Sheet1!A:A,Sheet1!B:B)</f>
        <v>DS COOVAR FLOOR PAINT   STONE      5L</v>
      </c>
      <c r="F1591" s="13" t="str">
        <f t="shared" si="133"/>
        <v>CROWN  - DS COOVAR FLOOR PAINT   STONE      5L</v>
      </c>
      <c r="G1591" s="13"/>
      <c r="H1591" s="91" t="s">
        <v>28</v>
      </c>
      <c r="I1591" s="11" t="s">
        <v>29</v>
      </c>
      <c r="J1591" s="11" t="s">
        <v>29</v>
      </c>
      <c r="K1591" s="11" t="s">
        <v>30</v>
      </c>
      <c r="M1591" s="11" t="s">
        <v>7062</v>
      </c>
      <c r="N1591" s="13">
        <v>3105</v>
      </c>
      <c r="O1591" s="15">
        <f>_xlfn.XLOOKUP(B1591,Sheet1!A:A,Sheet1!E:E)</f>
        <v>59.95</v>
      </c>
      <c r="P1591" s="26"/>
      <c r="Q1591" s="29">
        <f t="shared" si="135"/>
        <v>62.947500000000005</v>
      </c>
      <c r="R1591" s="38">
        <f t="shared" si="136"/>
        <v>64.835925000000003</v>
      </c>
      <c r="S1591" s="26">
        <v>0</v>
      </c>
      <c r="T1591" s="13" t="str">
        <f t="shared" si="134"/>
        <v>Up</v>
      </c>
    </row>
    <row r="1592" spans="1:20" s="14" customFormat="1" hidden="1" x14ac:dyDescent="0.3">
      <c r="A1592" s="11">
        <v>6045698</v>
      </c>
      <c r="B1592" s="11">
        <v>6045698</v>
      </c>
      <c r="C1592" s="11" t="s">
        <v>26</v>
      </c>
      <c r="D1592" s="11" t="s">
        <v>27</v>
      </c>
      <c r="E1592" s="13" t="str">
        <f>_xlfn.XLOOKUP(B1592,Sheet1!A:A,Sheet1!B:B)</f>
        <v>DS ZINSSER BULLSEYE 123 WHITE      10L</v>
      </c>
      <c r="F1592" s="13" t="str">
        <f t="shared" si="133"/>
        <v>CROWN  - DS ZINSSER BULLSEYE 123 WHITE      10L</v>
      </c>
      <c r="G1592" s="13"/>
      <c r="H1592" s="91" t="s">
        <v>28</v>
      </c>
      <c r="I1592" s="11" t="s">
        <v>29</v>
      </c>
      <c r="J1592" s="11" t="s">
        <v>29</v>
      </c>
      <c r="K1592" s="11" t="s">
        <v>30</v>
      </c>
      <c r="M1592" s="11" t="s">
        <v>7062</v>
      </c>
      <c r="N1592" s="13">
        <v>3105</v>
      </c>
      <c r="O1592" s="15">
        <f>_xlfn.XLOOKUP(B1592,Sheet1!A:A,Sheet1!E:E)</f>
        <v>189.73</v>
      </c>
      <c r="P1592" s="26"/>
      <c r="Q1592" s="15">
        <f t="shared" si="135"/>
        <v>199.2165</v>
      </c>
      <c r="R1592" s="38">
        <f t="shared" si="136"/>
        <v>205.192995</v>
      </c>
      <c r="S1592" s="26">
        <v>0</v>
      </c>
      <c r="T1592" s="13" t="str">
        <f t="shared" si="134"/>
        <v>Up</v>
      </c>
    </row>
    <row r="1593" spans="1:20" s="14" customFormat="1" hidden="1" x14ac:dyDescent="0.3">
      <c r="A1593" s="11">
        <v>6045697</v>
      </c>
      <c r="B1593" s="11">
        <v>6045697</v>
      </c>
      <c r="C1593" s="11" t="s">
        <v>26</v>
      </c>
      <c r="D1593" s="11" t="s">
        <v>27</v>
      </c>
      <c r="E1593" s="13" t="str">
        <f>_xlfn.XLOOKUP(B1593,Sheet1!A:A,Sheet1!B:B)</f>
        <v>DS ARDENBRITE METALLIC  SOVER GOLD 500ML</v>
      </c>
      <c r="F1593" s="13" t="str">
        <f t="shared" si="133"/>
        <v>CROWN  - DS ARDENBRITE METALLIC  SOVER GOLD 500ML</v>
      </c>
      <c r="G1593" s="13"/>
      <c r="H1593" s="91" t="s">
        <v>28</v>
      </c>
      <c r="I1593" s="11" t="s">
        <v>29</v>
      </c>
      <c r="J1593" s="11" t="s">
        <v>29</v>
      </c>
      <c r="K1593" s="11" t="s">
        <v>30</v>
      </c>
      <c r="M1593" s="11" t="s">
        <v>7062</v>
      </c>
      <c r="N1593" s="13">
        <v>3105</v>
      </c>
      <c r="O1593" s="15">
        <f>_xlfn.XLOOKUP(B1593,Sheet1!A:A,Sheet1!E:E)</f>
        <v>86.16</v>
      </c>
      <c r="P1593" s="26"/>
      <c r="Q1593" s="15">
        <f t="shared" si="135"/>
        <v>90.468000000000004</v>
      </c>
      <c r="R1593" s="38">
        <f t="shared" si="136"/>
        <v>93.182040000000001</v>
      </c>
      <c r="S1593" s="26">
        <v>0</v>
      </c>
      <c r="T1593" s="13" t="str">
        <f t="shared" si="134"/>
        <v>Up</v>
      </c>
    </row>
    <row r="1594" spans="1:20" s="14" customFormat="1" hidden="1" x14ac:dyDescent="0.3">
      <c r="A1594" s="11">
        <v>6046190</v>
      </c>
      <c r="B1594" s="11">
        <v>6046190</v>
      </c>
      <c r="C1594" s="11" t="s">
        <v>26</v>
      </c>
      <c r="D1594" s="11" t="s">
        <v>27</v>
      </c>
      <c r="E1594" s="13" t="str">
        <f>_xlfn.XLOOKUP(B1594,Sheet1!A:A,Sheet1!B:B)</f>
        <v>DS BLACKFRIAR AS FLOOR  WHITE      1L</v>
      </c>
      <c r="F1594" s="13" t="str">
        <f t="shared" si="133"/>
        <v>CROWN  - DS BLACKFRIAR AS FLOOR  WHITE      1L</v>
      </c>
      <c r="G1594" s="13"/>
      <c r="H1594" s="91" t="s">
        <v>28</v>
      </c>
      <c r="I1594" s="11" t="s">
        <v>29</v>
      </c>
      <c r="J1594" s="11" t="s">
        <v>29</v>
      </c>
      <c r="K1594" s="11" t="s">
        <v>30</v>
      </c>
      <c r="M1594" s="11" t="s">
        <v>7062</v>
      </c>
      <c r="N1594" s="13">
        <v>3105</v>
      </c>
      <c r="O1594" s="15">
        <f>_xlfn.XLOOKUP(B1594,Sheet1!A:A,Sheet1!E:E)</f>
        <v>21.55</v>
      </c>
      <c r="P1594" s="26"/>
      <c r="Q1594" s="15">
        <f t="shared" si="135"/>
        <v>22.627500000000001</v>
      </c>
      <c r="R1594" s="38">
        <f t="shared" si="136"/>
        <v>23.306325000000001</v>
      </c>
      <c r="S1594" s="26">
        <v>0</v>
      </c>
      <c r="T1594" s="13" t="str">
        <f t="shared" si="134"/>
        <v>Up</v>
      </c>
    </row>
    <row r="1595" spans="1:20" s="14" customFormat="1" hidden="1" x14ac:dyDescent="0.3">
      <c r="A1595" s="11">
        <v>6046593</v>
      </c>
      <c r="B1595" s="11">
        <v>6046593</v>
      </c>
      <c r="C1595" s="11" t="s">
        <v>26</v>
      </c>
      <c r="D1595" s="11" t="s">
        <v>27</v>
      </c>
      <c r="E1595" s="13" t="str">
        <f>_xlfn.XLOOKUP(B1595,Sheet1!A:A,Sheet1!B:B)</f>
        <v>DS RUSTOLEUM CHALK FURN FIREBRICK  750ML</v>
      </c>
      <c r="F1595" s="13" t="str">
        <f t="shared" si="133"/>
        <v>CROWN  - DS RUSTOLEUM CHALK FURN FIREBRICK  750ML</v>
      </c>
      <c r="G1595" s="13"/>
      <c r="H1595" s="91" t="s">
        <v>28</v>
      </c>
      <c r="I1595" s="11" t="s">
        <v>29</v>
      </c>
      <c r="J1595" s="11" t="s">
        <v>29</v>
      </c>
      <c r="K1595" s="11" t="s">
        <v>30</v>
      </c>
      <c r="M1595" s="11" t="s">
        <v>7062</v>
      </c>
      <c r="N1595" s="13">
        <v>3105</v>
      </c>
      <c r="O1595" s="15">
        <f>_xlfn.XLOOKUP(B1595,Sheet1!A:A,Sheet1!E:E)</f>
        <v>17.96</v>
      </c>
      <c r="P1595" s="26"/>
      <c r="Q1595" s="29">
        <f t="shared" si="135"/>
        <v>18.858000000000001</v>
      </c>
      <c r="R1595" s="38">
        <f t="shared" si="136"/>
        <v>19.423740000000002</v>
      </c>
      <c r="S1595" s="26">
        <v>0</v>
      </c>
      <c r="T1595" s="13" t="str">
        <f t="shared" si="134"/>
        <v>Up</v>
      </c>
    </row>
    <row r="1596" spans="1:20" s="14" customFormat="1" hidden="1" x14ac:dyDescent="0.3">
      <c r="A1596" s="11">
        <v>6046588</v>
      </c>
      <c r="B1596" s="11">
        <v>6046588</v>
      </c>
      <c r="C1596" s="11" t="s">
        <v>26</v>
      </c>
      <c r="D1596" s="11" t="s">
        <v>27</v>
      </c>
      <c r="E1596" s="13" t="str">
        <f>_xlfn.XLOOKUP(B1596,Sheet1!A:A,Sheet1!B:B)</f>
        <v>DS RUSTOLEUM CHALK FURN MUSTARD    750ML</v>
      </c>
      <c r="F1596" s="13" t="str">
        <f t="shared" si="133"/>
        <v>CROWN  - DS RUSTOLEUM CHALK FURN MUSTARD    750ML</v>
      </c>
      <c r="G1596" s="13"/>
      <c r="H1596" s="91" t="s">
        <v>28</v>
      </c>
      <c r="I1596" s="11" t="s">
        <v>29</v>
      </c>
      <c r="J1596" s="11" t="s">
        <v>29</v>
      </c>
      <c r="K1596" s="11" t="s">
        <v>30</v>
      </c>
      <c r="M1596" s="11" t="s">
        <v>7062</v>
      </c>
      <c r="N1596" s="13">
        <v>3105</v>
      </c>
      <c r="O1596" s="15">
        <f>_xlfn.XLOOKUP(B1596,Sheet1!A:A,Sheet1!E:E)</f>
        <v>17.96</v>
      </c>
      <c r="P1596" s="26"/>
      <c r="Q1596" s="29">
        <f t="shared" si="135"/>
        <v>18.858000000000001</v>
      </c>
      <c r="R1596" s="38">
        <f t="shared" si="136"/>
        <v>19.423740000000002</v>
      </c>
      <c r="S1596" s="26">
        <v>0</v>
      </c>
      <c r="T1596" s="13" t="str">
        <f t="shared" si="134"/>
        <v>Up</v>
      </c>
    </row>
    <row r="1597" spans="1:20" s="14" customFormat="1" hidden="1" x14ac:dyDescent="0.3">
      <c r="A1597" s="11">
        <v>6046587</v>
      </c>
      <c r="B1597" s="11">
        <v>6046587</v>
      </c>
      <c r="C1597" s="11" t="s">
        <v>26</v>
      </c>
      <c r="D1597" s="11" t="s">
        <v>27</v>
      </c>
      <c r="E1597" s="13" t="str">
        <f>_xlfn.XLOOKUP(B1597,Sheet1!A:A,Sheet1!B:B)</f>
        <v>DS RUSTOLEUM CHALK FURN CLOT CREAM 750ML</v>
      </c>
      <c r="F1597" s="13" t="str">
        <f t="shared" si="133"/>
        <v>CROWN  - DS RUSTOLEUM CHALK FURN CLOT CREAM 750ML</v>
      </c>
      <c r="G1597" s="13"/>
      <c r="H1597" s="91" t="s">
        <v>28</v>
      </c>
      <c r="I1597" s="11" t="s">
        <v>29</v>
      </c>
      <c r="J1597" s="11" t="s">
        <v>29</v>
      </c>
      <c r="K1597" s="11" t="s">
        <v>30</v>
      </c>
      <c r="M1597" s="11" t="s">
        <v>7062</v>
      </c>
      <c r="N1597" s="13">
        <v>3105</v>
      </c>
      <c r="O1597" s="15">
        <f>_xlfn.XLOOKUP(B1597,Sheet1!A:A,Sheet1!E:E)</f>
        <v>17.96</v>
      </c>
      <c r="P1597" s="26"/>
      <c r="Q1597" s="29">
        <f t="shared" si="135"/>
        <v>18.858000000000001</v>
      </c>
      <c r="R1597" s="38">
        <f t="shared" si="136"/>
        <v>19.423740000000002</v>
      </c>
      <c r="S1597" s="26">
        <v>0</v>
      </c>
      <c r="T1597" s="13" t="str">
        <f t="shared" si="134"/>
        <v>Up</v>
      </c>
    </row>
    <row r="1598" spans="1:20" s="14" customFormat="1" hidden="1" x14ac:dyDescent="0.3">
      <c r="A1598" s="11">
        <v>6046584</v>
      </c>
      <c r="B1598" s="11">
        <v>6046584</v>
      </c>
      <c r="C1598" s="11" t="s">
        <v>26</v>
      </c>
      <c r="D1598" s="11" t="s">
        <v>27</v>
      </c>
      <c r="E1598" s="13" t="str">
        <f>_xlfn.XLOOKUP(B1598,Sheet1!A:A,Sheet1!B:B)</f>
        <v>DS RUSTOLEUM CHALK FURN ANT WHITE  750ML</v>
      </c>
      <c r="F1598" s="13" t="str">
        <f t="shared" ref="F1598:F1661" si="137">D1598&amp;" - "&amp;E1598</f>
        <v>CROWN  - DS RUSTOLEUM CHALK FURN ANT WHITE  750ML</v>
      </c>
      <c r="G1598" s="13"/>
      <c r="H1598" s="91" t="s">
        <v>28</v>
      </c>
      <c r="I1598" s="11" t="s">
        <v>29</v>
      </c>
      <c r="J1598" s="11" t="s">
        <v>29</v>
      </c>
      <c r="K1598" s="11" t="s">
        <v>30</v>
      </c>
      <c r="M1598" s="11" t="s">
        <v>7062</v>
      </c>
      <c r="N1598" s="13">
        <v>3105</v>
      </c>
      <c r="O1598" s="15">
        <f>_xlfn.XLOOKUP(B1598,Sheet1!A:A,Sheet1!E:E)</f>
        <v>17.96</v>
      </c>
      <c r="P1598" s="26"/>
      <c r="Q1598" s="29">
        <f t="shared" si="135"/>
        <v>18.858000000000001</v>
      </c>
      <c r="R1598" s="38">
        <f t="shared" si="136"/>
        <v>19.423740000000002</v>
      </c>
      <c r="S1598" s="26">
        <v>0</v>
      </c>
      <c r="T1598" s="13" t="str">
        <f t="shared" si="134"/>
        <v>Up</v>
      </c>
    </row>
    <row r="1599" spans="1:20" s="14" customFormat="1" hidden="1" x14ac:dyDescent="0.3">
      <c r="A1599" s="11">
        <v>6046583</v>
      </c>
      <c r="B1599" s="11">
        <v>6046583</v>
      </c>
      <c r="C1599" s="11" t="s">
        <v>26</v>
      </c>
      <c r="D1599" s="11" t="s">
        <v>27</v>
      </c>
      <c r="E1599" s="13" t="str">
        <f>_xlfn.XLOOKUP(B1599,Sheet1!A:A,Sheet1!B:B)</f>
        <v>DS RUSTOLEUM CHALK FURN WHITE      750ML</v>
      </c>
      <c r="F1599" s="13" t="str">
        <f t="shared" si="137"/>
        <v>CROWN  - DS RUSTOLEUM CHALK FURN WHITE      750ML</v>
      </c>
      <c r="G1599" s="13"/>
      <c r="H1599" s="91" t="s">
        <v>28</v>
      </c>
      <c r="I1599" s="11" t="s">
        <v>29</v>
      </c>
      <c r="J1599" s="11" t="s">
        <v>29</v>
      </c>
      <c r="K1599" s="11" t="s">
        <v>30</v>
      </c>
      <c r="M1599" s="11" t="s">
        <v>7062</v>
      </c>
      <c r="N1599" s="13">
        <v>3105</v>
      </c>
      <c r="O1599" s="15">
        <f>_xlfn.XLOOKUP(B1599,Sheet1!A:A,Sheet1!E:E)</f>
        <v>17.96</v>
      </c>
      <c r="P1599" s="26"/>
      <c r="Q1599" s="29">
        <f t="shared" si="135"/>
        <v>18.858000000000001</v>
      </c>
      <c r="R1599" s="38">
        <f t="shared" si="136"/>
        <v>19.423740000000002</v>
      </c>
      <c r="S1599" s="26">
        <v>0</v>
      </c>
      <c r="T1599" s="13" t="str">
        <f t="shared" si="134"/>
        <v>Up</v>
      </c>
    </row>
    <row r="1600" spans="1:20" s="14" customFormat="1" hidden="1" x14ac:dyDescent="0.3">
      <c r="A1600" s="11">
        <v>6046575</v>
      </c>
      <c r="B1600" s="11">
        <v>6046575</v>
      </c>
      <c r="C1600" s="11" t="s">
        <v>26</v>
      </c>
      <c r="D1600" s="11" t="s">
        <v>27</v>
      </c>
      <c r="E1600" s="13" t="str">
        <f>_xlfn.XLOOKUP(B1600,Sheet1!A:A,Sheet1!B:B)</f>
        <v>DS TOOLBANK LETTER/NUM STENCIL KIT 100MM</v>
      </c>
      <c r="F1600" s="13" t="str">
        <f t="shared" si="137"/>
        <v>CROWN  - DS TOOLBANK LETTER/NUM STENCIL KIT 100MM</v>
      </c>
      <c r="G1600" s="13"/>
      <c r="H1600" s="91" t="s">
        <v>28</v>
      </c>
      <c r="I1600" s="11" t="s">
        <v>29</v>
      </c>
      <c r="J1600" s="11" t="s">
        <v>29</v>
      </c>
      <c r="K1600" s="11" t="s">
        <v>30</v>
      </c>
      <c r="M1600" s="11" t="s">
        <v>7062</v>
      </c>
      <c r="N1600" s="13">
        <v>3105</v>
      </c>
      <c r="O1600" s="15">
        <f>_xlfn.XLOOKUP(B1600,Sheet1!A:A,Sheet1!E:E)</f>
        <v>53.3</v>
      </c>
      <c r="P1600" s="26"/>
      <c r="Q1600" s="29">
        <f t="shared" si="135"/>
        <v>55.964999999999996</v>
      </c>
      <c r="R1600" s="38">
        <f t="shared" si="136"/>
        <v>57.643949999999997</v>
      </c>
      <c r="S1600" s="26">
        <v>0</v>
      </c>
      <c r="T1600" s="13" t="str">
        <f t="shared" si="134"/>
        <v>Up</v>
      </c>
    </row>
    <row r="1601" spans="1:20" s="14" customFormat="1" hidden="1" x14ac:dyDescent="0.3">
      <c r="A1601" s="11">
        <v>6046531</v>
      </c>
      <c r="B1601" s="11">
        <v>6046531</v>
      </c>
      <c r="C1601" s="11" t="s">
        <v>26</v>
      </c>
      <c r="D1601" s="11" t="s">
        <v>27</v>
      </c>
      <c r="E1601" s="13" t="str">
        <f>_xlfn.XLOOKUP(B1601,Sheet1!A:A,Sheet1!B:B)</f>
        <v>DS COOVAR PROFLOOR PLUS FLINT GREY 5K</v>
      </c>
      <c r="F1601" s="13" t="str">
        <f t="shared" si="137"/>
        <v>CROWN  - DS COOVAR PROFLOOR PLUS FLINT GREY 5K</v>
      </c>
      <c r="G1601" s="13"/>
      <c r="H1601" s="91" t="s">
        <v>28</v>
      </c>
      <c r="I1601" s="11" t="s">
        <v>29</v>
      </c>
      <c r="J1601" s="11" t="s">
        <v>29</v>
      </c>
      <c r="K1601" s="11" t="s">
        <v>30</v>
      </c>
      <c r="M1601" s="11" t="s">
        <v>7062</v>
      </c>
      <c r="N1601" s="13">
        <v>3105</v>
      </c>
      <c r="O1601" s="15">
        <f>_xlfn.XLOOKUP(B1601,Sheet1!A:A,Sheet1!E:E)</f>
        <v>167.38</v>
      </c>
      <c r="P1601" s="26"/>
      <c r="Q1601" s="15">
        <f t="shared" si="135"/>
        <v>175.749</v>
      </c>
      <c r="R1601" s="38">
        <f t="shared" si="136"/>
        <v>181.02146999999999</v>
      </c>
      <c r="S1601" s="26">
        <v>0</v>
      </c>
      <c r="T1601" s="13" t="str">
        <f t="shared" si="134"/>
        <v>Up</v>
      </c>
    </row>
    <row r="1602" spans="1:20" s="14" customFormat="1" hidden="1" x14ac:dyDescent="0.3">
      <c r="A1602" s="11">
        <v>6046456</v>
      </c>
      <c r="B1602" s="11">
        <v>6046456</v>
      </c>
      <c r="C1602" s="11" t="s">
        <v>26</v>
      </c>
      <c r="D1602" s="11" t="s">
        <v>27</v>
      </c>
      <c r="E1602" s="13" t="str">
        <f>_xlfn.XLOOKUP(B1602,Sheet1!A:A,Sheet1!B:B)</f>
        <v>DS ZINSSER ALLCOAT      RAL9010    10L</v>
      </c>
      <c r="F1602" s="13" t="str">
        <f t="shared" si="137"/>
        <v>CROWN  - DS ZINSSER ALLCOAT      RAL9010    10L</v>
      </c>
      <c r="G1602" s="13"/>
      <c r="H1602" s="91" t="s">
        <v>28</v>
      </c>
      <c r="I1602" s="11" t="s">
        <v>29</v>
      </c>
      <c r="J1602" s="11" t="s">
        <v>29</v>
      </c>
      <c r="K1602" s="11" t="s">
        <v>30</v>
      </c>
      <c r="M1602" s="11" t="s">
        <v>7062</v>
      </c>
      <c r="N1602" s="13">
        <v>3105</v>
      </c>
      <c r="O1602" s="15">
        <f>_xlfn.XLOOKUP(B1602,Sheet1!A:A,Sheet1!E:E)</f>
        <v>228.57</v>
      </c>
      <c r="P1602" s="26"/>
      <c r="Q1602" s="15">
        <f t="shared" si="135"/>
        <v>239.99850000000001</v>
      </c>
      <c r="R1602" s="38">
        <f t="shared" si="136"/>
        <v>247.19845500000002</v>
      </c>
      <c r="S1602" s="26">
        <v>0</v>
      </c>
      <c r="T1602" s="13" t="str">
        <f t="shared" ref="T1602:T1665" si="138">IF(Q1602&gt;=R1602,"No Change","Up")</f>
        <v>Up</v>
      </c>
    </row>
    <row r="1603" spans="1:20" s="14" customFormat="1" hidden="1" x14ac:dyDescent="0.3">
      <c r="A1603" s="11">
        <v>6046454</v>
      </c>
      <c r="B1603" s="11">
        <v>6046454</v>
      </c>
      <c r="C1603" s="11" t="s">
        <v>26</v>
      </c>
      <c r="D1603" s="11" t="s">
        <v>27</v>
      </c>
      <c r="E1603" s="13" t="str">
        <f>_xlfn.XLOOKUP(B1603,Sheet1!A:A,Sheet1!B:B)</f>
        <v>DS TEAMAC METALCOTE UND WHITE      2.5L</v>
      </c>
      <c r="F1603" s="13" t="str">
        <f t="shared" si="137"/>
        <v>CROWN  - DS TEAMAC METALCOTE UND WHITE      2.5L</v>
      </c>
      <c r="G1603" s="13"/>
      <c r="H1603" s="91" t="s">
        <v>28</v>
      </c>
      <c r="I1603" s="11" t="s">
        <v>29</v>
      </c>
      <c r="J1603" s="11" t="s">
        <v>29</v>
      </c>
      <c r="K1603" s="11" t="s">
        <v>30</v>
      </c>
      <c r="M1603" s="11" t="s">
        <v>7062</v>
      </c>
      <c r="N1603" s="13">
        <v>3105</v>
      </c>
      <c r="O1603" s="15">
        <f>_xlfn.XLOOKUP(B1603,Sheet1!A:A,Sheet1!E:E)</f>
        <v>42.42</v>
      </c>
      <c r="P1603" s="26"/>
      <c r="Q1603" s="15">
        <f t="shared" si="135"/>
        <v>44.541000000000004</v>
      </c>
      <c r="R1603" s="38">
        <f t="shared" si="136"/>
        <v>45.877230000000004</v>
      </c>
      <c r="S1603" s="26">
        <v>0</v>
      </c>
      <c r="T1603" s="13" t="str">
        <f t="shared" si="138"/>
        <v>Up</v>
      </c>
    </row>
    <row r="1604" spans="1:20" s="14" customFormat="1" hidden="1" x14ac:dyDescent="0.3">
      <c r="A1604" s="11">
        <v>6046418</v>
      </c>
      <c r="B1604" s="11">
        <v>6046418</v>
      </c>
      <c r="C1604" s="11" t="s">
        <v>26</v>
      </c>
      <c r="D1604" s="11" t="s">
        <v>27</v>
      </c>
      <c r="E1604" s="13" t="str">
        <f>_xlfn.XLOOKUP(B1604,Sheet1!A:A,Sheet1!B:B)</f>
        <v>DS GLIXTONE HIGHBUILD   MAGNOLIA   15K</v>
      </c>
      <c r="F1604" s="13" t="str">
        <f t="shared" si="137"/>
        <v>CROWN  - DS GLIXTONE HIGHBUILD   MAGNOLIA   15K</v>
      </c>
      <c r="G1604" s="13"/>
      <c r="H1604" s="91" t="s">
        <v>28</v>
      </c>
      <c r="I1604" s="11" t="s">
        <v>29</v>
      </c>
      <c r="J1604" s="11" t="s">
        <v>29</v>
      </c>
      <c r="K1604" s="11" t="s">
        <v>30</v>
      </c>
      <c r="M1604" s="11" t="s">
        <v>7062</v>
      </c>
      <c r="N1604" s="13">
        <v>3105</v>
      </c>
      <c r="O1604" s="15">
        <f>_xlfn.XLOOKUP(B1604,Sheet1!A:A,Sheet1!E:E)</f>
        <v>88.22</v>
      </c>
      <c r="P1604" s="26"/>
      <c r="Q1604" s="15">
        <f t="shared" si="135"/>
        <v>92.631</v>
      </c>
      <c r="R1604" s="38">
        <f t="shared" si="136"/>
        <v>95.409930000000003</v>
      </c>
      <c r="S1604" s="26">
        <v>0</v>
      </c>
      <c r="T1604" s="13" t="str">
        <f t="shared" si="138"/>
        <v>Up</v>
      </c>
    </row>
    <row r="1605" spans="1:20" s="14" customFormat="1" hidden="1" x14ac:dyDescent="0.3">
      <c r="A1605" s="11">
        <v>6046417</v>
      </c>
      <c r="B1605" s="11">
        <v>6046417</v>
      </c>
      <c r="C1605" s="11" t="s">
        <v>26</v>
      </c>
      <c r="D1605" s="11" t="s">
        <v>27</v>
      </c>
      <c r="E1605" s="13" t="str">
        <f>_xlfn.XLOOKUP(B1605,Sheet1!A:A,Sheet1!B:B)</f>
        <v>DS POLYVINE HD WOOD VARNISH SATIN  500ML</v>
      </c>
      <c r="F1605" s="13" t="str">
        <f t="shared" si="137"/>
        <v>CROWN  - DS POLYVINE HD WOOD VARNISH SATIN  500ML</v>
      </c>
      <c r="G1605" s="13"/>
      <c r="H1605" s="91" t="s">
        <v>28</v>
      </c>
      <c r="I1605" s="11" t="s">
        <v>29</v>
      </c>
      <c r="J1605" s="11" t="s">
        <v>29</v>
      </c>
      <c r="K1605" s="11" t="s">
        <v>30</v>
      </c>
      <c r="M1605" s="11" t="s">
        <v>7062</v>
      </c>
      <c r="N1605" s="13">
        <v>3105</v>
      </c>
      <c r="O1605" s="15">
        <f>_xlfn.XLOOKUP(B1605,Sheet1!A:A,Sheet1!E:E)</f>
        <v>14.37</v>
      </c>
      <c r="P1605" s="26"/>
      <c r="Q1605" s="15">
        <f t="shared" si="135"/>
        <v>15.0885</v>
      </c>
      <c r="R1605" s="38">
        <f t="shared" si="136"/>
        <v>15.541155</v>
      </c>
      <c r="S1605" s="26">
        <v>0</v>
      </c>
      <c r="T1605" s="13" t="str">
        <f t="shared" si="138"/>
        <v>Up</v>
      </c>
    </row>
    <row r="1606" spans="1:20" s="14" customFormat="1" hidden="1" x14ac:dyDescent="0.3">
      <c r="A1606" s="11">
        <v>6046414</v>
      </c>
      <c r="B1606" s="11">
        <v>6046414</v>
      </c>
      <c r="C1606" s="11" t="s">
        <v>26</v>
      </c>
      <c r="D1606" s="11" t="s">
        <v>27</v>
      </c>
      <c r="E1606" s="13" t="str">
        <f>_xlfn.XLOOKUP(B1606,Sheet1!A:A,Sheet1!B:B)</f>
        <v>DS RODO ST LEDGER DECORATING KIT</v>
      </c>
      <c r="F1606" s="13" t="str">
        <f t="shared" si="137"/>
        <v>CROWN  - DS RODO ST LEDGER DECORATING KIT</v>
      </c>
      <c r="G1606" s="13"/>
      <c r="H1606" s="91" t="s">
        <v>28</v>
      </c>
      <c r="I1606" s="11" t="s">
        <v>29</v>
      </c>
      <c r="J1606" s="11" t="s">
        <v>29</v>
      </c>
      <c r="K1606" s="11" t="s">
        <v>30</v>
      </c>
      <c r="M1606" s="11" t="s">
        <v>7062</v>
      </c>
      <c r="N1606" s="13">
        <v>3105</v>
      </c>
      <c r="O1606" s="15">
        <f>_xlfn.XLOOKUP(B1606,Sheet1!A:A,Sheet1!E:E)</f>
        <v>41.35</v>
      </c>
      <c r="P1606" s="26"/>
      <c r="Q1606" s="29">
        <f t="shared" si="135"/>
        <v>43.417500000000004</v>
      </c>
      <c r="R1606" s="38">
        <f t="shared" si="136"/>
        <v>44.720025000000007</v>
      </c>
      <c r="S1606" s="26">
        <v>0</v>
      </c>
      <c r="T1606" s="13" t="str">
        <f t="shared" si="138"/>
        <v>Up</v>
      </c>
    </row>
    <row r="1607" spans="1:20" s="14" customFormat="1" hidden="1" x14ac:dyDescent="0.3">
      <c r="A1607" s="11">
        <v>6046408</v>
      </c>
      <c r="B1607" s="11">
        <v>6046408</v>
      </c>
      <c r="C1607" s="11" t="s">
        <v>26</v>
      </c>
      <c r="D1607" s="11" t="s">
        <v>27</v>
      </c>
      <c r="E1607" s="13" t="str">
        <f>_xlfn.XLOOKUP(B1607,Sheet1!A:A,Sheet1!B:B)</f>
        <v>DS GRAY SC6+ TIP &amp; SEAL 662-519</v>
      </c>
      <c r="F1607" s="13" t="str">
        <f t="shared" si="137"/>
        <v>CROWN  - DS GRAY SC6+ TIP &amp; SEAL 662-519</v>
      </c>
      <c r="G1607" s="13"/>
      <c r="H1607" s="91" t="s">
        <v>28</v>
      </c>
      <c r="I1607" s="11" t="s">
        <v>29</v>
      </c>
      <c r="J1607" s="11" t="s">
        <v>29</v>
      </c>
      <c r="K1607" s="11" t="s">
        <v>30</v>
      </c>
      <c r="M1607" s="11" t="s">
        <v>7062</v>
      </c>
      <c r="N1607" s="13">
        <v>3105</v>
      </c>
      <c r="O1607" s="15">
        <f>_xlfn.XLOOKUP(B1607,Sheet1!A:A,Sheet1!E:E)</f>
        <v>70.47</v>
      </c>
      <c r="P1607" s="26"/>
      <c r="Q1607" s="15">
        <f t="shared" si="135"/>
        <v>73.993499999999997</v>
      </c>
      <c r="R1607" s="38">
        <f t="shared" si="136"/>
        <v>76.213305000000005</v>
      </c>
      <c r="S1607" s="26">
        <v>0</v>
      </c>
      <c r="T1607" s="13" t="str">
        <f t="shared" si="138"/>
        <v>Up</v>
      </c>
    </row>
    <row r="1608" spans="1:20" s="14" customFormat="1" hidden="1" x14ac:dyDescent="0.3">
      <c r="A1608" s="11">
        <v>6046406</v>
      </c>
      <c r="B1608" s="11">
        <v>6046406</v>
      </c>
      <c r="C1608" s="11" t="s">
        <v>26</v>
      </c>
      <c r="D1608" s="11" t="s">
        <v>27</v>
      </c>
      <c r="E1608" s="13" t="str">
        <f>_xlfn.XLOOKUP(B1608,Sheet1!A:A,Sheet1!B:B)</f>
        <v>DS GRAY SC6+ TIP &amp; SEAL 662-515</v>
      </c>
      <c r="F1608" s="13" t="str">
        <f t="shared" si="137"/>
        <v>CROWN  - DS GRAY SC6+ TIP &amp; SEAL 662-515</v>
      </c>
      <c r="G1608" s="13"/>
      <c r="H1608" s="91" t="s">
        <v>28</v>
      </c>
      <c r="I1608" s="11" t="s">
        <v>29</v>
      </c>
      <c r="J1608" s="11" t="s">
        <v>29</v>
      </c>
      <c r="K1608" s="11" t="s">
        <v>30</v>
      </c>
      <c r="M1608" s="11" t="s">
        <v>7062</v>
      </c>
      <c r="N1608" s="13">
        <v>3105</v>
      </c>
      <c r="O1608" s="15">
        <f>_xlfn.XLOOKUP(B1608,Sheet1!A:A,Sheet1!E:E)</f>
        <v>70.47</v>
      </c>
      <c r="P1608" s="26"/>
      <c r="Q1608" s="15">
        <f t="shared" si="135"/>
        <v>73.993499999999997</v>
      </c>
      <c r="R1608" s="38">
        <f t="shared" si="136"/>
        <v>76.213305000000005</v>
      </c>
      <c r="S1608" s="26">
        <v>0</v>
      </c>
      <c r="T1608" s="13" t="str">
        <f t="shared" si="138"/>
        <v>Up</v>
      </c>
    </row>
    <row r="1609" spans="1:20" s="14" customFormat="1" hidden="1" x14ac:dyDescent="0.3">
      <c r="A1609" s="11">
        <v>6046405</v>
      </c>
      <c r="B1609" s="11">
        <v>6046405</v>
      </c>
      <c r="C1609" s="11" t="s">
        <v>26</v>
      </c>
      <c r="D1609" s="11" t="s">
        <v>27</v>
      </c>
      <c r="E1609" s="13" t="str">
        <f>_xlfn.XLOOKUP(B1609,Sheet1!A:A,Sheet1!B:B)</f>
        <v>DS GRAY SC6+ TIP &amp; SEAL 662-413</v>
      </c>
      <c r="F1609" s="13" t="str">
        <f t="shared" si="137"/>
        <v>CROWN  - DS GRAY SC6+ TIP &amp; SEAL 662-413</v>
      </c>
      <c r="G1609" s="13"/>
      <c r="H1609" s="91" t="s">
        <v>28</v>
      </c>
      <c r="I1609" s="11" t="s">
        <v>29</v>
      </c>
      <c r="J1609" s="11" t="s">
        <v>29</v>
      </c>
      <c r="K1609" s="11" t="s">
        <v>30</v>
      </c>
      <c r="M1609" s="11" t="s">
        <v>7062</v>
      </c>
      <c r="N1609" s="13">
        <v>3105</v>
      </c>
      <c r="O1609" s="15">
        <f>_xlfn.XLOOKUP(B1609,Sheet1!A:A,Sheet1!E:E)</f>
        <v>70.47</v>
      </c>
      <c r="P1609" s="26"/>
      <c r="Q1609" s="15">
        <f t="shared" si="135"/>
        <v>73.993499999999997</v>
      </c>
      <c r="R1609" s="38">
        <f t="shared" si="136"/>
        <v>76.213305000000005</v>
      </c>
      <c r="S1609" s="26">
        <v>0</v>
      </c>
      <c r="T1609" s="13" t="str">
        <f t="shared" si="138"/>
        <v>Up</v>
      </c>
    </row>
    <row r="1610" spans="1:20" s="14" customFormat="1" hidden="1" x14ac:dyDescent="0.3">
      <c r="A1610" s="11">
        <v>6046385</v>
      </c>
      <c r="B1610" s="11">
        <v>6046385</v>
      </c>
      <c r="C1610" s="11" t="s">
        <v>26</v>
      </c>
      <c r="D1610" s="11" t="s">
        <v>27</v>
      </c>
      <c r="E1610" s="13" t="str">
        <f>_xlfn.XLOOKUP(B1610,Sheet1!A:A,Sheet1!B:B)</f>
        <v>DS PRODEC LONG HANDLE SCRAPER      6IN</v>
      </c>
      <c r="F1610" s="13" t="str">
        <f t="shared" si="137"/>
        <v>CROWN  - DS PRODEC LONG HANDLE SCRAPER      6IN</v>
      </c>
      <c r="G1610" s="13"/>
      <c r="H1610" s="91" t="s">
        <v>28</v>
      </c>
      <c r="I1610" s="11" t="s">
        <v>29</v>
      </c>
      <c r="J1610" s="11" t="s">
        <v>29</v>
      </c>
      <c r="K1610" s="11" t="s">
        <v>30</v>
      </c>
      <c r="M1610" s="11" t="s">
        <v>7062</v>
      </c>
      <c r="N1610" s="13">
        <v>3105</v>
      </c>
      <c r="O1610" s="15">
        <f>_xlfn.XLOOKUP(B1610,Sheet1!A:A,Sheet1!E:E)</f>
        <v>15.83</v>
      </c>
      <c r="P1610" s="26"/>
      <c r="Q1610" s="15">
        <f t="shared" si="135"/>
        <v>16.621500000000001</v>
      </c>
      <c r="R1610" s="38">
        <f t="shared" si="136"/>
        <v>17.120145000000001</v>
      </c>
      <c r="S1610" s="26">
        <v>0</v>
      </c>
      <c r="T1610" s="13" t="str">
        <f t="shared" si="138"/>
        <v>Up</v>
      </c>
    </row>
    <row r="1611" spans="1:20" s="14" customFormat="1" hidden="1" x14ac:dyDescent="0.3">
      <c r="A1611" s="11">
        <v>6046369</v>
      </c>
      <c r="B1611" s="11">
        <v>6046369</v>
      </c>
      <c r="C1611" s="11" t="s">
        <v>26</v>
      </c>
      <c r="D1611" s="11" t="s">
        <v>27</v>
      </c>
      <c r="E1611" s="13" t="str">
        <f>_xlfn.XLOOKUP(B1611,Sheet1!A:A,Sheet1!B:B)</f>
        <v>DS BLACKROCK PREM GEL FILLED KNEE PADS</v>
      </c>
      <c r="F1611" s="13" t="str">
        <f t="shared" si="137"/>
        <v>CROWN  - DS BLACKROCK PREM GEL FILLED KNEE PADS</v>
      </c>
      <c r="G1611" s="13"/>
      <c r="H1611" s="91" t="s">
        <v>28</v>
      </c>
      <c r="I1611" s="11" t="s">
        <v>29</v>
      </c>
      <c r="J1611" s="11" t="s">
        <v>29</v>
      </c>
      <c r="K1611" s="11" t="s">
        <v>30</v>
      </c>
      <c r="M1611" s="11" t="s">
        <v>7062</v>
      </c>
      <c r="N1611" s="13">
        <v>3105</v>
      </c>
      <c r="O1611" s="15">
        <f>_xlfn.XLOOKUP(B1611,Sheet1!A:A,Sheet1!E:E)</f>
        <v>18.8</v>
      </c>
      <c r="P1611" s="26"/>
      <c r="Q1611" s="15">
        <f t="shared" si="135"/>
        <v>19.740000000000002</v>
      </c>
      <c r="R1611" s="38">
        <f t="shared" si="136"/>
        <v>20.332200000000004</v>
      </c>
      <c r="S1611" s="26">
        <v>0</v>
      </c>
      <c r="T1611" s="13" t="str">
        <f t="shared" si="138"/>
        <v>Up</v>
      </c>
    </row>
    <row r="1612" spans="1:20" s="14" customFormat="1" hidden="1" x14ac:dyDescent="0.3">
      <c r="A1612" s="11">
        <v>6046244</v>
      </c>
      <c r="B1612" s="11">
        <v>6046244</v>
      </c>
      <c r="C1612" s="11" t="s">
        <v>26</v>
      </c>
      <c r="D1612" s="11" t="s">
        <v>27</v>
      </c>
      <c r="E1612" s="13" t="str">
        <f>_xlfn.XLOOKUP(B1612,Sheet1!A:A,Sheet1!B:B)</f>
        <v>DS PRODEC DURAGRIP SCRAPER         3IN</v>
      </c>
      <c r="F1612" s="13" t="str">
        <f t="shared" si="137"/>
        <v>CROWN  - DS PRODEC DURAGRIP SCRAPER         3IN</v>
      </c>
      <c r="G1612" s="13"/>
      <c r="H1612" s="91" t="s">
        <v>28</v>
      </c>
      <c r="I1612" s="11" t="s">
        <v>29</v>
      </c>
      <c r="J1612" s="11" t="s">
        <v>29</v>
      </c>
      <c r="K1612" s="11" t="s">
        <v>30</v>
      </c>
      <c r="M1612" s="11" t="s">
        <v>7062</v>
      </c>
      <c r="N1612" s="13">
        <v>3105</v>
      </c>
      <c r="O1612" s="15">
        <f>_xlfn.XLOOKUP(B1612,Sheet1!A:A,Sheet1!E:E)</f>
        <v>7.5</v>
      </c>
      <c r="P1612" s="26"/>
      <c r="Q1612" s="15">
        <f t="shared" si="135"/>
        <v>7.875</v>
      </c>
      <c r="R1612" s="38">
        <f t="shared" si="136"/>
        <v>8.1112500000000001</v>
      </c>
      <c r="S1612" s="26">
        <v>0</v>
      </c>
      <c r="T1612" s="13" t="str">
        <f t="shared" si="138"/>
        <v>Up</v>
      </c>
    </row>
    <row r="1613" spans="1:20" s="14" customFormat="1" hidden="1" x14ac:dyDescent="0.3">
      <c r="A1613" s="11">
        <v>6046191</v>
      </c>
      <c r="B1613" s="11">
        <v>6046191</v>
      </c>
      <c r="C1613" s="11" t="s">
        <v>26</v>
      </c>
      <c r="D1613" s="11" t="s">
        <v>27</v>
      </c>
      <c r="E1613" s="13" t="str">
        <f>_xlfn.XLOOKUP(B1613,Sheet1!A:A,Sheet1!B:B)</f>
        <v>DS BLACKFRIAR ACR FLOOR WHITE      1L</v>
      </c>
      <c r="F1613" s="13" t="str">
        <f t="shared" si="137"/>
        <v>CROWN  - DS BLACKFRIAR ACR FLOOR WHITE      1L</v>
      </c>
      <c r="G1613" s="13"/>
      <c r="H1613" s="91" t="s">
        <v>28</v>
      </c>
      <c r="I1613" s="11" t="s">
        <v>29</v>
      </c>
      <c r="J1613" s="11" t="s">
        <v>29</v>
      </c>
      <c r="K1613" s="11" t="s">
        <v>30</v>
      </c>
      <c r="M1613" s="11" t="s">
        <v>7062</v>
      </c>
      <c r="N1613" s="13">
        <v>3105</v>
      </c>
      <c r="O1613" s="15">
        <f>_xlfn.XLOOKUP(B1613,Sheet1!A:A,Sheet1!E:E)</f>
        <v>23.05</v>
      </c>
      <c r="P1613" s="26"/>
      <c r="Q1613" s="15">
        <f t="shared" si="135"/>
        <v>24.202500000000001</v>
      </c>
      <c r="R1613" s="38">
        <f t="shared" si="136"/>
        <v>24.928575000000002</v>
      </c>
      <c r="S1613" s="26">
        <v>0</v>
      </c>
      <c r="T1613" s="13" t="str">
        <f t="shared" si="138"/>
        <v>Up</v>
      </c>
    </row>
    <row r="1614" spans="1:20" s="14" customFormat="1" hidden="1" x14ac:dyDescent="0.3">
      <c r="A1614" s="11">
        <v>6050059</v>
      </c>
      <c r="B1614" s="11">
        <v>6050059</v>
      </c>
      <c r="C1614" s="11" t="s">
        <v>26</v>
      </c>
      <c r="D1614" s="11" t="s">
        <v>27</v>
      </c>
      <c r="E1614" s="13" t="str">
        <f>_xlfn.XLOOKUP(B1614,Sheet1!A:A,Sheet1!B:B)</f>
        <v>DS RUSTOLEUM CHALK SAT  CORNF BLUE 125ML</v>
      </c>
      <c r="F1614" s="13" t="str">
        <f t="shared" si="137"/>
        <v>CROWN  - DS RUSTOLEUM CHALK SAT  CORNF BLUE 125ML</v>
      </c>
      <c r="G1614" s="13"/>
      <c r="H1614" s="91" t="s">
        <v>28</v>
      </c>
      <c r="I1614" s="11" t="s">
        <v>29</v>
      </c>
      <c r="J1614" s="11" t="s">
        <v>29</v>
      </c>
      <c r="K1614" s="11" t="s">
        <v>30</v>
      </c>
      <c r="M1614" s="11" t="s">
        <v>7062</v>
      </c>
      <c r="N1614" s="13">
        <v>3105</v>
      </c>
      <c r="O1614" s="15">
        <f>_xlfn.XLOOKUP(B1614,Sheet1!A:A,Sheet1!E:E)</f>
        <v>10.15</v>
      </c>
      <c r="P1614" s="26"/>
      <c r="Q1614" s="29">
        <f t="shared" si="135"/>
        <v>10.657500000000001</v>
      </c>
      <c r="R1614" s="38">
        <f t="shared" si="136"/>
        <v>10.977225000000001</v>
      </c>
      <c r="S1614" s="26">
        <v>0</v>
      </c>
      <c r="T1614" s="13" t="str">
        <f t="shared" si="138"/>
        <v>Up</v>
      </c>
    </row>
    <row r="1615" spans="1:20" s="14" customFormat="1" hidden="1" x14ac:dyDescent="0.3">
      <c r="A1615" s="11">
        <v>6050058</v>
      </c>
      <c r="B1615" s="11">
        <v>6050058</v>
      </c>
      <c r="C1615" s="11" t="s">
        <v>26</v>
      </c>
      <c r="D1615" s="11" t="s">
        <v>27</v>
      </c>
      <c r="E1615" s="13" t="str">
        <f>_xlfn.XLOOKUP(B1615,Sheet1!A:A,Sheet1!B:B)</f>
        <v>DS RUSTOLEUM CHALK SAT  SKY        125ML</v>
      </c>
      <c r="F1615" s="13" t="str">
        <f t="shared" si="137"/>
        <v>CROWN  - DS RUSTOLEUM CHALK SAT  SKY        125ML</v>
      </c>
      <c r="G1615" s="13"/>
      <c r="H1615" s="91" t="s">
        <v>28</v>
      </c>
      <c r="I1615" s="11" t="s">
        <v>29</v>
      </c>
      <c r="J1615" s="11" t="s">
        <v>29</v>
      </c>
      <c r="K1615" s="11" t="s">
        <v>30</v>
      </c>
      <c r="M1615" s="11" t="s">
        <v>7062</v>
      </c>
      <c r="N1615" s="13">
        <v>3105</v>
      </c>
      <c r="O1615" s="15">
        <f>_xlfn.XLOOKUP(B1615,Sheet1!A:A,Sheet1!E:E)</f>
        <v>10.15</v>
      </c>
      <c r="P1615" s="26"/>
      <c r="Q1615" s="29">
        <f t="shared" si="135"/>
        <v>10.657500000000001</v>
      </c>
      <c r="R1615" s="38">
        <f t="shared" si="136"/>
        <v>10.977225000000001</v>
      </c>
      <c r="S1615" s="26">
        <v>0</v>
      </c>
      <c r="T1615" s="13" t="str">
        <f t="shared" si="138"/>
        <v>Up</v>
      </c>
    </row>
    <row r="1616" spans="1:20" s="14" customFormat="1" hidden="1" x14ac:dyDescent="0.3">
      <c r="A1616" s="11">
        <v>6050057</v>
      </c>
      <c r="B1616" s="11">
        <v>6050057</v>
      </c>
      <c r="C1616" s="11" t="s">
        <v>26</v>
      </c>
      <c r="D1616" s="11" t="s">
        <v>27</v>
      </c>
      <c r="E1616" s="13" t="str">
        <f>_xlfn.XLOOKUP(B1616,Sheet1!A:A,Sheet1!B:B)</f>
        <v>DS RUSTOLEUM CHALK SAT  MOCHA      125ML</v>
      </c>
      <c r="F1616" s="13" t="str">
        <f t="shared" si="137"/>
        <v>CROWN  - DS RUSTOLEUM CHALK SAT  MOCHA      125ML</v>
      </c>
      <c r="G1616" s="13"/>
      <c r="H1616" s="91" t="s">
        <v>28</v>
      </c>
      <c r="I1616" s="11" t="s">
        <v>29</v>
      </c>
      <c r="J1616" s="11" t="s">
        <v>29</v>
      </c>
      <c r="K1616" s="11" t="s">
        <v>30</v>
      </c>
      <c r="M1616" s="11" t="s">
        <v>7062</v>
      </c>
      <c r="N1616" s="13">
        <v>3105</v>
      </c>
      <c r="O1616" s="15">
        <f>_xlfn.XLOOKUP(B1616,Sheet1!A:A,Sheet1!E:E)</f>
        <v>10.15</v>
      </c>
      <c r="P1616" s="26"/>
      <c r="Q1616" s="29">
        <f t="shared" si="135"/>
        <v>10.657500000000001</v>
      </c>
      <c r="R1616" s="38">
        <f t="shared" si="136"/>
        <v>10.977225000000001</v>
      </c>
      <c r="S1616" s="26">
        <v>0</v>
      </c>
      <c r="T1616" s="13" t="str">
        <f t="shared" si="138"/>
        <v>Up</v>
      </c>
    </row>
    <row r="1617" spans="1:20" s="14" customFormat="1" hidden="1" x14ac:dyDescent="0.3">
      <c r="A1617" s="11">
        <v>6050056</v>
      </c>
      <c r="B1617" s="11">
        <v>6050056</v>
      </c>
      <c r="C1617" s="11" t="s">
        <v>26</v>
      </c>
      <c r="D1617" s="11" t="s">
        <v>27</v>
      </c>
      <c r="E1617" s="13" t="str">
        <f>_xlfn.XLOOKUP(B1617,Sheet1!A:A,Sheet1!B:B)</f>
        <v>DS RUSTOLEUM CHALK SAT  SHORTBREAD 125ML</v>
      </c>
      <c r="F1617" s="13" t="str">
        <f t="shared" si="137"/>
        <v>CROWN  - DS RUSTOLEUM CHALK SAT  SHORTBREAD 125ML</v>
      </c>
      <c r="G1617" s="13"/>
      <c r="H1617" s="91" t="s">
        <v>28</v>
      </c>
      <c r="I1617" s="11" t="s">
        <v>29</v>
      </c>
      <c r="J1617" s="11" t="s">
        <v>29</v>
      </c>
      <c r="K1617" s="11" t="s">
        <v>30</v>
      </c>
      <c r="M1617" s="11" t="s">
        <v>7062</v>
      </c>
      <c r="N1617" s="13">
        <v>3105</v>
      </c>
      <c r="O1617" s="15">
        <f>_xlfn.XLOOKUP(B1617,Sheet1!A:A,Sheet1!E:E)</f>
        <v>10.15</v>
      </c>
      <c r="P1617" s="26"/>
      <c r="Q1617" s="29">
        <f t="shared" si="135"/>
        <v>10.657500000000001</v>
      </c>
      <c r="R1617" s="38">
        <f t="shared" si="136"/>
        <v>10.977225000000001</v>
      </c>
      <c r="S1617" s="26">
        <v>0</v>
      </c>
      <c r="T1617" s="13" t="str">
        <f t="shared" si="138"/>
        <v>Up</v>
      </c>
    </row>
    <row r="1618" spans="1:20" s="14" customFormat="1" hidden="1" x14ac:dyDescent="0.3">
      <c r="A1618" s="11">
        <v>6050055</v>
      </c>
      <c r="B1618" s="11">
        <v>6050055</v>
      </c>
      <c r="C1618" s="11" t="s">
        <v>26</v>
      </c>
      <c r="D1618" s="11" t="s">
        <v>27</v>
      </c>
      <c r="E1618" s="13" t="str">
        <f>_xlfn.XLOOKUP(B1618,Sheet1!A:A,Sheet1!B:B)</f>
        <v>DS RUSTOLEUM CHALK SAT  COTTON     125ML</v>
      </c>
      <c r="F1618" s="13" t="str">
        <f t="shared" si="137"/>
        <v>CROWN  - DS RUSTOLEUM CHALK SAT  COTTON     125ML</v>
      </c>
      <c r="G1618" s="13"/>
      <c r="H1618" s="91" t="s">
        <v>28</v>
      </c>
      <c r="I1618" s="11" t="s">
        <v>29</v>
      </c>
      <c r="J1618" s="11" t="s">
        <v>29</v>
      </c>
      <c r="K1618" s="11" t="s">
        <v>30</v>
      </c>
      <c r="M1618" s="11" t="s">
        <v>7062</v>
      </c>
      <c r="N1618" s="13">
        <v>3105</v>
      </c>
      <c r="O1618" s="15">
        <f>_xlfn.XLOOKUP(B1618,Sheet1!A:A,Sheet1!E:E)</f>
        <v>10.15</v>
      </c>
      <c r="P1618" s="26"/>
      <c r="Q1618" s="29">
        <f t="shared" si="135"/>
        <v>10.657500000000001</v>
      </c>
      <c r="R1618" s="38">
        <f t="shared" si="136"/>
        <v>10.977225000000001</v>
      </c>
      <c r="S1618" s="26">
        <v>0</v>
      </c>
      <c r="T1618" s="13" t="str">
        <f t="shared" si="138"/>
        <v>Up</v>
      </c>
    </row>
    <row r="1619" spans="1:20" s="14" customFormat="1" hidden="1" x14ac:dyDescent="0.3">
      <c r="A1619" s="11">
        <v>6048751</v>
      </c>
      <c r="B1619" s="11">
        <v>6048751</v>
      </c>
      <c r="C1619" s="11" t="s">
        <v>26</v>
      </c>
      <c r="D1619" s="11" t="s">
        <v>27</v>
      </c>
      <c r="E1619" s="13" t="str">
        <f>_xlfn.XLOOKUP(B1619,Sheet1!A:A,Sheet1!B:B)</f>
        <v>DS COOVAR SUREGRIP      SPECIAL    5L</v>
      </c>
      <c r="F1619" s="13" t="str">
        <f t="shared" si="137"/>
        <v>CROWN  - DS COOVAR SUREGRIP      SPECIAL    5L</v>
      </c>
      <c r="G1619" s="13"/>
      <c r="H1619" s="91" t="s">
        <v>28</v>
      </c>
      <c r="I1619" s="11" t="s">
        <v>29</v>
      </c>
      <c r="J1619" s="11" t="s">
        <v>29</v>
      </c>
      <c r="K1619" s="11" t="s">
        <v>30</v>
      </c>
      <c r="M1619" s="11" t="s">
        <v>7062</v>
      </c>
      <c r="N1619" s="13">
        <v>3105</v>
      </c>
      <c r="O1619" s="15">
        <f>_xlfn.XLOOKUP(B1619,Sheet1!A:A,Sheet1!E:E)</f>
        <v>103.54</v>
      </c>
      <c r="P1619" s="26"/>
      <c r="Q1619" s="15">
        <f t="shared" ref="Q1619:Q1682" si="139">O1619*1.05</f>
        <v>108.71700000000001</v>
      </c>
      <c r="R1619" s="38">
        <f t="shared" si="136"/>
        <v>111.97851000000001</v>
      </c>
      <c r="S1619" s="26">
        <v>0</v>
      </c>
      <c r="T1619" s="13" t="str">
        <f t="shared" si="138"/>
        <v>Up</v>
      </c>
    </row>
    <row r="1620" spans="1:20" s="14" customFormat="1" hidden="1" x14ac:dyDescent="0.3">
      <c r="A1620" s="11">
        <v>6048259</v>
      </c>
      <c r="B1620" s="11">
        <v>6048259</v>
      </c>
      <c r="C1620" s="11" t="s">
        <v>26</v>
      </c>
      <c r="D1620" s="11" t="s">
        <v>27</v>
      </c>
      <c r="E1620" s="13" t="str">
        <f>_xlfn.XLOOKUP(B1620,Sheet1!A:A,Sheet1!B:B)</f>
        <v>DS REPAIR CARE WOOD CONDITION METER</v>
      </c>
      <c r="F1620" s="13" t="str">
        <f t="shared" si="137"/>
        <v>CROWN  - DS REPAIR CARE WOOD CONDITION METER</v>
      </c>
      <c r="G1620" s="13"/>
      <c r="H1620" s="91" t="s">
        <v>28</v>
      </c>
      <c r="I1620" s="11" t="s">
        <v>29</v>
      </c>
      <c r="J1620" s="11" t="s">
        <v>29</v>
      </c>
      <c r="K1620" s="11" t="s">
        <v>30</v>
      </c>
      <c r="M1620" s="11" t="s">
        <v>7062</v>
      </c>
      <c r="N1620" s="13">
        <v>3105</v>
      </c>
      <c r="O1620" s="15">
        <f>_xlfn.XLOOKUP(B1620,Sheet1!A:A,Sheet1!E:E)</f>
        <v>95.48</v>
      </c>
      <c r="P1620" s="26"/>
      <c r="Q1620" s="15">
        <f t="shared" si="139"/>
        <v>100.254</v>
      </c>
      <c r="R1620" s="38">
        <f t="shared" ref="R1620:R1683" si="140">Q1620*1.03</f>
        <v>103.26162000000001</v>
      </c>
      <c r="S1620" s="26">
        <v>0</v>
      </c>
      <c r="T1620" s="13" t="str">
        <f t="shared" si="138"/>
        <v>Up</v>
      </c>
    </row>
    <row r="1621" spans="1:20" s="14" customFormat="1" hidden="1" x14ac:dyDescent="0.3">
      <c r="A1621" s="11">
        <v>6048258</v>
      </c>
      <c r="B1621" s="11">
        <v>6048258</v>
      </c>
      <c r="C1621" s="11" t="s">
        <v>26</v>
      </c>
      <c r="D1621" s="11" t="s">
        <v>27</v>
      </c>
      <c r="E1621" s="13" t="str">
        <f>_xlfn.XLOOKUP(B1621,Sheet1!A:A,Sheet1!B:B)</f>
        <v>DS REPAIR CARE PERSPEX SHEETS</v>
      </c>
      <c r="F1621" s="13" t="str">
        <f t="shared" si="137"/>
        <v>CROWN  - DS REPAIR CARE PERSPEX SHEETS</v>
      </c>
      <c r="G1621" s="13"/>
      <c r="H1621" s="91" t="s">
        <v>28</v>
      </c>
      <c r="I1621" s="11" t="s">
        <v>29</v>
      </c>
      <c r="J1621" s="11" t="s">
        <v>29</v>
      </c>
      <c r="K1621" s="11" t="s">
        <v>30</v>
      </c>
      <c r="M1621" s="11" t="s">
        <v>7062</v>
      </c>
      <c r="N1621" s="13">
        <v>3105</v>
      </c>
      <c r="O1621" s="15">
        <f>_xlfn.XLOOKUP(B1621,Sheet1!A:A,Sheet1!E:E)</f>
        <v>28.9</v>
      </c>
      <c r="P1621" s="26"/>
      <c r="Q1621" s="15">
        <f t="shared" si="139"/>
        <v>30.344999999999999</v>
      </c>
      <c r="R1621" s="38">
        <f t="shared" si="140"/>
        <v>31.25535</v>
      </c>
      <c r="S1621" s="26">
        <v>0</v>
      </c>
      <c r="T1621" s="13" t="str">
        <f t="shared" si="138"/>
        <v>Up</v>
      </c>
    </row>
    <row r="1622" spans="1:20" s="14" customFormat="1" hidden="1" x14ac:dyDescent="0.3">
      <c r="A1622" s="11">
        <v>6050060</v>
      </c>
      <c r="B1622" s="11">
        <v>6050060</v>
      </c>
      <c r="C1622" s="11" t="s">
        <v>26</v>
      </c>
      <c r="D1622" s="11" t="s">
        <v>27</v>
      </c>
      <c r="E1622" s="13" t="str">
        <f>_xlfn.XLOOKUP(B1622,Sheet1!A:A,Sheet1!B:B)</f>
        <v>DS RUSTOLEUM CHALK SAT  TEAL       125ML</v>
      </c>
      <c r="F1622" s="13" t="str">
        <f t="shared" si="137"/>
        <v>CROWN  - DS RUSTOLEUM CHALK SAT  TEAL       125ML</v>
      </c>
      <c r="G1622" s="13"/>
      <c r="H1622" s="91" t="s">
        <v>28</v>
      </c>
      <c r="I1622" s="11" t="s">
        <v>29</v>
      </c>
      <c r="J1622" s="11" t="s">
        <v>29</v>
      </c>
      <c r="K1622" s="11" t="s">
        <v>30</v>
      </c>
      <c r="M1622" s="11" t="s">
        <v>7062</v>
      </c>
      <c r="N1622" s="13">
        <v>3105</v>
      </c>
      <c r="O1622" s="15">
        <f>_xlfn.XLOOKUP(B1622,Sheet1!A:A,Sheet1!E:E)</f>
        <v>10.15</v>
      </c>
      <c r="P1622" s="26"/>
      <c r="Q1622" s="29">
        <f t="shared" si="139"/>
        <v>10.657500000000001</v>
      </c>
      <c r="R1622" s="38">
        <f t="shared" si="140"/>
        <v>10.977225000000001</v>
      </c>
      <c r="S1622" s="26">
        <v>0</v>
      </c>
      <c r="T1622" s="13" t="str">
        <f t="shared" si="138"/>
        <v>Up</v>
      </c>
    </row>
    <row r="1623" spans="1:20" s="14" customFormat="1" hidden="1" x14ac:dyDescent="0.3">
      <c r="A1623" s="11">
        <v>6050084</v>
      </c>
      <c r="B1623" s="11">
        <v>6050084</v>
      </c>
      <c r="C1623" s="11" t="s">
        <v>26</v>
      </c>
      <c r="D1623" s="11" t="s">
        <v>27</v>
      </c>
      <c r="E1623" s="13" t="str">
        <f>_xlfn.XLOOKUP(B1623,Sheet1!A:A,Sheet1!B:B)</f>
        <v>DS RUSTOLEUM CHALK FLR  WINTR GREY 2.5L</v>
      </c>
      <c r="F1623" s="13" t="str">
        <f t="shared" si="137"/>
        <v>CROWN  - DS RUSTOLEUM CHALK FLR  WINTR GREY 2.5L</v>
      </c>
      <c r="G1623" s="13"/>
      <c r="H1623" s="91" t="s">
        <v>28</v>
      </c>
      <c r="I1623" s="11" t="s">
        <v>29</v>
      </c>
      <c r="J1623" s="11" t="s">
        <v>29</v>
      </c>
      <c r="K1623" s="11" t="s">
        <v>30</v>
      </c>
      <c r="M1623" s="11" t="s">
        <v>7062</v>
      </c>
      <c r="N1623" s="13">
        <v>3105</v>
      </c>
      <c r="O1623" s="15">
        <f>_xlfn.XLOOKUP(B1623,Sheet1!A:A,Sheet1!E:E)</f>
        <v>61.11</v>
      </c>
      <c r="P1623" s="26"/>
      <c r="Q1623" s="29">
        <f t="shared" si="139"/>
        <v>64.165500000000009</v>
      </c>
      <c r="R1623" s="38">
        <f t="shared" si="140"/>
        <v>66.090465000000009</v>
      </c>
      <c r="S1623" s="26">
        <v>0</v>
      </c>
      <c r="T1623" s="13" t="str">
        <f t="shared" si="138"/>
        <v>Up</v>
      </c>
    </row>
    <row r="1624" spans="1:20" s="14" customFormat="1" hidden="1" x14ac:dyDescent="0.3">
      <c r="A1624" s="11">
        <v>6050083</v>
      </c>
      <c r="B1624" s="11">
        <v>6050083</v>
      </c>
      <c r="C1624" s="11" t="s">
        <v>26</v>
      </c>
      <c r="D1624" s="11" t="s">
        <v>27</v>
      </c>
      <c r="E1624" s="13" t="str">
        <f>_xlfn.XLOOKUP(B1624,Sheet1!A:A,Sheet1!B:B)</f>
        <v>DS RUSTOLEUM CHALK FLR  CHALK WHTE 2.5L</v>
      </c>
      <c r="F1624" s="13" t="str">
        <f t="shared" si="137"/>
        <v>CROWN  - DS RUSTOLEUM CHALK FLR  CHALK WHTE 2.5L</v>
      </c>
      <c r="G1624" s="13"/>
      <c r="H1624" s="91" t="s">
        <v>28</v>
      </c>
      <c r="I1624" s="11" t="s">
        <v>29</v>
      </c>
      <c r="J1624" s="11" t="s">
        <v>29</v>
      </c>
      <c r="K1624" s="11" t="s">
        <v>30</v>
      </c>
      <c r="M1624" s="11" t="s">
        <v>7062</v>
      </c>
      <c r="N1624" s="13">
        <v>3105</v>
      </c>
      <c r="O1624" s="15">
        <f>_xlfn.XLOOKUP(B1624,Sheet1!A:A,Sheet1!E:E)</f>
        <v>61.11</v>
      </c>
      <c r="P1624" s="26"/>
      <c r="Q1624" s="29">
        <f t="shared" si="139"/>
        <v>64.165500000000009</v>
      </c>
      <c r="R1624" s="38">
        <f t="shared" si="140"/>
        <v>66.090465000000009</v>
      </c>
      <c r="S1624" s="26">
        <v>0</v>
      </c>
      <c r="T1624" s="13" t="str">
        <f t="shared" si="138"/>
        <v>Up</v>
      </c>
    </row>
    <row r="1625" spans="1:20" s="14" customFormat="1" hidden="1" x14ac:dyDescent="0.3">
      <c r="A1625" s="11">
        <v>6050082</v>
      </c>
      <c r="B1625" s="11">
        <v>6050082</v>
      </c>
      <c r="C1625" s="11" t="s">
        <v>26</v>
      </c>
      <c r="D1625" s="11" t="s">
        <v>27</v>
      </c>
      <c r="E1625" s="13" t="str">
        <f>_xlfn.XLOOKUP(B1625,Sheet1!A:A,Sheet1!B:B)</f>
        <v>DS RUSTOLEUM CHALK GLOS LIQUOURICE 750ML</v>
      </c>
      <c r="F1625" s="13" t="str">
        <f t="shared" si="137"/>
        <v>CROWN  - DS RUSTOLEUM CHALK GLOS LIQUOURICE 750ML</v>
      </c>
      <c r="G1625" s="13"/>
      <c r="H1625" s="91" t="s">
        <v>28</v>
      </c>
      <c r="I1625" s="11" t="s">
        <v>29</v>
      </c>
      <c r="J1625" s="11" t="s">
        <v>29</v>
      </c>
      <c r="K1625" s="11" t="s">
        <v>30</v>
      </c>
      <c r="M1625" s="11" t="s">
        <v>7062</v>
      </c>
      <c r="N1625" s="13">
        <v>3105</v>
      </c>
      <c r="O1625" s="15">
        <f>_xlfn.XLOOKUP(B1625,Sheet1!A:A,Sheet1!E:E)</f>
        <v>33.909999999999997</v>
      </c>
      <c r="P1625" s="26"/>
      <c r="Q1625" s="29">
        <f t="shared" si="139"/>
        <v>35.605499999999999</v>
      </c>
      <c r="R1625" s="38">
        <f t="shared" si="140"/>
        <v>36.673665</v>
      </c>
      <c r="S1625" s="26">
        <v>0</v>
      </c>
      <c r="T1625" s="13" t="str">
        <f t="shared" si="138"/>
        <v>Up</v>
      </c>
    </row>
    <row r="1626" spans="1:20" s="14" customFormat="1" hidden="1" x14ac:dyDescent="0.3">
      <c r="A1626" s="11">
        <v>6050081</v>
      </c>
      <c r="B1626" s="11">
        <v>6050081</v>
      </c>
      <c r="C1626" s="11" t="s">
        <v>26</v>
      </c>
      <c r="D1626" s="11" t="s">
        <v>27</v>
      </c>
      <c r="E1626" s="13" t="str">
        <f>_xlfn.XLOOKUP(B1626,Sheet1!A:A,Sheet1!B:B)</f>
        <v>DS RUSTOLEUM CHALK GLOS MIN GREY   750ML</v>
      </c>
      <c r="F1626" s="13" t="str">
        <f t="shared" si="137"/>
        <v>CROWN  - DS RUSTOLEUM CHALK GLOS MIN GREY   750ML</v>
      </c>
      <c r="G1626" s="13"/>
      <c r="H1626" s="91" t="s">
        <v>28</v>
      </c>
      <c r="I1626" s="11" t="s">
        <v>29</v>
      </c>
      <c r="J1626" s="11" t="s">
        <v>29</v>
      </c>
      <c r="K1626" s="11" t="s">
        <v>30</v>
      </c>
      <c r="M1626" s="11" t="s">
        <v>7062</v>
      </c>
      <c r="N1626" s="13">
        <v>3105</v>
      </c>
      <c r="O1626" s="15">
        <f>_xlfn.XLOOKUP(B1626,Sheet1!A:A,Sheet1!E:E)</f>
        <v>33.909999999999997</v>
      </c>
      <c r="P1626" s="26"/>
      <c r="Q1626" s="29">
        <f t="shared" si="139"/>
        <v>35.605499999999999</v>
      </c>
      <c r="R1626" s="38">
        <f t="shared" si="140"/>
        <v>36.673665</v>
      </c>
      <c r="S1626" s="26">
        <v>0</v>
      </c>
      <c r="T1626" s="13" t="str">
        <f t="shared" si="138"/>
        <v>Up</v>
      </c>
    </row>
    <row r="1627" spans="1:20" s="14" customFormat="1" hidden="1" x14ac:dyDescent="0.3">
      <c r="A1627" s="11">
        <v>6050080</v>
      </c>
      <c r="B1627" s="11">
        <v>6050080</v>
      </c>
      <c r="C1627" s="11" t="s">
        <v>26</v>
      </c>
      <c r="D1627" s="11" t="s">
        <v>27</v>
      </c>
      <c r="E1627" s="13" t="str">
        <f>_xlfn.XLOOKUP(B1627,Sheet1!A:A,Sheet1!B:B)</f>
        <v>DS RUSTOLEUM CHALK GLOS DOVE       750ML</v>
      </c>
      <c r="F1627" s="13" t="str">
        <f t="shared" si="137"/>
        <v>CROWN  - DS RUSTOLEUM CHALK GLOS DOVE       750ML</v>
      </c>
      <c r="G1627" s="13"/>
      <c r="H1627" s="91" t="s">
        <v>28</v>
      </c>
      <c r="I1627" s="11" t="s">
        <v>29</v>
      </c>
      <c r="J1627" s="11" t="s">
        <v>29</v>
      </c>
      <c r="K1627" s="11" t="s">
        <v>30</v>
      </c>
      <c r="M1627" s="11" t="s">
        <v>7062</v>
      </c>
      <c r="N1627" s="13">
        <v>3105</v>
      </c>
      <c r="O1627" s="15">
        <f>_xlfn.XLOOKUP(B1627,Sheet1!A:A,Sheet1!E:E)</f>
        <v>33.909999999999997</v>
      </c>
      <c r="P1627" s="26"/>
      <c r="Q1627" s="29">
        <f t="shared" si="139"/>
        <v>35.605499999999999</v>
      </c>
      <c r="R1627" s="38">
        <f t="shared" si="140"/>
        <v>36.673665</v>
      </c>
      <c r="S1627" s="26">
        <v>0</v>
      </c>
      <c r="T1627" s="13" t="str">
        <f t="shared" si="138"/>
        <v>Up</v>
      </c>
    </row>
    <row r="1628" spans="1:20" s="14" customFormat="1" hidden="1" x14ac:dyDescent="0.3">
      <c r="A1628" s="11">
        <v>6050079</v>
      </c>
      <c r="B1628" s="11">
        <v>6050079</v>
      </c>
      <c r="C1628" s="11" t="s">
        <v>26</v>
      </c>
      <c r="D1628" s="11" t="s">
        <v>27</v>
      </c>
      <c r="E1628" s="13" t="str">
        <f>_xlfn.XLOOKUP(B1628,Sheet1!A:A,Sheet1!B:B)</f>
        <v>DS RUSTOLEUM CHALK GLOS PORCELAIN  750ML</v>
      </c>
      <c r="F1628" s="13" t="str">
        <f t="shared" si="137"/>
        <v>CROWN  - DS RUSTOLEUM CHALK GLOS PORCELAIN  750ML</v>
      </c>
      <c r="G1628" s="13"/>
      <c r="H1628" s="91" t="s">
        <v>28</v>
      </c>
      <c r="I1628" s="11" t="s">
        <v>29</v>
      </c>
      <c r="J1628" s="11" t="s">
        <v>29</v>
      </c>
      <c r="K1628" s="11" t="s">
        <v>30</v>
      </c>
      <c r="M1628" s="11" t="s">
        <v>7062</v>
      </c>
      <c r="N1628" s="13">
        <v>3105</v>
      </c>
      <c r="O1628" s="15">
        <f>_xlfn.XLOOKUP(B1628,Sheet1!A:A,Sheet1!E:E)</f>
        <v>33.909999999999997</v>
      </c>
      <c r="P1628" s="26"/>
      <c r="Q1628" s="29">
        <f t="shared" si="139"/>
        <v>35.605499999999999</v>
      </c>
      <c r="R1628" s="38">
        <f t="shared" si="140"/>
        <v>36.673665</v>
      </c>
      <c r="S1628" s="26">
        <v>0</v>
      </c>
      <c r="T1628" s="13" t="str">
        <f t="shared" si="138"/>
        <v>Up</v>
      </c>
    </row>
    <row r="1629" spans="1:20" s="14" customFormat="1" hidden="1" x14ac:dyDescent="0.3">
      <c r="A1629" s="11">
        <v>6050078</v>
      </c>
      <c r="B1629" s="11">
        <v>6050078</v>
      </c>
      <c r="C1629" s="11" t="s">
        <v>26</v>
      </c>
      <c r="D1629" s="11" t="s">
        <v>27</v>
      </c>
      <c r="E1629" s="13" t="str">
        <f>_xlfn.XLOOKUP(B1629,Sheet1!A:A,Sheet1!B:B)</f>
        <v>DS RUSTOLEUM CHALK GLOS FROST      750ML</v>
      </c>
      <c r="F1629" s="13" t="str">
        <f t="shared" si="137"/>
        <v>CROWN  - DS RUSTOLEUM CHALK GLOS FROST      750ML</v>
      </c>
      <c r="G1629" s="13"/>
      <c r="H1629" s="91" t="s">
        <v>28</v>
      </c>
      <c r="I1629" s="11" t="s">
        <v>29</v>
      </c>
      <c r="J1629" s="11" t="s">
        <v>29</v>
      </c>
      <c r="K1629" s="11" t="s">
        <v>30</v>
      </c>
      <c r="M1629" s="11" t="s">
        <v>7062</v>
      </c>
      <c r="N1629" s="13">
        <v>3105</v>
      </c>
      <c r="O1629" s="15">
        <f>_xlfn.XLOOKUP(B1629,Sheet1!A:A,Sheet1!E:E)</f>
        <v>33.909999999999997</v>
      </c>
      <c r="P1629" s="26"/>
      <c r="Q1629" s="29">
        <f t="shared" si="139"/>
        <v>35.605499999999999</v>
      </c>
      <c r="R1629" s="38">
        <f t="shared" si="140"/>
        <v>36.673665</v>
      </c>
      <c r="S1629" s="26">
        <v>0</v>
      </c>
      <c r="T1629" s="13" t="str">
        <f t="shared" si="138"/>
        <v>Up</v>
      </c>
    </row>
    <row r="1630" spans="1:20" s="14" customFormat="1" hidden="1" x14ac:dyDescent="0.3">
      <c r="A1630" s="11">
        <v>6050077</v>
      </c>
      <c r="B1630" s="11">
        <v>6050077</v>
      </c>
      <c r="C1630" s="11" t="s">
        <v>26</v>
      </c>
      <c r="D1630" s="11" t="s">
        <v>27</v>
      </c>
      <c r="E1630" s="13" t="str">
        <f>_xlfn.XLOOKUP(B1630,Sheet1!A:A,Sheet1!B:B)</f>
        <v>DS RUSTOLEUM CHALK GLOS LIQUOURICE 125ML</v>
      </c>
      <c r="F1630" s="13" t="str">
        <f t="shared" si="137"/>
        <v>CROWN  - DS RUSTOLEUM CHALK GLOS LIQUOURICE 125ML</v>
      </c>
      <c r="G1630" s="13"/>
      <c r="H1630" s="91" t="s">
        <v>28</v>
      </c>
      <c r="I1630" s="11" t="s">
        <v>29</v>
      </c>
      <c r="J1630" s="11" t="s">
        <v>29</v>
      </c>
      <c r="K1630" s="11" t="s">
        <v>30</v>
      </c>
      <c r="M1630" s="11" t="s">
        <v>7062</v>
      </c>
      <c r="N1630" s="13">
        <v>3105</v>
      </c>
      <c r="O1630" s="15">
        <f>_xlfn.XLOOKUP(B1630,Sheet1!A:A,Sheet1!E:E)</f>
        <v>10.15</v>
      </c>
      <c r="P1630" s="26"/>
      <c r="Q1630" s="29">
        <f t="shared" si="139"/>
        <v>10.657500000000001</v>
      </c>
      <c r="R1630" s="38">
        <f t="shared" si="140"/>
        <v>10.977225000000001</v>
      </c>
      <c r="S1630" s="26">
        <v>0</v>
      </c>
      <c r="T1630" s="13" t="str">
        <f t="shared" si="138"/>
        <v>Up</v>
      </c>
    </row>
    <row r="1631" spans="1:20" s="14" customFormat="1" hidden="1" x14ac:dyDescent="0.3">
      <c r="A1631" s="11">
        <v>6050076</v>
      </c>
      <c r="B1631" s="11">
        <v>6050076</v>
      </c>
      <c r="C1631" s="11" t="s">
        <v>26</v>
      </c>
      <c r="D1631" s="11" t="s">
        <v>27</v>
      </c>
      <c r="E1631" s="13" t="str">
        <f>_xlfn.XLOOKUP(B1631,Sheet1!A:A,Sheet1!B:B)</f>
        <v>DS RUSTOLEUM CHALK GLOS MIN GREY   125ML</v>
      </c>
      <c r="F1631" s="13" t="str">
        <f t="shared" si="137"/>
        <v>CROWN  - DS RUSTOLEUM CHALK GLOS MIN GREY   125ML</v>
      </c>
      <c r="G1631" s="13"/>
      <c r="H1631" s="91" t="s">
        <v>28</v>
      </c>
      <c r="I1631" s="11" t="s">
        <v>29</v>
      </c>
      <c r="J1631" s="11" t="s">
        <v>29</v>
      </c>
      <c r="K1631" s="11" t="s">
        <v>30</v>
      </c>
      <c r="M1631" s="11" t="s">
        <v>7062</v>
      </c>
      <c r="N1631" s="13">
        <v>3105</v>
      </c>
      <c r="O1631" s="15">
        <f>_xlfn.XLOOKUP(B1631,Sheet1!A:A,Sheet1!E:E)</f>
        <v>10.15</v>
      </c>
      <c r="P1631" s="26"/>
      <c r="Q1631" s="29">
        <f t="shared" si="139"/>
        <v>10.657500000000001</v>
      </c>
      <c r="R1631" s="38">
        <f t="shared" si="140"/>
        <v>10.977225000000001</v>
      </c>
      <c r="S1631" s="26">
        <v>0</v>
      </c>
      <c r="T1631" s="13" t="str">
        <f t="shared" si="138"/>
        <v>Up</v>
      </c>
    </row>
    <row r="1632" spans="1:20" s="14" customFormat="1" hidden="1" x14ac:dyDescent="0.3">
      <c r="A1632" s="11">
        <v>6050075</v>
      </c>
      <c r="B1632" s="11">
        <v>6050075</v>
      </c>
      <c r="C1632" s="11" t="s">
        <v>26</v>
      </c>
      <c r="D1632" s="11" t="s">
        <v>27</v>
      </c>
      <c r="E1632" s="13" t="str">
        <f>_xlfn.XLOOKUP(B1632,Sheet1!A:A,Sheet1!B:B)</f>
        <v>DS RUSTOLEUM CHALK GLOS DOVE       125ML</v>
      </c>
      <c r="F1632" s="13" t="str">
        <f t="shared" si="137"/>
        <v>CROWN  - DS RUSTOLEUM CHALK GLOS DOVE       125ML</v>
      </c>
      <c r="G1632" s="13"/>
      <c r="H1632" s="91" t="s">
        <v>28</v>
      </c>
      <c r="I1632" s="11" t="s">
        <v>29</v>
      </c>
      <c r="J1632" s="11" t="s">
        <v>29</v>
      </c>
      <c r="K1632" s="11" t="s">
        <v>30</v>
      </c>
      <c r="M1632" s="11" t="s">
        <v>7062</v>
      </c>
      <c r="N1632" s="13">
        <v>3105</v>
      </c>
      <c r="O1632" s="15">
        <f>_xlfn.XLOOKUP(B1632,Sheet1!A:A,Sheet1!E:E)</f>
        <v>10.15</v>
      </c>
      <c r="P1632" s="26"/>
      <c r="Q1632" s="29">
        <f t="shared" si="139"/>
        <v>10.657500000000001</v>
      </c>
      <c r="R1632" s="38">
        <f t="shared" si="140"/>
        <v>10.977225000000001</v>
      </c>
      <c r="S1632" s="26">
        <v>0</v>
      </c>
      <c r="T1632" s="13" t="str">
        <f t="shared" si="138"/>
        <v>Up</v>
      </c>
    </row>
    <row r="1633" spans="1:20" s="14" customFormat="1" hidden="1" x14ac:dyDescent="0.3">
      <c r="A1633" s="11">
        <v>6050073</v>
      </c>
      <c r="B1633" s="11">
        <v>6050073</v>
      </c>
      <c r="C1633" s="11" t="s">
        <v>26</v>
      </c>
      <c r="D1633" s="11" t="s">
        <v>27</v>
      </c>
      <c r="E1633" s="13" t="str">
        <f>_xlfn.XLOOKUP(B1633,Sheet1!A:A,Sheet1!B:B)</f>
        <v>DS RUSTOLEUM CHALK GLOS PORCELAIN  125ML</v>
      </c>
      <c r="F1633" s="13" t="str">
        <f t="shared" si="137"/>
        <v>CROWN  - DS RUSTOLEUM CHALK GLOS PORCELAIN  125ML</v>
      </c>
      <c r="G1633" s="13"/>
      <c r="H1633" s="91" t="s">
        <v>28</v>
      </c>
      <c r="I1633" s="11" t="s">
        <v>29</v>
      </c>
      <c r="J1633" s="11" t="s">
        <v>29</v>
      </c>
      <c r="K1633" s="11" t="s">
        <v>30</v>
      </c>
      <c r="M1633" s="11" t="s">
        <v>7062</v>
      </c>
      <c r="N1633" s="13">
        <v>3105</v>
      </c>
      <c r="O1633" s="15">
        <f>_xlfn.XLOOKUP(B1633,Sheet1!A:A,Sheet1!E:E)</f>
        <v>10.15</v>
      </c>
      <c r="P1633" s="26"/>
      <c r="Q1633" s="29">
        <f t="shared" si="139"/>
        <v>10.657500000000001</v>
      </c>
      <c r="R1633" s="38">
        <f t="shared" si="140"/>
        <v>10.977225000000001</v>
      </c>
      <c r="S1633" s="26">
        <v>0</v>
      </c>
      <c r="T1633" s="13" t="str">
        <f t="shared" si="138"/>
        <v>Up</v>
      </c>
    </row>
    <row r="1634" spans="1:20" s="14" customFormat="1" hidden="1" x14ac:dyDescent="0.3">
      <c r="A1634" s="11">
        <v>6050072</v>
      </c>
      <c r="B1634" s="11">
        <v>6050072</v>
      </c>
      <c r="C1634" s="11" t="s">
        <v>26</v>
      </c>
      <c r="D1634" s="11" t="s">
        <v>27</v>
      </c>
      <c r="E1634" s="13" t="str">
        <f>_xlfn.XLOOKUP(B1634,Sheet1!A:A,Sheet1!B:B)</f>
        <v>DS RUSTOLEUM CHALK GLOS FROST      125ML</v>
      </c>
      <c r="F1634" s="13" t="str">
        <f t="shared" si="137"/>
        <v>CROWN  - DS RUSTOLEUM CHALK GLOS FROST      125ML</v>
      </c>
      <c r="G1634" s="13"/>
      <c r="H1634" s="91" t="s">
        <v>28</v>
      </c>
      <c r="I1634" s="11" t="s">
        <v>29</v>
      </c>
      <c r="J1634" s="11" t="s">
        <v>29</v>
      </c>
      <c r="K1634" s="11" t="s">
        <v>30</v>
      </c>
      <c r="M1634" s="11" t="s">
        <v>7062</v>
      </c>
      <c r="N1634" s="13">
        <v>3105</v>
      </c>
      <c r="O1634" s="15">
        <f>_xlfn.XLOOKUP(B1634,Sheet1!A:A,Sheet1!E:E)</f>
        <v>10.15</v>
      </c>
      <c r="P1634" s="26"/>
      <c r="Q1634" s="29">
        <f t="shared" si="139"/>
        <v>10.657500000000001</v>
      </c>
      <c r="R1634" s="38">
        <f t="shared" si="140"/>
        <v>10.977225000000001</v>
      </c>
      <c r="S1634" s="26">
        <v>0</v>
      </c>
      <c r="T1634" s="13" t="str">
        <f t="shared" si="138"/>
        <v>Up</v>
      </c>
    </row>
    <row r="1635" spans="1:20" s="14" customFormat="1" hidden="1" x14ac:dyDescent="0.3">
      <c r="A1635" s="11">
        <v>6050070</v>
      </c>
      <c r="B1635" s="11">
        <v>6050070</v>
      </c>
      <c r="C1635" s="11" t="s">
        <v>26</v>
      </c>
      <c r="D1635" s="11" t="s">
        <v>27</v>
      </c>
      <c r="E1635" s="13" t="str">
        <f>_xlfn.XLOOKUP(B1635,Sheet1!A:A,Sheet1!B:B)</f>
        <v>DS RUSTOLEUM CHALK SAT  CARBON     750ML</v>
      </c>
      <c r="F1635" s="13" t="str">
        <f t="shared" si="137"/>
        <v>CROWN  - DS RUSTOLEUM CHALK SAT  CARBON     750ML</v>
      </c>
      <c r="G1635" s="13"/>
      <c r="H1635" s="91" t="s">
        <v>28</v>
      </c>
      <c r="I1635" s="11" t="s">
        <v>29</v>
      </c>
      <c r="J1635" s="11" t="s">
        <v>29</v>
      </c>
      <c r="K1635" s="11" t="s">
        <v>30</v>
      </c>
      <c r="M1635" s="11" t="s">
        <v>7062</v>
      </c>
      <c r="N1635" s="13">
        <v>3105</v>
      </c>
      <c r="O1635" s="15">
        <f>_xlfn.XLOOKUP(B1635,Sheet1!A:A,Sheet1!E:E)</f>
        <v>33.909999999999997</v>
      </c>
      <c r="P1635" s="26"/>
      <c r="Q1635" s="29">
        <f t="shared" si="139"/>
        <v>35.605499999999999</v>
      </c>
      <c r="R1635" s="38">
        <f t="shared" si="140"/>
        <v>36.673665</v>
      </c>
      <c r="S1635" s="26">
        <v>0</v>
      </c>
      <c r="T1635" s="13" t="str">
        <f t="shared" si="138"/>
        <v>Up</v>
      </c>
    </row>
    <row r="1636" spans="1:20" s="14" customFormat="1" hidden="1" x14ac:dyDescent="0.3">
      <c r="A1636" s="11">
        <v>6050069</v>
      </c>
      <c r="B1636" s="11">
        <v>6050069</v>
      </c>
      <c r="C1636" s="11" t="s">
        <v>26</v>
      </c>
      <c r="D1636" s="11" t="s">
        <v>27</v>
      </c>
      <c r="E1636" s="13" t="str">
        <f>_xlfn.XLOOKUP(B1636,Sheet1!A:A,Sheet1!B:B)</f>
        <v>DS RUSTOLEUM CHALK SAT  SLATE      750ML</v>
      </c>
      <c r="F1636" s="13" t="str">
        <f t="shared" si="137"/>
        <v>CROWN  - DS RUSTOLEUM CHALK SAT  SLATE      750ML</v>
      </c>
      <c r="G1636" s="13"/>
      <c r="H1636" s="91" t="s">
        <v>28</v>
      </c>
      <c r="I1636" s="11" t="s">
        <v>29</v>
      </c>
      <c r="J1636" s="11" t="s">
        <v>29</v>
      </c>
      <c r="K1636" s="11" t="s">
        <v>30</v>
      </c>
      <c r="M1636" s="11" t="s">
        <v>7062</v>
      </c>
      <c r="N1636" s="13">
        <v>3105</v>
      </c>
      <c r="O1636" s="15">
        <f>_xlfn.XLOOKUP(B1636,Sheet1!A:A,Sheet1!E:E)</f>
        <v>33.909999999999997</v>
      </c>
      <c r="P1636" s="26"/>
      <c r="Q1636" s="29">
        <f t="shared" si="139"/>
        <v>35.605499999999999</v>
      </c>
      <c r="R1636" s="38">
        <f t="shared" si="140"/>
        <v>36.673665</v>
      </c>
      <c r="S1636" s="26">
        <v>0</v>
      </c>
      <c r="T1636" s="13" t="str">
        <f t="shared" si="138"/>
        <v>Up</v>
      </c>
    </row>
    <row r="1637" spans="1:20" s="14" customFormat="1" hidden="1" x14ac:dyDescent="0.3">
      <c r="A1637" s="11">
        <v>6050068</v>
      </c>
      <c r="B1637" s="11">
        <v>6050068</v>
      </c>
      <c r="C1637" s="11" t="s">
        <v>26</v>
      </c>
      <c r="D1637" s="11" t="s">
        <v>27</v>
      </c>
      <c r="E1637" s="13" t="str">
        <f>_xlfn.XLOOKUP(B1637,Sheet1!A:A,Sheet1!B:B)</f>
        <v>DS RUSTOLEUM CHALK SAT  TEAL       750ML</v>
      </c>
      <c r="F1637" s="13" t="str">
        <f t="shared" si="137"/>
        <v>CROWN  - DS RUSTOLEUM CHALK SAT  TEAL       750ML</v>
      </c>
      <c r="G1637" s="13"/>
      <c r="H1637" s="91" t="s">
        <v>28</v>
      </c>
      <c r="I1637" s="11" t="s">
        <v>29</v>
      </c>
      <c r="J1637" s="11" t="s">
        <v>29</v>
      </c>
      <c r="K1637" s="11" t="s">
        <v>30</v>
      </c>
      <c r="M1637" s="11" t="s">
        <v>7062</v>
      </c>
      <c r="N1637" s="13">
        <v>3105</v>
      </c>
      <c r="O1637" s="15">
        <f>_xlfn.XLOOKUP(B1637,Sheet1!A:A,Sheet1!E:E)</f>
        <v>33.909999999999997</v>
      </c>
      <c r="P1637" s="26"/>
      <c r="Q1637" s="29">
        <f t="shared" si="139"/>
        <v>35.605499999999999</v>
      </c>
      <c r="R1637" s="38">
        <f t="shared" si="140"/>
        <v>36.673665</v>
      </c>
      <c r="S1637" s="26">
        <v>0</v>
      </c>
      <c r="T1637" s="13" t="str">
        <f t="shared" si="138"/>
        <v>Up</v>
      </c>
    </row>
    <row r="1638" spans="1:20" s="14" customFormat="1" hidden="1" x14ac:dyDescent="0.3">
      <c r="A1638" s="11">
        <v>6050067</v>
      </c>
      <c r="B1638" s="11">
        <v>6050067</v>
      </c>
      <c r="C1638" s="11" t="s">
        <v>26</v>
      </c>
      <c r="D1638" s="11" t="s">
        <v>27</v>
      </c>
      <c r="E1638" s="13" t="str">
        <f>_xlfn.XLOOKUP(B1638,Sheet1!A:A,Sheet1!B:B)</f>
        <v>DS RUSTOLEUM CHALK SAT  CORNF BLUE 750ML</v>
      </c>
      <c r="F1638" s="13" t="str">
        <f t="shared" si="137"/>
        <v>CROWN  - DS RUSTOLEUM CHALK SAT  CORNF BLUE 750ML</v>
      </c>
      <c r="G1638" s="13"/>
      <c r="H1638" s="91" t="s">
        <v>28</v>
      </c>
      <c r="I1638" s="11" t="s">
        <v>29</v>
      </c>
      <c r="J1638" s="11" t="s">
        <v>29</v>
      </c>
      <c r="K1638" s="11" t="s">
        <v>30</v>
      </c>
      <c r="M1638" s="11" t="s">
        <v>7062</v>
      </c>
      <c r="N1638" s="13">
        <v>3105</v>
      </c>
      <c r="O1638" s="15">
        <f>_xlfn.XLOOKUP(B1638,Sheet1!A:A,Sheet1!E:E)</f>
        <v>33.909999999999997</v>
      </c>
      <c r="P1638" s="26"/>
      <c r="Q1638" s="29">
        <f t="shared" si="139"/>
        <v>35.605499999999999</v>
      </c>
      <c r="R1638" s="38">
        <f t="shared" si="140"/>
        <v>36.673665</v>
      </c>
      <c r="S1638" s="26">
        <v>0</v>
      </c>
      <c r="T1638" s="13" t="str">
        <f t="shared" si="138"/>
        <v>Up</v>
      </c>
    </row>
    <row r="1639" spans="1:20" s="14" customFormat="1" hidden="1" x14ac:dyDescent="0.3">
      <c r="A1639" s="11">
        <v>6050066</v>
      </c>
      <c r="B1639" s="11">
        <v>6050066</v>
      </c>
      <c r="C1639" s="11" t="s">
        <v>26</v>
      </c>
      <c r="D1639" s="11" t="s">
        <v>27</v>
      </c>
      <c r="E1639" s="13" t="str">
        <f>_xlfn.XLOOKUP(B1639,Sheet1!A:A,Sheet1!B:B)</f>
        <v>DS RUSTOLEUM CHALK SAT  SKY        750ML</v>
      </c>
      <c r="F1639" s="13" t="str">
        <f t="shared" si="137"/>
        <v>CROWN  - DS RUSTOLEUM CHALK SAT  SKY        750ML</v>
      </c>
      <c r="G1639" s="13"/>
      <c r="H1639" s="91" t="s">
        <v>28</v>
      </c>
      <c r="I1639" s="11" t="s">
        <v>29</v>
      </c>
      <c r="J1639" s="11" t="s">
        <v>29</v>
      </c>
      <c r="K1639" s="11" t="s">
        <v>30</v>
      </c>
      <c r="M1639" s="11" t="s">
        <v>7062</v>
      </c>
      <c r="N1639" s="13">
        <v>3105</v>
      </c>
      <c r="O1639" s="15">
        <f>_xlfn.XLOOKUP(B1639,Sheet1!A:A,Sheet1!E:E)</f>
        <v>33.909999999999997</v>
      </c>
      <c r="P1639" s="26"/>
      <c r="Q1639" s="29">
        <f t="shared" si="139"/>
        <v>35.605499999999999</v>
      </c>
      <c r="R1639" s="38">
        <f t="shared" si="140"/>
        <v>36.673665</v>
      </c>
      <c r="S1639" s="26">
        <v>0</v>
      </c>
      <c r="T1639" s="13" t="str">
        <f t="shared" si="138"/>
        <v>Up</v>
      </c>
    </row>
    <row r="1640" spans="1:20" s="14" customFormat="1" hidden="1" x14ac:dyDescent="0.3">
      <c r="A1640" s="11">
        <v>6050065</v>
      </c>
      <c r="B1640" s="11">
        <v>6050065</v>
      </c>
      <c r="C1640" s="11" t="s">
        <v>26</v>
      </c>
      <c r="D1640" s="11" t="s">
        <v>27</v>
      </c>
      <c r="E1640" s="13" t="str">
        <f>_xlfn.XLOOKUP(B1640,Sheet1!A:A,Sheet1!B:B)</f>
        <v>DS RUSTOLEUM CHALK SAT  MOCHA      750ML</v>
      </c>
      <c r="F1640" s="13" t="str">
        <f t="shared" si="137"/>
        <v>CROWN  - DS RUSTOLEUM CHALK SAT  MOCHA      750ML</v>
      </c>
      <c r="G1640" s="13"/>
      <c r="H1640" s="91" t="s">
        <v>28</v>
      </c>
      <c r="I1640" s="11" t="s">
        <v>29</v>
      </c>
      <c r="J1640" s="11" t="s">
        <v>29</v>
      </c>
      <c r="K1640" s="11" t="s">
        <v>30</v>
      </c>
      <c r="M1640" s="11" t="s">
        <v>7062</v>
      </c>
      <c r="N1640" s="13">
        <v>3105</v>
      </c>
      <c r="O1640" s="15">
        <f>_xlfn.XLOOKUP(B1640,Sheet1!A:A,Sheet1!E:E)</f>
        <v>33.909999999999997</v>
      </c>
      <c r="P1640" s="26"/>
      <c r="Q1640" s="29">
        <f t="shared" si="139"/>
        <v>35.605499999999999</v>
      </c>
      <c r="R1640" s="38">
        <f t="shared" si="140"/>
        <v>36.673665</v>
      </c>
      <c r="S1640" s="26">
        <v>0</v>
      </c>
      <c r="T1640" s="13" t="str">
        <f t="shared" si="138"/>
        <v>Up</v>
      </c>
    </row>
    <row r="1641" spans="1:20" s="14" customFormat="1" hidden="1" x14ac:dyDescent="0.3">
      <c r="A1641" s="11">
        <v>6050064</v>
      </c>
      <c r="B1641" s="11">
        <v>6050064</v>
      </c>
      <c r="C1641" s="11" t="s">
        <v>26</v>
      </c>
      <c r="D1641" s="11" t="s">
        <v>27</v>
      </c>
      <c r="E1641" s="13" t="str">
        <f>_xlfn.XLOOKUP(B1641,Sheet1!A:A,Sheet1!B:B)</f>
        <v>DS RUSTOLEUM CHALK SAT  SHORTBREAD 750ML</v>
      </c>
      <c r="F1641" s="13" t="str">
        <f t="shared" si="137"/>
        <v>CROWN  - DS RUSTOLEUM CHALK SAT  SHORTBREAD 750ML</v>
      </c>
      <c r="G1641" s="13"/>
      <c r="H1641" s="91" t="s">
        <v>28</v>
      </c>
      <c r="I1641" s="11" t="s">
        <v>29</v>
      </c>
      <c r="J1641" s="11" t="s">
        <v>29</v>
      </c>
      <c r="K1641" s="11" t="s">
        <v>30</v>
      </c>
      <c r="M1641" s="11" t="s">
        <v>7062</v>
      </c>
      <c r="N1641" s="13">
        <v>3105</v>
      </c>
      <c r="O1641" s="15">
        <f>_xlfn.XLOOKUP(B1641,Sheet1!A:A,Sheet1!E:E)</f>
        <v>33.909999999999997</v>
      </c>
      <c r="P1641" s="26"/>
      <c r="Q1641" s="29">
        <f t="shared" si="139"/>
        <v>35.605499999999999</v>
      </c>
      <c r="R1641" s="38">
        <f t="shared" si="140"/>
        <v>36.673665</v>
      </c>
      <c r="S1641" s="26">
        <v>0</v>
      </c>
      <c r="T1641" s="13" t="str">
        <f t="shared" si="138"/>
        <v>Up</v>
      </c>
    </row>
    <row r="1642" spans="1:20" s="14" customFormat="1" hidden="1" x14ac:dyDescent="0.3">
      <c r="A1642" s="11">
        <v>6050063</v>
      </c>
      <c r="B1642" s="11">
        <v>6050063</v>
      </c>
      <c r="C1642" s="11" t="s">
        <v>26</v>
      </c>
      <c r="D1642" s="11" t="s">
        <v>27</v>
      </c>
      <c r="E1642" s="13" t="str">
        <f>_xlfn.XLOOKUP(B1642,Sheet1!A:A,Sheet1!B:B)</f>
        <v>DS RUSTOLEUM CHALK SAT  COTTON     750ML</v>
      </c>
      <c r="F1642" s="13" t="str">
        <f t="shared" si="137"/>
        <v>CROWN  - DS RUSTOLEUM CHALK SAT  COTTON     750ML</v>
      </c>
      <c r="G1642" s="13"/>
      <c r="H1642" s="91" t="s">
        <v>28</v>
      </c>
      <c r="I1642" s="11" t="s">
        <v>29</v>
      </c>
      <c r="J1642" s="11" t="s">
        <v>29</v>
      </c>
      <c r="K1642" s="11" t="s">
        <v>30</v>
      </c>
      <c r="M1642" s="11" t="s">
        <v>7062</v>
      </c>
      <c r="N1642" s="13">
        <v>3105</v>
      </c>
      <c r="O1642" s="15">
        <f>_xlfn.XLOOKUP(B1642,Sheet1!A:A,Sheet1!E:E)</f>
        <v>33.909999999999997</v>
      </c>
      <c r="P1642" s="26"/>
      <c r="Q1642" s="29">
        <f t="shared" si="139"/>
        <v>35.605499999999999</v>
      </c>
      <c r="R1642" s="38">
        <f t="shared" si="140"/>
        <v>36.673665</v>
      </c>
      <c r="S1642" s="26">
        <v>0</v>
      </c>
      <c r="T1642" s="13" t="str">
        <f t="shared" si="138"/>
        <v>Up</v>
      </c>
    </row>
    <row r="1643" spans="1:20" s="14" customFormat="1" hidden="1" x14ac:dyDescent="0.3">
      <c r="A1643" s="11">
        <v>6050062</v>
      </c>
      <c r="B1643" s="11">
        <v>6050062</v>
      </c>
      <c r="C1643" s="11" t="s">
        <v>26</v>
      </c>
      <c r="D1643" s="11" t="s">
        <v>27</v>
      </c>
      <c r="E1643" s="13" t="str">
        <f>_xlfn.XLOOKUP(B1643,Sheet1!A:A,Sheet1!B:B)</f>
        <v>DS RUSTOLEUM CHALK SAT  CARBON     125ML</v>
      </c>
      <c r="F1643" s="13" t="str">
        <f t="shared" si="137"/>
        <v>CROWN  - DS RUSTOLEUM CHALK SAT  CARBON     125ML</v>
      </c>
      <c r="G1643" s="13"/>
      <c r="H1643" s="91" t="s">
        <v>28</v>
      </c>
      <c r="I1643" s="11" t="s">
        <v>29</v>
      </c>
      <c r="J1643" s="11" t="s">
        <v>29</v>
      </c>
      <c r="K1643" s="11" t="s">
        <v>30</v>
      </c>
      <c r="M1643" s="11" t="s">
        <v>7062</v>
      </c>
      <c r="N1643" s="13">
        <v>3105</v>
      </c>
      <c r="O1643" s="15">
        <f>_xlfn.XLOOKUP(B1643,Sheet1!A:A,Sheet1!E:E)</f>
        <v>10.15</v>
      </c>
      <c r="P1643" s="26"/>
      <c r="Q1643" s="29">
        <f t="shared" si="139"/>
        <v>10.657500000000001</v>
      </c>
      <c r="R1643" s="38">
        <f t="shared" si="140"/>
        <v>10.977225000000001</v>
      </c>
      <c r="S1643" s="26">
        <v>0</v>
      </c>
      <c r="T1643" s="13" t="str">
        <f t="shared" si="138"/>
        <v>Up</v>
      </c>
    </row>
    <row r="1644" spans="1:20" s="14" customFormat="1" hidden="1" x14ac:dyDescent="0.3">
      <c r="A1644" s="11">
        <v>6050061</v>
      </c>
      <c r="B1644" s="11">
        <v>6050061</v>
      </c>
      <c r="C1644" s="11" t="s">
        <v>26</v>
      </c>
      <c r="D1644" s="11" t="s">
        <v>27</v>
      </c>
      <c r="E1644" s="13" t="str">
        <f>_xlfn.XLOOKUP(B1644,Sheet1!A:A,Sheet1!B:B)</f>
        <v>DS RUSTOLEUM CHALK SAT  SLATE      125ML</v>
      </c>
      <c r="F1644" s="13" t="str">
        <f t="shared" si="137"/>
        <v>CROWN  - DS RUSTOLEUM CHALK SAT  SLATE      125ML</v>
      </c>
      <c r="G1644" s="13"/>
      <c r="H1644" s="91" t="s">
        <v>28</v>
      </c>
      <c r="I1644" s="11" t="s">
        <v>29</v>
      </c>
      <c r="J1644" s="11" t="s">
        <v>29</v>
      </c>
      <c r="K1644" s="11" t="s">
        <v>30</v>
      </c>
      <c r="M1644" s="11" t="s">
        <v>7062</v>
      </c>
      <c r="N1644" s="13">
        <v>3105</v>
      </c>
      <c r="O1644" s="15">
        <f>_xlfn.XLOOKUP(B1644,Sheet1!A:A,Sheet1!E:E)</f>
        <v>10.15</v>
      </c>
      <c r="P1644" s="26"/>
      <c r="Q1644" s="29">
        <f t="shared" si="139"/>
        <v>10.657500000000001</v>
      </c>
      <c r="R1644" s="38">
        <f t="shared" si="140"/>
        <v>10.977225000000001</v>
      </c>
      <c r="S1644" s="26">
        <v>0</v>
      </c>
      <c r="T1644" s="13" t="str">
        <f t="shared" si="138"/>
        <v>Up</v>
      </c>
    </row>
    <row r="1645" spans="1:20" s="14" customFormat="1" hidden="1" x14ac:dyDescent="0.3">
      <c r="A1645" s="11">
        <v>6047104</v>
      </c>
      <c r="B1645" s="11">
        <v>6047104</v>
      </c>
      <c r="C1645" s="11" t="s">
        <v>26</v>
      </c>
      <c r="D1645" s="11" t="s">
        <v>27</v>
      </c>
      <c r="E1645" s="13" t="str">
        <f>_xlfn.XLOOKUP(B1645,Sheet1!A:A,Sheet1!B:B)</f>
        <v>DS COOVAR PROFLOOR PLUS WHITE      5K</v>
      </c>
      <c r="F1645" s="13" t="str">
        <f t="shared" si="137"/>
        <v>CROWN  - DS COOVAR PROFLOOR PLUS WHITE      5K</v>
      </c>
      <c r="G1645" s="13"/>
      <c r="H1645" s="91" t="s">
        <v>28</v>
      </c>
      <c r="I1645" s="11" t="s">
        <v>29</v>
      </c>
      <c r="J1645" s="11" t="s">
        <v>29</v>
      </c>
      <c r="K1645" s="11" t="s">
        <v>30</v>
      </c>
      <c r="M1645" s="11" t="s">
        <v>7062</v>
      </c>
      <c r="N1645" s="13">
        <v>3105</v>
      </c>
      <c r="O1645" s="15">
        <f>_xlfn.XLOOKUP(B1645,Sheet1!A:A,Sheet1!E:E)</f>
        <v>167.38</v>
      </c>
      <c r="P1645" s="26"/>
      <c r="Q1645" s="15">
        <f t="shared" si="139"/>
        <v>175.749</v>
      </c>
      <c r="R1645" s="38">
        <f t="shared" si="140"/>
        <v>181.02146999999999</v>
      </c>
      <c r="S1645" s="26">
        <v>0</v>
      </c>
      <c r="T1645" s="13" t="str">
        <f t="shared" si="138"/>
        <v>Up</v>
      </c>
    </row>
    <row r="1646" spans="1:20" s="14" customFormat="1" hidden="1" x14ac:dyDescent="0.3">
      <c r="A1646" s="11">
        <v>6047097</v>
      </c>
      <c r="B1646" s="11">
        <v>6047097</v>
      </c>
      <c r="C1646" s="11" t="s">
        <v>26</v>
      </c>
      <c r="D1646" s="11" t="s">
        <v>27</v>
      </c>
      <c r="E1646" s="13" t="str">
        <f>_xlfn.XLOOKUP(B1646,Sheet1!A:A,Sheet1!B:B)</f>
        <v>DS FARR &amp; BALL MODERN EMULSION     5L</v>
      </c>
      <c r="F1646" s="13" t="str">
        <f t="shared" si="137"/>
        <v>CROWN  - DS FARR &amp; BALL MODERN EMULSION     5L</v>
      </c>
      <c r="G1646" s="13"/>
      <c r="H1646" s="91" t="s">
        <v>28</v>
      </c>
      <c r="I1646" s="11" t="s">
        <v>29</v>
      </c>
      <c r="J1646" s="11" t="s">
        <v>29</v>
      </c>
      <c r="K1646" s="11" t="s">
        <v>30</v>
      </c>
      <c r="M1646" s="11" t="s">
        <v>7062</v>
      </c>
      <c r="N1646" s="13">
        <v>3105</v>
      </c>
      <c r="O1646" s="15">
        <f>_xlfn.XLOOKUP(B1646,Sheet1!A:A,Sheet1!E:E)</f>
        <v>119.1</v>
      </c>
      <c r="P1646" s="26">
        <f>_xlfn.XLOOKUP(A1646,Sheet2!F:F,Sheet2!H:H)</f>
        <v>10</v>
      </c>
      <c r="Q1646" s="15">
        <f t="shared" si="139"/>
        <v>125.05499999999999</v>
      </c>
      <c r="R1646" s="38">
        <f t="shared" si="140"/>
        <v>128.80664999999999</v>
      </c>
      <c r="S1646" s="26">
        <v>0</v>
      </c>
      <c r="T1646" s="13" t="str">
        <f t="shared" si="138"/>
        <v>Up</v>
      </c>
    </row>
    <row r="1647" spans="1:20" s="14" customFormat="1" hidden="1" x14ac:dyDescent="0.3">
      <c r="A1647" s="11">
        <v>6047095</v>
      </c>
      <c r="B1647" s="11">
        <v>6047095</v>
      </c>
      <c r="C1647" s="11" t="s">
        <v>26</v>
      </c>
      <c r="D1647" s="11" t="s">
        <v>27</v>
      </c>
      <c r="E1647" s="13" t="str">
        <f>_xlfn.XLOOKUP(B1647,Sheet1!A:A,Sheet1!B:B)</f>
        <v>DS COOVAR PROFLOOR PLUS YELLOW     5K</v>
      </c>
      <c r="F1647" s="13" t="str">
        <f t="shared" si="137"/>
        <v>CROWN  - DS COOVAR PROFLOOR PLUS YELLOW     5K</v>
      </c>
      <c r="G1647" s="13"/>
      <c r="H1647" s="91" t="s">
        <v>28</v>
      </c>
      <c r="I1647" s="11" t="s">
        <v>29</v>
      </c>
      <c r="J1647" s="11" t="s">
        <v>29</v>
      </c>
      <c r="K1647" s="11" t="s">
        <v>30</v>
      </c>
      <c r="M1647" s="11" t="s">
        <v>7062</v>
      </c>
      <c r="N1647" s="13">
        <v>3105</v>
      </c>
      <c r="O1647" s="15">
        <f>_xlfn.XLOOKUP(B1647,Sheet1!A:A,Sheet1!E:E)</f>
        <v>167.38</v>
      </c>
      <c r="P1647" s="26"/>
      <c r="Q1647" s="15">
        <f t="shared" si="139"/>
        <v>175.749</v>
      </c>
      <c r="R1647" s="38">
        <f t="shared" si="140"/>
        <v>181.02146999999999</v>
      </c>
      <c r="S1647" s="26">
        <v>0</v>
      </c>
      <c r="T1647" s="13" t="str">
        <f t="shared" si="138"/>
        <v>Up</v>
      </c>
    </row>
    <row r="1648" spans="1:20" s="14" customFormat="1" hidden="1" x14ac:dyDescent="0.3">
      <c r="A1648" s="11">
        <v>6047049</v>
      </c>
      <c r="B1648" s="11">
        <v>6047049</v>
      </c>
      <c r="C1648" s="11" t="s">
        <v>26</v>
      </c>
      <c r="D1648" s="11" t="s">
        <v>27</v>
      </c>
      <c r="E1648" s="13" t="str">
        <f>_xlfn.XLOOKUP(B1648,Sheet1!A:A,Sheet1!B:B)</f>
        <v>DS BOLLOM FGUARD UL MAT WHITE BASE 5L</v>
      </c>
      <c r="F1648" s="13" t="str">
        <f t="shared" si="137"/>
        <v>CROWN  - DS BOLLOM FGUARD UL MAT WHITE BASE 5L</v>
      </c>
      <c r="G1648" s="13"/>
      <c r="H1648" s="91" t="s">
        <v>28</v>
      </c>
      <c r="I1648" s="11" t="s">
        <v>29</v>
      </c>
      <c r="J1648" s="11" t="s">
        <v>29</v>
      </c>
      <c r="K1648" s="11" t="s">
        <v>30</v>
      </c>
      <c r="M1648" s="11" t="s">
        <v>7062</v>
      </c>
      <c r="N1648" s="13">
        <v>3105</v>
      </c>
      <c r="O1648" s="15">
        <f>_xlfn.XLOOKUP(B1648,Sheet1!A:A,Sheet1!E:E)</f>
        <v>88.07</v>
      </c>
      <c r="P1648" s="26">
        <f>_xlfn.XLOOKUP(A1648,Sheet2!F:F,Sheet2!H:H)</f>
        <v>0</v>
      </c>
      <c r="Q1648" s="15">
        <f t="shared" si="139"/>
        <v>92.473500000000001</v>
      </c>
      <c r="R1648" s="38">
        <f t="shared" si="140"/>
        <v>95.247705000000011</v>
      </c>
      <c r="S1648" s="26">
        <v>0</v>
      </c>
      <c r="T1648" s="13" t="str">
        <f t="shared" si="138"/>
        <v>Up</v>
      </c>
    </row>
    <row r="1649" spans="1:20" s="14" customFormat="1" hidden="1" x14ac:dyDescent="0.3">
      <c r="A1649" s="11">
        <v>6047019</v>
      </c>
      <c r="B1649" s="11">
        <v>6047019</v>
      </c>
      <c r="C1649" s="11" t="s">
        <v>26</v>
      </c>
      <c r="D1649" s="11" t="s">
        <v>27</v>
      </c>
      <c r="E1649" s="13" t="str">
        <f>_xlfn.XLOOKUP(B1649,Sheet1!A:A,Sheet1!B:B)</f>
        <v>DS FFJ COTTON BOILERSUIT  WHITE    42IN</v>
      </c>
      <c r="F1649" s="13" t="str">
        <f t="shared" si="137"/>
        <v>CROWN  - DS FFJ COTTON BOILERSUIT  WHITE    42IN</v>
      </c>
      <c r="G1649" s="13"/>
      <c r="H1649" s="91" t="s">
        <v>28</v>
      </c>
      <c r="I1649" s="11" t="s">
        <v>29</v>
      </c>
      <c r="J1649" s="11" t="s">
        <v>29</v>
      </c>
      <c r="K1649" s="11" t="s">
        <v>30</v>
      </c>
      <c r="M1649" s="11" t="s">
        <v>7062</v>
      </c>
      <c r="N1649" s="13">
        <v>3105</v>
      </c>
      <c r="O1649" s="15">
        <f>_xlfn.XLOOKUP(B1649,Sheet1!A:A,Sheet1!E:E)</f>
        <v>29.57</v>
      </c>
      <c r="P1649" s="26"/>
      <c r="Q1649" s="15">
        <f t="shared" si="139"/>
        <v>31.048500000000001</v>
      </c>
      <c r="R1649" s="38">
        <f t="shared" si="140"/>
        <v>31.979955</v>
      </c>
      <c r="S1649" s="26">
        <v>0</v>
      </c>
      <c r="T1649" s="13" t="str">
        <f t="shared" si="138"/>
        <v>Up</v>
      </c>
    </row>
    <row r="1650" spans="1:20" s="14" customFormat="1" hidden="1" x14ac:dyDescent="0.3">
      <c r="A1650" s="11">
        <v>6046882</v>
      </c>
      <c r="B1650" s="11">
        <v>6046882</v>
      </c>
      <c r="C1650" s="11" t="s">
        <v>26</v>
      </c>
      <c r="D1650" s="11" t="s">
        <v>27</v>
      </c>
      <c r="E1650" s="13" t="str">
        <f>_xlfn.XLOOKUP(B1650,Sheet1!A:A,Sheet1!B:B)</f>
        <v>DS RUSTOLEUM GLITTER    SILVER     400ML</v>
      </c>
      <c r="F1650" s="13" t="str">
        <f t="shared" si="137"/>
        <v>CROWN  - DS RUSTOLEUM GLITTER    SILVER     400ML</v>
      </c>
      <c r="G1650" s="13"/>
      <c r="H1650" s="91" t="s">
        <v>28</v>
      </c>
      <c r="I1650" s="11" t="s">
        <v>29</v>
      </c>
      <c r="J1650" s="11" t="s">
        <v>29</v>
      </c>
      <c r="K1650" s="11" t="s">
        <v>30</v>
      </c>
      <c r="M1650" s="11" t="s">
        <v>7062</v>
      </c>
      <c r="N1650" s="13">
        <v>3105</v>
      </c>
      <c r="O1650" s="15">
        <f>_xlfn.XLOOKUP(B1650,Sheet1!A:A,Sheet1!E:E)</f>
        <v>11.88</v>
      </c>
      <c r="P1650" s="26"/>
      <c r="Q1650" s="29">
        <f t="shared" si="139"/>
        <v>12.474000000000002</v>
      </c>
      <c r="R1650" s="38">
        <f t="shared" si="140"/>
        <v>12.848220000000003</v>
      </c>
      <c r="S1650" s="26">
        <v>0</v>
      </c>
      <c r="T1650" s="13" t="str">
        <f t="shared" si="138"/>
        <v>Up</v>
      </c>
    </row>
    <row r="1651" spans="1:20" s="14" customFormat="1" hidden="1" x14ac:dyDescent="0.3">
      <c r="A1651" s="11">
        <v>6046859</v>
      </c>
      <c r="B1651" s="11">
        <v>6046859</v>
      </c>
      <c r="C1651" s="11" t="s">
        <v>26</v>
      </c>
      <c r="D1651" s="11" t="s">
        <v>27</v>
      </c>
      <c r="E1651" s="13" t="str">
        <f>_xlfn.XLOOKUP(B1651,Sheet1!A:A,Sheet1!B:B)</f>
        <v>DS RUSTOLEUM UNIV OIL RUB BRONZE   400ML</v>
      </c>
      <c r="F1651" s="13" t="str">
        <f t="shared" si="137"/>
        <v>CROWN  - DS RUSTOLEUM UNIV OIL RUB BRONZE   400ML</v>
      </c>
      <c r="G1651" s="13"/>
      <c r="H1651" s="91" t="s">
        <v>28</v>
      </c>
      <c r="I1651" s="11" t="s">
        <v>29</v>
      </c>
      <c r="J1651" s="11" t="s">
        <v>29</v>
      </c>
      <c r="K1651" s="11" t="s">
        <v>30</v>
      </c>
      <c r="M1651" s="11" t="s">
        <v>7062</v>
      </c>
      <c r="N1651" s="13">
        <v>3105</v>
      </c>
      <c r="O1651" s="15">
        <f>_xlfn.XLOOKUP(B1651,Sheet1!A:A,Sheet1!E:E)</f>
        <v>20.440000000000001</v>
      </c>
      <c r="P1651" s="26"/>
      <c r="Q1651" s="29">
        <f t="shared" si="139"/>
        <v>21.462000000000003</v>
      </c>
      <c r="R1651" s="38">
        <f t="shared" si="140"/>
        <v>22.105860000000003</v>
      </c>
      <c r="S1651" s="26">
        <v>0</v>
      </c>
      <c r="T1651" s="13" t="str">
        <f t="shared" si="138"/>
        <v>Up</v>
      </c>
    </row>
    <row r="1652" spans="1:20" s="14" customFormat="1" hidden="1" x14ac:dyDescent="0.3">
      <c r="A1652" s="11">
        <v>6046858</v>
      </c>
      <c r="B1652" s="11">
        <v>6046858</v>
      </c>
      <c r="C1652" s="11" t="s">
        <v>26</v>
      </c>
      <c r="D1652" s="11" t="s">
        <v>27</v>
      </c>
      <c r="E1652" s="13" t="str">
        <f>_xlfn.XLOOKUP(B1652,Sheet1!A:A,Sheet1!B:B)</f>
        <v>DS RUSTOLEUM FROSTED GLASS         400ML</v>
      </c>
      <c r="F1652" s="13" t="str">
        <f t="shared" si="137"/>
        <v>CROWN  - DS RUSTOLEUM FROSTED GLASS         400ML</v>
      </c>
      <c r="G1652" s="13"/>
      <c r="H1652" s="91" t="s">
        <v>28</v>
      </c>
      <c r="I1652" s="11" t="s">
        <v>29</v>
      </c>
      <c r="J1652" s="11" t="s">
        <v>29</v>
      </c>
      <c r="K1652" s="11" t="s">
        <v>30</v>
      </c>
      <c r="M1652" s="11" t="s">
        <v>7062</v>
      </c>
      <c r="N1652" s="13">
        <v>3105</v>
      </c>
      <c r="O1652" s="15">
        <f>_xlfn.XLOOKUP(B1652,Sheet1!A:A,Sheet1!E:E)</f>
        <v>10.210000000000001</v>
      </c>
      <c r="P1652" s="26"/>
      <c r="Q1652" s="29">
        <f t="shared" si="139"/>
        <v>10.720500000000001</v>
      </c>
      <c r="R1652" s="38">
        <f t="shared" si="140"/>
        <v>11.042115000000001</v>
      </c>
      <c r="S1652" s="26">
        <v>0</v>
      </c>
      <c r="T1652" s="13" t="str">
        <f t="shared" si="138"/>
        <v>Up</v>
      </c>
    </row>
    <row r="1653" spans="1:20" s="14" customFormat="1" hidden="1" x14ac:dyDescent="0.3">
      <c r="A1653" s="11">
        <v>6048240</v>
      </c>
      <c r="B1653" s="11">
        <v>6048240</v>
      </c>
      <c r="C1653" s="11" t="s">
        <v>26</v>
      </c>
      <c r="D1653" s="11" t="s">
        <v>27</v>
      </c>
      <c r="E1653" s="13" t="str">
        <f>_xlfn.XLOOKUP(B1653,Sheet1!A:A,Sheet1!B:B)</f>
        <v>DS REPAIR CARE WIPES               150PK</v>
      </c>
      <c r="F1653" s="13" t="str">
        <f t="shared" si="137"/>
        <v>CROWN  - DS REPAIR CARE WIPES               150PK</v>
      </c>
      <c r="G1653" s="13"/>
      <c r="H1653" s="91" t="s">
        <v>28</v>
      </c>
      <c r="I1653" s="11" t="s">
        <v>29</v>
      </c>
      <c r="J1653" s="11" t="s">
        <v>29</v>
      </c>
      <c r="K1653" s="11" t="s">
        <v>30</v>
      </c>
      <c r="M1653" s="11" t="s">
        <v>7062</v>
      </c>
      <c r="N1653" s="13">
        <v>3105</v>
      </c>
      <c r="O1653" s="15">
        <f>_xlfn.XLOOKUP(B1653,Sheet1!A:A,Sheet1!E:E)</f>
        <v>29.48</v>
      </c>
      <c r="P1653" s="26"/>
      <c r="Q1653" s="15">
        <f t="shared" si="139"/>
        <v>30.954000000000001</v>
      </c>
      <c r="R1653" s="38">
        <f t="shared" si="140"/>
        <v>31.882620000000003</v>
      </c>
      <c r="S1653" s="26">
        <v>0</v>
      </c>
      <c r="T1653" s="13" t="str">
        <f t="shared" si="138"/>
        <v>Up</v>
      </c>
    </row>
    <row r="1654" spans="1:20" s="14" customFormat="1" hidden="1" x14ac:dyDescent="0.3">
      <c r="A1654" s="11">
        <v>6048239</v>
      </c>
      <c r="B1654" s="11">
        <v>6048239</v>
      </c>
      <c r="C1654" s="11" t="s">
        <v>26</v>
      </c>
      <c r="D1654" s="11" t="s">
        <v>27</v>
      </c>
      <c r="E1654" s="13" t="str">
        <f>_xlfn.XLOOKUP(B1654,Sheet1!A:A,Sheet1!B:B)</f>
        <v>DS REPAIR CARE WIPES               75PK</v>
      </c>
      <c r="F1654" s="13" t="str">
        <f t="shared" si="137"/>
        <v>CROWN  - DS REPAIR CARE WIPES               75PK</v>
      </c>
      <c r="G1654" s="13"/>
      <c r="H1654" s="91" t="s">
        <v>28</v>
      </c>
      <c r="I1654" s="11" t="s">
        <v>29</v>
      </c>
      <c r="J1654" s="11" t="s">
        <v>29</v>
      </c>
      <c r="K1654" s="11" t="s">
        <v>30</v>
      </c>
      <c r="M1654" s="11" t="s">
        <v>7062</v>
      </c>
      <c r="N1654" s="13">
        <v>3105</v>
      </c>
      <c r="O1654" s="15">
        <f>_xlfn.XLOOKUP(B1654,Sheet1!A:A,Sheet1!E:E)</f>
        <v>18.34</v>
      </c>
      <c r="P1654" s="26"/>
      <c r="Q1654" s="15">
        <f t="shared" si="139"/>
        <v>19.257000000000001</v>
      </c>
      <c r="R1654" s="38">
        <f t="shared" si="140"/>
        <v>19.834710000000001</v>
      </c>
      <c r="S1654" s="26">
        <v>0</v>
      </c>
      <c r="T1654" s="13" t="str">
        <f t="shared" si="138"/>
        <v>Up</v>
      </c>
    </row>
    <row r="1655" spans="1:20" s="14" customFormat="1" hidden="1" x14ac:dyDescent="0.3">
      <c r="A1655" s="11">
        <v>6048226</v>
      </c>
      <c r="B1655" s="11">
        <v>6048226</v>
      </c>
      <c r="C1655" s="11" t="s">
        <v>26</v>
      </c>
      <c r="D1655" s="11" t="s">
        <v>27</v>
      </c>
      <c r="E1655" s="13" t="str">
        <f>_xlfn.XLOOKUP(B1655,Sheet1!A:A,Sheet1!B:B)</f>
        <v>DS REPAIR CARE BRUSHES</v>
      </c>
      <c r="F1655" s="13" t="str">
        <f t="shared" si="137"/>
        <v>CROWN  - DS REPAIR CARE BRUSHES</v>
      </c>
      <c r="G1655" s="13"/>
      <c r="H1655" s="91" t="s">
        <v>28</v>
      </c>
      <c r="I1655" s="11" t="s">
        <v>29</v>
      </c>
      <c r="J1655" s="11" t="s">
        <v>29</v>
      </c>
      <c r="K1655" s="11" t="s">
        <v>30</v>
      </c>
      <c r="M1655" s="11" t="s">
        <v>7062</v>
      </c>
      <c r="N1655" s="13">
        <v>3105</v>
      </c>
      <c r="O1655" s="15">
        <f>_xlfn.XLOOKUP(B1655,Sheet1!A:A,Sheet1!E:E)</f>
        <v>7.15</v>
      </c>
      <c r="P1655" s="26"/>
      <c r="Q1655" s="15">
        <f t="shared" si="139"/>
        <v>7.5075000000000003</v>
      </c>
      <c r="R1655" s="38">
        <f t="shared" si="140"/>
        <v>7.7327250000000003</v>
      </c>
      <c r="S1655" s="26">
        <v>0</v>
      </c>
      <c r="T1655" s="13" t="str">
        <f t="shared" si="138"/>
        <v>Up</v>
      </c>
    </row>
    <row r="1656" spans="1:20" s="14" customFormat="1" hidden="1" x14ac:dyDescent="0.3">
      <c r="A1656" s="11">
        <v>6048223</v>
      </c>
      <c r="B1656" s="11">
        <v>6048223</v>
      </c>
      <c r="C1656" s="11" t="s">
        <v>26</v>
      </c>
      <c r="D1656" s="11" t="s">
        <v>27</v>
      </c>
      <c r="E1656" s="13" t="str">
        <f>_xlfn.XLOOKUP(B1656,Sheet1!A:A,Sheet1!B:B)</f>
        <v>DS REPAIR CARE DRY SEAL APPLICATOR</v>
      </c>
      <c r="F1656" s="13" t="str">
        <f t="shared" si="137"/>
        <v>CROWN  - DS REPAIR CARE DRY SEAL APPLICATOR</v>
      </c>
      <c r="G1656" s="13"/>
      <c r="H1656" s="91" t="s">
        <v>28</v>
      </c>
      <c r="I1656" s="11" t="s">
        <v>29</v>
      </c>
      <c r="J1656" s="11" t="s">
        <v>29</v>
      </c>
      <c r="K1656" s="11" t="s">
        <v>30</v>
      </c>
      <c r="M1656" s="11" t="s">
        <v>7062</v>
      </c>
      <c r="N1656" s="13">
        <v>3105</v>
      </c>
      <c r="O1656" s="15">
        <f>_xlfn.XLOOKUP(B1656,Sheet1!A:A,Sheet1!E:E)</f>
        <v>16.91</v>
      </c>
      <c r="P1656" s="26"/>
      <c r="Q1656" s="15">
        <f t="shared" si="139"/>
        <v>17.755500000000001</v>
      </c>
      <c r="R1656" s="38">
        <f t="shared" si="140"/>
        <v>18.288165000000003</v>
      </c>
      <c r="S1656" s="26">
        <v>0</v>
      </c>
      <c r="T1656" s="13" t="str">
        <f t="shared" si="138"/>
        <v>Up</v>
      </c>
    </row>
    <row r="1657" spans="1:20" s="14" customFormat="1" hidden="1" x14ac:dyDescent="0.3">
      <c r="A1657" s="11">
        <v>6048218</v>
      </c>
      <c r="B1657" s="11">
        <v>6048218</v>
      </c>
      <c r="C1657" s="11" t="s">
        <v>26</v>
      </c>
      <c r="D1657" s="11" t="s">
        <v>27</v>
      </c>
      <c r="E1657" s="13" t="str">
        <f>_xlfn.XLOOKUP(B1657,Sheet1!A:A,Sheet1!B:B)</f>
        <v>DS REPAIR CARE DRY SEAL MP WHITE</v>
      </c>
      <c r="F1657" s="13" t="str">
        <f t="shared" si="137"/>
        <v>CROWN  - DS REPAIR CARE DRY SEAL MP WHITE</v>
      </c>
      <c r="G1657" s="13"/>
      <c r="H1657" s="91" t="s">
        <v>28</v>
      </c>
      <c r="I1657" s="11" t="s">
        <v>29</v>
      </c>
      <c r="J1657" s="11" t="s">
        <v>29</v>
      </c>
      <c r="K1657" s="11" t="s">
        <v>30</v>
      </c>
      <c r="M1657" s="11" t="s">
        <v>7062</v>
      </c>
      <c r="N1657" s="13">
        <v>3105</v>
      </c>
      <c r="O1657" s="15">
        <f>_xlfn.XLOOKUP(B1657,Sheet1!A:A,Sheet1!E:E)</f>
        <v>17.510000000000002</v>
      </c>
      <c r="P1657" s="26"/>
      <c r="Q1657" s="15">
        <f t="shared" si="139"/>
        <v>18.385500000000004</v>
      </c>
      <c r="R1657" s="38">
        <f t="shared" si="140"/>
        <v>18.937065000000004</v>
      </c>
      <c r="S1657" s="26">
        <v>0</v>
      </c>
      <c r="T1657" s="13" t="str">
        <f t="shared" si="138"/>
        <v>Up</v>
      </c>
    </row>
    <row r="1658" spans="1:20" s="14" customFormat="1" hidden="1" x14ac:dyDescent="0.3">
      <c r="A1658" s="11">
        <v>6047738</v>
      </c>
      <c r="B1658" s="11">
        <v>6047738</v>
      </c>
      <c r="C1658" s="11" t="s">
        <v>26</v>
      </c>
      <c r="D1658" s="11" t="s">
        <v>27</v>
      </c>
      <c r="E1658" s="13" t="str">
        <f>_xlfn.XLOOKUP(B1658,Sheet1!A:A,Sheet1!B:B)</f>
        <v>DS KANA STRIKER        61CM HANDLE 2IN</v>
      </c>
      <c r="F1658" s="13" t="str">
        <f t="shared" si="137"/>
        <v>CROWN  - DS KANA STRIKER        61CM HANDLE 2IN</v>
      </c>
      <c r="G1658" s="13"/>
      <c r="H1658" s="91" t="s">
        <v>28</v>
      </c>
      <c r="I1658" s="11" t="s">
        <v>29</v>
      </c>
      <c r="J1658" s="11" t="s">
        <v>29</v>
      </c>
      <c r="K1658" s="11" t="s">
        <v>30</v>
      </c>
      <c r="M1658" s="11" t="s">
        <v>7062</v>
      </c>
      <c r="N1658" s="13">
        <v>3105</v>
      </c>
      <c r="O1658" s="15">
        <f>_xlfn.XLOOKUP(B1658,Sheet1!A:A,Sheet1!E:E)</f>
        <v>13.95</v>
      </c>
      <c r="P1658" s="26"/>
      <c r="Q1658" s="29">
        <f t="shared" si="139"/>
        <v>14.647499999999999</v>
      </c>
      <c r="R1658" s="38">
        <f t="shared" si="140"/>
        <v>15.086924999999999</v>
      </c>
      <c r="S1658" s="26">
        <v>0</v>
      </c>
      <c r="T1658" s="13" t="str">
        <f t="shared" si="138"/>
        <v>Up</v>
      </c>
    </row>
    <row r="1659" spans="1:20" s="14" customFormat="1" hidden="1" x14ac:dyDescent="0.3">
      <c r="A1659" s="11">
        <v>6047736</v>
      </c>
      <c r="B1659" s="11">
        <v>6047736</v>
      </c>
      <c r="C1659" s="11" t="s">
        <v>26</v>
      </c>
      <c r="D1659" s="11" t="s">
        <v>27</v>
      </c>
      <c r="E1659" s="13" t="str">
        <f>_xlfn.XLOOKUP(B1659,Sheet1!A:A,Sheet1!B:B)</f>
        <v>DS KANA ODD SPOT BRUSH             2IN</v>
      </c>
      <c r="F1659" s="13" t="str">
        <f t="shared" si="137"/>
        <v>CROWN  - DS KANA ODD SPOT BRUSH             2IN</v>
      </c>
      <c r="G1659" s="13"/>
      <c r="H1659" s="91" t="s">
        <v>28</v>
      </c>
      <c r="I1659" s="11" t="s">
        <v>29</v>
      </c>
      <c r="J1659" s="11" t="s">
        <v>29</v>
      </c>
      <c r="K1659" s="11" t="s">
        <v>30</v>
      </c>
      <c r="M1659" s="11" t="s">
        <v>7062</v>
      </c>
      <c r="N1659" s="13">
        <v>3105</v>
      </c>
      <c r="O1659" s="15">
        <f>_xlfn.XLOOKUP(B1659,Sheet1!A:A,Sheet1!E:E)</f>
        <v>3.16</v>
      </c>
      <c r="P1659" s="26"/>
      <c r="Q1659" s="15">
        <f t="shared" si="139"/>
        <v>3.3180000000000005</v>
      </c>
      <c r="R1659" s="38">
        <f t="shared" si="140"/>
        <v>3.4175400000000007</v>
      </c>
      <c r="S1659" s="26">
        <v>0</v>
      </c>
      <c r="T1659" s="13" t="str">
        <f t="shared" si="138"/>
        <v>Up</v>
      </c>
    </row>
    <row r="1660" spans="1:20" s="14" customFormat="1" hidden="1" x14ac:dyDescent="0.3">
      <c r="A1660" s="11">
        <v>6047230</v>
      </c>
      <c r="B1660" s="11">
        <v>6047230</v>
      </c>
      <c r="C1660" s="11" t="s">
        <v>26</v>
      </c>
      <c r="D1660" s="11" t="s">
        <v>27</v>
      </c>
      <c r="E1660" s="13" t="str">
        <f>_xlfn.XLOOKUP(B1660,Sheet1!A:A,Sheet1!B:B)</f>
        <v>DS INDASA CLOTH TAPE    BLACK   48MMX50M</v>
      </c>
      <c r="F1660" s="13" t="str">
        <f t="shared" si="137"/>
        <v>CROWN  - DS INDASA CLOTH TAPE    BLACK   48MMX50M</v>
      </c>
      <c r="G1660" s="13"/>
      <c r="H1660" s="91" t="s">
        <v>28</v>
      </c>
      <c r="I1660" s="11" t="s">
        <v>29</v>
      </c>
      <c r="J1660" s="11" t="s">
        <v>29</v>
      </c>
      <c r="K1660" s="11" t="s">
        <v>30</v>
      </c>
      <c r="M1660" s="11" t="s">
        <v>7062</v>
      </c>
      <c r="N1660" s="13">
        <v>3105</v>
      </c>
      <c r="O1660" s="15">
        <f>_xlfn.XLOOKUP(B1660,Sheet1!A:A,Sheet1!E:E)</f>
        <v>6.18</v>
      </c>
      <c r="P1660" s="26"/>
      <c r="Q1660" s="15">
        <f t="shared" si="139"/>
        <v>6.4889999999999999</v>
      </c>
      <c r="R1660" s="38">
        <f t="shared" si="140"/>
        <v>6.6836700000000002</v>
      </c>
      <c r="S1660" s="26">
        <v>0</v>
      </c>
      <c r="T1660" s="13" t="str">
        <f t="shared" si="138"/>
        <v>Up</v>
      </c>
    </row>
    <row r="1661" spans="1:20" s="14" customFormat="1" hidden="1" x14ac:dyDescent="0.3">
      <c r="A1661" s="11">
        <v>6057929</v>
      </c>
      <c r="B1661" s="11">
        <v>6057929</v>
      </c>
      <c r="C1661" s="11" t="s">
        <v>26</v>
      </c>
      <c r="D1661" s="11" t="s">
        <v>27</v>
      </c>
      <c r="E1661" s="13" t="str">
        <f>_xlfn.XLOOKUP(B1661,Sheet1!A:A,Sheet1!B:B)</f>
        <v>DS MIRKA LEROS 950 CV DUAL VOLT WITH BAG</v>
      </c>
      <c r="F1661" s="13" t="str">
        <f t="shared" si="137"/>
        <v>CROWN  - DS MIRKA LEROS 950 CV DUAL VOLT WITH BAG</v>
      </c>
      <c r="G1661" s="13"/>
      <c r="H1661" s="91" t="s">
        <v>28</v>
      </c>
      <c r="I1661" s="11" t="s">
        <v>29</v>
      </c>
      <c r="J1661" s="11" t="s">
        <v>29</v>
      </c>
      <c r="K1661" s="11" t="s">
        <v>30</v>
      </c>
      <c r="M1661" s="11" t="s">
        <v>7062</v>
      </c>
      <c r="N1661" s="13">
        <v>3105</v>
      </c>
      <c r="O1661" s="15">
        <f>_xlfn.XLOOKUP(B1661,Sheet1!A:A,Sheet1!E:E)</f>
        <v>1300.7</v>
      </c>
      <c r="P1661" s="26"/>
      <c r="Q1661" s="15">
        <f t="shared" si="139"/>
        <v>1365.7350000000001</v>
      </c>
      <c r="R1661" s="38">
        <f t="shared" si="140"/>
        <v>1406.7070500000002</v>
      </c>
      <c r="S1661" s="26">
        <v>0</v>
      </c>
      <c r="T1661" s="13" t="str">
        <f t="shared" si="138"/>
        <v>Up</v>
      </c>
    </row>
    <row r="1662" spans="1:20" s="14" customFormat="1" hidden="1" x14ac:dyDescent="0.3">
      <c r="A1662" s="11">
        <v>6058141</v>
      </c>
      <c r="B1662" s="11">
        <v>6058141</v>
      </c>
      <c r="C1662" s="11" t="s">
        <v>26</v>
      </c>
      <c r="D1662" s="11" t="s">
        <v>27</v>
      </c>
      <c r="E1662" s="13" t="str">
        <f>_xlfn.XLOOKUP(B1662,Sheet1!A:A,Sheet1!B:B)</f>
        <v>DS MIRKA DEROS 650CV 150MM 230V PROMOKIT</v>
      </c>
      <c r="F1662" s="13" t="str">
        <f t="shared" ref="F1662:F1725" si="141">D1662&amp;" - "&amp;E1662</f>
        <v>CROWN  - DS MIRKA DEROS 650CV 150MM 230V PROMOKIT</v>
      </c>
      <c r="G1662" s="13"/>
      <c r="H1662" s="91" t="s">
        <v>28</v>
      </c>
      <c r="I1662" s="11" t="s">
        <v>29</v>
      </c>
      <c r="J1662" s="11" t="s">
        <v>29</v>
      </c>
      <c r="K1662" s="11" t="s">
        <v>30</v>
      </c>
      <c r="M1662" s="11" t="s">
        <v>7062</v>
      </c>
      <c r="N1662" s="13">
        <v>3105</v>
      </c>
      <c r="O1662" s="15">
        <f>_xlfn.XLOOKUP(B1662,Sheet1!A:A,Sheet1!E:E)</f>
        <v>485.82</v>
      </c>
      <c r="P1662" s="26"/>
      <c r="Q1662" s="15">
        <f t="shared" si="139"/>
        <v>510.11099999999999</v>
      </c>
      <c r="R1662" s="38">
        <f t="shared" si="140"/>
        <v>525.41432999999995</v>
      </c>
      <c r="S1662" s="26">
        <v>0</v>
      </c>
      <c r="T1662" s="13" t="str">
        <f t="shared" si="138"/>
        <v>Up</v>
      </c>
    </row>
    <row r="1663" spans="1:20" s="14" customFormat="1" hidden="1" x14ac:dyDescent="0.3">
      <c r="A1663" s="11">
        <v>6057466</v>
      </c>
      <c r="B1663" s="11">
        <v>6057466</v>
      </c>
      <c r="C1663" s="11" t="s">
        <v>26</v>
      </c>
      <c r="D1663" s="11" t="s">
        <v>27</v>
      </c>
      <c r="E1663" s="13" t="str">
        <f>_xlfn.XLOOKUP(B1663,Sheet1!A:A,Sheet1!B:B)</f>
        <v>DS MIRKA ABRANET ACE HD P120       5PK</v>
      </c>
      <c r="F1663" s="13" t="str">
        <f t="shared" si="141"/>
        <v>CROWN  - DS MIRKA ABRANET ACE HD P120       5PK</v>
      </c>
      <c r="G1663" s="13"/>
      <c r="H1663" s="91" t="s">
        <v>28</v>
      </c>
      <c r="I1663" s="11" t="s">
        <v>29</v>
      </c>
      <c r="J1663" s="11" t="s">
        <v>29</v>
      </c>
      <c r="K1663" s="11" t="s">
        <v>30</v>
      </c>
      <c r="M1663" s="11" t="s">
        <v>7062</v>
      </c>
      <c r="N1663" s="13">
        <v>3105</v>
      </c>
      <c r="O1663" s="15">
        <f>_xlfn.XLOOKUP(B1663,Sheet1!A:A,Sheet1!E:E)</f>
        <v>14.23</v>
      </c>
      <c r="P1663" s="26"/>
      <c r="Q1663" s="15">
        <f t="shared" si="139"/>
        <v>14.941500000000001</v>
      </c>
      <c r="R1663" s="38">
        <f t="shared" si="140"/>
        <v>15.389745000000001</v>
      </c>
      <c r="S1663" s="26">
        <v>0</v>
      </c>
      <c r="T1663" s="13" t="str">
        <f t="shared" si="138"/>
        <v>Up</v>
      </c>
    </row>
    <row r="1664" spans="1:20" s="14" customFormat="1" hidden="1" x14ac:dyDescent="0.3">
      <c r="A1664" s="11">
        <v>6057465</v>
      </c>
      <c r="B1664" s="11">
        <v>6057465</v>
      </c>
      <c r="C1664" s="11" t="s">
        <v>26</v>
      </c>
      <c r="D1664" s="11" t="s">
        <v>27</v>
      </c>
      <c r="E1664" s="13" t="str">
        <f>_xlfn.XLOOKUP(B1664,Sheet1!A:A,Sheet1!B:B)</f>
        <v>DS MIRKA ABRANET ACE HD P80        5PK</v>
      </c>
      <c r="F1664" s="13" t="str">
        <f t="shared" si="141"/>
        <v>CROWN  - DS MIRKA ABRANET ACE HD P80        5PK</v>
      </c>
      <c r="G1664" s="13"/>
      <c r="H1664" s="91" t="s">
        <v>28</v>
      </c>
      <c r="I1664" s="11" t="s">
        <v>29</v>
      </c>
      <c r="J1664" s="11" t="s">
        <v>29</v>
      </c>
      <c r="K1664" s="11" t="s">
        <v>30</v>
      </c>
      <c r="M1664" s="11" t="s">
        <v>7062</v>
      </c>
      <c r="N1664" s="13">
        <v>3105</v>
      </c>
      <c r="O1664" s="15">
        <f>_xlfn.XLOOKUP(B1664,Sheet1!A:A,Sheet1!E:E)</f>
        <v>14.23</v>
      </c>
      <c r="P1664" s="26"/>
      <c r="Q1664" s="15">
        <f t="shared" si="139"/>
        <v>14.941500000000001</v>
      </c>
      <c r="R1664" s="38">
        <f t="shared" si="140"/>
        <v>15.389745000000001</v>
      </c>
      <c r="S1664" s="26">
        <v>0</v>
      </c>
      <c r="T1664" s="13" t="str">
        <f t="shared" si="138"/>
        <v>Up</v>
      </c>
    </row>
    <row r="1665" spans="1:20" s="14" customFormat="1" hidden="1" x14ac:dyDescent="0.3">
      <c r="A1665" s="11">
        <v>6057464</v>
      </c>
      <c r="B1665" s="11">
        <v>6057464</v>
      </c>
      <c r="C1665" s="11" t="s">
        <v>26</v>
      </c>
      <c r="D1665" s="11" t="s">
        <v>27</v>
      </c>
      <c r="E1665" s="13" t="str">
        <f>_xlfn.XLOOKUP(B1665,Sheet1!A:A,Sheet1!B:B)</f>
        <v>DS MIRKA ABRANET ACE HD P60        5PK</v>
      </c>
      <c r="F1665" s="13" t="str">
        <f t="shared" si="141"/>
        <v>CROWN  - DS MIRKA ABRANET ACE HD P60        5PK</v>
      </c>
      <c r="G1665" s="13"/>
      <c r="H1665" s="91" t="s">
        <v>28</v>
      </c>
      <c r="I1665" s="11" t="s">
        <v>29</v>
      </c>
      <c r="J1665" s="11" t="s">
        <v>29</v>
      </c>
      <c r="K1665" s="11" t="s">
        <v>30</v>
      </c>
      <c r="M1665" s="11" t="s">
        <v>7062</v>
      </c>
      <c r="N1665" s="13">
        <v>3105</v>
      </c>
      <c r="O1665" s="15">
        <f>_xlfn.XLOOKUP(B1665,Sheet1!A:A,Sheet1!E:E)</f>
        <v>14.23</v>
      </c>
      <c r="P1665" s="26"/>
      <c r="Q1665" s="15">
        <f t="shared" si="139"/>
        <v>14.941500000000001</v>
      </c>
      <c r="R1665" s="38">
        <f t="shared" si="140"/>
        <v>15.389745000000001</v>
      </c>
      <c r="S1665" s="26">
        <v>0</v>
      </c>
      <c r="T1665" s="13" t="str">
        <f t="shared" si="138"/>
        <v>Up</v>
      </c>
    </row>
    <row r="1666" spans="1:20" s="14" customFormat="1" hidden="1" x14ac:dyDescent="0.3">
      <c r="A1666" s="11">
        <v>6057463</v>
      </c>
      <c r="B1666" s="11">
        <v>6057463</v>
      </c>
      <c r="C1666" s="11" t="s">
        <v>26</v>
      </c>
      <c r="D1666" s="11" t="s">
        <v>27</v>
      </c>
      <c r="E1666" s="13" t="str">
        <f>_xlfn.XLOOKUP(B1666,Sheet1!A:A,Sheet1!B:B)</f>
        <v>DS MIRKA ABRANET ACE HD P40        5PK</v>
      </c>
      <c r="F1666" s="13" t="str">
        <f t="shared" si="141"/>
        <v>CROWN  - DS MIRKA ABRANET ACE HD P40        5PK</v>
      </c>
      <c r="G1666" s="13"/>
      <c r="H1666" s="91" t="s">
        <v>28</v>
      </c>
      <c r="I1666" s="11" t="s">
        <v>29</v>
      </c>
      <c r="J1666" s="11" t="s">
        <v>29</v>
      </c>
      <c r="K1666" s="11" t="s">
        <v>30</v>
      </c>
      <c r="M1666" s="11" t="s">
        <v>7062</v>
      </c>
      <c r="N1666" s="13">
        <v>3105</v>
      </c>
      <c r="O1666" s="15">
        <f>_xlfn.XLOOKUP(B1666,Sheet1!A:A,Sheet1!E:E)</f>
        <v>14.23</v>
      </c>
      <c r="P1666" s="26"/>
      <c r="Q1666" s="15">
        <f t="shared" si="139"/>
        <v>14.941500000000001</v>
      </c>
      <c r="R1666" s="38">
        <f t="shared" si="140"/>
        <v>15.389745000000001</v>
      </c>
      <c r="S1666" s="26">
        <v>0</v>
      </c>
      <c r="T1666" s="13" t="str">
        <f t="shared" ref="T1666:T1729" si="142">IF(Q1666&gt;=R1666,"No Change","Up")</f>
        <v>Up</v>
      </c>
    </row>
    <row r="1667" spans="1:20" s="14" customFormat="1" hidden="1" x14ac:dyDescent="0.3">
      <c r="A1667" s="11">
        <v>6057325</v>
      </c>
      <c r="B1667" s="11">
        <v>6057325</v>
      </c>
      <c r="C1667" s="11" t="s">
        <v>26</v>
      </c>
      <c r="D1667" s="11" t="s">
        <v>27</v>
      </c>
      <c r="E1667" s="13" t="str">
        <f>_xlfn.XLOOKUP(B1667,Sheet1!A:A,Sheet1!B:B)</f>
        <v>DS MIRKA DEOS 81X133MM PROMO KIT   230V</v>
      </c>
      <c r="F1667" s="13" t="str">
        <f t="shared" si="141"/>
        <v>CROWN  - DS MIRKA DEOS 81X133MM PROMO KIT   230V</v>
      </c>
      <c r="G1667" s="13"/>
      <c r="H1667" s="91" t="s">
        <v>28</v>
      </c>
      <c r="I1667" s="11" t="s">
        <v>29</v>
      </c>
      <c r="J1667" s="11" t="s">
        <v>29</v>
      </c>
      <c r="K1667" s="11" t="s">
        <v>30</v>
      </c>
      <c r="M1667" s="11" t="s">
        <v>7062</v>
      </c>
      <c r="N1667" s="13">
        <v>3105</v>
      </c>
      <c r="O1667" s="15">
        <f>_xlfn.XLOOKUP(B1667,Sheet1!A:A,Sheet1!E:E)</f>
        <v>578.37</v>
      </c>
      <c r="P1667" s="26"/>
      <c r="Q1667" s="15">
        <f t="shared" si="139"/>
        <v>607.2885</v>
      </c>
      <c r="R1667" s="38">
        <f t="shared" si="140"/>
        <v>625.50715500000001</v>
      </c>
      <c r="S1667" s="26">
        <v>0</v>
      </c>
      <c r="T1667" s="13" t="str">
        <f t="shared" si="142"/>
        <v>Up</v>
      </c>
    </row>
    <row r="1668" spans="1:20" s="14" customFormat="1" hidden="1" x14ac:dyDescent="0.3">
      <c r="A1668" s="11">
        <v>6057223</v>
      </c>
      <c r="B1668" s="11">
        <v>6057223</v>
      </c>
      <c r="C1668" s="11" t="s">
        <v>26</v>
      </c>
      <c r="D1668" s="11" t="s">
        <v>27</v>
      </c>
      <c r="E1668" s="13" t="str">
        <f>_xlfn.XLOOKUP(B1668,Sheet1!A:A,Sheet1!B:B)</f>
        <v>DS MIRKA ABRALON   150MM GRIP 4000 20PK</v>
      </c>
      <c r="F1668" s="13" t="str">
        <f t="shared" si="141"/>
        <v>CROWN  - DS MIRKA ABRALON   150MM GRIP 4000 20PK</v>
      </c>
      <c r="G1668" s="13"/>
      <c r="H1668" s="91" t="s">
        <v>28</v>
      </c>
      <c r="I1668" s="11" t="s">
        <v>29</v>
      </c>
      <c r="J1668" s="11" t="s">
        <v>29</v>
      </c>
      <c r="K1668" s="11" t="s">
        <v>30</v>
      </c>
      <c r="M1668" s="11" t="s">
        <v>7062</v>
      </c>
      <c r="N1668" s="13">
        <v>3105</v>
      </c>
      <c r="O1668" s="15">
        <f>_xlfn.XLOOKUP(B1668,Sheet1!A:A,Sheet1!E:E)</f>
        <v>58.67</v>
      </c>
      <c r="P1668" s="26"/>
      <c r="Q1668" s="15">
        <f t="shared" si="139"/>
        <v>61.603500000000004</v>
      </c>
      <c r="R1668" s="38">
        <f t="shared" si="140"/>
        <v>63.451605000000008</v>
      </c>
      <c r="S1668" s="26">
        <v>0</v>
      </c>
      <c r="T1668" s="13" t="str">
        <f t="shared" si="142"/>
        <v>Up</v>
      </c>
    </row>
    <row r="1669" spans="1:20" s="14" customFormat="1" hidden="1" x14ac:dyDescent="0.3">
      <c r="A1669" s="11">
        <v>6057222</v>
      </c>
      <c r="B1669" s="11">
        <v>6057222</v>
      </c>
      <c r="C1669" s="11" t="s">
        <v>26</v>
      </c>
      <c r="D1669" s="11" t="s">
        <v>27</v>
      </c>
      <c r="E1669" s="13" t="str">
        <f>_xlfn.XLOOKUP(B1669,Sheet1!A:A,Sheet1!B:B)</f>
        <v>DS MIRKA ABRALON   150MM GRIP 3000 20PK</v>
      </c>
      <c r="F1669" s="13" t="str">
        <f t="shared" si="141"/>
        <v>CROWN  - DS MIRKA ABRALON   150MM GRIP 3000 20PK</v>
      </c>
      <c r="G1669" s="13"/>
      <c r="H1669" s="91" t="s">
        <v>28</v>
      </c>
      <c r="I1669" s="11" t="s">
        <v>29</v>
      </c>
      <c r="J1669" s="11" t="s">
        <v>29</v>
      </c>
      <c r="K1669" s="11" t="s">
        <v>30</v>
      </c>
      <c r="M1669" s="11" t="s">
        <v>7062</v>
      </c>
      <c r="N1669" s="13">
        <v>3105</v>
      </c>
      <c r="O1669" s="15">
        <f>_xlfn.XLOOKUP(B1669,Sheet1!A:A,Sheet1!E:E)</f>
        <v>58.67</v>
      </c>
      <c r="P1669" s="26"/>
      <c r="Q1669" s="15">
        <f t="shared" si="139"/>
        <v>61.603500000000004</v>
      </c>
      <c r="R1669" s="38">
        <f t="shared" si="140"/>
        <v>63.451605000000008</v>
      </c>
      <c r="S1669" s="26">
        <v>0</v>
      </c>
      <c r="T1669" s="13" t="str">
        <f t="shared" si="142"/>
        <v>Up</v>
      </c>
    </row>
    <row r="1670" spans="1:20" s="14" customFormat="1" hidden="1" x14ac:dyDescent="0.3">
      <c r="A1670" s="11">
        <v>6057221</v>
      </c>
      <c r="B1670" s="11">
        <v>6057221</v>
      </c>
      <c r="C1670" s="11" t="s">
        <v>26</v>
      </c>
      <c r="D1670" s="11" t="s">
        <v>27</v>
      </c>
      <c r="E1670" s="13" t="str">
        <f>_xlfn.XLOOKUP(B1670,Sheet1!A:A,Sheet1!B:B)</f>
        <v>DS MIRKA ABRALON   150MM GRIP 2000 20PK</v>
      </c>
      <c r="F1670" s="13" t="str">
        <f t="shared" si="141"/>
        <v>CROWN  - DS MIRKA ABRALON   150MM GRIP 2000 20PK</v>
      </c>
      <c r="G1670" s="13"/>
      <c r="H1670" s="91" t="s">
        <v>28</v>
      </c>
      <c r="I1670" s="11" t="s">
        <v>29</v>
      </c>
      <c r="J1670" s="11" t="s">
        <v>29</v>
      </c>
      <c r="K1670" s="11" t="s">
        <v>30</v>
      </c>
      <c r="M1670" s="11" t="s">
        <v>7062</v>
      </c>
      <c r="N1670" s="13">
        <v>3105</v>
      </c>
      <c r="O1670" s="15">
        <f>_xlfn.XLOOKUP(B1670,Sheet1!A:A,Sheet1!E:E)</f>
        <v>58.67</v>
      </c>
      <c r="P1670" s="26"/>
      <c r="Q1670" s="15">
        <f t="shared" si="139"/>
        <v>61.603500000000004</v>
      </c>
      <c r="R1670" s="38">
        <f t="shared" si="140"/>
        <v>63.451605000000008</v>
      </c>
      <c r="S1670" s="26">
        <v>0</v>
      </c>
      <c r="T1670" s="13" t="str">
        <f t="shared" si="142"/>
        <v>Up</v>
      </c>
    </row>
    <row r="1671" spans="1:20" s="14" customFormat="1" hidden="1" x14ac:dyDescent="0.3">
      <c r="A1671" s="11">
        <v>6057220</v>
      </c>
      <c r="B1671" s="11">
        <v>6057220</v>
      </c>
      <c r="C1671" s="11" t="s">
        <v>26</v>
      </c>
      <c r="D1671" s="11" t="s">
        <v>27</v>
      </c>
      <c r="E1671" s="13" t="str">
        <f>_xlfn.XLOOKUP(B1671,Sheet1!A:A,Sheet1!B:B)</f>
        <v>DS MIRKA ABRALON   150MM GRIP 1000 20PK</v>
      </c>
      <c r="F1671" s="13" t="str">
        <f t="shared" si="141"/>
        <v>CROWN  - DS MIRKA ABRALON   150MM GRIP 1000 20PK</v>
      </c>
      <c r="G1671" s="13"/>
      <c r="H1671" s="91" t="s">
        <v>28</v>
      </c>
      <c r="I1671" s="11" t="s">
        <v>29</v>
      </c>
      <c r="J1671" s="11" t="s">
        <v>29</v>
      </c>
      <c r="K1671" s="11" t="s">
        <v>30</v>
      </c>
      <c r="M1671" s="11" t="s">
        <v>7062</v>
      </c>
      <c r="N1671" s="13">
        <v>3105</v>
      </c>
      <c r="O1671" s="15">
        <f>_xlfn.XLOOKUP(B1671,Sheet1!A:A,Sheet1!E:E)</f>
        <v>58.67</v>
      </c>
      <c r="P1671" s="26"/>
      <c r="Q1671" s="15">
        <f t="shared" si="139"/>
        <v>61.603500000000004</v>
      </c>
      <c r="R1671" s="38">
        <f t="shared" si="140"/>
        <v>63.451605000000008</v>
      </c>
      <c r="S1671" s="26">
        <v>0</v>
      </c>
      <c r="T1671" s="13" t="str">
        <f t="shared" si="142"/>
        <v>Up</v>
      </c>
    </row>
    <row r="1672" spans="1:20" s="14" customFormat="1" hidden="1" x14ac:dyDescent="0.3">
      <c r="A1672" s="11">
        <v>6057219</v>
      </c>
      <c r="B1672" s="11">
        <v>6057219</v>
      </c>
      <c r="C1672" s="11" t="s">
        <v>26</v>
      </c>
      <c r="D1672" s="11" t="s">
        <v>27</v>
      </c>
      <c r="E1672" s="13" t="str">
        <f>_xlfn.XLOOKUP(B1672,Sheet1!A:A,Sheet1!B:B)</f>
        <v>DS MIRKA ABRANET ACE   150MM P1000 50PK</v>
      </c>
      <c r="F1672" s="13" t="str">
        <f t="shared" si="141"/>
        <v>CROWN  - DS MIRKA ABRANET ACE   150MM P1000 50PK</v>
      </c>
      <c r="G1672" s="13"/>
      <c r="H1672" s="91" t="s">
        <v>28</v>
      </c>
      <c r="I1672" s="11" t="s">
        <v>29</v>
      </c>
      <c r="J1672" s="11" t="s">
        <v>29</v>
      </c>
      <c r="K1672" s="11" t="s">
        <v>30</v>
      </c>
      <c r="M1672" s="11" t="s">
        <v>7062</v>
      </c>
      <c r="N1672" s="13">
        <v>3105</v>
      </c>
      <c r="O1672" s="15">
        <f>_xlfn.XLOOKUP(B1672,Sheet1!A:A,Sheet1!E:E)</f>
        <v>61.38</v>
      </c>
      <c r="P1672" s="26"/>
      <c r="Q1672" s="15">
        <f t="shared" si="139"/>
        <v>64.449000000000012</v>
      </c>
      <c r="R1672" s="38">
        <f t="shared" si="140"/>
        <v>66.382470000000012</v>
      </c>
      <c r="S1672" s="26">
        <v>0</v>
      </c>
      <c r="T1672" s="13" t="str">
        <f t="shared" si="142"/>
        <v>Up</v>
      </c>
    </row>
    <row r="1673" spans="1:20" s="14" customFormat="1" hidden="1" x14ac:dyDescent="0.3">
      <c r="A1673" s="11">
        <v>6057218</v>
      </c>
      <c r="B1673" s="11">
        <v>6057218</v>
      </c>
      <c r="C1673" s="11" t="s">
        <v>26</v>
      </c>
      <c r="D1673" s="11" t="s">
        <v>27</v>
      </c>
      <c r="E1673" s="13" t="str">
        <f>_xlfn.XLOOKUP(B1673,Sheet1!A:A,Sheet1!B:B)</f>
        <v>DS MIRKA ABRANET ACE    150MM P800 50PK</v>
      </c>
      <c r="F1673" s="13" t="str">
        <f t="shared" si="141"/>
        <v>CROWN  - DS MIRKA ABRANET ACE    150MM P800 50PK</v>
      </c>
      <c r="G1673" s="13"/>
      <c r="H1673" s="91" t="s">
        <v>28</v>
      </c>
      <c r="I1673" s="11" t="s">
        <v>29</v>
      </c>
      <c r="J1673" s="11" t="s">
        <v>29</v>
      </c>
      <c r="K1673" s="11" t="s">
        <v>30</v>
      </c>
      <c r="M1673" s="11" t="s">
        <v>7062</v>
      </c>
      <c r="N1673" s="13">
        <v>3105</v>
      </c>
      <c r="O1673" s="15">
        <f>_xlfn.XLOOKUP(B1673,Sheet1!A:A,Sheet1!E:E)</f>
        <v>61.38</v>
      </c>
      <c r="P1673" s="26"/>
      <c r="Q1673" s="15">
        <f t="shared" si="139"/>
        <v>64.449000000000012</v>
      </c>
      <c r="R1673" s="38">
        <f t="shared" si="140"/>
        <v>66.382470000000012</v>
      </c>
      <c r="S1673" s="26">
        <v>0</v>
      </c>
      <c r="T1673" s="13" t="str">
        <f t="shared" si="142"/>
        <v>Up</v>
      </c>
    </row>
    <row r="1674" spans="1:20" s="14" customFormat="1" hidden="1" x14ac:dyDescent="0.3">
      <c r="A1674" s="11">
        <v>6058637</v>
      </c>
      <c r="B1674" s="11">
        <v>6058637</v>
      </c>
      <c r="C1674" s="11" t="s">
        <v>26</v>
      </c>
      <c r="D1674" s="11" t="s">
        <v>27</v>
      </c>
      <c r="E1674" s="13" t="str">
        <f>_xlfn.XLOOKUP(B1674,Sheet1!A:A,Sheet1!B:B)</f>
        <v>DS MIRKA CASE YELLOW       400X300X315MM</v>
      </c>
      <c r="F1674" s="13" t="str">
        <f t="shared" si="141"/>
        <v>CROWN  - DS MIRKA CASE YELLOW       400X300X315MM</v>
      </c>
      <c r="G1674" s="13"/>
      <c r="H1674" s="91" t="s">
        <v>28</v>
      </c>
      <c r="I1674" s="11" t="s">
        <v>29</v>
      </c>
      <c r="J1674" s="11" t="s">
        <v>29</v>
      </c>
      <c r="K1674" s="11" t="s">
        <v>30</v>
      </c>
      <c r="M1674" s="11" t="s">
        <v>7062</v>
      </c>
      <c r="N1674" s="13">
        <v>3105</v>
      </c>
      <c r="O1674" s="15">
        <f>_xlfn.XLOOKUP(B1674,Sheet1!A:A,Sheet1!E:E)</f>
        <v>95.65</v>
      </c>
      <c r="P1674" s="26"/>
      <c r="Q1674" s="15">
        <f t="shared" si="139"/>
        <v>100.4325</v>
      </c>
      <c r="R1674" s="38">
        <f t="shared" si="140"/>
        <v>103.445475</v>
      </c>
      <c r="S1674" s="26">
        <v>0</v>
      </c>
      <c r="T1674" s="13" t="str">
        <f t="shared" si="142"/>
        <v>Up</v>
      </c>
    </row>
    <row r="1675" spans="1:20" s="14" customFormat="1" hidden="1" x14ac:dyDescent="0.3">
      <c r="A1675" s="11">
        <v>6059918</v>
      </c>
      <c r="B1675" s="11">
        <v>6059918</v>
      </c>
      <c r="C1675" s="11" t="s">
        <v>26</v>
      </c>
      <c r="D1675" s="11" t="s">
        <v>27</v>
      </c>
      <c r="E1675" s="13" t="str">
        <f>_xlfn.XLOOKUP(B1675,Sheet1!A:A,Sheet1!B:B)</f>
        <v>DS MIRKA DEROS + DELTA TWIN KIT    230V</v>
      </c>
      <c r="F1675" s="13" t="str">
        <f t="shared" si="141"/>
        <v>CROWN  - DS MIRKA DEROS + DELTA TWIN KIT    230V</v>
      </c>
      <c r="G1675" s="13"/>
      <c r="H1675" s="91" t="s">
        <v>28</v>
      </c>
      <c r="I1675" s="11" t="s">
        <v>29</v>
      </c>
      <c r="J1675" s="11" t="s">
        <v>29</v>
      </c>
      <c r="K1675" s="11" t="s">
        <v>30</v>
      </c>
      <c r="M1675" s="11" t="s">
        <v>7062</v>
      </c>
      <c r="N1675" s="13">
        <v>3105</v>
      </c>
      <c r="O1675" s="15">
        <f>_xlfn.XLOOKUP(B1675,Sheet1!A:A,Sheet1!E:E)</f>
        <v>1045.6500000000001</v>
      </c>
      <c r="P1675" s="26"/>
      <c r="Q1675" s="15">
        <f t="shared" si="139"/>
        <v>1097.9325000000001</v>
      </c>
      <c r="R1675" s="38">
        <f t="shared" si="140"/>
        <v>1130.8704750000002</v>
      </c>
      <c r="S1675" s="26">
        <v>0</v>
      </c>
      <c r="T1675" s="13" t="str">
        <f t="shared" si="142"/>
        <v>Up</v>
      </c>
    </row>
    <row r="1676" spans="1:20" s="14" customFormat="1" hidden="1" x14ac:dyDescent="0.3">
      <c r="A1676" s="11">
        <v>6059919</v>
      </c>
      <c r="B1676" s="11">
        <v>6059919</v>
      </c>
      <c r="C1676" s="11" t="s">
        <v>26</v>
      </c>
      <c r="D1676" s="11" t="s">
        <v>27</v>
      </c>
      <c r="E1676" s="13" t="str">
        <f>_xlfn.XLOOKUP(B1676,Sheet1!A:A,Sheet1!B:B)</f>
        <v>DS OX PRO METRIC/IMP TAPE MEASURE  5M</v>
      </c>
      <c r="F1676" s="13" t="str">
        <f t="shared" si="141"/>
        <v>CROWN  - DS OX PRO METRIC/IMP TAPE MEASURE  5M</v>
      </c>
      <c r="G1676" s="13"/>
      <c r="H1676" s="91" t="s">
        <v>28</v>
      </c>
      <c r="I1676" s="11" t="s">
        <v>29</v>
      </c>
      <c r="J1676" s="11" t="s">
        <v>29</v>
      </c>
      <c r="K1676" s="11" t="s">
        <v>30</v>
      </c>
      <c r="M1676" s="11" t="s">
        <v>7062</v>
      </c>
      <c r="N1676" s="13">
        <v>3105</v>
      </c>
      <c r="O1676" s="15">
        <f>_xlfn.XLOOKUP(B1676,Sheet1!A:A,Sheet1!E:E)</f>
        <v>21.13</v>
      </c>
      <c r="P1676" s="26"/>
      <c r="Q1676" s="15">
        <f t="shared" si="139"/>
        <v>22.186499999999999</v>
      </c>
      <c r="R1676" s="38">
        <f t="shared" si="140"/>
        <v>22.852094999999998</v>
      </c>
      <c r="S1676" s="26">
        <v>0</v>
      </c>
      <c r="T1676" s="13" t="str">
        <f t="shared" si="142"/>
        <v>Up</v>
      </c>
    </row>
    <row r="1677" spans="1:20" s="14" customFormat="1" hidden="1" x14ac:dyDescent="0.3">
      <c r="A1677" s="11">
        <v>6059920</v>
      </c>
      <c r="B1677" s="11">
        <v>6059920</v>
      </c>
      <c r="C1677" s="11" t="s">
        <v>26</v>
      </c>
      <c r="D1677" s="11" t="s">
        <v>27</v>
      </c>
      <c r="E1677" s="13" t="str">
        <f>_xlfn.XLOOKUP(B1677,Sheet1!A:A,Sheet1!B:B)</f>
        <v>DS OX PRO METRIC/IMP TAPE MEASURE  8M</v>
      </c>
      <c r="F1677" s="13" t="str">
        <f t="shared" si="141"/>
        <v>CROWN  - DS OX PRO METRIC/IMP TAPE MEASURE  8M</v>
      </c>
      <c r="G1677" s="13"/>
      <c r="H1677" s="91" t="s">
        <v>28</v>
      </c>
      <c r="I1677" s="11" t="s">
        <v>29</v>
      </c>
      <c r="J1677" s="11" t="s">
        <v>29</v>
      </c>
      <c r="K1677" s="11" t="s">
        <v>30</v>
      </c>
      <c r="M1677" s="11" t="s">
        <v>7062</v>
      </c>
      <c r="N1677" s="13">
        <v>3105</v>
      </c>
      <c r="O1677" s="15">
        <f>_xlfn.XLOOKUP(B1677,Sheet1!A:A,Sheet1!E:E)</f>
        <v>26.64</v>
      </c>
      <c r="P1677" s="26"/>
      <c r="Q1677" s="15">
        <f t="shared" si="139"/>
        <v>27.972000000000001</v>
      </c>
      <c r="R1677" s="38">
        <f t="shared" si="140"/>
        <v>28.811160000000001</v>
      </c>
      <c r="S1677" s="26">
        <v>0</v>
      </c>
      <c r="T1677" s="13" t="str">
        <f t="shared" si="142"/>
        <v>Up</v>
      </c>
    </row>
    <row r="1678" spans="1:20" s="14" customFormat="1" hidden="1" x14ac:dyDescent="0.3">
      <c r="A1678" s="11">
        <v>6059921</v>
      </c>
      <c r="B1678" s="11">
        <v>6059921</v>
      </c>
      <c r="C1678" s="11" t="s">
        <v>26</v>
      </c>
      <c r="D1678" s="11" t="s">
        <v>27</v>
      </c>
      <c r="E1678" s="13" t="str">
        <f>_xlfn.XLOOKUP(B1678,Sheet1!A:A,Sheet1!B:B)</f>
        <v>DS OX TRADE METRIC TAPE MEASURE    3M</v>
      </c>
      <c r="F1678" s="13" t="str">
        <f t="shared" si="141"/>
        <v>CROWN  - DS OX TRADE METRIC TAPE MEASURE    3M</v>
      </c>
      <c r="G1678" s="13"/>
      <c r="H1678" s="91" t="s">
        <v>28</v>
      </c>
      <c r="I1678" s="11" t="s">
        <v>29</v>
      </c>
      <c r="J1678" s="11" t="s">
        <v>29</v>
      </c>
      <c r="K1678" s="11" t="s">
        <v>30</v>
      </c>
      <c r="M1678" s="11" t="s">
        <v>7062</v>
      </c>
      <c r="N1678" s="13">
        <v>3105</v>
      </c>
      <c r="O1678" s="15">
        <f>_xlfn.XLOOKUP(B1678,Sheet1!A:A,Sheet1!E:E)</f>
        <v>2.7</v>
      </c>
      <c r="P1678" s="26"/>
      <c r="Q1678" s="15">
        <f t="shared" si="139"/>
        <v>2.8350000000000004</v>
      </c>
      <c r="R1678" s="38">
        <f t="shared" si="140"/>
        <v>2.9200500000000007</v>
      </c>
      <c r="S1678" s="26">
        <v>0</v>
      </c>
      <c r="T1678" s="13" t="str">
        <f t="shared" si="142"/>
        <v>Up</v>
      </c>
    </row>
    <row r="1679" spans="1:20" s="14" customFormat="1" hidden="1" x14ac:dyDescent="0.3">
      <c r="A1679" s="11">
        <v>6059922</v>
      </c>
      <c r="B1679" s="11">
        <v>6059922</v>
      </c>
      <c r="C1679" s="11" t="s">
        <v>26</v>
      </c>
      <c r="D1679" s="11" t="s">
        <v>27</v>
      </c>
      <c r="E1679" s="13" t="str">
        <f>_xlfn.XLOOKUP(B1679,Sheet1!A:A,Sheet1!B:B)</f>
        <v>DS OX TRADE METRIC TAPE MEASURE    5M</v>
      </c>
      <c r="F1679" s="13" t="str">
        <f t="shared" si="141"/>
        <v>CROWN  - DS OX TRADE METRIC TAPE MEASURE    5M</v>
      </c>
      <c r="G1679" s="13"/>
      <c r="H1679" s="91" t="s">
        <v>28</v>
      </c>
      <c r="I1679" s="11" t="s">
        <v>29</v>
      </c>
      <c r="J1679" s="11" t="s">
        <v>29</v>
      </c>
      <c r="K1679" s="11" t="s">
        <v>30</v>
      </c>
      <c r="M1679" s="11" t="s">
        <v>7062</v>
      </c>
      <c r="N1679" s="13">
        <v>3105</v>
      </c>
      <c r="O1679" s="15">
        <f>_xlfn.XLOOKUP(B1679,Sheet1!A:A,Sheet1!E:E)</f>
        <v>3.67</v>
      </c>
      <c r="P1679" s="26"/>
      <c r="Q1679" s="15">
        <f t="shared" si="139"/>
        <v>3.8534999999999999</v>
      </c>
      <c r="R1679" s="38">
        <f t="shared" si="140"/>
        <v>3.9691049999999999</v>
      </c>
      <c r="S1679" s="26">
        <v>0</v>
      </c>
      <c r="T1679" s="13" t="str">
        <f t="shared" si="142"/>
        <v>Up</v>
      </c>
    </row>
    <row r="1680" spans="1:20" s="14" customFormat="1" hidden="1" x14ac:dyDescent="0.3">
      <c r="A1680" s="11">
        <v>6059923</v>
      </c>
      <c r="B1680" s="11">
        <v>6059923</v>
      </c>
      <c r="C1680" s="11" t="s">
        <v>26</v>
      </c>
      <c r="D1680" s="11" t="s">
        <v>27</v>
      </c>
      <c r="E1680" s="13" t="str">
        <f>_xlfn.XLOOKUP(B1680,Sheet1!A:A,Sheet1!B:B)</f>
        <v>DS OX TRADE METRIC TAPE MEASURE    8M</v>
      </c>
      <c r="F1680" s="13" t="str">
        <f t="shared" si="141"/>
        <v>CROWN  - DS OX TRADE METRIC TAPE MEASURE    8M</v>
      </c>
      <c r="G1680" s="13"/>
      <c r="H1680" s="91" t="s">
        <v>28</v>
      </c>
      <c r="I1680" s="11" t="s">
        <v>29</v>
      </c>
      <c r="J1680" s="11" t="s">
        <v>29</v>
      </c>
      <c r="K1680" s="11" t="s">
        <v>30</v>
      </c>
      <c r="M1680" s="11" t="s">
        <v>7062</v>
      </c>
      <c r="N1680" s="13">
        <v>3105</v>
      </c>
      <c r="O1680" s="15">
        <f>_xlfn.XLOOKUP(B1680,Sheet1!A:A,Sheet1!E:E)</f>
        <v>5.34</v>
      </c>
      <c r="P1680" s="26"/>
      <c r="Q1680" s="15">
        <f t="shared" si="139"/>
        <v>5.6070000000000002</v>
      </c>
      <c r="R1680" s="38">
        <f t="shared" si="140"/>
        <v>5.7752100000000004</v>
      </c>
      <c r="S1680" s="26">
        <v>0</v>
      </c>
      <c r="T1680" s="13" t="str">
        <f t="shared" si="142"/>
        <v>Up</v>
      </c>
    </row>
    <row r="1681" spans="1:20" s="14" customFormat="1" hidden="1" x14ac:dyDescent="0.3">
      <c r="A1681" s="11">
        <v>6059924</v>
      </c>
      <c r="B1681" s="11">
        <v>6059924</v>
      </c>
      <c r="C1681" s="11" t="s">
        <v>26</v>
      </c>
      <c r="D1681" s="11" t="s">
        <v>27</v>
      </c>
      <c r="E1681" s="13" t="str">
        <f>_xlfn.XLOOKUP(B1681,Sheet1!A:A,Sheet1!B:B)</f>
        <v>DS OX TRADE LEVEL                  600MM</v>
      </c>
      <c r="F1681" s="13" t="str">
        <f t="shared" si="141"/>
        <v>CROWN  - DS OX TRADE LEVEL                  600MM</v>
      </c>
      <c r="G1681" s="13"/>
      <c r="H1681" s="91" t="s">
        <v>28</v>
      </c>
      <c r="I1681" s="11" t="s">
        <v>29</v>
      </c>
      <c r="J1681" s="11" t="s">
        <v>29</v>
      </c>
      <c r="K1681" s="11" t="s">
        <v>30</v>
      </c>
      <c r="M1681" s="11" t="s">
        <v>7062</v>
      </c>
      <c r="N1681" s="13">
        <v>3105</v>
      </c>
      <c r="O1681" s="15">
        <f>_xlfn.XLOOKUP(B1681,Sheet1!A:A,Sheet1!E:E)</f>
        <v>23.94</v>
      </c>
      <c r="P1681" s="26"/>
      <c r="Q1681" s="15">
        <f t="shared" si="139"/>
        <v>25.137000000000004</v>
      </c>
      <c r="R1681" s="38">
        <f t="shared" si="140"/>
        <v>25.891110000000005</v>
      </c>
      <c r="S1681" s="26">
        <v>0</v>
      </c>
      <c r="T1681" s="13" t="str">
        <f t="shared" si="142"/>
        <v>Up</v>
      </c>
    </row>
    <row r="1682" spans="1:20" s="14" customFormat="1" hidden="1" x14ac:dyDescent="0.3">
      <c r="A1682" s="11">
        <v>6059925</v>
      </c>
      <c r="B1682" s="11">
        <v>6059925</v>
      </c>
      <c r="C1682" s="11" t="s">
        <v>26</v>
      </c>
      <c r="D1682" s="11" t="s">
        <v>27</v>
      </c>
      <c r="E1682" s="13" t="str">
        <f>_xlfn.XLOOKUP(B1682,Sheet1!A:A,Sheet1!B:B)</f>
        <v>DS OX TRADE LEVEL                  900MM</v>
      </c>
      <c r="F1682" s="13" t="str">
        <f t="shared" si="141"/>
        <v>CROWN  - DS OX TRADE LEVEL                  900MM</v>
      </c>
      <c r="G1682" s="13"/>
      <c r="H1682" s="91" t="s">
        <v>28</v>
      </c>
      <c r="I1682" s="11" t="s">
        <v>29</v>
      </c>
      <c r="J1682" s="11" t="s">
        <v>29</v>
      </c>
      <c r="K1682" s="11" t="s">
        <v>30</v>
      </c>
      <c r="M1682" s="11" t="s">
        <v>7062</v>
      </c>
      <c r="N1682" s="13">
        <v>3105</v>
      </c>
      <c r="O1682" s="15">
        <f>_xlfn.XLOOKUP(B1682,Sheet1!A:A,Sheet1!E:E)</f>
        <v>28.87</v>
      </c>
      <c r="P1682" s="26"/>
      <c r="Q1682" s="15">
        <f t="shared" si="139"/>
        <v>30.313500000000001</v>
      </c>
      <c r="R1682" s="38">
        <f t="shared" si="140"/>
        <v>31.222905000000001</v>
      </c>
      <c r="S1682" s="26">
        <v>0</v>
      </c>
      <c r="T1682" s="13" t="str">
        <f t="shared" si="142"/>
        <v>Up</v>
      </c>
    </row>
    <row r="1683" spans="1:20" s="14" customFormat="1" hidden="1" x14ac:dyDescent="0.3">
      <c r="A1683" s="11">
        <v>6059927</v>
      </c>
      <c r="B1683" s="11">
        <v>6059927</v>
      </c>
      <c r="C1683" s="11" t="s">
        <v>26</v>
      </c>
      <c r="D1683" s="11" t="s">
        <v>27</v>
      </c>
      <c r="E1683" s="13" t="str">
        <f>_xlfn.XLOOKUP(B1683,Sheet1!A:A,Sheet1!B:B)</f>
        <v>DS OX TRADE LEVEL                  1200M</v>
      </c>
      <c r="F1683" s="13" t="str">
        <f t="shared" si="141"/>
        <v>CROWN  - DS OX TRADE LEVEL                  1200M</v>
      </c>
      <c r="G1683" s="13"/>
      <c r="H1683" s="91" t="s">
        <v>28</v>
      </c>
      <c r="I1683" s="11" t="s">
        <v>29</v>
      </c>
      <c r="J1683" s="11" t="s">
        <v>29</v>
      </c>
      <c r="K1683" s="11" t="s">
        <v>30</v>
      </c>
      <c r="M1683" s="11" t="s">
        <v>7062</v>
      </c>
      <c r="N1683" s="13">
        <v>3105</v>
      </c>
      <c r="O1683" s="15">
        <f>_xlfn.XLOOKUP(B1683,Sheet1!A:A,Sheet1!E:E)</f>
        <v>33.78</v>
      </c>
      <c r="P1683" s="26"/>
      <c r="Q1683" s="15">
        <f t="shared" ref="Q1683:Q1746" si="143">O1683*1.05</f>
        <v>35.469000000000001</v>
      </c>
      <c r="R1683" s="38">
        <f t="shared" si="140"/>
        <v>36.533070000000002</v>
      </c>
      <c r="S1683" s="26">
        <v>0</v>
      </c>
      <c r="T1683" s="13" t="str">
        <f t="shared" si="142"/>
        <v>Up</v>
      </c>
    </row>
    <row r="1684" spans="1:20" s="14" customFormat="1" hidden="1" x14ac:dyDescent="0.3">
      <c r="A1684" s="11">
        <v>6059928</v>
      </c>
      <c r="B1684" s="11">
        <v>6059928</v>
      </c>
      <c r="C1684" s="11" t="s">
        <v>26</v>
      </c>
      <c r="D1684" s="11" t="s">
        <v>27</v>
      </c>
      <c r="E1684" s="13" t="str">
        <f>_xlfn.XLOOKUP(B1684,Sheet1!A:A,Sheet1!B:B)</f>
        <v>DS OX TRADE LEVEL                  1800M</v>
      </c>
      <c r="F1684" s="13" t="str">
        <f t="shared" si="141"/>
        <v>CROWN  - DS OX TRADE LEVEL                  1800M</v>
      </c>
      <c r="G1684" s="13"/>
      <c r="H1684" s="91" t="s">
        <v>28</v>
      </c>
      <c r="I1684" s="11" t="s">
        <v>29</v>
      </c>
      <c r="J1684" s="11" t="s">
        <v>29</v>
      </c>
      <c r="K1684" s="11" t="s">
        <v>30</v>
      </c>
      <c r="M1684" s="11" t="s">
        <v>7062</v>
      </c>
      <c r="N1684" s="13">
        <v>3105</v>
      </c>
      <c r="O1684" s="15">
        <f>_xlfn.XLOOKUP(B1684,Sheet1!A:A,Sheet1!E:E)</f>
        <v>45.04</v>
      </c>
      <c r="P1684" s="26"/>
      <c r="Q1684" s="15">
        <f t="shared" si="143"/>
        <v>47.292000000000002</v>
      </c>
      <c r="R1684" s="38">
        <f t="shared" ref="R1684:R1747" si="144">Q1684*1.03</f>
        <v>48.710760000000001</v>
      </c>
      <c r="S1684" s="26">
        <v>0</v>
      </c>
      <c r="T1684" s="13" t="str">
        <f t="shared" si="142"/>
        <v>Up</v>
      </c>
    </row>
    <row r="1685" spans="1:20" s="14" customFormat="1" hidden="1" x14ac:dyDescent="0.3">
      <c r="A1685" s="11">
        <v>6059929</v>
      </c>
      <c r="B1685" s="11">
        <v>6059929</v>
      </c>
      <c r="C1685" s="11" t="s">
        <v>26</v>
      </c>
      <c r="D1685" s="11" t="s">
        <v>27</v>
      </c>
      <c r="E1685" s="13" t="str">
        <f>_xlfn.XLOOKUP(B1685,Sheet1!A:A,Sheet1!B:B)</f>
        <v>DS OX TRADE LEVEL SET              4PC</v>
      </c>
      <c r="F1685" s="13" t="str">
        <f t="shared" si="141"/>
        <v>CROWN  - DS OX TRADE LEVEL SET              4PC</v>
      </c>
      <c r="G1685" s="13"/>
      <c r="H1685" s="91" t="s">
        <v>28</v>
      </c>
      <c r="I1685" s="11" t="s">
        <v>29</v>
      </c>
      <c r="J1685" s="11" t="s">
        <v>29</v>
      </c>
      <c r="K1685" s="11" t="s">
        <v>30</v>
      </c>
      <c r="M1685" s="11" t="s">
        <v>7062</v>
      </c>
      <c r="N1685" s="13">
        <v>3105</v>
      </c>
      <c r="O1685" s="15">
        <f>_xlfn.XLOOKUP(B1685,Sheet1!A:A,Sheet1!E:E)</f>
        <v>84.17</v>
      </c>
      <c r="P1685" s="26"/>
      <c r="Q1685" s="15">
        <f t="shared" si="143"/>
        <v>88.378500000000003</v>
      </c>
      <c r="R1685" s="38">
        <f t="shared" si="144"/>
        <v>91.029855000000012</v>
      </c>
      <c r="S1685" s="26">
        <v>0</v>
      </c>
      <c r="T1685" s="13" t="str">
        <f t="shared" si="142"/>
        <v>Up</v>
      </c>
    </row>
    <row r="1686" spans="1:20" s="14" customFormat="1" hidden="1" x14ac:dyDescent="0.3">
      <c r="A1686" s="11">
        <v>6059930</v>
      </c>
      <c r="B1686" s="11">
        <v>6059930</v>
      </c>
      <c r="C1686" s="11" t="s">
        <v>26</v>
      </c>
      <c r="D1686" s="11" t="s">
        <v>27</v>
      </c>
      <c r="E1686" s="13" t="str">
        <f>_xlfn.XLOOKUP(B1686,Sheet1!A:A,Sheet1!B:B)</f>
        <v>DS OX PRO TORPEDO LEVEL      9IN / 230MM</v>
      </c>
      <c r="F1686" s="13" t="str">
        <f t="shared" si="141"/>
        <v>CROWN  - DS OX PRO TORPEDO LEVEL      9IN / 230MM</v>
      </c>
      <c r="G1686" s="13"/>
      <c r="H1686" s="91" t="s">
        <v>28</v>
      </c>
      <c r="I1686" s="11" t="s">
        <v>29</v>
      </c>
      <c r="J1686" s="11" t="s">
        <v>29</v>
      </c>
      <c r="K1686" s="11" t="s">
        <v>30</v>
      </c>
      <c r="M1686" s="11" t="s">
        <v>7062</v>
      </c>
      <c r="N1686" s="13">
        <v>3105</v>
      </c>
      <c r="O1686" s="15">
        <f>_xlfn.XLOOKUP(B1686,Sheet1!A:A,Sheet1!E:E)</f>
        <v>16.600000000000001</v>
      </c>
      <c r="P1686" s="26"/>
      <c r="Q1686" s="15">
        <f t="shared" si="143"/>
        <v>17.430000000000003</v>
      </c>
      <c r="R1686" s="38">
        <f t="shared" si="144"/>
        <v>17.952900000000003</v>
      </c>
      <c r="S1686" s="26">
        <v>0</v>
      </c>
      <c r="T1686" s="13" t="str">
        <f t="shared" si="142"/>
        <v>Up</v>
      </c>
    </row>
    <row r="1687" spans="1:20" s="14" customFormat="1" hidden="1" x14ac:dyDescent="0.3">
      <c r="A1687" s="11">
        <v>6059931</v>
      </c>
      <c r="B1687" s="11">
        <v>6059931</v>
      </c>
      <c r="C1687" s="11" t="s">
        <v>26</v>
      </c>
      <c r="D1687" s="11" t="s">
        <v>27</v>
      </c>
      <c r="E1687" s="13" t="str">
        <f>_xlfn.XLOOKUP(B1687,Sheet1!A:A,Sheet1!B:B)</f>
        <v>DS OX TRADE HD CHALK LINE REEL     30M</v>
      </c>
      <c r="F1687" s="13" t="str">
        <f t="shared" si="141"/>
        <v>CROWN  - DS OX TRADE HD CHALK LINE REEL     30M</v>
      </c>
      <c r="G1687" s="13"/>
      <c r="H1687" s="91" t="s">
        <v>28</v>
      </c>
      <c r="I1687" s="11" t="s">
        <v>29</v>
      </c>
      <c r="J1687" s="11" t="s">
        <v>29</v>
      </c>
      <c r="K1687" s="11" t="s">
        <v>30</v>
      </c>
      <c r="M1687" s="11" t="s">
        <v>7062</v>
      </c>
      <c r="N1687" s="13">
        <v>3105</v>
      </c>
      <c r="O1687" s="15">
        <f>_xlfn.XLOOKUP(B1687,Sheet1!A:A,Sheet1!E:E)</f>
        <v>9.92</v>
      </c>
      <c r="P1687" s="26"/>
      <c r="Q1687" s="15">
        <f t="shared" si="143"/>
        <v>10.416</v>
      </c>
      <c r="R1687" s="38">
        <f t="shared" si="144"/>
        <v>10.728480000000001</v>
      </c>
      <c r="S1687" s="26">
        <v>0</v>
      </c>
      <c r="T1687" s="13" t="str">
        <f t="shared" si="142"/>
        <v>Up</v>
      </c>
    </row>
    <row r="1688" spans="1:20" s="14" customFormat="1" hidden="1" x14ac:dyDescent="0.3">
      <c r="A1688" s="11">
        <v>6059932</v>
      </c>
      <c r="B1688" s="11">
        <v>6059932</v>
      </c>
      <c r="C1688" s="11" t="s">
        <v>26</v>
      </c>
      <c r="D1688" s="11" t="s">
        <v>27</v>
      </c>
      <c r="E1688" s="13" t="str">
        <f>_xlfn.XLOOKUP(B1688,Sheet1!A:A,Sheet1!B:B)</f>
        <v>DS OX PRO HEAV DUTY BAR CLAMP  6IN/150MM</v>
      </c>
      <c r="F1688" s="13" t="str">
        <f t="shared" si="141"/>
        <v>CROWN  - DS OX PRO HEAV DUTY BAR CLAMP  6IN/150MM</v>
      </c>
      <c r="G1688" s="13"/>
      <c r="H1688" s="91" t="s">
        <v>28</v>
      </c>
      <c r="I1688" s="11" t="s">
        <v>29</v>
      </c>
      <c r="J1688" s="11" t="s">
        <v>29</v>
      </c>
      <c r="K1688" s="11" t="s">
        <v>30</v>
      </c>
      <c r="M1688" s="11" t="s">
        <v>7062</v>
      </c>
      <c r="N1688" s="13">
        <v>3105</v>
      </c>
      <c r="O1688" s="15">
        <f>_xlfn.XLOOKUP(B1688,Sheet1!A:A,Sheet1!E:E)</f>
        <v>25.19</v>
      </c>
      <c r="P1688" s="26"/>
      <c r="Q1688" s="15">
        <f t="shared" si="143"/>
        <v>26.449500000000004</v>
      </c>
      <c r="R1688" s="38">
        <f t="shared" si="144"/>
        <v>27.242985000000004</v>
      </c>
      <c r="S1688" s="26">
        <v>0</v>
      </c>
      <c r="T1688" s="13" t="str">
        <f t="shared" si="142"/>
        <v>Up</v>
      </c>
    </row>
    <row r="1689" spans="1:20" s="14" customFormat="1" hidden="1" x14ac:dyDescent="0.3">
      <c r="A1689" s="11">
        <v>6059933</v>
      </c>
      <c r="B1689" s="11">
        <v>6059933</v>
      </c>
      <c r="C1689" s="11" t="s">
        <v>26</v>
      </c>
      <c r="D1689" s="11" t="s">
        <v>27</v>
      </c>
      <c r="E1689" s="13" t="str">
        <f>_xlfn.XLOOKUP(B1689,Sheet1!A:A,Sheet1!B:B)</f>
        <v>DS OX PRO HEAV DUTY BAR CLAMP 12IN/300MM</v>
      </c>
      <c r="F1689" s="13" t="str">
        <f t="shared" si="141"/>
        <v>CROWN  - DS OX PRO HEAV DUTY BAR CLAMP 12IN/300MM</v>
      </c>
      <c r="G1689" s="13"/>
      <c r="H1689" s="91" t="s">
        <v>28</v>
      </c>
      <c r="I1689" s="11" t="s">
        <v>29</v>
      </c>
      <c r="J1689" s="11" t="s">
        <v>29</v>
      </c>
      <c r="K1689" s="11" t="s">
        <v>30</v>
      </c>
      <c r="M1689" s="11" t="s">
        <v>7062</v>
      </c>
      <c r="N1689" s="13">
        <v>3105</v>
      </c>
      <c r="O1689" s="15">
        <f>_xlfn.XLOOKUP(B1689,Sheet1!A:A,Sheet1!E:E)</f>
        <v>28.88</v>
      </c>
      <c r="P1689" s="26"/>
      <c r="Q1689" s="15">
        <f t="shared" si="143"/>
        <v>30.324000000000002</v>
      </c>
      <c r="R1689" s="38">
        <f t="shared" si="144"/>
        <v>31.233720000000002</v>
      </c>
      <c r="S1689" s="26">
        <v>0</v>
      </c>
      <c r="T1689" s="13" t="str">
        <f t="shared" si="142"/>
        <v>Up</v>
      </c>
    </row>
    <row r="1690" spans="1:20" s="14" customFormat="1" hidden="1" x14ac:dyDescent="0.3">
      <c r="A1690" s="11">
        <v>6059934</v>
      </c>
      <c r="B1690" s="11">
        <v>6059934</v>
      </c>
      <c r="C1690" s="11" t="s">
        <v>26</v>
      </c>
      <c r="D1690" s="11" t="s">
        <v>27</v>
      </c>
      <c r="E1690" s="13" t="str">
        <f>_xlfn.XLOOKUP(B1690,Sheet1!A:A,Sheet1!B:B)</f>
        <v>DS OX PRO HEAV DUTY BAR CLAMP 18IN/450MM</v>
      </c>
      <c r="F1690" s="13" t="str">
        <f t="shared" si="141"/>
        <v>CROWN  - DS OX PRO HEAV DUTY BAR CLAMP 18IN/450MM</v>
      </c>
      <c r="G1690" s="13"/>
      <c r="H1690" s="91" t="s">
        <v>28</v>
      </c>
      <c r="I1690" s="11" t="s">
        <v>29</v>
      </c>
      <c r="J1690" s="11" t="s">
        <v>29</v>
      </c>
      <c r="K1690" s="11" t="s">
        <v>30</v>
      </c>
      <c r="M1690" s="11" t="s">
        <v>7062</v>
      </c>
      <c r="N1690" s="13">
        <v>3105</v>
      </c>
      <c r="O1690" s="15">
        <f>_xlfn.XLOOKUP(B1690,Sheet1!A:A,Sheet1!E:E)</f>
        <v>32.57</v>
      </c>
      <c r="P1690" s="26"/>
      <c r="Q1690" s="15">
        <f t="shared" si="143"/>
        <v>34.198500000000003</v>
      </c>
      <c r="R1690" s="38">
        <f t="shared" si="144"/>
        <v>35.224455000000006</v>
      </c>
      <c r="S1690" s="26">
        <v>0</v>
      </c>
      <c r="T1690" s="13" t="str">
        <f t="shared" si="142"/>
        <v>Up</v>
      </c>
    </row>
    <row r="1691" spans="1:20" s="14" customFormat="1" hidden="1" x14ac:dyDescent="0.3">
      <c r="A1691" s="11">
        <v>6059935</v>
      </c>
      <c r="B1691" s="11">
        <v>6059935</v>
      </c>
      <c r="C1691" s="11" t="s">
        <v>26</v>
      </c>
      <c r="D1691" s="11" t="s">
        <v>27</v>
      </c>
      <c r="E1691" s="13" t="str">
        <f>_xlfn.XLOOKUP(B1691,Sheet1!A:A,Sheet1!B:B)</f>
        <v>DS OX PRO HEAV DUTY BAR CLAMP 24IN/600MM</v>
      </c>
      <c r="F1691" s="13" t="str">
        <f t="shared" si="141"/>
        <v>CROWN  - DS OX PRO HEAV DUTY BAR CLAMP 24IN/600MM</v>
      </c>
      <c r="G1691" s="13"/>
      <c r="H1691" s="91" t="s">
        <v>28</v>
      </c>
      <c r="I1691" s="11" t="s">
        <v>29</v>
      </c>
      <c r="J1691" s="11" t="s">
        <v>29</v>
      </c>
      <c r="K1691" s="11" t="s">
        <v>30</v>
      </c>
      <c r="M1691" s="11" t="s">
        <v>7062</v>
      </c>
      <c r="N1691" s="13">
        <v>3105</v>
      </c>
      <c r="O1691" s="15">
        <f>_xlfn.XLOOKUP(B1691,Sheet1!A:A,Sheet1!E:E)</f>
        <v>36.799999999999997</v>
      </c>
      <c r="P1691" s="26"/>
      <c r="Q1691" s="15">
        <f t="shared" si="143"/>
        <v>38.64</v>
      </c>
      <c r="R1691" s="38">
        <f t="shared" si="144"/>
        <v>39.799199999999999</v>
      </c>
      <c r="S1691" s="26">
        <v>0</v>
      </c>
      <c r="T1691" s="13" t="str">
        <f t="shared" si="142"/>
        <v>Up</v>
      </c>
    </row>
    <row r="1692" spans="1:20" s="14" customFormat="1" hidden="1" x14ac:dyDescent="0.3">
      <c r="A1692" s="11">
        <v>6059936</v>
      </c>
      <c r="B1692" s="11">
        <v>6059936</v>
      </c>
      <c r="C1692" s="11" t="s">
        <v>26</v>
      </c>
      <c r="D1692" s="11" t="s">
        <v>27</v>
      </c>
      <c r="E1692" s="13" t="str">
        <f>_xlfn.XLOOKUP(B1692,Sheet1!A:A,Sheet1!B:B)</f>
        <v>DS OX PRO WOOD CHISEL SET IN CASE  5PC</v>
      </c>
      <c r="F1692" s="13" t="str">
        <f t="shared" si="141"/>
        <v>CROWN  - DS OX PRO WOOD CHISEL SET IN CASE  5PC</v>
      </c>
      <c r="G1692" s="13"/>
      <c r="H1692" s="91" t="s">
        <v>28</v>
      </c>
      <c r="I1692" s="11" t="s">
        <v>29</v>
      </c>
      <c r="J1692" s="11" t="s">
        <v>29</v>
      </c>
      <c r="K1692" s="11" t="s">
        <v>30</v>
      </c>
      <c r="M1692" s="11" t="s">
        <v>7062</v>
      </c>
      <c r="N1692" s="13">
        <v>3105</v>
      </c>
      <c r="O1692" s="15">
        <f>_xlfn.XLOOKUP(B1692,Sheet1!A:A,Sheet1!E:E)</f>
        <v>79.150000000000006</v>
      </c>
      <c r="P1692" s="26"/>
      <c r="Q1692" s="15">
        <f t="shared" si="143"/>
        <v>83.107500000000016</v>
      </c>
      <c r="R1692" s="38">
        <f t="shared" si="144"/>
        <v>85.600725000000025</v>
      </c>
      <c r="S1692" s="26">
        <v>0</v>
      </c>
      <c r="T1692" s="13" t="str">
        <f t="shared" si="142"/>
        <v>Up</v>
      </c>
    </row>
    <row r="1693" spans="1:20" s="14" customFormat="1" hidden="1" x14ac:dyDescent="0.3">
      <c r="A1693" s="11">
        <v>6057217</v>
      </c>
      <c r="B1693" s="11">
        <v>6057217</v>
      </c>
      <c r="C1693" s="11" t="s">
        <v>26</v>
      </c>
      <c r="D1693" s="11" t="s">
        <v>27</v>
      </c>
      <c r="E1693" s="13" t="str">
        <f>_xlfn.XLOOKUP(B1693,Sheet1!A:A,Sheet1!B:B)</f>
        <v>DS MIRKA ABRANET ACE    150MM P600 50PK</v>
      </c>
      <c r="F1693" s="13" t="str">
        <f t="shared" si="141"/>
        <v>CROWN  - DS MIRKA ABRANET ACE    150MM P600 50PK</v>
      </c>
      <c r="G1693" s="13"/>
      <c r="H1693" s="91" t="s">
        <v>28</v>
      </c>
      <c r="I1693" s="11" t="s">
        <v>29</v>
      </c>
      <c r="J1693" s="11" t="s">
        <v>29</v>
      </c>
      <c r="K1693" s="11" t="s">
        <v>30</v>
      </c>
      <c r="M1693" s="11" t="s">
        <v>7062</v>
      </c>
      <c r="N1693" s="13">
        <v>3105</v>
      </c>
      <c r="O1693" s="15">
        <f>_xlfn.XLOOKUP(B1693,Sheet1!A:A,Sheet1!E:E)</f>
        <v>52.25</v>
      </c>
      <c r="P1693" s="26"/>
      <c r="Q1693" s="15">
        <f t="shared" si="143"/>
        <v>54.862500000000004</v>
      </c>
      <c r="R1693" s="38">
        <f t="shared" si="144"/>
        <v>56.508375000000008</v>
      </c>
      <c r="S1693" s="26">
        <v>0</v>
      </c>
      <c r="T1693" s="13" t="str">
        <f t="shared" si="142"/>
        <v>Up</v>
      </c>
    </row>
    <row r="1694" spans="1:20" s="14" customFormat="1" hidden="1" x14ac:dyDescent="0.3">
      <c r="A1694" s="11">
        <v>6055827</v>
      </c>
      <c r="B1694" s="11">
        <v>6055827</v>
      </c>
      <c r="C1694" s="11" t="s">
        <v>26</v>
      </c>
      <c r="D1694" s="11" t="s">
        <v>27</v>
      </c>
      <c r="E1694" s="13" t="str">
        <f>_xlfn.XLOOKUP(B1694,Sheet1!A:A,Sheet1!B:B)</f>
        <v>DS MIRKA DEOS DELTA 663CV 152MM    230V</v>
      </c>
      <c r="F1694" s="13" t="str">
        <f t="shared" si="141"/>
        <v>CROWN  - DS MIRKA DEOS DELTA 663CV 152MM    230V</v>
      </c>
      <c r="G1694" s="13"/>
      <c r="H1694" s="91" t="s">
        <v>28</v>
      </c>
      <c r="I1694" s="11" t="s">
        <v>29</v>
      </c>
      <c r="J1694" s="11" t="s">
        <v>29</v>
      </c>
      <c r="K1694" s="11" t="s">
        <v>30</v>
      </c>
      <c r="M1694" s="11" t="s">
        <v>7062</v>
      </c>
      <c r="N1694" s="13">
        <v>3105</v>
      </c>
      <c r="O1694" s="15">
        <f>_xlfn.XLOOKUP(B1694,Sheet1!A:A,Sheet1!E:E)</f>
        <v>668.19</v>
      </c>
      <c r="P1694" s="26"/>
      <c r="Q1694" s="15">
        <f t="shared" si="143"/>
        <v>701.59950000000003</v>
      </c>
      <c r="R1694" s="38">
        <f t="shared" si="144"/>
        <v>722.64748500000007</v>
      </c>
      <c r="S1694" s="26">
        <v>0</v>
      </c>
      <c r="T1694" s="13" t="str">
        <f t="shared" si="142"/>
        <v>Up</v>
      </c>
    </row>
    <row r="1695" spans="1:20" s="14" customFormat="1" hidden="1" x14ac:dyDescent="0.3">
      <c r="A1695" s="11">
        <v>6055828</v>
      </c>
      <c r="B1695" s="11">
        <v>6055828</v>
      </c>
      <c r="C1695" s="11" t="s">
        <v>26</v>
      </c>
      <c r="D1695" s="11" t="s">
        <v>27</v>
      </c>
      <c r="E1695" s="13" t="str">
        <f>_xlfn.XLOOKUP(B1695,Sheet1!A:A,Sheet1!B:B)</f>
        <v>DS MIRKA DEOS DELTA 663CV 152MM    110V</v>
      </c>
      <c r="F1695" s="13" t="str">
        <f t="shared" si="141"/>
        <v>CROWN  - DS MIRKA DEOS DELTA 663CV 152MM    110V</v>
      </c>
      <c r="G1695" s="13"/>
      <c r="H1695" s="91" t="s">
        <v>28</v>
      </c>
      <c r="I1695" s="11" t="s">
        <v>29</v>
      </c>
      <c r="J1695" s="11" t="s">
        <v>29</v>
      </c>
      <c r="K1695" s="11" t="s">
        <v>30</v>
      </c>
      <c r="M1695" s="11" t="s">
        <v>7062</v>
      </c>
      <c r="N1695" s="13">
        <v>3105</v>
      </c>
      <c r="O1695" s="15">
        <f>_xlfn.XLOOKUP(B1695,Sheet1!A:A,Sheet1!E:E)</f>
        <v>668.19</v>
      </c>
      <c r="P1695" s="26"/>
      <c r="Q1695" s="15">
        <f t="shared" si="143"/>
        <v>701.59950000000003</v>
      </c>
      <c r="R1695" s="38">
        <f t="shared" si="144"/>
        <v>722.64748500000007</v>
      </c>
      <c r="S1695" s="26">
        <v>0</v>
      </c>
      <c r="T1695" s="13" t="str">
        <f t="shared" si="142"/>
        <v>Up</v>
      </c>
    </row>
    <row r="1696" spans="1:20" s="14" customFormat="1" hidden="1" x14ac:dyDescent="0.3">
      <c r="A1696" s="11">
        <v>6055829</v>
      </c>
      <c r="B1696" s="11">
        <v>6055829</v>
      </c>
      <c r="C1696" s="11" t="s">
        <v>26</v>
      </c>
      <c r="D1696" s="11" t="s">
        <v>27</v>
      </c>
      <c r="E1696" s="13" t="str">
        <f>_xlfn.XLOOKUP(B1696,Sheet1!A:A,Sheet1!B:B)</f>
        <v>DS MIRKA ABRANET DELTA SHEET P120  50PK</v>
      </c>
      <c r="F1696" s="13" t="str">
        <f t="shared" si="141"/>
        <v>CROWN  - DS MIRKA ABRANET DELTA SHEET P120  50PK</v>
      </c>
      <c r="G1696" s="13"/>
      <c r="H1696" s="91" t="s">
        <v>28</v>
      </c>
      <c r="I1696" s="11" t="s">
        <v>29</v>
      </c>
      <c r="J1696" s="11" t="s">
        <v>29</v>
      </c>
      <c r="K1696" s="11" t="s">
        <v>30</v>
      </c>
      <c r="M1696" s="11" t="s">
        <v>7062</v>
      </c>
      <c r="N1696" s="13">
        <v>3105</v>
      </c>
      <c r="O1696" s="15">
        <f>_xlfn.XLOOKUP(B1696,Sheet1!A:A,Sheet1!E:E)</f>
        <v>66.81</v>
      </c>
      <c r="P1696" s="26"/>
      <c r="Q1696" s="15">
        <f t="shared" si="143"/>
        <v>70.150500000000008</v>
      </c>
      <c r="R1696" s="38">
        <f t="shared" si="144"/>
        <v>72.255015000000014</v>
      </c>
      <c r="S1696" s="26">
        <v>0</v>
      </c>
      <c r="T1696" s="13" t="str">
        <f t="shared" si="142"/>
        <v>Up</v>
      </c>
    </row>
    <row r="1697" spans="1:20" s="14" customFormat="1" hidden="1" x14ac:dyDescent="0.3">
      <c r="A1697" s="11">
        <v>6055830</v>
      </c>
      <c r="B1697" s="11">
        <v>6055830</v>
      </c>
      <c r="C1697" s="11" t="s">
        <v>26</v>
      </c>
      <c r="D1697" s="11" t="s">
        <v>27</v>
      </c>
      <c r="E1697" s="13" t="str">
        <f>_xlfn.XLOOKUP(B1697,Sheet1!A:A,Sheet1!B:B)</f>
        <v>DS MIRKA ABRANET DELTA SHEET P180  50PK</v>
      </c>
      <c r="F1697" s="13" t="str">
        <f t="shared" si="141"/>
        <v>CROWN  - DS MIRKA ABRANET DELTA SHEET P180  50PK</v>
      </c>
      <c r="G1697" s="13"/>
      <c r="H1697" s="91" t="s">
        <v>28</v>
      </c>
      <c r="I1697" s="11" t="s">
        <v>29</v>
      </c>
      <c r="J1697" s="11" t="s">
        <v>29</v>
      </c>
      <c r="K1697" s="11" t="s">
        <v>30</v>
      </c>
      <c r="M1697" s="11" t="s">
        <v>7062</v>
      </c>
      <c r="N1697" s="13">
        <v>3105</v>
      </c>
      <c r="O1697" s="15">
        <f>_xlfn.XLOOKUP(B1697,Sheet1!A:A,Sheet1!E:E)</f>
        <v>66.81</v>
      </c>
      <c r="P1697" s="26"/>
      <c r="Q1697" s="15">
        <f t="shared" si="143"/>
        <v>70.150500000000008</v>
      </c>
      <c r="R1697" s="38">
        <f t="shared" si="144"/>
        <v>72.255015000000014</v>
      </c>
      <c r="S1697" s="26">
        <v>0</v>
      </c>
      <c r="T1697" s="13" t="str">
        <f t="shared" si="142"/>
        <v>Up</v>
      </c>
    </row>
    <row r="1698" spans="1:20" s="14" customFormat="1" hidden="1" x14ac:dyDescent="0.3">
      <c r="A1698" s="11">
        <v>6055831</v>
      </c>
      <c r="B1698" s="11">
        <v>6055831</v>
      </c>
      <c r="C1698" s="11" t="s">
        <v>26</v>
      </c>
      <c r="D1698" s="11" t="s">
        <v>27</v>
      </c>
      <c r="E1698" s="13" t="str">
        <f>_xlfn.XLOOKUP(B1698,Sheet1!A:A,Sheet1!B:B)</f>
        <v>DS MIRKA ABRANET DELTA SHEET P240  50PK</v>
      </c>
      <c r="F1698" s="13" t="str">
        <f t="shared" si="141"/>
        <v>CROWN  - DS MIRKA ABRANET DELTA SHEET P240  50PK</v>
      </c>
      <c r="G1698" s="13"/>
      <c r="H1698" s="91" t="s">
        <v>28</v>
      </c>
      <c r="I1698" s="11" t="s">
        <v>29</v>
      </c>
      <c r="J1698" s="11" t="s">
        <v>29</v>
      </c>
      <c r="K1698" s="11" t="s">
        <v>30</v>
      </c>
      <c r="M1698" s="11" t="s">
        <v>7062</v>
      </c>
      <c r="N1698" s="13">
        <v>3105</v>
      </c>
      <c r="O1698" s="15">
        <f>_xlfn.XLOOKUP(B1698,Sheet1!A:A,Sheet1!E:E)</f>
        <v>66.81</v>
      </c>
      <c r="P1698" s="26"/>
      <c r="Q1698" s="15">
        <f t="shared" si="143"/>
        <v>70.150500000000008</v>
      </c>
      <c r="R1698" s="38">
        <f t="shared" si="144"/>
        <v>72.255015000000014</v>
      </c>
      <c r="S1698" s="26">
        <v>0</v>
      </c>
      <c r="T1698" s="13" t="str">
        <f t="shared" si="142"/>
        <v>Up</v>
      </c>
    </row>
    <row r="1699" spans="1:20" s="14" customFormat="1" hidden="1" x14ac:dyDescent="0.3">
      <c r="A1699" s="11">
        <v>6055832</v>
      </c>
      <c r="B1699" s="11">
        <v>6055832</v>
      </c>
      <c r="C1699" s="11" t="s">
        <v>26</v>
      </c>
      <c r="D1699" s="11" t="s">
        <v>27</v>
      </c>
      <c r="E1699" s="13" t="str">
        <f>_xlfn.XLOOKUP(B1699,Sheet1!A:A,Sheet1!B:B)</f>
        <v>DS MIRKA ABRANET DELTA SHEET P80   50PK</v>
      </c>
      <c r="F1699" s="13" t="str">
        <f t="shared" si="141"/>
        <v>CROWN  - DS MIRKA ABRANET DELTA SHEET P80   50PK</v>
      </c>
      <c r="G1699" s="13"/>
      <c r="H1699" s="91" t="s">
        <v>28</v>
      </c>
      <c r="I1699" s="11" t="s">
        <v>29</v>
      </c>
      <c r="J1699" s="11" t="s">
        <v>29</v>
      </c>
      <c r="K1699" s="11" t="s">
        <v>30</v>
      </c>
      <c r="M1699" s="11" t="s">
        <v>7062</v>
      </c>
      <c r="N1699" s="13">
        <v>3105</v>
      </c>
      <c r="O1699" s="15">
        <f>_xlfn.XLOOKUP(B1699,Sheet1!A:A,Sheet1!E:E)</f>
        <v>66.81</v>
      </c>
      <c r="P1699" s="26"/>
      <c r="Q1699" s="15">
        <f t="shared" si="143"/>
        <v>70.150500000000008</v>
      </c>
      <c r="R1699" s="38">
        <f t="shared" si="144"/>
        <v>72.255015000000014</v>
      </c>
      <c r="S1699" s="26">
        <v>0</v>
      </c>
      <c r="T1699" s="13" t="str">
        <f t="shared" si="142"/>
        <v>Up</v>
      </c>
    </row>
    <row r="1700" spans="1:20" s="14" customFormat="1" hidden="1" x14ac:dyDescent="0.3">
      <c r="A1700" s="11">
        <v>6055833</v>
      </c>
      <c r="B1700" s="11">
        <v>6055833</v>
      </c>
      <c r="C1700" s="11" t="s">
        <v>26</v>
      </c>
      <c r="D1700" s="11" t="s">
        <v>27</v>
      </c>
      <c r="E1700" s="13" t="str">
        <f>_xlfn.XLOOKUP(B1700,Sheet1!A:A,Sheet1!B:B)</f>
        <v>DS MIRKA ABRANET ACE HD DELTA P120 25PK</v>
      </c>
      <c r="F1700" s="13" t="str">
        <f t="shared" si="141"/>
        <v>CROWN  - DS MIRKA ABRANET ACE HD DELTA P120 25PK</v>
      </c>
      <c r="G1700" s="13"/>
      <c r="H1700" s="91" t="s">
        <v>28</v>
      </c>
      <c r="I1700" s="11" t="s">
        <v>29</v>
      </c>
      <c r="J1700" s="11" t="s">
        <v>29</v>
      </c>
      <c r="K1700" s="11" t="s">
        <v>30</v>
      </c>
      <c r="M1700" s="11" t="s">
        <v>7062</v>
      </c>
      <c r="N1700" s="13">
        <v>3105</v>
      </c>
      <c r="O1700" s="15">
        <f>_xlfn.XLOOKUP(B1700,Sheet1!A:A,Sheet1!E:E)</f>
        <v>46.75</v>
      </c>
      <c r="P1700" s="26"/>
      <c r="Q1700" s="15">
        <f t="shared" si="143"/>
        <v>49.087499999999999</v>
      </c>
      <c r="R1700" s="38">
        <f t="shared" si="144"/>
        <v>50.560124999999999</v>
      </c>
      <c r="S1700" s="26">
        <v>0</v>
      </c>
      <c r="T1700" s="13" t="str">
        <f t="shared" si="142"/>
        <v>Up</v>
      </c>
    </row>
    <row r="1701" spans="1:20" s="14" customFormat="1" hidden="1" x14ac:dyDescent="0.3">
      <c r="A1701" s="11">
        <v>6055834</v>
      </c>
      <c r="B1701" s="11">
        <v>6055834</v>
      </c>
      <c r="C1701" s="11" t="s">
        <v>26</v>
      </c>
      <c r="D1701" s="11" t="s">
        <v>27</v>
      </c>
      <c r="E1701" s="13" t="str">
        <f>_xlfn.XLOOKUP(B1701,Sheet1!A:A,Sheet1!B:B)</f>
        <v>DS MIRKA ABRANET ACE HD DELTA P40  25PK</v>
      </c>
      <c r="F1701" s="13" t="str">
        <f t="shared" si="141"/>
        <v>CROWN  - DS MIRKA ABRANET ACE HD DELTA P40  25PK</v>
      </c>
      <c r="G1701" s="13"/>
      <c r="H1701" s="91" t="s">
        <v>28</v>
      </c>
      <c r="I1701" s="11" t="s">
        <v>29</v>
      </c>
      <c r="J1701" s="11" t="s">
        <v>29</v>
      </c>
      <c r="K1701" s="11" t="s">
        <v>30</v>
      </c>
      <c r="M1701" s="11" t="s">
        <v>7062</v>
      </c>
      <c r="N1701" s="13">
        <v>3105</v>
      </c>
      <c r="O1701" s="15">
        <f>_xlfn.XLOOKUP(B1701,Sheet1!A:A,Sheet1!E:E)</f>
        <v>46.75</v>
      </c>
      <c r="P1701" s="26"/>
      <c r="Q1701" s="15">
        <f t="shared" si="143"/>
        <v>49.087499999999999</v>
      </c>
      <c r="R1701" s="38">
        <f t="shared" si="144"/>
        <v>50.560124999999999</v>
      </c>
      <c r="S1701" s="26">
        <v>0</v>
      </c>
      <c r="T1701" s="13" t="str">
        <f t="shared" si="142"/>
        <v>Up</v>
      </c>
    </row>
    <row r="1702" spans="1:20" s="14" customFormat="1" hidden="1" x14ac:dyDescent="0.3">
      <c r="A1702" s="11">
        <v>6055835</v>
      </c>
      <c r="B1702" s="11">
        <v>6055835</v>
      </c>
      <c r="C1702" s="11" t="s">
        <v>26</v>
      </c>
      <c r="D1702" s="11" t="s">
        <v>27</v>
      </c>
      <c r="E1702" s="13" t="str">
        <f>_xlfn.XLOOKUP(B1702,Sheet1!A:A,Sheet1!B:B)</f>
        <v>DS MIRKA ABRANET ACE HD DELTA P60  25PK</v>
      </c>
      <c r="F1702" s="13" t="str">
        <f t="shared" si="141"/>
        <v>CROWN  - DS MIRKA ABRANET ACE HD DELTA P60  25PK</v>
      </c>
      <c r="G1702" s="13"/>
      <c r="H1702" s="91" t="s">
        <v>28</v>
      </c>
      <c r="I1702" s="11" t="s">
        <v>29</v>
      </c>
      <c r="J1702" s="11" t="s">
        <v>29</v>
      </c>
      <c r="K1702" s="11" t="s">
        <v>30</v>
      </c>
      <c r="M1702" s="11" t="s">
        <v>7062</v>
      </c>
      <c r="N1702" s="13">
        <v>3105</v>
      </c>
      <c r="O1702" s="15">
        <f>_xlfn.XLOOKUP(B1702,Sheet1!A:A,Sheet1!E:E)</f>
        <v>46.75</v>
      </c>
      <c r="P1702" s="26"/>
      <c r="Q1702" s="15">
        <f t="shared" si="143"/>
        <v>49.087499999999999</v>
      </c>
      <c r="R1702" s="38">
        <f t="shared" si="144"/>
        <v>50.560124999999999</v>
      </c>
      <c r="S1702" s="26">
        <v>0</v>
      </c>
      <c r="T1702" s="13" t="str">
        <f t="shared" si="142"/>
        <v>Up</v>
      </c>
    </row>
    <row r="1703" spans="1:20" s="14" customFormat="1" hidden="1" x14ac:dyDescent="0.3">
      <c r="A1703" s="11">
        <v>6055836</v>
      </c>
      <c r="B1703" s="11">
        <v>6055836</v>
      </c>
      <c r="C1703" s="11" t="s">
        <v>26</v>
      </c>
      <c r="D1703" s="11" t="s">
        <v>27</v>
      </c>
      <c r="E1703" s="13" t="str">
        <f>_xlfn.XLOOKUP(B1703,Sheet1!A:A,Sheet1!B:B)</f>
        <v>DS MIRKA ABRANET ACE HD DELTA P80  25PK</v>
      </c>
      <c r="F1703" s="13" t="str">
        <f t="shared" si="141"/>
        <v>CROWN  - DS MIRKA ABRANET ACE HD DELTA P80  25PK</v>
      </c>
      <c r="G1703" s="13"/>
      <c r="H1703" s="91" t="s">
        <v>28</v>
      </c>
      <c r="I1703" s="11" t="s">
        <v>29</v>
      </c>
      <c r="J1703" s="11" t="s">
        <v>29</v>
      </c>
      <c r="K1703" s="11" t="s">
        <v>30</v>
      </c>
      <c r="M1703" s="11" t="s">
        <v>7062</v>
      </c>
      <c r="N1703" s="13">
        <v>3105</v>
      </c>
      <c r="O1703" s="15">
        <f>_xlfn.XLOOKUP(B1703,Sheet1!A:A,Sheet1!E:E)</f>
        <v>46.75</v>
      </c>
      <c r="P1703" s="26"/>
      <c r="Q1703" s="15">
        <f t="shared" si="143"/>
        <v>49.087499999999999</v>
      </c>
      <c r="R1703" s="38">
        <f t="shared" si="144"/>
        <v>50.560124999999999</v>
      </c>
      <c r="S1703" s="26">
        <v>0</v>
      </c>
      <c r="T1703" s="13" t="str">
        <f t="shared" si="142"/>
        <v>Up</v>
      </c>
    </row>
    <row r="1704" spans="1:20" s="14" customFormat="1" hidden="1" x14ac:dyDescent="0.3">
      <c r="A1704" s="11">
        <v>6055837</v>
      </c>
      <c r="B1704" s="11">
        <v>6055837</v>
      </c>
      <c r="C1704" s="11" t="s">
        <v>26</v>
      </c>
      <c r="D1704" s="11" t="s">
        <v>27</v>
      </c>
      <c r="E1704" s="13" t="str">
        <f>_xlfn.XLOOKUP(B1704,Sheet1!A:A,Sheet1!B:B)</f>
        <v>DS MIRKA ABRANET DELTA SHEET P120  10PK</v>
      </c>
      <c r="F1704" s="13" t="str">
        <f t="shared" si="141"/>
        <v>CROWN  - DS MIRKA ABRANET DELTA SHEET P120  10PK</v>
      </c>
      <c r="G1704" s="13"/>
      <c r="H1704" s="91" t="s">
        <v>28</v>
      </c>
      <c r="I1704" s="11" t="s">
        <v>29</v>
      </c>
      <c r="J1704" s="11" t="s">
        <v>29</v>
      </c>
      <c r="K1704" s="11" t="s">
        <v>30</v>
      </c>
      <c r="M1704" s="11" t="s">
        <v>7062</v>
      </c>
      <c r="N1704" s="13">
        <v>3105</v>
      </c>
      <c r="O1704" s="15">
        <f>_xlfn.XLOOKUP(B1704,Sheet1!A:A,Sheet1!E:E)</f>
        <v>20.04</v>
      </c>
      <c r="P1704" s="26"/>
      <c r="Q1704" s="15">
        <f t="shared" si="143"/>
        <v>21.042000000000002</v>
      </c>
      <c r="R1704" s="38">
        <f t="shared" si="144"/>
        <v>21.673260000000003</v>
      </c>
      <c r="S1704" s="26">
        <v>0</v>
      </c>
      <c r="T1704" s="13" t="str">
        <f t="shared" si="142"/>
        <v>Up</v>
      </c>
    </row>
    <row r="1705" spans="1:20" s="14" customFormat="1" hidden="1" x14ac:dyDescent="0.3">
      <c r="A1705" s="11">
        <v>6055838</v>
      </c>
      <c r="B1705" s="11">
        <v>6055838</v>
      </c>
      <c r="C1705" s="11" t="s">
        <v>26</v>
      </c>
      <c r="D1705" s="11" t="s">
        <v>27</v>
      </c>
      <c r="E1705" s="13" t="str">
        <f>_xlfn.XLOOKUP(B1705,Sheet1!A:A,Sheet1!B:B)</f>
        <v>DS MIRKA ABRANET DELTA SHEET P180  10PK</v>
      </c>
      <c r="F1705" s="13" t="str">
        <f t="shared" si="141"/>
        <v>CROWN  - DS MIRKA ABRANET DELTA SHEET P180  10PK</v>
      </c>
      <c r="G1705" s="13"/>
      <c r="H1705" s="91" t="s">
        <v>28</v>
      </c>
      <c r="I1705" s="11" t="s">
        <v>29</v>
      </c>
      <c r="J1705" s="11" t="s">
        <v>29</v>
      </c>
      <c r="K1705" s="11" t="s">
        <v>30</v>
      </c>
      <c r="M1705" s="11" t="s">
        <v>7062</v>
      </c>
      <c r="N1705" s="13">
        <v>3105</v>
      </c>
      <c r="O1705" s="15">
        <f>_xlfn.XLOOKUP(B1705,Sheet1!A:A,Sheet1!E:E)</f>
        <v>20.04</v>
      </c>
      <c r="P1705" s="26"/>
      <c r="Q1705" s="15">
        <f t="shared" si="143"/>
        <v>21.042000000000002</v>
      </c>
      <c r="R1705" s="38">
        <f t="shared" si="144"/>
        <v>21.673260000000003</v>
      </c>
      <c r="S1705" s="26">
        <v>0</v>
      </c>
      <c r="T1705" s="13" t="str">
        <f t="shared" si="142"/>
        <v>Up</v>
      </c>
    </row>
    <row r="1706" spans="1:20" s="14" customFormat="1" hidden="1" x14ac:dyDescent="0.3">
      <c r="A1706" s="11">
        <v>6055839</v>
      </c>
      <c r="B1706" s="11">
        <v>6055839</v>
      </c>
      <c r="C1706" s="11" t="s">
        <v>26</v>
      </c>
      <c r="D1706" s="11" t="s">
        <v>27</v>
      </c>
      <c r="E1706" s="13" t="str">
        <f>_xlfn.XLOOKUP(B1706,Sheet1!A:A,Sheet1!B:B)</f>
        <v>DS MIRKA ABRANET DELTA SHEET P240  10PK</v>
      </c>
      <c r="F1706" s="13" t="str">
        <f t="shared" si="141"/>
        <v>CROWN  - DS MIRKA ABRANET DELTA SHEET P240  10PK</v>
      </c>
      <c r="G1706" s="13"/>
      <c r="H1706" s="91" t="s">
        <v>28</v>
      </c>
      <c r="I1706" s="11" t="s">
        <v>29</v>
      </c>
      <c r="J1706" s="11" t="s">
        <v>29</v>
      </c>
      <c r="K1706" s="11" t="s">
        <v>30</v>
      </c>
      <c r="M1706" s="11" t="s">
        <v>7062</v>
      </c>
      <c r="N1706" s="13">
        <v>3105</v>
      </c>
      <c r="O1706" s="15">
        <f>_xlfn.XLOOKUP(B1706,Sheet1!A:A,Sheet1!E:E)</f>
        <v>20.04</v>
      </c>
      <c r="P1706" s="26"/>
      <c r="Q1706" s="15">
        <f t="shared" si="143"/>
        <v>21.042000000000002</v>
      </c>
      <c r="R1706" s="38">
        <f t="shared" si="144"/>
        <v>21.673260000000003</v>
      </c>
      <c r="S1706" s="26">
        <v>0</v>
      </c>
      <c r="T1706" s="13" t="str">
        <f t="shared" si="142"/>
        <v>Up</v>
      </c>
    </row>
    <row r="1707" spans="1:20" s="14" customFormat="1" hidden="1" x14ac:dyDescent="0.3">
      <c r="A1707" s="11">
        <v>6055840</v>
      </c>
      <c r="B1707" s="11">
        <v>6055840</v>
      </c>
      <c r="C1707" s="11" t="s">
        <v>26</v>
      </c>
      <c r="D1707" s="11" t="s">
        <v>27</v>
      </c>
      <c r="E1707" s="13" t="str">
        <f>_xlfn.XLOOKUP(B1707,Sheet1!A:A,Sheet1!B:B)</f>
        <v>DS MIRKA ABRANET DELTA SHEET P80  10PK</v>
      </c>
      <c r="F1707" s="13" t="str">
        <f t="shared" si="141"/>
        <v>CROWN  - DS MIRKA ABRANET DELTA SHEET P80  10PK</v>
      </c>
      <c r="G1707" s="13"/>
      <c r="H1707" s="91" t="s">
        <v>28</v>
      </c>
      <c r="I1707" s="11" t="s">
        <v>29</v>
      </c>
      <c r="J1707" s="11" t="s">
        <v>29</v>
      </c>
      <c r="K1707" s="11" t="s">
        <v>30</v>
      </c>
      <c r="M1707" s="11" t="s">
        <v>7062</v>
      </c>
      <c r="N1707" s="13">
        <v>3105</v>
      </c>
      <c r="O1707" s="15">
        <f>_xlfn.XLOOKUP(B1707,Sheet1!A:A,Sheet1!E:E)</f>
        <v>20.04</v>
      </c>
      <c r="P1707" s="26"/>
      <c r="Q1707" s="15">
        <f t="shared" si="143"/>
        <v>21.042000000000002</v>
      </c>
      <c r="R1707" s="38">
        <f t="shared" si="144"/>
        <v>21.673260000000003</v>
      </c>
      <c r="S1707" s="26">
        <v>0</v>
      </c>
      <c r="T1707" s="13" t="str">
        <f t="shared" si="142"/>
        <v>Up</v>
      </c>
    </row>
    <row r="1708" spans="1:20" s="14" customFormat="1" hidden="1" x14ac:dyDescent="0.3">
      <c r="A1708" s="11">
        <v>6055841</v>
      </c>
      <c r="B1708" s="11">
        <v>6055841</v>
      </c>
      <c r="C1708" s="11" t="s">
        <v>26</v>
      </c>
      <c r="D1708" s="11" t="s">
        <v>27</v>
      </c>
      <c r="E1708" s="13" t="str">
        <f>_xlfn.XLOOKUP(B1708,Sheet1!A:A,Sheet1!B:B)</f>
        <v>DS MIRKA BACKING PAD FOR DEOS DELTA</v>
      </c>
      <c r="F1708" s="13" t="str">
        <f t="shared" si="141"/>
        <v>CROWN  - DS MIRKA BACKING PAD FOR DEOS DELTA</v>
      </c>
      <c r="G1708" s="13"/>
      <c r="H1708" s="91" t="s">
        <v>28</v>
      </c>
      <c r="I1708" s="11" t="s">
        <v>29</v>
      </c>
      <c r="J1708" s="11" t="s">
        <v>29</v>
      </c>
      <c r="K1708" s="11" t="s">
        <v>30</v>
      </c>
      <c r="M1708" s="11" t="s">
        <v>7062</v>
      </c>
      <c r="N1708" s="13">
        <v>3105</v>
      </c>
      <c r="O1708" s="15">
        <f>_xlfn.XLOOKUP(B1708,Sheet1!A:A,Sheet1!E:E)</f>
        <v>46.75</v>
      </c>
      <c r="P1708" s="26"/>
      <c r="Q1708" s="15">
        <f t="shared" si="143"/>
        <v>49.087499999999999</v>
      </c>
      <c r="R1708" s="38">
        <f t="shared" si="144"/>
        <v>50.560124999999999</v>
      </c>
      <c r="S1708" s="26">
        <v>0</v>
      </c>
      <c r="T1708" s="13" t="str">
        <f t="shared" si="142"/>
        <v>Up</v>
      </c>
    </row>
    <row r="1709" spans="1:20" s="14" customFormat="1" hidden="1" x14ac:dyDescent="0.3">
      <c r="A1709" s="11">
        <v>6055842</v>
      </c>
      <c r="B1709" s="11">
        <v>6055842</v>
      </c>
      <c r="C1709" s="11" t="s">
        <v>26</v>
      </c>
      <c r="D1709" s="11" t="s">
        <v>27</v>
      </c>
      <c r="E1709" s="13" t="str">
        <f>_xlfn.XLOOKUP(B1709,Sheet1!A:A,Sheet1!B:B)</f>
        <v>DS MIRKA PAD SAVER FOR DEOS DELTA  5PK</v>
      </c>
      <c r="F1709" s="13" t="str">
        <f t="shared" si="141"/>
        <v>CROWN  - DS MIRKA PAD SAVER FOR DEOS DELTA  5PK</v>
      </c>
      <c r="G1709" s="13"/>
      <c r="H1709" s="91" t="s">
        <v>28</v>
      </c>
      <c r="I1709" s="11" t="s">
        <v>29</v>
      </c>
      <c r="J1709" s="11" t="s">
        <v>29</v>
      </c>
      <c r="K1709" s="11" t="s">
        <v>30</v>
      </c>
      <c r="M1709" s="11" t="s">
        <v>7062</v>
      </c>
      <c r="N1709" s="13">
        <v>3105</v>
      </c>
      <c r="O1709" s="15">
        <f>_xlfn.XLOOKUP(B1709,Sheet1!A:A,Sheet1!E:E)</f>
        <v>20.04</v>
      </c>
      <c r="P1709" s="26"/>
      <c r="Q1709" s="15">
        <f t="shared" si="143"/>
        <v>21.042000000000002</v>
      </c>
      <c r="R1709" s="38">
        <f t="shared" si="144"/>
        <v>21.673260000000003</v>
      </c>
      <c r="S1709" s="26">
        <v>0</v>
      </c>
      <c r="T1709" s="13" t="str">
        <f t="shared" si="142"/>
        <v>Up</v>
      </c>
    </row>
    <row r="1710" spans="1:20" s="14" customFormat="1" hidden="1" x14ac:dyDescent="0.3">
      <c r="A1710" s="11">
        <v>6055843</v>
      </c>
      <c r="B1710" s="11">
        <v>6055843</v>
      </c>
      <c r="C1710" s="11" t="s">
        <v>26</v>
      </c>
      <c r="D1710" s="11" t="s">
        <v>27</v>
      </c>
      <c r="E1710" s="13" t="str">
        <f>_xlfn.XLOOKUP(B1710,Sheet1!A:A,Sheet1!B:B)</f>
        <v>DS MIRKA MIRLON TOTAL 115X230MM PK3 P360</v>
      </c>
      <c r="F1710" s="13" t="str">
        <f t="shared" si="141"/>
        <v>CROWN  - DS MIRKA MIRLON TOTAL 115X230MM PK3 P360</v>
      </c>
      <c r="G1710" s="13"/>
      <c r="H1710" s="91" t="s">
        <v>28</v>
      </c>
      <c r="I1710" s="11" t="s">
        <v>29</v>
      </c>
      <c r="J1710" s="11" t="s">
        <v>29</v>
      </c>
      <c r="K1710" s="11" t="s">
        <v>30</v>
      </c>
      <c r="M1710" s="11" t="s">
        <v>7062</v>
      </c>
      <c r="N1710" s="13">
        <v>3105</v>
      </c>
      <c r="O1710" s="15">
        <f>_xlfn.XLOOKUP(B1710,Sheet1!A:A,Sheet1!E:E)</f>
        <v>8.92</v>
      </c>
      <c r="P1710" s="26"/>
      <c r="Q1710" s="15">
        <f t="shared" si="143"/>
        <v>9.3659999999999997</v>
      </c>
      <c r="R1710" s="38">
        <f t="shared" si="144"/>
        <v>9.6469799999999992</v>
      </c>
      <c r="S1710" s="26">
        <v>0</v>
      </c>
      <c r="T1710" s="13" t="str">
        <f t="shared" si="142"/>
        <v>Up</v>
      </c>
    </row>
    <row r="1711" spans="1:20" s="14" customFormat="1" hidden="1" x14ac:dyDescent="0.3">
      <c r="A1711" s="11">
        <v>6055844</v>
      </c>
      <c r="B1711" s="11">
        <v>6055844</v>
      </c>
      <c r="C1711" s="11" t="s">
        <v>26</v>
      </c>
      <c r="D1711" s="11" t="s">
        <v>27</v>
      </c>
      <c r="E1711" s="13" t="str">
        <f>_xlfn.XLOOKUP(B1711,Sheet1!A:A,Sheet1!B:B)</f>
        <v>DS MIRKA DEROS 350CV 77MM 230V DECO KIT</v>
      </c>
      <c r="F1711" s="13" t="str">
        <f t="shared" si="141"/>
        <v>CROWN  - DS MIRKA DEROS 350CV 77MM 230V DECO KIT</v>
      </c>
      <c r="G1711" s="13"/>
      <c r="H1711" s="91" t="s">
        <v>28</v>
      </c>
      <c r="I1711" s="11" t="s">
        <v>29</v>
      </c>
      <c r="J1711" s="11" t="s">
        <v>29</v>
      </c>
      <c r="K1711" s="11" t="s">
        <v>30</v>
      </c>
      <c r="M1711" s="11" t="s">
        <v>7062</v>
      </c>
      <c r="N1711" s="13">
        <v>3105</v>
      </c>
      <c r="O1711" s="15">
        <f>_xlfn.XLOOKUP(B1711,Sheet1!A:A,Sheet1!E:E)</f>
        <v>575</v>
      </c>
      <c r="P1711" s="26"/>
      <c r="Q1711" s="15">
        <f t="shared" si="143"/>
        <v>603.75</v>
      </c>
      <c r="R1711" s="38">
        <f t="shared" si="144"/>
        <v>621.86250000000007</v>
      </c>
      <c r="S1711" s="26">
        <v>0</v>
      </c>
      <c r="T1711" s="13" t="str">
        <f t="shared" si="142"/>
        <v>Up</v>
      </c>
    </row>
    <row r="1712" spans="1:20" s="14" customFormat="1" hidden="1" x14ac:dyDescent="0.3">
      <c r="A1712" s="11">
        <v>6055845</v>
      </c>
      <c r="B1712" s="11">
        <v>6055845</v>
      </c>
      <c r="C1712" s="11" t="s">
        <v>26</v>
      </c>
      <c r="D1712" s="11" t="s">
        <v>27</v>
      </c>
      <c r="E1712" s="13" t="str">
        <f>_xlfn.XLOOKUP(B1712,Sheet1!A:A,Sheet1!B:B)</f>
        <v>DS MIRKA ABRANET ACE 77MM P80      50PK</v>
      </c>
      <c r="F1712" s="13" t="str">
        <f t="shared" si="141"/>
        <v>CROWN  - DS MIRKA ABRANET ACE 77MM P80      50PK</v>
      </c>
      <c r="G1712" s="13"/>
      <c r="H1712" s="91" t="s">
        <v>28</v>
      </c>
      <c r="I1712" s="11" t="s">
        <v>29</v>
      </c>
      <c r="J1712" s="11" t="s">
        <v>29</v>
      </c>
      <c r="K1712" s="11" t="s">
        <v>30</v>
      </c>
      <c r="M1712" s="11" t="s">
        <v>7062</v>
      </c>
      <c r="N1712" s="13">
        <v>3105</v>
      </c>
      <c r="O1712" s="15">
        <f>_xlfn.XLOOKUP(B1712,Sheet1!A:A,Sheet1!E:E)</f>
        <v>53.45</v>
      </c>
      <c r="P1712" s="26"/>
      <c r="Q1712" s="15">
        <f t="shared" si="143"/>
        <v>56.122500000000002</v>
      </c>
      <c r="R1712" s="38">
        <f t="shared" si="144"/>
        <v>57.806175000000003</v>
      </c>
      <c r="S1712" s="26">
        <v>0</v>
      </c>
      <c r="T1712" s="13" t="str">
        <f t="shared" si="142"/>
        <v>Up</v>
      </c>
    </row>
    <row r="1713" spans="1:20" s="14" customFormat="1" hidden="1" x14ac:dyDescent="0.3">
      <c r="A1713" s="11">
        <v>6055846</v>
      </c>
      <c r="B1713" s="11">
        <v>6055846</v>
      </c>
      <c r="C1713" s="11" t="s">
        <v>26</v>
      </c>
      <c r="D1713" s="11" t="s">
        <v>27</v>
      </c>
      <c r="E1713" s="13" t="str">
        <f>_xlfn.XLOOKUP(B1713,Sheet1!A:A,Sheet1!B:B)</f>
        <v>DS MIRKA ABRANET ACE 77MM P120     50PK</v>
      </c>
      <c r="F1713" s="13" t="str">
        <f t="shared" si="141"/>
        <v>CROWN  - DS MIRKA ABRANET ACE 77MM P120     50PK</v>
      </c>
      <c r="G1713" s="13"/>
      <c r="H1713" s="91" t="s">
        <v>28</v>
      </c>
      <c r="I1713" s="11" t="s">
        <v>29</v>
      </c>
      <c r="J1713" s="11" t="s">
        <v>29</v>
      </c>
      <c r="K1713" s="11" t="s">
        <v>30</v>
      </c>
      <c r="M1713" s="11" t="s">
        <v>7062</v>
      </c>
      <c r="N1713" s="13">
        <v>3105</v>
      </c>
      <c r="O1713" s="15">
        <f>_xlfn.XLOOKUP(B1713,Sheet1!A:A,Sheet1!E:E)</f>
        <v>46.75</v>
      </c>
      <c r="P1713" s="26"/>
      <c r="Q1713" s="15">
        <f t="shared" si="143"/>
        <v>49.087499999999999</v>
      </c>
      <c r="R1713" s="38">
        <f t="shared" si="144"/>
        <v>50.560124999999999</v>
      </c>
      <c r="S1713" s="26">
        <v>0</v>
      </c>
      <c r="T1713" s="13" t="str">
        <f t="shared" si="142"/>
        <v>Up</v>
      </c>
    </row>
    <row r="1714" spans="1:20" s="14" customFormat="1" hidden="1" x14ac:dyDescent="0.3">
      <c r="A1714" s="11">
        <v>6055847</v>
      </c>
      <c r="B1714" s="11">
        <v>6055847</v>
      </c>
      <c r="C1714" s="11" t="s">
        <v>26</v>
      </c>
      <c r="D1714" s="11" t="s">
        <v>27</v>
      </c>
      <c r="E1714" s="13" t="str">
        <f>_xlfn.XLOOKUP(B1714,Sheet1!A:A,Sheet1!B:B)</f>
        <v>DS MIRKA ABRANET ACE 77MM P180     50PK</v>
      </c>
      <c r="F1714" s="13" t="str">
        <f t="shared" si="141"/>
        <v>CROWN  - DS MIRKA ABRANET ACE 77MM P180     50PK</v>
      </c>
      <c r="G1714" s="13"/>
      <c r="H1714" s="91" t="s">
        <v>28</v>
      </c>
      <c r="I1714" s="11" t="s">
        <v>29</v>
      </c>
      <c r="J1714" s="11" t="s">
        <v>29</v>
      </c>
      <c r="K1714" s="11" t="s">
        <v>30</v>
      </c>
      <c r="M1714" s="11" t="s">
        <v>7062</v>
      </c>
      <c r="N1714" s="13">
        <v>3105</v>
      </c>
      <c r="O1714" s="15">
        <f>_xlfn.XLOOKUP(B1714,Sheet1!A:A,Sheet1!E:E)</f>
        <v>46.75</v>
      </c>
      <c r="P1714" s="26"/>
      <c r="Q1714" s="15">
        <f t="shared" si="143"/>
        <v>49.087499999999999</v>
      </c>
      <c r="R1714" s="38">
        <f t="shared" si="144"/>
        <v>50.560124999999999</v>
      </c>
      <c r="S1714" s="26">
        <v>0</v>
      </c>
      <c r="T1714" s="13" t="str">
        <f t="shared" si="142"/>
        <v>Up</v>
      </c>
    </row>
    <row r="1715" spans="1:20" s="14" customFormat="1" hidden="1" x14ac:dyDescent="0.3">
      <c r="A1715" s="11">
        <v>6055848</v>
      </c>
      <c r="B1715" s="11">
        <v>6055848</v>
      </c>
      <c r="C1715" s="11" t="s">
        <v>26</v>
      </c>
      <c r="D1715" s="11" t="s">
        <v>27</v>
      </c>
      <c r="E1715" s="13" t="str">
        <f>_xlfn.XLOOKUP(B1715,Sheet1!A:A,Sheet1!B:B)</f>
        <v>DS MIRKA ABRANET ACE 77MM P240     50PK</v>
      </c>
      <c r="F1715" s="13" t="str">
        <f t="shared" si="141"/>
        <v>CROWN  - DS MIRKA ABRANET ACE 77MM P240     50PK</v>
      </c>
      <c r="G1715" s="13"/>
      <c r="H1715" s="91" t="s">
        <v>28</v>
      </c>
      <c r="I1715" s="11" t="s">
        <v>29</v>
      </c>
      <c r="J1715" s="11" t="s">
        <v>29</v>
      </c>
      <c r="K1715" s="11" t="s">
        <v>30</v>
      </c>
      <c r="M1715" s="11" t="s">
        <v>7062</v>
      </c>
      <c r="N1715" s="13">
        <v>3105</v>
      </c>
      <c r="O1715" s="15">
        <f>_xlfn.XLOOKUP(B1715,Sheet1!A:A,Sheet1!E:E)</f>
        <v>46.75</v>
      </c>
      <c r="P1715" s="26"/>
      <c r="Q1715" s="15">
        <f t="shared" si="143"/>
        <v>49.087499999999999</v>
      </c>
      <c r="R1715" s="38">
        <f t="shared" si="144"/>
        <v>50.560124999999999</v>
      </c>
      <c r="S1715" s="26">
        <v>0</v>
      </c>
      <c r="T1715" s="13" t="str">
        <f t="shared" si="142"/>
        <v>Up</v>
      </c>
    </row>
    <row r="1716" spans="1:20" s="14" customFormat="1" hidden="1" x14ac:dyDescent="0.3">
      <c r="A1716" s="11">
        <v>6055849</v>
      </c>
      <c r="B1716" s="11">
        <v>6055849</v>
      </c>
      <c r="C1716" s="11" t="s">
        <v>26</v>
      </c>
      <c r="D1716" s="11" t="s">
        <v>27</v>
      </c>
      <c r="E1716" s="13" t="str">
        <f>_xlfn.XLOOKUP(B1716,Sheet1!A:A,Sheet1!B:B)</f>
        <v>DS MIRKA BACKING PAD 77MM FOR DEROS</v>
      </c>
      <c r="F1716" s="13" t="str">
        <f t="shared" si="141"/>
        <v>CROWN  - DS MIRKA BACKING PAD 77MM FOR DEROS</v>
      </c>
      <c r="G1716" s="13"/>
      <c r="H1716" s="91" t="s">
        <v>28</v>
      </c>
      <c r="I1716" s="11" t="s">
        <v>29</v>
      </c>
      <c r="J1716" s="11" t="s">
        <v>29</v>
      </c>
      <c r="K1716" s="11" t="s">
        <v>30</v>
      </c>
      <c r="M1716" s="11" t="s">
        <v>7062</v>
      </c>
      <c r="N1716" s="13">
        <v>3105</v>
      </c>
      <c r="O1716" s="15">
        <f>_xlfn.XLOOKUP(B1716,Sheet1!A:A,Sheet1!E:E)</f>
        <v>53.45</v>
      </c>
      <c r="P1716" s="26"/>
      <c r="Q1716" s="15">
        <f t="shared" si="143"/>
        <v>56.122500000000002</v>
      </c>
      <c r="R1716" s="38">
        <f t="shared" si="144"/>
        <v>57.806175000000003</v>
      </c>
      <c r="S1716" s="26">
        <v>0</v>
      </c>
      <c r="T1716" s="13" t="str">
        <f t="shared" si="142"/>
        <v>Up</v>
      </c>
    </row>
    <row r="1717" spans="1:20" s="14" customFormat="1" hidden="1" x14ac:dyDescent="0.3">
      <c r="A1717" s="11">
        <v>6055850</v>
      </c>
      <c r="B1717" s="11">
        <v>6055850</v>
      </c>
      <c r="C1717" s="11" t="s">
        <v>26</v>
      </c>
      <c r="D1717" s="11" t="s">
        <v>27</v>
      </c>
      <c r="E1717" s="13" t="str">
        <f>_xlfn.XLOOKUP(B1717,Sheet1!A:A,Sheet1!B:B)</f>
        <v>DS MIRKA 77MM PAD SAVERS FIR DEROS 350CV</v>
      </c>
      <c r="F1717" s="13" t="str">
        <f t="shared" si="141"/>
        <v>CROWN  - DS MIRKA 77MM PAD SAVERS FIR DEROS 350CV</v>
      </c>
      <c r="G1717" s="13"/>
      <c r="H1717" s="91" t="s">
        <v>28</v>
      </c>
      <c r="I1717" s="11" t="s">
        <v>29</v>
      </c>
      <c r="J1717" s="11" t="s">
        <v>29</v>
      </c>
      <c r="K1717" s="11" t="s">
        <v>30</v>
      </c>
      <c r="M1717" s="11" t="s">
        <v>7062</v>
      </c>
      <c r="N1717" s="13">
        <v>3105</v>
      </c>
      <c r="O1717" s="15">
        <f>_xlfn.XLOOKUP(B1717,Sheet1!A:A,Sheet1!E:E)</f>
        <v>26.72</v>
      </c>
      <c r="P1717" s="26"/>
      <c r="Q1717" s="15">
        <f t="shared" si="143"/>
        <v>28.056000000000001</v>
      </c>
      <c r="R1717" s="38">
        <f t="shared" si="144"/>
        <v>28.897680000000001</v>
      </c>
      <c r="S1717" s="26">
        <v>0</v>
      </c>
      <c r="T1717" s="13" t="str">
        <f t="shared" si="142"/>
        <v>Up</v>
      </c>
    </row>
    <row r="1718" spans="1:20" s="14" customFormat="1" hidden="1" x14ac:dyDescent="0.3">
      <c r="A1718" s="11">
        <v>6055957</v>
      </c>
      <c r="B1718" s="11">
        <v>6055957</v>
      </c>
      <c r="C1718" s="11" t="s">
        <v>26</v>
      </c>
      <c r="D1718" s="11" t="s">
        <v>27</v>
      </c>
      <c r="E1718" s="13" t="str">
        <f>_xlfn.XLOOKUP(B1718,Sheet1!A:A,Sheet1!B:B)</f>
        <v>DS MIRKA DEOS DELTA DECO KIT 230V</v>
      </c>
      <c r="F1718" s="13" t="str">
        <f t="shared" si="141"/>
        <v>CROWN  - DS MIRKA DEOS DELTA DECO KIT 230V</v>
      </c>
      <c r="G1718" s="13"/>
      <c r="H1718" s="91" t="s">
        <v>28</v>
      </c>
      <c r="I1718" s="11" t="s">
        <v>29</v>
      </c>
      <c r="J1718" s="11" t="s">
        <v>29</v>
      </c>
      <c r="K1718" s="11" t="s">
        <v>30</v>
      </c>
      <c r="M1718" s="11" t="s">
        <v>7062</v>
      </c>
      <c r="N1718" s="13">
        <v>3105</v>
      </c>
      <c r="O1718" s="15">
        <f>_xlfn.XLOOKUP(B1718,Sheet1!A:A,Sheet1!E:E)</f>
        <v>616.79</v>
      </c>
      <c r="P1718" s="26"/>
      <c r="Q1718" s="15">
        <f t="shared" si="143"/>
        <v>647.62950000000001</v>
      </c>
      <c r="R1718" s="38">
        <f t="shared" si="144"/>
        <v>667.05838500000004</v>
      </c>
      <c r="S1718" s="26">
        <v>0</v>
      </c>
      <c r="T1718" s="13" t="str">
        <f t="shared" si="142"/>
        <v>Up</v>
      </c>
    </row>
    <row r="1719" spans="1:20" s="14" customFormat="1" hidden="1" x14ac:dyDescent="0.3">
      <c r="A1719" s="11">
        <v>6055959</v>
      </c>
      <c r="B1719" s="11">
        <v>6055959</v>
      </c>
      <c r="C1719" s="11" t="s">
        <v>26</v>
      </c>
      <c r="D1719" s="11" t="s">
        <v>27</v>
      </c>
      <c r="E1719" s="13" t="str">
        <f>_xlfn.XLOOKUP(B1719,Sheet1!A:A,Sheet1!B:B)</f>
        <v>DS KANA WHITE BRISTLE BRUSH        2IN</v>
      </c>
      <c r="F1719" s="13" t="str">
        <f t="shared" si="141"/>
        <v>CROWN  - DS KANA WHITE BRISTLE BRUSH        2IN</v>
      </c>
      <c r="G1719" s="13"/>
      <c r="H1719" s="91" t="s">
        <v>28</v>
      </c>
      <c r="I1719" s="11" t="s">
        <v>29</v>
      </c>
      <c r="J1719" s="11" t="s">
        <v>29</v>
      </c>
      <c r="K1719" s="11" t="s">
        <v>30</v>
      </c>
      <c r="M1719" s="11" t="s">
        <v>7062</v>
      </c>
      <c r="N1719" s="13">
        <v>3105</v>
      </c>
      <c r="O1719" s="15">
        <f>_xlfn.XLOOKUP(B1719,Sheet1!A:A,Sheet1!E:E)</f>
        <v>1.06</v>
      </c>
      <c r="P1719" s="26"/>
      <c r="Q1719" s="29">
        <f t="shared" si="143"/>
        <v>1.1130000000000002</v>
      </c>
      <c r="R1719" s="38">
        <f t="shared" si="144"/>
        <v>1.1463900000000002</v>
      </c>
      <c r="S1719" s="26">
        <v>0</v>
      </c>
      <c r="T1719" s="13" t="str">
        <f t="shared" si="142"/>
        <v>Up</v>
      </c>
    </row>
    <row r="1720" spans="1:20" s="14" customFormat="1" hidden="1" x14ac:dyDescent="0.3">
      <c r="A1720" s="11">
        <v>6055962</v>
      </c>
      <c r="B1720" s="11">
        <v>6055962</v>
      </c>
      <c r="C1720" s="11" t="s">
        <v>26</v>
      </c>
      <c r="D1720" s="11" t="s">
        <v>27</v>
      </c>
      <c r="E1720" s="13" t="str">
        <f>_xlfn.XLOOKUP(B1720,Sheet1!A:A,Sheet1!B:B)</f>
        <v>DS MIRKA REWIREABLE MAIN CABLE 4.3M 230V</v>
      </c>
      <c r="F1720" s="13" t="str">
        <f t="shared" si="141"/>
        <v>CROWN  - DS MIRKA REWIREABLE MAIN CABLE 4.3M 230V</v>
      </c>
      <c r="G1720" s="13"/>
      <c r="H1720" s="91" t="s">
        <v>28</v>
      </c>
      <c r="I1720" s="11" t="s">
        <v>29</v>
      </c>
      <c r="J1720" s="11" t="s">
        <v>29</v>
      </c>
      <c r="K1720" s="11" t="s">
        <v>30</v>
      </c>
      <c r="M1720" s="11" t="s">
        <v>7062</v>
      </c>
      <c r="N1720" s="13">
        <v>3105</v>
      </c>
      <c r="O1720" s="15">
        <f>_xlfn.XLOOKUP(B1720,Sheet1!A:A,Sheet1!E:E)</f>
        <v>48.8</v>
      </c>
      <c r="P1720" s="26"/>
      <c r="Q1720" s="15">
        <f t="shared" si="143"/>
        <v>51.24</v>
      </c>
      <c r="R1720" s="38">
        <f t="shared" si="144"/>
        <v>52.777200000000001</v>
      </c>
      <c r="S1720" s="26">
        <v>0</v>
      </c>
      <c r="T1720" s="13" t="str">
        <f t="shared" si="142"/>
        <v>Up</v>
      </c>
    </row>
    <row r="1721" spans="1:20" s="14" customFormat="1" hidden="1" x14ac:dyDescent="0.3">
      <c r="A1721" s="11">
        <v>6056057</v>
      </c>
      <c r="B1721" s="11">
        <v>6056057</v>
      </c>
      <c r="C1721" s="11" t="s">
        <v>26</v>
      </c>
      <c r="D1721" s="11" t="s">
        <v>27</v>
      </c>
      <c r="E1721" s="13" t="str">
        <f>_xlfn.XLOOKUP(B1721,Sheet1!A:A,Sheet1!B:B)</f>
        <v>DS INDASA HEAVYLINE ROLL P60 115MMX50M</v>
      </c>
      <c r="F1721" s="13" t="str">
        <f t="shared" si="141"/>
        <v>CROWN  - DS INDASA HEAVYLINE ROLL P60 115MMX50M</v>
      </c>
      <c r="G1721" s="13"/>
      <c r="H1721" s="91" t="s">
        <v>28</v>
      </c>
      <c r="I1721" s="11" t="s">
        <v>29</v>
      </c>
      <c r="J1721" s="11" t="s">
        <v>29</v>
      </c>
      <c r="K1721" s="11" t="s">
        <v>30</v>
      </c>
      <c r="M1721" s="11" t="s">
        <v>7062</v>
      </c>
      <c r="N1721" s="13">
        <v>3105</v>
      </c>
      <c r="O1721" s="15">
        <f>_xlfn.XLOOKUP(B1721,Sheet1!A:A,Sheet1!E:E)</f>
        <v>55.06</v>
      </c>
      <c r="P1721" s="26"/>
      <c r="Q1721" s="15">
        <f t="shared" si="143"/>
        <v>57.813000000000002</v>
      </c>
      <c r="R1721" s="38">
        <f t="shared" si="144"/>
        <v>59.547390000000007</v>
      </c>
      <c r="S1721" s="26">
        <v>0</v>
      </c>
      <c r="T1721" s="13" t="str">
        <f t="shared" si="142"/>
        <v>Up</v>
      </c>
    </row>
    <row r="1722" spans="1:20" s="14" customFormat="1" hidden="1" x14ac:dyDescent="0.3">
      <c r="A1722" s="11">
        <v>6056058</v>
      </c>
      <c r="B1722" s="11">
        <v>6056058</v>
      </c>
      <c r="C1722" s="11" t="s">
        <v>26</v>
      </c>
      <c r="D1722" s="11" t="s">
        <v>27</v>
      </c>
      <c r="E1722" s="13" t="str">
        <f>_xlfn.XLOOKUP(B1722,Sheet1!A:A,Sheet1!B:B)</f>
        <v>DS INDASA HEAVYLINE ROLL P80 115MMX50M</v>
      </c>
      <c r="F1722" s="13" t="str">
        <f t="shared" si="141"/>
        <v>CROWN  - DS INDASA HEAVYLINE ROLL P80 115MMX50M</v>
      </c>
      <c r="G1722" s="13"/>
      <c r="H1722" s="91" t="s">
        <v>28</v>
      </c>
      <c r="I1722" s="11" t="s">
        <v>29</v>
      </c>
      <c r="J1722" s="11" t="s">
        <v>29</v>
      </c>
      <c r="K1722" s="11" t="s">
        <v>30</v>
      </c>
      <c r="M1722" s="11" t="s">
        <v>7062</v>
      </c>
      <c r="N1722" s="13">
        <v>3105</v>
      </c>
      <c r="O1722" s="15">
        <f>_xlfn.XLOOKUP(B1722,Sheet1!A:A,Sheet1!E:E)</f>
        <v>52.64</v>
      </c>
      <c r="P1722" s="26"/>
      <c r="Q1722" s="15">
        <f t="shared" si="143"/>
        <v>55.272000000000006</v>
      </c>
      <c r="R1722" s="38">
        <f t="shared" si="144"/>
        <v>56.930160000000008</v>
      </c>
      <c r="S1722" s="26">
        <v>0</v>
      </c>
      <c r="T1722" s="13" t="str">
        <f t="shared" si="142"/>
        <v>Up</v>
      </c>
    </row>
    <row r="1723" spans="1:20" s="14" customFormat="1" hidden="1" x14ac:dyDescent="0.3">
      <c r="A1723" s="11">
        <v>6056059</v>
      </c>
      <c r="B1723" s="11">
        <v>6056059</v>
      </c>
      <c r="C1723" s="11" t="s">
        <v>26</v>
      </c>
      <c r="D1723" s="11" t="s">
        <v>27</v>
      </c>
      <c r="E1723" s="13" t="str">
        <f>_xlfn.XLOOKUP(B1723,Sheet1!A:A,Sheet1!B:B)</f>
        <v>DS INDASA HEAVYLINE ROLL P100 115MMX50M</v>
      </c>
      <c r="F1723" s="13" t="str">
        <f t="shared" si="141"/>
        <v>CROWN  - DS INDASA HEAVYLINE ROLL P100 115MMX50M</v>
      </c>
      <c r="G1723" s="13"/>
      <c r="H1723" s="91" t="s">
        <v>28</v>
      </c>
      <c r="I1723" s="11" t="s">
        <v>29</v>
      </c>
      <c r="J1723" s="11" t="s">
        <v>29</v>
      </c>
      <c r="K1723" s="11" t="s">
        <v>30</v>
      </c>
      <c r="M1723" s="11" t="s">
        <v>7062</v>
      </c>
      <c r="N1723" s="13">
        <v>3105</v>
      </c>
      <c r="O1723" s="15">
        <f>_xlfn.XLOOKUP(B1723,Sheet1!A:A,Sheet1!E:E)</f>
        <v>48.68</v>
      </c>
      <c r="P1723" s="26"/>
      <c r="Q1723" s="15">
        <f t="shared" si="143"/>
        <v>51.114000000000004</v>
      </c>
      <c r="R1723" s="38">
        <f t="shared" si="144"/>
        <v>52.647420000000004</v>
      </c>
      <c r="S1723" s="26">
        <v>0</v>
      </c>
      <c r="T1723" s="13" t="str">
        <f t="shared" si="142"/>
        <v>Up</v>
      </c>
    </row>
    <row r="1724" spans="1:20" s="14" customFormat="1" hidden="1" x14ac:dyDescent="0.3">
      <c r="A1724" s="11">
        <v>6056060</v>
      </c>
      <c r="B1724" s="11">
        <v>6056060</v>
      </c>
      <c r="C1724" s="11" t="s">
        <v>26</v>
      </c>
      <c r="D1724" s="11" t="s">
        <v>27</v>
      </c>
      <c r="E1724" s="13" t="str">
        <f>_xlfn.XLOOKUP(B1724,Sheet1!A:A,Sheet1!B:B)</f>
        <v>DS INDASA HEAVYLINE ROLL P120 115MMX50M</v>
      </c>
      <c r="F1724" s="13" t="str">
        <f t="shared" si="141"/>
        <v>CROWN  - DS INDASA HEAVYLINE ROLL P120 115MMX50M</v>
      </c>
      <c r="G1724" s="13"/>
      <c r="H1724" s="91" t="s">
        <v>28</v>
      </c>
      <c r="I1724" s="11" t="s">
        <v>29</v>
      </c>
      <c r="J1724" s="11" t="s">
        <v>29</v>
      </c>
      <c r="K1724" s="11" t="s">
        <v>30</v>
      </c>
      <c r="M1724" s="11" t="s">
        <v>7062</v>
      </c>
      <c r="N1724" s="13">
        <v>3105</v>
      </c>
      <c r="O1724" s="15">
        <f>_xlfn.XLOOKUP(B1724,Sheet1!A:A,Sheet1!E:E)</f>
        <v>47.85</v>
      </c>
      <c r="P1724" s="26"/>
      <c r="Q1724" s="15">
        <f t="shared" si="143"/>
        <v>50.242500000000007</v>
      </c>
      <c r="R1724" s="38">
        <f t="shared" si="144"/>
        <v>51.749775000000007</v>
      </c>
      <c r="S1724" s="26">
        <v>0</v>
      </c>
      <c r="T1724" s="13" t="str">
        <f t="shared" si="142"/>
        <v>Up</v>
      </c>
    </row>
    <row r="1725" spans="1:20" s="14" customFormat="1" hidden="1" x14ac:dyDescent="0.3">
      <c r="A1725" s="11">
        <v>6056208</v>
      </c>
      <c r="B1725" s="11">
        <v>6056208</v>
      </c>
      <c r="C1725" s="11" t="s">
        <v>26</v>
      </c>
      <c r="D1725" s="11" t="s">
        <v>27</v>
      </c>
      <c r="E1725" s="13" t="str">
        <f>_xlfn.XLOOKUP(B1725,Sheet1!A:A,Sheet1!B:B)</f>
        <v>DS MIRKA DUST EXTRACT 1230MAFC+HOSE 230V</v>
      </c>
      <c r="F1725" s="13" t="str">
        <f t="shared" si="141"/>
        <v>CROWN  - DS MIRKA DUST EXTRACT 1230MAFC+HOSE 230V</v>
      </c>
      <c r="G1725" s="13"/>
      <c r="H1725" s="91" t="s">
        <v>28</v>
      </c>
      <c r="I1725" s="11" t="s">
        <v>29</v>
      </c>
      <c r="J1725" s="11" t="s">
        <v>29</v>
      </c>
      <c r="K1725" s="11" t="s">
        <v>30</v>
      </c>
      <c r="M1725" s="11" t="s">
        <v>7062</v>
      </c>
      <c r="N1725" s="13">
        <v>3105</v>
      </c>
      <c r="O1725" s="15">
        <f>_xlfn.XLOOKUP(B1725,Sheet1!A:A,Sheet1!E:E)</f>
        <v>921.36</v>
      </c>
      <c r="P1725" s="26"/>
      <c r="Q1725" s="29">
        <f t="shared" si="143"/>
        <v>967.42800000000011</v>
      </c>
      <c r="R1725" s="38">
        <f t="shared" si="144"/>
        <v>996.45084000000008</v>
      </c>
      <c r="S1725" s="26">
        <v>0</v>
      </c>
      <c r="T1725" s="13" t="str">
        <f t="shared" si="142"/>
        <v>Up</v>
      </c>
    </row>
    <row r="1726" spans="1:20" s="14" customFormat="1" hidden="1" x14ac:dyDescent="0.3">
      <c r="A1726" s="11">
        <v>6056209</v>
      </c>
      <c r="B1726" s="11">
        <v>6056209</v>
      </c>
      <c r="C1726" s="11" t="s">
        <v>26</v>
      </c>
      <c r="D1726" s="11" t="s">
        <v>27</v>
      </c>
      <c r="E1726" s="13" t="str">
        <f>_xlfn.XLOOKUP(B1726,Sheet1!A:A,Sheet1!B:B)</f>
        <v>DS MIRKA DUST EXTRACT 1230MPC+HOSE  110V</v>
      </c>
      <c r="F1726" s="13" t="str">
        <f t="shared" ref="F1726:F1789" si="145">D1726&amp;" - "&amp;E1726</f>
        <v>CROWN  - DS MIRKA DUST EXTRACT 1230MPC+HOSE  110V</v>
      </c>
      <c r="G1726" s="13"/>
      <c r="H1726" s="91" t="s">
        <v>28</v>
      </c>
      <c r="I1726" s="11" t="s">
        <v>29</v>
      </c>
      <c r="J1726" s="11" t="s">
        <v>29</v>
      </c>
      <c r="K1726" s="11" t="s">
        <v>30</v>
      </c>
      <c r="M1726" s="11" t="s">
        <v>7062</v>
      </c>
      <c r="N1726" s="13">
        <v>3105</v>
      </c>
      <c r="O1726" s="15">
        <f>_xlfn.XLOOKUP(B1726,Sheet1!A:A,Sheet1!E:E)</f>
        <v>965.45</v>
      </c>
      <c r="P1726" s="26"/>
      <c r="Q1726" s="29">
        <f t="shared" si="143"/>
        <v>1013.7225000000001</v>
      </c>
      <c r="R1726" s="38">
        <f t="shared" si="144"/>
        <v>1044.1341750000001</v>
      </c>
      <c r="S1726" s="26">
        <v>0</v>
      </c>
      <c r="T1726" s="13" t="str">
        <f t="shared" si="142"/>
        <v>Up</v>
      </c>
    </row>
    <row r="1727" spans="1:20" s="14" customFormat="1" hidden="1" x14ac:dyDescent="0.3">
      <c r="A1727" s="11">
        <v>6056795</v>
      </c>
      <c r="B1727" s="11">
        <v>6056795</v>
      </c>
      <c r="C1727" s="11" t="s">
        <v>26</v>
      </c>
      <c r="D1727" s="11" t="s">
        <v>27</v>
      </c>
      <c r="E1727" s="13" t="str">
        <f>_xlfn.XLOOKUP(B1727,Sheet1!A:A,Sheet1!B:B)</f>
        <v>DS INDASA RHYNOLITE YEL 180G 115MM 10M</v>
      </c>
      <c r="F1727" s="13" t="str">
        <f t="shared" si="145"/>
        <v>CROWN  - DS INDASA RHYNOLITE YEL 180G 115MM 10M</v>
      </c>
      <c r="G1727" s="13"/>
      <c r="H1727" s="91" t="s">
        <v>28</v>
      </c>
      <c r="I1727" s="11" t="s">
        <v>29</v>
      </c>
      <c r="J1727" s="11" t="s">
        <v>29</v>
      </c>
      <c r="K1727" s="11" t="s">
        <v>30</v>
      </c>
      <c r="M1727" s="11" t="s">
        <v>7062</v>
      </c>
      <c r="N1727" s="13">
        <v>3105</v>
      </c>
      <c r="O1727" s="15">
        <f>_xlfn.XLOOKUP(B1727,Sheet1!A:A,Sheet1!E:E)</f>
        <v>8.76</v>
      </c>
      <c r="P1727" s="26">
        <f>_xlfn.XLOOKUP(A1727,Sheet2!F:F,Sheet2!H:H)</f>
        <v>0</v>
      </c>
      <c r="Q1727" s="15">
        <f t="shared" si="143"/>
        <v>9.1980000000000004</v>
      </c>
      <c r="R1727" s="38">
        <f t="shared" si="144"/>
        <v>9.4739400000000007</v>
      </c>
      <c r="S1727" s="26">
        <v>0</v>
      </c>
      <c r="T1727" s="13" t="str">
        <f t="shared" si="142"/>
        <v>Up</v>
      </c>
    </row>
    <row r="1728" spans="1:20" s="14" customFormat="1" hidden="1" x14ac:dyDescent="0.3">
      <c r="A1728" s="11">
        <v>6056851</v>
      </c>
      <c r="B1728" s="11">
        <v>6056851</v>
      </c>
      <c r="C1728" s="11" t="s">
        <v>26</v>
      </c>
      <c r="D1728" s="11" t="s">
        <v>27</v>
      </c>
      <c r="E1728" s="13" t="str">
        <f>_xlfn.XLOOKUP(B1728,Sheet1!A:A,Sheet1!B:B)</f>
        <v>DS MIRKA SANDING SPONGES COARSE    100PK</v>
      </c>
      <c r="F1728" s="13" t="str">
        <f t="shared" si="145"/>
        <v>CROWN  - DS MIRKA SANDING SPONGES COARSE    100PK</v>
      </c>
      <c r="G1728" s="13"/>
      <c r="H1728" s="91" t="s">
        <v>28</v>
      </c>
      <c r="I1728" s="11" t="s">
        <v>29</v>
      </c>
      <c r="J1728" s="11" t="s">
        <v>29</v>
      </c>
      <c r="K1728" s="11" t="s">
        <v>30</v>
      </c>
      <c r="M1728" s="11" t="s">
        <v>7062</v>
      </c>
      <c r="N1728" s="13">
        <v>3105</v>
      </c>
      <c r="O1728" s="15">
        <f>_xlfn.XLOOKUP(B1728,Sheet1!A:A,Sheet1!E:E)</f>
        <v>70.400000000000006</v>
      </c>
      <c r="P1728" s="26"/>
      <c r="Q1728" s="15">
        <f t="shared" si="143"/>
        <v>73.920000000000016</v>
      </c>
      <c r="R1728" s="38">
        <f t="shared" si="144"/>
        <v>76.13760000000002</v>
      </c>
      <c r="S1728" s="26">
        <v>0</v>
      </c>
      <c r="T1728" s="13" t="str">
        <f t="shared" si="142"/>
        <v>Up</v>
      </c>
    </row>
    <row r="1729" spans="1:20" s="14" customFormat="1" hidden="1" x14ac:dyDescent="0.3">
      <c r="A1729" s="11">
        <v>6059937</v>
      </c>
      <c r="B1729" s="11">
        <v>6059937</v>
      </c>
      <c r="C1729" s="11" t="s">
        <v>26</v>
      </c>
      <c r="D1729" s="11" t="s">
        <v>27</v>
      </c>
      <c r="E1729" s="13" t="str">
        <f>_xlfn.XLOOKUP(B1729,Sheet1!A:A,Sheet1!B:B)</f>
        <v>DS OX PRO SNAP OFF CARPENTERS PENCIL</v>
      </c>
      <c r="F1729" s="13" t="str">
        <f t="shared" si="145"/>
        <v>CROWN  - DS OX PRO SNAP OFF CARPENTERS PENCIL</v>
      </c>
      <c r="G1729" s="13"/>
      <c r="H1729" s="91" t="s">
        <v>28</v>
      </c>
      <c r="I1729" s="11" t="s">
        <v>29</v>
      </c>
      <c r="J1729" s="11" t="s">
        <v>29</v>
      </c>
      <c r="K1729" s="11" t="s">
        <v>30</v>
      </c>
      <c r="M1729" s="11" t="s">
        <v>7062</v>
      </c>
      <c r="N1729" s="13">
        <v>3105</v>
      </c>
      <c r="O1729" s="15">
        <f>_xlfn.XLOOKUP(B1729,Sheet1!A:A,Sheet1!E:E)</f>
        <v>4.6900000000000004</v>
      </c>
      <c r="P1729" s="26"/>
      <c r="Q1729" s="15">
        <f t="shared" si="143"/>
        <v>4.924500000000001</v>
      </c>
      <c r="R1729" s="38">
        <f t="shared" si="144"/>
        <v>5.0722350000000009</v>
      </c>
      <c r="S1729" s="26">
        <v>0</v>
      </c>
      <c r="T1729" s="13" t="str">
        <f t="shared" si="142"/>
        <v>Up</v>
      </c>
    </row>
    <row r="1730" spans="1:20" s="14" customFormat="1" hidden="1" x14ac:dyDescent="0.3">
      <c r="A1730" s="11">
        <v>6060609</v>
      </c>
      <c r="B1730" s="11">
        <v>6060609</v>
      </c>
      <c r="C1730" s="11" t="s">
        <v>26</v>
      </c>
      <c r="D1730" s="11" t="s">
        <v>27</v>
      </c>
      <c r="E1730" s="13" t="str">
        <f>_xlfn.XLOOKUP(B1730,Sheet1!A:A,Sheet1!B:B)</f>
        <v>DS INDASA RHYNOSOFT SPONGE P100    20PK</v>
      </c>
      <c r="F1730" s="13" t="str">
        <f t="shared" si="145"/>
        <v>CROWN  - DS INDASA RHYNOSOFT SPONGE P100    20PK</v>
      </c>
      <c r="G1730" s="13"/>
      <c r="H1730" s="91" t="s">
        <v>28</v>
      </c>
      <c r="I1730" s="11" t="s">
        <v>29</v>
      </c>
      <c r="J1730" s="11" t="s">
        <v>29</v>
      </c>
      <c r="K1730" s="11" t="s">
        <v>30</v>
      </c>
      <c r="M1730" s="11" t="s">
        <v>7062</v>
      </c>
      <c r="N1730" s="13">
        <v>3105</v>
      </c>
      <c r="O1730" s="15">
        <f>_xlfn.XLOOKUP(B1730,Sheet1!A:A,Sheet1!E:E)</f>
        <v>10.51</v>
      </c>
      <c r="P1730" s="26"/>
      <c r="Q1730" s="15">
        <f t="shared" si="143"/>
        <v>11.035500000000001</v>
      </c>
      <c r="R1730" s="38">
        <f t="shared" si="144"/>
        <v>11.366565000000001</v>
      </c>
      <c r="S1730" s="26">
        <v>0</v>
      </c>
      <c r="T1730" s="13" t="str">
        <f t="shared" ref="T1730:T1793" si="146">IF(Q1730&gt;=R1730,"No Change","Up")</f>
        <v>Up</v>
      </c>
    </row>
    <row r="1731" spans="1:20" s="14" customFormat="1" hidden="1" x14ac:dyDescent="0.3">
      <c r="A1731" s="11">
        <v>6060610</v>
      </c>
      <c r="B1731" s="11">
        <v>6060610</v>
      </c>
      <c r="C1731" s="11" t="s">
        <v>26</v>
      </c>
      <c r="D1731" s="11" t="s">
        <v>27</v>
      </c>
      <c r="E1731" s="13" t="str">
        <f>_xlfn.XLOOKUP(B1731,Sheet1!A:A,Sheet1!B:B)</f>
        <v>DS INDASA RHYNOSOFT SPONGE P120    20PK</v>
      </c>
      <c r="F1731" s="13" t="str">
        <f t="shared" si="145"/>
        <v>CROWN  - DS INDASA RHYNOSOFT SPONGE P120    20PK</v>
      </c>
      <c r="G1731" s="13"/>
      <c r="H1731" s="91" t="s">
        <v>28</v>
      </c>
      <c r="I1731" s="11" t="s">
        <v>29</v>
      </c>
      <c r="J1731" s="11" t="s">
        <v>29</v>
      </c>
      <c r="K1731" s="11" t="s">
        <v>30</v>
      </c>
      <c r="M1731" s="11" t="s">
        <v>7062</v>
      </c>
      <c r="N1731" s="13">
        <v>3105</v>
      </c>
      <c r="O1731" s="15">
        <f>_xlfn.XLOOKUP(B1731,Sheet1!A:A,Sheet1!E:E)</f>
        <v>10.51</v>
      </c>
      <c r="P1731" s="26"/>
      <c r="Q1731" s="15">
        <f t="shared" si="143"/>
        <v>11.035500000000001</v>
      </c>
      <c r="R1731" s="38">
        <f t="shared" si="144"/>
        <v>11.366565000000001</v>
      </c>
      <c r="S1731" s="26">
        <v>0</v>
      </c>
      <c r="T1731" s="13" t="str">
        <f t="shared" si="146"/>
        <v>Up</v>
      </c>
    </row>
    <row r="1732" spans="1:20" s="14" customFormat="1" hidden="1" x14ac:dyDescent="0.3">
      <c r="A1732" s="11">
        <v>6062087</v>
      </c>
      <c r="B1732" s="11">
        <v>6062087</v>
      </c>
      <c r="C1732" s="11" t="s">
        <v>26</v>
      </c>
      <c r="D1732" s="11" t="s">
        <v>27</v>
      </c>
      <c r="E1732" s="13" t="str">
        <f>_xlfn.XLOOKUP(B1732,Sheet1!A:A,Sheet1!B:B)</f>
        <v>DS MIRKA DEROS 125/150MM 230V DECO KIT</v>
      </c>
      <c r="F1732" s="13" t="str">
        <f t="shared" si="145"/>
        <v>CROWN  - DS MIRKA DEROS 125/150MM 230V DECO KIT</v>
      </c>
      <c r="G1732" s="13"/>
      <c r="H1732" s="91" t="s">
        <v>28</v>
      </c>
      <c r="I1732" s="11" t="s">
        <v>29</v>
      </c>
      <c r="J1732" s="11" t="s">
        <v>29</v>
      </c>
      <c r="K1732" s="11" t="s">
        <v>30</v>
      </c>
      <c r="M1732" s="11" t="s">
        <v>7062</v>
      </c>
      <c r="N1732" s="13">
        <v>3105</v>
      </c>
      <c r="O1732" s="15">
        <f>_xlfn.XLOOKUP(B1732,Sheet1!A:A,Sheet1!E:E)</f>
        <v>678.17</v>
      </c>
      <c r="P1732" s="26"/>
      <c r="Q1732" s="15">
        <f t="shared" si="143"/>
        <v>712.07849999999996</v>
      </c>
      <c r="R1732" s="38">
        <f t="shared" si="144"/>
        <v>733.44085499999994</v>
      </c>
      <c r="S1732" s="26">
        <v>0</v>
      </c>
      <c r="T1732" s="13" t="str">
        <f t="shared" si="146"/>
        <v>Up</v>
      </c>
    </row>
    <row r="1733" spans="1:20" s="14" customFormat="1" hidden="1" x14ac:dyDescent="0.3">
      <c r="A1733" s="11">
        <v>6062089</v>
      </c>
      <c r="B1733" s="11">
        <v>6062089</v>
      </c>
      <c r="C1733" s="11" t="s">
        <v>26</v>
      </c>
      <c r="D1733" s="11" t="s">
        <v>27</v>
      </c>
      <c r="E1733" s="13" t="str">
        <f>_xlfn.XLOOKUP(B1733,Sheet1!A:A,Sheet1!B:B)</f>
        <v>DS MIRKA DEROS 125/150MM 110V DECO KIT</v>
      </c>
      <c r="F1733" s="13" t="str">
        <f t="shared" si="145"/>
        <v>CROWN  - DS MIRKA DEROS 125/150MM 110V DECO KIT</v>
      </c>
      <c r="G1733" s="13"/>
      <c r="H1733" s="91" t="s">
        <v>28</v>
      </c>
      <c r="I1733" s="11" t="s">
        <v>29</v>
      </c>
      <c r="J1733" s="11" t="s">
        <v>29</v>
      </c>
      <c r="K1733" s="11" t="s">
        <v>30</v>
      </c>
      <c r="M1733" s="11" t="s">
        <v>7062</v>
      </c>
      <c r="N1733" s="13">
        <v>3105</v>
      </c>
      <c r="O1733" s="15">
        <f>_xlfn.XLOOKUP(B1733,Sheet1!A:A,Sheet1!E:E)</f>
        <v>703.19</v>
      </c>
      <c r="P1733" s="26"/>
      <c r="Q1733" s="15">
        <f t="shared" si="143"/>
        <v>738.34950000000003</v>
      </c>
      <c r="R1733" s="38">
        <f t="shared" si="144"/>
        <v>760.49998500000004</v>
      </c>
      <c r="S1733" s="26">
        <v>0</v>
      </c>
      <c r="T1733" s="13" t="str">
        <f t="shared" si="146"/>
        <v>Up</v>
      </c>
    </row>
    <row r="1734" spans="1:20" s="14" customFormat="1" hidden="1" x14ac:dyDescent="0.3">
      <c r="A1734" s="11">
        <v>6062090</v>
      </c>
      <c r="B1734" s="11">
        <v>6062090</v>
      </c>
      <c r="C1734" s="11" t="s">
        <v>26</v>
      </c>
      <c r="D1734" s="11" t="s">
        <v>27</v>
      </c>
      <c r="E1734" s="13" t="str">
        <f>_xlfn.XLOOKUP(B1734,Sheet1!A:A,Sheet1!B:B)</f>
        <v>DS MIRKA DEROS &amp; DE1230L 230V DECO KIT</v>
      </c>
      <c r="F1734" s="13" t="str">
        <f t="shared" si="145"/>
        <v>CROWN  - DS MIRKA DEROS &amp; DE1230L 230V DECO KIT</v>
      </c>
      <c r="G1734" s="13"/>
      <c r="H1734" s="91" t="s">
        <v>28</v>
      </c>
      <c r="I1734" s="11" t="s">
        <v>29</v>
      </c>
      <c r="J1734" s="11" t="s">
        <v>29</v>
      </c>
      <c r="K1734" s="11" t="s">
        <v>30</v>
      </c>
      <c r="M1734" s="11" t="s">
        <v>7062</v>
      </c>
      <c r="N1734" s="13">
        <v>3105</v>
      </c>
      <c r="O1734" s="15">
        <f>_xlfn.XLOOKUP(B1734,Sheet1!A:A,Sheet1!E:E)</f>
        <v>1217.23</v>
      </c>
      <c r="P1734" s="26"/>
      <c r="Q1734" s="15">
        <f t="shared" si="143"/>
        <v>1278.0915</v>
      </c>
      <c r="R1734" s="38">
        <f t="shared" si="144"/>
        <v>1316.4342449999999</v>
      </c>
      <c r="S1734" s="26">
        <v>0</v>
      </c>
      <c r="T1734" s="13" t="str">
        <f t="shared" si="146"/>
        <v>Up</v>
      </c>
    </row>
    <row r="1735" spans="1:20" s="14" customFormat="1" hidden="1" x14ac:dyDescent="0.3">
      <c r="A1735" s="11">
        <v>6062091</v>
      </c>
      <c r="B1735" s="11">
        <v>6062091</v>
      </c>
      <c r="C1735" s="11" t="s">
        <v>26</v>
      </c>
      <c r="D1735" s="11" t="s">
        <v>27</v>
      </c>
      <c r="E1735" s="13" t="str">
        <f>_xlfn.XLOOKUP(B1735,Sheet1!A:A,Sheet1!B:B)</f>
        <v>DS MIRKA DEROS &amp; DE1230M 230V DECO KIT</v>
      </c>
      <c r="F1735" s="13" t="str">
        <f t="shared" si="145"/>
        <v>CROWN  - DS MIRKA DEROS &amp; DE1230M 230V DECO KIT</v>
      </c>
      <c r="G1735" s="13"/>
      <c r="H1735" s="91" t="s">
        <v>28</v>
      </c>
      <c r="I1735" s="11" t="s">
        <v>29</v>
      </c>
      <c r="J1735" s="11" t="s">
        <v>29</v>
      </c>
      <c r="K1735" s="11" t="s">
        <v>30</v>
      </c>
      <c r="M1735" s="11" t="s">
        <v>7062</v>
      </c>
      <c r="N1735" s="13">
        <v>3105</v>
      </c>
      <c r="O1735" s="15">
        <f>_xlfn.XLOOKUP(B1735,Sheet1!A:A,Sheet1!E:E)</f>
        <v>1540.66</v>
      </c>
      <c r="P1735" s="26"/>
      <c r="Q1735" s="15">
        <f t="shared" si="143"/>
        <v>1617.6930000000002</v>
      </c>
      <c r="R1735" s="38">
        <f t="shared" si="144"/>
        <v>1666.2237900000002</v>
      </c>
      <c r="S1735" s="26">
        <v>0</v>
      </c>
      <c r="T1735" s="13" t="str">
        <f t="shared" si="146"/>
        <v>Up</v>
      </c>
    </row>
    <row r="1736" spans="1:20" s="14" customFormat="1" hidden="1" x14ac:dyDescent="0.3">
      <c r="A1736" s="11">
        <v>6062092</v>
      </c>
      <c r="B1736" s="11">
        <v>6062092</v>
      </c>
      <c r="C1736" s="11" t="s">
        <v>26</v>
      </c>
      <c r="D1736" s="11" t="s">
        <v>27</v>
      </c>
      <c r="E1736" s="13" t="str">
        <f>_xlfn.XLOOKUP(B1736,Sheet1!A:A,Sheet1!B:B)</f>
        <v>DS MIRKA DEROS &amp; DE1230M 110V DECO KIT</v>
      </c>
      <c r="F1736" s="13" t="str">
        <f t="shared" si="145"/>
        <v>CROWN  - DS MIRKA DEROS &amp; DE1230M 110V DECO KIT</v>
      </c>
      <c r="G1736" s="13"/>
      <c r="H1736" s="91" t="s">
        <v>28</v>
      </c>
      <c r="I1736" s="11" t="s">
        <v>29</v>
      </c>
      <c r="J1736" s="11" t="s">
        <v>29</v>
      </c>
      <c r="K1736" s="11" t="s">
        <v>30</v>
      </c>
      <c r="M1736" s="11" t="s">
        <v>7062</v>
      </c>
      <c r="N1736" s="13">
        <v>3105</v>
      </c>
      <c r="O1736" s="15">
        <f>_xlfn.XLOOKUP(B1736,Sheet1!A:A,Sheet1!E:E)</f>
        <v>1609.76</v>
      </c>
      <c r="P1736" s="26"/>
      <c r="Q1736" s="15">
        <f t="shared" si="143"/>
        <v>1690.248</v>
      </c>
      <c r="R1736" s="38">
        <f t="shared" si="144"/>
        <v>1740.9554400000002</v>
      </c>
      <c r="S1736" s="26">
        <v>0</v>
      </c>
      <c r="T1736" s="13" t="str">
        <f t="shared" si="146"/>
        <v>Up</v>
      </c>
    </row>
    <row r="1737" spans="1:20" s="14" customFormat="1" hidden="1" x14ac:dyDescent="0.3">
      <c r="A1737" s="11">
        <v>6062093</v>
      </c>
      <c r="B1737" s="11">
        <v>6062093</v>
      </c>
      <c r="C1737" s="11" t="s">
        <v>26</v>
      </c>
      <c r="D1737" s="11" t="s">
        <v>27</v>
      </c>
      <c r="E1737" s="13" t="str">
        <f>_xlfn.XLOOKUP(B1737,Sheet1!A:A,Sheet1!B:B)</f>
        <v>DS MIRKA DEOS 81X133MM 230V DECO KIT</v>
      </c>
      <c r="F1737" s="13" t="str">
        <f t="shared" si="145"/>
        <v>CROWN  - DS MIRKA DEOS 81X133MM 230V DECO KIT</v>
      </c>
      <c r="G1737" s="13"/>
      <c r="H1737" s="91" t="s">
        <v>28</v>
      </c>
      <c r="I1737" s="11" t="s">
        <v>29</v>
      </c>
      <c r="J1737" s="11" t="s">
        <v>29</v>
      </c>
      <c r="K1737" s="11" t="s">
        <v>30</v>
      </c>
      <c r="M1737" s="11" t="s">
        <v>7062</v>
      </c>
      <c r="N1737" s="13">
        <v>3105</v>
      </c>
      <c r="O1737" s="15">
        <f>_xlfn.XLOOKUP(B1737,Sheet1!A:A,Sheet1!E:E)</f>
        <v>668.74</v>
      </c>
      <c r="P1737" s="26"/>
      <c r="Q1737" s="15">
        <f t="shared" si="143"/>
        <v>702.17700000000002</v>
      </c>
      <c r="R1737" s="38">
        <f t="shared" si="144"/>
        <v>723.24231000000009</v>
      </c>
      <c r="S1737" s="26">
        <v>0</v>
      </c>
      <c r="T1737" s="13" t="str">
        <f t="shared" si="146"/>
        <v>Up</v>
      </c>
    </row>
    <row r="1738" spans="1:20" s="14" customFormat="1" hidden="1" x14ac:dyDescent="0.3">
      <c r="A1738" s="11">
        <v>6062094</v>
      </c>
      <c r="B1738" s="11">
        <v>6062094</v>
      </c>
      <c r="C1738" s="11" t="s">
        <v>26</v>
      </c>
      <c r="D1738" s="11" t="s">
        <v>27</v>
      </c>
      <c r="E1738" s="13" t="str">
        <f>_xlfn.XLOOKUP(B1738,Sheet1!A:A,Sheet1!B:B)</f>
        <v>DS MIRKA DEOS 81X133MM 110V DECO KIT</v>
      </c>
      <c r="F1738" s="13" t="str">
        <f t="shared" si="145"/>
        <v>CROWN  - DS MIRKA DEOS 81X133MM 110V DECO KIT</v>
      </c>
      <c r="G1738" s="13"/>
      <c r="H1738" s="91" t="s">
        <v>28</v>
      </c>
      <c r="I1738" s="11" t="s">
        <v>29</v>
      </c>
      <c r="J1738" s="11" t="s">
        <v>29</v>
      </c>
      <c r="K1738" s="11" t="s">
        <v>30</v>
      </c>
      <c r="M1738" s="11" t="s">
        <v>7062</v>
      </c>
      <c r="N1738" s="13">
        <v>3105</v>
      </c>
      <c r="O1738" s="15">
        <f>_xlfn.XLOOKUP(B1738,Sheet1!A:A,Sheet1!E:E)</f>
        <v>668.74</v>
      </c>
      <c r="P1738" s="26"/>
      <c r="Q1738" s="15">
        <f t="shared" si="143"/>
        <v>702.17700000000002</v>
      </c>
      <c r="R1738" s="38">
        <f t="shared" si="144"/>
        <v>723.24231000000009</v>
      </c>
      <c r="S1738" s="26">
        <v>0</v>
      </c>
      <c r="T1738" s="13" t="str">
        <f t="shared" si="146"/>
        <v>Up</v>
      </c>
    </row>
    <row r="1739" spans="1:20" s="14" customFormat="1" hidden="1" x14ac:dyDescent="0.3">
      <c r="A1739" s="11">
        <v>6062095</v>
      </c>
      <c r="B1739" s="11">
        <v>6062095</v>
      </c>
      <c r="C1739" s="11" t="s">
        <v>26</v>
      </c>
      <c r="D1739" s="11" t="s">
        <v>27</v>
      </c>
      <c r="E1739" s="13" t="str">
        <f>_xlfn.XLOOKUP(B1739,Sheet1!A:A,Sheet1!B:B)</f>
        <v>DS MIRKA DEOS 353&amp;DE1230L 230V DECO KIT</v>
      </c>
      <c r="F1739" s="13" t="str">
        <f t="shared" si="145"/>
        <v>CROWN  - DS MIRKA DEOS 353&amp;DE1230L 230V DECO KIT</v>
      </c>
      <c r="G1739" s="13"/>
      <c r="H1739" s="91" t="s">
        <v>28</v>
      </c>
      <c r="I1739" s="11" t="s">
        <v>29</v>
      </c>
      <c r="J1739" s="11" t="s">
        <v>29</v>
      </c>
      <c r="K1739" s="11" t="s">
        <v>30</v>
      </c>
      <c r="M1739" s="11" t="s">
        <v>7062</v>
      </c>
      <c r="N1739" s="13">
        <v>3105</v>
      </c>
      <c r="O1739" s="15">
        <f>_xlfn.XLOOKUP(B1739,Sheet1!A:A,Sheet1!E:E)</f>
        <v>1207.78</v>
      </c>
      <c r="P1739" s="26"/>
      <c r="Q1739" s="15">
        <f t="shared" si="143"/>
        <v>1268.1690000000001</v>
      </c>
      <c r="R1739" s="38">
        <f t="shared" si="144"/>
        <v>1306.2140700000002</v>
      </c>
      <c r="S1739" s="26">
        <v>0</v>
      </c>
      <c r="T1739" s="13" t="str">
        <f t="shared" si="146"/>
        <v>Up</v>
      </c>
    </row>
    <row r="1740" spans="1:20" s="14" customFormat="1" hidden="1" x14ac:dyDescent="0.3">
      <c r="A1740" s="11">
        <v>6062096</v>
      </c>
      <c r="B1740" s="11">
        <v>6062096</v>
      </c>
      <c r="C1740" s="11" t="s">
        <v>26</v>
      </c>
      <c r="D1740" s="11" t="s">
        <v>27</v>
      </c>
      <c r="E1740" s="13" t="str">
        <f>_xlfn.XLOOKUP(B1740,Sheet1!A:A,Sheet1!B:B)</f>
        <v>DS MIRKA DEOS 353&amp;DE1230M 230V DECO KIT</v>
      </c>
      <c r="F1740" s="13" t="str">
        <f t="shared" si="145"/>
        <v>CROWN  - DS MIRKA DEOS 353&amp;DE1230M 230V DECO KIT</v>
      </c>
      <c r="G1740" s="13"/>
      <c r="H1740" s="91" t="s">
        <v>28</v>
      </c>
      <c r="I1740" s="11" t="s">
        <v>29</v>
      </c>
      <c r="J1740" s="11" t="s">
        <v>29</v>
      </c>
      <c r="K1740" s="11" t="s">
        <v>30</v>
      </c>
      <c r="M1740" s="11" t="s">
        <v>7062</v>
      </c>
      <c r="N1740" s="13">
        <v>3105</v>
      </c>
      <c r="O1740" s="15">
        <f>_xlfn.XLOOKUP(B1740,Sheet1!A:A,Sheet1!E:E)</f>
        <v>1531.22</v>
      </c>
      <c r="P1740" s="26"/>
      <c r="Q1740" s="15">
        <f t="shared" si="143"/>
        <v>1607.7810000000002</v>
      </c>
      <c r="R1740" s="38">
        <f t="shared" si="144"/>
        <v>1656.0144300000002</v>
      </c>
      <c r="S1740" s="26">
        <v>0</v>
      </c>
      <c r="T1740" s="13" t="str">
        <f t="shared" si="146"/>
        <v>Up</v>
      </c>
    </row>
    <row r="1741" spans="1:20" s="14" customFormat="1" hidden="1" x14ac:dyDescent="0.3">
      <c r="A1741" s="11">
        <v>6062097</v>
      </c>
      <c r="B1741" s="11">
        <v>6062097</v>
      </c>
      <c r="C1741" s="11" t="s">
        <v>26</v>
      </c>
      <c r="D1741" s="11" t="s">
        <v>27</v>
      </c>
      <c r="E1741" s="13" t="str">
        <f>_xlfn.XLOOKUP(B1741,Sheet1!A:A,Sheet1!B:B)</f>
        <v>DS MIRKA DEOS 353&amp;DE1230M 110V DECO KIT</v>
      </c>
      <c r="F1741" s="13" t="str">
        <f t="shared" si="145"/>
        <v>CROWN  - DS MIRKA DEOS 353&amp;DE1230M 110V DECO KIT</v>
      </c>
      <c r="G1741" s="13"/>
      <c r="H1741" s="91" t="s">
        <v>28</v>
      </c>
      <c r="I1741" s="11" t="s">
        <v>29</v>
      </c>
      <c r="J1741" s="11" t="s">
        <v>29</v>
      </c>
      <c r="K1741" s="11" t="s">
        <v>30</v>
      </c>
      <c r="M1741" s="11" t="s">
        <v>7062</v>
      </c>
      <c r="N1741" s="13">
        <v>3105</v>
      </c>
      <c r="O1741" s="15">
        <f>_xlfn.XLOOKUP(B1741,Sheet1!A:A,Sheet1!E:E)</f>
        <v>1575.32</v>
      </c>
      <c r="P1741" s="26"/>
      <c r="Q1741" s="15">
        <f t="shared" si="143"/>
        <v>1654.086</v>
      </c>
      <c r="R1741" s="38">
        <f t="shared" si="144"/>
        <v>1703.70858</v>
      </c>
      <c r="S1741" s="26">
        <v>0</v>
      </c>
      <c r="T1741" s="13" t="str">
        <f t="shared" si="146"/>
        <v>Up</v>
      </c>
    </row>
    <row r="1742" spans="1:20" s="14" customFormat="1" hidden="1" x14ac:dyDescent="0.3">
      <c r="A1742" s="11">
        <v>6062098</v>
      </c>
      <c r="B1742" s="11">
        <v>6062098</v>
      </c>
      <c r="C1742" s="11" t="s">
        <v>26</v>
      </c>
      <c r="D1742" s="11" t="s">
        <v>27</v>
      </c>
      <c r="E1742" s="13" t="str">
        <f>_xlfn.XLOOKUP(B1742,Sheet1!A:A,Sheet1!B:B)</f>
        <v>DS MIRKA DEOS DELTA 230V DECO KIT</v>
      </c>
      <c r="F1742" s="13" t="str">
        <f t="shared" si="145"/>
        <v>CROWN  - DS MIRKA DEOS DELTA 230V DECO KIT</v>
      </c>
      <c r="G1742" s="13"/>
      <c r="H1742" s="91" t="s">
        <v>28</v>
      </c>
      <c r="I1742" s="11" t="s">
        <v>29</v>
      </c>
      <c r="J1742" s="11" t="s">
        <v>29</v>
      </c>
      <c r="K1742" s="11" t="s">
        <v>30</v>
      </c>
      <c r="M1742" s="11" t="s">
        <v>7062</v>
      </c>
      <c r="N1742" s="13">
        <v>3105</v>
      </c>
      <c r="O1742" s="15">
        <f>_xlfn.XLOOKUP(B1742,Sheet1!A:A,Sheet1!E:E)</f>
        <v>620.16999999999996</v>
      </c>
      <c r="P1742" s="26"/>
      <c r="Q1742" s="15">
        <f t="shared" si="143"/>
        <v>651.17849999999999</v>
      </c>
      <c r="R1742" s="38">
        <f t="shared" si="144"/>
        <v>670.71385499999997</v>
      </c>
      <c r="S1742" s="26">
        <v>0</v>
      </c>
      <c r="T1742" s="13" t="str">
        <f t="shared" si="146"/>
        <v>Up</v>
      </c>
    </row>
    <row r="1743" spans="1:20" s="14" customFormat="1" hidden="1" x14ac:dyDescent="0.3">
      <c r="A1743" s="11">
        <v>6062099</v>
      </c>
      <c r="B1743" s="11">
        <v>6062099</v>
      </c>
      <c r="C1743" s="11" t="s">
        <v>26</v>
      </c>
      <c r="D1743" s="11" t="s">
        <v>27</v>
      </c>
      <c r="E1743" s="13" t="str">
        <f>_xlfn.XLOOKUP(B1743,Sheet1!A:A,Sheet1!B:B)</f>
        <v>DS MIRKA DEOS DELTA 110V DECO KIT</v>
      </c>
      <c r="F1743" s="13" t="str">
        <f t="shared" si="145"/>
        <v>CROWN  - DS MIRKA DEOS DELTA 110V DECO KIT</v>
      </c>
      <c r="G1743" s="13"/>
      <c r="H1743" s="91" t="s">
        <v>28</v>
      </c>
      <c r="I1743" s="11" t="s">
        <v>29</v>
      </c>
      <c r="J1743" s="11" t="s">
        <v>29</v>
      </c>
      <c r="K1743" s="11" t="s">
        <v>30</v>
      </c>
      <c r="M1743" s="11" t="s">
        <v>7062</v>
      </c>
      <c r="N1743" s="13">
        <v>3105</v>
      </c>
      <c r="O1743" s="15">
        <f>_xlfn.XLOOKUP(B1743,Sheet1!A:A,Sheet1!E:E)</f>
        <v>620.16999999999996</v>
      </c>
      <c r="P1743" s="26"/>
      <c r="Q1743" s="15">
        <f t="shared" si="143"/>
        <v>651.17849999999999</v>
      </c>
      <c r="R1743" s="38">
        <f t="shared" si="144"/>
        <v>670.71385499999997</v>
      </c>
      <c r="S1743" s="26">
        <v>0</v>
      </c>
      <c r="T1743" s="13" t="str">
        <f t="shared" si="146"/>
        <v>Up</v>
      </c>
    </row>
    <row r="1744" spans="1:20" s="14" customFormat="1" hidden="1" x14ac:dyDescent="0.3">
      <c r="A1744" s="11">
        <v>6062100</v>
      </c>
      <c r="B1744" s="11">
        <v>6062100</v>
      </c>
      <c r="C1744" s="11" t="s">
        <v>26</v>
      </c>
      <c r="D1744" s="11" t="s">
        <v>27</v>
      </c>
      <c r="E1744" s="13" t="str">
        <f>_xlfn.XLOOKUP(B1744,Sheet1!A:A,Sheet1!B:B)</f>
        <v>DS MIRKA DELTA &amp; DE1230L 230V DECO KIT</v>
      </c>
      <c r="F1744" s="13" t="str">
        <f t="shared" si="145"/>
        <v>CROWN  - DS MIRKA DELTA &amp; DE1230L 230V DECO KIT</v>
      </c>
      <c r="G1744" s="13"/>
      <c r="H1744" s="91" t="s">
        <v>28</v>
      </c>
      <c r="I1744" s="11" t="s">
        <v>29</v>
      </c>
      <c r="J1744" s="11" t="s">
        <v>29</v>
      </c>
      <c r="K1744" s="11" t="s">
        <v>30</v>
      </c>
      <c r="M1744" s="11" t="s">
        <v>7062</v>
      </c>
      <c r="N1744" s="13">
        <v>3105</v>
      </c>
      <c r="O1744" s="15">
        <f>_xlfn.XLOOKUP(B1744,Sheet1!A:A,Sheet1!E:E)</f>
        <v>1159.23</v>
      </c>
      <c r="P1744" s="26"/>
      <c r="Q1744" s="15">
        <f t="shared" si="143"/>
        <v>1217.1915000000001</v>
      </c>
      <c r="R1744" s="38">
        <f t="shared" si="144"/>
        <v>1253.7072450000001</v>
      </c>
      <c r="S1744" s="26">
        <v>0</v>
      </c>
      <c r="T1744" s="13" t="str">
        <f t="shared" si="146"/>
        <v>Up</v>
      </c>
    </row>
    <row r="1745" spans="1:20" s="14" customFormat="1" hidden="1" x14ac:dyDescent="0.3">
      <c r="A1745" s="11">
        <v>6062101</v>
      </c>
      <c r="B1745" s="11">
        <v>6062101</v>
      </c>
      <c r="C1745" s="11" t="s">
        <v>26</v>
      </c>
      <c r="D1745" s="11" t="s">
        <v>27</v>
      </c>
      <c r="E1745" s="13" t="str">
        <f>_xlfn.XLOOKUP(B1745,Sheet1!A:A,Sheet1!B:B)</f>
        <v>DS MIRKA DELTA &amp; DE1230M 230V DECO KIT</v>
      </c>
      <c r="F1745" s="13" t="str">
        <f t="shared" si="145"/>
        <v>CROWN  - DS MIRKA DELTA &amp; DE1230M 230V DECO KIT</v>
      </c>
      <c r="G1745" s="13"/>
      <c r="H1745" s="91" t="s">
        <v>28</v>
      </c>
      <c r="I1745" s="11" t="s">
        <v>29</v>
      </c>
      <c r="J1745" s="11" t="s">
        <v>29</v>
      </c>
      <c r="K1745" s="11" t="s">
        <v>30</v>
      </c>
      <c r="M1745" s="11" t="s">
        <v>7062</v>
      </c>
      <c r="N1745" s="13">
        <v>3105</v>
      </c>
      <c r="O1745" s="15">
        <f>_xlfn.XLOOKUP(B1745,Sheet1!A:A,Sheet1!E:E)</f>
        <v>1482.66</v>
      </c>
      <c r="P1745" s="26"/>
      <c r="Q1745" s="15">
        <f t="shared" si="143"/>
        <v>1556.7930000000001</v>
      </c>
      <c r="R1745" s="38">
        <f t="shared" si="144"/>
        <v>1603.4967900000001</v>
      </c>
      <c r="S1745" s="26">
        <v>0</v>
      </c>
      <c r="T1745" s="13" t="str">
        <f t="shared" si="146"/>
        <v>Up</v>
      </c>
    </row>
    <row r="1746" spans="1:20" s="14" customFormat="1" hidden="1" x14ac:dyDescent="0.3">
      <c r="A1746" s="11">
        <v>6062102</v>
      </c>
      <c r="B1746" s="11">
        <v>6062102</v>
      </c>
      <c r="C1746" s="11" t="s">
        <v>26</v>
      </c>
      <c r="D1746" s="11" t="s">
        <v>27</v>
      </c>
      <c r="E1746" s="13" t="str">
        <f>_xlfn.XLOOKUP(B1746,Sheet1!A:A,Sheet1!B:B)</f>
        <v>DS MIRKA DELTA &amp; DE1230M 110V DECO KIT</v>
      </c>
      <c r="F1746" s="13" t="str">
        <f t="shared" si="145"/>
        <v>CROWN  - DS MIRKA DELTA &amp; DE1230M 110V DECO KIT</v>
      </c>
      <c r="G1746" s="13"/>
      <c r="H1746" s="91" t="s">
        <v>28</v>
      </c>
      <c r="I1746" s="11" t="s">
        <v>29</v>
      </c>
      <c r="J1746" s="11" t="s">
        <v>29</v>
      </c>
      <c r="K1746" s="11" t="s">
        <v>30</v>
      </c>
      <c r="M1746" s="11" t="s">
        <v>7062</v>
      </c>
      <c r="N1746" s="13">
        <v>3105</v>
      </c>
      <c r="O1746" s="15">
        <f>_xlfn.XLOOKUP(B1746,Sheet1!A:A,Sheet1!E:E)</f>
        <v>1526.77</v>
      </c>
      <c r="P1746" s="26"/>
      <c r="Q1746" s="15">
        <f t="shared" si="143"/>
        <v>1603.1085</v>
      </c>
      <c r="R1746" s="38">
        <f t="shared" si="144"/>
        <v>1651.201755</v>
      </c>
      <c r="S1746" s="26">
        <v>0</v>
      </c>
      <c r="T1746" s="13" t="str">
        <f t="shared" si="146"/>
        <v>Up</v>
      </c>
    </row>
    <row r="1747" spans="1:20" s="14" customFormat="1" hidden="1" x14ac:dyDescent="0.3">
      <c r="A1747" s="11">
        <v>6062103</v>
      </c>
      <c r="B1747" s="11">
        <v>6062103</v>
      </c>
      <c r="C1747" s="11" t="s">
        <v>26</v>
      </c>
      <c r="D1747" s="11" t="s">
        <v>27</v>
      </c>
      <c r="E1747" s="13" t="str">
        <f>_xlfn.XLOOKUP(B1747,Sheet1!A:A,Sheet1!B:B)</f>
        <v>DS MIRKA LEROS DV DECO SOLUTION KIT</v>
      </c>
      <c r="F1747" s="13" t="str">
        <f t="shared" si="145"/>
        <v>CROWN  - DS MIRKA LEROS DV DECO SOLUTION KIT</v>
      </c>
      <c r="G1747" s="13"/>
      <c r="H1747" s="91" t="s">
        <v>28</v>
      </c>
      <c r="I1747" s="11" t="s">
        <v>29</v>
      </c>
      <c r="J1747" s="11" t="s">
        <v>29</v>
      </c>
      <c r="K1747" s="11" t="s">
        <v>30</v>
      </c>
      <c r="M1747" s="11" t="s">
        <v>7062</v>
      </c>
      <c r="N1747" s="13">
        <v>3105</v>
      </c>
      <c r="O1747" s="15">
        <f>_xlfn.XLOOKUP(B1747,Sheet1!A:A,Sheet1!E:E)</f>
        <v>1443.46</v>
      </c>
      <c r="P1747" s="26"/>
      <c r="Q1747" s="15">
        <f t="shared" ref="Q1747:Q1810" si="147">O1747*1.05</f>
        <v>1515.633</v>
      </c>
      <c r="R1747" s="38">
        <f t="shared" si="144"/>
        <v>1561.1019900000001</v>
      </c>
      <c r="S1747" s="26">
        <v>0</v>
      </c>
      <c r="T1747" s="13" t="str">
        <f t="shared" si="146"/>
        <v>Up</v>
      </c>
    </row>
    <row r="1748" spans="1:20" s="14" customFormat="1" hidden="1" x14ac:dyDescent="0.3">
      <c r="A1748" s="11">
        <v>6062104</v>
      </c>
      <c r="B1748" s="11">
        <v>6062104</v>
      </c>
      <c r="C1748" s="11" t="s">
        <v>26</v>
      </c>
      <c r="D1748" s="11" t="s">
        <v>27</v>
      </c>
      <c r="E1748" s="13" t="str">
        <f>_xlfn.XLOOKUP(B1748,Sheet1!A:A,Sheet1!B:B)</f>
        <v>DS MIRKA LEROS DV&amp;DE1230L 230V DECO KIT</v>
      </c>
      <c r="F1748" s="13" t="str">
        <f t="shared" si="145"/>
        <v>CROWN  - DS MIRKA LEROS DV&amp;DE1230L 230V DECO KIT</v>
      </c>
      <c r="G1748" s="13"/>
      <c r="H1748" s="91" t="s">
        <v>28</v>
      </c>
      <c r="I1748" s="11" t="s">
        <v>29</v>
      </c>
      <c r="J1748" s="11" t="s">
        <v>29</v>
      </c>
      <c r="K1748" s="11" t="s">
        <v>30</v>
      </c>
      <c r="M1748" s="11" t="s">
        <v>7062</v>
      </c>
      <c r="N1748" s="13">
        <v>3105</v>
      </c>
      <c r="O1748" s="15">
        <f>_xlfn.XLOOKUP(B1748,Sheet1!A:A,Sheet1!E:E)</f>
        <v>1982.5</v>
      </c>
      <c r="P1748" s="26"/>
      <c r="Q1748" s="15">
        <f t="shared" si="147"/>
        <v>2081.625</v>
      </c>
      <c r="R1748" s="38">
        <f t="shared" ref="R1748:R1811" si="148">Q1748*1.03</f>
        <v>2144.07375</v>
      </c>
      <c r="S1748" s="26">
        <v>0</v>
      </c>
      <c r="T1748" s="13" t="str">
        <f t="shared" si="146"/>
        <v>Up</v>
      </c>
    </row>
    <row r="1749" spans="1:20" s="14" customFormat="1" hidden="1" x14ac:dyDescent="0.3">
      <c r="A1749" s="11">
        <v>6062105</v>
      </c>
      <c r="B1749" s="11">
        <v>6062105</v>
      </c>
      <c r="C1749" s="11" t="s">
        <v>26</v>
      </c>
      <c r="D1749" s="11" t="s">
        <v>27</v>
      </c>
      <c r="E1749" s="13" t="str">
        <f>_xlfn.XLOOKUP(B1749,Sheet1!A:A,Sheet1!B:B)</f>
        <v>DS MIRKA LEROS DV&amp;DE1230M 230V DECO KIT</v>
      </c>
      <c r="F1749" s="13" t="str">
        <f t="shared" si="145"/>
        <v>CROWN  - DS MIRKA LEROS DV&amp;DE1230M 230V DECO KIT</v>
      </c>
      <c r="G1749" s="13"/>
      <c r="H1749" s="91" t="s">
        <v>28</v>
      </c>
      <c r="I1749" s="11" t="s">
        <v>29</v>
      </c>
      <c r="J1749" s="11" t="s">
        <v>29</v>
      </c>
      <c r="K1749" s="11" t="s">
        <v>30</v>
      </c>
      <c r="M1749" s="11" t="s">
        <v>7062</v>
      </c>
      <c r="N1749" s="13">
        <v>3105</v>
      </c>
      <c r="O1749" s="15">
        <f>_xlfn.XLOOKUP(B1749,Sheet1!A:A,Sheet1!E:E)</f>
        <v>2305.9499999999998</v>
      </c>
      <c r="P1749" s="26"/>
      <c r="Q1749" s="15">
        <f t="shared" si="147"/>
        <v>2421.2474999999999</v>
      </c>
      <c r="R1749" s="38">
        <f t="shared" si="148"/>
        <v>2493.8849249999998</v>
      </c>
      <c r="S1749" s="26">
        <v>0</v>
      </c>
      <c r="T1749" s="13" t="str">
        <f t="shared" si="146"/>
        <v>Up</v>
      </c>
    </row>
    <row r="1750" spans="1:20" s="14" customFormat="1" hidden="1" x14ac:dyDescent="0.3">
      <c r="A1750" s="11">
        <v>6062106</v>
      </c>
      <c r="B1750" s="11">
        <v>6062106</v>
      </c>
      <c r="C1750" s="11" t="s">
        <v>26</v>
      </c>
      <c r="D1750" s="11" t="s">
        <v>27</v>
      </c>
      <c r="E1750" s="13" t="str">
        <f>_xlfn.XLOOKUP(B1750,Sheet1!A:A,Sheet1!B:B)</f>
        <v>DS MIRKA LEROS DV&amp;DE1230M 110V  DECO KIT</v>
      </c>
      <c r="F1750" s="13" t="str">
        <f t="shared" si="145"/>
        <v>CROWN  - DS MIRKA LEROS DV&amp;DE1230M 110V  DECO KIT</v>
      </c>
      <c r="G1750" s="13"/>
      <c r="H1750" s="91" t="s">
        <v>28</v>
      </c>
      <c r="I1750" s="11" t="s">
        <v>29</v>
      </c>
      <c r="J1750" s="11" t="s">
        <v>29</v>
      </c>
      <c r="K1750" s="11" t="s">
        <v>30</v>
      </c>
      <c r="M1750" s="11" t="s">
        <v>7062</v>
      </c>
      <c r="N1750" s="13">
        <v>3105</v>
      </c>
      <c r="O1750" s="15">
        <f>_xlfn.XLOOKUP(B1750,Sheet1!A:A,Sheet1!E:E)</f>
        <v>2350.0700000000002</v>
      </c>
      <c r="P1750" s="26"/>
      <c r="Q1750" s="15">
        <f t="shared" si="147"/>
        <v>2467.5735000000004</v>
      </c>
      <c r="R1750" s="38">
        <f t="shared" si="148"/>
        <v>2541.6007050000003</v>
      </c>
      <c r="S1750" s="26">
        <v>0</v>
      </c>
      <c r="T1750" s="13" t="str">
        <f t="shared" si="146"/>
        <v>Up</v>
      </c>
    </row>
    <row r="1751" spans="1:20" s="14" customFormat="1" hidden="1" x14ac:dyDescent="0.3">
      <c r="A1751" s="11">
        <v>6062107</v>
      </c>
      <c r="B1751" s="11">
        <v>6062107</v>
      </c>
      <c r="C1751" s="11" t="s">
        <v>26</v>
      </c>
      <c r="D1751" s="11" t="s">
        <v>27</v>
      </c>
      <c r="E1751" s="13" t="str">
        <f>_xlfn.XLOOKUP(B1751,Sheet1!A:A,Sheet1!B:B)</f>
        <v>DS MIRKA LEROS-S DV DECO SOLUTION KIT</v>
      </c>
      <c r="F1751" s="13" t="str">
        <f t="shared" si="145"/>
        <v>CROWN  - DS MIRKA LEROS-S DV DECO SOLUTION KIT</v>
      </c>
      <c r="G1751" s="13"/>
      <c r="H1751" s="91" t="s">
        <v>28</v>
      </c>
      <c r="I1751" s="11" t="s">
        <v>29</v>
      </c>
      <c r="J1751" s="11" t="s">
        <v>29</v>
      </c>
      <c r="K1751" s="11" t="s">
        <v>30</v>
      </c>
      <c r="M1751" s="11" t="s">
        <v>7062</v>
      </c>
      <c r="N1751" s="13">
        <v>3105</v>
      </c>
      <c r="O1751" s="15">
        <f>_xlfn.XLOOKUP(B1751,Sheet1!A:A,Sheet1!E:E)</f>
        <v>1443.46</v>
      </c>
      <c r="P1751" s="26"/>
      <c r="Q1751" s="15">
        <f t="shared" si="147"/>
        <v>1515.633</v>
      </c>
      <c r="R1751" s="38">
        <f t="shared" si="148"/>
        <v>1561.1019900000001</v>
      </c>
      <c r="S1751" s="26">
        <v>0</v>
      </c>
      <c r="T1751" s="13" t="str">
        <f t="shared" si="146"/>
        <v>Up</v>
      </c>
    </row>
    <row r="1752" spans="1:20" s="14" customFormat="1" hidden="1" x14ac:dyDescent="0.3">
      <c r="A1752" s="11">
        <v>6062108</v>
      </c>
      <c r="B1752" s="11">
        <v>6062108</v>
      </c>
      <c r="C1752" s="11" t="s">
        <v>26</v>
      </c>
      <c r="D1752" s="11" t="s">
        <v>27</v>
      </c>
      <c r="E1752" s="13" t="str">
        <f>_xlfn.XLOOKUP(B1752,Sheet1!A:A,Sheet1!B:B)</f>
        <v>DS MIRKA LEROS-S DV&amp;DE1230L 230V KIT</v>
      </c>
      <c r="F1752" s="13" t="str">
        <f t="shared" si="145"/>
        <v>CROWN  - DS MIRKA LEROS-S DV&amp;DE1230L 230V KIT</v>
      </c>
      <c r="G1752" s="13"/>
      <c r="H1752" s="91" t="s">
        <v>28</v>
      </c>
      <c r="I1752" s="11" t="s">
        <v>29</v>
      </c>
      <c r="J1752" s="11" t="s">
        <v>29</v>
      </c>
      <c r="K1752" s="11" t="s">
        <v>30</v>
      </c>
      <c r="M1752" s="11" t="s">
        <v>7062</v>
      </c>
      <c r="N1752" s="13">
        <v>3105</v>
      </c>
      <c r="O1752" s="15">
        <f>_xlfn.XLOOKUP(B1752,Sheet1!A:A,Sheet1!E:E)</f>
        <v>1982.5</v>
      </c>
      <c r="P1752" s="26"/>
      <c r="Q1752" s="15">
        <f t="shared" si="147"/>
        <v>2081.625</v>
      </c>
      <c r="R1752" s="38">
        <f t="shared" si="148"/>
        <v>2144.07375</v>
      </c>
      <c r="S1752" s="26">
        <v>0</v>
      </c>
      <c r="T1752" s="13" t="str">
        <f t="shared" si="146"/>
        <v>Up</v>
      </c>
    </row>
    <row r="1753" spans="1:20" s="14" customFormat="1" hidden="1" x14ac:dyDescent="0.3">
      <c r="A1753" s="11">
        <v>6062109</v>
      </c>
      <c r="B1753" s="11">
        <v>6062109</v>
      </c>
      <c r="C1753" s="11" t="s">
        <v>26</v>
      </c>
      <c r="D1753" s="11" t="s">
        <v>27</v>
      </c>
      <c r="E1753" s="13" t="str">
        <f>_xlfn.XLOOKUP(B1753,Sheet1!A:A,Sheet1!B:B)</f>
        <v>DS MIRKA LEROS-S DV&amp;DE1230M 230V KIT</v>
      </c>
      <c r="F1753" s="13" t="str">
        <f t="shared" si="145"/>
        <v>CROWN  - DS MIRKA LEROS-S DV&amp;DE1230M 230V KIT</v>
      </c>
      <c r="G1753" s="13"/>
      <c r="H1753" s="91" t="s">
        <v>28</v>
      </c>
      <c r="I1753" s="11" t="s">
        <v>29</v>
      </c>
      <c r="J1753" s="11" t="s">
        <v>29</v>
      </c>
      <c r="K1753" s="11" t="s">
        <v>30</v>
      </c>
      <c r="M1753" s="11" t="s">
        <v>7062</v>
      </c>
      <c r="N1753" s="13">
        <v>3105</v>
      </c>
      <c r="O1753" s="15">
        <f>_xlfn.XLOOKUP(B1753,Sheet1!A:A,Sheet1!E:E)</f>
        <v>2305.9499999999998</v>
      </c>
      <c r="P1753" s="26"/>
      <c r="Q1753" s="15">
        <f t="shared" si="147"/>
        <v>2421.2474999999999</v>
      </c>
      <c r="R1753" s="38">
        <f t="shared" si="148"/>
        <v>2493.8849249999998</v>
      </c>
      <c r="S1753" s="26">
        <v>0</v>
      </c>
      <c r="T1753" s="13" t="str">
        <f t="shared" si="146"/>
        <v>Up</v>
      </c>
    </row>
    <row r="1754" spans="1:20" s="14" customFormat="1" hidden="1" x14ac:dyDescent="0.3">
      <c r="A1754" s="11">
        <v>6062110</v>
      </c>
      <c r="B1754" s="11">
        <v>6062110</v>
      </c>
      <c r="C1754" s="11" t="s">
        <v>26</v>
      </c>
      <c r="D1754" s="11" t="s">
        <v>27</v>
      </c>
      <c r="E1754" s="13" t="str">
        <f>_xlfn.XLOOKUP(B1754,Sheet1!A:A,Sheet1!B:B)</f>
        <v>DS MIRKA LEROS-S DV&amp;DE1230M 110V KIT</v>
      </c>
      <c r="F1754" s="13" t="str">
        <f t="shared" si="145"/>
        <v>CROWN  - DS MIRKA LEROS-S DV&amp;DE1230M 110V KIT</v>
      </c>
      <c r="G1754" s="13"/>
      <c r="H1754" s="91" t="s">
        <v>28</v>
      </c>
      <c r="I1754" s="11" t="s">
        <v>29</v>
      </c>
      <c r="J1754" s="11" t="s">
        <v>29</v>
      </c>
      <c r="K1754" s="11" t="s">
        <v>30</v>
      </c>
      <c r="M1754" s="11" t="s">
        <v>7062</v>
      </c>
      <c r="N1754" s="13">
        <v>3105</v>
      </c>
      <c r="O1754" s="15">
        <f>_xlfn.XLOOKUP(B1754,Sheet1!A:A,Sheet1!E:E)</f>
        <v>2350.0700000000002</v>
      </c>
      <c r="P1754" s="26"/>
      <c r="Q1754" s="15">
        <f t="shared" si="147"/>
        <v>2467.5735000000004</v>
      </c>
      <c r="R1754" s="38">
        <f t="shared" si="148"/>
        <v>2541.6007050000003</v>
      </c>
      <c r="S1754" s="26">
        <v>0</v>
      </c>
      <c r="T1754" s="13" t="str">
        <f t="shared" si="146"/>
        <v>Up</v>
      </c>
    </row>
    <row r="1755" spans="1:20" s="14" customFormat="1" hidden="1" x14ac:dyDescent="0.3">
      <c r="A1755" s="11">
        <v>6062111</v>
      </c>
      <c r="B1755" s="11">
        <v>6062111</v>
      </c>
      <c r="C1755" s="11" t="s">
        <v>26</v>
      </c>
      <c r="D1755" s="11" t="s">
        <v>27</v>
      </c>
      <c r="E1755" s="13" t="str">
        <f>_xlfn.XLOOKUP(B1755,Sheet1!A:A,Sheet1!B:B)</f>
        <v>DS MIRKA DUST EXTRACT 1230LPC 230V+HOSE</v>
      </c>
      <c r="F1755" s="13" t="str">
        <f t="shared" si="145"/>
        <v>CROWN  - DS MIRKA DUST EXTRACT 1230LPC 230V+HOSE</v>
      </c>
      <c r="G1755" s="13"/>
      <c r="H1755" s="91" t="s">
        <v>28</v>
      </c>
      <c r="I1755" s="11" t="s">
        <v>29</v>
      </c>
      <c r="J1755" s="11" t="s">
        <v>29</v>
      </c>
      <c r="K1755" s="11" t="s">
        <v>30</v>
      </c>
      <c r="M1755" s="11" t="s">
        <v>7062</v>
      </c>
      <c r="N1755" s="13">
        <v>3105</v>
      </c>
      <c r="O1755" s="15">
        <f>_xlfn.XLOOKUP(B1755,Sheet1!A:A,Sheet1!E:E)</f>
        <v>597.92999999999995</v>
      </c>
      <c r="P1755" s="26"/>
      <c r="Q1755" s="29">
        <f t="shared" si="147"/>
        <v>627.82650000000001</v>
      </c>
      <c r="R1755" s="38">
        <f t="shared" si="148"/>
        <v>646.661295</v>
      </c>
      <c r="S1755" s="26">
        <v>0</v>
      </c>
      <c r="T1755" s="13" t="str">
        <f t="shared" si="146"/>
        <v>Up</v>
      </c>
    </row>
    <row r="1756" spans="1:20" s="14" customFormat="1" hidden="1" x14ac:dyDescent="0.3">
      <c r="A1756" s="11">
        <v>6062240</v>
      </c>
      <c r="B1756" s="11">
        <v>6062240</v>
      </c>
      <c r="C1756" s="11" t="s">
        <v>26</v>
      </c>
      <c r="D1756" s="11" t="s">
        <v>27</v>
      </c>
      <c r="E1756" s="13" t="str">
        <f>_xlfn.XLOOKUP(B1756,Sheet1!A:A,Sheet1!B:B)</f>
        <v>DS MIRKA DEOS 343CV 230V IN CARD BOX</v>
      </c>
      <c r="F1756" s="13" t="str">
        <f t="shared" si="145"/>
        <v>CROWN  - DS MIRKA DEOS 343CV 230V IN CARD BOX</v>
      </c>
      <c r="G1756" s="13"/>
      <c r="H1756" s="91" t="s">
        <v>28</v>
      </c>
      <c r="I1756" s="11" t="s">
        <v>29</v>
      </c>
      <c r="J1756" s="11" t="s">
        <v>29</v>
      </c>
      <c r="K1756" s="11" t="s">
        <v>30</v>
      </c>
      <c r="M1756" s="11" t="s">
        <v>7062</v>
      </c>
      <c r="N1756" s="13">
        <v>3105</v>
      </c>
      <c r="O1756" s="15">
        <f>_xlfn.XLOOKUP(B1756,Sheet1!A:A,Sheet1!E:E)</f>
        <v>496.08</v>
      </c>
      <c r="P1756" s="26"/>
      <c r="Q1756" s="15">
        <f t="shared" si="147"/>
        <v>520.88400000000001</v>
      </c>
      <c r="R1756" s="38">
        <f t="shared" si="148"/>
        <v>536.51052000000004</v>
      </c>
      <c r="S1756" s="26">
        <v>0</v>
      </c>
      <c r="T1756" s="13" t="str">
        <f t="shared" si="146"/>
        <v>Up</v>
      </c>
    </row>
    <row r="1757" spans="1:20" s="14" customFormat="1" hidden="1" x14ac:dyDescent="0.3">
      <c r="A1757" s="11">
        <v>6062241</v>
      </c>
      <c r="B1757" s="11">
        <v>6062241</v>
      </c>
      <c r="C1757" s="11" t="s">
        <v>26</v>
      </c>
      <c r="D1757" s="11" t="s">
        <v>27</v>
      </c>
      <c r="E1757" s="13" t="str">
        <f>_xlfn.XLOOKUP(B1757,Sheet1!A:A,Sheet1!B:B)</f>
        <v>DS KIP 238 PREMIUM WASHI-TEC 36MM 50M</v>
      </c>
      <c r="F1757" s="13" t="str">
        <f t="shared" si="145"/>
        <v>CROWN  - DS KIP 238 PREMIUM WASHI-TEC 36MM 50M</v>
      </c>
      <c r="G1757" s="13"/>
      <c r="H1757" s="91" t="s">
        <v>28</v>
      </c>
      <c r="I1757" s="11" t="s">
        <v>29</v>
      </c>
      <c r="J1757" s="11" t="s">
        <v>29</v>
      </c>
      <c r="K1757" s="11" t="s">
        <v>30</v>
      </c>
      <c r="M1757" s="11" t="s">
        <v>7062</v>
      </c>
      <c r="N1757" s="13">
        <v>3105</v>
      </c>
      <c r="O1757" s="15">
        <f>_xlfn.XLOOKUP(B1757,Sheet1!A:A,Sheet1!E:E)</f>
        <v>8.24</v>
      </c>
      <c r="P1757" s="26"/>
      <c r="Q1757" s="15">
        <f t="shared" si="147"/>
        <v>8.652000000000001</v>
      </c>
      <c r="R1757" s="38">
        <f t="shared" si="148"/>
        <v>8.9115600000000015</v>
      </c>
      <c r="S1757" s="26">
        <v>0</v>
      </c>
      <c r="T1757" s="13" t="str">
        <f t="shared" si="146"/>
        <v>Up</v>
      </c>
    </row>
    <row r="1758" spans="1:20" s="14" customFormat="1" hidden="1" x14ac:dyDescent="0.3">
      <c r="A1758" s="11">
        <v>6062242</v>
      </c>
      <c r="B1758" s="11">
        <v>6062242</v>
      </c>
      <c r="C1758" s="11" t="s">
        <v>26</v>
      </c>
      <c r="D1758" s="11" t="s">
        <v>27</v>
      </c>
      <c r="E1758" s="13" t="str">
        <f>_xlfn.XLOOKUP(B1758,Sheet1!A:A,Sheet1!B:B)</f>
        <v>DS KIP 246 PREM ODOOR WASHI-TEC 36MM 50M</v>
      </c>
      <c r="F1758" s="13" t="str">
        <f t="shared" si="145"/>
        <v>CROWN  - DS KIP 246 PREM ODOOR WASHI-TEC 36MM 50M</v>
      </c>
      <c r="G1758" s="13"/>
      <c r="H1758" s="91" t="s">
        <v>28</v>
      </c>
      <c r="I1758" s="11" t="s">
        <v>29</v>
      </c>
      <c r="J1758" s="11" t="s">
        <v>29</v>
      </c>
      <c r="K1758" s="11" t="s">
        <v>30</v>
      </c>
      <c r="M1758" s="11" t="s">
        <v>7062</v>
      </c>
      <c r="N1758" s="13">
        <v>3105</v>
      </c>
      <c r="O1758" s="15">
        <f>_xlfn.XLOOKUP(B1758,Sheet1!A:A,Sheet1!E:E)</f>
        <v>9.27</v>
      </c>
      <c r="P1758" s="26"/>
      <c r="Q1758" s="15">
        <f t="shared" si="147"/>
        <v>9.7334999999999994</v>
      </c>
      <c r="R1758" s="38">
        <f t="shared" si="148"/>
        <v>10.025504999999999</v>
      </c>
      <c r="S1758" s="26">
        <v>0</v>
      </c>
      <c r="T1758" s="13" t="str">
        <f t="shared" si="146"/>
        <v>Up</v>
      </c>
    </row>
    <row r="1759" spans="1:20" s="14" customFormat="1" hidden="1" x14ac:dyDescent="0.3">
      <c r="A1759" s="11">
        <v>6062539</v>
      </c>
      <c r="B1759" s="11">
        <v>6062539</v>
      </c>
      <c r="C1759" s="11" t="s">
        <v>26</v>
      </c>
      <c r="D1759" s="11" t="s">
        <v>27</v>
      </c>
      <c r="E1759" s="13" t="str">
        <f>_xlfn.XLOOKUP(B1759,Sheet1!A:A,Sheet1!B:B)</f>
        <v>DS MIRKA ABRANET 77MM P400         50PK</v>
      </c>
      <c r="F1759" s="13" t="str">
        <f t="shared" si="145"/>
        <v>CROWN  - DS MIRKA ABRANET 77MM P400         50PK</v>
      </c>
      <c r="G1759" s="13"/>
      <c r="H1759" s="91" t="s">
        <v>28</v>
      </c>
      <c r="I1759" s="11" t="s">
        <v>29</v>
      </c>
      <c r="J1759" s="11" t="s">
        <v>29</v>
      </c>
      <c r="K1759" s="11" t="s">
        <v>30</v>
      </c>
      <c r="M1759" s="11" t="s">
        <v>7062</v>
      </c>
      <c r="N1759" s="13">
        <v>3105</v>
      </c>
      <c r="O1759" s="15">
        <f>_xlfn.XLOOKUP(B1759,Sheet1!A:A,Sheet1!E:E)</f>
        <v>31.57</v>
      </c>
      <c r="P1759" s="26"/>
      <c r="Q1759" s="15">
        <f t="shared" si="147"/>
        <v>33.148499999999999</v>
      </c>
      <c r="R1759" s="38">
        <f t="shared" si="148"/>
        <v>34.142955000000001</v>
      </c>
      <c r="S1759" s="26">
        <v>0</v>
      </c>
      <c r="T1759" s="13" t="str">
        <f t="shared" si="146"/>
        <v>Up</v>
      </c>
    </row>
    <row r="1760" spans="1:20" s="14" customFormat="1" hidden="1" x14ac:dyDescent="0.3">
      <c r="A1760" s="11">
        <v>6062540</v>
      </c>
      <c r="B1760" s="11">
        <v>6062540</v>
      </c>
      <c r="C1760" s="11" t="s">
        <v>26</v>
      </c>
      <c r="D1760" s="11" t="s">
        <v>27</v>
      </c>
      <c r="E1760" s="13" t="str">
        <f>_xlfn.XLOOKUP(B1760,Sheet1!A:A,Sheet1!B:B)</f>
        <v>DS MIRKA ABRANET 77MM P1000        50PK</v>
      </c>
      <c r="F1760" s="13" t="str">
        <f t="shared" si="145"/>
        <v>CROWN  - DS MIRKA ABRANET 77MM P1000        50PK</v>
      </c>
      <c r="G1760" s="13"/>
      <c r="H1760" s="91" t="s">
        <v>28</v>
      </c>
      <c r="I1760" s="11" t="s">
        <v>29</v>
      </c>
      <c r="J1760" s="11" t="s">
        <v>29</v>
      </c>
      <c r="K1760" s="11" t="s">
        <v>30</v>
      </c>
      <c r="M1760" s="11" t="s">
        <v>7062</v>
      </c>
      <c r="N1760" s="13">
        <v>3105</v>
      </c>
      <c r="O1760" s="15">
        <f>_xlfn.XLOOKUP(B1760,Sheet1!A:A,Sheet1!E:E)</f>
        <v>37.65</v>
      </c>
      <c r="P1760" s="26"/>
      <c r="Q1760" s="15">
        <f t="shared" si="147"/>
        <v>39.532499999999999</v>
      </c>
      <c r="R1760" s="38">
        <f t="shared" si="148"/>
        <v>40.718474999999998</v>
      </c>
      <c r="S1760" s="26">
        <v>0</v>
      </c>
      <c r="T1760" s="13" t="str">
        <f t="shared" si="146"/>
        <v>Up</v>
      </c>
    </row>
    <row r="1761" spans="1:20" s="14" customFormat="1" hidden="1" x14ac:dyDescent="0.3">
      <c r="A1761" s="11">
        <v>6062541</v>
      </c>
      <c r="B1761" s="11">
        <v>6062541</v>
      </c>
      <c r="C1761" s="11" t="s">
        <v>26</v>
      </c>
      <c r="D1761" s="11" t="s">
        <v>27</v>
      </c>
      <c r="E1761" s="13" t="str">
        <f>_xlfn.XLOOKUP(B1761,Sheet1!A:A,Sheet1!B:B)</f>
        <v>DS MIRKA ABRANET 225MM P100        25PK</v>
      </c>
      <c r="F1761" s="13" t="str">
        <f t="shared" si="145"/>
        <v>CROWN  - DS MIRKA ABRANET 225MM P100        25PK</v>
      </c>
      <c r="G1761" s="13"/>
      <c r="H1761" s="91" t="s">
        <v>28</v>
      </c>
      <c r="I1761" s="11" t="s">
        <v>29</v>
      </c>
      <c r="J1761" s="11" t="s">
        <v>29</v>
      </c>
      <c r="K1761" s="11" t="s">
        <v>30</v>
      </c>
      <c r="M1761" s="11" t="s">
        <v>7062</v>
      </c>
      <c r="N1761" s="13">
        <v>3105</v>
      </c>
      <c r="O1761" s="15">
        <f>_xlfn.XLOOKUP(B1761,Sheet1!A:A,Sheet1!E:E)</f>
        <v>49.18</v>
      </c>
      <c r="P1761" s="26"/>
      <c r="Q1761" s="15">
        <f t="shared" si="147"/>
        <v>51.639000000000003</v>
      </c>
      <c r="R1761" s="38">
        <f t="shared" si="148"/>
        <v>53.188170000000007</v>
      </c>
      <c r="S1761" s="26">
        <v>0</v>
      </c>
      <c r="T1761" s="13" t="str">
        <f t="shared" si="146"/>
        <v>Up</v>
      </c>
    </row>
    <row r="1762" spans="1:20" s="14" customFormat="1" hidden="1" x14ac:dyDescent="0.3">
      <c r="A1762" s="11">
        <v>6062542</v>
      </c>
      <c r="B1762" s="11">
        <v>6062542</v>
      </c>
      <c r="C1762" s="11" t="s">
        <v>26</v>
      </c>
      <c r="D1762" s="11" t="s">
        <v>27</v>
      </c>
      <c r="E1762" s="13" t="str">
        <f>_xlfn.XLOOKUP(B1762,Sheet1!A:A,Sheet1!B:B)</f>
        <v>DS MIRKA EDGE PROTECTOR FOR DEROS  150MM</v>
      </c>
      <c r="F1762" s="13" t="str">
        <f t="shared" si="145"/>
        <v>CROWN  - DS MIRKA EDGE PROTECTOR FOR DEROS  150MM</v>
      </c>
      <c r="G1762" s="13"/>
      <c r="H1762" s="91" t="s">
        <v>28</v>
      </c>
      <c r="I1762" s="11" t="s">
        <v>29</v>
      </c>
      <c r="J1762" s="11" t="s">
        <v>29</v>
      </c>
      <c r="K1762" s="11" t="s">
        <v>30</v>
      </c>
      <c r="M1762" s="11" t="s">
        <v>7062</v>
      </c>
      <c r="N1762" s="13">
        <v>3105</v>
      </c>
      <c r="O1762" s="15">
        <f>_xlfn.XLOOKUP(B1762,Sheet1!A:A,Sheet1!E:E)</f>
        <v>14.7</v>
      </c>
      <c r="P1762" s="26"/>
      <c r="Q1762" s="15">
        <f t="shared" si="147"/>
        <v>15.435</v>
      </c>
      <c r="R1762" s="38">
        <f t="shared" si="148"/>
        <v>15.898050000000001</v>
      </c>
      <c r="S1762" s="26">
        <v>0</v>
      </c>
      <c r="T1762" s="13" t="str">
        <f t="shared" si="146"/>
        <v>Up</v>
      </c>
    </row>
    <row r="1763" spans="1:20" s="14" customFormat="1" hidden="1" x14ac:dyDescent="0.3">
      <c r="A1763" s="11">
        <v>6060608</v>
      </c>
      <c r="B1763" s="11">
        <v>6060608</v>
      </c>
      <c r="C1763" s="11" t="s">
        <v>26</v>
      </c>
      <c r="D1763" s="11" t="s">
        <v>27</v>
      </c>
      <c r="E1763" s="13" t="str">
        <f>_xlfn.XLOOKUP(B1763,Sheet1!A:A,Sheet1!B:B)</f>
        <v>DS INDASA RHYNOSOFT SPONGE P80     20PK</v>
      </c>
      <c r="F1763" s="13" t="str">
        <f t="shared" si="145"/>
        <v>CROWN  - DS INDASA RHYNOSOFT SPONGE P80     20PK</v>
      </c>
      <c r="G1763" s="13"/>
      <c r="H1763" s="91" t="s">
        <v>28</v>
      </c>
      <c r="I1763" s="11" t="s">
        <v>29</v>
      </c>
      <c r="J1763" s="11" t="s">
        <v>29</v>
      </c>
      <c r="K1763" s="11" t="s">
        <v>30</v>
      </c>
      <c r="M1763" s="11" t="s">
        <v>7062</v>
      </c>
      <c r="N1763" s="13">
        <v>3105</v>
      </c>
      <c r="O1763" s="15">
        <f>_xlfn.XLOOKUP(B1763,Sheet1!A:A,Sheet1!E:E)</f>
        <v>10.51</v>
      </c>
      <c r="P1763" s="26"/>
      <c r="Q1763" s="15">
        <f t="shared" si="147"/>
        <v>11.035500000000001</v>
      </c>
      <c r="R1763" s="38">
        <f t="shared" si="148"/>
        <v>11.366565000000001</v>
      </c>
      <c r="S1763" s="26">
        <v>0</v>
      </c>
      <c r="T1763" s="13" t="str">
        <f t="shared" si="146"/>
        <v>Up</v>
      </c>
    </row>
    <row r="1764" spans="1:20" s="14" customFormat="1" hidden="1" x14ac:dyDescent="0.3">
      <c r="A1764" s="11">
        <v>6059938</v>
      </c>
      <c r="B1764" s="11">
        <v>6059938</v>
      </c>
      <c r="C1764" s="11" t="s">
        <v>26</v>
      </c>
      <c r="D1764" s="11" t="s">
        <v>27</v>
      </c>
      <c r="E1764" s="13" t="str">
        <f>_xlfn.XLOOKUP(B1764,Sheet1!A:A,Sheet1!B:B)</f>
        <v>DS OX PRO CARPENTERS PENCIL BLADES 3PK</v>
      </c>
      <c r="F1764" s="13" t="str">
        <f t="shared" si="145"/>
        <v>CROWN  - DS OX PRO CARPENTERS PENCIL BLADES 3PK</v>
      </c>
      <c r="G1764" s="13"/>
      <c r="H1764" s="91" t="s">
        <v>28</v>
      </c>
      <c r="I1764" s="11" t="s">
        <v>29</v>
      </c>
      <c r="J1764" s="11" t="s">
        <v>29</v>
      </c>
      <c r="K1764" s="11" t="s">
        <v>30</v>
      </c>
      <c r="M1764" s="11" t="s">
        <v>7062</v>
      </c>
      <c r="N1764" s="13">
        <v>3105</v>
      </c>
      <c r="O1764" s="15">
        <f>_xlfn.XLOOKUP(B1764,Sheet1!A:A,Sheet1!E:E)</f>
        <v>5.9</v>
      </c>
      <c r="P1764" s="26"/>
      <c r="Q1764" s="15">
        <f t="shared" si="147"/>
        <v>6.1950000000000003</v>
      </c>
      <c r="R1764" s="38">
        <f t="shared" si="148"/>
        <v>6.3808500000000006</v>
      </c>
      <c r="S1764" s="26">
        <v>0</v>
      </c>
      <c r="T1764" s="13" t="str">
        <f t="shared" si="146"/>
        <v>Up</v>
      </c>
    </row>
    <row r="1765" spans="1:20" s="14" customFormat="1" hidden="1" x14ac:dyDescent="0.3">
      <c r="A1765" s="11">
        <v>6059939</v>
      </c>
      <c r="B1765" s="11">
        <v>6059939</v>
      </c>
      <c r="C1765" s="11" t="s">
        <v>26</v>
      </c>
      <c r="D1765" s="11" t="s">
        <v>27</v>
      </c>
      <c r="E1765" s="13" t="str">
        <f>_xlfn.XLOOKUP(B1765,Sheet1!A:A,Sheet1!B:B)</f>
        <v>DS OX PRO SCREWDRIVER SET          7PC</v>
      </c>
      <c r="F1765" s="13" t="str">
        <f t="shared" si="145"/>
        <v>CROWN  - DS OX PRO SCREWDRIVER SET          7PC</v>
      </c>
      <c r="G1765" s="13"/>
      <c r="H1765" s="91" t="s">
        <v>28</v>
      </c>
      <c r="I1765" s="11" t="s">
        <v>29</v>
      </c>
      <c r="J1765" s="11" t="s">
        <v>29</v>
      </c>
      <c r="K1765" s="11" t="s">
        <v>30</v>
      </c>
      <c r="M1765" s="11" t="s">
        <v>7062</v>
      </c>
      <c r="N1765" s="13">
        <v>3105</v>
      </c>
      <c r="O1765" s="15">
        <f>_xlfn.XLOOKUP(B1765,Sheet1!A:A,Sheet1!E:E)</f>
        <v>21.1</v>
      </c>
      <c r="P1765" s="26"/>
      <c r="Q1765" s="15">
        <f t="shared" si="147"/>
        <v>22.155000000000001</v>
      </c>
      <c r="R1765" s="38">
        <f t="shared" si="148"/>
        <v>22.819650000000003</v>
      </c>
      <c r="S1765" s="26">
        <v>0</v>
      </c>
      <c r="T1765" s="13" t="str">
        <f t="shared" si="146"/>
        <v>Up</v>
      </c>
    </row>
    <row r="1766" spans="1:20" s="14" customFormat="1" hidden="1" x14ac:dyDescent="0.3">
      <c r="A1766" s="11">
        <v>6059940</v>
      </c>
      <c r="B1766" s="11">
        <v>6059940</v>
      </c>
      <c r="C1766" s="11" t="s">
        <v>26</v>
      </c>
      <c r="D1766" s="11" t="s">
        <v>27</v>
      </c>
      <c r="E1766" s="13" t="str">
        <f>_xlfn.XLOOKUP(B1766,Sheet1!A:A,Sheet1!B:B)</f>
        <v>DS OX PRO HD MULTIBIT RATCHET SCREWDRIVR</v>
      </c>
      <c r="F1766" s="13" t="str">
        <f t="shared" si="145"/>
        <v>CROWN  - DS OX PRO HD MULTIBIT RATCHET SCREWDRIVR</v>
      </c>
      <c r="G1766" s="13"/>
      <c r="H1766" s="91" t="s">
        <v>28</v>
      </c>
      <c r="I1766" s="11" t="s">
        <v>29</v>
      </c>
      <c r="J1766" s="11" t="s">
        <v>29</v>
      </c>
      <c r="K1766" s="11" t="s">
        <v>30</v>
      </c>
      <c r="M1766" s="11" t="s">
        <v>7062</v>
      </c>
      <c r="N1766" s="13">
        <v>3105</v>
      </c>
      <c r="O1766" s="15">
        <f>_xlfn.XLOOKUP(B1766,Sheet1!A:A,Sheet1!E:E)</f>
        <v>15.77</v>
      </c>
      <c r="P1766" s="26"/>
      <c r="Q1766" s="15">
        <f t="shared" si="147"/>
        <v>16.558499999999999</v>
      </c>
      <c r="R1766" s="38">
        <f t="shared" si="148"/>
        <v>17.055254999999999</v>
      </c>
      <c r="S1766" s="26">
        <v>0</v>
      </c>
      <c r="T1766" s="13" t="str">
        <f t="shared" si="146"/>
        <v>Up</v>
      </c>
    </row>
    <row r="1767" spans="1:20" s="14" customFormat="1" hidden="1" x14ac:dyDescent="0.3">
      <c r="A1767" s="11">
        <v>6059941</v>
      </c>
      <c r="B1767" s="11">
        <v>6059941</v>
      </c>
      <c r="C1767" s="11" t="s">
        <v>26</v>
      </c>
      <c r="D1767" s="11" t="s">
        <v>27</v>
      </c>
      <c r="E1767" s="13" t="str">
        <f>_xlfn.XLOOKUP(B1767,Sheet1!A:A,Sheet1!B:B)</f>
        <v>DS OX PRO TAPING KNIFE      12IN / 300MM</v>
      </c>
      <c r="F1767" s="13" t="str">
        <f t="shared" si="145"/>
        <v>CROWN  - DS OX PRO TAPING KNIFE      12IN / 300MM</v>
      </c>
      <c r="G1767" s="13"/>
      <c r="H1767" s="91" t="s">
        <v>28</v>
      </c>
      <c r="I1767" s="11" t="s">
        <v>29</v>
      </c>
      <c r="J1767" s="11" t="s">
        <v>29</v>
      </c>
      <c r="K1767" s="11" t="s">
        <v>30</v>
      </c>
      <c r="M1767" s="11" t="s">
        <v>7062</v>
      </c>
      <c r="N1767" s="13">
        <v>3105</v>
      </c>
      <c r="O1767" s="15">
        <f>_xlfn.XLOOKUP(B1767,Sheet1!A:A,Sheet1!E:E)</f>
        <v>16.559999999999999</v>
      </c>
      <c r="P1767" s="26"/>
      <c r="Q1767" s="15">
        <f t="shared" si="147"/>
        <v>17.387999999999998</v>
      </c>
      <c r="R1767" s="38">
        <f t="shared" si="148"/>
        <v>17.90964</v>
      </c>
      <c r="S1767" s="26">
        <v>0</v>
      </c>
      <c r="T1767" s="13" t="str">
        <f t="shared" si="146"/>
        <v>Up</v>
      </c>
    </row>
    <row r="1768" spans="1:20" s="14" customFormat="1" hidden="1" x14ac:dyDescent="0.3">
      <c r="A1768" s="11">
        <v>6059942</v>
      </c>
      <c r="B1768" s="11">
        <v>6059942</v>
      </c>
      <c r="C1768" s="11" t="s">
        <v>26</v>
      </c>
      <c r="D1768" s="11" t="s">
        <v>27</v>
      </c>
      <c r="E1768" s="13" t="str">
        <f>_xlfn.XLOOKUP(B1768,Sheet1!A:A,Sheet1!B:B)</f>
        <v>DS OX PRO JOINT KNIFE              32MM</v>
      </c>
      <c r="F1768" s="13" t="str">
        <f t="shared" si="145"/>
        <v>CROWN  - DS OX PRO JOINT KNIFE              32MM</v>
      </c>
      <c r="G1768" s="13"/>
      <c r="H1768" s="91" t="s">
        <v>28</v>
      </c>
      <c r="I1768" s="11" t="s">
        <v>29</v>
      </c>
      <c r="J1768" s="11" t="s">
        <v>29</v>
      </c>
      <c r="K1768" s="11" t="s">
        <v>30</v>
      </c>
      <c r="M1768" s="11" t="s">
        <v>7062</v>
      </c>
      <c r="N1768" s="13">
        <v>3105</v>
      </c>
      <c r="O1768" s="15">
        <f>_xlfn.XLOOKUP(B1768,Sheet1!A:A,Sheet1!E:E)</f>
        <v>6.68</v>
      </c>
      <c r="P1768" s="26"/>
      <c r="Q1768" s="15">
        <f t="shared" si="147"/>
        <v>7.0140000000000002</v>
      </c>
      <c r="R1768" s="38">
        <f t="shared" si="148"/>
        <v>7.2244200000000003</v>
      </c>
      <c r="S1768" s="26">
        <v>0</v>
      </c>
      <c r="T1768" s="13" t="str">
        <f t="shared" si="146"/>
        <v>Up</v>
      </c>
    </row>
    <row r="1769" spans="1:20" s="14" customFormat="1" hidden="1" x14ac:dyDescent="0.3">
      <c r="A1769" s="11">
        <v>6059943</v>
      </c>
      <c r="B1769" s="11">
        <v>6059943</v>
      </c>
      <c r="C1769" s="11" t="s">
        <v>26</v>
      </c>
      <c r="D1769" s="11" t="s">
        <v>27</v>
      </c>
      <c r="E1769" s="13" t="str">
        <f>_xlfn.XLOOKUP(B1769,Sheet1!A:A,Sheet1!B:B)</f>
        <v>DS OX PRO JOINT KNIFE              50MM</v>
      </c>
      <c r="F1769" s="13" t="str">
        <f t="shared" si="145"/>
        <v>CROWN  - DS OX PRO JOINT KNIFE              50MM</v>
      </c>
      <c r="G1769" s="13"/>
      <c r="H1769" s="91" t="s">
        <v>28</v>
      </c>
      <c r="I1769" s="11" t="s">
        <v>29</v>
      </c>
      <c r="J1769" s="11" t="s">
        <v>29</v>
      </c>
      <c r="K1769" s="11" t="s">
        <v>30</v>
      </c>
      <c r="M1769" s="11" t="s">
        <v>7062</v>
      </c>
      <c r="N1769" s="13">
        <v>3105</v>
      </c>
      <c r="O1769" s="15">
        <f>_xlfn.XLOOKUP(B1769,Sheet1!A:A,Sheet1!E:E)</f>
        <v>8.01</v>
      </c>
      <c r="P1769" s="26"/>
      <c r="Q1769" s="15">
        <f t="shared" si="147"/>
        <v>8.4105000000000008</v>
      </c>
      <c r="R1769" s="38">
        <f t="shared" si="148"/>
        <v>8.6628150000000002</v>
      </c>
      <c r="S1769" s="26">
        <v>0</v>
      </c>
      <c r="T1769" s="13" t="str">
        <f t="shared" si="146"/>
        <v>Up</v>
      </c>
    </row>
    <row r="1770" spans="1:20" s="14" customFormat="1" hidden="1" x14ac:dyDescent="0.3">
      <c r="A1770" s="11">
        <v>6059944</v>
      </c>
      <c r="B1770" s="11">
        <v>6059944</v>
      </c>
      <c r="C1770" s="11" t="s">
        <v>26</v>
      </c>
      <c r="D1770" s="11" t="s">
        <v>27</v>
      </c>
      <c r="E1770" s="13" t="str">
        <f>_xlfn.XLOOKUP(B1770,Sheet1!A:A,Sheet1!B:B)</f>
        <v>DS OX PRO JOINT KNIFE              76MM</v>
      </c>
      <c r="F1770" s="13" t="str">
        <f t="shared" si="145"/>
        <v>CROWN  - DS OX PRO JOINT KNIFE              76MM</v>
      </c>
      <c r="G1770" s="13"/>
      <c r="H1770" s="91" t="s">
        <v>28</v>
      </c>
      <c r="I1770" s="11" t="s">
        <v>29</v>
      </c>
      <c r="J1770" s="11" t="s">
        <v>29</v>
      </c>
      <c r="K1770" s="11" t="s">
        <v>30</v>
      </c>
      <c r="M1770" s="11" t="s">
        <v>7062</v>
      </c>
      <c r="N1770" s="13">
        <v>3105</v>
      </c>
      <c r="O1770" s="15">
        <f>_xlfn.XLOOKUP(B1770,Sheet1!A:A,Sheet1!E:E)</f>
        <v>9.2100000000000009</v>
      </c>
      <c r="P1770" s="26"/>
      <c r="Q1770" s="15">
        <f t="shared" si="147"/>
        <v>9.6705000000000005</v>
      </c>
      <c r="R1770" s="38">
        <f t="shared" si="148"/>
        <v>9.9606150000000007</v>
      </c>
      <c r="S1770" s="26">
        <v>0</v>
      </c>
      <c r="T1770" s="13" t="str">
        <f t="shared" si="146"/>
        <v>Up</v>
      </c>
    </row>
    <row r="1771" spans="1:20" s="14" customFormat="1" hidden="1" x14ac:dyDescent="0.3">
      <c r="A1771" s="11">
        <v>6059945</v>
      </c>
      <c r="B1771" s="11">
        <v>6059945</v>
      </c>
      <c r="C1771" s="11" t="s">
        <v>26</v>
      </c>
      <c r="D1771" s="11" t="s">
        <v>27</v>
      </c>
      <c r="E1771" s="13" t="str">
        <f>_xlfn.XLOOKUP(B1771,Sheet1!A:A,Sheet1!B:B)</f>
        <v>DS OX PRO JOINT KNIFE              102MM</v>
      </c>
      <c r="F1771" s="13" t="str">
        <f t="shared" si="145"/>
        <v>CROWN  - DS OX PRO JOINT KNIFE              102MM</v>
      </c>
      <c r="G1771" s="13"/>
      <c r="H1771" s="91" t="s">
        <v>28</v>
      </c>
      <c r="I1771" s="11" t="s">
        <v>29</v>
      </c>
      <c r="J1771" s="11" t="s">
        <v>29</v>
      </c>
      <c r="K1771" s="11" t="s">
        <v>30</v>
      </c>
      <c r="M1771" s="11" t="s">
        <v>7062</v>
      </c>
      <c r="N1771" s="13">
        <v>3105</v>
      </c>
      <c r="O1771" s="15">
        <f>_xlfn.XLOOKUP(B1771,Sheet1!A:A,Sheet1!E:E)</f>
        <v>9.7899999999999991</v>
      </c>
      <c r="P1771" s="26"/>
      <c r="Q1771" s="15">
        <f t="shared" si="147"/>
        <v>10.279499999999999</v>
      </c>
      <c r="R1771" s="38">
        <f t="shared" si="148"/>
        <v>10.587884999999998</v>
      </c>
      <c r="S1771" s="26">
        <v>0</v>
      </c>
      <c r="T1771" s="13" t="str">
        <f t="shared" si="146"/>
        <v>Up</v>
      </c>
    </row>
    <row r="1772" spans="1:20" s="14" customFormat="1" hidden="1" x14ac:dyDescent="0.3">
      <c r="A1772" s="11">
        <v>6059946</v>
      </c>
      <c r="B1772" s="11">
        <v>6059946</v>
      </c>
      <c r="C1772" s="11" t="s">
        <v>26</v>
      </c>
      <c r="D1772" s="11" t="s">
        <v>27</v>
      </c>
      <c r="E1772" s="13" t="str">
        <f>_xlfn.XLOOKUP(B1772,Sheet1!A:A,Sheet1!B:B)</f>
        <v>DS OX PRO JOINT KNIFE              127MM</v>
      </c>
      <c r="F1772" s="13" t="str">
        <f t="shared" si="145"/>
        <v>CROWN  - DS OX PRO JOINT KNIFE              127MM</v>
      </c>
      <c r="G1772" s="13"/>
      <c r="H1772" s="91" t="s">
        <v>28</v>
      </c>
      <c r="I1772" s="11" t="s">
        <v>29</v>
      </c>
      <c r="J1772" s="11" t="s">
        <v>29</v>
      </c>
      <c r="K1772" s="11" t="s">
        <v>30</v>
      </c>
      <c r="M1772" s="11" t="s">
        <v>7062</v>
      </c>
      <c r="N1772" s="13">
        <v>3105</v>
      </c>
      <c r="O1772" s="15">
        <f>_xlfn.XLOOKUP(B1772,Sheet1!A:A,Sheet1!E:E)</f>
        <v>10.23</v>
      </c>
      <c r="P1772" s="26"/>
      <c r="Q1772" s="15">
        <f t="shared" si="147"/>
        <v>10.7415</v>
      </c>
      <c r="R1772" s="38">
        <f t="shared" si="148"/>
        <v>11.063745000000001</v>
      </c>
      <c r="S1772" s="26">
        <v>0</v>
      </c>
      <c r="T1772" s="13" t="str">
        <f t="shared" si="146"/>
        <v>Up</v>
      </c>
    </row>
    <row r="1773" spans="1:20" s="14" customFormat="1" hidden="1" x14ac:dyDescent="0.3">
      <c r="A1773" s="11">
        <v>6059947</v>
      </c>
      <c r="B1773" s="11">
        <v>6059947</v>
      </c>
      <c r="C1773" s="11" t="s">
        <v>26</v>
      </c>
      <c r="D1773" s="11" t="s">
        <v>27</v>
      </c>
      <c r="E1773" s="13" t="str">
        <f>_xlfn.XLOOKUP(B1773,Sheet1!A:A,Sheet1!B:B)</f>
        <v>DS OX PRO JOINT KNIFE              152MM</v>
      </c>
      <c r="F1773" s="13" t="str">
        <f t="shared" si="145"/>
        <v>CROWN  - DS OX PRO JOINT KNIFE              152MM</v>
      </c>
      <c r="G1773" s="13"/>
      <c r="H1773" s="91" t="s">
        <v>28</v>
      </c>
      <c r="I1773" s="11" t="s">
        <v>29</v>
      </c>
      <c r="J1773" s="11" t="s">
        <v>29</v>
      </c>
      <c r="K1773" s="11" t="s">
        <v>30</v>
      </c>
      <c r="M1773" s="11" t="s">
        <v>7062</v>
      </c>
      <c r="N1773" s="13">
        <v>3105</v>
      </c>
      <c r="O1773" s="15">
        <f>_xlfn.XLOOKUP(B1773,Sheet1!A:A,Sheet1!E:E)</f>
        <v>11.27</v>
      </c>
      <c r="P1773" s="26"/>
      <c r="Q1773" s="15">
        <f t="shared" si="147"/>
        <v>11.833500000000001</v>
      </c>
      <c r="R1773" s="38">
        <f t="shared" si="148"/>
        <v>12.188505000000001</v>
      </c>
      <c r="S1773" s="26">
        <v>0</v>
      </c>
      <c r="T1773" s="13" t="str">
        <f t="shared" si="146"/>
        <v>Up</v>
      </c>
    </row>
    <row r="1774" spans="1:20" s="14" customFormat="1" hidden="1" x14ac:dyDescent="0.3">
      <c r="A1774" s="11">
        <v>6059948</v>
      </c>
      <c r="B1774" s="11">
        <v>6059948</v>
      </c>
      <c r="C1774" s="11" t="s">
        <v>26</v>
      </c>
      <c r="D1774" s="11" t="s">
        <v>27</v>
      </c>
      <c r="E1774" s="13" t="str">
        <f>_xlfn.XLOOKUP(B1774,Sheet1!A:A,Sheet1!B:B)</f>
        <v>DS OX TRADE CLAW HAMMER            20 OZ</v>
      </c>
      <c r="F1774" s="13" t="str">
        <f t="shared" si="145"/>
        <v>CROWN  - DS OX TRADE CLAW HAMMER            20 OZ</v>
      </c>
      <c r="G1774" s="13"/>
      <c r="H1774" s="91" t="s">
        <v>28</v>
      </c>
      <c r="I1774" s="11" t="s">
        <v>29</v>
      </c>
      <c r="J1774" s="11" t="s">
        <v>29</v>
      </c>
      <c r="K1774" s="11" t="s">
        <v>30</v>
      </c>
      <c r="M1774" s="11" t="s">
        <v>7062</v>
      </c>
      <c r="N1774" s="13">
        <v>3105</v>
      </c>
      <c r="O1774" s="15">
        <f>_xlfn.XLOOKUP(B1774,Sheet1!A:A,Sheet1!E:E)</f>
        <v>16.95</v>
      </c>
      <c r="P1774" s="26"/>
      <c r="Q1774" s="15">
        <f t="shared" si="147"/>
        <v>17.797499999999999</v>
      </c>
      <c r="R1774" s="38">
        <f t="shared" si="148"/>
        <v>18.331424999999999</v>
      </c>
      <c r="S1774" s="26">
        <v>0</v>
      </c>
      <c r="T1774" s="13" t="str">
        <f t="shared" si="146"/>
        <v>Up</v>
      </c>
    </row>
    <row r="1775" spans="1:20" s="14" customFormat="1" hidden="1" x14ac:dyDescent="0.3">
      <c r="A1775" s="11">
        <v>6059949</v>
      </c>
      <c r="B1775" s="11">
        <v>6059949</v>
      </c>
      <c r="C1775" s="11" t="s">
        <v>26</v>
      </c>
      <c r="D1775" s="11" t="s">
        <v>27</v>
      </c>
      <c r="E1775" s="13" t="str">
        <f>_xlfn.XLOOKUP(B1775,Sheet1!A:A,Sheet1!B:B)</f>
        <v>DS OX TRADE HICK HAND CLAW HAMMER  16 OZ</v>
      </c>
      <c r="F1775" s="13" t="str">
        <f t="shared" si="145"/>
        <v>CROWN  - DS OX TRADE HICK HAND CLAW HAMMER  16 OZ</v>
      </c>
      <c r="G1775" s="13"/>
      <c r="H1775" s="91" t="s">
        <v>28</v>
      </c>
      <c r="I1775" s="11" t="s">
        <v>29</v>
      </c>
      <c r="J1775" s="11" t="s">
        <v>29</v>
      </c>
      <c r="K1775" s="11" t="s">
        <v>30</v>
      </c>
      <c r="M1775" s="11" t="s">
        <v>7062</v>
      </c>
      <c r="N1775" s="13">
        <v>3105</v>
      </c>
      <c r="O1775" s="15">
        <f>_xlfn.XLOOKUP(B1775,Sheet1!A:A,Sheet1!E:E)</f>
        <v>12.8</v>
      </c>
      <c r="P1775" s="26"/>
      <c r="Q1775" s="15">
        <f t="shared" si="147"/>
        <v>13.440000000000001</v>
      </c>
      <c r="R1775" s="38">
        <f t="shared" si="148"/>
        <v>13.843200000000001</v>
      </c>
      <c r="S1775" s="26">
        <v>0</v>
      </c>
      <c r="T1775" s="13" t="str">
        <f t="shared" si="146"/>
        <v>Up</v>
      </c>
    </row>
    <row r="1776" spans="1:20" s="14" customFormat="1" hidden="1" x14ac:dyDescent="0.3">
      <c r="A1776" s="11">
        <v>6059950</v>
      </c>
      <c r="B1776" s="11">
        <v>6059950</v>
      </c>
      <c r="C1776" s="11" t="s">
        <v>26</v>
      </c>
      <c r="D1776" s="11" t="s">
        <v>27</v>
      </c>
      <c r="E1776" s="13" t="str">
        <f>_xlfn.XLOOKUP(B1776,Sheet1!A:A,Sheet1!B:B)</f>
        <v>DS OX PRO RETRACTABLE FOLDING KNIFE</v>
      </c>
      <c r="F1776" s="13" t="str">
        <f t="shared" si="145"/>
        <v>CROWN  - DS OX PRO RETRACTABLE FOLDING KNIFE</v>
      </c>
      <c r="G1776" s="13"/>
      <c r="H1776" s="91" t="s">
        <v>28</v>
      </c>
      <c r="I1776" s="11" t="s">
        <v>29</v>
      </c>
      <c r="J1776" s="11" t="s">
        <v>29</v>
      </c>
      <c r="K1776" s="11" t="s">
        <v>30</v>
      </c>
      <c r="M1776" s="11" t="s">
        <v>7062</v>
      </c>
      <c r="N1776" s="13">
        <v>3105</v>
      </c>
      <c r="O1776" s="15">
        <f>_xlfn.XLOOKUP(B1776,Sheet1!A:A,Sheet1!E:E)</f>
        <v>12.39</v>
      </c>
      <c r="P1776" s="26"/>
      <c r="Q1776" s="15">
        <f t="shared" si="147"/>
        <v>13.009500000000001</v>
      </c>
      <c r="R1776" s="38">
        <f t="shared" si="148"/>
        <v>13.399785000000001</v>
      </c>
      <c r="S1776" s="26">
        <v>0</v>
      </c>
      <c r="T1776" s="13" t="str">
        <f t="shared" si="146"/>
        <v>Up</v>
      </c>
    </row>
    <row r="1777" spans="1:20" s="14" customFormat="1" hidden="1" x14ac:dyDescent="0.3">
      <c r="A1777" s="11">
        <v>6059951</v>
      </c>
      <c r="B1777" s="11">
        <v>6059951</v>
      </c>
      <c r="C1777" s="11" t="s">
        <v>26</v>
      </c>
      <c r="D1777" s="11" t="s">
        <v>27</v>
      </c>
      <c r="E1777" s="13" t="str">
        <f>_xlfn.XLOOKUP(B1777,Sheet1!A:A,Sheet1!B:B)</f>
        <v>DS OX PRO HEAVY DUTY RETRACTABLE KNIFE</v>
      </c>
      <c r="F1777" s="13" t="str">
        <f t="shared" si="145"/>
        <v>CROWN  - DS OX PRO HEAVY DUTY RETRACTABLE KNIFE</v>
      </c>
      <c r="G1777" s="13"/>
      <c r="H1777" s="91" t="s">
        <v>28</v>
      </c>
      <c r="I1777" s="11" t="s">
        <v>29</v>
      </c>
      <c r="J1777" s="11" t="s">
        <v>29</v>
      </c>
      <c r="K1777" s="11" t="s">
        <v>30</v>
      </c>
      <c r="M1777" s="11" t="s">
        <v>7062</v>
      </c>
      <c r="N1777" s="13">
        <v>3105</v>
      </c>
      <c r="O1777" s="15">
        <f>_xlfn.XLOOKUP(B1777,Sheet1!A:A,Sheet1!E:E)</f>
        <v>17.84</v>
      </c>
      <c r="P1777" s="26"/>
      <c r="Q1777" s="15">
        <f t="shared" si="147"/>
        <v>18.731999999999999</v>
      </c>
      <c r="R1777" s="38">
        <f t="shared" si="148"/>
        <v>19.293959999999998</v>
      </c>
      <c r="S1777" s="26">
        <v>0</v>
      </c>
      <c r="T1777" s="13" t="str">
        <f t="shared" si="146"/>
        <v>Up</v>
      </c>
    </row>
    <row r="1778" spans="1:20" s="14" customFormat="1" hidden="1" x14ac:dyDescent="0.3">
      <c r="A1778" s="11">
        <v>6059952</v>
      </c>
      <c r="B1778" s="11">
        <v>6059952</v>
      </c>
      <c r="C1778" s="11" t="s">
        <v>26</v>
      </c>
      <c r="D1778" s="11" t="s">
        <v>27</v>
      </c>
      <c r="E1778" s="13" t="str">
        <f>_xlfn.XLOOKUP(B1778,Sheet1!A:A,Sheet1!B:B)</f>
        <v>DS OX TRADE RETRACTABLE UTILITY KNIFE</v>
      </c>
      <c r="F1778" s="13" t="str">
        <f t="shared" si="145"/>
        <v>CROWN  - DS OX TRADE RETRACTABLE UTILITY KNIFE</v>
      </c>
      <c r="G1778" s="13"/>
      <c r="H1778" s="91" t="s">
        <v>28</v>
      </c>
      <c r="I1778" s="11" t="s">
        <v>29</v>
      </c>
      <c r="J1778" s="11" t="s">
        <v>29</v>
      </c>
      <c r="K1778" s="11" t="s">
        <v>30</v>
      </c>
      <c r="M1778" s="11" t="s">
        <v>7062</v>
      </c>
      <c r="N1778" s="13">
        <v>3105</v>
      </c>
      <c r="O1778" s="15">
        <f>_xlfn.XLOOKUP(B1778,Sheet1!A:A,Sheet1!E:E)</f>
        <v>3.89</v>
      </c>
      <c r="P1778" s="26"/>
      <c r="Q1778" s="15">
        <f t="shared" si="147"/>
        <v>4.0845000000000002</v>
      </c>
      <c r="R1778" s="38">
        <f t="shared" si="148"/>
        <v>4.2070350000000003</v>
      </c>
      <c r="S1778" s="26">
        <v>0</v>
      </c>
      <c r="T1778" s="13" t="str">
        <f t="shared" si="146"/>
        <v>Up</v>
      </c>
    </row>
    <row r="1779" spans="1:20" s="14" customFormat="1" hidden="1" x14ac:dyDescent="0.3">
      <c r="A1779" s="11">
        <v>6059953</v>
      </c>
      <c r="B1779" s="11">
        <v>6059953</v>
      </c>
      <c r="C1779" s="11" t="s">
        <v>26</v>
      </c>
      <c r="D1779" s="11" t="s">
        <v>27</v>
      </c>
      <c r="E1779" s="13" t="str">
        <f>_xlfn.XLOOKUP(B1779,Sheet1!A:A,Sheet1!B:B)</f>
        <v>DS OX PRO HD KNIFE BLADES+DISPENSER 10PK</v>
      </c>
      <c r="F1779" s="13" t="str">
        <f t="shared" si="145"/>
        <v>CROWN  - DS OX PRO HD KNIFE BLADES+DISPENSER 10PK</v>
      </c>
      <c r="G1779" s="13"/>
      <c r="H1779" s="91" t="s">
        <v>28</v>
      </c>
      <c r="I1779" s="11" t="s">
        <v>29</v>
      </c>
      <c r="J1779" s="11" t="s">
        <v>29</v>
      </c>
      <c r="K1779" s="11" t="s">
        <v>30</v>
      </c>
      <c r="M1779" s="11" t="s">
        <v>7062</v>
      </c>
      <c r="N1779" s="13">
        <v>3105</v>
      </c>
      <c r="O1779" s="15">
        <f>_xlfn.XLOOKUP(B1779,Sheet1!A:A,Sheet1!E:E)</f>
        <v>2.04</v>
      </c>
      <c r="P1779" s="26"/>
      <c r="Q1779" s="15">
        <f t="shared" si="147"/>
        <v>2.1420000000000003</v>
      </c>
      <c r="R1779" s="38">
        <f t="shared" si="148"/>
        <v>2.2062600000000003</v>
      </c>
      <c r="S1779" s="26">
        <v>0</v>
      </c>
      <c r="T1779" s="13" t="str">
        <f t="shared" si="146"/>
        <v>Up</v>
      </c>
    </row>
    <row r="1780" spans="1:20" s="14" customFormat="1" hidden="1" x14ac:dyDescent="0.3">
      <c r="A1780" s="11">
        <v>6059954</v>
      </c>
      <c r="B1780" s="11">
        <v>6059954</v>
      </c>
      <c r="C1780" s="11" t="s">
        <v>26</v>
      </c>
      <c r="D1780" s="11" t="s">
        <v>27</v>
      </c>
      <c r="E1780" s="13" t="str">
        <f>_xlfn.XLOOKUP(B1780,Sheet1!A:A,Sheet1!B:B)</f>
        <v>DS OX TRADE WINDOW SCRAPER</v>
      </c>
      <c r="F1780" s="13" t="str">
        <f t="shared" si="145"/>
        <v>CROWN  - DS OX TRADE WINDOW SCRAPER</v>
      </c>
      <c r="G1780" s="13"/>
      <c r="H1780" s="91" t="s">
        <v>28</v>
      </c>
      <c r="I1780" s="11" t="s">
        <v>29</v>
      </c>
      <c r="J1780" s="11" t="s">
        <v>29</v>
      </c>
      <c r="K1780" s="11" t="s">
        <v>30</v>
      </c>
      <c r="M1780" s="11" t="s">
        <v>7062</v>
      </c>
      <c r="N1780" s="13">
        <v>3105</v>
      </c>
      <c r="O1780" s="15">
        <f>_xlfn.XLOOKUP(B1780,Sheet1!A:A,Sheet1!E:E)</f>
        <v>1.89</v>
      </c>
      <c r="P1780" s="26"/>
      <c r="Q1780" s="15">
        <f t="shared" si="147"/>
        <v>1.9844999999999999</v>
      </c>
      <c r="R1780" s="38">
        <f t="shared" si="148"/>
        <v>2.044035</v>
      </c>
      <c r="S1780" s="26">
        <v>0</v>
      </c>
      <c r="T1780" s="13" t="str">
        <f t="shared" si="146"/>
        <v>Up</v>
      </c>
    </row>
    <row r="1781" spans="1:20" s="14" customFormat="1" hidden="1" x14ac:dyDescent="0.3">
      <c r="A1781" s="11">
        <v>6059956</v>
      </c>
      <c r="B1781" s="11">
        <v>6059956</v>
      </c>
      <c r="C1781" s="11" t="s">
        <v>26</v>
      </c>
      <c r="D1781" s="11" t="s">
        <v>27</v>
      </c>
      <c r="E1781" s="13" t="str">
        <f>_xlfn.XLOOKUP(B1781,Sheet1!A:A,Sheet1!B:B)</f>
        <v>DS OX PRO HEAVY DUTY SCRAPER   5IN/127MM</v>
      </c>
      <c r="F1781" s="13" t="str">
        <f t="shared" si="145"/>
        <v>CROWN  - DS OX PRO HEAVY DUTY SCRAPER   5IN/127MM</v>
      </c>
      <c r="G1781" s="13"/>
      <c r="H1781" s="91" t="s">
        <v>28</v>
      </c>
      <c r="I1781" s="11" t="s">
        <v>29</v>
      </c>
      <c r="J1781" s="11" t="s">
        <v>29</v>
      </c>
      <c r="K1781" s="11" t="s">
        <v>30</v>
      </c>
      <c r="M1781" s="11" t="s">
        <v>7062</v>
      </c>
      <c r="N1781" s="13">
        <v>3105</v>
      </c>
      <c r="O1781" s="15">
        <f>_xlfn.XLOOKUP(B1781,Sheet1!A:A,Sheet1!E:E)</f>
        <v>26.79</v>
      </c>
      <c r="P1781" s="26"/>
      <c r="Q1781" s="15">
        <f t="shared" si="147"/>
        <v>28.1295</v>
      </c>
      <c r="R1781" s="38">
        <f t="shared" si="148"/>
        <v>28.973385</v>
      </c>
      <c r="S1781" s="26">
        <v>0</v>
      </c>
      <c r="T1781" s="13" t="str">
        <f t="shared" si="146"/>
        <v>Up</v>
      </c>
    </row>
    <row r="1782" spans="1:20" s="14" customFormat="1" hidden="1" x14ac:dyDescent="0.3">
      <c r="A1782" s="11">
        <v>6059957</v>
      </c>
      <c r="B1782" s="11">
        <v>6059957</v>
      </c>
      <c r="C1782" s="11" t="s">
        <v>26</v>
      </c>
      <c r="D1782" s="11" t="s">
        <v>27</v>
      </c>
      <c r="E1782" s="13" t="str">
        <f>_xlfn.XLOOKUP(B1782,Sheet1!A:A,Sheet1!B:B)</f>
        <v>DS OX PRO REPLACE SCRAPR BLADES 5IN 10PK</v>
      </c>
      <c r="F1782" s="13" t="str">
        <f t="shared" si="145"/>
        <v>CROWN  - DS OX PRO REPLACE SCRAPR BLADES 5IN 10PK</v>
      </c>
      <c r="G1782" s="13"/>
      <c r="H1782" s="91" t="s">
        <v>28</v>
      </c>
      <c r="I1782" s="11" t="s">
        <v>29</v>
      </c>
      <c r="J1782" s="11" t="s">
        <v>29</v>
      </c>
      <c r="K1782" s="11" t="s">
        <v>30</v>
      </c>
      <c r="M1782" s="11" t="s">
        <v>7062</v>
      </c>
      <c r="N1782" s="13">
        <v>3105</v>
      </c>
      <c r="O1782" s="15">
        <f>_xlfn.XLOOKUP(B1782,Sheet1!A:A,Sheet1!E:E)</f>
        <v>8.3000000000000007</v>
      </c>
      <c r="P1782" s="26"/>
      <c r="Q1782" s="15">
        <f t="shared" si="147"/>
        <v>8.7150000000000016</v>
      </c>
      <c r="R1782" s="38">
        <f t="shared" si="148"/>
        <v>8.9764500000000016</v>
      </c>
      <c r="S1782" s="26">
        <v>0</v>
      </c>
      <c r="T1782" s="13" t="str">
        <f t="shared" si="146"/>
        <v>Up</v>
      </c>
    </row>
    <row r="1783" spans="1:20" s="14" customFormat="1" hidden="1" x14ac:dyDescent="0.3">
      <c r="A1783" s="11">
        <v>6059958</v>
      </c>
      <c r="B1783" s="11">
        <v>6059958</v>
      </c>
      <c r="C1783" s="11" t="s">
        <v>26</v>
      </c>
      <c r="D1783" s="11" t="s">
        <v>27</v>
      </c>
      <c r="E1783" s="13" t="str">
        <f>_xlfn.XLOOKUP(B1783,Sheet1!A:A,Sheet1!B:B)</f>
        <v>DS OX TRADE JAB SAW +HOLSTER 6.5IN/165MM</v>
      </c>
      <c r="F1783" s="13" t="str">
        <f t="shared" si="145"/>
        <v>CROWN  - DS OX TRADE JAB SAW +HOLSTER 6.5IN/165MM</v>
      </c>
      <c r="G1783" s="13"/>
      <c r="H1783" s="91" t="s">
        <v>28</v>
      </c>
      <c r="I1783" s="11" t="s">
        <v>29</v>
      </c>
      <c r="J1783" s="11" t="s">
        <v>29</v>
      </c>
      <c r="K1783" s="11" t="s">
        <v>30</v>
      </c>
      <c r="M1783" s="11" t="s">
        <v>7062</v>
      </c>
      <c r="N1783" s="13">
        <v>3105</v>
      </c>
      <c r="O1783" s="15">
        <f>_xlfn.XLOOKUP(B1783,Sheet1!A:A,Sheet1!E:E)</f>
        <v>11.76</v>
      </c>
      <c r="P1783" s="26"/>
      <c r="Q1783" s="29">
        <f t="shared" si="147"/>
        <v>12.348000000000001</v>
      </c>
      <c r="R1783" s="38">
        <f t="shared" si="148"/>
        <v>12.718440000000001</v>
      </c>
      <c r="S1783" s="26">
        <v>0</v>
      </c>
      <c r="T1783" s="13" t="str">
        <f t="shared" si="146"/>
        <v>Up</v>
      </c>
    </row>
    <row r="1784" spans="1:20" s="14" customFormat="1" hidden="1" x14ac:dyDescent="0.3">
      <c r="A1784" s="11">
        <v>6059959</v>
      </c>
      <c r="B1784" s="11">
        <v>6059959</v>
      </c>
      <c r="C1784" s="11" t="s">
        <v>26</v>
      </c>
      <c r="D1784" s="11" t="s">
        <v>27</v>
      </c>
      <c r="E1784" s="13" t="str">
        <f>_xlfn.XLOOKUP(B1784,Sheet1!A:A,Sheet1!B:B)</f>
        <v>DS OX PRO HAND SAW          20IN / 500MM</v>
      </c>
      <c r="F1784" s="13" t="str">
        <f t="shared" si="145"/>
        <v>CROWN  - DS OX PRO HAND SAW          20IN / 500MM</v>
      </c>
      <c r="G1784" s="13"/>
      <c r="H1784" s="91" t="s">
        <v>28</v>
      </c>
      <c r="I1784" s="11" t="s">
        <v>29</v>
      </c>
      <c r="J1784" s="11" t="s">
        <v>29</v>
      </c>
      <c r="K1784" s="11" t="s">
        <v>30</v>
      </c>
      <c r="M1784" s="11" t="s">
        <v>7062</v>
      </c>
      <c r="N1784" s="13">
        <v>3105</v>
      </c>
      <c r="O1784" s="15">
        <f>_xlfn.XLOOKUP(B1784,Sheet1!A:A,Sheet1!E:E)</f>
        <v>10.36</v>
      </c>
      <c r="P1784" s="26"/>
      <c r="Q1784" s="15">
        <f t="shared" si="147"/>
        <v>10.878</v>
      </c>
      <c r="R1784" s="38">
        <f t="shared" si="148"/>
        <v>11.20434</v>
      </c>
      <c r="S1784" s="26">
        <v>0</v>
      </c>
      <c r="T1784" s="13" t="str">
        <f t="shared" si="146"/>
        <v>Up</v>
      </c>
    </row>
    <row r="1785" spans="1:20" s="14" customFormat="1" hidden="1" x14ac:dyDescent="0.3">
      <c r="A1785" s="11">
        <v>6059960</v>
      </c>
      <c r="B1785" s="11">
        <v>6059960</v>
      </c>
      <c r="C1785" s="11" t="s">
        <v>26</v>
      </c>
      <c r="D1785" s="11" t="s">
        <v>27</v>
      </c>
      <c r="E1785" s="13" t="str">
        <f>_xlfn.XLOOKUP(B1785,Sheet1!A:A,Sheet1!B:B)</f>
        <v>DS OX PRO HAND SAW          22IN / 550MM</v>
      </c>
      <c r="F1785" s="13" t="str">
        <f t="shared" si="145"/>
        <v>CROWN  - DS OX PRO HAND SAW          22IN / 550MM</v>
      </c>
      <c r="G1785" s="13"/>
      <c r="H1785" s="91" t="s">
        <v>28</v>
      </c>
      <c r="I1785" s="11" t="s">
        <v>29</v>
      </c>
      <c r="J1785" s="11" t="s">
        <v>29</v>
      </c>
      <c r="K1785" s="11" t="s">
        <v>30</v>
      </c>
      <c r="M1785" s="11" t="s">
        <v>7062</v>
      </c>
      <c r="N1785" s="13">
        <v>3105</v>
      </c>
      <c r="O1785" s="15">
        <f>_xlfn.XLOOKUP(B1785,Sheet1!A:A,Sheet1!E:E)</f>
        <v>11.39</v>
      </c>
      <c r="P1785" s="26"/>
      <c r="Q1785" s="15">
        <f t="shared" si="147"/>
        <v>11.9595</v>
      </c>
      <c r="R1785" s="38">
        <f t="shared" si="148"/>
        <v>12.318285000000001</v>
      </c>
      <c r="S1785" s="26">
        <v>0</v>
      </c>
      <c r="T1785" s="13" t="str">
        <f t="shared" si="146"/>
        <v>Up</v>
      </c>
    </row>
    <row r="1786" spans="1:20" s="14" customFormat="1" hidden="1" x14ac:dyDescent="0.3">
      <c r="A1786" s="11">
        <v>6059961</v>
      </c>
      <c r="B1786" s="11">
        <v>6059961</v>
      </c>
      <c r="C1786" s="11" t="s">
        <v>26</v>
      </c>
      <c r="D1786" s="11" t="s">
        <v>27</v>
      </c>
      <c r="E1786" s="13" t="str">
        <f>_xlfn.XLOOKUP(B1786,Sheet1!A:A,Sheet1!B:B)</f>
        <v>DS OX PRO MINI PROFESSIONAL HACKSAW 6IN</v>
      </c>
      <c r="F1786" s="13" t="str">
        <f t="shared" si="145"/>
        <v>CROWN  - DS OX PRO MINI PROFESSIONAL HACKSAW 6IN</v>
      </c>
      <c r="G1786" s="13"/>
      <c r="H1786" s="91" t="s">
        <v>28</v>
      </c>
      <c r="I1786" s="11" t="s">
        <v>29</v>
      </c>
      <c r="J1786" s="11" t="s">
        <v>29</v>
      </c>
      <c r="K1786" s="11" t="s">
        <v>30</v>
      </c>
      <c r="M1786" s="11" t="s">
        <v>7062</v>
      </c>
      <c r="N1786" s="13">
        <v>3105</v>
      </c>
      <c r="O1786" s="15">
        <f>_xlfn.XLOOKUP(B1786,Sheet1!A:A,Sheet1!E:E)</f>
        <v>11.17</v>
      </c>
      <c r="P1786" s="26"/>
      <c r="Q1786" s="15">
        <f t="shared" si="147"/>
        <v>11.7285</v>
      </c>
      <c r="R1786" s="38">
        <f t="shared" si="148"/>
        <v>12.080355000000001</v>
      </c>
      <c r="S1786" s="26">
        <v>0</v>
      </c>
      <c r="T1786" s="13" t="str">
        <f t="shared" si="146"/>
        <v>Up</v>
      </c>
    </row>
    <row r="1787" spans="1:20" s="14" customFormat="1" hidden="1" x14ac:dyDescent="0.3">
      <c r="A1787" s="11">
        <v>6059962</v>
      </c>
      <c r="B1787" s="11">
        <v>6059962</v>
      </c>
      <c r="C1787" s="11" t="s">
        <v>26</v>
      </c>
      <c r="D1787" s="11" t="s">
        <v>27</v>
      </c>
      <c r="E1787" s="13" t="str">
        <f>_xlfn.XLOOKUP(B1787,Sheet1!A:A,Sheet1!B:B)</f>
        <v>DS OX PRO HACKSAW BLADES 24 TP1 6IN 10PK</v>
      </c>
      <c r="F1787" s="13" t="str">
        <f t="shared" si="145"/>
        <v>CROWN  - DS OX PRO HACKSAW BLADES 24 TP1 6IN 10PK</v>
      </c>
      <c r="G1787" s="13"/>
      <c r="H1787" s="91" t="s">
        <v>28</v>
      </c>
      <c r="I1787" s="11" t="s">
        <v>29</v>
      </c>
      <c r="J1787" s="11" t="s">
        <v>29</v>
      </c>
      <c r="K1787" s="11" t="s">
        <v>30</v>
      </c>
      <c r="M1787" s="11" t="s">
        <v>7062</v>
      </c>
      <c r="N1787" s="13">
        <v>3105</v>
      </c>
      <c r="O1787" s="15">
        <f>_xlfn.XLOOKUP(B1787,Sheet1!A:A,Sheet1!E:E)</f>
        <v>8.15</v>
      </c>
      <c r="P1787" s="26"/>
      <c r="Q1787" s="15">
        <f t="shared" si="147"/>
        <v>8.557500000000001</v>
      </c>
      <c r="R1787" s="38">
        <f t="shared" si="148"/>
        <v>8.8142250000000004</v>
      </c>
      <c r="S1787" s="26">
        <v>0</v>
      </c>
      <c r="T1787" s="13" t="str">
        <f t="shared" si="146"/>
        <v>Up</v>
      </c>
    </row>
    <row r="1788" spans="1:20" s="14" customFormat="1" hidden="1" x14ac:dyDescent="0.3">
      <c r="A1788" s="11">
        <v>6059963</v>
      </c>
      <c r="B1788" s="11">
        <v>6059963</v>
      </c>
      <c r="C1788" s="11" t="s">
        <v>26</v>
      </c>
      <c r="D1788" s="11" t="s">
        <v>27</v>
      </c>
      <c r="E1788" s="13" t="str">
        <f>_xlfn.XLOOKUP(B1788,Sheet1!A:A,Sheet1!B:B)</f>
        <v>DS OX PRO CLAW BAR          10IN / 250MM</v>
      </c>
      <c r="F1788" s="13" t="str">
        <f t="shared" si="145"/>
        <v>CROWN  - DS OX PRO CLAW BAR          10IN / 250MM</v>
      </c>
      <c r="G1788" s="13"/>
      <c r="H1788" s="91" t="s">
        <v>28</v>
      </c>
      <c r="I1788" s="11" t="s">
        <v>29</v>
      </c>
      <c r="J1788" s="11" t="s">
        <v>29</v>
      </c>
      <c r="K1788" s="11" t="s">
        <v>30</v>
      </c>
      <c r="M1788" s="11" t="s">
        <v>7062</v>
      </c>
      <c r="N1788" s="13">
        <v>3105</v>
      </c>
      <c r="O1788" s="15">
        <f>_xlfn.XLOOKUP(B1788,Sheet1!A:A,Sheet1!E:E)</f>
        <v>16.05</v>
      </c>
      <c r="P1788" s="26"/>
      <c r="Q1788" s="15">
        <f t="shared" si="147"/>
        <v>16.852500000000003</v>
      </c>
      <c r="R1788" s="38">
        <f t="shared" si="148"/>
        <v>17.358075000000003</v>
      </c>
      <c r="S1788" s="26">
        <v>0</v>
      </c>
      <c r="T1788" s="13" t="str">
        <f t="shared" si="146"/>
        <v>Up</v>
      </c>
    </row>
    <row r="1789" spans="1:20" s="14" customFormat="1" hidden="1" x14ac:dyDescent="0.3">
      <c r="A1789" s="11">
        <v>6060296</v>
      </c>
      <c r="B1789" s="11">
        <v>6060296</v>
      </c>
      <c r="C1789" s="11" t="s">
        <v>26</v>
      </c>
      <c r="D1789" s="11" t="s">
        <v>27</v>
      </c>
      <c r="E1789" s="13" t="str">
        <f>_xlfn.XLOOKUP(B1789,Sheet1!A:A,Sheet1!B:B)</f>
        <v>DS MIRKA HIOMANT P60  115MM X 10M</v>
      </c>
      <c r="F1789" s="13" t="str">
        <f t="shared" si="145"/>
        <v>CROWN  - DS MIRKA HIOMANT P60  115MM X 10M</v>
      </c>
      <c r="G1789" s="13"/>
      <c r="H1789" s="91" t="s">
        <v>28</v>
      </c>
      <c r="I1789" s="11" t="s">
        <v>29</v>
      </c>
      <c r="J1789" s="11" t="s">
        <v>29</v>
      </c>
      <c r="K1789" s="11" t="s">
        <v>30</v>
      </c>
      <c r="M1789" s="11" t="s">
        <v>7062</v>
      </c>
      <c r="N1789" s="13">
        <v>3105</v>
      </c>
      <c r="O1789" s="15">
        <f>_xlfn.XLOOKUP(B1789,Sheet1!A:A,Sheet1!E:E)</f>
        <v>12.23</v>
      </c>
      <c r="P1789" s="26"/>
      <c r="Q1789" s="15">
        <f t="shared" si="147"/>
        <v>12.841500000000002</v>
      </c>
      <c r="R1789" s="38">
        <f t="shared" si="148"/>
        <v>13.226745000000003</v>
      </c>
      <c r="S1789" s="26">
        <v>0</v>
      </c>
      <c r="T1789" s="13" t="str">
        <f t="shared" si="146"/>
        <v>Up</v>
      </c>
    </row>
    <row r="1790" spans="1:20" s="14" customFormat="1" hidden="1" x14ac:dyDescent="0.3">
      <c r="A1790" s="11">
        <v>6060297</v>
      </c>
      <c r="B1790" s="11">
        <v>6060297</v>
      </c>
      <c r="C1790" s="11" t="s">
        <v>26</v>
      </c>
      <c r="D1790" s="11" t="s">
        <v>27</v>
      </c>
      <c r="E1790" s="13" t="str">
        <f>_xlfn.XLOOKUP(B1790,Sheet1!A:A,Sheet1!B:B)</f>
        <v>DS MIRKA HIOMANT P80  115MM X 10M</v>
      </c>
      <c r="F1790" s="13" t="str">
        <f t="shared" ref="F1790:F1853" si="149">D1790&amp;" - "&amp;E1790</f>
        <v>CROWN  - DS MIRKA HIOMANT P80  115MM X 10M</v>
      </c>
      <c r="G1790" s="13"/>
      <c r="H1790" s="91" t="s">
        <v>28</v>
      </c>
      <c r="I1790" s="11" t="s">
        <v>29</v>
      </c>
      <c r="J1790" s="11" t="s">
        <v>29</v>
      </c>
      <c r="K1790" s="11" t="s">
        <v>30</v>
      </c>
      <c r="M1790" s="11" t="s">
        <v>7062</v>
      </c>
      <c r="N1790" s="13">
        <v>3105</v>
      </c>
      <c r="O1790" s="15">
        <f>_xlfn.XLOOKUP(B1790,Sheet1!A:A,Sheet1!E:E)</f>
        <v>12.23</v>
      </c>
      <c r="P1790" s="26"/>
      <c r="Q1790" s="15">
        <f t="shared" si="147"/>
        <v>12.841500000000002</v>
      </c>
      <c r="R1790" s="38">
        <f t="shared" si="148"/>
        <v>13.226745000000003</v>
      </c>
      <c r="S1790" s="26">
        <v>0</v>
      </c>
      <c r="T1790" s="13" t="str">
        <f t="shared" si="146"/>
        <v>Up</v>
      </c>
    </row>
    <row r="1791" spans="1:20" s="14" customFormat="1" hidden="1" x14ac:dyDescent="0.3">
      <c r="A1791" s="11">
        <v>6060298</v>
      </c>
      <c r="B1791" s="11">
        <v>6060298</v>
      </c>
      <c r="C1791" s="11" t="s">
        <v>26</v>
      </c>
      <c r="D1791" s="11" t="s">
        <v>27</v>
      </c>
      <c r="E1791" s="13" t="str">
        <f>_xlfn.XLOOKUP(B1791,Sheet1!A:A,Sheet1!B:B)</f>
        <v>DS MIRKA HIOMANT P120 115MM X 10M</v>
      </c>
      <c r="F1791" s="13" t="str">
        <f t="shared" si="149"/>
        <v>CROWN  - DS MIRKA HIOMANT P120 115MM X 10M</v>
      </c>
      <c r="G1791" s="13"/>
      <c r="H1791" s="91" t="s">
        <v>28</v>
      </c>
      <c r="I1791" s="11" t="s">
        <v>29</v>
      </c>
      <c r="J1791" s="11" t="s">
        <v>29</v>
      </c>
      <c r="K1791" s="11" t="s">
        <v>30</v>
      </c>
      <c r="M1791" s="11" t="s">
        <v>7062</v>
      </c>
      <c r="N1791" s="13">
        <v>3105</v>
      </c>
      <c r="O1791" s="15">
        <f>_xlfn.XLOOKUP(B1791,Sheet1!A:A,Sheet1!E:E)</f>
        <v>12.23</v>
      </c>
      <c r="P1791" s="26"/>
      <c r="Q1791" s="15">
        <f t="shared" si="147"/>
        <v>12.841500000000002</v>
      </c>
      <c r="R1791" s="38">
        <f t="shared" si="148"/>
        <v>13.226745000000003</v>
      </c>
      <c r="S1791" s="26">
        <v>0</v>
      </c>
      <c r="T1791" s="13" t="str">
        <f t="shared" si="146"/>
        <v>Up</v>
      </c>
    </row>
    <row r="1792" spans="1:20" s="14" customFormat="1" hidden="1" x14ac:dyDescent="0.3">
      <c r="A1792" s="11">
        <v>6060300</v>
      </c>
      <c r="B1792" s="11">
        <v>6060300</v>
      </c>
      <c r="C1792" s="11" t="s">
        <v>26</v>
      </c>
      <c r="D1792" s="11" t="s">
        <v>27</v>
      </c>
      <c r="E1792" s="13" t="str">
        <f>_xlfn.XLOOKUP(B1792,Sheet1!A:A,Sheet1!B:B)</f>
        <v>DS MIRKA HIOMANT P120 115MM X 50M</v>
      </c>
      <c r="F1792" s="13" t="str">
        <f t="shared" si="149"/>
        <v>CROWN  - DS MIRKA HIOMANT P120 115MM X 50M</v>
      </c>
      <c r="G1792" s="13"/>
      <c r="H1792" s="91" t="s">
        <v>28</v>
      </c>
      <c r="I1792" s="11" t="s">
        <v>29</v>
      </c>
      <c r="J1792" s="11" t="s">
        <v>29</v>
      </c>
      <c r="K1792" s="11" t="s">
        <v>30</v>
      </c>
      <c r="M1792" s="11" t="s">
        <v>7062</v>
      </c>
      <c r="N1792" s="13">
        <v>3105</v>
      </c>
      <c r="O1792" s="15">
        <f>_xlfn.XLOOKUP(B1792,Sheet1!A:A,Sheet1!E:E)</f>
        <v>30.56</v>
      </c>
      <c r="P1792" s="26"/>
      <c r="Q1792" s="15">
        <f t="shared" si="147"/>
        <v>32.088000000000001</v>
      </c>
      <c r="R1792" s="38">
        <f t="shared" si="148"/>
        <v>33.050640000000001</v>
      </c>
      <c r="S1792" s="26">
        <v>0</v>
      </c>
      <c r="T1792" s="13" t="str">
        <f t="shared" si="146"/>
        <v>Up</v>
      </c>
    </row>
    <row r="1793" spans="1:20" s="14" customFormat="1" hidden="1" x14ac:dyDescent="0.3">
      <c r="A1793" s="11">
        <v>6060302</v>
      </c>
      <c r="B1793" s="11">
        <v>6060302</v>
      </c>
      <c r="C1793" s="11" t="s">
        <v>26</v>
      </c>
      <c r="D1793" s="11" t="s">
        <v>27</v>
      </c>
      <c r="E1793" s="13" t="str">
        <f>_xlfn.XLOOKUP(B1793,Sheet1!A:A,Sheet1!B:B)</f>
        <v>DS MIRKA GOLDFLEX SOFT P150        10PK</v>
      </c>
      <c r="F1793" s="13" t="str">
        <f t="shared" si="149"/>
        <v>CROWN  - DS MIRKA GOLDFLEX SOFT P150        10PK</v>
      </c>
      <c r="G1793" s="13"/>
      <c r="H1793" s="91" t="s">
        <v>28</v>
      </c>
      <c r="I1793" s="11" t="s">
        <v>29</v>
      </c>
      <c r="J1793" s="11" t="s">
        <v>29</v>
      </c>
      <c r="K1793" s="11" t="s">
        <v>30</v>
      </c>
      <c r="M1793" s="11" t="s">
        <v>7062</v>
      </c>
      <c r="N1793" s="13">
        <v>3105</v>
      </c>
      <c r="O1793" s="15">
        <f>_xlfn.XLOOKUP(B1793,Sheet1!A:A,Sheet1!E:E)</f>
        <v>6.09</v>
      </c>
      <c r="P1793" s="26"/>
      <c r="Q1793" s="15">
        <f t="shared" si="147"/>
        <v>6.3944999999999999</v>
      </c>
      <c r="R1793" s="38">
        <f t="shared" si="148"/>
        <v>6.5863350000000001</v>
      </c>
      <c r="S1793" s="26">
        <v>0</v>
      </c>
      <c r="T1793" s="13" t="str">
        <f t="shared" si="146"/>
        <v>Up</v>
      </c>
    </row>
    <row r="1794" spans="1:20" s="14" customFormat="1" hidden="1" x14ac:dyDescent="0.3">
      <c r="A1794" s="11">
        <v>6060303</v>
      </c>
      <c r="B1794" s="11">
        <v>6060303</v>
      </c>
      <c r="C1794" s="11" t="s">
        <v>26</v>
      </c>
      <c r="D1794" s="11" t="s">
        <v>27</v>
      </c>
      <c r="E1794" s="13" t="str">
        <f>_xlfn.XLOOKUP(B1794,Sheet1!A:A,Sheet1!B:B)</f>
        <v>DS MIRKA GOLDFLEX SOFT P240        10PK</v>
      </c>
      <c r="F1794" s="13" t="str">
        <f t="shared" si="149"/>
        <v>CROWN  - DS MIRKA GOLDFLEX SOFT P240        10PK</v>
      </c>
      <c r="G1794" s="13"/>
      <c r="H1794" s="91" t="s">
        <v>28</v>
      </c>
      <c r="I1794" s="11" t="s">
        <v>29</v>
      </c>
      <c r="J1794" s="11" t="s">
        <v>29</v>
      </c>
      <c r="K1794" s="11" t="s">
        <v>30</v>
      </c>
      <c r="M1794" s="11" t="s">
        <v>7062</v>
      </c>
      <c r="N1794" s="13">
        <v>3105</v>
      </c>
      <c r="O1794" s="15">
        <f>_xlfn.XLOOKUP(B1794,Sheet1!A:A,Sheet1!E:E)</f>
        <v>6.09</v>
      </c>
      <c r="P1794" s="26"/>
      <c r="Q1794" s="15">
        <f t="shared" si="147"/>
        <v>6.3944999999999999</v>
      </c>
      <c r="R1794" s="38">
        <f t="shared" si="148"/>
        <v>6.5863350000000001</v>
      </c>
      <c r="S1794" s="26">
        <v>0</v>
      </c>
      <c r="T1794" s="13" t="str">
        <f t="shared" ref="T1794:T1857" si="150">IF(Q1794&gt;=R1794,"No Change","Up")</f>
        <v>Up</v>
      </c>
    </row>
    <row r="1795" spans="1:20" s="14" customFormat="1" hidden="1" x14ac:dyDescent="0.3">
      <c r="A1795" s="11">
        <v>6060304</v>
      </c>
      <c r="B1795" s="11">
        <v>6060304</v>
      </c>
      <c r="C1795" s="11" t="s">
        <v>26</v>
      </c>
      <c r="D1795" s="11" t="s">
        <v>27</v>
      </c>
      <c r="E1795" s="13" t="str">
        <f>_xlfn.XLOOKUP(B1795,Sheet1!A:A,Sheet1!B:B)</f>
        <v>DS MIRKA ABRANET ROLL P80  115MM X 2.5M</v>
      </c>
      <c r="F1795" s="13" t="str">
        <f t="shared" si="149"/>
        <v>CROWN  - DS MIRKA ABRANET ROLL P80  115MM X 2.5M</v>
      </c>
      <c r="G1795" s="13"/>
      <c r="H1795" s="91" t="s">
        <v>28</v>
      </c>
      <c r="I1795" s="11" t="s">
        <v>29</v>
      </c>
      <c r="J1795" s="11" t="s">
        <v>29</v>
      </c>
      <c r="K1795" s="11" t="s">
        <v>30</v>
      </c>
      <c r="M1795" s="11" t="s">
        <v>7062</v>
      </c>
      <c r="N1795" s="13">
        <v>3105</v>
      </c>
      <c r="O1795" s="15">
        <f>_xlfn.XLOOKUP(B1795,Sheet1!A:A,Sheet1!E:E)</f>
        <v>17.12</v>
      </c>
      <c r="P1795" s="26"/>
      <c r="Q1795" s="15">
        <f t="shared" si="147"/>
        <v>17.976000000000003</v>
      </c>
      <c r="R1795" s="38">
        <f t="shared" si="148"/>
        <v>18.515280000000004</v>
      </c>
      <c r="S1795" s="26">
        <v>0</v>
      </c>
      <c r="T1795" s="13" t="str">
        <f t="shared" si="150"/>
        <v>Up</v>
      </c>
    </row>
    <row r="1796" spans="1:20" s="14" customFormat="1" hidden="1" x14ac:dyDescent="0.3">
      <c r="A1796" s="11">
        <v>6060305</v>
      </c>
      <c r="B1796" s="11">
        <v>6060305</v>
      </c>
      <c r="C1796" s="11" t="s">
        <v>26</v>
      </c>
      <c r="D1796" s="11" t="s">
        <v>27</v>
      </c>
      <c r="E1796" s="13" t="str">
        <f>_xlfn.XLOOKUP(B1796,Sheet1!A:A,Sheet1!B:B)</f>
        <v>DS MIRKA ABRANET ROLL P120 115MM X 2.5M</v>
      </c>
      <c r="F1796" s="13" t="str">
        <f t="shared" si="149"/>
        <v>CROWN  - DS MIRKA ABRANET ROLL P120 115MM X 2.5M</v>
      </c>
      <c r="G1796" s="13"/>
      <c r="H1796" s="91" t="s">
        <v>28</v>
      </c>
      <c r="I1796" s="11" t="s">
        <v>29</v>
      </c>
      <c r="J1796" s="11" t="s">
        <v>29</v>
      </c>
      <c r="K1796" s="11" t="s">
        <v>30</v>
      </c>
      <c r="M1796" s="11" t="s">
        <v>7062</v>
      </c>
      <c r="N1796" s="13">
        <v>3105</v>
      </c>
      <c r="O1796" s="15">
        <f>_xlfn.XLOOKUP(B1796,Sheet1!A:A,Sheet1!E:E)</f>
        <v>17.12</v>
      </c>
      <c r="P1796" s="26"/>
      <c r="Q1796" s="15">
        <f t="shared" si="147"/>
        <v>17.976000000000003</v>
      </c>
      <c r="R1796" s="38">
        <f t="shared" si="148"/>
        <v>18.515280000000004</v>
      </c>
      <c r="S1796" s="26">
        <v>0</v>
      </c>
      <c r="T1796" s="13" t="str">
        <f t="shared" si="150"/>
        <v>Up</v>
      </c>
    </row>
    <row r="1797" spans="1:20" s="14" customFormat="1" hidden="1" x14ac:dyDescent="0.3">
      <c r="A1797" s="11">
        <v>6060306</v>
      </c>
      <c r="B1797" s="11">
        <v>6060306</v>
      </c>
      <c r="C1797" s="11" t="s">
        <v>26</v>
      </c>
      <c r="D1797" s="11" t="s">
        <v>27</v>
      </c>
      <c r="E1797" s="13" t="str">
        <f>_xlfn.XLOOKUP(B1797,Sheet1!A:A,Sheet1!B:B)</f>
        <v>DS MIRKA ABRANET ROLL P180 115MM X 2.5M</v>
      </c>
      <c r="F1797" s="13" t="str">
        <f t="shared" si="149"/>
        <v>CROWN  - DS MIRKA ABRANET ROLL P180 115MM X 2.5M</v>
      </c>
      <c r="G1797" s="13"/>
      <c r="H1797" s="91" t="s">
        <v>28</v>
      </c>
      <c r="I1797" s="11" t="s">
        <v>29</v>
      </c>
      <c r="J1797" s="11" t="s">
        <v>29</v>
      </c>
      <c r="K1797" s="11" t="s">
        <v>30</v>
      </c>
      <c r="M1797" s="11" t="s">
        <v>7062</v>
      </c>
      <c r="N1797" s="13">
        <v>3105</v>
      </c>
      <c r="O1797" s="15">
        <f>_xlfn.XLOOKUP(B1797,Sheet1!A:A,Sheet1!E:E)</f>
        <v>17.12</v>
      </c>
      <c r="P1797" s="26"/>
      <c r="Q1797" s="15">
        <f t="shared" si="147"/>
        <v>17.976000000000003</v>
      </c>
      <c r="R1797" s="38">
        <f t="shared" si="148"/>
        <v>18.515280000000004</v>
      </c>
      <c r="S1797" s="26">
        <v>0</v>
      </c>
      <c r="T1797" s="13" t="str">
        <f t="shared" si="150"/>
        <v>Up</v>
      </c>
    </row>
    <row r="1798" spans="1:20" s="14" customFormat="1" hidden="1" x14ac:dyDescent="0.3">
      <c r="A1798" s="11">
        <v>6060604</v>
      </c>
      <c r="B1798" s="11">
        <v>6060604</v>
      </c>
      <c r="C1798" s="11" t="s">
        <v>26</v>
      </c>
      <c r="D1798" s="11" t="s">
        <v>27</v>
      </c>
      <c r="E1798" s="13" t="str">
        <f>_xlfn.XLOOKUP(B1798,Sheet1!A:A,Sheet1!B:B)</f>
        <v>DS INDASA RHYNOSOFT ROLLS P80    115X25M</v>
      </c>
      <c r="F1798" s="13" t="str">
        <f t="shared" si="149"/>
        <v>CROWN  - DS INDASA RHYNOSOFT ROLLS P80    115X25M</v>
      </c>
      <c r="G1798" s="13"/>
      <c r="H1798" s="91" t="s">
        <v>28</v>
      </c>
      <c r="I1798" s="11" t="s">
        <v>29</v>
      </c>
      <c r="J1798" s="11" t="s">
        <v>29</v>
      </c>
      <c r="K1798" s="11" t="s">
        <v>30</v>
      </c>
      <c r="M1798" s="11" t="s">
        <v>7062</v>
      </c>
      <c r="N1798" s="13">
        <v>3105</v>
      </c>
      <c r="O1798" s="15">
        <f>_xlfn.XLOOKUP(B1798,Sheet1!A:A,Sheet1!E:E)</f>
        <v>59.11</v>
      </c>
      <c r="P1798" s="26"/>
      <c r="Q1798" s="15">
        <f t="shared" si="147"/>
        <v>62.0655</v>
      </c>
      <c r="R1798" s="38">
        <f t="shared" si="148"/>
        <v>63.927465000000005</v>
      </c>
      <c r="S1798" s="26">
        <v>0</v>
      </c>
      <c r="T1798" s="13" t="str">
        <f t="shared" si="150"/>
        <v>Up</v>
      </c>
    </row>
    <row r="1799" spans="1:20" s="14" customFormat="1" hidden="1" x14ac:dyDescent="0.3">
      <c r="A1799" s="11">
        <v>6060607</v>
      </c>
      <c r="B1799" s="11">
        <v>6060607</v>
      </c>
      <c r="C1799" s="11" t="s">
        <v>26</v>
      </c>
      <c r="D1799" s="11" t="s">
        <v>27</v>
      </c>
      <c r="E1799" s="13" t="str">
        <f>_xlfn.XLOOKUP(B1799,Sheet1!A:A,Sheet1!B:B)</f>
        <v>DS INDASA RHYNOSOFT ROLLS P120   115X25M</v>
      </c>
      <c r="F1799" s="13" t="str">
        <f t="shared" si="149"/>
        <v>CROWN  - DS INDASA RHYNOSOFT ROLLS P120   115X25M</v>
      </c>
      <c r="G1799" s="13"/>
      <c r="H1799" s="91" t="s">
        <v>28</v>
      </c>
      <c r="I1799" s="11" t="s">
        <v>29</v>
      </c>
      <c r="J1799" s="11" t="s">
        <v>29</v>
      </c>
      <c r="K1799" s="11" t="s">
        <v>30</v>
      </c>
      <c r="M1799" s="11" t="s">
        <v>7062</v>
      </c>
      <c r="N1799" s="13">
        <v>3105</v>
      </c>
      <c r="O1799" s="15">
        <f>_xlfn.XLOOKUP(B1799,Sheet1!A:A,Sheet1!E:E)</f>
        <v>59.11</v>
      </c>
      <c r="P1799" s="26"/>
      <c r="Q1799" s="15">
        <f t="shared" si="147"/>
        <v>62.0655</v>
      </c>
      <c r="R1799" s="38">
        <f t="shared" si="148"/>
        <v>63.927465000000005</v>
      </c>
      <c r="S1799" s="26">
        <v>0</v>
      </c>
      <c r="T1799" s="13" t="str">
        <f t="shared" si="150"/>
        <v>Up</v>
      </c>
    </row>
    <row r="1800" spans="1:20" s="14" customFormat="1" hidden="1" x14ac:dyDescent="0.3">
      <c r="A1800" s="11">
        <v>6047735</v>
      </c>
      <c r="B1800" s="11">
        <v>6047735</v>
      </c>
      <c r="C1800" s="11" t="s">
        <v>26</v>
      </c>
      <c r="D1800" s="11" t="s">
        <v>27</v>
      </c>
      <c r="E1800" s="13" t="str">
        <f>_xlfn.XLOOKUP(B1800,Sheet1!A:A,Sheet1!B:B)</f>
        <v>DS INDASA RHYNOLITE YEL 100G 115MM 5M</v>
      </c>
      <c r="F1800" s="13" t="str">
        <f t="shared" si="149"/>
        <v>CROWN  - DS INDASA RHYNOLITE YEL 100G 115MM 5M</v>
      </c>
      <c r="G1800" s="13"/>
      <c r="H1800" s="91" t="s">
        <v>28</v>
      </c>
      <c r="I1800" s="11" t="s">
        <v>29</v>
      </c>
      <c r="J1800" s="11" t="s">
        <v>29</v>
      </c>
      <c r="K1800" s="11" t="s">
        <v>30</v>
      </c>
      <c r="M1800" s="11" t="s">
        <v>7062</v>
      </c>
      <c r="N1800" s="13">
        <v>3105</v>
      </c>
      <c r="O1800" s="15">
        <f>_xlfn.XLOOKUP(B1800,Sheet1!A:A,Sheet1!E:E)</f>
        <v>5.2</v>
      </c>
      <c r="P1800" s="26"/>
      <c r="Q1800" s="15">
        <f t="shared" si="147"/>
        <v>5.4600000000000009</v>
      </c>
      <c r="R1800" s="38">
        <f t="shared" si="148"/>
        <v>5.623800000000001</v>
      </c>
      <c r="S1800" s="26">
        <v>0</v>
      </c>
      <c r="T1800" s="13" t="str">
        <f t="shared" si="150"/>
        <v>Up</v>
      </c>
    </row>
    <row r="1801" spans="1:20" s="14" customFormat="1" hidden="1" x14ac:dyDescent="0.3">
      <c r="A1801" s="11">
        <v>6047729</v>
      </c>
      <c r="B1801" s="11">
        <v>6047729</v>
      </c>
      <c r="C1801" s="11" t="s">
        <v>26</v>
      </c>
      <c r="D1801" s="11" t="s">
        <v>27</v>
      </c>
      <c r="E1801" s="13" t="str">
        <f>_xlfn.XLOOKUP(B1801,Sheet1!A:A,Sheet1!B:B)</f>
        <v>DS INDASA RHYNOLITE YEL 100G 115MM 50M</v>
      </c>
      <c r="F1801" s="13" t="str">
        <f t="shared" si="149"/>
        <v>CROWN  - DS INDASA RHYNOLITE YEL 100G 115MM 50M</v>
      </c>
      <c r="G1801" s="13"/>
      <c r="H1801" s="91" t="s">
        <v>28</v>
      </c>
      <c r="I1801" s="11" t="s">
        <v>29</v>
      </c>
      <c r="J1801" s="11" t="s">
        <v>29</v>
      </c>
      <c r="K1801" s="11" t="s">
        <v>30</v>
      </c>
      <c r="M1801" s="11" t="s">
        <v>7062</v>
      </c>
      <c r="N1801" s="13">
        <v>3105</v>
      </c>
      <c r="O1801" s="15">
        <f>_xlfn.XLOOKUP(B1801,Sheet1!A:A,Sheet1!E:E)</f>
        <v>14.57</v>
      </c>
      <c r="P1801" s="26"/>
      <c r="Q1801" s="15">
        <f t="shared" si="147"/>
        <v>15.298500000000001</v>
      </c>
      <c r="R1801" s="38">
        <f t="shared" si="148"/>
        <v>15.757455</v>
      </c>
      <c r="S1801" s="26">
        <v>0</v>
      </c>
      <c r="T1801" s="13" t="str">
        <f t="shared" si="150"/>
        <v>Up</v>
      </c>
    </row>
    <row r="1802" spans="1:20" s="14" customFormat="1" hidden="1" x14ac:dyDescent="0.3">
      <c r="A1802" s="11">
        <v>6047368</v>
      </c>
      <c r="B1802" s="11">
        <v>6047368</v>
      </c>
      <c r="C1802" s="11" t="s">
        <v>26</v>
      </c>
      <c r="D1802" s="11" t="s">
        <v>27</v>
      </c>
      <c r="E1802" s="13" t="str">
        <f>_xlfn.XLOOKUP(B1802,Sheet1!A:A,Sheet1!B:B)</f>
        <v>DS INDASA MBX SYSTEM ELECTRIC 220V</v>
      </c>
      <c r="F1802" s="13" t="str">
        <f t="shared" si="149"/>
        <v>CROWN  - DS INDASA MBX SYSTEM ELECTRIC 220V</v>
      </c>
      <c r="G1802" s="13"/>
      <c r="H1802" s="91" t="s">
        <v>28</v>
      </c>
      <c r="I1802" s="11" t="s">
        <v>29</v>
      </c>
      <c r="J1802" s="11" t="s">
        <v>29</v>
      </c>
      <c r="K1802" s="11" t="s">
        <v>30</v>
      </c>
      <c r="M1802" s="11" t="s">
        <v>7062</v>
      </c>
      <c r="N1802" s="13">
        <v>3105</v>
      </c>
      <c r="O1802" s="15">
        <f>_xlfn.XLOOKUP(B1802,Sheet1!A:A,Sheet1!E:E)</f>
        <v>389.71</v>
      </c>
      <c r="P1802" s="26"/>
      <c r="Q1802" s="29">
        <f t="shared" si="147"/>
        <v>409.19549999999998</v>
      </c>
      <c r="R1802" s="38">
        <f t="shared" si="148"/>
        <v>421.47136499999999</v>
      </c>
      <c r="S1802" s="26">
        <v>0</v>
      </c>
      <c r="T1802" s="13" t="str">
        <f t="shared" si="150"/>
        <v>Up</v>
      </c>
    </row>
    <row r="1803" spans="1:20" s="14" customFormat="1" hidden="1" x14ac:dyDescent="0.3">
      <c r="A1803" s="11">
        <v>6047335</v>
      </c>
      <c r="B1803" s="11">
        <v>6047335</v>
      </c>
      <c r="C1803" s="11" t="s">
        <v>26</v>
      </c>
      <c r="D1803" s="11" t="s">
        <v>27</v>
      </c>
      <c r="E1803" s="13" t="str">
        <f>_xlfn.XLOOKUP(B1803,Sheet1!A:A,Sheet1!B:B)</f>
        <v>DS INDASA SPONGE PADS   P240       250PK</v>
      </c>
      <c r="F1803" s="13" t="str">
        <f t="shared" si="149"/>
        <v>CROWN  - DS INDASA SPONGE PADS   P240       250PK</v>
      </c>
      <c r="G1803" s="13"/>
      <c r="H1803" s="91" t="s">
        <v>28</v>
      </c>
      <c r="I1803" s="11" t="s">
        <v>29</v>
      </c>
      <c r="J1803" s="11" t="s">
        <v>29</v>
      </c>
      <c r="K1803" s="11" t="s">
        <v>30</v>
      </c>
      <c r="M1803" s="11" t="s">
        <v>7062</v>
      </c>
      <c r="N1803" s="13">
        <v>3105</v>
      </c>
      <c r="O1803" s="15">
        <f>_xlfn.XLOOKUP(B1803,Sheet1!A:A,Sheet1!E:E)</f>
        <v>111.07</v>
      </c>
      <c r="P1803" s="26"/>
      <c r="Q1803" s="15">
        <f t="shared" si="147"/>
        <v>116.62349999999999</v>
      </c>
      <c r="R1803" s="38">
        <f t="shared" si="148"/>
        <v>120.12220499999999</v>
      </c>
      <c r="S1803" s="26">
        <v>0</v>
      </c>
      <c r="T1803" s="13" t="str">
        <f t="shared" si="150"/>
        <v>Up</v>
      </c>
    </row>
    <row r="1804" spans="1:20" s="14" customFormat="1" hidden="1" x14ac:dyDescent="0.3">
      <c r="A1804" s="11">
        <v>6047333</v>
      </c>
      <c r="B1804" s="11">
        <v>6047333</v>
      </c>
      <c r="C1804" s="11" t="s">
        <v>26</v>
      </c>
      <c r="D1804" s="11" t="s">
        <v>27</v>
      </c>
      <c r="E1804" s="13" t="str">
        <f>_xlfn.XLOOKUP(B1804,Sheet1!A:A,Sheet1!B:B)</f>
        <v>DS INDASA SPONGE PADS   P180       250PK</v>
      </c>
      <c r="F1804" s="13" t="str">
        <f t="shared" si="149"/>
        <v>CROWN  - DS INDASA SPONGE PADS   P180       250PK</v>
      </c>
      <c r="G1804" s="13"/>
      <c r="H1804" s="91" t="s">
        <v>28</v>
      </c>
      <c r="I1804" s="11" t="s">
        <v>29</v>
      </c>
      <c r="J1804" s="11" t="s">
        <v>29</v>
      </c>
      <c r="K1804" s="11" t="s">
        <v>30</v>
      </c>
      <c r="M1804" s="11" t="s">
        <v>7062</v>
      </c>
      <c r="N1804" s="13">
        <v>3105</v>
      </c>
      <c r="O1804" s="15">
        <f>_xlfn.XLOOKUP(B1804,Sheet1!A:A,Sheet1!E:E)</f>
        <v>111.07</v>
      </c>
      <c r="P1804" s="26"/>
      <c r="Q1804" s="15">
        <f t="shared" si="147"/>
        <v>116.62349999999999</v>
      </c>
      <c r="R1804" s="38">
        <f t="shared" si="148"/>
        <v>120.12220499999999</v>
      </c>
      <c r="S1804" s="26">
        <v>0</v>
      </c>
      <c r="T1804" s="13" t="str">
        <f t="shared" si="150"/>
        <v>Up</v>
      </c>
    </row>
    <row r="1805" spans="1:20" s="14" customFormat="1" hidden="1" x14ac:dyDescent="0.3">
      <c r="A1805" s="11">
        <v>6047332</v>
      </c>
      <c r="B1805" s="11">
        <v>6047332</v>
      </c>
      <c r="C1805" s="11" t="s">
        <v>26</v>
      </c>
      <c r="D1805" s="11" t="s">
        <v>27</v>
      </c>
      <c r="E1805" s="13" t="str">
        <f>_xlfn.XLOOKUP(B1805,Sheet1!A:A,Sheet1!B:B)</f>
        <v>DS INDASA SPONGE PADS   P120       250PK</v>
      </c>
      <c r="F1805" s="13" t="str">
        <f t="shared" si="149"/>
        <v>CROWN  - DS INDASA SPONGE PADS   P120       250PK</v>
      </c>
      <c r="G1805" s="13"/>
      <c r="H1805" s="91" t="s">
        <v>28</v>
      </c>
      <c r="I1805" s="11" t="s">
        <v>29</v>
      </c>
      <c r="J1805" s="11" t="s">
        <v>29</v>
      </c>
      <c r="K1805" s="11" t="s">
        <v>30</v>
      </c>
      <c r="M1805" s="11" t="s">
        <v>7062</v>
      </c>
      <c r="N1805" s="13">
        <v>3105</v>
      </c>
      <c r="O1805" s="15">
        <f>_xlfn.XLOOKUP(B1805,Sheet1!A:A,Sheet1!E:E)</f>
        <v>111.07</v>
      </c>
      <c r="P1805" s="26"/>
      <c r="Q1805" s="15">
        <f t="shared" si="147"/>
        <v>116.62349999999999</v>
      </c>
      <c r="R1805" s="38">
        <f t="shared" si="148"/>
        <v>120.12220499999999</v>
      </c>
      <c r="S1805" s="26">
        <v>0</v>
      </c>
      <c r="T1805" s="13" t="str">
        <f t="shared" si="150"/>
        <v>Up</v>
      </c>
    </row>
    <row r="1806" spans="1:20" s="14" customFormat="1" hidden="1" x14ac:dyDescent="0.3">
      <c r="A1806" s="11">
        <v>6047330</v>
      </c>
      <c r="B1806" s="11">
        <v>6047330</v>
      </c>
      <c r="C1806" s="11" t="s">
        <v>26</v>
      </c>
      <c r="D1806" s="11" t="s">
        <v>27</v>
      </c>
      <c r="E1806" s="13" t="str">
        <f>_xlfn.XLOOKUP(B1806,Sheet1!A:A,Sheet1!B:B)</f>
        <v>DS INDASA SPONGE PADS   P100       250PK</v>
      </c>
      <c r="F1806" s="13" t="str">
        <f t="shared" si="149"/>
        <v>CROWN  - DS INDASA SPONGE PADS   P100       250PK</v>
      </c>
      <c r="G1806" s="13"/>
      <c r="H1806" s="91" t="s">
        <v>28</v>
      </c>
      <c r="I1806" s="11" t="s">
        <v>29</v>
      </c>
      <c r="J1806" s="11" t="s">
        <v>29</v>
      </c>
      <c r="K1806" s="11" t="s">
        <v>30</v>
      </c>
      <c r="M1806" s="11" t="s">
        <v>7062</v>
      </c>
      <c r="N1806" s="13">
        <v>3105</v>
      </c>
      <c r="O1806" s="15">
        <f>_xlfn.XLOOKUP(B1806,Sheet1!A:A,Sheet1!E:E)</f>
        <v>111.07</v>
      </c>
      <c r="P1806" s="26"/>
      <c r="Q1806" s="15">
        <f t="shared" si="147"/>
        <v>116.62349999999999</v>
      </c>
      <c r="R1806" s="38">
        <f t="shared" si="148"/>
        <v>120.12220499999999</v>
      </c>
      <c r="S1806" s="26">
        <v>0</v>
      </c>
      <c r="T1806" s="13" t="str">
        <f t="shared" si="150"/>
        <v>Up</v>
      </c>
    </row>
    <row r="1807" spans="1:20" s="14" customFormat="1" hidden="1" x14ac:dyDescent="0.3">
      <c r="A1807" s="11">
        <v>6047329</v>
      </c>
      <c r="B1807" s="11">
        <v>6047329</v>
      </c>
      <c r="C1807" s="11" t="s">
        <v>26</v>
      </c>
      <c r="D1807" s="11" t="s">
        <v>27</v>
      </c>
      <c r="E1807" s="13" t="str">
        <f>_xlfn.XLOOKUP(B1807,Sheet1!A:A,Sheet1!B:B)</f>
        <v>DS INDASA SPONGE PADS   P80        250PK</v>
      </c>
      <c r="F1807" s="13" t="str">
        <f t="shared" si="149"/>
        <v>CROWN  - DS INDASA SPONGE PADS   P80        250PK</v>
      </c>
      <c r="G1807" s="13"/>
      <c r="H1807" s="91" t="s">
        <v>28</v>
      </c>
      <c r="I1807" s="11" t="s">
        <v>29</v>
      </c>
      <c r="J1807" s="11" t="s">
        <v>29</v>
      </c>
      <c r="K1807" s="11" t="s">
        <v>30</v>
      </c>
      <c r="M1807" s="11" t="s">
        <v>7062</v>
      </c>
      <c r="N1807" s="13">
        <v>3105</v>
      </c>
      <c r="O1807" s="15">
        <f>_xlfn.XLOOKUP(B1807,Sheet1!A:A,Sheet1!E:E)</f>
        <v>111.07</v>
      </c>
      <c r="P1807" s="26"/>
      <c r="Q1807" s="15">
        <f t="shared" si="147"/>
        <v>116.62349999999999</v>
      </c>
      <c r="R1807" s="38">
        <f t="shared" si="148"/>
        <v>120.12220499999999</v>
      </c>
      <c r="S1807" s="26">
        <v>0</v>
      </c>
      <c r="T1807" s="13" t="str">
        <f t="shared" si="150"/>
        <v>Up</v>
      </c>
    </row>
    <row r="1808" spans="1:20" s="14" customFormat="1" hidden="1" x14ac:dyDescent="0.3">
      <c r="A1808" s="11">
        <v>6047328</v>
      </c>
      <c r="B1808" s="11">
        <v>6047328</v>
      </c>
      <c r="C1808" s="11" t="s">
        <v>26</v>
      </c>
      <c r="D1808" s="11" t="s">
        <v>27</v>
      </c>
      <c r="E1808" s="13" t="str">
        <f>_xlfn.XLOOKUP(B1808,Sheet1!A:A,Sheet1!B:B)</f>
        <v>DS INDASA SPONGE PADS   P60        250PK</v>
      </c>
      <c r="F1808" s="13" t="str">
        <f t="shared" si="149"/>
        <v>CROWN  - DS INDASA SPONGE PADS   P60        250PK</v>
      </c>
      <c r="G1808" s="13"/>
      <c r="H1808" s="91" t="s">
        <v>28</v>
      </c>
      <c r="I1808" s="11" t="s">
        <v>29</v>
      </c>
      <c r="J1808" s="11" t="s">
        <v>29</v>
      </c>
      <c r="K1808" s="11" t="s">
        <v>30</v>
      </c>
      <c r="M1808" s="11" t="s">
        <v>7062</v>
      </c>
      <c r="N1808" s="13">
        <v>3105</v>
      </c>
      <c r="O1808" s="15">
        <f>_xlfn.XLOOKUP(B1808,Sheet1!A:A,Sheet1!E:E)</f>
        <v>111.07</v>
      </c>
      <c r="P1808" s="26"/>
      <c r="Q1808" s="15">
        <f t="shared" si="147"/>
        <v>116.62349999999999</v>
      </c>
      <c r="R1808" s="38">
        <f t="shared" si="148"/>
        <v>120.12220499999999</v>
      </c>
      <c r="S1808" s="26">
        <v>0</v>
      </c>
      <c r="T1808" s="13" t="str">
        <f t="shared" si="150"/>
        <v>Up</v>
      </c>
    </row>
    <row r="1809" spans="1:20" s="14" customFormat="1" hidden="1" x14ac:dyDescent="0.3">
      <c r="A1809" s="11">
        <v>6047327</v>
      </c>
      <c r="B1809" s="11">
        <v>6047327</v>
      </c>
      <c r="C1809" s="11" t="s">
        <v>26</v>
      </c>
      <c r="D1809" s="11" t="s">
        <v>27</v>
      </c>
      <c r="E1809" s="13" t="str">
        <f>_xlfn.XLOOKUP(B1809,Sheet1!A:A,Sheet1!B:B)</f>
        <v>DS INDASA SPONGE PADS   P240       10PK</v>
      </c>
      <c r="F1809" s="13" t="str">
        <f t="shared" si="149"/>
        <v>CROWN  - DS INDASA SPONGE PADS   P240       10PK</v>
      </c>
      <c r="G1809" s="13"/>
      <c r="H1809" s="91" t="s">
        <v>28</v>
      </c>
      <c r="I1809" s="11" t="s">
        <v>29</v>
      </c>
      <c r="J1809" s="11" t="s">
        <v>29</v>
      </c>
      <c r="K1809" s="11" t="s">
        <v>30</v>
      </c>
      <c r="M1809" s="11" t="s">
        <v>7062</v>
      </c>
      <c r="N1809" s="13">
        <v>3105</v>
      </c>
      <c r="O1809" s="15">
        <f>_xlfn.XLOOKUP(B1809,Sheet1!A:A,Sheet1!E:E)</f>
        <v>5.56</v>
      </c>
      <c r="P1809" s="26"/>
      <c r="Q1809" s="15">
        <f t="shared" si="147"/>
        <v>5.8380000000000001</v>
      </c>
      <c r="R1809" s="38">
        <f t="shared" si="148"/>
        <v>6.0131399999999999</v>
      </c>
      <c r="S1809" s="26">
        <v>0</v>
      </c>
      <c r="T1809" s="13" t="str">
        <f t="shared" si="150"/>
        <v>Up</v>
      </c>
    </row>
    <row r="1810" spans="1:20" s="14" customFormat="1" hidden="1" x14ac:dyDescent="0.3">
      <c r="A1810" s="11">
        <v>6047326</v>
      </c>
      <c r="B1810" s="11">
        <v>6047326</v>
      </c>
      <c r="C1810" s="11" t="s">
        <v>26</v>
      </c>
      <c r="D1810" s="11" t="s">
        <v>27</v>
      </c>
      <c r="E1810" s="13" t="str">
        <f>_xlfn.XLOOKUP(B1810,Sheet1!A:A,Sheet1!B:B)</f>
        <v>DS INDASA SPONGE PADS   P220       10PK</v>
      </c>
      <c r="F1810" s="13" t="str">
        <f t="shared" si="149"/>
        <v>CROWN  - DS INDASA SPONGE PADS   P220       10PK</v>
      </c>
      <c r="G1810" s="13"/>
      <c r="H1810" s="91" t="s">
        <v>28</v>
      </c>
      <c r="I1810" s="11" t="s">
        <v>29</v>
      </c>
      <c r="J1810" s="11" t="s">
        <v>29</v>
      </c>
      <c r="K1810" s="11" t="s">
        <v>30</v>
      </c>
      <c r="M1810" s="11" t="s">
        <v>7062</v>
      </c>
      <c r="N1810" s="13">
        <v>3105</v>
      </c>
      <c r="O1810" s="15">
        <f>_xlfn.XLOOKUP(B1810,Sheet1!A:A,Sheet1!E:E)</f>
        <v>5.56</v>
      </c>
      <c r="P1810" s="26"/>
      <c r="Q1810" s="15">
        <f t="shared" si="147"/>
        <v>5.8380000000000001</v>
      </c>
      <c r="R1810" s="38">
        <f t="shared" si="148"/>
        <v>6.0131399999999999</v>
      </c>
      <c r="S1810" s="26">
        <v>0</v>
      </c>
      <c r="T1810" s="13" t="str">
        <f t="shared" si="150"/>
        <v>Up</v>
      </c>
    </row>
    <row r="1811" spans="1:20" s="14" customFormat="1" hidden="1" x14ac:dyDescent="0.3">
      <c r="A1811" s="11">
        <v>6047325</v>
      </c>
      <c r="B1811" s="11">
        <v>6047325</v>
      </c>
      <c r="C1811" s="11" t="s">
        <v>26</v>
      </c>
      <c r="D1811" s="11" t="s">
        <v>27</v>
      </c>
      <c r="E1811" s="13" t="str">
        <f>_xlfn.XLOOKUP(B1811,Sheet1!A:A,Sheet1!B:B)</f>
        <v>DS INDASA SPONGE PADS   P180       10PK</v>
      </c>
      <c r="F1811" s="13" t="str">
        <f t="shared" si="149"/>
        <v>CROWN  - DS INDASA SPONGE PADS   P180       10PK</v>
      </c>
      <c r="G1811" s="13"/>
      <c r="H1811" s="91" t="s">
        <v>28</v>
      </c>
      <c r="I1811" s="11" t="s">
        <v>29</v>
      </c>
      <c r="J1811" s="11" t="s">
        <v>29</v>
      </c>
      <c r="K1811" s="11" t="s">
        <v>30</v>
      </c>
      <c r="M1811" s="11" t="s">
        <v>7062</v>
      </c>
      <c r="N1811" s="13">
        <v>3105</v>
      </c>
      <c r="O1811" s="15">
        <f>_xlfn.XLOOKUP(B1811,Sheet1!A:A,Sheet1!E:E)</f>
        <v>5.56</v>
      </c>
      <c r="P1811" s="26">
        <f>_xlfn.XLOOKUP(A1811,Sheet2!F:F,Sheet2!H:H)</f>
        <v>0</v>
      </c>
      <c r="Q1811" s="15">
        <f t="shared" ref="Q1811:Q1874" si="151">O1811*1.05</f>
        <v>5.8380000000000001</v>
      </c>
      <c r="R1811" s="38">
        <f t="shared" si="148"/>
        <v>6.0131399999999999</v>
      </c>
      <c r="S1811" s="26">
        <v>0</v>
      </c>
      <c r="T1811" s="13" t="str">
        <f t="shared" si="150"/>
        <v>Up</v>
      </c>
    </row>
    <row r="1812" spans="1:20" s="14" customFormat="1" hidden="1" x14ac:dyDescent="0.3">
      <c r="A1812" s="11">
        <v>6047324</v>
      </c>
      <c r="B1812" s="11">
        <v>6047324</v>
      </c>
      <c r="C1812" s="11" t="s">
        <v>26</v>
      </c>
      <c r="D1812" s="11" t="s">
        <v>27</v>
      </c>
      <c r="E1812" s="13" t="str">
        <f>_xlfn.XLOOKUP(B1812,Sheet1!A:A,Sheet1!B:B)</f>
        <v>DS INDASA SPONGE PADS   P150       10PK</v>
      </c>
      <c r="F1812" s="13" t="str">
        <f t="shared" si="149"/>
        <v>CROWN  - DS INDASA SPONGE PADS   P150       10PK</v>
      </c>
      <c r="G1812" s="13"/>
      <c r="H1812" s="91" t="s">
        <v>28</v>
      </c>
      <c r="I1812" s="11" t="s">
        <v>29</v>
      </c>
      <c r="J1812" s="11" t="s">
        <v>29</v>
      </c>
      <c r="K1812" s="11" t="s">
        <v>30</v>
      </c>
      <c r="M1812" s="11" t="s">
        <v>7062</v>
      </c>
      <c r="N1812" s="13">
        <v>3105</v>
      </c>
      <c r="O1812" s="15">
        <f>_xlfn.XLOOKUP(B1812,Sheet1!A:A,Sheet1!E:E)</f>
        <v>5.56</v>
      </c>
      <c r="P1812" s="26"/>
      <c r="Q1812" s="15">
        <f t="shared" si="151"/>
        <v>5.8380000000000001</v>
      </c>
      <c r="R1812" s="38">
        <f t="shared" ref="R1812:R1875" si="152">Q1812*1.03</f>
        <v>6.0131399999999999</v>
      </c>
      <c r="S1812" s="26">
        <v>0</v>
      </c>
      <c r="T1812" s="13" t="str">
        <f t="shared" si="150"/>
        <v>Up</v>
      </c>
    </row>
    <row r="1813" spans="1:20" s="14" customFormat="1" hidden="1" x14ac:dyDescent="0.3">
      <c r="A1813" s="11">
        <v>6047150</v>
      </c>
      <c r="B1813" s="11">
        <v>6047150</v>
      </c>
      <c r="C1813" s="11" t="s">
        <v>26</v>
      </c>
      <c r="D1813" s="11" t="s">
        <v>27</v>
      </c>
      <c r="E1813" s="13" t="str">
        <f>_xlfn.XLOOKUP(B1813,Sheet1!A:A,Sheet1!B:B)</f>
        <v>DS GYPROC SANDING DISK 120 GRIT    25PK</v>
      </c>
      <c r="F1813" s="13" t="str">
        <f t="shared" si="149"/>
        <v>CROWN  - DS GYPROC SANDING DISK 120 GRIT    25PK</v>
      </c>
      <c r="G1813" s="13"/>
      <c r="H1813" s="91" t="s">
        <v>28</v>
      </c>
      <c r="I1813" s="11" t="s">
        <v>29</v>
      </c>
      <c r="J1813" s="11" t="s">
        <v>29</v>
      </c>
      <c r="K1813" s="11" t="s">
        <v>30</v>
      </c>
      <c r="M1813" s="11" t="s">
        <v>7062</v>
      </c>
      <c r="N1813" s="13">
        <v>3105</v>
      </c>
      <c r="O1813" s="15">
        <f>_xlfn.XLOOKUP(B1813,Sheet1!A:A,Sheet1!E:E)</f>
        <v>53.95</v>
      </c>
      <c r="P1813" s="26"/>
      <c r="Q1813" s="15">
        <f t="shared" si="151"/>
        <v>56.647500000000008</v>
      </c>
      <c r="R1813" s="38">
        <f t="shared" si="152"/>
        <v>58.346925000000013</v>
      </c>
      <c r="S1813" s="26">
        <v>0</v>
      </c>
      <c r="T1813" s="13" t="str">
        <f t="shared" si="150"/>
        <v>Up</v>
      </c>
    </row>
    <row r="1814" spans="1:20" s="14" customFormat="1" hidden="1" x14ac:dyDescent="0.3">
      <c r="A1814" s="11">
        <v>6046866</v>
      </c>
      <c r="B1814" s="11">
        <v>6046866</v>
      </c>
      <c r="C1814" s="11" t="s">
        <v>26</v>
      </c>
      <c r="D1814" s="11" t="s">
        <v>27</v>
      </c>
      <c r="E1814" s="13" t="str">
        <f>_xlfn.XLOOKUP(B1814,Sheet1!A:A,Sheet1!B:B)</f>
        <v>DS INDASA RHYNOLITE YEL 180G 115MM 50M</v>
      </c>
      <c r="F1814" s="13" t="str">
        <f t="shared" si="149"/>
        <v>CROWN  - DS INDASA RHYNOLITE YEL 180G 115MM 50M</v>
      </c>
      <c r="G1814" s="13"/>
      <c r="H1814" s="91" t="s">
        <v>28</v>
      </c>
      <c r="I1814" s="11" t="s">
        <v>29</v>
      </c>
      <c r="J1814" s="11" t="s">
        <v>29</v>
      </c>
      <c r="K1814" s="11" t="s">
        <v>30</v>
      </c>
      <c r="M1814" s="11" t="s">
        <v>7062</v>
      </c>
      <c r="N1814" s="13">
        <v>3105</v>
      </c>
      <c r="O1814" s="15">
        <f>_xlfn.XLOOKUP(B1814,Sheet1!A:A,Sheet1!E:E)</f>
        <v>49.25</v>
      </c>
      <c r="P1814" s="26"/>
      <c r="Q1814" s="15">
        <f t="shared" si="151"/>
        <v>51.712500000000006</v>
      </c>
      <c r="R1814" s="38">
        <f t="shared" si="152"/>
        <v>53.263875000000006</v>
      </c>
      <c r="S1814" s="26">
        <v>0</v>
      </c>
      <c r="T1814" s="13" t="str">
        <f t="shared" si="150"/>
        <v>Up</v>
      </c>
    </row>
    <row r="1815" spans="1:20" s="14" customFormat="1" hidden="1" x14ac:dyDescent="0.3">
      <c r="A1815" s="11">
        <v>6046865</v>
      </c>
      <c r="B1815" s="11">
        <v>6046865</v>
      </c>
      <c r="C1815" s="11" t="s">
        <v>26</v>
      </c>
      <c r="D1815" s="11" t="s">
        <v>27</v>
      </c>
      <c r="E1815" s="13" t="str">
        <f>_xlfn.XLOOKUP(B1815,Sheet1!A:A,Sheet1!B:B)</f>
        <v>DS INDASA RHYNOLITE YEL 150G 115MM 50M</v>
      </c>
      <c r="F1815" s="13" t="str">
        <f t="shared" si="149"/>
        <v>CROWN  - DS INDASA RHYNOLITE YEL 150G 115MM 50M</v>
      </c>
      <c r="G1815" s="13"/>
      <c r="H1815" s="91" t="s">
        <v>28</v>
      </c>
      <c r="I1815" s="11" t="s">
        <v>29</v>
      </c>
      <c r="J1815" s="11" t="s">
        <v>29</v>
      </c>
      <c r="K1815" s="11" t="s">
        <v>30</v>
      </c>
      <c r="M1815" s="11" t="s">
        <v>7062</v>
      </c>
      <c r="N1815" s="13">
        <v>3105</v>
      </c>
      <c r="O1815" s="15">
        <f>_xlfn.XLOOKUP(B1815,Sheet1!A:A,Sheet1!E:E)</f>
        <v>49.25</v>
      </c>
      <c r="P1815" s="26"/>
      <c r="Q1815" s="15">
        <f t="shared" si="151"/>
        <v>51.712500000000006</v>
      </c>
      <c r="R1815" s="38">
        <f t="shared" si="152"/>
        <v>53.263875000000006</v>
      </c>
      <c r="S1815" s="26">
        <v>0</v>
      </c>
      <c r="T1815" s="13" t="str">
        <f t="shared" si="150"/>
        <v>Up</v>
      </c>
    </row>
    <row r="1816" spans="1:20" s="14" customFormat="1" hidden="1" x14ac:dyDescent="0.3">
      <c r="A1816" s="11">
        <v>6046791</v>
      </c>
      <c r="B1816" s="11">
        <v>6046791</v>
      </c>
      <c r="C1816" s="11" t="s">
        <v>26</v>
      </c>
      <c r="D1816" s="11" t="s">
        <v>27</v>
      </c>
      <c r="E1816" s="13" t="str">
        <f>_xlfn.XLOOKUP(B1816,Sheet1!A:A,Sheet1!B:B)</f>
        <v>DS INDASA RHYNALOX PLUS P40  115MM 10M</v>
      </c>
      <c r="F1816" s="13" t="str">
        <f t="shared" si="149"/>
        <v>CROWN  - DS INDASA RHYNALOX PLUS P40  115MM 10M</v>
      </c>
      <c r="G1816" s="13"/>
      <c r="H1816" s="91" t="s">
        <v>28</v>
      </c>
      <c r="I1816" s="11" t="s">
        <v>29</v>
      </c>
      <c r="J1816" s="11" t="s">
        <v>29</v>
      </c>
      <c r="K1816" s="11" t="s">
        <v>30</v>
      </c>
      <c r="M1816" s="11" t="s">
        <v>7062</v>
      </c>
      <c r="N1816" s="13">
        <v>3105</v>
      </c>
      <c r="O1816" s="15">
        <f>_xlfn.XLOOKUP(B1816,Sheet1!A:A,Sheet1!E:E)</f>
        <v>10.130000000000001</v>
      </c>
      <c r="P1816" s="26"/>
      <c r="Q1816" s="15">
        <f t="shared" si="151"/>
        <v>10.636500000000002</v>
      </c>
      <c r="R1816" s="38">
        <f t="shared" si="152"/>
        <v>10.955595000000002</v>
      </c>
      <c r="S1816" s="26">
        <v>0</v>
      </c>
      <c r="T1816" s="13" t="str">
        <f t="shared" si="150"/>
        <v>Up</v>
      </c>
    </row>
    <row r="1817" spans="1:20" s="14" customFormat="1" hidden="1" x14ac:dyDescent="0.3">
      <c r="A1817" s="11">
        <v>6046786</v>
      </c>
      <c r="B1817" s="11">
        <v>6046786</v>
      </c>
      <c r="C1817" s="11" t="s">
        <v>26</v>
      </c>
      <c r="D1817" s="11" t="s">
        <v>27</v>
      </c>
      <c r="E1817" s="13" t="str">
        <f>_xlfn.XLOOKUP(B1817,Sheet1!A:A,Sheet1!B:B)</f>
        <v>DS INDASA RHYNOLITE YEL  40G 115MM 50M</v>
      </c>
      <c r="F1817" s="13" t="str">
        <f t="shared" si="149"/>
        <v>CROWN  - DS INDASA RHYNOLITE YEL  40G 115MM 50M</v>
      </c>
      <c r="G1817" s="13"/>
      <c r="H1817" s="91" t="s">
        <v>28</v>
      </c>
      <c r="I1817" s="11" t="s">
        <v>29</v>
      </c>
      <c r="J1817" s="11" t="s">
        <v>29</v>
      </c>
      <c r="K1817" s="11" t="s">
        <v>30</v>
      </c>
      <c r="M1817" s="11" t="s">
        <v>7062</v>
      </c>
      <c r="N1817" s="13">
        <v>3105</v>
      </c>
      <c r="O1817" s="15">
        <f>_xlfn.XLOOKUP(B1817,Sheet1!A:A,Sheet1!E:E)</f>
        <v>20.65</v>
      </c>
      <c r="P1817" s="26"/>
      <c r="Q1817" s="15">
        <f t="shared" si="151"/>
        <v>21.682500000000001</v>
      </c>
      <c r="R1817" s="38">
        <f t="shared" si="152"/>
        <v>22.332975000000001</v>
      </c>
      <c r="S1817" s="26">
        <v>0</v>
      </c>
      <c r="T1817" s="13" t="str">
        <f t="shared" si="150"/>
        <v>Up</v>
      </c>
    </row>
    <row r="1818" spans="1:20" s="14" customFormat="1" hidden="1" x14ac:dyDescent="0.3">
      <c r="A1818" s="11">
        <v>6046648</v>
      </c>
      <c r="B1818" s="11">
        <v>6046648</v>
      </c>
      <c r="C1818" s="11" t="s">
        <v>26</v>
      </c>
      <c r="D1818" s="11" t="s">
        <v>27</v>
      </c>
      <c r="E1818" s="13" t="str">
        <f>_xlfn.XLOOKUP(B1818,Sheet1!A:A,Sheet1!B:B)</f>
        <v>DS INDASA RHYNALOX PLUS P320 115MM 10M</v>
      </c>
      <c r="F1818" s="13" t="str">
        <f t="shared" si="149"/>
        <v>CROWN  - DS INDASA RHYNALOX PLUS P320 115MM 10M</v>
      </c>
      <c r="G1818" s="13"/>
      <c r="H1818" s="91" t="s">
        <v>28</v>
      </c>
      <c r="I1818" s="11" t="s">
        <v>29</v>
      </c>
      <c r="J1818" s="11" t="s">
        <v>29</v>
      </c>
      <c r="K1818" s="11" t="s">
        <v>30</v>
      </c>
      <c r="M1818" s="11" t="s">
        <v>7062</v>
      </c>
      <c r="N1818" s="13">
        <v>3105</v>
      </c>
      <c r="O1818" s="15">
        <f>_xlfn.XLOOKUP(B1818,Sheet1!A:A,Sheet1!E:E)</f>
        <v>8.2799999999999994</v>
      </c>
      <c r="P1818" s="26"/>
      <c r="Q1818" s="15">
        <f t="shared" si="151"/>
        <v>8.6939999999999991</v>
      </c>
      <c r="R1818" s="38">
        <f t="shared" si="152"/>
        <v>8.9548199999999998</v>
      </c>
      <c r="S1818" s="26">
        <v>0</v>
      </c>
      <c r="T1818" s="13" t="str">
        <f t="shared" si="150"/>
        <v>Up</v>
      </c>
    </row>
    <row r="1819" spans="1:20" s="14" customFormat="1" hidden="1" x14ac:dyDescent="0.3">
      <c r="A1819" s="11">
        <v>6053075</v>
      </c>
      <c r="B1819" s="11">
        <v>6053075</v>
      </c>
      <c r="C1819" s="11" t="s">
        <v>26</v>
      </c>
      <c r="D1819" s="11" t="s">
        <v>27</v>
      </c>
      <c r="E1819" s="13" t="str">
        <f>_xlfn.XLOOKUP(B1819,Sheet1!A:A,Sheet1!B:B)</f>
        <v>DS MIRKA ABRANET STRP 80G  10PK 80X230MM</v>
      </c>
      <c r="F1819" s="13" t="str">
        <f t="shared" si="149"/>
        <v>CROWN  - DS MIRKA ABRANET STRP 80G  10PK 80X230MM</v>
      </c>
      <c r="G1819" s="13"/>
      <c r="H1819" s="91" t="s">
        <v>28</v>
      </c>
      <c r="I1819" s="11" t="s">
        <v>29</v>
      </c>
      <c r="J1819" s="11" t="s">
        <v>29</v>
      </c>
      <c r="K1819" s="11" t="s">
        <v>30</v>
      </c>
      <c r="M1819" s="11" t="s">
        <v>7062</v>
      </c>
      <c r="N1819" s="13">
        <v>3105</v>
      </c>
      <c r="O1819" s="15">
        <f>_xlfn.XLOOKUP(B1819,Sheet1!A:A,Sheet1!E:E)</f>
        <v>15.07</v>
      </c>
      <c r="P1819" s="26">
        <f>_xlfn.XLOOKUP(A1819,Sheet2!F:F,Sheet2!H:H)</f>
        <v>0</v>
      </c>
      <c r="Q1819" s="29">
        <f t="shared" si="151"/>
        <v>15.823500000000001</v>
      </c>
      <c r="R1819" s="38">
        <f t="shared" si="152"/>
        <v>16.298205000000003</v>
      </c>
      <c r="S1819" s="26">
        <v>0</v>
      </c>
      <c r="T1819" s="13" t="str">
        <f t="shared" si="150"/>
        <v>Up</v>
      </c>
    </row>
    <row r="1820" spans="1:20" s="14" customFormat="1" hidden="1" x14ac:dyDescent="0.3">
      <c r="A1820" s="11">
        <v>6053074</v>
      </c>
      <c r="B1820" s="11">
        <v>6053074</v>
      </c>
      <c r="C1820" s="11" t="s">
        <v>26</v>
      </c>
      <c r="D1820" s="11" t="s">
        <v>27</v>
      </c>
      <c r="E1820" s="13" t="str">
        <f>_xlfn.XLOOKUP(B1820,Sheet1!A:A,Sheet1!B:B)</f>
        <v>DS MIRKA ABRANET STRP 240G 10PK 80X230MM</v>
      </c>
      <c r="F1820" s="13" t="str">
        <f t="shared" si="149"/>
        <v>CROWN  - DS MIRKA ABRANET STRP 240G 10PK 80X230MM</v>
      </c>
      <c r="G1820" s="13"/>
      <c r="H1820" s="91" t="s">
        <v>28</v>
      </c>
      <c r="I1820" s="11" t="s">
        <v>29</v>
      </c>
      <c r="J1820" s="11" t="s">
        <v>29</v>
      </c>
      <c r="K1820" s="11" t="s">
        <v>30</v>
      </c>
      <c r="M1820" s="11" t="s">
        <v>7062</v>
      </c>
      <c r="N1820" s="13">
        <v>3105</v>
      </c>
      <c r="O1820" s="15">
        <f>_xlfn.XLOOKUP(B1820,Sheet1!A:A,Sheet1!E:E)</f>
        <v>15.07</v>
      </c>
      <c r="P1820" s="26"/>
      <c r="Q1820" s="29">
        <f t="shared" si="151"/>
        <v>15.823500000000001</v>
      </c>
      <c r="R1820" s="38">
        <f t="shared" si="152"/>
        <v>16.298205000000003</v>
      </c>
      <c r="S1820" s="26">
        <v>0</v>
      </c>
      <c r="T1820" s="13" t="str">
        <f t="shared" si="150"/>
        <v>Up</v>
      </c>
    </row>
    <row r="1821" spans="1:20" s="14" customFormat="1" hidden="1" x14ac:dyDescent="0.3">
      <c r="A1821" s="11">
        <v>6053073</v>
      </c>
      <c r="B1821" s="11">
        <v>6053073</v>
      </c>
      <c r="C1821" s="11" t="s">
        <v>26</v>
      </c>
      <c r="D1821" s="11" t="s">
        <v>27</v>
      </c>
      <c r="E1821" s="13" t="str">
        <f>_xlfn.XLOOKUP(B1821,Sheet1!A:A,Sheet1!B:B)</f>
        <v>DS MIRKA ABRANET STRP 180G 10PK 80X230MM</v>
      </c>
      <c r="F1821" s="13" t="str">
        <f t="shared" si="149"/>
        <v>CROWN  - DS MIRKA ABRANET STRP 180G 10PK 80X230MM</v>
      </c>
      <c r="G1821" s="13"/>
      <c r="H1821" s="91" t="s">
        <v>28</v>
      </c>
      <c r="I1821" s="11" t="s">
        <v>29</v>
      </c>
      <c r="J1821" s="11" t="s">
        <v>29</v>
      </c>
      <c r="K1821" s="11" t="s">
        <v>30</v>
      </c>
      <c r="M1821" s="11" t="s">
        <v>7062</v>
      </c>
      <c r="N1821" s="13">
        <v>3105</v>
      </c>
      <c r="O1821" s="15">
        <f>_xlfn.XLOOKUP(B1821,Sheet1!A:A,Sheet1!E:E)</f>
        <v>15.07</v>
      </c>
      <c r="P1821" s="26"/>
      <c r="Q1821" s="29">
        <f t="shared" si="151"/>
        <v>15.823500000000001</v>
      </c>
      <c r="R1821" s="38">
        <f t="shared" si="152"/>
        <v>16.298205000000003</v>
      </c>
      <c r="S1821" s="26">
        <v>0</v>
      </c>
      <c r="T1821" s="13" t="str">
        <f t="shared" si="150"/>
        <v>Up</v>
      </c>
    </row>
    <row r="1822" spans="1:20" s="14" customFormat="1" hidden="1" x14ac:dyDescent="0.3">
      <c r="A1822" s="11">
        <v>6053072</v>
      </c>
      <c r="B1822" s="11">
        <v>6053072</v>
      </c>
      <c r="C1822" s="11" t="s">
        <v>26</v>
      </c>
      <c r="D1822" s="11" t="s">
        <v>27</v>
      </c>
      <c r="E1822" s="13" t="str">
        <f>_xlfn.XLOOKUP(B1822,Sheet1!A:A,Sheet1!B:B)</f>
        <v>DS MIRKA ABRANET STRP 120G 10PK 80X230MM</v>
      </c>
      <c r="F1822" s="13" t="str">
        <f t="shared" si="149"/>
        <v>CROWN  - DS MIRKA ABRANET STRP 120G 10PK 80X230MM</v>
      </c>
      <c r="G1822" s="13"/>
      <c r="H1822" s="91" t="s">
        <v>28</v>
      </c>
      <c r="I1822" s="11" t="s">
        <v>29</v>
      </c>
      <c r="J1822" s="11" t="s">
        <v>29</v>
      </c>
      <c r="K1822" s="11" t="s">
        <v>30</v>
      </c>
      <c r="M1822" s="11" t="s">
        <v>7062</v>
      </c>
      <c r="N1822" s="13">
        <v>3105</v>
      </c>
      <c r="O1822" s="15">
        <f>_xlfn.XLOOKUP(B1822,Sheet1!A:A,Sheet1!E:E)</f>
        <v>15.07</v>
      </c>
      <c r="P1822" s="26"/>
      <c r="Q1822" s="29">
        <f t="shared" si="151"/>
        <v>15.823500000000001</v>
      </c>
      <c r="R1822" s="38">
        <f t="shared" si="152"/>
        <v>16.298205000000003</v>
      </c>
      <c r="S1822" s="26">
        <v>0</v>
      </c>
      <c r="T1822" s="13" t="str">
        <f t="shared" si="150"/>
        <v>Up</v>
      </c>
    </row>
    <row r="1823" spans="1:20" s="14" customFormat="1" hidden="1" x14ac:dyDescent="0.3">
      <c r="A1823" s="11">
        <v>6053071</v>
      </c>
      <c r="B1823" s="11">
        <v>6053071</v>
      </c>
      <c r="C1823" s="11" t="s">
        <v>26</v>
      </c>
      <c r="D1823" s="11" t="s">
        <v>27</v>
      </c>
      <c r="E1823" s="13" t="str">
        <f>_xlfn.XLOOKUP(B1823,Sheet1!A:A,Sheet1!B:B)</f>
        <v>DS MIRKA HOSE BAG</v>
      </c>
      <c r="F1823" s="13" t="str">
        <f t="shared" si="149"/>
        <v>CROWN  - DS MIRKA HOSE BAG</v>
      </c>
      <c r="G1823" s="13"/>
      <c r="H1823" s="91" t="s">
        <v>28</v>
      </c>
      <c r="I1823" s="11" t="s">
        <v>29</v>
      </c>
      <c r="J1823" s="11" t="s">
        <v>29</v>
      </c>
      <c r="K1823" s="11" t="s">
        <v>30</v>
      </c>
      <c r="M1823" s="11" t="s">
        <v>7062</v>
      </c>
      <c r="N1823" s="13">
        <v>3105</v>
      </c>
      <c r="O1823" s="15">
        <f>_xlfn.XLOOKUP(B1823,Sheet1!A:A,Sheet1!E:E)</f>
        <v>52.78</v>
      </c>
      <c r="P1823" s="26"/>
      <c r="Q1823" s="15">
        <f t="shared" si="151"/>
        <v>55.419000000000004</v>
      </c>
      <c r="R1823" s="38">
        <f t="shared" si="152"/>
        <v>57.081570000000006</v>
      </c>
      <c r="S1823" s="26">
        <v>0</v>
      </c>
      <c r="T1823" s="13" t="str">
        <f t="shared" si="150"/>
        <v>Up</v>
      </c>
    </row>
    <row r="1824" spans="1:20" s="14" customFormat="1" hidden="1" x14ac:dyDescent="0.3">
      <c r="A1824" s="11">
        <v>6053069</v>
      </c>
      <c r="B1824" s="11">
        <v>6053069</v>
      </c>
      <c r="C1824" s="11" t="s">
        <v>26</v>
      </c>
      <c r="D1824" s="11" t="s">
        <v>27</v>
      </c>
      <c r="E1824" s="13" t="str">
        <f>_xlfn.XLOOKUP(B1824,Sheet1!A:A,Sheet1!B:B)</f>
        <v>DS MIRKA CLEAN UP KIT</v>
      </c>
      <c r="F1824" s="13" t="str">
        <f t="shared" si="149"/>
        <v>CROWN  - DS MIRKA CLEAN UP KIT</v>
      </c>
      <c r="G1824" s="13"/>
      <c r="H1824" s="91" t="s">
        <v>28</v>
      </c>
      <c r="I1824" s="11" t="s">
        <v>29</v>
      </c>
      <c r="J1824" s="11" t="s">
        <v>29</v>
      </c>
      <c r="K1824" s="11" t="s">
        <v>30</v>
      </c>
      <c r="M1824" s="11" t="s">
        <v>7062</v>
      </c>
      <c r="N1824" s="13">
        <v>3105</v>
      </c>
      <c r="O1824" s="15">
        <f>_xlfn.XLOOKUP(B1824,Sheet1!A:A,Sheet1!E:E)</f>
        <v>98.04</v>
      </c>
      <c r="P1824" s="26"/>
      <c r="Q1824" s="15">
        <f t="shared" si="151"/>
        <v>102.94200000000001</v>
      </c>
      <c r="R1824" s="38">
        <f t="shared" si="152"/>
        <v>106.03026000000001</v>
      </c>
      <c r="S1824" s="26">
        <v>0</v>
      </c>
      <c r="T1824" s="13" t="str">
        <f t="shared" si="150"/>
        <v>Up</v>
      </c>
    </row>
    <row r="1825" spans="1:20" s="14" customFormat="1" hidden="1" x14ac:dyDescent="0.3">
      <c r="A1825" s="11">
        <v>6053068</v>
      </c>
      <c r="B1825" s="11">
        <v>6053068</v>
      </c>
      <c r="C1825" s="11" t="s">
        <v>26</v>
      </c>
      <c r="D1825" s="11" t="s">
        <v>27</v>
      </c>
      <c r="E1825" s="13" t="str">
        <f>_xlfn.XLOOKUP(B1825,Sheet1!A:A,Sheet1!B:B)</f>
        <v>DS MIRKA CASE FASTEN. ACCESRY FOR DE1230</v>
      </c>
      <c r="F1825" s="13" t="str">
        <f t="shared" si="149"/>
        <v>CROWN  - DS MIRKA CASE FASTEN. ACCESRY FOR DE1230</v>
      </c>
      <c r="G1825" s="13"/>
      <c r="H1825" s="91" t="s">
        <v>28</v>
      </c>
      <c r="I1825" s="11" t="s">
        <v>29</v>
      </c>
      <c r="J1825" s="11" t="s">
        <v>29</v>
      </c>
      <c r="K1825" s="11" t="s">
        <v>30</v>
      </c>
      <c r="M1825" s="11" t="s">
        <v>7062</v>
      </c>
      <c r="N1825" s="13">
        <v>3105</v>
      </c>
      <c r="O1825" s="15">
        <f>_xlfn.XLOOKUP(B1825,Sheet1!A:A,Sheet1!E:E)</f>
        <v>57.3</v>
      </c>
      <c r="P1825" s="26"/>
      <c r="Q1825" s="29">
        <f t="shared" si="151"/>
        <v>60.164999999999999</v>
      </c>
      <c r="R1825" s="38">
        <f t="shared" si="152"/>
        <v>61.969949999999997</v>
      </c>
      <c r="S1825" s="26">
        <v>0</v>
      </c>
      <c r="T1825" s="13" t="str">
        <f t="shared" si="150"/>
        <v>Up</v>
      </c>
    </row>
    <row r="1826" spans="1:20" s="14" customFormat="1" hidden="1" x14ac:dyDescent="0.3">
      <c r="A1826" s="11">
        <v>6053067</v>
      </c>
      <c r="B1826" s="11">
        <v>6053067</v>
      </c>
      <c r="C1826" s="11" t="s">
        <v>26</v>
      </c>
      <c r="D1826" s="11" t="s">
        <v>27</v>
      </c>
      <c r="E1826" s="13" t="str">
        <f>_xlfn.XLOOKUP(B1826,Sheet1!A:A,Sheet1!B:B)</f>
        <v>DS MIRKA DUST EXTRACTOR 1230 M PC  110V</v>
      </c>
      <c r="F1826" s="13" t="str">
        <f t="shared" si="149"/>
        <v>CROWN  - DS MIRKA DUST EXTRACTOR 1230 M PC  110V</v>
      </c>
      <c r="G1826" s="13"/>
      <c r="H1826" s="91" t="s">
        <v>28</v>
      </c>
      <c r="I1826" s="11" t="s">
        <v>29</v>
      </c>
      <c r="J1826" s="11" t="s">
        <v>29</v>
      </c>
      <c r="K1826" s="11" t="s">
        <v>30</v>
      </c>
      <c r="M1826" s="11" t="s">
        <v>7062</v>
      </c>
      <c r="N1826" s="13">
        <v>3105</v>
      </c>
      <c r="O1826" s="15">
        <f>_xlfn.XLOOKUP(B1826,Sheet1!A:A,Sheet1!E:E)</f>
        <v>797.73</v>
      </c>
      <c r="P1826" s="26"/>
      <c r="Q1826" s="29">
        <f t="shared" si="151"/>
        <v>837.61650000000009</v>
      </c>
      <c r="R1826" s="38">
        <f t="shared" si="152"/>
        <v>862.74499500000013</v>
      </c>
      <c r="S1826" s="26">
        <v>0</v>
      </c>
      <c r="T1826" s="13" t="str">
        <f t="shared" si="150"/>
        <v>Up</v>
      </c>
    </row>
    <row r="1827" spans="1:20" s="14" customFormat="1" hidden="1" x14ac:dyDescent="0.3">
      <c r="A1827" s="11">
        <v>6053066</v>
      </c>
      <c r="B1827" s="11">
        <v>6053066</v>
      </c>
      <c r="C1827" s="11" t="s">
        <v>26</v>
      </c>
      <c r="D1827" s="11" t="s">
        <v>27</v>
      </c>
      <c r="E1827" s="13" t="str">
        <f>_xlfn.XLOOKUP(B1827,Sheet1!A:A,Sheet1!B:B)</f>
        <v>DS MIRKA DUST EXTRACTOR 1230 M AFC 230V</v>
      </c>
      <c r="F1827" s="13" t="str">
        <f t="shared" si="149"/>
        <v>CROWN  - DS MIRKA DUST EXTRACTOR 1230 M AFC 230V</v>
      </c>
      <c r="G1827" s="13"/>
      <c r="H1827" s="91" t="s">
        <v>28</v>
      </c>
      <c r="I1827" s="11" t="s">
        <v>29</v>
      </c>
      <c r="J1827" s="11" t="s">
        <v>29</v>
      </c>
      <c r="K1827" s="11" t="s">
        <v>30</v>
      </c>
      <c r="M1827" s="11" t="s">
        <v>7062</v>
      </c>
      <c r="N1827" s="13">
        <v>3105</v>
      </c>
      <c r="O1827" s="15">
        <f>_xlfn.XLOOKUP(B1827,Sheet1!A:A,Sheet1!E:E)</f>
        <v>725.21</v>
      </c>
      <c r="P1827" s="26"/>
      <c r="Q1827" s="29">
        <f t="shared" si="151"/>
        <v>761.47050000000002</v>
      </c>
      <c r="R1827" s="38">
        <f t="shared" si="152"/>
        <v>784.314615</v>
      </c>
      <c r="S1827" s="26">
        <v>0</v>
      </c>
      <c r="T1827" s="13" t="str">
        <f t="shared" si="150"/>
        <v>Up</v>
      </c>
    </row>
    <row r="1828" spans="1:20" s="14" customFormat="1" hidden="1" x14ac:dyDescent="0.3">
      <c r="A1828" s="11">
        <v>6053064</v>
      </c>
      <c r="B1828" s="11">
        <v>6053064</v>
      </c>
      <c r="C1828" s="11" t="s">
        <v>26</v>
      </c>
      <c r="D1828" s="11" t="s">
        <v>27</v>
      </c>
      <c r="E1828" s="13" t="str">
        <f>_xlfn.XLOOKUP(B1828,Sheet1!A:A,Sheet1!B:B)</f>
        <v>DS MIRKA DUSTBAG FLEECE FOR DE 1230  5PK</v>
      </c>
      <c r="F1828" s="13" t="str">
        <f t="shared" si="149"/>
        <v>CROWN  - DS MIRKA DUSTBAG FLEECE FOR DE 1230  5PK</v>
      </c>
      <c r="G1828" s="13"/>
      <c r="H1828" s="91" t="s">
        <v>28</v>
      </c>
      <c r="I1828" s="11" t="s">
        <v>29</v>
      </c>
      <c r="J1828" s="11" t="s">
        <v>29</v>
      </c>
      <c r="K1828" s="11" t="s">
        <v>30</v>
      </c>
      <c r="M1828" s="11" t="s">
        <v>7062</v>
      </c>
      <c r="N1828" s="13">
        <v>3105</v>
      </c>
      <c r="O1828" s="15">
        <f>_xlfn.XLOOKUP(B1828,Sheet1!A:A,Sheet1!E:E)</f>
        <v>45.23</v>
      </c>
      <c r="P1828" s="26">
        <f>_xlfn.XLOOKUP(A1828,Sheet2!F:F,Sheet2!H:H)</f>
        <v>0</v>
      </c>
      <c r="Q1828" s="29">
        <f t="shared" si="151"/>
        <v>47.491500000000002</v>
      </c>
      <c r="R1828" s="38">
        <f t="shared" si="152"/>
        <v>48.916245000000004</v>
      </c>
      <c r="S1828" s="26">
        <v>0</v>
      </c>
      <c r="T1828" s="13" t="str">
        <f t="shared" si="150"/>
        <v>Up</v>
      </c>
    </row>
    <row r="1829" spans="1:20" s="14" customFormat="1" hidden="1" x14ac:dyDescent="0.3">
      <c r="A1829" s="11">
        <v>6053063</v>
      </c>
      <c r="B1829" s="11">
        <v>6053063</v>
      </c>
      <c r="C1829" s="11" t="s">
        <v>26</v>
      </c>
      <c r="D1829" s="11" t="s">
        <v>27</v>
      </c>
      <c r="E1829" s="13" t="str">
        <f>_xlfn.XLOOKUP(B1829,Sheet1!A:A,Sheet1!B:B)</f>
        <v>DS MIRKA DUST EXTRACTOR 1230L PC GB 230V</v>
      </c>
      <c r="F1829" s="13" t="str">
        <f t="shared" si="149"/>
        <v>CROWN  - DS MIRKA DUST EXTRACTOR 1230L PC GB 230V</v>
      </c>
      <c r="G1829" s="13"/>
      <c r="H1829" s="91" t="s">
        <v>28</v>
      </c>
      <c r="I1829" s="11" t="s">
        <v>29</v>
      </c>
      <c r="J1829" s="11" t="s">
        <v>29</v>
      </c>
      <c r="K1829" s="11" t="s">
        <v>30</v>
      </c>
      <c r="M1829" s="11" t="s">
        <v>7062</v>
      </c>
      <c r="N1829" s="13">
        <v>3105</v>
      </c>
      <c r="O1829" s="15">
        <f>_xlfn.XLOOKUP(B1829,Sheet1!A:A,Sheet1!E:E)</f>
        <v>507.64</v>
      </c>
      <c r="P1829" s="26">
        <f>_xlfn.XLOOKUP(A1829,Sheet2!F:F,Sheet2!H:H)</f>
        <v>0.47169253801906863</v>
      </c>
      <c r="Q1829" s="29">
        <f t="shared" si="151"/>
        <v>533.02200000000005</v>
      </c>
      <c r="R1829" s="38">
        <f t="shared" si="152"/>
        <v>549.0126600000001</v>
      </c>
      <c r="S1829" s="26">
        <v>0</v>
      </c>
      <c r="T1829" s="13" t="str">
        <f t="shared" si="150"/>
        <v>Up</v>
      </c>
    </row>
    <row r="1830" spans="1:20" s="14" customFormat="1" hidden="1" x14ac:dyDescent="0.3">
      <c r="A1830" s="11">
        <v>6053062</v>
      </c>
      <c r="B1830" s="11">
        <v>6053062</v>
      </c>
      <c r="C1830" s="11" t="s">
        <v>26</v>
      </c>
      <c r="D1830" s="11" t="s">
        <v>27</v>
      </c>
      <c r="E1830" s="13" t="str">
        <f>_xlfn.XLOOKUP(B1830,Sheet1!A:A,Sheet1!B:B)</f>
        <v>DS MIRKA 1025L DUST EXTRACTION UNIT 230V</v>
      </c>
      <c r="F1830" s="13" t="str">
        <f t="shared" si="149"/>
        <v>CROWN  - DS MIRKA 1025L DUST EXTRACTION UNIT 230V</v>
      </c>
      <c r="G1830" s="13"/>
      <c r="H1830" s="91" t="s">
        <v>28</v>
      </c>
      <c r="I1830" s="11" t="s">
        <v>29</v>
      </c>
      <c r="J1830" s="11" t="s">
        <v>29</v>
      </c>
      <c r="K1830" s="11" t="s">
        <v>30</v>
      </c>
      <c r="M1830" s="11" t="s">
        <v>7062</v>
      </c>
      <c r="N1830" s="13">
        <v>3105</v>
      </c>
      <c r="O1830" s="15">
        <f>_xlfn.XLOOKUP(B1830,Sheet1!A:A,Sheet1!E:E)</f>
        <v>283.23</v>
      </c>
      <c r="P1830" s="26"/>
      <c r="Q1830" s="29">
        <f t="shared" si="151"/>
        <v>297.39150000000001</v>
      </c>
      <c r="R1830" s="38">
        <f t="shared" si="152"/>
        <v>306.31324499999999</v>
      </c>
      <c r="S1830" s="26">
        <v>0</v>
      </c>
      <c r="T1830" s="13" t="str">
        <f t="shared" si="150"/>
        <v>Up</v>
      </c>
    </row>
    <row r="1831" spans="1:20" s="14" customFormat="1" hidden="1" x14ac:dyDescent="0.3">
      <c r="A1831" s="11">
        <v>6053061</v>
      </c>
      <c r="B1831" s="11">
        <v>6053061</v>
      </c>
      <c r="C1831" s="11" t="s">
        <v>26</v>
      </c>
      <c r="D1831" s="11" t="s">
        <v>27</v>
      </c>
      <c r="E1831" s="13" t="str">
        <f>_xlfn.XLOOKUP(B1831,Sheet1!A:A,Sheet1!B:B)</f>
        <v>DS MIRKA FLEECE DUST BAG FOR 1025  5PK</v>
      </c>
      <c r="F1831" s="13" t="str">
        <f t="shared" si="149"/>
        <v>CROWN  - DS MIRKA FLEECE DUST BAG FOR 1025  5PK</v>
      </c>
      <c r="G1831" s="13"/>
      <c r="H1831" s="91" t="s">
        <v>28</v>
      </c>
      <c r="I1831" s="11" t="s">
        <v>29</v>
      </c>
      <c r="J1831" s="11" t="s">
        <v>29</v>
      </c>
      <c r="K1831" s="11" t="s">
        <v>30</v>
      </c>
      <c r="M1831" s="11" t="s">
        <v>7062</v>
      </c>
      <c r="N1831" s="13">
        <v>3105</v>
      </c>
      <c r="O1831" s="15">
        <f>_xlfn.XLOOKUP(B1831,Sheet1!A:A,Sheet1!E:E)</f>
        <v>22.6</v>
      </c>
      <c r="P1831" s="26"/>
      <c r="Q1831" s="29">
        <f t="shared" si="151"/>
        <v>23.730000000000004</v>
      </c>
      <c r="R1831" s="38">
        <f t="shared" si="152"/>
        <v>24.441900000000004</v>
      </c>
      <c r="S1831" s="26">
        <v>0</v>
      </c>
      <c r="T1831" s="13" t="str">
        <f t="shared" si="150"/>
        <v>Up</v>
      </c>
    </row>
    <row r="1832" spans="1:20" s="14" customFormat="1" hidden="1" x14ac:dyDescent="0.3">
      <c r="A1832" s="11">
        <v>6053060</v>
      </c>
      <c r="B1832" s="11">
        <v>6053060</v>
      </c>
      <c r="C1832" s="11" t="s">
        <v>26</v>
      </c>
      <c r="D1832" s="11" t="s">
        <v>27</v>
      </c>
      <c r="E1832" s="13" t="str">
        <f>_xlfn.XLOOKUP(B1832,Sheet1!A:A,Sheet1!B:B)</f>
        <v>DS MIRKA EXTRACTION HOSE ADAPTOR</v>
      </c>
      <c r="F1832" s="13" t="str">
        <f t="shared" si="149"/>
        <v>CROWN  - DS MIRKA EXTRACTION HOSE ADAPTOR</v>
      </c>
      <c r="G1832" s="13"/>
      <c r="H1832" s="91" t="s">
        <v>28</v>
      </c>
      <c r="I1832" s="11" t="s">
        <v>29</v>
      </c>
      <c r="J1832" s="11" t="s">
        <v>29</v>
      </c>
      <c r="K1832" s="11" t="s">
        <v>30</v>
      </c>
      <c r="M1832" s="11" t="s">
        <v>7062</v>
      </c>
      <c r="N1832" s="13">
        <v>3105</v>
      </c>
      <c r="O1832" s="15">
        <f>_xlfn.XLOOKUP(B1832,Sheet1!A:A,Sheet1!E:E)</f>
        <v>6.47</v>
      </c>
      <c r="P1832" s="26"/>
      <c r="Q1832" s="15">
        <f t="shared" si="151"/>
        <v>6.7934999999999999</v>
      </c>
      <c r="R1832" s="38">
        <f t="shared" si="152"/>
        <v>6.9973049999999999</v>
      </c>
      <c r="S1832" s="26">
        <v>0</v>
      </c>
      <c r="T1832" s="13" t="str">
        <f t="shared" si="150"/>
        <v>Up</v>
      </c>
    </row>
    <row r="1833" spans="1:20" s="14" customFormat="1" hidden="1" x14ac:dyDescent="0.3">
      <c r="A1833" s="11">
        <v>6053057</v>
      </c>
      <c r="B1833" s="11">
        <v>6053057</v>
      </c>
      <c r="C1833" s="11" t="s">
        <v>26</v>
      </c>
      <c r="D1833" s="11" t="s">
        <v>27</v>
      </c>
      <c r="E1833" s="13" t="str">
        <f>_xlfn.XLOOKUP(B1833,Sheet1!A:A,Sheet1!B:B)</f>
        <v>DS MIRKA HANDY BLOCK        80MM X 230MM</v>
      </c>
      <c r="F1833" s="13" t="str">
        <f t="shared" si="149"/>
        <v>CROWN  - DS MIRKA HANDY BLOCK        80MM X 230MM</v>
      </c>
      <c r="G1833" s="13"/>
      <c r="H1833" s="91" t="s">
        <v>28</v>
      </c>
      <c r="I1833" s="11" t="s">
        <v>29</v>
      </c>
      <c r="J1833" s="11" t="s">
        <v>29</v>
      </c>
      <c r="K1833" s="11" t="s">
        <v>30</v>
      </c>
      <c r="M1833" s="11" t="s">
        <v>7062</v>
      </c>
      <c r="N1833" s="13">
        <v>3105</v>
      </c>
      <c r="O1833" s="15">
        <f>_xlfn.XLOOKUP(B1833,Sheet1!A:A,Sheet1!E:E)</f>
        <v>22.6</v>
      </c>
      <c r="P1833" s="26"/>
      <c r="Q1833" s="15">
        <f t="shared" si="151"/>
        <v>23.730000000000004</v>
      </c>
      <c r="R1833" s="38">
        <f t="shared" si="152"/>
        <v>24.441900000000004</v>
      </c>
      <c r="S1833" s="26">
        <v>0</v>
      </c>
      <c r="T1833" s="13" t="str">
        <f t="shared" si="150"/>
        <v>Up</v>
      </c>
    </row>
    <row r="1834" spans="1:20" s="14" customFormat="1" hidden="1" x14ac:dyDescent="0.3">
      <c r="A1834" s="11">
        <v>6053055</v>
      </c>
      <c r="B1834" s="11">
        <v>6053055</v>
      </c>
      <c r="C1834" s="11" t="s">
        <v>26</v>
      </c>
      <c r="D1834" s="11" t="s">
        <v>27</v>
      </c>
      <c r="E1834" s="13" t="str">
        <f>_xlfn.XLOOKUP(B1834,Sheet1!A:A,Sheet1!B:B)</f>
        <v>DS MIRKA HOSE                    20MMX4M</v>
      </c>
      <c r="F1834" s="13" t="str">
        <f t="shared" si="149"/>
        <v>CROWN  - DS MIRKA HOSE                    20MMX4M</v>
      </c>
      <c r="G1834" s="13"/>
      <c r="H1834" s="91" t="s">
        <v>28</v>
      </c>
      <c r="I1834" s="11" t="s">
        <v>29</v>
      </c>
      <c r="J1834" s="11" t="s">
        <v>29</v>
      </c>
      <c r="K1834" s="11" t="s">
        <v>30</v>
      </c>
      <c r="M1834" s="11" t="s">
        <v>7062</v>
      </c>
      <c r="N1834" s="13">
        <v>3105</v>
      </c>
      <c r="O1834" s="15">
        <f>_xlfn.XLOOKUP(B1834,Sheet1!A:A,Sheet1!E:E)</f>
        <v>15.07</v>
      </c>
      <c r="P1834" s="26"/>
      <c r="Q1834" s="15">
        <f t="shared" si="151"/>
        <v>15.823500000000001</v>
      </c>
      <c r="R1834" s="38">
        <f t="shared" si="152"/>
        <v>16.298205000000003</v>
      </c>
      <c r="S1834" s="26">
        <v>0</v>
      </c>
      <c r="T1834" s="13" t="str">
        <f t="shared" si="150"/>
        <v>Up</v>
      </c>
    </row>
    <row r="1835" spans="1:20" s="14" customFormat="1" hidden="1" x14ac:dyDescent="0.3">
      <c r="A1835" s="11">
        <v>6053053</v>
      </c>
      <c r="B1835" s="11">
        <v>6053053</v>
      </c>
      <c r="C1835" s="11" t="s">
        <v>26</v>
      </c>
      <c r="D1835" s="11" t="s">
        <v>27</v>
      </c>
      <c r="E1835" s="13" t="str">
        <f>_xlfn.XLOOKUP(B1835,Sheet1!A:A,Sheet1!B:B)</f>
        <v>DS MIRKA INTERFACE FOR HNDY 80X230MM 55H</v>
      </c>
      <c r="F1835" s="13" t="str">
        <f t="shared" si="149"/>
        <v>CROWN  - DS MIRKA INTERFACE FOR HNDY 80X230MM 55H</v>
      </c>
      <c r="G1835" s="13"/>
      <c r="H1835" s="91" t="s">
        <v>28</v>
      </c>
      <c r="I1835" s="11" t="s">
        <v>29</v>
      </c>
      <c r="J1835" s="11" t="s">
        <v>29</v>
      </c>
      <c r="K1835" s="11" t="s">
        <v>30</v>
      </c>
      <c r="M1835" s="11" t="s">
        <v>7062</v>
      </c>
      <c r="N1835" s="13">
        <v>3105</v>
      </c>
      <c r="O1835" s="15">
        <f>_xlfn.XLOOKUP(B1835,Sheet1!A:A,Sheet1!E:E)</f>
        <v>13.55</v>
      </c>
      <c r="P1835" s="26"/>
      <c r="Q1835" s="15">
        <f t="shared" si="151"/>
        <v>14.227500000000001</v>
      </c>
      <c r="R1835" s="38">
        <f t="shared" si="152"/>
        <v>14.654325000000002</v>
      </c>
      <c r="S1835" s="26">
        <v>0</v>
      </c>
      <c r="T1835" s="13" t="str">
        <f t="shared" si="150"/>
        <v>Up</v>
      </c>
    </row>
    <row r="1836" spans="1:20" s="14" customFormat="1" hidden="1" x14ac:dyDescent="0.3">
      <c r="A1836" s="11">
        <v>6053051</v>
      </c>
      <c r="B1836" s="11">
        <v>6053051</v>
      </c>
      <c r="C1836" s="11" t="s">
        <v>26</v>
      </c>
      <c r="D1836" s="11" t="s">
        <v>27</v>
      </c>
      <c r="E1836" s="13" t="str">
        <f>_xlfn.XLOOKUP(B1836,Sheet1!A:A,Sheet1!B:B)</f>
        <v>DS MIRKA INTERFACE 54H 7MM 5PK 81X 133MM</v>
      </c>
      <c r="F1836" s="13" t="str">
        <f t="shared" si="149"/>
        <v>CROWN  - DS MIRKA INTERFACE 54H 7MM 5PK 81X 133MM</v>
      </c>
      <c r="G1836" s="13"/>
      <c r="H1836" s="91" t="s">
        <v>28</v>
      </c>
      <c r="I1836" s="11" t="s">
        <v>29</v>
      </c>
      <c r="J1836" s="11" t="s">
        <v>29</v>
      </c>
      <c r="K1836" s="11" t="s">
        <v>30</v>
      </c>
      <c r="M1836" s="11" t="s">
        <v>7062</v>
      </c>
      <c r="N1836" s="13">
        <v>3105</v>
      </c>
      <c r="O1836" s="15">
        <f>_xlfn.XLOOKUP(B1836,Sheet1!A:A,Sheet1!E:E)</f>
        <v>52.78</v>
      </c>
      <c r="P1836" s="26"/>
      <c r="Q1836" s="15">
        <f t="shared" si="151"/>
        <v>55.419000000000004</v>
      </c>
      <c r="R1836" s="38">
        <f t="shared" si="152"/>
        <v>57.081570000000006</v>
      </c>
      <c r="S1836" s="26">
        <v>0</v>
      </c>
      <c r="T1836" s="13" t="str">
        <f t="shared" si="150"/>
        <v>Up</v>
      </c>
    </row>
    <row r="1837" spans="1:20" s="14" customFormat="1" hidden="1" x14ac:dyDescent="0.3">
      <c r="A1837" s="11">
        <v>6053050</v>
      </c>
      <c r="B1837" s="11">
        <v>6053050</v>
      </c>
      <c r="C1837" s="11" t="s">
        <v>26</v>
      </c>
      <c r="D1837" s="11" t="s">
        <v>27</v>
      </c>
      <c r="E1837" s="13" t="str">
        <f>_xlfn.XLOOKUP(B1837,Sheet1!A:A,Sheet1!B:B)</f>
        <v>DS MIRKA PAD SAVER      150MM 67H  5PK</v>
      </c>
      <c r="F1837" s="13" t="str">
        <f t="shared" si="149"/>
        <v>CROWN  - DS MIRKA PAD SAVER      150MM 67H  5PK</v>
      </c>
      <c r="G1837" s="13"/>
      <c r="H1837" s="91" t="s">
        <v>28</v>
      </c>
      <c r="I1837" s="11" t="s">
        <v>29</v>
      </c>
      <c r="J1837" s="11" t="s">
        <v>29</v>
      </c>
      <c r="K1837" s="11" t="s">
        <v>30</v>
      </c>
      <c r="M1837" s="11" t="s">
        <v>7062</v>
      </c>
      <c r="N1837" s="13">
        <v>3105</v>
      </c>
      <c r="O1837" s="15">
        <f>_xlfn.XLOOKUP(B1837,Sheet1!A:A,Sheet1!E:E)</f>
        <v>37.69</v>
      </c>
      <c r="P1837" s="26"/>
      <c r="Q1837" s="15">
        <f t="shared" si="151"/>
        <v>39.5745</v>
      </c>
      <c r="R1837" s="38">
        <f t="shared" si="152"/>
        <v>40.761735000000002</v>
      </c>
      <c r="S1837" s="26">
        <v>0</v>
      </c>
      <c r="T1837" s="13" t="str">
        <f t="shared" si="150"/>
        <v>Up</v>
      </c>
    </row>
    <row r="1838" spans="1:20" s="14" customFormat="1" hidden="1" x14ac:dyDescent="0.3">
      <c r="A1838" s="11">
        <v>6053049</v>
      </c>
      <c r="B1838" s="11">
        <v>6053049</v>
      </c>
      <c r="C1838" s="11" t="s">
        <v>26</v>
      </c>
      <c r="D1838" s="11" t="s">
        <v>27</v>
      </c>
      <c r="E1838" s="13" t="str">
        <f>_xlfn.XLOOKUP(B1838,Sheet1!A:A,Sheet1!B:B)</f>
        <v>DS MIRKA INTERFACE PAD DEROS    150X10MM</v>
      </c>
      <c r="F1838" s="13" t="str">
        <f t="shared" si="149"/>
        <v>CROWN  - DS MIRKA INTERFACE PAD DEROS    150X10MM</v>
      </c>
      <c r="G1838" s="13"/>
      <c r="H1838" s="91" t="s">
        <v>28</v>
      </c>
      <c r="I1838" s="11" t="s">
        <v>29</v>
      </c>
      <c r="J1838" s="11" t="s">
        <v>29</v>
      </c>
      <c r="K1838" s="11" t="s">
        <v>30</v>
      </c>
      <c r="M1838" s="11" t="s">
        <v>7062</v>
      </c>
      <c r="N1838" s="13">
        <v>3105</v>
      </c>
      <c r="O1838" s="15">
        <f>_xlfn.XLOOKUP(B1838,Sheet1!A:A,Sheet1!E:E)</f>
        <v>52.78</v>
      </c>
      <c r="P1838" s="26"/>
      <c r="Q1838" s="15">
        <f t="shared" si="151"/>
        <v>55.419000000000004</v>
      </c>
      <c r="R1838" s="38">
        <f t="shared" si="152"/>
        <v>57.081570000000006</v>
      </c>
      <c r="S1838" s="26">
        <v>0</v>
      </c>
      <c r="T1838" s="13" t="str">
        <f t="shared" si="150"/>
        <v>Up</v>
      </c>
    </row>
    <row r="1839" spans="1:20" s="14" customFormat="1" hidden="1" x14ac:dyDescent="0.3">
      <c r="A1839" s="11">
        <v>6053048</v>
      </c>
      <c r="B1839" s="11">
        <v>6053048</v>
      </c>
      <c r="C1839" s="11" t="s">
        <v>26</v>
      </c>
      <c r="D1839" s="11" t="s">
        <v>27</v>
      </c>
      <c r="E1839" s="13" t="str">
        <f>_xlfn.XLOOKUP(B1839,Sheet1!A:A,Sheet1!B:B)</f>
        <v>DS MIRKA INTERFACE FOR DEROS 125MMX 10MM</v>
      </c>
      <c r="F1839" s="13" t="str">
        <f t="shared" si="149"/>
        <v>CROWN  - DS MIRKA INTERFACE FOR DEROS 125MMX 10MM</v>
      </c>
      <c r="G1839" s="13"/>
      <c r="H1839" s="91" t="s">
        <v>28</v>
      </c>
      <c r="I1839" s="11" t="s">
        <v>29</v>
      </c>
      <c r="J1839" s="11" t="s">
        <v>29</v>
      </c>
      <c r="K1839" s="11" t="s">
        <v>30</v>
      </c>
      <c r="M1839" s="11" t="s">
        <v>7062</v>
      </c>
      <c r="N1839" s="13">
        <v>3105</v>
      </c>
      <c r="O1839" s="15">
        <f>_xlfn.XLOOKUP(B1839,Sheet1!A:A,Sheet1!E:E)</f>
        <v>56.56</v>
      </c>
      <c r="P1839" s="26"/>
      <c r="Q1839" s="15">
        <f t="shared" si="151"/>
        <v>59.388000000000005</v>
      </c>
      <c r="R1839" s="38">
        <f t="shared" si="152"/>
        <v>61.169640000000008</v>
      </c>
      <c r="S1839" s="26">
        <v>0</v>
      </c>
      <c r="T1839" s="13" t="str">
        <f t="shared" si="150"/>
        <v>Up</v>
      </c>
    </row>
    <row r="1840" spans="1:20" s="14" customFormat="1" hidden="1" x14ac:dyDescent="0.3">
      <c r="A1840" s="11">
        <v>6053047</v>
      </c>
      <c r="B1840" s="11">
        <v>6053047</v>
      </c>
      <c r="C1840" s="11" t="s">
        <v>26</v>
      </c>
      <c r="D1840" s="11" t="s">
        <v>27</v>
      </c>
      <c r="E1840" s="13" t="str">
        <f>_xlfn.XLOOKUP(B1840,Sheet1!A:A,Sheet1!B:B)</f>
        <v>DS MIRKA PAD SAVER FOR DEROS 125MM 5PK</v>
      </c>
      <c r="F1840" s="13" t="str">
        <f t="shared" si="149"/>
        <v>CROWN  - DS MIRKA PAD SAVER FOR DEROS 125MM 5PK</v>
      </c>
      <c r="G1840" s="13"/>
      <c r="H1840" s="91" t="s">
        <v>28</v>
      </c>
      <c r="I1840" s="11" t="s">
        <v>29</v>
      </c>
      <c r="J1840" s="11" t="s">
        <v>29</v>
      </c>
      <c r="K1840" s="11" t="s">
        <v>30</v>
      </c>
      <c r="M1840" s="11" t="s">
        <v>7062</v>
      </c>
      <c r="N1840" s="13">
        <v>3105</v>
      </c>
      <c r="O1840" s="15">
        <f>_xlfn.XLOOKUP(B1840,Sheet1!A:A,Sheet1!E:E)</f>
        <v>30.14</v>
      </c>
      <c r="P1840" s="26"/>
      <c r="Q1840" s="15">
        <f t="shared" si="151"/>
        <v>31.647000000000002</v>
      </c>
      <c r="R1840" s="38">
        <f t="shared" si="152"/>
        <v>32.596410000000006</v>
      </c>
      <c r="S1840" s="26">
        <v>0</v>
      </c>
      <c r="T1840" s="13" t="str">
        <f t="shared" si="150"/>
        <v>Up</v>
      </c>
    </row>
    <row r="1841" spans="1:20" s="14" customFormat="1" hidden="1" x14ac:dyDescent="0.3">
      <c r="A1841" s="11">
        <v>6053046</v>
      </c>
      <c r="B1841" s="11">
        <v>6053046</v>
      </c>
      <c r="C1841" s="11" t="s">
        <v>26</v>
      </c>
      <c r="D1841" s="11" t="s">
        <v>27</v>
      </c>
      <c r="E1841" s="13" t="str">
        <f>_xlfn.XLOOKUP(B1841,Sheet1!A:A,Sheet1!B:B)</f>
        <v>DS MIRKA DEROS CEROS BACKING PAD   150MM</v>
      </c>
      <c r="F1841" s="13" t="str">
        <f t="shared" si="149"/>
        <v>CROWN  - DS MIRKA DEROS CEROS BACKING PAD   150MM</v>
      </c>
      <c r="G1841" s="13"/>
      <c r="H1841" s="91" t="s">
        <v>28</v>
      </c>
      <c r="I1841" s="11" t="s">
        <v>29</v>
      </c>
      <c r="J1841" s="11" t="s">
        <v>29</v>
      </c>
      <c r="K1841" s="11" t="s">
        <v>30</v>
      </c>
      <c r="M1841" s="11" t="s">
        <v>7062</v>
      </c>
      <c r="N1841" s="13">
        <v>3105</v>
      </c>
      <c r="O1841" s="15">
        <f>_xlfn.XLOOKUP(B1841,Sheet1!A:A,Sheet1!E:E)</f>
        <v>45.23</v>
      </c>
      <c r="P1841" s="26"/>
      <c r="Q1841" s="15">
        <f t="shared" si="151"/>
        <v>47.491500000000002</v>
      </c>
      <c r="R1841" s="38">
        <f t="shared" si="152"/>
        <v>48.916245000000004</v>
      </c>
      <c r="S1841" s="26">
        <v>0</v>
      </c>
      <c r="T1841" s="13" t="str">
        <f t="shared" si="150"/>
        <v>Up</v>
      </c>
    </row>
    <row r="1842" spans="1:20" s="14" customFormat="1" hidden="1" x14ac:dyDescent="0.3">
      <c r="A1842" s="11">
        <v>6053044</v>
      </c>
      <c r="B1842" s="11">
        <v>6053044</v>
      </c>
      <c r="C1842" s="11" t="s">
        <v>26</v>
      </c>
      <c r="D1842" s="11" t="s">
        <v>27</v>
      </c>
      <c r="E1842" s="13" t="str">
        <f>_xlfn.XLOOKUP(B1842,Sheet1!A:A,Sheet1!B:B)</f>
        <v>DS MIRKA DEROS CEROS BACKING PAD   125MM</v>
      </c>
      <c r="F1842" s="13" t="str">
        <f t="shared" si="149"/>
        <v>CROWN  - DS MIRKA DEROS CEROS BACKING PAD   125MM</v>
      </c>
      <c r="G1842" s="13"/>
      <c r="H1842" s="91" t="s">
        <v>28</v>
      </c>
      <c r="I1842" s="11" t="s">
        <v>29</v>
      </c>
      <c r="J1842" s="11" t="s">
        <v>29</v>
      </c>
      <c r="K1842" s="11" t="s">
        <v>30</v>
      </c>
      <c r="M1842" s="11" t="s">
        <v>7062</v>
      </c>
      <c r="N1842" s="13">
        <v>3105</v>
      </c>
      <c r="O1842" s="15">
        <f>_xlfn.XLOOKUP(B1842,Sheet1!A:A,Sheet1!E:E)</f>
        <v>45.23</v>
      </c>
      <c r="P1842" s="26"/>
      <c r="Q1842" s="15">
        <f t="shared" si="151"/>
        <v>47.491500000000002</v>
      </c>
      <c r="R1842" s="38">
        <f t="shared" si="152"/>
        <v>48.916245000000004</v>
      </c>
      <c r="S1842" s="26">
        <v>0</v>
      </c>
      <c r="T1842" s="13" t="str">
        <f t="shared" si="150"/>
        <v>Up</v>
      </c>
    </row>
    <row r="1843" spans="1:20" s="14" customFormat="1" hidden="1" x14ac:dyDescent="0.3">
      <c r="A1843" s="11">
        <v>6053042</v>
      </c>
      <c r="B1843" s="11">
        <v>6053042</v>
      </c>
      <c r="C1843" s="11" t="s">
        <v>26</v>
      </c>
      <c r="D1843" s="11" t="s">
        <v>27</v>
      </c>
      <c r="E1843" s="13" t="str">
        <f>_xlfn.XLOOKUP(B1843,Sheet1!A:A,Sheet1!B:B)</f>
        <v>DS MIRKA ABRANET DISCS  240G 50PK  150MM</v>
      </c>
      <c r="F1843" s="13" t="str">
        <f t="shared" si="149"/>
        <v>CROWN  - DS MIRKA ABRANET DISCS  240G 50PK  150MM</v>
      </c>
      <c r="G1843" s="13"/>
      <c r="H1843" s="91" t="s">
        <v>28</v>
      </c>
      <c r="I1843" s="11" t="s">
        <v>29</v>
      </c>
      <c r="J1843" s="11" t="s">
        <v>29</v>
      </c>
      <c r="K1843" s="11" t="s">
        <v>30</v>
      </c>
      <c r="M1843" s="11" t="s">
        <v>7062</v>
      </c>
      <c r="N1843" s="13">
        <v>3105</v>
      </c>
      <c r="O1843" s="15">
        <f>_xlfn.XLOOKUP(B1843,Sheet1!A:A,Sheet1!E:E)</f>
        <v>45.23</v>
      </c>
      <c r="P1843" s="26"/>
      <c r="Q1843" s="15">
        <f t="shared" si="151"/>
        <v>47.491500000000002</v>
      </c>
      <c r="R1843" s="38">
        <f t="shared" si="152"/>
        <v>48.916245000000004</v>
      </c>
      <c r="S1843" s="26">
        <v>0</v>
      </c>
      <c r="T1843" s="13" t="str">
        <f t="shared" si="150"/>
        <v>Up</v>
      </c>
    </row>
    <row r="1844" spans="1:20" s="14" customFormat="1" hidden="1" x14ac:dyDescent="0.3">
      <c r="A1844" s="11">
        <v>6053041</v>
      </c>
      <c r="B1844" s="11">
        <v>6053041</v>
      </c>
      <c r="C1844" s="11" t="s">
        <v>26</v>
      </c>
      <c r="D1844" s="11" t="s">
        <v>27</v>
      </c>
      <c r="E1844" s="13" t="str">
        <f>_xlfn.XLOOKUP(B1844,Sheet1!A:A,Sheet1!B:B)</f>
        <v>DS MIRKA ABRANET DISCS  180G 50PK  150MM</v>
      </c>
      <c r="F1844" s="13" t="str">
        <f t="shared" si="149"/>
        <v>CROWN  - DS MIRKA ABRANET DISCS  180G 50PK  150MM</v>
      </c>
      <c r="G1844" s="13"/>
      <c r="H1844" s="91" t="s">
        <v>28</v>
      </c>
      <c r="I1844" s="11" t="s">
        <v>29</v>
      </c>
      <c r="J1844" s="11" t="s">
        <v>29</v>
      </c>
      <c r="K1844" s="11" t="s">
        <v>30</v>
      </c>
      <c r="M1844" s="11" t="s">
        <v>7062</v>
      </c>
      <c r="N1844" s="13">
        <v>3105</v>
      </c>
      <c r="O1844" s="15">
        <f>_xlfn.XLOOKUP(B1844,Sheet1!A:A,Sheet1!E:E)</f>
        <v>45.23</v>
      </c>
      <c r="P1844" s="26"/>
      <c r="Q1844" s="15">
        <f t="shared" si="151"/>
        <v>47.491500000000002</v>
      </c>
      <c r="R1844" s="38">
        <f t="shared" si="152"/>
        <v>48.916245000000004</v>
      </c>
      <c r="S1844" s="26">
        <v>0</v>
      </c>
      <c r="T1844" s="13" t="str">
        <f t="shared" si="150"/>
        <v>Up</v>
      </c>
    </row>
    <row r="1845" spans="1:20" s="14" customFormat="1" hidden="1" x14ac:dyDescent="0.3">
      <c r="A1845" s="11">
        <v>6053040</v>
      </c>
      <c r="B1845" s="11">
        <v>6053040</v>
      </c>
      <c r="C1845" s="11" t="s">
        <v>26</v>
      </c>
      <c r="D1845" s="11" t="s">
        <v>27</v>
      </c>
      <c r="E1845" s="13" t="str">
        <f>_xlfn.XLOOKUP(B1845,Sheet1!A:A,Sheet1!B:B)</f>
        <v>DS MIRKA ABRANET DISCS  120G 50PK  150MM</v>
      </c>
      <c r="F1845" s="13" t="str">
        <f t="shared" si="149"/>
        <v>CROWN  - DS MIRKA ABRANET DISCS  120G 50PK  150MM</v>
      </c>
      <c r="G1845" s="13"/>
      <c r="H1845" s="91" t="s">
        <v>28</v>
      </c>
      <c r="I1845" s="11" t="s">
        <v>29</v>
      </c>
      <c r="J1845" s="11" t="s">
        <v>29</v>
      </c>
      <c r="K1845" s="11" t="s">
        <v>30</v>
      </c>
      <c r="M1845" s="11" t="s">
        <v>7062</v>
      </c>
      <c r="N1845" s="13">
        <v>3105</v>
      </c>
      <c r="O1845" s="15">
        <f>_xlfn.XLOOKUP(B1845,Sheet1!A:A,Sheet1!E:E)</f>
        <v>45.23</v>
      </c>
      <c r="P1845" s="26"/>
      <c r="Q1845" s="15">
        <f t="shared" si="151"/>
        <v>47.491500000000002</v>
      </c>
      <c r="R1845" s="38">
        <f t="shared" si="152"/>
        <v>48.916245000000004</v>
      </c>
      <c r="S1845" s="26">
        <v>0</v>
      </c>
      <c r="T1845" s="13" t="str">
        <f t="shared" si="150"/>
        <v>Up</v>
      </c>
    </row>
    <row r="1846" spans="1:20" s="14" customFormat="1" hidden="1" x14ac:dyDescent="0.3">
      <c r="A1846" s="11">
        <v>6049815</v>
      </c>
      <c r="B1846" s="11">
        <v>6049815</v>
      </c>
      <c r="C1846" s="11" t="s">
        <v>26</v>
      </c>
      <c r="D1846" s="11" t="s">
        <v>27</v>
      </c>
      <c r="E1846" s="13" t="str">
        <f>_xlfn.XLOOKUP(B1846,Sheet1!A:A,Sheet1!B:B)</f>
        <v>DS INDASA RHYNOLITE YEL 240G 115MM 50M</v>
      </c>
      <c r="F1846" s="13" t="str">
        <f t="shared" si="149"/>
        <v>CROWN  - DS INDASA RHYNOLITE YEL 240G 115MM 50M</v>
      </c>
      <c r="G1846" s="13"/>
      <c r="H1846" s="91" t="s">
        <v>28</v>
      </c>
      <c r="I1846" s="11" t="s">
        <v>29</v>
      </c>
      <c r="J1846" s="11" t="s">
        <v>29</v>
      </c>
      <c r="K1846" s="11" t="s">
        <v>30</v>
      </c>
      <c r="M1846" s="11" t="s">
        <v>7062</v>
      </c>
      <c r="N1846" s="13">
        <v>3105</v>
      </c>
      <c r="O1846" s="15">
        <f>_xlfn.XLOOKUP(B1846,Sheet1!A:A,Sheet1!E:E)</f>
        <v>15</v>
      </c>
      <c r="P1846" s="26"/>
      <c r="Q1846" s="15">
        <f t="shared" si="151"/>
        <v>15.75</v>
      </c>
      <c r="R1846" s="38">
        <f t="shared" si="152"/>
        <v>16.2225</v>
      </c>
      <c r="S1846" s="26">
        <v>0</v>
      </c>
      <c r="T1846" s="13" t="str">
        <f t="shared" si="150"/>
        <v>Up</v>
      </c>
    </row>
    <row r="1847" spans="1:20" s="14" customFormat="1" hidden="1" x14ac:dyDescent="0.3">
      <c r="A1847" s="11">
        <v>6049580</v>
      </c>
      <c r="B1847" s="11">
        <v>6049580</v>
      </c>
      <c r="C1847" s="11" t="s">
        <v>26</v>
      </c>
      <c r="D1847" s="11" t="s">
        <v>27</v>
      </c>
      <c r="E1847" s="13" t="str">
        <f>_xlfn.XLOOKUP(B1847,Sheet1!A:A,Sheet1!B:B)</f>
        <v>DS LIBERTY GREEN 12.5M  120GRD(10) EACH</v>
      </c>
      <c r="F1847" s="13" t="str">
        <f t="shared" si="149"/>
        <v>CROWN  - DS LIBERTY GREEN 12.5M  120GRD(10) EACH</v>
      </c>
      <c r="G1847" s="13"/>
      <c r="H1847" s="91" t="s">
        <v>28</v>
      </c>
      <c r="I1847" s="11" t="s">
        <v>29</v>
      </c>
      <c r="J1847" s="11" t="s">
        <v>29</v>
      </c>
      <c r="K1847" s="11" t="s">
        <v>30</v>
      </c>
      <c r="M1847" s="11" t="s">
        <v>7062</v>
      </c>
      <c r="N1847" s="13">
        <v>3105</v>
      </c>
      <c r="O1847" s="15">
        <f>_xlfn.XLOOKUP(B1847,Sheet1!A:A,Sheet1!E:E)</f>
        <v>7.19</v>
      </c>
      <c r="P1847" s="26"/>
      <c r="Q1847" s="15">
        <f t="shared" si="151"/>
        <v>7.549500000000001</v>
      </c>
      <c r="R1847" s="38">
        <f t="shared" si="152"/>
        <v>7.7759850000000013</v>
      </c>
      <c r="S1847" s="26">
        <v>0</v>
      </c>
      <c r="T1847" s="13" t="str">
        <f t="shared" si="150"/>
        <v>Up</v>
      </c>
    </row>
    <row r="1848" spans="1:20" s="14" customFormat="1" hidden="1" x14ac:dyDescent="0.3">
      <c r="A1848" s="11">
        <v>6046449</v>
      </c>
      <c r="B1848" s="11">
        <v>6046449</v>
      </c>
      <c r="C1848" s="11" t="s">
        <v>26</v>
      </c>
      <c r="D1848" s="11" t="s">
        <v>27</v>
      </c>
      <c r="E1848" s="13" t="str">
        <f>_xlfn.XLOOKUP(B1848,Sheet1!A:A,Sheet1!B:B)</f>
        <v>DS INDASA RHYNO YELLOWL P40        5MT</v>
      </c>
      <c r="F1848" s="13" t="str">
        <f t="shared" si="149"/>
        <v>CROWN  - DS INDASA RHYNO YELLOWL P40        5MT</v>
      </c>
      <c r="G1848" s="13"/>
      <c r="H1848" s="91" t="s">
        <v>28</v>
      </c>
      <c r="I1848" s="11" t="s">
        <v>29</v>
      </c>
      <c r="J1848" s="11" t="s">
        <v>29</v>
      </c>
      <c r="K1848" s="11" t="s">
        <v>30</v>
      </c>
      <c r="M1848" s="11" t="s">
        <v>7062</v>
      </c>
      <c r="N1848" s="13">
        <v>3105</v>
      </c>
      <c r="O1848" s="15">
        <f>_xlfn.XLOOKUP(B1848,Sheet1!A:A,Sheet1!E:E)</f>
        <v>5.69</v>
      </c>
      <c r="P1848" s="26"/>
      <c r="Q1848" s="15">
        <f t="shared" si="151"/>
        <v>5.9745000000000008</v>
      </c>
      <c r="R1848" s="38">
        <f t="shared" si="152"/>
        <v>6.1537350000000011</v>
      </c>
      <c r="S1848" s="26">
        <v>0</v>
      </c>
      <c r="T1848" s="13" t="str">
        <f t="shared" si="150"/>
        <v>Up</v>
      </c>
    </row>
    <row r="1849" spans="1:20" s="14" customFormat="1" hidden="1" x14ac:dyDescent="0.3">
      <c r="A1849" s="11">
        <v>6041146</v>
      </c>
      <c r="B1849" s="11">
        <v>6041146</v>
      </c>
      <c r="C1849" s="11" t="s">
        <v>26</v>
      </c>
      <c r="D1849" s="11" t="s">
        <v>27</v>
      </c>
      <c r="E1849" s="13" t="str">
        <f>_xlfn.XLOOKUP(B1849,Sheet1!A:A,Sheet1!B:B)</f>
        <v>DS INDASA RHYNOSOFT SPONGE P320    20PK</v>
      </c>
      <c r="F1849" s="13" t="str">
        <f t="shared" si="149"/>
        <v>CROWN  - DS INDASA RHYNOSOFT SPONGE P320    20PK</v>
      </c>
      <c r="G1849" s="13"/>
      <c r="H1849" s="91" t="s">
        <v>28</v>
      </c>
      <c r="I1849" s="11" t="s">
        <v>29</v>
      </c>
      <c r="J1849" s="11" t="s">
        <v>29</v>
      </c>
      <c r="K1849" s="11" t="s">
        <v>30</v>
      </c>
      <c r="M1849" s="11" t="s">
        <v>7062</v>
      </c>
      <c r="N1849" s="13">
        <v>3105</v>
      </c>
      <c r="O1849" s="15">
        <f>_xlfn.XLOOKUP(B1849,Sheet1!A:A,Sheet1!E:E)</f>
        <v>11.39</v>
      </c>
      <c r="P1849" s="26">
        <f>_xlfn.XLOOKUP(A1849,Sheet2!F:F,Sheet2!H:H)</f>
        <v>0</v>
      </c>
      <c r="Q1849" s="15">
        <f t="shared" si="151"/>
        <v>11.9595</v>
      </c>
      <c r="R1849" s="38">
        <f t="shared" si="152"/>
        <v>12.318285000000001</v>
      </c>
      <c r="S1849" s="26">
        <v>0</v>
      </c>
      <c r="T1849" s="13" t="str">
        <f t="shared" si="150"/>
        <v>Up</v>
      </c>
    </row>
    <row r="1850" spans="1:20" s="14" customFormat="1" hidden="1" x14ac:dyDescent="0.3">
      <c r="A1850" s="11">
        <v>6041143</v>
      </c>
      <c r="B1850" s="11">
        <v>6041143</v>
      </c>
      <c r="C1850" s="11" t="s">
        <v>26</v>
      </c>
      <c r="D1850" s="11" t="s">
        <v>27</v>
      </c>
      <c r="E1850" s="13" t="str">
        <f>_xlfn.XLOOKUP(B1850,Sheet1!A:A,Sheet1!B:B)</f>
        <v>DS INDASA WEB HANDPADS  GREEN MED  20PK</v>
      </c>
      <c r="F1850" s="13" t="str">
        <f t="shared" si="149"/>
        <v>CROWN  - DS INDASA WEB HANDPADS  GREEN MED  20PK</v>
      </c>
      <c r="G1850" s="13"/>
      <c r="H1850" s="91" t="s">
        <v>28</v>
      </c>
      <c r="I1850" s="11" t="s">
        <v>29</v>
      </c>
      <c r="J1850" s="11" t="s">
        <v>29</v>
      </c>
      <c r="K1850" s="11" t="s">
        <v>30</v>
      </c>
      <c r="M1850" s="11" t="s">
        <v>7062</v>
      </c>
      <c r="N1850" s="13">
        <v>3105</v>
      </c>
      <c r="O1850" s="15">
        <f>_xlfn.XLOOKUP(B1850,Sheet1!A:A,Sheet1!E:E)</f>
        <v>17.309999999999999</v>
      </c>
      <c r="P1850" s="26"/>
      <c r="Q1850" s="15">
        <f t="shared" si="151"/>
        <v>18.1755</v>
      </c>
      <c r="R1850" s="38">
        <f t="shared" si="152"/>
        <v>18.720765</v>
      </c>
      <c r="S1850" s="26">
        <v>0</v>
      </c>
      <c r="T1850" s="13" t="str">
        <f t="shared" si="150"/>
        <v>Up</v>
      </c>
    </row>
    <row r="1851" spans="1:20" s="14" customFormat="1" hidden="1" x14ac:dyDescent="0.3">
      <c r="A1851" s="11">
        <v>6041142</v>
      </c>
      <c r="B1851" s="11">
        <v>6041142</v>
      </c>
      <c r="C1851" s="11" t="s">
        <v>26</v>
      </c>
      <c r="D1851" s="11" t="s">
        <v>27</v>
      </c>
      <c r="E1851" s="13" t="str">
        <f>_xlfn.XLOOKUP(B1851,Sheet1!A:A,Sheet1!B:B)</f>
        <v>DS INDASA WEB HANDPADS  RED V.FINE 20PK</v>
      </c>
      <c r="F1851" s="13" t="str">
        <f t="shared" si="149"/>
        <v>CROWN  - DS INDASA WEB HANDPADS  RED V.FINE 20PK</v>
      </c>
      <c r="G1851" s="13"/>
      <c r="H1851" s="91" t="s">
        <v>28</v>
      </c>
      <c r="I1851" s="11" t="s">
        <v>29</v>
      </c>
      <c r="J1851" s="11" t="s">
        <v>29</v>
      </c>
      <c r="K1851" s="11" t="s">
        <v>30</v>
      </c>
      <c r="M1851" s="11" t="s">
        <v>7062</v>
      </c>
      <c r="N1851" s="13">
        <v>3105</v>
      </c>
      <c r="O1851" s="15">
        <f>_xlfn.XLOOKUP(B1851,Sheet1!A:A,Sheet1!E:E)</f>
        <v>10</v>
      </c>
      <c r="P1851" s="26"/>
      <c r="Q1851" s="15">
        <f t="shared" si="151"/>
        <v>10.5</v>
      </c>
      <c r="R1851" s="38">
        <f t="shared" si="152"/>
        <v>10.815</v>
      </c>
      <c r="S1851" s="26">
        <v>0</v>
      </c>
      <c r="T1851" s="13" t="str">
        <f t="shared" si="150"/>
        <v>Up</v>
      </c>
    </row>
    <row r="1852" spans="1:20" s="14" customFormat="1" hidden="1" x14ac:dyDescent="0.3">
      <c r="A1852" s="11">
        <v>6041141</v>
      </c>
      <c r="B1852" s="11">
        <v>6041141</v>
      </c>
      <c r="C1852" s="11" t="s">
        <v>26</v>
      </c>
      <c r="D1852" s="11" t="s">
        <v>27</v>
      </c>
      <c r="E1852" s="13" t="str">
        <f>_xlfn.XLOOKUP(B1852,Sheet1!A:A,Sheet1!B:B)</f>
        <v>DS INDASA WEB HANDPADS  GRY U.FINE 20PK</v>
      </c>
      <c r="F1852" s="13" t="str">
        <f t="shared" si="149"/>
        <v>CROWN  - DS INDASA WEB HANDPADS  GRY U.FINE 20PK</v>
      </c>
      <c r="G1852" s="13"/>
      <c r="H1852" s="91" t="s">
        <v>28</v>
      </c>
      <c r="I1852" s="11" t="s">
        <v>29</v>
      </c>
      <c r="J1852" s="11" t="s">
        <v>29</v>
      </c>
      <c r="K1852" s="11" t="s">
        <v>30</v>
      </c>
      <c r="M1852" s="11" t="s">
        <v>7062</v>
      </c>
      <c r="N1852" s="13">
        <v>3105</v>
      </c>
      <c r="O1852" s="15">
        <f>_xlfn.XLOOKUP(B1852,Sheet1!A:A,Sheet1!E:E)</f>
        <v>17.309999999999999</v>
      </c>
      <c r="P1852" s="26"/>
      <c r="Q1852" s="15">
        <f t="shared" si="151"/>
        <v>18.1755</v>
      </c>
      <c r="R1852" s="38">
        <f t="shared" si="152"/>
        <v>18.720765</v>
      </c>
      <c r="S1852" s="26">
        <v>0</v>
      </c>
      <c r="T1852" s="13" t="str">
        <f t="shared" si="150"/>
        <v>Up</v>
      </c>
    </row>
    <row r="1853" spans="1:20" s="14" customFormat="1" hidden="1" x14ac:dyDescent="0.3">
      <c r="A1853" s="11">
        <v>6041138</v>
      </c>
      <c r="B1853" s="11">
        <v>6041138</v>
      </c>
      <c r="C1853" s="11" t="s">
        <v>26</v>
      </c>
      <c r="D1853" s="11" t="s">
        <v>27</v>
      </c>
      <c r="E1853" s="13" t="str">
        <f>_xlfn.XLOOKUP(B1853,Sheet1!A:A,Sheet1!B:B)</f>
        <v>DS INDASA RHYNOLITE YEL 100G 115MM 10M</v>
      </c>
      <c r="F1853" s="13" t="str">
        <f t="shared" si="149"/>
        <v>CROWN  - DS INDASA RHYNOLITE YEL 100G 115MM 10M</v>
      </c>
      <c r="G1853" s="13"/>
      <c r="H1853" s="91" t="s">
        <v>28</v>
      </c>
      <c r="I1853" s="11" t="s">
        <v>29</v>
      </c>
      <c r="J1853" s="11" t="s">
        <v>29</v>
      </c>
      <c r="K1853" s="11" t="s">
        <v>30</v>
      </c>
      <c r="M1853" s="11" t="s">
        <v>7062</v>
      </c>
      <c r="N1853" s="13">
        <v>3105</v>
      </c>
      <c r="O1853" s="15">
        <f>_xlfn.XLOOKUP(B1853,Sheet1!A:A,Sheet1!E:E)</f>
        <v>3.72</v>
      </c>
      <c r="P1853" s="26"/>
      <c r="Q1853" s="15">
        <f t="shared" si="151"/>
        <v>3.9060000000000006</v>
      </c>
      <c r="R1853" s="38">
        <f t="shared" si="152"/>
        <v>4.0231800000000009</v>
      </c>
      <c r="S1853" s="26">
        <v>0</v>
      </c>
      <c r="T1853" s="13" t="str">
        <f t="shared" si="150"/>
        <v>Up</v>
      </c>
    </row>
    <row r="1854" spans="1:20" s="14" customFormat="1" hidden="1" x14ac:dyDescent="0.3">
      <c r="A1854" s="11">
        <v>6041134</v>
      </c>
      <c r="B1854" s="11">
        <v>6041134</v>
      </c>
      <c r="C1854" s="11" t="s">
        <v>26</v>
      </c>
      <c r="D1854" s="11" t="s">
        <v>27</v>
      </c>
      <c r="E1854" s="13" t="str">
        <f>_xlfn.XLOOKUP(B1854,Sheet1!A:A,Sheet1!B:B)</f>
        <v>DS INDASA RHYNOLITE YELL 40G 115MM 10M</v>
      </c>
      <c r="F1854" s="13" t="str">
        <f t="shared" ref="F1854:F1917" si="153">D1854&amp;" - "&amp;E1854</f>
        <v>CROWN  - DS INDASA RHYNOLITE YELL 40G 115MM 10M</v>
      </c>
      <c r="G1854" s="13"/>
      <c r="H1854" s="91" t="s">
        <v>28</v>
      </c>
      <c r="I1854" s="11" t="s">
        <v>29</v>
      </c>
      <c r="J1854" s="11" t="s">
        <v>29</v>
      </c>
      <c r="K1854" s="11" t="s">
        <v>30</v>
      </c>
      <c r="M1854" s="11" t="s">
        <v>7062</v>
      </c>
      <c r="N1854" s="13">
        <v>3105</v>
      </c>
      <c r="O1854" s="15">
        <f>_xlfn.XLOOKUP(B1854,Sheet1!A:A,Sheet1!E:E)</f>
        <v>5</v>
      </c>
      <c r="P1854" s="26">
        <f>_xlfn.XLOOKUP(A1854,Sheet2!F:F,Sheet2!H:H)</f>
        <v>0</v>
      </c>
      <c r="Q1854" s="15">
        <f t="shared" si="151"/>
        <v>5.25</v>
      </c>
      <c r="R1854" s="38">
        <f t="shared" si="152"/>
        <v>5.4074999999999998</v>
      </c>
      <c r="S1854" s="26">
        <v>0</v>
      </c>
      <c r="T1854" s="13" t="str">
        <f t="shared" si="150"/>
        <v>Up</v>
      </c>
    </row>
    <row r="1855" spans="1:20" s="14" customFormat="1" hidden="1" x14ac:dyDescent="0.3">
      <c r="A1855" s="11">
        <v>6040974</v>
      </c>
      <c r="B1855" s="11">
        <v>6040974</v>
      </c>
      <c r="C1855" s="11" t="s">
        <v>26</v>
      </c>
      <c r="D1855" s="11" t="s">
        <v>27</v>
      </c>
      <c r="E1855" s="13" t="str">
        <f>_xlfn.XLOOKUP(B1855,Sheet1!A:A,Sheet1!B:B)</f>
        <v>DS GYPROC SANDING PAPER 150 GRIT   2PK</v>
      </c>
      <c r="F1855" s="13" t="str">
        <f t="shared" si="153"/>
        <v>CROWN  - DS GYPROC SANDING PAPER 150 GRIT   2PK</v>
      </c>
      <c r="G1855" s="13"/>
      <c r="H1855" s="91" t="s">
        <v>28</v>
      </c>
      <c r="I1855" s="11" t="s">
        <v>29</v>
      </c>
      <c r="J1855" s="11" t="s">
        <v>29</v>
      </c>
      <c r="K1855" s="11" t="s">
        <v>30</v>
      </c>
      <c r="M1855" s="11" t="s">
        <v>7062</v>
      </c>
      <c r="N1855" s="13">
        <v>3105</v>
      </c>
      <c r="O1855" s="15">
        <f>_xlfn.XLOOKUP(B1855,Sheet1!A:A,Sheet1!E:E)</f>
        <v>11.17</v>
      </c>
      <c r="P1855" s="26"/>
      <c r="Q1855" s="15">
        <f t="shared" si="151"/>
        <v>11.7285</v>
      </c>
      <c r="R1855" s="38">
        <f t="shared" si="152"/>
        <v>12.080355000000001</v>
      </c>
      <c r="S1855" s="26">
        <v>0</v>
      </c>
      <c r="T1855" s="13" t="str">
        <f t="shared" si="150"/>
        <v>Up</v>
      </c>
    </row>
    <row r="1856" spans="1:20" s="14" customFormat="1" hidden="1" x14ac:dyDescent="0.3">
      <c r="A1856" s="11">
        <v>6033780</v>
      </c>
      <c r="B1856" s="11">
        <v>6033780</v>
      </c>
      <c r="C1856" s="11" t="s">
        <v>26</v>
      </c>
      <c r="D1856" s="11" t="s">
        <v>27</v>
      </c>
      <c r="E1856" s="13" t="str">
        <f>_xlfn.XLOOKUP(B1856,Sheet1!A:A,Sheet1!B:B)</f>
        <v>DS OAKEY WET &amp; DRY ASSRTD SANDPAPER 4PK</v>
      </c>
      <c r="F1856" s="13" t="str">
        <f t="shared" si="153"/>
        <v>CROWN  - DS OAKEY WET &amp; DRY ASSRTD SANDPAPER 4PK</v>
      </c>
      <c r="G1856" s="13"/>
      <c r="H1856" s="91" t="s">
        <v>28</v>
      </c>
      <c r="I1856" s="11" t="s">
        <v>29</v>
      </c>
      <c r="J1856" s="11" t="s">
        <v>29</v>
      </c>
      <c r="K1856" s="11" t="s">
        <v>30</v>
      </c>
      <c r="M1856" s="11" t="s">
        <v>7062</v>
      </c>
      <c r="N1856" s="13">
        <v>3105</v>
      </c>
      <c r="O1856" s="15">
        <f>_xlfn.XLOOKUP(B1856,Sheet1!A:A,Sheet1!E:E)</f>
        <v>4.1100000000000003</v>
      </c>
      <c r="P1856" s="26"/>
      <c r="Q1856" s="15">
        <f t="shared" si="151"/>
        <v>4.3155000000000001</v>
      </c>
      <c r="R1856" s="38">
        <f t="shared" si="152"/>
        <v>4.4449649999999998</v>
      </c>
      <c r="S1856" s="26">
        <v>0</v>
      </c>
      <c r="T1856" s="13" t="str">
        <f t="shared" si="150"/>
        <v>Up</v>
      </c>
    </row>
    <row r="1857" spans="1:20" s="14" customFormat="1" hidden="1" x14ac:dyDescent="0.3">
      <c r="A1857" s="11">
        <v>6033775</v>
      </c>
      <c r="B1857" s="11">
        <v>6033775</v>
      </c>
      <c r="C1857" s="11" t="s">
        <v>26</v>
      </c>
      <c r="D1857" s="11" t="s">
        <v>27</v>
      </c>
      <c r="E1857" s="13" t="str">
        <f>_xlfn.XLOOKUP(B1857,Sheet1!A:A,Sheet1!B:B)</f>
        <v>DS OAKEY BTW CTS ASSORTED SANDPAPER 3PK</v>
      </c>
      <c r="F1857" s="13" t="str">
        <f t="shared" si="153"/>
        <v>CROWN  - DS OAKEY BTW CTS ASSORTED SANDPAPER 3PK</v>
      </c>
      <c r="G1857" s="13"/>
      <c r="H1857" s="91" t="s">
        <v>28</v>
      </c>
      <c r="I1857" s="11" t="s">
        <v>29</v>
      </c>
      <c r="J1857" s="11" t="s">
        <v>29</v>
      </c>
      <c r="K1857" s="11" t="s">
        <v>30</v>
      </c>
      <c r="M1857" s="11" t="s">
        <v>7062</v>
      </c>
      <c r="N1857" s="13">
        <v>3105</v>
      </c>
      <c r="O1857" s="15">
        <f>_xlfn.XLOOKUP(B1857,Sheet1!A:A,Sheet1!E:E)</f>
        <v>5.88</v>
      </c>
      <c r="P1857" s="26"/>
      <c r="Q1857" s="15">
        <f t="shared" si="151"/>
        <v>6.1740000000000004</v>
      </c>
      <c r="R1857" s="38">
        <f t="shared" si="152"/>
        <v>6.3592200000000005</v>
      </c>
      <c r="S1857" s="26">
        <v>0</v>
      </c>
      <c r="T1857" s="13" t="str">
        <f t="shared" si="150"/>
        <v>Up</v>
      </c>
    </row>
    <row r="1858" spans="1:20" s="14" customFormat="1" hidden="1" x14ac:dyDescent="0.3">
      <c r="A1858" s="11">
        <v>6033671</v>
      </c>
      <c r="B1858" s="11">
        <v>6033671</v>
      </c>
      <c r="C1858" s="11" t="s">
        <v>26</v>
      </c>
      <c r="D1858" s="11" t="s">
        <v>27</v>
      </c>
      <c r="E1858" s="13" t="str">
        <f>_xlfn.XLOOKUP(B1858,Sheet1!A:A,Sheet1!B:B)</f>
        <v>DS LIBERTY GREEN SANDING SPONGE FINE/MED</v>
      </c>
      <c r="F1858" s="13" t="str">
        <f t="shared" si="153"/>
        <v>CROWN  - DS LIBERTY GREEN SANDING SPONGE FINE/MED</v>
      </c>
      <c r="G1858" s="13"/>
      <c r="H1858" s="91" t="s">
        <v>28</v>
      </c>
      <c r="I1858" s="11" t="s">
        <v>29</v>
      </c>
      <c r="J1858" s="11" t="s">
        <v>29</v>
      </c>
      <c r="K1858" s="11" t="s">
        <v>30</v>
      </c>
      <c r="M1858" s="11" t="s">
        <v>7062</v>
      </c>
      <c r="N1858" s="13">
        <v>3105</v>
      </c>
      <c r="O1858" s="15">
        <f>_xlfn.XLOOKUP(B1858,Sheet1!A:A,Sheet1!E:E)</f>
        <v>1.6</v>
      </c>
      <c r="P1858" s="26"/>
      <c r="Q1858" s="15">
        <f t="shared" si="151"/>
        <v>1.6800000000000002</v>
      </c>
      <c r="R1858" s="38">
        <f t="shared" si="152"/>
        <v>1.7304000000000002</v>
      </c>
      <c r="S1858" s="26">
        <v>0</v>
      </c>
      <c r="T1858" s="13" t="str">
        <f t="shared" ref="T1858:T1921" si="154">IF(Q1858&gt;=R1858,"No Change","Up")</f>
        <v>Up</v>
      </c>
    </row>
    <row r="1859" spans="1:20" s="14" customFormat="1" hidden="1" x14ac:dyDescent="0.3">
      <c r="A1859" s="11">
        <v>6033670</v>
      </c>
      <c r="B1859" s="11">
        <v>6033670</v>
      </c>
      <c r="C1859" s="11" t="s">
        <v>26</v>
      </c>
      <c r="D1859" s="11" t="s">
        <v>27</v>
      </c>
      <c r="E1859" s="13" t="str">
        <f>_xlfn.XLOOKUP(B1859,Sheet1!A:A,Sheet1!B:B)</f>
        <v>DS LIBERTY GREEN SANDING SPONGE MED/CRS</v>
      </c>
      <c r="F1859" s="13" t="str">
        <f t="shared" si="153"/>
        <v>CROWN  - DS LIBERTY GREEN SANDING SPONGE MED/CRS</v>
      </c>
      <c r="G1859" s="13"/>
      <c r="H1859" s="91" t="s">
        <v>28</v>
      </c>
      <c r="I1859" s="11" t="s">
        <v>29</v>
      </c>
      <c r="J1859" s="11" t="s">
        <v>29</v>
      </c>
      <c r="K1859" s="11" t="s">
        <v>30</v>
      </c>
      <c r="M1859" s="11" t="s">
        <v>7062</v>
      </c>
      <c r="N1859" s="13">
        <v>3105</v>
      </c>
      <c r="O1859" s="15">
        <f>_xlfn.XLOOKUP(B1859,Sheet1!A:A,Sheet1!E:E)</f>
        <v>1.6</v>
      </c>
      <c r="P1859" s="26"/>
      <c r="Q1859" s="15">
        <f t="shared" si="151"/>
        <v>1.6800000000000002</v>
      </c>
      <c r="R1859" s="38">
        <f t="shared" si="152"/>
        <v>1.7304000000000002</v>
      </c>
      <c r="S1859" s="26">
        <v>0</v>
      </c>
      <c r="T1859" s="13" t="str">
        <f t="shared" si="154"/>
        <v>Up</v>
      </c>
    </row>
    <row r="1860" spans="1:20" s="14" customFormat="1" hidden="1" x14ac:dyDescent="0.3">
      <c r="A1860" s="11">
        <v>6033649</v>
      </c>
      <c r="B1860" s="11">
        <v>6033649</v>
      </c>
      <c r="C1860" s="11" t="s">
        <v>26</v>
      </c>
      <c r="D1860" s="11" t="s">
        <v>27</v>
      </c>
      <c r="E1860" s="13" t="str">
        <f>_xlfn.XLOOKUP(B1860,Sheet1!A:A,Sheet1!B:B)</f>
        <v>DS BTW CTS FINISH PAPER 240GRD(10) EACH</v>
      </c>
      <c r="F1860" s="13" t="str">
        <f t="shared" si="153"/>
        <v>CROWN  - DS BTW CTS FINISH PAPER 240GRD(10) EACH</v>
      </c>
      <c r="G1860" s="13"/>
      <c r="H1860" s="91" t="s">
        <v>28</v>
      </c>
      <c r="I1860" s="11" t="s">
        <v>29</v>
      </c>
      <c r="J1860" s="11" t="s">
        <v>29</v>
      </c>
      <c r="K1860" s="11" t="s">
        <v>30</v>
      </c>
      <c r="M1860" s="11" t="s">
        <v>7062</v>
      </c>
      <c r="N1860" s="13">
        <v>3105</v>
      </c>
      <c r="O1860" s="15">
        <f>_xlfn.XLOOKUP(B1860,Sheet1!A:A,Sheet1!E:E)</f>
        <v>14.84</v>
      </c>
      <c r="P1860" s="26"/>
      <c r="Q1860" s="15">
        <f t="shared" si="151"/>
        <v>15.582000000000001</v>
      </c>
      <c r="R1860" s="38">
        <f t="shared" si="152"/>
        <v>16.04946</v>
      </c>
      <c r="S1860" s="26">
        <v>0</v>
      </c>
      <c r="T1860" s="13" t="str">
        <f t="shared" si="154"/>
        <v>Up</v>
      </c>
    </row>
    <row r="1861" spans="1:20" s="14" customFormat="1" hidden="1" x14ac:dyDescent="0.3">
      <c r="A1861" s="11">
        <v>6033624</v>
      </c>
      <c r="B1861" s="11">
        <v>6033624</v>
      </c>
      <c r="C1861" s="11" t="s">
        <v>26</v>
      </c>
      <c r="D1861" s="11" t="s">
        <v>27</v>
      </c>
      <c r="E1861" s="13" t="str">
        <f>_xlfn.XLOOKUP(B1861,Sheet1!A:A,Sheet1!B:B)</f>
        <v>DS LIBERTY GREEN 10M    40GRD(10)  EACH</v>
      </c>
      <c r="F1861" s="13" t="str">
        <f t="shared" si="153"/>
        <v>CROWN  - DS LIBERTY GREEN 10M    40GRD(10)  EACH</v>
      </c>
      <c r="G1861" s="13"/>
      <c r="H1861" s="91" t="s">
        <v>28</v>
      </c>
      <c r="I1861" s="11" t="s">
        <v>29</v>
      </c>
      <c r="J1861" s="11" t="s">
        <v>29</v>
      </c>
      <c r="K1861" s="11" t="s">
        <v>30</v>
      </c>
      <c r="M1861" s="11" t="s">
        <v>7062</v>
      </c>
      <c r="N1861" s="13">
        <v>3105</v>
      </c>
      <c r="O1861" s="15">
        <f>_xlfn.XLOOKUP(B1861,Sheet1!A:A,Sheet1!E:E)</f>
        <v>24.15</v>
      </c>
      <c r="P1861" s="26"/>
      <c r="Q1861" s="15">
        <f t="shared" si="151"/>
        <v>25.357499999999998</v>
      </c>
      <c r="R1861" s="38">
        <f t="shared" si="152"/>
        <v>26.118224999999999</v>
      </c>
      <c r="S1861" s="26">
        <v>0</v>
      </c>
      <c r="T1861" s="13" t="str">
        <f t="shared" si="154"/>
        <v>Up</v>
      </c>
    </row>
    <row r="1862" spans="1:20" s="14" customFormat="1" hidden="1" x14ac:dyDescent="0.3">
      <c r="A1862" s="11">
        <v>6046448</v>
      </c>
      <c r="B1862" s="11">
        <v>6046448</v>
      </c>
      <c r="C1862" s="11" t="s">
        <v>26</v>
      </c>
      <c r="D1862" s="11" t="s">
        <v>27</v>
      </c>
      <c r="E1862" s="13" t="str">
        <f>_xlfn.XLOOKUP(B1862,Sheet1!A:A,Sheet1!B:B)</f>
        <v>DS INDASA RHYNOWET WHITELINE P1000 25PK</v>
      </c>
      <c r="F1862" s="13" t="str">
        <f t="shared" si="153"/>
        <v>CROWN  - DS INDASA RHYNOWET WHITELINE P1000 25PK</v>
      </c>
      <c r="G1862" s="13"/>
      <c r="H1862" s="91" t="s">
        <v>28</v>
      </c>
      <c r="I1862" s="11" t="s">
        <v>29</v>
      </c>
      <c r="J1862" s="11" t="s">
        <v>29</v>
      </c>
      <c r="K1862" s="11" t="s">
        <v>30</v>
      </c>
      <c r="M1862" s="11" t="s">
        <v>7062</v>
      </c>
      <c r="N1862" s="13">
        <v>3105</v>
      </c>
      <c r="O1862" s="15">
        <f>_xlfn.XLOOKUP(B1862,Sheet1!A:A,Sheet1!E:E)</f>
        <v>14.01</v>
      </c>
      <c r="P1862" s="26"/>
      <c r="Q1862" s="15">
        <f t="shared" si="151"/>
        <v>14.7105</v>
      </c>
      <c r="R1862" s="38">
        <f t="shared" si="152"/>
        <v>15.151815000000001</v>
      </c>
      <c r="S1862" s="26">
        <v>0</v>
      </c>
      <c r="T1862" s="13" t="str">
        <f t="shared" si="154"/>
        <v>Up</v>
      </c>
    </row>
    <row r="1863" spans="1:20" s="14" customFormat="1" hidden="1" x14ac:dyDescent="0.3">
      <c r="A1863" s="11">
        <v>6046446</v>
      </c>
      <c r="B1863" s="11">
        <v>6046446</v>
      </c>
      <c r="C1863" s="11" t="s">
        <v>26</v>
      </c>
      <c r="D1863" s="11" t="s">
        <v>27</v>
      </c>
      <c r="E1863" s="13" t="str">
        <f>_xlfn.XLOOKUP(B1863,Sheet1!A:A,Sheet1!B:B)</f>
        <v>DS INDASA RHYNOWET WHITELINE P320  25PK</v>
      </c>
      <c r="F1863" s="13" t="str">
        <f t="shared" si="153"/>
        <v>CROWN  - DS INDASA RHYNOWET WHITELINE P320  25PK</v>
      </c>
      <c r="G1863" s="13"/>
      <c r="H1863" s="91" t="s">
        <v>28</v>
      </c>
      <c r="I1863" s="11" t="s">
        <v>29</v>
      </c>
      <c r="J1863" s="11" t="s">
        <v>29</v>
      </c>
      <c r="K1863" s="11" t="s">
        <v>30</v>
      </c>
      <c r="M1863" s="11" t="s">
        <v>7062</v>
      </c>
      <c r="N1863" s="13">
        <v>3105</v>
      </c>
      <c r="O1863" s="15">
        <f>_xlfn.XLOOKUP(B1863,Sheet1!A:A,Sheet1!E:E)</f>
        <v>14.01</v>
      </c>
      <c r="P1863" s="26"/>
      <c r="Q1863" s="15">
        <f t="shared" si="151"/>
        <v>14.7105</v>
      </c>
      <c r="R1863" s="38">
        <f t="shared" si="152"/>
        <v>15.151815000000001</v>
      </c>
      <c r="S1863" s="26">
        <v>0</v>
      </c>
      <c r="T1863" s="13" t="str">
        <f t="shared" si="154"/>
        <v>Up</v>
      </c>
    </row>
    <row r="1864" spans="1:20" s="14" customFormat="1" hidden="1" x14ac:dyDescent="0.3">
      <c r="A1864" s="11">
        <v>6045482</v>
      </c>
      <c r="B1864" s="11">
        <v>6045482</v>
      </c>
      <c r="C1864" s="11" t="s">
        <v>26</v>
      </c>
      <c r="D1864" s="11" t="s">
        <v>27</v>
      </c>
      <c r="E1864" s="13" t="str">
        <f>_xlfn.XLOOKUP(B1864,Sheet1!A:A,Sheet1!B:B)</f>
        <v>DS INDASA RHYNOSOFT ROLL P180    115X25M</v>
      </c>
      <c r="F1864" s="13" t="str">
        <f t="shared" si="153"/>
        <v>CROWN  - DS INDASA RHYNOSOFT ROLL P180    115X25M</v>
      </c>
      <c r="G1864" s="13"/>
      <c r="H1864" s="91" t="s">
        <v>28</v>
      </c>
      <c r="I1864" s="11" t="s">
        <v>29</v>
      </c>
      <c r="J1864" s="11" t="s">
        <v>29</v>
      </c>
      <c r="K1864" s="11" t="s">
        <v>30</v>
      </c>
      <c r="M1864" s="11" t="s">
        <v>7062</v>
      </c>
      <c r="N1864" s="13">
        <v>3105</v>
      </c>
      <c r="O1864" s="15">
        <f>_xlfn.XLOOKUP(B1864,Sheet1!A:A,Sheet1!E:E)</f>
        <v>72.25</v>
      </c>
      <c r="P1864" s="26"/>
      <c r="Q1864" s="15">
        <f t="shared" si="151"/>
        <v>75.862499999999997</v>
      </c>
      <c r="R1864" s="38">
        <f t="shared" si="152"/>
        <v>78.138374999999996</v>
      </c>
      <c r="S1864" s="26">
        <v>0</v>
      </c>
      <c r="T1864" s="13" t="str">
        <f t="shared" si="154"/>
        <v>Up</v>
      </c>
    </row>
    <row r="1865" spans="1:20" s="14" customFormat="1" hidden="1" x14ac:dyDescent="0.3">
      <c r="A1865" s="11">
        <v>6045103</v>
      </c>
      <c r="B1865" s="11">
        <v>6045103</v>
      </c>
      <c r="C1865" s="11" t="s">
        <v>26</v>
      </c>
      <c r="D1865" s="11" t="s">
        <v>27</v>
      </c>
      <c r="E1865" s="13" t="str">
        <f>_xlfn.XLOOKUP(B1865,Sheet1!A:A,Sheet1!B:B)</f>
        <v>DS PRODEC STEEL WOOL    FINE       400G</v>
      </c>
      <c r="F1865" s="13" t="str">
        <f t="shared" si="153"/>
        <v>CROWN  - DS PRODEC STEEL WOOL    FINE       400G</v>
      </c>
      <c r="G1865" s="13"/>
      <c r="H1865" s="91" t="s">
        <v>28</v>
      </c>
      <c r="I1865" s="11" t="s">
        <v>29</v>
      </c>
      <c r="J1865" s="11" t="s">
        <v>29</v>
      </c>
      <c r="K1865" s="11" t="s">
        <v>30</v>
      </c>
      <c r="M1865" s="11" t="s">
        <v>7062</v>
      </c>
      <c r="N1865" s="13">
        <v>3105</v>
      </c>
      <c r="O1865" s="15">
        <f>_xlfn.XLOOKUP(B1865,Sheet1!A:A,Sheet1!E:E)</f>
        <v>10.62</v>
      </c>
      <c r="P1865" s="26"/>
      <c r="Q1865" s="29">
        <f t="shared" si="151"/>
        <v>11.151</v>
      </c>
      <c r="R1865" s="38">
        <f t="shared" si="152"/>
        <v>11.485530000000001</v>
      </c>
      <c r="S1865" s="26">
        <v>0</v>
      </c>
      <c r="T1865" s="13" t="str">
        <f t="shared" si="154"/>
        <v>Up</v>
      </c>
    </row>
    <row r="1866" spans="1:20" s="14" customFormat="1" hidden="1" x14ac:dyDescent="0.3">
      <c r="A1866" s="11">
        <v>6044981</v>
      </c>
      <c r="B1866" s="11">
        <v>6044981</v>
      </c>
      <c r="C1866" s="11" t="s">
        <v>26</v>
      </c>
      <c r="D1866" s="11" t="s">
        <v>27</v>
      </c>
      <c r="E1866" s="13" t="str">
        <f>_xlfn.XLOOKUP(B1866,Sheet1!A:A,Sheet1!B:B)</f>
        <v>DS FFJ STEEL WOOL MIXED RETAIL     PACK</v>
      </c>
      <c r="F1866" s="13" t="str">
        <f t="shared" si="153"/>
        <v>CROWN  - DS FFJ STEEL WOOL MIXED RETAIL     PACK</v>
      </c>
      <c r="G1866" s="13"/>
      <c r="H1866" s="91" t="s">
        <v>28</v>
      </c>
      <c r="I1866" s="11" t="s">
        <v>29</v>
      </c>
      <c r="J1866" s="11" t="s">
        <v>29</v>
      </c>
      <c r="K1866" s="11" t="s">
        <v>30</v>
      </c>
      <c r="M1866" s="11" t="s">
        <v>7062</v>
      </c>
      <c r="N1866" s="13">
        <v>3105</v>
      </c>
      <c r="O1866" s="15">
        <f>_xlfn.XLOOKUP(B1866,Sheet1!A:A,Sheet1!E:E)</f>
        <v>1.33</v>
      </c>
      <c r="P1866" s="26"/>
      <c r="Q1866" s="29">
        <f t="shared" si="151"/>
        <v>1.3965000000000001</v>
      </c>
      <c r="R1866" s="38">
        <f t="shared" si="152"/>
        <v>1.4383950000000001</v>
      </c>
      <c r="S1866" s="26">
        <v>0</v>
      </c>
      <c r="T1866" s="13" t="str">
        <f t="shared" si="154"/>
        <v>Up</v>
      </c>
    </row>
    <row r="1867" spans="1:20" s="14" customFormat="1" hidden="1" x14ac:dyDescent="0.3">
      <c r="A1867" s="11">
        <v>6044980</v>
      </c>
      <c r="B1867" s="11">
        <v>6044980</v>
      </c>
      <c r="C1867" s="11" t="s">
        <v>26</v>
      </c>
      <c r="D1867" s="11" t="s">
        <v>27</v>
      </c>
      <c r="E1867" s="13" t="str">
        <f>_xlfn.XLOOKUP(B1867,Sheet1!A:A,Sheet1!B:B)</f>
        <v>DS GYPROC SANDING DISK 80 GRIT     25PK</v>
      </c>
      <c r="F1867" s="13" t="str">
        <f t="shared" si="153"/>
        <v>CROWN  - DS GYPROC SANDING DISK 80 GRIT     25PK</v>
      </c>
      <c r="G1867" s="13"/>
      <c r="H1867" s="91" t="s">
        <v>28</v>
      </c>
      <c r="I1867" s="11" t="s">
        <v>29</v>
      </c>
      <c r="J1867" s="11" t="s">
        <v>29</v>
      </c>
      <c r="K1867" s="11" t="s">
        <v>30</v>
      </c>
      <c r="M1867" s="11" t="s">
        <v>7062</v>
      </c>
      <c r="N1867" s="13">
        <v>3105</v>
      </c>
      <c r="O1867" s="15">
        <f>_xlfn.XLOOKUP(B1867,Sheet1!A:A,Sheet1!E:E)</f>
        <v>56.95</v>
      </c>
      <c r="P1867" s="26"/>
      <c r="Q1867" s="15">
        <f t="shared" si="151"/>
        <v>59.797500000000007</v>
      </c>
      <c r="R1867" s="38">
        <f t="shared" si="152"/>
        <v>61.591425000000008</v>
      </c>
      <c r="S1867" s="26">
        <v>0</v>
      </c>
      <c r="T1867" s="13" t="str">
        <f t="shared" si="154"/>
        <v>Up</v>
      </c>
    </row>
    <row r="1868" spans="1:20" s="14" customFormat="1" hidden="1" x14ac:dyDescent="0.3">
      <c r="A1868" s="11">
        <v>6044979</v>
      </c>
      <c r="B1868" s="11">
        <v>6044979</v>
      </c>
      <c r="C1868" s="11" t="s">
        <v>26</v>
      </c>
      <c r="D1868" s="11" t="s">
        <v>27</v>
      </c>
      <c r="E1868" s="13" t="str">
        <f>_xlfn.XLOOKUP(B1868,Sheet1!A:A,Sheet1!B:B)</f>
        <v>DS GYPROC SANDING DISK 100 GRIT    25PK</v>
      </c>
      <c r="F1868" s="13" t="str">
        <f t="shared" si="153"/>
        <v>CROWN  - DS GYPROC SANDING DISK 100 GRIT    25PK</v>
      </c>
      <c r="G1868" s="13"/>
      <c r="H1868" s="91" t="s">
        <v>28</v>
      </c>
      <c r="I1868" s="11" t="s">
        <v>29</v>
      </c>
      <c r="J1868" s="11" t="s">
        <v>29</v>
      </c>
      <c r="K1868" s="11" t="s">
        <v>30</v>
      </c>
      <c r="M1868" s="11" t="s">
        <v>7062</v>
      </c>
      <c r="N1868" s="13">
        <v>3105</v>
      </c>
      <c r="O1868" s="15">
        <f>_xlfn.XLOOKUP(B1868,Sheet1!A:A,Sheet1!E:E)</f>
        <v>54.7</v>
      </c>
      <c r="P1868" s="26"/>
      <c r="Q1868" s="15">
        <f t="shared" si="151"/>
        <v>57.435000000000002</v>
      </c>
      <c r="R1868" s="38">
        <f t="shared" si="152"/>
        <v>59.158050000000003</v>
      </c>
      <c r="S1868" s="26">
        <v>0</v>
      </c>
      <c r="T1868" s="13" t="str">
        <f t="shared" si="154"/>
        <v>Up</v>
      </c>
    </row>
    <row r="1869" spans="1:20" s="14" customFormat="1" hidden="1" x14ac:dyDescent="0.3">
      <c r="A1869" s="11">
        <v>6044245</v>
      </c>
      <c r="B1869" s="11">
        <v>6044245</v>
      </c>
      <c r="C1869" s="11" t="s">
        <v>26</v>
      </c>
      <c r="D1869" s="11" t="s">
        <v>27</v>
      </c>
      <c r="E1869" s="13" t="str">
        <f>_xlfn.XLOOKUP(B1869,Sheet1!A:A,Sheet1!B:B)</f>
        <v>DS INDASA RHYNOWET      P240       25PK</v>
      </c>
      <c r="F1869" s="13" t="str">
        <f t="shared" si="153"/>
        <v>CROWN  - DS INDASA RHYNOWET      P240       25PK</v>
      </c>
      <c r="G1869" s="13"/>
      <c r="H1869" s="91" t="s">
        <v>28</v>
      </c>
      <c r="I1869" s="11" t="s">
        <v>29</v>
      </c>
      <c r="J1869" s="11" t="s">
        <v>29</v>
      </c>
      <c r="K1869" s="11" t="s">
        <v>30</v>
      </c>
      <c r="M1869" s="11" t="s">
        <v>7062</v>
      </c>
      <c r="N1869" s="13">
        <v>3105</v>
      </c>
      <c r="O1869" s="15">
        <f>_xlfn.XLOOKUP(B1869,Sheet1!A:A,Sheet1!E:E)</f>
        <v>15.25</v>
      </c>
      <c r="P1869" s="26"/>
      <c r="Q1869" s="15">
        <f t="shared" si="151"/>
        <v>16.012499999999999</v>
      </c>
      <c r="R1869" s="38">
        <f t="shared" si="152"/>
        <v>16.492874999999998</v>
      </c>
      <c r="S1869" s="26">
        <v>0</v>
      </c>
      <c r="T1869" s="13" t="str">
        <f t="shared" si="154"/>
        <v>Up</v>
      </c>
    </row>
    <row r="1870" spans="1:20" s="14" customFormat="1" hidden="1" x14ac:dyDescent="0.3">
      <c r="A1870" s="11">
        <v>6044244</v>
      </c>
      <c r="B1870" s="11">
        <v>6044244</v>
      </c>
      <c r="C1870" s="11" t="s">
        <v>26</v>
      </c>
      <c r="D1870" s="11" t="s">
        <v>27</v>
      </c>
      <c r="E1870" s="13" t="str">
        <f>_xlfn.XLOOKUP(B1870,Sheet1!A:A,Sheet1!B:B)</f>
        <v>DS INDASA RHYNOWET      P180       25PK</v>
      </c>
      <c r="F1870" s="13" t="str">
        <f t="shared" si="153"/>
        <v>CROWN  - DS INDASA RHYNOWET      P180       25PK</v>
      </c>
      <c r="G1870" s="13"/>
      <c r="H1870" s="91" t="s">
        <v>28</v>
      </c>
      <c r="I1870" s="11" t="s">
        <v>29</v>
      </c>
      <c r="J1870" s="11" t="s">
        <v>29</v>
      </c>
      <c r="K1870" s="11" t="s">
        <v>30</v>
      </c>
      <c r="M1870" s="11" t="s">
        <v>7062</v>
      </c>
      <c r="N1870" s="13">
        <v>3105</v>
      </c>
      <c r="O1870" s="15">
        <f>_xlfn.XLOOKUP(B1870,Sheet1!A:A,Sheet1!E:E)</f>
        <v>15.25</v>
      </c>
      <c r="P1870" s="26"/>
      <c r="Q1870" s="15">
        <f t="shared" si="151"/>
        <v>16.012499999999999</v>
      </c>
      <c r="R1870" s="38">
        <f t="shared" si="152"/>
        <v>16.492874999999998</v>
      </c>
      <c r="S1870" s="26">
        <v>0</v>
      </c>
      <c r="T1870" s="13" t="str">
        <f t="shared" si="154"/>
        <v>Up</v>
      </c>
    </row>
    <row r="1871" spans="1:20" s="14" customFormat="1" hidden="1" x14ac:dyDescent="0.3">
      <c r="A1871" s="11">
        <v>6044225</v>
      </c>
      <c r="B1871" s="11">
        <v>6044225</v>
      </c>
      <c r="C1871" s="11" t="s">
        <v>26</v>
      </c>
      <c r="D1871" s="11" t="s">
        <v>27</v>
      </c>
      <c r="E1871" s="13" t="str">
        <f>_xlfn.XLOOKUP(B1871,Sheet1!A:A,Sheet1!B:B)</f>
        <v>DS PRODEC ALI OXIDE     120 GRIT   10M</v>
      </c>
      <c r="F1871" s="13" t="str">
        <f t="shared" si="153"/>
        <v>CROWN  - DS PRODEC ALI OXIDE     120 GRIT   10M</v>
      </c>
      <c r="G1871" s="13"/>
      <c r="H1871" s="91" t="s">
        <v>28</v>
      </c>
      <c r="I1871" s="11" t="s">
        <v>29</v>
      </c>
      <c r="J1871" s="11" t="s">
        <v>29</v>
      </c>
      <c r="K1871" s="11" t="s">
        <v>30</v>
      </c>
      <c r="M1871" s="11" t="s">
        <v>7062</v>
      </c>
      <c r="N1871" s="13">
        <v>3105</v>
      </c>
      <c r="O1871" s="15">
        <f>_xlfn.XLOOKUP(B1871,Sheet1!A:A,Sheet1!E:E)</f>
        <v>5.39</v>
      </c>
      <c r="P1871" s="26"/>
      <c r="Q1871" s="15">
        <f t="shared" si="151"/>
        <v>5.6594999999999995</v>
      </c>
      <c r="R1871" s="38">
        <f t="shared" si="152"/>
        <v>5.8292849999999996</v>
      </c>
      <c r="S1871" s="26">
        <v>0</v>
      </c>
      <c r="T1871" s="13" t="str">
        <f t="shared" si="154"/>
        <v>Up</v>
      </c>
    </row>
    <row r="1872" spans="1:20" s="14" customFormat="1" hidden="1" x14ac:dyDescent="0.3">
      <c r="A1872" s="11">
        <v>6043589</v>
      </c>
      <c r="B1872" s="11">
        <v>6043589</v>
      </c>
      <c r="C1872" s="11" t="s">
        <v>26</v>
      </c>
      <c r="D1872" s="11" t="s">
        <v>27</v>
      </c>
      <c r="E1872" s="13" t="str">
        <f>_xlfn.XLOOKUP(B1872,Sheet1!A:A,Sheet1!B:B)</f>
        <v>DS PRODEC BLUE CENTRE FEED TOWEL   150M</v>
      </c>
      <c r="F1872" s="13" t="str">
        <f t="shared" si="153"/>
        <v>CROWN  - DS PRODEC BLUE CENTRE FEED TOWEL   150M</v>
      </c>
      <c r="G1872" s="13"/>
      <c r="H1872" s="91" t="s">
        <v>28</v>
      </c>
      <c r="I1872" s="11" t="s">
        <v>29</v>
      </c>
      <c r="J1872" s="11" t="s">
        <v>29</v>
      </c>
      <c r="K1872" s="11" t="s">
        <v>30</v>
      </c>
      <c r="M1872" s="11" t="s">
        <v>7062</v>
      </c>
      <c r="N1872" s="13">
        <v>3105</v>
      </c>
      <c r="O1872" s="15">
        <f>_xlfn.XLOOKUP(B1872,Sheet1!A:A,Sheet1!E:E)</f>
        <v>5.94</v>
      </c>
      <c r="P1872" s="26">
        <f>_xlfn.XLOOKUP(A1872,Sheet2!F:F,Sheet2!H:H)</f>
        <v>0</v>
      </c>
      <c r="Q1872" s="15">
        <f t="shared" si="151"/>
        <v>6.237000000000001</v>
      </c>
      <c r="R1872" s="38">
        <f t="shared" si="152"/>
        <v>6.4241100000000015</v>
      </c>
      <c r="S1872" s="26">
        <v>0</v>
      </c>
      <c r="T1872" s="13" t="str">
        <f t="shared" si="154"/>
        <v>Up</v>
      </c>
    </row>
    <row r="1873" spans="1:20" s="14" customFormat="1" hidden="1" x14ac:dyDescent="0.3">
      <c r="A1873" s="11">
        <v>6043581</v>
      </c>
      <c r="B1873" s="11">
        <v>6043581</v>
      </c>
      <c r="C1873" s="11" t="s">
        <v>26</v>
      </c>
      <c r="D1873" s="11" t="s">
        <v>27</v>
      </c>
      <c r="E1873" s="13" t="str">
        <f>_xlfn.XLOOKUP(B1873,Sheet1!A:A,Sheet1!B:B)</f>
        <v>DS PRODEC ALI OXIDE     60 GRIT    10M</v>
      </c>
      <c r="F1873" s="13" t="str">
        <f t="shared" si="153"/>
        <v>CROWN  - DS PRODEC ALI OXIDE     60 GRIT    10M</v>
      </c>
      <c r="G1873" s="13"/>
      <c r="H1873" s="91" t="s">
        <v>28</v>
      </c>
      <c r="I1873" s="11" t="s">
        <v>29</v>
      </c>
      <c r="J1873" s="11" t="s">
        <v>29</v>
      </c>
      <c r="K1873" s="11" t="s">
        <v>30</v>
      </c>
      <c r="M1873" s="11" t="s">
        <v>7062</v>
      </c>
      <c r="N1873" s="13">
        <v>3105</v>
      </c>
      <c r="O1873" s="15">
        <f>_xlfn.XLOOKUP(B1873,Sheet1!A:A,Sheet1!E:E)</f>
        <v>9.8800000000000008</v>
      </c>
      <c r="P1873" s="26"/>
      <c r="Q1873" s="15">
        <f t="shared" si="151"/>
        <v>10.374000000000001</v>
      </c>
      <c r="R1873" s="38">
        <f t="shared" si="152"/>
        <v>10.685220000000001</v>
      </c>
      <c r="S1873" s="26">
        <v>0</v>
      </c>
      <c r="T1873" s="13" t="str">
        <f t="shared" si="154"/>
        <v>Up</v>
      </c>
    </row>
    <row r="1874" spans="1:20" s="14" customFormat="1" hidden="1" x14ac:dyDescent="0.3">
      <c r="A1874" s="11">
        <v>6043580</v>
      </c>
      <c r="B1874" s="11">
        <v>6043580</v>
      </c>
      <c r="C1874" s="11" t="s">
        <v>26</v>
      </c>
      <c r="D1874" s="11" t="s">
        <v>27</v>
      </c>
      <c r="E1874" s="13" t="str">
        <f>_xlfn.XLOOKUP(B1874,Sheet1!A:A,Sheet1!B:B)</f>
        <v>DS PRODEC ALI OXIDE     40 GRIT    10M</v>
      </c>
      <c r="F1874" s="13" t="str">
        <f t="shared" si="153"/>
        <v>CROWN  - DS PRODEC ALI OXIDE     40 GRIT    10M</v>
      </c>
      <c r="G1874" s="13"/>
      <c r="H1874" s="91" t="s">
        <v>28</v>
      </c>
      <c r="I1874" s="11" t="s">
        <v>29</v>
      </c>
      <c r="J1874" s="11" t="s">
        <v>29</v>
      </c>
      <c r="K1874" s="11" t="s">
        <v>30</v>
      </c>
      <c r="M1874" s="11" t="s">
        <v>7062</v>
      </c>
      <c r="N1874" s="13">
        <v>3105</v>
      </c>
      <c r="O1874" s="15">
        <f>_xlfn.XLOOKUP(B1874,Sheet1!A:A,Sheet1!E:E)</f>
        <v>10.82</v>
      </c>
      <c r="P1874" s="26"/>
      <c r="Q1874" s="15">
        <f t="shared" si="151"/>
        <v>11.361000000000001</v>
      </c>
      <c r="R1874" s="38">
        <f t="shared" si="152"/>
        <v>11.701830000000001</v>
      </c>
      <c r="S1874" s="26">
        <v>0</v>
      </c>
      <c r="T1874" s="13" t="str">
        <f t="shared" si="154"/>
        <v>Up</v>
      </c>
    </row>
    <row r="1875" spans="1:20" s="14" customFormat="1" hidden="1" x14ac:dyDescent="0.3">
      <c r="A1875" s="11">
        <v>6043543</v>
      </c>
      <c r="B1875" s="11">
        <v>6043543</v>
      </c>
      <c r="C1875" s="11" t="s">
        <v>26</v>
      </c>
      <c r="D1875" s="11" t="s">
        <v>27</v>
      </c>
      <c r="E1875" s="13" t="str">
        <f>_xlfn.XLOOKUP(B1875,Sheet1!A:A,Sheet1!B:B)</f>
        <v>DS MIRKA HIOMANT P120 115MM X 5M</v>
      </c>
      <c r="F1875" s="13" t="str">
        <f t="shared" si="153"/>
        <v>CROWN  - DS MIRKA HIOMANT P120 115MM X 5M</v>
      </c>
      <c r="G1875" s="13"/>
      <c r="H1875" s="91" t="s">
        <v>28</v>
      </c>
      <c r="I1875" s="11" t="s">
        <v>29</v>
      </c>
      <c r="J1875" s="11" t="s">
        <v>29</v>
      </c>
      <c r="K1875" s="11" t="s">
        <v>30</v>
      </c>
      <c r="M1875" s="11" t="s">
        <v>7062</v>
      </c>
      <c r="N1875" s="13">
        <v>3105</v>
      </c>
      <c r="O1875" s="15">
        <f>_xlfn.XLOOKUP(B1875,Sheet1!A:A,Sheet1!E:E)</f>
        <v>7.32</v>
      </c>
      <c r="P1875" s="26"/>
      <c r="Q1875" s="15">
        <f t="shared" ref="Q1875:Q1938" si="155">O1875*1.05</f>
        <v>7.6860000000000008</v>
      </c>
      <c r="R1875" s="38">
        <f t="shared" si="152"/>
        <v>7.9165800000000015</v>
      </c>
      <c r="S1875" s="26">
        <v>0</v>
      </c>
      <c r="T1875" s="13" t="str">
        <f t="shared" si="154"/>
        <v>Up</v>
      </c>
    </row>
    <row r="1876" spans="1:20" s="14" customFormat="1" hidden="1" x14ac:dyDescent="0.3">
      <c r="A1876" s="11">
        <v>6043542</v>
      </c>
      <c r="B1876" s="11">
        <v>6043542</v>
      </c>
      <c r="C1876" s="11" t="s">
        <v>26</v>
      </c>
      <c r="D1876" s="11" t="s">
        <v>27</v>
      </c>
      <c r="E1876" s="13" t="str">
        <f>_xlfn.XLOOKUP(B1876,Sheet1!A:A,Sheet1!B:B)</f>
        <v>DS MIRKA HIOMANT P80  115MM X 5M</v>
      </c>
      <c r="F1876" s="13" t="str">
        <f t="shared" si="153"/>
        <v>CROWN  - DS MIRKA HIOMANT P80  115MM X 5M</v>
      </c>
      <c r="G1876" s="13"/>
      <c r="H1876" s="91" t="s">
        <v>28</v>
      </c>
      <c r="I1876" s="11" t="s">
        <v>29</v>
      </c>
      <c r="J1876" s="11" t="s">
        <v>29</v>
      </c>
      <c r="K1876" s="11" t="s">
        <v>30</v>
      </c>
      <c r="M1876" s="11" t="s">
        <v>7062</v>
      </c>
      <c r="N1876" s="13">
        <v>3105</v>
      </c>
      <c r="O1876" s="15">
        <f>_xlfn.XLOOKUP(B1876,Sheet1!A:A,Sheet1!E:E)</f>
        <v>7.32</v>
      </c>
      <c r="P1876" s="26"/>
      <c r="Q1876" s="15">
        <f t="shared" si="155"/>
        <v>7.6860000000000008</v>
      </c>
      <c r="R1876" s="38">
        <f t="shared" ref="R1876:R1939" si="156">Q1876*1.03</f>
        <v>7.9165800000000015</v>
      </c>
      <c r="S1876" s="26">
        <v>0</v>
      </c>
      <c r="T1876" s="13" t="str">
        <f t="shared" si="154"/>
        <v>Up</v>
      </c>
    </row>
    <row r="1877" spans="1:20" s="14" customFormat="1" hidden="1" x14ac:dyDescent="0.3">
      <c r="A1877" s="11">
        <v>6043541</v>
      </c>
      <c r="B1877" s="11">
        <v>6043541</v>
      </c>
      <c r="C1877" s="11" t="s">
        <v>26</v>
      </c>
      <c r="D1877" s="11" t="s">
        <v>27</v>
      </c>
      <c r="E1877" s="13" t="str">
        <f>_xlfn.XLOOKUP(B1877,Sheet1!A:A,Sheet1!B:B)</f>
        <v>DS MIRKA HIOMANT P60  115MM X 5M</v>
      </c>
      <c r="F1877" s="13" t="str">
        <f t="shared" si="153"/>
        <v>CROWN  - DS MIRKA HIOMANT P60  115MM X 5M</v>
      </c>
      <c r="G1877" s="13"/>
      <c r="H1877" s="91" t="s">
        <v>28</v>
      </c>
      <c r="I1877" s="11" t="s">
        <v>29</v>
      </c>
      <c r="J1877" s="11" t="s">
        <v>29</v>
      </c>
      <c r="K1877" s="11" t="s">
        <v>30</v>
      </c>
      <c r="M1877" s="11" t="s">
        <v>7062</v>
      </c>
      <c r="N1877" s="13">
        <v>3105</v>
      </c>
      <c r="O1877" s="15">
        <f>_xlfn.XLOOKUP(B1877,Sheet1!A:A,Sheet1!E:E)</f>
        <v>7.32</v>
      </c>
      <c r="P1877" s="26"/>
      <c r="Q1877" s="15">
        <f t="shared" si="155"/>
        <v>7.6860000000000008</v>
      </c>
      <c r="R1877" s="38">
        <f t="shared" si="156"/>
        <v>7.9165800000000015</v>
      </c>
      <c r="S1877" s="26">
        <v>0</v>
      </c>
      <c r="T1877" s="13" t="str">
        <f t="shared" si="154"/>
        <v>Up</v>
      </c>
    </row>
    <row r="1878" spans="1:20" s="14" customFormat="1" hidden="1" x14ac:dyDescent="0.3">
      <c r="A1878" s="11">
        <v>6043322</v>
      </c>
      <c r="B1878" s="11">
        <v>6043322</v>
      </c>
      <c r="C1878" s="11" t="s">
        <v>26</v>
      </c>
      <c r="D1878" s="11" t="s">
        <v>27</v>
      </c>
      <c r="E1878" s="13" t="str">
        <f>_xlfn.XLOOKUP(B1878,Sheet1!A:A,Sheet1!B:B)</f>
        <v>DS PRODEC STEEL WOOL    COARSE     400G</v>
      </c>
      <c r="F1878" s="13" t="str">
        <f t="shared" si="153"/>
        <v>CROWN  - DS PRODEC STEEL WOOL    COARSE     400G</v>
      </c>
      <c r="G1878" s="13"/>
      <c r="H1878" s="91" t="s">
        <v>28</v>
      </c>
      <c r="I1878" s="11" t="s">
        <v>29</v>
      </c>
      <c r="J1878" s="11" t="s">
        <v>29</v>
      </c>
      <c r="K1878" s="11" t="s">
        <v>30</v>
      </c>
      <c r="M1878" s="11" t="s">
        <v>7062</v>
      </c>
      <c r="N1878" s="13">
        <v>3105</v>
      </c>
      <c r="O1878" s="15">
        <f>_xlfn.XLOOKUP(B1878,Sheet1!A:A,Sheet1!E:E)</f>
        <v>6.04</v>
      </c>
      <c r="P1878" s="26">
        <f>_xlfn.XLOOKUP(A1878,Sheet2!F:F,Sheet2!H:H)</f>
        <v>0</v>
      </c>
      <c r="Q1878" s="29">
        <f t="shared" si="155"/>
        <v>6.3420000000000005</v>
      </c>
      <c r="R1878" s="38">
        <f t="shared" si="156"/>
        <v>6.5322600000000008</v>
      </c>
      <c r="S1878" s="26">
        <v>0</v>
      </c>
      <c r="T1878" s="13" t="str">
        <f t="shared" si="154"/>
        <v>Up</v>
      </c>
    </row>
    <row r="1879" spans="1:20" s="14" customFormat="1" hidden="1" x14ac:dyDescent="0.3">
      <c r="A1879" s="11">
        <v>6043321</v>
      </c>
      <c r="B1879" s="11">
        <v>6043321</v>
      </c>
      <c r="C1879" s="11" t="s">
        <v>26</v>
      </c>
      <c r="D1879" s="11" t="s">
        <v>27</v>
      </c>
      <c r="E1879" s="13" t="str">
        <f>_xlfn.XLOOKUP(B1879,Sheet1!A:A,Sheet1!B:B)</f>
        <v>DS PRODEC STEEL WOOL    MEDIUM     400G</v>
      </c>
      <c r="F1879" s="13" t="str">
        <f t="shared" si="153"/>
        <v>CROWN  - DS PRODEC STEEL WOOL    MEDIUM     400G</v>
      </c>
      <c r="G1879" s="13"/>
      <c r="H1879" s="91" t="s">
        <v>28</v>
      </c>
      <c r="I1879" s="11" t="s">
        <v>29</v>
      </c>
      <c r="J1879" s="11" t="s">
        <v>29</v>
      </c>
      <c r="K1879" s="11" t="s">
        <v>30</v>
      </c>
      <c r="M1879" s="11" t="s">
        <v>7062</v>
      </c>
      <c r="N1879" s="13">
        <v>3105</v>
      </c>
      <c r="O1879" s="15">
        <f>_xlfn.XLOOKUP(B1879,Sheet1!A:A,Sheet1!E:E)</f>
        <v>8.17</v>
      </c>
      <c r="P1879" s="26"/>
      <c r="Q1879" s="29">
        <f t="shared" si="155"/>
        <v>8.5785</v>
      </c>
      <c r="R1879" s="38">
        <f t="shared" si="156"/>
        <v>8.8358550000000005</v>
      </c>
      <c r="S1879" s="26">
        <v>0</v>
      </c>
      <c r="T1879" s="13" t="str">
        <f t="shared" si="154"/>
        <v>Up</v>
      </c>
    </row>
    <row r="1880" spans="1:20" s="14" customFormat="1" hidden="1" x14ac:dyDescent="0.3">
      <c r="A1880" s="11">
        <v>6042321</v>
      </c>
      <c r="B1880" s="11">
        <v>6042321</v>
      </c>
      <c r="C1880" s="11" t="s">
        <v>26</v>
      </c>
      <c r="D1880" s="11" t="s">
        <v>27</v>
      </c>
      <c r="E1880" s="13" t="str">
        <f>_xlfn.XLOOKUP(B1880,Sheet1!A:A,Sheet1!B:B)</f>
        <v>DS FFJ FLEX SAND BLOCK  FINE/MED</v>
      </c>
      <c r="F1880" s="13" t="str">
        <f t="shared" si="153"/>
        <v>CROWN  - DS FFJ FLEX SAND BLOCK  FINE/MED</v>
      </c>
      <c r="G1880" s="13"/>
      <c r="H1880" s="91" t="s">
        <v>28</v>
      </c>
      <c r="I1880" s="11" t="s">
        <v>29</v>
      </c>
      <c r="J1880" s="11" t="s">
        <v>29</v>
      </c>
      <c r="K1880" s="11" t="s">
        <v>30</v>
      </c>
      <c r="M1880" s="11" t="s">
        <v>7062</v>
      </c>
      <c r="N1880" s="13">
        <v>3105</v>
      </c>
      <c r="O1880" s="15">
        <f>_xlfn.XLOOKUP(B1880,Sheet1!A:A,Sheet1!E:E)</f>
        <v>0.87</v>
      </c>
      <c r="P1880" s="26"/>
      <c r="Q1880" s="15">
        <f t="shared" si="155"/>
        <v>0.91349999999999998</v>
      </c>
      <c r="R1880" s="38">
        <f t="shared" si="156"/>
        <v>0.94090499999999999</v>
      </c>
      <c r="S1880" s="26">
        <v>0</v>
      </c>
      <c r="T1880" s="13" t="str">
        <f t="shared" si="154"/>
        <v>Up</v>
      </c>
    </row>
    <row r="1881" spans="1:20" s="14" customFormat="1" hidden="1" x14ac:dyDescent="0.3">
      <c r="A1881" s="11">
        <v>6042286</v>
      </c>
      <c r="B1881" s="11">
        <v>6042286</v>
      </c>
      <c r="C1881" s="11" t="s">
        <v>26</v>
      </c>
      <c r="D1881" s="11" t="s">
        <v>27</v>
      </c>
      <c r="E1881" s="13" t="str">
        <f>_xlfn.XLOOKUP(B1881,Sheet1!A:A,Sheet1!B:B)</f>
        <v>DS PRODEC ALI OXIDE     120 GRIT   5M</v>
      </c>
      <c r="F1881" s="13" t="str">
        <f t="shared" si="153"/>
        <v>CROWN  - DS PRODEC ALI OXIDE     120 GRIT   5M</v>
      </c>
      <c r="G1881" s="13"/>
      <c r="H1881" s="91" t="s">
        <v>28</v>
      </c>
      <c r="I1881" s="11" t="s">
        <v>29</v>
      </c>
      <c r="J1881" s="11" t="s">
        <v>29</v>
      </c>
      <c r="K1881" s="11" t="s">
        <v>30</v>
      </c>
      <c r="M1881" s="11" t="s">
        <v>7062</v>
      </c>
      <c r="N1881" s="13">
        <v>3105</v>
      </c>
      <c r="O1881" s="15">
        <f>_xlfn.XLOOKUP(B1881,Sheet1!A:A,Sheet1!E:E)</f>
        <v>2.78</v>
      </c>
      <c r="P1881" s="26"/>
      <c r="Q1881" s="15">
        <f t="shared" si="155"/>
        <v>2.919</v>
      </c>
      <c r="R1881" s="38">
        <f t="shared" si="156"/>
        <v>3.00657</v>
      </c>
      <c r="S1881" s="26">
        <v>0</v>
      </c>
      <c r="T1881" s="13" t="str">
        <f t="shared" si="154"/>
        <v>Up</v>
      </c>
    </row>
    <row r="1882" spans="1:20" s="14" customFormat="1" hidden="1" x14ac:dyDescent="0.3">
      <c r="A1882" s="11">
        <v>6042285</v>
      </c>
      <c r="B1882" s="11">
        <v>6042285</v>
      </c>
      <c r="C1882" s="11" t="s">
        <v>26</v>
      </c>
      <c r="D1882" s="11" t="s">
        <v>27</v>
      </c>
      <c r="E1882" s="13" t="str">
        <f>_xlfn.XLOOKUP(B1882,Sheet1!A:A,Sheet1!B:B)</f>
        <v>DS FFJ SANDPAPER        COARSE    SINGLE</v>
      </c>
      <c r="F1882" s="13" t="str">
        <f t="shared" si="153"/>
        <v>CROWN  - DS FFJ SANDPAPER        COARSE    SINGLE</v>
      </c>
      <c r="G1882" s="13"/>
      <c r="H1882" s="91" t="s">
        <v>28</v>
      </c>
      <c r="I1882" s="11" t="s">
        <v>29</v>
      </c>
      <c r="J1882" s="11" t="s">
        <v>29</v>
      </c>
      <c r="K1882" s="11" t="s">
        <v>30</v>
      </c>
      <c r="M1882" s="11" t="s">
        <v>7062</v>
      </c>
      <c r="N1882" s="13">
        <v>3105</v>
      </c>
      <c r="O1882" s="15">
        <f>_xlfn.XLOOKUP(B1882,Sheet1!A:A,Sheet1!E:E)</f>
        <v>0.21</v>
      </c>
      <c r="P1882" s="26"/>
      <c r="Q1882" s="15">
        <f t="shared" si="155"/>
        <v>0.2205</v>
      </c>
      <c r="R1882" s="38">
        <f t="shared" si="156"/>
        <v>0.22711500000000001</v>
      </c>
      <c r="S1882" s="26">
        <v>0</v>
      </c>
      <c r="T1882" s="13" t="str">
        <f t="shared" si="154"/>
        <v>Up</v>
      </c>
    </row>
    <row r="1883" spans="1:20" s="14" customFormat="1" hidden="1" x14ac:dyDescent="0.3">
      <c r="A1883" s="11">
        <v>6042284</v>
      </c>
      <c r="B1883" s="11">
        <v>6042284</v>
      </c>
      <c r="C1883" s="11" t="s">
        <v>26</v>
      </c>
      <c r="D1883" s="11" t="s">
        <v>27</v>
      </c>
      <c r="E1883" s="13" t="str">
        <f>_xlfn.XLOOKUP(B1883,Sheet1!A:A,Sheet1!B:B)</f>
        <v>DS FFJ SANDPAPER        MEDIUM    SINGLE</v>
      </c>
      <c r="F1883" s="13" t="str">
        <f t="shared" si="153"/>
        <v>CROWN  - DS FFJ SANDPAPER        MEDIUM    SINGLE</v>
      </c>
      <c r="G1883" s="13"/>
      <c r="H1883" s="91" t="s">
        <v>28</v>
      </c>
      <c r="I1883" s="11" t="s">
        <v>29</v>
      </c>
      <c r="J1883" s="11" t="s">
        <v>29</v>
      </c>
      <c r="K1883" s="11" t="s">
        <v>30</v>
      </c>
      <c r="M1883" s="11" t="s">
        <v>7062</v>
      </c>
      <c r="N1883" s="13">
        <v>3105</v>
      </c>
      <c r="O1883" s="15">
        <f>_xlfn.XLOOKUP(B1883,Sheet1!A:A,Sheet1!E:E)</f>
        <v>0.15</v>
      </c>
      <c r="P1883" s="26"/>
      <c r="Q1883" s="15">
        <f t="shared" si="155"/>
        <v>0.1575</v>
      </c>
      <c r="R1883" s="38">
        <f t="shared" si="156"/>
        <v>0.16222500000000001</v>
      </c>
      <c r="S1883" s="26">
        <v>0</v>
      </c>
      <c r="T1883" s="13" t="str">
        <f t="shared" si="154"/>
        <v>Up</v>
      </c>
    </row>
    <row r="1884" spans="1:20" s="14" customFormat="1" hidden="1" x14ac:dyDescent="0.3">
      <c r="A1884" s="11">
        <v>6042283</v>
      </c>
      <c r="B1884" s="11">
        <v>6042283</v>
      </c>
      <c r="C1884" s="11" t="s">
        <v>26</v>
      </c>
      <c r="D1884" s="11" t="s">
        <v>27</v>
      </c>
      <c r="E1884" s="13" t="str">
        <f>_xlfn.XLOOKUP(B1884,Sheet1!A:A,Sheet1!B:B)</f>
        <v>DS FFJ SANDPAPER        FINE      SINGLE</v>
      </c>
      <c r="F1884" s="13" t="str">
        <f t="shared" si="153"/>
        <v>CROWN  - DS FFJ SANDPAPER        FINE      SINGLE</v>
      </c>
      <c r="G1884" s="13"/>
      <c r="H1884" s="91" t="s">
        <v>28</v>
      </c>
      <c r="I1884" s="11" t="s">
        <v>29</v>
      </c>
      <c r="J1884" s="11" t="s">
        <v>29</v>
      </c>
      <c r="K1884" s="11" t="s">
        <v>30</v>
      </c>
      <c r="M1884" s="11" t="s">
        <v>7062</v>
      </c>
      <c r="N1884" s="13">
        <v>3105</v>
      </c>
      <c r="O1884" s="15">
        <f>_xlfn.XLOOKUP(B1884,Sheet1!A:A,Sheet1!E:E)</f>
        <v>0.15</v>
      </c>
      <c r="P1884" s="26"/>
      <c r="Q1884" s="15">
        <f t="shared" si="155"/>
        <v>0.1575</v>
      </c>
      <c r="R1884" s="38">
        <f t="shared" si="156"/>
        <v>0.16222500000000001</v>
      </c>
      <c r="S1884" s="26">
        <v>0</v>
      </c>
      <c r="T1884" s="13" t="str">
        <f t="shared" si="154"/>
        <v>Up</v>
      </c>
    </row>
    <row r="1885" spans="1:20" s="14" customFormat="1" hidden="1" x14ac:dyDescent="0.3">
      <c r="A1885" s="11">
        <v>6042282</v>
      </c>
      <c r="B1885" s="11">
        <v>6042282</v>
      </c>
      <c r="C1885" s="11" t="s">
        <v>26</v>
      </c>
      <c r="D1885" s="11" t="s">
        <v>27</v>
      </c>
      <c r="E1885" s="13" t="str">
        <f>_xlfn.XLOOKUP(B1885,Sheet1!A:A,Sheet1!B:B)</f>
        <v>DS FFJ SANDPAPER        ASSORTED   10PK</v>
      </c>
      <c r="F1885" s="13" t="str">
        <f t="shared" si="153"/>
        <v>CROWN  - DS FFJ SANDPAPER        ASSORTED   10PK</v>
      </c>
      <c r="G1885" s="13"/>
      <c r="H1885" s="91" t="s">
        <v>28</v>
      </c>
      <c r="I1885" s="11" t="s">
        <v>29</v>
      </c>
      <c r="J1885" s="11" t="s">
        <v>29</v>
      </c>
      <c r="K1885" s="11" t="s">
        <v>30</v>
      </c>
      <c r="M1885" s="11" t="s">
        <v>7062</v>
      </c>
      <c r="N1885" s="13">
        <v>3105</v>
      </c>
      <c r="O1885" s="15">
        <f>_xlfn.XLOOKUP(B1885,Sheet1!A:A,Sheet1!E:E)</f>
        <v>1.62</v>
      </c>
      <c r="P1885" s="26"/>
      <c r="Q1885" s="15">
        <f t="shared" si="155"/>
        <v>1.7010000000000003</v>
      </c>
      <c r="R1885" s="38">
        <f t="shared" si="156"/>
        <v>1.7520300000000004</v>
      </c>
      <c r="S1885" s="26">
        <v>0</v>
      </c>
      <c r="T1885" s="13" t="str">
        <f t="shared" si="154"/>
        <v>Up</v>
      </c>
    </row>
    <row r="1886" spans="1:20" s="14" customFormat="1" hidden="1" x14ac:dyDescent="0.3">
      <c r="A1886" s="11">
        <v>6042224</v>
      </c>
      <c r="B1886" s="11">
        <v>6042224</v>
      </c>
      <c r="C1886" s="11" t="s">
        <v>26</v>
      </c>
      <c r="D1886" s="11" t="s">
        <v>27</v>
      </c>
      <c r="E1886" s="13" t="str">
        <f>_xlfn.XLOOKUP(B1886,Sheet1!A:A,Sheet1!B:B)</f>
        <v>DS AXUS QUICK CLIP POLE SANDER</v>
      </c>
      <c r="F1886" s="13" t="str">
        <f t="shared" si="153"/>
        <v>CROWN  - DS AXUS QUICK CLIP POLE SANDER</v>
      </c>
      <c r="G1886" s="13"/>
      <c r="H1886" s="91" t="s">
        <v>28</v>
      </c>
      <c r="I1886" s="11" t="s">
        <v>29</v>
      </c>
      <c r="J1886" s="11" t="s">
        <v>29</v>
      </c>
      <c r="K1886" s="11" t="s">
        <v>30</v>
      </c>
      <c r="M1886" s="11" t="s">
        <v>7062</v>
      </c>
      <c r="N1886" s="13">
        <v>3105</v>
      </c>
      <c r="O1886" s="15">
        <f>_xlfn.XLOOKUP(B1886,Sheet1!A:A,Sheet1!E:E)</f>
        <v>10.6</v>
      </c>
      <c r="P1886" s="26"/>
      <c r="Q1886" s="15">
        <f t="shared" si="155"/>
        <v>11.13</v>
      </c>
      <c r="R1886" s="38">
        <f t="shared" si="156"/>
        <v>11.463900000000001</v>
      </c>
      <c r="S1886" s="26">
        <v>0</v>
      </c>
      <c r="T1886" s="13" t="str">
        <f t="shared" si="154"/>
        <v>Up</v>
      </c>
    </row>
    <row r="1887" spans="1:20" s="14" customFormat="1" hidden="1" x14ac:dyDescent="0.3">
      <c r="A1887" s="11">
        <v>6041622</v>
      </c>
      <c r="B1887" s="11">
        <v>6041622</v>
      </c>
      <c r="C1887" s="11" t="s">
        <v>26</v>
      </c>
      <c r="D1887" s="11" t="s">
        <v>27</v>
      </c>
      <c r="E1887" s="13" t="str">
        <f>_xlfn.XLOOKUP(B1887,Sheet1!A:A,Sheet1!B:B)</f>
        <v>DS FFJ MIXED CONTOUR PADS          5PK</v>
      </c>
      <c r="F1887" s="13" t="str">
        <f t="shared" si="153"/>
        <v>CROWN  - DS FFJ MIXED CONTOUR PADS          5PK</v>
      </c>
      <c r="G1887" s="13"/>
      <c r="H1887" s="91" t="s">
        <v>28</v>
      </c>
      <c r="I1887" s="11" t="s">
        <v>29</v>
      </c>
      <c r="J1887" s="11" t="s">
        <v>29</v>
      </c>
      <c r="K1887" s="11" t="s">
        <v>30</v>
      </c>
      <c r="M1887" s="11" t="s">
        <v>7062</v>
      </c>
      <c r="N1887" s="13">
        <v>3105</v>
      </c>
      <c r="O1887" s="15">
        <f>_xlfn.XLOOKUP(B1887,Sheet1!A:A,Sheet1!E:E)</f>
        <v>4.8099999999999996</v>
      </c>
      <c r="P1887" s="26"/>
      <c r="Q1887" s="15">
        <f t="shared" si="155"/>
        <v>5.0504999999999995</v>
      </c>
      <c r="R1887" s="38">
        <f t="shared" si="156"/>
        <v>5.2020149999999994</v>
      </c>
      <c r="S1887" s="26">
        <v>0</v>
      </c>
      <c r="T1887" s="13" t="str">
        <f t="shared" si="154"/>
        <v>Up</v>
      </c>
    </row>
    <row r="1888" spans="1:20" s="14" customFormat="1" hidden="1" x14ac:dyDescent="0.3">
      <c r="A1888" s="11">
        <v>6041148</v>
      </c>
      <c r="B1888" s="11">
        <v>6041148</v>
      </c>
      <c r="C1888" s="11" t="s">
        <v>26</v>
      </c>
      <c r="D1888" s="11" t="s">
        <v>27</v>
      </c>
      <c r="E1888" s="13" t="str">
        <f>_xlfn.XLOOKUP(B1888,Sheet1!A:A,Sheet1!B:B)</f>
        <v>DS INDASA RHYNOWOOD     230X280MM  P100</v>
      </c>
      <c r="F1888" s="13" t="str">
        <f t="shared" si="153"/>
        <v>CROWN  - DS INDASA RHYNOWOOD     230X280MM  P100</v>
      </c>
      <c r="G1888" s="13"/>
      <c r="H1888" s="91" t="s">
        <v>28</v>
      </c>
      <c r="I1888" s="11" t="s">
        <v>29</v>
      </c>
      <c r="J1888" s="11" t="s">
        <v>29</v>
      </c>
      <c r="K1888" s="11" t="s">
        <v>30</v>
      </c>
      <c r="M1888" s="11" t="s">
        <v>7062</v>
      </c>
      <c r="N1888" s="13">
        <v>3105</v>
      </c>
      <c r="O1888" s="15">
        <f>_xlfn.XLOOKUP(B1888,Sheet1!A:A,Sheet1!E:E)</f>
        <v>0.5</v>
      </c>
      <c r="P1888" s="26"/>
      <c r="Q1888" s="15">
        <f t="shared" si="155"/>
        <v>0.52500000000000002</v>
      </c>
      <c r="R1888" s="38">
        <f t="shared" si="156"/>
        <v>0.54075000000000006</v>
      </c>
      <c r="S1888" s="26">
        <v>0</v>
      </c>
      <c r="T1888" s="13" t="str">
        <f t="shared" si="154"/>
        <v>Up</v>
      </c>
    </row>
    <row r="1889" spans="1:20" s="14" customFormat="1" hidden="1" x14ac:dyDescent="0.3">
      <c r="A1889" s="11">
        <v>6041147</v>
      </c>
      <c r="B1889" s="11">
        <v>6041147</v>
      </c>
      <c r="C1889" s="11" t="s">
        <v>26</v>
      </c>
      <c r="D1889" s="11" t="s">
        <v>27</v>
      </c>
      <c r="E1889" s="13" t="str">
        <f>_xlfn.XLOOKUP(B1889,Sheet1!A:A,Sheet1!B:B)</f>
        <v>DS INDASA RHYNOWOOD     230X280MM  P60</v>
      </c>
      <c r="F1889" s="13" t="str">
        <f t="shared" si="153"/>
        <v>CROWN  - DS INDASA RHYNOWOOD     230X280MM  P60</v>
      </c>
      <c r="G1889" s="13"/>
      <c r="H1889" s="91" t="s">
        <v>28</v>
      </c>
      <c r="I1889" s="11" t="s">
        <v>29</v>
      </c>
      <c r="J1889" s="11" t="s">
        <v>29</v>
      </c>
      <c r="K1889" s="11" t="s">
        <v>30</v>
      </c>
      <c r="M1889" s="11" t="s">
        <v>7062</v>
      </c>
      <c r="N1889" s="13">
        <v>3105</v>
      </c>
      <c r="O1889" s="15">
        <f>_xlfn.XLOOKUP(B1889,Sheet1!A:A,Sheet1!E:E)</f>
        <v>0.5</v>
      </c>
      <c r="P1889" s="26"/>
      <c r="Q1889" s="15">
        <f t="shared" si="155"/>
        <v>0.52500000000000002</v>
      </c>
      <c r="R1889" s="38">
        <f t="shared" si="156"/>
        <v>0.54075000000000006</v>
      </c>
      <c r="S1889" s="26">
        <v>0</v>
      </c>
      <c r="T1889" s="13" t="str">
        <f t="shared" si="154"/>
        <v>Up</v>
      </c>
    </row>
    <row r="1890" spans="1:20" s="14" customFormat="1" hidden="1" x14ac:dyDescent="0.3">
      <c r="A1890" s="11">
        <v>6053076</v>
      </c>
      <c r="B1890" s="11">
        <v>6053076</v>
      </c>
      <c r="C1890" s="11" t="s">
        <v>26</v>
      </c>
      <c r="D1890" s="11" t="s">
        <v>27</v>
      </c>
      <c r="E1890" s="13" t="str">
        <f>_xlfn.XLOOKUP(B1890,Sheet1!A:A,Sheet1!B:B)</f>
        <v>DS MIRKA ABRANET STRP 120G 10PK 81X133MM</v>
      </c>
      <c r="F1890" s="13" t="str">
        <f t="shared" si="153"/>
        <v>CROWN  - DS MIRKA ABRANET STRP 120G 10PK 81X133MM</v>
      </c>
      <c r="G1890" s="13"/>
      <c r="H1890" s="91" t="s">
        <v>28</v>
      </c>
      <c r="I1890" s="11" t="s">
        <v>29</v>
      </c>
      <c r="J1890" s="11" t="s">
        <v>29</v>
      </c>
      <c r="K1890" s="11" t="s">
        <v>30</v>
      </c>
      <c r="M1890" s="11" t="s">
        <v>7062</v>
      </c>
      <c r="N1890" s="13">
        <v>3105</v>
      </c>
      <c r="O1890" s="15">
        <f>_xlfn.XLOOKUP(B1890,Sheet1!A:A,Sheet1!E:E)</f>
        <v>13.55</v>
      </c>
      <c r="P1890" s="26"/>
      <c r="Q1890" s="29">
        <f t="shared" si="155"/>
        <v>14.227500000000001</v>
      </c>
      <c r="R1890" s="38">
        <f t="shared" si="156"/>
        <v>14.654325000000002</v>
      </c>
      <c r="S1890" s="26">
        <v>0</v>
      </c>
      <c r="T1890" s="13" t="str">
        <f t="shared" si="154"/>
        <v>Up</v>
      </c>
    </row>
    <row r="1891" spans="1:20" s="14" customFormat="1" hidden="1" x14ac:dyDescent="0.3">
      <c r="A1891" s="11">
        <v>6053564</v>
      </c>
      <c r="B1891" s="11">
        <v>6053564</v>
      </c>
      <c r="C1891" s="11" t="s">
        <v>26</v>
      </c>
      <c r="D1891" s="11" t="s">
        <v>27</v>
      </c>
      <c r="E1891" s="13" t="str">
        <f>_xlfn.XLOOKUP(B1891,Sheet1!A:A,Sheet1!B:B)</f>
        <v>DS INDASA ABRASIVE BLOCK P180      1PC</v>
      </c>
      <c r="F1891" s="13" t="str">
        <f t="shared" si="153"/>
        <v>CROWN  - DS INDASA ABRASIVE BLOCK P180      1PC</v>
      </c>
      <c r="G1891" s="13"/>
      <c r="H1891" s="91" t="s">
        <v>28</v>
      </c>
      <c r="I1891" s="11" t="s">
        <v>29</v>
      </c>
      <c r="J1891" s="11" t="s">
        <v>29</v>
      </c>
      <c r="K1891" s="11" t="s">
        <v>30</v>
      </c>
      <c r="M1891" s="11" t="s">
        <v>7062</v>
      </c>
      <c r="N1891" s="13">
        <v>3105</v>
      </c>
      <c r="O1891" s="15">
        <f>_xlfn.XLOOKUP(B1891,Sheet1!A:A,Sheet1!E:E)</f>
        <v>0.83</v>
      </c>
      <c r="P1891" s="26"/>
      <c r="Q1891" s="15">
        <f t="shared" si="155"/>
        <v>0.87149999999999994</v>
      </c>
      <c r="R1891" s="38">
        <f t="shared" si="156"/>
        <v>0.89764499999999992</v>
      </c>
      <c r="S1891" s="26">
        <v>0</v>
      </c>
      <c r="T1891" s="13" t="str">
        <f t="shared" si="154"/>
        <v>Up</v>
      </c>
    </row>
    <row r="1892" spans="1:20" s="14" customFormat="1" hidden="1" x14ac:dyDescent="0.3">
      <c r="A1892" s="11">
        <v>6054424</v>
      </c>
      <c r="B1892" s="11">
        <v>6054424</v>
      </c>
      <c r="C1892" s="11" t="s">
        <v>26</v>
      </c>
      <c r="D1892" s="11" t="s">
        <v>27</v>
      </c>
      <c r="E1892" s="13" t="str">
        <f>_xlfn.XLOOKUP(B1892,Sheet1!A:A,Sheet1!B:B)</f>
        <v>DS INDASA HEAVYLINE ROLL P80 115MMX10M</v>
      </c>
      <c r="F1892" s="13" t="str">
        <f t="shared" si="153"/>
        <v>CROWN  - DS INDASA HEAVYLINE ROLL P80 115MMX10M</v>
      </c>
      <c r="G1892" s="13"/>
      <c r="H1892" s="91" t="s">
        <v>28</v>
      </c>
      <c r="I1892" s="11" t="s">
        <v>29</v>
      </c>
      <c r="J1892" s="11" t="s">
        <v>29</v>
      </c>
      <c r="K1892" s="11" t="s">
        <v>30</v>
      </c>
      <c r="M1892" s="11" t="s">
        <v>7062</v>
      </c>
      <c r="N1892" s="13">
        <v>3105</v>
      </c>
      <c r="O1892" s="15">
        <f>_xlfn.XLOOKUP(B1892,Sheet1!A:A,Sheet1!E:E)</f>
        <v>12.34</v>
      </c>
      <c r="P1892" s="26"/>
      <c r="Q1892" s="15">
        <f t="shared" si="155"/>
        <v>12.957000000000001</v>
      </c>
      <c r="R1892" s="38">
        <f t="shared" si="156"/>
        <v>13.34571</v>
      </c>
      <c r="S1892" s="26">
        <v>0</v>
      </c>
      <c r="T1892" s="13" t="str">
        <f t="shared" si="154"/>
        <v>Up</v>
      </c>
    </row>
    <row r="1893" spans="1:20" s="14" customFormat="1" hidden="1" x14ac:dyDescent="0.3">
      <c r="A1893" s="11">
        <v>6054425</v>
      </c>
      <c r="B1893" s="11">
        <v>6054425</v>
      </c>
      <c r="C1893" s="11" t="s">
        <v>26</v>
      </c>
      <c r="D1893" s="11" t="s">
        <v>27</v>
      </c>
      <c r="E1893" s="13" t="str">
        <f>_xlfn.XLOOKUP(B1893,Sheet1!A:A,Sheet1!B:B)</f>
        <v>DS INDASA HEAVYLINE ROLL P120 115MMX10M</v>
      </c>
      <c r="F1893" s="13" t="str">
        <f t="shared" si="153"/>
        <v>CROWN  - DS INDASA HEAVYLINE ROLL P120 115MMX10M</v>
      </c>
      <c r="G1893" s="13"/>
      <c r="H1893" s="91" t="s">
        <v>28</v>
      </c>
      <c r="I1893" s="11" t="s">
        <v>29</v>
      </c>
      <c r="J1893" s="11" t="s">
        <v>29</v>
      </c>
      <c r="K1893" s="11" t="s">
        <v>30</v>
      </c>
      <c r="M1893" s="11" t="s">
        <v>7062</v>
      </c>
      <c r="N1893" s="13">
        <v>3105</v>
      </c>
      <c r="O1893" s="15">
        <f>_xlfn.XLOOKUP(B1893,Sheet1!A:A,Sheet1!E:E)</f>
        <v>10.98</v>
      </c>
      <c r="P1893" s="26">
        <f>_xlfn.XLOOKUP(A1893,Sheet2!F:F,Sheet2!H:H)</f>
        <v>0</v>
      </c>
      <c r="Q1893" s="15">
        <f t="shared" si="155"/>
        <v>11.529000000000002</v>
      </c>
      <c r="R1893" s="38">
        <f t="shared" si="156"/>
        <v>11.874870000000001</v>
      </c>
      <c r="S1893" s="26">
        <v>0</v>
      </c>
      <c r="T1893" s="13" t="str">
        <f t="shared" si="154"/>
        <v>Up</v>
      </c>
    </row>
    <row r="1894" spans="1:20" s="14" customFormat="1" hidden="1" x14ac:dyDescent="0.3">
      <c r="A1894" s="11">
        <v>6054426</v>
      </c>
      <c r="B1894" s="11">
        <v>6054426</v>
      </c>
      <c r="C1894" s="11" t="s">
        <v>26</v>
      </c>
      <c r="D1894" s="11" t="s">
        <v>27</v>
      </c>
      <c r="E1894" s="13" t="str">
        <f>_xlfn.XLOOKUP(B1894,Sheet1!A:A,Sheet1!B:B)</f>
        <v>DS INDASA HTDISCS PRE PACKS P80    10PK</v>
      </c>
      <c r="F1894" s="13" t="str">
        <f t="shared" si="153"/>
        <v>CROWN  - DS INDASA HTDISCS PRE PACKS P80    10PK</v>
      </c>
      <c r="G1894" s="13"/>
      <c r="H1894" s="91" t="s">
        <v>28</v>
      </c>
      <c r="I1894" s="11" t="s">
        <v>29</v>
      </c>
      <c r="J1894" s="11" t="s">
        <v>29</v>
      </c>
      <c r="K1894" s="11" t="s">
        <v>30</v>
      </c>
      <c r="M1894" s="11" t="s">
        <v>7062</v>
      </c>
      <c r="N1894" s="13">
        <v>3105</v>
      </c>
      <c r="O1894" s="15">
        <f>_xlfn.XLOOKUP(B1894,Sheet1!A:A,Sheet1!E:E)</f>
        <v>13.92</v>
      </c>
      <c r="P1894" s="26"/>
      <c r="Q1894" s="15">
        <f t="shared" si="155"/>
        <v>14.616</v>
      </c>
      <c r="R1894" s="38">
        <f t="shared" si="156"/>
        <v>15.05448</v>
      </c>
      <c r="S1894" s="26">
        <v>0</v>
      </c>
      <c r="T1894" s="13" t="str">
        <f t="shared" si="154"/>
        <v>Up</v>
      </c>
    </row>
    <row r="1895" spans="1:20" s="14" customFormat="1" hidden="1" x14ac:dyDescent="0.3">
      <c r="A1895" s="11">
        <v>6054427</v>
      </c>
      <c r="B1895" s="11">
        <v>6054427</v>
      </c>
      <c r="C1895" s="11" t="s">
        <v>26</v>
      </c>
      <c r="D1895" s="11" t="s">
        <v>27</v>
      </c>
      <c r="E1895" s="13" t="str">
        <f>_xlfn.XLOOKUP(B1895,Sheet1!A:A,Sheet1!B:B)</f>
        <v>DS INDASA HTDISCS PRE PACKS P120   10PK</v>
      </c>
      <c r="F1895" s="13" t="str">
        <f t="shared" si="153"/>
        <v>CROWN  - DS INDASA HTDISCS PRE PACKS P120   10PK</v>
      </c>
      <c r="G1895" s="13"/>
      <c r="H1895" s="91" t="s">
        <v>28</v>
      </c>
      <c r="I1895" s="11" t="s">
        <v>29</v>
      </c>
      <c r="J1895" s="11" t="s">
        <v>29</v>
      </c>
      <c r="K1895" s="11" t="s">
        <v>30</v>
      </c>
      <c r="M1895" s="11" t="s">
        <v>7062</v>
      </c>
      <c r="N1895" s="13">
        <v>3105</v>
      </c>
      <c r="O1895" s="15">
        <f>_xlfn.XLOOKUP(B1895,Sheet1!A:A,Sheet1!E:E)</f>
        <v>13.92</v>
      </c>
      <c r="P1895" s="26"/>
      <c r="Q1895" s="15">
        <f t="shared" si="155"/>
        <v>14.616</v>
      </c>
      <c r="R1895" s="38">
        <f t="shared" si="156"/>
        <v>15.05448</v>
      </c>
      <c r="S1895" s="26">
        <v>0</v>
      </c>
      <c r="T1895" s="13" t="str">
        <f t="shared" si="154"/>
        <v>Up</v>
      </c>
    </row>
    <row r="1896" spans="1:20" s="14" customFormat="1" hidden="1" x14ac:dyDescent="0.3">
      <c r="A1896" s="11">
        <v>6054429</v>
      </c>
      <c r="B1896" s="11">
        <v>6054429</v>
      </c>
      <c r="C1896" s="11" t="s">
        <v>26</v>
      </c>
      <c r="D1896" s="11" t="s">
        <v>27</v>
      </c>
      <c r="E1896" s="13" t="str">
        <f>_xlfn.XLOOKUP(B1896,Sheet1!A:A,Sheet1!B:B)</f>
        <v>DS INDASA HTDISCS PRE PACKS P180   10PK</v>
      </c>
      <c r="F1896" s="13" t="str">
        <f t="shared" si="153"/>
        <v>CROWN  - DS INDASA HTDISCS PRE PACKS P180   10PK</v>
      </c>
      <c r="G1896" s="13"/>
      <c r="H1896" s="91" t="s">
        <v>28</v>
      </c>
      <c r="I1896" s="11" t="s">
        <v>29</v>
      </c>
      <c r="J1896" s="11" t="s">
        <v>29</v>
      </c>
      <c r="K1896" s="11" t="s">
        <v>30</v>
      </c>
      <c r="M1896" s="11" t="s">
        <v>7062</v>
      </c>
      <c r="N1896" s="13">
        <v>3105</v>
      </c>
      <c r="O1896" s="15">
        <f>_xlfn.XLOOKUP(B1896,Sheet1!A:A,Sheet1!E:E)</f>
        <v>13.92</v>
      </c>
      <c r="P1896" s="26"/>
      <c r="Q1896" s="15">
        <f t="shared" si="155"/>
        <v>14.616</v>
      </c>
      <c r="R1896" s="38">
        <f t="shared" si="156"/>
        <v>15.05448</v>
      </c>
      <c r="S1896" s="26">
        <v>0</v>
      </c>
      <c r="T1896" s="13" t="str">
        <f t="shared" si="154"/>
        <v>Up</v>
      </c>
    </row>
    <row r="1897" spans="1:20" s="14" customFormat="1" hidden="1" x14ac:dyDescent="0.3">
      <c r="A1897" s="11">
        <v>6054430</v>
      </c>
      <c r="B1897" s="11">
        <v>6054430</v>
      </c>
      <c r="C1897" s="11" t="s">
        <v>26</v>
      </c>
      <c r="D1897" s="11" t="s">
        <v>27</v>
      </c>
      <c r="E1897" s="13" t="str">
        <f>_xlfn.XLOOKUP(B1897,Sheet1!A:A,Sheet1!B:B)</f>
        <v>DS INDASA HTDISCS PRE PACKS P320   10PK</v>
      </c>
      <c r="F1897" s="13" t="str">
        <f t="shared" si="153"/>
        <v>CROWN  - DS INDASA HTDISCS PRE PACKS P320   10PK</v>
      </c>
      <c r="G1897" s="13"/>
      <c r="H1897" s="91" t="s">
        <v>28</v>
      </c>
      <c r="I1897" s="11" t="s">
        <v>29</v>
      </c>
      <c r="J1897" s="11" t="s">
        <v>29</v>
      </c>
      <c r="K1897" s="11" t="s">
        <v>30</v>
      </c>
      <c r="M1897" s="11" t="s">
        <v>7062</v>
      </c>
      <c r="N1897" s="13">
        <v>3105</v>
      </c>
      <c r="O1897" s="15">
        <f>_xlfn.XLOOKUP(B1897,Sheet1!A:A,Sheet1!E:E)</f>
        <v>13.92</v>
      </c>
      <c r="P1897" s="26"/>
      <c r="Q1897" s="15">
        <f t="shared" si="155"/>
        <v>14.616</v>
      </c>
      <c r="R1897" s="38">
        <f t="shared" si="156"/>
        <v>15.05448</v>
      </c>
      <c r="S1897" s="26">
        <v>0</v>
      </c>
      <c r="T1897" s="13" t="str">
        <f t="shared" si="154"/>
        <v>Up</v>
      </c>
    </row>
    <row r="1898" spans="1:20" s="14" customFormat="1" hidden="1" x14ac:dyDescent="0.3">
      <c r="A1898" s="11">
        <v>6054516</v>
      </c>
      <c r="B1898" s="11">
        <v>6054516</v>
      </c>
      <c r="C1898" s="11" t="s">
        <v>26</v>
      </c>
      <c r="D1898" s="11" t="s">
        <v>27</v>
      </c>
      <c r="E1898" s="13" t="str">
        <f>_xlfn.XLOOKUP(B1898,Sheet1!A:A,Sheet1!B:B)</f>
        <v>DS INDASA SANDING SPONGE MEDIUM    20PK</v>
      </c>
      <c r="F1898" s="13" t="str">
        <f t="shared" si="153"/>
        <v>CROWN  - DS INDASA SANDING SPONGE MEDIUM    20PK</v>
      </c>
      <c r="G1898" s="13"/>
      <c r="H1898" s="91" t="s">
        <v>28</v>
      </c>
      <c r="I1898" s="11" t="s">
        <v>29</v>
      </c>
      <c r="J1898" s="11" t="s">
        <v>29</v>
      </c>
      <c r="K1898" s="11" t="s">
        <v>30</v>
      </c>
      <c r="M1898" s="11" t="s">
        <v>7062</v>
      </c>
      <c r="N1898" s="13">
        <v>3105</v>
      </c>
      <c r="O1898" s="15">
        <f>_xlfn.XLOOKUP(B1898,Sheet1!A:A,Sheet1!E:E)</f>
        <v>29.35</v>
      </c>
      <c r="P1898" s="26"/>
      <c r="Q1898" s="15">
        <f t="shared" si="155"/>
        <v>30.817500000000003</v>
      </c>
      <c r="R1898" s="38">
        <f t="shared" si="156"/>
        <v>31.742025000000002</v>
      </c>
      <c r="S1898" s="26">
        <v>0</v>
      </c>
      <c r="T1898" s="13" t="str">
        <f t="shared" si="154"/>
        <v>Up</v>
      </c>
    </row>
    <row r="1899" spans="1:20" s="14" customFormat="1" hidden="1" x14ac:dyDescent="0.3">
      <c r="A1899" s="11">
        <v>6054517</v>
      </c>
      <c r="B1899" s="11">
        <v>6054517</v>
      </c>
      <c r="C1899" s="11" t="s">
        <v>26</v>
      </c>
      <c r="D1899" s="11" t="s">
        <v>27</v>
      </c>
      <c r="E1899" s="13" t="str">
        <f>_xlfn.XLOOKUP(B1899,Sheet1!A:A,Sheet1!B:B)</f>
        <v>DS INDASA SANDING SPONGE FINE      20PK</v>
      </c>
      <c r="F1899" s="13" t="str">
        <f t="shared" si="153"/>
        <v>CROWN  - DS INDASA SANDING SPONGE FINE      20PK</v>
      </c>
      <c r="G1899" s="13"/>
      <c r="H1899" s="91" t="s">
        <v>28</v>
      </c>
      <c r="I1899" s="11" t="s">
        <v>29</v>
      </c>
      <c r="J1899" s="11" t="s">
        <v>29</v>
      </c>
      <c r="K1899" s="11" t="s">
        <v>30</v>
      </c>
      <c r="M1899" s="11" t="s">
        <v>7062</v>
      </c>
      <c r="N1899" s="13">
        <v>3105</v>
      </c>
      <c r="O1899" s="15">
        <f>_xlfn.XLOOKUP(B1899,Sheet1!A:A,Sheet1!E:E)</f>
        <v>29.35</v>
      </c>
      <c r="P1899" s="26"/>
      <c r="Q1899" s="15">
        <f t="shared" si="155"/>
        <v>30.817500000000003</v>
      </c>
      <c r="R1899" s="38">
        <f t="shared" si="156"/>
        <v>31.742025000000002</v>
      </c>
      <c r="S1899" s="26">
        <v>0</v>
      </c>
      <c r="T1899" s="13" t="str">
        <f t="shared" si="154"/>
        <v>Up</v>
      </c>
    </row>
    <row r="1900" spans="1:20" s="14" customFormat="1" hidden="1" x14ac:dyDescent="0.3">
      <c r="A1900" s="11">
        <v>6054518</v>
      </c>
      <c r="B1900" s="11">
        <v>6054518</v>
      </c>
      <c r="C1900" s="11" t="s">
        <v>26</v>
      </c>
      <c r="D1900" s="11" t="s">
        <v>27</v>
      </c>
      <c r="E1900" s="13" t="str">
        <f>_xlfn.XLOOKUP(B1900,Sheet1!A:A,Sheet1!B:B)</f>
        <v>DS INDASA SANDING SPONGE SUPR FINE 20PK</v>
      </c>
      <c r="F1900" s="13" t="str">
        <f t="shared" si="153"/>
        <v>CROWN  - DS INDASA SANDING SPONGE SUPR FINE 20PK</v>
      </c>
      <c r="G1900" s="13"/>
      <c r="H1900" s="91" t="s">
        <v>28</v>
      </c>
      <c r="I1900" s="11" t="s">
        <v>29</v>
      </c>
      <c r="J1900" s="11" t="s">
        <v>29</v>
      </c>
      <c r="K1900" s="11" t="s">
        <v>30</v>
      </c>
      <c r="M1900" s="11" t="s">
        <v>7062</v>
      </c>
      <c r="N1900" s="13">
        <v>3105</v>
      </c>
      <c r="O1900" s="15">
        <f>_xlfn.XLOOKUP(B1900,Sheet1!A:A,Sheet1!E:E)</f>
        <v>29.35</v>
      </c>
      <c r="P1900" s="26"/>
      <c r="Q1900" s="15">
        <f t="shared" si="155"/>
        <v>30.817500000000003</v>
      </c>
      <c r="R1900" s="38">
        <f t="shared" si="156"/>
        <v>31.742025000000002</v>
      </c>
      <c r="S1900" s="26">
        <v>0</v>
      </c>
      <c r="T1900" s="13" t="str">
        <f t="shared" si="154"/>
        <v>Up</v>
      </c>
    </row>
    <row r="1901" spans="1:20" s="14" customFormat="1" hidden="1" x14ac:dyDescent="0.3">
      <c r="A1901" s="11">
        <v>6054839</v>
      </c>
      <c r="B1901" s="11">
        <v>6054839</v>
      </c>
      <c r="C1901" s="11" t="s">
        <v>26</v>
      </c>
      <c r="D1901" s="11" t="s">
        <v>27</v>
      </c>
      <c r="E1901" s="13" t="str">
        <f>_xlfn.XLOOKUP(B1901,Sheet1!A:A,Sheet1!B:B)</f>
        <v>DS MIRKA FLEECE FOR DE915          5PK</v>
      </c>
      <c r="F1901" s="13" t="str">
        <f t="shared" si="153"/>
        <v>CROWN  - DS MIRKA FLEECE FOR DE915          5PK</v>
      </c>
      <c r="G1901" s="13"/>
      <c r="H1901" s="91" t="s">
        <v>28</v>
      </c>
      <c r="I1901" s="11" t="s">
        <v>29</v>
      </c>
      <c r="J1901" s="11" t="s">
        <v>29</v>
      </c>
      <c r="K1901" s="11" t="s">
        <v>30</v>
      </c>
      <c r="M1901" s="11" t="s">
        <v>7062</v>
      </c>
      <c r="N1901" s="13">
        <v>3105</v>
      </c>
      <c r="O1901" s="15">
        <f>_xlfn.XLOOKUP(B1901,Sheet1!A:A,Sheet1!E:E)</f>
        <v>42.08</v>
      </c>
      <c r="P1901" s="26"/>
      <c r="Q1901" s="15">
        <f t="shared" si="155"/>
        <v>44.183999999999997</v>
      </c>
      <c r="R1901" s="38">
        <f t="shared" si="156"/>
        <v>45.509520000000002</v>
      </c>
      <c r="S1901" s="26">
        <v>0</v>
      </c>
      <c r="T1901" s="13" t="str">
        <f t="shared" si="154"/>
        <v>Up</v>
      </c>
    </row>
    <row r="1902" spans="1:20" s="14" customFormat="1" hidden="1" x14ac:dyDescent="0.3">
      <c r="A1902" s="11">
        <v>6055131</v>
      </c>
      <c r="B1902" s="11">
        <v>6055131</v>
      </c>
      <c r="C1902" s="11" t="s">
        <v>26</v>
      </c>
      <c r="D1902" s="11" t="s">
        <v>27</v>
      </c>
      <c r="E1902" s="13" t="str">
        <f>_xlfn.XLOOKUP(B1902,Sheet1!A:A,Sheet1!B:B)</f>
        <v>DS MIRKA ABRANET GRIP P80  50PK    125MM</v>
      </c>
      <c r="F1902" s="13" t="str">
        <f t="shared" si="153"/>
        <v>CROWN  - DS MIRKA ABRANET GRIP P80  50PK    125MM</v>
      </c>
      <c r="G1902" s="13"/>
      <c r="H1902" s="91" t="s">
        <v>28</v>
      </c>
      <c r="I1902" s="11" t="s">
        <v>29</v>
      </c>
      <c r="J1902" s="11" t="s">
        <v>29</v>
      </c>
      <c r="K1902" s="11" t="s">
        <v>30</v>
      </c>
      <c r="M1902" s="11" t="s">
        <v>7062</v>
      </c>
      <c r="N1902" s="13">
        <v>3105</v>
      </c>
      <c r="O1902" s="15">
        <f>_xlfn.XLOOKUP(B1902,Sheet1!A:A,Sheet1!E:E)</f>
        <v>42.68</v>
      </c>
      <c r="P1902" s="26"/>
      <c r="Q1902" s="15">
        <f t="shared" si="155"/>
        <v>44.814</v>
      </c>
      <c r="R1902" s="38">
        <f t="shared" si="156"/>
        <v>46.15842</v>
      </c>
      <c r="S1902" s="26">
        <v>0</v>
      </c>
      <c r="T1902" s="13" t="str">
        <f t="shared" si="154"/>
        <v>Up</v>
      </c>
    </row>
    <row r="1903" spans="1:20" s="14" customFormat="1" hidden="1" x14ac:dyDescent="0.3">
      <c r="A1903" s="11">
        <v>6055359</v>
      </c>
      <c r="B1903" s="11">
        <v>6055359</v>
      </c>
      <c r="C1903" s="11" t="s">
        <v>26</v>
      </c>
      <c r="D1903" s="11" t="s">
        <v>27</v>
      </c>
      <c r="E1903" s="13" t="str">
        <f>_xlfn.XLOOKUP(B1903,Sheet1!A:A,Sheet1!B:B)</f>
        <v>DS MIRKA DEOS SANDER 110V</v>
      </c>
      <c r="F1903" s="13" t="str">
        <f t="shared" si="153"/>
        <v>CROWN  - DS MIRKA DEOS SANDER 110V</v>
      </c>
      <c r="G1903" s="13"/>
      <c r="H1903" s="91" t="s">
        <v>28</v>
      </c>
      <c r="I1903" s="11" t="s">
        <v>29</v>
      </c>
      <c r="J1903" s="11" t="s">
        <v>29</v>
      </c>
      <c r="K1903" s="11" t="s">
        <v>30</v>
      </c>
      <c r="M1903" s="11" t="s">
        <v>7062</v>
      </c>
      <c r="N1903" s="13">
        <v>3105</v>
      </c>
      <c r="O1903" s="15">
        <f>_xlfn.XLOOKUP(B1903,Sheet1!A:A,Sheet1!E:E)</f>
        <v>626.78</v>
      </c>
      <c r="P1903" s="26"/>
      <c r="Q1903" s="15">
        <f t="shared" si="155"/>
        <v>658.11900000000003</v>
      </c>
      <c r="R1903" s="38">
        <f t="shared" si="156"/>
        <v>677.86257000000001</v>
      </c>
      <c r="S1903" s="26">
        <v>0</v>
      </c>
      <c r="T1903" s="13" t="str">
        <f t="shared" si="154"/>
        <v>Up</v>
      </c>
    </row>
    <row r="1904" spans="1:20" s="14" customFormat="1" hidden="1" x14ac:dyDescent="0.3">
      <c r="A1904" s="11">
        <v>6055466</v>
      </c>
      <c r="B1904" s="11">
        <v>6055466</v>
      </c>
      <c r="C1904" s="11" t="s">
        <v>26</v>
      </c>
      <c r="D1904" s="11" t="s">
        <v>27</v>
      </c>
      <c r="E1904" s="13" t="str">
        <f>_xlfn.XLOOKUP(B1904,Sheet1!A:A,Sheet1!B:B)</f>
        <v>DS INDASA RHYNALOX STRIPS     P100 50PK</v>
      </c>
      <c r="F1904" s="13" t="str">
        <f t="shared" si="153"/>
        <v>CROWN  - DS INDASA RHYNALOX STRIPS     P100 50PK</v>
      </c>
      <c r="G1904" s="13"/>
      <c r="H1904" s="91" t="s">
        <v>28</v>
      </c>
      <c r="I1904" s="11" t="s">
        <v>29</v>
      </c>
      <c r="J1904" s="11" t="s">
        <v>29</v>
      </c>
      <c r="K1904" s="11" t="s">
        <v>30</v>
      </c>
      <c r="M1904" s="11" t="s">
        <v>7062</v>
      </c>
      <c r="N1904" s="13">
        <v>3105</v>
      </c>
      <c r="O1904" s="15">
        <f>_xlfn.XLOOKUP(B1904,Sheet1!A:A,Sheet1!E:E)</f>
        <v>12.45</v>
      </c>
      <c r="P1904" s="26"/>
      <c r="Q1904" s="29">
        <f t="shared" si="155"/>
        <v>13.0725</v>
      </c>
      <c r="R1904" s="38">
        <f t="shared" si="156"/>
        <v>13.464675</v>
      </c>
      <c r="S1904" s="26">
        <v>0</v>
      </c>
      <c r="T1904" s="13" t="str">
        <f t="shared" si="154"/>
        <v>Up</v>
      </c>
    </row>
    <row r="1905" spans="1:20" s="14" customFormat="1" hidden="1" x14ac:dyDescent="0.3">
      <c r="A1905" s="11">
        <v>6055468</v>
      </c>
      <c r="B1905" s="11">
        <v>6055468</v>
      </c>
      <c r="C1905" s="11" t="s">
        <v>26</v>
      </c>
      <c r="D1905" s="11" t="s">
        <v>27</v>
      </c>
      <c r="E1905" s="13" t="str">
        <f>_xlfn.XLOOKUP(B1905,Sheet1!A:A,Sheet1!B:B)</f>
        <v>DS INDASA RHYNALOX STRIPS     P120 50PK</v>
      </c>
      <c r="F1905" s="13" t="str">
        <f t="shared" si="153"/>
        <v>CROWN  - DS INDASA RHYNALOX STRIPS     P120 50PK</v>
      </c>
      <c r="G1905" s="13"/>
      <c r="H1905" s="91" t="s">
        <v>28</v>
      </c>
      <c r="I1905" s="11" t="s">
        <v>29</v>
      </c>
      <c r="J1905" s="11" t="s">
        <v>29</v>
      </c>
      <c r="K1905" s="11" t="s">
        <v>30</v>
      </c>
      <c r="M1905" s="11" t="s">
        <v>7062</v>
      </c>
      <c r="N1905" s="13">
        <v>3105</v>
      </c>
      <c r="O1905" s="15">
        <f>_xlfn.XLOOKUP(B1905,Sheet1!A:A,Sheet1!E:E)</f>
        <v>13.17</v>
      </c>
      <c r="P1905" s="26">
        <f>_xlfn.XLOOKUP(A1905,Sheet2!F:F,Sheet2!H:H)</f>
        <v>0</v>
      </c>
      <c r="Q1905" s="29">
        <f t="shared" si="155"/>
        <v>13.8285</v>
      </c>
      <c r="R1905" s="38">
        <f t="shared" si="156"/>
        <v>14.243355000000001</v>
      </c>
      <c r="S1905" s="26">
        <v>0</v>
      </c>
      <c r="T1905" s="13" t="str">
        <f t="shared" si="154"/>
        <v>Up</v>
      </c>
    </row>
    <row r="1906" spans="1:20" s="14" customFormat="1" hidden="1" x14ac:dyDescent="0.3">
      <c r="A1906" s="11">
        <v>6055469</v>
      </c>
      <c r="B1906" s="11">
        <v>6055469</v>
      </c>
      <c r="C1906" s="11" t="s">
        <v>26</v>
      </c>
      <c r="D1906" s="11" t="s">
        <v>27</v>
      </c>
      <c r="E1906" s="13" t="str">
        <f>_xlfn.XLOOKUP(B1906,Sheet1!A:A,Sheet1!B:B)</f>
        <v>DS INDASA RHYNALOX STRIPS     P150 50PK</v>
      </c>
      <c r="F1906" s="13" t="str">
        <f t="shared" si="153"/>
        <v>CROWN  - DS INDASA RHYNALOX STRIPS     P150 50PK</v>
      </c>
      <c r="G1906" s="13"/>
      <c r="H1906" s="91" t="s">
        <v>28</v>
      </c>
      <c r="I1906" s="11" t="s">
        <v>29</v>
      </c>
      <c r="J1906" s="11" t="s">
        <v>29</v>
      </c>
      <c r="K1906" s="11" t="s">
        <v>30</v>
      </c>
      <c r="M1906" s="11" t="s">
        <v>7062</v>
      </c>
      <c r="N1906" s="13">
        <v>3105</v>
      </c>
      <c r="O1906" s="15">
        <f>_xlfn.XLOOKUP(B1906,Sheet1!A:A,Sheet1!E:E)</f>
        <v>14.07</v>
      </c>
      <c r="P1906" s="26"/>
      <c r="Q1906" s="29">
        <f t="shared" si="155"/>
        <v>14.7735</v>
      </c>
      <c r="R1906" s="38">
        <f t="shared" si="156"/>
        <v>15.216705000000001</v>
      </c>
      <c r="S1906" s="26">
        <v>0</v>
      </c>
      <c r="T1906" s="13" t="str">
        <f t="shared" si="154"/>
        <v>Up</v>
      </c>
    </row>
    <row r="1907" spans="1:20" s="14" customFormat="1" hidden="1" x14ac:dyDescent="0.3">
      <c r="A1907" s="11">
        <v>6054985</v>
      </c>
      <c r="B1907" s="11">
        <v>6054985</v>
      </c>
      <c r="C1907" s="11" t="s">
        <v>26</v>
      </c>
      <c r="D1907" s="11" t="s">
        <v>27</v>
      </c>
      <c r="E1907" s="13" t="str">
        <f>_xlfn.XLOOKUP(B1907,Sheet1!A:A,Sheet1!B:B)</f>
        <v>DS MIRKA LEROS 950CV SANDER ORB 5,0 BAG</v>
      </c>
      <c r="F1907" s="13" t="str">
        <f t="shared" si="153"/>
        <v>CROWN  - DS MIRKA LEROS 950CV SANDER ORB 5,0 BAG</v>
      </c>
      <c r="G1907" s="13"/>
      <c r="H1907" s="91" t="s">
        <v>28</v>
      </c>
      <c r="I1907" s="11" t="s">
        <v>29</v>
      </c>
      <c r="J1907" s="11" t="s">
        <v>29</v>
      </c>
      <c r="K1907" s="11" t="s">
        <v>30</v>
      </c>
      <c r="M1907" s="11" t="s">
        <v>7062</v>
      </c>
      <c r="N1907" s="13">
        <v>3105</v>
      </c>
      <c r="O1907" s="15">
        <f>_xlfn.XLOOKUP(B1907,Sheet1!A:A,Sheet1!E:E)</f>
        <v>1262.8900000000001</v>
      </c>
      <c r="P1907" s="26"/>
      <c r="Q1907" s="15">
        <f t="shared" si="155"/>
        <v>1326.0345000000002</v>
      </c>
      <c r="R1907" s="38">
        <f t="shared" si="156"/>
        <v>1365.8155350000002</v>
      </c>
      <c r="S1907" s="26">
        <v>0</v>
      </c>
      <c r="T1907" s="13" t="str">
        <f t="shared" si="154"/>
        <v>Up</v>
      </c>
    </row>
    <row r="1908" spans="1:20" s="14" customFormat="1" hidden="1" x14ac:dyDescent="0.3">
      <c r="A1908" s="11">
        <v>6054986</v>
      </c>
      <c r="B1908" s="11">
        <v>6054986</v>
      </c>
      <c r="C1908" s="11" t="s">
        <v>26</v>
      </c>
      <c r="D1908" s="11" t="s">
        <v>27</v>
      </c>
      <c r="E1908" s="13" t="str">
        <f>_xlfn.XLOOKUP(B1908,Sheet1!A:A,Sheet1!B:B)</f>
        <v>DS MIRKA LEROS BACKING PAD GRIP    225MM</v>
      </c>
      <c r="F1908" s="13" t="str">
        <f t="shared" si="153"/>
        <v>CROWN  - DS MIRKA LEROS BACKING PAD GRIP    225MM</v>
      </c>
      <c r="G1908" s="13"/>
      <c r="H1908" s="91" t="s">
        <v>28</v>
      </c>
      <c r="I1908" s="11" t="s">
        <v>29</v>
      </c>
      <c r="J1908" s="11" t="s">
        <v>29</v>
      </c>
      <c r="K1908" s="11" t="s">
        <v>30</v>
      </c>
      <c r="M1908" s="11" t="s">
        <v>7062</v>
      </c>
      <c r="N1908" s="13">
        <v>3105</v>
      </c>
      <c r="O1908" s="15">
        <f>_xlfn.XLOOKUP(B1908,Sheet1!A:A,Sheet1!E:E)</f>
        <v>80.08</v>
      </c>
      <c r="P1908" s="26"/>
      <c r="Q1908" s="15">
        <f t="shared" si="155"/>
        <v>84.084000000000003</v>
      </c>
      <c r="R1908" s="38">
        <f t="shared" si="156"/>
        <v>86.606520000000003</v>
      </c>
      <c r="S1908" s="26">
        <v>0</v>
      </c>
      <c r="T1908" s="13" t="str">
        <f t="shared" si="154"/>
        <v>Up</v>
      </c>
    </row>
    <row r="1909" spans="1:20" s="14" customFormat="1" hidden="1" x14ac:dyDescent="0.3">
      <c r="A1909" s="11">
        <v>6054987</v>
      </c>
      <c r="B1909" s="11">
        <v>6054987</v>
      </c>
      <c r="C1909" s="11" t="s">
        <v>26</v>
      </c>
      <c r="D1909" s="11" t="s">
        <v>27</v>
      </c>
      <c r="E1909" s="13" t="str">
        <f>_xlfn.XLOOKUP(B1909,Sheet1!A:A,Sheet1!B:B)</f>
        <v>DS MIRKA LEROS INTERFACE PADS 225MM 3PK</v>
      </c>
      <c r="F1909" s="13" t="str">
        <f t="shared" si="153"/>
        <v>CROWN  - DS MIRKA LEROS INTERFACE PADS 225MM 3PK</v>
      </c>
      <c r="G1909" s="13"/>
      <c r="H1909" s="91" t="s">
        <v>28</v>
      </c>
      <c r="I1909" s="11" t="s">
        <v>29</v>
      </c>
      <c r="J1909" s="11" t="s">
        <v>29</v>
      </c>
      <c r="K1909" s="11" t="s">
        <v>30</v>
      </c>
      <c r="M1909" s="11" t="s">
        <v>7062</v>
      </c>
      <c r="N1909" s="13">
        <v>3105</v>
      </c>
      <c r="O1909" s="15">
        <f>_xlfn.XLOOKUP(B1909,Sheet1!A:A,Sheet1!E:E)</f>
        <v>69.47</v>
      </c>
      <c r="P1909" s="26"/>
      <c r="Q1909" s="15">
        <f t="shared" si="155"/>
        <v>72.9435</v>
      </c>
      <c r="R1909" s="38">
        <f t="shared" si="156"/>
        <v>75.131805</v>
      </c>
      <c r="S1909" s="26">
        <v>0</v>
      </c>
      <c r="T1909" s="13" t="str">
        <f t="shared" si="154"/>
        <v>Up</v>
      </c>
    </row>
    <row r="1910" spans="1:20" s="14" customFormat="1" hidden="1" x14ac:dyDescent="0.3">
      <c r="A1910" s="11">
        <v>6054988</v>
      </c>
      <c r="B1910" s="11">
        <v>6054988</v>
      </c>
      <c r="C1910" s="11" t="s">
        <v>26</v>
      </c>
      <c r="D1910" s="11" t="s">
        <v>27</v>
      </c>
      <c r="E1910" s="13" t="str">
        <f>_xlfn.XLOOKUP(B1910,Sheet1!A:A,Sheet1!B:B)</f>
        <v>DS MIRKA LEROS INTERFACE PADS 225MM 1PK</v>
      </c>
      <c r="F1910" s="13" t="str">
        <f t="shared" si="153"/>
        <v>CROWN  - DS MIRKA LEROS INTERFACE PADS 225MM 1PK</v>
      </c>
      <c r="G1910" s="13"/>
      <c r="H1910" s="91" t="s">
        <v>28</v>
      </c>
      <c r="I1910" s="11" t="s">
        <v>29</v>
      </c>
      <c r="J1910" s="11" t="s">
        <v>29</v>
      </c>
      <c r="K1910" s="11" t="s">
        <v>30</v>
      </c>
      <c r="M1910" s="11" t="s">
        <v>7062</v>
      </c>
      <c r="N1910" s="13">
        <v>3105</v>
      </c>
      <c r="O1910" s="15">
        <f>_xlfn.XLOOKUP(B1910,Sheet1!A:A,Sheet1!E:E)</f>
        <v>25.89</v>
      </c>
      <c r="P1910" s="26"/>
      <c r="Q1910" s="15">
        <f t="shared" si="155"/>
        <v>27.184500000000003</v>
      </c>
      <c r="R1910" s="38">
        <f t="shared" si="156"/>
        <v>28.000035000000004</v>
      </c>
      <c r="S1910" s="26">
        <v>0</v>
      </c>
      <c r="T1910" s="13" t="str">
        <f t="shared" si="154"/>
        <v>Up</v>
      </c>
    </row>
    <row r="1911" spans="1:20" s="14" customFormat="1" hidden="1" x14ac:dyDescent="0.3">
      <c r="A1911" s="11">
        <v>6054989</v>
      </c>
      <c r="B1911" s="11">
        <v>6054989</v>
      </c>
      <c r="C1911" s="11" t="s">
        <v>26</v>
      </c>
      <c r="D1911" s="11" t="s">
        <v>27</v>
      </c>
      <c r="E1911" s="13" t="str">
        <f>_xlfn.XLOOKUP(B1911,Sheet1!A:A,Sheet1!B:B)</f>
        <v>DS MIRKA LEROS PAD SAVER 225MM 25H 1PK</v>
      </c>
      <c r="F1911" s="13" t="str">
        <f t="shared" si="153"/>
        <v>CROWN  - DS MIRKA LEROS PAD SAVER 225MM 25H 1PK</v>
      </c>
      <c r="G1911" s="13"/>
      <c r="H1911" s="91" t="s">
        <v>28</v>
      </c>
      <c r="I1911" s="11" t="s">
        <v>29</v>
      </c>
      <c r="J1911" s="11" t="s">
        <v>29</v>
      </c>
      <c r="K1911" s="11" t="s">
        <v>30</v>
      </c>
      <c r="M1911" s="11" t="s">
        <v>7062</v>
      </c>
      <c r="N1911" s="13">
        <v>3105</v>
      </c>
      <c r="O1911" s="15">
        <f>_xlfn.XLOOKUP(B1911,Sheet1!A:A,Sheet1!E:E)</f>
        <v>23.18</v>
      </c>
      <c r="P1911" s="26"/>
      <c r="Q1911" s="15">
        <f t="shared" si="155"/>
        <v>24.339000000000002</v>
      </c>
      <c r="R1911" s="38">
        <f t="shared" si="156"/>
        <v>25.069170000000003</v>
      </c>
      <c r="S1911" s="26">
        <v>0</v>
      </c>
      <c r="T1911" s="13" t="str">
        <f t="shared" si="154"/>
        <v>Up</v>
      </c>
    </row>
    <row r="1912" spans="1:20" s="14" customFormat="1" hidden="1" x14ac:dyDescent="0.3">
      <c r="A1912" s="11">
        <v>6054990</v>
      </c>
      <c r="B1912" s="11">
        <v>6054990</v>
      </c>
      <c r="C1912" s="11" t="s">
        <v>26</v>
      </c>
      <c r="D1912" s="11" t="s">
        <v>27</v>
      </c>
      <c r="E1912" s="13" t="str">
        <f>_xlfn.XLOOKUP(B1912,Sheet1!A:A,Sheet1!B:B)</f>
        <v>DS MIRKA LEROS EXTENSION SHAFT     50CM</v>
      </c>
      <c r="F1912" s="13" t="str">
        <f t="shared" si="153"/>
        <v>CROWN  - DS MIRKA LEROS EXTENSION SHAFT     50CM</v>
      </c>
      <c r="G1912" s="13"/>
      <c r="H1912" s="91" t="s">
        <v>28</v>
      </c>
      <c r="I1912" s="11" t="s">
        <v>29</v>
      </c>
      <c r="J1912" s="11" t="s">
        <v>29</v>
      </c>
      <c r="K1912" s="11" t="s">
        <v>30</v>
      </c>
      <c r="M1912" s="11" t="s">
        <v>7062</v>
      </c>
      <c r="N1912" s="13">
        <v>3105</v>
      </c>
      <c r="O1912" s="15">
        <f>_xlfn.XLOOKUP(B1912,Sheet1!A:A,Sheet1!E:E)</f>
        <v>75.77</v>
      </c>
      <c r="P1912" s="26"/>
      <c r="Q1912" s="15">
        <f t="shared" si="155"/>
        <v>79.558499999999995</v>
      </c>
      <c r="R1912" s="38">
        <f t="shared" si="156"/>
        <v>81.945255000000003</v>
      </c>
      <c r="S1912" s="26">
        <v>0</v>
      </c>
      <c r="T1912" s="13" t="str">
        <f t="shared" si="154"/>
        <v>Up</v>
      </c>
    </row>
    <row r="1913" spans="1:20" s="14" customFormat="1" hidden="1" x14ac:dyDescent="0.3">
      <c r="A1913" s="11">
        <v>6054992</v>
      </c>
      <c r="B1913" s="11">
        <v>6054992</v>
      </c>
      <c r="C1913" s="11" t="s">
        <v>26</v>
      </c>
      <c r="D1913" s="11" t="s">
        <v>27</v>
      </c>
      <c r="E1913" s="13" t="str">
        <f>_xlfn.XLOOKUP(B1913,Sheet1!A:A,Sheet1!B:B)</f>
        <v>DS MIRKA ABRANET 225MM  P80        25PK</v>
      </c>
      <c r="F1913" s="13" t="str">
        <f t="shared" si="153"/>
        <v>CROWN  - DS MIRKA ABRANET 225MM  P80        25PK</v>
      </c>
      <c r="G1913" s="13"/>
      <c r="H1913" s="91" t="s">
        <v>28</v>
      </c>
      <c r="I1913" s="11" t="s">
        <v>29</v>
      </c>
      <c r="J1913" s="11" t="s">
        <v>29</v>
      </c>
      <c r="K1913" s="11" t="s">
        <v>30</v>
      </c>
      <c r="M1913" s="11" t="s">
        <v>7062</v>
      </c>
      <c r="N1913" s="13">
        <v>3105</v>
      </c>
      <c r="O1913" s="15">
        <f>_xlfn.XLOOKUP(B1913,Sheet1!A:A,Sheet1!E:E)</f>
        <v>40</v>
      </c>
      <c r="P1913" s="26"/>
      <c r="Q1913" s="15">
        <f t="shared" si="155"/>
        <v>42</v>
      </c>
      <c r="R1913" s="38">
        <f t="shared" si="156"/>
        <v>43.26</v>
      </c>
      <c r="S1913" s="26">
        <v>0</v>
      </c>
      <c r="T1913" s="13" t="str">
        <f t="shared" si="154"/>
        <v>Up</v>
      </c>
    </row>
    <row r="1914" spans="1:20" s="14" customFormat="1" hidden="1" x14ac:dyDescent="0.3">
      <c r="A1914" s="11">
        <v>6054995</v>
      </c>
      <c r="B1914" s="11">
        <v>6054995</v>
      </c>
      <c r="C1914" s="11" t="s">
        <v>26</v>
      </c>
      <c r="D1914" s="11" t="s">
        <v>27</v>
      </c>
      <c r="E1914" s="13" t="str">
        <f>_xlfn.XLOOKUP(B1914,Sheet1!A:A,Sheet1!B:B)</f>
        <v>DS MIRKA ABRANET 225MM  P240       25PK</v>
      </c>
      <c r="F1914" s="13" t="str">
        <f t="shared" si="153"/>
        <v>CROWN  - DS MIRKA ABRANET 225MM  P240       25PK</v>
      </c>
      <c r="G1914" s="13"/>
      <c r="H1914" s="91" t="s">
        <v>28</v>
      </c>
      <c r="I1914" s="11" t="s">
        <v>29</v>
      </c>
      <c r="J1914" s="11" t="s">
        <v>29</v>
      </c>
      <c r="K1914" s="11" t="s">
        <v>30</v>
      </c>
      <c r="M1914" s="11" t="s">
        <v>7062</v>
      </c>
      <c r="N1914" s="13">
        <v>3105</v>
      </c>
      <c r="O1914" s="15">
        <f>_xlfn.XLOOKUP(B1914,Sheet1!A:A,Sheet1!E:E)</f>
        <v>63.14</v>
      </c>
      <c r="P1914" s="26"/>
      <c r="Q1914" s="15">
        <f t="shared" si="155"/>
        <v>66.296999999999997</v>
      </c>
      <c r="R1914" s="38">
        <f t="shared" si="156"/>
        <v>68.285910000000001</v>
      </c>
      <c r="S1914" s="26">
        <v>0</v>
      </c>
      <c r="T1914" s="13" t="str">
        <f t="shared" si="154"/>
        <v>Up</v>
      </c>
    </row>
    <row r="1915" spans="1:20" s="14" customFormat="1" hidden="1" x14ac:dyDescent="0.3">
      <c r="A1915" s="11">
        <v>6054996</v>
      </c>
      <c r="B1915" s="11">
        <v>6054996</v>
      </c>
      <c r="C1915" s="11" t="s">
        <v>26</v>
      </c>
      <c r="D1915" s="11" t="s">
        <v>27</v>
      </c>
      <c r="E1915" s="13" t="str">
        <f>_xlfn.XLOOKUP(B1915,Sheet1!A:A,Sheet1!B:B)</f>
        <v>DS MIRKA ABRANET 225MM  P320       25PK</v>
      </c>
      <c r="F1915" s="13" t="str">
        <f t="shared" si="153"/>
        <v>CROWN  - DS MIRKA ABRANET 225MM  P320       25PK</v>
      </c>
      <c r="G1915" s="13"/>
      <c r="H1915" s="91" t="s">
        <v>28</v>
      </c>
      <c r="I1915" s="11" t="s">
        <v>29</v>
      </c>
      <c r="J1915" s="11" t="s">
        <v>29</v>
      </c>
      <c r="K1915" s="11" t="s">
        <v>30</v>
      </c>
      <c r="M1915" s="11" t="s">
        <v>7062</v>
      </c>
      <c r="N1915" s="13">
        <v>3105</v>
      </c>
      <c r="O1915" s="15">
        <f>_xlfn.XLOOKUP(B1915,Sheet1!A:A,Sheet1!E:E)</f>
        <v>63.14</v>
      </c>
      <c r="P1915" s="26"/>
      <c r="Q1915" s="15">
        <f t="shared" si="155"/>
        <v>66.296999999999997</v>
      </c>
      <c r="R1915" s="38">
        <f t="shared" si="156"/>
        <v>68.285910000000001</v>
      </c>
      <c r="S1915" s="26">
        <v>0</v>
      </c>
      <c r="T1915" s="13" t="str">
        <f t="shared" si="154"/>
        <v>Up</v>
      </c>
    </row>
    <row r="1916" spans="1:20" s="14" customFormat="1" hidden="1" x14ac:dyDescent="0.3">
      <c r="A1916" s="11">
        <v>6055107</v>
      </c>
      <c r="B1916" s="11">
        <v>6055107</v>
      </c>
      <c r="C1916" s="11" t="s">
        <v>26</v>
      </c>
      <c r="D1916" s="11" t="s">
        <v>27</v>
      </c>
      <c r="E1916" s="13" t="str">
        <f>_xlfn.XLOOKUP(B1916,Sheet1!A:A,Sheet1!B:B)</f>
        <v>DS MIRKA DEROS 5650CV 230V 5.0 CASE</v>
      </c>
      <c r="F1916" s="13" t="str">
        <f t="shared" si="153"/>
        <v>CROWN  - DS MIRKA DEROS 5650CV 230V 5.0 CASE</v>
      </c>
      <c r="G1916" s="13"/>
      <c r="H1916" s="91" t="s">
        <v>28</v>
      </c>
      <c r="I1916" s="11" t="s">
        <v>29</v>
      </c>
      <c r="J1916" s="11" t="s">
        <v>29</v>
      </c>
      <c r="K1916" s="11" t="s">
        <v>30</v>
      </c>
      <c r="M1916" s="11" t="s">
        <v>7062</v>
      </c>
      <c r="N1916" s="13">
        <v>3105</v>
      </c>
      <c r="O1916" s="15">
        <f>_xlfn.XLOOKUP(B1916,Sheet1!A:A,Sheet1!E:E)</f>
        <v>657</v>
      </c>
      <c r="P1916" s="26"/>
      <c r="Q1916" s="15">
        <f t="shared" si="155"/>
        <v>689.85</v>
      </c>
      <c r="R1916" s="38">
        <f t="shared" si="156"/>
        <v>710.54550000000006</v>
      </c>
      <c r="S1916" s="26">
        <v>0</v>
      </c>
      <c r="T1916" s="13" t="str">
        <f t="shared" si="154"/>
        <v>Up</v>
      </c>
    </row>
    <row r="1917" spans="1:20" s="14" customFormat="1" hidden="1" x14ac:dyDescent="0.3">
      <c r="A1917" s="11">
        <v>6054423</v>
      </c>
      <c r="B1917" s="11">
        <v>6054423</v>
      </c>
      <c r="C1917" s="11" t="s">
        <v>26</v>
      </c>
      <c r="D1917" s="11" t="s">
        <v>27</v>
      </c>
      <c r="E1917" s="13" t="str">
        <f>_xlfn.XLOOKUP(B1917,Sheet1!A:A,Sheet1!B:B)</f>
        <v>DS INDASA HEAVYLINE ROLL P60 115MMX10M</v>
      </c>
      <c r="F1917" s="13" t="str">
        <f t="shared" si="153"/>
        <v>CROWN  - DS INDASA HEAVYLINE ROLL P60 115MMX10M</v>
      </c>
      <c r="G1917" s="13"/>
      <c r="H1917" s="91" t="s">
        <v>28</v>
      </c>
      <c r="I1917" s="11" t="s">
        <v>29</v>
      </c>
      <c r="J1917" s="11" t="s">
        <v>29</v>
      </c>
      <c r="K1917" s="11" t="s">
        <v>30</v>
      </c>
      <c r="M1917" s="11" t="s">
        <v>7062</v>
      </c>
      <c r="N1917" s="13">
        <v>3105</v>
      </c>
      <c r="O1917" s="15">
        <f>_xlfn.XLOOKUP(B1917,Sheet1!A:A,Sheet1!E:E)</f>
        <v>17.34</v>
      </c>
      <c r="P1917" s="26"/>
      <c r="Q1917" s="15">
        <f t="shared" si="155"/>
        <v>18.207000000000001</v>
      </c>
      <c r="R1917" s="38">
        <f t="shared" si="156"/>
        <v>18.753210000000003</v>
      </c>
      <c r="S1917" s="26">
        <v>0</v>
      </c>
      <c r="T1917" s="13" t="str">
        <f t="shared" si="154"/>
        <v>Up</v>
      </c>
    </row>
    <row r="1918" spans="1:20" s="14" customFormat="1" hidden="1" x14ac:dyDescent="0.3">
      <c r="A1918" s="11">
        <v>6054059</v>
      </c>
      <c r="B1918" s="11">
        <v>6054059</v>
      </c>
      <c r="C1918" s="11" t="s">
        <v>26</v>
      </c>
      <c r="D1918" s="11" t="s">
        <v>27</v>
      </c>
      <c r="E1918" s="13" t="str">
        <f>_xlfn.XLOOKUP(B1918,Sheet1!A:A,Sheet1!B:B)</f>
        <v>DS INDASA RHYNOWOOD     P80        50PK</v>
      </c>
      <c r="F1918" s="13" t="str">
        <f t="shared" ref="F1918:F1981" si="157">D1918&amp;" - "&amp;E1918</f>
        <v>CROWN  - DS INDASA RHYNOWOOD     P80        50PK</v>
      </c>
      <c r="G1918" s="13"/>
      <c r="H1918" s="91" t="s">
        <v>28</v>
      </c>
      <c r="I1918" s="11" t="s">
        <v>29</v>
      </c>
      <c r="J1918" s="11" t="s">
        <v>29</v>
      </c>
      <c r="K1918" s="11" t="s">
        <v>30</v>
      </c>
      <c r="M1918" s="11" t="s">
        <v>7062</v>
      </c>
      <c r="N1918" s="13">
        <v>3105</v>
      </c>
      <c r="O1918" s="15">
        <f>_xlfn.XLOOKUP(B1918,Sheet1!A:A,Sheet1!E:E)</f>
        <v>26.19</v>
      </c>
      <c r="P1918" s="26"/>
      <c r="Q1918" s="15">
        <f t="shared" si="155"/>
        <v>27.499500000000001</v>
      </c>
      <c r="R1918" s="38">
        <f t="shared" si="156"/>
        <v>28.324485000000003</v>
      </c>
      <c r="S1918" s="26">
        <v>0</v>
      </c>
      <c r="T1918" s="13" t="str">
        <f t="shared" si="154"/>
        <v>Up</v>
      </c>
    </row>
    <row r="1919" spans="1:20" s="14" customFormat="1" hidden="1" x14ac:dyDescent="0.3">
      <c r="A1919" s="11">
        <v>6054058</v>
      </c>
      <c r="B1919" s="11">
        <v>6054058</v>
      </c>
      <c r="C1919" s="11" t="s">
        <v>26</v>
      </c>
      <c r="D1919" s="11" t="s">
        <v>27</v>
      </c>
      <c r="E1919" s="13" t="str">
        <f>_xlfn.XLOOKUP(B1919,Sheet1!A:A,Sheet1!B:B)</f>
        <v>DS INDASA RHYNOWOOD     P40        50PK</v>
      </c>
      <c r="F1919" s="13" t="str">
        <f t="shared" si="157"/>
        <v>CROWN  - DS INDASA RHYNOWOOD     P40        50PK</v>
      </c>
      <c r="G1919" s="13"/>
      <c r="H1919" s="91" t="s">
        <v>28</v>
      </c>
      <c r="I1919" s="11" t="s">
        <v>29</v>
      </c>
      <c r="J1919" s="11" t="s">
        <v>29</v>
      </c>
      <c r="K1919" s="11" t="s">
        <v>30</v>
      </c>
      <c r="M1919" s="11" t="s">
        <v>7062</v>
      </c>
      <c r="N1919" s="13">
        <v>3105</v>
      </c>
      <c r="O1919" s="15">
        <f>_xlfn.XLOOKUP(B1919,Sheet1!A:A,Sheet1!E:E)</f>
        <v>29.97</v>
      </c>
      <c r="P1919" s="26"/>
      <c r="Q1919" s="15">
        <f t="shared" si="155"/>
        <v>31.468499999999999</v>
      </c>
      <c r="R1919" s="38">
        <f t="shared" si="156"/>
        <v>32.412554999999998</v>
      </c>
      <c r="S1919" s="26">
        <v>0</v>
      </c>
      <c r="T1919" s="13" t="str">
        <f t="shared" si="154"/>
        <v>Up</v>
      </c>
    </row>
    <row r="1920" spans="1:20" s="14" customFormat="1" hidden="1" x14ac:dyDescent="0.3">
      <c r="A1920" s="11">
        <v>6054032</v>
      </c>
      <c r="B1920" s="11">
        <v>6054032</v>
      </c>
      <c r="C1920" s="11" t="s">
        <v>26</v>
      </c>
      <c r="D1920" s="11" t="s">
        <v>27</v>
      </c>
      <c r="E1920" s="13" t="str">
        <f>_xlfn.XLOOKUP(B1920,Sheet1!A:A,Sheet1!B:B)</f>
        <v>DS INDASA RHYNOMETAL ROLL P80 25MMX50M</v>
      </c>
      <c r="F1920" s="13" t="str">
        <f t="shared" si="157"/>
        <v>CROWN  - DS INDASA RHYNOMETAL ROLL P80 25MMX50M</v>
      </c>
      <c r="G1920" s="13"/>
      <c r="H1920" s="91" t="s">
        <v>28</v>
      </c>
      <c r="I1920" s="11" t="s">
        <v>29</v>
      </c>
      <c r="J1920" s="11" t="s">
        <v>29</v>
      </c>
      <c r="K1920" s="11" t="s">
        <v>30</v>
      </c>
      <c r="M1920" s="11" t="s">
        <v>7062</v>
      </c>
      <c r="N1920" s="13">
        <v>3105</v>
      </c>
      <c r="O1920" s="15">
        <f>_xlfn.XLOOKUP(B1920,Sheet1!A:A,Sheet1!E:E)</f>
        <v>45.01</v>
      </c>
      <c r="P1920" s="26"/>
      <c r="Q1920" s="15">
        <f t="shared" si="155"/>
        <v>47.2605</v>
      </c>
      <c r="R1920" s="38">
        <f t="shared" si="156"/>
        <v>48.678315000000005</v>
      </c>
      <c r="S1920" s="26">
        <v>0</v>
      </c>
      <c r="T1920" s="13" t="str">
        <f t="shared" si="154"/>
        <v>Up</v>
      </c>
    </row>
    <row r="1921" spans="1:20" s="14" customFormat="1" hidden="1" x14ac:dyDescent="0.3">
      <c r="A1921" s="11">
        <v>6054031</v>
      </c>
      <c r="B1921" s="11">
        <v>6054031</v>
      </c>
      <c r="C1921" s="11" t="s">
        <v>26</v>
      </c>
      <c r="D1921" s="11" t="s">
        <v>27</v>
      </c>
      <c r="E1921" s="13" t="str">
        <f>_xlfn.XLOOKUP(B1921,Sheet1!A:A,Sheet1!B:B)</f>
        <v>DS INDASA RHYNOBELT 100X610MM P60  10PK</v>
      </c>
      <c r="F1921" s="13" t="str">
        <f t="shared" si="157"/>
        <v>CROWN  - DS INDASA RHYNOBELT 100X610MM P60  10PK</v>
      </c>
      <c r="G1921" s="13"/>
      <c r="H1921" s="91" t="s">
        <v>28</v>
      </c>
      <c r="I1921" s="11" t="s">
        <v>29</v>
      </c>
      <c r="J1921" s="11" t="s">
        <v>29</v>
      </c>
      <c r="K1921" s="11" t="s">
        <v>30</v>
      </c>
      <c r="M1921" s="11" t="s">
        <v>7062</v>
      </c>
      <c r="N1921" s="13">
        <v>3105</v>
      </c>
      <c r="O1921" s="15">
        <f>_xlfn.XLOOKUP(B1921,Sheet1!A:A,Sheet1!E:E)</f>
        <v>25.57</v>
      </c>
      <c r="P1921" s="26"/>
      <c r="Q1921" s="15">
        <f t="shared" si="155"/>
        <v>26.848500000000001</v>
      </c>
      <c r="R1921" s="38">
        <f t="shared" si="156"/>
        <v>27.653955000000003</v>
      </c>
      <c r="S1921" s="26">
        <v>0</v>
      </c>
      <c r="T1921" s="13" t="str">
        <f t="shared" si="154"/>
        <v>Up</v>
      </c>
    </row>
    <row r="1922" spans="1:20" s="14" customFormat="1" hidden="1" x14ac:dyDescent="0.3">
      <c r="A1922" s="11">
        <v>6053961</v>
      </c>
      <c r="B1922" s="11">
        <v>6053961</v>
      </c>
      <c r="C1922" s="11" t="s">
        <v>26</v>
      </c>
      <c r="D1922" s="11" t="s">
        <v>27</v>
      </c>
      <c r="E1922" s="13" t="str">
        <f>_xlfn.XLOOKUP(B1922,Sheet1!A:A,Sheet1!B:B)</f>
        <v>DS BTW CTS FLX SPONGE  EX/SUPER 4 PACK</v>
      </c>
      <c r="F1922" s="13" t="str">
        <f t="shared" si="157"/>
        <v>CROWN  - DS BTW CTS FLX SPONGE  EX/SUPER 4 PACK</v>
      </c>
      <c r="G1922" s="13"/>
      <c r="H1922" s="91" t="s">
        <v>28</v>
      </c>
      <c r="I1922" s="11" t="s">
        <v>29</v>
      </c>
      <c r="J1922" s="11" t="s">
        <v>29</v>
      </c>
      <c r="K1922" s="11" t="s">
        <v>30</v>
      </c>
      <c r="M1922" s="11" t="s">
        <v>7062</v>
      </c>
      <c r="N1922" s="13">
        <v>3105</v>
      </c>
      <c r="O1922" s="15">
        <f>_xlfn.XLOOKUP(B1922,Sheet1!A:A,Sheet1!E:E)</f>
        <v>2</v>
      </c>
      <c r="P1922" s="26"/>
      <c r="Q1922" s="15">
        <f t="shared" si="155"/>
        <v>2.1</v>
      </c>
      <c r="R1922" s="38">
        <f t="shared" si="156"/>
        <v>2.1630000000000003</v>
      </c>
      <c r="S1922" s="26">
        <v>0</v>
      </c>
      <c r="T1922" s="13" t="str">
        <f t="shared" ref="T1922:T1985" si="158">IF(Q1922&gt;=R1922,"No Change","Up")</f>
        <v>Up</v>
      </c>
    </row>
    <row r="1923" spans="1:20" s="14" customFormat="1" hidden="1" x14ac:dyDescent="0.3">
      <c r="A1923" s="11">
        <v>6053960</v>
      </c>
      <c r="B1923" s="11">
        <v>6053960</v>
      </c>
      <c r="C1923" s="11" t="s">
        <v>26</v>
      </c>
      <c r="D1923" s="11" t="s">
        <v>27</v>
      </c>
      <c r="E1923" s="13" t="str">
        <f>_xlfn.XLOOKUP(B1923,Sheet1!A:A,Sheet1!B:B)</f>
        <v>DS LIBERTY GREEN FLX SPONGE FINE/MED 4PK</v>
      </c>
      <c r="F1923" s="13" t="str">
        <f t="shared" si="157"/>
        <v>CROWN  - DS LIBERTY GREEN FLX SPONGE FINE/MED 4PK</v>
      </c>
      <c r="G1923" s="13"/>
      <c r="H1923" s="91" t="s">
        <v>28</v>
      </c>
      <c r="I1923" s="11" t="s">
        <v>29</v>
      </c>
      <c r="J1923" s="11" t="s">
        <v>29</v>
      </c>
      <c r="K1923" s="11" t="s">
        <v>30</v>
      </c>
      <c r="M1923" s="11" t="s">
        <v>7062</v>
      </c>
      <c r="N1923" s="13">
        <v>3105</v>
      </c>
      <c r="O1923" s="15">
        <f>_xlfn.XLOOKUP(B1923,Sheet1!A:A,Sheet1!E:E)</f>
        <v>3.59</v>
      </c>
      <c r="P1923" s="26"/>
      <c r="Q1923" s="15">
        <f t="shared" si="155"/>
        <v>3.7694999999999999</v>
      </c>
      <c r="R1923" s="38">
        <f t="shared" si="156"/>
        <v>3.8825849999999997</v>
      </c>
      <c r="S1923" s="26">
        <v>0</v>
      </c>
      <c r="T1923" s="13" t="str">
        <f t="shared" si="158"/>
        <v>Up</v>
      </c>
    </row>
    <row r="1924" spans="1:20" s="14" customFormat="1" hidden="1" x14ac:dyDescent="0.3">
      <c r="A1924" s="11">
        <v>6053959</v>
      </c>
      <c r="B1924" s="11">
        <v>6053959</v>
      </c>
      <c r="C1924" s="11" t="s">
        <v>26</v>
      </c>
      <c r="D1924" s="11" t="s">
        <v>27</v>
      </c>
      <c r="E1924" s="13" t="str">
        <f>_xlfn.XLOOKUP(B1924,Sheet1!A:A,Sheet1!B:B)</f>
        <v>DS OAKEY SUPRFLEX CLOTH 5M P120</v>
      </c>
      <c r="F1924" s="13" t="str">
        <f t="shared" si="157"/>
        <v>CROWN  - DS OAKEY SUPRFLEX CLOTH 5M P120</v>
      </c>
      <c r="G1924" s="13"/>
      <c r="H1924" s="91" t="s">
        <v>28</v>
      </c>
      <c r="I1924" s="11" t="s">
        <v>29</v>
      </c>
      <c r="J1924" s="11" t="s">
        <v>29</v>
      </c>
      <c r="K1924" s="11" t="s">
        <v>30</v>
      </c>
      <c r="M1924" s="11" t="s">
        <v>7062</v>
      </c>
      <c r="N1924" s="13">
        <v>3105</v>
      </c>
      <c r="O1924" s="15">
        <f>_xlfn.XLOOKUP(B1924,Sheet1!A:A,Sheet1!E:E)</f>
        <v>20.420000000000002</v>
      </c>
      <c r="P1924" s="26"/>
      <c r="Q1924" s="15">
        <f t="shared" si="155"/>
        <v>21.441000000000003</v>
      </c>
      <c r="R1924" s="38">
        <f t="shared" si="156"/>
        <v>22.084230000000002</v>
      </c>
      <c r="S1924" s="26">
        <v>0</v>
      </c>
      <c r="T1924" s="13" t="str">
        <f t="shared" si="158"/>
        <v>Up</v>
      </c>
    </row>
    <row r="1925" spans="1:20" s="14" customFormat="1" hidden="1" x14ac:dyDescent="0.3">
      <c r="A1925" s="11">
        <v>6053958</v>
      </c>
      <c r="B1925" s="11">
        <v>6053958</v>
      </c>
      <c r="C1925" s="11" t="s">
        <v>26</v>
      </c>
      <c r="D1925" s="11" t="s">
        <v>27</v>
      </c>
      <c r="E1925" s="13" t="str">
        <f>_xlfn.XLOOKUP(B1925,Sheet1!A:A,Sheet1!B:B)</f>
        <v>DS OAKEY SUPRFLEX CLOTH 5M P80</v>
      </c>
      <c r="F1925" s="13" t="str">
        <f t="shared" si="157"/>
        <v>CROWN  - DS OAKEY SUPRFLEX CLOTH 5M P80</v>
      </c>
      <c r="G1925" s="13"/>
      <c r="H1925" s="91" t="s">
        <v>28</v>
      </c>
      <c r="I1925" s="11" t="s">
        <v>29</v>
      </c>
      <c r="J1925" s="11" t="s">
        <v>29</v>
      </c>
      <c r="K1925" s="11" t="s">
        <v>30</v>
      </c>
      <c r="M1925" s="11" t="s">
        <v>7062</v>
      </c>
      <c r="N1925" s="13">
        <v>3105</v>
      </c>
      <c r="O1925" s="15">
        <f>_xlfn.XLOOKUP(B1925,Sheet1!A:A,Sheet1!E:E)</f>
        <v>20.420000000000002</v>
      </c>
      <c r="P1925" s="26"/>
      <c r="Q1925" s="15">
        <f t="shared" si="155"/>
        <v>21.441000000000003</v>
      </c>
      <c r="R1925" s="38">
        <f t="shared" si="156"/>
        <v>22.084230000000002</v>
      </c>
      <c r="S1925" s="26">
        <v>0</v>
      </c>
      <c r="T1925" s="13" t="str">
        <f t="shared" si="158"/>
        <v>Up</v>
      </c>
    </row>
    <row r="1926" spans="1:20" s="14" customFormat="1" hidden="1" x14ac:dyDescent="0.3">
      <c r="A1926" s="11">
        <v>6053652</v>
      </c>
      <c r="B1926" s="11">
        <v>6053652</v>
      </c>
      <c r="C1926" s="11" t="s">
        <v>26</v>
      </c>
      <c r="D1926" s="11" t="s">
        <v>27</v>
      </c>
      <c r="E1926" s="13" t="str">
        <f>_xlfn.XLOOKUP(B1926,Sheet1!A:A,Sheet1!B:B)</f>
        <v>DS MIRKA AD SAVER 81X133MM 54H     1PK</v>
      </c>
      <c r="F1926" s="13" t="str">
        <f t="shared" si="157"/>
        <v>CROWN  - DS MIRKA AD SAVER 81X133MM 54H     1PK</v>
      </c>
      <c r="G1926" s="13"/>
      <c r="H1926" s="91" t="s">
        <v>28</v>
      </c>
      <c r="I1926" s="11" t="s">
        <v>29</v>
      </c>
      <c r="J1926" s="11" t="s">
        <v>29</v>
      </c>
      <c r="K1926" s="11" t="s">
        <v>30</v>
      </c>
      <c r="M1926" s="11" t="s">
        <v>7062</v>
      </c>
      <c r="N1926" s="13">
        <v>3105</v>
      </c>
      <c r="O1926" s="15">
        <f>_xlfn.XLOOKUP(B1926,Sheet1!A:A,Sheet1!E:E)</f>
        <v>5.7</v>
      </c>
      <c r="P1926" s="26"/>
      <c r="Q1926" s="15">
        <f t="shared" si="155"/>
        <v>5.9850000000000003</v>
      </c>
      <c r="R1926" s="38">
        <f t="shared" si="156"/>
        <v>6.1645500000000002</v>
      </c>
      <c r="S1926" s="26">
        <v>0</v>
      </c>
      <c r="T1926" s="13" t="str">
        <f t="shared" si="158"/>
        <v>Up</v>
      </c>
    </row>
    <row r="1927" spans="1:20" s="14" customFormat="1" hidden="1" x14ac:dyDescent="0.3">
      <c r="A1927" s="11">
        <v>6053650</v>
      </c>
      <c r="B1927" s="11">
        <v>6053650</v>
      </c>
      <c r="C1927" s="11" t="s">
        <v>26</v>
      </c>
      <c r="D1927" s="11" t="s">
        <v>27</v>
      </c>
      <c r="E1927" s="13" t="str">
        <f>_xlfn.XLOOKUP(B1927,Sheet1!A:A,Sheet1!B:B)</f>
        <v>DS MIRKA PAD SAVER 81X133MM 54H    5PK</v>
      </c>
      <c r="F1927" s="13" t="str">
        <f t="shared" si="157"/>
        <v>CROWN  - DS MIRKA PAD SAVER 81X133MM 54H    5PK</v>
      </c>
      <c r="G1927" s="13"/>
      <c r="H1927" s="91" t="s">
        <v>28</v>
      </c>
      <c r="I1927" s="11" t="s">
        <v>29</v>
      </c>
      <c r="J1927" s="11" t="s">
        <v>29</v>
      </c>
      <c r="K1927" s="11" t="s">
        <v>30</v>
      </c>
      <c r="M1927" s="11" t="s">
        <v>7062</v>
      </c>
      <c r="N1927" s="13">
        <v>3105</v>
      </c>
      <c r="O1927" s="15">
        <f>_xlfn.XLOOKUP(B1927,Sheet1!A:A,Sheet1!E:E)</f>
        <v>27.86</v>
      </c>
      <c r="P1927" s="26"/>
      <c r="Q1927" s="15">
        <f t="shared" si="155"/>
        <v>29.253</v>
      </c>
      <c r="R1927" s="38">
        <f t="shared" si="156"/>
        <v>30.130590000000002</v>
      </c>
      <c r="S1927" s="26">
        <v>0</v>
      </c>
      <c r="T1927" s="13" t="str">
        <f t="shared" si="158"/>
        <v>Up</v>
      </c>
    </row>
    <row r="1928" spans="1:20" s="14" customFormat="1" hidden="1" x14ac:dyDescent="0.3">
      <c r="A1928" s="11">
        <v>6053649</v>
      </c>
      <c r="B1928" s="11">
        <v>6053649</v>
      </c>
      <c r="C1928" s="11" t="s">
        <v>26</v>
      </c>
      <c r="D1928" s="11" t="s">
        <v>27</v>
      </c>
      <c r="E1928" s="13" t="str">
        <f>_xlfn.XLOOKUP(B1928,Sheet1!A:A,Sheet1!B:B)</f>
        <v>DS MIRKA BACKING PAD NET MEDIUM 81X133MM</v>
      </c>
      <c r="F1928" s="13" t="str">
        <f t="shared" si="157"/>
        <v>CROWN  - DS MIRKA BACKING PAD NET MEDIUM 81X133MM</v>
      </c>
      <c r="G1928" s="13"/>
      <c r="H1928" s="91" t="s">
        <v>28</v>
      </c>
      <c r="I1928" s="11" t="s">
        <v>29</v>
      </c>
      <c r="J1928" s="11" t="s">
        <v>29</v>
      </c>
      <c r="K1928" s="11" t="s">
        <v>30</v>
      </c>
      <c r="M1928" s="11" t="s">
        <v>7062</v>
      </c>
      <c r="N1928" s="13">
        <v>3105</v>
      </c>
      <c r="O1928" s="15">
        <f>_xlfn.XLOOKUP(B1928,Sheet1!A:A,Sheet1!E:E)</f>
        <v>28.64</v>
      </c>
      <c r="P1928" s="26"/>
      <c r="Q1928" s="15">
        <f t="shared" si="155"/>
        <v>30.072000000000003</v>
      </c>
      <c r="R1928" s="38">
        <f t="shared" si="156"/>
        <v>30.974160000000005</v>
      </c>
      <c r="S1928" s="26">
        <v>0</v>
      </c>
      <c r="T1928" s="13" t="str">
        <f t="shared" si="158"/>
        <v>Up</v>
      </c>
    </row>
    <row r="1929" spans="1:20" s="14" customFormat="1" hidden="1" x14ac:dyDescent="0.3">
      <c r="A1929" s="11">
        <v>6053648</v>
      </c>
      <c r="B1929" s="11">
        <v>6053648</v>
      </c>
      <c r="C1929" s="11" t="s">
        <v>26</v>
      </c>
      <c r="D1929" s="11" t="s">
        <v>27</v>
      </c>
      <c r="E1929" s="13" t="str">
        <f>_xlfn.XLOOKUP(B1929,Sheet1!A:A,Sheet1!B:B)</f>
        <v>DS MIRKA DEOS 353CV DECO SOLUTION KIT</v>
      </c>
      <c r="F1929" s="13" t="str">
        <f t="shared" si="157"/>
        <v>CROWN  - DS MIRKA DEOS 353CV DECO SOLUTION KIT</v>
      </c>
      <c r="G1929" s="13"/>
      <c r="H1929" s="91" t="s">
        <v>28</v>
      </c>
      <c r="I1929" s="11" t="s">
        <v>29</v>
      </c>
      <c r="J1929" s="11" t="s">
        <v>29</v>
      </c>
      <c r="K1929" s="11" t="s">
        <v>30</v>
      </c>
      <c r="M1929" s="11" t="s">
        <v>7062</v>
      </c>
      <c r="N1929" s="13">
        <v>3105</v>
      </c>
      <c r="O1929" s="15">
        <f>_xlfn.XLOOKUP(B1929,Sheet1!A:A,Sheet1!E:E)</f>
        <v>638.58000000000004</v>
      </c>
      <c r="P1929" s="26">
        <f>_xlfn.XLOOKUP(A1929,Sheet2!F:F,Sheet2!H:H)</f>
        <v>0.94339002161044805</v>
      </c>
      <c r="Q1929" s="15">
        <f t="shared" si="155"/>
        <v>670.50900000000001</v>
      </c>
      <c r="R1929" s="38">
        <f t="shared" si="156"/>
        <v>690.62427000000002</v>
      </c>
      <c r="S1929" s="26">
        <v>0</v>
      </c>
      <c r="T1929" s="13" t="str">
        <f t="shared" si="158"/>
        <v>Up</v>
      </c>
    </row>
    <row r="1930" spans="1:20" s="14" customFormat="1" hidden="1" x14ac:dyDescent="0.3">
      <c r="A1930" s="11">
        <v>6053647</v>
      </c>
      <c r="B1930" s="11">
        <v>6053647</v>
      </c>
      <c r="C1930" s="11" t="s">
        <v>26</v>
      </c>
      <c r="D1930" s="11" t="s">
        <v>27</v>
      </c>
      <c r="E1930" s="13" t="str">
        <f>_xlfn.XLOOKUP(B1930,Sheet1!A:A,Sheet1!B:B)</f>
        <v>DS MIRKA DEOS 353CV ORBIT + CASE   230V</v>
      </c>
      <c r="F1930" s="13" t="str">
        <f t="shared" si="157"/>
        <v>CROWN  - DS MIRKA DEOS 353CV ORBIT + CASE   230V</v>
      </c>
      <c r="G1930" s="13"/>
      <c r="H1930" s="91" t="s">
        <v>28</v>
      </c>
      <c r="I1930" s="11" t="s">
        <v>29</v>
      </c>
      <c r="J1930" s="11" t="s">
        <v>29</v>
      </c>
      <c r="K1930" s="11" t="s">
        <v>30</v>
      </c>
      <c r="M1930" s="11" t="s">
        <v>7062</v>
      </c>
      <c r="N1930" s="13">
        <v>3105</v>
      </c>
      <c r="O1930" s="15">
        <f>_xlfn.XLOOKUP(B1930,Sheet1!A:A,Sheet1!E:E)</f>
        <v>623.85</v>
      </c>
      <c r="P1930" s="26"/>
      <c r="Q1930" s="15">
        <f t="shared" si="155"/>
        <v>655.04250000000002</v>
      </c>
      <c r="R1930" s="38">
        <f t="shared" si="156"/>
        <v>674.69377500000007</v>
      </c>
      <c r="S1930" s="26">
        <v>0</v>
      </c>
      <c r="T1930" s="13" t="str">
        <f t="shared" si="158"/>
        <v>Up</v>
      </c>
    </row>
    <row r="1931" spans="1:20" s="14" customFormat="1" hidden="1" x14ac:dyDescent="0.3">
      <c r="A1931" s="11">
        <v>6053612</v>
      </c>
      <c r="B1931" s="11">
        <v>6053612</v>
      </c>
      <c r="C1931" s="11" t="s">
        <v>26</v>
      </c>
      <c r="D1931" s="11" t="s">
        <v>27</v>
      </c>
      <c r="E1931" s="13" t="str">
        <f>_xlfn.XLOOKUP(B1931,Sheet1!A:A,Sheet1!B:B)</f>
        <v>DS INDASA ANTISTATIC HOSE          4M</v>
      </c>
      <c r="F1931" s="13" t="str">
        <f t="shared" si="157"/>
        <v>CROWN  - DS INDASA ANTISTATIC HOSE          4M</v>
      </c>
      <c r="G1931" s="13"/>
      <c r="H1931" s="91" t="s">
        <v>28</v>
      </c>
      <c r="I1931" s="11" t="s">
        <v>29</v>
      </c>
      <c r="J1931" s="11" t="s">
        <v>29</v>
      </c>
      <c r="K1931" s="11" t="s">
        <v>30</v>
      </c>
      <c r="M1931" s="11" t="s">
        <v>7062</v>
      </c>
      <c r="N1931" s="13">
        <v>3105</v>
      </c>
      <c r="O1931" s="15">
        <f>_xlfn.XLOOKUP(B1931,Sheet1!A:A,Sheet1!E:E)</f>
        <v>133.09</v>
      </c>
      <c r="P1931" s="26"/>
      <c r="Q1931" s="29">
        <f t="shared" si="155"/>
        <v>139.74450000000002</v>
      </c>
      <c r="R1931" s="38">
        <f t="shared" si="156"/>
        <v>143.93683500000003</v>
      </c>
      <c r="S1931" s="26">
        <v>0</v>
      </c>
      <c r="T1931" s="13" t="str">
        <f t="shared" si="158"/>
        <v>Up</v>
      </c>
    </row>
    <row r="1932" spans="1:20" s="14" customFormat="1" hidden="1" x14ac:dyDescent="0.3">
      <c r="A1932" s="11">
        <v>6053611</v>
      </c>
      <c r="B1932" s="11">
        <v>6053611</v>
      </c>
      <c r="C1932" s="11" t="s">
        <v>26</v>
      </c>
      <c r="D1932" s="11" t="s">
        <v>27</v>
      </c>
      <c r="E1932" s="13" t="str">
        <f>_xlfn.XLOOKUP(B1932,Sheet1!A:A,Sheet1!B:B)</f>
        <v>DS INDASA BACKING PAD FOR E-SERIES SANDR</v>
      </c>
      <c r="F1932" s="13" t="str">
        <f t="shared" si="157"/>
        <v>CROWN  - DS INDASA BACKING PAD FOR E-SERIES SANDR</v>
      </c>
      <c r="G1932" s="13"/>
      <c r="H1932" s="91" t="s">
        <v>28</v>
      </c>
      <c r="I1932" s="11" t="s">
        <v>29</v>
      </c>
      <c r="J1932" s="11" t="s">
        <v>29</v>
      </c>
      <c r="K1932" s="11" t="s">
        <v>30</v>
      </c>
      <c r="M1932" s="11" t="s">
        <v>7062</v>
      </c>
      <c r="N1932" s="13">
        <v>3105</v>
      </c>
      <c r="O1932" s="15">
        <f>_xlfn.XLOOKUP(B1932,Sheet1!A:A,Sheet1!E:E)</f>
        <v>48.38</v>
      </c>
      <c r="P1932" s="26"/>
      <c r="Q1932" s="15">
        <f t="shared" si="155"/>
        <v>50.799000000000007</v>
      </c>
      <c r="R1932" s="38">
        <f t="shared" si="156"/>
        <v>52.322970000000005</v>
      </c>
      <c r="S1932" s="26">
        <v>0</v>
      </c>
      <c r="T1932" s="13" t="str">
        <f t="shared" si="158"/>
        <v>Up</v>
      </c>
    </row>
    <row r="1933" spans="1:20" s="14" customFormat="1" hidden="1" x14ac:dyDescent="0.3">
      <c r="A1933" s="11">
        <v>6053609</v>
      </c>
      <c r="B1933" s="11">
        <v>6053609</v>
      </c>
      <c r="C1933" s="11" t="s">
        <v>26</v>
      </c>
      <c r="D1933" s="11" t="s">
        <v>27</v>
      </c>
      <c r="E1933" s="13" t="str">
        <f>_xlfn.XLOOKUP(B1933,Sheet1!A:A,Sheet1!B:B)</f>
        <v>DS INDASA E-SERIES SPARE DUST BAGS</v>
      </c>
      <c r="F1933" s="13" t="str">
        <f t="shared" si="157"/>
        <v>CROWN  - DS INDASA E-SERIES SPARE DUST BAGS</v>
      </c>
      <c r="G1933" s="13"/>
      <c r="H1933" s="91" t="s">
        <v>28</v>
      </c>
      <c r="I1933" s="11" t="s">
        <v>29</v>
      </c>
      <c r="J1933" s="11" t="s">
        <v>29</v>
      </c>
      <c r="K1933" s="11" t="s">
        <v>30</v>
      </c>
      <c r="M1933" s="11" t="s">
        <v>7062</v>
      </c>
      <c r="N1933" s="13">
        <v>3105</v>
      </c>
      <c r="O1933" s="15">
        <f>_xlfn.XLOOKUP(B1933,Sheet1!A:A,Sheet1!E:E)</f>
        <v>64.55</v>
      </c>
      <c r="P1933" s="26"/>
      <c r="Q1933" s="29">
        <f t="shared" si="155"/>
        <v>67.777500000000003</v>
      </c>
      <c r="R1933" s="38">
        <f t="shared" si="156"/>
        <v>69.810825000000008</v>
      </c>
      <c r="S1933" s="26">
        <v>0</v>
      </c>
      <c r="T1933" s="13" t="str">
        <f t="shared" si="158"/>
        <v>Up</v>
      </c>
    </row>
    <row r="1934" spans="1:20" s="14" customFormat="1" hidden="1" x14ac:dyDescent="0.3">
      <c r="A1934" s="11">
        <v>6053606</v>
      </c>
      <c r="B1934" s="11">
        <v>6053606</v>
      </c>
      <c r="C1934" s="11" t="s">
        <v>26</v>
      </c>
      <c r="D1934" s="11" t="s">
        <v>27</v>
      </c>
      <c r="E1934" s="13" t="str">
        <f>_xlfn.XLOOKUP(B1934,Sheet1!A:A,Sheet1!B:B)</f>
        <v>DS INDASA E-SERIES ELECTRIC SANDER 5MM</v>
      </c>
      <c r="F1934" s="13" t="str">
        <f t="shared" si="157"/>
        <v>CROWN  - DS INDASA E-SERIES ELECTRIC SANDER 5MM</v>
      </c>
      <c r="G1934" s="13"/>
      <c r="H1934" s="91" t="s">
        <v>28</v>
      </c>
      <c r="I1934" s="11" t="s">
        <v>29</v>
      </c>
      <c r="J1934" s="11" t="s">
        <v>29</v>
      </c>
      <c r="K1934" s="11" t="s">
        <v>30</v>
      </c>
      <c r="M1934" s="11" t="s">
        <v>7062</v>
      </c>
      <c r="N1934" s="13">
        <v>3105</v>
      </c>
      <c r="O1934" s="15">
        <f>_xlfn.XLOOKUP(B1934,Sheet1!A:A,Sheet1!E:E)</f>
        <v>572.1</v>
      </c>
      <c r="P1934" s="26"/>
      <c r="Q1934" s="15">
        <f t="shared" si="155"/>
        <v>600.70500000000004</v>
      </c>
      <c r="R1934" s="38">
        <f t="shared" si="156"/>
        <v>618.72615000000008</v>
      </c>
      <c r="S1934" s="26">
        <v>0</v>
      </c>
      <c r="T1934" s="13" t="str">
        <f t="shared" si="158"/>
        <v>Up</v>
      </c>
    </row>
    <row r="1935" spans="1:20" s="14" customFormat="1" hidden="1" x14ac:dyDescent="0.3">
      <c r="A1935" s="11">
        <v>6053605</v>
      </c>
      <c r="B1935" s="11">
        <v>6053605</v>
      </c>
      <c r="C1935" s="11" t="s">
        <v>26</v>
      </c>
      <c r="D1935" s="11" t="s">
        <v>27</v>
      </c>
      <c r="E1935" s="13" t="str">
        <f>_xlfn.XLOOKUP(B1935,Sheet1!A:A,Sheet1!B:B)</f>
        <v>DS INDASA E-SERIES DUST EXTRACT UNIT 30L</v>
      </c>
      <c r="F1935" s="13" t="str">
        <f t="shared" si="157"/>
        <v>CROWN  - DS INDASA E-SERIES DUST EXTRACT UNIT 30L</v>
      </c>
      <c r="G1935" s="13"/>
      <c r="H1935" s="91" t="s">
        <v>28</v>
      </c>
      <c r="I1935" s="11" t="s">
        <v>29</v>
      </c>
      <c r="J1935" s="11" t="s">
        <v>29</v>
      </c>
      <c r="K1935" s="11" t="s">
        <v>30</v>
      </c>
      <c r="M1935" s="11" t="s">
        <v>7062</v>
      </c>
      <c r="N1935" s="13">
        <v>3105</v>
      </c>
      <c r="O1935" s="15">
        <f>_xlfn.XLOOKUP(B1935,Sheet1!A:A,Sheet1!E:E)</f>
        <v>674.25</v>
      </c>
      <c r="P1935" s="26"/>
      <c r="Q1935" s="29">
        <f t="shared" si="155"/>
        <v>707.96249999999998</v>
      </c>
      <c r="R1935" s="38">
        <f t="shared" si="156"/>
        <v>729.20137499999998</v>
      </c>
      <c r="S1935" s="26">
        <v>0</v>
      </c>
      <c r="T1935" s="13" t="str">
        <f t="shared" si="158"/>
        <v>Up</v>
      </c>
    </row>
    <row r="1936" spans="1:20" s="14" customFormat="1" hidden="1" x14ac:dyDescent="0.3">
      <c r="A1936" s="11">
        <v>6053597</v>
      </c>
      <c r="B1936" s="11">
        <v>6053597</v>
      </c>
      <c r="C1936" s="11" t="s">
        <v>26</v>
      </c>
      <c r="D1936" s="11" t="s">
        <v>27</v>
      </c>
      <c r="E1936" s="13" t="str">
        <f>_xlfn.XLOOKUP(B1936,Sheet1!A:A,Sheet1!B:B)</f>
        <v>DS INDASA RHYNOGRIP HT LINE DISCS P500</v>
      </c>
      <c r="F1936" s="13" t="str">
        <f t="shared" si="157"/>
        <v>CROWN  - DS INDASA RHYNOGRIP HT LINE DISCS P500</v>
      </c>
      <c r="G1936" s="13"/>
      <c r="H1936" s="91" t="s">
        <v>28</v>
      </c>
      <c r="I1936" s="11" t="s">
        <v>29</v>
      </c>
      <c r="J1936" s="11" t="s">
        <v>29</v>
      </c>
      <c r="K1936" s="11" t="s">
        <v>30</v>
      </c>
      <c r="M1936" s="11" t="s">
        <v>7062</v>
      </c>
      <c r="N1936" s="13">
        <v>3105</v>
      </c>
      <c r="O1936" s="15">
        <f>_xlfn.XLOOKUP(B1936,Sheet1!A:A,Sheet1!E:E)</f>
        <v>24.81</v>
      </c>
      <c r="P1936" s="26"/>
      <c r="Q1936" s="15">
        <f t="shared" si="155"/>
        <v>26.0505</v>
      </c>
      <c r="R1936" s="38">
        <f t="shared" si="156"/>
        <v>26.832015000000002</v>
      </c>
      <c r="S1936" s="26">
        <v>0</v>
      </c>
      <c r="T1936" s="13" t="str">
        <f t="shared" si="158"/>
        <v>Up</v>
      </c>
    </row>
    <row r="1937" spans="1:20" s="14" customFormat="1" hidden="1" x14ac:dyDescent="0.3">
      <c r="A1937" s="11">
        <v>6053596</v>
      </c>
      <c r="B1937" s="11">
        <v>6053596</v>
      </c>
      <c r="C1937" s="11" t="s">
        <v>26</v>
      </c>
      <c r="D1937" s="11" t="s">
        <v>27</v>
      </c>
      <c r="E1937" s="13" t="str">
        <f>_xlfn.XLOOKUP(B1937,Sheet1!A:A,Sheet1!B:B)</f>
        <v>DS INDASA RHYNOGRIP HT LINE DISCS P400</v>
      </c>
      <c r="F1937" s="13" t="str">
        <f t="shared" si="157"/>
        <v>CROWN  - DS INDASA RHYNOGRIP HT LINE DISCS P400</v>
      </c>
      <c r="G1937" s="13"/>
      <c r="H1937" s="91" t="s">
        <v>28</v>
      </c>
      <c r="I1937" s="11" t="s">
        <v>29</v>
      </c>
      <c r="J1937" s="11" t="s">
        <v>29</v>
      </c>
      <c r="K1937" s="11" t="s">
        <v>30</v>
      </c>
      <c r="M1937" s="11" t="s">
        <v>7062</v>
      </c>
      <c r="N1937" s="13">
        <v>3105</v>
      </c>
      <c r="O1937" s="15">
        <f>_xlfn.XLOOKUP(B1937,Sheet1!A:A,Sheet1!E:E)</f>
        <v>24.81</v>
      </c>
      <c r="P1937" s="26"/>
      <c r="Q1937" s="15">
        <f t="shared" si="155"/>
        <v>26.0505</v>
      </c>
      <c r="R1937" s="38">
        <f t="shared" si="156"/>
        <v>26.832015000000002</v>
      </c>
      <c r="S1937" s="26">
        <v>0</v>
      </c>
      <c r="T1937" s="13" t="str">
        <f t="shared" si="158"/>
        <v>Up</v>
      </c>
    </row>
    <row r="1938" spans="1:20" s="14" customFormat="1" hidden="1" x14ac:dyDescent="0.3">
      <c r="A1938" s="11">
        <v>6053595</v>
      </c>
      <c r="B1938" s="11">
        <v>6053595</v>
      </c>
      <c r="C1938" s="11" t="s">
        <v>26</v>
      </c>
      <c r="D1938" s="11" t="s">
        <v>27</v>
      </c>
      <c r="E1938" s="13" t="str">
        <f>_xlfn.XLOOKUP(B1938,Sheet1!A:A,Sheet1!B:B)</f>
        <v>DS INDASA RHYNOGRIP HT LINE DISCS P320</v>
      </c>
      <c r="F1938" s="13" t="str">
        <f t="shared" si="157"/>
        <v>CROWN  - DS INDASA RHYNOGRIP HT LINE DISCS P320</v>
      </c>
      <c r="G1938" s="13"/>
      <c r="H1938" s="91" t="s">
        <v>28</v>
      </c>
      <c r="I1938" s="11" t="s">
        <v>29</v>
      </c>
      <c r="J1938" s="11" t="s">
        <v>29</v>
      </c>
      <c r="K1938" s="11" t="s">
        <v>30</v>
      </c>
      <c r="M1938" s="11" t="s">
        <v>7062</v>
      </c>
      <c r="N1938" s="13">
        <v>3105</v>
      </c>
      <c r="O1938" s="15">
        <f>_xlfn.XLOOKUP(B1938,Sheet1!A:A,Sheet1!E:E)</f>
        <v>24.81</v>
      </c>
      <c r="P1938" s="26"/>
      <c r="Q1938" s="15">
        <f t="shared" si="155"/>
        <v>26.0505</v>
      </c>
      <c r="R1938" s="38">
        <f t="shared" si="156"/>
        <v>26.832015000000002</v>
      </c>
      <c r="S1938" s="26">
        <v>0</v>
      </c>
      <c r="T1938" s="13" t="str">
        <f t="shared" si="158"/>
        <v>Up</v>
      </c>
    </row>
    <row r="1939" spans="1:20" s="14" customFormat="1" hidden="1" x14ac:dyDescent="0.3">
      <c r="A1939" s="11">
        <v>6053594</v>
      </c>
      <c r="B1939" s="11">
        <v>6053594</v>
      </c>
      <c r="C1939" s="11" t="s">
        <v>26</v>
      </c>
      <c r="D1939" s="11" t="s">
        <v>27</v>
      </c>
      <c r="E1939" s="13" t="str">
        <f>_xlfn.XLOOKUP(B1939,Sheet1!A:A,Sheet1!B:B)</f>
        <v>DS INDASA RHYNOGRIP HT LINE DISCS P240</v>
      </c>
      <c r="F1939" s="13" t="str">
        <f t="shared" si="157"/>
        <v>CROWN  - DS INDASA RHYNOGRIP HT LINE DISCS P240</v>
      </c>
      <c r="G1939" s="13"/>
      <c r="H1939" s="91" t="s">
        <v>28</v>
      </c>
      <c r="I1939" s="11" t="s">
        <v>29</v>
      </c>
      <c r="J1939" s="11" t="s">
        <v>29</v>
      </c>
      <c r="K1939" s="11" t="s">
        <v>30</v>
      </c>
      <c r="M1939" s="11" t="s">
        <v>7062</v>
      </c>
      <c r="N1939" s="13">
        <v>3105</v>
      </c>
      <c r="O1939" s="15">
        <f>_xlfn.XLOOKUP(B1939,Sheet1!A:A,Sheet1!E:E)</f>
        <v>24.81</v>
      </c>
      <c r="P1939" s="26"/>
      <c r="Q1939" s="15">
        <f t="shared" ref="Q1939:Q2002" si="159">O1939*1.05</f>
        <v>26.0505</v>
      </c>
      <c r="R1939" s="38">
        <f t="shared" si="156"/>
        <v>26.832015000000002</v>
      </c>
      <c r="S1939" s="26">
        <v>0</v>
      </c>
      <c r="T1939" s="13" t="str">
        <f t="shared" si="158"/>
        <v>Up</v>
      </c>
    </row>
    <row r="1940" spans="1:20" s="14" customFormat="1" hidden="1" x14ac:dyDescent="0.3">
      <c r="A1940" s="11">
        <v>6053593</v>
      </c>
      <c r="B1940" s="11">
        <v>6053593</v>
      </c>
      <c r="C1940" s="11" t="s">
        <v>26</v>
      </c>
      <c r="D1940" s="11" t="s">
        <v>27</v>
      </c>
      <c r="E1940" s="13" t="str">
        <f>_xlfn.XLOOKUP(B1940,Sheet1!A:A,Sheet1!B:B)</f>
        <v>DS INDASA RHYNOGRIP HT LINE DISCS P180</v>
      </c>
      <c r="F1940" s="13" t="str">
        <f t="shared" si="157"/>
        <v>CROWN  - DS INDASA RHYNOGRIP HT LINE DISCS P180</v>
      </c>
      <c r="G1940" s="13"/>
      <c r="H1940" s="91" t="s">
        <v>28</v>
      </c>
      <c r="I1940" s="11" t="s">
        <v>29</v>
      </c>
      <c r="J1940" s="11" t="s">
        <v>29</v>
      </c>
      <c r="K1940" s="11" t="s">
        <v>30</v>
      </c>
      <c r="M1940" s="11" t="s">
        <v>7062</v>
      </c>
      <c r="N1940" s="13">
        <v>3105</v>
      </c>
      <c r="O1940" s="15">
        <f>_xlfn.XLOOKUP(B1940,Sheet1!A:A,Sheet1!E:E)</f>
        <v>24.81</v>
      </c>
      <c r="P1940" s="26"/>
      <c r="Q1940" s="15">
        <f t="shared" si="159"/>
        <v>26.0505</v>
      </c>
      <c r="R1940" s="38">
        <f t="shared" ref="R1940:R2003" si="160">Q1940*1.03</f>
        <v>26.832015000000002</v>
      </c>
      <c r="S1940" s="26">
        <v>0</v>
      </c>
      <c r="T1940" s="13" t="str">
        <f t="shared" si="158"/>
        <v>Up</v>
      </c>
    </row>
    <row r="1941" spans="1:20" s="14" customFormat="1" hidden="1" x14ac:dyDescent="0.3">
      <c r="A1941" s="11">
        <v>6053591</v>
      </c>
      <c r="B1941" s="11">
        <v>6053591</v>
      </c>
      <c r="C1941" s="11" t="s">
        <v>26</v>
      </c>
      <c r="D1941" s="11" t="s">
        <v>27</v>
      </c>
      <c r="E1941" s="13" t="str">
        <f>_xlfn.XLOOKUP(B1941,Sheet1!A:A,Sheet1!B:B)</f>
        <v>DS INDASA RHYNOGRIP HT LINE DISCS P120</v>
      </c>
      <c r="F1941" s="13" t="str">
        <f t="shared" si="157"/>
        <v>CROWN  - DS INDASA RHYNOGRIP HT LINE DISCS P120</v>
      </c>
      <c r="G1941" s="13"/>
      <c r="H1941" s="91" t="s">
        <v>28</v>
      </c>
      <c r="I1941" s="11" t="s">
        <v>29</v>
      </c>
      <c r="J1941" s="11" t="s">
        <v>29</v>
      </c>
      <c r="K1941" s="11" t="s">
        <v>30</v>
      </c>
      <c r="M1941" s="11" t="s">
        <v>7062</v>
      </c>
      <c r="N1941" s="13">
        <v>3105</v>
      </c>
      <c r="O1941" s="15">
        <f>_xlfn.XLOOKUP(B1941,Sheet1!A:A,Sheet1!E:E)</f>
        <v>26</v>
      </c>
      <c r="P1941" s="26"/>
      <c r="Q1941" s="15">
        <f t="shared" si="159"/>
        <v>27.3</v>
      </c>
      <c r="R1941" s="38">
        <f t="shared" si="160"/>
        <v>28.119</v>
      </c>
      <c r="S1941" s="26">
        <v>0</v>
      </c>
      <c r="T1941" s="13" t="str">
        <f t="shared" si="158"/>
        <v>Up</v>
      </c>
    </row>
    <row r="1942" spans="1:20" s="14" customFormat="1" hidden="1" x14ac:dyDescent="0.3">
      <c r="A1942" s="11">
        <v>6053589</v>
      </c>
      <c r="B1942" s="11">
        <v>6053589</v>
      </c>
      <c r="C1942" s="11" t="s">
        <v>26</v>
      </c>
      <c r="D1942" s="11" t="s">
        <v>27</v>
      </c>
      <c r="E1942" s="13" t="str">
        <f>_xlfn.XLOOKUP(B1942,Sheet1!A:A,Sheet1!B:B)</f>
        <v>DS INDASA RHYNOGRIP HT LINE DISCS P80</v>
      </c>
      <c r="F1942" s="13" t="str">
        <f t="shared" si="157"/>
        <v>CROWN  - DS INDASA RHYNOGRIP HT LINE DISCS P80</v>
      </c>
      <c r="G1942" s="13"/>
      <c r="H1942" s="91" t="s">
        <v>28</v>
      </c>
      <c r="I1942" s="11" t="s">
        <v>29</v>
      </c>
      <c r="J1942" s="11" t="s">
        <v>29</v>
      </c>
      <c r="K1942" s="11" t="s">
        <v>30</v>
      </c>
      <c r="M1942" s="11" t="s">
        <v>7062</v>
      </c>
      <c r="N1942" s="13">
        <v>3105</v>
      </c>
      <c r="O1942" s="15">
        <f>_xlfn.XLOOKUP(B1942,Sheet1!A:A,Sheet1!E:E)</f>
        <v>26</v>
      </c>
      <c r="P1942" s="26"/>
      <c r="Q1942" s="15">
        <f t="shared" si="159"/>
        <v>27.3</v>
      </c>
      <c r="R1942" s="38">
        <f t="shared" si="160"/>
        <v>28.119</v>
      </c>
      <c r="S1942" s="26">
        <v>0</v>
      </c>
      <c r="T1942" s="13" t="str">
        <f t="shared" si="158"/>
        <v>Up</v>
      </c>
    </row>
    <row r="1943" spans="1:20" s="14" customFormat="1" hidden="1" x14ac:dyDescent="0.3">
      <c r="A1943" s="11">
        <v>6053588</v>
      </c>
      <c r="B1943" s="11">
        <v>6053588</v>
      </c>
      <c r="C1943" s="11" t="s">
        <v>26</v>
      </c>
      <c r="D1943" s="11" t="s">
        <v>27</v>
      </c>
      <c r="E1943" s="13" t="str">
        <f>_xlfn.XLOOKUP(B1943,Sheet1!A:A,Sheet1!B:B)</f>
        <v>DS INDASA RHYNOGRIP HT LINE DISCS P60</v>
      </c>
      <c r="F1943" s="13" t="str">
        <f t="shared" si="157"/>
        <v>CROWN  - DS INDASA RHYNOGRIP HT LINE DISCS P60</v>
      </c>
      <c r="G1943" s="13"/>
      <c r="H1943" s="91" t="s">
        <v>28</v>
      </c>
      <c r="I1943" s="11" t="s">
        <v>29</v>
      </c>
      <c r="J1943" s="11" t="s">
        <v>29</v>
      </c>
      <c r="K1943" s="11" t="s">
        <v>30</v>
      </c>
      <c r="M1943" s="11" t="s">
        <v>7062</v>
      </c>
      <c r="N1943" s="13">
        <v>3105</v>
      </c>
      <c r="O1943" s="15">
        <f>_xlfn.XLOOKUP(B1943,Sheet1!A:A,Sheet1!E:E)</f>
        <v>30.39</v>
      </c>
      <c r="P1943" s="26"/>
      <c r="Q1943" s="15">
        <f t="shared" si="159"/>
        <v>31.909500000000001</v>
      </c>
      <c r="R1943" s="38">
        <f t="shared" si="160"/>
        <v>32.866785</v>
      </c>
      <c r="S1943" s="26">
        <v>0</v>
      </c>
      <c r="T1943" s="13" t="str">
        <f t="shared" si="158"/>
        <v>Up</v>
      </c>
    </row>
    <row r="1944" spans="1:20" s="14" customFormat="1" hidden="1" x14ac:dyDescent="0.3">
      <c r="A1944" s="11">
        <v>6053587</v>
      </c>
      <c r="B1944" s="11">
        <v>6053587</v>
      </c>
      <c r="C1944" s="11" t="s">
        <v>26</v>
      </c>
      <c r="D1944" s="11" t="s">
        <v>27</v>
      </c>
      <c r="E1944" s="13" t="str">
        <f>_xlfn.XLOOKUP(B1944,Sheet1!A:A,Sheet1!B:B)</f>
        <v>DS INDASA RHYNOGRIP HT LINE DISCS P40</v>
      </c>
      <c r="F1944" s="13" t="str">
        <f t="shared" si="157"/>
        <v>CROWN  - DS INDASA RHYNOGRIP HT LINE DISCS P40</v>
      </c>
      <c r="G1944" s="13"/>
      <c r="H1944" s="91" t="s">
        <v>28</v>
      </c>
      <c r="I1944" s="11" t="s">
        <v>29</v>
      </c>
      <c r="J1944" s="11" t="s">
        <v>29</v>
      </c>
      <c r="K1944" s="11" t="s">
        <v>30</v>
      </c>
      <c r="M1944" s="11" t="s">
        <v>7062</v>
      </c>
      <c r="N1944" s="13">
        <v>3105</v>
      </c>
      <c r="O1944" s="15">
        <f>_xlfn.XLOOKUP(B1944,Sheet1!A:A,Sheet1!E:E)</f>
        <v>30.39</v>
      </c>
      <c r="P1944" s="26"/>
      <c r="Q1944" s="15">
        <f t="shared" si="159"/>
        <v>31.909500000000001</v>
      </c>
      <c r="R1944" s="38">
        <f t="shared" si="160"/>
        <v>32.866785</v>
      </c>
      <c r="S1944" s="26">
        <v>0</v>
      </c>
      <c r="T1944" s="13" t="str">
        <f t="shared" si="158"/>
        <v>Up</v>
      </c>
    </row>
    <row r="1945" spans="1:20" s="14" customFormat="1" hidden="1" x14ac:dyDescent="0.3">
      <c r="A1945" s="11">
        <v>6053566</v>
      </c>
      <c r="B1945" s="11">
        <v>6053566</v>
      </c>
      <c r="C1945" s="11" t="s">
        <v>26</v>
      </c>
      <c r="D1945" s="11" t="s">
        <v>27</v>
      </c>
      <c r="E1945" s="13" t="str">
        <f>_xlfn.XLOOKUP(B1945,Sheet1!A:A,Sheet1!B:B)</f>
        <v>DS INDASA ABRASIVE BLOCK P60       1PC</v>
      </c>
      <c r="F1945" s="13" t="str">
        <f t="shared" si="157"/>
        <v>CROWN  - DS INDASA ABRASIVE BLOCK P60       1PC</v>
      </c>
      <c r="G1945" s="13"/>
      <c r="H1945" s="91" t="s">
        <v>28</v>
      </c>
      <c r="I1945" s="11" t="s">
        <v>29</v>
      </c>
      <c r="J1945" s="11" t="s">
        <v>29</v>
      </c>
      <c r="K1945" s="11" t="s">
        <v>30</v>
      </c>
      <c r="M1945" s="11" t="s">
        <v>7062</v>
      </c>
      <c r="N1945" s="13">
        <v>3105</v>
      </c>
      <c r="O1945" s="15">
        <f>_xlfn.XLOOKUP(B1945,Sheet1!A:A,Sheet1!E:E)</f>
        <v>0.83</v>
      </c>
      <c r="P1945" s="26"/>
      <c r="Q1945" s="15">
        <f t="shared" si="159"/>
        <v>0.87149999999999994</v>
      </c>
      <c r="R1945" s="38">
        <f t="shared" si="160"/>
        <v>0.89764499999999992</v>
      </c>
      <c r="S1945" s="26">
        <v>0</v>
      </c>
      <c r="T1945" s="13" t="str">
        <f t="shared" si="158"/>
        <v>Up</v>
      </c>
    </row>
    <row r="1946" spans="1:20" s="14" customFormat="1" hidden="1" x14ac:dyDescent="0.3">
      <c r="A1946" s="11">
        <v>6053565</v>
      </c>
      <c r="B1946" s="11">
        <v>6053565</v>
      </c>
      <c r="C1946" s="11" t="s">
        <v>26</v>
      </c>
      <c r="D1946" s="11" t="s">
        <v>27</v>
      </c>
      <c r="E1946" s="13" t="str">
        <f>_xlfn.XLOOKUP(B1946,Sheet1!A:A,Sheet1!B:B)</f>
        <v>DS INDASA ABRASIVE BLOCK P220      1PC</v>
      </c>
      <c r="F1946" s="13" t="str">
        <f t="shared" si="157"/>
        <v>CROWN  - DS INDASA ABRASIVE BLOCK P220      1PC</v>
      </c>
      <c r="G1946" s="13"/>
      <c r="H1946" s="91" t="s">
        <v>28</v>
      </c>
      <c r="I1946" s="11" t="s">
        <v>29</v>
      </c>
      <c r="J1946" s="11" t="s">
        <v>29</v>
      </c>
      <c r="K1946" s="11" t="s">
        <v>30</v>
      </c>
      <c r="M1946" s="11" t="s">
        <v>7062</v>
      </c>
      <c r="N1946" s="13">
        <v>3105</v>
      </c>
      <c r="O1946" s="15">
        <f>_xlfn.XLOOKUP(B1946,Sheet1!A:A,Sheet1!E:E)</f>
        <v>0.83</v>
      </c>
      <c r="P1946" s="26"/>
      <c r="Q1946" s="15">
        <f t="shared" si="159"/>
        <v>0.87149999999999994</v>
      </c>
      <c r="R1946" s="38">
        <f t="shared" si="160"/>
        <v>0.89764499999999992</v>
      </c>
      <c r="S1946" s="26">
        <v>0</v>
      </c>
      <c r="T1946" s="13" t="str">
        <f t="shared" si="158"/>
        <v>Up</v>
      </c>
    </row>
    <row r="1947" spans="1:20" s="14" customFormat="1" hidden="1" x14ac:dyDescent="0.3">
      <c r="A1947" s="11">
        <v>6055108</v>
      </c>
      <c r="B1947" s="11">
        <v>6055108</v>
      </c>
      <c r="C1947" s="11" t="s">
        <v>26</v>
      </c>
      <c r="D1947" s="11" t="s">
        <v>27</v>
      </c>
      <c r="E1947" s="13" t="str">
        <f>_xlfn.XLOOKUP(B1947,Sheet1!A:A,Sheet1!B:B)</f>
        <v>DS MIRKA MIRKA SLVE FOR HOSE+CABLE 3.5M</v>
      </c>
      <c r="F1947" s="13" t="str">
        <f t="shared" si="157"/>
        <v>CROWN  - DS MIRKA MIRKA SLVE FOR HOSE+CABLE 3.5M</v>
      </c>
      <c r="G1947" s="13"/>
      <c r="H1947" s="91" t="s">
        <v>28</v>
      </c>
      <c r="I1947" s="11" t="s">
        <v>29</v>
      </c>
      <c r="J1947" s="11" t="s">
        <v>29</v>
      </c>
      <c r="K1947" s="11" t="s">
        <v>30</v>
      </c>
      <c r="M1947" s="11" t="s">
        <v>7062</v>
      </c>
      <c r="N1947" s="13">
        <v>3105</v>
      </c>
      <c r="O1947" s="15">
        <f>_xlfn.XLOOKUP(B1947,Sheet1!A:A,Sheet1!E:E)</f>
        <v>59.64</v>
      </c>
      <c r="P1947" s="26"/>
      <c r="Q1947" s="15">
        <f t="shared" si="159"/>
        <v>62.622</v>
      </c>
      <c r="R1947" s="38">
        <f t="shared" si="160"/>
        <v>64.500659999999996</v>
      </c>
      <c r="S1947" s="26">
        <v>0</v>
      </c>
      <c r="T1947" s="13" t="str">
        <f t="shared" si="158"/>
        <v>Up</v>
      </c>
    </row>
    <row r="1948" spans="1:20" s="14" customFormat="1" hidden="1" x14ac:dyDescent="0.3">
      <c r="A1948" s="11">
        <v>6053110</v>
      </c>
      <c r="B1948" s="11">
        <v>6053110</v>
      </c>
      <c r="C1948" s="11" t="s">
        <v>26</v>
      </c>
      <c r="D1948" s="11" t="s">
        <v>27</v>
      </c>
      <c r="E1948" s="13" t="str">
        <f>_xlfn.XLOOKUP(B1948,Sheet1!A:A,Sheet1!B:B)</f>
        <v>DS MIRKA ROUNDY HANDBLOCK</v>
      </c>
      <c r="F1948" s="13" t="str">
        <f t="shared" si="157"/>
        <v>CROWN  - DS MIRKA ROUNDY HANDBLOCK</v>
      </c>
      <c r="G1948" s="13"/>
      <c r="H1948" s="91" t="s">
        <v>28</v>
      </c>
      <c r="I1948" s="11" t="s">
        <v>29</v>
      </c>
      <c r="J1948" s="11" t="s">
        <v>29</v>
      </c>
      <c r="K1948" s="11" t="s">
        <v>30</v>
      </c>
      <c r="M1948" s="11" t="s">
        <v>7062</v>
      </c>
      <c r="N1948" s="13">
        <v>3105</v>
      </c>
      <c r="O1948" s="15">
        <f>_xlfn.XLOOKUP(B1948,Sheet1!A:A,Sheet1!E:E)</f>
        <v>37.69</v>
      </c>
      <c r="P1948" s="26"/>
      <c r="Q1948" s="15">
        <f t="shared" si="159"/>
        <v>39.5745</v>
      </c>
      <c r="R1948" s="38">
        <f t="shared" si="160"/>
        <v>40.761735000000002</v>
      </c>
      <c r="S1948" s="26">
        <v>0</v>
      </c>
      <c r="T1948" s="13" t="str">
        <f t="shared" si="158"/>
        <v>Up</v>
      </c>
    </row>
    <row r="1949" spans="1:20" s="14" customFormat="1" hidden="1" x14ac:dyDescent="0.3">
      <c r="A1949" s="11">
        <v>6053109</v>
      </c>
      <c r="B1949" s="11">
        <v>6053109</v>
      </c>
      <c r="C1949" s="11" t="s">
        <v>26</v>
      </c>
      <c r="D1949" s="11" t="s">
        <v>27</v>
      </c>
      <c r="E1949" s="13" t="str">
        <f>_xlfn.XLOOKUP(B1949,Sheet1!A:A,Sheet1!B:B)</f>
        <v>DS MIRKA ROUNDY                    KIT</v>
      </c>
      <c r="F1949" s="13" t="str">
        <f t="shared" si="157"/>
        <v>CROWN  - DS MIRKA ROUNDY                    KIT</v>
      </c>
      <c r="G1949" s="13"/>
      <c r="H1949" s="91" t="s">
        <v>28</v>
      </c>
      <c r="I1949" s="11" t="s">
        <v>29</v>
      </c>
      <c r="J1949" s="11" t="s">
        <v>29</v>
      </c>
      <c r="K1949" s="11" t="s">
        <v>30</v>
      </c>
      <c r="M1949" s="11" t="s">
        <v>7062</v>
      </c>
      <c r="N1949" s="13">
        <v>3105</v>
      </c>
      <c r="O1949" s="15">
        <f>_xlfn.XLOOKUP(B1949,Sheet1!A:A,Sheet1!E:E)</f>
        <v>56.56</v>
      </c>
      <c r="P1949" s="26"/>
      <c r="Q1949" s="15">
        <f t="shared" si="159"/>
        <v>59.388000000000005</v>
      </c>
      <c r="R1949" s="38">
        <f t="shared" si="160"/>
        <v>61.169640000000008</v>
      </c>
      <c r="S1949" s="26">
        <v>0</v>
      </c>
      <c r="T1949" s="13" t="str">
        <f t="shared" si="158"/>
        <v>Up</v>
      </c>
    </row>
    <row r="1950" spans="1:20" s="14" customFormat="1" hidden="1" x14ac:dyDescent="0.3">
      <c r="A1950" s="11">
        <v>6053108</v>
      </c>
      <c r="B1950" s="11">
        <v>6053108</v>
      </c>
      <c r="C1950" s="11" t="s">
        <v>26</v>
      </c>
      <c r="D1950" s="11" t="s">
        <v>27</v>
      </c>
      <c r="E1950" s="13" t="str">
        <f>_xlfn.XLOOKUP(B1950,Sheet1!A:A,Sheet1!B:B)</f>
        <v>DS MIRKA CASE YELLOW       400X300X158MM</v>
      </c>
      <c r="F1950" s="13" t="str">
        <f t="shared" si="157"/>
        <v>CROWN  - DS MIRKA CASE YELLOW       400X300X158MM</v>
      </c>
      <c r="G1950" s="13"/>
      <c r="H1950" s="91" t="s">
        <v>28</v>
      </c>
      <c r="I1950" s="11" t="s">
        <v>29</v>
      </c>
      <c r="J1950" s="11" t="s">
        <v>29</v>
      </c>
      <c r="K1950" s="11" t="s">
        <v>30</v>
      </c>
      <c r="M1950" s="11" t="s">
        <v>7062</v>
      </c>
      <c r="N1950" s="13">
        <v>3105</v>
      </c>
      <c r="O1950" s="15">
        <f>_xlfn.XLOOKUP(B1950,Sheet1!A:A,Sheet1!E:E)</f>
        <v>67.86</v>
      </c>
      <c r="P1950" s="26"/>
      <c r="Q1950" s="15">
        <f t="shared" si="159"/>
        <v>71.253</v>
      </c>
      <c r="R1950" s="38">
        <f t="shared" si="160"/>
        <v>73.390590000000003</v>
      </c>
      <c r="S1950" s="26">
        <v>0</v>
      </c>
      <c r="T1950" s="13" t="str">
        <f t="shared" si="158"/>
        <v>Up</v>
      </c>
    </row>
    <row r="1951" spans="1:20" s="14" customFormat="1" hidden="1" x14ac:dyDescent="0.3">
      <c r="A1951" s="11">
        <v>6053107</v>
      </c>
      <c r="B1951" s="11">
        <v>6053107</v>
      </c>
      <c r="C1951" s="11" t="s">
        <v>26</v>
      </c>
      <c r="D1951" s="11" t="s">
        <v>27</v>
      </c>
      <c r="E1951" s="13" t="str">
        <f>_xlfn.XLOOKUP(B1951,Sheet1!A:A,Sheet1!B:B)</f>
        <v>DS MIRKA CASE YELLOW   400 X 300 X 210MM</v>
      </c>
      <c r="F1951" s="13" t="str">
        <f t="shared" si="157"/>
        <v>CROWN  - DS MIRKA CASE YELLOW   400 X 300 X 210MM</v>
      </c>
      <c r="G1951" s="13"/>
      <c r="H1951" s="91" t="s">
        <v>28</v>
      </c>
      <c r="I1951" s="11" t="s">
        <v>29</v>
      </c>
      <c r="J1951" s="11" t="s">
        <v>29</v>
      </c>
      <c r="K1951" s="11" t="s">
        <v>30</v>
      </c>
      <c r="M1951" s="11" t="s">
        <v>7062</v>
      </c>
      <c r="N1951" s="13">
        <v>3105</v>
      </c>
      <c r="O1951" s="15">
        <f>_xlfn.XLOOKUP(B1951,Sheet1!A:A,Sheet1!E:E)</f>
        <v>75.41</v>
      </c>
      <c r="P1951" s="26"/>
      <c r="Q1951" s="15">
        <f t="shared" si="159"/>
        <v>79.180499999999995</v>
      </c>
      <c r="R1951" s="38">
        <f t="shared" si="160"/>
        <v>81.555914999999999</v>
      </c>
      <c r="S1951" s="26">
        <v>0</v>
      </c>
      <c r="T1951" s="13" t="str">
        <f t="shared" si="158"/>
        <v>Up</v>
      </c>
    </row>
    <row r="1952" spans="1:20" s="14" customFormat="1" hidden="1" x14ac:dyDescent="0.3">
      <c r="A1952" s="11">
        <v>6053103</v>
      </c>
      <c r="B1952" s="11">
        <v>6053103</v>
      </c>
      <c r="C1952" s="11" t="s">
        <v>26</v>
      </c>
      <c r="D1952" s="11" t="s">
        <v>27</v>
      </c>
      <c r="E1952" s="13" t="str">
        <f>_xlfn.XLOOKUP(B1952,Sheet1!A:A,Sheet1!B:B)</f>
        <v>DS MIRKA DEROS / CEROS HOSE      27MMX4M</v>
      </c>
      <c r="F1952" s="13" t="str">
        <f t="shared" si="157"/>
        <v>CROWN  - DS MIRKA DEROS / CEROS HOSE      27MMX4M</v>
      </c>
      <c r="G1952" s="13"/>
      <c r="H1952" s="91" t="s">
        <v>28</v>
      </c>
      <c r="I1952" s="11" t="s">
        <v>29</v>
      </c>
      <c r="J1952" s="11" t="s">
        <v>29</v>
      </c>
      <c r="K1952" s="11" t="s">
        <v>30</v>
      </c>
      <c r="M1952" s="11" t="s">
        <v>7062</v>
      </c>
      <c r="N1952" s="13">
        <v>3105</v>
      </c>
      <c r="O1952" s="15">
        <f>_xlfn.XLOOKUP(B1952,Sheet1!A:A,Sheet1!E:E)</f>
        <v>56.56</v>
      </c>
      <c r="P1952" s="26"/>
      <c r="Q1952" s="15">
        <f t="shared" si="159"/>
        <v>59.388000000000005</v>
      </c>
      <c r="R1952" s="38">
        <f t="shared" si="160"/>
        <v>61.169640000000008</v>
      </c>
      <c r="S1952" s="26">
        <v>0</v>
      </c>
      <c r="T1952" s="13" t="str">
        <f t="shared" si="158"/>
        <v>Up</v>
      </c>
    </row>
    <row r="1953" spans="1:20" s="14" customFormat="1" hidden="1" x14ac:dyDescent="0.3">
      <c r="A1953" s="11">
        <v>6053102</v>
      </c>
      <c r="B1953" s="11">
        <v>6053102</v>
      </c>
      <c r="C1953" s="11" t="s">
        <v>26</v>
      </c>
      <c r="D1953" s="11" t="s">
        <v>27</v>
      </c>
      <c r="E1953" s="13" t="str">
        <f>_xlfn.XLOOKUP(B1953,Sheet1!A:A,Sheet1!B:B)</f>
        <v>DS MIRKA DEROS DECO 5650X CV KIT1  110V</v>
      </c>
      <c r="F1953" s="13" t="str">
        <f t="shared" si="157"/>
        <v>CROWN  - DS MIRKA DEROS DECO 5650X CV KIT1  110V</v>
      </c>
      <c r="G1953" s="13"/>
      <c r="H1953" s="91" t="s">
        <v>28</v>
      </c>
      <c r="I1953" s="11" t="s">
        <v>29</v>
      </c>
      <c r="J1953" s="11" t="s">
        <v>29</v>
      </c>
      <c r="K1953" s="11" t="s">
        <v>30</v>
      </c>
      <c r="M1953" s="11" t="s">
        <v>7062</v>
      </c>
      <c r="N1953" s="13">
        <v>3105</v>
      </c>
      <c r="O1953" s="15">
        <f>_xlfn.XLOOKUP(B1953,Sheet1!A:A,Sheet1!E:E)</f>
        <v>580.16999999999996</v>
      </c>
      <c r="P1953" s="26"/>
      <c r="Q1953" s="15">
        <f t="shared" si="159"/>
        <v>609.17849999999999</v>
      </c>
      <c r="R1953" s="38">
        <f t="shared" si="160"/>
        <v>627.45385499999998</v>
      </c>
      <c r="S1953" s="26">
        <v>0</v>
      </c>
      <c r="T1953" s="13" t="str">
        <f t="shared" si="158"/>
        <v>Up</v>
      </c>
    </row>
    <row r="1954" spans="1:20" s="14" customFormat="1" hidden="1" x14ac:dyDescent="0.3">
      <c r="A1954" s="11">
        <v>6053100</v>
      </c>
      <c r="B1954" s="11">
        <v>6053100</v>
      </c>
      <c r="C1954" s="11" t="s">
        <v>26</v>
      </c>
      <c r="D1954" s="11" t="s">
        <v>27</v>
      </c>
      <c r="E1954" s="13" t="str">
        <f>_xlfn.XLOOKUP(B1954,Sheet1!A:A,Sheet1!B:B)</f>
        <v>DS MIRKA DEROS DECO 5650X CV KIT1  240V</v>
      </c>
      <c r="F1954" s="13" t="str">
        <f t="shared" si="157"/>
        <v>CROWN  - DS MIRKA DEROS DECO 5650X CV KIT1  240V</v>
      </c>
      <c r="G1954" s="13"/>
      <c r="H1954" s="91" t="s">
        <v>28</v>
      </c>
      <c r="I1954" s="11" t="s">
        <v>29</v>
      </c>
      <c r="J1954" s="11" t="s">
        <v>29</v>
      </c>
      <c r="K1954" s="11" t="s">
        <v>30</v>
      </c>
      <c r="M1954" s="11" t="s">
        <v>7062</v>
      </c>
      <c r="N1954" s="13">
        <v>3105</v>
      </c>
      <c r="O1954" s="15">
        <f>_xlfn.XLOOKUP(B1954,Sheet1!A:A,Sheet1!E:E)</f>
        <v>551.16</v>
      </c>
      <c r="P1954" s="26"/>
      <c r="Q1954" s="15">
        <f t="shared" si="159"/>
        <v>578.71799999999996</v>
      </c>
      <c r="R1954" s="38">
        <f t="shared" si="160"/>
        <v>596.07953999999995</v>
      </c>
      <c r="S1954" s="26">
        <v>0</v>
      </c>
      <c r="T1954" s="13" t="str">
        <f t="shared" si="158"/>
        <v>Up</v>
      </c>
    </row>
    <row r="1955" spans="1:20" s="14" customFormat="1" hidden="1" x14ac:dyDescent="0.3">
      <c r="A1955" s="11">
        <v>6053099</v>
      </c>
      <c r="B1955" s="11">
        <v>6053099</v>
      </c>
      <c r="C1955" s="11" t="s">
        <v>26</v>
      </c>
      <c r="D1955" s="11" t="s">
        <v>27</v>
      </c>
      <c r="E1955" s="13" t="str">
        <f>_xlfn.XLOOKUP(B1955,Sheet1!A:A,Sheet1!B:B)</f>
        <v>DS MIRKA HANDY SANDING             KIT</v>
      </c>
      <c r="F1955" s="13" t="str">
        <f t="shared" si="157"/>
        <v>CROWN  - DS MIRKA HANDY SANDING             KIT</v>
      </c>
      <c r="G1955" s="13"/>
      <c r="H1955" s="91" t="s">
        <v>28</v>
      </c>
      <c r="I1955" s="11" t="s">
        <v>29</v>
      </c>
      <c r="J1955" s="11" t="s">
        <v>29</v>
      </c>
      <c r="K1955" s="11" t="s">
        <v>30</v>
      </c>
      <c r="M1955" s="11" t="s">
        <v>7062</v>
      </c>
      <c r="N1955" s="13">
        <v>3105</v>
      </c>
      <c r="O1955" s="15">
        <f>_xlfn.XLOOKUP(B1955,Sheet1!A:A,Sheet1!E:E)</f>
        <v>45.23</v>
      </c>
      <c r="P1955" s="26"/>
      <c r="Q1955" s="15">
        <f t="shared" si="159"/>
        <v>47.491500000000002</v>
      </c>
      <c r="R1955" s="38">
        <f t="shared" si="160"/>
        <v>48.916245000000004</v>
      </c>
      <c r="S1955" s="26">
        <v>0</v>
      </c>
      <c r="T1955" s="13" t="str">
        <f t="shared" si="158"/>
        <v>Up</v>
      </c>
    </row>
    <row r="1956" spans="1:20" s="14" customFormat="1" hidden="1" x14ac:dyDescent="0.3">
      <c r="A1956" s="11">
        <v>6053096</v>
      </c>
      <c r="B1956" s="11">
        <v>6053096</v>
      </c>
      <c r="C1956" s="11" t="s">
        <v>26</v>
      </c>
      <c r="D1956" s="11" t="s">
        <v>27</v>
      </c>
      <c r="E1956" s="13" t="str">
        <f>_xlfn.XLOOKUP(B1956,Sheet1!A:A,Sheet1!B:B)</f>
        <v>DS MIRKA ABRANET DISCS  80G 10PK   150MM</v>
      </c>
      <c r="F1956" s="13" t="str">
        <f t="shared" si="157"/>
        <v>CROWN  - DS MIRKA ABRANET DISCS  80G 10PK   150MM</v>
      </c>
      <c r="G1956" s="13"/>
      <c r="H1956" s="91" t="s">
        <v>28</v>
      </c>
      <c r="I1956" s="11" t="s">
        <v>29</v>
      </c>
      <c r="J1956" s="11" t="s">
        <v>29</v>
      </c>
      <c r="K1956" s="11" t="s">
        <v>30</v>
      </c>
      <c r="M1956" s="11" t="s">
        <v>7062</v>
      </c>
      <c r="N1956" s="13">
        <v>3105</v>
      </c>
      <c r="O1956" s="15">
        <f>_xlfn.XLOOKUP(B1956,Sheet1!A:A,Sheet1!E:E)</f>
        <v>16.57</v>
      </c>
      <c r="P1956" s="26"/>
      <c r="Q1956" s="15">
        <f t="shared" si="159"/>
        <v>17.398500000000002</v>
      </c>
      <c r="R1956" s="38">
        <f t="shared" si="160"/>
        <v>17.920455000000004</v>
      </c>
      <c r="S1956" s="26">
        <v>0</v>
      </c>
      <c r="T1956" s="13" t="str">
        <f t="shared" si="158"/>
        <v>Up</v>
      </c>
    </row>
    <row r="1957" spans="1:20" s="14" customFormat="1" hidden="1" x14ac:dyDescent="0.3">
      <c r="A1957" s="11">
        <v>6053095</v>
      </c>
      <c r="B1957" s="11">
        <v>6053095</v>
      </c>
      <c r="C1957" s="11" t="s">
        <v>26</v>
      </c>
      <c r="D1957" s="11" t="s">
        <v>27</v>
      </c>
      <c r="E1957" s="13" t="str">
        <f>_xlfn.XLOOKUP(B1957,Sheet1!A:A,Sheet1!B:B)</f>
        <v>DS MIRKA ABRANET DISCS  320G 10PK  150MM</v>
      </c>
      <c r="F1957" s="13" t="str">
        <f t="shared" si="157"/>
        <v>CROWN  - DS MIRKA ABRANET DISCS  320G 10PK  150MM</v>
      </c>
      <c r="G1957" s="13"/>
      <c r="H1957" s="91" t="s">
        <v>28</v>
      </c>
      <c r="I1957" s="11" t="s">
        <v>29</v>
      </c>
      <c r="J1957" s="11" t="s">
        <v>29</v>
      </c>
      <c r="K1957" s="11" t="s">
        <v>30</v>
      </c>
      <c r="M1957" s="11" t="s">
        <v>7062</v>
      </c>
      <c r="N1957" s="13">
        <v>3105</v>
      </c>
      <c r="O1957" s="15">
        <f>_xlfn.XLOOKUP(B1957,Sheet1!A:A,Sheet1!E:E)</f>
        <v>16.57</v>
      </c>
      <c r="P1957" s="26"/>
      <c r="Q1957" s="15">
        <f t="shared" si="159"/>
        <v>17.398500000000002</v>
      </c>
      <c r="R1957" s="38">
        <f t="shared" si="160"/>
        <v>17.920455000000004</v>
      </c>
      <c r="S1957" s="26">
        <v>0</v>
      </c>
      <c r="T1957" s="13" t="str">
        <f t="shared" si="158"/>
        <v>Up</v>
      </c>
    </row>
    <row r="1958" spans="1:20" s="14" customFormat="1" hidden="1" x14ac:dyDescent="0.3">
      <c r="A1958" s="11">
        <v>6053094</v>
      </c>
      <c r="B1958" s="11">
        <v>6053094</v>
      </c>
      <c r="C1958" s="11" t="s">
        <v>26</v>
      </c>
      <c r="D1958" s="11" t="s">
        <v>27</v>
      </c>
      <c r="E1958" s="13" t="str">
        <f>_xlfn.XLOOKUP(B1958,Sheet1!A:A,Sheet1!B:B)</f>
        <v>DS MIRKA ABRANET DISCS  240G 10PK  150MM</v>
      </c>
      <c r="F1958" s="13" t="str">
        <f t="shared" si="157"/>
        <v>CROWN  - DS MIRKA ABRANET DISCS  240G 10PK  150MM</v>
      </c>
      <c r="G1958" s="13"/>
      <c r="H1958" s="91" t="s">
        <v>28</v>
      </c>
      <c r="I1958" s="11" t="s">
        <v>29</v>
      </c>
      <c r="J1958" s="11" t="s">
        <v>29</v>
      </c>
      <c r="K1958" s="11" t="s">
        <v>30</v>
      </c>
      <c r="M1958" s="11" t="s">
        <v>7062</v>
      </c>
      <c r="N1958" s="13">
        <v>3105</v>
      </c>
      <c r="O1958" s="15">
        <f>_xlfn.XLOOKUP(B1958,Sheet1!A:A,Sheet1!E:E)</f>
        <v>16.57</v>
      </c>
      <c r="P1958" s="26"/>
      <c r="Q1958" s="15">
        <f t="shared" si="159"/>
        <v>17.398500000000002</v>
      </c>
      <c r="R1958" s="38">
        <f t="shared" si="160"/>
        <v>17.920455000000004</v>
      </c>
      <c r="S1958" s="26">
        <v>0</v>
      </c>
      <c r="T1958" s="13" t="str">
        <f t="shared" si="158"/>
        <v>Up</v>
      </c>
    </row>
    <row r="1959" spans="1:20" s="14" customFormat="1" hidden="1" x14ac:dyDescent="0.3">
      <c r="A1959" s="11">
        <v>6053093</v>
      </c>
      <c r="B1959" s="11">
        <v>6053093</v>
      </c>
      <c r="C1959" s="11" t="s">
        <v>26</v>
      </c>
      <c r="D1959" s="11" t="s">
        <v>27</v>
      </c>
      <c r="E1959" s="13" t="str">
        <f>_xlfn.XLOOKUP(B1959,Sheet1!A:A,Sheet1!B:B)</f>
        <v>DS MIRKA ABRANET DISCS  180G 10PK  150MM</v>
      </c>
      <c r="F1959" s="13" t="str">
        <f t="shared" si="157"/>
        <v>CROWN  - DS MIRKA ABRANET DISCS  180G 10PK  150MM</v>
      </c>
      <c r="G1959" s="13"/>
      <c r="H1959" s="91" t="s">
        <v>28</v>
      </c>
      <c r="I1959" s="11" t="s">
        <v>29</v>
      </c>
      <c r="J1959" s="11" t="s">
        <v>29</v>
      </c>
      <c r="K1959" s="11" t="s">
        <v>30</v>
      </c>
      <c r="M1959" s="11" t="s">
        <v>7062</v>
      </c>
      <c r="N1959" s="13">
        <v>3105</v>
      </c>
      <c r="O1959" s="15">
        <f>_xlfn.XLOOKUP(B1959,Sheet1!A:A,Sheet1!E:E)</f>
        <v>16.57</v>
      </c>
      <c r="P1959" s="26"/>
      <c r="Q1959" s="15">
        <f t="shared" si="159"/>
        <v>17.398500000000002</v>
      </c>
      <c r="R1959" s="38">
        <f t="shared" si="160"/>
        <v>17.920455000000004</v>
      </c>
      <c r="S1959" s="26">
        <v>0</v>
      </c>
      <c r="T1959" s="13" t="str">
        <f t="shared" si="158"/>
        <v>Up</v>
      </c>
    </row>
    <row r="1960" spans="1:20" s="14" customFormat="1" hidden="1" x14ac:dyDescent="0.3">
      <c r="A1960" s="11">
        <v>6053091</v>
      </c>
      <c r="B1960" s="11">
        <v>6053091</v>
      </c>
      <c r="C1960" s="11" t="s">
        <v>26</v>
      </c>
      <c r="D1960" s="11" t="s">
        <v>27</v>
      </c>
      <c r="E1960" s="13" t="str">
        <f>_xlfn.XLOOKUP(B1960,Sheet1!A:A,Sheet1!B:B)</f>
        <v>DS MIRKA ABRANET DISCS  120G 10PK  150MM</v>
      </c>
      <c r="F1960" s="13" t="str">
        <f t="shared" si="157"/>
        <v>CROWN  - DS MIRKA ABRANET DISCS  120G 10PK  150MM</v>
      </c>
      <c r="G1960" s="13"/>
      <c r="H1960" s="91" t="s">
        <v>28</v>
      </c>
      <c r="I1960" s="11" t="s">
        <v>29</v>
      </c>
      <c r="J1960" s="11" t="s">
        <v>29</v>
      </c>
      <c r="K1960" s="11" t="s">
        <v>30</v>
      </c>
      <c r="M1960" s="11" t="s">
        <v>7062</v>
      </c>
      <c r="N1960" s="13">
        <v>3105</v>
      </c>
      <c r="O1960" s="15">
        <f>_xlfn.XLOOKUP(B1960,Sheet1!A:A,Sheet1!E:E)</f>
        <v>16.57</v>
      </c>
      <c r="P1960" s="26"/>
      <c r="Q1960" s="15">
        <f t="shared" si="159"/>
        <v>17.398500000000002</v>
      </c>
      <c r="R1960" s="38">
        <f t="shared" si="160"/>
        <v>17.920455000000004</v>
      </c>
      <c r="S1960" s="26">
        <v>0</v>
      </c>
      <c r="T1960" s="13" t="str">
        <f t="shared" si="158"/>
        <v>Up</v>
      </c>
    </row>
    <row r="1961" spans="1:20" s="14" customFormat="1" hidden="1" x14ac:dyDescent="0.3">
      <c r="A1961" s="11">
        <v>6053090</v>
      </c>
      <c r="B1961" s="11">
        <v>6053090</v>
      </c>
      <c r="C1961" s="11" t="s">
        <v>26</v>
      </c>
      <c r="D1961" s="11" t="s">
        <v>27</v>
      </c>
      <c r="E1961" s="13" t="str">
        <f>_xlfn.XLOOKUP(B1961,Sheet1!A:A,Sheet1!B:B)</f>
        <v>DS MIRKA ABRANET DISCS  80G 10PK   125MM</v>
      </c>
      <c r="F1961" s="13" t="str">
        <f t="shared" si="157"/>
        <v>CROWN  - DS MIRKA ABRANET DISCS  80G 10PK   125MM</v>
      </c>
      <c r="G1961" s="13"/>
      <c r="H1961" s="91" t="s">
        <v>28</v>
      </c>
      <c r="I1961" s="11" t="s">
        <v>29</v>
      </c>
      <c r="J1961" s="11" t="s">
        <v>29</v>
      </c>
      <c r="K1961" s="11" t="s">
        <v>30</v>
      </c>
      <c r="M1961" s="11" t="s">
        <v>7062</v>
      </c>
      <c r="N1961" s="13">
        <v>3105</v>
      </c>
      <c r="O1961" s="15">
        <f>_xlfn.XLOOKUP(B1961,Sheet1!A:A,Sheet1!E:E)</f>
        <v>15.07</v>
      </c>
      <c r="P1961" s="26"/>
      <c r="Q1961" s="15">
        <f t="shared" si="159"/>
        <v>15.823500000000001</v>
      </c>
      <c r="R1961" s="38">
        <f t="shared" si="160"/>
        <v>16.298205000000003</v>
      </c>
      <c r="S1961" s="26">
        <v>0</v>
      </c>
      <c r="T1961" s="13" t="str">
        <f t="shared" si="158"/>
        <v>Up</v>
      </c>
    </row>
    <row r="1962" spans="1:20" s="14" customFormat="1" hidden="1" x14ac:dyDescent="0.3">
      <c r="A1962" s="11">
        <v>6053089</v>
      </c>
      <c r="B1962" s="11">
        <v>6053089</v>
      </c>
      <c r="C1962" s="11" t="s">
        <v>26</v>
      </c>
      <c r="D1962" s="11" t="s">
        <v>27</v>
      </c>
      <c r="E1962" s="13" t="str">
        <f>_xlfn.XLOOKUP(B1962,Sheet1!A:A,Sheet1!B:B)</f>
        <v>DS MIRKA ABRANET DISCS  320G 10PK  125MM</v>
      </c>
      <c r="F1962" s="13" t="str">
        <f t="shared" si="157"/>
        <v>CROWN  - DS MIRKA ABRANET DISCS  320G 10PK  125MM</v>
      </c>
      <c r="G1962" s="13"/>
      <c r="H1962" s="91" t="s">
        <v>28</v>
      </c>
      <c r="I1962" s="11" t="s">
        <v>29</v>
      </c>
      <c r="J1962" s="11" t="s">
        <v>29</v>
      </c>
      <c r="K1962" s="11" t="s">
        <v>30</v>
      </c>
      <c r="M1962" s="11" t="s">
        <v>7062</v>
      </c>
      <c r="N1962" s="13">
        <v>3105</v>
      </c>
      <c r="O1962" s="15">
        <f>_xlfn.XLOOKUP(B1962,Sheet1!A:A,Sheet1!E:E)</f>
        <v>15.07</v>
      </c>
      <c r="P1962" s="26"/>
      <c r="Q1962" s="15">
        <f t="shared" si="159"/>
        <v>15.823500000000001</v>
      </c>
      <c r="R1962" s="38">
        <f t="shared" si="160"/>
        <v>16.298205000000003</v>
      </c>
      <c r="S1962" s="26">
        <v>0</v>
      </c>
      <c r="T1962" s="13" t="str">
        <f t="shared" si="158"/>
        <v>Up</v>
      </c>
    </row>
    <row r="1963" spans="1:20" s="14" customFormat="1" hidden="1" x14ac:dyDescent="0.3">
      <c r="A1963" s="11">
        <v>6053088</v>
      </c>
      <c r="B1963" s="11">
        <v>6053088</v>
      </c>
      <c r="C1963" s="11" t="s">
        <v>26</v>
      </c>
      <c r="D1963" s="11" t="s">
        <v>27</v>
      </c>
      <c r="E1963" s="13" t="str">
        <f>_xlfn.XLOOKUP(B1963,Sheet1!A:A,Sheet1!B:B)</f>
        <v>DS MIRKA ABRANET DISCS  240G 10PK  125MM</v>
      </c>
      <c r="F1963" s="13" t="str">
        <f t="shared" si="157"/>
        <v>CROWN  - DS MIRKA ABRANET DISCS  240G 10PK  125MM</v>
      </c>
      <c r="G1963" s="13"/>
      <c r="H1963" s="91" t="s">
        <v>28</v>
      </c>
      <c r="I1963" s="11" t="s">
        <v>29</v>
      </c>
      <c r="J1963" s="11" t="s">
        <v>29</v>
      </c>
      <c r="K1963" s="11" t="s">
        <v>30</v>
      </c>
      <c r="M1963" s="11" t="s">
        <v>7062</v>
      </c>
      <c r="N1963" s="13">
        <v>3105</v>
      </c>
      <c r="O1963" s="15">
        <f>_xlfn.XLOOKUP(B1963,Sheet1!A:A,Sheet1!E:E)</f>
        <v>15.07</v>
      </c>
      <c r="P1963" s="26"/>
      <c r="Q1963" s="15">
        <f t="shared" si="159"/>
        <v>15.823500000000001</v>
      </c>
      <c r="R1963" s="38">
        <f t="shared" si="160"/>
        <v>16.298205000000003</v>
      </c>
      <c r="S1963" s="26">
        <v>0</v>
      </c>
      <c r="T1963" s="13" t="str">
        <f t="shared" si="158"/>
        <v>Up</v>
      </c>
    </row>
    <row r="1964" spans="1:20" s="14" customFormat="1" hidden="1" x14ac:dyDescent="0.3">
      <c r="A1964" s="11">
        <v>6053087</v>
      </c>
      <c r="B1964" s="11">
        <v>6053087</v>
      </c>
      <c r="C1964" s="11" t="s">
        <v>26</v>
      </c>
      <c r="D1964" s="11" t="s">
        <v>27</v>
      </c>
      <c r="E1964" s="13" t="str">
        <f>_xlfn.XLOOKUP(B1964,Sheet1!A:A,Sheet1!B:B)</f>
        <v>DS MIRKA ABRANET DISCS  180G 10PK  125MM</v>
      </c>
      <c r="F1964" s="13" t="str">
        <f t="shared" si="157"/>
        <v>CROWN  - DS MIRKA ABRANET DISCS  180G 10PK  125MM</v>
      </c>
      <c r="G1964" s="13"/>
      <c r="H1964" s="91" t="s">
        <v>28</v>
      </c>
      <c r="I1964" s="11" t="s">
        <v>29</v>
      </c>
      <c r="J1964" s="11" t="s">
        <v>29</v>
      </c>
      <c r="K1964" s="11" t="s">
        <v>30</v>
      </c>
      <c r="M1964" s="11" t="s">
        <v>7062</v>
      </c>
      <c r="N1964" s="13">
        <v>3105</v>
      </c>
      <c r="O1964" s="15">
        <f>_xlfn.XLOOKUP(B1964,Sheet1!A:A,Sheet1!E:E)</f>
        <v>9.7899999999999991</v>
      </c>
      <c r="P1964" s="26"/>
      <c r="Q1964" s="15">
        <f t="shared" si="159"/>
        <v>10.279499999999999</v>
      </c>
      <c r="R1964" s="38">
        <f t="shared" si="160"/>
        <v>10.587884999999998</v>
      </c>
      <c r="S1964" s="26">
        <v>0</v>
      </c>
      <c r="T1964" s="13" t="str">
        <f t="shared" si="158"/>
        <v>Up</v>
      </c>
    </row>
    <row r="1965" spans="1:20" s="14" customFormat="1" hidden="1" x14ac:dyDescent="0.3">
      <c r="A1965" s="11">
        <v>6053086</v>
      </c>
      <c r="B1965" s="11">
        <v>6053086</v>
      </c>
      <c r="C1965" s="11" t="s">
        <v>26</v>
      </c>
      <c r="D1965" s="11" t="s">
        <v>27</v>
      </c>
      <c r="E1965" s="13" t="str">
        <f>_xlfn.XLOOKUP(B1965,Sheet1!A:A,Sheet1!B:B)</f>
        <v>DS MIRKA ABRANET DISCS  120G 10PK  125MM</v>
      </c>
      <c r="F1965" s="13" t="str">
        <f t="shared" si="157"/>
        <v>CROWN  - DS MIRKA ABRANET DISCS  120G 10PK  125MM</v>
      </c>
      <c r="G1965" s="13"/>
      <c r="H1965" s="91" t="s">
        <v>28</v>
      </c>
      <c r="I1965" s="11" t="s">
        <v>29</v>
      </c>
      <c r="J1965" s="11" t="s">
        <v>29</v>
      </c>
      <c r="K1965" s="11" t="s">
        <v>30</v>
      </c>
      <c r="M1965" s="11" t="s">
        <v>7062</v>
      </c>
      <c r="N1965" s="13">
        <v>3105</v>
      </c>
      <c r="O1965" s="15">
        <f>_xlfn.XLOOKUP(B1965,Sheet1!A:A,Sheet1!E:E)</f>
        <v>15.07</v>
      </c>
      <c r="P1965" s="26"/>
      <c r="Q1965" s="15">
        <f t="shared" si="159"/>
        <v>15.823500000000001</v>
      </c>
      <c r="R1965" s="38">
        <f t="shared" si="160"/>
        <v>16.298205000000003</v>
      </c>
      <c r="S1965" s="26">
        <v>0</v>
      </c>
      <c r="T1965" s="13" t="str">
        <f t="shared" si="158"/>
        <v>Up</v>
      </c>
    </row>
    <row r="1966" spans="1:20" s="14" customFormat="1" hidden="1" x14ac:dyDescent="0.3">
      <c r="A1966" s="11">
        <v>6053085</v>
      </c>
      <c r="B1966" s="11">
        <v>6053085</v>
      </c>
      <c r="C1966" s="11" t="s">
        <v>26</v>
      </c>
      <c r="D1966" s="11" t="s">
        <v>27</v>
      </c>
      <c r="E1966" s="13" t="str">
        <f>_xlfn.XLOOKUP(B1966,Sheet1!A:A,Sheet1!B:B)</f>
        <v>DS MIRKA ABRANET DISCS  80G 10PK   225MM</v>
      </c>
      <c r="F1966" s="13" t="str">
        <f t="shared" si="157"/>
        <v>CROWN  - DS MIRKA ABRANET DISCS  80G 10PK   225MM</v>
      </c>
      <c r="G1966" s="13"/>
      <c r="H1966" s="91" t="s">
        <v>28</v>
      </c>
      <c r="I1966" s="11" t="s">
        <v>29</v>
      </c>
      <c r="J1966" s="11" t="s">
        <v>29</v>
      </c>
      <c r="K1966" s="11" t="s">
        <v>30</v>
      </c>
      <c r="M1966" s="11" t="s">
        <v>7062</v>
      </c>
      <c r="N1966" s="13">
        <v>3105</v>
      </c>
      <c r="O1966" s="15">
        <f>_xlfn.XLOOKUP(B1966,Sheet1!A:A,Sheet1!E:E)</f>
        <v>31.67</v>
      </c>
      <c r="P1966" s="26"/>
      <c r="Q1966" s="15">
        <f t="shared" si="159"/>
        <v>33.253500000000003</v>
      </c>
      <c r="R1966" s="38">
        <f t="shared" si="160"/>
        <v>34.251105000000003</v>
      </c>
      <c r="S1966" s="26">
        <v>0</v>
      </c>
      <c r="T1966" s="13" t="str">
        <f t="shared" si="158"/>
        <v>Up</v>
      </c>
    </row>
    <row r="1967" spans="1:20" s="14" customFormat="1" hidden="1" x14ac:dyDescent="0.3">
      <c r="A1967" s="11">
        <v>6053082</v>
      </c>
      <c r="B1967" s="11">
        <v>6053082</v>
      </c>
      <c r="C1967" s="11" t="s">
        <v>26</v>
      </c>
      <c r="D1967" s="11" t="s">
        <v>27</v>
      </c>
      <c r="E1967" s="13" t="str">
        <f>_xlfn.XLOOKUP(B1967,Sheet1!A:A,Sheet1!B:B)</f>
        <v>DS MIRKA ABRANET DISCS  180G 10PK  225MM</v>
      </c>
      <c r="F1967" s="13" t="str">
        <f t="shared" si="157"/>
        <v>CROWN  - DS MIRKA ABRANET DISCS  180G 10PK  225MM</v>
      </c>
      <c r="G1967" s="13"/>
      <c r="H1967" s="91" t="s">
        <v>28</v>
      </c>
      <c r="I1967" s="11" t="s">
        <v>29</v>
      </c>
      <c r="J1967" s="11" t="s">
        <v>29</v>
      </c>
      <c r="K1967" s="11" t="s">
        <v>30</v>
      </c>
      <c r="M1967" s="11" t="s">
        <v>7062</v>
      </c>
      <c r="N1967" s="13">
        <v>3105</v>
      </c>
      <c r="O1967" s="15">
        <f>_xlfn.XLOOKUP(B1967,Sheet1!A:A,Sheet1!E:E)</f>
        <v>31.67</v>
      </c>
      <c r="P1967" s="26"/>
      <c r="Q1967" s="15">
        <f t="shared" si="159"/>
        <v>33.253500000000003</v>
      </c>
      <c r="R1967" s="38">
        <f t="shared" si="160"/>
        <v>34.251105000000003</v>
      </c>
      <c r="S1967" s="26">
        <v>0</v>
      </c>
      <c r="T1967" s="13" t="str">
        <f t="shared" si="158"/>
        <v>Up</v>
      </c>
    </row>
    <row r="1968" spans="1:20" s="14" customFormat="1" hidden="1" x14ac:dyDescent="0.3">
      <c r="A1968" s="11">
        <v>6053081</v>
      </c>
      <c r="B1968" s="11">
        <v>6053081</v>
      </c>
      <c r="C1968" s="11" t="s">
        <v>26</v>
      </c>
      <c r="D1968" s="11" t="s">
        <v>27</v>
      </c>
      <c r="E1968" s="13" t="str">
        <f>_xlfn.XLOOKUP(B1968,Sheet1!A:A,Sheet1!B:B)</f>
        <v>DS MIRKA ABRANET DISCS  120G 10PK  225MM</v>
      </c>
      <c r="F1968" s="13" t="str">
        <f t="shared" si="157"/>
        <v>CROWN  - DS MIRKA ABRANET DISCS  120G 10PK  225MM</v>
      </c>
      <c r="G1968" s="13"/>
      <c r="H1968" s="91" t="s">
        <v>28</v>
      </c>
      <c r="I1968" s="11" t="s">
        <v>29</v>
      </c>
      <c r="J1968" s="11" t="s">
        <v>29</v>
      </c>
      <c r="K1968" s="11" t="s">
        <v>30</v>
      </c>
      <c r="M1968" s="11" t="s">
        <v>7062</v>
      </c>
      <c r="N1968" s="13">
        <v>3105</v>
      </c>
      <c r="O1968" s="15">
        <f>_xlfn.XLOOKUP(B1968,Sheet1!A:A,Sheet1!E:E)</f>
        <v>31.67</v>
      </c>
      <c r="P1968" s="26"/>
      <c r="Q1968" s="15">
        <f t="shared" si="159"/>
        <v>33.253500000000003</v>
      </c>
      <c r="R1968" s="38">
        <f t="shared" si="160"/>
        <v>34.251105000000003</v>
      </c>
      <c r="S1968" s="26">
        <v>0</v>
      </c>
      <c r="T1968" s="13" t="str">
        <f t="shared" si="158"/>
        <v>Up</v>
      </c>
    </row>
    <row r="1969" spans="1:20" s="14" customFormat="1" hidden="1" x14ac:dyDescent="0.3">
      <c r="A1969" s="11">
        <v>6053080</v>
      </c>
      <c r="B1969" s="11">
        <v>6053080</v>
      </c>
      <c r="C1969" s="11" t="s">
        <v>26</v>
      </c>
      <c r="D1969" s="11" t="s">
        <v>27</v>
      </c>
      <c r="E1969" s="13" t="str">
        <f>_xlfn.XLOOKUP(B1969,Sheet1!A:A,Sheet1!B:B)</f>
        <v>DS MIRKA ABRANET STRP 80G  10PK 81X133MM</v>
      </c>
      <c r="F1969" s="13" t="str">
        <f t="shared" si="157"/>
        <v>CROWN  - DS MIRKA ABRANET STRP 80G  10PK 81X133MM</v>
      </c>
      <c r="G1969" s="13"/>
      <c r="H1969" s="91" t="s">
        <v>28</v>
      </c>
      <c r="I1969" s="11" t="s">
        <v>29</v>
      </c>
      <c r="J1969" s="11" t="s">
        <v>29</v>
      </c>
      <c r="K1969" s="11" t="s">
        <v>30</v>
      </c>
      <c r="M1969" s="11" t="s">
        <v>7062</v>
      </c>
      <c r="N1969" s="13">
        <v>3105</v>
      </c>
      <c r="O1969" s="15">
        <f>_xlfn.XLOOKUP(B1969,Sheet1!A:A,Sheet1!E:E)</f>
        <v>13.55</v>
      </c>
      <c r="P1969" s="26"/>
      <c r="Q1969" s="29">
        <f t="shared" si="159"/>
        <v>14.227500000000001</v>
      </c>
      <c r="R1969" s="38">
        <f t="shared" si="160"/>
        <v>14.654325000000002</v>
      </c>
      <c r="S1969" s="26">
        <v>0</v>
      </c>
      <c r="T1969" s="13" t="str">
        <f t="shared" si="158"/>
        <v>Up</v>
      </c>
    </row>
    <row r="1970" spans="1:20" s="14" customFormat="1" hidden="1" x14ac:dyDescent="0.3">
      <c r="A1970" s="11">
        <v>6053078</v>
      </c>
      <c r="B1970" s="11">
        <v>6053078</v>
      </c>
      <c r="C1970" s="11" t="s">
        <v>26</v>
      </c>
      <c r="D1970" s="11" t="s">
        <v>27</v>
      </c>
      <c r="E1970" s="13" t="str">
        <f>_xlfn.XLOOKUP(B1970,Sheet1!A:A,Sheet1!B:B)</f>
        <v>DS MIRKA ABRANET STRP 240G 10PK 81X133MM</v>
      </c>
      <c r="F1970" s="13" t="str">
        <f t="shared" si="157"/>
        <v>CROWN  - DS MIRKA ABRANET STRP 240G 10PK 81X133MM</v>
      </c>
      <c r="G1970" s="13"/>
      <c r="H1970" s="91" t="s">
        <v>28</v>
      </c>
      <c r="I1970" s="11" t="s">
        <v>29</v>
      </c>
      <c r="J1970" s="11" t="s">
        <v>29</v>
      </c>
      <c r="K1970" s="11" t="s">
        <v>30</v>
      </c>
      <c r="M1970" s="11" t="s">
        <v>7062</v>
      </c>
      <c r="N1970" s="13">
        <v>3105</v>
      </c>
      <c r="O1970" s="15">
        <f>_xlfn.XLOOKUP(B1970,Sheet1!A:A,Sheet1!E:E)</f>
        <v>13.55</v>
      </c>
      <c r="P1970" s="26"/>
      <c r="Q1970" s="29">
        <f t="shared" si="159"/>
        <v>14.227500000000001</v>
      </c>
      <c r="R1970" s="38">
        <f t="shared" si="160"/>
        <v>14.654325000000002</v>
      </c>
      <c r="S1970" s="26">
        <v>0</v>
      </c>
      <c r="T1970" s="13" t="str">
        <f t="shared" si="158"/>
        <v>Up</v>
      </c>
    </row>
    <row r="1971" spans="1:20" s="14" customFormat="1" hidden="1" x14ac:dyDescent="0.3">
      <c r="A1971" s="11">
        <v>6053077</v>
      </c>
      <c r="B1971" s="11">
        <v>6053077</v>
      </c>
      <c r="C1971" s="11" t="s">
        <v>26</v>
      </c>
      <c r="D1971" s="11" t="s">
        <v>27</v>
      </c>
      <c r="E1971" s="13" t="str">
        <f>_xlfn.XLOOKUP(B1971,Sheet1!A:A,Sheet1!B:B)</f>
        <v>DS MIRKA ABRANET STRP 180G 10PK 81X133MM</v>
      </c>
      <c r="F1971" s="13" t="str">
        <f t="shared" si="157"/>
        <v>CROWN  - DS MIRKA ABRANET STRP 180G 10PK 81X133MM</v>
      </c>
      <c r="G1971" s="13"/>
      <c r="H1971" s="91" t="s">
        <v>28</v>
      </c>
      <c r="I1971" s="11" t="s">
        <v>29</v>
      </c>
      <c r="J1971" s="11" t="s">
        <v>29</v>
      </c>
      <c r="K1971" s="11" t="s">
        <v>30</v>
      </c>
      <c r="M1971" s="11" t="s">
        <v>7062</v>
      </c>
      <c r="N1971" s="13">
        <v>3105</v>
      </c>
      <c r="O1971" s="15">
        <f>_xlfn.XLOOKUP(B1971,Sheet1!A:A,Sheet1!E:E)</f>
        <v>13.55</v>
      </c>
      <c r="P1971" s="26"/>
      <c r="Q1971" s="29">
        <f t="shared" si="159"/>
        <v>14.227500000000001</v>
      </c>
      <c r="R1971" s="38">
        <f t="shared" si="160"/>
        <v>14.654325000000002</v>
      </c>
      <c r="S1971" s="26">
        <v>0</v>
      </c>
      <c r="T1971" s="13" t="str">
        <f t="shared" si="158"/>
        <v>Up</v>
      </c>
    </row>
    <row r="1972" spans="1:20" s="14" customFormat="1" hidden="1" x14ac:dyDescent="0.3">
      <c r="A1972" s="11">
        <v>6055110</v>
      </c>
      <c r="B1972" s="11">
        <v>6055110</v>
      </c>
      <c r="C1972" s="11" t="s">
        <v>26</v>
      </c>
      <c r="D1972" s="11" t="s">
        <v>27</v>
      </c>
      <c r="E1972" s="13" t="str">
        <f>_xlfn.XLOOKUP(B1972,Sheet1!A:A,Sheet1!B:B)</f>
        <v>DS MIRKA FILTER FOR DE 415/915/1025 L</v>
      </c>
      <c r="F1972" s="13" t="str">
        <f t="shared" si="157"/>
        <v>CROWN  - DS MIRKA FILTER FOR DE 415/915/1025 L</v>
      </c>
      <c r="G1972" s="13"/>
      <c r="H1972" s="91" t="s">
        <v>28</v>
      </c>
      <c r="I1972" s="11" t="s">
        <v>29</v>
      </c>
      <c r="J1972" s="11" t="s">
        <v>29</v>
      </c>
      <c r="K1972" s="11" t="s">
        <v>30</v>
      </c>
      <c r="M1972" s="11" t="s">
        <v>7062</v>
      </c>
      <c r="N1972" s="13">
        <v>3105</v>
      </c>
      <c r="O1972" s="15">
        <f>_xlfn.XLOOKUP(B1972,Sheet1!A:A,Sheet1!E:E)</f>
        <v>49.08</v>
      </c>
      <c r="P1972" s="26"/>
      <c r="Q1972" s="15">
        <f t="shared" si="159"/>
        <v>51.533999999999999</v>
      </c>
      <c r="R1972" s="38">
        <f t="shared" si="160"/>
        <v>53.080019999999998</v>
      </c>
      <c r="S1972" s="26">
        <v>0</v>
      </c>
      <c r="T1972" s="13" t="str">
        <f t="shared" si="158"/>
        <v>Up</v>
      </c>
    </row>
    <row r="1973" spans="1:20" s="14" customFormat="1" hidden="1" x14ac:dyDescent="0.3">
      <c r="A1973" s="11">
        <v>6055111</v>
      </c>
      <c r="B1973" s="11">
        <v>6055111</v>
      </c>
      <c r="C1973" s="11" t="s">
        <v>26</v>
      </c>
      <c r="D1973" s="11" t="s">
        <v>27</v>
      </c>
      <c r="E1973" s="13" t="str">
        <f>_xlfn.XLOOKUP(B1973,Sheet1!A:A,Sheet1!B:B)</f>
        <v>DS MIRKA DUAL VACUUM KIT</v>
      </c>
      <c r="F1973" s="13" t="str">
        <f t="shared" si="157"/>
        <v>CROWN  - DS MIRKA DUAL VACUUM KIT</v>
      </c>
      <c r="G1973" s="13"/>
      <c r="H1973" s="91" t="s">
        <v>28</v>
      </c>
      <c r="I1973" s="11" t="s">
        <v>29</v>
      </c>
      <c r="J1973" s="11" t="s">
        <v>29</v>
      </c>
      <c r="K1973" s="11" t="s">
        <v>30</v>
      </c>
      <c r="M1973" s="11" t="s">
        <v>7062</v>
      </c>
      <c r="N1973" s="13">
        <v>3105</v>
      </c>
      <c r="O1973" s="15">
        <f>_xlfn.XLOOKUP(B1973,Sheet1!A:A,Sheet1!E:E)</f>
        <v>23.49</v>
      </c>
      <c r="P1973" s="26"/>
      <c r="Q1973" s="15">
        <f t="shared" si="159"/>
        <v>24.6645</v>
      </c>
      <c r="R1973" s="38">
        <f t="shared" si="160"/>
        <v>25.404434999999999</v>
      </c>
      <c r="S1973" s="26">
        <v>0</v>
      </c>
      <c r="T1973" s="13" t="str">
        <f t="shared" si="158"/>
        <v>Up</v>
      </c>
    </row>
    <row r="1974" spans="1:20" s="14" customFormat="1" hidden="1" x14ac:dyDescent="0.3">
      <c r="A1974" s="11">
        <v>6055113</v>
      </c>
      <c r="B1974" s="11">
        <v>6055113</v>
      </c>
      <c r="C1974" s="11" t="s">
        <v>26</v>
      </c>
      <c r="D1974" s="11" t="s">
        <v>27</v>
      </c>
      <c r="E1974" s="13" t="str">
        <f>_xlfn.XLOOKUP(B1974,Sheet1!A:A,Sheet1!B:B)</f>
        <v>DS MIRKA CASE INLAY FOR 150MM DISCS</v>
      </c>
      <c r="F1974" s="13" t="str">
        <f t="shared" si="157"/>
        <v>CROWN  - DS MIRKA CASE INLAY FOR 150MM DISCS</v>
      </c>
      <c r="G1974" s="13"/>
      <c r="H1974" s="91" t="s">
        <v>28</v>
      </c>
      <c r="I1974" s="11" t="s">
        <v>29</v>
      </c>
      <c r="J1974" s="11" t="s">
        <v>29</v>
      </c>
      <c r="K1974" s="11" t="s">
        <v>30</v>
      </c>
      <c r="M1974" s="11" t="s">
        <v>7062</v>
      </c>
      <c r="N1974" s="13">
        <v>3105</v>
      </c>
      <c r="O1974" s="15">
        <f>_xlfn.XLOOKUP(B1974,Sheet1!A:A,Sheet1!E:E)</f>
        <v>11.81</v>
      </c>
      <c r="P1974" s="26"/>
      <c r="Q1974" s="15">
        <f t="shared" si="159"/>
        <v>12.400500000000001</v>
      </c>
      <c r="R1974" s="38">
        <f t="shared" si="160"/>
        <v>12.772515000000002</v>
      </c>
      <c r="S1974" s="26">
        <v>0</v>
      </c>
      <c r="T1974" s="13" t="str">
        <f t="shared" si="158"/>
        <v>Up</v>
      </c>
    </row>
    <row r="1975" spans="1:20" s="14" customFormat="1" hidden="1" x14ac:dyDescent="0.3">
      <c r="A1975" s="11">
        <v>6055114</v>
      </c>
      <c r="B1975" s="11">
        <v>6055114</v>
      </c>
      <c r="C1975" s="11" t="s">
        <v>26</v>
      </c>
      <c r="D1975" s="11" t="s">
        <v>27</v>
      </c>
      <c r="E1975" s="13" t="str">
        <f>_xlfn.XLOOKUP(B1975,Sheet1!A:A,Sheet1!B:B)</f>
        <v>DS MIRKA ABRANET ACE GRP P120 50PK 150MM</v>
      </c>
      <c r="F1975" s="13" t="str">
        <f t="shared" si="157"/>
        <v>CROWN  - DS MIRKA ABRANET ACE GRP P120 50PK 150MM</v>
      </c>
      <c r="G1975" s="13"/>
      <c r="H1975" s="91" t="s">
        <v>28</v>
      </c>
      <c r="I1975" s="11" t="s">
        <v>29</v>
      </c>
      <c r="J1975" s="11" t="s">
        <v>29</v>
      </c>
      <c r="K1975" s="11" t="s">
        <v>30</v>
      </c>
      <c r="M1975" s="11" t="s">
        <v>7062</v>
      </c>
      <c r="N1975" s="13">
        <v>3105</v>
      </c>
      <c r="O1975" s="15">
        <f>_xlfn.XLOOKUP(B1975,Sheet1!A:A,Sheet1!E:E)</f>
        <v>54.88</v>
      </c>
      <c r="P1975" s="26"/>
      <c r="Q1975" s="15">
        <f t="shared" si="159"/>
        <v>57.624000000000002</v>
      </c>
      <c r="R1975" s="38">
        <f t="shared" si="160"/>
        <v>59.352720000000005</v>
      </c>
      <c r="S1975" s="26">
        <v>0</v>
      </c>
      <c r="T1975" s="13" t="str">
        <f t="shared" si="158"/>
        <v>Up</v>
      </c>
    </row>
    <row r="1976" spans="1:20" s="14" customFormat="1" hidden="1" x14ac:dyDescent="0.3">
      <c r="A1976" s="11">
        <v>6055115</v>
      </c>
      <c r="B1976" s="11">
        <v>6055115</v>
      </c>
      <c r="C1976" s="11" t="s">
        <v>26</v>
      </c>
      <c r="D1976" s="11" t="s">
        <v>27</v>
      </c>
      <c r="E1976" s="13" t="str">
        <f>_xlfn.XLOOKUP(B1976,Sheet1!A:A,Sheet1!B:B)</f>
        <v>DS MIRKA ABRANET ACE GRP P180 50PK 150MM</v>
      </c>
      <c r="F1976" s="13" t="str">
        <f t="shared" si="157"/>
        <v>CROWN  - DS MIRKA ABRANET ACE GRP P180 50PK 150MM</v>
      </c>
      <c r="G1976" s="13"/>
      <c r="H1976" s="91" t="s">
        <v>28</v>
      </c>
      <c r="I1976" s="11" t="s">
        <v>29</v>
      </c>
      <c r="J1976" s="11" t="s">
        <v>29</v>
      </c>
      <c r="K1976" s="11" t="s">
        <v>30</v>
      </c>
      <c r="M1976" s="11" t="s">
        <v>7062</v>
      </c>
      <c r="N1976" s="13">
        <v>3105</v>
      </c>
      <c r="O1976" s="15">
        <f>_xlfn.XLOOKUP(B1976,Sheet1!A:A,Sheet1!E:E)</f>
        <v>54.88</v>
      </c>
      <c r="P1976" s="26"/>
      <c r="Q1976" s="15">
        <f t="shared" si="159"/>
        <v>57.624000000000002</v>
      </c>
      <c r="R1976" s="38">
        <f t="shared" si="160"/>
        <v>59.352720000000005</v>
      </c>
      <c r="S1976" s="26">
        <v>0</v>
      </c>
      <c r="T1976" s="13" t="str">
        <f t="shared" si="158"/>
        <v>Up</v>
      </c>
    </row>
    <row r="1977" spans="1:20" s="14" customFormat="1" hidden="1" x14ac:dyDescent="0.3">
      <c r="A1977" s="11">
        <v>6055116</v>
      </c>
      <c r="B1977" s="11">
        <v>6055116</v>
      </c>
      <c r="C1977" s="11" t="s">
        <v>26</v>
      </c>
      <c r="D1977" s="11" t="s">
        <v>27</v>
      </c>
      <c r="E1977" s="13" t="str">
        <f>_xlfn.XLOOKUP(B1977,Sheet1!A:A,Sheet1!B:B)</f>
        <v>DS MIRKA ABRANET ACE GRP P240 50PK 150MM</v>
      </c>
      <c r="F1977" s="13" t="str">
        <f t="shared" si="157"/>
        <v>CROWN  - DS MIRKA ABRANET ACE GRP P240 50PK 150MM</v>
      </c>
      <c r="G1977" s="13"/>
      <c r="H1977" s="91" t="s">
        <v>28</v>
      </c>
      <c r="I1977" s="11" t="s">
        <v>29</v>
      </c>
      <c r="J1977" s="11" t="s">
        <v>29</v>
      </c>
      <c r="K1977" s="11" t="s">
        <v>30</v>
      </c>
      <c r="M1977" s="11" t="s">
        <v>7062</v>
      </c>
      <c r="N1977" s="13">
        <v>3105</v>
      </c>
      <c r="O1977" s="15">
        <f>_xlfn.XLOOKUP(B1977,Sheet1!A:A,Sheet1!E:E)</f>
        <v>54.88</v>
      </c>
      <c r="P1977" s="26"/>
      <c r="Q1977" s="15">
        <f t="shared" si="159"/>
        <v>57.624000000000002</v>
      </c>
      <c r="R1977" s="38">
        <f t="shared" si="160"/>
        <v>59.352720000000005</v>
      </c>
      <c r="S1977" s="26">
        <v>0</v>
      </c>
      <c r="T1977" s="13" t="str">
        <f t="shared" si="158"/>
        <v>Up</v>
      </c>
    </row>
    <row r="1978" spans="1:20" s="14" customFormat="1" hidden="1" x14ac:dyDescent="0.3">
      <c r="A1978" s="11">
        <v>6055117</v>
      </c>
      <c r="B1978" s="11">
        <v>6055117</v>
      </c>
      <c r="C1978" s="11" t="s">
        <v>26</v>
      </c>
      <c r="D1978" s="11" t="s">
        <v>27</v>
      </c>
      <c r="E1978" s="13" t="str">
        <f>_xlfn.XLOOKUP(B1978,Sheet1!A:A,Sheet1!B:B)</f>
        <v>DS MIRKA ABRANET ACE GRP P320 50PK 150MM</v>
      </c>
      <c r="F1978" s="13" t="str">
        <f t="shared" si="157"/>
        <v>CROWN  - DS MIRKA ABRANET ACE GRP P320 50PK 150MM</v>
      </c>
      <c r="G1978" s="13"/>
      <c r="H1978" s="91" t="s">
        <v>28</v>
      </c>
      <c r="I1978" s="11" t="s">
        <v>29</v>
      </c>
      <c r="J1978" s="11" t="s">
        <v>29</v>
      </c>
      <c r="K1978" s="11" t="s">
        <v>30</v>
      </c>
      <c r="M1978" s="11" t="s">
        <v>7062</v>
      </c>
      <c r="N1978" s="13">
        <v>3105</v>
      </c>
      <c r="O1978" s="15">
        <f>_xlfn.XLOOKUP(B1978,Sheet1!A:A,Sheet1!E:E)</f>
        <v>54.88</v>
      </c>
      <c r="P1978" s="26"/>
      <c r="Q1978" s="15">
        <f t="shared" si="159"/>
        <v>57.624000000000002</v>
      </c>
      <c r="R1978" s="38">
        <f t="shared" si="160"/>
        <v>59.352720000000005</v>
      </c>
      <c r="S1978" s="26">
        <v>0</v>
      </c>
      <c r="T1978" s="13" t="str">
        <f t="shared" si="158"/>
        <v>Up</v>
      </c>
    </row>
    <row r="1979" spans="1:20" s="14" customFormat="1" hidden="1" x14ac:dyDescent="0.3">
      <c r="A1979" s="11">
        <v>6055118</v>
      </c>
      <c r="B1979" s="11">
        <v>6055118</v>
      </c>
      <c r="C1979" s="11" t="s">
        <v>26</v>
      </c>
      <c r="D1979" s="11" t="s">
        <v>27</v>
      </c>
      <c r="E1979" s="13" t="str">
        <f>_xlfn.XLOOKUP(B1979,Sheet1!A:A,Sheet1!B:B)</f>
        <v>DS MIRKA ABRANET ACE GRP P400 50PK 150MM</v>
      </c>
      <c r="F1979" s="13" t="str">
        <f t="shared" si="157"/>
        <v>CROWN  - DS MIRKA ABRANET ACE GRP P400 50PK 150MM</v>
      </c>
      <c r="G1979" s="13"/>
      <c r="H1979" s="91" t="s">
        <v>28</v>
      </c>
      <c r="I1979" s="11" t="s">
        <v>29</v>
      </c>
      <c r="J1979" s="11" t="s">
        <v>29</v>
      </c>
      <c r="K1979" s="11" t="s">
        <v>30</v>
      </c>
      <c r="M1979" s="11" t="s">
        <v>7062</v>
      </c>
      <c r="N1979" s="13">
        <v>3105</v>
      </c>
      <c r="O1979" s="15">
        <f>_xlfn.XLOOKUP(B1979,Sheet1!A:A,Sheet1!E:E)</f>
        <v>54.88</v>
      </c>
      <c r="P1979" s="26"/>
      <c r="Q1979" s="15">
        <f t="shared" si="159"/>
        <v>57.624000000000002</v>
      </c>
      <c r="R1979" s="38">
        <f t="shared" si="160"/>
        <v>59.352720000000005</v>
      </c>
      <c r="S1979" s="26">
        <v>0</v>
      </c>
      <c r="T1979" s="13" t="str">
        <f t="shared" si="158"/>
        <v>Up</v>
      </c>
    </row>
    <row r="1980" spans="1:20" s="14" customFormat="1" hidden="1" x14ac:dyDescent="0.3">
      <c r="A1980" s="11">
        <v>6055119</v>
      </c>
      <c r="B1980" s="11">
        <v>6055119</v>
      </c>
      <c r="C1980" s="11" t="s">
        <v>26</v>
      </c>
      <c r="D1980" s="11" t="s">
        <v>27</v>
      </c>
      <c r="E1980" s="13" t="str">
        <f>_xlfn.XLOOKUP(B1980,Sheet1!A:A,Sheet1!B:B)</f>
        <v>DS MIRKA ABRANET ACE GRP P80  50PK 150MM</v>
      </c>
      <c r="F1980" s="13" t="str">
        <f t="shared" si="157"/>
        <v>CROWN  - DS MIRKA ABRANET ACE GRP P80  50PK 150MM</v>
      </c>
      <c r="G1980" s="13"/>
      <c r="H1980" s="91" t="s">
        <v>28</v>
      </c>
      <c r="I1980" s="11" t="s">
        <v>29</v>
      </c>
      <c r="J1980" s="11" t="s">
        <v>29</v>
      </c>
      <c r="K1980" s="11" t="s">
        <v>30</v>
      </c>
      <c r="M1980" s="11" t="s">
        <v>7062</v>
      </c>
      <c r="N1980" s="13">
        <v>3105</v>
      </c>
      <c r="O1980" s="15">
        <f>_xlfn.XLOOKUP(B1980,Sheet1!A:A,Sheet1!E:E)</f>
        <v>54.88</v>
      </c>
      <c r="P1980" s="26"/>
      <c r="Q1980" s="15">
        <f t="shared" si="159"/>
        <v>57.624000000000002</v>
      </c>
      <c r="R1980" s="38">
        <f t="shared" si="160"/>
        <v>59.352720000000005</v>
      </c>
      <c r="S1980" s="26">
        <v>0</v>
      </c>
      <c r="T1980" s="13" t="str">
        <f t="shared" si="158"/>
        <v>Up</v>
      </c>
    </row>
    <row r="1981" spans="1:20" s="14" customFormat="1" hidden="1" x14ac:dyDescent="0.3">
      <c r="A1981" s="11">
        <v>6055120</v>
      </c>
      <c r="B1981" s="11">
        <v>6055120</v>
      </c>
      <c r="C1981" s="11" t="s">
        <v>26</v>
      </c>
      <c r="D1981" s="11" t="s">
        <v>27</v>
      </c>
      <c r="E1981" s="13" t="str">
        <f>_xlfn.XLOOKUP(B1981,Sheet1!A:A,Sheet1!B:B)</f>
        <v>DS MIRKA ABRANET ACE HD P120 25PK  150MM</v>
      </c>
      <c r="F1981" s="13" t="str">
        <f t="shared" si="157"/>
        <v>CROWN  - DS MIRKA ABRANET ACE HD P120 25PK  150MM</v>
      </c>
      <c r="G1981" s="13"/>
      <c r="H1981" s="91" t="s">
        <v>28</v>
      </c>
      <c r="I1981" s="11" t="s">
        <v>29</v>
      </c>
      <c r="J1981" s="11" t="s">
        <v>29</v>
      </c>
      <c r="K1981" s="11" t="s">
        <v>30</v>
      </c>
      <c r="M1981" s="11" t="s">
        <v>7062</v>
      </c>
      <c r="N1981" s="13">
        <v>3105</v>
      </c>
      <c r="O1981" s="15">
        <f>_xlfn.XLOOKUP(B1981,Sheet1!A:A,Sheet1!E:E)</f>
        <v>31.34</v>
      </c>
      <c r="P1981" s="26"/>
      <c r="Q1981" s="15">
        <f t="shared" si="159"/>
        <v>32.907000000000004</v>
      </c>
      <c r="R1981" s="38">
        <f t="shared" si="160"/>
        <v>33.894210000000001</v>
      </c>
      <c r="S1981" s="26">
        <v>0</v>
      </c>
      <c r="T1981" s="13" t="str">
        <f t="shared" si="158"/>
        <v>Up</v>
      </c>
    </row>
    <row r="1982" spans="1:20" s="14" customFormat="1" hidden="1" x14ac:dyDescent="0.3">
      <c r="A1982" s="11">
        <v>6055121</v>
      </c>
      <c r="B1982" s="11">
        <v>6055121</v>
      </c>
      <c r="C1982" s="11" t="s">
        <v>26</v>
      </c>
      <c r="D1982" s="11" t="s">
        <v>27</v>
      </c>
      <c r="E1982" s="13" t="str">
        <f>_xlfn.XLOOKUP(B1982,Sheet1!A:A,Sheet1!B:B)</f>
        <v>DS MIRKA ABRANET ACE HD P40  25PK  150MM</v>
      </c>
      <c r="F1982" s="13" t="str">
        <f t="shared" ref="F1982:F2045" si="161">D1982&amp;" - "&amp;E1982</f>
        <v>CROWN  - DS MIRKA ABRANET ACE HD P40  25PK  150MM</v>
      </c>
      <c r="G1982" s="13"/>
      <c r="H1982" s="91" t="s">
        <v>28</v>
      </c>
      <c r="I1982" s="11" t="s">
        <v>29</v>
      </c>
      <c r="J1982" s="11" t="s">
        <v>29</v>
      </c>
      <c r="K1982" s="11" t="s">
        <v>30</v>
      </c>
      <c r="M1982" s="11" t="s">
        <v>7062</v>
      </c>
      <c r="N1982" s="13">
        <v>3105</v>
      </c>
      <c r="O1982" s="15">
        <f>_xlfn.XLOOKUP(B1982,Sheet1!A:A,Sheet1!E:E)</f>
        <v>36.229999999999997</v>
      </c>
      <c r="P1982" s="26"/>
      <c r="Q1982" s="15">
        <f t="shared" si="159"/>
        <v>38.041499999999999</v>
      </c>
      <c r="R1982" s="38">
        <f t="shared" si="160"/>
        <v>39.182744999999997</v>
      </c>
      <c r="S1982" s="26">
        <v>0</v>
      </c>
      <c r="T1982" s="13" t="str">
        <f t="shared" si="158"/>
        <v>Up</v>
      </c>
    </row>
    <row r="1983" spans="1:20" s="14" customFormat="1" hidden="1" x14ac:dyDescent="0.3">
      <c r="A1983" s="11">
        <v>6055122</v>
      </c>
      <c r="B1983" s="11">
        <v>6055122</v>
      </c>
      <c r="C1983" s="11" t="s">
        <v>26</v>
      </c>
      <c r="D1983" s="11" t="s">
        <v>27</v>
      </c>
      <c r="E1983" s="13" t="str">
        <f>_xlfn.XLOOKUP(B1983,Sheet1!A:A,Sheet1!B:B)</f>
        <v>DS MIRKA ABRANET ACE HD P60  25PK  150MM</v>
      </c>
      <c r="F1983" s="13" t="str">
        <f t="shared" si="161"/>
        <v>CROWN  - DS MIRKA ABRANET ACE HD P60  25PK  150MM</v>
      </c>
      <c r="G1983" s="13"/>
      <c r="H1983" s="91" t="s">
        <v>28</v>
      </c>
      <c r="I1983" s="11" t="s">
        <v>29</v>
      </c>
      <c r="J1983" s="11" t="s">
        <v>29</v>
      </c>
      <c r="K1983" s="11" t="s">
        <v>30</v>
      </c>
      <c r="M1983" s="11" t="s">
        <v>7062</v>
      </c>
      <c r="N1983" s="13">
        <v>3105</v>
      </c>
      <c r="O1983" s="15">
        <f>_xlfn.XLOOKUP(B1983,Sheet1!A:A,Sheet1!E:E)</f>
        <v>34.58</v>
      </c>
      <c r="P1983" s="26"/>
      <c r="Q1983" s="15">
        <f t="shared" si="159"/>
        <v>36.308999999999997</v>
      </c>
      <c r="R1983" s="38">
        <f t="shared" si="160"/>
        <v>37.398269999999997</v>
      </c>
      <c r="S1983" s="26">
        <v>0</v>
      </c>
      <c r="T1983" s="13" t="str">
        <f t="shared" si="158"/>
        <v>Up</v>
      </c>
    </row>
    <row r="1984" spans="1:20" s="14" customFormat="1" hidden="1" x14ac:dyDescent="0.3">
      <c r="A1984" s="11">
        <v>6055123</v>
      </c>
      <c r="B1984" s="11">
        <v>6055123</v>
      </c>
      <c r="C1984" s="11" t="s">
        <v>26</v>
      </c>
      <c r="D1984" s="11" t="s">
        <v>27</v>
      </c>
      <c r="E1984" s="13" t="str">
        <f>_xlfn.XLOOKUP(B1984,Sheet1!A:A,Sheet1!B:B)</f>
        <v>DS MIRKA ABRANET ACE HD P80  25PK  150MM</v>
      </c>
      <c r="F1984" s="13" t="str">
        <f t="shared" si="161"/>
        <v>CROWN  - DS MIRKA ABRANET ACE HD P80  25PK  150MM</v>
      </c>
      <c r="G1984" s="13"/>
      <c r="H1984" s="91" t="s">
        <v>28</v>
      </c>
      <c r="I1984" s="11" t="s">
        <v>29</v>
      </c>
      <c r="J1984" s="11" t="s">
        <v>29</v>
      </c>
      <c r="K1984" s="11" t="s">
        <v>30</v>
      </c>
      <c r="M1984" s="11" t="s">
        <v>7062</v>
      </c>
      <c r="N1984" s="13">
        <v>3105</v>
      </c>
      <c r="O1984" s="15">
        <f>_xlfn.XLOOKUP(B1984,Sheet1!A:A,Sheet1!E:E)</f>
        <v>32.99</v>
      </c>
      <c r="P1984" s="26"/>
      <c r="Q1984" s="15">
        <f t="shared" si="159"/>
        <v>34.639500000000005</v>
      </c>
      <c r="R1984" s="38">
        <f t="shared" si="160"/>
        <v>35.678685000000009</v>
      </c>
      <c r="S1984" s="26">
        <v>0</v>
      </c>
      <c r="T1984" s="13" t="str">
        <f t="shared" si="158"/>
        <v>Up</v>
      </c>
    </row>
    <row r="1985" spans="1:20" s="14" customFormat="1" hidden="1" x14ac:dyDescent="0.3">
      <c r="A1985" s="11">
        <v>6055124</v>
      </c>
      <c r="B1985" s="11">
        <v>6055124</v>
      </c>
      <c r="C1985" s="11" t="s">
        <v>26</v>
      </c>
      <c r="D1985" s="11" t="s">
        <v>27</v>
      </c>
      <c r="E1985" s="13" t="str">
        <f>_xlfn.XLOOKUP(B1985,Sheet1!A:A,Sheet1!B:B)</f>
        <v>DS MIRKA ABRANET GRIP P320 50PK    150MM</v>
      </c>
      <c r="F1985" s="13" t="str">
        <f t="shared" si="161"/>
        <v>CROWN  - DS MIRKA ABRANET GRIP P320 50PK    150MM</v>
      </c>
      <c r="G1985" s="13"/>
      <c r="H1985" s="91" t="s">
        <v>28</v>
      </c>
      <c r="I1985" s="11" t="s">
        <v>29</v>
      </c>
      <c r="J1985" s="11" t="s">
        <v>29</v>
      </c>
      <c r="K1985" s="11" t="s">
        <v>30</v>
      </c>
      <c r="M1985" s="11" t="s">
        <v>7062</v>
      </c>
      <c r="N1985" s="13">
        <v>3105</v>
      </c>
      <c r="O1985" s="15">
        <f>_xlfn.XLOOKUP(B1985,Sheet1!A:A,Sheet1!E:E)</f>
        <v>49.07</v>
      </c>
      <c r="P1985" s="26"/>
      <c r="Q1985" s="15">
        <f t="shared" si="159"/>
        <v>51.523500000000006</v>
      </c>
      <c r="R1985" s="38">
        <f t="shared" si="160"/>
        <v>53.069205000000004</v>
      </c>
      <c r="S1985" s="26">
        <v>0</v>
      </c>
      <c r="T1985" s="13" t="str">
        <f t="shared" si="158"/>
        <v>Up</v>
      </c>
    </row>
    <row r="1986" spans="1:20" s="14" customFormat="1" hidden="1" x14ac:dyDescent="0.3">
      <c r="A1986" s="11">
        <v>6055127</v>
      </c>
      <c r="B1986" s="11">
        <v>6055127</v>
      </c>
      <c r="C1986" s="11" t="s">
        <v>26</v>
      </c>
      <c r="D1986" s="11" t="s">
        <v>27</v>
      </c>
      <c r="E1986" s="13" t="str">
        <f>_xlfn.XLOOKUP(B1986,Sheet1!A:A,Sheet1!B:B)</f>
        <v>DS MIRKA ABRANET GRIP P400 50PK    150MM</v>
      </c>
      <c r="F1986" s="13" t="str">
        <f t="shared" si="161"/>
        <v>CROWN  - DS MIRKA ABRANET GRIP P400 50PK    150MM</v>
      </c>
      <c r="G1986" s="13"/>
      <c r="H1986" s="91" t="s">
        <v>28</v>
      </c>
      <c r="I1986" s="11" t="s">
        <v>29</v>
      </c>
      <c r="J1986" s="11" t="s">
        <v>29</v>
      </c>
      <c r="K1986" s="11" t="s">
        <v>30</v>
      </c>
      <c r="M1986" s="11" t="s">
        <v>7062</v>
      </c>
      <c r="N1986" s="13">
        <v>3105</v>
      </c>
      <c r="O1986" s="15">
        <f>_xlfn.XLOOKUP(B1986,Sheet1!A:A,Sheet1!E:E)</f>
        <v>49.07</v>
      </c>
      <c r="P1986" s="26"/>
      <c r="Q1986" s="15">
        <f t="shared" si="159"/>
        <v>51.523500000000006</v>
      </c>
      <c r="R1986" s="38">
        <f t="shared" si="160"/>
        <v>53.069205000000004</v>
      </c>
      <c r="S1986" s="26">
        <v>0</v>
      </c>
      <c r="T1986" s="13" t="str">
        <f t="shared" ref="T1986:T2049" si="162">IF(Q1986&gt;=R1986,"No Change","Up")</f>
        <v>Up</v>
      </c>
    </row>
    <row r="1987" spans="1:20" s="14" customFormat="1" hidden="1" x14ac:dyDescent="0.3">
      <c r="A1987" s="11">
        <v>6055128</v>
      </c>
      <c r="B1987" s="11">
        <v>6055128</v>
      </c>
      <c r="C1987" s="11" t="s">
        <v>26</v>
      </c>
      <c r="D1987" s="11" t="s">
        <v>27</v>
      </c>
      <c r="E1987" s="13" t="str">
        <f>_xlfn.XLOOKUP(B1987,Sheet1!A:A,Sheet1!B:B)</f>
        <v>DS MIRKA ABRANET GRIP P120 50PK    125MM</v>
      </c>
      <c r="F1987" s="13" t="str">
        <f t="shared" si="161"/>
        <v>CROWN  - DS MIRKA ABRANET GRIP P120 50PK    125MM</v>
      </c>
      <c r="G1987" s="13"/>
      <c r="H1987" s="91" t="s">
        <v>28</v>
      </c>
      <c r="I1987" s="11" t="s">
        <v>29</v>
      </c>
      <c r="J1987" s="11" t="s">
        <v>29</v>
      </c>
      <c r="K1987" s="11" t="s">
        <v>30</v>
      </c>
      <c r="M1987" s="11" t="s">
        <v>7062</v>
      </c>
      <c r="N1987" s="13">
        <v>3105</v>
      </c>
      <c r="O1987" s="15">
        <f>_xlfn.XLOOKUP(B1987,Sheet1!A:A,Sheet1!E:E)</f>
        <v>42.68</v>
      </c>
      <c r="P1987" s="26"/>
      <c r="Q1987" s="15">
        <f t="shared" si="159"/>
        <v>44.814</v>
      </c>
      <c r="R1987" s="38">
        <f t="shared" si="160"/>
        <v>46.15842</v>
      </c>
      <c r="S1987" s="26">
        <v>0</v>
      </c>
      <c r="T1987" s="13" t="str">
        <f t="shared" si="162"/>
        <v>Up</v>
      </c>
    </row>
    <row r="1988" spans="1:20" s="14" customFormat="1" hidden="1" x14ac:dyDescent="0.3">
      <c r="A1988" s="11">
        <v>6055129</v>
      </c>
      <c r="B1988" s="11">
        <v>6055129</v>
      </c>
      <c r="C1988" s="11" t="s">
        <v>26</v>
      </c>
      <c r="D1988" s="11" t="s">
        <v>27</v>
      </c>
      <c r="E1988" s="13" t="str">
        <f>_xlfn.XLOOKUP(B1988,Sheet1!A:A,Sheet1!B:B)</f>
        <v>DS MIRKA ABRANET GRIP P180 50PK    125MM</v>
      </c>
      <c r="F1988" s="13" t="str">
        <f t="shared" si="161"/>
        <v>CROWN  - DS MIRKA ABRANET GRIP P180 50PK    125MM</v>
      </c>
      <c r="G1988" s="13"/>
      <c r="H1988" s="91" t="s">
        <v>28</v>
      </c>
      <c r="I1988" s="11" t="s">
        <v>29</v>
      </c>
      <c r="J1988" s="11" t="s">
        <v>29</v>
      </c>
      <c r="K1988" s="11" t="s">
        <v>30</v>
      </c>
      <c r="M1988" s="11" t="s">
        <v>7062</v>
      </c>
      <c r="N1988" s="13">
        <v>3105</v>
      </c>
      <c r="O1988" s="15">
        <f>_xlfn.XLOOKUP(B1988,Sheet1!A:A,Sheet1!E:E)</f>
        <v>42.68</v>
      </c>
      <c r="P1988" s="26"/>
      <c r="Q1988" s="15">
        <f t="shared" si="159"/>
        <v>44.814</v>
      </c>
      <c r="R1988" s="38">
        <f t="shared" si="160"/>
        <v>46.15842</v>
      </c>
      <c r="S1988" s="26">
        <v>0</v>
      </c>
      <c r="T1988" s="13" t="str">
        <f t="shared" si="162"/>
        <v>Up</v>
      </c>
    </row>
    <row r="1989" spans="1:20" s="14" customFormat="1" hidden="1" x14ac:dyDescent="0.3">
      <c r="A1989" s="11">
        <v>6055130</v>
      </c>
      <c r="B1989" s="11">
        <v>6055130</v>
      </c>
      <c r="C1989" s="11" t="s">
        <v>26</v>
      </c>
      <c r="D1989" s="11" t="s">
        <v>27</v>
      </c>
      <c r="E1989" s="13" t="str">
        <f>_xlfn.XLOOKUP(B1989,Sheet1!A:A,Sheet1!B:B)</f>
        <v>DS MIRKA ABRANET GRIP P240 50PK    125MM</v>
      </c>
      <c r="F1989" s="13" t="str">
        <f t="shared" si="161"/>
        <v>CROWN  - DS MIRKA ABRANET GRIP P240 50PK    125MM</v>
      </c>
      <c r="G1989" s="13"/>
      <c r="H1989" s="91" t="s">
        <v>28</v>
      </c>
      <c r="I1989" s="11" t="s">
        <v>29</v>
      </c>
      <c r="J1989" s="11" t="s">
        <v>29</v>
      </c>
      <c r="K1989" s="11" t="s">
        <v>30</v>
      </c>
      <c r="M1989" s="11" t="s">
        <v>7062</v>
      </c>
      <c r="N1989" s="13">
        <v>3105</v>
      </c>
      <c r="O1989" s="15">
        <f>_xlfn.XLOOKUP(B1989,Sheet1!A:A,Sheet1!E:E)</f>
        <v>42.68</v>
      </c>
      <c r="P1989" s="26"/>
      <c r="Q1989" s="15">
        <f t="shared" si="159"/>
        <v>44.814</v>
      </c>
      <c r="R1989" s="38">
        <f t="shared" si="160"/>
        <v>46.15842</v>
      </c>
      <c r="S1989" s="26">
        <v>0</v>
      </c>
      <c r="T1989" s="13" t="str">
        <f t="shared" si="162"/>
        <v>Up</v>
      </c>
    </row>
    <row r="1990" spans="1:20" s="14" customFormat="1" hidden="1" x14ac:dyDescent="0.3">
      <c r="A1990" s="11">
        <v>6055497</v>
      </c>
      <c r="B1990" s="11">
        <v>6055497</v>
      </c>
      <c r="C1990" s="11" t="s">
        <v>26</v>
      </c>
      <c r="D1990" s="11" t="s">
        <v>27</v>
      </c>
      <c r="E1990" s="13" t="str">
        <f>_xlfn.XLOOKUP(B1990,Sheet1!A:A,Sheet1!B:B)</f>
        <v>DS MIRKA DEROS 150MM+DEOS 133MM    230V</v>
      </c>
      <c r="F1990" s="13" t="str">
        <f t="shared" si="161"/>
        <v>CROWN  - DS MIRKA DEROS 150MM+DEOS 133MM    230V</v>
      </c>
      <c r="G1990" s="13"/>
      <c r="H1990" s="91" t="s">
        <v>28</v>
      </c>
      <c r="I1990" s="11" t="s">
        <v>29</v>
      </c>
      <c r="J1990" s="11" t="s">
        <v>29</v>
      </c>
      <c r="K1990" s="11" t="s">
        <v>30</v>
      </c>
      <c r="M1990" s="11" t="s">
        <v>7062</v>
      </c>
      <c r="N1990" s="13">
        <v>3105</v>
      </c>
      <c r="O1990" s="15">
        <f>_xlfn.XLOOKUP(B1990,Sheet1!A:A,Sheet1!E:E)</f>
        <v>1002.29</v>
      </c>
      <c r="P1990" s="26"/>
      <c r="Q1990" s="15">
        <f t="shared" si="159"/>
        <v>1052.4045000000001</v>
      </c>
      <c r="R1990" s="38">
        <f t="shared" si="160"/>
        <v>1083.9766350000002</v>
      </c>
      <c r="S1990" s="26">
        <v>0</v>
      </c>
      <c r="T1990" s="13" t="str">
        <f t="shared" si="162"/>
        <v>Up</v>
      </c>
    </row>
    <row r="1991" spans="1:20" s="14" customFormat="1" hidden="1" x14ac:dyDescent="0.3">
      <c r="A1991" s="11">
        <v>6055501</v>
      </c>
      <c r="B1991" s="11">
        <v>6055501</v>
      </c>
      <c r="C1991" s="11" t="s">
        <v>26</v>
      </c>
      <c r="D1991" s="11" t="s">
        <v>27</v>
      </c>
      <c r="E1991" s="13" t="str">
        <f>_xlfn.XLOOKUP(B1991,Sheet1!A:A,Sheet1!B:B)</f>
        <v>DS MIRKA ABRANET 81X133MM P80      50PK</v>
      </c>
      <c r="F1991" s="13" t="str">
        <f t="shared" si="161"/>
        <v>CROWN  - DS MIRKA ABRANET 81X133MM P80      50PK</v>
      </c>
      <c r="G1991" s="13"/>
      <c r="H1991" s="91" t="s">
        <v>28</v>
      </c>
      <c r="I1991" s="11" t="s">
        <v>29</v>
      </c>
      <c r="J1991" s="11" t="s">
        <v>29</v>
      </c>
      <c r="K1991" s="11" t="s">
        <v>30</v>
      </c>
      <c r="M1991" s="11" t="s">
        <v>7062</v>
      </c>
      <c r="N1991" s="13">
        <v>3105</v>
      </c>
      <c r="O1991" s="15">
        <f>_xlfn.XLOOKUP(B1991,Sheet1!A:A,Sheet1!E:E)</f>
        <v>36.4</v>
      </c>
      <c r="P1991" s="26"/>
      <c r="Q1991" s="15">
        <f t="shared" si="159"/>
        <v>38.22</v>
      </c>
      <c r="R1991" s="38">
        <f t="shared" si="160"/>
        <v>39.366599999999998</v>
      </c>
      <c r="S1991" s="26">
        <v>0</v>
      </c>
      <c r="T1991" s="13" t="str">
        <f t="shared" si="162"/>
        <v>Up</v>
      </c>
    </row>
    <row r="1992" spans="1:20" s="14" customFormat="1" hidden="1" x14ac:dyDescent="0.3">
      <c r="A1992" s="11">
        <v>6055502</v>
      </c>
      <c r="B1992" s="11">
        <v>6055502</v>
      </c>
      <c r="C1992" s="11" t="s">
        <v>26</v>
      </c>
      <c r="D1992" s="11" t="s">
        <v>27</v>
      </c>
      <c r="E1992" s="13" t="str">
        <f>_xlfn.XLOOKUP(B1992,Sheet1!A:A,Sheet1!B:B)</f>
        <v>DS MIRKA ABRANET 81X133MM P120     50PK</v>
      </c>
      <c r="F1992" s="13" t="str">
        <f t="shared" si="161"/>
        <v>CROWN  - DS MIRKA ABRANET 81X133MM P120     50PK</v>
      </c>
      <c r="G1992" s="13"/>
      <c r="H1992" s="91" t="s">
        <v>28</v>
      </c>
      <c r="I1992" s="11" t="s">
        <v>29</v>
      </c>
      <c r="J1992" s="11" t="s">
        <v>29</v>
      </c>
      <c r="K1992" s="11" t="s">
        <v>30</v>
      </c>
      <c r="M1992" s="11" t="s">
        <v>7062</v>
      </c>
      <c r="N1992" s="13">
        <v>3105</v>
      </c>
      <c r="O1992" s="15">
        <f>_xlfn.XLOOKUP(B1992,Sheet1!A:A,Sheet1!E:E)</f>
        <v>36.4</v>
      </c>
      <c r="P1992" s="26"/>
      <c r="Q1992" s="15">
        <f t="shared" si="159"/>
        <v>38.22</v>
      </c>
      <c r="R1992" s="38">
        <f t="shared" si="160"/>
        <v>39.366599999999998</v>
      </c>
      <c r="S1992" s="26">
        <v>0</v>
      </c>
      <c r="T1992" s="13" t="str">
        <f t="shared" si="162"/>
        <v>Up</v>
      </c>
    </row>
    <row r="1993" spans="1:20" s="14" customFormat="1" hidden="1" x14ac:dyDescent="0.3">
      <c r="A1993" s="11">
        <v>6055503</v>
      </c>
      <c r="B1993" s="11">
        <v>6055503</v>
      </c>
      <c r="C1993" s="11" t="s">
        <v>26</v>
      </c>
      <c r="D1993" s="11" t="s">
        <v>27</v>
      </c>
      <c r="E1993" s="13" t="str">
        <f>_xlfn.XLOOKUP(B1993,Sheet1!A:A,Sheet1!B:B)</f>
        <v>DS MIRKA ABRANET 81X133MM P180     50PK</v>
      </c>
      <c r="F1993" s="13" t="str">
        <f t="shared" si="161"/>
        <v>CROWN  - DS MIRKA ABRANET 81X133MM P180     50PK</v>
      </c>
      <c r="G1993" s="13"/>
      <c r="H1993" s="91" t="s">
        <v>28</v>
      </c>
      <c r="I1993" s="11" t="s">
        <v>29</v>
      </c>
      <c r="J1993" s="11" t="s">
        <v>29</v>
      </c>
      <c r="K1993" s="11" t="s">
        <v>30</v>
      </c>
      <c r="M1993" s="11" t="s">
        <v>7062</v>
      </c>
      <c r="N1993" s="13">
        <v>3105</v>
      </c>
      <c r="O1993" s="15">
        <f>_xlfn.XLOOKUP(B1993,Sheet1!A:A,Sheet1!E:E)</f>
        <v>36.4</v>
      </c>
      <c r="P1993" s="26"/>
      <c r="Q1993" s="15">
        <f t="shared" si="159"/>
        <v>38.22</v>
      </c>
      <c r="R1993" s="38">
        <f t="shared" si="160"/>
        <v>39.366599999999998</v>
      </c>
      <c r="S1993" s="26">
        <v>0</v>
      </c>
      <c r="T1993" s="13" t="str">
        <f t="shared" si="162"/>
        <v>Up</v>
      </c>
    </row>
    <row r="1994" spans="1:20" s="14" customFormat="1" hidden="1" x14ac:dyDescent="0.3">
      <c r="A1994" s="11">
        <v>6055504</v>
      </c>
      <c r="B1994" s="11">
        <v>6055504</v>
      </c>
      <c r="C1994" s="11" t="s">
        <v>26</v>
      </c>
      <c r="D1994" s="11" t="s">
        <v>27</v>
      </c>
      <c r="E1994" s="13" t="str">
        <f>_xlfn.XLOOKUP(B1994,Sheet1!A:A,Sheet1!B:B)</f>
        <v>DS MIRKA ABRANET 81X133MM P240     50PK</v>
      </c>
      <c r="F1994" s="13" t="str">
        <f t="shared" si="161"/>
        <v>CROWN  - DS MIRKA ABRANET 81X133MM P240     50PK</v>
      </c>
      <c r="G1994" s="13"/>
      <c r="H1994" s="91" t="s">
        <v>28</v>
      </c>
      <c r="I1994" s="11" t="s">
        <v>29</v>
      </c>
      <c r="J1994" s="11" t="s">
        <v>29</v>
      </c>
      <c r="K1994" s="11" t="s">
        <v>30</v>
      </c>
      <c r="M1994" s="11" t="s">
        <v>7062</v>
      </c>
      <c r="N1994" s="13">
        <v>3105</v>
      </c>
      <c r="O1994" s="15">
        <f>_xlfn.XLOOKUP(B1994,Sheet1!A:A,Sheet1!E:E)</f>
        <v>36.4</v>
      </c>
      <c r="P1994" s="26"/>
      <c r="Q1994" s="15">
        <f t="shared" si="159"/>
        <v>38.22</v>
      </c>
      <c r="R1994" s="38">
        <f t="shared" si="160"/>
        <v>39.366599999999998</v>
      </c>
      <c r="S1994" s="26">
        <v>0</v>
      </c>
      <c r="T1994" s="13" t="str">
        <f t="shared" si="162"/>
        <v>Up</v>
      </c>
    </row>
    <row r="1995" spans="1:20" s="14" customFormat="1" hidden="1" x14ac:dyDescent="0.3">
      <c r="A1995" s="11">
        <v>6055505</v>
      </c>
      <c r="B1995" s="11">
        <v>6055505</v>
      </c>
      <c r="C1995" s="11" t="s">
        <v>26</v>
      </c>
      <c r="D1995" s="11" t="s">
        <v>27</v>
      </c>
      <c r="E1995" s="13" t="str">
        <f>_xlfn.XLOOKUP(B1995,Sheet1!A:A,Sheet1!B:B)</f>
        <v>DS MIRKA ABRANET 81X133MM P320     50PK</v>
      </c>
      <c r="F1995" s="13" t="str">
        <f t="shared" si="161"/>
        <v>CROWN  - DS MIRKA ABRANET 81X133MM P320     50PK</v>
      </c>
      <c r="G1995" s="13"/>
      <c r="H1995" s="91" t="s">
        <v>28</v>
      </c>
      <c r="I1995" s="11" t="s">
        <v>29</v>
      </c>
      <c r="J1995" s="11" t="s">
        <v>29</v>
      </c>
      <c r="K1995" s="11" t="s">
        <v>30</v>
      </c>
      <c r="M1995" s="11" t="s">
        <v>7062</v>
      </c>
      <c r="N1995" s="13">
        <v>3105</v>
      </c>
      <c r="O1995" s="15">
        <f>_xlfn.XLOOKUP(B1995,Sheet1!A:A,Sheet1!E:E)</f>
        <v>36.4</v>
      </c>
      <c r="P1995" s="26"/>
      <c r="Q1995" s="15">
        <f t="shared" si="159"/>
        <v>38.22</v>
      </c>
      <c r="R1995" s="38">
        <f t="shared" si="160"/>
        <v>39.366599999999998</v>
      </c>
      <c r="S1995" s="26">
        <v>0</v>
      </c>
      <c r="T1995" s="13" t="str">
        <f t="shared" si="162"/>
        <v>Up</v>
      </c>
    </row>
    <row r="1996" spans="1:20" s="14" customFormat="1" hidden="1" x14ac:dyDescent="0.3">
      <c r="A1996" s="11">
        <v>6055506</v>
      </c>
      <c r="B1996" s="11">
        <v>6055506</v>
      </c>
      <c r="C1996" s="11" t="s">
        <v>26</v>
      </c>
      <c r="D1996" s="11" t="s">
        <v>27</v>
      </c>
      <c r="E1996" s="13" t="str">
        <f>_xlfn.XLOOKUP(B1996,Sheet1!A:A,Sheet1!B:B)</f>
        <v>DS MIRKA ABRANET 81X133MM P400     50PK</v>
      </c>
      <c r="F1996" s="13" t="str">
        <f t="shared" si="161"/>
        <v>CROWN  - DS MIRKA ABRANET 81X133MM P400     50PK</v>
      </c>
      <c r="G1996" s="13"/>
      <c r="H1996" s="91" t="s">
        <v>28</v>
      </c>
      <c r="I1996" s="11" t="s">
        <v>29</v>
      </c>
      <c r="J1996" s="11" t="s">
        <v>29</v>
      </c>
      <c r="K1996" s="11" t="s">
        <v>30</v>
      </c>
      <c r="M1996" s="11" t="s">
        <v>7062</v>
      </c>
      <c r="N1996" s="13">
        <v>3105</v>
      </c>
      <c r="O1996" s="15">
        <f>_xlfn.XLOOKUP(B1996,Sheet1!A:A,Sheet1!E:E)</f>
        <v>36.4</v>
      </c>
      <c r="P1996" s="26"/>
      <c r="Q1996" s="15">
        <f t="shared" si="159"/>
        <v>38.22</v>
      </c>
      <c r="R1996" s="38">
        <f t="shared" si="160"/>
        <v>39.366599999999998</v>
      </c>
      <c r="S1996" s="26">
        <v>0</v>
      </c>
      <c r="T1996" s="13" t="str">
        <f t="shared" si="162"/>
        <v>Up</v>
      </c>
    </row>
    <row r="1997" spans="1:20" s="14" customFormat="1" hidden="1" x14ac:dyDescent="0.3">
      <c r="A1997" s="11">
        <v>6055690</v>
      </c>
      <c r="B1997" s="11">
        <v>6055690</v>
      </c>
      <c r="C1997" s="11" t="s">
        <v>26</v>
      </c>
      <c r="D1997" s="11" t="s">
        <v>27</v>
      </c>
      <c r="E1997" s="13" t="str">
        <f>_xlfn.XLOOKUP(B1997,Sheet1!A:A,Sheet1!B:B)</f>
        <v>DS OAKEY FLX WASHABLE SPONGE MED/CRS 4PK</v>
      </c>
      <c r="F1997" s="13" t="str">
        <f t="shared" si="161"/>
        <v>CROWN  - DS OAKEY FLX WASHABLE SPONGE MED/CRS 4PK</v>
      </c>
      <c r="G1997" s="13"/>
      <c r="H1997" s="91" t="s">
        <v>28</v>
      </c>
      <c r="I1997" s="11" t="s">
        <v>29</v>
      </c>
      <c r="J1997" s="11" t="s">
        <v>29</v>
      </c>
      <c r="K1997" s="11" t="s">
        <v>30</v>
      </c>
      <c r="M1997" s="11" t="s">
        <v>7062</v>
      </c>
      <c r="N1997" s="13">
        <v>3105</v>
      </c>
      <c r="O1997" s="15">
        <f>_xlfn.XLOOKUP(B1997,Sheet1!A:A,Sheet1!E:E)</f>
        <v>4.49</v>
      </c>
      <c r="P1997" s="26"/>
      <c r="Q1997" s="15">
        <f t="shared" si="159"/>
        <v>4.7145000000000001</v>
      </c>
      <c r="R1997" s="38">
        <f t="shared" si="160"/>
        <v>4.8559350000000006</v>
      </c>
      <c r="S1997" s="26">
        <v>0</v>
      </c>
      <c r="T1997" s="13" t="str">
        <f t="shared" si="162"/>
        <v>Up</v>
      </c>
    </row>
    <row r="1998" spans="1:20" s="14" customFormat="1" hidden="1" x14ac:dyDescent="0.3">
      <c r="A1998" s="11">
        <v>6040225</v>
      </c>
      <c r="B1998" s="11">
        <v>6040225</v>
      </c>
      <c r="C1998" s="11" t="s">
        <v>26</v>
      </c>
      <c r="D1998" s="11" t="s">
        <v>27</v>
      </c>
      <c r="E1998" s="13" t="str">
        <f>_xlfn.XLOOKUP(B1998,Sheet1!A:A,Sheet1!B:B)</f>
        <v>DS WALLROCK THERMAL LINER ADHESIVE 10K</v>
      </c>
      <c r="F1998" s="13" t="str">
        <f t="shared" si="161"/>
        <v>CROWN  - DS WALLROCK THERMAL LINER ADHESIVE 10K</v>
      </c>
      <c r="G1998" s="13"/>
      <c r="H1998" s="91" t="s">
        <v>28</v>
      </c>
      <c r="I1998" s="11" t="s">
        <v>29</v>
      </c>
      <c r="J1998" s="11" t="s">
        <v>29</v>
      </c>
      <c r="K1998" s="11" t="s">
        <v>30</v>
      </c>
      <c r="M1998" s="11" t="s">
        <v>7062</v>
      </c>
      <c r="N1998" s="13">
        <v>3105</v>
      </c>
      <c r="O1998" s="15">
        <f>_xlfn.XLOOKUP(B1998,Sheet1!A:A,Sheet1!E:E)</f>
        <v>16.149999999999999</v>
      </c>
      <c r="P1998" s="26"/>
      <c r="Q1998" s="15">
        <f t="shared" si="159"/>
        <v>16.9575</v>
      </c>
      <c r="R1998" s="38">
        <f t="shared" si="160"/>
        <v>17.466225000000001</v>
      </c>
      <c r="S1998" s="26">
        <v>0</v>
      </c>
      <c r="T1998" s="13" t="str">
        <f t="shared" si="162"/>
        <v>Up</v>
      </c>
    </row>
    <row r="1999" spans="1:20" s="14" customFormat="1" hidden="1" x14ac:dyDescent="0.3">
      <c r="A1999" s="11">
        <v>6040227</v>
      </c>
      <c r="B1999" s="11">
        <v>6040227</v>
      </c>
      <c r="C1999" s="11" t="s">
        <v>26</v>
      </c>
      <c r="D1999" s="11" t="s">
        <v>27</v>
      </c>
      <c r="E1999" s="13" t="str">
        <f>_xlfn.XLOOKUP(B1999,Sheet1!A:A,Sheet1!B:B)</f>
        <v>DS WALLROCK THERMAL LINER ADHESIVE 5K</v>
      </c>
      <c r="F1999" s="13" t="str">
        <f t="shared" si="161"/>
        <v>CROWN  - DS WALLROCK THERMAL LINER ADHESIVE 5K</v>
      </c>
      <c r="G1999" s="13"/>
      <c r="H1999" s="91" t="s">
        <v>28</v>
      </c>
      <c r="I1999" s="11" t="s">
        <v>29</v>
      </c>
      <c r="J1999" s="11" t="s">
        <v>29</v>
      </c>
      <c r="K1999" s="11" t="s">
        <v>30</v>
      </c>
      <c r="M1999" s="11" t="s">
        <v>7062</v>
      </c>
      <c r="N1999" s="13">
        <v>3105</v>
      </c>
      <c r="O1999" s="15">
        <f>_xlfn.XLOOKUP(B1999,Sheet1!A:A,Sheet1!E:E)</f>
        <v>27.57</v>
      </c>
      <c r="P1999" s="26"/>
      <c r="Q1999" s="15">
        <f t="shared" si="159"/>
        <v>28.948500000000003</v>
      </c>
      <c r="R1999" s="38">
        <f t="shared" si="160"/>
        <v>29.816955000000004</v>
      </c>
      <c r="S1999" s="26">
        <v>0</v>
      </c>
      <c r="T1999" s="13" t="str">
        <f t="shared" si="162"/>
        <v>Up</v>
      </c>
    </row>
    <row r="2000" spans="1:20" s="14" customFormat="1" hidden="1" x14ac:dyDescent="0.3">
      <c r="A2000" s="11">
        <v>6040400</v>
      </c>
      <c r="B2000" s="11">
        <v>6040400</v>
      </c>
      <c r="C2000" s="11" t="s">
        <v>26</v>
      </c>
      <c r="D2000" s="11" t="s">
        <v>27</v>
      </c>
      <c r="E2000" s="13" t="str">
        <f>_xlfn.XLOOKUP(B2000,Sheet1!A:A,Sheet1!B:B)</f>
        <v>DS TEKFIX ADHESIVE                 5K</v>
      </c>
      <c r="F2000" s="13" t="str">
        <f t="shared" si="161"/>
        <v>CROWN  - DS TEKFIX ADHESIVE                 5K</v>
      </c>
      <c r="G2000" s="13"/>
      <c r="H2000" s="91" t="s">
        <v>28</v>
      </c>
      <c r="I2000" s="11" t="s">
        <v>29</v>
      </c>
      <c r="J2000" s="11" t="s">
        <v>29</v>
      </c>
      <c r="K2000" s="11" t="s">
        <v>30</v>
      </c>
      <c r="M2000" s="11" t="s">
        <v>7062</v>
      </c>
      <c r="N2000" s="13">
        <v>3105</v>
      </c>
      <c r="O2000" s="15">
        <f>_xlfn.XLOOKUP(B2000,Sheet1!A:A,Sheet1!E:E)</f>
        <v>17.53</v>
      </c>
      <c r="P2000" s="26"/>
      <c r="Q2000" s="15">
        <f t="shared" si="159"/>
        <v>18.406500000000001</v>
      </c>
      <c r="R2000" s="38">
        <f t="shared" si="160"/>
        <v>18.958695000000002</v>
      </c>
      <c r="S2000" s="26">
        <v>0</v>
      </c>
      <c r="T2000" s="13" t="str">
        <f t="shared" si="162"/>
        <v>Up</v>
      </c>
    </row>
    <row r="2001" spans="1:20" s="14" customFormat="1" hidden="1" x14ac:dyDescent="0.3">
      <c r="A2001" s="11">
        <v>6040401</v>
      </c>
      <c r="B2001" s="11">
        <v>6040401</v>
      </c>
      <c r="C2001" s="11" t="s">
        <v>26</v>
      </c>
      <c r="D2001" s="11" t="s">
        <v>27</v>
      </c>
      <c r="E2001" s="13" t="str">
        <f>_xlfn.XLOOKUP(B2001,Sheet1!A:A,Sheet1!B:B)</f>
        <v>DS TEKFIX 65 LIGHT ADHESIVE        10K</v>
      </c>
      <c r="F2001" s="13" t="str">
        <f t="shared" si="161"/>
        <v>CROWN  - DS TEKFIX 65 LIGHT ADHESIVE        10K</v>
      </c>
      <c r="G2001" s="13"/>
      <c r="H2001" s="91" t="s">
        <v>28</v>
      </c>
      <c r="I2001" s="11" t="s">
        <v>29</v>
      </c>
      <c r="J2001" s="11" t="s">
        <v>29</v>
      </c>
      <c r="K2001" s="11" t="s">
        <v>30</v>
      </c>
      <c r="M2001" s="11" t="s">
        <v>7062</v>
      </c>
      <c r="N2001" s="13">
        <v>3105</v>
      </c>
      <c r="O2001" s="15">
        <f>_xlfn.XLOOKUP(B2001,Sheet1!A:A,Sheet1!E:E)</f>
        <v>33.72</v>
      </c>
      <c r="P2001" s="26"/>
      <c r="Q2001" s="15">
        <f t="shared" si="159"/>
        <v>35.405999999999999</v>
      </c>
      <c r="R2001" s="38">
        <f t="shared" si="160"/>
        <v>36.468179999999997</v>
      </c>
      <c r="S2001" s="26">
        <v>0</v>
      </c>
      <c r="T2001" s="13" t="str">
        <f t="shared" si="162"/>
        <v>Up</v>
      </c>
    </row>
    <row r="2002" spans="1:20" s="14" customFormat="1" hidden="1" x14ac:dyDescent="0.3">
      <c r="A2002" s="11">
        <v>6040402</v>
      </c>
      <c r="B2002" s="11">
        <v>6040402</v>
      </c>
      <c r="C2002" s="11" t="s">
        <v>26</v>
      </c>
      <c r="D2002" s="11" t="s">
        <v>27</v>
      </c>
      <c r="E2002" s="13" t="str">
        <f>_xlfn.XLOOKUP(B2002,Sheet1!A:A,Sheet1!B:B)</f>
        <v>DS TEKFIX PLUS HEAVY ADHESIVE      5K</v>
      </c>
      <c r="F2002" s="13" t="str">
        <f t="shared" si="161"/>
        <v>CROWN  - DS TEKFIX PLUS HEAVY ADHESIVE      5K</v>
      </c>
      <c r="G2002" s="13"/>
      <c r="H2002" s="91" t="s">
        <v>28</v>
      </c>
      <c r="I2002" s="11" t="s">
        <v>29</v>
      </c>
      <c r="J2002" s="11" t="s">
        <v>29</v>
      </c>
      <c r="K2002" s="11" t="s">
        <v>30</v>
      </c>
      <c r="M2002" s="11" t="s">
        <v>7062</v>
      </c>
      <c r="N2002" s="13">
        <v>3105</v>
      </c>
      <c r="O2002" s="15">
        <f>_xlfn.XLOOKUP(B2002,Sheet1!A:A,Sheet1!E:E)</f>
        <v>25.45</v>
      </c>
      <c r="P2002" s="26"/>
      <c r="Q2002" s="15">
        <f t="shared" si="159"/>
        <v>26.7225</v>
      </c>
      <c r="R2002" s="38">
        <f t="shared" si="160"/>
        <v>27.524175</v>
      </c>
      <c r="S2002" s="26">
        <v>0</v>
      </c>
      <c r="T2002" s="13" t="str">
        <f t="shared" si="162"/>
        <v>Up</v>
      </c>
    </row>
    <row r="2003" spans="1:20" s="14" customFormat="1" hidden="1" x14ac:dyDescent="0.3">
      <c r="A2003" s="11">
        <v>6040403</v>
      </c>
      <c r="B2003" s="11">
        <v>6040403</v>
      </c>
      <c r="C2003" s="11" t="s">
        <v>26</v>
      </c>
      <c r="D2003" s="11" t="s">
        <v>27</v>
      </c>
      <c r="E2003" s="13" t="str">
        <f>_xlfn.XLOOKUP(B2003,Sheet1!A:A,Sheet1!B:B)</f>
        <v>DS TEKFIX VINYL OVER VINYL ADHESIV 5K</v>
      </c>
      <c r="F2003" s="13" t="str">
        <f t="shared" si="161"/>
        <v>CROWN  - DS TEKFIX VINYL OVER VINYL ADHESIV 5K</v>
      </c>
      <c r="G2003" s="13"/>
      <c r="H2003" s="91" t="s">
        <v>28</v>
      </c>
      <c r="I2003" s="11" t="s">
        <v>29</v>
      </c>
      <c r="J2003" s="11" t="s">
        <v>29</v>
      </c>
      <c r="K2003" s="11" t="s">
        <v>30</v>
      </c>
      <c r="M2003" s="11" t="s">
        <v>7062</v>
      </c>
      <c r="N2003" s="13">
        <v>3105</v>
      </c>
      <c r="O2003" s="15">
        <f>_xlfn.XLOOKUP(B2003,Sheet1!A:A,Sheet1!E:E)</f>
        <v>81.739999999999995</v>
      </c>
      <c r="P2003" s="26"/>
      <c r="Q2003" s="15">
        <f t="shared" ref="Q2003:Q2066" si="163">O2003*1.05</f>
        <v>85.826999999999998</v>
      </c>
      <c r="R2003" s="38">
        <f t="shared" si="160"/>
        <v>88.401809999999998</v>
      </c>
      <c r="S2003" s="26">
        <v>0</v>
      </c>
      <c r="T2003" s="13" t="str">
        <f t="shared" si="162"/>
        <v>Up</v>
      </c>
    </row>
    <row r="2004" spans="1:20" s="14" customFormat="1" hidden="1" x14ac:dyDescent="0.3">
      <c r="A2004" s="11">
        <v>6040758</v>
      </c>
      <c r="B2004" s="11">
        <v>6040758</v>
      </c>
      <c r="C2004" s="11" t="s">
        <v>26</v>
      </c>
      <c r="D2004" s="11" t="s">
        <v>27</v>
      </c>
      <c r="E2004" s="13" t="str">
        <f>_xlfn.XLOOKUP(B2004,Sheet1!A:A,Sheet1!B:B)</f>
        <v>DS UNIBOND MEGAGRIP SOLVENT FREE   300ML</v>
      </c>
      <c r="F2004" s="13" t="str">
        <f t="shared" si="161"/>
        <v>CROWN  - DS UNIBOND MEGAGRIP SOLVENT FREE   300ML</v>
      </c>
      <c r="G2004" s="13"/>
      <c r="H2004" s="91" t="s">
        <v>28</v>
      </c>
      <c r="I2004" s="11" t="s">
        <v>29</v>
      </c>
      <c r="J2004" s="11" t="s">
        <v>29</v>
      </c>
      <c r="K2004" s="11" t="s">
        <v>30</v>
      </c>
      <c r="M2004" s="11" t="s">
        <v>7062</v>
      </c>
      <c r="N2004" s="13">
        <v>3105</v>
      </c>
      <c r="O2004" s="15">
        <f>_xlfn.XLOOKUP(B2004,Sheet1!A:A,Sheet1!E:E)</f>
        <v>5.14</v>
      </c>
      <c r="P2004" s="26"/>
      <c r="Q2004" s="15">
        <f t="shared" si="163"/>
        <v>5.3970000000000002</v>
      </c>
      <c r="R2004" s="38">
        <f t="shared" ref="R2004:R2031" si="164">Q2004*1.03</f>
        <v>5.55891</v>
      </c>
      <c r="S2004" s="26">
        <v>0</v>
      </c>
      <c r="T2004" s="13" t="str">
        <f t="shared" si="162"/>
        <v>Up</v>
      </c>
    </row>
    <row r="2005" spans="1:20" s="14" customFormat="1" hidden="1" x14ac:dyDescent="0.3">
      <c r="A2005" s="11">
        <v>6040762</v>
      </c>
      <c r="B2005" s="11">
        <v>6040762</v>
      </c>
      <c r="C2005" s="11" t="s">
        <v>26</v>
      </c>
      <c r="D2005" s="11" t="s">
        <v>27</v>
      </c>
      <c r="E2005" s="13" t="str">
        <f>_xlfn.XLOOKUP(B2005,Sheet1!A:A,Sheet1!B:B)</f>
        <v>DS SOLVITE BORD &amp; OVERLAP ADHESIVE TUBE</v>
      </c>
      <c r="F2005" s="13" t="str">
        <f t="shared" si="161"/>
        <v>CROWN  - DS SOLVITE BORD &amp; OVERLAP ADHESIVE TUBE</v>
      </c>
      <c r="G2005" s="13"/>
      <c r="H2005" s="91" t="s">
        <v>28</v>
      </c>
      <c r="I2005" s="11" t="s">
        <v>29</v>
      </c>
      <c r="J2005" s="11" t="s">
        <v>29</v>
      </c>
      <c r="K2005" s="11" t="s">
        <v>30</v>
      </c>
      <c r="M2005" s="11" t="s">
        <v>7062</v>
      </c>
      <c r="N2005" s="13">
        <v>3105</v>
      </c>
      <c r="O2005" s="15">
        <f>_xlfn.XLOOKUP(B2005,Sheet1!A:A,Sheet1!E:E)</f>
        <v>10.1</v>
      </c>
      <c r="P2005" s="26"/>
      <c r="Q2005" s="15">
        <f t="shared" si="163"/>
        <v>10.605</v>
      </c>
      <c r="R2005" s="38">
        <f t="shared" si="164"/>
        <v>10.923150000000001</v>
      </c>
      <c r="S2005" s="26">
        <v>0</v>
      </c>
      <c r="T2005" s="13" t="str">
        <f t="shared" si="162"/>
        <v>Up</v>
      </c>
    </row>
    <row r="2006" spans="1:20" s="14" customFormat="1" hidden="1" x14ac:dyDescent="0.3">
      <c r="A2006" s="11">
        <v>6040763</v>
      </c>
      <c r="B2006" s="11">
        <v>6040763</v>
      </c>
      <c r="C2006" s="11" t="s">
        <v>26</v>
      </c>
      <c r="D2006" s="11" t="s">
        <v>27</v>
      </c>
      <c r="E2006" s="13" t="str">
        <f>_xlfn.XLOOKUP(B2006,Sheet1!A:A,Sheet1!B:B)</f>
        <v>DS SOLVITE RM LIGHT &amp; LUXURY ADHES 5ROLL</v>
      </c>
      <c r="F2006" s="13" t="str">
        <f t="shared" si="161"/>
        <v>CROWN  - DS SOLVITE RM LIGHT &amp; LUXURY ADHES 5ROLL</v>
      </c>
      <c r="G2006" s="13"/>
      <c r="H2006" s="91" t="s">
        <v>28</v>
      </c>
      <c r="I2006" s="11" t="s">
        <v>29</v>
      </c>
      <c r="J2006" s="11" t="s">
        <v>29</v>
      </c>
      <c r="K2006" s="11" t="s">
        <v>30</v>
      </c>
      <c r="M2006" s="11" t="s">
        <v>7062</v>
      </c>
      <c r="N2006" s="13">
        <v>3105</v>
      </c>
      <c r="O2006" s="15">
        <f>_xlfn.XLOOKUP(B2006,Sheet1!A:A,Sheet1!E:E)</f>
        <v>23.58</v>
      </c>
      <c r="P2006" s="26"/>
      <c r="Q2006" s="15">
        <f t="shared" si="163"/>
        <v>24.759</v>
      </c>
      <c r="R2006" s="38">
        <f t="shared" si="164"/>
        <v>25.50177</v>
      </c>
      <c r="S2006" s="26">
        <v>0</v>
      </c>
      <c r="T2006" s="13" t="str">
        <f t="shared" si="162"/>
        <v>Up</v>
      </c>
    </row>
    <row r="2007" spans="1:20" s="14" customFormat="1" hidden="1" x14ac:dyDescent="0.3">
      <c r="A2007" s="11">
        <v>6040766</v>
      </c>
      <c r="B2007" s="11">
        <v>6040766</v>
      </c>
      <c r="C2007" s="11" t="s">
        <v>26</v>
      </c>
      <c r="D2007" s="11" t="s">
        <v>27</v>
      </c>
      <c r="E2007" s="13" t="str">
        <f>_xlfn.XLOOKUP(B2007,Sheet1!A:A,Sheet1!B:B)</f>
        <v>DS SOLVITE ALL PURPOSE ADH DEC BOX 20ROL</v>
      </c>
      <c r="F2007" s="13" t="str">
        <f t="shared" si="161"/>
        <v>CROWN  - DS SOLVITE ALL PURPOSE ADH DEC BOX 20ROL</v>
      </c>
      <c r="G2007" s="13"/>
      <c r="H2007" s="91" t="s">
        <v>28</v>
      </c>
      <c r="I2007" s="11" t="s">
        <v>29</v>
      </c>
      <c r="J2007" s="11" t="s">
        <v>29</v>
      </c>
      <c r="K2007" s="11" t="s">
        <v>30</v>
      </c>
      <c r="M2007" s="11" t="s">
        <v>7062</v>
      </c>
      <c r="N2007" s="13">
        <v>3105</v>
      </c>
      <c r="O2007" s="15">
        <f>_xlfn.XLOOKUP(B2007,Sheet1!A:A,Sheet1!E:E)</f>
        <v>10.29</v>
      </c>
      <c r="P2007" s="26"/>
      <c r="Q2007" s="15">
        <f t="shared" si="163"/>
        <v>10.804499999999999</v>
      </c>
      <c r="R2007" s="38">
        <f t="shared" si="164"/>
        <v>11.128634999999999</v>
      </c>
      <c r="S2007" s="26">
        <v>0</v>
      </c>
      <c r="T2007" s="13" t="str">
        <f t="shared" si="162"/>
        <v>Up</v>
      </c>
    </row>
    <row r="2008" spans="1:20" s="14" customFormat="1" hidden="1" x14ac:dyDescent="0.3">
      <c r="A2008" s="11">
        <v>6040769</v>
      </c>
      <c r="B2008" s="11">
        <v>6040769</v>
      </c>
      <c r="C2008" s="11" t="s">
        <v>26</v>
      </c>
      <c r="D2008" s="11" t="s">
        <v>27</v>
      </c>
      <c r="E2008" s="13" t="str">
        <f>_xlfn.XLOOKUP(B2008,Sheet1!A:A,Sheet1!B:B)</f>
        <v>DS SOLVITE WALL SEALER/SIZE        30MSQ</v>
      </c>
      <c r="F2008" s="13" t="str">
        <f t="shared" si="161"/>
        <v>CROWN  - DS SOLVITE WALL SEALER/SIZE        30MSQ</v>
      </c>
      <c r="G2008" s="13"/>
      <c r="H2008" s="91" t="s">
        <v>28</v>
      </c>
      <c r="I2008" s="11" t="s">
        <v>29</v>
      </c>
      <c r="J2008" s="11" t="s">
        <v>29</v>
      </c>
      <c r="K2008" s="11" t="s">
        <v>30</v>
      </c>
      <c r="M2008" s="11" t="s">
        <v>7062</v>
      </c>
      <c r="N2008" s="13">
        <v>3105</v>
      </c>
      <c r="O2008" s="15">
        <f>_xlfn.XLOOKUP(B2008,Sheet1!A:A,Sheet1!E:E)</f>
        <v>2.98</v>
      </c>
      <c r="P2008" s="26"/>
      <c r="Q2008" s="15">
        <f t="shared" si="163"/>
        <v>3.129</v>
      </c>
      <c r="R2008" s="38">
        <f t="shared" si="164"/>
        <v>3.2228699999999999</v>
      </c>
      <c r="S2008" s="26">
        <v>0</v>
      </c>
      <c r="T2008" s="13" t="str">
        <f t="shared" si="162"/>
        <v>Up</v>
      </c>
    </row>
    <row r="2009" spans="1:20" s="14" customFormat="1" hidden="1" x14ac:dyDescent="0.3">
      <c r="A2009" s="11">
        <v>6040881</v>
      </c>
      <c r="B2009" s="11">
        <v>6040881</v>
      </c>
      <c r="C2009" s="11" t="s">
        <v>26</v>
      </c>
      <c r="D2009" s="11" t="s">
        <v>27</v>
      </c>
      <c r="E2009" s="13" t="str">
        <f>_xlfn.XLOOKUP(B2009,Sheet1!A:A,Sheet1!B:B)</f>
        <v>DS BEELINE OVERLAP &amp; REPAIR ADHES  500G</v>
      </c>
      <c r="F2009" s="13" t="str">
        <f t="shared" si="161"/>
        <v>CROWN  - DS BEELINE OVERLAP &amp; REPAIR ADHES  500G</v>
      </c>
      <c r="G2009" s="13"/>
      <c r="H2009" s="91" t="s">
        <v>28</v>
      </c>
      <c r="I2009" s="11" t="s">
        <v>29</v>
      </c>
      <c r="J2009" s="11" t="s">
        <v>29</v>
      </c>
      <c r="K2009" s="11" t="s">
        <v>30</v>
      </c>
      <c r="M2009" s="11" t="s">
        <v>7062</v>
      </c>
      <c r="N2009" s="13">
        <v>3105</v>
      </c>
      <c r="O2009" s="15">
        <f>_xlfn.XLOOKUP(B2009,Sheet1!A:A,Sheet1!E:E)</f>
        <v>5.25</v>
      </c>
      <c r="P2009" s="26">
        <f>_xlfn.XLOOKUP(A2009,Sheet2!F:F,Sheet2!H:H)</f>
        <v>0</v>
      </c>
      <c r="Q2009" s="15">
        <f t="shared" si="163"/>
        <v>5.5125000000000002</v>
      </c>
      <c r="R2009" s="38">
        <f t="shared" si="164"/>
        <v>5.6778750000000002</v>
      </c>
      <c r="S2009" s="26">
        <v>0</v>
      </c>
      <c r="T2009" s="13" t="str">
        <f t="shared" si="162"/>
        <v>Up</v>
      </c>
    </row>
    <row r="2010" spans="1:20" s="14" customFormat="1" hidden="1" x14ac:dyDescent="0.3">
      <c r="A2010" s="11">
        <v>6040882</v>
      </c>
      <c r="B2010" s="11">
        <v>6040882</v>
      </c>
      <c r="C2010" s="11" t="s">
        <v>26</v>
      </c>
      <c r="D2010" s="11" t="s">
        <v>27</v>
      </c>
      <c r="E2010" s="13" t="str">
        <f>_xlfn.XLOOKUP(B2010,Sheet1!A:A,Sheet1!B:B)</f>
        <v>DS BEELINE VINYL READY MIX ADHESIV 9K</v>
      </c>
      <c r="F2010" s="13" t="str">
        <f t="shared" si="161"/>
        <v>CROWN  - DS BEELINE VINYL READY MIX ADHESIV 9K</v>
      </c>
      <c r="G2010" s="13"/>
      <c r="H2010" s="91" t="s">
        <v>28</v>
      </c>
      <c r="I2010" s="11" t="s">
        <v>29</v>
      </c>
      <c r="J2010" s="11" t="s">
        <v>29</v>
      </c>
      <c r="K2010" s="11" t="s">
        <v>30</v>
      </c>
      <c r="M2010" s="11" t="s">
        <v>7062</v>
      </c>
      <c r="N2010" s="13">
        <v>3105</v>
      </c>
      <c r="O2010" s="15">
        <f>_xlfn.XLOOKUP(B2010,Sheet1!A:A,Sheet1!E:E)</f>
        <v>35.94</v>
      </c>
      <c r="P2010" s="26">
        <f>_xlfn.XLOOKUP(A2010,Sheet2!F:F,Sheet2!H:H)</f>
        <v>0</v>
      </c>
      <c r="Q2010" s="15">
        <f t="shared" si="163"/>
        <v>37.737000000000002</v>
      </c>
      <c r="R2010" s="38">
        <f t="shared" si="164"/>
        <v>38.869110000000006</v>
      </c>
      <c r="S2010" s="26">
        <v>0</v>
      </c>
      <c r="T2010" s="13" t="str">
        <f t="shared" si="162"/>
        <v>Up</v>
      </c>
    </row>
    <row r="2011" spans="1:20" s="14" customFormat="1" hidden="1" x14ac:dyDescent="0.3">
      <c r="A2011" s="11">
        <v>6041799</v>
      </c>
      <c r="B2011" s="11">
        <v>6041799</v>
      </c>
      <c r="C2011" s="11" t="s">
        <v>26</v>
      </c>
      <c r="D2011" s="11" t="s">
        <v>27</v>
      </c>
      <c r="E2011" s="13" t="str">
        <f>_xlfn.XLOOKUP(B2011,Sheet1!A:A,Sheet1!B:B)</f>
        <v>DS MURASPEC MURABOND LIGHT ADHES   10K</v>
      </c>
      <c r="F2011" s="13" t="str">
        <f t="shared" si="161"/>
        <v>CROWN  - DS MURASPEC MURABOND LIGHT ADHES   10K</v>
      </c>
      <c r="G2011" s="13"/>
      <c r="H2011" s="91" t="s">
        <v>28</v>
      </c>
      <c r="I2011" s="11" t="s">
        <v>29</v>
      </c>
      <c r="J2011" s="11" t="s">
        <v>29</v>
      </c>
      <c r="K2011" s="11" t="s">
        <v>30</v>
      </c>
      <c r="M2011" s="11" t="s">
        <v>7062</v>
      </c>
      <c r="N2011" s="13">
        <v>3105</v>
      </c>
      <c r="O2011" s="15">
        <f>_xlfn.XLOOKUP(B2011,Sheet1!A:A,Sheet1!E:E)</f>
        <v>40.81</v>
      </c>
      <c r="P2011" s="26"/>
      <c r="Q2011" s="15">
        <f t="shared" si="163"/>
        <v>42.850500000000004</v>
      </c>
      <c r="R2011" s="38">
        <f t="shared" si="164"/>
        <v>44.136015000000008</v>
      </c>
      <c r="S2011" s="26">
        <v>0</v>
      </c>
      <c r="T2011" s="13" t="str">
        <f t="shared" si="162"/>
        <v>Up</v>
      </c>
    </row>
    <row r="2012" spans="1:20" s="14" customFormat="1" hidden="1" x14ac:dyDescent="0.3">
      <c r="A2012" s="11">
        <v>6041802</v>
      </c>
      <c r="B2012" s="11">
        <v>6041802</v>
      </c>
      <c r="C2012" s="11" t="s">
        <v>26</v>
      </c>
      <c r="D2012" s="11" t="s">
        <v>27</v>
      </c>
      <c r="E2012" s="13" t="str">
        <f>_xlfn.XLOOKUP(B2012,Sheet1!A:A,Sheet1!B:B)</f>
        <v>DS MURASPEC MURABOND HEAVY ADHES   10K</v>
      </c>
      <c r="F2012" s="13" t="str">
        <f t="shared" si="161"/>
        <v>CROWN  - DS MURASPEC MURABOND HEAVY ADHES   10K</v>
      </c>
      <c r="G2012" s="13"/>
      <c r="H2012" s="91" t="s">
        <v>28</v>
      </c>
      <c r="I2012" s="11" t="s">
        <v>29</v>
      </c>
      <c r="J2012" s="11" t="s">
        <v>29</v>
      </c>
      <c r="K2012" s="11" t="s">
        <v>30</v>
      </c>
      <c r="M2012" s="11" t="s">
        <v>7062</v>
      </c>
      <c r="N2012" s="13">
        <v>3105</v>
      </c>
      <c r="O2012" s="15">
        <f>_xlfn.XLOOKUP(B2012,Sheet1!A:A,Sheet1!E:E)</f>
        <v>69.489999999999995</v>
      </c>
      <c r="P2012" s="26">
        <f>_xlfn.XLOOKUP(A2012,Sheet2!F:F,Sheet2!H:H)</f>
        <v>0</v>
      </c>
      <c r="Q2012" s="15">
        <f t="shared" si="163"/>
        <v>72.964500000000001</v>
      </c>
      <c r="R2012" s="38">
        <f t="shared" si="164"/>
        <v>75.153435000000002</v>
      </c>
      <c r="S2012" s="26">
        <v>0</v>
      </c>
      <c r="T2012" s="13" t="str">
        <f t="shared" si="162"/>
        <v>Up</v>
      </c>
    </row>
    <row r="2013" spans="1:20" s="14" customFormat="1" hidden="1" x14ac:dyDescent="0.3">
      <c r="A2013" s="11">
        <v>6041803</v>
      </c>
      <c r="B2013" s="11">
        <v>6041803</v>
      </c>
      <c r="C2013" s="11" t="s">
        <v>26</v>
      </c>
      <c r="D2013" s="11" t="s">
        <v>27</v>
      </c>
      <c r="E2013" s="13" t="str">
        <f>_xlfn.XLOOKUP(B2013,Sheet1!A:A,Sheet1!B:B)</f>
        <v>DS MURASPEC MURABOND HEAVY ADHES   5K</v>
      </c>
      <c r="F2013" s="13" t="str">
        <f t="shared" si="161"/>
        <v>CROWN  - DS MURASPEC MURABOND HEAVY ADHES   5K</v>
      </c>
      <c r="G2013" s="13"/>
      <c r="H2013" s="91" t="s">
        <v>28</v>
      </c>
      <c r="I2013" s="11" t="s">
        <v>29</v>
      </c>
      <c r="J2013" s="11" t="s">
        <v>29</v>
      </c>
      <c r="K2013" s="11" t="s">
        <v>30</v>
      </c>
      <c r="M2013" s="11" t="s">
        <v>7062</v>
      </c>
      <c r="N2013" s="13">
        <v>3105</v>
      </c>
      <c r="O2013" s="15">
        <f>_xlfn.XLOOKUP(B2013,Sheet1!A:A,Sheet1!E:E)</f>
        <v>41.53</v>
      </c>
      <c r="P2013" s="26"/>
      <c r="Q2013" s="15">
        <f t="shared" si="163"/>
        <v>43.606500000000004</v>
      </c>
      <c r="R2013" s="38">
        <f t="shared" si="164"/>
        <v>44.914695000000002</v>
      </c>
      <c r="S2013" s="26">
        <v>0</v>
      </c>
      <c r="T2013" s="13" t="str">
        <f t="shared" si="162"/>
        <v>Up</v>
      </c>
    </row>
    <row r="2014" spans="1:20" s="14" customFormat="1" hidden="1" x14ac:dyDescent="0.3">
      <c r="A2014" s="11">
        <v>6042249</v>
      </c>
      <c r="B2014" s="11">
        <v>6042249</v>
      </c>
      <c r="C2014" s="11" t="s">
        <v>26</v>
      </c>
      <c r="D2014" s="11" t="s">
        <v>27</v>
      </c>
      <c r="E2014" s="13" t="str">
        <f>_xlfn.XLOOKUP(B2014,Sheet1!A:A,Sheet1!B:B)</f>
        <v>DS BARTOLINE WALLPAPER ADHESIVE    6PT</v>
      </c>
      <c r="F2014" s="13" t="str">
        <f t="shared" si="161"/>
        <v>CROWN  - DS BARTOLINE WALLPAPER ADHESIVE    6PT</v>
      </c>
      <c r="G2014" s="13"/>
      <c r="H2014" s="91" t="s">
        <v>28</v>
      </c>
      <c r="I2014" s="11" t="s">
        <v>29</v>
      </c>
      <c r="J2014" s="11" t="s">
        <v>29</v>
      </c>
      <c r="K2014" s="11" t="s">
        <v>30</v>
      </c>
      <c r="M2014" s="11" t="s">
        <v>7062</v>
      </c>
      <c r="N2014" s="13">
        <v>3105</v>
      </c>
      <c r="O2014" s="15">
        <f>_xlfn.XLOOKUP(B2014,Sheet1!A:A,Sheet1!E:E)</f>
        <v>1.57</v>
      </c>
      <c r="P2014" s="26"/>
      <c r="Q2014" s="15">
        <f t="shared" si="163"/>
        <v>1.6485000000000001</v>
      </c>
      <c r="R2014" s="38">
        <f t="shared" si="164"/>
        <v>1.6979550000000001</v>
      </c>
      <c r="S2014" s="26">
        <v>0</v>
      </c>
      <c r="T2014" s="13" t="str">
        <f t="shared" si="162"/>
        <v>Up</v>
      </c>
    </row>
    <row r="2015" spans="1:20" s="14" customFormat="1" hidden="1" x14ac:dyDescent="0.3">
      <c r="A2015" s="11">
        <v>6058237</v>
      </c>
      <c r="B2015" s="11">
        <v>6058237</v>
      </c>
      <c r="C2015" s="11" t="s">
        <v>26</v>
      </c>
      <c r="D2015" s="11" t="s">
        <v>27</v>
      </c>
      <c r="E2015" s="13" t="str">
        <f>_xlfn.XLOOKUP(B2015,Sheet1!A:A,Sheet1!B:B)</f>
        <v>DS BEELINE READY TO USE ADHESIVE   2.5K</v>
      </c>
      <c r="F2015" s="13" t="str">
        <f t="shared" si="161"/>
        <v>CROWN  - DS BEELINE READY TO USE ADHESIVE   2.5K</v>
      </c>
      <c r="G2015" s="13"/>
      <c r="H2015" s="91" t="s">
        <v>28</v>
      </c>
      <c r="I2015" s="11" t="s">
        <v>29</v>
      </c>
      <c r="J2015" s="11" t="s">
        <v>29</v>
      </c>
      <c r="K2015" s="11" t="s">
        <v>30</v>
      </c>
      <c r="M2015" s="11" t="s">
        <v>7062</v>
      </c>
      <c r="N2015" s="13">
        <v>3105</v>
      </c>
      <c r="O2015" s="15">
        <f>_xlfn.XLOOKUP(B2015,Sheet1!A:A,Sheet1!E:E)</f>
        <v>9.31</v>
      </c>
      <c r="P2015" s="26"/>
      <c r="Q2015" s="15">
        <f t="shared" si="163"/>
        <v>9.775500000000001</v>
      </c>
      <c r="R2015" s="38">
        <f t="shared" si="164"/>
        <v>10.068765000000001</v>
      </c>
      <c r="S2015" s="26">
        <v>0</v>
      </c>
      <c r="T2015" s="13" t="str">
        <f t="shared" si="162"/>
        <v>Up</v>
      </c>
    </row>
    <row r="2016" spans="1:20" s="14" customFormat="1" hidden="1" x14ac:dyDescent="0.3">
      <c r="A2016" s="11">
        <v>6055391</v>
      </c>
      <c r="B2016" s="11">
        <v>6055391</v>
      </c>
      <c r="C2016" s="11" t="s">
        <v>26</v>
      </c>
      <c r="D2016" s="11" t="s">
        <v>27</v>
      </c>
      <c r="E2016" s="13" t="str">
        <f>_xlfn.XLOOKUP(B2016,Sheet1!A:A,Sheet1!B:B)</f>
        <v>DS UNIBOND MEGAGRIP PLUS</v>
      </c>
      <c r="F2016" s="13" t="str">
        <f t="shared" si="161"/>
        <v>CROWN  - DS UNIBOND MEGAGRIP PLUS</v>
      </c>
      <c r="G2016" s="13"/>
      <c r="H2016" s="91" t="s">
        <v>28</v>
      </c>
      <c r="I2016" s="11" t="s">
        <v>29</v>
      </c>
      <c r="J2016" s="11" t="s">
        <v>29</v>
      </c>
      <c r="K2016" s="11" t="s">
        <v>30</v>
      </c>
      <c r="M2016" s="11" t="s">
        <v>7062</v>
      </c>
      <c r="N2016" s="13">
        <v>3105</v>
      </c>
      <c r="O2016" s="15">
        <f>_xlfn.XLOOKUP(B2016,Sheet1!A:A,Sheet1!E:E)</f>
        <v>2.0699999999999998</v>
      </c>
      <c r="P2016" s="26"/>
      <c r="Q2016" s="15">
        <f t="shared" si="163"/>
        <v>2.1734999999999998</v>
      </c>
      <c r="R2016" s="38">
        <f t="shared" si="164"/>
        <v>2.2387049999999999</v>
      </c>
      <c r="S2016" s="26">
        <v>0</v>
      </c>
      <c r="T2016" s="13" t="str">
        <f t="shared" si="162"/>
        <v>Up</v>
      </c>
    </row>
    <row r="2017" spans="1:20" s="14" customFormat="1" hidden="1" x14ac:dyDescent="0.3">
      <c r="A2017" s="11">
        <v>6055048</v>
      </c>
      <c r="B2017" s="11">
        <v>6055048</v>
      </c>
      <c r="C2017" s="11" t="s">
        <v>26</v>
      </c>
      <c r="D2017" s="11" t="s">
        <v>27</v>
      </c>
      <c r="E2017" s="13" t="str">
        <f>_xlfn.XLOOKUP(B2017,Sheet1!A:A,Sheet1!B:B)</f>
        <v>DS BEELINE HEAVY RM ADHESIVE       10K</v>
      </c>
      <c r="F2017" s="13" t="str">
        <f t="shared" si="161"/>
        <v>CROWN  - DS BEELINE HEAVY RM ADHESIVE       10K</v>
      </c>
      <c r="G2017" s="13"/>
      <c r="H2017" s="91" t="s">
        <v>28</v>
      </c>
      <c r="I2017" s="11" t="s">
        <v>29</v>
      </c>
      <c r="J2017" s="11" t="s">
        <v>29</v>
      </c>
      <c r="K2017" s="11" t="s">
        <v>30</v>
      </c>
      <c r="M2017" s="11" t="s">
        <v>7062</v>
      </c>
      <c r="N2017" s="13">
        <v>3105</v>
      </c>
      <c r="O2017" s="15">
        <f>_xlfn.XLOOKUP(B2017,Sheet1!A:A,Sheet1!E:E)</f>
        <v>38.01</v>
      </c>
      <c r="P2017" s="26"/>
      <c r="Q2017" s="15">
        <f t="shared" si="163"/>
        <v>39.910499999999999</v>
      </c>
      <c r="R2017" s="38">
        <f t="shared" si="164"/>
        <v>41.107815000000002</v>
      </c>
      <c r="S2017" s="26">
        <v>0</v>
      </c>
      <c r="T2017" s="13" t="str">
        <f t="shared" si="162"/>
        <v>Up</v>
      </c>
    </row>
    <row r="2018" spans="1:20" s="14" customFormat="1" hidden="1" x14ac:dyDescent="0.3">
      <c r="A2018" s="11">
        <v>6054700</v>
      </c>
      <c r="B2018" s="11">
        <v>6054700</v>
      </c>
      <c r="C2018" s="11" t="s">
        <v>26</v>
      </c>
      <c r="D2018" s="11" t="s">
        <v>27</v>
      </c>
      <c r="E2018" s="13" t="str">
        <f>_xlfn.XLOOKUP(B2018,Sheet1!A:A,Sheet1!B:B)</f>
        <v>DS SOLVITE GENERAL PURPOSE RM     10ROLL</v>
      </c>
      <c r="F2018" s="13" t="str">
        <f t="shared" si="161"/>
        <v>CROWN  - DS SOLVITE GENERAL PURPOSE RM     10ROLL</v>
      </c>
      <c r="G2018" s="13"/>
      <c r="H2018" s="91" t="s">
        <v>28</v>
      </c>
      <c r="I2018" s="11" t="s">
        <v>29</v>
      </c>
      <c r="J2018" s="11" t="s">
        <v>29</v>
      </c>
      <c r="K2018" s="11" t="s">
        <v>30</v>
      </c>
      <c r="M2018" s="11" t="s">
        <v>7062</v>
      </c>
      <c r="N2018" s="13">
        <v>3105</v>
      </c>
      <c r="O2018" s="15">
        <f>_xlfn.XLOOKUP(B2018,Sheet1!A:A,Sheet1!E:E)</f>
        <v>35.6</v>
      </c>
      <c r="P2018" s="26"/>
      <c r="Q2018" s="15">
        <f t="shared" si="163"/>
        <v>37.380000000000003</v>
      </c>
      <c r="R2018" s="38">
        <f t="shared" si="164"/>
        <v>38.501400000000004</v>
      </c>
      <c r="S2018" s="26">
        <v>0</v>
      </c>
      <c r="T2018" s="13" t="str">
        <f t="shared" si="162"/>
        <v>Up</v>
      </c>
    </row>
    <row r="2019" spans="1:20" s="14" customFormat="1" hidden="1" x14ac:dyDescent="0.3">
      <c r="A2019" s="11">
        <v>6054677</v>
      </c>
      <c r="B2019" s="11">
        <v>6054677</v>
      </c>
      <c r="C2019" s="11" t="s">
        <v>26</v>
      </c>
      <c r="D2019" s="11" t="s">
        <v>27</v>
      </c>
      <c r="E2019" s="13" t="str">
        <f>_xlfn.XLOOKUP(B2019,Sheet1!A:A,Sheet1!B:B)</f>
        <v>DS BEELINE VINYL ON VINYL ADHESIVE 5K</v>
      </c>
      <c r="F2019" s="13" t="str">
        <f t="shared" si="161"/>
        <v>CROWN  - DS BEELINE VINYL ON VINYL ADHESIVE 5K</v>
      </c>
      <c r="G2019" s="13"/>
      <c r="H2019" s="91" t="s">
        <v>28</v>
      </c>
      <c r="I2019" s="11" t="s">
        <v>29</v>
      </c>
      <c r="J2019" s="11" t="s">
        <v>29</v>
      </c>
      <c r="K2019" s="11" t="s">
        <v>30</v>
      </c>
      <c r="M2019" s="11" t="s">
        <v>7062</v>
      </c>
      <c r="N2019" s="13">
        <v>3105</v>
      </c>
      <c r="O2019" s="15">
        <f>_xlfn.XLOOKUP(B2019,Sheet1!A:A,Sheet1!E:E)</f>
        <v>35.64</v>
      </c>
      <c r="P2019" s="26"/>
      <c r="Q2019" s="15">
        <f t="shared" si="163"/>
        <v>37.422000000000004</v>
      </c>
      <c r="R2019" s="38">
        <f t="shared" si="164"/>
        <v>38.544660000000007</v>
      </c>
      <c r="S2019" s="26">
        <v>0</v>
      </c>
      <c r="T2019" s="13" t="str">
        <f t="shared" si="162"/>
        <v>Up</v>
      </c>
    </row>
    <row r="2020" spans="1:20" s="14" customFormat="1" hidden="1" x14ac:dyDescent="0.3">
      <c r="A2020" s="11">
        <v>6054436</v>
      </c>
      <c r="B2020" s="11">
        <v>6054436</v>
      </c>
      <c r="C2020" s="11" t="s">
        <v>26</v>
      </c>
      <c r="D2020" s="11" t="s">
        <v>27</v>
      </c>
      <c r="E2020" s="13" t="str">
        <f>_xlfn.XLOOKUP(B2020,Sheet1!A:A,Sheet1!B:B)</f>
        <v>DS WALLROCK CAULK KING</v>
      </c>
      <c r="F2020" s="13" t="str">
        <f t="shared" si="161"/>
        <v>CROWN  - DS WALLROCK CAULK KING</v>
      </c>
      <c r="G2020" s="13"/>
      <c r="H2020" s="91" t="s">
        <v>28</v>
      </c>
      <c r="I2020" s="11" t="s">
        <v>29</v>
      </c>
      <c r="J2020" s="11" t="s">
        <v>29</v>
      </c>
      <c r="K2020" s="11" t="s">
        <v>30</v>
      </c>
      <c r="M2020" s="11" t="s">
        <v>7062</v>
      </c>
      <c r="N2020" s="13">
        <v>3105</v>
      </c>
      <c r="O2020" s="15">
        <f>_xlfn.XLOOKUP(B2020,Sheet1!A:A,Sheet1!E:E)</f>
        <v>3.16</v>
      </c>
      <c r="P2020" s="26">
        <f>_xlfn.XLOOKUP(A2020,Sheet2!F:F,Sheet2!H:H)</f>
        <v>0</v>
      </c>
      <c r="Q2020" s="15">
        <f t="shared" si="163"/>
        <v>3.3180000000000005</v>
      </c>
      <c r="R2020" s="38">
        <f t="shared" si="164"/>
        <v>3.4175400000000007</v>
      </c>
      <c r="S2020" s="26">
        <v>0</v>
      </c>
      <c r="T2020" s="13" t="str">
        <f t="shared" si="162"/>
        <v>Up</v>
      </c>
    </row>
    <row r="2021" spans="1:20" s="14" customFormat="1" hidden="1" x14ac:dyDescent="0.3">
      <c r="A2021" s="11">
        <v>6042823</v>
      </c>
      <c r="B2021" s="11">
        <v>6042823</v>
      </c>
      <c r="C2021" s="11" t="s">
        <v>26</v>
      </c>
      <c r="D2021" s="11" t="s">
        <v>27</v>
      </c>
      <c r="E2021" s="13" t="str">
        <f>_xlfn.XLOOKUP(B2021,Sheet1!A:A,Sheet1!B:B)</f>
        <v>DS BEELINE RM ALL PURPOSE ADHESIVE 10K</v>
      </c>
      <c r="F2021" s="13" t="str">
        <f t="shared" si="161"/>
        <v>CROWN  - DS BEELINE RM ALL PURPOSE ADHESIVE 10K</v>
      </c>
      <c r="G2021" s="13"/>
      <c r="H2021" s="91" t="s">
        <v>28</v>
      </c>
      <c r="I2021" s="11" t="s">
        <v>29</v>
      </c>
      <c r="J2021" s="11" t="s">
        <v>29</v>
      </c>
      <c r="K2021" s="11" t="s">
        <v>30</v>
      </c>
      <c r="M2021" s="11" t="s">
        <v>7062</v>
      </c>
      <c r="N2021" s="13">
        <v>3105</v>
      </c>
      <c r="O2021" s="15">
        <f>_xlfn.XLOOKUP(B2021,Sheet1!A:A,Sheet1!E:E)</f>
        <v>22.33</v>
      </c>
      <c r="P2021" s="26">
        <f>_xlfn.XLOOKUP(A2021,Sheet2!F:F,Sheet2!H:H)</f>
        <v>0</v>
      </c>
      <c r="Q2021" s="15">
        <f t="shared" si="163"/>
        <v>23.4465</v>
      </c>
      <c r="R2021" s="38">
        <f t="shared" si="164"/>
        <v>24.149895000000001</v>
      </c>
      <c r="S2021" s="26">
        <v>0</v>
      </c>
      <c r="T2021" s="13" t="str">
        <f t="shared" si="162"/>
        <v>Up</v>
      </c>
    </row>
    <row r="2022" spans="1:20" s="14" customFormat="1" hidden="1" x14ac:dyDescent="0.3">
      <c r="A2022" s="11">
        <v>6042825</v>
      </c>
      <c r="B2022" s="11">
        <v>6042825</v>
      </c>
      <c r="C2022" s="11" t="s">
        <v>26</v>
      </c>
      <c r="D2022" s="11" t="s">
        <v>27</v>
      </c>
      <c r="E2022" s="13" t="str">
        <f>_xlfn.XLOOKUP(B2022,Sheet1!A:A,Sheet1!B:B)</f>
        <v>DS BEELINE OVERLAP &amp; REPAIR ADHES  1K</v>
      </c>
      <c r="F2022" s="13" t="str">
        <f t="shared" si="161"/>
        <v>CROWN  - DS BEELINE OVERLAP &amp; REPAIR ADHES  1K</v>
      </c>
      <c r="G2022" s="13"/>
      <c r="H2022" s="91" t="s">
        <v>28</v>
      </c>
      <c r="I2022" s="11" t="s">
        <v>29</v>
      </c>
      <c r="J2022" s="11" t="s">
        <v>29</v>
      </c>
      <c r="K2022" s="11" t="s">
        <v>30</v>
      </c>
      <c r="M2022" s="11" t="s">
        <v>7062</v>
      </c>
      <c r="N2022" s="13">
        <v>3105</v>
      </c>
      <c r="O2022" s="15">
        <f>_xlfn.XLOOKUP(B2022,Sheet1!A:A,Sheet1!E:E)</f>
        <v>13.78</v>
      </c>
      <c r="P2022" s="26">
        <f>_xlfn.XLOOKUP(A2022,Sheet2!F:F,Sheet2!H:H)</f>
        <v>0</v>
      </c>
      <c r="Q2022" s="15">
        <f t="shared" si="163"/>
        <v>14.468999999999999</v>
      </c>
      <c r="R2022" s="38">
        <f t="shared" si="164"/>
        <v>14.90307</v>
      </c>
      <c r="S2022" s="26">
        <v>0</v>
      </c>
      <c r="T2022" s="13" t="str">
        <f t="shared" si="162"/>
        <v>Up</v>
      </c>
    </row>
    <row r="2023" spans="1:20" s="14" customFormat="1" hidden="1" x14ac:dyDescent="0.3">
      <c r="A2023" s="11">
        <v>6045493</v>
      </c>
      <c r="B2023" s="11">
        <v>6045493</v>
      </c>
      <c r="C2023" s="11" t="s">
        <v>26</v>
      </c>
      <c r="D2023" s="11" t="s">
        <v>27</v>
      </c>
      <c r="E2023" s="13" t="str">
        <f>_xlfn.XLOOKUP(B2023,Sheet1!A:A,Sheet1!B:B)</f>
        <v>DS WALLROCK POWER ADHESIVE         5KG</v>
      </c>
      <c r="F2023" s="13" t="str">
        <f t="shared" si="161"/>
        <v>CROWN  - DS WALLROCK POWER ADHESIVE         5KG</v>
      </c>
      <c r="G2023" s="13"/>
      <c r="H2023" s="91" t="s">
        <v>28</v>
      </c>
      <c r="I2023" s="11" t="s">
        <v>29</v>
      </c>
      <c r="J2023" s="11" t="s">
        <v>29</v>
      </c>
      <c r="K2023" s="11" t="s">
        <v>30</v>
      </c>
      <c r="M2023" s="11" t="s">
        <v>7062</v>
      </c>
      <c r="N2023" s="13">
        <v>3105</v>
      </c>
      <c r="O2023" s="15">
        <f>_xlfn.XLOOKUP(B2023,Sheet1!A:A,Sheet1!E:E)</f>
        <v>16.38</v>
      </c>
      <c r="P2023" s="26"/>
      <c r="Q2023" s="15">
        <f t="shared" si="163"/>
        <v>17.198999999999998</v>
      </c>
      <c r="R2023" s="38">
        <f t="shared" si="164"/>
        <v>17.714969999999997</v>
      </c>
      <c r="S2023" s="26">
        <v>0</v>
      </c>
      <c r="T2023" s="13" t="str">
        <f t="shared" si="162"/>
        <v>Up</v>
      </c>
    </row>
    <row r="2024" spans="1:20" s="14" customFormat="1" hidden="1" x14ac:dyDescent="0.3">
      <c r="A2024" s="11">
        <v>6045494</v>
      </c>
      <c r="B2024" s="11">
        <v>6045494</v>
      </c>
      <c r="C2024" s="11" t="s">
        <v>26</v>
      </c>
      <c r="D2024" s="11" t="s">
        <v>27</v>
      </c>
      <c r="E2024" s="13" t="str">
        <f>_xlfn.XLOOKUP(B2024,Sheet1!A:A,Sheet1!B:B)</f>
        <v>DS WALLROCK POWER ADHESIVE         10KG</v>
      </c>
      <c r="F2024" s="13" t="str">
        <f t="shared" si="161"/>
        <v>CROWN  - DS WALLROCK POWER ADHESIVE         10KG</v>
      </c>
      <c r="G2024" s="13"/>
      <c r="H2024" s="91" t="s">
        <v>28</v>
      </c>
      <c r="I2024" s="11" t="s">
        <v>29</v>
      </c>
      <c r="J2024" s="11" t="s">
        <v>29</v>
      </c>
      <c r="K2024" s="11" t="s">
        <v>30</v>
      </c>
      <c r="M2024" s="11" t="s">
        <v>7062</v>
      </c>
      <c r="N2024" s="13">
        <v>3105</v>
      </c>
      <c r="O2024" s="15">
        <f>_xlfn.XLOOKUP(B2024,Sheet1!A:A,Sheet1!E:E)</f>
        <v>32.729999999999997</v>
      </c>
      <c r="P2024" s="26"/>
      <c r="Q2024" s="15">
        <f t="shared" si="163"/>
        <v>34.366499999999995</v>
      </c>
      <c r="R2024" s="38">
        <f t="shared" si="164"/>
        <v>35.397494999999992</v>
      </c>
      <c r="S2024" s="26">
        <v>0</v>
      </c>
      <c r="T2024" s="13" t="str">
        <f t="shared" si="162"/>
        <v>Up</v>
      </c>
    </row>
    <row r="2025" spans="1:20" s="14" customFormat="1" hidden="1" x14ac:dyDescent="0.3">
      <c r="A2025" s="11">
        <v>6050561</v>
      </c>
      <c r="B2025" s="11">
        <v>6050561</v>
      </c>
      <c r="C2025" s="11" t="s">
        <v>26</v>
      </c>
      <c r="D2025" s="11" t="s">
        <v>27</v>
      </c>
      <c r="E2025" s="13" t="str">
        <f>_xlfn.XLOOKUP(B2025,Sheet1!A:A,Sheet1!B:B)</f>
        <v>DS SOLVITE PASTE THE WALL          5ROLL</v>
      </c>
      <c r="F2025" s="13" t="str">
        <f t="shared" si="161"/>
        <v>CROWN  - DS SOLVITE PASTE THE WALL          5ROLL</v>
      </c>
      <c r="G2025" s="13"/>
      <c r="H2025" s="91" t="s">
        <v>28</v>
      </c>
      <c r="I2025" s="11" t="s">
        <v>29</v>
      </c>
      <c r="J2025" s="11" t="s">
        <v>29</v>
      </c>
      <c r="K2025" s="11" t="s">
        <v>30</v>
      </c>
      <c r="M2025" s="11" t="s">
        <v>7062</v>
      </c>
      <c r="N2025" s="13">
        <v>3105</v>
      </c>
      <c r="O2025" s="15">
        <f>_xlfn.XLOOKUP(B2025,Sheet1!A:A,Sheet1!E:E)</f>
        <v>9.52</v>
      </c>
      <c r="P2025" s="26"/>
      <c r="Q2025" s="29">
        <f t="shared" si="163"/>
        <v>9.9960000000000004</v>
      </c>
      <c r="R2025" s="38">
        <f t="shared" si="164"/>
        <v>10.29588</v>
      </c>
      <c r="S2025" s="26">
        <v>0</v>
      </c>
      <c r="T2025" s="13" t="str">
        <f t="shared" si="162"/>
        <v>Up</v>
      </c>
    </row>
    <row r="2026" spans="1:20" s="14" customFormat="1" hidden="1" x14ac:dyDescent="0.3">
      <c r="A2026" s="11">
        <v>6050560</v>
      </c>
      <c r="B2026" s="11">
        <v>6050560</v>
      </c>
      <c r="C2026" s="11" t="s">
        <v>26</v>
      </c>
      <c r="D2026" s="11" t="s">
        <v>27</v>
      </c>
      <c r="E2026" s="13" t="str">
        <f>_xlfn.XLOOKUP(B2026,Sheet1!A:A,Sheet1!B:B)</f>
        <v>DS SOLVITE PASTE THE WALL READ MIX 5ROLL</v>
      </c>
      <c r="F2026" s="13" t="str">
        <f t="shared" si="161"/>
        <v>CROWN  - DS SOLVITE PASTE THE WALL READ MIX 5ROLL</v>
      </c>
      <c r="G2026" s="13"/>
      <c r="H2026" s="91" t="s">
        <v>28</v>
      </c>
      <c r="I2026" s="11" t="s">
        <v>29</v>
      </c>
      <c r="J2026" s="11" t="s">
        <v>29</v>
      </c>
      <c r="K2026" s="11" t="s">
        <v>30</v>
      </c>
      <c r="M2026" s="11" t="s">
        <v>7062</v>
      </c>
      <c r="N2026" s="13">
        <v>3105</v>
      </c>
      <c r="O2026" s="15">
        <f>_xlfn.XLOOKUP(B2026,Sheet1!A:A,Sheet1!E:E)</f>
        <v>24.97</v>
      </c>
      <c r="P2026" s="26"/>
      <c r="Q2026" s="29">
        <f t="shared" si="163"/>
        <v>26.218499999999999</v>
      </c>
      <c r="R2026" s="38">
        <f t="shared" si="164"/>
        <v>27.005054999999999</v>
      </c>
      <c r="S2026" s="26">
        <v>0</v>
      </c>
      <c r="T2026" s="13" t="str">
        <f t="shared" si="162"/>
        <v>Up</v>
      </c>
    </row>
    <row r="2027" spans="1:20" s="14" customFormat="1" hidden="1" x14ac:dyDescent="0.3">
      <c r="A2027" s="11">
        <v>6045868</v>
      </c>
      <c r="B2027" s="11">
        <v>6045868</v>
      </c>
      <c r="C2027" s="11" t="s">
        <v>26</v>
      </c>
      <c r="D2027" s="11" t="s">
        <v>27</v>
      </c>
      <c r="E2027" s="13" t="str">
        <f>_xlfn.XLOOKUP(B2027,Sheet1!A:A,Sheet1!B:B)</f>
        <v>DS SOLVITE ALL PURPOSE ADHESIVE  10 ROLL</v>
      </c>
      <c r="F2027" s="13" t="str">
        <f t="shared" si="161"/>
        <v>CROWN  - DS SOLVITE ALL PURPOSE ADHESIVE  10 ROLL</v>
      </c>
      <c r="G2027" s="13"/>
      <c r="H2027" s="91" t="s">
        <v>28</v>
      </c>
      <c r="I2027" s="11" t="s">
        <v>29</v>
      </c>
      <c r="J2027" s="11" t="s">
        <v>29</v>
      </c>
      <c r="K2027" s="11" t="s">
        <v>30</v>
      </c>
      <c r="M2027" s="11" t="s">
        <v>7062</v>
      </c>
      <c r="N2027" s="13">
        <v>3105</v>
      </c>
      <c r="O2027" s="15">
        <f>_xlfn.XLOOKUP(B2027,Sheet1!A:A,Sheet1!E:E)</f>
        <v>5.83</v>
      </c>
      <c r="P2027" s="26">
        <f>_xlfn.XLOOKUP(A2027,Sheet2!F:F,Sheet2!H:H)</f>
        <v>0</v>
      </c>
      <c r="Q2027" s="15">
        <f t="shared" si="163"/>
        <v>6.1215000000000002</v>
      </c>
      <c r="R2027" s="38">
        <f t="shared" si="164"/>
        <v>6.3051450000000004</v>
      </c>
      <c r="S2027" s="26">
        <v>0</v>
      </c>
      <c r="T2027" s="13" t="str">
        <f t="shared" si="162"/>
        <v>Up</v>
      </c>
    </row>
    <row r="2028" spans="1:20" s="14" customFormat="1" hidden="1" x14ac:dyDescent="0.3">
      <c r="A2028" s="11">
        <v>6046566</v>
      </c>
      <c r="B2028" s="11">
        <v>6046566</v>
      </c>
      <c r="C2028" s="11" t="s">
        <v>26</v>
      </c>
      <c r="D2028" s="11" t="s">
        <v>27</v>
      </c>
      <c r="E2028" s="13" t="str">
        <f>_xlfn.XLOOKUP(B2028,Sheet1!A:A,Sheet1!B:B)</f>
        <v>DS BEELINE ALL PURPOSE ADHESIVE    6PINT</v>
      </c>
      <c r="F2028" s="13" t="str">
        <f t="shared" si="161"/>
        <v>CROWN  - DS BEELINE ALL PURPOSE ADHESIVE    6PINT</v>
      </c>
      <c r="G2028" s="13"/>
      <c r="H2028" s="91" t="s">
        <v>28</v>
      </c>
      <c r="I2028" s="11" t="s">
        <v>29</v>
      </c>
      <c r="J2028" s="11" t="s">
        <v>29</v>
      </c>
      <c r="K2028" s="11" t="s">
        <v>30</v>
      </c>
      <c r="M2028" s="11" t="s">
        <v>7062</v>
      </c>
      <c r="N2028" s="13">
        <v>3105</v>
      </c>
      <c r="O2028" s="15">
        <f>_xlfn.XLOOKUP(B2028,Sheet1!A:A,Sheet1!E:E)</f>
        <v>1.72</v>
      </c>
      <c r="P2028" s="26"/>
      <c r="Q2028" s="15">
        <f t="shared" si="163"/>
        <v>1.806</v>
      </c>
      <c r="R2028" s="38">
        <f t="shared" si="164"/>
        <v>1.8601800000000002</v>
      </c>
      <c r="S2028" s="26">
        <v>0</v>
      </c>
      <c r="T2028" s="13" t="str">
        <f t="shared" si="162"/>
        <v>Up</v>
      </c>
    </row>
    <row r="2029" spans="1:20" s="14" customFormat="1" hidden="1" x14ac:dyDescent="0.3">
      <c r="A2029" s="11">
        <v>6059042</v>
      </c>
      <c r="B2029" s="11">
        <v>6059042</v>
      </c>
      <c r="C2029" s="11" t="s">
        <v>26</v>
      </c>
      <c r="D2029" s="11" t="s">
        <v>27</v>
      </c>
      <c r="E2029" s="13" t="str">
        <f>_xlfn.XLOOKUP(B2029,Sheet1!A:A,Sheet1!B:B)</f>
        <v>DS HARRIS ULT WASHI TAPE      19MM X 25M</v>
      </c>
      <c r="F2029" s="13" t="str">
        <f t="shared" si="161"/>
        <v>CROWN  - DS HARRIS ULT WASHI TAPE      19MM X 25M</v>
      </c>
      <c r="G2029" s="13"/>
      <c r="H2029" s="91" t="s">
        <v>28</v>
      </c>
      <c r="I2029" s="11" t="s">
        <v>29</v>
      </c>
      <c r="J2029" s="11" t="s">
        <v>29</v>
      </c>
      <c r="K2029" s="11" t="s">
        <v>30</v>
      </c>
      <c r="M2029" s="11" t="s">
        <v>7062</v>
      </c>
      <c r="N2029" s="13">
        <v>3105</v>
      </c>
      <c r="O2029" s="15">
        <f>_xlfn.XLOOKUP(B2029,Sheet1!A:A,Sheet1!E:E)</f>
        <v>3.8</v>
      </c>
      <c r="P2029" s="26"/>
      <c r="Q2029" s="15">
        <f t="shared" si="163"/>
        <v>3.9899999999999998</v>
      </c>
      <c r="R2029" s="38">
        <f t="shared" si="164"/>
        <v>4.1097000000000001</v>
      </c>
      <c r="S2029" s="26">
        <v>0</v>
      </c>
      <c r="T2029" s="13" t="str">
        <f t="shared" si="162"/>
        <v>Up</v>
      </c>
    </row>
    <row r="2030" spans="1:20" s="14" customFormat="1" hidden="1" x14ac:dyDescent="0.3">
      <c r="A2030" s="11">
        <v>6059041</v>
      </c>
      <c r="B2030" s="11">
        <v>6059041</v>
      </c>
      <c r="C2030" s="11" t="s">
        <v>26</v>
      </c>
      <c r="D2030" s="11" t="s">
        <v>27</v>
      </c>
      <c r="E2030" s="13" t="str">
        <f>_xlfn.XLOOKUP(B2030,Sheet1!A:A,Sheet1!B:B)</f>
        <v>DS HARRIS ULT W/WORK S&amp;V ROUND PB  21MM</v>
      </c>
      <c r="F2030" s="13" t="str">
        <f t="shared" si="161"/>
        <v>CROWN  - DS HARRIS ULT W/WORK S&amp;V ROUND PB  21MM</v>
      </c>
      <c r="G2030" s="13"/>
      <c r="H2030" s="91" t="s">
        <v>28</v>
      </c>
      <c r="I2030" s="11" t="s">
        <v>29</v>
      </c>
      <c r="J2030" s="11" t="s">
        <v>29</v>
      </c>
      <c r="K2030" s="11" t="s">
        <v>30</v>
      </c>
      <c r="M2030" s="11" t="s">
        <v>7062</v>
      </c>
      <c r="N2030" s="13">
        <v>3105</v>
      </c>
      <c r="O2030" s="15">
        <f>_xlfn.XLOOKUP(B2030,Sheet1!A:A,Sheet1!E:E)</f>
        <v>7.14</v>
      </c>
      <c r="P2030" s="26"/>
      <c r="Q2030" s="15">
        <f t="shared" si="163"/>
        <v>7.4969999999999999</v>
      </c>
      <c r="R2030" s="38">
        <f t="shared" si="164"/>
        <v>7.7219100000000003</v>
      </c>
      <c r="S2030" s="26">
        <v>0</v>
      </c>
      <c r="T2030" s="13" t="str">
        <f t="shared" si="162"/>
        <v>Up</v>
      </c>
    </row>
    <row r="2031" spans="1:20" s="14" customFormat="1" hidden="1" x14ac:dyDescent="0.3">
      <c r="A2031" s="11">
        <v>6059040</v>
      </c>
      <c r="B2031" s="11">
        <v>6059040</v>
      </c>
      <c r="C2031" s="11" t="s">
        <v>26</v>
      </c>
      <c r="D2031" s="11" t="s">
        <v>27</v>
      </c>
      <c r="E2031" s="13" t="str">
        <f>_xlfn.XLOOKUP(B2031,Sheet1!A:A,Sheet1!B:B)</f>
        <v>DS HARRIS ULT W/WORK S&amp;V PB        1.5IN</v>
      </c>
      <c r="F2031" s="13" t="str">
        <f t="shared" si="161"/>
        <v>CROWN  - DS HARRIS ULT W/WORK S&amp;V PB        1.5IN</v>
      </c>
      <c r="G2031" s="13"/>
      <c r="H2031" s="91" t="s">
        <v>28</v>
      </c>
      <c r="I2031" s="11" t="s">
        <v>29</v>
      </c>
      <c r="J2031" s="11" t="s">
        <v>29</v>
      </c>
      <c r="K2031" s="11" t="s">
        <v>30</v>
      </c>
      <c r="M2031" s="11" t="s">
        <v>7062</v>
      </c>
      <c r="N2031" s="13">
        <v>3105</v>
      </c>
      <c r="O2031" s="15">
        <f>_xlfn.XLOOKUP(B2031,Sheet1!A:A,Sheet1!E:E)</f>
        <v>4.76</v>
      </c>
      <c r="P2031" s="26"/>
      <c r="Q2031" s="15">
        <f t="shared" si="163"/>
        <v>4.9980000000000002</v>
      </c>
      <c r="R2031" s="38">
        <f t="shared" si="164"/>
        <v>5.1479400000000002</v>
      </c>
      <c r="S2031" s="26">
        <v>0</v>
      </c>
      <c r="T2031" s="13" t="str">
        <f t="shared" si="162"/>
        <v>Up</v>
      </c>
    </row>
    <row r="2032" spans="1:20" s="14" customFormat="1" hidden="1" x14ac:dyDescent="0.3">
      <c r="A2032" s="11">
        <v>6059796</v>
      </c>
      <c r="B2032" s="11">
        <v>6059796</v>
      </c>
      <c r="C2032" s="11" t="s">
        <v>26</v>
      </c>
      <c r="D2032" s="11" t="s">
        <v>27</v>
      </c>
      <c r="E2032" s="13" t="str">
        <f>_xlfn.XLOOKUP(B2032,Sheet1!A:A,Sheet1!B:B)</f>
        <v>DS PRESTIGE ROUND FITCH BRUSH SET  5PC</v>
      </c>
      <c r="F2032" s="13" t="str">
        <f t="shared" si="161"/>
        <v>CROWN  - DS PRESTIGE ROUND FITCH BRUSH SET  5PC</v>
      </c>
      <c r="G2032" s="13"/>
      <c r="H2032" s="91" t="s">
        <v>28</v>
      </c>
      <c r="I2032" s="11" t="s">
        <v>29</v>
      </c>
      <c r="J2032" s="11" t="s">
        <v>29</v>
      </c>
      <c r="K2032" s="11" t="s">
        <v>30</v>
      </c>
      <c r="M2032" s="11" t="s">
        <v>7062</v>
      </c>
      <c r="N2032" s="13">
        <v>3105</v>
      </c>
      <c r="O2032" s="15">
        <f>_xlfn.XLOOKUP(B2032,Sheet1!A:A,Sheet1!E:E)</f>
        <v>4.5599999999999996</v>
      </c>
      <c r="P2032" s="26"/>
      <c r="Q2032" s="29">
        <f t="shared" si="163"/>
        <v>4.7879999999999994</v>
      </c>
      <c r="R2032" s="38">
        <f>_xlfn.XLOOKUP(B2032,Sheet4!B:B,Sheet4!D:D)</f>
        <v>4.93</v>
      </c>
      <c r="S2032" s="26">
        <v>0</v>
      </c>
      <c r="T2032" s="13" t="str">
        <f t="shared" si="162"/>
        <v>Up</v>
      </c>
    </row>
    <row r="2033" spans="1:20" s="14" customFormat="1" hidden="1" x14ac:dyDescent="0.3">
      <c r="A2033" s="11">
        <v>6059912</v>
      </c>
      <c r="B2033" s="11">
        <v>6059912</v>
      </c>
      <c r="C2033" s="11" t="s">
        <v>26</v>
      </c>
      <c r="D2033" s="11" t="s">
        <v>27</v>
      </c>
      <c r="E2033" s="13" t="str">
        <f>_xlfn.XLOOKUP(B2033,Sheet1!A:A,Sheet1!B:B)</f>
        <v>DS PRODEC ADV WOMENS DEC TROUSER SIZE 8</v>
      </c>
      <c r="F2033" s="13" t="str">
        <f t="shared" si="161"/>
        <v>CROWN  - DS PRODEC ADV WOMENS DEC TROUSER SIZE 8</v>
      </c>
      <c r="G2033" s="13"/>
      <c r="H2033" s="91" t="s">
        <v>28</v>
      </c>
      <c r="I2033" s="11" t="s">
        <v>29</v>
      </c>
      <c r="J2033" s="11" t="s">
        <v>29</v>
      </c>
      <c r="K2033" s="11" t="s">
        <v>30</v>
      </c>
      <c r="M2033" s="11" t="s">
        <v>7062</v>
      </c>
      <c r="N2033" s="13">
        <v>3105</v>
      </c>
      <c r="O2033" s="15">
        <f>_xlfn.XLOOKUP(B2033,Sheet1!A:A,Sheet1!E:E)</f>
        <v>31.5</v>
      </c>
      <c r="P2033" s="26"/>
      <c r="Q2033" s="15">
        <f t="shared" si="163"/>
        <v>33.075000000000003</v>
      </c>
      <c r="R2033" s="38">
        <f t="shared" ref="R2033:R2064" si="165">Q2033*1.03</f>
        <v>34.067250000000001</v>
      </c>
      <c r="S2033" s="26">
        <v>0</v>
      </c>
      <c r="T2033" s="13" t="str">
        <f t="shared" si="162"/>
        <v>Up</v>
      </c>
    </row>
    <row r="2034" spans="1:20" s="14" customFormat="1" hidden="1" x14ac:dyDescent="0.3">
      <c r="A2034" s="11">
        <v>6059913</v>
      </c>
      <c r="B2034" s="11">
        <v>6059913</v>
      </c>
      <c r="C2034" s="11" t="s">
        <v>26</v>
      </c>
      <c r="D2034" s="11" t="s">
        <v>27</v>
      </c>
      <c r="E2034" s="13" t="str">
        <f>_xlfn.XLOOKUP(B2034,Sheet1!A:A,Sheet1!B:B)</f>
        <v>DS PRODEC ADV WOMENS DEC TROUSER SIZE 10</v>
      </c>
      <c r="F2034" s="13" t="str">
        <f t="shared" si="161"/>
        <v>CROWN  - DS PRODEC ADV WOMENS DEC TROUSER SIZE 10</v>
      </c>
      <c r="G2034" s="13"/>
      <c r="H2034" s="91" t="s">
        <v>28</v>
      </c>
      <c r="I2034" s="11" t="s">
        <v>29</v>
      </c>
      <c r="J2034" s="11" t="s">
        <v>29</v>
      </c>
      <c r="K2034" s="11" t="s">
        <v>30</v>
      </c>
      <c r="M2034" s="11" t="s">
        <v>7062</v>
      </c>
      <c r="N2034" s="13">
        <v>3105</v>
      </c>
      <c r="O2034" s="15">
        <f>_xlfn.XLOOKUP(B2034,Sheet1!A:A,Sheet1!E:E)</f>
        <v>31.5</v>
      </c>
      <c r="P2034" s="26"/>
      <c r="Q2034" s="15">
        <f t="shared" si="163"/>
        <v>33.075000000000003</v>
      </c>
      <c r="R2034" s="38">
        <f t="shared" si="165"/>
        <v>34.067250000000001</v>
      </c>
      <c r="S2034" s="26">
        <v>0</v>
      </c>
      <c r="T2034" s="13" t="str">
        <f t="shared" si="162"/>
        <v>Up</v>
      </c>
    </row>
    <row r="2035" spans="1:20" s="14" customFormat="1" hidden="1" x14ac:dyDescent="0.3">
      <c r="A2035" s="11">
        <v>6059914</v>
      </c>
      <c r="B2035" s="11">
        <v>6059914</v>
      </c>
      <c r="C2035" s="11" t="s">
        <v>26</v>
      </c>
      <c r="D2035" s="11" t="s">
        <v>27</v>
      </c>
      <c r="E2035" s="13" t="str">
        <f>_xlfn.XLOOKUP(B2035,Sheet1!A:A,Sheet1!B:B)</f>
        <v>DS PRODEC ADV WOMENS DEC TROUSER SIZE 12</v>
      </c>
      <c r="F2035" s="13" t="str">
        <f t="shared" si="161"/>
        <v>CROWN  - DS PRODEC ADV WOMENS DEC TROUSER SIZE 12</v>
      </c>
      <c r="G2035" s="13"/>
      <c r="H2035" s="91" t="s">
        <v>28</v>
      </c>
      <c r="I2035" s="11" t="s">
        <v>29</v>
      </c>
      <c r="J2035" s="11" t="s">
        <v>29</v>
      </c>
      <c r="K2035" s="11" t="s">
        <v>30</v>
      </c>
      <c r="M2035" s="11" t="s">
        <v>7062</v>
      </c>
      <c r="N2035" s="13">
        <v>3105</v>
      </c>
      <c r="O2035" s="15">
        <f>_xlfn.XLOOKUP(B2035,Sheet1!A:A,Sheet1!E:E)</f>
        <v>31.5</v>
      </c>
      <c r="P2035" s="26"/>
      <c r="Q2035" s="15">
        <f t="shared" si="163"/>
        <v>33.075000000000003</v>
      </c>
      <c r="R2035" s="38">
        <f t="shared" si="165"/>
        <v>34.067250000000001</v>
      </c>
      <c r="S2035" s="26">
        <v>0</v>
      </c>
      <c r="T2035" s="13" t="str">
        <f t="shared" si="162"/>
        <v>Up</v>
      </c>
    </row>
    <row r="2036" spans="1:20" s="14" customFormat="1" hidden="1" x14ac:dyDescent="0.3">
      <c r="A2036" s="11">
        <v>6059039</v>
      </c>
      <c r="B2036" s="11">
        <v>6059039</v>
      </c>
      <c r="C2036" s="11" t="s">
        <v>26</v>
      </c>
      <c r="D2036" s="11" t="s">
        <v>27</v>
      </c>
      <c r="E2036" s="13" t="str">
        <f>_xlfn.XLOOKUP(B2036,Sheet1!A:A,Sheet1!B:B)</f>
        <v>DS HARRIS ULT INT S&amp;V PB           1IN</v>
      </c>
      <c r="F2036" s="13" t="str">
        <f t="shared" si="161"/>
        <v>CROWN  - DS HARRIS ULT INT S&amp;V PB           1IN</v>
      </c>
      <c r="G2036" s="13"/>
      <c r="H2036" s="91" t="s">
        <v>28</v>
      </c>
      <c r="I2036" s="11" t="s">
        <v>29</v>
      </c>
      <c r="J2036" s="11" t="s">
        <v>29</v>
      </c>
      <c r="K2036" s="11" t="s">
        <v>30</v>
      </c>
      <c r="M2036" s="11" t="s">
        <v>7062</v>
      </c>
      <c r="N2036" s="13">
        <v>3105</v>
      </c>
      <c r="O2036" s="15">
        <f>_xlfn.XLOOKUP(B2036,Sheet1!A:A,Sheet1!E:E)</f>
        <v>3.33</v>
      </c>
      <c r="P2036" s="26"/>
      <c r="Q2036" s="15">
        <f t="shared" si="163"/>
        <v>3.4965000000000002</v>
      </c>
      <c r="R2036" s="38">
        <f t="shared" si="165"/>
        <v>3.6013950000000001</v>
      </c>
      <c r="S2036" s="26">
        <v>0</v>
      </c>
      <c r="T2036" s="13" t="str">
        <f t="shared" si="162"/>
        <v>Up</v>
      </c>
    </row>
    <row r="2037" spans="1:20" s="14" customFormat="1" hidden="1" x14ac:dyDescent="0.3">
      <c r="A2037" s="11">
        <v>6059037</v>
      </c>
      <c r="B2037" s="11">
        <v>6059037</v>
      </c>
      <c r="C2037" s="11" t="s">
        <v>26</v>
      </c>
      <c r="D2037" s="11" t="s">
        <v>27</v>
      </c>
      <c r="E2037" s="13" t="str">
        <f>_xlfn.XLOOKUP(B2037,Sheet1!A:A,Sheet1!B:B)</f>
        <v>DS HARRIS ULT WWORK GLOSS PREC PB  20MM</v>
      </c>
      <c r="F2037" s="13" t="str">
        <f t="shared" si="161"/>
        <v>CROWN  - DS HARRIS ULT WWORK GLOSS PREC PB  20MM</v>
      </c>
      <c r="G2037" s="13"/>
      <c r="H2037" s="91" t="s">
        <v>28</v>
      </c>
      <c r="I2037" s="11" t="s">
        <v>29</v>
      </c>
      <c r="J2037" s="11" t="s">
        <v>29</v>
      </c>
      <c r="K2037" s="11" t="s">
        <v>30</v>
      </c>
      <c r="M2037" s="11" t="s">
        <v>7062</v>
      </c>
      <c r="N2037" s="13">
        <v>3105</v>
      </c>
      <c r="O2037" s="15">
        <f>_xlfn.XLOOKUP(B2037,Sheet1!A:A,Sheet1!E:E)</f>
        <v>4.76</v>
      </c>
      <c r="P2037" s="26"/>
      <c r="Q2037" s="15">
        <f t="shared" si="163"/>
        <v>4.9980000000000002</v>
      </c>
      <c r="R2037" s="38">
        <f t="shared" si="165"/>
        <v>5.1479400000000002</v>
      </c>
      <c r="S2037" s="26">
        <v>0</v>
      </c>
      <c r="T2037" s="13" t="str">
        <f t="shared" si="162"/>
        <v>Up</v>
      </c>
    </row>
    <row r="2038" spans="1:20" s="14" customFormat="1" hidden="1" x14ac:dyDescent="0.3">
      <c r="A2038" s="11">
        <v>6059032</v>
      </c>
      <c r="B2038" s="11">
        <v>6059032</v>
      </c>
      <c r="C2038" s="11" t="s">
        <v>26</v>
      </c>
      <c r="D2038" s="11" t="s">
        <v>27</v>
      </c>
      <c r="E2038" s="13" t="str">
        <f>_xlfn.XLOOKUP(B2038,Sheet1!A:A,Sheet1!B:B)</f>
        <v>DS HARRIS ULTIMATE W&amp;C BLADE PB    2IN</v>
      </c>
      <c r="F2038" s="13" t="str">
        <f t="shared" si="161"/>
        <v>CROWN  - DS HARRIS ULTIMATE W&amp;C BLADE PB    2IN</v>
      </c>
      <c r="G2038" s="13"/>
      <c r="H2038" s="91" t="s">
        <v>28</v>
      </c>
      <c r="I2038" s="11" t="s">
        <v>29</v>
      </c>
      <c r="J2038" s="11" t="s">
        <v>29</v>
      </c>
      <c r="K2038" s="11" t="s">
        <v>30</v>
      </c>
      <c r="M2038" s="11" t="s">
        <v>7062</v>
      </c>
      <c r="N2038" s="13">
        <v>3105</v>
      </c>
      <c r="O2038" s="15">
        <f>_xlfn.XLOOKUP(B2038,Sheet1!A:A,Sheet1!E:E)</f>
        <v>4.76</v>
      </c>
      <c r="P2038" s="26"/>
      <c r="Q2038" s="15">
        <f t="shared" si="163"/>
        <v>4.9980000000000002</v>
      </c>
      <c r="R2038" s="38">
        <f t="shared" si="165"/>
        <v>5.1479400000000002</v>
      </c>
      <c r="S2038" s="26">
        <v>0</v>
      </c>
      <c r="T2038" s="13" t="str">
        <f t="shared" si="162"/>
        <v>Up</v>
      </c>
    </row>
    <row r="2039" spans="1:20" s="14" customFormat="1" hidden="1" x14ac:dyDescent="0.3">
      <c r="A2039" s="11">
        <v>6059031</v>
      </c>
      <c r="B2039" s="11">
        <v>6059031</v>
      </c>
      <c r="C2039" s="11" t="s">
        <v>26</v>
      </c>
      <c r="D2039" s="11" t="s">
        <v>27</v>
      </c>
      <c r="E2039" s="13" t="str">
        <f>_xlfn.XLOOKUP(B2039,Sheet1!A:A,Sheet1!B:B)</f>
        <v>DS HARRIS ULTIMATE W&amp;C BLADE PB    1.5IN</v>
      </c>
      <c r="F2039" s="13" t="str">
        <f t="shared" si="161"/>
        <v>CROWN  - DS HARRIS ULTIMATE W&amp;C BLADE PB    1.5IN</v>
      </c>
      <c r="G2039" s="13"/>
      <c r="H2039" s="91" t="s">
        <v>28</v>
      </c>
      <c r="I2039" s="11" t="s">
        <v>29</v>
      </c>
      <c r="J2039" s="11" t="s">
        <v>29</v>
      </c>
      <c r="K2039" s="11" t="s">
        <v>30</v>
      </c>
      <c r="M2039" s="11" t="s">
        <v>7062</v>
      </c>
      <c r="N2039" s="13">
        <v>3105</v>
      </c>
      <c r="O2039" s="15">
        <f>_xlfn.XLOOKUP(B2039,Sheet1!A:A,Sheet1!E:E)</f>
        <v>4.2699999999999996</v>
      </c>
      <c r="P2039" s="26"/>
      <c r="Q2039" s="15">
        <f t="shared" si="163"/>
        <v>4.4834999999999994</v>
      </c>
      <c r="R2039" s="38">
        <f t="shared" si="165"/>
        <v>4.6180049999999992</v>
      </c>
      <c r="S2039" s="26">
        <v>0</v>
      </c>
      <c r="T2039" s="13" t="str">
        <f t="shared" si="162"/>
        <v>Up</v>
      </c>
    </row>
    <row r="2040" spans="1:20" s="14" customFormat="1" hidden="1" x14ac:dyDescent="0.3">
      <c r="A2040" s="11">
        <v>6059027</v>
      </c>
      <c r="B2040" s="11">
        <v>6059027</v>
      </c>
      <c r="C2040" s="11" t="s">
        <v>26</v>
      </c>
      <c r="D2040" s="11" t="s">
        <v>27</v>
      </c>
      <c r="E2040" s="13" t="str">
        <f>_xlfn.XLOOKUP(B2040,Sheet1!A:A,Sheet1!B:B)</f>
        <v>DS HARRIS ULTIMATE W&amp;C BLADE PB    1IN</v>
      </c>
      <c r="F2040" s="13" t="str">
        <f t="shared" si="161"/>
        <v>CROWN  - DS HARRIS ULTIMATE W&amp;C BLADE PB    1IN</v>
      </c>
      <c r="G2040" s="13"/>
      <c r="H2040" s="91" t="s">
        <v>28</v>
      </c>
      <c r="I2040" s="11" t="s">
        <v>29</v>
      </c>
      <c r="J2040" s="11" t="s">
        <v>29</v>
      </c>
      <c r="K2040" s="11" t="s">
        <v>30</v>
      </c>
      <c r="M2040" s="11" t="s">
        <v>7062</v>
      </c>
      <c r="N2040" s="13">
        <v>3105</v>
      </c>
      <c r="O2040" s="15">
        <f>_xlfn.XLOOKUP(B2040,Sheet1!A:A,Sheet1!E:E)</f>
        <v>3.33</v>
      </c>
      <c r="P2040" s="26"/>
      <c r="Q2040" s="15">
        <f t="shared" si="163"/>
        <v>3.4965000000000002</v>
      </c>
      <c r="R2040" s="38">
        <f t="shared" si="165"/>
        <v>3.6013950000000001</v>
      </c>
      <c r="S2040" s="26">
        <v>0</v>
      </c>
      <c r="T2040" s="13" t="str">
        <f t="shared" si="162"/>
        <v>Up</v>
      </c>
    </row>
    <row r="2041" spans="1:20" s="14" customFormat="1" hidden="1" x14ac:dyDescent="0.3">
      <c r="A2041" s="11">
        <v>6059026</v>
      </c>
      <c r="B2041" s="11">
        <v>6059026</v>
      </c>
      <c r="C2041" s="11" t="s">
        <v>26</v>
      </c>
      <c r="D2041" s="11" t="s">
        <v>27</v>
      </c>
      <c r="E2041" s="13" t="str">
        <f>_xlfn.XLOOKUP(B2041,Sheet1!A:A,Sheet1!B:B)</f>
        <v>DS HARRIS ULTIMATE W&amp;C PB          2IN</v>
      </c>
      <c r="F2041" s="13" t="str">
        <f t="shared" si="161"/>
        <v>CROWN  - DS HARRIS ULTIMATE W&amp;C PB          2IN</v>
      </c>
      <c r="G2041" s="13"/>
      <c r="H2041" s="91" t="s">
        <v>28</v>
      </c>
      <c r="I2041" s="11" t="s">
        <v>29</v>
      </c>
      <c r="J2041" s="11" t="s">
        <v>29</v>
      </c>
      <c r="K2041" s="11" t="s">
        <v>30</v>
      </c>
      <c r="M2041" s="11" t="s">
        <v>7062</v>
      </c>
      <c r="N2041" s="13">
        <v>3105</v>
      </c>
      <c r="O2041" s="15">
        <f>_xlfn.XLOOKUP(B2041,Sheet1!A:A,Sheet1!E:E)</f>
        <v>4.76</v>
      </c>
      <c r="P2041" s="26"/>
      <c r="Q2041" s="15">
        <f t="shared" si="163"/>
        <v>4.9980000000000002</v>
      </c>
      <c r="R2041" s="38">
        <f t="shared" si="165"/>
        <v>5.1479400000000002</v>
      </c>
      <c r="S2041" s="26">
        <v>0</v>
      </c>
      <c r="T2041" s="13" t="str">
        <f t="shared" si="162"/>
        <v>Up</v>
      </c>
    </row>
    <row r="2042" spans="1:20" s="14" customFormat="1" hidden="1" x14ac:dyDescent="0.3">
      <c r="A2042" s="11">
        <v>6059025</v>
      </c>
      <c r="B2042" s="11">
        <v>6059025</v>
      </c>
      <c r="C2042" s="11" t="s">
        <v>26</v>
      </c>
      <c r="D2042" s="11" t="s">
        <v>27</v>
      </c>
      <c r="E2042" s="13" t="str">
        <f>_xlfn.XLOOKUP(B2042,Sheet1!A:A,Sheet1!B:B)</f>
        <v>DS HARRIS ULTIMATE W&amp;C PB          1.5IN</v>
      </c>
      <c r="F2042" s="13" t="str">
        <f t="shared" si="161"/>
        <v>CROWN  - DS HARRIS ULTIMATE W&amp;C PB          1.5IN</v>
      </c>
      <c r="G2042" s="13"/>
      <c r="H2042" s="91" t="s">
        <v>28</v>
      </c>
      <c r="I2042" s="11" t="s">
        <v>29</v>
      </c>
      <c r="J2042" s="11" t="s">
        <v>29</v>
      </c>
      <c r="K2042" s="11" t="s">
        <v>30</v>
      </c>
      <c r="M2042" s="11" t="s">
        <v>7062</v>
      </c>
      <c r="N2042" s="13">
        <v>3105</v>
      </c>
      <c r="O2042" s="15">
        <f>_xlfn.XLOOKUP(B2042,Sheet1!A:A,Sheet1!E:E)</f>
        <v>4.2699999999999996</v>
      </c>
      <c r="P2042" s="26"/>
      <c r="Q2042" s="15">
        <f t="shared" si="163"/>
        <v>4.4834999999999994</v>
      </c>
      <c r="R2042" s="38">
        <f t="shared" si="165"/>
        <v>4.6180049999999992</v>
      </c>
      <c r="S2042" s="26">
        <v>0</v>
      </c>
      <c r="T2042" s="13" t="str">
        <f t="shared" si="162"/>
        <v>Up</v>
      </c>
    </row>
    <row r="2043" spans="1:20" s="14" customFormat="1" hidden="1" x14ac:dyDescent="0.3">
      <c r="A2043" s="11">
        <v>6059024</v>
      </c>
      <c r="B2043" s="11">
        <v>6059024</v>
      </c>
      <c r="C2043" s="11" t="s">
        <v>26</v>
      </c>
      <c r="D2043" s="11" t="s">
        <v>27</v>
      </c>
      <c r="E2043" s="13" t="str">
        <f>_xlfn.XLOOKUP(B2043,Sheet1!A:A,Sheet1!B:B)</f>
        <v>DS HARRIS ULTIMATE W&amp;C PB          1IN</v>
      </c>
      <c r="F2043" s="13" t="str">
        <f t="shared" si="161"/>
        <v>CROWN  - DS HARRIS ULTIMATE W&amp;C PB          1IN</v>
      </c>
      <c r="G2043" s="13"/>
      <c r="H2043" s="91" t="s">
        <v>28</v>
      </c>
      <c r="I2043" s="11" t="s">
        <v>29</v>
      </c>
      <c r="J2043" s="11" t="s">
        <v>29</v>
      </c>
      <c r="K2043" s="11" t="s">
        <v>30</v>
      </c>
      <c r="M2043" s="11" t="s">
        <v>7062</v>
      </c>
      <c r="N2043" s="13">
        <v>3105</v>
      </c>
      <c r="O2043" s="15">
        <f>_xlfn.XLOOKUP(B2043,Sheet1!A:A,Sheet1!E:E)</f>
        <v>3.33</v>
      </c>
      <c r="P2043" s="26"/>
      <c r="Q2043" s="15">
        <f t="shared" si="163"/>
        <v>3.4965000000000002</v>
      </c>
      <c r="R2043" s="38">
        <f t="shared" si="165"/>
        <v>3.6013950000000001</v>
      </c>
      <c r="S2043" s="26">
        <v>0</v>
      </c>
      <c r="T2043" s="13" t="str">
        <f t="shared" si="162"/>
        <v>Up</v>
      </c>
    </row>
    <row r="2044" spans="1:20" s="14" customFormat="1" hidden="1" x14ac:dyDescent="0.3">
      <c r="A2044" s="11">
        <v>6059915</v>
      </c>
      <c r="B2044" s="11">
        <v>6059915</v>
      </c>
      <c r="C2044" s="11" t="s">
        <v>26</v>
      </c>
      <c r="D2044" s="11" t="s">
        <v>27</v>
      </c>
      <c r="E2044" s="13" t="str">
        <f>_xlfn.XLOOKUP(B2044,Sheet1!A:A,Sheet1!B:B)</f>
        <v>DS PRODEC ADV WOMENS DEC TROUSER SIZE 14</v>
      </c>
      <c r="F2044" s="13" t="str">
        <f t="shared" si="161"/>
        <v>CROWN  - DS PRODEC ADV WOMENS DEC TROUSER SIZE 14</v>
      </c>
      <c r="G2044" s="13"/>
      <c r="H2044" s="91" t="s">
        <v>28</v>
      </c>
      <c r="I2044" s="11" t="s">
        <v>29</v>
      </c>
      <c r="J2044" s="11" t="s">
        <v>29</v>
      </c>
      <c r="K2044" s="11" t="s">
        <v>30</v>
      </c>
      <c r="M2044" s="11" t="s">
        <v>7062</v>
      </c>
      <c r="N2044" s="13">
        <v>3105</v>
      </c>
      <c r="O2044" s="15">
        <f>_xlfn.XLOOKUP(B2044,Sheet1!A:A,Sheet1!E:E)</f>
        <v>31.5</v>
      </c>
      <c r="P2044" s="26"/>
      <c r="Q2044" s="15">
        <f t="shared" si="163"/>
        <v>33.075000000000003</v>
      </c>
      <c r="R2044" s="38">
        <f t="shared" si="165"/>
        <v>34.067250000000001</v>
      </c>
      <c r="S2044" s="26">
        <v>0</v>
      </c>
      <c r="T2044" s="13" t="str">
        <f t="shared" si="162"/>
        <v>Up</v>
      </c>
    </row>
    <row r="2045" spans="1:20" s="14" customFormat="1" hidden="1" x14ac:dyDescent="0.3">
      <c r="A2045" s="11">
        <v>6059916</v>
      </c>
      <c r="B2045" s="11">
        <v>6059916</v>
      </c>
      <c r="C2045" s="11" t="s">
        <v>26</v>
      </c>
      <c r="D2045" s="11" t="s">
        <v>27</v>
      </c>
      <c r="E2045" s="13" t="str">
        <f>_xlfn.XLOOKUP(B2045,Sheet1!A:A,Sheet1!B:B)</f>
        <v>DS PRODEC ADV WOMENS DEC TROUSER SIZE 16</v>
      </c>
      <c r="F2045" s="13" t="str">
        <f t="shared" si="161"/>
        <v>CROWN  - DS PRODEC ADV WOMENS DEC TROUSER SIZE 16</v>
      </c>
      <c r="G2045" s="13"/>
      <c r="H2045" s="91" t="s">
        <v>28</v>
      </c>
      <c r="I2045" s="11" t="s">
        <v>29</v>
      </c>
      <c r="J2045" s="11" t="s">
        <v>29</v>
      </c>
      <c r="K2045" s="11" t="s">
        <v>30</v>
      </c>
      <c r="M2045" s="11" t="s">
        <v>7062</v>
      </c>
      <c r="N2045" s="13">
        <v>3105</v>
      </c>
      <c r="O2045" s="15">
        <f>_xlfn.XLOOKUP(B2045,Sheet1!A:A,Sheet1!E:E)</f>
        <v>31.5</v>
      </c>
      <c r="P2045" s="26"/>
      <c r="Q2045" s="15">
        <f t="shared" si="163"/>
        <v>33.075000000000003</v>
      </c>
      <c r="R2045" s="38">
        <f t="shared" si="165"/>
        <v>34.067250000000001</v>
      </c>
      <c r="S2045" s="26">
        <v>0</v>
      </c>
      <c r="T2045" s="13" t="str">
        <f t="shared" si="162"/>
        <v>Up</v>
      </c>
    </row>
    <row r="2046" spans="1:20" s="14" customFormat="1" hidden="1" x14ac:dyDescent="0.3">
      <c r="A2046" s="11">
        <v>6059917</v>
      </c>
      <c r="B2046" s="11">
        <v>6059917</v>
      </c>
      <c r="C2046" s="11" t="s">
        <v>26</v>
      </c>
      <c r="D2046" s="11" t="s">
        <v>27</v>
      </c>
      <c r="E2046" s="13" t="str">
        <f>_xlfn.XLOOKUP(B2046,Sheet1!A:A,Sheet1!B:B)</f>
        <v>DS PRODEC ADV WOMENS DEC TROUSER SIZE 18</v>
      </c>
      <c r="F2046" s="13" t="str">
        <f t="shared" ref="F2046:F2109" si="166">D2046&amp;" - "&amp;E2046</f>
        <v>CROWN  - DS PRODEC ADV WOMENS DEC TROUSER SIZE 18</v>
      </c>
      <c r="G2046" s="13"/>
      <c r="H2046" s="91" t="s">
        <v>28</v>
      </c>
      <c r="I2046" s="11" t="s">
        <v>29</v>
      </c>
      <c r="J2046" s="11" t="s">
        <v>29</v>
      </c>
      <c r="K2046" s="11" t="s">
        <v>30</v>
      </c>
      <c r="M2046" s="11" t="s">
        <v>7062</v>
      </c>
      <c r="N2046" s="13">
        <v>3105</v>
      </c>
      <c r="O2046" s="15">
        <f>_xlfn.XLOOKUP(B2046,Sheet1!A:A,Sheet1!E:E)</f>
        <v>35.9</v>
      </c>
      <c r="P2046" s="26"/>
      <c r="Q2046" s="15">
        <f t="shared" si="163"/>
        <v>37.695</v>
      </c>
      <c r="R2046" s="38">
        <f t="shared" si="165"/>
        <v>38.825850000000003</v>
      </c>
      <c r="S2046" s="26">
        <v>0</v>
      </c>
      <c r="T2046" s="13" t="str">
        <f t="shared" si="162"/>
        <v>Up</v>
      </c>
    </row>
    <row r="2047" spans="1:20" s="14" customFormat="1" hidden="1" x14ac:dyDescent="0.3">
      <c r="A2047" s="11">
        <v>6060612</v>
      </c>
      <c r="B2047" s="11">
        <v>6060612</v>
      </c>
      <c r="C2047" s="11" t="s">
        <v>26</v>
      </c>
      <c r="D2047" s="11" t="s">
        <v>27</v>
      </c>
      <c r="E2047" s="13" t="str">
        <f>_xlfn.XLOOKUP(B2047,Sheet1!A:A,Sheet1!B:B)</f>
        <v>DS PRODEC CONTRACTOR AP BRUSH      3IN</v>
      </c>
      <c r="F2047" s="13" t="str">
        <f t="shared" si="166"/>
        <v>CROWN  - DS PRODEC CONTRACTOR AP BRUSH      3IN</v>
      </c>
      <c r="G2047" s="13"/>
      <c r="H2047" s="91" t="s">
        <v>28</v>
      </c>
      <c r="I2047" s="11" t="s">
        <v>29</v>
      </c>
      <c r="J2047" s="11" t="s">
        <v>29</v>
      </c>
      <c r="K2047" s="11" t="s">
        <v>30</v>
      </c>
      <c r="M2047" s="11" t="s">
        <v>7062</v>
      </c>
      <c r="N2047" s="13">
        <v>3105</v>
      </c>
      <c r="O2047" s="15">
        <f>_xlfn.XLOOKUP(B2047,Sheet1!A:A,Sheet1!E:E)</f>
        <v>4.67</v>
      </c>
      <c r="P2047" s="26"/>
      <c r="Q2047" s="15">
        <f t="shared" si="163"/>
        <v>4.9035000000000002</v>
      </c>
      <c r="R2047" s="38">
        <f t="shared" si="165"/>
        <v>5.050605</v>
      </c>
      <c r="S2047" s="26">
        <v>0</v>
      </c>
      <c r="T2047" s="13" t="str">
        <f t="shared" si="162"/>
        <v>Up</v>
      </c>
    </row>
    <row r="2048" spans="1:20" s="14" customFormat="1" hidden="1" x14ac:dyDescent="0.3">
      <c r="A2048" s="11">
        <v>6060983</v>
      </c>
      <c r="B2048" s="11">
        <v>6060983</v>
      </c>
      <c r="C2048" s="11" t="s">
        <v>26</v>
      </c>
      <c r="D2048" s="11" t="s">
        <v>27</v>
      </c>
      <c r="E2048" s="13" t="str">
        <f>_xlfn.XLOOKUP(B2048,Sheet1!A:A,Sheet1!B:B)</f>
        <v>DS OAKEY BTW CTS FINISH ROLL 5M  P320</v>
      </c>
      <c r="F2048" s="13" t="str">
        <f t="shared" si="166"/>
        <v>CROWN  - DS OAKEY BTW CTS FINISH ROLL 5M  P320</v>
      </c>
      <c r="G2048" s="13"/>
      <c r="H2048" s="91" t="s">
        <v>28</v>
      </c>
      <c r="I2048" s="11" t="s">
        <v>29</v>
      </c>
      <c r="J2048" s="11" t="s">
        <v>29</v>
      </c>
      <c r="K2048" s="11" t="s">
        <v>30</v>
      </c>
      <c r="M2048" s="11" t="s">
        <v>7062</v>
      </c>
      <c r="N2048" s="13">
        <v>3105</v>
      </c>
      <c r="O2048" s="15">
        <f>_xlfn.XLOOKUP(B2048,Sheet1!A:A,Sheet1!E:E)</f>
        <v>8.5299999999999994</v>
      </c>
      <c r="P2048" s="26"/>
      <c r="Q2048" s="15">
        <f t="shared" si="163"/>
        <v>8.9565000000000001</v>
      </c>
      <c r="R2048" s="38">
        <f t="shared" si="165"/>
        <v>9.2251950000000011</v>
      </c>
      <c r="S2048" s="26">
        <v>0</v>
      </c>
      <c r="T2048" s="13" t="str">
        <f t="shared" si="162"/>
        <v>Up</v>
      </c>
    </row>
    <row r="2049" spans="1:20" s="14" customFormat="1" hidden="1" x14ac:dyDescent="0.3">
      <c r="A2049" s="11">
        <v>6060984</v>
      </c>
      <c r="B2049" s="11">
        <v>6060984</v>
      </c>
      <c r="C2049" s="11" t="s">
        <v>26</v>
      </c>
      <c r="D2049" s="11" t="s">
        <v>27</v>
      </c>
      <c r="E2049" s="13" t="str">
        <f>_xlfn.XLOOKUP(B2049,Sheet1!A:A,Sheet1!B:B)</f>
        <v>DS OAKEY PREPARATION PADS FINISHING 5PK</v>
      </c>
      <c r="F2049" s="13" t="str">
        <f t="shared" si="166"/>
        <v>CROWN  - DS OAKEY PREPARATION PADS FINISHING 5PK</v>
      </c>
      <c r="G2049" s="13"/>
      <c r="H2049" s="91" t="s">
        <v>28</v>
      </c>
      <c r="I2049" s="11" t="s">
        <v>29</v>
      </c>
      <c r="J2049" s="11" t="s">
        <v>29</v>
      </c>
      <c r="K2049" s="11" t="s">
        <v>30</v>
      </c>
      <c r="M2049" s="11" t="s">
        <v>7062</v>
      </c>
      <c r="N2049" s="13">
        <v>3105</v>
      </c>
      <c r="O2049" s="15">
        <f>_xlfn.XLOOKUP(B2049,Sheet1!A:A,Sheet1!E:E)</f>
        <v>7.06</v>
      </c>
      <c r="P2049" s="26">
        <f>_xlfn.XLOOKUP(A2049,Sheet2!F:F,Sheet2!H:H)</f>
        <v>0</v>
      </c>
      <c r="Q2049" s="15">
        <f t="shared" si="163"/>
        <v>7.4130000000000003</v>
      </c>
      <c r="R2049" s="38">
        <f t="shared" si="165"/>
        <v>7.6353900000000001</v>
      </c>
      <c r="S2049" s="26">
        <v>0</v>
      </c>
      <c r="T2049" s="13" t="str">
        <f t="shared" si="162"/>
        <v>Up</v>
      </c>
    </row>
    <row r="2050" spans="1:20" s="14" customFormat="1" hidden="1" x14ac:dyDescent="0.3">
      <c r="A2050" s="11">
        <v>6060985</v>
      </c>
      <c r="B2050" s="11">
        <v>6060985</v>
      </c>
      <c r="C2050" s="11" t="s">
        <v>26</v>
      </c>
      <c r="D2050" s="11" t="s">
        <v>27</v>
      </c>
      <c r="E2050" s="13" t="str">
        <f>_xlfn.XLOOKUP(B2050,Sheet1!A:A,Sheet1!B:B)</f>
        <v>DS OAKEY GP ASSORTED SANDPAPER     5PK</v>
      </c>
      <c r="F2050" s="13" t="str">
        <f t="shared" si="166"/>
        <v>CROWN  - DS OAKEY GP ASSORTED SANDPAPER     5PK</v>
      </c>
      <c r="G2050" s="13"/>
      <c r="H2050" s="91" t="s">
        <v>28</v>
      </c>
      <c r="I2050" s="11" t="s">
        <v>29</v>
      </c>
      <c r="J2050" s="11" t="s">
        <v>29</v>
      </c>
      <c r="K2050" s="11" t="s">
        <v>30</v>
      </c>
      <c r="M2050" s="11" t="s">
        <v>7062</v>
      </c>
      <c r="N2050" s="13">
        <v>3105</v>
      </c>
      <c r="O2050" s="15">
        <f>_xlfn.XLOOKUP(B2050,Sheet1!A:A,Sheet1!E:E)</f>
        <v>2.34</v>
      </c>
      <c r="P2050" s="26"/>
      <c r="Q2050" s="15">
        <f t="shared" si="163"/>
        <v>2.4569999999999999</v>
      </c>
      <c r="R2050" s="38">
        <f t="shared" si="165"/>
        <v>2.53071</v>
      </c>
      <c r="S2050" s="26">
        <v>0</v>
      </c>
      <c r="T2050" s="13" t="str">
        <f t="shared" ref="T2050:T2113" si="167">IF(Q2050&gt;=R2050,"No Change","Up")</f>
        <v>Up</v>
      </c>
    </row>
    <row r="2051" spans="1:20" s="14" customFormat="1" hidden="1" x14ac:dyDescent="0.3">
      <c r="A2051" s="11">
        <v>6060986</v>
      </c>
      <c r="B2051" s="11">
        <v>6060986</v>
      </c>
      <c r="C2051" s="11" t="s">
        <v>26</v>
      </c>
      <c r="D2051" s="11" t="s">
        <v>27</v>
      </c>
      <c r="E2051" s="13" t="str">
        <f>_xlfn.XLOOKUP(B2051,Sheet1!A:A,Sheet1!B:B)</f>
        <v>DS OAKEY LIBERTY GREEN ASSRT S/PAPER 3PK</v>
      </c>
      <c r="F2051" s="13" t="str">
        <f t="shared" si="166"/>
        <v>CROWN  - DS OAKEY LIBERTY GREEN ASSRT S/PAPER 3PK</v>
      </c>
      <c r="G2051" s="13"/>
      <c r="H2051" s="91" t="s">
        <v>28</v>
      </c>
      <c r="I2051" s="11" t="s">
        <v>29</v>
      </c>
      <c r="J2051" s="11" t="s">
        <v>29</v>
      </c>
      <c r="K2051" s="11" t="s">
        <v>30</v>
      </c>
      <c r="M2051" s="11" t="s">
        <v>7062</v>
      </c>
      <c r="N2051" s="13">
        <v>3105</v>
      </c>
      <c r="O2051" s="15">
        <f>_xlfn.XLOOKUP(B2051,Sheet1!A:A,Sheet1!E:E)</f>
        <v>5.88</v>
      </c>
      <c r="P2051" s="26"/>
      <c r="Q2051" s="15">
        <f t="shared" si="163"/>
        <v>6.1740000000000004</v>
      </c>
      <c r="R2051" s="38">
        <f t="shared" si="165"/>
        <v>6.3592200000000005</v>
      </c>
      <c r="S2051" s="26">
        <v>0</v>
      </c>
      <c r="T2051" s="13" t="str">
        <f t="shared" si="167"/>
        <v>Up</v>
      </c>
    </row>
    <row r="2052" spans="1:20" s="14" customFormat="1" hidden="1" x14ac:dyDescent="0.3">
      <c r="A2052" s="11">
        <v>6060987</v>
      </c>
      <c r="B2052" s="11">
        <v>6060987</v>
      </c>
      <c r="C2052" s="11" t="s">
        <v>26</v>
      </c>
      <c r="D2052" s="11" t="s">
        <v>27</v>
      </c>
      <c r="E2052" s="13" t="str">
        <f>_xlfn.XLOOKUP(B2052,Sheet1!A:A,Sheet1!B:B)</f>
        <v>DS OAKEY SUPERFLEX ASSTD SANDPAPER 3PK</v>
      </c>
      <c r="F2052" s="13" t="str">
        <f t="shared" si="166"/>
        <v>CROWN  - DS OAKEY SUPERFLEX ASSTD SANDPAPER 3PK</v>
      </c>
      <c r="G2052" s="13"/>
      <c r="H2052" s="91" t="s">
        <v>28</v>
      </c>
      <c r="I2052" s="11" t="s">
        <v>29</v>
      </c>
      <c r="J2052" s="11" t="s">
        <v>29</v>
      </c>
      <c r="K2052" s="11" t="s">
        <v>30</v>
      </c>
      <c r="M2052" s="11" t="s">
        <v>7062</v>
      </c>
      <c r="N2052" s="13">
        <v>3105</v>
      </c>
      <c r="O2052" s="15">
        <f>_xlfn.XLOOKUP(B2052,Sheet1!A:A,Sheet1!E:E)</f>
        <v>5.88</v>
      </c>
      <c r="P2052" s="26"/>
      <c r="Q2052" s="29">
        <f t="shared" si="163"/>
        <v>6.1740000000000004</v>
      </c>
      <c r="R2052" s="38">
        <f t="shared" si="165"/>
        <v>6.3592200000000005</v>
      </c>
      <c r="S2052" s="26">
        <v>0</v>
      </c>
      <c r="T2052" s="13" t="str">
        <f t="shared" si="167"/>
        <v>Up</v>
      </c>
    </row>
    <row r="2053" spans="1:20" s="14" customFormat="1" hidden="1" x14ac:dyDescent="0.3">
      <c r="A2053" s="11">
        <v>6060988</v>
      </c>
      <c r="B2053" s="11">
        <v>6060988</v>
      </c>
      <c r="C2053" s="11" t="s">
        <v>26</v>
      </c>
      <c r="D2053" s="11" t="s">
        <v>27</v>
      </c>
      <c r="E2053" s="13" t="str">
        <f>_xlfn.XLOOKUP(B2053,Sheet1!A:A,Sheet1!B:B)</f>
        <v>DS FLEXOVIT TRADE ROLL YELLOW P60 X 5M</v>
      </c>
      <c r="F2053" s="13" t="str">
        <f t="shared" si="166"/>
        <v>CROWN  - DS FLEXOVIT TRADE ROLL YELLOW P60 X 5M</v>
      </c>
      <c r="G2053" s="13"/>
      <c r="H2053" s="91" t="s">
        <v>28</v>
      </c>
      <c r="I2053" s="11" t="s">
        <v>29</v>
      </c>
      <c r="J2053" s="11" t="s">
        <v>29</v>
      </c>
      <c r="K2053" s="11" t="s">
        <v>30</v>
      </c>
      <c r="M2053" s="11" t="s">
        <v>7062</v>
      </c>
      <c r="N2053" s="13">
        <v>3105</v>
      </c>
      <c r="O2053" s="15">
        <f>_xlfn.XLOOKUP(B2053,Sheet1!A:A,Sheet1!E:E)</f>
        <v>8.24</v>
      </c>
      <c r="P2053" s="26"/>
      <c r="Q2053" s="15">
        <f t="shared" si="163"/>
        <v>8.652000000000001</v>
      </c>
      <c r="R2053" s="38">
        <f t="shared" si="165"/>
        <v>8.9115600000000015</v>
      </c>
      <c r="S2053" s="26">
        <v>0</v>
      </c>
      <c r="T2053" s="13" t="str">
        <f t="shared" si="167"/>
        <v>Up</v>
      </c>
    </row>
    <row r="2054" spans="1:20" s="14" customFormat="1" hidden="1" x14ac:dyDescent="0.3">
      <c r="A2054" s="11">
        <v>6060989</v>
      </c>
      <c r="B2054" s="11">
        <v>6060989</v>
      </c>
      <c r="C2054" s="11" t="s">
        <v>26</v>
      </c>
      <c r="D2054" s="11" t="s">
        <v>27</v>
      </c>
      <c r="E2054" s="13" t="str">
        <f>_xlfn.XLOOKUP(B2054,Sheet1!A:A,Sheet1!B:B)</f>
        <v>DS FLEXOVIT TRADE ROLL YELLOW P80 X 5M</v>
      </c>
      <c r="F2054" s="13" t="str">
        <f t="shared" si="166"/>
        <v>CROWN  - DS FLEXOVIT TRADE ROLL YELLOW P80 X 5M</v>
      </c>
      <c r="G2054" s="13"/>
      <c r="H2054" s="91" t="s">
        <v>28</v>
      </c>
      <c r="I2054" s="11" t="s">
        <v>29</v>
      </c>
      <c r="J2054" s="11" t="s">
        <v>29</v>
      </c>
      <c r="K2054" s="11" t="s">
        <v>30</v>
      </c>
      <c r="M2054" s="11" t="s">
        <v>7062</v>
      </c>
      <c r="N2054" s="13">
        <v>3105</v>
      </c>
      <c r="O2054" s="15">
        <f>_xlfn.XLOOKUP(B2054,Sheet1!A:A,Sheet1!E:E)</f>
        <v>8.24</v>
      </c>
      <c r="P2054" s="26"/>
      <c r="Q2054" s="15">
        <f t="shared" si="163"/>
        <v>8.652000000000001</v>
      </c>
      <c r="R2054" s="38">
        <f t="shared" si="165"/>
        <v>8.9115600000000015</v>
      </c>
      <c r="S2054" s="26">
        <v>0</v>
      </c>
      <c r="T2054" s="13" t="str">
        <f t="shared" si="167"/>
        <v>Up</v>
      </c>
    </row>
    <row r="2055" spans="1:20" s="14" customFormat="1" hidden="1" x14ac:dyDescent="0.3">
      <c r="A2055" s="11">
        <v>6060990</v>
      </c>
      <c r="B2055" s="11">
        <v>6060990</v>
      </c>
      <c r="C2055" s="11" t="s">
        <v>26</v>
      </c>
      <c r="D2055" s="11" t="s">
        <v>27</v>
      </c>
      <c r="E2055" s="13" t="str">
        <f>_xlfn.XLOOKUP(B2055,Sheet1!A:A,Sheet1!B:B)</f>
        <v>DS FLEXOVIT TRADE ROLL YELLOW P120 X 5M</v>
      </c>
      <c r="F2055" s="13" t="str">
        <f t="shared" si="166"/>
        <v>CROWN  - DS FLEXOVIT TRADE ROLL YELLOW P120 X 5M</v>
      </c>
      <c r="G2055" s="13"/>
      <c r="H2055" s="91" t="s">
        <v>28</v>
      </c>
      <c r="I2055" s="11" t="s">
        <v>29</v>
      </c>
      <c r="J2055" s="11" t="s">
        <v>29</v>
      </c>
      <c r="K2055" s="11" t="s">
        <v>30</v>
      </c>
      <c r="M2055" s="11" t="s">
        <v>7062</v>
      </c>
      <c r="N2055" s="13">
        <v>3105</v>
      </c>
      <c r="O2055" s="15">
        <f>_xlfn.XLOOKUP(B2055,Sheet1!A:A,Sheet1!E:E)</f>
        <v>8.24</v>
      </c>
      <c r="P2055" s="26"/>
      <c r="Q2055" s="15">
        <f t="shared" si="163"/>
        <v>8.652000000000001</v>
      </c>
      <c r="R2055" s="38">
        <f t="shared" si="165"/>
        <v>8.9115600000000015</v>
      </c>
      <c r="S2055" s="26">
        <v>0</v>
      </c>
      <c r="T2055" s="13" t="str">
        <f t="shared" si="167"/>
        <v>Up</v>
      </c>
    </row>
    <row r="2056" spans="1:20" s="14" customFormat="1" hidden="1" x14ac:dyDescent="0.3">
      <c r="A2056" s="11">
        <v>6060991</v>
      </c>
      <c r="B2056" s="11">
        <v>6060991</v>
      </c>
      <c r="C2056" s="11" t="s">
        <v>26</v>
      </c>
      <c r="D2056" s="11" t="s">
        <v>27</v>
      </c>
      <c r="E2056" s="13" t="str">
        <f>_xlfn.XLOOKUP(B2056,Sheet1!A:A,Sheet1!B:B)</f>
        <v>DS FLEXOVIT TRADE ROLL YELLOW P60 X 10M</v>
      </c>
      <c r="F2056" s="13" t="str">
        <f t="shared" si="166"/>
        <v>CROWN  - DS FLEXOVIT TRADE ROLL YELLOW P60 X 10M</v>
      </c>
      <c r="G2056" s="13"/>
      <c r="H2056" s="91" t="s">
        <v>28</v>
      </c>
      <c r="I2056" s="11" t="s">
        <v>29</v>
      </c>
      <c r="J2056" s="11" t="s">
        <v>29</v>
      </c>
      <c r="K2056" s="11" t="s">
        <v>30</v>
      </c>
      <c r="M2056" s="11" t="s">
        <v>7062</v>
      </c>
      <c r="N2056" s="13">
        <v>3105</v>
      </c>
      <c r="O2056" s="15">
        <f>_xlfn.XLOOKUP(B2056,Sheet1!A:A,Sheet1!E:E)</f>
        <v>14.7</v>
      </c>
      <c r="P2056" s="26"/>
      <c r="Q2056" s="15">
        <f t="shared" si="163"/>
        <v>15.435</v>
      </c>
      <c r="R2056" s="38">
        <f t="shared" si="165"/>
        <v>15.898050000000001</v>
      </c>
      <c r="S2056" s="26">
        <v>0</v>
      </c>
      <c r="T2056" s="13" t="str">
        <f t="shared" si="167"/>
        <v>Up</v>
      </c>
    </row>
    <row r="2057" spans="1:20" s="14" customFormat="1" hidden="1" x14ac:dyDescent="0.3">
      <c r="A2057" s="11">
        <v>6060992</v>
      </c>
      <c r="B2057" s="11">
        <v>6060992</v>
      </c>
      <c r="C2057" s="11" t="s">
        <v>26</v>
      </c>
      <c r="D2057" s="11" t="s">
        <v>27</v>
      </c>
      <c r="E2057" s="13" t="str">
        <f>_xlfn.XLOOKUP(B2057,Sheet1!A:A,Sheet1!B:B)</f>
        <v>DS FLEXOVIT TRADE ROLL YELLOW P80 X 10M</v>
      </c>
      <c r="F2057" s="13" t="str">
        <f t="shared" si="166"/>
        <v>CROWN  - DS FLEXOVIT TRADE ROLL YELLOW P80 X 10M</v>
      </c>
      <c r="G2057" s="13"/>
      <c r="H2057" s="91" t="s">
        <v>28</v>
      </c>
      <c r="I2057" s="11" t="s">
        <v>29</v>
      </c>
      <c r="J2057" s="11" t="s">
        <v>29</v>
      </c>
      <c r="K2057" s="11" t="s">
        <v>30</v>
      </c>
      <c r="M2057" s="11" t="s">
        <v>7062</v>
      </c>
      <c r="N2057" s="13">
        <v>3105</v>
      </c>
      <c r="O2057" s="15">
        <f>_xlfn.XLOOKUP(B2057,Sheet1!A:A,Sheet1!E:E)</f>
        <v>14.7</v>
      </c>
      <c r="P2057" s="26"/>
      <c r="Q2057" s="15">
        <f t="shared" si="163"/>
        <v>15.435</v>
      </c>
      <c r="R2057" s="38">
        <f t="shared" si="165"/>
        <v>15.898050000000001</v>
      </c>
      <c r="S2057" s="26">
        <v>0</v>
      </c>
      <c r="T2057" s="13" t="str">
        <f t="shared" si="167"/>
        <v>Up</v>
      </c>
    </row>
    <row r="2058" spans="1:20" s="14" customFormat="1" hidden="1" x14ac:dyDescent="0.3">
      <c r="A2058" s="11">
        <v>6058926</v>
      </c>
      <c r="B2058" s="11">
        <v>6058926</v>
      </c>
      <c r="C2058" s="11" t="s">
        <v>26</v>
      </c>
      <c r="D2058" s="11" t="s">
        <v>27</v>
      </c>
      <c r="E2058" s="13" t="str">
        <f>_xlfn.XLOOKUP(B2058,Sheet1!A:A,Sheet1!B:B)</f>
        <v>DS HARRIS SER GOOD W&amp;C PB          1IN</v>
      </c>
      <c r="F2058" s="13" t="str">
        <f t="shared" si="166"/>
        <v>CROWN  - DS HARRIS SER GOOD W&amp;C PB          1IN</v>
      </c>
      <c r="G2058" s="13"/>
      <c r="H2058" s="91" t="s">
        <v>28</v>
      </c>
      <c r="I2058" s="11" t="s">
        <v>29</v>
      </c>
      <c r="J2058" s="11" t="s">
        <v>29</v>
      </c>
      <c r="K2058" s="11" t="s">
        <v>30</v>
      </c>
      <c r="M2058" s="11" t="s">
        <v>7062</v>
      </c>
      <c r="N2058" s="13">
        <v>3105</v>
      </c>
      <c r="O2058" s="15">
        <f>_xlfn.XLOOKUP(B2058,Sheet1!A:A,Sheet1!E:E)</f>
        <v>2.38</v>
      </c>
      <c r="P2058" s="26"/>
      <c r="Q2058" s="15">
        <f t="shared" si="163"/>
        <v>2.4990000000000001</v>
      </c>
      <c r="R2058" s="38">
        <f t="shared" si="165"/>
        <v>2.5739700000000001</v>
      </c>
      <c r="S2058" s="26">
        <v>0</v>
      </c>
      <c r="T2058" s="13" t="str">
        <f t="shared" si="167"/>
        <v>Up</v>
      </c>
    </row>
    <row r="2059" spans="1:20" s="14" customFormat="1" hidden="1" x14ac:dyDescent="0.3">
      <c r="A2059" s="11">
        <v>6058927</v>
      </c>
      <c r="B2059" s="11">
        <v>6058927</v>
      </c>
      <c r="C2059" s="11" t="s">
        <v>26</v>
      </c>
      <c r="D2059" s="11" t="s">
        <v>27</v>
      </c>
      <c r="E2059" s="13" t="str">
        <f>_xlfn.XLOOKUP(B2059,Sheet1!A:A,Sheet1!B:B)</f>
        <v>DS HARRIS SER GOOD W&amp;C PB          1.5IN</v>
      </c>
      <c r="F2059" s="13" t="str">
        <f t="shared" si="166"/>
        <v>CROWN  - DS HARRIS SER GOOD W&amp;C PB          1.5IN</v>
      </c>
      <c r="G2059" s="13"/>
      <c r="H2059" s="91" t="s">
        <v>28</v>
      </c>
      <c r="I2059" s="11" t="s">
        <v>29</v>
      </c>
      <c r="J2059" s="11" t="s">
        <v>29</v>
      </c>
      <c r="K2059" s="11" t="s">
        <v>30</v>
      </c>
      <c r="M2059" s="11" t="s">
        <v>7062</v>
      </c>
      <c r="N2059" s="13">
        <v>3105</v>
      </c>
      <c r="O2059" s="15">
        <f>_xlfn.XLOOKUP(B2059,Sheet1!A:A,Sheet1!E:E)</f>
        <v>2.86</v>
      </c>
      <c r="P2059" s="26"/>
      <c r="Q2059" s="15">
        <f t="shared" si="163"/>
        <v>3.0030000000000001</v>
      </c>
      <c r="R2059" s="38">
        <f t="shared" si="165"/>
        <v>3.0930900000000001</v>
      </c>
      <c r="S2059" s="26">
        <v>0</v>
      </c>
      <c r="T2059" s="13" t="str">
        <f t="shared" si="167"/>
        <v>Up</v>
      </c>
    </row>
    <row r="2060" spans="1:20" s="14" customFormat="1" hidden="1" x14ac:dyDescent="0.3">
      <c r="A2060" s="11">
        <v>6058928</v>
      </c>
      <c r="B2060" s="11">
        <v>6058928</v>
      </c>
      <c r="C2060" s="11" t="s">
        <v>26</v>
      </c>
      <c r="D2060" s="11" t="s">
        <v>27</v>
      </c>
      <c r="E2060" s="13" t="str">
        <f>_xlfn.XLOOKUP(B2060,Sheet1!A:A,Sheet1!B:B)</f>
        <v>DS HARRIS SER GOOD W&amp;C PB          2IN</v>
      </c>
      <c r="F2060" s="13" t="str">
        <f t="shared" si="166"/>
        <v>CROWN  - DS HARRIS SER GOOD W&amp;C PB          2IN</v>
      </c>
      <c r="G2060" s="13"/>
      <c r="H2060" s="91" t="s">
        <v>28</v>
      </c>
      <c r="I2060" s="11" t="s">
        <v>29</v>
      </c>
      <c r="J2060" s="11" t="s">
        <v>29</v>
      </c>
      <c r="K2060" s="11" t="s">
        <v>30</v>
      </c>
      <c r="M2060" s="11" t="s">
        <v>7062</v>
      </c>
      <c r="N2060" s="13">
        <v>3105</v>
      </c>
      <c r="O2060" s="15">
        <f>_xlfn.XLOOKUP(B2060,Sheet1!A:A,Sheet1!E:E)</f>
        <v>3.33</v>
      </c>
      <c r="P2060" s="26"/>
      <c r="Q2060" s="15">
        <f t="shared" si="163"/>
        <v>3.4965000000000002</v>
      </c>
      <c r="R2060" s="38">
        <f t="shared" si="165"/>
        <v>3.6013950000000001</v>
      </c>
      <c r="S2060" s="26">
        <v>0</v>
      </c>
      <c r="T2060" s="13" t="str">
        <f t="shared" si="167"/>
        <v>Up</v>
      </c>
    </row>
    <row r="2061" spans="1:20" s="14" customFormat="1" hidden="1" x14ac:dyDescent="0.3">
      <c r="A2061" s="11">
        <v>6058929</v>
      </c>
      <c r="B2061" s="11">
        <v>6058929</v>
      </c>
      <c r="C2061" s="11" t="s">
        <v>26</v>
      </c>
      <c r="D2061" s="11" t="s">
        <v>27</v>
      </c>
      <c r="E2061" s="13" t="str">
        <f>_xlfn.XLOOKUP(B2061,Sheet1!A:A,Sheet1!B:B)</f>
        <v>DS HARRIS SER GOOD W&amp;C PB          3PK</v>
      </c>
      <c r="F2061" s="13" t="str">
        <f t="shared" si="166"/>
        <v>CROWN  - DS HARRIS SER GOOD W&amp;C PB          3PK</v>
      </c>
      <c r="G2061" s="13"/>
      <c r="H2061" s="91" t="s">
        <v>28</v>
      </c>
      <c r="I2061" s="11" t="s">
        <v>29</v>
      </c>
      <c r="J2061" s="11" t="s">
        <v>29</v>
      </c>
      <c r="K2061" s="11" t="s">
        <v>30</v>
      </c>
      <c r="M2061" s="11" t="s">
        <v>7062</v>
      </c>
      <c r="N2061" s="13">
        <v>3105</v>
      </c>
      <c r="O2061" s="15">
        <f>_xlfn.XLOOKUP(B2061,Sheet1!A:A,Sheet1!E:E)</f>
        <v>7.14</v>
      </c>
      <c r="P2061" s="26"/>
      <c r="Q2061" s="15">
        <f t="shared" si="163"/>
        <v>7.4969999999999999</v>
      </c>
      <c r="R2061" s="38">
        <f t="shared" si="165"/>
        <v>7.7219100000000003</v>
      </c>
      <c r="S2061" s="26">
        <v>0</v>
      </c>
      <c r="T2061" s="13" t="str">
        <f t="shared" si="167"/>
        <v>Up</v>
      </c>
    </row>
    <row r="2062" spans="1:20" s="14" customFormat="1" hidden="1" x14ac:dyDescent="0.3">
      <c r="A2062" s="11">
        <v>6058930</v>
      </c>
      <c r="B2062" s="11">
        <v>6058930</v>
      </c>
      <c r="C2062" s="11" t="s">
        <v>26</v>
      </c>
      <c r="D2062" s="11" t="s">
        <v>27</v>
      </c>
      <c r="E2062" s="13" t="str">
        <f>_xlfn.XLOOKUP(B2062,Sheet1!A:A,Sheet1!B:B)</f>
        <v>DS HARRIS SER GOOD W&amp;C PB          5PK</v>
      </c>
      <c r="F2062" s="13" t="str">
        <f t="shared" si="166"/>
        <v>CROWN  - DS HARRIS SER GOOD W&amp;C PB          5PK</v>
      </c>
      <c r="G2062" s="13"/>
      <c r="H2062" s="91" t="s">
        <v>28</v>
      </c>
      <c r="I2062" s="11" t="s">
        <v>29</v>
      </c>
      <c r="J2062" s="11" t="s">
        <v>29</v>
      </c>
      <c r="K2062" s="11" t="s">
        <v>30</v>
      </c>
      <c r="M2062" s="11" t="s">
        <v>7062</v>
      </c>
      <c r="N2062" s="13">
        <v>3105</v>
      </c>
      <c r="O2062" s="15">
        <f>_xlfn.XLOOKUP(B2062,Sheet1!A:A,Sheet1!E:E)</f>
        <v>9.51</v>
      </c>
      <c r="P2062" s="26"/>
      <c r="Q2062" s="15">
        <f t="shared" si="163"/>
        <v>9.9855</v>
      </c>
      <c r="R2062" s="38">
        <f t="shared" si="165"/>
        <v>10.285064999999999</v>
      </c>
      <c r="S2062" s="26">
        <v>0</v>
      </c>
      <c r="T2062" s="13" t="str">
        <f t="shared" si="167"/>
        <v>Up</v>
      </c>
    </row>
    <row r="2063" spans="1:20" s="14" customFormat="1" hidden="1" x14ac:dyDescent="0.3">
      <c r="A2063" s="11">
        <v>6058931</v>
      </c>
      <c r="B2063" s="11">
        <v>6058931</v>
      </c>
      <c r="C2063" s="11" t="s">
        <v>26</v>
      </c>
      <c r="D2063" s="11" t="s">
        <v>27</v>
      </c>
      <c r="E2063" s="13" t="str">
        <f>_xlfn.XLOOKUP(B2063,Sheet1!A:A,Sheet1!B:B)</f>
        <v>DS HARRIS SER GOOD W&amp;C SLV SP      9IN</v>
      </c>
      <c r="F2063" s="13" t="str">
        <f t="shared" si="166"/>
        <v>CROWN  - DS HARRIS SER GOOD W&amp;C SLV SP      9IN</v>
      </c>
      <c r="G2063" s="13"/>
      <c r="H2063" s="91" t="s">
        <v>28</v>
      </c>
      <c r="I2063" s="11" t="s">
        <v>29</v>
      </c>
      <c r="J2063" s="11" t="s">
        <v>29</v>
      </c>
      <c r="K2063" s="11" t="s">
        <v>30</v>
      </c>
      <c r="M2063" s="11" t="s">
        <v>7062</v>
      </c>
      <c r="N2063" s="13">
        <v>3105</v>
      </c>
      <c r="O2063" s="15">
        <f>_xlfn.XLOOKUP(B2063,Sheet1!A:A,Sheet1!E:E)</f>
        <v>2.38</v>
      </c>
      <c r="P2063" s="26"/>
      <c r="Q2063" s="15">
        <f t="shared" si="163"/>
        <v>2.4990000000000001</v>
      </c>
      <c r="R2063" s="38">
        <f t="shared" si="165"/>
        <v>2.5739700000000001</v>
      </c>
      <c r="S2063" s="26">
        <v>0</v>
      </c>
      <c r="T2063" s="13" t="str">
        <f t="shared" si="167"/>
        <v>Up</v>
      </c>
    </row>
    <row r="2064" spans="1:20" s="14" customFormat="1" hidden="1" x14ac:dyDescent="0.3">
      <c r="A2064" s="11">
        <v>6058932</v>
      </c>
      <c r="B2064" s="11">
        <v>6058932</v>
      </c>
      <c r="C2064" s="11" t="s">
        <v>26</v>
      </c>
      <c r="D2064" s="11" t="s">
        <v>27</v>
      </c>
      <c r="E2064" s="13" t="str">
        <f>_xlfn.XLOOKUP(B2064,Sheet1!A:A,Sheet1!B:B)</f>
        <v>DS HARRIS SER GOOD W&amp;C SLV MP      9IN</v>
      </c>
      <c r="F2064" s="13" t="str">
        <f t="shared" si="166"/>
        <v>CROWN  - DS HARRIS SER GOOD W&amp;C SLV MP      9IN</v>
      </c>
      <c r="G2064" s="13"/>
      <c r="H2064" s="91" t="s">
        <v>28</v>
      </c>
      <c r="I2064" s="11" t="s">
        <v>29</v>
      </c>
      <c r="J2064" s="11" t="s">
        <v>29</v>
      </c>
      <c r="K2064" s="11" t="s">
        <v>30</v>
      </c>
      <c r="M2064" s="11" t="s">
        <v>7062</v>
      </c>
      <c r="N2064" s="13">
        <v>3105</v>
      </c>
      <c r="O2064" s="15">
        <f>_xlfn.XLOOKUP(B2064,Sheet1!A:A,Sheet1!E:E)</f>
        <v>2.38</v>
      </c>
      <c r="P2064" s="26"/>
      <c r="Q2064" s="15">
        <f t="shared" si="163"/>
        <v>2.4990000000000001</v>
      </c>
      <c r="R2064" s="38">
        <f t="shared" si="165"/>
        <v>2.5739700000000001</v>
      </c>
      <c r="S2064" s="26">
        <v>0</v>
      </c>
      <c r="T2064" s="13" t="str">
        <f t="shared" si="167"/>
        <v>Up</v>
      </c>
    </row>
    <row r="2065" spans="1:20" s="14" customFormat="1" hidden="1" x14ac:dyDescent="0.3">
      <c r="A2065" s="11">
        <v>6058933</v>
      </c>
      <c r="B2065" s="11">
        <v>6058933</v>
      </c>
      <c r="C2065" s="11" t="s">
        <v>26</v>
      </c>
      <c r="D2065" s="11" t="s">
        <v>27</v>
      </c>
      <c r="E2065" s="13" t="str">
        <f>_xlfn.XLOOKUP(B2065,Sheet1!A:A,Sheet1!B:B)</f>
        <v>DS HARRIS SER GOOD W&amp;C SLV LP      9IN</v>
      </c>
      <c r="F2065" s="13" t="str">
        <f t="shared" si="166"/>
        <v>CROWN  - DS HARRIS SER GOOD W&amp;C SLV LP      9IN</v>
      </c>
      <c r="G2065" s="13"/>
      <c r="H2065" s="91" t="s">
        <v>28</v>
      </c>
      <c r="I2065" s="11" t="s">
        <v>29</v>
      </c>
      <c r="J2065" s="11" t="s">
        <v>29</v>
      </c>
      <c r="K2065" s="11" t="s">
        <v>30</v>
      </c>
      <c r="M2065" s="11" t="s">
        <v>7062</v>
      </c>
      <c r="N2065" s="13">
        <v>3105</v>
      </c>
      <c r="O2065" s="15">
        <f>_xlfn.XLOOKUP(B2065,Sheet1!A:A,Sheet1!E:E)</f>
        <v>2.38</v>
      </c>
      <c r="P2065" s="26"/>
      <c r="Q2065" s="15">
        <f t="shared" si="163"/>
        <v>2.4990000000000001</v>
      </c>
      <c r="R2065" s="38">
        <f t="shared" ref="R2065:R2096" si="168">Q2065*1.03</f>
        <v>2.5739700000000001</v>
      </c>
      <c r="S2065" s="26">
        <v>0</v>
      </c>
      <c r="T2065" s="13" t="str">
        <f t="shared" si="167"/>
        <v>Up</v>
      </c>
    </row>
    <row r="2066" spans="1:20" s="14" customFormat="1" hidden="1" x14ac:dyDescent="0.3">
      <c r="A2066" s="11">
        <v>6058934</v>
      </c>
      <c r="B2066" s="11">
        <v>6058934</v>
      </c>
      <c r="C2066" s="11" t="s">
        <v>26</v>
      </c>
      <c r="D2066" s="11" t="s">
        <v>27</v>
      </c>
      <c r="E2066" s="13" t="str">
        <f>_xlfn.XLOOKUP(B2066,Sheet1!A:A,Sheet1!B:B)</f>
        <v>DS HARRIS SER GOOD W&amp;C 2PK SLVE SET 9IN</v>
      </c>
      <c r="F2066" s="13" t="str">
        <f t="shared" si="166"/>
        <v>CROWN  - DS HARRIS SER GOOD W&amp;C 2PK SLVE SET 9IN</v>
      </c>
      <c r="G2066" s="13"/>
      <c r="H2066" s="91" t="s">
        <v>28</v>
      </c>
      <c r="I2066" s="11" t="s">
        <v>29</v>
      </c>
      <c r="J2066" s="11" t="s">
        <v>29</v>
      </c>
      <c r="K2066" s="11" t="s">
        <v>30</v>
      </c>
      <c r="M2066" s="11" t="s">
        <v>7062</v>
      </c>
      <c r="N2066" s="13">
        <v>3105</v>
      </c>
      <c r="O2066" s="15">
        <f>_xlfn.XLOOKUP(B2066,Sheet1!A:A,Sheet1!E:E)</f>
        <v>7.14</v>
      </c>
      <c r="P2066" s="26"/>
      <c r="Q2066" s="15">
        <f t="shared" si="163"/>
        <v>7.4969999999999999</v>
      </c>
      <c r="R2066" s="38">
        <f t="shared" si="168"/>
        <v>7.7219100000000003</v>
      </c>
      <c r="S2066" s="26">
        <v>0</v>
      </c>
      <c r="T2066" s="13" t="str">
        <f t="shared" si="167"/>
        <v>Up</v>
      </c>
    </row>
    <row r="2067" spans="1:20" s="14" customFormat="1" hidden="1" x14ac:dyDescent="0.3">
      <c r="A2067" s="11">
        <v>6058935</v>
      </c>
      <c r="B2067" s="11">
        <v>6058935</v>
      </c>
      <c r="C2067" s="11" t="s">
        <v>26</v>
      </c>
      <c r="D2067" s="11" t="s">
        <v>27</v>
      </c>
      <c r="E2067" s="13" t="str">
        <f>_xlfn.XLOOKUP(B2067,Sheet1!A:A,Sheet1!B:B)</f>
        <v>DS HARRIS SER GOOD W&amp;C 2 PK SLV SP 4IN</v>
      </c>
      <c r="F2067" s="13" t="str">
        <f t="shared" si="166"/>
        <v>CROWN  - DS HARRIS SER GOOD W&amp;C 2 PK SLV SP 4IN</v>
      </c>
      <c r="G2067" s="13"/>
      <c r="H2067" s="91" t="s">
        <v>28</v>
      </c>
      <c r="I2067" s="11" t="s">
        <v>29</v>
      </c>
      <c r="J2067" s="11" t="s">
        <v>29</v>
      </c>
      <c r="K2067" s="11" t="s">
        <v>30</v>
      </c>
      <c r="M2067" s="11" t="s">
        <v>7062</v>
      </c>
      <c r="N2067" s="13">
        <v>3105</v>
      </c>
      <c r="O2067" s="15">
        <f>_xlfn.XLOOKUP(B2067,Sheet1!A:A,Sheet1!E:E)</f>
        <v>1.42</v>
      </c>
      <c r="P2067" s="26"/>
      <c r="Q2067" s="15">
        <f t="shared" ref="Q2067:Q2130" si="169">O2067*1.05</f>
        <v>1.4909999999999999</v>
      </c>
      <c r="R2067" s="38">
        <f t="shared" si="168"/>
        <v>1.5357299999999998</v>
      </c>
      <c r="S2067" s="26">
        <v>0</v>
      </c>
      <c r="T2067" s="13" t="str">
        <f t="shared" si="167"/>
        <v>Up</v>
      </c>
    </row>
    <row r="2068" spans="1:20" s="14" customFormat="1" hidden="1" x14ac:dyDescent="0.3">
      <c r="A2068" s="11">
        <v>6058936</v>
      </c>
      <c r="B2068" s="11">
        <v>6058936</v>
      </c>
      <c r="C2068" s="11" t="s">
        <v>26</v>
      </c>
      <c r="D2068" s="11" t="s">
        <v>27</v>
      </c>
      <c r="E2068" s="13" t="str">
        <f>_xlfn.XLOOKUP(B2068,Sheet1!A:A,Sheet1!B:B)</f>
        <v>DS HARRIS SER GOOD W/WORK GLS ANG  1.5IN</v>
      </c>
      <c r="F2068" s="13" t="str">
        <f t="shared" si="166"/>
        <v>CROWN  - DS HARRIS SER GOOD W/WORK GLS ANG  1.5IN</v>
      </c>
      <c r="G2068" s="13"/>
      <c r="H2068" s="91" t="s">
        <v>28</v>
      </c>
      <c r="I2068" s="11" t="s">
        <v>29</v>
      </c>
      <c r="J2068" s="11" t="s">
        <v>29</v>
      </c>
      <c r="K2068" s="11" t="s">
        <v>30</v>
      </c>
      <c r="M2068" s="11" t="s">
        <v>7062</v>
      </c>
      <c r="N2068" s="13">
        <v>3105</v>
      </c>
      <c r="O2068" s="15">
        <f>_xlfn.XLOOKUP(B2068,Sheet1!A:A,Sheet1!E:E)</f>
        <v>2.38</v>
      </c>
      <c r="P2068" s="26"/>
      <c r="Q2068" s="15">
        <f t="shared" si="169"/>
        <v>2.4990000000000001</v>
      </c>
      <c r="R2068" s="38">
        <f t="shared" si="168"/>
        <v>2.5739700000000001</v>
      </c>
      <c r="S2068" s="26">
        <v>0</v>
      </c>
      <c r="T2068" s="13" t="str">
        <f t="shared" si="167"/>
        <v>Up</v>
      </c>
    </row>
    <row r="2069" spans="1:20" s="14" customFormat="1" hidden="1" x14ac:dyDescent="0.3">
      <c r="A2069" s="11">
        <v>6058937</v>
      </c>
      <c r="B2069" s="11">
        <v>6058937</v>
      </c>
      <c r="C2069" s="11" t="s">
        <v>26</v>
      </c>
      <c r="D2069" s="11" t="s">
        <v>27</v>
      </c>
      <c r="E2069" s="13" t="str">
        <f>_xlfn.XLOOKUP(B2069,Sheet1!A:A,Sheet1!B:B)</f>
        <v>DS HARRIS SER GOOD W/WORK GLOSS PB 1.5IN</v>
      </c>
      <c r="F2069" s="13" t="str">
        <f t="shared" si="166"/>
        <v>CROWN  - DS HARRIS SER GOOD W/WORK GLOSS PB 1.5IN</v>
      </c>
      <c r="G2069" s="13"/>
      <c r="H2069" s="91" t="s">
        <v>28</v>
      </c>
      <c r="I2069" s="11" t="s">
        <v>29</v>
      </c>
      <c r="J2069" s="11" t="s">
        <v>29</v>
      </c>
      <c r="K2069" s="11" t="s">
        <v>30</v>
      </c>
      <c r="M2069" s="11" t="s">
        <v>7062</v>
      </c>
      <c r="N2069" s="13">
        <v>3105</v>
      </c>
      <c r="O2069" s="15">
        <f>_xlfn.XLOOKUP(B2069,Sheet1!A:A,Sheet1!E:E)</f>
        <v>2.86</v>
      </c>
      <c r="P2069" s="26"/>
      <c r="Q2069" s="15">
        <f t="shared" si="169"/>
        <v>3.0030000000000001</v>
      </c>
      <c r="R2069" s="38">
        <f t="shared" si="168"/>
        <v>3.0930900000000001</v>
      </c>
      <c r="S2069" s="26">
        <v>0</v>
      </c>
      <c r="T2069" s="13" t="str">
        <f t="shared" si="167"/>
        <v>Up</v>
      </c>
    </row>
    <row r="2070" spans="1:20" s="14" customFormat="1" hidden="1" x14ac:dyDescent="0.3">
      <c r="A2070" s="11">
        <v>6058938</v>
      </c>
      <c r="B2070" s="11">
        <v>6058938</v>
      </c>
      <c r="C2070" s="11" t="s">
        <v>26</v>
      </c>
      <c r="D2070" s="11" t="s">
        <v>27</v>
      </c>
      <c r="E2070" s="13" t="str">
        <f>_xlfn.XLOOKUP(B2070,Sheet1!A:A,Sheet1!B:B)</f>
        <v>DS HARRIS SER GOOD W/WORK GLOSS PB 2IN</v>
      </c>
      <c r="F2070" s="13" t="str">
        <f t="shared" si="166"/>
        <v>CROWN  - DS HARRIS SER GOOD W/WORK GLOSS PB 2IN</v>
      </c>
      <c r="G2070" s="13"/>
      <c r="H2070" s="91" t="s">
        <v>28</v>
      </c>
      <c r="I2070" s="11" t="s">
        <v>29</v>
      </c>
      <c r="J2070" s="11" t="s">
        <v>29</v>
      </c>
      <c r="K2070" s="11" t="s">
        <v>30</v>
      </c>
      <c r="M2070" s="11" t="s">
        <v>7062</v>
      </c>
      <c r="N2070" s="13">
        <v>3105</v>
      </c>
      <c r="O2070" s="15">
        <f>_xlfn.XLOOKUP(B2070,Sheet1!A:A,Sheet1!E:E)</f>
        <v>3.33</v>
      </c>
      <c r="P2070" s="26"/>
      <c r="Q2070" s="15">
        <f t="shared" si="169"/>
        <v>3.4965000000000002</v>
      </c>
      <c r="R2070" s="38">
        <f t="shared" si="168"/>
        <v>3.6013950000000001</v>
      </c>
      <c r="S2070" s="26">
        <v>0</v>
      </c>
      <c r="T2070" s="13" t="str">
        <f t="shared" si="167"/>
        <v>Up</v>
      </c>
    </row>
    <row r="2071" spans="1:20" s="14" customFormat="1" hidden="1" x14ac:dyDescent="0.3">
      <c r="A2071" s="11">
        <v>6058939</v>
      </c>
      <c r="B2071" s="11">
        <v>6058939</v>
      </c>
      <c r="C2071" s="11" t="s">
        <v>26</v>
      </c>
      <c r="D2071" s="11" t="s">
        <v>27</v>
      </c>
      <c r="E2071" s="13" t="str">
        <f>_xlfn.XLOOKUP(B2071,Sheet1!A:A,Sheet1!B:B)</f>
        <v>DS HARRIS SER GOOD WWORK GLS SLV 4IN 2PK</v>
      </c>
      <c r="F2071" s="13" t="str">
        <f t="shared" si="166"/>
        <v>CROWN  - DS HARRIS SER GOOD WWORK GLS SLV 4IN 2PK</v>
      </c>
      <c r="G2071" s="13"/>
      <c r="H2071" s="91" t="s">
        <v>28</v>
      </c>
      <c r="I2071" s="11" t="s">
        <v>29</v>
      </c>
      <c r="J2071" s="11" t="s">
        <v>29</v>
      </c>
      <c r="K2071" s="11" t="s">
        <v>30</v>
      </c>
      <c r="M2071" s="11" t="s">
        <v>7062</v>
      </c>
      <c r="N2071" s="13">
        <v>3105</v>
      </c>
      <c r="O2071" s="15">
        <f>_xlfn.XLOOKUP(B2071,Sheet1!A:A,Sheet1!E:E)</f>
        <v>1.91</v>
      </c>
      <c r="P2071" s="26"/>
      <c r="Q2071" s="15">
        <f t="shared" si="169"/>
        <v>2.0055000000000001</v>
      </c>
      <c r="R2071" s="38">
        <f t="shared" si="168"/>
        <v>2.0656650000000001</v>
      </c>
      <c r="S2071" s="26">
        <v>0</v>
      </c>
      <c r="T2071" s="13" t="str">
        <f t="shared" si="167"/>
        <v>Up</v>
      </c>
    </row>
    <row r="2072" spans="1:20" s="14" customFormat="1" hidden="1" x14ac:dyDescent="0.3">
      <c r="A2072" s="11">
        <v>6058940</v>
      </c>
      <c r="B2072" s="11">
        <v>6058940</v>
      </c>
      <c r="C2072" s="11" t="s">
        <v>26</v>
      </c>
      <c r="D2072" s="11" t="s">
        <v>27</v>
      </c>
      <c r="E2072" s="13" t="str">
        <f>_xlfn.XLOOKUP(B2072,Sheet1!A:A,Sheet1!B:B)</f>
        <v>DS HARRIS SER GOOD NITRILE GLOVES  8PK</v>
      </c>
      <c r="F2072" s="13" t="str">
        <f t="shared" si="166"/>
        <v>CROWN  - DS HARRIS SER GOOD NITRILE GLOVES  8PK</v>
      </c>
      <c r="G2072" s="13"/>
      <c r="H2072" s="91" t="s">
        <v>28</v>
      </c>
      <c r="I2072" s="11" t="s">
        <v>29</v>
      </c>
      <c r="J2072" s="11" t="s">
        <v>29</v>
      </c>
      <c r="K2072" s="11" t="s">
        <v>30</v>
      </c>
      <c r="M2072" s="11" t="s">
        <v>7062</v>
      </c>
      <c r="N2072" s="13">
        <v>3105</v>
      </c>
      <c r="O2072" s="15">
        <f>_xlfn.XLOOKUP(B2072,Sheet1!A:A,Sheet1!E:E)</f>
        <v>1.83</v>
      </c>
      <c r="P2072" s="26"/>
      <c r="Q2072" s="15">
        <f t="shared" si="169"/>
        <v>1.9215000000000002</v>
      </c>
      <c r="R2072" s="38">
        <f t="shared" si="168"/>
        <v>1.9791450000000004</v>
      </c>
      <c r="S2072" s="26">
        <v>0</v>
      </c>
      <c r="T2072" s="13" t="str">
        <f t="shared" si="167"/>
        <v>Up</v>
      </c>
    </row>
    <row r="2073" spans="1:20" s="14" customFormat="1" hidden="1" x14ac:dyDescent="0.3">
      <c r="A2073" s="11">
        <v>6058941</v>
      </c>
      <c r="B2073" s="11">
        <v>6058941</v>
      </c>
      <c r="C2073" s="11" t="s">
        <v>26</v>
      </c>
      <c r="D2073" s="11" t="s">
        <v>27</v>
      </c>
      <c r="E2073" s="13" t="str">
        <f>_xlfn.XLOOKUP(B2073,Sheet1!A:A,Sheet1!B:B)</f>
        <v>DS HARRIS SER GOOD SAFETY GLASSES</v>
      </c>
      <c r="F2073" s="13" t="str">
        <f t="shared" si="166"/>
        <v>CROWN  - DS HARRIS SER GOOD SAFETY GLASSES</v>
      </c>
      <c r="G2073" s="13"/>
      <c r="H2073" s="91" t="s">
        <v>28</v>
      </c>
      <c r="I2073" s="11" t="s">
        <v>29</v>
      </c>
      <c r="J2073" s="11" t="s">
        <v>29</v>
      </c>
      <c r="K2073" s="11" t="s">
        <v>30</v>
      </c>
      <c r="M2073" s="11" t="s">
        <v>7062</v>
      </c>
      <c r="N2073" s="13">
        <v>3105</v>
      </c>
      <c r="O2073" s="15">
        <f>_xlfn.XLOOKUP(B2073,Sheet1!A:A,Sheet1!E:E)</f>
        <v>2.78</v>
      </c>
      <c r="P2073" s="26"/>
      <c r="Q2073" s="15">
        <f t="shared" si="169"/>
        <v>2.919</v>
      </c>
      <c r="R2073" s="38">
        <f t="shared" si="168"/>
        <v>3.00657</v>
      </c>
      <c r="S2073" s="26">
        <v>0</v>
      </c>
      <c r="T2073" s="13" t="str">
        <f t="shared" si="167"/>
        <v>Up</v>
      </c>
    </row>
    <row r="2074" spans="1:20" s="14" customFormat="1" hidden="1" x14ac:dyDescent="0.3">
      <c r="A2074" s="11">
        <v>6059003</v>
      </c>
      <c r="B2074" s="11">
        <v>6059003</v>
      </c>
      <c r="C2074" s="11" t="s">
        <v>26</v>
      </c>
      <c r="D2074" s="11" t="s">
        <v>27</v>
      </c>
      <c r="E2074" s="13" t="str">
        <f>_xlfn.XLOOKUP(B2074,Sheet1!A:A,Sheet1!B:B)</f>
        <v>DS HARRIS SER GOOD COT RICH DUST SHEET</v>
      </c>
      <c r="F2074" s="13" t="str">
        <f t="shared" si="166"/>
        <v>CROWN  - DS HARRIS SER GOOD COT RICH DUST SHEET</v>
      </c>
      <c r="G2074" s="13"/>
      <c r="H2074" s="91" t="s">
        <v>28</v>
      </c>
      <c r="I2074" s="11" t="s">
        <v>29</v>
      </c>
      <c r="J2074" s="11" t="s">
        <v>29</v>
      </c>
      <c r="K2074" s="11" t="s">
        <v>30</v>
      </c>
      <c r="M2074" s="11" t="s">
        <v>7062</v>
      </c>
      <c r="N2074" s="13">
        <v>3105</v>
      </c>
      <c r="O2074" s="15">
        <f>_xlfn.XLOOKUP(B2074,Sheet1!A:A,Sheet1!E:E)</f>
        <v>11.42</v>
      </c>
      <c r="P2074" s="26"/>
      <c r="Q2074" s="29">
        <f t="shared" si="169"/>
        <v>11.991</v>
      </c>
      <c r="R2074" s="38">
        <f t="shared" si="168"/>
        <v>12.35073</v>
      </c>
      <c r="S2074" s="26">
        <v>0</v>
      </c>
      <c r="T2074" s="13" t="str">
        <f t="shared" si="167"/>
        <v>Up</v>
      </c>
    </row>
    <row r="2075" spans="1:20" s="14" customFormat="1" hidden="1" x14ac:dyDescent="0.3">
      <c r="A2075" s="11">
        <v>6059004</v>
      </c>
      <c r="B2075" s="11">
        <v>6059004</v>
      </c>
      <c r="C2075" s="11" t="s">
        <v>26</v>
      </c>
      <c r="D2075" s="11" t="s">
        <v>27</v>
      </c>
      <c r="E2075" s="13" t="str">
        <f>_xlfn.XLOOKUP(B2075,Sheet1!A:A,Sheet1!B:B)</f>
        <v>DS HARRIS SER GOOD PAINT REMOVER   1.5IN</v>
      </c>
      <c r="F2075" s="13" t="str">
        <f t="shared" si="166"/>
        <v>CROWN  - DS HARRIS SER GOOD PAINT REMOVER   1.5IN</v>
      </c>
      <c r="G2075" s="13"/>
      <c r="H2075" s="91" t="s">
        <v>28</v>
      </c>
      <c r="I2075" s="11" t="s">
        <v>29</v>
      </c>
      <c r="J2075" s="11" t="s">
        <v>29</v>
      </c>
      <c r="K2075" s="11" t="s">
        <v>30</v>
      </c>
      <c r="M2075" s="11" t="s">
        <v>7062</v>
      </c>
      <c r="N2075" s="13">
        <v>3105</v>
      </c>
      <c r="O2075" s="15">
        <f>_xlfn.XLOOKUP(B2075,Sheet1!A:A,Sheet1!E:E)</f>
        <v>2.86</v>
      </c>
      <c r="P2075" s="26"/>
      <c r="Q2075" s="15">
        <f t="shared" si="169"/>
        <v>3.0030000000000001</v>
      </c>
      <c r="R2075" s="38">
        <f t="shared" si="168"/>
        <v>3.0930900000000001</v>
      </c>
      <c r="S2075" s="26">
        <v>0</v>
      </c>
      <c r="T2075" s="13" t="str">
        <f t="shared" si="167"/>
        <v>Up</v>
      </c>
    </row>
    <row r="2076" spans="1:20" s="14" customFormat="1" hidden="1" x14ac:dyDescent="0.3">
      <c r="A2076" s="11">
        <v>6059006</v>
      </c>
      <c r="B2076" s="11">
        <v>6059006</v>
      </c>
      <c r="C2076" s="11" t="s">
        <v>26</v>
      </c>
      <c r="D2076" s="11" t="s">
        <v>27</v>
      </c>
      <c r="E2076" s="13" t="str">
        <f>_xlfn.XLOOKUP(B2076,Sheet1!A:A,Sheet1!B:B)</f>
        <v>DS HARRIS SER GOOD PUTTY KNIFE</v>
      </c>
      <c r="F2076" s="13" t="str">
        <f t="shared" si="166"/>
        <v>CROWN  - DS HARRIS SER GOOD PUTTY KNIFE</v>
      </c>
      <c r="G2076" s="13"/>
      <c r="H2076" s="91" t="s">
        <v>28</v>
      </c>
      <c r="I2076" s="11" t="s">
        <v>29</v>
      </c>
      <c r="J2076" s="11" t="s">
        <v>29</v>
      </c>
      <c r="K2076" s="11" t="s">
        <v>30</v>
      </c>
      <c r="M2076" s="11" t="s">
        <v>7062</v>
      </c>
      <c r="N2076" s="13">
        <v>3105</v>
      </c>
      <c r="O2076" s="15">
        <f>_xlfn.XLOOKUP(B2076,Sheet1!A:A,Sheet1!E:E)</f>
        <v>2.86</v>
      </c>
      <c r="P2076" s="26"/>
      <c r="Q2076" s="15">
        <f t="shared" si="169"/>
        <v>3.0030000000000001</v>
      </c>
      <c r="R2076" s="38">
        <f t="shared" si="168"/>
        <v>3.0930900000000001</v>
      </c>
      <c r="S2076" s="26">
        <v>0</v>
      </c>
      <c r="T2076" s="13" t="str">
        <f t="shared" si="167"/>
        <v>Up</v>
      </c>
    </row>
    <row r="2077" spans="1:20" s="14" customFormat="1" hidden="1" x14ac:dyDescent="0.3">
      <c r="A2077" s="11">
        <v>6059007</v>
      </c>
      <c r="B2077" s="11">
        <v>6059007</v>
      </c>
      <c r="C2077" s="11" t="s">
        <v>26</v>
      </c>
      <c r="D2077" s="11" t="s">
        <v>27</v>
      </c>
      <c r="E2077" s="13" t="str">
        <f>_xlfn.XLOOKUP(B2077,Sheet1!A:A,Sheet1!B:B)</f>
        <v>DS HARRIS SER GOOD CHISEL KNIFE</v>
      </c>
      <c r="F2077" s="13" t="str">
        <f t="shared" si="166"/>
        <v>CROWN  - DS HARRIS SER GOOD CHISEL KNIFE</v>
      </c>
      <c r="G2077" s="13"/>
      <c r="H2077" s="91" t="s">
        <v>28</v>
      </c>
      <c r="I2077" s="11" t="s">
        <v>29</v>
      </c>
      <c r="J2077" s="11" t="s">
        <v>29</v>
      </c>
      <c r="K2077" s="11" t="s">
        <v>30</v>
      </c>
      <c r="M2077" s="11" t="s">
        <v>7062</v>
      </c>
      <c r="N2077" s="13">
        <v>3105</v>
      </c>
      <c r="O2077" s="15">
        <f>_xlfn.XLOOKUP(B2077,Sheet1!A:A,Sheet1!E:E)</f>
        <v>2.86</v>
      </c>
      <c r="P2077" s="26"/>
      <c r="Q2077" s="15">
        <f t="shared" si="169"/>
        <v>3.0030000000000001</v>
      </c>
      <c r="R2077" s="38">
        <f t="shared" si="168"/>
        <v>3.0930900000000001</v>
      </c>
      <c r="S2077" s="26">
        <v>0</v>
      </c>
      <c r="T2077" s="13" t="str">
        <f t="shared" si="167"/>
        <v>Up</v>
      </c>
    </row>
    <row r="2078" spans="1:20" s="14" customFormat="1" hidden="1" x14ac:dyDescent="0.3">
      <c r="A2078" s="11">
        <v>6059008</v>
      </c>
      <c r="B2078" s="11">
        <v>6059008</v>
      </c>
      <c r="C2078" s="11" t="s">
        <v>26</v>
      </c>
      <c r="D2078" s="11" t="s">
        <v>27</v>
      </c>
      <c r="E2078" s="13" t="str">
        <f>_xlfn.XLOOKUP(B2078,Sheet1!A:A,Sheet1!B:B)</f>
        <v>DS HARRIS SER GOOD FILLING KNIFE   2.5IN</v>
      </c>
      <c r="F2078" s="13" t="str">
        <f t="shared" si="166"/>
        <v>CROWN  - DS HARRIS SER GOOD FILLING KNIFE   2.5IN</v>
      </c>
      <c r="G2078" s="13"/>
      <c r="H2078" s="91" t="s">
        <v>28</v>
      </c>
      <c r="I2078" s="11" t="s">
        <v>29</v>
      </c>
      <c r="J2078" s="11" t="s">
        <v>29</v>
      </c>
      <c r="K2078" s="11" t="s">
        <v>30</v>
      </c>
      <c r="M2078" s="11" t="s">
        <v>7062</v>
      </c>
      <c r="N2078" s="13">
        <v>3105</v>
      </c>
      <c r="O2078" s="15">
        <f>_xlfn.XLOOKUP(B2078,Sheet1!A:A,Sheet1!E:E)</f>
        <v>3.33</v>
      </c>
      <c r="P2078" s="26"/>
      <c r="Q2078" s="15">
        <f t="shared" si="169"/>
        <v>3.4965000000000002</v>
      </c>
      <c r="R2078" s="38">
        <f t="shared" si="168"/>
        <v>3.6013950000000001</v>
      </c>
      <c r="S2078" s="26">
        <v>0</v>
      </c>
      <c r="T2078" s="13" t="str">
        <f t="shared" si="167"/>
        <v>Up</v>
      </c>
    </row>
    <row r="2079" spans="1:20" s="14" customFormat="1" hidden="1" x14ac:dyDescent="0.3">
      <c r="A2079" s="11">
        <v>6059009</v>
      </c>
      <c r="B2079" s="11">
        <v>6059009</v>
      </c>
      <c r="C2079" s="11" t="s">
        <v>26</v>
      </c>
      <c r="D2079" s="11" t="s">
        <v>27</v>
      </c>
      <c r="E2079" s="13" t="str">
        <f>_xlfn.XLOOKUP(B2079,Sheet1!A:A,Sheet1!B:B)</f>
        <v>DS HARRIS SER GOOD STRIPPING KNIFE 3IN</v>
      </c>
      <c r="F2079" s="13" t="str">
        <f t="shared" si="166"/>
        <v>CROWN  - DS HARRIS SER GOOD STRIPPING KNIFE 3IN</v>
      </c>
      <c r="G2079" s="13"/>
      <c r="H2079" s="91" t="s">
        <v>28</v>
      </c>
      <c r="I2079" s="11" t="s">
        <v>29</v>
      </c>
      <c r="J2079" s="11" t="s">
        <v>29</v>
      </c>
      <c r="K2079" s="11" t="s">
        <v>30</v>
      </c>
      <c r="M2079" s="11" t="s">
        <v>7062</v>
      </c>
      <c r="N2079" s="13">
        <v>3105</v>
      </c>
      <c r="O2079" s="15">
        <f>_xlfn.XLOOKUP(B2079,Sheet1!A:A,Sheet1!E:E)</f>
        <v>3.33</v>
      </c>
      <c r="P2079" s="26"/>
      <c r="Q2079" s="29">
        <f t="shared" si="169"/>
        <v>3.4965000000000002</v>
      </c>
      <c r="R2079" s="38">
        <f t="shared" si="168"/>
        <v>3.6013950000000001</v>
      </c>
      <c r="S2079" s="26">
        <v>0</v>
      </c>
      <c r="T2079" s="13" t="str">
        <f t="shared" si="167"/>
        <v>Up</v>
      </c>
    </row>
    <row r="2080" spans="1:20" s="14" customFormat="1" hidden="1" x14ac:dyDescent="0.3">
      <c r="A2080" s="11">
        <v>6059010</v>
      </c>
      <c r="B2080" s="11">
        <v>6059010</v>
      </c>
      <c r="C2080" s="11" t="s">
        <v>26</v>
      </c>
      <c r="D2080" s="11" t="s">
        <v>27</v>
      </c>
      <c r="E2080" s="13" t="str">
        <f>_xlfn.XLOOKUP(B2080,Sheet1!A:A,Sheet1!B:B)</f>
        <v>DS HARRIS SER GOOD TRIANGULAR S/HOOK</v>
      </c>
      <c r="F2080" s="13" t="str">
        <f t="shared" si="166"/>
        <v>CROWN  - DS HARRIS SER GOOD TRIANGULAR S/HOOK</v>
      </c>
      <c r="G2080" s="13"/>
      <c r="H2080" s="91" t="s">
        <v>28</v>
      </c>
      <c r="I2080" s="11" t="s">
        <v>29</v>
      </c>
      <c r="J2080" s="11" t="s">
        <v>29</v>
      </c>
      <c r="K2080" s="11" t="s">
        <v>30</v>
      </c>
      <c r="M2080" s="11" t="s">
        <v>7062</v>
      </c>
      <c r="N2080" s="13">
        <v>3105</v>
      </c>
      <c r="O2080" s="15">
        <f>_xlfn.XLOOKUP(B2080,Sheet1!A:A,Sheet1!E:E)</f>
        <v>2.86</v>
      </c>
      <c r="P2080" s="26"/>
      <c r="Q2080" s="15">
        <f t="shared" si="169"/>
        <v>3.0030000000000001</v>
      </c>
      <c r="R2080" s="38">
        <f t="shared" si="168"/>
        <v>3.0930900000000001</v>
      </c>
      <c r="S2080" s="26">
        <v>0</v>
      </c>
      <c r="T2080" s="13" t="str">
        <f t="shared" si="167"/>
        <v>Up</v>
      </c>
    </row>
    <row r="2081" spans="1:20" s="14" customFormat="1" hidden="1" x14ac:dyDescent="0.3">
      <c r="A2081" s="11">
        <v>6059011</v>
      </c>
      <c r="B2081" s="11">
        <v>6059011</v>
      </c>
      <c r="C2081" s="11" t="s">
        <v>26</v>
      </c>
      <c r="D2081" s="11" t="s">
        <v>27</v>
      </c>
      <c r="E2081" s="13" t="str">
        <f>_xlfn.XLOOKUP(B2081,Sheet1!A:A,Sheet1!B:B)</f>
        <v>DS HARRIS SER GOOD ASST SANDPAPER</v>
      </c>
      <c r="F2081" s="13" t="str">
        <f t="shared" si="166"/>
        <v>CROWN  - DS HARRIS SER GOOD ASST SANDPAPER</v>
      </c>
      <c r="G2081" s="13"/>
      <c r="H2081" s="91" t="s">
        <v>28</v>
      </c>
      <c r="I2081" s="11" t="s">
        <v>29</v>
      </c>
      <c r="J2081" s="11" t="s">
        <v>29</v>
      </c>
      <c r="K2081" s="11" t="s">
        <v>30</v>
      </c>
      <c r="M2081" s="11" t="s">
        <v>7062</v>
      </c>
      <c r="N2081" s="13">
        <v>3105</v>
      </c>
      <c r="O2081" s="15">
        <f>_xlfn.XLOOKUP(B2081,Sheet1!A:A,Sheet1!E:E)</f>
        <v>1.42</v>
      </c>
      <c r="P2081" s="26"/>
      <c r="Q2081" s="29">
        <f t="shared" si="169"/>
        <v>1.4909999999999999</v>
      </c>
      <c r="R2081" s="38">
        <f t="shared" si="168"/>
        <v>1.5357299999999998</v>
      </c>
      <c r="S2081" s="26">
        <v>0</v>
      </c>
      <c r="T2081" s="13" t="str">
        <f t="shared" si="167"/>
        <v>Up</v>
      </c>
    </row>
    <row r="2082" spans="1:20" s="14" customFormat="1" hidden="1" x14ac:dyDescent="0.3">
      <c r="A2082" s="11">
        <v>6059012</v>
      </c>
      <c r="B2082" s="11">
        <v>6059012</v>
      </c>
      <c r="C2082" s="11" t="s">
        <v>26</v>
      </c>
      <c r="D2082" s="11" t="s">
        <v>27</v>
      </c>
      <c r="E2082" s="13" t="str">
        <f>_xlfn.XLOOKUP(B2082,Sheet1!A:A,Sheet1!B:B)</f>
        <v>DS HARRIS SER GOOD SANDING BLOCK FINE</v>
      </c>
      <c r="F2082" s="13" t="str">
        <f t="shared" si="166"/>
        <v>CROWN  - DS HARRIS SER GOOD SANDING BLOCK FINE</v>
      </c>
      <c r="G2082" s="13"/>
      <c r="H2082" s="91" t="s">
        <v>28</v>
      </c>
      <c r="I2082" s="11" t="s">
        <v>29</v>
      </c>
      <c r="J2082" s="11" t="s">
        <v>29</v>
      </c>
      <c r="K2082" s="11" t="s">
        <v>30</v>
      </c>
      <c r="M2082" s="11" t="s">
        <v>7062</v>
      </c>
      <c r="N2082" s="13">
        <v>3105</v>
      </c>
      <c r="O2082" s="15">
        <f>_xlfn.XLOOKUP(B2082,Sheet1!A:A,Sheet1!E:E)</f>
        <v>1.42</v>
      </c>
      <c r="P2082" s="26"/>
      <c r="Q2082" s="15">
        <f t="shared" si="169"/>
        <v>1.4909999999999999</v>
      </c>
      <c r="R2082" s="38">
        <f t="shared" si="168"/>
        <v>1.5357299999999998</v>
      </c>
      <c r="S2082" s="26">
        <v>0</v>
      </c>
      <c r="T2082" s="13" t="str">
        <f t="shared" si="167"/>
        <v>Up</v>
      </c>
    </row>
    <row r="2083" spans="1:20" s="14" customFormat="1" hidden="1" x14ac:dyDescent="0.3">
      <c r="A2083" s="11">
        <v>6059013</v>
      </c>
      <c r="B2083" s="11">
        <v>6059013</v>
      </c>
      <c r="C2083" s="11" t="s">
        <v>26</v>
      </c>
      <c r="D2083" s="11" t="s">
        <v>27</v>
      </c>
      <c r="E2083" s="13" t="str">
        <f>_xlfn.XLOOKUP(B2083,Sheet1!A:A,Sheet1!B:B)</f>
        <v>DS HARRIS SER GOOD SANDING BLOCK MED</v>
      </c>
      <c r="F2083" s="13" t="str">
        <f t="shared" si="166"/>
        <v>CROWN  - DS HARRIS SER GOOD SANDING BLOCK MED</v>
      </c>
      <c r="G2083" s="13"/>
      <c r="H2083" s="91" t="s">
        <v>28</v>
      </c>
      <c r="I2083" s="11" t="s">
        <v>29</v>
      </c>
      <c r="J2083" s="11" t="s">
        <v>29</v>
      </c>
      <c r="K2083" s="11" t="s">
        <v>30</v>
      </c>
      <c r="M2083" s="11" t="s">
        <v>7062</v>
      </c>
      <c r="N2083" s="13">
        <v>3105</v>
      </c>
      <c r="O2083" s="15">
        <f>_xlfn.XLOOKUP(B2083,Sheet1!A:A,Sheet1!E:E)</f>
        <v>1.42</v>
      </c>
      <c r="P2083" s="26"/>
      <c r="Q2083" s="15">
        <f t="shared" si="169"/>
        <v>1.4909999999999999</v>
      </c>
      <c r="R2083" s="38">
        <f t="shared" si="168"/>
        <v>1.5357299999999998</v>
      </c>
      <c r="S2083" s="26">
        <v>0</v>
      </c>
      <c r="T2083" s="13" t="str">
        <f t="shared" si="167"/>
        <v>Up</v>
      </c>
    </row>
    <row r="2084" spans="1:20" s="14" customFormat="1" hidden="1" x14ac:dyDescent="0.3">
      <c r="A2084" s="11">
        <v>6059014</v>
      </c>
      <c r="B2084" s="11">
        <v>6059014</v>
      </c>
      <c r="C2084" s="11" t="s">
        <v>26</v>
      </c>
      <c r="D2084" s="11" t="s">
        <v>27</v>
      </c>
      <c r="E2084" s="13" t="str">
        <f>_xlfn.XLOOKUP(B2084,Sheet1!A:A,Sheet1!B:B)</f>
        <v>DS HARRIS SER GOOD SANDING BLOCK COARSE</v>
      </c>
      <c r="F2084" s="13" t="str">
        <f t="shared" si="166"/>
        <v>CROWN  - DS HARRIS SER GOOD SANDING BLOCK COARSE</v>
      </c>
      <c r="G2084" s="13"/>
      <c r="H2084" s="91" t="s">
        <v>28</v>
      </c>
      <c r="I2084" s="11" t="s">
        <v>29</v>
      </c>
      <c r="J2084" s="11" t="s">
        <v>29</v>
      </c>
      <c r="K2084" s="11" t="s">
        <v>30</v>
      </c>
      <c r="M2084" s="11" t="s">
        <v>7062</v>
      </c>
      <c r="N2084" s="13">
        <v>3105</v>
      </c>
      <c r="O2084" s="15">
        <f>_xlfn.XLOOKUP(B2084,Sheet1!A:A,Sheet1!E:E)</f>
        <v>1.42</v>
      </c>
      <c r="P2084" s="26"/>
      <c r="Q2084" s="15">
        <f t="shared" si="169"/>
        <v>1.4909999999999999</v>
      </c>
      <c r="R2084" s="38">
        <f t="shared" si="168"/>
        <v>1.5357299999999998</v>
      </c>
      <c r="S2084" s="26">
        <v>0</v>
      </c>
      <c r="T2084" s="13" t="str">
        <f t="shared" si="167"/>
        <v>Up</v>
      </c>
    </row>
    <row r="2085" spans="1:20" s="14" customFormat="1" hidden="1" x14ac:dyDescent="0.3">
      <c r="A2085" s="11">
        <v>6059016</v>
      </c>
      <c r="B2085" s="11">
        <v>6059016</v>
      </c>
      <c r="C2085" s="11" t="s">
        <v>26</v>
      </c>
      <c r="D2085" s="11" t="s">
        <v>27</v>
      </c>
      <c r="E2085" s="13" t="str">
        <f>_xlfn.XLOOKUP(B2085,Sheet1!A:A,Sheet1!B:B)</f>
        <v>DS HARRIS SER GOOD WORK SMART FRAME 9IN</v>
      </c>
      <c r="F2085" s="13" t="str">
        <f t="shared" si="166"/>
        <v>CROWN  - DS HARRIS SER GOOD WORK SMART FRAME 9IN</v>
      </c>
      <c r="G2085" s="13"/>
      <c r="H2085" s="91" t="s">
        <v>28</v>
      </c>
      <c r="I2085" s="11" t="s">
        <v>29</v>
      </c>
      <c r="J2085" s="11" t="s">
        <v>29</v>
      </c>
      <c r="K2085" s="11" t="s">
        <v>30</v>
      </c>
      <c r="M2085" s="11" t="s">
        <v>7062</v>
      </c>
      <c r="N2085" s="13">
        <v>3105</v>
      </c>
      <c r="O2085" s="15">
        <f>_xlfn.XLOOKUP(B2085,Sheet1!A:A,Sheet1!E:E)</f>
        <v>3.8</v>
      </c>
      <c r="P2085" s="26"/>
      <c r="Q2085" s="15">
        <f t="shared" si="169"/>
        <v>3.9899999999999998</v>
      </c>
      <c r="R2085" s="38">
        <f t="shared" si="168"/>
        <v>4.1097000000000001</v>
      </c>
      <c r="S2085" s="26">
        <v>0</v>
      </c>
      <c r="T2085" s="13" t="str">
        <f t="shared" si="167"/>
        <v>Up</v>
      </c>
    </row>
    <row r="2086" spans="1:20" s="14" customFormat="1" hidden="1" x14ac:dyDescent="0.3">
      <c r="A2086" s="11">
        <v>6059019</v>
      </c>
      <c r="B2086" s="11">
        <v>6059019</v>
      </c>
      <c r="C2086" s="11" t="s">
        <v>26</v>
      </c>
      <c r="D2086" s="11" t="s">
        <v>27</v>
      </c>
      <c r="E2086" s="13" t="str">
        <f>_xlfn.XLOOKUP(B2086,Sheet1!A:A,Sheet1!B:B)</f>
        <v>DS HARRIS SER GOOD WORK SMART FRAME 4IN</v>
      </c>
      <c r="F2086" s="13" t="str">
        <f t="shared" si="166"/>
        <v>CROWN  - DS HARRIS SER GOOD WORK SMART FRAME 4IN</v>
      </c>
      <c r="G2086" s="13"/>
      <c r="H2086" s="91" t="s">
        <v>28</v>
      </c>
      <c r="I2086" s="11" t="s">
        <v>29</v>
      </c>
      <c r="J2086" s="11" t="s">
        <v>29</v>
      </c>
      <c r="K2086" s="11" t="s">
        <v>30</v>
      </c>
      <c r="M2086" s="11" t="s">
        <v>7062</v>
      </c>
      <c r="N2086" s="13">
        <v>3105</v>
      </c>
      <c r="O2086" s="15">
        <f>_xlfn.XLOOKUP(B2086,Sheet1!A:A,Sheet1!E:E)</f>
        <v>2.39</v>
      </c>
      <c r="P2086" s="26"/>
      <c r="Q2086" s="15">
        <f t="shared" si="169"/>
        <v>2.5095000000000001</v>
      </c>
      <c r="R2086" s="38">
        <f t="shared" si="168"/>
        <v>2.5847850000000001</v>
      </c>
      <c r="S2086" s="26">
        <v>0</v>
      </c>
      <c r="T2086" s="13" t="str">
        <f t="shared" si="167"/>
        <v>Up</v>
      </c>
    </row>
    <row r="2087" spans="1:20" s="14" customFormat="1" hidden="1" x14ac:dyDescent="0.3">
      <c r="A2087" s="11">
        <v>6059021</v>
      </c>
      <c r="B2087" s="11">
        <v>6059021</v>
      </c>
      <c r="C2087" s="11" t="s">
        <v>26</v>
      </c>
      <c r="D2087" s="11" t="s">
        <v>27</v>
      </c>
      <c r="E2087" s="13" t="str">
        <f>_xlfn.XLOOKUP(B2087,Sheet1!A:A,Sheet1!B:B)</f>
        <v>DS HARRIS SG WORK SMART RAD ROLL FRM 4IN</v>
      </c>
      <c r="F2087" s="13" t="str">
        <f t="shared" si="166"/>
        <v>CROWN  - DS HARRIS SG WORK SMART RAD ROLL FRM 4IN</v>
      </c>
      <c r="G2087" s="13"/>
      <c r="H2087" s="91" t="s">
        <v>28</v>
      </c>
      <c r="I2087" s="11" t="s">
        <v>29</v>
      </c>
      <c r="J2087" s="11" t="s">
        <v>29</v>
      </c>
      <c r="K2087" s="11" t="s">
        <v>30</v>
      </c>
      <c r="M2087" s="11" t="s">
        <v>7062</v>
      </c>
      <c r="N2087" s="13">
        <v>3105</v>
      </c>
      <c r="O2087" s="15">
        <f>_xlfn.XLOOKUP(B2087,Sheet1!A:A,Sheet1!E:E)</f>
        <v>3.8</v>
      </c>
      <c r="P2087" s="26"/>
      <c r="Q2087" s="15">
        <f t="shared" si="169"/>
        <v>3.9899999999999998</v>
      </c>
      <c r="R2087" s="38">
        <f t="shared" si="168"/>
        <v>4.1097000000000001</v>
      </c>
      <c r="S2087" s="26">
        <v>0</v>
      </c>
      <c r="T2087" s="13" t="str">
        <f t="shared" si="167"/>
        <v>Up</v>
      </c>
    </row>
    <row r="2088" spans="1:20" s="14" customFormat="1" hidden="1" x14ac:dyDescent="0.3">
      <c r="A2088" s="11">
        <v>6061684</v>
      </c>
      <c r="B2088" s="11">
        <v>6061684</v>
      </c>
      <c r="C2088" s="11" t="s">
        <v>26</v>
      </c>
      <c r="D2088" s="11" t="s">
        <v>27</v>
      </c>
      <c r="E2088" s="13" t="str">
        <f>_xlfn.XLOOKUP(B2088,Sheet1!A:A,Sheet1!B:B)</f>
        <v>DS HARRIS SER GOOD P/HANG SCISSORS 12IN</v>
      </c>
      <c r="F2088" s="13" t="str">
        <f t="shared" si="166"/>
        <v>CROWN  - DS HARRIS SER GOOD P/HANG SCISSORS 12IN</v>
      </c>
      <c r="G2088" s="13"/>
      <c r="H2088" s="91" t="s">
        <v>28</v>
      </c>
      <c r="I2088" s="11" t="s">
        <v>29</v>
      </c>
      <c r="J2088" s="11" t="s">
        <v>29</v>
      </c>
      <c r="K2088" s="11" t="s">
        <v>30</v>
      </c>
      <c r="M2088" s="11" t="s">
        <v>7062</v>
      </c>
      <c r="N2088" s="13">
        <v>3105</v>
      </c>
      <c r="O2088" s="15">
        <f>_xlfn.XLOOKUP(B2088,Sheet1!A:A,Sheet1!E:E)</f>
        <v>3.17</v>
      </c>
      <c r="P2088" s="26"/>
      <c r="Q2088" s="15">
        <f t="shared" si="169"/>
        <v>3.3285</v>
      </c>
      <c r="R2088" s="38">
        <f t="shared" si="168"/>
        <v>3.4283550000000003</v>
      </c>
      <c r="S2088" s="26">
        <v>0</v>
      </c>
      <c r="T2088" s="13" t="str">
        <f t="shared" si="167"/>
        <v>Up</v>
      </c>
    </row>
    <row r="2089" spans="1:20" s="14" customFormat="1" hidden="1" x14ac:dyDescent="0.3">
      <c r="A2089" s="11">
        <v>6061685</v>
      </c>
      <c r="B2089" s="11">
        <v>6061685</v>
      </c>
      <c r="C2089" s="11" t="s">
        <v>26</v>
      </c>
      <c r="D2089" s="11" t="s">
        <v>27</v>
      </c>
      <c r="E2089" s="13" t="str">
        <f>_xlfn.XLOOKUP(B2089,Sheet1!A:A,Sheet1!B:B)</f>
        <v>DS HARRIS SER GOOD P/HANGING KIT</v>
      </c>
      <c r="F2089" s="13" t="str">
        <f t="shared" si="166"/>
        <v>CROWN  - DS HARRIS SER GOOD P/HANGING KIT</v>
      </c>
      <c r="G2089" s="13"/>
      <c r="H2089" s="91" t="s">
        <v>28</v>
      </c>
      <c r="I2089" s="11" t="s">
        <v>29</v>
      </c>
      <c r="J2089" s="11" t="s">
        <v>29</v>
      </c>
      <c r="K2089" s="11" t="s">
        <v>30</v>
      </c>
      <c r="M2089" s="11" t="s">
        <v>7062</v>
      </c>
      <c r="N2089" s="13">
        <v>3105</v>
      </c>
      <c r="O2089" s="15">
        <f>_xlfn.XLOOKUP(B2089,Sheet1!A:A,Sheet1!E:E)</f>
        <v>6.86</v>
      </c>
      <c r="P2089" s="26"/>
      <c r="Q2089" s="15">
        <f t="shared" si="169"/>
        <v>7.2030000000000003</v>
      </c>
      <c r="R2089" s="38">
        <f t="shared" si="168"/>
        <v>7.4190900000000006</v>
      </c>
      <c r="S2089" s="26">
        <v>0</v>
      </c>
      <c r="T2089" s="13" t="str">
        <f t="shared" si="167"/>
        <v>Up</v>
      </c>
    </row>
    <row r="2090" spans="1:20" s="14" customFormat="1" hidden="1" x14ac:dyDescent="0.3">
      <c r="A2090" s="11">
        <v>6061686</v>
      </c>
      <c r="B2090" s="11">
        <v>6061686</v>
      </c>
      <c r="C2090" s="11" t="s">
        <v>26</v>
      </c>
      <c r="D2090" s="11" t="s">
        <v>27</v>
      </c>
      <c r="E2090" s="13" t="str">
        <f>_xlfn.XLOOKUP(B2090,Sheet1!A:A,Sheet1!B:B)</f>
        <v>DS HARRIS SER GOOD P/HANGING SPONGE</v>
      </c>
      <c r="F2090" s="13" t="str">
        <f t="shared" si="166"/>
        <v>CROWN  - DS HARRIS SER GOOD P/HANGING SPONGE</v>
      </c>
      <c r="G2090" s="13"/>
      <c r="H2090" s="91" t="s">
        <v>28</v>
      </c>
      <c r="I2090" s="11" t="s">
        <v>29</v>
      </c>
      <c r="J2090" s="11" t="s">
        <v>29</v>
      </c>
      <c r="K2090" s="11" t="s">
        <v>30</v>
      </c>
      <c r="M2090" s="11" t="s">
        <v>7062</v>
      </c>
      <c r="N2090" s="13">
        <v>3105</v>
      </c>
      <c r="O2090" s="15">
        <f>_xlfn.XLOOKUP(B2090,Sheet1!A:A,Sheet1!E:E)</f>
        <v>5.28</v>
      </c>
      <c r="P2090" s="26"/>
      <c r="Q2090" s="15">
        <f t="shared" si="169"/>
        <v>5.5440000000000005</v>
      </c>
      <c r="R2090" s="38">
        <f t="shared" si="168"/>
        <v>5.7103200000000003</v>
      </c>
      <c r="S2090" s="26">
        <v>0</v>
      </c>
      <c r="T2090" s="13" t="str">
        <f t="shared" si="167"/>
        <v>Up</v>
      </c>
    </row>
    <row r="2091" spans="1:20" s="14" customFormat="1" hidden="1" x14ac:dyDescent="0.3">
      <c r="A2091" s="11">
        <v>6061687</v>
      </c>
      <c r="B2091" s="11">
        <v>6061687</v>
      </c>
      <c r="C2091" s="11" t="s">
        <v>26</v>
      </c>
      <c r="D2091" s="11" t="s">
        <v>27</v>
      </c>
      <c r="E2091" s="13" t="str">
        <f>_xlfn.XLOOKUP(B2091,Sheet1!A:A,Sheet1!B:B)</f>
        <v>DS HARRIS SER GOOD W&amp;C SLV MP 10PK 4IN</v>
      </c>
      <c r="F2091" s="13" t="str">
        <f t="shared" si="166"/>
        <v>CROWN  - DS HARRIS SER GOOD W&amp;C SLV MP 10PK 4IN</v>
      </c>
      <c r="G2091" s="13"/>
      <c r="H2091" s="91" t="s">
        <v>28</v>
      </c>
      <c r="I2091" s="11" t="s">
        <v>29</v>
      </c>
      <c r="J2091" s="11" t="s">
        <v>29</v>
      </c>
      <c r="K2091" s="11" t="s">
        <v>30</v>
      </c>
      <c r="M2091" s="11" t="s">
        <v>7062</v>
      </c>
      <c r="N2091" s="13">
        <v>3105</v>
      </c>
      <c r="O2091" s="15">
        <f>_xlfn.XLOOKUP(B2091,Sheet1!A:A,Sheet1!E:E)</f>
        <v>5.28</v>
      </c>
      <c r="P2091" s="26"/>
      <c r="Q2091" s="15">
        <f t="shared" si="169"/>
        <v>5.5440000000000005</v>
      </c>
      <c r="R2091" s="38">
        <f t="shared" si="168"/>
        <v>5.7103200000000003</v>
      </c>
      <c r="S2091" s="26">
        <v>0</v>
      </c>
      <c r="T2091" s="13" t="str">
        <f t="shared" si="167"/>
        <v>Up</v>
      </c>
    </row>
    <row r="2092" spans="1:20" s="14" customFormat="1" hidden="1" x14ac:dyDescent="0.3">
      <c r="A2092" s="11">
        <v>6061688</v>
      </c>
      <c r="B2092" s="11">
        <v>6061688</v>
      </c>
      <c r="C2092" s="11" t="s">
        <v>26</v>
      </c>
      <c r="D2092" s="11" t="s">
        <v>27</v>
      </c>
      <c r="E2092" s="13" t="str">
        <f>_xlfn.XLOOKUP(B2092,Sheet1!A:A,Sheet1!B:B)</f>
        <v>DS HARRIS SER GOOD W&amp;C ROLLER SET  4IN</v>
      </c>
      <c r="F2092" s="13" t="str">
        <f t="shared" si="166"/>
        <v>CROWN  - DS HARRIS SER GOOD W&amp;C ROLLER SET  4IN</v>
      </c>
      <c r="G2092" s="13"/>
      <c r="H2092" s="91" t="s">
        <v>28</v>
      </c>
      <c r="I2092" s="11" t="s">
        <v>29</v>
      </c>
      <c r="J2092" s="11" t="s">
        <v>29</v>
      </c>
      <c r="K2092" s="11" t="s">
        <v>30</v>
      </c>
      <c r="M2092" s="11" t="s">
        <v>7062</v>
      </c>
      <c r="N2092" s="13">
        <v>3105</v>
      </c>
      <c r="O2092" s="15">
        <f>_xlfn.XLOOKUP(B2092,Sheet1!A:A,Sheet1!E:E)</f>
        <v>3.17</v>
      </c>
      <c r="P2092" s="26"/>
      <c r="Q2092" s="15">
        <f t="shared" si="169"/>
        <v>3.3285</v>
      </c>
      <c r="R2092" s="38">
        <f t="shared" si="168"/>
        <v>3.4283550000000003</v>
      </c>
      <c r="S2092" s="26">
        <v>0</v>
      </c>
      <c r="T2092" s="13" t="str">
        <f t="shared" si="167"/>
        <v>Up</v>
      </c>
    </row>
    <row r="2093" spans="1:20" s="14" customFormat="1" hidden="1" x14ac:dyDescent="0.3">
      <c r="A2093" s="11">
        <v>6061689</v>
      </c>
      <c r="B2093" s="11">
        <v>6061689</v>
      </c>
      <c r="C2093" s="11" t="s">
        <v>26</v>
      </c>
      <c r="D2093" s="11" t="s">
        <v>27</v>
      </c>
      <c r="E2093" s="13" t="str">
        <f>_xlfn.XLOOKUP(B2093,Sheet1!A:A,Sheet1!B:B)</f>
        <v>DS HARRIS 9" SER GOOD W &amp; C 4 SLEEVE SET</v>
      </c>
      <c r="F2093" s="13" t="str">
        <f t="shared" si="166"/>
        <v>CROWN  - DS HARRIS 9" SER GOOD W &amp; C 4 SLEEVE SET</v>
      </c>
      <c r="G2093" s="13"/>
      <c r="H2093" s="91" t="s">
        <v>28</v>
      </c>
      <c r="I2093" s="11" t="s">
        <v>29</v>
      </c>
      <c r="J2093" s="11" t="s">
        <v>29</v>
      </c>
      <c r="K2093" s="11" t="s">
        <v>30</v>
      </c>
      <c r="M2093" s="11" t="s">
        <v>7062</v>
      </c>
      <c r="N2093" s="13">
        <v>3105</v>
      </c>
      <c r="O2093" s="15">
        <f>_xlfn.XLOOKUP(B2093,Sheet1!A:A,Sheet1!E:E)</f>
        <v>7.4</v>
      </c>
      <c r="P2093" s="26"/>
      <c r="Q2093" s="15">
        <f t="shared" si="169"/>
        <v>7.7700000000000005</v>
      </c>
      <c r="R2093" s="38">
        <f t="shared" si="168"/>
        <v>8.0030999999999999</v>
      </c>
      <c r="S2093" s="26">
        <v>0</v>
      </c>
      <c r="T2093" s="13" t="str">
        <f t="shared" si="167"/>
        <v>Up</v>
      </c>
    </row>
    <row r="2094" spans="1:20" s="14" customFormat="1" hidden="1" x14ac:dyDescent="0.3">
      <c r="A2094" s="11">
        <v>6061690</v>
      </c>
      <c r="B2094" s="11">
        <v>6061690</v>
      </c>
      <c r="C2094" s="11" t="s">
        <v>26</v>
      </c>
      <c r="D2094" s="11" t="s">
        <v>27</v>
      </c>
      <c r="E2094" s="13" t="str">
        <f>_xlfn.XLOOKUP(B2094,Sheet1!A:A,Sheet1!B:B)</f>
        <v>DS HARRIS SER GOOD W&amp;C PAINT PAD REFILL</v>
      </c>
      <c r="F2094" s="13" t="str">
        <f t="shared" si="166"/>
        <v>CROWN  - DS HARRIS SER GOOD W&amp;C PAINT PAD REFILL</v>
      </c>
      <c r="G2094" s="13"/>
      <c r="H2094" s="91" t="s">
        <v>28</v>
      </c>
      <c r="I2094" s="11" t="s">
        <v>29</v>
      </c>
      <c r="J2094" s="11" t="s">
        <v>29</v>
      </c>
      <c r="K2094" s="11" t="s">
        <v>30</v>
      </c>
      <c r="M2094" s="11" t="s">
        <v>7062</v>
      </c>
      <c r="N2094" s="13">
        <v>3105</v>
      </c>
      <c r="O2094" s="15">
        <f>_xlfn.XLOOKUP(B2094,Sheet1!A:A,Sheet1!E:E)</f>
        <v>3.17</v>
      </c>
      <c r="P2094" s="26"/>
      <c r="Q2094" s="15">
        <f t="shared" si="169"/>
        <v>3.3285</v>
      </c>
      <c r="R2094" s="38">
        <f t="shared" si="168"/>
        <v>3.4283550000000003</v>
      </c>
      <c r="S2094" s="26">
        <v>0</v>
      </c>
      <c r="T2094" s="13" t="str">
        <f t="shared" si="167"/>
        <v>Up</v>
      </c>
    </row>
    <row r="2095" spans="1:20" s="14" customFormat="1" hidden="1" x14ac:dyDescent="0.3">
      <c r="A2095" s="11">
        <v>6061691</v>
      </c>
      <c r="B2095" s="11">
        <v>6061691</v>
      </c>
      <c r="C2095" s="11" t="s">
        <v>26</v>
      </c>
      <c r="D2095" s="11" t="s">
        <v>27</v>
      </c>
      <c r="E2095" s="13" t="str">
        <f>_xlfn.XLOOKUP(B2095,Sheet1!A:A,Sheet1!B:B)</f>
        <v>DS HARRIS SER GOOD W&amp;C PAINT PAD SET</v>
      </c>
      <c r="F2095" s="13" t="str">
        <f t="shared" si="166"/>
        <v>CROWN  - DS HARRIS SER GOOD W&amp;C PAINT PAD SET</v>
      </c>
      <c r="G2095" s="13"/>
      <c r="H2095" s="91" t="s">
        <v>28</v>
      </c>
      <c r="I2095" s="11" t="s">
        <v>29</v>
      </c>
      <c r="J2095" s="11" t="s">
        <v>29</v>
      </c>
      <c r="K2095" s="11" t="s">
        <v>30</v>
      </c>
      <c r="M2095" s="11" t="s">
        <v>7062</v>
      </c>
      <c r="N2095" s="13">
        <v>3105</v>
      </c>
      <c r="O2095" s="15">
        <f>_xlfn.XLOOKUP(B2095,Sheet1!A:A,Sheet1!E:E)</f>
        <v>10.56</v>
      </c>
      <c r="P2095" s="26"/>
      <c r="Q2095" s="15">
        <f t="shared" si="169"/>
        <v>11.088000000000001</v>
      </c>
      <c r="R2095" s="38">
        <f t="shared" si="168"/>
        <v>11.420640000000001</v>
      </c>
      <c r="S2095" s="26">
        <v>0</v>
      </c>
      <c r="T2095" s="13" t="str">
        <f t="shared" si="167"/>
        <v>Up</v>
      </c>
    </row>
    <row r="2096" spans="1:20" s="14" customFormat="1" hidden="1" x14ac:dyDescent="0.3">
      <c r="A2096" s="11">
        <v>6061692</v>
      </c>
      <c r="B2096" s="11">
        <v>6061692</v>
      </c>
      <c r="C2096" s="11" t="s">
        <v>26</v>
      </c>
      <c r="D2096" s="11" t="s">
        <v>27</v>
      </c>
      <c r="E2096" s="13" t="str">
        <f>_xlfn.XLOOKUP(B2096,Sheet1!A:A,Sheet1!B:B)</f>
        <v>DS HARRIS ULT W&amp;C POWERCOAT ROLLER 9IN</v>
      </c>
      <c r="F2096" s="13" t="str">
        <f t="shared" si="166"/>
        <v>CROWN  - DS HARRIS ULT W&amp;C POWERCOAT ROLLER 9IN</v>
      </c>
      <c r="G2096" s="13"/>
      <c r="H2096" s="91" t="s">
        <v>28</v>
      </c>
      <c r="I2096" s="11" t="s">
        <v>29</v>
      </c>
      <c r="J2096" s="11" t="s">
        <v>29</v>
      </c>
      <c r="K2096" s="11" t="s">
        <v>30</v>
      </c>
      <c r="M2096" s="11" t="s">
        <v>7062</v>
      </c>
      <c r="N2096" s="13">
        <v>3105</v>
      </c>
      <c r="O2096" s="15">
        <f>_xlfn.XLOOKUP(B2096,Sheet1!A:A,Sheet1!E:E)</f>
        <v>6.33</v>
      </c>
      <c r="P2096" s="26"/>
      <c r="Q2096" s="15">
        <f t="shared" si="169"/>
        <v>6.6465000000000005</v>
      </c>
      <c r="R2096" s="38">
        <f t="shared" si="168"/>
        <v>6.8458950000000005</v>
      </c>
      <c r="S2096" s="26">
        <v>0</v>
      </c>
      <c r="T2096" s="13" t="str">
        <f t="shared" si="167"/>
        <v>Up</v>
      </c>
    </row>
    <row r="2097" spans="1:20" s="14" customFormat="1" hidden="1" x14ac:dyDescent="0.3">
      <c r="A2097" s="11">
        <v>6061693</v>
      </c>
      <c r="B2097" s="11">
        <v>6061693</v>
      </c>
      <c r="C2097" s="11" t="s">
        <v>26</v>
      </c>
      <c r="D2097" s="11" t="s">
        <v>27</v>
      </c>
      <c r="E2097" s="13" t="str">
        <f>_xlfn.XLOOKUP(B2097,Sheet1!A:A,Sheet1!B:B)</f>
        <v>DS HARRIS ULT W&amp;C POWERCOAT SLEEVE 9IN</v>
      </c>
      <c r="F2097" s="13" t="str">
        <f t="shared" si="166"/>
        <v>CROWN  - DS HARRIS ULT W&amp;C POWERCOAT SLEEVE 9IN</v>
      </c>
      <c r="G2097" s="13"/>
      <c r="H2097" s="91" t="s">
        <v>28</v>
      </c>
      <c r="I2097" s="11" t="s">
        <v>29</v>
      </c>
      <c r="J2097" s="11" t="s">
        <v>29</v>
      </c>
      <c r="K2097" s="11" t="s">
        <v>30</v>
      </c>
      <c r="M2097" s="11" t="s">
        <v>7062</v>
      </c>
      <c r="N2097" s="13">
        <v>3105</v>
      </c>
      <c r="O2097" s="15">
        <f>_xlfn.XLOOKUP(B2097,Sheet1!A:A,Sheet1!E:E)</f>
        <v>2.64</v>
      </c>
      <c r="P2097" s="26"/>
      <c r="Q2097" s="15">
        <f t="shared" si="169"/>
        <v>2.7720000000000002</v>
      </c>
      <c r="R2097" s="38">
        <f t="shared" ref="R2097:R2128" si="170">Q2097*1.03</f>
        <v>2.8551600000000001</v>
      </c>
      <c r="S2097" s="26">
        <v>0</v>
      </c>
      <c r="T2097" s="13" t="str">
        <f t="shared" si="167"/>
        <v>Up</v>
      </c>
    </row>
    <row r="2098" spans="1:20" s="14" customFormat="1" hidden="1" x14ac:dyDescent="0.3">
      <c r="A2098" s="11">
        <v>6061694</v>
      </c>
      <c r="B2098" s="11">
        <v>6061694</v>
      </c>
      <c r="C2098" s="11" t="s">
        <v>26</v>
      </c>
      <c r="D2098" s="11" t="s">
        <v>27</v>
      </c>
      <c r="E2098" s="13" t="str">
        <f>_xlfn.XLOOKUP(B2098,Sheet1!A:A,Sheet1!B:B)</f>
        <v>DS HARRIS SER GOOD W/WORK GLOSS 10PK 4IN</v>
      </c>
      <c r="F2098" s="13" t="str">
        <f t="shared" si="166"/>
        <v>CROWN  - DS HARRIS SER GOOD W/WORK GLOSS 10PK 4IN</v>
      </c>
      <c r="G2098" s="13"/>
      <c r="H2098" s="91" t="s">
        <v>28</v>
      </c>
      <c r="I2098" s="11" t="s">
        <v>29</v>
      </c>
      <c r="J2098" s="11" t="s">
        <v>29</v>
      </c>
      <c r="K2098" s="11" t="s">
        <v>30</v>
      </c>
      <c r="M2098" s="11" t="s">
        <v>7062</v>
      </c>
      <c r="N2098" s="13">
        <v>3105</v>
      </c>
      <c r="O2098" s="15">
        <f>_xlfn.XLOOKUP(B2098,Sheet1!A:A,Sheet1!E:E)</f>
        <v>6.33</v>
      </c>
      <c r="P2098" s="26"/>
      <c r="Q2098" s="15">
        <f t="shared" si="169"/>
        <v>6.6465000000000005</v>
      </c>
      <c r="R2098" s="38">
        <f t="shared" si="170"/>
        <v>6.8458950000000005</v>
      </c>
      <c r="S2098" s="26">
        <v>0</v>
      </c>
      <c r="T2098" s="13" t="str">
        <f t="shared" si="167"/>
        <v>Up</v>
      </c>
    </row>
    <row r="2099" spans="1:20" s="14" customFormat="1" hidden="1" x14ac:dyDescent="0.3">
      <c r="A2099" s="11">
        <v>6061695</v>
      </c>
      <c r="B2099" s="11">
        <v>6061695</v>
      </c>
      <c r="C2099" s="11" t="s">
        <v>26</v>
      </c>
      <c r="D2099" s="11" t="s">
        <v>27</v>
      </c>
      <c r="E2099" s="13" t="str">
        <f>_xlfn.XLOOKUP(B2099,Sheet1!A:A,Sheet1!B:B)</f>
        <v>DS HARRIS SER GOOD W/WORK S&amp;V SET  4IN</v>
      </c>
      <c r="F2099" s="13" t="str">
        <f t="shared" si="166"/>
        <v>CROWN  - DS HARRIS SER GOOD W/WORK S&amp;V SET  4IN</v>
      </c>
      <c r="G2099" s="13"/>
      <c r="H2099" s="91" t="s">
        <v>28</v>
      </c>
      <c r="I2099" s="11" t="s">
        <v>29</v>
      </c>
      <c r="J2099" s="11" t="s">
        <v>29</v>
      </c>
      <c r="K2099" s="11" t="s">
        <v>30</v>
      </c>
      <c r="M2099" s="11" t="s">
        <v>7062</v>
      </c>
      <c r="N2099" s="13">
        <v>3105</v>
      </c>
      <c r="O2099" s="15">
        <f>_xlfn.XLOOKUP(B2099,Sheet1!A:A,Sheet1!E:E)</f>
        <v>3.17</v>
      </c>
      <c r="P2099" s="26"/>
      <c r="Q2099" s="15">
        <f t="shared" si="169"/>
        <v>3.3285</v>
      </c>
      <c r="R2099" s="38">
        <f t="shared" si="170"/>
        <v>3.4283550000000003</v>
      </c>
      <c r="S2099" s="26">
        <v>0</v>
      </c>
      <c r="T2099" s="13" t="str">
        <f t="shared" si="167"/>
        <v>Up</v>
      </c>
    </row>
    <row r="2100" spans="1:20" s="14" customFormat="1" hidden="1" x14ac:dyDescent="0.3">
      <c r="A2100" s="11">
        <v>6061696</v>
      </c>
      <c r="B2100" s="11">
        <v>6061696</v>
      </c>
      <c r="C2100" s="11" t="s">
        <v>26</v>
      </c>
      <c r="D2100" s="11" t="s">
        <v>27</v>
      </c>
      <c r="E2100" s="13" t="str">
        <f>_xlfn.XLOOKUP(B2100,Sheet1!A:A,Sheet1!B:B)</f>
        <v>DS HARRIS SER GOOD ALU EXT POLE    3M</v>
      </c>
      <c r="F2100" s="13" t="str">
        <f t="shared" si="166"/>
        <v>CROWN  - DS HARRIS SER GOOD ALU EXT POLE    3M</v>
      </c>
      <c r="G2100" s="13"/>
      <c r="H2100" s="91" t="s">
        <v>28</v>
      </c>
      <c r="I2100" s="11" t="s">
        <v>29</v>
      </c>
      <c r="J2100" s="11" t="s">
        <v>29</v>
      </c>
      <c r="K2100" s="11" t="s">
        <v>30</v>
      </c>
      <c r="M2100" s="11" t="s">
        <v>7062</v>
      </c>
      <c r="N2100" s="13">
        <v>3105</v>
      </c>
      <c r="O2100" s="15">
        <f>_xlfn.XLOOKUP(B2100,Sheet1!A:A,Sheet1!E:E)</f>
        <v>12.67</v>
      </c>
      <c r="P2100" s="26"/>
      <c r="Q2100" s="15">
        <f t="shared" si="169"/>
        <v>13.3035</v>
      </c>
      <c r="R2100" s="38">
        <f t="shared" si="170"/>
        <v>13.702605</v>
      </c>
      <c r="S2100" s="26">
        <v>0</v>
      </c>
      <c r="T2100" s="13" t="str">
        <f t="shared" si="167"/>
        <v>Up</v>
      </c>
    </row>
    <row r="2101" spans="1:20" s="14" customFormat="1" hidden="1" x14ac:dyDescent="0.3">
      <c r="A2101" s="11">
        <v>6061697</v>
      </c>
      <c r="B2101" s="11">
        <v>6061697</v>
      </c>
      <c r="C2101" s="11" t="s">
        <v>26</v>
      </c>
      <c r="D2101" s="11" t="s">
        <v>27</v>
      </c>
      <c r="E2101" s="13" t="str">
        <f>_xlfn.XLOOKUP(B2101,Sheet1!A:A,Sheet1!B:B)</f>
        <v>DS HARRIS SER GOOD PAINT TRAY      4IN</v>
      </c>
      <c r="F2101" s="13" t="str">
        <f t="shared" si="166"/>
        <v>CROWN  - DS HARRIS SER GOOD PAINT TRAY      4IN</v>
      </c>
      <c r="G2101" s="13"/>
      <c r="H2101" s="91" t="s">
        <v>28</v>
      </c>
      <c r="I2101" s="11" t="s">
        <v>29</v>
      </c>
      <c r="J2101" s="11" t="s">
        <v>29</v>
      </c>
      <c r="K2101" s="11" t="s">
        <v>30</v>
      </c>
      <c r="M2101" s="11" t="s">
        <v>7062</v>
      </c>
      <c r="N2101" s="13">
        <v>3105</v>
      </c>
      <c r="O2101" s="15">
        <f>_xlfn.XLOOKUP(B2101,Sheet1!A:A,Sheet1!E:E)</f>
        <v>0.64</v>
      </c>
      <c r="P2101" s="26"/>
      <c r="Q2101" s="15">
        <f t="shared" si="169"/>
        <v>0.67200000000000004</v>
      </c>
      <c r="R2101" s="38">
        <f t="shared" si="170"/>
        <v>0.69216000000000011</v>
      </c>
      <c r="S2101" s="26">
        <v>0</v>
      </c>
      <c r="T2101" s="13" t="str">
        <f t="shared" si="167"/>
        <v>Up</v>
      </c>
    </row>
    <row r="2102" spans="1:20" s="14" customFormat="1" hidden="1" x14ac:dyDescent="0.3">
      <c r="A2102" s="11">
        <v>6061698</v>
      </c>
      <c r="B2102" s="11">
        <v>6061698</v>
      </c>
      <c r="C2102" s="11" t="s">
        <v>26</v>
      </c>
      <c r="D2102" s="11" t="s">
        <v>27</v>
      </c>
      <c r="E2102" s="13" t="str">
        <f>_xlfn.XLOOKUP(B2102,Sheet1!A:A,Sheet1!B:B)</f>
        <v>DS HARRIS SER GOOD TRAY LINER 5PK  4IN</v>
      </c>
      <c r="F2102" s="13" t="str">
        <f t="shared" si="166"/>
        <v>CROWN  - DS HARRIS SER GOOD TRAY LINER 5PK  4IN</v>
      </c>
      <c r="G2102" s="13"/>
      <c r="H2102" s="91" t="s">
        <v>28</v>
      </c>
      <c r="I2102" s="11" t="s">
        <v>29</v>
      </c>
      <c r="J2102" s="11" t="s">
        <v>29</v>
      </c>
      <c r="K2102" s="11" t="s">
        <v>30</v>
      </c>
      <c r="M2102" s="11" t="s">
        <v>7062</v>
      </c>
      <c r="N2102" s="13">
        <v>3105</v>
      </c>
      <c r="O2102" s="15">
        <f>_xlfn.XLOOKUP(B2102,Sheet1!A:A,Sheet1!E:E)</f>
        <v>1.59</v>
      </c>
      <c r="P2102" s="26"/>
      <c r="Q2102" s="15">
        <f t="shared" si="169"/>
        <v>1.6695000000000002</v>
      </c>
      <c r="R2102" s="38">
        <f t="shared" si="170"/>
        <v>1.7195850000000004</v>
      </c>
      <c r="S2102" s="26">
        <v>0</v>
      </c>
      <c r="T2102" s="13" t="str">
        <f t="shared" si="167"/>
        <v>Up</v>
      </c>
    </row>
    <row r="2103" spans="1:20" s="14" customFormat="1" hidden="1" x14ac:dyDescent="0.3">
      <c r="A2103" s="11">
        <v>6061699</v>
      </c>
      <c r="B2103" s="11">
        <v>6061699</v>
      </c>
      <c r="C2103" s="11" t="s">
        <v>26</v>
      </c>
      <c r="D2103" s="11" t="s">
        <v>27</v>
      </c>
      <c r="E2103" s="13" t="str">
        <f>_xlfn.XLOOKUP(B2103,Sheet1!A:A,Sheet1!B:B)</f>
        <v>DS 9" HARRIS SER GOOD PAINT TRAY</v>
      </c>
      <c r="F2103" s="13" t="str">
        <f t="shared" si="166"/>
        <v>CROWN  - DS 9" HARRIS SER GOOD PAINT TRAY</v>
      </c>
      <c r="G2103" s="13"/>
      <c r="H2103" s="91" t="s">
        <v>28</v>
      </c>
      <c r="I2103" s="11" t="s">
        <v>29</v>
      </c>
      <c r="J2103" s="11" t="s">
        <v>29</v>
      </c>
      <c r="K2103" s="11" t="s">
        <v>30</v>
      </c>
      <c r="M2103" s="11" t="s">
        <v>7062</v>
      </c>
      <c r="N2103" s="13">
        <v>3105</v>
      </c>
      <c r="O2103" s="15">
        <f>_xlfn.XLOOKUP(B2103,Sheet1!A:A,Sheet1!E:E)</f>
        <v>1.27</v>
      </c>
      <c r="P2103" s="26"/>
      <c r="Q2103" s="15">
        <f t="shared" si="169"/>
        <v>1.3335000000000001</v>
      </c>
      <c r="R2103" s="38">
        <f t="shared" si="170"/>
        <v>1.3735050000000002</v>
      </c>
      <c r="S2103" s="26">
        <v>0</v>
      </c>
      <c r="T2103" s="13" t="str">
        <f t="shared" si="167"/>
        <v>Up</v>
      </c>
    </row>
    <row r="2104" spans="1:20" s="14" customFormat="1" hidden="1" x14ac:dyDescent="0.3">
      <c r="A2104" s="11">
        <v>6061700</v>
      </c>
      <c r="B2104" s="11">
        <v>6061700</v>
      </c>
      <c r="C2104" s="11" t="s">
        <v>26</v>
      </c>
      <c r="D2104" s="11" t="s">
        <v>27</v>
      </c>
      <c r="E2104" s="13" t="str">
        <f>_xlfn.XLOOKUP(B2104,Sheet1!A:A,Sheet1!B:B)</f>
        <v>DS 9" HARRIS SER GOOD PAINT TRAY LINERS</v>
      </c>
      <c r="F2104" s="13" t="str">
        <f t="shared" si="166"/>
        <v>CROWN  - DS 9" HARRIS SER GOOD PAINT TRAY LINERS</v>
      </c>
      <c r="G2104" s="13"/>
      <c r="H2104" s="91" t="s">
        <v>28</v>
      </c>
      <c r="I2104" s="11" t="s">
        <v>29</v>
      </c>
      <c r="J2104" s="11" t="s">
        <v>29</v>
      </c>
      <c r="K2104" s="11" t="s">
        <v>30</v>
      </c>
      <c r="M2104" s="11" t="s">
        <v>7062</v>
      </c>
      <c r="N2104" s="13">
        <v>3105</v>
      </c>
      <c r="O2104" s="15">
        <f>_xlfn.XLOOKUP(B2104,Sheet1!A:A,Sheet1!E:E)</f>
        <v>3.06</v>
      </c>
      <c r="P2104" s="26"/>
      <c r="Q2104" s="15">
        <f t="shared" si="169"/>
        <v>3.2130000000000001</v>
      </c>
      <c r="R2104" s="38">
        <f t="shared" si="170"/>
        <v>3.3093900000000001</v>
      </c>
      <c r="S2104" s="26">
        <v>0</v>
      </c>
      <c r="T2104" s="13" t="str">
        <f t="shared" si="167"/>
        <v>Up</v>
      </c>
    </row>
    <row r="2105" spans="1:20" s="14" customFormat="1" hidden="1" x14ac:dyDescent="0.3">
      <c r="A2105" s="11">
        <v>6061701</v>
      </c>
      <c r="B2105" s="11">
        <v>6061701</v>
      </c>
      <c r="C2105" s="11" t="s">
        <v>26</v>
      </c>
      <c r="D2105" s="11" t="s">
        <v>27</v>
      </c>
      <c r="E2105" s="13" t="str">
        <f>_xlfn.XLOOKUP(B2105,Sheet1!A:A,Sheet1!B:B)</f>
        <v>DS HARRIS ULTIMATE HANDYHOLD       LGE</v>
      </c>
      <c r="F2105" s="13" t="str">
        <f t="shared" si="166"/>
        <v>CROWN  - DS HARRIS ULTIMATE HANDYHOLD       LGE</v>
      </c>
      <c r="G2105" s="13"/>
      <c r="H2105" s="91" t="s">
        <v>28</v>
      </c>
      <c r="I2105" s="11" t="s">
        <v>29</v>
      </c>
      <c r="J2105" s="11" t="s">
        <v>29</v>
      </c>
      <c r="K2105" s="11" t="s">
        <v>30</v>
      </c>
      <c r="M2105" s="11" t="s">
        <v>7062</v>
      </c>
      <c r="N2105" s="13">
        <v>3105</v>
      </c>
      <c r="O2105" s="15">
        <f>_xlfn.XLOOKUP(B2105,Sheet1!A:A,Sheet1!E:E)</f>
        <v>6.33</v>
      </c>
      <c r="P2105" s="26"/>
      <c r="Q2105" s="15">
        <f t="shared" si="169"/>
        <v>6.6465000000000005</v>
      </c>
      <c r="R2105" s="38">
        <f t="shared" si="170"/>
        <v>6.8458950000000005</v>
      </c>
      <c r="S2105" s="26">
        <v>0</v>
      </c>
      <c r="T2105" s="13" t="str">
        <f t="shared" si="167"/>
        <v>Up</v>
      </c>
    </row>
    <row r="2106" spans="1:20" s="14" customFormat="1" hidden="1" x14ac:dyDescent="0.3">
      <c r="A2106" s="11">
        <v>6061702</v>
      </c>
      <c r="B2106" s="11">
        <v>6061702</v>
      </c>
      <c r="C2106" s="11" t="s">
        <v>26</v>
      </c>
      <c r="D2106" s="11" t="s">
        <v>27</v>
      </c>
      <c r="E2106" s="13" t="str">
        <f>_xlfn.XLOOKUP(B2106,Sheet1!A:A,Sheet1!B:B)</f>
        <v>DS WAGNER FENCE &amp; DECKING SPRAYER</v>
      </c>
      <c r="F2106" s="13" t="str">
        <f t="shared" si="166"/>
        <v>CROWN  - DS WAGNER FENCE &amp; DECKING SPRAYER</v>
      </c>
      <c r="G2106" s="13"/>
      <c r="H2106" s="91" t="s">
        <v>28</v>
      </c>
      <c r="I2106" s="11" t="s">
        <v>29</v>
      </c>
      <c r="J2106" s="11" t="s">
        <v>29</v>
      </c>
      <c r="K2106" s="11" t="s">
        <v>30</v>
      </c>
      <c r="M2106" s="11" t="s">
        <v>7062</v>
      </c>
      <c r="N2106" s="13">
        <v>3105</v>
      </c>
      <c r="O2106" s="15">
        <f>_xlfn.XLOOKUP(B2106,Sheet1!A:A,Sheet1!E:E)</f>
        <v>95.63</v>
      </c>
      <c r="P2106" s="26"/>
      <c r="Q2106" s="15">
        <f t="shared" si="169"/>
        <v>100.4115</v>
      </c>
      <c r="R2106" s="38">
        <f t="shared" si="170"/>
        <v>103.423845</v>
      </c>
      <c r="S2106" s="26">
        <v>0</v>
      </c>
      <c r="T2106" s="13" t="str">
        <f t="shared" si="167"/>
        <v>Up</v>
      </c>
    </row>
    <row r="2107" spans="1:20" s="14" customFormat="1" hidden="1" x14ac:dyDescent="0.3">
      <c r="A2107" s="11">
        <v>6061703</v>
      </c>
      <c r="B2107" s="11">
        <v>6061703</v>
      </c>
      <c r="C2107" s="11" t="s">
        <v>26</v>
      </c>
      <c r="D2107" s="11" t="s">
        <v>27</v>
      </c>
      <c r="E2107" s="13" t="str">
        <f>_xlfn.XLOOKUP(B2107,Sheet1!A:A,Sheet1!B:B)</f>
        <v>DS WAGNER FLEXIO W575 UNIVERSAL SPRAYER</v>
      </c>
      <c r="F2107" s="13" t="str">
        <f t="shared" si="166"/>
        <v>CROWN  - DS WAGNER FLEXIO W575 UNIVERSAL SPRAYER</v>
      </c>
      <c r="G2107" s="13"/>
      <c r="H2107" s="91" t="s">
        <v>28</v>
      </c>
      <c r="I2107" s="11" t="s">
        <v>29</v>
      </c>
      <c r="J2107" s="11" t="s">
        <v>29</v>
      </c>
      <c r="K2107" s="11" t="s">
        <v>30</v>
      </c>
      <c r="M2107" s="11" t="s">
        <v>7062</v>
      </c>
      <c r="N2107" s="13">
        <v>3105</v>
      </c>
      <c r="O2107" s="15">
        <f>_xlfn.XLOOKUP(B2107,Sheet1!A:A,Sheet1!E:E)</f>
        <v>189.56</v>
      </c>
      <c r="P2107" s="26"/>
      <c r="Q2107" s="15">
        <f t="shared" si="169"/>
        <v>199.03800000000001</v>
      </c>
      <c r="R2107" s="38">
        <f t="shared" si="170"/>
        <v>205.00914000000003</v>
      </c>
      <c r="S2107" s="26">
        <v>0</v>
      </c>
      <c r="T2107" s="13" t="str">
        <f t="shared" si="167"/>
        <v>Up</v>
      </c>
    </row>
    <row r="2108" spans="1:20" s="14" customFormat="1" hidden="1" x14ac:dyDescent="0.3">
      <c r="A2108" s="11">
        <v>6061704</v>
      </c>
      <c r="B2108" s="11">
        <v>6061704</v>
      </c>
      <c r="C2108" s="11" t="s">
        <v>26</v>
      </c>
      <c r="D2108" s="11" t="s">
        <v>27</v>
      </c>
      <c r="E2108" s="13" t="str">
        <f>_xlfn.XLOOKUP(B2108,Sheet1!A:A,Sheet1!B:B)</f>
        <v>DS WAGNER FURNO 300 HEAT GUN</v>
      </c>
      <c r="F2108" s="13" t="str">
        <f t="shared" si="166"/>
        <v>CROWN  - DS WAGNER FURNO 300 HEAT GUN</v>
      </c>
      <c r="G2108" s="13"/>
      <c r="H2108" s="91" t="s">
        <v>28</v>
      </c>
      <c r="I2108" s="11" t="s">
        <v>29</v>
      </c>
      <c r="J2108" s="11" t="s">
        <v>29</v>
      </c>
      <c r="K2108" s="11" t="s">
        <v>30</v>
      </c>
      <c r="M2108" s="11" t="s">
        <v>7062</v>
      </c>
      <c r="N2108" s="13">
        <v>3105</v>
      </c>
      <c r="O2108" s="15">
        <f>_xlfn.XLOOKUP(B2108,Sheet1!A:A,Sheet1!E:E)</f>
        <v>37.130000000000003</v>
      </c>
      <c r="P2108" s="26"/>
      <c r="Q2108" s="15">
        <f t="shared" si="169"/>
        <v>38.986500000000007</v>
      </c>
      <c r="R2108" s="38">
        <f t="shared" si="170"/>
        <v>40.156095000000008</v>
      </c>
      <c r="S2108" s="26">
        <v>0</v>
      </c>
      <c r="T2108" s="13" t="str">
        <f t="shared" si="167"/>
        <v>Up</v>
      </c>
    </row>
    <row r="2109" spans="1:20" s="14" customFormat="1" hidden="1" x14ac:dyDescent="0.3">
      <c r="A2109" s="11">
        <v>6061705</v>
      </c>
      <c r="B2109" s="11">
        <v>6061705</v>
      </c>
      <c r="C2109" s="11" t="s">
        <v>26</v>
      </c>
      <c r="D2109" s="11" t="s">
        <v>27</v>
      </c>
      <c r="E2109" s="13" t="str">
        <f>_xlfn.XLOOKUP(B2109,Sheet1!A:A,Sheet1!B:B)</f>
        <v>DS WAGNER FURNO 750 HEAT GUN</v>
      </c>
      <c r="F2109" s="13" t="str">
        <f t="shared" si="166"/>
        <v>CROWN  - DS WAGNER FURNO 750 HEAT GUN</v>
      </c>
      <c r="G2109" s="13"/>
      <c r="H2109" s="91" t="s">
        <v>28</v>
      </c>
      <c r="I2109" s="11" t="s">
        <v>29</v>
      </c>
      <c r="J2109" s="11" t="s">
        <v>29</v>
      </c>
      <c r="K2109" s="11" t="s">
        <v>30</v>
      </c>
      <c r="M2109" s="11" t="s">
        <v>7062</v>
      </c>
      <c r="N2109" s="13">
        <v>3105</v>
      </c>
      <c r="O2109" s="15">
        <f>_xlfn.XLOOKUP(B2109,Sheet1!A:A,Sheet1!E:E)</f>
        <v>78.64</v>
      </c>
      <c r="P2109" s="26"/>
      <c r="Q2109" s="15">
        <f t="shared" si="169"/>
        <v>82.572000000000003</v>
      </c>
      <c r="R2109" s="38">
        <f t="shared" si="170"/>
        <v>85.049160000000001</v>
      </c>
      <c r="S2109" s="26">
        <v>0</v>
      </c>
      <c r="T2109" s="13" t="str">
        <f t="shared" si="167"/>
        <v>Up</v>
      </c>
    </row>
    <row r="2110" spans="1:20" s="14" customFormat="1" hidden="1" x14ac:dyDescent="0.3">
      <c r="A2110" s="11">
        <v>6061913</v>
      </c>
      <c r="B2110" s="11">
        <v>6061913</v>
      </c>
      <c r="C2110" s="11" t="s">
        <v>26</v>
      </c>
      <c r="D2110" s="11" t="s">
        <v>27</v>
      </c>
      <c r="E2110" s="13" t="str">
        <f>_xlfn.XLOOKUP(B2110,Sheet1!A:A,Sheet1!B:B)</f>
        <v>DS PRODEC MED PILE+ICE FUS ROLL KIT 9IN</v>
      </c>
      <c r="F2110" s="13" t="str">
        <f t="shared" ref="F2110:F2173" si="171">D2110&amp;" - "&amp;E2110</f>
        <v>CROWN  - DS PRODEC MED PILE+ICE FUS ROLL KIT 9IN</v>
      </c>
      <c r="G2110" s="13"/>
      <c r="H2110" s="91" t="s">
        <v>28</v>
      </c>
      <c r="I2110" s="11" t="s">
        <v>29</v>
      </c>
      <c r="J2110" s="11" t="s">
        <v>29</v>
      </c>
      <c r="K2110" s="11" t="s">
        <v>30</v>
      </c>
      <c r="M2110" s="11" t="s">
        <v>7062</v>
      </c>
      <c r="N2110" s="13">
        <v>3105</v>
      </c>
      <c r="O2110" s="15">
        <f>_xlfn.XLOOKUP(B2110,Sheet1!A:A,Sheet1!E:E)</f>
        <v>8.99</v>
      </c>
      <c r="P2110" s="26"/>
      <c r="Q2110" s="15">
        <f t="shared" si="169"/>
        <v>9.4395000000000007</v>
      </c>
      <c r="R2110" s="38">
        <f t="shared" si="170"/>
        <v>9.7226850000000002</v>
      </c>
      <c r="S2110" s="26">
        <v>0</v>
      </c>
      <c r="T2110" s="13" t="str">
        <f t="shared" si="167"/>
        <v>Up</v>
      </c>
    </row>
    <row r="2111" spans="1:20" s="14" customFormat="1" hidden="1" x14ac:dyDescent="0.3">
      <c r="A2111" s="11">
        <v>6061914</v>
      </c>
      <c r="B2111" s="11">
        <v>6061914</v>
      </c>
      <c r="C2111" s="11" t="s">
        <v>26</v>
      </c>
      <c r="D2111" s="11" t="s">
        <v>27</v>
      </c>
      <c r="E2111" s="13" t="str">
        <f>_xlfn.XLOOKUP(B2111,Sheet1!A:A,Sheet1!B:B)</f>
        <v>DS PRODEC MEDIUM ROLL KIT MEGA VAL 9IN</v>
      </c>
      <c r="F2111" s="13" t="str">
        <f t="shared" si="171"/>
        <v>CROWN  - DS PRODEC MEDIUM ROLL KIT MEGA VAL 9IN</v>
      </c>
      <c r="G2111" s="13"/>
      <c r="H2111" s="91" t="s">
        <v>28</v>
      </c>
      <c r="I2111" s="11" t="s">
        <v>29</v>
      </c>
      <c r="J2111" s="11" t="s">
        <v>29</v>
      </c>
      <c r="K2111" s="11" t="s">
        <v>30</v>
      </c>
      <c r="M2111" s="11" t="s">
        <v>7062</v>
      </c>
      <c r="N2111" s="13">
        <v>3105</v>
      </c>
      <c r="O2111" s="15">
        <f>_xlfn.XLOOKUP(B2111,Sheet1!A:A,Sheet1!E:E)</f>
        <v>11.24</v>
      </c>
      <c r="P2111" s="26"/>
      <c r="Q2111" s="15">
        <f t="shared" si="169"/>
        <v>11.802000000000001</v>
      </c>
      <c r="R2111" s="38">
        <f t="shared" si="170"/>
        <v>12.156060000000002</v>
      </c>
      <c r="S2111" s="26">
        <v>0</v>
      </c>
      <c r="T2111" s="13" t="str">
        <f t="shared" si="167"/>
        <v>Up</v>
      </c>
    </row>
    <row r="2112" spans="1:20" s="14" customFormat="1" hidden="1" x14ac:dyDescent="0.3">
      <c r="A2112" s="11">
        <v>6061915</v>
      </c>
      <c r="B2112" s="11">
        <v>6061915</v>
      </c>
      <c r="C2112" s="11" t="s">
        <v>26</v>
      </c>
      <c r="D2112" s="11" t="s">
        <v>27</v>
      </c>
      <c r="E2112" s="13" t="str">
        <f>_xlfn.XLOOKUP(B2112,Sheet1!A:A,Sheet1!B:B)</f>
        <v>DS PRODEC ASSORT ROLLR KIT EXT VAL 4IN</v>
      </c>
      <c r="F2112" s="13" t="str">
        <f t="shared" si="171"/>
        <v>CROWN  - DS PRODEC ASSORT ROLLR KIT EXT VAL 4IN</v>
      </c>
      <c r="G2112" s="13"/>
      <c r="H2112" s="91" t="s">
        <v>28</v>
      </c>
      <c r="I2112" s="11" t="s">
        <v>29</v>
      </c>
      <c r="J2112" s="11" t="s">
        <v>29</v>
      </c>
      <c r="K2112" s="11" t="s">
        <v>30</v>
      </c>
      <c r="M2112" s="11" t="s">
        <v>7062</v>
      </c>
      <c r="N2112" s="13">
        <v>3105</v>
      </c>
      <c r="O2112" s="15">
        <f>_xlfn.XLOOKUP(B2112,Sheet1!A:A,Sheet1!E:E)</f>
        <v>4.49</v>
      </c>
      <c r="P2112" s="26">
        <f>_xlfn.XLOOKUP(A2112,Sheet2!F:F,Sheet2!H:H)</f>
        <v>0</v>
      </c>
      <c r="Q2112" s="15">
        <f t="shared" si="169"/>
        <v>4.7145000000000001</v>
      </c>
      <c r="R2112" s="38">
        <f t="shared" si="170"/>
        <v>4.8559350000000006</v>
      </c>
      <c r="S2112" s="26">
        <v>0</v>
      </c>
      <c r="T2112" s="13" t="str">
        <f t="shared" si="167"/>
        <v>Up</v>
      </c>
    </row>
    <row r="2113" spans="1:20" s="14" customFormat="1" hidden="1" x14ac:dyDescent="0.3">
      <c r="A2113" s="11">
        <v>6062594</v>
      </c>
      <c r="B2113" s="11">
        <v>6062594</v>
      </c>
      <c r="C2113" s="11" t="s">
        <v>26</v>
      </c>
      <c r="D2113" s="11" t="s">
        <v>27</v>
      </c>
      <c r="E2113" s="13" t="str">
        <f>_xlfn.XLOOKUP(B2113,Sheet1!A:A,Sheet1!B:B)</f>
        <v>DS PRODEC ICE FUSION SCUTTLE KIT   4IN</v>
      </c>
      <c r="F2113" s="13" t="str">
        <f t="shared" si="171"/>
        <v>CROWN  - DS PRODEC ICE FUSION SCUTTLE KIT   4IN</v>
      </c>
      <c r="G2113" s="13"/>
      <c r="H2113" s="91" t="s">
        <v>28</v>
      </c>
      <c r="I2113" s="11" t="s">
        <v>29</v>
      </c>
      <c r="J2113" s="11" t="s">
        <v>29</v>
      </c>
      <c r="K2113" s="11" t="s">
        <v>30</v>
      </c>
      <c r="M2113" s="11" t="s">
        <v>7062</v>
      </c>
      <c r="N2113" s="13">
        <v>3105</v>
      </c>
      <c r="O2113" s="15">
        <f>_xlfn.XLOOKUP(B2113,Sheet1!A:A,Sheet1!E:E)</f>
        <v>13</v>
      </c>
      <c r="P2113" s="26">
        <f>_xlfn.XLOOKUP(A2113,Sheet2!F:F,Sheet2!H:H)</f>
        <v>0</v>
      </c>
      <c r="Q2113" s="15">
        <f t="shared" si="169"/>
        <v>13.65</v>
      </c>
      <c r="R2113" s="38">
        <f t="shared" si="170"/>
        <v>14.0595</v>
      </c>
      <c r="S2113" s="26">
        <v>0</v>
      </c>
      <c r="T2113" s="13" t="str">
        <f t="shared" si="167"/>
        <v>Up</v>
      </c>
    </row>
    <row r="2114" spans="1:20" s="14" customFormat="1" hidden="1" x14ac:dyDescent="0.3">
      <c r="A2114" s="11">
        <v>6062870</v>
      </c>
      <c r="B2114" s="11">
        <v>6062870</v>
      </c>
      <c r="C2114" s="11" t="s">
        <v>26</v>
      </c>
      <c r="D2114" s="11" t="s">
        <v>27</v>
      </c>
      <c r="E2114" s="13" t="str">
        <f>_xlfn.XLOOKUP(B2114,Sheet1!A:A,Sheet1!B:B)</f>
        <v>DS PERFECTION PURE SYNTH TWIN BOX SET</v>
      </c>
      <c r="F2114" s="13" t="str">
        <f t="shared" si="171"/>
        <v>CROWN  - DS PERFECTION PURE SYNTH TWIN BOX SET</v>
      </c>
      <c r="G2114" s="13"/>
      <c r="H2114" s="91" t="s">
        <v>28</v>
      </c>
      <c r="I2114" s="11" t="s">
        <v>29</v>
      </c>
      <c r="J2114" s="11" t="s">
        <v>29</v>
      </c>
      <c r="K2114" s="11" t="s">
        <v>30</v>
      </c>
      <c r="M2114" s="11" t="s">
        <v>7062</v>
      </c>
      <c r="N2114" s="13">
        <v>3105</v>
      </c>
      <c r="O2114" s="15">
        <f>_xlfn.XLOOKUP(B2114,Sheet1!A:A,Sheet1!E:E)</f>
        <v>35</v>
      </c>
      <c r="P2114" s="26"/>
      <c r="Q2114" s="15">
        <f t="shared" si="169"/>
        <v>36.75</v>
      </c>
      <c r="R2114" s="38">
        <f t="shared" si="170"/>
        <v>37.852499999999999</v>
      </c>
      <c r="S2114" s="26">
        <v>0</v>
      </c>
      <c r="T2114" s="13" t="str">
        <f t="shared" ref="T2114:T2177" si="172">IF(Q2114&gt;=R2114,"No Change","Up")</f>
        <v>Up</v>
      </c>
    </row>
    <row r="2115" spans="1:20" s="14" customFormat="1" hidden="1" x14ac:dyDescent="0.3">
      <c r="A2115" s="11">
        <v>6060993</v>
      </c>
      <c r="B2115" s="11">
        <v>6060993</v>
      </c>
      <c r="C2115" s="11" t="s">
        <v>26</v>
      </c>
      <c r="D2115" s="11" t="s">
        <v>27</v>
      </c>
      <c r="E2115" s="13" t="str">
        <f>_xlfn.XLOOKUP(B2115,Sheet1!A:A,Sheet1!B:B)</f>
        <v>DS FLEXOVIT TRADE ROLL YELLOW P120 X 10M</v>
      </c>
      <c r="F2115" s="13" t="str">
        <f t="shared" si="171"/>
        <v>CROWN  - DS FLEXOVIT TRADE ROLL YELLOW P120 X 10M</v>
      </c>
      <c r="G2115" s="13"/>
      <c r="H2115" s="91" t="s">
        <v>28</v>
      </c>
      <c r="I2115" s="11" t="s">
        <v>29</v>
      </c>
      <c r="J2115" s="11" t="s">
        <v>29</v>
      </c>
      <c r="K2115" s="11" t="s">
        <v>30</v>
      </c>
      <c r="M2115" s="11" t="s">
        <v>7062</v>
      </c>
      <c r="N2115" s="13">
        <v>3105</v>
      </c>
      <c r="O2115" s="15">
        <f>_xlfn.XLOOKUP(B2115,Sheet1!A:A,Sheet1!E:E)</f>
        <v>14.7</v>
      </c>
      <c r="P2115" s="26"/>
      <c r="Q2115" s="15">
        <f t="shared" si="169"/>
        <v>15.435</v>
      </c>
      <c r="R2115" s="38">
        <f t="shared" si="170"/>
        <v>15.898050000000001</v>
      </c>
      <c r="S2115" s="26">
        <v>0</v>
      </c>
      <c r="T2115" s="13" t="str">
        <f t="shared" si="172"/>
        <v>Up</v>
      </c>
    </row>
    <row r="2116" spans="1:20" s="14" customFormat="1" hidden="1" x14ac:dyDescent="0.3">
      <c r="A2116" s="11">
        <v>6060997</v>
      </c>
      <c r="B2116" s="11">
        <v>6060997</v>
      </c>
      <c r="C2116" s="11" t="s">
        <v>26</v>
      </c>
      <c r="D2116" s="11" t="s">
        <v>27</v>
      </c>
      <c r="E2116" s="13" t="str">
        <f>_xlfn.XLOOKUP(B2116,Sheet1!A:A,Sheet1!B:B)</f>
        <v>DS ARROWORTHY CL STRAIGHT SHORT SET 3PC</v>
      </c>
      <c r="F2116" s="13" t="str">
        <f t="shared" si="171"/>
        <v>CROWN  - DS ARROWORTHY CL STRAIGHT SHORT SET 3PC</v>
      </c>
      <c r="G2116" s="13"/>
      <c r="H2116" s="91" t="s">
        <v>28</v>
      </c>
      <c r="I2116" s="11" t="s">
        <v>29</v>
      </c>
      <c r="J2116" s="11" t="s">
        <v>29</v>
      </c>
      <c r="K2116" s="11" t="s">
        <v>30</v>
      </c>
      <c r="M2116" s="11" t="s">
        <v>7062</v>
      </c>
      <c r="N2116" s="13">
        <v>3105</v>
      </c>
      <c r="O2116" s="15">
        <f>_xlfn.XLOOKUP(B2116,Sheet1!A:A,Sheet1!E:E)</f>
        <v>18.28</v>
      </c>
      <c r="P2116" s="26">
        <f>_xlfn.XLOOKUP(A2116,Sheet2!F:F,Sheet2!H:H)</f>
        <v>0</v>
      </c>
      <c r="Q2116" s="29">
        <f t="shared" si="169"/>
        <v>19.194000000000003</v>
      </c>
      <c r="R2116" s="38">
        <f t="shared" si="170"/>
        <v>19.769820000000003</v>
      </c>
      <c r="S2116" s="26">
        <v>0</v>
      </c>
      <c r="T2116" s="13" t="str">
        <f t="shared" si="172"/>
        <v>Up</v>
      </c>
    </row>
    <row r="2117" spans="1:20" s="14" customFormat="1" hidden="1" x14ac:dyDescent="0.3">
      <c r="A2117" s="11">
        <v>6060998</v>
      </c>
      <c r="B2117" s="11">
        <v>6060998</v>
      </c>
      <c r="C2117" s="11" t="s">
        <v>26</v>
      </c>
      <c r="D2117" s="11" t="s">
        <v>27</v>
      </c>
      <c r="E2117" s="13" t="str">
        <f>_xlfn.XLOOKUP(B2117,Sheet1!A:A,Sheet1!B:B)</f>
        <v>DS ARROWORTHY CL S-OVAL ANG BEAV SET 3PC</v>
      </c>
      <c r="F2117" s="13" t="str">
        <f t="shared" si="171"/>
        <v>CROWN  - DS ARROWORTHY CL S-OVAL ANG BEAV SET 3PC</v>
      </c>
      <c r="G2117" s="13"/>
      <c r="H2117" s="91" t="s">
        <v>28</v>
      </c>
      <c r="I2117" s="11" t="s">
        <v>29</v>
      </c>
      <c r="J2117" s="11" t="s">
        <v>29</v>
      </c>
      <c r="K2117" s="11" t="s">
        <v>30</v>
      </c>
      <c r="M2117" s="11" t="s">
        <v>7062</v>
      </c>
      <c r="N2117" s="13">
        <v>3105</v>
      </c>
      <c r="O2117" s="15">
        <f>_xlfn.XLOOKUP(B2117,Sheet1!A:A,Sheet1!E:E)</f>
        <v>20.58</v>
      </c>
      <c r="P2117" s="26"/>
      <c r="Q2117" s="15">
        <f t="shared" si="169"/>
        <v>21.608999999999998</v>
      </c>
      <c r="R2117" s="38">
        <f t="shared" si="170"/>
        <v>22.257269999999998</v>
      </c>
      <c r="S2117" s="26">
        <v>0</v>
      </c>
      <c r="T2117" s="13" t="str">
        <f t="shared" si="172"/>
        <v>Up</v>
      </c>
    </row>
    <row r="2118" spans="1:20" s="14" customFormat="1" hidden="1" x14ac:dyDescent="0.3">
      <c r="A2118" s="11">
        <v>6060999</v>
      </c>
      <c r="B2118" s="11">
        <v>6060999</v>
      </c>
      <c r="C2118" s="11" t="s">
        <v>26</v>
      </c>
      <c r="D2118" s="11" t="s">
        <v>27</v>
      </c>
      <c r="E2118" s="13" t="str">
        <f>_xlfn.XLOOKUP(B2118,Sheet1!A:A,Sheet1!B:B)</f>
        <v>DS ARROWORTHY CL MFIBER ROLL MED 9IN 3PK</v>
      </c>
      <c r="F2118" s="13" t="str">
        <f t="shared" si="171"/>
        <v>CROWN  - DS ARROWORTHY CL MFIBER ROLL MED 9IN 3PK</v>
      </c>
      <c r="G2118" s="13"/>
      <c r="H2118" s="91" t="s">
        <v>28</v>
      </c>
      <c r="I2118" s="11" t="s">
        <v>29</v>
      </c>
      <c r="J2118" s="11" t="s">
        <v>29</v>
      </c>
      <c r="K2118" s="11" t="s">
        <v>30</v>
      </c>
      <c r="M2118" s="11" t="s">
        <v>7062</v>
      </c>
      <c r="N2118" s="13">
        <v>3105</v>
      </c>
      <c r="O2118" s="15">
        <f>_xlfn.XLOOKUP(B2118,Sheet1!A:A,Sheet1!E:E)</f>
        <v>10.28</v>
      </c>
      <c r="P2118" s="26">
        <f>_xlfn.XLOOKUP(A2118,Sheet2!F:F,Sheet2!H:H)</f>
        <v>0</v>
      </c>
      <c r="Q2118" s="15">
        <f t="shared" si="169"/>
        <v>10.794</v>
      </c>
      <c r="R2118" s="38">
        <f t="shared" si="170"/>
        <v>11.11782</v>
      </c>
      <c r="S2118" s="26">
        <v>0</v>
      </c>
      <c r="T2118" s="13" t="str">
        <f t="shared" si="172"/>
        <v>Up</v>
      </c>
    </row>
    <row r="2119" spans="1:20" s="14" customFormat="1" hidden="1" x14ac:dyDescent="0.3">
      <c r="A2119" s="11">
        <v>6061000</v>
      </c>
      <c r="B2119" s="11">
        <v>6061000</v>
      </c>
      <c r="C2119" s="11" t="s">
        <v>26</v>
      </c>
      <c r="D2119" s="11" t="s">
        <v>27</v>
      </c>
      <c r="E2119" s="13" t="str">
        <f>_xlfn.XLOOKUP(B2119,Sheet1!A:A,Sheet1!B:B)</f>
        <v>DS ARROWORTHY CL MFIBER ROLL LNG 9IN 3PK</v>
      </c>
      <c r="F2119" s="13" t="str">
        <f t="shared" si="171"/>
        <v>CROWN  - DS ARROWORTHY CL MFIBER ROLL LNG 9IN 3PK</v>
      </c>
      <c r="G2119" s="13"/>
      <c r="H2119" s="91" t="s">
        <v>28</v>
      </c>
      <c r="I2119" s="11" t="s">
        <v>29</v>
      </c>
      <c r="J2119" s="11" t="s">
        <v>29</v>
      </c>
      <c r="K2119" s="11" t="s">
        <v>30</v>
      </c>
      <c r="M2119" s="11" t="s">
        <v>7062</v>
      </c>
      <c r="N2119" s="13">
        <v>3105</v>
      </c>
      <c r="O2119" s="15">
        <f>_xlfn.XLOOKUP(B2119,Sheet1!A:A,Sheet1!E:E)</f>
        <v>10.28</v>
      </c>
      <c r="P2119" s="26"/>
      <c r="Q2119" s="15">
        <f t="shared" si="169"/>
        <v>10.794</v>
      </c>
      <c r="R2119" s="38">
        <f t="shared" si="170"/>
        <v>11.11782</v>
      </c>
      <c r="S2119" s="26">
        <v>0</v>
      </c>
      <c r="T2119" s="13" t="str">
        <f t="shared" si="172"/>
        <v>Up</v>
      </c>
    </row>
    <row r="2120" spans="1:20" s="14" customFormat="1" hidden="1" x14ac:dyDescent="0.3">
      <c r="A2120" s="11">
        <v>6061001</v>
      </c>
      <c r="B2120" s="11">
        <v>6061001</v>
      </c>
      <c r="C2120" s="11" t="s">
        <v>26</v>
      </c>
      <c r="D2120" s="11" t="s">
        <v>27</v>
      </c>
      <c r="E2120" s="13" t="str">
        <f>_xlfn.XLOOKUP(B2120,Sheet1!A:A,Sheet1!B:B)</f>
        <v>DS DELTEC UNITACK PAPER 150MM X 25M</v>
      </c>
      <c r="F2120" s="13" t="str">
        <f t="shared" si="171"/>
        <v>CROWN  - DS DELTEC UNITACK PAPER 150MM X 25M</v>
      </c>
      <c r="G2120" s="13"/>
      <c r="H2120" s="91" t="s">
        <v>28</v>
      </c>
      <c r="I2120" s="11" t="s">
        <v>29</v>
      </c>
      <c r="J2120" s="11" t="s">
        <v>29</v>
      </c>
      <c r="K2120" s="11" t="s">
        <v>30</v>
      </c>
      <c r="M2120" s="11" t="s">
        <v>7062</v>
      </c>
      <c r="N2120" s="13">
        <v>3105</v>
      </c>
      <c r="O2120" s="15">
        <f>_xlfn.XLOOKUP(B2120,Sheet1!A:A,Sheet1!E:E)</f>
        <v>5.55</v>
      </c>
      <c r="P2120" s="26"/>
      <c r="Q2120" s="15">
        <f t="shared" si="169"/>
        <v>5.8274999999999997</v>
      </c>
      <c r="R2120" s="38">
        <f t="shared" si="170"/>
        <v>6.0023249999999999</v>
      </c>
      <c r="S2120" s="26">
        <v>0</v>
      </c>
      <c r="T2120" s="13" t="str">
        <f t="shared" si="172"/>
        <v>Up</v>
      </c>
    </row>
    <row r="2121" spans="1:20" s="14" customFormat="1" hidden="1" x14ac:dyDescent="0.3">
      <c r="A2121" s="11">
        <v>6061499</v>
      </c>
      <c r="B2121" s="11">
        <v>6061499</v>
      </c>
      <c r="C2121" s="11" t="s">
        <v>26</v>
      </c>
      <c r="D2121" s="11" t="s">
        <v>27</v>
      </c>
      <c r="E2121" s="13" t="str">
        <f>_xlfn.XLOOKUP(B2121,Sheet1!A:A,Sheet1!B:B)</f>
        <v>DS PERFECTION SYN BOX SET + T SHIRT 4PC</v>
      </c>
      <c r="F2121" s="13" t="str">
        <f t="shared" si="171"/>
        <v>CROWN  - DS PERFECTION SYN BOX SET + T SHIRT 4PC</v>
      </c>
      <c r="G2121" s="13"/>
      <c r="H2121" s="91" t="s">
        <v>28</v>
      </c>
      <c r="I2121" s="11" t="s">
        <v>29</v>
      </c>
      <c r="J2121" s="11" t="s">
        <v>29</v>
      </c>
      <c r="K2121" s="11" t="s">
        <v>30</v>
      </c>
      <c r="M2121" s="11" t="s">
        <v>7062</v>
      </c>
      <c r="N2121" s="13">
        <v>3105</v>
      </c>
      <c r="O2121" s="15">
        <f>_xlfn.XLOOKUP(B2121,Sheet1!A:A,Sheet1!E:E)</f>
        <v>21.12</v>
      </c>
      <c r="P2121" s="26">
        <f>_xlfn.XLOOKUP(A2121,Sheet2!F:F,Sheet2!H:H)</f>
        <v>0</v>
      </c>
      <c r="Q2121" s="15">
        <f t="shared" si="169"/>
        <v>22.176000000000002</v>
      </c>
      <c r="R2121" s="38">
        <f t="shared" si="170"/>
        <v>22.841280000000001</v>
      </c>
      <c r="S2121" s="26">
        <v>0</v>
      </c>
      <c r="T2121" s="13" t="str">
        <f t="shared" si="172"/>
        <v>Up</v>
      </c>
    </row>
    <row r="2122" spans="1:20" s="14" customFormat="1" hidden="1" x14ac:dyDescent="0.3">
      <c r="A2122" s="11">
        <v>6061549</v>
      </c>
      <c r="B2122" s="11">
        <v>6061549</v>
      </c>
      <c r="C2122" s="11" t="s">
        <v>26</v>
      </c>
      <c r="D2122" s="11" t="s">
        <v>27</v>
      </c>
      <c r="E2122" s="13" t="str">
        <f>_xlfn.XLOOKUP(B2122,Sheet1!A:A,Sheet1!B:B)</f>
        <v>DS PRODEC ICE FUSION ANG SHORT HAND 2IN</v>
      </c>
      <c r="F2122" s="13" t="str">
        <f t="shared" si="171"/>
        <v>CROWN  - DS PRODEC ICE FUSION ANG SHORT HAND 2IN</v>
      </c>
      <c r="G2122" s="13"/>
      <c r="H2122" s="91" t="s">
        <v>28</v>
      </c>
      <c r="I2122" s="11" t="s">
        <v>29</v>
      </c>
      <c r="J2122" s="11" t="s">
        <v>29</v>
      </c>
      <c r="K2122" s="11" t="s">
        <v>30</v>
      </c>
      <c r="M2122" s="11" t="s">
        <v>7062</v>
      </c>
      <c r="N2122" s="13">
        <v>3105</v>
      </c>
      <c r="O2122" s="15">
        <f>_xlfn.XLOOKUP(B2122,Sheet1!A:A,Sheet1!E:E)</f>
        <v>11.24</v>
      </c>
      <c r="P2122" s="26"/>
      <c r="Q2122" s="15">
        <f t="shared" si="169"/>
        <v>11.802000000000001</v>
      </c>
      <c r="R2122" s="38">
        <f t="shared" si="170"/>
        <v>12.156060000000002</v>
      </c>
      <c r="S2122" s="26">
        <v>0</v>
      </c>
      <c r="T2122" s="13" t="str">
        <f t="shared" si="172"/>
        <v>Up</v>
      </c>
    </row>
    <row r="2123" spans="1:20" s="14" customFormat="1" hidden="1" x14ac:dyDescent="0.3">
      <c r="A2123" s="11">
        <v>6061550</v>
      </c>
      <c r="B2123" s="11">
        <v>6061550</v>
      </c>
      <c r="C2123" s="11" t="s">
        <v>26</v>
      </c>
      <c r="D2123" s="11" t="s">
        <v>27</v>
      </c>
      <c r="E2123" s="13" t="str">
        <f>_xlfn.XLOOKUP(B2123,Sheet1!A:A,Sheet1!B:B)</f>
        <v>DS PRODEC ICE FUSION ANGLED CUT IN 1IN</v>
      </c>
      <c r="F2123" s="13" t="str">
        <f t="shared" si="171"/>
        <v>CROWN  - DS PRODEC ICE FUSION ANGLED CUT IN 1IN</v>
      </c>
      <c r="G2123" s="13"/>
      <c r="H2123" s="91" t="s">
        <v>28</v>
      </c>
      <c r="I2123" s="11" t="s">
        <v>29</v>
      </c>
      <c r="J2123" s="11" t="s">
        <v>29</v>
      </c>
      <c r="K2123" s="11" t="s">
        <v>30</v>
      </c>
      <c r="M2123" s="11" t="s">
        <v>7062</v>
      </c>
      <c r="N2123" s="13">
        <v>3105</v>
      </c>
      <c r="O2123" s="15">
        <f>_xlfn.XLOOKUP(B2123,Sheet1!A:A,Sheet1!E:E)</f>
        <v>9.83</v>
      </c>
      <c r="P2123" s="26"/>
      <c r="Q2123" s="15">
        <f t="shared" si="169"/>
        <v>10.3215</v>
      </c>
      <c r="R2123" s="38">
        <f t="shared" si="170"/>
        <v>10.631145</v>
      </c>
      <c r="S2123" s="26">
        <v>0</v>
      </c>
      <c r="T2123" s="13" t="str">
        <f t="shared" si="172"/>
        <v>Up</v>
      </c>
    </row>
    <row r="2124" spans="1:20" s="14" customFormat="1" hidden="1" x14ac:dyDescent="0.3">
      <c r="A2124" s="11">
        <v>6061551</v>
      </c>
      <c r="B2124" s="11">
        <v>6061551</v>
      </c>
      <c r="C2124" s="11" t="s">
        <v>26</v>
      </c>
      <c r="D2124" s="11" t="s">
        <v>27</v>
      </c>
      <c r="E2124" s="13" t="str">
        <f>_xlfn.XLOOKUP(B2124,Sheet1!A:A,Sheet1!B:B)</f>
        <v>DS PRODEC ICE FUSION ANGLED CUT IN 1.5IN</v>
      </c>
      <c r="F2124" s="13" t="str">
        <f t="shared" si="171"/>
        <v>CROWN  - DS PRODEC ICE FUSION ANGLED CUT IN 1.5IN</v>
      </c>
      <c r="G2124" s="13"/>
      <c r="H2124" s="91" t="s">
        <v>28</v>
      </c>
      <c r="I2124" s="11" t="s">
        <v>29</v>
      </c>
      <c r="J2124" s="11" t="s">
        <v>29</v>
      </c>
      <c r="K2124" s="11" t="s">
        <v>30</v>
      </c>
      <c r="M2124" s="11" t="s">
        <v>7062</v>
      </c>
      <c r="N2124" s="13">
        <v>3105</v>
      </c>
      <c r="O2124" s="15">
        <f>_xlfn.XLOOKUP(B2124,Sheet1!A:A,Sheet1!E:E)</f>
        <v>11.94</v>
      </c>
      <c r="P2124" s="26"/>
      <c r="Q2124" s="15">
        <f t="shared" si="169"/>
        <v>12.537000000000001</v>
      </c>
      <c r="R2124" s="38">
        <f t="shared" si="170"/>
        <v>12.913110000000001</v>
      </c>
      <c r="S2124" s="26">
        <v>0</v>
      </c>
      <c r="T2124" s="13" t="str">
        <f t="shared" si="172"/>
        <v>Up</v>
      </c>
    </row>
    <row r="2125" spans="1:20" s="14" customFormat="1" hidden="1" x14ac:dyDescent="0.3">
      <c r="A2125" s="11">
        <v>6061552</v>
      </c>
      <c r="B2125" s="11">
        <v>6061552</v>
      </c>
      <c r="C2125" s="11" t="s">
        <v>26</v>
      </c>
      <c r="D2125" s="11" t="s">
        <v>27</v>
      </c>
      <c r="E2125" s="13" t="str">
        <f>_xlfn.XLOOKUP(B2125,Sheet1!A:A,Sheet1!B:B)</f>
        <v>DS PRODEC ICE FUSION ANGLED CUT IN 2IN</v>
      </c>
      <c r="F2125" s="13" t="str">
        <f t="shared" si="171"/>
        <v>CROWN  - DS PRODEC ICE FUSION ANGLED CUT IN 2IN</v>
      </c>
      <c r="G2125" s="13"/>
      <c r="H2125" s="91" t="s">
        <v>28</v>
      </c>
      <c r="I2125" s="11" t="s">
        <v>29</v>
      </c>
      <c r="J2125" s="11" t="s">
        <v>29</v>
      </c>
      <c r="K2125" s="11" t="s">
        <v>30</v>
      </c>
      <c r="M2125" s="11" t="s">
        <v>7062</v>
      </c>
      <c r="N2125" s="13">
        <v>3105</v>
      </c>
      <c r="O2125" s="15">
        <f>_xlfn.XLOOKUP(B2125,Sheet1!A:A,Sheet1!E:E)</f>
        <v>14.05</v>
      </c>
      <c r="P2125" s="26"/>
      <c r="Q2125" s="15">
        <f t="shared" si="169"/>
        <v>14.752500000000001</v>
      </c>
      <c r="R2125" s="38">
        <f t="shared" si="170"/>
        <v>15.195075000000001</v>
      </c>
      <c r="S2125" s="26">
        <v>0</v>
      </c>
      <c r="T2125" s="13" t="str">
        <f t="shared" si="172"/>
        <v>Up</v>
      </c>
    </row>
    <row r="2126" spans="1:20" s="14" customFormat="1" hidden="1" x14ac:dyDescent="0.3">
      <c r="A2126" s="11">
        <v>6061553</v>
      </c>
      <c r="B2126" s="11">
        <v>6061553</v>
      </c>
      <c r="C2126" s="11" t="s">
        <v>26</v>
      </c>
      <c r="D2126" s="11" t="s">
        <v>27</v>
      </c>
      <c r="E2126" s="13" t="str">
        <f>_xlfn.XLOOKUP(B2126,Sheet1!A:A,Sheet1!B:B)</f>
        <v>DS PRODEC ICE FUSION OVAL SYNTH    1IN</v>
      </c>
      <c r="F2126" s="13" t="str">
        <f t="shared" si="171"/>
        <v>CROWN  - DS PRODEC ICE FUSION OVAL SYNTH    1IN</v>
      </c>
      <c r="G2126" s="13"/>
      <c r="H2126" s="91" t="s">
        <v>28</v>
      </c>
      <c r="I2126" s="11" t="s">
        <v>29</v>
      </c>
      <c r="J2126" s="11" t="s">
        <v>29</v>
      </c>
      <c r="K2126" s="11" t="s">
        <v>30</v>
      </c>
      <c r="M2126" s="11" t="s">
        <v>7062</v>
      </c>
      <c r="N2126" s="13">
        <v>3105</v>
      </c>
      <c r="O2126" s="15">
        <f>_xlfn.XLOOKUP(B2126,Sheet1!A:A,Sheet1!E:E)</f>
        <v>10.54</v>
      </c>
      <c r="P2126" s="26"/>
      <c r="Q2126" s="15">
        <f t="shared" si="169"/>
        <v>11.067</v>
      </c>
      <c r="R2126" s="38">
        <f t="shared" si="170"/>
        <v>11.399010000000001</v>
      </c>
      <c r="S2126" s="26">
        <v>0</v>
      </c>
      <c r="T2126" s="13" t="str">
        <f t="shared" si="172"/>
        <v>Up</v>
      </c>
    </row>
    <row r="2127" spans="1:20" s="14" customFormat="1" hidden="1" x14ac:dyDescent="0.3">
      <c r="A2127" s="11">
        <v>6061554</v>
      </c>
      <c r="B2127" s="11">
        <v>6061554</v>
      </c>
      <c r="C2127" s="11" t="s">
        <v>26</v>
      </c>
      <c r="D2127" s="11" t="s">
        <v>27</v>
      </c>
      <c r="E2127" s="13" t="str">
        <f>_xlfn.XLOOKUP(B2127,Sheet1!A:A,Sheet1!B:B)</f>
        <v>DS PRODEC ICE FUSION OVAL SYNTH    1.5IN</v>
      </c>
      <c r="F2127" s="13" t="str">
        <f t="shared" si="171"/>
        <v>CROWN  - DS PRODEC ICE FUSION OVAL SYNTH    1.5IN</v>
      </c>
      <c r="G2127" s="13"/>
      <c r="H2127" s="91" t="s">
        <v>28</v>
      </c>
      <c r="I2127" s="11" t="s">
        <v>29</v>
      </c>
      <c r="J2127" s="11" t="s">
        <v>29</v>
      </c>
      <c r="K2127" s="11" t="s">
        <v>30</v>
      </c>
      <c r="M2127" s="11" t="s">
        <v>7062</v>
      </c>
      <c r="N2127" s="13">
        <v>3105</v>
      </c>
      <c r="O2127" s="15">
        <f>_xlfn.XLOOKUP(B2127,Sheet1!A:A,Sheet1!E:E)</f>
        <v>12.64</v>
      </c>
      <c r="P2127" s="26"/>
      <c r="Q2127" s="15">
        <f t="shared" si="169"/>
        <v>13.272000000000002</v>
      </c>
      <c r="R2127" s="38">
        <f t="shared" si="170"/>
        <v>13.670160000000003</v>
      </c>
      <c r="S2127" s="26">
        <v>0</v>
      </c>
      <c r="T2127" s="13" t="str">
        <f t="shared" si="172"/>
        <v>Up</v>
      </c>
    </row>
    <row r="2128" spans="1:20" s="14" customFormat="1" hidden="1" x14ac:dyDescent="0.3">
      <c r="A2128" s="11">
        <v>6061555</v>
      </c>
      <c r="B2128" s="11">
        <v>6061555</v>
      </c>
      <c r="C2128" s="11" t="s">
        <v>26</v>
      </c>
      <c r="D2128" s="11" t="s">
        <v>27</v>
      </c>
      <c r="E2128" s="13" t="str">
        <f>_xlfn.XLOOKUP(B2128,Sheet1!A:A,Sheet1!B:B)</f>
        <v>DS PRODEC ICE FUSION OVAL SYNTH    2IN</v>
      </c>
      <c r="F2128" s="13" t="str">
        <f t="shared" si="171"/>
        <v>CROWN  - DS PRODEC ICE FUSION OVAL SYNTH    2IN</v>
      </c>
      <c r="G2128" s="13"/>
      <c r="H2128" s="91" t="s">
        <v>28</v>
      </c>
      <c r="I2128" s="11" t="s">
        <v>29</v>
      </c>
      <c r="J2128" s="11" t="s">
        <v>29</v>
      </c>
      <c r="K2128" s="11" t="s">
        <v>30</v>
      </c>
      <c r="M2128" s="11" t="s">
        <v>7062</v>
      </c>
      <c r="N2128" s="13">
        <v>3105</v>
      </c>
      <c r="O2128" s="15">
        <f>_xlfn.XLOOKUP(B2128,Sheet1!A:A,Sheet1!E:E)</f>
        <v>14.75</v>
      </c>
      <c r="P2128" s="26"/>
      <c r="Q2128" s="15">
        <f t="shared" si="169"/>
        <v>15.487500000000001</v>
      </c>
      <c r="R2128" s="38">
        <f t="shared" si="170"/>
        <v>15.952125000000001</v>
      </c>
      <c r="S2128" s="26">
        <v>0</v>
      </c>
      <c r="T2128" s="13" t="str">
        <f t="shared" si="172"/>
        <v>Up</v>
      </c>
    </row>
    <row r="2129" spans="1:20" s="14" customFormat="1" hidden="1" x14ac:dyDescent="0.3">
      <c r="A2129" s="11">
        <v>6061668</v>
      </c>
      <c r="B2129" s="11">
        <v>6061668</v>
      </c>
      <c r="C2129" s="11" t="s">
        <v>26</v>
      </c>
      <c r="D2129" s="11" t="s">
        <v>27</v>
      </c>
      <c r="E2129" s="13" t="str">
        <f>_xlfn.XLOOKUP(B2129,Sheet1!A:A,Sheet1!B:B)</f>
        <v>DS HARRIS SER GOOD MASONRY SLEEVE  9IN</v>
      </c>
      <c r="F2129" s="13" t="str">
        <f t="shared" si="171"/>
        <v>CROWN  - DS HARRIS SER GOOD MASONRY SLEEVE  9IN</v>
      </c>
      <c r="G2129" s="13"/>
      <c r="H2129" s="91" t="s">
        <v>28</v>
      </c>
      <c r="I2129" s="11" t="s">
        <v>29</v>
      </c>
      <c r="J2129" s="11" t="s">
        <v>29</v>
      </c>
      <c r="K2129" s="11" t="s">
        <v>30</v>
      </c>
      <c r="M2129" s="11" t="s">
        <v>7062</v>
      </c>
      <c r="N2129" s="13">
        <v>3105</v>
      </c>
      <c r="O2129" s="15">
        <f>_xlfn.XLOOKUP(B2129,Sheet1!A:A,Sheet1!E:E)</f>
        <v>1.31</v>
      </c>
      <c r="P2129" s="26"/>
      <c r="Q2129" s="15">
        <f t="shared" si="169"/>
        <v>1.3755000000000002</v>
      </c>
      <c r="R2129" s="38">
        <f t="shared" ref="R2129:R2148" si="173">Q2129*1.03</f>
        <v>1.4167650000000003</v>
      </c>
      <c r="S2129" s="26">
        <v>0</v>
      </c>
      <c r="T2129" s="13" t="str">
        <f t="shared" si="172"/>
        <v>Up</v>
      </c>
    </row>
    <row r="2130" spans="1:20" s="14" customFormat="1" hidden="1" x14ac:dyDescent="0.3">
      <c r="A2130" s="11">
        <v>6061669</v>
      </c>
      <c r="B2130" s="11">
        <v>6061669</v>
      </c>
      <c r="C2130" s="11" t="s">
        <v>26</v>
      </c>
      <c r="D2130" s="11" t="s">
        <v>27</v>
      </c>
      <c r="E2130" s="13" t="str">
        <f>_xlfn.XLOOKUP(B2130,Sheet1!A:A,Sheet1!B:B)</f>
        <v>DS HARRIS SER GOOD EXT S&amp;F ROLLER  4IN</v>
      </c>
      <c r="F2130" s="13" t="str">
        <f t="shared" si="171"/>
        <v>CROWN  - DS HARRIS SER GOOD EXT S&amp;F ROLLER  4IN</v>
      </c>
      <c r="G2130" s="13"/>
      <c r="H2130" s="91" t="s">
        <v>28</v>
      </c>
      <c r="I2130" s="11" t="s">
        <v>29</v>
      </c>
      <c r="J2130" s="11" t="s">
        <v>29</v>
      </c>
      <c r="K2130" s="11" t="s">
        <v>30</v>
      </c>
      <c r="M2130" s="11" t="s">
        <v>7062</v>
      </c>
      <c r="N2130" s="13">
        <v>3105</v>
      </c>
      <c r="O2130" s="15">
        <f>_xlfn.XLOOKUP(B2130,Sheet1!A:A,Sheet1!E:E)</f>
        <v>2.69</v>
      </c>
      <c r="P2130" s="26"/>
      <c r="Q2130" s="15">
        <f t="shared" si="169"/>
        <v>2.8245</v>
      </c>
      <c r="R2130" s="38">
        <f t="shared" si="173"/>
        <v>2.9092350000000002</v>
      </c>
      <c r="S2130" s="26">
        <v>0</v>
      </c>
      <c r="T2130" s="13" t="str">
        <f t="shared" si="172"/>
        <v>Up</v>
      </c>
    </row>
    <row r="2131" spans="1:20" s="14" customFormat="1" hidden="1" x14ac:dyDescent="0.3">
      <c r="A2131" s="11">
        <v>6061670</v>
      </c>
      <c r="B2131" s="11">
        <v>6061670</v>
      </c>
      <c r="C2131" s="11" t="s">
        <v>26</v>
      </c>
      <c r="D2131" s="11" t="s">
        <v>27</v>
      </c>
      <c r="E2131" s="13" t="str">
        <f>_xlfn.XLOOKUP(B2131,Sheet1!A:A,Sheet1!B:B)</f>
        <v>DS HARRIS ULT S&amp;F SWANNECK PB      120MM</v>
      </c>
      <c r="F2131" s="13" t="str">
        <f t="shared" si="171"/>
        <v>CROWN  - DS HARRIS ULT S&amp;F SWANNECK PB      120MM</v>
      </c>
      <c r="G2131" s="13"/>
      <c r="H2131" s="91" t="s">
        <v>28</v>
      </c>
      <c r="I2131" s="11" t="s">
        <v>29</v>
      </c>
      <c r="J2131" s="11" t="s">
        <v>29</v>
      </c>
      <c r="K2131" s="11" t="s">
        <v>30</v>
      </c>
      <c r="M2131" s="11" t="s">
        <v>7062</v>
      </c>
      <c r="N2131" s="13">
        <v>3105</v>
      </c>
      <c r="O2131" s="15">
        <f>_xlfn.XLOOKUP(B2131,Sheet1!A:A,Sheet1!E:E)</f>
        <v>13.19</v>
      </c>
      <c r="P2131" s="26"/>
      <c r="Q2131" s="15">
        <f t="shared" ref="Q2131:Q2194" si="174">O2131*1.05</f>
        <v>13.849500000000001</v>
      </c>
      <c r="R2131" s="38">
        <f t="shared" si="173"/>
        <v>14.264985000000001</v>
      </c>
      <c r="S2131" s="26">
        <v>0</v>
      </c>
      <c r="T2131" s="13" t="str">
        <f t="shared" si="172"/>
        <v>Up</v>
      </c>
    </row>
    <row r="2132" spans="1:20" s="14" customFormat="1" hidden="1" x14ac:dyDescent="0.3">
      <c r="A2132" s="11">
        <v>6061671</v>
      </c>
      <c r="B2132" s="11">
        <v>6061671</v>
      </c>
      <c r="C2132" s="11" t="s">
        <v>26</v>
      </c>
      <c r="D2132" s="11" t="s">
        <v>27</v>
      </c>
      <c r="E2132" s="13" t="str">
        <f>_xlfn.XLOOKUP(B2132,Sheet1!A:A,Sheet1!B:B)</f>
        <v>DS HARRIS SER GOOD MASONRY KIT</v>
      </c>
      <c r="F2132" s="13" t="str">
        <f t="shared" si="171"/>
        <v>CROWN  - DS HARRIS SER GOOD MASONRY KIT</v>
      </c>
      <c r="G2132" s="13"/>
      <c r="H2132" s="91" t="s">
        <v>28</v>
      </c>
      <c r="I2132" s="11" t="s">
        <v>29</v>
      </c>
      <c r="J2132" s="11" t="s">
        <v>29</v>
      </c>
      <c r="K2132" s="11" t="s">
        <v>30</v>
      </c>
      <c r="M2132" s="11" t="s">
        <v>7062</v>
      </c>
      <c r="N2132" s="13">
        <v>3105</v>
      </c>
      <c r="O2132" s="15">
        <f>_xlfn.XLOOKUP(B2132,Sheet1!A:A,Sheet1!E:E)</f>
        <v>6.07</v>
      </c>
      <c r="P2132" s="26"/>
      <c r="Q2132" s="15">
        <f t="shared" si="174"/>
        <v>6.3735000000000008</v>
      </c>
      <c r="R2132" s="38">
        <f t="shared" si="173"/>
        <v>6.5647050000000009</v>
      </c>
      <c r="S2132" s="26">
        <v>0</v>
      </c>
      <c r="T2132" s="13" t="str">
        <f t="shared" si="172"/>
        <v>Up</v>
      </c>
    </row>
    <row r="2133" spans="1:20" s="14" customFormat="1" hidden="1" x14ac:dyDescent="0.3">
      <c r="A2133" s="11">
        <v>6061673</v>
      </c>
      <c r="B2133" s="11">
        <v>6061673</v>
      </c>
      <c r="C2133" s="11" t="s">
        <v>26</v>
      </c>
      <c r="D2133" s="11" t="s">
        <v>27</v>
      </c>
      <c r="E2133" s="13" t="str">
        <f>_xlfn.XLOOKUP(B2133,Sheet1!A:A,Sheet1!B:B)</f>
        <v>DS HARRIS ULT MASONRY SWANNECK PB  120MM</v>
      </c>
      <c r="F2133" s="13" t="str">
        <f t="shared" si="171"/>
        <v>CROWN  - DS HARRIS ULT MASONRY SWANNECK PB  120MM</v>
      </c>
      <c r="G2133" s="13"/>
      <c r="H2133" s="91" t="s">
        <v>28</v>
      </c>
      <c r="I2133" s="11" t="s">
        <v>29</v>
      </c>
      <c r="J2133" s="11" t="s">
        <v>29</v>
      </c>
      <c r="K2133" s="11" t="s">
        <v>30</v>
      </c>
      <c r="M2133" s="11" t="s">
        <v>7062</v>
      </c>
      <c r="N2133" s="13">
        <v>3105</v>
      </c>
      <c r="O2133" s="15">
        <f>_xlfn.XLOOKUP(B2133,Sheet1!A:A,Sheet1!E:E)</f>
        <v>11.62</v>
      </c>
      <c r="P2133" s="26"/>
      <c r="Q2133" s="15">
        <f t="shared" si="174"/>
        <v>12.201000000000001</v>
      </c>
      <c r="R2133" s="38">
        <f t="shared" si="173"/>
        <v>12.567030000000001</v>
      </c>
      <c r="S2133" s="26">
        <v>0</v>
      </c>
      <c r="T2133" s="13" t="str">
        <f t="shared" si="172"/>
        <v>Up</v>
      </c>
    </row>
    <row r="2134" spans="1:20" s="14" customFormat="1" hidden="1" x14ac:dyDescent="0.3">
      <c r="A2134" s="11">
        <v>6061674</v>
      </c>
      <c r="B2134" s="11">
        <v>6061674</v>
      </c>
      <c r="C2134" s="11" t="s">
        <v>26</v>
      </c>
      <c r="D2134" s="11" t="s">
        <v>27</v>
      </c>
      <c r="E2134" s="13" t="str">
        <f>_xlfn.XLOOKUP(B2134,Sheet1!A:A,Sheet1!B:B)</f>
        <v>DS HARRIS ESSENTIALS DUST SHEET ON ROLL</v>
      </c>
      <c r="F2134" s="13" t="str">
        <f t="shared" si="171"/>
        <v>CROWN  - DS HARRIS ESSENTIALS DUST SHEET ON ROLL</v>
      </c>
      <c r="G2134" s="13"/>
      <c r="H2134" s="91" t="s">
        <v>28</v>
      </c>
      <c r="I2134" s="11" t="s">
        <v>29</v>
      </c>
      <c r="J2134" s="11" t="s">
        <v>29</v>
      </c>
      <c r="K2134" s="11" t="s">
        <v>30</v>
      </c>
      <c r="M2134" s="11" t="s">
        <v>7062</v>
      </c>
      <c r="N2134" s="13">
        <v>3105</v>
      </c>
      <c r="O2134" s="15">
        <f>_xlfn.XLOOKUP(B2134,Sheet1!A:A,Sheet1!E:E)</f>
        <v>5.81</v>
      </c>
      <c r="P2134" s="26"/>
      <c r="Q2134" s="29">
        <f t="shared" si="174"/>
        <v>6.1005000000000003</v>
      </c>
      <c r="R2134" s="38">
        <f t="shared" si="173"/>
        <v>6.2835150000000004</v>
      </c>
      <c r="S2134" s="26">
        <v>0</v>
      </c>
      <c r="T2134" s="13" t="str">
        <f t="shared" si="172"/>
        <v>Up</v>
      </c>
    </row>
    <row r="2135" spans="1:20" s="14" customFormat="1" hidden="1" x14ac:dyDescent="0.3">
      <c r="A2135" s="11">
        <v>6061675</v>
      </c>
      <c r="B2135" s="11">
        <v>6061675</v>
      </c>
      <c r="C2135" s="11" t="s">
        <v>26</v>
      </c>
      <c r="D2135" s="11" t="s">
        <v>27</v>
      </c>
      <c r="E2135" s="13" t="str">
        <f>_xlfn.XLOOKUP(B2135,Sheet1!A:A,Sheet1!B:B)</f>
        <v>DS HARRIS SER GOOD CARPET PROT  600X25</v>
      </c>
      <c r="F2135" s="13" t="str">
        <f t="shared" si="171"/>
        <v>CROWN  - DS HARRIS SER GOOD CARPET PROT  600X25</v>
      </c>
      <c r="G2135" s="13"/>
      <c r="H2135" s="91" t="s">
        <v>28</v>
      </c>
      <c r="I2135" s="11" t="s">
        <v>29</v>
      </c>
      <c r="J2135" s="11" t="s">
        <v>29</v>
      </c>
      <c r="K2135" s="11" t="s">
        <v>30</v>
      </c>
      <c r="M2135" s="11" t="s">
        <v>7062</v>
      </c>
      <c r="N2135" s="13">
        <v>3105</v>
      </c>
      <c r="O2135" s="15">
        <f>_xlfn.XLOOKUP(B2135,Sheet1!A:A,Sheet1!E:E)</f>
        <v>12.14</v>
      </c>
      <c r="P2135" s="26"/>
      <c r="Q2135" s="15">
        <f t="shared" si="174"/>
        <v>12.747000000000002</v>
      </c>
      <c r="R2135" s="38">
        <f t="shared" si="173"/>
        <v>13.129410000000002</v>
      </c>
      <c r="S2135" s="26">
        <v>0</v>
      </c>
      <c r="T2135" s="13" t="str">
        <f t="shared" si="172"/>
        <v>Up</v>
      </c>
    </row>
    <row r="2136" spans="1:20" s="14" customFormat="1" hidden="1" x14ac:dyDescent="0.3">
      <c r="A2136" s="11">
        <v>6061676</v>
      </c>
      <c r="B2136" s="11">
        <v>6061676</v>
      </c>
      <c r="C2136" s="11" t="s">
        <v>26</v>
      </c>
      <c r="D2136" s="11" t="s">
        <v>27</v>
      </c>
      <c r="E2136" s="13" t="str">
        <f>_xlfn.XLOOKUP(B2136,Sheet1!A:A,Sheet1!B:B)</f>
        <v>DS HARRIS SER GOOD H/FLOOR PROT 600X25</v>
      </c>
      <c r="F2136" s="13" t="str">
        <f t="shared" si="171"/>
        <v>CROWN  - DS HARRIS SER GOOD H/FLOOR PROT 600X25</v>
      </c>
      <c r="G2136" s="13"/>
      <c r="H2136" s="91" t="s">
        <v>28</v>
      </c>
      <c r="I2136" s="11" t="s">
        <v>29</v>
      </c>
      <c r="J2136" s="11" t="s">
        <v>29</v>
      </c>
      <c r="K2136" s="11" t="s">
        <v>30</v>
      </c>
      <c r="M2136" s="11" t="s">
        <v>7062</v>
      </c>
      <c r="N2136" s="13">
        <v>3105</v>
      </c>
      <c r="O2136" s="15">
        <f>_xlfn.XLOOKUP(B2136,Sheet1!A:A,Sheet1!E:E)</f>
        <v>10.56</v>
      </c>
      <c r="P2136" s="26"/>
      <c r="Q2136" s="15">
        <f t="shared" si="174"/>
        <v>11.088000000000001</v>
      </c>
      <c r="R2136" s="38">
        <f t="shared" si="173"/>
        <v>11.420640000000001</v>
      </c>
      <c r="S2136" s="26">
        <v>0</v>
      </c>
      <c r="T2136" s="13" t="str">
        <f t="shared" si="172"/>
        <v>Up</v>
      </c>
    </row>
    <row r="2137" spans="1:20" s="14" customFormat="1" hidden="1" x14ac:dyDescent="0.3">
      <c r="A2137" s="11">
        <v>6061677</v>
      </c>
      <c r="B2137" s="11">
        <v>6061677</v>
      </c>
      <c r="C2137" s="11" t="s">
        <v>26</v>
      </c>
      <c r="D2137" s="11" t="s">
        <v>27</v>
      </c>
      <c r="E2137" s="13" t="str">
        <f>_xlfn.XLOOKUP(B2137,Sheet1!A:A,Sheet1!B:B)</f>
        <v>DS HARRIS SER GOOD PAINT GUARD     LGE</v>
      </c>
      <c r="F2137" s="13" t="str">
        <f t="shared" si="171"/>
        <v>CROWN  - DS HARRIS SER GOOD PAINT GUARD     LGE</v>
      </c>
      <c r="G2137" s="13"/>
      <c r="H2137" s="91" t="s">
        <v>28</v>
      </c>
      <c r="I2137" s="11" t="s">
        <v>29</v>
      </c>
      <c r="J2137" s="11" t="s">
        <v>29</v>
      </c>
      <c r="K2137" s="11" t="s">
        <v>30</v>
      </c>
      <c r="M2137" s="11" t="s">
        <v>7062</v>
      </c>
      <c r="N2137" s="13">
        <v>3105</v>
      </c>
      <c r="O2137" s="15">
        <f>_xlfn.XLOOKUP(B2137,Sheet1!A:A,Sheet1!E:E)</f>
        <v>1.27</v>
      </c>
      <c r="P2137" s="26"/>
      <c r="Q2137" s="15">
        <f t="shared" si="174"/>
        <v>1.3335000000000001</v>
      </c>
      <c r="R2137" s="38">
        <f t="shared" si="173"/>
        <v>1.3735050000000002</v>
      </c>
      <c r="S2137" s="26">
        <v>0</v>
      </c>
      <c r="T2137" s="13" t="str">
        <f t="shared" si="172"/>
        <v>Up</v>
      </c>
    </row>
    <row r="2138" spans="1:20" s="14" customFormat="1" hidden="1" x14ac:dyDescent="0.3">
      <c r="A2138" s="11">
        <v>6061678</v>
      </c>
      <c r="B2138" s="11">
        <v>6061678</v>
      </c>
      <c r="C2138" s="11" t="s">
        <v>26</v>
      </c>
      <c r="D2138" s="11" t="s">
        <v>27</v>
      </c>
      <c r="E2138" s="13" t="str">
        <f>_xlfn.XLOOKUP(B2138,Sheet1!A:A,Sheet1!B:B)</f>
        <v>DS HARRIS SER GOOD PAINT GUARD     SML</v>
      </c>
      <c r="F2138" s="13" t="str">
        <f t="shared" si="171"/>
        <v>CROWN  - DS HARRIS SER GOOD PAINT GUARD     SML</v>
      </c>
      <c r="G2138" s="13"/>
      <c r="H2138" s="91" t="s">
        <v>28</v>
      </c>
      <c r="I2138" s="11" t="s">
        <v>29</v>
      </c>
      <c r="J2138" s="11" t="s">
        <v>29</v>
      </c>
      <c r="K2138" s="11" t="s">
        <v>30</v>
      </c>
      <c r="M2138" s="11" t="s">
        <v>7062</v>
      </c>
      <c r="N2138" s="13">
        <v>3105</v>
      </c>
      <c r="O2138" s="15">
        <f>_xlfn.XLOOKUP(B2138,Sheet1!A:A,Sheet1!E:E)</f>
        <v>1.06</v>
      </c>
      <c r="P2138" s="26"/>
      <c r="Q2138" s="15">
        <f t="shared" si="174"/>
        <v>1.1130000000000002</v>
      </c>
      <c r="R2138" s="38">
        <f t="shared" si="173"/>
        <v>1.1463900000000002</v>
      </c>
      <c r="S2138" s="26">
        <v>0</v>
      </c>
      <c r="T2138" s="13" t="str">
        <f t="shared" si="172"/>
        <v>Up</v>
      </c>
    </row>
    <row r="2139" spans="1:20" s="14" customFormat="1" hidden="1" x14ac:dyDescent="0.3">
      <c r="A2139" s="11">
        <v>6061679</v>
      </c>
      <c r="B2139" s="11">
        <v>6061679</v>
      </c>
      <c r="C2139" s="11" t="s">
        <v>26</v>
      </c>
      <c r="D2139" s="11" t="s">
        <v>27</v>
      </c>
      <c r="E2139" s="13" t="str">
        <f>_xlfn.XLOOKUP(B2139,Sheet1!A:A,Sheet1!B:B)</f>
        <v>DS HARRIS SER GOOD SANDPAPER       FINE</v>
      </c>
      <c r="F2139" s="13" t="str">
        <f t="shared" si="171"/>
        <v>CROWN  - DS HARRIS SER GOOD SANDPAPER       FINE</v>
      </c>
      <c r="G2139" s="13"/>
      <c r="H2139" s="91" t="s">
        <v>28</v>
      </c>
      <c r="I2139" s="11" t="s">
        <v>29</v>
      </c>
      <c r="J2139" s="11" t="s">
        <v>29</v>
      </c>
      <c r="K2139" s="11" t="s">
        <v>30</v>
      </c>
      <c r="M2139" s="11" t="s">
        <v>7062</v>
      </c>
      <c r="N2139" s="13">
        <v>3105</v>
      </c>
      <c r="O2139" s="15">
        <f>_xlfn.XLOOKUP(B2139,Sheet1!A:A,Sheet1!E:E)</f>
        <v>1.1599999999999999</v>
      </c>
      <c r="P2139" s="26"/>
      <c r="Q2139" s="15">
        <f t="shared" si="174"/>
        <v>1.218</v>
      </c>
      <c r="R2139" s="38">
        <f t="shared" si="173"/>
        <v>1.25454</v>
      </c>
      <c r="S2139" s="26">
        <v>0</v>
      </c>
      <c r="T2139" s="13" t="str">
        <f t="shared" si="172"/>
        <v>Up</v>
      </c>
    </row>
    <row r="2140" spans="1:20" s="14" customFormat="1" hidden="1" x14ac:dyDescent="0.3">
      <c r="A2140" s="11">
        <v>6061680</v>
      </c>
      <c r="B2140" s="11">
        <v>6061680</v>
      </c>
      <c r="C2140" s="11" t="s">
        <v>26</v>
      </c>
      <c r="D2140" s="11" t="s">
        <v>27</v>
      </c>
      <c r="E2140" s="13" t="str">
        <f>_xlfn.XLOOKUP(B2140,Sheet1!A:A,Sheet1!B:B)</f>
        <v>DS HARRIS SER GOOD SANDPAPER     MEDIUM</v>
      </c>
      <c r="F2140" s="13" t="str">
        <f t="shared" si="171"/>
        <v>CROWN  - DS HARRIS SER GOOD SANDPAPER     MEDIUM</v>
      </c>
      <c r="G2140" s="13"/>
      <c r="H2140" s="91" t="s">
        <v>28</v>
      </c>
      <c r="I2140" s="11" t="s">
        <v>29</v>
      </c>
      <c r="J2140" s="11" t="s">
        <v>29</v>
      </c>
      <c r="K2140" s="11" t="s">
        <v>30</v>
      </c>
      <c r="M2140" s="11" t="s">
        <v>7062</v>
      </c>
      <c r="N2140" s="13">
        <v>3105</v>
      </c>
      <c r="O2140" s="15">
        <f>_xlfn.XLOOKUP(B2140,Sheet1!A:A,Sheet1!E:E)</f>
        <v>1.1599999999999999</v>
      </c>
      <c r="P2140" s="26"/>
      <c r="Q2140" s="15">
        <f t="shared" si="174"/>
        <v>1.218</v>
      </c>
      <c r="R2140" s="38">
        <f t="shared" si="173"/>
        <v>1.25454</v>
      </c>
      <c r="S2140" s="26">
        <v>0</v>
      </c>
      <c r="T2140" s="13" t="str">
        <f t="shared" si="172"/>
        <v>Up</v>
      </c>
    </row>
    <row r="2141" spans="1:20" s="14" customFormat="1" hidden="1" x14ac:dyDescent="0.3">
      <c r="A2141" s="11">
        <v>6061681</v>
      </c>
      <c r="B2141" s="11">
        <v>6061681</v>
      </c>
      <c r="C2141" s="11" t="s">
        <v>26</v>
      </c>
      <c r="D2141" s="11" t="s">
        <v>27</v>
      </c>
      <c r="E2141" s="13" t="str">
        <f>_xlfn.XLOOKUP(B2141,Sheet1!A:A,Sheet1!B:B)</f>
        <v>DS HARRIS SER GOOD SANDPAPER     COARSE</v>
      </c>
      <c r="F2141" s="13" t="str">
        <f t="shared" si="171"/>
        <v>CROWN  - DS HARRIS SER GOOD SANDPAPER     COARSE</v>
      </c>
      <c r="G2141" s="13"/>
      <c r="H2141" s="91" t="s">
        <v>28</v>
      </c>
      <c r="I2141" s="11" t="s">
        <v>29</v>
      </c>
      <c r="J2141" s="11" t="s">
        <v>29</v>
      </c>
      <c r="K2141" s="11" t="s">
        <v>30</v>
      </c>
      <c r="M2141" s="11" t="s">
        <v>7062</v>
      </c>
      <c r="N2141" s="13">
        <v>3105</v>
      </c>
      <c r="O2141" s="15">
        <f>_xlfn.XLOOKUP(B2141,Sheet1!A:A,Sheet1!E:E)</f>
        <v>1.1599999999999999</v>
      </c>
      <c r="P2141" s="26"/>
      <c r="Q2141" s="15">
        <f t="shared" si="174"/>
        <v>1.218</v>
      </c>
      <c r="R2141" s="38">
        <f t="shared" si="173"/>
        <v>1.25454</v>
      </c>
      <c r="S2141" s="26">
        <v>0</v>
      </c>
      <c r="T2141" s="13" t="str">
        <f t="shared" si="172"/>
        <v>Up</v>
      </c>
    </row>
    <row r="2142" spans="1:20" s="14" customFormat="1" hidden="1" x14ac:dyDescent="0.3">
      <c r="A2142" s="11">
        <v>6061682</v>
      </c>
      <c r="B2142" s="11">
        <v>6061682</v>
      </c>
      <c r="C2142" s="11" t="s">
        <v>26</v>
      </c>
      <c r="D2142" s="11" t="s">
        <v>27</v>
      </c>
      <c r="E2142" s="13" t="str">
        <f>_xlfn.XLOOKUP(B2142,Sheet1!A:A,Sheet1!B:B)</f>
        <v>DS HARRIS ULTIMATE SUPER SCRAPER</v>
      </c>
      <c r="F2142" s="13" t="str">
        <f t="shared" si="171"/>
        <v>CROWN  - DS HARRIS ULTIMATE SUPER SCRAPER</v>
      </c>
      <c r="G2142" s="13"/>
      <c r="H2142" s="91" t="s">
        <v>28</v>
      </c>
      <c r="I2142" s="11" t="s">
        <v>29</v>
      </c>
      <c r="J2142" s="11" t="s">
        <v>29</v>
      </c>
      <c r="K2142" s="11" t="s">
        <v>30</v>
      </c>
      <c r="M2142" s="11" t="s">
        <v>7062</v>
      </c>
      <c r="N2142" s="13">
        <v>3105</v>
      </c>
      <c r="O2142" s="15">
        <f>_xlfn.XLOOKUP(B2142,Sheet1!A:A,Sheet1!E:E)</f>
        <v>10.56</v>
      </c>
      <c r="P2142" s="26"/>
      <c r="Q2142" s="15">
        <f t="shared" si="174"/>
        <v>11.088000000000001</v>
      </c>
      <c r="R2142" s="38">
        <f t="shared" si="173"/>
        <v>11.420640000000001</v>
      </c>
      <c r="S2142" s="26">
        <v>0</v>
      </c>
      <c r="T2142" s="13" t="str">
        <f t="shared" si="172"/>
        <v>Up</v>
      </c>
    </row>
    <row r="2143" spans="1:20" s="14" customFormat="1" hidden="1" x14ac:dyDescent="0.3">
      <c r="A2143" s="11">
        <v>6061683</v>
      </c>
      <c r="B2143" s="11">
        <v>6061683</v>
      </c>
      <c r="C2143" s="11" t="s">
        <v>26</v>
      </c>
      <c r="D2143" s="11" t="s">
        <v>27</v>
      </c>
      <c r="E2143" s="13" t="str">
        <f>_xlfn.XLOOKUP(B2143,Sheet1!A:A,Sheet1!B:B)</f>
        <v>DS HARRIS ULTIMATE SUPER SCRAPER BLADES</v>
      </c>
      <c r="F2143" s="13" t="str">
        <f t="shared" si="171"/>
        <v>CROWN  - DS HARRIS ULTIMATE SUPER SCRAPER BLADES</v>
      </c>
      <c r="G2143" s="13"/>
      <c r="H2143" s="91" t="s">
        <v>28</v>
      </c>
      <c r="I2143" s="11" t="s">
        <v>29</v>
      </c>
      <c r="J2143" s="11" t="s">
        <v>29</v>
      </c>
      <c r="K2143" s="11" t="s">
        <v>30</v>
      </c>
      <c r="M2143" s="11" t="s">
        <v>7062</v>
      </c>
      <c r="N2143" s="13">
        <v>3105</v>
      </c>
      <c r="O2143" s="15">
        <f>_xlfn.XLOOKUP(B2143,Sheet1!A:A,Sheet1!E:E)</f>
        <v>5.28</v>
      </c>
      <c r="P2143" s="26"/>
      <c r="Q2143" s="15">
        <f t="shared" si="174"/>
        <v>5.5440000000000005</v>
      </c>
      <c r="R2143" s="38">
        <f t="shared" si="173"/>
        <v>5.7103200000000003</v>
      </c>
      <c r="S2143" s="26">
        <v>0</v>
      </c>
      <c r="T2143" s="13" t="str">
        <f t="shared" si="172"/>
        <v>Up</v>
      </c>
    </row>
    <row r="2144" spans="1:20" s="14" customFormat="1" hidden="1" x14ac:dyDescent="0.3">
      <c r="A2144" s="11">
        <v>6058925</v>
      </c>
      <c r="B2144" s="11">
        <v>6058925</v>
      </c>
      <c r="C2144" s="11" t="s">
        <v>26</v>
      </c>
      <c r="D2144" s="11" t="s">
        <v>27</v>
      </c>
      <c r="E2144" s="13" t="str">
        <f>_xlfn.XLOOKUP(B2144,Sheet1!A:A,Sheet1!B:B)</f>
        <v>DS HARRIS ESSENTIALS PAINT KETTLE  2L</v>
      </c>
      <c r="F2144" s="13" t="str">
        <f t="shared" si="171"/>
        <v>CROWN  - DS HARRIS ESSENTIALS PAINT KETTLE  2L</v>
      </c>
      <c r="G2144" s="13"/>
      <c r="H2144" s="91" t="s">
        <v>28</v>
      </c>
      <c r="I2144" s="11" t="s">
        <v>29</v>
      </c>
      <c r="J2144" s="11" t="s">
        <v>29</v>
      </c>
      <c r="K2144" s="11" t="s">
        <v>30</v>
      </c>
      <c r="M2144" s="11" t="s">
        <v>7062</v>
      </c>
      <c r="N2144" s="13">
        <v>3105</v>
      </c>
      <c r="O2144" s="15">
        <f>_xlfn.XLOOKUP(B2144,Sheet1!A:A,Sheet1!E:E)</f>
        <v>1.1399999999999999</v>
      </c>
      <c r="P2144" s="26"/>
      <c r="Q2144" s="15">
        <f t="shared" si="174"/>
        <v>1.1969999999999998</v>
      </c>
      <c r="R2144" s="38">
        <f t="shared" si="173"/>
        <v>1.23291</v>
      </c>
      <c r="S2144" s="26">
        <v>0</v>
      </c>
      <c r="T2144" s="13" t="str">
        <f t="shared" si="172"/>
        <v>Up</v>
      </c>
    </row>
    <row r="2145" spans="1:20" s="14" customFormat="1" hidden="1" x14ac:dyDescent="0.3">
      <c r="A2145" s="11">
        <v>6042038</v>
      </c>
      <c r="B2145" s="11">
        <v>6042038</v>
      </c>
      <c r="C2145" s="11" t="s">
        <v>26</v>
      </c>
      <c r="D2145" s="11" t="s">
        <v>27</v>
      </c>
      <c r="E2145" s="13" t="str">
        <f>_xlfn.XLOOKUP(B2145,Sheet1!A:A,Sheet1!B:B)</f>
        <v>DS PRESTIGE BRISTLE PAINT BRUSH    2IN</v>
      </c>
      <c r="F2145" s="13" t="str">
        <f t="shared" si="171"/>
        <v>CROWN  - DS PRESTIGE BRISTLE PAINT BRUSH    2IN</v>
      </c>
      <c r="G2145" s="13"/>
      <c r="H2145" s="91" t="s">
        <v>28</v>
      </c>
      <c r="I2145" s="11" t="s">
        <v>29</v>
      </c>
      <c r="J2145" s="11" t="s">
        <v>29</v>
      </c>
      <c r="K2145" s="11" t="s">
        <v>30</v>
      </c>
      <c r="M2145" s="11" t="s">
        <v>7062</v>
      </c>
      <c r="N2145" s="13">
        <v>3105</v>
      </c>
      <c r="O2145" s="15">
        <f>_xlfn.XLOOKUP(B2145,Sheet1!A:A,Sheet1!E:E)</f>
        <v>7.4</v>
      </c>
      <c r="P2145" s="26"/>
      <c r="Q2145" s="29">
        <f t="shared" si="174"/>
        <v>7.7700000000000005</v>
      </c>
      <c r="R2145" s="38">
        <f t="shared" si="173"/>
        <v>8.0030999999999999</v>
      </c>
      <c r="S2145" s="26">
        <v>0</v>
      </c>
      <c r="T2145" s="13" t="str">
        <f t="shared" si="172"/>
        <v>Up</v>
      </c>
    </row>
    <row r="2146" spans="1:20" s="14" customFormat="1" hidden="1" x14ac:dyDescent="0.3">
      <c r="A2146" s="11">
        <v>6042037</v>
      </c>
      <c r="B2146" s="11">
        <v>6042037</v>
      </c>
      <c r="C2146" s="11" t="s">
        <v>26</v>
      </c>
      <c r="D2146" s="11" t="s">
        <v>27</v>
      </c>
      <c r="E2146" s="13" t="str">
        <f>_xlfn.XLOOKUP(B2146,Sheet1!A:A,Sheet1!B:B)</f>
        <v>DS PRESTIGE BRISTLE PAINT BRUSH    1.5IN</v>
      </c>
      <c r="F2146" s="13" t="str">
        <f t="shared" si="171"/>
        <v>CROWN  - DS PRESTIGE BRISTLE PAINT BRUSH    1.5IN</v>
      </c>
      <c r="G2146" s="13"/>
      <c r="H2146" s="91" t="s">
        <v>28</v>
      </c>
      <c r="I2146" s="11" t="s">
        <v>29</v>
      </c>
      <c r="J2146" s="11" t="s">
        <v>29</v>
      </c>
      <c r="K2146" s="11" t="s">
        <v>30</v>
      </c>
      <c r="M2146" s="11" t="s">
        <v>7062</v>
      </c>
      <c r="N2146" s="13">
        <v>3105</v>
      </c>
      <c r="O2146" s="15">
        <f>_xlfn.XLOOKUP(B2146,Sheet1!A:A,Sheet1!E:E)</f>
        <v>4.74</v>
      </c>
      <c r="P2146" s="26"/>
      <c r="Q2146" s="29">
        <f t="shared" si="174"/>
        <v>4.9770000000000003</v>
      </c>
      <c r="R2146" s="38">
        <f t="shared" si="173"/>
        <v>5.1263100000000001</v>
      </c>
      <c r="S2146" s="26">
        <v>0</v>
      </c>
      <c r="T2146" s="13" t="str">
        <f t="shared" si="172"/>
        <v>Up</v>
      </c>
    </row>
    <row r="2147" spans="1:20" s="14" customFormat="1" hidden="1" x14ac:dyDescent="0.3">
      <c r="A2147" s="11">
        <v>6042036</v>
      </c>
      <c r="B2147" s="11">
        <v>6042036</v>
      </c>
      <c r="C2147" s="11" t="s">
        <v>26</v>
      </c>
      <c r="D2147" s="11" t="s">
        <v>27</v>
      </c>
      <c r="E2147" s="13" t="str">
        <f>_xlfn.XLOOKUP(B2147,Sheet1!A:A,Sheet1!B:B)</f>
        <v>DS PRESTIGE BRISTLE PAINT BRUSH    1IN</v>
      </c>
      <c r="F2147" s="13" t="str">
        <f t="shared" si="171"/>
        <v>CROWN  - DS PRESTIGE BRISTLE PAINT BRUSH    1IN</v>
      </c>
      <c r="G2147" s="13"/>
      <c r="H2147" s="91" t="s">
        <v>28</v>
      </c>
      <c r="I2147" s="11" t="s">
        <v>29</v>
      </c>
      <c r="J2147" s="11" t="s">
        <v>29</v>
      </c>
      <c r="K2147" s="11" t="s">
        <v>30</v>
      </c>
      <c r="M2147" s="11" t="s">
        <v>7062</v>
      </c>
      <c r="N2147" s="13">
        <v>3105</v>
      </c>
      <c r="O2147" s="15">
        <f>_xlfn.XLOOKUP(B2147,Sheet1!A:A,Sheet1!E:E)</f>
        <v>3.57</v>
      </c>
      <c r="P2147" s="26"/>
      <c r="Q2147" s="29">
        <f t="shared" si="174"/>
        <v>3.7484999999999999</v>
      </c>
      <c r="R2147" s="38">
        <f t="shared" si="173"/>
        <v>3.8609550000000001</v>
      </c>
      <c r="S2147" s="26">
        <v>0</v>
      </c>
      <c r="T2147" s="13" t="str">
        <f t="shared" si="172"/>
        <v>Up</v>
      </c>
    </row>
    <row r="2148" spans="1:20" s="14" customFormat="1" hidden="1" x14ac:dyDescent="0.3">
      <c r="A2148" s="11">
        <v>6042034</v>
      </c>
      <c r="B2148" s="11">
        <v>6042034</v>
      </c>
      <c r="C2148" s="11" t="s">
        <v>26</v>
      </c>
      <c r="D2148" s="11" t="s">
        <v>27</v>
      </c>
      <c r="E2148" s="13" t="str">
        <f>_xlfn.XLOOKUP(B2148,Sheet1!A:A,Sheet1!B:B)</f>
        <v>DS PERFORMANCE LONG REACH BRUSH    2IN</v>
      </c>
      <c r="F2148" s="13" t="str">
        <f t="shared" si="171"/>
        <v>CROWN  - DS PERFORMANCE LONG REACH BRUSH    2IN</v>
      </c>
      <c r="G2148" s="13"/>
      <c r="H2148" s="91" t="s">
        <v>28</v>
      </c>
      <c r="I2148" s="11" t="s">
        <v>29</v>
      </c>
      <c r="J2148" s="11" t="s">
        <v>29</v>
      </c>
      <c r="K2148" s="11" t="s">
        <v>30</v>
      </c>
      <c r="M2148" s="11" t="s">
        <v>7062</v>
      </c>
      <c r="N2148" s="13">
        <v>3105</v>
      </c>
      <c r="O2148" s="15">
        <f>_xlfn.XLOOKUP(B2148,Sheet1!A:A,Sheet1!E:E)</f>
        <v>1.53</v>
      </c>
      <c r="P2148" s="26"/>
      <c r="Q2148" s="15">
        <f t="shared" si="174"/>
        <v>1.6065</v>
      </c>
      <c r="R2148" s="38">
        <f t="shared" si="173"/>
        <v>1.654695</v>
      </c>
      <c r="S2148" s="26">
        <v>0</v>
      </c>
      <c r="T2148" s="13" t="str">
        <f t="shared" si="172"/>
        <v>Up</v>
      </c>
    </row>
    <row r="2149" spans="1:20" s="14" customFormat="1" hidden="1" x14ac:dyDescent="0.3">
      <c r="A2149" s="11">
        <v>6042028</v>
      </c>
      <c r="B2149" s="11">
        <v>6042028</v>
      </c>
      <c r="C2149" s="11" t="s">
        <v>26</v>
      </c>
      <c r="D2149" s="11" t="s">
        <v>27</v>
      </c>
      <c r="E2149" s="13" t="str">
        <f>_xlfn.XLOOKUP(B2149,Sheet1!A:A,Sheet1!B:B)</f>
        <v>DS PERFECTION PAPERHANGER BRUSH   9 RING</v>
      </c>
      <c r="F2149" s="13" t="str">
        <f t="shared" si="171"/>
        <v>CROWN  - DS PERFECTION PAPERHANGER BRUSH   9 RING</v>
      </c>
      <c r="G2149" s="13"/>
      <c r="H2149" s="91" t="s">
        <v>28</v>
      </c>
      <c r="I2149" s="11" t="s">
        <v>29</v>
      </c>
      <c r="J2149" s="11" t="s">
        <v>29</v>
      </c>
      <c r="K2149" s="11" t="s">
        <v>30</v>
      </c>
      <c r="M2149" s="11" t="s">
        <v>7062</v>
      </c>
      <c r="N2149" s="13">
        <v>3105</v>
      </c>
      <c r="O2149" s="15">
        <f>_xlfn.XLOOKUP(B2149,Sheet1!A:A,Sheet1!E:E)</f>
        <v>45.13</v>
      </c>
      <c r="P2149" s="26">
        <f>_xlfn.XLOOKUP(A2149,Sheet2!F:F,Sheet2!H:H)</f>
        <v>0</v>
      </c>
      <c r="Q2149" s="15">
        <f t="shared" si="174"/>
        <v>47.386500000000005</v>
      </c>
      <c r="R2149" s="38">
        <f>_xlfn.XLOOKUP(B2149,Sheet4!B:B,Sheet4!D:D)</f>
        <v>48.81</v>
      </c>
      <c r="S2149" s="26">
        <v>0</v>
      </c>
      <c r="T2149" s="13" t="str">
        <f t="shared" si="172"/>
        <v>Up</v>
      </c>
    </row>
    <row r="2150" spans="1:20" s="14" customFormat="1" hidden="1" x14ac:dyDescent="0.3">
      <c r="A2150" s="11">
        <v>6042026</v>
      </c>
      <c r="B2150" s="11">
        <v>6042026</v>
      </c>
      <c r="C2150" s="11" t="s">
        <v>26</v>
      </c>
      <c r="D2150" s="11" t="s">
        <v>27</v>
      </c>
      <c r="E2150" s="13" t="str">
        <f>_xlfn.XLOOKUP(B2150,Sheet1!A:A,Sheet1!B:B)</f>
        <v>DS PERFECTION BRISTLE PAINT BRUSH  4IN</v>
      </c>
      <c r="F2150" s="13" t="str">
        <f t="shared" si="171"/>
        <v>CROWN  - DS PERFECTION BRISTLE PAINT BRUSH  4IN</v>
      </c>
      <c r="G2150" s="13"/>
      <c r="H2150" s="91" t="s">
        <v>28</v>
      </c>
      <c r="I2150" s="11" t="s">
        <v>29</v>
      </c>
      <c r="J2150" s="11" t="s">
        <v>29</v>
      </c>
      <c r="K2150" s="11" t="s">
        <v>30</v>
      </c>
      <c r="M2150" s="11" t="s">
        <v>7062</v>
      </c>
      <c r="N2150" s="13">
        <v>3105</v>
      </c>
      <c r="O2150" s="15">
        <f>_xlfn.XLOOKUP(B2150,Sheet1!A:A,Sheet1!E:E)</f>
        <v>25</v>
      </c>
      <c r="P2150" s="26"/>
      <c r="Q2150" s="29">
        <f t="shared" si="174"/>
        <v>26.25</v>
      </c>
      <c r="R2150" s="38">
        <f t="shared" ref="R2150:R2162" si="175">Q2150*1.03</f>
        <v>27.037500000000001</v>
      </c>
      <c r="S2150" s="26">
        <v>0</v>
      </c>
      <c r="T2150" s="13" t="str">
        <f t="shared" si="172"/>
        <v>Up</v>
      </c>
    </row>
    <row r="2151" spans="1:20" s="14" customFormat="1" hidden="1" x14ac:dyDescent="0.3">
      <c r="A2151" s="11">
        <v>6042024</v>
      </c>
      <c r="B2151" s="11">
        <v>6042024</v>
      </c>
      <c r="C2151" s="11" t="s">
        <v>26</v>
      </c>
      <c r="D2151" s="11" t="s">
        <v>27</v>
      </c>
      <c r="E2151" s="13" t="str">
        <f>_xlfn.XLOOKUP(B2151,Sheet1!A:A,Sheet1!B:B)</f>
        <v>DS PERFECTION BRISTLE PAINT BRUSH  2.5IN</v>
      </c>
      <c r="F2151" s="13" t="str">
        <f t="shared" si="171"/>
        <v>CROWN  - DS PERFECTION BRISTLE PAINT BRUSH  2.5IN</v>
      </c>
      <c r="G2151" s="13"/>
      <c r="H2151" s="91" t="s">
        <v>28</v>
      </c>
      <c r="I2151" s="11" t="s">
        <v>29</v>
      </c>
      <c r="J2151" s="11" t="s">
        <v>29</v>
      </c>
      <c r="K2151" s="11" t="s">
        <v>30</v>
      </c>
      <c r="M2151" s="11" t="s">
        <v>7062</v>
      </c>
      <c r="N2151" s="13">
        <v>3105</v>
      </c>
      <c r="O2151" s="15">
        <f>_xlfn.XLOOKUP(B2151,Sheet1!A:A,Sheet1!E:E)</f>
        <v>15.98</v>
      </c>
      <c r="P2151" s="26"/>
      <c r="Q2151" s="29">
        <f t="shared" si="174"/>
        <v>16.779</v>
      </c>
      <c r="R2151" s="38">
        <f t="shared" si="175"/>
        <v>17.28237</v>
      </c>
      <c r="S2151" s="26">
        <v>0</v>
      </c>
      <c r="T2151" s="13" t="str">
        <f t="shared" si="172"/>
        <v>Up</v>
      </c>
    </row>
    <row r="2152" spans="1:20" s="14" customFormat="1" hidden="1" x14ac:dyDescent="0.3">
      <c r="A2152" s="11">
        <v>6042021</v>
      </c>
      <c r="B2152" s="11">
        <v>6042021</v>
      </c>
      <c r="C2152" s="11" t="s">
        <v>26</v>
      </c>
      <c r="D2152" s="11" t="s">
        <v>27</v>
      </c>
      <c r="E2152" s="13" t="str">
        <f>_xlfn.XLOOKUP(B2152,Sheet1!A:A,Sheet1!B:B)</f>
        <v>DS PERFECTION BRISTLE PAINT BRUSH  1IN</v>
      </c>
      <c r="F2152" s="13" t="str">
        <f t="shared" si="171"/>
        <v>CROWN  - DS PERFECTION BRISTLE PAINT BRUSH  1IN</v>
      </c>
      <c r="G2152" s="13"/>
      <c r="H2152" s="91" t="s">
        <v>28</v>
      </c>
      <c r="I2152" s="11" t="s">
        <v>29</v>
      </c>
      <c r="J2152" s="11" t="s">
        <v>29</v>
      </c>
      <c r="K2152" s="11" t="s">
        <v>30</v>
      </c>
      <c r="M2152" s="11" t="s">
        <v>7062</v>
      </c>
      <c r="N2152" s="13">
        <v>3105</v>
      </c>
      <c r="O2152" s="15">
        <f>_xlfn.XLOOKUP(B2152,Sheet1!A:A,Sheet1!E:E)</f>
        <v>8.26</v>
      </c>
      <c r="P2152" s="26"/>
      <c r="Q2152" s="29">
        <f t="shared" si="174"/>
        <v>8.673</v>
      </c>
      <c r="R2152" s="38">
        <f t="shared" si="175"/>
        <v>8.9331899999999997</v>
      </c>
      <c r="S2152" s="26">
        <v>0</v>
      </c>
      <c r="T2152" s="13" t="str">
        <f t="shared" si="172"/>
        <v>Up</v>
      </c>
    </row>
    <row r="2153" spans="1:20" s="14" customFormat="1" hidden="1" x14ac:dyDescent="0.3">
      <c r="A2153" s="11">
        <v>6042018</v>
      </c>
      <c r="B2153" s="11">
        <v>6042018</v>
      </c>
      <c r="C2153" s="11" t="s">
        <v>26</v>
      </c>
      <c r="D2153" s="11" t="s">
        <v>27</v>
      </c>
      <c r="E2153" s="13" t="str">
        <f>_xlfn.XLOOKUP(B2153,Sheet1!A:A,Sheet1!B:B)</f>
        <v>DS PERFECTION SYNTHETIC BOX SET    4PC</v>
      </c>
      <c r="F2153" s="13" t="str">
        <f t="shared" si="171"/>
        <v>CROWN  - DS PERFECTION SYNTHETIC BOX SET    4PC</v>
      </c>
      <c r="G2153" s="13"/>
      <c r="H2153" s="91" t="s">
        <v>28</v>
      </c>
      <c r="I2153" s="11" t="s">
        <v>29</v>
      </c>
      <c r="J2153" s="11" t="s">
        <v>29</v>
      </c>
      <c r="K2153" s="11" t="s">
        <v>30</v>
      </c>
      <c r="M2153" s="11" t="s">
        <v>7062</v>
      </c>
      <c r="N2153" s="13">
        <v>3105</v>
      </c>
      <c r="O2153" s="15">
        <f>_xlfn.XLOOKUP(B2153,Sheet1!A:A,Sheet1!E:E)</f>
        <v>35.72</v>
      </c>
      <c r="P2153" s="26">
        <f>_xlfn.XLOOKUP(A2153,Sheet2!F:F,Sheet2!H:H)</f>
        <v>0</v>
      </c>
      <c r="Q2153" s="15">
        <f t="shared" si="174"/>
        <v>37.506</v>
      </c>
      <c r="R2153" s="38">
        <f t="shared" si="175"/>
        <v>38.631180000000001</v>
      </c>
      <c r="S2153" s="26">
        <v>0</v>
      </c>
      <c r="T2153" s="13" t="str">
        <f t="shared" si="172"/>
        <v>Up</v>
      </c>
    </row>
    <row r="2154" spans="1:20" s="14" customFormat="1" hidden="1" x14ac:dyDescent="0.3">
      <c r="A2154" s="11">
        <v>6042017</v>
      </c>
      <c r="B2154" s="11">
        <v>6042017</v>
      </c>
      <c r="C2154" s="11" t="s">
        <v>26</v>
      </c>
      <c r="D2154" s="11" t="s">
        <v>27</v>
      </c>
      <c r="E2154" s="13" t="str">
        <f>_xlfn.XLOOKUP(B2154,Sheet1!A:A,Sheet1!B:B)</f>
        <v>DS PERFECTION SYNTHETIC PAINT BRSH 3IN</v>
      </c>
      <c r="F2154" s="13" t="str">
        <f t="shared" si="171"/>
        <v>CROWN  - DS PERFECTION SYNTHETIC PAINT BRSH 3IN</v>
      </c>
      <c r="G2154" s="13"/>
      <c r="H2154" s="91" t="s">
        <v>28</v>
      </c>
      <c r="I2154" s="11" t="s">
        <v>29</v>
      </c>
      <c r="J2154" s="11" t="s">
        <v>29</v>
      </c>
      <c r="K2154" s="11" t="s">
        <v>30</v>
      </c>
      <c r="M2154" s="11" t="s">
        <v>7062</v>
      </c>
      <c r="N2154" s="13">
        <v>3105</v>
      </c>
      <c r="O2154" s="15">
        <f>_xlfn.XLOOKUP(B2154,Sheet1!A:A,Sheet1!E:E)</f>
        <v>24.51</v>
      </c>
      <c r="P2154" s="26"/>
      <c r="Q2154" s="15">
        <f t="shared" si="174"/>
        <v>25.735500000000002</v>
      </c>
      <c r="R2154" s="38">
        <f t="shared" si="175"/>
        <v>26.507565000000003</v>
      </c>
      <c r="S2154" s="26">
        <v>0</v>
      </c>
      <c r="T2154" s="13" t="str">
        <f t="shared" si="172"/>
        <v>Up</v>
      </c>
    </row>
    <row r="2155" spans="1:20" s="14" customFormat="1" hidden="1" x14ac:dyDescent="0.3">
      <c r="A2155" s="11">
        <v>6042016</v>
      </c>
      <c r="B2155" s="11">
        <v>6042016</v>
      </c>
      <c r="C2155" s="11" t="s">
        <v>26</v>
      </c>
      <c r="D2155" s="11" t="s">
        <v>27</v>
      </c>
      <c r="E2155" s="13" t="str">
        <f>_xlfn.XLOOKUP(B2155,Sheet1!A:A,Sheet1!B:B)</f>
        <v>DS PERFECTION SYNTHETIC PAINT BRSH 2.5IN</v>
      </c>
      <c r="F2155" s="13" t="str">
        <f t="shared" si="171"/>
        <v>CROWN  - DS PERFECTION SYNTHETIC PAINT BRSH 2.5IN</v>
      </c>
      <c r="G2155" s="13"/>
      <c r="H2155" s="91" t="s">
        <v>28</v>
      </c>
      <c r="I2155" s="11" t="s">
        <v>29</v>
      </c>
      <c r="J2155" s="11" t="s">
        <v>29</v>
      </c>
      <c r="K2155" s="11" t="s">
        <v>30</v>
      </c>
      <c r="M2155" s="11" t="s">
        <v>7062</v>
      </c>
      <c r="N2155" s="13">
        <v>3105</v>
      </c>
      <c r="O2155" s="15">
        <f>_xlfn.XLOOKUP(B2155,Sheet1!A:A,Sheet1!E:E)</f>
        <v>14.23</v>
      </c>
      <c r="P2155" s="26"/>
      <c r="Q2155" s="15">
        <f t="shared" si="174"/>
        <v>14.941500000000001</v>
      </c>
      <c r="R2155" s="38">
        <f t="shared" si="175"/>
        <v>15.389745000000001</v>
      </c>
      <c r="S2155" s="26">
        <v>0</v>
      </c>
      <c r="T2155" s="13" t="str">
        <f t="shared" si="172"/>
        <v>Up</v>
      </c>
    </row>
    <row r="2156" spans="1:20" s="14" customFormat="1" hidden="1" x14ac:dyDescent="0.3">
      <c r="A2156" s="11">
        <v>6042013</v>
      </c>
      <c r="B2156" s="11">
        <v>6042013</v>
      </c>
      <c r="C2156" s="11" t="s">
        <v>26</v>
      </c>
      <c r="D2156" s="11" t="s">
        <v>27</v>
      </c>
      <c r="E2156" s="13" t="str">
        <f>_xlfn.XLOOKUP(B2156,Sheet1!A:A,Sheet1!B:B)</f>
        <v>DS PERFECTION SYNTHETIC PAINT BRSH 1IN</v>
      </c>
      <c r="F2156" s="13" t="str">
        <f t="shared" si="171"/>
        <v>CROWN  - DS PERFECTION SYNTHETIC PAINT BRSH 1IN</v>
      </c>
      <c r="G2156" s="13"/>
      <c r="H2156" s="91" t="s">
        <v>28</v>
      </c>
      <c r="I2156" s="11" t="s">
        <v>29</v>
      </c>
      <c r="J2156" s="11" t="s">
        <v>29</v>
      </c>
      <c r="K2156" s="11" t="s">
        <v>30</v>
      </c>
      <c r="M2156" s="11" t="s">
        <v>7062</v>
      </c>
      <c r="N2156" s="13">
        <v>3105</v>
      </c>
      <c r="O2156" s="15">
        <f>_xlfn.XLOOKUP(B2156,Sheet1!A:A,Sheet1!E:E)</f>
        <v>6.16</v>
      </c>
      <c r="P2156" s="26">
        <f>_xlfn.XLOOKUP(A2156,Sheet2!F:F,Sheet2!H:H)</f>
        <v>0</v>
      </c>
      <c r="Q2156" s="15">
        <f t="shared" si="174"/>
        <v>6.4680000000000009</v>
      </c>
      <c r="R2156" s="38">
        <f t="shared" si="175"/>
        <v>6.6620400000000011</v>
      </c>
      <c r="S2156" s="26">
        <v>0</v>
      </c>
      <c r="T2156" s="13" t="str">
        <f t="shared" si="172"/>
        <v>Up</v>
      </c>
    </row>
    <row r="2157" spans="1:20" s="14" customFormat="1" hidden="1" x14ac:dyDescent="0.3">
      <c r="A2157" s="11">
        <v>6042012</v>
      </c>
      <c r="B2157" s="11">
        <v>6042012</v>
      </c>
      <c r="C2157" s="11" t="s">
        <v>26</v>
      </c>
      <c r="D2157" s="11" t="s">
        <v>27</v>
      </c>
      <c r="E2157" s="13" t="str">
        <f>_xlfn.XLOOKUP(B2157,Sheet1!A:A,Sheet1!B:B)</f>
        <v>DS PERFECTION SYNTHETIC WINDOW BR  .75IN</v>
      </c>
      <c r="F2157" s="13" t="str">
        <f t="shared" si="171"/>
        <v>CROWN  - DS PERFECTION SYNTHETIC WINDOW BR  .75IN</v>
      </c>
      <c r="G2157" s="13"/>
      <c r="H2157" s="91" t="s">
        <v>28</v>
      </c>
      <c r="I2157" s="11" t="s">
        <v>29</v>
      </c>
      <c r="J2157" s="11" t="s">
        <v>29</v>
      </c>
      <c r="K2157" s="11" t="s">
        <v>30</v>
      </c>
      <c r="M2157" s="11" t="s">
        <v>7062</v>
      </c>
      <c r="N2157" s="13">
        <v>3105</v>
      </c>
      <c r="O2157" s="15">
        <f>_xlfn.XLOOKUP(B2157,Sheet1!A:A,Sheet1!E:E)</f>
        <v>5.03</v>
      </c>
      <c r="P2157" s="26"/>
      <c r="Q2157" s="15">
        <f t="shared" si="174"/>
        <v>5.2815000000000003</v>
      </c>
      <c r="R2157" s="38">
        <f t="shared" si="175"/>
        <v>5.4399450000000007</v>
      </c>
      <c r="S2157" s="26">
        <v>0</v>
      </c>
      <c r="T2157" s="13" t="str">
        <f t="shared" si="172"/>
        <v>Up</v>
      </c>
    </row>
    <row r="2158" spans="1:20" s="14" customFormat="1" hidden="1" x14ac:dyDescent="0.3">
      <c r="A2158" s="11">
        <v>6042010</v>
      </c>
      <c r="B2158" s="11">
        <v>6042010</v>
      </c>
      <c r="C2158" s="11" t="s">
        <v>26</v>
      </c>
      <c r="D2158" s="11" t="s">
        <v>27</v>
      </c>
      <c r="E2158" s="13" t="str">
        <f>_xlfn.XLOOKUP(B2158,Sheet1!A:A,Sheet1!B:B)</f>
        <v>DS PERFECTION BRISTLE BOX SET      4PC</v>
      </c>
      <c r="F2158" s="13" t="str">
        <f t="shared" si="171"/>
        <v>CROWN  - DS PERFECTION BRISTLE BOX SET      4PC</v>
      </c>
      <c r="G2158" s="13"/>
      <c r="H2158" s="91" t="s">
        <v>28</v>
      </c>
      <c r="I2158" s="11" t="s">
        <v>29</v>
      </c>
      <c r="J2158" s="11" t="s">
        <v>29</v>
      </c>
      <c r="K2158" s="11" t="s">
        <v>30</v>
      </c>
      <c r="M2158" s="11" t="s">
        <v>7062</v>
      </c>
      <c r="N2158" s="13">
        <v>3105</v>
      </c>
      <c r="O2158" s="15">
        <f>_xlfn.XLOOKUP(B2158,Sheet1!A:A,Sheet1!E:E)</f>
        <v>36.979999999999997</v>
      </c>
      <c r="P2158" s="26"/>
      <c r="Q2158" s="29">
        <f t="shared" si="174"/>
        <v>38.829000000000001</v>
      </c>
      <c r="R2158" s="38">
        <f t="shared" si="175"/>
        <v>39.993870000000001</v>
      </c>
      <c r="S2158" s="26">
        <v>0</v>
      </c>
      <c r="T2158" s="13" t="str">
        <f t="shared" si="172"/>
        <v>Up</v>
      </c>
    </row>
    <row r="2159" spans="1:20" s="14" customFormat="1" hidden="1" x14ac:dyDescent="0.3">
      <c r="A2159" s="11">
        <v>6042009</v>
      </c>
      <c r="B2159" s="11">
        <v>6042009</v>
      </c>
      <c r="C2159" s="11" t="s">
        <v>26</v>
      </c>
      <c r="D2159" s="11" t="s">
        <v>27</v>
      </c>
      <c r="E2159" s="13" t="str">
        <f>_xlfn.XLOOKUP(B2159,Sheet1!A:A,Sheet1!B:B)</f>
        <v>DS PERFECTION BRISTLE BOX SET      6PC</v>
      </c>
      <c r="F2159" s="13" t="str">
        <f t="shared" si="171"/>
        <v>CROWN  - DS PERFECTION BRISTLE BOX SET      6PC</v>
      </c>
      <c r="G2159" s="13"/>
      <c r="H2159" s="91" t="s">
        <v>28</v>
      </c>
      <c r="I2159" s="11" t="s">
        <v>29</v>
      </c>
      <c r="J2159" s="11" t="s">
        <v>29</v>
      </c>
      <c r="K2159" s="11" t="s">
        <v>30</v>
      </c>
      <c r="M2159" s="11" t="s">
        <v>7062</v>
      </c>
      <c r="N2159" s="13">
        <v>3105</v>
      </c>
      <c r="O2159" s="15">
        <f>_xlfn.XLOOKUP(B2159,Sheet1!A:A,Sheet1!E:E)</f>
        <v>35.72</v>
      </c>
      <c r="P2159" s="26"/>
      <c r="Q2159" s="29">
        <f t="shared" si="174"/>
        <v>37.506</v>
      </c>
      <c r="R2159" s="38">
        <f t="shared" si="175"/>
        <v>38.631180000000001</v>
      </c>
      <c r="S2159" s="26">
        <v>0</v>
      </c>
      <c r="T2159" s="13" t="str">
        <f t="shared" si="172"/>
        <v>Up</v>
      </c>
    </row>
    <row r="2160" spans="1:20" s="14" customFormat="1" hidden="1" x14ac:dyDescent="0.3">
      <c r="A2160" s="11">
        <v>6041860</v>
      </c>
      <c r="B2160" s="11">
        <v>6041860</v>
      </c>
      <c r="C2160" s="11" t="s">
        <v>26</v>
      </c>
      <c r="D2160" s="11" t="s">
        <v>27</v>
      </c>
      <c r="E2160" s="13" t="str">
        <f>_xlfn.XLOOKUP(B2160,Sheet1!A:A,Sheet1!B:B)</f>
        <v>DS PURDY JAMBDUSTER</v>
      </c>
      <c r="F2160" s="13" t="str">
        <f t="shared" si="171"/>
        <v>CROWN  - DS PURDY JAMBDUSTER</v>
      </c>
      <c r="G2160" s="13"/>
      <c r="H2160" s="91" t="s">
        <v>28</v>
      </c>
      <c r="I2160" s="11" t="s">
        <v>29</v>
      </c>
      <c r="J2160" s="11" t="s">
        <v>29</v>
      </c>
      <c r="K2160" s="11" t="s">
        <v>30</v>
      </c>
      <c r="M2160" s="11" t="s">
        <v>7062</v>
      </c>
      <c r="N2160" s="13">
        <v>3105</v>
      </c>
      <c r="O2160" s="15">
        <f>_xlfn.XLOOKUP(B2160,Sheet1!A:A,Sheet1!E:E)</f>
        <v>13.06</v>
      </c>
      <c r="P2160" s="26"/>
      <c r="Q2160" s="29">
        <f t="shared" si="174"/>
        <v>13.713000000000001</v>
      </c>
      <c r="R2160" s="38">
        <f t="shared" si="175"/>
        <v>14.124390000000002</v>
      </c>
      <c r="S2160" s="26">
        <v>0</v>
      </c>
      <c r="T2160" s="13" t="str">
        <f t="shared" si="172"/>
        <v>Up</v>
      </c>
    </row>
    <row r="2161" spans="1:20" s="14" customFormat="1" hidden="1" x14ac:dyDescent="0.3">
      <c r="A2161" s="11">
        <v>6041840</v>
      </c>
      <c r="B2161" s="11">
        <v>6041840</v>
      </c>
      <c r="C2161" s="11" t="s">
        <v>26</v>
      </c>
      <c r="D2161" s="11" t="s">
        <v>27</v>
      </c>
      <c r="E2161" s="13" t="str">
        <f>_xlfn.XLOOKUP(B2161,Sheet1!A:A,Sheet1!B:B)</f>
        <v>DS PURDY MONARCH ELITE/PRO EXTRA SET</v>
      </c>
      <c r="F2161" s="13" t="str">
        <f t="shared" si="171"/>
        <v>CROWN  - DS PURDY MONARCH ELITE/PRO EXTRA SET</v>
      </c>
      <c r="G2161" s="13"/>
      <c r="H2161" s="91" t="s">
        <v>28</v>
      </c>
      <c r="I2161" s="11" t="s">
        <v>29</v>
      </c>
      <c r="J2161" s="11" t="s">
        <v>29</v>
      </c>
      <c r="K2161" s="11" t="s">
        <v>30</v>
      </c>
      <c r="M2161" s="11" t="s">
        <v>7062</v>
      </c>
      <c r="N2161" s="13">
        <v>3105</v>
      </c>
      <c r="O2161" s="15">
        <f>_xlfn.XLOOKUP(B2161,Sheet1!A:A,Sheet1!E:E)</f>
        <v>57.18</v>
      </c>
      <c r="P2161" s="26"/>
      <c r="Q2161" s="15">
        <f t="shared" si="174"/>
        <v>60.039000000000001</v>
      </c>
      <c r="R2161" s="38">
        <f t="shared" si="175"/>
        <v>61.840170000000001</v>
      </c>
      <c r="S2161" s="26">
        <v>0</v>
      </c>
      <c r="T2161" s="13" t="str">
        <f t="shared" si="172"/>
        <v>Up</v>
      </c>
    </row>
    <row r="2162" spans="1:20" s="14" customFormat="1" hidden="1" x14ac:dyDescent="0.3">
      <c r="A2162" s="11">
        <v>6041837</v>
      </c>
      <c r="B2162" s="11">
        <v>6041837</v>
      </c>
      <c r="C2162" s="11" t="s">
        <v>26</v>
      </c>
      <c r="D2162" s="11" t="s">
        <v>27</v>
      </c>
      <c r="E2162" s="13" t="str">
        <f>_xlfn.XLOOKUP(B2162,Sheet1!A:A,Sheet1!B:B)</f>
        <v>DS PURDY SYNTOX FLAT               3IN</v>
      </c>
      <c r="F2162" s="13" t="str">
        <f t="shared" si="171"/>
        <v>CROWN  - DS PURDY SYNTOX FLAT               3IN</v>
      </c>
      <c r="G2162" s="13"/>
      <c r="H2162" s="91" t="s">
        <v>28</v>
      </c>
      <c r="I2162" s="11" t="s">
        <v>29</v>
      </c>
      <c r="J2162" s="11" t="s">
        <v>29</v>
      </c>
      <c r="K2162" s="11" t="s">
        <v>30</v>
      </c>
      <c r="M2162" s="11" t="s">
        <v>7062</v>
      </c>
      <c r="N2162" s="13">
        <v>3105</v>
      </c>
      <c r="O2162" s="15">
        <f>_xlfn.XLOOKUP(B2162,Sheet1!A:A,Sheet1!E:E)</f>
        <v>31.32</v>
      </c>
      <c r="P2162" s="26"/>
      <c r="Q2162" s="15">
        <f t="shared" si="174"/>
        <v>32.886000000000003</v>
      </c>
      <c r="R2162" s="38">
        <f t="shared" si="175"/>
        <v>33.872580000000006</v>
      </c>
      <c r="S2162" s="26">
        <v>0</v>
      </c>
      <c r="T2162" s="13" t="str">
        <f t="shared" si="172"/>
        <v>Up</v>
      </c>
    </row>
    <row r="2163" spans="1:20" s="14" customFormat="1" hidden="1" x14ac:dyDescent="0.3">
      <c r="A2163" s="11">
        <v>6041836</v>
      </c>
      <c r="B2163" s="11">
        <v>6041836</v>
      </c>
      <c r="C2163" s="11" t="s">
        <v>26</v>
      </c>
      <c r="D2163" s="11" t="s">
        <v>27</v>
      </c>
      <c r="E2163" s="13" t="str">
        <f>_xlfn.XLOOKUP(B2163,Sheet1!A:A,Sheet1!B:B)</f>
        <v>DS PURDY SYNTOX FLAT               2IN</v>
      </c>
      <c r="F2163" s="13" t="str">
        <f t="shared" si="171"/>
        <v>CROWN  - DS PURDY SYNTOX FLAT               2IN</v>
      </c>
      <c r="G2163" s="13"/>
      <c r="H2163" s="91" t="s">
        <v>28</v>
      </c>
      <c r="I2163" s="11" t="s">
        <v>29</v>
      </c>
      <c r="J2163" s="11" t="s">
        <v>29</v>
      </c>
      <c r="K2163" s="11" t="s">
        <v>30</v>
      </c>
      <c r="M2163" s="11" t="s">
        <v>7062</v>
      </c>
      <c r="N2163" s="13">
        <v>3105</v>
      </c>
      <c r="O2163" s="15">
        <f>_xlfn.XLOOKUP(B2163,Sheet1!A:A,Sheet1!E:E)</f>
        <v>13.13</v>
      </c>
      <c r="P2163" s="26"/>
      <c r="Q2163" s="15">
        <f t="shared" si="174"/>
        <v>13.786500000000002</v>
      </c>
      <c r="R2163" s="38">
        <f>_xlfn.XLOOKUP(B2163,Sheet4!B:B,Sheet4!D:D)</f>
        <v>16.22</v>
      </c>
      <c r="S2163" s="26">
        <v>0</v>
      </c>
      <c r="T2163" s="13" t="str">
        <f t="shared" si="172"/>
        <v>Up</v>
      </c>
    </row>
    <row r="2164" spans="1:20" s="14" customFormat="1" hidden="1" x14ac:dyDescent="0.3">
      <c r="A2164" s="11">
        <v>6041835</v>
      </c>
      <c r="B2164" s="11">
        <v>6041835</v>
      </c>
      <c r="C2164" s="11" t="s">
        <v>26</v>
      </c>
      <c r="D2164" s="11" t="s">
        <v>27</v>
      </c>
      <c r="E2164" s="13" t="str">
        <f>_xlfn.XLOOKUP(B2164,Sheet1!A:A,Sheet1!B:B)</f>
        <v>DS PURDY SYNTOX FLAT               2.5IN</v>
      </c>
      <c r="F2164" s="13" t="str">
        <f t="shared" si="171"/>
        <v>CROWN  - DS PURDY SYNTOX FLAT               2.5IN</v>
      </c>
      <c r="G2164" s="13"/>
      <c r="H2164" s="91" t="s">
        <v>28</v>
      </c>
      <c r="I2164" s="11" t="s">
        <v>29</v>
      </c>
      <c r="J2164" s="11" t="s">
        <v>29</v>
      </c>
      <c r="K2164" s="11" t="s">
        <v>30</v>
      </c>
      <c r="M2164" s="11" t="s">
        <v>7062</v>
      </c>
      <c r="N2164" s="13">
        <v>3105</v>
      </c>
      <c r="O2164" s="15">
        <f>_xlfn.XLOOKUP(B2164,Sheet1!A:A,Sheet1!E:E)</f>
        <v>25.95</v>
      </c>
      <c r="P2164" s="26"/>
      <c r="Q2164" s="15">
        <f t="shared" si="174"/>
        <v>27.247499999999999</v>
      </c>
      <c r="R2164" s="38">
        <f t="shared" ref="R2164:R2177" si="176">Q2164*1.03</f>
        <v>28.064924999999999</v>
      </c>
      <c r="S2164" s="26">
        <v>0</v>
      </c>
      <c r="T2164" s="13" t="str">
        <f t="shared" si="172"/>
        <v>Up</v>
      </c>
    </row>
    <row r="2165" spans="1:20" s="14" customFormat="1" hidden="1" x14ac:dyDescent="0.3">
      <c r="A2165" s="11">
        <v>6041833</v>
      </c>
      <c r="B2165" s="11">
        <v>6041833</v>
      </c>
      <c r="C2165" s="11" t="s">
        <v>26</v>
      </c>
      <c r="D2165" s="11" t="s">
        <v>27</v>
      </c>
      <c r="E2165" s="13" t="str">
        <f>_xlfn.XLOOKUP(B2165,Sheet1!A:A,Sheet1!B:B)</f>
        <v>DS PURDY DALE ELITE CUTTING IN     1.5IN</v>
      </c>
      <c r="F2165" s="13" t="str">
        <f t="shared" si="171"/>
        <v>CROWN  - DS PURDY DALE ELITE CUTTING IN     1.5IN</v>
      </c>
      <c r="G2165" s="13"/>
      <c r="H2165" s="91" t="s">
        <v>28</v>
      </c>
      <c r="I2165" s="11" t="s">
        <v>29</v>
      </c>
      <c r="J2165" s="11" t="s">
        <v>29</v>
      </c>
      <c r="K2165" s="11" t="s">
        <v>30</v>
      </c>
      <c r="M2165" s="11" t="s">
        <v>7062</v>
      </c>
      <c r="N2165" s="13">
        <v>3105</v>
      </c>
      <c r="O2165" s="15">
        <f>_xlfn.XLOOKUP(B2165,Sheet1!A:A,Sheet1!E:E)</f>
        <v>14.95</v>
      </c>
      <c r="P2165" s="26"/>
      <c r="Q2165" s="15">
        <f t="shared" si="174"/>
        <v>15.6975</v>
      </c>
      <c r="R2165" s="38">
        <f t="shared" si="176"/>
        <v>16.168424999999999</v>
      </c>
      <c r="S2165" s="26">
        <v>0</v>
      </c>
      <c r="T2165" s="13" t="str">
        <f t="shared" si="172"/>
        <v>Up</v>
      </c>
    </row>
    <row r="2166" spans="1:20" s="14" customFormat="1" hidden="1" x14ac:dyDescent="0.3">
      <c r="A2166" s="11">
        <v>6042069</v>
      </c>
      <c r="B2166" s="11">
        <v>6042069</v>
      </c>
      <c r="C2166" s="11" t="s">
        <v>26</v>
      </c>
      <c r="D2166" s="11" t="s">
        <v>27</v>
      </c>
      <c r="E2166" s="13" t="str">
        <f>_xlfn.XLOOKUP(B2166,Sheet1!A:A,Sheet1!B:B)</f>
        <v>DS PERFORMANCE BRUSH SET           5PC</v>
      </c>
      <c r="F2166" s="13" t="str">
        <f t="shared" si="171"/>
        <v>CROWN  - DS PERFORMANCE BRUSH SET           5PC</v>
      </c>
      <c r="G2166" s="13"/>
      <c r="H2166" s="91" t="s">
        <v>28</v>
      </c>
      <c r="I2166" s="11" t="s">
        <v>29</v>
      </c>
      <c r="J2166" s="11" t="s">
        <v>29</v>
      </c>
      <c r="K2166" s="11" t="s">
        <v>30</v>
      </c>
      <c r="M2166" s="11" t="s">
        <v>7062</v>
      </c>
      <c r="N2166" s="13">
        <v>3105</v>
      </c>
      <c r="O2166" s="15">
        <f>_xlfn.XLOOKUP(B2166,Sheet1!A:A,Sheet1!E:E)</f>
        <v>5</v>
      </c>
      <c r="P2166" s="26">
        <f>_xlfn.XLOOKUP(A2166,Sheet2!F:F,Sheet2!H:H)</f>
        <v>0</v>
      </c>
      <c r="Q2166" s="15">
        <f t="shared" si="174"/>
        <v>5.25</v>
      </c>
      <c r="R2166" s="38">
        <f t="shared" si="176"/>
        <v>5.4074999999999998</v>
      </c>
      <c r="S2166" s="26">
        <v>0</v>
      </c>
      <c r="T2166" s="13" t="str">
        <f t="shared" si="172"/>
        <v>Up</v>
      </c>
    </row>
    <row r="2167" spans="1:20" s="14" customFormat="1" hidden="1" x14ac:dyDescent="0.3">
      <c r="A2167" s="11">
        <v>6042068</v>
      </c>
      <c r="B2167" s="11">
        <v>6042068</v>
      </c>
      <c r="C2167" s="11" t="s">
        <v>26</v>
      </c>
      <c r="D2167" s="11" t="s">
        <v>27</v>
      </c>
      <c r="E2167" s="13" t="str">
        <f>_xlfn.XLOOKUP(B2167,Sheet1!A:A,Sheet1!B:B)</f>
        <v>DS PERFORMANCE MASONRY BRUSH       4IN</v>
      </c>
      <c r="F2167" s="13" t="str">
        <f t="shared" si="171"/>
        <v>CROWN  - DS PERFORMANCE MASONRY BRUSH       4IN</v>
      </c>
      <c r="G2167" s="13"/>
      <c r="H2167" s="91" t="s">
        <v>28</v>
      </c>
      <c r="I2167" s="11" t="s">
        <v>29</v>
      </c>
      <c r="J2167" s="11" t="s">
        <v>29</v>
      </c>
      <c r="K2167" s="11" t="s">
        <v>30</v>
      </c>
      <c r="M2167" s="11" t="s">
        <v>7062</v>
      </c>
      <c r="N2167" s="13">
        <v>3105</v>
      </c>
      <c r="O2167" s="15">
        <f>_xlfn.XLOOKUP(B2167,Sheet1!A:A,Sheet1!E:E)</f>
        <v>5.91</v>
      </c>
      <c r="P2167" s="26"/>
      <c r="Q2167" s="15">
        <f t="shared" si="174"/>
        <v>6.2055000000000007</v>
      </c>
      <c r="R2167" s="38">
        <f t="shared" si="176"/>
        <v>6.3916650000000006</v>
      </c>
      <c r="S2167" s="26">
        <v>0</v>
      </c>
      <c r="T2167" s="13" t="str">
        <f t="shared" si="172"/>
        <v>Up</v>
      </c>
    </row>
    <row r="2168" spans="1:20" s="14" customFormat="1" hidden="1" x14ac:dyDescent="0.3">
      <c r="A2168" s="11">
        <v>6042067</v>
      </c>
      <c r="B2168" s="11">
        <v>6042067</v>
      </c>
      <c r="C2168" s="11" t="s">
        <v>26</v>
      </c>
      <c r="D2168" s="11" t="s">
        <v>27</v>
      </c>
      <c r="E2168" s="13" t="str">
        <f>_xlfn.XLOOKUP(B2168,Sheet1!A:A,Sheet1!B:B)</f>
        <v>DS PERFORMANCE WALL BRUSH          6IN</v>
      </c>
      <c r="F2168" s="13" t="str">
        <f t="shared" si="171"/>
        <v>CROWN  - DS PERFORMANCE WALL BRUSH          6IN</v>
      </c>
      <c r="G2168" s="13"/>
      <c r="H2168" s="91" t="s">
        <v>28</v>
      </c>
      <c r="I2168" s="11" t="s">
        <v>29</v>
      </c>
      <c r="J2168" s="11" t="s">
        <v>29</v>
      </c>
      <c r="K2168" s="11" t="s">
        <v>30</v>
      </c>
      <c r="M2168" s="11" t="s">
        <v>7062</v>
      </c>
      <c r="N2168" s="13">
        <v>3105</v>
      </c>
      <c r="O2168" s="15">
        <f>_xlfn.XLOOKUP(B2168,Sheet1!A:A,Sheet1!E:E)</f>
        <v>11.39</v>
      </c>
      <c r="P2168" s="26"/>
      <c r="Q2168" s="15">
        <f t="shared" si="174"/>
        <v>11.9595</v>
      </c>
      <c r="R2168" s="38">
        <f t="shared" si="176"/>
        <v>12.318285000000001</v>
      </c>
      <c r="S2168" s="26">
        <v>0</v>
      </c>
      <c r="T2168" s="13" t="str">
        <f t="shared" si="172"/>
        <v>Up</v>
      </c>
    </row>
    <row r="2169" spans="1:20" s="14" customFormat="1" hidden="1" x14ac:dyDescent="0.3">
      <c r="A2169" s="11">
        <v>6042066</v>
      </c>
      <c r="B2169" s="11">
        <v>6042066</v>
      </c>
      <c r="C2169" s="11" t="s">
        <v>26</v>
      </c>
      <c r="D2169" s="11" t="s">
        <v>27</v>
      </c>
      <c r="E2169" s="13" t="str">
        <f>_xlfn.XLOOKUP(B2169,Sheet1!A:A,Sheet1!B:B)</f>
        <v>DS PERFORMANCE PAINT BRUSH         3IN</v>
      </c>
      <c r="F2169" s="13" t="str">
        <f t="shared" si="171"/>
        <v>CROWN  - DS PERFORMANCE PAINT BRUSH         3IN</v>
      </c>
      <c r="G2169" s="13"/>
      <c r="H2169" s="91" t="s">
        <v>28</v>
      </c>
      <c r="I2169" s="11" t="s">
        <v>29</v>
      </c>
      <c r="J2169" s="11" t="s">
        <v>29</v>
      </c>
      <c r="K2169" s="11" t="s">
        <v>30</v>
      </c>
      <c r="M2169" s="11" t="s">
        <v>7062</v>
      </c>
      <c r="N2169" s="13">
        <v>3105</v>
      </c>
      <c r="O2169" s="15">
        <f>_xlfn.XLOOKUP(B2169,Sheet1!A:A,Sheet1!E:E)</f>
        <v>5.5</v>
      </c>
      <c r="P2169" s="26"/>
      <c r="Q2169" s="15">
        <f t="shared" si="174"/>
        <v>5.7750000000000004</v>
      </c>
      <c r="R2169" s="38">
        <f t="shared" si="176"/>
        <v>5.9482500000000007</v>
      </c>
      <c r="S2169" s="26">
        <v>0</v>
      </c>
      <c r="T2169" s="13" t="str">
        <f t="shared" si="172"/>
        <v>Up</v>
      </c>
    </row>
    <row r="2170" spans="1:20" s="14" customFormat="1" hidden="1" x14ac:dyDescent="0.3">
      <c r="A2170" s="11">
        <v>6042065</v>
      </c>
      <c r="B2170" s="11">
        <v>6042065</v>
      </c>
      <c r="C2170" s="11" t="s">
        <v>26</v>
      </c>
      <c r="D2170" s="11" t="s">
        <v>27</v>
      </c>
      <c r="E2170" s="13" t="str">
        <f>_xlfn.XLOOKUP(B2170,Sheet1!A:A,Sheet1!B:B)</f>
        <v>DS PERFORMANCE PAINT BRUSH         2IN</v>
      </c>
      <c r="F2170" s="13" t="str">
        <f t="shared" si="171"/>
        <v>CROWN  - DS PERFORMANCE PAINT BRUSH         2IN</v>
      </c>
      <c r="G2170" s="13"/>
      <c r="H2170" s="91" t="s">
        <v>28</v>
      </c>
      <c r="I2170" s="11" t="s">
        <v>29</v>
      </c>
      <c r="J2170" s="11" t="s">
        <v>29</v>
      </c>
      <c r="K2170" s="11" t="s">
        <v>30</v>
      </c>
      <c r="M2170" s="11" t="s">
        <v>7062</v>
      </c>
      <c r="N2170" s="13">
        <v>3105</v>
      </c>
      <c r="O2170" s="15">
        <f>_xlfn.XLOOKUP(B2170,Sheet1!A:A,Sheet1!E:E)</f>
        <v>7.87</v>
      </c>
      <c r="P2170" s="26"/>
      <c r="Q2170" s="15">
        <f t="shared" si="174"/>
        <v>8.2635000000000005</v>
      </c>
      <c r="R2170" s="38">
        <f t="shared" si="176"/>
        <v>8.5114049999999999</v>
      </c>
      <c r="S2170" s="26">
        <v>0</v>
      </c>
      <c r="T2170" s="13" t="str">
        <f t="shared" si="172"/>
        <v>Up</v>
      </c>
    </row>
    <row r="2171" spans="1:20" s="14" customFormat="1" hidden="1" x14ac:dyDescent="0.3">
      <c r="A2171" s="11">
        <v>6042064</v>
      </c>
      <c r="B2171" s="11">
        <v>6042064</v>
      </c>
      <c r="C2171" s="11" t="s">
        <v>26</v>
      </c>
      <c r="D2171" s="11" t="s">
        <v>27</v>
      </c>
      <c r="E2171" s="13" t="str">
        <f>_xlfn.XLOOKUP(B2171,Sheet1!A:A,Sheet1!B:B)</f>
        <v>DS PERFORMANCE PAINT BRUSH         1.5IN</v>
      </c>
      <c r="F2171" s="13" t="str">
        <f t="shared" si="171"/>
        <v>CROWN  - DS PERFORMANCE PAINT BRUSH         1.5IN</v>
      </c>
      <c r="G2171" s="13"/>
      <c r="H2171" s="91" t="s">
        <v>28</v>
      </c>
      <c r="I2171" s="11" t="s">
        <v>29</v>
      </c>
      <c r="J2171" s="11" t="s">
        <v>29</v>
      </c>
      <c r="K2171" s="11" t="s">
        <v>30</v>
      </c>
      <c r="M2171" s="11" t="s">
        <v>7062</v>
      </c>
      <c r="N2171" s="13">
        <v>3105</v>
      </c>
      <c r="O2171" s="15">
        <f>_xlfn.XLOOKUP(B2171,Sheet1!A:A,Sheet1!E:E)</f>
        <v>5.89</v>
      </c>
      <c r="P2171" s="26"/>
      <c r="Q2171" s="15">
        <f t="shared" si="174"/>
        <v>6.1844999999999999</v>
      </c>
      <c r="R2171" s="38">
        <f t="shared" si="176"/>
        <v>6.3700349999999997</v>
      </c>
      <c r="S2171" s="26">
        <v>0</v>
      </c>
      <c r="T2171" s="13" t="str">
        <f t="shared" si="172"/>
        <v>Up</v>
      </c>
    </row>
    <row r="2172" spans="1:20" s="14" customFormat="1" hidden="1" x14ac:dyDescent="0.3">
      <c r="A2172" s="11">
        <v>6042063</v>
      </c>
      <c r="B2172" s="11">
        <v>6042063</v>
      </c>
      <c r="C2172" s="11" t="s">
        <v>26</v>
      </c>
      <c r="D2172" s="11" t="s">
        <v>27</v>
      </c>
      <c r="E2172" s="13" t="str">
        <f>_xlfn.XLOOKUP(B2172,Sheet1!A:A,Sheet1!B:B)</f>
        <v>DS PERFORMANCE PAINT BRUSH         1IN</v>
      </c>
      <c r="F2172" s="13" t="str">
        <f t="shared" si="171"/>
        <v>CROWN  - DS PERFORMANCE PAINT BRUSH         1IN</v>
      </c>
      <c r="G2172" s="13"/>
      <c r="H2172" s="91" t="s">
        <v>28</v>
      </c>
      <c r="I2172" s="11" t="s">
        <v>29</v>
      </c>
      <c r="J2172" s="11" t="s">
        <v>29</v>
      </c>
      <c r="K2172" s="11" t="s">
        <v>30</v>
      </c>
      <c r="M2172" s="11" t="s">
        <v>7062</v>
      </c>
      <c r="N2172" s="13">
        <v>3105</v>
      </c>
      <c r="O2172" s="15">
        <f>_xlfn.XLOOKUP(B2172,Sheet1!A:A,Sheet1!E:E)</f>
        <v>1.04</v>
      </c>
      <c r="P2172" s="26"/>
      <c r="Q2172" s="15">
        <f t="shared" si="174"/>
        <v>1.0920000000000001</v>
      </c>
      <c r="R2172" s="38">
        <f t="shared" si="176"/>
        <v>1.1247600000000002</v>
      </c>
      <c r="S2172" s="26">
        <v>0</v>
      </c>
      <c r="T2172" s="13" t="str">
        <f t="shared" si="172"/>
        <v>Up</v>
      </c>
    </row>
    <row r="2173" spans="1:20" s="14" customFormat="1" hidden="1" x14ac:dyDescent="0.3">
      <c r="A2173" s="11">
        <v>6042062</v>
      </c>
      <c r="B2173" s="11">
        <v>6042062</v>
      </c>
      <c r="C2173" s="11" t="s">
        <v>26</v>
      </c>
      <c r="D2173" s="11" t="s">
        <v>27</v>
      </c>
      <c r="E2173" s="13" t="str">
        <f>_xlfn.XLOOKUP(B2173,Sheet1!A:A,Sheet1!B:B)</f>
        <v>DS PERFORMANCE WINDOW BRUSH        .75IN</v>
      </c>
      <c r="F2173" s="13" t="str">
        <f t="shared" si="171"/>
        <v>CROWN  - DS PERFORMANCE WINDOW BRUSH        .75IN</v>
      </c>
      <c r="G2173" s="13"/>
      <c r="H2173" s="91" t="s">
        <v>28</v>
      </c>
      <c r="I2173" s="11" t="s">
        <v>29</v>
      </c>
      <c r="J2173" s="11" t="s">
        <v>29</v>
      </c>
      <c r="K2173" s="11" t="s">
        <v>30</v>
      </c>
      <c r="M2173" s="11" t="s">
        <v>7062</v>
      </c>
      <c r="N2173" s="13">
        <v>3105</v>
      </c>
      <c r="O2173" s="15">
        <f>_xlfn.XLOOKUP(B2173,Sheet1!A:A,Sheet1!E:E)</f>
        <v>1</v>
      </c>
      <c r="P2173" s="26"/>
      <c r="Q2173" s="15">
        <f t="shared" si="174"/>
        <v>1.05</v>
      </c>
      <c r="R2173" s="38">
        <f t="shared" si="176"/>
        <v>1.0815000000000001</v>
      </c>
      <c r="S2173" s="26">
        <v>0</v>
      </c>
      <c r="T2173" s="13" t="str">
        <f t="shared" si="172"/>
        <v>Up</v>
      </c>
    </row>
    <row r="2174" spans="1:20" s="14" customFormat="1" hidden="1" x14ac:dyDescent="0.3">
      <c r="A2174" s="11">
        <v>6042061</v>
      </c>
      <c r="B2174" s="11">
        <v>6042061</v>
      </c>
      <c r="C2174" s="11" t="s">
        <v>26</v>
      </c>
      <c r="D2174" s="11" t="s">
        <v>27</v>
      </c>
      <c r="E2174" s="13" t="str">
        <f>_xlfn.XLOOKUP(B2174,Sheet1!A:A,Sheet1!B:B)</f>
        <v>DS PRESTIGE DUSTING BRUSH</v>
      </c>
      <c r="F2174" s="13" t="str">
        <f t="shared" ref="F2174:F2237" si="177">D2174&amp;" - "&amp;E2174</f>
        <v>CROWN  - DS PRESTIGE DUSTING BRUSH</v>
      </c>
      <c r="G2174" s="13"/>
      <c r="H2174" s="91" t="s">
        <v>28</v>
      </c>
      <c r="I2174" s="11" t="s">
        <v>29</v>
      </c>
      <c r="J2174" s="11" t="s">
        <v>29</v>
      </c>
      <c r="K2174" s="11" t="s">
        <v>30</v>
      </c>
      <c r="M2174" s="11" t="s">
        <v>7062</v>
      </c>
      <c r="N2174" s="13">
        <v>3105</v>
      </c>
      <c r="O2174" s="15">
        <f>_xlfn.XLOOKUP(B2174,Sheet1!A:A,Sheet1!E:E)</f>
        <v>23.66</v>
      </c>
      <c r="P2174" s="26"/>
      <c r="Q2174" s="29">
        <f t="shared" si="174"/>
        <v>24.843</v>
      </c>
      <c r="R2174" s="38">
        <f t="shared" si="176"/>
        <v>25.588290000000001</v>
      </c>
      <c r="S2174" s="26">
        <v>0</v>
      </c>
      <c r="T2174" s="13" t="str">
        <f t="shared" si="172"/>
        <v>Up</v>
      </c>
    </row>
    <row r="2175" spans="1:20" s="14" customFormat="1" hidden="1" x14ac:dyDescent="0.3">
      <c r="A2175" s="11">
        <v>6042060</v>
      </c>
      <c r="B2175" s="11">
        <v>6042060</v>
      </c>
      <c r="C2175" s="11" t="s">
        <v>26</v>
      </c>
      <c r="D2175" s="11" t="s">
        <v>27</v>
      </c>
      <c r="E2175" s="13" t="str">
        <f>_xlfn.XLOOKUP(B2175,Sheet1!A:A,Sheet1!B:B)</f>
        <v>DS PRESTIGE PAPERHANGER            4 ROW</v>
      </c>
      <c r="F2175" s="13" t="str">
        <f t="shared" si="177"/>
        <v>CROWN  - DS PRESTIGE PAPERHANGER            4 ROW</v>
      </c>
      <c r="G2175" s="13"/>
      <c r="H2175" s="91" t="s">
        <v>28</v>
      </c>
      <c r="I2175" s="11" t="s">
        <v>29</v>
      </c>
      <c r="J2175" s="11" t="s">
        <v>29</v>
      </c>
      <c r="K2175" s="11" t="s">
        <v>30</v>
      </c>
      <c r="M2175" s="11" t="s">
        <v>7062</v>
      </c>
      <c r="N2175" s="13">
        <v>3105</v>
      </c>
      <c r="O2175" s="15">
        <f>_xlfn.XLOOKUP(B2175,Sheet1!A:A,Sheet1!E:E)</f>
        <v>19</v>
      </c>
      <c r="P2175" s="26"/>
      <c r="Q2175" s="29">
        <f t="shared" si="174"/>
        <v>19.95</v>
      </c>
      <c r="R2175" s="38">
        <f t="shared" si="176"/>
        <v>20.548500000000001</v>
      </c>
      <c r="S2175" s="26">
        <v>0</v>
      </c>
      <c r="T2175" s="13" t="str">
        <f t="shared" si="172"/>
        <v>Up</v>
      </c>
    </row>
    <row r="2176" spans="1:20" s="14" customFormat="1" hidden="1" x14ac:dyDescent="0.3">
      <c r="A2176" s="11">
        <v>6042059</v>
      </c>
      <c r="B2176" s="11">
        <v>6042059</v>
      </c>
      <c r="C2176" s="11" t="s">
        <v>26</v>
      </c>
      <c r="D2176" s="11" t="s">
        <v>27</v>
      </c>
      <c r="E2176" s="13" t="str">
        <f>_xlfn.XLOOKUP(B2176,Sheet1!A:A,Sheet1!B:B)</f>
        <v>DS PRESTIGE WALL/MSNRY SWVL HD BR 4.75IN</v>
      </c>
      <c r="F2176" s="13" t="str">
        <f t="shared" si="177"/>
        <v>CROWN  - DS PRESTIGE WALL/MSNRY SWVL HD BR 4.75IN</v>
      </c>
      <c r="G2176" s="13"/>
      <c r="H2176" s="91" t="s">
        <v>28</v>
      </c>
      <c r="I2176" s="11" t="s">
        <v>29</v>
      </c>
      <c r="J2176" s="11" t="s">
        <v>29</v>
      </c>
      <c r="K2176" s="11" t="s">
        <v>30</v>
      </c>
      <c r="M2176" s="11" t="s">
        <v>7062</v>
      </c>
      <c r="N2176" s="13">
        <v>3105</v>
      </c>
      <c r="O2176" s="15">
        <f>_xlfn.XLOOKUP(B2176,Sheet1!A:A,Sheet1!E:E)</f>
        <v>22.19</v>
      </c>
      <c r="P2176" s="26"/>
      <c r="Q2176" s="29">
        <f t="shared" si="174"/>
        <v>23.299500000000002</v>
      </c>
      <c r="R2176" s="38">
        <f t="shared" si="176"/>
        <v>23.998485000000002</v>
      </c>
      <c r="S2176" s="26">
        <v>0</v>
      </c>
      <c r="T2176" s="13" t="str">
        <f t="shared" si="172"/>
        <v>Up</v>
      </c>
    </row>
    <row r="2177" spans="1:20" s="14" customFormat="1" hidden="1" x14ac:dyDescent="0.3">
      <c r="A2177" s="11">
        <v>6042058</v>
      </c>
      <c r="B2177" s="11">
        <v>6042058</v>
      </c>
      <c r="C2177" s="11" t="s">
        <v>26</v>
      </c>
      <c r="D2177" s="11" t="s">
        <v>27</v>
      </c>
      <c r="E2177" s="13" t="str">
        <f>_xlfn.XLOOKUP(B2177,Sheet1!A:A,Sheet1!B:B)</f>
        <v>DS PRESTIGE WALL BRUSH             6IN</v>
      </c>
      <c r="F2177" s="13" t="str">
        <f t="shared" si="177"/>
        <v>CROWN  - DS PRESTIGE WALL BRUSH             6IN</v>
      </c>
      <c r="G2177" s="13"/>
      <c r="H2177" s="91" t="s">
        <v>28</v>
      </c>
      <c r="I2177" s="11" t="s">
        <v>29</v>
      </c>
      <c r="J2177" s="11" t="s">
        <v>29</v>
      </c>
      <c r="K2177" s="11" t="s">
        <v>30</v>
      </c>
      <c r="M2177" s="11" t="s">
        <v>7062</v>
      </c>
      <c r="N2177" s="13">
        <v>3105</v>
      </c>
      <c r="O2177" s="15">
        <f>_xlfn.XLOOKUP(B2177,Sheet1!A:A,Sheet1!E:E)</f>
        <v>33.9</v>
      </c>
      <c r="P2177" s="26"/>
      <c r="Q2177" s="29">
        <f t="shared" si="174"/>
        <v>35.594999999999999</v>
      </c>
      <c r="R2177" s="38">
        <f t="shared" si="176"/>
        <v>36.662849999999999</v>
      </c>
      <c r="S2177" s="26">
        <v>0</v>
      </c>
      <c r="T2177" s="13" t="str">
        <f t="shared" si="172"/>
        <v>Up</v>
      </c>
    </row>
    <row r="2178" spans="1:20" s="14" customFormat="1" hidden="1" x14ac:dyDescent="0.3">
      <c r="A2178" s="11">
        <v>6042057</v>
      </c>
      <c r="B2178" s="11">
        <v>6042057</v>
      </c>
      <c r="C2178" s="11" t="s">
        <v>26</v>
      </c>
      <c r="D2178" s="11" t="s">
        <v>27</v>
      </c>
      <c r="E2178" s="13" t="str">
        <f>_xlfn.XLOOKUP(B2178,Sheet1!A:A,Sheet1!B:B)</f>
        <v>DS PRESTIGE SYNTHETIC LAYING OFF   100MM</v>
      </c>
      <c r="F2178" s="13" t="str">
        <f t="shared" si="177"/>
        <v>CROWN  - DS PRESTIGE SYNTHETIC LAYING OFF   100MM</v>
      </c>
      <c r="G2178" s="13"/>
      <c r="H2178" s="91" t="s">
        <v>28</v>
      </c>
      <c r="I2178" s="11" t="s">
        <v>29</v>
      </c>
      <c r="J2178" s="11" t="s">
        <v>29</v>
      </c>
      <c r="K2178" s="11" t="s">
        <v>30</v>
      </c>
      <c r="M2178" s="11" t="s">
        <v>7062</v>
      </c>
      <c r="N2178" s="13">
        <v>3105</v>
      </c>
      <c r="O2178" s="15">
        <f>_xlfn.XLOOKUP(B2178,Sheet1!A:A,Sheet1!E:E)</f>
        <v>4.74</v>
      </c>
      <c r="P2178" s="26"/>
      <c r="Q2178" s="29">
        <f t="shared" si="174"/>
        <v>4.9770000000000003</v>
      </c>
      <c r="R2178" s="38">
        <f>_xlfn.XLOOKUP(B2178,Sheet4!B:B,Sheet4!D:D)</f>
        <v>5.13</v>
      </c>
      <c r="S2178" s="26">
        <v>0</v>
      </c>
      <c r="T2178" s="13" t="str">
        <f t="shared" ref="T2178:T2241" si="178">IF(Q2178&gt;=R2178,"No Change","Up")</f>
        <v>Up</v>
      </c>
    </row>
    <row r="2179" spans="1:20" s="14" customFormat="1" hidden="1" x14ac:dyDescent="0.3">
      <c r="A2179" s="11">
        <v>6042055</v>
      </c>
      <c r="B2179" s="11">
        <v>6042055</v>
      </c>
      <c r="C2179" s="11" t="s">
        <v>26</v>
      </c>
      <c r="D2179" s="11" t="s">
        <v>27</v>
      </c>
      <c r="E2179" s="13" t="str">
        <f>_xlfn.XLOOKUP(B2179,Sheet1!A:A,Sheet1!B:B)</f>
        <v>DS PRESTIGE SYNTHETIC SASH BRUSH   21MM</v>
      </c>
      <c r="F2179" s="13" t="str">
        <f t="shared" si="177"/>
        <v>CROWN  - DS PRESTIGE SYNTHETIC SASH BRUSH   21MM</v>
      </c>
      <c r="G2179" s="13"/>
      <c r="H2179" s="91" t="s">
        <v>28</v>
      </c>
      <c r="I2179" s="11" t="s">
        <v>29</v>
      </c>
      <c r="J2179" s="11" t="s">
        <v>29</v>
      </c>
      <c r="K2179" s="11" t="s">
        <v>30</v>
      </c>
      <c r="M2179" s="11" t="s">
        <v>7062</v>
      </c>
      <c r="N2179" s="13">
        <v>3105</v>
      </c>
      <c r="O2179" s="15">
        <f>_xlfn.XLOOKUP(B2179,Sheet1!A:A,Sheet1!E:E)</f>
        <v>4.6500000000000004</v>
      </c>
      <c r="P2179" s="26">
        <f>_xlfn.XLOOKUP(A2179,Sheet2!F:F,Sheet2!H:H)</f>
        <v>0</v>
      </c>
      <c r="Q2179" s="29">
        <f t="shared" si="174"/>
        <v>4.8825000000000003</v>
      </c>
      <c r="R2179" s="38">
        <f>Q2179*1.03</f>
        <v>5.0289750000000009</v>
      </c>
      <c r="S2179" s="26">
        <v>0</v>
      </c>
      <c r="T2179" s="13" t="str">
        <f t="shared" si="178"/>
        <v>Up</v>
      </c>
    </row>
    <row r="2180" spans="1:20" s="14" customFormat="1" hidden="1" x14ac:dyDescent="0.3">
      <c r="A2180" s="11">
        <v>6042054</v>
      </c>
      <c r="B2180" s="11">
        <v>6042054</v>
      </c>
      <c r="C2180" s="11" t="s">
        <v>26</v>
      </c>
      <c r="D2180" s="11" t="s">
        <v>27</v>
      </c>
      <c r="E2180" s="13" t="str">
        <f>_xlfn.XLOOKUP(B2180,Sheet1!A:A,Sheet1!B:B)</f>
        <v>DS PRESTIGE SYNTHETIC SASH BRUSH   18MM</v>
      </c>
      <c r="F2180" s="13" t="str">
        <f t="shared" si="177"/>
        <v>CROWN  - DS PRESTIGE SYNTHETIC SASH BRUSH   18MM</v>
      </c>
      <c r="G2180" s="13"/>
      <c r="H2180" s="91" t="s">
        <v>28</v>
      </c>
      <c r="I2180" s="11" t="s">
        <v>29</v>
      </c>
      <c r="J2180" s="11" t="s">
        <v>29</v>
      </c>
      <c r="K2180" s="11" t="s">
        <v>30</v>
      </c>
      <c r="M2180" s="11" t="s">
        <v>7062</v>
      </c>
      <c r="N2180" s="13">
        <v>3105</v>
      </c>
      <c r="O2180" s="15">
        <f>_xlfn.XLOOKUP(B2180,Sheet1!A:A,Sheet1!E:E)</f>
        <v>3.55</v>
      </c>
      <c r="P2180" s="26"/>
      <c r="Q2180" s="29">
        <f t="shared" si="174"/>
        <v>3.7275</v>
      </c>
      <c r="R2180" s="38">
        <f>Q2180*1.03</f>
        <v>3.8393250000000001</v>
      </c>
      <c r="S2180" s="26">
        <v>0</v>
      </c>
      <c r="T2180" s="13" t="str">
        <f t="shared" si="178"/>
        <v>Up</v>
      </c>
    </row>
    <row r="2181" spans="1:20" s="14" customFormat="1" hidden="1" x14ac:dyDescent="0.3">
      <c r="A2181" s="11">
        <v>6042053</v>
      </c>
      <c r="B2181" s="11">
        <v>6042053</v>
      </c>
      <c r="C2181" s="11" t="s">
        <v>26</v>
      </c>
      <c r="D2181" s="11" t="s">
        <v>27</v>
      </c>
      <c r="E2181" s="13" t="str">
        <f>_xlfn.XLOOKUP(B2181,Sheet1!A:A,Sheet1!B:B)</f>
        <v>DS PRESTIGE SYNTHETIC SASH BRUSH   15MM</v>
      </c>
      <c r="F2181" s="13" t="str">
        <f t="shared" si="177"/>
        <v>CROWN  - DS PRESTIGE SYNTHETIC SASH BRUSH   15MM</v>
      </c>
      <c r="G2181" s="13"/>
      <c r="H2181" s="91" t="s">
        <v>28</v>
      </c>
      <c r="I2181" s="11" t="s">
        <v>29</v>
      </c>
      <c r="J2181" s="11" t="s">
        <v>29</v>
      </c>
      <c r="K2181" s="11" t="s">
        <v>30</v>
      </c>
      <c r="M2181" s="11" t="s">
        <v>7062</v>
      </c>
      <c r="N2181" s="13">
        <v>3105</v>
      </c>
      <c r="O2181" s="15">
        <f>_xlfn.XLOOKUP(B2181,Sheet1!A:A,Sheet1!E:E)</f>
        <v>2.59</v>
      </c>
      <c r="P2181" s="26"/>
      <c r="Q2181" s="29">
        <f t="shared" si="174"/>
        <v>2.7195</v>
      </c>
      <c r="R2181" s="38">
        <f>Q2181*1.03</f>
        <v>2.801085</v>
      </c>
      <c r="S2181" s="26">
        <v>0</v>
      </c>
      <c r="T2181" s="13" t="str">
        <f t="shared" si="178"/>
        <v>Up</v>
      </c>
    </row>
    <row r="2182" spans="1:20" s="14" customFormat="1" hidden="1" x14ac:dyDescent="0.3">
      <c r="A2182" s="11">
        <v>6042052</v>
      </c>
      <c r="B2182" s="11">
        <v>6042052</v>
      </c>
      <c r="C2182" s="11" t="s">
        <v>26</v>
      </c>
      <c r="D2182" s="11" t="s">
        <v>27</v>
      </c>
      <c r="E2182" s="13" t="str">
        <f>_xlfn.XLOOKUP(B2182,Sheet1!A:A,Sheet1!B:B)</f>
        <v>DS PRESTIGE SYNTHETIC BOX SET+COMB 5PC</v>
      </c>
      <c r="F2182" s="13" t="str">
        <f t="shared" si="177"/>
        <v>CROWN  - DS PRESTIGE SYNTHETIC BOX SET+COMB 5PC</v>
      </c>
      <c r="G2182" s="13"/>
      <c r="H2182" s="91" t="s">
        <v>28</v>
      </c>
      <c r="I2182" s="11" t="s">
        <v>29</v>
      </c>
      <c r="J2182" s="11" t="s">
        <v>29</v>
      </c>
      <c r="K2182" s="11" t="s">
        <v>30</v>
      </c>
      <c r="M2182" s="11" t="s">
        <v>7062</v>
      </c>
      <c r="N2182" s="13">
        <v>3105</v>
      </c>
      <c r="O2182" s="15">
        <f>_xlfn.XLOOKUP(B2182,Sheet1!A:A,Sheet1!E:E)</f>
        <v>13.69</v>
      </c>
      <c r="P2182" s="26"/>
      <c r="Q2182" s="29">
        <f t="shared" si="174"/>
        <v>14.374499999999999</v>
      </c>
      <c r="R2182" s="38">
        <f>Q2182*1.03</f>
        <v>14.805735</v>
      </c>
      <c r="S2182" s="26">
        <v>0</v>
      </c>
      <c r="T2182" s="13" t="str">
        <f t="shared" si="178"/>
        <v>Up</v>
      </c>
    </row>
    <row r="2183" spans="1:20" s="14" customFormat="1" hidden="1" x14ac:dyDescent="0.3">
      <c r="A2183" s="11">
        <v>6042051</v>
      </c>
      <c r="B2183" s="11">
        <v>6042051</v>
      </c>
      <c r="C2183" s="11" t="s">
        <v>26</v>
      </c>
      <c r="D2183" s="11" t="s">
        <v>27</v>
      </c>
      <c r="E2183" s="13" t="str">
        <f>_xlfn.XLOOKUP(B2183,Sheet1!A:A,Sheet1!B:B)</f>
        <v>DS PRESTIGE SYNTHETIC BOX SET      5PC</v>
      </c>
      <c r="F2183" s="13" t="str">
        <f t="shared" si="177"/>
        <v>CROWN  - DS PRESTIGE SYNTHETIC BOX SET      5PC</v>
      </c>
      <c r="G2183" s="13"/>
      <c r="H2183" s="91" t="s">
        <v>28</v>
      </c>
      <c r="I2183" s="11" t="s">
        <v>29</v>
      </c>
      <c r="J2183" s="11" t="s">
        <v>29</v>
      </c>
      <c r="K2183" s="11" t="s">
        <v>30</v>
      </c>
      <c r="M2183" s="11" t="s">
        <v>7062</v>
      </c>
      <c r="N2183" s="13">
        <v>3105</v>
      </c>
      <c r="O2183" s="15">
        <f>_xlfn.XLOOKUP(B2183,Sheet1!A:A,Sheet1!E:E)</f>
        <v>17.149999999999999</v>
      </c>
      <c r="P2183" s="26">
        <f>_xlfn.XLOOKUP(A2183,Sheet2!F:F,Sheet2!H:H)</f>
        <v>0</v>
      </c>
      <c r="Q2183" s="29">
        <f t="shared" si="174"/>
        <v>18.0075</v>
      </c>
      <c r="R2183" s="38">
        <f>_xlfn.XLOOKUP(B2183,Sheet4!B:B,Sheet4!D:D)</f>
        <v>18.55</v>
      </c>
      <c r="S2183" s="26">
        <v>0</v>
      </c>
      <c r="T2183" s="13" t="str">
        <f t="shared" si="178"/>
        <v>Up</v>
      </c>
    </row>
    <row r="2184" spans="1:20" s="14" customFormat="1" hidden="1" x14ac:dyDescent="0.3">
      <c r="A2184" s="11">
        <v>6042050</v>
      </c>
      <c r="B2184" s="11">
        <v>6042050</v>
      </c>
      <c r="C2184" s="11" t="s">
        <v>26</v>
      </c>
      <c r="D2184" s="11" t="s">
        <v>27</v>
      </c>
      <c r="E2184" s="13" t="str">
        <f>_xlfn.XLOOKUP(B2184,Sheet1!A:A,Sheet1!B:B)</f>
        <v>DS PRESTIGE SYNTHETIC PAINT BRUSH  3IN</v>
      </c>
      <c r="F2184" s="13" t="str">
        <f t="shared" si="177"/>
        <v>CROWN  - DS PRESTIGE SYNTHETIC PAINT BRUSH  3IN</v>
      </c>
      <c r="G2184" s="13"/>
      <c r="H2184" s="91" t="s">
        <v>28</v>
      </c>
      <c r="I2184" s="11" t="s">
        <v>29</v>
      </c>
      <c r="J2184" s="11" t="s">
        <v>29</v>
      </c>
      <c r="K2184" s="11" t="s">
        <v>30</v>
      </c>
      <c r="M2184" s="11" t="s">
        <v>7062</v>
      </c>
      <c r="N2184" s="13">
        <v>3105</v>
      </c>
      <c r="O2184" s="15">
        <f>_xlfn.XLOOKUP(B2184,Sheet1!A:A,Sheet1!E:E)</f>
        <v>11.77</v>
      </c>
      <c r="P2184" s="26"/>
      <c r="Q2184" s="29">
        <f t="shared" si="174"/>
        <v>12.358499999999999</v>
      </c>
      <c r="R2184" s="38">
        <f>_xlfn.XLOOKUP(B2184,Sheet4!B:B,Sheet4!D:D)</f>
        <v>12.73</v>
      </c>
      <c r="S2184" s="26">
        <v>0</v>
      </c>
      <c r="T2184" s="13" t="str">
        <f t="shared" si="178"/>
        <v>Up</v>
      </c>
    </row>
    <row r="2185" spans="1:20" s="14" customFormat="1" hidden="1" x14ac:dyDescent="0.3">
      <c r="A2185" s="11">
        <v>6042049</v>
      </c>
      <c r="B2185" s="11">
        <v>6042049</v>
      </c>
      <c r="C2185" s="11" t="s">
        <v>26</v>
      </c>
      <c r="D2185" s="11" t="s">
        <v>27</v>
      </c>
      <c r="E2185" s="13" t="str">
        <f>_xlfn.XLOOKUP(B2185,Sheet1!A:A,Sheet1!B:B)</f>
        <v>DS PRESTIGE SYNTHETIC PAINT BRUSH  2IN</v>
      </c>
      <c r="F2185" s="13" t="str">
        <f t="shared" si="177"/>
        <v>CROWN  - DS PRESTIGE SYNTHETIC PAINT BRUSH  2IN</v>
      </c>
      <c r="G2185" s="13"/>
      <c r="H2185" s="91" t="s">
        <v>28</v>
      </c>
      <c r="I2185" s="11" t="s">
        <v>29</v>
      </c>
      <c r="J2185" s="11" t="s">
        <v>29</v>
      </c>
      <c r="K2185" s="11" t="s">
        <v>30</v>
      </c>
      <c r="M2185" s="11" t="s">
        <v>7062</v>
      </c>
      <c r="N2185" s="13">
        <v>3105</v>
      </c>
      <c r="O2185" s="15">
        <f>_xlfn.XLOOKUP(B2185,Sheet1!A:A,Sheet1!E:E)</f>
        <v>5.92</v>
      </c>
      <c r="P2185" s="26"/>
      <c r="Q2185" s="29">
        <f t="shared" si="174"/>
        <v>6.2160000000000002</v>
      </c>
      <c r="R2185" s="38">
        <f>_xlfn.XLOOKUP(B2185,Sheet4!B:B,Sheet4!D:D)</f>
        <v>6.41</v>
      </c>
      <c r="S2185" s="26">
        <v>0</v>
      </c>
      <c r="T2185" s="13" t="str">
        <f t="shared" si="178"/>
        <v>Up</v>
      </c>
    </row>
    <row r="2186" spans="1:20" s="14" customFormat="1" hidden="1" x14ac:dyDescent="0.3">
      <c r="A2186" s="11">
        <v>6042048</v>
      </c>
      <c r="B2186" s="11">
        <v>6042048</v>
      </c>
      <c r="C2186" s="11" t="s">
        <v>26</v>
      </c>
      <c r="D2186" s="11" t="s">
        <v>27</v>
      </c>
      <c r="E2186" s="13" t="str">
        <f>_xlfn.XLOOKUP(B2186,Sheet1!A:A,Sheet1!B:B)</f>
        <v>DS PRESTIGE SYNTHETIC PAINT BRUSH  1.5IN</v>
      </c>
      <c r="F2186" s="13" t="str">
        <f t="shared" si="177"/>
        <v>CROWN  - DS PRESTIGE SYNTHETIC PAINT BRUSH  1.5IN</v>
      </c>
      <c r="G2186" s="13"/>
      <c r="H2186" s="91" t="s">
        <v>28</v>
      </c>
      <c r="I2186" s="11" t="s">
        <v>29</v>
      </c>
      <c r="J2186" s="11" t="s">
        <v>29</v>
      </c>
      <c r="K2186" s="11" t="s">
        <v>30</v>
      </c>
      <c r="M2186" s="11" t="s">
        <v>7062</v>
      </c>
      <c r="N2186" s="13">
        <v>3105</v>
      </c>
      <c r="O2186" s="15">
        <f>_xlfn.XLOOKUP(B2186,Sheet1!A:A,Sheet1!E:E)</f>
        <v>4.08</v>
      </c>
      <c r="P2186" s="26"/>
      <c r="Q2186" s="29">
        <f t="shared" si="174"/>
        <v>4.2840000000000007</v>
      </c>
      <c r="R2186" s="38">
        <f>_xlfn.XLOOKUP(B2186,Sheet4!B:B,Sheet4!D:D)</f>
        <v>4.41</v>
      </c>
      <c r="S2186" s="26">
        <v>0</v>
      </c>
      <c r="T2186" s="13" t="str">
        <f t="shared" si="178"/>
        <v>Up</v>
      </c>
    </row>
    <row r="2187" spans="1:20" s="14" customFormat="1" hidden="1" x14ac:dyDescent="0.3">
      <c r="A2187" s="11">
        <v>6042047</v>
      </c>
      <c r="B2187" s="11">
        <v>6042047</v>
      </c>
      <c r="C2187" s="11" t="s">
        <v>26</v>
      </c>
      <c r="D2187" s="11" t="s">
        <v>27</v>
      </c>
      <c r="E2187" s="13" t="str">
        <f>_xlfn.XLOOKUP(B2187,Sheet1!A:A,Sheet1!B:B)</f>
        <v>DS PRESTIGE SYNTHETIC PAINT BRUSH  1IN</v>
      </c>
      <c r="F2187" s="13" t="str">
        <f t="shared" si="177"/>
        <v>CROWN  - DS PRESTIGE SYNTHETIC PAINT BRUSH  1IN</v>
      </c>
      <c r="G2187" s="13"/>
      <c r="H2187" s="91" t="s">
        <v>28</v>
      </c>
      <c r="I2187" s="11" t="s">
        <v>29</v>
      </c>
      <c r="J2187" s="11" t="s">
        <v>29</v>
      </c>
      <c r="K2187" s="11" t="s">
        <v>30</v>
      </c>
      <c r="M2187" s="11" t="s">
        <v>7062</v>
      </c>
      <c r="N2187" s="13">
        <v>3105</v>
      </c>
      <c r="O2187" s="15">
        <f>_xlfn.XLOOKUP(B2187,Sheet1!A:A,Sheet1!E:E)</f>
        <v>2.7</v>
      </c>
      <c r="P2187" s="26"/>
      <c r="Q2187" s="29">
        <f t="shared" si="174"/>
        <v>2.8350000000000004</v>
      </c>
      <c r="R2187" s="38">
        <f>_xlfn.XLOOKUP(B2187,Sheet4!B:B,Sheet4!D:D)</f>
        <v>2.93</v>
      </c>
      <c r="S2187" s="26">
        <v>0</v>
      </c>
      <c r="T2187" s="13" t="str">
        <f t="shared" si="178"/>
        <v>Up</v>
      </c>
    </row>
    <row r="2188" spans="1:20" s="14" customFormat="1" hidden="1" x14ac:dyDescent="0.3">
      <c r="A2188" s="11">
        <v>6042046</v>
      </c>
      <c r="B2188" s="11">
        <v>6042046</v>
      </c>
      <c r="C2188" s="11" t="s">
        <v>26</v>
      </c>
      <c r="D2188" s="11" t="s">
        <v>27</v>
      </c>
      <c r="E2188" s="13" t="str">
        <f>_xlfn.XLOOKUP(B2188,Sheet1!A:A,Sheet1!B:B)</f>
        <v>DS PRESTIGE SYNTHETIC WINDOW BRUSH .75IN</v>
      </c>
      <c r="F2188" s="13" t="str">
        <f t="shared" si="177"/>
        <v>CROWN  - DS PRESTIGE SYNTHETIC WINDOW BRUSH .75IN</v>
      </c>
      <c r="G2188" s="13"/>
      <c r="H2188" s="91" t="s">
        <v>28</v>
      </c>
      <c r="I2188" s="11" t="s">
        <v>29</v>
      </c>
      <c r="J2188" s="11" t="s">
        <v>29</v>
      </c>
      <c r="K2188" s="11" t="s">
        <v>30</v>
      </c>
      <c r="M2188" s="11" t="s">
        <v>7062</v>
      </c>
      <c r="N2188" s="13">
        <v>3105</v>
      </c>
      <c r="O2188" s="15">
        <f>_xlfn.XLOOKUP(B2188,Sheet1!A:A,Sheet1!E:E)</f>
        <v>2.02</v>
      </c>
      <c r="P2188" s="26"/>
      <c r="Q2188" s="29">
        <f t="shared" si="174"/>
        <v>2.121</v>
      </c>
      <c r="R2188" s="38">
        <f>_xlfn.XLOOKUP(B2188,Sheet4!B:B,Sheet4!D:D)</f>
        <v>2.1800000000000002</v>
      </c>
      <c r="S2188" s="26">
        <v>0</v>
      </c>
      <c r="T2188" s="13" t="str">
        <f t="shared" si="178"/>
        <v>Up</v>
      </c>
    </row>
    <row r="2189" spans="1:20" s="14" customFormat="1" hidden="1" x14ac:dyDescent="0.3">
      <c r="A2189" s="11">
        <v>6042045</v>
      </c>
      <c r="B2189" s="11">
        <v>6042045</v>
      </c>
      <c r="C2189" s="11" t="s">
        <v>26</v>
      </c>
      <c r="D2189" s="11" t="s">
        <v>27</v>
      </c>
      <c r="E2189" s="13" t="str">
        <f>_xlfn.XLOOKUP(B2189,Sheet1!A:A,Sheet1!B:B)</f>
        <v>DS PRESTIGE BRISTLE OVAL BOX SET   3PC</v>
      </c>
      <c r="F2189" s="13" t="str">
        <f t="shared" si="177"/>
        <v>CROWN  - DS PRESTIGE BRISTLE OVAL BOX SET   3PC</v>
      </c>
      <c r="G2189" s="13"/>
      <c r="H2189" s="91" t="s">
        <v>28</v>
      </c>
      <c r="I2189" s="11" t="s">
        <v>29</v>
      </c>
      <c r="J2189" s="11" t="s">
        <v>29</v>
      </c>
      <c r="K2189" s="11" t="s">
        <v>30</v>
      </c>
      <c r="M2189" s="11" t="s">
        <v>7062</v>
      </c>
      <c r="N2189" s="13">
        <v>3105</v>
      </c>
      <c r="O2189" s="15">
        <f>_xlfn.XLOOKUP(B2189,Sheet1!A:A,Sheet1!E:E)</f>
        <v>12.88</v>
      </c>
      <c r="P2189" s="26"/>
      <c r="Q2189" s="29">
        <f t="shared" si="174"/>
        <v>13.524000000000001</v>
      </c>
      <c r="R2189" s="38">
        <f t="shared" ref="R2189:R2216" si="179">Q2189*1.03</f>
        <v>13.929720000000001</v>
      </c>
      <c r="S2189" s="26">
        <v>0</v>
      </c>
      <c r="T2189" s="13" t="str">
        <f t="shared" si="178"/>
        <v>Up</v>
      </c>
    </row>
    <row r="2190" spans="1:20" s="14" customFormat="1" hidden="1" x14ac:dyDescent="0.3">
      <c r="A2190" s="11">
        <v>6042041</v>
      </c>
      <c r="B2190" s="11">
        <v>6042041</v>
      </c>
      <c r="C2190" s="11" t="s">
        <v>26</v>
      </c>
      <c r="D2190" s="11" t="s">
        <v>27</v>
      </c>
      <c r="E2190" s="13" t="str">
        <f>_xlfn.XLOOKUP(B2190,Sheet1!A:A,Sheet1!B:B)</f>
        <v>DS PRESTIGE BRISTLE SASH BRUSH     15MM</v>
      </c>
      <c r="F2190" s="13" t="str">
        <f t="shared" si="177"/>
        <v>CROWN  - DS PRESTIGE BRISTLE SASH BRUSH     15MM</v>
      </c>
      <c r="G2190" s="13"/>
      <c r="H2190" s="91" t="s">
        <v>28</v>
      </c>
      <c r="I2190" s="11" t="s">
        <v>29</v>
      </c>
      <c r="J2190" s="11" t="s">
        <v>29</v>
      </c>
      <c r="K2190" s="11" t="s">
        <v>30</v>
      </c>
      <c r="M2190" s="11" t="s">
        <v>7062</v>
      </c>
      <c r="N2190" s="13">
        <v>3105</v>
      </c>
      <c r="O2190" s="15">
        <f>_xlfn.XLOOKUP(B2190,Sheet1!A:A,Sheet1!E:E)</f>
        <v>5.91</v>
      </c>
      <c r="P2190" s="26"/>
      <c r="Q2190" s="29">
        <f t="shared" si="174"/>
        <v>6.2055000000000007</v>
      </c>
      <c r="R2190" s="38">
        <f t="shared" si="179"/>
        <v>6.3916650000000006</v>
      </c>
      <c r="S2190" s="26">
        <v>0</v>
      </c>
      <c r="T2190" s="13" t="str">
        <f t="shared" si="178"/>
        <v>Up</v>
      </c>
    </row>
    <row r="2191" spans="1:20" s="14" customFormat="1" hidden="1" x14ac:dyDescent="0.3">
      <c r="A2191" s="11">
        <v>6042039</v>
      </c>
      <c r="B2191" s="11">
        <v>6042039</v>
      </c>
      <c r="C2191" s="11" t="s">
        <v>26</v>
      </c>
      <c r="D2191" s="11" t="s">
        <v>27</v>
      </c>
      <c r="E2191" s="13" t="str">
        <f>_xlfn.XLOOKUP(B2191,Sheet1!A:A,Sheet1!B:B)</f>
        <v>DS PRESTIGE BRISTLE PAINT BRUSH    3IN</v>
      </c>
      <c r="F2191" s="13" t="str">
        <f t="shared" si="177"/>
        <v>CROWN  - DS PRESTIGE BRISTLE PAINT BRUSH    3IN</v>
      </c>
      <c r="G2191" s="13"/>
      <c r="H2191" s="91" t="s">
        <v>28</v>
      </c>
      <c r="I2191" s="11" t="s">
        <v>29</v>
      </c>
      <c r="J2191" s="11" t="s">
        <v>29</v>
      </c>
      <c r="K2191" s="11" t="s">
        <v>30</v>
      </c>
      <c r="M2191" s="11" t="s">
        <v>7062</v>
      </c>
      <c r="N2191" s="13">
        <v>3105</v>
      </c>
      <c r="O2191" s="15">
        <f>_xlfn.XLOOKUP(B2191,Sheet1!A:A,Sheet1!E:E)</f>
        <v>18.100000000000001</v>
      </c>
      <c r="P2191" s="26"/>
      <c r="Q2191" s="29">
        <f t="shared" si="174"/>
        <v>19.005000000000003</v>
      </c>
      <c r="R2191" s="38">
        <f t="shared" si="179"/>
        <v>19.575150000000004</v>
      </c>
      <c r="S2191" s="26">
        <v>0</v>
      </c>
      <c r="T2191" s="13" t="str">
        <f t="shared" si="178"/>
        <v>Up</v>
      </c>
    </row>
    <row r="2192" spans="1:20" s="14" customFormat="1" hidden="1" x14ac:dyDescent="0.3">
      <c r="A2192" s="11">
        <v>6041832</v>
      </c>
      <c r="B2192" s="11">
        <v>6041832</v>
      </c>
      <c r="C2192" s="11" t="s">
        <v>26</v>
      </c>
      <c r="D2192" s="11" t="s">
        <v>27</v>
      </c>
      <c r="E2192" s="13" t="str">
        <f>_xlfn.XLOOKUP(B2192,Sheet1!A:A,Sheet1!B:B)</f>
        <v>DS PURDY DALE ELITE CUTTING IN     1IN</v>
      </c>
      <c r="F2192" s="13" t="str">
        <f t="shared" si="177"/>
        <v>CROWN  - DS PURDY DALE ELITE CUTTING IN     1IN</v>
      </c>
      <c r="G2192" s="13"/>
      <c r="H2192" s="91" t="s">
        <v>28</v>
      </c>
      <c r="I2192" s="11" t="s">
        <v>29</v>
      </c>
      <c r="J2192" s="11" t="s">
        <v>29</v>
      </c>
      <c r="K2192" s="11" t="s">
        <v>30</v>
      </c>
      <c r="M2192" s="11" t="s">
        <v>7062</v>
      </c>
      <c r="N2192" s="13">
        <v>3105</v>
      </c>
      <c r="O2192" s="15">
        <f>_xlfn.XLOOKUP(B2192,Sheet1!A:A,Sheet1!E:E)</f>
        <v>13.05</v>
      </c>
      <c r="P2192" s="26"/>
      <c r="Q2192" s="15">
        <f t="shared" si="174"/>
        <v>13.702500000000001</v>
      </c>
      <c r="R2192" s="38">
        <f t="shared" si="179"/>
        <v>14.113575000000001</v>
      </c>
      <c r="S2192" s="26">
        <v>0</v>
      </c>
      <c r="T2192" s="13" t="str">
        <f t="shared" si="178"/>
        <v>Up</v>
      </c>
    </row>
    <row r="2193" spans="1:20" s="14" customFormat="1" hidden="1" x14ac:dyDescent="0.3">
      <c r="A2193" s="11">
        <v>6041686</v>
      </c>
      <c r="B2193" s="11">
        <v>6041686</v>
      </c>
      <c r="C2193" s="11" t="s">
        <v>26</v>
      </c>
      <c r="D2193" s="11" t="s">
        <v>27</v>
      </c>
      <c r="E2193" s="13" t="str">
        <f>_xlfn.XLOOKUP(B2193,Sheet1!A:A,Sheet1!B:B)</f>
        <v>DS PRODEC PASTE BRUSH              6IN</v>
      </c>
      <c r="F2193" s="13" t="str">
        <f t="shared" si="177"/>
        <v>CROWN  - DS PRODEC PASTE BRUSH              6IN</v>
      </c>
      <c r="G2193" s="13"/>
      <c r="H2193" s="91" t="s">
        <v>28</v>
      </c>
      <c r="I2193" s="11" t="s">
        <v>29</v>
      </c>
      <c r="J2193" s="11" t="s">
        <v>29</v>
      </c>
      <c r="K2193" s="11" t="s">
        <v>30</v>
      </c>
      <c r="M2193" s="11" t="s">
        <v>7062</v>
      </c>
      <c r="N2193" s="13">
        <v>3105</v>
      </c>
      <c r="O2193" s="15">
        <f>_xlfn.XLOOKUP(B2193,Sheet1!A:A,Sheet1!E:E)</f>
        <v>8.74</v>
      </c>
      <c r="P2193" s="26">
        <f>_xlfn.XLOOKUP(A2193,Sheet2!F:F,Sheet2!H:H)</f>
        <v>0</v>
      </c>
      <c r="Q2193" s="29">
        <f t="shared" si="174"/>
        <v>9.1770000000000014</v>
      </c>
      <c r="R2193" s="38">
        <f t="shared" si="179"/>
        <v>9.4523100000000024</v>
      </c>
      <c r="S2193" s="26">
        <v>0</v>
      </c>
      <c r="T2193" s="13" t="str">
        <f t="shared" si="178"/>
        <v>Up</v>
      </c>
    </row>
    <row r="2194" spans="1:20" s="14" customFormat="1" hidden="1" x14ac:dyDescent="0.3">
      <c r="A2194" s="11">
        <v>6041684</v>
      </c>
      <c r="B2194" s="11">
        <v>6041684</v>
      </c>
      <c r="C2194" s="11" t="s">
        <v>26</v>
      </c>
      <c r="D2194" s="11" t="s">
        <v>27</v>
      </c>
      <c r="E2194" s="13" t="str">
        <f>_xlfn.XLOOKUP(B2194,Sheet1!A:A,Sheet1!B:B)</f>
        <v>DS PRODEC GREY BRISTLE WALL BRUSH  7IN</v>
      </c>
      <c r="F2194" s="13" t="str">
        <f t="shared" si="177"/>
        <v>CROWN  - DS PRODEC GREY BRISTLE WALL BRUSH  7IN</v>
      </c>
      <c r="G2194" s="13"/>
      <c r="H2194" s="91" t="s">
        <v>28</v>
      </c>
      <c r="I2194" s="11" t="s">
        <v>29</v>
      </c>
      <c r="J2194" s="11" t="s">
        <v>29</v>
      </c>
      <c r="K2194" s="11" t="s">
        <v>30</v>
      </c>
      <c r="M2194" s="11" t="s">
        <v>7062</v>
      </c>
      <c r="N2194" s="13">
        <v>3105</v>
      </c>
      <c r="O2194" s="15">
        <f>_xlfn.XLOOKUP(B2194,Sheet1!A:A,Sheet1!E:E)</f>
        <v>40.18</v>
      </c>
      <c r="P2194" s="26"/>
      <c r="Q2194" s="29">
        <f t="shared" si="174"/>
        <v>42.189</v>
      </c>
      <c r="R2194" s="38">
        <f t="shared" si="179"/>
        <v>43.45467</v>
      </c>
      <c r="S2194" s="26">
        <v>0</v>
      </c>
      <c r="T2194" s="13" t="str">
        <f t="shared" si="178"/>
        <v>Up</v>
      </c>
    </row>
    <row r="2195" spans="1:20" s="14" customFormat="1" hidden="1" x14ac:dyDescent="0.3">
      <c r="A2195" s="11">
        <v>6041683</v>
      </c>
      <c r="B2195" s="11">
        <v>6041683</v>
      </c>
      <c r="C2195" s="11" t="s">
        <v>26</v>
      </c>
      <c r="D2195" s="11" t="s">
        <v>27</v>
      </c>
      <c r="E2195" s="13" t="str">
        <f>_xlfn.XLOOKUP(B2195,Sheet1!A:A,Sheet1!B:B)</f>
        <v>DS PRODEC GREY BRISTLE WALL BRUSH  6IN</v>
      </c>
      <c r="F2195" s="13" t="str">
        <f t="shared" si="177"/>
        <v>CROWN  - DS PRODEC GREY BRISTLE WALL BRUSH  6IN</v>
      </c>
      <c r="G2195" s="13"/>
      <c r="H2195" s="91" t="s">
        <v>28</v>
      </c>
      <c r="I2195" s="11" t="s">
        <v>29</v>
      </c>
      <c r="J2195" s="11" t="s">
        <v>29</v>
      </c>
      <c r="K2195" s="11" t="s">
        <v>30</v>
      </c>
      <c r="M2195" s="11" t="s">
        <v>7062</v>
      </c>
      <c r="N2195" s="13">
        <v>3105</v>
      </c>
      <c r="O2195" s="15">
        <f>_xlfn.XLOOKUP(B2195,Sheet1!A:A,Sheet1!E:E)</f>
        <v>33.03</v>
      </c>
      <c r="P2195" s="26"/>
      <c r="Q2195" s="29">
        <f t="shared" ref="Q2195:Q2258" si="180">O2195*1.05</f>
        <v>34.6815</v>
      </c>
      <c r="R2195" s="38">
        <f t="shared" si="179"/>
        <v>35.721944999999998</v>
      </c>
      <c r="S2195" s="26">
        <v>0</v>
      </c>
      <c r="T2195" s="13" t="str">
        <f t="shared" si="178"/>
        <v>Up</v>
      </c>
    </row>
    <row r="2196" spans="1:20" s="14" customFormat="1" hidden="1" x14ac:dyDescent="0.3">
      <c r="A2196" s="11">
        <v>6041682</v>
      </c>
      <c r="B2196" s="11">
        <v>6041682</v>
      </c>
      <c r="C2196" s="11" t="s">
        <v>26</v>
      </c>
      <c r="D2196" s="11" t="s">
        <v>27</v>
      </c>
      <c r="E2196" s="13" t="str">
        <f>_xlfn.XLOOKUP(B2196,Sheet1!A:A,Sheet1!B:B)</f>
        <v>DS PRODEC GREY BRISTLE WALL BRUSH  5IN</v>
      </c>
      <c r="F2196" s="13" t="str">
        <f t="shared" si="177"/>
        <v>CROWN  - DS PRODEC GREY BRISTLE WALL BRUSH  5IN</v>
      </c>
      <c r="G2196" s="13"/>
      <c r="H2196" s="91" t="s">
        <v>28</v>
      </c>
      <c r="I2196" s="11" t="s">
        <v>29</v>
      </c>
      <c r="J2196" s="11" t="s">
        <v>29</v>
      </c>
      <c r="K2196" s="11" t="s">
        <v>30</v>
      </c>
      <c r="M2196" s="11" t="s">
        <v>7062</v>
      </c>
      <c r="N2196" s="13">
        <v>3105</v>
      </c>
      <c r="O2196" s="15">
        <f>_xlfn.XLOOKUP(B2196,Sheet1!A:A,Sheet1!E:E)</f>
        <v>24.39</v>
      </c>
      <c r="P2196" s="26"/>
      <c r="Q2196" s="29">
        <f t="shared" si="180"/>
        <v>25.609500000000001</v>
      </c>
      <c r="R2196" s="38">
        <f t="shared" si="179"/>
        <v>26.377785000000003</v>
      </c>
      <c r="S2196" s="26">
        <v>0</v>
      </c>
      <c r="T2196" s="13" t="str">
        <f t="shared" si="178"/>
        <v>Up</v>
      </c>
    </row>
    <row r="2197" spans="1:20" s="14" customFormat="1" hidden="1" x14ac:dyDescent="0.3">
      <c r="A2197" s="11">
        <v>6041629</v>
      </c>
      <c r="B2197" s="11">
        <v>6041629</v>
      </c>
      <c r="C2197" s="11" t="s">
        <v>26</v>
      </c>
      <c r="D2197" s="11" t="s">
        <v>27</v>
      </c>
      <c r="E2197" s="13" t="str">
        <f>_xlfn.XLOOKUP(B2197,Sheet1!A:A,Sheet1!B:B)</f>
        <v>DS PRODEC FLAT MASONRY BRUSH       5IN</v>
      </c>
      <c r="F2197" s="13" t="str">
        <f t="shared" si="177"/>
        <v>CROWN  - DS PRODEC FLAT MASONRY BRUSH       5IN</v>
      </c>
      <c r="G2197" s="13"/>
      <c r="H2197" s="91" t="s">
        <v>28</v>
      </c>
      <c r="I2197" s="11" t="s">
        <v>29</v>
      </c>
      <c r="J2197" s="11" t="s">
        <v>29</v>
      </c>
      <c r="K2197" s="11" t="s">
        <v>30</v>
      </c>
      <c r="M2197" s="11" t="s">
        <v>7062</v>
      </c>
      <c r="N2197" s="13">
        <v>3105</v>
      </c>
      <c r="O2197" s="15">
        <f>_xlfn.XLOOKUP(B2197,Sheet1!A:A,Sheet1!E:E)</f>
        <v>8.94</v>
      </c>
      <c r="P2197" s="26"/>
      <c r="Q2197" s="15">
        <f t="shared" si="180"/>
        <v>9.3870000000000005</v>
      </c>
      <c r="R2197" s="38">
        <f t="shared" si="179"/>
        <v>9.668610000000001</v>
      </c>
      <c r="S2197" s="26">
        <v>0</v>
      </c>
      <c r="T2197" s="13" t="str">
        <f t="shared" si="178"/>
        <v>Up</v>
      </c>
    </row>
    <row r="2198" spans="1:20" s="14" customFormat="1" hidden="1" x14ac:dyDescent="0.3">
      <c r="A2198" s="11">
        <v>6041569</v>
      </c>
      <c r="B2198" s="11">
        <v>6041569</v>
      </c>
      <c r="C2198" s="11" t="s">
        <v>26</v>
      </c>
      <c r="D2198" s="11" t="s">
        <v>27</v>
      </c>
      <c r="E2198" s="13" t="str">
        <f>_xlfn.XLOOKUP(B2198,Sheet1!A:A,Sheet1!B:B)</f>
        <v>DS PRODEC FLAT INDUSTRIAL FITCH    NO.12</v>
      </c>
      <c r="F2198" s="13" t="str">
        <f t="shared" si="177"/>
        <v>CROWN  - DS PRODEC FLAT INDUSTRIAL FITCH    NO.12</v>
      </c>
      <c r="G2198" s="13"/>
      <c r="H2198" s="91" t="s">
        <v>28</v>
      </c>
      <c r="I2198" s="11" t="s">
        <v>29</v>
      </c>
      <c r="J2198" s="11" t="s">
        <v>29</v>
      </c>
      <c r="K2198" s="11" t="s">
        <v>30</v>
      </c>
      <c r="M2198" s="11" t="s">
        <v>7062</v>
      </c>
      <c r="N2198" s="13">
        <v>3105</v>
      </c>
      <c r="O2198" s="15">
        <f>_xlfn.XLOOKUP(B2198,Sheet1!A:A,Sheet1!E:E)</f>
        <v>3.43</v>
      </c>
      <c r="P2198" s="26"/>
      <c r="Q2198" s="29">
        <f t="shared" si="180"/>
        <v>3.6015000000000001</v>
      </c>
      <c r="R2198" s="38">
        <f t="shared" si="179"/>
        <v>3.7095450000000003</v>
      </c>
      <c r="S2198" s="26">
        <v>0</v>
      </c>
      <c r="T2198" s="13" t="str">
        <f t="shared" si="178"/>
        <v>Up</v>
      </c>
    </row>
    <row r="2199" spans="1:20" s="14" customFormat="1" hidden="1" x14ac:dyDescent="0.3">
      <c r="A2199" s="11">
        <v>6041567</v>
      </c>
      <c r="B2199" s="11">
        <v>6041567</v>
      </c>
      <c r="C2199" s="11" t="s">
        <v>26</v>
      </c>
      <c r="D2199" s="11" t="s">
        <v>27</v>
      </c>
      <c r="E2199" s="13" t="str">
        <f>_xlfn.XLOOKUP(B2199,Sheet1!A:A,Sheet1!B:B)</f>
        <v>DS PRODEC FLAT INDUSTRIAL FITCH    NO.8</v>
      </c>
      <c r="F2199" s="13" t="str">
        <f t="shared" si="177"/>
        <v>CROWN  - DS PRODEC FLAT INDUSTRIAL FITCH    NO.8</v>
      </c>
      <c r="G2199" s="13"/>
      <c r="H2199" s="91" t="s">
        <v>28</v>
      </c>
      <c r="I2199" s="11" t="s">
        <v>29</v>
      </c>
      <c r="J2199" s="11" t="s">
        <v>29</v>
      </c>
      <c r="K2199" s="11" t="s">
        <v>30</v>
      </c>
      <c r="M2199" s="11" t="s">
        <v>7062</v>
      </c>
      <c r="N2199" s="13">
        <v>3105</v>
      </c>
      <c r="O2199" s="15">
        <f>_xlfn.XLOOKUP(B2199,Sheet1!A:A,Sheet1!E:E)</f>
        <v>1.43</v>
      </c>
      <c r="P2199" s="26"/>
      <c r="Q2199" s="29">
        <f t="shared" si="180"/>
        <v>1.5015000000000001</v>
      </c>
      <c r="R2199" s="38">
        <f t="shared" si="179"/>
        <v>1.5465450000000001</v>
      </c>
      <c r="S2199" s="26">
        <v>0</v>
      </c>
      <c r="T2199" s="13" t="str">
        <f t="shared" si="178"/>
        <v>Up</v>
      </c>
    </row>
    <row r="2200" spans="1:20" s="14" customFormat="1" hidden="1" x14ac:dyDescent="0.3">
      <c r="A2200" s="11">
        <v>6041566</v>
      </c>
      <c r="B2200" s="11">
        <v>6041566</v>
      </c>
      <c r="C2200" s="11" t="s">
        <v>26</v>
      </c>
      <c r="D2200" s="11" t="s">
        <v>27</v>
      </c>
      <c r="E2200" s="13" t="str">
        <f>_xlfn.XLOOKUP(B2200,Sheet1!A:A,Sheet1!B:B)</f>
        <v>DS PRODEC FLAT INDUSTRIAL FITCH    NO.6</v>
      </c>
      <c r="F2200" s="13" t="str">
        <f t="shared" si="177"/>
        <v>CROWN  - DS PRODEC FLAT INDUSTRIAL FITCH    NO.6</v>
      </c>
      <c r="G2200" s="13"/>
      <c r="H2200" s="91" t="s">
        <v>28</v>
      </c>
      <c r="I2200" s="11" t="s">
        <v>29</v>
      </c>
      <c r="J2200" s="11" t="s">
        <v>29</v>
      </c>
      <c r="K2200" s="11" t="s">
        <v>30</v>
      </c>
      <c r="M2200" s="11" t="s">
        <v>7062</v>
      </c>
      <c r="N2200" s="13">
        <v>3105</v>
      </c>
      <c r="O2200" s="15">
        <f>_xlfn.XLOOKUP(B2200,Sheet1!A:A,Sheet1!E:E)</f>
        <v>1.33</v>
      </c>
      <c r="P2200" s="26"/>
      <c r="Q2200" s="29">
        <f t="shared" si="180"/>
        <v>1.3965000000000001</v>
      </c>
      <c r="R2200" s="38">
        <f t="shared" si="179"/>
        <v>1.4383950000000001</v>
      </c>
      <c r="S2200" s="26">
        <v>0</v>
      </c>
      <c r="T2200" s="13" t="str">
        <f t="shared" si="178"/>
        <v>Up</v>
      </c>
    </row>
    <row r="2201" spans="1:20" s="14" customFormat="1" hidden="1" x14ac:dyDescent="0.3">
      <c r="A2201" s="11">
        <v>6041564</v>
      </c>
      <c r="B2201" s="11">
        <v>6041564</v>
      </c>
      <c r="C2201" s="11" t="s">
        <v>26</v>
      </c>
      <c r="D2201" s="11" t="s">
        <v>27</v>
      </c>
      <c r="E2201" s="13" t="str">
        <f>_xlfn.XLOOKUP(B2201,Sheet1!A:A,Sheet1!B:B)</f>
        <v>DS PRODEC FLAT INDUSTRIAL FITCH    NO.2</v>
      </c>
      <c r="F2201" s="13" t="str">
        <f t="shared" si="177"/>
        <v>CROWN  - DS PRODEC FLAT INDUSTRIAL FITCH    NO.2</v>
      </c>
      <c r="G2201" s="13"/>
      <c r="H2201" s="91" t="s">
        <v>28</v>
      </c>
      <c r="I2201" s="11" t="s">
        <v>29</v>
      </c>
      <c r="J2201" s="11" t="s">
        <v>29</v>
      </c>
      <c r="K2201" s="11" t="s">
        <v>30</v>
      </c>
      <c r="M2201" s="11" t="s">
        <v>7062</v>
      </c>
      <c r="N2201" s="13">
        <v>3105</v>
      </c>
      <c r="O2201" s="15">
        <f>_xlfn.XLOOKUP(B2201,Sheet1!A:A,Sheet1!E:E)</f>
        <v>1.06</v>
      </c>
      <c r="P2201" s="26"/>
      <c r="Q2201" s="29">
        <f t="shared" si="180"/>
        <v>1.1130000000000002</v>
      </c>
      <c r="R2201" s="38">
        <f t="shared" si="179"/>
        <v>1.1463900000000002</v>
      </c>
      <c r="S2201" s="26">
        <v>0</v>
      </c>
      <c r="T2201" s="13" t="str">
        <f t="shared" si="178"/>
        <v>Up</v>
      </c>
    </row>
    <row r="2202" spans="1:20" s="14" customFormat="1" hidden="1" x14ac:dyDescent="0.3">
      <c r="A2202" s="11">
        <v>6041560</v>
      </c>
      <c r="B2202" s="11">
        <v>6041560</v>
      </c>
      <c r="C2202" s="11" t="s">
        <v>26</v>
      </c>
      <c r="D2202" s="11" t="s">
        <v>27</v>
      </c>
      <c r="E2202" s="13" t="str">
        <f>_xlfn.XLOOKUP(B2202,Sheet1!A:A,Sheet1!B:B)</f>
        <v>DS PRODEC ROUND INDUSTRIAL FITCH   NO.10</v>
      </c>
      <c r="F2202" s="13" t="str">
        <f t="shared" si="177"/>
        <v>CROWN  - DS PRODEC ROUND INDUSTRIAL FITCH   NO.10</v>
      </c>
      <c r="G2202" s="13"/>
      <c r="H2202" s="91" t="s">
        <v>28</v>
      </c>
      <c r="I2202" s="11" t="s">
        <v>29</v>
      </c>
      <c r="J2202" s="11" t="s">
        <v>29</v>
      </c>
      <c r="K2202" s="11" t="s">
        <v>30</v>
      </c>
      <c r="M2202" s="11" t="s">
        <v>7062</v>
      </c>
      <c r="N2202" s="13">
        <v>3105</v>
      </c>
      <c r="O2202" s="15">
        <f>_xlfn.XLOOKUP(B2202,Sheet1!A:A,Sheet1!E:E)</f>
        <v>2.78</v>
      </c>
      <c r="P2202" s="26"/>
      <c r="Q2202" s="29">
        <f t="shared" si="180"/>
        <v>2.919</v>
      </c>
      <c r="R2202" s="38">
        <f t="shared" si="179"/>
        <v>3.00657</v>
      </c>
      <c r="S2202" s="26">
        <v>0</v>
      </c>
      <c r="T2202" s="13" t="str">
        <f t="shared" si="178"/>
        <v>Up</v>
      </c>
    </row>
    <row r="2203" spans="1:20" s="14" customFormat="1" hidden="1" x14ac:dyDescent="0.3">
      <c r="A2203" s="11">
        <v>6041559</v>
      </c>
      <c r="B2203" s="11">
        <v>6041559</v>
      </c>
      <c r="C2203" s="11" t="s">
        <v>26</v>
      </c>
      <c r="D2203" s="11" t="s">
        <v>27</v>
      </c>
      <c r="E2203" s="13" t="str">
        <f>_xlfn.XLOOKUP(B2203,Sheet1!A:A,Sheet1!B:B)</f>
        <v>DS PRODEC ROUND INDUSTRIAL FITCH   NO.8</v>
      </c>
      <c r="F2203" s="13" t="str">
        <f t="shared" si="177"/>
        <v>CROWN  - DS PRODEC ROUND INDUSTRIAL FITCH   NO.8</v>
      </c>
      <c r="G2203" s="13"/>
      <c r="H2203" s="91" t="s">
        <v>28</v>
      </c>
      <c r="I2203" s="11" t="s">
        <v>29</v>
      </c>
      <c r="J2203" s="11" t="s">
        <v>29</v>
      </c>
      <c r="K2203" s="11" t="s">
        <v>30</v>
      </c>
      <c r="M2203" s="11" t="s">
        <v>7062</v>
      </c>
      <c r="N2203" s="13">
        <v>3105</v>
      </c>
      <c r="O2203" s="15">
        <f>_xlfn.XLOOKUP(B2203,Sheet1!A:A,Sheet1!E:E)</f>
        <v>1.43</v>
      </c>
      <c r="P2203" s="26"/>
      <c r="Q2203" s="29">
        <f t="shared" si="180"/>
        <v>1.5015000000000001</v>
      </c>
      <c r="R2203" s="38">
        <f t="shared" si="179"/>
        <v>1.5465450000000001</v>
      </c>
      <c r="S2203" s="26">
        <v>0</v>
      </c>
      <c r="T2203" s="13" t="str">
        <f t="shared" si="178"/>
        <v>Up</v>
      </c>
    </row>
    <row r="2204" spans="1:20" s="14" customFormat="1" hidden="1" x14ac:dyDescent="0.3">
      <c r="A2204" s="11">
        <v>6041558</v>
      </c>
      <c r="B2204" s="11">
        <v>6041558</v>
      </c>
      <c r="C2204" s="11" t="s">
        <v>26</v>
      </c>
      <c r="D2204" s="11" t="s">
        <v>27</v>
      </c>
      <c r="E2204" s="13" t="str">
        <f>_xlfn.XLOOKUP(B2204,Sheet1!A:A,Sheet1!B:B)</f>
        <v>DS PRODEC ROUND INDUSTRIAL FITCH   NO.6</v>
      </c>
      <c r="F2204" s="13" t="str">
        <f t="shared" si="177"/>
        <v>CROWN  - DS PRODEC ROUND INDUSTRIAL FITCH   NO.6</v>
      </c>
      <c r="G2204" s="13"/>
      <c r="H2204" s="91" t="s">
        <v>28</v>
      </c>
      <c r="I2204" s="11" t="s">
        <v>29</v>
      </c>
      <c r="J2204" s="11" t="s">
        <v>29</v>
      </c>
      <c r="K2204" s="11" t="s">
        <v>30</v>
      </c>
      <c r="M2204" s="11" t="s">
        <v>7062</v>
      </c>
      <c r="N2204" s="13">
        <v>3105</v>
      </c>
      <c r="O2204" s="15">
        <f>_xlfn.XLOOKUP(B2204,Sheet1!A:A,Sheet1!E:E)</f>
        <v>1.33</v>
      </c>
      <c r="P2204" s="26"/>
      <c r="Q2204" s="29">
        <f t="shared" si="180"/>
        <v>1.3965000000000001</v>
      </c>
      <c r="R2204" s="38">
        <f t="shared" si="179"/>
        <v>1.4383950000000001</v>
      </c>
      <c r="S2204" s="26">
        <v>0</v>
      </c>
      <c r="T2204" s="13" t="str">
        <f t="shared" si="178"/>
        <v>Up</v>
      </c>
    </row>
    <row r="2205" spans="1:20" s="14" customFormat="1" hidden="1" x14ac:dyDescent="0.3">
      <c r="A2205" s="11">
        <v>6041557</v>
      </c>
      <c r="B2205" s="11">
        <v>6041557</v>
      </c>
      <c r="C2205" s="11" t="s">
        <v>26</v>
      </c>
      <c r="D2205" s="11" t="s">
        <v>27</v>
      </c>
      <c r="E2205" s="13" t="str">
        <f>_xlfn.XLOOKUP(B2205,Sheet1!A:A,Sheet1!B:B)</f>
        <v>DS PRODEC ROUND INDUSTRIAL FITCH   NO.4</v>
      </c>
      <c r="F2205" s="13" t="str">
        <f t="shared" si="177"/>
        <v>CROWN  - DS PRODEC ROUND INDUSTRIAL FITCH   NO.4</v>
      </c>
      <c r="G2205" s="13"/>
      <c r="H2205" s="91" t="s">
        <v>28</v>
      </c>
      <c r="I2205" s="11" t="s">
        <v>29</v>
      </c>
      <c r="J2205" s="11" t="s">
        <v>29</v>
      </c>
      <c r="K2205" s="11" t="s">
        <v>30</v>
      </c>
      <c r="M2205" s="11" t="s">
        <v>7062</v>
      </c>
      <c r="N2205" s="13">
        <v>3105</v>
      </c>
      <c r="O2205" s="15">
        <f>_xlfn.XLOOKUP(B2205,Sheet1!A:A,Sheet1!E:E)</f>
        <v>1.1299999999999999</v>
      </c>
      <c r="P2205" s="26"/>
      <c r="Q2205" s="29">
        <f t="shared" si="180"/>
        <v>1.1864999999999999</v>
      </c>
      <c r="R2205" s="38">
        <f t="shared" si="179"/>
        <v>1.2220949999999999</v>
      </c>
      <c r="S2205" s="26">
        <v>0</v>
      </c>
      <c r="T2205" s="13" t="str">
        <f t="shared" si="178"/>
        <v>Up</v>
      </c>
    </row>
    <row r="2206" spans="1:20" s="14" customFormat="1" hidden="1" x14ac:dyDescent="0.3">
      <c r="A2206" s="11">
        <v>6041556</v>
      </c>
      <c r="B2206" s="11">
        <v>6041556</v>
      </c>
      <c r="C2206" s="11" t="s">
        <v>26</v>
      </c>
      <c r="D2206" s="11" t="s">
        <v>27</v>
      </c>
      <c r="E2206" s="13" t="str">
        <f>_xlfn.XLOOKUP(B2206,Sheet1!A:A,Sheet1!B:B)</f>
        <v>DS PRODEC ROUND INDUSTRIAL FITCH   NO.2</v>
      </c>
      <c r="F2206" s="13" t="str">
        <f t="shared" si="177"/>
        <v>CROWN  - DS PRODEC ROUND INDUSTRIAL FITCH   NO.2</v>
      </c>
      <c r="G2206" s="13"/>
      <c r="H2206" s="91" t="s">
        <v>28</v>
      </c>
      <c r="I2206" s="11" t="s">
        <v>29</v>
      </c>
      <c r="J2206" s="11" t="s">
        <v>29</v>
      </c>
      <c r="K2206" s="11" t="s">
        <v>30</v>
      </c>
      <c r="M2206" s="11" t="s">
        <v>7062</v>
      </c>
      <c r="N2206" s="13">
        <v>3105</v>
      </c>
      <c r="O2206" s="15">
        <f>_xlfn.XLOOKUP(B2206,Sheet1!A:A,Sheet1!E:E)</f>
        <v>0.52</v>
      </c>
      <c r="P2206" s="26"/>
      <c r="Q2206" s="29">
        <f t="shared" si="180"/>
        <v>0.54600000000000004</v>
      </c>
      <c r="R2206" s="38">
        <f t="shared" si="179"/>
        <v>0.5623800000000001</v>
      </c>
      <c r="S2206" s="26">
        <v>0</v>
      </c>
      <c r="T2206" s="13" t="str">
        <f t="shared" si="178"/>
        <v>Up</v>
      </c>
    </row>
    <row r="2207" spans="1:20" s="14" customFormat="1" hidden="1" x14ac:dyDescent="0.3">
      <c r="A2207" s="11">
        <v>6041555</v>
      </c>
      <c r="B2207" s="11">
        <v>6041555</v>
      </c>
      <c r="C2207" s="11" t="s">
        <v>26</v>
      </c>
      <c r="D2207" s="11" t="s">
        <v>27</v>
      </c>
      <c r="E2207" s="13" t="str">
        <f>_xlfn.XLOOKUP(B2207,Sheet1!A:A,Sheet1!B:B)</f>
        <v>DS FFJ NOOK &amp; CRANNY BRUSH         1IN</v>
      </c>
      <c r="F2207" s="13" t="str">
        <f t="shared" si="177"/>
        <v>CROWN  - DS FFJ NOOK &amp; CRANNY BRUSH         1IN</v>
      </c>
      <c r="G2207" s="13"/>
      <c r="H2207" s="91" t="s">
        <v>28</v>
      </c>
      <c r="I2207" s="11" t="s">
        <v>29</v>
      </c>
      <c r="J2207" s="11" t="s">
        <v>29</v>
      </c>
      <c r="K2207" s="11" t="s">
        <v>30</v>
      </c>
      <c r="M2207" s="11" t="s">
        <v>7062</v>
      </c>
      <c r="N2207" s="13">
        <v>3105</v>
      </c>
      <c r="O2207" s="15">
        <f>_xlfn.XLOOKUP(B2207,Sheet1!A:A,Sheet1!E:E)</f>
        <v>1.76</v>
      </c>
      <c r="P2207" s="26"/>
      <c r="Q2207" s="15">
        <f t="shared" si="180"/>
        <v>1.8480000000000001</v>
      </c>
      <c r="R2207" s="38">
        <f t="shared" si="179"/>
        <v>1.9034400000000002</v>
      </c>
      <c r="S2207" s="26">
        <v>0</v>
      </c>
      <c r="T2207" s="13" t="str">
        <f t="shared" si="178"/>
        <v>Up</v>
      </c>
    </row>
    <row r="2208" spans="1:20" s="14" customFormat="1" hidden="1" x14ac:dyDescent="0.3">
      <c r="A2208" s="11">
        <v>6041554</v>
      </c>
      <c r="B2208" s="11">
        <v>6041554</v>
      </c>
      <c r="C2208" s="11" t="s">
        <v>26</v>
      </c>
      <c r="D2208" s="11" t="s">
        <v>27</v>
      </c>
      <c r="E2208" s="13" t="str">
        <f>_xlfn.XLOOKUP(B2208,Sheet1!A:A,Sheet1!B:B)</f>
        <v>DS FFJ NOOK &amp; CRANNY BRUSH         2IN</v>
      </c>
      <c r="F2208" s="13" t="str">
        <f t="shared" si="177"/>
        <v>CROWN  - DS FFJ NOOK &amp; CRANNY BRUSH         2IN</v>
      </c>
      <c r="G2208" s="13"/>
      <c r="H2208" s="91" t="s">
        <v>28</v>
      </c>
      <c r="I2208" s="11" t="s">
        <v>29</v>
      </c>
      <c r="J2208" s="11" t="s">
        <v>29</v>
      </c>
      <c r="K2208" s="11" t="s">
        <v>30</v>
      </c>
      <c r="M2208" s="11" t="s">
        <v>7062</v>
      </c>
      <c r="N2208" s="13">
        <v>3105</v>
      </c>
      <c r="O2208" s="15">
        <f>_xlfn.XLOOKUP(B2208,Sheet1!A:A,Sheet1!E:E)</f>
        <v>1.58</v>
      </c>
      <c r="P2208" s="26"/>
      <c r="Q2208" s="15">
        <f t="shared" si="180"/>
        <v>1.6590000000000003</v>
      </c>
      <c r="R2208" s="38">
        <f t="shared" si="179"/>
        <v>1.7087700000000003</v>
      </c>
      <c r="S2208" s="26">
        <v>0</v>
      </c>
      <c r="T2208" s="13" t="str">
        <f t="shared" si="178"/>
        <v>Up</v>
      </c>
    </row>
    <row r="2209" spans="1:20" s="14" customFormat="1" hidden="1" x14ac:dyDescent="0.3">
      <c r="A2209" s="11">
        <v>6041547</v>
      </c>
      <c r="B2209" s="11">
        <v>6041547</v>
      </c>
      <c r="C2209" s="11" t="s">
        <v>26</v>
      </c>
      <c r="D2209" s="11" t="s">
        <v>27</v>
      </c>
      <c r="E2209" s="13" t="str">
        <f>_xlfn.XLOOKUP(B2209,Sheet1!A:A,Sheet1!B:B)</f>
        <v>DS PRODEC STRIKER C/W 11IN HANDLE  .75IN</v>
      </c>
      <c r="F2209" s="13" t="str">
        <f t="shared" si="177"/>
        <v>CROWN  - DS PRODEC STRIKER C/W 11IN HANDLE  .75IN</v>
      </c>
      <c r="G2209" s="13"/>
      <c r="H2209" s="91" t="s">
        <v>28</v>
      </c>
      <c r="I2209" s="11" t="s">
        <v>29</v>
      </c>
      <c r="J2209" s="11" t="s">
        <v>29</v>
      </c>
      <c r="K2209" s="11" t="s">
        <v>30</v>
      </c>
      <c r="M2209" s="11" t="s">
        <v>7062</v>
      </c>
      <c r="N2209" s="13">
        <v>3105</v>
      </c>
      <c r="O2209" s="15">
        <f>_xlfn.XLOOKUP(B2209,Sheet1!A:A,Sheet1!E:E)</f>
        <v>2.85</v>
      </c>
      <c r="P2209" s="26"/>
      <c r="Q2209" s="29">
        <f t="shared" si="180"/>
        <v>2.9925000000000002</v>
      </c>
      <c r="R2209" s="38">
        <f t="shared" si="179"/>
        <v>3.0822750000000001</v>
      </c>
      <c r="S2209" s="26">
        <v>0</v>
      </c>
      <c r="T2209" s="13" t="str">
        <f t="shared" si="178"/>
        <v>Up</v>
      </c>
    </row>
    <row r="2210" spans="1:20" s="14" customFormat="1" hidden="1" x14ac:dyDescent="0.3">
      <c r="A2210" s="11">
        <v>6041546</v>
      </c>
      <c r="B2210" s="11">
        <v>6041546</v>
      </c>
      <c r="C2210" s="11" t="s">
        <v>26</v>
      </c>
      <c r="D2210" s="11" t="s">
        <v>27</v>
      </c>
      <c r="E2210" s="13" t="str">
        <f>_xlfn.XLOOKUP(B2210,Sheet1!A:A,Sheet1!B:B)</f>
        <v>DS PRODEC DOGLEG BRUSH             2IN</v>
      </c>
      <c r="F2210" s="13" t="str">
        <f t="shared" si="177"/>
        <v>CROWN  - DS PRODEC DOGLEG BRUSH             2IN</v>
      </c>
      <c r="G2210" s="13"/>
      <c r="H2210" s="91" t="s">
        <v>28</v>
      </c>
      <c r="I2210" s="11" t="s">
        <v>29</v>
      </c>
      <c r="J2210" s="11" t="s">
        <v>29</v>
      </c>
      <c r="K2210" s="11" t="s">
        <v>30</v>
      </c>
      <c r="M2210" s="11" t="s">
        <v>7062</v>
      </c>
      <c r="N2210" s="13">
        <v>3105</v>
      </c>
      <c r="O2210" s="15">
        <f>_xlfn.XLOOKUP(B2210,Sheet1!A:A,Sheet1!E:E)</f>
        <v>2.75</v>
      </c>
      <c r="P2210" s="26"/>
      <c r="Q2210" s="15">
        <f t="shared" si="180"/>
        <v>2.8875000000000002</v>
      </c>
      <c r="R2210" s="38">
        <f t="shared" si="179"/>
        <v>2.9741250000000004</v>
      </c>
      <c r="S2210" s="26">
        <v>0</v>
      </c>
      <c r="T2210" s="13" t="str">
        <f t="shared" si="178"/>
        <v>Up</v>
      </c>
    </row>
    <row r="2211" spans="1:20" s="14" customFormat="1" hidden="1" x14ac:dyDescent="0.3">
      <c r="A2211" s="11">
        <v>6041537</v>
      </c>
      <c r="B2211" s="11">
        <v>6041537</v>
      </c>
      <c r="C2211" s="11" t="s">
        <v>26</v>
      </c>
      <c r="D2211" s="11" t="s">
        <v>27</v>
      </c>
      <c r="E2211" s="13" t="str">
        <f>_xlfn.XLOOKUP(B2211,Sheet1!A:A,Sheet1!B:B)</f>
        <v>DS FFJ WALL BRUSH                  5IN</v>
      </c>
      <c r="F2211" s="13" t="str">
        <f t="shared" si="177"/>
        <v>CROWN  - DS FFJ WALL BRUSH                  5IN</v>
      </c>
      <c r="G2211" s="13"/>
      <c r="H2211" s="91" t="s">
        <v>28</v>
      </c>
      <c r="I2211" s="11" t="s">
        <v>29</v>
      </c>
      <c r="J2211" s="11" t="s">
        <v>29</v>
      </c>
      <c r="K2211" s="11" t="s">
        <v>30</v>
      </c>
      <c r="M2211" s="11" t="s">
        <v>7062</v>
      </c>
      <c r="N2211" s="13">
        <v>3105</v>
      </c>
      <c r="O2211" s="15">
        <f>_xlfn.XLOOKUP(B2211,Sheet1!A:A,Sheet1!E:E)</f>
        <v>7.63</v>
      </c>
      <c r="P2211" s="26"/>
      <c r="Q2211" s="15">
        <f t="shared" si="180"/>
        <v>8.0114999999999998</v>
      </c>
      <c r="R2211" s="38">
        <f t="shared" si="179"/>
        <v>8.2518449999999994</v>
      </c>
      <c r="S2211" s="26">
        <v>0</v>
      </c>
      <c r="T2211" s="13" t="str">
        <f t="shared" si="178"/>
        <v>Up</v>
      </c>
    </row>
    <row r="2212" spans="1:20" s="14" customFormat="1" hidden="1" x14ac:dyDescent="0.3">
      <c r="A2212" s="11">
        <v>6041523</v>
      </c>
      <c r="B2212" s="11">
        <v>6041523</v>
      </c>
      <c r="C2212" s="11" t="s">
        <v>26</v>
      </c>
      <c r="D2212" s="11" t="s">
        <v>27</v>
      </c>
      <c r="E2212" s="13" t="str">
        <f>_xlfn.XLOOKUP(B2212,Sheet1!A:A,Sheet1!B:B)</f>
        <v>DS FFJ CLICK SYSTEM PAINT PAD</v>
      </c>
      <c r="F2212" s="13" t="str">
        <f t="shared" si="177"/>
        <v>CROWN  - DS FFJ CLICK SYSTEM PAINT PAD</v>
      </c>
      <c r="G2212" s="13"/>
      <c r="H2212" s="91" t="s">
        <v>28</v>
      </c>
      <c r="I2212" s="11" t="s">
        <v>29</v>
      </c>
      <c r="J2212" s="11" t="s">
        <v>29</v>
      </c>
      <c r="K2212" s="11" t="s">
        <v>30</v>
      </c>
      <c r="M2212" s="11" t="s">
        <v>7062</v>
      </c>
      <c r="N2212" s="13">
        <v>3105</v>
      </c>
      <c r="O2212" s="15">
        <f>_xlfn.XLOOKUP(B2212,Sheet1!A:A,Sheet1!E:E)</f>
        <v>7.37</v>
      </c>
      <c r="P2212" s="26"/>
      <c r="Q2212" s="29">
        <f t="shared" si="180"/>
        <v>7.7385000000000002</v>
      </c>
      <c r="R2212" s="38">
        <f t="shared" si="179"/>
        <v>7.9706550000000007</v>
      </c>
      <c r="S2212" s="26">
        <v>0</v>
      </c>
      <c r="T2212" s="13" t="str">
        <f t="shared" si="178"/>
        <v>Up</v>
      </c>
    </row>
    <row r="2213" spans="1:20" s="14" customFormat="1" hidden="1" x14ac:dyDescent="0.3">
      <c r="A2213" s="11">
        <v>6006640</v>
      </c>
      <c r="B2213" s="11">
        <v>6006640</v>
      </c>
      <c r="C2213" s="11" t="s">
        <v>26</v>
      </c>
      <c r="D2213" s="11" t="s">
        <v>27</v>
      </c>
      <c r="E2213" s="13" t="str">
        <f>_xlfn.XLOOKUP(B2213,Sheet1!A:A,Sheet1!B:B)</f>
        <v>DS PERFECTION BRISTLE PAINT BRUSH  3IN</v>
      </c>
      <c r="F2213" s="13" t="str">
        <f t="shared" si="177"/>
        <v>CROWN  - DS PERFECTION BRISTLE PAINT BRUSH  3IN</v>
      </c>
      <c r="G2213" s="13"/>
      <c r="H2213" s="91" t="s">
        <v>28</v>
      </c>
      <c r="I2213" s="11" t="s">
        <v>29</v>
      </c>
      <c r="J2213" s="11" t="s">
        <v>29</v>
      </c>
      <c r="K2213" s="11" t="s">
        <v>30</v>
      </c>
      <c r="M2213" s="11" t="s">
        <v>7062</v>
      </c>
      <c r="N2213" s="13">
        <v>3105</v>
      </c>
      <c r="O2213" s="15">
        <f>_xlfn.XLOOKUP(B2213,Sheet1!A:A,Sheet1!E:E)</f>
        <v>22.93</v>
      </c>
      <c r="P2213" s="26"/>
      <c r="Q2213" s="29">
        <f t="shared" si="180"/>
        <v>24.076499999999999</v>
      </c>
      <c r="R2213" s="38">
        <f t="shared" si="179"/>
        <v>24.798794999999998</v>
      </c>
      <c r="S2213" s="26">
        <v>0</v>
      </c>
      <c r="T2213" s="13" t="str">
        <f t="shared" si="178"/>
        <v>Up</v>
      </c>
    </row>
    <row r="2214" spans="1:20" s="14" customFormat="1" hidden="1" x14ac:dyDescent="0.3">
      <c r="A2214" s="11">
        <v>6041831</v>
      </c>
      <c r="B2214" s="11">
        <v>6041831</v>
      </c>
      <c r="C2214" s="11" t="s">
        <v>26</v>
      </c>
      <c r="D2214" s="11" t="s">
        <v>27</v>
      </c>
      <c r="E2214" s="13" t="str">
        <f>_xlfn.XLOOKUP(B2214,Sheet1!A:A,Sheet1!B:B)</f>
        <v>DS PURDY DALE ELITE CUTTING IN     2IN</v>
      </c>
      <c r="F2214" s="13" t="str">
        <f t="shared" si="177"/>
        <v>CROWN  - DS PURDY DALE ELITE CUTTING IN     2IN</v>
      </c>
      <c r="G2214" s="13"/>
      <c r="H2214" s="91" t="s">
        <v>28</v>
      </c>
      <c r="I2214" s="11" t="s">
        <v>29</v>
      </c>
      <c r="J2214" s="11" t="s">
        <v>29</v>
      </c>
      <c r="K2214" s="11" t="s">
        <v>30</v>
      </c>
      <c r="M2214" s="11" t="s">
        <v>7062</v>
      </c>
      <c r="N2214" s="13">
        <v>3105</v>
      </c>
      <c r="O2214" s="15">
        <f>_xlfn.XLOOKUP(B2214,Sheet1!A:A,Sheet1!E:E)</f>
        <v>18.100000000000001</v>
      </c>
      <c r="P2214" s="26"/>
      <c r="Q2214" s="15">
        <f t="shared" si="180"/>
        <v>19.005000000000003</v>
      </c>
      <c r="R2214" s="38">
        <f t="shared" si="179"/>
        <v>19.575150000000004</v>
      </c>
      <c r="S2214" s="26">
        <v>0</v>
      </c>
      <c r="T2214" s="13" t="str">
        <f t="shared" si="178"/>
        <v>Up</v>
      </c>
    </row>
    <row r="2215" spans="1:20" s="14" customFormat="1" hidden="1" x14ac:dyDescent="0.3">
      <c r="A2215" s="11">
        <v>6041829</v>
      </c>
      <c r="B2215" s="11">
        <v>6041829</v>
      </c>
      <c r="C2215" s="11" t="s">
        <v>26</v>
      </c>
      <c r="D2215" s="11" t="s">
        <v>27</v>
      </c>
      <c r="E2215" s="13" t="str">
        <f>_xlfn.XLOOKUP(B2215,Sheet1!A:A,Sheet1!B:B)</f>
        <v>DS PURDY SPRIG ELITE               3IN</v>
      </c>
      <c r="F2215" s="13" t="str">
        <f t="shared" si="177"/>
        <v>CROWN  - DS PURDY SPRIG ELITE               3IN</v>
      </c>
      <c r="G2215" s="13"/>
      <c r="H2215" s="91" t="s">
        <v>28</v>
      </c>
      <c r="I2215" s="11" t="s">
        <v>29</v>
      </c>
      <c r="J2215" s="11" t="s">
        <v>29</v>
      </c>
      <c r="K2215" s="11" t="s">
        <v>30</v>
      </c>
      <c r="M2215" s="11" t="s">
        <v>7062</v>
      </c>
      <c r="N2215" s="13">
        <v>3105</v>
      </c>
      <c r="O2215" s="15">
        <f>_xlfn.XLOOKUP(B2215,Sheet1!A:A,Sheet1!E:E)</f>
        <v>25.28</v>
      </c>
      <c r="P2215" s="26"/>
      <c r="Q2215" s="15">
        <f t="shared" si="180"/>
        <v>26.544000000000004</v>
      </c>
      <c r="R2215" s="38">
        <f t="shared" si="179"/>
        <v>27.340320000000006</v>
      </c>
      <c r="S2215" s="26">
        <v>0</v>
      </c>
      <c r="T2215" s="13" t="str">
        <f t="shared" si="178"/>
        <v>Up</v>
      </c>
    </row>
    <row r="2216" spans="1:20" s="14" customFormat="1" hidden="1" x14ac:dyDescent="0.3">
      <c r="A2216" s="11">
        <v>6041828</v>
      </c>
      <c r="B2216" s="11">
        <v>6041828</v>
      </c>
      <c r="C2216" s="11" t="s">
        <v>26</v>
      </c>
      <c r="D2216" s="11" t="s">
        <v>27</v>
      </c>
      <c r="E2216" s="13" t="str">
        <f>_xlfn.XLOOKUP(B2216,Sheet1!A:A,Sheet1!B:B)</f>
        <v>DS PURDY SPRIG ELITE               2.5IN</v>
      </c>
      <c r="F2216" s="13" t="str">
        <f t="shared" si="177"/>
        <v>CROWN  - DS PURDY SPRIG ELITE               2.5IN</v>
      </c>
      <c r="G2216" s="13"/>
      <c r="H2216" s="91" t="s">
        <v>28</v>
      </c>
      <c r="I2216" s="11" t="s">
        <v>29</v>
      </c>
      <c r="J2216" s="11" t="s">
        <v>29</v>
      </c>
      <c r="K2216" s="11" t="s">
        <v>30</v>
      </c>
      <c r="M2216" s="11" t="s">
        <v>7062</v>
      </c>
      <c r="N2216" s="13">
        <v>3105</v>
      </c>
      <c r="O2216" s="15">
        <f>_xlfn.XLOOKUP(B2216,Sheet1!A:A,Sheet1!E:E)</f>
        <v>20.32</v>
      </c>
      <c r="P2216" s="26"/>
      <c r="Q2216" s="15">
        <f t="shared" si="180"/>
        <v>21.336000000000002</v>
      </c>
      <c r="R2216" s="38">
        <f t="shared" si="179"/>
        <v>21.976080000000003</v>
      </c>
      <c r="S2216" s="26">
        <v>0</v>
      </c>
      <c r="T2216" s="13" t="str">
        <f t="shared" si="178"/>
        <v>Up</v>
      </c>
    </row>
    <row r="2217" spans="1:20" s="14" customFormat="1" hidden="1" x14ac:dyDescent="0.3">
      <c r="A2217" s="11">
        <v>6041827</v>
      </c>
      <c r="B2217" s="11">
        <v>6041827</v>
      </c>
      <c r="C2217" s="11" t="s">
        <v>26</v>
      </c>
      <c r="D2217" s="11" t="s">
        <v>27</v>
      </c>
      <c r="E2217" s="13" t="str">
        <f>_xlfn.XLOOKUP(B2217,Sheet1!A:A,Sheet1!B:B)</f>
        <v>DS PURDY SPRIG ELITE          2IN</v>
      </c>
      <c r="F2217" s="13" t="str">
        <f t="shared" si="177"/>
        <v>CROWN  - DS PURDY SPRIG ELITE          2IN</v>
      </c>
      <c r="G2217" s="13"/>
      <c r="H2217" s="91" t="s">
        <v>28</v>
      </c>
      <c r="I2217" s="11" t="s">
        <v>29</v>
      </c>
      <c r="J2217" s="11" t="s">
        <v>29</v>
      </c>
      <c r="K2217" s="11" t="s">
        <v>30</v>
      </c>
      <c r="M2217" s="11" t="s">
        <v>7062</v>
      </c>
      <c r="N2217" s="13">
        <v>3105</v>
      </c>
      <c r="O2217" s="15">
        <f>_xlfn.XLOOKUP(B2217,Sheet1!A:A,Sheet1!E:E)</f>
        <v>17.91</v>
      </c>
      <c r="P2217" s="26"/>
      <c r="Q2217" s="15">
        <f t="shared" si="180"/>
        <v>18.805500000000002</v>
      </c>
      <c r="R2217" s="13">
        <f>_xlfn.XLOOKUP(B2217,Sheet4!B:B,Sheet4!D:D)</f>
        <v>13.52</v>
      </c>
      <c r="S2217" s="26">
        <v>0</v>
      </c>
      <c r="T2217" s="13" t="str">
        <f t="shared" si="178"/>
        <v>No Change</v>
      </c>
    </row>
    <row r="2218" spans="1:20" s="14" customFormat="1" hidden="1" x14ac:dyDescent="0.3">
      <c r="A2218" s="11">
        <v>6041826</v>
      </c>
      <c r="B2218" s="11">
        <v>6041826</v>
      </c>
      <c r="C2218" s="11" t="s">
        <v>26</v>
      </c>
      <c r="D2218" s="11" t="s">
        <v>27</v>
      </c>
      <c r="E2218" s="13" t="str">
        <f>_xlfn.XLOOKUP(B2218,Sheet1!A:A,Sheet1!B:B)</f>
        <v>DS PURDY SPRIG ELITE               1.5IN</v>
      </c>
      <c r="F2218" s="13" t="str">
        <f t="shared" si="177"/>
        <v>CROWN  - DS PURDY SPRIG ELITE               1.5IN</v>
      </c>
      <c r="G2218" s="13"/>
      <c r="H2218" s="91" t="s">
        <v>28</v>
      </c>
      <c r="I2218" s="11" t="s">
        <v>29</v>
      </c>
      <c r="J2218" s="11" t="s">
        <v>29</v>
      </c>
      <c r="K2218" s="11" t="s">
        <v>30</v>
      </c>
      <c r="M2218" s="11" t="s">
        <v>7062</v>
      </c>
      <c r="N2218" s="13">
        <v>3105</v>
      </c>
      <c r="O2218" s="15">
        <f>_xlfn.XLOOKUP(B2218,Sheet1!A:A,Sheet1!E:E)</f>
        <v>14.74</v>
      </c>
      <c r="P2218" s="26"/>
      <c r="Q2218" s="15">
        <f t="shared" si="180"/>
        <v>15.477</v>
      </c>
      <c r="R2218" s="38">
        <f t="shared" ref="R2218:R2249" si="181">Q2218*1.03</f>
        <v>15.941310000000001</v>
      </c>
      <c r="S2218" s="26">
        <v>0</v>
      </c>
      <c r="T2218" s="13" t="str">
        <f t="shared" si="178"/>
        <v>Up</v>
      </c>
    </row>
    <row r="2219" spans="1:20" s="14" customFormat="1" hidden="1" x14ac:dyDescent="0.3">
      <c r="A2219" s="11">
        <v>6041821</v>
      </c>
      <c r="B2219" s="11">
        <v>6041821</v>
      </c>
      <c r="C2219" s="11" t="s">
        <v>26</v>
      </c>
      <c r="D2219" s="11" t="s">
        <v>27</v>
      </c>
      <c r="E2219" s="13" t="str">
        <f>_xlfn.XLOOKUP(B2219,Sheet1!A:A,Sheet1!B:B)</f>
        <v>DS PURDY PRO-EXTRA MONARCH ELITE   1.5IN</v>
      </c>
      <c r="F2219" s="13" t="str">
        <f t="shared" si="177"/>
        <v>CROWN  - DS PURDY PRO-EXTRA MONARCH ELITE   1.5IN</v>
      </c>
      <c r="G2219" s="13"/>
      <c r="H2219" s="91" t="s">
        <v>28</v>
      </c>
      <c r="I2219" s="11" t="s">
        <v>29</v>
      </c>
      <c r="J2219" s="11" t="s">
        <v>29</v>
      </c>
      <c r="K2219" s="11" t="s">
        <v>30</v>
      </c>
      <c r="M2219" s="11" t="s">
        <v>7062</v>
      </c>
      <c r="N2219" s="13">
        <v>3105</v>
      </c>
      <c r="O2219" s="15">
        <f>_xlfn.XLOOKUP(B2219,Sheet1!A:A,Sheet1!E:E)</f>
        <v>8.2100000000000009</v>
      </c>
      <c r="P2219" s="26"/>
      <c r="Q2219" s="15">
        <f t="shared" si="180"/>
        <v>8.6205000000000016</v>
      </c>
      <c r="R2219" s="38">
        <f t="shared" si="181"/>
        <v>8.8791150000000023</v>
      </c>
      <c r="S2219" s="26">
        <v>0</v>
      </c>
      <c r="T2219" s="13" t="str">
        <f t="shared" si="178"/>
        <v>Up</v>
      </c>
    </row>
    <row r="2220" spans="1:20" s="14" customFormat="1" hidden="1" x14ac:dyDescent="0.3">
      <c r="A2220" s="11">
        <v>6041818</v>
      </c>
      <c r="B2220" s="11">
        <v>6041818</v>
      </c>
      <c r="C2220" s="11" t="s">
        <v>26</v>
      </c>
      <c r="D2220" s="11" t="s">
        <v>27</v>
      </c>
      <c r="E2220" s="13" t="str">
        <f>_xlfn.XLOOKUP(B2220,Sheet1!A:A,Sheet1!B:B)</f>
        <v>DS PURDY PRO-EXTRA MONARCH ELITE   1IN</v>
      </c>
      <c r="F2220" s="13" t="str">
        <f t="shared" si="177"/>
        <v>CROWN  - DS PURDY PRO-EXTRA MONARCH ELITE   1IN</v>
      </c>
      <c r="G2220" s="13"/>
      <c r="H2220" s="91" t="s">
        <v>28</v>
      </c>
      <c r="I2220" s="11" t="s">
        <v>29</v>
      </c>
      <c r="J2220" s="11" t="s">
        <v>29</v>
      </c>
      <c r="K2220" s="11" t="s">
        <v>30</v>
      </c>
      <c r="M2220" s="11" t="s">
        <v>7062</v>
      </c>
      <c r="N2220" s="13">
        <v>3105</v>
      </c>
      <c r="O2220" s="15">
        <f>_xlfn.XLOOKUP(B2220,Sheet1!A:A,Sheet1!E:E)</f>
        <v>13.63</v>
      </c>
      <c r="P2220" s="26"/>
      <c r="Q2220" s="15">
        <f t="shared" si="180"/>
        <v>14.311500000000001</v>
      </c>
      <c r="R2220" s="38">
        <f t="shared" si="181"/>
        <v>14.740845</v>
      </c>
      <c r="S2220" s="26">
        <v>0</v>
      </c>
      <c r="T2220" s="13" t="str">
        <f t="shared" si="178"/>
        <v>Up</v>
      </c>
    </row>
    <row r="2221" spans="1:20" s="14" customFormat="1" hidden="1" x14ac:dyDescent="0.3">
      <c r="A2221" s="11">
        <v>6041813</v>
      </c>
      <c r="B2221" s="11">
        <v>6041813</v>
      </c>
      <c r="C2221" s="11" t="s">
        <v>26</v>
      </c>
      <c r="D2221" s="11" t="s">
        <v>27</v>
      </c>
      <c r="E2221" s="13" t="str">
        <f>_xlfn.XLOOKUP(B2221,Sheet1!A:A,Sheet1!B:B)</f>
        <v>DS PURDY MONARCH ELITE BRUSH       4IN</v>
      </c>
      <c r="F2221" s="13" t="str">
        <f t="shared" si="177"/>
        <v>CROWN  - DS PURDY MONARCH ELITE BRUSH       4IN</v>
      </c>
      <c r="G2221" s="13"/>
      <c r="H2221" s="91" t="s">
        <v>28</v>
      </c>
      <c r="I2221" s="11" t="s">
        <v>29</v>
      </c>
      <c r="J2221" s="11" t="s">
        <v>29</v>
      </c>
      <c r="K2221" s="11" t="s">
        <v>30</v>
      </c>
      <c r="M2221" s="11" t="s">
        <v>7062</v>
      </c>
      <c r="N2221" s="13">
        <v>3105</v>
      </c>
      <c r="O2221" s="15">
        <f>_xlfn.XLOOKUP(B2221,Sheet1!A:A,Sheet1!E:E)</f>
        <v>48.51</v>
      </c>
      <c r="P2221" s="26"/>
      <c r="Q2221" s="15">
        <f t="shared" si="180"/>
        <v>50.935499999999998</v>
      </c>
      <c r="R2221" s="38">
        <f t="shared" si="181"/>
        <v>52.463564999999996</v>
      </c>
      <c r="S2221" s="26">
        <v>0</v>
      </c>
      <c r="T2221" s="13" t="str">
        <f t="shared" si="178"/>
        <v>Up</v>
      </c>
    </row>
    <row r="2222" spans="1:20" s="14" customFormat="1" hidden="1" x14ac:dyDescent="0.3">
      <c r="A2222" s="11">
        <v>6041811</v>
      </c>
      <c r="B2222" s="11">
        <v>6041811</v>
      </c>
      <c r="C2222" s="11" t="s">
        <v>26</v>
      </c>
      <c r="D2222" s="11" t="s">
        <v>27</v>
      </c>
      <c r="E2222" s="13" t="str">
        <f>_xlfn.XLOOKUP(B2222,Sheet1!A:A,Sheet1!B:B)</f>
        <v>DS PURDY MONARCH ELITE BRUSH       1IN</v>
      </c>
      <c r="F2222" s="13" t="str">
        <f t="shared" si="177"/>
        <v>CROWN  - DS PURDY MONARCH ELITE BRUSH       1IN</v>
      </c>
      <c r="G2222" s="13"/>
      <c r="H2222" s="91" t="s">
        <v>28</v>
      </c>
      <c r="I2222" s="11" t="s">
        <v>29</v>
      </c>
      <c r="J2222" s="11" t="s">
        <v>29</v>
      </c>
      <c r="K2222" s="11" t="s">
        <v>30</v>
      </c>
      <c r="M2222" s="11" t="s">
        <v>7062</v>
      </c>
      <c r="N2222" s="13">
        <v>3105</v>
      </c>
      <c r="O2222" s="15">
        <f>_xlfn.XLOOKUP(B2222,Sheet1!A:A,Sheet1!E:E)</f>
        <v>13.19</v>
      </c>
      <c r="P2222" s="26"/>
      <c r="Q2222" s="15">
        <f t="shared" si="180"/>
        <v>13.849500000000001</v>
      </c>
      <c r="R2222" s="38">
        <f t="shared" si="181"/>
        <v>14.264985000000001</v>
      </c>
      <c r="S2222" s="26">
        <v>0</v>
      </c>
      <c r="T2222" s="13" t="str">
        <f t="shared" si="178"/>
        <v>Up</v>
      </c>
    </row>
    <row r="2223" spans="1:20" s="14" customFormat="1" hidden="1" x14ac:dyDescent="0.3">
      <c r="A2223" s="11">
        <v>6041735</v>
      </c>
      <c r="B2223" s="11">
        <v>6041735</v>
      </c>
      <c r="C2223" s="11" t="s">
        <v>26</v>
      </c>
      <c r="D2223" s="11" t="s">
        <v>27</v>
      </c>
      <c r="E2223" s="13" t="str">
        <f>_xlfn.XLOOKUP(B2223,Sheet1!A:A,Sheet1!B:B)</f>
        <v>DS FFJ ALL PURPOSE PAINT BRUSH     2.5IN</v>
      </c>
      <c r="F2223" s="13" t="str">
        <f t="shared" si="177"/>
        <v>CROWN  - DS FFJ ALL PURPOSE PAINT BRUSH     2.5IN</v>
      </c>
      <c r="G2223" s="13"/>
      <c r="H2223" s="91" t="s">
        <v>28</v>
      </c>
      <c r="I2223" s="11" t="s">
        <v>29</v>
      </c>
      <c r="J2223" s="11" t="s">
        <v>29</v>
      </c>
      <c r="K2223" s="11" t="s">
        <v>30</v>
      </c>
      <c r="M2223" s="11" t="s">
        <v>7062</v>
      </c>
      <c r="N2223" s="13">
        <v>3105</v>
      </c>
      <c r="O2223" s="15">
        <f>_xlfn.XLOOKUP(B2223,Sheet1!A:A,Sheet1!E:E)</f>
        <v>3.99</v>
      </c>
      <c r="P2223" s="26"/>
      <c r="Q2223" s="15">
        <f t="shared" si="180"/>
        <v>4.1895000000000007</v>
      </c>
      <c r="R2223" s="38">
        <f t="shared" si="181"/>
        <v>4.3151850000000005</v>
      </c>
      <c r="S2223" s="26">
        <v>0</v>
      </c>
      <c r="T2223" s="13" t="str">
        <f t="shared" si="178"/>
        <v>Up</v>
      </c>
    </row>
    <row r="2224" spans="1:20" s="14" customFormat="1" hidden="1" x14ac:dyDescent="0.3">
      <c r="A2224" s="11">
        <v>6041734</v>
      </c>
      <c r="B2224" s="11">
        <v>6041734</v>
      </c>
      <c r="C2224" s="11" t="s">
        <v>26</v>
      </c>
      <c r="D2224" s="11" t="s">
        <v>27</v>
      </c>
      <c r="E2224" s="13" t="str">
        <f>_xlfn.XLOOKUP(B2224,Sheet1!A:A,Sheet1!B:B)</f>
        <v>DS FFJ ALL PURPOSE PAINT BRUSH     4IN</v>
      </c>
      <c r="F2224" s="13" t="str">
        <f t="shared" si="177"/>
        <v>CROWN  - DS FFJ ALL PURPOSE PAINT BRUSH     4IN</v>
      </c>
      <c r="G2224" s="13"/>
      <c r="H2224" s="91" t="s">
        <v>28</v>
      </c>
      <c r="I2224" s="11" t="s">
        <v>29</v>
      </c>
      <c r="J2224" s="11" t="s">
        <v>29</v>
      </c>
      <c r="K2224" s="11" t="s">
        <v>30</v>
      </c>
      <c r="M2224" s="11" t="s">
        <v>7062</v>
      </c>
      <c r="N2224" s="13">
        <v>3105</v>
      </c>
      <c r="O2224" s="15">
        <f>_xlfn.XLOOKUP(B2224,Sheet1!A:A,Sheet1!E:E)</f>
        <v>8.3800000000000008</v>
      </c>
      <c r="P2224" s="26"/>
      <c r="Q2224" s="15">
        <f t="shared" si="180"/>
        <v>8.7990000000000013</v>
      </c>
      <c r="R2224" s="38">
        <f t="shared" si="181"/>
        <v>9.0629700000000017</v>
      </c>
      <c r="S2224" s="26">
        <v>0</v>
      </c>
      <c r="T2224" s="13" t="str">
        <f t="shared" si="178"/>
        <v>Up</v>
      </c>
    </row>
    <row r="2225" spans="1:20" s="14" customFormat="1" hidden="1" x14ac:dyDescent="0.3">
      <c r="A2225" s="11">
        <v>6041733</v>
      </c>
      <c r="B2225" s="11">
        <v>6041733</v>
      </c>
      <c r="C2225" s="11" t="s">
        <v>26</v>
      </c>
      <c r="D2225" s="11" t="s">
        <v>27</v>
      </c>
      <c r="E2225" s="13" t="str">
        <f>_xlfn.XLOOKUP(B2225,Sheet1!A:A,Sheet1!B:B)</f>
        <v>DS FFJ ALL PURPOSE PAINT BRUSH     3IN</v>
      </c>
      <c r="F2225" s="13" t="str">
        <f t="shared" si="177"/>
        <v>CROWN  - DS FFJ ALL PURPOSE PAINT BRUSH     3IN</v>
      </c>
      <c r="G2225" s="13"/>
      <c r="H2225" s="91" t="s">
        <v>28</v>
      </c>
      <c r="I2225" s="11" t="s">
        <v>29</v>
      </c>
      <c r="J2225" s="11" t="s">
        <v>29</v>
      </c>
      <c r="K2225" s="11" t="s">
        <v>30</v>
      </c>
      <c r="M2225" s="11" t="s">
        <v>7062</v>
      </c>
      <c r="N2225" s="13">
        <v>3105</v>
      </c>
      <c r="O2225" s="15">
        <f>_xlfn.XLOOKUP(B2225,Sheet1!A:A,Sheet1!E:E)</f>
        <v>4.96</v>
      </c>
      <c r="P2225" s="26"/>
      <c r="Q2225" s="15">
        <f t="shared" si="180"/>
        <v>5.2080000000000002</v>
      </c>
      <c r="R2225" s="38">
        <f t="shared" si="181"/>
        <v>5.3642400000000006</v>
      </c>
      <c r="S2225" s="26">
        <v>0</v>
      </c>
      <c r="T2225" s="13" t="str">
        <f t="shared" si="178"/>
        <v>Up</v>
      </c>
    </row>
    <row r="2226" spans="1:20" s="14" customFormat="1" hidden="1" x14ac:dyDescent="0.3">
      <c r="A2226" s="11">
        <v>6041732</v>
      </c>
      <c r="B2226" s="11">
        <v>6041732</v>
      </c>
      <c r="C2226" s="11" t="s">
        <v>26</v>
      </c>
      <c r="D2226" s="11" t="s">
        <v>27</v>
      </c>
      <c r="E2226" s="13" t="str">
        <f>_xlfn.XLOOKUP(B2226,Sheet1!A:A,Sheet1!B:B)</f>
        <v>DS FFJ ALL PURPOSE PAINT BRUSH     2IN</v>
      </c>
      <c r="F2226" s="13" t="str">
        <f t="shared" si="177"/>
        <v>CROWN  - DS FFJ ALL PURPOSE PAINT BRUSH     2IN</v>
      </c>
      <c r="G2226" s="13"/>
      <c r="H2226" s="91" t="s">
        <v>28</v>
      </c>
      <c r="I2226" s="11" t="s">
        <v>29</v>
      </c>
      <c r="J2226" s="11" t="s">
        <v>29</v>
      </c>
      <c r="K2226" s="11" t="s">
        <v>30</v>
      </c>
      <c r="M2226" s="11" t="s">
        <v>7062</v>
      </c>
      <c r="N2226" s="13">
        <v>3105</v>
      </c>
      <c r="O2226" s="15">
        <f>_xlfn.XLOOKUP(B2226,Sheet1!A:A,Sheet1!E:E)</f>
        <v>2.8</v>
      </c>
      <c r="P2226" s="26"/>
      <c r="Q2226" s="15">
        <f t="shared" si="180"/>
        <v>2.94</v>
      </c>
      <c r="R2226" s="38">
        <f t="shared" si="181"/>
        <v>3.0282</v>
      </c>
      <c r="S2226" s="26">
        <v>0</v>
      </c>
      <c r="T2226" s="13" t="str">
        <f t="shared" si="178"/>
        <v>Up</v>
      </c>
    </row>
    <row r="2227" spans="1:20" s="14" customFormat="1" hidden="1" x14ac:dyDescent="0.3">
      <c r="A2227" s="11">
        <v>6041731</v>
      </c>
      <c r="B2227" s="11">
        <v>6041731</v>
      </c>
      <c r="C2227" s="11" t="s">
        <v>26</v>
      </c>
      <c r="D2227" s="11" t="s">
        <v>27</v>
      </c>
      <c r="E2227" s="13" t="str">
        <f>_xlfn.XLOOKUP(B2227,Sheet1!A:A,Sheet1!B:B)</f>
        <v>DS FFJ ALL PURPOSE PAINT BRUSH     1IN</v>
      </c>
      <c r="F2227" s="13" t="str">
        <f t="shared" si="177"/>
        <v>CROWN  - DS FFJ ALL PURPOSE PAINT BRUSH     1IN</v>
      </c>
      <c r="G2227" s="13"/>
      <c r="H2227" s="91" t="s">
        <v>28</v>
      </c>
      <c r="I2227" s="11" t="s">
        <v>29</v>
      </c>
      <c r="J2227" s="11" t="s">
        <v>29</v>
      </c>
      <c r="K2227" s="11" t="s">
        <v>30</v>
      </c>
      <c r="M2227" s="11" t="s">
        <v>7062</v>
      </c>
      <c r="N2227" s="13">
        <v>3105</v>
      </c>
      <c r="O2227" s="15">
        <f>_xlfn.XLOOKUP(B2227,Sheet1!A:A,Sheet1!E:E)</f>
        <v>1.04</v>
      </c>
      <c r="P2227" s="26"/>
      <c r="Q2227" s="15">
        <f t="shared" si="180"/>
        <v>1.0920000000000001</v>
      </c>
      <c r="R2227" s="38">
        <f t="shared" si="181"/>
        <v>1.1247600000000002</v>
      </c>
      <c r="S2227" s="26">
        <v>0</v>
      </c>
      <c r="T2227" s="13" t="str">
        <f t="shared" si="178"/>
        <v>Up</v>
      </c>
    </row>
    <row r="2228" spans="1:20" s="14" customFormat="1" hidden="1" x14ac:dyDescent="0.3">
      <c r="A2228" s="11">
        <v>6041730</v>
      </c>
      <c r="B2228" s="11">
        <v>6041730</v>
      </c>
      <c r="C2228" s="11" t="s">
        <v>26</v>
      </c>
      <c r="D2228" s="11" t="s">
        <v>27</v>
      </c>
      <c r="E2228" s="13" t="str">
        <f>_xlfn.XLOOKUP(B2228,Sheet1!A:A,Sheet1!B:B)</f>
        <v>DS FFJ ALL PURPOSE PAINT BRUSH     .75IN</v>
      </c>
      <c r="F2228" s="13" t="str">
        <f t="shared" si="177"/>
        <v>CROWN  - DS FFJ ALL PURPOSE PAINT BRUSH     .75IN</v>
      </c>
      <c r="G2228" s="13"/>
      <c r="H2228" s="91" t="s">
        <v>28</v>
      </c>
      <c r="I2228" s="11" t="s">
        <v>29</v>
      </c>
      <c r="J2228" s="11" t="s">
        <v>29</v>
      </c>
      <c r="K2228" s="11" t="s">
        <v>30</v>
      </c>
      <c r="M2228" s="11" t="s">
        <v>7062</v>
      </c>
      <c r="N2228" s="13">
        <v>3105</v>
      </c>
      <c r="O2228" s="15">
        <f>_xlfn.XLOOKUP(B2228,Sheet1!A:A,Sheet1!E:E)</f>
        <v>0.82</v>
      </c>
      <c r="P2228" s="26"/>
      <c r="Q2228" s="15">
        <f t="shared" si="180"/>
        <v>0.86099999999999999</v>
      </c>
      <c r="R2228" s="38">
        <f t="shared" si="181"/>
        <v>0.88683000000000001</v>
      </c>
      <c r="S2228" s="26">
        <v>0</v>
      </c>
      <c r="T2228" s="13" t="str">
        <f t="shared" si="178"/>
        <v>Up</v>
      </c>
    </row>
    <row r="2229" spans="1:20" s="14" customFormat="1" hidden="1" x14ac:dyDescent="0.3">
      <c r="A2229" s="11">
        <v>6041729</v>
      </c>
      <c r="B2229" s="11">
        <v>6041729</v>
      </c>
      <c r="C2229" s="11" t="s">
        <v>26</v>
      </c>
      <c r="D2229" s="11" t="s">
        <v>27</v>
      </c>
      <c r="E2229" s="13" t="str">
        <f>_xlfn.XLOOKUP(B2229,Sheet1!A:A,Sheet1!B:B)</f>
        <v>DS FFJ ALL PURPOSE PAINT BRUSH     .5IN</v>
      </c>
      <c r="F2229" s="13" t="str">
        <f t="shared" si="177"/>
        <v>CROWN  - DS FFJ ALL PURPOSE PAINT BRUSH     .5IN</v>
      </c>
      <c r="G2229" s="13"/>
      <c r="H2229" s="91" t="s">
        <v>28</v>
      </c>
      <c r="I2229" s="11" t="s">
        <v>29</v>
      </c>
      <c r="J2229" s="11" t="s">
        <v>29</v>
      </c>
      <c r="K2229" s="11" t="s">
        <v>30</v>
      </c>
      <c r="M2229" s="11" t="s">
        <v>7062</v>
      </c>
      <c r="N2229" s="13">
        <v>3105</v>
      </c>
      <c r="O2229" s="15">
        <f>_xlfn.XLOOKUP(B2229,Sheet1!A:A,Sheet1!E:E)</f>
        <v>0.72</v>
      </c>
      <c r="P2229" s="26"/>
      <c r="Q2229" s="15">
        <f t="shared" si="180"/>
        <v>0.75600000000000001</v>
      </c>
      <c r="R2229" s="38">
        <f t="shared" si="181"/>
        <v>0.77868000000000004</v>
      </c>
      <c r="S2229" s="26">
        <v>0</v>
      </c>
      <c r="T2229" s="13" t="str">
        <f t="shared" si="178"/>
        <v>Up</v>
      </c>
    </row>
    <row r="2230" spans="1:20" s="14" customFormat="1" hidden="1" x14ac:dyDescent="0.3">
      <c r="A2230" s="11">
        <v>6041728</v>
      </c>
      <c r="B2230" s="11">
        <v>6041728</v>
      </c>
      <c r="C2230" s="11" t="s">
        <v>26</v>
      </c>
      <c r="D2230" s="11" t="s">
        <v>27</v>
      </c>
      <c r="E2230" s="13" t="str">
        <f>_xlfn.XLOOKUP(B2230,Sheet1!A:A,Sheet1!B:B)</f>
        <v>DS FFJ ALL PURPOSE PAINT BRUSH     1.5IN</v>
      </c>
      <c r="F2230" s="13" t="str">
        <f t="shared" si="177"/>
        <v>CROWN  - DS FFJ ALL PURPOSE PAINT BRUSH     1.5IN</v>
      </c>
      <c r="G2230" s="13"/>
      <c r="H2230" s="91" t="s">
        <v>28</v>
      </c>
      <c r="I2230" s="11" t="s">
        <v>29</v>
      </c>
      <c r="J2230" s="11" t="s">
        <v>29</v>
      </c>
      <c r="K2230" s="11" t="s">
        <v>30</v>
      </c>
      <c r="M2230" s="11" t="s">
        <v>7062</v>
      </c>
      <c r="N2230" s="13">
        <v>3105</v>
      </c>
      <c r="O2230" s="15">
        <f>_xlfn.XLOOKUP(B2230,Sheet1!A:A,Sheet1!E:E)</f>
        <v>1.54</v>
      </c>
      <c r="P2230" s="26"/>
      <c r="Q2230" s="15">
        <f t="shared" si="180"/>
        <v>1.6170000000000002</v>
      </c>
      <c r="R2230" s="38">
        <f t="shared" si="181"/>
        <v>1.6655100000000003</v>
      </c>
      <c r="S2230" s="26">
        <v>0</v>
      </c>
      <c r="T2230" s="13" t="str">
        <f t="shared" si="178"/>
        <v>Up</v>
      </c>
    </row>
    <row r="2231" spans="1:20" s="14" customFormat="1" hidden="1" x14ac:dyDescent="0.3">
      <c r="A2231" s="11">
        <v>6041727</v>
      </c>
      <c r="B2231" s="11">
        <v>6041727</v>
      </c>
      <c r="C2231" s="11" t="s">
        <v>26</v>
      </c>
      <c r="D2231" s="11" t="s">
        <v>27</v>
      </c>
      <c r="E2231" s="13" t="str">
        <f>_xlfn.XLOOKUP(B2231,Sheet1!A:A,Sheet1!B:B)</f>
        <v>DS FFJ PAPERHANGERS BRUSH          8IN</v>
      </c>
      <c r="F2231" s="13" t="str">
        <f t="shared" si="177"/>
        <v>CROWN  - DS FFJ PAPERHANGERS BRUSH          8IN</v>
      </c>
      <c r="G2231" s="13"/>
      <c r="H2231" s="91" t="s">
        <v>28</v>
      </c>
      <c r="I2231" s="11" t="s">
        <v>29</v>
      </c>
      <c r="J2231" s="11" t="s">
        <v>29</v>
      </c>
      <c r="K2231" s="11" t="s">
        <v>30</v>
      </c>
      <c r="M2231" s="11" t="s">
        <v>7062</v>
      </c>
      <c r="N2231" s="13">
        <v>3105</v>
      </c>
      <c r="O2231" s="15">
        <f>_xlfn.XLOOKUP(B2231,Sheet1!A:A,Sheet1!E:E)</f>
        <v>17.440000000000001</v>
      </c>
      <c r="P2231" s="26"/>
      <c r="Q2231" s="15">
        <f t="shared" si="180"/>
        <v>18.312000000000001</v>
      </c>
      <c r="R2231" s="38">
        <f t="shared" si="181"/>
        <v>18.861360000000001</v>
      </c>
      <c r="S2231" s="26">
        <v>0</v>
      </c>
      <c r="T2231" s="13" t="str">
        <f t="shared" si="178"/>
        <v>Up</v>
      </c>
    </row>
    <row r="2232" spans="1:20" s="14" customFormat="1" hidden="1" x14ac:dyDescent="0.3">
      <c r="A2232" s="11">
        <v>6041726</v>
      </c>
      <c r="B2232" s="11">
        <v>6041726</v>
      </c>
      <c r="C2232" s="11" t="s">
        <v>26</v>
      </c>
      <c r="D2232" s="11" t="s">
        <v>27</v>
      </c>
      <c r="E2232" s="13" t="str">
        <f>_xlfn.XLOOKUP(B2232,Sheet1!A:A,Sheet1!B:B)</f>
        <v>DS FFJ WALL BRUSH                  4IN</v>
      </c>
      <c r="F2232" s="13" t="str">
        <f t="shared" si="177"/>
        <v>CROWN  - DS FFJ WALL BRUSH                  4IN</v>
      </c>
      <c r="G2232" s="13"/>
      <c r="H2232" s="91" t="s">
        <v>28</v>
      </c>
      <c r="I2232" s="11" t="s">
        <v>29</v>
      </c>
      <c r="J2232" s="11" t="s">
        <v>29</v>
      </c>
      <c r="K2232" s="11" t="s">
        <v>30</v>
      </c>
      <c r="M2232" s="11" t="s">
        <v>7062</v>
      </c>
      <c r="N2232" s="13">
        <v>3105</v>
      </c>
      <c r="O2232" s="15">
        <f>_xlfn.XLOOKUP(B2232,Sheet1!A:A,Sheet1!E:E)</f>
        <v>4.9800000000000004</v>
      </c>
      <c r="P2232" s="26"/>
      <c r="Q2232" s="15">
        <f t="shared" si="180"/>
        <v>5.229000000000001</v>
      </c>
      <c r="R2232" s="38">
        <f t="shared" si="181"/>
        <v>5.3858700000000015</v>
      </c>
      <c r="S2232" s="26">
        <v>0</v>
      </c>
      <c r="T2232" s="13" t="str">
        <f t="shared" si="178"/>
        <v>Up</v>
      </c>
    </row>
    <row r="2233" spans="1:20" s="14" customFormat="1" hidden="1" x14ac:dyDescent="0.3">
      <c r="A2233" s="11">
        <v>6041692</v>
      </c>
      <c r="B2233" s="11">
        <v>6041692</v>
      </c>
      <c r="C2233" s="11" t="s">
        <v>26</v>
      </c>
      <c r="D2233" s="11" t="s">
        <v>27</v>
      </c>
      <c r="E2233" s="13" t="str">
        <f>_xlfn.XLOOKUP(B2233,Sheet1!A:A,Sheet1!B:B)</f>
        <v>DS FFJ PAPERHANGERS BRUSH          7IN</v>
      </c>
      <c r="F2233" s="13" t="str">
        <f t="shared" si="177"/>
        <v>CROWN  - DS FFJ PAPERHANGERS BRUSH          7IN</v>
      </c>
      <c r="G2233" s="13"/>
      <c r="H2233" s="91" t="s">
        <v>28</v>
      </c>
      <c r="I2233" s="11" t="s">
        <v>29</v>
      </c>
      <c r="J2233" s="11" t="s">
        <v>29</v>
      </c>
      <c r="K2233" s="11" t="s">
        <v>30</v>
      </c>
      <c r="M2233" s="11" t="s">
        <v>7062</v>
      </c>
      <c r="N2233" s="13">
        <v>3105</v>
      </c>
      <c r="O2233" s="15">
        <f>_xlfn.XLOOKUP(B2233,Sheet1!A:A,Sheet1!E:E)</f>
        <v>4.8499999999999996</v>
      </c>
      <c r="P2233" s="26"/>
      <c r="Q2233" s="15">
        <f t="shared" si="180"/>
        <v>5.0925000000000002</v>
      </c>
      <c r="R2233" s="38">
        <f t="shared" si="181"/>
        <v>5.2452750000000004</v>
      </c>
      <c r="S2233" s="26">
        <v>0</v>
      </c>
      <c r="T2233" s="13" t="str">
        <f t="shared" si="178"/>
        <v>Up</v>
      </c>
    </row>
    <row r="2234" spans="1:20" s="14" customFormat="1" hidden="1" x14ac:dyDescent="0.3">
      <c r="A2234" s="11">
        <v>6041691</v>
      </c>
      <c r="B2234" s="11">
        <v>6041691</v>
      </c>
      <c r="C2234" s="11" t="s">
        <v>26</v>
      </c>
      <c r="D2234" s="11" t="s">
        <v>27</v>
      </c>
      <c r="E2234" s="13" t="str">
        <f>_xlfn.XLOOKUP(B2234,Sheet1!A:A,Sheet1!B:B)</f>
        <v>DS RODO THROWAWAY BRUSH            1.5IN</v>
      </c>
      <c r="F2234" s="13" t="str">
        <f t="shared" si="177"/>
        <v>CROWN  - DS RODO THROWAWAY BRUSH            1.5IN</v>
      </c>
      <c r="G2234" s="13"/>
      <c r="H2234" s="91" t="s">
        <v>28</v>
      </c>
      <c r="I2234" s="11" t="s">
        <v>29</v>
      </c>
      <c r="J2234" s="11" t="s">
        <v>29</v>
      </c>
      <c r="K2234" s="11" t="s">
        <v>30</v>
      </c>
      <c r="M2234" s="11" t="s">
        <v>7062</v>
      </c>
      <c r="N2234" s="13">
        <v>3105</v>
      </c>
      <c r="O2234" s="15">
        <f>_xlfn.XLOOKUP(B2234,Sheet1!A:A,Sheet1!E:E)</f>
        <v>0.39</v>
      </c>
      <c r="P2234" s="26"/>
      <c r="Q2234" s="15">
        <f t="shared" si="180"/>
        <v>0.40950000000000003</v>
      </c>
      <c r="R2234" s="38">
        <f t="shared" si="181"/>
        <v>0.42178500000000002</v>
      </c>
      <c r="S2234" s="26">
        <v>0</v>
      </c>
      <c r="T2234" s="13" t="str">
        <f t="shared" si="178"/>
        <v>Up</v>
      </c>
    </row>
    <row r="2235" spans="1:20" s="14" customFormat="1" hidden="1" x14ac:dyDescent="0.3">
      <c r="A2235" s="11">
        <v>6041688</v>
      </c>
      <c r="B2235" s="11">
        <v>6041688</v>
      </c>
      <c r="C2235" s="11" t="s">
        <v>26</v>
      </c>
      <c r="D2235" s="11" t="s">
        <v>27</v>
      </c>
      <c r="E2235" s="13" t="str">
        <f>_xlfn.XLOOKUP(B2235,Sheet1!A:A,Sheet1!B:B)</f>
        <v>DS PRODEC WALL BRUSH               6IN</v>
      </c>
      <c r="F2235" s="13" t="str">
        <f t="shared" si="177"/>
        <v>CROWN  - DS PRODEC WALL BRUSH               6IN</v>
      </c>
      <c r="G2235" s="13"/>
      <c r="H2235" s="91" t="s">
        <v>28</v>
      </c>
      <c r="I2235" s="11" t="s">
        <v>29</v>
      </c>
      <c r="J2235" s="11" t="s">
        <v>29</v>
      </c>
      <c r="K2235" s="11" t="s">
        <v>30</v>
      </c>
      <c r="M2235" s="11" t="s">
        <v>7062</v>
      </c>
      <c r="N2235" s="13">
        <v>3105</v>
      </c>
      <c r="O2235" s="15">
        <f>_xlfn.XLOOKUP(B2235,Sheet1!A:A,Sheet1!E:E)</f>
        <v>10.01</v>
      </c>
      <c r="P2235" s="26"/>
      <c r="Q2235" s="15">
        <f t="shared" si="180"/>
        <v>10.5105</v>
      </c>
      <c r="R2235" s="38">
        <f t="shared" si="181"/>
        <v>10.825815</v>
      </c>
      <c r="S2235" s="26">
        <v>0</v>
      </c>
      <c r="T2235" s="13" t="str">
        <f t="shared" si="178"/>
        <v>Up</v>
      </c>
    </row>
    <row r="2236" spans="1:20" s="14" customFormat="1" hidden="1" x14ac:dyDescent="0.3">
      <c r="A2236" s="11">
        <v>6041687</v>
      </c>
      <c r="B2236" s="11">
        <v>6041687</v>
      </c>
      <c r="C2236" s="11" t="s">
        <v>26</v>
      </c>
      <c r="D2236" s="11" t="s">
        <v>27</v>
      </c>
      <c r="E2236" s="13" t="str">
        <f>_xlfn.XLOOKUP(B2236,Sheet1!A:A,Sheet1!B:B)</f>
        <v>DS PRODEC RADIATOR BRUSH           1.5IN</v>
      </c>
      <c r="F2236" s="13" t="str">
        <f t="shared" si="177"/>
        <v>CROWN  - DS PRODEC RADIATOR BRUSH           1.5IN</v>
      </c>
      <c r="G2236" s="13"/>
      <c r="H2236" s="91" t="s">
        <v>28</v>
      </c>
      <c r="I2236" s="11" t="s">
        <v>29</v>
      </c>
      <c r="J2236" s="11" t="s">
        <v>29</v>
      </c>
      <c r="K2236" s="11" t="s">
        <v>30</v>
      </c>
      <c r="M2236" s="11" t="s">
        <v>7062</v>
      </c>
      <c r="N2236" s="13">
        <v>3105</v>
      </c>
      <c r="O2236" s="15">
        <f>_xlfn.XLOOKUP(B2236,Sheet1!A:A,Sheet1!E:E)</f>
        <v>5.12</v>
      </c>
      <c r="P2236" s="26"/>
      <c r="Q2236" s="15">
        <f t="shared" si="180"/>
        <v>5.3760000000000003</v>
      </c>
      <c r="R2236" s="38">
        <f t="shared" si="181"/>
        <v>5.5372800000000009</v>
      </c>
      <c r="S2236" s="26">
        <v>0</v>
      </c>
      <c r="T2236" s="13" t="str">
        <f t="shared" si="178"/>
        <v>Up</v>
      </c>
    </row>
    <row r="2237" spans="1:20" s="14" customFormat="1" hidden="1" x14ac:dyDescent="0.3">
      <c r="A2237" s="11">
        <v>6043314</v>
      </c>
      <c r="B2237" s="11">
        <v>6043314</v>
      </c>
      <c r="C2237" s="11" t="s">
        <v>26</v>
      </c>
      <c r="D2237" s="11" t="s">
        <v>27</v>
      </c>
      <c r="E2237" s="13" t="str">
        <f>_xlfn.XLOOKUP(B2237,Sheet1!A:A,Sheet1!B:B)</f>
        <v>DS FFJ VALUE BRUSH                 2IN</v>
      </c>
      <c r="F2237" s="13" t="str">
        <f t="shared" si="177"/>
        <v>CROWN  - DS FFJ VALUE BRUSH                 2IN</v>
      </c>
      <c r="G2237" s="13"/>
      <c r="H2237" s="91" t="s">
        <v>28</v>
      </c>
      <c r="I2237" s="11" t="s">
        <v>29</v>
      </c>
      <c r="J2237" s="11" t="s">
        <v>29</v>
      </c>
      <c r="K2237" s="11" t="s">
        <v>30</v>
      </c>
      <c r="M2237" s="11" t="s">
        <v>7062</v>
      </c>
      <c r="N2237" s="13">
        <v>3105</v>
      </c>
      <c r="O2237" s="15">
        <f>_xlfn.XLOOKUP(B2237,Sheet1!A:A,Sheet1!E:E)</f>
        <v>1.1299999999999999</v>
      </c>
      <c r="P2237" s="26"/>
      <c r="Q2237" s="15">
        <f t="shared" si="180"/>
        <v>1.1864999999999999</v>
      </c>
      <c r="R2237" s="38">
        <f t="shared" si="181"/>
        <v>1.2220949999999999</v>
      </c>
      <c r="S2237" s="26">
        <v>0</v>
      </c>
      <c r="T2237" s="13" t="str">
        <f t="shared" si="178"/>
        <v>Up</v>
      </c>
    </row>
    <row r="2238" spans="1:20" s="14" customFormat="1" hidden="1" x14ac:dyDescent="0.3">
      <c r="A2238" s="11">
        <v>6055914</v>
      </c>
      <c r="B2238" s="11">
        <v>6055914</v>
      </c>
      <c r="C2238" s="11" t="s">
        <v>26</v>
      </c>
      <c r="D2238" s="11" t="s">
        <v>27</v>
      </c>
      <c r="E2238" s="13" t="str">
        <f>_xlfn.XLOOKUP(B2238,Sheet1!A:A,Sheet1!B:B)</f>
        <v>DS PRODEC PREMIER SYNTHETIC BRUSH  1IN</v>
      </c>
      <c r="F2238" s="13" t="str">
        <f t="shared" ref="F2238:F2301" si="182">D2238&amp;" - "&amp;E2238</f>
        <v>CROWN  - DS PRODEC PREMIER SYNTHETIC BRUSH  1IN</v>
      </c>
      <c r="G2238" s="13"/>
      <c r="H2238" s="91" t="s">
        <v>28</v>
      </c>
      <c r="I2238" s="11" t="s">
        <v>29</v>
      </c>
      <c r="J2238" s="11" t="s">
        <v>29</v>
      </c>
      <c r="K2238" s="11" t="s">
        <v>30</v>
      </c>
      <c r="M2238" s="11" t="s">
        <v>7062</v>
      </c>
      <c r="N2238" s="13">
        <v>3105</v>
      </c>
      <c r="O2238" s="15">
        <f>_xlfn.XLOOKUP(B2238,Sheet1!A:A,Sheet1!E:E)</f>
        <v>1.58</v>
      </c>
      <c r="P2238" s="26"/>
      <c r="Q2238" s="15">
        <f t="shared" si="180"/>
        <v>1.6590000000000003</v>
      </c>
      <c r="R2238" s="38">
        <f t="shared" si="181"/>
        <v>1.7087700000000003</v>
      </c>
      <c r="S2238" s="26">
        <v>0</v>
      </c>
      <c r="T2238" s="13" t="str">
        <f t="shared" si="178"/>
        <v>Up</v>
      </c>
    </row>
    <row r="2239" spans="1:20" s="14" customFormat="1" hidden="1" x14ac:dyDescent="0.3">
      <c r="A2239" s="11">
        <v>6055884</v>
      </c>
      <c r="B2239" s="11">
        <v>6055884</v>
      </c>
      <c r="C2239" s="11" t="s">
        <v>26</v>
      </c>
      <c r="D2239" s="11" t="s">
        <v>27</v>
      </c>
      <c r="E2239" s="13" t="str">
        <f>_xlfn.XLOOKUP(B2239,Sheet1!A:A,Sheet1!B:B)</f>
        <v>DS ARROWORTHY REMBRANDT ANGLE BOXSET 3PC</v>
      </c>
      <c r="F2239" s="13" t="str">
        <f t="shared" si="182"/>
        <v>CROWN  - DS ARROWORTHY REMBRANDT ANGLE BOXSET 3PC</v>
      </c>
      <c r="G2239" s="13"/>
      <c r="H2239" s="91" t="s">
        <v>28</v>
      </c>
      <c r="I2239" s="11" t="s">
        <v>29</v>
      </c>
      <c r="J2239" s="11" t="s">
        <v>29</v>
      </c>
      <c r="K2239" s="11" t="s">
        <v>30</v>
      </c>
      <c r="M2239" s="11" t="s">
        <v>7062</v>
      </c>
      <c r="N2239" s="13">
        <v>3105</v>
      </c>
      <c r="O2239" s="15">
        <f>_xlfn.XLOOKUP(B2239,Sheet1!A:A,Sheet1!E:E)</f>
        <v>34.29</v>
      </c>
      <c r="P2239" s="26">
        <f>_xlfn.XLOOKUP(A2239,Sheet2!F:F,Sheet2!H:H)</f>
        <v>7</v>
      </c>
      <c r="Q2239" s="15">
        <f t="shared" si="180"/>
        <v>36.0045</v>
      </c>
      <c r="R2239" s="38">
        <f t="shared" si="181"/>
        <v>37.084634999999999</v>
      </c>
      <c r="S2239" s="26">
        <v>0</v>
      </c>
      <c r="T2239" s="13" t="str">
        <f t="shared" si="178"/>
        <v>Up</v>
      </c>
    </row>
    <row r="2240" spans="1:20" s="14" customFormat="1" hidden="1" x14ac:dyDescent="0.3">
      <c r="A2240" s="11">
        <v>6055883</v>
      </c>
      <c r="B2240" s="11">
        <v>6055883</v>
      </c>
      <c r="C2240" s="11" t="s">
        <v>26</v>
      </c>
      <c r="D2240" s="11" t="s">
        <v>27</v>
      </c>
      <c r="E2240" s="13" t="str">
        <f>_xlfn.XLOOKUP(B2240,Sheet1!A:A,Sheet1!B:B)</f>
        <v>DS STAALMEESTER PROHYBRID FLAT POINT SET</v>
      </c>
      <c r="F2240" s="13" t="str">
        <f t="shared" si="182"/>
        <v>CROWN  - DS STAALMEESTER PROHYBRID FLAT POINT SET</v>
      </c>
      <c r="G2240" s="13"/>
      <c r="H2240" s="91" t="s">
        <v>28</v>
      </c>
      <c r="I2240" s="11" t="s">
        <v>29</v>
      </c>
      <c r="J2240" s="11" t="s">
        <v>29</v>
      </c>
      <c r="K2240" s="11" t="s">
        <v>30</v>
      </c>
      <c r="M2240" s="11" t="s">
        <v>7062</v>
      </c>
      <c r="N2240" s="13">
        <v>3105</v>
      </c>
      <c r="O2240" s="15">
        <f>_xlfn.XLOOKUP(B2240,Sheet1!A:A,Sheet1!E:E)</f>
        <v>24.97</v>
      </c>
      <c r="P2240" s="26"/>
      <c r="Q2240" s="29">
        <f t="shared" si="180"/>
        <v>26.218499999999999</v>
      </c>
      <c r="R2240" s="38">
        <f t="shared" si="181"/>
        <v>27.005054999999999</v>
      </c>
      <c r="S2240" s="26">
        <v>0</v>
      </c>
      <c r="T2240" s="13" t="str">
        <f t="shared" si="178"/>
        <v>Up</v>
      </c>
    </row>
    <row r="2241" spans="1:20" s="14" customFormat="1" hidden="1" x14ac:dyDescent="0.3">
      <c r="A2241" s="11">
        <v>6055882</v>
      </c>
      <c r="B2241" s="11">
        <v>6055882</v>
      </c>
      <c r="C2241" s="11" t="s">
        <v>26</v>
      </c>
      <c r="D2241" s="11" t="s">
        <v>27</v>
      </c>
      <c r="E2241" s="13" t="str">
        <f>_xlfn.XLOOKUP(B2241,Sheet1!A:A,Sheet1!B:B)</f>
        <v>DS STAALMEESTER PROHYBRID SASH POINT SET</v>
      </c>
      <c r="F2241" s="13" t="str">
        <f t="shared" si="182"/>
        <v>CROWN  - DS STAALMEESTER PROHYBRID SASH POINT SET</v>
      </c>
      <c r="G2241" s="13"/>
      <c r="H2241" s="91" t="s">
        <v>28</v>
      </c>
      <c r="I2241" s="11" t="s">
        <v>29</v>
      </c>
      <c r="J2241" s="11" t="s">
        <v>29</v>
      </c>
      <c r="K2241" s="11" t="s">
        <v>30</v>
      </c>
      <c r="M2241" s="11" t="s">
        <v>7062</v>
      </c>
      <c r="N2241" s="13">
        <v>3105</v>
      </c>
      <c r="O2241" s="15">
        <f>_xlfn.XLOOKUP(B2241,Sheet1!A:A,Sheet1!E:E)</f>
        <v>24.97</v>
      </c>
      <c r="P2241" s="26"/>
      <c r="Q2241" s="29">
        <f t="shared" si="180"/>
        <v>26.218499999999999</v>
      </c>
      <c r="R2241" s="38">
        <f t="shared" si="181"/>
        <v>27.005054999999999</v>
      </c>
      <c r="S2241" s="26">
        <v>0</v>
      </c>
      <c r="T2241" s="13" t="str">
        <f t="shared" si="178"/>
        <v>Up</v>
      </c>
    </row>
    <row r="2242" spans="1:20" s="14" customFormat="1" hidden="1" x14ac:dyDescent="0.3">
      <c r="A2242" s="11">
        <v>6055851</v>
      </c>
      <c r="B2242" s="11">
        <v>6055851</v>
      </c>
      <c r="C2242" s="11" t="s">
        <v>26</v>
      </c>
      <c r="D2242" s="11" t="s">
        <v>27</v>
      </c>
      <c r="E2242" s="13" t="str">
        <f>_xlfn.XLOOKUP(B2242,Sheet1!A:A,Sheet1!B:B)</f>
        <v>DS PURDY MONARCH ELITE BOX SET     4PC</v>
      </c>
      <c r="F2242" s="13" t="str">
        <f t="shared" si="182"/>
        <v>CROWN  - DS PURDY MONARCH ELITE BOX SET     4PC</v>
      </c>
      <c r="G2242" s="13"/>
      <c r="H2242" s="91" t="s">
        <v>28</v>
      </c>
      <c r="I2242" s="11" t="s">
        <v>29</v>
      </c>
      <c r="J2242" s="11" t="s">
        <v>29</v>
      </c>
      <c r="K2242" s="11" t="s">
        <v>30</v>
      </c>
      <c r="M2242" s="11" t="s">
        <v>7062</v>
      </c>
      <c r="N2242" s="13">
        <v>3105</v>
      </c>
      <c r="O2242" s="15">
        <f>_xlfn.XLOOKUP(B2242,Sheet1!A:A,Sheet1!E:E)</f>
        <v>52.32</v>
      </c>
      <c r="P2242" s="26"/>
      <c r="Q2242" s="15">
        <f t="shared" si="180"/>
        <v>54.936</v>
      </c>
      <c r="R2242" s="38">
        <f t="shared" si="181"/>
        <v>56.58408</v>
      </c>
      <c r="S2242" s="26">
        <v>0</v>
      </c>
      <c r="T2242" s="13" t="str">
        <f t="shared" ref="T2242:T2305" si="183">IF(Q2242&gt;=R2242,"No Change","Up")</f>
        <v>Up</v>
      </c>
    </row>
    <row r="2243" spans="1:20" s="14" customFormat="1" hidden="1" x14ac:dyDescent="0.3">
      <c r="A2243" s="11">
        <v>6055814</v>
      </c>
      <c r="B2243" s="11">
        <v>6055814</v>
      </c>
      <c r="C2243" s="11" t="s">
        <v>26</v>
      </c>
      <c r="D2243" s="11" t="s">
        <v>27</v>
      </c>
      <c r="E2243" s="13" t="str">
        <f>_xlfn.XLOOKUP(B2243,Sheet1!A:A,Sheet1!B:B)</f>
        <v>DS FFJ VALUE BRUSH                 2.5IN</v>
      </c>
      <c r="F2243" s="13" t="str">
        <f t="shared" si="182"/>
        <v>CROWN  - DS FFJ VALUE BRUSH                 2.5IN</v>
      </c>
      <c r="G2243" s="13"/>
      <c r="H2243" s="91" t="s">
        <v>28</v>
      </c>
      <c r="I2243" s="11" t="s">
        <v>29</v>
      </c>
      <c r="J2243" s="11" t="s">
        <v>29</v>
      </c>
      <c r="K2243" s="11" t="s">
        <v>30</v>
      </c>
      <c r="M2243" s="11" t="s">
        <v>7062</v>
      </c>
      <c r="N2243" s="13">
        <v>3105</v>
      </c>
      <c r="O2243" s="15">
        <f>_xlfn.XLOOKUP(B2243,Sheet1!A:A,Sheet1!E:E)</f>
        <v>3.18</v>
      </c>
      <c r="P2243" s="26"/>
      <c r="Q2243" s="15">
        <f t="shared" si="180"/>
        <v>3.3390000000000004</v>
      </c>
      <c r="R2243" s="38">
        <f t="shared" si="181"/>
        <v>3.4391700000000007</v>
      </c>
      <c r="S2243" s="26">
        <v>0</v>
      </c>
      <c r="T2243" s="13" t="str">
        <f t="shared" si="183"/>
        <v>Up</v>
      </c>
    </row>
    <row r="2244" spans="1:20" s="14" customFormat="1" hidden="1" x14ac:dyDescent="0.3">
      <c r="A2244" s="11">
        <v>6055490</v>
      </c>
      <c r="B2244" s="11">
        <v>6055490</v>
      </c>
      <c r="C2244" s="11" t="s">
        <v>26</v>
      </c>
      <c r="D2244" s="11" t="s">
        <v>27</v>
      </c>
      <c r="E2244" s="13" t="str">
        <f>_xlfn.XLOOKUP(B2244,Sheet1!A:A,Sheet1!B:B)</f>
        <v>DS PRODEC CONT 4IN MINI ROLL KIT 5 GLOSS</v>
      </c>
      <c r="F2244" s="13" t="str">
        <f t="shared" si="182"/>
        <v>CROWN  - DS PRODEC CONT 4IN MINI ROLL KIT 5 GLOSS</v>
      </c>
      <c r="G2244" s="13"/>
      <c r="H2244" s="91" t="s">
        <v>28</v>
      </c>
      <c r="I2244" s="11" t="s">
        <v>29</v>
      </c>
      <c r="J2244" s="11" t="s">
        <v>29</v>
      </c>
      <c r="K2244" s="11" t="s">
        <v>30</v>
      </c>
      <c r="M2244" s="11" t="s">
        <v>7062</v>
      </c>
      <c r="N2244" s="13">
        <v>3105</v>
      </c>
      <c r="O2244" s="15">
        <f>_xlfn.XLOOKUP(B2244,Sheet1!A:A,Sheet1!E:E)</f>
        <v>2.5</v>
      </c>
      <c r="P2244" s="26"/>
      <c r="Q2244" s="15">
        <f t="shared" si="180"/>
        <v>2.625</v>
      </c>
      <c r="R2244" s="38">
        <f t="shared" si="181"/>
        <v>2.7037499999999999</v>
      </c>
      <c r="S2244" s="26">
        <v>0</v>
      </c>
      <c r="T2244" s="13" t="str">
        <f t="shared" si="183"/>
        <v>Up</v>
      </c>
    </row>
    <row r="2245" spans="1:20" s="14" customFormat="1" hidden="1" x14ac:dyDescent="0.3">
      <c r="A2245" s="11">
        <v>6055489</v>
      </c>
      <c r="B2245" s="11">
        <v>6055489</v>
      </c>
      <c r="C2245" s="11" t="s">
        <v>26</v>
      </c>
      <c r="D2245" s="11" t="s">
        <v>27</v>
      </c>
      <c r="E2245" s="13" t="str">
        <f>_xlfn.XLOOKUP(B2245,Sheet1!A:A,Sheet1!B:B)</f>
        <v>DS PRODEC CONTRACTOR MINI KIT 4IN 5 EMUL</v>
      </c>
      <c r="F2245" s="13" t="str">
        <f t="shared" si="182"/>
        <v>CROWN  - DS PRODEC CONTRACTOR MINI KIT 4IN 5 EMUL</v>
      </c>
      <c r="G2245" s="13"/>
      <c r="H2245" s="91" t="s">
        <v>28</v>
      </c>
      <c r="I2245" s="11" t="s">
        <v>29</v>
      </c>
      <c r="J2245" s="11" t="s">
        <v>29</v>
      </c>
      <c r="K2245" s="11" t="s">
        <v>30</v>
      </c>
      <c r="M2245" s="11" t="s">
        <v>7062</v>
      </c>
      <c r="N2245" s="13">
        <v>3105</v>
      </c>
      <c r="O2245" s="15">
        <f>_xlfn.XLOOKUP(B2245,Sheet1!A:A,Sheet1!E:E)</f>
        <v>2</v>
      </c>
      <c r="P2245" s="26"/>
      <c r="Q2245" s="15">
        <f t="shared" si="180"/>
        <v>2.1</v>
      </c>
      <c r="R2245" s="38">
        <f t="shared" si="181"/>
        <v>2.1630000000000003</v>
      </c>
      <c r="S2245" s="26">
        <v>0</v>
      </c>
      <c r="T2245" s="13" t="str">
        <f t="shared" si="183"/>
        <v>Up</v>
      </c>
    </row>
    <row r="2246" spans="1:20" s="14" customFormat="1" hidden="1" x14ac:dyDescent="0.3">
      <c r="A2246" s="11">
        <v>6055487</v>
      </c>
      <c r="B2246" s="11">
        <v>6055487</v>
      </c>
      <c r="C2246" s="11" t="s">
        <v>26</v>
      </c>
      <c r="D2246" s="11" t="s">
        <v>27</v>
      </c>
      <c r="E2246" s="13" t="str">
        <f>_xlfn.XLOOKUP(B2246,Sheet1!A:A,Sheet1!B:B)</f>
        <v>DS PRODEC SNGL HEAD HD ROLL + BRSH KIT</v>
      </c>
      <c r="F2246" s="13" t="str">
        <f t="shared" si="182"/>
        <v>CROWN  - DS PRODEC SNGL HEAD HD ROLL + BRSH KIT</v>
      </c>
      <c r="G2246" s="13"/>
      <c r="H2246" s="91" t="s">
        <v>28</v>
      </c>
      <c r="I2246" s="11" t="s">
        <v>29</v>
      </c>
      <c r="J2246" s="11" t="s">
        <v>29</v>
      </c>
      <c r="K2246" s="11" t="s">
        <v>30</v>
      </c>
      <c r="M2246" s="11" t="s">
        <v>7062</v>
      </c>
      <c r="N2246" s="13">
        <v>3105</v>
      </c>
      <c r="O2246" s="15">
        <f>_xlfn.XLOOKUP(B2246,Sheet1!A:A,Sheet1!E:E)</f>
        <v>9.52</v>
      </c>
      <c r="P2246" s="26"/>
      <c r="Q2246" s="15">
        <f t="shared" si="180"/>
        <v>9.9960000000000004</v>
      </c>
      <c r="R2246" s="38">
        <f t="shared" si="181"/>
        <v>10.29588</v>
      </c>
      <c r="S2246" s="26">
        <v>0</v>
      </c>
      <c r="T2246" s="13" t="str">
        <f t="shared" si="183"/>
        <v>Up</v>
      </c>
    </row>
    <row r="2247" spans="1:20" s="14" customFormat="1" hidden="1" x14ac:dyDescent="0.3">
      <c r="A2247" s="11">
        <v>6055486</v>
      </c>
      <c r="B2247" s="11">
        <v>6055486</v>
      </c>
      <c r="C2247" s="11" t="s">
        <v>26</v>
      </c>
      <c r="D2247" s="11" t="s">
        <v>27</v>
      </c>
      <c r="E2247" s="13" t="str">
        <f>_xlfn.XLOOKUP(B2247,Sheet1!A:A,Sheet1!B:B)</f>
        <v>DS PRODEC ADVANCE PAINTERS SHORTS  38IN</v>
      </c>
      <c r="F2247" s="13" t="str">
        <f t="shared" si="182"/>
        <v>CROWN  - DS PRODEC ADVANCE PAINTERS SHORTS  38IN</v>
      </c>
      <c r="G2247" s="13"/>
      <c r="H2247" s="91" t="s">
        <v>28</v>
      </c>
      <c r="I2247" s="11" t="s">
        <v>29</v>
      </c>
      <c r="J2247" s="11" t="s">
        <v>29</v>
      </c>
      <c r="K2247" s="11" t="s">
        <v>30</v>
      </c>
      <c r="M2247" s="11" t="s">
        <v>7062</v>
      </c>
      <c r="N2247" s="13">
        <v>3105</v>
      </c>
      <c r="O2247" s="15">
        <f>_xlfn.XLOOKUP(B2247,Sheet1!A:A,Sheet1!E:E)</f>
        <v>31.8</v>
      </c>
      <c r="P2247" s="26"/>
      <c r="Q2247" s="15">
        <f t="shared" si="180"/>
        <v>33.39</v>
      </c>
      <c r="R2247" s="38">
        <f t="shared" si="181"/>
        <v>34.3917</v>
      </c>
      <c r="S2247" s="26">
        <v>0</v>
      </c>
      <c r="T2247" s="13" t="str">
        <f t="shared" si="183"/>
        <v>Up</v>
      </c>
    </row>
    <row r="2248" spans="1:20" s="14" customFormat="1" hidden="1" x14ac:dyDescent="0.3">
      <c r="A2248" s="11">
        <v>6055485</v>
      </c>
      <c r="B2248" s="11">
        <v>6055485</v>
      </c>
      <c r="C2248" s="11" t="s">
        <v>26</v>
      </c>
      <c r="D2248" s="11" t="s">
        <v>27</v>
      </c>
      <c r="E2248" s="13" t="str">
        <f>_xlfn.XLOOKUP(B2248,Sheet1!A:A,Sheet1!B:B)</f>
        <v>DS PRODEC ADVANCE PAINTERS SHORTS  36IN</v>
      </c>
      <c r="F2248" s="13" t="str">
        <f t="shared" si="182"/>
        <v>CROWN  - DS PRODEC ADVANCE PAINTERS SHORTS  36IN</v>
      </c>
      <c r="G2248" s="13"/>
      <c r="H2248" s="91" t="s">
        <v>28</v>
      </c>
      <c r="I2248" s="11" t="s">
        <v>29</v>
      </c>
      <c r="J2248" s="11" t="s">
        <v>29</v>
      </c>
      <c r="K2248" s="11" t="s">
        <v>30</v>
      </c>
      <c r="M2248" s="11" t="s">
        <v>7062</v>
      </c>
      <c r="N2248" s="13">
        <v>3105</v>
      </c>
      <c r="O2248" s="15">
        <f>_xlfn.XLOOKUP(B2248,Sheet1!A:A,Sheet1!E:E)</f>
        <v>31.8</v>
      </c>
      <c r="P2248" s="26"/>
      <c r="Q2248" s="15">
        <f t="shared" si="180"/>
        <v>33.39</v>
      </c>
      <c r="R2248" s="38">
        <f t="shared" si="181"/>
        <v>34.3917</v>
      </c>
      <c r="S2248" s="26">
        <v>0</v>
      </c>
      <c r="T2248" s="13" t="str">
        <f t="shared" si="183"/>
        <v>Up</v>
      </c>
    </row>
    <row r="2249" spans="1:20" s="14" customFormat="1" hidden="1" x14ac:dyDescent="0.3">
      <c r="A2249" s="11">
        <v>6055484</v>
      </c>
      <c r="B2249" s="11">
        <v>6055484</v>
      </c>
      <c r="C2249" s="11" t="s">
        <v>26</v>
      </c>
      <c r="D2249" s="11" t="s">
        <v>27</v>
      </c>
      <c r="E2249" s="13" t="str">
        <f>_xlfn.XLOOKUP(B2249,Sheet1!A:A,Sheet1!B:B)</f>
        <v>DS PRODEC ADVANCE PAINTERS SHORTS  34IN</v>
      </c>
      <c r="F2249" s="13" t="str">
        <f t="shared" si="182"/>
        <v>CROWN  - DS PRODEC ADVANCE PAINTERS SHORTS  34IN</v>
      </c>
      <c r="G2249" s="13"/>
      <c r="H2249" s="91" t="s">
        <v>28</v>
      </c>
      <c r="I2249" s="11" t="s">
        <v>29</v>
      </c>
      <c r="J2249" s="11" t="s">
        <v>29</v>
      </c>
      <c r="K2249" s="11" t="s">
        <v>30</v>
      </c>
      <c r="M2249" s="11" t="s">
        <v>7062</v>
      </c>
      <c r="N2249" s="13">
        <v>3105</v>
      </c>
      <c r="O2249" s="15">
        <f>_xlfn.XLOOKUP(B2249,Sheet1!A:A,Sheet1!E:E)</f>
        <v>31.8</v>
      </c>
      <c r="P2249" s="26"/>
      <c r="Q2249" s="15">
        <f t="shared" si="180"/>
        <v>33.39</v>
      </c>
      <c r="R2249" s="38">
        <f t="shared" si="181"/>
        <v>34.3917</v>
      </c>
      <c r="S2249" s="26">
        <v>0</v>
      </c>
      <c r="T2249" s="13" t="str">
        <f t="shared" si="183"/>
        <v>Up</v>
      </c>
    </row>
    <row r="2250" spans="1:20" s="14" customFormat="1" hidden="1" x14ac:dyDescent="0.3">
      <c r="A2250" s="11">
        <v>6055483</v>
      </c>
      <c r="B2250" s="11">
        <v>6055483</v>
      </c>
      <c r="C2250" s="11" t="s">
        <v>26</v>
      </c>
      <c r="D2250" s="11" t="s">
        <v>27</v>
      </c>
      <c r="E2250" s="13" t="str">
        <f>_xlfn.XLOOKUP(B2250,Sheet1!A:A,Sheet1!B:B)</f>
        <v>DS PRODEC ADVANCE PAINTERS SHORTS  32IN</v>
      </c>
      <c r="F2250" s="13" t="str">
        <f t="shared" si="182"/>
        <v>CROWN  - DS PRODEC ADVANCE PAINTERS SHORTS  32IN</v>
      </c>
      <c r="G2250" s="13"/>
      <c r="H2250" s="91" t="s">
        <v>28</v>
      </c>
      <c r="I2250" s="11" t="s">
        <v>29</v>
      </c>
      <c r="J2250" s="11" t="s">
        <v>29</v>
      </c>
      <c r="K2250" s="11" t="s">
        <v>30</v>
      </c>
      <c r="M2250" s="11" t="s">
        <v>7062</v>
      </c>
      <c r="N2250" s="13">
        <v>3105</v>
      </c>
      <c r="O2250" s="15">
        <f>_xlfn.XLOOKUP(B2250,Sheet1!A:A,Sheet1!E:E)</f>
        <v>31.8</v>
      </c>
      <c r="P2250" s="26"/>
      <c r="Q2250" s="15">
        <f t="shared" si="180"/>
        <v>33.39</v>
      </c>
      <c r="R2250" s="38">
        <f t="shared" ref="R2250:R2281" si="184">Q2250*1.03</f>
        <v>34.3917</v>
      </c>
      <c r="S2250" s="26">
        <v>0</v>
      </c>
      <c r="T2250" s="13" t="str">
        <f t="shared" si="183"/>
        <v>Up</v>
      </c>
    </row>
    <row r="2251" spans="1:20" s="14" customFormat="1" hidden="1" x14ac:dyDescent="0.3">
      <c r="A2251" s="11">
        <v>6055482</v>
      </c>
      <c r="B2251" s="11">
        <v>6055482</v>
      </c>
      <c r="C2251" s="11" t="s">
        <v>26</v>
      </c>
      <c r="D2251" s="11" t="s">
        <v>27</v>
      </c>
      <c r="E2251" s="13" t="str">
        <f>_xlfn.XLOOKUP(B2251,Sheet1!A:A,Sheet1!B:B)</f>
        <v>DS PRODEC ADVANCE PAINTERS SHORTS  30IN</v>
      </c>
      <c r="F2251" s="13" t="str">
        <f t="shared" si="182"/>
        <v>CROWN  - DS PRODEC ADVANCE PAINTERS SHORTS  30IN</v>
      </c>
      <c r="G2251" s="13"/>
      <c r="H2251" s="91" t="s">
        <v>28</v>
      </c>
      <c r="I2251" s="11" t="s">
        <v>29</v>
      </c>
      <c r="J2251" s="11" t="s">
        <v>29</v>
      </c>
      <c r="K2251" s="11" t="s">
        <v>30</v>
      </c>
      <c r="M2251" s="11" t="s">
        <v>7062</v>
      </c>
      <c r="N2251" s="13">
        <v>3105</v>
      </c>
      <c r="O2251" s="15">
        <f>_xlfn.XLOOKUP(B2251,Sheet1!A:A,Sheet1!E:E)</f>
        <v>17.48</v>
      </c>
      <c r="P2251" s="26"/>
      <c r="Q2251" s="15">
        <f t="shared" si="180"/>
        <v>18.354000000000003</v>
      </c>
      <c r="R2251" s="38">
        <f t="shared" si="184"/>
        <v>18.904620000000005</v>
      </c>
      <c r="S2251" s="26">
        <v>0</v>
      </c>
      <c r="T2251" s="13" t="str">
        <f t="shared" si="183"/>
        <v>Up</v>
      </c>
    </row>
    <row r="2252" spans="1:20" s="14" customFormat="1" hidden="1" x14ac:dyDescent="0.3">
      <c r="A2252" s="11">
        <v>6055481</v>
      </c>
      <c r="B2252" s="11">
        <v>6055481</v>
      </c>
      <c r="C2252" s="11" t="s">
        <v>26</v>
      </c>
      <c r="D2252" s="11" t="s">
        <v>27</v>
      </c>
      <c r="E2252" s="13" t="str">
        <f>_xlfn.XLOOKUP(B2252,Sheet1!A:A,Sheet1!B:B)</f>
        <v>DS PRODEC ALUMINIUM STEP UP 2 STEPS</v>
      </c>
      <c r="F2252" s="13" t="str">
        <f t="shared" si="182"/>
        <v>CROWN  - DS PRODEC ALUMINIUM STEP UP 2 STEPS</v>
      </c>
      <c r="G2252" s="13"/>
      <c r="H2252" s="91" t="s">
        <v>28</v>
      </c>
      <c r="I2252" s="11" t="s">
        <v>29</v>
      </c>
      <c r="J2252" s="11" t="s">
        <v>29</v>
      </c>
      <c r="K2252" s="11" t="s">
        <v>30</v>
      </c>
      <c r="M2252" s="11" t="s">
        <v>7062</v>
      </c>
      <c r="N2252" s="13">
        <v>3105</v>
      </c>
      <c r="O2252" s="15">
        <f>_xlfn.XLOOKUP(B2252,Sheet1!A:A,Sheet1!E:E)</f>
        <v>41.22</v>
      </c>
      <c r="P2252" s="26"/>
      <c r="Q2252" s="29">
        <f t="shared" si="180"/>
        <v>43.280999999999999</v>
      </c>
      <c r="R2252" s="38">
        <f t="shared" si="184"/>
        <v>44.579430000000002</v>
      </c>
      <c r="S2252" s="26">
        <v>0</v>
      </c>
      <c r="T2252" s="13" t="str">
        <f t="shared" si="183"/>
        <v>Up</v>
      </c>
    </row>
    <row r="2253" spans="1:20" s="14" customFormat="1" hidden="1" x14ac:dyDescent="0.3">
      <c r="A2253" s="11">
        <v>6055480</v>
      </c>
      <c r="B2253" s="11">
        <v>6055480</v>
      </c>
      <c r="C2253" s="11" t="s">
        <v>26</v>
      </c>
      <c r="D2253" s="11" t="s">
        <v>27</v>
      </c>
      <c r="E2253" s="13" t="str">
        <f>_xlfn.XLOOKUP(B2253,Sheet1!A:A,Sheet1!B:B)</f>
        <v>DS PRODEC ICE FUSION DECORATING KIT</v>
      </c>
      <c r="F2253" s="13" t="str">
        <f t="shared" si="182"/>
        <v>CROWN  - DS PRODEC ICE FUSION DECORATING KIT</v>
      </c>
      <c r="G2253" s="13"/>
      <c r="H2253" s="91" t="s">
        <v>28</v>
      </c>
      <c r="I2253" s="11" t="s">
        <v>29</v>
      </c>
      <c r="J2253" s="11" t="s">
        <v>29</v>
      </c>
      <c r="K2253" s="11" t="s">
        <v>30</v>
      </c>
      <c r="M2253" s="11" t="s">
        <v>7062</v>
      </c>
      <c r="N2253" s="13">
        <v>3105</v>
      </c>
      <c r="O2253" s="15">
        <f>_xlfn.XLOOKUP(B2253,Sheet1!A:A,Sheet1!E:E)</f>
        <v>15.91</v>
      </c>
      <c r="P2253" s="26">
        <f>_xlfn.XLOOKUP(A2253,Sheet2!F:F,Sheet2!H:H)</f>
        <v>0</v>
      </c>
      <c r="Q2253" s="15">
        <f t="shared" si="180"/>
        <v>16.705500000000001</v>
      </c>
      <c r="R2253" s="38">
        <f t="shared" si="184"/>
        <v>17.206665000000001</v>
      </c>
      <c r="S2253" s="26">
        <v>0</v>
      </c>
      <c r="T2253" s="13" t="str">
        <f t="shared" si="183"/>
        <v>Up</v>
      </c>
    </row>
    <row r="2254" spans="1:20" s="14" customFormat="1" hidden="1" x14ac:dyDescent="0.3">
      <c r="A2254" s="11">
        <v>6055322</v>
      </c>
      <c r="B2254" s="11">
        <v>6055322</v>
      </c>
      <c r="C2254" s="11" t="s">
        <v>26</v>
      </c>
      <c r="D2254" s="11" t="s">
        <v>27</v>
      </c>
      <c r="E2254" s="13" t="str">
        <f>_xlfn.XLOOKUP(B2254,Sheet1!A:A,Sheet1!B:B)</f>
        <v>DS RODO PLASTIC LAMINATING BRUSH   3IN</v>
      </c>
      <c r="F2254" s="13" t="str">
        <f t="shared" si="182"/>
        <v>CROWN  - DS RODO PLASTIC LAMINATING BRUSH   3IN</v>
      </c>
      <c r="G2254" s="13"/>
      <c r="H2254" s="91" t="s">
        <v>28</v>
      </c>
      <c r="I2254" s="11" t="s">
        <v>29</v>
      </c>
      <c r="J2254" s="11" t="s">
        <v>29</v>
      </c>
      <c r="K2254" s="11" t="s">
        <v>30</v>
      </c>
      <c r="M2254" s="11" t="s">
        <v>7062</v>
      </c>
      <c r="N2254" s="13">
        <v>3105</v>
      </c>
      <c r="O2254" s="15">
        <f>_xlfn.XLOOKUP(B2254,Sheet1!A:A,Sheet1!E:E)</f>
        <v>2.0299999999999998</v>
      </c>
      <c r="P2254" s="26"/>
      <c r="Q2254" s="29">
        <f t="shared" si="180"/>
        <v>2.1315</v>
      </c>
      <c r="R2254" s="38">
        <f t="shared" si="184"/>
        <v>2.1954449999999999</v>
      </c>
      <c r="S2254" s="26">
        <v>0</v>
      </c>
      <c r="T2254" s="13" t="str">
        <f t="shared" si="183"/>
        <v>Up</v>
      </c>
    </row>
    <row r="2255" spans="1:20" s="14" customFormat="1" hidden="1" x14ac:dyDescent="0.3">
      <c r="A2255" s="11">
        <v>6055311</v>
      </c>
      <c r="B2255" s="11">
        <v>6055311</v>
      </c>
      <c r="C2255" s="11" t="s">
        <v>26</v>
      </c>
      <c r="D2255" s="11" t="s">
        <v>27</v>
      </c>
      <c r="E2255" s="13" t="str">
        <f>_xlfn.XLOOKUP(B2255,Sheet1!A:A,Sheet1!B:B)</f>
        <v>DS STAALMEESTER FLAT BRUSH         2IN</v>
      </c>
      <c r="F2255" s="13" t="str">
        <f t="shared" si="182"/>
        <v>CROWN  - DS STAALMEESTER FLAT BRUSH         2IN</v>
      </c>
      <c r="G2255" s="13"/>
      <c r="H2255" s="91" t="s">
        <v>28</v>
      </c>
      <c r="I2255" s="11" t="s">
        <v>29</v>
      </c>
      <c r="J2255" s="11" t="s">
        <v>29</v>
      </c>
      <c r="K2255" s="11" t="s">
        <v>30</v>
      </c>
      <c r="M2255" s="11" t="s">
        <v>7062</v>
      </c>
      <c r="N2255" s="13">
        <v>3105</v>
      </c>
      <c r="O2255" s="15">
        <f>_xlfn.XLOOKUP(B2255,Sheet1!A:A,Sheet1!E:E)</f>
        <v>12</v>
      </c>
      <c r="P2255" s="26"/>
      <c r="Q2255" s="29">
        <f t="shared" si="180"/>
        <v>12.600000000000001</v>
      </c>
      <c r="R2255" s="38">
        <f t="shared" si="184"/>
        <v>12.978000000000002</v>
      </c>
      <c r="S2255" s="26">
        <v>0</v>
      </c>
      <c r="T2255" s="13" t="str">
        <f t="shared" si="183"/>
        <v>Up</v>
      </c>
    </row>
    <row r="2256" spans="1:20" s="14" customFormat="1" hidden="1" x14ac:dyDescent="0.3">
      <c r="A2256" s="11">
        <v>6054639</v>
      </c>
      <c r="B2256" s="11">
        <v>6054639</v>
      </c>
      <c r="C2256" s="11" t="s">
        <v>26</v>
      </c>
      <c r="D2256" s="11" t="s">
        <v>27</v>
      </c>
      <c r="E2256" s="13" t="str">
        <f>_xlfn.XLOOKUP(B2256,Sheet1!A:A,Sheet1!B:B)</f>
        <v>DS STAALMEESTER POINTED BOXSET+FOC BRUSH</v>
      </c>
      <c r="F2256" s="13" t="str">
        <f t="shared" si="182"/>
        <v>CROWN  - DS STAALMEESTER POINTED BOXSET+FOC BRUSH</v>
      </c>
      <c r="G2256" s="13"/>
      <c r="H2256" s="91" t="s">
        <v>28</v>
      </c>
      <c r="I2256" s="11" t="s">
        <v>29</v>
      </c>
      <c r="J2256" s="11" t="s">
        <v>29</v>
      </c>
      <c r="K2256" s="11" t="s">
        <v>30</v>
      </c>
      <c r="M2256" s="11" t="s">
        <v>7062</v>
      </c>
      <c r="N2256" s="13">
        <v>3105</v>
      </c>
      <c r="O2256" s="15">
        <f>_xlfn.XLOOKUP(B2256,Sheet1!A:A,Sheet1!E:E)</f>
        <v>21.7</v>
      </c>
      <c r="P2256" s="26"/>
      <c r="Q2256" s="29">
        <f t="shared" si="180"/>
        <v>22.785</v>
      </c>
      <c r="R2256" s="38">
        <f t="shared" si="184"/>
        <v>23.46855</v>
      </c>
      <c r="S2256" s="26">
        <v>0</v>
      </c>
      <c r="T2256" s="13" t="str">
        <f t="shared" si="183"/>
        <v>Up</v>
      </c>
    </row>
    <row r="2257" spans="1:20" s="14" customFormat="1" hidden="1" x14ac:dyDescent="0.3">
      <c r="A2257" s="11">
        <v>6054195</v>
      </c>
      <c r="B2257" s="11">
        <v>6054195</v>
      </c>
      <c r="C2257" s="11" t="s">
        <v>26</v>
      </c>
      <c r="D2257" s="11" t="s">
        <v>27</v>
      </c>
      <c r="E2257" s="13" t="str">
        <f>_xlfn.XLOOKUP(B2257,Sheet1!A:A,Sheet1!B:B)</f>
        <v>DS PRODEC ADVANCE POUCH-MATE    36/38/40</v>
      </c>
      <c r="F2257" s="13" t="str">
        <f t="shared" si="182"/>
        <v>CROWN  - DS PRODEC ADVANCE POUCH-MATE    36/38/40</v>
      </c>
      <c r="G2257" s="13"/>
      <c r="H2257" s="91" t="s">
        <v>28</v>
      </c>
      <c r="I2257" s="11" t="s">
        <v>29</v>
      </c>
      <c r="J2257" s="11" t="s">
        <v>29</v>
      </c>
      <c r="K2257" s="11" t="s">
        <v>30</v>
      </c>
      <c r="M2257" s="11" t="s">
        <v>7062</v>
      </c>
      <c r="N2257" s="13">
        <v>3105</v>
      </c>
      <c r="O2257" s="15">
        <f>_xlfn.XLOOKUP(B2257,Sheet1!A:A,Sheet1!E:E)</f>
        <v>10.76</v>
      </c>
      <c r="P2257" s="26"/>
      <c r="Q2257" s="15">
        <f t="shared" si="180"/>
        <v>11.298</v>
      </c>
      <c r="R2257" s="38">
        <f t="shared" si="184"/>
        <v>11.636940000000001</v>
      </c>
      <c r="S2257" s="26">
        <v>0</v>
      </c>
      <c r="T2257" s="13" t="str">
        <f t="shared" si="183"/>
        <v>Up</v>
      </c>
    </row>
    <row r="2258" spans="1:20" s="14" customFormat="1" hidden="1" x14ac:dyDescent="0.3">
      <c r="A2258" s="11">
        <v>6054194</v>
      </c>
      <c r="B2258" s="11">
        <v>6054194</v>
      </c>
      <c r="C2258" s="11" t="s">
        <v>26</v>
      </c>
      <c r="D2258" s="11" t="s">
        <v>27</v>
      </c>
      <c r="E2258" s="13" t="str">
        <f>_xlfn.XLOOKUP(B2258,Sheet1!A:A,Sheet1!B:B)</f>
        <v>DS PRODEC ADVANCE POUCH-MATE    30/32/34</v>
      </c>
      <c r="F2258" s="13" t="str">
        <f t="shared" si="182"/>
        <v>CROWN  - DS PRODEC ADVANCE POUCH-MATE    30/32/34</v>
      </c>
      <c r="G2258" s="13"/>
      <c r="H2258" s="91" t="s">
        <v>28</v>
      </c>
      <c r="I2258" s="11" t="s">
        <v>29</v>
      </c>
      <c r="J2258" s="11" t="s">
        <v>29</v>
      </c>
      <c r="K2258" s="11" t="s">
        <v>30</v>
      </c>
      <c r="M2258" s="11" t="s">
        <v>7062</v>
      </c>
      <c r="N2258" s="13">
        <v>3105</v>
      </c>
      <c r="O2258" s="15">
        <f>_xlfn.XLOOKUP(B2258,Sheet1!A:A,Sheet1!E:E)</f>
        <v>10.76</v>
      </c>
      <c r="P2258" s="26"/>
      <c r="Q2258" s="15">
        <f t="shared" si="180"/>
        <v>11.298</v>
      </c>
      <c r="R2258" s="38">
        <f t="shared" si="184"/>
        <v>11.636940000000001</v>
      </c>
      <c r="S2258" s="26">
        <v>0</v>
      </c>
      <c r="T2258" s="13" t="str">
        <f t="shared" si="183"/>
        <v>Up</v>
      </c>
    </row>
    <row r="2259" spans="1:20" s="14" customFormat="1" hidden="1" x14ac:dyDescent="0.3">
      <c r="A2259" s="11">
        <v>6054193</v>
      </c>
      <c r="B2259" s="11">
        <v>6054193</v>
      </c>
      <c r="C2259" s="11" t="s">
        <v>26</v>
      </c>
      <c r="D2259" s="11" t="s">
        <v>27</v>
      </c>
      <c r="E2259" s="13" t="str">
        <f>_xlfn.XLOOKUP(B2259,Sheet1!A:A,Sheet1!B:B)</f>
        <v>DS PRODEC ADV PAINTERS BIB &amp; BRACE XXL</v>
      </c>
      <c r="F2259" s="13" t="str">
        <f t="shared" si="182"/>
        <v>CROWN  - DS PRODEC ADV PAINTERS BIB &amp; BRACE XXL</v>
      </c>
      <c r="G2259" s="13"/>
      <c r="H2259" s="91" t="s">
        <v>28</v>
      </c>
      <c r="I2259" s="11" t="s">
        <v>29</v>
      </c>
      <c r="J2259" s="11" t="s">
        <v>29</v>
      </c>
      <c r="K2259" s="11" t="s">
        <v>30</v>
      </c>
      <c r="M2259" s="11" t="s">
        <v>7062</v>
      </c>
      <c r="N2259" s="13">
        <v>3105</v>
      </c>
      <c r="O2259" s="15">
        <f>_xlfn.XLOOKUP(B2259,Sheet1!A:A,Sheet1!E:E)</f>
        <v>36.75</v>
      </c>
      <c r="P2259" s="26"/>
      <c r="Q2259" s="15">
        <f t="shared" ref="Q2259:Q2322" si="185">O2259*1.05</f>
        <v>38.587499999999999</v>
      </c>
      <c r="R2259" s="38">
        <f t="shared" si="184"/>
        <v>39.745125000000002</v>
      </c>
      <c r="S2259" s="26">
        <v>0</v>
      </c>
      <c r="T2259" s="13" t="str">
        <f t="shared" si="183"/>
        <v>Up</v>
      </c>
    </row>
    <row r="2260" spans="1:20" s="14" customFormat="1" hidden="1" x14ac:dyDescent="0.3">
      <c r="A2260" s="11">
        <v>6054188</v>
      </c>
      <c r="B2260" s="11">
        <v>6054188</v>
      </c>
      <c r="C2260" s="11" t="s">
        <v>26</v>
      </c>
      <c r="D2260" s="11" t="s">
        <v>27</v>
      </c>
      <c r="E2260" s="13" t="str">
        <f>_xlfn.XLOOKUP(B2260,Sheet1!A:A,Sheet1!B:B)</f>
        <v>DS PRODEC ADVANCE WIPE-MATE TWIN PACK</v>
      </c>
      <c r="F2260" s="13" t="str">
        <f t="shared" si="182"/>
        <v>CROWN  - DS PRODEC ADVANCE WIPE-MATE TWIN PACK</v>
      </c>
      <c r="G2260" s="13"/>
      <c r="H2260" s="91" t="s">
        <v>28</v>
      </c>
      <c r="I2260" s="11" t="s">
        <v>29</v>
      </c>
      <c r="J2260" s="11" t="s">
        <v>29</v>
      </c>
      <c r="K2260" s="11" t="s">
        <v>30</v>
      </c>
      <c r="M2260" s="11" t="s">
        <v>7062</v>
      </c>
      <c r="N2260" s="13">
        <v>3105</v>
      </c>
      <c r="O2260" s="15">
        <f>_xlfn.XLOOKUP(B2260,Sheet1!A:A,Sheet1!E:E)</f>
        <v>2.87</v>
      </c>
      <c r="P2260" s="26"/>
      <c r="Q2260" s="15">
        <f t="shared" si="185"/>
        <v>3.0135000000000001</v>
      </c>
      <c r="R2260" s="38">
        <f t="shared" si="184"/>
        <v>3.1039050000000001</v>
      </c>
      <c r="S2260" s="26">
        <v>0</v>
      </c>
      <c r="T2260" s="13" t="str">
        <f t="shared" si="183"/>
        <v>Up</v>
      </c>
    </row>
    <row r="2261" spans="1:20" s="14" customFormat="1" hidden="1" x14ac:dyDescent="0.3">
      <c r="A2261" s="11">
        <v>6053211</v>
      </c>
      <c r="B2261" s="11">
        <v>6053211</v>
      </c>
      <c r="C2261" s="11" t="s">
        <v>26</v>
      </c>
      <c r="D2261" s="11" t="s">
        <v>27</v>
      </c>
      <c r="E2261" s="13" t="str">
        <f>_xlfn.XLOOKUP(B2261,Sheet1!A:A,Sheet1!B:B)</f>
        <v>DS PRODEC DECORATOR SYNTHETIC SET  5PC</v>
      </c>
      <c r="F2261" s="13" t="str">
        <f t="shared" si="182"/>
        <v>CROWN  - DS PRODEC DECORATOR SYNTHETIC SET  5PC</v>
      </c>
      <c r="G2261" s="13"/>
      <c r="H2261" s="91" t="s">
        <v>28</v>
      </c>
      <c r="I2261" s="11" t="s">
        <v>29</v>
      </c>
      <c r="J2261" s="11" t="s">
        <v>29</v>
      </c>
      <c r="K2261" s="11" t="s">
        <v>30</v>
      </c>
      <c r="M2261" s="11" t="s">
        <v>7062</v>
      </c>
      <c r="N2261" s="13">
        <v>3105</v>
      </c>
      <c r="O2261" s="15">
        <f>_xlfn.XLOOKUP(B2261,Sheet1!A:A,Sheet1!E:E)</f>
        <v>17.96</v>
      </c>
      <c r="P2261" s="26"/>
      <c r="Q2261" s="15">
        <f t="shared" si="185"/>
        <v>18.858000000000001</v>
      </c>
      <c r="R2261" s="38">
        <f t="shared" si="184"/>
        <v>19.423740000000002</v>
      </c>
      <c r="S2261" s="26">
        <v>0</v>
      </c>
      <c r="T2261" s="13" t="str">
        <f t="shared" si="183"/>
        <v>Up</v>
      </c>
    </row>
    <row r="2262" spans="1:20" s="14" customFormat="1" hidden="1" x14ac:dyDescent="0.3">
      <c r="A2262" s="11">
        <v>6053210</v>
      </c>
      <c r="B2262" s="11">
        <v>6053210</v>
      </c>
      <c r="C2262" s="11" t="s">
        <v>26</v>
      </c>
      <c r="D2262" s="11" t="s">
        <v>27</v>
      </c>
      <c r="E2262" s="13" t="str">
        <f>_xlfn.XLOOKUP(B2262,Sheet1!A:A,Sheet1!B:B)</f>
        <v>DS PRODEC DECORATOR SYNTHETIC BRSH 4IN</v>
      </c>
      <c r="F2262" s="13" t="str">
        <f t="shared" si="182"/>
        <v>CROWN  - DS PRODEC DECORATOR SYNTHETIC BRSH 4IN</v>
      </c>
      <c r="G2262" s="13"/>
      <c r="H2262" s="91" t="s">
        <v>28</v>
      </c>
      <c r="I2262" s="11" t="s">
        <v>29</v>
      </c>
      <c r="J2262" s="11" t="s">
        <v>29</v>
      </c>
      <c r="K2262" s="11" t="s">
        <v>30</v>
      </c>
      <c r="M2262" s="11" t="s">
        <v>7062</v>
      </c>
      <c r="N2262" s="13">
        <v>3105</v>
      </c>
      <c r="O2262" s="15">
        <f>_xlfn.XLOOKUP(B2262,Sheet1!A:A,Sheet1!E:E)</f>
        <v>3.61</v>
      </c>
      <c r="P2262" s="26"/>
      <c r="Q2262" s="15">
        <f t="shared" si="185"/>
        <v>3.7905000000000002</v>
      </c>
      <c r="R2262" s="38">
        <f t="shared" si="184"/>
        <v>3.9042150000000002</v>
      </c>
      <c r="S2262" s="26">
        <v>0</v>
      </c>
      <c r="T2262" s="13" t="str">
        <f t="shared" si="183"/>
        <v>Up</v>
      </c>
    </row>
    <row r="2263" spans="1:20" s="14" customFormat="1" hidden="1" x14ac:dyDescent="0.3">
      <c r="A2263" s="11">
        <v>6053209</v>
      </c>
      <c r="B2263" s="11">
        <v>6053209</v>
      </c>
      <c r="C2263" s="11" t="s">
        <v>26</v>
      </c>
      <c r="D2263" s="11" t="s">
        <v>27</v>
      </c>
      <c r="E2263" s="13" t="str">
        <f>_xlfn.XLOOKUP(B2263,Sheet1!A:A,Sheet1!B:B)</f>
        <v>DS PRODEC DECORATOR SYNTHETIC BRSH 3IN</v>
      </c>
      <c r="F2263" s="13" t="str">
        <f t="shared" si="182"/>
        <v>CROWN  - DS PRODEC DECORATOR SYNTHETIC BRSH 3IN</v>
      </c>
      <c r="G2263" s="13"/>
      <c r="H2263" s="91" t="s">
        <v>28</v>
      </c>
      <c r="I2263" s="11" t="s">
        <v>29</v>
      </c>
      <c r="J2263" s="11" t="s">
        <v>29</v>
      </c>
      <c r="K2263" s="11" t="s">
        <v>30</v>
      </c>
      <c r="M2263" s="11" t="s">
        <v>7062</v>
      </c>
      <c r="N2263" s="13">
        <v>3105</v>
      </c>
      <c r="O2263" s="15">
        <f>_xlfn.XLOOKUP(B2263,Sheet1!A:A,Sheet1!E:E)</f>
        <v>2.35</v>
      </c>
      <c r="P2263" s="26"/>
      <c r="Q2263" s="15">
        <f t="shared" si="185"/>
        <v>2.4675000000000002</v>
      </c>
      <c r="R2263" s="38">
        <f t="shared" si="184"/>
        <v>2.5415250000000005</v>
      </c>
      <c r="S2263" s="26">
        <v>0</v>
      </c>
      <c r="T2263" s="13" t="str">
        <f t="shared" si="183"/>
        <v>Up</v>
      </c>
    </row>
    <row r="2264" spans="1:20" s="14" customFormat="1" hidden="1" x14ac:dyDescent="0.3">
      <c r="A2264" s="11">
        <v>6058924</v>
      </c>
      <c r="B2264" s="11">
        <v>6058924</v>
      </c>
      <c r="C2264" s="11" t="s">
        <v>26</v>
      </c>
      <c r="D2264" s="11" t="s">
        <v>27</v>
      </c>
      <c r="E2264" s="13" t="str">
        <f>_xlfn.XLOOKUP(B2264,Sheet1!A:A,Sheet1!B:B)</f>
        <v>DS HARRIS ESSENTIALS DECORATING SET 11PC</v>
      </c>
      <c r="F2264" s="13" t="str">
        <f t="shared" si="182"/>
        <v>CROWN  - DS HARRIS ESSENTIALS DECORATING SET 11PC</v>
      </c>
      <c r="G2264" s="13"/>
      <c r="H2264" s="91" t="s">
        <v>28</v>
      </c>
      <c r="I2264" s="11" t="s">
        <v>29</v>
      </c>
      <c r="J2264" s="11" t="s">
        <v>29</v>
      </c>
      <c r="K2264" s="11" t="s">
        <v>30</v>
      </c>
      <c r="M2264" s="11" t="s">
        <v>7062</v>
      </c>
      <c r="N2264" s="13">
        <v>3105</v>
      </c>
      <c r="O2264" s="15">
        <f>_xlfn.XLOOKUP(B2264,Sheet1!A:A,Sheet1!E:E)</f>
        <v>11.42</v>
      </c>
      <c r="P2264" s="26"/>
      <c r="Q2264" s="15">
        <f t="shared" si="185"/>
        <v>11.991</v>
      </c>
      <c r="R2264" s="38">
        <f t="shared" si="184"/>
        <v>12.35073</v>
      </c>
      <c r="S2264" s="26">
        <v>0</v>
      </c>
      <c r="T2264" s="13" t="str">
        <f t="shared" si="183"/>
        <v>Up</v>
      </c>
    </row>
    <row r="2265" spans="1:20" s="14" customFormat="1" hidden="1" x14ac:dyDescent="0.3">
      <c r="A2265" s="11">
        <v>6058923</v>
      </c>
      <c r="B2265" s="11">
        <v>6058923</v>
      </c>
      <c r="C2265" s="11" t="s">
        <v>26</v>
      </c>
      <c r="D2265" s="11" t="s">
        <v>27</v>
      </c>
      <c r="E2265" s="13" t="str">
        <f>_xlfn.XLOOKUP(B2265,Sheet1!A:A,Sheet1!B:B)</f>
        <v>DS HARRIS ESSENTIALS ROLLER SET    9IN</v>
      </c>
      <c r="F2265" s="13" t="str">
        <f t="shared" si="182"/>
        <v>CROWN  - DS HARRIS ESSENTIALS ROLLER SET    9IN</v>
      </c>
      <c r="G2265" s="13"/>
      <c r="H2265" s="91" t="s">
        <v>28</v>
      </c>
      <c r="I2265" s="11" t="s">
        <v>29</v>
      </c>
      <c r="J2265" s="11" t="s">
        <v>29</v>
      </c>
      <c r="K2265" s="11" t="s">
        <v>30</v>
      </c>
      <c r="M2265" s="11" t="s">
        <v>7062</v>
      </c>
      <c r="N2265" s="13">
        <v>3105</v>
      </c>
      <c r="O2265" s="15">
        <f>_xlfn.XLOOKUP(B2265,Sheet1!A:A,Sheet1!E:E)</f>
        <v>3.8</v>
      </c>
      <c r="P2265" s="26"/>
      <c r="Q2265" s="15">
        <f t="shared" si="185"/>
        <v>3.9899999999999998</v>
      </c>
      <c r="R2265" s="38">
        <f t="shared" si="184"/>
        <v>4.1097000000000001</v>
      </c>
      <c r="S2265" s="26">
        <v>0</v>
      </c>
      <c r="T2265" s="13" t="str">
        <f t="shared" si="183"/>
        <v>Up</v>
      </c>
    </row>
    <row r="2266" spans="1:20" s="14" customFormat="1" hidden="1" x14ac:dyDescent="0.3">
      <c r="A2266" s="11">
        <v>6058922</v>
      </c>
      <c r="B2266" s="11">
        <v>6058922</v>
      </c>
      <c r="C2266" s="11" t="s">
        <v>26</v>
      </c>
      <c r="D2266" s="11" t="s">
        <v>27</v>
      </c>
      <c r="E2266" s="13" t="str">
        <f>_xlfn.XLOOKUP(B2266,Sheet1!A:A,Sheet1!B:B)</f>
        <v>DS HARRIS ESSENTIALS M/TAPE 24MM 25M 2PK</v>
      </c>
      <c r="F2266" s="13" t="str">
        <f t="shared" si="182"/>
        <v>CROWN  - DS HARRIS ESSENTIALS M/TAPE 24MM 25M 2PK</v>
      </c>
      <c r="G2266" s="13"/>
      <c r="H2266" s="91" t="s">
        <v>28</v>
      </c>
      <c r="I2266" s="11" t="s">
        <v>29</v>
      </c>
      <c r="J2266" s="11" t="s">
        <v>29</v>
      </c>
      <c r="K2266" s="11" t="s">
        <v>30</v>
      </c>
      <c r="M2266" s="11" t="s">
        <v>7062</v>
      </c>
      <c r="N2266" s="13">
        <v>3105</v>
      </c>
      <c r="O2266" s="15">
        <f>_xlfn.XLOOKUP(B2266,Sheet1!A:A,Sheet1!E:E)</f>
        <v>2.86</v>
      </c>
      <c r="P2266" s="26"/>
      <c r="Q2266" s="15">
        <f t="shared" si="185"/>
        <v>3.0030000000000001</v>
      </c>
      <c r="R2266" s="38">
        <f t="shared" si="184"/>
        <v>3.0930900000000001</v>
      </c>
      <c r="S2266" s="26">
        <v>0</v>
      </c>
      <c r="T2266" s="13" t="str">
        <f t="shared" si="183"/>
        <v>Up</v>
      </c>
    </row>
    <row r="2267" spans="1:20" s="14" customFormat="1" hidden="1" x14ac:dyDescent="0.3">
      <c r="A2267" s="11">
        <v>6058921</v>
      </c>
      <c r="B2267" s="11">
        <v>6058921</v>
      </c>
      <c r="C2267" s="11" t="s">
        <v>26</v>
      </c>
      <c r="D2267" s="11" t="s">
        <v>27</v>
      </c>
      <c r="E2267" s="13" t="str">
        <f>_xlfn.XLOOKUP(B2267,Sheet1!A:A,Sheet1!B:B)</f>
        <v>DS HARRIS ESSENTIALS M/TAPE 48MM 25M 2PK</v>
      </c>
      <c r="F2267" s="13" t="str">
        <f t="shared" si="182"/>
        <v>CROWN  - DS HARRIS ESSENTIALS M/TAPE 48MM 25M 2PK</v>
      </c>
      <c r="G2267" s="13"/>
      <c r="H2267" s="91" t="s">
        <v>28</v>
      </c>
      <c r="I2267" s="11" t="s">
        <v>29</v>
      </c>
      <c r="J2267" s="11" t="s">
        <v>29</v>
      </c>
      <c r="K2267" s="11" t="s">
        <v>30</v>
      </c>
      <c r="M2267" s="11" t="s">
        <v>7062</v>
      </c>
      <c r="N2267" s="13">
        <v>3105</v>
      </c>
      <c r="O2267" s="15">
        <f>_xlfn.XLOOKUP(B2267,Sheet1!A:A,Sheet1!E:E)</f>
        <v>4.76</v>
      </c>
      <c r="P2267" s="26"/>
      <c r="Q2267" s="15">
        <f t="shared" si="185"/>
        <v>4.9980000000000002</v>
      </c>
      <c r="R2267" s="38">
        <f t="shared" si="184"/>
        <v>5.1479400000000002</v>
      </c>
      <c r="S2267" s="26">
        <v>0</v>
      </c>
      <c r="T2267" s="13" t="str">
        <f t="shared" si="183"/>
        <v>Up</v>
      </c>
    </row>
    <row r="2268" spans="1:20" s="14" customFormat="1" hidden="1" x14ac:dyDescent="0.3">
      <c r="A2268" s="11">
        <v>6058920</v>
      </c>
      <c r="B2268" s="11">
        <v>6058920</v>
      </c>
      <c r="C2268" s="11" t="s">
        <v>26</v>
      </c>
      <c r="D2268" s="11" t="s">
        <v>27</v>
      </c>
      <c r="E2268" s="13" t="str">
        <f>_xlfn.XLOOKUP(B2268,Sheet1!A:A,Sheet1!B:B)</f>
        <v>DS HARRIS ESSENTIALS DUST SHEET 3.7X3.7M</v>
      </c>
      <c r="F2268" s="13" t="str">
        <f t="shared" si="182"/>
        <v>CROWN  - DS HARRIS ESSENTIALS DUST SHEET 3.7X3.7M</v>
      </c>
      <c r="G2268" s="13"/>
      <c r="H2268" s="91" t="s">
        <v>28</v>
      </c>
      <c r="I2268" s="11" t="s">
        <v>29</v>
      </c>
      <c r="J2268" s="11" t="s">
        <v>29</v>
      </c>
      <c r="K2268" s="11" t="s">
        <v>30</v>
      </c>
      <c r="M2268" s="11" t="s">
        <v>7062</v>
      </c>
      <c r="N2268" s="13">
        <v>3105</v>
      </c>
      <c r="O2268" s="15">
        <f>_xlfn.XLOOKUP(B2268,Sheet1!A:A,Sheet1!E:E)</f>
        <v>1.1399999999999999</v>
      </c>
      <c r="P2268" s="26"/>
      <c r="Q2268" s="29">
        <f t="shared" si="185"/>
        <v>1.1969999999999998</v>
      </c>
      <c r="R2268" s="38">
        <f t="shared" si="184"/>
        <v>1.23291</v>
      </c>
      <c r="S2268" s="26">
        <v>0</v>
      </c>
      <c r="T2268" s="13" t="str">
        <f t="shared" si="183"/>
        <v>Up</v>
      </c>
    </row>
    <row r="2269" spans="1:20" s="14" customFormat="1" hidden="1" x14ac:dyDescent="0.3">
      <c r="A2269" s="11">
        <v>6058919</v>
      </c>
      <c r="B2269" s="11">
        <v>6058919</v>
      </c>
      <c r="C2269" s="11" t="s">
        <v>26</v>
      </c>
      <c r="D2269" s="11" t="s">
        <v>27</v>
      </c>
      <c r="E2269" s="13" t="str">
        <f>_xlfn.XLOOKUP(B2269,Sheet1!A:A,Sheet1!B:B)</f>
        <v>DS HARRIS ESSENTIALS SCISSORS      10IN</v>
      </c>
      <c r="F2269" s="13" t="str">
        <f t="shared" si="182"/>
        <v>CROWN  - DS HARRIS ESSENTIALS SCISSORS      10IN</v>
      </c>
      <c r="G2269" s="13"/>
      <c r="H2269" s="91" t="s">
        <v>28</v>
      </c>
      <c r="I2269" s="11" t="s">
        <v>29</v>
      </c>
      <c r="J2269" s="11" t="s">
        <v>29</v>
      </c>
      <c r="K2269" s="11" t="s">
        <v>30</v>
      </c>
      <c r="M2269" s="11" t="s">
        <v>7062</v>
      </c>
      <c r="N2269" s="13">
        <v>3105</v>
      </c>
      <c r="O2269" s="15">
        <f>_xlfn.XLOOKUP(B2269,Sheet1!A:A,Sheet1!E:E)</f>
        <v>3.33</v>
      </c>
      <c r="P2269" s="26"/>
      <c r="Q2269" s="15">
        <f t="shared" si="185"/>
        <v>3.4965000000000002</v>
      </c>
      <c r="R2269" s="38">
        <f t="shared" si="184"/>
        <v>3.6013950000000001</v>
      </c>
      <c r="S2269" s="26">
        <v>0</v>
      </c>
      <c r="T2269" s="13" t="str">
        <f t="shared" si="183"/>
        <v>Up</v>
      </c>
    </row>
    <row r="2270" spans="1:20" s="14" customFormat="1" hidden="1" x14ac:dyDescent="0.3">
      <c r="A2270" s="11">
        <v>6058918</v>
      </c>
      <c r="B2270" s="11">
        <v>6058918</v>
      </c>
      <c r="C2270" s="11" t="s">
        <v>26</v>
      </c>
      <c r="D2270" s="11" t="s">
        <v>27</v>
      </c>
      <c r="E2270" s="13" t="str">
        <f>_xlfn.XLOOKUP(B2270,Sheet1!A:A,Sheet1!B:B)</f>
        <v>DS HARRIS ESSENTIALS PASTE BRUSH   5IN</v>
      </c>
      <c r="F2270" s="13" t="str">
        <f t="shared" si="182"/>
        <v>CROWN  - DS HARRIS ESSENTIALS PASTE BRUSH   5IN</v>
      </c>
      <c r="G2270" s="13"/>
      <c r="H2270" s="91" t="s">
        <v>28</v>
      </c>
      <c r="I2270" s="11" t="s">
        <v>29</v>
      </c>
      <c r="J2270" s="11" t="s">
        <v>29</v>
      </c>
      <c r="K2270" s="11" t="s">
        <v>30</v>
      </c>
      <c r="M2270" s="11" t="s">
        <v>7062</v>
      </c>
      <c r="N2270" s="13">
        <v>3105</v>
      </c>
      <c r="O2270" s="15">
        <f>_xlfn.XLOOKUP(B2270,Sheet1!A:A,Sheet1!E:E)</f>
        <v>4.2699999999999996</v>
      </c>
      <c r="P2270" s="26"/>
      <c r="Q2270" s="29">
        <f t="shared" si="185"/>
        <v>4.4834999999999994</v>
      </c>
      <c r="R2270" s="38">
        <f t="shared" si="184"/>
        <v>4.6180049999999992</v>
      </c>
      <c r="S2270" s="26">
        <v>0</v>
      </c>
      <c r="T2270" s="13" t="str">
        <f t="shared" si="183"/>
        <v>Up</v>
      </c>
    </row>
    <row r="2271" spans="1:20" s="14" customFormat="1" hidden="1" x14ac:dyDescent="0.3">
      <c r="A2271" s="11">
        <v>6058917</v>
      </c>
      <c r="B2271" s="11">
        <v>6058917</v>
      </c>
      <c r="C2271" s="11" t="s">
        <v>26</v>
      </c>
      <c r="D2271" s="11" t="s">
        <v>27</v>
      </c>
      <c r="E2271" s="13" t="str">
        <f>_xlfn.XLOOKUP(B2271,Sheet1!A:A,Sheet1!B:B)</f>
        <v>DS HARRIS ESSENTIALS GLOSS BRUSH   5PK</v>
      </c>
      <c r="F2271" s="13" t="str">
        <f t="shared" si="182"/>
        <v>CROWN  - DS HARRIS ESSENTIALS GLOSS BRUSH   5PK</v>
      </c>
      <c r="G2271" s="13"/>
      <c r="H2271" s="91" t="s">
        <v>28</v>
      </c>
      <c r="I2271" s="11" t="s">
        <v>29</v>
      </c>
      <c r="J2271" s="11" t="s">
        <v>29</v>
      </c>
      <c r="K2271" s="11" t="s">
        <v>30</v>
      </c>
      <c r="M2271" s="11" t="s">
        <v>7062</v>
      </c>
      <c r="N2271" s="13">
        <v>3105</v>
      </c>
      <c r="O2271" s="15">
        <f>_xlfn.XLOOKUP(B2271,Sheet1!A:A,Sheet1!E:E)</f>
        <v>7.14</v>
      </c>
      <c r="P2271" s="26"/>
      <c r="Q2271" s="15">
        <f t="shared" si="185"/>
        <v>7.4969999999999999</v>
      </c>
      <c r="R2271" s="38">
        <f t="shared" si="184"/>
        <v>7.7219100000000003</v>
      </c>
      <c r="S2271" s="26">
        <v>0</v>
      </c>
      <c r="T2271" s="13" t="str">
        <f t="shared" si="183"/>
        <v>Up</v>
      </c>
    </row>
    <row r="2272" spans="1:20" s="14" customFormat="1" hidden="1" x14ac:dyDescent="0.3">
      <c r="A2272" s="11">
        <v>6058916</v>
      </c>
      <c r="B2272" s="11">
        <v>6058916</v>
      </c>
      <c r="C2272" s="11" t="s">
        <v>26</v>
      </c>
      <c r="D2272" s="11" t="s">
        <v>27</v>
      </c>
      <c r="E2272" s="13" t="str">
        <f>_xlfn.XLOOKUP(B2272,Sheet1!A:A,Sheet1!B:B)</f>
        <v>DS HARRIS ESSENTIALS W&amp;C&amp;GLS BRUSH 10PK</v>
      </c>
      <c r="F2272" s="13" t="str">
        <f t="shared" si="182"/>
        <v>CROWN  - DS HARRIS ESSENTIALS W&amp;C&amp;GLS BRUSH 10PK</v>
      </c>
      <c r="G2272" s="13"/>
      <c r="H2272" s="91" t="s">
        <v>28</v>
      </c>
      <c r="I2272" s="11" t="s">
        <v>29</v>
      </c>
      <c r="J2272" s="11" t="s">
        <v>29</v>
      </c>
      <c r="K2272" s="11" t="s">
        <v>30</v>
      </c>
      <c r="M2272" s="11" t="s">
        <v>7062</v>
      </c>
      <c r="N2272" s="13">
        <v>3105</v>
      </c>
      <c r="O2272" s="15">
        <f>_xlfn.XLOOKUP(B2272,Sheet1!A:A,Sheet1!E:E)</f>
        <v>11.42</v>
      </c>
      <c r="P2272" s="26"/>
      <c r="Q2272" s="15">
        <f t="shared" si="185"/>
        <v>11.991</v>
      </c>
      <c r="R2272" s="38">
        <f t="shared" si="184"/>
        <v>12.35073</v>
      </c>
      <c r="S2272" s="26">
        <v>0</v>
      </c>
      <c r="T2272" s="13" t="str">
        <f t="shared" si="183"/>
        <v>Up</v>
      </c>
    </row>
    <row r="2273" spans="1:20" s="14" customFormat="1" hidden="1" x14ac:dyDescent="0.3">
      <c r="A2273" s="11">
        <v>6058915</v>
      </c>
      <c r="B2273" s="11">
        <v>6058915</v>
      </c>
      <c r="C2273" s="11" t="s">
        <v>26</v>
      </c>
      <c r="D2273" s="11" t="s">
        <v>27</v>
      </c>
      <c r="E2273" s="13" t="str">
        <f>_xlfn.XLOOKUP(B2273,Sheet1!A:A,Sheet1!B:B)</f>
        <v>DS HARRIS ESSENTIALS W&amp;C BRUSH     3PK</v>
      </c>
      <c r="F2273" s="13" t="str">
        <f t="shared" si="182"/>
        <v>CROWN  - DS HARRIS ESSENTIALS W&amp;C BRUSH     3PK</v>
      </c>
      <c r="G2273" s="13"/>
      <c r="H2273" s="91" t="s">
        <v>28</v>
      </c>
      <c r="I2273" s="11" t="s">
        <v>29</v>
      </c>
      <c r="J2273" s="11" t="s">
        <v>29</v>
      </c>
      <c r="K2273" s="11" t="s">
        <v>30</v>
      </c>
      <c r="M2273" s="11" t="s">
        <v>7062</v>
      </c>
      <c r="N2273" s="13">
        <v>3105</v>
      </c>
      <c r="O2273" s="15">
        <f>_xlfn.XLOOKUP(B2273,Sheet1!A:A,Sheet1!E:E)</f>
        <v>4.76</v>
      </c>
      <c r="P2273" s="26"/>
      <c r="Q2273" s="15">
        <f t="shared" si="185"/>
        <v>4.9980000000000002</v>
      </c>
      <c r="R2273" s="38">
        <f t="shared" si="184"/>
        <v>5.1479400000000002</v>
      </c>
      <c r="S2273" s="26">
        <v>0</v>
      </c>
      <c r="T2273" s="13" t="str">
        <f t="shared" si="183"/>
        <v>Up</v>
      </c>
    </row>
    <row r="2274" spans="1:20" s="14" customFormat="1" hidden="1" x14ac:dyDescent="0.3">
      <c r="A2274" s="11">
        <v>6058914</v>
      </c>
      <c r="B2274" s="11">
        <v>6058914</v>
      </c>
      <c r="C2274" s="11" t="s">
        <v>26</v>
      </c>
      <c r="D2274" s="11" t="s">
        <v>27</v>
      </c>
      <c r="E2274" s="13" t="str">
        <f>_xlfn.XLOOKUP(B2274,Sheet1!A:A,Sheet1!B:B)</f>
        <v>DS HARRIS ESSENTIALS W&amp;C BRUSH     2IN</v>
      </c>
      <c r="F2274" s="13" t="str">
        <f t="shared" si="182"/>
        <v>CROWN  - DS HARRIS ESSENTIALS W&amp;C BRUSH     2IN</v>
      </c>
      <c r="G2274" s="13"/>
      <c r="H2274" s="91" t="s">
        <v>28</v>
      </c>
      <c r="I2274" s="11" t="s">
        <v>29</v>
      </c>
      <c r="J2274" s="11" t="s">
        <v>29</v>
      </c>
      <c r="K2274" s="11" t="s">
        <v>30</v>
      </c>
      <c r="M2274" s="11" t="s">
        <v>7062</v>
      </c>
      <c r="N2274" s="13">
        <v>3105</v>
      </c>
      <c r="O2274" s="15">
        <f>_xlfn.XLOOKUP(B2274,Sheet1!A:A,Sheet1!E:E)</f>
        <v>2.38</v>
      </c>
      <c r="P2274" s="26"/>
      <c r="Q2274" s="15">
        <f t="shared" si="185"/>
        <v>2.4990000000000001</v>
      </c>
      <c r="R2274" s="38">
        <f t="shared" si="184"/>
        <v>2.5739700000000001</v>
      </c>
      <c r="S2274" s="26">
        <v>0</v>
      </c>
      <c r="T2274" s="13" t="str">
        <f t="shared" si="183"/>
        <v>Up</v>
      </c>
    </row>
    <row r="2275" spans="1:20" s="14" customFormat="1" hidden="1" x14ac:dyDescent="0.3">
      <c r="A2275" s="11">
        <v>6058913</v>
      </c>
      <c r="B2275" s="11">
        <v>6058913</v>
      </c>
      <c r="C2275" s="11" t="s">
        <v>26</v>
      </c>
      <c r="D2275" s="11" t="s">
        <v>27</v>
      </c>
      <c r="E2275" s="13" t="str">
        <f>_xlfn.XLOOKUP(B2275,Sheet1!A:A,Sheet1!B:B)</f>
        <v>DS HARRIS ESSENTIALS W&amp;C BRUSH     1.5IN</v>
      </c>
      <c r="F2275" s="13" t="str">
        <f t="shared" si="182"/>
        <v>CROWN  - DS HARRIS ESSENTIALS W&amp;C BRUSH     1.5IN</v>
      </c>
      <c r="G2275" s="13"/>
      <c r="H2275" s="91" t="s">
        <v>28</v>
      </c>
      <c r="I2275" s="11" t="s">
        <v>29</v>
      </c>
      <c r="J2275" s="11" t="s">
        <v>29</v>
      </c>
      <c r="K2275" s="11" t="s">
        <v>30</v>
      </c>
      <c r="M2275" s="11" t="s">
        <v>7062</v>
      </c>
      <c r="N2275" s="13">
        <v>3105</v>
      </c>
      <c r="O2275" s="15">
        <f>_xlfn.XLOOKUP(B2275,Sheet1!A:A,Sheet1!E:E)</f>
        <v>1.91</v>
      </c>
      <c r="P2275" s="26"/>
      <c r="Q2275" s="15">
        <f t="shared" si="185"/>
        <v>2.0055000000000001</v>
      </c>
      <c r="R2275" s="38">
        <f t="shared" si="184"/>
        <v>2.0656650000000001</v>
      </c>
      <c r="S2275" s="26">
        <v>0</v>
      </c>
      <c r="T2275" s="13" t="str">
        <f t="shared" si="183"/>
        <v>Up</v>
      </c>
    </row>
    <row r="2276" spans="1:20" s="14" customFormat="1" hidden="1" x14ac:dyDescent="0.3">
      <c r="A2276" s="11">
        <v>6058912</v>
      </c>
      <c r="B2276" s="11">
        <v>6058912</v>
      </c>
      <c r="C2276" s="11" t="s">
        <v>26</v>
      </c>
      <c r="D2276" s="11" t="s">
        <v>27</v>
      </c>
      <c r="E2276" s="13" t="str">
        <f>_xlfn.XLOOKUP(B2276,Sheet1!A:A,Sheet1!B:B)</f>
        <v>DS HARRIS ESSENTIALS W&amp;C BRUSH     1IN</v>
      </c>
      <c r="F2276" s="13" t="str">
        <f t="shared" si="182"/>
        <v>CROWN  - DS HARRIS ESSENTIALS W&amp;C BRUSH     1IN</v>
      </c>
      <c r="G2276" s="13"/>
      <c r="H2276" s="91" t="s">
        <v>28</v>
      </c>
      <c r="I2276" s="11" t="s">
        <v>29</v>
      </c>
      <c r="J2276" s="11" t="s">
        <v>29</v>
      </c>
      <c r="K2276" s="11" t="s">
        <v>30</v>
      </c>
      <c r="M2276" s="11" t="s">
        <v>7062</v>
      </c>
      <c r="N2276" s="13">
        <v>3105</v>
      </c>
      <c r="O2276" s="15">
        <f>_xlfn.XLOOKUP(B2276,Sheet1!A:A,Sheet1!E:E)</f>
        <v>1.42</v>
      </c>
      <c r="P2276" s="26"/>
      <c r="Q2276" s="15">
        <f t="shared" si="185"/>
        <v>1.4909999999999999</v>
      </c>
      <c r="R2276" s="38">
        <f t="shared" si="184"/>
        <v>1.5357299999999998</v>
      </c>
      <c r="S2276" s="26">
        <v>0</v>
      </c>
      <c r="T2276" s="13" t="str">
        <f t="shared" si="183"/>
        <v>Up</v>
      </c>
    </row>
    <row r="2277" spans="1:20" s="14" customFormat="1" hidden="1" x14ac:dyDescent="0.3">
      <c r="A2277" s="11">
        <v>6058599</v>
      </c>
      <c r="B2277" s="11">
        <v>6058599</v>
      </c>
      <c r="C2277" s="11" t="s">
        <v>26</v>
      </c>
      <c r="D2277" s="11" t="s">
        <v>27</v>
      </c>
      <c r="E2277" s="13" t="str">
        <f>_xlfn.XLOOKUP(B2277,Sheet1!A:A,Sheet1!B:B)</f>
        <v>DS PRESTIGE SYN SET+SASH BR+S/CARD 5PC</v>
      </c>
      <c r="F2277" s="13" t="str">
        <f t="shared" si="182"/>
        <v>CROWN  - DS PRESTIGE SYN SET+SASH BR+S/CARD 5PC</v>
      </c>
      <c r="G2277" s="13"/>
      <c r="H2277" s="91" t="s">
        <v>28</v>
      </c>
      <c r="I2277" s="11" t="s">
        <v>29</v>
      </c>
      <c r="J2277" s="11" t="s">
        <v>29</v>
      </c>
      <c r="K2277" s="11" t="s">
        <v>30</v>
      </c>
      <c r="M2277" s="11" t="s">
        <v>7062</v>
      </c>
      <c r="N2277" s="13">
        <v>3105</v>
      </c>
      <c r="O2277" s="15">
        <f>_xlfn.XLOOKUP(B2277,Sheet1!A:A,Sheet1!E:E)</f>
        <v>18.84</v>
      </c>
      <c r="P2277" s="26">
        <f>_xlfn.XLOOKUP(A2277,Sheet2!F:F,Sheet2!H:H)</f>
        <v>0</v>
      </c>
      <c r="Q2277" s="29">
        <f t="shared" si="185"/>
        <v>19.782</v>
      </c>
      <c r="R2277" s="38">
        <f t="shared" si="184"/>
        <v>20.37546</v>
      </c>
      <c r="S2277" s="26">
        <v>0</v>
      </c>
      <c r="T2277" s="13" t="str">
        <f t="shared" si="183"/>
        <v>Up</v>
      </c>
    </row>
    <row r="2278" spans="1:20" s="14" customFormat="1" hidden="1" x14ac:dyDescent="0.3">
      <c r="A2278" s="11">
        <v>6058264</v>
      </c>
      <c r="B2278" s="11">
        <v>6058264</v>
      </c>
      <c r="C2278" s="11" t="s">
        <v>26</v>
      </c>
      <c r="D2278" s="11" t="s">
        <v>27</v>
      </c>
      <c r="E2278" s="13" t="str">
        <f>_xlfn.XLOOKUP(B2278,Sheet1!A:A,Sheet1!B:B)</f>
        <v>DS HAMILTON MINI EMUL ROLLER KIT   4PC</v>
      </c>
      <c r="F2278" s="13" t="str">
        <f t="shared" si="182"/>
        <v>CROWN  - DS HAMILTON MINI EMUL ROLLER KIT   4PC</v>
      </c>
      <c r="G2278" s="13"/>
      <c r="H2278" s="91" t="s">
        <v>28</v>
      </c>
      <c r="I2278" s="11" t="s">
        <v>29</v>
      </c>
      <c r="J2278" s="11" t="s">
        <v>29</v>
      </c>
      <c r="K2278" s="11" t="s">
        <v>30</v>
      </c>
      <c r="M2278" s="11" t="s">
        <v>7062</v>
      </c>
      <c r="N2278" s="13">
        <v>3105</v>
      </c>
      <c r="O2278" s="15">
        <f>_xlfn.XLOOKUP(B2278,Sheet1!A:A,Sheet1!E:E)</f>
        <v>3.43</v>
      </c>
      <c r="P2278" s="26"/>
      <c r="Q2278" s="15">
        <f t="shared" si="185"/>
        <v>3.6015000000000001</v>
      </c>
      <c r="R2278" s="38">
        <f t="shared" si="184"/>
        <v>3.7095450000000003</v>
      </c>
      <c r="S2278" s="26">
        <v>0</v>
      </c>
      <c r="T2278" s="13" t="str">
        <f t="shared" si="183"/>
        <v>Up</v>
      </c>
    </row>
    <row r="2279" spans="1:20" s="14" customFormat="1" hidden="1" x14ac:dyDescent="0.3">
      <c r="A2279" s="11">
        <v>6058263</v>
      </c>
      <c r="B2279" s="11">
        <v>6058263</v>
      </c>
      <c r="C2279" s="11" t="s">
        <v>26</v>
      </c>
      <c r="D2279" s="11" t="s">
        <v>27</v>
      </c>
      <c r="E2279" s="13" t="str">
        <f>_xlfn.XLOOKUP(B2279,Sheet1!A:A,Sheet1!B:B)</f>
        <v>DS PERFECTION BRISTLE BOX SET +HAT 4PC</v>
      </c>
      <c r="F2279" s="13" t="str">
        <f t="shared" si="182"/>
        <v>CROWN  - DS PERFECTION BRISTLE BOX SET +HAT 4PC</v>
      </c>
      <c r="G2279" s="13"/>
      <c r="H2279" s="91" t="s">
        <v>28</v>
      </c>
      <c r="I2279" s="11" t="s">
        <v>29</v>
      </c>
      <c r="J2279" s="11" t="s">
        <v>29</v>
      </c>
      <c r="K2279" s="11" t="s">
        <v>30</v>
      </c>
      <c r="M2279" s="11" t="s">
        <v>7062</v>
      </c>
      <c r="N2279" s="13">
        <v>3105</v>
      </c>
      <c r="O2279" s="15">
        <f>_xlfn.XLOOKUP(B2279,Sheet1!A:A,Sheet1!E:E)</f>
        <v>22.82</v>
      </c>
      <c r="P2279" s="26"/>
      <c r="Q2279" s="29">
        <f t="shared" si="185"/>
        <v>23.961000000000002</v>
      </c>
      <c r="R2279" s="38">
        <f t="shared" si="184"/>
        <v>24.679830000000003</v>
      </c>
      <c r="S2279" s="26">
        <v>0</v>
      </c>
      <c r="T2279" s="13" t="str">
        <f t="shared" si="183"/>
        <v>Up</v>
      </c>
    </row>
    <row r="2280" spans="1:20" s="14" customFormat="1" hidden="1" x14ac:dyDescent="0.3">
      <c r="A2280" s="11">
        <v>6058191</v>
      </c>
      <c r="B2280" s="11">
        <v>6058191</v>
      </c>
      <c r="C2280" s="11" t="s">
        <v>26</v>
      </c>
      <c r="D2280" s="11" t="s">
        <v>27</v>
      </c>
      <c r="E2280" s="13" t="str">
        <f>_xlfn.XLOOKUP(B2280,Sheet1!A:A,Sheet1!B:B)</f>
        <v>DS PRODEC ICE FUSION SET 1.5,2,3IN 3PC</v>
      </c>
      <c r="F2280" s="13" t="str">
        <f t="shared" si="182"/>
        <v>CROWN  - DS PRODEC ICE FUSION SET 1.5,2,3IN 3PC</v>
      </c>
      <c r="G2280" s="13"/>
      <c r="H2280" s="91" t="s">
        <v>28</v>
      </c>
      <c r="I2280" s="11" t="s">
        <v>29</v>
      </c>
      <c r="J2280" s="11" t="s">
        <v>29</v>
      </c>
      <c r="K2280" s="11" t="s">
        <v>30</v>
      </c>
      <c r="M2280" s="11" t="s">
        <v>7062</v>
      </c>
      <c r="N2280" s="13">
        <v>3105</v>
      </c>
      <c r="O2280" s="15">
        <f>_xlfn.XLOOKUP(B2280,Sheet1!A:A,Sheet1!E:E)</f>
        <v>30.35</v>
      </c>
      <c r="P2280" s="26">
        <f>_xlfn.XLOOKUP(A2280,Sheet2!F:F,Sheet2!H:H)</f>
        <v>0</v>
      </c>
      <c r="Q2280" s="15">
        <f t="shared" si="185"/>
        <v>31.867500000000003</v>
      </c>
      <c r="R2280" s="38">
        <f t="shared" si="184"/>
        <v>32.823525000000004</v>
      </c>
      <c r="S2280" s="26">
        <v>0</v>
      </c>
      <c r="T2280" s="13" t="str">
        <f t="shared" si="183"/>
        <v>Up</v>
      </c>
    </row>
    <row r="2281" spans="1:20" s="14" customFormat="1" hidden="1" x14ac:dyDescent="0.3">
      <c r="A2281" s="11">
        <v>6056204</v>
      </c>
      <c r="B2281" s="11">
        <v>6056204</v>
      </c>
      <c r="C2281" s="11" t="s">
        <v>26</v>
      </c>
      <c r="D2281" s="11" t="s">
        <v>27</v>
      </c>
      <c r="E2281" s="13" t="str">
        <f>_xlfn.XLOOKUP(B2281,Sheet1!A:A,Sheet1!B:B)</f>
        <v>DS HAMILTON EXPRESSION BOX SET     4PC</v>
      </c>
      <c r="F2281" s="13" t="str">
        <f t="shared" si="182"/>
        <v>CROWN  - DS HAMILTON EXPRESSION BOX SET     4PC</v>
      </c>
      <c r="G2281" s="13"/>
      <c r="H2281" s="91" t="s">
        <v>28</v>
      </c>
      <c r="I2281" s="11" t="s">
        <v>29</v>
      </c>
      <c r="J2281" s="11" t="s">
        <v>29</v>
      </c>
      <c r="K2281" s="11" t="s">
        <v>30</v>
      </c>
      <c r="M2281" s="11" t="s">
        <v>7062</v>
      </c>
      <c r="N2281" s="13">
        <v>3105</v>
      </c>
      <c r="O2281" s="15">
        <f>_xlfn.XLOOKUP(B2281,Sheet1!A:A,Sheet1!E:E)</f>
        <v>22.66</v>
      </c>
      <c r="P2281" s="26"/>
      <c r="Q2281" s="15">
        <f t="shared" si="185"/>
        <v>23.793000000000003</v>
      </c>
      <c r="R2281" s="38">
        <f t="shared" si="184"/>
        <v>24.506790000000002</v>
      </c>
      <c r="S2281" s="26">
        <v>0</v>
      </c>
      <c r="T2281" s="13" t="str">
        <f t="shared" si="183"/>
        <v>Up</v>
      </c>
    </row>
    <row r="2282" spans="1:20" s="14" customFormat="1" hidden="1" x14ac:dyDescent="0.3">
      <c r="A2282" s="11">
        <v>6056037</v>
      </c>
      <c r="B2282" s="11">
        <v>6056037</v>
      </c>
      <c r="C2282" s="11" t="s">
        <v>26</v>
      </c>
      <c r="D2282" s="11" t="s">
        <v>27</v>
      </c>
      <c r="E2282" s="13" t="str">
        <f>_xlfn.XLOOKUP(B2282,Sheet1!A:A,Sheet1!B:B)</f>
        <v>DS PRODEC ICE FUSION SET 1,1.5,2IN 3PC</v>
      </c>
      <c r="F2282" s="13" t="str">
        <f t="shared" si="182"/>
        <v>CROWN  - DS PRODEC ICE FUSION SET 1,1.5,2IN 3PC</v>
      </c>
      <c r="G2282" s="13"/>
      <c r="H2282" s="91" t="s">
        <v>28</v>
      </c>
      <c r="I2282" s="11" t="s">
        <v>29</v>
      </c>
      <c r="J2282" s="11" t="s">
        <v>29</v>
      </c>
      <c r="K2282" s="11" t="s">
        <v>30</v>
      </c>
      <c r="M2282" s="11" t="s">
        <v>7062</v>
      </c>
      <c r="N2282" s="13">
        <v>3105</v>
      </c>
      <c r="O2282" s="15">
        <f>_xlfn.XLOOKUP(B2282,Sheet1!A:A,Sheet1!E:E)</f>
        <v>25.46</v>
      </c>
      <c r="P2282" s="26">
        <f>_xlfn.XLOOKUP(A2282,Sheet2!F:F,Sheet2!H:H)</f>
        <v>0</v>
      </c>
      <c r="Q2282" s="15">
        <f t="shared" si="185"/>
        <v>26.733000000000001</v>
      </c>
      <c r="R2282" s="38">
        <f t="shared" ref="R2282" si="186">Q2282*1.03</f>
        <v>27.534990000000001</v>
      </c>
      <c r="S2282" s="26">
        <v>0</v>
      </c>
      <c r="T2282" s="13" t="str">
        <f t="shared" si="183"/>
        <v>Up</v>
      </c>
    </row>
    <row r="2283" spans="1:20" s="14" customFormat="1" hidden="1" x14ac:dyDescent="0.3">
      <c r="A2283" s="11">
        <v>6056033</v>
      </c>
      <c r="B2283" s="11">
        <v>6056033</v>
      </c>
      <c r="C2283" s="11" t="s">
        <v>26</v>
      </c>
      <c r="D2283" s="11" t="s">
        <v>27</v>
      </c>
      <c r="E2283" s="13" t="str">
        <f>_xlfn.XLOOKUP(B2283,Sheet1!A:A,Sheet1!B:B)</f>
        <v>DS PRODEC ICE FUSION SYNTH BRUSH   1IN</v>
      </c>
      <c r="F2283" s="13" t="str">
        <f t="shared" si="182"/>
        <v>CROWN  - DS PRODEC ICE FUSION SYNTH BRUSH   1IN</v>
      </c>
      <c r="G2283" s="13"/>
      <c r="H2283" s="91" t="s">
        <v>28</v>
      </c>
      <c r="I2283" s="11" t="s">
        <v>29</v>
      </c>
      <c r="J2283" s="11" t="s">
        <v>29</v>
      </c>
      <c r="K2283" s="11" t="s">
        <v>30</v>
      </c>
      <c r="M2283" s="11" t="s">
        <v>7062</v>
      </c>
      <c r="N2283" s="13">
        <v>3105</v>
      </c>
      <c r="O2283" s="15">
        <f>_xlfn.XLOOKUP(B2283,Sheet1!A:A,Sheet1!E:E)</f>
        <v>6.3</v>
      </c>
      <c r="P2283" s="26">
        <f>_xlfn.XLOOKUP(A2283,Sheet2!F:F,Sheet2!H:H)</f>
        <v>0</v>
      </c>
      <c r="Q2283" s="15">
        <f t="shared" si="185"/>
        <v>6.6150000000000002</v>
      </c>
      <c r="R2283" s="38">
        <f>_xlfn.XLOOKUP(B2283,Sheet4!B:B,Sheet4!D:D)</f>
        <v>6.82</v>
      </c>
      <c r="S2283" s="26">
        <v>0</v>
      </c>
      <c r="T2283" s="13" t="str">
        <f t="shared" si="183"/>
        <v>Up</v>
      </c>
    </row>
    <row r="2284" spans="1:20" s="14" customFormat="1" hidden="1" x14ac:dyDescent="0.3">
      <c r="A2284" s="11">
        <v>6056010</v>
      </c>
      <c r="B2284" s="11">
        <v>6056010</v>
      </c>
      <c r="C2284" s="11" t="s">
        <v>26</v>
      </c>
      <c r="D2284" s="11" t="s">
        <v>27</v>
      </c>
      <c r="E2284" s="13" t="str">
        <f>_xlfn.XLOOKUP(B2284,Sheet1!A:A,Sheet1!B:B)</f>
        <v>DS PRODEC CRAFTSMAN BRUSH          0.5IN</v>
      </c>
      <c r="F2284" s="13" t="str">
        <f t="shared" si="182"/>
        <v>CROWN  - DS PRODEC CRAFTSMAN BRUSH          0.5IN</v>
      </c>
      <c r="G2284" s="13"/>
      <c r="H2284" s="91" t="s">
        <v>28</v>
      </c>
      <c r="I2284" s="11" t="s">
        <v>29</v>
      </c>
      <c r="J2284" s="11" t="s">
        <v>29</v>
      </c>
      <c r="K2284" s="11" t="s">
        <v>30</v>
      </c>
      <c r="M2284" s="11" t="s">
        <v>7062</v>
      </c>
      <c r="N2284" s="13">
        <v>3105</v>
      </c>
      <c r="O2284" s="15">
        <f>_xlfn.XLOOKUP(B2284,Sheet1!A:A,Sheet1!E:E)</f>
        <v>3.17</v>
      </c>
      <c r="P2284" s="26"/>
      <c r="Q2284" s="15">
        <f t="shared" si="185"/>
        <v>3.3285</v>
      </c>
      <c r="R2284" s="38">
        <f t="shared" ref="R2284:R2347" si="187">Q2284*1.03</f>
        <v>3.4283550000000003</v>
      </c>
      <c r="S2284" s="26">
        <v>0</v>
      </c>
      <c r="T2284" s="13" t="str">
        <f t="shared" si="183"/>
        <v>Up</v>
      </c>
    </row>
    <row r="2285" spans="1:20" s="14" customFormat="1" hidden="1" x14ac:dyDescent="0.3">
      <c r="A2285" s="11">
        <v>6055917</v>
      </c>
      <c r="B2285" s="11">
        <v>6055917</v>
      </c>
      <c r="C2285" s="11" t="s">
        <v>26</v>
      </c>
      <c r="D2285" s="11" t="s">
        <v>27</v>
      </c>
      <c r="E2285" s="13" t="str">
        <f>_xlfn.XLOOKUP(B2285,Sheet1!A:A,Sheet1!B:B)</f>
        <v>DS PRODEC PREMIER SYNTHETIC BRUSH  3IN</v>
      </c>
      <c r="F2285" s="13" t="str">
        <f t="shared" si="182"/>
        <v>CROWN  - DS PRODEC PREMIER SYNTHETIC BRUSH  3IN</v>
      </c>
      <c r="G2285" s="13"/>
      <c r="H2285" s="91" t="s">
        <v>28</v>
      </c>
      <c r="I2285" s="11" t="s">
        <v>29</v>
      </c>
      <c r="J2285" s="11" t="s">
        <v>29</v>
      </c>
      <c r="K2285" s="11" t="s">
        <v>30</v>
      </c>
      <c r="M2285" s="11" t="s">
        <v>7062</v>
      </c>
      <c r="N2285" s="13">
        <v>3105</v>
      </c>
      <c r="O2285" s="15">
        <f>_xlfn.XLOOKUP(B2285,Sheet1!A:A,Sheet1!E:E)</f>
        <v>14.5</v>
      </c>
      <c r="P2285" s="26"/>
      <c r="Q2285" s="15">
        <f t="shared" si="185"/>
        <v>15.225000000000001</v>
      </c>
      <c r="R2285" s="38">
        <f t="shared" si="187"/>
        <v>15.681750000000003</v>
      </c>
      <c r="S2285" s="26">
        <v>0</v>
      </c>
      <c r="T2285" s="13" t="str">
        <f t="shared" si="183"/>
        <v>Up</v>
      </c>
    </row>
    <row r="2286" spans="1:20" s="14" customFormat="1" hidden="1" x14ac:dyDescent="0.3">
      <c r="A2286" s="11">
        <v>6055916</v>
      </c>
      <c r="B2286" s="11">
        <v>6055916</v>
      </c>
      <c r="C2286" s="11" t="s">
        <v>26</v>
      </c>
      <c r="D2286" s="11" t="s">
        <v>27</v>
      </c>
      <c r="E2286" s="13" t="str">
        <f>_xlfn.XLOOKUP(B2286,Sheet1!A:A,Sheet1!B:B)</f>
        <v>DS PRODEC PREMIER SYNTHETIC BRUSH  2IN</v>
      </c>
      <c r="F2286" s="13" t="str">
        <f t="shared" si="182"/>
        <v>CROWN  - DS PRODEC PREMIER SYNTHETIC BRUSH  2IN</v>
      </c>
      <c r="G2286" s="13"/>
      <c r="H2286" s="91" t="s">
        <v>28</v>
      </c>
      <c r="I2286" s="11" t="s">
        <v>29</v>
      </c>
      <c r="J2286" s="11" t="s">
        <v>29</v>
      </c>
      <c r="K2286" s="11" t="s">
        <v>30</v>
      </c>
      <c r="M2286" s="11" t="s">
        <v>7062</v>
      </c>
      <c r="N2286" s="13">
        <v>3105</v>
      </c>
      <c r="O2286" s="15">
        <f>_xlfn.XLOOKUP(B2286,Sheet1!A:A,Sheet1!E:E)</f>
        <v>12.9</v>
      </c>
      <c r="P2286" s="26"/>
      <c r="Q2286" s="15">
        <f t="shared" si="185"/>
        <v>13.545000000000002</v>
      </c>
      <c r="R2286" s="38">
        <f t="shared" si="187"/>
        <v>13.951350000000001</v>
      </c>
      <c r="S2286" s="26">
        <v>0</v>
      </c>
      <c r="T2286" s="13" t="str">
        <f t="shared" si="183"/>
        <v>Up</v>
      </c>
    </row>
    <row r="2287" spans="1:20" s="14" customFormat="1" hidden="1" x14ac:dyDescent="0.3">
      <c r="A2287" s="11">
        <v>6055915</v>
      </c>
      <c r="B2287" s="11">
        <v>6055915</v>
      </c>
      <c r="C2287" s="11" t="s">
        <v>26</v>
      </c>
      <c r="D2287" s="11" t="s">
        <v>27</v>
      </c>
      <c r="E2287" s="13" t="str">
        <f>_xlfn.XLOOKUP(B2287,Sheet1!A:A,Sheet1!B:B)</f>
        <v>DS PRODEC PREMIER SYNTHETIC BRUSH  1.5IN</v>
      </c>
      <c r="F2287" s="13" t="str">
        <f t="shared" si="182"/>
        <v>CROWN  - DS PRODEC PREMIER SYNTHETIC BRUSH  1.5IN</v>
      </c>
      <c r="G2287" s="13"/>
      <c r="H2287" s="91" t="s">
        <v>28</v>
      </c>
      <c r="I2287" s="11" t="s">
        <v>29</v>
      </c>
      <c r="J2287" s="11" t="s">
        <v>29</v>
      </c>
      <c r="K2287" s="11" t="s">
        <v>30</v>
      </c>
      <c r="M2287" s="11" t="s">
        <v>7062</v>
      </c>
      <c r="N2287" s="13">
        <v>3105</v>
      </c>
      <c r="O2287" s="15">
        <f>_xlfn.XLOOKUP(B2287,Sheet1!A:A,Sheet1!E:E)</f>
        <v>2.1</v>
      </c>
      <c r="P2287" s="26"/>
      <c r="Q2287" s="15">
        <f t="shared" si="185"/>
        <v>2.2050000000000001</v>
      </c>
      <c r="R2287" s="38">
        <f t="shared" si="187"/>
        <v>2.27115</v>
      </c>
      <c r="S2287" s="26">
        <v>0</v>
      </c>
      <c r="T2287" s="13" t="str">
        <f t="shared" si="183"/>
        <v>Up</v>
      </c>
    </row>
    <row r="2288" spans="1:20" s="14" customFormat="1" hidden="1" x14ac:dyDescent="0.3">
      <c r="A2288" s="11">
        <v>6053208</v>
      </c>
      <c r="B2288" s="11">
        <v>6053208</v>
      </c>
      <c r="C2288" s="11" t="s">
        <v>26</v>
      </c>
      <c r="D2288" s="11" t="s">
        <v>27</v>
      </c>
      <c r="E2288" s="13" t="str">
        <f>_xlfn.XLOOKUP(B2288,Sheet1!A:A,Sheet1!B:B)</f>
        <v>DS PRODEC DECORATOR SYNTHETIC BRSH 2IN</v>
      </c>
      <c r="F2288" s="13" t="str">
        <f t="shared" si="182"/>
        <v>CROWN  - DS PRODEC DECORATOR SYNTHETIC BRSH 2IN</v>
      </c>
      <c r="G2288" s="13"/>
      <c r="H2288" s="91" t="s">
        <v>28</v>
      </c>
      <c r="I2288" s="11" t="s">
        <v>29</v>
      </c>
      <c r="J2288" s="11" t="s">
        <v>29</v>
      </c>
      <c r="K2288" s="11" t="s">
        <v>30</v>
      </c>
      <c r="M2288" s="11" t="s">
        <v>7062</v>
      </c>
      <c r="N2288" s="13">
        <v>3105</v>
      </c>
      <c r="O2288" s="15">
        <f>_xlfn.XLOOKUP(B2288,Sheet1!A:A,Sheet1!E:E)</f>
        <v>1.34</v>
      </c>
      <c r="P2288" s="26"/>
      <c r="Q2288" s="15">
        <f t="shared" si="185"/>
        <v>1.4070000000000003</v>
      </c>
      <c r="R2288" s="38">
        <f t="shared" si="187"/>
        <v>1.4492100000000003</v>
      </c>
      <c r="S2288" s="26">
        <v>0</v>
      </c>
      <c r="T2288" s="13" t="str">
        <f t="shared" si="183"/>
        <v>Up</v>
      </c>
    </row>
    <row r="2289" spans="1:20" s="14" customFormat="1" hidden="1" x14ac:dyDescent="0.3">
      <c r="A2289" s="11">
        <v>6049544</v>
      </c>
      <c r="B2289" s="11">
        <v>6049544</v>
      </c>
      <c r="C2289" s="11" t="s">
        <v>26</v>
      </c>
      <c r="D2289" s="11" t="s">
        <v>27</v>
      </c>
      <c r="E2289" s="13" t="str">
        <f>_xlfn.XLOOKUP(B2289,Sheet1!A:A,Sheet1!B:B)</f>
        <v>DS OWATROL DEKS OLJE    D1         2.5L</v>
      </c>
      <c r="F2289" s="13" t="str">
        <f t="shared" si="182"/>
        <v>CROWN  - DS OWATROL DEKS OLJE    D1         2.5L</v>
      </c>
      <c r="G2289" s="13"/>
      <c r="H2289" s="91" t="s">
        <v>28</v>
      </c>
      <c r="I2289" s="11" t="s">
        <v>29</v>
      </c>
      <c r="J2289" s="11" t="s">
        <v>29</v>
      </c>
      <c r="K2289" s="11" t="s">
        <v>30</v>
      </c>
      <c r="M2289" s="11" t="s">
        <v>7062</v>
      </c>
      <c r="N2289" s="13">
        <v>3105</v>
      </c>
      <c r="O2289" s="15">
        <f>_xlfn.XLOOKUP(B2289,Sheet1!A:A,Sheet1!E:E)</f>
        <v>93.71</v>
      </c>
      <c r="P2289" s="26"/>
      <c r="Q2289" s="15">
        <f t="shared" si="185"/>
        <v>98.395499999999998</v>
      </c>
      <c r="R2289" s="38">
        <f t="shared" si="187"/>
        <v>101.347365</v>
      </c>
      <c r="S2289" s="26">
        <v>0</v>
      </c>
      <c r="T2289" s="13" t="str">
        <f t="shared" si="183"/>
        <v>Up</v>
      </c>
    </row>
    <row r="2290" spans="1:20" s="14" customFormat="1" hidden="1" x14ac:dyDescent="0.3">
      <c r="A2290" s="11">
        <v>6046741</v>
      </c>
      <c r="B2290" s="11">
        <v>6046741</v>
      </c>
      <c r="C2290" s="11" t="s">
        <v>26</v>
      </c>
      <c r="D2290" s="11" t="s">
        <v>27</v>
      </c>
      <c r="E2290" s="13" t="str">
        <f>_xlfn.XLOOKUP(B2290,Sheet1!A:A,Sheet1!B:B)</f>
        <v>DS TEMBE PRO-ACRYLIC SASH BRUSH    2</v>
      </c>
      <c r="F2290" s="13" t="str">
        <f t="shared" si="182"/>
        <v>CROWN  - DS TEMBE PRO-ACRYLIC SASH BRUSH    2</v>
      </c>
      <c r="G2290" s="13"/>
      <c r="H2290" s="91" t="s">
        <v>28</v>
      </c>
      <c r="I2290" s="11" t="s">
        <v>29</v>
      </c>
      <c r="J2290" s="11" t="s">
        <v>29</v>
      </c>
      <c r="K2290" s="11" t="s">
        <v>30</v>
      </c>
      <c r="M2290" s="11" t="s">
        <v>7062</v>
      </c>
      <c r="N2290" s="13">
        <v>3105</v>
      </c>
      <c r="O2290" s="15">
        <f>_xlfn.XLOOKUP(B2290,Sheet1!A:A,Sheet1!E:E)</f>
        <v>16.97</v>
      </c>
      <c r="P2290" s="26"/>
      <c r="Q2290" s="15">
        <f t="shared" si="185"/>
        <v>17.8185</v>
      </c>
      <c r="R2290" s="38">
        <f t="shared" si="187"/>
        <v>18.353055000000001</v>
      </c>
      <c r="S2290" s="26">
        <v>0</v>
      </c>
      <c r="T2290" s="13" t="str">
        <f t="shared" si="183"/>
        <v>Up</v>
      </c>
    </row>
    <row r="2291" spans="1:20" s="14" customFormat="1" hidden="1" x14ac:dyDescent="0.3">
      <c r="A2291" s="11">
        <v>6046740</v>
      </c>
      <c r="B2291" s="11">
        <v>6046740</v>
      </c>
      <c r="C2291" s="11" t="s">
        <v>26</v>
      </c>
      <c r="D2291" s="11" t="s">
        <v>27</v>
      </c>
      <c r="E2291" s="13" t="str">
        <f>_xlfn.XLOOKUP(B2291,Sheet1!A:A,Sheet1!B:B)</f>
        <v>DS TEMBE PRO-ACRYLIC SASH BRUSH    0</v>
      </c>
      <c r="F2291" s="13" t="str">
        <f t="shared" si="182"/>
        <v>CROWN  - DS TEMBE PRO-ACRYLIC SASH BRUSH    0</v>
      </c>
      <c r="G2291" s="13"/>
      <c r="H2291" s="91" t="s">
        <v>28</v>
      </c>
      <c r="I2291" s="11" t="s">
        <v>29</v>
      </c>
      <c r="J2291" s="11" t="s">
        <v>29</v>
      </c>
      <c r="K2291" s="11" t="s">
        <v>30</v>
      </c>
      <c r="M2291" s="11" t="s">
        <v>7062</v>
      </c>
      <c r="N2291" s="13">
        <v>3105</v>
      </c>
      <c r="O2291" s="15">
        <f>_xlfn.XLOOKUP(B2291,Sheet1!A:A,Sheet1!E:E)</f>
        <v>13.88</v>
      </c>
      <c r="P2291" s="26"/>
      <c r="Q2291" s="15">
        <f t="shared" si="185"/>
        <v>14.574000000000002</v>
      </c>
      <c r="R2291" s="38">
        <f t="shared" si="187"/>
        <v>15.011220000000002</v>
      </c>
      <c r="S2291" s="26">
        <v>0</v>
      </c>
      <c r="T2291" s="13" t="str">
        <f t="shared" si="183"/>
        <v>Up</v>
      </c>
    </row>
    <row r="2292" spans="1:20" s="14" customFormat="1" hidden="1" x14ac:dyDescent="0.3">
      <c r="A2292" s="11">
        <v>6046722</v>
      </c>
      <c r="B2292" s="11">
        <v>6046722</v>
      </c>
      <c r="C2292" s="11" t="s">
        <v>26</v>
      </c>
      <c r="D2292" s="11" t="s">
        <v>27</v>
      </c>
      <c r="E2292" s="13" t="str">
        <f>_xlfn.XLOOKUP(B2292,Sheet1!A:A,Sheet1!B:B)</f>
        <v>DS PURDY SYNTOX ANGULAR            2IN</v>
      </c>
      <c r="F2292" s="13" t="str">
        <f t="shared" si="182"/>
        <v>CROWN  - DS PURDY SYNTOX ANGULAR            2IN</v>
      </c>
      <c r="G2292" s="13"/>
      <c r="H2292" s="91" t="s">
        <v>28</v>
      </c>
      <c r="I2292" s="11" t="s">
        <v>29</v>
      </c>
      <c r="J2292" s="11" t="s">
        <v>29</v>
      </c>
      <c r="K2292" s="11" t="s">
        <v>30</v>
      </c>
      <c r="M2292" s="11" t="s">
        <v>7062</v>
      </c>
      <c r="N2292" s="13">
        <v>3105</v>
      </c>
      <c r="O2292" s="15">
        <f>_xlfn.XLOOKUP(B2292,Sheet1!A:A,Sheet1!E:E)</f>
        <v>34.01</v>
      </c>
      <c r="P2292" s="26"/>
      <c r="Q2292" s="15">
        <f t="shared" si="185"/>
        <v>35.710499999999996</v>
      </c>
      <c r="R2292" s="38">
        <f t="shared" si="187"/>
        <v>36.781814999999995</v>
      </c>
      <c r="S2292" s="26">
        <v>0</v>
      </c>
      <c r="T2292" s="13" t="str">
        <f t="shared" si="183"/>
        <v>Up</v>
      </c>
    </row>
    <row r="2293" spans="1:20" s="14" customFormat="1" hidden="1" x14ac:dyDescent="0.3">
      <c r="A2293" s="11">
        <v>6046719</v>
      </c>
      <c r="B2293" s="11">
        <v>6046719</v>
      </c>
      <c r="C2293" s="11" t="s">
        <v>26</v>
      </c>
      <c r="D2293" s="11" t="s">
        <v>27</v>
      </c>
      <c r="E2293" s="13" t="str">
        <f>_xlfn.XLOOKUP(B2293,Sheet1!A:A,Sheet1!B:B)</f>
        <v>DS PURDY PRO-EXTRA MONARCH  SET    3PK</v>
      </c>
      <c r="F2293" s="13" t="str">
        <f t="shared" si="182"/>
        <v>CROWN  - DS PURDY PRO-EXTRA MONARCH  SET    3PK</v>
      </c>
      <c r="G2293" s="13"/>
      <c r="H2293" s="91" t="s">
        <v>28</v>
      </c>
      <c r="I2293" s="11" t="s">
        <v>29</v>
      </c>
      <c r="J2293" s="11" t="s">
        <v>29</v>
      </c>
      <c r="K2293" s="11" t="s">
        <v>30</v>
      </c>
      <c r="M2293" s="11" t="s">
        <v>7062</v>
      </c>
      <c r="N2293" s="13">
        <v>3105</v>
      </c>
      <c r="O2293" s="15">
        <f>_xlfn.XLOOKUP(B2293,Sheet1!A:A,Sheet1!E:E)</f>
        <v>39.94</v>
      </c>
      <c r="P2293" s="26"/>
      <c r="Q2293" s="15">
        <f t="shared" si="185"/>
        <v>41.936999999999998</v>
      </c>
      <c r="R2293" s="38">
        <f t="shared" si="187"/>
        <v>43.19511</v>
      </c>
      <c r="S2293" s="26">
        <v>0</v>
      </c>
      <c r="T2293" s="13" t="str">
        <f t="shared" si="183"/>
        <v>Up</v>
      </c>
    </row>
    <row r="2294" spans="1:20" s="14" customFormat="1" hidden="1" x14ac:dyDescent="0.3">
      <c r="A2294" s="11">
        <v>6046383</v>
      </c>
      <c r="B2294" s="11">
        <v>6046383</v>
      </c>
      <c r="C2294" s="11" t="s">
        <v>26</v>
      </c>
      <c r="D2294" s="11" t="s">
        <v>27</v>
      </c>
      <c r="E2294" s="13" t="str">
        <f>_xlfn.XLOOKUP(B2294,Sheet1!A:A,Sheet1!B:B)</f>
        <v>DS FFJ NOOK &amp; CRANNY BRUSH         1.5IN</v>
      </c>
      <c r="F2294" s="13" t="str">
        <f t="shared" si="182"/>
        <v>CROWN  - DS FFJ NOOK &amp; CRANNY BRUSH         1.5IN</v>
      </c>
      <c r="G2294" s="13"/>
      <c r="H2294" s="91" t="s">
        <v>28</v>
      </c>
      <c r="I2294" s="11" t="s">
        <v>29</v>
      </c>
      <c r="J2294" s="11" t="s">
        <v>29</v>
      </c>
      <c r="K2294" s="11" t="s">
        <v>30</v>
      </c>
      <c r="M2294" s="11" t="s">
        <v>7062</v>
      </c>
      <c r="N2294" s="13">
        <v>3105</v>
      </c>
      <c r="O2294" s="15">
        <f>_xlfn.XLOOKUP(B2294,Sheet1!A:A,Sheet1!E:E)</f>
        <v>2.25</v>
      </c>
      <c r="P2294" s="26"/>
      <c r="Q2294" s="15">
        <f t="shared" si="185"/>
        <v>2.3625000000000003</v>
      </c>
      <c r="R2294" s="38">
        <f t="shared" si="187"/>
        <v>2.4333750000000003</v>
      </c>
      <c r="S2294" s="26">
        <v>0</v>
      </c>
      <c r="T2294" s="13" t="str">
        <f t="shared" si="183"/>
        <v>Up</v>
      </c>
    </row>
    <row r="2295" spans="1:20" s="14" customFormat="1" hidden="1" x14ac:dyDescent="0.3">
      <c r="A2295" s="11">
        <v>6046234</v>
      </c>
      <c r="B2295" s="11">
        <v>6046234</v>
      </c>
      <c r="C2295" s="11" t="s">
        <v>26</v>
      </c>
      <c r="D2295" s="11" t="s">
        <v>27</v>
      </c>
      <c r="E2295" s="13" t="str">
        <f>_xlfn.XLOOKUP(B2295,Sheet1!A:A,Sheet1!B:B)</f>
        <v>DS PRODEC CRAFTSMAN BRUSH          2.5IN</v>
      </c>
      <c r="F2295" s="13" t="str">
        <f t="shared" si="182"/>
        <v>CROWN  - DS PRODEC CRAFTSMAN BRUSH          2.5IN</v>
      </c>
      <c r="G2295" s="13"/>
      <c r="H2295" s="91" t="s">
        <v>28</v>
      </c>
      <c r="I2295" s="11" t="s">
        <v>29</v>
      </c>
      <c r="J2295" s="11" t="s">
        <v>29</v>
      </c>
      <c r="K2295" s="11" t="s">
        <v>30</v>
      </c>
      <c r="M2295" s="11" t="s">
        <v>7062</v>
      </c>
      <c r="N2295" s="13">
        <v>3105</v>
      </c>
      <c r="O2295" s="15">
        <f>_xlfn.XLOOKUP(B2295,Sheet1!A:A,Sheet1!E:E)</f>
        <v>8.52</v>
      </c>
      <c r="P2295" s="26"/>
      <c r="Q2295" s="15">
        <f t="shared" si="185"/>
        <v>8.9459999999999997</v>
      </c>
      <c r="R2295" s="38">
        <f t="shared" si="187"/>
        <v>9.2143800000000002</v>
      </c>
      <c r="S2295" s="26">
        <v>0</v>
      </c>
      <c r="T2295" s="13" t="str">
        <f t="shared" si="183"/>
        <v>Up</v>
      </c>
    </row>
    <row r="2296" spans="1:20" s="14" customFormat="1" hidden="1" x14ac:dyDescent="0.3">
      <c r="A2296" s="11">
        <v>6046233</v>
      </c>
      <c r="B2296" s="11">
        <v>6046233</v>
      </c>
      <c r="C2296" s="11" t="s">
        <v>26</v>
      </c>
      <c r="D2296" s="11" t="s">
        <v>27</v>
      </c>
      <c r="E2296" s="13" t="str">
        <f>_xlfn.XLOOKUP(B2296,Sheet1!A:A,Sheet1!B:B)</f>
        <v>DS PRODEC CRAFTSMAN BRUSH          2IN</v>
      </c>
      <c r="F2296" s="13" t="str">
        <f t="shared" si="182"/>
        <v>CROWN  - DS PRODEC CRAFTSMAN BRUSH          2IN</v>
      </c>
      <c r="G2296" s="13"/>
      <c r="H2296" s="91" t="s">
        <v>28</v>
      </c>
      <c r="I2296" s="11" t="s">
        <v>29</v>
      </c>
      <c r="J2296" s="11" t="s">
        <v>29</v>
      </c>
      <c r="K2296" s="11" t="s">
        <v>30</v>
      </c>
      <c r="M2296" s="11" t="s">
        <v>7062</v>
      </c>
      <c r="N2296" s="13">
        <v>3105</v>
      </c>
      <c r="O2296" s="15">
        <f>_xlfn.XLOOKUP(B2296,Sheet1!A:A,Sheet1!E:E)</f>
        <v>6.64</v>
      </c>
      <c r="P2296" s="26"/>
      <c r="Q2296" s="15">
        <f t="shared" si="185"/>
        <v>6.9719999999999995</v>
      </c>
      <c r="R2296" s="38">
        <f t="shared" si="187"/>
        <v>7.1811599999999993</v>
      </c>
      <c r="S2296" s="26">
        <v>0</v>
      </c>
      <c r="T2296" s="13" t="str">
        <f t="shared" si="183"/>
        <v>Up</v>
      </c>
    </row>
    <row r="2297" spans="1:20" s="14" customFormat="1" hidden="1" x14ac:dyDescent="0.3">
      <c r="A2297" s="11">
        <v>6046232</v>
      </c>
      <c r="B2297" s="11">
        <v>6046232</v>
      </c>
      <c r="C2297" s="11" t="s">
        <v>26</v>
      </c>
      <c r="D2297" s="11" t="s">
        <v>27</v>
      </c>
      <c r="E2297" s="13" t="str">
        <f>_xlfn.XLOOKUP(B2297,Sheet1!A:A,Sheet1!B:B)</f>
        <v>DS PRODEC CRAFTSMAN BRUSH          1.5IN</v>
      </c>
      <c r="F2297" s="13" t="str">
        <f t="shared" si="182"/>
        <v>CROWN  - DS PRODEC CRAFTSMAN BRUSH          1.5IN</v>
      </c>
      <c r="G2297" s="13"/>
      <c r="H2297" s="91" t="s">
        <v>28</v>
      </c>
      <c r="I2297" s="11" t="s">
        <v>29</v>
      </c>
      <c r="J2297" s="11" t="s">
        <v>29</v>
      </c>
      <c r="K2297" s="11" t="s">
        <v>30</v>
      </c>
      <c r="M2297" s="11" t="s">
        <v>7062</v>
      </c>
      <c r="N2297" s="13">
        <v>3105</v>
      </c>
      <c r="O2297" s="15">
        <f>_xlfn.XLOOKUP(B2297,Sheet1!A:A,Sheet1!E:E)</f>
        <v>5.72</v>
      </c>
      <c r="P2297" s="26"/>
      <c r="Q2297" s="15">
        <f t="shared" si="185"/>
        <v>6.0060000000000002</v>
      </c>
      <c r="R2297" s="38">
        <f t="shared" si="187"/>
        <v>6.1861800000000002</v>
      </c>
      <c r="S2297" s="26">
        <v>0</v>
      </c>
      <c r="T2297" s="13" t="str">
        <f t="shared" si="183"/>
        <v>Up</v>
      </c>
    </row>
    <row r="2298" spans="1:20" s="14" customFormat="1" hidden="1" x14ac:dyDescent="0.3">
      <c r="A2298" s="11">
        <v>6045692</v>
      </c>
      <c r="B2298" s="11">
        <v>6045692</v>
      </c>
      <c r="C2298" s="11" t="s">
        <v>26</v>
      </c>
      <c r="D2298" s="11" t="s">
        <v>27</v>
      </c>
      <c r="E2298" s="13" t="str">
        <f>_xlfn.XLOOKUP(B2298,Sheet1!A:A,Sheet1!B:B)</f>
        <v>DS PURDY COLOSSUS        1IN       9IN</v>
      </c>
      <c r="F2298" s="13" t="str">
        <f t="shared" si="182"/>
        <v>CROWN  - DS PURDY COLOSSUS        1IN       9IN</v>
      </c>
      <c r="G2298" s="13"/>
      <c r="H2298" s="91" t="s">
        <v>28</v>
      </c>
      <c r="I2298" s="11" t="s">
        <v>29</v>
      </c>
      <c r="J2298" s="11" t="s">
        <v>29</v>
      </c>
      <c r="K2298" s="11" t="s">
        <v>30</v>
      </c>
      <c r="M2298" s="11" t="s">
        <v>7062</v>
      </c>
      <c r="N2298" s="13">
        <v>3105</v>
      </c>
      <c r="O2298" s="15">
        <f>_xlfn.XLOOKUP(B2298,Sheet1!A:A,Sheet1!E:E)</f>
        <v>8</v>
      </c>
      <c r="P2298" s="26"/>
      <c r="Q2298" s="15">
        <f t="shared" si="185"/>
        <v>8.4</v>
      </c>
      <c r="R2298" s="38">
        <f t="shared" si="187"/>
        <v>8.652000000000001</v>
      </c>
      <c r="S2298" s="26">
        <v>0</v>
      </c>
      <c r="T2298" s="13" t="str">
        <f t="shared" si="183"/>
        <v>Up</v>
      </c>
    </row>
    <row r="2299" spans="1:20" s="14" customFormat="1" hidden="1" x14ac:dyDescent="0.3">
      <c r="A2299" s="11">
        <v>6045443</v>
      </c>
      <c r="B2299" s="11">
        <v>6045443</v>
      </c>
      <c r="C2299" s="11" t="s">
        <v>26</v>
      </c>
      <c r="D2299" s="11" t="s">
        <v>27</v>
      </c>
      <c r="E2299" s="13" t="str">
        <f>_xlfn.XLOOKUP(B2299,Sheet1!A:A,Sheet1!B:B)</f>
        <v>DS PERFECTION SYNTHETIC BOX SET    5PC</v>
      </c>
      <c r="F2299" s="13" t="str">
        <f t="shared" si="182"/>
        <v>CROWN  - DS PERFECTION SYNTHETIC BOX SET    5PC</v>
      </c>
      <c r="G2299" s="13"/>
      <c r="H2299" s="91" t="s">
        <v>28</v>
      </c>
      <c r="I2299" s="11" t="s">
        <v>29</v>
      </c>
      <c r="J2299" s="11" t="s">
        <v>29</v>
      </c>
      <c r="K2299" s="11" t="s">
        <v>30</v>
      </c>
      <c r="M2299" s="11" t="s">
        <v>7062</v>
      </c>
      <c r="N2299" s="13">
        <v>3105</v>
      </c>
      <c r="O2299" s="15">
        <f>_xlfn.XLOOKUP(B2299,Sheet1!A:A,Sheet1!E:E)</f>
        <v>42.18</v>
      </c>
      <c r="P2299" s="26"/>
      <c r="Q2299" s="15">
        <f t="shared" si="185"/>
        <v>44.289000000000001</v>
      </c>
      <c r="R2299" s="38">
        <f t="shared" si="187"/>
        <v>45.617670000000004</v>
      </c>
      <c r="S2299" s="26">
        <v>0</v>
      </c>
      <c r="T2299" s="13" t="str">
        <f t="shared" si="183"/>
        <v>Up</v>
      </c>
    </row>
    <row r="2300" spans="1:20" s="14" customFormat="1" hidden="1" x14ac:dyDescent="0.3">
      <c r="A2300" s="11">
        <v>6044256</v>
      </c>
      <c r="B2300" s="11">
        <v>6044256</v>
      </c>
      <c r="C2300" s="11" t="s">
        <v>26</v>
      </c>
      <c r="D2300" s="11" t="s">
        <v>27</v>
      </c>
      <c r="E2300" s="13" t="str">
        <f>_xlfn.XLOOKUP(B2300,Sheet1!A:A,Sheet1!B:B)</f>
        <v>DS FFJ WALL BRUSH                  6IN</v>
      </c>
      <c r="F2300" s="13" t="str">
        <f t="shared" si="182"/>
        <v>CROWN  - DS FFJ WALL BRUSH                  6IN</v>
      </c>
      <c r="G2300" s="13"/>
      <c r="H2300" s="91" t="s">
        <v>28</v>
      </c>
      <c r="I2300" s="11" t="s">
        <v>29</v>
      </c>
      <c r="J2300" s="11" t="s">
        <v>29</v>
      </c>
      <c r="K2300" s="11" t="s">
        <v>30</v>
      </c>
      <c r="M2300" s="11" t="s">
        <v>7062</v>
      </c>
      <c r="N2300" s="13">
        <v>3105</v>
      </c>
      <c r="O2300" s="15">
        <f>_xlfn.XLOOKUP(B2300,Sheet1!A:A,Sheet1!E:E)</f>
        <v>9.4</v>
      </c>
      <c r="P2300" s="26">
        <f>_xlfn.XLOOKUP(A2300,Sheet2!F:F,Sheet2!H:H)</f>
        <v>0</v>
      </c>
      <c r="Q2300" s="15">
        <f t="shared" si="185"/>
        <v>9.870000000000001</v>
      </c>
      <c r="R2300" s="38">
        <f t="shared" si="187"/>
        <v>10.166100000000002</v>
      </c>
      <c r="S2300" s="26">
        <v>0</v>
      </c>
      <c r="T2300" s="13" t="str">
        <f t="shared" si="183"/>
        <v>Up</v>
      </c>
    </row>
    <row r="2301" spans="1:20" s="14" customFormat="1" hidden="1" x14ac:dyDescent="0.3">
      <c r="A2301" s="11">
        <v>6044226</v>
      </c>
      <c r="B2301" s="11">
        <v>6044226</v>
      </c>
      <c r="C2301" s="11" t="s">
        <v>26</v>
      </c>
      <c r="D2301" s="11" t="s">
        <v>27</v>
      </c>
      <c r="E2301" s="13" t="str">
        <f>_xlfn.XLOOKUP(B2301,Sheet1!A:A,Sheet1!B:B)</f>
        <v>DS PRODEC CRAFTSMAN BRUSH          3IN</v>
      </c>
      <c r="F2301" s="13" t="str">
        <f t="shared" si="182"/>
        <v>CROWN  - DS PRODEC CRAFTSMAN BRUSH          3IN</v>
      </c>
      <c r="G2301" s="13"/>
      <c r="H2301" s="91" t="s">
        <v>28</v>
      </c>
      <c r="I2301" s="11" t="s">
        <v>29</v>
      </c>
      <c r="J2301" s="11" t="s">
        <v>29</v>
      </c>
      <c r="K2301" s="11" t="s">
        <v>30</v>
      </c>
      <c r="M2301" s="11" t="s">
        <v>7062</v>
      </c>
      <c r="N2301" s="13">
        <v>3105</v>
      </c>
      <c r="O2301" s="15">
        <f>_xlfn.XLOOKUP(B2301,Sheet1!A:A,Sheet1!E:E)</f>
        <v>11.07</v>
      </c>
      <c r="P2301" s="26"/>
      <c r="Q2301" s="15">
        <f t="shared" si="185"/>
        <v>11.6235</v>
      </c>
      <c r="R2301" s="38">
        <f t="shared" si="187"/>
        <v>11.972205000000001</v>
      </c>
      <c r="S2301" s="26">
        <v>0</v>
      </c>
      <c r="T2301" s="13" t="str">
        <f t="shared" si="183"/>
        <v>Up</v>
      </c>
    </row>
    <row r="2302" spans="1:20" s="14" customFormat="1" hidden="1" x14ac:dyDescent="0.3">
      <c r="A2302" s="11">
        <v>6044215</v>
      </c>
      <c r="B2302" s="11">
        <v>6044215</v>
      </c>
      <c r="C2302" s="11" t="s">
        <v>26</v>
      </c>
      <c r="D2302" s="11" t="s">
        <v>27</v>
      </c>
      <c r="E2302" s="13" t="str">
        <f>_xlfn.XLOOKUP(B2302,Sheet1!A:A,Sheet1!B:B)</f>
        <v>DS HAMILTON G PURPOSE BLOCK BRUSH  4IN</v>
      </c>
      <c r="F2302" s="13" t="str">
        <f t="shared" ref="F2302:F2365" si="188">D2302&amp;" - "&amp;E2302</f>
        <v>CROWN  - DS HAMILTON G PURPOSE BLOCK BRUSH  4IN</v>
      </c>
      <c r="G2302" s="13"/>
      <c r="H2302" s="91" t="s">
        <v>28</v>
      </c>
      <c r="I2302" s="11" t="s">
        <v>29</v>
      </c>
      <c r="J2302" s="11" t="s">
        <v>29</v>
      </c>
      <c r="K2302" s="11" t="s">
        <v>30</v>
      </c>
      <c r="M2302" s="11" t="s">
        <v>7062</v>
      </c>
      <c r="N2302" s="13">
        <v>3105</v>
      </c>
      <c r="O2302" s="15">
        <f>_xlfn.XLOOKUP(B2302,Sheet1!A:A,Sheet1!E:E)</f>
        <v>4.42</v>
      </c>
      <c r="P2302" s="26"/>
      <c r="Q2302" s="15">
        <f t="shared" si="185"/>
        <v>4.641</v>
      </c>
      <c r="R2302" s="38">
        <f t="shared" si="187"/>
        <v>4.7802300000000004</v>
      </c>
      <c r="S2302" s="26">
        <v>0</v>
      </c>
      <c r="T2302" s="13" t="str">
        <f t="shared" si="183"/>
        <v>Up</v>
      </c>
    </row>
    <row r="2303" spans="1:20" s="14" customFormat="1" hidden="1" x14ac:dyDescent="0.3">
      <c r="A2303" s="11">
        <v>6043857</v>
      </c>
      <c r="B2303" s="11">
        <v>6043857</v>
      </c>
      <c r="C2303" s="11" t="s">
        <v>26</v>
      </c>
      <c r="D2303" s="11" t="s">
        <v>27</v>
      </c>
      <c r="E2303" s="13" t="str">
        <f>_xlfn.XLOOKUP(B2303,Sheet1!A:A,Sheet1!B:B)</f>
        <v>DS KANA WOODEN BLOCK BRUSH        17X7CM</v>
      </c>
      <c r="F2303" s="13" t="str">
        <f t="shared" si="188"/>
        <v>CROWN  - DS KANA WOODEN BLOCK BRUSH        17X7CM</v>
      </c>
      <c r="G2303" s="13"/>
      <c r="H2303" s="91" t="s">
        <v>28</v>
      </c>
      <c r="I2303" s="11" t="s">
        <v>29</v>
      </c>
      <c r="J2303" s="11" t="s">
        <v>29</v>
      </c>
      <c r="K2303" s="11" t="s">
        <v>30</v>
      </c>
      <c r="M2303" s="11" t="s">
        <v>7062</v>
      </c>
      <c r="N2303" s="13">
        <v>3105</v>
      </c>
      <c r="O2303" s="15">
        <f>_xlfn.XLOOKUP(B2303,Sheet1!A:A,Sheet1!E:E)</f>
        <v>3.41</v>
      </c>
      <c r="P2303" s="26"/>
      <c r="Q2303" s="15">
        <f t="shared" si="185"/>
        <v>3.5805000000000002</v>
      </c>
      <c r="R2303" s="38">
        <f t="shared" si="187"/>
        <v>3.6879150000000003</v>
      </c>
      <c r="S2303" s="26">
        <v>0</v>
      </c>
      <c r="T2303" s="13" t="str">
        <f t="shared" si="183"/>
        <v>Up</v>
      </c>
    </row>
    <row r="2304" spans="1:20" s="14" customFormat="1" hidden="1" x14ac:dyDescent="0.3">
      <c r="A2304" s="11">
        <v>6043836</v>
      </c>
      <c r="B2304" s="11">
        <v>6043836</v>
      </c>
      <c r="C2304" s="11" t="s">
        <v>26</v>
      </c>
      <c r="D2304" s="11" t="s">
        <v>27</v>
      </c>
      <c r="E2304" s="13" t="str">
        <f>_xlfn.XLOOKUP(B2304,Sheet1!A:A,Sheet1!B:B)</f>
        <v>DS TEMBE SASH BRUSH PROF           4</v>
      </c>
      <c r="F2304" s="13" t="str">
        <f t="shared" si="188"/>
        <v>CROWN  - DS TEMBE SASH BRUSH PROF           4</v>
      </c>
      <c r="G2304" s="13"/>
      <c r="H2304" s="91" t="s">
        <v>28</v>
      </c>
      <c r="I2304" s="11" t="s">
        <v>29</v>
      </c>
      <c r="J2304" s="11" t="s">
        <v>29</v>
      </c>
      <c r="K2304" s="11" t="s">
        <v>30</v>
      </c>
      <c r="M2304" s="11" t="s">
        <v>7062</v>
      </c>
      <c r="N2304" s="13">
        <v>3105</v>
      </c>
      <c r="O2304" s="15">
        <f>_xlfn.XLOOKUP(B2304,Sheet1!A:A,Sheet1!E:E)</f>
        <v>11.16</v>
      </c>
      <c r="P2304" s="26"/>
      <c r="Q2304" s="15">
        <f t="shared" si="185"/>
        <v>11.718</v>
      </c>
      <c r="R2304" s="38">
        <f t="shared" si="187"/>
        <v>12.06954</v>
      </c>
      <c r="S2304" s="26">
        <v>0</v>
      </c>
      <c r="T2304" s="13" t="str">
        <f t="shared" si="183"/>
        <v>Up</v>
      </c>
    </row>
    <row r="2305" spans="1:20" s="14" customFormat="1" hidden="1" x14ac:dyDescent="0.3">
      <c r="A2305" s="11">
        <v>6043835</v>
      </c>
      <c r="B2305" s="11">
        <v>6043835</v>
      </c>
      <c r="C2305" s="11" t="s">
        <v>26</v>
      </c>
      <c r="D2305" s="11" t="s">
        <v>27</v>
      </c>
      <c r="E2305" s="13" t="str">
        <f>_xlfn.XLOOKUP(B2305,Sheet1!A:A,Sheet1!B:B)</f>
        <v>DS TEMBE SASH BRUSH PROF           3/0</v>
      </c>
      <c r="F2305" s="13" t="str">
        <f t="shared" si="188"/>
        <v>CROWN  - DS TEMBE SASH BRUSH PROF           3/0</v>
      </c>
      <c r="G2305" s="13"/>
      <c r="H2305" s="91" t="s">
        <v>28</v>
      </c>
      <c r="I2305" s="11" t="s">
        <v>29</v>
      </c>
      <c r="J2305" s="11" t="s">
        <v>29</v>
      </c>
      <c r="K2305" s="11" t="s">
        <v>30</v>
      </c>
      <c r="M2305" s="11" t="s">
        <v>7062</v>
      </c>
      <c r="N2305" s="13">
        <v>3105</v>
      </c>
      <c r="O2305" s="15">
        <f>_xlfn.XLOOKUP(B2305,Sheet1!A:A,Sheet1!E:E)</f>
        <v>6.82</v>
      </c>
      <c r="P2305" s="26"/>
      <c r="Q2305" s="15">
        <f t="shared" si="185"/>
        <v>7.1610000000000005</v>
      </c>
      <c r="R2305" s="38">
        <f t="shared" si="187"/>
        <v>7.3758300000000006</v>
      </c>
      <c r="S2305" s="26">
        <v>0</v>
      </c>
      <c r="T2305" s="13" t="str">
        <f t="shared" si="183"/>
        <v>Up</v>
      </c>
    </row>
    <row r="2306" spans="1:20" s="14" customFormat="1" hidden="1" x14ac:dyDescent="0.3">
      <c r="A2306" s="11">
        <v>6043832</v>
      </c>
      <c r="B2306" s="11">
        <v>6043832</v>
      </c>
      <c r="C2306" s="11" t="s">
        <v>26</v>
      </c>
      <c r="D2306" s="11" t="s">
        <v>27</v>
      </c>
      <c r="E2306" s="13" t="str">
        <f>_xlfn.XLOOKUP(B2306,Sheet1!A:A,Sheet1!B:B)</f>
        <v>DS TEMBE SASH BRUSH PRO PBRS       0</v>
      </c>
      <c r="F2306" s="13" t="str">
        <f t="shared" si="188"/>
        <v>CROWN  - DS TEMBE SASH BRUSH PRO PBRS       0</v>
      </c>
      <c r="G2306" s="13"/>
      <c r="H2306" s="91" t="s">
        <v>28</v>
      </c>
      <c r="I2306" s="11" t="s">
        <v>29</v>
      </c>
      <c r="J2306" s="11" t="s">
        <v>29</v>
      </c>
      <c r="K2306" s="11" t="s">
        <v>30</v>
      </c>
      <c r="M2306" s="11" t="s">
        <v>7062</v>
      </c>
      <c r="N2306" s="13">
        <v>3105</v>
      </c>
      <c r="O2306" s="15">
        <f>_xlfn.XLOOKUP(B2306,Sheet1!A:A,Sheet1!E:E)</f>
        <v>9.3800000000000008</v>
      </c>
      <c r="P2306" s="26"/>
      <c r="Q2306" s="15">
        <f t="shared" si="185"/>
        <v>9.849000000000002</v>
      </c>
      <c r="R2306" s="38">
        <f t="shared" si="187"/>
        <v>10.144470000000002</v>
      </c>
      <c r="S2306" s="26">
        <v>0</v>
      </c>
      <c r="T2306" s="13" t="str">
        <f t="shared" ref="T2306:T2369" si="189">IF(Q2306&gt;=R2306,"No Change","Up")</f>
        <v>Up</v>
      </c>
    </row>
    <row r="2307" spans="1:20" s="14" customFormat="1" hidden="1" x14ac:dyDescent="0.3">
      <c r="A2307" s="11">
        <v>6043680</v>
      </c>
      <c r="B2307" s="11">
        <v>6043680</v>
      </c>
      <c r="C2307" s="11" t="s">
        <v>26</v>
      </c>
      <c r="D2307" s="11" t="s">
        <v>27</v>
      </c>
      <c r="E2307" s="13" t="str">
        <f>_xlfn.XLOOKUP(B2307,Sheet1!A:A,Sheet1!B:B)</f>
        <v>DS POLYVINE FLOGGER BRUSH          2IN</v>
      </c>
      <c r="F2307" s="13" t="str">
        <f t="shared" si="188"/>
        <v>CROWN  - DS POLYVINE FLOGGER BRUSH          2IN</v>
      </c>
      <c r="G2307" s="13"/>
      <c r="H2307" s="91" t="s">
        <v>28</v>
      </c>
      <c r="I2307" s="11" t="s">
        <v>29</v>
      </c>
      <c r="J2307" s="11" t="s">
        <v>29</v>
      </c>
      <c r="K2307" s="11" t="s">
        <v>30</v>
      </c>
      <c r="M2307" s="11" t="s">
        <v>7062</v>
      </c>
      <c r="N2307" s="13">
        <v>3105</v>
      </c>
      <c r="O2307" s="15">
        <f>_xlfn.XLOOKUP(B2307,Sheet1!A:A,Sheet1!E:E)</f>
        <v>15.69</v>
      </c>
      <c r="P2307" s="26"/>
      <c r="Q2307" s="15">
        <f t="shared" si="185"/>
        <v>16.474499999999999</v>
      </c>
      <c r="R2307" s="38">
        <f t="shared" si="187"/>
        <v>16.968734999999999</v>
      </c>
      <c r="S2307" s="26">
        <v>0</v>
      </c>
      <c r="T2307" s="13" t="str">
        <f t="shared" si="189"/>
        <v>Up</v>
      </c>
    </row>
    <row r="2308" spans="1:20" s="14" customFormat="1" hidden="1" x14ac:dyDescent="0.3">
      <c r="A2308" s="11">
        <v>6043674</v>
      </c>
      <c r="B2308" s="11">
        <v>6043674</v>
      </c>
      <c r="C2308" s="11" t="s">
        <v>26</v>
      </c>
      <c r="D2308" s="11" t="s">
        <v>27</v>
      </c>
      <c r="E2308" s="13" t="str">
        <f>_xlfn.XLOOKUP(B2308,Sheet1!A:A,Sheet1!B:B)</f>
        <v>DS POLYVINE BADGER SOFTENER        3IN</v>
      </c>
      <c r="F2308" s="13" t="str">
        <f t="shared" si="188"/>
        <v>CROWN  - DS POLYVINE BADGER SOFTENER        3IN</v>
      </c>
      <c r="G2308" s="13"/>
      <c r="H2308" s="91" t="s">
        <v>28</v>
      </c>
      <c r="I2308" s="11" t="s">
        <v>29</v>
      </c>
      <c r="J2308" s="11" t="s">
        <v>29</v>
      </c>
      <c r="K2308" s="11" t="s">
        <v>30</v>
      </c>
      <c r="M2308" s="11" t="s">
        <v>7062</v>
      </c>
      <c r="N2308" s="13">
        <v>3105</v>
      </c>
      <c r="O2308" s="15">
        <f>_xlfn.XLOOKUP(B2308,Sheet1!A:A,Sheet1!E:E)</f>
        <v>50.8</v>
      </c>
      <c r="P2308" s="26"/>
      <c r="Q2308" s="15">
        <f t="shared" si="185"/>
        <v>53.339999999999996</v>
      </c>
      <c r="R2308" s="38">
        <f t="shared" si="187"/>
        <v>54.940199999999997</v>
      </c>
      <c r="S2308" s="26">
        <v>0</v>
      </c>
      <c r="T2308" s="13" t="str">
        <f t="shared" si="189"/>
        <v>Up</v>
      </c>
    </row>
    <row r="2309" spans="1:20" s="14" customFormat="1" hidden="1" x14ac:dyDescent="0.3">
      <c r="A2309" s="11">
        <v>6043673</v>
      </c>
      <c r="B2309" s="11">
        <v>6043673</v>
      </c>
      <c r="C2309" s="11" t="s">
        <v>26</v>
      </c>
      <c r="D2309" s="11" t="s">
        <v>27</v>
      </c>
      <c r="E2309" s="13" t="str">
        <f>_xlfn.XLOOKUP(B2309,Sheet1!A:A,Sheet1!B:B)</f>
        <v>DS POLYVINE BADGER SOFTENER        1IN</v>
      </c>
      <c r="F2309" s="13" t="str">
        <f t="shared" si="188"/>
        <v>CROWN  - DS POLYVINE BADGER SOFTENER        1IN</v>
      </c>
      <c r="G2309" s="13"/>
      <c r="H2309" s="91" t="s">
        <v>28</v>
      </c>
      <c r="I2309" s="11" t="s">
        <v>29</v>
      </c>
      <c r="J2309" s="11" t="s">
        <v>29</v>
      </c>
      <c r="K2309" s="11" t="s">
        <v>30</v>
      </c>
      <c r="M2309" s="11" t="s">
        <v>7062</v>
      </c>
      <c r="N2309" s="13">
        <v>3105</v>
      </c>
      <c r="O2309" s="15">
        <f>_xlfn.XLOOKUP(B2309,Sheet1!A:A,Sheet1!E:E)</f>
        <v>23.92</v>
      </c>
      <c r="P2309" s="26"/>
      <c r="Q2309" s="15">
        <f t="shared" si="185"/>
        <v>25.116000000000003</v>
      </c>
      <c r="R2309" s="38">
        <f t="shared" si="187"/>
        <v>25.869480000000003</v>
      </c>
      <c r="S2309" s="26">
        <v>0</v>
      </c>
      <c r="T2309" s="13" t="str">
        <f t="shared" si="189"/>
        <v>Up</v>
      </c>
    </row>
    <row r="2310" spans="1:20" s="14" customFormat="1" hidden="1" x14ac:dyDescent="0.3">
      <c r="A2310" s="11">
        <v>6043365</v>
      </c>
      <c r="B2310" s="11">
        <v>6043365</v>
      </c>
      <c r="C2310" s="11" t="s">
        <v>26</v>
      </c>
      <c r="D2310" s="11" t="s">
        <v>27</v>
      </c>
      <c r="E2310" s="13" t="str">
        <f>_xlfn.XLOOKUP(B2310,Sheet1!A:A,Sheet1!B:B)</f>
        <v>DS PURDY PRO-EXTRA MONARCH SET   1X2,3IN</v>
      </c>
      <c r="F2310" s="13" t="str">
        <f t="shared" si="188"/>
        <v>CROWN  - DS PURDY PRO-EXTRA MONARCH SET   1X2,3IN</v>
      </c>
      <c r="G2310" s="13"/>
      <c r="H2310" s="91" t="s">
        <v>28</v>
      </c>
      <c r="I2310" s="11" t="s">
        <v>29</v>
      </c>
      <c r="J2310" s="11" t="s">
        <v>29</v>
      </c>
      <c r="K2310" s="11" t="s">
        <v>30</v>
      </c>
      <c r="M2310" s="11" t="s">
        <v>7062</v>
      </c>
      <c r="N2310" s="13">
        <v>3105</v>
      </c>
      <c r="O2310" s="15">
        <f>_xlfn.XLOOKUP(B2310,Sheet1!A:A,Sheet1!E:E)</f>
        <v>33.94</v>
      </c>
      <c r="P2310" s="26"/>
      <c r="Q2310" s="15">
        <f t="shared" si="185"/>
        <v>35.637</v>
      </c>
      <c r="R2310" s="38">
        <f t="shared" si="187"/>
        <v>36.706110000000002</v>
      </c>
      <c r="S2310" s="26">
        <v>0</v>
      </c>
      <c r="T2310" s="13" t="str">
        <f t="shared" si="189"/>
        <v>Up</v>
      </c>
    </row>
    <row r="2311" spans="1:20" s="14" customFormat="1" hidden="1" x14ac:dyDescent="0.3">
      <c r="A2311" s="11">
        <v>6043362</v>
      </c>
      <c r="B2311" s="11">
        <v>6043362</v>
      </c>
      <c r="C2311" s="11" t="s">
        <v>26</v>
      </c>
      <c r="D2311" s="11" t="s">
        <v>27</v>
      </c>
      <c r="E2311" s="13" t="str">
        <f>_xlfn.XLOOKUP(B2311,Sheet1!A:A,Sheet1!B:B)</f>
        <v>DS PURDY MONARCH ELITE SET   1X1.5,2,3IN</v>
      </c>
      <c r="F2311" s="13" t="str">
        <f t="shared" si="188"/>
        <v>CROWN  - DS PURDY MONARCH ELITE SET   1X1.5,2,3IN</v>
      </c>
      <c r="G2311" s="13"/>
      <c r="H2311" s="91" t="s">
        <v>28</v>
      </c>
      <c r="I2311" s="11" t="s">
        <v>29</v>
      </c>
      <c r="J2311" s="11" t="s">
        <v>29</v>
      </c>
      <c r="K2311" s="11" t="s">
        <v>30</v>
      </c>
      <c r="M2311" s="11" t="s">
        <v>7062</v>
      </c>
      <c r="N2311" s="13">
        <v>3105</v>
      </c>
      <c r="O2311" s="15">
        <f>_xlfn.XLOOKUP(B2311,Sheet1!A:A,Sheet1!E:E)</f>
        <v>42.89</v>
      </c>
      <c r="P2311" s="26"/>
      <c r="Q2311" s="15">
        <f t="shared" si="185"/>
        <v>45.034500000000001</v>
      </c>
      <c r="R2311" s="38">
        <f t="shared" si="187"/>
        <v>46.385535000000004</v>
      </c>
      <c r="S2311" s="26">
        <v>0</v>
      </c>
      <c r="T2311" s="13" t="str">
        <f t="shared" si="189"/>
        <v>Up</v>
      </c>
    </row>
    <row r="2312" spans="1:20" s="14" customFormat="1" hidden="1" x14ac:dyDescent="0.3">
      <c r="A2312" s="11">
        <v>6043360</v>
      </c>
      <c r="B2312" s="11">
        <v>6043360</v>
      </c>
      <c r="C2312" s="11" t="s">
        <v>26</v>
      </c>
      <c r="D2312" s="11" t="s">
        <v>27</v>
      </c>
      <c r="E2312" s="13" t="str">
        <f>_xlfn.XLOOKUP(B2312,Sheet1!A:A,Sheet1!B:B)</f>
        <v>DS PURDY MONARCH ELITE SET         3X2IN</v>
      </c>
      <c r="F2312" s="13" t="str">
        <f t="shared" si="188"/>
        <v>CROWN  - DS PURDY MONARCH ELITE SET         3X2IN</v>
      </c>
      <c r="G2312" s="13"/>
      <c r="H2312" s="91" t="s">
        <v>28</v>
      </c>
      <c r="I2312" s="11" t="s">
        <v>29</v>
      </c>
      <c r="J2312" s="11" t="s">
        <v>29</v>
      </c>
      <c r="K2312" s="11" t="s">
        <v>30</v>
      </c>
      <c r="M2312" s="11" t="s">
        <v>7062</v>
      </c>
      <c r="N2312" s="13">
        <v>3105</v>
      </c>
      <c r="O2312" s="15">
        <f>_xlfn.XLOOKUP(B2312,Sheet1!A:A,Sheet1!E:E)</f>
        <v>37.36</v>
      </c>
      <c r="P2312" s="26"/>
      <c r="Q2312" s="15">
        <f t="shared" si="185"/>
        <v>39.228000000000002</v>
      </c>
      <c r="R2312" s="38">
        <f t="shared" si="187"/>
        <v>40.40484</v>
      </c>
      <c r="S2312" s="26">
        <v>0</v>
      </c>
      <c r="T2312" s="13" t="str">
        <f t="shared" si="189"/>
        <v>Up</v>
      </c>
    </row>
    <row r="2313" spans="1:20" s="14" customFormat="1" hidden="1" x14ac:dyDescent="0.3">
      <c r="A2313" s="11">
        <v>6043355</v>
      </c>
      <c r="B2313" s="11">
        <v>6043355</v>
      </c>
      <c r="C2313" s="11" t="s">
        <v>26</v>
      </c>
      <c r="D2313" s="11" t="s">
        <v>27</v>
      </c>
      <c r="E2313" s="13" t="str">
        <f>_xlfn.XLOOKUP(B2313,Sheet1!A:A,Sheet1!B:B)</f>
        <v>DS PURDY UTILITY PAPERHANGER       9IN</v>
      </c>
      <c r="F2313" s="13" t="str">
        <f t="shared" si="188"/>
        <v>CROWN  - DS PURDY UTILITY PAPERHANGER       9IN</v>
      </c>
      <c r="G2313" s="13"/>
      <c r="H2313" s="91" t="s">
        <v>28</v>
      </c>
      <c r="I2313" s="11" t="s">
        <v>29</v>
      </c>
      <c r="J2313" s="11" t="s">
        <v>29</v>
      </c>
      <c r="K2313" s="11" t="s">
        <v>30</v>
      </c>
      <c r="M2313" s="11" t="s">
        <v>7062</v>
      </c>
      <c r="N2313" s="13">
        <v>3105</v>
      </c>
      <c r="O2313" s="15">
        <f>_xlfn.XLOOKUP(B2313,Sheet1!A:A,Sheet1!E:E)</f>
        <v>23.88</v>
      </c>
      <c r="P2313" s="26"/>
      <c r="Q2313" s="15">
        <f t="shared" si="185"/>
        <v>25.074000000000002</v>
      </c>
      <c r="R2313" s="38">
        <f t="shared" si="187"/>
        <v>25.826220000000003</v>
      </c>
      <c r="S2313" s="26">
        <v>0</v>
      </c>
      <c r="T2313" s="13" t="str">
        <f t="shared" si="189"/>
        <v>Up</v>
      </c>
    </row>
    <row r="2314" spans="1:20" s="14" customFormat="1" hidden="1" x14ac:dyDescent="0.3">
      <c r="A2314" s="11">
        <v>6053207</v>
      </c>
      <c r="B2314" s="11">
        <v>6053207</v>
      </c>
      <c r="C2314" s="11" t="s">
        <v>26</v>
      </c>
      <c r="D2314" s="11" t="s">
        <v>27</v>
      </c>
      <c r="E2314" s="13" t="str">
        <f>_xlfn.XLOOKUP(B2314,Sheet1!A:A,Sheet1!B:B)</f>
        <v>DS PRODEC DECORATOR SYNTHETIC BRSH 1.5IN</v>
      </c>
      <c r="F2314" s="13" t="str">
        <f t="shared" si="188"/>
        <v>CROWN  - DS PRODEC DECORATOR SYNTHETIC BRSH 1.5IN</v>
      </c>
      <c r="G2314" s="13"/>
      <c r="H2314" s="91" t="s">
        <v>28</v>
      </c>
      <c r="I2314" s="11" t="s">
        <v>29</v>
      </c>
      <c r="J2314" s="11" t="s">
        <v>29</v>
      </c>
      <c r="K2314" s="11" t="s">
        <v>30</v>
      </c>
      <c r="M2314" s="11" t="s">
        <v>7062</v>
      </c>
      <c r="N2314" s="13">
        <v>3105</v>
      </c>
      <c r="O2314" s="15">
        <f>_xlfn.XLOOKUP(B2314,Sheet1!A:A,Sheet1!E:E)</f>
        <v>1.08</v>
      </c>
      <c r="P2314" s="26"/>
      <c r="Q2314" s="15">
        <f t="shared" si="185"/>
        <v>1.1340000000000001</v>
      </c>
      <c r="R2314" s="38">
        <f t="shared" si="187"/>
        <v>1.1680200000000001</v>
      </c>
      <c r="S2314" s="26">
        <v>0</v>
      </c>
      <c r="T2314" s="13" t="str">
        <f t="shared" si="189"/>
        <v>Up</v>
      </c>
    </row>
    <row r="2315" spans="1:20" s="14" customFormat="1" hidden="1" x14ac:dyDescent="0.3">
      <c r="A2315" s="11">
        <v>6053206</v>
      </c>
      <c r="B2315" s="11">
        <v>6053206</v>
      </c>
      <c r="C2315" s="11" t="s">
        <v>26</v>
      </c>
      <c r="D2315" s="11" t="s">
        <v>27</v>
      </c>
      <c r="E2315" s="13" t="str">
        <f>_xlfn.XLOOKUP(B2315,Sheet1!A:A,Sheet1!B:B)</f>
        <v>DS PRODEC DECORATOR SYNTHETIC BRSH 1IN</v>
      </c>
      <c r="F2315" s="13" t="str">
        <f t="shared" si="188"/>
        <v>CROWN  - DS PRODEC DECORATOR SYNTHETIC BRSH 1IN</v>
      </c>
      <c r="G2315" s="13"/>
      <c r="H2315" s="91" t="s">
        <v>28</v>
      </c>
      <c r="I2315" s="11" t="s">
        <v>29</v>
      </c>
      <c r="J2315" s="11" t="s">
        <v>29</v>
      </c>
      <c r="K2315" s="11" t="s">
        <v>30</v>
      </c>
      <c r="M2315" s="11" t="s">
        <v>7062</v>
      </c>
      <c r="N2315" s="13">
        <v>3105</v>
      </c>
      <c r="O2315" s="15">
        <f>_xlfn.XLOOKUP(B2315,Sheet1!A:A,Sheet1!E:E)</f>
        <v>0.83</v>
      </c>
      <c r="P2315" s="26"/>
      <c r="Q2315" s="15">
        <f t="shared" si="185"/>
        <v>0.87149999999999994</v>
      </c>
      <c r="R2315" s="38">
        <f t="shared" si="187"/>
        <v>0.89764499999999992</v>
      </c>
      <c r="S2315" s="26">
        <v>0</v>
      </c>
      <c r="T2315" s="13" t="str">
        <f t="shared" si="189"/>
        <v>Up</v>
      </c>
    </row>
    <row r="2316" spans="1:20" s="14" customFormat="1" hidden="1" x14ac:dyDescent="0.3">
      <c r="A2316" s="11">
        <v>6053191</v>
      </c>
      <c r="B2316" s="11">
        <v>6053191</v>
      </c>
      <c r="C2316" s="11" t="s">
        <v>26</v>
      </c>
      <c r="D2316" s="11" t="s">
        <v>27</v>
      </c>
      <c r="E2316" s="13" t="str">
        <f>_xlfn.XLOOKUP(B2316,Sheet1!A:A,Sheet1!B:B)</f>
        <v>DS HAMILTON EXP SYNTH ANGLED BRUSH 35MM</v>
      </c>
      <c r="F2316" s="13" t="str">
        <f t="shared" si="188"/>
        <v>CROWN  - DS HAMILTON EXP SYNTH ANGLED BRUSH 35MM</v>
      </c>
      <c r="G2316" s="13"/>
      <c r="H2316" s="91" t="s">
        <v>28</v>
      </c>
      <c r="I2316" s="11" t="s">
        <v>29</v>
      </c>
      <c r="J2316" s="11" t="s">
        <v>29</v>
      </c>
      <c r="K2316" s="11" t="s">
        <v>30</v>
      </c>
      <c r="M2316" s="11" t="s">
        <v>7062</v>
      </c>
      <c r="N2316" s="13">
        <v>3105</v>
      </c>
      <c r="O2316" s="15">
        <f>_xlfn.XLOOKUP(B2316,Sheet1!A:A,Sheet1!E:E)</f>
        <v>6.43</v>
      </c>
      <c r="P2316" s="26"/>
      <c r="Q2316" s="15">
        <f t="shared" si="185"/>
        <v>6.7515000000000001</v>
      </c>
      <c r="R2316" s="38">
        <f t="shared" si="187"/>
        <v>6.9540449999999998</v>
      </c>
      <c r="S2316" s="26">
        <v>0</v>
      </c>
      <c r="T2316" s="13" t="str">
        <f t="shared" si="189"/>
        <v>Up</v>
      </c>
    </row>
    <row r="2317" spans="1:20" s="14" customFormat="1" hidden="1" x14ac:dyDescent="0.3">
      <c r="A2317" s="11">
        <v>6053190</v>
      </c>
      <c r="B2317" s="11">
        <v>6053190</v>
      </c>
      <c r="C2317" s="11" t="s">
        <v>26</v>
      </c>
      <c r="D2317" s="11" t="s">
        <v>27</v>
      </c>
      <c r="E2317" s="13" t="str">
        <f>_xlfn.XLOOKUP(B2317,Sheet1!A:A,Sheet1!B:B)</f>
        <v>DS HAMILTON EXP SYNTHETIC BRUSH    3IN</v>
      </c>
      <c r="F2317" s="13" t="str">
        <f t="shared" si="188"/>
        <v>CROWN  - DS HAMILTON EXP SYNTHETIC BRUSH    3IN</v>
      </c>
      <c r="G2317" s="13"/>
      <c r="H2317" s="91" t="s">
        <v>28</v>
      </c>
      <c r="I2317" s="11" t="s">
        <v>29</v>
      </c>
      <c r="J2317" s="11" t="s">
        <v>29</v>
      </c>
      <c r="K2317" s="11" t="s">
        <v>30</v>
      </c>
      <c r="M2317" s="11" t="s">
        <v>7062</v>
      </c>
      <c r="N2317" s="13">
        <v>3105</v>
      </c>
      <c r="O2317" s="15">
        <f>_xlfn.XLOOKUP(B2317,Sheet1!A:A,Sheet1!E:E)</f>
        <v>18.39</v>
      </c>
      <c r="P2317" s="26"/>
      <c r="Q2317" s="15">
        <f t="shared" si="185"/>
        <v>19.3095</v>
      </c>
      <c r="R2317" s="38">
        <f t="shared" si="187"/>
        <v>19.888785000000002</v>
      </c>
      <c r="S2317" s="26">
        <v>0</v>
      </c>
      <c r="T2317" s="13" t="str">
        <f t="shared" si="189"/>
        <v>Up</v>
      </c>
    </row>
    <row r="2318" spans="1:20" s="14" customFormat="1" hidden="1" x14ac:dyDescent="0.3">
      <c r="A2318" s="11">
        <v>6053189</v>
      </c>
      <c r="B2318" s="11">
        <v>6053189</v>
      </c>
      <c r="C2318" s="11" t="s">
        <v>26</v>
      </c>
      <c r="D2318" s="11" t="s">
        <v>27</v>
      </c>
      <c r="E2318" s="13" t="str">
        <f>_xlfn.XLOOKUP(B2318,Sheet1!A:A,Sheet1!B:B)</f>
        <v>DS HAMILTON EXP SYNTHETIC BRUSH    2IN</v>
      </c>
      <c r="F2318" s="13" t="str">
        <f t="shared" si="188"/>
        <v>CROWN  - DS HAMILTON EXP SYNTHETIC BRUSH    2IN</v>
      </c>
      <c r="G2318" s="13"/>
      <c r="H2318" s="91" t="s">
        <v>28</v>
      </c>
      <c r="I2318" s="11" t="s">
        <v>29</v>
      </c>
      <c r="J2318" s="11" t="s">
        <v>29</v>
      </c>
      <c r="K2318" s="11" t="s">
        <v>30</v>
      </c>
      <c r="M2318" s="11" t="s">
        <v>7062</v>
      </c>
      <c r="N2318" s="13">
        <v>3105</v>
      </c>
      <c r="O2318" s="15">
        <f>_xlfn.XLOOKUP(B2318,Sheet1!A:A,Sheet1!E:E)</f>
        <v>12.26</v>
      </c>
      <c r="P2318" s="26"/>
      <c r="Q2318" s="15">
        <f t="shared" si="185"/>
        <v>12.873000000000001</v>
      </c>
      <c r="R2318" s="38">
        <f t="shared" si="187"/>
        <v>13.259190000000002</v>
      </c>
      <c r="S2318" s="26">
        <v>0</v>
      </c>
      <c r="T2318" s="13" t="str">
        <f t="shared" si="189"/>
        <v>Up</v>
      </c>
    </row>
    <row r="2319" spans="1:20" s="14" customFormat="1" hidden="1" x14ac:dyDescent="0.3">
      <c r="A2319" s="11">
        <v>6051920</v>
      </c>
      <c r="B2319" s="11">
        <v>6051920</v>
      </c>
      <c r="C2319" s="11" t="s">
        <v>26</v>
      </c>
      <c r="D2319" s="11" t="s">
        <v>27</v>
      </c>
      <c r="E2319" s="13" t="str">
        <f>_xlfn.XLOOKUP(B2319,Sheet1!A:A,Sheet1!B:B)</f>
        <v>DS PRODEC TRADE PRO BRUSH SET      5PC</v>
      </c>
      <c r="F2319" s="13" t="str">
        <f t="shared" si="188"/>
        <v>CROWN  - DS PRODEC TRADE PRO BRUSH SET      5PC</v>
      </c>
      <c r="G2319" s="13"/>
      <c r="H2319" s="91" t="s">
        <v>28</v>
      </c>
      <c r="I2319" s="11" t="s">
        <v>29</v>
      </c>
      <c r="J2319" s="11" t="s">
        <v>29</v>
      </c>
      <c r="K2319" s="11" t="s">
        <v>30</v>
      </c>
      <c r="M2319" s="11" t="s">
        <v>7062</v>
      </c>
      <c r="N2319" s="13">
        <v>3105</v>
      </c>
      <c r="O2319" s="15">
        <f>_xlfn.XLOOKUP(B2319,Sheet1!A:A,Sheet1!E:E)</f>
        <v>14.72</v>
      </c>
      <c r="P2319" s="26"/>
      <c r="Q2319" s="15">
        <f t="shared" si="185"/>
        <v>15.456000000000001</v>
      </c>
      <c r="R2319" s="38">
        <f t="shared" si="187"/>
        <v>15.919680000000001</v>
      </c>
      <c r="S2319" s="26">
        <v>0</v>
      </c>
      <c r="T2319" s="13" t="str">
        <f t="shared" si="189"/>
        <v>Up</v>
      </c>
    </row>
    <row r="2320" spans="1:20" s="14" customFormat="1" hidden="1" x14ac:dyDescent="0.3">
      <c r="A2320" s="11">
        <v>6051919</v>
      </c>
      <c r="B2320" s="11">
        <v>6051919</v>
      </c>
      <c r="C2320" s="11" t="s">
        <v>26</v>
      </c>
      <c r="D2320" s="11" t="s">
        <v>27</v>
      </c>
      <c r="E2320" s="13" t="str">
        <f>_xlfn.XLOOKUP(B2320,Sheet1!A:A,Sheet1!B:B)</f>
        <v>DS PRODEC TRADE PRO BRUSH          4IN</v>
      </c>
      <c r="F2320" s="13" t="str">
        <f t="shared" si="188"/>
        <v>CROWN  - DS PRODEC TRADE PRO BRUSH          4IN</v>
      </c>
      <c r="G2320" s="13"/>
      <c r="H2320" s="91" t="s">
        <v>28</v>
      </c>
      <c r="I2320" s="11" t="s">
        <v>29</v>
      </c>
      <c r="J2320" s="11" t="s">
        <v>29</v>
      </c>
      <c r="K2320" s="11" t="s">
        <v>30</v>
      </c>
      <c r="M2320" s="11" t="s">
        <v>7062</v>
      </c>
      <c r="N2320" s="13">
        <v>3105</v>
      </c>
      <c r="O2320" s="15">
        <f>_xlfn.XLOOKUP(B2320,Sheet1!A:A,Sheet1!E:E)</f>
        <v>6.19</v>
      </c>
      <c r="P2320" s="26"/>
      <c r="Q2320" s="15">
        <f t="shared" si="185"/>
        <v>6.4995000000000003</v>
      </c>
      <c r="R2320" s="38">
        <f t="shared" si="187"/>
        <v>6.6944850000000002</v>
      </c>
      <c r="S2320" s="26">
        <v>0</v>
      </c>
      <c r="T2320" s="13" t="str">
        <f t="shared" si="189"/>
        <v>Up</v>
      </c>
    </row>
    <row r="2321" spans="1:20" s="14" customFormat="1" hidden="1" x14ac:dyDescent="0.3">
      <c r="A2321" s="11">
        <v>6051917</v>
      </c>
      <c r="B2321" s="11">
        <v>6051917</v>
      </c>
      <c r="C2321" s="11" t="s">
        <v>26</v>
      </c>
      <c r="D2321" s="11" t="s">
        <v>27</v>
      </c>
      <c r="E2321" s="13" t="str">
        <f>_xlfn.XLOOKUP(B2321,Sheet1!A:A,Sheet1!B:B)</f>
        <v>DS PRODEC TRADE PRO BRUSH          2.5IN</v>
      </c>
      <c r="F2321" s="13" t="str">
        <f t="shared" si="188"/>
        <v>CROWN  - DS PRODEC TRADE PRO BRUSH          2.5IN</v>
      </c>
      <c r="G2321" s="13"/>
      <c r="H2321" s="91" t="s">
        <v>28</v>
      </c>
      <c r="I2321" s="11" t="s">
        <v>29</v>
      </c>
      <c r="J2321" s="11" t="s">
        <v>29</v>
      </c>
      <c r="K2321" s="11" t="s">
        <v>30</v>
      </c>
      <c r="M2321" s="11" t="s">
        <v>7062</v>
      </c>
      <c r="N2321" s="13">
        <v>3105</v>
      </c>
      <c r="O2321" s="15">
        <f>_xlfn.XLOOKUP(B2321,Sheet1!A:A,Sheet1!E:E)</f>
        <v>6.59</v>
      </c>
      <c r="P2321" s="26"/>
      <c r="Q2321" s="15">
        <f t="shared" si="185"/>
        <v>6.9195000000000002</v>
      </c>
      <c r="R2321" s="38">
        <f t="shared" si="187"/>
        <v>7.1270850000000001</v>
      </c>
      <c r="S2321" s="26">
        <v>0</v>
      </c>
      <c r="T2321" s="13" t="str">
        <f t="shared" si="189"/>
        <v>Up</v>
      </c>
    </row>
    <row r="2322" spans="1:20" s="14" customFormat="1" hidden="1" x14ac:dyDescent="0.3">
      <c r="A2322" s="11">
        <v>6051916</v>
      </c>
      <c r="B2322" s="11">
        <v>6051916</v>
      </c>
      <c r="C2322" s="11" t="s">
        <v>26</v>
      </c>
      <c r="D2322" s="11" t="s">
        <v>27</v>
      </c>
      <c r="E2322" s="13" t="str">
        <f>_xlfn.XLOOKUP(B2322,Sheet1!A:A,Sheet1!B:B)</f>
        <v>DS PRODEC TRADE PRO BRUSH          2IN</v>
      </c>
      <c r="F2322" s="13" t="str">
        <f t="shared" si="188"/>
        <v>CROWN  - DS PRODEC TRADE PRO BRUSH          2IN</v>
      </c>
      <c r="G2322" s="13"/>
      <c r="H2322" s="91" t="s">
        <v>28</v>
      </c>
      <c r="I2322" s="11" t="s">
        <v>29</v>
      </c>
      <c r="J2322" s="11" t="s">
        <v>29</v>
      </c>
      <c r="K2322" s="11" t="s">
        <v>30</v>
      </c>
      <c r="M2322" s="11" t="s">
        <v>7062</v>
      </c>
      <c r="N2322" s="13">
        <v>3105</v>
      </c>
      <c r="O2322" s="15">
        <f>_xlfn.XLOOKUP(B2322,Sheet1!A:A,Sheet1!E:E)</f>
        <v>2.0699999999999998</v>
      </c>
      <c r="P2322" s="26"/>
      <c r="Q2322" s="15">
        <f t="shared" si="185"/>
        <v>2.1734999999999998</v>
      </c>
      <c r="R2322" s="38">
        <f t="shared" si="187"/>
        <v>2.2387049999999999</v>
      </c>
      <c r="S2322" s="26">
        <v>0</v>
      </c>
      <c r="T2322" s="13" t="str">
        <f t="shared" si="189"/>
        <v>Up</v>
      </c>
    </row>
    <row r="2323" spans="1:20" s="14" customFormat="1" hidden="1" x14ac:dyDescent="0.3">
      <c r="A2323" s="11">
        <v>6051915</v>
      </c>
      <c r="B2323" s="11">
        <v>6051915</v>
      </c>
      <c r="C2323" s="11" t="s">
        <v>26</v>
      </c>
      <c r="D2323" s="11" t="s">
        <v>27</v>
      </c>
      <c r="E2323" s="13" t="str">
        <f>_xlfn.XLOOKUP(B2323,Sheet1!A:A,Sheet1!B:B)</f>
        <v>DS PRODEC TRADE PRO BRUSH          1.5IN</v>
      </c>
      <c r="F2323" s="13" t="str">
        <f t="shared" si="188"/>
        <v>CROWN  - DS PRODEC TRADE PRO BRUSH          1.5IN</v>
      </c>
      <c r="G2323" s="13"/>
      <c r="H2323" s="91" t="s">
        <v>28</v>
      </c>
      <c r="I2323" s="11" t="s">
        <v>29</v>
      </c>
      <c r="J2323" s="11" t="s">
        <v>29</v>
      </c>
      <c r="K2323" s="11" t="s">
        <v>30</v>
      </c>
      <c r="M2323" s="11" t="s">
        <v>7062</v>
      </c>
      <c r="N2323" s="13">
        <v>3105</v>
      </c>
      <c r="O2323" s="15">
        <f>_xlfn.XLOOKUP(B2323,Sheet1!A:A,Sheet1!E:E)</f>
        <v>1.47</v>
      </c>
      <c r="P2323" s="26"/>
      <c r="Q2323" s="15">
        <f t="shared" ref="Q2323:Q2386" si="190">O2323*1.05</f>
        <v>1.5435000000000001</v>
      </c>
      <c r="R2323" s="38">
        <f t="shared" si="187"/>
        <v>1.5898050000000001</v>
      </c>
      <c r="S2323" s="26">
        <v>0</v>
      </c>
      <c r="T2323" s="13" t="str">
        <f t="shared" si="189"/>
        <v>Up</v>
      </c>
    </row>
    <row r="2324" spans="1:20" s="14" customFormat="1" hidden="1" x14ac:dyDescent="0.3">
      <c r="A2324" s="11">
        <v>6051914</v>
      </c>
      <c r="B2324" s="11">
        <v>6051914</v>
      </c>
      <c r="C2324" s="11" t="s">
        <v>26</v>
      </c>
      <c r="D2324" s="11" t="s">
        <v>27</v>
      </c>
      <c r="E2324" s="13" t="str">
        <f>_xlfn.XLOOKUP(B2324,Sheet1!A:A,Sheet1!B:B)</f>
        <v>DS PRODEC TRADE PRO BRUSH          1IN</v>
      </c>
      <c r="F2324" s="13" t="str">
        <f t="shared" si="188"/>
        <v>CROWN  - DS PRODEC TRADE PRO BRUSH          1IN</v>
      </c>
      <c r="G2324" s="13"/>
      <c r="H2324" s="91" t="s">
        <v>28</v>
      </c>
      <c r="I2324" s="11" t="s">
        <v>29</v>
      </c>
      <c r="J2324" s="11" t="s">
        <v>29</v>
      </c>
      <c r="K2324" s="11" t="s">
        <v>30</v>
      </c>
      <c r="M2324" s="11" t="s">
        <v>7062</v>
      </c>
      <c r="N2324" s="13">
        <v>3105</v>
      </c>
      <c r="O2324" s="15">
        <f>_xlfn.XLOOKUP(B2324,Sheet1!A:A,Sheet1!E:E)</f>
        <v>0.93</v>
      </c>
      <c r="P2324" s="26"/>
      <c r="Q2324" s="15">
        <f t="shared" si="190"/>
        <v>0.97650000000000015</v>
      </c>
      <c r="R2324" s="38">
        <f t="shared" si="187"/>
        <v>1.0057950000000002</v>
      </c>
      <c r="S2324" s="26">
        <v>0</v>
      </c>
      <c r="T2324" s="13" t="str">
        <f t="shared" si="189"/>
        <v>Up</v>
      </c>
    </row>
    <row r="2325" spans="1:20" s="14" customFormat="1" hidden="1" x14ac:dyDescent="0.3">
      <c r="A2325" s="11">
        <v>6051887</v>
      </c>
      <c r="B2325" s="11">
        <v>6051887</v>
      </c>
      <c r="C2325" s="11" t="s">
        <v>26</v>
      </c>
      <c r="D2325" s="11" t="s">
        <v>27</v>
      </c>
      <c r="E2325" s="13" t="str">
        <f>_xlfn.XLOOKUP(B2325,Sheet1!A:A,Sheet1!B:B)</f>
        <v>DS PRODEC LINING FITCH SLANT SYNTH 1IN</v>
      </c>
      <c r="F2325" s="13" t="str">
        <f t="shared" si="188"/>
        <v>CROWN  - DS PRODEC LINING FITCH SLANT SYNTH 1IN</v>
      </c>
      <c r="G2325" s="13"/>
      <c r="H2325" s="91" t="s">
        <v>28</v>
      </c>
      <c r="I2325" s="11" t="s">
        <v>29</v>
      </c>
      <c r="J2325" s="11" t="s">
        <v>29</v>
      </c>
      <c r="K2325" s="11" t="s">
        <v>30</v>
      </c>
      <c r="M2325" s="11" t="s">
        <v>7062</v>
      </c>
      <c r="N2325" s="13">
        <v>3105</v>
      </c>
      <c r="O2325" s="15">
        <f>_xlfn.XLOOKUP(B2325,Sheet1!A:A,Sheet1!E:E)</f>
        <v>1.86</v>
      </c>
      <c r="P2325" s="26"/>
      <c r="Q2325" s="15">
        <f t="shared" si="190"/>
        <v>1.9530000000000003</v>
      </c>
      <c r="R2325" s="38">
        <f t="shared" si="187"/>
        <v>2.0115900000000004</v>
      </c>
      <c r="S2325" s="26">
        <v>0</v>
      </c>
      <c r="T2325" s="13" t="str">
        <f t="shared" si="189"/>
        <v>Up</v>
      </c>
    </row>
    <row r="2326" spans="1:20" s="14" customFormat="1" hidden="1" x14ac:dyDescent="0.3">
      <c r="A2326" s="11">
        <v>6051886</v>
      </c>
      <c r="B2326" s="11">
        <v>6051886</v>
      </c>
      <c r="C2326" s="11" t="s">
        <v>26</v>
      </c>
      <c r="D2326" s="11" t="s">
        <v>27</v>
      </c>
      <c r="E2326" s="13" t="str">
        <f>_xlfn.XLOOKUP(B2326,Sheet1!A:A,Sheet1!B:B)</f>
        <v>DS PRODEC LINING FITCH SLANT SYNTH .75IN</v>
      </c>
      <c r="F2326" s="13" t="str">
        <f t="shared" si="188"/>
        <v>CROWN  - DS PRODEC LINING FITCH SLANT SYNTH .75IN</v>
      </c>
      <c r="G2326" s="13"/>
      <c r="H2326" s="91" t="s">
        <v>28</v>
      </c>
      <c r="I2326" s="11" t="s">
        <v>29</v>
      </c>
      <c r="J2326" s="11" t="s">
        <v>29</v>
      </c>
      <c r="K2326" s="11" t="s">
        <v>30</v>
      </c>
      <c r="M2326" s="11" t="s">
        <v>7062</v>
      </c>
      <c r="N2326" s="13">
        <v>3105</v>
      </c>
      <c r="O2326" s="15">
        <f>_xlfn.XLOOKUP(B2326,Sheet1!A:A,Sheet1!E:E)</f>
        <v>1.52</v>
      </c>
      <c r="P2326" s="26"/>
      <c r="Q2326" s="15">
        <f t="shared" si="190"/>
        <v>1.5960000000000001</v>
      </c>
      <c r="R2326" s="38">
        <f t="shared" si="187"/>
        <v>1.6438800000000002</v>
      </c>
      <c r="S2326" s="26">
        <v>0</v>
      </c>
      <c r="T2326" s="13" t="str">
        <f t="shared" si="189"/>
        <v>Up</v>
      </c>
    </row>
    <row r="2327" spans="1:20" s="14" customFormat="1" hidden="1" x14ac:dyDescent="0.3">
      <c r="A2327" s="11">
        <v>6051885</v>
      </c>
      <c r="B2327" s="11">
        <v>6051885</v>
      </c>
      <c r="C2327" s="11" t="s">
        <v>26</v>
      </c>
      <c r="D2327" s="11" t="s">
        <v>27</v>
      </c>
      <c r="E2327" s="13" t="str">
        <f>_xlfn.XLOOKUP(B2327,Sheet1!A:A,Sheet1!B:B)</f>
        <v>DS PRODEC LINING FITCH SLANT SYNTH .5IN</v>
      </c>
      <c r="F2327" s="13" t="str">
        <f t="shared" si="188"/>
        <v>CROWN  - DS PRODEC LINING FITCH SLANT SYNTH .5IN</v>
      </c>
      <c r="G2327" s="13"/>
      <c r="H2327" s="91" t="s">
        <v>28</v>
      </c>
      <c r="I2327" s="11" t="s">
        <v>29</v>
      </c>
      <c r="J2327" s="11" t="s">
        <v>29</v>
      </c>
      <c r="K2327" s="11" t="s">
        <v>30</v>
      </c>
      <c r="M2327" s="11" t="s">
        <v>7062</v>
      </c>
      <c r="N2327" s="13">
        <v>3105</v>
      </c>
      <c r="O2327" s="15">
        <f>_xlfn.XLOOKUP(B2327,Sheet1!A:A,Sheet1!E:E)</f>
        <v>1.33</v>
      </c>
      <c r="P2327" s="26"/>
      <c r="Q2327" s="15">
        <f t="shared" si="190"/>
        <v>1.3965000000000001</v>
      </c>
      <c r="R2327" s="38">
        <f t="shared" si="187"/>
        <v>1.4383950000000001</v>
      </c>
      <c r="S2327" s="26">
        <v>0</v>
      </c>
      <c r="T2327" s="13" t="str">
        <f t="shared" si="189"/>
        <v>Up</v>
      </c>
    </row>
    <row r="2328" spans="1:20" s="14" customFormat="1" hidden="1" x14ac:dyDescent="0.3">
      <c r="A2328" s="11">
        <v>6051884</v>
      </c>
      <c r="B2328" s="11">
        <v>6051884</v>
      </c>
      <c r="C2328" s="11" t="s">
        <v>26</v>
      </c>
      <c r="D2328" s="11" t="s">
        <v>27</v>
      </c>
      <c r="E2328" s="13" t="str">
        <f>_xlfn.XLOOKUP(B2328,Sheet1!A:A,Sheet1!B:B)</f>
        <v>DS PRODEC LINING FITCH SLANT SYNTH .25IN</v>
      </c>
      <c r="F2328" s="13" t="str">
        <f t="shared" si="188"/>
        <v>CROWN  - DS PRODEC LINING FITCH SLANT SYNTH .25IN</v>
      </c>
      <c r="G2328" s="13"/>
      <c r="H2328" s="91" t="s">
        <v>28</v>
      </c>
      <c r="I2328" s="11" t="s">
        <v>29</v>
      </c>
      <c r="J2328" s="11" t="s">
        <v>29</v>
      </c>
      <c r="K2328" s="11" t="s">
        <v>30</v>
      </c>
      <c r="M2328" s="11" t="s">
        <v>7062</v>
      </c>
      <c r="N2328" s="13">
        <v>3105</v>
      </c>
      <c r="O2328" s="15">
        <f>_xlfn.XLOOKUP(B2328,Sheet1!A:A,Sheet1!E:E)</f>
        <v>1.26</v>
      </c>
      <c r="P2328" s="26"/>
      <c r="Q2328" s="15">
        <f t="shared" si="190"/>
        <v>1.3230000000000002</v>
      </c>
      <c r="R2328" s="38">
        <f t="shared" si="187"/>
        <v>1.3626900000000002</v>
      </c>
      <c r="S2328" s="26">
        <v>0</v>
      </c>
      <c r="T2328" s="13" t="str">
        <f t="shared" si="189"/>
        <v>Up</v>
      </c>
    </row>
    <row r="2329" spans="1:20" s="14" customFormat="1" hidden="1" x14ac:dyDescent="0.3">
      <c r="A2329" s="11">
        <v>6051447</v>
      </c>
      <c r="B2329" s="11">
        <v>6051447</v>
      </c>
      <c r="C2329" s="11" t="s">
        <v>26</v>
      </c>
      <c r="D2329" s="11" t="s">
        <v>27</v>
      </c>
      <c r="E2329" s="13" t="str">
        <f>_xlfn.XLOOKUP(B2329,Sheet1!A:A,Sheet1!B:B)</f>
        <v>DS WAGNER VECTOR GRIP  2 FINGER</v>
      </c>
      <c r="F2329" s="13" t="str">
        <f t="shared" si="188"/>
        <v>CROWN  - DS WAGNER VECTOR GRIP  2 FINGER</v>
      </c>
      <c r="G2329" s="13"/>
      <c r="H2329" s="91" t="s">
        <v>28</v>
      </c>
      <c r="I2329" s="11" t="s">
        <v>29</v>
      </c>
      <c r="J2329" s="11" t="s">
        <v>29</v>
      </c>
      <c r="K2329" s="11" t="s">
        <v>30</v>
      </c>
      <c r="M2329" s="11" t="s">
        <v>7062</v>
      </c>
      <c r="N2329" s="13">
        <v>3105</v>
      </c>
      <c r="O2329" s="15">
        <f>_xlfn.XLOOKUP(B2329,Sheet1!A:A,Sheet1!E:E)</f>
        <v>266.52999999999997</v>
      </c>
      <c r="P2329" s="26"/>
      <c r="Q2329" s="15">
        <f t="shared" si="190"/>
        <v>279.85649999999998</v>
      </c>
      <c r="R2329" s="38">
        <f t="shared" si="187"/>
        <v>288.25219499999997</v>
      </c>
      <c r="S2329" s="26">
        <v>0</v>
      </c>
      <c r="T2329" s="13" t="str">
        <f t="shared" si="189"/>
        <v>Up</v>
      </c>
    </row>
    <row r="2330" spans="1:20" s="14" customFormat="1" hidden="1" x14ac:dyDescent="0.3">
      <c r="A2330" s="11">
        <v>6051446</v>
      </c>
      <c r="B2330" s="11">
        <v>6051446</v>
      </c>
      <c r="C2330" s="11" t="s">
        <v>26</v>
      </c>
      <c r="D2330" s="11" t="s">
        <v>27</v>
      </c>
      <c r="E2330" s="13" t="str">
        <f>_xlfn.XLOOKUP(B2330,Sheet1!A:A,Sheet1!B:B)</f>
        <v>DS WAGNER TRADE TIP 519</v>
      </c>
      <c r="F2330" s="13" t="str">
        <f t="shared" si="188"/>
        <v>CROWN  - DS WAGNER TRADE TIP 519</v>
      </c>
      <c r="G2330" s="13"/>
      <c r="H2330" s="91" t="s">
        <v>28</v>
      </c>
      <c r="I2330" s="11" t="s">
        <v>29</v>
      </c>
      <c r="J2330" s="11" t="s">
        <v>29</v>
      </c>
      <c r="K2330" s="11" t="s">
        <v>30</v>
      </c>
      <c r="M2330" s="11" t="s">
        <v>7062</v>
      </c>
      <c r="N2330" s="13">
        <v>3105</v>
      </c>
      <c r="O2330" s="15">
        <f>_xlfn.XLOOKUP(B2330,Sheet1!A:A,Sheet1!E:E)</f>
        <v>32.03</v>
      </c>
      <c r="P2330" s="26"/>
      <c r="Q2330" s="15">
        <f t="shared" si="190"/>
        <v>33.631500000000003</v>
      </c>
      <c r="R2330" s="38">
        <f t="shared" si="187"/>
        <v>34.640445000000007</v>
      </c>
      <c r="S2330" s="26">
        <v>0</v>
      </c>
      <c r="T2330" s="13" t="str">
        <f t="shared" si="189"/>
        <v>Up</v>
      </c>
    </row>
    <row r="2331" spans="1:20" s="14" customFormat="1" hidden="1" x14ac:dyDescent="0.3">
      <c r="A2331" s="11">
        <v>6051445</v>
      </c>
      <c r="B2331" s="11">
        <v>6051445</v>
      </c>
      <c r="C2331" s="11" t="s">
        <v>26</v>
      </c>
      <c r="D2331" s="11" t="s">
        <v>27</v>
      </c>
      <c r="E2331" s="13" t="str">
        <f>_xlfn.XLOOKUP(B2331,Sheet1!A:A,Sheet1!B:B)</f>
        <v>DS WAGNER TRADE TIP 517</v>
      </c>
      <c r="F2331" s="13" t="str">
        <f t="shared" si="188"/>
        <v>CROWN  - DS WAGNER TRADE TIP 517</v>
      </c>
      <c r="G2331" s="13"/>
      <c r="H2331" s="91" t="s">
        <v>28</v>
      </c>
      <c r="I2331" s="11" t="s">
        <v>29</v>
      </c>
      <c r="J2331" s="11" t="s">
        <v>29</v>
      </c>
      <c r="K2331" s="11" t="s">
        <v>30</v>
      </c>
      <c r="M2331" s="11" t="s">
        <v>7062</v>
      </c>
      <c r="N2331" s="13">
        <v>3105</v>
      </c>
      <c r="O2331" s="15">
        <f>_xlfn.XLOOKUP(B2331,Sheet1!A:A,Sheet1!E:E)</f>
        <v>32.03</v>
      </c>
      <c r="P2331" s="26"/>
      <c r="Q2331" s="15">
        <f t="shared" si="190"/>
        <v>33.631500000000003</v>
      </c>
      <c r="R2331" s="38">
        <f t="shared" si="187"/>
        <v>34.640445000000007</v>
      </c>
      <c r="S2331" s="26">
        <v>0</v>
      </c>
      <c r="T2331" s="13" t="str">
        <f t="shared" si="189"/>
        <v>Up</v>
      </c>
    </row>
    <row r="2332" spans="1:20" s="14" customFormat="1" hidden="1" x14ac:dyDescent="0.3">
      <c r="A2332" s="11">
        <v>6051444</v>
      </c>
      <c r="B2332" s="11">
        <v>6051444</v>
      </c>
      <c r="C2332" s="11" t="s">
        <v>26</v>
      </c>
      <c r="D2332" s="11" t="s">
        <v>27</v>
      </c>
      <c r="E2332" s="13" t="str">
        <f>_xlfn.XLOOKUP(B2332,Sheet1!A:A,Sheet1!B:B)</f>
        <v>DS WAGNER TRADE TIP 415</v>
      </c>
      <c r="F2332" s="13" t="str">
        <f t="shared" si="188"/>
        <v>CROWN  - DS WAGNER TRADE TIP 415</v>
      </c>
      <c r="G2332" s="13"/>
      <c r="H2332" s="91" t="s">
        <v>28</v>
      </c>
      <c r="I2332" s="11" t="s">
        <v>29</v>
      </c>
      <c r="J2332" s="11" t="s">
        <v>29</v>
      </c>
      <c r="K2332" s="11" t="s">
        <v>30</v>
      </c>
      <c r="M2332" s="11" t="s">
        <v>7062</v>
      </c>
      <c r="N2332" s="13">
        <v>3105</v>
      </c>
      <c r="O2332" s="15">
        <f>_xlfn.XLOOKUP(B2332,Sheet1!A:A,Sheet1!E:E)</f>
        <v>32.03</v>
      </c>
      <c r="P2332" s="26"/>
      <c r="Q2332" s="15">
        <f t="shared" si="190"/>
        <v>33.631500000000003</v>
      </c>
      <c r="R2332" s="38">
        <f t="shared" si="187"/>
        <v>34.640445000000007</v>
      </c>
      <c r="S2332" s="26">
        <v>0</v>
      </c>
      <c r="T2332" s="13" t="str">
        <f t="shared" si="189"/>
        <v>Up</v>
      </c>
    </row>
    <row r="2333" spans="1:20" s="14" customFormat="1" hidden="1" x14ac:dyDescent="0.3">
      <c r="A2333" s="11">
        <v>6051443</v>
      </c>
      <c r="B2333" s="11">
        <v>6051443</v>
      </c>
      <c r="C2333" s="11" t="s">
        <v>26</v>
      </c>
      <c r="D2333" s="11" t="s">
        <v>27</v>
      </c>
      <c r="E2333" s="13" t="str">
        <f>_xlfn.XLOOKUP(B2333,Sheet1!A:A,Sheet1!B:B)</f>
        <v>DS WAGNER TRADE TIP 413</v>
      </c>
      <c r="F2333" s="13" t="str">
        <f t="shared" si="188"/>
        <v>CROWN  - DS WAGNER TRADE TIP 413</v>
      </c>
      <c r="G2333" s="13"/>
      <c r="H2333" s="91" t="s">
        <v>28</v>
      </c>
      <c r="I2333" s="11" t="s">
        <v>29</v>
      </c>
      <c r="J2333" s="11" t="s">
        <v>29</v>
      </c>
      <c r="K2333" s="11" t="s">
        <v>30</v>
      </c>
      <c r="M2333" s="11" t="s">
        <v>7062</v>
      </c>
      <c r="N2333" s="13">
        <v>3105</v>
      </c>
      <c r="O2333" s="15">
        <f>_xlfn.XLOOKUP(B2333,Sheet1!A:A,Sheet1!E:E)</f>
        <v>32.03</v>
      </c>
      <c r="P2333" s="26"/>
      <c r="Q2333" s="15">
        <f t="shared" si="190"/>
        <v>33.631500000000003</v>
      </c>
      <c r="R2333" s="38">
        <f t="shared" si="187"/>
        <v>34.640445000000007</v>
      </c>
      <c r="S2333" s="26">
        <v>0</v>
      </c>
      <c r="T2333" s="13" t="str">
        <f t="shared" si="189"/>
        <v>Up</v>
      </c>
    </row>
    <row r="2334" spans="1:20" s="14" customFormat="1" hidden="1" x14ac:dyDescent="0.3">
      <c r="A2334" s="11">
        <v>6050178</v>
      </c>
      <c r="B2334" s="11">
        <v>6050178</v>
      </c>
      <c r="C2334" s="11" t="s">
        <v>26</v>
      </c>
      <c r="D2334" s="11" t="s">
        <v>27</v>
      </c>
      <c r="E2334" s="13" t="str">
        <f>_xlfn.XLOOKUP(B2334,Sheet1!A:A,Sheet1!B:B)</f>
        <v>DS RODO THROWAWAY BRUSH            4IN</v>
      </c>
      <c r="F2334" s="13" t="str">
        <f t="shared" si="188"/>
        <v>CROWN  - DS RODO THROWAWAY BRUSH            4IN</v>
      </c>
      <c r="G2334" s="13"/>
      <c r="H2334" s="91" t="s">
        <v>28</v>
      </c>
      <c r="I2334" s="11" t="s">
        <v>29</v>
      </c>
      <c r="J2334" s="11" t="s">
        <v>29</v>
      </c>
      <c r="K2334" s="11" t="s">
        <v>30</v>
      </c>
      <c r="M2334" s="11" t="s">
        <v>7062</v>
      </c>
      <c r="N2334" s="13">
        <v>3105</v>
      </c>
      <c r="O2334" s="15">
        <f>_xlfn.XLOOKUP(B2334,Sheet1!A:A,Sheet1!E:E)</f>
        <v>2.12</v>
      </c>
      <c r="P2334" s="26"/>
      <c r="Q2334" s="15">
        <f t="shared" si="190"/>
        <v>2.2260000000000004</v>
      </c>
      <c r="R2334" s="38">
        <f t="shared" si="187"/>
        <v>2.2927800000000005</v>
      </c>
      <c r="S2334" s="26">
        <v>0</v>
      </c>
      <c r="T2334" s="13" t="str">
        <f t="shared" si="189"/>
        <v>Up</v>
      </c>
    </row>
    <row r="2335" spans="1:20" s="14" customFormat="1" hidden="1" x14ac:dyDescent="0.3">
      <c r="A2335" s="11">
        <v>6050177</v>
      </c>
      <c r="B2335" s="11">
        <v>6050177</v>
      </c>
      <c r="C2335" s="11" t="s">
        <v>26</v>
      </c>
      <c r="D2335" s="11" t="s">
        <v>27</v>
      </c>
      <c r="E2335" s="13" t="str">
        <f>_xlfn.XLOOKUP(B2335,Sheet1!A:A,Sheet1!B:B)</f>
        <v>DS RODO THROWAWAY BRUSH            3IN</v>
      </c>
      <c r="F2335" s="13" t="str">
        <f t="shared" si="188"/>
        <v>CROWN  - DS RODO THROWAWAY BRUSH            3IN</v>
      </c>
      <c r="G2335" s="13"/>
      <c r="H2335" s="91" t="s">
        <v>28</v>
      </c>
      <c r="I2335" s="11" t="s">
        <v>29</v>
      </c>
      <c r="J2335" s="11" t="s">
        <v>29</v>
      </c>
      <c r="K2335" s="11" t="s">
        <v>30</v>
      </c>
      <c r="M2335" s="11" t="s">
        <v>7062</v>
      </c>
      <c r="N2335" s="13">
        <v>3105</v>
      </c>
      <c r="O2335" s="15">
        <f>_xlfn.XLOOKUP(B2335,Sheet1!A:A,Sheet1!E:E)</f>
        <v>1.43</v>
      </c>
      <c r="P2335" s="26"/>
      <c r="Q2335" s="15">
        <f t="shared" si="190"/>
        <v>1.5015000000000001</v>
      </c>
      <c r="R2335" s="38">
        <f t="shared" si="187"/>
        <v>1.5465450000000001</v>
      </c>
      <c r="S2335" s="26">
        <v>0</v>
      </c>
      <c r="T2335" s="13" t="str">
        <f t="shared" si="189"/>
        <v>Up</v>
      </c>
    </row>
    <row r="2336" spans="1:20" s="14" customFormat="1" hidden="1" x14ac:dyDescent="0.3">
      <c r="A2336" s="11">
        <v>6050174</v>
      </c>
      <c r="B2336" s="11">
        <v>6050174</v>
      </c>
      <c r="C2336" s="11" t="s">
        <v>26</v>
      </c>
      <c r="D2336" s="11" t="s">
        <v>27</v>
      </c>
      <c r="E2336" s="13" t="str">
        <f>_xlfn.XLOOKUP(B2336,Sheet1!A:A,Sheet1!B:B)</f>
        <v>DS RODO THROWAWAY BRUSH            1IN</v>
      </c>
      <c r="F2336" s="13" t="str">
        <f t="shared" si="188"/>
        <v>CROWN  - DS RODO THROWAWAY BRUSH            1IN</v>
      </c>
      <c r="G2336" s="13"/>
      <c r="H2336" s="91" t="s">
        <v>28</v>
      </c>
      <c r="I2336" s="11" t="s">
        <v>29</v>
      </c>
      <c r="J2336" s="11" t="s">
        <v>29</v>
      </c>
      <c r="K2336" s="11" t="s">
        <v>30</v>
      </c>
      <c r="M2336" s="11" t="s">
        <v>7062</v>
      </c>
      <c r="N2336" s="13">
        <v>3105</v>
      </c>
      <c r="O2336" s="15">
        <f>_xlfn.XLOOKUP(B2336,Sheet1!A:A,Sheet1!E:E)</f>
        <v>0.39</v>
      </c>
      <c r="P2336" s="26"/>
      <c r="Q2336" s="15">
        <f t="shared" si="190"/>
        <v>0.40950000000000003</v>
      </c>
      <c r="R2336" s="38">
        <f t="shared" si="187"/>
        <v>0.42178500000000002</v>
      </c>
      <c r="S2336" s="26">
        <v>0</v>
      </c>
      <c r="T2336" s="13" t="str">
        <f t="shared" si="189"/>
        <v>Up</v>
      </c>
    </row>
    <row r="2337" spans="1:20" s="14" customFormat="1" hidden="1" x14ac:dyDescent="0.3">
      <c r="A2337" s="11">
        <v>6050133</v>
      </c>
      <c r="B2337" s="11">
        <v>6050133</v>
      </c>
      <c r="C2337" s="11" t="s">
        <v>26</v>
      </c>
      <c r="D2337" s="11" t="s">
        <v>27</v>
      </c>
      <c r="E2337" s="13" t="str">
        <f>_xlfn.XLOOKUP(B2337,Sheet1!A:A,Sheet1!B:B)</f>
        <v>DS WAGNER TRADE TIP 31 1</v>
      </c>
      <c r="F2337" s="13" t="str">
        <f t="shared" si="188"/>
        <v>CROWN  - DS WAGNER TRADE TIP 31 1</v>
      </c>
      <c r="G2337" s="13"/>
      <c r="H2337" s="91" t="s">
        <v>28</v>
      </c>
      <c r="I2337" s="11" t="s">
        <v>29</v>
      </c>
      <c r="J2337" s="11" t="s">
        <v>29</v>
      </c>
      <c r="K2337" s="11" t="s">
        <v>30</v>
      </c>
      <c r="M2337" s="11" t="s">
        <v>7062</v>
      </c>
      <c r="N2337" s="13">
        <v>3105</v>
      </c>
      <c r="O2337" s="15">
        <f>_xlfn.XLOOKUP(B2337,Sheet1!A:A,Sheet1!E:E)</f>
        <v>32.03</v>
      </c>
      <c r="P2337" s="26"/>
      <c r="Q2337" s="15">
        <f t="shared" si="190"/>
        <v>33.631500000000003</v>
      </c>
      <c r="R2337" s="38">
        <f t="shared" si="187"/>
        <v>34.640445000000007</v>
      </c>
      <c r="S2337" s="26">
        <v>0</v>
      </c>
      <c r="T2337" s="13" t="str">
        <f t="shared" si="189"/>
        <v>Up</v>
      </c>
    </row>
    <row r="2338" spans="1:20" s="14" customFormat="1" hidden="1" x14ac:dyDescent="0.3">
      <c r="A2338" s="11">
        <v>6050129</v>
      </c>
      <c r="B2338" s="11">
        <v>6050129</v>
      </c>
      <c r="C2338" s="11" t="s">
        <v>26</v>
      </c>
      <c r="D2338" s="11" t="s">
        <v>27</v>
      </c>
      <c r="E2338" s="13" t="str">
        <f>_xlfn.XLOOKUP(B2338,Sheet1!A:A,Sheet1!B:B)</f>
        <v>DS PERFORMANCE WOOD HAND CUT IN BR 2IN</v>
      </c>
      <c r="F2338" s="13" t="str">
        <f t="shared" si="188"/>
        <v>CROWN  - DS PERFORMANCE WOOD HAND CUT IN BR 2IN</v>
      </c>
      <c r="G2338" s="13"/>
      <c r="H2338" s="91" t="s">
        <v>28</v>
      </c>
      <c r="I2338" s="11" t="s">
        <v>29</v>
      </c>
      <c r="J2338" s="11" t="s">
        <v>29</v>
      </c>
      <c r="K2338" s="11" t="s">
        <v>30</v>
      </c>
      <c r="M2338" s="11" t="s">
        <v>7062</v>
      </c>
      <c r="N2338" s="13">
        <v>3105</v>
      </c>
      <c r="O2338" s="15">
        <f>_xlfn.XLOOKUP(B2338,Sheet1!A:A,Sheet1!E:E)</f>
        <v>5.39</v>
      </c>
      <c r="P2338" s="26">
        <f>_xlfn.XLOOKUP(A2338,Sheet2!F:F,Sheet2!H:H)</f>
        <v>0</v>
      </c>
      <c r="Q2338" s="15">
        <f t="shared" si="190"/>
        <v>5.6594999999999995</v>
      </c>
      <c r="R2338" s="38">
        <f t="shared" si="187"/>
        <v>5.8292849999999996</v>
      </c>
      <c r="S2338" s="26">
        <v>0</v>
      </c>
      <c r="T2338" s="13" t="str">
        <f t="shared" si="189"/>
        <v>Up</v>
      </c>
    </row>
    <row r="2339" spans="1:20" s="14" customFormat="1" hidden="1" x14ac:dyDescent="0.3">
      <c r="A2339" s="11">
        <v>6054870</v>
      </c>
      <c r="B2339" s="11">
        <v>6054870</v>
      </c>
      <c r="C2339" s="11" t="s">
        <v>26</v>
      </c>
      <c r="D2339" s="11" t="s">
        <v>27</v>
      </c>
      <c r="E2339" s="13" t="str">
        <f>_xlfn.XLOOKUP(B2339,Sheet1!A:A,Sheet1!B:B)</f>
        <v>DS SNICKERS ICON BOOT            SIZE 44</v>
      </c>
      <c r="F2339" s="13" t="str">
        <f t="shared" si="188"/>
        <v>CROWN  - DS SNICKERS ICON BOOT            SIZE 44</v>
      </c>
      <c r="G2339" s="13"/>
      <c r="H2339" s="91" t="s">
        <v>28</v>
      </c>
      <c r="I2339" s="11" t="s">
        <v>29</v>
      </c>
      <c r="J2339" s="11" t="s">
        <v>29</v>
      </c>
      <c r="K2339" s="11" t="s">
        <v>30</v>
      </c>
      <c r="M2339" s="11" t="s">
        <v>7062</v>
      </c>
      <c r="N2339" s="13">
        <v>3105</v>
      </c>
      <c r="O2339" s="15">
        <f>_xlfn.XLOOKUP(B2339,Sheet1!A:A,Sheet1!E:E)</f>
        <v>73.66</v>
      </c>
      <c r="P2339" s="26"/>
      <c r="Q2339" s="15">
        <f t="shared" si="190"/>
        <v>77.343000000000004</v>
      </c>
      <c r="R2339" s="38">
        <f t="shared" si="187"/>
        <v>79.663290000000003</v>
      </c>
      <c r="S2339" s="26">
        <v>0</v>
      </c>
      <c r="T2339" s="13" t="str">
        <f t="shared" si="189"/>
        <v>Up</v>
      </c>
    </row>
    <row r="2340" spans="1:20" s="14" customFormat="1" hidden="1" x14ac:dyDescent="0.3">
      <c r="A2340" s="11">
        <v>6054869</v>
      </c>
      <c r="B2340" s="11">
        <v>6054869</v>
      </c>
      <c r="C2340" s="11" t="s">
        <v>26</v>
      </c>
      <c r="D2340" s="11" t="s">
        <v>27</v>
      </c>
      <c r="E2340" s="13" t="str">
        <f>_xlfn.XLOOKUP(B2340,Sheet1!A:A,Sheet1!B:B)</f>
        <v>DS SNICKERS ICON BOOT            SIZE 43</v>
      </c>
      <c r="F2340" s="13" t="str">
        <f t="shared" si="188"/>
        <v>CROWN  - DS SNICKERS ICON BOOT            SIZE 43</v>
      </c>
      <c r="G2340" s="13"/>
      <c r="H2340" s="91" t="s">
        <v>28</v>
      </c>
      <c r="I2340" s="11" t="s">
        <v>29</v>
      </c>
      <c r="J2340" s="11" t="s">
        <v>29</v>
      </c>
      <c r="K2340" s="11" t="s">
        <v>30</v>
      </c>
      <c r="M2340" s="11" t="s">
        <v>7062</v>
      </c>
      <c r="N2340" s="13">
        <v>3105</v>
      </c>
      <c r="O2340" s="15">
        <f>_xlfn.XLOOKUP(B2340,Sheet1!A:A,Sheet1!E:E)</f>
        <v>73.66</v>
      </c>
      <c r="P2340" s="26"/>
      <c r="Q2340" s="15">
        <f t="shared" si="190"/>
        <v>77.343000000000004</v>
      </c>
      <c r="R2340" s="38">
        <f t="shared" si="187"/>
        <v>79.663290000000003</v>
      </c>
      <c r="S2340" s="26">
        <v>0</v>
      </c>
      <c r="T2340" s="13" t="str">
        <f t="shared" si="189"/>
        <v>Up</v>
      </c>
    </row>
    <row r="2341" spans="1:20" s="14" customFormat="1" hidden="1" x14ac:dyDescent="0.3">
      <c r="A2341" s="11">
        <v>6054868</v>
      </c>
      <c r="B2341" s="11">
        <v>6054868</v>
      </c>
      <c r="C2341" s="11" t="s">
        <v>26</v>
      </c>
      <c r="D2341" s="11" t="s">
        <v>27</v>
      </c>
      <c r="E2341" s="13" t="str">
        <f>_xlfn.XLOOKUP(B2341,Sheet1!A:A,Sheet1!B:B)</f>
        <v>DS SNICKERS ICON BOOT            SIZE 42</v>
      </c>
      <c r="F2341" s="13" t="str">
        <f t="shared" si="188"/>
        <v>CROWN  - DS SNICKERS ICON BOOT            SIZE 42</v>
      </c>
      <c r="G2341" s="13"/>
      <c r="H2341" s="91" t="s">
        <v>28</v>
      </c>
      <c r="I2341" s="11" t="s">
        <v>29</v>
      </c>
      <c r="J2341" s="11" t="s">
        <v>29</v>
      </c>
      <c r="K2341" s="11" t="s">
        <v>30</v>
      </c>
      <c r="M2341" s="11" t="s">
        <v>7062</v>
      </c>
      <c r="N2341" s="13">
        <v>3105</v>
      </c>
      <c r="O2341" s="15">
        <f>_xlfn.XLOOKUP(B2341,Sheet1!A:A,Sheet1!E:E)</f>
        <v>73.66</v>
      </c>
      <c r="P2341" s="26"/>
      <c r="Q2341" s="15">
        <f t="shared" si="190"/>
        <v>77.343000000000004</v>
      </c>
      <c r="R2341" s="38">
        <f t="shared" si="187"/>
        <v>79.663290000000003</v>
      </c>
      <c r="S2341" s="26">
        <v>0</v>
      </c>
      <c r="T2341" s="13" t="str">
        <f t="shared" si="189"/>
        <v>Up</v>
      </c>
    </row>
    <row r="2342" spans="1:20" s="14" customFormat="1" hidden="1" x14ac:dyDescent="0.3">
      <c r="A2342" s="11">
        <v>6054871</v>
      </c>
      <c r="B2342" s="11">
        <v>6054871</v>
      </c>
      <c r="C2342" s="11" t="s">
        <v>26</v>
      </c>
      <c r="D2342" s="11" t="s">
        <v>27</v>
      </c>
      <c r="E2342" s="13" t="str">
        <f>_xlfn.XLOOKUP(B2342,Sheet1!A:A,Sheet1!B:B)</f>
        <v>DS SNICKERS ICON BOOT            SIZE 45</v>
      </c>
      <c r="F2342" s="13" t="str">
        <f t="shared" si="188"/>
        <v>CROWN  - DS SNICKERS ICON BOOT            SIZE 45</v>
      </c>
      <c r="G2342" s="13"/>
      <c r="H2342" s="91" t="s">
        <v>28</v>
      </c>
      <c r="I2342" s="11" t="s">
        <v>29</v>
      </c>
      <c r="J2342" s="11" t="s">
        <v>29</v>
      </c>
      <c r="K2342" s="11" t="s">
        <v>30</v>
      </c>
      <c r="M2342" s="11" t="s">
        <v>7062</v>
      </c>
      <c r="N2342" s="13">
        <v>3105</v>
      </c>
      <c r="O2342" s="15">
        <f>_xlfn.XLOOKUP(B2342,Sheet1!A:A,Sheet1!E:E)</f>
        <v>73.66</v>
      </c>
      <c r="P2342" s="26"/>
      <c r="Q2342" s="15">
        <f t="shared" si="190"/>
        <v>77.343000000000004</v>
      </c>
      <c r="R2342" s="38">
        <f t="shared" si="187"/>
        <v>79.663290000000003</v>
      </c>
      <c r="S2342" s="26">
        <v>0</v>
      </c>
      <c r="T2342" s="13" t="str">
        <f t="shared" si="189"/>
        <v>Up</v>
      </c>
    </row>
    <row r="2343" spans="1:20" s="14" customFormat="1" hidden="1" x14ac:dyDescent="0.3">
      <c r="A2343" s="11">
        <v>6054872</v>
      </c>
      <c r="B2343" s="11">
        <v>6054872</v>
      </c>
      <c r="C2343" s="11" t="s">
        <v>26</v>
      </c>
      <c r="D2343" s="11" t="s">
        <v>27</v>
      </c>
      <c r="E2343" s="13" t="str">
        <f>_xlfn.XLOOKUP(B2343,Sheet1!A:A,Sheet1!B:B)</f>
        <v>DS SNICKERS ICON BOOT            SIZE 46</v>
      </c>
      <c r="F2343" s="13" t="str">
        <f t="shared" si="188"/>
        <v>CROWN  - DS SNICKERS ICON BOOT            SIZE 46</v>
      </c>
      <c r="G2343" s="13"/>
      <c r="H2343" s="91" t="s">
        <v>28</v>
      </c>
      <c r="I2343" s="11" t="s">
        <v>29</v>
      </c>
      <c r="J2343" s="11" t="s">
        <v>29</v>
      </c>
      <c r="K2343" s="11" t="s">
        <v>30</v>
      </c>
      <c r="M2343" s="11" t="s">
        <v>7062</v>
      </c>
      <c r="N2343" s="13">
        <v>3105</v>
      </c>
      <c r="O2343" s="15">
        <f>_xlfn.XLOOKUP(B2343,Sheet1!A:A,Sheet1!E:E)</f>
        <v>73.66</v>
      </c>
      <c r="P2343" s="26"/>
      <c r="Q2343" s="15">
        <f t="shared" si="190"/>
        <v>77.343000000000004</v>
      </c>
      <c r="R2343" s="38">
        <f t="shared" si="187"/>
        <v>79.663290000000003</v>
      </c>
      <c r="S2343" s="26">
        <v>0</v>
      </c>
      <c r="T2343" s="13" t="str">
        <f t="shared" si="189"/>
        <v>Up</v>
      </c>
    </row>
    <row r="2344" spans="1:20" s="14" customFormat="1" hidden="1" x14ac:dyDescent="0.3">
      <c r="A2344" s="11">
        <v>6054873</v>
      </c>
      <c r="B2344" s="11">
        <v>6054873</v>
      </c>
      <c r="C2344" s="11" t="s">
        <v>26</v>
      </c>
      <c r="D2344" s="11" t="s">
        <v>27</v>
      </c>
      <c r="E2344" s="13" t="str">
        <f>_xlfn.XLOOKUP(B2344,Sheet1!A:A,Sheet1!B:B)</f>
        <v>DS SNICKERS ICON BOOT            SIZE 47</v>
      </c>
      <c r="F2344" s="13" t="str">
        <f t="shared" si="188"/>
        <v>CROWN  - DS SNICKERS ICON BOOT            SIZE 47</v>
      </c>
      <c r="G2344" s="13"/>
      <c r="H2344" s="91" t="s">
        <v>28</v>
      </c>
      <c r="I2344" s="11" t="s">
        <v>29</v>
      </c>
      <c r="J2344" s="11" t="s">
        <v>29</v>
      </c>
      <c r="K2344" s="11" t="s">
        <v>30</v>
      </c>
      <c r="M2344" s="11" t="s">
        <v>7062</v>
      </c>
      <c r="N2344" s="13">
        <v>3105</v>
      </c>
      <c r="O2344" s="15">
        <f>_xlfn.XLOOKUP(B2344,Sheet1!A:A,Sheet1!E:E)</f>
        <v>73.66</v>
      </c>
      <c r="P2344" s="26"/>
      <c r="Q2344" s="15">
        <f t="shared" si="190"/>
        <v>77.343000000000004</v>
      </c>
      <c r="R2344" s="38">
        <f t="shared" si="187"/>
        <v>79.663290000000003</v>
      </c>
      <c r="S2344" s="26">
        <v>0</v>
      </c>
      <c r="T2344" s="13" t="str">
        <f t="shared" si="189"/>
        <v>Up</v>
      </c>
    </row>
    <row r="2345" spans="1:20" s="14" customFormat="1" hidden="1" x14ac:dyDescent="0.3">
      <c r="A2345" s="11">
        <v>6054874</v>
      </c>
      <c r="B2345" s="11">
        <v>6054874</v>
      </c>
      <c r="C2345" s="11" t="s">
        <v>26</v>
      </c>
      <c r="D2345" s="11" t="s">
        <v>27</v>
      </c>
      <c r="E2345" s="13" t="str">
        <f>_xlfn.XLOOKUP(B2345,Sheet1!A:A,Sheet1!B:B)</f>
        <v>DS SNICKERS ICON BOOT            SIZE 48</v>
      </c>
      <c r="F2345" s="13" t="str">
        <f t="shared" si="188"/>
        <v>CROWN  - DS SNICKERS ICON BOOT            SIZE 48</v>
      </c>
      <c r="G2345" s="13"/>
      <c r="H2345" s="91" t="s">
        <v>28</v>
      </c>
      <c r="I2345" s="11" t="s">
        <v>29</v>
      </c>
      <c r="J2345" s="11" t="s">
        <v>29</v>
      </c>
      <c r="K2345" s="11" t="s">
        <v>30</v>
      </c>
      <c r="M2345" s="11" t="s">
        <v>7062</v>
      </c>
      <c r="N2345" s="13">
        <v>3105</v>
      </c>
      <c r="O2345" s="15">
        <f>_xlfn.XLOOKUP(B2345,Sheet1!A:A,Sheet1!E:E)</f>
        <v>73.66</v>
      </c>
      <c r="P2345" s="26"/>
      <c r="Q2345" s="15">
        <f t="shared" si="190"/>
        <v>77.343000000000004</v>
      </c>
      <c r="R2345" s="38">
        <f t="shared" si="187"/>
        <v>79.663290000000003</v>
      </c>
      <c r="S2345" s="26">
        <v>0</v>
      </c>
      <c r="T2345" s="13" t="str">
        <f t="shared" si="189"/>
        <v>Up</v>
      </c>
    </row>
    <row r="2346" spans="1:20" s="14" customFormat="1" hidden="1" x14ac:dyDescent="0.3">
      <c r="A2346" s="11">
        <v>6054867</v>
      </c>
      <c r="B2346" s="11">
        <v>6054867</v>
      </c>
      <c r="C2346" s="11" t="s">
        <v>26</v>
      </c>
      <c r="D2346" s="11" t="s">
        <v>27</v>
      </c>
      <c r="E2346" s="13" t="str">
        <f>_xlfn.XLOOKUP(B2346,Sheet1!A:A,Sheet1!B:B)</f>
        <v>DS SNICKERS ICON BOOT            SIZE 41</v>
      </c>
      <c r="F2346" s="13" t="str">
        <f t="shared" si="188"/>
        <v>CROWN  - DS SNICKERS ICON BOOT            SIZE 41</v>
      </c>
      <c r="G2346" s="13"/>
      <c r="H2346" s="91" t="s">
        <v>28</v>
      </c>
      <c r="I2346" s="11" t="s">
        <v>29</v>
      </c>
      <c r="J2346" s="11" t="s">
        <v>29</v>
      </c>
      <c r="K2346" s="11" t="s">
        <v>30</v>
      </c>
      <c r="M2346" s="11" t="s">
        <v>7062</v>
      </c>
      <c r="N2346" s="13">
        <v>3105</v>
      </c>
      <c r="O2346" s="15">
        <f>_xlfn.XLOOKUP(B2346,Sheet1!A:A,Sheet1!E:E)</f>
        <v>73.66</v>
      </c>
      <c r="P2346" s="26"/>
      <c r="Q2346" s="15">
        <f t="shared" si="190"/>
        <v>77.343000000000004</v>
      </c>
      <c r="R2346" s="38">
        <f t="shared" si="187"/>
        <v>79.663290000000003</v>
      </c>
      <c r="S2346" s="26">
        <v>0</v>
      </c>
      <c r="T2346" s="13" t="str">
        <f t="shared" si="189"/>
        <v>Up</v>
      </c>
    </row>
    <row r="2347" spans="1:20" s="14" customFormat="1" hidden="1" x14ac:dyDescent="0.3">
      <c r="A2347" s="11">
        <v>6054866</v>
      </c>
      <c r="B2347" s="11">
        <v>6054866</v>
      </c>
      <c r="C2347" s="11" t="s">
        <v>26</v>
      </c>
      <c r="D2347" s="11" t="s">
        <v>27</v>
      </c>
      <c r="E2347" s="13" t="str">
        <f>_xlfn.XLOOKUP(B2347,Sheet1!A:A,Sheet1!B:B)</f>
        <v>DS SNICKERS ICON BOOT            SIZE 40</v>
      </c>
      <c r="F2347" s="13" t="str">
        <f t="shared" si="188"/>
        <v>CROWN  - DS SNICKERS ICON BOOT            SIZE 40</v>
      </c>
      <c r="G2347" s="13"/>
      <c r="H2347" s="91" t="s">
        <v>28</v>
      </c>
      <c r="I2347" s="11" t="s">
        <v>29</v>
      </c>
      <c r="J2347" s="11" t="s">
        <v>29</v>
      </c>
      <c r="K2347" s="11" t="s">
        <v>30</v>
      </c>
      <c r="M2347" s="11" t="s">
        <v>7062</v>
      </c>
      <c r="N2347" s="13">
        <v>3105</v>
      </c>
      <c r="O2347" s="15">
        <f>_xlfn.XLOOKUP(B2347,Sheet1!A:A,Sheet1!E:E)</f>
        <v>73.66</v>
      </c>
      <c r="P2347" s="26"/>
      <c r="Q2347" s="15">
        <f t="shared" si="190"/>
        <v>77.343000000000004</v>
      </c>
      <c r="R2347" s="38">
        <f t="shared" si="187"/>
        <v>79.663290000000003</v>
      </c>
      <c r="S2347" s="26">
        <v>0</v>
      </c>
      <c r="T2347" s="13" t="str">
        <f t="shared" si="189"/>
        <v>Up</v>
      </c>
    </row>
    <row r="2348" spans="1:20" s="14" customFormat="1" hidden="1" x14ac:dyDescent="0.3">
      <c r="A2348" s="11">
        <v>6054865</v>
      </c>
      <c r="B2348" s="11">
        <v>6054865</v>
      </c>
      <c r="C2348" s="11" t="s">
        <v>26</v>
      </c>
      <c r="D2348" s="11" t="s">
        <v>27</v>
      </c>
      <c r="E2348" s="13" t="str">
        <f>_xlfn.XLOOKUP(B2348,Sheet1!A:A,Sheet1!B:B)</f>
        <v>DS SNICKERS ICON BOOT            SIZE 39</v>
      </c>
      <c r="F2348" s="13" t="str">
        <f t="shared" si="188"/>
        <v>CROWN  - DS SNICKERS ICON BOOT            SIZE 39</v>
      </c>
      <c r="G2348" s="13"/>
      <c r="H2348" s="91" t="s">
        <v>28</v>
      </c>
      <c r="I2348" s="11" t="s">
        <v>29</v>
      </c>
      <c r="J2348" s="11" t="s">
        <v>29</v>
      </c>
      <c r="K2348" s="11" t="s">
        <v>30</v>
      </c>
      <c r="M2348" s="11" t="s">
        <v>7062</v>
      </c>
      <c r="N2348" s="13">
        <v>3105</v>
      </c>
      <c r="O2348" s="15">
        <f>_xlfn.XLOOKUP(B2348,Sheet1!A:A,Sheet1!E:E)</f>
        <v>73.66</v>
      </c>
      <c r="P2348" s="26"/>
      <c r="Q2348" s="15">
        <f t="shared" si="190"/>
        <v>77.343000000000004</v>
      </c>
      <c r="R2348" s="38">
        <f t="shared" ref="R2348:R2411" si="191">Q2348*1.03</f>
        <v>79.663290000000003</v>
      </c>
      <c r="S2348" s="26">
        <v>0</v>
      </c>
      <c r="T2348" s="13" t="str">
        <f t="shared" si="189"/>
        <v>Up</v>
      </c>
    </row>
    <row r="2349" spans="1:20" s="14" customFormat="1" hidden="1" x14ac:dyDescent="0.3">
      <c r="A2349" s="11">
        <v>6054864</v>
      </c>
      <c r="B2349" s="11">
        <v>6054864</v>
      </c>
      <c r="C2349" s="11" t="s">
        <v>26</v>
      </c>
      <c r="D2349" s="11" t="s">
        <v>27</v>
      </c>
      <c r="E2349" s="13" t="str">
        <f>_xlfn.XLOOKUP(B2349,Sheet1!A:A,Sheet1!B:B)</f>
        <v>DS SNICKERS ICON BOOT            SIZE 38</v>
      </c>
      <c r="F2349" s="13" t="str">
        <f t="shared" si="188"/>
        <v>CROWN  - DS SNICKERS ICON BOOT            SIZE 38</v>
      </c>
      <c r="G2349" s="13"/>
      <c r="H2349" s="91" t="s">
        <v>28</v>
      </c>
      <c r="I2349" s="11" t="s">
        <v>29</v>
      </c>
      <c r="J2349" s="11" t="s">
        <v>29</v>
      </c>
      <c r="K2349" s="11" t="s">
        <v>30</v>
      </c>
      <c r="M2349" s="11" t="s">
        <v>7062</v>
      </c>
      <c r="N2349" s="13">
        <v>3105</v>
      </c>
      <c r="O2349" s="15">
        <f>_xlfn.XLOOKUP(B2349,Sheet1!A:A,Sheet1!E:E)</f>
        <v>73.66</v>
      </c>
      <c r="P2349" s="26"/>
      <c r="Q2349" s="15">
        <f t="shared" si="190"/>
        <v>77.343000000000004</v>
      </c>
      <c r="R2349" s="38">
        <f t="shared" si="191"/>
        <v>79.663290000000003</v>
      </c>
      <c r="S2349" s="26">
        <v>0</v>
      </c>
      <c r="T2349" s="13" t="str">
        <f t="shared" si="189"/>
        <v>Up</v>
      </c>
    </row>
    <row r="2350" spans="1:20" s="14" customFormat="1" hidden="1" x14ac:dyDescent="0.3">
      <c r="A2350" s="11">
        <v>6054863</v>
      </c>
      <c r="B2350" s="11">
        <v>6054863</v>
      </c>
      <c r="C2350" s="11" t="s">
        <v>26</v>
      </c>
      <c r="D2350" s="11" t="s">
        <v>27</v>
      </c>
      <c r="E2350" s="13" t="str">
        <f>_xlfn.XLOOKUP(B2350,Sheet1!A:A,Sheet1!B:B)</f>
        <v>DS SNICKERS ICON BOOT            SIZE 37</v>
      </c>
      <c r="F2350" s="13" t="str">
        <f t="shared" si="188"/>
        <v>CROWN  - DS SNICKERS ICON BOOT            SIZE 37</v>
      </c>
      <c r="G2350" s="13"/>
      <c r="H2350" s="91" t="s">
        <v>28</v>
      </c>
      <c r="I2350" s="11" t="s">
        <v>29</v>
      </c>
      <c r="J2350" s="11" t="s">
        <v>29</v>
      </c>
      <c r="K2350" s="11" t="s">
        <v>30</v>
      </c>
      <c r="M2350" s="11" t="s">
        <v>7062</v>
      </c>
      <c r="N2350" s="13">
        <v>3105</v>
      </c>
      <c r="O2350" s="15">
        <f>_xlfn.XLOOKUP(B2350,Sheet1!A:A,Sheet1!E:E)</f>
        <v>73.66</v>
      </c>
      <c r="P2350" s="26"/>
      <c r="Q2350" s="15">
        <f t="shared" si="190"/>
        <v>77.343000000000004</v>
      </c>
      <c r="R2350" s="38">
        <f t="shared" si="191"/>
        <v>79.663290000000003</v>
      </c>
      <c r="S2350" s="26">
        <v>0</v>
      </c>
      <c r="T2350" s="13" t="str">
        <f t="shared" si="189"/>
        <v>Up</v>
      </c>
    </row>
    <row r="2351" spans="1:20" s="14" customFormat="1" hidden="1" x14ac:dyDescent="0.3">
      <c r="A2351" s="11">
        <v>6054862</v>
      </c>
      <c r="B2351" s="11">
        <v>6054862</v>
      </c>
      <c r="C2351" s="11" t="s">
        <v>26</v>
      </c>
      <c r="D2351" s="11" t="s">
        <v>27</v>
      </c>
      <c r="E2351" s="13" t="str">
        <f>_xlfn.XLOOKUP(B2351,Sheet1!A:A,Sheet1!B:B)</f>
        <v>DS SNICKERS ICON BOOT            SIZE 36</v>
      </c>
      <c r="F2351" s="13" t="str">
        <f t="shared" si="188"/>
        <v>CROWN  - DS SNICKERS ICON BOOT            SIZE 36</v>
      </c>
      <c r="G2351" s="13"/>
      <c r="H2351" s="91" t="s">
        <v>28</v>
      </c>
      <c r="I2351" s="11" t="s">
        <v>29</v>
      </c>
      <c r="J2351" s="11" t="s">
        <v>29</v>
      </c>
      <c r="K2351" s="11" t="s">
        <v>30</v>
      </c>
      <c r="M2351" s="11" t="s">
        <v>7062</v>
      </c>
      <c r="N2351" s="13">
        <v>3105</v>
      </c>
      <c r="O2351" s="15">
        <f>_xlfn.XLOOKUP(B2351,Sheet1!A:A,Sheet1!E:E)</f>
        <v>73.66</v>
      </c>
      <c r="P2351" s="26"/>
      <c r="Q2351" s="15">
        <f t="shared" si="190"/>
        <v>77.343000000000004</v>
      </c>
      <c r="R2351" s="38">
        <f t="shared" si="191"/>
        <v>79.663290000000003</v>
      </c>
      <c r="S2351" s="26">
        <v>0</v>
      </c>
      <c r="T2351" s="13" t="str">
        <f t="shared" si="189"/>
        <v>Up</v>
      </c>
    </row>
    <row r="2352" spans="1:20" s="14" customFormat="1" hidden="1" x14ac:dyDescent="0.3">
      <c r="A2352" s="11">
        <v>6054783</v>
      </c>
      <c r="B2352" s="11">
        <v>6054783</v>
      </c>
      <c r="C2352" s="11" t="s">
        <v>26</v>
      </c>
      <c r="D2352" s="11" t="s">
        <v>27</v>
      </c>
      <c r="E2352" s="13" t="str">
        <f>_xlfn.XLOOKUP(B2352,Sheet1!A:A,Sheet1!B:B)</f>
        <v>DS WORKMAN WORK TROUSER WHITE/NAV L34W36</v>
      </c>
      <c r="F2352" s="13" t="str">
        <f t="shared" si="188"/>
        <v>CROWN  - DS WORKMAN WORK TROUSER WHITE/NAV L34W36</v>
      </c>
      <c r="G2352" s="13"/>
      <c r="H2352" s="91" t="s">
        <v>28</v>
      </c>
      <c r="I2352" s="11" t="s">
        <v>29</v>
      </c>
      <c r="J2352" s="11" t="s">
        <v>29</v>
      </c>
      <c r="K2352" s="11" t="s">
        <v>30</v>
      </c>
      <c r="M2352" s="11" t="s">
        <v>7062</v>
      </c>
      <c r="N2352" s="13">
        <v>3105</v>
      </c>
      <c r="O2352" s="15">
        <f>_xlfn.XLOOKUP(B2352,Sheet1!A:A,Sheet1!E:E)</f>
        <v>63.63</v>
      </c>
      <c r="P2352" s="26"/>
      <c r="Q2352" s="15">
        <f t="shared" si="190"/>
        <v>66.811500000000009</v>
      </c>
      <c r="R2352" s="38">
        <f t="shared" si="191"/>
        <v>68.81584500000001</v>
      </c>
      <c r="S2352" s="26">
        <v>0</v>
      </c>
      <c r="T2352" s="13" t="str">
        <f t="shared" si="189"/>
        <v>Up</v>
      </c>
    </row>
    <row r="2353" spans="1:20" s="14" customFormat="1" hidden="1" x14ac:dyDescent="0.3">
      <c r="A2353" s="11">
        <v>6054875</v>
      </c>
      <c r="B2353" s="11">
        <v>6054875</v>
      </c>
      <c r="C2353" s="11" t="s">
        <v>26</v>
      </c>
      <c r="D2353" s="11" t="s">
        <v>27</v>
      </c>
      <c r="E2353" s="13" t="str">
        <f>_xlfn.XLOOKUP(B2353,Sheet1!A:A,Sheet1!B:B)</f>
        <v>DS SNICKERS PHANTOM SHOE         SIZE 36</v>
      </c>
      <c r="F2353" s="13" t="str">
        <f t="shared" si="188"/>
        <v>CROWN  - DS SNICKERS PHANTOM SHOE         SIZE 36</v>
      </c>
      <c r="G2353" s="13"/>
      <c r="H2353" s="91" t="s">
        <v>28</v>
      </c>
      <c r="I2353" s="11" t="s">
        <v>29</v>
      </c>
      <c r="J2353" s="11" t="s">
        <v>29</v>
      </c>
      <c r="K2353" s="11" t="s">
        <v>30</v>
      </c>
      <c r="M2353" s="11" t="s">
        <v>7062</v>
      </c>
      <c r="N2353" s="13">
        <v>3105</v>
      </c>
      <c r="O2353" s="15">
        <f>_xlfn.XLOOKUP(B2353,Sheet1!A:A,Sheet1!E:E)</f>
        <v>68.78</v>
      </c>
      <c r="P2353" s="26"/>
      <c r="Q2353" s="15">
        <f t="shared" si="190"/>
        <v>72.219000000000008</v>
      </c>
      <c r="R2353" s="38">
        <f t="shared" si="191"/>
        <v>74.385570000000016</v>
      </c>
      <c r="S2353" s="26">
        <v>0</v>
      </c>
      <c r="T2353" s="13" t="str">
        <f t="shared" si="189"/>
        <v>Up</v>
      </c>
    </row>
    <row r="2354" spans="1:20" s="14" customFormat="1" hidden="1" x14ac:dyDescent="0.3">
      <c r="A2354" s="11">
        <v>6054876</v>
      </c>
      <c r="B2354" s="11">
        <v>6054876</v>
      </c>
      <c r="C2354" s="11" t="s">
        <v>26</v>
      </c>
      <c r="D2354" s="11" t="s">
        <v>27</v>
      </c>
      <c r="E2354" s="13" t="str">
        <f>_xlfn.XLOOKUP(B2354,Sheet1!A:A,Sheet1!B:B)</f>
        <v>DS SNICKERS PHANTOM SHOE         SIZE 37</v>
      </c>
      <c r="F2354" s="13" t="str">
        <f t="shared" si="188"/>
        <v>CROWN  - DS SNICKERS PHANTOM SHOE         SIZE 37</v>
      </c>
      <c r="G2354" s="13"/>
      <c r="H2354" s="91" t="s">
        <v>28</v>
      </c>
      <c r="I2354" s="11" t="s">
        <v>29</v>
      </c>
      <c r="J2354" s="11" t="s">
        <v>29</v>
      </c>
      <c r="K2354" s="11" t="s">
        <v>30</v>
      </c>
      <c r="M2354" s="11" t="s">
        <v>7062</v>
      </c>
      <c r="N2354" s="13">
        <v>3105</v>
      </c>
      <c r="O2354" s="15">
        <f>_xlfn.XLOOKUP(B2354,Sheet1!A:A,Sheet1!E:E)</f>
        <v>68.78</v>
      </c>
      <c r="P2354" s="26"/>
      <c r="Q2354" s="15">
        <f t="shared" si="190"/>
        <v>72.219000000000008</v>
      </c>
      <c r="R2354" s="38">
        <f t="shared" si="191"/>
        <v>74.385570000000016</v>
      </c>
      <c r="S2354" s="26">
        <v>0</v>
      </c>
      <c r="T2354" s="13" t="str">
        <f t="shared" si="189"/>
        <v>Up</v>
      </c>
    </row>
    <row r="2355" spans="1:20" s="14" customFormat="1" hidden="1" x14ac:dyDescent="0.3">
      <c r="A2355" s="11">
        <v>6054877</v>
      </c>
      <c r="B2355" s="11">
        <v>6054877</v>
      </c>
      <c r="C2355" s="11" t="s">
        <v>26</v>
      </c>
      <c r="D2355" s="11" t="s">
        <v>27</v>
      </c>
      <c r="E2355" s="13" t="str">
        <f>_xlfn.XLOOKUP(B2355,Sheet1!A:A,Sheet1!B:B)</f>
        <v>DS SNICKERS PHANTOM SHOE         SIZE 38</v>
      </c>
      <c r="F2355" s="13" t="str">
        <f t="shared" si="188"/>
        <v>CROWN  - DS SNICKERS PHANTOM SHOE         SIZE 38</v>
      </c>
      <c r="G2355" s="13"/>
      <c r="H2355" s="91" t="s">
        <v>28</v>
      </c>
      <c r="I2355" s="11" t="s">
        <v>29</v>
      </c>
      <c r="J2355" s="11" t="s">
        <v>29</v>
      </c>
      <c r="K2355" s="11" t="s">
        <v>30</v>
      </c>
      <c r="M2355" s="11" t="s">
        <v>7062</v>
      </c>
      <c r="N2355" s="13">
        <v>3105</v>
      </c>
      <c r="O2355" s="15">
        <f>_xlfn.XLOOKUP(B2355,Sheet1!A:A,Sheet1!E:E)</f>
        <v>68.78</v>
      </c>
      <c r="P2355" s="26"/>
      <c r="Q2355" s="15">
        <f t="shared" si="190"/>
        <v>72.219000000000008</v>
      </c>
      <c r="R2355" s="38">
        <f t="shared" si="191"/>
        <v>74.385570000000016</v>
      </c>
      <c r="S2355" s="26">
        <v>0</v>
      </c>
      <c r="T2355" s="13" t="str">
        <f t="shared" si="189"/>
        <v>Up</v>
      </c>
    </row>
    <row r="2356" spans="1:20" s="14" customFormat="1" hidden="1" x14ac:dyDescent="0.3">
      <c r="A2356" s="11">
        <v>6054878</v>
      </c>
      <c r="B2356" s="11">
        <v>6054878</v>
      </c>
      <c r="C2356" s="11" t="s">
        <v>26</v>
      </c>
      <c r="D2356" s="11" t="s">
        <v>27</v>
      </c>
      <c r="E2356" s="13" t="str">
        <f>_xlfn.XLOOKUP(B2356,Sheet1!A:A,Sheet1!B:B)</f>
        <v>DS SNICKERS PHANTOM SHOE         SIZE 39</v>
      </c>
      <c r="F2356" s="13" t="str">
        <f t="shared" si="188"/>
        <v>CROWN  - DS SNICKERS PHANTOM SHOE         SIZE 39</v>
      </c>
      <c r="G2356" s="13"/>
      <c r="H2356" s="91" t="s">
        <v>28</v>
      </c>
      <c r="I2356" s="11" t="s">
        <v>29</v>
      </c>
      <c r="J2356" s="11" t="s">
        <v>29</v>
      </c>
      <c r="K2356" s="11" t="s">
        <v>30</v>
      </c>
      <c r="M2356" s="11" t="s">
        <v>7062</v>
      </c>
      <c r="N2356" s="13">
        <v>3105</v>
      </c>
      <c r="O2356" s="15">
        <f>_xlfn.XLOOKUP(B2356,Sheet1!A:A,Sheet1!E:E)</f>
        <v>68.78</v>
      </c>
      <c r="P2356" s="26"/>
      <c r="Q2356" s="15">
        <f t="shared" si="190"/>
        <v>72.219000000000008</v>
      </c>
      <c r="R2356" s="38">
        <f t="shared" si="191"/>
        <v>74.385570000000016</v>
      </c>
      <c r="S2356" s="26">
        <v>0</v>
      </c>
      <c r="T2356" s="13" t="str">
        <f t="shared" si="189"/>
        <v>Up</v>
      </c>
    </row>
    <row r="2357" spans="1:20" s="14" customFormat="1" hidden="1" x14ac:dyDescent="0.3">
      <c r="A2357" s="11">
        <v>6054879</v>
      </c>
      <c r="B2357" s="11">
        <v>6054879</v>
      </c>
      <c r="C2357" s="11" t="s">
        <v>26</v>
      </c>
      <c r="D2357" s="11" t="s">
        <v>27</v>
      </c>
      <c r="E2357" s="13" t="str">
        <f>_xlfn.XLOOKUP(B2357,Sheet1!A:A,Sheet1!B:B)</f>
        <v>DS SNICKERS PHANTOM SHOE         SIZE 40</v>
      </c>
      <c r="F2357" s="13" t="str">
        <f t="shared" si="188"/>
        <v>CROWN  - DS SNICKERS PHANTOM SHOE         SIZE 40</v>
      </c>
      <c r="G2357" s="13"/>
      <c r="H2357" s="91" t="s">
        <v>28</v>
      </c>
      <c r="I2357" s="11" t="s">
        <v>29</v>
      </c>
      <c r="J2357" s="11" t="s">
        <v>29</v>
      </c>
      <c r="K2357" s="11" t="s">
        <v>30</v>
      </c>
      <c r="M2357" s="11" t="s">
        <v>7062</v>
      </c>
      <c r="N2357" s="13">
        <v>3105</v>
      </c>
      <c r="O2357" s="15">
        <f>_xlfn.XLOOKUP(B2357,Sheet1!A:A,Sheet1!E:E)</f>
        <v>68.78</v>
      </c>
      <c r="P2357" s="26"/>
      <c r="Q2357" s="15">
        <f t="shared" si="190"/>
        <v>72.219000000000008</v>
      </c>
      <c r="R2357" s="38">
        <f t="shared" si="191"/>
        <v>74.385570000000016</v>
      </c>
      <c r="S2357" s="26">
        <v>0</v>
      </c>
      <c r="T2357" s="13" t="str">
        <f t="shared" si="189"/>
        <v>Up</v>
      </c>
    </row>
    <row r="2358" spans="1:20" s="14" customFormat="1" hidden="1" x14ac:dyDescent="0.3">
      <c r="A2358" s="11">
        <v>6054880</v>
      </c>
      <c r="B2358" s="11">
        <v>6054880</v>
      </c>
      <c r="C2358" s="11" t="s">
        <v>26</v>
      </c>
      <c r="D2358" s="11" t="s">
        <v>27</v>
      </c>
      <c r="E2358" s="13" t="str">
        <f>_xlfn.XLOOKUP(B2358,Sheet1!A:A,Sheet1!B:B)</f>
        <v>DS SNICKERS PHANTOM SHOE         SIZE 41</v>
      </c>
      <c r="F2358" s="13" t="str">
        <f t="shared" si="188"/>
        <v>CROWN  - DS SNICKERS PHANTOM SHOE         SIZE 41</v>
      </c>
      <c r="G2358" s="13"/>
      <c r="H2358" s="91" t="s">
        <v>28</v>
      </c>
      <c r="I2358" s="11" t="s">
        <v>29</v>
      </c>
      <c r="J2358" s="11" t="s">
        <v>29</v>
      </c>
      <c r="K2358" s="11" t="s">
        <v>30</v>
      </c>
      <c r="M2358" s="11" t="s">
        <v>7062</v>
      </c>
      <c r="N2358" s="13">
        <v>3105</v>
      </c>
      <c r="O2358" s="15">
        <f>_xlfn.XLOOKUP(B2358,Sheet1!A:A,Sheet1!E:E)</f>
        <v>68.78</v>
      </c>
      <c r="P2358" s="26"/>
      <c r="Q2358" s="15">
        <f t="shared" si="190"/>
        <v>72.219000000000008</v>
      </c>
      <c r="R2358" s="38">
        <f t="shared" si="191"/>
        <v>74.385570000000016</v>
      </c>
      <c r="S2358" s="26">
        <v>0</v>
      </c>
      <c r="T2358" s="13" t="str">
        <f t="shared" si="189"/>
        <v>Up</v>
      </c>
    </row>
    <row r="2359" spans="1:20" s="14" customFormat="1" hidden="1" x14ac:dyDescent="0.3">
      <c r="A2359" s="11">
        <v>6054881</v>
      </c>
      <c r="B2359" s="11">
        <v>6054881</v>
      </c>
      <c r="C2359" s="11" t="s">
        <v>26</v>
      </c>
      <c r="D2359" s="11" t="s">
        <v>27</v>
      </c>
      <c r="E2359" s="13" t="str">
        <f>_xlfn.XLOOKUP(B2359,Sheet1!A:A,Sheet1!B:B)</f>
        <v>DS SNICKERS PHANTOM SHOE         SIZE 42</v>
      </c>
      <c r="F2359" s="13" t="str">
        <f t="shared" si="188"/>
        <v>CROWN  - DS SNICKERS PHANTOM SHOE         SIZE 42</v>
      </c>
      <c r="G2359" s="13"/>
      <c r="H2359" s="91" t="s">
        <v>28</v>
      </c>
      <c r="I2359" s="11" t="s">
        <v>29</v>
      </c>
      <c r="J2359" s="11" t="s">
        <v>29</v>
      </c>
      <c r="K2359" s="11" t="s">
        <v>30</v>
      </c>
      <c r="M2359" s="11" t="s">
        <v>7062</v>
      </c>
      <c r="N2359" s="13">
        <v>3105</v>
      </c>
      <c r="O2359" s="15">
        <f>_xlfn.XLOOKUP(B2359,Sheet1!A:A,Sheet1!E:E)</f>
        <v>68.78</v>
      </c>
      <c r="P2359" s="26"/>
      <c r="Q2359" s="15">
        <f t="shared" si="190"/>
        <v>72.219000000000008</v>
      </c>
      <c r="R2359" s="38">
        <f t="shared" si="191"/>
        <v>74.385570000000016</v>
      </c>
      <c r="S2359" s="26">
        <v>0</v>
      </c>
      <c r="T2359" s="13" t="str">
        <f t="shared" si="189"/>
        <v>Up</v>
      </c>
    </row>
    <row r="2360" spans="1:20" s="14" customFormat="1" hidden="1" x14ac:dyDescent="0.3">
      <c r="A2360" s="11">
        <v>6054882</v>
      </c>
      <c r="B2360" s="11">
        <v>6054882</v>
      </c>
      <c r="C2360" s="11" t="s">
        <v>26</v>
      </c>
      <c r="D2360" s="11" t="s">
        <v>27</v>
      </c>
      <c r="E2360" s="13" t="str">
        <f>_xlfn.XLOOKUP(B2360,Sheet1!A:A,Sheet1!B:B)</f>
        <v>DS SNICKERS PHANTOM SHOE         SIZE 43</v>
      </c>
      <c r="F2360" s="13" t="str">
        <f t="shared" si="188"/>
        <v>CROWN  - DS SNICKERS PHANTOM SHOE         SIZE 43</v>
      </c>
      <c r="G2360" s="13"/>
      <c r="H2360" s="91" t="s">
        <v>28</v>
      </c>
      <c r="I2360" s="11" t="s">
        <v>29</v>
      </c>
      <c r="J2360" s="11" t="s">
        <v>29</v>
      </c>
      <c r="K2360" s="11" t="s">
        <v>30</v>
      </c>
      <c r="M2360" s="11" t="s">
        <v>7062</v>
      </c>
      <c r="N2360" s="13">
        <v>3105</v>
      </c>
      <c r="O2360" s="15">
        <f>_xlfn.XLOOKUP(B2360,Sheet1!A:A,Sheet1!E:E)</f>
        <v>68.78</v>
      </c>
      <c r="P2360" s="26"/>
      <c r="Q2360" s="15">
        <f t="shared" si="190"/>
        <v>72.219000000000008</v>
      </c>
      <c r="R2360" s="38">
        <f t="shared" si="191"/>
        <v>74.385570000000016</v>
      </c>
      <c r="S2360" s="26">
        <v>0</v>
      </c>
      <c r="T2360" s="13" t="str">
        <f t="shared" si="189"/>
        <v>Up</v>
      </c>
    </row>
    <row r="2361" spans="1:20" s="14" customFormat="1" hidden="1" x14ac:dyDescent="0.3">
      <c r="A2361" s="11">
        <v>6054883</v>
      </c>
      <c r="B2361" s="11">
        <v>6054883</v>
      </c>
      <c r="C2361" s="11" t="s">
        <v>26</v>
      </c>
      <c r="D2361" s="11" t="s">
        <v>27</v>
      </c>
      <c r="E2361" s="13" t="str">
        <f>_xlfn.XLOOKUP(B2361,Sheet1!A:A,Sheet1!B:B)</f>
        <v>DS SNICKERS PHANTOM SHOE         SIZE 44</v>
      </c>
      <c r="F2361" s="13" t="str">
        <f t="shared" si="188"/>
        <v>CROWN  - DS SNICKERS PHANTOM SHOE         SIZE 44</v>
      </c>
      <c r="G2361" s="13"/>
      <c r="H2361" s="91" t="s">
        <v>28</v>
      </c>
      <c r="I2361" s="11" t="s">
        <v>29</v>
      </c>
      <c r="J2361" s="11" t="s">
        <v>29</v>
      </c>
      <c r="K2361" s="11" t="s">
        <v>30</v>
      </c>
      <c r="M2361" s="11" t="s">
        <v>7062</v>
      </c>
      <c r="N2361" s="13">
        <v>3105</v>
      </c>
      <c r="O2361" s="15">
        <f>_xlfn.XLOOKUP(B2361,Sheet1!A:A,Sheet1!E:E)</f>
        <v>68.78</v>
      </c>
      <c r="P2361" s="26"/>
      <c r="Q2361" s="15">
        <f t="shared" si="190"/>
        <v>72.219000000000008</v>
      </c>
      <c r="R2361" s="38">
        <f t="shared" si="191"/>
        <v>74.385570000000016</v>
      </c>
      <c r="S2361" s="26">
        <v>0</v>
      </c>
      <c r="T2361" s="13" t="str">
        <f t="shared" si="189"/>
        <v>Up</v>
      </c>
    </row>
    <row r="2362" spans="1:20" s="14" customFormat="1" hidden="1" x14ac:dyDescent="0.3">
      <c r="A2362" s="11">
        <v>6054884</v>
      </c>
      <c r="B2362" s="11">
        <v>6054884</v>
      </c>
      <c r="C2362" s="11" t="s">
        <v>26</v>
      </c>
      <c r="D2362" s="11" t="s">
        <v>27</v>
      </c>
      <c r="E2362" s="13" t="str">
        <f>_xlfn.XLOOKUP(B2362,Sheet1!A:A,Sheet1!B:B)</f>
        <v>DS SNICKERS PHANTOM SHOE         SIZE 45</v>
      </c>
      <c r="F2362" s="13" t="str">
        <f t="shared" si="188"/>
        <v>CROWN  - DS SNICKERS PHANTOM SHOE         SIZE 45</v>
      </c>
      <c r="G2362" s="13"/>
      <c r="H2362" s="91" t="s">
        <v>28</v>
      </c>
      <c r="I2362" s="11" t="s">
        <v>29</v>
      </c>
      <c r="J2362" s="11" t="s">
        <v>29</v>
      </c>
      <c r="K2362" s="11" t="s">
        <v>30</v>
      </c>
      <c r="M2362" s="11" t="s">
        <v>7062</v>
      </c>
      <c r="N2362" s="13">
        <v>3105</v>
      </c>
      <c r="O2362" s="15">
        <f>_xlfn.XLOOKUP(B2362,Sheet1!A:A,Sheet1!E:E)</f>
        <v>68.78</v>
      </c>
      <c r="P2362" s="26"/>
      <c r="Q2362" s="15">
        <f t="shared" si="190"/>
        <v>72.219000000000008</v>
      </c>
      <c r="R2362" s="38">
        <f t="shared" si="191"/>
        <v>74.385570000000016</v>
      </c>
      <c r="S2362" s="26">
        <v>0</v>
      </c>
      <c r="T2362" s="13" t="str">
        <f t="shared" si="189"/>
        <v>Up</v>
      </c>
    </row>
    <row r="2363" spans="1:20" s="14" customFormat="1" hidden="1" x14ac:dyDescent="0.3">
      <c r="A2363" s="11">
        <v>6054885</v>
      </c>
      <c r="B2363" s="11">
        <v>6054885</v>
      </c>
      <c r="C2363" s="11" t="s">
        <v>26</v>
      </c>
      <c r="D2363" s="11" t="s">
        <v>27</v>
      </c>
      <c r="E2363" s="13" t="str">
        <f>_xlfn.XLOOKUP(B2363,Sheet1!A:A,Sheet1!B:B)</f>
        <v>DS SNICKERS PHANTOM SHOE         SIZE 46</v>
      </c>
      <c r="F2363" s="13" t="str">
        <f t="shared" si="188"/>
        <v>CROWN  - DS SNICKERS PHANTOM SHOE         SIZE 46</v>
      </c>
      <c r="G2363" s="13"/>
      <c r="H2363" s="91" t="s">
        <v>28</v>
      </c>
      <c r="I2363" s="11" t="s">
        <v>29</v>
      </c>
      <c r="J2363" s="11" t="s">
        <v>29</v>
      </c>
      <c r="K2363" s="11" t="s">
        <v>30</v>
      </c>
      <c r="M2363" s="11" t="s">
        <v>7062</v>
      </c>
      <c r="N2363" s="13">
        <v>3105</v>
      </c>
      <c r="O2363" s="15">
        <f>_xlfn.XLOOKUP(B2363,Sheet1!A:A,Sheet1!E:E)</f>
        <v>68.78</v>
      </c>
      <c r="P2363" s="26"/>
      <c r="Q2363" s="15">
        <f t="shared" si="190"/>
        <v>72.219000000000008</v>
      </c>
      <c r="R2363" s="38">
        <f t="shared" si="191"/>
        <v>74.385570000000016</v>
      </c>
      <c r="S2363" s="26">
        <v>0</v>
      </c>
      <c r="T2363" s="13" t="str">
        <f t="shared" si="189"/>
        <v>Up</v>
      </c>
    </row>
    <row r="2364" spans="1:20" s="14" customFormat="1" hidden="1" x14ac:dyDescent="0.3">
      <c r="A2364" s="11">
        <v>6054886</v>
      </c>
      <c r="B2364" s="11">
        <v>6054886</v>
      </c>
      <c r="C2364" s="11" t="s">
        <v>26</v>
      </c>
      <c r="D2364" s="11" t="s">
        <v>27</v>
      </c>
      <c r="E2364" s="13" t="str">
        <f>_xlfn.XLOOKUP(B2364,Sheet1!A:A,Sheet1!B:B)</f>
        <v>DS SNICKERS PHANTOM SHOE         SIZE 47</v>
      </c>
      <c r="F2364" s="13" t="str">
        <f t="shared" si="188"/>
        <v>CROWN  - DS SNICKERS PHANTOM SHOE         SIZE 47</v>
      </c>
      <c r="G2364" s="13"/>
      <c r="H2364" s="91" t="s">
        <v>28</v>
      </c>
      <c r="I2364" s="11" t="s">
        <v>29</v>
      </c>
      <c r="J2364" s="11" t="s">
        <v>29</v>
      </c>
      <c r="K2364" s="11" t="s">
        <v>30</v>
      </c>
      <c r="M2364" s="11" t="s">
        <v>7062</v>
      </c>
      <c r="N2364" s="13">
        <v>3105</v>
      </c>
      <c r="O2364" s="15">
        <f>_xlfn.XLOOKUP(B2364,Sheet1!A:A,Sheet1!E:E)</f>
        <v>68.78</v>
      </c>
      <c r="P2364" s="26"/>
      <c r="Q2364" s="15">
        <f t="shared" si="190"/>
        <v>72.219000000000008</v>
      </c>
      <c r="R2364" s="38">
        <f t="shared" si="191"/>
        <v>74.385570000000016</v>
      </c>
      <c r="S2364" s="26">
        <v>0</v>
      </c>
      <c r="T2364" s="13" t="str">
        <f t="shared" si="189"/>
        <v>Up</v>
      </c>
    </row>
    <row r="2365" spans="1:20" s="14" customFormat="1" hidden="1" x14ac:dyDescent="0.3">
      <c r="A2365" s="11">
        <v>6054887</v>
      </c>
      <c r="B2365" s="11">
        <v>6054887</v>
      </c>
      <c r="C2365" s="11" t="s">
        <v>26</v>
      </c>
      <c r="D2365" s="11" t="s">
        <v>27</v>
      </c>
      <c r="E2365" s="13" t="str">
        <f>_xlfn.XLOOKUP(B2365,Sheet1!A:A,Sheet1!B:B)</f>
        <v>DS SNICKERS PHANTOM SHOE         SIZE 48</v>
      </c>
      <c r="F2365" s="13" t="str">
        <f t="shared" si="188"/>
        <v>CROWN  - DS SNICKERS PHANTOM SHOE         SIZE 48</v>
      </c>
      <c r="G2365" s="13"/>
      <c r="H2365" s="91" t="s">
        <v>28</v>
      </c>
      <c r="I2365" s="11" t="s">
        <v>29</v>
      </c>
      <c r="J2365" s="11" t="s">
        <v>29</v>
      </c>
      <c r="K2365" s="11" t="s">
        <v>30</v>
      </c>
      <c r="M2365" s="11" t="s">
        <v>7062</v>
      </c>
      <c r="N2365" s="13">
        <v>3105</v>
      </c>
      <c r="O2365" s="15">
        <f>_xlfn.XLOOKUP(B2365,Sheet1!A:A,Sheet1!E:E)</f>
        <v>68.78</v>
      </c>
      <c r="P2365" s="26"/>
      <c r="Q2365" s="15">
        <f t="shared" si="190"/>
        <v>72.219000000000008</v>
      </c>
      <c r="R2365" s="38">
        <f t="shared" si="191"/>
        <v>74.385570000000016</v>
      </c>
      <c r="S2365" s="26">
        <v>0</v>
      </c>
      <c r="T2365" s="13" t="str">
        <f t="shared" si="189"/>
        <v>Up</v>
      </c>
    </row>
    <row r="2366" spans="1:20" s="14" customFormat="1" hidden="1" x14ac:dyDescent="0.3">
      <c r="A2366" s="11">
        <v>6054888</v>
      </c>
      <c r="B2366" s="11">
        <v>6054888</v>
      </c>
      <c r="C2366" s="11" t="s">
        <v>26</v>
      </c>
      <c r="D2366" s="11" t="s">
        <v>27</v>
      </c>
      <c r="E2366" s="13" t="str">
        <f>_xlfn.XLOOKUP(B2366,Sheet1!A:A,Sheet1!B:B)</f>
        <v>DS SNICKERS SERVICE TROUSERS       44</v>
      </c>
      <c r="F2366" s="13" t="str">
        <f t="shared" ref="F2366:F2429" si="192">D2366&amp;" - "&amp;E2366</f>
        <v>CROWN  - DS SNICKERS SERVICE TROUSERS       44</v>
      </c>
      <c r="G2366" s="13"/>
      <c r="H2366" s="91" t="s">
        <v>28</v>
      </c>
      <c r="I2366" s="11" t="s">
        <v>29</v>
      </c>
      <c r="J2366" s="11" t="s">
        <v>29</v>
      </c>
      <c r="K2366" s="11" t="s">
        <v>30</v>
      </c>
      <c r="M2366" s="11" t="s">
        <v>7062</v>
      </c>
      <c r="N2366" s="13">
        <v>3105</v>
      </c>
      <c r="O2366" s="15">
        <f>_xlfn.XLOOKUP(B2366,Sheet1!A:A,Sheet1!E:E)</f>
        <v>49.53</v>
      </c>
      <c r="P2366" s="26"/>
      <c r="Q2366" s="15">
        <f t="shared" si="190"/>
        <v>52.006500000000003</v>
      </c>
      <c r="R2366" s="38">
        <f t="shared" si="191"/>
        <v>53.566695000000003</v>
      </c>
      <c r="S2366" s="26">
        <v>0</v>
      </c>
      <c r="T2366" s="13" t="str">
        <f t="shared" si="189"/>
        <v>Up</v>
      </c>
    </row>
    <row r="2367" spans="1:20" s="14" customFormat="1" hidden="1" x14ac:dyDescent="0.3">
      <c r="A2367" s="11">
        <v>6054889</v>
      </c>
      <c r="B2367" s="11">
        <v>6054889</v>
      </c>
      <c r="C2367" s="11" t="s">
        <v>26</v>
      </c>
      <c r="D2367" s="11" t="s">
        <v>27</v>
      </c>
      <c r="E2367" s="13" t="str">
        <f>_xlfn.XLOOKUP(B2367,Sheet1!A:A,Sheet1!B:B)</f>
        <v>DS SNICKERS SERVICE TROUSERS       46</v>
      </c>
      <c r="F2367" s="13" t="str">
        <f t="shared" si="192"/>
        <v>CROWN  - DS SNICKERS SERVICE TROUSERS       46</v>
      </c>
      <c r="G2367" s="13"/>
      <c r="H2367" s="91" t="s">
        <v>28</v>
      </c>
      <c r="I2367" s="11" t="s">
        <v>29</v>
      </c>
      <c r="J2367" s="11" t="s">
        <v>29</v>
      </c>
      <c r="K2367" s="11" t="s">
        <v>30</v>
      </c>
      <c r="M2367" s="11" t="s">
        <v>7062</v>
      </c>
      <c r="N2367" s="13">
        <v>3105</v>
      </c>
      <c r="O2367" s="15">
        <f>_xlfn.XLOOKUP(B2367,Sheet1!A:A,Sheet1!E:E)</f>
        <v>49.53</v>
      </c>
      <c r="P2367" s="26"/>
      <c r="Q2367" s="15">
        <f t="shared" si="190"/>
        <v>52.006500000000003</v>
      </c>
      <c r="R2367" s="38">
        <f t="shared" si="191"/>
        <v>53.566695000000003</v>
      </c>
      <c r="S2367" s="26">
        <v>0</v>
      </c>
      <c r="T2367" s="13" t="str">
        <f t="shared" si="189"/>
        <v>Up</v>
      </c>
    </row>
    <row r="2368" spans="1:20" s="14" customFormat="1" hidden="1" x14ac:dyDescent="0.3">
      <c r="A2368" s="11">
        <v>6054890</v>
      </c>
      <c r="B2368" s="11">
        <v>6054890</v>
      </c>
      <c r="C2368" s="11" t="s">
        <v>26</v>
      </c>
      <c r="D2368" s="11" t="s">
        <v>27</v>
      </c>
      <c r="E2368" s="13" t="str">
        <f>_xlfn.XLOOKUP(B2368,Sheet1!A:A,Sheet1!B:B)</f>
        <v>DS SNICKERS SERVICE TROUSERS       48</v>
      </c>
      <c r="F2368" s="13" t="str">
        <f t="shared" si="192"/>
        <v>CROWN  - DS SNICKERS SERVICE TROUSERS       48</v>
      </c>
      <c r="G2368" s="13"/>
      <c r="H2368" s="91" t="s">
        <v>28</v>
      </c>
      <c r="I2368" s="11" t="s">
        <v>29</v>
      </c>
      <c r="J2368" s="11" t="s">
        <v>29</v>
      </c>
      <c r="K2368" s="11" t="s">
        <v>30</v>
      </c>
      <c r="M2368" s="11" t="s">
        <v>7062</v>
      </c>
      <c r="N2368" s="13">
        <v>3105</v>
      </c>
      <c r="O2368" s="15">
        <f>_xlfn.XLOOKUP(B2368,Sheet1!A:A,Sheet1!E:E)</f>
        <v>49.53</v>
      </c>
      <c r="P2368" s="26"/>
      <c r="Q2368" s="15">
        <f t="shared" si="190"/>
        <v>52.006500000000003</v>
      </c>
      <c r="R2368" s="38">
        <f t="shared" si="191"/>
        <v>53.566695000000003</v>
      </c>
      <c r="S2368" s="26">
        <v>0</v>
      </c>
      <c r="T2368" s="13" t="str">
        <f t="shared" si="189"/>
        <v>Up</v>
      </c>
    </row>
    <row r="2369" spans="1:20" s="14" customFormat="1" hidden="1" x14ac:dyDescent="0.3">
      <c r="A2369" s="11">
        <v>6053658</v>
      </c>
      <c r="B2369" s="11">
        <v>6053658</v>
      </c>
      <c r="C2369" s="11" t="s">
        <v>26</v>
      </c>
      <c r="D2369" s="11" t="s">
        <v>27</v>
      </c>
      <c r="E2369" s="13" t="str">
        <f>_xlfn.XLOOKUP(B2369,Sheet1!A:A,Sheet1!B:B)</f>
        <v>DS ARC CHALK SPRAY PNT  PINK PEBBL 400ML</v>
      </c>
      <c r="F2369" s="13" t="str">
        <f t="shared" si="192"/>
        <v>CROWN  - DS ARC CHALK SPRAY PNT  PINK PEBBL 400ML</v>
      </c>
      <c r="G2369" s="13"/>
      <c r="H2369" s="91" t="s">
        <v>28</v>
      </c>
      <c r="I2369" s="11" t="s">
        <v>29</v>
      </c>
      <c r="J2369" s="11" t="s">
        <v>29</v>
      </c>
      <c r="K2369" s="11" t="s">
        <v>30</v>
      </c>
      <c r="M2369" s="11" t="s">
        <v>7062</v>
      </c>
      <c r="N2369" s="13">
        <v>3105</v>
      </c>
      <c r="O2369" s="15">
        <f>_xlfn.XLOOKUP(B2369,Sheet1!A:A,Sheet1!E:E)</f>
        <v>10.210000000000001</v>
      </c>
      <c r="P2369" s="26"/>
      <c r="Q2369" s="15">
        <f t="shared" si="190"/>
        <v>10.720500000000001</v>
      </c>
      <c r="R2369" s="38">
        <f t="shared" si="191"/>
        <v>11.042115000000001</v>
      </c>
      <c r="S2369" s="26">
        <v>0</v>
      </c>
      <c r="T2369" s="13" t="str">
        <f t="shared" si="189"/>
        <v>Up</v>
      </c>
    </row>
    <row r="2370" spans="1:20" s="14" customFormat="1" hidden="1" x14ac:dyDescent="0.3">
      <c r="A2370" s="11">
        <v>6053659</v>
      </c>
      <c r="B2370" s="11">
        <v>6053659</v>
      </c>
      <c r="C2370" s="11" t="s">
        <v>26</v>
      </c>
      <c r="D2370" s="11" t="s">
        <v>27</v>
      </c>
      <c r="E2370" s="13" t="str">
        <f>_xlfn.XLOOKUP(B2370,Sheet1!A:A,Sheet1!B:B)</f>
        <v>DS ARC CHALK SPRAY PNT  RED VELVET 400ML</v>
      </c>
      <c r="F2370" s="13" t="str">
        <f t="shared" si="192"/>
        <v>CROWN  - DS ARC CHALK SPRAY PNT  RED VELVET 400ML</v>
      </c>
      <c r="G2370" s="13"/>
      <c r="H2370" s="91" t="s">
        <v>28</v>
      </c>
      <c r="I2370" s="11" t="s">
        <v>29</v>
      </c>
      <c r="J2370" s="11" t="s">
        <v>29</v>
      </c>
      <c r="K2370" s="11" t="s">
        <v>30</v>
      </c>
      <c r="M2370" s="11" t="s">
        <v>7062</v>
      </c>
      <c r="N2370" s="13">
        <v>3105</v>
      </c>
      <c r="O2370" s="15">
        <f>_xlfn.XLOOKUP(B2370,Sheet1!A:A,Sheet1!E:E)</f>
        <v>10.210000000000001</v>
      </c>
      <c r="P2370" s="26"/>
      <c r="Q2370" s="15">
        <f t="shared" si="190"/>
        <v>10.720500000000001</v>
      </c>
      <c r="R2370" s="38">
        <f t="shared" si="191"/>
        <v>11.042115000000001</v>
      </c>
      <c r="S2370" s="26">
        <v>0</v>
      </c>
      <c r="T2370" s="13" t="str">
        <f t="shared" ref="T2370:T2433" si="193">IF(Q2370&gt;=R2370,"No Change","Up")</f>
        <v>Up</v>
      </c>
    </row>
    <row r="2371" spans="1:20" s="14" customFormat="1" hidden="1" x14ac:dyDescent="0.3">
      <c r="A2371" s="11">
        <v>6053660</v>
      </c>
      <c r="B2371" s="11">
        <v>6053660</v>
      </c>
      <c r="C2371" s="11" t="s">
        <v>26</v>
      </c>
      <c r="D2371" s="11" t="s">
        <v>27</v>
      </c>
      <c r="E2371" s="13" t="str">
        <f>_xlfn.XLOOKUP(B2371,Sheet1!A:A,Sheet1!B:B)</f>
        <v>DS ARC CHALK SPRAY PNT  TURQUOISE  400ML</v>
      </c>
      <c r="F2371" s="13" t="str">
        <f t="shared" si="192"/>
        <v>CROWN  - DS ARC CHALK SPRAY PNT  TURQUOISE  400ML</v>
      </c>
      <c r="G2371" s="13"/>
      <c r="H2371" s="91" t="s">
        <v>28</v>
      </c>
      <c r="I2371" s="11" t="s">
        <v>29</v>
      </c>
      <c r="J2371" s="11" t="s">
        <v>29</v>
      </c>
      <c r="K2371" s="11" t="s">
        <v>30</v>
      </c>
      <c r="M2371" s="11" t="s">
        <v>7062</v>
      </c>
      <c r="N2371" s="13">
        <v>3105</v>
      </c>
      <c r="O2371" s="15">
        <f>_xlfn.XLOOKUP(B2371,Sheet1!A:A,Sheet1!E:E)</f>
        <v>10.210000000000001</v>
      </c>
      <c r="P2371" s="26"/>
      <c r="Q2371" s="15">
        <f t="shared" si="190"/>
        <v>10.720500000000001</v>
      </c>
      <c r="R2371" s="38">
        <f t="shared" si="191"/>
        <v>11.042115000000001</v>
      </c>
      <c r="S2371" s="26">
        <v>0</v>
      </c>
      <c r="T2371" s="13" t="str">
        <f t="shared" si="193"/>
        <v>Up</v>
      </c>
    </row>
    <row r="2372" spans="1:20" s="14" customFormat="1" hidden="1" x14ac:dyDescent="0.3">
      <c r="A2372" s="11">
        <v>6053661</v>
      </c>
      <c r="B2372" s="11">
        <v>6053661</v>
      </c>
      <c r="C2372" s="11" t="s">
        <v>26</v>
      </c>
      <c r="D2372" s="11" t="s">
        <v>27</v>
      </c>
      <c r="E2372" s="13" t="str">
        <f>_xlfn.XLOOKUP(B2372,Sheet1!A:A,Sheet1!B:B)</f>
        <v>DS ARC CHALK SPRAY PNT  BLU INDIGO 400ML</v>
      </c>
      <c r="F2372" s="13" t="str">
        <f t="shared" si="192"/>
        <v>CROWN  - DS ARC CHALK SPRAY PNT  BLU INDIGO 400ML</v>
      </c>
      <c r="G2372" s="13"/>
      <c r="H2372" s="91" t="s">
        <v>28</v>
      </c>
      <c r="I2372" s="11" t="s">
        <v>29</v>
      </c>
      <c r="J2372" s="11" t="s">
        <v>29</v>
      </c>
      <c r="K2372" s="11" t="s">
        <v>30</v>
      </c>
      <c r="M2372" s="11" t="s">
        <v>7062</v>
      </c>
      <c r="N2372" s="13">
        <v>3105</v>
      </c>
      <c r="O2372" s="15">
        <f>_xlfn.XLOOKUP(B2372,Sheet1!A:A,Sheet1!E:E)</f>
        <v>10.210000000000001</v>
      </c>
      <c r="P2372" s="26"/>
      <c r="Q2372" s="15">
        <f t="shared" si="190"/>
        <v>10.720500000000001</v>
      </c>
      <c r="R2372" s="38">
        <f t="shared" si="191"/>
        <v>11.042115000000001</v>
      </c>
      <c r="S2372" s="26">
        <v>0</v>
      </c>
      <c r="T2372" s="13" t="str">
        <f t="shared" si="193"/>
        <v>Up</v>
      </c>
    </row>
    <row r="2373" spans="1:20" s="14" customFormat="1" hidden="1" x14ac:dyDescent="0.3">
      <c r="A2373" s="11">
        <v>6053662</v>
      </c>
      <c r="B2373" s="11">
        <v>6053662</v>
      </c>
      <c r="C2373" s="11" t="s">
        <v>26</v>
      </c>
      <c r="D2373" s="11" t="s">
        <v>27</v>
      </c>
      <c r="E2373" s="13" t="str">
        <f>_xlfn.XLOOKUP(B2373,Sheet1!A:A,Sheet1!B:B)</f>
        <v>DS ARC CHALK SPRAY WAX             400ML</v>
      </c>
      <c r="F2373" s="13" t="str">
        <f t="shared" si="192"/>
        <v>CROWN  - DS ARC CHALK SPRAY WAX             400ML</v>
      </c>
      <c r="G2373" s="13"/>
      <c r="H2373" s="91" t="s">
        <v>28</v>
      </c>
      <c r="I2373" s="11" t="s">
        <v>29</v>
      </c>
      <c r="J2373" s="11" t="s">
        <v>29</v>
      </c>
      <c r="K2373" s="11" t="s">
        <v>30</v>
      </c>
      <c r="M2373" s="11" t="s">
        <v>7062</v>
      </c>
      <c r="N2373" s="13">
        <v>3105</v>
      </c>
      <c r="O2373" s="15">
        <f>_xlfn.XLOOKUP(B2373,Sheet1!A:A,Sheet1!E:E)</f>
        <v>12.66</v>
      </c>
      <c r="P2373" s="26"/>
      <c r="Q2373" s="15">
        <f t="shared" si="190"/>
        <v>13.293000000000001</v>
      </c>
      <c r="R2373" s="38">
        <f t="shared" si="191"/>
        <v>13.691790000000001</v>
      </c>
      <c r="S2373" s="26">
        <v>0</v>
      </c>
      <c r="T2373" s="13" t="str">
        <f t="shared" si="193"/>
        <v>Up</v>
      </c>
    </row>
    <row r="2374" spans="1:20" s="14" customFormat="1" hidden="1" x14ac:dyDescent="0.3">
      <c r="A2374" s="11">
        <v>6053663</v>
      </c>
      <c r="B2374" s="11">
        <v>6053663</v>
      </c>
      <c r="C2374" s="11" t="s">
        <v>26</v>
      </c>
      <c r="D2374" s="11" t="s">
        <v>27</v>
      </c>
      <c r="E2374" s="13" t="str">
        <f>_xlfn.XLOOKUP(B2374,Sheet1!A:A,Sheet1!B:B)</f>
        <v>DS ARC BLACKBOARD SPRAY PAINT      400ML</v>
      </c>
      <c r="F2374" s="13" t="str">
        <f t="shared" si="192"/>
        <v>CROWN  - DS ARC BLACKBOARD SPRAY PAINT      400ML</v>
      </c>
      <c r="G2374" s="13"/>
      <c r="H2374" s="91" t="s">
        <v>28</v>
      </c>
      <c r="I2374" s="11" t="s">
        <v>29</v>
      </c>
      <c r="J2374" s="11" t="s">
        <v>29</v>
      </c>
      <c r="K2374" s="11" t="s">
        <v>30</v>
      </c>
      <c r="M2374" s="11" t="s">
        <v>7062</v>
      </c>
      <c r="N2374" s="13">
        <v>3105</v>
      </c>
      <c r="O2374" s="15">
        <f>_xlfn.XLOOKUP(B2374,Sheet1!A:A,Sheet1!E:E)</f>
        <v>10.210000000000001</v>
      </c>
      <c r="P2374" s="26"/>
      <c r="Q2374" s="15">
        <f t="shared" si="190"/>
        <v>10.720500000000001</v>
      </c>
      <c r="R2374" s="38">
        <f t="shared" si="191"/>
        <v>11.042115000000001</v>
      </c>
      <c r="S2374" s="26">
        <v>0</v>
      </c>
      <c r="T2374" s="13" t="str">
        <f t="shared" si="193"/>
        <v>Up</v>
      </c>
    </row>
    <row r="2375" spans="1:20" s="14" customFormat="1" hidden="1" x14ac:dyDescent="0.3">
      <c r="A2375" s="11">
        <v>6053664</v>
      </c>
      <c r="B2375" s="11">
        <v>6053664</v>
      </c>
      <c r="C2375" s="11" t="s">
        <v>26</v>
      </c>
      <c r="D2375" s="11" t="s">
        <v>27</v>
      </c>
      <c r="E2375" s="13" t="str">
        <f>_xlfn.XLOOKUP(B2375,Sheet1!A:A,Sheet1!B:B)</f>
        <v>DS ARC GOLD PLATE SPRAY PAINT      400ML</v>
      </c>
      <c r="F2375" s="13" t="str">
        <f t="shared" si="192"/>
        <v>CROWN  - DS ARC GOLD PLATE SPRAY PAINT      400ML</v>
      </c>
      <c r="G2375" s="13"/>
      <c r="H2375" s="91" t="s">
        <v>28</v>
      </c>
      <c r="I2375" s="11" t="s">
        <v>29</v>
      </c>
      <c r="J2375" s="11" t="s">
        <v>29</v>
      </c>
      <c r="K2375" s="11" t="s">
        <v>30</v>
      </c>
      <c r="M2375" s="11" t="s">
        <v>7062</v>
      </c>
      <c r="N2375" s="13">
        <v>3105</v>
      </c>
      <c r="O2375" s="15">
        <f>_xlfn.XLOOKUP(B2375,Sheet1!A:A,Sheet1!E:E)</f>
        <v>10.210000000000001</v>
      </c>
      <c r="P2375" s="26"/>
      <c r="Q2375" s="15">
        <f t="shared" si="190"/>
        <v>10.720500000000001</v>
      </c>
      <c r="R2375" s="38">
        <f t="shared" si="191"/>
        <v>11.042115000000001</v>
      </c>
      <c r="S2375" s="26">
        <v>0</v>
      </c>
      <c r="T2375" s="13" t="str">
        <f t="shared" si="193"/>
        <v>Up</v>
      </c>
    </row>
    <row r="2376" spans="1:20" s="14" customFormat="1" hidden="1" x14ac:dyDescent="0.3">
      <c r="A2376" s="11">
        <v>6053665</v>
      </c>
      <c r="B2376" s="11">
        <v>6053665</v>
      </c>
      <c r="C2376" s="11" t="s">
        <v>26</v>
      </c>
      <c r="D2376" s="11" t="s">
        <v>27</v>
      </c>
      <c r="E2376" s="13" t="str">
        <f>_xlfn.XLOOKUP(B2376,Sheet1!A:A,Sheet1!B:B)</f>
        <v>DS ARC CHROME PLATE SPRAY PAINT    400ML</v>
      </c>
      <c r="F2376" s="13" t="str">
        <f t="shared" si="192"/>
        <v>CROWN  - DS ARC CHROME PLATE SPRAY PAINT    400ML</v>
      </c>
      <c r="G2376" s="13"/>
      <c r="H2376" s="91" t="s">
        <v>28</v>
      </c>
      <c r="I2376" s="11" t="s">
        <v>29</v>
      </c>
      <c r="J2376" s="11" t="s">
        <v>29</v>
      </c>
      <c r="K2376" s="11" t="s">
        <v>30</v>
      </c>
      <c r="M2376" s="11" t="s">
        <v>7062</v>
      </c>
      <c r="N2376" s="13">
        <v>3105</v>
      </c>
      <c r="O2376" s="15">
        <f>_xlfn.XLOOKUP(B2376,Sheet1!A:A,Sheet1!E:E)</f>
        <v>10.210000000000001</v>
      </c>
      <c r="P2376" s="26"/>
      <c r="Q2376" s="15">
        <f t="shared" si="190"/>
        <v>10.720500000000001</v>
      </c>
      <c r="R2376" s="38">
        <f t="shared" si="191"/>
        <v>11.042115000000001</v>
      </c>
      <c r="S2376" s="26">
        <v>0</v>
      </c>
      <c r="T2376" s="13" t="str">
        <f t="shared" si="193"/>
        <v>Up</v>
      </c>
    </row>
    <row r="2377" spans="1:20" s="14" customFormat="1" hidden="1" x14ac:dyDescent="0.3">
      <c r="A2377" s="11">
        <v>6053666</v>
      </c>
      <c r="B2377" s="11">
        <v>6053666</v>
      </c>
      <c r="C2377" s="11" t="s">
        <v>26</v>
      </c>
      <c r="D2377" s="11" t="s">
        <v>27</v>
      </c>
      <c r="E2377" s="13" t="str">
        <f>_xlfn.XLOOKUP(B2377,Sheet1!A:A,Sheet1!B:B)</f>
        <v>DS ARC RADIATOR SPRAY PAINT WHITE  400ML</v>
      </c>
      <c r="F2377" s="13" t="str">
        <f t="shared" si="192"/>
        <v>CROWN  - DS ARC RADIATOR SPRAY PAINT WHITE  400ML</v>
      </c>
      <c r="G2377" s="13"/>
      <c r="H2377" s="91" t="s">
        <v>28</v>
      </c>
      <c r="I2377" s="11" t="s">
        <v>29</v>
      </c>
      <c r="J2377" s="11" t="s">
        <v>29</v>
      </c>
      <c r="K2377" s="11" t="s">
        <v>30</v>
      </c>
      <c r="M2377" s="11" t="s">
        <v>7062</v>
      </c>
      <c r="N2377" s="13">
        <v>3105</v>
      </c>
      <c r="O2377" s="15">
        <f>_xlfn.XLOOKUP(B2377,Sheet1!A:A,Sheet1!E:E)</f>
        <v>10.210000000000001</v>
      </c>
      <c r="P2377" s="26"/>
      <c r="Q2377" s="15">
        <f t="shared" si="190"/>
        <v>10.720500000000001</v>
      </c>
      <c r="R2377" s="38">
        <f t="shared" si="191"/>
        <v>11.042115000000001</v>
      </c>
      <c r="S2377" s="26">
        <v>0</v>
      </c>
      <c r="T2377" s="13" t="str">
        <f t="shared" si="193"/>
        <v>Up</v>
      </c>
    </row>
    <row r="2378" spans="1:20" s="14" customFormat="1" hidden="1" x14ac:dyDescent="0.3">
      <c r="A2378" s="11">
        <v>6053667</v>
      </c>
      <c r="B2378" s="11">
        <v>6053667</v>
      </c>
      <c r="C2378" s="11" t="s">
        <v>26</v>
      </c>
      <c r="D2378" s="11" t="s">
        <v>27</v>
      </c>
      <c r="E2378" s="13" t="str">
        <f>_xlfn.XLOOKUP(B2378,Sheet1!A:A,Sheet1!B:B)</f>
        <v>DS ARC APPLIANCE SPRAY  WHITE      400ML</v>
      </c>
      <c r="F2378" s="13" t="str">
        <f t="shared" si="192"/>
        <v>CROWN  - DS ARC APPLIANCE SPRAY  WHITE      400ML</v>
      </c>
      <c r="G2378" s="13"/>
      <c r="H2378" s="91" t="s">
        <v>28</v>
      </c>
      <c r="I2378" s="11" t="s">
        <v>29</v>
      </c>
      <c r="J2378" s="11" t="s">
        <v>29</v>
      </c>
      <c r="K2378" s="11" t="s">
        <v>30</v>
      </c>
      <c r="M2378" s="11" t="s">
        <v>7062</v>
      </c>
      <c r="N2378" s="13">
        <v>3105</v>
      </c>
      <c r="O2378" s="15">
        <f>_xlfn.XLOOKUP(B2378,Sheet1!A:A,Sheet1!E:E)</f>
        <v>10.210000000000001</v>
      </c>
      <c r="P2378" s="26"/>
      <c r="Q2378" s="15">
        <f t="shared" si="190"/>
        <v>10.720500000000001</v>
      </c>
      <c r="R2378" s="38">
        <f t="shared" si="191"/>
        <v>11.042115000000001</v>
      </c>
      <c r="S2378" s="26">
        <v>0</v>
      </c>
      <c r="T2378" s="13" t="str">
        <f t="shared" si="193"/>
        <v>Up</v>
      </c>
    </row>
    <row r="2379" spans="1:20" s="14" customFormat="1" hidden="1" x14ac:dyDescent="0.3">
      <c r="A2379" s="11">
        <v>6053668</v>
      </c>
      <c r="B2379" s="11">
        <v>6053668</v>
      </c>
      <c r="C2379" s="11" t="s">
        <v>26</v>
      </c>
      <c r="D2379" s="11" t="s">
        <v>27</v>
      </c>
      <c r="E2379" s="13" t="str">
        <f>_xlfn.XLOOKUP(B2379,Sheet1!A:A,Sheet1!B:B)</f>
        <v>DS ARC MP SPRAY PAINT   GLOS BLACK 400ML</v>
      </c>
      <c r="F2379" s="13" t="str">
        <f t="shared" si="192"/>
        <v>CROWN  - DS ARC MP SPRAY PAINT   GLOS BLACK 400ML</v>
      </c>
      <c r="G2379" s="13"/>
      <c r="H2379" s="91" t="s">
        <v>28</v>
      </c>
      <c r="I2379" s="11" t="s">
        <v>29</v>
      </c>
      <c r="J2379" s="11" t="s">
        <v>29</v>
      </c>
      <c r="K2379" s="11" t="s">
        <v>30</v>
      </c>
      <c r="M2379" s="11" t="s">
        <v>7062</v>
      </c>
      <c r="N2379" s="13">
        <v>3105</v>
      </c>
      <c r="O2379" s="15">
        <f>_xlfn.XLOOKUP(B2379,Sheet1!A:A,Sheet1!E:E)</f>
        <v>5.84</v>
      </c>
      <c r="P2379" s="26"/>
      <c r="Q2379" s="15">
        <f t="shared" si="190"/>
        <v>6.1319999999999997</v>
      </c>
      <c r="R2379" s="38">
        <f t="shared" si="191"/>
        <v>6.3159599999999996</v>
      </c>
      <c r="S2379" s="26">
        <v>0</v>
      </c>
      <c r="T2379" s="13" t="str">
        <f t="shared" si="193"/>
        <v>Up</v>
      </c>
    </row>
    <row r="2380" spans="1:20" s="14" customFormat="1" hidden="1" x14ac:dyDescent="0.3">
      <c r="A2380" s="11">
        <v>6053669</v>
      </c>
      <c r="B2380" s="11">
        <v>6053669</v>
      </c>
      <c r="C2380" s="11" t="s">
        <v>26</v>
      </c>
      <c r="D2380" s="11" t="s">
        <v>27</v>
      </c>
      <c r="E2380" s="13" t="str">
        <f>_xlfn.XLOOKUP(B2380,Sheet1!A:A,Sheet1!B:B)</f>
        <v>DS ARC MP SPRAY PAINT   MATT BLACK 400ML</v>
      </c>
      <c r="F2380" s="13" t="str">
        <f t="shared" si="192"/>
        <v>CROWN  - DS ARC MP SPRAY PAINT   MATT BLACK 400ML</v>
      </c>
      <c r="G2380" s="13"/>
      <c r="H2380" s="91" t="s">
        <v>28</v>
      </c>
      <c r="I2380" s="11" t="s">
        <v>29</v>
      </c>
      <c r="J2380" s="11" t="s">
        <v>29</v>
      </c>
      <c r="K2380" s="11" t="s">
        <v>30</v>
      </c>
      <c r="M2380" s="11" t="s">
        <v>7062</v>
      </c>
      <c r="N2380" s="13">
        <v>3105</v>
      </c>
      <c r="O2380" s="15">
        <f>_xlfn.XLOOKUP(B2380,Sheet1!A:A,Sheet1!E:E)</f>
        <v>5.84</v>
      </c>
      <c r="P2380" s="26"/>
      <c r="Q2380" s="15">
        <f t="shared" si="190"/>
        <v>6.1319999999999997</v>
      </c>
      <c r="R2380" s="38">
        <f t="shared" si="191"/>
        <v>6.3159599999999996</v>
      </c>
      <c r="S2380" s="26">
        <v>0</v>
      </c>
      <c r="T2380" s="13" t="str">
        <f t="shared" si="193"/>
        <v>Up</v>
      </c>
    </row>
    <row r="2381" spans="1:20" s="14" customFormat="1" hidden="1" x14ac:dyDescent="0.3">
      <c r="A2381" s="11">
        <v>6053670</v>
      </c>
      <c r="B2381" s="11">
        <v>6053670</v>
      </c>
      <c r="C2381" s="11" t="s">
        <v>26</v>
      </c>
      <c r="D2381" s="11" t="s">
        <v>27</v>
      </c>
      <c r="E2381" s="13" t="str">
        <f>_xlfn.XLOOKUP(B2381,Sheet1!A:A,Sheet1!B:B)</f>
        <v>DS ARC MP SPRAY PAINT   SATN BLACK 400ML</v>
      </c>
      <c r="F2381" s="13" t="str">
        <f t="shared" si="192"/>
        <v>CROWN  - DS ARC MP SPRAY PAINT   SATN BLACK 400ML</v>
      </c>
      <c r="G2381" s="13"/>
      <c r="H2381" s="91" t="s">
        <v>28</v>
      </c>
      <c r="I2381" s="11" t="s">
        <v>29</v>
      </c>
      <c r="J2381" s="11" t="s">
        <v>29</v>
      </c>
      <c r="K2381" s="11" t="s">
        <v>30</v>
      </c>
      <c r="M2381" s="11" t="s">
        <v>7062</v>
      </c>
      <c r="N2381" s="13">
        <v>3105</v>
      </c>
      <c r="O2381" s="15">
        <f>_xlfn.XLOOKUP(B2381,Sheet1!A:A,Sheet1!E:E)</f>
        <v>5.84</v>
      </c>
      <c r="P2381" s="26"/>
      <c r="Q2381" s="15">
        <f t="shared" si="190"/>
        <v>6.1319999999999997</v>
      </c>
      <c r="R2381" s="38">
        <f t="shared" si="191"/>
        <v>6.3159599999999996</v>
      </c>
      <c r="S2381" s="26">
        <v>0</v>
      </c>
      <c r="T2381" s="13" t="str">
        <f t="shared" si="193"/>
        <v>Up</v>
      </c>
    </row>
    <row r="2382" spans="1:20" s="14" customFormat="1" hidden="1" x14ac:dyDescent="0.3">
      <c r="A2382" s="11">
        <v>6053671</v>
      </c>
      <c r="B2382" s="11">
        <v>6053671</v>
      </c>
      <c r="C2382" s="11" t="s">
        <v>26</v>
      </c>
      <c r="D2382" s="11" t="s">
        <v>27</v>
      </c>
      <c r="E2382" s="13" t="str">
        <f>_xlfn.XLOOKUP(B2382,Sheet1!A:A,Sheet1!B:B)</f>
        <v>DS ARC MP SPRAY PAINT   GLOS WHITE 400ML</v>
      </c>
      <c r="F2382" s="13" t="str">
        <f t="shared" si="192"/>
        <v>CROWN  - DS ARC MP SPRAY PAINT   GLOS WHITE 400ML</v>
      </c>
      <c r="G2382" s="13"/>
      <c r="H2382" s="91" t="s">
        <v>28</v>
      </c>
      <c r="I2382" s="11" t="s">
        <v>29</v>
      </c>
      <c r="J2382" s="11" t="s">
        <v>29</v>
      </c>
      <c r="K2382" s="11" t="s">
        <v>30</v>
      </c>
      <c r="M2382" s="11" t="s">
        <v>7062</v>
      </c>
      <c r="N2382" s="13">
        <v>3105</v>
      </c>
      <c r="O2382" s="15">
        <f>_xlfn.XLOOKUP(B2382,Sheet1!A:A,Sheet1!E:E)</f>
        <v>5.84</v>
      </c>
      <c r="P2382" s="26"/>
      <c r="Q2382" s="15">
        <f t="shared" si="190"/>
        <v>6.1319999999999997</v>
      </c>
      <c r="R2382" s="38">
        <f t="shared" si="191"/>
        <v>6.3159599999999996</v>
      </c>
      <c r="S2382" s="26">
        <v>0</v>
      </c>
      <c r="T2382" s="13" t="str">
        <f t="shared" si="193"/>
        <v>Up</v>
      </c>
    </row>
    <row r="2383" spans="1:20" s="14" customFormat="1" hidden="1" x14ac:dyDescent="0.3">
      <c r="A2383" s="11">
        <v>6053672</v>
      </c>
      <c r="B2383" s="11">
        <v>6053672</v>
      </c>
      <c r="C2383" s="11" t="s">
        <v>26</v>
      </c>
      <c r="D2383" s="11" t="s">
        <v>27</v>
      </c>
      <c r="E2383" s="13" t="str">
        <f>_xlfn.XLOOKUP(B2383,Sheet1!A:A,Sheet1!B:B)</f>
        <v>DS ARC MP SPRAY PAINT   MATT WHITE 400ML</v>
      </c>
      <c r="F2383" s="13" t="str">
        <f t="shared" si="192"/>
        <v>CROWN  - DS ARC MP SPRAY PAINT   MATT WHITE 400ML</v>
      </c>
      <c r="G2383" s="13"/>
      <c r="H2383" s="91" t="s">
        <v>28</v>
      </c>
      <c r="I2383" s="11" t="s">
        <v>29</v>
      </c>
      <c r="J2383" s="11" t="s">
        <v>29</v>
      </c>
      <c r="K2383" s="11" t="s">
        <v>30</v>
      </c>
      <c r="M2383" s="11" t="s">
        <v>7062</v>
      </c>
      <c r="N2383" s="13">
        <v>3105</v>
      </c>
      <c r="O2383" s="15">
        <f>_xlfn.XLOOKUP(B2383,Sheet1!A:A,Sheet1!E:E)</f>
        <v>5.84</v>
      </c>
      <c r="P2383" s="26"/>
      <c r="Q2383" s="15">
        <f t="shared" si="190"/>
        <v>6.1319999999999997</v>
      </c>
      <c r="R2383" s="38">
        <f t="shared" si="191"/>
        <v>6.3159599999999996</v>
      </c>
      <c r="S2383" s="26">
        <v>0</v>
      </c>
      <c r="T2383" s="13" t="str">
        <f t="shared" si="193"/>
        <v>Up</v>
      </c>
    </row>
    <row r="2384" spans="1:20" s="14" customFormat="1" hidden="1" x14ac:dyDescent="0.3">
      <c r="A2384" s="11">
        <v>6053673</v>
      </c>
      <c r="B2384" s="11">
        <v>6053673</v>
      </c>
      <c r="C2384" s="11" t="s">
        <v>26</v>
      </c>
      <c r="D2384" s="11" t="s">
        <v>27</v>
      </c>
      <c r="E2384" s="13" t="str">
        <f>_xlfn.XLOOKUP(B2384,Sheet1!A:A,Sheet1!B:B)</f>
        <v>DS ARC MP SPRAY PAINT   SATN WHITE 400ML</v>
      </c>
      <c r="F2384" s="13" t="str">
        <f t="shared" si="192"/>
        <v>CROWN  - DS ARC MP SPRAY PAINT   SATN WHITE 400ML</v>
      </c>
      <c r="G2384" s="13"/>
      <c r="H2384" s="91" t="s">
        <v>28</v>
      </c>
      <c r="I2384" s="11" t="s">
        <v>29</v>
      </c>
      <c r="J2384" s="11" t="s">
        <v>29</v>
      </c>
      <c r="K2384" s="11" t="s">
        <v>30</v>
      </c>
      <c r="M2384" s="11" t="s">
        <v>7062</v>
      </c>
      <c r="N2384" s="13">
        <v>3105</v>
      </c>
      <c r="O2384" s="15">
        <f>_xlfn.XLOOKUP(B2384,Sheet1!A:A,Sheet1!E:E)</f>
        <v>5.84</v>
      </c>
      <c r="P2384" s="26"/>
      <c r="Q2384" s="15">
        <f t="shared" si="190"/>
        <v>6.1319999999999997</v>
      </c>
      <c r="R2384" s="38">
        <f t="shared" si="191"/>
        <v>6.3159599999999996</v>
      </c>
      <c r="S2384" s="26">
        <v>0</v>
      </c>
      <c r="T2384" s="13" t="str">
        <f t="shared" si="193"/>
        <v>Up</v>
      </c>
    </row>
    <row r="2385" spans="1:20" s="14" customFormat="1" hidden="1" x14ac:dyDescent="0.3">
      <c r="A2385" s="11">
        <v>6053674</v>
      </c>
      <c r="B2385" s="11">
        <v>6053674</v>
      </c>
      <c r="C2385" s="11" t="s">
        <v>26</v>
      </c>
      <c r="D2385" s="11" t="s">
        <v>27</v>
      </c>
      <c r="E2385" s="13" t="str">
        <f>_xlfn.XLOOKUP(B2385,Sheet1!A:A,Sheet1!B:B)</f>
        <v>DS ARC MP SPRAY PAINT   RED        400ML</v>
      </c>
      <c r="F2385" s="13" t="str">
        <f t="shared" si="192"/>
        <v>CROWN  - DS ARC MP SPRAY PAINT   RED        400ML</v>
      </c>
      <c r="G2385" s="13"/>
      <c r="H2385" s="91" t="s">
        <v>28</v>
      </c>
      <c r="I2385" s="11" t="s">
        <v>29</v>
      </c>
      <c r="J2385" s="11" t="s">
        <v>29</v>
      </c>
      <c r="K2385" s="11" t="s">
        <v>30</v>
      </c>
      <c r="M2385" s="11" t="s">
        <v>7062</v>
      </c>
      <c r="N2385" s="13">
        <v>3105</v>
      </c>
      <c r="O2385" s="15">
        <f>_xlfn.XLOOKUP(B2385,Sheet1!A:A,Sheet1!E:E)</f>
        <v>5.84</v>
      </c>
      <c r="P2385" s="26"/>
      <c r="Q2385" s="15">
        <f t="shared" si="190"/>
        <v>6.1319999999999997</v>
      </c>
      <c r="R2385" s="38">
        <f t="shared" si="191"/>
        <v>6.3159599999999996</v>
      </c>
      <c r="S2385" s="26">
        <v>0</v>
      </c>
      <c r="T2385" s="13" t="str">
        <f t="shared" si="193"/>
        <v>Up</v>
      </c>
    </row>
    <row r="2386" spans="1:20" s="14" customFormat="1" hidden="1" x14ac:dyDescent="0.3">
      <c r="A2386" s="11">
        <v>6053675</v>
      </c>
      <c r="B2386" s="11">
        <v>6053675</v>
      </c>
      <c r="C2386" s="11" t="s">
        <v>26</v>
      </c>
      <c r="D2386" s="11" t="s">
        <v>27</v>
      </c>
      <c r="E2386" s="13" t="str">
        <f>_xlfn.XLOOKUP(B2386,Sheet1!A:A,Sheet1!B:B)</f>
        <v>DS ARC MP SPRAY PAINT   BLUE       400ML</v>
      </c>
      <c r="F2386" s="13" t="str">
        <f t="shared" si="192"/>
        <v>CROWN  - DS ARC MP SPRAY PAINT   BLUE       400ML</v>
      </c>
      <c r="G2386" s="13"/>
      <c r="H2386" s="91" t="s">
        <v>28</v>
      </c>
      <c r="I2386" s="11" t="s">
        <v>29</v>
      </c>
      <c r="J2386" s="11" t="s">
        <v>29</v>
      </c>
      <c r="K2386" s="11" t="s">
        <v>30</v>
      </c>
      <c r="M2386" s="11" t="s">
        <v>7062</v>
      </c>
      <c r="N2386" s="13">
        <v>3105</v>
      </c>
      <c r="O2386" s="15">
        <f>_xlfn.XLOOKUP(B2386,Sheet1!A:A,Sheet1!E:E)</f>
        <v>5.84</v>
      </c>
      <c r="P2386" s="26"/>
      <c r="Q2386" s="15">
        <f t="shared" si="190"/>
        <v>6.1319999999999997</v>
      </c>
      <c r="R2386" s="38">
        <f t="shared" si="191"/>
        <v>6.3159599999999996</v>
      </c>
      <c r="S2386" s="26">
        <v>0</v>
      </c>
      <c r="T2386" s="13" t="str">
        <f t="shared" si="193"/>
        <v>Up</v>
      </c>
    </row>
    <row r="2387" spans="1:20" s="14" customFormat="1" hidden="1" x14ac:dyDescent="0.3">
      <c r="A2387" s="11">
        <v>6053676</v>
      </c>
      <c r="B2387" s="11">
        <v>6053676</v>
      </c>
      <c r="C2387" s="11" t="s">
        <v>26</v>
      </c>
      <c r="D2387" s="11" t="s">
        <v>27</v>
      </c>
      <c r="E2387" s="13" t="str">
        <f>_xlfn.XLOOKUP(B2387,Sheet1!A:A,Sheet1!B:B)</f>
        <v>DS ARC MP SPRAY PAINT   GREEN      400ML</v>
      </c>
      <c r="F2387" s="13" t="str">
        <f t="shared" si="192"/>
        <v>CROWN  - DS ARC MP SPRAY PAINT   GREEN      400ML</v>
      </c>
      <c r="G2387" s="13"/>
      <c r="H2387" s="91" t="s">
        <v>28</v>
      </c>
      <c r="I2387" s="11" t="s">
        <v>29</v>
      </c>
      <c r="J2387" s="11" t="s">
        <v>29</v>
      </c>
      <c r="K2387" s="11" t="s">
        <v>30</v>
      </c>
      <c r="M2387" s="11" t="s">
        <v>7062</v>
      </c>
      <c r="N2387" s="13">
        <v>3105</v>
      </c>
      <c r="O2387" s="15">
        <f>_xlfn.XLOOKUP(B2387,Sheet1!A:A,Sheet1!E:E)</f>
        <v>5.84</v>
      </c>
      <c r="P2387" s="26"/>
      <c r="Q2387" s="15">
        <f t="shared" ref="Q2387:Q2450" si="194">O2387*1.05</f>
        <v>6.1319999999999997</v>
      </c>
      <c r="R2387" s="38">
        <f t="shared" si="191"/>
        <v>6.3159599999999996</v>
      </c>
      <c r="S2387" s="26">
        <v>0</v>
      </c>
      <c r="T2387" s="13" t="str">
        <f t="shared" si="193"/>
        <v>Up</v>
      </c>
    </row>
    <row r="2388" spans="1:20" s="14" customFormat="1" hidden="1" x14ac:dyDescent="0.3">
      <c r="A2388" s="11">
        <v>6053677</v>
      </c>
      <c r="B2388" s="11">
        <v>6053677</v>
      </c>
      <c r="C2388" s="11" t="s">
        <v>26</v>
      </c>
      <c r="D2388" s="11" t="s">
        <v>27</v>
      </c>
      <c r="E2388" s="13" t="str">
        <f>_xlfn.XLOOKUP(B2388,Sheet1!A:A,Sheet1!B:B)</f>
        <v>DS ARC MP SPRAY PAINT   YELLOW     400ML</v>
      </c>
      <c r="F2388" s="13" t="str">
        <f t="shared" si="192"/>
        <v>CROWN  - DS ARC MP SPRAY PAINT   YELLOW     400ML</v>
      </c>
      <c r="G2388" s="13"/>
      <c r="H2388" s="91" t="s">
        <v>28</v>
      </c>
      <c r="I2388" s="11" t="s">
        <v>29</v>
      </c>
      <c r="J2388" s="11" t="s">
        <v>29</v>
      </c>
      <c r="K2388" s="11" t="s">
        <v>30</v>
      </c>
      <c r="M2388" s="11" t="s">
        <v>7062</v>
      </c>
      <c r="N2388" s="13">
        <v>3105</v>
      </c>
      <c r="O2388" s="15">
        <f>_xlfn.XLOOKUP(B2388,Sheet1!A:A,Sheet1!E:E)</f>
        <v>5.84</v>
      </c>
      <c r="P2388" s="26"/>
      <c r="Q2388" s="15">
        <f t="shared" si="194"/>
        <v>6.1319999999999997</v>
      </c>
      <c r="R2388" s="38">
        <f t="shared" si="191"/>
        <v>6.3159599999999996</v>
      </c>
      <c r="S2388" s="26">
        <v>0</v>
      </c>
      <c r="T2388" s="13" t="str">
        <f t="shared" si="193"/>
        <v>Up</v>
      </c>
    </row>
    <row r="2389" spans="1:20" s="14" customFormat="1" hidden="1" x14ac:dyDescent="0.3">
      <c r="A2389" s="11">
        <v>6053678</v>
      </c>
      <c r="B2389" s="11">
        <v>6053678</v>
      </c>
      <c r="C2389" s="11" t="s">
        <v>26</v>
      </c>
      <c r="D2389" s="11" t="s">
        <v>27</v>
      </c>
      <c r="E2389" s="13" t="str">
        <f>_xlfn.XLOOKUP(B2389,Sheet1!A:A,Sheet1!B:B)</f>
        <v>DS ARC MP SPRAY PAINT   SILVER     400ML</v>
      </c>
      <c r="F2389" s="13" t="str">
        <f t="shared" si="192"/>
        <v>CROWN  - DS ARC MP SPRAY PAINT   SILVER     400ML</v>
      </c>
      <c r="G2389" s="13"/>
      <c r="H2389" s="91" t="s">
        <v>28</v>
      </c>
      <c r="I2389" s="11" t="s">
        <v>29</v>
      </c>
      <c r="J2389" s="11" t="s">
        <v>29</v>
      </c>
      <c r="K2389" s="11" t="s">
        <v>30</v>
      </c>
      <c r="M2389" s="11" t="s">
        <v>7062</v>
      </c>
      <c r="N2389" s="13">
        <v>3105</v>
      </c>
      <c r="O2389" s="15">
        <f>_xlfn.XLOOKUP(B2389,Sheet1!A:A,Sheet1!E:E)</f>
        <v>5.84</v>
      </c>
      <c r="P2389" s="26"/>
      <c r="Q2389" s="15">
        <f t="shared" si="194"/>
        <v>6.1319999999999997</v>
      </c>
      <c r="R2389" s="38">
        <f t="shared" si="191"/>
        <v>6.3159599999999996</v>
      </c>
      <c r="S2389" s="26">
        <v>0</v>
      </c>
      <c r="T2389" s="13" t="str">
        <f t="shared" si="193"/>
        <v>Up</v>
      </c>
    </row>
    <row r="2390" spans="1:20" s="14" customFormat="1" hidden="1" x14ac:dyDescent="0.3">
      <c r="A2390" s="11">
        <v>6053679</v>
      </c>
      <c r="B2390" s="11">
        <v>6053679</v>
      </c>
      <c r="C2390" s="11" t="s">
        <v>26</v>
      </c>
      <c r="D2390" s="11" t="s">
        <v>27</v>
      </c>
      <c r="E2390" s="13" t="str">
        <f>_xlfn.XLOOKUP(B2390,Sheet1!A:A,Sheet1!B:B)</f>
        <v>DS ARC MP SPRAY PAINT   LIGHT GREY 400ML</v>
      </c>
      <c r="F2390" s="13" t="str">
        <f t="shared" si="192"/>
        <v>CROWN  - DS ARC MP SPRAY PAINT   LIGHT GREY 400ML</v>
      </c>
      <c r="G2390" s="13"/>
      <c r="H2390" s="91" t="s">
        <v>28</v>
      </c>
      <c r="I2390" s="11" t="s">
        <v>29</v>
      </c>
      <c r="J2390" s="11" t="s">
        <v>29</v>
      </c>
      <c r="K2390" s="11" t="s">
        <v>30</v>
      </c>
      <c r="M2390" s="11" t="s">
        <v>7062</v>
      </c>
      <c r="N2390" s="13">
        <v>3105</v>
      </c>
      <c r="O2390" s="15">
        <f>_xlfn.XLOOKUP(B2390,Sheet1!A:A,Sheet1!E:E)</f>
        <v>5.84</v>
      </c>
      <c r="P2390" s="26"/>
      <c r="Q2390" s="15">
        <f t="shared" si="194"/>
        <v>6.1319999999999997</v>
      </c>
      <c r="R2390" s="38">
        <f t="shared" si="191"/>
        <v>6.3159599999999996</v>
      </c>
      <c r="S2390" s="26">
        <v>0</v>
      </c>
      <c r="T2390" s="13" t="str">
        <f t="shared" si="193"/>
        <v>Up</v>
      </c>
    </row>
    <row r="2391" spans="1:20" s="14" customFormat="1" hidden="1" x14ac:dyDescent="0.3">
      <c r="A2391" s="11">
        <v>6053680</v>
      </c>
      <c r="B2391" s="11">
        <v>6053680</v>
      </c>
      <c r="C2391" s="11" t="s">
        <v>26</v>
      </c>
      <c r="D2391" s="11" t="s">
        <v>27</v>
      </c>
      <c r="E2391" s="13" t="str">
        <f>_xlfn.XLOOKUP(B2391,Sheet1!A:A,Sheet1!B:B)</f>
        <v>DS ARC MP SPRAY PAINT   IVORY      400ML</v>
      </c>
      <c r="F2391" s="13" t="str">
        <f t="shared" si="192"/>
        <v>CROWN  - DS ARC MP SPRAY PAINT   IVORY      400ML</v>
      </c>
      <c r="G2391" s="13"/>
      <c r="H2391" s="91" t="s">
        <v>28</v>
      </c>
      <c r="I2391" s="11" t="s">
        <v>29</v>
      </c>
      <c r="J2391" s="11" t="s">
        <v>29</v>
      </c>
      <c r="K2391" s="11" t="s">
        <v>30</v>
      </c>
      <c r="M2391" s="11" t="s">
        <v>7062</v>
      </c>
      <c r="N2391" s="13">
        <v>3105</v>
      </c>
      <c r="O2391" s="15">
        <f>_xlfn.XLOOKUP(B2391,Sheet1!A:A,Sheet1!E:E)</f>
        <v>5.84</v>
      </c>
      <c r="P2391" s="26"/>
      <c r="Q2391" s="15">
        <f t="shared" si="194"/>
        <v>6.1319999999999997</v>
      </c>
      <c r="R2391" s="38">
        <f t="shared" si="191"/>
        <v>6.3159599999999996</v>
      </c>
      <c r="S2391" s="26">
        <v>0</v>
      </c>
      <c r="T2391" s="13" t="str">
        <f t="shared" si="193"/>
        <v>Up</v>
      </c>
    </row>
    <row r="2392" spans="1:20" s="14" customFormat="1" hidden="1" x14ac:dyDescent="0.3">
      <c r="A2392" s="11">
        <v>6054891</v>
      </c>
      <c r="B2392" s="11">
        <v>6054891</v>
      </c>
      <c r="C2392" s="11" t="s">
        <v>26</v>
      </c>
      <c r="D2392" s="11" t="s">
        <v>27</v>
      </c>
      <c r="E2392" s="13" t="str">
        <f>_xlfn.XLOOKUP(B2392,Sheet1!A:A,Sheet1!B:B)</f>
        <v>DS SNICKERS SERVICE TROUSERS       50</v>
      </c>
      <c r="F2392" s="13" t="str">
        <f t="shared" si="192"/>
        <v>CROWN  - DS SNICKERS SERVICE TROUSERS       50</v>
      </c>
      <c r="G2392" s="13"/>
      <c r="H2392" s="91" t="s">
        <v>28</v>
      </c>
      <c r="I2392" s="11" t="s">
        <v>29</v>
      </c>
      <c r="J2392" s="11" t="s">
        <v>29</v>
      </c>
      <c r="K2392" s="11" t="s">
        <v>30</v>
      </c>
      <c r="M2392" s="11" t="s">
        <v>7062</v>
      </c>
      <c r="N2392" s="13">
        <v>3105</v>
      </c>
      <c r="O2392" s="15">
        <f>_xlfn.XLOOKUP(B2392,Sheet1!A:A,Sheet1!E:E)</f>
        <v>49.53</v>
      </c>
      <c r="P2392" s="26"/>
      <c r="Q2392" s="15">
        <f t="shared" si="194"/>
        <v>52.006500000000003</v>
      </c>
      <c r="R2392" s="38">
        <f t="shared" si="191"/>
        <v>53.566695000000003</v>
      </c>
      <c r="S2392" s="26">
        <v>0</v>
      </c>
      <c r="T2392" s="13" t="str">
        <f t="shared" si="193"/>
        <v>Up</v>
      </c>
    </row>
    <row r="2393" spans="1:20" s="14" customFormat="1" hidden="1" x14ac:dyDescent="0.3">
      <c r="A2393" s="11">
        <v>6054925</v>
      </c>
      <c r="B2393" s="11">
        <v>6054925</v>
      </c>
      <c r="C2393" s="11" t="s">
        <v>26</v>
      </c>
      <c r="D2393" s="11" t="s">
        <v>27</v>
      </c>
      <c r="E2393" s="13" t="str">
        <f>_xlfn.XLOOKUP(B2393,Sheet1!A:A,Sheet1!B:B)</f>
        <v>DS SNICKERS WOMENS SERV TROUSERS   46</v>
      </c>
      <c r="F2393" s="13" t="str">
        <f t="shared" si="192"/>
        <v>CROWN  - DS SNICKERS WOMENS SERV TROUSERS   46</v>
      </c>
      <c r="G2393" s="13"/>
      <c r="H2393" s="91" t="s">
        <v>28</v>
      </c>
      <c r="I2393" s="11" t="s">
        <v>29</v>
      </c>
      <c r="J2393" s="11" t="s">
        <v>29</v>
      </c>
      <c r="K2393" s="11" t="s">
        <v>30</v>
      </c>
      <c r="M2393" s="11" t="s">
        <v>7062</v>
      </c>
      <c r="N2393" s="13">
        <v>3105</v>
      </c>
      <c r="O2393" s="15">
        <f>_xlfn.XLOOKUP(B2393,Sheet1!A:A,Sheet1!E:E)</f>
        <v>49.53</v>
      </c>
      <c r="P2393" s="26"/>
      <c r="Q2393" s="15">
        <f t="shared" si="194"/>
        <v>52.006500000000003</v>
      </c>
      <c r="R2393" s="38">
        <f t="shared" si="191"/>
        <v>53.566695000000003</v>
      </c>
      <c r="S2393" s="26">
        <v>0</v>
      </c>
      <c r="T2393" s="13" t="str">
        <f t="shared" si="193"/>
        <v>Up</v>
      </c>
    </row>
    <row r="2394" spans="1:20" s="14" customFormat="1" hidden="1" x14ac:dyDescent="0.3">
      <c r="A2394" s="11">
        <v>6054926</v>
      </c>
      <c r="B2394" s="11">
        <v>6054926</v>
      </c>
      <c r="C2394" s="11" t="s">
        <v>26</v>
      </c>
      <c r="D2394" s="11" t="s">
        <v>27</v>
      </c>
      <c r="E2394" s="13" t="str">
        <f>_xlfn.XLOOKUP(B2394,Sheet1!A:A,Sheet1!B:B)</f>
        <v>DS SNICKERS WOMENS SERV TROUSERS   48</v>
      </c>
      <c r="F2394" s="13" t="str">
        <f t="shared" si="192"/>
        <v>CROWN  - DS SNICKERS WOMENS SERV TROUSERS   48</v>
      </c>
      <c r="G2394" s="13"/>
      <c r="H2394" s="91" t="s">
        <v>28</v>
      </c>
      <c r="I2394" s="11" t="s">
        <v>29</v>
      </c>
      <c r="J2394" s="11" t="s">
        <v>29</v>
      </c>
      <c r="K2394" s="11" t="s">
        <v>30</v>
      </c>
      <c r="M2394" s="11" t="s">
        <v>7062</v>
      </c>
      <c r="N2394" s="13">
        <v>3105</v>
      </c>
      <c r="O2394" s="15">
        <f>_xlfn.XLOOKUP(B2394,Sheet1!A:A,Sheet1!E:E)</f>
        <v>49.53</v>
      </c>
      <c r="P2394" s="26"/>
      <c r="Q2394" s="15">
        <f t="shared" si="194"/>
        <v>52.006500000000003</v>
      </c>
      <c r="R2394" s="38">
        <f t="shared" si="191"/>
        <v>53.566695000000003</v>
      </c>
      <c r="S2394" s="26">
        <v>0</v>
      </c>
      <c r="T2394" s="13" t="str">
        <f t="shared" si="193"/>
        <v>Up</v>
      </c>
    </row>
    <row r="2395" spans="1:20" s="14" customFormat="1" hidden="1" x14ac:dyDescent="0.3">
      <c r="A2395" s="11">
        <v>6054927</v>
      </c>
      <c r="B2395" s="11">
        <v>6054927</v>
      </c>
      <c r="C2395" s="11" t="s">
        <v>26</v>
      </c>
      <c r="D2395" s="11" t="s">
        <v>27</v>
      </c>
      <c r="E2395" s="13" t="str">
        <f>_xlfn.XLOOKUP(B2395,Sheet1!A:A,Sheet1!B:B)</f>
        <v>DS SNICKERS WOMENS SERV TROUSERS   50</v>
      </c>
      <c r="F2395" s="13" t="str">
        <f t="shared" si="192"/>
        <v>CROWN  - DS SNICKERS WOMENS SERV TROUSERS   50</v>
      </c>
      <c r="G2395" s="13"/>
      <c r="H2395" s="91" t="s">
        <v>28</v>
      </c>
      <c r="I2395" s="11" t="s">
        <v>29</v>
      </c>
      <c r="J2395" s="11" t="s">
        <v>29</v>
      </c>
      <c r="K2395" s="11" t="s">
        <v>30</v>
      </c>
      <c r="M2395" s="11" t="s">
        <v>7062</v>
      </c>
      <c r="N2395" s="13">
        <v>3105</v>
      </c>
      <c r="O2395" s="15">
        <f>_xlfn.XLOOKUP(B2395,Sheet1!A:A,Sheet1!E:E)</f>
        <v>49.53</v>
      </c>
      <c r="P2395" s="26"/>
      <c r="Q2395" s="15">
        <f t="shared" si="194"/>
        <v>52.006500000000003</v>
      </c>
      <c r="R2395" s="38">
        <f t="shared" si="191"/>
        <v>53.566695000000003</v>
      </c>
      <c r="S2395" s="26">
        <v>0</v>
      </c>
      <c r="T2395" s="13" t="str">
        <f t="shared" si="193"/>
        <v>Up</v>
      </c>
    </row>
    <row r="2396" spans="1:20" s="14" customFormat="1" hidden="1" x14ac:dyDescent="0.3">
      <c r="A2396" s="11">
        <v>6054928</v>
      </c>
      <c r="B2396" s="11">
        <v>6054928</v>
      </c>
      <c r="C2396" s="11" t="s">
        <v>26</v>
      </c>
      <c r="D2396" s="11" t="s">
        <v>27</v>
      </c>
      <c r="E2396" s="13" t="str">
        <f>_xlfn.XLOOKUP(B2396,Sheet1!A:A,Sheet1!B:B)</f>
        <v>DS SNICKERS WOMENS SERV TROUSERS   52</v>
      </c>
      <c r="F2396" s="13" t="str">
        <f t="shared" si="192"/>
        <v>CROWN  - DS SNICKERS WOMENS SERV TROUSERS   52</v>
      </c>
      <c r="G2396" s="13"/>
      <c r="H2396" s="91" t="s">
        <v>28</v>
      </c>
      <c r="I2396" s="11" t="s">
        <v>29</v>
      </c>
      <c r="J2396" s="11" t="s">
        <v>29</v>
      </c>
      <c r="K2396" s="11" t="s">
        <v>30</v>
      </c>
      <c r="M2396" s="11" t="s">
        <v>7062</v>
      </c>
      <c r="N2396" s="13">
        <v>3105</v>
      </c>
      <c r="O2396" s="15">
        <f>_xlfn.XLOOKUP(B2396,Sheet1!A:A,Sheet1!E:E)</f>
        <v>49.53</v>
      </c>
      <c r="P2396" s="26"/>
      <c r="Q2396" s="15">
        <f t="shared" si="194"/>
        <v>52.006500000000003</v>
      </c>
      <c r="R2396" s="38">
        <f t="shared" si="191"/>
        <v>53.566695000000003</v>
      </c>
      <c r="S2396" s="26">
        <v>0</v>
      </c>
      <c r="T2396" s="13" t="str">
        <f t="shared" si="193"/>
        <v>Up</v>
      </c>
    </row>
    <row r="2397" spans="1:20" s="14" customFormat="1" hidden="1" x14ac:dyDescent="0.3">
      <c r="A2397" s="11">
        <v>6054929</v>
      </c>
      <c r="B2397" s="11">
        <v>6054929</v>
      </c>
      <c r="C2397" s="11" t="s">
        <v>26</v>
      </c>
      <c r="D2397" s="11" t="s">
        <v>27</v>
      </c>
      <c r="E2397" s="13" t="str">
        <f>_xlfn.XLOOKUP(B2397,Sheet1!A:A,Sheet1!B:B)</f>
        <v>DS SNICKERS WOMENS SERV TROUSERS   54</v>
      </c>
      <c r="F2397" s="13" t="str">
        <f t="shared" si="192"/>
        <v>CROWN  - DS SNICKERS WOMENS SERV TROUSERS   54</v>
      </c>
      <c r="G2397" s="13"/>
      <c r="H2397" s="91" t="s">
        <v>28</v>
      </c>
      <c r="I2397" s="11" t="s">
        <v>29</v>
      </c>
      <c r="J2397" s="11" t="s">
        <v>29</v>
      </c>
      <c r="K2397" s="11" t="s">
        <v>30</v>
      </c>
      <c r="M2397" s="11" t="s">
        <v>7062</v>
      </c>
      <c r="N2397" s="13">
        <v>3105</v>
      </c>
      <c r="O2397" s="15">
        <f>_xlfn.XLOOKUP(B2397,Sheet1!A:A,Sheet1!E:E)</f>
        <v>49.53</v>
      </c>
      <c r="P2397" s="26"/>
      <c r="Q2397" s="15">
        <f t="shared" si="194"/>
        <v>52.006500000000003</v>
      </c>
      <c r="R2397" s="38">
        <f t="shared" si="191"/>
        <v>53.566695000000003</v>
      </c>
      <c r="S2397" s="26">
        <v>0</v>
      </c>
      <c r="T2397" s="13" t="str">
        <f t="shared" si="193"/>
        <v>Up</v>
      </c>
    </row>
    <row r="2398" spans="1:20" s="14" customFormat="1" hidden="1" x14ac:dyDescent="0.3">
      <c r="A2398" s="11">
        <v>6054930</v>
      </c>
      <c r="B2398" s="11">
        <v>6054930</v>
      </c>
      <c r="C2398" s="11" t="s">
        <v>26</v>
      </c>
      <c r="D2398" s="11" t="s">
        <v>27</v>
      </c>
      <c r="E2398" s="13" t="str">
        <f>_xlfn.XLOOKUP(B2398,Sheet1!A:A,Sheet1!B:B)</f>
        <v>DS SNICKERS WOMENS SERV TROUSERS   76</v>
      </c>
      <c r="F2398" s="13" t="str">
        <f t="shared" si="192"/>
        <v>CROWN  - DS SNICKERS WOMENS SERV TROUSERS   76</v>
      </c>
      <c r="G2398" s="13"/>
      <c r="H2398" s="91" t="s">
        <v>28</v>
      </c>
      <c r="I2398" s="11" t="s">
        <v>29</v>
      </c>
      <c r="J2398" s="11" t="s">
        <v>29</v>
      </c>
      <c r="K2398" s="11" t="s">
        <v>30</v>
      </c>
      <c r="M2398" s="11" t="s">
        <v>7062</v>
      </c>
      <c r="N2398" s="13">
        <v>3105</v>
      </c>
      <c r="O2398" s="15">
        <f>_xlfn.XLOOKUP(B2398,Sheet1!A:A,Sheet1!E:E)</f>
        <v>49.53</v>
      </c>
      <c r="P2398" s="26"/>
      <c r="Q2398" s="15">
        <f t="shared" si="194"/>
        <v>52.006500000000003</v>
      </c>
      <c r="R2398" s="38">
        <f t="shared" si="191"/>
        <v>53.566695000000003</v>
      </c>
      <c r="S2398" s="26">
        <v>0</v>
      </c>
      <c r="T2398" s="13" t="str">
        <f t="shared" si="193"/>
        <v>Up</v>
      </c>
    </row>
    <row r="2399" spans="1:20" s="14" customFormat="1" hidden="1" x14ac:dyDescent="0.3">
      <c r="A2399" s="11">
        <v>6054931</v>
      </c>
      <c r="B2399" s="11">
        <v>6054931</v>
      </c>
      <c r="C2399" s="11" t="s">
        <v>26</v>
      </c>
      <c r="D2399" s="11" t="s">
        <v>27</v>
      </c>
      <c r="E2399" s="13" t="str">
        <f>_xlfn.XLOOKUP(B2399,Sheet1!A:A,Sheet1!B:B)</f>
        <v>DS SNICKERS WOMENS SERV TROUSERS   80</v>
      </c>
      <c r="F2399" s="13" t="str">
        <f t="shared" si="192"/>
        <v>CROWN  - DS SNICKERS WOMENS SERV TROUSERS   80</v>
      </c>
      <c r="G2399" s="13"/>
      <c r="H2399" s="91" t="s">
        <v>28</v>
      </c>
      <c r="I2399" s="11" t="s">
        <v>29</v>
      </c>
      <c r="J2399" s="11" t="s">
        <v>29</v>
      </c>
      <c r="K2399" s="11" t="s">
        <v>30</v>
      </c>
      <c r="M2399" s="11" t="s">
        <v>7062</v>
      </c>
      <c r="N2399" s="13">
        <v>3105</v>
      </c>
      <c r="O2399" s="15">
        <f>_xlfn.XLOOKUP(B2399,Sheet1!A:A,Sheet1!E:E)</f>
        <v>49.53</v>
      </c>
      <c r="P2399" s="26"/>
      <c r="Q2399" s="15">
        <f t="shared" si="194"/>
        <v>52.006500000000003</v>
      </c>
      <c r="R2399" s="38">
        <f t="shared" si="191"/>
        <v>53.566695000000003</v>
      </c>
      <c r="S2399" s="26">
        <v>0</v>
      </c>
      <c r="T2399" s="13" t="str">
        <f t="shared" si="193"/>
        <v>Up</v>
      </c>
    </row>
    <row r="2400" spans="1:20" s="14" customFormat="1" hidden="1" x14ac:dyDescent="0.3">
      <c r="A2400" s="11">
        <v>6054932</v>
      </c>
      <c r="B2400" s="11">
        <v>6054932</v>
      </c>
      <c r="C2400" s="11" t="s">
        <v>26</v>
      </c>
      <c r="D2400" s="11" t="s">
        <v>27</v>
      </c>
      <c r="E2400" s="13" t="str">
        <f>_xlfn.XLOOKUP(B2400,Sheet1!A:A,Sheet1!B:B)</f>
        <v>DS SNICKERS WOMENS SERV TROUSERS   84</v>
      </c>
      <c r="F2400" s="13" t="str">
        <f t="shared" si="192"/>
        <v>CROWN  - DS SNICKERS WOMENS SERV TROUSERS   84</v>
      </c>
      <c r="G2400" s="13"/>
      <c r="H2400" s="91" t="s">
        <v>28</v>
      </c>
      <c r="I2400" s="11" t="s">
        <v>29</v>
      </c>
      <c r="J2400" s="11" t="s">
        <v>29</v>
      </c>
      <c r="K2400" s="11" t="s">
        <v>30</v>
      </c>
      <c r="M2400" s="11" t="s">
        <v>7062</v>
      </c>
      <c r="N2400" s="13">
        <v>3105</v>
      </c>
      <c r="O2400" s="15">
        <f>_xlfn.XLOOKUP(B2400,Sheet1!A:A,Sheet1!E:E)</f>
        <v>49.53</v>
      </c>
      <c r="P2400" s="26"/>
      <c r="Q2400" s="15">
        <f t="shared" si="194"/>
        <v>52.006500000000003</v>
      </c>
      <c r="R2400" s="38">
        <f t="shared" si="191"/>
        <v>53.566695000000003</v>
      </c>
      <c r="S2400" s="26">
        <v>0</v>
      </c>
      <c r="T2400" s="13" t="str">
        <f t="shared" si="193"/>
        <v>Up</v>
      </c>
    </row>
    <row r="2401" spans="1:20" s="14" customFormat="1" hidden="1" x14ac:dyDescent="0.3">
      <c r="A2401" s="11">
        <v>6054933</v>
      </c>
      <c r="B2401" s="11">
        <v>6054933</v>
      </c>
      <c r="C2401" s="11" t="s">
        <v>26</v>
      </c>
      <c r="D2401" s="11" t="s">
        <v>27</v>
      </c>
      <c r="E2401" s="13" t="str">
        <f>_xlfn.XLOOKUP(B2401,Sheet1!A:A,Sheet1!B:B)</f>
        <v>DS SNICKERS WOMENS SERV TROUSERS   88</v>
      </c>
      <c r="F2401" s="13" t="str">
        <f t="shared" si="192"/>
        <v>CROWN  - DS SNICKERS WOMENS SERV TROUSERS   88</v>
      </c>
      <c r="G2401" s="13"/>
      <c r="H2401" s="91" t="s">
        <v>28</v>
      </c>
      <c r="I2401" s="11" t="s">
        <v>29</v>
      </c>
      <c r="J2401" s="11" t="s">
        <v>29</v>
      </c>
      <c r="K2401" s="11" t="s">
        <v>30</v>
      </c>
      <c r="M2401" s="11" t="s">
        <v>7062</v>
      </c>
      <c r="N2401" s="13">
        <v>3105</v>
      </c>
      <c r="O2401" s="15">
        <f>_xlfn.XLOOKUP(B2401,Sheet1!A:A,Sheet1!E:E)</f>
        <v>49.53</v>
      </c>
      <c r="P2401" s="26"/>
      <c r="Q2401" s="15">
        <f t="shared" si="194"/>
        <v>52.006500000000003</v>
      </c>
      <c r="R2401" s="38">
        <f t="shared" si="191"/>
        <v>53.566695000000003</v>
      </c>
      <c r="S2401" s="26">
        <v>0</v>
      </c>
      <c r="T2401" s="13" t="str">
        <f t="shared" si="193"/>
        <v>Up</v>
      </c>
    </row>
    <row r="2402" spans="1:20" s="14" customFormat="1" hidden="1" x14ac:dyDescent="0.3">
      <c r="A2402" s="11">
        <v>6054934</v>
      </c>
      <c r="B2402" s="11">
        <v>6054934</v>
      </c>
      <c r="C2402" s="11" t="s">
        <v>26</v>
      </c>
      <c r="D2402" s="11" t="s">
        <v>27</v>
      </c>
      <c r="E2402" s="13" t="str">
        <f>_xlfn.XLOOKUP(B2402,Sheet1!A:A,Sheet1!B:B)</f>
        <v>DS SNICKERS WOMENS SERV TROUSERS   92</v>
      </c>
      <c r="F2402" s="13" t="str">
        <f t="shared" si="192"/>
        <v>CROWN  - DS SNICKERS WOMENS SERV TROUSERS   92</v>
      </c>
      <c r="G2402" s="13"/>
      <c r="H2402" s="91" t="s">
        <v>28</v>
      </c>
      <c r="I2402" s="11" t="s">
        <v>29</v>
      </c>
      <c r="J2402" s="11" t="s">
        <v>29</v>
      </c>
      <c r="K2402" s="11" t="s">
        <v>30</v>
      </c>
      <c r="M2402" s="11" t="s">
        <v>7062</v>
      </c>
      <c r="N2402" s="13">
        <v>3105</v>
      </c>
      <c r="O2402" s="15">
        <f>_xlfn.XLOOKUP(B2402,Sheet1!A:A,Sheet1!E:E)</f>
        <v>49.53</v>
      </c>
      <c r="P2402" s="26"/>
      <c r="Q2402" s="15">
        <f t="shared" si="194"/>
        <v>52.006500000000003</v>
      </c>
      <c r="R2402" s="38">
        <f t="shared" si="191"/>
        <v>53.566695000000003</v>
      </c>
      <c r="S2402" s="26">
        <v>0</v>
      </c>
      <c r="T2402" s="13" t="str">
        <f t="shared" si="193"/>
        <v>Up</v>
      </c>
    </row>
    <row r="2403" spans="1:20" s="14" customFormat="1" hidden="1" x14ac:dyDescent="0.3">
      <c r="A2403" s="11">
        <v>6055135</v>
      </c>
      <c r="B2403" s="11">
        <v>6055135</v>
      </c>
      <c r="C2403" s="11" t="s">
        <v>26</v>
      </c>
      <c r="D2403" s="11" t="s">
        <v>27</v>
      </c>
      <c r="E2403" s="13" t="str">
        <f>_xlfn.XLOOKUP(B2403,Sheet1!A:A,Sheet1!B:B)</f>
        <v>DS SNICKERS SERVICE TROUSERS       60</v>
      </c>
      <c r="F2403" s="13" t="str">
        <f t="shared" si="192"/>
        <v>CROWN  - DS SNICKERS SERVICE TROUSERS       60</v>
      </c>
      <c r="G2403" s="13"/>
      <c r="H2403" s="91" t="s">
        <v>28</v>
      </c>
      <c r="I2403" s="11" t="s">
        <v>29</v>
      </c>
      <c r="J2403" s="11" t="s">
        <v>29</v>
      </c>
      <c r="K2403" s="11" t="s">
        <v>30</v>
      </c>
      <c r="M2403" s="11" t="s">
        <v>7062</v>
      </c>
      <c r="N2403" s="13">
        <v>3105</v>
      </c>
      <c r="O2403" s="15">
        <f>_xlfn.XLOOKUP(B2403,Sheet1!A:A,Sheet1!E:E)</f>
        <v>47.51</v>
      </c>
      <c r="P2403" s="26"/>
      <c r="Q2403" s="15">
        <f t="shared" si="194"/>
        <v>49.8855</v>
      </c>
      <c r="R2403" s="38">
        <f t="shared" si="191"/>
        <v>51.382065000000004</v>
      </c>
      <c r="S2403" s="26">
        <v>0</v>
      </c>
      <c r="T2403" s="13" t="str">
        <f t="shared" si="193"/>
        <v>Up</v>
      </c>
    </row>
    <row r="2404" spans="1:20" s="14" customFormat="1" hidden="1" x14ac:dyDescent="0.3">
      <c r="A2404" s="11">
        <v>6055140</v>
      </c>
      <c r="B2404" s="11">
        <v>6055140</v>
      </c>
      <c r="C2404" s="11" t="s">
        <v>26</v>
      </c>
      <c r="D2404" s="11" t="s">
        <v>27</v>
      </c>
      <c r="E2404" s="13" t="str">
        <f>_xlfn.XLOOKUP(B2404,Sheet1!A:A,Sheet1!B:B)</f>
        <v>DS WORKMAN BERMUDA SHORTS WHT/NAVY 54</v>
      </c>
      <c r="F2404" s="13" t="str">
        <f t="shared" si="192"/>
        <v>CROWN  - DS WORKMAN BERMUDA SHORTS WHT/NAVY 54</v>
      </c>
      <c r="G2404" s="13"/>
      <c r="H2404" s="91" t="s">
        <v>28</v>
      </c>
      <c r="I2404" s="11" t="s">
        <v>29</v>
      </c>
      <c r="J2404" s="11" t="s">
        <v>29</v>
      </c>
      <c r="K2404" s="11" t="s">
        <v>30</v>
      </c>
      <c r="M2404" s="11" t="s">
        <v>7062</v>
      </c>
      <c r="N2404" s="13">
        <v>3105</v>
      </c>
      <c r="O2404" s="15">
        <f>_xlfn.XLOOKUP(B2404,Sheet1!A:A,Sheet1!E:E)</f>
        <v>20.73</v>
      </c>
      <c r="P2404" s="26"/>
      <c r="Q2404" s="15">
        <f t="shared" si="194"/>
        <v>21.766500000000001</v>
      </c>
      <c r="R2404" s="38">
        <f t="shared" si="191"/>
        <v>22.419495000000001</v>
      </c>
      <c r="S2404" s="26">
        <v>0</v>
      </c>
      <c r="T2404" s="13" t="str">
        <f t="shared" si="193"/>
        <v>Up</v>
      </c>
    </row>
    <row r="2405" spans="1:20" s="14" customFormat="1" hidden="1" x14ac:dyDescent="0.3">
      <c r="A2405" s="11">
        <v>6058241</v>
      </c>
      <c r="B2405" s="11">
        <v>6058241</v>
      </c>
      <c r="C2405" s="11" t="s">
        <v>26</v>
      </c>
      <c r="D2405" s="11" t="s">
        <v>27</v>
      </c>
      <c r="E2405" s="13" t="str">
        <f>_xlfn.XLOOKUP(B2405,Sheet1!A:A,Sheet1!B:B)</f>
        <v>DS BLACKROCK LATEX GRIPPER GLOVE 6PK</v>
      </c>
      <c r="F2405" s="13" t="str">
        <f t="shared" si="192"/>
        <v>CROWN  - DS BLACKROCK LATEX GRIPPER GLOVE 6PK</v>
      </c>
      <c r="G2405" s="13"/>
      <c r="H2405" s="91" t="s">
        <v>28</v>
      </c>
      <c r="I2405" s="11" t="s">
        <v>29</v>
      </c>
      <c r="J2405" s="11" t="s">
        <v>29</v>
      </c>
      <c r="K2405" s="11" t="s">
        <v>30</v>
      </c>
      <c r="M2405" s="11" t="s">
        <v>7062</v>
      </c>
      <c r="N2405" s="13">
        <v>3105</v>
      </c>
      <c r="O2405" s="15">
        <f>_xlfn.XLOOKUP(B2405,Sheet1!A:A,Sheet1!E:E)</f>
        <v>6.07</v>
      </c>
      <c r="P2405" s="26">
        <f>_xlfn.XLOOKUP(A2405,Sheet2!F:F,Sheet2!H:H)</f>
        <v>0</v>
      </c>
      <c r="Q2405" s="15">
        <f t="shared" si="194"/>
        <v>6.3735000000000008</v>
      </c>
      <c r="R2405" s="38">
        <f t="shared" si="191"/>
        <v>6.5647050000000009</v>
      </c>
      <c r="S2405" s="26">
        <v>0</v>
      </c>
      <c r="T2405" s="13" t="str">
        <f t="shared" si="193"/>
        <v>Up</v>
      </c>
    </row>
    <row r="2406" spans="1:20" s="14" customFormat="1" hidden="1" x14ac:dyDescent="0.3">
      <c r="A2406" s="11">
        <v>6062952</v>
      </c>
      <c r="B2406" s="11">
        <v>6062952</v>
      </c>
      <c r="C2406" s="11" t="s">
        <v>26</v>
      </c>
      <c r="D2406" s="11" t="s">
        <v>27</v>
      </c>
      <c r="E2406" s="13" t="str">
        <f>_xlfn.XLOOKUP(B2406,Sheet1!A:A,Sheet1!B:B)</f>
        <v>DS SNICKERS STRETCH TROUSERS HP  31W 32L</v>
      </c>
      <c r="F2406" s="13" t="str">
        <f t="shared" si="192"/>
        <v>CROWN  - DS SNICKERS STRETCH TROUSERS HP  31W 32L</v>
      </c>
      <c r="G2406" s="13"/>
      <c r="H2406" s="91" t="s">
        <v>28</v>
      </c>
      <c r="I2406" s="11" t="s">
        <v>29</v>
      </c>
      <c r="J2406" s="11" t="s">
        <v>29</v>
      </c>
      <c r="K2406" s="11" t="s">
        <v>30</v>
      </c>
      <c r="M2406" s="11" t="s">
        <v>7062</v>
      </c>
      <c r="N2406" s="13">
        <v>3105</v>
      </c>
      <c r="O2406" s="15">
        <f>_xlfn.XLOOKUP(B2406,Sheet1!A:A,Sheet1!E:E)</f>
        <v>109.92</v>
      </c>
      <c r="P2406" s="26"/>
      <c r="Q2406" s="29">
        <f t="shared" si="194"/>
        <v>115.41600000000001</v>
      </c>
      <c r="R2406" s="38">
        <f t="shared" si="191"/>
        <v>118.87848000000001</v>
      </c>
      <c r="S2406" s="26">
        <v>0</v>
      </c>
      <c r="T2406" s="13" t="str">
        <f t="shared" si="193"/>
        <v>Up</v>
      </c>
    </row>
    <row r="2407" spans="1:20" s="14" customFormat="1" hidden="1" x14ac:dyDescent="0.3">
      <c r="A2407" s="11">
        <v>6062953</v>
      </c>
      <c r="B2407" s="11">
        <v>6062953</v>
      </c>
      <c r="C2407" s="11" t="s">
        <v>26</v>
      </c>
      <c r="D2407" s="11" t="s">
        <v>27</v>
      </c>
      <c r="E2407" s="13" t="str">
        <f>_xlfn.XLOOKUP(B2407,Sheet1!A:A,Sheet1!B:B)</f>
        <v>DS SNICKERS STRETCH TROUSERS HP  33W 32L</v>
      </c>
      <c r="F2407" s="13" t="str">
        <f t="shared" si="192"/>
        <v>CROWN  - DS SNICKERS STRETCH TROUSERS HP  33W 32L</v>
      </c>
      <c r="G2407" s="13"/>
      <c r="H2407" s="91" t="s">
        <v>28</v>
      </c>
      <c r="I2407" s="11" t="s">
        <v>29</v>
      </c>
      <c r="J2407" s="11" t="s">
        <v>29</v>
      </c>
      <c r="K2407" s="11" t="s">
        <v>30</v>
      </c>
      <c r="M2407" s="11" t="s">
        <v>7062</v>
      </c>
      <c r="N2407" s="13">
        <v>3105</v>
      </c>
      <c r="O2407" s="15">
        <f>_xlfn.XLOOKUP(B2407,Sheet1!A:A,Sheet1!E:E)</f>
        <v>109.92</v>
      </c>
      <c r="P2407" s="26"/>
      <c r="Q2407" s="29">
        <f t="shared" si="194"/>
        <v>115.41600000000001</v>
      </c>
      <c r="R2407" s="38">
        <f t="shared" si="191"/>
        <v>118.87848000000001</v>
      </c>
      <c r="S2407" s="26">
        <v>0</v>
      </c>
      <c r="T2407" s="13" t="str">
        <f t="shared" si="193"/>
        <v>Up</v>
      </c>
    </row>
    <row r="2408" spans="1:20" s="14" customFormat="1" hidden="1" x14ac:dyDescent="0.3">
      <c r="A2408" s="11">
        <v>6062954</v>
      </c>
      <c r="B2408" s="11">
        <v>6062954</v>
      </c>
      <c r="C2408" s="11" t="s">
        <v>26</v>
      </c>
      <c r="D2408" s="11" t="s">
        <v>27</v>
      </c>
      <c r="E2408" s="13" t="str">
        <f>_xlfn.XLOOKUP(B2408,Sheet1!A:A,Sheet1!B:B)</f>
        <v>DS SNICKERS STRETCH TROUSERS HP  35W 32L</v>
      </c>
      <c r="F2408" s="13" t="str">
        <f t="shared" si="192"/>
        <v>CROWN  - DS SNICKERS STRETCH TROUSERS HP  35W 32L</v>
      </c>
      <c r="G2408" s="13"/>
      <c r="H2408" s="91" t="s">
        <v>28</v>
      </c>
      <c r="I2408" s="11" t="s">
        <v>29</v>
      </c>
      <c r="J2408" s="11" t="s">
        <v>29</v>
      </c>
      <c r="K2408" s="11" t="s">
        <v>30</v>
      </c>
      <c r="M2408" s="11" t="s">
        <v>7062</v>
      </c>
      <c r="N2408" s="13">
        <v>3105</v>
      </c>
      <c r="O2408" s="15">
        <f>_xlfn.XLOOKUP(B2408,Sheet1!A:A,Sheet1!E:E)</f>
        <v>109.92</v>
      </c>
      <c r="P2408" s="26"/>
      <c r="Q2408" s="29">
        <f t="shared" si="194"/>
        <v>115.41600000000001</v>
      </c>
      <c r="R2408" s="38">
        <f t="shared" si="191"/>
        <v>118.87848000000001</v>
      </c>
      <c r="S2408" s="26">
        <v>0</v>
      </c>
      <c r="T2408" s="13" t="str">
        <f t="shared" si="193"/>
        <v>Up</v>
      </c>
    </row>
    <row r="2409" spans="1:20" s="14" customFormat="1" hidden="1" x14ac:dyDescent="0.3">
      <c r="A2409" s="11">
        <v>6062955</v>
      </c>
      <c r="B2409" s="11">
        <v>6062955</v>
      </c>
      <c r="C2409" s="11" t="s">
        <v>26</v>
      </c>
      <c r="D2409" s="11" t="s">
        <v>27</v>
      </c>
      <c r="E2409" s="13" t="str">
        <f>_xlfn.XLOOKUP(B2409,Sheet1!A:A,Sheet1!B:B)</f>
        <v>DS SNICKERS STRETCH TROUSERS HP  36W 32L</v>
      </c>
      <c r="F2409" s="13" t="str">
        <f t="shared" si="192"/>
        <v>CROWN  - DS SNICKERS STRETCH TROUSERS HP  36W 32L</v>
      </c>
      <c r="G2409" s="13"/>
      <c r="H2409" s="91" t="s">
        <v>28</v>
      </c>
      <c r="I2409" s="11" t="s">
        <v>29</v>
      </c>
      <c r="J2409" s="11" t="s">
        <v>29</v>
      </c>
      <c r="K2409" s="11" t="s">
        <v>30</v>
      </c>
      <c r="M2409" s="11" t="s">
        <v>7062</v>
      </c>
      <c r="N2409" s="13">
        <v>3105</v>
      </c>
      <c r="O2409" s="15">
        <f>_xlfn.XLOOKUP(B2409,Sheet1!A:A,Sheet1!E:E)</f>
        <v>109.92</v>
      </c>
      <c r="P2409" s="26"/>
      <c r="Q2409" s="29">
        <f t="shared" si="194"/>
        <v>115.41600000000001</v>
      </c>
      <c r="R2409" s="38">
        <f t="shared" si="191"/>
        <v>118.87848000000001</v>
      </c>
      <c r="S2409" s="26">
        <v>0</v>
      </c>
      <c r="T2409" s="13" t="str">
        <f t="shared" si="193"/>
        <v>Up</v>
      </c>
    </row>
    <row r="2410" spans="1:20" s="14" customFormat="1" hidden="1" x14ac:dyDescent="0.3">
      <c r="A2410" s="11">
        <v>6062956</v>
      </c>
      <c r="B2410" s="11">
        <v>6062956</v>
      </c>
      <c r="C2410" s="11" t="s">
        <v>26</v>
      </c>
      <c r="D2410" s="11" t="s">
        <v>27</v>
      </c>
      <c r="E2410" s="13" t="str">
        <f>_xlfn.XLOOKUP(B2410,Sheet1!A:A,Sheet1!B:B)</f>
        <v>DS SNICKERS STRETCH TROUSERS HP  38W 32L</v>
      </c>
      <c r="F2410" s="13" t="str">
        <f t="shared" si="192"/>
        <v>CROWN  - DS SNICKERS STRETCH TROUSERS HP  38W 32L</v>
      </c>
      <c r="G2410" s="13"/>
      <c r="H2410" s="91" t="s">
        <v>28</v>
      </c>
      <c r="I2410" s="11" t="s">
        <v>29</v>
      </c>
      <c r="J2410" s="11" t="s">
        <v>29</v>
      </c>
      <c r="K2410" s="11" t="s">
        <v>30</v>
      </c>
      <c r="M2410" s="11" t="s">
        <v>7062</v>
      </c>
      <c r="N2410" s="13">
        <v>3105</v>
      </c>
      <c r="O2410" s="15">
        <f>_xlfn.XLOOKUP(B2410,Sheet1!A:A,Sheet1!E:E)</f>
        <v>109.92</v>
      </c>
      <c r="P2410" s="26"/>
      <c r="Q2410" s="29">
        <f t="shared" si="194"/>
        <v>115.41600000000001</v>
      </c>
      <c r="R2410" s="38">
        <f t="shared" si="191"/>
        <v>118.87848000000001</v>
      </c>
      <c r="S2410" s="26">
        <v>0</v>
      </c>
      <c r="T2410" s="13" t="str">
        <f t="shared" si="193"/>
        <v>Up</v>
      </c>
    </row>
    <row r="2411" spans="1:20" s="14" customFormat="1" hidden="1" x14ac:dyDescent="0.3">
      <c r="A2411" s="11">
        <v>6062957</v>
      </c>
      <c r="B2411" s="11">
        <v>6062957</v>
      </c>
      <c r="C2411" s="11" t="s">
        <v>26</v>
      </c>
      <c r="D2411" s="11" t="s">
        <v>27</v>
      </c>
      <c r="E2411" s="13" t="str">
        <f>_xlfn.XLOOKUP(B2411,Sheet1!A:A,Sheet1!B:B)</f>
        <v>DS SNICKERS STRETCH TROUSERS HP  39W 32L</v>
      </c>
      <c r="F2411" s="13" t="str">
        <f t="shared" si="192"/>
        <v>CROWN  - DS SNICKERS STRETCH TROUSERS HP  39W 32L</v>
      </c>
      <c r="G2411" s="13"/>
      <c r="H2411" s="91" t="s">
        <v>28</v>
      </c>
      <c r="I2411" s="11" t="s">
        <v>29</v>
      </c>
      <c r="J2411" s="11" t="s">
        <v>29</v>
      </c>
      <c r="K2411" s="11" t="s">
        <v>30</v>
      </c>
      <c r="M2411" s="11" t="s">
        <v>7062</v>
      </c>
      <c r="N2411" s="13">
        <v>3105</v>
      </c>
      <c r="O2411" s="15">
        <f>_xlfn.XLOOKUP(B2411,Sheet1!A:A,Sheet1!E:E)</f>
        <v>109.92</v>
      </c>
      <c r="P2411" s="26"/>
      <c r="Q2411" s="29">
        <f t="shared" si="194"/>
        <v>115.41600000000001</v>
      </c>
      <c r="R2411" s="38">
        <f t="shared" si="191"/>
        <v>118.87848000000001</v>
      </c>
      <c r="S2411" s="26">
        <v>0</v>
      </c>
      <c r="T2411" s="13" t="str">
        <f t="shared" si="193"/>
        <v>Up</v>
      </c>
    </row>
    <row r="2412" spans="1:20" s="14" customFormat="1" hidden="1" x14ac:dyDescent="0.3">
      <c r="A2412" s="11">
        <v>6062958</v>
      </c>
      <c r="B2412" s="11">
        <v>6062958</v>
      </c>
      <c r="C2412" s="11" t="s">
        <v>26</v>
      </c>
      <c r="D2412" s="11" t="s">
        <v>27</v>
      </c>
      <c r="E2412" s="13" t="str">
        <f>_xlfn.XLOOKUP(B2412,Sheet1!A:A,Sheet1!B:B)</f>
        <v>DS SNICKERS STRETCH TROUSERS HP  41W 32L</v>
      </c>
      <c r="F2412" s="13" t="str">
        <f t="shared" si="192"/>
        <v>CROWN  - DS SNICKERS STRETCH TROUSERS HP  41W 32L</v>
      </c>
      <c r="G2412" s="13"/>
      <c r="H2412" s="91" t="s">
        <v>28</v>
      </c>
      <c r="I2412" s="11" t="s">
        <v>29</v>
      </c>
      <c r="J2412" s="11" t="s">
        <v>29</v>
      </c>
      <c r="K2412" s="11" t="s">
        <v>30</v>
      </c>
      <c r="M2412" s="11" t="s">
        <v>7062</v>
      </c>
      <c r="N2412" s="13">
        <v>3105</v>
      </c>
      <c r="O2412" s="15">
        <f>_xlfn.XLOOKUP(B2412,Sheet1!A:A,Sheet1!E:E)</f>
        <v>109.92</v>
      </c>
      <c r="P2412" s="26"/>
      <c r="Q2412" s="29">
        <f t="shared" si="194"/>
        <v>115.41600000000001</v>
      </c>
      <c r="R2412" s="38">
        <f t="shared" ref="R2412:R2475" si="195">Q2412*1.03</f>
        <v>118.87848000000001</v>
      </c>
      <c r="S2412" s="26">
        <v>0</v>
      </c>
      <c r="T2412" s="13" t="str">
        <f t="shared" si="193"/>
        <v>Up</v>
      </c>
    </row>
    <row r="2413" spans="1:20" s="14" customFormat="1" hidden="1" x14ac:dyDescent="0.3">
      <c r="A2413" s="11">
        <v>6062959</v>
      </c>
      <c r="B2413" s="11">
        <v>6062959</v>
      </c>
      <c r="C2413" s="11" t="s">
        <v>26</v>
      </c>
      <c r="D2413" s="11" t="s">
        <v>27</v>
      </c>
      <c r="E2413" s="13" t="str">
        <f>_xlfn.XLOOKUP(B2413,Sheet1!A:A,Sheet1!B:B)</f>
        <v>DS SNICKERS STRETCH TROUSERS HP  30W 30L</v>
      </c>
      <c r="F2413" s="13" t="str">
        <f t="shared" si="192"/>
        <v>CROWN  - DS SNICKERS STRETCH TROUSERS HP  30W 30L</v>
      </c>
      <c r="G2413" s="13"/>
      <c r="H2413" s="91" t="s">
        <v>28</v>
      </c>
      <c r="I2413" s="11" t="s">
        <v>29</v>
      </c>
      <c r="J2413" s="11" t="s">
        <v>29</v>
      </c>
      <c r="K2413" s="11" t="s">
        <v>30</v>
      </c>
      <c r="M2413" s="11" t="s">
        <v>7062</v>
      </c>
      <c r="N2413" s="13">
        <v>3105</v>
      </c>
      <c r="O2413" s="15">
        <f>_xlfn.XLOOKUP(B2413,Sheet1!A:A,Sheet1!E:E)</f>
        <v>109.92</v>
      </c>
      <c r="P2413" s="26"/>
      <c r="Q2413" s="29">
        <f t="shared" si="194"/>
        <v>115.41600000000001</v>
      </c>
      <c r="R2413" s="38">
        <f t="shared" si="195"/>
        <v>118.87848000000001</v>
      </c>
      <c r="S2413" s="26">
        <v>0</v>
      </c>
      <c r="T2413" s="13" t="str">
        <f t="shared" si="193"/>
        <v>Up</v>
      </c>
    </row>
    <row r="2414" spans="1:20" s="14" customFormat="1" hidden="1" x14ac:dyDescent="0.3">
      <c r="A2414" s="11">
        <v>6062960</v>
      </c>
      <c r="B2414" s="11">
        <v>6062960</v>
      </c>
      <c r="C2414" s="11" t="s">
        <v>26</v>
      </c>
      <c r="D2414" s="11" t="s">
        <v>27</v>
      </c>
      <c r="E2414" s="13" t="str">
        <f>_xlfn.XLOOKUP(B2414,Sheet1!A:A,Sheet1!B:B)</f>
        <v>DS SNICKERS STRETCH TROUSERS HP  31W 30L</v>
      </c>
      <c r="F2414" s="13" t="str">
        <f t="shared" si="192"/>
        <v>CROWN  - DS SNICKERS STRETCH TROUSERS HP  31W 30L</v>
      </c>
      <c r="G2414" s="13"/>
      <c r="H2414" s="91" t="s">
        <v>28</v>
      </c>
      <c r="I2414" s="11" t="s">
        <v>29</v>
      </c>
      <c r="J2414" s="11" t="s">
        <v>29</v>
      </c>
      <c r="K2414" s="11" t="s">
        <v>30</v>
      </c>
      <c r="M2414" s="11" t="s">
        <v>7062</v>
      </c>
      <c r="N2414" s="13">
        <v>3105</v>
      </c>
      <c r="O2414" s="15">
        <f>_xlfn.XLOOKUP(B2414,Sheet1!A:A,Sheet1!E:E)</f>
        <v>109.92</v>
      </c>
      <c r="P2414" s="26"/>
      <c r="Q2414" s="29">
        <f t="shared" si="194"/>
        <v>115.41600000000001</v>
      </c>
      <c r="R2414" s="38">
        <f t="shared" si="195"/>
        <v>118.87848000000001</v>
      </c>
      <c r="S2414" s="26">
        <v>0</v>
      </c>
      <c r="T2414" s="13" t="str">
        <f t="shared" si="193"/>
        <v>Up</v>
      </c>
    </row>
    <row r="2415" spans="1:20" s="14" customFormat="1" hidden="1" x14ac:dyDescent="0.3">
      <c r="A2415" s="11">
        <v>6062961</v>
      </c>
      <c r="B2415" s="11">
        <v>6062961</v>
      </c>
      <c r="C2415" s="11" t="s">
        <v>26</v>
      </c>
      <c r="D2415" s="11" t="s">
        <v>27</v>
      </c>
      <c r="E2415" s="13" t="str">
        <f>_xlfn.XLOOKUP(B2415,Sheet1!A:A,Sheet1!B:B)</f>
        <v>DS SNICKERS STRETCH TROUSERS HP  33W 30L</v>
      </c>
      <c r="F2415" s="13" t="str">
        <f t="shared" si="192"/>
        <v>CROWN  - DS SNICKERS STRETCH TROUSERS HP  33W 30L</v>
      </c>
      <c r="G2415" s="13"/>
      <c r="H2415" s="91" t="s">
        <v>28</v>
      </c>
      <c r="I2415" s="11" t="s">
        <v>29</v>
      </c>
      <c r="J2415" s="11" t="s">
        <v>29</v>
      </c>
      <c r="K2415" s="11" t="s">
        <v>30</v>
      </c>
      <c r="M2415" s="11" t="s">
        <v>7062</v>
      </c>
      <c r="N2415" s="13">
        <v>3105</v>
      </c>
      <c r="O2415" s="15">
        <f>_xlfn.XLOOKUP(B2415,Sheet1!A:A,Sheet1!E:E)</f>
        <v>109.92</v>
      </c>
      <c r="P2415" s="26"/>
      <c r="Q2415" s="29">
        <f t="shared" si="194"/>
        <v>115.41600000000001</v>
      </c>
      <c r="R2415" s="38">
        <f t="shared" si="195"/>
        <v>118.87848000000001</v>
      </c>
      <c r="S2415" s="26">
        <v>0</v>
      </c>
      <c r="T2415" s="13" t="str">
        <f t="shared" si="193"/>
        <v>Up</v>
      </c>
    </row>
    <row r="2416" spans="1:20" s="14" customFormat="1" hidden="1" x14ac:dyDescent="0.3">
      <c r="A2416" s="11">
        <v>6062962</v>
      </c>
      <c r="B2416" s="11">
        <v>6062962</v>
      </c>
      <c r="C2416" s="11" t="s">
        <v>26</v>
      </c>
      <c r="D2416" s="11" t="s">
        <v>27</v>
      </c>
      <c r="E2416" s="13" t="str">
        <f>_xlfn.XLOOKUP(B2416,Sheet1!A:A,Sheet1!B:B)</f>
        <v>DS SNICKERS STRETCH TROUSERS HP  35W 30L</v>
      </c>
      <c r="F2416" s="13" t="str">
        <f t="shared" si="192"/>
        <v>CROWN  - DS SNICKERS STRETCH TROUSERS HP  35W 30L</v>
      </c>
      <c r="G2416" s="13"/>
      <c r="H2416" s="91" t="s">
        <v>28</v>
      </c>
      <c r="I2416" s="11" t="s">
        <v>29</v>
      </c>
      <c r="J2416" s="11" t="s">
        <v>29</v>
      </c>
      <c r="K2416" s="11" t="s">
        <v>30</v>
      </c>
      <c r="M2416" s="11" t="s">
        <v>7062</v>
      </c>
      <c r="N2416" s="13">
        <v>3105</v>
      </c>
      <c r="O2416" s="15">
        <f>_xlfn.XLOOKUP(B2416,Sheet1!A:A,Sheet1!E:E)</f>
        <v>109.92</v>
      </c>
      <c r="P2416" s="26"/>
      <c r="Q2416" s="29">
        <f t="shared" si="194"/>
        <v>115.41600000000001</v>
      </c>
      <c r="R2416" s="38">
        <f t="shared" si="195"/>
        <v>118.87848000000001</v>
      </c>
      <c r="S2416" s="26">
        <v>0</v>
      </c>
      <c r="T2416" s="13" t="str">
        <f t="shared" si="193"/>
        <v>Up</v>
      </c>
    </row>
    <row r="2417" spans="1:20" s="14" customFormat="1" hidden="1" x14ac:dyDescent="0.3">
      <c r="A2417" s="11">
        <v>6062963</v>
      </c>
      <c r="B2417" s="11">
        <v>6062963</v>
      </c>
      <c r="C2417" s="11" t="s">
        <v>26</v>
      </c>
      <c r="D2417" s="11" t="s">
        <v>27</v>
      </c>
      <c r="E2417" s="13" t="str">
        <f>_xlfn.XLOOKUP(B2417,Sheet1!A:A,Sheet1!B:B)</f>
        <v>DS SNICKERS STRETCH TROUSERS HP  36W 30L</v>
      </c>
      <c r="F2417" s="13" t="str">
        <f t="shared" si="192"/>
        <v>CROWN  - DS SNICKERS STRETCH TROUSERS HP  36W 30L</v>
      </c>
      <c r="G2417" s="13"/>
      <c r="H2417" s="91" t="s">
        <v>28</v>
      </c>
      <c r="I2417" s="11" t="s">
        <v>29</v>
      </c>
      <c r="J2417" s="11" t="s">
        <v>29</v>
      </c>
      <c r="K2417" s="11" t="s">
        <v>30</v>
      </c>
      <c r="M2417" s="11" t="s">
        <v>7062</v>
      </c>
      <c r="N2417" s="13">
        <v>3105</v>
      </c>
      <c r="O2417" s="15">
        <f>_xlfn.XLOOKUP(B2417,Sheet1!A:A,Sheet1!E:E)</f>
        <v>109.92</v>
      </c>
      <c r="P2417" s="26"/>
      <c r="Q2417" s="29">
        <f t="shared" si="194"/>
        <v>115.41600000000001</v>
      </c>
      <c r="R2417" s="38">
        <f t="shared" si="195"/>
        <v>118.87848000000001</v>
      </c>
      <c r="S2417" s="26">
        <v>0</v>
      </c>
      <c r="T2417" s="13" t="str">
        <f t="shared" si="193"/>
        <v>Up</v>
      </c>
    </row>
    <row r="2418" spans="1:20" s="14" customFormat="1" hidden="1" x14ac:dyDescent="0.3">
      <c r="A2418" s="11">
        <v>6054892</v>
      </c>
      <c r="B2418" s="11">
        <v>6054892</v>
      </c>
      <c r="C2418" s="11" t="s">
        <v>26</v>
      </c>
      <c r="D2418" s="11" t="s">
        <v>27</v>
      </c>
      <c r="E2418" s="13" t="str">
        <f>_xlfn.XLOOKUP(B2418,Sheet1!A:A,Sheet1!B:B)</f>
        <v>DS SNICKERS SERVICE TROUSERS       52</v>
      </c>
      <c r="F2418" s="13" t="str">
        <f t="shared" si="192"/>
        <v>CROWN  - DS SNICKERS SERVICE TROUSERS       52</v>
      </c>
      <c r="G2418" s="13"/>
      <c r="H2418" s="91" t="s">
        <v>28</v>
      </c>
      <c r="I2418" s="11" t="s">
        <v>29</v>
      </c>
      <c r="J2418" s="11" t="s">
        <v>29</v>
      </c>
      <c r="K2418" s="11" t="s">
        <v>30</v>
      </c>
      <c r="M2418" s="11" t="s">
        <v>7062</v>
      </c>
      <c r="N2418" s="13">
        <v>3105</v>
      </c>
      <c r="O2418" s="15">
        <f>_xlfn.XLOOKUP(B2418,Sheet1!A:A,Sheet1!E:E)</f>
        <v>49.53</v>
      </c>
      <c r="P2418" s="26"/>
      <c r="Q2418" s="15">
        <f t="shared" si="194"/>
        <v>52.006500000000003</v>
      </c>
      <c r="R2418" s="38">
        <f t="shared" si="195"/>
        <v>53.566695000000003</v>
      </c>
      <c r="S2418" s="26">
        <v>0</v>
      </c>
      <c r="T2418" s="13" t="str">
        <f t="shared" si="193"/>
        <v>Up</v>
      </c>
    </row>
    <row r="2419" spans="1:20" s="14" customFormat="1" hidden="1" x14ac:dyDescent="0.3">
      <c r="A2419" s="11">
        <v>6054893</v>
      </c>
      <c r="B2419" s="11">
        <v>6054893</v>
      </c>
      <c r="C2419" s="11" t="s">
        <v>26</v>
      </c>
      <c r="D2419" s="11" t="s">
        <v>27</v>
      </c>
      <c r="E2419" s="13" t="str">
        <f>_xlfn.XLOOKUP(B2419,Sheet1!A:A,Sheet1!B:B)</f>
        <v>DS SNICKERS SERVICE TROUSERS       54</v>
      </c>
      <c r="F2419" s="13" t="str">
        <f t="shared" si="192"/>
        <v>CROWN  - DS SNICKERS SERVICE TROUSERS       54</v>
      </c>
      <c r="G2419" s="13"/>
      <c r="H2419" s="91" t="s">
        <v>28</v>
      </c>
      <c r="I2419" s="11" t="s">
        <v>29</v>
      </c>
      <c r="J2419" s="11" t="s">
        <v>29</v>
      </c>
      <c r="K2419" s="11" t="s">
        <v>30</v>
      </c>
      <c r="M2419" s="11" t="s">
        <v>7062</v>
      </c>
      <c r="N2419" s="13">
        <v>3105</v>
      </c>
      <c r="O2419" s="15">
        <f>_xlfn.XLOOKUP(B2419,Sheet1!A:A,Sheet1!E:E)</f>
        <v>49.53</v>
      </c>
      <c r="P2419" s="26"/>
      <c r="Q2419" s="15">
        <f t="shared" si="194"/>
        <v>52.006500000000003</v>
      </c>
      <c r="R2419" s="38">
        <f t="shared" si="195"/>
        <v>53.566695000000003</v>
      </c>
      <c r="S2419" s="26">
        <v>0</v>
      </c>
      <c r="T2419" s="13" t="str">
        <f t="shared" si="193"/>
        <v>Up</v>
      </c>
    </row>
    <row r="2420" spans="1:20" s="14" customFormat="1" hidden="1" x14ac:dyDescent="0.3">
      <c r="A2420" s="11">
        <v>6054894</v>
      </c>
      <c r="B2420" s="11">
        <v>6054894</v>
      </c>
      <c r="C2420" s="11" t="s">
        <v>26</v>
      </c>
      <c r="D2420" s="11" t="s">
        <v>27</v>
      </c>
      <c r="E2420" s="13" t="str">
        <f>_xlfn.XLOOKUP(B2420,Sheet1!A:A,Sheet1!B:B)</f>
        <v>DS SNICKERS SERVICE TROUSERS       56</v>
      </c>
      <c r="F2420" s="13" t="str">
        <f t="shared" si="192"/>
        <v>CROWN  - DS SNICKERS SERVICE TROUSERS       56</v>
      </c>
      <c r="G2420" s="13"/>
      <c r="H2420" s="91" t="s">
        <v>28</v>
      </c>
      <c r="I2420" s="11" t="s">
        <v>29</v>
      </c>
      <c r="J2420" s="11" t="s">
        <v>29</v>
      </c>
      <c r="K2420" s="11" t="s">
        <v>30</v>
      </c>
      <c r="M2420" s="11" t="s">
        <v>7062</v>
      </c>
      <c r="N2420" s="13">
        <v>3105</v>
      </c>
      <c r="O2420" s="15">
        <f>_xlfn.XLOOKUP(B2420,Sheet1!A:A,Sheet1!E:E)</f>
        <v>49.53</v>
      </c>
      <c r="P2420" s="26"/>
      <c r="Q2420" s="15">
        <f t="shared" si="194"/>
        <v>52.006500000000003</v>
      </c>
      <c r="R2420" s="38">
        <f t="shared" si="195"/>
        <v>53.566695000000003</v>
      </c>
      <c r="S2420" s="26">
        <v>0</v>
      </c>
      <c r="T2420" s="13" t="str">
        <f t="shared" si="193"/>
        <v>Up</v>
      </c>
    </row>
    <row r="2421" spans="1:20" s="14" customFormat="1" hidden="1" x14ac:dyDescent="0.3">
      <c r="A2421" s="11">
        <v>6054896</v>
      </c>
      <c r="B2421" s="11">
        <v>6054896</v>
      </c>
      <c r="C2421" s="11" t="s">
        <v>26</v>
      </c>
      <c r="D2421" s="11" t="s">
        <v>27</v>
      </c>
      <c r="E2421" s="13" t="str">
        <f>_xlfn.XLOOKUP(B2421,Sheet1!A:A,Sheet1!B:B)</f>
        <v>DS SNICKERS SERVICE TROUSERS       88</v>
      </c>
      <c r="F2421" s="13" t="str">
        <f t="shared" si="192"/>
        <v>CROWN  - DS SNICKERS SERVICE TROUSERS       88</v>
      </c>
      <c r="G2421" s="13"/>
      <c r="H2421" s="91" t="s">
        <v>28</v>
      </c>
      <c r="I2421" s="11" t="s">
        <v>29</v>
      </c>
      <c r="J2421" s="11" t="s">
        <v>29</v>
      </c>
      <c r="K2421" s="11" t="s">
        <v>30</v>
      </c>
      <c r="M2421" s="11" t="s">
        <v>7062</v>
      </c>
      <c r="N2421" s="13">
        <v>3105</v>
      </c>
      <c r="O2421" s="15">
        <f>_xlfn.XLOOKUP(B2421,Sheet1!A:A,Sheet1!E:E)</f>
        <v>49.53</v>
      </c>
      <c r="P2421" s="26"/>
      <c r="Q2421" s="15">
        <f t="shared" si="194"/>
        <v>52.006500000000003</v>
      </c>
      <c r="R2421" s="38">
        <f t="shared" si="195"/>
        <v>53.566695000000003</v>
      </c>
      <c r="S2421" s="26">
        <v>0</v>
      </c>
      <c r="T2421" s="13" t="str">
        <f t="shared" si="193"/>
        <v>Up</v>
      </c>
    </row>
    <row r="2422" spans="1:20" s="14" customFormat="1" hidden="1" x14ac:dyDescent="0.3">
      <c r="A2422" s="11">
        <v>6054897</v>
      </c>
      <c r="B2422" s="11">
        <v>6054897</v>
      </c>
      <c r="C2422" s="11" t="s">
        <v>26</v>
      </c>
      <c r="D2422" s="11" t="s">
        <v>27</v>
      </c>
      <c r="E2422" s="13" t="str">
        <f>_xlfn.XLOOKUP(B2422,Sheet1!A:A,Sheet1!B:B)</f>
        <v>DS SNICKERS SERVICE TROUSERS       92</v>
      </c>
      <c r="F2422" s="13" t="str">
        <f t="shared" si="192"/>
        <v>CROWN  - DS SNICKERS SERVICE TROUSERS       92</v>
      </c>
      <c r="G2422" s="13"/>
      <c r="H2422" s="91" t="s">
        <v>28</v>
      </c>
      <c r="I2422" s="11" t="s">
        <v>29</v>
      </c>
      <c r="J2422" s="11" t="s">
        <v>29</v>
      </c>
      <c r="K2422" s="11" t="s">
        <v>30</v>
      </c>
      <c r="M2422" s="11" t="s">
        <v>7062</v>
      </c>
      <c r="N2422" s="13">
        <v>3105</v>
      </c>
      <c r="O2422" s="15">
        <f>_xlfn.XLOOKUP(B2422,Sheet1!A:A,Sheet1!E:E)</f>
        <v>49.53</v>
      </c>
      <c r="P2422" s="26"/>
      <c r="Q2422" s="15">
        <f t="shared" si="194"/>
        <v>52.006500000000003</v>
      </c>
      <c r="R2422" s="38">
        <f t="shared" si="195"/>
        <v>53.566695000000003</v>
      </c>
      <c r="S2422" s="26">
        <v>0</v>
      </c>
      <c r="T2422" s="13" t="str">
        <f t="shared" si="193"/>
        <v>Up</v>
      </c>
    </row>
    <row r="2423" spans="1:20" s="14" customFormat="1" hidden="1" x14ac:dyDescent="0.3">
      <c r="A2423" s="11">
        <v>6054898</v>
      </c>
      <c r="B2423" s="11">
        <v>6054898</v>
      </c>
      <c r="C2423" s="11" t="s">
        <v>26</v>
      </c>
      <c r="D2423" s="11" t="s">
        <v>27</v>
      </c>
      <c r="E2423" s="13" t="str">
        <f>_xlfn.XLOOKUP(B2423,Sheet1!A:A,Sheet1!B:B)</f>
        <v>DS SNICKERS SERVICE TROUSERS       96</v>
      </c>
      <c r="F2423" s="13" t="str">
        <f t="shared" si="192"/>
        <v>CROWN  - DS SNICKERS SERVICE TROUSERS       96</v>
      </c>
      <c r="G2423" s="13"/>
      <c r="H2423" s="91" t="s">
        <v>28</v>
      </c>
      <c r="I2423" s="11" t="s">
        <v>29</v>
      </c>
      <c r="J2423" s="11" t="s">
        <v>29</v>
      </c>
      <c r="K2423" s="11" t="s">
        <v>30</v>
      </c>
      <c r="M2423" s="11" t="s">
        <v>7062</v>
      </c>
      <c r="N2423" s="13">
        <v>3105</v>
      </c>
      <c r="O2423" s="15">
        <f>_xlfn.XLOOKUP(B2423,Sheet1!A:A,Sheet1!E:E)</f>
        <v>49.53</v>
      </c>
      <c r="P2423" s="26"/>
      <c r="Q2423" s="15">
        <f t="shared" si="194"/>
        <v>52.006500000000003</v>
      </c>
      <c r="R2423" s="38">
        <f t="shared" si="195"/>
        <v>53.566695000000003</v>
      </c>
      <c r="S2423" s="26">
        <v>0</v>
      </c>
      <c r="T2423" s="13" t="str">
        <f t="shared" si="193"/>
        <v>Up</v>
      </c>
    </row>
    <row r="2424" spans="1:20" s="14" customFormat="1" hidden="1" x14ac:dyDescent="0.3">
      <c r="A2424" s="11">
        <v>6054899</v>
      </c>
      <c r="B2424" s="11">
        <v>6054899</v>
      </c>
      <c r="C2424" s="11" t="s">
        <v>26</v>
      </c>
      <c r="D2424" s="11" t="s">
        <v>27</v>
      </c>
      <c r="E2424" s="13" t="str">
        <f>_xlfn.XLOOKUP(B2424,Sheet1!A:A,Sheet1!B:B)</f>
        <v>DS SNICKERS SERVICE TROUSERS       100</v>
      </c>
      <c r="F2424" s="13" t="str">
        <f t="shared" si="192"/>
        <v>CROWN  - DS SNICKERS SERVICE TROUSERS       100</v>
      </c>
      <c r="G2424" s="13"/>
      <c r="H2424" s="91" t="s">
        <v>28</v>
      </c>
      <c r="I2424" s="11" t="s">
        <v>29</v>
      </c>
      <c r="J2424" s="11" t="s">
        <v>29</v>
      </c>
      <c r="K2424" s="11" t="s">
        <v>30</v>
      </c>
      <c r="M2424" s="11" t="s">
        <v>7062</v>
      </c>
      <c r="N2424" s="13">
        <v>3105</v>
      </c>
      <c r="O2424" s="15">
        <f>_xlfn.XLOOKUP(B2424,Sheet1!A:A,Sheet1!E:E)</f>
        <v>49.53</v>
      </c>
      <c r="P2424" s="26"/>
      <c r="Q2424" s="15">
        <f t="shared" si="194"/>
        <v>52.006500000000003</v>
      </c>
      <c r="R2424" s="38">
        <f t="shared" si="195"/>
        <v>53.566695000000003</v>
      </c>
      <c r="S2424" s="26">
        <v>0</v>
      </c>
      <c r="T2424" s="13" t="str">
        <f t="shared" si="193"/>
        <v>Up</v>
      </c>
    </row>
    <row r="2425" spans="1:20" s="14" customFormat="1" hidden="1" x14ac:dyDescent="0.3">
      <c r="A2425" s="11">
        <v>6054900</v>
      </c>
      <c r="B2425" s="11">
        <v>6054900</v>
      </c>
      <c r="C2425" s="11" t="s">
        <v>26</v>
      </c>
      <c r="D2425" s="11" t="s">
        <v>27</v>
      </c>
      <c r="E2425" s="13" t="str">
        <f>_xlfn.XLOOKUP(B2425,Sheet1!A:A,Sheet1!B:B)</f>
        <v>DS SNICKERS SERVICE TROUSERS       104</v>
      </c>
      <c r="F2425" s="13" t="str">
        <f t="shared" si="192"/>
        <v>CROWN  - DS SNICKERS SERVICE TROUSERS       104</v>
      </c>
      <c r="G2425" s="13"/>
      <c r="H2425" s="91" t="s">
        <v>28</v>
      </c>
      <c r="I2425" s="11" t="s">
        <v>29</v>
      </c>
      <c r="J2425" s="11" t="s">
        <v>29</v>
      </c>
      <c r="K2425" s="11" t="s">
        <v>30</v>
      </c>
      <c r="M2425" s="11" t="s">
        <v>7062</v>
      </c>
      <c r="N2425" s="13">
        <v>3105</v>
      </c>
      <c r="O2425" s="15">
        <f>_xlfn.XLOOKUP(B2425,Sheet1!A:A,Sheet1!E:E)</f>
        <v>49.53</v>
      </c>
      <c r="P2425" s="26"/>
      <c r="Q2425" s="15">
        <f t="shared" si="194"/>
        <v>52.006500000000003</v>
      </c>
      <c r="R2425" s="38">
        <f t="shared" si="195"/>
        <v>53.566695000000003</v>
      </c>
      <c r="S2425" s="26">
        <v>0</v>
      </c>
      <c r="T2425" s="13" t="str">
        <f t="shared" si="193"/>
        <v>Up</v>
      </c>
    </row>
    <row r="2426" spans="1:20" s="14" customFormat="1" hidden="1" x14ac:dyDescent="0.3">
      <c r="A2426" s="11">
        <v>6054901</v>
      </c>
      <c r="B2426" s="11">
        <v>6054901</v>
      </c>
      <c r="C2426" s="11" t="s">
        <v>26</v>
      </c>
      <c r="D2426" s="11" t="s">
        <v>27</v>
      </c>
      <c r="E2426" s="13" t="str">
        <f>_xlfn.XLOOKUP(B2426,Sheet1!A:A,Sheet1!B:B)</f>
        <v>DS SNICKERS SERVICE TROUSERS       108</v>
      </c>
      <c r="F2426" s="13" t="str">
        <f t="shared" si="192"/>
        <v>CROWN  - DS SNICKERS SERVICE TROUSERS       108</v>
      </c>
      <c r="G2426" s="13"/>
      <c r="H2426" s="91" t="s">
        <v>28</v>
      </c>
      <c r="I2426" s="11" t="s">
        <v>29</v>
      </c>
      <c r="J2426" s="11" t="s">
        <v>29</v>
      </c>
      <c r="K2426" s="11" t="s">
        <v>30</v>
      </c>
      <c r="M2426" s="11" t="s">
        <v>7062</v>
      </c>
      <c r="N2426" s="13">
        <v>3105</v>
      </c>
      <c r="O2426" s="15">
        <f>_xlfn.XLOOKUP(B2426,Sheet1!A:A,Sheet1!E:E)</f>
        <v>49.53</v>
      </c>
      <c r="P2426" s="26"/>
      <c r="Q2426" s="15">
        <f t="shared" si="194"/>
        <v>52.006500000000003</v>
      </c>
      <c r="R2426" s="38">
        <f t="shared" si="195"/>
        <v>53.566695000000003</v>
      </c>
      <c r="S2426" s="26">
        <v>0</v>
      </c>
      <c r="T2426" s="13" t="str">
        <f t="shared" si="193"/>
        <v>Up</v>
      </c>
    </row>
    <row r="2427" spans="1:20" s="14" customFormat="1" hidden="1" x14ac:dyDescent="0.3">
      <c r="A2427" s="11">
        <v>6054902</v>
      </c>
      <c r="B2427" s="11">
        <v>6054902</v>
      </c>
      <c r="C2427" s="11" t="s">
        <v>26</v>
      </c>
      <c r="D2427" s="11" t="s">
        <v>27</v>
      </c>
      <c r="E2427" s="13" t="str">
        <f>_xlfn.XLOOKUP(B2427,Sheet1!A:A,Sheet1!B:B)</f>
        <v>DS SNICKERS SERVICE TROUSERS       112</v>
      </c>
      <c r="F2427" s="13" t="str">
        <f t="shared" si="192"/>
        <v>CROWN  - DS SNICKERS SERVICE TROUSERS       112</v>
      </c>
      <c r="G2427" s="13"/>
      <c r="H2427" s="91" t="s">
        <v>28</v>
      </c>
      <c r="I2427" s="11" t="s">
        <v>29</v>
      </c>
      <c r="J2427" s="11" t="s">
        <v>29</v>
      </c>
      <c r="K2427" s="11" t="s">
        <v>30</v>
      </c>
      <c r="M2427" s="11" t="s">
        <v>7062</v>
      </c>
      <c r="N2427" s="13">
        <v>3105</v>
      </c>
      <c r="O2427" s="15">
        <f>_xlfn.XLOOKUP(B2427,Sheet1!A:A,Sheet1!E:E)</f>
        <v>49.53</v>
      </c>
      <c r="P2427" s="26"/>
      <c r="Q2427" s="15">
        <f t="shared" si="194"/>
        <v>52.006500000000003</v>
      </c>
      <c r="R2427" s="38">
        <f t="shared" si="195"/>
        <v>53.566695000000003</v>
      </c>
      <c r="S2427" s="26">
        <v>0</v>
      </c>
      <c r="T2427" s="13" t="str">
        <f t="shared" si="193"/>
        <v>Up</v>
      </c>
    </row>
    <row r="2428" spans="1:20" s="14" customFormat="1" hidden="1" x14ac:dyDescent="0.3">
      <c r="A2428" s="11">
        <v>6054903</v>
      </c>
      <c r="B2428" s="11">
        <v>6054903</v>
      </c>
      <c r="C2428" s="11" t="s">
        <v>26</v>
      </c>
      <c r="D2428" s="11" t="s">
        <v>27</v>
      </c>
      <c r="E2428" s="13" t="str">
        <f>_xlfn.XLOOKUP(B2428,Sheet1!A:A,Sheet1!B:B)</f>
        <v>DS SNICKERS SERVICE TROUSERS       116</v>
      </c>
      <c r="F2428" s="13" t="str">
        <f t="shared" si="192"/>
        <v>CROWN  - DS SNICKERS SERVICE TROUSERS       116</v>
      </c>
      <c r="G2428" s="13"/>
      <c r="H2428" s="91" t="s">
        <v>28</v>
      </c>
      <c r="I2428" s="11" t="s">
        <v>29</v>
      </c>
      <c r="J2428" s="11" t="s">
        <v>29</v>
      </c>
      <c r="K2428" s="11" t="s">
        <v>30</v>
      </c>
      <c r="M2428" s="11" t="s">
        <v>7062</v>
      </c>
      <c r="N2428" s="13">
        <v>3105</v>
      </c>
      <c r="O2428" s="15">
        <f>_xlfn.XLOOKUP(B2428,Sheet1!A:A,Sheet1!E:E)</f>
        <v>49.53</v>
      </c>
      <c r="P2428" s="26"/>
      <c r="Q2428" s="15">
        <f t="shared" si="194"/>
        <v>52.006500000000003</v>
      </c>
      <c r="R2428" s="38">
        <f t="shared" si="195"/>
        <v>53.566695000000003</v>
      </c>
      <c r="S2428" s="26">
        <v>0</v>
      </c>
      <c r="T2428" s="13" t="str">
        <f t="shared" si="193"/>
        <v>Up</v>
      </c>
    </row>
    <row r="2429" spans="1:20" s="14" customFormat="1" hidden="1" x14ac:dyDescent="0.3">
      <c r="A2429" s="11">
        <v>6054904</v>
      </c>
      <c r="B2429" s="11">
        <v>6054904</v>
      </c>
      <c r="C2429" s="11" t="s">
        <v>26</v>
      </c>
      <c r="D2429" s="11" t="s">
        <v>27</v>
      </c>
      <c r="E2429" s="13" t="str">
        <f>_xlfn.XLOOKUP(B2429,Sheet1!A:A,Sheet1!B:B)</f>
        <v>DS SNICKERS SERVICE TROUSERS       146</v>
      </c>
      <c r="F2429" s="13" t="str">
        <f t="shared" si="192"/>
        <v>CROWN  - DS SNICKERS SERVICE TROUSERS       146</v>
      </c>
      <c r="G2429" s="13"/>
      <c r="H2429" s="91" t="s">
        <v>28</v>
      </c>
      <c r="I2429" s="11" t="s">
        <v>29</v>
      </c>
      <c r="J2429" s="11" t="s">
        <v>29</v>
      </c>
      <c r="K2429" s="11" t="s">
        <v>30</v>
      </c>
      <c r="M2429" s="11" t="s">
        <v>7062</v>
      </c>
      <c r="N2429" s="13">
        <v>3105</v>
      </c>
      <c r="O2429" s="15">
        <f>_xlfn.XLOOKUP(B2429,Sheet1!A:A,Sheet1!E:E)</f>
        <v>49.53</v>
      </c>
      <c r="P2429" s="26"/>
      <c r="Q2429" s="15">
        <f t="shared" si="194"/>
        <v>52.006500000000003</v>
      </c>
      <c r="R2429" s="38">
        <f t="shared" si="195"/>
        <v>53.566695000000003</v>
      </c>
      <c r="S2429" s="26">
        <v>0</v>
      </c>
      <c r="T2429" s="13" t="str">
        <f t="shared" si="193"/>
        <v>Up</v>
      </c>
    </row>
    <row r="2430" spans="1:20" s="14" customFormat="1" hidden="1" x14ac:dyDescent="0.3">
      <c r="A2430" s="11">
        <v>6054905</v>
      </c>
      <c r="B2430" s="11">
        <v>6054905</v>
      </c>
      <c r="C2430" s="11" t="s">
        <v>26</v>
      </c>
      <c r="D2430" s="11" t="s">
        <v>27</v>
      </c>
      <c r="E2430" s="13" t="str">
        <f>_xlfn.XLOOKUP(B2430,Sheet1!A:A,Sheet1!B:B)</f>
        <v>DS SNICKERS SERVICE TROUSERS       148</v>
      </c>
      <c r="F2430" s="13" t="str">
        <f t="shared" ref="F2430:F2493" si="196">D2430&amp;" - "&amp;E2430</f>
        <v>CROWN  - DS SNICKERS SERVICE TROUSERS       148</v>
      </c>
      <c r="G2430" s="13"/>
      <c r="H2430" s="91" t="s">
        <v>28</v>
      </c>
      <c r="I2430" s="11" t="s">
        <v>29</v>
      </c>
      <c r="J2430" s="11" t="s">
        <v>29</v>
      </c>
      <c r="K2430" s="11" t="s">
        <v>30</v>
      </c>
      <c r="M2430" s="11" t="s">
        <v>7062</v>
      </c>
      <c r="N2430" s="13">
        <v>3105</v>
      </c>
      <c r="O2430" s="15">
        <f>_xlfn.XLOOKUP(B2430,Sheet1!A:A,Sheet1!E:E)</f>
        <v>49.53</v>
      </c>
      <c r="P2430" s="26"/>
      <c r="Q2430" s="15">
        <f t="shared" si="194"/>
        <v>52.006500000000003</v>
      </c>
      <c r="R2430" s="38">
        <f t="shared" si="195"/>
        <v>53.566695000000003</v>
      </c>
      <c r="S2430" s="26">
        <v>0</v>
      </c>
      <c r="T2430" s="13" t="str">
        <f t="shared" si="193"/>
        <v>Up</v>
      </c>
    </row>
    <row r="2431" spans="1:20" s="14" customFormat="1" hidden="1" x14ac:dyDescent="0.3">
      <c r="A2431" s="11">
        <v>6054906</v>
      </c>
      <c r="B2431" s="11">
        <v>6054906</v>
      </c>
      <c r="C2431" s="11" t="s">
        <v>26</v>
      </c>
      <c r="D2431" s="11" t="s">
        <v>27</v>
      </c>
      <c r="E2431" s="13" t="str">
        <f>_xlfn.XLOOKUP(B2431,Sheet1!A:A,Sheet1!B:B)</f>
        <v>DS SNICKERS SERVICE TROUSERS       150</v>
      </c>
      <c r="F2431" s="13" t="str">
        <f t="shared" si="196"/>
        <v>CROWN  - DS SNICKERS SERVICE TROUSERS       150</v>
      </c>
      <c r="G2431" s="13"/>
      <c r="H2431" s="91" t="s">
        <v>28</v>
      </c>
      <c r="I2431" s="11" t="s">
        <v>29</v>
      </c>
      <c r="J2431" s="11" t="s">
        <v>29</v>
      </c>
      <c r="K2431" s="11" t="s">
        <v>30</v>
      </c>
      <c r="M2431" s="11" t="s">
        <v>7062</v>
      </c>
      <c r="N2431" s="13">
        <v>3105</v>
      </c>
      <c r="O2431" s="15">
        <f>_xlfn.XLOOKUP(B2431,Sheet1!A:A,Sheet1!E:E)</f>
        <v>49.53</v>
      </c>
      <c r="P2431" s="26"/>
      <c r="Q2431" s="15">
        <f t="shared" si="194"/>
        <v>52.006500000000003</v>
      </c>
      <c r="R2431" s="38">
        <f t="shared" si="195"/>
        <v>53.566695000000003</v>
      </c>
      <c r="S2431" s="26">
        <v>0</v>
      </c>
      <c r="T2431" s="13" t="str">
        <f t="shared" si="193"/>
        <v>Up</v>
      </c>
    </row>
    <row r="2432" spans="1:20" s="14" customFormat="1" hidden="1" x14ac:dyDescent="0.3">
      <c r="A2432" s="11">
        <v>6054907</v>
      </c>
      <c r="B2432" s="11">
        <v>6054907</v>
      </c>
      <c r="C2432" s="11" t="s">
        <v>26</v>
      </c>
      <c r="D2432" s="11" t="s">
        <v>27</v>
      </c>
      <c r="E2432" s="13" t="str">
        <f>_xlfn.XLOOKUP(B2432,Sheet1!A:A,Sheet1!B:B)</f>
        <v>DS SNICKERS SERVICE TROUSERS       152</v>
      </c>
      <c r="F2432" s="13" t="str">
        <f t="shared" si="196"/>
        <v>CROWN  - DS SNICKERS SERVICE TROUSERS       152</v>
      </c>
      <c r="G2432" s="13"/>
      <c r="H2432" s="91" t="s">
        <v>28</v>
      </c>
      <c r="I2432" s="11" t="s">
        <v>29</v>
      </c>
      <c r="J2432" s="11" t="s">
        <v>29</v>
      </c>
      <c r="K2432" s="11" t="s">
        <v>30</v>
      </c>
      <c r="M2432" s="11" t="s">
        <v>7062</v>
      </c>
      <c r="N2432" s="13">
        <v>3105</v>
      </c>
      <c r="O2432" s="15">
        <f>_xlfn.XLOOKUP(B2432,Sheet1!A:A,Sheet1!E:E)</f>
        <v>49.53</v>
      </c>
      <c r="P2432" s="26"/>
      <c r="Q2432" s="15">
        <f t="shared" si="194"/>
        <v>52.006500000000003</v>
      </c>
      <c r="R2432" s="38">
        <f t="shared" si="195"/>
        <v>53.566695000000003</v>
      </c>
      <c r="S2432" s="26">
        <v>0</v>
      </c>
      <c r="T2432" s="13" t="str">
        <f t="shared" si="193"/>
        <v>Up</v>
      </c>
    </row>
    <row r="2433" spans="1:20" s="14" customFormat="1" hidden="1" x14ac:dyDescent="0.3">
      <c r="A2433" s="11">
        <v>6054908</v>
      </c>
      <c r="B2433" s="11">
        <v>6054908</v>
      </c>
      <c r="C2433" s="11" t="s">
        <v>26</v>
      </c>
      <c r="D2433" s="11" t="s">
        <v>27</v>
      </c>
      <c r="E2433" s="13" t="str">
        <f>_xlfn.XLOOKUP(B2433,Sheet1!A:A,Sheet1!B:B)</f>
        <v>DS SNICKERS SERVICE TROUSERS       154</v>
      </c>
      <c r="F2433" s="13" t="str">
        <f t="shared" si="196"/>
        <v>CROWN  - DS SNICKERS SERVICE TROUSERS       154</v>
      </c>
      <c r="G2433" s="13"/>
      <c r="H2433" s="91" t="s">
        <v>28</v>
      </c>
      <c r="I2433" s="11" t="s">
        <v>29</v>
      </c>
      <c r="J2433" s="11" t="s">
        <v>29</v>
      </c>
      <c r="K2433" s="11" t="s">
        <v>30</v>
      </c>
      <c r="M2433" s="11" t="s">
        <v>7062</v>
      </c>
      <c r="N2433" s="13">
        <v>3105</v>
      </c>
      <c r="O2433" s="15">
        <f>_xlfn.XLOOKUP(B2433,Sheet1!A:A,Sheet1!E:E)</f>
        <v>49.53</v>
      </c>
      <c r="P2433" s="26"/>
      <c r="Q2433" s="15">
        <f t="shared" si="194"/>
        <v>52.006500000000003</v>
      </c>
      <c r="R2433" s="38">
        <f t="shared" si="195"/>
        <v>53.566695000000003</v>
      </c>
      <c r="S2433" s="26">
        <v>0</v>
      </c>
      <c r="T2433" s="13" t="str">
        <f t="shared" si="193"/>
        <v>Up</v>
      </c>
    </row>
    <row r="2434" spans="1:20" s="14" customFormat="1" hidden="1" x14ac:dyDescent="0.3">
      <c r="A2434" s="11">
        <v>6054910</v>
      </c>
      <c r="B2434" s="11">
        <v>6054910</v>
      </c>
      <c r="C2434" s="11" t="s">
        <v>26</v>
      </c>
      <c r="D2434" s="11" t="s">
        <v>27</v>
      </c>
      <c r="E2434" s="13" t="str">
        <f>_xlfn.XLOOKUP(B2434,Sheet1!A:A,Sheet1!B:B)</f>
        <v>DS SNICKERS SERVICE TROUSERS       156</v>
      </c>
      <c r="F2434" s="13" t="str">
        <f t="shared" si="196"/>
        <v>CROWN  - DS SNICKERS SERVICE TROUSERS       156</v>
      </c>
      <c r="G2434" s="13"/>
      <c r="H2434" s="91" t="s">
        <v>28</v>
      </c>
      <c r="I2434" s="11" t="s">
        <v>29</v>
      </c>
      <c r="J2434" s="11" t="s">
        <v>29</v>
      </c>
      <c r="K2434" s="11" t="s">
        <v>30</v>
      </c>
      <c r="M2434" s="11" t="s">
        <v>7062</v>
      </c>
      <c r="N2434" s="13">
        <v>3105</v>
      </c>
      <c r="O2434" s="15">
        <f>_xlfn.XLOOKUP(B2434,Sheet1!A:A,Sheet1!E:E)</f>
        <v>49.53</v>
      </c>
      <c r="P2434" s="26"/>
      <c r="Q2434" s="15">
        <f t="shared" si="194"/>
        <v>52.006500000000003</v>
      </c>
      <c r="R2434" s="38">
        <f t="shared" si="195"/>
        <v>53.566695000000003</v>
      </c>
      <c r="S2434" s="26">
        <v>0</v>
      </c>
      <c r="T2434" s="13" t="str">
        <f t="shared" ref="T2434:T2497" si="197">IF(Q2434&gt;=R2434,"No Change","Up")</f>
        <v>Up</v>
      </c>
    </row>
    <row r="2435" spans="1:20" s="14" customFormat="1" hidden="1" x14ac:dyDescent="0.3">
      <c r="A2435" s="11">
        <v>6054911</v>
      </c>
      <c r="B2435" s="11">
        <v>6054911</v>
      </c>
      <c r="C2435" s="11" t="s">
        <v>26</v>
      </c>
      <c r="D2435" s="11" t="s">
        <v>27</v>
      </c>
      <c r="E2435" s="13" t="str">
        <f>_xlfn.XLOOKUP(B2435,Sheet1!A:A,Sheet1!B:B)</f>
        <v>DS SNICKERS SERVICE TROUSERS       158</v>
      </c>
      <c r="F2435" s="13" t="str">
        <f t="shared" si="196"/>
        <v>CROWN  - DS SNICKERS SERVICE TROUSERS       158</v>
      </c>
      <c r="G2435" s="13"/>
      <c r="H2435" s="91" t="s">
        <v>28</v>
      </c>
      <c r="I2435" s="11" t="s">
        <v>29</v>
      </c>
      <c r="J2435" s="11" t="s">
        <v>29</v>
      </c>
      <c r="K2435" s="11" t="s">
        <v>30</v>
      </c>
      <c r="M2435" s="11" t="s">
        <v>7062</v>
      </c>
      <c r="N2435" s="13">
        <v>3105</v>
      </c>
      <c r="O2435" s="15">
        <f>_xlfn.XLOOKUP(B2435,Sheet1!A:A,Sheet1!E:E)</f>
        <v>49.53</v>
      </c>
      <c r="P2435" s="26"/>
      <c r="Q2435" s="15">
        <f t="shared" si="194"/>
        <v>52.006500000000003</v>
      </c>
      <c r="R2435" s="38">
        <f t="shared" si="195"/>
        <v>53.566695000000003</v>
      </c>
      <c r="S2435" s="26">
        <v>0</v>
      </c>
      <c r="T2435" s="13" t="str">
        <f t="shared" si="197"/>
        <v>Up</v>
      </c>
    </row>
    <row r="2436" spans="1:20" s="14" customFormat="1" hidden="1" x14ac:dyDescent="0.3">
      <c r="A2436" s="11">
        <v>6054912</v>
      </c>
      <c r="B2436" s="11">
        <v>6054912</v>
      </c>
      <c r="C2436" s="11" t="s">
        <v>26</v>
      </c>
      <c r="D2436" s="11" t="s">
        <v>27</v>
      </c>
      <c r="E2436" s="13" t="str">
        <f>_xlfn.XLOOKUP(B2436,Sheet1!A:A,Sheet1!B:B)</f>
        <v>DS SNICKERS SERVICE TROUSERS       160</v>
      </c>
      <c r="F2436" s="13" t="str">
        <f t="shared" si="196"/>
        <v>CROWN  - DS SNICKERS SERVICE TROUSERS       160</v>
      </c>
      <c r="G2436" s="13"/>
      <c r="H2436" s="91" t="s">
        <v>28</v>
      </c>
      <c r="I2436" s="11" t="s">
        <v>29</v>
      </c>
      <c r="J2436" s="11" t="s">
        <v>29</v>
      </c>
      <c r="K2436" s="11" t="s">
        <v>30</v>
      </c>
      <c r="M2436" s="11" t="s">
        <v>7062</v>
      </c>
      <c r="N2436" s="13">
        <v>3105</v>
      </c>
      <c r="O2436" s="15">
        <f>_xlfn.XLOOKUP(B2436,Sheet1!A:A,Sheet1!E:E)</f>
        <v>49.53</v>
      </c>
      <c r="P2436" s="26"/>
      <c r="Q2436" s="15">
        <f t="shared" si="194"/>
        <v>52.006500000000003</v>
      </c>
      <c r="R2436" s="38">
        <f t="shared" si="195"/>
        <v>53.566695000000003</v>
      </c>
      <c r="S2436" s="26">
        <v>0</v>
      </c>
      <c r="T2436" s="13" t="str">
        <f t="shared" si="197"/>
        <v>Up</v>
      </c>
    </row>
    <row r="2437" spans="1:20" s="14" customFormat="1" hidden="1" x14ac:dyDescent="0.3">
      <c r="A2437" s="11">
        <v>6054913</v>
      </c>
      <c r="B2437" s="11">
        <v>6054913</v>
      </c>
      <c r="C2437" s="11" t="s">
        <v>26</v>
      </c>
      <c r="D2437" s="11" t="s">
        <v>27</v>
      </c>
      <c r="E2437" s="13" t="str">
        <f>_xlfn.XLOOKUP(B2437,Sheet1!A:A,Sheet1!B:B)</f>
        <v>DS SNICKERS WOMENS SERV TROUSERS   18</v>
      </c>
      <c r="F2437" s="13" t="str">
        <f t="shared" si="196"/>
        <v>CROWN  - DS SNICKERS WOMENS SERV TROUSERS   18</v>
      </c>
      <c r="G2437" s="13"/>
      <c r="H2437" s="91" t="s">
        <v>28</v>
      </c>
      <c r="I2437" s="11" t="s">
        <v>29</v>
      </c>
      <c r="J2437" s="11" t="s">
        <v>29</v>
      </c>
      <c r="K2437" s="11" t="s">
        <v>30</v>
      </c>
      <c r="M2437" s="11" t="s">
        <v>7062</v>
      </c>
      <c r="N2437" s="13">
        <v>3105</v>
      </c>
      <c r="O2437" s="15">
        <f>_xlfn.XLOOKUP(B2437,Sheet1!A:A,Sheet1!E:E)</f>
        <v>49.53</v>
      </c>
      <c r="P2437" s="26"/>
      <c r="Q2437" s="15">
        <f t="shared" si="194"/>
        <v>52.006500000000003</v>
      </c>
      <c r="R2437" s="38">
        <f t="shared" si="195"/>
        <v>53.566695000000003</v>
      </c>
      <c r="S2437" s="26">
        <v>0</v>
      </c>
      <c r="T2437" s="13" t="str">
        <f t="shared" si="197"/>
        <v>Up</v>
      </c>
    </row>
    <row r="2438" spans="1:20" s="14" customFormat="1" hidden="1" x14ac:dyDescent="0.3">
      <c r="A2438" s="11">
        <v>6054914</v>
      </c>
      <c r="B2438" s="11">
        <v>6054914</v>
      </c>
      <c r="C2438" s="11" t="s">
        <v>26</v>
      </c>
      <c r="D2438" s="11" t="s">
        <v>27</v>
      </c>
      <c r="E2438" s="13" t="str">
        <f>_xlfn.XLOOKUP(B2438,Sheet1!A:A,Sheet1!B:B)</f>
        <v>DS SNICKERS WOMENS SERV TROUSERS   19</v>
      </c>
      <c r="F2438" s="13" t="str">
        <f t="shared" si="196"/>
        <v>CROWN  - DS SNICKERS WOMENS SERV TROUSERS   19</v>
      </c>
      <c r="G2438" s="13"/>
      <c r="H2438" s="91" t="s">
        <v>28</v>
      </c>
      <c r="I2438" s="11" t="s">
        <v>29</v>
      </c>
      <c r="J2438" s="11" t="s">
        <v>29</v>
      </c>
      <c r="K2438" s="11" t="s">
        <v>30</v>
      </c>
      <c r="M2438" s="11" t="s">
        <v>7062</v>
      </c>
      <c r="N2438" s="13">
        <v>3105</v>
      </c>
      <c r="O2438" s="15">
        <f>_xlfn.XLOOKUP(B2438,Sheet1!A:A,Sheet1!E:E)</f>
        <v>49.53</v>
      </c>
      <c r="P2438" s="26"/>
      <c r="Q2438" s="15">
        <f t="shared" si="194"/>
        <v>52.006500000000003</v>
      </c>
      <c r="R2438" s="38">
        <f t="shared" si="195"/>
        <v>53.566695000000003</v>
      </c>
      <c r="S2438" s="26">
        <v>0</v>
      </c>
      <c r="T2438" s="13" t="str">
        <f t="shared" si="197"/>
        <v>Up</v>
      </c>
    </row>
    <row r="2439" spans="1:20" s="14" customFormat="1" hidden="1" x14ac:dyDescent="0.3">
      <c r="A2439" s="11">
        <v>6054915</v>
      </c>
      <c r="B2439" s="11">
        <v>6054915</v>
      </c>
      <c r="C2439" s="11" t="s">
        <v>26</v>
      </c>
      <c r="D2439" s="11" t="s">
        <v>27</v>
      </c>
      <c r="E2439" s="13" t="str">
        <f>_xlfn.XLOOKUP(B2439,Sheet1!A:A,Sheet1!B:B)</f>
        <v>DS SNICKERS WOMENS SERV TROUSERS   20</v>
      </c>
      <c r="F2439" s="13" t="str">
        <f t="shared" si="196"/>
        <v>CROWN  - DS SNICKERS WOMENS SERV TROUSERS   20</v>
      </c>
      <c r="G2439" s="13"/>
      <c r="H2439" s="91" t="s">
        <v>28</v>
      </c>
      <c r="I2439" s="11" t="s">
        <v>29</v>
      </c>
      <c r="J2439" s="11" t="s">
        <v>29</v>
      </c>
      <c r="K2439" s="11" t="s">
        <v>30</v>
      </c>
      <c r="M2439" s="11" t="s">
        <v>7062</v>
      </c>
      <c r="N2439" s="13">
        <v>3105</v>
      </c>
      <c r="O2439" s="15">
        <f>_xlfn.XLOOKUP(B2439,Sheet1!A:A,Sheet1!E:E)</f>
        <v>49.53</v>
      </c>
      <c r="P2439" s="26"/>
      <c r="Q2439" s="15">
        <f t="shared" si="194"/>
        <v>52.006500000000003</v>
      </c>
      <c r="R2439" s="38">
        <f t="shared" si="195"/>
        <v>53.566695000000003</v>
      </c>
      <c r="S2439" s="26">
        <v>0</v>
      </c>
      <c r="T2439" s="13" t="str">
        <f t="shared" si="197"/>
        <v>Up</v>
      </c>
    </row>
    <row r="2440" spans="1:20" s="14" customFormat="1" hidden="1" x14ac:dyDescent="0.3">
      <c r="A2440" s="11">
        <v>6054916</v>
      </c>
      <c r="B2440" s="11">
        <v>6054916</v>
      </c>
      <c r="C2440" s="11" t="s">
        <v>26</v>
      </c>
      <c r="D2440" s="11" t="s">
        <v>27</v>
      </c>
      <c r="E2440" s="13" t="str">
        <f>_xlfn.XLOOKUP(B2440,Sheet1!A:A,Sheet1!B:B)</f>
        <v>DS SNICKERS WOMENS SERV TROUSERS   21</v>
      </c>
      <c r="F2440" s="13" t="str">
        <f t="shared" si="196"/>
        <v>CROWN  - DS SNICKERS WOMENS SERV TROUSERS   21</v>
      </c>
      <c r="G2440" s="13"/>
      <c r="H2440" s="91" t="s">
        <v>28</v>
      </c>
      <c r="I2440" s="11" t="s">
        <v>29</v>
      </c>
      <c r="J2440" s="11" t="s">
        <v>29</v>
      </c>
      <c r="K2440" s="11" t="s">
        <v>30</v>
      </c>
      <c r="M2440" s="11" t="s">
        <v>7062</v>
      </c>
      <c r="N2440" s="13">
        <v>3105</v>
      </c>
      <c r="O2440" s="15">
        <f>_xlfn.XLOOKUP(B2440,Sheet1!A:A,Sheet1!E:E)</f>
        <v>49.53</v>
      </c>
      <c r="P2440" s="26"/>
      <c r="Q2440" s="15">
        <f t="shared" si="194"/>
        <v>52.006500000000003</v>
      </c>
      <c r="R2440" s="38">
        <f t="shared" si="195"/>
        <v>53.566695000000003</v>
      </c>
      <c r="S2440" s="26">
        <v>0</v>
      </c>
      <c r="T2440" s="13" t="str">
        <f t="shared" si="197"/>
        <v>Up</v>
      </c>
    </row>
    <row r="2441" spans="1:20" s="14" customFormat="1" hidden="1" x14ac:dyDescent="0.3">
      <c r="A2441" s="11">
        <v>6054917</v>
      </c>
      <c r="B2441" s="11">
        <v>6054917</v>
      </c>
      <c r="C2441" s="11" t="s">
        <v>26</v>
      </c>
      <c r="D2441" s="11" t="s">
        <v>27</v>
      </c>
      <c r="E2441" s="13" t="str">
        <f>_xlfn.XLOOKUP(B2441,Sheet1!A:A,Sheet1!B:B)</f>
        <v>DS SNICKERS WOMENS SERV TROUSERS   22</v>
      </c>
      <c r="F2441" s="13" t="str">
        <f t="shared" si="196"/>
        <v>CROWN  - DS SNICKERS WOMENS SERV TROUSERS   22</v>
      </c>
      <c r="G2441" s="13"/>
      <c r="H2441" s="91" t="s">
        <v>28</v>
      </c>
      <c r="I2441" s="11" t="s">
        <v>29</v>
      </c>
      <c r="J2441" s="11" t="s">
        <v>29</v>
      </c>
      <c r="K2441" s="11" t="s">
        <v>30</v>
      </c>
      <c r="M2441" s="11" t="s">
        <v>7062</v>
      </c>
      <c r="N2441" s="13">
        <v>3105</v>
      </c>
      <c r="O2441" s="15">
        <f>_xlfn.XLOOKUP(B2441,Sheet1!A:A,Sheet1!E:E)</f>
        <v>49.53</v>
      </c>
      <c r="P2441" s="26"/>
      <c r="Q2441" s="15">
        <f t="shared" si="194"/>
        <v>52.006500000000003</v>
      </c>
      <c r="R2441" s="38">
        <f t="shared" si="195"/>
        <v>53.566695000000003</v>
      </c>
      <c r="S2441" s="26">
        <v>0</v>
      </c>
      <c r="T2441" s="13" t="str">
        <f t="shared" si="197"/>
        <v>Up</v>
      </c>
    </row>
    <row r="2442" spans="1:20" s="14" customFormat="1" hidden="1" x14ac:dyDescent="0.3">
      <c r="A2442" s="11">
        <v>6054918</v>
      </c>
      <c r="B2442" s="11">
        <v>6054918</v>
      </c>
      <c r="C2442" s="11" t="s">
        <v>26</v>
      </c>
      <c r="D2442" s="11" t="s">
        <v>27</v>
      </c>
      <c r="E2442" s="13" t="str">
        <f>_xlfn.XLOOKUP(B2442,Sheet1!A:A,Sheet1!B:B)</f>
        <v>DS SNICKERS WOMENS SERV TROUSERS   32</v>
      </c>
      <c r="F2442" s="13" t="str">
        <f t="shared" si="196"/>
        <v>CROWN  - DS SNICKERS WOMENS SERV TROUSERS   32</v>
      </c>
      <c r="G2442" s="13"/>
      <c r="H2442" s="91" t="s">
        <v>28</v>
      </c>
      <c r="I2442" s="11" t="s">
        <v>29</v>
      </c>
      <c r="J2442" s="11" t="s">
        <v>29</v>
      </c>
      <c r="K2442" s="11" t="s">
        <v>30</v>
      </c>
      <c r="M2442" s="11" t="s">
        <v>7062</v>
      </c>
      <c r="N2442" s="13">
        <v>3105</v>
      </c>
      <c r="O2442" s="15">
        <f>_xlfn.XLOOKUP(B2442,Sheet1!A:A,Sheet1!E:E)</f>
        <v>49.53</v>
      </c>
      <c r="P2442" s="26"/>
      <c r="Q2442" s="15">
        <f t="shared" si="194"/>
        <v>52.006500000000003</v>
      </c>
      <c r="R2442" s="38">
        <f t="shared" si="195"/>
        <v>53.566695000000003</v>
      </c>
      <c r="S2442" s="26">
        <v>0</v>
      </c>
      <c r="T2442" s="13" t="str">
        <f t="shared" si="197"/>
        <v>Up</v>
      </c>
    </row>
    <row r="2443" spans="1:20" s="14" customFormat="1" hidden="1" x14ac:dyDescent="0.3">
      <c r="A2443" s="11">
        <v>6054919</v>
      </c>
      <c r="B2443" s="11">
        <v>6054919</v>
      </c>
      <c r="C2443" s="11" t="s">
        <v>26</v>
      </c>
      <c r="D2443" s="11" t="s">
        <v>27</v>
      </c>
      <c r="E2443" s="13" t="str">
        <f>_xlfn.XLOOKUP(B2443,Sheet1!A:A,Sheet1!B:B)</f>
        <v>DS SNICKERS WOMENS SERV TROUSERS   34</v>
      </c>
      <c r="F2443" s="13" t="str">
        <f t="shared" si="196"/>
        <v>CROWN  - DS SNICKERS WOMENS SERV TROUSERS   34</v>
      </c>
      <c r="G2443" s="13"/>
      <c r="H2443" s="91" t="s">
        <v>28</v>
      </c>
      <c r="I2443" s="11" t="s">
        <v>29</v>
      </c>
      <c r="J2443" s="11" t="s">
        <v>29</v>
      </c>
      <c r="K2443" s="11" t="s">
        <v>30</v>
      </c>
      <c r="M2443" s="11" t="s">
        <v>7062</v>
      </c>
      <c r="N2443" s="13">
        <v>3105</v>
      </c>
      <c r="O2443" s="15">
        <f>_xlfn.XLOOKUP(B2443,Sheet1!A:A,Sheet1!E:E)</f>
        <v>49.53</v>
      </c>
      <c r="P2443" s="26"/>
      <c r="Q2443" s="15">
        <f t="shared" si="194"/>
        <v>52.006500000000003</v>
      </c>
      <c r="R2443" s="38">
        <f t="shared" si="195"/>
        <v>53.566695000000003</v>
      </c>
      <c r="S2443" s="26">
        <v>0</v>
      </c>
      <c r="T2443" s="13" t="str">
        <f t="shared" si="197"/>
        <v>Up</v>
      </c>
    </row>
    <row r="2444" spans="1:20" s="14" customFormat="1" hidden="1" x14ac:dyDescent="0.3">
      <c r="A2444" s="11">
        <v>6054920</v>
      </c>
      <c r="B2444" s="11">
        <v>6054920</v>
      </c>
      <c r="C2444" s="11" t="s">
        <v>26</v>
      </c>
      <c r="D2444" s="11" t="s">
        <v>27</v>
      </c>
      <c r="E2444" s="13" t="str">
        <f>_xlfn.XLOOKUP(B2444,Sheet1!A:A,Sheet1!B:B)</f>
        <v>DS SNICKERS WOMENS SERV TROUSERS   36</v>
      </c>
      <c r="F2444" s="13" t="str">
        <f t="shared" si="196"/>
        <v>CROWN  - DS SNICKERS WOMENS SERV TROUSERS   36</v>
      </c>
      <c r="G2444" s="13"/>
      <c r="H2444" s="91" t="s">
        <v>28</v>
      </c>
      <c r="I2444" s="11" t="s">
        <v>29</v>
      </c>
      <c r="J2444" s="11" t="s">
        <v>29</v>
      </c>
      <c r="K2444" s="11" t="s">
        <v>30</v>
      </c>
      <c r="M2444" s="11" t="s">
        <v>7062</v>
      </c>
      <c r="N2444" s="13">
        <v>3105</v>
      </c>
      <c r="O2444" s="15">
        <f>_xlfn.XLOOKUP(B2444,Sheet1!A:A,Sheet1!E:E)</f>
        <v>49.53</v>
      </c>
      <c r="P2444" s="26"/>
      <c r="Q2444" s="15">
        <f t="shared" si="194"/>
        <v>52.006500000000003</v>
      </c>
      <c r="R2444" s="38">
        <f t="shared" si="195"/>
        <v>53.566695000000003</v>
      </c>
      <c r="S2444" s="26">
        <v>0</v>
      </c>
      <c r="T2444" s="13" t="str">
        <f t="shared" si="197"/>
        <v>Up</v>
      </c>
    </row>
    <row r="2445" spans="1:20" s="14" customFormat="1" hidden="1" x14ac:dyDescent="0.3">
      <c r="A2445" s="11">
        <v>6054921</v>
      </c>
      <c r="B2445" s="11">
        <v>6054921</v>
      </c>
      <c r="C2445" s="11" t="s">
        <v>26</v>
      </c>
      <c r="D2445" s="11" t="s">
        <v>27</v>
      </c>
      <c r="E2445" s="13" t="str">
        <f>_xlfn.XLOOKUP(B2445,Sheet1!A:A,Sheet1!B:B)</f>
        <v>DS SNICKERS WOMENS SERV TROUSERS   38</v>
      </c>
      <c r="F2445" s="13" t="str">
        <f t="shared" si="196"/>
        <v>CROWN  - DS SNICKERS WOMENS SERV TROUSERS   38</v>
      </c>
      <c r="G2445" s="13"/>
      <c r="H2445" s="91" t="s">
        <v>28</v>
      </c>
      <c r="I2445" s="11" t="s">
        <v>29</v>
      </c>
      <c r="J2445" s="11" t="s">
        <v>29</v>
      </c>
      <c r="K2445" s="11" t="s">
        <v>30</v>
      </c>
      <c r="M2445" s="11" t="s">
        <v>7062</v>
      </c>
      <c r="N2445" s="13">
        <v>3105</v>
      </c>
      <c r="O2445" s="15">
        <f>_xlfn.XLOOKUP(B2445,Sheet1!A:A,Sheet1!E:E)</f>
        <v>49.53</v>
      </c>
      <c r="P2445" s="26"/>
      <c r="Q2445" s="15">
        <f t="shared" si="194"/>
        <v>52.006500000000003</v>
      </c>
      <c r="R2445" s="38">
        <f t="shared" si="195"/>
        <v>53.566695000000003</v>
      </c>
      <c r="S2445" s="26">
        <v>0</v>
      </c>
      <c r="T2445" s="13" t="str">
        <f t="shared" si="197"/>
        <v>Up</v>
      </c>
    </row>
    <row r="2446" spans="1:20" s="14" customFormat="1" hidden="1" x14ac:dyDescent="0.3">
      <c r="A2446" s="11">
        <v>6054922</v>
      </c>
      <c r="B2446" s="11">
        <v>6054922</v>
      </c>
      <c r="C2446" s="11" t="s">
        <v>26</v>
      </c>
      <c r="D2446" s="11" t="s">
        <v>27</v>
      </c>
      <c r="E2446" s="13" t="str">
        <f>_xlfn.XLOOKUP(B2446,Sheet1!A:A,Sheet1!B:B)</f>
        <v>DS SNICKERS WOMENS SERV TROUSERS   40</v>
      </c>
      <c r="F2446" s="13" t="str">
        <f t="shared" si="196"/>
        <v>CROWN  - DS SNICKERS WOMENS SERV TROUSERS   40</v>
      </c>
      <c r="G2446" s="13"/>
      <c r="H2446" s="91" t="s">
        <v>28</v>
      </c>
      <c r="I2446" s="11" t="s">
        <v>29</v>
      </c>
      <c r="J2446" s="11" t="s">
        <v>29</v>
      </c>
      <c r="K2446" s="11" t="s">
        <v>30</v>
      </c>
      <c r="M2446" s="11" t="s">
        <v>7062</v>
      </c>
      <c r="N2446" s="13">
        <v>3105</v>
      </c>
      <c r="O2446" s="15">
        <f>_xlfn.XLOOKUP(B2446,Sheet1!A:A,Sheet1!E:E)</f>
        <v>49.53</v>
      </c>
      <c r="P2446" s="26"/>
      <c r="Q2446" s="15">
        <f t="shared" si="194"/>
        <v>52.006500000000003</v>
      </c>
      <c r="R2446" s="38">
        <f t="shared" si="195"/>
        <v>53.566695000000003</v>
      </c>
      <c r="S2446" s="26">
        <v>0</v>
      </c>
      <c r="T2446" s="13" t="str">
        <f t="shared" si="197"/>
        <v>Up</v>
      </c>
    </row>
    <row r="2447" spans="1:20" s="14" customFormat="1" hidden="1" x14ac:dyDescent="0.3">
      <c r="A2447" s="11">
        <v>6054923</v>
      </c>
      <c r="B2447" s="11">
        <v>6054923</v>
      </c>
      <c r="C2447" s="11" t="s">
        <v>26</v>
      </c>
      <c r="D2447" s="11" t="s">
        <v>27</v>
      </c>
      <c r="E2447" s="13" t="str">
        <f>_xlfn.XLOOKUP(B2447,Sheet1!A:A,Sheet1!B:B)</f>
        <v>DS SNICKERS WOMENS SERV TROUSERS   42</v>
      </c>
      <c r="F2447" s="13" t="str">
        <f t="shared" si="196"/>
        <v>CROWN  - DS SNICKERS WOMENS SERV TROUSERS   42</v>
      </c>
      <c r="G2447" s="13"/>
      <c r="H2447" s="91" t="s">
        <v>28</v>
      </c>
      <c r="I2447" s="11" t="s">
        <v>29</v>
      </c>
      <c r="J2447" s="11" t="s">
        <v>29</v>
      </c>
      <c r="K2447" s="11" t="s">
        <v>30</v>
      </c>
      <c r="M2447" s="11" t="s">
        <v>7062</v>
      </c>
      <c r="N2447" s="13">
        <v>3105</v>
      </c>
      <c r="O2447" s="15">
        <f>_xlfn.XLOOKUP(B2447,Sheet1!A:A,Sheet1!E:E)</f>
        <v>49.53</v>
      </c>
      <c r="P2447" s="26"/>
      <c r="Q2447" s="15">
        <f t="shared" si="194"/>
        <v>52.006500000000003</v>
      </c>
      <c r="R2447" s="38">
        <f t="shared" si="195"/>
        <v>53.566695000000003</v>
      </c>
      <c r="S2447" s="26">
        <v>0</v>
      </c>
      <c r="T2447" s="13" t="str">
        <f t="shared" si="197"/>
        <v>Up</v>
      </c>
    </row>
    <row r="2448" spans="1:20" s="14" customFormat="1" hidden="1" x14ac:dyDescent="0.3">
      <c r="A2448" s="11">
        <v>6054924</v>
      </c>
      <c r="B2448" s="11">
        <v>6054924</v>
      </c>
      <c r="C2448" s="11" t="s">
        <v>26</v>
      </c>
      <c r="D2448" s="11" t="s">
        <v>27</v>
      </c>
      <c r="E2448" s="13" t="str">
        <f>_xlfn.XLOOKUP(B2448,Sheet1!A:A,Sheet1!B:B)</f>
        <v>DS SNICKERS WOMENS SERV TROUSERS   44</v>
      </c>
      <c r="F2448" s="13" t="str">
        <f t="shared" si="196"/>
        <v>CROWN  - DS SNICKERS WOMENS SERV TROUSERS   44</v>
      </c>
      <c r="G2448" s="13"/>
      <c r="H2448" s="91" t="s">
        <v>28</v>
      </c>
      <c r="I2448" s="11" t="s">
        <v>29</v>
      </c>
      <c r="J2448" s="11" t="s">
        <v>29</v>
      </c>
      <c r="K2448" s="11" t="s">
        <v>30</v>
      </c>
      <c r="M2448" s="11" t="s">
        <v>7062</v>
      </c>
      <c r="N2448" s="13">
        <v>3105</v>
      </c>
      <c r="O2448" s="15">
        <f>_xlfn.XLOOKUP(B2448,Sheet1!A:A,Sheet1!E:E)</f>
        <v>49.53</v>
      </c>
      <c r="P2448" s="26"/>
      <c r="Q2448" s="15">
        <f t="shared" si="194"/>
        <v>52.006500000000003</v>
      </c>
      <c r="R2448" s="38">
        <f t="shared" si="195"/>
        <v>53.566695000000003</v>
      </c>
      <c r="S2448" s="26">
        <v>0</v>
      </c>
      <c r="T2448" s="13" t="str">
        <f t="shared" si="197"/>
        <v>Up</v>
      </c>
    </row>
    <row r="2449" spans="1:20" s="14" customFormat="1" hidden="1" x14ac:dyDescent="0.3">
      <c r="A2449" s="11">
        <v>6040853</v>
      </c>
      <c r="B2449" s="11">
        <v>6040853</v>
      </c>
      <c r="C2449" s="11" t="s">
        <v>26</v>
      </c>
      <c r="D2449" s="11" t="s">
        <v>27</v>
      </c>
      <c r="E2449" s="13" t="str">
        <f>_xlfn.XLOOKUP(B2449,Sheet1!A:A,Sheet1!B:B)</f>
        <v>DS SHIELD TROUSER                34L/38W</v>
      </c>
      <c r="F2449" s="13" t="str">
        <f t="shared" si="196"/>
        <v>CROWN  - DS SHIELD TROUSER                34L/38W</v>
      </c>
      <c r="G2449" s="13"/>
      <c r="H2449" s="91" t="s">
        <v>28</v>
      </c>
      <c r="I2449" s="11" t="s">
        <v>29</v>
      </c>
      <c r="J2449" s="11" t="s">
        <v>29</v>
      </c>
      <c r="K2449" s="11" t="s">
        <v>30</v>
      </c>
      <c r="M2449" s="11" t="s">
        <v>7062</v>
      </c>
      <c r="N2449" s="13">
        <v>3105</v>
      </c>
      <c r="O2449" s="15">
        <f>_xlfn.XLOOKUP(B2449,Sheet1!A:A,Sheet1!E:E)</f>
        <v>33.5</v>
      </c>
      <c r="P2449" s="26"/>
      <c r="Q2449" s="15">
        <f t="shared" si="194"/>
        <v>35.175000000000004</v>
      </c>
      <c r="R2449" s="38">
        <f t="shared" si="195"/>
        <v>36.230250000000005</v>
      </c>
      <c r="S2449" s="26">
        <v>0</v>
      </c>
      <c r="T2449" s="13" t="str">
        <f t="shared" si="197"/>
        <v>Up</v>
      </c>
    </row>
    <row r="2450" spans="1:20" s="14" customFormat="1" hidden="1" x14ac:dyDescent="0.3">
      <c r="A2450" s="11">
        <v>6040852</v>
      </c>
      <c r="B2450" s="11">
        <v>6040852</v>
      </c>
      <c r="C2450" s="11" t="s">
        <v>26</v>
      </c>
      <c r="D2450" s="11" t="s">
        <v>27</v>
      </c>
      <c r="E2450" s="13" t="str">
        <f>_xlfn.XLOOKUP(B2450,Sheet1!A:A,Sheet1!B:B)</f>
        <v>DS SHIELD TROUSER                34L/36W</v>
      </c>
      <c r="F2450" s="13" t="str">
        <f t="shared" si="196"/>
        <v>CROWN  - DS SHIELD TROUSER                34L/36W</v>
      </c>
      <c r="G2450" s="13"/>
      <c r="H2450" s="91" t="s">
        <v>28</v>
      </c>
      <c r="I2450" s="11" t="s">
        <v>29</v>
      </c>
      <c r="J2450" s="11" t="s">
        <v>29</v>
      </c>
      <c r="K2450" s="11" t="s">
        <v>30</v>
      </c>
      <c r="M2450" s="11" t="s">
        <v>7062</v>
      </c>
      <c r="N2450" s="13">
        <v>3105</v>
      </c>
      <c r="O2450" s="15">
        <f>_xlfn.XLOOKUP(B2450,Sheet1!A:A,Sheet1!E:E)</f>
        <v>33.5</v>
      </c>
      <c r="P2450" s="26"/>
      <c r="Q2450" s="15">
        <f t="shared" si="194"/>
        <v>35.175000000000004</v>
      </c>
      <c r="R2450" s="38">
        <f t="shared" si="195"/>
        <v>36.230250000000005</v>
      </c>
      <c r="S2450" s="26">
        <v>0</v>
      </c>
      <c r="T2450" s="13" t="str">
        <f t="shared" si="197"/>
        <v>Up</v>
      </c>
    </row>
    <row r="2451" spans="1:20" s="14" customFormat="1" hidden="1" x14ac:dyDescent="0.3">
      <c r="A2451" s="11">
        <v>6040851</v>
      </c>
      <c r="B2451" s="11">
        <v>6040851</v>
      </c>
      <c r="C2451" s="11" t="s">
        <v>26</v>
      </c>
      <c r="D2451" s="11" t="s">
        <v>27</v>
      </c>
      <c r="E2451" s="13" t="str">
        <f>_xlfn.XLOOKUP(B2451,Sheet1!A:A,Sheet1!B:B)</f>
        <v>DS SHIELD TROUSER                34L/34W</v>
      </c>
      <c r="F2451" s="13" t="str">
        <f t="shared" si="196"/>
        <v>CROWN  - DS SHIELD TROUSER                34L/34W</v>
      </c>
      <c r="G2451" s="13"/>
      <c r="H2451" s="91" t="s">
        <v>28</v>
      </c>
      <c r="I2451" s="11" t="s">
        <v>29</v>
      </c>
      <c r="J2451" s="11" t="s">
        <v>29</v>
      </c>
      <c r="K2451" s="11" t="s">
        <v>30</v>
      </c>
      <c r="M2451" s="11" t="s">
        <v>7062</v>
      </c>
      <c r="N2451" s="13">
        <v>3105</v>
      </c>
      <c r="O2451" s="15">
        <f>_xlfn.XLOOKUP(B2451,Sheet1!A:A,Sheet1!E:E)</f>
        <v>33.5</v>
      </c>
      <c r="P2451" s="26"/>
      <c r="Q2451" s="15">
        <f t="shared" ref="Q2451:Q2514" si="198">O2451*1.05</f>
        <v>35.175000000000004</v>
      </c>
      <c r="R2451" s="38">
        <f t="shared" si="195"/>
        <v>36.230250000000005</v>
      </c>
      <c r="S2451" s="26">
        <v>0</v>
      </c>
      <c r="T2451" s="13" t="str">
        <f t="shared" si="197"/>
        <v>Up</v>
      </c>
    </row>
    <row r="2452" spans="1:20" s="14" customFormat="1" hidden="1" x14ac:dyDescent="0.3">
      <c r="A2452" s="11">
        <v>6040850</v>
      </c>
      <c r="B2452" s="11">
        <v>6040850</v>
      </c>
      <c r="C2452" s="11" t="s">
        <v>26</v>
      </c>
      <c r="D2452" s="11" t="s">
        <v>27</v>
      </c>
      <c r="E2452" s="13" t="str">
        <f>_xlfn.XLOOKUP(B2452,Sheet1!A:A,Sheet1!B:B)</f>
        <v>DS SHIELD TROUSER                34L/32W</v>
      </c>
      <c r="F2452" s="13" t="str">
        <f t="shared" si="196"/>
        <v>CROWN  - DS SHIELD TROUSER                34L/32W</v>
      </c>
      <c r="G2452" s="13"/>
      <c r="H2452" s="91" t="s">
        <v>28</v>
      </c>
      <c r="I2452" s="11" t="s">
        <v>29</v>
      </c>
      <c r="J2452" s="11" t="s">
        <v>29</v>
      </c>
      <c r="K2452" s="11" t="s">
        <v>30</v>
      </c>
      <c r="M2452" s="11" t="s">
        <v>7062</v>
      </c>
      <c r="N2452" s="13">
        <v>3105</v>
      </c>
      <c r="O2452" s="15">
        <f>_xlfn.XLOOKUP(B2452,Sheet1!A:A,Sheet1!E:E)</f>
        <v>33.5</v>
      </c>
      <c r="P2452" s="26"/>
      <c r="Q2452" s="15">
        <f t="shared" si="198"/>
        <v>35.175000000000004</v>
      </c>
      <c r="R2452" s="38">
        <f t="shared" si="195"/>
        <v>36.230250000000005</v>
      </c>
      <c r="S2452" s="26">
        <v>0</v>
      </c>
      <c r="T2452" s="13" t="str">
        <f t="shared" si="197"/>
        <v>Up</v>
      </c>
    </row>
    <row r="2453" spans="1:20" s="14" customFormat="1" hidden="1" x14ac:dyDescent="0.3">
      <c r="A2453" s="11">
        <v>6040849</v>
      </c>
      <c r="B2453" s="11">
        <v>6040849</v>
      </c>
      <c r="C2453" s="11" t="s">
        <v>26</v>
      </c>
      <c r="D2453" s="11" t="s">
        <v>27</v>
      </c>
      <c r="E2453" s="13" t="str">
        <f>_xlfn.XLOOKUP(B2453,Sheet1!A:A,Sheet1!B:B)</f>
        <v>DS SHIELD TROUSER                34L/30W</v>
      </c>
      <c r="F2453" s="13" t="str">
        <f t="shared" si="196"/>
        <v>CROWN  - DS SHIELD TROUSER                34L/30W</v>
      </c>
      <c r="G2453" s="13"/>
      <c r="H2453" s="91" t="s">
        <v>28</v>
      </c>
      <c r="I2453" s="11" t="s">
        <v>29</v>
      </c>
      <c r="J2453" s="11" t="s">
        <v>29</v>
      </c>
      <c r="K2453" s="11" t="s">
        <v>30</v>
      </c>
      <c r="M2453" s="11" t="s">
        <v>7062</v>
      </c>
      <c r="N2453" s="13">
        <v>3105</v>
      </c>
      <c r="O2453" s="15">
        <f>_xlfn.XLOOKUP(B2453,Sheet1!A:A,Sheet1!E:E)</f>
        <v>33.5</v>
      </c>
      <c r="P2453" s="26"/>
      <c r="Q2453" s="15">
        <f t="shared" si="198"/>
        <v>35.175000000000004</v>
      </c>
      <c r="R2453" s="38">
        <f t="shared" si="195"/>
        <v>36.230250000000005</v>
      </c>
      <c r="S2453" s="26">
        <v>0</v>
      </c>
      <c r="T2453" s="13" t="str">
        <f t="shared" si="197"/>
        <v>Up</v>
      </c>
    </row>
    <row r="2454" spans="1:20" s="14" customFormat="1" hidden="1" x14ac:dyDescent="0.3">
      <c r="A2454" s="11">
        <v>6040848</v>
      </c>
      <c r="B2454" s="11">
        <v>6040848</v>
      </c>
      <c r="C2454" s="11" t="s">
        <v>26</v>
      </c>
      <c r="D2454" s="11" t="s">
        <v>27</v>
      </c>
      <c r="E2454" s="13" t="str">
        <f>_xlfn.XLOOKUP(B2454,Sheet1!A:A,Sheet1!B:B)</f>
        <v>DS SHIELD TROUSER                32L/50W</v>
      </c>
      <c r="F2454" s="13" t="str">
        <f t="shared" si="196"/>
        <v>CROWN  - DS SHIELD TROUSER                32L/50W</v>
      </c>
      <c r="G2454" s="13"/>
      <c r="H2454" s="91" t="s">
        <v>28</v>
      </c>
      <c r="I2454" s="11" t="s">
        <v>29</v>
      </c>
      <c r="J2454" s="11" t="s">
        <v>29</v>
      </c>
      <c r="K2454" s="11" t="s">
        <v>30</v>
      </c>
      <c r="M2454" s="11" t="s">
        <v>7062</v>
      </c>
      <c r="N2454" s="13">
        <v>3105</v>
      </c>
      <c r="O2454" s="15">
        <f>_xlfn.XLOOKUP(B2454,Sheet1!A:A,Sheet1!E:E)</f>
        <v>33.5</v>
      </c>
      <c r="P2454" s="26"/>
      <c r="Q2454" s="15">
        <f t="shared" si="198"/>
        <v>35.175000000000004</v>
      </c>
      <c r="R2454" s="38">
        <f t="shared" si="195"/>
        <v>36.230250000000005</v>
      </c>
      <c r="S2454" s="26">
        <v>0</v>
      </c>
      <c r="T2454" s="13" t="str">
        <f t="shared" si="197"/>
        <v>Up</v>
      </c>
    </row>
    <row r="2455" spans="1:20" s="14" customFormat="1" hidden="1" x14ac:dyDescent="0.3">
      <c r="A2455" s="11">
        <v>6040847</v>
      </c>
      <c r="B2455" s="11">
        <v>6040847</v>
      </c>
      <c r="C2455" s="11" t="s">
        <v>26</v>
      </c>
      <c r="D2455" s="11" t="s">
        <v>27</v>
      </c>
      <c r="E2455" s="13" t="str">
        <f>_xlfn.XLOOKUP(B2455,Sheet1!A:A,Sheet1!B:B)</f>
        <v>DS SHIELD TROUSER                32L/48W</v>
      </c>
      <c r="F2455" s="13" t="str">
        <f t="shared" si="196"/>
        <v>CROWN  - DS SHIELD TROUSER                32L/48W</v>
      </c>
      <c r="G2455" s="13"/>
      <c r="H2455" s="91" t="s">
        <v>28</v>
      </c>
      <c r="I2455" s="11" t="s">
        <v>29</v>
      </c>
      <c r="J2455" s="11" t="s">
        <v>29</v>
      </c>
      <c r="K2455" s="11" t="s">
        <v>30</v>
      </c>
      <c r="M2455" s="11" t="s">
        <v>7062</v>
      </c>
      <c r="N2455" s="13">
        <v>3105</v>
      </c>
      <c r="O2455" s="15">
        <f>_xlfn.XLOOKUP(B2455,Sheet1!A:A,Sheet1!E:E)</f>
        <v>33.5</v>
      </c>
      <c r="P2455" s="26"/>
      <c r="Q2455" s="15">
        <f t="shared" si="198"/>
        <v>35.175000000000004</v>
      </c>
      <c r="R2455" s="38">
        <f t="shared" si="195"/>
        <v>36.230250000000005</v>
      </c>
      <c r="S2455" s="26">
        <v>0</v>
      </c>
      <c r="T2455" s="13" t="str">
        <f t="shared" si="197"/>
        <v>Up</v>
      </c>
    </row>
    <row r="2456" spans="1:20" s="14" customFormat="1" hidden="1" x14ac:dyDescent="0.3">
      <c r="A2456" s="11">
        <v>6040846</v>
      </c>
      <c r="B2456" s="11">
        <v>6040846</v>
      </c>
      <c r="C2456" s="11" t="s">
        <v>26</v>
      </c>
      <c r="D2456" s="11" t="s">
        <v>27</v>
      </c>
      <c r="E2456" s="13" t="str">
        <f>_xlfn.XLOOKUP(B2456,Sheet1!A:A,Sheet1!B:B)</f>
        <v>DS SHIELD TROUSER                32L/46W</v>
      </c>
      <c r="F2456" s="13" t="str">
        <f t="shared" si="196"/>
        <v>CROWN  - DS SHIELD TROUSER                32L/46W</v>
      </c>
      <c r="G2456" s="13"/>
      <c r="H2456" s="91" t="s">
        <v>28</v>
      </c>
      <c r="I2456" s="11" t="s">
        <v>29</v>
      </c>
      <c r="J2456" s="11" t="s">
        <v>29</v>
      </c>
      <c r="K2456" s="11" t="s">
        <v>30</v>
      </c>
      <c r="M2456" s="11" t="s">
        <v>7062</v>
      </c>
      <c r="N2456" s="13">
        <v>3105</v>
      </c>
      <c r="O2456" s="15">
        <f>_xlfn.XLOOKUP(B2456,Sheet1!A:A,Sheet1!E:E)</f>
        <v>33.5</v>
      </c>
      <c r="P2456" s="26"/>
      <c r="Q2456" s="15">
        <f t="shared" si="198"/>
        <v>35.175000000000004</v>
      </c>
      <c r="R2456" s="38">
        <f t="shared" si="195"/>
        <v>36.230250000000005</v>
      </c>
      <c r="S2456" s="26">
        <v>0</v>
      </c>
      <c r="T2456" s="13" t="str">
        <f t="shared" si="197"/>
        <v>Up</v>
      </c>
    </row>
    <row r="2457" spans="1:20" s="14" customFormat="1" hidden="1" x14ac:dyDescent="0.3">
      <c r="A2457" s="11">
        <v>6040845</v>
      </c>
      <c r="B2457" s="11">
        <v>6040845</v>
      </c>
      <c r="C2457" s="11" t="s">
        <v>26</v>
      </c>
      <c r="D2457" s="11" t="s">
        <v>27</v>
      </c>
      <c r="E2457" s="13" t="str">
        <f>_xlfn.XLOOKUP(B2457,Sheet1!A:A,Sheet1!B:B)</f>
        <v>DS SHIELD TROUSER                32L/44W</v>
      </c>
      <c r="F2457" s="13" t="str">
        <f t="shared" si="196"/>
        <v>CROWN  - DS SHIELD TROUSER                32L/44W</v>
      </c>
      <c r="G2457" s="13"/>
      <c r="H2457" s="91" t="s">
        <v>28</v>
      </c>
      <c r="I2457" s="11" t="s">
        <v>29</v>
      </c>
      <c r="J2457" s="11" t="s">
        <v>29</v>
      </c>
      <c r="K2457" s="11" t="s">
        <v>30</v>
      </c>
      <c r="M2457" s="11" t="s">
        <v>7062</v>
      </c>
      <c r="N2457" s="13">
        <v>3105</v>
      </c>
      <c r="O2457" s="15">
        <f>_xlfn.XLOOKUP(B2457,Sheet1!A:A,Sheet1!E:E)</f>
        <v>33.5</v>
      </c>
      <c r="P2457" s="26"/>
      <c r="Q2457" s="15">
        <f t="shared" si="198"/>
        <v>35.175000000000004</v>
      </c>
      <c r="R2457" s="38">
        <f t="shared" si="195"/>
        <v>36.230250000000005</v>
      </c>
      <c r="S2457" s="26">
        <v>0</v>
      </c>
      <c r="T2457" s="13" t="str">
        <f t="shared" si="197"/>
        <v>Up</v>
      </c>
    </row>
    <row r="2458" spans="1:20" s="14" customFormat="1" hidden="1" x14ac:dyDescent="0.3">
      <c r="A2458" s="11">
        <v>6040844</v>
      </c>
      <c r="B2458" s="11">
        <v>6040844</v>
      </c>
      <c r="C2458" s="11" t="s">
        <v>26</v>
      </c>
      <c r="D2458" s="11" t="s">
        <v>27</v>
      </c>
      <c r="E2458" s="13" t="str">
        <f>_xlfn.XLOOKUP(B2458,Sheet1!A:A,Sheet1!B:B)</f>
        <v>DS SHIELD TROUSER                32L/42W</v>
      </c>
      <c r="F2458" s="13" t="str">
        <f t="shared" si="196"/>
        <v>CROWN  - DS SHIELD TROUSER                32L/42W</v>
      </c>
      <c r="G2458" s="13"/>
      <c r="H2458" s="91" t="s">
        <v>28</v>
      </c>
      <c r="I2458" s="11" t="s">
        <v>29</v>
      </c>
      <c r="J2458" s="11" t="s">
        <v>29</v>
      </c>
      <c r="K2458" s="11" t="s">
        <v>30</v>
      </c>
      <c r="M2458" s="11" t="s">
        <v>7062</v>
      </c>
      <c r="N2458" s="13">
        <v>3105</v>
      </c>
      <c r="O2458" s="15">
        <f>_xlfn.XLOOKUP(B2458,Sheet1!A:A,Sheet1!E:E)</f>
        <v>33.5</v>
      </c>
      <c r="P2458" s="26"/>
      <c r="Q2458" s="15">
        <f t="shared" si="198"/>
        <v>35.175000000000004</v>
      </c>
      <c r="R2458" s="38">
        <f t="shared" si="195"/>
        <v>36.230250000000005</v>
      </c>
      <c r="S2458" s="26">
        <v>0</v>
      </c>
      <c r="T2458" s="13" t="str">
        <f t="shared" si="197"/>
        <v>Up</v>
      </c>
    </row>
    <row r="2459" spans="1:20" s="14" customFormat="1" hidden="1" x14ac:dyDescent="0.3">
      <c r="A2459" s="11">
        <v>6040843</v>
      </c>
      <c r="B2459" s="11">
        <v>6040843</v>
      </c>
      <c r="C2459" s="11" t="s">
        <v>26</v>
      </c>
      <c r="D2459" s="11" t="s">
        <v>27</v>
      </c>
      <c r="E2459" s="13" t="str">
        <f>_xlfn.XLOOKUP(B2459,Sheet1!A:A,Sheet1!B:B)</f>
        <v>DS SHIELD TROUSER                32L/40W</v>
      </c>
      <c r="F2459" s="13" t="str">
        <f t="shared" si="196"/>
        <v>CROWN  - DS SHIELD TROUSER                32L/40W</v>
      </c>
      <c r="G2459" s="13"/>
      <c r="H2459" s="91" t="s">
        <v>28</v>
      </c>
      <c r="I2459" s="11" t="s">
        <v>29</v>
      </c>
      <c r="J2459" s="11" t="s">
        <v>29</v>
      </c>
      <c r="K2459" s="11" t="s">
        <v>30</v>
      </c>
      <c r="M2459" s="11" t="s">
        <v>7062</v>
      </c>
      <c r="N2459" s="13">
        <v>3105</v>
      </c>
      <c r="O2459" s="15">
        <f>_xlfn.XLOOKUP(B2459,Sheet1!A:A,Sheet1!E:E)</f>
        <v>33.5</v>
      </c>
      <c r="P2459" s="26"/>
      <c r="Q2459" s="15">
        <f t="shared" si="198"/>
        <v>35.175000000000004</v>
      </c>
      <c r="R2459" s="38">
        <f t="shared" si="195"/>
        <v>36.230250000000005</v>
      </c>
      <c r="S2459" s="26">
        <v>0</v>
      </c>
      <c r="T2459" s="13" t="str">
        <f t="shared" si="197"/>
        <v>Up</v>
      </c>
    </row>
    <row r="2460" spans="1:20" s="14" customFormat="1" hidden="1" x14ac:dyDescent="0.3">
      <c r="A2460" s="11">
        <v>6040842</v>
      </c>
      <c r="B2460" s="11">
        <v>6040842</v>
      </c>
      <c r="C2460" s="11" t="s">
        <v>26</v>
      </c>
      <c r="D2460" s="11" t="s">
        <v>27</v>
      </c>
      <c r="E2460" s="13" t="str">
        <f>_xlfn.XLOOKUP(B2460,Sheet1!A:A,Sheet1!B:B)</f>
        <v>DS SHIELD TROUSER                32L/38W</v>
      </c>
      <c r="F2460" s="13" t="str">
        <f t="shared" si="196"/>
        <v>CROWN  - DS SHIELD TROUSER                32L/38W</v>
      </c>
      <c r="G2460" s="13"/>
      <c r="H2460" s="91" t="s">
        <v>28</v>
      </c>
      <c r="I2460" s="11" t="s">
        <v>29</v>
      </c>
      <c r="J2460" s="11" t="s">
        <v>29</v>
      </c>
      <c r="K2460" s="11" t="s">
        <v>30</v>
      </c>
      <c r="M2460" s="11" t="s">
        <v>7062</v>
      </c>
      <c r="N2460" s="13">
        <v>3105</v>
      </c>
      <c r="O2460" s="15">
        <f>_xlfn.XLOOKUP(B2460,Sheet1!A:A,Sheet1!E:E)</f>
        <v>33.5</v>
      </c>
      <c r="P2460" s="26"/>
      <c r="Q2460" s="15">
        <f t="shared" si="198"/>
        <v>35.175000000000004</v>
      </c>
      <c r="R2460" s="38">
        <f t="shared" si="195"/>
        <v>36.230250000000005</v>
      </c>
      <c r="S2460" s="26">
        <v>0</v>
      </c>
      <c r="T2460" s="13" t="str">
        <f t="shared" si="197"/>
        <v>Up</v>
      </c>
    </row>
    <row r="2461" spans="1:20" s="14" customFormat="1" hidden="1" x14ac:dyDescent="0.3">
      <c r="A2461" s="11">
        <v>6040841</v>
      </c>
      <c r="B2461" s="11">
        <v>6040841</v>
      </c>
      <c r="C2461" s="11" t="s">
        <v>26</v>
      </c>
      <c r="D2461" s="11" t="s">
        <v>27</v>
      </c>
      <c r="E2461" s="13" t="str">
        <f>_xlfn.XLOOKUP(B2461,Sheet1!A:A,Sheet1!B:B)</f>
        <v>DS SHIELD TROUSER                32L/36W</v>
      </c>
      <c r="F2461" s="13" t="str">
        <f t="shared" si="196"/>
        <v>CROWN  - DS SHIELD TROUSER                32L/36W</v>
      </c>
      <c r="G2461" s="13"/>
      <c r="H2461" s="91" t="s">
        <v>28</v>
      </c>
      <c r="I2461" s="11" t="s">
        <v>29</v>
      </c>
      <c r="J2461" s="11" t="s">
        <v>29</v>
      </c>
      <c r="K2461" s="11" t="s">
        <v>30</v>
      </c>
      <c r="M2461" s="11" t="s">
        <v>7062</v>
      </c>
      <c r="N2461" s="13">
        <v>3105</v>
      </c>
      <c r="O2461" s="15">
        <f>_xlfn.XLOOKUP(B2461,Sheet1!A:A,Sheet1!E:E)</f>
        <v>33.5</v>
      </c>
      <c r="P2461" s="26"/>
      <c r="Q2461" s="15">
        <f t="shared" si="198"/>
        <v>35.175000000000004</v>
      </c>
      <c r="R2461" s="38">
        <f t="shared" si="195"/>
        <v>36.230250000000005</v>
      </c>
      <c r="S2461" s="26">
        <v>0</v>
      </c>
      <c r="T2461" s="13" t="str">
        <f t="shared" si="197"/>
        <v>Up</v>
      </c>
    </row>
    <row r="2462" spans="1:20" s="14" customFormat="1" hidden="1" x14ac:dyDescent="0.3">
      <c r="A2462" s="11">
        <v>6040840</v>
      </c>
      <c r="B2462" s="11">
        <v>6040840</v>
      </c>
      <c r="C2462" s="11" t="s">
        <v>26</v>
      </c>
      <c r="D2462" s="11" t="s">
        <v>27</v>
      </c>
      <c r="E2462" s="13" t="str">
        <f>_xlfn.XLOOKUP(B2462,Sheet1!A:A,Sheet1!B:B)</f>
        <v>DS SHIELD TROUSER                32L/34W</v>
      </c>
      <c r="F2462" s="13" t="str">
        <f t="shared" si="196"/>
        <v>CROWN  - DS SHIELD TROUSER                32L/34W</v>
      </c>
      <c r="G2462" s="13"/>
      <c r="H2462" s="91" t="s">
        <v>28</v>
      </c>
      <c r="I2462" s="11" t="s">
        <v>29</v>
      </c>
      <c r="J2462" s="11" t="s">
        <v>29</v>
      </c>
      <c r="K2462" s="11" t="s">
        <v>30</v>
      </c>
      <c r="M2462" s="11" t="s">
        <v>7062</v>
      </c>
      <c r="N2462" s="13">
        <v>3105</v>
      </c>
      <c r="O2462" s="15">
        <f>_xlfn.XLOOKUP(B2462,Sheet1!A:A,Sheet1!E:E)</f>
        <v>33.5</v>
      </c>
      <c r="P2462" s="26"/>
      <c r="Q2462" s="15">
        <f t="shared" si="198"/>
        <v>35.175000000000004</v>
      </c>
      <c r="R2462" s="38">
        <f t="shared" si="195"/>
        <v>36.230250000000005</v>
      </c>
      <c r="S2462" s="26">
        <v>0</v>
      </c>
      <c r="T2462" s="13" t="str">
        <f t="shared" si="197"/>
        <v>Up</v>
      </c>
    </row>
    <row r="2463" spans="1:20" s="14" customFormat="1" hidden="1" x14ac:dyDescent="0.3">
      <c r="A2463" s="11">
        <v>6040839</v>
      </c>
      <c r="B2463" s="11">
        <v>6040839</v>
      </c>
      <c r="C2463" s="11" t="s">
        <v>26</v>
      </c>
      <c r="D2463" s="11" t="s">
        <v>27</v>
      </c>
      <c r="E2463" s="13" t="str">
        <f>_xlfn.XLOOKUP(B2463,Sheet1!A:A,Sheet1!B:B)</f>
        <v>DS SHIELD TROUSER                32L/32W</v>
      </c>
      <c r="F2463" s="13" t="str">
        <f t="shared" si="196"/>
        <v>CROWN  - DS SHIELD TROUSER                32L/32W</v>
      </c>
      <c r="G2463" s="13"/>
      <c r="H2463" s="91" t="s">
        <v>28</v>
      </c>
      <c r="I2463" s="11" t="s">
        <v>29</v>
      </c>
      <c r="J2463" s="11" t="s">
        <v>29</v>
      </c>
      <c r="K2463" s="11" t="s">
        <v>30</v>
      </c>
      <c r="M2463" s="11" t="s">
        <v>7062</v>
      </c>
      <c r="N2463" s="13">
        <v>3105</v>
      </c>
      <c r="O2463" s="15">
        <f>_xlfn.XLOOKUP(B2463,Sheet1!A:A,Sheet1!E:E)</f>
        <v>33.5</v>
      </c>
      <c r="P2463" s="26"/>
      <c r="Q2463" s="15">
        <f t="shared" si="198"/>
        <v>35.175000000000004</v>
      </c>
      <c r="R2463" s="38">
        <f t="shared" si="195"/>
        <v>36.230250000000005</v>
      </c>
      <c r="S2463" s="26">
        <v>0</v>
      </c>
      <c r="T2463" s="13" t="str">
        <f t="shared" si="197"/>
        <v>Up</v>
      </c>
    </row>
    <row r="2464" spans="1:20" s="14" customFormat="1" hidden="1" x14ac:dyDescent="0.3">
      <c r="A2464" s="11">
        <v>6040838</v>
      </c>
      <c r="B2464" s="11">
        <v>6040838</v>
      </c>
      <c r="C2464" s="11" t="s">
        <v>26</v>
      </c>
      <c r="D2464" s="11" t="s">
        <v>27</v>
      </c>
      <c r="E2464" s="13" t="str">
        <f>_xlfn.XLOOKUP(B2464,Sheet1!A:A,Sheet1!B:B)</f>
        <v>DS SHIELD TROUSER                32L/30W</v>
      </c>
      <c r="F2464" s="13" t="str">
        <f t="shared" si="196"/>
        <v>CROWN  - DS SHIELD TROUSER                32L/30W</v>
      </c>
      <c r="G2464" s="13"/>
      <c r="H2464" s="91" t="s">
        <v>28</v>
      </c>
      <c r="I2464" s="11" t="s">
        <v>29</v>
      </c>
      <c r="J2464" s="11" t="s">
        <v>29</v>
      </c>
      <c r="K2464" s="11" t="s">
        <v>30</v>
      </c>
      <c r="M2464" s="11" t="s">
        <v>7062</v>
      </c>
      <c r="N2464" s="13">
        <v>3105</v>
      </c>
      <c r="O2464" s="15">
        <f>_xlfn.XLOOKUP(B2464,Sheet1!A:A,Sheet1!E:E)</f>
        <v>33.5</v>
      </c>
      <c r="P2464" s="26"/>
      <c r="Q2464" s="15">
        <f t="shared" si="198"/>
        <v>35.175000000000004</v>
      </c>
      <c r="R2464" s="38">
        <f t="shared" si="195"/>
        <v>36.230250000000005</v>
      </c>
      <c r="S2464" s="26">
        <v>0</v>
      </c>
      <c r="T2464" s="13" t="str">
        <f t="shared" si="197"/>
        <v>Up</v>
      </c>
    </row>
    <row r="2465" spans="1:20" s="14" customFormat="1" hidden="1" x14ac:dyDescent="0.3">
      <c r="A2465" s="11">
        <v>6040837</v>
      </c>
      <c r="B2465" s="11">
        <v>6040837</v>
      </c>
      <c r="C2465" s="11" t="s">
        <v>26</v>
      </c>
      <c r="D2465" s="11" t="s">
        <v>27</v>
      </c>
      <c r="E2465" s="13" t="str">
        <f>_xlfn.XLOOKUP(B2465,Sheet1!A:A,Sheet1!B:B)</f>
        <v>DS SHIELD TROUSER                32L/28W</v>
      </c>
      <c r="F2465" s="13" t="str">
        <f t="shared" si="196"/>
        <v>CROWN  - DS SHIELD TROUSER                32L/28W</v>
      </c>
      <c r="G2465" s="13"/>
      <c r="H2465" s="91" t="s">
        <v>28</v>
      </c>
      <c r="I2465" s="11" t="s">
        <v>29</v>
      </c>
      <c r="J2465" s="11" t="s">
        <v>29</v>
      </c>
      <c r="K2465" s="11" t="s">
        <v>30</v>
      </c>
      <c r="M2465" s="11" t="s">
        <v>7062</v>
      </c>
      <c r="N2465" s="13">
        <v>3105</v>
      </c>
      <c r="O2465" s="15">
        <f>_xlfn.XLOOKUP(B2465,Sheet1!A:A,Sheet1!E:E)</f>
        <v>33.5</v>
      </c>
      <c r="P2465" s="26"/>
      <c r="Q2465" s="15">
        <f t="shared" si="198"/>
        <v>35.175000000000004</v>
      </c>
      <c r="R2465" s="38">
        <f t="shared" si="195"/>
        <v>36.230250000000005</v>
      </c>
      <c r="S2465" s="26">
        <v>0</v>
      </c>
      <c r="T2465" s="13" t="str">
        <f t="shared" si="197"/>
        <v>Up</v>
      </c>
    </row>
    <row r="2466" spans="1:20" s="14" customFormat="1" hidden="1" x14ac:dyDescent="0.3">
      <c r="A2466" s="11">
        <v>6040832</v>
      </c>
      <c r="B2466" s="11">
        <v>6040832</v>
      </c>
      <c r="C2466" s="11" t="s">
        <v>26</v>
      </c>
      <c r="D2466" s="11" t="s">
        <v>27</v>
      </c>
      <c r="E2466" s="13" t="str">
        <f>_xlfn.XLOOKUP(B2466,Sheet1!A:A,Sheet1!B:B)</f>
        <v>DS SHIELD BIB &amp; BRACE            34L/50W</v>
      </c>
      <c r="F2466" s="13" t="str">
        <f t="shared" si="196"/>
        <v>CROWN  - DS SHIELD BIB &amp; BRACE            34L/50W</v>
      </c>
      <c r="G2466" s="13"/>
      <c r="H2466" s="91" t="s">
        <v>28</v>
      </c>
      <c r="I2466" s="11" t="s">
        <v>29</v>
      </c>
      <c r="J2466" s="11" t="s">
        <v>29</v>
      </c>
      <c r="K2466" s="11" t="s">
        <v>30</v>
      </c>
      <c r="M2466" s="11" t="s">
        <v>7062</v>
      </c>
      <c r="N2466" s="13">
        <v>3105</v>
      </c>
      <c r="O2466" s="15">
        <f>_xlfn.XLOOKUP(B2466,Sheet1!A:A,Sheet1!E:E)</f>
        <v>37.68</v>
      </c>
      <c r="P2466" s="26"/>
      <c r="Q2466" s="15">
        <f t="shared" si="198"/>
        <v>39.564</v>
      </c>
      <c r="R2466" s="38">
        <f t="shared" si="195"/>
        <v>40.750920000000001</v>
      </c>
      <c r="S2466" s="26">
        <v>0</v>
      </c>
      <c r="T2466" s="13" t="str">
        <f t="shared" si="197"/>
        <v>Up</v>
      </c>
    </row>
    <row r="2467" spans="1:20" s="14" customFormat="1" hidden="1" x14ac:dyDescent="0.3">
      <c r="A2467" s="11">
        <v>6040831</v>
      </c>
      <c r="B2467" s="11">
        <v>6040831</v>
      </c>
      <c r="C2467" s="11" t="s">
        <v>26</v>
      </c>
      <c r="D2467" s="11" t="s">
        <v>27</v>
      </c>
      <c r="E2467" s="13" t="str">
        <f>_xlfn.XLOOKUP(B2467,Sheet1!A:A,Sheet1!B:B)</f>
        <v>DS SHIELD BIB &amp; BRACE            34L/48W</v>
      </c>
      <c r="F2467" s="13" t="str">
        <f t="shared" si="196"/>
        <v>CROWN  - DS SHIELD BIB &amp; BRACE            34L/48W</v>
      </c>
      <c r="G2467" s="13"/>
      <c r="H2467" s="91" t="s">
        <v>28</v>
      </c>
      <c r="I2467" s="11" t="s">
        <v>29</v>
      </c>
      <c r="J2467" s="11" t="s">
        <v>29</v>
      </c>
      <c r="K2467" s="11" t="s">
        <v>30</v>
      </c>
      <c r="M2467" s="11" t="s">
        <v>7062</v>
      </c>
      <c r="N2467" s="13">
        <v>3105</v>
      </c>
      <c r="O2467" s="15">
        <f>_xlfn.XLOOKUP(B2467,Sheet1!A:A,Sheet1!E:E)</f>
        <v>37.68</v>
      </c>
      <c r="P2467" s="26"/>
      <c r="Q2467" s="15">
        <f t="shared" si="198"/>
        <v>39.564</v>
      </c>
      <c r="R2467" s="38">
        <f t="shared" si="195"/>
        <v>40.750920000000001</v>
      </c>
      <c r="S2467" s="26">
        <v>0</v>
      </c>
      <c r="T2467" s="13" t="str">
        <f t="shared" si="197"/>
        <v>Up</v>
      </c>
    </row>
    <row r="2468" spans="1:20" s="14" customFormat="1" hidden="1" x14ac:dyDescent="0.3">
      <c r="A2468" s="11">
        <v>6040830</v>
      </c>
      <c r="B2468" s="11">
        <v>6040830</v>
      </c>
      <c r="C2468" s="11" t="s">
        <v>26</v>
      </c>
      <c r="D2468" s="11" t="s">
        <v>27</v>
      </c>
      <c r="E2468" s="13" t="str">
        <f>_xlfn.XLOOKUP(B2468,Sheet1!A:A,Sheet1!B:B)</f>
        <v>DS SHIELD BIB &amp; BRACE            34L/46W</v>
      </c>
      <c r="F2468" s="13" t="str">
        <f t="shared" si="196"/>
        <v>CROWN  - DS SHIELD BIB &amp; BRACE            34L/46W</v>
      </c>
      <c r="G2468" s="13"/>
      <c r="H2468" s="91" t="s">
        <v>28</v>
      </c>
      <c r="I2468" s="11" t="s">
        <v>29</v>
      </c>
      <c r="J2468" s="11" t="s">
        <v>29</v>
      </c>
      <c r="K2468" s="11" t="s">
        <v>30</v>
      </c>
      <c r="M2468" s="11" t="s">
        <v>7062</v>
      </c>
      <c r="N2468" s="13">
        <v>3105</v>
      </c>
      <c r="O2468" s="15">
        <f>_xlfn.XLOOKUP(B2468,Sheet1!A:A,Sheet1!E:E)</f>
        <v>37.68</v>
      </c>
      <c r="P2468" s="26"/>
      <c r="Q2468" s="15">
        <f t="shared" si="198"/>
        <v>39.564</v>
      </c>
      <c r="R2468" s="38">
        <f t="shared" si="195"/>
        <v>40.750920000000001</v>
      </c>
      <c r="S2468" s="26">
        <v>0</v>
      </c>
      <c r="T2468" s="13" t="str">
        <f t="shared" si="197"/>
        <v>Up</v>
      </c>
    </row>
    <row r="2469" spans="1:20" s="14" customFormat="1" hidden="1" x14ac:dyDescent="0.3">
      <c r="A2469" s="11">
        <v>6040829</v>
      </c>
      <c r="B2469" s="11">
        <v>6040829</v>
      </c>
      <c r="C2469" s="11" t="s">
        <v>26</v>
      </c>
      <c r="D2469" s="11" t="s">
        <v>27</v>
      </c>
      <c r="E2469" s="13" t="str">
        <f>_xlfn.XLOOKUP(B2469,Sheet1!A:A,Sheet1!B:B)</f>
        <v>DS SHIELD BIB &amp; BRACE            34L/44W</v>
      </c>
      <c r="F2469" s="13" t="str">
        <f t="shared" si="196"/>
        <v>CROWN  - DS SHIELD BIB &amp; BRACE            34L/44W</v>
      </c>
      <c r="G2469" s="13"/>
      <c r="H2469" s="91" t="s">
        <v>28</v>
      </c>
      <c r="I2469" s="11" t="s">
        <v>29</v>
      </c>
      <c r="J2469" s="11" t="s">
        <v>29</v>
      </c>
      <c r="K2469" s="11" t="s">
        <v>30</v>
      </c>
      <c r="M2469" s="11" t="s">
        <v>7062</v>
      </c>
      <c r="N2469" s="13">
        <v>3105</v>
      </c>
      <c r="O2469" s="15">
        <f>_xlfn.XLOOKUP(B2469,Sheet1!A:A,Sheet1!E:E)</f>
        <v>37.68</v>
      </c>
      <c r="P2469" s="26"/>
      <c r="Q2469" s="15">
        <f t="shared" si="198"/>
        <v>39.564</v>
      </c>
      <c r="R2469" s="38">
        <f t="shared" si="195"/>
        <v>40.750920000000001</v>
      </c>
      <c r="S2469" s="26">
        <v>0</v>
      </c>
      <c r="T2469" s="13" t="str">
        <f t="shared" si="197"/>
        <v>Up</v>
      </c>
    </row>
    <row r="2470" spans="1:20" s="14" customFormat="1" hidden="1" x14ac:dyDescent="0.3">
      <c r="A2470" s="11">
        <v>6040828</v>
      </c>
      <c r="B2470" s="11">
        <v>6040828</v>
      </c>
      <c r="C2470" s="11" t="s">
        <v>26</v>
      </c>
      <c r="D2470" s="11" t="s">
        <v>27</v>
      </c>
      <c r="E2470" s="13" t="str">
        <f>_xlfn.XLOOKUP(B2470,Sheet1!A:A,Sheet1!B:B)</f>
        <v>DS SHIELD BIB &amp; BRACE            34L/42W</v>
      </c>
      <c r="F2470" s="13" t="str">
        <f t="shared" si="196"/>
        <v>CROWN  - DS SHIELD BIB &amp; BRACE            34L/42W</v>
      </c>
      <c r="G2470" s="13"/>
      <c r="H2470" s="91" t="s">
        <v>28</v>
      </c>
      <c r="I2470" s="11" t="s">
        <v>29</v>
      </c>
      <c r="J2470" s="11" t="s">
        <v>29</v>
      </c>
      <c r="K2470" s="11" t="s">
        <v>30</v>
      </c>
      <c r="M2470" s="11" t="s">
        <v>7062</v>
      </c>
      <c r="N2470" s="13">
        <v>3105</v>
      </c>
      <c r="O2470" s="15">
        <f>_xlfn.XLOOKUP(B2470,Sheet1!A:A,Sheet1!E:E)</f>
        <v>37.68</v>
      </c>
      <c r="P2470" s="26"/>
      <c r="Q2470" s="15">
        <f t="shared" si="198"/>
        <v>39.564</v>
      </c>
      <c r="R2470" s="38">
        <f t="shared" si="195"/>
        <v>40.750920000000001</v>
      </c>
      <c r="S2470" s="26">
        <v>0</v>
      </c>
      <c r="T2470" s="13" t="str">
        <f t="shared" si="197"/>
        <v>Up</v>
      </c>
    </row>
    <row r="2471" spans="1:20" s="14" customFormat="1" hidden="1" x14ac:dyDescent="0.3">
      <c r="A2471" s="11">
        <v>6040827</v>
      </c>
      <c r="B2471" s="11">
        <v>6040827</v>
      </c>
      <c r="C2471" s="11" t="s">
        <v>26</v>
      </c>
      <c r="D2471" s="11" t="s">
        <v>27</v>
      </c>
      <c r="E2471" s="13" t="str">
        <f>_xlfn.XLOOKUP(B2471,Sheet1!A:A,Sheet1!B:B)</f>
        <v>DS SHIELD BIB &amp; BRACE            34L/40W</v>
      </c>
      <c r="F2471" s="13" t="str">
        <f t="shared" si="196"/>
        <v>CROWN  - DS SHIELD BIB &amp; BRACE            34L/40W</v>
      </c>
      <c r="G2471" s="13"/>
      <c r="H2471" s="91" t="s">
        <v>28</v>
      </c>
      <c r="I2471" s="11" t="s">
        <v>29</v>
      </c>
      <c r="J2471" s="11" t="s">
        <v>29</v>
      </c>
      <c r="K2471" s="11" t="s">
        <v>30</v>
      </c>
      <c r="M2471" s="11" t="s">
        <v>7062</v>
      </c>
      <c r="N2471" s="13">
        <v>3105</v>
      </c>
      <c r="O2471" s="15">
        <f>_xlfn.XLOOKUP(B2471,Sheet1!A:A,Sheet1!E:E)</f>
        <v>37.68</v>
      </c>
      <c r="P2471" s="26"/>
      <c r="Q2471" s="15">
        <f t="shared" si="198"/>
        <v>39.564</v>
      </c>
      <c r="R2471" s="38">
        <f t="shared" si="195"/>
        <v>40.750920000000001</v>
      </c>
      <c r="S2471" s="26">
        <v>0</v>
      </c>
      <c r="T2471" s="13" t="str">
        <f t="shared" si="197"/>
        <v>Up</v>
      </c>
    </row>
    <row r="2472" spans="1:20" s="14" customFormat="1" hidden="1" x14ac:dyDescent="0.3">
      <c r="A2472" s="11">
        <v>6040826</v>
      </c>
      <c r="B2472" s="11">
        <v>6040826</v>
      </c>
      <c r="C2472" s="11" t="s">
        <v>26</v>
      </c>
      <c r="D2472" s="11" t="s">
        <v>27</v>
      </c>
      <c r="E2472" s="13" t="str">
        <f>_xlfn.XLOOKUP(B2472,Sheet1!A:A,Sheet1!B:B)</f>
        <v>DS SHIELD BIB &amp; BRACE            34L/38W</v>
      </c>
      <c r="F2472" s="13" t="str">
        <f t="shared" si="196"/>
        <v>CROWN  - DS SHIELD BIB &amp; BRACE            34L/38W</v>
      </c>
      <c r="G2472" s="13"/>
      <c r="H2472" s="91" t="s">
        <v>28</v>
      </c>
      <c r="I2472" s="11" t="s">
        <v>29</v>
      </c>
      <c r="J2472" s="11" t="s">
        <v>29</v>
      </c>
      <c r="K2472" s="11" t="s">
        <v>30</v>
      </c>
      <c r="M2472" s="11" t="s">
        <v>7062</v>
      </c>
      <c r="N2472" s="13">
        <v>3105</v>
      </c>
      <c r="O2472" s="15">
        <f>_xlfn.XLOOKUP(B2472,Sheet1!A:A,Sheet1!E:E)</f>
        <v>37.68</v>
      </c>
      <c r="P2472" s="26"/>
      <c r="Q2472" s="15">
        <f t="shared" si="198"/>
        <v>39.564</v>
      </c>
      <c r="R2472" s="38">
        <f t="shared" si="195"/>
        <v>40.750920000000001</v>
      </c>
      <c r="S2472" s="26">
        <v>0</v>
      </c>
      <c r="T2472" s="13" t="str">
        <f t="shared" si="197"/>
        <v>Up</v>
      </c>
    </row>
    <row r="2473" spans="1:20" s="14" customFormat="1" hidden="1" x14ac:dyDescent="0.3">
      <c r="A2473" s="11">
        <v>6040825</v>
      </c>
      <c r="B2473" s="11">
        <v>6040825</v>
      </c>
      <c r="C2473" s="11" t="s">
        <v>26</v>
      </c>
      <c r="D2473" s="11" t="s">
        <v>27</v>
      </c>
      <c r="E2473" s="13" t="str">
        <f>_xlfn.XLOOKUP(B2473,Sheet1!A:A,Sheet1!B:B)</f>
        <v>DS SHIELD BIB &amp; BRACE            34L/36W</v>
      </c>
      <c r="F2473" s="13" t="str">
        <f t="shared" si="196"/>
        <v>CROWN  - DS SHIELD BIB &amp; BRACE            34L/36W</v>
      </c>
      <c r="G2473" s="13"/>
      <c r="H2473" s="91" t="s">
        <v>28</v>
      </c>
      <c r="I2473" s="11" t="s">
        <v>29</v>
      </c>
      <c r="J2473" s="11" t="s">
        <v>29</v>
      </c>
      <c r="K2473" s="11" t="s">
        <v>30</v>
      </c>
      <c r="M2473" s="11" t="s">
        <v>7062</v>
      </c>
      <c r="N2473" s="13">
        <v>3105</v>
      </c>
      <c r="O2473" s="15">
        <f>_xlfn.XLOOKUP(B2473,Sheet1!A:A,Sheet1!E:E)</f>
        <v>37.68</v>
      </c>
      <c r="P2473" s="26"/>
      <c r="Q2473" s="15">
        <f t="shared" si="198"/>
        <v>39.564</v>
      </c>
      <c r="R2473" s="38">
        <f t="shared" si="195"/>
        <v>40.750920000000001</v>
      </c>
      <c r="S2473" s="26">
        <v>0</v>
      </c>
      <c r="T2473" s="13" t="str">
        <f t="shared" si="197"/>
        <v>Up</v>
      </c>
    </row>
    <row r="2474" spans="1:20" s="14" customFormat="1" hidden="1" x14ac:dyDescent="0.3">
      <c r="A2474" s="11">
        <v>6040824</v>
      </c>
      <c r="B2474" s="11">
        <v>6040824</v>
      </c>
      <c r="C2474" s="11" t="s">
        <v>26</v>
      </c>
      <c r="D2474" s="11" t="s">
        <v>27</v>
      </c>
      <c r="E2474" s="13" t="str">
        <f>_xlfn.XLOOKUP(B2474,Sheet1!A:A,Sheet1!B:B)</f>
        <v>DS SHIELD BIB &amp; BRACE            34L/34W</v>
      </c>
      <c r="F2474" s="13" t="str">
        <f t="shared" si="196"/>
        <v>CROWN  - DS SHIELD BIB &amp; BRACE            34L/34W</v>
      </c>
      <c r="G2474" s="13"/>
      <c r="H2474" s="91" t="s">
        <v>28</v>
      </c>
      <c r="I2474" s="11" t="s">
        <v>29</v>
      </c>
      <c r="J2474" s="11" t="s">
        <v>29</v>
      </c>
      <c r="K2474" s="11" t="s">
        <v>30</v>
      </c>
      <c r="M2474" s="11" t="s">
        <v>7062</v>
      </c>
      <c r="N2474" s="13">
        <v>3105</v>
      </c>
      <c r="O2474" s="15">
        <f>_xlfn.XLOOKUP(B2474,Sheet1!A:A,Sheet1!E:E)</f>
        <v>37.68</v>
      </c>
      <c r="P2474" s="26"/>
      <c r="Q2474" s="15">
        <f t="shared" si="198"/>
        <v>39.564</v>
      </c>
      <c r="R2474" s="38">
        <f t="shared" si="195"/>
        <v>40.750920000000001</v>
      </c>
      <c r="S2474" s="26">
        <v>0</v>
      </c>
      <c r="T2474" s="13" t="str">
        <f t="shared" si="197"/>
        <v>Up</v>
      </c>
    </row>
    <row r="2475" spans="1:20" s="14" customFormat="1" hidden="1" x14ac:dyDescent="0.3">
      <c r="A2475" s="11">
        <v>6040823</v>
      </c>
      <c r="B2475" s="11">
        <v>6040823</v>
      </c>
      <c r="C2475" s="11" t="s">
        <v>26</v>
      </c>
      <c r="D2475" s="11" t="s">
        <v>27</v>
      </c>
      <c r="E2475" s="13" t="str">
        <f>_xlfn.XLOOKUP(B2475,Sheet1!A:A,Sheet1!B:B)</f>
        <v>DS SHIELD BIB &amp; BRACE            34L/32W</v>
      </c>
      <c r="F2475" s="13" t="str">
        <f t="shared" si="196"/>
        <v>CROWN  - DS SHIELD BIB &amp; BRACE            34L/32W</v>
      </c>
      <c r="G2475" s="13"/>
      <c r="H2475" s="91" t="s">
        <v>28</v>
      </c>
      <c r="I2475" s="11" t="s">
        <v>29</v>
      </c>
      <c r="J2475" s="11" t="s">
        <v>29</v>
      </c>
      <c r="K2475" s="11" t="s">
        <v>30</v>
      </c>
      <c r="M2475" s="11" t="s">
        <v>7062</v>
      </c>
      <c r="N2475" s="13">
        <v>3105</v>
      </c>
      <c r="O2475" s="15">
        <f>_xlfn.XLOOKUP(B2475,Sheet1!A:A,Sheet1!E:E)</f>
        <v>37.68</v>
      </c>
      <c r="P2475" s="26"/>
      <c r="Q2475" s="15">
        <f t="shared" si="198"/>
        <v>39.564</v>
      </c>
      <c r="R2475" s="38">
        <f t="shared" si="195"/>
        <v>40.750920000000001</v>
      </c>
      <c r="S2475" s="26">
        <v>0</v>
      </c>
      <c r="T2475" s="13" t="str">
        <f t="shared" si="197"/>
        <v>Up</v>
      </c>
    </row>
    <row r="2476" spans="1:20" s="14" customFormat="1" hidden="1" x14ac:dyDescent="0.3">
      <c r="A2476" s="11">
        <v>6040822</v>
      </c>
      <c r="B2476" s="11">
        <v>6040822</v>
      </c>
      <c r="C2476" s="11" t="s">
        <v>26</v>
      </c>
      <c r="D2476" s="11" t="s">
        <v>27</v>
      </c>
      <c r="E2476" s="13" t="str">
        <f>_xlfn.XLOOKUP(B2476,Sheet1!A:A,Sheet1!B:B)</f>
        <v>DS SHIELD BIB &amp; BRACE            32L/50W</v>
      </c>
      <c r="F2476" s="13" t="str">
        <f t="shared" si="196"/>
        <v>CROWN  - DS SHIELD BIB &amp; BRACE            32L/50W</v>
      </c>
      <c r="G2476" s="13"/>
      <c r="H2476" s="91" t="s">
        <v>28</v>
      </c>
      <c r="I2476" s="11" t="s">
        <v>29</v>
      </c>
      <c r="J2476" s="11" t="s">
        <v>29</v>
      </c>
      <c r="K2476" s="11" t="s">
        <v>30</v>
      </c>
      <c r="M2476" s="11" t="s">
        <v>7062</v>
      </c>
      <c r="N2476" s="13">
        <v>3105</v>
      </c>
      <c r="O2476" s="15">
        <f>_xlfn.XLOOKUP(B2476,Sheet1!A:A,Sheet1!E:E)</f>
        <v>37.68</v>
      </c>
      <c r="P2476" s="26"/>
      <c r="Q2476" s="15">
        <f t="shared" si="198"/>
        <v>39.564</v>
      </c>
      <c r="R2476" s="38">
        <f t="shared" ref="R2476:R2539" si="199">Q2476*1.03</f>
        <v>40.750920000000001</v>
      </c>
      <c r="S2476" s="26">
        <v>0</v>
      </c>
      <c r="T2476" s="13" t="str">
        <f t="shared" si="197"/>
        <v>Up</v>
      </c>
    </row>
    <row r="2477" spans="1:20" s="14" customFormat="1" hidden="1" x14ac:dyDescent="0.3">
      <c r="A2477" s="11">
        <v>6040821</v>
      </c>
      <c r="B2477" s="11">
        <v>6040821</v>
      </c>
      <c r="C2477" s="11" t="s">
        <v>26</v>
      </c>
      <c r="D2477" s="11" t="s">
        <v>27</v>
      </c>
      <c r="E2477" s="13" t="str">
        <f>_xlfn.XLOOKUP(B2477,Sheet1!A:A,Sheet1!B:B)</f>
        <v>DS SHIELD BIB &amp; BRACE            32L/48W</v>
      </c>
      <c r="F2477" s="13" t="str">
        <f t="shared" si="196"/>
        <v>CROWN  - DS SHIELD BIB &amp; BRACE            32L/48W</v>
      </c>
      <c r="G2477" s="13"/>
      <c r="H2477" s="91" t="s">
        <v>28</v>
      </c>
      <c r="I2477" s="11" t="s">
        <v>29</v>
      </c>
      <c r="J2477" s="11" t="s">
        <v>29</v>
      </c>
      <c r="K2477" s="11" t="s">
        <v>30</v>
      </c>
      <c r="M2477" s="11" t="s">
        <v>7062</v>
      </c>
      <c r="N2477" s="13">
        <v>3105</v>
      </c>
      <c r="O2477" s="15">
        <f>_xlfn.XLOOKUP(B2477,Sheet1!A:A,Sheet1!E:E)</f>
        <v>37.68</v>
      </c>
      <c r="P2477" s="26"/>
      <c r="Q2477" s="15">
        <f t="shared" si="198"/>
        <v>39.564</v>
      </c>
      <c r="R2477" s="38">
        <f t="shared" si="199"/>
        <v>40.750920000000001</v>
      </c>
      <c r="S2477" s="26">
        <v>0</v>
      </c>
      <c r="T2477" s="13" t="str">
        <f t="shared" si="197"/>
        <v>Up</v>
      </c>
    </row>
    <row r="2478" spans="1:20" s="14" customFormat="1" hidden="1" x14ac:dyDescent="0.3">
      <c r="A2478" s="11">
        <v>6040820</v>
      </c>
      <c r="B2478" s="11">
        <v>6040820</v>
      </c>
      <c r="C2478" s="11" t="s">
        <v>26</v>
      </c>
      <c r="D2478" s="11" t="s">
        <v>27</v>
      </c>
      <c r="E2478" s="13" t="str">
        <f>_xlfn.XLOOKUP(B2478,Sheet1!A:A,Sheet1!B:B)</f>
        <v>DS SHIELD BIB &amp; BRACE            32L/46W</v>
      </c>
      <c r="F2478" s="13" t="str">
        <f t="shared" si="196"/>
        <v>CROWN  - DS SHIELD BIB &amp; BRACE            32L/46W</v>
      </c>
      <c r="G2478" s="13"/>
      <c r="H2478" s="91" t="s">
        <v>28</v>
      </c>
      <c r="I2478" s="11" t="s">
        <v>29</v>
      </c>
      <c r="J2478" s="11" t="s">
        <v>29</v>
      </c>
      <c r="K2478" s="11" t="s">
        <v>30</v>
      </c>
      <c r="M2478" s="11" t="s">
        <v>7062</v>
      </c>
      <c r="N2478" s="13">
        <v>3105</v>
      </c>
      <c r="O2478" s="15">
        <f>_xlfn.XLOOKUP(B2478,Sheet1!A:A,Sheet1!E:E)</f>
        <v>37.68</v>
      </c>
      <c r="P2478" s="26"/>
      <c r="Q2478" s="15">
        <f t="shared" si="198"/>
        <v>39.564</v>
      </c>
      <c r="R2478" s="38">
        <f t="shared" si="199"/>
        <v>40.750920000000001</v>
      </c>
      <c r="S2478" s="26">
        <v>0</v>
      </c>
      <c r="T2478" s="13" t="str">
        <f t="shared" si="197"/>
        <v>Up</v>
      </c>
    </row>
    <row r="2479" spans="1:20" s="14" customFormat="1" hidden="1" x14ac:dyDescent="0.3">
      <c r="A2479" s="11">
        <v>6040819</v>
      </c>
      <c r="B2479" s="11">
        <v>6040819</v>
      </c>
      <c r="C2479" s="11" t="s">
        <v>26</v>
      </c>
      <c r="D2479" s="11" t="s">
        <v>27</v>
      </c>
      <c r="E2479" s="13" t="str">
        <f>_xlfn.XLOOKUP(B2479,Sheet1!A:A,Sheet1!B:B)</f>
        <v>DS SHIELD BIB &amp; BRACE            32L/44W</v>
      </c>
      <c r="F2479" s="13" t="str">
        <f t="shared" si="196"/>
        <v>CROWN  - DS SHIELD BIB &amp; BRACE            32L/44W</v>
      </c>
      <c r="G2479" s="13"/>
      <c r="H2479" s="91" t="s">
        <v>28</v>
      </c>
      <c r="I2479" s="11" t="s">
        <v>29</v>
      </c>
      <c r="J2479" s="11" t="s">
        <v>29</v>
      </c>
      <c r="K2479" s="11" t="s">
        <v>30</v>
      </c>
      <c r="M2479" s="11" t="s">
        <v>7062</v>
      </c>
      <c r="N2479" s="13">
        <v>3105</v>
      </c>
      <c r="O2479" s="15">
        <f>_xlfn.XLOOKUP(B2479,Sheet1!A:A,Sheet1!E:E)</f>
        <v>37.68</v>
      </c>
      <c r="P2479" s="26"/>
      <c r="Q2479" s="15">
        <f t="shared" si="198"/>
        <v>39.564</v>
      </c>
      <c r="R2479" s="38">
        <f t="shared" si="199"/>
        <v>40.750920000000001</v>
      </c>
      <c r="S2479" s="26">
        <v>0</v>
      </c>
      <c r="T2479" s="13" t="str">
        <f t="shared" si="197"/>
        <v>Up</v>
      </c>
    </row>
    <row r="2480" spans="1:20" s="14" customFormat="1" hidden="1" x14ac:dyDescent="0.3">
      <c r="A2480" s="11">
        <v>6043383</v>
      </c>
      <c r="B2480" s="11">
        <v>6043383</v>
      </c>
      <c r="C2480" s="11" t="s">
        <v>26</v>
      </c>
      <c r="D2480" s="11" t="s">
        <v>27</v>
      </c>
      <c r="E2480" s="13" t="str">
        <f>_xlfn.XLOOKUP(B2480,Sheet1!A:A,Sheet1!B:B)</f>
        <v>DS SNICKERS ADV PAINT TROUSERS   W31 L28</v>
      </c>
      <c r="F2480" s="13" t="str">
        <f t="shared" si="196"/>
        <v>CROWN  - DS SNICKERS ADV PAINT TROUSERS   W31 L28</v>
      </c>
      <c r="G2480" s="13"/>
      <c r="H2480" s="91" t="s">
        <v>28</v>
      </c>
      <c r="I2480" s="11" t="s">
        <v>29</v>
      </c>
      <c r="J2480" s="11" t="s">
        <v>29</v>
      </c>
      <c r="K2480" s="11" t="s">
        <v>30</v>
      </c>
      <c r="M2480" s="11" t="s">
        <v>7062</v>
      </c>
      <c r="N2480" s="13">
        <v>3105</v>
      </c>
      <c r="O2480" s="15">
        <f>_xlfn.XLOOKUP(B2480,Sheet1!A:A,Sheet1!E:E)</f>
        <v>86.01</v>
      </c>
      <c r="P2480" s="26"/>
      <c r="Q2480" s="15">
        <f t="shared" si="198"/>
        <v>90.310500000000005</v>
      </c>
      <c r="R2480" s="38">
        <f t="shared" si="199"/>
        <v>93.019815000000008</v>
      </c>
      <c r="S2480" s="26">
        <v>0</v>
      </c>
      <c r="T2480" s="13" t="str">
        <f t="shared" si="197"/>
        <v>Up</v>
      </c>
    </row>
    <row r="2481" spans="1:20" s="14" customFormat="1" hidden="1" x14ac:dyDescent="0.3">
      <c r="A2481" s="11">
        <v>6043333</v>
      </c>
      <c r="B2481" s="11">
        <v>6043333</v>
      </c>
      <c r="C2481" s="11" t="s">
        <v>26</v>
      </c>
      <c r="D2481" s="11" t="s">
        <v>27</v>
      </c>
      <c r="E2481" s="13" t="str">
        <f>_xlfn.XLOOKUP(B2481,Sheet1!A:A,Sheet1!B:B)</f>
        <v>DS FFJ PAINTERS TROUSER WHITE      40IN</v>
      </c>
      <c r="F2481" s="13" t="str">
        <f t="shared" si="196"/>
        <v>CROWN  - DS FFJ PAINTERS TROUSER WHITE      40IN</v>
      </c>
      <c r="G2481" s="13"/>
      <c r="H2481" s="91" t="s">
        <v>28</v>
      </c>
      <c r="I2481" s="11" t="s">
        <v>29</v>
      </c>
      <c r="J2481" s="11" t="s">
        <v>29</v>
      </c>
      <c r="K2481" s="11" t="s">
        <v>30</v>
      </c>
      <c r="M2481" s="11" t="s">
        <v>7062</v>
      </c>
      <c r="N2481" s="13">
        <v>3105</v>
      </c>
      <c r="O2481" s="15">
        <f>_xlfn.XLOOKUP(B2481,Sheet1!A:A,Sheet1!E:E)</f>
        <v>19.13</v>
      </c>
      <c r="P2481" s="26"/>
      <c r="Q2481" s="15">
        <f t="shared" si="198"/>
        <v>20.086500000000001</v>
      </c>
      <c r="R2481" s="38">
        <f t="shared" si="199"/>
        <v>20.689095000000002</v>
      </c>
      <c r="S2481" s="26">
        <v>0</v>
      </c>
      <c r="T2481" s="13" t="str">
        <f t="shared" si="197"/>
        <v>Up</v>
      </c>
    </row>
    <row r="2482" spans="1:20" s="14" customFormat="1" hidden="1" x14ac:dyDescent="0.3">
      <c r="A2482" s="11">
        <v>6043332</v>
      </c>
      <c r="B2482" s="11">
        <v>6043332</v>
      </c>
      <c r="C2482" s="11" t="s">
        <v>26</v>
      </c>
      <c r="D2482" s="11" t="s">
        <v>27</v>
      </c>
      <c r="E2482" s="13" t="str">
        <f>_xlfn.XLOOKUP(B2482,Sheet1!A:A,Sheet1!B:B)</f>
        <v>DS FFJ PAINTERS TROUSER WHITE      38IN</v>
      </c>
      <c r="F2482" s="13" t="str">
        <f t="shared" si="196"/>
        <v>CROWN  - DS FFJ PAINTERS TROUSER WHITE      38IN</v>
      </c>
      <c r="G2482" s="13"/>
      <c r="H2482" s="91" t="s">
        <v>28</v>
      </c>
      <c r="I2482" s="11" t="s">
        <v>29</v>
      </c>
      <c r="J2482" s="11" t="s">
        <v>29</v>
      </c>
      <c r="K2482" s="11" t="s">
        <v>30</v>
      </c>
      <c r="M2482" s="11" t="s">
        <v>7062</v>
      </c>
      <c r="N2482" s="13">
        <v>3105</v>
      </c>
      <c r="O2482" s="15">
        <f>_xlfn.XLOOKUP(B2482,Sheet1!A:A,Sheet1!E:E)</f>
        <v>19.13</v>
      </c>
      <c r="P2482" s="26"/>
      <c r="Q2482" s="15">
        <f t="shared" si="198"/>
        <v>20.086500000000001</v>
      </c>
      <c r="R2482" s="38">
        <f t="shared" si="199"/>
        <v>20.689095000000002</v>
      </c>
      <c r="S2482" s="26">
        <v>0</v>
      </c>
      <c r="T2482" s="13" t="str">
        <f t="shared" si="197"/>
        <v>Up</v>
      </c>
    </row>
    <row r="2483" spans="1:20" s="14" customFormat="1" hidden="1" x14ac:dyDescent="0.3">
      <c r="A2483" s="11">
        <v>6043331</v>
      </c>
      <c r="B2483" s="11">
        <v>6043331</v>
      </c>
      <c r="C2483" s="11" t="s">
        <v>26</v>
      </c>
      <c r="D2483" s="11" t="s">
        <v>27</v>
      </c>
      <c r="E2483" s="13" t="str">
        <f>_xlfn.XLOOKUP(B2483,Sheet1!A:A,Sheet1!B:B)</f>
        <v>DS FFJ PAINTERS TROUSER WHITE      36IN</v>
      </c>
      <c r="F2483" s="13" t="str">
        <f t="shared" si="196"/>
        <v>CROWN  - DS FFJ PAINTERS TROUSER WHITE      36IN</v>
      </c>
      <c r="G2483" s="13"/>
      <c r="H2483" s="91" t="s">
        <v>28</v>
      </c>
      <c r="I2483" s="11" t="s">
        <v>29</v>
      </c>
      <c r="J2483" s="11" t="s">
        <v>29</v>
      </c>
      <c r="K2483" s="11" t="s">
        <v>30</v>
      </c>
      <c r="M2483" s="11" t="s">
        <v>7062</v>
      </c>
      <c r="N2483" s="13">
        <v>3105</v>
      </c>
      <c r="O2483" s="15">
        <f>_xlfn.XLOOKUP(B2483,Sheet1!A:A,Sheet1!E:E)</f>
        <v>19.13</v>
      </c>
      <c r="P2483" s="26"/>
      <c r="Q2483" s="15">
        <f t="shared" si="198"/>
        <v>20.086500000000001</v>
      </c>
      <c r="R2483" s="38">
        <f t="shared" si="199"/>
        <v>20.689095000000002</v>
      </c>
      <c r="S2483" s="26">
        <v>0</v>
      </c>
      <c r="T2483" s="13" t="str">
        <f t="shared" si="197"/>
        <v>Up</v>
      </c>
    </row>
    <row r="2484" spans="1:20" s="14" customFormat="1" hidden="1" x14ac:dyDescent="0.3">
      <c r="A2484" s="11">
        <v>6043330</v>
      </c>
      <c r="B2484" s="11">
        <v>6043330</v>
      </c>
      <c r="C2484" s="11" t="s">
        <v>26</v>
      </c>
      <c r="D2484" s="11" t="s">
        <v>27</v>
      </c>
      <c r="E2484" s="13" t="str">
        <f>_xlfn.XLOOKUP(B2484,Sheet1!A:A,Sheet1!B:B)</f>
        <v>DS FFJ PAINTERS TROUSER WHITE      32IN</v>
      </c>
      <c r="F2484" s="13" t="str">
        <f t="shared" si="196"/>
        <v>CROWN  - DS FFJ PAINTERS TROUSER WHITE      32IN</v>
      </c>
      <c r="G2484" s="13"/>
      <c r="H2484" s="91" t="s">
        <v>28</v>
      </c>
      <c r="I2484" s="11" t="s">
        <v>29</v>
      </c>
      <c r="J2484" s="11" t="s">
        <v>29</v>
      </c>
      <c r="K2484" s="11" t="s">
        <v>30</v>
      </c>
      <c r="M2484" s="11" t="s">
        <v>7062</v>
      </c>
      <c r="N2484" s="13">
        <v>3105</v>
      </c>
      <c r="O2484" s="15">
        <f>_xlfn.XLOOKUP(B2484,Sheet1!A:A,Sheet1!E:E)</f>
        <v>19.13</v>
      </c>
      <c r="P2484" s="26"/>
      <c r="Q2484" s="15">
        <f t="shared" si="198"/>
        <v>20.086500000000001</v>
      </c>
      <c r="R2484" s="38">
        <f t="shared" si="199"/>
        <v>20.689095000000002</v>
      </c>
      <c r="S2484" s="26">
        <v>0</v>
      </c>
      <c r="T2484" s="13" t="str">
        <f t="shared" si="197"/>
        <v>Up</v>
      </c>
    </row>
    <row r="2485" spans="1:20" s="14" customFormat="1" hidden="1" x14ac:dyDescent="0.3">
      <c r="A2485" s="11">
        <v>6042368</v>
      </c>
      <c r="B2485" s="11">
        <v>6042368</v>
      </c>
      <c r="C2485" s="11" t="s">
        <v>26</v>
      </c>
      <c r="D2485" s="11" t="s">
        <v>27</v>
      </c>
      <c r="E2485" s="13" t="str">
        <f>_xlfn.XLOOKUP(B2485,Sheet1!A:A,Sheet1!B:B)</f>
        <v>DS PRODEC PAINTERS SHORTS          46IN</v>
      </c>
      <c r="F2485" s="13" t="str">
        <f t="shared" si="196"/>
        <v>CROWN  - DS PRODEC PAINTERS SHORTS          46IN</v>
      </c>
      <c r="G2485" s="13"/>
      <c r="H2485" s="91" t="s">
        <v>28</v>
      </c>
      <c r="I2485" s="11" t="s">
        <v>29</v>
      </c>
      <c r="J2485" s="11" t="s">
        <v>29</v>
      </c>
      <c r="K2485" s="11" t="s">
        <v>30</v>
      </c>
      <c r="M2485" s="11" t="s">
        <v>7062</v>
      </c>
      <c r="N2485" s="13">
        <v>3105</v>
      </c>
      <c r="O2485" s="15">
        <f>_xlfn.XLOOKUP(B2485,Sheet1!A:A,Sheet1!E:E)</f>
        <v>31.42</v>
      </c>
      <c r="P2485" s="26"/>
      <c r="Q2485" s="15">
        <f t="shared" si="198"/>
        <v>32.991</v>
      </c>
      <c r="R2485" s="38">
        <f t="shared" si="199"/>
        <v>33.980730000000001</v>
      </c>
      <c r="S2485" s="26">
        <v>0</v>
      </c>
      <c r="T2485" s="13" t="str">
        <f t="shared" si="197"/>
        <v>Up</v>
      </c>
    </row>
    <row r="2486" spans="1:20" s="14" customFormat="1" hidden="1" x14ac:dyDescent="0.3">
      <c r="A2486" s="11">
        <v>6042367</v>
      </c>
      <c r="B2486" s="11">
        <v>6042367</v>
      </c>
      <c r="C2486" s="11" t="s">
        <v>26</v>
      </c>
      <c r="D2486" s="11" t="s">
        <v>27</v>
      </c>
      <c r="E2486" s="13" t="str">
        <f>_xlfn.XLOOKUP(B2486,Sheet1!A:A,Sheet1!B:B)</f>
        <v>DS PRODEC PAINTERS SHORTS          44IN</v>
      </c>
      <c r="F2486" s="13" t="str">
        <f t="shared" si="196"/>
        <v>CROWN  - DS PRODEC PAINTERS SHORTS          44IN</v>
      </c>
      <c r="G2486" s="13"/>
      <c r="H2486" s="91" t="s">
        <v>28</v>
      </c>
      <c r="I2486" s="11" t="s">
        <v>29</v>
      </c>
      <c r="J2486" s="11" t="s">
        <v>29</v>
      </c>
      <c r="K2486" s="11" t="s">
        <v>30</v>
      </c>
      <c r="M2486" s="11" t="s">
        <v>7062</v>
      </c>
      <c r="N2486" s="13">
        <v>3105</v>
      </c>
      <c r="O2486" s="15">
        <f>_xlfn.XLOOKUP(B2486,Sheet1!A:A,Sheet1!E:E)</f>
        <v>31.42</v>
      </c>
      <c r="P2486" s="26"/>
      <c r="Q2486" s="15">
        <f t="shared" si="198"/>
        <v>32.991</v>
      </c>
      <c r="R2486" s="38">
        <f t="shared" si="199"/>
        <v>33.980730000000001</v>
      </c>
      <c r="S2486" s="26">
        <v>0</v>
      </c>
      <c r="T2486" s="13" t="str">
        <f t="shared" si="197"/>
        <v>Up</v>
      </c>
    </row>
    <row r="2487" spans="1:20" s="14" customFormat="1" hidden="1" x14ac:dyDescent="0.3">
      <c r="A2487" s="11">
        <v>6042366</v>
      </c>
      <c r="B2487" s="11">
        <v>6042366</v>
      </c>
      <c r="C2487" s="11" t="s">
        <v>26</v>
      </c>
      <c r="D2487" s="11" t="s">
        <v>27</v>
      </c>
      <c r="E2487" s="13" t="str">
        <f>_xlfn.XLOOKUP(B2487,Sheet1!A:A,Sheet1!B:B)</f>
        <v>DS PRODEC PAINTERS SHORTS          42IN</v>
      </c>
      <c r="F2487" s="13" t="str">
        <f t="shared" si="196"/>
        <v>CROWN  - DS PRODEC PAINTERS SHORTS          42IN</v>
      </c>
      <c r="G2487" s="13"/>
      <c r="H2487" s="91" t="s">
        <v>28</v>
      </c>
      <c r="I2487" s="11" t="s">
        <v>29</v>
      </c>
      <c r="J2487" s="11" t="s">
        <v>29</v>
      </c>
      <c r="K2487" s="11" t="s">
        <v>30</v>
      </c>
      <c r="M2487" s="11" t="s">
        <v>7062</v>
      </c>
      <c r="N2487" s="13">
        <v>3105</v>
      </c>
      <c r="O2487" s="15">
        <f>_xlfn.XLOOKUP(B2487,Sheet1!A:A,Sheet1!E:E)</f>
        <v>31.42</v>
      </c>
      <c r="P2487" s="26"/>
      <c r="Q2487" s="15">
        <f t="shared" si="198"/>
        <v>32.991</v>
      </c>
      <c r="R2487" s="38">
        <f t="shared" si="199"/>
        <v>33.980730000000001</v>
      </c>
      <c r="S2487" s="26">
        <v>0</v>
      </c>
      <c r="T2487" s="13" t="str">
        <f t="shared" si="197"/>
        <v>Up</v>
      </c>
    </row>
    <row r="2488" spans="1:20" s="14" customFormat="1" hidden="1" x14ac:dyDescent="0.3">
      <c r="A2488" s="11">
        <v>6042365</v>
      </c>
      <c r="B2488" s="11">
        <v>6042365</v>
      </c>
      <c r="C2488" s="11" t="s">
        <v>26</v>
      </c>
      <c r="D2488" s="11" t="s">
        <v>27</v>
      </c>
      <c r="E2488" s="13" t="str">
        <f>_xlfn.XLOOKUP(B2488,Sheet1!A:A,Sheet1!B:B)</f>
        <v>DS PRODEC PAINTERS SHORTS          40IN</v>
      </c>
      <c r="F2488" s="13" t="str">
        <f t="shared" si="196"/>
        <v>CROWN  - DS PRODEC PAINTERS SHORTS          40IN</v>
      </c>
      <c r="G2488" s="13"/>
      <c r="H2488" s="91" t="s">
        <v>28</v>
      </c>
      <c r="I2488" s="11" t="s">
        <v>29</v>
      </c>
      <c r="J2488" s="11" t="s">
        <v>29</v>
      </c>
      <c r="K2488" s="11" t="s">
        <v>30</v>
      </c>
      <c r="M2488" s="11" t="s">
        <v>7062</v>
      </c>
      <c r="N2488" s="13">
        <v>3105</v>
      </c>
      <c r="O2488" s="15">
        <f>_xlfn.XLOOKUP(B2488,Sheet1!A:A,Sheet1!E:E)</f>
        <v>31.42</v>
      </c>
      <c r="P2488" s="26"/>
      <c r="Q2488" s="15">
        <f t="shared" si="198"/>
        <v>32.991</v>
      </c>
      <c r="R2488" s="38">
        <f t="shared" si="199"/>
        <v>33.980730000000001</v>
      </c>
      <c r="S2488" s="26">
        <v>0</v>
      </c>
      <c r="T2488" s="13" t="str">
        <f t="shared" si="197"/>
        <v>Up</v>
      </c>
    </row>
    <row r="2489" spans="1:20" s="14" customFormat="1" hidden="1" x14ac:dyDescent="0.3">
      <c r="A2489" s="11">
        <v>6042364</v>
      </c>
      <c r="B2489" s="11">
        <v>6042364</v>
      </c>
      <c r="C2489" s="11" t="s">
        <v>26</v>
      </c>
      <c r="D2489" s="11" t="s">
        <v>27</v>
      </c>
      <c r="E2489" s="13" t="str">
        <f>_xlfn.XLOOKUP(B2489,Sheet1!A:A,Sheet1!B:B)</f>
        <v>DS PRODEC PAINTERS SHORTS          38IN</v>
      </c>
      <c r="F2489" s="13" t="str">
        <f t="shared" si="196"/>
        <v>CROWN  - DS PRODEC PAINTERS SHORTS          38IN</v>
      </c>
      <c r="G2489" s="13"/>
      <c r="H2489" s="91" t="s">
        <v>28</v>
      </c>
      <c r="I2489" s="11" t="s">
        <v>29</v>
      </c>
      <c r="J2489" s="11" t="s">
        <v>29</v>
      </c>
      <c r="K2489" s="11" t="s">
        <v>30</v>
      </c>
      <c r="M2489" s="11" t="s">
        <v>7062</v>
      </c>
      <c r="N2489" s="13">
        <v>3105</v>
      </c>
      <c r="O2489" s="15">
        <f>_xlfn.XLOOKUP(B2489,Sheet1!A:A,Sheet1!E:E)</f>
        <v>31.42</v>
      </c>
      <c r="P2489" s="26"/>
      <c r="Q2489" s="15">
        <f t="shared" si="198"/>
        <v>32.991</v>
      </c>
      <c r="R2489" s="38">
        <f t="shared" si="199"/>
        <v>33.980730000000001</v>
      </c>
      <c r="S2489" s="26">
        <v>0</v>
      </c>
      <c r="T2489" s="13" t="str">
        <f t="shared" si="197"/>
        <v>Up</v>
      </c>
    </row>
    <row r="2490" spans="1:20" s="14" customFormat="1" hidden="1" x14ac:dyDescent="0.3">
      <c r="A2490" s="11">
        <v>6042363</v>
      </c>
      <c r="B2490" s="11">
        <v>6042363</v>
      </c>
      <c r="C2490" s="11" t="s">
        <v>26</v>
      </c>
      <c r="D2490" s="11" t="s">
        <v>27</v>
      </c>
      <c r="E2490" s="13" t="str">
        <f>_xlfn.XLOOKUP(B2490,Sheet1!A:A,Sheet1!B:B)</f>
        <v>DS PRODEC PAINTERS SHORTS          36IN</v>
      </c>
      <c r="F2490" s="13" t="str">
        <f t="shared" si="196"/>
        <v>CROWN  - DS PRODEC PAINTERS SHORTS          36IN</v>
      </c>
      <c r="G2490" s="13"/>
      <c r="H2490" s="91" t="s">
        <v>28</v>
      </c>
      <c r="I2490" s="11" t="s">
        <v>29</v>
      </c>
      <c r="J2490" s="11" t="s">
        <v>29</v>
      </c>
      <c r="K2490" s="11" t="s">
        <v>30</v>
      </c>
      <c r="M2490" s="11" t="s">
        <v>7062</v>
      </c>
      <c r="N2490" s="13">
        <v>3105</v>
      </c>
      <c r="O2490" s="15">
        <f>_xlfn.XLOOKUP(B2490,Sheet1!A:A,Sheet1!E:E)</f>
        <v>31.42</v>
      </c>
      <c r="P2490" s="26"/>
      <c r="Q2490" s="15">
        <f t="shared" si="198"/>
        <v>32.991</v>
      </c>
      <c r="R2490" s="38">
        <f t="shared" si="199"/>
        <v>33.980730000000001</v>
      </c>
      <c r="S2490" s="26">
        <v>0</v>
      </c>
      <c r="T2490" s="13" t="str">
        <f t="shared" si="197"/>
        <v>Up</v>
      </c>
    </row>
    <row r="2491" spans="1:20" s="14" customFormat="1" hidden="1" x14ac:dyDescent="0.3">
      <c r="A2491" s="11">
        <v>6042362</v>
      </c>
      <c r="B2491" s="11">
        <v>6042362</v>
      </c>
      <c r="C2491" s="11" t="s">
        <v>26</v>
      </c>
      <c r="D2491" s="11" t="s">
        <v>27</v>
      </c>
      <c r="E2491" s="13" t="str">
        <f>_xlfn.XLOOKUP(B2491,Sheet1!A:A,Sheet1!B:B)</f>
        <v>DS PRODEC PAINTERS SHORTS          34IN</v>
      </c>
      <c r="F2491" s="13" t="str">
        <f t="shared" si="196"/>
        <v>CROWN  - DS PRODEC PAINTERS SHORTS          34IN</v>
      </c>
      <c r="G2491" s="13"/>
      <c r="H2491" s="91" t="s">
        <v>28</v>
      </c>
      <c r="I2491" s="11" t="s">
        <v>29</v>
      </c>
      <c r="J2491" s="11" t="s">
        <v>29</v>
      </c>
      <c r="K2491" s="11" t="s">
        <v>30</v>
      </c>
      <c r="M2491" s="11" t="s">
        <v>7062</v>
      </c>
      <c r="N2491" s="13">
        <v>3105</v>
      </c>
      <c r="O2491" s="15">
        <f>_xlfn.XLOOKUP(B2491,Sheet1!A:A,Sheet1!E:E)</f>
        <v>31.42</v>
      </c>
      <c r="P2491" s="26"/>
      <c r="Q2491" s="15">
        <f t="shared" si="198"/>
        <v>32.991</v>
      </c>
      <c r="R2491" s="38">
        <f t="shared" si="199"/>
        <v>33.980730000000001</v>
      </c>
      <c r="S2491" s="26">
        <v>0</v>
      </c>
      <c r="T2491" s="13" t="str">
        <f t="shared" si="197"/>
        <v>Up</v>
      </c>
    </row>
    <row r="2492" spans="1:20" s="14" customFormat="1" hidden="1" x14ac:dyDescent="0.3">
      <c r="A2492" s="11">
        <v>6042361</v>
      </c>
      <c r="B2492" s="11">
        <v>6042361</v>
      </c>
      <c r="C2492" s="11" t="s">
        <v>26</v>
      </c>
      <c r="D2492" s="11" t="s">
        <v>27</v>
      </c>
      <c r="E2492" s="13" t="str">
        <f>_xlfn.XLOOKUP(B2492,Sheet1!A:A,Sheet1!B:B)</f>
        <v>DS PRODEC PAINTERS SHORTS          32IN</v>
      </c>
      <c r="F2492" s="13" t="str">
        <f t="shared" si="196"/>
        <v>CROWN  - DS PRODEC PAINTERS SHORTS          32IN</v>
      </c>
      <c r="G2492" s="13"/>
      <c r="H2492" s="91" t="s">
        <v>28</v>
      </c>
      <c r="I2492" s="11" t="s">
        <v>29</v>
      </c>
      <c r="J2492" s="11" t="s">
        <v>29</v>
      </c>
      <c r="K2492" s="11" t="s">
        <v>30</v>
      </c>
      <c r="M2492" s="11" t="s">
        <v>7062</v>
      </c>
      <c r="N2492" s="13">
        <v>3105</v>
      </c>
      <c r="O2492" s="15">
        <f>_xlfn.XLOOKUP(B2492,Sheet1!A:A,Sheet1!E:E)</f>
        <v>11.76</v>
      </c>
      <c r="P2492" s="26"/>
      <c r="Q2492" s="15">
        <f t="shared" si="198"/>
        <v>12.348000000000001</v>
      </c>
      <c r="R2492" s="38">
        <f t="shared" si="199"/>
        <v>12.718440000000001</v>
      </c>
      <c r="S2492" s="26">
        <v>0</v>
      </c>
      <c r="T2492" s="13" t="str">
        <f t="shared" si="197"/>
        <v>Up</v>
      </c>
    </row>
    <row r="2493" spans="1:20" s="14" customFormat="1" hidden="1" x14ac:dyDescent="0.3">
      <c r="A2493" s="11">
        <v>6042360</v>
      </c>
      <c r="B2493" s="11">
        <v>6042360</v>
      </c>
      <c r="C2493" s="11" t="s">
        <v>26</v>
      </c>
      <c r="D2493" s="11" t="s">
        <v>27</v>
      </c>
      <c r="E2493" s="13" t="str">
        <f>_xlfn.XLOOKUP(B2493,Sheet1!A:A,Sheet1!B:B)</f>
        <v>DS PRODEC PAINTERS SHORTS          30IN</v>
      </c>
      <c r="F2493" s="13" t="str">
        <f t="shared" si="196"/>
        <v>CROWN  - DS PRODEC PAINTERS SHORTS          30IN</v>
      </c>
      <c r="G2493" s="13"/>
      <c r="H2493" s="91" t="s">
        <v>28</v>
      </c>
      <c r="I2493" s="11" t="s">
        <v>29</v>
      </c>
      <c r="J2493" s="11" t="s">
        <v>29</v>
      </c>
      <c r="K2493" s="11" t="s">
        <v>30</v>
      </c>
      <c r="M2493" s="11" t="s">
        <v>7062</v>
      </c>
      <c r="N2493" s="13">
        <v>3105</v>
      </c>
      <c r="O2493" s="15">
        <f>_xlfn.XLOOKUP(B2493,Sheet1!A:A,Sheet1!E:E)</f>
        <v>31.42</v>
      </c>
      <c r="P2493" s="26"/>
      <c r="Q2493" s="15">
        <f t="shared" si="198"/>
        <v>32.991</v>
      </c>
      <c r="R2493" s="38">
        <f t="shared" si="199"/>
        <v>33.980730000000001</v>
      </c>
      <c r="S2493" s="26">
        <v>0</v>
      </c>
      <c r="T2493" s="13" t="str">
        <f t="shared" si="197"/>
        <v>Up</v>
      </c>
    </row>
    <row r="2494" spans="1:20" s="14" customFormat="1" hidden="1" x14ac:dyDescent="0.3">
      <c r="A2494" s="11">
        <v>6042359</v>
      </c>
      <c r="B2494" s="11">
        <v>6042359</v>
      </c>
      <c r="C2494" s="11" t="s">
        <v>26</v>
      </c>
      <c r="D2494" s="11" t="s">
        <v>27</v>
      </c>
      <c r="E2494" s="13" t="str">
        <f>_xlfn.XLOOKUP(B2494,Sheet1!A:A,Sheet1!B:B)</f>
        <v>DS PRODEC PAINTERS SHORTS          28IN</v>
      </c>
      <c r="F2494" s="13" t="str">
        <f t="shared" ref="F2494:F2557" si="200">D2494&amp;" - "&amp;E2494</f>
        <v>CROWN  - DS PRODEC PAINTERS SHORTS          28IN</v>
      </c>
      <c r="G2494" s="13"/>
      <c r="H2494" s="91" t="s">
        <v>28</v>
      </c>
      <c r="I2494" s="11" t="s">
        <v>29</v>
      </c>
      <c r="J2494" s="11" t="s">
        <v>29</v>
      </c>
      <c r="K2494" s="11" t="s">
        <v>30</v>
      </c>
      <c r="M2494" s="11" t="s">
        <v>7062</v>
      </c>
      <c r="N2494" s="13">
        <v>3105</v>
      </c>
      <c r="O2494" s="15">
        <f>_xlfn.XLOOKUP(B2494,Sheet1!A:A,Sheet1!E:E)</f>
        <v>31.42</v>
      </c>
      <c r="P2494" s="26"/>
      <c r="Q2494" s="15">
        <f t="shared" si="198"/>
        <v>32.991</v>
      </c>
      <c r="R2494" s="38">
        <f t="shared" si="199"/>
        <v>33.980730000000001</v>
      </c>
      <c r="S2494" s="26">
        <v>0</v>
      </c>
      <c r="T2494" s="13" t="str">
        <f t="shared" si="197"/>
        <v>Up</v>
      </c>
    </row>
    <row r="2495" spans="1:20" s="14" customFormat="1" hidden="1" x14ac:dyDescent="0.3">
      <c r="A2495" s="11">
        <v>6042358</v>
      </c>
      <c r="B2495" s="11">
        <v>6042358</v>
      </c>
      <c r="C2495" s="11" t="s">
        <v>26</v>
      </c>
      <c r="D2495" s="11" t="s">
        <v>27</v>
      </c>
      <c r="E2495" s="13" t="str">
        <f>_xlfn.XLOOKUP(B2495,Sheet1!A:A,Sheet1!B:B)</f>
        <v>DS BLACKROCK DISP PLAST OVERSHOES  5PK</v>
      </c>
      <c r="F2495" s="13" t="str">
        <f t="shared" si="200"/>
        <v>CROWN  - DS BLACKROCK DISP PLAST OVERSHOES  5PK</v>
      </c>
      <c r="G2495" s="13"/>
      <c r="H2495" s="91" t="s">
        <v>28</v>
      </c>
      <c r="I2495" s="11" t="s">
        <v>29</v>
      </c>
      <c r="J2495" s="11" t="s">
        <v>29</v>
      </c>
      <c r="K2495" s="11" t="s">
        <v>30</v>
      </c>
      <c r="M2495" s="11" t="s">
        <v>7062</v>
      </c>
      <c r="N2495" s="13">
        <v>3105</v>
      </c>
      <c r="O2495" s="15">
        <f>_xlfn.XLOOKUP(B2495,Sheet1!A:A,Sheet1!E:E)</f>
        <v>3</v>
      </c>
      <c r="P2495" s="26">
        <f>_xlfn.XLOOKUP(A2495,Sheet2!F:F,Sheet2!H:H)</f>
        <v>0</v>
      </c>
      <c r="Q2495" s="29">
        <f t="shared" si="198"/>
        <v>3.1500000000000004</v>
      </c>
      <c r="R2495" s="38">
        <f t="shared" si="199"/>
        <v>3.2445000000000004</v>
      </c>
      <c r="S2495" s="26">
        <v>0</v>
      </c>
      <c r="T2495" s="13" t="str">
        <f t="shared" si="197"/>
        <v>Up</v>
      </c>
    </row>
    <row r="2496" spans="1:20" s="14" customFormat="1" hidden="1" x14ac:dyDescent="0.3">
      <c r="A2496" s="11">
        <v>6042356</v>
      </c>
      <c r="B2496" s="11">
        <v>6042356</v>
      </c>
      <c r="C2496" s="11" t="s">
        <v>26</v>
      </c>
      <c r="D2496" s="11" t="s">
        <v>27</v>
      </c>
      <c r="E2496" s="13" t="str">
        <f>_xlfn.XLOOKUP(B2496,Sheet1!A:A,Sheet1!B:B)</f>
        <v>DS BLACKROCK FOAM INTERN KNEE PADS</v>
      </c>
      <c r="F2496" s="13" t="str">
        <f t="shared" si="200"/>
        <v>CROWN  - DS BLACKROCK FOAM INTERN KNEE PADS</v>
      </c>
      <c r="G2496" s="13"/>
      <c r="H2496" s="91" t="s">
        <v>28</v>
      </c>
      <c r="I2496" s="11" t="s">
        <v>29</v>
      </c>
      <c r="J2496" s="11" t="s">
        <v>29</v>
      </c>
      <c r="K2496" s="11" t="s">
        <v>30</v>
      </c>
      <c r="M2496" s="11" t="s">
        <v>7062</v>
      </c>
      <c r="N2496" s="13">
        <v>3105</v>
      </c>
      <c r="O2496" s="15">
        <f>_xlfn.XLOOKUP(B2496,Sheet1!A:A,Sheet1!E:E)</f>
        <v>1.1299999999999999</v>
      </c>
      <c r="P2496" s="26"/>
      <c r="Q2496" s="15">
        <f t="shared" si="198"/>
        <v>1.1864999999999999</v>
      </c>
      <c r="R2496" s="38">
        <f t="shared" si="199"/>
        <v>1.2220949999999999</v>
      </c>
      <c r="S2496" s="26">
        <v>0</v>
      </c>
      <c r="T2496" s="13" t="str">
        <f t="shared" si="197"/>
        <v>Up</v>
      </c>
    </row>
    <row r="2497" spans="1:20" s="14" customFormat="1" hidden="1" x14ac:dyDescent="0.3">
      <c r="A2497" s="11">
        <v>6042355</v>
      </c>
      <c r="B2497" s="11">
        <v>6042355</v>
      </c>
      <c r="C2497" s="11" t="s">
        <v>26</v>
      </c>
      <c r="D2497" s="11" t="s">
        <v>27</v>
      </c>
      <c r="E2497" s="13" t="str">
        <f>_xlfn.XLOOKUP(B2497,Sheet1!A:A,Sheet1!B:B)</f>
        <v>DS PRODEC PAINTERS BIB &amp; BRACE     XXL</v>
      </c>
      <c r="F2497" s="13" t="str">
        <f t="shared" si="200"/>
        <v>CROWN  - DS PRODEC PAINTERS BIB &amp; BRACE     XXL</v>
      </c>
      <c r="G2497" s="13"/>
      <c r="H2497" s="91" t="s">
        <v>28</v>
      </c>
      <c r="I2497" s="11" t="s">
        <v>29</v>
      </c>
      <c r="J2497" s="11" t="s">
        <v>29</v>
      </c>
      <c r="K2497" s="11" t="s">
        <v>30</v>
      </c>
      <c r="M2497" s="11" t="s">
        <v>7062</v>
      </c>
      <c r="N2497" s="13">
        <v>3105</v>
      </c>
      <c r="O2497" s="15">
        <f>_xlfn.XLOOKUP(B2497,Sheet1!A:A,Sheet1!E:E)</f>
        <v>26.25</v>
      </c>
      <c r="P2497" s="26">
        <f>_xlfn.XLOOKUP(A2497,Sheet2!F:F,Sheet2!H:H)</f>
        <v>0</v>
      </c>
      <c r="Q2497" s="15">
        <f t="shared" si="198"/>
        <v>27.5625</v>
      </c>
      <c r="R2497" s="38">
        <f t="shared" si="199"/>
        <v>28.389375000000001</v>
      </c>
      <c r="S2497" s="26">
        <v>0</v>
      </c>
      <c r="T2497" s="13" t="str">
        <f t="shared" si="197"/>
        <v>Up</v>
      </c>
    </row>
    <row r="2498" spans="1:20" s="14" customFormat="1" hidden="1" x14ac:dyDescent="0.3">
      <c r="A2498" s="11">
        <v>6041704</v>
      </c>
      <c r="B2498" s="11">
        <v>6041704</v>
      </c>
      <c r="C2498" s="11" t="s">
        <v>26</v>
      </c>
      <c r="D2498" s="11" t="s">
        <v>27</v>
      </c>
      <c r="E2498" s="13" t="str">
        <f>_xlfn.XLOOKUP(B2498,Sheet1!A:A,Sheet1!B:B)</f>
        <v>DS FFJ PAINTERS TROUSER WHITE      34IN</v>
      </c>
      <c r="F2498" s="13" t="str">
        <f t="shared" si="200"/>
        <v>CROWN  - DS FFJ PAINTERS TROUSER WHITE      34IN</v>
      </c>
      <c r="G2498" s="13"/>
      <c r="H2498" s="91" t="s">
        <v>28</v>
      </c>
      <c r="I2498" s="11" t="s">
        <v>29</v>
      </c>
      <c r="J2498" s="11" t="s">
        <v>29</v>
      </c>
      <c r="K2498" s="11" t="s">
        <v>30</v>
      </c>
      <c r="M2498" s="11" t="s">
        <v>7062</v>
      </c>
      <c r="N2498" s="13">
        <v>3105</v>
      </c>
      <c r="O2498" s="15">
        <f>_xlfn.XLOOKUP(B2498,Sheet1!A:A,Sheet1!E:E)</f>
        <v>19.13</v>
      </c>
      <c r="P2498" s="26"/>
      <c r="Q2498" s="15">
        <f t="shared" si="198"/>
        <v>20.086500000000001</v>
      </c>
      <c r="R2498" s="38">
        <f t="shared" si="199"/>
        <v>20.689095000000002</v>
      </c>
      <c r="S2498" s="26">
        <v>0</v>
      </c>
      <c r="T2498" s="13" t="str">
        <f t="shared" ref="T2498:T2561" si="201">IF(Q2498&gt;=R2498,"No Change","Up")</f>
        <v>Up</v>
      </c>
    </row>
    <row r="2499" spans="1:20" s="14" customFormat="1" hidden="1" x14ac:dyDescent="0.3">
      <c r="A2499" s="11">
        <v>6041703</v>
      </c>
      <c r="B2499" s="11">
        <v>6041703</v>
      </c>
      <c r="C2499" s="11" t="s">
        <v>26</v>
      </c>
      <c r="D2499" s="11" t="s">
        <v>27</v>
      </c>
      <c r="E2499" s="13" t="str">
        <f>_xlfn.XLOOKUP(B2499,Sheet1!A:A,Sheet1!B:B)</f>
        <v>DS FFJ PAINTERS TROUSER WHITE      30IN</v>
      </c>
      <c r="F2499" s="13" t="str">
        <f t="shared" si="200"/>
        <v>CROWN  - DS FFJ PAINTERS TROUSER WHITE      30IN</v>
      </c>
      <c r="G2499" s="13"/>
      <c r="H2499" s="91" t="s">
        <v>28</v>
      </c>
      <c r="I2499" s="11" t="s">
        <v>29</v>
      </c>
      <c r="J2499" s="11" t="s">
        <v>29</v>
      </c>
      <c r="K2499" s="11" t="s">
        <v>30</v>
      </c>
      <c r="M2499" s="11" t="s">
        <v>7062</v>
      </c>
      <c r="N2499" s="13">
        <v>3105</v>
      </c>
      <c r="O2499" s="15">
        <f>_xlfn.XLOOKUP(B2499,Sheet1!A:A,Sheet1!E:E)</f>
        <v>19.13</v>
      </c>
      <c r="P2499" s="26"/>
      <c r="Q2499" s="15">
        <f t="shared" si="198"/>
        <v>20.086500000000001</v>
      </c>
      <c r="R2499" s="38">
        <f t="shared" si="199"/>
        <v>20.689095000000002</v>
      </c>
      <c r="S2499" s="26">
        <v>0</v>
      </c>
      <c r="T2499" s="13" t="str">
        <f t="shared" si="201"/>
        <v>Up</v>
      </c>
    </row>
    <row r="2500" spans="1:20" s="14" customFormat="1" hidden="1" x14ac:dyDescent="0.3">
      <c r="A2500" s="11">
        <v>6041586</v>
      </c>
      <c r="B2500" s="11">
        <v>6041586</v>
      </c>
      <c r="C2500" s="11" t="s">
        <v>26</v>
      </c>
      <c r="D2500" s="11" t="s">
        <v>27</v>
      </c>
      <c r="E2500" s="13" t="str">
        <f>_xlfn.XLOOKUP(B2500,Sheet1!A:A,Sheet1!B:B)</f>
        <v>DS FFJ DISPOSABLE COVERALL         MED</v>
      </c>
      <c r="F2500" s="13" t="str">
        <f t="shared" si="200"/>
        <v>CROWN  - DS FFJ DISPOSABLE COVERALL         MED</v>
      </c>
      <c r="G2500" s="13"/>
      <c r="H2500" s="91" t="s">
        <v>28</v>
      </c>
      <c r="I2500" s="11" t="s">
        <v>29</v>
      </c>
      <c r="J2500" s="11" t="s">
        <v>29</v>
      </c>
      <c r="K2500" s="11" t="s">
        <v>30</v>
      </c>
      <c r="M2500" s="11" t="s">
        <v>7062</v>
      </c>
      <c r="N2500" s="13">
        <v>3105</v>
      </c>
      <c r="O2500" s="15">
        <f>_xlfn.XLOOKUP(B2500,Sheet1!A:A,Sheet1!E:E)</f>
        <v>3.86</v>
      </c>
      <c r="P2500" s="26"/>
      <c r="Q2500" s="15">
        <f t="shared" si="198"/>
        <v>4.0529999999999999</v>
      </c>
      <c r="R2500" s="38">
        <f t="shared" si="199"/>
        <v>4.1745900000000002</v>
      </c>
      <c r="S2500" s="26">
        <v>0</v>
      </c>
      <c r="T2500" s="13" t="str">
        <f t="shared" si="201"/>
        <v>Up</v>
      </c>
    </row>
    <row r="2501" spans="1:20" s="14" customFormat="1" hidden="1" x14ac:dyDescent="0.3">
      <c r="A2501" s="11">
        <v>6041583</v>
      </c>
      <c r="B2501" s="11">
        <v>6041583</v>
      </c>
      <c r="C2501" s="11" t="s">
        <v>26</v>
      </c>
      <c r="D2501" s="11" t="s">
        <v>27</v>
      </c>
      <c r="E2501" s="13" t="str">
        <f>_xlfn.XLOOKUP(B2501,Sheet1!A:A,Sheet1!B:B)</f>
        <v>DS FFJ DISPOSABLE COVERALL         XXL</v>
      </c>
      <c r="F2501" s="13" t="str">
        <f t="shared" si="200"/>
        <v>CROWN  - DS FFJ DISPOSABLE COVERALL         XXL</v>
      </c>
      <c r="G2501" s="13"/>
      <c r="H2501" s="91" t="s">
        <v>28</v>
      </c>
      <c r="I2501" s="11" t="s">
        <v>29</v>
      </c>
      <c r="J2501" s="11" t="s">
        <v>29</v>
      </c>
      <c r="K2501" s="11" t="s">
        <v>30</v>
      </c>
      <c r="M2501" s="11" t="s">
        <v>7062</v>
      </c>
      <c r="N2501" s="13">
        <v>3105</v>
      </c>
      <c r="O2501" s="15">
        <f>_xlfn.XLOOKUP(B2501,Sheet1!A:A,Sheet1!E:E)</f>
        <v>3.86</v>
      </c>
      <c r="P2501" s="26"/>
      <c r="Q2501" s="15">
        <f t="shared" si="198"/>
        <v>4.0529999999999999</v>
      </c>
      <c r="R2501" s="38">
        <f t="shared" si="199"/>
        <v>4.1745900000000002</v>
      </c>
      <c r="S2501" s="26">
        <v>0</v>
      </c>
      <c r="T2501" s="13" t="str">
        <f t="shared" si="201"/>
        <v>Up</v>
      </c>
    </row>
    <row r="2502" spans="1:20" s="14" customFormat="1" hidden="1" x14ac:dyDescent="0.3">
      <c r="A2502" s="11">
        <v>6040855</v>
      </c>
      <c r="B2502" s="11">
        <v>6040855</v>
      </c>
      <c r="C2502" s="11" t="s">
        <v>26</v>
      </c>
      <c r="D2502" s="11" t="s">
        <v>27</v>
      </c>
      <c r="E2502" s="13" t="str">
        <f>_xlfn.XLOOKUP(B2502,Sheet1!A:A,Sheet1!B:B)</f>
        <v>DS SHIELD TROUSER                34L/42W</v>
      </c>
      <c r="F2502" s="13" t="str">
        <f t="shared" si="200"/>
        <v>CROWN  - DS SHIELD TROUSER                34L/42W</v>
      </c>
      <c r="G2502" s="13"/>
      <c r="H2502" s="91" t="s">
        <v>28</v>
      </c>
      <c r="I2502" s="11" t="s">
        <v>29</v>
      </c>
      <c r="J2502" s="11" t="s">
        <v>29</v>
      </c>
      <c r="K2502" s="11" t="s">
        <v>30</v>
      </c>
      <c r="M2502" s="11" t="s">
        <v>7062</v>
      </c>
      <c r="N2502" s="13">
        <v>3105</v>
      </c>
      <c r="O2502" s="15">
        <f>_xlfn.XLOOKUP(B2502,Sheet1!A:A,Sheet1!E:E)</f>
        <v>33.5</v>
      </c>
      <c r="P2502" s="26"/>
      <c r="Q2502" s="15">
        <f t="shared" si="198"/>
        <v>35.175000000000004</v>
      </c>
      <c r="R2502" s="38">
        <f t="shared" si="199"/>
        <v>36.230250000000005</v>
      </c>
      <c r="S2502" s="26">
        <v>0</v>
      </c>
      <c r="T2502" s="13" t="str">
        <f t="shared" si="201"/>
        <v>Up</v>
      </c>
    </row>
    <row r="2503" spans="1:20" s="14" customFormat="1" hidden="1" x14ac:dyDescent="0.3">
      <c r="A2503" s="11">
        <v>6040854</v>
      </c>
      <c r="B2503" s="11">
        <v>6040854</v>
      </c>
      <c r="C2503" s="11" t="s">
        <v>26</v>
      </c>
      <c r="D2503" s="11" t="s">
        <v>27</v>
      </c>
      <c r="E2503" s="13" t="str">
        <f>_xlfn.XLOOKUP(B2503,Sheet1!A:A,Sheet1!B:B)</f>
        <v>DS SHIELD TROUSER                34L/40W</v>
      </c>
      <c r="F2503" s="13" t="str">
        <f t="shared" si="200"/>
        <v>CROWN  - DS SHIELD TROUSER                34L/40W</v>
      </c>
      <c r="G2503" s="13"/>
      <c r="H2503" s="91" t="s">
        <v>28</v>
      </c>
      <c r="I2503" s="11" t="s">
        <v>29</v>
      </c>
      <c r="J2503" s="11" t="s">
        <v>29</v>
      </c>
      <c r="K2503" s="11" t="s">
        <v>30</v>
      </c>
      <c r="M2503" s="11" t="s">
        <v>7062</v>
      </c>
      <c r="N2503" s="13">
        <v>3105</v>
      </c>
      <c r="O2503" s="15">
        <f>_xlfn.XLOOKUP(B2503,Sheet1!A:A,Sheet1!E:E)</f>
        <v>33.5</v>
      </c>
      <c r="P2503" s="26"/>
      <c r="Q2503" s="15">
        <f t="shared" si="198"/>
        <v>35.175000000000004</v>
      </c>
      <c r="R2503" s="38">
        <f t="shared" si="199"/>
        <v>36.230250000000005</v>
      </c>
      <c r="S2503" s="26">
        <v>0</v>
      </c>
      <c r="T2503" s="13" t="str">
        <f t="shared" si="201"/>
        <v>Up</v>
      </c>
    </row>
    <row r="2504" spans="1:20" s="14" customFormat="1" hidden="1" x14ac:dyDescent="0.3">
      <c r="A2504" s="11">
        <v>6040818</v>
      </c>
      <c r="B2504" s="11">
        <v>6040818</v>
      </c>
      <c r="C2504" s="11" t="s">
        <v>26</v>
      </c>
      <c r="D2504" s="11" t="s">
        <v>27</v>
      </c>
      <c r="E2504" s="13" t="str">
        <f>_xlfn.XLOOKUP(B2504,Sheet1!A:A,Sheet1!B:B)</f>
        <v>DS SHIELD BIB &amp; BRACE            32L/42W</v>
      </c>
      <c r="F2504" s="13" t="str">
        <f t="shared" si="200"/>
        <v>CROWN  - DS SHIELD BIB &amp; BRACE            32L/42W</v>
      </c>
      <c r="G2504" s="13"/>
      <c r="H2504" s="91" t="s">
        <v>28</v>
      </c>
      <c r="I2504" s="11" t="s">
        <v>29</v>
      </c>
      <c r="J2504" s="11" t="s">
        <v>29</v>
      </c>
      <c r="K2504" s="11" t="s">
        <v>30</v>
      </c>
      <c r="M2504" s="11" t="s">
        <v>7062</v>
      </c>
      <c r="N2504" s="13">
        <v>3105</v>
      </c>
      <c r="O2504" s="15">
        <f>_xlfn.XLOOKUP(B2504,Sheet1!A:A,Sheet1!E:E)</f>
        <v>37.68</v>
      </c>
      <c r="P2504" s="26"/>
      <c r="Q2504" s="15">
        <f t="shared" si="198"/>
        <v>39.564</v>
      </c>
      <c r="R2504" s="38">
        <f t="shared" si="199"/>
        <v>40.750920000000001</v>
      </c>
      <c r="S2504" s="26">
        <v>0</v>
      </c>
      <c r="T2504" s="13" t="str">
        <f t="shared" si="201"/>
        <v>Up</v>
      </c>
    </row>
    <row r="2505" spans="1:20" s="14" customFormat="1" hidden="1" x14ac:dyDescent="0.3">
      <c r="A2505" s="11">
        <v>6046271</v>
      </c>
      <c r="B2505" s="11">
        <v>6046271</v>
      </c>
      <c r="C2505" s="11" t="s">
        <v>26</v>
      </c>
      <c r="D2505" s="11" t="s">
        <v>27</v>
      </c>
      <c r="E2505" s="13" t="str">
        <f>_xlfn.XLOOKUP(B2505,Sheet1!A:A,Sheet1!B:B)</f>
        <v>DS PRODEC PAINTERS TROUSERS        28IN</v>
      </c>
      <c r="F2505" s="13" t="str">
        <f t="shared" si="200"/>
        <v>CROWN  - DS PRODEC PAINTERS TROUSERS        28IN</v>
      </c>
      <c r="G2505" s="13"/>
      <c r="H2505" s="91" t="s">
        <v>28</v>
      </c>
      <c r="I2505" s="11" t="s">
        <v>29</v>
      </c>
      <c r="J2505" s="11" t="s">
        <v>29</v>
      </c>
      <c r="K2505" s="11" t="s">
        <v>30</v>
      </c>
      <c r="M2505" s="11" t="s">
        <v>7062</v>
      </c>
      <c r="N2505" s="13">
        <v>3105</v>
      </c>
      <c r="O2505" s="15">
        <f>_xlfn.XLOOKUP(B2505,Sheet1!A:A,Sheet1!E:E)</f>
        <v>22.42</v>
      </c>
      <c r="P2505" s="26"/>
      <c r="Q2505" s="15">
        <f t="shared" si="198"/>
        <v>23.541000000000004</v>
      </c>
      <c r="R2505" s="38">
        <f t="shared" si="199"/>
        <v>24.247230000000005</v>
      </c>
      <c r="S2505" s="26">
        <v>0</v>
      </c>
      <c r="T2505" s="13" t="str">
        <f t="shared" si="201"/>
        <v>Up</v>
      </c>
    </row>
    <row r="2506" spans="1:20" s="14" customFormat="1" hidden="1" x14ac:dyDescent="0.3">
      <c r="A2506" s="11">
        <v>6046277</v>
      </c>
      <c r="B2506" s="11">
        <v>6046277</v>
      </c>
      <c r="C2506" s="11" t="s">
        <v>26</v>
      </c>
      <c r="D2506" s="11" t="s">
        <v>27</v>
      </c>
      <c r="E2506" s="13" t="str">
        <f>_xlfn.XLOOKUP(B2506,Sheet1!A:A,Sheet1!B:B)</f>
        <v>DS PRODEC PAINTERS TROUSERS        40IN</v>
      </c>
      <c r="F2506" s="13" t="str">
        <f t="shared" si="200"/>
        <v>CROWN  - DS PRODEC PAINTERS TROUSERS        40IN</v>
      </c>
      <c r="G2506" s="13"/>
      <c r="H2506" s="91" t="s">
        <v>28</v>
      </c>
      <c r="I2506" s="11" t="s">
        <v>29</v>
      </c>
      <c r="J2506" s="11" t="s">
        <v>29</v>
      </c>
      <c r="K2506" s="11" t="s">
        <v>30</v>
      </c>
      <c r="M2506" s="11" t="s">
        <v>7062</v>
      </c>
      <c r="N2506" s="13">
        <v>3105</v>
      </c>
      <c r="O2506" s="15">
        <f>_xlfn.XLOOKUP(B2506,Sheet1!A:A,Sheet1!E:E)</f>
        <v>26.25</v>
      </c>
      <c r="P2506" s="26"/>
      <c r="Q2506" s="15">
        <f t="shared" si="198"/>
        <v>27.5625</v>
      </c>
      <c r="R2506" s="38">
        <f t="shared" si="199"/>
        <v>28.389375000000001</v>
      </c>
      <c r="S2506" s="26">
        <v>0</v>
      </c>
      <c r="T2506" s="13" t="str">
        <f t="shared" si="201"/>
        <v>Up</v>
      </c>
    </row>
    <row r="2507" spans="1:20" s="14" customFormat="1" hidden="1" x14ac:dyDescent="0.3">
      <c r="A2507" s="11">
        <v>6046279</v>
      </c>
      <c r="B2507" s="11">
        <v>6046279</v>
      </c>
      <c r="C2507" s="11" t="s">
        <v>26</v>
      </c>
      <c r="D2507" s="11" t="s">
        <v>27</v>
      </c>
      <c r="E2507" s="13" t="str">
        <f>_xlfn.XLOOKUP(B2507,Sheet1!A:A,Sheet1!B:B)</f>
        <v>DS PRODEC PAINTERS TROUSERS        44IN</v>
      </c>
      <c r="F2507" s="13" t="str">
        <f t="shared" si="200"/>
        <v>CROWN  - DS PRODEC PAINTERS TROUSERS        44IN</v>
      </c>
      <c r="G2507" s="13"/>
      <c r="H2507" s="91" t="s">
        <v>28</v>
      </c>
      <c r="I2507" s="11" t="s">
        <v>29</v>
      </c>
      <c r="J2507" s="11" t="s">
        <v>29</v>
      </c>
      <c r="K2507" s="11" t="s">
        <v>30</v>
      </c>
      <c r="M2507" s="11" t="s">
        <v>7062</v>
      </c>
      <c r="N2507" s="13">
        <v>3105</v>
      </c>
      <c r="O2507" s="15">
        <f>_xlfn.XLOOKUP(B2507,Sheet1!A:A,Sheet1!E:E)</f>
        <v>22.42</v>
      </c>
      <c r="P2507" s="26"/>
      <c r="Q2507" s="15">
        <f t="shared" si="198"/>
        <v>23.541000000000004</v>
      </c>
      <c r="R2507" s="38">
        <f t="shared" si="199"/>
        <v>24.247230000000005</v>
      </c>
      <c r="S2507" s="26">
        <v>0</v>
      </c>
      <c r="T2507" s="13" t="str">
        <f t="shared" si="201"/>
        <v>Up</v>
      </c>
    </row>
    <row r="2508" spans="1:20" s="14" customFormat="1" hidden="1" x14ac:dyDescent="0.3">
      <c r="A2508" s="11">
        <v>6046280</v>
      </c>
      <c r="B2508" s="11">
        <v>6046280</v>
      </c>
      <c r="C2508" s="11" t="s">
        <v>26</v>
      </c>
      <c r="D2508" s="11" t="s">
        <v>27</v>
      </c>
      <c r="E2508" s="13" t="str">
        <f>_xlfn.XLOOKUP(B2508,Sheet1!A:A,Sheet1!B:B)</f>
        <v>DS PRODEC PAINTERS TROUSERS        46IN</v>
      </c>
      <c r="F2508" s="13" t="str">
        <f t="shared" si="200"/>
        <v>CROWN  - DS PRODEC PAINTERS TROUSERS        46IN</v>
      </c>
      <c r="G2508" s="13"/>
      <c r="H2508" s="91" t="s">
        <v>28</v>
      </c>
      <c r="I2508" s="11" t="s">
        <v>29</v>
      </c>
      <c r="J2508" s="11" t="s">
        <v>29</v>
      </c>
      <c r="K2508" s="11" t="s">
        <v>30</v>
      </c>
      <c r="M2508" s="11" t="s">
        <v>7062</v>
      </c>
      <c r="N2508" s="13">
        <v>3105</v>
      </c>
      <c r="O2508" s="15">
        <f>_xlfn.XLOOKUP(B2508,Sheet1!A:A,Sheet1!E:E)</f>
        <v>22.42</v>
      </c>
      <c r="P2508" s="26"/>
      <c r="Q2508" s="15">
        <f t="shared" si="198"/>
        <v>23.541000000000004</v>
      </c>
      <c r="R2508" s="38">
        <f t="shared" si="199"/>
        <v>24.247230000000005</v>
      </c>
      <c r="S2508" s="26">
        <v>0</v>
      </c>
      <c r="T2508" s="13" t="str">
        <f t="shared" si="201"/>
        <v>Up</v>
      </c>
    </row>
    <row r="2509" spans="1:20" s="14" customFormat="1" hidden="1" x14ac:dyDescent="0.3">
      <c r="A2509" s="11">
        <v>6046353</v>
      </c>
      <c r="B2509" s="11">
        <v>6046353</v>
      </c>
      <c r="C2509" s="11" t="s">
        <v>26</v>
      </c>
      <c r="D2509" s="11" t="s">
        <v>27</v>
      </c>
      <c r="E2509" s="13" t="str">
        <f>_xlfn.XLOOKUP(B2509,Sheet1!A:A,Sheet1!B:B)</f>
        <v>DS SNICKERS TWO LAYER KNEE PADS</v>
      </c>
      <c r="F2509" s="13" t="str">
        <f t="shared" si="200"/>
        <v>CROWN  - DS SNICKERS TWO LAYER KNEE PADS</v>
      </c>
      <c r="G2509" s="13"/>
      <c r="H2509" s="91" t="s">
        <v>28</v>
      </c>
      <c r="I2509" s="11" t="s">
        <v>29</v>
      </c>
      <c r="J2509" s="11" t="s">
        <v>29</v>
      </c>
      <c r="K2509" s="11" t="s">
        <v>30</v>
      </c>
      <c r="M2509" s="11" t="s">
        <v>7062</v>
      </c>
      <c r="N2509" s="13">
        <v>3105</v>
      </c>
      <c r="O2509" s="15">
        <f>_xlfn.XLOOKUP(B2509,Sheet1!A:A,Sheet1!E:E)</f>
        <v>27.58</v>
      </c>
      <c r="P2509" s="26"/>
      <c r="Q2509" s="15">
        <f t="shared" si="198"/>
        <v>28.959</v>
      </c>
      <c r="R2509" s="38">
        <f t="shared" si="199"/>
        <v>29.827770000000001</v>
      </c>
      <c r="S2509" s="26">
        <v>0</v>
      </c>
      <c r="T2509" s="13" t="str">
        <f t="shared" si="201"/>
        <v>Up</v>
      </c>
    </row>
    <row r="2510" spans="1:20" s="14" customFormat="1" hidden="1" x14ac:dyDescent="0.3">
      <c r="A2510" s="11">
        <v>6046354</v>
      </c>
      <c r="B2510" s="11">
        <v>6046354</v>
      </c>
      <c r="C2510" s="11" t="s">
        <v>26</v>
      </c>
      <c r="D2510" s="11" t="s">
        <v>27</v>
      </c>
      <c r="E2510" s="13" t="str">
        <f>_xlfn.XLOOKUP(B2510,Sheet1!A:A,Sheet1!B:B)</f>
        <v>DS SNICKERS LOGO BELT   GREY       90CM</v>
      </c>
      <c r="F2510" s="13" t="str">
        <f t="shared" si="200"/>
        <v>CROWN  - DS SNICKERS LOGO BELT   GREY       90CM</v>
      </c>
      <c r="G2510" s="13"/>
      <c r="H2510" s="91" t="s">
        <v>28</v>
      </c>
      <c r="I2510" s="11" t="s">
        <v>29</v>
      </c>
      <c r="J2510" s="11" t="s">
        <v>29</v>
      </c>
      <c r="K2510" s="11" t="s">
        <v>30</v>
      </c>
      <c r="M2510" s="11" t="s">
        <v>7062</v>
      </c>
      <c r="N2510" s="13">
        <v>3105</v>
      </c>
      <c r="O2510" s="15">
        <f>_xlfn.XLOOKUP(B2510,Sheet1!A:A,Sheet1!E:E)</f>
        <v>17.149999999999999</v>
      </c>
      <c r="P2510" s="26"/>
      <c r="Q2510" s="15">
        <f t="shared" si="198"/>
        <v>18.0075</v>
      </c>
      <c r="R2510" s="38">
        <f t="shared" si="199"/>
        <v>18.547725</v>
      </c>
      <c r="S2510" s="26">
        <v>0</v>
      </c>
      <c r="T2510" s="13" t="str">
        <f t="shared" si="201"/>
        <v>Up</v>
      </c>
    </row>
    <row r="2511" spans="1:20" s="14" customFormat="1" hidden="1" x14ac:dyDescent="0.3">
      <c r="A2511" s="11">
        <v>6046356</v>
      </c>
      <c r="B2511" s="11">
        <v>6046356</v>
      </c>
      <c r="C2511" s="11" t="s">
        <v>26</v>
      </c>
      <c r="D2511" s="11" t="s">
        <v>27</v>
      </c>
      <c r="E2511" s="13" t="str">
        <f>_xlfn.XLOOKUP(B2511,Sheet1!A:A,Sheet1!B:B)</f>
        <v>DS SNICKERS LOGO BELT   GREY       130CM</v>
      </c>
      <c r="F2511" s="13" t="str">
        <f t="shared" si="200"/>
        <v>CROWN  - DS SNICKERS LOGO BELT   GREY       130CM</v>
      </c>
      <c r="G2511" s="13"/>
      <c r="H2511" s="91" t="s">
        <v>28</v>
      </c>
      <c r="I2511" s="11" t="s">
        <v>29</v>
      </c>
      <c r="J2511" s="11" t="s">
        <v>29</v>
      </c>
      <c r="K2511" s="11" t="s">
        <v>30</v>
      </c>
      <c r="M2511" s="11" t="s">
        <v>7062</v>
      </c>
      <c r="N2511" s="13">
        <v>3105</v>
      </c>
      <c r="O2511" s="15">
        <f>_xlfn.XLOOKUP(B2511,Sheet1!A:A,Sheet1!E:E)</f>
        <v>17.149999999999999</v>
      </c>
      <c r="P2511" s="26"/>
      <c r="Q2511" s="15">
        <f t="shared" si="198"/>
        <v>18.0075</v>
      </c>
      <c r="R2511" s="38">
        <f t="shared" si="199"/>
        <v>18.547725</v>
      </c>
      <c r="S2511" s="26">
        <v>0</v>
      </c>
      <c r="T2511" s="13" t="str">
        <f t="shared" si="201"/>
        <v>Up</v>
      </c>
    </row>
    <row r="2512" spans="1:20" s="14" customFormat="1" hidden="1" x14ac:dyDescent="0.3">
      <c r="A2512" s="11">
        <v>6046731</v>
      </c>
      <c r="B2512" s="11">
        <v>6046731</v>
      </c>
      <c r="C2512" s="11" t="s">
        <v>26</v>
      </c>
      <c r="D2512" s="11" t="s">
        <v>27</v>
      </c>
      <c r="E2512" s="13" t="str">
        <f>_xlfn.XLOOKUP(B2512,Sheet1!A:A,Sheet1!B:B)</f>
        <v>DS FFJ DECORATORS APRON A QUALITY</v>
      </c>
      <c r="F2512" s="13" t="str">
        <f t="shared" si="200"/>
        <v>CROWN  - DS FFJ DECORATORS APRON A QUALITY</v>
      </c>
      <c r="G2512" s="13"/>
      <c r="H2512" s="91" t="s">
        <v>28</v>
      </c>
      <c r="I2512" s="11" t="s">
        <v>29</v>
      </c>
      <c r="J2512" s="11" t="s">
        <v>29</v>
      </c>
      <c r="K2512" s="11" t="s">
        <v>30</v>
      </c>
      <c r="M2512" s="11" t="s">
        <v>7062</v>
      </c>
      <c r="N2512" s="13">
        <v>3105</v>
      </c>
      <c r="O2512" s="15">
        <f>_xlfn.XLOOKUP(B2512,Sheet1!A:A,Sheet1!E:E)</f>
        <v>8.18</v>
      </c>
      <c r="P2512" s="26"/>
      <c r="Q2512" s="15">
        <f t="shared" si="198"/>
        <v>8.5890000000000004</v>
      </c>
      <c r="R2512" s="38">
        <f t="shared" si="199"/>
        <v>8.8466700000000014</v>
      </c>
      <c r="S2512" s="26">
        <v>0</v>
      </c>
      <c r="T2512" s="13" t="str">
        <f t="shared" si="201"/>
        <v>Up</v>
      </c>
    </row>
    <row r="2513" spans="1:20" s="14" customFormat="1" hidden="1" x14ac:dyDescent="0.3">
      <c r="A2513" s="11">
        <v>6046737</v>
      </c>
      <c r="B2513" s="11">
        <v>6046737</v>
      </c>
      <c r="C2513" s="11" t="s">
        <v>26</v>
      </c>
      <c r="D2513" s="11" t="s">
        <v>27</v>
      </c>
      <c r="E2513" s="13" t="str">
        <f>_xlfn.XLOOKUP(B2513,Sheet1!A:A,Sheet1!B:B)</f>
        <v>DS PRODEC PAINTERS BIB &amp; BRACE     XXXL</v>
      </c>
      <c r="F2513" s="13" t="str">
        <f t="shared" si="200"/>
        <v>CROWN  - DS PRODEC PAINTERS BIB &amp; BRACE     XXXL</v>
      </c>
      <c r="G2513" s="13"/>
      <c r="H2513" s="91" t="s">
        <v>28</v>
      </c>
      <c r="I2513" s="11" t="s">
        <v>29</v>
      </c>
      <c r="J2513" s="11" t="s">
        <v>29</v>
      </c>
      <c r="K2513" s="11" t="s">
        <v>30</v>
      </c>
      <c r="M2513" s="11" t="s">
        <v>7062</v>
      </c>
      <c r="N2513" s="13">
        <v>3105</v>
      </c>
      <c r="O2513" s="15">
        <f>_xlfn.XLOOKUP(B2513,Sheet1!A:A,Sheet1!E:E)</f>
        <v>26.25</v>
      </c>
      <c r="P2513" s="26"/>
      <c r="Q2513" s="15">
        <f t="shared" si="198"/>
        <v>27.5625</v>
      </c>
      <c r="R2513" s="38">
        <f t="shared" si="199"/>
        <v>28.389375000000001</v>
      </c>
      <c r="S2513" s="26">
        <v>0</v>
      </c>
      <c r="T2513" s="13" t="str">
        <f t="shared" si="201"/>
        <v>Up</v>
      </c>
    </row>
    <row r="2514" spans="1:20" s="14" customFormat="1" hidden="1" x14ac:dyDescent="0.3">
      <c r="A2514" s="11">
        <v>6047248</v>
      </c>
      <c r="B2514" s="11">
        <v>6047248</v>
      </c>
      <c r="C2514" s="11" t="s">
        <v>26</v>
      </c>
      <c r="D2514" s="11" t="s">
        <v>27</v>
      </c>
      <c r="E2514" s="13" t="str">
        <f>_xlfn.XLOOKUP(B2514,Sheet1!A:A,Sheet1!B:B)</f>
        <v>DS SHIELD TROUSER                34L/48W</v>
      </c>
      <c r="F2514" s="13" t="str">
        <f t="shared" si="200"/>
        <v>CROWN  - DS SHIELD TROUSER                34L/48W</v>
      </c>
      <c r="G2514" s="13"/>
      <c r="H2514" s="91" t="s">
        <v>28</v>
      </c>
      <c r="I2514" s="11" t="s">
        <v>29</v>
      </c>
      <c r="J2514" s="11" t="s">
        <v>29</v>
      </c>
      <c r="K2514" s="11" t="s">
        <v>30</v>
      </c>
      <c r="M2514" s="11" t="s">
        <v>7062</v>
      </c>
      <c r="N2514" s="13">
        <v>3105</v>
      </c>
      <c r="O2514" s="15">
        <f>_xlfn.XLOOKUP(B2514,Sheet1!A:A,Sheet1!E:E)</f>
        <v>33.5</v>
      </c>
      <c r="P2514" s="26"/>
      <c r="Q2514" s="15">
        <f t="shared" si="198"/>
        <v>35.175000000000004</v>
      </c>
      <c r="R2514" s="38">
        <f t="shared" si="199"/>
        <v>36.230250000000005</v>
      </c>
      <c r="S2514" s="26">
        <v>0</v>
      </c>
      <c r="T2514" s="13" t="str">
        <f t="shared" si="201"/>
        <v>Up</v>
      </c>
    </row>
    <row r="2515" spans="1:20" s="14" customFormat="1" hidden="1" x14ac:dyDescent="0.3">
      <c r="A2515" s="11">
        <v>6047739</v>
      </c>
      <c r="B2515" s="11">
        <v>6047739</v>
      </c>
      <c r="C2515" s="11" t="s">
        <v>26</v>
      </c>
      <c r="D2515" s="11" t="s">
        <v>27</v>
      </c>
      <c r="E2515" s="13" t="str">
        <f>_xlfn.XLOOKUP(B2515,Sheet1!A:A,Sheet1!B:B)</f>
        <v>DS BLACKROCK DISPOSABLE COVERALL   MED</v>
      </c>
      <c r="F2515" s="13" t="str">
        <f t="shared" si="200"/>
        <v>CROWN  - DS BLACKROCK DISPOSABLE COVERALL   MED</v>
      </c>
      <c r="G2515" s="13"/>
      <c r="H2515" s="91" t="s">
        <v>28</v>
      </c>
      <c r="I2515" s="11" t="s">
        <v>29</v>
      </c>
      <c r="J2515" s="11" t="s">
        <v>29</v>
      </c>
      <c r="K2515" s="11" t="s">
        <v>30</v>
      </c>
      <c r="M2515" s="11" t="s">
        <v>7062</v>
      </c>
      <c r="N2515" s="13">
        <v>3105</v>
      </c>
      <c r="O2515" s="15">
        <f>_xlfn.XLOOKUP(B2515,Sheet1!A:A,Sheet1!E:E)</f>
        <v>5.25</v>
      </c>
      <c r="P2515" s="26"/>
      <c r="Q2515" s="15">
        <f t="shared" ref="Q2515:Q2578" si="202">O2515*1.05</f>
        <v>5.5125000000000002</v>
      </c>
      <c r="R2515" s="38">
        <f t="shared" si="199"/>
        <v>5.6778750000000002</v>
      </c>
      <c r="S2515" s="26">
        <v>0</v>
      </c>
      <c r="T2515" s="13" t="str">
        <f t="shared" si="201"/>
        <v>Up</v>
      </c>
    </row>
    <row r="2516" spans="1:20" s="14" customFormat="1" hidden="1" x14ac:dyDescent="0.3">
      <c r="A2516" s="11">
        <v>6047740</v>
      </c>
      <c r="B2516" s="11">
        <v>6047740</v>
      </c>
      <c r="C2516" s="11" t="s">
        <v>26</v>
      </c>
      <c r="D2516" s="11" t="s">
        <v>27</v>
      </c>
      <c r="E2516" s="13" t="str">
        <f>_xlfn.XLOOKUP(B2516,Sheet1!A:A,Sheet1!B:B)</f>
        <v>DS BLACKROCK DISPOSABLE COVERALL   LRG</v>
      </c>
      <c r="F2516" s="13" t="str">
        <f t="shared" si="200"/>
        <v>CROWN  - DS BLACKROCK DISPOSABLE COVERALL   LRG</v>
      </c>
      <c r="G2516" s="13"/>
      <c r="H2516" s="91" t="s">
        <v>28</v>
      </c>
      <c r="I2516" s="11" t="s">
        <v>29</v>
      </c>
      <c r="J2516" s="11" t="s">
        <v>29</v>
      </c>
      <c r="K2516" s="11" t="s">
        <v>30</v>
      </c>
      <c r="M2516" s="11" t="s">
        <v>7062</v>
      </c>
      <c r="N2516" s="13">
        <v>3105</v>
      </c>
      <c r="O2516" s="15">
        <f>_xlfn.XLOOKUP(B2516,Sheet1!A:A,Sheet1!E:E)</f>
        <v>5.25</v>
      </c>
      <c r="P2516" s="26"/>
      <c r="Q2516" s="15">
        <f t="shared" si="202"/>
        <v>5.5125000000000002</v>
      </c>
      <c r="R2516" s="38">
        <f t="shared" si="199"/>
        <v>5.6778750000000002</v>
      </c>
      <c r="S2516" s="26">
        <v>0</v>
      </c>
      <c r="T2516" s="13" t="str">
        <f t="shared" si="201"/>
        <v>Up</v>
      </c>
    </row>
    <row r="2517" spans="1:20" s="14" customFormat="1" hidden="1" x14ac:dyDescent="0.3">
      <c r="A2517" s="11">
        <v>6047741</v>
      </c>
      <c r="B2517" s="11">
        <v>6047741</v>
      </c>
      <c r="C2517" s="11" t="s">
        <v>26</v>
      </c>
      <c r="D2517" s="11" t="s">
        <v>27</v>
      </c>
      <c r="E2517" s="13" t="str">
        <f>_xlfn.XLOOKUP(B2517,Sheet1!A:A,Sheet1!B:B)</f>
        <v>DS BLACKROCK DISPOSABLE COVERALL   XL</v>
      </c>
      <c r="F2517" s="13" t="str">
        <f t="shared" si="200"/>
        <v>CROWN  - DS BLACKROCK DISPOSABLE COVERALL   XL</v>
      </c>
      <c r="G2517" s="13"/>
      <c r="H2517" s="91" t="s">
        <v>28</v>
      </c>
      <c r="I2517" s="11" t="s">
        <v>29</v>
      </c>
      <c r="J2517" s="11" t="s">
        <v>29</v>
      </c>
      <c r="K2517" s="11" t="s">
        <v>30</v>
      </c>
      <c r="M2517" s="11" t="s">
        <v>7062</v>
      </c>
      <c r="N2517" s="13">
        <v>3105</v>
      </c>
      <c r="O2517" s="15">
        <f>_xlfn.XLOOKUP(B2517,Sheet1!A:A,Sheet1!E:E)</f>
        <v>5.25</v>
      </c>
      <c r="P2517" s="26"/>
      <c r="Q2517" s="15">
        <f t="shared" si="202"/>
        <v>5.5125000000000002</v>
      </c>
      <c r="R2517" s="38">
        <f t="shared" si="199"/>
        <v>5.6778750000000002</v>
      </c>
      <c r="S2517" s="26">
        <v>0</v>
      </c>
      <c r="T2517" s="13" t="str">
        <f t="shared" si="201"/>
        <v>Up</v>
      </c>
    </row>
    <row r="2518" spans="1:20" s="14" customFormat="1" hidden="1" x14ac:dyDescent="0.3">
      <c r="A2518" s="11">
        <v>6047742</v>
      </c>
      <c r="B2518" s="11">
        <v>6047742</v>
      </c>
      <c r="C2518" s="11" t="s">
        <v>26</v>
      </c>
      <c r="D2518" s="11" t="s">
        <v>27</v>
      </c>
      <c r="E2518" s="13" t="str">
        <f>_xlfn.XLOOKUP(B2518,Sheet1!A:A,Sheet1!B:B)</f>
        <v>DS BLACKROCK DISPOSABLE COVERALL   XXL</v>
      </c>
      <c r="F2518" s="13" t="str">
        <f t="shared" si="200"/>
        <v>CROWN  - DS BLACKROCK DISPOSABLE COVERALL   XXL</v>
      </c>
      <c r="G2518" s="13"/>
      <c r="H2518" s="91" t="s">
        <v>28</v>
      </c>
      <c r="I2518" s="11" t="s">
        <v>29</v>
      </c>
      <c r="J2518" s="11" t="s">
        <v>29</v>
      </c>
      <c r="K2518" s="11" t="s">
        <v>30</v>
      </c>
      <c r="M2518" s="11" t="s">
        <v>7062</v>
      </c>
      <c r="N2518" s="13">
        <v>3105</v>
      </c>
      <c r="O2518" s="15">
        <f>_xlfn.XLOOKUP(B2518,Sheet1!A:A,Sheet1!E:E)</f>
        <v>5.25</v>
      </c>
      <c r="P2518" s="26"/>
      <c r="Q2518" s="15">
        <f t="shared" si="202"/>
        <v>5.5125000000000002</v>
      </c>
      <c r="R2518" s="38">
        <f t="shared" si="199"/>
        <v>5.6778750000000002</v>
      </c>
      <c r="S2518" s="26">
        <v>0</v>
      </c>
      <c r="T2518" s="13" t="str">
        <f t="shared" si="201"/>
        <v>Up</v>
      </c>
    </row>
    <row r="2519" spans="1:20" s="14" customFormat="1" hidden="1" x14ac:dyDescent="0.3">
      <c r="A2519" s="11">
        <v>6048127</v>
      </c>
      <c r="B2519" s="11">
        <v>6048127</v>
      </c>
      <c r="C2519" s="11" t="s">
        <v>26</v>
      </c>
      <c r="D2519" s="11" t="s">
        <v>27</v>
      </c>
      <c r="E2519" s="13" t="str">
        <f>_xlfn.XLOOKUP(B2519,Sheet1!A:A,Sheet1!B:B)</f>
        <v>DS SHIELD TROUSER                30L/30W</v>
      </c>
      <c r="F2519" s="13" t="str">
        <f t="shared" si="200"/>
        <v>CROWN  - DS SHIELD TROUSER                30L/30W</v>
      </c>
      <c r="G2519" s="13"/>
      <c r="H2519" s="91" t="s">
        <v>28</v>
      </c>
      <c r="I2519" s="11" t="s">
        <v>29</v>
      </c>
      <c r="J2519" s="11" t="s">
        <v>29</v>
      </c>
      <c r="K2519" s="11" t="s">
        <v>30</v>
      </c>
      <c r="M2519" s="11" t="s">
        <v>7062</v>
      </c>
      <c r="N2519" s="13">
        <v>3105</v>
      </c>
      <c r="O2519" s="15">
        <f>_xlfn.XLOOKUP(B2519,Sheet1!A:A,Sheet1!E:E)</f>
        <v>64.52</v>
      </c>
      <c r="P2519" s="26"/>
      <c r="Q2519" s="15">
        <f t="shared" si="202"/>
        <v>67.745999999999995</v>
      </c>
      <c r="R2519" s="38">
        <f t="shared" si="199"/>
        <v>69.778379999999999</v>
      </c>
      <c r="S2519" s="26">
        <v>0</v>
      </c>
      <c r="T2519" s="13" t="str">
        <f t="shared" si="201"/>
        <v>Up</v>
      </c>
    </row>
    <row r="2520" spans="1:20" s="14" customFormat="1" hidden="1" x14ac:dyDescent="0.3">
      <c r="A2520" s="11">
        <v>6048128</v>
      </c>
      <c r="B2520" s="11">
        <v>6048128</v>
      </c>
      <c r="C2520" s="11" t="s">
        <v>26</v>
      </c>
      <c r="D2520" s="11" t="s">
        <v>27</v>
      </c>
      <c r="E2520" s="13" t="str">
        <f>_xlfn.XLOOKUP(B2520,Sheet1!A:A,Sheet1!B:B)</f>
        <v>DS SHIELD TROUSER                30L/32W</v>
      </c>
      <c r="F2520" s="13" t="str">
        <f t="shared" si="200"/>
        <v>CROWN  - DS SHIELD TROUSER                30L/32W</v>
      </c>
      <c r="G2520" s="13"/>
      <c r="H2520" s="91" t="s">
        <v>28</v>
      </c>
      <c r="I2520" s="11" t="s">
        <v>29</v>
      </c>
      <c r="J2520" s="11" t="s">
        <v>29</v>
      </c>
      <c r="K2520" s="11" t="s">
        <v>30</v>
      </c>
      <c r="M2520" s="11" t="s">
        <v>7062</v>
      </c>
      <c r="N2520" s="13">
        <v>3105</v>
      </c>
      <c r="O2520" s="15">
        <f>_xlfn.XLOOKUP(B2520,Sheet1!A:A,Sheet1!E:E)</f>
        <v>64.52</v>
      </c>
      <c r="P2520" s="26"/>
      <c r="Q2520" s="15">
        <f t="shared" si="202"/>
        <v>67.745999999999995</v>
      </c>
      <c r="R2520" s="38">
        <f t="shared" si="199"/>
        <v>69.778379999999999</v>
      </c>
      <c r="S2520" s="26">
        <v>0</v>
      </c>
      <c r="T2520" s="13" t="str">
        <f t="shared" si="201"/>
        <v>Up</v>
      </c>
    </row>
    <row r="2521" spans="1:20" s="14" customFormat="1" hidden="1" x14ac:dyDescent="0.3">
      <c r="A2521" s="11">
        <v>6048129</v>
      </c>
      <c r="B2521" s="11">
        <v>6048129</v>
      </c>
      <c r="C2521" s="11" t="s">
        <v>26</v>
      </c>
      <c r="D2521" s="11" t="s">
        <v>27</v>
      </c>
      <c r="E2521" s="13" t="str">
        <f>_xlfn.XLOOKUP(B2521,Sheet1!A:A,Sheet1!B:B)</f>
        <v>DS SHIELD TROUSER                30L/34W</v>
      </c>
      <c r="F2521" s="13" t="str">
        <f t="shared" si="200"/>
        <v>CROWN  - DS SHIELD TROUSER                30L/34W</v>
      </c>
      <c r="G2521" s="13"/>
      <c r="H2521" s="91" t="s">
        <v>28</v>
      </c>
      <c r="I2521" s="11" t="s">
        <v>29</v>
      </c>
      <c r="J2521" s="11" t="s">
        <v>29</v>
      </c>
      <c r="K2521" s="11" t="s">
        <v>30</v>
      </c>
      <c r="M2521" s="11" t="s">
        <v>7062</v>
      </c>
      <c r="N2521" s="13">
        <v>3105</v>
      </c>
      <c r="O2521" s="15">
        <f>_xlfn.XLOOKUP(B2521,Sheet1!A:A,Sheet1!E:E)</f>
        <v>64.52</v>
      </c>
      <c r="P2521" s="26"/>
      <c r="Q2521" s="15">
        <f t="shared" si="202"/>
        <v>67.745999999999995</v>
      </c>
      <c r="R2521" s="38">
        <f t="shared" si="199"/>
        <v>69.778379999999999</v>
      </c>
      <c r="S2521" s="26">
        <v>0</v>
      </c>
      <c r="T2521" s="13" t="str">
        <f t="shared" si="201"/>
        <v>Up</v>
      </c>
    </row>
    <row r="2522" spans="1:20" s="14" customFormat="1" hidden="1" x14ac:dyDescent="0.3">
      <c r="A2522" s="11">
        <v>6048238</v>
      </c>
      <c r="B2522" s="11">
        <v>6048238</v>
      </c>
      <c r="C2522" s="11" t="s">
        <v>26</v>
      </c>
      <c r="D2522" s="11" t="s">
        <v>27</v>
      </c>
      <c r="E2522" s="13" t="str">
        <f>_xlfn.XLOOKUP(B2522,Sheet1!A:A,Sheet1!B:B)</f>
        <v>DS REPAIR CARE GLOVES   X LARGE    50PK</v>
      </c>
      <c r="F2522" s="13" t="str">
        <f t="shared" si="200"/>
        <v>CROWN  - DS REPAIR CARE GLOVES   X LARGE    50PK</v>
      </c>
      <c r="G2522" s="13"/>
      <c r="H2522" s="91" t="s">
        <v>28</v>
      </c>
      <c r="I2522" s="11" t="s">
        <v>29</v>
      </c>
      <c r="J2522" s="11" t="s">
        <v>29</v>
      </c>
      <c r="K2522" s="11" t="s">
        <v>30</v>
      </c>
      <c r="M2522" s="11" t="s">
        <v>7062</v>
      </c>
      <c r="N2522" s="13">
        <v>3105</v>
      </c>
      <c r="O2522" s="15">
        <f>_xlfn.XLOOKUP(B2522,Sheet1!A:A,Sheet1!E:E)</f>
        <v>31.33</v>
      </c>
      <c r="P2522" s="26"/>
      <c r="Q2522" s="15">
        <f t="shared" si="202"/>
        <v>32.896499999999996</v>
      </c>
      <c r="R2522" s="38">
        <f t="shared" si="199"/>
        <v>33.883395</v>
      </c>
      <c r="S2522" s="26">
        <v>0</v>
      </c>
      <c r="T2522" s="13" t="str">
        <f t="shared" si="201"/>
        <v>Up</v>
      </c>
    </row>
    <row r="2523" spans="1:20" s="14" customFormat="1" hidden="1" x14ac:dyDescent="0.3">
      <c r="A2523" s="11">
        <v>6049254</v>
      </c>
      <c r="B2523" s="11">
        <v>6049254</v>
      </c>
      <c r="C2523" s="11" t="s">
        <v>26</v>
      </c>
      <c r="D2523" s="11" t="s">
        <v>27</v>
      </c>
      <c r="E2523" s="13" t="str">
        <f>_xlfn.XLOOKUP(B2523,Sheet1!A:A,Sheet1!B:B)</f>
        <v>DS SHIELD TROUSER                34L/44W</v>
      </c>
      <c r="F2523" s="13" t="str">
        <f t="shared" si="200"/>
        <v>CROWN  - DS SHIELD TROUSER                34L/44W</v>
      </c>
      <c r="G2523" s="13"/>
      <c r="H2523" s="91" t="s">
        <v>28</v>
      </c>
      <c r="I2523" s="11" t="s">
        <v>29</v>
      </c>
      <c r="J2523" s="11" t="s">
        <v>29</v>
      </c>
      <c r="K2523" s="11" t="s">
        <v>30</v>
      </c>
      <c r="M2523" s="11" t="s">
        <v>7062</v>
      </c>
      <c r="N2523" s="13">
        <v>3105</v>
      </c>
      <c r="O2523" s="15">
        <f>_xlfn.XLOOKUP(B2523,Sheet1!A:A,Sheet1!E:E)</f>
        <v>33.5</v>
      </c>
      <c r="P2523" s="26"/>
      <c r="Q2523" s="15">
        <f t="shared" si="202"/>
        <v>35.175000000000004</v>
      </c>
      <c r="R2523" s="38">
        <f t="shared" si="199"/>
        <v>36.230250000000005</v>
      </c>
      <c r="S2523" s="26">
        <v>0</v>
      </c>
      <c r="T2523" s="13" t="str">
        <f t="shared" si="201"/>
        <v>Up</v>
      </c>
    </row>
    <row r="2524" spans="1:20" s="14" customFormat="1" hidden="1" x14ac:dyDescent="0.3">
      <c r="A2524" s="11">
        <v>6049255</v>
      </c>
      <c r="B2524" s="11">
        <v>6049255</v>
      </c>
      <c r="C2524" s="11" t="s">
        <v>26</v>
      </c>
      <c r="D2524" s="11" t="s">
        <v>27</v>
      </c>
      <c r="E2524" s="13" t="str">
        <f>_xlfn.XLOOKUP(B2524,Sheet1!A:A,Sheet1!B:B)</f>
        <v>DS SHIELD TROUSER                34L/46W</v>
      </c>
      <c r="F2524" s="13" t="str">
        <f t="shared" si="200"/>
        <v>CROWN  - DS SHIELD TROUSER                34L/46W</v>
      </c>
      <c r="G2524" s="13"/>
      <c r="H2524" s="91" t="s">
        <v>28</v>
      </c>
      <c r="I2524" s="11" t="s">
        <v>29</v>
      </c>
      <c r="J2524" s="11" t="s">
        <v>29</v>
      </c>
      <c r="K2524" s="11" t="s">
        <v>30</v>
      </c>
      <c r="M2524" s="11" t="s">
        <v>7062</v>
      </c>
      <c r="N2524" s="13">
        <v>3105</v>
      </c>
      <c r="O2524" s="15">
        <f>_xlfn.XLOOKUP(B2524,Sheet1!A:A,Sheet1!E:E)</f>
        <v>33.5</v>
      </c>
      <c r="P2524" s="26"/>
      <c r="Q2524" s="15">
        <f t="shared" si="202"/>
        <v>35.175000000000004</v>
      </c>
      <c r="R2524" s="38">
        <f t="shared" si="199"/>
        <v>36.230250000000005</v>
      </c>
      <c r="S2524" s="26">
        <v>0</v>
      </c>
      <c r="T2524" s="13" t="str">
        <f t="shared" si="201"/>
        <v>Up</v>
      </c>
    </row>
    <row r="2525" spans="1:20" s="14" customFormat="1" hidden="1" x14ac:dyDescent="0.3">
      <c r="A2525" s="11">
        <v>6049256</v>
      </c>
      <c r="B2525" s="11">
        <v>6049256</v>
      </c>
      <c r="C2525" s="11" t="s">
        <v>26</v>
      </c>
      <c r="D2525" s="11" t="s">
        <v>27</v>
      </c>
      <c r="E2525" s="13" t="str">
        <f>_xlfn.XLOOKUP(B2525,Sheet1!A:A,Sheet1!B:B)</f>
        <v>DS SHIELD TROUSER                34L/50W</v>
      </c>
      <c r="F2525" s="13" t="str">
        <f t="shared" si="200"/>
        <v>CROWN  - DS SHIELD TROUSER                34L/50W</v>
      </c>
      <c r="G2525" s="13"/>
      <c r="H2525" s="91" t="s">
        <v>28</v>
      </c>
      <c r="I2525" s="11" t="s">
        <v>29</v>
      </c>
      <c r="J2525" s="11" t="s">
        <v>29</v>
      </c>
      <c r="K2525" s="11" t="s">
        <v>30</v>
      </c>
      <c r="M2525" s="11" t="s">
        <v>7062</v>
      </c>
      <c r="N2525" s="13">
        <v>3105</v>
      </c>
      <c r="O2525" s="15">
        <f>_xlfn.XLOOKUP(B2525,Sheet1!A:A,Sheet1!E:E)</f>
        <v>33.5</v>
      </c>
      <c r="P2525" s="26"/>
      <c r="Q2525" s="15">
        <f t="shared" si="202"/>
        <v>35.175000000000004</v>
      </c>
      <c r="R2525" s="38">
        <f t="shared" si="199"/>
        <v>36.230250000000005</v>
      </c>
      <c r="S2525" s="26">
        <v>0</v>
      </c>
      <c r="T2525" s="13" t="str">
        <f t="shared" si="201"/>
        <v>Up</v>
      </c>
    </row>
    <row r="2526" spans="1:20" s="14" customFormat="1" hidden="1" x14ac:dyDescent="0.3">
      <c r="A2526" s="11">
        <v>6052509</v>
      </c>
      <c r="B2526" s="11">
        <v>6052509</v>
      </c>
      <c r="C2526" s="11" t="s">
        <v>26</v>
      </c>
      <c r="D2526" s="11" t="s">
        <v>27</v>
      </c>
      <c r="E2526" s="13" t="str">
        <f>_xlfn.XLOOKUP(B2526,Sheet1!A:A,Sheet1!B:B)</f>
        <v>DS VITREX 338160 TILING KNEE PADS</v>
      </c>
      <c r="F2526" s="13" t="str">
        <f t="shared" si="200"/>
        <v>CROWN  - DS VITREX 338160 TILING KNEE PADS</v>
      </c>
      <c r="G2526" s="13"/>
      <c r="H2526" s="91" t="s">
        <v>28</v>
      </c>
      <c r="I2526" s="11" t="s">
        <v>29</v>
      </c>
      <c r="J2526" s="11" t="s">
        <v>29</v>
      </c>
      <c r="K2526" s="11" t="s">
        <v>30</v>
      </c>
      <c r="M2526" s="11" t="s">
        <v>7062</v>
      </c>
      <c r="N2526" s="13">
        <v>3105</v>
      </c>
      <c r="O2526" s="15">
        <f>_xlfn.XLOOKUP(B2526,Sheet1!A:A,Sheet1!E:E)</f>
        <v>10.56</v>
      </c>
      <c r="P2526" s="26"/>
      <c r="Q2526" s="15">
        <f t="shared" si="202"/>
        <v>11.088000000000001</v>
      </c>
      <c r="R2526" s="38">
        <f t="shared" si="199"/>
        <v>11.420640000000001</v>
      </c>
      <c r="S2526" s="26">
        <v>0</v>
      </c>
      <c r="T2526" s="13" t="str">
        <f t="shared" si="201"/>
        <v>Up</v>
      </c>
    </row>
    <row r="2527" spans="1:20" s="14" customFormat="1" hidden="1" x14ac:dyDescent="0.3">
      <c r="A2527" s="11">
        <v>6052782</v>
      </c>
      <c r="B2527" s="11">
        <v>6052782</v>
      </c>
      <c r="C2527" s="11" t="s">
        <v>26</v>
      </c>
      <c r="D2527" s="11" t="s">
        <v>27</v>
      </c>
      <c r="E2527" s="13" t="str">
        <f>_xlfn.XLOOKUP(B2527,Sheet1!A:A,Sheet1!B:B)</f>
        <v>DS SCAN KNEEPADS FOAM</v>
      </c>
      <c r="F2527" s="13" t="str">
        <f t="shared" si="200"/>
        <v>CROWN  - DS SCAN KNEEPADS FOAM</v>
      </c>
      <c r="G2527" s="13"/>
      <c r="H2527" s="91" t="s">
        <v>28</v>
      </c>
      <c r="I2527" s="11" t="s">
        <v>29</v>
      </c>
      <c r="J2527" s="11" t="s">
        <v>29</v>
      </c>
      <c r="K2527" s="11" t="s">
        <v>30</v>
      </c>
      <c r="M2527" s="11" t="s">
        <v>7062</v>
      </c>
      <c r="N2527" s="13">
        <v>3105</v>
      </c>
      <c r="O2527" s="15">
        <f>_xlfn.XLOOKUP(B2527,Sheet1!A:A,Sheet1!E:E)</f>
        <v>10.93</v>
      </c>
      <c r="P2527" s="26"/>
      <c r="Q2527" s="15">
        <f t="shared" si="202"/>
        <v>11.4765</v>
      </c>
      <c r="R2527" s="38">
        <f t="shared" si="199"/>
        <v>11.820795</v>
      </c>
      <c r="S2527" s="26">
        <v>0</v>
      </c>
      <c r="T2527" s="13" t="str">
        <f t="shared" si="201"/>
        <v>Up</v>
      </c>
    </row>
    <row r="2528" spans="1:20" s="14" customFormat="1" hidden="1" x14ac:dyDescent="0.3">
      <c r="A2528" s="11">
        <v>6040817</v>
      </c>
      <c r="B2528" s="11">
        <v>6040817</v>
      </c>
      <c r="C2528" s="11" t="s">
        <v>26</v>
      </c>
      <c r="D2528" s="11" t="s">
        <v>27</v>
      </c>
      <c r="E2528" s="13" t="str">
        <f>_xlfn.XLOOKUP(B2528,Sheet1!A:A,Sheet1!B:B)</f>
        <v>DS SHIELD BIB &amp; BRACE            32L/40W</v>
      </c>
      <c r="F2528" s="13" t="str">
        <f t="shared" si="200"/>
        <v>CROWN  - DS SHIELD BIB &amp; BRACE            32L/40W</v>
      </c>
      <c r="G2528" s="13"/>
      <c r="H2528" s="91" t="s">
        <v>28</v>
      </c>
      <c r="I2528" s="11" t="s">
        <v>29</v>
      </c>
      <c r="J2528" s="11" t="s">
        <v>29</v>
      </c>
      <c r="K2528" s="11" t="s">
        <v>30</v>
      </c>
      <c r="M2528" s="11" t="s">
        <v>7062</v>
      </c>
      <c r="N2528" s="13">
        <v>3105</v>
      </c>
      <c r="O2528" s="15">
        <f>_xlfn.XLOOKUP(B2528,Sheet1!A:A,Sheet1!E:E)</f>
        <v>37.68</v>
      </c>
      <c r="P2528" s="26"/>
      <c r="Q2528" s="15">
        <f t="shared" si="202"/>
        <v>39.564</v>
      </c>
      <c r="R2528" s="38">
        <f t="shared" si="199"/>
        <v>40.750920000000001</v>
      </c>
      <c r="S2528" s="26">
        <v>0</v>
      </c>
      <c r="T2528" s="13" t="str">
        <f t="shared" si="201"/>
        <v>Up</v>
      </c>
    </row>
    <row r="2529" spans="1:20" s="14" customFormat="1" hidden="1" x14ac:dyDescent="0.3">
      <c r="A2529" s="11">
        <v>6040816</v>
      </c>
      <c r="B2529" s="11">
        <v>6040816</v>
      </c>
      <c r="C2529" s="11" t="s">
        <v>26</v>
      </c>
      <c r="D2529" s="11" t="s">
        <v>27</v>
      </c>
      <c r="E2529" s="13" t="str">
        <f>_xlfn.XLOOKUP(B2529,Sheet1!A:A,Sheet1!B:B)</f>
        <v>DS SHIELD BIB &amp; BRACE            32L/38W</v>
      </c>
      <c r="F2529" s="13" t="str">
        <f t="shared" si="200"/>
        <v>CROWN  - DS SHIELD BIB &amp; BRACE            32L/38W</v>
      </c>
      <c r="G2529" s="13"/>
      <c r="H2529" s="91" t="s">
        <v>28</v>
      </c>
      <c r="I2529" s="11" t="s">
        <v>29</v>
      </c>
      <c r="J2529" s="11" t="s">
        <v>29</v>
      </c>
      <c r="K2529" s="11" t="s">
        <v>30</v>
      </c>
      <c r="M2529" s="11" t="s">
        <v>7062</v>
      </c>
      <c r="N2529" s="13">
        <v>3105</v>
      </c>
      <c r="O2529" s="15">
        <f>_xlfn.XLOOKUP(B2529,Sheet1!A:A,Sheet1!E:E)</f>
        <v>37.68</v>
      </c>
      <c r="P2529" s="26"/>
      <c r="Q2529" s="15">
        <f t="shared" si="202"/>
        <v>39.564</v>
      </c>
      <c r="R2529" s="38">
        <f t="shared" si="199"/>
        <v>40.750920000000001</v>
      </c>
      <c r="S2529" s="26">
        <v>0</v>
      </c>
      <c r="T2529" s="13" t="str">
        <f t="shared" si="201"/>
        <v>Up</v>
      </c>
    </row>
    <row r="2530" spans="1:20" s="14" customFormat="1" hidden="1" x14ac:dyDescent="0.3">
      <c r="A2530" s="11">
        <v>6040815</v>
      </c>
      <c r="B2530" s="11">
        <v>6040815</v>
      </c>
      <c r="C2530" s="11" t="s">
        <v>26</v>
      </c>
      <c r="D2530" s="11" t="s">
        <v>27</v>
      </c>
      <c r="E2530" s="13" t="str">
        <f>_xlfn.XLOOKUP(B2530,Sheet1!A:A,Sheet1!B:B)</f>
        <v>DS SHIELD BIB &amp; BRACE            32L/36W</v>
      </c>
      <c r="F2530" s="13" t="str">
        <f t="shared" si="200"/>
        <v>CROWN  - DS SHIELD BIB &amp; BRACE            32L/36W</v>
      </c>
      <c r="G2530" s="13"/>
      <c r="H2530" s="91" t="s">
        <v>28</v>
      </c>
      <c r="I2530" s="11" t="s">
        <v>29</v>
      </c>
      <c r="J2530" s="11" t="s">
        <v>29</v>
      </c>
      <c r="K2530" s="11" t="s">
        <v>30</v>
      </c>
      <c r="M2530" s="11" t="s">
        <v>7062</v>
      </c>
      <c r="N2530" s="13">
        <v>3105</v>
      </c>
      <c r="O2530" s="15">
        <f>_xlfn.XLOOKUP(B2530,Sheet1!A:A,Sheet1!E:E)</f>
        <v>37.68</v>
      </c>
      <c r="P2530" s="26"/>
      <c r="Q2530" s="15">
        <f t="shared" si="202"/>
        <v>39.564</v>
      </c>
      <c r="R2530" s="38">
        <f t="shared" si="199"/>
        <v>40.750920000000001</v>
      </c>
      <c r="S2530" s="26">
        <v>0</v>
      </c>
      <c r="T2530" s="13" t="str">
        <f t="shared" si="201"/>
        <v>Up</v>
      </c>
    </row>
    <row r="2531" spans="1:20" s="14" customFormat="1" hidden="1" x14ac:dyDescent="0.3">
      <c r="A2531" s="11">
        <v>6040814</v>
      </c>
      <c r="B2531" s="11">
        <v>6040814</v>
      </c>
      <c r="C2531" s="11" t="s">
        <v>26</v>
      </c>
      <c r="D2531" s="11" t="s">
        <v>27</v>
      </c>
      <c r="E2531" s="13" t="str">
        <f>_xlfn.XLOOKUP(B2531,Sheet1!A:A,Sheet1!B:B)</f>
        <v>DS SHIELD BIB &amp; BRACE            32L/34W</v>
      </c>
      <c r="F2531" s="13" t="str">
        <f t="shared" si="200"/>
        <v>CROWN  - DS SHIELD BIB &amp; BRACE            32L/34W</v>
      </c>
      <c r="G2531" s="13"/>
      <c r="H2531" s="91" t="s">
        <v>28</v>
      </c>
      <c r="I2531" s="11" t="s">
        <v>29</v>
      </c>
      <c r="J2531" s="11" t="s">
        <v>29</v>
      </c>
      <c r="K2531" s="11" t="s">
        <v>30</v>
      </c>
      <c r="M2531" s="11" t="s">
        <v>7062</v>
      </c>
      <c r="N2531" s="13">
        <v>3105</v>
      </c>
      <c r="O2531" s="15">
        <f>_xlfn.XLOOKUP(B2531,Sheet1!A:A,Sheet1!E:E)</f>
        <v>37.68</v>
      </c>
      <c r="P2531" s="26"/>
      <c r="Q2531" s="15">
        <f t="shared" si="202"/>
        <v>39.564</v>
      </c>
      <c r="R2531" s="38">
        <f t="shared" si="199"/>
        <v>40.750920000000001</v>
      </c>
      <c r="S2531" s="26">
        <v>0</v>
      </c>
      <c r="T2531" s="13" t="str">
        <f t="shared" si="201"/>
        <v>Up</v>
      </c>
    </row>
    <row r="2532" spans="1:20" s="14" customFormat="1" hidden="1" x14ac:dyDescent="0.3">
      <c r="A2532" s="11">
        <v>6040813</v>
      </c>
      <c r="B2532" s="11">
        <v>6040813</v>
      </c>
      <c r="C2532" s="11" t="s">
        <v>26</v>
      </c>
      <c r="D2532" s="11" t="s">
        <v>27</v>
      </c>
      <c r="E2532" s="13" t="str">
        <f>_xlfn.XLOOKUP(B2532,Sheet1!A:A,Sheet1!B:B)</f>
        <v>DS SHIELD BIB &amp; BRACE            32L/32W</v>
      </c>
      <c r="F2532" s="13" t="str">
        <f t="shared" si="200"/>
        <v>CROWN  - DS SHIELD BIB &amp; BRACE            32L/32W</v>
      </c>
      <c r="G2532" s="13"/>
      <c r="H2532" s="91" t="s">
        <v>28</v>
      </c>
      <c r="I2532" s="11" t="s">
        <v>29</v>
      </c>
      <c r="J2532" s="11" t="s">
        <v>29</v>
      </c>
      <c r="K2532" s="11" t="s">
        <v>30</v>
      </c>
      <c r="M2532" s="11" t="s">
        <v>7062</v>
      </c>
      <c r="N2532" s="13">
        <v>3105</v>
      </c>
      <c r="O2532" s="15">
        <f>_xlfn.XLOOKUP(B2532,Sheet1!A:A,Sheet1!E:E)</f>
        <v>37.68</v>
      </c>
      <c r="P2532" s="26"/>
      <c r="Q2532" s="15">
        <f t="shared" si="202"/>
        <v>39.564</v>
      </c>
      <c r="R2532" s="38">
        <f t="shared" si="199"/>
        <v>40.750920000000001</v>
      </c>
      <c r="S2532" s="26">
        <v>0</v>
      </c>
      <c r="T2532" s="13" t="str">
        <f t="shared" si="201"/>
        <v>Up</v>
      </c>
    </row>
    <row r="2533" spans="1:20" s="14" customFormat="1" hidden="1" x14ac:dyDescent="0.3">
      <c r="A2533" s="11">
        <v>6040812</v>
      </c>
      <c r="B2533" s="11">
        <v>6040812</v>
      </c>
      <c r="C2533" s="11" t="s">
        <v>26</v>
      </c>
      <c r="D2533" s="11" t="s">
        <v>27</v>
      </c>
      <c r="E2533" s="13" t="str">
        <f>_xlfn.XLOOKUP(B2533,Sheet1!A:A,Sheet1!B:B)</f>
        <v>DS SHIELD BIB &amp; BRACE            32L/30W</v>
      </c>
      <c r="F2533" s="13" t="str">
        <f t="shared" si="200"/>
        <v>CROWN  - DS SHIELD BIB &amp; BRACE            32L/30W</v>
      </c>
      <c r="G2533" s="13"/>
      <c r="H2533" s="91" t="s">
        <v>28</v>
      </c>
      <c r="I2533" s="11" t="s">
        <v>29</v>
      </c>
      <c r="J2533" s="11" t="s">
        <v>29</v>
      </c>
      <c r="K2533" s="11" t="s">
        <v>30</v>
      </c>
      <c r="M2533" s="11" t="s">
        <v>7062</v>
      </c>
      <c r="N2533" s="13">
        <v>3105</v>
      </c>
      <c r="O2533" s="15">
        <f>_xlfn.XLOOKUP(B2533,Sheet1!A:A,Sheet1!E:E)</f>
        <v>37.68</v>
      </c>
      <c r="P2533" s="26"/>
      <c r="Q2533" s="15">
        <f t="shared" si="202"/>
        <v>39.564</v>
      </c>
      <c r="R2533" s="38">
        <f t="shared" si="199"/>
        <v>40.750920000000001</v>
      </c>
      <c r="S2533" s="26">
        <v>0</v>
      </c>
      <c r="T2533" s="13" t="str">
        <f t="shared" si="201"/>
        <v>Up</v>
      </c>
    </row>
    <row r="2534" spans="1:20" s="14" customFormat="1" hidden="1" x14ac:dyDescent="0.3">
      <c r="A2534" s="11">
        <v>6040809</v>
      </c>
      <c r="B2534" s="11">
        <v>6040809</v>
      </c>
      <c r="C2534" s="11" t="s">
        <v>26</v>
      </c>
      <c r="D2534" s="11" t="s">
        <v>27</v>
      </c>
      <c r="E2534" s="13" t="str">
        <f>_xlfn.XLOOKUP(B2534,Sheet1!A:A,Sheet1!B:B)</f>
        <v>DS SHIELD HI VIS VEST              XL</v>
      </c>
      <c r="F2534" s="13" t="str">
        <f t="shared" si="200"/>
        <v>CROWN  - DS SHIELD HI VIS VEST              XL</v>
      </c>
      <c r="G2534" s="13"/>
      <c r="H2534" s="91" t="s">
        <v>28</v>
      </c>
      <c r="I2534" s="11" t="s">
        <v>29</v>
      </c>
      <c r="J2534" s="11" t="s">
        <v>29</v>
      </c>
      <c r="K2534" s="11" t="s">
        <v>30</v>
      </c>
      <c r="M2534" s="11" t="s">
        <v>7062</v>
      </c>
      <c r="N2534" s="13">
        <v>3105</v>
      </c>
      <c r="O2534" s="15">
        <f>_xlfn.XLOOKUP(B2534,Sheet1!A:A,Sheet1!E:E)</f>
        <v>2.66</v>
      </c>
      <c r="P2534" s="26"/>
      <c r="Q2534" s="29">
        <f t="shared" si="202"/>
        <v>2.7930000000000001</v>
      </c>
      <c r="R2534" s="38">
        <f t="shared" si="199"/>
        <v>2.8767900000000002</v>
      </c>
      <c r="S2534" s="26">
        <v>0</v>
      </c>
      <c r="T2534" s="13" t="str">
        <f t="shared" si="201"/>
        <v>Up</v>
      </c>
    </row>
    <row r="2535" spans="1:20" s="14" customFormat="1" hidden="1" x14ac:dyDescent="0.3">
      <c r="A2535" s="11">
        <v>6040781</v>
      </c>
      <c r="B2535" s="11">
        <v>6040781</v>
      </c>
      <c r="C2535" s="11" t="s">
        <v>26</v>
      </c>
      <c r="D2535" s="11" t="s">
        <v>27</v>
      </c>
      <c r="E2535" s="13" t="str">
        <f>_xlfn.XLOOKUP(B2535,Sheet1!A:A,Sheet1!B:B)</f>
        <v>DS SHIELD DISPOSABLE SHOE COVERS</v>
      </c>
      <c r="F2535" s="13" t="str">
        <f t="shared" si="200"/>
        <v>CROWN  - DS SHIELD DISPOSABLE SHOE COVERS</v>
      </c>
      <c r="G2535" s="13"/>
      <c r="H2535" s="91" t="s">
        <v>28</v>
      </c>
      <c r="I2535" s="11" t="s">
        <v>29</v>
      </c>
      <c r="J2535" s="11" t="s">
        <v>29</v>
      </c>
      <c r="K2535" s="11" t="s">
        <v>30</v>
      </c>
      <c r="M2535" s="11" t="s">
        <v>7062</v>
      </c>
      <c r="N2535" s="13">
        <v>3105</v>
      </c>
      <c r="O2535" s="15">
        <f>_xlfn.XLOOKUP(B2535,Sheet1!A:A,Sheet1!E:E)</f>
        <v>1.18</v>
      </c>
      <c r="P2535" s="26"/>
      <c r="Q2535" s="15">
        <f t="shared" si="202"/>
        <v>1.2389999999999999</v>
      </c>
      <c r="R2535" s="38">
        <f t="shared" si="199"/>
        <v>1.2761699999999998</v>
      </c>
      <c r="S2535" s="26">
        <v>0</v>
      </c>
      <c r="T2535" s="13" t="str">
        <f t="shared" si="201"/>
        <v>Up</v>
      </c>
    </row>
    <row r="2536" spans="1:20" s="14" customFormat="1" hidden="1" x14ac:dyDescent="0.3">
      <c r="A2536" s="11">
        <v>6040780</v>
      </c>
      <c r="B2536" s="11">
        <v>6040780</v>
      </c>
      <c r="C2536" s="11" t="s">
        <v>26</v>
      </c>
      <c r="D2536" s="11" t="s">
        <v>27</v>
      </c>
      <c r="E2536" s="13" t="str">
        <f>_xlfn.XLOOKUP(B2536,Sheet1!A:A,Sheet1!B:B)</f>
        <v>DS SHIELD KNEEPADS</v>
      </c>
      <c r="F2536" s="13" t="str">
        <f t="shared" si="200"/>
        <v>CROWN  - DS SHIELD KNEEPADS</v>
      </c>
      <c r="G2536" s="13"/>
      <c r="H2536" s="91" t="s">
        <v>28</v>
      </c>
      <c r="I2536" s="11" t="s">
        <v>29</v>
      </c>
      <c r="J2536" s="11" t="s">
        <v>29</v>
      </c>
      <c r="K2536" s="11" t="s">
        <v>30</v>
      </c>
      <c r="M2536" s="11" t="s">
        <v>7062</v>
      </c>
      <c r="N2536" s="13">
        <v>3105</v>
      </c>
      <c r="O2536" s="15">
        <f>_xlfn.XLOOKUP(B2536,Sheet1!A:A,Sheet1!E:E)</f>
        <v>12.34</v>
      </c>
      <c r="P2536" s="26"/>
      <c r="Q2536" s="15">
        <f t="shared" si="202"/>
        <v>12.957000000000001</v>
      </c>
      <c r="R2536" s="38">
        <f t="shared" si="199"/>
        <v>13.34571</v>
      </c>
      <c r="S2536" s="26">
        <v>0</v>
      </c>
      <c r="T2536" s="13" t="str">
        <f t="shared" si="201"/>
        <v>Up</v>
      </c>
    </row>
    <row r="2537" spans="1:20" s="14" customFormat="1" hidden="1" x14ac:dyDescent="0.3">
      <c r="A2537" s="11">
        <v>6040779</v>
      </c>
      <c r="B2537" s="11">
        <v>6040779</v>
      </c>
      <c r="C2537" s="11" t="s">
        <v>26</v>
      </c>
      <c r="D2537" s="11" t="s">
        <v>27</v>
      </c>
      <c r="E2537" s="13" t="str">
        <f>_xlfn.XLOOKUP(B2537,Sheet1!A:A,Sheet1!B:B)</f>
        <v>DS SHIELD PREMIER APRON</v>
      </c>
      <c r="F2537" s="13" t="str">
        <f t="shared" si="200"/>
        <v>CROWN  - DS SHIELD PREMIER APRON</v>
      </c>
      <c r="G2537" s="13"/>
      <c r="H2537" s="91" t="s">
        <v>28</v>
      </c>
      <c r="I2537" s="11" t="s">
        <v>29</v>
      </c>
      <c r="J2537" s="11" t="s">
        <v>29</v>
      </c>
      <c r="K2537" s="11" t="s">
        <v>30</v>
      </c>
      <c r="M2537" s="11" t="s">
        <v>7062</v>
      </c>
      <c r="N2537" s="13">
        <v>3105</v>
      </c>
      <c r="O2537" s="15">
        <f>_xlfn.XLOOKUP(B2537,Sheet1!A:A,Sheet1!E:E)</f>
        <v>10.49</v>
      </c>
      <c r="P2537" s="26"/>
      <c r="Q2537" s="15">
        <f t="shared" si="202"/>
        <v>11.0145</v>
      </c>
      <c r="R2537" s="38">
        <f t="shared" si="199"/>
        <v>11.344935</v>
      </c>
      <c r="S2537" s="26">
        <v>0</v>
      </c>
      <c r="T2537" s="13" t="str">
        <f t="shared" si="201"/>
        <v>Up</v>
      </c>
    </row>
    <row r="2538" spans="1:20" s="14" customFormat="1" hidden="1" x14ac:dyDescent="0.3">
      <c r="A2538" s="11">
        <v>6040778</v>
      </c>
      <c r="B2538" s="11">
        <v>6040778</v>
      </c>
      <c r="C2538" s="11" t="s">
        <v>26</v>
      </c>
      <c r="D2538" s="11" t="s">
        <v>27</v>
      </c>
      <c r="E2538" s="13" t="str">
        <f>_xlfn.XLOOKUP(B2538,Sheet1!A:A,Sheet1!B:B)</f>
        <v>DS SHIELD PAINTERS POUCH</v>
      </c>
      <c r="F2538" s="13" t="str">
        <f t="shared" si="200"/>
        <v>CROWN  - DS SHIELD PAINTERS POUCH</v>
      </c>
      <c r="G2538" s="13"/>
      <c r="H2538" s="91" t="s">
        <v>28</v>
      </c>
      <c r="I2538" s="11" t="s">
        <v>29</v>
      </c>
      <c r="J2538" s="11" t="s">
        <v>29</v>
      </c>
      <c r="K2538" s="11" t="s">
        <v>30</v>
      </c>
      <c r="M2538" s="11" t="s">
        <v>7062</v>
      </c>
      <c r="N2538" s="13">
        <v>3105</v>
      </c>
      <c r="O2538" s="15">
        <f>_xlfn.XLOOKUP(B2538,Sheet1!A:A,Sheet1!E:E)</f>
        <v>12.95</v>
      </c>
      <c r="P2538" s="26">
        <f>_xlfn.XLOOKUP(A2538,Sheet2!F:F,Sheet2!H:H)</f>
        <v>0</v>
      </c>
      <c r="Q2538" s="15">
        <f t="shared" si="202"/>
        <v>13.5975</v>
      </c>
      <c r="R2538" s="38">
        <f t="shared" si="199"/>
        <v>14.005425000000001</v>
      </c>
      <c r="S2538" s="26">
        <v>0</v>
      </c>
      <c r="T2538" s="13" t="str">
        <f t="shared" si="201"/>
        <v>Up</v>
      </c>
    </row>
    <row r="2539" spans="1:20" s="14" customFormat="1" hidden="1" x14ac:dyDescent="0.3">
      <c r="A2539" s="11">
        <v>6040777</v>
      </c>
      <c r="B2539" s="11">
        <v>6040777</v>
      </c>
      <c r="C2539" s="11" t="s">
        <v>26</v>
      </c>
      <c r="D2539" s="11" t="s">
        <v>27</v>
      </c>
      <c r="E2539" s="13" t="str">
        <f>_xlfn.XLOOKUP(B2539,Sheet1!A:A,Sheet1!B:B)</f>
        <v>DS SHIELD COTTON GLOVES SINGLE     PAIR</v>
      </c>
      <c r="F2539" s="13" t="str">
        <f t="shared" si="200"/>
        <v>CROWN  - DS SHIELD COTTON GLOVES SINGLE     PAIR</v>
      </c>
      <c r="G2539" s="13"/>
      <c r="H2539" s="91" t="s">
        <v>28</v>
      </c>
      <c r="I2539" s="11" t="s">
        <v>29</v>
      </c>
      <c r="J2539" s="11" t="s">
        <v>29</v>
      </c>
      <c r="K2539" s="11" t="s">
        <v>30</v>
      </c>
      <c r="M2539" s="11" t="s">
        <v>7062</v>
      </c>
      <c r="N2539" s="13">
        <v>3105</v>
      </c>
      <c r="O2539" s="15">
        <f>_xlfn.XLOOKUP(B2539,Sheet1!A:A,Sheet1!E:E)</f>
        <v>0.55000000000000004</v>
      </c>
      <c r="P2539" s="26"/>
      <c r="Q2539" s="15">
        <f t="shared" si="202"/>
        <v>0.57750000000000012</v>
      </c>
      <c r="R2539" s="38">
        <f t="shared" si="199"/>
        <v>0.59482500000000016</v>
      </c>
      <c r="S2539" s="26">
        <v>0</v>
      </c>
      <c r="T2539" s="13" t="str">
        <f t="shared" si="201"/>
        <v>Up</v>
      </c>
    </row>
    <row r="2540" spans="1:20" s="14" customFormat="1" hidden="1" x14ac:dyDescent="0.3">
      <c r="A2540" s="11">
        <v>6043385</v>
      </c>
      <c r="B2540" s="11">
        <v>6043385</v>
      </c>
      <c r="C2540" s="11" t="s">
        <v>26</v>
      </c>
      <c r="D2540" s="11" t="s">
        <v>27</v>
      </c>
      <c r="E2540" s="13" t="str">
        <f>_xlfn.XLOOKUP(B2540,Sheet1!A:A,Sheet1!B:B)</f>
        <v>DS SNICKERS ADV PAINT TROUSERS   W30 L30</v>
      </c>
      <c r="F2540" s="13" t="str">
        <f t="shared" si="200"/>
        <v>CROWN  - DS SNICKERS ADV PAINT TROUSERS   W30 L30</v>
      </c>
      <c r="G2540" s="13"/>
      <c r="H2540" s="91" t="s">
        <v>28</v>
      </c>
      <c r="I2540" s="11" t="s">
        <v>29</v>
      </c>
      <c r="J2540" s="11" t="s">
        <v>29</v>
      </c>
      <c r="K2540" s="11" t="s">
        <v>30</v>
      </c>
      <c r="M2540" s="11" t="s">
        <v>7062</v>
      </c>
      <c r="N2540" s="13">
        <v>3105</v>
      </c>
      <c r="O2540" s="15">
        <f>_xlfn.XLOOKUP(B2540,Sheet1!A:A,Sheet1!E:E)</f>
        <v>86.01</v>
      </c>
      <c r="P2540" s="26"/>
      <c r="Q2540" s="15">
        <f t="shared" si="202"/>
        <v>90.310500000000005</v>
      </c>
      <c r="R2540" s="38">
        <f t="shared" ref="R2540:R2603" si="203">Q2540*1.03</f>
        <v>93.019815000000008</v>
      </c>
      <c r="S2540" s="26">
        <v>0</v>
      </c>
      <c r="T2540" s="13" t="str">
        <f t="shared" si="201"/>
        <v>Up</v>
      </c>
    </row>
    <row r="2541" spans="1:20" s="14" customFormat="1" hidden="1" x14ac:dyDescent="0.3">
      <c r="A2541" s="11">
        <v>6043386</v>
      </c>
      <c r="B2541" s="11">
        <v>6043386</v>
      </c>
      <c r="C2541" s="11" t="s">
        <v>26</v>
      </c>
      <c r="D2541" s="11" t="s">
        <v>27</v>
      </c>
      <c r="E2541" s="13" t="str">
        <f>_xlfn.XLOOKUP(B2541,Sheet1!A:A,Sheet1!B:B)</f>
        <v>DS SNICKERS ADV PAINT TROUSERS   W31 L30</v>
      </c>
      <c r="F2541" s="13" t="str">
        <f t="shared" si="200"/>
        <v>CROWN  - DS SNICKERS ADV PAINT TROUSERS   W31 L30</v>
      </c>
      <c r="G2541" s="13"/>
      <c r="H2541" s="91" t="s">
        <v>28</v>
      </c>
      <c r="I2541" s="11" t="s">
        <v>29</v>
      </c>
      <c r="J2541" s="11" t="s">
        <v>29</v>
      </c>
      <c r="K2541" s="11" t="s">
        <v>30</v>
      </c>
      <c r="M2541" s="11" t="s">
        <v>7062</v>
      </c>
      <c r="N2541" s="13">
        <v>3105</v>
      </c>
      <c r="O2541" s="15">
        <f>_xlfn.XLOOKUP(B2541,Sheet1!A:A,Sheet1!E:E)</f>
        <v>86.01</v>
      </c>
      <c r="P2541" s="26"/>
      <c r="Q2541" s="15">
        <f t="shared" si="202"/>
        <v>90.310500000000005</v>
      </c>
      <c r="R2541" s="38">
        <f t="shared" si="203"/>
        <v>93.019815000000008</v>
      </c>
      <c r="S2541" s="26">
        <v>0</v>
      </c>
      <c r="T2541" s="13" t="str">
        <f t="shared" si="201"/>
        <v>Up</v>
      </c>
    </row>
    <row r="2542" spans="1:20" s="14" customFormat="1" hidden="1" x14ac:dyDescent="0.3">
      <c r="A2542" s="11">
        <v>6043388</v>
      </c>
      <c r="B2542" s="11">
        <v>6043388</v>
      </c>
      <c r="C2542" s="11" t="s">
        <v>26</v>
      </c>
      <c r="D2542" s="11" t="s">
        <v>27</v>
      </c>
      <c r="E2542" s="13" t="str">
        <f>_xlfn.XLOOKUP(B2542,Sheet1!A:A,Sheet1!B:B)</f>
        <v>DS SNICKERS ADV PAINT TROUSERS   W35 L30</v>
      </c>
      <c r="F2542" s="13" t="str">
        <f t="shared" si="200"/>
        <v>CROWN  - DS SNICKERS ADV PAINT TROUSERS   W35 L30</v>
      </c>
      <c r="G2542" s="13"/>
      <c r="H2542" s="91" t="s">
        <v>28</v>
      </c>
      <c r="I2542" s="11" t="s">
        <v>29</v>
      </c>
      <c r="J2542" s="11" t="s">
        <v>29</v>
      </c>
      <c r="K2542" s="11" t="s">
        <v>30</v>
      </c>
      <c r="M2542" s="11" t="s">
        <v>7062</v>
      </c>
      <c r="N2542" s="13">
        <v>3105</v>
      </c>
      <c r="O2542" s="15">
        <f>_xlfn.XLOOKUP(B2542,Sheet1!A:A,Sheet1!E:E)</f>
        <v>86.01</v>
      </c>
      <c r="P2542" s="26"/>
      <c r="Q2542" s="15">
        <f t="shared" si="202"/>
        <v>90.310500000000005</v>
      </c>
      <c r="R2542" s="38">
        <f t="shared" si="203"/>
        <v>93.019815000000008</v>
      </c>
      <c r="S2542" s="26">
        <v>0</v>
      </c>
      <c r="T2542" s="13" t="str">
        <f t="shared" si="201"/>
        <v>Up</v>
      </c>
    </row>
    <row r="2543" spans="1:20" s="14" customFormat="1" hidden="1" x14ac:dyDescent="0.3">
      <c r="A2543" s="11">
        <v>6043389</v>
      </c>
      <c r="B2543" s="11">
        <v>6043389</v>
      </c>
      <c r="C2543" s="11" t="s">
        <v>26</v>
      </c>
      <c r="D2543" s="11" t="s">
        <v>27</v>
      </c>
      <c r="E2543" s="13" t="str">
        <f>_xlfn.XLOOKUP(B2543,Sheet1!A:A,Sheet1!B:B)</f>
        <v>DS SNICKERS ADV PAINT TROUSERS   W36 L30</v>
      </c>
      <c r="F2543" s="13" t="str">
        <f t="shared" si="200"/>
        <v>CROWN  - DS SNICKERS ADV PAINT TROUSERS   W36 L30</v>
      </c>
      <c r="G2543" s="13"/>
      <c r="H2543" s="91" t="s">
        <v>28</v>
      </c>
      <c r="I2543" s="11" t="s">
        <v>29</v>
      </c>
      <c r="J2543" s="11" t="s">
        <v>29</v>
      </c>
      <c r="K2543" s="11" t="s">
        <v>30</v>
      </c>
      <c r="M2543" s="11" t="s">
        <v>7062</v>
      </c>
      <c r="N2543" s="13">
        <v>3105</v>
      </c>
      <c r="O2543" s="15">
        <f>_xlfn.XLOOKUP(B2543,Sheet1!A:A,Sheet1!E:E)</f>
        <v>86.01</v>
      </c>
      <c r="P2543" s="26"/>
      <c r="Q2543" s="15">
        <f t="shared" si="202"/>
        <v>90.310500000000005</v>
      </c>
      <c r="R2543" s="38">
        <f t="shared" si="203"/>
        <v>93.019815000000008</v>
      </c>
      <c r="S2543" s="26">
        <v>0</v>
      </c>
      <c r="T2543" s="13" t="str">
        <f t="shared" si="201"/>
        <v>Up</v>
      </c>
    </row>
    <row r="2544" spans="1:20" s="14" customFormat="1" hidden="1" x14ac:dyDescent="0.3">
      <c r="A2544" s="11">
        <v>6043390</v>
      </c>
      <c r="B2544" s="11">
        <v>6043390</v>
      </c>
      <c r="C2544" s="11" t="s">
        <v>26</v>
      </c>
      <c r="D2544" s="11" t="s">
        <v>27</v>
      </c>
      <c r="E2544" s="13" t="str">
        <f>_xlfn.XLOOKUP(B2544,Sheet1!A:A,Sheet1!B:B)</f>
        <v>DS SNICKERS ADV PAINT TROUSERS   W38 L30</v>
      </c>
      <c r="F2544" s="13" t="str">
        <f t="shared" si="200"/>
        <v>CROWN  - DS SNICKERS ADV PAINT TROUSERS   W38 L30</v>
      </c>
      <c r="G2544" s="13"/>
      <c r="H2544" s="91" t="s">
        <v>28</v>
      </c>
      <c r="I2544" s="11" t="s">
        <v>29</v>
      </c>
      <c r="J2544" s="11" t="s">
        <v>29</v>
      </c>
      <c r="K2544" s="11" t="s">
        <v>30</v>
      </c>
      <c r="M2544" s="11" t="s">
        <v>7062</v>
      </c>
      <c r="N2544" s="13">
        <v>3105</v>
      </c>
      <c r="O2544" s="15">
        <f>_xlfn.XLOOKUP(B2544,Sheet1!A:A,Sheet1!E:E)</f>
        <v>86.01</v>
      </c>
      <c r="P2544" s="26"/>
      <c r="Q2544" s="15">
        <f t="shared" si="202"/>
        <v>90.310500000000005</v>
      </c>
      <c r="R2544" s="38">
        <f t="shared" si="203"/>
        <v>93.019815000000008</v>
      </c>
      <c r="S2544" s="26">
        <v>0</v>
      </c>
      <c r="T2544" s="13" t="str">
        <f t="shared" si="201"/>
        <v>Up</v>
      </c>
    </row>
    <row r="2545" spans="1:20" s="14" customFormat="1" hidden="1" x14ac:dyDescent="0.3">
      <c r="A2545" s="11">
        <v>6043393</v>
      </c>
      <c r="B2545" s="11">
        <v>6043393</v>
      </c>
      <c r="C2545" s="11" t="s">
        <v>26</v>
      </c>
      <c r="D2545" s="11" t="s">
        <v>27</v>
      </c>
      <c r="E2545" s="13" t="str">
        <f>_xlfn.XLOOKUP(B2545,Sheet1!A:A,Sheet1!B:B)</f>
        <v>DS SNICKERS ADV PAINT TROUSERS   W28 L32</v>
      </c>
      <c r="F2545" s="13" t="str">
        <f t="shared" si="200"/>
        <v>CROWN  - DS SNICKERS ADV PAINT TROUSERS   W28 L32</v>
      </c>
      <c r="G2545" s="13"/>
      <c r="H2545" s="91" t="s">
        <v>28</v>
      </c>
      <c r="I2545" s="11" t="s">
        <v>29</v>
      </c>
      <c r="J2545" s="11" t="s">
        <v>29</v>
      </c>
      <c r="K2545" s="11" t="s">
        <v>30</v>
      </c>
      <c r="M2545" s="11" t="s">
        <v>7062</v>
      </c>
      <c r="N2545" s="13">
        <v>3105</v>
      </c>
      <c r="O2545" s="15">
        <f>_xlfn.XLOOKUP(B2545,Sheet1!A:A,Sheet1!E:E)</f>
        <v>86.01</v>
      </c>
      <c r="P2545" s="26"/>
      <c r="Q2545" s="15">
        <f t="shared" si="202"/>
        <v>90.310500000000005</v>
      </c>
      <c r="R2545" s="38">
        <f t="shared" si="203"/>
        <v>93.019815000000008</v>
      </c>
      <c r="S2545" s="26">
        <v>0</v>
      </c>
      <c r="T2545" s="13" t="str">
        <f t="shared" si="201"/>
        <v>Up</v>
      </c>
    </row>
    <row r="2546" spans="1:20" s="14" customFormat="1" hidden="1" x14ac:dyDescent="0.3">
      <c r="A2546" s="11">
        <v>6043394</v>
      </c>
      <c r="B2546" s="11">
        <v>6043394</v>
      </c>
      <c r="C2546" s="11" t="s">
        <v>26</v>
      </c>
      <c r="D2546" s="11" t="s">
        <v>27</v>
      </c>
      <c r="E2546" s="13" t="str">
        <f>_xlfn.XLOOKUP(B2546,Sheet1!A:A,Sheet1!B:B)</f>
        <v>DS SNICKERS ADV PAINT TROUSERS   W30 L32</v>
      </c>
      <c r="F2546" s="13" t="str">
        <f t="shared" si="200"/>
        <v>CROWN  - DS SNICKERS ADV PAINT TROUSERS   W30 L32</v>
      </c>
      <c r="G2546" s="13"/>
      <c r="H2546" s="91" t="s">
        <v>28</v>
      </c>
      <c r="I2546" s="11" t="s">
        <v>29</v>
      </c>
      <c r="J2546" s="11" t="s">
        <v>29</v>
      </c>
      <c r="K2546" s="11" t="s">
        <v>30</v>
      </c>
      <c r="M2546" s="11" t="s">
        <v>7062</v>
      </c>
      <c r="N2546" s="13">
        <v>3105</v>
      </c>
      <c r="O2546" s="15">
        <f>_xlfn.XLOOKUP(B2546,Sheet1!A:A,Sheet1!E:E)</f>
        <v>86.01</v>
      </c>
      <c r="P2546" s="26"/>
      <c r="Q2546" s="15">
        <f t="shared" si="202"/>
        <v>90.310500000000005</v>
      </c>
      <c r="R2546" s="38">
        <f t="shared" si="203"/>
        <v>93.019815000000008</v>
      </c>
      <c r="S2546" s="26">
        <v>0</v>
      </c>
      <c r="T2546" s="13" t="str">
        <f t="shared" si="201"/>
        <v>Up</v>
      </c>
    </row>
    <row r="2547" spans="1:20" s="14" customFormat="1" hidden="1" x14ac:dyDescent="0.3">
      <c r="A2547" s="11">
        <v>6043395</v>
      </c>
      <c r="B2547" s="11">
        <v>6043395</v>
      </c>
      <c r="C2547" s="11" t="s">
        <v>26</v>
      </c>
      <c r="D2547" s="11" t="s">
        <v>27</v>
      </c>
      <c r="E2547" s="13" t="str">
        <f>_xlfn.XLOOKUP(B2547,Sheet1!A:A,Sheet1!B:B)</f>
        <v>DS SNICKERS ADV PAINT TROUSERS   W31 L32</v>
      </c>
      <c r="F2547" s="13" t="str">
        <f t="shared" si="200"/>
        <v>CROWN  - DS SNICKERS ADV PAINT TROUSERS   W31 L32</v>
      </c>
      <c r="G2547" s="13"/>
      <c r="H2547" s="91" t="s">
        <v>28</v>
      </c>
      <c r="I2547" s="11" t="s">
        <v>29</v>
      </c>
      <c r="J2547" s="11" t="s">
        <v>29</v>
      </c>
      <c r="K2547" s="11" t="s">
        <v>30</v>
      </c>
      <c r="M2547" s="11" t="s">
        <v>7062</v>
      </c>
      <c r="N2547" s="13">
        <v>3105</v>
      </c>
      <c r="O2547" s="15">
        <f>_xlfn.XLOOKUP(B2547,Sheet1!A:A,Sheet1!E:E)</f>
        <v>86.01</v>
      </c>
      <c r="P2547" s="26"/>
      <c r="Q2547" s="15">
        <f t="shared" si="202"/>
        <v>90.310500000000005</v>
      </c>
      <c r="R2547" s="38">
        <f t="shared" si="203"/>
        <v>93.019815000000008</v>
      </c>
      <c r="S2547" s="26">
        <v>0</v>
      </c>
      <c r="T2547" s="13" t="str">
        <f t="shared" si="201"/>
        <v>Up</v>
      </c>
    </row>
    <row r="2548" spans="1:20" s="14" customFormat="1" hidden="1" x14ac:dyDescent="0.3">
      <c r="A2548" s="11">
        <v>6043396</v>
      </c>
      <c r="B2548" s="11">
        <v>6043396</v>
      </c>
      <c r="C2548" s="11" t="s">
        <v>26</v>
      </c>
      <c r="D2548" s="11" t="s">
        <v>27</v>
      </c>
      <c r="E2548" s="13" t="str">
        <f>_xlfn.XLOOKUP(B2548,Sheet1!A:A,Sheet1!B:B)</f>
        <v>DS SNICKERS ADV PAINT TROUSERS   W33 L32</v>
      </c>
      <c r="F2548" s="13" t="str">
        <f t="shared" si="200"/>
        <v>CROWN  - DS SNICKERS ADV PAINT TROUSERS   W33 L32</v>
      </c>
      <c r="G2548" s="13"/>
      <c r="H2548" s="91" t="s">
        <v>28</v>
      </c>
      <c r="I2548" s="11" t="s">
        <v>29</v>
      </c>
      <c r="J2548" s="11" t="s">
        <v>29</v>
      </c>
      <c r="K2548" s="11" t="s">
        <v>30</v>
      </c>
      <c r="M2548" s="11" t="s">
        <v>7062</v>
      </c>
      <c r="N2548" s="13">
        <v>3105</v>
      </c>
      <c r="O2548" s="15">
        <f>_xlfn.XLOOKUP(B2548,Sheet1!A:A,Sheet1!E:E)</f>
        <v>86.01</v>
      </c>
      <c r="P2548" s="26"/>
      <c r="Q2548" s="15">
        <f t="shared" si="202"/>
        <v>90.310500000000005</v>
      </c>
      <c r="R2548" s="38">
        <f t="shared" si="203"/>
        <v>93.019815000000008</v>
      </c>
      <c r="S2548" s="26">
        <v>0</v>
      </c>
      <c r="T2548" s="13" t="str">
        <f t="shared" si="201"/>
        <v>Up</v>
      </c>
    </row>
    <row r="2549" spans="1:20" s="14" customFormat="1" hidden="1" x14ac:dyDescent="0.3">
      <c r="A2549" s="11">
        <v>6043397</v>
      </c>
      <c r="B2549" s="11">
        <v>6043397</v>
      </c>
      <c r="C2549" s="11" t="s">
        <v>26</v>
      </c>
      <c r="D2549" s="11" t="s">
        <v>27</v>
      </c>
      <c r="E2549" s="13" t="str">
        <f>_xlfn.XLOOKUP(B2549,Sheet1!A:A,Sheet1!B:B)</f>
        <v>DS SNICKERS ADV PAINT TROUSERS   W35 L32</v>
      </c>
      <c r="F2549" s="13" t="str">
        <f t="shared" si="200"/>
        <v>CROWN  - DS SNICKERS ADV PAINT TROUSERS   W35 L32</v>
      </c>
      <c r="G2549" s="13"/>
      <c r="H2549" s="91" t="s">
        <v>28</v>
      </c>
      <c r="I2549" s="11" t="s">
        <v>29</v>
      </c>
      <c r="J2549" s="11" t="s">
        <v>29</v>
      </c>
      <c r="K2549" s="11" t="s">
        <v>30</v>
      </c>
      <c r="M2549" s="11" t="s">
        <v>7062</v>
      </c>
      <c r="N2549" s="13">
        <v>3105</v>
      </c>
      <c r="O2549" s="15">
        <f>_xlfn.XLOOKUP(B2549,Sheet1!A:A,Sheet1!E:E)</f>
        <v>86.01</v>
      </c>
      <c r="P2549" s="26"/>
      <c r="Q2549" s="15">
        <f t="shared" si="202"/>
        <v>90.310500000000005</v>
      </c>
      <c r="R2549" s="38">
        <f t="shared" si="203"/>
        <v>93.019815000000008</v>
      </c>
      <c r="S2549" s="26">
        <v>0</v>
      </c>
      <c r="T2549" s="13" t="str">
        <f t="shared" si="201"/>
        <v>Up</v>
      </c>
    </row>
    <row r="2550" spans="1:20" s="14" customFormat="1" hidden="1" x14ac:dyDescent="0.3">
      <c r="A2550" s="11">
        <v>6043398</v>
      </c>
      <c r="B2550" s="11">
        <v>6043398</v>
      </c>
      <c r="C2550" s="11" t="s">
        <v>26</v>
      </c>
      <c r="D2550" s="11" t="s">
        <v>27</v>
      </c>
      <c r="E2550" s="13" t="str">
        <f>_xlfn.XLOOKUP(B2550,Sheet1!A:A,Sheet1!B:B)</f>
        <v>DS SNICKERS ADV PAINT TROUSERS   W36 L32</v>
      </c>
      <c r="F2550" s="13" t="str">
        <f t="shared" si="200"/>
        <v>CROWN  - DS SNICKERS ADV PAINT TROUSERS   W36 L32</v>
      </c>
      <c r="G2550" s="13"/>
      <c r="H2550" s="91" t="s">
        <v>28</v>
      </c>
      <c r="I2550" s="11" t="s">
        <v>29</v>
      </c>
      <c r="J2550" s="11" t="s">
        <v>29</v>
      </c>
      <c r="K2550" s="11" t="s">
        <v>30</v>
      </c>
      <c r="M2550" s="11" t="s">
        <v>7062</v>
      </c>
      <c r="N2550" s="13">
        <v>3105</v>
      </c>
      <c r="O2550" s="15">
        <f>_xlfn.XLOOKUP(B2550,Sheet1!A:A,Sheet1!E:E)</f>
        <v>86.01</v>
      </c>
      <c r="P2550" s="26"/>
      <c r="Q2550" s="15">
        <f t="shared" si="202"/>
        <v>90.310500000000005</v>
      </c>
      <c r="R2550" s="38">
        <f t="shared" si="203"/>
        <v>93.019815000000008</v>
      </c>
      <c r="S2550" s="26">
        <v>0</v>
      </c>
      <c r="T2550" s="13" t="str">
        <f t="shared" si="201"/>
        <v>Up</v>
      </c>
    </row>
    <row r="2551" spans="1:20" s="14" customFormat="1" hidden="1" x14ac:dyDescent="0.3">
      <c r="A2551" s="11">
        <v>6043399</v>
      </c>
      <c r="B2551" s="11">
        <v>6043399</v>
      </c>
      <c r="C2551" s="11" t="s">
        <v>26</v>
      </c>
      <c r="D2551" s="11" t="s">
        <v>27</v>
      </c>
      <c r="E2551" s="13" t="str">
        <f>_xlfn.XLOOKUP(B2551,Sheet1!A:A,Sheet1!B:B)</f>
        <v>DS SNICKERS ADV PAINT TROUSERS   W38 L32</v>
      </c>
      <c r="F2551" s="13" t="str">
        <f t="shared" si="200"/>
        <v>CROWN  - DS SNICKERS ADV PAINT TROUSERS   W38 L32</v>
      </c>
      <c r="G2551" s="13"/>
      <c r="H2551" s="91" t="s">
        <v>28</v>
      </c>
      <c r="I2551" s="11" t="s">
        <v>29</v>
      </c>
      <c r="J2551" s="11" t="s">
        <v>29</v>
      </c>
      <c r="K2551" s="11" t="s">
        <v>30</v>
      </c>
      <c r="M2551" s="11" t="s">
        <v>7062</v>
      </c>
      <c r="N2551" s="13">
        <v>3105</v>
      </c>
      <c r="O2551" s="15">
        <f>_xlfn.XLOOKUP(B2551,Sheet1!A:A,Sheet1!E:E)</f>
        <v>86.01</v>
      </c>
      <c r="P2551" s="26"/>
      <c r="Q2551" s="15">
        <f t="shared" si="202"/>
        <v>90.310500000000005</v>
      </c>
      <c r="R2551" s="38">
        <f t="shared" si="203"/>
        <v>93.019815000000008</v>
      </c>
      <c r="S2551" s="26">
        <v>0</v>
      </c>
      <c r="T2551" s="13" t="str">
        <f t="shared" si="201"/>
        <v>Up</v>
      </c>
    </row>
    <row r="2552" spans="1:20" s="14" customFormat="1" hidden="1" x14ac:dyDescent="0.3">
      <c r="A2552" s="11">
        <v>6043400</v>
      </c>
      <c r="B2552" s="11">
        <v>6043400</v>
      </c>
      <c r="C2552" s="11" t="s">
        <v>26</v>
      </c>
      <c r="D2552" s="11" t="s">
        <v>27</v>
      </c>
      <c r="E2552" s="13" t="str">
        <f>_xlfn.XLOOKUP(B2552,Sheet1!A:A,Sheet1!B:B)</f>
        <v>DS SNICKERS ADV PAINT TROUSERS   W39 L32</v>
      </c>
      <c r="F2552" s="13" t="str">
        <f t="shared" si="200"/>
        <v>CROWN  - DS SNICKERS ADV PAINT TROUSERS   W39 L32</v>
      </c>
      <c r="G2552" s="13"/>
      <c r="H2552" s="91" t="s">
        <v>28</v>
      </c>
      <c r="I2552" s="11" t="s">
        <v>29</v>
      </c>
      <c r="J2552" s="11" t="s">
        <v>29</v>
      </c>
      <c r="K2552" s="11" t="s">
        <v>30</v>
      </c>
      <c r="M2552" s="11" t="s">
        <v>7062</v>
      </c>
      <c r="N2552" s="13">
        <v>3105</v>
      </c>
      <c r="O2552" s="15">
        <f>_xlfn.XLOOKUP(B2552,Sheet1!A:A,Sheet1!E:E)</f>
        <v>86.01</v>
      </c>
      <c r="P2552" s="26"/>
      <c r="Q2552" s="15">
        <f t="shared" si="202"/>
        <v>90.310500000000005</v>
      </c>
      <c r="R2552" s="38">
        <f t="shared" si="203"/>
        <v>93.019815000000008</v>
      </c>
      <c r="S2552" s="26">
        <v>0</v>
      </c>
      <c r="T2552" s="13" t="str">
        <f t="shared" si="201"/>
        <v>Up</v>
      </c>
    </row>
    <row r="2553" spans="1:20" s="14" customFormat="1" hidden="1" x14ac:dyDescent="0.3">
      <c r="A2553" s="11">
        <v>6043401</v>
      </c>
      <c r="B2553" s="11">
        <v>6043401</v>
      </c>
      <c r="C2553" s="11" t="s">
        <v>26</v>
      </c>
      <c r="D2553" s="11" t="s">
        <v>27</v>
      </c>
      <c r="E2553" s="13" t="str">
        <f>_xlfn.XLOOKUP(B2553,Sheet1!A:A,Sheet1!B:B)</f>
        <v>DS SNICKERS ADV PAINT TROUSERS   W41 L32</v>
      </c>
      <c r="F2553" s="13" t="str">
        <f t="shared" si="200"/>
        <v>CROWN  - DS SNICKERS ADV PAINT TROUSERS   W41 L32</v>
      </c>
      <c r="G2553" s="13"/>
      <c r="H2553" s="91" t="s">
        <v>28</v>
      </c>
      <c r="I2553" s="11" t="s">
        <v>29</v>
      </c>
      <c r="J2553" s="11" t="s">
        <v>29</v>
      </c>
      <c r="K2553" s="11" t="s">
        <v>30</v>
      </c>
      <c r="M2553" s="11" t="s">
        <v>7062</v>
      </c>
      <c r="N2553" s="13">
        <v>3105</v>
      </c>
      <c r="O2553" s="15">
        <f>_xlfn.XLOOKUP(B2553,Sheet1!A:A,Sheet1!E:E)</f>
        <v>86.01</v>
      </c>
      <c r="P2553" s="26"/>
      <c r="Q2553" s="15">
        <f t="shared" si="202"/>
        <v>90.310500000000005</v>
      </c>
      <c r="R2553" s="38">
        <f t="shared" si="203"/>
        <v>93.019815000000008</v>
      </c>
      <c r="S2553" s="26">
        <v>0</v>
      </c>
      <c r="T2553" s="13" t="str">
        <f t="shared" si="201"/>
        <v>Up</v>
      </c>
    </row>
    <row r="2554" spans="1:20" s="14" customFormat="1" hidden="1" x14ac:dyDescent="0.3">
      <c r="A2554" s="11">
        <v>6043403</v>
      </c>
      <c r="B2554" s="11">
        <v>6043403</v>
      </c>
      <c r="C2554" s="11" t="s">
        <v>26</v>
      </c>
      <c r="D2554" s="11" t="s">
        <v>27</v>
      </c>
      <c r="E2554" s="13" t="str">
        <f>_xlfn.XLOOKUP(B2554,Sheet1!A:A,Sheet1!B:B)</f>
        <v>DS SNICKERS ADV PAINT TROUSERS   W33 L35</v>
      </c>
      <c r="F2554" s="13" t="str">
        <f t="shared" si="200"/>
        <v>CROWN  - DS SNICKERS ADV PAINT TROUSERS   W33 L35</v>
      </c>
      <c r="G2554" s="13"/>
      <c r="H2554" s="91" t="s">
        <v>28</v>
      </c>
      <c r="I2554" s="11" t="s">
        <v>29</v>
      </c>
      <c r="J2554" s="11" t="s">
        <v>29</v>
      </c>
      <c r="K2554" s="11" t="s">
        <v>30</v>
      </c>
      <c r="M2554" s="11" t="s">
        <v>7062</v>
      </c>
      <c r="N2554" s="13">
        <v>3105</v>
      </c>
      <c r="O2554" s="15">
        <f>_xlfn.XLOOKUP(B2554,Sheet1!A:A,Sheet1!E:E)</f>
        <v>86.01</v>
      </c>
      <c r="P2554" s="26"/>
      <c r="Q2554" s="15">
        <f t="shared" si="202"/>
        <v>90.310500000000005</v>
      </c>
      <c r="R2554" s="38">
        <f t="shared" si="203"/>
        <v>93.019815000000008</v>
      </c>
      <c r="S2554" s="26">
        <v>0</v>
      </c>
      <c r="T2554" s="13" t="str">
        <f t="shared" si="201"/>
        <v>Up</v>
      </c>
    </row>
    <row r="2555" spans="1:20" s="14" customFormat="1" hidden="1" x14ac:dyDescent="0.3">
      <c r="A2555" s="11">
        <v>6043404</v>
      </c>
      <c r="B2555" s="11">
        <v>6043404</v>
      </c>
      <c r="C2555" s="11" t="s">
        <v>26</v>
      </c>
      <c r="D2555" s="11" t="s">
        <v>27</v>
      </c>
      <c r="E2555" s="13" t="str">
        <f>_xlfn.XLOOKUP(B2555,Sheet1!A:A,Sheet1!B:B)</f>
        <v>DS SNICKERS ADV PAINT TROUSERS   W35 L35</v>
      </c>
      <c r="F2555" s="13" t="str">
        <f t="shared" si="200"/>
        <v>CROWN  - DS SNICKERS ADV PAINT TROUSERS   W35 L35</v>
      </c>
      <c r="G2555" s="13"/>
      <c r="H2555" s="91" t="s">
        <v>28</v>
      </c>
      <c r="I2555" s="11" t="s">
        <v>29</v>
      </c>
      <c r="J2555" s="11" t="s">
        <v>29</v>
      </c>
      <c r="K2555" s="11" t="s">
        <v>30</v>
      </c>
      <c r="M2555" s="11" t="s">
        <v>7062</v>
      </c>
      <c r="N2555" s="13">
        <v>3105</v>
      </c>
      <c r="O2555" s="15">
        <f>_xlfn.XLOOKUP(B2555,Sheet1!A:A,Sheet1!E:E)</f>
        <v>86.01</v>
      </c>
      <c r="P2555" s="26"/>
      <c r="Q2555" s="15">
        <f t="shared" si="202"/>
        <v>90.310500000000005</v>
      </c>
      <c r="R2555" s="38">
        <f t="shared" si="203"/>
        <v>93.019815000000008</v>
      </c>
      <c r="S2555" s="26">
        <v>0</v>
      </c>
      <c r="T2555" s="13" t="str">
        <f t="shared" si="201"/>
        <v>Up</v>
      </c>
    </row>
    <row r="2556" spans="1:20" s="14" customFormat="1" hidden="1" x14ac:dyDescent="0.3">
      <c r="A2556" s="11">
        <v>6043405</v>
      </c>
      <c r="B2556" s="11">
        <v>6043405</v>
      </c>
      <c r="C2556" s="11" t="s">
        <v>26</v>
      </c>
      <c r="D2556" s="11" t="s">
        <v>27</v>
      </c>
      <c r="E2556" s="13" t="str">
        <f>_xlfn.XLOOKUP(B2556,Sheet1!A:A,Sheet1!B:B)</f>
        <v>DS SNICKERS ADV PAINT TROUSERS   W36 L35</v>
      </c>
      <c r="F2556" s="13" t="str">
        <f t="shared" si="200"/>
        <v>CROWN  - DS SNICKERS ADV PAINT TROUSERS   W36 L35</v>
      </c>
      <c r="G2556" s="13"/>
      <c r="H2556" s="91" t="s">
        <v>28</v>
      </c>
      <c r="I2556" s="11" t="s">
        <v>29</v>
      </c>
      <c r="J2556" s="11" t="s">
        <v>29</v>
      </c>
      <c r="K2556" s="11" t="s">
        <v>30</v>
      </c>
      <c r="M2556" s="11" t="s">
        <v>7062</v>
      </c>
      <c r="N2556" s="13">
        <v>3105</v>
      </c>
      <c r="O2556" s="15">
        <f>_xlfn.XLOOKUP(B2556,Sheet1!A:A,Sheet1!E:E)</f>
        <v>86.01</v>
      </c>
      <c r="P2556" s="26"/>
      <c r="Q2556" s="15">
        <f t="shared" si="202"/>
        <v>90.310500000000005</v>
      </c>
      <c r="R2556" s="38">
        <f t="shared" si="203"/>
        <v>93.019815000000008</v>
      </c>
      <c r="S2556" s="26">
        <v>0</v>
      </c>
      <c r="T2556" s="13" t="str">
        <f t="shared" si="201"/>
        <v>Up</v>
      </c>
    </row>
    <row r="2557" spans="1:20" s="14" customFormat="1" hidden="1" x14ac:dyDescent="0.3">
      <c r="A2557" s="11">
        <v>6043406</v>
      </c>
      <c r="B2557" s="11">
        <v>6043406</v>
      </c>
      <c r="C2557" s="11" t="s">
        <v>26</v>
      </c>
      <c r="D2557" s="11" t="s">
        <v>27</v>
      </c>
      <c r="E2557" s="13" t="str">
        <f>_xlfn.XLOOKUP(B2557,Sheet1!A:A,Sheet1!B:B)</f>
        <v>DS SNICKERS ADV PAINT TROUSERS   W38 L35</v>
      </c>
      <c r="F2557" s="13" t="str">
        <f t="shared" si="200"/>
        <v>CROWN  - DS SNICKERS ADV PAINT TROUSERS   W38 L35</v>
      </c>
      <c r="G2557" s="13"/>
      <c r="H2557" s="91" t="s">
        <v>28</v>
      </c>
      <c r="I2557" s="11" t="s">
        <v>29</v>
      </c>
      <c r="J2557" s="11" t="s">
        <v>29</v>
      </c>
      <c r="K2557" s="11" t="s">
        <v>30</v>
      </c>
      <c r="M2557" s="11" t="s">
        <v>7062</v>
      </c>
      <c r="N2557" s="13">
        <v>3105</v>
      </c>
      <c r="O2557" s="15">
        <f>_xlfn.XLOOKUP(B2557,Sheet1!A:A,Sheet1!E:E)</f>
        <v>86.01</v>
      </c>
      <c r="P2557" s="26"/>
      <c r="Q2557" s="15">
        <f t="shared" si="202"/>
        <v>90.310500000000005</v>
      </c>
      <c r="R2557" s="38">
        <f t="shared" si="203"/>
        <v>93.019815000000008</v>
      </c>
      <c r="S2557" s="26">
        <v>0</v>
      </c>
      <c r="T2557" s="13" t="str">
        <f t="shared" si="201"/>
        <v>Up</v>
      </c>
    </row>
    <row r="2558" spans="1:20" s="14" customFormat="1" hidden="1" x14ac:dyDescent="0.3">
      <c r="A2558" s="11">
        <v>6045093</v>
      </c>
      <c r="B2558" s="11">
        <v>6045093</v>
      </c>
      <c r="C2558" s="11" t="s">
        <v>26</v>
      </c>
      <c r="D2558" s="11" t="s">
        <v>27</v>
      </c>
      <c r="E2558" s="13" t="str">
        <f>_xlfn.XLOOKUP(B2558,Sheet1!A:A,Sheet1!B:B)</f>
        <v>DS BLACKROCK GIBSON SHOE BLACK</v>
      </c>
      <c r="F2558" s="13" t="str">
        <f t="shared" ref="F2558:F2621" si="204">D2558&amp;" - "&amp;E2558</f>
        <v>CROWN  - DS BLACKROCK GIBSON SHOE BLACK</v>
      </c>
      <c r="G2558" s="13"/>
      <c r="H2558" s="91" t="s">
        <v>28</v>
      </c>
      <c r="I2558" s="11" t="s">
        <v>29</v>
      </c>
      <c r="J2558" s="11" t="s">
        <v>29</v>
      </c>
      <c r="K2558" s="11" t="s">
        <v>30</v>
      </c>
      <c r="M2558" s="11" t="s">
        <v>7062</v>
      </c>
      <c r="N2558" s="13">
        <v>3105</v>
      </c>
      <c r="O2558" s="15">
        <f>_xlfn.XLOOKUP(B2558,Sheet1!A:A,Sheet1!E:E)</f>
        <v>55.24</v>
      </c>
      <c r="P2558" s="26"/>
      <c r="Q2558" s="15">
        <f t="shared" si="202"/>
        <v>58.002000000000002</v>
      </c>
      <c r="R2558" s="38">
        <f t="shared" si="203"/>
        <v>59.742060000000002</v>
      </c>
      <c r="S2558" s="26">
        <v>0</v>
      </c>
      <c r="T2558" s="13" t="str">
        <f t="shared" si="201"/>
        <v>Up</v>
      </c>
    </row>
    <row r="2559" spans="1:20" s="14" customFormat="1" hidden="1" x14ac:dyDescent="0.3">
      <c r="A2559" s="11">
        <v>6062964</v>
      </c>
      <c r="B2559" s="11">
        <v>6062964</v>
      </c>
      <c r="C2559" s="11" t="s">
        <v>26</v>
      </c>
      <c r="D2559" s="11" t="s">
        <v>27</v>
      </c>
      <c r="E2559" s="13" t="str">
        <f>_xlfn.XLOOKUP(B2559,Sheet1!A:A,Sheet1!B:B)</f>
        <v>DS SNICKERS STRETCH TROUSERS HP  38W 30L</v>
      </c>
      <c r="F2559" s="13" t="str">
        <f t="shared" si="204"/>
        <v>CROWN  - DS SNICKERS STRETCH TROUSERS HP  38W 30L</v>
      </c>
      <c r="G2559" s="13"/>
      <c r="H2559" s="91" t="s">
        <v>28</v>
      </c>
      <c r="I2559" s="11" t="s">
        <v>29</v>
      </c>
      <c r="J2559" s="11" t="s">
        <v>29</v>
      </c>
      <c r="K2559" s="11" t="s">
        <v>30</v>
      </c>
      <c r="M2559" s="11" t="s">
        <v>7062</v>
      </c>
      <c r="N2559" s="13">
        <v>3105</v>
      </c>
      <c r="O2559" s="15">
        <f>_xlfn.XLOOKUP(B2559,Sheet1!A:A,Sheet1!E:E)</f>
        <v>109.92</v>
      </c>
      <c r="P2559" s="26"/>
      <c r="Q2559" s="29">
        <f t="shared" si="202"/>
        <v>115.41600000000001</v>
      </c>
      <c r="R2559" s="38">
        <f t="shared" si="203"/>
        <v>118.87848000000001</v>
      </c>
      <c r="S2559" s="26">
        <v>0</v>
      </c>
      <c r="T2559" s="13" t="str">
        <f t="shared" si="201"/>
        <v>Up</v>
      </c>
    </row>
    <row r="2560" spans="1:20" s="14" customFormat="1" hidden="1" x14ac:dyDescent="0.3">
      <c r="A2560" s="11">
        <v>6062965</v>
      </c>
      <c r="B2560" s="11">
        <v>6062965</v>
      </c>
      <c r="C2560" s="11" t="s">
        <v>26</v>
      </c>
      <c r="D2560" s="11" t="s">
        <v>27</v>
      </c>
      <c r="E2560" s="13" t="str">
        <f>_xlfn.XLOOKUP(B2560,Sheet1!A:A,Sheet1!B:B)</f>
        <v>DS SNICKERS STRETCH TROUSERS HP  39W 30L</v>
      </c>
      <c r="F2560" s="13" t="str">
        <f t="shared" si="204"/>
        <v>CROWN  - DS SNICKERS STRETCH TROUSERS HP  39W 30L</v>
      </c>
      <c r="G2560" s="13"/>
      <c r="H2560" s="91" t="s">
        <v>28</v>
      </c>
      <c r="I2560" s="11" t="s">
        <v>29</v>
      </c>
      <c r="J2560" s="11" t="s">
        <v>29</v>
      </c>
      <c r="K2560" s="11" t="s">
        <v>30</v>
      </c>
      <c r="M2560" s="11" t="s">
        <v>7062</v>
      </c>
      <c r="N2560" s="13">
        <v>3105</v>
      </c>
      <c r="O2560" s="15">
        <f>_xlfn.XLOOKUP(B2560,Sheet1!A:A,Sheet1!E:E)</f>
        <v>109.92</v>
      </c>
      <c r="P2560" s="26"/>
      <c r="Q2560" s="29">
        <f t="shared" si="202"/>
        <v>115.41600000000001</v>
      </c>
      <c r="R2560" s="38">
        <f t="shared" si="203"/>
        <v>118.87848000000001</v>
      </c>
      <c r="S2560" s="26">
        <v>0</v>
      </c>
      <c r="T2560" s="13" t="str">
        <f t="shared" si="201"/>
        <v>Up</v>
      </c>
    </row>
    <row r="2561" spans="1:20" s="14" customFormat="1" hidden="1" x14ac:dyDescent="0.3">
      <c r="A2561" s="11">
        <v>6062966</v>
      </c>
      <c r="B2561" s="11">
        <v>6062966</v>
      </c>
      <c r="C2561" s="11" t="s">
        <v>26</v>
      </c>
      <c r="D2561" s="11" t="s">
        <v>27</v>
      </c>
      <c r="E2561" s="13" t="str">
        <f>_xlfn.XLOOKUP(B2561,Sheet1!A:A,Sheet1!B:B)</f>
        <v>DS SNICKERS STRETCH TROUSERS HP  41W 30L</v>
      </c>
      <c r="F2561" s="13" t="str">
        <f t="shared" si="204"/>
        <v>CROWN  - DS SNICKERS STRETCH TROUSERS HP  41W 30L</v>
      </c>
      <c r="G2561" s="13"/>
      <c r="H2561" s="91" t="s">
        <v>28</v>
      </c>
      <c r="I2561" s="11" t="s">
        <v>29</v>
      </c>
      <c r="J2561" s="11" t="s">
        <v>29</v>
      </c>
      <c r="K2561" s="11" t="s">
        <v>30</v>
      </c>
      <c r="M2561" s="11" t="s">
        <v>7062</v>
      </c>
      <c r="N2561" s="13">
        <v>3105</v>
      </c>
      <c r="O2561" s="15">
        <f>_xlfn.XLOOKUP(B2561,Sheet1!A:A,Sheet1!E:E)</f>
        <v>109.92</v>
      </c>
      <c r="P2561" s="26"/>
      <c r="Q2561" s="29">
        <f t="shared" si="202"/>
        <v>115.41600000000001</v>
      </c>
      <c r="R2561" s="38">
        <f t="shared" si="203"/>
        <v>118.87848000000001</v>
      </c>
      <c r="S2561" s="26">
        <v>0</v>
      </c>
      <c r="T2561" s="13" t="str">
        <f t="shared" si="201"/>
        <v>Up</v>
      </c>
    </row>
    <row r="2562" spans="1:20" s="14" customFormat="1" hidden="1" x14ac:dyDescent="0.3">
      <c r="A2562" s="11">
        <v>6062967</v>
      </c>
      <c r="B2562" s="11">
        <v>6062967</v>
      </c>
      <c r="C2562" s="11" t="s">
        <v>26</v>
      </c>
      <c r="D2562" s="11" t="s">
        <v>27</v>
      </c>
      <c r="E2562" s="13" t="str">
        <f>_xlfn.XLOOKUP(B2562,Sheet1!A:A,Sheet1!B:B)</f>
        <v>DS SNICKERS STRETCH TROUSERS HP  31W 35L</v>
      </c>
      <c r="F2562" s="13" t="str">
        <f t="shared" si="204"/>
        <v>CROWN  - DS SNICKERS STRETCH TROUSERS HP  31W 35L</v>
      </c>
      <c r="G2562" s="13"/>
      <c r="H2562" s="91" t="s">
        <v>28</v>
      </c>
      <c r="I2562" s="11" t="s">
        <v>29</v>
      </c>
      <c r="J2562" s="11" t="s">
        <v>29</v>
      </c>
      <c r="K2562" s="11" t="s">
        <v>30</v>
      </c>
      <c r="M2562" s="11" t="s">
        <v>7062</v>
      </c>
      <c r="N2562" s="13">
        <v>3105</v>
      </c>
      <c r="O2562" s="15">
        <f>_xlfn.XLOOKUP(B2562,Sheet1!A:A,Sheet1!E:E)</f>
        <v>109.92</v>
      </c>
      <c r="P2562" s="26"/>
      <c r="Q2562" s="29">
        <f t="shared" si="202"/>
        <v>115.41600000000001</v>
      </c>
      <c r="R2562" s="38">
        <f t="shared" si="203"/>
        <v>118.87848000000001</v>
      </c>
      <c r="S2562" s="26">
        <v>0</v>
      </c>
      <c r="T2562" s="13" t="str">
        <f t="shared" ref="T2562:T2625" si="205">IF(Q2562&gt;=R2562,"No Change","Up")</f>
        <v>Up</v>
      </c>
    </row>
    <row r="2563" spans="1:20" s="14" customFormat="1" hidden="1" x14ac:dyDescent="0.3">
      <c r="A2563" s="11">
        <v>6062968</v>
      </c>
      <c r="B2563" s="11">
        <v>6062968</v>
      </c>
      <c r="C2563" s="11" t="s">
        <v>26</v>
      </c>
      <c r="D2563" s="11" t="s">
        <v>27</v>
      </c>
      <c r="E2563" s="13" t="str">
        <f>_xlfn.XLOOKUP(B2563,Sheet1!A:A,Sheet1!B:B)</f>
        <v>DS SNICKERS STRETCH TROUSERS HP  33W 35L</v>
      </c>
      <c r="F2563" s="13" t="str">
        <f t="shared" si="204"/>
        <v>CROWN  - DS SNICKERS STRETCH TROUSERS HP  33W 35L</v>
      </c>
      <c r="G2563" s="13"/>
      <c r="H2563" s="91" t="s">
        <v>28</v>
      </c>
      <c r="I2563" s="11" t="s">
        <v>29</v>
      </c>
      <c r="J2563" s="11" t="s">
        <v>29</v>
      </c>
      <c r="K2563" s="11" t="s">
        <v>30</v>
      </c>
      <c r="M2563" s="11" t="s">
        <v>7062</v>
      </c>
      <c r="N2563" s="13">
        <v>3105</v>
      </c>
      <c r="O2563" s="15">
        <f>_xlfn.XLOOKUP(B2563,Sheet1!A:A,Sheet1!E:E)</f>
        <v>109.92</v>
      </c>
      <c r="P2563" s="26"/>
      <c r="Q2563" s="29">
        <f t="shared" si="202"/>
        <v>115.41600000000001</v>
      </c>
      <c r="R2563" s="38">
        <f t="shared" si="203"/>
        <v>118.87848000000001</v>
      </c>
      <c r="S2563" s="26">
        <v>0</v>
      </c>
      <c r="T2563" s="13" t="str">
        <f t="shared" si="205"/>
        <v>Up</v>
      </c>
    </row>
    <row r="2564" spans="1:20" s="14" customFormat="1" hidden="1" x14ac:dyDescent="0.3">
      <c r="A2564" s="11">
        <v>6062969</v>
      </c>
      <c r="B2564" s="11">
        <v>6062969</v>
      </c>
      <c r="C2564" s="11" t="s">
        <v>26</v>
      </c>
      <c r="D2564" s="11" t="s">
        <v>27</v>
      </c>
      <c r="E2564" s="13" t="str">
        <f>_xlfn.XLOOKUP(B2564,Sheet1!A:A,Sheet1!B:B)</f>
        <v>DS SNICKERS STRETCH TROUSERS HP  35W 35L</v>
      </c>
      <c r="F2564" s="13" t="str">
        <f t="shared" si="204"/>
        <v>CROWN  - DS SNICKERS STRETCH TROUSERS HP  35W 35L</v>
      </c>
      <c r="G2564" s="13"/>
      <c r="H2564" s="91" t="s">
        <v>28</v>
      </c>
      <c r="I2564" s="11" t="s">
        <v>29</v>
      </c>
      <c r="J2564" s="11" t="s">
        <v>29</v>
      </c>
      <c r="K2564" s="11" t="s">
        <v>30</v>
      </c>
      <c r="M2564" s="11" t="s">
        <v>7062</v>
      </c>
      <c r="N2564" s="13">
        <v>3105</v>
      </c>
      <c r="O2564" s="15">
        <f>_xlfn.XLOOKUP(B2564,Sheet1!A:A,Sheet1!E:E)</f>
        <v>109.92</v>
      </c>
      <c r="P2564" s="26"/>
      <c r="Q2564" s="29">
        <f t="shared" si="202"/>
        <v>115.41600000000001</v>
      </c>
      <c r="R2564" s="38">
        <f t="shared" si="203"/>
        <v>118.87848000000001</v>
      </c>
      <c r="S2564" s="26">
        <v>0</v>
      </c>
      <c r="T2564" s="13" t="str">
        <f t="shared" si="205"/>
        <v>Up</v>
      </c>
    </row>
    <row r="2565" spans="1:20" s="14" customFormat="1" hidden="1" x14ac:dyDescent="0.3">
      <c r="A2565" s="11">
        <v>6062970</v>
      </c>
      <c r="B2565" s="11">
        <v>6062970</v>
      </c>
      <c r="C2565" s="11" t="s">
        <v>26</v>
      </c>
      <c r="D2565" s="11" t="s">
        <v>27</v>
      </c>
      <c r="E2565" s="13" t="str">
        <f>_xlfn.XLOOKUP(B2565,Sheet1!A:A,Sheet1!B:B)</f>
        <v>DS SNICKERS STRETCH TROUSERS HP  36W 35L</v>
      </c>
      <c r="F2565" s="13" t="str">
        <f t="shared" si="204"/>
        <v>CROWN  - DS SNICKERS STRETCH TROUSERS HP  36W 35L</v>
      </c>
      <c r="G2565" s="13"/>
      <c r="H2565" s="91" t="s">
        <v>28</v>
      </c>
      <c r="I2565" s="11" t="s">
        <v>29</v>
      </c>
      <c r="J2565" s="11" t="s">
        <v>29</v>
      </c>
      <c r="K2565" s="11" t="s">
        <v>30</v>
      </c>
      <c r="M2565" s="11" t="s">
        <v>7062</v>
      </c>
      <c r="N2565" s="13">
        <v>3105</v>
      </c>
      <c r="O2565" s="15">
        <f>_xlfn.XLOOKUP(B2565,Sheet1!A:A,Sheet1!E:E)</f>
        <v>109.92</v>
      </c>
      <c r="P2565" s="26"/>
      <c r="Q2565" s="29">
        <f t="shared" si="202"/>
        <v>115.41600000000001</v>
      </c>
      <c r="R2565" s="38">
        <f t="shared" si="203"/>
        <v>118.87848000000001</v>
      </c>
      <c r="S2565" s="26">
        <v>0</v>
      </c>
      <c r="T2565" s="13" t="str">
        <f t="shared" si="205"/>
        <v>Up</v>
      </c>
    </row>
    <row r="2566" spans="1:20" s="14" customFormat="1" hidden="1" x14ac:dyDescent="0.3">
      <c r="A2566" s="11">
        <v>6062971</v>
      </c>
      <c r="B2566" s="11">
        <v>6062971</v>
      </c>
      <c r="C2566" s="11" t="s">
        <v>26</v>
      </c>
      <c r="D2566" s="11" t="s">
        <v>27</v>
      </c>
      <c r="E2566" s="13" t="str">
        <f>_xlfn.XLOOKUP(B2566,Sheet1!A:A,Sheet1!B:B)</f>
        <v>DS SNICKERS STRETCH TROUSERS HP  38W 35L</v>
      </c>
      <c r="F2566" s="13" t="str">
        <f t="shared" si="204"/>
        <v>CROWN  - DS SNICKERS STRETCH TROUSERS HP  38W 35L</v>
      </c>
      <c r="G2566" s="13"/>
      <c r="H2566" s="91" t="s">
        <v>28</v>
      </c>
      <c r="I2566" s="11" t="s">
        <v>29</v>
      </c>
      <c r="J2566" s="11" t="s">
        <v>29</v>
      </c>
      <c r="K2566" s="11" t="s">
        <v>30</v>
      </c>
      <c r="M2566" s="11" t="s">
        <v>7062</v>
      </c>
      <c r="N2566" s="13">
        <v>3105</v>
      </c>
      <c r="O2566" s="15">
        <f>_xlfn.XLOOKUP(B2566,Sheet1!A:A,Sheet1!E:E)</f>
        <v>109.92</v>
      </c>
      <c r="P2566" s="26"/>
      <c r="Q2566" s="29">
        <f t="shared" si="202"/>
        <v>115.41600000000001</v>
      </c>
      <c r="R2566" s="38">
        <f t="shared" si="203"/>
        <v>118.87848000000001</v>
      </c>
      <c r="S2566" s="26">
        <v>0</v>
      </c>
      <c r="T2566" s="13" t="str">
        <f t="shared" si="205"/>
        <v>Up</v>
      </c>
    </row>
    <row r="2567" spans="1:20" s="14" customFormat="1" hidden="1" x14ac:dyDescent="0.3">
      <c r="A2567" s="11">
        <v>6062972</v>
      </c>
      <c r="B2567" s="11">
        <v>6062972</v>
      </c>
      <c r="C2567" s="11" t="s">
        <v>26</v>
      </c>
      <c r="D2567" s="11" t="s">
        <v>27</v>
      </c>
      <c r="E2567" s="13" t="str">
        <f>_xlfn.XLOOKUP(B2567,Sheet1!A:A,Sheet1!B:B)</f>
        <v>DS SNICKERS STRETCH TROUSERS HP  39W 35L</v>
      </c>
      <c r="F2567" s="13" t="str">
        <f t="shared" si="204"/>
        <v>CROWN  - DS SNICKERS STRETCH TROUSERS HP  39W 35L</v>
      </c>
      <c r="G2567" s="13"/>
      <c r="H2567" s="91" t="s">
        <v>28</v>
      </c>
      <c r="I2567" s="11" t="s">
        <v>29</v>
      </c>
      <c r="J2567" s="11" t="s">
        <v>29</v>
      </c>
      <c r="K2567" s="11" t="s">
        <v>30</v>
      </c>
      <c r="M2567" s="11" t="s">
        <v>7062</v>
      </c>
      <c r="N2567" s="13">
        <v>3105</v>
      </c>
      <c r="O2567" s="15">
        <f>_xlfn.XLOOKUP(B2567,Sheet1!A:A,Sheet1!E:E)</f>
        <v>109.92</v>
      </c>
      <c r="P2567" s="26"/>
      <c r="Q2567" s="29">
        <f t="shared" si="202"/>
        <v>115.41600000000001</v>
      </c>
      <c r="R2567" s="38">
        <f t="shared" si="203"/>
        <v>118.87848000000001</v>
      </c>
      <c r="S2567" s="26">
        <v>0</v>
      </c>
      <c r="T2567" s="13" t="str">
        <f t="shared" si="205"/>
        <v>Up</v>
      </c>
    </row>
    <row r="2568" spans="1:20" s="14" customFormat="1" hidden="1" x14ac:dyDescent="0.3">
      <c r="A2568" s="11">
        <v>6062973</v>
      </c>
      <c r="B2568" s="11">
        <v>6062973</v>
      </c>
      <c r="C2568" s="11" t="s">
        <v>26</v>
      </c>
      <c r="D2568" s="11" t="s">
        <v>27</v>
      </c>
      <c r="E2568" s="13" t="str">
        <f>_xlfn.XLOOKUP(B2568,Sheet1!A:A,Sheet1!B:B)</f>
        <v>DS SNICKERS STRETCH TROUSERS HP  41W 35L</v>
      </c>
      <c r="F2568" s="13" t="str">
        <f t="shared" si="204"/>
        <v>CROWN  - DS SNICKERS STRETCH TROUSERS HP  41W 35L</v>
      </c>
      <c r="G2568" s="13"/>
      <c r="H2568" s="91" t="s">
        <v>28</v>
      </c>
      <c r="I2568" s="11" t="s">
        <v>29</v>
      </c>
      <c r="J2568" s="11" t="s">
        <v>29</v>
      </c>
      <c r="K2568" s="11" t="s">
        <v>30</v>
      </c>
      <c r="M2568" s="11" t="s">
        <v>7062</v>
      </c>
      <c r="N2568" s="13">
        <v>3105</v>
      </c>
      <c r="O2568" s="15">
        <f>_xlfn.XLOOKUP(B2568,Sheet1!A:A,Sheet1!E:E)</f>
        <v>109.92</v>
      </c>
      <c r="P2568" s="26"/>
      <c r="Q2568" s="29">
        <f t="shared" si="202"/>
        <v>115.41600000000001</v>
      </c>
      <c r="R2568" s="38">
        <f t="shared" si="203"/>
        <v>118.87848000000001</v>
      </c>
      <c r="S2568" s="26">
        <v>0</v>
      </c>
      <c r="T2568" s="13" t="str">
        <f t="shared" si="205"/>
        <v>Up</v>
      </c>
    </row>
    <row r="2569" spans="1:20" s="14" customFormat="1" hidden="1" x14ac:dyDescent="0.3">
      <c r="A2569" s="11">
        <v>6050472</v>
      </c>
      <c r="B2569" s="11">
        <v>6050472</v>
      </c>
      <c r="C2569" s="11" t="s">
        <v>26</v>
      </c>
      <c r="D2569" s="11" t="s">
        <v>27</v>
      </c>
      <c r="E2569" s="13" t="str">
        <f>_xlfn.XLOOKUP(B2569,Sheet1!A:A,Sheet1!B:B)</f>
        <v>DS COPLEY CEILING ROSE  R18        60CM</v>
      </c>
      <c r="F2569" s="13" t="str">
        <f t="shared" si="204"/>
        <v>CROWN  - DS COPLEY CEILING ROSE  R18        60CM</v>
      </c>
      <c r="G2569" s="13"/>
      <c r="H2569" s="91" t="s">
        <v>28</v>
      </c>
      <c r="I2569" s="11" t="s">
        <v>29</v>
      </c>
      <c r="J2569" s="11" t="s">
        <v>29</v>
      </c>
      <c r="K2569" s="11" t="s">
        <v>30</v>
      </c>
      <c r="M2569" s="11" t="s">
        <v>7062</v>
      </c>
      <c r="N2569" s="13">
        <v>3105</v>
      </c>
      <c r="O2569" s="15">
        <f>_xlfn.XLOOKUP(B2569,Sheet1!A:A,Sheet1!E:E)</f>
        <v>73.83</v>
      </c>
      <c r="P2569" s="26"/>
      <c r="Q2569" s="15">
        <f t="shared" si="202"/>
        <v>77.521500000000003</v>
      </c>
      <c r="R2569" s="38">
        <f t="shared" si="203"/>
        <v>79.847145000000012</v>
      </c>
      <c r="S2569" s="26">
        <v>0</v>
      </c>
      <c r="T2569" s="13" t="str">
        <f t="shared" si="205"/>
        <v>Up</v>
      </c>
    </row>
    <row r="2570" spans="1:20" s="14" customFormat="1" hidden="1" x14ac:dyDescent="0.3">
      <c r="A2570" s="11">
        <v>6051742</v>
      </c>
      <c r="B2570" s="11">
        <v>6051742</v>
      </c>
      <c r="C2570" s="11" t="s">
        <v>26</v>
      </c>
      <c r="D2570" s="11" t="s">
        <v>27</v>
      </c>
      <c r="E2570" s="13" t="str">
        <f>_xlfn.XLOOKUP(B2570,Sheet1!A:A,Sheet1!B:B)</f>
        <v>DS COPLEY CEILING ROSE  FRANCESCA  71CM</v>
      </c>
      <c r="F2570" s="13" t="str">
        <f t="shared" si="204"/>
        <v>CROWN  - DS COPLEY CEILING ROSE  FRANCESCA  71CM</v>
      </c>
      <c r="G2570" s="13"/>
      <c r="H2570" s="91" t="s">
        <v>28</v>
      </c>
      <c r="I2570" s="11" t="s">
        <v>29</v>
      </c>
      <c r="J2570" s="11" t="s">
        <v>29</v>
      </c>
      <c r="K2570" s="11" t="s">
        <v>30</v>
      </c>
      <c r="M2570" s="11" t="s">
        <v>7062</v>
      </c>
      <c r="N2570" s="13">
        <v>3105</v>
      </c>
      <c r="O2570" s="15">
        <f>_xlfn.XLOOKUP(B2570,Sheet1!A:A,Sheet1!E:E)</f>
        <v>89.53</v>
      </c>
      <c r="P2570" s="26"/>
      <c r="Q2570" s="15">
        <f t="shared" si="202"/>
        <v>94.006500000000003</v>
      </c>
      <c r="R2570" s="38">
        <f t="shared" si="203"/>
        <v>96.826695000000001</v>
      </c>
      <c r="S2570" s="26">
        <v>0</v>
      </c>
      <c r="T2570" s="13" t="str">
        <f t="shared" si="205"/>
        <v>Up</v>
      </c>
    </row>
    <row r="2571" spans="1:20" s="14" customFormat="1" hidden="1" x14ac:dyDescent="0.3">
      <c r="A2571" s="11">
        <v>6052897</v>
      </c>
      <c r="B2571" s="11">
        <v>6052897</v>
      </c>
      <c r="C2571" s="11" t="s">
        <v>26</v>
      </c>
      <c r="D2571" s="11" t="s">
        <v>27</v>
      </c>
      <c r="E2571" s="13" t="str">
        <f>_xlfn.XLOOKUP(B2571,Sheet1!A:A,Sheet1!B:B)</f>
        <v>DS GYPROC AQUABEAD                 2.5M</v>
      </c>
      <c r="F2571" s="13" t="str">
        <f t="shared" si="204"/>
        <v>CROWN  - DS GYPROC AQUABEAD                 2.5M</v>
      </c>
      <c r="G2571" s="13"/>
      <c r="H2571" s="91" t="s">
        <v>28</v>
      </c>
      <c r="I2571" s="11" t="s">
        <v>29</v>
      </c>
      <c r="J2571" s="11" t="s">
        <v>29</v>
      </c>
      <c r="K2571" s="11" t="s">
        <v>30</v>
      </c>
      <c r="M2571" s="11" t="s">
        <v>7062</v>
      </c>
      <c r="N2571" s="13">
        <v>3105</v>
      </c>
      <c r="O2571" s="15">
        <f>_xlfn.XLOOKUP(B2571,Sheet1!A:A,Sheet1!E:E)</f>
        <v>7</v>
      </c>
      <c r="P2571" s="26"/>
      <c r="Q2571" s="15">
        <f t="shared" si="202"/>
        <v>7.3500000000000005</v>
      </c>
      <c r="R2571" s="38">
        <f t="shared" si="203"/>
        <v>7.5705000000000009</v>
      </c>
      <c r="S2571" s="26">
        <v>0</v>
      </c>
      <c r="T2571" s="13" t="str">
        <f t="shared" si="205"/>
        <v>Up</v>
      </c>
    </row>
    <row r="2572" spans="1:20" s="14" customFormat="1" hidden="1" x14ac:dyDescent="0.3">
      <c r="A2572" s="11">
        <v>6052898</v>
      </c>
      <c r="B2572" s="11">
        <v>6052898</v>
      </c>
      <c r="C2572" s="11" t="s">
        <v>26</v>
      </c>
      <c r="D2572" s="11" t="s">
        <v>27</v>
      </c>
      <c r="E2572" s="13" t="str">
        <f>_xlfn.XLOOKUP(B2572,Sheet1!A:A,Sheet1!B:B)</f>
        <v>DS GYPROC AQUABEAD                 2.7M</v>
      </c>
      <c r="F2572" s="13" t="str">
        <f t="shared" si="204"/>
        <v>CROWN  - DS GYPROC AQUABEAD                 2.7M</v>
      </c>
      <c r="G2572" s="13"/>
      <c r="H2572" s="91" t="s">
        <v>28</v>
      </c>
      <c r="I2572" s="11" t="s">
        <v>29</v>
      </c>
      <c r="J2572" s="11" t="s">
        <v>29</v>
      </c>
      <c r="K2572" s="11" t="s">
        <v>30</v>
      </c>
      <c r="M2572" s="11" t="s">
        <v>7062</v>
      </c>
      <c r="N2572" s="13">
        <v>3105</v>
      </c>
      <c r="O2572" s="15">
        <f>_xlfn.XLOOKUP(B2572,Sheet1!A:A,Sheet1!E:E)</f>
        <v>7.75</v>
      </c>
      <c r="P2572" s="26"/>
      <c r="Q2572" s="15">
        <f t="shared" si="202"/>
        <v>8.1375000000000011</v>
      </c>
      <c r="R2572" s="38">
        <f t="shared" si="203"/>
        <v>8.3816250000000014</v>
      </c>
      <c r="S2572" s="26">
        <v>0</v>
      </c>
      <c r="T2572" s="13" t="str">
        <f t="shared" si="205"/>
        <v>Up</v>
      </c>
    </row>
    <row r="2573" spans="1:20" s="14" customFormat="1" hidden="1" x14ac:dyDescent="0.3">
      <c r="A2573" s="11">
        <v>6052899</v>
      </c>
      <c r="B2573" s="11">
        <v>6052899</v>
      </c>
      <c r="C2573" s="11" t="s">
        <v>26</v>
      </c>
      <c r="D2573" s="11" t="s">
        <v>27</v>
      </c>
      <c r="E2573" s="13" t="str">
        <f>_xlfn.XLOOKUP(B2573,Sheet1!A:A,Sheet1!B:B)</f>
        <v>DS GYPROC AQUABEAD                 3M</v>
      </c>
      <c r="F2573" s="13" t="str">
        <f t="shared" si="204"/>
        <v>CROWN  - DS GYPROC AQUABEAD                 3M</v>
      </c>
      <c r="G2573" s="13"/>
      <c r="H2573" s="91" t="s">
        <v>28</v>
      </c>
      <c r="I2573" s="11" t="s">
        <v>29</v>
      </c>
      <c r="J2573" s="11" t="s">
        <v>29</v>
      </c>
      <c r="K2573" s="11" t="s">
        <v>30</v>
      </c>
      <c r="M2573" s="11" t="s">
        <v>7062</v>
      </c>
      <c r="N2573" s="13">
        <v>3105</v>
      </c>
      <c r="O2573" s="15">
        <f>_xlfn.XLOOKUP(B2573,Sheet1!A:A,Sheet1!E:E)</f>
        <v>8.5</v>
      </c>
      <c r="P2573" s="26"/>
      <c r="Q2573" s="15">
        <f t="shared" si="202"/>
        <v>8.9250000000000007</v>
      </c>
      <c r="R2573" s="38">
        <f t="shared" si="203"/>
        <v>9.1927500000000002</v>
      </c>
      <c r="S2573" s="26">
        <v>0</v>
      </c>
      <c r="T2573" s="13" t="str">
        <f t="shared" si="205"/>
        <v>Up</v>
      </c>
    </row>
    <row r="2574" spans="1:20" s="14" customFormat="1" hidden="1" x14ac:dyDescent="0.3">
      <c r="A2574" s="11">
        <v>6052900</v>
      </c>
      <c r="B2574" s="11">
        <v>6052900</v>
      </c>
      <c r="C2574" s="11" t="s">
        <v>26</v>
      </c>
      <c r="D2574" s="11" t="s">
        <v>27</v>
      </c>
      <c r="E2574" s="13" t="str">
        <f>_xlfn.XLOOKUP(B2574,Sheet1!A:A,Sheet1!B:B)</f>
        <v>DS GYPROC EASYFLEX PRO             30M</v>
      </c>
      <c r="F2574" s="13" t="str">
        <f t="shared" si="204"/>
        <v>CROWN  - DS GYPROC EASYFLEX PRO             30M</v>
      </c>
      <c r="G2574" s="13"/>
      <c r="H2574" s="91" t="s">
        <v>28</v>
      </c>
      <c r="I2574" s="11" t="s">
        <v>29</v>
      </c>
      <c r="J2574" s="11" t="s">
        <v>29</v>
      </c>
      <c r="K2574" s="11" t="s">
        <v>30</v>
      </c>
      <c r="M2574" s="11" t="s">
        <v>7062</v>
      </c>
      <c r="N2574" s="13">
        <v>3105</v>
      </c>
      <c r="O2574" s="15">
        <f>_xlfn.XLOOKUP(B2574,Sheet1!A:A,Sheet1!E:E)</f>
        <v>43.57</v>
      </c>
      <c r="P2574" s="26"/>
      <c r="Q2574" s="15">
        <f t="shared" si="202"/>
        <v>45.7485</v>
      </c>
      <c r="R2574" s="38">
        <f t="shared" si="203"/>
        <v>47.120955000000002</v>
      </c>
      <c r="S2574" s="26">
        <v>0</v>
      </c>
      <c r="T2574" s="13" t="str">
        <f t="shared" si="205"/>
        <v>Up</v>
      </c>
    </row>
    <row r="2575" spans="1:20" s="14" customFormat="1" hidden="1" x14ac:dyDescent="0.3">
      <c r="A2575" s="11">
        <v>6053487</v>
      </c>
      <c r="B2575" s="11">
        <v>6053487</v>
      </c>
      <c r="C2575" s="11" t="s">
        <v>26</v>
      </c>
      <c r="D2575" s="11" t="s">
        <v>27</v>
      </c>
      <c r="E2575" s="13" t="str">
        <f>_xlfn.XLOOKUP(B2575,Sheet1!A:A,Sheet1!B:B)</f>
        <v>DS COPLEY CEILING ROSE  IMELDA     52CM</v>
      </c>
      <c r="F2575" s="13" t="str">
        <f t="shared" si="204"/>
        <v>CROWN  - DS COPLEY CEILING ROSE  IMELDA     52CM</v>
      </c>
      <c r="G2575" s="13"/>
      <c r="H2575" s="91" t="s">
        <v>28</v>
      </c>
      <c r="I2575" s="11" t="s">
        <v>29</v>
      </c>
      <c r="J2575" s="11" t="s">
        <v>29</v>
      </c>
      <c r="K2575" s="11" t="s">
        <v>30</v>
      </c>
      <c r="M2575" s="11" t="s">
        <v>7062</v>
      </c>
      <c r="N2575" s="13">
        <v>3105</v>
      </c>
      <c r="O2575" s="15">
        <f>_xlfn.XLOOKUP(B2575,Sheet1!A:A,Sheet1!E:E)</f>
        <v>46.17</v>
      </c>
      <c r="P2575" s="26"/>
      <c r="Q2575" s="15">
        <f t="shared" si="202"/>
        <v>48.478500000000004</v>
      </c>
      <c r="R2575" s="38">
        <f t="shared" si="203"/>
        <v>49.932855000000004</v>
      </c>
      <c r="S2575" s="26">
        <v>0</v>
      </c>
      <c r="T2575" s="13" t="str">
        <f t="shared" si="205"/>
        <v>Up</v>
      </c>
    </row>
    <row r="2576" spans="1:20" s="14" customFormat="1" hidden="1" x14ac:dyDescent="0.3">
      <c r="A2576" s="11">
        <v>6053489</v>
      </c>
      <c r="B2576" s="11">
        <v>6053489</v>
      </c>
      <c r="C2576" s="11" t="s">
        <v>26</v>
      </c>
      <c r="D2576" s="11" t="s">
        <v>27</v>
      </c>
      <c r="E2576" s="13" t="str">
        <f>_xlfn.XLOOKUP(B2576,Sheet1!A:A,Sheet1!B:B)</f>
        <v>DS COPLEY CEILING ROSE  VALENCIA   51CM</v>
      </c>
      <c r="F2576" s="13" t="str">
        <f t="shared" si="204"/>
        <v>CROWN  - DS COPLEY CEILING ROSE  VALENCIA   51CM</v>
      </c>
      <c r="G2576" s="13"/>
      <c r="H2576" s="91" t="s">
        <v>28</v>
      </c>
      <c r="I2576" s="11" t="s">
        <v>29</v>
      </c>
      <c r="J2576" s="11" t="s">
        <v>29</v>
      </c>
      <c r="K2576" s="11" t="s">
        <v>30</v>
      </c>
      <c r="M2576" s="11" t="s">
        <v>7062</v>
      </c>
      <c r="N2576" s="13">
        <v>3105</v>
      </c>
      <c r="O2576" s="15">
        <f>_xlfn.XLOOKUP(B2576,Sheet1!A:A,Sheet1!E:E)</f>
        <v>39.799999999999997</v>
      </c>
      <c r="P2576" s="26"/>
      <c r="Q2576" s="15">
        <f t="shared" si="202"/>
        <v>41.79</v>
      </c>
      <c r="R2576" s="38">
        <f t="shared" si="203"/>
        <v>43.043700000000001</v>
      </c>
      <c r="S2576" s="26">
        <v>0</v>
      </c>
      <c r="T2576" s="13" t="str">
        <f t="shared" si="205"/>
        <v>Up</v>
      </c>
    </row>
    <row r="2577" spans="1:20" s="14" customFormat="1" hidden="1" x14ac:dyDescent="0.3">
      <c r="A2577" s="11">
        <v>6054151</v>
      </c>
      <c r="B2577" s="11">
        <v>6054151</v>
      </c>
      <c r="C2577" s="11" t="s">
        <v>26</v>
      </c>
      <c r="D2577" s="11" t="s">
        <v>27</v>
      </c>
      <c r="E2577" s="13" t="str">
        <f>_xlfn.XLOOKUP(B2577,Sheet1!A:A,Sheet1!B:B)</f>
        <v>DS COPLEY DECORGRIP PLUS ADHESIVE</v>
      </c>
      <c r="F2577" s="13" t="str">
        <f t="shared" si="204"/>
        <v>CROWN  - DS COPLEY DECORGRIP PLUS ADHESIVE</v>
      </c>
      <c r="G2577" s="13"/>
      <c r="H2577" s="91" t="s">
        <v>28</v>
      </c>
      <c r="I2577" s="11" t="s">
        <v>29</v>
      </c>
      <c r="J2577" s="11" t="s">
        <v>29</v>
      </c>
      <c r="K2577" s="11" t="s">
        <v>30</v>
      </c>
      <c r="M2577" s="11" t="s">
        <v>7062</v>
      </c>
      <c r="N2577" s="13">
        <v>3105</v>
      </c>
      <c r="O2577" s="15">
        <f>_xlfn.XLOOKUP(B2577,Sheet1!A:A,Sheet1!E:E)</f>
        <v>13.93</v>
      </c>
      <c r="P2577" s="26"/>
      <c r="Q2577" s="15">
        <f t="shared" si="202"/>
        <v>14.6265</v>
      </c>
      <c r="R2577" s="38">
        <f t="shared" si="203"/>
        <v>15.065295000000001</v>
      </c>
      <c r="S2577" s="26">
        <v>0</v>
      </c>
      <c r="T2577" s="13" t="str">
        <f t="shared" si="205"/>
        <v>Up</v>
      </c>
    </row>
    <row r="2578" spans="1:20" s="14" customFormat="1" hidden="1" x14ac:dyDescent="0.3">
      <c r="A2578" s="11">
        <v>6054624</v>
      </c>
      <c r="B2578" s="11">
        <v>6054624</v>
      </c>
      <c r="C2578" s="11" t="s">
        <v>26</v>
      </c>
      <c r="D2578" s="11" t="s">
        <v>27</v>
      </c>
      <c r="E2578" s="13" t="str">
        <f>_xlfn.XLOOKUP(B2578,Sheet1!A:A,Sheet1!B:B)</f>
        <v>DS GYPROC QUICKSAND JOINT CEMENT   25K</v>
      </c>
      <c r="F2578" s="13" t="str">
        <f t="shared" si="204"/>
        <v>CROWN  - DS GYPROC QUICKSAND JOINT CEMENT   25K</v>
      </c>
      <c r="G2578" s="13"/>
      <c r="H2578" s="91" t="s">
        <v>28</v>
      </c>
      <c r="I2578" s="11" t="s">
        <v>29</v>
      </c>
      <c r="J2578" s="11" t="s">
        <v>29</v>
      </c>
      <c r="K2578" s="11" t="s">
        <v>30</v>
      </c>
      <c r="M2578" s="11" t="s">
        <v>7062</v>
      </c>
      <c r="N2578" s="13">
        <v>3105</v>
      </c>
      <c r="O2578" s="15">
        <f>_xlfn.XLOOKUP(B2578,Sheet1!A:A,Sheet1!E:E)</f>
        <v>39.99</v>
      </c>
      <c r="P2578" s="26">
        <f>_xlfn.XLOOKUP(A2578,Sheet2!F:F,Sheet2!H:H)</f>
        <v>0</v>
      </c>
      <c r="Q2578" s="15">
        <f t="shared" si="202"/>
        <v>41.989500000000007</v>
      </c>
      <c r="R2578" s="38">
        <f t="shared" si="203"/>
        <v>43.249185000000011</v>
      </c>
      <c r="S2578" s="26">
        <v>0</v>
      </c>
      <c r="T2578" s="13" t="str">
        <f t="shared" si="205"/>
        <v>Up</v>
      </c>
    </row>
    <row r="2579" spans="1:20" s="14" customFormat="1" hidden="1" x14ac:dyDescent="0.3">
      <c r="A2579" s="11">
        <v>6054701</v>
      </c>
      <c r="B2579" s="11">
        <v>6054701</v>
      </c>
      <c r="C2579" s="11" t="s">
        <v>26</v>
      </c>
      <c r="D2579" s="11" t="s">
        <v>27</v>
      </c>
      <c r="E2579" s="13" t="str">
        <f>_xlfn.XLOOKUP(B2579,Sheet1!A:A,Sheet1!B:B)</f>
        <v>DS THISTLE MULTIFINISH             25KG</v>
      </c>
      <c r="F2579" s="13" t="str">
        <f t="shared" si="204"/>
        <v>CROWN  - DS THISTLE MULTIFINISH             25KG</v>
      </c>
      <c r="G2579" s="13"/>
      <c r="H2579" s="91" t="s">
        <v>28</v>
      </c>
      <c r="I2579" s="11" t="s">
        <v>29</v>
      </c>
      <c r="J2579" s="11" t="s">
        <v>29</v>
      </c>
      <c r="K2579" s="11" t="s">
        <v>30</v>
      </c>
      <c r="M2579" s="11" t="s">
        <v>7062</v>
      </c>
      <c r="N2579" s="13">
        <v>3105</v>
      </c>
      <c r="O2579" s="15">
        <f>_xlfn.XLOOKUP(B2579,Sheet1!A:A,Sheet1!E:E)</f>
        <v>12.99</v>
      </c>
      <c r="P2579" s="26"/>
      <c r="Q2579" s="29">
        <f t="shared" ref="Q2579:Q2642" si="206">O2579*1.05</f>
        <v>13.6395</v>
      </c>
      <c r="R2579" s="38">
        <f t="shared" si="203"/>
        <v>14.048685000000001</v>
      </c>
      <c r="S2579" s="26">
        <v>0</v>
      </c>
      <c r="T2579" s="13" t="str">
        <f t="shared" si="205"/>
        <v>Up</v>
      </c>
    </row>
    <row r="2580" spans="1:20" s="14" customFormat="1" hidden="1" x14ac:dyDescent="0.3">
      <c r="A2580" s="11">
        <v>6054702</v>
      </c>
      <c r="B2580" s="11">
        <v>6054702</v>
      </c>
      <c r="C2580" s="11" t="s">
        <v>26</v>
      </c>
      <c r="D2580" s="11" t="s">
        <v>27</v>
      </c>
      <c r="E2580" s="13" t="str">
        <f>_xlfn.XLOOKUP(B2580,Sheet1!A:A,Sheet1!B:B)</f>
        <v>DS ARC MOULDX ANTI MOULD SILI CLR  310ML</v>
      </c>
      <c r="F2580" s="13" t="str">
        <f t="shared" si="204"/>
        <v>CROWN  - DS ARC MOULDX ANTI MOULD SILI CLR  310ML</v>
      </c>
      <c r="G2580" s="13"/>
      <c r="H2580" s="91" t="s">
        <v>28</v>
      </c>
      <c r="I2580" s="11" t="s">
        <v>29</v>
      </c>
      <c r="J2580" s="11" t="s">
        <v>29</v>
      </c>
      <c r="K2580" s="11" t="s">
        <v>30</v>
      </c>
      <c r="M2580" s="11" t="s">
        <v>7062</v>
      </c>
      <c r="N2580" s="13">
        <v>3105</v>
      </c>
      <c r="O2580" s="15">
        <f>_xlfn.XLOOKUP(B2580,Sheet1!A:A,Sheet1!E:E)</f>
        <v>6.28</v>
      </c>
      <c r="P2580" s="26"/>
      <c r="Q2580" s="15">
        <f t="shared" si="206"/>
        <v>6.5940000000000003</v>
      </c>
      <c r="R2580" s="38">
        <f t="shared" si="203"/>
        <v>6.7918200000000004</v>
      </c>
      <c r="S2580" s="26">
        <v>0</v>
      </c>
      <c r="T2580" s="13" t="str">
        <f t="shared" si="205"/>
        <v>Up</v>
      </c>
    </row>
    <row r="2581" spans="1:20" s="14" customFormat="1" hidden="1" x14ac:dyDescent="0.3">
      <c r="A2581" s="11">
        <v>6054703</v>
      </c>
      <c r="B2581" s="11">
        <v>6054703</v>
      </c>
      <c r="C2581" s="11" t="s">
        <v>26</v>
      </c>
      <c r="D2581" s="11" t="s">
        <v>27</v>
      </c>
      <c r="E2581" s="13" t="str">
        <f>_xlfn.XLOOKUP(B2581,Sheet1!A:A,Sheet1!B:B)</f>
        <v>DS ARC MOULDX ANTI MOULD SILI WHT  310ML</v>
      </c>
      <c r="F2581" s="13" t="str">
        <f t="shared" si="204"/>
        <v>CROWN  - DS ARC MOULDX ANTI MOULD SILI WHT  310ML</v>
      </c>
      <c r="G2581" s="13"/>
      <c r="H2581" s="91" t="s">
        <v>28</v>
      </c>
      <c r="I2581" s="11" t="s">
        <v>29</v>
      </c>
      <c r="J2581" s="11" t="s">
        <v>29</v>
      </c>
      <c r="K2581" s="11" t="s">
        <v>30</v>
      </c>
      <c r="M2581" s="11" t="s">
        <v>7062</v>
      </c>
      <c r="N2581" s="13">
        <v>3105</v>
      </c>
      <c r="O2581" s="15">
        <f>_xlfn.XLOOKUP(B2581,Sheet1!A:A,Sheet1!E:E)</f>
        <v>6.28</v>
      </c>
      <c r="P2581" s="26"/>
      <c r="Q2581" s="15">
        <f t="shared" si="206"/>
        <v>6.5940000000000003</v>
      </c>
      <c r="R2581" s="38">
        <f t="shared" si="203"/>
        <v>6.7918200000000004</v>
      </c>
      <c r="S2581" s="26">
        <v>0</v>
      </c>
      <c r="T2581" s="13" t="str">
        <f t="shared" si="205"/>
        <v>Up</v>
      </c>
    </row>
    <row r="2582" spans="1:20" s="14" customFormat="1" hidden="1" x14ac:dyDescent="0.3">
      <c r="A2582" s="11">
        <v>6054704</v>
      </c>
      <c r="B2582" s="11">
        <v>6054704</v>
      </c>
      <c r="C2582" s="11" t="s">
        <v>26</v>
      </c>
      <c r="D2582" s="11" t="s">
        <v>27</v>
      </c>
      <c r="E2582" s="13" t="str">
        <f>_xlfn.XLOOKUP(B2582,Sheet1!A:A,Sheet1!B:B)</f>
        <v>DS ARC MOULDX REMOVER INC CHLORINE 750ML</v>
      </c>
      <c r="F2582" s="13" t="str">
        <f t="shared" si="204"/>
        <v>CROWN  - DS ARC MOULDX REMOVER INC CHLORINE 750ML</v>
      </c>
      <c r="G2582" s="13"/>
      <c r="H2582" s="91" t="s">
        <v>28</v>
      </c>
      <c r="I2582" s="11" t="s">
        <v>29</v>
      </c>
      <c r="J2582" s="11" t="s">
        <v>29</v>
      </c>
      <c r="K2582" s="11" t="s">
        <v>30</v>
      </c>
      <c r="M2582" s="11" t="s">
        <v>7062</v>
      </c>
      <c r="N2582" s="13">
        <v>3105</v>
      </c>
      <c r="O2582" s="15">
        <f>_xlfn.XLOOKUP(B2582,Sheet1!A:A,Sheet1!E:E)</f>
        <v>7.55</v>
      </c>
      <c r="P2582" s="26"/>
      <c r="Q2582" s="15">
        <f t="shared" si="206"/>
        <v>7.9275000000000002</v>
      </c>
      <c r="R2582" s="38">
        <f t="shared" si="203"/>
        <v>8.1653250000000011</v>
      </c>
      <c r="S2582" s="26">
        <v>0</v>
      </c>
      <c r="T2582" s="13" t="str">
        <f t="shared" si="205"/>
        <v>Up</v>
      </c>
    </row>
    <row r="2583" spans="1:20" s="14" customFormat="1" hidden="1" x14ac:dyDescent="0.3">
      <c r="A2583" s="11">
        <v>6054706</v>
      </c>
      <c r="B2583" s="11">
        <v>6054706</v>
      </c>
      <c r="C2583" s="11" t="s">
        <v>26</v>
      </c>
      <c r="D2583" s="11" t="s">
        <v>27</v>
      </c>
      <c r="E2583" s="13" t="str">
        <f>_xlfn.XLOOKUP(B2583,Sheet1!A:A,Sheet1!B:B)</f>
        <v>DS ARC MOULDX REMOVER NO CHLORINE  750ML</v>
      </c>
      <c r="F2583" s="13" t="str">
        <f t="shared" si="204"/>
        <v>CROWN  - DS ARC MOULDX REMOVER NO CHLORINE  750ML</v>
      </c>
      <c r="G2583" s="13"/>
      <c r="H2583" s="91" t="s">
        <v>28</v>
      </c>
      <c r="I2583" s="11" t="s">
        <v>29</v>
      </c>
      <c r="J2583" s="11" t="s">
        <v>29</v>
      </c>
      <c r="K2583" s="11" t="s">
        <v>30</v>
      </c>
      <c r="M2583" s="11" t="s">
        <v>7062</v>
      </c>
      <c r="N2583" s="13">
        <v>3105</v>
      </c>
      <c r="O2583" s="15">
        <f>_xlfn.XLOOKUP(B2583,Sheet1!A:A,Sheet1!E:E)</f>
        <v>8.77</v>
      </c>
      <c r="P2583" s="26"/>
      <c r="Q2583" s="15">
        <f t="shared" si="206"/>
        <v>9.2085000000000008</v>
      </c>
      <c r="R2583" s="38">
        <f t="shared" si="203"/>
        <v>9.4847550000000016</v>
      </c>
      <c r="S2583" s="26">
        <v>0</v>
      </c>
      <c r="T2583" s="13" t="str">
        <f t="shared" si="205"/>
        <v>Up</v>
      </c>
    </row>
    <row r="2584" spans="1:20" s="14" customFormat="1" hidden="1" x14ac:dyDescent="0.3">
      <c r="A2584" s="11">
        <v>6049241</v>
      </c>
      <c r="B2584" s="11">
        <v>6049241</v>
      </c>
      <c r="C2584" s="11" t="s">
        <v>26</v>
      </c>
      <c r="D2584" s="11" t="s">
        <v>27</v>
      </c>
      <c r="E2584" s="13" t="str">
        <f>_xlfn.XLOOKUP(B2584,Sheet1!A:A,Sheet1!B:B)</f>
        <v>DS GYPROC COVE MITRE BOX           4PK</v>
      </c>
      <c r="F2584" s="13" t="str">
        <f t="shared" si="204"/>
        <v>CROWN  - DS GYPROC COVE MITRE BOX           4PK</v>
      </c>
      <c r="G2584" s="13"/>
      <c r="H2584" s="91" t="s">
        <v>28</v>
      </c>
      <c r="I2584" s="11" t="s">
        <v>29</v>
      </c>
      <c r="J2584" s="11" t="s">
        <v>29</v>
      </c>
      <c r="K2584" s="11" t="s">
        <v>30</v>
      </c>
      <c r="M2584" s="11" t="s">
        <v>7062</v>
      </c>
      <c r="N2584" s="13">
        <v>3105</v>
      </c>
      <c r="O2584" s="15">
        <f>_xlfn.XLOOKUP(B2584,Sheet1!A:A,Sheet1!E:E)</f>
        <v>34.380000000000003</v>
      </c>
      <c r="P2584" s="26"/>
      <c r="Q2584" s="15">
        <f t="shared" si="206"/>
        <v>36.099000000000004</v>
      </c>
      <c r="R2584" s="38">
        <f t="shared" si="203"/>
        <v>37.181970000000007</v>
      </c>
      <c r="S2584" s="26">
        <v>0</v>
      </c>
      <c r="T2584" s="13" t="str">
        <f t="shared" si="205"/>
        <v>Up</v>
      </c>
    </row>
    <row r="2585" spans="1:20" s="14" customFormat="1" hidden="1" x14ac:dyDescent="0.3">
      <c r="A2585" s="11">
        <v>6047378</v>
      </c>
      <c r="B2585" s="11">
        <v>6047378</v>
      </c>
      <c r="C2585" s="11" t="s">
        <v>26</v>
      </c>
      <c r="D2585" s="11" t="s">
        <v>27</v>
      </c>
      <c r="E2585" s="13" t="str">
        <f>_xlfn.XLOOKUP(B2585,Sheet1!A:A,Sheet1!B:B)</f>
        <v>DS COPLEY CEILING ROSE  CS5        55CM</v>
      </c>
      <c r="F2585" s="13" t="str">
        <f t="shared" si="204"/>
        <v>CROWN  - DS COPLEY CEILING ROSE  CS5        55CM</v>
      </c>
      <c r="G2585" s="13"/>
      <c r="H2585" s="91" t="s">
        <v>28</v>
      </c>
      <c r="I2585" s="11" t="s">
        <v>29</v>
      </c>
      <c r="J2585" s="11" t="s">
        <v>29</v>
      </c>
      <c r="K2585" s="11" t="s">
        <v>30</v>
      </c>
      <c r="M2585" s="11" t="s">
        <v>7062</v>
      </c>
      <c r="N2585" s="13">
        <v>3105</v>
      </c>
      <c r="O2585" s="15">
        <f>_xlfn.XLOOKUP(B2585,Sheet1!A:A,Sheet1!E:E)</f>
        <v>81.900000000000006</v>
      </c>
      <c r="P2585" s="26"/>
      <c r="Q2585" s="15">
        <f t="shared" si="206"/>
        <v>85.995000000000005</v>
      </c>
      <c r="R2585" s="38">
        <f t="shared" si="203"/>
        <v>88.574850000000012</v>
      </c>
      <c r="S2585" s="26">
        <v>0</v>
      </c>
      <c r="T2585" s="13" t="str">
        <f t="shared" si="205"/>
        <v>Up</v>
      </c>
    </row>
    <row r="2586" spans="1:20" s="14" customFormat="1" hidden="1" x14ac:dyDescent="0.3">
      <c r="A2586" s="11">
        <v>6046761</v>
      </c>
      <c r="B2586" s="11">
        <v>6046761</v>
      </c>
      <c r="C2586" s="11" t="s">
        <v>26</v>
      </c>
      <c r="D2586" s="11" t="s">
        <v>27</v>
      </c>
      <c r="E2586" s="13" t="str">
        <f>_xlfn.XLOOKUP(B2586,Sheet1!A:A,Sheet1!B:B)</f>
        <v>DS GYPROC FIBATAPE MOLD-X          90M</v>
      </c>
      <c r="F2586" s="13" t="str">
        <f t="shared" si="204"/>
        <v>CROWN  - DS GYPROC FIBATAPE MOLD-X          90M</v>
      </c>
      <c r="G2586" s="13"/>
      <c r="H2586" s="91" t="s">
        <v>28</v>
      </c>
      <c r="I2586" s="11" t="s">
        <v>29</v>
      </c>
      <c r="J2586" s="11" t="s">
        <v>29</v>
      </c>
      <c r="K2586" s="11" t="s">
        <v>30</v>
      </c>
      <c r="M2586" s="11" t="s">
        <v>7062</v>
      </c>
      <c r="N2586" s="13">
        <v>3105</v>
      </c>
      <c r="O2586" s="15">
        <f>_xlfn.XLOOKUP(B2586,Sheet1!A:A,Sheet1!E:E)</f>
        <v>8.44</v>
      </c>
      <c r="P2586" s="26"/>
      <c r="Q2586" s="15">
        <f t="shared" si="206"/>
        <v>8.8620000000000001</v>
      </c>
      <c r="R2586" s="38">
        <f t="shared" si="203"/>
        <v>9.1278600000000001</v>
      </c>
      <c r="S2586" s="26">
        <v>0</v>
      </c>
      <c r="T2586" s="13" t="str">
        <f t="shared" si="205"/>
        <v>Up</v>
      </c>
    </row>
    <row r="2587" spans="1:20" s="14" customFormat="1" hidden="1" x14ac:dyDescent="0.3">
      <c r="A2587" s="11">
        <v>6046760</v>
      </c>
      <c r="B2587" s="11">
        <v>6046760</v>
      </c>
      <c r="C2587" s="11" t="s">
        <v>26</v>
      </c>
      <c r="D2587" s="11" t="s">
        <v>27</v>
      </c>
      <c r="E2587" s="13" t="str">
        <f>_xlfn.XLOOKUP(B2587,Sheet1!A:A,Sheet1!B:B)</f>
        <v>DS GYPROC FIBATAPE PERFECT FINISH  90M</v>
      </c>
      <c r="F2587" s="13" t="str">
        <f t="shared" si="204"/>
        <v>CROWN  - DS GYPROC FIBATAPE PERFECT FINISH  90M</v>
      </c>
      <c r="G2587" s="13"/>
      <c r="H2587" s="91" t="s">
        <v>28</v>
      </c>
      <c r="I2587" s="11" t="s">
        <v>29</v>
      </c>
      <c r="J2587" s="11" t="s">
        <v>29</v>
      </c>
      <c r="K2587" s="11" t="s">
        <v>30</v>
      </c>
      <c r="M2587" s="11" t="s">
        <v>7062</v>
      </c>
      <c r="N2587" s="13">
        <v>3105</v>
      </c>
      <c r="O2587" s="15">
        <f>_xlfn.XLOOKUP(B2587,Sheet1!A:A,Sheet1!E:E)</f>
        <v>9.56</v>
      </c>
      <c r="P2587" s="26"/>
      <c r="Q2587" s="15">
        <f t="shared" si="206"/>
        <v>10.038</v>
      </c>
      <c r="R2587" s="38">
        <f t="shared" si="203"/>
        <v>10.33914</v>
      </c>
      <c r="S2587" s="26">
        <v>0</v>
      </c>
      <c r="T2587" s="13" t="str">
        <f t="shared" si="205"/>
        <v>Up</v>
      </c>
    </row>
    <row r="2588" spans="1:20" s="14" customFormat="1" hidden="1" x14ac:dyDescent="0.3">
      <c r="A2588" s="11">
        <v>6046759</v>
      </c>
      <c r="B2588" s="11">
        <v>6046759</v>
      </c>
      <c r="C2588" s="11" t="s">
        <v>26</v>
      </c>
      <c r="D2588" s="11" t="s">
        <v>27</v>
      </c>
      <c r="E2588" s="13" t="str">
        <f>_xlfn.XLOOKUP(B2588,Sheet1!A:A,Sheet1!B:B)</f>
        <v>DS GYPROC FIBATAPE CLASSIC         90M</v>
      </c>
      <c r="F2588" s="13" t="str">
        <f t="shared" si="204"/>
        <v>CROWN  - DS GYPROC FIBATAPE CLASSIC         90M</v>
      </c>
      <c r="G2588" s="13"/>
      <c r="H2588" s="91" t="s">
        <v>28</v>
      </c>
      <c r="I2588" s="11" t="s">
        <v>29</v>
      </c>
      <c r="J2588" s="11" t="s">
        <v>29</v>
      </c>
      <c r="K2588" s="11" t="s">
        <v>30</v>
      </c>
      <c r="M2588" s="11" t="s">
        <v>7062</v>
      </c>
      <c r="N2588" s="13">
        <v>3105</v>
      </c>
      <c r="O2588" s="15">
        <f>_xlfn.XLOOKUP(B2588,Sheet1!A:A,Sheet1!E:E)</f>
        <v>6.25</v>
      </c>
      <c r="P2588" s="26"/>
      <c r="Q2588" s="15">
        <f t="shared" si="206"/>
        <v>6.5625</v>
      </c>
      <c r="R2588" s="38">
        <f t="shared" si="203"/>
        <v>6.7593750000000004</v>
      </c>
      <c r="S2588" s="26">
        <v>0</v>
      </c>
      <c r="T2588" s="13" t="str">
        <f t="shared" si="205"/>
        <v>Up</v>
      </c>
    </row>
    <row r="2589" spans="1:20" s="14" customFormat="1" hidden="1" x14ac:dyDescent="0.3">
      <c r="A2589" s="11">
        <v>6045089</v>
      </c>
      <c r="B2589" s="11">
        <v>6045089</v>
      </c>
      <c r="C2589" s="11" t="s">
        <v>26</v>
      </c>
      <c r="D2589" s="11" t="s">
        <v>27</v>
      </c>
      <c r="E2589" s="13" t="str">
        <f>_xlfn.XLOOKUP(B2589,Sheet1!A:A,Sheet1!B:B)</f>
        <v>DS COPLEY CORNERS       EXT PLAIN  SML</v>
      </c>
      <c r="F2589" s="13" t="str">
        <f t="shared" si="204"/>
        <v>CROWN  - DS COPLEY CORNERS       EXT PLAIN  SML</v>
      </c>
      <c r="G2589" s="13"/>
      <c r="H2589" s="91" t="s">
        <v>28</v>
      </c>
      <c r="I2589" s="11" t="s">
        <v>29</v>
      </c>
      <c r="J2589" s="11" t="s">
        <v>29</v>
      </c>
      <c r="K2589" s="11" t="s">
        <v>30</v>
      </c>
      <c r="M2589" s="11" t="s">
        <v>7062</v>
      </c>
      <c r="N2589" s="13">
        <v>3105</v>
      </c>
      <c r="O2589" s="15">
        <f>_xlfn.XLOOKUP(B2589,Sheet1!A:A,Sheet1!E:E)</f>
        <v>14.77</v>
      </c>
      <c r="P2589" s="26"/>
      <c r="Q2589" s="15">
        <f t="shared" si="206"/>
        <v>15.5085</v>
      </c>
      <c r="R2589" s="38">
        <f t="shared" si="203"/>
        <v>15.973755000000001</v>
      </c>
      <c r="S2589" s="26">
        <v>0</v>
      </c>
      <c r="T2589" s="13" t="str">
        <f t="shared" si="205"/>
        <v>Up</v>
      </c>
    </row>
    <row r="2590" spans="1:20" s="14" customFormat="1" hidden="1" x14ac:dyDescent="0.3">
      <c r="A2590" s="11">
        <v>6045087</v>
      </c>
      <c r="B2590" s="11">
        <v>6045087</v>
      </c>
      <c r="C2590" s="11" t="s">
        <v>26</v>
      </c>
      <c r="D2590" s="11" t="s">
        <v>27</v>
      </c>
      <c r="E2590" s="13" t="str">
        <f>_xlfn.XLOOKUP(B2590,Sheet1!A:A,Sheet1!B:B)</f>
        <v>DS COPLEY  STANDARD MITRE BLOCK</v>
      </c>
      <c r="F2590" s="13" t="str">
        <f t="shared" si="204"/>
        <v>CROWN  - DS COPLEY  STANDARD MITRE BLOCK</v>
      </c>
      <c r="G2590" s="13"/>
      <c r="H2590" s="91" t="s">
        <v>28</v>
      </c>
      <c r="I2590" s="11" t="s">
        <v>29</v>
      </c>
      <c r="J2590" s="11" t="s">
        <v>29</v>
      </c>
      <c r="K2590" s="11" t="s">
        <v>30</v>
      </c>
      <c r="M2590" s="11" t="s">
        <v>7062</v>
      </c>
      <c r="N2590" s="13">
        <v>3105</v>
      </c>
      <c r="O2590" s="15">
        <f>_xlfn.XLOOKUP(B2590,Sheet1!A:A,Sheet1!E:E)</f>
        <v>22.81</v>
      </c>
      <c r="P2590" s="26"/>
      <c r="Q2590" s="29">
        <f t="shared" si="206"/>
        <v>23.950499999999998</v>
      </c>
      <c r="R2590" s="38">
        <f t="shared" si="203"/>
        <v>24.669014999999998</v>
      </c>
      <c r="S2590" s="26">
        <v>0</v>
      </c>
      <c r="T2590" s="13" t="str">
        <f t="shared" si="205"/>
        <v>Up</v>
      </c>
    </row>
    <row r="2591" spans="1:20" s="14" customFormat="1" hidden="1" x14ac:dyDescent="0.3">
      <c r="A2591" s="11">
        <v>6045085</v>
      </c>
      <c r="B2591" s="11">
        <v>6045085</v>
      </c>
      <c r="C2591" s="11" t="s">
        <v>26</v>
      </c>
      <c r="D2591" s="11" t="s">
        <v>27</v>
      </c>
      <c r="E2591" s="13" t="str">
        <f>_xlfn.XLOOKUP(B2591,Sheet1!A:A,Sheet1!B:B)</f>
        <v>DS COPLEY CEILING ROSE  R23       51.5CM</v>
      </c>
      <c r="F2591" s="13" t="str">
        <f t="shared" si="204"/>
        <v>CROWN  - DS COPLEY CEILING ROSE  R23       51.5CM</v>
      </c>
      <c r="G2591" s="13"/>
      <c r="H2591" s="91" t="s">
        <v>28</v>
      </c>
      <c r="I2591" s="11" t="s">
        <v>29</v>
      </c>
      <c r="J2591" s="11" t="s">
        <v>29</v>
      </c>
      <c r="K2591" s="11" t="s">
        <v>30</v>
      </c>
      <c r="M2591" s="11" t="s">
        <v>7062</v>
      </c>
      <c r="N2591" s="13">
        <v>3105</v>
      </c>
      <c r="O2591" s="15">
        <f>_xlfn.XLOOKUP(B2591,Sheet1!A:A,Sheet1!E:E)</f>
        <v>37.42</v>
      </c>
      <c r="P2591" s="26"/>
      <c r="Q2591" s="15">
        <f t="shared" si="206"/>
        <v>39.291000000000004</v>
      </c>
      <c r="R2591" s="38">
        <f t="shared" si="203"/>
        <v>40.469730000000006</v>
      </c>
      <c r="S2591" s="26">
        <v>0</v>
      </c>
      <c r="T2591" s="13" t="str">
        <f t="shared" si="205"/>
        <v>Up</v>
      </c>
    </row>
    <row r="2592" spans="1:20" s="14" customFormat="1" hidden="1" x14ac:dyDescent="0.3">
      <c r="A2592" s="11">
        <v>6045084</v>
      </c>
      <c r="B2592" s="11">
        <v>6045084</v>
      </c>
      <c r="C2592" s="11" t="s">
        <v>26</v>
      </c>
      <c r="D2592" s="11" t="s">
        <v>27</v>
      </c>
      <c r="E2592" s="13" t="str">
        <f>_xlfn.XLOOKUP(B2592,Sheet1!A:A,Sheet1!B:B)</f>
        <v>DS COPLEY CEILING ROSE  R10        60CM</v>
      </c>
      <c r="F2592" s="13" t="str">
        <f t="shared" si="204"/>
        <v>CROWN  - DS COPLEY CEILING ROSE  R10        60CM</v>
      </c>
      <c r="G2592" s="13"/>
      <c r="H2592" s="91" t="s">
        <v>28</v>
      </c>
      <c r="I2592" s="11" t="s">
        <v>29</v>
      </c>
      <c r="J2592" s="11" t="s">
        <v>29</v>
      </c>
      <c r="K2592" s="11" t="s">
        <v>30</v>
      </c>
      <c r="M2592" s="11" t="s">
        <v>7062</v>
      </c>
      <c r="N2592" s="13">
        <v>3105</v>
      </c>
      <c r="O2592" s="15">
        <f>_xlfn.XLOOKUP(B2592,Sheet1!A:A,Sheet1!E:E)</f>
        <v>51.82</v>
      </c>
      <c r="P2592" s="26"/>
      <c r="Q2592" s="15">
        <f t="shared" si="206"/>
        <v>54.411000000000001</v>
      </c>
      <c r="R2592" s="38">
        <f t="shared" si="203"/>
        <v>56.043330000000005</v>
      </c>
      <c r="S2592" s="26">
        <v>0</v>
      </c>
      <c r="T2592" s="13" t="str">
        <f t="shared" si="205"/>
        <v>Up</v>
      </c>
    </row>
    <row r="2593" spans="1:20" s="14" customFormat="1" hidden="1" x14ac:dyDescent="0.3">
      <c r="A2593" s="11">
        <v>6045079</v>
      </c>
      <c r="B2593" s="11">
        <v>6045079</v>
      </c>
      <c r="C2593" s="11" t="s">
        <v>26</v>
      </c>
      <c r="D2593" s="11" t="s">
        <v>27</v>
      </c>
      <c r="E2593" s="13" t="str">
        <f>_xlfn.XLOOKUP(B2593,Sheet1!A:A,Sheet1!B:B)</f>
        <v>DS COPLEY CEILING ROSE  ALANNA     74CM</v>
      </c>
      <c r="F2593" s="13" t="str">
        <f t="shared" si="204"/>
        <v>CROWN  - DS COPLEY CEILING ROSE  ALANNA     74CM</v>
      </c>
      <c r="G2593" s="13"/>
      <c r="H2593" s="91" t="s">
        <v>28</v>
      </c>
      <c r="I2593" s="11" t="s">
        <v>29</v>
      </c>
      <c r="J2593" s="11" t="s">
        <v>29</v>
      </c>
      <c r="K2593" s="11" t="s">
        <v>30</v>
      </c>
      <c r="M2593" s="11" t="s">
        <v>7062</v>
      </c>
      <c r="N2593" s="13">
        <v>3105</v>
      </c>
      <c r="O2593" s="15">
        <f>_xlfn.XLOOKUP(B2593,Sheet1!A:A,Sheet1!E:E)</f>
        <v>55.43</v>
      </c>
      <c r="P2593" s="26"/>
      <c r="Q2593" s="15">
        <f t="shared" si="206"/>
        <v>58.201500000000003</v>
      </c>
      <c r="R2593" s="38">
        <f t="shared" si="203"/>
        <v>59.947545000000005</v>
      </c>
      <c r="S2593" s="26">
        <v>0</v>
      </c>
      <c r="T2593" s="13" t="str">
        <f t="shared" si="205"/>
        <v>Up</v>
      </c>
    </row>
    <row r="2594" spans="1:20" s="14" customFormat="1" hidden="1" x14ac:dyDescent="0.3">
      <c r="A2594" s="11">
        <v>6044279</v>
      </c>
      <c r="B2594" s="11">
        <v>6044279</v>
      </c>
      <c r="C2594" s="11" t="s">
        <v>26</v>
      </c>
      <c r="D2594" s="11" t="s">
        <v>27</v>
      </c>
      <c r="E2594" s="13" t="str">
        <f>_xlfn.XLOOKUP(B2594,Sheet1!A:A,Sheet1!B:B)</f>
        <v>DS ARTLINE CORNICE      MARIANA</v>
      </c>
      <c r="F2594" s="13" t="str">
        <f t="shared" si="204"/>
        <v>CROWN  - DS ARTLINE CORNICE      MARIANA</v>
      </c>
      <c r="G2594" s="13"/>
      <c r="H2594" s="91" t="s">
        <v>28</v>
      </c>
      <c r="I2594" s="11" t="s">
        <v>29</v>
      </c>
      <c r="J2594" s="11" t="s">
        <v>29</v>
      </c>
      <c r="K2594" s="11" t="s">
        <v>30</v>
      </c>
      <c r="M2594" s="11" t="s">
        <v>7062</v>
      </c>
      <c r="N2594" s="13">
        <v>3105</v>
      </c>
      <c r="O2594" s="15">
        <f>_xlfn.XLOOKUP(B2594,Sheet1!A:A,Sheet1!E:E)</f>
        <v>26.25</v>
      </c>
      <c r="P2594" s="26"/>
      <c r="Q2594" s="15">
        <f t="shared" si="206"/>
        <v>27.5625</v>
      </c>
      <c r="R2594" s="38">
        <f t="shared" si="203"/>
        <v>28.389375000000001</v>
      </c>
      <c r="S2594" s="26">
        <v>0</v>
      </c>
      <c r="T2594" s="13" t="str">
        <f t="shared" si="205"/>
        <v>Up</v>
      </c>
    </row>
    <row r="2595" spans="1:20" s="14" customFormat="1" hidden="1" x14ac:dyDescent="0.3">
      <c r="A2595" s="11">
        <v>6043194</v>
      </c>
      <c r="B2595" s="11">
        <v>6043194</v>
      </c>
      <c r="C2595" s="11" t="s">
        <v>26</v>
      </c>
      <c r="D2595" s="11" t="s">
        <v>27</v>
      </c>
      <c r="E2595" s="13" t="str">
        <f>_xlfn.XLOOKUP(B2595,Sheet1!A:A,Sheet1!B:B)</f>
        <v>DS COPLEY ART DECO MITRE BOX</v>
      </c>
      <c r="F2595" s="13" t="str">
        <f t="shared" si="204"/>
        <v>CROWN  - DS COPLEY ART DECO MITRE BOX</v>
      </c>
      <c r="G2595" s="13"/>
      <c r="H2595" s="91" t="s">
        <v>28</v>
      </c>
      <c r="I2595" s="11" t="s">
        <v>29</v>
      </c>
      <c r="J2595" s="11" t="s">
        <v>29</v>
      </c>
      <c r="K2595" s="11" t="s">
        <v>30</v>
      </c>
      <c r="M2595" s="11" t="s">
        <v>7062</v>
      </c>
      <c r="N2595" s="13">
        <v>3105</v>
      </c>
      <c r="O2595" s="15">
        <f>_xlfn.XLOOKUP(B2595,Sheet1!A:A,Sheet1!E:E)</f>
        <v>84.77</v>
      </c>
      <c r="P2595" s="26"/>
      <c r="Q2595" s="15">
        <f t="shared" si="206"/>
        <v>89.008499999999998</v>
      </c>
      <c r="R2595" s="38">
        <f t="shared" si="203"/>
        <v>91.678754999999995</v>
      </c>
      <c r="S2595" s="26">
        <v>0</v>
      </c>
      <c r="T2595" s="13" t="str">
        <f t="shared" si="205"/>
        <v>Up</v>
      </c>
    </row>
    <row r="2596" spans="1:20" s="14" customFormat="1" hidden="1" x14ac:dyDescent="0.3">
      <c r="A2596" s="11">
        <v>6043193</v>
      </c>
      <c r="B2596" s="11">
        <v>6043193</v>
      </c>
      <c r="C2596" s="11" t="s">
        <v>26</v>
      </c>
      <c r="D2596" s="11" t="s">
        <v>27</v>
      </c>
      <c r="E2596" s="13" t="str">
        <f>_xlfn.XLOOKUP(B2596,Sheet1!A:A,Sheet1!B:B)</f>
        <v>DS COPLEY NOMASTYL A1 80 X 80MM    2M</v>
      </c>
      <c r="F2596" s="13" t="str">
        <f t="shared" si="204"/>
        <v>CROWN  - DS COPLEY NOMASTYL A1 80 X 80MM    2M</v>
      </c>
      <c r="G2596" s="13"/>
      <c r="H2596" s="91" t="s">
        <v>28</v>
      </c>
      <c r="I2596" s="11" t="s">
        <v>29</v>
      </c>
      <c r="J2596" s="11" t="s">
        <v>29</v>
      </c>
      <c r="K2596" s="11" t="s">
        <v>30</v>
      </c>
      <c r="M2596" s="11" t="s">
        <v>7062</v>
      </c>
      <c r="N2596" s="13">
        <v>3105</v>
      </c>
      <c r="O2596" s="15">
        <f>_xlfn.XLOOKUP(B2596,Sheet1!A:A,Sheet1!E:E)</f>
        <v>12.65</v>
      </c>
      <c r="P2596" s="26"/>
      <c r="Q2596" s="29">
        <f t="shared" si="206"/>
        <v>13.282500000000001</v>
      </c>
      <c r="R2596" s="38">
        <f t="shared" si="203"/>
        <v>13.680975000000002</v>
      </c>
      <c r="S2596" s="26">
        <v>0</v>
      </c>
      <c r="T2596" s="13" t="str">
        <f t="shared" si="205"/>
        <v>Up</v>
      </c>
    </row>
    <row r="2597" spans="1:20" s="14" customFormat="1" hidden="1" x14ac:dyDescent="0.3">
      <c r="A2597" s="11">
        <v>6055788</v>
      </c>
      <c r="B2597" s="11">
        <v>6055788</v>
      </c>
      <c r="C2597" s="11" t="s">
        <v>26</v>
      </c>
      <c r="D2597" s="11" t="s">
        <v>27</v>
      </c>
      <c r="E2597" s="13" t="str">
        <f>_xlfn.XLOOKUP(B2597,Sheet1!A:A,Sheet1!B:B)</f>
        <v>DS KNAUF DALLAS B1 EXT ANGLE BEAD  2.6M</v>
      </c>
      <c r="F2597" s="13" t="str">
        <f t="shared" si="204"/>
        <v>CROWN  - DS KNAUF DALLAS B1 EXT ANGLE BEAD  2.6M</v>
      </c>
      <c r="G2597" s="13"/>
      <c r="H2597" s="91" t="s">
        <v>28</v>
      </c>
      <c r="I2597" s="11" t="s">
        <v>29</v>
      </c>
      <c r="J2597" s="11" t="s">
        <v>29</v>
      </c>
      <c r="K2597" s="11" t="s">
        <v>30</v>
      </c>
      <c r="M2597" s="11" t="s">
        <v>7062</v>
      </c>
      <c r="N2597" s="13">
        <v>3105</v>
      </c>
      <c r="O2597" s="15">
        <f>_xlfn.XLOOKUP(B2597,Sheet1!A:A,Sheet1!E:E)</f>
        <v>3.25</v>
      </c>
      <c r="P2597" s="26"/>
      <c r="Q2597" s="15">
        <f t="shared" si="206"/>
        <v>3.4125000000000001</v>
      </c>
      <c r="R2597" s="38">
        <f t="shared" si="203"/>
        <v>3.514875</v>
      </c>
      <c r="S2597" s="26">
        <v>0</v>
      </c>
      <c r="T2597" s="13" t="str">
        <f t="shared" si="205"/>
        <v>Up</v>
      </c>
    </row>
    <row r="2598" spans="1:20" s="14" customFormat="1" hidden="1" x14ac:dyDescent="0.3">
      <c r="A2598" s="11">
        <v>6055496</v>
      </c>
      <c r="B2598" s="11">
        <v>6055496</v>
      </c>
      <c r="C2598" s="11" t="s">
        <v>26</v>
      </c>
      <c r="D2598" s="11" t="s">
        <v>27</v>
      </c>
      <c r="E2598" s="13" t="str">
        <f>_xlfn.XLOOKUP(B2598,Sheet1!A:A,Sheet1!B:B)</f>
        <v>DS KNAUF AIRLESS FINISH BAG        25K</v>
      </c>
      <c r="F2598" s="13" t="str">
        <f t="shared" si="204"/>
        <v>CROWN  - DS KNAUF AIRLESS FINISH BAG        25K</v>
      </c>
      <c r="G2598" s="13"/>
      <c r="H2598" s="91" t="s">
        <v>28</v>
      </c>
      <c r="I2598" s="11" t="s">
        <v>29</v>
      </c>
      <c r="J2598" s="11" t="s">
        <v>29</v>
      </c>
      <c r="K2598" s="11" t="s">
        <v>30</v>
      </c>
      <c r="M2598" s="11" t="s">
        <v>7062</v>
      </c>
      <c r="N2598" s="13">
        <v>3105</v>
      </c>
      <c r="O2598" s="15">
        <f>_xlfn.XLOOKUP(B2598,Sheet1!A:A,Sheet1!E:E)</f>
        <v>40.76</v>
      </c>
      <c r="P2598" s="26"/>
      <c r="Q2598" s="15">
        <f t="shared" si="206"/>
        <v>42.798000000000002</v>
      </c>
      <c r="R2598" s="38">
        <f t="shared" si="203"/>
        <v>44.081940000000003</v>
      </c>
      <c r="S2598" s="26">
        <v>0</v>
      </c>
      <c r="T2598" s="13" t="str">
        <f t="shared" si="205"/>
        <v>Up</v>
      </c>
    </row>
    <row r="2599" spans="1:20" s="14" customFormat="1" hidden="1" x14ac:dyDescent="0.3">
      <c r="A2599" s="11">
        <v>6055494</v>
      </c>
      <c r="B2599" s="11">
        <v>6055494</v>
      </c>
      <c r="C2599" s="11" t="s">
        <v>26</v>
      </c>
      <c r="D2599" s="11" t="s">
        <v>27</v>
      </c>
      <c r="E2599" s="13" t="str">
        <f>_xlfn.XLOOKUP(B2599,Sheet1!A:A,Sheet1!B:B)</f>
        <v>DS KNAUF AIRLESS BACKING BAG       21K</v>
      </c>
      <c r="F2599" s="13" t="str">
        <f t="shared" si="204"/>
        <v>CROWN  - DS KNAUF AIRLESS BACKING BAG       21K</v>
      </c>
      <c r="G2599" s="13"/>
      <c r="H2599" s="91" t="s">
        <v>28</v>
      </c>
      <c r="I2599" s="11" t="s">
        <v>29</v>
      </c>
      <c r="J2599" s="11" t="s">
        <v>29</v>
      </c>
      <c r="K2599" s="11" t="s">
        <v>30</v>
      </c>
      <c r="M2599" s="11" t="s">
        <v>7062</v>
      </c>
      <c r="N2599" s="13">
        <v>3105</v>
      </c>
      <c r="O2599" s="15">
        <f>_xlfn.XLOOKUP(B2599,Sheet1!A:A,Sheet1!E:E)</f>
        <v>43.05</v>
      </c>
      <c r="P2599" s="26"/>
      <c r="Q2599" s="15">
        <f t="shared" si="206"/>
        <v>45.202500000000001</v>
      </c>
      <c r="R2599" s="38">
        <f t="shared" si="203"/>
        <v>46.558575000000005</v>
      </c>
      <c r="S2599" s="26">
        <v>0</v>
      </c>
      <c r="T2599" s="13" t="str">
        <f t="shared" si="205"/>
        <v>Up</v>
      </c>
    </row>
    <row r="2600" spans="1:20" s="14" customFormat="1" hidden="1" x14ac:dyDescent="0.3">
      <c r="A2600" s="11">
        <v>6055478</v>
      </c>
      <c r="B2600" s="11">
        <v>6055478</v>
      </c>
      <c r="C2600" s="11" t="s">
        <v>26</v>
      </c>
      <c r="D2600" s="11" t="s">
        <v>27</v>
      </c>
      <c r="E2600" s="13" t="str">
        <f>_xlfn.XLOOKUP(B2600,Sheet1!A:A,Sheet1!B:B)</f>
        <v>DS KNAUF FILL AND FINISH PREM 60   10K</v>
      </c>
      <c r="F2600" s="13" t="str">
        <f t="shared" si="204"/>
        <v>CROWN  - DS KNAUF FILL AND FINISH PREM 60   10K</v>
      </c>
      <c r="G2600" s="13"/>
      <c r="H2600" s="91" t="s">
        <v>28</v>
      </c>
      <c r="I2600" s="11" t="s">
        <v>29</v>
      </c>
      <c r="J2600" s="11" t="s">
        <v>29</v>
      </c>
      <c r="K2600" s="11" t="s">
        <v>30</v>
      </c>
      <c r="M2600" s="11" t="s">
        <v>7062</v>
      </c>
      <c r="N2600" s="13">
        <v>3105</v>
      </c>
      <c r="O2600" s="15">
        <f>_xlfn.XLOOKUP(B2600,Sheet1!A:A,Sheet1!E:E)</f>
        <v>20.97</v>
      </c>
      <c r="P2600" s="26"/>
      <c r="Q2600" s="15">
        <f t="shared" si="206"/>
        <v>22.0185</v>
      </c>
      <c r="R2600" s="38">
        <f t="shared" si="203"/>
        <v>22.679055000000002</v>
      </c>
      <c r="S2600" s="26">
        <v>0</v>
      </c>
      <c r="T2600" s="13" t="str">
        <f t="shared" si="205"/>
        <v>Up</v>
      </c>
    </row>
    <row r="2601" spans="1:20" s="14" customFormat="1" hidden="1" x14ac:dyDescent="0.3">
      <c r="A2601" s="11">
        <v>6055476</v>
      </c>
      <c r="B2601" s="11">
        <v>6055476</v>
      </c>
      <c r="C2601" s="11" t="s">
        <v>26</v>
      </c>
      <c r="D2601" s="11" t="s">
        <v>27</v>
      </c>
      <c r="E2601" s="13" t="str">
        <f>_xlfn.XLOOKUP(B2601,Sheet1!A:A,Sheet1!B:B)</f>
        <v>DS KNAUF FILL AND FINISH PREM 30   10K</v>
      </c>
      <c r="F2601" s="13" t="str">
        <f t="shared" si="204"/>
        <v>CROWN  - DS KNAUF FILL AND FINISH PREM 30   10K</v>
      </c>
      <c r="G2601" s="13"/>
      <c r="H2601" s="91" t="s">
        <v>28</v>
      </c>
      <c r="I2601" s="11" t="s">
        <v>29</v>
      </c>
      <c r="J2601" s="11" t="s">
        <v>29</v>
      </c>
      <c r="K2601" s="11" t="s">
        <v>30</v>
      </c>
      <c r="M2601" s="11" t="s">
        <v>7062</v>
      </c>
      <c r="N2601" s="13">
        <v>3105</v>
      </c>
      <c r="O2601" s="15">
        <f>_xlfn.XLOOKUP(B2601,Sheet1!A:A,Sheet1!E:E)</f>
        <v>21.01</v>
      </c>
      <c r="P2601" s="26"/>
      <c r="Q2601" s="15">
        <f t="shared" si="206"/>
        <v>22.060500000000001</v>
      </c>
      <c r="R2601" s="38">
        <f t="shared" si="203"/>
        <v>22.722315000000002</v>
      </c>
      <c r="S2601" s="26">
        <v>0</v>
      </c>
      <c r="T2601" s="13" t="str">
        <f t="shared" si="205"/>
        <v>Up</v>
      </c>
    </row>
    <row r="2602" spans="1:20" s="14" customFormat="1" hidden="1" x14ac:dyDescent="0.3">
      <c r="A2602" s="11">
        <v>6055473</v>
      </c>
      <c r="B2602" s="11">
        <v>6055473</v>
      </c>
      <c r="C2602" s="11" t="s">
        <v>26</v>
      </c>
      <c r="D2602" s="11" t="s">
        <v>27</v>
      </c>
      <c r="E2602" s="13" t="str">
        <f>_xlfn.XLOOKUP(B2602,Sheet1!A:A,Sheet1!B:B)</f>
        <v>DS KNAUF FILL AND FINISH           20K</v>
      </c>
      <c r="F2602" s="13" t="str">
        <f t="shared" si="204"/>
        <v>CROWN  - DS KNAUF FILL AND FINISH           20K</v>
      </c>
      <c r="G2602" s="13"/>
      <c r="H2602" s="91" t="s">
        <v>28</v>
      </c>
      <c r="I2602" s="11" t="s">
        <v>29</v>
      </c>
      <c r="J2602" s="11" t="s">
        <v>29</v>
      </c>
      <c r="K2602" s="11" t="s">
        <v>30</v>
      </c>
      <c r="M2602" s="11" t="s">
        <v>7062</v>
      </c>
      <c r="N2602" s="13">
        <v>3105</v>
      </c>
      <c r="O2602" s="15">
        <f>_xlfn.XLOOKUP(B2602,Sheet1!A:A,Sheet1!E:E)</f>
        <v>29.04</v>
      </c>
      <c r="P2602" s="26"/>
      <c r="Q2602" s="15">
        <f t="shared" si="206"/>
        <v>30.492000000000001</v>
      </c>
      <c r="R2602" s="38">
        <f t="shared" si="203"/>
        <v>31.406760000000002</v>
      </c>
      <c r="S2602" s="26">
        <v>0</v>
      </c>
      <c r="T2602" s="13" t="str">
        <f t="shared" si="205"/>
        <v>Up</v>
      </c>
    </row>
    <row r="2603" spans="1:20" s="14" customFormat="1" hidden="1" x14ac:dyDescent="0.3">
      <c r="A2603" s="11">
        <v>6055045</v>
      </c>
      <c r="B2603" s="11">
        <v>6055045</v>
      </c>
      <c r="C2603" s="11" t="s">
        <v>26</v>
      </c>
      <c r="D2603" s="11" t="s">
        <v>27</v>
      </c>
      <c r="E2603" s="13" t="str">
        <f>_xlfn.XLOOKUP(B2603,Sheet1!A:A,Sheet1!B:B)</f>
        <v>DS COPLEY CORNICE       Z13        2M</v>
      </c>
      <c r="F2603" s="13" t="str">
        <f t="shared" si="204"/>
        <v>CROWN  - DS COPLEY CORNICE       Z13        2M</v>
      </c>
      <c r="G2603" s="13"/>
      <c r="H2603" s="91" t="s">
        <v>28</v>
      </c>
      <c r="I2603" s="11" t="s">
        <v>29</v>
      </c>
      <c r="J2603" s="11" t="s">
        <v>29</v>
      </c>
      <c r="K2603" s="11" t="s">
        <v>30</v>
      </c>
      <c r="M2603" s="11" t="s">
        <v>7062</v>
      </c>
      <c r="N2603" s="13">
        <v>3105</v>
      </c>
      <c r="O2603" s="15">
        <f>_xlfn.XLOOKUP(B2603,Sheet1!A:A,Sheet1!E:E)</f>
        <v>22.87</v>
      </c>
      <c r="P2603" s="26"/>
      <c r="Q2603" s="15">
        <f t="shared" si="206"/>
        <v>24.013500000000001</v>
      </c>
      <c r="R2603" s="38">
        <f t="shared" si="203"/>
        <v>24.733905</v>
      </c>
      <c r="S2603" s="26">
        <v>0</v>
      </c>
      <c r="T2603" s="13" t="str">
        <f t="shared" si="205"/>
        <v>Up</v>
      </c>
    </row>
    <row r="2604" spans="1:20" s="14" customFormat="1" hidden="1" x14ac:dyDescent="0.3">
      <c r="A2604" s="11">
        <v>6054737</v>
      </c>
      <c r="B2604" s="11">
        <v>6054737</v>
      </c>
      <c r="C2604" s="11" t="s">
        <v>26</v>
      </c>
      <c r="D2604" s="11" t="s">
        <v>27</v>
      </c>
      <c r="E2604" s="13" t="str">
        <f>_xlfn.XLOOKUP(B2604,Sheet1!A:A,Sheet1!B:B)</f>
        <v>DS ARC ZG-90 COLD WHITE GALVANSING 500ML</v>
      </c>
      <c r="F2604" s="13" t="str">
        <f t="shared" si="204"/>
        <v>CROWN  - DS ARC ZG-90 COLD WHITE GALVANSING 500ML</v>
      </c>
      <c r="G2604" s="13"/>
      <c r="H2604" s="91" t="s">
        <v>28</v>
      </c>
      <c r="I2604" s="11" t="s">
        <v>29</v>
      </c>
      <c r="J2604" s="11" t="s">
        <v>29</v>
      </c>
      <c r="K2604" s="11" t="s">
        <v>30</v>
      </c>
      <c r="M2604" s="11" t="s">
        <v>7062</v>
      </c>
      <c r="N2604" s="13">
        <v>3105</v>
      </c>
      <c r="O2604" s="15">
        <f>_xlfn.XLOOKUP(B2604,Sheet1!A:A,Sheet1!E:E)</f>
        <v>12.14</v>
      </c>
      <c r="P2604" s="26"/>
      <c r="Q2604" s="15">
        <f t="shared" si="206"/>
        <v>12.747000000000002</v>
      </c>
      <c r="R2604" s="38">
        <f t="shared" ref="R2604:R2667" si="207">Q2604*1.03</f>
        <v>13.129410000000002</v>
      </c>
      <c r="S2604" s="26">
        <v>0</v>
      </c>
      <c r="T2604" s="13" t="str">
        <f t="shared" si="205"/>
        <v>Up</v>
      </c>
    </row>
    <row r="2605" spans="1:20" s="14" customFormat="1" hidden="1" x14ac:dyDescent="0.3">
      <c r="A2605" s="11">
        <v>6054736</v>
      </c>
      <c r="B2605" s="11">
        <v>6054736</v>
      </c>
      <c r="C2605" s="11" t="s">
        <v>26</v>
      </c>
      <c r="D2605" s="11" t="s">
        <v>27</v>
      </c>
      <c r="E2605" s="13" t="str">
        <f>_xlfn.XLOOKUP(B2605,Sheet1!A:A,Sheet1!B:B)</f>
        <v>DS ARC ZG-90 COLD BLACK GALVANSING 500ML</v>
      </c>
      <c r="F2605" s="13" t="str">
        <f t="shared" si="204"/>
        <v>CROWN  - DS ARC ZG-90 COLD BLACK GALVANSING 500ML</v>
      </c>
      <c r="G2605" s="13"/>
      <c r="H2605" s="91" t="s">
        <v>28</v>
      </c>
      <c r="I2605" s="11" t="s">
        <v>29</v>
      </c>
      <c r="J2605" s="11" t="s">
        <v>29</v>
      </c>
      <c r="K2605" s="11" t="s">
        <v>30</v>
      </c>
      <c r="M2605" s="11" t="s">
        <v>7062</v>
      </c>
      <c r="N2605" s="13">
        <v>3105</v>
      </c>
      <c r="O2605" s="15">
        <f>_xlfn.XLOOKUP(B2605,Sheet1!A:A,Sheet1!E:E)</f>
        <v>12.14</v>
      </c>
      <c r="P2605" s="26"/>
      <c r="Q2605" s="15">
        <f t="shared" si="206"/>
        <v>12.747000000000002</v>
      </c>
      <c r="R2605" s="38">
        <f t="shared" si="207"/>
        <v>13.129410000000002</v>
      </c>
      <c r="S2605" s="26">
        <v>0</v>
      </c>
      <c r="T2605" s="13" t="str">
        <f t="shared" si="205"/>
        <v>Up</v>
      </c>
    </row>
    <row r="2606" spans="1:20" s="14" customFormat="1" hidden="1" x14ac:dyDescent="0.3">
      <c r="A2606" s="11">
        <v>6054735</v>
      </c>
      <c r="B2606" s="11">
        <v>6054735</v>
      </c>
      <c r="C2606" s="11" t="s">
        <v>26</v>
      </c>
      <c r="D2606" s="11" t="s">
        <v>27</v>
      </c>
      <c r="E2606" s="13" t="str">
        <f>_xlfn.XLOOKUP(B2606,Sheet1!A:A,Sheet1!B:B)</f>
        <v>DS ARC ZG-90 COLD ZINC GALVANSING  500ML</v>
      </c>
      <c r="F2606" s="13" t="str">
        <f t="shared" si="204"/>
        <v>CROWN  - DS ARC ZG-90 COLD ZINC GALVANSING  500ML</v>
      </c>
      <c r="G2606" s="13"/>
      <c r="H2606" s="91" t="s">
        <v>28</v>
      </c>
      <c r="I2606" s="11" t="s">
        <v>29</v>
      </c>
      <c r="J2606" s="11" t="s">
        <v>29</v>
      </c>
      <c r="K2606" s="11" t="s">
        <v>30</v>
      </c>
      <c r="M2606" s="11" t="s">
        <v>7062</v>
      </c>
      <c r="N2606" s="13">
        <v>3105</v>
      </c>
      <c r="O2606" s="15">
        <f>_xlfn.XLOOKUP(B2606,Sheet1!A:A,Sheet1!E:E)</f>
        <v>13</v>
      </c>
      <c r="P2606" s="26"/>
      <c r="Q2606" s="15">
        <f t="shared" si="206"/>
        <v>13.65</v>
      </c>
      <c r="R2606" s="38">
        <f t="shared" si="207"/>
        <v>14.0595</v>
      </c>
      <c r="S2606" s="26">
        <v>0</v>
      </c>
      <c r="T2606" s="13" t="str">
        <f t="shared" si="205"/>
        <v>Up</v>
      </c>
    </row>
    <row r="2607" spans="1:20" s="14" customFormat="1" hidden="1" x14ac:dyDescent="0.3">
      <c r="A2607" s="11">
        <v>6054733</v>
      </c>
      <c r="B2607" s="11">
        <v>6054733</v>
      </c>
      <c r="C2607" s="11" t="s">
        <v>26</v>
      </c>
      <c r="D2607" s="11" t="s">
        <v>27</v>
      </c>
      <c r="E2607" s="13" t="str">
        <f>_xlfn.XLOOKUP(B2607,Sheet1!A:A,Sheet1!B:B)</f>
        <v>DS ARC AC-90 MP LUBRICANT+CLEANER  425ML</v>
      </c>
      <c r="F2607" s="13" t="str">
        <f t="shared" si="204"/>
        <v>CROWN  - DS ARC AC-90 MP LUBRICANT+CLEANER  425ML</v>
      </c>
      <c r="G2607" s="13"/>
      <c r="H2607" s="91" t="s">
        <v>28</v>
      </c>
      <c r="I2607" s="11" t="s">
        <v>29</v>
      </c>
      <c r="J2607" s="11" t="s">
        <v>29</v>
      </c>
      <c r="K2607" s="11" t="s">
        <v>30</v>
      </c>
      <c r="M2607" s="11" t="s">
        <v>7062</v>
      </c>
      <c r="N2607" s="13">
        <v>3105</v>
      </c>
      <c r="O2607" s="15">
        <f>_xlfn.XLOOKUP(B2607,Sheet1!A:A,Sheet1!E:E)</f>
        <v>6.26</v>
      </c>
      <c r="P2607" s="26"/>
      <c r="Q2607" s="15">
        <f t="shared" si="206"/>
        <v>6.5730000000000004</v>
      </c>
      <c r="R2607" s="38">
        <f t="shared" si="207"/>
        <v>6.7701900000000004</v>
      </c>
      <c r="S2607" s="26">
        <v>0</v>
      </c>
      <c r="T2607" s="13" t="str">
        <f t="shared" si="205"/>
        <v>Up</v>
      </c>
    </row>
    <row r="2608" spans="1:20" s="14" customFormat="1" hidden="1" x14ac:dyDescent="0.3">
      <c r="A2608" s="11">
        <v>6054732</v>
      </c>
      <c r="B2608" s="11">
        <v>6054732</v>
      </c>
      <c r="C2608" s="11" t="s">
        <v>26</v>
      </c>
      <c r="D2608" s="11" t="s">
        <v>27</v>
      </c>
      <c r="E2608" s="13" t="str">
        <f>_xlfn.XLOOKUP(B2608,Sheet1!A:A,Sheet1!B:B)</f>
        <v>DS ARC SAND BLOCK     MED COARSE   27MM</v>
      </c>
      <c r="F2608" s="13" t="str">
        <f t="shared" si="204"/>
        <v>CROWN  - DS ARC SAND BLOCK     MED COARSE   27MM</v>
      </c>
      <c r="G2608" s="13"/>
      <c r="H2608" s="91" t="s">
        <v>28</v>
      </c>
      <c r="I2608" s="11" t="s">
        <v>29</v>
      </c>
      <c r="J2608" s="11" t="s">
        <v>29</v>
      </c>
      <c r="K2608" s="11" t="s">
        <v>30</v>
      </c>
      <c r="M2608" s="11" t="s">
        <v>7062</v>
      </c>
      <c r="N2608" s="13">
        <v>3105</v>
      </c>
      <c r="O2608" s="15">
        <f>_xlfn.XLOOKUP(B2608,Sheet1!A:A,Sheet1!E:E)</f>
        <v>1.33</v>
      </c>
      <c r="P2608" s="26"/>
      <c r="Q2608" s="15">
        <f t="shared" si="206"/>
        <v>1.3965000000000001</v>
      </c>
      <c r="R2608" s="38">
        <f t="shared" si="207"/>
        <v>1.4383950000000001</v>
      </c>
      <c r="S2608" s="26">
        <v>0</v>
      </c>
      <c r="T2608" s="13" t="str">
        <f t="shared" si="205"/>
        <v>Up</v>
      </c>
    </row>
    <row r="2609" spans="1:20" s="14" customFormat="1" hidden="1" x14ac:dyDescent="0.3">
      <c r="A2609" s="11">
        <v>6054731</v>
      </c>
      <c r="B2609" s="11">
        <v>6054731</v>
      </c>
      <c r="C2609" s="11" t="s">
        <v>26</v>
      </c>
      <c r="D2609" s="11" t="s">
        <v>27</v>
      </c>
      <c r="E2609" s="13" t="str">
        <f>_xlfn.XLOOKUP(B2609,Sheet1!A:A,Sheet1!B:B)</f>
        <v>DS ARC SAND BLOCK     FINE MEDIUM  27MM</v>
      </c>
      <c r="F2609" s="13" t="str">
        <f t="shared" si="204"/>
        <v>CROWN  - DS ARC SAND BLOCK     FINE MEDIUM  27MM</v>
      </c>
      <c r="G2609" s="13"/>
      <c r="H2609" s="91" t="s">
        <v>28</v>
      </c>
      <c r="I2609" s="11" t="s">
        <v>29</v>
      </c>
      <c r="J2609" s="11" t="s">
        <v>29</v>
      </c>
      <c r="K2609" s="11" t="s">
        <v>30</v>
      </c>
      <c r="M2609" s="11" t="s">
        <v>7062</v>
      </c>
      <c r="N2609" s="13">
        <v>3105</v>
      </c>
      <c r="O2609" s="15">
        <f>_xlfn.XLOOKUP(B2609,Sheet1!A:A,Sheet1!E:E)</f>
        <v>1.33</v>
      </c>
      <c r="P2609" s="26"/>
      <c r="Q2609" s="15">
        <f t="shared" si="206"/>
        <v>1.3965000000000001</v>
      </c>
      <c r="R2609" s="38">
        <f t="shared" si="207"/>
        <v>1.4383950000000001</v>
      </c>
      <c r="S2609" s="26">
        <v>0</v>
      </c>
      <c r="T2609" s="13" t="str">
        <f t="shared" si="205"/>
        <v>Up</v>
      </c>
    </row>
    <row r="2610" spans="1:20" s="14" customFormat="1" hidden="1" x14ac:dyDescent="0.3">
      <c r="A2610" s="11">
        <v>6054728</v>
      </c>
      <c r="B2610" s="11">
        <v>6054728</v>
      </c>
      <c r="C2610" s="11" t="s">
        <v>26</v>
      </c>
      <c r="D2610" s="11" t="s">
        <v>27</v>
      </c>
      <c r="E2610" s="13" t="str">
        <f>_xlfn.XLOOKUP(B2610,Sheet1!A:A,Sheet1!B:B)</f>
        <v>DS ARC ASSORTED MOUSE RED OXIDE    5PK</v>
      </c>
      <c r="F2610" s="13" t="str">
        <f t="shared" si="204"/>
        <v>CROWN  - DS ARC ASSORTED MOUSE RED OXIDE    5PK</v>
      </c>
      <c r="G2610" s="13"/>
      <c r="H2610" s="91" t="s">
        <v>28</v>
      </c>
      <c r="I2610" s="11" t="s">
        <v>29</v>
      </c>
      <c r="J2610" s="11" t="s">
        <v>29</v>
      </c>
      <c r="K2610" s="11" t="s">
        <v>30</v>
      </c>
      <c r="M2610" s="11" t="s">
        <v>7062</v>
      </c>
      <c r="N2610" s="13">
        <v>3105</v>
      </c>
      <c r="O2610" s="15">
        <f>_xlfn.XLOOKUP(B2610,Sheet1!A:A,Sheet1!E:E)</f>
        <v>4.96</v>
      </c>
      <c r="P2610" s="26"/>
      <c r="Q2610" s="15">
        <f t="shared" si="206"/>
        <v>5.2080000000000002</v>
      </c>
      <c r="R2610" s="38">
        <f t="shared" si="207"/>
        <v>5.3642400000000006</v>
      </c>
      <c r="S2610" s="26">
        <v>0</v>
      </c>
      <c r="T2610" s="13" t="str">
        <f t="shared" si="205"/>
        <v>Up</v>
      </c>
    </row>
    <row r="2611" spans="1:20" s="14" customFormat="1" hidden="1" x14ac:dyDescent="0.3">
      <c r="A2611" s="11">
        <v>6054726</v>
      </c>
      <c r="B2611" s="11">
        <v>6054726</v>
      </c>
      <c r="C2611" s="11" t="s">
        <v>26</v>
      </c>
      <c r="D2611" s="11" t="s">
        <v>27</v>
      </c>
      <c r="E2611" s="13" t="str">
        <f>_xlfn.XLOOKUP(B2611,Sheet1!A:A,Sheet1!B:B)</f>
        <v>DS ARC RED OXIDE ROLL P120   115MM 5M</v>
      </c>
      <c r="F2611" s="13" t="str">
        <f t="shared" si="204"/>
        <v>CROWN  - DS ARC RED OXIDE ROLL P120   115MM 5M</v>
      </c>
      <c r="G2611" s="13"/>
      <c r="H2611" s="91" t="s">
        <v>28</v>
      </c>
      <c r="I2611" s="11" t="s">
        <v>29</v>
      </c>
      <c r="J2611" s="11" t="s">
        <v>29</v>
      </c>
      <c r="K2611" s="11" t="s">
        <v>30</v>
      </c>
      <c r="M2611" s="11" t="s">
        <v>7062</v>
      </c>
      <c r="N2611" s="13">
        <v>3105</v>
      </c>
      <c r="O2611" s="15">
        <f>_xlfn.XLOOKUP(B2611,Sheet1!A:A,Sheet1!E:E)</f>
        <v>5.62</v>
      </c>
      <c r="P2611" s="26"/>
      <c r="Q2611" s="15">
        <f t="shared" si="206"/>
        <v>5.9010000000000007</v>
      </c>
      <c r="R2611" s="38">
        <f t="shared" si="207"/>
        <v>6.0780300000000009</v>
      </c>
      <c r="S2611" s="26">
        <v>0</v>
      </c>
      <c r="T2611" s="13" t="str">
        <f t="shared" si="205"/>
        <v>Up</v>
      </c>
    </row>
    <row r="2612" spans="1:20" s="14" customFormat="1" hidden="1" x14ac:dyDescent="0.3">
      <c r="A2612" s="11">
        <v>6054725</v>
      </c>
      <c r="B2612" s="11">
        <v>6054725</v>
      </c>
      <c r="C2612" s="11" t="s">
        <v>26</v>
      </c>
      <c r="D2612" s="11" t="s">
        <v>27</v>
      </c>
      <c r="E2612" s="13" t="str">
        <f>_xlfn.XLOOKUP(B2612,Sheet1!A:A,Sheet1!B:B)</f>
        <v>DS ARC RED OXIDE ROLL P80    115MM 5M</v>
      </c>
      <c r="F2612" s="13" t="str">
        <f t="shared" si="204"/>
        <v>CROWN  - DS ARC RED OXIDE ROLL P80    115MM 5M</v>
      </c>
      <c r="G2612" s="13"/>
      <c r="H2612" s="91" t="s">
        <v>28</v>
      </c>
      <c r="I2612" s="11" t="s">
        <v>29</v>
      </c>
      <c r="J2612" s="11" t="s">
        <v>29</v>
      </c>
      <c r="K2612" s="11" t="s">
        <v>30</v>
      </c>
      <c r="M2612" s="11" t="s">
        <v>7062</v>
      </c>
      <c r="N2612" s="13">
        <v>3105</v>
      </c>
      <c r="O2612" s="15">
        <f>_xlfn.XLOOKUP(B2612,Sheet1!A:A,Sheet1!E:E)</f>
        <v>6.24</v>
      </c>
      <c r="P2612" s="26"/>
      <c r="Q2612" s="15">
        <f t="shared" si="206"/>
        <v>6.5520000000000005</v>
      </c>
      <c r="R2612" s="38">
        <f t="shared" si="207"/>
        <v>6.7485600000000003</v>
      </c>
      <c r="S2612" s="26">
        <v>0</v>
      </c>
      <c r="T2612" s="13" t="str">
        <f t="shared" si="205"/>
        <v>Up</v>
      </c>
    </row>
    <row r="2613" spans="1:20" s="14" customFormat="1" hidden="1" x14ac:dyDescent="0.3">
      <c r="A2613" s="11">
        <v>6054724</v>
      </c>
      <c r="B2613" s="11">
        <v>6054724</v>
      </c>
      <c r="C2613" s="11" t="s">
        <v>26</v>
      </c>
      <c r="D2613" s="11" t="s">
        <v>27</v>
      </c>
      <c r="E2613" s="13" t="str">
        <f>_xlfn.XLOOKUP(B2613,Sheet1!A:A,Sheet1!B:B)</f>
        <v>DS ARC RED OXIDE ROLL P60    115MM 5M</v>
      </c>
      <c r="F2613" s="13" t="str">
        <f t="shared" si="204"/>
        <v>CROWN  - DS ARC RED OXIDE ROLL P60    115MM 5M</v>
      </c>
      <c r="G2613" s="13"/>
      <c r="H2613" s="91" t="s">
        <v>28</v>
      </c>
      <c r="I2613" s="11" t="s">
        <v>29</v>
      </c>
      <c r="J2613" s="11" t="s">
        <v>29</v>
      </c>
      <c r="K2613" s="11" t="s">
        <v>30</v>
      </c>
      <c r="M2613" s="11" t="s">
        <v>7062</v>
      </c>
      <c r="N2613" s="13">
        <v>3105</v>
      </c>
      <c r="O2613" s="15">
        <f>_xlfn.XLOOKUP(B2613,Sheet1!A:A,Sheet1!E:E)</f>
        <v>7.02</v>
      </c>
      <c r="P2613" s="26"/>
      <c r="Q2613" s="15">
        <f t="shared" si="206"/>
        <v>7.3709999999999996</v>
      </c>
      <c r="R2613" s="38">
        <f t="shared" si="207"/>
        <v>7.59213</v>
      </c>
      <c r="S2613" s="26">
        <v>0</v>
      </c>
      <c r="T2613" s="13" t="str">
        <f t="shared" si="205"/>
        <v>Up</v>
      </c>
    </row>
    <row r="2614" spans="1:20" s="14" customFormat="1" hidden="1" x14ac:dyDescent="0.3">
      <c r="A2614" s="11">
        <v>6054720</v>
      </c>
      <c r="B2614" s="11">
        <v>6054720</v>
      </c>
      <c r="C2614" s="11" t="s">
        <v>26</v>
      </c>
      <c r="D2614" s="11" t="s">
        <v>27</v>
      </c>
      <c r="E2614" s="13" t="str">
        <f>_xlfn.XLOOKUP(B2614,Sheet1!A:A,Sheet1!B:B)</f>
        <v>DS ARC RED OXIDE ROLL P40    115MM 5M</v>
      </c>
      <c r="F2614" s="13" t="str">
        <f t="shared" si="204"/>
        <v>CROWN  - DS ARC RED OXIDE ROLL P40    115MM 5M</v>
      </c>
      <c r="G2614" s="13"/>
      <c r="H2614" s="91" t="s">
        <v>28</v>
      </c>
      <c r="I2614" s="11" t="s">
        <v>29</v>
      </c>
      <c r="J2614" s="11" t="s">
        <v>29</v>
      </c>
      <c r="K2614" s="11" t="s">
        <v>30</v>
      </c>
      <c r="M2614" s="11" t="s">
        <v>7062</v>
      </c>
      <c r="N2614" s="13">
        <v>3105</v>
      </c>
      <c r="O2614" s="15">
        <f>_xlfn.XLOOKUP(B2614,Sheet1!A:A,Sheet1!E:E)</f>
        <v>8.36</v>
      </c>
      <c r="P2614" s="26"/>
      <c r="Q2614" s="15">
        <f t="shared" si="206"/>
        <v>8.7780000000000005</v>
      </c>
      <c r="R2614" s="38">
        <f t="shared" si="207"/>
        <v>9.0413399999999999</v>
      </c>
      <c r="S2614" s="26">
        <v>0</v>
      </c>
      <c r="T2614" s="13" t="str">
        <f t="shared" si="205"/>
        <v>Up</v>
      </c>
    </row>
    <row r="2615" spans="1:20" s="14" customFormat="1" hidden="1" x14ac:dyDescent="0.3">
      <c r="A2615" s="11">
        <v>6054719</v>
      </c>
      <c r="B2615" s="11">
        <v>6054719</v>
      </c>
      <c r="C2615" s="11" t="s">
        <v>26</v>
      </c>
      <c r="D2615" s="11" t="s">
        <v>27</v>
      </c>
      <c r="E2615" s="13" t="str">
        <f>_xlfn.XLOOKUP(B2615,Sheet1!A:A,Sheet1!B:B)</f>
        <v>DS ARC YELL OXIDE ROLL P120  115MM 5M</v>
      </c>
      <c r="F2615" s="13" t="str">
        <f t="shared" si="204"/>
        <v>CROWN  - DS ARC YELL OXIDE ROLL P120  115MM 5M</v>
      </c>
      <c r="G2615" s="13"/>
      <c r="H2615" s="91" t="s">
        <v>28</v>
      </c>
      <c r="I2615" s="11" t="s">
        <v>29</v>
      </c>
      <c r="J2615" s="11" t="s">
        <v>29</v>
      </c>
      <c r="K2615" s="11" t="s">
        <v>30</v>
      </c>
      <c r="M2615" s="11" t="s">
        <v>7062</v>
      </c>
      <c r="N2615" s="13">
        <v>3105</v>
      </c>
      <c r="O2615" s="15">
        <f>_xlfn.XLOOKUP(B2615,Sheet1!A:A,Sheet1!E:E)</f>
        <v>5.88</v>
      </c>
      <c r="P2615" s="26"/>
      <c r="Q2615" s="15">
        <f t="shared" si="206"/>
        <v>6.1740000000000004</v>
      </c>
      <c r="R2615" s="38">
        <f t="shared" si="207"/>
        <v>6.3592200000000005</v>
      </c>
      <c r="S2615" s="26">
        <v>0</v>
      </c>
      <c r="T2615" s="13" t="str">
        <f t="shared" si="205"/>
        <v>Up</v>
      </c>
    </row>
    <row r="2616" spans="1:20" s="14" customFormat="1" hidden="1" x14ac:dyDescent="0.3">
      <c r="A2616" s="11">
        <v>6054718</v>
      </c>
      <c r="B2616" s="11">
        <v>6054718</v>
      </c>
      <c r="C2616" s="11" t="s">
        <v>26</v>
      </c>
      <c r="D2616" s="11" t="s">
        <v>27</v>
      </c>
      <c r="E2616" s="13" t="str">
        <f>_xlfn.XLOOKUP(B2616,Sheet1!A:A,Sheet1!B:B)</f>
        <v>DS ARC YELL OXIDE ROLL P80   115MM 5M</v>
      </c>
      <c r="F2616" s="13" t="str">
        <f t="shared" si="204"/>
        <v>CROWN  - DS ARC YELL OXIDE ROLL P80   115MM 5M</v>
      </c>
      <c r="G2616" s="13"/>
      <c r="H2616" s="91" t="s">
        <v>28</v>
      </c>
      <c r="I2616" s="11" t="s">
        <v>29</v>
      </c>
      <c r="J2616" s="11" t="s">
        <v>29</v>
      </c>
      <c r="K2616" s="11" t="s">
        <v>30</v>
      </c>
      <c r="M2616" s="11" t="s">
        <v>7062</v>
      </c>
      <c r="N2616" s="13">
        <v>3105</v>
      </c>
      <c r="O2616" s="15">
        <f>_xlfn.XLOOKUP(B2616,Sheet1!A:A,Sheet1!E:E)</f>
        <v>6.2</v>
      </c>
      <c r="P2616" s="26"/>
      <c r="Q2616" s="15">
        <f t="shared" si="206"/>
        <v>6.5100000000000007</v>
      </c>
      <c r="R2616" s="38">
        <f t="shared" si="207"/>
        <v>6.7053000000000011</v>
      </c>
      <c r="S2616" s="26">
        <v>0</v>
      </c>
      <c r="T2616" s="13" t="str">
        <f t="shared" si="205"/>
        <v>Up</v>
      </c>
    </row>
    <row r="2617" spans="1:20" s="14" customFormat="1" hidden="1" x14ac:dyDescent="0.3">
      <c r="A2617" s="11">
        <v>6054715</v>
      </c>
      <c r="B2617" s="11">
        <v>6054715</v>
      </c>
      <c r="C2617" s="11" t="s">
        <v>26</v>
      </c>
      <c r="D2617" s="11" t="s">
        <v>27</v>
      </c>
      <c r="E2617" s="13" t="str">
        <f>_xlfn.XLOOKUP(B2617,Sheet1!A:A,Sheet1!B:B)</f>
        <v>DS ARC RED OXIDE ROLL EX CRS 115MM 1M</v>
      </c>
      <c r="F2617" s="13" t="str">
        <f t="shared" si="204"/>
        <v>CROWN  - DS ARC RED OXIDE ROLL EX CRS 115MM 1M</v>
      </c>
      <c r="G2617" s="13"/>
      <c r="H2617" s="91" t="s">
        <v>28</v>
      </c>
      <c r="I2617" s="11" t="s">
        <v>29</v>
      </c>
      <c r="J2617" s="11" t="s">
        <v>29</v>
      </c>
      <c r="K2617" s="11" t="s">
        <v>30</v>
      </c>
      <c r="M2617" s="11" t="s">
        <v>7062</v>
      </c>
      <c r="N2617" s="13">
        <v>3105</v>
      </c>
      <c r="O2617" s="15">
        <f>_xlfn.XLOOKUP(B2617,Sheet1!A:A,Sheet1!E:E)</f>
        <v>1.94</v>
      </c>
      <c r="P2617" s="26"/>
      <c r="Q2617" s="15">
        <f t="shared" si="206"/>
        <v>2.0369999999999999</v>
      </c>
      <c r="R2617" s="38">
        <f t="shared" si="207"/>
        <v>2.0981100000000001</v>
      </c>
      <c r="S2617" s="26">
        <v>0</v>
      </c>
      <c r="T2617" s="13" t="str">
        <f t="shared" si="205"/>
        <v>Up</v>
      </c>
    </row>
    <row r="2618" spans="1:20" s="14" customFormat="1" hidden="1" x14ac:dyDescent="0.3">
      <c r="A2618" s="11">
        <v>6054714</v>
      </c>
      <c r="B2618" s="11">
        <v>6054714</v>
      </c>
      <c r="C2618" s="11" t="s">
        <v>26</v>
      </c>
      <c r="D2618" s="11" t="s">
        <v>27</v>
      </c>
      <c r="E2618" s="13" t="str">
        <f>_xlfn.XLOOKUP(B2618,Sheet1!A:A,Sheet1!B:B)</f>
        <v>DS ARC RED OXIDE ROLL COARSE 115MM 1M</v>
      </c>
      <c r="F2618" s="13" t="str">
        <f t="shared" si="204"/>
        <v>CROWN  - DS ARC RED OXIDE ROLL COARSE 115MM 1M</v>
      </c>
      <c r="G2618" s="13"/>
      <c r="H2618" s="91" t="s">
        <v>28</v>
      </c>
      <c r="I2618" s="11" t="s">
        <v>29</v>
      </c>
      <c r="J2618" s="11" t="s">
        <v>29</v>
      </c>
      <c r="K2618" s="11" t="s">
        <v>30</v>
      </c>
      <c r="M2618" s="11" t="s">
        <v>7062</v>
      </c>
      <c r="N2618" s="13">
        <v>3105</v>
      </c>
      <c r="O2618" s="15">
        <f>_xlfn.XLOOKUP(B2618,Sheet1!A:A,Sheet1!E:E)</f>
        <v>1.66</v>
      </c>
      <c r="P2618" s="26"/>
      <c r="Q2618" s="15">
        <f t="shared" si="206"/>
        <v>1.7429999999999999</v>
      </c>
      <c r="R2618" s="38">
        <f t="shared" si="207"/>
        <v>1.7952899999999998</v>
      </c>
      <c r="S2618" s="26">
        <v>0</v>
      </c>
      <c r="T2618" s="13" t="str">
        <f t="shared" si="205"/>
        <v>Up</v>
      </c>
    </row>
    <row r="2619" spans="1:20" s="14" customFormat="1" hidden="1" x14ac:dyDescent="0.3">
      <c r="A2619" s="11">
        <v>6054713</v>
      </c>
      <c r="B2619" s="11">
        <v>6054713</v>
      </c>
      <c r="C2619" s="11" t="s">
        <v>26</v>
      </c>
      <c r="D2619" s="11" t="s">
        <v>27</v>
      </c>
      <c r="E2619" s="13" t="str">
        <f>_xlfn.XLOOKUP(B2619,Sheet1!A:A,Sheet1!B:B)</f>
        <v>DS ARC RED OXIDE ROLL MED    115MM 1M</v>
      </c>
      <c r="F2619" s="13" t="str">
        <f t="shared" si="204"/>
        <v>CROWN  - DS ARC RED OXIDE ROLL MED    115MM 1M</v>
      </c>
      <c r="G2619" s="13"/>
      <c r="H2619" s="91" t="s">
        <v>28</v>
      </c>
      <c r="I2619" s="11" t="s">
        <v>29</v>
      </c>
      <c r="J2619" s="11" t="s">
        <v>29</v>
      </c>
      <c r="K2619" s="11" t="s">
        <v>30</v>
      </c>
      <c r="M2619" s="11" t="s">
        <v>7062</v>
      </c>
      <c r="N2619" s="13">
        <v>3105</v>
      </c>
      <c r="O2619" s="15">
        <f>_xlfn.XLOOKUP(B2619,Sheet1!A:A,Sheet1!E:E)</f>
        <v>1.46</v>
      </c>
      <c r="P2619" s="26"/>
      <c r="Q2619" s="15">
        <f t="shared" si="206"/>
        <v>1.5329999999999999</v>
      </c>
      <c r="R2619" s="38">
        <f t="shared" si="207"/>
        <v>1.5789899999999999</v>
      </c>
      <c r="S2619" s="26">
        <v>0</v>
      </c>
      <c r="T2619" s="13" t="str">
        <f t="shared" si="205"/>
        <v>Up</v>
      </c>
    </row>
    <row r="2620" spans="1:20" s="14" customFormat="1" hidden="1" x14ac:dyDescent="0.3">
      <c r="A2620" s="11">
        <v>6054712</v>
      </c>
      <c r="B2620" s="11">
        <v>6054712</v>
      </c>
      <c r="C2620" s="11" t="s">
        <v>26</v>
      </c>
      <c r="D2620" s="11" t="s">
        <v>27</v>
      </c>
      <c r="E2620" s="13" t="str">
        <f>_xlfn.XLOOKUP(B2620,Sheet1!A:A,Sheet1!B:B)</f>
        <v>DS ARC RED OXIDE ROLL FINE   115MM 1M</v>
      </c>
      <c r="F2620" s="13" t="str">
        <f t="shared" si="204"/>
        <v>CROWN  - DS ARC RED OXIDE ROLL FINE   115MM 1M</v>
      </c>
      <c r="G2620" s="13"/>
      <c r="H2620" s="91" t="s">
        <v>28</v>
      </c>
      <c r="I2620" s="11" t="s">
        <v>29</v>
      </c>
      <c r="J2620" s="11" t="s">
        <v>29</v>
      </c>
      <c r="K2620" s="11" t="s">
        <v>30</v>
      </c>
      <c r="M2620" s="11" t="s">
        <v>7062</v>
      </c>
      <c r="N2620" s="13">
        <v>3105</v>
      </c>
      <c r="O2620" s="15">
        <f>_xlfn.XLOOKUP(B2620,Sheet1!A:A,Sheet1!E:E)</f>
        <v>1.33</v>
      </c>
      <c r="P2620" s="26"/>
      <c r="Q2620" s="15">
        <f t="shared" si="206"/>
        <v>1.3965000000000001</v>
      </c>
      <c r="R2620" s="38">
        <f t="shared" si="207"/>
        <v>1.4383950000000001</v>
      </c>
      <c r="S2620" s="26">
        <v>0</v>
      </c>
      <c r="T2620" s="13" t="str">
        <f t="shared" si="205"/>
        <v>Up</v>
      </c>
    </row>
    <row r="2621" spans="1:20" s="14" customFormat="1" hidden="1" x14ac:dyDescent="0.3">
      <c r="A2621" s="11">
        <v>6054711</v>
      </c>
      <c r="B2621" s="11">
        <v>6054711</v>
      </c>
      <c r="C2621" s="11" t="s">
        <v>26</v>
      </c>
      <c r="D2621" s="11" t="s">
        <v>27</v>
      </c>
      <c r="E2621" s="13" t="str">
        <f>_xlfn.XLOOKUP(B2621,Sheet1!A:A,Sheet1!B:B)</f>
        <v>DS ARC MS11 POLYMER SEALANT WHITE  290ML</v>
      </c>
      <c r="F2621" s="13" t="str">
        <f t="shared" si="204"/>
        <v>CROWN  - DS ARC MS11 POLYMER SEALANT WHITE  290ML</v>
      </c>
      <c r="G2621" s="13"/>
      <c r="H2621" s="91" t="s">
        <v>28</v>
      </c>
      <c r="I2621" s="11" t="s">
        <v>29</v>
      </c>
      <c r="J2621" s="11" t="s">
        <v>29</v>
      </c>
      <c r="K2621" s="11" t="s">
        <v>30</v>
      </c>
      <c r="M2621" s="11" t="s">
        <v>7062</v>
      </c>
      <c r="N2621" s="13">
        <v>3105</v>
      </c>
      <c r="O2621" s="15">
        <f>_xlfn.XLOOKUP(B2621,Sheet1!A:A,Sheet1!E:E)</f>
        <v>9.41</v>
      </c>
      <c r="P2621" s="26"/>
      <c r="Q2621" s="15">
        <f t="shared" si="206"/>
        <v>9.8805000000000014</v>
      </c>
      <c r="R2621" s="38">
        <f t="shared" si="207"/>
        <v>10.176915000000001</v>
      </c>
      <c r="S2621" s="26">
        <v>0</v>
      </c>
      <c r="T2621" s="13" t="str">
        <f t="shared" si="205"/>
        <v>Up</v>
      </c>
    </row>
    <row r="2622" spans="1:20" s="14" customFormat="1" hidden="1" x14ac:dyDescent="0.3">
      <c r="A2622" s="11">
        <v>6054710</v>
      </c>
      <c r="B2622" s="11">
        <v>6054710</v>
      </c>
      <c r="C2622" s="11" t="s">
        <v>26</v>
      </c>
      <c r="D2622" s="11" t="s">
        <v>27</v>
      </c>
      <c r="E2622" s="13" t="str">
        <f>_xlfn.XLOOKUP(B2622,Sheet1!A:A,Sheet1!B:B)</f>
        <v>DS ARC MS11 POLYMER SEAL CRYST CLR 290ML</v>
      </c>
      <c r="F2622" s="13" t="str">
        <f t="shared" ref="F2622:F2685" si="208">D2622&amp;" - "&amp;E2622</f>
        <v>CROWN  - DS ARC MS11 POLYMER SEAL CRYST CLR 290ML</v>
      </c>
      <c r="G2622" s="13"/>
      <c r="H2622" s="91" t="s">
        <v>28</v>
      </c>
      <c r="I2622" s="11" t="s">
        <v>29</v>
      </c>
      <c r="J2622" s="11" t="s">
        <v>29</v>
      </c>
      <c r="K2622" s="11" t="s">
        <v>30</v>
      </c>
      <c r="M2622" s="11" t="s">
        <v>7062</v>
      </c>
      <c r="N2622" s="13">
        <v>3105</v>
      </c>
      <c r="O2622" s="15">
        <f>_xlfn.XLOOKUP(B2622,Sheet1!A:A,Sheet1!E:E)</f>
        <v>9.41</v>
      </c>
      <c r="P2622" s="26"/>
      <c r="Q2622" s="29">
        <f t="shared" si="206"/>
        <v>9.8805000000000014</v>
      </c>
      <c r="R2622" s="38">
        <f t="shared" si="207"/>
        <v>10.176915000000001</v>
      </c>
      <c r="S2622" s="26">
        <v>0</v>
      </c>
      <c r="T2622" s="13" t="str">
        <f t="shared" si="205"/>
        <v>Up</v>
      </c>
    </row>
    <row r="2623" spans="1:20" s="14" customFormat="1" hidden="1" x14ac:dyDescent="0.3">
      <c r="A2623" s="11">
        <v>6054709</v>
      </c>
      <c r="B2623" s="11">
        <v>6054709</v>
      </c>
      <c r="C2623" s="11" t="s">
        <v>26</v>
      </c>
      <c r="D2623" s="11" t="s">
        <v>27</v>
      </c>
      <c r="E2623" s="13" t="str">
        <f>_xlfn.XLOOKUP(B2623,Sheet1!A:A,Sheet1!B:B)</f>
        <v>DS ARC MOULDX ANTI MOULD DAMPBLOCK 750ML</v>
      </c>
      <c r="F2623" s="13" t="str">
        <f t="shared" si="208"/>
        <v>CROWN  - DS ARC MOULDX ANTI MOULD DAMPBLOCK 750ML</v>
      </c>
      <c r="G2623" s="13"/>
      <c r="H2623" s="91" t="s">
        <v>28</v>
      </c>
      <c r="I2623" s="11" t="s">
        <v>29</v>
      </c>
      <c r="J2623" s="11" t="s">
        <v>29</v>
      </c>
      <c r="K2623" s="11" t="s">
        <v>30</v>
      </c>
      <c r="M2623" s="11" t="s">
        <v>7062</v>
      </c>
      <c r="N2623" s="13">
        <v>3105</v>
      </c>
      <c r="O2623" s="15">
        <f>_xlfn.XLOOKUP(B2623,Sheet1!A:A,Sheet1!E:E)</f>
        <v>18.940000000000001</v>
      </c>
      <c r="P2623" s="26"/>
      <c r="Q2623" s="15">
        <f t="shared" si="206"/>
        <v>19.887</v>
      </c>
      <c r="R2623" s="38">
        <f t="shared" si="207"/>
        <v>20.483610000000002</v>
      </c>
      <c r="S2623" s="26">
        <v>0</v>
      </c>
      <c r="T2623" s="13" t="str">
        <f t="shared" si="205"/>
        <v>Up</v>
      </c>
    </row>
    <row r="2624" spans="1:20" s="14" customFormat="1" hidden="1" x14ac:dyDescent="0.3">
      <c r="A2624" s="11">
        <v>6054708</v>
      </c>
      <c r="B2624" s="11">
        <v>6054708</v>
      </c>
      <c r="C2624" s="11" t="s">
        <v>26</v>
      </c>
      <c r="D2624" s="11" t="s">
        <v>27</v>
      </c>
      <c r="E2624" s="13" t="str">
        <f>_xlfn.XLOOKUP(B2624,Sheet1!A:A,Sheet1!B:B)</f>
        <v>DS ARC MOULDX ANTI MOULD PAINT     750ML</v>
      </c>
      <c r="F2624" s="13" t="str">
        <f t="shared" si="208"/>
        <v>CROWN  - DS ARC MOULDX ANTI MOULD PAINT     750ML</v>
      </c>
      <c r="G2624" s="13"/>
      <c r="H2624" s="91" t="s">
        <v>28</v>
      </c>
      <c r="I2624" s="11" t="s">
        <v>29</v>
      </c>
      <c r="J2624" s="11" t="s">
        <v>29</v>
      </c>
      <c r="K2624" s="11" t="s">
        <v>30</v>
      </c>
      <c r="M2624" s="11" t="s">
        <v>7062</v>
      </c>
      <c r="N2624" s="13">
        <v>3105</v>
      </c>
      <c r="O2624" s="15">
        <f>_xlfn.XLOOKUP(B2624,Sheet1!A:A,Sheet1!E:E)</f>
        <v>10.9</v>
      </c>
      <c r="P2624" s="26"/>
      <c r="Q2624" s="15">
        <f t="shared" si="206"/>
        <v>11.445</v>
      </c>
      <c r="R2624" s="38">
        <f t="shared" si="207"/>
        <v>11.788350000000001</v>
      </c>
      <c r="S2624" s="26">
        <v>0</v>
      </c>
      <c r="T2624" s="13" t="str">
        <f t="shared" si="205"/>
        <v>Up</v>
      </c>
    </row>
    <row r="2625" spans="1:20" s="14" customFormat="1" hidden="1" x14ac:dyDescent="0.3">
      <c r="A2625" s="11">
        <v>6054707</v>
      </c>
      <c r="B2625" s="11">
        <v>6054707</v>
      </c>
      <c r="C2625" s="11" t="s">
        <v>26</v>
      </c>
      <c r="D2625" s="11" t="s">
        <v>27</v>
      </c>
      <c r="E2625" s="13" t="str">
        <f>_xlfn.XLOOKUP(B2625,Sheet1!A:A,Sheet1!B:B)</f>
        <v>DS ARC MOULDX ANTI MOULD ADDITIVE  1L</v>
      </c>
      <c r="F2625" s="13" t="str">
        <f t="shared" si="208"/>
        <v>CROWN  - DS ARC MOULDX ANTI MOULD ADDITIVE  1L</v>
      </c>
      <c r="G2625" s="13"/>
      <c r="H2625" s="91" t="s">
        <v>28</v>
      </c>
      <c r="I2625" s="11" t="s">
        <v>29</v>
      </c>
      <c r="J2625" s="11" t="s">
        <v>29</v>
      </c>
      <c r="K2625" s="11" t="s">
        <v>30</v>
      </c>
      <c r="M2625" s="11" t="s">
        <v>7062</v>
      </c>
      <c r="N2625" s="13">
        <v>3105</v>
      </c>
      <c r="O2625" s="15">
        <f>_xlfn.XLOOKUP(B2625,Sheet1!A:A,Sheet1!E:E)</f>
        <v>13.33</v>
      </c>
      <c r="P2625" s="26"/>
      <c r="Q2625" s="15">
        <f t="shared" si="206"/>
        <v>13.996500000000001</v>
      </c>
      <c r="R2625" s="38">
        <f t="shared" si="207"/>
        <v>14.416395000000001</v>
      </c>
      <c r="S2625" s="26">
        <v>0</v>
      </c>
      <c r="T2625" s="13" t="str">
        <f t="shared" si="205"/>
        <v>Up</v>
      </c>
    </row>
    <row r="2626" spans="1:20" s="14" customFormat="1" hidden="1" x14ac:dyDescent="0.3">
      <c r="A2626" s="11">
        <v>6041399</v>
      </c>
      <c r="B2626" s="11">
        <v>6041399</v>
      </c>
      <c r="C2626" s="11" t="s">
        <v>26</v>
      </c>
      <c r="D2626" s="11" t="s">
        <v>27</v>
      </c>
      <c r="E2626" s="13" t="str">
        <f>_xlfn.XLOOKUP(B2626,Sheet1!A:A,Sheet1!B:B)</f>
        <v>DS COPLEY CEILING ROSE  ARABELLA  51.5CM</v>
      </c>
      <c r="F2626" s="13" t="str">
        <f t="shared" si="208"/>
        <v>CROWN  - DS COPLEY CEILING ROSE  ARABELLA  51.5CM</v>
      </c>
      <c r="G2626" s="13"/>
      <c r="H2626" s="91" t="s">
        <v>28</v>
      </c>
      <c r="I2626" s="11" t="s">
        <v>29</v>
      </c>
      <c r="J2626" s="11" t="s">
        <v>29</v>
      </c>
      <c r="K2626" s="11" t="s">
        <v>30</v>
      </c>
      <c r="M2626" s="11" t="s">
        <v>7062</v>
      </c>
      <c r="N2626" s="13">
        <v>3105</v>
      </c>
      <c r="O2626" s="15">
        <f>_xlfn.XLOOKUP(B2626,Sheet1!A:A,Sheet1!E:E)</f>
        <v>32.15</v>
      </c>
      <c r="P2626" s="26"/>
      <c r="Q2626" s="15">
        <f t="shared" si="206"/>
        <v>33.7575</v>
      </c>
      <c r="R2626" s="38">
        <f t="shared" si="207"/>
        <v>34.770225000000003</v>
      </c>
      <c r="S2626" s="26">
        <v>0</v>
      </c>
      <c r="T2626" s="13" t="str">
        <f t="shared" ref="T2626:T2689" si="209">IF(Q2626&gt;=R2626,"No Change","Up")</f>
        <v>Up</v>
      </c>
    </row>
    <row r="2627" spans="1:20" s="14" customFormat="1" hidden="1" x14ac:dyDescent="0.3">
      <c r="A2627" s="11">
        <v>6040993</v>
      </c>
      <c r="B2627" s="11">
        <v>6040993</v>
      </c>
      <c r="C2627" s="11" t="s">
        <v>26</v>
      </c>
      <c r="D2627" s="11" t="s">
        <v>27</v>
      </c>
      <c r="E2627" s="13" t="str">
        <f>_xlfn.XLOOKUP(B2627,Sheet1!A:A,Sheet1!B:B)</f>
        <v>DS WONDERTEX SELF ADHES JOINT TAPE 90M</v>
      </c>
      <c r="F2627" s="13" t="str">
        <f t="shared" si="208"/>
        <v>CROWN  - DS WONDERTEX SELF ADHES JOINT TAPE 90M</v>
      </c>
      <c r="G2627" s="13"/>
      <c r="H2627" s="91" t="s">
        <v>28</v>
      </c>
      <c r="I2627" s="11" t="s">
        <v>29</v>
      </c>
      <c r="J2627" s="11" t="s">
        <v>29</v>
      </c>
      <c r="K2627" s="11" t="s">
        <v>30</v>
      </c>
      <c r="M2627" s="11" t="s">
        <v>7062</v>
      </c>
      <c r="N2627" s="13">
        <v>3105</v>
      </c>
      <c r="O2627" s="15">
        <f>_xlfn.XLOOKUP(B2627,Sheet1!A:A,Sheet1!E:E)</f>
        <v>9.14</v>
      </c>
      <c r="P2627" s="26"/>
      <c r="Q2627" s="15">
        <f t="shared" si="206"/>
        <v>9.5970000000000013</v>
      </c>
      <c r="R2627" s="38">
        <f t="shared" si="207"/>
        <v>9.8849100000000014</v>
      </c>
      <c r="S2627" s="26">
        <v>0</v>
      </c>
      <c r="T2627" s="13" t="str">
        <f t="shared" si="209"/>
        <v>Up</v>
      </c>
    </row>
    <row r="2628" spans="1:20" s="14" customFormat="1" hidden="1" x14ac:dyDescent="0.3">
      <c r="A2628" s="11">
        <v>6040992</v>
      </c>
      <c r="B2628" s="11">
        <v>6040992</v>
      </c>
      <c r="C2628" s="11" t="s">
        <v>26</v>
      </c>
      <c r="D2628" s="11" t="s">
        <v>27</v>
      </c>
      <c r="E2628" s="13" t="str">
        <f>_xlfn.XLOOKUP(B2628,Sheet1!A:A,Sheet1!B:B)</f>
        <v>DS WONDERTEX JOINT TAPE WHITE      150M</v>
      </c>
      <c r="F2628" s="13" t="str">
        <f t="shared" si="208"/>
        <v>CROWN  - DS WONDERTEX JOINT TAPE WHITE      150M</v>
      </c>
      <c r="G2628" s="13"/>
      <c r="H2628" s="91" t="s">
        <v>28</v>
      </c>
      <c r="I2628" s="11" t="s">
        <v>29</v>
      </c>
      <c r="J2628" s="11" t="s">
        <v>29</v>
      </c>
      <c r="K2628" s="11" t="s">
        <v>30</v>
      </c>
      <c r="M2628" s="11" t="s">
        <v>7062</v>
      </c>
      <c r="N2628" s="13">
        <v>3105</v>
      </c>
      <c r="O2628" s="15">
        <f>_xlfn.XLOOKUP(B2628,Sheet1!A:A,Sheet1!E:E)</f>
        <v>8.4700000000000006</v>
      </c>
      <c r="P2628" s="26"/>
      <c r="Q2628" s="15">
        <f t="shared" si="206"/>
        <v>8.8935000000000013</v>
      </c>
      <c r="R2628" s="38">
        <f t="shared" si="207"/>
        <v>9.160305000000001</v>
      </c>
      <c r="S2628" s="26">
        <v>0</v>
      </c>
      <c r="T2628" s="13" t="str">
        <f t="shared" si="209"/>
        <v>Up</v>
      </c>
    </row>
    <row r="2629" spans="1:20" s="14" customFormat="1" hidden="1" x14ac:dyDescent="0.3">
      <c r="A2629" s="11">
        <v>6040978</v>
      </c>
      <c r="B2629" s="11">
        <v>6040978</v>
      </c>
      <c r="C2629" s="11" t="s">
        <v>26</v>
      </c>
      <c r="D2629" s="11" t="s">
        <v>27</v>
      </c>
      <c r="E2629" s="13" t="str">
        <f>_xlfn.XLOOKUP(B2629,Sheet1!A:A,Sheet1!B:B)</f>
        <v>DS GYPROC H/HEAD JOINTING KNIFE    150MM</v>
      </c>
      <c r="F2629" s="13" t="str">
        <f t="shared" si="208"/>
        <v>CROWN  - DS GYPROC H/HEAD JOINTING KNIFE    150MM</v>
      </c>
      <c r="G2629" s="13"/>
      <c r="H2629" s="91" t="s">
        <v>28</v>
      </c>
      <c r="I2629" s="11" t="s">
        <v>29</v>
      </c>
      <c r="J2629" s="11" t="s">
        <v>29</v>
      </c>
      <c r="K2629" s="11" t="s">
        <v>30</v>
      </c>
      <c r="M2629" s="11" t="s">
        <v>7062</v>
      </c>
      <c r="N2629" s="13">
        <v>3105</v>
      </c>
      <c r="O2629" s="15">
        <f>_xlfn.XLOOKUP(B2629,Sheet1!A:A,Sheet1!E:E)</f>
        <v>15.54</v>
      </c>
      <c r="P2629" s="26"/>
      <c r="Q2629" s="15">
        <f t="shared" si="206"/>
        <v>16.317</v>
      </c>
      <c r="R2629" s="38">
        <f t="shared" si="207"/>
        <v>16.806509999999999</v>
      </c>
      <c r="S2629" s="26">
        <v>0</v>
      </c>
      <c r="T2629" s="13" t="str">
        <f t="shared" si="209"/>
        <v>Up</v>
      </c>
    </row>
    <row r="2630" spans="1:20" s="14" customFormat="1" hidden="1" x14ac:dyDescent="0.3">
      <c r="A2630" s="11">
        <v>6040977</v>
      </c>
      <c r="B2630" s="11">
        <v>6040977</v>
      </c>
      <c r="C2630" s="11" t="s">
        <v>26</v>
      </c>
      <c r="D2630" s="11" t="s">
        <v>27</v>
      </c>
      <c r="E2630" s="13" t="str">
        <f>_xlfn.XLOOKUP(B2630,Sheet1!A:A,Sheet1!B:B)</f>
        <v>DS GYPROC H/HEAD JOINT KNIFE TIMBR 125MM</v>
      </c>
      <c r="F2630" s="13" t="str">
        <f t="shared" si="208"/>
        <v>CROWN  - DS GYPROC H/HEAD JOINT KNIFE TIMBR 125MM</v>
      </c>
      <c r="G2630" s="13"/>
      <c r="H2630" s="91" t="s">
        <v>28</v>
      </c>
      <c r="I2630" s="11" t="s">
        <v>29</v>
      </c>
      <c r="J2630" s="11" t="s">
        <v>29</v>
      </c>
      <c r="K2630" s="11" t="s">
        <v>30</v>
      </c>
      <c r="M2630" s="11" t="s">
        <v>7062</v>
      </c>
      <c r="N2630" s="13">
        <v>3105</v>
      </c>
      <c r="O2630" s="15">
        <f>_xlfn.XLOOKUP(B2630,Sheet1!A:A,Sheet1!E:E)</f>
        <v>16.600000000000001</v>
      </c>
      <c r="P2630" s="26"/>
      <c r="Q2630" s="15">
        <f t="shared" si="206"/>
        <v>17.430000000000003</v>
      </c>
      <c r="R2630" s="38">
        <f t="shared" si="207"/>
        <v>17.952900000000003</v>
      </c>
      <c r="S2630" s="26">
        <v>0</v>
      </c>
      <c r="T2630" s="13" t="str">
        <f t="shared" si="209"/>
        <v>Up</v>
      </c>
    </row>
    <row r="2631" spans="1:20" s="14" customFormat="1" hidden="1" x14ac:dyDescent="0.3">
      <c r="A2631" s="11">
        <v>6040976</v>
      </c>
      <c r="B2631" s="11">
        <v>6040976</v>
      </c>
      <c r="C2631" s="11" t="s">
        <v>26</v>
      </c>
      <c r="D2631" s="11" t="s">
        <v>27</v>
      </c>
      <c r="E2631" s="13" t="str">
        <f>_xlfn.XLOOKUP(B2631,Sheet1!A:A,Sheet1!B:B)</f>
        <v>DS GYPROC BROADKNIFE REPLACEMENT BLADE</v>
      </c>
      <c r="F2631" s="13" t="str">
        <f t="shared" si="208"/>
        <v>CROWN  - DS GYPROC BROADKNIFE REPLACEMENT BLADE</v>
      </c>
      <c r="G2631" s="13"/>
      <c r="H2631" s="91" t="s">
        <v>28</v>
      </c>
      <c r="I2631" s="11" t="s">
        <v>29</v>
      </c>
      <c r="J2631" s="11" t="s">
        <v>29</v>
      </c>
      <c r="K2631" s="11" t="s">
        <v>30</v>
      </c>
      <c r="M2631" s="11" t="s">
        <v>7062</v>
      </c>
      <c r="N2631" s="13">
        <v>3105</v>
      </c>
      <c r="O2631" s="15">
        <f>_xlfn.XLOOKUP(B2631,Sheet1!A:A,Sheet1!E:E)</f>
        <v>9.17</v>
      </c>
      <c r="P2631" s="26"/>
      <c r="Q2631" s="15">
        <f t="shared" si="206"/>
        <v>9.6285000000000007</v>
      </c>
      <c r="R2631" s="38">
        <f t="shared" si="207"/>
        <v>9.9173550000000006</v>
      </c>
      <c r="S2631" s="26">
        <v>0</v>
      </c>
      <c r="T2631" s="13" t="str">
        <f t="shared" si="209"/>
        <v>Up</v>
      </c>
    </row>
    <row r="2632" spans="1:20" s="14" customFormat="1" hidden="1" x14ac:dyDescent="0.3">
      <c r="A2632" s="11">
        <v>6040975</v>
      </c>
      <c r="B2632" s="11">
        <v>6040975</v>
      </c>
      <c r="C2632" s="11" t="s">
        <v>26</v>
      </c>
      <c r="D2632" s="11" t="s">
        <v>27</v>
      </c>
      <c r="E2632" s="13" t="str">
        <f>_xlfn.XLOOKUP(B2632,Sheet1!A:A,Sheet1!B:B)</f>
        <v>DS GYPROC LONG HANDLED BROAD KNIFE</v>
      </c>
      <c r="F2632" s="13" t="str">
        <f t="shared" si="208"/>
        <v>CROWN  - DS GYPROC LONG HANDLED BROAD KNIFE</v>
      </c>
      <c r="G2632" s="13"/>
      <c r="H2632" s="91" t="s">
        <v>28</v>
      </c>
      <c r="I2632" s="11" t="s">
        <v>29</v>
      </c>
      <c r="J2632" s="11" t="s">
        <v>29</v>
      </c>
      <c r="K2632" s="11" t="s">
        <v>30</v>
      </c>
      <c r="M2632" s="11" t="s">
        <v>7062</v>
      </c>
      <c r="N2632" s="13">
        <v>3105</v>
      </c>
      <c r="O2632" s="15">
        <f>_xlfn.XLOOKUP(B2632,Sheet1!A:A,Sheet1!E:E)</f>
        <v>23.23</v>
      </c>
      <c r="P2632" s="26"/>
      <c r="Q2632" s="15">
        <f t="shared" si="206"/>
        <v>24.391500000000001</v>
      </c>
      <c r="R2632" s="38">
        <f t="shared" si="207"/>
        <v>25.123245000000001</v>
      </c>
      <c r="S2632" s="26">
        <v>0</v>
      </c>
      <c r="T2632" s="13" t="str">
        <f t="shared" si="209"/>
        <v>Up</v>
      </c>
    </row>
    <row r="2633" spans="1:20" s="14" customFormat="1" hidden="1" x14ac:dyDescent="0.3">
      <c r="A2633" s="11">
        <v>6040972</v>
      </c>
      <c r="B2633" s="11">
        <v>6040972</v>
      </c>
      <c r="C2633" s="11" t="s">
        <v>26</v>
      </c>
      <c r="D2633" s="11" t="s">
        <v>27</v>
      </c>
      <c r="E2633" s="13" t="str">
        <f>_xlfn.XLOOKUP(B2633,Sheet1!A:A,Sheet1!B:B)</f>
        <v>DS GYPROC UNIVERSAL SANDER</v>
      </c>
      <c r="F2633" s="13" t="str">
        <f t="shared" si="208"/>
        <v>CROWN  - DS GYPROC UNIVERSAL SANDER</v>
      </c>
      <c r="G2633" s="13"/>
      <c r="H2633" s="91" t="s">
        <v>28</v>
      </c>
      <c r="I2633" s="11" t="s">
        <v>29</v>
      </c>
      <c r="J2633" s="11" t="s">
        <v>29</v>
      </c>
      <c r="K2633" s="11" t="s">
        <v>30</v>
      </c>
      <c r="M2633" s="11" t="s">
        <v>7062</v>
      </c>
      <c r="N2633" s="13">
        <v>3105</v>
      </c>
      <c r="O2633" s="15">
        <f>_xlfn.XLOOKUP(B2633,Sheet1!A:A,Sheet1!E:E)</f>
        <v>33.81</v>
      </c>
      <c r="P2633" s="26"/>
      <c r="Q2633" s="15">
        <f t="shared" si="206"/>
        <v>35.500500000000002</v>
      </c>
      <c r="R2633" s="38">
        <f t="shared" si="207"/>
        <v>36.565515000000005</v>
      </c>
      <c r="S2633" s="26">
        <v>0</v>
      </c>
      <c r="T2633" s="13" t="str">
        <f t="shared" si="209"/>
        <v>Up</v>
      </c>
    </row>
    <row r="2634" spans="1:20" s="14" customFormat="1" hidden="1" x14ac:dyDescent="0.3">
      <c r="A2634" s="11">
        <v>6040970</v>
      </c>
      <c r="B2634" s="11">
        <v>6040970</v>
      </c>
      <c r="C2634" s="11" t="s">
        <v>26</v>
      </c>
      <c r="D2634" s="11" t="s">
        <v>27</v>
      </c>
      <c r="E2634" s="13" t="str">
        <f>_xlfn.XLOOKUP(B2634,Sheet1!A:A,Sheet1!B:B)</f>
        <v>DS GYPROC JOINT TAPE               150M</v>
      </c>
      <c r="F2634" s="13" t="str">
        <f t="shared" si="208"/>
        <v>CROWN  - DS GYPROC JOINT TAPE               150M</v>
      </c>
      <c r="G2634" s="13"/>
      <c r="H2634" s="91" t="s">
        <v>28</v>
      </c>
      <c r="I2634" s="11" t="s">
        <v>29</v>
      </c>
      <c r="J2634" s="11" t="s">
        <v>29</v>
      </c>
      <c r="K2634" s="11" t="s">
        <v>30</v>
      </c>
      <c r="M2634" s="11" t="s">
        <v>7062</v>
      </c>
      <c r="N2634" s="13">
        <v>3105</v>
      </c>
      <c r="O2634" s="15">
        <f>_xlfn.XLOOKUP(B2634,Sheet1!A:A,Sheet1!E:E)</f>
        <v>10.51</v>
      </c>
      <c r="P2634" s="26"/>
      <c r="Q2634" s="15">
        <f t="shared" si="206"/>
        <v>11.035500000000001</v>
      </c>
      <c r="R2634" s="38">
        <f t="shared" si="207"/>
        <v>11.366565000000001</v>
      </c>
      <c r="S2634" s="26">
        <v>0</v>
      </c>
      <c r="T2634" s="13" t="str">
        <f t="shared" si="209"/>
        <v>Up</v>
      </c>
    </row>
    <row r="2635" spans="1:20" s="14" customFormat="1" hidden="1" x14ac:dyDescent="0.3">
      <c r="A2635" s="11">
        <v>6040964</v>
      </c>
      <c r="B2635" s="11">
        <v>6040964</v>
      </c>
      <c r="C2635" s="11" t="s">
        <v>26</v>
      </c>
      <c r="D2635" s="11" t="s">
        <v>27</v>
      </c>
      <c r="E2635" s="13" t="str">
        <f>_xlfn.XLOOKUP(B2635,Sheet1!A:A,Sheet1!B:B)</f>
        <v>DS GYPROC DRYWALL SEALER           10L</v>
      </c>
      <c r="F2635" s="13" t="str">
        <f t="shared" si="208"/>
        <v>CROWN  - DS GYPROC DRYWALL SEALER           10L</v>
      </c>
      <c r="G2635" s="13"/>
      <c r="H2635" s="91" t="s">
        <v>28</v>
      </c>
      <c r="I2635" s="11" t="s">
        <v>29</v>
      </c>
      <c r="J2635" s="11" t="s">
        <v>29</v>
      </c>
      <c r="K2635" s="11" t="s">
        <v>30</v>
      </c>
      <c r="M2635" s="11" t="s">
        <v>7062</v>
      </c>
      <c r="N2635" s="13">
        <v>3105</v>
      </c>
      <c r="O2635" s="15">
        <f>_xlfn.XLOOKUP(B2635,Sheet1!A:A,Sheet1!E:E)</f>
        <v>104.86</v>
      </c>
      <c r="P2635" s="26"/>
      <c r="Q2635" s="15">
        <f t="shared" si="206"/>
        <v>110.10300000000001</v>
      </c>
      <c r="R2635" s="38">
        <f t="shared" si="207"/>
        <v>113.40609000000001</v>
      </c>
      <c r="S2635" s="26">
        <v>0</v>
      </c>
      <c r="T2635" s="13" t="str">
        <f t="shared" si="209"/>
        <v>Up</v>
      </c>
    </row>
    <row r="2636" spans="1:20" s="14" customFormat="1" hidden="1" x14ac:dyDescent="0.3">
      <c r="A2636" s="11">
        <v>6040963</v>
      </c>
      <c r="B2636" s="11">
        <v>6040963</v>
      </c>
      <c r="C2636" s="11" t="s">
        <v>26</v>
      </c>
      <c r="D2636" s="11" t="s">
        <v>27</v>
      </c>
      <c r="E2636" s="13" t="str">
        <f>_xlfn.XLOOKUP(B2636,Sheet1!A:A,Sheet1!B:B)</f>
        <v>DS GYPROC DRYWALL PRIMER           10L</v>
      </c>
      <c r="F2636" s="13" t="str">
        <f t="shared" si="208"/>
        <v>CROWN  - DS GYPROC DRYWALL PRIMER           10L</v>
      </c>
      <c r="G2636" s="13"/>
      <c r="H2636" s="91" t="s">
        <v>28</v>
      </c>
      <c r="I2636" s="11" t="s">
        <v>29</v>
      </c>
      <c r="J2636" s="11" t="s">
        <v>29</v>
      </c>
      <c r="K2636" s="11" t="s">
        <v>30</v>
      </c>
      <c r="M2636" s="11" t="s">
        <v>7062</v>
      </c>
      <c r="N2636" s="13">
        <v>3105</v>
      </c>
      <c r="O2636" s="15">
        <f>_xlfn.XLOOKUP(B2636,Sheet1!A:A,Sheet1!E:E)</f>
        <v>59.99</v>
      </c>
      <c r="P2636" s="26"/>
      <c r="Q2636" s="15">
        <f t="shared" si="206"/>
        <v>62.989500000000007</v>
      </c>
      <c r="R2636" s="38">
        <f t="shared" si="207"/>
        <v>64.879185000000007</v>
      </c>
      <c r="S2636" s="26">
        <v>0</v>
      </c>
      <c r="T2636" s="13" t="str">
        <f t="shared" si="209"/>
        <v>Up</v>
      </c>
    </row>
    <row r="2637" spans="1:20" s="14" customFormat="1" hidden="1" x14ac:dyDescent="0.3">
      <c r="A2637" s="11">
        <v>6040962</v>
      </c>
      <c r="B2637" s="11">
        <v>6040962</v>
      </c>
      <c r="C2637" s="11" t="s">
        <v>26</v>
      </c>
      <c r="D2637" s="11" t="s">
        <v>27</v>
      </c>
      <c r="E2637" s="13" t="str">
        <f>_xlfn.XLOOKUP(B2637,Sheet1!A:A,Sheet1!B:B)</f>
        <v>DS GYPROC READY MIX JOINT CEMENT   12L</v>
      </c>
      <c r="F2637" s="13" t="str">
        <f t="shared" si="208"/>
        <v>CROWN  - DS GYPROC READY MIX JOINT CEMENT   12L</v>
      </c>
      <c r="G2637" s="13"/>
      <c r="H2637" s="91" t="s">
        <v>28</v>
      </c>
      <c r="I2637" s="11" t="s">
        <v>29</v>
      </c>
      <c r="J2637" s="11" t="s">
        <v>29</v>
      </c>
      <c r="K2637" s="11" t="s">
        <v>30</v>
      </c>
      <c r="M2637" s="11" t="s">
        <v>7062</v>
      </c>
      <c r="N2637" s="13">
        <v>3105</v>
      </c>
      <c r="O2637" s="15">
        <f>_xlfn.XLOOKUP(B2637,Sheet1!A:A,Sheet1!E:E)</f>
        <v>31.99</v>
      </c>
      <c r="P2637" s="26">
        <f>_xlfn.XLOOKUP(A2637,Sheet2!F:F,Sheet2!H:H)</f>
        <v>0</v>
      </c>
      <c r="Q2637" s="15">
        <f t="shared" si="206"/>
        <v>33.589500000000001</v>
      </c>
      <c r="R2637" s="38">
        <f t="shared" si="207"/>
        <v>34.597185000000003</v>
      </c>
      <c r="S2637" s="26">
        <v>0</v>
      </c>
      <c r="T2637" s="13" t="str">
        <f t="shared" si="209"/>
        <v>Up</v>
      </c>
    </row>
    <row r="2638" spans="1:20" s="14" customFormat="1" hidden="1" x14ac:dyDescent="0.3">
      <c r="A2638" s="11">
        <v>6040947</v>
      </c>
      <c r="B2638" s="11">
        <v>6040947</v>
      </c>
      <c r="C2638" s="11" t="s">
        <v>26</v>
      </c>
      <c r="D2638" s="11" t="s">
        <v>27</v>
      </c>
      <c r="E2638" s="13" t="str">
        <f>_xlfn.XLOOKUP(B2638,Sheet1!A:A,Sheet1!B:B)</f>
        <v>DS GYPROC CORNICE           3000 X 135MM</v>
      </c>
      <c r="F2638" s="13" t="str">
        <f t="shared" si="208"/>
        <v>CROWN  - DS GYPROC CORNICE           3000 X 135MM</v>
      </c>
      <c r="G2638" s="13"/>
      <c r="H2638" s="91" t="s">
        <v>28</v>
      </c>
      <c r="I2638" s="11" t="s">
        <v>29</v>
      </c>
      <c r="J2638" s="11" t="s">
        <v>29</v>
      </c>
      <c r="K2638" s="11" t="s">
        <v>30</v>
      </c>
      <c r="M2638" s="11" t="s">
        <v>7062</v>
      </c>
      <c r="N2638" s="13">
        <v>3105</v>
      </c>
      <c r="O2638" s="15">
        <f>_xlfn.XLOOKUP(B2638,Sheet1!A:A,Sheet1!E:E)</f>
        <v>8</v>
      </c>
      <c r="P2638" s="26"/>
      <c r="Q2638" s="15">
        <f t="shared" si="206"/>
        <v>8.4</v>
      </c>
      <c r="R2638" s="38">
        <f t="shared" si="207"/>
        <v>8.652000000000001</v>
      </c>
      <c r="S2638" s="26">
        <v>0</v>
      </c>
      <c r="T2638" s="13" t="str">
        <f t="shared" si="209"/>
        <v>Up</v>
      </c>
    </row>
    <row r="2639" spans="1:20" s="14" customFormat="1" hidden="1" x14ac:dyDescent="0.3">
      <c r="A2639" s="11">
        <v>6040942</v>
      </c>
      <c r="B2639" s="11">
        <v>6040942</v>
      </c>
      <c r="C2639" s="11" t="s">
        <v>26</v>
      </c>
      <c r="D2639" s="11" t="s">
        <v>27</v>
      </c>
      <c r="E2639" s="13" t="str">
        <f>_xlfn.XLOOKUP(B2639,Sheet1!A:A,Sheet1!B:B)</f>
        <v>DS GYPROC COVE 100                 3M</v>
      </c>
      <c r="F2639" s="13" t="str">
        <f t="shared" si="208"/>
        <v>CROWN  - DS GYPROC COVE 100                 3M</v>
      </c>
      <c r="G2639" s="13"/>
      <c r="H2639" s="91" t="s">
        <v>28</v>
      </c>
      <c r="I2639" s="11" t="s">
        <v>29</v>
      </c>
      <c r="J2639" s="11" t="s">
        <v>29</v>
      </c>
      <c r="K2639" s="11" t="s">
        <v>30</v>
      </c>
      <c r="M2639" s="11" t="s">
        <v>7062</v>
      </c>
      <c r="N2639" s="13">
        <v>3105</v>
      </c>
      <c r="O2639" s="15">
        <f>_xlfn.XLOOKUP(B2639,Sheet1!A:A,Sheet1!E:E)</f>
        <v>7.5</v>
      </c>
      <c r="P2639" s="26">
        <f>_xlfn.XLOOKUP(A2639,Sheet2!F:F,Sheet2!H:H)</f>
        <v>0</v>
      </c>
      <c r="Q2639" s="15">
        <f t="shared" si="206"/>
        <v>7.875</v>
      </c>
      <c r="R2639" s="38">
        <f t="shared" si="207"/>
        <v>8.1112500000000001</v>
      </c>
      <c r="S2639" s="26">
        <v>0</v>
      </c>
      <c r="T2639" s="13" t="str">
        <f t="shared" si="209"/>
        <v>Up</v>
      </c>
    </row>
    <row r="2640" spans="1:20" s="14" customFormat="1" hidden="1" x14ac:dyDescent="0.3">
      <c r="A2640" s="11">
        <v>6040941</v>
      </c>
      <c r="B2640" s="11">
        <v>6040941</v>
      </c>
      <c r="C2640" s="11" t="s">
        <v>26</v>
      </c>
      <c r="D2640" s="11" t="s">
        <v>27</v>
      </c>
      <c r="E2640" s="13" t="str">
        <f>_xlfn.XLOOKUP(B2640,Sheet1!A:A,Sheet1!B:B)</f>
        <v>DS GYPROC COVE 127                 3.6M</v>
      </c>
      <c r="F2640" s="13" t="str">
        <f t="shared" si="208"/>
        <v>CROWN  - DS GYPROC COVE 127                 3.6M</v>
      </c>
      <c r="G2640" s="13"/>
      <c r="H2640" s="91" t="s">
        <v>28</v>
      </c>
      <c r="I2640" s="11" t="s">
        <v>29</v>
      </c>
      <c r="J2640" s="11" t="s">
        <v>29</v>
      </c>
      <c r="K2640" s="11" t="s">
        <v>30</v>
      </c>
      <c r="M2640" s="11" t="s">
        <v>7062</v>
      </c>
      <c r="N2640" s="13">
        <v>3105</v>
      </c>
      <c r="O2640" s="15">
        <f>_xlfn.XLOOKUP(B2640,Sheet1!A:A,Sheet1!E:E)</f>
        <v>9</v>
      </c>
      <c r="P2640" s="26"/>
      <c r="Q2640" s="15">
        <f t="shared" si="206"/>
        <v>9.4500000000000011</v>
      </c>
      <c r="R2640" s="38">
        <f t="shared" si="207"/>
        <v>9.7335000000000012</v>
      </c>
      <c r="S2640" s="26">
        <v>0</v>
      </c>
      <c r="T2640" s="13" t="str">
        <f t="shared" si="209"/>
        <v>Up</v>
      </c>
    </row>
    <row r="2641" spans="1:20" s="14" customFormat="1" hidden="1" x14ac:dyDescent="0.3">
      <c r="A2641" s="11">
        <v>6040940</v>
      </c>
      <c r="B2641" s="11">
        <v>6040940</v>
      </c>
      <c r="C2641" s="11" t="s">
        <v>26</v>
      </c>
      <c r="D2641" s="11" t="s">
        <v>27</v>
      </c>
      <c r="E2641" s="13" t="str">
        <f>_xlfn.XLOOKUP(B2641,Sheet1!A:A,Sheet1!B:B)</f>
        <v>DS GYPROC COVE 127                 3M</v>
      </c>
      <c r="F2641" s="13" t="str">
        <f t="shared" si="208"/>
        <v>CROWN  - DS GYPROC COVE 127                 3M</v>
      </c>
      <c r="G2641" s="13"/>
      <c r="H2641" s="91" t="s">
        <v>28</v>
      </c>
      <c r="I2641" s="11" t="s">
        <v>29</v>
      </c>
      <c r="J2641" s="11" t="s">
        <v>29</v>
      </c>
      <c r="K2641" s="11" t="s">
        <v>30</v>
      </c>
      <c r="M2641" s="11" t="s">
        <v>7062</v>
      </c>
      <c r="N2641" s="13">
        <v>3105</v>
      </c>
      <c r="O2641" s="15">
        <f>_xlfn.XLOOKUP(B2641,Sheet1!A:A,Sheet1!E:E)</f>
        <v>7.5</v>
      </c>
      <c r="P2641" s="26"/>
      <c r="Q2641" s="15">
        <f t="shared" si="206"/>
        <v>7.875</v>
      </c>
      <c r="R2641" s="38">
        <f t="shared" si="207"/>
        <v>8.1112500000000001</v>
      </c>
      <c r="S2641" s="26">
        <v>0</v>
      </c>
      <c r="T2641" s="13" t="str">
        <f t="shared" si="209"/>
        <v>Up</v>
      </c>
    </row>
    <row r="2642" spans="1:20" s="14" customFormat="1" hidden="1" x14ac:dyDescent="0.3">
      <c r="A2642" s="11">
        <v>6040933</v>
      </c>
      <c r="B2642" s="11">
        <v>6040933</v>
      </c>
      <c r="C2642" s="11" t="s">
        <v>26</v>
      </c>
      <c r="D2642" s="11" t="s">
        <v>27</v>
      </c>
      <c r="E2642" s="13" t="str">
        <f>_xlfn.XLOOKUP(B2642,Sheet1!A:A,Sheet1!B:B)</f>
        <v>DS ARTEX SEALER                    2.5L</v>
      </c>
      <c r="F2642" s="13" t="str">
        <f t="shared" si="208"/>
        <v>CROWN  - DS ARTEX SEALER                    2.5L</v>
      </c>
      <c r="G2642" s="13"/>
      <c r="H2642" s="91" t="s">
        <v>28</v>
      </c>
      <c r="I2642" s="11" t="s">
        <v>29</v>
      </c>
      <c r="J2642" s="11" t="s">
        <v>29</v>
      </c>
      <c r="K2642" s="11" t="s">
        <v>30</v>
      </c>
      <c r="M2642" s="11" t="s">
        <v>7062</v>
      </c>
      <c r="N2642" s="13">
        <v>3105</v>
      </c>
      <c r="O2642" s="15">
        <f>_xlfn.XLOOKUP(B2642,Sheet1!A:A,Sheet1!E:E)</f>
        <v>24.8</v>
      </c>
      <c r="P2642" s="26"/>
      <c r="Q2642" s="15">
        <f t="shared" si="206"/>
        <v>26.040000000000003</v>
      </c>
      <c r="R2642" s="38">
        <f t="shared" si="207"/>
        <v>26.821200000000005</v>
      </c>
      <c r="S2642" s="26">
        <v>0</v>
      </c>
      <c r="T2642" s="13" t="str">
        <f t="shared" si="209"/>
        <v>Up</v>
      </c>
    </row>
    <row r="2643" spans="1:20" s="14" customFormat="1" hidden="1" x14ac:dyDescent="0.3">
      <c r="A2643" s="11">
        <v>6040930</v>
      </c>
      <c r="B2643" s="11">
        <v>6040930</v>
      </c>
      <c r="C2643" s="11" t="s">
        <v>26</v>
      </c>
      <c r="D2643" s="11" t="s">
        <v>27</v>
      </c>
      <c r="E2643" s="13" t="str">
        <f>_xlfn.XLOOKUP(B2643,Sheet1!A:A,Sheet1!B:B)</f>
        <v>DS ARTEX RM TEXTURED FINISH        5L</v>
      </c>
      <c r="F2643" s="13" t="str">
        <f t="shared" si="208"/>
        <v>CROWN  - DS ARTEX RM TEXTURED FINISH        5L</v>
      </c>
      <c r="G2643" s="13"/>
      <c r="H2643" s="91" t="s">
        <v>28</v>
      </c>
      <c r="I2643" s="11" t="s">
        <v>29</v>
      </c>
      <c r="J2643" s="11" t="s">
        <v>29</v>
      </c>
      <c r="K2643" s="11" t="s">
        <v>30</v>
      </c>
      <c r="M2643" s="11" t="s">
        <v>7062</v>
      </c>
      <c r="N2643" s="13">
        <v>3105</v>
      </c>
      <c r="O2643" s="15">
        <f>_xlfn.XLOOKUP(B2643,Sheet1!A:A,Sheet1!E:E)</f>
        <v>47.54</v>
      </c>
      <c r="P2643" s="26"/>
      <c r="Q2643" s="15">
        <f t="shared" ref="Q2643:Q2706" si="210">O2643*1.05</f>
        <v>49.917000000000002</v>
      </c>
      <c r="R2643" s="38">
        <f t="shared" si="207"/>
        <v>51.41451</v>
      </c>
      <c r="S2643" s="26">
        <v>0</v>
      </c>
      <c r="T2643" s="13" t="str">
        <f t="shared" si="209"/>
        <v>Up</v>
      </c>
    </row>
    <row r="2644" spans="1:20" s="14" customFormat="1" hidden="1" x14ac:dyDescent="0.3">
      <c r="A2644" s="11">
        <v>6040929</v>
      </c>
      <c r="B2644" s="11">
        <v>6040929</v>
      </c>
      <c r="C2644" s="11" t="s">
        <v>26</v>
      </c>
      <c r="D2644" s="11" t="s">
        <v>27</v>
      </c>
      <c r="E2644" s="13" t="str">
        <f>_xlfn.XLOOKUP(B2644,Sheet1!A:A,Sheet1!B:B)</f>
        <v>DS ARTEX ATM TEXTURED FINISH       25K</v>
      </c>
      <c r="F2644" s="13" t="str">
        <f t="shared" si="208"/>
        <v>CROWN  - DS ARTEX ATM TEXTURED FINISH       25K</v>
      </c>
      <c r="G2644" s="13"/>
      <c r="H2644" s="91" t="s">
        <v>28</v>
      </c>
      <c r="I2644" s="11" t="s">
        <v>29</v>
      </c>
      <c r="J2644" s="11" t="s">
        <v>29</v>
      </c>
      <c r="K2644" s="11" t="s">
        <v>30</v>
      </c>
      <c r="M2644" s="11" t="s">
        <v>7062</v>
      </c>
      <c r="N2644" s="13">
        <v>3105</v>
      </c>
      <c r="O2644" s="15">
        <f>_xlfn.XLOOKUP(B2644,Sheet1!A:A,Sheet1!E:E)</f>
        <v>36.5</v>
      </c>
      <c r="P2644" s="26"/>
      <c r="Q2644" s="15">
        <f t="shared" si="210"/>
        <v>38.325000000000003</v>
      </c>
      <c r="R2644" s="38">
        <f t="shared" si="207"/>
        <v>39.474750000000007</v>
      </c>
      <c r="S2644" s="26">
        <v>0</v>
      </c>
      <c r="T2644" s="13" t="str">
        <f t="shared" si="209"/>
        <v>Up</v>
      </c>
    </row>
    <row r="2645" spans="1:20" s="14" customFormat="1" hidden="1" x14ac:dyDescent="0.3">
      <c r="A2645" s="11">
        <v>6040927</v>
      </c>
      <c r="B2645" s="11">
        <v>6040927</v>
      </c>
      <c r="C2645" s="11" t="s">
        <v>26</v>
      </c>
      <c r="D2645" s="11" t="s">
        <v>27</v>
      </c>
      <c r="E2645" s="13" t="str">
        <f>_xlfn.XLOOKUP(B2645,Sheet1!A:A,Sheet1!B:B)</f>
        <v>DS ARTEX COMB STANDARD             250MM</v>
      </c>
      <c r="F2645" s="13" t="str">
        <f t="shared" si="208"/>
        <v>CROWN  - DS ARTEX COMB STANDARD             250MM</v>
      </c>
      <c r="G2645" s="13"/>
      <c r="H2645" s="91" t="s">
        <v>28</v>
      </c>
      <c r="I2645" s="11" t="s">
        <v>29</v>
      </c>
      <c r="J2645" s="11" t="s">
        <v>29</v>
      </c>
      <c r="K2645" s="11" t="s">
        <v>30</v>
      </c>
      <c r="M2645" s="11" t="s">
        <v>7062</v>
      </c>
      <c r="N2645" s="13">
        <v>3105</v>
      </c>
      <c r="O2645" s="15">
        <f>_xlfn.XLOOKUP(B2645,Sheet1!A:A,Sheet1!E:E)</f>
        <v>17.149999999999999</v>
      </c>
      <c r="P2645" s="26"/>
      <c r="Q2645" s="29">
        <f t="shared" si="210"/>
        <v>18.0075</v>
      </c>
      <c r="R2645" s="38">
        <f t="shared" si="207"/>
        <v>18.547725</v>
      </c>
      <c r="S2645" s="26">
        <v>0</v>
      </c>
      <c r="T2645" s="13" t="str">
        <f t="shared" si="209"/>
        <v>Up</v>
      </c>
    </row>
    <row r="2646" spans="1:20" s="14" customFormat="1" hidden="1" x14ac:dyDescent="0.3">
      <c r="A2646" s="11">
        <v>6043192</v>
      </c>
      <c r="B2646" s="11">
        <v>6043192</v>
      </c>
      <c r="C2646" s="11" t="s">
        <v>26</v>
      </c>
      <c r="D2646" s="11" t="s">
        <v>27</v>
      </c>
      <c r="E2646" s="13" t="str">
        <f>_xlfn.XLOOKUP(B2646,Sheet1!A:A,Sheet1!B:B)</f>
        <v>DS COPLEY ARSTYL ROSE   R20       75.5CM</v>
      </c>
      <c r="F2646" s="13" t="str">
        <f t="shared" si="208"/>
        <v>CROWN  - DS COPLEY ARSTYL ROSE   R20       75.5CM</v>
      </c>
      <c r="G2646" s="13"/>
      <c r="H2646" s="91" t="s">
        <v>28</v>
      </c>
      <c r="I2646" s="11" t="s">
        <v>29</v>
      </c>
      <c r="J2646" s="11" t="s">
        <v>29</v>
      </c>
      <c r="K2646" s="11" t="s">
        <v>30</v>
      </c>
      <c r="M2646" s="11" t="s">
        <v>7062</v>
      </c>
      <c r="N2646" s="13">
        <v>3105</v>
      </c>
      <c r="O2646" s="15">
        <f>_xlfn.XLOOKUP(B2646,Sheet1!A:A,Sheet1!E:E)</f>
        <v>65.010000000000005</v>
      </c>
      <c r="P2646" s="26"/>
      <c r="Q2646" s="29">
        <f t="shared" si="210"/>
        <v>68.260500000000008</v>
      </c>
      <c r="R2646" s="38">
        <f t="shared" si="207"/>
        <v>70.308315000000007</v>
      </c>
      <c r="S2646" s="26">
        <v>0</v>
      </c>
      <c r="T2646" s="13" t="str">
        <f t="shared" si="209"/>
        <v>Up</v>
      </c>
    </row>
    <row r="2647" spans="1:20" s="14" customFormat="1" hidden="1" x14ac:dyDescent="0.3">
      <c r="A2647" s="11">
        <v>6043184</v>
      </c>
      <c r="B2647" s="11">
        <v>6043184</v>
      </c>
      <c r="C2647" s="11" t="s">
        <v>26</v>
      </c>
      <c r="D2647" s="11" t="s">
        <v>27</v>
      </c>
      <c r="E2647" s="13" t="str">
        <f>_xlfn.XLOOKUP(B2647,Sheet1!A:A,Sheet1!B:B)</f>
        <v>DS COPLEY CORNER INTERN PLAIN 2PK  XL</v>
      </c>
      <c r="F2647" s="13" t="str">
        <f t="shared" si="208"/>
        <v>CROWN  - DS COPLEY CORNER INTERN PLAIN 2PK  XL</v>
      </c>
      <c r="G2647" s="13"/>
      <c r="H2647" s="91" t="s">
        <v>28</v>
      </c>
      <c r="I2647" s="11" t="s">
        <v>29</v>
      </c>
      <c r="J2647" s="11" t="s">
        <v>29</v>
      </c>
      <c r="K2647" s="11" t="s">
        <v>30</v>
      </c>
      <c r="M2647" s="11" t="s">
        <v>7062</v>
      </c>
      <c r="N2647" s="13">
        <v>3105</v>
      </c>
      <c r="O2647" s="15">
        <f>_xlfn.XLOOKUP(B2647,Sheet1!A:A,Sheet1!E:E)</f>
        <v>25.53</v>
      </c>
      <c r="P2647" s="26"/>
      <c r="Q2647" s="15">
        <f t="shared" si="210"/>
        <v>26.806500000000003</v>
      </c>
      <c r="R2647" s="38">
        <f t="shared" si="207"/>
        <v>27.610695000000003</v>
      </c>
      <c r="S2647" s="26">
        <v>0</v>
      </c>
      <c r="T2647" s="13" t="str">
        <f t="shared" si="209"/>
        <v>Up</v>
      </c>
    </row>
    <row r="2648" spans="1:20" s="14" customFormat="1" hidden="1" x14ac:dyDescent="0.3">
      <c r="A2648" s="11">
        <v>6043177</v>
      </c>
      <c r="B2648" s="11">
        <v>6043177</v>
      </c>
      <c r="C2648" s="11" t="s">
        <v>26</v>
      </c>
      <c r="D2648" s="11" t="s">
        <v>27</v>
      </c>
      <c r="E2648" s="13" t="str">
        <f>_xlfn.XLOOKUP(B2648,Sheet1!A:A,Sheet1!B:B)</f>
        <v>DS COPLEY CEILING ROSE  AVA        30CM</v>
      </c>
      <c r="F2648" s="13" t="str">
        <f t="shared" si="208"/>
        <v>CROWN  - DS COPLEY CEILING ROSE  AVA        30CM</v>
      </c>
      <c r="G2648" s="13"/>
      <c r="H2648" s="91" t="s">
        <v>28</v>
      </c>
      <c r="I2648" s="11" t="s">
        <v>29</v>
      </c>
      <c r="J2648" s="11" t="s">
        <v>29</v>
      </c>
      <c r="K2648" s="11" t="s">
        <v>30</v>
      </c>
      <c r="M2648" s="11" t="s">
        <v>7062</v>
      </c>
      <c r="N2648" s="13">
        <v>3105</v>
      </c>
      <c r="O2648" s="15">
        <f>_xlfn.XLOOKUP(B2648,Sheet1!A:A,Sheet1!E:E)</f>
        <v>27.49</v>
      </c>
      <c r="P2648" s="26"/>
      <c r="Q2648" s="15">
        <f t="shared" si="210"/>
        <v>28.8645</v>
      </c>
      <c r="R2648" s="38">
        <f t="shared" si="207"/>
        <v>29.730435</v>
      </c>
      <c r="S2648" s="26">
        <v>0</v>
      </c>
      <c r="T2648" s="13" t="str">
        <f t="shared" si="209"/>
        <v>Up</v>
      </c>
    </row>
    <row r="2649" spans="1:20" s="14" customFormat="1" hidden="1" x14ac:dyDescent="0.3">
      <c r="A2649" s="11">
        <v>6043174</v>
      </c>
      <c r="B2649" s="11">
        <v>6043174</v>
      </c>
      <c r="C2649" s="11" t="s">
        <v>26</v>
      </c>
      <c r="D2649" s="11" t="s">
        <v>27</v>
      </c>
      <c r="E2649" s="13" t="str">
        <f>_xlfn.XLOOKUP(B2649,Sheet1!A:A,Sheet1!B:B)</f>
        <v>DS COPLEY CEILING ROSE  MILENNIA   53CM</v>
      </c>
      <c r="F2649" s="13" t="str">
        <f t="shared" si="208"/>
        <v>CROWN  - DS COPLEY CEILING ROSE  MILENNIA   53CM</v>
      </c>
      <c r="G2649" s="13"/>
      <c r="H2649" s="91" t="s">
        <v>28</v>
      </c>
      <c r="I2649" s="11" t="s">
        <v>29</v>
      </c>
      <c r="J2649" s="11" t="s">
        <v>29</v>
      </c>
      <c r="K2649" s="11" t="s">
        <v>30</v>
      </c>
      <c r="M2649" s="11" t="s">
        <v>7062</v>
      </c>
      <c r="N2649" s="13">
        <v>3105</v>
      </c>
      <c r="O2649" s="15">
        <f>_xlfn.XLOOKUP(B2649,Sheet1!A:A,Sheet1!E:E)</f>
        <v>52.38</v>
      </c>
      <c r="P2649" s="26"/>
      <c r="Q2649" s="15">
        <f t="shared" si="210"/>
        <v>54.999000000000002</v>
      </c>
      <c r="R2649" s="38">
        <f t="shared" si="207"/>
        <v>56.648970000000006</v>
      </c>
      <c r="S2649" s="26">
        <v>0</v>
      </c>
      <c r="T2649" s="13" t="str">
        <f t="shared" si="209"/>
        <v>Up</v>
      </c>
    </row>
    <row r="2650" spans="1:20" s="14" customFormat="1" hidden="1" x14ac:dyDescent="0.3">
      <c r="A2650" s="11">
        <v>6043173</v>
      </c>
      <c r="B2650" s="11">
        <v>6043173</v>
      </c>
      <c r="C2650" s="11" t="s">
        <v>26</v>
      </c>
      <c r="D2650" s="11" t="s">
        <v>27</v>
      </c>
      <c r="E2650" s="13" t="str">
        <f>_xlfn.XLOOKUP(B2650,Sheet1!A:A,Sheet1!B:B)</f>
        <v>DS COPLEY CEILING ROSE  SARA/R1520 40CM</v>
      </c>
      <c r="F2650" s="13" t="str">
        <f t="shared" si="208"/>
        <v>CROWN  - DS COPLEY CEILING ROSE  SARA/R1520 40CM</v>
      </c>
      <c r="G2650" s="13"/>
      <c r="H2650" s="91" t="s">
        <v>28</v>
      </c>
      <c r="I2650" s="11" t="s">
        <v>29</v>
      </c>
      <c r="J2650" s="11" t="s">
        <v>29</v>
      </c>
      <c r="K2650" s="11" t="s">
        <v>30</v>
      </c>
      <c r="M2650" s="11" t="s">
        <v>7062</v>
      </c>
      <c r="N2650" s="13">
        <v>3105</v>
      </c>
      <c r="O2650" s="15">
        <f>_xlfn.XLOOKUP(B2650,Sheet1!A:A,Sheet1!E:E)</f>
        <v>43.55</v>
      </c>
      <c r="P2650" s="26"/>
      <c r="Q2650" s="15">
        <f t="shared" si="210"/>
        <v>45.727499999999999</v>
      </c>
      <c r="R2650" s="38">
        <f t="shared" si="207"/>
        <v>47.099325</v>
      </c>
      <c r="S2650" s="26">
        <v>0</v>
      </c>
      <c r="T2650" s="13" t="str">
        <f t="shared" si="209"/>
        <v>Up</v>
      </c>
    </row>
    <row r="2651" spans="1:20" s="14" customFormat="1" hidden="1" x14ac:dyDescent="0.3">
      <c r="A2651" s="11">
        <v>6043170</v>
      </c>
      <c r="B2651" s="11">
        <v>6043170</v>
      </c>
      <c r="C2651" s="11" t="s">
        <v>26</v>
      </c>
      <c r="D2651" s="11" t="s">
        <v>27</v>
      </c>
      <c r="E2651" s="13" t="str">
        <f>_xlfn.XLOOKUP(B2651,Sheet1!A:A,Sheet1!B:B)</f>
        <v>DS COPLEY CEILING ROSE  HELENA     66CM</v>
      </c>
      <c r="F2651" s="13" t="str">
        <f t="shared" si="208"/>
        <v>CROWN  - DS COPLEY CEILING ROSE  HELENA     66CM</v>
      </c>
      <c r="G2651" s="13"/>
      <c r="H2651" s="91" t="s">
        <v>28</v>
      </c>
      <c r="I2651" s="11" t="s">
        <v>29</v>
      </c>
      <c r="J2651" s="11" t="s">
        <v>29</v>
      </c>
      <c r="K2651" s="11" t="s">
        <v>30</v>
      </c>
      <c r="M2651" s="11" t="s">
        <v>7062</v>
      </c>
      <c r="N2651" s="13">
        <v>3105</v>
      </c>
      <c r="O2651" s="15">
        <f>_xlfn.XLOOKUP(B2651,Sheet1!A:A,Sheet1!E:E)</f>
        <v>73.83</v>
      </c>
      <c r="P2651" s="26"/>
      <c r="Q2651" s="15">
        <f t="shared" si="210"/>
        <v>77.521500000000003</v>
      </c>
      <c r="R2651" s="38">
        <f t="shared" si="207"/>
        <v>79.847145000000012</v>
      </c>
      <c r="S2651" s="26">
        <v>0</v>
      </c>
      <c r="T2651" s="13" t="str">
        <f t="shared" si="209"/>
        <v>Up</v>
      </c>
    </row>
    <row r="2652" spans="1:20" s="14" customFormat="1" hidden="1" x14ac:dyDescent="0.3">
      <c r="A2652" s="11">
        <v>6043169</v>
      </c>
      <c r="B2652" s="11">
        <v>6043169</v>
      </c>
      <c r="C2652" s="11" t="s">
        <v>26</v>
      </c>
      <c r="D2652" s="11" t="s">
        <v>27</v>
      </c>
      <c r="E2652" s="13" t="str">
        <f>_xlfn.XLOOKUP(B2652,Sheet1!A:A,Sheet1!B:B)</f>
        <v>DS COPLEY CEILING ROSE  ANDRINA    40CM</v>
      </c>
      <c r="F2652" s="13" t="str">
        <f t="shared" si="208"/>
        <v>CROWN  - DS COPLEY CEILING ROSE  ANDRINA    40CM</v>
      </c>
      <c r="G2652" s="13"/>
      <c r="H2652" s="91" t="s">
        <v>28</v>
      </c>
      <c r="I2652" s="11" t="s">
        <v>29</v>
      </c>
      <c r="J2652" s="11" t="s">
        <v>29</v>
      </c>
      <c r="K2652" s="11" t="s">
        <v>30</v>
      </c>
      <c r="M2652" s="11" t="s">
        <v>7062</v>
      </c>
      <c r="N2652" s="13">
        <v>3105</v>
      </c>
      <c r="O2652" s="15">
        <f>_xlfn.XLOOKUP(B2652,Sheet1!A:A,Sheet1!E:E)</f>
        <v>43.55</v>
      </c>
      <c r="P2652" s="26"/>
      <c r="Q2652" s="15">
        <f t="shared" si="210"/>
        <v>45.727499999999999</v>
      </c>
      <c r="R2652" s="38">
        <f t="shared" si="207"/>
        <v>47.099325</v>
      </c>
      <c r="S2652" s="26">
        <v>0</v>
      </c>
      <c r="T2652" s="13" t="str">
        <f t="shared" si="209"/>
        <v>Up</v>
      </c>
    </row>
    <row r="2653" spans="1:20" s="14" customFormat="1" hidden="1" x14ac:dyDescent="0.3">
      <c r="A2653" s="11">
        <v>6042943</v>
      </c>
      <c r="B2653" s="11">
        <v>6042943</v>
      </c>
      <c r="C2653" s="11" t="s">
        <v>26</v>
      </c>
      <c r="D2653" s="11" t="s">
        <v>27</v>
      </c>
      <c r="E2653" s="13" t="str">
        <f>_xlfn.XLOOKUP(B2653,Sheet1!A:A,Sheet1!B:B)</f>
        <v>DS ARTEX TEXTURING BRUSH           6X4IN</v>
      </c>
      <c r="F2653" s="13" t="str">
        <f t="shared" si="208"/>
        <v>CROWN  - DS ARTEX TEXTURING BRUSH           6X4IN</v>
      </c>
      <c r="G2653" s="13"/>
      <c r="H2653" s="91" t="s">
        <v>28</v>
      </c>
      <c r="I2653" s="11" t="s">
        <v>29</v>
      </c>
      <c r="J2653" s="11" t="s">
        <v>29</v>
      </c>
      <c r="K2653" s="11" t="s">
        <v>30</v>
      </c>
      <c r="M2653" s="11" t="s">
        <v>7062</v>
      </c>
      <c r="N2653" s="13">
        <v>3105</v>
      </c>
      <c r="O2653" s="15">
        <f>_xlfn.XLOOKUP(B2653,Sheet1!A:A,Sheet1!E:E)</f>
        <v>19.2</v>
      </c>
      <c r="P2653" s="26">
        <f>_xlfn.XLOOKUP(A2653,Sheet2!F:F,Sheet2!H:H)</f>
        <v>0</v>
      </c>
      <c r="Q2653" s="15">
        <f t="shared" si="210"/>
        <v>20.16</v>
      </c>
      <c r="R2653" s="38">
        <f t="shared" si="207"/>
        <v>20.764800000000001</v>
      </c>
      <c r="S2653" s="26">
        <v>0</v>
      </c>
      <c r="T2653" s="13" t="str">
        <f t="shared" si="209"/>
        <v>Up</v>
      </c>
    </row>
    <row r="2654" spans="1:20" s="14" customFormat="1" hidden="1" x14ac:dyDescent="0.3">
      <c r="A2654" s="11">
        <v>6041432</v>
      </c>
      <c r="B2654" s="11">
        <v>6041432</v>
      </c>
      <c r="C2654" s="11" t="s">
        <v>26</v>
      </c>
      <c r="D2654" s="11" t="s">
        <v>27</v>
      </c>
      <c r="E2654" s="13" t="str">
        <f>_xlfn.XLOOKUP(B2654,Sheet1!A:A,Sheet1!B:B)</f>
        <v>DS COPLEY NOMASTYL      A1         3M</v>
      </c>
      <c r="F2654" s="13" t="str">
        <f t="shared" si="208"/>
        <v>CROWN  - DS COPLEY NOMASTYL      A1         3M</v>
      </c>
      <c r="G2654" s="13"/>
      <c r="H2654" s="91" t="s">
        <v>28</v>
      </c>
      <c r="I2654" s="11" t="s">
        <v>29</v>
      </c>
      <c r="J2654" s="11" t="s">
        <v>29</v>
      </c>
      <c r="K2654" s="11" t="s">
        <v>30</v>
      </c>
      <c r="M2654" s="11" t="s">
        <v>7062</v>
      </c>
      <c r="N2654" s="13">
        <v>3105</v>
      </c>
      <c r="O2654" s="15">
        <f>_xlfn.XLOOKUP(B2654,Sheet1!A:A,Sheet1!E:E)</f>
        <v>3.35</v>
      </c>
      <c r="P2654" s="26"/>
      <c r="Q2654" s="29">
        <f t="shared" si="210"/>
        <v>3.5175000000000001</v>
      </c>
      <c r="R2654" s="38">
        <f t="shared" si="207"/>
        <v>3.6230250000000002</v>
      </c>
      <c r="S2654" s="26">
        <v>0</v>
      </c>
      <c r="T2654" s="13" t="str">
        <f t="shared" si="209"/>
        <v>Up</v>
      </c>
    </row>
    <row r="2655" spans="1:20" s="14" customFormat="1" hidden="1" x14ac:dyDescent="0.3">
      <c r="A2655" s="11">
        <v>6041428</v>
      </c>
      <c r="B2655" s="11">
        <v>6041428</v>
      </c>
      <c r="C2655" s="11" t="s">
        <v>26</v>
      </c>
      <c r="D2655" s="11" t="s">
        <v>27</v>
      </c>
      <c r="E2655" s="13" t="str">
        <f>_xlfn.XLOOKUP(B2655,Sheet1!A:A,Sheet1!B:B)</f>
        <v>DS COPLEY CORNICE     GEORGINA/Z24 2.44M</v>
      </c>
      <c r="F2655" s="13" t="str">
        <f t="shared" si="208"/>
        <v>CROWN  - DS COPLEY CORNICE     GEORGINA/Z24 2.44M</v>
      </c>
      <c r="G2655" s="13"/>
      <c r="H2655" s="91" t="s">
        <v>28</v>
      </c>
      <c r="I2655" s="11" t="s">
        <v>29</v>
      </c>
      <c r="J2655" s="11" t="s">
        <v>29</v>
      </c>
      <c r="K2655" s="11" t="s">
        <v>30</v>
      </c>
      <c r="M2655" s="11" t="s">
        <v>7062</v>
      </c>
      <c r="N2655" s="13">
        <v>3105</v>
      </c>
      <c r="O2655" s="15">
        <f>_xlfn.XLOOKUP(B2655,Sheet1!A:A,Sheet1!E:E)</f>
        <v>35.49</v>
      </c>
      <c r="P2655" s="26"/>
      <c r="Q2655" s="15">
        <f t="shared" si="210"/>
        <v>37.264500000000005</v>
      </c>
      <c r="R2655" s="38">
        <f t="shared" si="207"/>
        <v>38.382435000000008</v>
      </c>
      <c r="S2655" s="26">
        <v>0</v>
      </c>
      <c r="T2655" s="13" t="str">
        <f t="shared" si="209"/>
        <v>Up</v>
      </c>
    </row>
    <row r="2656" spans="1:20" s="14" customFormat="1" hidden="1" x14ac:dyDescent="0.3">
      <c r="A2656" s="11">
        <v>6041427</v>
      </c>
      <c r="B2656" s="11">
        <v>6041427</v>
      </c>
      <c r="C2656" s="11" t="s">
        <v>26</v>
      </c>
      <c r="D2656" s="11" t="s">
        <v>27</v>
      </c>
      <c r="E2656" s="13" t="str">
        <f>_xlfn.XLOOKUP(B2656,Sheet1!A:A,Sheet1!B:B)</f>
        <v>DS COPLEY CORNICE       GABRIELLA  2.44M</v>
      </c>
      <c r="F2656" s="13" t="str">
        <f t="shared" si="208"/>
        <v>CROWN  - DS COPLEY CORNICE       GABRIELLA  2.44M</v>
      </c>
      <c r="G2656" s="13"/>
      <c r="H2656" s="91" t="s">
        <v>28</v>
      </c>
      <c r="I2656" s="11" t="s">
        <v>29</v>
      </c>
      <c r="J2656" s="11" t="s">
        <v>29</v>
      </c>
      <c r="K2656" s="11" t="s">
        <v>30</v>
      </c>
      <c r="M2656" s="11" t="s">
        <v>7062</v>
      </c>
      <c r="N2656" s="13">
        <v>3105</v>
      </c>
      <c r="O2656" s="15">
        <f>_xlfn.XLOOKUP(B2656,Sheet1!A:A,Sheet1!E:E)</f>
        <v>46.33</v>
      </c>
      <c r="P2656" s="26"/>
      <c r="Q2656" s="15">
        <f t="shared" si="210"/>
        <v>48.646500000000003</v>
      </c>
      <c r="R2656" s="38">
        <f t="shared" si="207"/>
        <v>50.105895000000004</v>
      </c>
      <c r="S2656" s="26">
        <v>0</v>
      </c>
      <c r="T2656" s="13" t="str">
        <f t="shared" si="209"/>
        <v>Up</v>
      </c>
    </row>
    <row r="2657" spans="1:20" s="14" customFormat="1" hidden="1" x14ac:dyDescent="0.3">
      <c r="A2657" s="11">
        <v>6041426</v>
      </c>
      <c r="B2657" s="11">
        <v>6041426</v>
      </c>
      <c r="C2657" s="11" t="s">
        <v>26</v>
      </c>
      <c r="D2657" s="11" t="s">
        <v>27</v>
      </c>
      <c r="E2657" s="13" t="str">
        <f>_xlfn.XLOOKUP(B2657,Sheet1!A:A,Sheet1!B:B)</f>
        <v>DS COPLEY PRO COVE      135MM      3M</v>
      </c>
      <c r="F2657" s="13" t="str">
        <f t="shared" si="208"/>
        <v>CROWN  - DS COPLEY PRO COVE      135MM      3M</v>
      </c>
      <c r="G2657" s="13"/>
      <c r="H2657" s="91" t="s">
        <v>28</v>
      </c>
      <c r="I2657" s="11" t="s">
        <v>29</v>
      </c>
      <c r="J2657" s="11" t="s">
        <v>29</v>
      </c>
      <c r="K2657" s="11" t="s">
        <v>30</v>
      </c>
      <c r="M2657" s="11" t="s">
        <v>7062</v>
      </c>
      <c r="N2657" s="13">
        <v>3105</v>
      </c>
      <c r="O2657" s="15">
        <f>_xlfn.XLOOKUP(B2657,Sheet1!A:A,Sheet1!E:E)</f>
        <v>6.34</v>
      </c>
      <c r="P2657" s="26"/>
      <c r="Q2657" s="15">
        <f t="shared" si="210"/>
        <v>6.657</v>
      </c>
      <c r="R2657" s="38">
        <f t="shared" si="207"/>
        <v>6.8567100000000005</v>
      </c>
      <c r="S2657" s="26">
        <v>0</v>
      </c>
      <c r="T2657" s="13" t="str">
        <f t="shared" si="209"/>
        <v>Up</v>
      </c>
    </row>
    <row r="2658" spans="1:20" s="14" customFormat="1" hidden="1" x14ac:dyDescent="0.3">
      <c r="A2658" s="11">
        <v>6041424</v>
      </c>
      <c r="B2658" s="11">
        <v>6041424</v>
      </c>
      <c r="C2658" s="11" t="s">
        <v>26</v>
      </c>
      <c r="D2658" s="11" t="s">
        <v>27</v>
      </c>
      <c r="E2658" s="13" t="str">
        <f>_xlfn.XLOOKUP(B2658,Sheet1!A:A,Sheet1!B:B)</f>
        <v>DS COPLEY PRO COVE      100MM      3M</v>
      </c>
      <c r="F2658" s="13" t="str">
        <f t="shared" si="208"/>
        <v>CROWN  - DS COPLEY PRO COVE      100MM      3M</v>
      </c>
      <c r="G2658" s="13"/>
      <c r="H2658" s="91" t="s">
        <v>28</v>
      </c>
      <c r="I2658" s="11" t="s">
        <v>29</v>
      </c>
      <c r="J2658" s="11" t="s">
        <v>29</v>
      </c>
      <c r="K2658" s="11" t="s">
        <v>30</v>
      </c>
      <c r="M2658" s="11" t="s">
        <v>7062</v>
      </c>
      <c r="N2658" s="13">
        <v>3105</v>
      </c>
      <c r="O2658" s="15">
        <f>_xlfn.XLOOKUP(B2658,Sheet1!A:A,Sheet1!E:E)</f>
        <v>5.49</v>
      </c>
      <c r="P2658" s="26"/>
      <c r="Q2658" s="15">
        <f t="shared" si="210"/>
        <v>5.7645000000000008</v>
      </c>
      <c r="R2658" s="38">
        <f t="shared" si="207"/>
        <v>5.9374350000000007</v>
      </c>
      <c r="S2658" s="26">
        <v>0</v>
      </c>
      <c r="T2658" s="13" t="str">
        <f t="shared" si="209"/>
        <v>Up</v>
      </c>
    </row>
    <row r="2659" spans="1:20" s="14" customFormat="1" hidden="1" x14ac:dyDescent="0.3">
      <c r="A2659" s="11">
        <v>6041423</v>
      </c>
      <c r="B2659" s="11">
        <v>6041423</v>
      </c>
      <c r="C2659" s="11" t="s">
        <v>26</v>
      </c>
      <c r="D2659" s="11" t="s">
        <v>27</v>
      </c>
      <c r="E2659" s="13" t="str">
        <f>_xlfn.XLOOKUP(B2659,Sheet1!A:A,Sheet1!B:B)</f>
        <v>DS COPLEY CORNICE      KARENA/WT25 2.44M</v>
      </c>
      <c r="F2659" s="13" t="str">
        <f t="shared" si="208"/>
        <v>CROWN  - DS COPLEY CORNICE      KARENA/WT25 2.44M</v>
      </c>
      <c r="G2659" s="13"/>
      <c r="H2659" s="91" t="s">
        <v>28</v>
      </c>
      <c r="I2659" s="11" t="s">
        <v>29</v>
      </c>
      <c r="J2659" s="11" t="s">
        <v>29</v>
      </c>
      <c r="K2659" s="11" t="s">
        <v>30</v>
      </c>
      <c r="M2659" s="11" t="s">
        <v>7062</v>
      </c>
      <c r="N2659" s="13">
        <v>3105</v>
      </c>
      <c r="O2659" s="15">
        <f>_xlfn.XLOOKUP(B2659,Sheet1!A:A,Sheet1!E:E)</f>
        <v>6.57</v>
      </c>
      <c r="P2659" s="26"/>
      <c r="Q2659" s="15">
        <f t="shared" si="210"/>
        <v>6.8985000000000003</v>
      </c>
      <c r="R2659" s="38">
        <f t="shared" si="207"/>
        <v>7.1054550000000001</v>
      </c>
      <c r="S2659" s="26">
        <v>0</v>
      </c>
      <c r="T2659" s="13" t="str">
        <f t="shared" si="209"/>
        <v>Up</v>
      </c>
    </row>
    <row r="2660" spans="1:20" s="14" customFormat="1" hidden="1" x14ac:dyDescent="0.3">
      <c r="A2660" s="11">
        <v>6041420</v>
      </c>
      <c r="B2660" s="11">
        <v>6041420</v>
      </c>
      <c r="C2660" s="11" t="s">
        <v>26</v>
      </c>
      <c r="D2660" s="11" t="s">
        <v>27</v>
      </c>
      <c r="E2660" s="13" t="str">
        <f>_xlfn.XLOOKUP(B2660,Sheet1!A:A,Sheet1!B:B)</f>
        <v>DS COPLEY CORNICE       CYNTHIA    2.44M</v>
      </c>
      <c r="F2660" s="13" t="str">
        <f t="shared" si="208"/>
        <v>CROWN  - DS COPLEY CORNICE       CYNTHIA    2.44M</v>
      </c>
      <c r="G2660" s="13"/>
      <c r="H2660" s="91" t="s">
        <v>28</v>
      </c>
      <c r="I2660" s="11" t="s">
        <v>29</v>
      </c>
      <c r="J2660" s="11" t="s">
        <v>29</v>
      </c>
      <c r="K2660" s="11" t="s">
        <v>30</v>
      </c>
      <c r="M2660" s="11" t="s">
        <v>7062</v>
      </c>
      <c r="N2660" s="13">
        <v>3105</v>
      </c>
      <c r="O2660" s="15">
        <f>_xlfn.XLOOKUP(B2660,Sheet1!A:A,Sheet1!E:E)</f>
        <v>29.33</v>
      </c>
      <c r="P2660" s="26"/>
      <c r="Q2660" s="15">
        <f t="shared" si="210"/>
        <v>30.796499999999998</v>
      </c>
      <c r="R2660" s="38">
        <f t="shared" si="207"/>
        <v>31.720395</v>
      </c>
      <c r="S2660" s="26">
        <v>0</v>
      </c>
      <c r="T2660" s="13" t="str">
        <f t="shared" si="209"/>
        <v>Up</v>
      </c>
    </row>
    <row r="2661" spans="1:20" s="14" customFormat="1" hidden="1" x14ac:dyDescent="0.3">
      <c r="A2661" s="11">
        <v>6041418</v>
      </c>
      <c r="B2661" s="11">
        <v>6041418</v>
      </c>
      <c r="C2661" s="11" t="s">
        <v>26</v>
      </c>
      <c r="D2661" s="11" t="s">
        <v>27</v>
      </c>
      <c r="E2661" s="13" t="str">
        <f>_xlfn.XLOOKUP(B2661,Sheet1!A:A,Sheet1!B:B)</f>
        <v>DS COPLEY CORNICE       NINA       2.44M</v>
      </c>
      <c r="F2661" s="13" t="str">
        <f t="shared" si="208"/>
        <v>CROWN  - DS COPLEY CORNICE       NINA       2.44M</v>
      </c>
      <c r="G2661" s="13"/>
      <c r="H2661" s="91" t="s">
        <v>28</v>
      </c>
      <c r="I2661" s="11" t="s">
        <v>29</v>
      </c>
      <c r="J2661" s="11" t="s">
        <v>29</v>
      </c>
      <c r="K2661" s="11" t="s">
        <v>30</v>
      </c>
      <c r="M2661" s="11" t="s">
        <v>7062</v>
      </c>
      <c r="N2661" s="13">
        <v>3105</v>
      </c>
      <c r="O2661" s="15">
        <f>_xlfn.XLOOKUP(B2661,Sheet1!A:A,Sheet1!E:E)</f>
        <v>23.54</v>
      </c>
      <c r="P2661" s="26"/>
      <c r="Q2661" s="15">
        <f t="shared" si="210"/>
        <v>24.716999999999999</v>
      </c>
      <c r="R2661" s="38">
        <f t="shared" si="207"/>
        <v>25.45851</v>
      </c>
      <c r="S2661" s="26">
        <v>0</v>
      </c>
      <c r="T2661" s="13" t="str">
        <f t="shared" si="209"/>
        <v>Up</v>
      </c>
    </row>
    <row r="2662" spans="1:20" s="14" customFormat="1" hidden="1" x14ac:dyDescent="0.3">
      <c r="A2662" s="11">
        <v>6041417</v>
      </c>
      <c r="B2662" s="11">
        <v>6041417</v>
      </c>
      <c r="C2662" s="11" t="s">
        <v>26</v>
      </c>
      <c r="D2662" s="11" t="s">
        <v>27</v>
      </c>
      <c r="E2662" s="13" t="str">
        <f>_xlfn.XLOOKUP(B2662,Sheet1!A:A,Sheet1!B:B)</f>
        <v>DS COPLEY CORNICE       DANA       2.44M</v>
      </c>
      <c r="F2662" s="13" t="str">
        <f t="shared" si="208"/>
        <v>CROWN  - DS COPLEY CORNICE       DANA       2.44M</v>
      </c>
      <c r="G2662" s="13"/>
      <c r="H2662" s="91" t="s">
        <v>28</v>
      </c>
      <c r="I2662" s="11" t="s">
        <v>29</v>
      </c>
      <c r="J2662" s="11" t="s">
        <v>29</v>
      </c>
      <c r="K2662" s="11" t="s">
        <v>30</v>
      </c>
      <c r="M2662" s="11" t="s">
        <v>7062</v>
      </c>
      <c r="N2662" s="13">
        <v>3105</v>
      </c>
      <c r="O2662" s="15">
        <f>_xlfn.XLOOKUP(B2662,Sheet1!A:A,Sheet1!E:E)</f>
        <v>22.36</v>
      </c>
      <c r="P2662" s="26"/>
      <c r="Q2662" s="15">
        <f t="shared" si="210"/>
        <v>23.478000000000002</v>
      </c>
      <c r="R2662" s="38">
        <f t="shared" si="207"/>
        <v>24.182340000000003</v>
      </c>
      <c r="S2662" s="26">
        <v>0</v>
      </c>
      <c r="T2662" s="13" t="str">
        <f t="shared" si="209"/>
        <v>Up</v>
      </c>
    </row>
    <row r="2663" spans="1:20" s="14" customFormat="1" hidden="1" x14ac:dyDescent="0.3">
      <c r="A2663" s="11">
        <v>6041416</v>
      </c>
      <c r="B2663" s="11">
        <v>6041416</v>
      </c>
      <c r="C2663" s="11" t="s">
        <v>26</v>
      </c>
      <c r="D2663" s="11" t="s">
        <v>27</v>
      </c>
      <c r="E2663" s="13" t="str">
        <f>_xlfn.XLOOKUP(B2663,Sheet1!A:A,Sheet1!B:B)</f>
        <v>DS COPLEY CORNICE       CATRINA    2.44M</v>
      </c>
      <c r="F2663" s="13" t="str">
        <f t="shared" si="208"/>
        <v>CROWN  - DS COPLEY CORNICE       CATRINA    2.44M</v>
      </c>
      <c r="G2663" s="13"/>
      <c r="H2663" s="91" t="s">
        <v>28</v>
      </c>
      <c r="I2663" s="11" t="s">
        <v>29</v>
      </c>
      <c r="J2663" s="11" t="s">
        <v>29</v>
      </c>
      <c r="K2663" s="11" t="s">
        <v>30</v>
      </c>
      <c r="M2663" s="11" t="s">
        <v>7062</v>
      </c>
      <c r="N2663" s="13">
        <v>3105</v>
      </c>
      <c r="O2663" s="15">
        <f>_xlfn.XLOOKUP(B2663,Sheet1!A:A,Sheet1!E:E)</f>
        <v>12.25</v>
      </c>
      <c r="P2663" s="26"/>
      <c r="Q2663" s="15">
        <f t="shared" si="210"/>
        <v>12.862500000000001</v>
      </c>
      <c r="R2663" s="38">
        <f t="shared" si="207"/>
        <v>13.248375000000001</v>
      </c>
      <c r="S2663" s="26">
        <v>0</v>
      </c>
      <c r="T2663" s="13" t="str">
        <f t="shared" si="209"/>
        <v>Up</v>
      </c>
    </row>
    <row r="2664" spans="1:20" s="14" customFormat="1" hidden="1" x14ac:dyDescent="0.3">
      <c r="A2664" s="11">
        <v>6041415</v>
      </c>
      <c r="B2664" s="11">
        <v>6041415</v>
      </c>
      <c r="C2664" s="11" t="s">
        <v>26</v>
      </c>
      <c r="D2664" s="11" t="s">
        <v>27</v>
      </c>
      <c r="E2664" s="13" t="str">
        <f>_xlfn.XLOOKUP(B2664,Sheet1!A:A,Sheet1!B:B)</f>
        <v>DS COPLEY CORNICE       ANNA       2.44M</v>
      </c>
      <c r="F2664" s="13" t="str">
        <f t="shared" si="208"/>
        <v>CROWN  - DS COPLEY CORNICE       ANNA       2.44M</v>
      </c>
      <c r="G2664" s="13"/>
      <c r="H2664" s="91" t="s">
        <v>28</v>
      </c>
      <c r="I2664" s="11" t="s">
        <v>29</v>
      </c>
      <c r="J2664" s="11" t="s">
        <v>29</v>
      </c>
      <c r="K2664" s="11" t="s">
        <v>30</v>
      </c>
      <c r="M2664" s="11" t="s">
        <v>7062</v>
      </c>
      <c r="N2664" s="13">
        <v>3105</v>
      </c>
      <c r="O2664" s="15">
        <f>_xlfn.XLOOKUP(B2664,Sheet1!A:A,Sheet1!E:E)</f>
        <v>22.36</v>
      </c>
      <c r="P2664" s="26"/>
      <c r="Q2664" s="15">
        <f t="shared" si="210"/>
        <v>23.478000000000002</v>
      </c>
      <c r="R2664" s="38">
        <f t="shared" si="207"/>
        <v>24.182340000000003</v>
      </c>
      <c r="S2664" s="26">
        <v>0</v>
      </c>
      <c r="T2664" s="13" t="str">
        <f t="shared" si="209"/>
        <v>Up</v>
      </c>
    </row>
    <row r="2665" spans="1:20" s="14" customFormat="1" hidden="1" x14ac:dyDescent="0.3">
      <c r="A2665" s="11">
        <v>6041414</v>
      </c>
      <c r="B2665" s="11">
        <v>6041414</v>
      </c>
      <c r="C2665" s="11" t="s">
        <v>26</v>
      </c>
      <c r="D2665" s="11" t="s">
        <v>27</v>
      </c>
      <c r="E2665" s="13" t="str">
        <f>_xlfn.XLOOKUP(B2665,Sheet1!A:A,Sheet1!B:B)</f>
        <v>DS COPLEY CORNICE       GENEVIA    2.44M</v>
      </c>
      <c r="F2665" s="13" t="str">
        <f t="shared" si="208"/>
        <v>CROWN  - DS COPLEY CORNICE       GENEVIA    2.44M</v>
      </c>
      <c r="G2665" s="13"/>
      <c r="H2665" s="91" t="s">
        <v>28</v>
      </c>
      <c r="I2665" s="11" t="s">
        <v>29</v>
      </c>
      <c r="J2665" s="11" t="s">
        <v>29</v>
      </c>
      <c r="K2665" s="11" t="s">
        <v>30</v>
      </c>
      <c r="M2665" s="11" t="s">
        <v>7062</v>
      </c>
      <c r="N2665" s="13">
        <v>3105</v>
      </c>
      <c r="O2665" s="15">
        <f>_xlfn.XLOOKUP(B2665,Sheet1!A:A,Sheet1!E:E)</f>
        <v>46.33</v>
      </c>
      <c r="P2665" s="26"/>
      <c r="Q2665" s="15">
        <f t="shared" si="210"/>
        <v>48.646500000000003</v>
      </c>
      <c r="R2665" s="38">
        <f t="shared" si="207"/>
        <v>50.105895000000004</v>
      </c>
      <c r="S2665" s="26">
        <v>0</v>
      </c>
      <c r="T2665" s="13" t="str">
        <f t="shared" si="209"/>
        <v>Up</v>
      </c>
    </row>
    <row r="2666" spans="1:20" s="14" customFormat="1" hidden="1" x14ac:dyDescent="0.3">
      <c r="A2666" s="11">
        <v>6041413</v>
      </c>
      <c r="B2666" s="11">
        <v>6041413</v>
      </c>
      <c r="C2666" s="11" t="s">
        <v>26</v>
      </c>
      <c r="D2666" s="11" t="s">
        <v>27</v>
      </c>
      <c r="E2666" s="13" t="str">
        <f>_xlfn.XLOOKUP(B2666,Sheet1!A:A,Sheet1!B:B)</f>
        <v>DS COPLEY CORNICE       ANTHEA     2.44M</v>
      </c>
      <c r="F2666" s="13" t="str">
        <f t="shared" si="208"/>
        <v>CROWN  - DS COPLEY CORNICE       ANTHEA     2.44M</v>
      </c>
      <c r="G2666" s="13"/>
      <c r="H2666" s="91" t="s">
        <v>28</v>
      </c>
      <c r="I2666" s="11" t="s">
        <v>29</v>
      </c>
      <c r="J2666" s="11" t="s">
        <v>29</v>
      </c>
      <c r="K2666" s="11" t="s">
        <v>30</v>
      </c>
      <c r="M2666" s="11" t="s">
        <v>7062</v>
      </c>
      <c r="N2666" s="13">
        <v>3105</v>
      </c>
      <c r="O2666" s="15">
        <f>_xlfn.XLOOKUP(B2666,Sheet1!A:A,Sheet1!E:E)</f>
        <v>35.49</v>
      </c>
      <c r="P2666" s="26"/>
      <c r="Q2666" s="15">
        <f t="shared" si="210"/>
        <v>37.264500000000005</v>
      </c>
      <c r="R2666" s="38">
        <f t="shared" si="207"/>
        <v>38.382435000000008</v>
      </c>
      <c r="S2666" s="26">
        <v>0</v>
      </c>
      <c r="T2666" s="13" t="str">
        <f t="shared" si="209"/>
        <v>Up</v>
      </c>
    </row>
    <row r="2667" spans="1:20" s="14" customFormat="1" hidden="1" x14ac:dyDescent="0.3">
      <c r="A2667" s="11">
        <v>6041412</v>
      </c>
      <c r="B2667" s="11">
        <v>6041412</v>
      </c>
      <c r="C2667" s="11" t="s">
        <v>26</v>
      </c>
      <c r="D2667" s="11" t="s">
        <v>27</v>
      </c>
      <c r="E2667" s="13" t="str">
        <f>_xlfn.XLOOKUP(B2667,Sheet1!A:A,Sheet1!B:B)</f>
        <v>DS COPLEY CORNICE       ANASTASIA  2.44M</v>
      </c>
      <c r="F2667" s="13" t="str">
        <f t="shared" si="208"/>
        <v>CROWN  - DS COPLEY CORNICE       ANASTASIA  2.44M</v>
      </c>
      <c r="G2667" s="13"/>
      <c r="H2667" s="91" t="s">
        <v>28</v>
      </c>
      <c r="I2667" s="11" t="s">
        <v>29</v>
      </c>
      <c r="J2667" s="11" t="s">
        <v>29</v>
      </c>
      <c r="K2667" s="11" t="s">
        <v>30</v>
      </c>
      <c r="M2667" s="11" t="s">
        <v>7062</v>
      </c>
      <c r="N2667" s="13">
        <v>3105</v>
      </c>
      <c r="O2667" s="15">
        <f>_xlfn.XLOOKUP(B2667,Sheet1!A:A,Sheet1!E:E)</f>
        <v>43.19</v>
      </c>
      <c r="P2667" s="26"/>
      <c r="Q2667" s="29">
        <f t="shared" si="210"/>
        <v>45.349499999999999</v>
      </c>
      <c r="R2667" s="38">
        <f t="shared" si="207"/>
        <v>46.709985000000003</v>
      </c>
      <c r="S2667" s="26">
        <v>0</v>
      </c>
      <c r="T2667" s="13" t="str">
        <f t="shared" si="209"/>
        <v>Up</v>
      </c>
    </row>
    <row r="2668" spans="1:20" s="14" customFormat="1" hidden="1" x14ac:dyDescent="0.3">
      <c r="A2668" s="11">
        <v>6041411</v>
      </c>
      <c r="B2668" s="11">
        <v>6041411</v>
      </c>
      <c r="C2668" s="11" t="s">
        <v>26</v>
      </c>
      <c r="D2668" s="11" t="s">
        <v>27</v>
      </c>
      <c r="E2668" s="13" t="str">
        <f>_xlfn.XLOOKUP(B2668,Sheet1!A:A,Sheet1!B:B)</f>
        <v>DS COPLEY DECOR GRIP ADHESIVE      310ML</v>
      </c>
      <c r="F2668" s="13" t="str">
        <f t="shared" si="208"/>
        <v>CROWN  - DS COPLEY DECOR GRIP ADHESIVE      310ML</v>
      </c>
      <c r="G2668" s="13"/>
      <c r="H2668" s="91" t="s">
        <v>28</v>
      </c>
      <c r="I2668" s="11" t="s">
        <v>29</v>
      </c>
      <c r="J2668" s="11" t="s">
        <v>29</v>
      </c>
      <c r="K2668" s="11" t="s">
        <v>30</v>
      </c>
      <c r="M2668" s="11" t="s">
        <v>7062</v>
      </c>
      <c r="N2668" s="13">
        <v>3105</v>
      </c>
      <c r="O2668" s="15">
        <f>_xlfn.XLOOKUP(B2668,Sheet1!A:A,Sheet1!E:E)</f>
        <v>4.21</v>
      </c>
      <c r="P2668" s="26"/>
      <c r="Q2668" s="15">
        <f t="shared" si="210"/>
        <v>4.4205000000000005</v>
      </c>
      <c r="R2668" s="38">
        <f t="shared" ref="R2668:R2731" si="211">Q2668*1.03</f>
        <v>4.5531150000000009</v>
      </c>
      <c r="S2668" s="26">
        <v>0</v>
      </c>
      <c r="T2668" s="13" t="str">
        <f t="shared" si="209"/>
        <v>Up</v>
      </c>
    </row>
    <row r="2669" spans="1:20" s="14" customFormat="1" hidden="1" x14ac:dyDescent="0.3">
      <c r="A2669" s="11">
        <v>6041409</v>
      </c>
      <c r="B2669" s="11">
        <v>6041409</v>
      </c>
      <c r="C2669" s="11" t="s">
        <v>26</v>
      </c>
      <c r="D2669" s="11" t="s">
        <v>27</v>
      </c>
      <c r="E2669" s="13" t="str">
        <f>_xlfn.XLOOKUP(B2669,Sheet1!A:A,Sheet1!B:B)</f>
        <v>DS COPLEY CORNICE       ARCADIA    2.44M</v>
      </c>
      <c r="F2669" s="13" t="str">
        <f t="shared" si="208"/>
        <v>CROWN  - DS COPLEY CORNICE       ARCADIA    2.44M</v>
      </c>
      <c r="G2669" s="13"/>
      <c r="H2669" s="91" t="s">
        <v>28</v>
      </c>
      <c r="I2669" s="11" t="s">
        <v>29</v>
      </c>
      <c r="J2669" s="11" t="s">
        <v>29</v>
      </c>
      <c r="K2669" s="11" t="s">
        <v>30</v>
      </c>
      <c r="M2669" s="11" t="s">
        <v>7062</v>
      </c>
      <c r="N2669" s="13">
        <v>3105</v>
      </c>
      <c r="O2669" s="15">
        <f>_xlfn.XLOOKUP(B2669,Sheet1!A:A,Sheet1!E:E)</f>
        <v>38.590000000000003</v>
      </c>
      <c r="P2669" s="26"/>
      <c r="Q2669" s="15">
        <f t="shared" si="210"/>
        <v>40.519500000000008</v>
      </c>
      <c r="R2669" s="38">
        <f t="shared" si="211"/>
        <v>41.735085000000012</v>
      </c>
      <c r="S2669" s="26">
        <v>0</v>
      </c>
      <c r="T2669" s="13" t="str">
        <f t="shared" si="209"/>
        <v>Up</v>
      </c>
    </row>
    <row r="2670" spans="1:20" s="14" customFormat="1" hidden="1" x14ac:dyDescent="0.3">
      <c r="A2670" s="11">
        <v>6041407</v>
      </c>
      <c r="B2670" s="11">
        <v>6041407</v>
      </c>
      <c r="C2670" s="11" t="s">
        <v>26</v>
      </c>
      <c r="D2670" s="11" t="s">
        <v>27</v>
      </c>
      <c r="E2670" s="13" t="str">
        <f>_xlfn.XLOOKUP(B2670,Sheet1!A:A,Sheet1!B:B)</f>
        <v>DS COPLEY CORNICE       SOPHIA     2.44M</v>
      </c>
      <c r="F2670" s="13" t="str">
        <f t="shared" si="208"/>
        <v>CROWN  - DS COPLEY CORNICE       SOPHIA     2.44M</v>
      </c>
      <c r="G2670" s="13"/>
      <c r="H2670" s="91" t="s">
        <v>28</v>
      </c>
      <c r="I2670" s="11" t="s">
        <v>29</v>
      </c>
      <c r="J2670" s="11" t="s">
        <v>29</v>
      </c>
      <c r="K2670" s="11" t="s">
        <v>30</v>
      </c>
      <c r="M2670" s="11" t="s">
        <v>7062</v>
      </c>
      <c r="N2670" s="13">
        <v>3105</v>
      </c>
      <c r="O2670" s="15">
        <f>_xlfn.XLOOKUP(B2670,Sheet1!A:A,Sheet1!E:E)</f>
        <v>30.89</v>
      </c>
      <c r="P2670" s="26"/>
      <c r="Q2670" s="15">
        <f t="shared" si="210"/>
        <v>32.4345</v>
      </c>
      <c r="R2670" s="38">
        <f t="shared" si="211"/>
        <v>33.407535000000003</v>
      </c>
      <c r="S2670" s="26">
        <v>0</v>
      </c>
      <c r="T2670" s="13" t="str">
        <f t="shared" si="209"/>
        <v>Up</v>
      </c>
    </row>
    <row r="2671" spans="1:20" s="14" customFormat="1" hidden="1" x14ac:dyDescent="0.3">
      <c r="A2671" s="11">
        <v>6041406</v>
      </c>
      <c r="B2671" s="11">
        <v>6041406</v>
      </c>
      <c r="C2671" s="11" t="s">
        <v>26</v>
      </c>
      <c r="D2671" s="11" t="s">
        <v>27</v>
      </c>
      <c r="E2671" s="13" t="str">
        <f>_xlfn.XLOOKUP(B2671,Sheet1!A:A,Sheet1!B:B)</f>
        <v>DS COPLEY CORNICE       DANIELLA   2.44M</v>
      </c>
      <c r="F2671" s="13" t="str">
        <f t="shared" si="208"/>
        <v>CROWN  - DS COPLEY CORNICE       DANIELLA   2.44M</v>
      </c>
      <c r="G2671" s="13"/>
      <c r="H2671" s="91" t="s">
        <v>28</v>
      </c>
      <c r="I2671" s="11" t="s">
        <v>29</v>
      </c>
      <c r="J2671" s="11" t="s">
        <v>29</v>
      </c>
      <c r="K2671" s="11" t="s">
        <v>30</v>
      </c>
      <c r="M2671" s="11" t="s">
        <v>7062</v>
      </c>
      <c r="N2671" s="13">
        <v>3105</v>
      </c>
      <c r="O2671" s="15">
        <f>_xlfn.XLOOKUP(B2671,Sheet1!A:A,Sheet1!E:E)</f>
        <v>35.49</v>
      </c>
      <c r="P2671" s="26"/>
      <c r="Q2671" s="15">
        <f t="shared" si="210"/>
        <v>37.264500000000005</v>
      </c>
      <c r="R2671" s="38">
        <f t="shared" si="211"/>
        <v>38.382435000000008</v>
      </c>
      <c r="S2671" s="26">
        <v>0</v>
      </c>
      <c r="T2671" s="13" t="str">
        <f t="shared" si="209"/>
        <v>Up</v>
      </c>
    </row>
    <row r="2672" spans="1:20" s="14" customFormat="1" hidden="1" x14ac:dyDescent="0.3">
      <c r="A2672" s="11">
        <v>6041402</v>
      </c>
      <c r="B2672" s="11">
        <v>6041402</v>
      </c>
      <c r="C2672" s="11" t="s">
        <v>26</v>
      </c>
      <c r="D2672" s="11" t="s">
        <v>27</v>
      </c>
      <c r="E2672" s="13" t="str">
        <f>_xlfn.XLOOKUP(B2672,Sheet1!A:A,Sheet1!B:B)</f>
        <v>DS COPLEY CEILING ROSE  JULIA/R15  56CM</v>
      </c>
      <c r="F2672" s="13" t="str">
        <f t="shared" si="208"/>
        <v>CROWN  - DS COPLEY CEILING ROSE  JULIA/R15  56CM</v>
      </c>
      <c r="G2672" s="13"/>
      <c r="H2672" s="91" t="s">
        <v>28</v>
      </c>
      <c r="I2672" s="11" t="s">
        <v>29</v>
      </c>
      <c r="J2672" s="11" t="s">
        <v>29</v>
      </c>
      <c r="K2672" s="11" t="s">
        <v>30</v>
      </c>
      <c r="M2672" s="11" t="s">
        <v>7062</v>
      </c>
      <c r="N2672" s="13">
        <v>3105</v>
      </c>
      <c r="O2672" s="15">
        <f>_xlfn.XLOOKUP(B2672,Sheet1!A:A,Sheet1!E:E)</f>
        <v>51.28</v>
      </c>
      <c r="P2672" s="26"/>
      <c r="Q2672" s="15">
        <f t="shared" si="210"/>
        <v>53.844000000000001</v>
      </c>
      <c r="R2672" s="38">
        <f t="shared" si="211"/>
        <v>55.459320000000005</v>
      </c>
      <c r="S2672" s="26">
        <v>0</v>
      </c>
      <c r="T2672" s="13" t="str">
        <f t="shared" si="209"/>
        <v>Up</v>
      </c>
    </row>
    <row r="2673" spans="1:20" s="14" customFormat="1" hidden="1" x14ac:dyDescent="0.3">
      <c r="A2673" s="11">
        <v>6041401</v>
      </c>
      <c r="B2673" s="11">
        <v>6041401</v>
      </c>
      <c r="C2673" s="11" t="s">
        <v>26</v>
      </c>
      <c r="D2673" s="11" t="s">
        <v>27</v>
      </c>
      <c r="E2673" s="13" t="str">
        <f>_xlfn.XLOOKUP(B2673,Sheet1!A:A,Sheet1!B:B)</f>
        <v>DS COPLEY CEILING ROSE  VICTOR/R25 97CM</v>
      </c>
      <c r="F2673" s="13" t="str">
        <f t="shared" si="208"/>
        <v>CROWN  - DS COPLEY CEILING ROSE  VICTOR/R25 97CM</v>
      </c>
      <c r="G2673" s="13"/>
      <c r="H2673" s="91" t="s">
        <v>28</v>
      </c>
      <c r="I2673" s="11" t="s">
        <v>29</v>
      </c>
      <c r="J2673" s="11" t="s">
        <v>29</v>
      </c>
      <c r="K2673" s="11" t="s">
        <v>30</v>
      </c>
      <c r="M2673" s="11" t="s">
        <v>7062</v>
      </c>
      <c r="N2673" s="13">
        <v>3105</v>
      </c>
      <c r="O2673" s="15">
        <f>_xlfn.XLOOKUP(B2673,Sheet1!A:A,Sheet1!E:E)</f>
        <v>158.63999999999999</v>
      </c>
      <c r="P2673" s="26"/>
      <c r="Q2673" s="15">
        <f t="shared" si="210"/>
        <v>166.572</v>
      </c>
      <c r="R2673" s="38">
        <f t="shared" si="211"/>
        <v>171.56916000000001</v>
      </c>
      <c r="S2673" s="26">
        <v>0</v>
      </c>
      <c r="T2673" s="13" t="str">
        <f t="shared" si="209"/>
        <v>Up</v>
      </c>
    </row>
    <row r="2674" spans="1:20" s="14" customFormat="1" hidden="1" x14ac:dyDescent="0.3">
      <c r="A2674" s="11">
        <v>6041400</v>
      </c>
      <c r="B2674" s="11">
        <v>6041400</v>
      </c>
      <c r="C2674" s="11" t="s">
        <v>26</v>
      </c>
      <c r="D2674" s="11" t="s">
        <v>27</v>
      </c>
      <c r="E2674" s="13" t="str">
        <f>_xlfn.XLOOKUP(B2674,Sheet1!A:A,Sheet1!B:B)</f>
        <v>DS COPLEY CEILING ROSE  LAURA/R24  77CM</v>
      </c>
      <c r="F2674" s="13" t="str">
        <f t="shared" si="208"/>
        <v>CROWN  - DS COPLEY CEILING ROSE  LAURA/R24  77CM</v>
      </c>
      <c r="G2674" s="13"/>
      <c r="H2674" s="91" t="s">
        <v>28</v>
      </c>
      <c r="I2674" s="11" t="s">
        <v>29</v>
      </c>
      <c r="J2674" s="11" t="s">
        <v>29</v>
      </c>
      <c r="K2674" s="11" t="s">
        <v>30</v>
      </c>
      <c r="M2674" s="11" t="s">
        <v>7062</v>
      </c>
      <c r="N2674" s="13">
        <v>3105</v>
      </c>
      <c r="O2674" s="15">
        <f>_xlfn.XLOOKUP(B2674,Sheet1!A:A,Sheet1!E:E)</f>
        <v>65.84</v>
      </c>
      <c r="P2674" s="26"/>
      <c r="Q2674" s="15">
        <f t="shared" si="210"/>
        <v>69.132000000000005</v>
      </c>
      <c r="R2674" s="38">
        <f t="shared" si="211"/>
        <v>71.205960000000005</v>
      </c>
      <c r="S2674" s="26">
        <v>0</v>
      </c>
      <c r="T2674" s="13" t="str">
        <f t="shared" si="209"/>
        <v>Up</v>
      </c>
    </row>
    <row r="2675" spans="1:20" s="14" customFormat="1" hidden="1" x14ac:dyDescent="0.3">
      <c r="A2675" s="11">
        <v>6055789</v>
      </c>
      <c r="B2675" s="11">
        <v>6055789</v>
      </c>
      <c r="C2675" s="11" t="s">
        <v>26</v>
      </c>
      <c r="D2675" s="11" t="s">
        <v>27</v>
      </c>
      <c r="E2675" s="13" t="str">
        <f>_xlfn.XLOOKUP(B2675,Sheet1!A:A,Sheet1!B:B)</f>
        <v>DS KNAUF JOINT TAPE          51MM X 150M</v>
      </c>
      <c r="F2675" s="13" t="str">
        <f t="shared" si="208"/>
        <v>CROWN  - DS KNAUF JOINT TAPE          51MM X 150M</v>
      </c>
      <c r="G2675" s="13"/>
      <c r="H2675" s="91" t="s">
        <v>28</v>
      </c>
      <c r="I2675" s="11" t="s">
        <v>29</v>
      </c>
      <c r="J2675" s="11" t="s">
        <v>29</v>
      </c>
      <c r="K2675" s="11" t="s">
        <v>30</v>
      </c>
      <c r="M2675" s="11" t="s">
        <v>7062</v>
      </c>
      <c r="N2675" s="13">
        <v>3105</v>
      </c>
      <c r="O2675" s="15">
        <f>_xlfn.XLOOKUP(B2675,Sheet1!A:A,Sheet1!E:E)</f>
        <v>9.0299999999999994</v>
      </c>
      <c r="P2675" s="26"/>
      <c r="Q2675" s="15">
        <f t="shared" si="210"/>
        <v>9.4815000000000005</v>
      </c>
      <c r="R2675" s="38">
        <f t="shared" si="211"/>
        <v>9.7659450000000003</v>
      </c>
      <c r="S2675" s="26">
        <v>0</v>
      </c>
      <c r="T2675" s="13" t="str">
        <f t="shared" si="209"/>
        <v>Up</v>
      </c>
    </row>
    <row r="2676" spans="1:20" s="14" customFormat="1" hidden="1" x14ac:dyDescent="0.3">
      <c r="A2676" s="11">
        <v>6062593</v>
      </c>
      <c r="B2676" s="11">
        <v>6062593</v>
      </c>
      <c r="C2676" s="11" t="s">
        <v>26</v>
      </c>
      <c r="D2676" s="11" t="s">
        <v>27</v>
      </c>
      <c r="E2676" s="13" t="str">
        <f>_xlfn.XLOOKUP(B2676,Sheet1!A:A,Sheet1!B:B)</f>
        <v>DS KNAUF FLEX METAL TAPE    50MM X 30.5M</v>
      </c>
      <c r="F2676" s="13" t="str">
        <f t="shared" si="208"/>
        <v>CROWN  - DS KNAUF FLEX METAL TAPE    50MM X 30.5M</v>
      </c>
      <c r="G2676" s="13"/>
      <c r="H2676" s="91" t="s">
        <v>28</v>
      </c>
      <c r="I2676" s="11" t="s">
        <v>29</v>
      </c>
      <c r="J2676" s="11" t="s">
        <v>29</v>
      </c>
      <c r="K2676" s="11" t="s">
        <v>30</v>
      </c>
      <c r="M2676" s="11" t="s">
        <v>7062</v>
      </c>
      <c r="N2676" s="13">
        <v>3105</v>
      </c>
      <c r="O2676" s="15">
        <f>_xlfn.XLOOKUP(B2676,Sheet1!A:A,Sheet1!E:E)</f>
        <v>20.87</v>
      </c>
      <c r="P2676" s="26"/>
      <c r="Q2676" s="15">
        <f t="shared" si="210"/>
        <v>21.913500000000003</v>
      </c>
      <c r="R2676" s="38">
        <f t="shared" si="211"/>
        <v>22.570905000000003</v>
      </c>
      <c r="S2676" s="26">
        <v>0</v>
      </c>
      <c r="T2676" s="13" t="str">
        <f t="shared" si="209"/>
        <v>Up</v>
      </c>
    </row>
    <row r="2677" spans="1:20" s="14" customFormat="1" hidden="1" x14ac:dyDescent="0.3">
      <c r="A2677" s="11">
        <v>6062592</v>
      </c>
      <c r="B2677" s="11">
        <v>6062592</v>
      </c>
      <c r="C2677" s="11" t="s">
        <v>26</v>
      </c>
      <c r="D2677" s="11" t="s">
        <v>27</v>
      </c>
      <c r="E2677" s="13" t="str">
        <f>_xlfn.XLOOKUP(B2677,Sheet1!A:A,Sheet1!B:B)</f>
        <v>DS KNAUF JOINT FILLER PREMIUM      10K</v>
      </c>
      <c r="F2677" s="13" t="str">
        <f t="shared" si="208"/>
        <v>CROWN  - DS KNAUF JOINT FILLER PREMIUM      10K</v>
      </c>
      <c r="G2677" s="13"/>
      <c r="H2677" s="91" t="s">
        <v>28</v>
      </c>
      <c r="I2677" s="11" t="s">
        <v>29</v>
      </c>
      <c r="J2677" s="11" t="s">
        <v>29</v>
      </c>
      <c r="K2677" s="11" t="s">
        <v>30</v>
      </c>
      <c r="M2677" s="11" t="s">
        <v>7062</v>
      </c>
      <c r="N2677" s="13">
        <v>3105</v>
      </c>
      <c r="O2677" s="15">
        <f>_xlfn.XLOOKUP(B2677,Sheet1!A:A,Sheet1!E:E)</f>
        <v>9.08</v>
      </c>
      <c r="P2677" s="26"/>
      <c r="Q2677" s="15">
        <f t="shared" si="210"/>
        <v>9.5340000000000007</v>
      </c>
      <c r="R2677" s="38">
        <f t="shared" si="211"/>
        <v>9.8200200000000013</v>
      </c>
      <c r="S2677" s="26">
        <v>0</v>
      </c>
      <c r="T2677" s="13" t="str">
        <f t="shared" si="209"/>
        <v>Up</v>
      </c>
    </row>
    <row r="2678" spans="1:20" s="14" customFormat="1" hidden="1" x14ac:dyDescent="0.3">
      <c r="A2678" s="11">
        <v>6062591</v>
      </c>
      <c r="B2678" s="11">
        <v>6062591</v>
      </c>
      <c r="C2678" s="11" t="s">
        <v>26</v>
      </c>
      <c r="D2678" s="11" t="s">
        <v>27</v>
      </c>
      <c r="E2678" s="13" t="str">
        <f>_xlfn.XLOOKUP(B2678,Sheet1!A:A,Sheet1!B:B)</f>
        <v>DS KNAUF FILL &amp; FINISH LIGHT       5K</v>
      </c>
      <c r="F2678" s="13" t="str">
        <f t="shared" si="208"/>
        <v>CROWN  - DS KNAUF FILL &amp; FINISH LIGHT       5K</v>
      </c>
      <c r="G2678" s="13"/>
      <c r="H2678" s="91" t="s">
        <v>28</v>
      </c>
      <c r="I2678" s="11" t="s">
        <v>29</v>
      </c>
      <c r="J2678" s="11" t="s">
        <v>29</v>
      </c>
      <c r="K2678" s="11" t="s">
        <v>30</v>
      </c>
      <c r="M2678" s="11" t="s">
        <v>7062</v>
      </c>
      <c r="N2678" s="13">
        <v>3105</v>
      </c>
      <c r="O2678" s="15">
        <f>_xlfn.XLOOKUP(B2678,Sheet1!A:A,Sheet1!E:E)</f>
        <v>10.5</v>
      </c>
      <c r="P2678" s="26"/>
      <c r="Q2678" s="15">
        <f t="shared" si="210"/>
        <v>11.025</v>
      </c>
      <c r="R2678" s="38">
        <f t="shared" si="211"/>
        <v>11.35575</v>
      </c>
      <c r="S2678" s="26">
        <v>0</v>
      </c>
      <c r="T2678" s="13" t="str">
        <f t="shared" si="209"/>
        <v>Up</v>
      </c>
    </row>
    <row r="2679" spans="1:20" s="14" customFormat="1" hidden="1" x14ac:dyDescent="0.3">
      <c r="A2679" s="11">
        <v>6061721</v>
      </c>
      <c r="B2679" s="11">
        <v>6061721</v>
      </c>
      <c r="C2679" s="11" t="s">
        <v>26</v>
      </c>
      <c r="D2679" s="11" t="s">
        <v>27</v>
      </c>
      <c r="E2679" s="13" t="str">
        <f>_xlfn.XLOOKUP(B2679,Sheet1!A:A,Sheet1!B:B)</f>
        <v>DS BAGAR AIRLISS J-LIGHT           20KG</v>
      </c>
      <c r="F2679" s="13" t="str">
        <f t="shared" si="208"/>
        <v>CROWN  - DS BAGAR AIRLISS J-LIGHT           20KG</v>
      </c>
      <c r="G2679" s="13"/>
      <c r="H2679" s="91" t="s">
        <v>28</v>
      </c>
      <c r="I2679" s="11" t="s">
        <v>29</v>
      </c>
      <c r="J2679" s="11" t="s">
        <v>29</v>
      </c>
      <c r="K2679" s="11" t="s">
        <v>30</v>
      </c>
      <c r="M2679" s="11" t="s">
        <v>7062</v>
      </c>
      <c r="N2679" s="13">
        <v>3105</v>
      </c>
      <c r="O2679" s="15">
        <f>_xlfn.XLOOKUP(B2679,Sheet1!A:A,Sheet1!E:E)</f>
        <v>66.13</v>
      </c>
      <c r="P2679" s="26"/>
      <c r="Q2679" s="15">
        <f t="shared" si="210"/>
        <v>69.436499999999995</v>
      </c>
      <c r="R2679" s="38">
        <f t="shared" si="211"/>
        <v>71.519594999999995</v>
      </c>
      <c r="S2679" s="26">
        <v>0</v>
      </c>
      <c r="T2679" s="13" t="str">
        <f t="shared" si="209"/>
        <v>Up</v>
      </c>
    </row>
    <row r="2680" spans="1:20" s="14" customFormat="1" hidden="1" x14ac:dyDescent="0.3">
      <c r="A2680" s="11">
        <v>6058597</v>
      </c>
      <c r="B2680" s="11">
        <v>6058597</v>
      </c>
      <c r="C2680" s="11" t="s">
        <v>26</v>
      </c>
      <c r="D2680" s="11" t="s">
        <v>27</v>
      </c>
      <c r="E2680" s="13" t="str">
        <f>_xlfn.XLOOKUP(B2680,Sheet1!A:A,Sheet1!B:B)</f>
        <v>DS COPLEY ARSTYL COVING Z4         2M</v>
      </c>
      <c r="F2680" s="13" t="str">
        <f t="shared" si="208"/>
        <v>CROWN  - DS COPLEY ARSTYL COVING Z4         2M</v>
      </c>
      <c r="G2680" s="13"/>
      <c r="H2680" s="91" t="s">
        <v>28</v>
      </c>
      <c r="I2680" s="11" t="s">
        <v>29</v>
      </c>
      <c r="J2680" s="11" t="s">
        <v>29</v>
      </c>
      <c r="K2680" s="11" t="s">
        <v>30</v>
      </c>
      <c r="M2680" s="11" t="s">
        <v>7062</v>
      </c>
      <c r="N2680" s="13">
        <v>3105</v>
      </c>
      <c r="O2680" s="15">
        <f>_xlfn.XLOOKUP(B2680,Sheet1!A:A,Sheet1!E:E)</f>
        <v>40.67</v>
      </c>
      <c r="P2680" s="26"/>
      <c r="Q2680" s="29">
        <f t="shared" si="210"/>
        <v>42.703500000000005</v>
      </c>
      <c r="R2680" s="38">
        <f t="shared" si="211"/>
        <v>43.984605000000009</v>
      </c>
      <c r="S2680" s="26">
        <v>0</v>
      </c>
      <c r="T2680" s="13" t="str">
        <f t="shared" si="209"/>
        <v>Up</v>
      </c>
    </row>
    <row r="2681" spans="1:20" s="14" customFormat="1" hidden="1" x14ac:dyDescent="0.3">
      <c r="A2681" s="11">
        <v>6058595</v>
      </c>
      <c r="B2681" s="11">
        <v>6058595</v>
      </c>
      <c r="C2681" s="11" t="s">
        <v>26</v>
      </c>
      <c r="D2681" s="11" t="s">
        <v>27</v>
      </c>
      <c r="E2681" s="13" t="str">
        <f>_xlfn.XLOOKUP(B2681,Sheet1!A:A,Sheet1!B:B)</f>
        <v>DS COPLEY WALLSTYL COVE WT25       2M</v>
      </c>
      <c r="F2681" s="13" t="str">
        <f t="shared" si="208"/>
        <v>CROWN  - DS COPLEY WALLSTYL COVE WT25       2M</v>
      </c>
      <c r="G2681" s="13"/>
      <c r="H2681" s="91" t="s">
        <v>28</v>
      </c>
      <c r="I2681" s="11" t="s">
        <v>29</v>
      </c>
      <c r="J2681" s="11" t="s">
        <v>29</v>
      </c>
      <c r="K2681" s="11" t="s">
        <v>30</v>
      </c>
      <c r="M2681" s="11" t="s">
        <v>7062</v>
      </c>
      <c r="N2681" s="13">
        <v>3105</v>
      </c>
      <c r="O2681" s="15">
        <f>_xlfn.XLOOKUP(B2681,Sheet1!A:A,Sheet1!E:E)</f>
        <v>14.47</v>
      </c>
      <c r="P2681" s="26"/>
      <c r="Q2681" s="29">
        <f t="shared" si="210"/>
        <v>15.193500000000002</v>
      </c>
      <c r="R2681" s="38">
        <f t="shared" si="211"/>
        <v>15.649305000000002</v>
      </c>
      <c r="S2681" s="26">
        <v>0</v>
      </c>
      <c r="T2681" s="13" t="str">
        <f t="shared" si="209"/>
        <v>Up</v>
      </c>
    </row>
    <row r="2682" spans="1:20" s="14" customFormat="1" hidden="1" x14ac:dyDescent="0.3">
      <c r="A2682" s="11">
        <v>6058594</v>
      </c>
      <c r="B2682" s="11">
        <v>6058594</v>
      </c>
      <c r="C2682" s="11" t="s">
        <v>26</v>
      </c>
      <c r="D2682" s="11" t="s">
        <v>27</v>
      </c>
      <c r="E2682" s="13" t="str">
        <f>_xlfn.XLOOKUP(B2682,Sheet1!A:A,Sheet1!B:B)</f>
        <v>DS COPLEY WALLSTYL COVE WT24       2M</v>
      </c>
      <c r="F2682" s="13" t="str">
        <f t="shared" si="208"/>
        <v>CROWN  - DS COPLEY WALLSTYL COVE WT24       2M</v>
      </c>
      <c r="G2682" s="13"/>
      <c r="H2682" s="91" t="s">
        <v>28</v>
      </c>
      <c r="I2682" s="11" t="s">
        <v>29</v>
      </c>
      <c r="J2682" s="11" t="s">
        <v>29</v>
      </c>
      <c r="K2682" s="11" t="s">
        <v>30</v>
      </c>
      <c r="M2682" s="11" t="s">
        <v>7062</v>
      </c>
      <c r="N2682" s="13">
        <v>3105</v>
      </c>
      <c r="O2682" s="15">
        <f>_xlfn.XLOOKUP(B2682,Sheet1!A:A,Sheet1!E:E)</f>
        <v>32.33</v>
      </c>
      <c r="P2682" s="26"/>
      <c r="Q2682" s="29">
        <f t="shared" si="210"/>
        <v>33.9465</v>
      </c>
      <c r="R2682" s="38">
        <f t="shared" si="211"/>
        <v>34.964894999999999</v>
      </c>
      <c r="S2682" s="26">
        <v>0</v>
      </c>
      <c r="T2682" s="13" t="str">
        <f t="shared" si="209"/>
        <v>Up</v>
      </c>
    </row>
    <row r="2683" spans="1:20" s="14" customFormat="1" hidden="1" x14ac:dyDescent="0.3">
      <c r="A2683" s="11">
        <v>6058591</v>
      </c>
      <c r="B2683" s="11">
        <v>6058591</v>
      </c>
      <c r="C2683" s="11" t="s">
        <v>26</v>
      </c>
      <c r="D2683" s="11" t="s">
        <v>27</v>
      </c>
      <c r="E2683" s="13" t="str">
        <f>_xlfn.XLOOKUP(B2683,Sheet1!A:A,Sheet1!B:B)</f>
        <v>DS COPLEY WALLSTYL WL1 PANEL MOULD 2M</v>
      </c>
      <c r="F2683" s="13" t="str">
        <f t="shared" si="208"/>
        <v>CROWN  - DS COPLEY WALLSTYL WL1 PANEL MOULD 2M</v>
      </c>
      <c r="G2683" s="13"/>
      <c r="H2683" s="91" t="s">
        <v>28</v>
      </c>
      <c r="I2683" s="11" t="s">
        <v>29</v>
      </c>
      <c r="J2683" s="11" t="s">
        <v>29</v>
      </c>
      <c r="K2683" s="11" t="s">
        <v>30</v>
      </c>
      <c r="M2683" s="11" t="s">
        <v>7062</v>
      </c>
      <c r="N2683" s="13">
        <v>3105</v>
      </c>
      <c r="O2683" s="15">
        <f>_xlfn.XLOOKUP(B2683,Sheet1!A:A,Sheet1!E:E)</f>
        <v>12.27</v>
      </c>
      <c r="P2683" s="26"/>
      <c r="Q2683" s="29">
        <f t="shared" si="210"/>
        <v>12.8835</v>
      </c>
      <c r="R2683" s="38">
        <f t="shared" si="211"/>
        <v>13.270004999999999</v>
      </c>
      <c r="S2683" s="26">
        <v>0</v>
      </c>
      <c r="T2683" s="13" t="str">
        <f t="shared" si="209"/>
        <v>Up</v>
      </c>
    </row>
    <row r="2684" spans="1:20" s="14" customFormat="1" hidden="1" x14ac:dyDescent="0.3">
      <c r="A2684" s="11">
        <v>6055966</v>
      </c>
      <c r="B2684" s="11">
        <v>6055966</v>
      </c>
      <c r="C2684" s="11" t="s">
        <v>26</v>
      </c>
      <c r="D2684" s="11" t="s">
        <v>27</v>
      </c>
      <c r="E2684" s="13" t="str">
        <f>_xlfn.XLOOKUP(B2684,Sheet1!A:A,Sheet1!B:B)</f>
        <v>DS COPLEY COVING        Z40        2M</v>
      </c>
      <c r="F2684" s="13" t="str">
        <f t="shared" si="208"/>
        <v>CROWN  - DS COPLEY COVING        Z40        2M</v>
      </c>
      <c r="G2684" s="13"/>
      <c r="H2684" s="91" t="s">
        <v>28</v>
      </c>
      <c r="I2684" s="11" t="s">
        <v>29</v>
      </c>
      <c r="J2684" s="11" t="s">
        <v>29</v>
      </c>
      <c r="K2684" s="11" t="s">
        <v>30</v>
      </c>
      <c r="M2684" s="11" t="s">
        <v>7062</v>
      </c>
      <c r="N2684" s="13">
        <v>3105</v>
      </c>
      <c r="O2684" s="15">
        <f>_xlfn.XLOOKUP(B2684,Sheet1!A:A,Sheet1!E:E)</f>
        <v>55.08</v>
      </c>
      <c r="P2684" s="26"/>
      <c r="Q2684" s="15">
        <f t="shared" si="210"/>
        <v>57.834000000000003</v>
      </c>
      <c r="R2684" s="38">
        <f t="shared" si="211"/>
        <v>59.569020000000002</v>
      </c>
      <c r="S2684" s="26">
        <v>0</v>
      </c>
      <c r="T2684" s="13" t="str">
        <f t="shared" si="209"/>
        <v>Up</v>
      </c>
    </row>
    <row r="2685" spans="1:20" s="14" customFormat="1" hidden="1" x14ac:dyDescent="0.3">
      <c r="A2685" s="11">
        <v>6055796</v>
      </c>
      <c r="B2685" s="11">
        <v>6055796</v>
      </c>
      <c r="C2685" s="11" t="s">
        <v>26</v>
      </c>
      <c r="D2685" s="11" t="s">
        <v>27</v>
      </c>
      <c r="E2685" s="13" t="str">
        <f>_xlfn.XLOOKUP(B2685,Sheet1!A:A,Sheet1!B:B)</f>
        <v>DS KNAUF JOINT FILLER PREMIUM      20K</v>
      </c>
      <c r="F2685" s="13" t="str">
        <f t="shared" si="208"/>
        <v>CROWN  - DS KNAUF JOINT FILLER PREMIUM      20K</v>
      </c>
      <c r="G2685" s="13"/>
      <c r="H2685" s="91" t="s">
        <v>28</v>
      </c>
      <c r="I2685" s="11" t="s">
        <v>29</v>
      </c>
      <c r="J2685" s="11" t="s">
        <v>29</v>
      </c>
      <c r="K2685" s="11" t="s">
        <v>30</v>
      </c>
      <c r="M2685" s="11" t="s">
        <v>7062</v>
      </c>
      <c r="N2685" s="13">
        <v>3105</v>
      </c>
      <c r="O2685" s="15">
        <f>_xlfn.XLOOKUP(B2685,Sheet1!A:A,Sheet1!E:E)</f>
        <v>16.36</v>
      </c>
      <c r="P2685" s="26"/>
      <c r="Q2685" s="15">
        <f t="shared" si="210"/>
        <v>17.178000000000001</v>
      </c>
      <c r="R2685" s="38">
        <f t="shared" si="211"/>
        <v>17.693340000000003</v>
      </c>
      <c r="S2685" s="26">
        <v>0</v>
      </c>
      <c r="T2685" s="13" t="str">
        <f t="shared" si="209"/>
        <v>Up</v>
      </c>
    </row>
    <row r="2686" spans="1:20" s="14" customFormat="1" hidden="1" x14ac:dyDescent="0.3">
      <c r="A2686" s="11">
        <v>6055794</v>
      </c>
      <c r="B2686" s="11">
        <v>6055794</v>
      </c>
      <c r="C2686" s="11" t="s">
        <v>26</v>
      </c>
      <c r="D2686" s="11" t="s">
        <v>27</v>
      </c>
      <c r="E2686" s="13" t="str">
        <f>_xlfn.XLOOKUP(B2686,Sheet1!A:A,Sheet1!B:B)</f>
        <v>DS KNAUF JOINT CEMENT PREMIUM      20K</v>
      </c>
      <c r="F2686" s="13" t="str">
        <f t="shared" ref="F2686:F2749" si="212">D2686&amp;" - "&amp;E2686</f>
        <v>CROWN  - DS KNAUF JOINT CEMENT PREMIUM      20K</v>
      </c>
      <c r="G2686" s="13"/>
      <c r="H2686" s="91" t="s">
        <v>28</v>
      </c>
      <c r="I2686" s="11" t="s">
        <v>29</v>
      </c>
      <c r="J2686" s="11" t="s">
        <v>29</v>
      </c>
      <c r="K2686" s="11" t="s">
        <v>30</v>
      </c>
      <c r="M2686" s="11" t="s">
        <v>7062</v>
      </c>
      <c r="N2686" s="13">
        <v>3105</v>
      </c>
      <c r="O2686" s="15">
        <f>_xlfn.XLOOKUP(B2686,Sheet1!A:A,Sheet1!E:E)</f>
        <v>32.61</v>
      </c>
      <c r="P2686" s="26"/>
      <c r="Q2686" s="15">
        <f t="shared" si="210"/>
        <v>34.240500000000004</v>
      </c>
      <c r="R2686" s="38">
        <f t="shared" si="211"/>
        <v>35.267715000000003</v>
      </c>
      <c r="S2686" s="26">
        <v>0</v>
      </c>
      <c r="T2686" s="13" t="str">
        <f t="shared" si="209"/>
        <v>Up</v>
      </c>
    </row>
    <row r="2687" spans="1:20" s="14" customFormat="1" hidden="1" x14ac:dyDescent="0.3">
      <c r="A2687" s="11">
        <v>6055793</v>
      </c>
      <c r="B2687" s="11">
        <v>6055793</v>
      </c>
      <c r="C2687" s="11" t="s">
        <v>26</v>
      </c>
      <c r="D2687" s="11" t="s">
        <v>27</v>
      </c>
      <c r="E2687" s="13" t="str">
        <f>_xlfn.XLOOKUP(B2687,Sheet1!A:A,Sheet1!B:B)</f>
        <v>DS KNAUF PROROLL MAX               13.5K</v>
      </c>
      <c r="F2687" s="13" t="str">
        <f t="shared" si="212"/>
        <v>CROWN  - DS KNAUF PROROLL MAX               13.5K</v>
      </c>
      <c r="G2687" s="13"/>
      <c r="H2687" s="91" t="s">
        <v>28</v>
      </c>
      <c r="I2687" s="11" t="s">
        <v>29</v>
      </c>
      <c r="J2687" s="11" t="s">
        <v>29</v>
      </c>
      <c r="K2687" s="11" t="s">
        <v>30</v>
      </c>
      <c r="M2687" s="11" t="s">
        <v>7062</v>
      </c>
      <c r="N2687" s="13">
        <v>3105</v>
      </c>
      <c r="O2687" s="15">
        <f>_xlfn.XLOOKUP(B2687,Sheet1!A:A,Sheet1!E:E)</f>
        <v>41.45</v>
      </c>
      <c r="P2687" s="26"/>
      <c r="Q2687" s="15">
        <f t="shared" si="210"/>
        <v>43.522500000000008</v>
      </c>
      <c r="R2687" s="38">
        <f t="shared" si="211"/>
        <v>44.828175000000009</v>
      </c>
      <c r="S2687" s="26">
        <v>0</v>
      </c>
      <c r="T2687" s="13" t="str">
        <f t="shared" si="209"/>
        <v>Up</v>
      </c>
    </row>
    <row r="2688" spans="1:20" s="14" customFormat="1" hidden="1" x14ac:dyDescent="0.3">
      <c r="A2688" s="11">
        <v>6055792</v>
      </c>
      <c r="B2688" s="11">
        <v>6055792</v>
      </c>
      <c r="C2688" s="11" t="s">
        <v>26</v>
      </c>
      <c r="D2688" s="11" t="s">
        <v>27</v>
      </c>
      <c r="E2688" s="13" t="str">
        <f>_xlfn.XLOOKUP(B2688,Sheet1!A:A,Sheet1!B:B)</f>
        <v>DS KNAUF PROROLL LIGHT             12.5K</v>
      </c>
      <c r="F2688" s="13" t="str">
        <f t="shared" si="212"/>
        <v>CROWN  - DS KNAUF PROROLL LIGHT             12.5K</v>
      </c>
      <c r="G2688" s="13"/>
      <c r="H2688" s="91" t="s">
        <v>28</v>
      </c>
      <c r="I2688" s="11" t="s">
        <v>29</v>
      </c>
      <c r="J2688" s="11" t="s">
        <v>29</v>
      </c>
      <c r="K2688" s="11" t="s">
        <v>30</v>
      </c>
      <c r="M2688" s="11" t="s">
        <v>7062</v>
      </c>
      <c r="N2688" s="13">
        <v>3105</v>
      </c>
      <c r="O2688" s="15">
        <f>_xlfn.XLOOKUP(B2688,Sheet1!A:A,Sheet1!E:E)</f>
        <v>41.45</v>
      </c>
      <c r="P2688" s="26"/>
      <c r="Q2688" s="15">
        <f t="shared" si="210"/>
        <v>43.522500000000008</v>
      </c>
      <c r="R2688" s="38">
        <f t="shared" si="211"/>
        <v>44.828175000000009</v>
      </c>
      <c r="S2688" s="26">
        <v>0</v>
      </c>
      <c r="T2688" s="13" t="str">
        <f t="shared" si="209"/>
        <v>Up</v>
      </c>
    </row>
    <row r="2689" spans="1:20" s="14" customFormat="1" hidden="1" x14ac:dyDescent="0.3">
      <c r="A2689" s="11">
        <v>6055791</v>
      </c>
      <c r="B2689" s="11">
        <v>6055791</v>
      </c>
      <c r="C2689" s="11" t="s">
        <v>26</v>
      </c>
      <c r="D2689" s="11" t="s">
        <v>27</v>
      </c>
      <c r="E2689" s="13" t="str">
        <f>_xlfn.XLOOKUP(B2689,Sheet1!A:A,Sheet1!B:B)</f>
        <v>DS KNAUF CORNER FLEX TAPE     62MM X 30M</v>
      </c>
      <c r="F2689" s="13" t="str">
        <f t="shared" si="212"/>
        <v>CROWN  - DS KNAUF CORNER FLEX TAPE     62MM X 30M</v>
      </c>
      <c r="G2689" s="13"/>
      <c r="H2689" s="91" t="s">
        <v>28</v>
      </c>
      <c r="I2689" s="11" t="s">
        <v>29</v>
      </c>
      <c r="J2689" s="11" t="s">
        <v>29</v>
      </c>
      <c r="K2689" s="11" t="s">
        <v>30</v>
      </c>
      <c r="M2689" s="11" t="s">
        <v>7062</v>
      </c>
      <c r="N2689" s="13">
        <v>3105</v>
      </c>
      <c r="O2689" s="15">
        <f>_xlfn.XLOOKUP(B2689,Sheet1!A:A,Sheet1!E:E)</f>
        <v>33.520000000000003</v>
      </c>
      <c r="P2689" s="26"/>
      <c r="Q2689" s="15">
        <f t="shared" si="210"/>
        <v>35.196000000000005</v>
      </c>
      <c r="R2689" s="38">
        <f t="shared" si="211"/>
        <v>36.251880000000007</v>
      </c>
      <c r="S2689" s="26">
        <v>0</v>
      </c>
      <c r="T2689" s="13" t="str">
        <f t="shared" si="209"/>
        <v>Up</v>
      </c>
    </row>
    <row r="2690" spans="1:20" s="14" customFormat="1" hidden="1" x14ac:dyDescent="0.3">
      <c r="A2690" s="11">
        <v>6055790</v>
      </c>
      <c r="B2690" s="11">
        <v>6055790</v>
      </c>
      <c r="C2690" s="11" t="s">
        <v>26</v>
      </c>
      <c r="D2690" s="11" t="s">
        <v>27</v>
      </c>
      <c r="E2690" s="13" t="str">
        <f>_xlfn.XLOOKUP(B2690,Sheet1!A:A,Sheet1!B:B)</f>
        <v>DS KNAUF FIBRE TAPE           50MM X 90M</v>
      </c>
      <c r="F2690" s="13" t="str">
        <f t="shared" si="212"/>
        <v>CROWN  - DS KNAUF FIBRE TAPE           50MM X 90M</v>
      </c>
      <c r="G2690" s="13"/>
      <c r="H2690" s="91" t="s">
        <v>28</v>
      </c>
      <c r="I2690" s="11" t="s">
        <v>29</v>
      </c>
      <c r="J2690" s="11" t="s">
        <v>29</v>
      </c>
      <c r="K2690" s="11" t="s">
        <v>30</v>
      </c>
      <c r="M2690" s="11" t="s">
        <v>7062</v>
      </c>
      <c r="N2690" s="13">
        <v>3105</v>
      </c>
      <c r="O2690" s="15">
        <f>_xlfn.XLOOKUP(B2690,Sheet1!A:A,Sheet1!E:E)</f>
        <v>8.89</v>
      </c>
      <c r="P2690" s="26"/>
      <c r="Q2690" s="15">
        <f t="shared" si="210"/>
        <v>9.3345000000000002</v>
      </c>
      <c r="R2690" s="38">
        <f t="shared" si="211"/>
        <v>9.6145350000000001</v>
      </c>
      <c r="S2690" s="26">
        <v>0</v>
      </c>
      <c r="T2690" s="13" t="str">
        <f t="shared" ref="T2690:T2753" si="213">IF(Q2690&gt;=R2690,"No Change","Up")</f>
        <v>Up</v>
      </c>
    </row>
    <row r="2691" spans="1:20" s="14" customFormat="1" hidden="1" x14ac:dyDescent="0.3">
      <c r="A2691" s="11">
        <v>6055591</v>
      </c>
      <c r="B2691" s="11">
        <v>6055591</v>
      </c>
      <c r="C2691" s="11" t="s">
        <v>26</v>
      </c>
      <c r="D2691" s="11" t="s">
        <v>27</v>
      </c>
      <c r="E2691" s="13" t="str">
        <f>_xlfn.XLOOKUP(B2691,Sheet1!A:A,Sheet1!B:B)</f>
        <v>DS GRACO HVLP PROCONTRACTOR 9.5    230V</v>
      </c>
      <c r="F2691" s="13" t="str">
        <f t="shared" si="212"/>
        <v>CROWN  - DS GRACO HVLP PROCONTRACTOR 9.5    230V</v>
      </c>
      <c r="G2691" s="13"/>
      <c r="H2691" s="91" t="s">
        <v>28</v>
      </c>
      <c r="I2691" s="11" t="s">
        <v>29</v>
      </c>
      <c r="J2691" s="11" t="s">
        <v>29</v>
      </c>
      <c r="K2691" s="11" t="s">
        <v>30</v>
      </c>
      <c r="M2691" s="11" t="s">
        <v>7062</v>
      </c>
      <c r="N2691" s="13">
        <v>3105</v>
      </c>
      <c r="O2691" s="15">
        <f>_xlfn.XLOOKUP(B2691,Sheet1!A:A,Sheet1!E:E)</f>
        <v>2372.42</v>
      </c>
      <c r="P2691" s="26"/>
      <c r="Q2691" s="15">
        <f t="shared" si="210"/>
        <v>2491.0410000000002</v>
      </c>
      <c r="R2691" s="38">
        <f t="shared" si="211"/>
        <v>2565.77223</v>
      </c>
      <c r="S2691" s="26">
        <v>0</v>
      </c>
      <c r="T2691" s="13" t="str">
        <f t="shared" si="213"/>
        <v>Up</v>
      </c>
    </row>
    <row r="2692" spans="1:20" s="14" customFormat="1" hidden="1" x14ac:dyDescent="0.3">
      <c r="A2692" s="11">
        <v>6055290</v>
      </c>
      <c r="B2692" s="11">
        <v>6055290</v>
      </c>
      <c r="C2692" s="11" t="s">
        <v>26</v>
      </c>
      <c r="D2692" s="11" t="s">
        <v>27</v>
      </c>
      <c r="E2692" s="13" t="str">
        <f>_xlfn.XLOOKUP(B2692,Sheet1!A:A,Sheet1!B:B)</f>
        <v>DS WAGNER FILTER INSERT WHITE 50   10PK</v>
      </c>
      <c r="F2692" s="13" t="str">
        <f t="shared" si="212"/>
        <v>CROWN  - DS WAGNER FILTER INSERT WHITE 50   10PK</v>
      </c>
      <c r="G2692" s="13"/>
      <c r="H2692" s="91" t="s">
        <v>28</v>
      </c>
      <c r="I2692" s="11" t="s">
        <v>29</v>
      </c>
      <c r="J2692" s="11" t="s">
        <v>29</v>
      </c>
      <c r="K2692" s="11" t="s">
        <v>30</v>
      </c>
      <c r="M2692" s="11" t="s">
        <v>7062</v>
      </c>
      <c r="N2692" s="13">
        <v>3105</v>
      </c>
      <c r="O2692" s="15">
        <f>_xlfn.XLOOKUP(B2692,Sheet1!A:A,Sheet1!E:E)</f>
        <v>32.1</v>
      </c>
      <c r="P2692" s="26"/>
      <c r="Q2692" s="15">
        <f t="shared" si="210"/>
        <v>33.705000000000005</v>
      </c>
      <c r="R2692" s="38">
        <f t="shared" si="211"/>
        <v>34.716150000000006</v>
      </c>
      <c r="S2692" s="26">
        <v>0</v>
      </c>
      <c r="T2692" s="13" t="str">
        <f t="shared" si="213"/>
        <v>Up</v>
      </c>
    </row>
    <row r="2693" spans="1:20" s="14" customFormat="1" hidden="1" x14ac:dyDescent="0.3">
      <c r="A2693" s="11">
        <v>6055289</v>
      </c>
      <c r="B2693" s="11">
        <v>6055289</v>
      </c>
      <c r="C2693" s="11" t="s">
        <v>26</v>
      </c>
      <c r="D2693" s="11" t="s">
        <v>27</v>
      </c>
      <c r="E2693" s="13" t="str">
        <f>_xlfn.XLOOKUP(B2693,Sheet1!A:A,Sheet1!B:B)</f>
        <v>DS WAGNER FILTER INSERT YELLOW 100 10PK</v>
      </c>
      <c r="F2693" s="13" t="str">
        <f t="shared" si="212"/>
        <v>CROWN  - DS WAGNER FILTER INSERT YELLOW 100 10PK</v>
      </c>
      <c r="G2693" s="13"/>
      <c r="H2693" s="91" t="s">
        <v>28</v>
      </c>
      <c r="I2693" s="11" t="s">
        <v>29</v>
      </c>
      <c r="J2693" s="11" t="s">
        <v>29</v>
      </c>
      <c r="K2693" s="11" t="s">
        <v>30</v>
      </c>
      <c r="M2693" s="11" t="s">
        <v>7062</v>
      </c>
      <c r="N2693" s="13">
        <v>3105</v>
      </c>
      <c r="O2693" s="15">
        <f>_xlfn.XLOOKUP(B2693,Sheet1!A:A,Sheet1!E:E)</f>
        <v>32.1</v>
      </c>
      <c r="P2693" s="26"/>
      <c r="Q2693" s="15">
        <f t="shared" si="210"/>
        <v>33.705000000000005</v>
      </c>
      <c r="R2693" s="38">
        <f t="shared" si="211"/>
        <v>34.716150000000006</v>
      </c>
      <c r="S2693" s="26">
        <v>0</v>
      </c>
      <c r="T2693" s="13" t="str">
        <f t="shared" si="213"/>
        <v>Up</v>
      </c>
    </row>
    <row r="2694" spans="1:20" s="14" customFormat="1" hidden="1" x14ac:dyDescent="0.3">
      <c r="A2694" s="11">
        <v>6055287</v>
      </c>
      <c r="B2694" s="11">
        <v>6055287</v>
      </c>
      <c r="C2694" s="11" t="s">
        <v>26</v>
      </c>
      <c r="D2694" s="11" t="s">
        <v>27</v>
      </c>
      <c r="E2694" s="13" t="str">
        <f>_xlfn.XLOOKUP(B2694,Sheet1!A:A,Sheet1!B:B)</f>
        <v>DS WAGNER AIR FILTERS FOR FC3500   3PK</v>
      </c>
      <c r="F2694" s="13" t="str">
        <f t="shared" si="212"/>
        <v>CROWN  - DS WAGNER AIR FILTERS FOR FC3500   3PK</v>
      </c>
      <c r="G2694" s="13"/>
      <c r="H2694" s="91" t="s">
        <v>28</v>
      </c>
      <c r="I2694" s="11" t="s">
        <v>29</v>
      </c>
      <c r="J2694" s="11" t="s">
        <v>29</v>
      </c>
      <c r="K2694" s="11" t="s">
        <v>30</v>
      </c>
      <c r="M2694" s="11" t="s">
        <v>7062</v>
      </c>
      <c r="N2694" s="13">
        <v>3105</v>
      </c>
      <c r="O2694" s="15">
        <f>_xlfn.XLOOKUP(B2694,Sheet1!A:A,Sheet1!E:E)</f>
        <v>11.93</v>
      </c>
      <c r="P2694" s="26"/>
      <c r="Q2694" s="15">
        <f t="shared" si="210"/>
        <v>12.5265</v>
      </c>
      <c r="R2694" s="38">
        <f t="shared" si="211"/>
        <v>12.902295000000001</v>
      </c>
      <c r="S2694" s="26">
        <v>0</v>
      </c>
      <c r="T2694" s="13" t="str">
        <f t="shared" si="213"/>
        <v>Up</v>
      </c>
    </row>
    <row r="2695" spans="1:20" s="14" customFormat="1" hidden="1" x14ac:dyDescent="0.3">
      <c r="A2695" s="11">
        <v>6055223</v>
      </c>
      <c r="B2695" s="11">
        <v>6055223</v>
      </c>
      <c r="C2695" s="11" t="s">
        <v>26</v>
      </c>
      <c r="D2695" s="11" t="s">
        <v>27</v>
      </c>
      <c r="E2695" s="13" t="str">
        <f>_xlfn.XLOOKUP(B2695,Sheet1!A:A,Sheet1!B:B)</f>
        <v>DS WAGNER SERVICE F TO F HOSE CONNECTOR</v>
      </c>
      <c r="F2695" s="13" t="str">
        <f t="shared" si="212"/>
        <v>CROWN  - DS WAGNER SERVICE F TO F HOSE CONNECTOR</v>
      </c>
      <c r="G2695" s="13"/>
      <c r="H2695" s="91" t="s">
        <v>28</v>
      </c>
      <c r="I2695" s="11" t="s">
        <v>29</v>
      </c>
      <c r="J2695" s="11" t="s">
        <v>29</v>
      </c>
      <c r="K2695" s="11" t="s">
        <v>30</v>
      </c>
      <c r="M2695" s="11" t="s">
        <v>7062</v>
      </c>
      <c r="N2695" s="13">
        <v>3105</v>
      </c>
      <c r="O2695" s="15">
        <f>_xlfn.XLOOKUP(B2695,Sheet1!A:A,Sheet1!E:E)</f>
        <v>8.36</v>
      </c>
      <c r="P2695" s="26"/>
      <c r="Q2695" s="15">
        <f t="shared" si="210"/>
        <v>8.7780000000000005</v>
      </c>
      <c r="R2695" s="38">
        <f t="shared" si="211"/>
        <v>9.0413399999999999</v>
      </c>
      <c r="S2695" s="26">
        <v>0</v>
      </c>
      <c r="T2695" s="13" t="str">
        <f t="shared" si="213"/>
        <v>Up</v>
      </c>
    </row>
    <row r="2696" spans="1:20" s="14" customFormat="1" hidden="1" x14ac:dyDescent="0.3">
      <c r="A2696" s="11">
        <v>6055047</v>
      </c>
      <c r="B2696" s="11">
        <v>6055047</v>
      </c>
      <c r="C2696" s="11" t="s">
        <v>26</v>
      </c>
      <c r="D2696" s="11" t="s">
        <v>27</v>
      </c>
      <c r="E2696" s="13" t="str">
        <f>_xlfn.XLOOKUP(B2696,Sheet1!A:A,Sheet1!B:B)</f>
        <v>DS WAGNER FNISHCONTROL 5000 ASSY</v>
      </c>
      <c r="F2696" s="13" t="str">
        <f t="shared" si="212"/>
        <v>CROWN  - DS WAGNER FNISHCONTROL 5000 ASSY</v>
      </c>
      <c r="G2696" s="13"/>
      <c r="H2696" s="91" t="s">
        <v>28</v>
      </c>
      <c r="I2696" s="11" t="s">
        <v>29</v>
      </c>
      <c r="J2696" s="11" t="s">
        <v>29</v>
      </c>
      <c r="K2696" s="11" t="s">
        <v>30</v>
      </c>
      <c r="M2696" s="11" t="s">
        <v>7062</v>
      </c>
      <c r="N2696" s="13">
        <v>3105</v>
      </c>
      <c r="O2696" s="15">
        <f>_xlfn.XLOOKUP(B2696,Sheet1!A:A,Sheet1!E:E)</f>
        <v>761.29</v>
      </c>
      <c r="P2696" s="26"/>
      <c r="Q2696" s="15">
        <f t="shared" si="210"/>
        <v>799.35450000000003</v>
      </c>
      <c r="R2696" s="38">
        <f t="shared" si="211"/>
        <v>823.33513500000004</v>
      </c>
      <c r="S2696" s="26">
        <v>0</v>
      </c>
      <c r="T2696" s="13" t="str">
        <f t="shared" si="213"/>
        <v>Up</v>
      </c>
    </row>
    <row r="2697" spans="1:20" s="14" customFormat="1" hidden="1" x14ac:dyDescent="0.3">
      <c r="A2697" s="11">
        <v>6054119</v>
      </c>
      <c r="B2697" s="11">
        <v>6054119</v>
      </c>
      <c r="C2697" s="11" t="s">
        <v>26</v>
      </c>
      <c r="D2697" s="11" t="s">
        <v>27</v>
      </c>
      <c r="E2697" s="13" t="str">
        <f>_xlfn.XLOOKUP(B2697,Sheet1!A:A,Sheet1!B:B)</f>
        <v>DS WAGNER  CONTROL PRO  350 M CART</v>
      </c>
      <c r="F2697" s="13" t="str">
        <f t="shared" si="212"/>
        <v>CROWN  - DS WAGNER  CONTROL PRO  350 M CART</v>
      </c>
      <c r="G2697" s="13"/>
      <c r="H2697" s="91" t="s">
        <v>28</v>
      </c>
      <c r="I2697" s="11" t="s">
        <v>29</v>
      </c>
      <c r="J2697" s="11" t="s">
        <v>29</v>
      </c>
      <c r="K2697" s="11" t="s">
        <v>30</v>
      </c>
      <c r="M2697" s="11" t="s">
        <v>7062</v>
      </c>
      <c r="N2697" s="13">
        <v>3105</v>
      </c>
      <c r="O2697" s="15">
        <f>_xlfn.XLOOKUP(B2697,Sheet1!A:A,Sheet1!E:E)</f>
        <v>760.37</v>
      </c>
      <c r="P2697" s="26"/>
      <c r="Q2697" s="15">
        <f t="shared" si="210"/>
        <v>798.38850000000002</v>
      </c>
      <c r="R2697" s="38">
        <f t="shared" si="211"/>
        <v>822.3401550000001</v>
      </c>
      <c r="S2697" s="26">
        <v>0</v>
      </c>
      <c r="T2697" s="13" t="str">
        <f t="shared" si="213"/>
        <v>Up</v>
      </c>
    </row>
    <row r="2698" spans="1:20" s="14" customFormat="1" hidden="1" x14ac:dyDescent="0.3">
      <c r="A2698" s="11">
        <v>6054118</v>
      </c>
      <c r="B2698" s="11">
        <v>6054118</v>
      </c>
      <c r="C2698" s="11" t="s">
        <v>26</v>
      </c>
      <c r="D2698" s="11" t="s">
        <v>27</v>
      </c>
      <c r="E2698" s="13" t="str">
        <f>_xlfn.XLOOKUP(B2698,Sheet1!A:A,Sheet1!B:B)</f>
        <v>DS WAGNER TIP HOLDER FOR AIRLESS TIPS</v>
      </c>
      <c r="F2698" s="13" t="str">
        <f t="shared" si="212"/>
        <v>CROWN  - DS WAGNER TIP HOLDER FOR AIRLESS TIPS</v>
      </c>
      <c r="G2698" s="13"/>
      <c r="H2698" s="91" t="s">
        <v>28</v>
      </c>
      <c r="I2698" s="11" t="s">
        <v>29</v>
      </c>
      <c r="J2698" s="11" t="s">
        <v>29</v>
      </c>
      <c r="K2698" s="11" t="s">
        <v>30</v>
      </c>
      <c r="M2698" s="11" t="s">
        <v>7062</v>
      </c>
      <c r="N2698" s="13">
        <v>3105</v>
      </c>
      <c r="O2698" s="15">
        <f>_xlfn.XLOOKUP(B2698,Sheet1!A:A,Sheet1!E:E)</f>
        <v>65.25</v>
      </c>
      <c r="P2698" s="26"/>
      <c r="Q2698" s="15">
        <f t="shared" si="210"/>
        <v>68.512500000000003</v>
      </c>
      <c r="R2698" s="38">
        <f t="shared" si="211"/>
        <v>70.567875000000001</v>
      </c>
      <c r="S2698" s="26">
        <v>0</v>
      </c>
      <c r="T2698" s="13" t="str">
        <f t="shared" si="213"/>
        <v>Up</v>
      </c>
    </row>
    <row r="2699" spans="1:20" s="14" customFormat="1" hidden="1" x14ac:dyDescent="0.3">
      <c r="A2699" s="11">
        <v>6054117</v>
      </c>
      <c r="B2699" s="11">
        <v>6054117</v>
      </c>
      <c r="C2699" s="11" t="s">
        <v>26</v>
      </c>
      <c r="D2699" s="11" t="s">
        <v>27</v>
      </c>
      <c r="E2699" s="13" t="str">
        <f>_xlfn.XLOOKUP(B2699,Sheet1!A:A,Sheet1!B:B)</f>
        <v>DS WAGNER HIGH EFF AIRLESS TIP 517619</v>
      </c>
      <c r="F2699" s="13" t="str">
        <f t="shared" si="212"/>
        <v>CROWN  - DS WAGNER HIGH EFF AIRLESS TIP 517619</v>
      </c>
      <c r="G2699" s="13"/>
      <c r="H2699" s="91" t="s">
        <v>28</v>
      </c>
      <c r="I2699" s="11" t="s">
        <v>29</v>
      </c>
      <c r="J2699" s="11" t="s">
        <v>29</v>
      </c>
      <c r="K2699" s="11" t="s">
        <v>30</v>
      </c>
      <c r="M2699" s="11" t="s">
        <v>7062</v>
      </c>
      <c r="N2699" s="13">
        <v>3105</v>
      </c>
      <c r="O2699" s="15">
        <f>_xlfn.XLOOKUP(B2699,Sheet1!A:A,Sheet1!E:E)</f>
        <v>49.76</v>
      </c>
      <c r="P2699" s="26"/>
      <c r="Q2699" s="15">
        <f t="shared" si="210"/>
        <v>52.247999999999998</v>
      </c>
      <c r="R2699" s="38">
        <f t="shared" si="211"/>
        <v>53.815440000000002</v>
      </c>
      <c r="S2699" s="26">
        <v>0</v>
      </c>
      <c r="T2699" s="13" t="str">
        <f t="shared" si="213"/>
        <v>Up</v>
      </c>
    </row>
    <row r="2700" spans="1:20" s="14" customFormat="1" hidden="1" x14ac:dyDescent="0.3">
      <c r="A2700" s="11">
        <v>6054116</v>
      </c>
      <c r="B2700" s="11">
        <v>6054116</v>
      </c>
      <c r="C2700" s="11" t="s">
        <v>26</v>
      </c>
      <c r="D2700" s="11" t="s">
        <v>27</v>
      </c>
      <c r="E2700" s="13" t="str">
        <f>_xlfn.XLOOKUP(B2700,Sheet1!A:A,Sheet1!B:B)</f>
        <v>DS WAGNER HIGH EFF AIRLESS TIP 517517</v>
      </c>
      <c r="F2700" s="13" t="str">
        <f t="shared" si="212"/>
        <v>CROWN  - DS WAGNER HIGH EFF AIRLESS TIP 517517</v>
      </c>
      <c r="G2700" s="13"/>
      <c r="H2700" s="91" t="s">
        <v>28</v>
      </c>
      <c r="I2700" s="11" t="s">
        <v>29</v>
      </c>
      <c r="J2700" s="11" t="s">
        <v>29</v>
      </c>
      <c r="K2700" s="11" t="s">
        <v>30</v>
      </c>
      <c r="M2700" s="11" t="s">
        <v>7062</v>
      </c>
      <c r="N2700" s="13">
        <v>3105</v>
      </c>
      <c r="O2700" s="15">
        <f>_xlfn.XLOOKUP(B2700,Sheet1!A:A,Sheet1!E:E)</f>
        <v>49.76</v>
      </c>
      <c r="P2700" s="26"/>
      <c r="Q2700" s="15">
        <f t="shared" si="210"/>
        <v>52.247999999999998</v>
      </c>
      <c r="R2700" s="38">
        <f t="shared" si="211"/>
        <v>53.815440000000002</v>
      </c>
      <c r="S2700" s="26">
        <v>0</v>
      </c>
      <c r="T2700" s="13" t="str">
        <f t="shared" si="213"/>
        <v>Up</v>
      </c>
    </row>
    <row r="2701" spans="1:20" s="14" customFormat="1" hidden="1" x14ac:dyDescent="0.3">
      <c r="A2701" s="11">
        <v>6054115</v>
      </c>
      <c r="B2701" s="11">
        <v>6054115</v>
      </c>
      <c r="C2701" s="11" t="s">
        <v>26</v>
      </c>
      <c r="D2701" s="11" t="s">
        <v>27</v>
      </c>
      <c r="E2701" s="13" t="str">
        <f>_xlfn.XLOOKUP(B2701,Sheet1!A:A,Sheet1!B:B)</f>
        <v>DS WAGNER HIGH EFF AIRLESS TIP 517515</v>
      </c>
      <c r="F2701" s="13" t="str">
        <f t="shared" si="212"/>
        <v>CROWN  - DS WAGNER HIGH EFF AIRLESS TIP 517515</v>
      </c>
      <c r="G2701" s="13"/>
      <c r="H2701" s="91" t="s">
        <v>28</v>
      </c>
      <c r="I2701" s="11" t="s">
        <v>29</v>
      </c>
      <c r="J2701" s="11" t="s">
        <v>29</v>
      </c>
      <c r="K2701" s="11" t="s">
        <v>30</v>
      </c>
      <c r="M2701" s="11" t="s">
        <v>7062</v>
      </c>
      <c r="N2701" s="13">
        <v>3105</v>
      </c>
      <c r="O2701" s="15">
        <f>_xlfn.XLOOKUP(B2701,Sheet1!A:A,Sheet1!E:E)</f>
        <v>49.76</v>
      </c>
      <c r="P2701" s="26"/>
      <c r="Q2701" s="15">
        <f t="shared" si="210"/>
        <v>52.247999999999998</v>
      </c>
      <c r="R2701" s="38">
        <f t="shared" si="211"/>
        <v>53.815440000000002</v>
      </c>
      <c r="S2701" s="26">
        <v>0</v>
      </c>
      <c r="T2701" s="13" t="str">
        <f t="shared" si="213"/>
        <v>Up</v>
      </c>
    </row>
    <row r="2702" spans="1:20" s="14" customFormat="1" hidden="1" x14ac:dyDescent="0.3">
      <c r="A2702" s="11">
        <v>6054114</v>
      </c>
      <c r="B2702" s="11">
        <v>6054114</v>
      </c>
      <c r="C2702" s="11" t="s">
        <v>26</v>
      </c>
      <c r="D2702" s="11" t="s">
        <v>27</v>
      </c>
      <c r="E2702" s="13" t="str">
        <f>_xlfn.XLOOKUP(B2702,Sheet1!A:A,Sheet1!B:B)</f>
        <v>DS WAGNER HIGH EFF AIRLESS TIP 517413</v>
      </c>
      <c r="F2702" s="13" t="str">
        <f t="shared" si="212"/>
        <v>CROWN  - DS WAGNER HIGH EFF AIRLESS TIP 517413</v>
      </c>
      <c r="G2702" s="13"/>
      <c r="H2702" s="91" t="s">
        <v>28</v>
      </c>
      <c r="I2702" s="11" t="s">
        <v>29</v>
      </c>
      <c r="J2702" s="11" t="s">
        <v>29</v>
      </c>
      <c r="K2702" s="11" t="s">
        <v>30</v>
      </c>
      <c r="M2702" s="11" t="s">
        <v>7062</v>
      </c>
      <c r="N2702" s="13">
        <v>3105</v>
      </c>
      <c r="O2702" s="15">
        <f>_xlfn.XLOOKUP(B2702,Sheet1!A:A,Sheet1!E:E)</f>
        <v>49.76</v>
      </c>
      <c r="P2702" s="26"/>
      <c r="Q2702" s="15">
        <f t="shared" si="210"/>
        <v>52.247999999999998</v>
      </c>
      <c r="R2702" s="38">
        <f t="shared" si="211"/>
        <v>53.815440000000002</v>
      </c>
      <c r="S2702" s="26">
        <v>0</v>
      </c>
      <c r="T2702" s="13" t="str">
        <f t="shared" si="213"/>
        <v>Up</v>
      </c>
    </row>
    <row r="2703" spans="1:20" s="14" customFormat="1" hidden="1" x14ac:dyDescent="0.3">
      <c r="A2703" s="11">
        <v>6054113</v>
      </c>
      <c r="B2703" s="11">
        <v>6054113</v>
      </c>
      <c r="C2703" s="11" t="s">
        <v>26</v>
      </c>
      <c r="D2703" s="11" t="s">
        <v>27</v>
      </c>
      <c r="E2703" s="13" t="str">
        <f>_xlfn.XLOOKUP(B2703,Sheet1!A:A,Sheet1!B:B)</f>
        <v>DS WAGNER HIGH EFF AIRLESS TIP 517313</v>
      </c>
      <c r="F2703" s="13" t="str">
        <f t="shared" si="212"/>
        <v>CROWN  - DS WAGNER HIGH EFF AIRLESS TIP 517313</v>
      </c>
      <c r="G2703" s="13"/>
      <c r="H2703" s="91" t="s">
        <v>28</v>
      </c>
      <c r="I2703" s="11" t="s">
        <v>29</v>
      </c>
      <c r="J2703" s="11" t="s">
        <v>29</v>
      </c>
      <c r="K2703" s="11" t="s">
        <v>30</v>
      </c>
      <c r="M2703" s="11" t="s">
        <v>7062</v>
      </c>
      <c r="N2703" s="13">
        <v>3105</v>
      </c>
      <c r="O2703" s="15">
        <f>_xlfn.XLOOKUP(B2703,Sheet1!A:A,Sheet1!E:E)</f>
        <v>49.76</v>
      </c>
      <c r="P2703" s="26"/>
      <c r="Q2703" s="15">
        <f t="shared" si="210"/>
        <v>52.247999999999998</v>
      </c>
      <c r="R2703" s="38">
        <f t="shared" si="211"/>
        <v>53.815440000000002</v>
      </c>
      <c r="S2703" s="26">
        <v>0</v>
      </c>
      <c r="T2703" s="13" t="str">
        <f t="shared" si="213"/>
        <v>Up</v>
      </c>
    </row>
    <row r="2704" spans="1:20" s="14" customFormat="1" hidden="1" x14ac:dyDescent="0.3">
      <c r="A2704" s="11">
        <v>6054112</v>
      </c>
      <c r="B2704" s="11">
        <v>6054112</v>
      </c>
      <c r="C2704" s="11" t="s">
        <v>26</v>
      </c>
      <c r="D2704" s="11" t="s">
        <v>27</v>
      </c>
      <c r="E2704" s="13" t="str">
        <f>_xlfn.XLOOKUP(B2704,Sheet1!A:A,Sheet1!B:B)</f>
        <v>DS WAGNER HIGH EFF AIRLESS TIP 517311</v>
      </c>
      <c r="F2704" s="13" t="str">
        <f t="shared" si="212"/>
        <v>CROWN  - DS WAGNER HIGH EFF AIRLESS TIP 517311</v>
      </c>
      <c r="G2704" s="13"/>
      <c r="H2704" s="91" t="s">
        <v>28</v>
      </c>
      <c r="I2704" s="11" t="s">
        <v>29</v>
      </c>
      <c r="J2704" s="11" t="s">
        <v>29</v>
      </c>
      <c r="K2704" s="11" t="s">
        <v>30</v>
      </c>
      <c r="M2704" s="11" t="s">
        <v>7062</v>
      </c>
      <c r="N2704" s="13">
        <v>3105</v>
      </c>
      <c r="O2704" s="15">
        <f>_xlfn.XLOOKUP(B2704,Sheet1!A:A,Sheet1!E:E)</f>
        <v>49.76</v>
      </c>
      <c r="P2704" s="26"/>
      <c r="Q2704" s="15">
        <f t="shared" si="210"/>
        <v>52.247999999999998</v>
      </c>
      <c r="R2704" s="38">
        <f t="shared" si="211"/>
        <v>53.815440000000002</v>
      </c>
      <c r="S2704" s="26">
        <v>0</v>
      </c>
      <c r="T2704" s="13" t="str">
        <f t="shared" si="213"/>
        <v>Up</v>
      </c>
    </row>
    <row r="2705" spans="1:20" s="14" customFormat="1" hidden="1" x14ac:dyDescent="0.3">
      <c r="A2705" s="11">
        <v>6054111</v>
      </c>
      <c r="B2705" s="11">
        <v>6054111</v>
      </c>
      <c r="C2705" s="11" t="s">
        <v>26</v>
      </c>
      <c r="D2705" s="11" t="s">
        <v>27</v>
      </c>
      <c r="E2705" s="13" t="str">
        <f>_xlfn.XLOOKUP(B2705,Sheet1!A:A,Sheet1!B:B)</f>
        <v>DS WAGNER HIGH EFF AIRLESS TIP 517211</v>
      </c>
      <c r="F2705" s="13" t="str">
        <f t="shared" si="212"/>
        <v>CROWN  - DS WAGNER HIGH EFF AIRLESS TIP 517211</v>
      </c>
      <c r="G2705" s="13"/>
      <c r="H2705" s="91" t="s">
        <v>28</v>
      </c>
      <c r="I2705" s="11" t="s">
        <v>29</v>
      </c>
      <c r="J2705" s="11" t="s">
        <v>29</v>
      </c>
      <c r="K2705" s="11" t="s">
        <v>30</v>
      </c>
      <c r="M2705" s="11" t="s">
        <v>7062</v>
      </c>
      <c r="N2705" s="13">
        <v>3105</v>
      </c>
      <c r="O2705" s="15">
        <f>_xlfn.XLOOKUP(B2705,Sheet1!A:A,Sheet1!E:E)</f>
        <v>49.76</v>
      </c>
      <c r="P2705" s="26"/>
      <c r="Q2705" s="15">
        <f t="shared" si="210"/>
        <v>52.247999999999998</v>
      </c>
      <c r="R2705" s="38">
        <f t="shared" si="211"/>
        <v>53.815440000000002</v>
      </c>
      <c r="S2705" s="26">
        <v>0</v>
      </c>
      <c r="T2705" s="13" t="str">
        <f t="shared" si="213"/>
        <v>Up</v>
      </c>
    </row>
    <row r="2706" spans="1:20" s="14" customFormat="1" hidden="1" x14ac:dyDescent="0.3">
      <c r="A2706" s="11">
        <v>6054109</v>
      </c>
      <c r="B2706" s="11">
        <v>6054109</v>
      </c>
      <c r="C2706" s="11" t="s">
        <v>26</v>
      </c>
      <c r="D2706" s="11" t="s">
        <v>27</v>
      </c>
      <c r="E2706" s="13" t="str">
        <f>_xlfn.XLOOKUP(B2706,Sheet1!A:A,Sheet1!B:B)</f>
        <v>DS WAGNER TIP EXTENTIONS G THREAD  60CM</v>
      </c>
      <c r="F2706" s="13" t="str">
        <f t="shared" si="212"/>
        <v>CROWN  - DS WAGNER TIP EXTENTIONS G THREAD  60CM</v>
      </c>
      <c r="G2706" s="13"/>
      <c r="H2706" s="91" t="s">
        <v>28</v>
      </c>
      <c r="I2706" s="11" t="s">
        <v>29</v>
      </c>
      <c r="J2706" s="11" t="s">
        <v>29</v>
      </c>
      <c r="K2706" s="11" t="s">
        <v>30</v>
      </c>
      <c r="M2706" s="11" t="s">
        <v>7062</v>
      </c>
      <c r="N2706" s="13">
        <v>3105</v>
      </c>
      <c r="O2706" s="15">
        <f>_xlfn.XLOOKUP(B2706,Sheet1!A:A,Sheet1!E:E)</f>
        <v>100.13</v>
      </c>
      <c r="P2706" s="26"/>
      <c r="Q2706" s="15">
        <f t="shared" si="210"/>
        <v>105.1365</v>
      </c>
      <c r="R2706" s="38">
        <f t="shared" si="211"/>
        <v>108.290595</v>
      </c>
      <c r="S2706" s="26">
        <v>0</v>
      </c>
      <c r="T2706" s="13" t="str">
        <f t="shared" si="213"/>
        <v>Up</v>
      </c>
    </row>
    <row r="2707" spans="1:20" s="14" customFormat="1" hidden="1" x14ac:dyDescent="0.3">
      <c r="A2707" s="11">
        <v>6054107</v>
      </c>
      <c r="B2707" s="11">
        <v>6054107</v>
      </c>
      <c r="C2707" s="11" t="s">
        <v>26</v>
      </c>
      <c r="D2707" s="11" t="s">
        <v>27</v>
      </c>
      <c r="E2707" s="13" t="str">
        <f>_xlfn.XLOOKUP(B2707,Sheet1!A:A,Sheet1!B:B)</f>
        <v>DS WAGNER TIP EXTENTIONS G THREAD  30CM</v>
      </c>
      <c r="F2707" s="13" t="str">
        <f t="shared" si="212"/>
        <v>CROWN  - DS WAGNER TIP EXTENTIONS G THREAD  30CM</v>
      </c>
      <c r="G2707" s="13"/>
      <c r="H2707" s="91" t="s">
        <v>28</v>
      </c>
      <c r="I2707" s="11" t="s">
        <v>29</v>
      </c>
      <c r="J2707" s="11" t="s">
        <v>29</v>
      </c>
      <c r="K2707" s="11" t="s">
        <v>30</v>
      </c>
      <c r="M2707" s="11" t="s">
        <v>7062</v>
      </c>
      <c r="N2707" s="13">
        <v>3105</v>
      </c>
      <c r="O2707" s="15">
        <f>_xlfn.XLOOKUP(B2707,Sheet1!A:A,Sheet1!E:E)</f>
        <v>87.94</v>
      </c>
      <c r="P2707" s="26"/>
      <c r="Q2707" s="15">
        <f t="shared" ref="Q2707:Q2770" si="214">O2707*1.05</f>
        <v>92.337000000000003</v>
      </c>
      <c r="R2707" s="38">
        <f t="shared" si="211"/>
        <v>95.107110000000006</v>
      </c>
      <c r="S2707" s="26">
        <v>0</v>
      </c>
      <c r="T2707" s="13" t="str">
        <f t="shared" si="213"/>
        <v>Up</v>
      </c>
    </row>
    <row r="2708" spans="1:20" s="14" customFormat="1" hidden="1" x14ac:dyDescent="0.3">
      <c r="A2708" s="11">
        <v>6054047</v>
      </c>
      <c r="B2708" s="11">
        <v>6054047</v>
      </c>
      <c r="C2708" s="11" t="s">
        <v>26</v>
      </c>
      <c r="D2708" s="11" t="s">
        <v>27</v>
      </c>
      <c r="E2708" s="13" t="str">
        <f>_xlfn.XLOOKUP(B2708,Sheet1!A:A,Sheet1!B:B)</f>
        <v>DS WAGNER PROFESSIONAL HEA TIPS 554521</v>
      </c>
      <c r="F2708" s="13" t="str">
        <f t="shared" si="212"/>
        <v>CROWN  - DS WAGNER PROFESSIONAL HEA TIPS 554521</v>
      </c>
      <c r="G2708" s="13"/>
      <c r="H2708" s="91" t="s">
        <v>28</v>
      </c>
      <c r="I2708" s="11" t="s">
        <v>29</v>
      </c>
      <c r="J2708" s="11" t="s">
        <v>29</v>
      </c>
      <c r="K2708" s="11" t="s">
        <v>30</v>
      </c>
      <c r="M2708" s="11" t="s">
        <v>7062</v>
      </c>
      <c r="N2708" s="13">
        <v>3105</v>
      </c>
      <c r="O2708" s="15">
        <f>_xlfn.XLOOKUP(B2708,Sheet1!A:A,Sheet1!E:E)</f>
        <v>38.76</v>
      </c>
      <c r="P2708" s="26"/>
      <c r="Q2708" s="15">
        <f t="shared" si="214"/>
        <v>40.698</v>
      </c>
      <c r="R2708" s="38">
        <f t="shared" si="211"/>
        <v>41.918939999999999</v>
      </c>
      <c r="S2708" s="26">
        <v>0</v>
      </c>
      <c r="T2708" s="13" t="str">
        <f t="shared" si="213"/>
        <v>Up</v>
      </c>
    </row>
    <row r="2709" spans="1:20" s="14" customFormat="1" hidden="1" x14ac:dyDescent="0.3">
      <c r="A2709" s="11">
        <v>6054046</v>
      </c>
      <c r="B2709" s="11">
        <v>6054046</v>
      </c>
      <c r="C2709" s="11" t="s">
        <v>26</v>
      </c>
      <c r="D2709" s="11" t="s">
        <v>27</v>
      </c>
      <c r="E2709" s="13" t="str">
        <f>_xlfn.XLOOKUP(B2709,Sheet1!A:A,Sheet1!B:B)</f>
        <v>DS WAGNER PROFESSIONAL HEA TIPS 554519</v>
      </c>
      <c r="F2709" s="13" t="str">
        <f t="shared" si="212"/>
        <v>CROWN  - DS WAGNER PROFESSIONAL HEA TIPS 554519</v>
      </c>
      <c r="G2709" s="13"/>
      <c r="H2709" s="91" t="s">
        <v>28</v>
      </c>
      <c r="I2709" s="11" t="s">
        <v>29</v>
      </c>
      <c r="J2709" s="11" t="s">
        <v>29</v>
      </c>
      <c r="K2709" s="11" t="s">
        <v>30</v>
      </c>
      <c r="M2709" s="11" t="s">
        <v>7062</v>
      </c>
      <c r="N2709" s="13">
        <v>3105</v>
      </c>
      <c r="O2709" s="15">
        <f>_xlfn.XLOOKUP(B2709,Sheet1!A:A,Sheet1!E:E)</f>
        <v>38.76</v>
      </c>
      <c r="P2709" s="26"/>
      <c r="Q2709" s="15">
        <f t="shared" si="214"/>
        <v>40.698</v>
      </c>
      <c r="R2709" s="38">
        <f t="shared" si="211"/>
        <v>41.918939999999999</v>
      </c>
      <c r="S2709" s="26">
        <v>0</v>
      </c>
      <c r="T2709" s="13" t="str">
        <f t="shared" si="213"/>
        <v>Up</v>
      </c>
    </row>
    <row r="2710" spans="1:20" s="14" customFormat="1" hidden="1" x14ac:dyDescent="0.3">
      <c r="A2710" s="11">
        <v>6054045</v>
      </c>
      <c r="B2710" s="11">
        <v>6054045</v>
      </c>
      <c r="C2710" s="11" t="s">
        <v>26</v>
      </c>
      <c r="D2710" s="11" t="s">
        <v>27</v>
      </c>
      <c r="E2710" s="13" t="str">
        <f>_xlfn.XLOOKUP(B2710,Sheet1!A:A,Sheet1!B:B)</f>
        <v>DS WAGNER PROFESSIONAL HEA TIPS 554517</v>
      </c>
      <c r="F2710" s="13" t="str">
        <f t="shared" si="212"/>
        <v>CROWN  - DS WAGNER PROFESSIONAL HEA TIPS 554517</v>
      </c>
      <c r="G2710" s="13"/>
      <c r="H2710" s="91" t="s">
        <v>28</v>
      </c>
      <c r="I2710" s="11" t="s">
        <v>29</v>
      </c>
      <c r="J2710" s="11" t="s">
        <v>29</v>
      </c>
      <c r="K2710" s="11" t="s">
        <v>30</v>
      </c>
      <c r="M2710" s="11" t="s">
        <v>7062</v>
      </c>
      <c r="N2710" s="13">
        <v>3105</v>
      </c>
      <c r="O2710" s="15">
        <f>_xlfn.XLOOKUP(B2710,Sheet1!A:A,Sheet1!E:E)</f>
        <v>38.76</v>
      </c>
      <c r="P2710" s="26"/>
      <c r="Q2710" s="15">
        <f t="shared" si="214"/>
        <v>40.698</v>
      </c>
      <c r="R2710" s="38">
        <f t="shared" si="211"/>
        <v>41.918939999999999</v>
      </c>
      <c r="S2710" s="26">
        <v>0</v>
      </c>
      <c r="T2710" s="13" t="str">
        <f t="shared" si="213"/>
        <v>Up</v>
      </c>
    </row>
    <row r="2711" spans="1:20" s="14" customFormat="1" hidden="1" x14ac:dyDescent="0.3">
      <c r="A2711" s="11">
        <v>6054044</v>
      </c>
      <c r="B2711" s="11">
        <v>6054044</v>
      </c>
      <c r="C2711" s="11" t="s">
        <v>26</v>
      </c>
      <c r="D2711" s="11" t="s">
        <v>27</v>
      </c>
      <c r="E2711" s="13" t="str">
        <f>_xlfn.XLOOKUP(B2711,Sheet1!A:A,Sheet1!B:B)</f>
        <v>DS WAGNER PROFESSIONAL HEA TIPS 554417</v>
      </c>
      <c r="F2711" s="13" t="str">
        <f t="shared" si="212"/>
        <v>CROWN  - DS WAGNER PROFESSIONAL HEA TIPS 554417</v>
      </c>
      <c r="G2711" s="13"/>
      <c r="H2711" s="91" t="s">
        <v>28</v>
      </c>
      <c r="I2711" s="11" t="s">
        <v>29</v>
      </c>
      <c r="J2711" s="11" t="s">
        <v>29</v>
      </c>
      <c r="K2711" s="11" t="s">
        <v>30</v>
      </c>
      <c r="M2711" s="11" t="s">
        <v>7062</v>
      </c>
      <c r="N2711" s="13">
        <v>3105</v>
      </c>
      <c r="O2711" s="15">
        <f>_xlfn.XLOOKUP(B2711,Sheet1!A:A,Sheet1!E:E)</f>
        <v>38.76</v>
      </c>
      <c r="P2711" s="26"/>
      <c r="Q2711" s="15">
        <f t="shared" si="214"/>
        <v>40.698</v>
      </c>
      <c r="R2711" s="38">
        <f t="shared" si="211"/>
        <v>41.918939999999999</v>
      </c>
      <c r="S2711" s="26">
        <v>0</v>
      </c>
      <c r="T2711" s="13" t="str">
        <f t="shared" si="213"/>
        <v>Up</v>
      </c>
    </row>
    <row r="2712" spans="1:20" s="14" customFormat="1" hidden="1" x14ac:dyDescent="0.3">
      <c r="A2712" s="11">
        <v>6054043</v>
      </c>
      <c r="B2712" s="11">
        <v>6054043</v>
      </c>
      <c r="C2712" s="11" t="s">
        <v>26</v>
      </c>
      <c r="D2712" s="11" t="s">
        <v>27</v>
      </c>
      <c r="E2712" s="13" t="str">
        <f>_xlfn.XLOOKUP(B2712,Sheet1!A:A,Sheet1!B:B)</f>
        <v>DS WAGNER PROFESSIONAL HEA TIPS 554515</v>
      </c>
      <c r="F2712" s="13" t="str">
        <f t="shared" si="212"/>
        <v>CROWN  - DS WAGNER PROFESSIONAL HEA TIPS 554515</v>
      </c>
      <c r="G2712" s="13"/>
      <c r="H2712" s="91" t="s">
        <v>28</v>
      </c>
      <c r="I2712" s="11" t="s">
        <v>29</v>
      </c>
      <c r="J2712" s="11" t="s">
        <v>29</v>
      </c>
      <c r="K2712" s="11" t="s">
        <v>30</v>
      </c>
      <c r="M2712" s="11" t="s">
        <v>7062</v>
      </c>
      <c r="N2712" s="13">
        <v>3105</v>
      </c>
      <c r="O2712" s="15">
        <f>_xlfn.XLOOKUP(B2712,Sheet1!A:A,Sheet1!E:E)</f>
        <v>38.76</v>
      </c>
      <c r="P2712" s="26"/>
      <c r="Q2712" s="15">
        <f t="shared" si="214"/>
        <v>40.698</v>
      </c>
      <c r="R2712" s="38">
        <f t="shared" si="211"/>
        <v>41.918939999999999</v>
      </c>
      <c r="S2712" s="26">
        <v>0</v>
      </c>
      <c r="T2712" s="13" t="str">
        <f t="shared" si="213"/>
        <v>Up</v>
      </c>
    </row>
    <row r="2713" spans="1:20" s="14" customFormat="1" hidden="1" x14ac:dyDescent="0.3">
      <c r="A2713" s="11">
        <v>6054042</v>
      </c>
      <c r="B2713" s="11">
        <v>6054042</v>
      </c>
      <c r="C2713" s="11" t="s">
        <v>26</v>
      </c>
      <c r="D2713" s="11" t="s">
        <v>27</v>
      </c>
      <c r="E2713" s="13" t="str">
        <f>_xlfn.XLOOKUP(B2713,Sheet1!A:A,Sheet1!B:B)</f>
        <v>DS WAGNER PROFESSIONAL HEA TIPS 554415</v>
      </c>
      <c r="F2713" s="13" t="str">
        <f t="shared" si="212"/>
        <v>CROWN  - DS WAGNER PROFESSIONAL HEA TIPS 554415</v>
      </c>
      <c r="G2713" s="13"/>
      <c r="H2713" s="91" t="s">
        <v>28</v>
      </c>
      <c r="I2713" s="11" t="s">
        <v>29</v>
      </c>
      <c r="J2713" s="11" t="s">
        <v>29</v>
      </c>
      <c r="K2713" s="11" t="s">
        <v>30</v>
      </c>
      <c r="M2713" s="11" t="s">
        <v>7062</v>
      </c>
      <c r="N2713" s="13">
        <v>3105</v>
      </c>
      <c r="O2713" s="15">
        <f>_xlfn.XLOOKUP(B2713,Sheet1!A:A,Sheet1!E:E)</f>
        <v>38.76</v>
      </c>
      <c r="P2713" s="26"/>
      <c r="Q2713" s="15">
        <f t="shared" si="214"/>
        <v>40.698</v>
      </c>
      <c r="R2713" s="38">
        <f t="shared" si="211"/>
        <v>41.918939999999999</v>
      </c>
      <c r="S2713" s="26">
        <v>0</v>
      </c>
      <c r="T2713" s="13" t="str">
        <f t="shared" si="213"/>
        <v>Up</v>
      </c>
    </row>
    <row r="2714" spans="1:20" s="14" customFormat="1" hidden="1" x14ac:dyDescent="0.3">
      <c r="A2714" s="11">
        <v>6054041</v>
      </c>
      <c r="B2714" s="11">
        <v>6054041</v>
      </c>
      <c r="C2714" s="11" t="s">
        <v>26</v>
      </c>
      <c r="D2714" s="11" t="s">
        <v>27</v>
      </c>
      <c r="E2714" s="13" t="str">
        <f>_xlfn.XLOOKUP(B2714,Sheet1!A:A,Sheet1!B:B)</f>
        <v>DS WAGNER PROFESSIONAL HEA TIPS 554413</v>
      </c>
      <c r="F2714" s="13" t="str">
        <f t="shared" si="212"/>
        <v>CROWN  - DS WAGNER PROFESSIONAL HEA TIPS 554413</v>
      </c>
      <c r="G2714" s="13"/>
      <c r="H2714" s="91" t="s">
        <v>28</v>
      </c>
      <c r="I2714" s="11" t="s">
        <v>29</v>
      </c>
      <c r="J2714" s="11" t="s">
        <v>29</v>
      </c>
      <c r="K2714" s="11" t="s">
        <v>30</v>
      </c>
      <c r="M2714" s="11" t="s">
        <v>7062</v>
      </c>
      <c r="N2714" s="13">
        <v>3105</v>
      </c>
      <c r="O2714" s="15">
        <f>_xlfn.XLOOKUP(B2714,Sheet1!A:A,Sheet1!E:E)</f>
        <v>38.76</v>
      </c>
      <c r="P2714" s="26"/>
      <c r="Q2714" s="15">
        <f t="shared" si="214"/>
        <v>40.698</v>
      </c>
      <c r="R2714" s="38">
        <f t="shared" si="211"/>
        <v>41.918939999999999</v>
      </c>
      <c r="S2714" s="26">
        <v>0</v>
      </c>
      <c r="T2714" s="13" t="str">
        <f t="shared" si="213"/>
        <v>Up</v>
      </c>
    </row>
    <row r="2715" spans="1:20" s="14" customFormat="1" hidden="1" x14ac:dyDescent="0.3">
      <c r="A2715" s="11">
        <v>6054040</v>
      </c>
      <c r="B2715" s="11">
        <v>6054040</v>
      </c>
      <c r="C2715" s="11" t="s">
        <v>26</v>
      </c>
      <c r="D2715" s="11" t="s">
        <v>27</v>
      </c>
      <c r="E2715" s="13" t="str">
        <f>_xlfn.XLOOKUP(B2715,Sheet1!A:A,Sheet1!B:B)</f>
        <v>DS WAGNER PROFESSIONAL HEA TIPS 554313</v>
      </c>
      <c r="F2715" s="13" t="str">
        <f t="shared" si="212"/>
        <v>CROWN  - DS WAGNER PROFESSIONAL HEA TIPS 554313</v>
      </c>
      <c r="G2715" s="13"/>
      <c r="H2715" s="91" t="s">
        <v>28</v>
      </c>
      <c r="I2715" s="11" t="s">
        <v>29</v>
      </c>
      <c r="J2715" s="11" t="s">
        <v>29</v>
      </c>
      <c r="K2715" s="11" t="s">
        <v>30</v>
      </c>
      <c r="M2715" s="11" t="s">
        <v>7062</v>
      </c>
      <c r="N2715" s="13">
        <v>3105</v>
      </c>
      <c r="O2715" s="15">
        <f>_xlfn.XLOOKUP(B2715,Sheet1!A:A,Sheet1!E:E)</f>
        <v>38.76</v>
      </c>
      <c r="P2715" s="26"/>
      <c r="Q2715" s="15">
        <f t="shared" si="214"/>
        <v>40.698</v>
      </c>
      <c r="R2715" s="38">
        <f t="shared" si="211"/>
        <v>41.918939999999999</v>
      </c>
      <c r="S2715" s="26">
        <v>0</v>
      </c>
      <c r="T2715" s="13" t="str">
        <f t="shared" si="213"/>
        <v>Up</v>
      </c>
    </row>
    <row r="2716" spans="1:20" s="14" customFormat="1" hidden="1" x14ac:dyDescent="0.3">
      <c r="A2716" s="11">
        <v>6054039</v>
      </c>
      <c r="B2716" s="11">
        <v>6054039</v>
      </c>
      <c r="C2716" s="11" t="s">
        <v>26</v>
      </c>
      <c r="D2716" s="11" t="s">
        <v>27</v>
      </c>
      <c r="E2716" s="13" t="str">
        <f>_xlfn.XLOOKUP(B2716,Sheet1!A:A,Sheet1!B:B)</f>
        <v>DS WAGNER PROFESSIONAL HEA TIPS 554411</v>
      </c>
      <c r="F2716" s="13" t="str">
        <f t="shared" si="212"/>
        <v>CROWN  - DS WAGNER PROFESSIONAL HEA TIPS 554411</v>
      </c>
      <c r="G2716" s="13"/>
      <c r="H2716" s="91" t="s">
        <v>28</v>
      </c>
      <c r="I2716" s="11" t="s">
        <v>29</v>
      </c>
      <c r="J2716" s="11" t="s">
        <v>29</v>
      </c>
      <c r="K2716" s="11" t="s">
        <v>30</v>
      </c>
      <c r="M2716" s="11" t="s">
        <v>7062</v>
      </c>
      <c r="N2716" s="13">
        <v>3105</v>
      </c>
      <c r="O2716" s="15">
        <f>_xlfn.XLOOKUP(B2716,Sheet1!A:A,Sheet1!E:E)</f>
        <v>38.76</v>
      </c>
      <c r="P2716" s="26"/>
      <c r="Q2716" s="15">
        <f t="shared" si="214"/>
        <v>40.698</v>
      </c>
      <c r="R2716" s="38">
        <f t="shared" si="211"/>
        <v>41.918939999999999</v>
      </c>
      <c r="S2716" s="26">
        <v>0</v>
      </c>
      <c r="T2716" s="13" t="str">
        <f t="shared" si="213"/>
        <v>Up</v>
      </c>
    </row>
    <row r="2717" spans="1:20" s="14" customFormat="1" hidden="1" x14ac:dyDescent="0.3">
      <c r="A2717" s="11">
        <v>6060572</v>
      </c>
      <c r="B2717" s="11">
        <v>6060572</v>
      </c>
      <c r="C2717" s="11" t="s">
        <v>26</v>
      </c>
      <c r="D2717" s="11" t="s">
        <v>27</v>
      </c>
      <c r="E2717" s="13" t="str">
        <f>_xlfn.XLOOKUP(B2717,Sheet1!A:A,Sheet1!B:B)</f>
        <v>DS WAGNER STEAMFORCE WALLPAPER STRIPPER</v>
      </c>
      <c r="F2717" s="13" t="str">
        <f t="shared" si="212"/>
        <v>CROWN  - DS WAGNER STEAMFORCE WALLPAPER STRIPPER</v>
      </c>
      <c r="G2717" s="13"/>
      <c r="H2717" s="91" t="s">
        <v>28</v>
      </c>
      <c r="I2717" s="11" t="s">
        <v>29</v>
      </c>
      <c r="J2717" s="11" t="s">
        <v>29</v>
      </c>
      <c r="K2717" s="11" t="s">
        <v>30</v>
      </c>
      <c r="M2717" s="11" t="s">
        <v>7062</v>
      </c>
      <c r="N2717" s="13">
        <v>3105</v>
      </c>
      <c r="O2717" s="15">
        <f>_xlfn.XLOOKUP(B2717,Sheet1!A:A,Sheet1!E:E)</f>
        <v>53.49</v>
      </c>
      <c r="P2717" s="26"/>
      <c r="Q2717" s="29">
        <f t="shared" si="214"/>
        <v>56.164500000000004</v>
      </c>
      <c r="R2717" s="38">
        <f t="shared" si="211"/>
        <v>57.849435000000007</v>
      </c>
      <c r="S2717" s="26">
        <v>0</v>
      </c>
      <c r="T2717" s="13" t="str">
        <f t="shared" si="213"/>
        <v>Up</v>
      </c>
    </row>
    <row r="2718" spans="1:20" s="14" customFormat="1" hidden="1" x14ac:dyDescent="0.3">
      <c r="A2718" s="11">
        <v>6060565</v>
      </c>
      <c r="B2718" s="11">
        <v>6060565</v>
      </c>
      <c r="C2718" s="11" t="s">
        <v>26</v>
      </c>
      <c r="D2718" s="11" t="s">
        <v>27</v>
      </c>
      <c r="E2718" s="13" t="str">
        <f>_xlfn.XLOOKUP(B2718,Sheet1!A:A,Sheet1!B:B)</f>
        <v>DS WAGNER TRADE TIP 3 313 RED FILTER</v>
      </c>
      <c r="F2718" s="13" t="str">
        <f t="shared" si="212"/>
        <v>CROWN  - DS WAGNER TRADE TIP 3 313 RED FILTER</v>
      </c>
      <c r="G2718" s="13"/>
      <c r="H2718" s="91" t="s">
        <v>28</v>
      </c>
      <c r="I2718" s="11" t="s">
        <v>29</v>
      </c>
      <c r="J2718" s="11" t="s">
        <v>29</v>
      </c>
      <c r="K2718" s="11" t="s">
        <v>30</v>
      </c>
      <c r="M2718" s="11" t="s">
        <v>7062</v>
      </c>
      <c r="N2718" s="13">
        <v>3105</v>
      </c>
      <c r="O2718" s="15">
        <f>_xlfn.XLOOKUP(B2718,Sheet1!A:A,Sheet1!E:E)</f>
        <v>50.94</v>
      </c>
      <c r="P2718" s="26"/>
      <c r="Q2718" s="15">
        <f t="shared" si="214"/>
        <v>53.487000000000002</v>
      </c>
      <c r="R2718" s="38">
        <f t="shared" si="211"/>
        <v>55.091610000000003</v>
      </c>
      <c r="S2718" s="26">
        <v>0</v>
      </c>
      <c r="T2718" s="13" t="str">
        <f t="shared" si="213"/>
        <v>Up</v>
      </c>
    </row>
    <row r="2719" spans="1:20" s="14" customFormat="1" hidden="1" x14ac:dyDescent="0.3">
      <c r="A2719" s="11">
        <v>6060563</v>
      </c>
      <c r="B2719" s="11">
        <v>6060563</v>
      </c>
      <c r="C2719" s="11" t="s">
        <v>26</v>
      </c>
      <c r="D2719" s="11" t="s">
        <v>27</v>
      </c>
      <c r="E2719" s="13" t="str">
        <f>_xlfn.XLOOKUP(B2719,Sheet1!A:A,Sheet1!B:B)</f>
        <v>DS WAGNER FINECOAT MAX II HVLP GUN</v>
      </c>
      <c r="F2719" s="13" t="str">
        <f t="shared" si="212"/>
        <v>CROWN  - DS WAGNER FINECOAT MAX II HVLP GUN</v>
      </c>
      <c r="G2719" s="13"/>
      <c r="H2719" s="91" t="s">
        <v>28</v>
      </c>
      <c r="I2719" s="11" t="s">
        <v>29</v>
      </c>
      <c r="J2719" s="11" t="s">
        <v>29</v>
      </c>
      <c r="K2719" s="11" t="s">
        <v>30</v>
      </c>
      <c r="M2719" s="11" t="s">
        <v>7062</v>
      </c>
      <c r="N2719" s="13">
        <v>3105</v>
      </c>
      <c r="O2719" s="15">
        <f>_xlfn.XLOOKUP(B2719,Sheet1!A:A,Sheet1!E:E)</f>
        <v>675.38</v>
      </c>
      <c r="P2719" s="26"/>
      <c r="Q2719" s="15">
        <f t="shared" si="214"/>
        <v>709.149</v>
      </c>
      <c r="R2719" s="38">
        <f t="shared" si="211"/>
        <v>730.42347000000007</v>
      </c>
      <c r="S2719" s="26">
        <v>0</v>
      </c>
      <c r="T2719" s="13" t="str">
        <f t="shared" si="213"/>
        <v>Up</v>
      </c>
    </row>
    <row r="2720" spans="1:20" s="14" customFormat="1" hidden="1" x14ac:dyDescent="0.3">
      <c r="A2720" s="11">
        <v>6060562</v>
      </c>
      <c r="B2720" s="11">
        <v>6060562</v>
      </c>
      <c r="C2720" s="11" t="s">
        <v>26</v>
      </c>
      <c r="D2720" s="11" t="s">
        <v>27</v>
      </c>
      <c r="E2720" s="13" t="str">
        <f>_xlfn.XLOOKUP(B2720,Sheet1!A:A,Sheet1!B:B)</f>
        <v>DS WAGNER TRADE TIP 3 FINE FINISH  310</v>
      </c>
      <c r="F2720" s="13" t="str">
        <f t="shared" si="212"/>
        <v>CROWN  - DS WAGNER TRADE TIP 3 FINE FINISH  310</v>
      </c>
      <c r="G2720" s="13"/>
      <c r="H2720" s="91" t="s">
        <v>28</v>
      </c>
      <c r="I2720" s="11" t="s">
        <v>29</v>
      </c>
      <c r="J2720" s="11" t="s">
        <v>29</v>
      </c>
      <c r="K2720" s="11" t="s">
        <v>30</v>
      </c>
      <c r="M2720" s="11" t="s">
        <v>7062</v>
      </c>
      <c r="N2720" s="13">
        <v>3105</v>
      </c>
      <c r="O2720" s="15">
        <f>_xlfn.XLOOKUP(B2720,Sheet1!A:A,Sheet1!E:E)</f>
        <v>63.69</v>
      </c>
      <c r="P2720" s="26"/>
      <c r="Q2720" s="15">
        <f t="shared" si="214"/>
        <v>66.874499999999998</v>
      </c>
      <c r="R2720" s="38">
        <f t="shared" si="211"/>
        <v>68.880735000000001</v>
      </c>
      <c r="S2720" s="26">
        <v>0</v>
      </c>
      <c r="T2720" s="13" t="str">
        <f t="shared" si="213"/>
        <v>Up</v>
      </c>
    </row>
    <row r="2721" spans="1:20" s="14" customFormat="1" hidden="1" x14ac:dyDescent="0.3">
      <c r="A2721" s="11">
        <v>6060561</v>
      </c>
      <c r="B2721" s="11">
        <v>6060561</v>
      </c>
      <c r="C2721" s="11" t="s">
        <v>26</v>
      </c>
      <c r="D2721" s="11" t="s">
        <v>27</v>
      </c>
      <c r="E2721" s="13" t="str">
        <f>_xlfn.XLOOKUP(B2721,Sheet1!A:A,Sheet1!B:B)</f>
        <v>DS WAGNER SUPERFINISH HOPPER       5L</v>
      </c>
      <c r="F2721" s="13" t="str">
        <f t="shared" si="212"/>
        <v>CROWN  - DS WAGNER SUPERFINISH HOPPER       5L</v>
      </c>
      <c r="G2721" s="13"/>
      <c r="H2721" s="91" t="s">
        <v>28</v>
      </c>
      <c r="I2721" s="11" t="s">
        <v>29</v>
      </c>
      <c r="J2721" s="11" t="s">
        <v>29</v>
      </c>
      <c r="K2721" s="11" t="s">
        <v>30</v>
      </c>
      <c r="M2721" s="11" t="s">
        <v>7062</v>
      </c>
      <c r="N2721" s="13">
        <v>3105</v>
      </c>
      <c r="O2721" s="15">
        <f>_xlfn.XLOOKUP(B2721,Sheet1!A:A,Sheet1!E:E)</f>
        <v>100.86</v>
      </c>
      <c r="P2721" s="26"/>
      <c r="Q2721" s="15">
        <f t="shared" si="214"/>
        <v>105.90300000000001</v>
      </c>
      <c r="R2721" s="38">
        <f t="shared" si="211"/>
        <v>109.08009000000001</v>
      </c>
      <c r="S2721" s="26">
        <v>0</v>
      </c>
      <c r="T2721" s="13" t="str">
        <f t="shared" si="213"/>
        <v>Up</v>
      </c>
    </row>
    <row r="2722" spans="1:20" s="14" customFormat="1" hidden="1" x14ac:dyDescent="0.3">
      <c r="A2722" s="11">
        <v>6060560</v>
      </c>
      <c r="B2722" s="11">
        <v>6060560</v>
      </c>
      <c r="C2722" s="11" t="s">
        <v>26</v>
      </c>
      <c r="D2722" s="11" t="s">
        <v>27</v>
      </c>
      <c r="E2722" s="13" t="str">
        <f>_xlfn.XLOOKUP(B2722,Sheet1!A:A,Sheet1!B:B)</f>
        <v>DS WAGNER TIPCLEAN REFILL BOTTLE   1L</v>
      </c>
      <c r="F2722" s="13" t="str">
        <f t="shared" si="212"/>
        <v>CROWN  - DS WAGNER TIPCLEAN REFILL BOTTLE   1L</v>
      </c>
      <c r="G2722" s="13"/>
      <c r="H2722" s="91" t="s">
        <v>28</v>
      </c>
      <c r="I2722" s="11" t="s">
        <v>29</v>
      </c>
      <c r="J2722" s="11" t="s">
        <v>29</v>
      </c>
      <c r="K2722" s="11" t="s">
        <v>30</v>
      </c>
      <c r="M2722" s="11" t="s">
        <v>7062</v>
      </c>
      <c r="N2722" s="13">
        <v>3105</v>
      </c>
      <c r="O2722" s="15">
        <f>_xlfn.XLOOKUP(B2722,Sheet1!A:A,Sheet1!E:E)</f>
        <v>27.98</v>
      </c>
      <c r="P2722" s="26"/>
      <c r="Q2722" s="15">
        <f t="shared" si="214"/>
        <v>29.379000000000001</v>
      </c>
      <c r="R2722" s="38">
        <f t="shared" si="211"/>
        <v>30.260370000000002</v>
      </c>
      <c r="S2722" s="26">
        <v>0</v>
      </c>
      <c r="T2722" s="13" t="str">
        <f t="shared" si="213"/>
        <v>Up</v>
      </c>
    </row>
    <row r="2723" spans="1:20" s="14" customFormat="1" hidden="1" x14ac:dyDescent="0.3">
      <c r="A2723" s="11">
        <v>6060559</v>
      </c>
      <c r="B2723" s="11">
        <v>6060559</v>
      </c>
      <c r="C2723" s="11" t="s">
        <v>26</v>
      </c>
      <c r="D2723" s="11" t="s">
        <v>27</v>
      </c>
      <c r="E2723" s="13" t="str">
        <f>_xlfn.XLOOKUP(B2723,Sheet1!A:A,Sheet1!B:B)</f>
        <v>DS WAGNER TIPCLEAN                 200ML</v>
      </c>
      <c r="F2723" s="13" t="str">
        <f t="shared" si="212"/>
        <v>CROWN  - DS WAGNER TIPCLEAN                 200ML</v>
      </c>
      <c r="G2723" s="13"/>
      <c r="H2723" s="91" t="s">
        <v>28</v>
      </c>
      <c r="I2723" s="11" t="s">
        <v>29</v>
      </c>
      <c r="J2723" s="11" t="s">
        <v>29</v>
      </c>
      <c r="K2723" s="11" t="s">
        <v>30</v>
      </c>
      <c r="M2723" s="11" t="s">
        <v>7062</v>
      </c>
      <c r="N2723" s="13">
        <v>3105</v>
      </c>
      <c r="O2723" s="15">
        <f>_xlfn.XLOOKUP(B2723,Sheet1!A:A,Sheet1!E:E)</f>
        <v>21.56</v>
      </c>
      <c r="P2723" s="26"/>
      <c r="Q2723" s="15">
        <f t="shared" si="214"/>
        <v>22.637999999999998</v>
      </c>
      <c r="R2723" s="38">
        <f t="shared" si="211"/>
        <v>23.317139999999998</v>
      </c>
      <c r="S2723" s="26">
        <v>0</v>
      </c>
      <c r="T2723" s="13" t="str">
        <f t="shared" si="213"/>
        <v>Up</v>
      </c>
    </row>
    <row r="2724" spans="1:20" s="14" customFormat="1" hidden="1" x14ac:dyDescent="0.3">
      <c r="A2724" s="11">
        <v>6060483</v>
      </c>
      <c r="B2724" s="11">
        <v>6060483</v>
      </c>
      <c r="C2724" s="11" t="s">
        <v>26</v>
      </c>
      <c r="D2724" s="11" t="s">
        <v>27</v>
      </c>
      <c r="E2724" s="13" t="str">
        <f>_xlfn.XLOOKUP(B2724,Sheet1!A:A,Sheet1!B:B)</f>
        <v>DS WAGNER STEAMFORCE+ WALLPAPER STRIPPER</v>
      </c>
      <c r="F2724" s="13" t="str">
        <f t="shared" si="212"/>
        <v>CROWN  - DS WAGNER STEAMFORCE+ WALLPAPER STRIPPER</v>
      </c>
      <c r="G2724" s="13"/>
      <c r="H2724" s="91" t="s">
        <v>28</v>
      </c>
      <c r="I2724" s="11" t="s">
        <v>29</v>
      </c>
      <c r="J2724" s="11" t="s">
        <v>29</v>
      </c>
      <c r="K2724" s="11" t="s">
        <v>30</v>
      </c>
      <c r="M2724" s="11" t="s">
        <v>7062</v>
      </c>
      <c r="N2724" s="13">
        <v>3105</v>
      </c>
      <c r="O2724" s="15">
        <f>_xlfn.XLOOKUP(B2724,Sheet1!A:A,Sheet1!E:E)</f>
        <v>59.79</v>
      </c>
      <c r="P2724" s="26"/>
      <c r="Q2724" s="29">
        <f t="shared" si="214"/>
        <v>62.779499999999999</v>
      </c>
      <c r="R2724" s="38">
        <f t="shared" si="211"/>
        <v>64.662885000000003</v>
      </c>
      <c r="S2724" s="26">
        <v>0</v>
      </c>
      <c r="T2724" s="13" t="str">
        <f t="shared" si="213"/>
        <v>Up</v>
      </c>
    </row>
    <row r="2725" spans="1:20" s="14" customFormat="1" hidden="1" x14ac:dyDescent="0.3">
      <c r="A2725" s="11">
        <v>6059784</v>
      </c>
      <c r="B2725" s="11">
        <v>6059784</v>
      </c>
      <c r="C2725" s="11" t="s">
        <v>26</v>
      </c>
      <c r="D2725" s="11" t="s">
        <v>27</v>
      </c>
      <c r="E2725" s="13" t="str">
        <f>_xlfn.XLOOKUP(B2725,Sheet1!A:A,Sheet1!B:B)</f>
        <v>DS WAGNER PP90 EXTRA SPRAYER SKID  230V</v>
      </c>
      <c r="F2725" s="13" t="str">
        <f t="shared" si="212"/>
        <v>CROWN  - DS WAGNER PP90 EXTRA SPRAYER SKID  230V</v>
      </c>
      <c r="G2725" s="13"/>
      <c r="H2725" s="91" t="s">
        <v>28</v>
      </c>
      <c r="I2725" s="11" t="s">
        <v>29</v>
      </c>
      <c r="J2725" s="11" t="s">
        <v>29</v>
      </c>
      <c r="K2725" s="11" t="s">
        <v>30</v>
      </c>
      <c r="M2725" s="11" t="s">
        <v>7062</v>
      </c>
      <c r="N2725" s="13">
        <v>3105</v>
      </c>
      <c r="O2725" s="15">
        <f>_xlfn.XLOOKUP(B2725,Sheet1!A:A,Sheet1!E:E)</f>
        <v>1173.6600000000001</v>
      </c>
      <c r="P2725" s="26"/>
      <c r="Q2725" s="15">
        <f t="shared" si="214"/>
        <v>1232.3430000000001</v>
      </c>
      <c r="R2725" s="38">
        <f t="shared" si="211"/>
        <v>1269.3132900000001</v>
      </c>
      <c r="S2725" s="26">
        <v>0</v>
      </c>
      <c r="T2725" s="13" t="str">
        <f t="shared" si="213"/>
        <v>Up</v>
      </c>
    </row>
    <row r="2726" spans="1:20" s="14" customFormat="1" hidden="1" x14ac:dyDescent="0.3">
      <c r="A2726" s="11">
        <v>6058238</v>
      </c>
      <c r="B2726" s="11">
        <v>6058238</v>
      </c>
      <c r="C2726" s="11" t="s">
        <v>26</v>
      </c>
      <c r="D2726" s="11" t="s">
        <v>27</v>
      </c>
      <c r="E2726" s="13" t="str">
        <f>_xlfn.XLOOKUP(B2726,Sheet1!A:A,Sheet1!B:B)</f>
        <v>DS WAGNER FC9900 PLUS              110V</v>
      </c>
      <c r="F2726" s="13" t="str">
        <f t="shared" si="212"/>
        <v>CROWN  - DS WAGNER FC9900 PLUS              110V</v>
      </c>
      <c r="G2726" s="13"/>
      <c r="H2726" s="91" t="s">
        <v>28</v>
      </c>
      <c r="I2726" s="11" t="s">
        <v>29</v>
      </c>
      <c r="J2726" s="11" t="s">
        <v>29</v>
      </c>
      <c r="K2726" s="11" t="s">
        <v>30</v>
      </c>
      <c r="M2726" s="11" t="s">
        <v>7062</v>
      </c>
      <c r="N2726" s="13">
        <v>3105</v>
      </c>
      <c r="O2726" s="15">
        <f>_xlfn.XLOOKUP(B2726,Sheet1!A:A,Sheet1!E:E)</f>
        <v>1825.63</v>
      </c>
      <c r="P2726" s="26"/>
      <c r="Q2726" s="15">
        <f t="shared" si="214"/>
        <v>1916.9115000000002</v>
      </c>
      <c r="R2726" s="38">
        <f t="shared" si="211"/>
        <v>1974.4188450000001</v>
      </c>
      <c r="S2726" s="26">
        <v>0</v>
      </c>
      <c r="T2726" s="13" t="str">
        <f t="shared" si="213"/>
        <v>Up</v>
      </c>
    </row>
    <row r="2727" spans="1:20" s="14" customFormat="1" hidden="1" x14ac:dyDescent="0.3">
      <c r="A2727" s="11">
        <v>6057931</v>
      </c>
      <c r="B2727" s="11">
        <v>6057931</v>
      </c>
      <c r="C2727" s="11" t="s">
        <v>26</v>
      </c>
      <c r="D2727" s="11" t="s">
        <v>27</v>
      </c>
      <c r="E2727" s="13" t="str">
        <f>_xlfn.XLOOKUP(B2727,Sheet1!A:A,Sheet1!B:B)</f>
        <v>DS WAGNER SF23 PRO AIRLES 110V DIA SPRAY</v>
      </c>
      <c r="F2727" s="13" t="str">
        <f t="shared" si="212"/>
        <v>CROWN  - DS WAGNER SF23 PRO AIRLES 110V DIA SPRAY</v>
      </c>
      <c r="G2727" s="13"/>
      <c r="H2727" s="91" t="s">
        <v>28</v>
      </c>
      <c r="I2727" s="11" t="s">
        <v>29</v>
      </c>
      <c r="J2727" s="11" t="s">
        <v>29</v>
      </c>
      <c r="K2727" s="11" t="s">
        <v>30</v>
      </c>
      <c r="M2727" s="11" t="s">
        <v>7062</v>
      </c>
      <c r="N2727" s="13">
        <v>3105</v>
      </c>
      <c r="O2727" s="15">
        <f>_xlfn.XLOOKUP(B2727,Sheet1!A:A,Sheet1!E:E)</f>
        <v>2106.5100000000002</v>
      </c>
      <c r="P2727" s="26"/>
      <c r="Q2727" s="15">
        <f t="shared" si="214"/>
        <v>2211.8355000000001</v>
      </c>
      <c r="R2727" s="38">
        <f t="shared" si="211"/>
        <v>2278.1905650000003</v>
      </c>
      <c r="S2727" s="26">
        <v>0</v>
      </c>
      <c r="T2727" s="13" t="str">
        <f t="shared" si="213"/>
        <v>Up</v>
      </c>
    </row>
    <row r="2728" spans="1:20" s="14" customFormat="1" hidden="1" x14ac:dyDescent="0.3">
      <c r="A2728" s="11">
        <v>6057930</v>
      </c>
      <c r="B2728" s="11">
        <v>6057930</v>
      </c>
      <c r="C2728" s="11" t="s">
        <v>26</v>
      </c>
      <c r="D2728" s="11" t="s">
        <v>27</v>
      </c>
      <c r="E2728" s="13" t="str">
        <f>_xlfn.XLOOKUP(B2728,Sheet1!A:A,Sheet1!B:B)</f>
        <v>DS WAGNER SF23 PRO AIRLES 230V DIA SPRAY</v>
      </c>
      <c r="F2728" s="13" t="str">
        <f t="shared" si="212"/>
        <v>CROWN  - DS WAGNER SF23 PRO AIRLES 230V DIA SPRAY</v>
      </c>
      <c r="G2728" s="13"/>
      <c r="H2728" s="91" t="s">
        <v>28</v>
      </c>
      <c r="I2728" s="11" t="s">
        <v>29</v>
      </c>
      <c r="J2728" s="11" t="s">
        <v>29</v>
      </c>
      <c r="K2728" s="11" t="s">
        <v>30</v>
      </c>
      <c r="M2728" s="11" t="s">
        <v>7062</v>
      </c>
      <c r="N2728" s="13">
        <v>3105</v>
      </c>
      <c r="O2728" s="15">
        <f>_xlfn.XLOOKUP(B2728,Sheet1!A:A,Sheet1!E:E)</f>
        <v>2106.5100000000002</v>
      </c>
      <c r="P2728" s="26"/>
      <c r="Q2728" s="15">
        <f t="shared" si="214"/>
        <v>2211.8355000000001</v>
      </c>
      <c r="R2728" s="38">
        <f t="shared" si="211"/>
        <v>2278.1905650000003</v>
      </c>
      <c r="S2728" s="26">
        <v>0</v>
      </c>
      <c r="T2728" s="13" t="str">
        <f t="shared" si="213"/>
        <v>Up</v>
      </c>
    </row>
    <row r="2729" spans="1:20" s="14" customFormat="1" hidden="1" x14ac:dyDescent="0.3">
      <c r="A2729" s="11">
        <v>6056792</v>
      </c>
      <c r="B2729" s="11">
        <v>6056792</v>
      </c>
      <c r="C2729" s="11" t="s">
        <v>26</v>
      </c>
      <c r="D2729" s="11" t="s">
        <v>27</v>
      </c>
      <c r="E2729" s="13" t="str">
        <f>_xlfn.XLOOKUP(B2729,Sheet1!A:A,Sheet1!B:B)</f>
        <v>DS WAGNER PP90 EXTRA SPRAYER CART  230V</v>
      </c>
      <c r="F2729" s="13" t="str">
        <f t="shared" si="212"/>
        <v>CROWN  - DS WAGNER PP90 EXTRA SPRAYER CART  230V</v>
      </c>
      <c r="G2729" s="13"/>
      <c r="H2729" s="91" t="s">
        <v>28</v>
      </c>
      <c r="I2729" s="11" t="s">
        <v>29</v>
      </c>
      <c r="J2729" s="11" t="s">
        <v>29</v>
      </c>
      <c r="K2729" s="11" t="s">
        <v>30</v>
      </c>
      <c r="M2729" s="11" t="s">
        <v>7062</v>
      </c>
      <c r="N2729" s="13">
        <v>3105</v>
      </c>
      <c r="O2729" s="15">
        <f>_xlfn.XLOOKUP(B2729,Sheet1!A:A,Sheet1!E:E)</f>
        <v>1235.79</v>
      </c>
      <c r="P2729" s="26"/>
      <c r="Q2729" s="15">
        <f t="shared" si="214"/>
        <v>1297.5795000000001</v>
      </c>
      <c r="R2729" s="38">
        <f t="shared" si="211"/>
        <v>1336.506885</v>
      </c>
      <c r="S2729" s="26">
        <v>0</v>
      </c>
      <c r="T2729" s="13" t="str">
        <f t="shared" si="213"/>
        <v>Up</v>
      </c>
    </row>
    <row r="2730" spans="1:20" s="14" customFormat="1" hidden="1" x14ac:dyDescent="0.3">
      <c r="A2730" s="11">
        <v>6055999</v>
      </c>
      <c r="B2730" s="11">
        <v>6055999</v>
      </c>
      <c r="C2730" s="11" t="s">
        <v>26</v>
      </c>
      <c r="D2730" s="11" t="s">
        <v>27</v>
      </c>
      <c r="E2730" s="13" t="str">
        <f>_xlfn.XLOOKUP(B2730,Sheet1!A:A,Sheet1!B:B)</f>
        <v>DS TITAN IMPACT 410 SPRAYER</v>
      </c>
      <c r="F2730" s="13" t="str">
        <f t="shared" si="212"/>
        <v>CROWN  - DS TITAN IMPACT 410 SPRAYER</v>
      </c>
      <c r="G2730" s="13"/>
      <c r="H2730" s="91" t="s">
        <v>28</v>
      </c>
      <c r="I2730" s="11" t="s">
        <v>29</v>
      </c>
      <c r="J2730" s="11" t="s">
        <v>29</v>
      </c>
      <c r="K2730" s="11" t="s">
        <v>30</v>
      </c>
      <c r="M2730" s="11" t="s">
        <v>7062</v>
      </c>
      <c r="N2730" s="13">
        <v>3105</v>
      </c>
      <c r="O2730" s="15">
        <f>_xlfn.XLOOKUP(B2730,Sheet1!A:A,Sheet1!E:E)</f>
        <v>2440.5300000000002</v>
      </c>
      <c r="P2730" s="26"/>
      <c r="Q2730" s="15">
        <f t="shared" si="214"/>
        <v>2562.5565000000001</v>
      </c>
      <c r="R2730" s="38">
        <f t="shared" si="211"/>
        <v>2639.4331950000001</v>
      </c>
      <c r="S2730" s="26">
        <v>0</v>
      </c>
      <c r="T2730" s="13" t="str">
        <f t="shared" si="213"/>
        <v>Up</v>
      </c>
    </row>
    <row r="2731" spans="1:20" s="14" customFormat="1" hidden="1" x14ac:dyDescent="0.3">
      <c r="A2731" s="11">
        <v>6055825</v>
      </c>
      <c r="B2731" s="11">
        <v>6055825</v>
      </c>
      <c r="C2731" s="11" t="s">
        <v>26</v>
      </c>
      <c r="D2731" s="11" t="s">
        <v>27</v>
      </c>
      <c r="E2731" s="13" t="str">
        <f>_xlfn.XLOOKUP(B2731,Sheet1!A:A,Sheet1!B:B)</f>
        <v>DS WAGNER FINE COAT     FC3500     110V</v>
      </c>
      <c r="F2731" s="13" t="str">
        <f t="shared" si="212"/>
        <v>CROWN  - DS WAGNER FINE COAT     FC3500     110V</v>
      </c>
      <c r="G2731" s="13"/>
      <c r="H2731" s="91" t="s">
        <v>28</v>
      </c>
      <c r="I2731" s="11" t="s">
        <v>29</v>
      </c>
      <c r="J2731" s="11" t="s">
        <v>29</v>
      </c>
      <c r="K2731" s="11" t="s">
        <v>30</v>
      </c>
      <c r="M2731" s="11" t="s">
        <v>7062</v>
      </c>
      <c r="N2731" s="13">
        <v>3105</v>
      </c>
      <c r="O2731" s="15">
        <f>_xlfn.XLOOKUP(B2731,Sheet1!A:A,Sheet1!E:E)</f>
        <v>585.26</v>
      </c>
      <c r="P2731" s="26"/>
      <c r="Q2731" s="15">
        <f t="shared" si="214"/>
        <v>614.52300000000002</v>
      </c>
      <c r="R2731" s="38">
        <f t="shared" si="211"/>
        <v>632.95869000000005</v>
      </c>
      <c r="S2731" s="26">
        <v>0</v>
      </c>
      <c r="T2731" s="13" t="str">
        <f t="shared" si="213"/>
        <v>Up</v>
      </c>
    </row>
    <row r="2732" spans="1:20" s="14" customFormat="1" hidden="1" x14ac:dyDescent="0.3">
      <c r="A2732" s="11">
        <v>6055722</v>
      </c>
      <c r="B2732" s="11">
        <v>6055722</v>
      </c>
      <c r="C2732" s="11" t="s">
        <v>26</v>
      </c>
      <c r="D2732" s="11" t="s">
        <v>27</v>
      </c>
      <c r="E2732" s="13" t="str">
        <f>_xlfn.XLOOKUP(B2732,Sheet1!A:A,Sheet1!B:B)</f>
        <v>DS HIPPO PRO 2 SEALANT ADHES WHITE 290ML</v>
      </c>
      <c r="F2732" s="13" t="str">
        <f t="shared" si="212"/>
        <v>CROWN  - DS HIPPO PRO 2 SEALANT ADHES WHITE 290ML</v>
      </c>
      <c r="G2732" s="13"/>
      <c r="H2732" s="91" t="s">
        <v>28</v>
      </c>
      <c r="I2732" s="11" t="s">
        <v>29</v>
      </c>
      <c r="J2732" s="11" t="s">
        <v>29</v>
      </c>
      <c r="K2732" s="11" t="s">
        <v>30</v>
      </c>
      <c r="M2732" s="11" t="s">
        <v>7062</v>
      </c>
      <c r="N2732" s="13">
        <v>3105</v>
      </c>
      <c r="O2732" s="15">
        <f>_xlfn.XLOOKUP(B2732,Sheet1!A:A,Sheet1!E:E)</f>
        <v>8.82</v>
      </c>
      <c r="P2732" s="26">
        <f>_xlfn.XLOOKUP(A2732,Sheet2!F:F,Sheet2!H:H)</f>
        <v>0</v>
      </c>
      <c r="Q2732" s="15">
        <f t="shared" si="214"/>
        <v>9.261000000000001</v>
      </c>
      <c r="R2732" s="38">
        <f t="shared" ref="R2732:R2795" si="215">Q2732*1.03</f>
        <v>9.5388300000000008</v>
      </c>
      <c r="S2732" s="26">
        <v>0</v>
      </c>
      <c r="T2732" s="13" t="str">
        <f t="shared" si="213"/>
        <v>Up</v>
      </c>
    </row>
    <row r="2733" spans="1:20" s="14" customFormat="1" hidden="1" x14ac:dyDescent="0.3">
      <c r="A2733" s="11">
        <v>6055614</v>
      </c>
      <c r="B2733" s="11">
        <v>6055614</v>
      </c>
      <c r="C2733" s="11" t="s">
        <v>26</v>
      </c>
      <c r="D2733" s="11" t="s">
        <v>27</v>
      </c>
      <c r="E2733" s="13" t="str">
        <f>_xlfn.XLOOKUP(B2733,Sheet1!A:A,Sheet1!B:B)</f>
        <v>DS GRACO FLEXLINER PAINT BAGS FOR HVLP</v>
      </c>
      <c r="F2733" s="13" t="str">
        <f t="shared" si="212"/>
        <v>CROWN  - DS GRACO FLEXLINER PAINT BAGS FOR HVLP</v>
      </c>
      <c r="G2733" s="13"/>
      <c r="H2733" s="91" t="s">
        <v>28</v>
      </c>
      <c r="I2733" s="11" t="s">
        <v>29</v>
      </c>
      <c r="J2733" s="11" t="s">
        <v>29</v>
      </c>
      <c r="K2733" s="11" t="s">
        <v>30</v>
      </c>
      <c r="M2733" s="11" t="s">
        <v>7062</v>
      </c>
      <c r="N2733" s="13">
        <v>3105</v>
      </c>
      <c r="O2733" s="15">
        <f>_xlfn.XLOOKUP(B2733,Sheet1!A:A,Sheet1!E:E)</f>
        <v>57.22</v>
      </c>
      <c r="P2733" s="26"/>
      <c r="Q2733" s="15">
        <f t="shared" si="214"/>
        <v>60.081000000000003</v>
      </c>
      <c r="R2733" s="38">
        <f t="shared" si="215"/>
        <v>61.883430000000004</v>
      </c>
      <c r="S2733" s="26">
        <v>0</v>
      </c>
      <c r="T2733" s="13" t="str">
        <f t="shared" si="213"/>
        <v>Up</v>
      </c>
    </row>
    <row r="2734" spans="1:20" s="14" customFormat="1" hidden="1" x14ac:dyDescent="0.3">
      <c r="A2734" s="11">
        <v>6055612</v>
      </c>
      <c r="B2734" s="11">
        <v>6055612</v>
      </c>
      <c r="C2734" s="11" t="s">
        <v>26</v>
      </c>
      <c r="D2734" s="11" t="s">
        <v>27</v>
      </c>
      <c r="E2734" s="13" t="str">
        <f>_xlfn.XLOOKUP(B2734,Sheet1!A:A,Sheet1!B:B)</f>
        <v>DS GRACO LP TIPS ALL SIZES</v>
      </c>
      <c r="F2734" s="13" t="str">
        <f t="shared" si="212"/>
        <v>CROWN  - DS GRACO LP TIPS ALL SIZES</v>
      </c>
      <c r="G2734" s="13"/>
      <c r="H2734" s="91" t="s">
        <v>28</v>
      </c>
      <c r="I2734" s="11" t="s">
        <v>29</v>
      </c>
      <c r="J2734" s="11" t="s">
        <v>29</v>
      </c>
      <c r="K2734" s="11" t="s">
        <v>30</v>
      </c>
      <c r="M2734" s="11" t="s">
        <v>7062</v>
      </c>
      <c r="N2734" s="13">
        <v>3105</v>
      </c>
      <c r="O2734" s="15">
        <f>_xlfn.XLOOKUP(B2734,Sheet1!A:A,Sheet1!E:E)</f>
        <v>45.68</v>
      </c>
      <c r="P2734" s="26"/>
      <c r="Q2734" s="15">
        <f t="shared" si="214"/>
        <v>47.963999999999999</v>
      </c>
      <c r="R2734" s="38">
        <f t="shared" si="215"/>
        <v>49.402920000000002</v>
      </c>
      <c r="S2734" s="26">
        <v>0</v>
      </c>
      <c r="T2734" s="13" t="str">
        <f t="shared" si="213"/>
        <v>Up</v>
      </c>
    </row>
    <row r="2735" spans="1:20" s="14" customFormat="1" hidden="1" x14ac:dyDescent="0.3">
      <c r="A2735" s="11">
        <v>6055611</v>
      </c>
      <c r="B2735" s="11">
        <v>6055611</v>
      </c>
      <c r="C2735" s="11" t="s">
        <v>26</v>
      </c>
      <c r="D2735" s="11" t="s">
        <v>27</v>
      </c>
      <c r="E2735" s="13" t="str">
        <f>_xlfn.XLOOKUP(B2735,Sheet1!A:A,Sheet1!B:B)</f>
        <v>DS GRACO FFLP TIPS ALL SIZES</v>
      </c>
      <c r="F2735" s="13" t="str">
        <f t="shared" si="212"/>
        <v>CROWN  - DS GRACO FFLP TIPS ALL SIZES</v>
      </c>
      <c r="G2735" s="13"/>
      <c r="H2735" s="91" t="s">
        <v>28</v>
      </c>
      <c r="I2735" s="11" t="s">
        <v>29</v>
      </c>
      <c r="J2735" s="11" t="s">
        <v>29</v>
      </c>
      <c r="K2735" s="11" t="s">
        <v>30</v>
      </c>
      <c r="M2735" s="11" t="s">
        <v>7062</v>
      </c>
      <c r="N2735" s="13">
        <v>3105</v>
      </c>
      <c r="O2735" s="15">
        <f>_xlfn.XLOOKUP(B2735,Sheet1!A:A,Sheet1!E:E)</f>
        <v>45.68</v>
      </c>
      <c r="P2735" s="26"/>
      <c r="Q2735" s="15">
        <f t="shared" si="214"/>
        <v>47.963999999999999</v>
      </c>
      <c r="R2735" s="38">
        <f t="shared" si="215"/>
        <v>49.402920000000002</v>
      </c>
      <c r="S2735" s="26">
        <v>0</v>
      </c>
      <c r="T2735" s="13" t="str">
        <f t="shared" si="213"/>
        <v>Up</v>
      </c>
    </row>
    <row r="2736" spans="1:20" s="14" customFormat="1" hidden="1" x14ac:dyDescent="0.3">
      <c r="A2736" s="11">
        <v>6055610</v>
      </c>
      <c r="B2736" s="11">
        <v>6055610</v>
      </c>
      <c r="C2736" s="11" t="s">
        <v>26</v>
      </c>
      <c r="D2736" s="11" t="s">
        <v>27</v>
      </c>
      <c r="E2736" s="13" t="str">
        <f>_xlfn.XLOOKUP(B2736,Sheet1!A:A,Sheet1!B:B)</f>
        <v>DS GRACO PAA TIPS ALL SIZES</v>
      </c>
      <c r="F2736" s="13" t="str">
        <f t="shared" si="212"/>
        <v>CROWN  - DS GRACO PAA TIPS ALL SIZES</v>
      </c>
      <c r="G2736" s="13"/>
      <c r="H2736" s="91" t="s">
        <v>28</v>
      </c>
      <c r="I2736" s="11" t="s">
        <v>29</v>
      </c>
      <c r="J2736" s="11" t="s">
        <v>29</v>
      </c>
      <c r="K2736" s="11" t="s">
        <v>30</v>
      </c>
      <c r="M2736" s="11" t="s">
        <v>7062</v>
      </c>
      <c r="N2736" s="13">
        <v>3105</v>
      </c>
      <c r="O2736" s="15">
        <f>_xlfn.XLOOKUP(B2736,Sheet1!A:A,Sheet1!E:E)</f>
        <v>42.04</v>
      </c>
      <c r="P2736" s="26"/>
      <c r="Q2736" s="15">
        <f t="shared" si="214"/>
        <v>44.142000000000003</v>
      </c>
      <c r="R2736" s="38">
        <f t="shared" si="215"/>
        <v>45.466260000000005</v>
      </c>
      <c r="S2736" s="26">
        <v>0</v>
      </c>
      <c r="T2736" s="13" t="str">
        <f t="shared" si="213"/>
        <v>Up</v>
      </c>
    </row>
    <row r="2737" spans="1:20" s="14" customFormat="1" hidden="1" x14ac:dyDescent="0.3">
      <c r="A2737" s="11">
        <v>6055601</v>
      </c>
      <c r="B2737" s="11">
        <v>6055601</v>
      </c>
      <c r="C2737" s="11" t="s">
        <v>26</v>
      </c>
      <c r="D2737" s="11" t="s">
        <v>27</v>
      </c>
      <c r="E2737" s="13" t="str">
        <f>_xlfn.XLOOKUP(B2737,Sheet1!A:A,Sheet1!B:B)</f>
        <v>DS GRACO CLASSIC PC390</v>
      </c>
      <c r="F2737" s="13" t="str">
        <f t="shared" si="212"/>
        <v>CROWN  - DS GRACO CLASSIC PC390</v>
      </c>
      <c r="G2737" s="13"/>
      <c r="H2737" s="91" t="s">
        <v>28</v>
      </c>
      <c r="I2737" s="11" t="s">
        <v>29</v>
      </c>
      <c r="J2737" s="11" t="s">
        <v>29</v>
      </c>
      <c r="K2737" s="11" t="s">
        <v>30</v>
      </c>
      <c r="M2737" s="11" t="s">
        <v>7062</v>
      </c>
      <c r="N2737" s="13">
        <v>3105</v>
      </c>
      <c r="O2737" s="15">
        <f>_xlfn.XLOOKUP(B2737,Sheet1!A:A,Sheet1!E:E)</f>
        <v>2174.7199999999998</v>
      </c>
      <c r="P2737" s="26"/>
      <c r="Q2737" s="15">
        <f t="shared" si="214"/>
        <v>2283.4559999999997</v>
      </c>
      <c r="R2737" s="38">
        <f t="shared" si="215"/>
        <v>2351.9596799999999</v>
      </c>
      <c r="S2737" s="26">
        <v>0</v>
      </c>
      <c r="T2737" s="13" t="str">
        <f t="shared" si="213"/>
        <v>Up</v>
      </c>
    </row>
    <row r="2738" spans="1:20" s="14" customFormat="1" hidden="1" x14ac:dyDescent="0.3">
      <c r="A2738" s="11">
        <v>6055600</v>
      </c>
      <c r="B2738" s="11">
        <v>6055600</v>
      </c>
      <c r="C2738" s="11" t="s">
        <v>26</v>
      </c>
      <c r="D2738" s="11" t="s">
        <v>27</v>
      </c>
      <c r="E2738" s="13" t="str">
        <f>_xlfn.XLOOKUP(B2738,Sheet1!A:A,Sheet1!B:B)</f>
        <v>DS GRACO GX FF                     240V</v>
      </c>
      <c r="F2738" s="13" t="str">
        <f t="shared" si="212"/>
        <v>CROWN  - DS GRACO GX FF                     240V</v>
      </c>
      <c r="G2738" s="13"/>
      <c r="H2738" s="91" t="s">
        <v>28</v>
      </c>
      <c r="I2738" s="11" t="s">
        <v>29</v>
      </c>
      <c r="J2738" s="11" t="s">
        <v>29</v>
      </c>
      <c r="K2738" s="11" t="s">
        <v>30</v>
      </c>
      <c r="M2738" s="11" t="s">
        <v>7062</v>
      </c>
      <c r="N2738" s="13">
        <v>3105</v>
      </c>
      <c r="O2738" s="15">
        <f>_xlfn.XLOOKUP(B2738,Sheet1!A:A,Sheet1!E:E)</f>
        <v>1342.3</v>
      </c>
      <c r="P2738" s="26"/>
      <c r="Q2738" s="15">
        <f t="shared" si="214"/>
        <v>1409.415</v>
      </c>
      <c r="R2738" s="38">
        <f t="shared" si="215"/>
        <v>1451.6974499999999</v>
      </c>
      <c r="S2738" s="26">
        <v>0</v>
      </c>
      <c r="T2738" s="13" t="str">
        <f t="shared" si="213"/>
        <v>Up</v>
      </c>
    </row>
    <row r="2739" spans="1:20" s="14" customFormat="1" hidden="1" x14ac:dyDescent="0.3">
      <c r="A2739" s="11">
        <v>6055598</v>
      </c>
      <c r="B2739" s="11">
        <v>6055598</v>
      </c>
      <c r="C2739" s="11" t="s">
        <v>26</v>
      </c>
      <c r="D2739" s="11" t="s">
        <v>27</v>
      </c>
      <c r="E2739" s="13" t="str">
        <f>_xlfn.XLOOKUP(B2739,Sheet1!A:A,Sheet1!B:B)</f>
        <v>DS GRACO GX21                      240V</v>
      </c>
      <c r="F2739" s="13" t="str">
        <f t="shared" si="212"/>
        <v>CROWN  - DS GRACO GX21                      240V</v>
      </c>
      <c r="G2739" s="13"/>
      <c r="H2739" s="91" t="s">
        <v>28</v>
      </c>
      <c r="I2739" s="11" t="s">
        <v>29</v>
      </c>
      <c r="J2739" s="11" t="s">
        <v>29</v>
      </c>
      <c r="K2739" s="11" t="s">
        <v>30</v>
      </c>
      <c r="M2739" s="11" t="s">
        <v>7062</v>
      </c>
      <c r="N2739" s="13">
        <v>3105</v>
      </c>
      <c r="O2739" s="15">
        <f>_xlfn.XLOOKUP(B2739,Sheet1!A:A,Sheet1!E:E)</f>
        <v>1352.69</v>
      </c>
      <c r="P2739" s="26"/>
      <c r="Q2739" s="15">
        <f t="shared" si="214"/>
        <v>1420.3245000000002</v>
      </c>
      <c r="R2739" s="38">
        <f t="shared" si="215"/>
        <v>1462.9342350000002</v>
      </c>
      <c r="S2739" s="26">
        <v>0</v>
      </c>
      <c r="T2739" s="13" t="str">
        <f t="shared" si="213"/>
        <v>Up</v>
      </c>
    </row>
    <row r="2740" spans="1:20" s="14" customFormat="1" hidden="1" x14ac:dyDescent="0.3">
      <c r="A2740" s="11">
        <v>6055597</v>
      </c>
      <c r="B2740" s="11">
        <v>6055597</v>
      </c>
      <c r="C2740" s="11" t="s">
        <v>26</v>
      </c>
      <c r="D2740" s="11" t="s">
        <v>27</v>
      </c>
      <c r="E2740" s="13" t="str">
        <f>_xlfn.XLOOKUP(B2740,Sheet1!A:A,Sheet1!B:B)</f>
        <v>DS GRACO ULTRAMAX AIRLESS CORDLESS 240V</v>
      </c>
      <c r="F2740" s="13" t="str">
        <f t="shared" si="212"/>
        <v>CROWN  - DS GRACO ULTRAMAX AIRLESS CORDLESS 240V</v>
      </c>
      <c r="G2740" s="13"/>
      <c r="H2740" s="91" t="s">
        <v>28</v>
      </c>
      <c r="I2740" s="11" t="s">
        <v>29</v>
      </c>
      <c r="J2740" s="11" t="s">
        <v>29</v>
      </c>
      <c r="K2740" s="11" t="s">
        <v>30</v>
      </c>
      <c r="M2740" s="11" t="s">
        <v>7062</v>
      </c>
      <c r="N2740" s="13">
        <v>3105</v>
      </c>
      <c r="O2740" s="15">
        <f>_xlfn.XLOOKUP(B2740,Sheet1!A:A,Sheet1!E:E)</f>
        <v>1121.68</v>
      </c>
      <c r="P2740" s="26"/>
      <c r="Q2740" s="15">
        <f t="shared" si="214"/>
        <v>1177.7640000000001</v>
      </c>
      <c r="R2740" s="38">
        <f t="shared" si="215"/>
        <v>1213.0969200000002</v>
      </c>
      <c r="S2740" s="26">
        <v>0</v>
      </c>
      <c r="T2740" s="13" t="str">
        <f t="shared" si="213"/>
        <v>Up</v>
      </c>
    </row>
    <row r="2741" spans="1:20" s="14" customFormat="1" hidden="1" x14ac:dyDescent="0.3">
      <c r="A2741" s="11">
        <v>6055596</v>
      </c>
      <c r="B2741" s="11">
        <v>6055596</v>
      </c>
      <c r="C2741" s="11" t="s">
        <v>26</v>
      </c>
      <c r="D2741" s="11" t="s">
        <v>27</v>
      </c>
      <c r="E2741" s="13" t="str">
        <f>_xlfn.XLOOKUP(B2741,Sheet1!A:A,Sheet1!B:B)</f>
        <v>DS GRACO ULTRA AIRLESS HH CORDLESS 240V</v>
      </c>
      <c r="F2741" s="13" t="str">
        <f t="shared" si="212"/>
        <v>CROWN  - DS GRACO ULTRA AIRLESS HH CORDLESS 240V</v>
      </c>
      <c r="G2741" s="13"/>
      <c r="H2741" s="91" t="s">
        <v>28</v>
      </c>
      <c r="I2741" s="11" t="s">
        <v>29</v>
      </c>
      <c r="J2741" s="11" t="s">
        <v>29</v>
      </c>
      <c r="K2741" s="11" t="s">
        <v>30</v>
      </c>
      <c r="M2741" s="11" t="s">
        <v>7062</v>
      </c>
      <c r="N2741" s="13">
        <v>3105</v>
      </c>
      <c r="O2741" s="15">
        <f>_xlfn.XLOOKUP(B2741,Sheet1!A:A,Sheet1!E:E)</f>
        <v>913.6</v>
      </c>
      <c r="P2741" s="26"/>
      <c r="Q2741" s="15">
        <f t="shared" si="214"/>
        <v>959.28000000000009</v>
      </c>
      <c r="R2741" s="38">
        <f t="shared" si="215"/>
        <v>988.05840000000012</v>
      </c>
      <c r="S2741" s="26">
        <v>0</v>
      </c>
      <c r="T2741" s="13" t="str">
        <f t="shared" si="213"/>
        <v>Up</v>
      </c>
    </row>
    <row r="2742" spans="1:20" s="14" customFormat="1" hidden="1" x14ac:dyDescent="0.3">
      <c r="A2742" s="11">
        <v>6055594</v>
      </c>
      <c r="B2742" s="11">
        <v>6055594</v>
      </c>
      <c r="C2742" s="11" t="s">
        <v>26</v>
      </c>
      <c r="D2742" s="11" t="s">
        <v>27</v>
      </c>
      <c r="E2742" s="13" t="str">
        <f>_xlfn.XLOOKUP(B2742,Sheet1!A:A,Sheet1!B:B)</f>
        <v>DS GRACO HVLP PROCONTRACTOR 9.5    110V</v>
      </c>
      <c r="F2742" s="13" t="str">
        <f t="shared" si="212"/>
        <v>CROWN  - DS GRACO HVLP PROCONTRACTOR 9.5    110V</v>
      </c>
      <c r="G2742" s="13"/>
      <c r="H2742" s="91" t="s">
        <v>28</v>
      </c>
      <c r="I2742" s="11" t="s">
        <v>29</v>
      </c>
      <c r="J2742" s="11" t="s">
        <v>29</v>
      </c>
      <c r="K2742" s="11" t="s">
        <v>30</v>
      </c>
      <c r="M2742" s="11" t="s">
        <v>7062</v>
      </c>
      <c r="N2742" s="13">
        <v>3105</v>
      </c>
      <c r="O2742" s="15">
        <f>_xlfn.XLOOKUP(B2742,Sheet1!A:A,Sheet1!E:E)</f>
        <v>2559.71</v>
      </c>
      <c r="P2742" s="26"/>
      <c r="Q2742" s="15">
        <f t="shared" si="214"/>
        <v>2687.6955000000003</v>
      </c>
      <c r="R2742" s="38">
        <f t="shared" si="215"/>
        <v>2768.3263650000004</v>
      </c>
      <c r="S2742" s="26">
        <v>0</v>
      </c>
      <c r="T2742" s="13" t="str">
        <f t="shared" si="213"/>
        <v>Up</v>
      </c>
    </row>
    <row r="2743" spans="1:20" s="14" customFormat="1" hidden="1" x14ac:dyDescent="0.3">
      <c r="A2743" s="11">
        <v>6049204</v>
      </c>
      <c r="B2743" s="11">
        <v>6049204</v>
      </c>
      <c r="C2743" s="11" t="s">
        <v>26</v>
      </c>
      <c r="D2743" s="11" t="s">
        <v>27</v>
      </c>
      <c r="E2743" s="13" t="str">
        <f>_xlfn.XLOOKUP(B2743,Sheet1!A:A,Sheet1!B:B)</f>
        <v>DS EARLEX STEAM MASTR STRIP LMB176 110V</v>
      </c>
      <c r="F2743" s="13" t="str">
        <f t="shared" si="212"/>
        <v>CROWN  - DS EARLEX STEAM MASTR STRIP LMB176 110V</v>
      </c>
      <c r="G2743" s="13"/>
      <c r="H2743" s="91" t="s">
        <v>28</v>
      </c>
      <c r="I2743" s="11" t="s">
        <v>29</v>
      </c>
      <c r="J2743" s="11" t="s">
        <v>29</v>
      </c>
      <c r="K2743" s="11" t="s">
        <v>30</v>
      </c>
      <c r="M2743" s="11" t="s">
        <v>7062</v>
      </c>
      <c r="N2743" s="13">
        <v>3105</v>
      </c>
      <c r="O2743" s="15">
        <f>_xlfn.XLOOKUP(B2743,Sheet1!A:A,Sheet1!E:E)</f>
        <v>754.01</v>
      </c>
      <c r="P2743" s="26"/>
      <c r="Q2743" s="29">
        <f t="shared" si="214"/>
        <v>791.71050000000002</v>
      </c>
      <c r="R2743" s="38">
        <f t="shared" si="215"/>
        <v>815.461815</v>
      </c>
      <c r="S2743" s="26">
        <v>0</v>
      </c>
      <c r="T2743" s="13" t="str">
        <f t="shared" si="213"/>
        <v>Up</v>
      </c>
    </row>
    <row r="2744" spans="1:20" s="14" customFormat="1" hidden="1" x14ac:dyDescent="0.3">
      <c r="A2744" s="11">
        <v>6049200</v>
      </c>
      <c r="B2744" s="11">
        <v>6049200</v>
      </c>
      <c r="C2744" s="11" t="s">
        <v>26</v>
      </c>
      <c r="D2744" s="11" t="s">
        <v>27</v>
      </c>
      <c r="E2744" s="13" t="str">
        <f>_xlfn.XLOOKUP(B2744,Sheet1!A:A,Sheet1!B:B)</f>
        <v>DS BLACK + DECKER STRIPPER KX3300T 240V</v>
      </c>
      <c r="F2744" s="13" t="str">
        <f t="shared" si="212"/>
        <v>CROWN  - DS BLACK + DECKER STRIPPER KX3300T 240V</v>
      </c>
      <c r="G2744" s="13"/>
      <c r="H2744" s="91" t="s">
        <v>28</v>
      </c>
      <c r="I2744" s="11" t="s">
        <v>29</v>
      </c>
      <c r="J2744" s="11" t="s">
        <v>29</v>
      </c>
      <c r="K2744" s="11" t="s">
        <v>30</v>
      </c>
      <c r="M2744" s="11" t="s">
        <v>7062</v>
      </c>
      <c r="N2744" s="13">
        <v>3105</v>
      </c>
      <c r="O2744" s="15">
        <f>_xlfn.XLOOKUP(B2744,Sheet1!A:A,Sheet1!E:E)</f>
        <v>74.48</v>
      </c>
      <c r="P2744" s="26"/>
      <c r="Q2744" s="29">
        <f t="shared" si="214"/>
        <v>78.204000000000008</v>
      </c>
      <c r="R2744" s="38">
        <f t="shared" si="215"/>
        <v>80.550120000000007</v>
      </c>
      <c r="S2744" s="26">
        <v>0</v>
      </c>
      <c r="T2744" s="13" t="str">
        <f t="shared" si="213"/>
        <v>Up</v>
      </c>
    </row>
    <row r="2745" spans="1:20" s="14" customFormat="1" hidden="1" x14ac:dyDescent="0.3">
      <c r="A2745" s="11">
        <v>6048977</v>
      </c>
      <c r="B2745" s="11">
        <v>6048977</v>
      </c>
      <c r="C2745" s="11" t="s">
        <v>26</v>
      </c>
      <c r="D2745" s="11" t="s">
        <v>27</v>
      </c>
      <c r="E2745" s="13" t="str">
        <f>_xlfn.XLOOKUP(B2745,Sheet1!A:A,Sheet1!B:B)</f>
        <v>DS GRAY SC6+ TIP &amp; SEAL 662-213</v>
      </c>
      <c r="F2745" s="13" t="str">
        <f t="shared" si="212"/>
        <v>CROWN  - DS GRAY SC6+ TIP &amp; SEAL 662-213</v>
      </c>
      <c r="G2745" s="13"/>
      <c r="H2745" s="91" t="s">
        <v>28</v>
      </c>
      <c r="I2745" s="11" t="s">
        <v>29</v>
      </c>
      <c r="J2745" s="11" t="s">
        <v>29</v>
      </c>
      <c r="K2745" s="11" t="s">
        <v>30</v>
      </c>
      <c r="M2745" s="11" t="s">
        <v>7062</v>
      </c>
      <c r="N2745" s="13">
        <v>3105</v>
      </c>
      <c r="O2745" s="15">
        <f>_xlfn.XLOOKUP(B2745,Sheet1!A:A,Sheet1!E:E)</f>
        <v>70.47</v>
      </c>
      <c r="P2745" s="26"/>
      <c r="Q2745" s="15">
        <f t="shared" si="214"/>
        <v>73.993499999999997</v>
      </c>
      <c r="R2745" s="38">
        <f t="shared" si="215"/>
        <v>76.213305000000005</v>
      </c>
      <c r="S2745" s="26">
        <v>0</v>
      </c>
      <c r="T2745" s="13" t="str">
        <f t="shared" si="213"/>
        <v>Up</v>
      </c>
    </row>
    <row r="2746" spans="1:20" s="14" customFormat="1" hidden="1" x14ac:dyDescent="0.3">
      <c r="A2746" s="11">
        <v>6048976</v>
      </c>
      <c r="B2746" s="11">
        <v>6048976</v>
      </c>
      <c r="C2746" s="11" t="s">
        <v>26</v>
      </c>
      <c r="D2746" s="11" t="s">
        <v>27</v>
      </c>
      <c r="E2746" s="13" t="str">
        <f>_xlfn.XLOOKUP(B2746,Sheet1!A:A,Sheet1!B:B)</f>
        <v>DS GRAY SC6+ TIP &amp; SEAL 662-313</v>
      </c>
      <c r="F2746" s="13" t="str">
        <f t="shared" si="212"/>
        <v>CROWN  - DS GRAY SC6+ TIP &amp; SEAL 662-313</v>
      </c>
      <c r="G2746" s="13"/>
      <c r="H2746" s="91" t="s">
        <v>28</v>
      </c>
      <c r="I2746" s="11" t="s">
        <v>29</v>
      </c>
      <c r="J2746" s="11" t="s">
        <v>29</v>
      </c>
      <c r="K2746" s="11" t="s">
        <v>30</v>
      </c>
      <c r="M2746" s="11" t="s">
        <v>7062</v>
      </c>
      <c r="N2746" s="13">
        <v>3105</v>
      </c>
      <c r="O2746" s="15">
        <f>_xlfn.XLOOKUP(B2746,Sheet1!A:A,Sheet1!E:E)</f>
        <v>70.47</v>
      </c>
      <c r="P2746" s="26"/>
      <c r="Q2746" s="15">
        <f t="shared" si="214"/>
        <v>73.993499999999997</v>
      </c>
      <c r="R2746" s="38">
        <f t="shared" si="215"/>
        <v>76.213305000000005</v>
      </c>
      <c r="S2746" s="26">
        <v>0</v>
      </c>
      <c r="T2746" s="13" t="str">
        <f t="shared" si="213"/>
        <v>Up</v>
      </c>
    </row>
    <row r="2747" spans="1:20" s="14" customFormat="1" hidden="1" x14ac:dyDescent="0.3">
      <c r="A2747" s="11">
        <v>6048565</v>
      </c>
      <c r="B2747" s="11">
        <v>6048565</v>
      </c>
      <c r="C2747" s="11" t="s">
        <v>26</v>
      </c>
      <c r="D2747" s="11" t="s">
        <v>27</v>
      </c>
      <c r="E2747" s="13" t="str">
        <f>_xlfn.XLOOKUP(B2747,Sheet1!A:A,Sheet1!B:B)</f>
        <v>DS WAGNER SPRAYPACK     PS3.20     110V</v>
      </c>
      <c r="F2747" s="13" t="str">
        <f t="shared" si="212"/>
        <v>CROWN  - DS WAGNER SPRAYPACK     PS3.20     110V</v>
      </c>
      <c r="G2747" s="13"/>
      <c r="H2747" s="91" t="s">
        <v>28</v>
      </c>
      <c r="I2747" s="11" t="s">
        <v>29</v>
      </c>
      <c r="J2747" s="11" t="s">
        <v>29</v>
      </c>
      <c r="K2747" s="11" t="s">
        <v>30</v>
      </c>
      <c r="M2747" s="11" t="s">
        <v>7062</v>
      </c>
      <c r="N2747" s="13">
        <v>3105</v>
      </c>
      <c r="O2747" s="15">
        <f>_xlfn.XLOOKUP(B2747,Sheet1!A:A,Sheet1!E:E)</f>
        <v>1605.81</v>
      </c>
      <c r="P2747" s="26"/>
      <c r="Q2747" s="15">
        <f t="shared" si="214"/>
        <v>1686.1005</v>
      </c>
      <c r="R2747" s="38">
        <f t="shared" si="215"/>
        <v>1736.6835149999999</v>
      </c>
      <c r="S2747" s="26">
        <v>0</v>
      </c>
      <c r="T2747" s="13" t="str">
        <f t="shared" si="213"/>
        <v>Up</v>
      </c>
    </row>
    <row r="2748" spans="1:20" s="14" customFormat="1" hidden="1" x14ac:dyDescent="0.3">
      <c r="A2748" s="11">
        <v>6047636</v>
      </c>
      <c r="B2748" s="11">
        <v>6047636</v>
      </c>
      <c r="C2748" s="11" t="s">
        <v>26</v>
      </c>
      <c r="D2748" s="11" t="s">
        <v>27</v>
      </c>
      <c r="E2748" s="13" t="str">
        <f>_xlfn.XLOOKUP(B2748,Sheet1!A:A,Sheet1!B:B)</f>
        <v>DS WAGNER WALL FINISH FRONT END  2321880</v>
      </c>
      <c r="F2748" s="13" t="str">
        <f t="shared" si="212"/>
        <v>CROWN  - DS WAGNER WALL FINISH FRONT END  2321880</v>
      </c>
      <c r="G2748" s="13"/>
      <c r="H2748" s="91" t="s">
        <v>28</v>
      </c>
      <c r="I2748" s="11" t="s">
        <v>29</v>
      </c>
      <c r="J2748" s="11" t="s">
        <v>29</v>
      </c>
      <c r="K2748" s="11" t="s">
        <v>30</v>
      </c>
      <c r="M2748" s="11" t="s">
        <v>7062</v>
      </c>
      <c r="N2748" s="13">
        <v>3105</v>
      </c>
      <c r="O2748" s="15">
        <f>_xlfn.XLOOKUP(B2748,Sheet1!A:A,Sheet1!E:E)</f>
        <v>82.76</v>
      </c>
      <c r="P2748" s="26"/>
      <c r="Q2748" s="15">
        <f t="shared" si="214"/>
        <v>86.89800000000001</v>
      </c>
      <c r="R2748" s="38">
        <f t="shared" si="215"/>
        <v>89.504940000000019</v>
      </c>
      <c r="S2748" s="26">
        <v>0</v>
      </c>
      <c r="T2748" s="13" t="str">
        <f t="shared" si="213"/>
        <v>Up</v>
      </c>
    </row>
    <row r="2749" spans="1:20" s="14" customFormat="1" hidden="1" x14ac:dyDescent="0.3">
      <c r="A2749" s="11">
        <v>6047635</v>
      </c>
      <c r="B2749" s="11">
        <v>6047635</v>
      </c>
      <c r="C2749" s="11" t="s">
        <v>26</v>
      </c>
      <c r="D2749" s="11" t="s">
        <v>27</v>
      </c>
      <c r="E2749" s="13" t="str">
        <f>_xlfn.XLOOKUP(B2749,Sheet1!A:A,Sheet1!B:B)</f>
        <v>DS WAGNER STD FINISH FRONT END   2321879</v>
      </c>
      <c r="F2749" s="13" t="str">
        <f t="shared" si="212"/>
        <v>CROWN  - DS WAGNER STD FINISH FRONT END   2321879</v>
      </c>
      <c r="G2749" s="13"/>
      <c r="H2749" s="91" t="s">
        <v>28</v>
      </c>
      <c r="I2749" s="11" t="s">
        <v>29</v>
      </c>
      <c r="J2749" s="11" t="s">
        <v>29</v>
      </c>
      <c r="K2749" s="11" t="s">
        <v>30</v>
      </c>
      <c r="M2749" s="11" t="s">
        <v>7062</v>
      </c>
      <c r="N2749" s="13">
        <v>3105</v>
      </c>
      <c r="O2749" s="15">
        <f>_xlfn.XLOOKUP(B2749,Sheet1!A:A,Sheet1!E:E)</f>
        <v>82.76</v>
      </c>
      <c r="P2749" s="26"/>
      <c r="Q2749" s="29">
        <f t="shared" si="214"/>
        <v>86.89800000000001</v>
      </c>
      <c r="R2749" s="38">
        <f t="shared" si="215"/>
        <v>89.504940000000019</v>
      </c>
      <c r="S2749" s="26">
        <v>0</v>
      </c>
      <c r="T2749" s="13" t="str">
        <f t="shared" si="213"/>
        <v>Up</v>
      </c>
    </row>
    <row r="2750" spans="1:20" s="14" customFormat="1" hidden="1" x14ac:dyDescent="0.3">
      <c r="A2750" s="11">
        <v>6047634</v>
      </c>
      <c r="B2750" s="11">
        <v>6047634</v>
      </c>
      <c r="C2750" s="11" t="s">
        <v>26</v>
      </c>
      <c r="D2750" s="11" t="s">
        <v>27</v>
      </c>
      <c r="E2750" s="13" t="str">
        <f>_xlfn.XLOOKUP(B2750,Sheet1!A:A,Sheet1!B:B)</f>
        <v>DS WAGNER FINE FINISH FRONT END  2321877</v>
      </c>
      <c r="F2750" s="13" t="str">
        <f t="shared" ref="F2750:F2813" si="216">D2750&amp;" - "&amp;E2750</f>
        <v>CROWN  - DS WAGNER FINE FINISH FRONT END  2321877</v>
      </c>
      <c r="G2750" s="13"/>
      <c r="H2750" s="91" t="s">
        <v>28</v>
      </c>
      <c r="I2750" s="11" t="s">
        <v>29</v>
      </c>
      <c r="J2750" s="11" t="s">
        <v>29</v>
      </c>
      <c r="K2750" s="11" t="s">
        <v>30</v>
      </c>
      <c r="M2750" s="11" t="s">
        <v>7062</v>
      </c>
      <c r="N2750" s="13">
        <v>3105</v>
      </c>
      <c r="O2750" s="15">
        <f>_xlfn.XLOOKUP(B2750,Sheet1!A:A,Sheet1!E:E)</f>
        <v>82.76</v>
      </c>
      <c r="P2750" s="26"/>
      <c r="Q2750" s="15">
        <f t="shared" si="214"/>
        <v>86.89800000000001</v>
      </c>
      <c r="R2750" s="38">
        <f t="shared" si="215"/>
        <v>89.504940000000019</v>
      </c>
      <c r="S2750" s="26">
        <v>0</v>
      </c>
      <c r="T2750" s="13" t="str">
        <f t="shared" si="213"/>
        <v>Up</v>
      </c>
    </row>
    <row r="2751" spans="1:20" s="14" customFormat="1" hidden="1" x14ac:dyDescent="0.3">
      <c r="A2751" s="11">
        <v>6047382</v>
      </c>
      <c r="B2751" s="11">
        <v>6047382</v>
      </c>
      <c r="C2751" s="11" t="s">
        <v>26</v>
      </c>
      <c r="D2751" s="11" t="s">
        <v>27</v>
      </c>
      <c r="E2751" s="13" t="str">
        <f>_xlfn.XLOOKUP(B2751,Sheet1!A:A,Sheet1!B:B)</f>
        <v>DS WAGNER FINE COAT     FC3500     230V</v>
      </c>
      <c r="F2751" s="13" t="str">
        <f t="shared" si="216"/>
        <v>CROWN  - DS WAGNER FINE COAT     FC3500     230V</v>
      </c>
      <c r="G2751" s="13"/>
      <c r="H2751" s="91" t="s">
        <v>28</v>
      </c>
      <c r="I2751" s="11" t="s">
        <v>29</v>
      </c>
      <c r="J2751" s="11" t="s">
        <v>29</v>
      </c>
      <c r="K2751" s="11" t="s">
        <v>30</v>
      </c>
      <c r="M2751" s="11" t="s">
        <v>7062</v>
      </c>
      <c r="N2751" s="13">
        <v>3105</v>
      </c>
      <c r="O2751" s="15">
        <f>_xlfn.XLOOKUP(B2751,Sheet1!A:A,Sheet1!E:E)</f>
        <v>585.26</v>
      </c>
      <c r="P2751" s="26"/>
      <c r="Q2751" s="15">
        <f t="shared" si="214"/>
        <v>614.52300000000002</v>
      </c>
      <c r="R2751" s="38">
        <f t="shared" si="215"/>
        <v>632.95869000000005</v>
      </c>
      <c r="S2751" s="26">
        <v>0</v>
      </c>
      <c r="T2751" s="13" t="str">
        <f t="shared" si="213"/>
        <v>Up</v>
      </c>
    </row>
    <row r="2752" spans="1:20" s="14" customFormat="1" hidden="1" x14ac:dyDescent="0.3">
      <c r="A2752" s="11">
        <v>6046878</v>
      </c>
      <c r="B2752" s="11">
        <v>6046878</v>
      </c>
      <c r="C2752" s="11" t="s">
        <v>26</v>
      </c>
      <c r="D2752" s="11" t="s">
        <v>27</v>
      </c>
      <c r="E2752" s="13" t="str">
        <f>_xlfn.XLOOKUP(B2752,Sheet1!A:A,Sheet1!B:B)</f>
        <v>DS GRAY LX80 SERVICE KIT STD     580-034</v>
      </c>
      <c r="F2752" s="13" t="str">
        <f t="shared" si="216"/>
        <v>CROWN  - DS GRAY LX80 SERVICE KIT STD     580-034</v>
      </c>
      <c r="G2752" s="13"/>
      <c r="H2752" s="91" t="s">
        <v>28</v>
      </c>
      <c r="I2752" s="11" t="s">
        <v>29</v>
      </c>
      <c r="J2752" s="11" t="s">
        <v>29</v>
      </c>
      <c r="K2752" s="11" t="s">
        <v>30</v>
      </c>
      <c r="M2752" s="11" t="s">
        <v>7062</v>
      </c>
      <c r="N2752" s="13">
        <v>3105</v>
      </c>
      <c r="O2752" s="15">
        <f>_xlfn.XLOOKUP(B2752,Sheet1!A:A,Sheet1!E:E)</f>
        <v>214.71</v>
      </c>
      <c r="P2752" s="26"/>
      <c r="Q2752" s="29">
        <f t="shared" si="214"/>
        <v>225.44550000000001</v>
      </c>
      <c r="R2752" s="38">
        <f t="shared" si="215"/>
        <v>232.208865</v>
      </c>
      <c r="S2752" s="26">
        <v>0</v>
      </c>
      <c r="T2752" s="13" t="str">
        <f t="shared" si="213"/>
        <v>Up</v>
      </c>
    </row>
    <row r="2753" spans="1:20" s="14" customFormat="1" hidden="1" x14ac:dyDescent="0.3">
      <c r="A2753" s="11">
        <v>6046803</v>
      </c>
      <c r="B2753" s="11">
        <v>6046803</v>
      </c>
      <c r="C2753" s="11" t="s">
        <v>26</v>
      </c>
      <c r="D2753" s="11" t="s">
        <v>27</v>
      </c>
      <c r="E2753" s="13" t="str">
        <f>_xlfn.XLOOKUP(B2753,Sheet1!A:A,Sheet1!B:B)</f>
        <v>DS GRAY PUSH IN FILTER           581-059</v>
      </c>
      <c r="F2753" s="13" t="str">
        <f t="shared" si="216"/>
        <v>CROWN  - DS GRAY PUSH IN FILTER           581-059</v>
      </c>
      <c r="G2753" s="13"/>
      <c r="H2753" s="91" t="s">
        <v>28</v>
      </c>
      <c r="I2753" s="11" t="s">
        <v>29</v>
      </c>
      <c r="J2753" s="11" t="s">
        <v>29</v>
      </c>
      <c r="K2753" s="11" t="s">
        <v>30</v>
      </c>
      <c r="M2753" s="11" t="s">
        <v>7062</v>
      </c>
      <c r="N2753" s="13">
        <v>3105</v>
      </c>
      <c r="O2753" s="15">
        <f>_xlfn.XLOOKUP(B2753,Sheet1!A:A,Sheet1!E:E)</f>
        <v>12.34</v>
      </c>
      <c r="P2753" s="26"/>
      <c r="Q2753" s="15">
        <f t="shared" si="214"/>
        <v>12.957000000000001</v>
      </c>
      <c r="R2753" s="38">
        <f t="shared" si="215"/>
        <v>13.34571</v>
      </c>
      <c r="S2753" s="26">
        <v>0</v>
      </c>
      <c r="T2753" s="13" t="str">
        <f t="shared" si="213"/>
        <v>Up</v>
      </c>
    </row>
    <row r="2754" spans="1:20" s="14" customFormat="1" hidden="1" x14ac:dyDescent="0.3">
      <c r="A2754" s="11">
        <v>6046478</v>
      </c>
      <c r="B2754" s="11">
        <v>6046478</v>
      </c>
      <c r="C2754" s="11" t="s">
        <v>26</v>
      </c>
      <c r="D2754" s="11" t="s">
        <v>27</v>
      </c>
      <c r="E2754" s="13" t="str">
        <f>_xlfn.XLOOKUP(B2754,Sheet1!A:A,Sheet1!B:B)</f>
        <v>DS PREP CONTRACTOR HARDBOARD PASTE TABLE</v>
      </c>
      <c r="F2754" s="13" t="str">
        <f t="shared" si="216"/>
        <v>CROWN  - DS PREP CONTRACTOR HARDBOARD PASTE TABLE</v>
      </c>
      <c r="G2754" s="13"/>
      <c r="H2754" s="91" t="s">
        <v>28</v>
      </c>
      <c r="I2754" s="11" t="s">
        <v>29</v>
      </c>
      <c r="J2754" s="11" t="s">
        <v>29</v>
      </c>
      <c r="K2754" s="11" t="s">
        <v>30</v>
      </c>
      <c r="M2754" s="11" t="s">
        <v>7062</v>
      </c>
      <c r="N2754" s="13">
        <v>3105</v>
      </c>
      <c r="O2754" s="15">
        <f>_xlfn.XLOOKUP(B2754,Sheet1!A:A,Sheet1!E:E)</f>
        <v>10.93</v>
      </c>
      <c r="P2754" s="26">
        <f>_xlfn.XLOOKUP(A2754,Sheet2!F:F,Sheet2!H:H)</f>
        <v>0</v>
      </c>
      <c r="Q2754" s="29">
        <f t="shared" si="214"/>
        <v>11.4765</v>
      </c>
      <c r="R2754" s="38">
        <f t="shared" si="215"/>
        <v>11.820795</v>
      </c>
      <c r="S2754" s="26">
        <v>0</v>
      </c>
      <c r="T2754" s="13" t="str">
        <f t="shared" ref="T2754:T2817" si="217">IF(Q2754&gt;=R2754,"No Change","Up")</f>
        <v>Up</v>
      </c>
    </row>
    <row r="2755" spans="1:20" s="14" customFormat="1" hidden="1" x14ac:dyDescent="0.3">
      <c r="A2755" s="11">
        <v>6045853</v>
      </c>
      <c r="B2755" s="11">
        <v>6045853</v>
      </c>
      <c r="C2755" s="11" t="s">
        <v>26</v>
      </c>
      <c r="D2755" s="11" t="s">
        <v>27</v>
      </c>
      <c r="E2755" s="13" t="str">
        <f>_xlfn.XLOOKUP(B2755,Sheet1!A:A,Sheet1!B:B)</f>
        <v>DS COOVAR ACR ROOF DRES GREY       5L</v>
      </c>
      <c r="F2755" s="13" t="str">
        <f t="shared" si="216"/>
        <v>CROWN  - DS COOVAR ACR ROOF DRES GREY       5L</v>
      </c>
      <c r="G2755" s="13"/>
      <c r="H2755" s="91" t="s">
        <v>28</v>
      </c>
      <c r="I2755" s="11" t="s">
        <v>29</v>
      </c>
      <c r="J2755" s="11" t="s">
        <v>29</v>
      </c>
      <c r="K2755" s="11" t="s">
        <v>30</v>
      </c>
      <c r="M2755" s="11" t="s">
        <v>7062</v>
      </c>
      <c r="N2755" s="13">
        <v>3105</v>
      </c>
      <c r="O2755" s="15">
        <f>_xlfn.XLOOKUP(B2755,Sheet1!A:A,Sheet1!E:E)</f>
        <v>99.54</v>
      </c>
      <c r="P2755" s="26"/>
      <c r="Q2755" s="15">
        <f t="shared" si="214"/>
        <v>104.51700000000001</v>
      </c>
      <c r="R2755" s="38">
        <f t="shared" si="215"/>
        <v>107.65251000000001</v>
      </c>
      <c r="S2755" s="26">
        <v>0</v>
      </c>
      <c r="T2755" s="13" t="str">
        <f t="shared" si="217"/>
        <v>Up</v>
      </c>
    </row>
    <row r="2756" spans="1:20" s="14" customFormat="1" hidden="1" x14ac:dyDescent="0.3">
      <c r="A2756" s="11">
        <v>6045470</v>
      </c>
      <c r="B2756" s="11">
        <v>6045470</v>
      </c>
      <c r="C2756" s="11" t="s">
        <v>26</v>
      </c>
      <c r="D2756" s="11" t="s">
        <v>27</v>
      </c>
      <c r="E2756" s="13" t="str">
        <f>_xlfn.XLOOKUP(B2756,Sheet1!A:A,Sheet1!B:B)</f>
        <v>DS GRAY SC6+ TIP &amp; SEAL ALL SIZES</v>
      </c>
      <c r="F2756" s="13" t="str">
        <f t="shared" si="216"/>
        <v>CROWN  - DS GRAY SC6+ TIP &amp; SEAL ALL SIZES</v>
      </c>
      <c r="G2756" s="13"/>
      <c r="H2756" s="91" t="s">
        <v>28</v>
      </c>
      <c r="I2756" s="11" t="s">
        <v>29</v>
      </c>
      <c r="J2756" s="11" t="s">
        <v>29</v>
      </c>
      <c r="K2756" s="11" t="s">
        <v>30</v>
      </c>
      <c r="M2756" s="11" t="s">
        <v>7062</v>
      </c>
      <c r="N2756" s="13">
        <v>3105</v>
      </c>
      <c r="O2756" s="15">
        <f>_xlfn.XLOOKUP(B2756,Sheet1!A:A,Sheet1!E:E)</f>
        <v>72.58</v>
      </c>
      <c r="P2756" s="26"/>
      <c r="Q2756" s="15">
        <f t="shared" si="214"/>
        <v>76.209000000000003</v>
      </c>
      <c r="R2756" s="38">
        <f t="shared" si="215"/>
        <v>78.495270000000005</v>
      </c>
      <c r="S2756" s="26">
        <v>0</v>
      </c>
      <c r="T2756" s="13" t="str">
        <f t="shared" si="217"/>
        <v>Up</v>
      </c>
    </row>
    <row r="2757" spans="1:20" s="14" customFormat="1" hidden="1" x14ac:dyDescent="0.3">
      <c r="A2757" s="11">
        <v>6042993</v>
      </c>
      <c r="B2757" s="11">
        <v>6042993</v>
      </c>
      <c r="C2757" s="11" t="s">
        <v>26</v>
      </c>
      <c r="D2757" s="11" t="s">
        <v>27</v>
      </c>
      <c r="E2757" s="13" t="str">
        <f>_xlfn.XLOOKUP(B2757,Sheet1!A:A,Sheet1!B:B)</f>
        <v>DS GRAY HP HOSE         316-505    15M</v>
      </c>
      <c r="F2757" s="13" t="str">
        <f t="shared" si="216"/>
        <v>CROWN  - DS GRAY HP HOSE         316-505    15M</v>
      </c>
      <c r="G2757" s="13"/>
      <c r="H2757" s="91" t="s">
        <v>28</v>
      </c>
      <c r="I2757" s="11" t="s">
        <v>29</v>
      </c>
      <c r="J2757" s="11" t="s">
        <v>29</v>
      </c>
      <c r="K2757" s="11" t="s">
        <v>30</v>
      </c>
      <c r="M2757" s="11" t="s">
        <v>7062</v>
      </c>
      <c r="N2757" s="13">
        <v>3105</v>
      </c>
      <c r="O2757" s="15">
        <f>_xlfn.XLOOKUP(B2757,Sheet1!A:A,Sheet1!E:E)</f>
        <v>101.92</v>
      </c>
      <c r="P2757" s="26"/>
      <c r="Q2757" s="15">
        <f t="shared" si="214"/>
        <v>107.01600000000001</v>
      </c>
      <c r="R2757" s="38">
        <f t="shared" si="215"/>
        <v>110.22648000000001</v>
      </c>
      <c r="S2757" s="26">
        <v>0</v>
      </c>
      <c r="T2757" s="13" t="str">
        <f t="shared" si="217"/>
        <v>Up</v>
      </c>
    </row>
    <row r="2758" spans="1:20" s="14" customFormat="1" hidden="1" x14ac:dyDescent="0.3">
      <c r="A2758" s="11">
        <v>6042983</v>
      </c>
      <c r="B2758" s="11">
        <v>6042983</v>
      </c>
      <c r="C2758" s="11" t="s">
        <v>26</v>
      </c>
      <c r="D2758" s="11" t="s">
        <v>27</v>
      </c>
      <c r="E2758" s="13" t="str">
        <f>_xlfn.XLOOKUP(B2758,Sheet1!A:A,Sheet1!B:B)</f>
        <v>DS GRAY SUCTION FILTER  700-805</v>
      </c>
      <c r="F2758" s="13" t="str">
        <f t="shared" si="216"/>
        <v>CROWN  - DS GRAY SUCTION FILTER  700-805</v>
      </c>
      <c r="G2758" s="13"/>
      <c r="H2758" s="91" t="s">
        <v>28</v>
      </c>
      <c r="I2758" s="11" t="s">
        <v>29</v>
      </c>
      <c r="J2758" s="11" t="s">
        <v>29</v>
      </c>
      <c r="K2758" s="11" t="s">
        <v>30</v>
      </c>
      <c r="M2758" s="11" t="s">
        <v>7062</v>
      </c>
      <c r="N2758" s="13">
        <v>3105</v>
      </c>
      <c r="O2758" s="15">
        <f>_xlfn.XLOOKUP(B2758,Sheet1!A:A,Sheet1!E:E)</f>
        <v>37.82</v>
      </c>
      <c r="P2758" s="26"/>
      <c r="Q2758" s="15">
        <f t="shared" si="214"/>
        <v>39.710999999999999</v>
      </c>
      <c r="R2758" s="38">
        <f t="shared" si="215"/>
        <v>40.902329999999999</v>
      </c>
      <c r="S2758" s="26">
        <v>0</v>
      </c>
      <c r="T2758" s="13" t="str">
        <f t="shared" si="217"/>
        <v>Up</v>
      </c>
    </row>
    <row r="2759" spans="1:20" s="14" customFormat="1" hidden="1" x14ac:dyDescent="0.3">
      <c r="A2759" s="11">
        <v>6042978</v>
      </c>
      <c r="B2759" s="11">
        <v>6042978</v>
      </c>
      <c r="C2759" s="11" t="s">
        <v>26</v>
      </c>
      <c r="D2759" s="11" t="s">
        <v>27</v>
      </c>
      <c r="E2759" s="13" t="str">
        <f>_xlfn.XLOOKUP(B2759,Sheet1!A:A,Sheet1!B:B)</f>
        <v>DS GRAY LIQUID SHIELD   314-483    4OZ</v>
      </c>
      <c r="F2759" s="13" t="str">
        <f t="shared" si="216"/>
        <v>CROWN  - DS GRAY LIQUID SHIELD   314-483    4OZ</v>
      </c>
      <c r="G2759" s="13"/>
      <c r="H2759" s="91" t="s">
        <v>28</v>
      </c>
      <c r="I2759" s="11" t="s">
        <v>29</v>
      </c>
      <c r="J2759" s="11" t="s">
        <v>29</v>
      </c>
      <c r="K2759" s="11" t="s">
        <v>30</v>
      </c>
      <c r="M2759" s="11" t="s">
        <v>7062</v>
      </c>
      <c r="N2759" s="13">
        <v>3105</v>
      </c>
      <c r="O2759" s="15">
        <f>_xlfn.XLOOKUP(B2759,Sheet1!A:A,Sheet1!E:E)</f>
        <v>18.73</v>
      </c>
      <c r="P2759" s="26"/>
      <c r="Q2759" s="15">
        <f t="shared" si="214"/>
        <v>19.666500000000003</v>
      </c>
      <c r="R2759" s="38">
        <f t="shared" si="215"/>
        <v>20.256495000000005</v>
      </c>
      <c r="S2759" s="26">
        <v>0</v>
      </c>
      <c r="T2759" s="13" t="str">
        <f t="shared" si="217"/>
        <v>Up</v>
      </c>
    </row>
    <row r="2760" spans="1:20" s="14" customFormat="1" hidden="1" x14ac:dyDescent="0.3">
      <c r="A2760" s="11">
        <v>6041106</v>
      </c>
      <c r="B2760" s="11">
        <v>6041106</v>
      </c>
      <c r="C2760" s="11" t="s">
        <v>26</v>
      </c>
      <c r="D2760" s="11" t="s">
        <v>27</v>
      </c>
      <c r="E2760" s="13" t="str">
        <f>_xlfn.XLOOKUP(B2760,Sheet1!A:A,Sheet1!B:B)</f>
        <v>DS GRAY SC-6 TIP GUARD  661-012</v>
      </c>
      <c r="F2760" s="13" t="str">
        <f t="shared" si="216"/>
        <v>CROWN  - DS GRAY SC-6 TIP GUARD  661-012</v>
      </c>
      <c r="G2760" s="13"/>
      <c r="H2760" s="91" t="s">
        <v>28</v>
      </c>
      <c r="I2760" s="11" t="s">
        <v>29</v>
      </c>
      <c r="J2760" s="11" t="s">
        <v>29</v>
      </c>
      <c r="K2760" s="11" t="s">
        <v>30</v>
      </c>
      <c r="M2760" s="11" t="s">
        <v>7062</v>
      </c>
      <c r="N2760" s="13">
        <v>3105</v>
      </c>
      <c r="O2760" s="15">
        <f>_xlfn.XLOOKUP(B2760,Sheet1!A:A,Sheet1!E:E)</f>
        <v>51.08</v>
      </c>
      <c r="P2760" s="26"/>
      <c r="Q2760" s="15">
        <f t="shared" si="214"/>
        <v>53.634</v>
      </c>
      <c r="R2760" s="38">
        <f t="shared" si="215"/>
        <v>55.243020000000001</v>
      </c>
      <c r="S2760" s="26">
        <v>0</v>
      </c>
      <c r="T2760" s="13" t="str">
        <f t="shared" si="217"/>
        <v>Up</v>
      </c>
    </row>
    <row r="2761" spans="1:20" s="14" customFormat="1" hidden="1" x14ac:dyDescent="0.3">
      <c r="A2761" s="11">
        <v>6041105</v>
      </c>
      <c r="B2761" s="11">
        <v>6041105</v>
      </c>
      <c r="C2761" s="11" t="s">
        <v>26</v>
      </c>
      <c r="D2761" s="11" t="s">
        <v>27</v>
      </c>
      <c r="E2761" s="13" t="str">
        <f>_xlfn.XLOOKUP(B2761,Sheet1!A:A,Sheet1!B:B)</f>
        <v>DS GRAY GUN FILTER      X FINE/RED 2PK</v>
      </c>
      <c r="F2761" s="13" t="str">
        <f t="shared" si="216"/>
        <v>CROWN  - DS GRAY GUN FILTER      X FINE/RED 2PK</v>
      </c>
      <c r="G2761" s="13"/>
      <c r="H2761" s="91" t="s">
        <v>28</v>
      </c>
      <c r="I2761" s="11" t="s">
        <v>29</v>
      </c>
      <c r="J2761" s="11" t="s">
        <v>29</v>
      </c>
      <c r="K2761" s="11" t="s">
        <v>30</v>
      </c>
      <c r="M2761" s="11" t="s">
        <v>7062</v>
      </c>
      <c r="N2761" s="13">
        <v>3105</v>
      </c>
      <c r="O2761" s="15">
        <f>_xlfn.XLOOKUP(B2761,Sheet1!A:A,Sheet1!E:E)</f>
        <v>23.24</v>
      </c>
      <c r="P2761" s="26"/>
      <c r="Q2761" s="15">
        <f t="shared" si="214"/>
        <v>24.402000000000001</v>
      </c>
      <c r="R2761" s="38">
        <f t="shared" si="215"/>
        <v>25.134060000000002</v>
      </c>
      <c r="S2761" s="26">
        <v>0</v>
      </c>
      <c r="T2761" s="13" t="str">
        <f t="shared" si="217"/>
        <v>Up</v>
      </c>
    </row>
    <row r="2762" spans="1:20" s="14" customFormat="1" hidden="1" x14ac:dyDescent="0.3">
      <c r="A2762" s="11">
        <v>6041104</v>
      </c>
      <c r="B2762" s="11">
        <v>6041104</v>
      </c>
      <c r="C2762" s="11" t="s">
        <v>26</v>
      </c>
      <c r="D2762" s="11" t="s">
        <v>27</v>
      </c>
      <c r="E2762" s="13" t="str">
        <f>_xlfn.XLOOKUP(B2762,Sheet1!A:A,Sheet1!B:B)</f>
        <v>DS GRAY GUN FILTER      COARSE/GRN 2PK</v>
      </c>
      <c r="F2762" s="13" t="str">
        <f t="shared" si="216"/>
        <v>CROWN  - DS GRAY GUN FILTER      COARSE/GRN 2PK</v>
      </c>
      <c r="G2762" s="13"/>
      <c r="H2762" s="91" t="s">
        <v>28</v>
      </c>
      <c r="I2762" s="11" t="s">
        <v>29</v>
      </c>
      <c r="J2762" s="11" t="s">
        <v>29</v>
      </c>
      <c r="K2762" s="11" t="s">
        <v>30</v>
      </c>
      <c r="M2762" s="11" t="s">
        <v>7062</v>
      </c>
      <c r="N2762" s="13">
        <v>3105</v>
      </c>
      <c r="O2762" s="15">
        <f>_xlfn.XLOOKUP(B2762,Sheet1!A:A,Sheet1!E:E)</f>
        <v>23.24</v>
      </c>
      <c r="P2762" s="26"/>
      <c r="Q2762" s="15">
        <f t="shared" si="214"/>
        <v>24.402000000000001</v>
      </c>
      <c r="R2762" s="38">
        <f t="shared" si="215"/>
        <v>25.134060000000002</v>
      </c>
      <c r="S2762" s="26">
        <v>0</v>
      </c>
      <c r="T2762" s="13" t="str">
        <f t="shared" si="217"/>
        <v>Up</v>
      </c>
    </row>
    <row r="2763" spans="1:20" s="14" customFormat="1" hidden="1" x14ac:dyDescent="0.3">
      <c r="A2763" s="11">
        <v>6041103</v>
      </c>
      <c r="B2763" s="11">
        <v>6041103</v>
      </c>
      <c r="C2763" s="11" t="s">
        <v>26</v>
      </c>
      <c r="D2763" s="11" t="s">
        <v>27</v>
      </c>
      <c r="E2763" s="13" t="str">
        <f>_xlfn.XLOOKUP(B2763,Sheet1!A:A,Sheet1!B:B)</f>
        <v>DS GRAY GUN FILTER      MED/WHITE  2PK</v>
      </c>
      <c r="F2763" s="13" t="str">
        <f t="shared" si="216"/>
        <v>CROWN  - DS GRAY GUN FILTER      MED/WHITE  2PK</v>
      </c>
      <c r="G2763" s="13"/>
      <c r="H2763" s="91" t="s">
        <v>28</v>
      </c>
      <c r="I2763" s="11" t="s">
        <v>29</v>
      </c>
      <c r="J2763" s="11" t="s">
        <v>29</v>
      </c>
      <c r="K2763" s="11" t="s">
        <v>30</v>
      </c>
      <c r="M2763" s="11" t="s">
        <v>7062</v>
      </c>
      <c r="N2763" s="13">
        <v>3105</v>
      </c>
      <c r="O2763" s="15">
        <f>_xlfn.XLOOKUP(B2763,Sheet1!A:A,Sheet1!E:E)</f>
        <v>23.24</v>
      </c>
      <c r="P2763" s="26"/>
      <c r="Q2763" s="15">
        <f t="shared" si="214"/>
        <v>24.402000000000001</v>
      </c>
      <c r="R2763" s="38">
        <f t="shared" si="215"/>
        <v>25.134060000000002</v>
      </c>
      <c r="S2763" s="26">
        <v>0</v>
      </c>
      <c r="T2763" s="13" t="str">
        <f t="shared" si="217"/>
        <v>Up</v>
      </c>
    </row>
    <row r="2764" spans="1:20" s="14" customFormat="1" hidden="1" x14ac:dyDescent="0.3">
      <c r="A2764" s="11">
        <v>6041102</v>
      </c>
      <c r="B2764" s="11">
        <v>6041102</v>
      </c>
      <c r="C2764" s="11" t="s">
        <v>26</v>
      </c>
      <c r="D2764" s="11" t="s">
        <v>27</v>
      </c>
      <c r="E2764" s="13" t="str">
        <f>_xlfn.XLOOKUP(B2764,Sheet1!A:A,Sheet1!B:B)</f>
        <v>DS GRAY GUN FILTER      FINE/YELL  2PK</v>
      </c>
      <c r="F2764" s="13" t="str">
        <f t="shared" si="216"/>
        <v>CROWN  - DS GRAY GUN FILTER      FINE/YELL  2PK</v>
      </c>
      <c r="G2764" s="13"/>
      <c r="H2764" s="91" t="s">
        <v>28</v>
      </c>
      <c r="I2764" s="11" t="s">
        <v>29</v>
      </c>
      <c r="J2764" s="11" t="s">
        <v>29</v>
      </c>
      <c r="K2764" s="11" t="s">
        <v>30</v>
      </c>
      <c r="M2764" s="11" t="s">
        <v>7062</v>
      </c>
      <c r="N2764" s="13">
        <v>3105</v>
      </c>
      <c r="O2764" s="15">
        <f>_xlfn.XLOOKUP(B2764,Sheet1!A:A,Sheet1!E:E)</f>
        <v>23.24</v>
      </c>
      <c r="P2764" s="26"/>
      <c r="Q2764" s="15">
        <f t="shared" si="214"/>
        <v>24.402000000000001</v>
      </c>
      <c r="R2764" s="38">
        <f t="shared" si="215"/>
        <v>25.134060000000002</v>
      </c>
      <c r="S2764" s="26">
        <v>0</v>
      </c>
      <c r="T2764" s="13" t="str">
        <f t="shared" si="217"/>
        <v>Up</v>
      </c>
    </row>
    <row r="2765" spans="1:20" s="14" customFormat="1" hidden="1" x14ac:dyDescent="0.3">
      <c r="A2765" s="11">
        <v>6041101</v>
      </c>
      <c r="B2765" s="11">
        <v>6041101</v>
      </c>
      <c r="C2765" s="11" t="s">
        <v>26</v>
      </c>
      <c r="D2765" s="11" t="s">
        <v>27</v>
      </c>
      <c r="E2765" s="13" t="str">
        <f>_xlfn.XLOOKUP(B2765,Sheet1!A:A,Sheet1!B:B)</f>
        <v>DS GRAY PISTON LUBE     314-481    112ML</v>
      </c>
      <c r="F2765" s="13" t="str">
        <f t="shared" si="216"/>
        <v>CROWN  - DS GRAY PISTON LUBE     314-481    112ML</v>
      </c>
      <c r="G2765" s="13"/>
      <c r="H2765" s="91" t="s">
        <v>28</v>
      </c>
      <c r="I2765" s="11" t="s">
        <v>29</v>
      </c>
      <c r="J2765" s="11" t="s">
        <v>29</v>
      </c>
      <c r="K2765" s="11" t="s">
        <v>30</v>
      </c>
      <c r="M2765" s="11" t="s">
        <v>7062</v>
      </c>
      <c r="N2765" s="13">
        <v>3105</v>
      </c>
      <c r="O2765" s="15">
        <f>_xlfn.XLOOKUP(B2765,Sheet1!A:A,Sheet1!E:E)</f>
        <v>20.309999999999999</v>
      </c>
      <c r="P2765" s="26"/>
      <c r="Q2765" s="29">
        <f t="shared" si="214"/>
        <v>21.325499999999998</v>
      </c>
      <c r="R2765" s="38">
        <f t="shared" si="215"/>
        <v>21.965264999999999</v>
      </c>
      <c r="S2765" s="26">
        <v>0</v>
      </c>
      <c r="T2765" s="13" t="str">
        <f t="shared" si="217"/>
        <v>Up</v>
      </c>
    </row>
    <row r="2766" spans="1:20" s="14" customFormat="1" hidden="1" x14ac:dyDescent="0.3">
      <c r="A2766" s="11">
        <v>6041100</v>
      </c>
      <c r="B2766" s="11">
        <v>6041100</v>
      </c>
      <c r="C2766" s="11" t="s">
        <v>26</v>
      </c>
      <c r="D2766" s="11" t="s">
        <v>27</v>
      </c>
      <c r="E2766" s="13" t="str">
        <f>_xlfn.XLOOKUP(B2766,Sheet1!A:A,Sheet1!B:B)</f>
        <v>DS GRAY PISTON LUBE     314-480    240ML</v>
      </c>
      <c r="F2766" s="13" t="str">
        <f t="shared" si="216"/>
        <v>CROWN  - DS GRAY PISTON LUBE     314-480    240ML</v>
      </c>
      <c r="G2766" s="13"/>
      <c r="H2766" s="91" t="s">
        <v>28</v>
      </c>
      <c r="I2766" s="11" t="s">
        <v>29</v>
      </c>
      <c r="J2766" s="11" t="s">
        <v>29</v>
      </c>
      <c r="K2766" s="11" t="s">
        <v>30</v>
      </c>
      <c r="M2766" s="11" t="s">
        <v>7062</v>
      </c>
      <c r="N2766" s="13">
        <v>3105</v>
      </c>
      <c r="O2766" s="15">
        <f>_xlfn.XLOOKUP(B2766,Sheet1!A:A,Sheet1!E:E)</f>
        <v>30.47</v>
      </c>
      <c r="P2766" s="26"/>
      <c r="Q2766" s="29">
        <f t="shared" si="214"/>
        <v>31.993500000000001</v>
      </c>
      <c r="R2766" s="38">
        <f t="shared" si="215"/>
        <v>32.953305</v>
      </c>
      <c r="S2766" s="26">
        <v>0</v>
      </c>
      <c r="T2766" s="13" t="str">
        <f t="shared" si="217"/>
        <v>Up</v>
      </c>
    </row>
    <row r="2767" spans="1:20" s="14" customFormat="1" hidden="1" x14ac:dyDescent="0.3">
      <c r="A2767" s="11">
        <v>6041099</v>
      </c>
      <c r="B2767" s="11">
        <v>6041099</v>
      </c>
      <c r="C2767" s="11" t="s">
        <v>26</v>
      </c>
      <c r="D2767" s="11" t="s">
        <v>27</v>
      </c>
      <c r="E2767" s="13" t="str">
        <f>_xlfn.XLOOKUP(B2767,Sheet1!A:A,Sheet1!B:B)</f>
        <v>DS GRAY LIQUID SHIELD   314-482    1LT</v>
      </c>
      <c r="F2767" s="13" t="str">
        <f t="shared" si="216"/>
        <v>CROWN  - DS GRAY LIQUID SHIELD   314-482    1LT</v>
      </c>
      <c r="G2767" s="13"/>
      <c r="H2767" s="91" t="s">
        <v>28</v>
      </c>
      <c r="I2767" s="11" t="s">
        <v>29</v>
      </c>
      <c r="J2767" s="11" t="s">
        <v>29</v>
      </c>
      <c r="K2767" s="11" t="s">
        <v>30</v>
      </c>
      <c r="M2767" s="11" t="s">
        <v>7062</v>
      </c>
      <c r="N2767" s="13">
        <v>3105</v>
      </c>
      <c r="O2767" s="15">
        <f>_xlfn.XLOOKUP(B2767,Sheet1!A:A,Sheet1!E:E)</f>
        <v>35.450000000000003</v>
      </c>
      <c r="P2767" s="26"/>
      <c r="Q2767" s="15">
        <f t="shared" si="214"/>
        <v>37.222500000000004</v>
      </c>
      <c r="R2767" s="38">
        <f t="shared" si="215"/>
        <v>38.339175000000004</v>
      </c>
      <c r="S2767" s="26">
        <v>0</v>
      </c>
      <c r="T2767" s="13" t="str">
        <f t="shared" si="217"/>
        <v>Up</v>
      </c>
    </row>
    <row r="2768" spans="1:20" s="14" customFormat="1" hidden="1" x14ac:dyDescent="0.3">
      <c r="A2768" s="11">
        <v>6054038</v>
      </c>
      <c r="B2768" s="11">
        <v>6054038</v>
      </c>
      <c r="C2768" s="11" t="s">
        <v>26</v>
      </c>
      <c r="D2768" s="11" t="s">
        <v>27</v>
      </c>
      <c r="E2768" s="13" t="str">
        <f>_xlfn.XLOOKUP(B2768,Sheet1!A:A,Sheet1!B:B)</f>
        <v>DS WAGNER PROFESSIONAL HEA TIPS 554311</v>
      </c>
      <c r="F2768" s="13" t="str">
        <f t="shared" si="216"/>
        <v>CROWN  - DS WAGNER PROFESSIONAL HEA TIPS 554311</v>
      </c>
      <c r="G2768" s="13"/>
      <c r="H2768" s="91" t="s">
        <v>28</v>
      </c>
      <c r="I2768" s="11" t="s">
        <v>29</v>
      </c>
      <c r="J2768" s="11" t="s">
        <v>29</v>
      </c>
      <c r="K2768" s="11" t="s">
        <v>30</v>
      </c>
      <c r="M2768" s="11" t="s">
        <v>7062</v>
      </c>
      <c r="N2768" s="13">
        <v>3105</v>
      </c>
      <c r="O2768" s="15">
        <f>_xlfn.XLOOKUP(B2768,Sheet1!A:A,Sheet1!E:E)</f>
        <v>38.76</v>
      </c>
      <c r="P2768" s="26"/>
      <c r="Q2768" s="15">
        <f t="shared" si="214"/>
        <v>40.698</v>
      </c>
      <c r="R2768" s="38">
        <f t="shared" si="215"/>
        <v>41.918939999999999</v>
      </c>
      <c r="S2768" s="26">
        <v>0</v>
      </c>
      <c r="T2768" s="13" t="str">
        <f t="shared" si="217"/>
        <v>Up</v>
      </c>
    </row>
    <row r="2769" spans="1:20" s="14" customFormat="1" hidden="1" x14ac:dyDescent="0.3">
      <c r="A2769" s="11">
        <v>6054036</v>
      </c>
      <c r="B2769" s="11">
        <v>6054036</v>
      </c>
      <c r="C2769" s="11" t="s">
        <v>26</v>
      </c>
      <c r="D2769" s="11" t="s">
        <v>27</v>
      </c>
      <c r="E2769" s="13" t="str">
        <f>_xlfn.XLOOKUP(B2769,Sheet1!A:A,Sheet1!B:B)</f>
        <v>DS WAGNER CONTROL PRO HEA TIP EXTENTION</v>
      </c>
      <c r="F2769" s="13" t="str">
        <f t="shared" si="216"/>
        <v>CROWN  - DS WAGNER CONTROL PRO HEA TIP EXTENTION</v>
      </c>
      <c r="G2769" s="13"/>
      <c r="H2769" s="91" t="s">
        <v>28</v>
      </c>
      <c r="I2769" s="11" t="s">
        <v>29</v>
      </c>
      <c r="J2769" s="11" t="s">
        <v>29</v>
      </c>
      <c r="K2769" s="11" t="s">
        <v>30</v>
      </c>
      <c r="M2769" s="11" t="s">
        <v>7062</v>
      </c>
      <c r="N2769" s="13">
        <v>3105</v>
      </c>
      <c r="O2769" s="15">
        <f>_xlfn.XLOOKUP(B2769,Sheet1!A:A,Sheet1!E:E)</f>
        <v>70.14</v>
      </c>
      <c r="P2769" s="26"/>
      <c r="Q2769" s="15">
        <f t="shared" si="214"/>
        <v>73.647000000000006</v>
      </c>
      <c r="R2769" s="38">
        <f t="shared" si="215"/>
        <v>75.856410000000011</v>
      </c>
      <c r="S2769" s="26">
        <v>0</v>
      </c>
      <c r="T2769" s="13" t="str">
        <f t="shared" si="217"/>
        <v>Up</v>
      </c>
    </row>
    <row r="2770" spans="1:20" s="14" customFormat="1" hidden="1" x14ac:dyDescent="0.3">
      <c r="A2770" s="11">
        <v>6054035</v>
      </c>
      <c r="B2770" s="11">
        <v>6054035</v>
      </c>
      <c r="C2770" s="11" t="s">
        <v>26</v>
      </c>
      <c r="D2770" s="11" t="s">
        <v>27</v>
      </c>
      <c r="E2770" s="13" t="str">
        <f>_xlfn.XLOOKUP(B2770,Sheet1!A:A,Sheet1!B:B)</f>
        <v>DS WAGNER CONTROL PROL HEA HOSE 15MTR</v>
      </c>
      <c r="F2770" s="13" t="str">
        <f t="shared" si="216"/>
        <v>CROWN  - DS WAGNER CONTROL PROL HEA HOSE 15MTR</v>
      </c>
      <c r="G2770" s="13"/>
      <c r="H2770" s="91" t="s">
        <v>28</v>
      </c>
      <c r="I2770" s="11" t="s">
        <v>29</v>
      </c>
      <c r="J2770" s="11" t="s">
        <v>29</v>
      </c>
      <c r="K2770" s="11" t="s">
        <v>30</v>
      </c>
      <c r="M2770" s="11" t="s">
        <v>7062</v>
      </c>
      <c r="N2770" s="13">
        <v>3105</v>
      </c>
      <c r="O2770" s="15">
        <f>_xlfn.XLOOKUP(B2770,Sheet1!A:A,Sheet1!E:E)</f>
        <v>87.69</v>
      </c>
      <c r="P2770" s="26"/>
      <c r="Q2770" s="15">
        <f t="shared" si="214"/>
        <v>92.0745</v>
      </c>
      <c r="R2770" s="38">
        <f t="shared" si="215"/>
        <v>94.836735000000004</v>
      </c>
      <c r="S2770" s="26">
        <v>0</v>
      </c>
      <c r="T2770" s="13" t="str">
        <f t="shared" si="217"/>
        <v>Up</v>
      </c>
    </row>
    <row r="2771" spans="1:20" s="14" customFormat="1" hidden="1" x14ac:dyDescent="0.3">
      <c r="A2771" s="11">
        <v>6054034</v>
      </c>
      <c r="B2771" s="11">
        <v>6054034</v>
      </c>
      <c r="C2771" s="11" t="s">
        <v>26</v>
      </c>
      <c r="D2771" s="11" t="s">
        <v>27</v>
      </c>
      <c r="E2771" s="13" t="str">
        <f>_xlfn.XLOOKUP(B2771,Sheet1!A:A,Sheet1!B:B)</f>
        <v>DS WAGNER CONTROL PRO 350 EXTRA CART</v>
      </c>
      <c r="F2771" s="13" t="str">
        <f t="shared" si="216"/>
        <v>CROWN  - DS WAGNER CONTROL PRO 350 EXTRA CART</v>
      </c>
      <c r="G2771" s="13"/>
      <c r="H2771" s="91" t="s">
        <v>28</v>
      </c>
      <c r="I2771" s="11" t="s">
        <v>29</v>
      </c>
      <c r="J2771" s="11" t="s">
        <v>29</v>
      </c>
      <c r="K2771" s="11" t="s">
        <v>30</v>
      </c>
      <c r="M2771" s="11" t="s">
        <v>7062</v>
      </c>
      <c r="N2771" s="13">
        <v>3105</v>
      </c>
      <c r="O2771" s="15">
        <f>_xlfn.XLOOKUP(B2771,Sheet1!A:A,Sheet1!E:E)</f>
        <v>835.29</v>
      </c>
      <c r="P2771" s="26"/>
      <c r="Q2771" s="15">
        <f t="shared" ref="Q2771:Q2834" si="218">O2771*1.05</f>
        <v>877.05449999999996</v>
      </c>
      <c r="R2771" s="38">
        <f t="shared" si="215"/>
        <v>903.36613499999999</v>
      </c>
      <c r="S2771" s="26">
        <v>0</v>
      </c>
      <c r="T2771" s="13" t="str">
        <f t="shared" si="217"/>
        <v>Up</v>
      </c>
    </row>
    <row r="2772" spans="1:20" s="14" customFormat="1" hidden="1" x14ac:dyDescent="0.3">
      <c r="A2772" s="11">
        <v>6054033</v>
      </c>
      <c r="B2772" s="11">
        <v>6054033</v>
      </c>
      <c r="C2772" s="11" t="s">
        <v>26</v>
      </c>
      <c r="D2772" s="11" t="s">
        <v>27</v>
      </c>
      <c r="E2772" s="13" t="str">
        <f>_xlfn.XLOOKUP(B2772,Sheet1!A:A,Sheet1!B:B)</f>
        <v>DS WAGNER CONTROL PROL 350 EXTRA SKID</v>
      </c>
      <c r="F2772" s="13" t="str">
        <f t="shared" si="216"/>
        <v>CROWN  - DS WAGNER CONTROL PROL 350 EXTRA SKID</v>
      </c>
      <c r="G2772" s="13"/>
      <c r="H2772" s="91" t="s">
        <v>28</v>
      </c>
      <c r="I2772" s="11" t="s">
        <v>29</v>
      </c>
      <c r="J2772" s="11" t="s">
        <v>29</v>
      </c>
      <c r="K2772" s="11" t="s">
        <v>30</v>
      </c>
      <c r="M2772" s="11" t="s">
        <v>7062</v>
      </c>
      <c r="N2772" s="13">
        <v>3105</v>
      </c>
      <c r="O2772" s="15">
        <f>_xlfn.XLOOKUP(B2772,Sheet1!A:A,Sheet1!E:E)</f>
        <v>711</v>
      </c>
      <c r="P2772" s="26"/>
      <c r="Q2772" s="15">
        <f t="shared" si="218"/>
        <v>746.55000000000007</v>
      </c>
      <c r="R2772" s="38">
        <f t="shared" si="215"/>
        <v>768.94650000000013</v>
      </c>
      <c r="S2772" s="26">
        <v>0</v>
      </c>
      <c r="T2772" s="13" t="str">
        <f t="shared" si="217"/>
        <v>Up</v>
      </c>
    </row>
    <row r="2773" spans="1:20" s="14" customFormat="1" hidden="1" x14ac:dyDescent="0.3">
      <c r="A2773" s="11">
        <v>6054001</v>
      </c>
      <c r="B2773" s="11">
        <v>6054001</v>
      </c>
      <c r="C2773" s="11" t="s">
        <v>26</v>
      </c>
      <c r="D2773" s="11" t="s">
        <v>27</v>
      </c>
      <c r="E2773" s="13" t="str">
        <f>_xlfn.XLOOKUP(B2773,Sheet1!A:A,Sheet1!B:B)</f>
        <v>DS WAGNER FILTER CUP 30 MESH RED   5PC</v>
      </c>
      <c r="F2773" s="13" t="str">
        <f t="shared" si="216"/>
        <v>CROWN  - DS WAGNER FILTER CUP 30 MESH RED   5PC</v>
      </c>
      <c r="G2773" s="13"/>
      <c r="H2773" s="91" t="s">
        <v>28</v>
      </c>
      <c r="I2773" s="11" t="s">
        <v>29</v>
      </c>
      <c r="J2773" s="11" t="s">
        <v>29</v>
      </c>
      <c r="K2773" s="11" t="s">
        <v>30</v>
      </c>
      <c r="M2773" s="11" t="s">
        <v>7062</v>
      </c>
      <c r="N2773" s="13">
        <v>3105</v>
      </c>
      <c r="O2773" s="15">
        <f>_xlfn.XLOOKUP(B2773,Sheet1!A:A,Sheet1!E:E)</f>
        <v>42.08</v>
      </c>
      <c r="P2773" s="26"/>
      <c r="Q2773" s="15">
        <f t="shared" si="218"/>
        <v>44.183999999999997</v>
      </c>
      <c r="R2773" s="38">
        <f t="shared" si="215"/>
        <v>45.509520000000002</v>
      </c>
      <c r="S2773" s="26">
        <v>0</v>
      </c>
      <c r="T2773" s="13" t="str">
        <f t="shared" si="217"/>
        <v>Up</v>
      </c>
    </row>
    <row r="2774" spans="1:20" s="14" customFormat="1" hidden="1" x14ac:dyDescent="0.3">
      <c r="A2774" s="11">
        <v>6054000</v>
      </c>
      <c r="B2774" s="11">
        <v>6054000</v>
      </c>
      <c r="C2774" s="11" t="s">
        <v>26</v>
      </c>
      <c r="D2774" s="11" t="s">
        <v>27</v>
      </c>
      <c r="E2774" s="13" t="str">
        <f>_xlfn.XLOOKUP(B2774,Sheet1!A:A,Sheet1!B:B)</f>
        <v>DS WAGNER FILTER CUP 30 MESH WHITE 5PC</v>
      </c>
      <c r="F2774" s="13" t="str">
        <f t="shared" si="216"/>
        <v>CROWN  - DS WAGNER FILTER CUP 30 MESH WHITE 5PC</v>
      </c>
      <c r="G2774" s="13"/>
      <c r="H2774" s="91" t="s">
        <v>28</v>
      </c>
      <c r="I2774" s="11" t="s">
        <v>29</v>
      </c>
      <c r="J2774" s="11" t="s">
        <v>29</v>
      </c>
      <c r="K2774" s="11" t="s">
        <v>30</v>
      </c>
      <c r="M2774" s="11" t="s">
        <v>7062</v>
      </c>
      <c r="N2774" s="13">
        <v>3105</v>
      </c>
      <c r="O2774" s="15">
        <f>_xlfn.XLOOKUP(B2774,Sheet1!A:A,Sheet1!E:E)</f>
        <v>35.42</v>
      </c>
      <c r="P2774" s="26"/>
      <c r="Q2774" s="15">
        <f t="shared" si="218"/>
        <v>37.191000000000003</v>
      </c>
      <c r="R2774" s="38">
        <f t="shared" si="215"/>
        <v>38.306730000000002</v>
      </c>
      <c r="S2774" s="26">
        <v>0</v>
      </c>
      <c r="T2774" s="13" t="str">
        <f t="shared" si="217"/>
        <v>Up</v>
      </c>
    </row>
    <row r="2775" spans="1:20" s="14" customFormat="1" hidden="1" x14ac:dyDescent="0.3">
      <c r="A2775" s="11">
        <v>6050246</v>
      </c>
      <c r="B2775" s="11">
        <v>6050246</v>
      </c>
      <c r="C2775" s="11" t="s">
        <v>26</v>
      </c>
      <c r="D2775" s="11" t="s">
        <v>27</v>
      </c>
      <c r="E2775" s="13" t="str">
        <f>_xlfn.XLOOKUP(B2775,Sheet1!A:A,Sheet1!B:B)</f>
        <v>DS WAGNER CONTAINER                1L</v>
      </c>
      <c r="F2775" s="13" t="str">
        <f t="shared" si="216"/>
        <v>CROWN  - DS WAGNER CONTAINER                1L</v>
      </c>
      <c r="G2775" s="13"/>
      <c r="H2775" s="91" t="s">
        <v>28</v>
      </c>
      <c r="I2775" s="11" t="s">
        <v>29</v>
      </c>
      <c r="J2775" s="11" t="s">
        <v>29</v>
      </c>
      <c r="K2775" s="11" t="s">
        <v>30</v>
      </c>
      <c r="M2775" s="11" t="s">
        <v>7062</v>
      </c>
      <c r="N2775" s="13">
        <v>3105</v>
      </c>
      <c r="O2775" s="15">
        <f>_xlfn.XLOOKUP(B2775,Sheet1!A:A,Sheet1!E:E)</f>
        <v>32.94</v>
      </c>
      <c r="P2775" s="26"/>
      <c r="Q2775" s="15">
        <f t="shared" si="218"/>
        <v>34.586999999999996</v>
      </c>
      <c r="R2775" s="38">
        <f t="shared" si="215"/>
        <v>35.624609999999997</v>
      </c>
      <c r="S2775" s="26">
        <v>0</v>
      </c>
      <c r="T2775" s="13" t="str">
        <f t="shared" si="217"/>
        <v>Up</v>
      </c>
    </row>
    <row r="2776" spans="1:20" s="14" customFormat="1" hidden="1" x14ac:dyDescent="0.3">
      <c r="A2776" s="11">
        <v>6049686</v>
      </c>
      <c r="B2776" s="11">
        <v>6049686</v>
      </c>
      <c r="C2776" s="11" t="s">
        <v>26</v>
      </c>
      <c r="D2776" s="11" t="s">
        <v>27</v>
      </c>
      <c r="E2776" s="13" t="str">
        <f>_xlfn.XLOOKUP(B2776,Sheet1!A:A,Sheet1!B:B)</f>
        <v>DS WAGNER GUN FILTER               10PK</v>
      </c>
      <c r="F2776" s="13" t="str">
        <f t="shared" si="216"/>
        <v>CROWN  - DS WAGNER GUN FILTER               10PK</v>
      </c>
      <c r="G2776" s="13"/>
      <c r="H2776" s="91" t="s">
        <v>28</v>
      </c>
      <c r="I2776" s="11" t="s">
        <v>29</v>
      </c>
      <c r="J2776" s="11" t="s">
        <v>29</v>
      </c>
      <c r="K2776" s="11" t="s">
        <v>30</v>
      </c>
      <c r="M2776" s="11" t="s">
        <v>7062</v>
      </c>
      <c r="N2776" s="13">
        <v>3105</v>
      </c>
      <c r="O2776" s="15">
        <f>_xlfn.XLOOKUP(B2776,Sheet1!A:A,Sheet1!E:E)</f>
        <v>36.68</v>
      </c>
      <c r="P2776" s="26"/>
      <c r="Q2776" s="15">
        <f t="shared" si="218"/>
        <v>38.514000000000003</v>
      </c>
      <c r="R2776" s="38">
        <f t="shared" si="215"/>
        <v>39.669420000000002</v>
      </c>
      <c r="S2776" s="26">
        <v>0</v>
      </c>
      <c r="T2776" s="13" t="str">
        <f t="shared" si="217"/>
        <v>Up</v>
      </c>
    </row>
    <row r="2777" spans="1:20" s="14" customFormat="1" hidden="1" x14ac:dyDescent="0.3">
      <c r="A2777" s="11">
        <v>6049684</v>
      </c>
      <c r="B2777" s="11">
        <v>6049684</v>
      </c>
      <c r="C2777" s="11" t="s">
        <v>26</v>
      </c>
      <c r="D2777" s="11" t="s">
        <v>27</v>
      </c>
      <c r="E2777" s="13" t="str">
        <f>_xlfn.XLOOKUP(B2777,Sheet1!A:A,Sheet1!B:B)</f>
        <v>DS WAGNER PUMP RUNNER</v>
      </c>
      <c r="F2777" s="13" t="str">
        <f t="shared" si="216"/>
        <v>CROWN  - DS WAGNER PUMP RUNNER</v>
      </c>
      <c r="G2777" s="13"/>
      <c r="H2777" s="91" t="s">
        <v>28</v>
      </c>
      <c r="I2777" s="11" t="s">
        <v>29</v>
      </c>
      <c r="J2777" s="11" t="s">
        <v>29</v>
      </c>
      <c r="K2777" s="11" t="s">
        <v>30</v>
      </c>
      <c r="M2777" s="11" t="s">
        <v>7062</v>
      </c>
      <c r="N2777" s="13">
        <v>3105</v>
      </c>
      <c r="O2777" s="15">
        <f>_xlfn.XLOOKUP(B2777,Sheet1!A:A,Sheet1!E:E)</f>
        <v>70.31</v>
      </c>
      <c r="P2777" s="26"/>
      <c r="Q2777" s="15">
        <f t="shared" si="218"/>
        <v>73.825500000000005</v>
      </c>
      <c r="R2777" s="38">
        <f t="shared" si="215"/>
        <v>76.040265000000005</v>
      </c>
      <c r="S2777" s="26">
        <v>0</v>
      </c>
      <c r="T2777" s="13" t="str">
        <f t="shared" si="217"/>
        <v>Up</v>
      </c>
    </row>
    <row r="2778" spans="1:20" s="14" customFormat="1" hidden="1" x14ac:dyDescent="0.3">
      <c r="A2778" s="11">
        <v>6049683</v>
      </c>
      <c r="B2778" s="11">
        <v>6049683</v>
      </c>
      <c r="C2778" s="11" t="s">
        <v>26</v>
      </c>
      <c r="D2778" s="11" t="s">
        <v>27</v>
      </c>
      <c r="E2778" s="13" t="str">
        <f>_xlfn.XLOOKUP(B2778,Sheet1!A:A,Sheet1!B:B)</f>
        <v>DS WAGNER TIPCLEAN                 200ML</v>
      </c>
      <c r="F2778" s="13" t="str">
        <f t="shared" si="216"/>
        <v>CROWN  - DS WAGNER TIPCLEAN                 200ML</v>
      </c>
      <c r="G2778" s="13"/>
      <c r="H2778" s="91" t="s">
        <v>28</v>
      </c>
      <c r="I2778" s="11" t="s">
        <v>29</v>
      </c>
      <c r="J2778" s="11" t="s">
        <v>29</v>
      </c>
      <c r="K2778" s="11" t="s">
        <v>30</v>
      </c>
      <c r="M2778" s="11" t="s">
        <v>7062</v>
      </c>
      <c r="N2778" s="13">
        <v>3105</v>
      </c>
      <c r="O2778" s="15">
        <f>_xlfn.XLOOKUP(B2778,Sheet1!A:A,Sheet1!E:E)</f>
        <v>27</v>
      </c>
      <c r="P2778" s="26"/>
      <c r="Q2778" s="15">
        <f t="shared" si="218"/>
        <v>28.35</v>
      </c>
      <c r="R2778" s="38">
        <f t="shared" si="215"/>
        <v>29.200500000000002</v>
      </c>
      <c r="S2778" s="26">
        <v>0</v>
      </c>
      <c r="T2778" s="13" t="str">
        <f t="shared" si="217"/>
        <v>Up</v>
      </c>
    </row>
    <row r="2779" spans="1:20" s="14" customFormat="1" hidden="1" x14ac:dyDescent="0.3">
      <c r="A2779" s="11">
        <v>6049680</v>
      </c>
      <c r="B2779" s="11">
        <v>6049680</v>
      </c>
      <c r="C2779" s="11" t="s">
        <v>26</v>
      </c>
      <c r="D2779" s="11" t="s">
        <v>27</v>
      </c>
      <c r="E2779" s="13" t="str">
        <f>_xlfn.XLOOKUP(B2779,Sheet1!A:A,Sheet1!B:B)</f>
        <v>DS WAGNER EASY CLEAN               1L</v>
      </c>
      <c r="F2779" s="13" t="str">
        <f t="shared" si="216"/>
        <v>CROWN  - DS WAGNER EASY CLEAN               1L</v>
      </c>
      <c r="G2779" s="13"/>
      <c r="H2779" s="91" t="s">
        <v>28</v>
      </c>
      <c r="I2779" s="11" t="s">
        <v>29</v>
      </c>
      <c r="J2779" s="11" t="s">
        <v>29</v>
      </c>
      <c r="K2779" s="11" t="s">
        <v>30</v>
      </c>
      <c r="M2779" s="11" t="s">
        <v>7062</v>
      </c>
      <c r="N2779" s="13">
        <v>3105</v>
      </c>
      <c r="O2779" s="15">
        <f>_xlfn.XLOOKUP(B2779,Sheet1!A:A,Sheet1!E:E)</f>
        <v>20.079999999999998</v>
      </c>
      <c r="P2779" s="26"/>
      <c r="Q2779" s="15">
        <f t="shared" si="218"/>
        <v>21.084</v>
      </c>
      <c r="R2779" s="38">
        <f t="shared" si="215"/>
        <v>21.716519999999999</v>
      </c>
      <c r="S2779" s="26">
        <v>0</v>
      </c>
      <c r="T2779" s="13" t="str">
        <f t="shared" si="217"/>
        <v>Up</v>
      </c>
    </row>
    <row r="2780" spans="1:20" s="14" customFormat="1" hidden="1" x14ac:dyDescent="0.3">
      <c r="A2780" s="11">
        <v>6049679</v>
      </c>
      <c r="B2780" s="11">
        <v>6049679</v>
      </c>
      <c r="C2780" s="11" t="s">
        <v>26</v>
      </c>
      <c r="D2780" s="11" t="s">
        <v>27</v>
      </c>
      <c r="E2780" s="13" t="str">
        <f>_xlfn.XLOOKUP(B2780,Sheet1!A:A,Sheet1!B:B)</f>
        <v>DS WAGNER EASY CLEAN               118ML</v>
      </c>
      <c r="F2780" s="13" t="str">
        <f t="shared" si="216"/>
        <v>CROWN  - DS WAGNER EASY CLEAN               118ML</v>
      </c>
      <c r="G2780" s="13"/>
      <c r="H2780" s="91" t="s">
        <v>28</v>
      </c>
      <c r="I2780" s="11" t="s">
        <v>29</v>
      </c>
      <c r="J2780" s="11" t="s">
        <v>29</v>
      </c>
      <c r="K2780" s="11" t="s">
        <v>30</v>
      </c>
      <c r="M2780" s="11" t="s">
        <v>7062</v>
      </c>
      <c r="N2780" s="13">
        <v>3105</v>
      </c>
      <c r="O2780" s="15">
        <f>_xlfn.XLOOKUP(B2780,Sheet1!A:A,Sheet1!E:E)</f>
        <v>4.78</v>
      </c>
      <c r="P2780" s="26"/>
      <c r="Q2780" s="15">
        <f t="shared" si="218"/>
        <v>5.0190000000000001</v>
      </c>
      <c r="R2780" s="38">
        <f t="shared" si="215"/>
        <v>5.1695700000000002</v>
      </c>
      <c r="S2780" s="26">
        <v>0</v>
      </c>
      <c r="T2780" s="13" t="str">
        <f t="shared" si="217"/>
        <v>Up</v>
      </c>
    </row>
    <row r="2781" spans="1:20" s="14" customFormat="1" hidden="1" x14ac:dyDescent="0.3">
      <c r="A2781" s="11">
        <v>6049678</v>
      </c>
      <c r="B2781" s="11">
        <v>6049678</v>
      </c>
      <c r="C2781" s="11" t="s">
        <v>26</v>
      </c>
      <c r="D2781" s="11" t="s">
        <v>27</v>
      </c>
      <c r="E2781" s="13" t="str">
        <f>_xlfn.XLOOKUP(B2781,Sheet1!A:A,Sheet1!B:B)</f>
        <v>DS WAGNER EASY GLIDE               500ML</v>
      </c>
      <c r="F2781" s="13" t="str">
        <f t="shared" si="216"/>
        <v>CROWN  - DS WAGNER EASY GLIDE               500ML</v>
      </c>
      <c r="G2781" s="13"/>
      <c r="H2781" s="91" t="s">
        <v>28</v>
      </c>
      <c r="I2781" s="11" t="s">
        <v>29</v>
      </c>
      <c r="J2781" s="11" t="s">
        <v>29</v>
      </c>
      <c r="K2781" s="11" t="s">
        <v>30</v>
      </c>
      <c r="M2781" s="11" t="s">
        <v>7062</v>
      </c>
      <c r="N2781" s="13">
        <v>3105</v>
      </c>
      <c r="O2781" s="15">
        <f>_xlfn.XLOOKUP(B2781,Sheet1!A:A,Sheet1!E:E)</f>
        <v>17.440000000000001</v>
      </c>
      <c r="P2781" s="26"/>
      <c r="Q2781" s="15">
        <f t="shared" si="218"/>
        <v>18.312000000000001</v>
      </c>
      <c r="R2781" s="38">
        <f t="shared" si="215"/>
        <v>18.861360000000001</v>
      </c>
      <c r="S2781" s="26">
        <v>0</v>
      </c>
      <c r="T2781" s="13" t="str">
        <f t="shared" si="217"/>
        <v>Up</v>
      </c>
    </row>
    <row r="2782" spans="1:20" s="14" customFormat="1" hidden="1" x14ac:dyDescent="0.3">
      <c r="A2782" s="11">
        <v>6049674</v>
      </c>
      <c r="B2782" s="11">
        <v>6049674</v>
      </c>
      <c r="C2782" s="11" t="s">
        <v>26</v>
      </c>
      <c r="D2782" s="11" t="s">
        <v>27</v>
      </c>
      <c r="E2782" s="13" t="str">
        <f>_xlfn.XLOOKUP(B2782,Sheet1!A:A,Sheet1!B:B)</f>
        <v>DS WAGNER EASY GLIDE               250ML</v>
      </c>
      <c r="F2782" s="13" t="str">
        <f t="shared" si="216"/>
        <v>CROWN  - DS WAGNER EASY GLIDE               250ML</v>
      </c>
      <c r="G2782" s="13"/>
      <c r="H2782" s="91" t="s">
        <v>28</v>
      </c>
      <c r="I2782" s="11" t="s">
        <v>29</v>
      </c>
      <c r="J2782" s="11" t="s">
        <v>29</v>
      </c>
      <c r="K2782" s="11" t="s">
        <v>30</v>
      </c>
      <c r="M2782" s="11" t="s">
        <v>7062</v>
      </c>
      <c r="N2782" s="13">
        <v>3105</v>
      </c>
      <c r="O2782" s="15">
        <f>_xlfn.XLOOKUP(B2782,Sheet1!A:A,Sheet1!E:E)</f>
        <v>11.93</v>
      </c>
      <c r="P2782" s="26"/>
      <c r="Q2782" s="15">
        <f t="shared" si="218"/>
        <v>12.5265</v>
      </c>
      <c r="R2782" s="38">
        <f t="shared" si="215"/>
        <v>12.902295000000001</v>
      </c>
      <c r="S2782" s="26">
        <v>0</v>
      </c>
      <c r="T2782" s="13" t="str">
        <f t="shared" si="217"/>
        <v>Up</v>
      </c>
    </row>
    <row r="2783" spans="1:20" s="14" customFormat="1" hidden="1" x14ac:dyDescent="0.3">
      <c r="A2783" s="11">
        <v>6049673</v>
      </c>
      <c r="B2783" s="11">
        <v>6049673</v>
      </c>
      <c r="C2783" s="11" t="s">
        <v>26</v>
      </c>
      <c r="D2783" s="11" t="s">
        <v>27</v>
      </c>
      <c r="E2783" s="13" t="str">
        <f>_xlfn.XLOOKUP(B2783,Sheet1!A:A,Sheet1!B:B)</f>
        <v>DS WAGNER EASY GLIDE               118ML</v>
      </c>
      <c r="F2783" s="13" t="str">
        <f t="shared" si="216"/>
        <v>CROWN  - DS WAGNER EASY GLIDE               118ML</v>
      </c>
      <c r="G2783" s="13"/>
      <c r="H2783" s="91" t="s">
        <v>28</v>
      </c>
      <c r="I2783" s="11" t="s">
        <v>29</v>
      </c>
      <c r="J2783" s="11" t="s">
        <v>29</v>
      </c>
      <c r="K2783" s="11" t="s">
        <v>30</v>
      </c>
      <c r="M2783" s="11" t="s">
        <v>7062</v>
      </c>
      <c r="N2783" s="13">
        <v>3105</v>
      </c>
      <c r="O2783" s="15">
        <f>_xlfn.XLOOKUP(B2783,Sheet1!A:A,Sheet1!E:E)</f>
        <v>3.68</v>
      </c>
      <c r="P2783" s="26"/>
      <c r="Q2783" s="15">
        <f t="shared" si="218"/>
        <v>3.8640000000000003</v>
      </c>
      <c r="R2783" s="38">
        <f t="shared" si="215"/>
        <v>3.9799200000000003</v>
      </c>
      <c r="S2783" s="26">
        <v>0</v>
      </c>
      <c r="T2783" s="13" t="str">
        <f t="shared" si="217"/>
        <v>Up</v>
      </c>
    </row>
    <row r="2784" spans="1:20" s="14" customFormat="1" hidden="1" x14ac:dyDescent="0.3">
      <c r="A2784" s="11">
        <v>6049672</v>
      </c>
      <c r="B2784" s="11">
        <v>6049672</v>
      </c>
      <c r="C2784" s="11" t="s">
        <v>26</v>
      </c>
      <c r="D2784" s="11" t="s">
        <v>27</v>
      </c>
      <c r="E2784" s="13" t="str">
        <f>_xlfn.XLOOKUP(B2784,Sheet1!A:A,Sheet1!B:B)</f>
        <v>DS WAGNER TRADE TIP 3 FINE FINISH</v>
      </c>
      <c r="F2784" s="13" t="str">
        <f t="shared" si="216"/>
        <v>CROWN  - DS WAGNER TRADE TIP 3 FINE FINISH</v>
      </c>
      <c r="G2784" s="13"/>
      <c r="H2784" s="91" t="s">
        <v>28</v>
      </c>
      <c r="I2784" s="11" t="s">
        <v>29</v>
      </c>
      <c r="J2784" s="11" t="s">
        <v>29</v>
      </c>
      <c r="K2784" s="11" t="s">
        <v>30</v>
      </c>
      <c r="M2784" s="11" t="s">
        <v>7062</v>
      </c>
      <c r="N2784" s="13">
        <v>3105</v>
      </c>
      <c r="O2784" s="15">
        <f>_xlfn.XLOOKUP(B2784,Sheet1!A:A,Sheet1!E:E)</f>
        <v>30.69</v>
      </c>
      <c r="P2784" s="26"/>
      <c r="Q2784" s="15">
        <f t="shared" si="218"/>
        <v>32.224500000000006</v>
      </c>
      <c r="R2784" s="38">
        <f t="shared" si="215"/>
        <v>33.191235000000006</v>
      </c>
      <c r="S2784" s="26">
        <v>0</v>
      </c>
      <c r="T2784" s="13" t="str">
        <f t="shared" si="217"/>
        <v>Up</v>
      </c>
    </row>
    <row r="2785" spans="1:20" s="14" customFormat="1" hidden="1" x14ac:dyDescent="0.3">
      <c r="A2785" s="11">
        <v>6049671</v>
      </c>
      <c r="B2785" s="11">
        <v>6049671</v>
      </c>
      <c r="C2785" s="11" t="s">
        <v>26</v>
      </c>
      <c r="D2785" s="11" t="s">
        <v>27</v>
      </c>
      <c r="E2785" s="13" t="str">
        <f>_xlfn.XLOOKUP(B2785,Sheet1!A:A,Sheet1!B:B)</f>
        <v>DS WAGNER TRADE TIP 3</v>
      </c>
      <c r="F2785" s="13" t="str">
        <f t="shared" si="216"/>
        <v>CROWN  - DS WAGNER TRADE TIP 3</v>
      </c>
      <c r="G2785" s="13"/>
      <c r="H2785" s="91" t="s">
        <v>28</v>
      </c>
      <c r="I2785" s="11" t="s">
        <v>29</v>
      </c>
      <c r="J2785" s="11" t="s">
        <v>29</v>
      </c>
      <c r="K2785" s="11" t="s">
        <v>30</v>
      </c>
      <c r="M2785" s="11" t="s">
        <v>7062</v>
      </c>
      <c r="N2785" s="13">
        <v>3105</v>
      </c>
      <c r="O2785" s="15">
        <f>_xlfn.XLOOKUP(B2785,Sheet1!A:A,Sheet1!E:E)</f>
        <v>54.04</v>
      </c>
      <c r="P2785" s="26"/>
      <c r="Q2785" s="15">
        <f t="shared" si="218"/>
        <v>56.742000000000004</v>
      </c>
      <c r="R2785" s="38">
        <f t="shared" si="215"/>
        <v>58.444260000000007</v>
      </c>
      <c r="S2785" s="26">
        <v>0</v>
      </c>
      <c r="T2785" s="13" t="str">
        <f t="shared" si="217"/>
        <v>Up</v>
      </c>
    </row>
    <row r="2786" spans="1:20" s="14" customFormat="1" hidden="1" x14ac:dyDescent="0.3">
      <c r="A2786" s="11">
        <v>6049670</v>
      </c>
      <c r="B2786" s="11">
        <v>6049670</v>
      </c>
      <c r="C2786" s="11" t="s">
        <v>26</v>
      </c>
      <c r="D2786" s="11" t="s">
        <v>27</v>
      </c>
      <c r="E2786" s="13" t="str">
        <f>_xlfn.XLOOKUP(B2786,Sheet1!A:A,Sheet1!B:B)</f>
        <v>DS WAGNER TRADETIP HOLDER          7/8IN</v>
      </c>
      <c r="F2786" s="13" t="str">
        <f t="shared" si="216"/>
        <v>CROWN  - DS WAGNER TRADETIP HOLDER          7/8IN</v>
      </c>
      <c r="G2786" s="13"/>
      <c r="H2786" s="91" t="s">
        <v>28</v>
      </c>
      <c r="I2786" s="11" t="s">
        <v>29</v>
      </c>
      <c r="J2786" s="11" t="s">
        <v>29</v>
      </c>
      <c r="K2786" s="11" t="s">
        <v>30</v>
      </c>
      <c r="M2786" s="11" t="s">
        <v>7062</v>
      </c>
      <c r="N2786" s="13">
        <v>3105</v>
      </c>
      <c r="O2786" s="15">
        <f>_xlfn.XLOOKUP(B2786,Sheet1!A:A,Sheet1!E:E)</f>
        <v>54.56</v>
      </c>
      <c r="P2786" s="26"/>
      <c r="Q2786" s="15">
        <f t="shared" si="218"/>
        <v>57.288000000000004</v>
      </c>
      <c r="R2786" s="38">
        <f t="shared" si="215"/>
        <v>59.006640000000004</v>
      </c>
      <c r="S2786" s="26">
        <v>0</v>
      </c>
      <c r="T2786" s="13" t="str">
        <f t="shared" si="217"/>
        <v>Up</v>
      </c>
    </row>
    <row r="2787" spans="1:20" s="14" customFormat="1" hidden="1" x14ac:dyDescent="0.3">
      <c r="A2787" s="11">
        <v>6049669</v>
      </c>
      <c r="B2787" s="11">
        <v>6049669</v>
      </c>
      <c r="C2787" s="11" t="s">
        <v>26</v>
      </c>
      <c r="D2787" s="11" t="s">
        <v>27</v>
      </c>
      <c r="E2787" s="13" t="str">
        <f>_xlfn.XLOOKUP(B2787,Sheet1!A:A,Sheet1!B:B)</f>
        <v>DS WAGNER TRADETIP HOLDER        11/16IN</v>
      </c>
      <c r="F2787" s="13" t="str">
        <f t="shared" si="216"/>
        <v>CROWN  - DS WAGNER TRADETIP HOLDER        11/16IN</v>
      </c>
      <c r="G2787" s="13"/>
      <c r="H2787" s="91" t="s">
        <v>28</v>
      </c>
      <c r="I2787" s="11" t="s">
        <v>29</v>
      </c>
      <c r="J2787" s="11" t="s">
        <v>29</v>
      </c>
      <c r="K2787" s="11" t="s">
        <v>30</v>
      </c>
      <c r="M2787" s="11" t="s">
        <v>7062</v>
      </c>
      <c r="N2787" s="13">
        <v>3105</v>
      </c>
      <c r="O2787" s="15">
        <f>_xlfn.XLOOKUP(B2787,Sheet1!A:A,Sheet1!E:E)</f>
        <v>54.56</v>
      </c>
      <c r="P2787" s="26"/>
      <c r="Q2787" s="15">
        <f t="shared" si="218"/>
        <v>57.288000000000004</v>
      </c>
      <c r="R2787" s="38">
        <f t="shared" si="215"/>
        <v>59.006640000000004</v>
      </c>
      <c r="S2787" s="26">
        <v>0</v>
      </c>
      <c r="T2787" s="13" t="str">
        <f t="shared" si="217"/>
        <v>Up</v>
      </c>
    </row>
    <row r="2788" spans="1:20" s="14" customFormat="1" hidden="1" x14ac:dyDescent="0.3">
      <c r="A2788" s="11">
        <v>6049664</v>
      </c>
      <c r="B2788" s="11">
        <v>6049664</v>
      </c>
      <c r="C2788" s="11" t="s">
        <v>26</v>
      </c>
      <c r="D2788" s="11" t="s">
        <v>27</v>
      </c>
      <c r="E2788" s="13" t="str">
        <f>_xlfn.XLOOKUP(B2788,Sheet1!A:A,Sheet1!B:B)</f>
        <v>DS WAGNER YELLOW AIRLESS HOSE 15M X 1/4</v>
      </c>
      <c r="F2788" s="13" t="str">
        <f t="shared" si="216"/>
        <v>CROWN  - DS WAGNER YELLOW AIRLESS HOSE 15M X 1/4</v>
      </c>
      <c r="G2788" s="13"/>
      <c r="H2788" s="91" t="s">
        <v>28</v>
      </c>
      <c r="I2788" s="11" t="s">
        <v>29</v>
      </c>
      <c r="J2788" s="11" t="s">
        <v>29</v>
      </c>
      <c r="K2788" s="11" t="s">
        <v>30</v>
      </c>
      <c r="M2788" s="11" t="s">
        <v>7062</v>
      </c>
      <c r="N2788" s="13">
        <v>3105</v>
      </c>
      <c r="O2788" s="15">
        <f>_xlfn.XLOOKUP(B2788,Sheet1!A:A,Sheet1!E:E)</f>
        <v>149.69999999999999</v>
      </c>
      <c r="P2788" s="26"/>
      <c r="Q2788" s="15">
        <f t="shared" si="218"/>
        <v>157.185</v>
      </c>
      <c r="R2788" s="38">
        <f t="shared" si="215"/>
        <v>161.90055000000001</v>
      </c>
      <c r="S2788" s="26">
        <v>0</v>
      </c>
      <c r="T2788" s="13" t="str">
        <f t="shared" si="217"/>
        <v>Up</v>
      </c>
    </row>
    <row r="2789" spans="1:20" s="14" customFormat="1" hidden="1" x14ac:dyDescent="0.3">
      <c r="A2789" s="11">
        <v>6049662</v>
      </c>
      <c r="B2789" s="11">
        <v>6049662</v>
      </c>
      <c r="C2789" s="11" t="s">
        <v>26</v>
      </c>
      <c r="D2789" s="11" t="s">
        <v>27</v>
      </c>
      <c r="E2789" s="13" t="str">
        <f>_xlfn.XLOOKUP(B2789,Sheet1!A:A,Sheet1!B:B)</f>
        <v>DS WAGNER AIRLESS PISTOLE AG08</v>
      </c>
      <c r="F2789" s="13" t="str">
        <f t="shared" si="216"/>
        <v>CROWN  - DS WAGNER AIRLESS PISTOLE AG08</v>
      </c>
      <c r="G2789" s="13"/>
      <c r="H2789" s="91" t="s">
        <v>28</v>
      </c>
      <c r="I2789" s="11" t="s">
        <v>29</v>
      </c>
      <c r="J2789" s="11" t="s">
        <v>29</v>
      </c>
      <c r="K2789" s="11" t="s">
        <v>30</v>
      </c>
      <c r="M2789" s="11" t="s">
        <v>7062</v>
      </c>
      <c r="N2789" s="13">
        <v>3105</v>
      </c>
      <c r="O2789" s="15">
        <f>_xlfn.XLOOKUP(B2789,Sheet1!A:A,Sheet1!E:E)</f>
        <v>228.6</v>
      </c>
      <c r="P2789" s="26"/>
      <c r="Q2789" s="29">
        <f t="shared" si="218"/>
        <v>240.03</v>
      </c>
      <c r="R2789" s="38">
        <f t="shared" si="215"/>
        <v>247.23090000000002</v>
      </c>
      <c r="S2789" s="26">
        <v>0</v>
      </c>
      <c r="T2789" s="13" t="str">
        <f t="shared" si="217"/>
        <v>Up</v>
      </c>
    </row>
    <row r="2790" spans="1:20" s="14" customFormat="1" hidden="1" x14ac:dyDescent="0.3">
      <c r="A2790" s="11">
        <v>6049661</v>
      </c>
      <c r="B2790" s="11">
        <v>6049661</v>
      </c>
      <c r="C2790" s="11" t="s">
        <v>26</v>
      </c>
      <c r="D2790" s="11" t="s">
        <v>27</v>
      </c>
      <c r="E2790" s="13" t="str">
        <f>_xlfn.XLOOKUP(B2790,Sheet1!A:A,Sheet1!B:B)</f>
        <v>DS WAGNER PRO SPRY AIRLESS  PS3.21 110V</v>
      </c>
      <c r="F2790" s="13" t="str">
        <f t="shared" si="216"/>
        <v>CROWN  - DS WAGNER PRO SPRY AIRLESS  PS3.21 110V</v>
      </c>
      <c r="G2790" s="13"/>
      <c r="H2790" s="91" t="s">
        <v>28</v>
      </c>
      <c r="I2790" s="11" t="s">
        <v>29</v>
      </c>
      <c r="J2790" s="11" t="s">
        <v>29</v>
      </c>
      <c r="K2790" s="11" t="s">
        <v>30</v>
      </c>
      <c r="M2790" s="11" t="s">
        <v>7062</v>
      </c>
      <c r="N2790" s="13">
        <v>3105</v>
      </c>
      <c r="O2790" s="15">
        <f>_xlfn.XLOOKUP(B2790,Sheet1!A:A,Sheet1!E:E)</f>
        <v>2065.0300000000002</v>
      </c>
      <c r="P2790" s="26"/>
      <c r="Q2790" s="15">
        <f t="shared" si="218"/>
        <v>2168.2815000000005</v>
      </c>
      <c r="R2790" s="38">
        <f t="shared" si="215"/>
        <v>2233.3299450000004</v>
      </c>
      <c r="S2790" s="26">
        <v>0</v>
      </c>
      <c r="T2790" s="13" t="str">
        <f t="shared" si="217"/>
        <v>Up</v>
      </c>
    </row>
    <row r="2791" spans="1:20" s="14" customFormat="1" hidden="1" x14ac:dyDescent="0.3">
      <c r="A2791" s="11">
        <v>6049659</v>
      </c>
      <c r="B2791" s="11">
        <v>6049659</v>
      </c>
      <c r="C2791" s="11" t="s">
        <v>26</v>
      </c>
      <c r="D2791" s="11" t="s">
        <v>27</v>
      </c>
      <c r="E2791" s="13" t="str">
        <f>_xlfn.XLOOKUP(B2791,Sheet1!A:A,Sheet1!B:B)</f>
        <v>DS WAGNER STEAM FORCE PRO 230V</v>
      </c>
      <c r="F2791" s="13" t="str">
        <f t="shared" si="216"/>
        <v>CROWN  - DS WAGNER STEAM FORCE PRO 230V</v>
      </c>
      <c r="G2791" s="13"/>
      <c r="H2791" s="91" t="s">
        <v>28</v>
      </c>
      <c r="I2791" s="11" t="s">
        <v>29</v>
      </c>
      <c r="J2791" s="11" t="s">
        <v>29</v>
      </c>
      <c r="K2791" s="11" t="s">
        <v>30</v>
      </c>
      <c r="M2791" s="11" t="s">
        <v>7062</v>
      </c>
      <c r="N2791" s="13">
        <v>3105</v>
      </c>
      <c r="O2791" s="15">
        <f>_xlfn.XLOOKUP(B2791,Sheet1!A:A,Sheet1!E:E)</f>
        <v>630.55999999999995</v>
      </c>
      <c r="P2791" s="26"/>
      <c r="Q2791" s="29">
        <f t="shared" si="218"/>
        <v>662.08799999999997</v>
      </c>
      <c r="R2791" s="38">
        <f t="shared" si="215"/>
        <v>681.95064000000002</v>
      </c>
      <c r="S2791" s="26">
        <v>0</v>
      </c>
      <c r="T2791" s="13" t="str">
        <f t="shared" si="217"/>
        <v>Up</v>
      </c>
    </row>
    <row r="2792" spans="1:20" s="14" customFormat="1" hidden="1" x14ac:dyDescent="0.3">
      <c r="A2792" s="11">
        <v>6049656</v>
      </c>
      <c r="B2792" s="11">
        <v>6049656</v>
      </c>
      <c r="C2792" s="11" t="s">
        <v>26</v>
      </c>
      <c r="D2792" s="11" t="s">
        <v>27</v>
      </c>
      <c r="E2792" s="13" t="str">
        <f>_xlfn.XLOOKUP(B2792,Sheet1!A:A,Sheet1!B:B)</f>
        <v>DS WAGNER SF23+ DIAPHRAG PUMP CART  110V</v>
      </c>
      <c r="F2792" s="13" t="str">
        <f t="shared" si="216"/>
        <v>CROWN  - DS WAGNER SF23+ DIAPHRAG PUMP CART  110V</v>
      </c>
      <c r="G2792" s="13"/>
      <c r="H2792" s="91" t="s">
        <v>28</v>
      </c>
      <c r="I2792" s="11" t="s">
        <v>29</v>
      </c>
      <c r="J2792" s="11" t="s">
        <v>29</v>
      </c>
      <c r="K2792" s="11" t="s">
        <v>30</v>
      </c>
      <c r="M2792" s="11" t="s">
        <v>7062</v>
      </c>
      <c r="N2792" s="13">
        <v>3105</v>
      </c>
      <c r="O2792" s="15">
        <f>_xlfn.XLOOKUP(B2792,Sheet1!A:A,Sheet1!E:E)</f>
        <v>2648.42</v>
      </c>
      <c r="P2792" s="26"/>
      <c r="Q2792" s="15">
        <f t="shared" si="218"/>
        <v>2780.8410000000003</v>
      </c>
      <c r="R2792" s="38">
        <f t="shared" si="215"/>
        <v>2864.2662300000006</v>
      </c>
      <c r="S2792" s="26">
        <v>0</v>
      </c>
      <c r="T2792" s="13" t="str">
        <f t="shared" si="217"/>
        <v>Up</v>
      </c>
    </row>
    <row r="2793" spans="1:20" s="14" customFormat="1" hidden="1" x14ac:dyDescent="0.3">
      <c r="A2793" s="11">
        <v>6049206</v>
      </c>
      <c r="B2793" s="11">
        <v>6049206</v>
      </c>
      <c r="C2793" s="11" t="s">
        <v>26</v>
      </c>
      <c r="D2793" s="11" t="s">
        <v>27</v>
      </c>
      <c r="E2793" s="13" t="str">
        <f>_xlfn.XLOOKUP(B2793,Sheet1!A:A,Sheet1!B:B)</f>
        <v>DS EARLEX PREMIER STRIPPER SS77UKP 240V</v>
      </c>
      <c r="F2793" s="13" t="str">
        <f t="shared" si="216"/>
        <v>CROWN  - DS EARLEX PREMIER STRIPPER SS77UKP 240V</v>
      </c>
      <c r="G2793" s="13"/>
      <c r="H2793" s="91" t="s">
        <v>28</v>
      </c>
      <c r="I2793" s="11" t="s">
        <v>29</v>
      </c>
      <c r="J2793" s="11" t="s">
        <v>29</v>
      </c>
      <c r="K2793" s="11" t="s">
        <v>30</v>
      </c>
      <c r="M2793" s="11" t="s">
        <v>7062</v>
      </c>
      <c r="N2793" s="13">
        <v>3105</v>
      </c>
      <c r="O2793" s="15">
        <f>_xlfn.XLOOKUP(B2793,Sheet1!A:A,Sheet1!E:E)</f>
        <v>65.69</v>
      </c>
      <c r="P2793" s="26"/>
      <c r="Q2793" s="29">
        <f t="shared" si="218"/>
        <v>68.974500000000006</v>
      </c>
      <c r="R2793" s="38">
        <f t="shared" si="215"/>
        <v>71.043735000000012</v>
      </c>
      <c r="S2793" s="26">
        <v>0</v>
      </c>
      <c r="T2793" s="13" t="str">
        <f t="shared" si="217"/>
        <v>Up</v>
      </c>
    </row>
    <row r="2794" spans="1:20" s="14" customFormat="1" hidden="1" x14ac:dyDescent="0.3">
      <c r="A2794" s="11">
        <v>6056215</v>
      </c>
      <c r="B2794" s="11">
        <v>6056215</v>
      </c>
      <c r="C2794" s="11" t="s">
        <v>26</v>
      </c>
      <c r="D2794" s="11" t="s">
        <v>27</v>
      </c>
      <c r="E2794" s="13" t="str">
        <f>_xlfn.XLOOKUP(B2794,Sheet1!A:A,Sheet1!B:B)</f>
        <v>DS EVERBUILD 1 HOUR CAULK BROWN    C3</v>
      </c>
      <c r="F2794" s="13" t="str">
        <f t="shared" si="216"/>
        <v>CROWN  - DS EVERBUILD 1 HOUR CAULK BROWN    C3</v>
      </c>
      <c r="G2794" s="13"/>
      <c r="H2794" s="91" t="s">
        <v>28</v>
      </c>
      <c r="I2794" s="11" t="s">
        <v>29</v>
      </c>
      <c r="J2794" s="11" t="s">
        <v>29</v>
      </c>
      <c r="K2794" s="11" t="s">
        <v>30</v>
      </c>
      <c r="M2794" s="11" t="s">
        <v>7062</v>
      </c>
      <c r="N2794" s="13">
        <v>3105</v>
      </c>
      <c r="O2794" s="15">
        <f>_xlfn.XLOOKUP(B2794,Sheet1!A:A,Sheet1!E:E)</f>
        <v>2</v>
      </c>
      <c r="P2794" s="26"/>
      <c r="Q2794" s="15">
        <f t="shared" si="218"/>
        <v>2.1</v>
      </c>
      <c r="R2794" s="38">
        <f t="shared" si="215"/>
        <v>2.1630000000000003</v>
      </c>
      <c r="S2794" s="26">
        <v>0</v>
      </c>
      <c r="T2794" s="13" t="str">
        <f t="shared" si="217"/>
        <v>Up</v>
      </c>
    </row>
    <row r="2795" spans="1:20" s="14" customFormat="1" hidden="1" x14ac:dyDescent="0.3">
      <c r="A2795" s="11">
        <v>6056213</v>
      </c>
      <c r="B2795" s="11">
        <v>6056213</v>
      </c>
      <c r="C2795" s="11" t="s">
        <v>26</v>
      </c>
      <c r="D2795" s="11" t="s">
        <v>27</v>
      </c>
      <c r="E2795" s="13" t="str">
        <f>_xlfn.XLOOKUP(B2795,Sheet1!A:A,Sheet1!B:B)</f>
        <v>DS EVERBUILD 1 HOUR CAULK MAGNOLIA C3</v>
      </c>
      <c r="F2795" s="13" t="str">
        <f t="shared" si="216"/>
        <v>CROWN  - DS EVERBUILD 1 HOUR CAULK MAGNOLIA C3</v>
      </c>
      <c r="G2795" s="13"/>
      <c r="H2795" s="91" t="s">
        <v>28</v>
      </c>
      <c r="I2795" s="11" t="s">
        <v>29</v>
      </c>
      <c r="J2795" s="11" t="s">
        <v>29</v>
      </c>
      <c r="K2795" s="11" t="s">
        <v>30</v>
      </c>
      <c r="M2795" s="11" t="s">
        <v>7062</v>
      </c>
      <c r="N2795" s="13">
        <v>3105</v>
      </c>
      <c r="O2795" s="15">
        <f>_xlfn.XLOOKUP(B2795,Sheet1!A:A,Sheet1!E:E)</f>
        <v>2.06</v>
      </c>
      <c r="P2795" s="26"/>
      <c r="Q2795" s="15">
        <f t="shared" si="218"/>
        <v>2.1630000000000003</v>
      </c>
      <c r="R2795" s="38">
        <f t="shared" si="215"/>
        <v>2.2278900000000004</v>
      </c>
      <c r="S2795" s="26">
        <v>0</v>
      </c>
      <c r="T2795" s="13" t="str">
        <f t="shared" si="217"/>
        <v>Up</v>
      </c>
    </row>
    <row r="2796" spans="1:20" s="14" customFormat="1" hidden="1" x14ac:dyDescent="0.3">
      <c r="A2796" s="11">
        <v>6056203</v>
      </c>
      <c r="B2796" s="11">
        <v>6056203</v>
      </c>
      <c r="C2796" s="11" t="s">
        <v>26</v>
      </c>
      <c r="D2796" s="11" t="s">
        <v>27</v>
      </c>
      <c r="E2796" s="13" t="str">
        <f>_xlfn.XLOOKUP(B2796,Sheet1!A:A,Sheet1!B:B)</f>
        <v>DS TETRION AP POWDER FILLER +20%   6K</v>
      </c>
      <c r="F2796" s="13" t="str">
        <f t="shared" si="216"/>
        <v>CROWN  - DS TETRION AP POWDER FILLER +20%   6K</v>
      </c>
      <c r="G2796" s="13"/>
      <c r="H2796" s="91" t="s">
        <v>28</v>
      </c>
      <c r="I2796" s="11" t="s">
        <v>29</v>
      </c>
      <c r="J2796" s="11" t="s">
        <v>29</v>
      </c>
      <c r="K2796" s="11" t="s">
        <v>30</v>
      </c>
      <c r="M2796" s="11" t="s">
        <v>7062</v>
      </c>
      <c r="N2796" s="13">
        <v>3105</v>
      </c>
      <c r="O2796" s="15">
        <f>_xlfn.XLOOKUP(B2796,Sheet1!A:A,Sheet1!E:E)</f>
        <v>7.26</v>
      </c>
      <c r="P2796" s="26">
        <f>_xlfn.XLOOKUP(A2796,Sheet2!F:F,Sheet2!H:H)</f>
        <v>0</v>
      </c>
      <c r="Q2796" s="15">
        <f t="shared" si="218"/>
        <v>7.6230000000000002</v>
      </c>
      <c r="R2796" s="38">
        <f t="shared" ref="R2796:R2836" si="219">Q2796*1.03</f>
        <v>7.8516900000000005</v>
      </c>
      <c r="S2796" s="26">
        <v>0</v>
      </c>
      <c r="T2796" s="13" t="str">
        <f t="shared" si="217"/>
        <v>Up</v>
      </c>
    </row>
    <row r="2797" spans="1:20" s="14" customFormat="1" hidden="1" x14ac:dyDescent="0.3">
      <c r="A2797" s="11">
        <v>6056830</v>
      </c>
      <c r="B2797" s="11">
        <v>6056830</v>
      </c>
      <c r="C2797" s="11" t="s">
        <v>26</v>
      </c>
      <c r="D2797" s="11" t="s">
        <v>27</v>
      </c>
      <c r="E2797" s="13" t="str">
        <f>_xlfn.XLOOKUP(B2797,Sheet1!A:A,Sheet1!B:B)</f>
        <v>DS FILLTITE DECORATORS CAULK WHITE 400ML</v>
      </c>
      <c r="F2797" s="13" t="str">
        <f t="shared" si="216"/>
        <v>CROWN  - DS FILLTITE DECORATORS CAULK WHITE 400ML</v>
      </c>
      <c r="G2797" s="13"/>
      <c r="H2797" s="91" t="s">
        <v>28</v>
      </c>
      <c r="I2797" s="11" t="s">
        <v>29</v>
      </c>
      <c r="J2797" s="11" t="s">
        <v>29</v>
      </c>
      <c r="K2797" s="11" t="s">
        <v>30</v>
      </c>
      <c r="M2797" s="11" t="s">
        <v>7062</v>
      </c>
      <c r="N2797" s="13">
        <v>3105</v>
      </c>
      <c r="O2797" s="15">
        <f>_xlfn.XLOOKUP(B2797,Sheet1!A:A,Sheet1!E:E)</f>
        <v>2.54</v>
      </c>
      <c r="P2797" s="26"/>
      <c r="Q2797" s="15">
        <f t="shared" si="218"/>
        <v>2.6670000000000003</v>
      </c>
      <c r="R2797" s="38">
        <f t="shared" si="219"/>
        <v>2.7470100000000004</v>
      </c>
      <c r="S2797" s="26">
        <v>0</v>
      </c>
      <c r="T2797" s="13" t="str">
        <f t="shared" si="217"/>
        <v>Up</v>
      </c>
    </row>
    <row r="2798" spans="1:20" s="14" customFormat="1" hidden="1" x14ac:dyDescent="0.3">
      <c r="A2798" s="11">
        <v>6056832</v>
      </c>
      <c r="B2798" s="11">
        <v>6056832</v>
      </c>
      <c r="C2798" s="11" t="s">
        <v>26</v>
      </c>
      <c r="D2798" s="11" t="s">
        <v>27</v>
      </c>
      <c r="E2798" s="13" t="str">
        <f>_xlfn.XLOOKUP(B2798,Sheet1!A:A,Sheet1!B:B)</f>
        <v>DS HIPPO SEAL IT DECORATORS FILLER 400ML</v>
      </c>
      <c r="F2798" s="13" t="str">
        <f t="shared" si="216"/>
        <v>CROWN  - DS HIPPO SEAL IT DECORATORS FILLER 400ML</v>
      </c>
      <c r="G2798" s="13"/>
      <c r="H2798" s="91" t="s">
        <v>28</v>
      </c>
      <c r="I2798" s="11" t="s">
        <v>29</v>
      </c>
      <c r="J2798" s="11" t="s">
        <v>29</v>
      </c>
      <c r="K2798" s="11" t="s">
        <v>30</v>
      </c>
      <c r="M2798" s="11" t="s">
        <v>7062</v>
      </c>
      <c r="N2798" s="13">
        <v>3105</v>
      </c>
      <c r="O2798" s="15">
        <f>_xlfn.XLOOKUP(B2798,Sheet1!A:A,Sheet1!E:E)</f>
        <v>3.73</v>
      </c>
      <c r="P2798" s="26"/>
      <c r="Q2798" s="15">
        <f t="shared" si="218"/>
        <v>3.9165000000000001</v>
      </c>
      <c r="R2798" s="38">
        <f t="shared" si="219"/>
        <v>4.033995</v>
      </c>
      <c r="S2798" s="26">
        <v>0</v>
      </c>
      <c r="T2798" s="13" t="str">
        <f t="shared" si="217"/>
        <v>Up</v>
      </c>
    </row>
    <row r="2799" spans="1:20" s="14" customFormat="1" hidden="1" x14ac:dyDescent="0.3">
      <c r="A2799" s="11">
        <v>6056833</v>
      </c>
      <c r="B2799" s="11">
        <v>6056833</v>
      </c>
      <c r="C2799" s="11" t="s">
        <v>26</v>
      </c>
      <c r="D2799" s="11" t="s">
        <v>27</v>
      </c>
      <c r="E2799" s="13" t="str">
        <f>_xlfn.XLOOKUP(B2799,Sheet1!A:A,Sheet1!B:B)</f>
        <v>DS HIPPO GRIP SOLV FREE GRAB ADHES 290ML</v>
      </c>
      <c r="F2799" s="13" t="str">
        <f t="shared" si="216"/>
        <v>CROWN  - DS HIPPO GRIP SOLV FREE GRAB ADHES 290ML</v>
      </c>
      <c r="G2799" s="13"/>
      <c r="H2799" s="91" t="s">
        <v>28</v>
      </c>
      <c r="I2799" s="11" t="s">
        <v>29</v>
      </c>
      <c r="J2799" s="11" t="s">
        <v>29</v>
      </c>
      <c r="K2799" s="11" t="s">
        <v>30</v>
      </c>
      <c r="M2799" s="11" t="s">
        <v>7062</v>
      </c>
      <c r="N2799" s="13">
        <v>3105</v>
      </c>
      <c r="O2799" s="15">
        <f>_xlfn.XLOOKUP(B2799,Sheet1!A:A,Sheet1!E:E)</f>
        <v>3.11</v>
      </c>
      <c r="P2799" s="26"/>
      <c r="Q2799" s="15">
        <f t="shared" si="218"/>
        <v>3.2654999999999998</v>
      </c>
      <c r="R2799" s="38">
        <f t="shared" si="219"/>
        <v>3.3634650000000001</v>
      </c>
      <c r="S2799" s="26">
        <v>0</v>
      </c>
      <c r="T2799" s="13" t="str">
        <f t="shared" si="217"/>
        <v>Up</v>
      </c>
    </row>
    <row r="2800" spans="1:20" s="14" customFormat="1" hidden="1" x14ac:dyDescent="0.3">
      <c r="A2800" s="11">
        <v>6056202</v>
      </c>
      <c r="B2800" s="11">
        <v>6056202</v>
      </c>
      <c r="C2800" s="11" t="s">
        <v>26</v>
      </c>
      <c r="D2800" s="11" t="s">
        <v>27</v>
      </c>
      <c r="E2800" s="13" t="str">
        <f>_xlfn.XLOOKUP(B2800,Sheet1!A:A,Sheet1!B:B)</f>
        <v>DS TETRION AP POWDER FILLER +33%   2K</v>
      </c>
      <c r="F2800" s="13" t="str">
        <f t="shared" si="216"/>
        <v>CROWN  - DS TETRION AP POWDER FILLER +33%   2K</v>
      </c>
      <c r="G2800" s="13"/>
      <c r="H2800" s="91" t="s">
        <v>28</v>
      </c>
      <c r="I2800" s="11" t="s">
        <v>29</v>
      </c>
      <c r="J2800" s="11" t="s">
        <v>29</v>
      </c>
      <c r="K2800" s="11" t="s">
        <v>30</v>
      </c>
      <c r="M2800" s="11" t="s">
        <v>7062</v>
      </c>
      <c r="N2800" s="13">
        <v>3105</v>
      </c>
      <c r="O2800" s="15">
        <f>_xlfn.XLOOKUP(B2800,Sheet1!A:A,Sheet1!E:E)</f>
        <v>3.17</v>
      </c>
      <c r="P2800" s="26">
        <f>_xlfn.XLOOKUP(A2800,Sheet2!F:F,Sheet2!H:H)</f>
        <v>0</v>
      </c>
      <c r="Q2800" s="15">
        <f t="shared" si="218"/>
        <v>3.3285</v>
      </c>
      <c r="R2800" s="38">
        <f t="shared" si="219"/>
        <v>3.4283550000000003</v>
      </c>
      <c r="S2800" s="26">
        <v>0</v>
      </c>
      <c r="T2800" s="13" t="str">
        <f t="shared" si="217"/>
        <v>Up</v>
      </c>
    </row>
    <row r="2801" spans="1:20" s="14" customFormat="1" hidden="1" x14ac:dyDescent="0.3">
      <c r="A2801" s="11">
        <v>6056073</v>
      </c>
      <c r="B2801" s="11">
        <v>6056073</v>
      </c>
      <c r="C2801" s="11" t="s">
        <v>26</v>
      </c>
      <c r="D2801" s="11" t="s">
        <v>27</v>
      </c>
      <c r="E2801" s="13" t="str">
        <f>_xlfn.XLOOKUP(B2801,Sheet1!A:A,Sheet1!B:B)</f>
        <v>DS C-TEC CT1 SEALANT+ADHESIV ANTHR 290ML</v>
      </c>
      <c r="F2801" s="13" t="str">
        <f t="shared" si="216"/>
        <v>CROWN  - DS C-TEC CT1 SEALANT+ADHESIV ANTHR 290ML</v>
      </c>
      <c r="G2801" s="13"/>
      <c r="H2801" s="91" t="s">
        <v>28</v>
      </c>
      <c r="I2801" s="11" t="s">
        <v>29</v>
      </c>
      <c r="J2801" s="11" t="s">
        <v>29</v>
      </c>
      <c r="K2801" s="11" t="s">
        <v>30</v>
      </c>
      <c r="M2801" s="11" t="s">
        <v>7062</v>
      </c>
      <c r="N2801" s="13">
        <v>3105</v>
      </c>
      <c r="O2801" s="15">
        <f>_xlfn.XLOOKUP(B2801,Sheet1!A:A,Sheet1!E:E)</f>
        <v>12.75</v>
      </c>
      <c r="P2801" s="26"/>
      <c r="Q2801" s="15">
        <f t="shared" si="218"/>
        <v>13.387500000000001</v>
      </c>
      <c r="R2801" s="38">
        <f t="shared" si="219"/>
        <v>13.789125000000002</v>
      </c>
      <c r="S2801" s="26">
        <v>0</v>
      </c>
      <c r="T2801" s="13" t="str">
        <f t="shared" si="217"/>
        <v>Up</v>
      </c>
    </row>
    <row r="2802" spans="1:20" s="14" customFormat="1" hidden="1" x14ac:dyDescent="0.3">
      <c r="A2802" s="11">
        <v>6056071</v>
      </c>
      <c r="B2802" s="11">
        <v>6056071</v>
      </c>
      <c r="C2802" s="11" t="s">
        <v>26</v>
      </c>
      <c r="D2802" s="11" t="s">
        <v>27</v>
      </c>
      <c r="E2802" s="13" t="str">
        <f>_xlfn.XLOOKUP(B2802,Sheet1!A:A,Sheet1!B:B)</f>
        <v>DS C-TEC CT1 SEALANT+ADHESIV SILVR 290ML</v>
      </c>
      <c r="F2802" s="13" t="str">
        <f t="shared" si="216"/>
        <v>CROWN  - DS C-TEC CT1 SEALANT+ADHESIV SILVR 290ML</v>
      </c>
      <c r="G2802" s="13"/>
      <c r="H2802" s="91" t="s">
        <v>28</v>
      </c>
      <c r="I2802" s="11" t="s">
        <v>29</v>
      </c>
      <c r="J2802" s="11" t="s">
        <v>29</v>
      </c>
      <c r="K2802" s="11" t="s">
        <v>30</v>
      </c>
      <c r="M2802" s="11" t="s">
        <v>7062</v>
      </c>
      <c r="N2802" s="13">
        <v>3105</v>
      </c>
      <c r="O2802" s="15">
        <f>_xlfn.XLOOKUP(B2802,Sheet1!A:A,Sheet1!E:E)</f>
        <v>14.45</v>
      </c>
      <c r="P2802" s="26"/>
      <c r="Q2802" s="15">
        <f t="shared" si="218"/>
        <v>15.172499999999999</v>
      </c>
      <c r="R2802" s="38">
        <f t="shared" si="219"/>
        <v>15.627675</v>
      </c>
      <c r="S2802" s="26">
        <v>0</v>
      </c>
      <c r="T2802" s="13" t="str">
        <f t="shared" si="217"/>
        <v>Up</v>
      </c>
    </row>
    <row r="2803" spans="1:20" s="14" customFormat="1" hidden="1" x14ac:dyDescent="0.3">
      <c r="A2803" s="11">
        <v>6056067</v>
      </c>
      <c r="B2803" s="11">
        <v>6056067</v>
      </c>
      <c r="C2803" s="11" t="s">
        <v>26</v>
      </c>
      <c r="D2803" s="11" t="s">
        <v>27</v>
      </c>
      <c r="E2803" s="13" t="str">
        <f>_xlfn.XLOOKUP(B2803,Sheet1!A:A,Sheet1!B:B)</f>
        <v>DS C-TEC CT1 SEALANT+ADHESIV BEIGE 290ML</v>
      </c>
      <c r="F2803" s="13" t="str">
        <f t="shared" si="216"/>
        <v>CROWN  - DS C-TEC CT1 SEALANT+ADHESIV BEIGE 290ML</v>
      </c>
      <c r="G2803" s="13"/>
      <c r="H2803" s="91" t="s">
        <v>28</v>
      </c>
      <c r="I2803" s="11" t="s">
        <v>29</v>
      </c>
      <c r="J2803" s="11" t="s">
        <v>29</v>
      </c>
      <c r="K2803" s="11" t="s">
        <v>30</v>
      </c>
      <c r="M2803" s="11" t="s">
        <v>7062</v>
      </c>
      <c r="N2803" s="13">
        <v>3105</v>
      </c>
      <c r="O2803" s="15">
        <f>_xlfn.XLOOKUP(B2803,Sheet1!A:A,Sheet1!E:E)</f>
        <v>12.75</v>
      </c>
      <c r="P2803" s="26"/>
      <c r="Q2803" s="15">
        <f t="shared" si="218"/>
        <v>13.387500000000001</v>
      </c>
      <c r="R2803" s="38">
        <f t="shared" si="219"/>
        <v>13.789125000000002</v>
      </c>
      <c r="S2803" s="26">
        <v>0</v>
      </c>
      <c r="T2803" s="13" t="str">
        <f t="shared" si="217"/>
        <v>Up</v>
      </c>
    </row>
    <row r="2804" spans="1:20" s="14" customFormat="1" hidden="1" x14ac:dyDescent="0.3">
      <c r="A2804" s="11">
        <v>6056066</v>
      </c>
      <c r="B2804" s="11">
        <v>6056066</v>
      </c>
      <c r="C2804" s="11" t="s">
        <v>26</v>
      </c>
      <c r="D2804" s="11" t="s">
        <v>27</v>
      </c>
      <c r="E2804" s="13" t="str">
        <f>_xlfn.XLOOKUP(B2804,Sheet1!A:A,Sheet1!B:B)</f>
        <v>DS C-TEC CT1 SEALANT+ADHESIV GREY  290ML</v>
      </c>
      <c r="F2804" s="13" t="str">
        <f t="shared" si="216"/>
        <v>CROWN  - DS C-TEC CT1 SEALANT+ADHESIV GREY  290ML</v>
      </c>
      <c r="G2804" s="13"/>
      <c r="H2804" s="91" t="s">
        <v>28</v>
      </c>
      <c r="I2804" s="11" t="s">
        <v>29</v>
      </c>
      <c r="J2804" s="11" t="s">
        <v>29</v>
      </c>
      <c r="K2804" s="11" t="s">
        <v>30</v>
      </c>
      <c r="M2804" s="11" t="s">
        <v>7062</v>
      </c>
      <c r="N2804" s="13">
        <v>3105</v>
      </c>
      <c r="O2804" s="15">
        <f>_xlfn.XLOOKUP(B2804,Sheet1!A:A,Sheet1!E:E)</f>
        <v>12.75</v>
      </c>
      <c r="P2804" s="26"/>
      <c r="Q2804" s="15">
        <f t="shared" si="218"/>
        <v>13.387500000000001</v>
      </c>
      <c r="R2804" s="38">
        <f t="shared" si="219"/>
        <v>13.789125000000002</v>
      </c>
      <c r="S2804" s="26">
        <v>0</v>
      </c>
      <c r="T2804" s="13" t="str">
        <f t="shared" si="217"/>
        <v>Up</v>
      </c>
    </row>
    <row r="2805" spans="1:20" s="14" customFormat="1" hidden="1" x14ac:dyDescent="0.3">
      <c r="A2805" s="11">
        <v>6056065</v>
      </c>
      <c r="B2805" s="11">
        <v>6056065</v>
      </c>
      <c r="C2805" s="11" t="s">
        <v>26</v>
      </c>
      <c r="D2805" s="11" t="s">
        <v>27</v>
      </c>
      <c r="E2805" s="13" t="str">
        <f>_xlfn.XLOOKUP(B2805,Sheet1!A:A,Sheet1!B:B)</f>
        <v>DS C-TEC CT1 SEALANT+ADHESIV BLACK 290ML</v>
      </c>
      <c r="F2805" s="13" t="str">
        <f t="shared" si="216"/>
        <v>CROWN  - DS C-TEC CT1 SEALANT+ADHESIV BLACK 290ML</v>
      </c>
      <c r="G2805" s="13"/>
      <c r="H2805" s="91" t="s">
        <v>28</v>
      </c>
      <c r="I2805" s="11" t="s">
        <v>29</v>
      </c>
      <c r="J2805" s="11" t="s">
        <v>29</v>
      </c>
      <c r="K2805" s="11" t="s">
        <v>30</v>
      </c>
      <c r="M2805" s="11" t="s">
        <v>7062</v>
      </c>
      <c r="N2805" s="13">
        <v>3105</v>
      </c>
      <c r="O2805" s="15">
        <f>_xlfn.XLOOKUP(B2805,Sheet1!A:A,Sheet1!E:E)</f>
        <v>12.75</v>
      </c>
      <c r="P2805" s="26"/>
      <c r="Q2805" s="15">
        <f t="shared" si="218"/>
        <v>13.387500000000001</v>
      </c>
      <c r="R2805" s="38">
        <f t="shared" si="219"/>
        <v>13.789125000000002</v>
      </c>
      <c r="S2805" s="26">
        <v>0</v>
      </c>
      <c r="T2805" s="13" t="str">
        <f t="shared" si="217"/>
        <v>Up</v>
      </c>
    </row>
    <row r="2806" spans="1:20" s="14" customFormat="1" hidden="1" x14ac:dyDescent="0.3">
      <c r="A2806" s="11">
        <v>6056835</v>
      </c>
      <c r="B2806" s="11">
        <v>6056835</v>
      </c>
      <c r="C2806" s="11" t="s">
        <v>26</v>
      </c>
      <c r="D2806" s="11" t="s">
        <v>27</v>
      </c>
      <c r="E2806" s="13" t="str">
        <f>_xlfn.XLOOKUP(B2806,Sheet1!A:A,Sheet1!B:B)</f>
        <v>DS HIPPO GRIP SOLV FREE GRAB ADHES 400ML</v>
      </c>
      <c r="F2806" s="13" t="str">
        <f t="shared" si="216"/>
        <v>CROWN  - DS HIPPO GRIP SOLV FREE GRAB ADHES 400ML</v>
      </c>
      <c r="G2806" s="13"/>
      <c r="H2806" s="91" t="s">
        <v>28</v>
      </c>
      <c r="I2806" s="11" t="s">
        <v>29</v>
      </c>
      <c r="J2806" s="11" t="s">
        <v>29</v>
      </c>
      <c r="K2806" s="11" t="s">
        <v>30</v>
      </c>
      <c r="M2806" s="11" t="s">
        <v>7062</v>
      </c>
      <c r="N2806" s="13">
        <v>3105</v>
      </c>
      <c r="O2806" s="15">
        <f>_xlfn.XLOOKUP(B2806,Sheet1!A:A,Sheet1!E:E)</f>
        <v>3.73</v>
      </c>
      <c r="P2806" s="26"/>
      <c r="Q2806" s="15">
        <f t="shared" si="218"/>
        <v>3.9165000000000001</v>
      </c>
      <c r="R2806" s="38">
        <f t="shared" si="219"/>
        <v>4.033995</v>
      </c>
      <c r="S2806" s="26">
        <v>0</v>
      </c>
      <c r="T2806" s="13" t="str">
        <f t="shared" si="217"/>
        <v>Up</v>
      </c>
    </row>
    <row r="2807" spans="1:20" s="14" customFormat="1" hidden="1" x14ac:dyDescent="0.3">
      <c r="A2807" s="11">
        <v>6056836</v>
      </c>
      <c r="B2807" s="11">
        <v>6056836</v>
      </c>
      <c r="C2807" s="11" t="s">
        <v>26</v>
      </c>
      <c r="D2807" s="11" t="s">
        <v>27</v>
      </c>
      <c r="E2807" s="13" t="str">
        <f>_xlfn.XLOOKUP(B2807,Sheet1!A:A,Sheet1!B:B)</f>
        <v>DS HIPPO PRO 3          WHITE      290ML</v>
      </c>
      <c r="F2807" s="13" t="str">
        <f t="shared" si="216"/>
        <v>CROWN  - DS HIPPO PRO 3          WHITE      290ML</v>
      </c>
      <c r="G2807" s="13"/>
      <c r="H2807" s="91" t="s">
        <v>28</v>
      </c>
      <c r="I2807" s="11" t="s">
        <v>29</v>
      </c>
      <c r="J2807" s="11" t="s">
        <v>29</v>
      </c>
      <c r="K2807" s="11" t="s">
        <v>30</v>
      </c>
      <c r="M2807" s="11" t="s">
        <v>7062</v>
      </c>
      <c r="N2807" s="13">
        <v>3105</v>
      </c>
      <c r="O2807" s="15">
        <f>_xlfn.XLOOKUP(B2807,Sheet1!A:A,Sheet1!E:E)</f>
        <v>12.46</v>
      </c>
      <c r="P2807" s="26"/>
      <c r="Q2807" s="15">
        <f t="shared" si="218"/>
        <v>13.083000000000002</v>
      </c>
      <c r="R2807" s="38">
        <f t="shared" si="219"/>
        <v>13.475490000000002</v>
      </c>
      <c r="S2807" s="26">
        <v>0</v>
      </c>
      <c r="T2807" s="13" t="str">
        <f t="shared" si="217"/>
        <v>Up</v>
      </c>
    </row>
    <row r="2808" spans="1:20" s="14" customFormat="1" hidden="1" x14ac:dyDescent="0.3">
      <c r="A2808" s="11">
        <v>6056837</v>
      </c>
      <c r="B2808" s="11">
        <v>6056837</v>
      </c>
      <c r="C2808" s="11" t="s">
        <v>26</v>
      </c>
      <c r="D2808" s="11" t="s">
        <v>27</v>
      </c>
      <c r="E2808" s="13" t="str">
        <f>_xlfn.XLOOKUP(B2808,Sheet1!A:A,Sheet1!B:B)</f>
        <v>DS HIPPO PRO 3          BROWN      290ML</v>
      </c>
      <c r="F2808" s="13" t="str">
        <f t="shared" si="216"/>
        <v>CROWN  - DS HIPPO PRO 3          BROWN      290ML</v>
      </c>
      <c r="G2808" s="13"/>
      <c r="H2808" s="91" t="s">
        <v>28</v>
      </c>
      <c r="I2808" s="11" t="s">
        <v>29</v>
      </c>
      <c r="J2808" s="11" t="s">
        <v>29</v>
      </c>
      <c r="K2808" s="11" t="s">
        <v>30</v>
      </c>
      <c r="M2808" s="11" t="s">
        <v>7062</v>
      </c>
      <c r="N2808" s="13">
        <v>3105</v>
      </c>
      <c r="O2808" s="15">
        <f>_xlfn.XLOOKUP(B2808,Sheet1!A:A,Sheet1!E:E)</f>
        <v>12.46</v>
      </c>
      <c r="P2808" s="26">
        <f>_xlfn.XLOOKUP(A2808,Sheet2!F:F,Sheet2!H:H)</f>
        <v>0</v>
      </c>
      <c r="Q2808" s="15">
        <f t="shared" si="218"/>
        <v>13.083000000000002</v>
      </c>
      <c r="R2808" s="38">
        <f t="shared" si="219"/>
        <v>13.475490000000002</v>
      </c>
      <c r="S2808" s="26">
        <v>0</v>
      </c>
      <c r="T2808" s="13" t="str">
        <f t="shared" si="217"/>
        <v>Up</v>
      </c>
    </row>
    <row r="2809" spans="1:20" s="14" customFormat="1" hidden="1" x14ac:dyDescent="0.3">
      <c r="A2809" s="11">
        <v>6056838</v>
      </c>
      <c r="B2809" s="11">
        <v>6056838</v>
      </c>
      <c r="C2809" s="11" t="s">
        <v>26</v>
      </c>
      <c r="D2809" s="11" t="s">
        <v>27</v>
      </c>
      <c r="E2809" s="13" t="str">
        <f>_xlfn.XLOOKUP(B2809,Sheet1!A:A,Sheet1!B:B)</f>
        <v>DS HIPPO PRO 3          BLACK      290ML</v>
      </c>
      <c r="F2809" s="13" t="str">
        <f t="shared" si="216"/>
        <v>CROWN  - DS HIPPO PRO 3          BLACK      290ML</v>
      </c>
      <c r="G2809" s="13"/>
      <c r="H2809" s="91" t="s">
        <v>28</v>
      </c>
      <c r="I2809" s="11" t="s">
        <v>29</v>
      </c>
      <c r="J2809" s="11" t="s">
        <v>29</v>
      </c>
      <c r="K2809" s="11" t="s">
        <v>30</v>
      </c>
      <c r="M2809" s="11" t="s">
        <v>7062</v>
      </c>
      <c r="N2809" s="13">
        <v>3105</v>
      </c>
      <c r="O2809" s="15">
        <f>_xlfn.XLOOKUP(B2809,Sheet1!A:A,Sheet1!E:E)</f>
        <v>12.46</v>
      </c>
      <c r="P2809" s="26">
        <f>_xlfn.XLOOKUP(A2809,Sheet2!F:F,Sheet2!H:H)</f>
        <v>0</v>
      </c>
      <c r="Q2809" s="15">
        <f t="shared" si="218"/>
        <v>13.083000000000002</v>
      </c>
      <c r="R2809" s="38">
        <f t="shared" si="219"/>
        <v>13.475490000000002</v>
      </c>
      <c r="S2809" s="26">
        <v>0</v>
      </c>
      <c r="T2809" s="13" t="str">
        <f t="shared" si="217"/>
        <v>Up</v>
      </c>
    </row>
    <row r="2810" spans="1:20" s="14" customFormat="1" hidden="1" x14ac:dyDescent="0.3">
      <c r="A2810" s="11">
        <v>6056839</v>
      </c>
      <c r="B2810" s="11">
        <v>6056839</v>
      </c>
      <c r="C2810" s="11" t="s">
        <v>26</v>
      </c>
      <c r="D2810" s="11" t="s">
        <v>27</v>
      </c>
      <c r="E2810" s="13" t="str">
        <f>_xlfn.XLOOKUP(B2810,Sheet1!A:A,Sheet1!B:B)</f>
        <v>DS HIPPO PRO 3          GREY       290ML</v>
      </c>
      <c r="F2810" s="13" t="str">
        <f t="shared" si="216"/>
        <v>CROWN  - DS HIPPO PRO 3          GREY       290ML</v>
      </c>
      <c r="G2810" s="13"/>
      <c r="H2810" s="91" t="s">
        <v>28</v>
      </c>
      <c r="I2810" s="11" t="s">
        <v>29</v>
      </c>
      <c r="J2810" s="11" t="s">
        <v>29</v>
      </c>
      <c r="K2810" s="11" t="s">
        <v>30</v>
      </c>
      <c r="M2810" s="11" t="s">
        <v>7062</v>
      </c>
      <c r="N2810" s="13">
        <v>3105</v>
      </c>
      <c r="O2810" s="15">
        <f>_xlfn.XLOOKUP(B2810,Sheet1!A:A,Sheet1!E:E)</f>
        <v>12.46</v>
      </c>
      <c r="P2810" s="26"/>
      <c r="Q2810" s="15">
        <f t="shared" si="218"/>
        <v>13.083000000000002</v>
      </c>
      <c r="R2810" s="38">
        <f t="shared" si="219"/>
        <v>13.475490000000002</v>
      </c>
      <c r="S2810" s="26">
        <v>0</v>
      </c>
      <c r="T2810" s="13" t="str">
        <f t="shared" si="217"/>
        <v>Up</v>
      </c>
    </row>
    <row r="2811" spans="1:20" s="14" customFormat="1" hidden="1" x14ac:dyDescent="0.3">
      <c r="A2811" s="11">
        <v>6056840</v>
      </c>
      <c r="B2811" s="11">
        <v>6056840</v>
      </c>
      <c r="C2811" s="11" t="s">
        <v>26</v>
      </c>
      <c r="D2811" s="11" t="s">
        <v>27</v>
      </c>
      <c r="E2811" s="13" t="str">
        <f>_xlfn.XLOOKUP(B2811,Sheet1!A:A,Sheet1!B:B)</f>
        <v>DS HIPPO PRO 3          NATURAL    290ML</v>
      </c>
      <c r="F2811" s="13" t="str">
        <f t="shared" si="216"/>
        <v>CROWN  - DS HIPPO PRO 3          NATURAL    290ML</v>
      </c>
      <c r="G2811" s="13"/>
      <c r="H2811" s="91" t="s">
        <v>28</v>
      </c>
      <c r="I2811" s="11" t="s">
        <v>29</v>
      </c>
      <c r="J2811" s="11" t="s">
        <v>29</v>
      </c>
      <c r="K2811" s="11" t="s">
        <v>30</v>
      </c>
      <c r="M2811" s="11" t="s">
        <v>7062</v>
      </c>
      <c r="N2811" s="13">
        <v>3105</v>
      </c>
      <c r="O2811" s="15">
        <f>_xlfn.XLOOKUP(B2811,Sheet1!A:A,Sheet1!E:E)</f>
        <v>12.46</v>
      </c>
      <c r="P2811" s="26"/>
      <c r="Q2811" s="15">
        <f t="shared" si="218"/>
        <v>13.083000000000002</v>
      </c>
      <c r="R2811" s="38">
        <f t="shared" si="219"/>
        <v>13.475490000000002</v>
      </c>
      <c r="S2811" s="26">
        <v>0</v>
      </c>
      <c r="T2811" s="13" t="str">
        <f t="shared" si="217"/>
        <v>Up</v>
      </c>
    </row>
    <row r="2812" spans="1:20" s="14" customFormat="1" hidden="1" x14ac:dyDescent="0.3">
      <c r="A2812" s="11">
        <v>6056841</v>
      </c>
      <c r="B2812" s="11">
        <v>6056841</v>
      </c>
      <c r="C2812" s="11" t="s">
        <v>26</v>
      </c>
      <c r="D2812" s="11" t="s">
        <v>27</v>
      </c>
      <c r="E2812" s="13" t="str">
        <f>_xlfn.XLOOKUP(B2812,Sheet1!A:A,Sheet1!B:B)</f>
        <v>DS HIPPO PRO 3          BEIGE      290ML</v>
      </c>
      <c r="F2812" s="13" t="str">
        <f t="shared" si="216"/>
        <v>CROWN  - DS HIPPO PRO 3          BEIGE      290ML</v>
      </c>
      <c r="G2812" s="13"/>
      <c r="H2812" s="91" t="s">
        <v>28</v>
      </c>
      <c r="I2812" s="11" t="s">
        <v>29</v>
      </c>
      <c r="J2812" s="11" t="s">
        <v>29</v>
      </c>
      <c r="K2812" s="11" t="s">
        <v>30</v>
      </c>
      <c r="M2812" s="11" t="s">
        <v>7062</v>
      </c>
      <c r="N2812" s="13">
        <v>3105</v>
      </c>
      <c r="O2812" s="15">
        <f>_xlfn.XLOOKUP(B2812,Sheet1!A:A,Sheet1!E:E)</f>
        <v>12.46</v>
      </c>
      <c r="P2812" s="26">
        <f>_xlfn.XLOOKUP(A2812,Sheet2!F:F,Sheet2!H:H)</f>
        <v>0</v>
      </c>
      <c r="Q2812" s="15">
        <f t="shared" si="218"/>
        <v>13.083000000000002</v>
      </c>
      <c r="R2812" s="38">
        <f t="shared" si="219"/>
        <v>13.475490000000002</v>
      </c>
      <c r="S2812" s="26">
        <v>0</v>
      </c>
      <c r="T2812" s="13" t="str">
        <f t="shared" si="217"/>
        <v>Up</v>
      </c>
    </row>
    <row r="2813" spans="1:20" s="14" customFormat="1" hidden="1" x14ac:dyDescent="0.3">
      <c r="A2813" s="11">
        <v>6056842</v>
      </c>
      <c r="B2813" s="11">
        <v>6056842</v>
      </c>
      <c r="C2813" s="11" t="s">
        <v>26</v>
      </c>
      <c r="D2813" s="11" t="s">
        <v>27</v>
      </c>
      <c r="E2813" s="13" t="str">
        <f>_xlfn.XLOOKUP(B2813,Sheet1!A:A,Sheet1!B:B)</f>
        <v>DS HIPPO PRO 3          ANTHRCITE  290ML</v>
      </c>
      <c r="F2813" s="13" t="str">
        <f t="shared" si="216"/>
        <v>CROWN  - DS HIPPO PRO 3          ANTHRCITE  290ML</v>
      </c>
      <c r="G2813" s="13"/>
      <c r="H2813" s="91" t="s">
        <v>28</v>
      </c>
      <c r="I2813" s="11" t="s">
        <v>29</v>
      </c>
      <c r="J2813" s="11" t="s">
        <v>29</v>
      </c>
      <c r="K2813" s="11" t="s">
        <v>30</v>
      </c>
      <c r="M2813" s="11" t="s">
        <v>7062</v>
      </c>
      <c r="N2813" s="13">
        <v>3105</v>
      </c>
      <c r="O2813" s="15">
        <f>_xlfn.XLOOKUP(B2813,Sheet1!A:A,Sheet1!E:E)</f>
        <v>6</v>
      </c>
      <c r="P2813" s="26"/>
      <c r="Q2813" s="15">
        <f t="shared" si="218"/>
        <v>6.3000000000000007</v>
      </c>
      <c r="R2813" s="38">
        <f t="shared" si="219"/>
        <v>6.4890000000000008</v>
      </c>
      <c r="S2813" s="26">
        <v>0</v>
      </c>
      <c r="T2813" s="13" t="str">
        <f t="shared" si="217"/>
        <v>Up</v>
      </c>
    </row>
    <row r="2814" spans="1:20" s="14" customFormat="1" hidden="1" x14ac:dyDescent="0.3">
      <c r="A2814" s="11">
        <v>6056844</v>
      </c>
      <c r="B2814" s="11">
        <v>6056844</v>
      </c>
      <c r="C2814" s="11" t="s">
        <v>26</v>
      </c>
      <c r="D2814" s="11" t="s">
        <v>27</v>
      </c>
      <c r="E2814" s="13" t="str">
        <f>_xlfn.XLOOKUP(B2814,Sheet1!A:A,Sheet1!B:B)</f>
        <v>DS HIPPO PRO 3          WHITE      400ML</v>
      </c>
      <c r="F2814" s="13" t="str">
        <f t="shared" ref="F2814:F2877" si="220">D2814&amp;" - "&amp;E2814</f>
        <v>CROWN  - DS HIPPO PRO 3          WHITE      400ML</v>
      </c>
      <c r="G2814" s="13"/>
      <c r="H2814" s="91" t="s">
        <v>28</v>
      </c>
      <c r="I2814" s="11" t="s">
        <v>29</v>
      </c>
      <c r="J2814" s="11" t="s">
        <v>29</v>
      </c>
      <c r="K2814" s="11" t="s">
        <v>30</v>
      </c>
      <c r="M2814" s="11" t="s">
        <v>7062</v>
      </c>
      <c r="N2814" s="13">
        <v>3105</v>
      </c>
      <c r="O2814" s="15">
        <f>_xlfn.XLOOKUP(B2814,Sheet1!A:A,Sheet1!E:E)</f>
        <v>12.46</v>
      </c>
      <c r="P2814" s="26"/>
      <c r="Q2814" s="15">
        <f t="shared" si="218"/>
        <v>13.083000000000002</v>
      </c>
      <c r="R2814" s="38">
        <f t="shared" si="219"/>
        <v>13.475490000000002</v>
      </c>
      <c r="S2814" s="26">
        <v>0</v>
      </c>
      <c r="T2814" s="13" t="str">
        <f t="shared" si="217"/>
        <v>Up</v>
      </c>
    </row>
    <row r="2815" spans="1:20" s="14" customFormat="1" hidden="1" x14ac:dyDescent="0.3">
      <c r="A2815" s="11">
        <v>6056845</v>
      </c>
      <c r="B2815" s="11">
        <v>6056845</v>
      </c>
      <c r="C2815" s="11" t="s">
        <v>26</v>
      </c>
      <c r="D2815" s="11" t="s">
        <v>27</v>
      </c>
      <c r="E2815" s="13" t="str">
        <f>_xlfn.XLOOKUP(B2815,Sheet1!A:A,Sheet1!B:B)</f>
        <v>DS HIPPO PRO 3          CLEAR      400ML</v>
      </c>
      <c r="F2815" s="13" t="str">
        <f t="shared" si="220"/>
        <v>CROWN  - DS HIPPO PRO 3          CLEAR      400ML</v>
      </c>
      <c r="G2815" s="13"/>
      <c r="H2815" s="91" t="s">
        <v>28</v>
      </c>
      <c r="I2815" s="11" t="s">
        <v>29</v>
      </c>
      <c r="J2815" s="11" t="s">
        <v>29</v>
      </c>
      <c r="K2815" s="11" t="s">
        <v>30</v>
      </c>
      <c r="M2815" s="11" t="s">
        <v>7062</v>
      </c>
      <c r="N2815" s="13">
        <v>3105</v>
      </c>
      <c r="O2815" s="15">
        <f>_xlfn.XLOOKUP(B2815,Sheet1!A:A,Sheet1!E:E)</f>
        <v>12.46</v>
      </c>
      <c r="P2815" s="26"/>
      <c r="Q2815" s="15">
        <f t="shared" si="218"/>
        <v>13.083000000000002</v>
      </c>
      <c r="R2815" s="38">
        <f t="shared" si="219"/>
        <v>13.475490000000002</v>
      </c>
      <c r="S2815" s="26">
        <v>0</v>
      </c>
      <c r="T2815" s="13" t="str">
        <f t="shared" si="217"/>
        <v>Up</v>
      </c>
    </row>
    <row r="2816" spans="1:20" s="14" customFormat="1" hidden="1" x14ac:dyDescent="0.3">
      <c r="A2816" s="11">
        <v>6056846</v>
      </c>
      <c r="B2816" s="11">
        <v>6056846</v>
      </c>
      <c r="C2816" s="11" t="s">
        <v>26</v>
      </c>
      <c r="D2816" s="11" t="s">
        <v>27</v>
      </c>
      <c r="E2816" s="13" t="str">
        <f>_xlfn.XLOOKUP(B2816,Sheet1!A:A,Sheet1!B:B)</f>
        <v>DS HIPPO DUAL GUN</v>
      </c>
      <c r="F2816" s="13" t="str">
        <f t="shared" si="220"/>
        <v>CROWN  - DS HIPPO DUAL GUN</v>
      </c>
      <c r="G2816" s="13"/>
      <c r="H2816" s="91" t="s">
        <v>28</v>
      </c>
      <c r="I2816" s="11" t="s">
        <v>29</v>
      </c>
      <c r="J2816" s="11" t="s">
        <v>29</v>
      </c>
      <c r="K2816" s="11" t="s">
        <v>30</v>
      </c>
      <c r="M2816" s="11" t="s">
        <v>7062</v>
      </c>
      <c r="N2816" s="13">
        <v>3105</v>
      </c>
      <c r="O2816" s="15">
        <f>_xlfn.XLOOKUP(B2816,Sheet1!A:A,Sheet1!E:E)</f>
        <v>12.36</v>
      </c>
      <c r="P2816" s="26"/>
      <c r="Q2816" s="15">
        <f t="shared" si="218"/>
        <v>12.978</v>
      </c>
      <c r="R2816" s="38">
        <f t="shared" si="219"/>
        <v>13.36734</v>
      </c>
      <c r="S2816" s="26">
        <v>0</v>
      </c>
      <c r="T2816" s="13" t="str">
        <f t="shared" si="217"/>
        <v>Up</v>
      </c>
    </row>
    <row r="2817" spans="1:20" s="14" customFormat="1" hidden="1" x14ac:dyDescent="0.3">
      <c r="A2817" s="11">
        <v>6056847</v>
      </c>
      <c r="B2817" s="11">
        <v>6056847</v>
      </c>
      <c r="C2817" s="11" t="s">
        <v>26</v>
      </c>
      <c r="D2817" s="11" t="s">
        <v>27</v>
      </c>
      <c r="E2817" s="13" t="str">
        <f>_xlfn.XLOOKUP(B2817,Sheet1!A:A,Sheet1!B:B)</f>
        <v>DS HIPPO SPARE FOIL NOZZLES        4PK</v>
      </c>
      <c r="F2817" s="13" t="str">
        <f t="shared" si="220"/>
        <v>CROWN  - DS HIPPO SPARE FOIL NOZZLES        4PK</v>
      </c>
      <c r="G2817" s="13"/>
      <c r="H2817" s="91" t="s">
        <v>28</v>
      </c>
      <c r="I2817" s="11" t="s">
        <v>29</v>
      </c>
      <c r="J2817" s="11" t="s">
        <v>29</v>
      </c>
      <c r="K2817" s="11" t="s">
        <v>30</v>
      </c>
      <c r="M2817" s="11" t="s">
        <v>7062</v>
      </c>
      <c r="N2817" s="13">
        <v>3105</v>
      </c>
      <c r="O2817" s="15">
        <f>_xlfn.XLOOKUP(B2817,Sheet1!A:A,Sheet1!E:E)</f>
        <v>2.4900000000000002</v>
      </c>
      <c r="P2817" s="26"/>
      <c r="Q2817" s="15">
        <f t="shared" si="218"/>
        <v>2.6145000000000005</v>
      </c>
      <c r="R2817" s="38">
        <f t="shared" si="219"/>
        <v>2.6929350000000007</v>
      </c>
      <c r="S2817" s="26">
        <v>0</v>
      </c>
      <c r="T2817" s="13" t="str">
        <f t="shared" si="217"/>
        <v>Up</v>
      </c>
    </row>
    <row r="2818" spans="1:20" s="14" customFormat="1" hidden="1" x14ac:dyDescent="0.3">
      <c r="A2818" s="11">
        <v>6054160</v>
      </c>
      <c r="B2818" s="11">
        <v>6054160</v>
      </c>
      <c r="C2818" s="11" t="s">
        <v>26</v>
      </c>
      <c r="D2818" s="11" t="s">
        <v>27</v>
      </c>
      <c r="E2818" s="13" t="str">
        <f>_xlfn.XLOOKUP(B2818,Sheet1!A:A,Sheet1!B:B)</f>
        <v>DS TETRION FLEXIBLE FILLER         330G</v>
      </c>
      <c r="F2818" s="13" t="str">
        <f t="shared" si="220"/>
        <v>CROWN  - DS TETRION FLEXIBLE FILLER         330G</v>
      </c>
      <c r="G2818" s="13"/>
      <c r="H2818" s="91" t="s">
        <v>28</v>
      </c>
      <c r="I2818" s="11" t="s">
        <v>29</v>
      </c>
      <c r="J2818" s="11" t="s">
        <v>29</v>
      </c>
      <c r="K2818" s="11" t="s">
        <v>30</v>
      </c>
      <c r="M2818" s="11" t="s">
        <v>7062</v>
      </c>
      <c r="N2818" s="13">
        <v>3105</v>
      </c>
      <c r="O2818" s="15">
        <f>_xlfn.XLOOKUP(B2818,Sheet1!A:A,Sheet1!E:E)</f>
        <v>4.33</v>
      </c>
      <c r="P2818" s="26"/>
      <c r="Q2818" s="15">
        <f t="shared" si="218"/>
        <v>4.5465</v>
      </c>
      <c r="R2818" s="38">
        <f t="shared" si="219"/>
        <v>4.6828950000000003</v>
      </c>
      <c r="S2818" s="26">
        <v>0</v>
      </c>
      <c r="T2818" s="13" t="str">
        <f t="shared" ref="T2818:T2881" si="221">IF(Q2818&gt;=R2818,"No Change","Up")</f>
        <v>Up</v>
      </c>
    </row>
    <row r="2819" spans="1:20" s="14" customFormat="1" hidden="1" x14ac:dyDescent="0.3">
      <c r="A2819" s="11">
        <v>6054161</v>
      </c>
      <c r="B2819" s="11">
        <v>6054161</v>
      </c>
      <c r="C2819" s="11" t="s">
        <v>26</v>
      </c>
      <c r="D2819" s="11" t="s">
        <v>27</v>
      </c>
      <c r="E2819" s="13" t="str">
        <f>_xlfn.XLOOKUP(B2819,Sheet1!A:A,Sheet1!B:B)</f>
        <v>DS TETRION FLEXIBLE WOODFILLER     330G</v>
      </c>
      <c r="F2819" s="13" t="str">
        <f t="shared" si="220"/>
        <v>CROWN  - DS TETRION FLEXIBLE WOODFILLER     330G</v>
      </c>
      <c r="G2819" s="13"/>
      <c r="H2819" s="91" t="s">
        <v>28</v>
      </c>
      <c r="I2819" s="11" t="s">
        <v>29</v>
      </c>
      <c r="J2819" s="11" t="s">
        <v>29</v>
      </c>
      <c r="K2819" s="11" t="s">
        <v>30</v>
      </c>
      <c r="M2819" s="11" t="s">
        <v>7062</v>
      </c>
      <c r="N2819" s="13">
        <v>3105</v>
      </c>
      <c r="O2819" s="15">
        <f>_xlfn.XLOOKUP(B2819,Sheet1!A:A,Sheet1!E:E)</f>
        <v>4.33</v>
      </c>
      <c r="P2819" s="26"/>
      <c r="Q2819" s="15">
        <f t="shared" si="218"/>
        <v>4.5465</v>
      </c>
      <c r="R2819" s="38">
        <f t="shared" si="219"/>
        <v>4.6828950000000003</v>
      </c>
      <c r="S2819" s="26">
        <v>0</v>
      </c>
      <c r="T2819" s="13" t="str">
        <f t="shared" si="221"/>
        <v>Up</v>
      </c>
    </row>
    <row r="2820" spans="1:20" s="14" customFormat="1" hidden="1" x14ac:dyDescent="0.3">
      <c r="A2820" s="11">
        <v>6054162</v>
      </c>
      <c r="B2820" s="11">
        <v>6054162</v>
      </c>
      <c r="C2820" s="11" t="s">
        <v>26</v>
      </c>
      <c r="D2820" s="11" t="s">
        <v>27</v>
      </c>
      <c r="E2820" s="13" t="str">
        <f>_xlfn.XLOOKUP(B2820,Sheet1!A:A,Sheet1!B:B)</f>
        <v>DS TETRION 4 IN 1  (IPT)           330G</v>
      </c>
      <c r="F2820" s="13" t="str">
        <f t="shared" si="220"/>
        <v>CROWN  - DS TETRION 4 IN 1  (IPT)           330G</v>
      </c>
      <c r="G2820" s="13"/>
      <c r="H2820" s="91" t="s">
        <v>28</v>
      </c>
      <c r="I2820" s="11" t="s">
        <v>29</v>
      </c>
      <c r="J2820" s="11" t="s">
        <v>29</v>
      </c>
      <c r="K2820" s="11" t="s">
        <v>30</v>
      </c>
      <c r="M2820" s="11" t="s">
        <v>7062</v>
      </c>
      <c r="N2820" s="13">
        <v>3105</v>
      </c>
      <c r="O2820" s="15">
        <f>_xlfn.XLOOKUP(B2820,Sheet1!A:A,Sheet1!E:E)</f>
        <v>2.85</v>
      </c>
      <c r="P2820" s="26"/>
      <c r="Q2820" s="15">
        <f t="shared" si="218"/>
        <v>2.9925000000000002</v>
      </c>
      <c r="R2820" s="38">
        <f t="shared" si="219"/>
        <v>3.0822750000000001</v>
      </c>
      <c r="S2820" s="26">
        <v>0</v>
      </c>
      <c r="T2820" s="13" t="str">
        <f t="shared" si="221"/>
        <v>Up</v>
      </c>
    </row>
    <row r="2821" spans="1:20" s="14" customFormat="1" hidden="1" x14ac:dyDescent="0.3">
      <c r="A2821" s="11">
        <v>6054174</v>
      </c>
      <c r="B2821" s="11">
        <v>6054174</v>
      </c>
      <c r="C2821" s="11" t="s">
        <v>26</v>
      </c>
      <c r="D2821" s="11" t="s">
        <v>27</v>
      </c>
      <c r="E2821" s="13" t="str">
        <f>_xlfn.XLOOKUP(B2821,Sheet1!A:A,Sheet1!B:B)</f>
        <v>DS TETRION SMART FILLER            1L</v>
      </c>
      <c r="F2821" s="13" t="str">
        <f t="shared" si="220"/>
        <v>CROWN  - DS TETRION SMART FILLER            1L</v>
      </c>
      <c r="G2821" s="13"/>
      <c r="H2821" s="91" t="s">
        <v>28</v>
      </c>
      <c r="I2821" s="11" t="s">
        <v>29</v>
      </c>
      <c r="J2821" s="11" t="s">
        <v>29</v>
      </c>
      <c r="K2821" s="11" t="s">
        <v>30</v>
      </c>
      <c r="M2821" s="11" t="s">
        <v>7062</v>
      </c>
      <c r="N2821" s="13">
        <v>3105</v>
      </c>
      <c r="O2821" s="15">
        <f>_xlfn.XLOOKUP(B2821,Sheet1!A:A,Sheet1!E:E)</f>
        <v>14.08</v>
      </c>
      <c r="P2821" s="26"/>
      <c r="Q2821" s="15">
        <f t="shared" si="218"/>
        <v>14.784000000000001</v>
      </c>
      <c r="R2821" s="38">
        <f t="shared" si="219"/>
        <v>15.227520000000002</v>
      </c>
      <c r="S2821" s="26">
        <v>0</v>
      </c>
      <c r="T2821" s="13" t="str">
        <f t="shared" si="221"/>
        <v>Up</v>
      </c>
    </row>
    <row r="2822" spans="1:20" s="14" customFormat="1" hidden="1" x14ac:dyDescent="0.3">
      <c r="A2822" s="11">
        <v>6054176</v>
      </c>
      <c r="B2822" s="11">
        <v>6054176</v>
      </c>
      <c r="C2822" s="11" t="s">
        <v>26</v>
      </c>
      <c r="D2822" s="11" t="s">
        <v>27</v>
      </c>
      <c r="E2822" s="13" t="str">
        <f>_xlfn.XLOOKUP(B2822,Sheet1!A:A,Sheet1!B:B)</f>
        <v>DS TETRION FIX A LEAK              400ML</v>
      </c>
      <c r="F2822" s="13" t="str">
        <f t="shared" si="220"/>
        <v>CROWN  - DS TETRION FIX A LEAK              400ML</v>
      </c>
      <c r="G2822" s="13"/>
      <c r="H2822" s="91" t="s">
        <v>28</v>
      </c>
      <c r="I2822" s="11" t="s">
        <v>29</v>
      </c>
      <c r="J2822" s="11" t="s">
        <v>29</v>
      </c>
      <c r="K2822" s="11" t="s">
        <v>30</v>
      </c>
      <c r="M2822" s="11" t="s">
        <v>7062</v>
      </c>
      <c r="N2822" s="13">
        <v>3105</v>
      </c>
      <c r="O2822" s="15">
        <f>_xlfn.XLOOKUP(B2822,Sheet1!A:A,Sheet1!E:E)</f>
        <v>6.14</v>
      </c>
      <c r="P2822" s="26"/>
      <c r="Q2822" s="15">
        <f t="shared" si="218"/>
        <v>6.4470000000000001</v>
      </c>
      <c r="R2822" s="38">
        <f t="shared" si="219"/>
        <v>6.6404100000000001</v>
      </c>
      <c r="S2822" s="26">
        <v>0</v>
      </c>
      <c r="T2822" s="13" t="str">
        <f t="shared" si="221"/>
        <v>Up</v>
      </c>
    </row>
    <row r="2823" spans="1:20" s="14" customFormat="1" hidden="1" x14ac:dyDescent="0.3">
      <c r="A2823" s="11">
        <v>6054177</v>
      </c>
      <c r="B2823" s="11">
        <v>6054177</v>
      </c>
      <c r="C2823" s="11" t="s">
        <v>26</v>
      </c>
      <c r="D2823" s="11" t="s">
        <v>27</v>
      </c>
      <c r="E2823" s="13" t="str">
        <f>_xlfn.XLOOKUP(B2823,Sheet1!A:A,Sheet1!B:B)</f>
        <v>DS TETRION SEAL AND WATERPROOF     400ML</v>
      </c>
      <c r="F2823" s="13" t="str">
        <f t="shared" si="220"/>
        <v>CROWN  - DS TETRION SEAL AND WATERPROOF     400ML</v>
      </c>
      <c r="G2823" s="13"/>
      <c r="H2823" s="91" t="s">
        <v>28</v>
      </c>
      <c r="I2823" s="11" t="s">
        <v>29</v>
      </c>
      <c r="J2823" s="11" t="s">
        <v>29</v>
      </c>
      <c r="K2823" s="11" t="s">
        <v>30</v>
      </c>
      <c r="M2823" s="11" t="s">
        <v>7062</v>
      </c>
      <c r="N2823" s="13">
        <v>3105</v>
      </c>
      <c r="O2823" s="15">
        <f>_xlfn.XLOOKUP(B2823,Sheet1!A:A,Sheet1!E:E)</f>
        <v>6.14</v>
      </c>
      <c r="P2823" s="26"/>
      <c r="Q2823" s="15">
        <f t="shared" si="218"/>
        <v>6.4470000000000001</v>
      </c>
      <c r="R2823" s="38">
        <f t="shared" si="219"/>
        <v>6.6404100000000001</v>
      </c>
      <c r="S2823" s="26">
        <v>0</v>
      </c>
      <c r="T2823" s="13" t="str">
        <f t="shared" si="221"/>
        <v>Up</v>
      </c>
    </row>
    <row r="2824" spans="1:20" s="14" customFormat="1" hidden="1" x14ac:dyDescent="0.3">
      <c r="A2824" s="11">
        <v>6054178</v>
      </c>
      <c r="B2824" s="11">
        <v>6054178</v>
      </c>
      <c r="C2824" s="11" t="s">
        <v>26</v>
      </c>
      <c r="D2824" s="11" t="s">
        <v>27</v>
      </c>
      <c r="E2824" s="13" t="str">
        <f>_xlfn.XLOOKUP(B2824,Sheet1!A:A,Sheet1!B:B)</f>
        <v>DS TETRION SPRAY ADHESIVE          400ML</v>
      </c>
      <c r="F2824" s="13" t="str">
        <f t="shared" si="220"/>
        <v>CROWN  - DS TETRION SPRAY ADHESIVE          400ML</v>
      </c>
      <c r="G2824" s="13"/>
      <c r="H2824" s="91" t="s">
        <v>28</v>
      </c>
      <c r="I2824" s="11" t="s">
        <v>29</v>
      </c>
      <c r="J2824" s="11" t="s">
        <v>29</v>
      </c>
      <c r="K2824" s="11" t="s">
        <v>30</v>
      </c>
      <c r="M2824" s="11" t="s">
        <v>7062</v>
      </c>
      <c r="N2824" s="13">
        <v>3105</v>
      </c>
      <c r="O2824" s="15">
        <f>_xlfn.XLOOKUP(B2824,Sheet1!A:A,Sheet1!E:E)</f>
        <v>6.14</v>
      </c>
      <c r="P2824" s="26"/>
      <c r="Q2824" s="15">
        <f t="shared" si="218"/>
        <v>6.4470000000000001</v>
      </c>
      <c r="R2824" s="38">
        <f t="shared" si="219"/>
        <v>6.6404100000000001</v>
      </c>
      <c r="S2824" s="26">
        <v>0</v>
      </c>
      <c r="T2824" s="13" t="str">
        <f t="shared" si="221"/>
        <v>Up</v>
      </c>
    </row>
    <row r="2825" spans="1:20" s="14" customFormat="1" hidden="1" x14ac:dyDescent="0.3">
      <c r="A2825" s="11">
        <v>6054470</v>
      </c>
      <c r="B2825" s="11">
        <v>6054470</v>
      </c>
      <c r="C2825" s="11" t="s">
        <v>26</v>
      </c>
      <c r="D2825" s="11" t="s">
        <v>27</v>
      </c>
      <c r="E2825" s="13" t="str">
        <f>_xlfn.XLOOKUP(B2825,Sheet1!A:A,Sheet1!B:B)</f>
        <v>DS EVERBUILD 125 ONE HOUR CAULK WHITE</v>
      </c>
      <c r="F2825" s="13" t="str">
        <f t="shared" si="220"/>
        <v>CROWN  - DS EVERBUILD 125 ONE HOUR CAULK WHITE</v>
      </c>
      <c r="G2825" s="13"/>
      <c r="H2825" s="91" t="s">
        <v>28</v>
      </c>
      <c r="I2825" s="11" t="s">
        <v>29</v>
      </c>
      <c r="J2825" s="11" t="s">
        <v>29</v>
      </c>
      <c r="K2825" s="11" t="s">
        <v>30</v>
      </c>
      <c r="M2825" s="11" t="s">
        <v>7062</v>
      </c>
      <c r="N2825" s="13">
        <v>3105</v>
      </c>
      <c r="O2825" s="15">
        <f>_xlfn.XLOOKUP(B2825,Sheet1!A:A,Sheet1!E:E)</f>
        <v>2.84</v>
      </c>
      <c r="P2825" s="26"/>
      <c r="Q2825" s="15">
        <f t="shared" si="218"/>
        <v>2.9819999999999998</v>
      </c>
      <c r="R2825" s="38">
        <f t="shared" si="219"/>
        <v>3.0714599999999996</v>
      </c>
      <c r="S2825" s="26">
        <v>0</v>
      </c>
      <c r="T2825" s="13" t="str">
        <f t="shared" si="221"/>
        <v>Up</v>
      </c>
    </row>
    <row r="2826" spans="1:20" s="14" customFormat="1" hidden="1" x14ac:dyDescent="0.3">
      <c r="A2826" s="11">
        <v>6054475</v>
      </c>
      <c r="B2826" s="11">
        <v>6054475</v>
      </c>
      <c r="C2826" s="11" t="s">
        <v>26</v>
      </c>
      <c r="D2826" s="11" t="s">
        <v>27</v>
      </c>
      <c r="E2826" s="13" t="str">
        <f>_xlfn.XLOOKUP(B2826,Sheet1!A:A,Sheet1!B:B)</f>
        <v>DS EVERBUILD ONE STRIKE FILLER     1L</v>
      </c>
      <c r="F2826" s="13" t="str">
        <f t="shared" si="220"/>
        <v>CROWN  - DS EVERBUILD ONE STRIKE FILLER     1L</v>
      </c>
      <c r="G2826" s="13"/>
      <c r="H2826" s="91" t="s">
        <v>28</v>
      </c>
      <c r="I2826" s="11" t="s">
        <v>29</v>
      </c>
      <c r="J2826" s="11" t="s">
        <v>29</v>
      </c>
      <c r="K2826" s="11" t="s">
        <v>30</v>
      </c>
      <c r="M2826" s="11" t="s">
        <v>7062</v>
      </c>
      <c r="N2826" s="13">
        <v>3105</v>
      </c>
      <c r="O2826" s="15">
        <f>_xlfn.XLOOKUP(B2826,Sheet1!A:A,Sheet1!E:E)</f>
        <v>6.54</v>
      </c>
      <c r="P2826" s="26"/>
      <c r="Q2826" s="29">
        <f t="shared" si="218"/>
        <v>6.867</v>
      </c>
      <c r="R2826" s="38">
        <f t="shared" si="219"/>
        <v>7.07301</v>
      </c>
      <c r="S2826" s="26">
        <v>0</v>
      </c>
      <c r="T2826" s="13" t="str">
        <f t="shared" si="221"/>
        <v>Up</v>
      </c>
    </row>
    <row r="2827" spans="1:20" s="14" customFormat="1" hidden="1" x14ac:dyDescent="0.3">
      <c r="A2827" s="11">
        <v>6054476</v>
      </c>
      <c r="B2827" s="11">
        <v>6054476</v>
      </c>
      <c r="C2827" s="11" t="s">
        <v>26</v>
      </c>
      <c r="D2827" s="11" t="s">
        <v>27</v>
      </c>
      <c r="E2827" s="13" t="str">
        <f>_xlfn.XLOOKUP(B2827,Sheet1!A:A,Sheet1!B:B)</f>
        <v>DS EVERBUILD ONE STRIKE FILLER     500ML</v>
      </c>
      <c r="F2827" s="13" t="str">
        <f t="shared" si="220"/>
        <v>CROWN  - DS EVERBUILD ONE STRIKE FILLER     500ML</v>
      </c>
      <c r="G2827" s="13"/>
      <c r="H2827" s="91" t="s">
        <v>28</v>
      </c>
      <c r="I2827" s="11" t="s">
        <v>29</v>
      </c>
      <c r="J2827" s="11" t="s">
        <v>29</v>
      </c>
      <c r="K2827" s="11" t="s">
        <v>30</v>
      </c>
      <c r="M2827" s="11" t="s">
        <v>7062</v>
      </c>
      <c r="N2827" s="13">
        <v>3105</v>
      </c>
      <c r="O2827" s="15">
        <f>_xlfn.XLOOKUP(B2827,Sheet1!A:A,Sheet1!E:E)</f>
        <v>4.1399999999999997</v>
      </c>
      <c r="P2827" s="26"/>
      <c r="Q2827" s="29">
        <f t="shared" si="218"/>
        <v>4.3469999999999995</v>
      </c>
      <c r="R2827" s="38">
        <f t="shared" si="219"/>
        <v>4.4774099999999999</v>
      </c>
      <c r="S2827" s="26">
        <v>0</v>
      </c>
      <c r="T2827" s="13" t="str">
        <f t="shared" si="221"/>
        <v>Up</v>
      </c>
    </row>
    <row r="2828" spans="1:20" s="14" customFormat="1" hidden="1" x14ac:dyDescent="0.3">
      <c r="A2828" s="11">
        <v>6054699</v>
      </c>
      <c r="B2828" s="11">
        <v>6054699</v>
      </c>
      <c r="C2828" s="11" t="s">
        <v>26</v>
      </c>
      <c r="D2828" s="11" t="s">
        <v>27</v>
      </c>
      <c r="E2828" s="13" t="str">
        <f>_xlfn.XLOOKUP(B2828,Sheet1!A:A,Sheet1!B:B)</f>
        <v>DS UNIBOND ANTI-MOULD SEALANT WHTE 274G</v>
      </c>
      <c r="F2828" s="13" t="str">
        <f t="shared" si="220"/>
        <v>CROWN  - DS UNIBOND ANTI-MOULD SEALANT WHTE 274G</v>
      </c>
      <c r="G2828" s="13"/>
      <c r="H2828" s="91" t="s">
        <v>28</v>
      </c>
      <c r="I2828" s="11" t="s">
        <v>29</v>
      </c>
      <c r="J2828" s="11" t="s">
        <v>29</v>
      </c>
      <c r="K2828" s="11" t="s">
        <v>30</v>
      </c>
      <c r="M2828" s="11" t="s">
        <v>7062</v>
      </c>
      <c r="N2828" s="13">
        <v>3105</v>
      </c>
      <c r="O2828" s="15">
        <f>_xlfn.XLOOKUP(B2828,Sheet1!A:A,Sheet1!E:E)</f>
        <v>6.38</v>
      </c>
      <c r="P2828" s="26">
        <f>_xlfn.XLOOKUP(A2828,Sheet2!F:F,Sheet2!H:H)</f>
        <v>0</v>
      </c>
      <c r="Q2828" s="15">
        <f t="shared" si="218"/>
        <v>6.6989999999999998</v>
      </c>
      <c r="R2828" s="38">
        <f t="shared" si="219"/>
        <v>6.8999699999999997</v>
      </c>
      <c r="S2828" s="26">
        <v>0</v>
      </c>
      <c r="T2828" s="13" t="str">
        <f t="shared" si="221"/>
        <v>Up</v>
      </c>
    </row>
    <row r="2829" spans="1:20" s="14" customFormat="1" hidden="1" x14ac:dyDescent="0.3">
      <c r="A2829" s="11">
        <v>6055190</v>
      </c>
      <c r="B2829" s="11">
        <v>6055190</v>
      </c>
      <c r="C2829" s="11" t="s">
        <v>26</v>
      </c>
      <c r="D2829" s="11" t="s">
        <v>27</v>
      </c>
      <c r="E2829" s="13" t="str">
        <f>_xlfn.XLOOKUP(B2829,Sheet1!A:A,Sheet1!B:B)</f>
        <v>DS EVERBUILD ONE STRIKE FILLER     5L</v>
      </c>
      <c r="F2829" s="13" t="str">
        <f t="shared" si="220"/>
        <v>CROWN  - DS EVERBUILD ONE STRIKE FILLER     5L</v>
      </c>
      <c r="G2829" s="13"/>
      <c r="H2829" s="91" t="s">
        <v>28</v>
      </c>
      <c r="I2829" s="11" t="s">
        <v>29</v>
      </c>
      <c r="J2829" s="11" t="s">
        <v>29</v>
      </c>
      <c r="K2829" s="11" t="s">
        <v>30</v>
      </c>
      <c r="M2829" s="11" t="s">
        <v>7062</v>
      </c>
      <c r="N2829" s="13">
        <v>3105</v>
      </c>
      <c r="O2829" s="15">
        <f>_xlfn.XLOOKUP(B2829,Sheet1!A:A,Sheet1!E:E)</f>
        <v>27.12</v>
      </c>
      <c r="P2829" s="26"/>
      <c r="Q2829" s="29">
        <f t="shared" si="218"/>
        <v>28.476000000000003</v>
      </c>
      <c r="R2829" s="38">
        <f t="shared" si="219"/>
        <v>29.330280000000002</v>
      </c>
      <c r="S2829" s="26">
        <v>0</v>
      </c>
      <c r="T2829" s="13" t="str">
        <f t="shared" si="221"/>
        <v>Up</v>
      </c>
    </row>
    <row r="2830" spans="1:20" s="14" customFormat="1" hidden="1" x14ac:dyDescent="0.3">
      <c r="A2830" s="11">
        <v>6055225</v>
      </c>
      <c r="B2830" s="11">
        <v>6055225</v>
      </c>
      <c r="C2830" s="11" t="s">
        <v>26</v>
      </c>
      <c r="D2830" s="11" t="s">
        <v>27</v>
      </c>
      <c r="E2830" s="13" t="str">
        <f>_xlfn.XLOOKUP(B2830,Sheet1!A:A,Sheet1!B:B)</f>
        <v>DS THISTLE ONE COAT PLASTER NEW PK 7.5K</v>
      </c>
      <c r="F2830" s="13" t="str">
        <f t="shared" si="220"/>
        <v>CROWN  - DS THISTLE ONE COAT PLASTER NEW PK 7.5K</v>
      </c>
      <c r="G2830" s="13"/>
      <c r="H2830" s="91" t="s">
        <v>28</v>
      </c>
      <c r="I2830" s="11" t="s">
        <v>29</v>
      </c>
      <c r="J2830" s="11" t="s">
        <v>29</v>
      </c>
      <c r="K2830" s="11" t="s">
        <v>30</v>
      </c>
      <c r="M2830" s="11" t="s">
        <v>7062</v>
      </c>
      <c r="N2830" s="13">
        <v>3105</v>
      </c>
      <c r="O2830" s="15">
        <f>_xlfn.XLOOKUP(B2830,Sheet1!A:A,Sheet1!E:E)</f>
        <v>15.31</v>
      </c>
      <c r="P2830" s="26">
        <f>_xlfn.XLOOKUP(A2830,Sheet2!F:F,Sheet2!H:H)</f>
        <v>0</v>
      </c>
      <c r="Q2830" s="29">
        <f t="shared" si="218"/>
        <v>16.075500000000002</v>
      </c>
      <c r="R2830" s="38">
        <f t="shared" si="219"/>
        <v>16.557765000000003</v>
      </c>
      <c r="S2830" s="26">
        <v>0</v>
      </c>
      <c r="T2830" s="13" t="str">
        <f t="shared" si="221"/>
        <v>Up</v>
      </c>
    </row>
    <row r="2831" spans="1:20" s="14" customFormat="1" hidden="1" x14ac:dyDescent="0.3">
      <c r="A2831" s="11">
        <v>6055226</v>
      </c>
      <c r="B2831" s="11">
        <v>6055226</v>
      </c>
      <c r="C2831" s="11" t="s">
        <v>26</v>
      </c>
      <c r="D2831" s="11" t="s">
        <v>27</v>
      </c>
      <c r="E2831" s="13" t="str">
        <f>_xlfn.XLOOKUP(B2831,Sheet1!A:A,Sheet1!B:B)</f>
        <v>DS GYPROC COVE ADHESIVE NEW PACK   5K</v>
      </c>
      <c r="F2831" s="13" t="str">
        <f t="shared" si="220"/>
        <v>CROWN  - DS GYPROC COVE ADHESIVE NEW PACK   5K</v>
      </c>
      <c r="G2831" s="13"/>
      <c r="H2831" s="91" t="s">
        <v>28</v>
      </c>
      <c r="I2831" s="11" t="s">
        <v>29</v>
      </c>
      <c r="J2831" s="11" t="s">
        <v>29</v>
      </c>
      <c r="K2831" s="11" t="s">
        <v>30</v>
      </c>
      <c r="M2831" s="11" t="s">
        <v>7062</v>
      </c>
      <c r="N2831" s="13">
        <v>3105</v>
      </c>
      <c r="O2831" s="15">
        <f>_xlfn.XLOOKUP(B2831,Sheet1!A:A,Sheet1!E:E)</f>
        <v>8.5</v>
      </c>
      <c r="P2831" s="26">
        <f>_xlfn.XLOOKUP(A2831,Sheet2!F:F,Sheet2!H:H)</f>
        <v>0</v>
      </c>
      <c r="Q2831" s="15">
        <f t="shared" si="218"/>
        <v>8.9250000000000007</v>
      </c>
      <c r="R2831" s="38">
        <f t="shared" si="219"/>
        <v>9.1927500000000002</v>
      </c>
      <c r="S2831" s="26">
        <v>0</v>
      </c>
      <c r="T2831" s="13" t="str">
        <f t="shared" si="221"/>
        <v>Up</v>
      </c>
    </row>
    <row r="2832" spans="1:20" s="14" customFormat="1" hidden="1" x14ac:dyDescent="0.3">
      <c r="A2832" s="11">
        <v>6055227</v>
      </c>
      <c r="B2832" s="11">
        <v>6055227</v>
      </c>
      <c r="C2832" s="11" t="s">
        <v>26</v>
      </c>
      <c r="D2832" s="11" t="s">
        <v>27</v>
      </c>
      <c r="E2832" s="13" t="str">
        <f>_xlfn.XLOOKUP(B2832,Sheet1!A:A,Sheet1!B:B)</f>
        <v>DS PRODEC ADV STICK MASONRY ROLLER 10IN</v>
      </c>
      <c r="F2832" s="13" t="str">
        <f t="shared" si="220"/>
        <v>CROWN  - DS PRODEC ADV STICK MASONRY ROLLER 10IN</v>
      </c>
      <c r="G2832" s="13"/>
      <c r="H2832" s="91" t="s">
        <v>28</v>
      </c>
      <c r="I2832" s="11" t="s">
        <v>29</v>
      </c>
      <c r="J2832" s="11" t="s">
        <v>29</v>
      </c>
      <c r="K2832" s="11" t="s">
        <v>30</v>
      </c>
      <c r="M2832" s="11" t="s">
        <v>7062</v>
      </c>
      <c r="N2832" s="13">
        <v>3105</v>
      </c>
      <c r="O2832" s="15">
        <f>_xlfn.XLOOKUP(B2832,Sheet1!A:A,Sheet1!E:E)</f>
        <v>26.17</v>
      </c>
      <c r="P2832" s="26"/>
      <c r="Q2832" s="29">
        <f t="shared" si="218"/>
        <v>27.478500000000004</v>
      </c>
      <c r="R2832" s="38">
        <f t="shared" si="219"/>
        <v>28.302855000000005</v>
      </c>
      <c r="S2832" s="26">
        <v>0</v>
      </c>
      <c r="T2832" s="13" t="str">
        <f t="shared" si="221"/>
        <v>Up</v>
      </c>
    </row>
    <row r="2833" spans="1:20" s="14" customFormat="1" hidden="1" x14ac:dyDescent="0.3">
      <c r="A2833" s="11">
        <v>6055877</v>
      </c>
      <c r="B2833" s="11">
        <v>6055877</v>
      </c>
      <c r="C2833" s="11" t="s">
        <v>26</v>
      </c>
      <c r="D2833" s="11" t="s">
        <v>27</v>
      </c>
      <c r="E2833" s="13" t="str">
        <f>_xlfn.XLOOKUP(B2833,Sheet1!A:A,Sheet1!B:B)</f>
        <v>DS EVERBUILD STIXALL    BROWN      290ML</v>
      </c>
      <c r="F2833" s="13" t="str">
        <f t="shared" si="220"/>
        <v>CROWN  - DS EVERBUILD STIXALL    BROWN      290ML</v>
      </c>
      <c r="G2833" s="13"/>
      <c r="H2833" s="91" t="s">
        <v>28</v>
      </c>
      <c r="I2833" s="11" t="s">
        <v>29</v>
      </c>
      <c r="J2833" s="11" t="s">
        <v>29</v>
      </c>
      <c r="K2833" s="11" t="s">
        <v>30</v>
      </c>
      <c r="M2833" s="11" t="s">
        <v>7062</v>
      </c>
      <c r="N2833" s="13">
        <v>3105</v>
      </c>
      <c r="O2833" s="15">
        <f>_xlfn.XLOOKUP(B2833,Sheet1!A:A,Sheet1!E:E)</f>
        <v>6.45</v>
      </c>
      <c r="P2833" s="26"/>
      <c r="Q2833" s="29">
        <f t="shared" si="218"/>
        <v>6.7725000000000009</v>
      </c>
      <c r="R2833" s="38">
        <f t="shared" si="219"/>
        <v>6.9756750000000007</v>
      </c>
      <c r="S2833" s="26">
        <v>0</v>
      </c>
      <c r="T2833" s="13" t="str">
        <f t="shared" si="221"/>
        <v>Up</v>
      </c>
    </row>
    <row r="2834" spans="1:20" s="14" customFormat="1" hidden="1" x14ac:dyDescent="0.3">
      <c r="A2834" s="11">
        <v>6055880</v>
      </c>
      <c r="B2834" s="11">
        <v>6055880</v>
      </c>
      <c r="C2834" s="11" t="s">
        <v>26</v>
      </c>
      <c r="D2834" s="11" t="s">
        <v>27</v>
      </c>
      <c r="E2834" s="13" t="str">
        <f>_xlfn.XLOOKUP(B2834,Sheet1!A:A,Sheet1!B:B)</f>
        <v>DS EVERBUILD STIXALL    CRYS CLEAR 290ML</v>
      </c>
      <c r="F2834" s="13" t="str">
        <f t="shared" si="220"/>
        <v>CROWN  - DS EVERBUILD STIXALL    CRYS CLEAR 290ML</v>
      </c>
      <c r="G2834" s="13"/>
      <c r="H2834" s="91" t="s">
        <v>28</v>
      </c>
      <c r="I2834" s="11" t="s">
        <v>29</v>
      </c>
      <c r="J2834" s="11" t="s">
        <v>29</v>
      </c>
      <c r="K2834" s="11" t="s">
        <v>30</v>
      </c>
      <c r="M2834" s="11" t="s">
        <v>7062</v>
      </c>
      <c r="N2834" s="13">
        <v>3105</v>
      </c>
      <c r="O2834" s="15">
        <f>_xlfn.XLOOKUP(B2834,Sheet1!A:A,Sheet1!E:E)</f>
        <v>6.45</v>
      </c>
      <c r="P2834" s="26"/>
      <c r="Q2834" s="29">
        <f t="shared" si="218"/>
        <v>6.7725000000000009</v>
      </c>
      <c r="R2834" s="38">
        <f t="shared" si="219"/>
        <v>6.9756750000000007</v>
      </c>
      <c r="S2834" s="26">
        <v>0</v>
      </c>
      <c r="T2834" s="13" t="str">
        <f t="shared" si="221"/>
        <v>Up</v>
      </c>
    </row>
    <row r="2835" spans="1:20" s="14" customFormat="1" hidden="1" x14ac:dyDescent="0.3">
      <c r="A2835" s="11">
        <v>6056063</v>
      </c>
      <c r="B2835" s="11">
        <v>6056063</v>
      </c>
      <c r="C2835" s="11" t="s">
        <v>26</v>
      </c>
      <c r="D2835" s="11" t="s">
        <v>27</v>
      </c>
      <c r="E2835" s="13" t="str">
        <f>_xlfn.XLOOKUP(B2835,Sheet1!A:A,Sheet1!B:B)</f>
        <v>DS C-TEC CT1 SEALANT+ADHESIV CLEAR 290ML</v>
      </c>
      <c r="F2835" s="13" t="str">
        <f t="shared" si="220"/>
        <v>CROWN  - DS C-TEC CT1 SEALANT+ADHESIV CLEAR 290ML</v>
      </c>
      <c r="G2835" s="13"/>
      <c r="H2835" s="91" t="s">
        <v>28</v>
      </c>
      <c r="I2835" s="11" t="s">
        <v>29</v>
      </c>
      <c r="J2835" s="11" t="s">
        <v>29</v>
      </c>
      <c r="K2835" s="11" t="s">
        <v>30</v>
      </c>
      <c r="M2835" s="11" t="s">
        <v>7062</v>
      </c>
      <c r="N2835" s="13">
        <v>3105</v>
      </c>
      <c r="O2835" s="15">
        <f>_xlfn.XLOOKUP(B2835,Sheet1!A:A,Sheet1!E:E)</f>
        <v>14.45</v>
      </c>
      <c r="P2835" s="26"/>
      <c r="Q2835" s="15">
        <f t="shared" ref="Q2835:Q2898" si="222">O2835*1.05</f>
        <v>15.172499999999999</v>
      </c>
      <c r="R2835" s="38">
        <f t="shared" si="219"/>
        <v>15.627675</v>
      </c>
      <c r="S2835" s="26">
        <v>0</v>
      </c>
      <c r="T2835" s="13" t="str">
        <f t="shared" si="221"/>
        <v>Up</v>
      </c>
    </row>
    <row r="2836" spans="1:20" s="14" customFormat="1" hidden="1" x14ac:dyDescent="0.3">
      <c r="A2836" s="11">
        <v>6056064</v>
      </c>
      <c r="B2836" s="11">
        <v>6056064</v>
      </c>
      <c r="C2836" s="11" t="s">
        <v>26</v>
      </c>
      <c r="D2836" s="11" t="s">
        <v>27</v>
      </c>
      <c r="E2836" s="13" t="str">
        <f>_xlfn.XLOOKUP(B2836,Sheet1!A:A,Sheet1!B:B)</f>
        <v>DS C-TEC CT1 SEALANT+ADHESIV WHITE 290ML</v>
      </c>
      <c r="F2836" s="13" t="str">
        <f t="shared" si="220"/>
        <v>CROWN  - DS C-TEC CT1 SEALANT+ADHESIV WHITE 290ML</v>
      </c>
      <c r="G2836" s="13"/>
      <c r="H2836" s="91" t="s">
        <v>28</v>
      </c>
      <c r="I2836" s="11" t="s">
        <v>29</v>
      </c>
      <c r="J2836" s="11" t="s">
        <v>29</v>
      </c>
      <c r="K2836" s="11" t="s">
        <v>30</v>
      </c>
      <c r="M2836" s="11" t="s">
        <v>7062</v>
      </c>
      <c r="N2836" s="13">
        <v>3105</v>
      </c>
      <c r="O2836" s="15">
        <f>_xlfn.XLOOKUP(B2836,Sheet1!A:A,Sheet1!E:E)</f>
        <v>12.75</v>
      </c>
      <c r="P2836" s="26"/>
      <c r="Q2836" s="15">
        <f t="shared" si="222"/>
        <v>13.387500000000001</v>
      </c>
      <c r="R2836" s="38">
        <f t="shared" si="219"/>
        <v>13.789125000000002</v>
      </c>
      <c r="S2836" s="26">
        <v>0</v>
      </c>
      <c r="T2836" s="13" t="str">
        <f t="shared" si="221"/>
        <v>Up</v>
      </c>
    </row>
    <row r="2837" spans="1:20" s="14" customFormat="1" hidden="1" x14ac:dyDescent="0.3">
      <c r="A2837" s="11">
        <v>6058149</v>
      </c>
      <c r="B2837" s="11">
        <v>6058149</v>
      </c>
      <c r="C2837" s="11" t="s">
        <v>26</v>
      </c>
      <c r="D2837" s="11" t="s">
        <v>27</v>
      </c>
      <c r="E2837" s="13" t="str">
        <f>_xlfn.XLOOKUP(B2837,Sheet1!A:A,Sheet1!B:B)</f>
        <v>DS TOUPRET PATCH REPAIR FILLER QD  1K</v>
      </c>
      <c r="F2837" s="13" t="str">
        <f t="shared" si="220"/>
        <v>CROWN  - DS TOUPRET PATCH REPAIR FILLER QD  1K</v>
      </c>
      <c r="G2837" s="13"/>
      <c r="H2837" s="91" t="s">
        <v>28</v>
      </c>
      <c r="I2837" s="11" t="s">
        <v>29</v>
      </c>
      <c r="J2837" s="11" t="s">
        <v>29</v>
      </c>
      <c r="K2837" s="11" t="s">
        <v>30</v>
      </c>
      <c r="M2837" s="11" t="s">
        <v>7062</v>
      </c>
      <c r="N2837" s="13">
        <v>3105</v>
      </c>
      <c r="O2837" s="15">
        <f>_xlfn.XLOOKUP(B2837,Sheet1!A:A,Sheet1!E:E)</f>
        <v>6.99</v>
      </c>
      <c r="P2837" s="26"/>
      <c r="Q2837" s="15">
        <f t="shared" si="222"/>
        <v>7.3395000000000001</v>
      </c>
      <c r="R2837" s="13">
        <f>_xlfn.XLOOKUP(B2837,Sheet4!B:B,Sheet4!D:D)</f>
        <v>7.04</v>
      </c>
      <c r="S2837" s="26">
        <v>0</v>
      </c>
      <c r="T2837" s="13" t="str">
        <f t="shared" si="221"/>
        <v>No Change</v>
      </c>
    </row>
    <row r="2838" spans="1:20" s="14" customFormat="1" hidden="1" x14ac:dyDescent="0.3">
      <c r="A2838" s="11">
        <v>6058150</v>
      </c>
      <c r="B2838" s="11">
        <v>6058150</v>
      </c>
      <c r="C2838" s="11" t="s">
        <v>26</v>
      </c>
      <c r="D2838" s="11" t="s">
        <v>27</v>
      </c>
      <c r="E2838" s="13" t="str">
        <f>_xlfn.XLOOKUP(B2838,Sheet1!A:A,Sheet1!B:B)</f>
        <v>DS TOUPRET PATCH REPAIR FILLER QD  2K</v>
      </c>
      <c r="F2838" s="13" t="str">
        <f t="shared" si="220"/>
        <v>CROWN  - DS TOUPRET PATCH REPAIR FILLER QD  2K</v>
      </c>
      <c r="G2838" s="13"/>
      <c r="H2838" s="91" t="s">
        <v>28</v>
      </c>
      <c r="I2838" s="11" t="s">
        <v>29</v>
      </c>
      <c r="J2838" s="11" t="s">
        <v>29</v>
      </c>
      <c r="K2838" s="11" t="s">
        <v>30</v>
      </c>
      <c r="M2838" s="11" t="s">
        <v>7062</v>
      </c>
      <c r="N2838" s="13">
        <v>3105</v>
      </c>
      <c r="O2838" s="15">
        <f>_xlfn.XLOOKUP(B2838,Sheet1!A:A,Sheet1!E:E)</f>
        <v>13.2</v>
      </c>
      <c r="P2838" s="26"/>
      <c r="Q2838" s="15">
        <f t="shared" si="222"/>
        <v>13.86</v>
      </c>
      <c r="R2838" s="13">
        <f>_xlfn.XLOOKUP(B2838,Sheet4!B:B,Sheet4!D:D)</f>
        <v>13.86</v>
      </c>
      <c r="S2838" s="26">
        <v>0</v>
      </c>
      <c r="T2838" s="13" t="str">
        <f t="shared" si="221"/>
        <v>No Change</v>
      </c>
    </row>
    <row r="2839" spans="1:20" s="14" customFormat="1" hidden="1" x14ac:dyDescent="0.3">
      <c r="A2839" s="11">
        <v>6058151</v>
      </c>
      <c r="B2839" s="11">
        <v>6058151</v>
      </c>
      <c r="C2839" s="11" t="s">
        <v>26</v>
      </c>
      <c r="D2839" s="11" t="s">
        <v>27</v>
      </c>
      <c r="E2839" s="13" t="str">
        <f>_xlfn.XLOOKUP(B2839,Sheet1!A:A,Sheet1!B:B)</f>
        <v>DS TOUPRET PATCH REPAIR FILLER QD  5K</v>
      </c>
      <c r="F2839" s="13" t="str">
        <f t="shared" si="220"/>
        <v>CROWN  - DS TOUPRET PATCH REPAIR FILLER QD  5K</v>
      </c>
      <c r="G2839" s="13"/>
      <c r="H2839" s="91" t="s">
        <v>28</v>
      </c>
      <c r="I2839" s="11" t="s">
        <v>29</v>
      </c>
      <c r="J2839" s="11" t="s">
        <v>29</v>
      </c>
      <c r="K2839" s="11" t="s">
        <v>30</v>
      </c>
      <c r="M2839" s="11" t="s">
        <v>7062</v>
      </c>
      <c r="N2839" s="13">
        <v>3105</v>
      </c>
      <c r="O2839" s="15">
        <f>_xlfn.XLOOKUP(B2839,Sheet1!A:A,Sheet1!E:E)</f>
        <v>25.71</v>
      </c>
      <c r="P2839" s="26"/>
      <c r="Q2839" s="15">
        <f t="shared" si="222"/>
        <v>26.995500000000003</v>
      </c>
      <c r="R2839" s="38">
        <f>Q2839*1.03</f>
        <v>27.805365000000005</v>
      </c>
      <c r="S2839" s="26">
        <v>0</v>
      </c>
      <c r="T2839" s="13" t="str">
        <f t="shared" si="221"/>
        <v>Up</v>
      </c>
    </row>
    <row r="2840" spans="1:20" s="14" customFormat="1" hidden="1" x14ac:dyDescent="0.3">
      <c r="A2840" s="11">
        <v>6058607</v>
      </c>
      <c r="B2840" s="11">
        <v>6058607</v>
      </c>
      <c r="C2840" s="11" t="s">
        <v>26</v>
      </c>
      <c r="D2840" s="11" t="s">
        <v>27</v>
      </c>
      <c r="E2840" s="13" t="str">
        <f>_xlfn.XLOOKUP(B2840,Sheet1!A:A,Sheet1!B:B)</f>
        <v>DS HB42 ULTIMATE SEALANT BLACK     290ML</v>
      </c>
      <c r="F2840" s="13" t="str">
        <f t="shared" si="220"/>
        <v>CROWN  - DS HB42 ULTIMATE SEALANT BLACK     290ML</v>
      </c>
      <c r="G2840" s="13"/>
      <c r="H2840" s="91" t="s">
        <v>28</v>
      </c>
      <c r="I2840" s="11" t="s">
        <v>29</v>
      </c>
      <c r="J2840" s="11" t="s">
        <v>29</v>
      </c>
      <c r="K2840" s="11" t="s">
        <v>30</v>
      </c>
      <c r="M2840" s="11" t="s">
        <v>7062</v>
      </c>
      <c r="N2840" s="13">
        <v>3105</v>
      </c>
      <c r="O2840" s="15">
        <f>_xlfn.XLOOKUP(B2840,Sheet1!A:A,Sheet1!E:E)</f>
        <v>8.58</v>
      </c>
      <c r="P2840" s="26">
        <f>_xlfn.XLOOKUP(A2840,Sheet2!F:F,Sheet2!H:H)</f>
        <v>0</v>
      </c>
      <c r="Q2840" s="15">
        <f t="shared" si="222"/>
        <v>9.0090000000000003</v>
      </c>
      <c r="R2840" s="38">
        <f>Q2840*1.03</f>
        <v>9.2792700000000004</v>
      </c>
      <c r="S2840" s="26">
        <v>0</v>
      </c>
      <c r="T2840" s="13" t="str">
        <f t="shared" si="221"/>
        <v>Up</v>
      </c>
    </row>
    <row r="2841" spans="1:20" s="14" customFormat="1" hidden="1" x14ac:dyDescent="0.3">
      <c r="A2841" s="11">
        <v>6058608</v>
      </c>
      <c r="B2841" s="11">
        <v>6058608</v>
      </c>
      <c r="C2841" s="11" t="s">
        <v>26</v>
      </c>
      <c r="D2841" s="11" t="s">
        <v>27</v>
      </c>
      <c r="E2841" s="13" t="str">
        <f>_xlfn.XLOOKUP(B2841,Sheet1!A:A,Sheet1!B:B)</f>
        <v>DS HB42 ULTIMATE SEALANT WHITE     290ML</v>
      </c>
      <c r="F2841" s="13" t="str">
        <f t="shared" si="220"/>
        <v>CROWN  - DS HB42 ULTIMATE SEALANT WHITE     290ML</v>
      </c>
      <c r="G2841" s="13"/>
      <c r="H2841" s="91" t="s">
        <v>28</v>
      </c>
      <c r="I2841" s="11" t="s">
        <v>29</v>
      </c>
      <c r="J2841" s="11" t="s">
        <v>29</v>
      </c>
      <c r="K2841" s="11" t="s">
        <v>30</v>
      </c>
      <c r="M2841" s="11" t="s">
        <v>7062</v>
      </c>
      <c r="N2841" s="13">
        <v>3105</v>
      </c>
      <c r="O2841" s="15">
        <f>_xlfn.XLOOKUP(B2841,Sheet1!A:A,Sheet1!E:E)</f>
        <v>8.58</v>
      </c>
      <c r="P2841" s="26"/>
      <c r="Q2841" s="15">
        <f t="shared" si="222"/>
        <v>9.0090000000000003</v>
      </c>
      <c r="R2841" s="38">
        <f>Q2841*1.03</f>
        <v>9.2792700000000004</v>
      </c>
      <c r="S2841" s="26">
        <v>0</v>
      </c>
      <c r="T2841" s="13" t="str">
        <f t="shared" si="221"/>
        <v>Up</v>
      </c>
    </row>
    <row r="2842" spans="1:20" s="14" customFormat="1" hidden="1" x14ac:dyDescent="0.3">
      <c r="A2842" s="11">
        <v>6058609</v>
      </c>
      <c r="B2842" s="11">
        <v>6058609</v>
      </c>
      <c r="C2842" s="11" t="s">
        <v>26</v>
      </c>
      <c r="D2842" s="11" t="s">
        <v>27</v>
      </c>
      <c r="E2842" s="13" t="str">
        <f>_xlfn.XLOOKUP(B2842,Sheet1!A:A,Sheet1!B:B)</f>
        <v>DS HB42 ULTIMATE SEALANT INVISIBLE 290ML</v>
      </c>
      <c r="F2842" s="13" t="str">
        <f t="shared" si="220"/>
        <v>CROWN  - DS HB42 ULTIMATE SEALANT INVISIBLE 290ML</v>
      </c>
      <c r="G2842" s="13"/>
      <c r="H2842" s="91" t="s">
        <v>28</v>
      </c>
      <c r="I2842" s="11" t="s">
        <v>29</v>
      </c>
      <c r="J2842" s="11" t="s">
        <v>29</v>
      </c>
      <c r="K2842" s="11" t="s">
        <v>30</v>
      </c>
      <c r="M2842" s="11" t="s">
        <v>7062</v>
      </c>
      <c r="N2842" s="13">
        <v>3105</v>
      </c>
      <c r="O2842" s="15">
        <f>_xlfn.XLOOKUP(B2842,Sheet1!A:A,Sheet1!E:E)</f>
        <v>10.18</v>
      </c>
      <c r="P2842" s="26"/>
      <c r="Q2842" s="15">
        <f t="shared" si="222"/>
        <v>10.689</v>
      </c>
      <c r="R2842" s="38">
        <f>Q2842*1.03</f>
        <v>11.00967</v>
      </c>
      <c r="S2842" s="26">
        <v>0</v>
      </c>
      <c r="T2842" s="13" t="str">
        <f t="shared" si="221"/>
        <v>Up</v>
      </c>
    </row>
    <row r="2843" spans="1:20" s="14" customFormat="1" hidden="1" x14ac:dyDescent="0.3">
      <c r="A2843" s="11">
        <v>6058612</v>
      </c>
      <c r="B2843" s="11">
        <v>6058612</v>
      </c>
      <c r="C2843" s="11" t="s">
        <v>26</v>
      </c>
      <c r="D2843" s="11" t="s">
        <v>27</v>
      </c>
      <c r="E2843" s="13" t="str">
        <f>_xlfn.XLOOKUP(B2843,Sheet1!A:A,Sheet1!B:B)</f>
        <v>DS HB42 SIMPLY SILICONE CLEAR      310ML</v>
      </c>
      <c r="F2843" s="13" t="str">
        <f t="shared" si="220"/>
        <v>CROWN  - DS HB42 SIMPLY SILICONE CLEAR      310ML</v>
      </c>
      <c r="G2843" s="13"/>
      <c r="H2843" s="91" t="s">
        <v>28</v>
      </c>
      <c r="I2843" s="11" t="s">
        <v>29</v>
      </c>
      <c r="J2843" s="11" t="s">
        <v>29</v>
      </c>
      <c r="K2843" s="11" t="s">
        <v>30</v>
      </c>
      <c r="M2843" s="11" t="s">
        <v>7062</v>
      </c>
      <c r="N2843" s="13">
        <v>3105</v>
      </c>
      <c r="O2843" s="15">
        <f>_xlfn.XLOOKUP(B2843,Sheet1!A:A,Sheet1!E:E)</f>
        <v>9.7100000000000009</v>
      </c>
      <c r="P2843" s="26"/>
      <c r="Q2843" s="15">
        <f t="shared" si="222"/>
        <v>10.195500000000001</v>
      </c>
      <c r="R2843" s="38">
        <f>Q2843*1.03</f>
        <v>10.501365000000002</v>
      </c>
      <c r="S2843" s="26">
        <v>0</v>
      </c>
      <c r="T2843" s="13" t="str">
        <f t="shared" si="221"/>
        <v>Up</v>
      </c>
    </row>
    <row r="2844" spans="1:20" s="14" customFormat="1" hidden="1" x14ac:dyDescent="0.3">
      <c r="A2844" s="11">
        <v>6058614</v>
      </c>
      <c r="B2844" s="11">
        <v>6058614</v>
      </c>
      <c r="C2844" s="11" t="s">
        <v>26</v>
      </c>
      <c r="D2844" s="11" t="s">
        <v>27</v>
      </c>
      <c r="E2844" s="13" t="str">
        <f>_xlfn.XLOOKUP(B2844,Sheet1!A:A,Sheet1!B:B)</f>
        <v>DS HB42 NEW WOOD FILLER WHITE      550G</v>
      </c>
      <c r="F2844" s="13" t="str">
        <f t="shared" si="220"/>
        <v>CROWN  - DS HB42 NEW WOOD FILLER WHITE      550G</v>
      </c>
      <c r="G2844" s="13"/>
      <c r="H2844" s="91" t="s">
        <v>28</v>
      </c>
      <c r="I2844" s="11" t="s">
        <v>29</v>
      </c>
      <c r="J2844" s="11" t="s">
        <v>29</v>
      </c>
      <c r="K2844" s="11" t="s">
        <v>30</v>
      </c>
      <c r="M2844" s="11" t="s">
        <v>7062</v>
      </c>
      <c r="N2844" s="13">
        <v>3105</v>
      </c>
      <c r="O2844" s="15">
        <f>_xlfn.XLOOKUP(B2844,Sheet1!A:A,Sheet1!E:E)</f>
        <v>17.920000000000002</v>
      </c>
      <c r="P2844" s="26">
        <f>_xlfn.XLOOKUP(A2844,Sheet2!F:F,Sheet2!H:H)</f>
        <v>0</v>
      </c>
      <c r="Q2844" s="15">
        <f t="shared" si="222"/>
        <v>18.816000000000003</v>
      </c>
      <c r="R2844" s="13">
        <f>_xlfn.XLOOKUP(B2844,Sheet4!B:B,Sheet4!D:D)</f>
        <v>12.13</v>
      </c>
      <c r="S2844" s="26">
        <v>0</v>
      </c>
      <c r="T2844" s="13" t="str">
        <f t="shared" si="221"/>
        <v>No Change</v>
      </c>
    </row>
    <row r="2845" spans="1:20" s="14" customFormat="1" hidden="1" x14ac:dyDescent="0.3">
      <c r="A2845" s="11">
        <v>6058616</v>
      </c>
      <c r="B2845" s="11">
        <v>6058616</v>
      </c>
      <c r="C2845" s="11" t="s">
        <v>26</v>
      </c>
      <c r="D2845" s="11" t="s">
        <v>27</v>
      </c>
      <c r="E2845" s="13" t="str">
        <f>_xlfn.XLOOKUP(B2845,Sheet1!A:A,Sheet1!B:B)</f>
        <v>DS HB42 NEW WOOD FILLER NAT/PINE   275G</v>
      </c>
      <c r="F2845" s="13" t="str">
        <f t="shared" si="220"/>
        <v>CROWN  - DS HB42 NEW WOOD FILLER NAT/PINE   275G</v>
      </c>
      <c r="G2845" s="13"/>
      <c r="H2845" s="91" t="s">
        <v>28</v>
      </c>
      <c r="I2845" s="11" t="s">
        <v>29</v>
      </c>
      <c r="J2845" s="11" t="s">
        <v>29</v>
      </c>
      <c r="K2845" s="11" t="s">
        <v>30</v>
      </c>
      <c r="M2845" s="11" t="s">
        <v>7062</v>
      </c>
      <c r="N2845" s="13">
        <v>3105</v>
      </c>
      <c r="O2845" s="15">
        <f>_xlfn.XLOOKUP(B2845,Sheet1!A:A,Sheet1!E:E)</f>
        <v>9.17</v>
      </c>
      <c r="P2845" s="26"/>
      <c r="Q2845" s="15">
        <f t="shared" si="222"/>
        <v>9.6285000000000007</v>
      </c>
      <c r="R2845" s="38">
        <f t="shared" ref="R2845:R2876" si="223">Q2845*1.03</f>
        <v>9.9173550000000006</v>
      </c>
      <c r="S2845" s="26">
        <v>0</v>
      </c>
      <c r="T2845" s="13" t="str">
        <f t="shared" si="221"/>
        <v>Up</v>
      </c>
    </row>
    <row r="2846" spans="1:20" s="14" customFormat="1" hidden="1" x14ac:dyDescent="0.3">
      <c r="A2846" s="11">
        <v>6040562</v>
      </c>
      <c r="B2846" s="11">
        <v>6040562</v>
      </c>
      <c r="C2846" s="11" t="s">
        <v>26</v>
      </c>
      <c r="D2846" s="11" t="s">
        <v>27</v>
      </c>
      <c r="E2846" s="13" t="str">
        <f>_xlfn.XLOOKUP(B2846,Sheet1!A:A,Sheet1!B:B)</f>
        <v>DS TETRION STONEFIL     WHITE      900ML</v>
      </c>
      <c r="F2846" s="13" t="str">
        <f t="shared" si="220"/>
        <v>CROWN  - DS TETRION STONEFIL     WHITE      900ML</v>
      </c>
      <c r="G2846" s="13"/>
      <c r="H2846" s="91" t="s">
        <v>28</v>
      </c>
      <c r="I2846" s="11" t="s">
        <v>29</v>
      </c>
      <c r="J2846" s="11" t="s">
        <v>29</v>
      </c>
      <c r="K2846" s="11" t="s">
        <v>30</v>
      </c>
      <c r="M2846" s="11" t="s">
        <v>7062</v>
      </c>
      <c r="N2846" s="13">
        <v>3105</v>
      </c>
      <c r="O2846" s="15">
        <f>_xlfn.XLOOKUP(B2846,Sheet1!A:A,Sheet1!E:E)</f>
        <v>28.16</v>
      </c>
      <c r="P2846" s="26"/>
      <c r="Q2846" s="29">
        <f t="shared" si="222"/>
        <v>29.568000000000001</v>
      </c>
      <c r="R2846" s="38">
        <f t="shared" si="223"/>
        <v>30.455040000000004</v>
      </c>
      <c r="S2846" s="26">
        <v>0</v>
      </c>
      <c r="T2846" s="13" t="str">
        <f t="shared" si="221"/>
        <v>Up</v>
      </c>
    </row>
    <row r="2847" spans="1:20" s="14" customFormat="1" hidden="1" x14ac:dyDescent="0.3">
      <c r="A2847" s="11">
        <v>6040560</v>
      </c>
      <c r="B2847" s="11">
        <v>6040560</v>
      </c>
      <c r="C2847" s="11" t="s">
        <v>26</v>
      </c>
      <c r="D2847" s="11" t="s">
        <v>27</v>
      </c>
      <c r="E2847" s="13" t="str">
        <f>_xlfn.XLOOKUP(B2847,Sheet1!A:A,Sheet1!B:B)</f>
        <v>DS TETRION FLEXIBLE WOODFIL TUB    400G</v>
      </c>
      <c r="F2847" s="13" t="str">
        <f t="shared" si="220"/>
        <v>CROWN  - DS TETRION FLEXIBLE WOODFIL TUB    400G</v>
      </c>
      <c r="G2847" s="13"/>
      <c r="H2847" s="91" t="s">
        <v>28</v>
      </c>
      <c r="I2847" s="11" t="s">
        <v>29</v>
      </c>
      <c r="J2847" s="11" t="s">
        <v>29</v>
      </c>
      <c r="K2847" s="11" t="s">
        <v>30</v>
      </c>
      <c r="M2847" s="11" t="s">
        <v>7062</v>
      </c>
      <c r="N2847" s="13">
        <v>3105</v>
      </c>
      <c r="O2847" s="15">
        <f>_xlfn.XLOOKUP(B2847,Sheet1!A:A,Sheet1!E:E)</f>
        <v>5.08</v>
      </c>
      <c r="P2847" s="26"/>
      <c r="Q2847" s="15">
        <f t="shared" si="222"/>
        <v>5.3340000000000005</v>
      </c>
      <c r="R2847" s="38">
        <f t="shared" si="223"/>
        <v>5.4940200000000008</v>
      </c>
      <c r="S2847" s="26">
        <v>0</v>
      </c>
      <c r="T2847" s="13" t="str">
        <f t="shared" si="221"/>
        <v>Up</v>
      </c>
    </row>
    <row r="2848" spans="1:20" s="14" customFormat="1" hidden="1" x14ac:dyDescent="0.3">
      <c r="A2848" s="11">
        <v>6040556</v>
      </c>
      <c r="B2848" s="11">
        <v>6040556</v>
      </c>
      <c r="C2848" s="11" t="s">
        <v>26</v>
      </c>
      <c r="D2848" s="11" t="s">
        <v>27</v>
      </c>
      <c r="E2848" s="13" t="str">
        <f>_xlfn.XLOOKUP(B2848,Sheet1!A:A,Sheet1!B:B)</f>
        <v>DS TETRION ALL PURP POWDER FILLER  500G</v>
      </c>
      <c r="F2848" s="13" t="str">
        <f t="shared" si="220"/>
        <v>CROWN  - DS TETRION ALL PURP POWDER FILLER  500G</v>
      </c>
      <c r="G2848" s="13"/>
      <c r="H2848" s="91" t="s">
        <v>28</v>
      </c>
      <c r="I2848" s="11" t="s">
        <v>29</v>
      </c>
      <c r="J2848" s="11" t="s">
        <v>29</v>
      </c>
      <c r="K2848" s="11" t="s">
        <v>30</v>
      </c>
      <c r="M2848" s="11" t="s">
        <v>7062</v>
      </c>
      <c r="N2848" s="13">
        <v>3105</v>
      </c>
      <c r="O2848" s="15">
        <f>_xlfn.XLOOKUP(B2848,Sheet1!A:A,Sheet1!E:E)</f>
        <v>4.76</v>
      </c>
      <c r="P2848" s="26"/>
      <c r="Q2848" s="15">
        <f t="shared" si="222"/>
        <v>4.9980000000000002</v>
      </c>
      <c r="R2848" s="38">
        <f t="shared" si="223"/>
        <v>5.1479400000000002</v>
      </c>
      <c r="S2848" s="26">
        <v>0</v>
      </c>
      <c r="T2848" s="13" t="str">
        <f t="shared" si="221"/>
        <v>Up</v>
      </c>
    </row>
    <row r="2849" spans="1:20" s="14" customFormat="1" hidden="1" x14ac:dyDescent="0.3">
      <c r="A2849" s="11">
        <v>6056915</v>
      </c>
      <c r="B2849" s="11">
        <v>6056915</v>
      </c>
      <c r="C2849" s="11" t="s">
        <v>26</v>
      </c>
      <c r="D2849" s="11" t="s">
        <v>27</v>
      </c>
      <c r="E2849" s="13" t="str">
        <f>_xlfn.XLOOKUP(B2849,Sheet1!A:A,Sheet1!B:B)</f>
        <v>DS HIPPO SANITARY SILICONE TRANS 290ML</v>
      </c>
      <c r="F2849" s="13" t="str">
        <f t="shared" si="220"/>
        <v>CROWN  - DS HIPPO SANITARY SILICONE TRANS 290ML</v>
      </c>
      <c r="G2849" s="13"/>
      <c r="H2849" s="91" t="s">
        <v>28</v>
      </c>
      <c r="I2849" s="11" t="s">
        <v>29</v>
      </c>
      <c r="J2849" s="11" t="s">
        <v>29</v>
      </c>
      <c r="K2849" s="11" t="s">
        <v>30</v>
      </c>
      <c r="M2849" s="11" t="s">
        <v>7062</v>
      </c>
      <c r="N2849" s="13">
        <v>3105</v>
      </c>
      <c r="O2849" s="15">
        <f>_xlfn.XLOOKUP(B2849,Sheet1!A:A,Sheet1!E:E)</f>
        <v>10</v>
      </c>
      <c r="P2849" s="26">
        <f>_xlfn.XLOOKUP(A2849,Sheet2!F:F,Sheet2!H:H)</f>
        <v>0</v>
      </c>
      <c r="Q2849" s="15">
        <f t="shared" si="222"/>
        <v>10.5</v>
      </c>
      <c r="R2849" s="38">
        <f t="shared" si="223"/>
        <v>10.815</v>
      </c>
      <c r="S2849" s="26">
        <v>0</v>
      </c>
      <c r="T2849" s="13" t="str">
        <f t="shared" si="221"/>
        <v>Up</v>
      </c>
    </row>
    <row r="2850" spans="1:20" s="14" customFormat="1" hidden="1" x14ac:dyDescent="0.3">
      <c r="A2850" s="11">
        <v>6056916</v>
      </c>
      <c r="B2850" s="11">
        <v>6056916</v>
      </c>
      <c r="C2850" s="11" t="s">
        <v>26</v>
      </c>
      <c r="D2850" s="11" t="s">
        <v>27</v>
      </c>
      <c r="E2850" s="13" t="str">
        <f>_xlfn.XLOOKUP(B2850,Sheet1!A:A,Sheet1!B:B)</f>
        <v>DS HIPPO SANITARY SILICONE WHITE 290ML</v>
      </c>
      <c r="F2850" s="13" t="str">
        <f t="shared" si="220"/>
        <v>CROWN  - DS HIPPO SANITARY SILICONE WHITE 290ML</v>
      </c>
      <c r="G2850" s="13"/>
      <c r="H2850" s="91" t="s">
        <v>28</v>
      </c>
      <c r="I2850" s="11" t="s">
        <v>29</v>
      </c>
      <c r="J2850" s="11" t="s">
        <v>29</v>
      </c>
      <c r="K2850" s="11" t="s">
        <v>30</v>
      </c>
      <c r="M2850" s="11" t="s">
        <v>7062</v>
      </c>
      <c r="N2850" s="13">
        <v>3105</v>
      </c>
      <c r="O2850" s="15">
        <f>_xlfn.XLOOKUP(B2850,Sheet1!A:A,Sheet1!E:E)</f>
        <v>10</v>
      </c>
      <c r="P2850" s="26">
        <f>_xlfn.XLOOKUP(A2850,Sheet2!F:F,Sheet2!H:H)</f>
        <v>0</v>
      </c>
      <c r="Q2850" s="15">
        <f t="shared" si="222"/>
        <v>10.5</v>
      </c>
      <c r="R2850" s="38">
        <f t="shared" si="223"/>
        <v>10.815</v>
      </c>
      <c r="S2850" s="26">
        <v>0</v>
      </c>
      <c r="T2850" s="13" t="str">
        <f t="shared" si="221"/>
        <v>Up</v>
      </c>
    </row>
    <row r="2851" spans="1:20" s="14" customFormat="1" hidden="1" x14ac:dyDescent="0.3">
      <c r="A2851" s="11">
        <v>6056917</v>
      </c>
      <c r="B2851" s="11">
        <v>6056917</v>
      </c>
      <c r="C2851" s="11" t="s">
        <v>26</v>
      </c>
      <c r="D2851" s="11" t="s">
        <v>27</v>
      </c>
      <c r="E2851" s="13" t="str">
        <f>_xlfn.XLOOKUP(B2851,Sheet1!A:A,Sheet1!B:B)</f>
        <v>DS HIPPO SANITARY SILICONE WHITE 400ML</v>
      </c>
      <c r="F2851" s="13" t="str">
        <f t="shared" si="220"/>
        <v>CROWN  - DS HIPPO SANITARY SILICONE WHITE 400ML</v>
      </c>
      <c r="G2851" s="13"/>
      <c r="H2851" s="91" t="s">
        <v>28</v>
      </c>
      <c r="I2851" s="11" t="s">
        <v>29</v>
      </c>
      <c r="J2851" s="11" t="s">
        <v>29</v>
      </c>
      <c r="K2851" s="11" t="s">
        <v>30</v>
      </c>
      <c r="M2851" s="11" t="s">
        <v>7062</v>
      </c>
      <c r="N2851" s="13">
        <v>3105</v>
      </c>
      <c r="O2851" s="15">
        <f>_xlfn.XLOOKUP(B2851,Sheet1!A:A,Sheet1!E:E)</f>
        <v>10</v>
      </c>
      <c r="P2851" s="26"/>
      <c r="Q2851" s="15">
        <f t="shared" si="222"/>
        <v>10.5</v>
      </c>
      <c r="R2851" s="38">
        <f t="shared" si="223"/>
        <v>10.815</v>
      </c>
      <c r="S2851" s="26">
        <v>0</v>
      </c>
      <c r="T2851" s="13" t="str">
        <f t="shared" si="221"/>
        <v>Up</v>
      </c>
    </row>
    <row r="2852" spans="1:20" s="14" customFormat="1" hidden="1" x14ac:dyDescent="0.3">
      <c r="A2852" s="11">
        <v>6056918</v>
      </c>
      <c r="B2852" s="11">
        <v>6056918</v>
      </c>
      <c r="C2852" s="11" t="s">
        <v>26</v>
      </c>
      <c r="D2852" s="11" t="s">
        <v>27</v>
      </c>
      <c r="E2852" s="13" t="str">
        <f>_xlfn.XLOOKUP(B2852,Sheet1!A:A,Sheet1!B:B)</f>
        <v>DS HIPPO SANITARY SILICONE TRANS 400ML</v>
      </c>
      <c r="F2852" s="13" t="str">
        <f t="shared" si="220"/>
        <v>CROWN  - DS HIPPO SANITARY SILICONE TRANS 400ML</v>
      </c>
      <c r="G2852" s="13"/>
      <c r="H2852" s="91" t="s">
        <v>28</v>
      </c>
      <c r="I2852" s="11" t="s">
        <v>29</v>
      </c>
      <c r="J2852" s="11" t="s">
        <v>29</v>
      </c>
      <c r="K2852" s="11" t="s">
        <v>30</v>
      </c>
      <c r="M2852" s="11" t="s">
        <v>7062</v>
      </c>
      <c r="N2852" s="13">
        <v>3105</v>
      </c>
      <c r="O2852" s="15">
        <f>_xlfn.XLOOKUP(B2852,Sheet1!A:A,Sheet1!E:E)</f>
        <v>10</v>
      </c>
      <c r="P2852" s="26"/>
      <c r="Q2852" s="15">
        <f t="shared" si="222"/>
        <v>10.5</v>
      </c>
      <c r="R2852" s="38">
        <f t="shared" si="223"/>
        <v>10.815</v>
      </c>
      <c r="S2852" s="26">
        <v>0</v>
      </c>
      <c r="T2852" s="13" t="str">
        <f t="shared" si="221"/>
        <v>Up</v>
      </c>
    </row>
    <row r="2853" spans="1:20" s="14" customFormat="1" hidden="1" x14ac:dyDescent="0.3">
      <c r="A2853" s="11">
        <v>6056919</v>
      </c>
      <c r="B2853" s="11">
        <v>6056919</v>
      </c>
      <c r="C2853" s="11" t="s">
        <v>26</v>
      </c>
      <c r="D2853" s="11" t="s">
        <v>27</v>
      </c>
      <c r="E2853" s="13" t="str">
        <f>_xlfn.XLOOKUP(B2853,Sheet1!A:A,Sheet1!B:B)</f>
        <v>DS HIPPO UNIVERSAL ADHESIVE 350ML</v>
      </c>
      <c r="F2853" s="13" t="str">
        <f t="shared" si="220"/>
        <v>CROWN  - DS HIPPO UNIVERSAL ADHESIVE 350ML</v>
      </c>
      <c r="G2853" s="13"/>
      <c r="H2853" s="91" t="s">
        <v>28</v>
      </c>
      <c r="I2853" s="11" t="s">
        <v>29</v>
      </c>
      <c r="J2853" s="11" t="s">
        <v>29</v>
      </c>
      <c r="K2853" s="11" t="s">
        <v>30</v>
      </c>
      <c r="M2853" s="11" t="s">
        <v>7062</v>
      </c>
      <c r="N2853" s="13">
        <v>3105</v>
      </c>
      <c r="O2853" s="15">
        <f>_xlfn.XLOOKUP(B2853,Sheet1!A:A,Sheet1!E:E)</f>
        <v>4</v>
      </c>
      <c r="P2853" s="26"/>
      <c r="Q2853" s="15">
        <f t="shared" si="222"/>
        <v>4.2</v>
      </c>
      <c r="R2853" s="38">
        <f t="shared" si="223"/>
        <v>4.3260000000000005</v>
      </c>
      <c r="S2853" s="26">
        <v>0</v>
      </c>
      <c r="T2853" s="13" t="str">
        <f t="shared" si="221"/>
        <v>Up</v>
      </c>
    </row>
    <row r="2854" spans="1:20" s="14" customFormat="1" hidden="1" x14ac:dyDescent="0.3">
      <c r="A2854" s="11">
        <v>6056956</v>
      </c>
      <c r="B2854" s="11">
        <v>6056956</v>
      </c>
      <c r="C2854" s="11" t="s">
        <v>26</v>
      </c>
      <c r="D2854" s="11" t="s">
        <v>27</v>
      </c>
      <c r="E2854" s="13" t="str">
        <f>_xlfn.XLOOKUP(B2854,Sheet1!A:A,Sheet1!B:B)</f>
        <v>DS FILLTITE FILL FIN CLASSIC INT   5K</v>
      </c>
      <c r="F2854" s="13" t="str">
        <f t="shared" si="220"/>
        <v>CROWN  - DS FILLTITE FILL FIN CLASSIC INT   5K</v>
      </c>
      <c r="G2854" s="13"/>
      <c r="H2854" s="91" t="s">
        <v>28</v>
      </c>
      <c r="I2854" s="11" t="s">
        <v>29</v>
      </c>
      <c r="J2854" s="11" t="s">
        <v>29</v>
      </c>
      <c r="K2854" s="11" t="s">
        <v>30</v>
      </c>
      <c r="M2854" s="11" t="s">
        <v>7062</v>
      </c>
      <c r="N2854" s="13">
        <v>3105</v>
      </c>
      <c r="O2854" s="15">
        <f>_xlfn.XLOOKUP(B2854,Sheet1!A:A,Sheet1!E:E)</f>
        <v>17.86</v>
      </c>
      <c r="P2854" s="26"/>
      <c r="Q2854" s="15">
        <f t="shared" si="222"/>
        <v>18.753</v>
      </c>
      <c r="R2854" s="38">
        <f t="shared" si="223"/>
        <v>19.31559</v>
      </c>
      <c r="S2854" s="26">
        <v>0</v>
      </c>
      <c r="T2854" s="13" t="str">
        <f t="shared" si="221"/>
        <v>Up</v>
      </c>
    </row>
    <row r="2855" spans="1:20" s="14" customFormat="1" hidden="1" x14ac:dyDescent="0.3">
      <c r="A2855" s="11">
        <v>6056957</v>
      </c>
      <c r="B2855" s="11">
        <v>6056957</v>
      </c>
      <c r="C2855" s="11" t="s">
        <v>26</v>
      </c>
      <c r="D2855" s="11" t="s">
        <v>27</v>
      </c>
      <c r="E2855" s="13" t="str">
        <f>_xlfn.XLOOKUP(B2855,Sheet1!A:A,Sheet1!B:B)</f>
        <v>DS FILLTITE FILL FIN RAPID DRY INT 2K</v>
      </c>
      <c r="F2855" s="13" t="str">
        <f t="shared" si="220"/>
        <v>CROWN  - DS FILLTITE FILL FIN RAPID DRY INT 2K</v>
      </c>
      <c r="G2855" s="13"/>
      <c r="H2855" s="91" t="s">
        <v>28</v>
      </c>
      <c r="I2855" s="11" t="s">
        <v>29</v>
      </c>
      <c r="J2855" s="11" t="s">
        <v>29</v>
      </c>
      <c r="K2855" s="11" t="s">
        <v>30</v>
      </c>
      <c r="M2855" s="11" t="s">
        <v>7062</v>
      </c>
      <c r="N2855" s="13">
        <v>3105</v>
      </c>
      <c r="O2855" s="15">
        <f>_xlfn.XLOOKUP(B2855,Sheet1!A:A,Sheet1!E:E)</f>
        <v>11.91</v>
      </c>
      <c r="P2855" s="26">
        <f>_xlfn.XLOOKUP(A2855,Sheet2!F:F,Sheet2!H:H)</f>
        <v>0</v>
      </c>
      <c r="Q2855" s="15">
        <f t="shared" si="222"/>
        <v>12.505500000000001</v>
      </c>
      <c r="R2855" s="38">
        <f t="shared" si="223"/>
        <v>12.880665000000002</v>
      </c>
      <c r="S2855" s="26">
        <v>0</v>
      </c>
      <c r="T2855" s="13" t="str">
        <f t="shared" si="221"/>
        <v>Up</v>
      </c>
    </row>
    <row r="2856" spans="1:20" s="14" customFormat="1" hidden="1" x14ac:dyDescent="0.3">
      <c r="A2856" s="11">
        <v>6056959</v>
      </c>
      <c r="B2856" s="11">
        <v>6056959</v>
      </c>
      <c r="C2856" s="11" t="s">
        <v>26</v>
      </c>
      <c r="D2856" s="11" t="s">
        <v>27</v>
      </c>
      <c r="E2856" s="13" t="str">
        <f>_xlfn.XLOOKUP(B2856,Sheet1!A:A,Sheet1!B:B)</f>
        <v>DS FILLTITE FILL FIN RM UL LW FILL 1L</v>
      </c>
      <c r="F2856" s="13" t="str">
        <f t="shared" si="220"/>
        <v>CROWN  - DS FILLTITE FILL FIN RM UL LW FILL 1L</v>
      </c>
      <c r="G2856" s="13"/>
      <c r="H2856" s="91" t="s">
        <v>28</v>
      </c>
      <c r="I2856" s="11" t="s">
        <v>29</v>
      </c>
      <c r="J2856" s="11" t="s">
        <v>29</v>
      </c>
      <c r="K2856" s="11" t="s">
        <v>30</v>
      </c>
      <c r="M2856" s="11" t="s">
        <v>7062</v>
      </c>
      <c r="N2856" s="13">
        <v>3105</v>
      </c>
      <c r="O2856" s="15">
        <f>_xlfn.XLOOKUP(B2856,Sheet1!A:A,Sheet1!E:E)</f>
        <v>10.71</v>
      </c>
      <c r="P2856" s="26"/>
      <c r="Q2856" s="15">
        <f t="shared" si="222"/>
        <v>11.245500000000002</v>
      </c>
      <c r="R2856" s="38">
        <f t="shared" si="223"/>
        <v>11.582865000000002</v>
      </c>
      <c r="S2856" s="26">
        <v>0</v>
      </c>
      <c r="T2856" s="13" t="str">
        <f t="shared" si="221"/>
        <v>Up</v>
      </c>
    </row>
    <row r="2857" spans="1:20" s="14" customFormat="1" hidden="1" x14ac:dyDescent="0.3">
      <c r="A2857" s="11">
        <v>6056960</v>
      </c>
      <c r="B2857" s="11">
        <v>6056960</v>
      </c>
      <c r="C2857" s="11" t="s">
        <v>26</v>
      </c>
      <c r="D2857" s="11" t="s">
        <v>27</v>
      </c>
      <c r="E2857" s="13" t="str">
        <f>_xlfn.XLOOKUP(B2857,Sheet1!A:A,Sheet1!B:B)</f>
        <v>DS FILLTITE FILL FIN RM CLASS FILL 1.5K</v>
      </c>
      <c r="F2857" s="13" t="str">
        <f t="shared" si="220"/>
        <v>CROWN  - DS FILLTITE FILL FIN RM CLASS FILL 1.5K</v>
      </c>
      <c r="G2857" s="13"/>
      <c r="H2857" s="91" t="s">
        <v>28</v>
      </c>
      <c r="I2857" s="11" t="s">
        <v>29</v>
      </c>
      <c r="J2857" s="11" t="s">
        <v>29</v>
      </c>
      <c r="K2857" s="11" t="s">
        <v>30</v>
      </c>
      <c r="M2857" s="11" t="s">
        <v>7062</v>
      </c>
      <c r="N2857" s="13">
        <v>3105</v>
      </c>
      <c r="O2857" s="15">
        <f>_xlfn.XLOOKUP(B2857,Sheet1!A:A,Sheet1!E:E)</f>
        <v>9.52</v>
      </c>
      <c r="P2857" s="26">
        <f>_xlfn.XLOOKUP(A2857,Sheet2!F:F,Sheet2!H:H)</f>
        <v>0</v>
      </c>
      <c r="Q2857" s="15">
        <f t="shared" si="222"/>
        <v>9.9960000000000004</v>
      </c>
      <c r="R2857" s="38">
        <f t="shared" si="223"/>
        <v>10.29588</v>
      </c>
      <c r="S2857" s="26">
        <v>0</v>
      </c>
      <c r="T2857" s="13" t="str">
        <f t="shared" si="221"/>
        <v>Up</v>
      </c>
    </row>
    <row r="2858" spans="1:20" s="14" customFormat="1" hidden="1" x14ac:dyDescent="0.3">
      <c r="A2858" s="11">
        <v>6056961</v>
      </c>
      <c r="B2858" s="11">
        <v>6056961</v>
      </c>
      <c r="C2858" s="11" t="s">
        <v>26</v>
      </c>
      <c r="D2858" s="11" t="s">
        <v>27</v>
      </c>
      <c r="E2858" s="13" t="str">
        <f>_xlfn.XLOOKUP(B2858,Sheet1!A:A,Sheet1!B:B)</f>
        <v>DS FILLTITE FILL FIN RM FINE SURF  1.5K</v>
      </c>
      <c r="F2858" s="13" t="str">
        <f t="shared" si="220"/>
        <v>CROWN  - DS FILLTITE FILL FIN RM FINE SURF  1.5K</v>
      </c>
      <c r="G2858" s="13"/>
      <c r="H2858" s="91" t="s">
        <v>28</v>
      </c>
      <c r="I2858" s="11" t="s">
        <v>29</v>
      </c>
      <c r="J2858" s="11" t="s">
        <v>29</v>
      </c>
      <c r="K2858" s="11" t="s">
        <v>30</v>
      </c>
      <c r="M2858" s="11" t="s">
        <v>7062</v>
      </c>
      <c r="N2858" s="13">
        <v>3105</v>
      </c>
      <c r="O2858" s="15">
        <f>_xlfn.XLOOKUP(B2858,Sheet1!A:A,Sheet1!E:E)</f>
        <v>7.13</v>
      </c>
      <c r="P2858" s="26"/>
      <c r="Q2858" s="15">
        <f t="shared" si="222"/>
        <v>7.4865000000000004</v>
      </c>
      <c r="R2858" s="38">
        <f t="shared" si="223"/>
        <v>7.7110950000000003</v>
      </c>
      <c r="S2858" s="26">
        <v>0</v>
      </c>
      <c r="T2858" s="13" t="str">
        <f t="shared" si="221"/>
        <v>Up</v>
      </c>
    </row>
    <row r="2859" spans="1:20" s="14" customFormat="1" hidden="1" x14ac:dyDescent="0.3">
      <c r="A2859" s="11">
        <v>6056962</v>
      </c>
      <c r="B2859" s="11">
        <v>6056962</v>
      </c>
      <c r="C2859" s="11" t="s">
        <v>26</v>
      </c>
      <c r="D2859" s="11" t="s">
        <v>27</v>
      </c>
      <c r="E2859" s="13" t="str">
        <f>_xlfn.XLOOKUP(B2859,Sheet1!A:A,Sheet1!B:B)</f>
        <v>DS FILLTITE FILL FIN EX MAS REPAIR 1.5K</v>
      </c>
      <c r="F2859" s="13" t="str">
        <f t="shared" si="220"/>
        <v>CROWN  - DS FILLTITE FILL FIN EX MAS REPAIR 1.5K</v>
      </c>
      <c r="G2859" s="13"/>
      <c r="H2859" s="91" t="s">
        <v>28</v>
      </c>
      <c r="I2859" s="11" t="s">
        <v>29</v>
      </c>
      <c r="J2859" s="11" t="s">
        <v>29</v>
      </c>
      <c r="K2859" s="11" t="s">
        <v>30</v>
      </c>
      <c r="M2859" s="11" t="s">
        <v>7062</v>
      </c>
      <c r="N2859" s="13">
        <v>3105</v>
      </c>
      <c r="O2859" s="15">
        <f>_xlfn.XLOOKUP(B2859,Sheet1!A:A,Sheet1!E:E)</f>
        <v>11.91</v>
      </c>
      <c r="P2859" s="26"/>
      <c r="Q2859" s="15">
        <f t="shared" si="222"/>
        <v>12.505500000000001</v>
      </c>
      <c r="R2859" s="38">
        <f t="shared" si="223"/>
        <v>12.880665000000002</v>
      </c>
      <c r="S2859" s="26">
        <v>0</v>
      </c>
      <c r="T2859" s="13" t="str">
        <f t="shared" si="221"/>
        <v>Up</v>
      </c>
    </row>
    <row r="2860" spans="1:20" s="14" customFormat="1" hidden="1" x14ac:dyDescent="0.3">
      <c r="A2860" s="11">
        <v>6056964</v>
      </c>
      <c r="B2860" s="11">
        <v>6056964</v>
      </c>
      <c r="C2860" s="11" t="s">
        <v>26</v>
      </c>
      <c r="D2860" s="11" t="s">
        <v>27</v>
      </c>
      <c r="E2860" s="13" t="str">
        <f>_xlfn.XLOOKUP(B2860,Sheet1!A:A,Sheet1!B:B)</f>
        <v>DS FILLTITE CONTIN FILLING KNIVES  4PK</v>
      </c>
      <c r="F2860" s="13" t="str">
        <f t="shared" si="220"/>
        <v>CROWN  - DS FILLTITE CONTIN FILLING KNIVES  4PK</v>
      </c>
      <c r="G2860" s="13"/>
      <c r="H2860" s="91" t="s">
        <v>28</v>
      </c>
      <c r="I2860" s="11" t="s">
        <v>29</v>
      </c>
      <c r="J2860" s="11" t="s">
        <v>29</v>
      </c>
      <c r="K2860" s="11" t="s">
        <v>30</v>
      </c>
      <c r="M2860" s="11" t="s">
        <v>7062</v>
      </c>
      <c r="N2860" s="13">
        <v>3105</v>
      </c>
      <c r="O2860" s="15">
        <f>_xlfn.XLOOKUP(B2860,Sheet1!A:A,Sheet1!E:E)</f>
        <v>8.33</v>
      </c>
      <c r="P2860" s="26">
        <f>_xlfn.XLOOKUP(A2860,Sheet2!F:F,Sheet2!H:H)</f>
        <v>0</v>
      </c>
      <c r="Q2860" s="15">
        <f t="shared" si="222"/>
        <v>8.7465000000000011</v>
      </c>
      <c r="R2860" s="38">
        <f t="shared" si="223"/>
        <v>9.0088950000000008</v>
      </c>
      <c r="S2860" s="26">
        <v>0</v>
      </c>
      <c r="T2860" s="13" t="str">
        <f t="shared" si="221"/>
        <v>Up</v>
      </c>
    </row>
    <row r="2861" spans="1:20" s="14" customFormat="1" hidden="1" x14ac:dyDescent="0.3">
      <c r="A2861" s="11">
        <v>6057180</v>
      </c>
      <c r="B2861" s="11">
        <v>6057180</v>
      </c>
      <c r="C2861" s="11" t="s">
        <v>26</v>
      </c>
      <c r="D2861" s="11" t="s">
        <v>27</v>
      </c>
      <c r="E2861" s="13" t="str">
        <f>_xlfn.XLOOKUP(B2861,Sheet1!A:A,Sheet1!B:B)</f>
        <v>DS HIPPO BUILDING SILI  WHITE      290ML</v>
      </c>
      <c r="F2861" s="13" t="str">
        <f t="shared" si="220"/>
        <v>CROWN  - DS HIPPO BUILDING SILI  WHITE      290ML</v>
      </c>
      <c r="G2861" s="13"/>
      <c r="H2861" s="91" t="s">
        <v>28</v>
      </c>
      <c r="I2861" s="11" t="s">
        <v>29</v>
      </c>
      <c r="J2861" s="11" t="s">
        <v>29</v>
      </c>
      <c r="K2861" s="11" t="s">
        <v>30</v>
      </c>
      <c r="M2861" s="11" t="s">
        <v>7062</v>
      </c>
      <c r="N2861" s="13">
        <v>3105</v>
      </c>
      <c r="O2861" s="15">
        <f>_xlfn.XLOOKUP(B2861,Sheet1!A:A,Sheet1!E:E)</f>
        <v>3.25</v>
      </c>
      <c r="P2861" s="26"/>
      <c r="Q2861" s="15">
        <f t="shared" si="222"/>
        <v>3.4125000000000001</v>
      </c>
      <c r="R2861" s="38">
        <f t="shared" si="223"/>
        <v>3.514875</v>
      </c>
      <c r="S2861" s="26">
        <v>0</v>
      </c>
      <c r="T2861" s="13" t="str">
        <f t="shared" si="221"/>
        <v>Up</v>
      </c>
    </row>
    <row r="2862" spans="1:20" s="14" customFormat="1" hidden="1" x14ac:dyDescent="0.3">
      <c r="A2862" s="11">
        <v>6057181</v>
      </c>
      <c r="B2862" s="11">
        <v>6057181</v>
      </c>
      <c r="C2862" s="11" t="s">
        <v>26</v>
      </c>
      <c r="D2862" s="11" t="s">
        <v>27</v>
      </c>
      <c r="E2862" s="13" t="str">
        <f>_xlfn.XLOOKUP(B2862,Sheet1!A:A,Sheet1!B:B)</f>
        <v>DS HIPPO BUILDING SILI  TRANS      290ML</v>
      </c>
      <c r="F2862" s="13" t="str">
        <f t="shared" si="220"/>
        <v>CROWN  - DS HIPPO BUILDING SILI  TRANS      290ML</v>
      </c>
      <c r="G2862" s="13"/>
      <c r="H2862" s="91" t="s">
        <v>28</v>
      </c>
      <c r="I2862" s="11" t="s">
        <v>29</v>
      </c>
      <c r="J2862" s="11" t="s">
        <v>29</v>
      </c>
      <c r="K2862" s="11" t="s">
        <v>30</v>
      </c>
      <c r="M2862" s="11" t="s">
        <v>7062</v>
      </c>
      <c r="N2862" s="13">
        <v>3105</v>
      </c>
      <c r="O2862" s="15">
        <f>_xlfn.XLOOKUP(B2862,Sheet1!A:A,Sheet1!E:E)</f>
        <v>3.25</v>
      </c>
      <c r="P2862" s="26"/>
      <c r="Q2862" s="15">
        <f t="shared" si="222"/>
        <v>3.4125000000000001</v>
      </c>
      <c r="R2862" s="38">
        <f t="shared" si="223"/>
        <v>3.514875</v>
      </c>
      <c r="S2862" s="26">
        <v>0</v>
      </c>
      <c r="T2862" s="13" t="str">
        <f t="shared" si="221"/>
        <v>Up</v>
      </c>
    </row>
    <row r="2863" spans="1:20" s="14" customFormat="1" hidden="1" x14ac:dyDescent="0.3">
      <c r="A2863" s="11">
        <v>6057182</v>
      </c>
      <c r="B2863" s="11">
        <v>6057182</v>
      </c>
      <c r="C2863" s="11" t="s">
        <v>26</v>
      </c>
      <c r="D2863" s="11" t="s">
        <v>27</v>
      </c>
      <c r="E2863" s="13" t="str">
        <f>_xlfn.XLOOKUP(B2863,Sheet1!A:A,Sheet1!B:B)</f>
        <v>DS HIPPO SEAL IT CAULK  MAGNOLIA   380ML</v>
      </c>
      <c r="F2863" s="13" t="str">
        <f t="shared" si="220"/>
        <v>CROWN  - DS HIPPO SEAL IT CAULK  MAGNOLIA   380ML</v>
      </c>
      <c r="G2863" s="13"/>
      <c r="H2863" s="91" t="s">
        <v>28</v>
      </c>
      <c r="I2863" s="11" t="s">
        <v>29</v>
      </c>
      <c r="J2863" s="11" t="s">
        <v>29</v>
      </c>
      <c r="K2863" s="11" t="s">
        <v>30</v>
      </c>
      <c r="M2863" s="11" t="s">
        <v>7062</v>
      </c>
      <c r="N2863" s="13">
        <v>3105</v>
      </c>
      <c r="O2863" s="15">
        <f>_xlfn.XLOOKUP(B2863,Sheet1!A:A,Sheet1!E:E)</f>
        <v>2.1</v>
      </c>
      <c r="P2863" s="26">
        <f>_xlfn.XLOOKUP(A2863,Sheet2!F:F,Sheet2!H:H)</f>
        <v>0</v>
      </c>
      <c r="Q2863" s="15">
        <f t="shared" si="222"/>
        <v>2.2050000000000001</v>
      </c>
      <c r="R2863" s="38">
        <f t="shared" si="223"/>
        <v>2.27115</v>
      </c>
      <c r="S2863" s="26">
        <v>0</v>
      </c>
      <c r="T2863" s="13" t="str">
        <f t="shared" si="221"/>
        <v>Up</v>
      </c>
    </row>
    <row r="2864" spans="1:20" s="14" customFormat="1" hidden="1" x14ac:dyDescent="0.3">
      <c r="A2864" s="11">
        <v>6057230</v>
      </c>
      <c r="B2864" s="11">
        <v>6057230</v>
      </c>
      <c r="C2864" s="11" t="s">
        <v>26</v>
      </c>
      <c r="D2864" s="11" t="s">
        <v>27</v>
      </c>
      <c r="E2864" s="13" t="str">
        <f>_xlfn.XLOOKUP(B2864,Sheet1!A:A,Sheet1!B:B)</f>
        <v>DS C-TEC MULTI CLEANER &amp; DEGREASER 500ML</v>
      </c>
      <c r="F2864" s="13" t="str">
        <f t="shared" si="220"/>
        <v>CROWN  - DS C-TEC MULTI CLEANER &amp; DEGREASER 500ML</v>
      </c>
      <c r="G2864" s="13"/>
      <c r="H2864" s="91" t="s">
        <v>28</v>
      </c>
      <c r="I2864" s="11" t="s">
        <v>29</v>
      </c>
      <c r="J2864" s="11" t="s">
        <v>29</v>
      </c>
      <c r="K2864" s="11" t="s">
        <v>30</v>
      </c>
      <c r="M2864" s="11" t="s">
        <v>7062</v>
      </c>
      <c r="N2864" s="13">
        <v>3105</v>
      </c>
      <c r="O2864" s="15">
        <f>_xlfn.XLOOKUP(B2864,Sheet1!A:A,Sheet1!E:E)</f>
        <v>14.29</v>
      </c>
      <c r="P2864" s="26"/>
      <c r="Q2864" s="15">
        <f t="shared" si="222"/>
        <v>15.0045</v>
      </c>
      <c r="R2864" s="38">
        <f t="shared" si="223"/>
        <v>15.454635000000001</v>
      </c>
      <c r="S2864" s="26">
        <v>0</v>
      </c>
      <c r="T2864" s="13" t="str">
        <f t="shared" si="221"/>
        <v>Up</v>
      </c>
    </row>
    <row r="2865" spans="1:20" s="14" customFormat="1" hidden="1" x14ac:dyDescent="0.3">
      <c r="A2865" s="11">
        <v>6057231</v>
      </c>
      <c r="B2865" s="11">
        <v>6057231</v>
      </c>
      <c r="C2865" s="11" t="s">
        <v>26</v>
      </c>
      <c r="D2865" s="11" t="s">
        <v>27</v>
      </c>
      <c r="E2865" s="13" t="str">
        <f>_xlfn.XLOOKUP(B2865,Sheet1!A:A,Sheet1!B:B)</f>
        <v>DS C-TEC PEELTEC PAINT REMOVER     500ML</v>
      </c>
      <c r="F2865" s="13" t="str">
        <f t="shared" si="220"/>
        <v>CROWN  - DS C-TEC PEELTEC PAINT REMOVER     500ML</v>
      </c>
      <c r="G2865" s="13"/>
      <c r="H2865" s="91" t="s">
        <v>28</v>
      </c>
      <c r="I2865" s="11" t="s">
        <v>29</v>
      </c>
      <c r="J2865" s="11" t="s">
        <v>29</v>
      </c>
      <c r="K2865" s="11" t="s">
        <v>30</v>
      </c>
      <c r="M2865" s="11" t="s">
        <v>7062</v>
      </c>
      <c r="N2865" s="13">
        <v>3105</v>
      </c>
      <c r="O2865" s="15">
        <f>_xlfn.XLOOKUP(B2865,Sheet1!A:A,Sheet1!E:E)</f>
        <v>17.86</v>
      </c>
      <c r="P2865" s="26">
        <f>_xlfn.XLOOKUP(A2865,Sheet2!F:F,Sheet2!H:H)</f>
        <v>0</v>
      </c>
      <c r="Q2865" s="15">
        <f t="shared" si="222"/>
        <v>18.753</v>
      </c>
      <c r="R2865" s="38">
        <f t="shared" si="223"/>
        <v>19.31559</v>
      </c>
      <c r="S2865" s="26">
        <v>0</v>
      </c>
      <c r="T2865" s="13" t="str">
        <f t="shared" si="221"/>
        <v>Up</v>
      </c>
    </row>
    <row r="2866" spans="1:20" s="14" customFormat="1" hidden="1" x14ac:dyDescent="0.3">
      <c r="A2866" s="11">
        <v>6057324</v>
      </c>
      <c r="B2866" s="11">
        <v>6057324</v>
      </c>
      <c r="C2866" s="11" t="s">
        <v>26</v>
      </c>
      <c r="D2866" s="11" t="s">
        <v>27</v>
      </c>
      <c r="E2866" s="13" t="str">
        <f>_xlfn.XLOOKUP(B2866,Sheet1!A:A,Sheet1!B:B)</f>
        <v>DS BEELINE ONETIME LW FILLER 4L +25%</v>
      </c>
      <c r="F2866" s="13" t="str">
        <f t="shared" si="220"/>
        <v>CROWN  - DS BEELINE ONETIME LW FILLER 4L +25%</v>
      </c>
      <c r="G2866" s="13"/>
      <c r="H2866" s="91" t="s">
        <v>28</v>
      </c>
      <c r="I2866" s="11" t="s">
        <v>29</v>
      </c>
      <c r="J2866" s="11" t="s">
        <v>29</v>
      </c>
      <c r="K2866" s="11" t="s">
        <v>30</v>
      </c>
      <c r="M2866" s="11" t="s">
        <v>7062</v>
      </c>
      <c r="N2866" s="13">
        <v>3105</v>
      </c>
      <c r="O2866" s="15">
        <f>_xlfn.XLOOKUP(B2866,Sheet1!A:A,Sheet1!E:E)</f>
        <v>41.34</v>
      </c>
      <c r="P2866" s="26"/>
      <c r="Q2866" s="15">
        <f t="shared" si="222"/>
        <v>43.407000000000004</v>
      </c>
      <c r="R2866" s="38">
        <f t="shared" si="223"/>
        <v>44.709210000000006</v>
      </c>
      <c r="S2866" s="26">
        <v>0</v>
      </c>
      <c r="T2866" s="13" t="str">
        <f t="shared" si="221"/>
        <v>Up</v>
      </c>
    </row>
    <row r="2867" spans="1:20" s="14" customFormat="1" hidden="1" x14ac:dyDescent="0.3">
      <c r="A2867" s="11">
        <v>6043831</v>
      </c>
      <c r="B2867" s="11">
        <v>6043831</v>
      </c>
      <c r="C2867" s="11" t="s">
        <v>26</v>
      </c>
      <c r="D2867" s="11" t="s">
        <v>27</v>
      </c>
      <c r="E2867" s="13" t="str">
        <f>_xlfn.XLOOKUP(B2867,Sheet1!A:A,Sheet1!B:B)</f>
        <v>DS FILLTITE FILL FIN MP FILL+SKIM 5K</v>
      </c>
      <c r="F2867" s="13" t="str">
        <f t="shared" si="220"/>
        <v>CROWN  - DS FILLTITE FILL FIN MP FILL+SKIM 5K</v>
      </c>
      <c r="G2867" s="13"/>
      <c r="H2867" s="91" t="s">
        <v>28</v>
      </c>
      <c r="I2867" s="11" t="s">
        <v>29</v>
      </c>
      <c r="J2867" s="11" t="s">
        <v>29</v>
      </c>
      <c r="K2867" s="11" t="s">
        <v>30</v>
      </c>
      <c r="M2867" s="11" t="s">
        <v>7062</v>
      </c>
      <c r="N2867" s="13">
        <v>3105</v>
      </c>
      <c r="O2867" s="15">
        <f>_xlfn.XLOOKUP(B2867,Sheet1!A:A,Sheet1!E:E)</f>
        <v>20.83</v>
      </c>
      <c r="P2867" s="26"/>
      <c r="Q2867" s="15">
        <f t="shared" si="222"/>
        <v>21.871499999999997</v>
      </c>
      <c r="R2867" s="38">
        <f t="shared" si="223"/>
        <v>22.527645</v>
      </c>
      <c r="S2867" s="26">
        <v>0</v>
      </c>
      <c r="T2867" s="13" t="str">
        <f t="shared" si="221"/>
        <v>Up</v>
      </c>
    </row>
    <row r="2868" spans="1:20" s="14" customFormat="1" hidden="1" x14ac:dyDescent="0.3">
      <c r="A2868" s="11">
        <v>6043828</v>
      </c>
      <c r="B2868" s="11">
        <v>6043828</v>
      </c>
      <c r="C2868" s="11" t="s">
        <v>26</v>
      </c>
      <c r="D2868" s="11" t="s">
        <v>27</v>
      </c>
      <c r="E2868" s="13" t="str">
        <f>_xlfn.XLOOKUP(B2868,Sheet1!A:A,Sheet1!B:B)</f>
        <v>DS HIPPO SEAL IT DECORATORS FILLER 290ML</v>
      </c>
      <c r="F2868" s="13" t="str">
        <f t="shared" si="220"/>
        <v>CROWN  - DS HIPPO SEAL IT DECORATORS FILLER 290ML</v>
      </c>
      <c r="G2868" s="13"/>
      <c r="H2868" s="91" t="s">
        <v>28</v>
      </c>
      <c r="I2868" s="11" t="s">
        <v>29</v>
      </c>
      <c r="J2868" s="11" t="s">
        <v>29</v>
      </c>
      <c r="K2868" s="11" t="s">
        <v>30</v>
      </c>
      <c r="M2868" s="11" t="s">
        <v>7062</v>
      </c>
      <c r="N2868" s="13">
        <v>3105</v>
      </c>
      <c r="O2868" s="15">
        <f>_xlfn.XLOOKUP(B2868,Sheet1!A:A,Sheet1!E:E)</f>
        <v>3.48</v>
      </c>
      <c r="P2868" s="26"/>
      <c r="Q2868" s="15">
        <f t="shared" si="222"/>
        <v>3.6539999999999999</v>
      </c>
      <c r="R2868" s="38">
        <f t="shared" si="223"/>
        <v>3.76362</v>
      </c>
      <c r="S2868" s="26">
        <v>0</v>
      </c>
      <c r="T2868" s="13" t="str">
        <f t="shared" si="221"/>
        <v>Up</v>
      </c>
    </row>
    <row r="2869" spans="1:20" s="14" customFormat="1" hidden="1" x14ac:dyDescent="0.3">
      <c r="A2869" s="11">
        <v>6043826</v>
      </c>
      <c r="B2869" s="11">
        <v>6043826</v>
      </c>
      <c r="C2869" s="11" t="s">
        <v>26</v>
      </c>
      <c r="D2869" s="11" t="s">
        <v>27</v>
      </c>
      <c r="E2869" s="13" t="str">
        <f>_xlfn.XLOOKUP(B2869,Sheet1!A:A,Sheet1!B:B)</f>
        <v>DS HIPPO PRO 3          CLEAR      290ML</v>
      </c>
      <c r="F2869" s="13" t="str">
        <f t="shared" si="220"/>
        <v>CROWN  - DS HIPPO PRO 3          CLEAR      290ML</v>
      </c>
      <c r="G2869" s="13"/>
      <c r="H2869" s="91" t="s">
        <v>28</v>
      </c>
      <c r="I2869" s="11" t="s">
        <v>29</v>
      </c>
      <c r="J2869" s="11" t="s">
        <v>29</v>
      </c>
      <c r="K2869" s="11" t="s">
        <v>30</v>
      </c>
      <c r="M2869" s="11" t="s">
        <v>7062</v>
      </c>
      <c r="N2869" s="13">
        <v>3105</v>
      </c>
      <c r="O2869" s="15">
        <f>_xlfn.XLOOKUP(B2869,Sheet1!A:A,Sheet1!E:E)</f>
        <v>12.46</v>
      </c>
      <c r="P2869" s="26"/>
      <c r="Q2869" s="15">
        <f t="shared" si="222"/>
        <v>13.083000000000002</v>
      </c>
      <c r="R2869" s="38">
        <f t="shared" si="223"/>
        <v>13.475490000000002</v>
      </c>
      <c r="S2869" s="26">
        <v>0</v>
      </c>
      <c r="T2869" s="13" t="str">
        <f t="shared" si="221"/>
        <v>Up</v>
      </c>
    </row>
    <row r="2870" spans="1:20" s="14" customFormat="1" hidden="1" x14ac:dyDescent="0.3">
      <c r="A2870" s="11">
        <v>6043746</v>
      </c>
      <c r="B2870" s="11">
        <v>6043746</v>
      </c>
      <c r="C2870" s="11" t="s">
        <v>26</v>
      </c>
      <c r="D2870" s="11" t="s">
        <v>27</v>
      </c>
      <c r="E2870" s="13" t="str">
        <f>_xlfn.XLOOKUP(B2870,Sheet1!A:A,Sheet1!B:B)</f>
        <v>DS TETROSYL SUPERLITE BODYFILLER   3.5L</v>
      </c>
      <c r="F2870" s="13" t="str">
        <f t="shared" si="220"/>
        <v>CROWN  - DS TETROSYL SUPERLITE BODYFILLER   3.5L</v>
      </c>
      <c r="G2870" s="13"/>
      <c r="H2870" s="91" t="s">
        <v>28</v>
      </c>
      <c r="I2870" s="11" t="s">
        <v>29</v>
      </c>
      <c r="J2870" s="11" t="s">
        <v>29</v>
      </c>
      <c r="K2870" s="11" t="s">
        <v>30</v>
      </c>
      <c r="M2870" s="11" t="s">
        <v>7062</v>
      </c>
      <c r="N2870" s="13">
        <v>3105</v>
      </c>
      <c r="O2870" s="15">
        <f>_xlfn.XLOOKUP(B2870,Sheet1!A:A,Sheet1!E:E)</f>
        <v>32.82</v>
      </c>
      <c r="P2870" s="26"/>
      <c r="Q2870" s="15">
        <f t="shared" si="222"/>
        <v>34.460999999999999</v>
      </c>
      <c r="R2870" s="38">
        <f t="shared" si="223"/>
        <v>35.49483</v>
      </c>
      <c r="S2870" s="26">
        <v>0</v>
      </c>
      <c r="T2870" s="13" t="str">
        <f t="shared" si="221"/>
        <v>Up</v>
      </c>
    </row>
    <row r="2871" spans="1:20" s="14" customFormat="1" hidden="1" x14ac:dyDescent="0.3">
      <c r="A2871" s="11">
        <v>6043012</v>
      </c>
      <c r="B2871" s="11">
        <v>6043012</v>
      </c>
      <c r="C2871" s="11" t="s">
        <v>26</v>
      </c>
      <c r="D2871" s="11" t="s">
        <v>27</v>
      </c>
      <c r="E2871" s="13" t="str">
        <f>_xlfn.XLOOKUP(B2871,Sheet1!A:A,Sheet1!B:B)</f>
        <v>DS INDASA PU SEALANT    GREY       310ML</v>
      </c>
      <c r="F2871" s="13" t="str">
        <f t="shared" si="220"/>
        <v>CROWN  - DS INDASA PU SEALANT    GREY       310ML</v>
      </c>
      <c r="G2871" s="13"/>
      <c r="H2871" s="91" t="s">
        <v>28</v>
      </c>
      <c r="I2871" s="11" t="s">
        <v>29</v>
      </c>
      <c r="J2871" s="11" t="s">
        <v>29</v>
      </c>
      <c r="K2871" s="11" t="s">
        <v>30</v>
      </c>
      <c r="M2871" s="11" t="s">
        <v>7062</v>
      </c>
      <c r="N2871" s="13">
        <v>3105</v>
      </c>
      <c r="O2871" s="15">
        <f>_xlfn.XLOOKUP(B2871,Sheet1!A:A,Sheet1!E:E)</f>
        <v>8.9</v>
      </c>
      <c r="P2871" s="26"/>
      <c r="Q2871" s="15">
        <f t="shared" si="222"/>
        <v>9.3450000000000006</v>
      </c>
      <c r="R2871" s="38">
        <f t="shared" si="223"/>
        <v>9.625350000000001</v>
      </c>
      <c r="S2871" s="26">
        <v>0</v>
      </c>
      <c r="T2871" s="13" t="str">
        <f t="shared" si="221"/>
        <v>Up</v>
      </c>
    </row>
    <row r="2872" spans="1:20" s="14" customFormat="1" hidden="1" x14ac:dyDescent="0.3">
      <c r="A2872" s="11">
        <v>6043011</v>
      </c>
      <c r="B2872" s="11">
        <v>6043011</v>
      </c>
      <c r="C2872" s="11" t="s">
        <v>26</v>
      </c>
      <c r="D2872" s="11" t="s">
        <v>27</v>
      </c>
      <c r="E2872" s="13" t="str">
        <f>_xlfn.XLOOKUP(B2872,Sheet1!A:A,Sheet1!B:B)</f>
        <v>DS INDASA PU SEALANT    BLACK      310ML</v>
      </c>
      <c r="F2872" s="13" t="str">
        <f t="shared" si="220"/>
        <v>CROWN  - DS INDASA PU SEALANT    BLACK      310ML</v>
      </c>
      <c r="G2872" s="13"/>
      <c r="H2872" s="91" t="s">
        <v>28</v>
      </c>
      <c r="I2872" s="11" t="s">
        <v>29</v>
      </c>
      <c r="J2872" s="11" t="s">
        <v>29</v>
      </c>
      <c r="K2872" s="11" t="s">
        <v>30</v>
      </c>
      <c r="M2872" s="11" t="s">
        <v>7062</v>
      </c>
      <c r="N2872" s="13">
        <v>3105</v>
      </c>
      <c r="O2872" s="15">
        <f>_xlfn.XLOOKUP(B2872,Sheet1!A:A,Sheet1!E:E)</f>
        <v>8.9</v>
      </c>
      <c r="P2872" s="26"/>
      <c r="Q2872" s="15">
        <f t="shared" si="222"/>
        <v>9.3450000000000006</v>
      </c>
      <c r="R2872" s="38">
        <f t="shared" si="223"/>
        <v>9.625350000000001</v>
      </c>
      <c r="S2872" s="26">
        <v>0</v>
      </c>
      <c r="T2872" s="13" t="str">
        <f t="shared" si="221"/>
        <v>Up</v>
      </c>
    </row>
    <row r="2873" spans="1:20" s="14" customFormat="1" hidden="1" x14ac:dyDescent="0.3">
      <c r="A2873" s="11">
        <v>6042832</v>
      </c>
      <c r="B2873" s="11">
        <v>6042832</v>
      </c>
      <c r="C2873" s="11" t="s">
        <v>26</v>
      </c>
      <c r="D2873" s="11" t="s">
        <v>27</v>
      </c>
      <c r="E2873" s="13" t="str">
        <f>_xlfn.XLOOKUP(B2873,Sheet1!A:A,Sheet1!B:B)</f>
        <v>DS FILLTITE WOOD FILLER EXTRA HARD 30G</v>
      </c>
      <c r="F2873" s="13" t="str">
        <f t="shared" si="220"/>
        <v>CROWN  - DS FILLTITE WOOD FILLER EXTRA HARD 30G</v>
      </c>
      <c r="G2873" s="13"/>
      <c r="H2873" s="91" t="s">
        <v>28</v>
      </c>
      <c r="I2873" s="11" t="s">
        <v>29</v>
      </c>
      <c r="J2873" s="11" t="s">
        <v>29</v>
      </c>
      <c r="K2873" s="11" t="s">
        <v>30</v>
      </c>
      <c r="M2873" s="11" t="s">
        <v>7062</v>
      </c>
      <c r="N2873" s="13">
        <v>3105</v>
      </c>
      <c r="O2873" s="15">
        <f>_xlfn.XLOOKUP(B2873,Sheet1!A:A,Sheet1!E:E)</f>
        <v>5.15</v>
      </c>
      <c r="P2873" s="26"/>
      <c r="Q2873" s="15">
        <f t="shared" si="222"/>
        <v>5.4075000000000006</v>
      </c>
      <c r="R2873" s="38">
        <f t="shared" si="223"/>
        <v>5.5697250000000009</v>
      </c>
      <c r="S2873" s="26">
        <v>0</v>
      </c>
      <c r="T2873" s="13" t="str">
        <f t="shared" si="221"/>
        <v>Up</v>
      </c>
    </row>
    <row r="2874" spans="1:20" s="14" customFormat="1" hidden="1" x14ac:dyDescent="0.3">
      <c r="A2874" s="11">
        <v>6042667</v>
      </c>
      <c r="B2874" s="11">
        <v>6042667</v>
      </c>
      <c r="C2874" s="11" t="s">
        <v>26</v>
      </c>
      <c r="D2874" s="11" t="s">
        <v>27</v>
      </c>
      <c r="E2874" s="13" t="str">
        <f>_xlfn.XLOOKUP(B2874,Sheet1!A:A,Sheet1!B:B)</f>
        <v>DS TETRION ALL PURPOSE RM FILLER   330G</v>
      </c>
      <c r="F2874" s="13" t="str">
        <f t="shared" si="220"/>
        <v>CROWN  - DS TETRION ALL PURPOSE RM FILLER   330G</v>
      </c>
      <c r="G2874" s="13"/>
      <c r="H2874" s="91" t="s">
        <v>28</v>
      </c>
      <c r="I2874" s="11" t="s">
        <v>29</v>
      </c>
      <c r="J2874" s="11" t="s">
        <v>29</v>
      </c>
      <c r="K2874" s="11" t="s">
        <v>30</v>
      </c>
      <c r="M2874" s="11" t="s">
        <v>7062</v>
      </c>
      <c r="N2874" s="13">
        <v>3105</v>
      </c>
      <c r="O2874" s="15">
        <f>_xlfn.XLOOKUP(B2874,Sheet1!A:A,Sheet1!E:E)</f>
        <v>1.3</v>
      </c>
      <c r="P2874" s="26"/>
      <c r="Q2874" s="15">
        <f t="shared" si="222"/>
        <v>1.3650000000000002</v>
      </c>
      <c r="R2874" s="38">
        <f t="shared" si="223"/>
        <v>1.4059500000000003</v>
      </c>
      <c r="S2874" s="26">
        <v>0</v>
      </c>
      <c r="T2874" s="13" t="str">
        <f t="shared" si="221"/>
        <v>Up</v>
      </c>
    </row>
    <row r="2875" spans="1:20" s="14" customFormat="1" hidden="1" x14ac:dyDescent="0.3">
      <c r="A2875" s="11">
        <v>6041993</v>
      </c>
      <c r="B2875" s="11">
        <v>6041993</v>
      </c>
      <c r="C2875" s="11" t="s">
        <v>26</v>
      </c>
      <c r="D2875" s="11" t="s">
        <v>27</v>
      </c>
      <c r="E2875" s="13" t="str">
        <f>_xlfn.XLOOKUP(B2875,Sheet1!A:A,Sheet1!B:B)</f>
        <v>DS EVERBUILD CLEAR FIX ADHESIVE C3 310ML</v>
      </c>
      <c r="F2875" s="13" t="str">
        <f t="shared" si="220"/>
        <v>CROWN  - DS EVERBUILD CLEAR FIX ADHESIVE C3 310ML</v>
      </c>
      <c r="G2875" s="13"/>
      <c r="H2875" s="91" t="s">
        <v>28</v>
      </c>
      <c r="I2875" s="11" t="s">
        <v>29</v>
      </c>
      <c r="J2875" s="11" t="s">
        <v>29</v>
      </c>
      <c r="K2875" s="11" t="s">
        <v>30</v>
      </c>
      <c r="M2875" s="11" t="s">
        <v>7062</v>
      </c>
      <c r="N2875" s="13">
        <v>3105</v>
      </c>
      <c r="O2875" s="15">
        <f>_xlfn.XLOOKUP(B2875,Sheet1!A:A,Sheet1!E:E)</f>
        <v>10.37</v>
      </c>
      <c r="P2875" s="26"/>
      <c r="Q2875" s="15">
        <f t="shared" si="222"/>
        <v>10.888500000000001</v>
      </c>
      <c r="R2875" s="38">
        <f t="shared" si="223"/>
        <v>11.215155000000001</v>
      </c>
      <c r="S2875" s="26">
        <v>0</v>
      </c>
      <c r="T2875" s="13" t="str">
        <f t="shared" si="221"/>
        <v>Up</v>
      </c>
    </row>
    <row r="2876" spans="1:20" s="14" customFormat="1" hidden="1" x14ac:dyDescent="0.3">
      <c r="A2876" s="11">
        <v>6041991</v>
      </c>
      <c r="B2876" s="11">
        <v>6041991</v>
      </c>
      <c r="C2876" s="11" t="s">
        <v>26</v>
      </c>
      <c r="D2876" s="11" t="s">
        <v>27</v>
      </c>
      <c r="E2876" s="13" t="str">
        <f>_xlfn.XLOOKUP(B2876,Sheet1!A:A,Sheet1!B:B)</f>
        <v>DS EVERBUILD FOREVR WHITE SILICONE 310ML</v>
      </c>
      <c r="F2876" s="13" t="str">
        <f t="shared" si="220"/>
        <v>CROWN  - DS EVERBUILD FOREVR WHITE SILICONE 310ML</v>
      </c>
      <c r="G2876" s="13"/>
      <c r="H2876" s="91" t="s">
        <v>28</v>
      </c>
      <c r="I2876" s="11" t="s">
        <v>29</v>
      </c>
      <c r="J2876" s="11" t="s">
        <v>29</v>
      </c>
      <c r="K2876" s="11" t="s">
        <v>30</v>
      </c>
      <c r="M2876" s="11" t="s">
        <v>7062</v>
      </c>
      <c r="N2876" s="13">
        <v>3105</v>
      </c>
      <c r="O2876" s="15">
        <f>_xlfn.XLOOKUP(B2876,Sheet1!A:A,Sheet1!E:E)</f>
        <v>8.02</v>
      </c>
      <c r="P2876" s="26"/>
      <c r="Q2876" s="15">
        <f t="shared" si="222"/>
        <v>8.4209999999999994</v>
      </c>
      <c r="R2876" s="38">
        <f t="shared" si="223"/>
        <v>8.6736299999999993</v>
      </c>
      <c r="S2876" s="26">
        <v>0</v>
      </c>
      <c r="T2876" s="13" t="str">
        <f t="shared" si="221"/>
        <v>Up</v>
      </c>
    </row>
    <row r="2877" spans="1:20" s="14" customFormat="1" hidden="1" x14ac:dyDescent="0.3">
      <c r="A2877" s="11">
        <v>6041092</v>
      </c>
      <c r="B2877" s="11">
        <v>6041092</v>
      </c>
      <c r="C2877" s="11" t="s">
        <v>26</v>
      </c>
      <c r="D2877" s="11" t="s">
        <v>27</v>
      </c>
      <c r="E2877" s="13" t="str">
        <f>_xlfn.XLOOKUP(B2877,Sheet1!A:A,Sheet1!B:B)</f>
        <v>DS BONDA HARDENER       WHITE SACH LARGE</v>
      </c>
      <c r="F2877" s="13" t="str">
        <f t="shared" si="220"/>
        <v>CROWN  - DS BONDA HARDENER       WHITE SACH LARGE</v>
      </c>
      <c r="G2877" s="13"/>
      <c r="H2877" s="91" t="s">
        <v>28</v>
      </c>
      <c r="I2877" s="11" t="s">
        <v>29</v>
      </c>
      <c r="J2877" s="11" t="s">
        <v>29</v>
      </c>
      <c r="K2877" s="11" t="s">
        <v>30</v>
      </c>
      <c r="M2877" s="11" t="s">
        <v>7062</v>
      </c>
      <c r="N2877" s="13">
        <v>3105</v>
      </c>
      <c r="O2877" s="15">
        <f>_xlfn.XLOOKUP(B2877,Sheet1!A:A,Sheet1!E:E)</f>
        <v>8.52</v>
      </c>
      <c r="P2877" s="26"/>
      <c r="Q2877" s="15">
        <f t="shared" si="222"/>
        <v>8.9459999999999997</v>
      </c>
      <c r="R2877" s="38">
        <f t="shared" ref="R2877:R2908" si="224">Q2877*1.03</f>
        <v>9.2143800000000002</v>
      </c>
      <c r="S2877" s="26">
        <v>0</v>
      </c>
      <c r="T2877" s="13" t="str">
        <f t="shared" si="221"/>
        <v>Up</v>
      </c>
    </row>
    <row r="2878" spans="1:20" s="14" customFormat="1" hidden="1" x14ac:dyDescent="0.3">
      <c r="A2878" s="11">
        <v>6041091</v>
      </c>
      <c r="B2878" s="11">
        <v>6041091</v>
      </c>
      <c r="C2878" s="11" t="s">
        <v>26</v>
      </c>
      <c r="D2878" s="11" t="s">
        <v>27</v>
      </c>
      <c r="E2878" s="13" t="str">
        <f>_xlfn.XLOOKUP(B2878,Sheet1!A:A,Sheet1!B:B)</f>
        <v>DS BONDA HARDENER       WHITE TUBE SMALL</v>
      </c>
      <c r="F2878" s="13" t="str">
        <f t="shared" ref="F2878:F2941" si="225">D2878&amp;" - "&amp;E2878</f>
        <v>CROWN  - DS BONDA HARDENER       WHITE TUBE SMALL</v>
      </c>
      <c r="G2878" s="13"/>
      <c r="H2878" s="91" t="s">
        <v>28</v>
      </c>
      <c r="I2878" s="11" t="s">
        <v>29</v>
      </c>
      <c r="J2878" s="11" t="s">
        <v>29</v>
      </c>
      <c r="K2878" s="11" t="s">
        <v>30</v>
      </c>
      <c r="M2878" s="11" t="s">
        <v>7062</v>
      </c>
      <c r="N2878" s="13">
        <v>3105</v>
      </c>
      <c r="O2878" s="15">
        <f>_xlfn.XLOOKUP(B2878,Sheet1!A:A,Sheet1!E:E)</f>
        <v>4.5599999999999996</v>
      </c>
      <c r="P2878" s="26"/>
      <c r="Q2878" s="15">
        <f t="shared" si="222"/>
        <v>4.7879999999999994</v>
      </c>
      <c r="R2878" s="38">
        <f t="shared" si="224"/>
        <v>4.9316399999999998</v>
      </c>
      <c r="S2878" s="26">
        <v>0</v>
      </c>
      <c r="T2878" s="13" t="str">
        <f t="shared" si="221"/>
        <v>Up</v>
      </c>
    </row>
    <row r="2879" spans="1:20" s="14" customFormat="1" hidden="1" x14ac:dyDescent="0.3">
      <c r="A2879" s="11">
        <v>6041090</v>
      </c>
      <c r="B2879" s="11">
        <v>6041090</v>
      </c>
      <c r="C2879" s="11" t="s">
        <v>26</v>
      </c>
      <c r="D2879" s="11" t="s">
        <v>27</v>
      </c>
      <c r="E2879" s="13" t="str">
        <f>_xlfn.XLOOKUP(B2879,Sheet1!A:A,Sheet1!B:B)</f>
        <v>DS BONDA F.E.W. FILLER             1.5K</v>
      </c>
      <c r="F2879" s="13" t="str">
        <f t="shared" si="225"/>
        <v>CROWN  - DS BONDA F.E.W. FILLER             1.5K</v>
      </c>
      <c r="G2879" s="13"/>
      <c r="H2879" s="91" t="s">
        <v>28</v>
      </c>
      <c r="I2879" s="11" t="s">
        <v>29</v>
      </c>
      <c r="J2879" s="11" t="s">
        <v>29</v>
      </c>
      <c r="K2879" s="11" t="s">
        <v>30</v>
      </c>
      <c r="M2879" s="11" t="s">
        <v>7062</v>
      </c>
      <c r="N2879" s="13">
        <v>3105</v>
      </c>
      <c r="O2879" s="15">
        <f>_xlfn.XLOOKUP(B2879,Sheet1!A:A,Sheet1!E:E)</f>
        <v>36.5</v>
      </c>
      <c r="P2879" s="26"/>
      <c r="Q2879" s="15">
        <f t="shared" si="222"/>
        <v>38.325000000000003</v>
      </c>
      <c r="R2879" s="38">
        <f t="shared" si="224"/>
        <v>39.474750000000007</v>
      </c>
      <c r="S2879" s="26">
        <v>0</v>
      </c>
      <c r="T2879" s="13" t="str">
        <f t="shared" si="221"/>
        <v>Up</v>
      </c>
    </row>
    <row r="2880" spans="1:20" s="14" customFormat="1" hidden="1" x14ac:dyDescent="0.3">
      <c r="A2880" s="11">
        <v>6041085</v>
      </c>
      <c r="B2880" s="11">
        <v>6041085</v>
      </c>
      <c r="C2880" s="11" t="s">
        <v>26</v>
      </c>
      <c r="D2880" s="11" t="s">
        <v>27</v>
      </c>
      <c r="E2880" s="13" t="str">
        <f>_xlfn.XLOOKUP(B2880,Sheet1!A:A,Sheet1!B:B)</f>
        <v>DS BONDA DECOR FILL                1.5K</v>
      </c>
      <c r="F2880" s="13" t="str">
        <f t="shared" si="225"/>
        <v>CROWN  - DS BONDA DECOR FILL                1.5K</v>
      </c>
      <c r="G2880" s="13"/>
      <c r="H2880" s="91" t="s">
        <v>28</v>
      </c>
      <c r="I2880" s="11" t="s">
        <v>29</v>
      </c>
      <c r="J2880" s="11" t="s">
        <v>29</v>
      </c>
      <c r="K2880" s="11" t="s">
        <v>30</v>
      </c>
      <c r="M2880" s="11" t="s">
        <v>7062</v>
      </c>
      <c r="N2880" s="13">
        <v>3105</v>
      </c>
      <c r="O2880" s="15">
        <f>_xlfn.XLOOKUP(B2880,Sheet1!A:A,Sheet1!E:E)</f>
        <v>37.07</v>
      </c>
      <c r="P2880" s="26">
        <f>_xlfn.XLOOKUP(A2880,Sheet2!F:F,Sheet2!H:H)</f>
        <v>0</v>
      </c>
      <c r="Q2880" s="15">
        <f t="shared" si="222"/>
        <v>38.923500000000004</v>
      </c>
      <c r="R2880" s="38">
        <f t="shared" si="224"/>
        <v>40.091205000000002</v>
      </c>
      <c r="S2880" s="26">
        <v>0</v>
      </c>
      <c r="T2880" s="13" t="str">
        <f t="shared" si="221"/>
        <v>Up</v>
      </c>
    </row>
    <row r="2881" spans="1:20" s="14" customFormat="1" hidden="1" x14ac:dyDescent="0.3">
      <c r="A2881" s="11">
        <v>6041084</v>
      </c>
      <c r="B2881" s="11">
        <v>6041084</v>
      </c>
      <c r="C2881" s="11" t="s">
        <v>26</v>
      </c>
      <c r="D2881" s="11" t="s">
        <v>27</v>
      </c>
      <c r="E2881" s="13" t="str">
        <f>_xlfn.XLOOKUP(B2881,Sheet1!A:A,Sheet1!B:B)</f>
        <v>DS BONDA DECOR FILL                7K</v>
      </c>
      <c r="F2881" s="13" t="str">
        <f t="shared" si="225"/>
        <v>CROWN  - DS BONDA DECOR FILL                7K</v>
      </c>
      <c r="G2881" s="13"/>
      <c r="H2881" s="91" t="s">
        <v>28</v>
      </c>
      <c r="I2881" s="11" t="s">
        <v>29</v>
      </c>
      <c r="J2881" s="11" t="s">
        <v>29</v>
      </c>
      <c r="K2881" s="11" t="s">
        <v>30</v>
      </c>
      <c r="M2881" s="11" t="s">
        <v>7062</v>
      </c>
      <c r="N2881" s="13">
        <v>3105</v>
      </c>
      <c r="O2881" s="15">
        <f>_xlfn.XLOOKUP(B2881,Sheet1!A:A,Sheet1!E:E)</f>
        <v>74.84</v>
      </c>
      <c r="P2881" s="26"/>
      <c r="Q2881" s="15">
        <f t="shared" si="222"/>
        <v>78.582000000000008</v>
      </c>
      <c r="R2881" s="38">
        <f t="shared" si="224"/>
        <v>80.939460000000011</v>
      </c>
      <c r="S2881" s="26">
        <v>0</v>
      </c>
      <c r="T2881" s="13" t="str">
        <f t="shared" si="221"/>
        <v>Up</v>
      </c>
    </row>
    <row r="2882" spans="1:20" s="14" customFormat="1" hidden="1" x14ac:dyDescent="0.3">
      <c r="A2882" s="11">
        <v>6041083</v>
      </c>
      <c r="B2882" s="11">
        <v>6041083</v>
      </c>
      <c r="C2882" s="11" t="s">
        <v>26</v>
      </c>
      <c r="D2882" s="11" t="s">
        <v>27</v>
      </c>
      <c r="E2882" s="13" t="str">
        <f>_xlfn.XLOOKUP(B2882,Sheet1!A:A,Sheet1!B:B)</f>
        <v>DS BONDA DECOR FILL                500G</v>
      </c>
      <c r="F2882" s="13" t="str">
        <f t="shared" si="225"/>
        <v>CROWN  - DS BONDA DECOR FILL                500G</v>
      </c>
      <c r="G2882" s="13"/>
      <c r="H2882" s="91" t="s">
        <v>28</v>
      </c>
      <c r="I2882" s="11" t="s">
        <v>29</v>
      </c>
      <c r="J2882" s="11" t="s">
        <v>29</v>
      </c>
      <c r="K2882" s="11" t="s">
        <v>30</v>
      </c>
      <c r="M2882" s="11" t="s">
        <v>7062</v>
      </c>
      <c r="N2882" s="13">
        <v>3105</v>
      </c>
      <c r="O2882" s="15">
        <f>_xlfn.XLOOKUP(B2882,Sheet1!A:A,Sheet1!E:E)</f>
        <v>14.54</v>
      </c>
      <c r="P2882" s="26"/>
      <c r="Q2882" s="15">
        <f t="shared" si="222"/>
        <v>15.266999999999999</v>
      </c>
      <c r="R2882" s="38">
        <f t="shared" si="224"/>
        <v>15.725009999999999</v>
      </c>
      <c r="S2882" s="26">
        <v>0</v>
      </c>
      <c r="T2882" s="13" t="str">
        <f t="shared" ref="T2882:T2945" si="226">IF(Q2882&gt;=R2882,"No Change","Up")</f>
        <v>Up</v>
      </c>
    </row>
    <row r="2883" spans="1:20" s="14" customFormat="1" hidden="1" x14ac:dyDescent="0.3">
      <c r="A2883" s="11">
        <v>6040954</v>
      </c>
      <c r="B2883" s="11">
        <v>6040954</v>
      </c>
      <c r="C2883" s="11" t="s">
        <v>26</v>
      </c>
      <c r="D2883" s="11" t="s">
        <v>27</v>
      </c>
      <c r="E2883" s="13" t="str">
        <f>_xlfn.XLOOKUP(B2883,Sheet1!A:A,Sheet1!B:B)</f>
        <v>DS GYPROC EASI-FILLER              1K</v>
      </c>
      <c r="F2883" s="13" t="str">
        <f t="shared" si="225"/>
        <v>CROWN  - DS GYPROC EASI-FILLER              1K</v>
      </c>
      <c r="G2883" s="13"/>
      <c r="H2883" s="91" t="s">
        <v>28</v>
      </c>
      <c r="I2883" s="11" t="s">
        <v>29</v>
      </c>
      <c r="J2883" s="11" t="s">
        <v>29</v>
      </c>
      <c r="K2883" s="11" t="s">
        <v>30</v>
      </c>
      <c r="M2883" s="11" t="s">
        <v>7062</v>
      </c>
      <c r="N2883" s="13">
        <v>3105</v>
      </c>
      <c r="O2883" s="15">
        <f>_xlfn.XLOOKUP(B2883,Sheet1!A:A,Sheet1!E:E)</f>
        <v>8.8000000000000007</v>
      </c>
      <c r="P2883" s="26"/>
      <c r="Q2883" s="15">
        <f t="shared" si="222"/>
        <v>9.240000000000002</v>
      </c>
      <c r="R2883" s="38">
        <f t="shared" si="224"/>
        <v>9.5172000000000025</v>
      </c>
      <c r="S2883" s="26">
        <v>0</v>
      </c>
      <c r="T2883" s="13" t="str">
        <f t="shared" si="226"/>
        <v>Up</v>
      </c>
    </row>
    <row r="2884" spans="1:20" s="14" customFormat="1" hidden="1" x14ac:dyDescent="0.3">
      <c r="A2884" s="11">
        <v>6040939</v>
      </c>
      <c r="B2884" s="11">
        <v>6040939</v>
      </c>
      <c r="C2884" s="11" t="s">
        <v>26</v>
      </c>
      <c r="D2884" s="11" t="s">
        <v>27</v>
      </c>
      <c r="E2884" s="13" t="str">
        <f>_xlfn.XLOOKUP(B2884,Sheet1!A:A,Sheet1!B:B)</f>
        <v>DS GYPROC REPAIR PATCH  ASSORTMENT PACK</v>
      </c>
      <c r="F2884" s="13" t="str">
        <f t="shared" si="225"/>
        <v>CROWN  - DS GYPROC REPAIR PATCH  ASSORTMENT PACK</v>
      </c>
      <c r="G2884" s="13"/>
      <c r="H2884" s="91" t="s">
        <v>28</v>
      </c>
      <c r="I2884" s="11" t="s">
        <v>29</v>
      </c>
      <c r="J2884" s="11" t="s">
        <v>29</v>
      </c>
      <c r="K2884" s="11" t="s">
        <v>30</v>
      </c>
      <c r="M2884" s="11" t="s">
        <v>7062</v>
      </c>
      <c r="N2884" s="13">
        <v>3105</v>
      </c>
      <c r="O2884" s="15">
        <f>_xlfn.XLOOKUP(B2884,Sheet1!A:A,Sheet1!E:E)</f>
        <v>16.97</v>
      </c>
      <c r="P2884" s="26">
        <f>_xlfn.XLOOKUP(A2884,Sheet2!F:F,Sheet2!H:H)</f>
        <v>34.566293459045376</v>
      </c>
      <c r="Q2884" s="15">
        <f t="shared" si="222"/>
        <v>17.8185</v>
      </c>
      <c r="R2884" s="38">
        <f t="shared" si="224"/>
        <v>18.353055000000001</v>
      </c>
      <c r="S2884" s="26">
        <v>0</v>
      </c>
      <c r="T2884" s="13" t="str">
        <f t="shared" si="226"/>
        <v>Up</v>
      </c>
    </row>
    <row r="2885" spans="1:20" s="14" customFormat="1" hidden="1" x14ac:dyDescent="0.3">
      <c r="A2885" s="11">
        <v>6049274</v>
      </c>
      <c r="B2885" s="11">
        <v>6049274</v>
      </c>
      <c r="C2885" s="11" t="s">
        <v>26</v>
      </c>
      <c r="D2885" s="11" t="s">
        <v>27</v>
      </c>
      <c r="E2885" s="13" t="str">
        <f>_xlfn.XLOOKUP(B2885,Sheet1!A:A,Sheet1!B:B)</f>
        <v>DS OSMO WOOD FILLER     TEAK       250G</v>
      </c>
      <c r="F2885" s="13" t="str">
        <f t="shared" si="225"/>
        <v>CROWN  - DS OSMO WOOD FILLER     TEAK       250G</v>
      </c>
      <c r="G2885" s="13"/>
      <c r="H2885" s="91" t="s">
        <v>28</v>
      </c>
      <c r="I2885" s="11" t="s">
        <v>29</v>
      </c>
      <c r="J2885" s="11" t="s">
        <v>29</v>
      </c>
      <c r="K2885" s="11" t="s">
        <v>30</v>
      </c>
      <c r="M2885" s="11" t="s">
        <v>7062</v>
      </c>
      <c r="N2885" s="13">
        <v>3105</v>
      </c>
      <c r="O2885" s="15">
        <f>_xlfn.XLOOKUP(B2885,Sheet1!A:A,Sheet1!E:E)</f>
        <v>11.57</v>
      </c>
      <c r="P2885" s="26"/>
      <c r="Q2885" s="15">
        <f t="shared" si="222"/>
        <v>12.1485</v>
      </c>
      <c r="R2885" s="38">
        <f t="shared" si="224"/>
        <v>12.512955</v>
      </c>
      <c r="S2885" s="26">
        <v>0</v>
      </c>
      <c r="T2885" s="13" t="str">
        <f t="shared" si="226"/>
        <v>Up</v>
      </c>
    </row>
    <row r="2886" spans="1:20" s="14" customFormat="1" hidden="1" x14ac:dyDescent="0.3">
      <c r="A2886" s="11">
        <v>6049273</v>
      </c>
      <c r="B2886" s="11">
        <v>6049273</v>
      </c>
      <c r="C2886" s="11" t="s">
        <v>26</v>
      </c>
      <c r="D2886" s="11" t="s">
        <v>27</v>
      </c>
      <c r="E2886" s="13" t="str">
        <f>_xlfn.XLOOKUP(B2886,Sheet1!A:A,Sheet1!B:B)</f>
        <v>DS OSMO WOOD FILLER     WALNUT     250G</v>
      </c>
      <c r="F2886" s="13" t="str">
        <f t="shared" si="225"/>
        <v>CROWN  - DS OSMO WOOD FILLER     WALNUT     250G</v>
      </c>
      <c r="G2886" s="13"/>
      <c r="H2886" s="91" t="s">
        <v>28</v>
      </c>
      <c r="I2886" s="11" t="s">
        <v>29</v>
      </c>
      <c r="J2886" s="11" t="s">
        <v>29</v>
      </c>
      <c r="K2886" s="11" t="s">
        <v>30</v>
      </c>
      <c r="M2886" s="11" t="s">
        <v>7062</v>
      </c>
      <c r="N2886" s="13">
        <v>3105</v>
      </c>
      <c r="O2886" s="15">
        <f>_xlfn.XLOOKUP(B2886,Sheet1!A:A,Sheet1!E:E)</f>
        <v>11.57</v>
      </c>
      <c r="P2886" s="26"/>
      <c r="Q2886" s="15">
        <f t="shared" si="222"/>
        <v>12.1485</v>
      </c>
      <c r="R2886" s="38">
        <f t="shared" si="224"/>
        <v>12.512955</v>
      </c>
      <c r="S2886" s="26">
        <v>0</v>
      </c>
      <c r="T2886" s="13" t="str">
        <f t="shared" si="226"/>
        <v>Up</v>
      </c>
    </row>
    <row r="2887" spans="1:20" s="14" customFormat="1" hidden="1" x14ac:dyDescent="0.3">
      <c r="A2887" s="11">
        <v>6049272</v>
      </c>
      <c r="B2887" s="11">
        <v>6049272</v>
      </c>
      <c r="C2887" s="11" t="s">
        <v>26</v>
      </c>
      <c r="D2887" s="11" t="s">
        <v>27</v>
      </c>
      <c r="E2887" s="13" t="str">
        <f>_xlfn.XLOOKUP(B2887,Sheet1!A:A,Sheet1!B:B)</f>
        <v>DS OSMO WOOD FILLER     MAHOGANY   250G</v>
      </c>
      <c r="F2887" s="13" t="str">
        <f t="shared" si="225"/>
        <v>CROWN  - DS OSMO WOOD FILLER     MAHOGANY   250G</v>
      </c>
      <c r="G2887" s="13"/>
      <c r="H2887" s="91" t="s">
        <v>28</v>
      </c>
      <c r="I2887" s="11" t="s">
        <v>29</v>
      </c>
      <c r="J2887" s="11" t="s">
        <v>29</v>
      </c>
      <c r="K2887" s="11" t="s">
        <v>30</v>
      </c>
      <c r="M2887" s="11" t="s">
        <v>7062</v>
      </c>
      <c r="N2887" s="13">
        <v>3105</v>
      </c>
      <c r="O2887" s="15">
        <f>_xlfn.XLOOKUP(B2887,Sheet1!A:A,Sheet1!E:E)</f>
        <v>11.57</v>
      </c>
      <c r="P2887" s="26"/>
      <c r="Q2887" s="15">
        <f t="shared" si="222"/>
        <v>12.1485</v>
      </c>
      <c r="R2887" s="38">
        <f t="shared" si="224"/>
        <v>12.512955</v>
      </c>
      <c r="S2887" s="26">
        <v>0</v>
      </c>
      <c r="T2887" s="13" t="str">
        <f t="shared" si="226"/>
        <v>Up</v>
      </c>
    </row>
    <row r="2888" spans="1:20" s="14" customFormat="1" hidden="1" x14ac:dyDescent="0.3">
      <c r="A2888" s="11">
        <v>6049271</v>
      </c>
      <c r="B2888" s="11">
        <v>6049271</v>
      </c>
      <c r="C2888" s="11" t="s">
        <v>26</v>
      </c>
      <c r="D2888" s="11" t="s">
        <v>27</v>
      </c>
      <c r="E2888" s="13" t="str">
        <f>_xlfn.XLOOKUP(B2888,Sheet1!A:A,Sheet1!B:B)</f>
        <v>DS OSMO WOOD FILLER     JATOBA     250G</v>
      </c>
      <c r="F2888" s="13" t="str">
        <f t="shared" si="225"/>
        <v>CROWN  - DS OSMO WOOD FILLER     JATOBA     250G</v>
      </c>
      <c r="G2888" s="13"/>
      <c r="H2888" s="91" t="s">
        <v>28</v>
      </c>
      <c r="I2888" s="11" t="s">
        <v>29</v>
      </c>
      <c r="J2888" s="11" t="s">
        <v>29</v>
      </c>
      <c r="K2888" s="11" t="s">
        <v>30</v>
      </c>
      <c r="M2888" s="11" t="s">
        <v>7062</v>
      </c>
      <c r="N2888" s="13">
        <v>3105</v>
      </c>
      <c r="O2888" s="15">
        <f>_xlfn.XLOOKUP(B2888,Sheet1!A:A,Sheet1!E:E)</f>
        <v>11.57</v>
      </c>
      <c r="P2888" s="26"/>
      <c r="Q2888" s="15">
        <f t="shared" si="222"/>
        <v>12.1485</v>
      </c>
      <c r="R2888" s="38">
        <f t="shared" si="224"/>
        <v>12.512955</v>
      </c>
      <c r="S2888" s="26">
        <v>0</v>
      </c>
      <c r="T2888" s="13" t="str">
        <f t="shared" si="226"/>
        <v>Up</v>
      </c>
    </row>
    <row r="2889" spans="1:20" s="14" customFormat="1" hidden="1" x14ac:dyDescent="0.3">
      <c r="A2889" s="11">
        <v>6049270</v>
      </c>
      <c r="B2889" s="11">
        <v>6049270</v>
      </c>
      <c r="C2889" s="11" t="s">
        <v>26</v>
      </c>
      <c r="D2889" s="11" t="s">
        <v>27</v>
      </c>
      <c r="E2889" s="13" t="str">
        <f>_xlfn.XLOOKUP(B2889,Sheet1!A:A,Sheet1!B:B)</f>
        <v>DS OSMO WOOD FILLER     CHERRY     250G</v>
      </c>
      <c r="F2889" s="13" t="str">
        <f t="shared" si="225"/>
        <v>CROWN  - DS OSMO WOOD FILLER     CHERRY     250G</v>
      </c>
      <c r="G2889" s="13"/>
      <c r="H2889" s="91" t="s">
        <v>28</v>
      </c>
      <c r="I2889" s="11" t="s">
        <v>29</v>
      </c>
      <c r="J2889" s="11" t="s">
        <v>29</v>
      </c>
      <c r="K2889" s="11" t="s">
        <v>30</v>
      </c>
      <c r="M2889" s="11" t="s">
        <v>7062</v>
      </c>
      <c r="N2889" s="13">
        <v>3105</v>
      </c>
      <c r="O2889" s="15">
        <f>_xlfn.XLOOKUP(B2889,Sheet1!A:A,Sheet1!E:E)</f>
        <v>11.57</v>
      </c>
      <c r="P2889" s="26"/>
      <c r="Q2889" s="15">
        <f t="shared" si="222"/>
        <v>12.1485</v>
      </c>
      <c r="R2889" s="38">
        <f t="shared" si="224"/>
        <v>12.512955</v>
      </c>
      <c r="S2889" s="26">
        <v>0</v>
      </c>
      <c r="T2889" s="13" t="str">
        <f t="shared" si="226"/>
        <v>Up</v>
      </c>
    </row>
    <row r="2890" spans="1:20" s="14" customFormat="1" hidden="1" x14ac:dyDescent="0.3">
      <c r="A2890" s="11">
        <v>6049269</v>
      </c>
      <c r="B2890" s="11">
        <v>6049269</v>
      </c>
      <c r="C2890" s="11" t="s">
        <v>26</v>
      </c>
      <c r="D2890" s="11" t="s">
        <v>27</v>
      </c>
      <c r="E2890" s="13" t="str">
        <f>_xlfn.XLOOKUP(B2890,Sheet1!A:A,Sheet1!B:B)</f>
        <v>DS OSMO WOOD FILLER     PINE/SPRUC 250G</v>
      </c>
      <c r="F2890" s="13" t="str">
        <f t="shared" si="225"/>
        <v>CROWN  - DS OSMO WOOD FILLER     PINE/SPRUC 250G</v>
      </c>
      <c r="G2890" s="13"/>
      <c r="H2890" s="91" t="s">
        <v>28</v>
      </c>
      <c r="I2890" s="11" t="s">
        <v>29</v>
      </c>
      <c r="J2890" s="11" t="s">
        <v>29</v>
      </c>
      <c r="K2890" s="11" t="s">
        <v>30</v>
      </c>
      <c r="M2890" s="11" t="s">
        <v>7062</v>
      </c>
      <c r="N2890" s="13">
        <v>3105</v>
      </c>
      <c r="O2890" s="15">
        <f>_xlfn.XLOOKUP(B2890,Sheet1!A:A,Sheet1!E:E)</f>
        <v>11.57</v>
      </c>
      <c r="P2890" s="26"/>
      <c r="Q2890" s="15">
        <f t="shared" si="222"/>
        <v>12.1485</v>
      </c>
      <c r="R2890" s="38">
        <f t="shared" si="224"/>
        <v>12.512955</v>
      </c>
      <c r="S2890" s="26">
        <v>0</v>
      </c>
      <c r="T2890" s="13" t="str">
        <f t="shared" si="226"/>
        <v>Up</v>
      </c>
    </row>
    <row r="2891" spans="1:20" s="14" customFormat="1" hidden="1" x14ac:dyDescent="0.3">
      <c r="A2891" s="11">
        <v>6049268</v>
      </c>
      <c r="B2891" s="11">
        <v>6049268</v>
      </c>
      <c r="C2891" s="11" t="s">
        <v>26</v>
      </c>
      <c r="D2891" s="11" t="s">
        <v>27</v>
      </c>
      <c r="E2891" s="13" t="str">
        <f>_xlfn.XLOOKUP(B2891,Sheet1!A:A,Sheet1!B:B)</f>
        <v>DS OSMO WOOD FILLER     BEECH      250G</v>
      </c>
      <c r="F2891" s="13" t="str">
        <f t="shared" si="225"/>
        <v>CROWN  - DS OSMO WOOD FILLER     BEECH      250G</v>
      </c>
      <c r="G2891" s="13"/>
      <c r="H2891" s="91" t="s">
        <v>28</v>
      </c>
      <c r="I2891" s="11" t="s">
        <v>29</v>
      </c>
      <c r="J2891" s="11" t="s">
        <v>29</v>
      </c>
      <c r="K2891" s="11" t="s">
        <v>30</v>
      </c>
      <c r="M2891" s="11" t="s">
        <v>7062</v>
      </c>
      <c r="N2891" s="13">
        <v>3105</v>
      </c>
      <c r="O2891" s="15">
        <f>_xlfn.XLOOKUP(B2891,Sheet1!A:A,Sheet1!E:E)</f>
        <v>11.57</v>
      </c>
      <c r="P2891" s="26"/>
      <c r="Q2891" s="15">
        <f t="shared" si="222"/>
        <v>12.1485</v>
      </c>
      <c r="R2891" s="38">
        <f t="shared" si="224"/>
        <v>12.512955</v>
      </c>
      <c r="S2891" s="26">
        <v>0</v>
      </c>
      <c r="T2891" s="13" t="str">
        <f t="shared" si="226"/>
        <v>Up</v>
      </c>
    </row>
    <row r="2892" spans="1:20" s="14" customFormat="1" hidden="1" x14ac:dyDescent="0.3">
      <c r="A2892" s="11">
        <v>6049267</v>
      </c>
      <c r="B2892" s="11">
        <v>6049267</v>
      </c>
      <c r="C2892" s="11" t="s">
        <v>26</v>
      </c>
      <c r="D2892" s="11" t="s">
        <v>27</v>
      </c>
      <c r="E2892" s="13" t="str">
        <f>_xlfn.XLOOKUP(B2892,Sheet1!A:A,Sheet1!B:B)</f>
        <v>DS OSMO WOOD FILLER     MAPLE/BIRC 250G</v>
      </c>
      <c r="F2892" s="13" t="str">
        <f t="shared" si="225"/>
        <v>CROWN  - DS OSMO WOOD FILLER     MAPLE/BIRC 250G</v>
      </c>
      <c r="G2892" s="13"/>
      <c r="H2892" s="91" t="s">
        <v>28</v>
      </c>
      <c r="I2892" s="11" t="s">
        <v>29</v>
      </c>
      <c r="J2892" s="11" t="s">
        <v>29</v>
      </c>
      <c r="K2892" s="11" t="s">
        <v>30</v>
      </c>
      <c r="M2892" s="11" t="s">
        <v>7062</v>
      </c>
      <c r="N2892" s="13">
        <v>3105</v>
      </c>
      <c r="O2892" s="15">
        <f>_xlfn.XLOOKUP(B2892,Sheet1!A:A,Sheet1!E:E)</f>
        <v>11.57</v>
      </c>
      <c r="P2892" s="26"/>
      <c r="Q2892" s="15">
        <f t="shared" si="222"/>
        <v>12.1485</v>
      </c>
      <c r="R2892" s="38">
        <f t="shared" si="224"/>
        <v>12.512955</v>
      </c>
      <c r="S2892" s="26">
        <v>0</v>
      </c>
      <c r="T2892" s="13" t="str">
        <f t="shared" si="226"/>
        <v>Up</v>
      </c>
    </row>
    <row r="2893" spans="1:20" s="14" customFormat="1" hidden="1" x14ac:dyDescent="0.3">
      <c r="A2893" s="11">
        <v>6049266</v>
      </c>
      <c r="B2893" s="11">
        <v>6049266</v>
      </c>
      <c r="C2893" s="11" t="s">
        <v>26</v>
      </c>
      <c r="D2893" s="11" t="s">
        <v>27</v>
      </c>
      <c r="E2893" s="13" t="str">
        <f>_xlfn.XLOOKUP(B2893,Sheet1!A:A,Sheet1!B:B)</f>
        <v>DS OSMO WOOD FILLER     WHITE      250G</v>
      </c>
      <c r="F2893" s="13" t="str">
        <f t="shared" si="225"/>
        <v>CROWN  - DS OSMO WOOD FILLER     WHITE      250G</v>
      </c>
      <c r="G2893" s="13"/>
      <c r="H2893" s="91" t="s">
        <v>28</v>
      </c>
      <c r="I2893" s="11" t="s">
        <v>29</v>
      </c>
      <c r="J2893" s="11" t="s">
        <v>29</v>
      </c>
      <c r="K2893" s="11" t="s">
        <v>30</v>
      </c>
      <c r="M2893" s="11" t="s">
        <v>7062</v>
      </c>
      <c r="N2893" s="13">
        <v>3105</v>
      </c>
      <c r="O2893" s="15">
        <f>_xlfn.XLOOKUP(B2893,Sheet1!A:A,Sheet1!E:E)</f>
        <v>11.57</v>
      </c>
      <c r="P2893" s="26"/>
      <c r="Q2893" s="15">
        <f t="shared" si="222"/>
        <v>12.1485</v>
      </c>
      <c r="R2893" s="38">
        <f t="shared" si="224"/>
        <v>12.512955</v>
      </c>
      <c r="S2893" s="26">
        <v>0</v>
      </c>
      <c r="T2893" s="13" t="str">
        <f t="shared" si="226"/>
        <v>Up</v>
      </c>
    </row>
    <row r="2894" spans="1:20" s="14" customFormat="1" hidden="1" x14ac:dyDescent="0.3">
      <c r="A2894" s="11">
        <v>6049265</v>
      </c>
      <c r="B2894" s="11">
        <v>6049265</v>
      </c>
      <c r="C2894" s="11" t="s">
        <v>26</v>
      </c>
      <c r="D2894" s="11" t="s">
        <v>27</v>
      </c>
      <c r="E2894" s="13" t="str">
        <f>_xlfn.XLOOKUP(B2894,Sheet1!A:A,Sheet1!B:B)</f>
        <v>DS OSMO WOOD FILLER     CLEAR/NAT  250G</v>
      </c>
      <c r="F2894" s="13" t="str">
        <f t="shared" si="225"/>
        <v>CROWN  - DS OSMO WOOD FILLER     CLEAR/NAT  250G</v>
      </c>
      <c r="G2894" s="13"/>
      <c r="H2894" s="91" t="s">
        <v>28</v>
      </c>
      <c r="I2894" s="11" t="s">
        <v>29</v>
      </c>
      <c r="J2894" s="11" t="s">
        <v>29</v>
      </c>
      <c r="K2894" s="11" t="s">
        <v>30</v>
      </c>
      <c r="M2894" s="11" t="s">
        <v>7062</v>
      </c>
      <c r="N2894" s="13">
        <v>3105</v>
      </c>
      <c r="O2894" s="15">
        <f>_xlfn.XLOOKUP(B2894,Sheet1!A:A,Sheet1!E:E)</f>
        <v>11.57</v>
      </c>
      <c r="P2894" s="26"/>
      <c r="Q2894" s="15">
        <f t="shared" si="222"/>
        <v>12.1485</v>
      </c>
      <c r="R2894" s="38">
        <f t="shared" si="224"/>
        <v>12.512955</v>
      </c>
      <c r="S2894" s="26">
        <v>0</v>
      </c>
      <c r="T2894" s="13" t="str">
        <f t="shared" si="226"/>
        <v>Up</v>
      </c>
    </row>
    <row r="2895" spans="1:20" s="14" customFormat="1" hidden="1" x14ac:dyDescent="0.3">
      <c r="A2895" s="11">
        <v>6047423</v>
      </c>
      <c r="B2895" s="11">
        <v>6047423</v>
      </c>
      <c r="C2895" s="11" t="s">
        <v>26</v>
      </c>
      <c r="D2895" s="11" t="s">
        <v>27</v>
      </c>
      <c r="E2895" s="13" t="str">
        <f>_xlfn.XLOOKUP(B2895,Sheet1!A:A,Sheet1!B:B)</f>
        <v>DS WONDERTEX PREM FILL AND FINISH  7.5K</v>
      </c>
      <c r="F2895" s="13" t="str">
        <f t="shared" si="225"/>
        <v>CROWN  - DS WONDERTEX PREM FILL AND FINISH  7.5K</v>
      </c>
      <c r="G2895" s="13"/>
      <c r="H2895" s="91" t="s">
        <v>28</v>
      </c>
      <c r="I2895" s="11" t="s">
        <v>29</v>
      </c>
      <c r="J2895" s="11" t="s">
        <v>29</v>
      </c>
      <c r="K2895" s="11" t="s">
        <v>30</v>
      </c>
      <c r="M2895" s="11" t="s">
        <v>7062</v>
      </c>
      <c r="N2895" s="13">
        <v>3105</v>
      </c>
      <c r="O2895" s="15">
        <f>_xlfn.XLOOKUP(B2895,Sheet1!A:A,Sheet1!E:E)</f>
        <v>15.46</v>
      </c>
      <c r="P2895" s="26">
        <f>_xlfn.XLOOKUP(A2895,Sheet2!F:F,Sheet2!H:H)</f>
        <v>0</v>
      </c>
      <c r="Q2895" s="15">
        <f t="shared" si="222"/>
        <v>16.233000000000001</v>
      </c>
      <c r="R2895" s="38">
        <f t="shared" si="224"/>
        <v>16.719989999999999</v>
      </c>
      <c r="S2895" s="26">
        <v>0</v>
      </c>
      <c r="T2895" s="13" t="str">
        <f t="shared" si="226"/>
        <v>Up</v>
      </c>
    </row>
    <row r="2896" spans="1:20" s="14" customFormat="1" hidden="1" x14ac:dyDescent="0.3">
      <c r="A2896" s="11">
        <v>6047422</v>
      </c>
      <c r="B2896" s="11">
        <v>6047422</v>
      </c>
      <c r="C2896" s="11" t="s">
        <v>26</v>
      </c>
      <c r="D2896" s="11" t="s">
        <v>27</v>
      </c>
      <c r="E2896" s="13" t="str">
        <f>_xlfn.XLOOKUP(B2896,Sheet1!A:A,Sheet1!B:B)</f>
        <v>DS WONDERTEX PREM FILL AND FINISH  15K</v>
      </c>
      <c r="F2896" s="13" t="str">
        <f t="shared" si="225"/>
        <v>CROWN  - DS WONDERTEX PREM FILL AND FINISH  15K</v>
      </c>
      <c r="G2896" s="13"/>
      <c r="H2896" s="91" t="s">
        <v>28</v>
      </c>
      <c r="I2896" s="11" t="s">
        <v>29</v>
      </c>
      <c r="J2896" s="11" t="s">
        <v>29</v>
      </c>
      <c r="K2896" s="11" t="s">
        <v>30</v>
      </c>
      <c r="M2896" s="11" t="s">
        <v>7062</v>
      </c>
      <c r="N2896" s="13">
        <v>3105</v>
      </c>
      <c r="O2896" s="15">
        <f>_xlfn.XLOOKUP(B2896,Sheet1!A:A,Sheet1!E:E)</f>
        <v>25.79</v>
      </c>
      <c r="P2896" s="26"/>
      <c r="Q2896" s="15">
        <f t="shared" si="222"/>
        <v>27.079499999999999</v>
      </c>
      <c r="R2896" s="38">
        <f t="shared" si="224"/>
        <v>27.891884999999998</v>
      </c>
      <c r="S2896" s="26">
        <v>0</v>
      </c>
      <c r="T2896" s="13" t="str">
        <f t="shared" si="226"/>
        <v>Up</v>
      </c>
    </row>
    <row r="2897" spans="1:20" s="14" customFormat="1" hidden="1" x14ac:dyDescent="0.3">
      <c r="A2897" s="11">
        <v>6045643</v>
      </c>
      <c r="B2897" s="11">
        <v>6045643</v>
      </c>
      <c r="C2897" s="11" t="s">
        <v>26</v>
      </c>
      <c r="D2897" s="11" t="s">
        <v>27</v>
      </c>
      <c r="E2897" s="13" t="str">
        <f>_xlfn.XLOOKUP(B2897,Sheet1!A:A,Sheet1!B:B)</f>
        <v>DS TOUPRET WOOD REPAIR             1K</v>
      </c>
      <c r="F2897" s="13" t="str">
        <f t="shared" si="225"/>
        <v>CROWN  - DS TOUPRET WOOD REPAIR             1K</v>
      </c>
      <c r="G2897" s="13"/>
      <c r="H2897" s="91" t="s">
        <v>28</v>
      </c>
      <c r="I2897" s="11" t="s">
        <v>29</v>
      </c>
      <c r="J2897" s="11" t="s">
        <v>29</v>
      </c>
      <c r="K2897" s="11" t="s">
        <v>30</v>
      </c>
      <c r="M2897" s="11" t="s">
        <v>7062</v>
      </c>
      <c r="N2897" s="13">
        <v>3105</v>
      </c>
      <c r="O2897" s="15">
        <f>_xlfn.XLOOKUP(B2897,Sheet1!A:A,Sheet1!E:E)</f>
        <v>9.32</v>
      </c>
      <c r="P2897" s="26"/>
      <c r="Q2897" s="15">
        <f t="shared" si="222"/>
        <v>9.7860000000000014</v>
      </c>
      <c r="R2897" s="38">
        <f t="shared" si="224"/>
        <v>10.079580000000002</v>
      </c>
      <c r="S2897" s="26">
        <v>0</v>
      </c>
      <c r="T2897" s="13" t="str">
        <f t="shared" si="226"/>
        <v>Up</v>
      </c>
    </row>
    <row r="2898" spans="1:20" s="14" customFormat="1" hidden="1" x14ac:dyDescent="0.3">
      <c r="A2898" s="11">
        <v>6045642</v>
      </c>
      <c r="B2898" s="11">
        <v>6045642</v>
      </c>
      <c r="C2898" s="11" t="s">
        <v>26</v>
      </c>
      <c r="D2898" s="11" t="s">
        <v>27</v>
      </c>
      <c r="E2898" s="13" t="str">
        <f>_xlfn.XLOOKUP(B2898,Sheet1!A:A,Sheet1!B:B)</f>
        <v>DS TOUPRET WOOD FILLER             1.25K</v>
      </c>
      <c r="F2898" s="13" t="str">
        <f t="shared" si="225"/>
        <v>CROWN  - DS TOUPRET WOOD FILLER             1.25K</v>
      </c>
      <c r="G2898" s="13"/>
      <c r="H2898" s="91" t="s">
        <v>28</v>
      </c>
      <c r="I2898" s="11" t="s">
        <v>29</v>
      </c>
      <c r="J2898" s="11" t="s">
        <v>29</v>
      </c>
      <c r="K2898" s="11" t="s">
        <v>30</v>
      </c>
      <c r="M2898" s="11" t="s">
        <v>7062</v>
      </c>
      <c r="N2898" s="13">
        <v>3105</v>
      </c>
      <c r="O2898" s="15">
        <f>_xlfn.XLOOKUP(B2898,Sheet1!A:A,Sheet1!E:E)</f>
        <v>13.47</v>
      </c>
      <c r="P2898" s="26"/>
      <c r="Q2898" s="15">
        <f t="shared" si="222"/>
        <v>14.143500000000001</v>
      </c>
      <c r="R2898" s="38">
        <f t="shared" si="224"/>
        <v>14.567805000000002</v>
      </c>
      <c r="S2898" s="26">
        <v>0</v>
      </c>
      <c r="T2898" s="13" t="str">
        <f t="shared" si="226"/>
        <v>Up</v>
      </c>
    </row>
    <row r="2899" spans="1:20" s="14" customFormat="1" hidden="1" x14ac:dyDescent="0.3">
      <c r="A2899" s="11">
        <v>6045640</v>
      </c>
      <c r="B2899" s="11">
        <v>6045640</v>
      </c>
      <c r="C2899" s="11" t="s">
        <v>26</v>
      </c>
      <c r="D2899" s="11" t="s">
        <v>27</v>
      </c>
      <c r="E2899" s="13" t="str">
        <f>_xlfn.XLOOKUP(B2899,Sheet1!A:A,Sheet1!B:B)</f>
        <v>DS TOUPRET FINE SURF FILL BLUE TUB 330ML</v>
      </c>
      <c r="F2899" s="13" t="str">
        <f t="shared" si="225"/>
        <v>CROWN  - DS TOUPRET FINE SURF FILL BLUE TUB 330ML</v>
      </c>
      <c r="G2899" s="13"/>
      <c r="H2899" s="91" t="s">
        <v>28</v>
      </c>
      <c r="I2899" s="11" t="s">
        <v>29</v>
      </c>
      <c r="J2899" s="11" t="s">
        <v>29</v>
      </c>
      <c r="K2899" s="11" t="s">
        <v>30</v>
      </c>
      <c r="M2899" s="11" t="s">
        <v>7062</v>
      </c>
      <c r="N2899" s="13">
        <v>3105</v>
      </c>
      <c r="O2899" s="15">
        <f>_xlfn.XLOOKUP(B2899,Sheet1!A:A,Sheet1!E:E)</f>
        <v>4.1399999999999997</v>
      </c>
      <c r="P2899" s="26"/>
      <c r="Q2899" s="15">
        <f t="shared" ref="Q2899:Q2962" si="227">O2899*1.05</f>
        <v>4.3469999999999995</v>
      </c>
      <c r="R2899" s="38">
        <f t="shared" si="224"/>
        <v>4.4774099999999999</v>
      </c>
      <c r="S2899" s="26">
        <v>0</v>
      </c>
      <c r="T2899" s="13" t="str">
        <f t="shared" si="226"/>
        <v>Up</v>
      </c>
    </row>
    <row r="2900" spans="1:20" s="14" customFormat="1" hidden="1" x14ac:dyDescent="0.3">
      <c r="A2900" s="11">
        <v>6045639</v>
      </c>
      <c r="B2900" s="11">
        <v>6045639</v>
      </c>
      <c r="C2900" s="11" t="s">
        <v>26</v>
      </c>
      <c r="D2900" s="11" t="s">
        <v>27</v>
      </c>
      <c r="E2900" s="13" t="str">
        <f>_xlfn.XLOOKUP(B2900,Sheet1!A:A,Sheet1!B:B)</f>
        <v>DS TOUPRET MULTIPURPOSE FILLER     10K</v>
      </c>
      <c r="F2900" s="13" t="str">
        <f t="shared" si="225"/>
        <v>CROWN  - DS TOUPRET MULTIPURPOSE FILLER     10K</v>
      </c>
      <c r="G2900" s="13"/>
      <c r="H2900" s="91" t="s">
        <v>28</v>
      </c>
      <c r="I2900" s="11" t="s">
        <v>29</v>
      </c>
      <c r="J2900" s="11" t="s">
        <v>29</v>
      </c>
      <c r="K2900" s="11" t="s">
        <v>30</v>
      </c>
      <c r="M2900" s="11" t="s">
        <v>7062</v>
      </c>
      <c r="N2900" s="13">
        <v>3105</v>
      </c>
      <c r="O2900" s="15">
        <f>_xlfn.XLOOKUP(B2900,Sheet1!A:A,Sheet1!E:E)</f>
        <v>19.52</v>
      </c>
      <c r="P2900" s="26"/>
      <c r="Q2900" s="15">
        <f t="shared" si="227"/>
        <v>20.495999999999999</v>
      </c>
      <c r="R2900" s="38">
        <f t="shared" si="224"/>
        <v>21.110879999999998</v>
      </c>
      <c r="S2900" s="26">
        <v>0</v>
      </c>
      <c r="T2900" s="13" t="str">
        <f t="shared" si="226"/>
        <v>Up</v>
      </c>
    </row>
    <row r="2901" spans="1:20" s="14" customFormat="1" hidden="1" x14ac:dyDescent="0.3">
      <c r="A2901" s="11">
        <v>6045637</v>
      </c>
      <c r="B2901" s="11">
        <v>6045637</v>
      </c>
      <c r="C2901" s="11" t="s">
        <v>26</v>
      </c>
      <c r="D2901" s="11" t="s">
        <v>27</v>
      </c>
      <c r="E2901" s="13" t="str">
        <f>_xlfn.XLOOKUP(B2901,Sheet1!A:A,Sheet1!B:B)</f>
        <v>DS TOUPRET MULTIPURPOSE FILLER     2K</v>
      </c>
      <c r="F2901" s="13" t="str">
        <f t="shared" si="225"/>
        <v>CROWN  - DS TOUPRET MULTIPURPOSE FILLER     2K</v>
      </c>
      <c r="G2901" s="13"/>
      <c r="H2901" s="91" t="s">
        <v>28</v>
      </c>
      <c r="I2901" s="11" t="s">
        <v>29</v>
      </c>
      <c r="J2901" s="11" t="s">
        <v>29</v>
      </c>
      <c r="K2901" s="11" t="s">
        <v>30</v>
      </c>
      <c r="M2901" s="11" t="s">
        <v>7062</v>
      </c>
      <c r="N2901" s="13">
        <v>3105</v>
      </c>
      <c r="O2901" s="15">
        <f>_xlfn.XLOOKUP(B2901,Sheet1!A:A,Sheet1!E:E)</f>
        <v>7.63</v>
      </c>
      <c r="P2901" s="26"/>
      <c r="Q2901" s="15">
        <f t="shared" si="227"/>
        <v>8.0114999999999998</v>
      </c>
      <c r="R2901" s="38">
        <f t="shared" si="224"/>
        <v>8.2518449999999994</v>
      </c>
      <c r="S2901" s="26">
        <v>0</v>
      </c>
      <c r="T2901" s="13" t="str">
        <f t="shared" si="226"/>
        <v>Up</v>
      </c>
    </row>
    <row r="2902" spans="1:20" s="14" customFormat="1" hidden="1" x14ac:dyDescent="0.3">
      <c r="A2902" s="11">
        <v>6044976</v>
      </c>
      <c r="B2902" s="11">
        <v>6044976</v>
      </c>
      <c r="C2902" s="11" t="s">
        <v>26</v>
      </c>
      <c r="D2902" s="11" t="s">
        <v>27</v>
      </c>
      <c r="E2902" s="13" t="str">
        <f>_xlfn.XLOOKUP(B2902,Sheet1!A:A,Sheet1!B:B)</f>
        <v>DS BEELINE ONETIME DEC SEALANT     380ML</v>
      </c>
      <c r="F2902" s="13" t="str">
        <f t="shared" si="225"/>
        <v>CROWN  - DS BEELINE ONETIME DEC SEALANT     380ML</v>
      </c>
      <c r="G2902" s="13"/>
      <c r="H2902" s="91" t="s">
        <v>28</v>
      </c>
      <c r="I2902" s="11" t="s">
        <v>29</v>
      </c>
      <c r="J2902" s="11" t="s">
        <v>29</v>
      </c>
      <c r="K2902" s="11" t="s">
        <v>30</v>
      </c>
      <c r="M2902" s="11" t="s">
        <v>7062</v>
      </c>
      <c r="N2902" s="13">
        <v>3105</v>
      </c>
      <c r="O2902" s="15">
        <f>_xlfn.XLOOKUP(B2902,Sheet1!A:A,Sheet1!E:E)</f>
        <v>4.54</v>
      </c>
      <c r="P2902" s="26">
        <f>_xlfn.XLOOKUP(A2902,Sheet2!F:F,Sheet2!H:H)</f>
        <v>0</v>
      </c>
      <c r="Q2902" s="15">
        <f t="shared" si="227"/>
        <v>4.7670000000000003</v>
      </c>
      <c r="R2902" s="38">
        <f t="shared" si="224"/>
        <v>4.9100100000000007</v>
      </c>
      <c r="S2902" s="26">
        <v>0</v>
      </c>
      <c r="T2902" s="13" t="str">
        <f t="shared" si="226"/>
        <v>Up</v>
      </c>
    </row>
    <row r="2903" spans="1:20" s="14" customFormat="1" hidden="1" x14ac:dyDescent="0.3">
      <c r="A2903" s="11">
        <v>6044268</v>
      </c>
      <c r="B2903" s="11">
        <v>6044268</v>
      </c>
      <c r="C2903" s="11" t="s">
        <v>26</v>
      </c>
      <c r="D2903" s="11" t="s">
        <v>27</v>
      </c>
      <c r="E2903" s="13" t="str">
        <f>_xlfn.XLOOKUP(B2903,Sheet1!A:A,Sheet1!B:B)</f>
        <v>DS EVERBUILD SILI 450   BLACK     310ML</v>
      </c>
      <c r="F2903" s="13" t="str">
        <f t="shared" si="225"/>
        <v>CROWN  - DS EVERBUILD SILI 450   BLACK     310ML</v>
      </c>
      <c r="G2903" s="13"/>
      <c r="H2903" s="91" t="s">
        <v>28</v>
      </c>
      <c r="I2903" s="11" t="s">
        <v>29</v>
      </c>
      <c r="J2903" s="11" t="s">
        <v>29</v>
      </c>
      <c r="K2903" s="11" t="s">
        <v>30</v>
      </c>
      <c r="M2903" s="11" t="s">
        <v>7062</v>
      </c>
      <c r="N2903" s="13">
        <v>3105</v>
      </c>
      <c r="O2903" s="15">
        <f>_xlfn.XLOOKUP(B2903,Sheet1!A:A,Sheet1!E:E)</f>
        <v>7.5</v>
      </c>
      <c r="P2903" s="26"/>
      <c r="Q2903" s="15">
        <f t="shared" si="227"/>
        <v>7.875</v>
      </c>
      <c r="R2903" s="38">
        <f t="shared" si="224"/>
        <v>8.1112500000000001</v>
      </c>
      <c r="S2903" s="26">
        <v>0</v>
      </c>
      <c r="T2903" s="13" t="str">
        <f t="shared" si="226"/>
        <v>Up</v>
      </c>
    </row>
    <row r="2904" spans="1:20" s="14" customFormat="1" hidden="1" x14ac:dyDescent="0.3">
      <c r="A2904" s="11">
        <v>6044214</v>
      </c>
      <c r="B2904" s="11">
        <v>6044214</v>
      </c>
      <c r="C2904" s="11" t="s">
        <v>26</v>
      </c>
      <c r="D2904" s="11" t="s">
        <v>27</v>
      </c>
      <c r="E2904" s="13" t="str">
        <f>_xlfn.XLOOKUP(B2904,Sheet1!A:A,Sheet1!B:B)</f>
        <v>DS EVERBUILD STIXALL    WHITE      290ML</v>
      </c>
      <c r="F2904" s="13" t="str">
        <f t="shared" si="225"/>
        <v>CROWN  - DS EVERBUILD STIXALL    WHITE      290ML</v>
      </c>
      <c r="G2904" s="13"/>
      <c r="H2904" s="91" t="s">
        <v>28</v>
      </c>
      <c r="I2904" s="11" t="s">
        <v>29</v>
      </c>
      <c r="J2904" s="11" t="s">
        <v>29</v>
      </c>
      <c r="K2904" s="11" t="s">
        <v>30</v>
      </c>
      <c r="M2904" s="11" t="s">
        <v>7062</v>
      </c>
      <c r="N2904" s="13">
        <v>3105</v>
      </c>
      <c r="O2904" s="15">
        <f>_xlfn.XLOOKUP(B2904,Sheet1!A:A,Sheet1!E:E)</f>
        <v>5.26</v>
      </c>
      <c r="P2904" s="26"/>
      <c r="Q2904" s="29">
        <f t="shared" si="227"/>
        <v>5.5229999999999997</v>
      </c>
      <c r="R2904" s="38">
        <f t="shared" si="224"/>
        <v>5.6886900000000002</v>
      </c>
      <c r="S2904" s="26">
        <v>0</v>
      </c>
      <c r="T2904" s="13" t="str">
        <f t="shared" si="226"/>
        <v>Up</v>
      </c>
    </row>
    <row r="2905" spans="1:20" s="14" customFormat="1" hidden="1" x14ac:dyDescent="0.3">
      <c r="A2905" s="11">
        <v>6044115</v>
      </c>
      <c r="B2905" s="11">
        <v>6044115</v>
      </c>
      <c r="C2905" s="11" t="s">
        <v>26</v>
      </c>
      <c r="D2905" s="11" t="s">
        <v>27</v>
      </c>
      <c r="E2905" s="13" t="str">
        <f>_xlfn.XLOOKUP(B2905,Sheet1!A:A,Sheet1!B:B)</f>
        <v>DS EVERBUILD FILL &amp; FIX FOAM       750ML</v>
      </c>
      <c r="F2905" s="13" t="str">
        <f t="shared" si="225"/>
        <v>CROWN  - DS EVERBUILD FILL &amp; FIX FOAM       750ML</v>
      </c>
      <c r="G2905" s="13"/>
      <c r="H2905" s="91" t="s">
        <v>28</v>
      </c>
      <c r="I2905" s="11" t="s">
        <v>29</v>
      </c>
      <c r="J2905" s="11" t="s">
        <v>29</v>
      </c>
      <c r="K2905" s="11" t="s">
        <v>30</v>
      </c>
      <c r="M2905" s="11" t="s">
        <v>7062</v>
      </c>
      <c r="N2905" s="13">
        <v>3105</v>
      </c>
      <c r="O2905" s="15">
        <f>_xlfn.XLOOKUP(B2905,Sheet1!A:A,Sheet1!E:E)</f>
        <v>9.02</v>
      </c>
      <c r="P2905" s="26"/>
      <c r="Q2905" s="15">
        <f t="shared" si="227"/>
        <v>9.4710000000000001</v>
      </c>
      <c r="R2905" s="38">
        <f t="shared" si="224"/>
        <v>9.7551300000000012</v>
      </c>
      <c r="S2905" s="26">
        <v>0</v>
      </c>
      <c r="T2905" s="13" t="str">
        <f t="shared" si="226"/>
        <v>Up</v>
      </c>
    </row>
    <row r="2906" spans="1:20" s="14" customFormat="1" hidden="1" x14ac:dyDescent="0.3">
      <c r="A2906" s="11">
        <v>6040573</v>
      </c>
      <c r="B2906" s="11">
        <v>6040573</v>
      </c>
      <c r="C2906" s="11" t="s">
        <v>26</v>
      </c>
      <c r="D2906" s="11" t="s">
        <v>27</v>
      </c>
      <c r="E2906" s="13" t="str">
        <f>_xlfn.XLOOKUP(B2906,Sheet1!A:A,Sheet1!B:B)</f>
        <v>DS TETRION POWERFIL 2K FILLER      1L</v>
      </c>
      <c r="F2906" s="13" t="str">
        <f t="shared" si="225"/>
        <v>CROWN  - DS TETRION POWERFIL 2K FILLER      1L</v>
      </c>
      <c r="G2906" s="13"/>
      <c r="H2906" s="91" t="s">
        <v>28</v>
      </c>
      <c r="I2906" s="11" t="s">
        <v>29</v>
      </c>
      <c r="J2906" s="11" t="s">
        <v>29</v>
      </c>
      <c r="K2906" s="11" t="s">
        <v>30</v>
      </c>
      <c r="M2906" s="11" t="s">
        <v>7062</v>
      </c>
      <c r="N2906" s="13">
        <v>3105</v>
      </c>
      <c r="O2906" s="15">
        <f>_xlfn.XLOOKUP(B2906,Sheet1!A:A,Sheet1!E:E)</f>
        <v>20.239999999999998</v>
      </c>
      <c r="P2906" s="26"/>
      <c r="Q2906" s="15">
        <f t="shared" si="227"/>
        <v>21.251999999999999</v>
      </c>
      <c r="R2906" s="38">
        <f t="shared" si="224"/>
        <v>21.889559999999999</v>
      </c>
      <c r="S2906" s="26">
        <v>0</v>
      </c>
      <c r="T2906" s="13" t="str">
        <f t="shared" si="226"/>
        <v>Up</v>
      </c>
    </row>
    <row r="2907" spans="1:20" s="14" customFormat="1" hidden="1" x14ac:dyDescent="0.3">
      <c r="A2907" s="11">
        <v>6040572</v>
      </c>
      <c r="B2907" s="11">
        <v>6040572</v>
      </c>
      <c r="C2907" s="11" t="s">
        <v>26</v>
      </c>
      <c r="D2907" s="11" t="s">
        <v>27</v>
      </c>
      <c r="E2907" s="13" t="str">
        <f>_xlfn.XLOOKUP(B2907,Sheet1!A:A,Sheet1!B:B)</f>
        <v>DS TETRION POWERFIL 2K FILLER      600ML</v>
      </c>
      <c r="F2907" s="13" t="str">
        <f t="shared" si="225"/>
        <v>CROWN  - DS TETRION POWERFIL 2K FILLER      600ML</v>
      </c>
      <c r="G2907" s="13"/>
      <c r="H2907" s="91" t="s">
        <v>28</v>
      </c>
      <c r="I2907" s="11" t="s">
        <v>29</v>
      </c>
      <c r="J2907" s="11" t="s">
        <v>29</v>
      </c>
      <c r="K2907" s="11" t="s">
        <v>30</v>
      </c>
      <c r="M2907" s="11" t="s">
        <v>7062</v>
      </c>
      <c r="N2907" s="13">
        <v>3105</v>
      </c>
      <c r="O2907" s="15">
        <f>_xlfn.XLOOKUP(B2907,Sheet1!A:A,Sheet1!E:E)</f>
        <v>4.45</v>
      </c>
      <c r="P2907" s="26">
        <f>_xlfn.XLOOKUP(A2907,Sheet2!F:F,Sheet2!H:H)</f>
        <v>0</v>
      </c>
      <c r="Q2907" s="15">
        <f t="shared" si="227"/>
        <v>4.6725000000000003</v>
      </c>
      <c r="R2907" s="38">
        <f t="shared" si="224"/>
        <v>4.8126750000000005</v>
      </c>
      <c r="S2907" s="26">
        <v>0</v>
      </c>
      <c r="T2907" s="13" t="str">
        <f t="shared" si="226"/>
        <v>Up</v>
      </c>
    </row>
    <row r="2908" spans="1:20" s="14" customFormat="1" hidden="1" x14ac:dyDescent="0.3">
      <c r="A2908" s="11">
        <v>6040568</v>
      </c>
      <c r="B2908" s="11">
        <v>6040568</v>
      </c>
      <c r="C2908" s="11" t="s">
        <v>26</v>
      </c>
      <c r="D2908" s="11" t="s">
        <v>27</v>
      </c>
      <c r="E2908" s="13" t="str">
        <f>_xlfn.XLOOKUP(B2908,Sheet1!A:A,Sheet1!B:B)</f>
        <v>DS TETRION WOOD HARDENER TUBE      22G</v>
      </c>
      <c r="F2908" s="13" t="str">
        <f t="shared" si="225"/>
        <v>CROWN  - DS TETRION WOOD HARDENER TUBE      22G</v>
      </c>
      <c r="G2908" s="13"/>
      <c r="H2908" s="91" t="s">
        <v>28</v>
      </c>
      <c r="I2908" s="11" t="s">
        <v>29</v>
      </c>
      <c r="J2908" s="11" t="s">
        <v>29</v>
      </c>
      <c r="K2908" s="11" t="s">
        <v>30</v>
      </c>
      <c r="M2908" s="11" t="s">
        <v>7062</v>
      </c>
      <c r="N2908" s="13">
        <v>3105</v>
      </c>
      <c r="O2908" s="15">
        <f>_xlfn.XLOOKUP(B2908,Sheet1!A:A,Sheet1!E:E)</f>
        <v>4.24</v>
      </c>
      <c r="P2908" s="26"/>
      <c r="Q2908" s="15">
        <f t="shared" si="227"/>
        <v>4.4520000000000008</v>
      </c>
      <c r="R2908" s="38">
        <f t="shared" si="224"/>
        <v>4.585560000000001</v>
      </c>
      <c r="S2908" s="26">
        <v>0</v>
      </c>
      <c r="T2908" s="13" t="str">
        <f t="shared" si="226"/>
        <v>Up</v>
      </c>
    </row>
    <row r="2909" spans="1:20" s="14" customFormat="1" hidden="1" x14ac:dyDescent="0.3">
      <c r="A2909" s="11">
        <v>6049275</v>
      </c>
      <c r="B2909" s="11">
        <v>6049275</v>
      </c>
      <c r="C2909" s="11" t="s">
        <v>26</v>
      </c>
      <c r="D2909" s="11" t="s">
        <v>27</v>
      </c>
      <c r="E2909" s="13" t="str">
        <f>_xlfn.XLOOKUP(B2909,Sheet1!A:A,Sheet1!B:B)</f>
        <v>DS OSMO WOOD FILLER     WHITE OAK  250G</v>
      </c>
      <c r="F2909" s="13" t="str">
        <f t="shared" si="225"/>
        <v>CROWN  - DS OSMO WOOD FILLER     WHITE OAK  250G</v>
      </c>
      <c r="G2909" s="13"/>
      <c r="H2909" s="91" t="s">
        <v>28</v>
      </c>
      <c r="I2909" s="11" t="s">
        <v>29</v>
      </c>
      <c r="J2909" s="11" t="s">
        <v>29</v>
      </c>
      <c r="K2909" s="11" t="s">
        <v>30</v>
      </c>
      <c r="M2909" s="11" t="s">
        <v>7062</v>
      </c>
      <c r="N2909" s="13">
        <v>3105</v>
      </c>
      <c r="O2909" s="15">
        <f>_xlfn.XLOOKUP(B2909,Sheet1!A:A,Sheet1!E:E)</f>
        <v>11.57</v>
      </c>
      <c r="P2909" s="26"/>
      <c r="Q2909" s="15">
        <f t="shared" si="227"/>
        <v>12.1485</v>
      </c>
      <c r="R2909" s="38">
        <f t="shared" ref="R2909:R2940" si="228">Q2909*1.03</f>
        <v>12.512955</v>
      </c>
      <c r="S2909" s="26">
        <v>0</v>
      </c>
      <c r="T2909" s="13" t="str">
        <f t="shared" si="226"/>
        <v>Up</v>
      </c>
    </row>
    <row r="2910" spans="1:20" s="14" customFormat="1" hidden="1" x14ac:dyDescent="0.3">
      <c r="A2910" s="11">
        <v>6049276</v>
      </c>
      <c r="B2910" s="11">
        <v>6049276</v>
      </c>
      <c r="C2910" s="11" t="s">
        <v>26</v>
      </c>
      <c r="D2910" s="11" t="s">
        <v>27</v>
      </c>
      <c r="E2910" s="13" t="str">
        <f>_xlfn.XLOOKUP(B2910,Sheet1!A:A,Sheet1!B:B)</f>
        <v>DS OSMO WOOD FILLER     MID OAK    250G</v>
      </c>
      <c r="F2910" s="13" t="str">
        <f t="shared" si="225"/>
        <v>CROWN  - DS OSMO WOOD FILLER     MID OAK    250G</v>
      </c>
      <c r="G2910" s="13"/>
      <c r="H2910" s="91" t="s">
        <v>28</v>
      </c>
      <c r="I2910" s="11" t="s">
        <v>29</v>
      </c>
      <c r="J2910" s="11" t="s">
        <v>29</v>
      </c>
      <c r="K2910" s="11" t="s">
        <v>30</v>
      </c>
      <c r="M2910" s="11" t="s">
        <v>7062</v>
      </c>
      <c r="N2910" s="13">
        <v>3105</v>
      </c>
      <c r="O2910" s="15">
        <f>_xlfn.XLOOKUP(B2910,Sheet1!A:A,Sheet1!E:E)</f>
        <v>11.57</v>
      </c>
      <c r="P2910" s="26"/>
      <c r="Q2910" s="15">
        <f t="shared" si="227"/>
        <v>12.1485</v>
      </c>
      <c r="R2910" s="38">
        <f t="shared" si="228"/>
        <v>12.512955</v>
      </c>
      <c r="S2910" s="26">
        <v>0</v>
      </c>
      <c r="T2910" s="13" t="str">
        <f t="shared" si="226"/>
        <v>Up</v>
      </c>
    </row>
    <row r="2911" spans="1:20" s="14" customFormat="1" hidden="1" x14ac:dyDescent="0.3">
      <c r="A2911" s="11">
        <v>6049277</v>
      </c>
      <c r="B2911" s="11">
        <v>6049277</v>
      </c>
      <c r="C2911" s="11" t="s">
        <v>26</v>
      </c>
      <c r="D2911" s="11" t="s">
        <v>27</v>
      </c>
      <c r="E2911" s="13" t="str">
        <f>_xlfn.XLOOKUP(B2911,Sheet1!A:A,Sheet1!B:B)</f>
        <v>DS OSMO WOOD FILLER     ANTIQU OAK 250G</v>
      </c>
      <c r="F2911" s="13" t="str">
        <f t="shared" si="225"/>
        <v>CROWN  - DS OSMO WOOD FILLER     ANTIQU OAK 250G</v>
      </c>
      <c r="G2911" s="13"/>
      <c r="H2911" s="91" t="s">
        <v>28</v>
      </c>
      <c r="I2911" s="11" t="s">
        <v>29</v>
      </c>
      <c r="J2911" s="11" t="s">
        <v>29</v>
      </c>
      <c r="K2911" s="11" t="s">
        <v>30</v>
      </c>
      <c r="M2911" s="11" t="s">
        <v>7062</v>
      </c>
      <c r="N2911" s="13">
        <v>3105</v>
      </c>
      <c r="O2911" s="15">
        <f>_xlfn.XLOOKUP(B2911,Sheet1!A:A,Sheet1!E:E)</f>
        <v>11.57</v>
      </c>
      <c r="P2911" s="26"/>
      <c r="Q2911" s="15">
        <f t="shared" si="227"/>
        <v>12.1485</v>
      </c>
      <c r="R2911" s="38">
        <f t="shared" si="228"/>
        <v>12.512955</v>
      </c>
      <c r="S2911" s="26">
        <v>0</v>
      </c>
      <c r="T2911" s="13" t="str">
        <f t="shared" si="226"/>
        <v>Up</v>
      </c>
    </row>
    <row r="2912" spans="1:20" s="14" customFormat="1" hidden="1" x14ac:dyDescent="0.3">
      <c r="A2912" s="11">
        <v>6049278</v>
      </c>
      <c r="B2912" s="11">
        <v>6049278</v>
      </c>
      <c r="C2912" s="11" t="s">
        <v>26</v>
      </c>
      <c r="D2912" s="11" t="s">
        <v>27</v>
      </c>
      <c r="E2912" s="13" t="str">
        <f>_xlfn.XLOOKUP(B2912,Sheet1!A:A,Sheet1!B:B)</f>
        <v>DS OSMO WOOD FILLER     EBONY      250G</v>
      </c>
      <c r="F2912" s="13" t="str">
        <f t="shared" si="225"/>
        <v>CROWN  - DS OSMO WOOD FILLER     EBONY      250G</v>
      </c>
      <c r="G2912" s="13"/>
      <c r="H2912" s="91" t="s">
        <v>28</v>
      </c>
      <c r="I2912" s="11" t="s">
        <v>29</v>
      </c>
      <c r="J2912" s="11" t="s">
        <v>29</v>
      </c>
      <c r="K2912" s="11" t="s">
        <v>30</v>
      </c>
      <c r="M2912" s="11" t="s">
        <v>7062</v>
      </c>
      <c r="N2912" s="13">
        <v>3105</v>
      </c>
      <c r="O2912" s="15">
        <f>_xlfn.XLOOKUP(B2912,Sheet1!A:A,Sheet1!E:E)</f>
        <v>11.57</v>
      </c>
      <c r="P2912" s="26"/>
      <c r="Q2912" s="15">
        <f t="shared" si="227"/>
        <v>12.1485</v>
      </c>
      <c r="R2912" s="38">
        <f t="shared" si="228"/>
        <v>12.512955</v>
      </c>
      <c r="S2912" s="26">
        <v>0</v>
      </c>
      <c r="T2912" s="13" t="str">
        <f t="shared" si="226"/>
        <v>Up</v>
      </c>
    </row>
    <row r="2913" spans="1:20" s="14" customFormat="1" hidden="1" x14ac:dyDescent="0.3">
      <c r="A2913" s="11">
        <v>6049280</v>
      </c>
      <c r="B2913" s="11">
        <v>6049280</v>
      </c>
      <c r="C2913" s="11" t="s">
        <v>26</v>
      </c>
      <c r="D2913" s="11" t="s">
        <v>27</v>
      </c>
      <c r="E2913" s="13" t="str">
        <f>_xlfn.XLOOKUP(B2913,Sheet1!A:A,Sheet1!B:B)</f>
        <v>DS BEELINE ALL PURPOSE POWD FILLER 10K</v>
      </c>
      <c r="F2913" s="13" t="str">
        <f t="shared" si="225"/>
        <v>CROWN  - DS BEELINE ALL PURPOSE POWD FILLER 10K</v>
      </c>
      <c r="G2913" s="13"/>
      <c r="H2913" s="91" t="s">
        <v>28</v>
      </c>
      <c r="I2913" s="11" t="s">
        <v>29</v>
      </c>
      <c r="J2913" s="11" t="s">
        <v>29</v>
      </c>
      <c r="K2913" s="11" t="s">
        <v>30</v>
      </c>
      <c r="M2913" s="11" t="s">
        <v>7062</v>
      </c>
      <c r="N2913" s="13">
        <v>3105</v>
      </c>
      <c r="O2913" s="15">
        <f>_xlfn.XLOOKUP(B2913,Sheet1!A:A,Sheet1!E:E)</f>
        <v>6.94</v>
      </c>
      <c r="P2913" s="26"/>
      <c r="Q2913" s="15">
        <f t="shared" si="227"/>
        <v>7.2870000000000008</v>
      </c>
      <c r="R2913" s="38">
        <f t="shared" si="228"/>
        <v>7.5056100000000008</v>
      </c>
      <c r="S2913" s="26">
        <v>0</v>
      </c>
      <c r="T2913" s="13" t="str">
        <f t="shared" si="226"/>
        <v>Up</v>
      </c>
    </row>
    <row r="2914" spans="1:20" s="14" customFormat="1" hidden="1" x14ac:dyDescent="0.3">
      <c r="A2914" s="11">
        <v>6049890</v>
      </c>
      <c r="B2914" s="11">
        <v>6049890</v>
      </c>
      <c r="C2914" s="11" t="s">
        <v>26</v>
      </c>
      <c r="D2914" s="11" t="s">
        <v>27</v>
      </c>
      <c r="E2914" s="13" t="str">
        <f>_xlfn.XLOOKUP(B2914,Sheet1!A:A,Sheet1!B:B)</f>
        <v>DS EVERBUILD 506 CONTRACT PVA      5L</v>
      </c>
      <c r="F2914" s="13" t="str">
        <f t="shared" si="225"/>
        <v>CROWN  - DS EVERBUILD 506 CONTRACT PVA      5L</v>
      </c>
      <c r="G2914" s="13"/>
      <c r="H2914" s="91" t="s">
        <v>28</v>
      </c>
      <c r="I2914" s="11" t="s">
        <v>29</v>
      </c>
      <c r="J2914" s="11" t="s">
        <v>29</v>
      </c>
      <c r="K2914" s="11" t="s">
        <v>30</v>
      </c>
      <c r="M2914" s="11" t="s">
        <v>7062</v>
      </c>
      <c r="N2914" s="13">
        <v>3105</v>
      </c>
      <c r="O2914" s="15">
        <f>_xlfn.XLOOKUP(B2914,Sheet1!A:A,Sheet1!E:E)</f>
        <v>6.76</v>
      </c>
      <c r="P2914" s="26"/>
      <c r="Q2914" s="15">
        <f t="shared" si="227"/>
        <v>7.0979999999999999</v>
      </c>
      <c r="R2914" s="38">
        <f t="shared" si="228"/>
        <v>7.3109400000000004</v>
      </c>
      <c r="S2914" s="26">
        <v>0</v>
      </c>
      <c r="T2914" s="13" t="str">
        <f t="shared" si="226"/>
        <v>Up</v>
      </c>
    </row>
    <row r="2915" spans="1:20" s="14" customFormat="1" hidden="1" x14ac:dyDescent="0.3">
      <c r="A2915" s="11">
        <v>6050383</v>
      </c>
      <c r="B2915" s="11">
        <v>6050383</v>
      </c>
      <c r="C2915" s="11" t="s">
        <v>26</v>
      </c>
      <c r="D2915" s="11" t="s">
        <v>27</v>
      </c>
      <c r="E2915" s="13" t="str">
        <f>_xlfn.XLOOKUP(B2915,Sheet1!A:A,Sheet1!B:B)</f>
        <v>DS BEELINE ONETIME LW FILLER +25%  1.25L</v>
      </c>
      <c r="F2915" s="13" t="str">
        <f t="shared" si="225"/>
        <v>CROWN  - DS BEELINE ONETIME LW FILLER +25%  1.25L</v>
      </c>
      <c r="G2915" s="13"/>
      <c r="H2915" s="91" t="s">
        <v>28</v>
      </c>
      <c r="I2915" s="11" t="s">
        <v>29</v>
      </c>
      <c r="J2915" s="11" t="s">
        <v>29</v>
      </c>
      <c r="K2915" s="11" t="s">
        <v>30</v>
      </c>
      <c r="M2915" s="11" t="s">
        <v>7062</v>
      </c>
      <c r="N2915" s="13">
        <v>3105</v>
      </c>
      <c r="O2915" s="15">
        <f>_xlfn.XLOOKUP(B2915,Sheet1!A:A,Sheet1!E:E)</f>
        <v>5</v>
      </c>
      <c r="P2915" s="26">
        <f>_xlfn.XLOOKUP(A2915,Sheet2!F:F,Sheet2!H:H)</f>
        <v>48.896000000000022</v>
      </c>
      <c r="Q2915" s="15">
        <f t="shared" si="227"/>
        <v>5.25</v>
      </c>
      <c r="R2915" s="38">
        <f t="shared" si="228"/>
        <v>5.4074999999999998</v>
      </c>
      <c r="S2915" s="26">
        <v>0</v>
      </c>
      <c r="T2915" s="13" t="str">
        <f t="shared" si="226"/>
        <v>Up</v>
      </c>
    </row>
    <row r="2916" spans="1:20" s="14" customFormat="1" hidden="1" x14ac:dyDescent="0.3">
      <c r="A2916" s="11">
        <v>6051870</v>
      </c>
      <c r="B2916" s="11">
        <v>6051870</v>
      </c>
      <c r="C2916" s="11" t="s">
        <v>26</v>
      </c>
      <c r="D2916" s="11" t="s">
        <v>27</v>
      </c>
      <c r="E2916" s="13" t="str">
        <f>_xlfn.XLOOKUP(B2916,Sheet1!A:A,Sheet1!B:B)</f>
        <v>DS GORILLA GLUE                    115ML</v>
      </c>
      <c r="F2916" s="13" t="str">
        <f t="shared" si="225"/>
        <v>CROWN  - DS GORILLA GLUE                    115ML</v>
      </c>
      <c r="G2916" s="13"/>
      <c r="H2916" s="91" t="s">
        <v>28</v>
      </c>
      <c r="I2916" s="11" t="s">
        <v>29</v>
      </c>
      <c r="J2916" s="11" t="s">
        <v>29</v>
      </c>
      <c r="K2916" s="11" t="s">
        <v>30</v>
      </c>
      <c r="M2916" s="11" t="s">
        <v>7062</v>
      </c>
      <c r="N2916" s="13">
        <v>3105</v>
      </c>
      <c r="O2916" s="15">
        <f>_xlfn.XLOOKUP(B2916,Sheet1!A:A,Sheet1!E:E)</f>
        <v>3.04</v>
      </c>
      <c r="P2916" s="26"/>
      <c r="Q2916" s="15">
        <f t="shared" si="227"/>
        <v>3.1920000000000002</v>
      </c>
      <c r="R2916" s="38">
        <f t="shared" si="228"/>
        <v>3.2877600000000005</v>
      </c>
      <c r="S2916" s="26">
        <v>0</v>
      </c>
      <c r="T2916" s="13" t="str">
        <f t="shared" si="226"/>
        <v>Up</v>
      </c>
    </row>
    <row r="2917" spans="1:20" s="14" customFormat="1" hidden="1" x14ac:dyDescent="0.3">
      <c r="A2917" s="11">
        <v>6053910</v>
      </c>
      <c r="B2917" s="11">
        <v>6053910</v>
      </c>
      <c r="C2917" s="11" t="s">
        <v>26</v>
      </c>
      <c r="D2917" s="11" t="s">
        <v>27</v>
      </c>
      <c r="E2917" s="13" t="str">
        <f>_xlfn.XLOOKUP(B2917,Sheet1!A:A,Sheet1!B:B)</f>
        <v>DS TOUPRET EXTREM WOOD             350G</v>
      </c>
      <c r="F2917" s="13" t="str">
        <f t="shared" si="225"/>
        <v>CROWN  - DS TOUPRET EXTREM WOOD             350G</v>
      </c>
      <c r="G2917" s="13"/>
      <c r="H2917" s="91" t="s">
        <v>28</v>
      </c>
      <c r="I2917" s="11" t="s">
        <v>29</v>
      </c>
      <c r="J2917" s="11" t="s">
        <v>29</v>
      </c>
      <c r="K2917" s="11" t="s">
        <v>30</v>
      </c>
      <c r="M2917" s="11" t="s">
        <v>7062</v>
      </c>
      <c r="N2917" s="13">
        <v>3105</v>
      </c>
      <c r="O2917" s="15">
        <f>_xlfn.XLOOKUP(B2917,Sheet1!A:A,Sheet1!E:E)</f>
        <v>15.56</v>
      </c>
      <c r="P2917" s="26"/>
      <c r="Q2917" s="15">
        <f t="shared" si="227"/>
        <v>16.338000000000001</v>
      </c>
      <c r="R2917" s="38">
        <f t="shared" si="228"/>
        <v>16.828140000000001</v>
      </c>
      <c r="S2917" s="26">
        <v>0</v>
      </c>
      <c r="T2917" s="13" t="str">
        <f t="shared" si="226"/>
        <v>Up</v>
      </c>
    </row>
    <row r="2918" spans="1:20" s="14" customFormat="1" hidden="1" x14ac:dyDescent="0.3">
      <c r="A2918" s="11">
        <v>6054135</v>
      </c>
      <c r="B2918" s="11">
        <v>6054135</v>
      </c>
      <c r="C2918" s="11" t="s">
        <v>26</v>
      </c>
      <c r="D2918" s="11" t="s">
        <v>27</v>
      </c>
      <c r="E2918" s="13" t="str">
        <f>_xlfn.XLOOKUP(B2918,Sheet1!A:A,Sheet1!B:B)</f>
        <v>DS EVERBUILD FOREVER IVORY SILICON C3</v>
      </c>
      <c r="F2918" s="13" t="str">
        <f t="shared" si="225"/>
        <v>CROWN  - DS EVERBUILD FOREVER IVORY SILICON C3</v>
      </c>
      <c r="G2918" s="13"/>
      <c r="H2918" s="91" t="s">
        <v>28</v>
      </c>
      <c r="I2918" s="11" t="s">
        <v>29</v>
      </c>
      <c r="J2918" s="11" t="s">
        <v>29</v>
      </c>
      <c r="K2918" s="11" t="s">
        <v>30</v>
      </c>
      <c r="M2918" s="11" t="s">
        <v>7062</v>
      </c>
      <c r="N2918" s="13">
        <v>3105</v>
      </c>
      <c r="O2918" s="15">
        <f>_xlfn.XLOOKUP(B2918,Sheet1!A:A,Sheet1!E:E)</f>
        <v>8.02</v>
      </c>
      <c r="P2918" s="26"/>
      <c r="Q2918" s="15">
        <f t="shared" si="227"/>
        <v>8.4209999999999994</v>
      </c>
      <c r="R2918" s="38">
        <f t="shared" si="228"/>
        <v>8.6736299999999993</v>
      </c>
      <c r="S2918" s="26">
        <v>0</v>
      </c>
      <c r="T2918" s="13" t="str">
        <f t="shared" si="226"/>
        <v>Up</v>
      </c>
    </row>
    <row r="2919" spans="1:20" s="14" customFormat="1" hidden="1" x14ac:dyDescent="0.3">
      <c r="A2919" s="11">
        <v>6054150</v>
      </c>
      <c r="B2919" s="11">
        <v>6054150</v>
      </c>
      <c r="C2919" s="11" t="s">
        <v>26</v>
      </c>
      <c r="D2919" s="11" t="s">
        <v>27</v>
      </c>
      <c r="E2919" s="13" t="str">
        <f>_xlfn.XLOOKUP(B2919,Sheet1!A:A,Sheet1!B:B)</f>
        <v>DS TOUPRET AIRSPRAY SEAU 2 IN 1    25KG</v>
      </c>
      <c r="F2919" s="13" t="str">
        <f t="shared" si="225"/>
        <v>CROWN  - DS TOUPRET AIRSPRAY SEAU 2 IN 1    25KG</v>
      </c>
      <c r="G2919" s="13"/>
      <c r="H2919" s="91" t="s">
        <v>28</v>
      </c>
      <c r="I2919" s="11" t="s">
        <v>29</v>
      </c>
      <c r="J2919" s="11" t="s">
        <v>29</v>
      </c>
      <c r="K2919" s="11" t="s">
        <v>30</v>
      </c>
      <c r="M2919" s="11" t="s">
        <v>7062</v>
      </c>
      <c r="N2919" s="13">
        <v>3105</v>
      </c>
      <c r="O2919" s="15">
        <f>_xlfn.XLOOKUP(B2919,Sheet1!A:A,Sheet1!E:E)</f>
        <v>49.07</v>
      </c>
      <c r="P2919" s="26"/>
      <c r="Q2919" s="15">
        <f t="shared" si="227"/>
        <v>51.523500000000006</v>
      </c>
      <c r="R2919" s="38">
        <f t="shared" si="228"/>
        <v>53.069205000000004</v>
      </c>
      <c r="S2919" s="26">
        <v>0</v>
      </c>
      <c r="T2919" s="13" t="str">
        <f t="shared" si="226"/>
        <v>Up</v>
      </c>
    </row>
    <row r="2920" spans="1:20" s="14" customFormat="1" hidden="1" x14ac:dyDescent="0.3">
      <c r="A2920" s="11">
        <v>6054154</v>
      </c>
      <c r="B2920" s="11">
        <v>6054154</v>
      </c>
      <c r="C2920" s="11" t="s">
        <v>26</v>
      </c>
      <c r="D2920" s="11" t="s">
        <v>27</v>
      </c>
      <c r="E2920" s="13" t="str">
        <f>_xlfn.XLOOKUP(B2920,Sheet1!A:A,Sheet1!B:B)</f>
        <v>DS TETRION ALL PURPOSE RM FILLER   2K</v>
      </c>
      <c r="F2920" s="13" t="str">
        <f t="shared" si="225"/>
        <v>CROWN  - DS TETRION ALL PURPOSE RM FILLER   2K</v>
      </c>
      <c r="G2920" s="13"/>
      <c r="H2920" s="91" t="s">
        <v>28</v>
      </c>
      <c r="I2920" s="11" t="s">
        <v>29</v>
      </c>
      <c r="J2920" s="11" t="s">
        <v>29</v>
      </c>
      <c r="K2920" s="11" t="s">
        <v>30</v>
      </c>
      <c r="M2920" s="11" t="s">
        <v>7062</v>
      </c>
      <c r="N2920" s="13">
        <v>3105</v>
      </c>
      <c r="O2920" s="15">
        <f>_xlfn.XLOOKUP(B2920,Sheet1!A:A,Sheet1!E:E)</f>
        <v>14.08</v>
      </c>
      <c r="P2920" s="26"/>
      <c r="Q2920" s="15">
        <f t="shared" si="227"/>
        <v>14.784000000000001</v>
      </c>
      <c r="R2920" s="38">
        <f t="shared" si="228"/>
        <v>15.227520000000002</v>
      </c>
      <c r="S2920" s="26">
        <v>0</v>
      </c>
      <c r="T2920" s="13" t="str">
        <f t="shared" si="226"/>
        <v>Up</v>
      </c>
    </row>
    <row r="2921" spans="1:20" s="14" customFormat="1" hidden="1" x14ac:dyDescent="0.3">
      <c r="A2921" s="11">
        <v>6054156</v>
      </c>
      <c r="B2921" s="11">
        <v>6054156</v>
      </c>
      <c r="C2921" s="11" t="s">
        <v>26</v>
      </c>
      <c r="D2921" s="11" t="s">
        <v>27</v>
      </c>
      <c r="E2921" s="13" t="str">
        <f>_xlfn.XLOOKUP(B2921,Sheet1!A:A,Sheet1!B:B)</f>
        <v>DS TETRION EASY ON INT FILL/JOINT  5K</v>
      </c>
      <c r="F2921" s="13" t="str">
        <f t="shared" si="225"/>
        <v>CROWN  - DS TETRION EASY ON INT FILL/JOINT  5K</v>
      </c>
      <c r="G2921" s="13"/>
      <c r="H2921" s="91" t="s">
        <v>28</v>
      </c>
      <c r="I2921" s="11" t="s">
        <v>29</v>
      </c>
      <c r="J2921" s="11" t="s">
        <v>29</v>
      </c>
      <c r="K2921" s="11" t="s">
        <v>30</v>
      </c>
      <c r="M2921" s="11" t="s">
        <v>7062</v>
      </c>
      <c r="N2921" s="13">
        <v>3105</v>
      </c>
      <c r="O2921" s="15">
        <f>_xlfn.XLOOKUP(B2921,Sheet1!A:A,Sheet1!E:E)</f>
        <v>14.97</v>
      </c>
      <c r="P2921" s="26"/>
      <c r="Q2921" s="15">
        <f t="shared" si="227"/>
        <v>15.718500000000001</v>
      </c>
      <c r="R2921" s="38">
        <f t="shared" si="228"/>
        <v>16.190055000000001</v>
      </c>
      <c r="S2921" s="26">
        <v>0</v>
      </c>
      <c r="T2921" s="13" t="str">
        <f t="shared" si="226"/>
        <v>Up</v>
      </c>
    </row>
    <row r="2922" spans="1:20" s="14" customFormat="1" hidden="1" x14ac:dyDescent="0.3">
      <c r="A2922" s="11">
        <v>6054157</v>
      </c>
      <c r="B2922" s="11">
        <v>6054157</v>
      </c>
      <c r="C2922" s="11" t="s">
        <v>26</v>
      </c>
      <c r="D2922" s="11" t="s">
        <v>27</v>
      </c>
      <c r="E2922" s="13" t="str">
        <f>_xlfn.XLOOKUP(B2922,Sheet1!A:A,Sheet1!B:B)</f>
        <v>DS TETRION STONEFIL     CLEAR      900ML</v>
      </c>
      <c r="F2922" s="13" t="str">
        <f t="shared" si="225"/>
        <v>CROWN  - DS TETRION STONEFIL     CLEAR      900ML</v>
      </c>
      <c r="G2922" s="13"/>
      <c r="H2922" s="91" t="s">
        <v>28</v>
      </c>
      <c r="I2922" s="11" t="s">
        <v>29</v>
      </c>
      <c r="J2922" s="11" t="s">
        <v>29</v>
      </c>
      <c r="K2922" s="11" t="s">
        <v>30</v>
      </c>
      <c r="M2922" s="11" t="s">
        <v>7062</v>
      </c>
      <c r="N2922" s="13">
        <v>3105</v>
      </c>
      <c r="O2922" s="15">
        <f>_xlfn.XLOOKUP(B2922,Sheet1!A:A,Sheet1!E:E)</f>
        <v>28.16</v>
      </c>
      <c r="P2922" s="26"/>
      <c r="Q2922" s="29">
        <f t="shared" si="227"/>
        <v>29.568000000000001</v>
      </c>
      <c r="R2922" s="38">
        <f t="shared" si="228"/>
        <v>30.455040000000004</v>
      </c>
      <c r="S2922" s="26">
        <v>0</v>
      </c>
      <c r="T2922" s="13" t="str">
        <f t="shared" si="226"/>
        <v>Up</v>
      </c>
    </row>
    <row r="2923" spans="1:20" s="14" customFormat="1" hidden="1" x14ac:dyDescent="0.3">
      <c r="A2923" s="11">
        <v>6054158</v>
      </c>
      <c r="B2923" s="11">
        <v>6054158</v>
      </c>
      <c r="C2923" s="11" t="s">
        <v>26</v>
      </c>
      <c r="D2923" s="11" t="s">
        <v>27</v>
      </c>
      <c r="E2923" s="13" t="str">
        <f>_xlfn.XLOOKUP(B2923,Sheet1!A:A,Sheet1!B:B)</f>
        <v>DS TETRION FINE SURFACE FILLR TUBE 330G</v>
      </c>
      <c r="F2923" s="13" t="str">
        <f t="shared" si="225"/>
        <v>CROWN  - DS TETRION FINE SURFACE FILLR TUBE 330G</v>
      </c>
      <c r="G2923" s="13"/>
      <c r="H2923" s="91" t="s">
        <v>28</v>
      </c>
      <c r="I2923" s="11" t="s">
        <v>29</v>
      </c>
      <c r="J2923" s="11" t="s">
        <v>29</v>
      </c>
      <c r="K2923" s="11" t="s">
        <v>30</v>
      </c>
      <c r="M2923" s="11" t="s">
        <v>7062</v>
      </c>
      <c r="N2923" s="13">
        <v>3105</v>
      </c>
      <c r="O2923" s="15">
        <f>_xlfn.XLOOKUP(B2923,Sheet1!A:A,Sheet1!E:E)</f>
        <v>4.5999999999999996</v>
      </c>
      <c r="P2923" s="26"/>
      <c r="Q2923" s="15">
        <f t="shared" si="227"/>
        <v>4.83</v>
      </c>
      <c r="R2923" s="38">
        <f t="shared" si="228"/>
        <v>4.9748999999999999</v>
      </c>
      <c r="S2923" s="26">
        <v>0</v>
      </c>
      <c r="T2923" s="13" t="str">
        <f t="shared" si="226"/>
        <v>Up</v>
      </c>
    </row>
    <row r="2924" spans="1:20" s="14" customFormat="1" hidden="1" x14ac:dyDescent="0.3">
      <c r="A2924" s="11">
        <v>6054159</v>
      </c>
      <c r="B2924" s="11">
        <v>6054159</v>
      </c>
      <c r="C2924" s="11" t="s">
        <v>26</v>
      </c>
      <c r="D2924" s="11" t="s">
        <v>27</v>
      </c>
      <c r="E2924" s="13" t="str">
        <f>_xlfn.XLOOKUP(B2924,Sheet1!A:A,Sheet1!B:B)</f>
        <v>DS TETRION EXTERIOR FILLER         330G</v>
      </c>
      <c r="F2924" s="13" t="str">
        <f t="shared" si="225"/>
        <v>CROWN  - DS TETRION EXTERIOR FILLER         330G</v>
      </c>
      <c r="G2924" s="13"/>
      <c r="H2924" s="91" t="s">
        <v>28</v>
      </c>
      <c r="I2924" s="11" t="s">
        <v>29</v>
      </c>
      <c r="J2924" s="11" t="s">
        <v>29</v>
      </c>
      <c r="K2924" s="11" t="s">
        <v>30</v>
      </c>
      <c r="M2924" s="11" t="s">
        <v>7062</v>
      </c>
      <c r="N2924" s="13">
        <v>3105</v>
      </c>
      <c r="O2924" s="15">
        <f>_xlfn.XLOOKUP(B2924,Sheet1!A:A,Sheet1!E:E)</f>
        <v>4.5999999999999996</v>
      </c>
      <c r="P2924" s="26"/>
      <c r="Q2924" s="15">
        <f t="shared" si="227"/>
        <v>4.83</v>
      </c>
      <c r="R2924" s="38">
        <f t="shared" si="228"/>
        <v>4.9748999999999999</v>
      </c>
      <c r="S2924" s="26">
        <v>0</v>
      </c>
      <c r="T2924" s="13" t="str">
        <f t="shared" si="226"/>
        <v>Up</v>
      </c>
    </row>
    <row r="2925" spans="1:20" s="14" customFormat="1" hidden="1" x14ac:dyDescent="0.3">
      <c r="A2925" s="11">
        <v>6040759</v>
      </c>
      <c r="B2925" s="11">
        <v>6040759</v>
      </c>
      <c r="C2925" s="11" t="s">
        <v>26</v>
      </c>
      <c r="D2925" s="11" t="s">
        <v>27</v>
      </c>
      <c r="E2925" s="13" t="str">
        <f>_xlfn.XLOOKUP(B2925,Sheet1!A:A,Sheet1!B:B)</f>
        <v>DS UNIBOND NO MORE BIG GAPS        500ML</v>
      </c>
      <c r="F2925" s="13" t="str">
        <f t="shared" si="225"/>
        <v>CROWN  - DS UNIBOND NO MORE BIG GAPS        500ML</v>
      </c>
      <c r="G2925" s="13"/>
      <c r="H2925" s="91" t="s">
        <v>28</v>
      </c>
      <c r="I2925" s="11" t="s">
        <v>29</v>
      </c>
      <c r="J2925" s="11" t="s">
        <v>29</v>
      </c>
      <c r="K2925" s="11" t="s">
        <v>30</v>
      </c>
      <c r="M2925" s="11" t="s">
        <v>7062</v>
      </c>
      <c r="N2925" s="13">
        <v>3105</v>
      </c>
      <c r="O2925" s="15">
        <f>_xlfn.XLOOKUP(B2925,Sheet1!A:A,Sheet1!E:E)</f>
        <v>15.16</v>
      </c>
      <c r="P2925" s="26">
        <f>_xlfn.XLOOKUP(A2925,Sheet2!F:F,Sheet2!H:H)</f>
        <v>0</v>
      </c>
      <c r="Q2925" s="15">
        <f t="shared" si="227"/>
        <v>15.918000000000001</v>
      </c>
      <c r="R2925" s="38">
        <f t="shared" si="228"/>
        <v>16.39554</v>
      </c>
      <c r="S2925" s="26">
        <v>0</v>
      </c>
      <c r="T2925" s="13" t="str">
        <f t="shared" si="226"/>
        <v>Up</v>
      </c>
    </row>
    <row r="2926" spans="1:20" s="14" customFormat="1" hidden="1" x14ac:dyDescent="0.3">
      <c r="A2926" s="11">
        <v>6040751</v>
      </c>
      <c r="B2926" s="11">
        <v>6040751</v>
      </c>
      <c r="C2926" s="11" t="s">
        <v>26</v>
      </c>
      <c r="D2926" s="11" t="s">
        <v>27</v>
      </c>
      <c r="E2926" s="13" t="str">
        <f>_xlfn.XLOOKUP(B2926,Sheet1!A:A,Sheet1!B:B)</f>
        <v>DS DOWSIL 781 BLACK                310ML</v>
      </c>
      <c r="F2926" s="13" t="str">
        <f t="shared" si="225"/>
        <v>CROWN  - DS DOWSIL 781 BLACK                310ML</v>
      </c>
      <c r="G2926" s="13"/>
      <c r="H2926" s="91" t="s">
        <v>28</v>
      </c>
      <c r="I2926" s="11" t="s">
        <v>29</v>
      </c>
      <c r="J2926" s="11" t="s">
        <v>29</v>
      </c>
      <c r="K2926" s="11" t="s">
        <v>30</v>
      </c>
      <c r="M2926" s="11" t="s">
        <v>7062</v>
      </c>
      <c r="N2926" s="13">
        <v>3105</v>
      </c>
      <c r="O2926" s="15">
        <f>_xlfn.XLOOKUP(B2926,Sheet1!A:A,Sheet1!E:E)</f>
        <v>7.54</v>
      </c>
      <c r="P2926" s="26"/>
      <c r="Q2926" s="15">
        <f t="shared" si="227"/>
        <v>7.9170000000000007</v>
      </c>
      <c r="R2926" s="38">
        <f t="shared" si="228"/>
        <v>8.1545100000000001</v>
      </c>
      <c r="S2926" s="26">
        <v>0</v>
      </c>
      <c r="T2926" s="13" t="str">
        <f t="shared" si="226"/>
        <v>Up</v>
      </c>
    </row>
    <row r="2927" spans="1:20" s="14" customFormat="1" hidden="1" x14ac:dyDescent="0.3">
      <c r="A2927" s="11">
        <v>6040652</v>
      </c>
      <c r="B2927" s="11">
        <v>6040652</v>
      </c>
      <c r="C2927" s="11" t="s">
        <v>26</v>
      </c>
      <c r="D2927" s="11" t="s">
        <v>27</v>
      </c>
      <c r="E2927" s="13" t="str">
        <f>_xlfn.XLOOKUP(B2927,Sheet1!A:A,Sheet1!B:B)</f>
        <v>DS TOUPRET FIBACRYL EX FLEX FILLER 1K</v>
      </c>
      <c r="F2927" s="13" t="str">
        <f t="shared" si="225"/>
        <v>CROWN  - DS TOUPRET FIBACRYL EX FLEX FILLER 1K</v>
      </c>
      <c r="G2927" s="13"/>
      <c r="H2927" s="91" t="s">
        <v>28</v>
      </c>
      <c r="I2927" s="11" t="s">
        <v>29</v>
      </c>
      <c r="J2927" s="11" t="s">
        <v>29</v>
      </c>
      <c r="K2927" s="11" t="s">
        <v>30</v>
      </c>
      <c r="M2927" s="11" t="s">
        <v>7062</v>
      </c>
      <c r="N2927" s="13">
        <v>3105</v>
      </c>
      <c r="O2927" s="15">
        <f>_xlfn.XLOOKUP(B2927,Sheet1!A:A,Sheet1!E:E)</f>
        <v>14.79</v>
      </c>
      <c r="P2927" s="26"/>
      <c r="Q2927" s="15">
        <f t="shared" si="227"/>
        <v>15.529500000000001</v>
      </c>
      <c r="R2927" s="38">
        <f t="shared" si="228"/>
        <v>15.995385000000001</v>
      </c>
      <c r="S2927" s="26">
        <v>0</v>
      </c>
      <c r="T2927" s="13" t="str">
        <f t="shared" si="226"/>
        <v>Up</v>
      </c>
    </row>
    <row r="2928" spans="1:20" s="14" customFormat="1" hidden="1" x14ac:dyDescent="0.3">
      <c r="A2928" s="11">
        <v>6040651</v>
      </c>
      <c r="B2928" s="11">
        <v>6040651</v>
      </c>
      <c r="C2928" s="11" t="s">
        <v>26</v>
      </c>
      <c r="D2928" s="11" t="s">
        <v>27</v>
      </c>
      <c r="E2928" s="13" t="str">
        <f>_xlfn.XLOOKUP(B2928,Sheet1!A:A,Sheet1!B:B)</f>
        <v>DS TOUPRET FIBACRYL EX FLEX FILLER 310ML</v>
      </c>
      <c r="F2928" s="13" t="str">
        <f t="shared" si="225"/>
        <v>CROWN  - DS TOUPRET FIBACRYL EX FLEX FILLER 310ML</v>
      </c>
      <c r="G2928" s="13"/>
      <c r="H2928" s="91" t="s">
        <v>28</v>
      </c>
      <c r="I2928" s="11" t="s">
        <v>29</v>
      </c>
      <c r="J2928" s="11" t="s">
        <v>29</v>
      </c>
      <c r="K2928" s="11" t="s">
        <v>30</v>
      </c>
      <c r="M2928" s="11" t="s">
        <v>7062</v>
      </c>
      <c r="N2928" s="13">
        <v>3105</v>
      </c>
      <c r="O2928" s="15">
        <f>_xlfn.XLOOKUP(B2928,Sheet1!A:A,Sheet1!E:E)</f>
        <v>10.36</v>
      </c>
      <c r="P2928" s="26"/>
      <c r="Q2928" s="15">
        <f t="shared" si="227"/>
        <v>10.878</v>
      </c>
      <c r="R2928" s="38">
        <f t="shared" si="228"/>
        <v>11.20434</v>
      </c>
      <c r="S2928" s="26">
        <v>0</v>
      </c>
      <c r="T2928" s="13" t="str">
        <f t="shared" si="226"/>
        <v>Up</v>
      </c>
    </row>
    <row r="2929" spans="1:20" s="14" customFormat="1" hidden="1" x14ac:dyDescent="0.3">
      <c r="A2929" s="11">
        <v>6040649</v>
      </c>
      <c r="B2929" s="11">
        <v>6040649</v>
      </c>
      <c r="C2929" s="11" t="s">
        <v>26</v>
      </c>
      <c r="D2929" s="11" t="s">
        <v>27</v>
      </c>
      <c r="E2929" s="13" t="str">
        <f>_xlfn.XLOOKUP(B2929,Sheet1!A:A,Sheet1!B:B)</f>
        <v>DS TOUPRET HUMI STOP ANTI-DAMP     1L</v>
      </c>
      <c r="F2929" s="13" t="str">
        <f t="shared" si="225"/>
        <v>CROWN  - DS TOUPRET HUMI STOP ANTI-DAMP     1L</v>
      </c>
      <c r="G2929" s="13"/>
      <c r="H2929" s="91" t="s">
        <v>28</v>
      </c>
      <c r="I2929" s="11" t="s">
        <v>29</v>
      </c>
      <c r="J2929" s="11" t="s">
        <v>29</v>
      </c>
      <c r="K2929" s="11" t="s">
        <v>30</v>
      </c>
      <c r="M2929" s="11" t="s">
        <v>7062</v>
      </c>
      <c r="N2929" s="13">
        <v>3105</v>
      </c>
      <c r="O2929" s="15">
        <f>_xlfn.XLOOKUP(B2929,Sheet1!A:A,Sheet1!E:E)</f>
        <v>15.98</v>
      </c>
      <c r="P2929" s="26"/>
      <c r="Q2929" s="29">
        <f t="shared" si="227"/>
        <v>16.779</v>
      </c>
      <c r="R2929" s="38">
        <f t="shared" si="228"/>
        <v>17.28237</v>
      </c>
      <c r="S2929" s="26">
        <v>0</v>
      </c>
      <c r="T2929" s="13" t="str">
        <f t="shared" si="226"/>
        <v>Up</v>
      </c>
    </row>
    <row r="2930" spans="1:20" s="14" customFormat="1" hidden="1" x14ac:dyDescent="0.3">
      <c r="A2930" s="11">
        <v>6040647</v>
      </c>
      <c r="B2930" s="11">
        <v>6040647</v>
      </c>
      <c r="C2930" s="11" t="s">
        <v>26</v>
      </c>
      <c r="D2930" s="11" t="s">
        <v>27</v>
      </c>
      <c r="E2930" s="13" t="str">
        <f>_xlfn.XLOOKUP(B2930,Sheet1!A:A,Sheet1!B:B)</f>
        <v>DS TOUPRET PUTTY WHITE GLAZING     1K</v>
      </c>
      <c r="F2930" s="13" t="str">
        <f t="shared" si="225"/>
        <v>CROWN  - DS TOUPRET PUTTY WHITE GLAZING     1K</v>
      </c>
      <c r="G2930" s="13"/>
      <c r="H2930" s="91" t="s">
        <v>28</v>
      </c>
      <c r="I2930" s="11" t="s">
        <v>29</v>
      </c>
      <c r="J2930" s="11" t="s">
        <v>29</v>
      </c>
      <c r="K2930" s="11" t="s">
        <v>30</v>
      </c>
      <c r="M2930" s="11" t="s">
        <v>7062</v>
      </c>
      <c r="N2930" s="13">
        <v>3105</v>
      </c>
      <c r="O2930" s="15">
        <f>_xlfn.XLOOKUP(B2930,Sheet1!A:A,Sheet1!E:E)</f>
        <v>10.18</v>
      </c>
      <c r="P2930" s="26"/>
      <c r="Q2930" s="15">
        <f t="shared" si="227"/>
        <v>10.689</v>
      </c>
      <c r="R2930" s="38">
        <f t="shared" si="228"/>
        <v>11.00967</v>
      </c>
      <c r="S2930" s="26">
        <v>0</v>
      </c>
      <c r="T2930" s="13" t="str">
        <f t="shared" si="226"/>
        <v>Up</v>
      </c>
    </row>
    <row r="2931" spans="1:20" s="14" customFormat="1" hidden="1" x14ac:dyDescent="0.3">
      <c r="A2931" s="11">
        <v>6040637</v>
      </c>
      <c r="B2931" s="11">
        <v>6040637</v>
      </c>
      <c r="C2931" s="11" t="s">
        <v>26</v>
      </c>
      <c r="D2931" s="11" t="s">
        <v>27</v>
      </c>
      <c r="E2931" s="13" t="str">
        <f>_xlfn.XLOOKUP(B2931,Sheet1!A:A,Sheet1!B:B)</f>
        <v>DS TOUPRET SELF ADHESIVE SCRIM 5CM X 20M</v>
      </c>
      <c r="F2931" s="13" t="str">
        <f t="shared" si="225"/>
        <v>CROWN  - DS TOUPRET SELF ADHESIVE SCRIM 5CM X 20M</v>
      </c>
      <c r="G2931" s="13"/>
      <c r="H2931" s="91" t="s">
        <v>28</v>
      </c>
      <c r="I2931" s="11" t="s">
        <v>29</v>
      </c>
      <c r="J2931" s="11" t="s">
        <v>29</v>
      </c>
      <c r="K2931" s="11" t="s">
        <v>30</v>
      </c>
      <c r="M2931" s="11" t="s">
        <v>7062</v>
      </c>
      <c r="N2931" s="13">
        <v>3105</v>
      </c>
      <c r="O2931" s="15">
        <f>_xlfn.XLOOKUP(B2931,Sheet1!A:A,Sheet1!E:E)</f>
        <v>15.7</v>
      </c>
      <c r="P2931" s="26"/>
      <c r="Q2931" s="15">
        <f t="shared" si="227"/>
        <v>16.484999999999999</v>
      </c>
      <c r="R2931" s="38">
        <f t="shared" si="228"/>
        <v>16.97955</v>
      </c>
      <c r="S2931" s="26">
        <v>0</v>
      </c>
      <c r="T2931" s="13" t="str">
        <f t="shared" si="226"/>
        <v>Up</v>
      </c>
    </row>
    <row r="2932" spans="1:20" s="14" customFormat="1" hidden="1" x14ac:dyDescent="0.3">
      <c r="A2932" s="11">
        <v>6040635</v>
      </c>
      <c r="B2932" s="11">
        <v>6040635</v>
      </c>
      <c r="C2932" s="11" t="s">
        <v>26</v>
      </c>
      <c r="D2932" s="11" t="s">
        <v>27</v>
      </c>
      <c r="E2932" s="13" t="str">
        <f>_xlfn.XLOOKUP(B2932,Sheet1!A:A,Sheet1!B:B)</f>
        <v>DS TOUPRET UL FINE ELASTIC SCRIM 5CMX20M</v>
      </c>
      <c r="F2932" s="13" t="str">
        <f t="shared" si="225"/>
        <v>CROWN  - DS TOUPRET UL FINE ELASTIC SCRIM 5CMX20M</v>
      </c>
      <c r="G2932" s="13"/>
      <c r="H2932" s="91" t="s">
        <v>28</v>
      </c>
      <c r="I2932" s="11" t="s">
        <v>29</v>
      </c>
      <c r="J2932" s="11" t="s">
        <v>29</v>
      </c>
      <c r="K2932" s="11" t="s">
        <v>30</v>
      </c>
      <c r="M2932" s="11" t="s">
        <v>7062</v>
      </c>
      <c r="N2932" s="13">
        <v>3105</v>
      </c>
      <c r="O2932" s="15">
        <f>_xlfn.XLOOKUP(B2932,Sheet1!A:A,Sheet1!E:E)</f>
        <v>14.55</v>
      </c>
      <c r="P2932" s="26"/>
      <c r="Q2932" s="29">
        <f t="shared" si="227"/>
        <v>15.277500000000002</v>
      </c>
      <c r="R2932" s="38">
        <f t="shared" si="228"/>
        <v>15.735825000000002</v>
      </c>
      <c r="S2932" s="26">
        <v>0</v>
      </c>
      <c r="T2932" s="13" t="str">
        <f t="shared" si="226"/>
        <v>Up</v>
      </c>
    </row>
    <row r="2933" spans="1:20" s="14" customFormat="1" hidden="1" x14ac:dyDescent="0.3">
      <c r="A2933" s="11">
        <v>6040634</v>
      </c>
      <c r="B2933" s="11">
        <v>6040634</v>
      </c>
      <c r="C2933" s="11" t="s">
        <v>26</v>
      </c>
      <c r="D2933" s="11" t="s">
        <v>27</v>
      </c>
      <c r="E2933" s="13" t="str">
        <f>_xlfn.XLOOKUP(B2933,Sheet1!A:A,Sheet1!B:B)</f>
        <v>DS TOUPRET FIBAREX MP EXT FILLER   5K</v>
      </c>
      <c r="F2933" s="13" t="str">
        <f t="shared" si="225"/>
        <v>CROWN  - DS TOUPRET FIBAREX MP EXT FILLER   5K</v>
      </c>
      <c r="G2933" s="13"/>
      <c r="H2933" s="91" t="s">
        <v>28</v>
      </c>
      <c r="I2933" s="11" t="s">
        <v>29</v>
      </c>
      <c r="J2933" s="11" t="s">
        <v>29</v>
      </c>
      <c r="K2933" s="11" t="s">
        <v>30</v>
      </c>
      <c r="M2933" s="11" t="s">
        <v>7062</v>
      </c>
      <c r="N2933" s="13">
        <v>3105</v>
      </c>
      <c r="O2933" s="15">
        <f>_xlfn.XLOOKUP(B2933,Sheet1!A:A,Sheet1!E:E)</f>
        <v>31.39</v>
      </c>
      <c r="P2933" s="26"/>
      <c r="Q2933" s="15">
        <f t="shared" si="227"/>
        <v>32.959499999999998</v>
      </c>
      <c r="R2933" s="38">
        <f t="shared" si="228"/>
        <v>33.948284999999998</v>
      </c>
      <c r="S2933" s="26">
        <v>0</v>
      </c>
      <c r="T2933" s="13" t="str">
        <f t="shared" si="226"/>
        <v>Up</v>
      </c>
    </row>
    <row r="2934" spans="1:20" s="14" customFormat="1" hidden="1" x14ac:dyDescent="0.3">
      <c r="A2934" s="11">
        <v>6040632</v>
      </c>
      <c r="B2934" s="11">
        <v>6040632</v>
      </c>
      <c r="C2934" s="11" t="s">
        <v>26</v>
      </c>
      <c r="D2934" s="11" t="s">
        <v>27</v>
      </c>
      <c r="E2934" s="13" t="str">
        <f>_xlfn.XLOOKUP(B2934,Sheet1!A:A,Sheet1!B:B)</f>
        <v>DS TOUPRET WALL HARDENER           1L</v>
      </c>
      <c r="F2934" s="13" t="str">
        <f t="shared" si="225"/>
        <v>CROWN  - DS TOUPRET WALL HARDENER           1L</v>
      </c>
      <c r="G2934" s="13"/>
      <c r="H2934" s="91" t="s">
        <v>28</v>
      </c>
      <c r="I2934" s="11" t="s">
        <v>29</v>
      </c>
      <c r="J2934" s="11" t="s">
        <v>29</v>
      </c>
      <c r="K2934" s="11" t="s">
        <v>30</v>
      </c>
      <c r="M2934" s="11" t="s">
        <v>7062</v>
      </c>
      <c r="N2934" s="13">
        <v>3105</v>
      </c>
      <c r="O2934" s="15">
        <f>_xlfn.XLOOKUP(B2934,Sheet1!A:A,Sheet1!E:E)</f>
        <v>18.66</v>
      </c>
      <c r="P2934" s="26"/>
      <c r="Q2934" s="15">
        <f t="shared" si="227"/>
        <v>19.593</v>
      </c>
      <c r="R2934" s="38">
        <f t="shared" si="228"/>
        <v>20.180790000000002</v>
      </c>
      <c r="S2934" s="26">
        <v>0</v>
      </c>
      <c r="T2934" s="13" t="str">
        <f t="shared" si="226"/>
        <v>Up</v>
      </c>
    </row>
    <row r="2935" spans="1:20" s="14" customFormat="1" hidden="1" x14ac:dyDescent="0.3">
      <c r="A2935" s="11">
        <v>6040626</v>
      </c>
      <c r="B2935" s="11">
        <v>6040626</v>
      </c>
      <c r="C2935" s="11" t="s">
        <v>26</v>
      </c>
      <c r="D2935" s="11" t="s">
        <v>27</v>
      </c>
      <c r="E2935" s="13" t="str">
        <f>_xlfn.XLOOKUP(B2935,Sheet1!A:A,Sheet1!B:B)</f>
        <v>DS TOUPRET INT FILLER REBOUCHEUR   10X1K</v>
      </c>
      <c r="F2935" s="13" t="str">
        <f t="shared" si="225"/>
        <v>CROWN  - DS TOUPRET INT FILLER REBOUCHEUR   10X1K</v>
      </c>
      <c r="G2935" s="13"/>
      <c r="H2935" s="91" t="s">
        <v>28</v>
      </c>
      <c r="I2935" s="11" t="s">
        <v>29</v>
      </c>
      <c r="J2935" s="11" t="s">
        <v>29</v>
      </c>
      <c r="K2935" s="11" t="s">
        <v>30</v>
      </c>
      <c r="M2935" s="11" t="s">
        <v>7062</v>
      </c>
      <c r="N2935" s="13">
        <v>3105</v>
      </c>
      <c r="O2935" s="15">
        <f>_xlfn.XLOOKUP(B2935,Sheet1!A:A,Sheet1!E:E)</f>
        <v>36.28</v>
      </c>
      <c r="P2935" s="26"/>
      <c r="Q2935" s="15">
        <f t="shared" si="227"/>
        <v>38.094000000000001</v>
      </c>
      <c r="R2935" s="38">
        <f t="shared" si="228"/>
        <v>39.236820000000002</v>
      </c>
      <c r="S2935" s="26">
        <v>0</v>
      </c>
      <c r="T2935" s="13" t="str">
        <f t="shared" si="226"/>
        <v>Up</v>
      </c>
    </row>
    <row r="2936" spans="1:20" s="14" customFormat="1" hidden="1" x14ac:dyDescent="0.3">
      <c r="A2936" s="11">
        <v>6040625</v>
      </c>
      <c r="B2936" s="11">
        <v>6040625</v>
      </c>
      <c r="C2936" s="11" t="s">
        <v>26</v>
      </c>
      <c r="D2936" s="11" t="s">
        <v>27</v>
      </c>
      <c r="E2936" s="13" t="str">
        <f>_xlfn.XLOOKUP(B2936,Sheet1!A:A,Sheet1!B:B)</f>
        <v>DS TOUPRET TOUPRELITH F FILLER     15K</v>
      </c>
      <c r="F2936" s="13" t="str">
        <f t="shared" si="225"/>
        <v>CROWN  - DS TOUPRET TOUPRELITH F FILLER     15K</v>
      </c>
      <c r="G2936" s="13"/>
      <c r="H2936" s="91" t="s">
        <v>28</v>
      </c>
      <c r="I2936" s="11" t="s">
        <v>29</v>
      </c>
      <c r="J2936" s="11" t="s">
        <v>29</v>
      </c>
      <c r="K2936" s="11" t="s">
        <v>30</v>
      </c>
      <c r="M2936" s="11" t="s">
        <v>7062</v>
      </c>
      <c r="N2936" s="13">
        <v>3105</v>
      </c>
      <c r="O2936" s="15">
        <f>_xlfn.XLOOKUP(B2936,Sheet1!A:A,Sheet1!E:E)</f>
        <v>57.02</v>
      </c>
      <c r="P2936" s="26"/>
      <c r="Q2936" s="15">
        <f t="shared" si="227"/>
        <v>59.871000000000009</v>
      </c>
      <c r="R2936" s="38">
        <f t="shared" si="228"/>
        <v>61.667130000000014</v>
      </c>
      <c r="S2936" s="26">
        <v>0</v>
      </c>
      <c r="T2936" s="13" t="str">
        <f t="shared" si="226"/>
        <v>Up</v>
      </c>
    </row>
    <row r="2937" spans="1:20" s="14" customFormat="1" hidden="1" x14ac:dyDescent="0.3">
      <c r="A2937" s="11">
        <v>6040624</v>
      </c>
      <c r="B2937" s="11">
        <v>6040624</v>
      </c>
      <c r="C2937" s="11" t="s">
        <v>26</v>
      </c>
      <c r="D2937" s="11" t="s">
        <v>27</v>
      </c>
      <c r="E2937" s="13" t="str">
        <f>_xlfn.XLOOKUP(B2937,Sheet1!A:A,Sheet1!B:B)</f>
        <v>DS TOUPRET TOUPRELITH F FILLER     5K</v>
      </c>
      <c r="F2937" s="13" t="str">
        <f t="shared" si="225"/>
        <v>CROWN  - DS TOUPRET TOUPRELITH F FILLER     5K</v>
      </c>
      <c r="G2937" s="13"/>
      <c r="H2937" s="91" t="s">
        <v>28</v>
      </c>
      <c r="I2937" s="11" t="s">
        <v>29</v>
      </c>
      <c r="J2937" s="11" t="s">
        <v>29</v>
      </c>
      <c r="K2937" s="11" t="s">
        <v>30</v>
      </c>
      <c r="M2937" s="11" t="s">
        <v>7062</v>
      </c>
      <c r="N2937" s="13">
        <v>3105</v>
      </c>
      <c r="O2937" s="15">
        <f>_xlfn.XLOOKUP(B2937,Sheet1!A:A,Sheet1!E:E)</f>
        <v>31.1</v>
      </c>
      <c r="P2937" s="26"/>
      <c r="Q2937" s="15">
        <f t="shared" si="227"/>
        <v>32.655000000000001</v>
      </c>
      <c r="R2937" s="38">
        <f t="shared" si="228"/>
        <v>33.634650000000001</v>
      </c>
      <c r="S2937" s="26">
        <v>0</v>
      </c>
      <c r="T2937" s="13" t="str">
        <f t="shared" si="226"/>
        <v>Up</v>
      </c>
    </row>
    <row r="2938" spans="1:20" s="14" customFormat="1" hidden="1" x14ac:dyDescent="0.3">
      <c r="A2938" s="11">
        <v>6040574</v>
      </c>
      <c r="B2938" s="11">
        <v>6040574</v>
      </c>
      <c r="C2938" s="11" t="s">
        <v>26</v>
      </c>
      <c r="D2938" s="11" t="s">
        <v>27</v>
      </c>
      <c r="E2938" s="13" t="str">
        <f>_xlfn.XLOOKUP(B2938,Sheet1!A:A,Sheet1!B:B)</f>
        <v>DS TETRION MASONRY REPAIR FILLER   2K</v>
      </c>
      <c r="F2938" s="13" t="str">
        <f t="shared" si="225"/>
        <v>CROWN  - DS TETRION MASONRY REPAIR FILLER   2K</v>
      </c>
      <c r="G2938" s="13"/>
      <c r="H2938" s="91" t="s">
        <v>28</v>
      </c>
      <c r="I2938" s="11" t="s">
        <v>29</v>
      </c>
      <c r="J2938" s="11" t="s">
        <v>29</v>
      </c>
      <c r="K2938" s="11" t="s">
        <v>30</v>
      </c>
      <c r="M2938" s="11" t="s">
        <v>7062</v>
      </c>
      <c r="N2938" s="13">
        <v>3105</v>
      </c>
      <c r="O2938" s="15">
        <f>_xlfn.XLOOKUP(B2938,Sheet1!A:A,Sheet1!E:E)</f>
        <v>10.11</v>
      </c>
      <c r="P2938" s="26">
        <f>_xlfn.XLOOKUP(A2938,Sheet2!F:F,Sheet2!H:H)</f>
        <v>0</v>
      </c>
      <c r="Q2938" s="15">
        <f t="shared" si="227"/>
        <v>10.615499999999999</v>
      </c>
      <c r="R2938" s="38">
        <f t="shared" si="228"/>
        <v>10.933964999999999</v>
      </c>
      <c r="S2938" s="26">
        <v>0</v>
      </c>
      <c r="T2938" s="13" t="str">
        <f t="shared" si="226"/>
        <v>Up</v>
      </c>
    </row>
    <row r="2939" spans="1:20" s="14" customFormat="1" hidden="1" x14ac:dyDescent="0.3">
      <c r="A2939" s="11">
        <v>6061622</v>
      </c>
      <c r="B2939" s="11">
        <v>6061622</v>
      </c>
      <c r="C2939" s="11" t="s">
        <v>26</v>
      </c>
      <c r="D2939" s="11" t="s">
        <v>27</v>
      </c>
      <c r="E2939" s="13" t="str">
        <f>_xlfn.XLOOKUP(B2939,Sheet1!A:A,Sheet1!B:B)</f>
        <v>DS OB1 MULTI-LAYER PAINT+VARN REM  500ML</v>
      </c>
      <c r="F2939" s="13" t="str">
        <f t="shared" si="225"/>
        <v>CROWN  - DS OB1 MULTI-LAYER PAINT+VARN REM  500ML</v>
      </c>
      <c r="G2939" s="13"/>
      <c r="H2939" s="91" t="s">
        <v>28</v>
      </c>
      <c r="I2939" s="11" t="s">
        <v>29</v>
      </c>
      <c r="J2939" s="11" t="s">
        <v>29</v>
      </c>
      <c r="K2939" s="11" t="s">
        <v>30</v>
      </c>
      <c r="M2939" s="11" t="s">
        <v>7062</v>
      </c>
      <c r="N2939" s="13">
        <v>3105</v>
      </c>
      <c r="O2939" s="15">
        <f>_xlfn.XLOOKUP(B2939,Sheet1!A:A,Sheet1!E:E)</f>
        <v>10.199999999999999</v>
      </c>
      <c r="P2939" s="26">
        <f>_xlfn.XLOOKUP(A2939,Sheet2!F:F,Sheet2!H:H)</f>
        <v>0</v>
      </c>
      <c r="Q2939" s="15">
        <f t="shared" si="227"/>
        <v>10.709999999999999</v>
      </c>
      <c r="R2939" s="38">
        <f t="shared" si="228"/>
        <v>11.0313</v>
      </c>
      <c r="S2939" s="26">
        <v>0</v>
      </c>
      <c r="T2939" s="13" t="str">
        <f t="shared" si="226"/>
        <v>Up</v>
      </c>
    </row>
    <row r="2940" spans="1:20" s="14" customFormat="1" hidden="1" x14ac:dyDescent="0.3">
      <c r="A2940" s="11">
        <v>6061621</v>
      </c>
      <c r="B2940" s="11">
        <v>6061621</v>
      </c>
      <c r="C2940" s="11" t="s">
        <v>26</v>
      </c>
      <c r="D2940" s="11" t="s">
        <v>27</v>
      </c>
      <c r="E2940" s="13" t="str">
        <f>_xlfn.XLOOKUP(B2940,Sheet1!A:A,Sheet1!B:B)</f>
        <v>DS SIROFLEX INST PAINTAB CAULK WHT 310ML</v>
      </c>
      <c r="F2940" s="13" t="str">
        <f t="shared" si="225"/>
        <v>CROWN  - DS SIROFLEX INST PAINTAB CAULK WHT 310ML</v>
      </c>
      <c r="G2940" s="13"/>
      <c r="H2940" s="91" t="s">
        <v>28</v>
      </c>
      <c r="I2940" s="11" t="s">
        <v>29</v>
      </c>
      <c r="J2940" s="11" t="s">
        <v>29</v>
      </c>
      <c r="K2940" s="11" t="s">
        <v>30</v>
      </c>
      <c r="M2940" s="11" t="s">
        <v>7062</v>
      </c>
      <c r="N2940" s="13">
        <v>3105</v>
      </c>
      <c r="O2940" s="15">
        <f>_xlfn.XLOOKUP(B2940,Sheet1!A:A,Sheet1!E:E)</f>
        <v>2.76</v>
      </c>
      <c r="P2940" s="26"/>
      <c r="Q2940" s="29">
        <f t="shared" si="227"/>
        <v>2.8979999999999997</v>
      </c>
      <c r="R2940" s="38">
        <f t="shared" si="228"/>
        <v>2.9849399999999999</v>
      </c>
      <c r="S2940" s="26">
        <v>0</v>
      </c>
      <c r="T2940" s="13" t="str">
        <f t="shared" si="226"/>
        <v>Up</v>
      </c>
    </row>
    <row r="2941" spans="1:20" s="14" customFormat="1" hidden="1" x14ac:dyDescent="0.3">
      <c r="A2941" s="11">
        <v>6061620</v>
      </c>
      <c r="B2941" s="11">
        <v>6061620</v>
      </c>
      <c r="C2941" s="11" t="s">
        <v>26</v>
      </c>
      <c r="D2941" s="11" t="s">
        <v>27</v>
      </c>
      <c r="E2941" s="13" t="str">
        <f>_xlfn.XLOOKUP(B2941,Sheet1!A:A,Sheet1!B:B)</f>
        <v>DS OB1 M SURF SEAL+ADH  WHITE      290ML</v>
      </c>
      <c r="F2941" s="13" t="str">
        <f t="shared" si="225"/>
        <v>CROWN  - DS OB1 M SURF SEAL+ADH  WHITE      290ML</v>
      </c>
      <c r="G2941" s="13"/>
      <c r="H2941" s="91" t="s">
        <v>28</v>
      </c>
      <c r="I2941" s="11" t="s">
        <v>29</v>
      </c>
      <c r="J2941" s="11" t="s">
        <v>29</v>
      </c>
      <c r="K2941" s="11" t="s">
        <v>30</v>
      </c>
      <c r="M2941" s="11" t="s">
        <v>7062</v>
      </c>
      <c r="N2941" s="13">
        <v>3105</v>
      </c>
      <c r="O2941" s="15">
        <f>_xlfn.XLOOKUP(B2941,Sheet1!A:A,Sheet1!E:E)</f>
        <v>9.06</v>
      </c>
      <c r="P2941" s="26"/>
      <c r="Q2941" s="15">
        <f t="shared" si="227"/>
        <v>9.5130000000000017</v>
      </c>
      <c r="R2941" s="38">
        <f t="shared" ref="R2941:R2959" si="229">Q2941*1.03</f>
        <v>9.7983900000000013</v>
      </c>
      <c r="S2941" s="26">
        <v>0</v>
      </c>
      <c r="T2941" s="13" t="str">
        <f t="shared" si="226"/>
        <v>Up</v>
      </c>
    </row>
    <row r="2942" spans="1:20" s="14" customFormat="1" hidden="1" x14ac:dyDescent="0.3">
      <c r="A2942" s="11">
        <v>6061619</v>
      </c>
      <c r="B2942" s="11">
        <v>6061619</v>
      </c>
      <c r="C2942" s="11" t="s">
        <v>26</v>
      </c>
      <c r="D2942" s="11" t="s">
        <v>27</v>
      </c>
      <c r="E2942" s="13" t="str">
        <f>_xlfn.XLOOKUP(B2942,Sheet1!A:A,Sheet1!B:B)</f>
        <v>DS OB1 M SURF SEAL+ADH  TERRACOTA  290ML</v>
      </c>
      <c r="F2942" s="13" t="str">
        <f t="shared" ref="F2942:F3005" si="230">D2942&amp;" - "&amp;E2942</f>
        <v>CROWN  - DS OB1 M SURF SEAL+ADH  TERRACOTA  290ML</v>
      </c>
      <c r="G2942" s="13"/>
      <c r="H2942" s="91" t="s">
        <v>28</v>
      </c>
      <c r="I2942" s="11" t="s">
        <v>29</v>
      </c>
      <c r="J2942" s="11" t="s">
        <v>29</v>
      </c>
      <c r="K2942" s="11" t="s">
        <v>30</v>
      </c>
      <c r="M2942" s="11" t="s">
        <v>7062</v>
      </c>
      <c r="N2942" s="13">
        <v>3105</v>
      </c>
      <c r="O2942" s="15">
        <f>_xlfn.XLOOKUP(B2942,Sheet1!A:A,Sheet1!E:E)</f>
        <v>9.06</v>
      </c>
      <c r="P2942" s="26"/>
      <c r="Q2942" s="15">
        <f t="shared" si="227"/>
        <v>9.5130000000000017</v>
      </c>
      <c r="R2942" s="38">
        <f t="shared" si="229"/>
        <v>9.7983900000000013</v>
      </c>
      <c r="S2942" s="26">
        <v>0</v>
      </c>
      <c r="T2942" s="13" t="str">
        <f t="shared" si="226"/>
        <v>Up</v>
      </c>
    </row>
    <row r="2943" spans="1:20" s="14" customFormat="1" hidden="1" x14ac:dyDescent="0.3">
      <c r="A2943" s="11">
        <v>6061618</v>
      </c>
      <c r="B2943" s="11">
        <v>6061618</v>
      </c>
      <c r="C2943" s="11" t="s">
        <v>26</v>
      </c>
      <c r="D2943" s="11" t="s">
        <v>27</v>
      </c>
      <c r="E2943" s="13" t="str">
        <f>_xlfn.XLOOKUP(B2943,Sheet1!A:A,Sheet1!B:B)</f>
        <v>DS OB1 M SURF SEAL+ADH  SILVER     290ML</v>
      </c>
      <c r="F2943" s="13" t="str">
        <f t="shared" si="230"/>
        <v>CROWN  - DS OB1 M SURF SEAL+ADH  SILVER     290ML</v>
      </c>
      <c r="G2943" s="13"/>
      <c r="H2943" s="91" t="s">
        <v>28</v>
      </c>
      <c r="I2943" s="11" t="s">
        <v>29</v>
      </c>
      <c r="J2943" s="11" t="s">
        <v>29</v>
      </c>
      <c r="K2943" s="11" t="s">
        <v>30</v>
      </c>
      <c r="M2943" s="11" t="s">
        <v>7062</v>
      </c>
      <c r="N2943" s="13">
        <v>3105</v>
      </c>
      <c r="O2943" s="15">
        <f>_xlfn.XLOOKUP(B2943,Sheet1!A:A,Sheet1!E:E)</f>
        <v>9.06</v>
      </c>
      <c r="P2943" s="26"/>
      <c r="Q2943" s="15">
        <f t="shared" si="227"/>
        <v>9.5130000000000017</v>
      </c>
      <c r="R2943" s="38">
        <f t="shared" si="229"/>
        <v>9.7983900000000013</v>
      </c>
      <c r="S2943" s="26">
        <v>0</v>
      </c>
      <c r="T2943" s="13" t="str">
        <f t="shared" si="226"/>
        <v>Up</v>
      </c>
    </row>
    <row r="2944" spans="1:20" s="14" customFormat="1" hidden="1" x14ac:dyDescent="0.3">
      <c r="A2944" s="11">
        <v>6061617</v>
      </c>
      <c r="B2944" s="11">
        <v>6061617</v>
      </c>
      <c r="C2944" s="11" t="s">
        <v>26</v>
      </c>
      <c r="D2944" s="11" t="s">
        <v>27</v>
      </c>
      <c r="E2944" s="13" t="str">
        <f>_xlfn.XLOOKUP(B2944,Sheet1!A:A,Sheet1!B:B)</f>
        <v>DS OB1 M SURF SEAL+ADH  GREY       290ML</v>
      </c>
      <c r="F2944" s="13" t="str">
        <f t="shared" si="230"/>
        <v>CROWN  - DS OB1 M SURF SEAL+ADH  GREY       290ML</v>
      </c>
      <c r="G2944" s="13"/>
      <c r="H2944" s="91" t="s">
        <v>28</v>
      </c>
      <c r="I2944" s="11" t="s">
        <v>29</v>
      </c>
      <c r="J2944" s="11" t="s">
        <v>29</v>
      </c>
      <c r="K2944" s="11" t="s">
        <v>30</v>
      </c>
      <c r="M2944" s="11" t="s">
        <v>7062</v>
      </c>
      <c r="N2944" s="13">
        <v>3105</v>
      </c>
      <c r="O2944" s="15">
        <f>_xlfn.XLOOKUP(B2944,Sheet1!A:A,Sheet1!E:E)</f>
        <v>9.06</v>
      </c>
      <c r="P2944" s="26"/>
      <c r="Q2944" s="15">
        <f t="shared" si="227"/>
        <v>9.5130000000000017</v>
      </c>
      <c r="R2944" s="38">
        <f t="shared" si="229"/>
        <v>9.7983900000000013</v>
      </c>
      <c r="S2944" s="26">
        <v>0</v>
      </c>
      <c r="T2944" s="13" t="str">
        <f t="shared" si="226"/>
        <v>Up</v>
      </c>
    </row>
    <row r="2945" spans="1:20" s="14" customFormat="1" hidden="1" x14ac:dyDescent="0.3">
      <c r="A2945" s="11">
        <v>6061616</v>
      </c>
      <c r="B2945" s="11">
        <v>6061616</v>
      </c>
      <c r="C2945" s="11" t="s">
        <v>26</v>
      </c>
      <c r="D2945" s="11" t="s">
        <v>27</v>
      </c>
      <c r="E2945" s="13" t="str">
        <f>_xlfn.XLOOKUP(B2945,Sheet1!A:A,Sheet1!B:B)</f>
        <v>DS OB1 M SURF SEAL+ADH  CLEAR      290ML</v>
      </c>
      <c r="F2945" s="13" t="str">
        <f t="shared" si="230"/>
        <v>CROWN  - DS OB1 M SURF SEAL+ADH  CLEAR      290ML</v>
      </c>
      <c r="G2945" s="13"/>
      <c r="H2945" s="91" t="s">
        <v>28</v>
      </c>
      <c r="I2945" s="11" t="s">
        <v>29</v>
      </c>
      <c r="J2945" s="11" t="s">
        <v>29</v>
      </c>
      <c r="K2945" s="11" t="s">
        <v>30</v>
      </c>
      <c r="M2945" s="11" t="s">
        <v>7062</v>
      </c>
      <c r="N2945" s="13">
        <v>3105</v>
      </c>
      <c r="O2945" s="15">
        <f>_xlfn.XLOOKUP(B2945,Sheet1!A:A,Sheet1!E:E)</f>
        <v>9.06</v>
      </c>
      <c r="P2945" s="26"/>
      <c r="Q2945" s="15">
        <f t="shared" si="227"/>
        <v>9.5130000000000017</v>
      </c>
      <c r="R2945" s="38">
        <f t="shared" si="229"/>
        <v>9.7983900000000013</v>
      </c>
      <c r="S2945" s="26">
        <v>0</v>
      </c>
      <c r="T2945" s="13" t="str">
        <f t="shared" si="226"/>
        <v>Up</v>
      </c>
    </row>
    <row r="2946" spans="1:20" s="14" customFormat="1" hidden="1" x14ac:dyDescent="0.3">
      <c r="A2946" s="11">
        <v>6061615</v>
      </c>
      <c r="B2946" s="11">
        <v>6061615</v>
      </c>
      <c r="C2946" s="11" t="s">
        <v>26</v>
      </c>
      <c r="D2946" s="11" t="s">
        <v>27</v>
      </c>
      <c r="E2946" s="13" t="str">
        <f>_xlfn.XLOOKUP(B2946,Sheet1!A:A,Sheet1!B:B)</f>
        <v>DS OB1 M SURF SEAL+ADH  BLACK      290ML</v>
      </c>
      <c r="F2946" s="13" t="str">
        <f t="shared" si="230"/>
        <v>CROWN  - DS OB1 M SURF SEAL+ADH  BLACK      290ML</v>
      </c>
      <c r="G2946" s="13"/>
      <c r="H2946" s="91" t="s">
        <v>28</v>
      </c>
      <c r="I2946" s="11" t="s">
        <v>29</v>
      </c>
      <c r="J2946" s="11" t="s">
        <v>29</v>
      </c>
      <c r="K2946" s="11" t="s">
        <v>30</v>
      </c>
      <c r="M2946" s="11" t="s">
        <v>7062</v>
      </c>
      <c r="N2946" s="13">
        <v>3105</v>
      </c>
      <c r="O2946" s="15">
        <f>_xlfn.XLOOKUP(B2946,Sheet1!A:A,Sheet1!E:E)</f>
        <v>9.06</v>
      </c>
      <c r="P2946" s="26"/>
      <c r="Q2946" s="15">
        <f t="shared" si="227"/>
        <v>9.5130000000000017</v>
      </c>
      <c r="R2946" s="38">
        <f t="shared" si="229"/>
        <v>9.7983900000000013</v>
      </c>
      <c r="S2946" s="26">
        <v>0</v>
      </c>
      <c r="T2946" s="13" t="str">
        <f t="shared" ref="T2946:T3009" si="231">IF(Q2946&gt;=R2946,"No Change","Up")</f>
        <v>Up</v>
      </c>
    </row>
    <row r="2947" spans="1:20" s="14" customFormat="1" hidden="1" x14ac:dyDescent="0.3">
      <c r="A2947" s="11">
        <v>6061614</v>
      </c>
      <c r="B2947" s="11">
        <v>6061614</v>
      </c>
      <c r="C2947" s="11" t="s">
        <v>26</v>
      </c>
      <c r="D2947" s="11" t="s">
        <v>27</v>
      </c>
      <c r="E2947" s="13" t="str">
        <f>_xlfn.XLOOKUP(B2947,Sheet1!A:A,Sheet1!B:B)</f>
        <v>DS OB1 M SURF SEAL+ADH  BEIGE      290ML</v>
      </c>
      <c r="F2947" s="13" t="str">
        <f t="shared" si="230"/>
        <v>CROWN  - DS OB1 M SURF SEAL+ADH  BEIGE      290ML</v>
      </c>
      <c r="G2947" s="13"/>
      <c r="H2947" s="91" t="s">
        <v>28</v>
      </c>
      <c r="I2947" s="11" t="s">
        <v>29</v>
      </c>
      <c r="J2947" s="11" t="s">
        <v>29</v>
      </c>
      <c r="K2947" s="11" t="s">
        <v>30</v>
      </c>
      <c r="M2947" s="11" t="s">
        <v>7062</v>
      </c>
      <c r="N2947" s="13">
        <v>3105</v>
      </c>
      <c r="O2947" s="15">
        <f>_xlfn.XLOOKUP(B2947,Sheet1!A:A,Sheet1!E:E)</f>
        <v>9.06</v>
      </c>
      <c r="P2947" s="26"/>
      <c r="Q2947" s="15">
        <f t="shared" si="227"/>
        <v>9.5130000000000017</v>
      </c>
      <c r="R2947" s="38">
        <f t="shared" si="229"/>
        <v>9.7983900000000013</v>
      </c>
      <c r="S2947" s="26">
        <v>0</v>
      </c>
      <c r="T2947" s="13" t="str">
        <f t="shared" si="231"/>
        <v>Up</v>
      </c>
    </row>
    <row r="2948" spans="1:20" s="14" customFormat="1" hidden="1" x14ac:dyDescent="0.3">
      <c r="A2948" s="11">
        <v>6061613</v>
      </c>
      <c r="B2948" s="11">
        <v>6061613</v>
      </c>
      <c r="C2948" s="11" t="s">
        <v>26</v>
      </c>
      <c r="D2948" s="11" t="s">
        <v>27</v>
      </c>
      <c r="E2948" s="13" t="str">
        <f>_xlfn.XLOOKUP(B2948,Sheet1!A:A,Sheet1!B:B)</f>
        <v>DS OB1 M SURF SEAL+ADH  BROWN      290ML</v>
      </c>
      <c r="F2948" s="13" t="str">
        <f t="shared" si="230"/>
        <v>CROWN  - DS OB1 M SURF SEAL+ADH  BROWN      290ML</v>
      </c>
      <c r="G2948" s="13"/>
      <c r="H2948" s="91" t="s">
        <v>28</v>
      </c>
      <c r="I2948" s="11" t="s">
        <v>29</v>
      </c>
      <c r="J2948" s="11" t="s">
        <v>29</v>
      </c>
      <c r="K2948" s="11" t="s">
        <v>30</v>
      </c>
      <c r="M2948" s="11" t="s">
        <v>7062</v>
      </c>
      <c r="N2948" s="13">
        <v>3105</v>
      </c>
      <c r="O2948" s="15">
        <f>_xlfn.XLOOKUP(B2948,Sheet1!A:A,Sheet1!E:E)</f>
        <v>9.06</v>
      </c>
      <c r="P2948" s="26"/>
      <c r="Q2948" s="15">
        <f t="shared" si="227"/>
        <v>9.5130000000000017</v>
      </c>
      <c r="R2948" s="38">
        <f t="shared" si="229"/>
        <v>9.7983900000000013</v>
      </c>
      <c r="S2948" s="26">
        <v>0</v>
      </c>
      <c r="T2948" s="13" t="str">
        <f t="shared" si="231"/>
        <v>Up</v>
      </c>
    </row>
    <row r="2949" spans="1:20" s="14" customFormat="1" hidden="1" x14ac:dyDescent="0.3">
      <c r="A2949" s="11">
        <v>6061612</v>
      </c>
      <c r="B2949" s="11">
        <v>6061612</v>
      </c>
      <c r="C2949" s="11" t="s">
        <v>26</v>
      </c>
      <c r="D2949" s="11" t="s">
        <v>27</v>
      </c>
      <c r="E2949" s="13" t="str">
        <f>_xlfn.XLOOKUP(B2949,Sheet1!A:A,Sheet1!B:B)</f>
        <v>DS OB1 M SURF SEAL+ADH  ANTHRACITE 290ML</v>
      </c>
      <c r="F2949" s="13" t="str">
        <f t="shared" si="230"/>
        <v>CROWN  - DS OB1 M SURF SEAL+ADH  ANTHRACITE 290ML</v>
      </c>
      <c r="G2949" s="13"/>
      <c r="H2949" s="91" t="s">
        <v>28</v>
      </c>
      <c r="I2949" s="11" t="s">
        <v>29</v>
      </c>
      <c r="J2949" s="11" t="s">
        <v>29</v>
      </c>
      <c r="K2949" s="11" t="s">
        <v>30</v>
      </c>
      <c r="M2949" s="11" t="s">
        <v>7062</v>
      </c>
      <c r="N2949" s="13">
        <v>3105</v>
      </c>
      <c r="O2949" s="15">
        <f>_xlfn.XLOOKUP(B2949,Sheet1!A:A,Sheet1!E:E)</f>
        <v>9.06</v>
      </c>
      <c r="P2949" s="26"/>
      <c r="Q2949" s="15">
        <f t="shared" si="227"/>
        <v>9.5130000000000017</v>
      </c>
      <c r="R2949" s="38">
        <f t="shared" si="229"/>
        <v>9.7983900000000013</v>
      </c>
      <c r="S2949" s="26">
        <v>0</v>
      </c>
      <c r="T2949" s="13" t="str">
        <f t="shared" si="231"/>
        <v>Up</v>
      </c>
    </row>
    <row r="2950" spans="1:20" s="14" customFormat="1" hidden="1" x14ac:dyDescent="0.3">
      <c r="A2950" s="11">
        <v>6061611</v>
      </c>
      <c r="B2950" s="11">
        <v>6061611</v>
      </c>
      <c r="C2950" s="11" t="s">
        <v>26</v>
      </c>
      <c r="D2950" s="11" t="s">
        <v>27</v>
      </c>
      <c r="E2950" s="13" t="str">
        <f>_xlfn.XLOOKUP(B2950,Sheet1!A:A,Sheet1!B:B)</f>
        <v>DS SIROFLEX CONTRACTOR CAULK WHITE 300ML</v>
      </c>
      <c r="F2950" s="13" t="str">
        <f t="shared" si="230"/>
        <v>CROWN  - DS SIROFLEX CONTRACTOR CAULK WHITE 300ML</v>
      </c>
      <c r="G2950" s="13"/>
      <c r="H2950" s="91" t="s">
        <v>28</v>
      </c>
      <c r="I2950" s="11" t="s">
        <v>29</v>
      </c>
      <c r="J2950" s="11" t="s">
        <v>29</v>
      </c>
      <c r="K2950" s="11" t="s">
        <v>30</v>
      </c>
      <c r="M2950" s="11" t="s">
        <v>7062</v>
      </c>
      <c r="N2950" s="13">
        <v>3105</v>
      </c>
      <c r="O2950" s="15">
        <f>_xlfn.XLOOKUP(B2950,Sheet1!A:A,Sheet1!E:E)</f>
        <v>1.55</v>
      </c>
      <c r="P2950" s="26">
        <f>_xlfn.XLOOKUP(A2950,Sheet2!F:F,Sheet2!H:H)</f>
        <v>0</v>
      </c>
      <c r="Q2950" s="15">
        <f t="shared" si="227"/>
        <v>1.6275000000000002</v>
      </c>
      <c r="R2950" s="38">
        <f t="shared" si="229"/>
        <v>1.6763250000000003</v>
      </c>
      <c r="S2950" s="26">
        <v>0</v>
      </c>
      <c r="T2950" s="13" t="str">
        <f t="shared" si="231"/>
        <v>Up</v>
      </c>
    </row>
    <row r="2951" spans="1:20" s="14" customFormat="1" hidden="1" x14ac:dyDescent="0.3">
      <c r="A2951" s="11">
        <v>6061381</v>
      </c>
      <c r="B2951" s="11">
        <v>6061381</v>
      </c>
      <c r="C2951" s="11" t="s">
        <v>26</v>
      </c>
      <c r="D2951" s="11" t="s">
        <v>27</v>
      </c>
      <c r="E2951" s="13" t="str">
        <f>_xlfn.XLOOKUP(B2951,Sheet1!A:A,Sheet1!B:B)</f>
        <v>DS HB42 ULTIMATE SEALANT BROWN     290ML</v>
      </c>
      <c r="F2951" s="13" t="str">
        <f t="shared" si="230"/>
        <v>CROWN  - DS HB42 ULTIMATE SEALANT BROWN     290ML</v>
      </c>
      <c r="G2951" s="13"/>
      <c r="H2951" s="91" t="s">
        <v>28</v>
      </c>
      <c r="I2951" s="11" t="s">
        <v>29</v>
      </c>
      <c r="J2951" s="11" t="s">
        <v>29</v>
      </c>
      <c r="K2951" s="11" t="s">
        <v>30</v>
      </c>
      <c r="M2951" s="11" t="s">
        <v>7062</v>
      </c>
      <c r="N2951" s="13">
        <v>3105</v>
      </c>
      <c r="O2951" s="15">
        <f>_xlfn.XLOOKUP(B2951,Sheet1!A:A,Sheet1!E:E)</f>
        <v>9.34</v>
      </c>
      <c r="P2951" s="26"/>
      <c r="Q2951" s="15">
        <f t="shared" si="227"/>
        <v>9.8070000000000004</v>
      </c>
      <c r="R2951" s="38">
        <f t="shared" si="229"/>
        <v>10.10121</v>
      </c>
      <c r="S2951" s="26">
        <v>0</v>
      </c>
      <c r="T2951" s="13" t="str">
        <f t="shared" si="231"/>
        <v>Up</v>
      </c>
    </row>
    <row r="2952" spans="1:20" s="14" customFormat="1" hidden="1" x14ac:dyDescent="0.3">
      <c r="A2952" s="11">
        <v>6061355</v>
      </c>
      <c r="B2952" s="11">
        <v>6061355</v>
      </c>
      <c r="C2952" s="11" t="s">
        <v>26</v>
      </c>
      <c r="D2952" s="11" t="s">
        <v>27</v>
      </c>
      <c r="E2952" s="13" t="str">
        <f>_xlfn.XLOOKUP(B2952,Sheet1!A:A,Sheet1!B:B)</f>
        <v>DS FILLTITE FILL FIN RAPID DRY POW 5K</v>
      </c>
      <c r="F2952" s="13" t="str">
        <f t="shared" si="230"/>
        <v>CROWN  - DS FILLTITE FILL FIN RAPID DRY POW 5K</v>
      </c>
      <c r="G2952" s="13"/>
      <c r="H2952" s="91" t="s">
        <v>28</v>
      </c>
      <c r="I2952" s="11" t="s">
        <v>29</v>
      </c>
      <c r="J2952" s="11" t="s">
        <v>29</v>
      </c>
      <c r="K2952" s="11" t="s">
        <v>30</v>
      </c>
      <c r="M2952" s="11" t="s">
        <v>7062</v>
      </c>
      <c r="N2952" s="13">
        <v>3105</v>
      </c>
      <c r="O2952" s="15">
        <f>_xlfn.XLOOKUP(B2952,Sheet1!A:A,Sheet1!E:E)</f>
        <v>17.149999999999999</v>
      </c>
      <c r="P2952" s="26">
        <f>_xlfn.XLOOKUP(A2952,Sheet2!F:F,Sheet2!H:H)</f>
        <v>0</v>
      </c>
      <c r="Q2952" s="15">
        <f t="shared" si="227"/>
        <v>18.0075</v>
      </c>
      <c r="R2952" s="38">
        <f t="shared" si="229"/>
        <v>18.547725</v>
      </c>
      <c r="S2952" s="26">
        <v>0</v>
      </c>
      <c r="T2952" s="13" t="str">
        <f t="shared" si="231"/>
        <v>Up</v>
      </c>
    </row>
    <row r="2953" spans="1:20" s="14" customFormat="1" hidden="1" x14ac:dyDescent="0.3">
      <c r="A2953" s="11">
        <v>6061103</v>
      </c>
      <c r="B2953" s="11">
        <v>6061103</v>
      </c>
      <c r="C2953" s="11" t="s">
        <v>26</v>
      </c>
      <c r="D2953" s="11" t="s">
        <v>27</v>
      </c>
      <c r="E2953" s="13" t="str">
        <f>_xlfn.XLOOKUP(B2953,Sheet1!A:A,Sheet1!B:B)</f>
        <v>DS UNIBOND NO MORE NAILS CRYSTAL   290G</v>
      </c>
      <c r="F2953" s="13" t="str">
        <f t="shared" si="230"/>
        <v>CROWN  - DS UNIBOND NO MORE NAILS CRYSTAL   290G</v>
      </c>
      <c r="G2953" s="13"/>
      <c r="H2953" s="91" t="s">
        <v>28</v>
      </c>
      <c r="I2953" s="11" t="s">
        <v>29</v>
      </c>
      <c r="J2953" s="11" t="s">
        <v>29</v>
      </c>
      <c r="K2953" s="11" t="s">
        <v>30</v>
      </c>
      <c r="M2953" s="11" t="s">
        <v>7062</v>
      </c>
      <c r="N2953" s="13">
        <v>3105</v>
      </c>
      <c r="O2953" s="15">
        <f>_xlfn.XLOOKUP(B2953,Sheet1!A:A,Sheet1!E:E)</f>
        <v>7.66</v>
      </c>
      <c r="P2953" s="26"/>
      <c r="Q2953" s="29">
        <f t="shared" si="227"/>
        <v>8.043000000000001</v>
      </c>
      <c r="R2953" s="38">
        <f t="shared" si="229"/>
        <v>8.2842900000000022</v>
      </c>
      <c r="S2953" s="26">
        <v>0</v>
      </c>
      <c r="T2953" s="13" t="str">
        <f t="shared" si="231"/>
        <v>Up</v>
      </c>
    </row>
    <row r="2954" spans="1:20" s="14" customFormat="1" hidden="1" x14ac:dyDescent="0.3">
      <c r="A2954" s="11">
        <v>6061102</v>
      </c>
      <c r="B2954" s="11">
        <v>6061102</v>
      </c>
      <c r="C2954" s="11" t="s">
        <v>26</v>
      </c>
      <c r="D2954" s="11" t="s">
        <v>27</v>
      </c>
      <c r="E2954" s="13" t="str">
        <f>_xlfn.XLOOKUP(B2954,Sheet1!A:A,Sheet1!B:B)</f>
        <v>DS UNIBOND ANTI-MOULD SEALANT TRAN 274G</v>
      </c>
      <c r="F2954" s="13" t="str">
        <f t="shared" si="230"/>
        <v>CROWN  - DS UNIBOND ANTI-MOULD SEALANT TRAN 274G</v>
      </c>
      <c r="G2954" s="13"/>
      <c r="H2954" s="91" t="s">
        <v>28</v>
      </c>
      <c r="I2954" s="11" t="s">
        <v>29</v>
      </c>
      <c r="J2954" s="11" t="s">
        <v>29</v>
      </c>
      <c r="K2954" s="11" t="s">
        <v>30</v>
      </c>
      <c r="M2954" s="11" t="s">
        <v>7062</v>
      </c>
      <c r="N2954" s="13">
        <v>3105</v>
      </c>
      <c r="O2954" s="15">
        <f>_xlfn.XLOOKUP(B2954,Sheet1!A:A,Sheet1!E:E)</f>
        <v>6.38</v>
      </c>
      <c r="P2954" s="26"/>
      <c r="Q2954" s="15">
        <f t="shared" si="227"/>
        <v>6.6989999999999998</v>
      </c>
      <c r="R2954" s="38">
        <f t="shared" si="229"/>
        <v>6.8999699999999997</v>
      </c>
      <c r="S2954" s="26">
        <v>0</v>
      </c>
      <c r="T2954" s="13" t="str">
        <f t="shared" si="231"/>
        <v>Up</v>
      </c>
    </row>
    <row r="2955" spans="1:20" s="14" customFormat="1" hidden="1" x14ac:dyDescent="0.3">
      <c r="A2955" s="11">
        <v>6060634</v>
      </c>
      <c r="B2955" s="11">
        <v>6060634</v>
      </c>
      <c r="C2955" s="11" t="s">
        <v>26</v>
      </c>
      <c r="D2955" s="11" t="s">
        <v>27</v>
      </c>
      <c r="E2955" s="13" t="str">
        <f>_xlfn.XLOOKUP(B2955,Sheet1!A:A,Sheet1!B:B)</f>
        <v>DS FILLTITE ULTRA LIGHT FILLER     5L</v>
      </c>
      <c r="F2955" s="13" t="str">
        <f t="shared" si="230"/>
        <v>CROWN  - DS FILLTITE ULTRA LIGHT FILLER     5L</v>
      </c>
      <c r="G2955" s="13"/>
      <c r="H2955" s="91" t="s">
        <v>28</v>
      </c>
      <c r="I2955" s="11" t="s">
        <v>29</v>
      </c>
      <c r="J2955" s="11" t="s">
        <v>29</v>
      </c>
      <c r="K2955" s="11" t="s">
        <v>30</v>
      </c>
      <c r="M2955" s="11" t="s">
        <v>7062</v>
      </c>
      <c r="N2955" s="13">
        <v>3105</v>
      </c>
      <c r="O2955" s="15">
        <f>_xlfn.XLOOKUP(B2955,Sheet1!A:A,Sheet1!E:E)</f>
        <v>25</v>
      </c>
      <c r="P2955" s="26">
        <f>_xlfn.XLOOKUP(A2955,Sheet2!F:F,Sheet2!H:H)</f>
        <v>0</v>
      </c>
      <c r="Q2955" s="15">
        <f t="shared" si="227"/>
        <v>26.25</v>
      </c>
      <c r="R2955" s="38">
        <f t="shared" si="229"/>
        <v>27.037500000000001</v>
      </c>
      <c r="S2955" s="26">
        <v>0</v>
      </c>
      <c r="T2955" s="13" t="str">
        <f t="shared" si="231"/>
        <v>Up</v>
      </c>
    </row>
    <row r="2956" spans="1:20" s="14" customFormat="1" hidden="1" x14ac:dyDescent="0.3">
      <c r="A2956" s="11">
        <v>6060633</v>
      </c>
      <c r="B2956" s="11">
        <v>6060633</v>
      </c>
      <c r="C2956" s="11" t="s">
        <v>26</v>
      </c>
      <c r="D2956" s="11" t="s">
        <v>27</v>
      </c>
      <c r="E2956" s="13" t="str">
        <f>_xlfn.XLOOKUP(B2956,Sheet1!A:A,Sheet1!B:B)</f>
        <v>DS HIPPO ANTI-BACTERIAL WIPES      40PK</v>
      </c>
      <c r="F2956" s="13" t="str">
        <f t="shared" si="230"/>
        <v>CROWN  - DS HIPPO ANTI-BACTERIAL WIPES      40PK</v>
      </c>
      <c r="G2956" s="13"/>
      <c r="H2956" s="91" t="s">
        <v>28</v>
      </c>
      <c r="I2956" s="11" t="s">
        <v>29</v>
      </c>
      <c r="J2956" s="11" t="s">
        <v>29</v>
      </c>
      <c r="K2956" s="11" t="s">
        <v>30</v>
      </c>
      <c r="M2956" s="11" t="s">
        <v>7062</v>
      </c>
      <c r="N2956" s="13">
        <v>3105</v>
      </c>
      <c r="O2956" s="15">
        <f>_xlfn.XLOOKUP(B2956,Sheet1!A:A,Sheet1!E:E)</f>
        <v>2.85</v>
      </c>
      <c r="P2956" s="26"/>
      <c r="Q2956" s="15">
        <f t="shared" si="227"/>
        <v>2.9925000000000002</v>
      </c>
      <c r="R2956" s="38">
        <f t="shared" si="229"/>
        <v>3.0822750000000001</v>
      </c>
      <c r="S2956" s="26">
        <v>0</v>
      </c>
      <c r="T2956" s="13" t="str">
        <f t="shared" si="231"/>
        <v>Up</v>
      </c>
    </row>
    <row r="2957" spans="1:20" s="14" customFormat="1" hidden="1" x14ac:dyDescent="0.3">
      <c r="A2957" s="11">
        <v>6060631</v>
      </c>
      <c r="B2957" s="11">
        <v>6060631</v>
      </c>
      <c r="C2957" s="11" t="s">
        <v>26</v>
      </c>
      <c r="D2957" s="11" t="s">
        <v>27</v>
      </c>
      <c r="E2957" s="13" t="str">
        <f>_xlfn.XLOOKUP(B2957,Sheet1!A:A,Sheet1!B:B)</f>
        <v>DS FILLTITE 2 PART WOODFILL WHITE  500G</v>
      </c>
      <c r="F2957" s="13" t="str">
        <f t="shared" si="230"/>
        <v>CROWN  - DS FILLTITE 2 PART WOODFILL WHITE  500G</v>
      </c>
      <c r="G2957" s="13"/>
      <c r="H2957" s="91" t="s">
        <v>28</v>
      </c>
      <c r="I2957" s="11" t="s">
        <v>29</v>
      </c>
      <c r="J2957" s="11" t="s">
        <v>29</v>
      </c>
      <c r="K2957" s="11" t="s">
        <v>30</v>
      </c>
      <c r="M2957" s="11" t="s">
        <v>7062</v>
      </c>
      <c r="N2957" s="13">
        <v>3105</v>
      </c>
      <c r="O2957" s="15">
        <f>_xlfn.XLOOKUP(B2957,Sheet1!A:A,Sheet1!E:E)</f>
        <v>12.36</v>
      </c>
      <c r="P2957" s="26">
        <f>_xlfn.XLOOKUP(A2957,Sheet2!F:F,Sheet2!H:H)</f>
        <v>0</v>
      </c>
      <c r="Q2957" s="15">
        <f t="shared" si="227"/>
        <v>12.978</v>
      </c>
      <c r="R2957" s="38">
        <f t="shared" si="229"/>
        <v>13.36734</v>
      </c>
      <c r="S2957" s="26">
        <v>0</v>
      </c>
      <c r="T2957" s="13" t="str">
        <f t="shared" si="231"/>
        <v>Up</v>
      </c>
    </row>
    <row r="2958" spans="1:20" s="14" customFormat="1" hidden="1" x14ac:dyDescent="0.3">
      <c r="A2958" s="11">
        <v>6060549</v>
      </c>
      <c r="B2958" s="11">
        <v>6060549</v>
      </c>
      <c r="C2958" s="11" t="s">
        <v>26</v>
      </c>
      <c r="D2958" s="11" t="s">
        <v>27</v>
      </c>
      <c r="E2958" s="13" t="str">
        <f>_xlfn.XLOOKUP(B2958,Sheet1!A:A,Sheet1!B:B)</f>
        <v>DS TOUPRET FINE SCRIM          5CM X 20M</v>
      </c>
      <c r="F2958" s="13" t="str">
        <f t="shared" si="230"/>
        <v>CROWN  - DS TOUPRET FINE SCRIM          5CM X 20M</v>
      </c>
      <c r="G2958" s="13"/>
      <c r="H2958" s="91" t="s">
        <v>28</v>
      </c>
      <c r="I2958" s="11" t="s">
        <v>29</v>
      </c>
      <c r="J2958" s="11" t="s">
        <v>29</v>
      </c>
      <c r="K2958" s="11" t="s">
        <v>30</v>
      </c>
      <c r="M2958" s="11" t="s">
        <v>7062</v>
      </c>
      <c r="N2958" s="13">
        <v>3105</v>
      </c>
      <c r="O2958" s="15">
        <f>_xlfn.XLOOKUP(B2958,Sheet1!A:A,Sheet1!E:E)</f>
        <v>11.21</v>
      </c>
      <c r="P2958" s="26"/>
      <c r="Q2958" s="15">
        <f t="shared" si="227"/>
        <v>11.770500000000002</v>
      </c>
      <c r="R2958" s="38">
        <f t="shared" si="229"/>
        <v>12.123615000000003</v>
      </c>
      <c r="S2958" s="26">
        <v>0</v>
      </c>
      <c r="T2958" s="13" t="str">
        <f t="shared" si="231"/>
        <v>Up</v>
      </c>
    </row>
    <row r="2959" spans="1:20" s="14" customFormat="1" hidden="1" x14ac:dyDescent="0.3">
      <c r="A2959" s="11">
        <v>6060548</v>
      </c>
      <c r="B2959" s="11">
        <v>6060548</v>
      </c>
      <c r="C2959" s="11" t="s">
        <v>26</v>
      </c>
      <c r="D2959" s="11" t="s">
        <v>27</v>
      </c>
      <c r="E2959" s="13" t="str">
        <f>_xlfn.XLOOKUP(B2959,Sheet1!A:A,Sheet1!B:B)</f>
        <v>DS TOUPRET INT EXT RM SKIM FLEX    5K</v>
      </c>
      <c r="F2959" s="13" t="str">
        <f t="shared" si="230"/>
        <v>CROWN  - DS TOUPRET INT EXT RM SKIM FLEX    5K</v>
      </c>
      <c r="G2959" s="13"/>
      <c r="H2959" s="91" t="s">
        <v>28</v>
      </c>
      <c r="I2959" s="11" t="s">
        <v>29</v>
      </c>
      <c r="J2959" s="11" t="s">
        <v>29</v>
      </c>
      <c r="K2959" s="11" t="s">
        <v>30</v>
      </c>
      <c r="M2959" s="11" t="s">
        <v>7062</v>
      </c>
      <c r="N2959" s="13">
        <v>3105</v>
      </c>
      <c r="O2959" s="15">
        <f>_xlfn.XLOOKUP(B2959,Sheet1!A:A,Sheet1!E:E)</f>
        <v>28.03</v>
      </c>
      <c r="P2959" s="26"/>
      <c r="Q2959" s="15">
        <f t="shared" si="227"/>
        <v>29.431500000000003</v>
      </c>
      <c r="R2959" s="38">
        <f t="shared" si="229"/>
        <v>30.314445000000003</v>
      </c>
      <c r="S2959" s="26">
        <v>0</v>
      </c>
      <c r="T2959" s="13" t="str">
        <f t="shared" si="231"/>
        <v>Up</v>
      </c>
    </row>
    <row r="2960" spans="1:20" s="14" customFormat="1" hidden="1" x14ac:dyDescent="0.3">
      <c r="A2960" s="11">
        <v>6060547</v>
      </c>
      <c r="B2960" s="11">
        <v>6060547</v>
      </c>
      <c r="C2960" s="11" t="s">
        <v>26</v>
      </c>
      <c r="D2960" s="11" t="s">
        <v>27</v>
      </c>
      <c r="E2960" s="13" t="str">
        <f>_xlfn.XLOOKUP(B2960,Sheet1!A:A,Sheet1!B:B)</f>
        <v>DS TOUPRET INT EXT RM FILL FLEX    1K</v>
      </c>
      <c r="F2960" s="13" t="str">
        <f t="shared" si="230"/>
        <v>CROWN  - DS TOUPRET INT EXT RM FILL FLEX    1K</v>
      </c>
      <c r="G2960" s="13"/>
      <c r="H2960" s="91" t="s">
        <v>28</v>
      </c>
      <c r="I2960" s="11" t="s">
        <v>29</v>
      </c>
      <c r="J2960" s="11" t="s">
        <v>29</v>
      </c>
      <c r="K2960" s="11" t="s">
        <v>30</v>
      </c>
      <c r="M2960" s="11" t="s">
        <v>7062</v>
      </c>
      <c r="N2960" s="13">
        <v>3105</v>
      </c>
      <c r="O2960" s="15">
        <f>_xlfn.XLOOKUP(B2960,Sheet1!A:A,Sheet1!E:E)</f>
        <v>16.809999999999999</v>
      </c>
      <c r="P2960" s="26"/>
      <c r="Q2960" s="15">
        <f t="shared" si="227"/>
        <v>17.650500000000001</v>
      </c>
      <c r="R2960" s="13">
        <f>_xlfn.XLOOKUP(B2960,Sheet4!B:B,Sheet4!D:D)</f>
        <v>17.649999999999999</v>
      </c>
      <c r="S2960" s="26">
        <v>0</v>
      </c>
      <c r="T2960" s="13" t="str">
        <f t="shared" si="231"/>
        <v>No Change</v>
      </c>
    </row>
    <row r="2961" spans="1:20" s="14" customFormat="1" hidden="1" x14ac:dyDescent="0.3">
      <c r="A2961" s="11">
        <v>6060546</v>
      </c>
      <c r="B2961" s="11">
        <v>6060546</v>
      </c>
      <c r="C2961" s="11" t="s">
        <v>26</v>
      </c>
      <c r="D2961" s="11" t="s">
        <v>27</v>
      </c>
      <c r="E2961" s="13" t="str">
        <f>_xlfn.XLOOKUP(B2961,Sheet1!A:A,Sheet1!B:B)</f>
        <v>DS TOUPRET INT EXT RM FILL FLEX    310ML</v>
      </c>
      <c r="F2961" s="13" t="str">
        <f t="shared" si="230"/>
        <v>CROWN  - DS TOUPRET INT EXT RM FILL FLEX    310ML</v>
      </c>
      <c r="G2961" s="13"/>
      <c r="H2961" s="91" t="s">
        <v>28</v>
      </c>
      <c r="I2961" s="11" t="s">
        <v>29</v>
      </c>
      <c r="J2961" s="11" t="s">
        <v>29</v>
      </c>
      <c r="K2961" s="11" t="s">
        <v>30</v>
      </c>
      <c r="M2961" s="11" t="s">
        <v>7062</v>
      </c>
      <c r="N2961" s="13">
        <v>3105</v>
      </c>
      <c r="O2961" s="15">
        <f>_xlfn.XLOOKUP(B2961,Sheet1!A:A,Sheet1!E:E)</f>
        <v>11.21</v>
      </c>
      <c r="P2961" s="26"/>
      <c r="Q2961" s="15">
        <f t="shared" si="227"/>
        <v>11.770500000000002</v>
      </c>
      <c r="R2961" s="13">
        <f>_xlfn.XLOOKUP(B2961,Sheet4!B:B,Sheet4!D:D)</f>
        <v>9.2899999999999991</v>
      </c>
      <c r="S2961" s="26">
        <v>0</v>
      </c>
      <c r="T2961" s="13" t="str">
        <f t="shared" si="231"/>
        <v>No Change</v>
      </c>
    </row>
    <row r="2962" spans="1:20" s="14" customFormat="1" hidden="1" x14ac:dyDescent="0.3">
      <c r="A2962" s="11">
        <v>6060545</v>
      </c>
      <c r="B2962" s="11">
        <v>6060545</v>
      </c>
      <c r="C2962" s="11" t="s">
        <v>26</v>
      </c>
      <c r="D2962" s="11" t="s">
        <v>27</v>
      </c>
      <c r="E2962" s="13" t="str">
        <f>_xlfn.XLOOKUP(B2962,Sheet1!A:A,Sheet1!B:B)</f>
        <v>DS TOUPRET EXT RM SKIMCOAT FILLER  10L</v>
      </c>
      <c r="F2962" s="13" t="str">
        <f t="shared" si="230"/>
        <v>CROWN  - DS TOUPRET EXT RM SKIMCOAT FILLER  10L</v>
      </c>
      <c r="G2962" s="13"/>
      <c r="H2962" s="91" t="s">
        <v>28</v>
      </c>
      <c r="I2962" s="11" t="s">
        <v>29</v>
      </c>
      <c r="J2962" s="11" t="s">
        <v>29</v>
      </c>
      <c r="K2962" s="11" t="s">
        <v>30</v>
      </c>
      <c r="M2962" s="11" t="s">
        <v>7062</v>
      </c>
      <c r="N2962" s="13">
        <v>3105</v>
      </c>
      <c r="O2962" s="15">
        <f>_xlfn.XLOOKUP(B2962,Sheet1!A:A,Sheet1!E:E)</f>
        <v>56.06</v>
      </c>
      <c r="P2962" s="26"/>
      <c r="Q2962" s="15">
        <f t="shared" si="227"/>
        <v>58.863000000000007</v>
      </c>
      <c r="R2962" s="38">
        <f>Q2962*1.03</f>
        <v>60.628890000000006</v>
      </c>
      <c r="S2962" s="26">
        <v>0</v>
      </c>
      <c r="T2962" s="13" t="str">
        <f t="shared" si="231"/>
        <v>Up</v>
      </c>
    </row>
    <row r="2963" spans="1:20" s="14" customFormat="1" hidden="1" x14ac:dyDescent="0.3">
      <c r="A2963" s="11">
        <v>6060541</v>
      </c>
      <c r="B2963" s="11">
        <v>6060541</v>
      </c>
      <c r="C2963" s="11" t="s">
        <v>26</v>
      </c>
      <c r="D2963" s="11" t="s">
        <v>27</v>
      </c>
      <c r="E2963" s="13" t="str">
        <f>_xlfn.XLOOKUP(B2963,Sheet1!A:A,Sheet1!B:B)</f>
        <v>DS TOUPRET EXT RM QUICK FILL FILLR 1L</v>
      </c>
      <c r="F2963" s="13" t="str">
        <f t="shared" si="230"/>
        <v>CROWN  - DS TOUPRET EXT RM QUICK FILL FILLR 1L</v>
      </c>
      <c r="G2963" s="13"/>
      <c r="H2963" s="91" t="s">
        <v>28</v>
      </c>
      <c r="I2963" s="11" t="s">
        <v>29</v>
      </c>
      <c r="J2963" s="11" t="s">
        <v>29</v>
      </c>
      <c r="K2963" s="11" t="s">
        <v>30</v>
      </c>
      <c r="M2963" s="11" t="s">
        <v>7062</v>
      </c>
      <c r="N2963" s="13">
        <v>3105</v>
      </c>
      <c r="O2963" s="15">
        <f>_xlfn.XLOOKUP(B2963,Sheet1!A:A,Sheet1!E:E)</f>
        <v>16.809999999999999</v>
      </c>
      <c r="P2963" s="26"/>
      <c r="Q2963" s="15">
        <f t="shared" ref="Q2963:Q3026" si="232">O2963*1.05</f>
        <v>17.650500000000001</v>
      </c>
      <c r="R2963" s="13">
        <f>_xlfn.XLOOKUP(B2963,Sheet4!B:B,Sheet4!D:D)</f>
        <v>16.29</v>
      </c>
      <c r="S2963" s="26">
        <v>0</v>
      </c>
      <c r="T2963" s="13" t="str">
        <f t="shared" si="231"/>
        <v>No Change</v>
      </c>
    </row>
    <row r="2964" spans="1:20" s="14" customFormat="1" hidden="1" x14ac:dyDescent="0.3">
      <c r="A2964" s="11">
        <v>6060540</v>
      </c>
      <c r="B2964" s="11">
        <v>6060540</v>
      </c>
      <c r="C2964" s="11" t="s">
        <v>26</v>
      </c>
      <c r="D2964" s="11" t="s">
        <v>27</v>
      </c>
      <c r="E2964" s="13" t="str">
        <f>_xlfn.XLOOKUP(B2964,Sheet1!A:A,Sheet1!B:B)</f>
        <v>DS TOUPRET EXT TOUGH MULTI FILLER  10K</v>
      </c>
      <c r="F2964" s="13" t="str">
        <f t="shared" si="230"/>
        <v>CROWN  - DS TOUPRET EXT TOUGH MULTI FILLER  10K</v>
      </c>
      <c r="G2964" s="13"/>
      <c r="H2964" s="91" t="s">
        <v>28</v>
      </c>
      <c r="I2964" s="11" t="s">
        <v>29</v>
      </c>
      <c r="J2964" s="11" t="s">
        <v>29</v>
      </c>
      <c r="K2964" s="11" t="s">
        <v>30</v>
      </c>
      <c r="M2964" s="11" t="s">
        <v>7062</v>
      </c>
      <c r="N2964" s="13">
        <v>3105</v>
      </c>
      <c r="O2964" s="15">
        <f>_xlfn.XLOOKUP(B2964,Sheet1!A:A,Sheet1!E:E)</f>
        <v>56.06</v>
      </c>
      <c r="P2964" s="26"/>
      <c r="Q2964" s="15">
        <f t="shared" si="232"/>
        <v>58.863000000000007</v>
      </c>
      <c r="R2964" s="38">
        <f>Q2964*1.03</f>
        <v>60.628890000000006</v>
      </c>
      <c r="S2964" s="26">
        <v>0</v>
      </c>
      <c r="T2964" s="13" t="str">
        <f t="shared" si="231"/>
        <v>Up</v>
      </c>
    </row>
    <row r="2965" spans="1:20" s="14" customFormat="1" hidden="1" x14ac:dyDescent="0.3">
      <c r="A2965" s="11">
        <v>6060539</v>
      </c>
      <c r="B2965" s="11">
        <v>6060539</v>
      </c>
      <c r="C2965" s="11" t="s">
        <v>26</v>
      </c>
      <c r="D2965" s="11" t="s">
        <v>27</v>
      </c>
      <c r="E2965" s="13" t="str">
        <f>_xlfn.XLOOKUP(B2965,Sheet1!A:A,Sheet1!B:B)</f>
        <v>DS TOUPRET EXT TOUGH MULTI FILLER  5K</v>
      </c>
      <c r="F2965" s="13" t="str">
        <f t="shared" si="230"/>
        <v>CROWN  - DS TOUPRET EXT TOUGH MULTI FILLER  5K</v>
      </c>
      <c r="G2965" s="13"/>
      <c r="H2965" s="91" t="s">
        <v>28</v>
      </c>
      <c r="I2965" s="11" t="s">
        <v>29</v>
      </c>
      <c r="J2965" s="11" t="s">
        <v>29</v>
      </c>
      <c r="K2965" s="11" t="s">
        <v>30</v>
      </c>
      <c r="M2965" s="11" t="s">
        <v>7062</v>
      </c>
      <c r="N2965" s="13">
        <v>3105</v>
      </c>
      <c r="O2965" s="15">
        <f>_xlfn.XLOOKUP(B2965,Sheet1!A:A,Sheet1!E:E)</f>
        <v>39.229999999999997</v>
      </c>
      <c r="P2965" s="26"/>
      <c r="Q2965" s="15">
        <f t="shared" si="232"/>
        <v>41.191499999999998</v>
      </c>
      <c r="R2965" s="13">
        <f>_xlfn.XLOOKUP(B2965,Sheet4!B:B,Sheet4!D:D)</f>
        <v>36.28</v>
      </c>
      <c r="S2965" s="26">
        <v>0</v>
      </c>
      <c r="T2965" s="13" t="str">
        <f t="shared" si="231"/>
        <v>No Change</v>
      </c>
    </row>
    <row r="2966" spans="1:20" s="14" customFormat="1" hidden="1" x14ac:dyDescent="0.3">
      <c r="A2966" s="11">
        <v>6060538</v>
      </c>
      <c r="B2966" s="11">
        <v>6060538</v>
      </c>
      <c r="C2966" s="11" t="s">
        <v>26</v>
      </c>
      <c r="D2966" s="11" t="s">
        <v>27</v>
      </c>
      <c r="E2966" s="13" t="str">
        <f>_xlfn.XLOOKUP(B2966,Sheet1!A:A,Sheet1!B:B)</f>
        <v>DS TOUPRET EXT TOUGH MULTI FILLER  2K</v>
      </c>
      <c r="F2966" s="13" t="str">
        <f t="shared" si="230"/>
        <v>CROWN  - DS TOUPRET EXT TOUGH MULTI FILLER  2K</v>
      </c>
      <c r="G2966" s="13"/>
      <c r="H2966" s="91" t="s">
        <v>28</v>
      </c>
      <c r="I2966" s="11" t="s">
        <v>29</v>
      </c>
      <c r="J2966" s="11" t="s">
        <v>29</v>
      </c>
      <c r="K2966" s="11" t="s">
        <v>30</v>
      </c>
      <c r="M2966" s="11" t="s">
        <v>7062</v>
      </c>
      <c r="N2966" s="13">
        <v>3105</v>
      </c>
      <c r="O2966" s="15">
        <f>_xlfn.XLOOKUP(B2966,Sheet1!A:A,Sheet1!E:E)</f>
        <v>22.42</v>
      </c>
      <c r="P2966" s="26"/>
      <c r="Q2966" s="15">
        <f t="shared" si="232"/>
        <v>23.541000000000004</v>
      </c>
      <c r="R2966" s="13">
        <f>_xlfn.XLOOKUP(B2966,Sheet4!B:B,Sheet4!D:D)</f>
        <v>17.43</v>
      </c>
      <c r="S2966" s="26">
        <v>0</v>
      </c>
      <c r="T2966" s="13" t="str">
        <f t="shared" si="231"/>
        <v>No Change</v>
      </c>
    </row>
    <row r="2967" spans="1:20" s="14" customFormat="1" hidden="1" x14ac:dyDescent="0.3">
      <c r="A2967" s="11">
        <v>6060537</v>
      </c>
      <c r="B2967" s="11">
        <v>6060537</v>
      </c>
      <c r="C2967" s="11" t="s">
        <v>26</v>
      </c>
      <c r="D2967" s="11" t="s">
        <v>27</v>
      </c>
      <c r="E2967" s="13" t="str">
        <f>_xlfn.XLOOKUP(B2967,Sheet1!A:A,Sheet1!B:B)</f>
        <v>DS TOUPRET EXT ROCK SOLID POW FILL 10K</v>
      </c>
      <c r="F2967" s="13" t="str">
        <f t="shared" si="230"/>
        <v>CROWN  - DS TOUPRET EXT ROCK SOLID POW FILL 10K</v>
      </c>
      <c r="G2967" s="13"/>
      <c r="H2967" s="91" t="s">
        <v>28</v>
      </c>
      <c r="I2967" s="11" t="s">
        <v>29</v>
      </c>
      <c r="J2967" s="11" t="s">
        <v>29</v>
      </c>
      <c r="K2967" s="11" t="s">
        <v>30</v>
      </c>
      <c r="M2967" s="11" t="s">
        <v>7062</v>
      </c>
      <c r="N2967" s="13">
        <v>3105</v>
      </c>
      <c r="O2967" s="15">
        <f>_xlfn.XLOOKUP(B2967,Sheet1!A:A,Sheet1!E:E)</f>
        <v>67.28</v>
      </c>
      <c r="P2967" s="26"/>
      <c r="Q2967" s="15">
        <f t="shared" si="232"/>
        <v>70.644000000000005</v>
      </c>
      <c r="R2967" s="38">
        <f>Q2967*1.03</f>
        <v>72.763320000000007</v>
      </c>
      <c r="S2967" s="26">
        <v>0</v>
      </c>
      <c r="T2967" s="13" t="str">
        <f t="shared" si="231"/>
        <v>Up</v>
      </c>
    </row>
    <row r="2968" spans="1:20" s="14" customFormat="1" hidden="1" x14ac:dyDescent="0.3">
      <c r="A2968" s="11">
        <v>6060536</v>
      </c>
      <c r="B2968" s="11">
        <v>6060536</v>
      </c>
      <c r="C2968" s="11" t="s">
        <v>26</v>
      </c>
      <c r="D2968" s="11" t="s">
        <v>27</v>
      </c>
      <c r="E2968" s="13" t="str">
        <f>_xlfn.XLOOKUP(B2968,Sheet1!A:A,Sheet1!B:B)</f>
        <v>DS TOUPRET EXT ROCK SOLID POW FILL 5K</v>
      </c>
      <c r="F2968" s="13" t="str">
        <f t="shared" si="230"/>
        <v>CROWN  - DS TOUPRET EXT ROCK SOLID POW FILL 5K</v>
      </c>
      <c r="G2968" s="13"/>
      <c r="H2968" s="91" t="s">
        <v>28</v>
      </c>
      <c r="I2968" s="11" t="s">
        <v>29</v>
      </c>
      <c r="J2968" s="11" t="s">
        <v>29</v>
      </c>
      <c r="K2968" s="11" t="s">
        <v>30</v>
      </c>
      <c r="M2968" s="11" t="s">
        <v>7062</v>
      </c>
      <c r="N2968" s="13">
        <v>3105</v>
      </c>
      <c r="O2968" s="15">
        <f>_xlfn.XLOOKUP(B2968,Sheet1!A:A,Sheet1!E:E)</f>
        <v>44.85</v>
      </c>
      <c r="P2968" s="26"/>
      <c r="Q2968" s="15">
        <f t="shared" si="232"/>
        <v>47.092500000000001</v>
      </c>
      <c r="R2968" s="13">
        <f>_xlfn.XLOOKUP(B2968,Sheet4!B:B,Sheet4!D:D)</f>
        <v>47.09</v>
      </c>
      <c r="S2968" s="26">
        <v>0</v>
      </c>
      <c r="T2968" s="13" t="str">
        <f t="shared" si="231"/>
        <v>No Change</v>
      </c>
    </row>
    <row r="2969" spans="1:20" s="14" customFormat="1" hidden="1" x14ac:dyDescent="0.3">
      <c r="A2969" s="11">
        <v>6061623</v>
      </c>
      <c r="B2969" s="11">
        <v>6061623</v>
      </c>
      <c r="C2969" s="11" t="s">
        <v>26</v>
      </c>
      <c r="D2969" s="11" t="s">
        <v>27</v>
      </c>
      <c r="E2969" s="13" t="str">
        <f>_xlfn.XLOOKUP(B2969,Sheet1!A:A,Sheet1!B:B)</f>
        <v>DS SIROFLEX SANTI CRACK ACRY WHITE 310ML</v>
      </c>
      <c r="F2969" s="13" t="str">
        <f t="shared" si="230"/>
        <v>CROWN  - DS SIROFLEX SANTI CRACK ACRY WHITE 310ML</v>
      </c>
      <c r="G2969" s="13"/>
      <c r="H2969" s="91" t="s">
        <v>28</v>
      </c>
      <c r="I2969" s="11" t="s">
        <v>29</v>
      </c>
      <c r="J2969" s="11" t="s">
        <v>29</v>
      </c>
      <c r="K2969" s="11" t="s">
        <v>30</v>
      </c>
      <c r="M2969" s="11" t="s">
        <v>7062</v>
      </c>
      <c r="N2969" s="13">
        <v>3105</v>
      </c>
      <c r="O2969" s="15">
        <f>_xlfn.XLOOKUP(B2969,Sheet1!A:A,Sheet1!E:E)</f>
        <v>2.76</v>
      </c>
      <c r="P2969" s="26"/>
      <c r="Q2969" s="15">
        <f t="shared" si="232"/>
        <v>2.8979999999999997</v>
      </c>
      <c r="R2969" s="38">
        <f t="shared" ref="R2969:R3000" si="233">Q2969*1.03</f>
        <v>2.9849399999999999</v>
      </c>
      <c r="S2969" s="26">
        <v>0</v>
      </c>
      <c r="T2969" s="13" t="str">
        <f t="shared" si="231"/>
        <v>Up</v>
      </c>
    </row>
    <row r="2970" spans="1:20" s="14" customFormat="1" hidden="1" x14ac:dyDescent="0.3">
      <c r="A2970" s="11">
        <v>6063180</v>
      </c>
      <c r="B2970" s="11">
        <v>6063180</v>
      </c>
      <c r="C2970" s="11" t="s">
        <v>26</v>
      </c>
      <c r="D2970" s="11" t="s">
        <v>27</v>
      </c>
      <c r="E2970" s="13" t="str">
        <f>_xlfn.XLOOKUP(B2970,Sheet1!A:A,Sheet1!B:B)</f>
        <v>DS PAINT WARRIOR BRUSH BOX SET     3PK</v>
      </c>
      <c r="F2970" s="13" t="str">
        <f t="shared" si="230"/>
        <v>CROWN  - DS PAINT WARRIOR BRUSH BOX SET     3PK</v>
      </c>
      <c r="G2970" s="13"/>
      <c r="H2970" s="91" t="s">
        <v>28</v>
      </c>
      <c r="I2970" s="11" t="s">
        <v>29</v>
      </c>
      <c r="J2970" s="11" t="s">
        <v>29</v>
      </c>
      <c r="K2970" s="11" t="s">
        <v>30</v>
      </c>
      <c r="M2970" s="11" t="s">
        <v>7062</v>
      </c>
      <c r="N2970" s="13">
        <v>3105</v>
      </c>
      <c r="O2970" s="15">
        <f>_xlfn.XLOOKUP(B2970,Sheet1!A:A,Sheet1!E:E)</f>
        <v>32</v>
      </c>
      <c r="P2970" s="26"/>
      <c r="Q2970" s="15">
        <f t="shared" si="232"/>
        <v>33.6</v>
      </c>
      <c r="R2970" s="38">
        <f t="shared" si="233"/>
        <v>34.608000000000004</v>
      </c>
      <c r="S2970" s="26">
        <v>0</v>
      </c>
      <c r="T2970" s="13" t="str">
        <f t="shared" si="231"/>
        <v>Up</v>
      </c>
    </row>
    <row r="2971" spans="1:20" s="14" customFormat="1" hidden="1" x14ac:dyDescent="0.3">
      <c r="A2971" s="11">
        <v>6062916</v>
      </c>
      <c r="B2971" s="11">
        <v>6062916</v>
      </c>
      <c r="C2971" s="11" t="s">
        <v>26</v>
      </c>
      <c r="D2971" s="11" t="s">
        <v>27</v>
      </c>
      <c r="E2971" s="13" t="str">
        <f>_xlfn.XLOOKUP(B2971,Sheet1!A:A,Sheet1!B:B)</f>
        <v>DS PAINT WARRIOR DECORATING CAULK WHITE</v>
      </c>
      <c r="F2971" s="13" t="str">
        <f t="shared" si="230"/>
        <v>CROWN  - DS PAINT WARRIOR DECORATING CAULK WHITE</v>
      </c>
      <c r="G2971" s="13"/>
      <c r="H2971" s="91" t="s">
        <v>28</v>
      </c>
      <c r="I2971" s="11" t="s">
        <v>29</v>
      </c>
      <c r="J2971" s="11" t="s">
        <v>29</v>
      </c>
      <c r="K2971" s="11" t="s">
        <v>30</v>
      </c>
      <c r="M2971" s="11" t="s">
        <v>7062</v>
      </c>
      <c r="N2971" s="13">
        <v>3105</v>
      </c>
      <c r="O2971" s="15">
        <f>_xlfn.XLOOKUP(B2971,Sheet1!A:A,Sheet1!E:E)</f>
        <v>2.75</v>
      </c>
      <c r="P2971" s="26"/>
      <c r="Q2971" s="15">
        <f t="shared" si="232"/>
        <v>2.8875000000000002</v>
      </c>
      <c r="R2971" s="38">
        <f t="shared" si="233"/>
        <v>2.9741250000000004</v>
      </c>
      <c r="S2971" s="26">
        <v>0</v>
      </c>
      <c r="T2971" s="13" t="str">
        <f t="shared" si="231"/>
        <v>Up</v>
      </c>
    </row>
    <row r="2972" spans="1:20" s="14" customFormat="1" hidden="1" x14ac:dyDescent="0.3">
      <c r="A2972" s="11">
        <v>6062915</v>
      </c>
      <c r="B2972" s="11">
        <v>6062915</v>
      </c>
      <c r="C2972" s="11" t="s">
        <v>26</v>
      </c>
      <c r="D2972" s="11" t="s">
        <v>27</v>
      </c>
      <c r="E2972" s="13" t="str">
        <f>_xlfn.XLOOKUP(B2972,Sheet1!A:A,Sheet1!B:B)</f>
        <v>DS SWIFTEC ANTINOX PROTECT BOARD   10PK</v>
      </c>
      <c r="F2972" s="13" t="str">
        <f t="shared" si="230"/>
        <v>CROWN  - DS SWIFTEC ANTINOX PROTECT BOARD   10PK</v>
      </c>
      <c r="G2972" s="13"/>
      <c r="H2972" s="91" t="s">
        <v>28</v>
      </c>
      <c r="I2972" s="11" t="s">
        <v>29</v>
      </c>
      <c r="J2972" s="11" t="s">
        <v>29</v>
      </c>
      <c r="K2972" s="11" t="s">
        <v>30</v>
      </c>
      <c r="M2972" s="11" t="s">
        <v>7062</v>
      </c>
      <c r="N2972" s="13">
        <v>3105</v>
      </c>
      <c r="O2972" s="15">
        <f>_xlfn.XLOOKUP(B2972,Sheet1!A:A,Sheet1!E:E)</f>
        <v>22</v>
      </c>
      <c r="P2972" s="26"/>
      <c r="Q2972" s="15">
        <f t="shared" si="232"/>
        <v>23.1</v>
      </c>
      <c r="R2972" s="38">
        <f t="shared" si="233"/>
        <v>23.793000000000003</v>
      </c>
      <c r="S2972" s="26">
        <v>0</v>
      </c>
      <c r="T2972" s="13" t="str">
        <f t="shared" si="231"/>
        <v>Up</v>
      </c>
    </row>
    <row r="2973" spans="1:20" s="14" customFormat="1" hidden="1" x14ac:dyDescent="0.3">
      <c r="A2973" s="11">
        <v>6062914</v>
      </c>
      <c r="B2973" s="11">
        <v>6062914</v>
      </c>
      <c r="C2973" s="11" t="s">
        <v>26</v>
      </c>
      <c r="D2973" s="11" t="s">
        <v>27</v>
      </c>
      <c r="E2973" s="13" t="str">
        <f>_xlfn.XLOOKUP(B2973,Sheet1!A:A,Sheet1!B:B)</f>
        <v>DS ARROWORTHY LONG ANG CUT 4PK+ 2PK ROLL</v>
      </c>
      <c r="F2973" s="13" t="str">
        <f t="shared" si="230"/>
        <v>CROWN  - DS ARROWORTHY LONG ANG CUT 4PK+ 2PK ROLL</v>
      </c>
      <c r="G2973" s="13"/>
      <c r="H2973" s="91" t="s">
        <v>28</v>
      </c>
      <c r="I2973" s="11" t="s">
        <v>29</v>
      </c>
      <c r="J2973" s="11" t="s">
        <v>29</v>
      </c>
      <c r="K2973" s="11" t="s">
        <v>30</v>
      </c>
      <c r="M2973" s="11" t="s">
        <v>7062</v>
      </c>
      <c r="N2973" s="13">
        <v>3105</v>
      </c>
      <c r="O2973" s="15">
        <f>_xlfn.XLOOKUP(B2973,Sheet1!A:A,Sheet1!E:E)</f>
        <v>24</v>
      </c>
      <c r="P2973" s="26"/>
      <c r="Q2973" s="15">
        <f t="shared" si="232"/>
        <v>25.200000000000003</v>
      </c>
      <c r="R2973" s="38">
        <f t="shared" si="233"/>
        <v>25.956000000000003</v>
      </c>
      <c r="S2973" s="26">
        <v>0</v>
      </c>
      <c r="T2973" s="13" t="str">
        <f t="shared" si="231"/>
        <v>Up</v>
      </c>
    </row>
    <row r="2974" spans="1:20" s="14" customFormat="1" hidden="1" x14ac:dyDescent="0.3">
      <c r="A2974" s="11">
        <v>6062913</v>
      </c>
      <c r="B2974" s="11">
        <v>6062913</v>
      </c>
      <c r="C2974" s="11" t="s">
        <v>26</v>
      </c>
      <c r="D2974" s="11" t="s">
        <v>27</v>
      </c>
      <c r="E2974" s="13" t="str">
        <f>_xlfn.XLOOKUP(B2974,Sheet1!A:A,Sheet1!B:B)</f>
        <v>DS HIPPO MP BAMBOO WIPES REUSE TUB 80PK</v>
      </c>
      <c r="F2974" s="13" t="str">
        <f t="shared" si="230"/>
        <v>CROWN  - DS HIPPO MP BAMBOO WIPES REUSE TUB 80PK</v>
      </c>
      <c r="G2974" s="13"/>
      <c r="H2974" s="91" t="s">
        <v>28</v>
      </c>
      <c r="I2974" s="11" t="s">
        <v>29</v>
      </c>
      <c r="J2974" s="11" t="s">
        <v>29</v>
      </c>
      <c r="K2974" s="11" t="s">
        <v>30</v>
      </c>
      <c r="M2974" s="11" t="s">
        <v>7062</v>
      </c>
      <c r="N2974" s="13">
        <v>3105</v>
      </c>
      <c r="O2974" s="15">
        <f>_xlfn.XLOOKUP(B2974,Sheet1!A:A,Sheet1!E:E)</f>
        <v>11</v>
      </c>
      <c r="P2974" s="26"/>
      <c r="Q2974" s="15">
        <f t="shared" si="232"/>
        <v>11.55</v>
      </c>
      <c r="R2974" s="38">
        <f t="shared" si="233"/>
        <v>11.896500000000001</v>
      </c>
      <c r="S2974" s="26">
        <v>0</v>
      </c>
      <c r="T2974" s="13" t="str">
        <f t="shared" si="231"/>
        <v>Up</v>
      </c>
    </row>
    <row r="2975" spans="1:20" s="14" customFormat="1" hidden="1" x14ac:dyDescent="0.3">
      <c r="A2975" s="11">
        <v>6062912</v>
      </c>
      <c r="B2975" s="11">
        <v>6062912</v>
      </c>
      <c r="C2975" s="11" t="s">
        <v>26</v>
      </c>
      <c r="D2975" s="11" t="s">
        <v>27</v>
      </c>
      <c r="E2975" s="13" t="str">
        <f>_xlfn.XLOOKUP(B2975,Sheet1!A:A,Sheet1!B:B)</f>
        <v>DS HIPPO MP BAMBOO WIPES REFILL    80PK</v>
      </c>
      <c r="F2975" s="13" t="str">
        <f t="shared" si="230"/>
        <v>CROWN  - DS HIPPO MP BAMBOO WIPES REFILL    80PK</v>
      </c>
      <c r="G2975" s="13"/>
      <c r="H2975" s="91" t="s">
        <v>28</v>
      </c>
      <c r="I2975" s="11" t="s">
        <v>29</v>
      </c>
      <c r="J2975" s="11" t="s">
        <v>29</v>
      </c>
      <c r="K2975" s="11" t="s">
        <v>30</v>
      </c>
      <c r="M2975" s="11" t="s">
        <v>7062</v>
      </c>
      <c r="N2975" s="13">
        <v>3105</v>
      </c>
      <c r="O2975" s="15">
        <f>_xlfn.XLOOKUP(B2975,Sheet1!A:A,Sheet1!E:E)</f>
        <v>10</v>
      </c>
      <c r="P2975" s="26"/>
      <c r="Q2975" s="15">
        <f t="shared" si="232"/>
        <v>10.5</v>
      </c>
      <c r="R2975" s="38">
        <f t="shared" si="233"/>
        <v>10.815</v>
      </c>
      <c r="S2975" s="26">
        <v>0</v>
      </c>
      <c r="T2975" s="13" t="str">
        <f t="shared" si="231"/>
        <v>Up</v>
      </c>
    </row>
    <row r="2976" spans="1:20" s="14" customFormat="1" hidden="1" x14ac:dyDescent="0.3">
      <c r="A2976" s="11">
        <v>6062410</v>
      </c>
      <c r="B2976" s="11">
        <v>6062410</v>
      </c>
      <c r="C2976" s="11" t="s">
        <v>26</v>
      </c>
      <c r="D2976" s="11" t="s">
        <v>27</v>
      </c>
      <c r="E2976" s="13" t="str">
        <f>_xlfn.XLOOKUP(B2976,Sheet1!A:A,Sheet1!B:B)</f>
        <v>DS FILLTITE HP 2PK WOOD FILL WHITE 1K</v>
      </c>
      <c r="F2976" s="13" t="str">
        <f t="shared" si="230"/>
        <v>CROWN  - DS FILLTITE HP 2PK WOOD FILL WHITE 1K</v>
      </c>
      <c r="G2976" s="13"/>
      <c r="H2976" s="91" t="s">
        <v>28</v>
      </c>
      <c r="I2976" s="11" t="s">
        <v>29</v>
      </c>
      <c r="J2976" s="11" t="s">
        <v>29</v>
      </c>
      <c r="K2976" s="11" t="s">
        <v>30</v>
      </c>
      <c r="M2976" s="11" t="s">
        <v>7062</v>
      </c>
      <c r="N2976" s="13">
        <v>3105</v>
      </c>
      <c r="O2976" s="15">
        <f>_xlfn.XLOOKUP(B2976,Sheet1!A:A,Sheet1!E:E)</f>
        <v>20</v>
      </c>
      <c r="P2976" s="26">
        <f>_xlfn.XLOOKUP(A2976,Sheet2!F:F,Sheet2!H:H)</f>
        <v>0</v>
      </c>
      <c r="Q2976" s="15">
        <f t="shared" si="232"/>
        <v>21</v>
      </c>
      <c r="R2976" s="38">
        <f t="shared" si="233"/>
        <v>21.63</v>
      </c>
      <c r="S2976" s="26">
        <v>0</v>
      </c>
      <c r="T2976" s="13" t="str">
        <f t="shared" si="231"/>
        <v>Up</v>
      </c>
    </row>
    <row r="2977" spans="1:20" s="14" customFormat="1" hidden="1" x14ac:dyDescent="0.3">
      <c r="A2977" s="11">
        <v>6062408</v>
      </c>
      <c r="B2977" s="11">
        <v>6062408</v>
      </c>
      <c r="C2977" s="11" t="s">
        <v>26</v>
      </c>
      <c r="D2977" s="11" t="s">
        <v>27</v>
      </c>
      <c r="E2977" s="13" t="str">
        <f>_xlfn.XLOOKUP(B2977,Sheet1!A:A,Sheet1!B:B)</f>
        <v>DS FILLTITE HP 2PK WOOD FILL NATUR 1K</v>
      </c>
      <c r="F2977" s="13" t="str">
        <f t="shared" si="230"/>
        <v>CROWN  - DS FILLTITE HP 2PK WOOD FILL NATUR 1K</v>
      </c>
      <c r="G2977" s="13"/>
      <c r="H2977" s="91" t="s">
        <v>28</v>
      </c>
      <c r="I2977" s="11" t="s">
        <v>29</v>
      </c>
      <c r="J2977" s="11" t="s">
        <v>29</v>
      </c>
      <c r="K2977" s="11" t="s">
        <v>30</v>
      </c>
      <c r="M2977" s="11" t="s">
        <v>7062</v>
      </c>
      <c r="N2977" s="13">
        <v>3105</v>
      </c>
      <c r="O2977" s="15">
        <f>_xlfn.XLOOKUP(B2977,Sheet1!A:A,Sheet1!E:E)</f>
        <v>20</v>
      </c>
      <c r="P2977" s="26"/>
      <c r="Q2977" s="15">
        <f t="shared" si="232"/>
        <v>21</v>
      </c>
      <c r="R2977" s="38">
        <f t="shared" si="233"/>
        <v>21.63</v>
      </c>
      <c r="S2977" s="26">
        <v>0</v>
      </c>
      <c r="T2977" s="13" t="str">
        <f t="shared" si="231"/>
        <v>Up</v>
      </c>
    </row>
    <row r="2978" spans="1:20" s="14" customFormat="1" hidden="1" x14ac:dyDescent="0.3">
      <c r="A2978" s="11">
        <v>6062124</v>
      </c>
      <c r="B2978" s="11">
        <v>6062124</v>
      </c>
      <c r="C2978" s="11" t="s">
        <v>26</v>
      </c>
      <c r="D2978" s="11" t="s">
        <v>27</v>
      </c>
      <c r="E2978" s="13" t="str">
        <f>_xlfn.XLOOKUP(B2978,Sheet1!A:A,Sheet1!B:B)</f>
        <v>DS Q1 MULTIPURPOSE MASKING TAPE 3PK 48MM</v>
      </c>
      <c r="F2978" s="13" t="str">
        <f t="shared" si="230"/>
        <v>CROWN  - DS Q1 MULTIPURPOSE MASKING TAPE 3PK 48MM</v>
      </c>
      <c r="G2978" s="13"/>
      <c r="H2978" s="91" t="s">
        <v>28</v>
      </c>
      <c r="I2978" s="11" t="s">
        <v>29</v>
      </c>
      <c r="J2978" s="11" t="s">
        <v>29</v>
      </c>
      <c r="K2978" s="11" t="s">
        <v>30</v>
      </c>
      <c r="M2978" s="11" t="s">
        <v>7062</v>
      </c>
      <c r="N2978" s="13">
        <v>3105</v>
      </c>
      <c r="O2978" s="15">
        <f>_xlfn.XLOOKUP(B2978,Sheet1!A:A,Sheet1!E:E)</f>
        <v>8.76</v>
      </c>
      <c r="P2978" s="26"/>
      <c r="Q2978" s="15">
        <f t="shared" si="232"/>
        <v>9.1980000000000004</v>
      </c>
      <c r="R2978" s="38">
        <f t="shared" si="233"/>
        <v>9.4739400000000007</v>
      </c>
      <c r="S2978" s="26">
        <v>0</v>
      </c>
      <c r="T2978" s="13" t="str">
        <f t="shared" si="231"/>
        <v>Up</v>
      </c>
    </row>
    <row r="2979" spans="1:20" s="14" customFormat="1" hidden="1" x14ac:dyDescent="0.3">
      <c r="A2979" s="11">
        <v>6062123</v>
      </c>
      <c r="B2979" s="11">
        <v>6062123</v>
      </c>
      <c r="C2979" s="11" t="s">
        <v>26</v>
      </c>
      <c r="D2979" s="11" t="s">
        <v>27</v>
      </c>
      <c r="E2979" s="13" t="str">
        <f>_xlfn.XLOOKUP(B2979,Sheet1!A:A,Sheet1!B:B)</f>
        <v>DS Q1 MULTIPURPOSE MASKING TAPE 3PK 36MM</v>
      </c>
      <c r="F2979" s="13" t="str">
        <f t="shared" si="230"/>
        <v>CROWN  - DS Q1 MULTIPURPOSE MASKING TAPE 3PK 36MM</v>
      </c>
      <c r="G2979" s="13"/>
      <c r="H2979" s="91" t="s">
        <v>28</v>
      </c>
      <c r="I2979" s="11" t="s">
        <v>29</v>
      </c>
      <c r="J2979" s="11" t="s">
        <v>29</v>
      </c>
      <c r="K2979" s="11" t="s">
        <v>30</v>
      </c>
      <c r="M2979" s="11" t="s">
        <v>7062</v>
      </c>
      <c r="N2979" s="13">
        <v>3105</v>
      </c>
      <c r="O2979" s="15">
        <f>_xlfn.XLOOKUP(B2979,Sheet1!A:A,Sheet1!E:E)</f>
        <v>6.7</v>
      </c>
      <c r="P2979" s="26"/>
      <c r="Q2979" s="15">
        <f t="shared" si="232"/>
        <v>7.0350000000000001</v>
      </c>
      <c r="R2979" s="38">
        <f t="shared" si="233"/>
        <v>7.2460500000000003</v>
      </c>
      <c r="S2979" s="26">
        <v>0</v>
      </c>
      <c r="T2979" s="13" t="str">
        <f t="shared" si="231"/>
        <v>Up</v>
      </c>
    </row>
    <row r="2980" spans="1:20" s="14" customFormat="1" hidden="1" x14ac:dyDescent="0.3">
      <c r="A2980" s="11">
        <v>6062121</v>
      </c>
      <c r="B2980" s="11">
        <v>6062121</v>
      </c>
      <c r="C2980" s="11" t="s">
        <v>26</v>
      </c>
      <c r="D2980" s="11" t="s">
        <v>27</v>
      </c>
      <c r="E2980" s="13" t="str">
        <f>_xlfn.XLOOKUP(B2980,Sheet1!A:A,Sheet1!B:B)</f>
        <v>DS FILLTITE LW FILLER CARTRIDGE    290ML</v>
      </c>
      <c r="F2980" s="13" t="str">
        <f t="shared" si="230"/>
        <v>CROWN  - DS FILLTITE LW FILLER CARTRIDGE    290ML</v>
      </c>
      <c r="G2980" s="13"/>
      <c r="H2980" s="91" t="s">
        <v>28</v>
      </c>
      <c r="I2980" s="11" t="s">
        <v>29</v>
      </c>
      <c r="J2980" s="11" t="s">
        <v>29</v>
      </c>
      <c r="K2980" s="11" t="s">
        <v>30</v>
      </c>
      <c r="M2980" s="11" t="s">
        <v>7062</v>
      </c>
      <c r="N2980" s="13">
        <v>3105</v>
      </c>
      <c r="O2980" s="15">
        <f>_xlfn.XLOOKUP(B2980,Sheet1!A:A,Sheet1!E:E)</f>
        <v>8.24</v>
      </c>
      <c r="P2980" s="26"/>
      <c r="Q2980" s="15">
        <f t="shared" si="232"/>
        <v>8.652000000000001</v>
      </c>
      <c r="R2980" s="38">
        <f t="shared" si="233"/>
        <v>8.9115600000000015</v>
      </c>
      <c r="S2980" s="26">
        <v>0</v>
      </c>
      <c r="T2980" s="13" t="str">
        <f t="shared" si="231"/>
        <v>Up</v>
      </c>
    </row>
    <row r="2981" spans="1:20" s="14" customFormat="1" hidden="1" x14ac:dyDescent="0.3">
      <c r="A2981" s="11">
        <v>6061922</v>
      </c>
      <c r="B2981" s="11">
        <v>6061922</v>
      </c>
      <c r="C2981" s="11" t="s">
        <v>26</v>
      </c>
      <c r="D2981" s="11" t="s">
        <v>27</v>
      </c>
      <c r="E2981" s="13" t="str">
        <f>_xlfn.XLOOKUP(B2981,Sheet1!A:A,Sheet1!B:B)</f>
        <v>DS HIPPO SEALIT GP SILI FOIL WHITE 400ML</v>
      </c>
      <c r="F2981" s="13" t="str">
        <f t="shared" si="230"/>
        <v>CROWN  - DS HIPPO SEALIT GP SILI FOIL WHITE 400ML</v>
      </c>
      <c r="G2981" s="13"/>
      <c r="H2981" s="91" t="s">
        <v>28</v>
      </c>
      <c r="I2981" s="11" t="s">
        <v>29</v>
      </c>
      <c r="J2981" s="11" t="s">
        <v>29</v>
      </c>
      <c r="K2981" s="11" t="s">
        <v>30</v>
      </c>
      <c r="M2981" s="11" t="s">
        <v>7062</v>
      </c>
      <c r="N2981" s="13">
        <v>3105</v>
      </c>
      <c r="O2981" s="15">
        <f>_xlfn.XLOOKUP(B2981,Sheet1!A:A,Sheet1!E:E)</f>
        <v>6.18</v>
      </c>
      <c r="P2981" s="26"/>
      <c r="Q2981" s="15">
        <f t="shared" si="232"/>
        <v>6.4889999999999999</v>
      </c>
      <c r="R2981" s="38">
        <f t="shared" si="233"/>
        <v>6.6836700000000002</v>
      </c>
      <c r="S2981" s="26">
        <v>0</v>
      </c>
      <c r="T2981" s="13" t="str">
        <f t="shared" si="231"/>
        <v>Up</v>
      </c>
    </row>
    <row r="2982" spans="1:20" s="14" customFormat="1" hidden="1" x14ac:dyDescent="0.3">
      <c r="A2982" s="11">
        <v>6061917</v>
      </c>
      <c r="B2982" s="11">
        <v>6061917</v>
      </c>
      <c r="C2982" s="11" t="s">
        <v>26</v>
      </c>
      <c r="D2982" s="11" t="s">
        <v>27</v>
      </c>
      <c r="E2982" s="13" t="str">
        <f>_xlfn.XLOOKUP(B2982,Sheet1!A:A,Sheet1!B:B)</f>
        <v>DS PREP EURO FILLING KNIVES        4PK</v>
      </c>
      <c r="F2982" s="13" t="str">
        <f t="shared" si="230"/>
        <v>CROWN  - DS PREP EURO FILLING KNIVES        4PK</v>
      </c>
      <c r="G2982" s="13"/>
      <c r="H2982" s="91" t="s">
        <v>28</v>
      </c>
      <c r="I2982" s="11" t="s">
        <v>29</v>
      </c>
      <c r="J2982" s="11" t="s">
        <v>29</v>
      </c>
      <c r="K2982" s="11" t="s">
        <v>30</v>
      </c>
      <c r="M2982" s="11" t="s">
        <v>7062</v>
      </c>
      <c r="N2982" s="13">
        <v>3105</v>
      </c>
      <c r="O2982" s="15">
        <f>_xlfn.XLOOKUP(B2982,Sheet1!A:A,Sheet1!E:E)</f>
        <v>2.77</v>
      </c>
      <c r="P2982" s="26"/>
      <c r="Q2982" s="15">
        <f t="shared" si="232"/>
        <v>2.9085000000000001</v>
      </c>
      <c r="R2982" s="38">
        <f t="shared" si="233"/>
        <v>2.9957549999999999</v>
      </c>
      <c r="S2982" s="26">
        <v>0</v>
      </c>
      <c r="T2982" s="13" t="str">
        <f t="shared" si="231"/>
        <v>Up</v>
      </c>
    </row>
    <row r="2983" spans="1:20" s="14" customFormat="1" hidden="1" x14ac:dyDescent="0.3">
      <c r="A2983" s="11">
        <v>6061853</v>
      </c>
      <c r="B2983" s="11">
        <v>6061853</v>
      </c>
      <c r="C2983" s="11" t="s">
        <v>26</v>
      </c>
      <c r="D2983" s="11" t="s">
        <v>27</v>
      </c>
      <c r="E2983" s="13" t="str">
        <f>_xlfn.XLOOKUP(B2983,Sheet1!A:A,Sheet1!B:B)</f>
        <v>DS HIPPO MP LARGE BAMBOO WIPE      80PK</v>
      </c>
      <c r="F2983" s="13" t="str">
        <f t="shared" si="230"/>
        <v>CROWN  - DS HIPPO MP LARGE BAMBOO WIPE      80PK</v>
      </c>
      <c r="G2983" s="13"/>
      <c r="H2983" s="91" t="s">
        <v>28</v>
      </c>
      <c r="I2983" s="11" t="s">
        <v>29</v>
      </c>
      <c r="J2983" s="11" t="s">
        <v>29</v>
      </c>
      <c r="K2983" s="11" t="s">
        <v>30</v>
      </c>
      <c r="M2983" s="11" t="s">
        <v>7062</v>
      </c>
      <c r="N2983" s="13">
        <v>3105</v>
      </c>
      <c r="O2983" s="15">
        <f>_xlfn.XLOOKUP(B2983,Sheet1!A:A,Sheet1!E:E)</f>
        <v>8</v>
      </c>
      <c r="P2983" s="26">
        <f>_xlfn.XLOOKUP(A2983,Sheet2!F:F,Sheet2!H:H)</f>
        <v>0</v>
      </c>
      <c r="Q2983" s="15">
        <f t="shared" si="232"/>
        <v>8.4</v>
      </c>
      <c r="R2983" s="38">
        <f t="shared" si="233"/>
        <v>8.652000000000001</v>
      </c>
      <c r="S2983" s="26">
        <v>0</v>
      </c>
      <c r="T2983" s="13" t="str">
        <f t="shared" si="231"/>
        <v>Up</v>
      </c>
    </row>
    <row r="2984" spans="1:20" s="14" customFormat="1" hidden="1" x14ac:dyDescent="0.3">
      <c r="A2984" s="11">
        <v>6061852</v>
      </c>
      <c r="B2984" s="11">
        <v>6061852</v>
      </c>
      <c r="C2984" s="11" t="s">
        <v>26</v>
      </c>
      <c r="D2984" s="11" t="s">
        <v>27</v>
      </c>
      <c r="E2984" s="13" t="str">
        <f>_xlfn.XLOOKUP(B2984,Sheet1!A:A,Sheet1!B:B)</f>
        <v>DS HIPPO DECORATORS FOIL&amp;GUN STARTR PACK</v>
      </c>
      <c r="F2984" s="13" t="str">
        <f t="shared" si="230"/>
        <v>CROWN  - DS HIPPO DECORATORS FOIL&amp;GUN STARTR PACK</v>
      </c>
      <c r="G2984" s="13"/>
      <c r="H2984" s="91" t="s">
        <v>28</v>
      </c>
      <c r="I2984" s="11" t="s">
        <v>29</v>
      </c>
      <c r="J2984" s="11" t="s">
        <v>29</v>
      </c>
      <c r="K2984" s="11" t="s">
        <v>30</v>
      </c>
      <c r="M2984" s="11" t="s">
        <v>7062</v>
      </c>
      <c r="N2984" s="13">
        <v>3105</v>
      </c>
      <c r="O2984" s="15">
        <f>_xlfn.XLOOKUP(B2984,Sheet1!A:A,Sheet1!E:E)</f>
        <v>22.03</v>
      </c>
      <c r="P2984" s="26"/>
      <c r="Q2984" s="29">
        <f t="shared" si="232"/>
        <v>23.131500000000003</v>
      </c>
      <c r="R2984" s="38">
        <f t="shared" si="233"/>
        <v>23.825445000000002</v>
      </c>
      <c r="S2984" s="26">
        <v>0</v>
      </c>
      <c r="T2984" s="13" t="str">
        <f t="shared" si="231"/>
        <v>Up</v>
      </c>
    </row>
    <row r="2985" spans="1:20" s="14" customFormat="1" hidden="1" x14ac:dyDescent="0.3">
      <c r="A2985" s="11">
        <v>6061851</v>
      </c>
      <c r="B2985" s="11">
        <v>6061851</v>
      </c>
      <c r="C2985" s="11" t="s">
        <v>26</v>
      </c>
      <c r="D2985" s="11" t="s">
        <v>27</v>
      </c>
      <c r="E2985" s="13" t="str">
        <f>_xlfn.XLOOKUP(B2985,Sheet1!A:A,Sheet1!B:B)</f>
        <v>DS HIPPO PRO 2 SEALANT ADHES TRANS 400ML</v>
      </c>
      <c r="F2985" s="13" t="str">
        <f t="shared" si="230"/>
        <v>CROWN  - DS HIPPO PRO 2 SEALANT ADHES TRANS 400ML</v>
      </c>
      <c r="G2985" s="13"/>
      <c r="H2985" s="91" t="s">
        <v>28</v>
      </c>
      <c r="I2985" s="11" t="s">
        <v>29</v>
      </c>
      <c r="J2985" s="11" t="s">
        <v>29</v>
      </c>
      <c r="K2985" s="11" t="s">
        <v>30</v>
      </c>
      <c r="M2985" s="11" t="s">
        <v>7062</v>
      </c>
      <c r="N2985" s="13">
        <v>3105</v>
      </c>
      <c r="O2985" s="15">
        <f>_xlfn.XLOOKUP(B2985,Sheet1!A:A,Sheet1!E:E)</f>
        <v>8.82</v>
      </c>
      <c r="P2985" s="26"/>
      <c r="Q2985" s="15">
        <f t="shared" si="232"/>
        <v>9.261000000000001</v>
      </c>
      <c r="R2985" s="38">
        <f t="shared" si="233"/>
        <v>9.5388300000000008</v>
      </c>
      <c r="S2985" s="26">
        <v>0</v>
      </c>
      <c r="T2985" s="13" t="str">
        <f t="shared" si="231"/>
        <v>Up</v>
      </c>
    </row>
    <row r="2986" spans="1:20" s="14" customFormat="1" hidden="1" x14ac:dyDescent="0.3">
      <c r="A2986" s="11">
        <v>6061850</v>
      </c>
      <c r="B2986" s="11">
        <v>6061850</v>
      </c>
      <c r="C2986" s="11" t="s">
        <v>26</v>
      </c>
      <c r="D2986" s="11" t="s">
        <v>27</v>
      </c>
      <c r="E2986" s="13" t="str">
        <f>_xlfn.XLOOKUP(B2986,Sheet1!A:A,Sheet1!B:B)</f>
        <v>DS HIPPO PRO 2 SEALANT ADHES WHITE 400ML</v>
      </c>
      <c r="F2986" s="13" t="str">
        <f t="shared" si="230"/>
        <v>CROWN  - DS HIPPO PRO 2 SEALANT ADHES WHITE 400ML</v>
      </c>
      <c r="G2986" s="13"/>
      <c r="H2986" s="91" t="s">
        <v>28</v>
      </c>
      <c r="I2986" s="11" t="s">
        <v>29</v>
      </c>
      <c r="J2986" s="11" t="s">
        <v>29</v>
      </c>
      <c r="K2986" s="11" t="s">
        <v>30</v>
      </c>
      <c r="M2986" s="11" t="s">
        <v>7062</v>
      </c>
      <c r="N2986" s="13">
        <v>3105</v>
      </c>
      <c r="O2986" s="15">
        <f>_xlfn.XLOOKUP(B2986,Sheet1!A:A,Sheet1!E:E)</f>
        <v>8.82</v>
      </c>
      <c r="P2986" s="26"/>
      <c r="Q2986" s="15">
        <f t="shared" si="232"/>
        <v>9.261000000000001</v>
      </c>
      <c r="R2986" s="38">
        <f t="shared" si="233"/>
        <v>9.5388300000000008</v>
      </c>
      <c r="S2986" s="26">
        <v>0</v>
      </c>
      <c r="T2986" s="13" t="str">
        <f t="shared" si="231"/>
        <v>Up</v>
      </c>
    </row>
    <row r="2987" spans="1:20" s="14" customFormat="1" hidden="1" x14ac:dyDescent="0.3">
      <c r="A2987" s="11">
        <v>6061849</v>
      </c>
      <c r="B2987" s="11">
        <v>6061849</v>
      </c>
      <c r="C2987" s="11" t="s">
        <v>26</v>
      </c>
      <c r="D2987" s="11" t="s">
        <v>27</v>
      </c>
      <c r="E2987" s="13" t="str">
        <f>_xlfn.XLOOKUP(B2987,Sheet1!A:A,Sheet1!B:B)</f>
        <v>DS HIPPO PRO 2 SEALANT ADHES ANTHR 290ML</v>
      </c>
      <c r="F2987" s="13" t="str">
        <f t="shared" si="230"/>
        <v>CROWN  - DS HIPPO PRO 2 SEALANT ADHES ANTHR 290ML</v>
      </c>
      <c r="G2987" s="13"/>
      <c r="H2987" s="91" t="s">
        <v>28</v>
      </c>
      <c r="I2987" s="11" t="s">
        <v>29</v>
      </c>
      <c r="J2987" s="11" t="s">
        <v>29</v>
      </c>
      <c r="K2987" s="11" t="s">
        <v>30</v>
      </c>
      <c r="M2987" s="11" t="s">
        <v>7062</v>
      </c>
      <c r="N2987" s="13">
        <v>3105</v>
      </c>
      <c r="O2987" s="15">
        <f>_xlfn.XLOOKUP(B2987,Sheet1!A:A,Sheet1!E:E)</f>
        <v>8.82</v>
      </c>
      <c r="P2987" s="26"/>
      <c r="Q2987" s="15">
        <f t="shared" si="232"/>
        <v>9.261000000000001</v>
      </c>
      <c r="R2987" s="38">
        <f t="shared" si="233"/>
        <v>9.5388300000000008</v>
      </c>
      <c r="S2987" s="26">
        <v>0</v>
      </c>
      <c r="T2987" s="13" t="str">
        <f t="shared" si="231"/>
        <v>Up</v>
      </c>
    </row>
    <row r="2988" spans="1:20" s="14" customFormat="1" hidden="1" x14ac:dyDescent="0.3">
      <c r="A2988" s="11">
        <v>6061848</v>
      </c>
      <c r="B2988" s="11">
        <v>6061848</v>
      </c>
      <c r="C2988" s="11" t="s">
        <v>26</v>
      </c>
      <c r="D2988" s="11" t="s">
        <v>27</v>
      </c>
      <c r="E2988" s="13" t="str">
        <f>_xlfn.XLOOKUP(B2988,Sheet1!A:A,Sheet1!B:B)</f>
        <v>DS HIPPO PRO 2 SEALANT ADHES BEIGE 290ML</v>
      </c>
      <c r="F2988" s="13" t="str">
        <f t="shared" si="230"/>
        <v>CROWN  - DS HIPPO PRO 2 SEALANT ADHES BEIGE 290ML</v>
      </c>
      <c r="G2988" s="13"/>
      <c r="H2988" s="91" t="s">
        <v>28</v>
      </c>
      <c r="I2988" s="11" t="s">
        <v>29</v>
      </c>
      <c r="J2988" s="11" t="s">
        <v>29</v>
      </c>
      <c r="K2988" s="11" t="s">
        <v>30</v>
      </c>
      <c r="M2988" s="11" t="s">
        <v>7062</v>
      </c>
      <c r="N2988" s="13">
        <v>3105</v>
      </c>
      <c r="O2988" s="15">
        <f>_xlfn.XLOOKUP(B2988,Sheet1!A:A,Sheet1!E:E)</f>
        <v>8.82</v>
      </c>
      <c r="P2988" s="26"/>
      <c r="Q2988" s="15">
        <f t="shared" si="232"/>
        <v>9.261000000000001</v>
      </c>
      <c r="R2988" s="38">
        <f t="shared" si="233"/>
        <v>9.5388300000000008</v>
      </c>
      <c r="S2988" s="26">
        <v>0</v>
      </c>
      <c r="T2988" s="13" t="str">
        <f t="shared" si="231"/>
        <v>Up</v>
      </c>
    </row>
    <row r="2989" spans="1:20" s="14" customFormat="1" hidden="1" x14ac:dyDescent="0.3">
      <c r="A2989" s="11">
        <v>6061847</v>
      </c>
      <c r="B2989" s="11">
        <v>6061847</v>
      </c>
      <c r="C2989" s="11" t="s">
        <v>26</v>
      </c>
      <c r="D2989" s="11" t="s">
        <v>27</v>
      </c>
      <c r="E2989" s="13" t="str">
        <f>_xlfn.XLOOKUP(B2989,Sheet1!A:A,Sheet1!B:B)</f>
        <v>DS HIPPO PRO 2 SEALANT ADHES STONE 290ML</v>
      </c>
      <c r="F2989" s="13" t="str">
        <f t="shared" si="230"/>
        <v>CROWN  - DS HIPPO PRO 2 SEALANT ADHES STONE 290ML</v>
      </c>
      <c r="G2989" s="13"/>
      <c r="H2989" s="91" t="s">
        <v>28</v>
      </c>
      <c r="I2989" s="11" t="s">
        <v>29</v>
      </c>
      <c r="J2989" s="11" t="s">
        <v>29</v>
      </c>
      <c r="K2989" s="11" t="s">
        <v>30</v>
      </c>
      <c r="M2989" s="11" t="s">
        <v>7062</v>
      </c>
      <c r="N2989" s="13">
        <v>3105</v>
      </c>
      <c r="O2989" s="15">
        <f>_xlfn.XLOOKUP(B2989,Sheet1!A:A,Sheet1!E:E)</f>
        <v>8.82</v>
      </c>
      <c r="P2989" s="26"/>
      <c r="Q2989" s="29">
        <f t="shared" si="232"/>
        <v>9.261000000000001</v>
      </c>
      <c r="R2989" s="38">
        <f t="shared" si="233"/>
        <v>9.5388300000000008</v>
      </c>
      <c r="S2989" s="26">
        <v>0</v>
      </c>
      <c r="T2989" s="13" t="str">
        <f t="shared" si="231"/>
        <v>Up</v>
      </c>
    </row>
    <row r="2990" spans="1:20" s="14" customFormat="1" hidden="1" x14ac:dyDescent="0.3">
      <c r="A2990" s="11">
        <v>6061846</v>
      </c>
      <c r="B2990" s="11">
        <v>6061846</v>
      </c>
      <c r="C2990" s="11" t="s">
        <v>26</v>
      </c>
      <c r="D2990" s="11" t="s">
        <v>27</v>
      </c>
      <c r="E2990" s="13" t="str">
        <f>_xlfn.XLOOKUP(B2990,Sheet1!A:A,Sheet1!B:B)</f>
        <v>DS HIPPO PRO 2 SEALANT ADHES GREY  290ML</v>
      </c>
      <c r="F2990" s="13" t="str">
        <f t="shared" si="230"/>
        <v>CROWN  - DS HIPPO PRO 2 SEALANT ADHES GREY  290ML</v>
      </c>
      <c r="G2990" s="13"/>
      <c r="H2990" s="91" t="s">
        <v>28</v>
      </c>
      <c r="I2990" s="11" t="s">
        <v>29</v>
      </c>
      <c r="J2990" s="11" t="s">
        <v>29</v>
      </c>
      <c r="K2990" s="11" t="s">
        <v>30</v>
      </c>
      <c r="M2990" s="11" t="s">
        <v>7062</v>
      </c>
      <c r="N2990" s="13">
        <v>3105</v>
      </c>
      <c r="O2990" s="15">
        <f>_xlfn.XLOOKUP(B2990,Sheet1!A:A,Sheet1!E:E)</f>
        <v>8.82</v>
      </c>
      <c r="P2990" s="26"/>
      <c r="Q2990" s="15">
        <f t="shared" si="232"/>
        <v>9.261000000000001</v>
      </c>
      <c r="R2990" s="38">
        <f t="shared" si="233"/>
        <v>9.5388300000000008</v>
      </c>
      <c r="S2990" s="26">
        <v>0</v>
      </c>
      <c r="T2990" s="13" t="str">
        <f t="shared" si="231"/>
        <v>Up</v>
      </c>
    </row>
    <row r="2991" spans="1:20" s="14" customFormat="1" hidden="1" x14ac:dyDescent="0.3">
      <c r="A2991" s="11">
        <v>6061845</v>
      </c>
      <c r="B2991" s="11">
        <v>6061845</v>
      </c>
      <c r="C2991" s="11" t="s">
        <v>26</v>
      </c>
      <c r="D2991" s="11" t="s">
        <v>27</v>
      </c>
      <c r="E2991" s="13" t="str">
        <f>_xlfn.XLOOKUP(B2991,Sheet1!A:A,Sheet1!B:B)</f>
        <v>DS HIPPO PRO 2 SEALANT ADHES BLACK 290ML</v>
      </c>
      <c r="F2991" s="13" t="str">
        <f t="shared" si="230"/>
        <v>CROWN  - DS HIPPO PRO 2 SEALANT ADHES BLACK 290ML</v>
      </c>
      <c r="G2991" s="13"/>
      <c r="H2991" s="91" t="s">
        <v>28</v>
      </c>
      <c r="I2991" s="11" t="s">
        <v>29</v>
      </c>
      <c r="J2991" s="11" t="s">
        <v>29</v>
      </c>
      <c r="K2991" s="11" t="s">
        <v>30</v>
      </c>
      <c r="M2991" s="11" t="s">
        <v>7062</v>
      </c>
      <c r="N2991" s="13">
        <v>3105</v>
      </c>
      <c r="O2991" s="15">
        <f>_xlfn.XLOOKUP(B2991,Sheet1!A:A,Sheet1!E:E)</f>
        <v>8.82</v>
      </c>
      <c r="P2991" s="26"/>
      <c r="Q2991" s="15">
        <f t="shared" si="232"/>
        <v>9.261000000000001</v>
      </c>
      <c r="R2991" s="38">
        <f t="shared" si="233"/>
        <v>9.5388300000000008</v>
      </c>
      <c r="S2991" s="26">
        <v>0</v>
      </c>
      <c r="T2991" s="13" t="str">
        <f t="shared" si="231"/>
        <v>Up</v>
      </c>
    </row>
    <row r="2992" spans="1:20" s="14" customFormat="1" hidden="1" x14ac:dyDescent="0.3">
      <c r="A2992" s="11">
        <v>6061802</v>
      </c>
      <c r="B2992" s="11">
        <v>6061802</v>
      </c>
      <c r="C2992" s="11" t="s">
        <v>26</v>
      </c>
      <c r="D2992" s="11" t="s">
        <v>27</v>
      </c>
      <c r="E2992" s="13" t="str">
        <f>_xlfn.XLOOKUP(B2992,Sheet1!A:A,Sheet1!B:B)</f>
        <v>DS PREP TWILL SHEET       3.6 X 2.7M 5PK</v>
      </c>
      <c r="F2992" s="13" t="str">
        <f t="shared" si="230"/>
        <v>CROWN  - DS PREP TWILL SHEET       3.6 X 2.7M 5PK</v>
      </c>
      <c r="G2992" s="13"/>
      <c r="H2992" s="91" t="s">
        <v>28</v>
      </c>
      <c r="I2992" s="11" t="s">
        <v>29</v>
      </c>
      <c r="J2992" s="11" t="s">
        <v>29</v>
      </c>
      <c r="K2992" s="11" t="s">
        <v>30</v>
      </c>
      <c r="M2992" s="11" t="s">
        <v>7062</v>
      </c>
      <c r="N2992" s="13">
        <v>3105</v>
      </c>
      <c r="O2992" s="15">
        <f>_xlfn.XLOOKUP(B2992,Sheet1!A:A,Sheet1!E:E)</f>
        <v>22.5</v>
      </c>
      <c r="P2992" s="26">
        <f>_xlfn.XLOOKUP(A2992,Sheet2!F:F,Sheet2!H:H)</f>
        <v>28.094666666666672</v>
      </c>
      <c r="Q2992" s="15">
        <f t="shared" si="232"/>
        <v>23.625</v>
      </c>
      <c r="R2992" s="38">
        <f t="shared" si="233"/>
        <v>24.333750000000002</v>
      </c>
      <c r="S2992" s="26">
        <v>0</v>
      </c>
      <c r="T2992" s="13" t="str">
        <f t="shared" si="231"/>
        <v>Up</v>
      </c>
    </row>
    <row r="2993" spans="1:20" s="14" customFormat="1" hidden="1" x14ac:dyDescent="0.3">
      <c r="A2993" s="11">
        <v>6061801</v>
      </c>
      <c r="B2993" s="11">
        <v>6061801</v>
      </c>
      <c r="C2993" s="11" t="s">
        <v>26</v>
      </c>
      <c r="D2993" s="11" t="s">
        <v>27</v>
      </c>
      <c r="E2993" s="13" t="str">
        <f>_xlfn.XLOOKUP(B2993,Sheet1!A:A,Sheet1!B:B)</f>
        <v>DS PREP TWILL SHEET           3.6 X 2.7M</v>
      </c>
      <c r="F2993" s="13" t="str">
        <f t="shared" si="230"/>
        <v>CROWN  - DS PREP TWILL SHEET           3.6 X 2.7M</v>
      </c>
      <c r="G2993" s="13"/>
      <c r="H2993" s="91" t="s">
        <v>28</v>
      </c>
      <c r="I2993" s="11" t="s">
        <v>29</v>
      </c>
      <c r="J2993" s="11" t="s">
        <v>29</v>
      </c>
      <c r="K2993" s="11" t="s">
        <v>30</v>
      </c>
      <c r="M2993" s="11" t="s">
        <v>7062</v>
      </c>
      <c r="N2993" s="13">
        <v>3105</v>
      </c>
      <c r="O2993" s="15">
        <f>_xlfn.XLOOKUP(B2993,Sheet1!A:A,Sheet1!E:E)</f>
        <v>9.3699999999999992</v>
      </c>
      <c r="P2993" s="26">
        <f>_xlfn.XLOOKUP(A2993,Sheet2!F:F,Sheet2!H:H)</f>
        <v>0</v>
      </c>
      <c r="Q2993" s="15">
        <f t="shared" si="232"/>
        <v>9.8384999999999998</v>
      </c>
      <c r="R2993" s="38">
        <f t="shared" si="233"/>
        <v>10.133654999999999</v>
      </c>
      <c r="S2993" s="26">
        <v>0</v>
      </c>
      <c r="T2993" s="13" t="str">
        <f t="shared" si="231"/>
        <v>Up</v>
      </c>
    </row>
    <row r="2994" spans="1:20" s="14" customFormat="1" hidden="1" x14ac:dyDescent="0.3">
      <c r="A2994" s="11">
        <v>6061800</v>
      </c>
      <c r="B2994" s="11">
        <v>6061800</v>
      </c>
      <c r="C2994" s="11" t="s">
        <v>26</v>
      </c>
      <c r="D2994" s="11" t="s">
        <v>27</v>
      </c>
      <c r="E2994" s="13" t="str">
        <f>_xlfn.XLOOKUP(B2994,Sheet1!A:A,Sheet1!B:B)</f>
        <v>DS PREP TWILL SHT POLY BACK 3.6X2.7M 5PK</v>
      </c>
      <c r="F2994" s="13" t="str">
        <f t="shared" si="230"/>
        <v>CROWN  - DS PREP TWILL SHT POLY BACK 3.6X2.7M 5PK</v>
      </c>
      <c r="G2994" s="13"/>
      <c r="H2994" s="91" t="s">
        <v>28</v>
      </c>
      <c r="I2994" s="11" t="s">
        <v>29</v>
      </c>
      <c r="J2994" s="11" t="s">
        <v>29</v>
      </c>
      <c r="K2994" s="11" t="s">
        <v>30</v>
      </c>
      <c r="M2994" s="11" t="s">
        <v>7062</v>
      </c>
      <c r="N2994" s="13">
        <v>3105</v>
      </c>
      <c r="O2994" s="15">
        <f>_xlfn.XLOOKUP(B2994,Sheet1!A:A,Sheet1!E:E)</f>
        <v>25</v>
      </c>
      <c r="P2994" s="26">
        <f>_xlfn.XLOOKUP(A2994,Sheet2!F:F,Sheet2!H:H)</f>
        <v>28.797599999999999</v>
      </c>
      <c r="Q2994" s="15">
        <f t="shared" si="232"/>
        <v>26.25</v>
      </c>
      <c r="R2994" s="38">
        <f t="shared" si="233"/>
        <v>27.037500000000001</v>
      </c>
      <c r="S2994" s="26">
        <v>0</v>
      </c>
      <c r="T2994" s="13" t="str">
        <f t="shared" si="231"/>
        <v>Up</v>
      </c>
    </row>
    <row r="2995" spans="1:20" s="14" customFormat="1" hidden="1" x14ac:dyDescent="0.3">
      <c r="A2995" s="11">
        <v>6061799</v>
      </c>
      <c r="B2995" s="11">
        <v>6061799</v>
      </c>
      <c r="C2995" s="11" t="s">
        <v>26</v>
      </c>
      <c r="D2995" s="11" t="s">
        <v>27</v>
      </c>
      <c r="E2995" s="13" t="str">
        <f>_xlfn.XLOOKUP(B2995,Sheet1!A:A,Sheet1!B:B)</f>
        <v>DS PREP TWILL SHEET POLY BACK 3.6X2.7M</v>
      </c>
      <c r="F2995" s="13" t="str">
        <f t="shared" si="230"/>
        <v>CROWN  - DS PREP TWILL SHEET POLY BACK 3.6X2.7M</v>
      </c>
      <c r="G2995" s="13"/>
      <c r="H2995" s="91" t="s">
        <v>28</v>
      </c>
      <c r="I2995" s="11" t="s">
        <v>29</v>
      </c>
      <c r="J2995" s="11" t="s">
        <v>29</v>
      </c>
      <c r="K2995" s="11" t="s">
        <v>30</v>
      </c>
      <c r="M2995" s="11" t="s">
        <v>7062</v>
      </c>
      <c r="N2995" s="13">
        <v>3105</v>
      </c>
      <c r="O2995" s="15">
        <f>_xlfn.XLOOKUP(B2995,Sheet1!A:A,Sheet1!E:E)</f>
        <v>11.72</v>
      </c>
      <c r="P2995" s="26">
        <f>_xlfn.XLOOKUP(A2995,Sheet2!F:F,Sheet2!H:H)</f>
        <v>21.298634812286689</v>
      </c>
      <c r="Q2995" s="15">
        <f t="shared" si="232"/>
        <v>12.306000000000001</v>
      </c>
      <c r="R2995" s="38">
        <f t="shared" si="233"/>
        <v>12.675180000000001</v>
      </c>
      <c r="S2995" s="26">
        <v>0</v>
      </c>
      <c r="T2995" s="13" t="str">
        <f t="shared" si="231"/>
        <v>Up</v>
      </c>
    </row>
    <row r="2996" spans="1:20" s="14" customFormat="1" hidden="1" x14ac:dyDescent="0.3">
      <c r="A2996" s="11">
        <v>6061798</v>
      </c>
      <c r="B2996" s="11">
        <v>6061798</v>
      </c>
      <c r="C2996" s="11" t="s">
        <v>26</v>
      </c>
      <c r="D2996" s="11" t="s">
        <v>27</v>
      </c>
      <c r="E2996" s="13" t="str">
        <f>_xlfn.XLOOKUP(B2996,Sheet1!A:A,Sheet1!B:B)</f>
        <v>DS PREP M PURP PROTECTION PINK 600MMX20M</v>
      </c>
      <c r="F2996" s="13" t="str">
        <f t="shared" si="230"/>
        <v>CROWN  - DS PREP M PURP PROTECTION PINK 600MMX20M</v>
      </c>
      <c r="G2996" s="13"/>
      <c r="H2996" s="91" t="s">
        <v>28</v>
      </c>
      <c r="I2996" s="11" t="s">
        <v>29</v>
      </c>
      <c r="J2996" s="11" t="s">
        <v>29</v>
      </c>
      <c r="K2996" s="11" t="s">
        <v>30</v>
      </c>
      <c r="M2996" s="11" t="s">
        <v>7062</v>
      </c>
      <c r="N2996" s="13">
        <v>3105</v>
      </c>
      <c r="O2996" s="15">
        <f>_xlfn.XLOOKUP(B2996,Sheet1!A:A,Sheet1!E:E)</f>
        <v>4</v>
      </c>
      <c r="P2996" s="26"/>
      <c r="Q2996" s="15">
        <f t="shared" si="232"/>
        <v>4.2</v>
      </c>
      <c r="R2996" s="38">
        <f t="shared" si="233"/>
        <v>4.3260000000000005</v>
      </c>
      <c r="S2996" s="26">
        <v>0</v>
      </c>
      <c r="T2996" s="13" t="str">
        <f t="shared" si="231"/>
        <v>Up</v>
      </c>
    </row>
    <row r="2997" spans="1:20" s="14" customFormat="1" hidden="1" x14ac:dyDescent="0.3">
      <c r="A2997" s="11">
        <v>6061797</v>
      </c>
      <c r="B2997" s="11">
        <v>6061797</v>
      </c>
      <c r="C2997" s="11" t="s">
        <v>26</v>
      </c>
      <c r="D2997" s="11" t="s">
        <v>27</v>
      </c>
      <c r="E2997" s="13" t="str">
        <f>_xlfn.XLOOKUP(B2997,Sheet1!A:A,Sheet1!B:B)</f>
        <v>DS PREP GLASS PROTECTION BLU 600MMX50M</v>
      </c>
      <c r="F2997" s="13" t="str">
        <f t="shared" si="230"/>
        <v>CROWN  - DS PREP GLASS PROTECTION BLU 600MMX50M</v>
      </c>
      <c r="G2997" s="13"/>
      <c r="H2997" s="91" t="s">
        <v>28</v>
      </c>
      <c r="I2997" s="11" t="s">
        <v>29</v>
      </c>
      <c r="J2997" s="11" t="s">
        <v>29</v>
      </c>
      <c r="K2997" s="11" t="s">
        <v>30</v>
      </c>
      <c r="M2997" s="11" t="s">
        <v>7062</v>
      </c>
      <c r="N2997" s="13">
        <v>3105</v>
      </c>
      <c r="O2997" s="15">
        <f>_xlfn.XLOOKUP(B2997,Sheet1!A:A,Sheet1!E:E)</f>
        <v>8.5</v>
      </c>
      <c r="P2997" s="26"/>
      <c r="Q2997" s="15">
        <f t="shared" si="232"/>
        <v>8.9250000000000007</v>
      </c>
      <c r="R2997" s="38">
        <f t="shared" si="233"/>
        <v>9.1927500000000002</v>
      </c>
      <c r="S2997" s="26">
        <v>0</v>
      </c>
      <c r="T2997" s="13" t="str">
        <f t="shared" si="231"/>
        <v>Up</v>
      </c>
    </row>
    <row r="2998" spans="1:20" s="14" customFormat="1" hidden="1" x14ac:dyDescent="0.3">
      <c r="A2998" s="11">
        <v>6061795</v>
      </c>
      <c r="B2998" s="11">
        <v>6061795</v>
      </c>
      <c r="C2998" s="11" t="s">
        <v>26</v>
      </c>
      <c r="D2998" s="11" t="s">
        <v>27</v>
      </c>
      <c r="E2998" s="13" t="str">
        <f>_xlfn.XLOOKUP(B2998,Sheet1!A:A,Sheet1!B:B)</f>
        <v>DS PREP GLASS PROTECTION BLU 600MMX20M</v>
      </c>
      <c r="F2998" s="13" t="str">
        <f t="shared" si="230"/>
        <v>CROWN  - DS PREP GLASS PROTECTION BLU 600MMX20M</v>
      </c>
      <c r="G2998" s="13"/>
      <c r="H2998" s="91" t="s">
        <v>28</v>
      </c>
      <c r="I2998" s="11" t="s">
        <v>29</v>
      </c>
      <c r="J2998" s="11" t="s">
        <v>29</v>
      </c>
      <c r="K2998" s="11" t="s">
        <v>30</v>
      </c>
      <c r="M2998" s="11" t="s">
        <v>7062</v>
      </c>
      <c r="N2998" s="13">
        <v>3105</v>
      </c>
      <c r="O2998" s="15">
        <f>_xlfn.XLOOKUP(B2998,Sheet1!A:A,Sheet1!E:E)</f>
        <v>8.2200000000000006</v>
      </c>
      <c r="P2998" s="26"/>
      <c r="Q2998" s="15">
        <f t="shared" si="232"/>
        <v>8.6310000000000002</v>
      </c>
      <c r="R2998" s="38">
        <f t="shared" si="233"/>
        <v>8.8899299999999997</v>
      </c>
      <c r="S2998" s="26">
        <v>0</v>
      </c>
      <c r="T2998" s="13" t="str">
        <f t="shared" si="231"/>
        <v>Up</v>
      </c>
    </row>
    <row r="2999" spans="1:20" s="14" customFormat="1" hidden="1" x14ac:dyDescent="0.3">
      <c r="A2999" s="11">
        <v>6061794</v>
      </c>
      <c r="B2999" s="11">
        <v>6061794</v>
      </c>
      <c r="C2999" s="11" t="s">
        <v>26</v>
      </c>
      <c r="D2999" s="11" t="s">
        <v>27</v>
      </c>
      <c r="E2999" s="13" t="str">
        <f>_xlfn.XLOOKUP(B2999,Sheet1!A:A,Sheet1!B:B)</f>
        <v>DS PREP CARPET PROTECT CLEAR 600MMX20M</v>
      </c>
      <c r="F2999" s="13" t="str">
        <f t="shared" si="230"/>
        <v>CROWN  - DS PREP CARPET PROTECT CLEAR 600MMX20M</v>
      </c>
      <c r="G2999" s="13"/>
      <c r="H2999" s="91" t="s">
        <v>28</v>
      </c>
      <c r="I2999" s="11" t="s">
        <v>29</v>
      </c>
      <c r="J2999" s="11" t="s">
        <v>29</v>
      </c>
      <c r="K2999" s="11" t="s">
        <v>30</v>
      </c>
      <c r="M2999" s="11" t="s">
        <v>7062</v>
      </c>
      <c r="N2999" s="13">
        <v>3105</v>
      </c>
      <c r="O2999" s="15">
        <f>_xlfn.XLOOKUP(B2999,Sheet1!A:A,Sheet1!E:E)</f>
        <v>12.1</v>
      </c>
      <c r="P2999" s="26">
        <f>_xlfn.XLOOKUP(A2999,Sheet2!F:F,Sheet2!H:H)</f>
        <v>33.295041322314049</v>
      </c>
      <c r="Q2999" s="15">
        <f t="shared" si="232"/>
        <v>12.705</v>
      </c>
      <c r="R2999" s="38">
        <f t="shared" si="233"/>
        <v>13.08615</v>
      </c>
      <c r="S2999" s="26">
        <v>0</v>
      </c>
      <c r="T2999" s="13" t="str">
        <f t="shared" si="231"/>
        <v>Up</v>
      </c>
    </row>
    <row r="3000" spans="1:20" s="14" customFormat="1" hidden="1" x14ac:dyDescent="0.3">
      <c r="A3000" s="11">
        <v>6061793</v>
      </c>
      <c r="B3000" s="11">
        <v>6061793</v>
      </c>
      <c r="C3000" s="11" t="s">
        <v>26</v>
      </c>
      <c r="D3000" s="11" t="s">
        <v>27</v>
      </c>
      <c r="E3000" s="13" t="str">
        <f>_xlfn.XLOOKUP(B3000,Sheet1!A:A,Sheet1!B:B)</f>
        <v>DS INDASA EVERCOAT HARDENER        78G</v>
      </c>
      <c r="F3000" s="13" t="str">
        <f t="shared" si="230"/>
        <v>CROWN  - DS INDASA EVERCOAT HARDENER        78G</v>
      </c>
      <c r="G3000" s="13"/>
      <c r="H3000" s="91" t="s">
        <v>28</v>
      </c>
      <c r="I3000" s="11" t="s">
        <v>29</v>
      </c>
      <c r="J3000" s="11" t="s">
        <v>29</v>
      </c>
      <c r="K3000" s="11" t="s">
        <v>30</v>
      </c>
      <c r="M3000" s="11" t="s">
        <v>7062</v>
      </c>
      <c r="N3000" s="13">
        <v>3105</v>
      </c>
      <c r="O3000" s="15">
        <f>_xlfn.XLOOKUP(B3000,Sheet1!A:A,Sheet1!E:E)</f>
        <v>8.51</v>
      </c>
      <c r="P3000" s="26"/>
      <c r="Q3000" s="15">
        <f t="shared" si="232"/>
        <v>8.9354999999999993</v>
      </c>
      <c r="R3000" s="38">
        <f t="shared" si="233"/>
        <v>9.2035649999999993</v>
      </c>
      <c r="S3000" s="26">
        <v>0</v>
      </c>
      <c r="T3000" s="13" t="str">
        <f t="shared" si="231"/>
        <v>Up</v>
      </c>
    </row>
    <row r="3001" spans="1:20" s="14" customFormat="1" hidden="1" x14ac:dyDescent="0.3">
      <c r="A3001" s="11">
        <v>6061625</v>
      </c>
      <c r="B3001" s="11">
        <v>6061625</v>
      </c>
      <c r="C3001" s="11" t="s">
        <v>26</v>
      </c>
      <c r="D3001" s="11" t="s">
        <v>27</v>
      </c>
      <c r="E3001" s="13" t="str">
        <f>_xlfn.XLOOKUP(B3001,Sheet1!A:A,Sheet1!B:B)</f>
        <v>DS INDASA EVERCOAT EZ ULTRA LITE 3L</v>
      </c>
      <c r="F3001" s="13" t="str">
        <f t="shared" si="230"/>
        <v>CROWN  - DS INDASA EVERCOAT EZ ULTRA LITE 3L</v>
      </c>
      <c r="G3001" s="13"/>
      <c r="H3001" s="91" t="s">
        <v>28</v>
      </c>
      <c r="I3001" s="11" t="s">
        <v>29</v>
      </c>
      <c r="J3001" s="11" t="s">
        <v>29</v>
      </c>
      <c r="K3001" s="11" t="s">
        <v>30</v>
      </c>
      <c r="M3001" s="11" t="s">
        <v>7062</v>
      </c>
      <c r="N3001" s="13">
        <v>3105</v>
      </c>
      <c r="O3001" s="15">
        <f>_xlfn.XLOOKUP(B3001,Sheet1!A:A,Sheet1!E:E)</f>
        <v>222.7</v>
      </c>
      <c r="P3001" s="26"/>
      <c r="Q3001" s="15">
        <f t="shared" si="232"/>
        <v>233.83500000000001</v>
      </c>
      <c r="R3001" s="38">
        <f t="shared" ref="R3001:R3032" si="234">Q3001*1.03</f>
        <v>240.85005000000001</v>
      </c>
      <c r="S3001" s="26">
        <v>0</v>
      </c>
      <c r="T3001" s="13" t="str">
        <f t="shared" si="231"/>
        <v>Up</v>
      </c>
    </row>
    <row r="3002" spans="1:20" s="14" customFormat="1" hidden="1" x14ac:dyDescent="0.3">
      <c r="A3002" s="11">
        <v>6061624</v>
      </c>
      <c r="B3002" s="11">
        <v>6061624</v>
      </c>
      <c r="C3002" s="11" t="s">
        <v>26</v>
      </c>
      <c r="D3002" s="11" t="s">
        <v>27</v>
      </c>
      <c r="E3002" s="13" t="str">
        <f>_xlfn.XLOOKUP(B3002,Sheet1!A:A,Sheet1!B:B)</f>
        <v>DS SIROFLEX RAINPR EXT CAULK WHITE 310ML</v>
      </c>
      <c r="F3002" s="13" t="str">
        <f t="shared" si="230"/>
        <v>CROWN  - DS SIROFLEX RAINPR EXT CAULK WHITE 310ML</v>
      </c>
      <c r="G3002" s="13"/>
      <c r="H3002" s="91" t="s">
        <v>28</v>
      </c>
      <c r="I3002" s="11" t="s">
        <v>29</v>
      </c>
      <c r="J3002" s="11" t="s">
        <v>29</v>
      </c>
      <c r="K3002" s="11" t="s">
        <v>30</v>
      </c>
      <c r="M3002" s="11" t="s">
        <v>7062</v>
      </c>
      <c r="N3002" s="13">
        <v>3105</v>
      </c>
      <c r="O3002" s="15">
        <f>_xlfn.XLOOKUP(B3002,Sheet1!A:A,Sheet1!E:E)</f>
        <v>2.76</v>
      </c>
      <c r="P3002" s="26"/>
      <c r="Q3002" s="15">
        <f t="shared" si="232"/>
        <v>2.8979999999999997</v>
      </c>
      <c r="R3002" s="38">
        <f t="shared" si="234"/>
        <v>2.9849399999999999</v>
      </c>
      <c r="S3002" s="26">
        <v>0</v>
      </c>
      <c r="T3002" s="13" t="str">
        <f t="shared" si="231"/>
        <v>Up</v>
      </c>
    </row>
    <row r="3003" spans="1:20" s="14" customFormat="1" hidden="1" x14ac:dyDescent="0.3">
      <c r="A3003" s="11">
        <v>6059887</v>
      </c>
      <c r="B3003" s="11">
        <v>6059887</v>
      </c>
      <c r="C3003" s="11" t="s">
        <v>26</v>
      </c>
      <c r="D3003" s="11" t="s">
        <v>27</v>
      </c>
      <c r="E3003" s="13" t="str">
        <f>_xlfn.XLOOKUP(B3003,Sheet1!A:A,Sheet1!B:B)</f>
        <v>DS PRESTONETT FLX CRACK REP FILLER 750ML</v>
      </c>
      <c r="F3003" s="13" t="str">
        <f t="shared" si="230"/>
        <v>CROWN  - DS PRESTONETT FLX CRACK REP FILLER 750ML</v>
      </c>
      <c r="G3003" s="13"/>
      <c r="H3003" s="91" t="s">
        <v>28</v>
      </c>
      <c r="I3003" s="11" t="s">
        <v>29</v>
      </c>
      <c r="J3003" s="11" t="s">
        <v>29</v>
      </c>
      <c r="K3003" s="11" t="s">
        <v>30</v>
      </c>
      <c r="M3003" s="11" t="s">
        <v>7062</v>
      </c>
      <c r="N3003" s="13">
        <v>3105</v>
      </c>
      <c r="O3003" s="15">
        <f>_xlfn.XLOOKUP(B3003,Sheet1!A:A,Sheet1!E:E)</f>
        <v>11.91</v>
      </c>
      <c r="P3003" s="26"/>
      <c r="Q3003" s="29">
        <f t="shared" si="232"/>
        <v>12.505500000000001</v>
      </c>
      <c r="R3003" s="38">
        <f t="shared" si="234"/>
        <v>12.880665000000002</v>
      </c>
      <c r="S3003" s="26">
        <v>0</v>
      </c>
      <c r="T3003" s="13" t="str">
        <f t="shared" si="231"/>
        <v>Up</v>
      </c>
    </row>
    <row r="3004" spans="1:20" s="14" customFormat="1" hidden="1" x14ac:dyDescent="0.3">
      <c r="A3004" s="11">
        <v>6059886</v>
      </c>
      <c r="B3004" s="11">
        <v>6059886</v>
      </c>
      <c r="C3004" s="11" t="s">
        <v>26</v>
      </c>
      <c r="D3004" s="11" t="s">
        <v>27</v>
      </c>
      <c r="E3004" s="13" t="str">
        <f>_xlfn.XLOOKUP(B3004,Sheet1!A:A,Sheet1!B:B)</f>
        <v>DS PRESTONETT FLX CRACK REP FILLER 200ML</v>
      </c>
      <c r="F3004" s="13" t="str">
        <f t="shared" si="230"/>
        <v>CROWN  - DS PRESTONETT FLX CRACK REP FILLER 200ML</v>
      </c>
      <c r="G3004" s="13"/>
      <c r="H3004" s="91" t="s">
        <v>28</v>
      </c>
      <c r="I3004" s="11" t="s">
        <v>29</v>
      </c>
      <c r="J3004" s="11" t="s">
        <v>29</v>
      </c>
      <c r="K3004" s="11" t="s">
        <v>30</v>
      </c>
      <c r="M3004" s="11" t="s">
        <v>7062</v>
      </c>
      <c r="N3004" s="13">
        <v>3105</v>
      </c>
      <c r="O3004" s="15">
        <f>_xlfn.XLOOKUP(B3004,Sheet1!A:A,Sheet1!E:E)</f>
        <v>5.94</v>
      </c>
      <c r="P3004" s="26"/>
      <c r="Q3004" s="29">
        <f t="shared" si="232"/>
        <v>6.237000000000001</v>
      </c>
      <c r="R3004" s="38">
        <f t="shared" si="234"/>
        <v>6.4241100000000015</v>
      </c>
      <c r="S3004" s="26">
        <v>0</v>
      </c>
      <c r="T3004" s="13" t="str">
        <f t="shared" si="231"/>
        <v>Up</v>
      </c>
    </row>
    <row r="3005" spans="1:20" s="14" customFormat="1" hidden="1" x14ac:dyDescent="0.3">
      <c r="A3005" s="11">
        <v>6059885</v>
      </c>
      <c r="B3005" s="11">
        <v>6059885</v>
      </c>
      <c r="C3005" s="11" t="s">
        <v>26</v>
      </c>
      <c r="D3005" s="11" t="s">
        <v>27</v>
      </c>
      <c r="E3005" s="13" t="str">
        <f>_xlfn.XLOOKUP(B3005,Sheet1!A:A,Sheet1!B:B)</f>
        <v>DS PRESTONETT RM MULTI REP FILLER  200ML</v>
      </c>
      <c r="F3005" s="13" t="str">
        <f t="shared" si="230"/>
        <v>CROWN  - DS PRESTONETT RM MULTI REP FILLER  200ML</v>
      </c>
      <c r="G3005" s="13"/>
      <c r="H3005" s="91" t="s">
        <v>28</v>
      </c>
      <c r="I3005" s="11" t="s">
        <v>29</v>
      </c>
      <c r="J3005" s="11" t="s">
        <v>29</v>
      </c>
      <c r="K3005" s="11" t="s">
        <v>30</v>
      </c>
      <c r="M3005" s="11" t="s">
        <v>7062</v>
      </c>
      <c r="N3005" s="13">
        <v>3105</v>
      </c>
      <c r="O3005" s="15">
        <f>_xlfn.XLOOKUP(B3005,Sheet1!A:A,Sheet1!E:E)</f>
        <v>5.94</v>
      </c>
      <c r="P3005" s="26"/>
      <c r="Q3005" s="29">
        <f t="shared" si="232"/>
        <v>6.237000000000001</v>
      </c>
      <c r="R3005" s="38">
        <f t="shared" si="234"/>
        <v>6.4241100000000015</v>
      </c>
      <c r="S3005" s="26">
        <v>0</v>
      </c>
      <c r="T3005" s="13" t="str">
        <f t="shared" si="231"/>
        <v>Up</v>
      </c>
    </row>
    <row r="3006" spans="1:20" s="14" customFormat="1" hidden="1" x14ac:dyDescent="0.3">
      <c r="A3006" s="11">
        <v>6059884</v>
      </c>
      <c r="B3006" s="11">
        <v>6059884</v>
      </c>
      <c r="C3006" s="11" t="s">
        <v>26</v>
      </c>
      <c r="D3006" s="11" t="s">
        <v>27</v>
      </c>
      <c r="E3006" s="13" t="str">
        <f>_xlfn.XLOOKUP(B3006,Sheet1!A:A,Sheet1!B:B)</f>
        <v>DS PRESTONETT RM QUICK DRY FILLER  200ML</v>
      </c>
      <c r="F3006" s="13" t="str">
        <f t="shared" ref="F3006:F3069" si="235">D3006&amp;" - "&amp;E3006</f>
        <v>CROWN  - DS PRESTONETT RM QUICK DRY FILLER  200ML</v>
      </c>
      <c r="G3006" s="13"/>
      <c r="H3006" s="91" t="s">
        <v>28</v>
      </c>
      <c r="I3006" s="11" t="s">
        <v>29</v>
      </c>
      <c r="J3006" s="11" t="s">
        <v>29</v>
      </c>
      <c r="K3006" s="11" t="s">
        <v>30</v>
      </c>
      <c r="M3006" s="11" t="s">
        <v>7062</v>
      </c>
      <c r="N3006" s="13">
        <v>3105</v>
      </c>
      <c r="O3006" s="15">
        <f>_xlfn.XLOOKUP(B3006,Sheet1!A:A,Sheet1!E:E)</f>
        <v>4.75</v>
      </c>
      <c r="P3006" s="26"/>
      <c r="Q3006" s="29">
        <f t="shared" si="232"/>
        <v>4.9874999999999998</v>
      </c>
      <c r="R3006" s="38">
        <f t="shared" si="234"/>
        <v>5.1371250000000002</v>
      </c>
      <c r="S3006" s="26">
        <v>0</v>
      </c>
      <c r="T3006" s="13" t="str">
        <f t="shared" si="231"/>
        <v>Up</v>
      </c>
    </row>
    <row r="3007" spans="1:20" s="14" customFormat="1" hidden="1" x14ac:dyDescent="0.3">
      <c r="A3007" s="11">
        <v>6059883</v>
      </c>
      <c r="B3007" s="11">
        <v>6059883</v>
      </c>
      <c r="C3007" s="11" t="s">
        <v>26</v>
      </c>
      <c r="D3007" s="11" t="s">
        <v>27</v>
      </c>
      <c r="E3007" s="13" t="str">
        <f>_xlfn.XLOOKUP(B3007,Sheet1!A:A,Sheet1!B:B)</f>
        <v>DS PRESTONETT RM INT JOINT FILLER  7KG</v>
      </c>
      <c r="F3007" s="13" t="str">
        <f t="shared" si="235"/>
        <v>CROWN  - DS PRESTONETT RM INT JOINT FILLER  7KG</v>
      </c>
      <c r="G3007" s="13"/>
      <c r="H3007" s="91" t="s">
        <v>28</v>
      </c>
      <c r="I3007" s="11" t="s">
        <v>29</v>
      </c>
      <c r="J3007" s="11" t="s">
        <v>29</v>
      </c>
      <c r="K3007" s="11" t="s">
        <v>30</v>
      </c>
      <c r="M3007" s="11" t="s">
        <v>7062</v>
      </c>
      <c r="N3007" s="13">
        <v>3105</v>
      </c>
      <c r="O3007" s="15">
        <f>_xlfn.XLOOKUP(B3007,Sheet1!A:A,Sheet1!E:E)</f>
        <v>16.670000000000002</v>
      </c>
      <c r="P3007" s="26"/>
      <c r="Q3007" s="29">
        <f t="shared" si="232"/>
        <v>17.503500000000003</v>
      </c>
      <c r="R3007" s="38">
        <f t="shared" si="234"/>
        <v>18.028605000000002</v>
      </c>
      <c r="S3007" s="26">
        <v>0</v>
      </c>
      <c r="T3007" s="13" t="str">
        <f t="shared" si="231"/>
        <v>Up</v>
      </c>
    </row>
    <row r="3008" spans="1:20" s="14" customFormat="1" hidden="1" x14ac:dyDescent="0.3">
      <c r="A3008" s="11">
        <v>6059882</v>
      </c>
      <c r="B3008" s="11">
        <v>6059882</v>
      </c>
      <c r="C3008" s="11" t="s">
        <v>26</v>
      </c>
      <c r="D3008" s="11" t="s">
        <v>27</v>
      </c>
      <c r="E3008" s="13" t="str">
        <f>_xlfn.XLOOKUP(B3008,Sheet1!A:A,Sheet1!B:B)</f>
        <v>DS PRESTONETT RM INT/EXT FILLER    1KG</v>
      </c>
      <c r="F3008" s="13" t="str">
        <f t="shared" si="235"/>
        <v>CROWN  - DS PRESTONETT RM INT/EXT FILLER    1KG</v>
      </c>
      <c r="G3008" s="13"/>
      <c r="H3008" s="91" t="s">
        <v>28</v>
      </c>
      <c r="I3008" s="11" t="s">
        <v>29</v>
      </c>
      <c r="J3008" s="11" t="s">
        <v>29</v>
      </c>
      <c r="K3008" s="11" t="s">
        <v>30</v>
      </c>
      <c r="M3008" s="11" t="s">
        <v>7062</v>
      </c>
      <c r="N3008" s="13">
        <v>3105</v>
      </c>
      <c r="O3008" s="15">
        <f>_xlfn.XLOOKUP(B3008,Sheet1!A:A,Sheet1!E:E)</f>
        <v>5.94</v>
      </c>
      <c r="P3008" s="26"/>
      <c r="Q3008" s="29">
        <f t="shared" si="232"/>
        <v>6.237000000000001</v>
      </c>
      <c r="R3008" s="38">
        <f t="shared" si="234"/>
        <v>6.4241100000000015</v>
      </c>
      <c r="S3008" s="26">
        <v>0</v>
      </c>
      <c r="T3008" s="13" t="str">
        <f t="shared" si="231"/>
        <v>Up</v>
      </c>
    </row>
    <row r="3009" spans="1:20" s="14" customFormat="1" hidden="1" x14ac:dyDescent="0.3">
      <c r="A3009" s="11">
        <v>6059881</v>
      </c>
      <c r="B3009" s="11">
        <v>6059881</v>
      </c>
      <c r="C3009" s="11" t="s">
        <v>26</v>
      </c>
      <c r="D3009" s="11" t="s">
        <v>27</v>
      </c>
      <c r="E3009" s="13" t="str">
        <f>_xlfn.XLOOKUP(B3009,Sheet1!A:A,Sheet1!B:B)</f>
        <v>DS PRESTONETT RM FINE SURF FILLER  1KG</v>
      </c>
      <c r="F3009" s="13" t="str">
        <f t="shared" si="235"/>
        <v>CROWN  - DS PRESTONETT RM FINE SURF FILLER  1KG</v>
      </c>
      <c r="G3009" s="13"/>
      <c r="H3009" s="91" t="s">
        <v>28</v>
      </c>
      <c r="I3009" s="11" t="s">
        <v>29</v>
      </c>
      <c r="J3009" s="11" t="s">
        <v>29</v>
      </c>
      <c r="K3009" s="11" t="s">
        <v>30</v>
      </c>
      <c r="M3009" s="11" t="s">
        <v>7062</v>
      </c>
      <c r="N3009" s="13">
        <v>3105</v>
      </c>
      <c r="O3009" s="15">
        <f>_xlfn.XLOOKUP(B3009,Sheet1!A:A,Sheet1!E:E)</f>
        <v>8.33</v>
      </c>
      <c r="P3009" s="26"/>
      <c r="Q3009" s="29">
        <f t="shared" si="232"/>
        <v>8.7465000000000011</v>
      </c>
      <c r="R3009" s="38">
        <f t="shared" si="234"/>
        <v>9.0088950000000008</v>
      </c>
      <c r="S3009" s="26">
        <v>0</v>
      </c>
      <c r="T3009" s="13" t="str">
        <f t="shared" si="231"/>
        <v>Up</v>
      </c>
    </row>
    <row r="3010" spans="1:20" s="14" customFormat="1" hidden="1" x14ac:dyDescent="0.3">
      <c r="A3010" s="11">
        <v>6059880</v>
      </c>
      <c r="B3010" s="11">
        <v>6059880</v>
      </c>
      <c r="C3010" s="11" t="s">
        <v>26</v>
      </c>
      <c r="D3010" s="11" t="s">
        <v>27</v>
      </c>
      <c r="E3010" s="13" t="str">
        <f>_xlfn.XLOOKUP(B3010,Sheet1!A:A,Sheet1!B:B)</f>
        <v>DS PRESTONETT LIGHTWEIGHT FILLER   4L</v>
      </c>
      <c r="F3010" s="13" t="str">
        <f t="shared" si="235"/>
        <v>CROWN  - DS PRESTONETT LIGHTWEIGHT FILLER   4L</v>
      </c>
      <c r="G3010" s="13"/>
      <c r="H3010" s="91" t="s">
        <v>28</v>
      </c>
      <c r="I3010" s="11" t="s">
        <v>29</v>
      </c>
      <c r="J3010" s="11" t="s">
        <v>29</v>
      </c>
      <c r="K3010" s="11" t="s">
        <v>30</v>
      </c>
      <c r="M3010" s="11" t="s">
        <v>7062</v>
      </c>
      <c r="N3010" s="13">
        <v>3105</v>
      </c>
      <c r="O3010" s="15">
        <f>_xlfn.XLOOKUP(B3010,Sheet1!A:A,Sheet1!E:E)</f>
        <v>28.59</v>
      </c>
      <c r="P3010" s="26"/>
      <c r="Q3010" s="29">
        <f t="shared" si="232"/>
        <v>30.019500000000001</v>
      </c>
      <c r="R3010" s="38">
        <f t="shared" si="234"/>
        <v>30.920085</v>
      </c>
      <c r="S3010" s="26">
        <v>0</v>
      </c>
      <c r="T3010" s="13" t="str">
        <f t="shared" ref="T3010:T3073" si="236">IF(Q3010&gt;=R3010,"No Change","Up")</f>
        <v>Up</v>
      </c>
    </row>
    <row r="3011" spans="1:20" s="14" customFormat="1" hidden="1" x14ac:dyDescent="0.3">
      <c r="A3011" s="11">
        <v>6059879</v>
      </c>
      <c r="B3011" s="11">
        <v>6059879</v>
      </c>
      <c r="C3011" s="11" t="s">
        <v>26</v>
      </c>
      <c r="D3011" s="11" t="s">
        <v>27</v>
      </c>
      <c r="E3011" s="13" t="str">
        <f>_xlfn.XLOOKUP(B3011,Sheet1!A:A,Sheet1!B:B)</f>
        <v>DS PRESTONETT LIGHTWEIGHT FILLER   750ML</v>
      </c>
      <c r="F3011" s="13" t="str">
        <f t="shared" si="235"/>
        <v>CROWN  - DS PRESTONETT LIGHTWEIGHT FILLER   750ML</v>
      </c>
      <c r="G3011" s="13"/>
      <c r="H3011" s="91" t="s">
        <v>28</v>
      </c>
      <c r="I3011" s="11" t="s">
        <v>29</v>
      </c>
      <c r="J3011" s="11" t="s">
        <v>29</v>
      </c>
      <c r="K3011" s="11" t="s">
        <v>30</v>
      </c>
      <c r="M3011" s="11" t="s">
        <v>7062</v>
      </c>
      <c r="N3011" s="13">
        <v>3105</v>
      </c>
      <c r="O3011" s="15">
        <f>_xlfn.XLOOKUP(B3011,Sheet1!A:A,Sheet1!E:E)</f>
        <v>7.74</v>
      </c>
      <c r="P3011" s="26"/>
      <c r="Q3011" s="29">
        <f t="shared" si="232"/>
        <v>8.1270000000000007</v>
      </c>
      <c r="R3011" s="38">
        <f t="shared" si="234"/>
        <v>8.3708100000000005</v>
      </c>
      <c r="S3011" s="26">
        <v>0</v>
      </c>
      <c r="T3011" s="13" t="str">
        <f t="shared" si="236"/>
        <v>Up</v>
      </c>
    </row>
    <row r="3012" spans="1:20" s="14" customFormat="1" hidden="1" x14ac:dyDescent="0.3">
      <c r="A3012" s="11">
        <v>6059878</v>
      </c>
      <c r="B3012" s="11">
        <v>6059878</v>
      </c>
      <c r="C3012" s="11" t="s">
        <v>26</v>
      </c>
      <c r="D3012" s="11" t="s">
        <v>27</v>
      </c>
      <c r="E3012" s="13" t="str">
        <f>_xlfn.XLOOKUP(B3012,Sheet1!A:A,Sheet1!B:B)</f>
        <v>DS PRESTONETT LIGHTWEIGHT FILLER   250ML</v>
      </c>
      <c r="F3012" s="13" t="str">
        <f t="shared" si="235"/>
        <v>CROWN  - DS PRESTONETT LIGHTWEIGHT FILLER   250ML</v>
      </c>
      <c r="G3012" s="13"/>
      <c r="H3012" s="91" t="s">
        <v>28</v>
      </c>
      <c r="I3012" s="11" t="s">
        <v>29</v>
      </c>
      <c r="J3012" s="11" t="s">
        <v>29</v>
      </c>
      <c r="K3012" s="11" t="s">
        <v>30</v>
      </c>
      <c r="M3012" s="11" t="s">
        <v>7062</v>
      </c>
      <c r="N3012" s="13">
        <v>3105</v>
      </c>
      <c r="O3012" s="15">
        <f>_xlfn.XLOOKUP(B3012,Sheet1!A:A,Sheet1!E:E)</f>
        <v>4.1500000000000004</v>
      </c>
      <c r="P3012" s="26"/>
      <c r="Q3012" s="29">
        <f t="shared" si="232"/>
        <v>4.3575000000000008</v>
      </c>
      <c r="R3012" s="38">
        <f t="shared" si="234"/>
        <v>4.4882250000000008</v>
      </c>
      <c r="S3012" s="26">
        <v>0</v>
      </c>
      <c r="T3012" s="13" t="str">
        <f t="shared" si="236"/>
        <v>Up</v>
      </c>
    </row>
    <row r="3013" spans="1:20" s="14" customFormat="1" hidden="1" x14ac:dyDescent="0.3">
      <c r="A3013" s="11">
        <v>6059876</v>
      </c>
      <c r="B3013" s="11">
        <v>6059876</v>
      </c>
      <c r="C3013" s="11" t="s">
        <v>26</v>
      </c>
      <c r="D3013" s="11" t="s">
        <v>27</v>
      </c>
      <c r="E3013" s="13" t="str">
        <f>_xlfn.XLOOKUP(B3013,Sheet1!A:A,Sheet1!B:B)</f>
        <v>DS PRESTONETT MULTI INT FILLER     2KG</v>
      </c>
      <c r="F3013" s="13" t="str">
        <f t="shared" si="235"/>
        <v>CROWN  - DS PRESTONETT MULTI INT FILLER     2KG</v>
      </c>
      <c r="G3013" s="13"/>
      <c r="H3013" s="91" t="s">
        <v>28</v>
      </c>
      <c r="I3013" s="11" t="s">
        <v>29</v>
      </c>
      <c r="J3013" s="11" t="s">
        <v>29</v>
      </c>
      <c r="K3013" s="11" t="s">
        <v>30</v>
      </c>
      <c r="M3013" s="11" t="s">
        <v>7062</v>
      </c>
      <c r="N3013" s="13">
        <v>3105</v>
      </c>
      <c r="O3013" s="15">
        <f>_xlfn.XLOOKUP(B3013,Sheet1!A:A,Sheet1!E:E)</f>
        <v>9.52</v>
      </c>
      <c r="P3013" s="26"/>
      <c r="Q3013" s="29">
        <f t="shared" si="232"/>
        <v>9.9960000000000004</v>
      </c>
      <c r="R3013" s="38">
        <f t="shared" si="234"/>
        <v>10.29588</v>
      </c>
      <c r="S3013" s="26">
        <v>0</v>
      </c>
      <c r="T3013" s="13" t="str">
        <f t="shared" si="236"/>
        <v>Up</v>
      </c>
    </row>
    <row r="3014" spans="1:20" s="14" customFormat="1" hidden="1" x14ac:dyDescent="0.3">
      <c r="A3014" s="11">
        <v>6059875</v>
      </c>
      <c r="B3014" s="11">
        <v>6059875</v>
      </c>
      <c r="C3014" s="11" t="s">
        <v>26</v>
      </c>
      <c r="D3014" s="11" t="s">
        <v>27</v>
      </c>
      <c r="E3014" s="13" t="str">
        <f>_xlfn.XLOOKUP(B3014,Sheet1!A:A,Sheet1!B:B)</f>
        <v>DS PRESTONETT MULTI INT FILLER     1KG</v>
      </c>
      <c r="F3014" s="13" t="str">
        <f t="shared" si="235"/>
        <v>CROWN  - DS PRESTONETT MULTI INT FILLER     1KG</v>
      </c>
      <c r="G3014" s="13"/>
      <c r="H3014" s="91" t="s">
        <v>28</v>
      </c>
      <c r="I3014" s="11" t="s">
        <v>29</v>
      </c>
      <c r="J3014" s="11" t="s">
        <v>29</v>
      </c>
      <c r="K3014" s="11" t="s">
        <v>30</v>
      </c>
      <c r="M3014" s="11" t="s">
        <v>7062</v>
      </c>
      <c r="N3014" s="13">
        <v>3105</v>
      </c>
      <c r="O3014" s="15">
        <f>_xlfn.XLOOKUP(B3014,Sheet1!A:A,Sheet1!E:E)</f>
        <v>7.13</v>
      </c>
      <c r="P3014" s="26"/>
      <c r="Q3014" s="29">
        <f t="shared" si="232"/>
        <v>7.4865000000000004</v>
      </c>
      <c r="R3014" s="38">
        <f t="shared" si="234"/>
        <v>7.7110950000000003</v>
      </c>
      <c r="S3014" s="26">
        <v>0</v>
      </c>
      <c r="T3014" s="13" t="str">
        <f t="shared" si="236"/>
        <v>Up</v>
      </c>
    </row>
    <row r="3015" spans="1:20" s="14" customFormat="1" hidden="1" x14ac:dyDescent="0.3">
      <c r="A3015" s="11">
        <v>6059873</v>
      </c>
      <c r="B3015" s="11">
        <v>6059873</v>
      </c>
      <c r="C3015" s="11" t="s">
        <v>26</v>
      </c>
      <c r="D3015" s="11" t="s">
        <v>27</v>
      </c>
      <c r="E3015" s="13" t="str">
        <f>_xlfn.XLOOKUP(B3015,Sheet1!A:A,Sheet1!B:B)</f>
        <v>DS PRESTONETT WATERPR MASONRY FILL 6KG</v>
      </c>
      <c r="F3015" s="13" t="str">
        <f t="shared" si="235"/>
        <v>CROWN  - DS PRESTONETT WATERPR MASONRY FILL 6KG</v>
      </c>
      <c r="G3015" s="13"/>
      <c r="H3015" s="91" t="s">
        <v>28</v>
      </c>
      <c r="I3015" s="11" t="s">
        <v>29</v>
      </c>
      <c r="J3015" s="11" t="s">
        <v>29</v>
      </c>
      <c r="K3015" s="11" t="s">
        <v>30</v>
      </c>
      <c r="M3015" s="11" t="s">
        <v>7062</v>
      </c>
      <c r="N3015" s="13">
        <v>3105</v>
      </c>
      <c r="O3015" s="15">
        <f>_xlfn.XLOOKUP(B3015,Sheet1!A:A,Sheet1!E:E)</f>
        <v>23.81</v>
      </c>
      <c r="P3015" s="26"/>
      <c r="Q3015" s="29">
        <f t="shared" si="232"/>
        <v>25.000499999999999</v>
      </c>
      <c r="R3015" s="38">
        <f t="shared" si="234"/>
        <v>25.750515</v>
      </c>
      <c r="S3015" s="26">
        <v>0</v>
      </c>
      <c r="T3015" s="13" t="str">
        <f t="shared" si="236"/>
        <v>Up</v>
      </c>
    </row>
    <row r="3016" spans="1:20" s="14" customFormat="1" hidden="1" x14ac:dyDescent="0.3">
      <c r="A3016" s="11">
        <v>6059872</v>
      </c>
      <c r="B3016" s="11">
        <v>6059872</v>
      </c>
      <c r="C3016" s="11" t="s">
        <v>26</v>
      </c>
      <c r="D3016" s="11" t="s">
        <v>27</v>
      </c>
      <c r="E3016" s="13" t="str">
        <f>_xlfn.XLOOKUP(B3016,Sheet1!A:A,Sheet1!B:B)</f>
        <v>DS PRESTONETT WATERPR MASONRY FILL 2KG</v>
      </c>
      <c r="F3016" s="13" t="str">
        <f t="shared" si="235"/>
        <v>CROWN  - DS PRESTONETT WATERPR MASONRY FILL 2KG</v>
      </c>
      <c r="G3016" s="13"/>
      <c r="H3016" s="91" t="s">
        <v>28</v>
      </c>
      <c r="I3016" s="11" t="s">
        <v>29</v>
      </c>
      <c r="J3016" s="11" t="s">
        <v>29</v>
      </c>
      <c r="K3016" s="11" t="s">
        <v>30</v>
      </c>
      <c r="M3016" s="11" t="s">
        <v>7062</v>
      </c>
      <c r="N3016" s="13">
        <v>3105</v>
      </c>
      <c r="O3016" s="15">
        <f>_xlfn.XLOOKUP(B3016,Sheet1!A:A,Sheet1!E:E)</f>
        <v>10.71</v>
      </c>
      <c r="P3016" s="26"/>
      <c r="Q3016" s="29">
        <f t="shared" si="232"/>
        <v>11.245500000000002</v>
      </c>
      <c r="R3016" s="38">
        <f t="shared" si="234"/>
        <v>11.582865000000002</v>
      </c>
      <c r="S3016" s="26">
        <v>0</v>
      </c>
      <c r="T3016" s="13" t="str">
        <f t="shared" si="236"/>
        <v>Up</v>
      </c>
    </row>
    <row r="3017" spans="1:20" s="14" customFormat="1" hidden="1" x14ac:dyDescent="0.3">
      <c r="A3017" s="11">
        <v>6059871</v>
      </c>
      <c r="B3017" s="11">
        <v>6059871</v>
      </c>
      <c r="C3017" s="11" t="s">
        <v>26</v>
      </c>
      <c r="D3017" s="11" t="s">
        <v>27</v>
      </c>
      <c r="E3017" s="13" t="str">
        <f>_xlfn.XLOOKUP(B3017,Sheet1!A:A,Sheet1!B:B)</f>
        <v>DS PRESTONETT WATERPR MASONRY FILL 1KG</v>
      </c>
      <c r="F3017" s="13" t="str">
        <f t="shared" si="235"/>
        <v>CROWN  - DS PRESTONETT WATERPR MASONRY FILL 1KG</v>
      </c>
      <c r="G3017" s="13"/>
      <c r="H3017" s="91" t="s">
        <v>28</v>
      </c>
      <c r="I3017" s="11" t="s">
        <v>29</v>
      </c>
      <c r="J3017" s="11" t="s">
        <v>29</v>
      </c>
      <c r="K3017" s="11" t="s">
        <v>30</v>
      </c>
      <c r="M3017" s="11" t="s">
        <v>7062</v>
      </c>
      <c r="N3017" s="13">
        <v>3105</v>
      </c>
      <c r="O3017" s="15">
        <f>_xlfn.XLOOKUP(B3017,Sheet1!A:A,Sheet1!E:E)</f>
        <v>7.13</v>
      </c>
      <c r="P3017" s="26"/>
      <c r="Q3017" s="29">
        <f t="shared" si="232"/>
        <v>7.4865000000000004</v>
      </c>
      <c r="R3017" s="38">
        <f t="shared" si="234"/>
        <v>7.7110950000000003</v>
      </c>
      <c r="S3017" s="26">
        <v>0</v>
      </c>
      <c r="T3017" s="13" t="str">
        <f t="shared" si="236"/>
        <v>Up</v>
      </c>
    </row>
    <row r="3018" spans="1:20" s="14" customFormat="1" hidden="1" x14ac:dyDescent="0.3">
      <c r="A3018" s="11">
        <v>6059870</v>
      </c>
      <c r="B3018" s="11">
        <v>6059870</v>
      </c>
      <c r="C3018" s="11" t="s">
        <v>26</v>
      </c>
      <c r="D3018" s="11" t="s">
        <v>27</v>
      </c>
      <c r="E3018" s="13" t="str">
        <f>_xlfn.XLOOKUP(B3018,Sheet1!A:A,Sheet1!B:B)</f>
        <v>DS PRESTONETT QUICK DRY EXT FILLER 6X1KG</v>
      </c>
      <c r="F3018" s="13" t="str">
        <f t="shared" si="235"/>
        <v>CROWN  - DS PRESTONETT QUICK DRY EXT FILLER 6X1KG</v>
      </c>
      <c r="G3018" s="13"/>
      <c r="H3018" s="91" t="s">
        <v>28</v>
      </c>
      <c r="I3018" s="11" t="s">
        <v>29</v>
      </c>
      <c r="J3018" s="11" t="s">
        <v>29</v>
      </c>
      <c r="K3018" s="11" t="s">
        <v>30</v>
      </c>
      <c r="M3018" s="11" t="s">
        <v>7062</v>
      </c>
      <c r="N3018" s="13">
        <v>3105</v>
      </c>
      <c r="O3018" s="15">
        <f>_xlfn.XLOOKUP(B3018,Sheet1!A:A,Sheet1!E:E)</f>
        <v>39.299999999999997</v>
      </c>
      <c r="P3018" s="26">
        <f>_xlfn.XLOOKUP(A3018,Sheet2!F:F,Sheet2!H:H)</f>
        <v>0</v>
      </c>
      <c r="Q3018" s="29">
        <f t="shared" si="232"/>
        <v>41.265000000000001</v>
      </c>
      <c r="R3018" s="38">
        <f t="shared" si="234"/>
        <v>42.502949999999998</v>
      </c>
      <c r="S3018" s="26">
        <v>0</v>
      </c>
      <c r="T3018" s="13" t="str">
        <f t="shared" si="236"/>
        <v>Up</v>
      </c>
    </row>
    <row r="3019" spans="1:20" s="14" customFormat="1" hidden="1" x14ac:dyDescent="0.3">
      <c r="A3019" s="11">
        <v>6059869</v>
      </c>
      <c r="B3019" s="11">
        <v>6059869</v>
      </c>
      <c r="C3019" s="11" t="s">
        <v>26</v>
      </c>
      <c r="D3019" s="11" t="s">
        <v>27</v>
      </c>
      <c r="E3019" s="13" t="str">
        <f>_xlfn.XLOOKUP(B3019,Sheet1!A:A,Sheet1!B:B)</f>
        <v>DS PRESTONETT QUICK DRY EXT FILLER 2KG</v>
      </c>
      <c r="F3019" s="13" t="str">
        <f t="shared" si="235"/>
        <v>CROWN  - DS PRESTONETT QUICK DRY EXT FILLER 2KG</v>
      </c>
      <c r="G3019" s="13"/>
      <c r="H3019" s="91" t="s">
        <v>28</v>
      </c>
      <c r="I3019" s="11" t="s">
        <v>29</v>
      </c>
      <c r="J3019" s="11" t="s">
        <v>29</v>
      </c>
      <c r="K3019" s="11" t="s">
        <v>30</v>
      </c>
      <c r="M3019" s="11" t="s">
        <v>7062</v>
      </c>
      <c r="N3019" s="13">
        <v>3105</v>
      </c>
      <c r="O3019" s="15">
        <f>_xlfn.XLOOKUP(B3019,Sheet1!A:A,Sheet1!E:E)</f>
        <v>15.47</v>
      </c>
      <c r="P3019" s="26"/>
      <c r="Q3019" s="29">
        <f t="shared" si="232"/>
        <v>16.243500000000001</v>
      </c>
      <c r="R3019" s="38">
        <f t="shared" si="234"/>
        <v>16.730805</v>
      </c>
      <c r="S3019" s="26">
        <v>0</v>
      </c>
      <c r="T3019" s="13" t="str">
        <f t="shared" si="236"/>
        <v>Up</v>
      </c>
    </row>
    <row r="3020" spans="1:20" s="14" customFormat="1" hidden="1" x14ac:dyDescent="0.3">
      <c r="A3020" s="11">
        <v>6059868</v>
      </c>
      <c r="B3020" s="11">
        <v>6059868</v>
      </c>
      <c r="C3020" s="11" t="s">
        <v>26</v>
      </c>
      <c r="D3020" s="11" t="s">
        <v>27</v>
      </c>
      <c r="E3020" s="13" t="str">
        <f>_xlfn.XLOOKUP(B3020,Sheet1!A:A,Sheet1!B:B)</f>
        <v>DS PRESTONETT QUICK DRY EXT FILLER 1KG</v>
      </c>
      <c r="F3020" s="13" t="str">
        <f t="shared" si="235"/>
        <v>CROWN  - DS PRESTONETT QUICK DRY EXT FILLER 1KG</v>
      </c>
      <c r="G3020" s="13"/>
      <c r="H3020" s="91" t="s">
        <v>28</v>
      </c>
      <c r="I3020" s="11" t="s">
        <v>29</v>
      </c>
      <c r="J3020" s="11" t="s">
        <v>29</v>
      </c>
      <c r="K3020" s="11" t="s">
        <v>30</v>
      </c>
      <c r="M3020" s="11" t="s">
        <v>7062</v>
      </c>
      <c r="N3020" s="13">
        <v>3105</v>
      </c>
      <c r="O3020" s="15">
        <f>_xlfn.XLOOKUP(B3020,Sheet1!A:A,Sheet1!E:E)</f>
        <v>9.52</v>
      </c>
      <c r="P3020" s="26"/>
      <c r="Q3020" s="29">
        <f t="shared" si="232"/>
        <v>9.9960000000000004</v>
      </c>
      <c r="R3020" s="38">
        <f t="shared" si="234"/>
        <v>10.29588</v>
      </c>
      <c r="S3020" s="26">
        <v>0</v>
      </c>
      <c r="T3020" s="13" t="str">
        <f t="shared" si="236"/>
        <v>Up</v>
      </c>
    </row>
    <row r="3021" spans="1:20" s="14" customFormat="1" hidden="1" x14ac:dyDescent="0.3">
      <c r="A3021" s="11">
        <v>6059867</v>
      </c>
      <c r="B3021" s="11">
        <v>6059867</v>
      </c>
      <c r="C3021" s="11" t="s">
        <v>26</v>
      </c>
      <c r="D3021" s="11" t="s">
        <v>27</v>
      </c>
      <c r="E3021" s="13" t="str">
        <f>_xlfn.XLOOKUP(B3021,Sheet1!A:A,Sheet1!B:B)</f>
        <v>DS PRESTONETT INTERIOR POWDER FILL 6X1KG</v>
      </c>
      <c r="F3021" s="13" t="str">
        <f t="shared" si="235"/>
        <v>CROWN  - DS PRESTONETT INTERIOR POWDER FILL 6X1KG</v>
      </c>
      <c r="G3021" s="13"/>
      <c r="H3021" s="91" t="s">
        <v>28</v>
      </c>
      <c r="I3021" s="11" t="s">
        <v>29</v>
      </c>
      <c r="J3021" s="11" t="s">
        <v>29</v>
      </c>
      <c r="K3021" s="11" t="s">
        <v>30</v>
      </c>
      <c r="M3021" s="11" t="s">
        <v>7062</v>
      </c>
      <c r="N3021" s="13">
        <v>3105</v>
      </c>
      <c r="O3021" s="15">
        <f>_xlfn.XLOOKUP(B3021,Sheet1!A:A,Sheet1!E:E)</f>
        <v>19.059999999999999</v>
      </c>
      <c r="P3021" s="26"/>
      <c r="Q3021" s="29">
        <f t="shared" si="232"/>
        <v>20.012999999999998</v>
      </c>
      <c r="R3021" s="38">
        <f t="shared" si="234"/>
        <v>20.613389999999999</v>
      </c>
      <c r="S3021" s="26">
        <v>0</v>
      </c>
      <c r="T3021" s="13" t="str">
        <f t="shared" si="236"/>
        <v>Up</v>
      </c>
    </row>
    <row r="3022" spans="1:20" s="14" customFormat="1" hidden="1" x14ac:dyDescent="0.3">
      <c r="A3022" s="11">
        <v>6059866</v>
      </c>
      <c r="B3022" s="11">
        <v>6059866</v>
      </c>
      <c r="C3022" s="11" t="s">
        <v>26</v>
      </c>
      <c r="D3022" s="11" t="s">
        <v>27</v>
      </c>
      <c r="E3022" s="13" t="str">
        <f>_xlfn.XLOOKUP(B3022,Sheet1!A:A,Sheet1!B:B)</f>
        <v>DS PRESTONETT INTERIOR POWDER FILL 2KG</v>
      </c>
      <c r="F3022" s="13" t="str">
        <f t="shared" si="235"/>
        <v>CROWN  - DS PRESTONETT INTERIOR POWDER FILL 2KG</v>
      </c>
      <c r="G3022" s="13"/>
      <c r="H3022" s="91" t="s">
        <v>28</v>
      </c>
      <c r="I3022" s="11" t="s">
        <v>29</v>
      </c>
      <c r="J3022" s="11" t="s">
        <v>29</v>
      </c>
      <c r="K3022" s="11" t="s">
        <v>30</v>
      </c>
      <c r="M3022" s="11" t="s">
        <v>7062</v>
      </c>
      <c r="N3022" s="13">
        <v>3105</v>
      </c>
      <c r="O3022" s="15">
        <f>_xlfn.XLOOKUP(B3022,Sheet1!A:A,Sheet1!E:E)</f>
        <v>8.33</v>
      </c>
      <c r="P3022" s="26"/>
      <c r="Q3022" s="29">
        <f t="shared" si="232"/>
        <v>8.7465000000000011</v>
      </c>
      <c r="R3022" s="38">
        <f t="shared" si="234"/>
        <v>9.0088950000000008</v>
      </c>
      <c r="S3022" s="26">
        <v>0</v>
      </c>
      <c r="T3022" s="13" t="str">
        <f t="shared" si="236"/>
        <v>Up</v>
      </c>
    </row>
    <row r="3023" spans="1:20" s="14" customFormat="1" hidden="1" x14ac:dyDescent="0.3">
      <c r="A3023" s="11">
        <v>6059865</v>
      </c>
      <c r="B3023" s="11">
        <v>6059865</v>
      </c>
      <c r="C3023" s="11" t="s">
        <v>26</v>
      </c>
      <c r="D3023" s="11" t="s">
        <v>27</v>
      </c>
      <c r="E3023" s="13" t="str">
        <f>_xlfn.XLOOKUP(B3023,Sheet1!A:A,Sheet1!B:B)</f>
        <v>DS PRESTONETT INTERIOR POWDER FILL 1KG</v>
      </c>
      <c r="F3023" s="13" t="str">
        <f t="shared" si="235"/>
        <v>CROWN  - DS PRESTONETT INTERIOR POWDER FILL 1KG</v>
      </c>
      <c r="G3023" s="13"/>
      <c r="H3023" s="91" t="s">
        <v>28</v>
      </c>
      <c r="I3023" s="11" t="s">
        <v>29</v>
      </c>
      <c r="J3023" s="11" t="s">
        <v>29</v>
      </c>
      <c r="K3023" s="11" t="s">
        <v>30</v>
      </c>
      <c r="M3023" s="11" t="s">
        <v>7062</v>
      </c>
      <c r="N3023" s="13">
        <v>3105</v>
      </c>
      <c r="O3023" s="15">
        <f>_xlfn.XLOOKUP(B3023,Sheet1!A:A,Sheet1!E:E)</f>
        <v>5.94</v>
      </c>
      <c r="P3023" s="26">
        <f>_xlfn.XLOOKUP(A3023,Sheet2!F:F,Sheet2!H:H)</f>
        <v>0</v>
      </c>
      <c r="Q3023" s="29">
        <f t="shared" si="232"/>
        <v>6.237000000000001</v>
      </c>
      <c r="R3023" s="38">
        <f t="shared" si="234"/>
        <v>6.4241100000000015</v>
      </c>
      <c r="S3023" s="26">
        <v>0</v>
      </c>
      <c r="T3023" s="13" t="str">
        <f t="shared" si="236"/>
        <v>Up</v>
      </c>
    </row>
    <row r="3024" spans="1:20" s="14" customFormat="1" hidden="1" x14ac:dyDescent="0.3">
      <c r="A3024" s="11">
        <v>6059855</v>
      </c>
      <c r="B3024" s="11">
        <v>6059855</v>
      </c>
      <c r="C3024" s="11" t="s">
        <v>26</v>
      </c>
      <c r="D3024" s="11" t="s">
        <v>27</v>
      </c>
      <c r="E3024" s="13" t="str">
        <f>_xlfn.XLOOKUP(B3024,Sheet1!A:A,Sheet1!B:B)</f>
        <v>DS HIPPO SEALIT GP SILICONE TRANS  290ML</v>
      </c>
      <c r="F3024" s="13" t="str">
        <f t="shared" si="235"/>
        <v>CROWN  - DS HIPPO SEALIT GP SILICONE TRANS  290ML</v>
      </c>
      <c r="G3024" s="13"/>
      <c r="H3024" s="91" t="s">
        <v>28</v>
      </c>
      <c r="I3024" s="11" t="s">
        <v>29</v>
      </c>
      <c r="J3024" s="11" t="s">
        <v>29</v>
      </c>
      <c r="K3024" s="11" t="s">
        <v>30</v>
      </c>
      <c r="M3024" s="11" t="s">
        <v>7062</v>
      </c>
      <c r="N3024" s="13">
        <v>3105</v>
      </c>
      <c r="O3024" s="15">
        <f>_xlfn.XLOOKUP(B3024,Sheet1!A:A,Sheet1!E:E)</f>
        <v>5.61</v>
      </c>
      <c r="P3024" s="26"/>
      <c r="Q3024" s="15">
        <f t="shared" si="232"/>
        <v>5.8905000000000003</v>
      </c>
      <c r="R3024" s="38">
        <f t="shared" si="234"/>
        <v>6.067215</v>
      </c>
      <c r="S3024" s="26">
        <v>0</v>
      </c>
      <c r="T3024" s="13" t="str">
        <f t="shared" si="236"/>
        <v>Up</v>
      </c>
    </row>
    <row r="3025" spans="1:20" s="14" customFormat="1" hidden="1" x14ac:dyDescent="0.3">
      <c r="A3025" s="11">
        <v>6059854</v>
      </c>
      <c r="B3025" s="11">
        <v>6059854</v>
      </c>
      <c r="C3025" s="11" t="s">
        <v>26</v>
      </c>
      <c r="D3025" s="11" t="s">
        <v>27</v>
      </c>
      <c r="E3025" s="13" t="str">
        <f>_xlfn.XLOOKUP(B3025,Sheet1!A:A,Sheet1!B:B)</f>
        <v>DS HIPPO SEALIT GP SILICONE WHITE  290ML</v>
      </c>
      <c r="F3025" s="13" t="str">
        <f t="shared" si="235"/>
        <v>CROWN  - DS HIPPO SEALIT GP SILICONE WHITE  290ML</v>
      </c>
      <c r="G3025" s="13"/>
      <c r="H3025" s="91" t="s">
        <v>28</v>
      </c>
      <c r="I3025" s="11" t="s">
        <v>29</v>
      </c>
      <c r="J3025" s="11" t="s">
        <v>29</v>
      </c>
      <c r="K3025" s="11" t="s">
        <v>30</v>
      </c>
      <c r="M3025" s="11" t="s">
        <v>7062</v>
      </c>
      <c r="N3025" s="13">
        <v>3105</v>
      </c>
      <c r="O3025" s="15">
        <f>_xlfn.XLOOKUP(B3025,Sheet1!A:A,Sheet1!E:E)</f>
        <v>5.61</v>
      </c>
      <c r="P3025" s="26">
        <f>_xlfn.XLOOKUP(A3025,Sheet2!F:F,Sheet2!H:H)</f>
        <v>0</v>
      </c>
      <c r="Q3025" s="15">
        <f t="shared" si="232"/>
        <v>5.8905000000000003</v>
      </c>
      <c r="R3025" s="38">
        <f t="shared" si="234"/>
        <v>6.067215</v>
      </c>
      <c r="S3025" s="26">
        <v>0</v>
      </c>
      <c r="T3025" s="13" t="str">
        <f t="shared" si="236"/>
        <v>Up</v>
      </c>
    </row>
    <row r="3026" spans="1:20" s="14" customFormat="1" hidden="1" x14ac:dyDescent="0.3">
      <c r="A3026" s="11">
        <v>6058620</v>
      </c>
      <c r="B3026" s="11">
        <v>6058620</v>
      </c>
      <c r="C3026" s="11" t="s">
        <v>26</v>
      </c>
      <c r="D3026" s="11" t="s">
        <v>27</v>
      </c>
      <c r="E3026" s="13" t="str">
        <f>_xlfn.XLOOKUP(B3026,Sheet1!A:A,Sheet1!B:B)</f>
        <v>DS HB42 LE FILLA ALL IN ONE FILLER 1.5K</v>
      </c>
      <c r="F3026" s="13" t="str">
        <f t="shared" si="235"/>
        <v>CROWN  - DS HB42 LE FILLA ALL IN ONE FILLER 1.5K</v>
      </c>
      <c r="G3026" s="13"/>
      <c r="H3026" s="91" t="s">
        <v>28</v>
      </c>
      <c r="I3026" s="11" t="s">
        <v>29</v>
      </c>
      <c r="J3026" s="11" t="s">
        <v>29</v>
      </c>
      <c r="K3026" s="11" t="s">
        <v>30</v>
      </c>
      <c r="M3026" s="11" t="s">
        <v>7062</v>
      </c>
      <c r="N3026" s="13">
        <v>3105</v>
      </c>
      <c r="O3026" s="15">
        <f>_xlfn.XLOOKUP(B3026,Sheet1!A:A,Sheet1!E:E)</f>
        <v>16.54</v>
      </c>
      <c r="P3026" s="26"/>
      <c r="Q3026" s="15">
        <f t="shared" si="232"/>
        <v>17.367000000000001</v>
      </c>
      <c r="R3026" s="38">
        <f t="shared" si="234"/>
        <v>17.888010000000001</v>
      </c>
      <c r="S3026" s="26">
        <v>0</v>
      </c>
      <c r="T3026" s="13" t="str">
        <f t="shared" si="236"/>
        <v>Up</v>
      </c>
    </row>
    <row r="3027" spans="1:20" s="14" customFormat="1" hidden="1" x14ac:dyDescent="0.3">
      <c r="A3027" s="11">
        <v>6040551</v>
      </c>
      <c r="B3027" s="11">
        <v>6040551</v>
      </c>
      <c r="C3027" s="11" t="s">
        <v>26</v>
      </c>
      <c r="D3027" s="11" t="s">
        <v>27</v>
      </c>
      <c r="E3027" s="13" t="str">
        <f>_xlfn.XLOOKUP(B3027,Sheet1!A:A,Sheet1!B:B)</f>
        <v>DS TETRION READY MIXED FILLER      1K</v>
      </c>
      <c r="F3027" s="13" t="str">
        <f t="shared" si="235"/>
        <v>CROWN  - DS TETRION READY MIXED FILLER      1K</v>
      </c>
      <c r="G3027" s="13"/>
      <c r="H3027" s="91" t="s">
        <v>28</v>
      </c>
      <c r="I3027" s="11" t="s">
        <v>29</v>
      </c>
      <c r="J3027" s="11" t="s">
        <v>29</v>
      </c>
      <c r="K3027" s="11" t="s">
        <v>30</v>
      </c>
      <c r="M3027" s="11" t="s">
        <v>7062</v>
      </c>
      <c r="N3027" s="13">
        <v>3105</v>
      </c>
      <c r="O3027" s="15">
        <f>_xlfn.XLOOKUP(B3027,Sheet1!A:A,Sheet1!E:E)</f>
        <v>10.5</v>
      </c>
      <c r="P3027" s="26">
        <f>_xlfn.XLOOKUP(A3027,Sheet2!F:F,Sheet2!H:H)</f>
        <v>0</v>
      </c>
      <c r="Q3027" s="15">
        <f t="shared" ref="Q3027:Q3090" si="237">O3027*1.05</f>
        <v>11.025</v>
      </c>
      <c r="R3027" s="38">
        <f t="shared" si="234"/>
        <v>11.35575</v>
      </c>
      <c r="S3027" s="26">
        <v>0</v>
      </c>
      <c r="T3027" s="13" t="str">
        <f t="shared" si="236"/>
        <v>Up</v>
      </c>
    </row>
    <row r="3028" spans="1:20" s="14" customFormat="1" hidden="1" x14ac:dyDescent="0.3">
      <c r="A3028" s="11">
        <v>6040553</v>
      </c>
      <c r="B3028" s="11">
        <v>6040553</v>
      </c>
      <c r="C3028" s="11" t="s">
        <v>26</v>
      </c>
      <c r="D3028" s="11" t="s">
        <v>27</v>
      </c>
      <c r="E3028" s="13" t="str">
        <f>_xlfn.XLOOKUP(B3028,Sheet1!A:A,Sheet1!B:B)</f>
        <v>DS TETRION FINE SURFACE FILLER     600G</v>
      </c>
      <c r="F3028" s="13" t="str">
        <f t="shared" si="235"/>
        <v>CROWN  - DS TETRION FINE SURFACE FILLER     600G</v>
      </c>
      <c r="G3028" s="13"/>
      <c r="H3028" s="91" t="s">
        <v>28</v>
      </c>
      <c r="I3028" s="11" t="s">
        <v>29</v>
      </c>
      <c r="J3028" s="11" t="s">
        <v>29</v>
      </c>
      <c r="K3028" s="11" t="s">
        <v>30</v>
      </c>
      <c r="M3028" s="11" t="s">
        <v>7062</v>
      </c>
      <c r="N3028" s="13">
        <v>3105</v>
      </c>
      <c r="O3028" s="15">
        <f>_xlfn.XLOOKUP(B3028,Sheet1!A:A,Sheet1!E:E)</f>
        <v>8.5299999999999994</v>
      </c>
      <c r="P3028" s="26"/>
      <c r="Q3028" s="15">
        <f t="shared" si="237"/>
        <v>8.9565000000000001</v>
      </c>
      <c r="R3028" s="38">
        <f t="shared" si="234"/>
        <v>9.2251950000000011</v>
      </c>
      <c r="S3028" s="26">
        <v>0</v>
      </c>
      <c r="T3028" s="13" t="str">
        <f t="shared" si="236"/>
        <v>Up</v>
      </c>
    </row>
    <row r="3029" spans="1:20" s="14" customFormat="1" hidden="1" x14ac:dyDescent="0.3">
      <c r="A3029" s="11">
        <v>6040555</v>
      </c>
      <c r="B3029" s="11">
        <v>6040555</v>
      </c>
      <c r="C3029" s="11" t="s">
        <v>26</v>
      </c>
      <c r="D3029" s="11" t="s">
        <v>27</v>
      </c>
      <c r="E3029" s="13" t="str">
        <f>_xlfn.XLOOKUP(B3029,Sheet1!A:A,Sheet1!B:B)</f>
        <v>DS TETRION RM ALL PURPOSE FILLER   600G</v>
      </c>
      <c r="F3029" s="13" t="str">
        <f t="shared" si="235"/>
        <v>CROWN  - DS TETRION RM ALL PURPOSE FILLER   600G</v>
      </c>
      <c r="G3029" s="13"/>
      <c r="H3029" s="91" t="s">
        <v>28</v>
      </c>
      <c r="I3029" s="11" t="s">
        <v>29</v>
      </c>
      <c r="J3029" s="11" t="s">
        <v>29</v>
      </c>
      <c r="K3029" s="11" t="s">
        <v>30</v>
      </c>
      <c r="M3029" s="11" t="s">
        <v>7062</v>
      </c>
      <c r="N3029" s="13">
        <v>3105</v>
      </c>
      <c r="O3029" s="15">
        <f>_xlfn.XLOOKUP(B3029,Sheet1!A:A,Sheet1!E:E)</f>
        <v>5</v>
      </c>
      <c r="P3029" s="26"/>
      <c r="Q3029" s="15">
        <f t="shared" si="237"/>
        <v>5.25</v>
      </c>
      <c r="R3029" s="38">
        <f t="shared" si="234"/>
        <v>5.4074999999999998</v>
      </c>
      <c r="S3029" s="26">
        <v>0</v>
      </c>
      <c r="T3029" s="13" t="str">
        <f t="shared" si="236"/>
        <v>Up</v>
      </c>
    </row>
    <row r="3030" spans="1:20" s="14" customFormat="1" hidden="1" x14ac:dyDescent="0.3">
      <c r="A3030" s="11">
        <v>6059888</v>
      </c>
      <c r="B3030" s="11">
        <v>6059888</v>
      </c>
      <c r="C3030" s="11" t="s">
        <v>26</v>
      </c>
      <c r="D3030" s="11" t="s">
        <v>27</v>
      </c>
      <c r="E3030" s="13" t="str">
        <f>_xlfn.XLOOKUP(B3030,Sheet1!A:A,Sheet1!B:B)</f>
        <v>DS PRESTONETT RM WOOD FILLER WHITE 125ML</v>
      </c>
      <c r="F3030" s="13" t="str">
        <f t="shared" si="235"/>
        <v>CROWN  - DS PRESTONETT RM WOOD FILLER WHITE 125ML</v>
      </c>
      <c r="G3030" s="13"/>
      <c r="H3030" s="91" t="s">
        <v>28</v>
      </c>
      <c r="I3030" s="11" t="s">
        <v>29</v>
      </c>
      <c r="J3030" s="11" t="s">
        <v>29</v>
      </c>
      <c r="K3030" s="11" t="s">
        <v>30</v>
      </c>
      <c r="M3030" s="11" t="s">
        <v>7062</v>
      </c>
      <c r="N3030" s="13">
        <v>3105</v>
      </c>
      <c r="O3030" s="15">
        <f>_xlfn.XLOOKUP(B3030,Sheet1!A:A,Sheet1!E:E)</f>
        <v>4.75</v>
      </c>
      <c r="P3030" s="26">
        <f>_xlfn.XLOOKUP(A3030,Sheet2!F:F,Sheet2!H:H)</f>
        <v>0</v>
      </c>
      <c r="Q3030" s="29">
        <f t="shared" si="237"/>
        <v>4.9874999999999998</v>
      </c>
      <c r="R3030" s="38">
        <f t="shared" si="234"/>
        <v>5.1371250000000002</v>
      </c>
      <c r="S3030" s="26">
        <v>0</v>
      </c>
      <c r="T3030" s="13" t="str">
        <f t="shared" si="236"/>
        <v>Up</v>
      </c>
    </row>
    <row r="3031" spans="1:20" s="14" customFormat="1" hidden="1" x14ac:dyDescent="0.3">
      <c r="A3031" s="11">
        <v>6060531</v>
      </c>
      <c r="B3031" s="11">
        <v>6060531</v>
      </c>
      <c r="C3031" s="11" t="s">
        <v>26</v>
      </c>
      <c r="D3031" s="11" t="s">
        <v>27</v>
      </c>
      <c r="E3031" s="13" t="str">
        <f>_xlfn.XLOOKUP(B3031,Sheet1!A:A,Sheet1!B:B)</f>
        <v>DS TOUPRET INTERIOR PLAST OF PARIS 4K</v>
      </c>
      <c r="F3031" s="13" t="str">
        <f t="shared" si="235"/>
        <v>CROWN  - DS TOUPRET INTERIOR PLAST OF PARIS 4K</v>
      </c>
      <c r="G3031" s="13"/>
      <c r="H3031" s="91" t="s">
        <v>28</v>
      </c>
      <c r="I3031" s="11" t="s">
        <v>29</v>
      </c>
      <c r="J3031" s="11" t="s">
        <v>29</v>
      </c>
      <c r="K3031" s="11" t="s">
        <v>30</v>
      </c>
      <c r="M3031" s="11" t="s">
        <v>7062</v>
      </c>
      <c r="N3031" s="13">
        <v>3105</v>
      </c>
      <c r="O3031" s="15">
        <f>_xlfn.XLOOKUP(B3031,Sheet1!A:A,Sheet1!E:E)</f>
        <v>11.21</v>
      </c>
      <c r="P3031" s="26"/>
      <c r="Q3031" s="29">
        <f t="shared" si="237"/>
        <v>11.770500000000002</v>
      </c>
      <c r="R3031" s="38">
        <f t="shared" si="234"/>
        <v>12.123615000000003</v>
      </c>
      <c r="S3031" s="26">
        <v>0</v>
      </c>
      <c r="T3031" s="13" t="str">
        <f t="shared" si="236"/>
        <v>Up</v>
      </c>
    </row>
    <row r="3032" spans="1:20" s="14" customFormat="1" hidden="1" x14ac:dyDescent="0.3">
      <c r="A3032" s="11">
        <v>6060530</v>
      </c>
      <c r="B3032" s="11">
        <v>6060530</v>
      </c>
      <c r="C3032" s="11" t="s">
        <v>26</v>
      </c>
      <c r="D3032" s="11" t="s">
        <v>27</v>
      </c>
      <c r="E3032" s="13" t="str">
        <f>_xlfn.XLOOKUP(B3032,Sheet1!A:A,Sheet1!B:B)</f>
        <v>DS TOUPRET RENOVATION SKIMCOAT     10K</v>
      </c>
      <c r="F3032" s="13" t="str">
        <f t="shared" si="235"/>
        <v>CROWN  - DS TOUPRET RENOVATION SKIMCOAT     10K</v>
      </c>
      <c r="G3032" s="13"/>
      <c r="H3032" s="91" t="s">
        <v>28</v>
      </c>
      <c r="I3032" s="11" t="s">
        <v>29</v>
      </c>
      <c r="J3032" s="11" t="s">
        <v>29</v>
      </c>
      <c r="K3032" s="11" t="s">
        <v>30</v>
      </c>
      <c r="M3032" s="11" t="s">
        <v>7062</v>
      </c>
      <c r="N3032" s="13">
        <v>3105</v>
      </c>
      <c r="O3032" s="15">
        <f>_xlfn.XLOOKUP(B3032,Sheet1!A:A,Sheet1!E:E)</f>
        <v>39.229999999999997</v>
      </c>
      <c r="P3032" s="26"/>
      <c r="Q3032" s="15">
        <f t="shared" si="237"/>
        <v>41.191499999999998</v>
      </c>
      <c r="R3032" s="38">
        <f t="shared" si="234"/>
        <v>42.427244999999999</v>
      </c>
      <c r="S3032" s="26">
        <v>0</v>
      </c>
      <c r="T3032" s="13" t="str">
        <f t="shared" si="236"/>
        <v>Up</v>
      </c>
    </row>
    <row r="3033" spans="1:20" s="14" customFormat="1" hidden="1" x14ac:dyDescent="0.3">
      <c r="A3033" s="11">
        <v>6060527</v>
      </c>
      <c r="B3033" s="11">
        <v>6060527</v>
      </c>
      <c r="C3033" s="11" t="s">
        <v>26</v>
      </c>
      <c r="D3033" s="11" t="s">
        <v>27</v>
      </c>
      <c r="E3033" s="13" t="str">
        <f>_xlfn.XLOOKUP(B3033,Sheet1!A:A,Sheet1!B:B)</f>
        <v>DS TOUPRET INT RM FINE SURF FILLER 330G</v>
      </c>
      <c r="F3033" s="13" t="str">
        <f t="shared" si="235"/>
        <v>CROWN  - DS TOUPRET INT RM FINE SURF FILLER 330G</v>
      </c>
      <c r="G3033" s="13"/>
      <c r="H3033" s="91" t="s">
        <v>28</v>
      </c>
      <c r="I3033" s="11" t="s">
        <v>29</v>
      </c>
      <c r="J3033" s="11" t="s">
        <v>29</v>
      </c>
      <c r="K3033" s="11" t="s">
        <v>30</v>
      </c>
      <c r="M3033" s="11" t="s">
        <v>7062</v>
      </c>
      <c r="N3033" s="13">
        <v>3105</v>
      </c>
      <c r="O3033" s="15">
        <f>_xlfn.XLOOKUP(B3033,Sheet1!A:A,Sheet1!E:E)</f>
        <v>4.4800000000000004</v>
      </c>
      <c r="P3033" s="26"/>
      <c r="Q3033" s="15">
        <f t="shared" si="237"/>
        <v>4.7040000000000006</v>
      </c>
      <c r="R3033" s="13">
        <f>_xlfn.XLOOKUP(B3033,Sheet4!B:B,Sheet4!D:D)</f>
        <v>3.97</v>
      </c>
      <c r="S3033" s="26">
        <v>0</v>
      </c>
      <c r="T3033" s="13" t="str">
        <f t="shared" si="236"/>
        <v>No Change</v>
      </c>
    </row>
    <row r="3034" spans="1:20" s="14" customFormat="1" hidden="1" x14ac:dyDescent="0.3">
      <c r="A3034" s="11">
        <v>6060524</v>
      </c>
      <c r="B3034" s="11">
        <v>6060524</v>
      </c>
      <c r="C3034" s="11" t="s">
        <v>26</v>
      </c>
      <c r="D3034" s="11" t="s">
        <v>27</v>
      </c>
      <c r="E3034" s="13" t="str">
        <f>_xlfn.XLOOKUP(B3034,Sheet1!A:A,Sheet1!B:B)</f>
        <v>DS TOUPRET WOOD HARDENER           1L</v>
      </c>
      <c r="F3034" s="13" t="str">
        <f t="shared" si="235"/>
        <v>CROWN  - DS TOUPRET WOOD HARDENER           1L</v>
      </c>
      <c r="G3034" s="13"/>
      <c r="H3034" s="91" t="s">
        <v>28</v>
      </c>
      <c r="I3034" s="11" t="s">
        <v>29</v>
      </c>
      <c r="J3034" s="11" t="s">
        <v>29</v>
      </c>
      <c r="K3034" s="11" t="s">
        <v>30</v>
      </c>
      <c r="M3034" s="11" t="s">
        <v>7062</v>
      </c>
      <c r="N3034" s="13">
        <v>3105</v>
      </c>
      <c r="O3034" s="15">
        <f>_xlfn.XLOOKUP(B3034,Sheet1!A:A,Sheet1!E:E)</f>
        <v>24.66</v>
      </c>
      <c r="P3034" s="26"/>
      <c r="Q3034" s="15">
        <f t="shared" si="237"/>
        <v>25.893000000000001</v>
      </c>
      <c r="R3034" s="13">
        <f>_xlfn.XLOOKUP(B3034,Sheet4!B:B,Sheet4!D:D)</f>
        <v>25.89</v>
      </c>
      <c r="S3034" s="26">
        <v>0</v>
      </c>
      <c r="T3034" s="13" t="str">
        <f t="shared" si="236"/>
        <v>No Change</v>
      </c>
    </row>
    <row r="3035" spans="1:20" s="14" customFormat="1" hidden="1" x14ac:dyDescent="0.3">
      <c r="A3035" s="11">
        <v>6060520</v>
      </c>
      <c r="B3035" s="11">
        <v>6060520</v>
      </c>
      <c r="C3035" s="11" t="s">
        <v>26</v>
      </c>
      <c r="D3035" s="11" t="s">
        <v>27</v>
      </c>
      <c r="E3035" s="13" t="str">
        <f>_xlfn.XLOOKUP(B3035,Sheet1!A:A,Sheet1!B:B)</f>
        <v>DS TOUPRET RM WOOD FILLER          330G</v>
      </c>
      <c r="F3035" s="13" t="str">
        <f t="shared" si="235"/>
        <v>CROWN  - DS TOUPRET RM WOOD FILLER          330G</v>
      </c>
      <c r="G3035" s="13"/>
      <c r="H3035" s="91" t="s">
        <v>28</v>
      </c>
      <c r="I3035" s="11" t="s">
        <v>29</v>
      </c>
      <c r="J3035" s="11" t="s">
        <v>29</v>
      </c>
      <c r="K3035" s="11" t="s">
        <v>30</v>
      </c>
      <c r="M3035" s="11" t="s">
        <v>7062</v>
      </c>
      <c r="N3035" s="13">
        <v>3105</v>
      </c>
      <c r="O3035" s="15">
        <f>_xlfn.XLOOKUP(B3035,Sheet1!A:A,Sheet1!E:E)</f>
        <v>5.59</v>
      </c>
      <c r="P3035" s="26"/>
      <c r="Q3035" s="15">
        <f t="shared" si="237"/>
        <v>5.8695000000000004</v>
      </c>
      <c r="R3035" s="38">
        <f>_xlfn.XLOOKUP(B3035,Sheet4!B:B,Sheet4!D:D)</f>
        <v>5.87</v>
      </c>
      <c r="S3035" s="26">
        <v>0</v>
      </c>
      <c r="T3035" s="13" t="str">
        <f t="shared" si="236"/>
        <v>Up</v>
      </c>
    </row>
    <row r="3036" spans="1:20" s="14" customFormat="1" hidden="1" x14ac:dyDescent="0.3">
      <c r="A3036" s="11">
        <v>6060519</v>
      </c>
      <c r="B3036" s="11">
        <v>6060519</v>
      </c>
      <c r="C3036" s="11" t="s">
        <v>26</v>
      </c>
      <c r="D3036" s="11" t="s">
        <v>27</v>
      </c>
      <c r="E3036" s="13" t="str">
        <f>_xlfn.XLOOKUP(B3036,Sheet1!A:A,Sheet1!B:B)</f>
        <v>DS TOUPRET SURFACE WALL HARDENER   1L</v>
      </c>
      <c r="F3036" s="13" t="str">
        <f t="shared" si="235"/>
        <v>CROWN  - DS TOUPRET SURFACE WALL HARDENER   1L</v>
      </c>
      <c r="G3036" s="13"/>
      <c r="H3036" s="91" t="s">
        <v>28</v>
      </c>
      <c r="I3036" s="11" t="s">
        <v>29</v>
      </c>
      <c r="J3036" s="11" t="s">
        <v>29</v>
      </c>
      <c r="K3036" s="11" t="s">
        <v>30</v>
      </c>
      <c r="M3036" s="11" t="s">
        <v>7062</v>
      </c>
      <c r="N3036" s="13">
        <v>3105</v>
      </c>
      <c r="O3036" s="15">
        <f>_xlfn.XLOOKUP(B3036,Sheet1!A:A,Sheet1!E:E)</f>
        <v>20.18</v>
      </c>
      <c r="P3036" s="26"/>
      <c r="Q3036" s="15">
        <f t="shared" si="237"/>
        <v>21.189</v>
      </c>
      <c r="R3036" s="38">
        <f t="shared" ref="R3036:R3043" si="238">Q3036*1.03</f>
        <v>21.824670000000001</v>
      </c>
      <c r="S3036" s="26">
        <v>0</v>
      </c>
      <c r="T3036" s="13" t="str">
        <f t="shared" si="236"/>
        <v>Up</v>
      </c>
    </row>
    <row r="3037" spans="1:20" s="14" customFormat="1" hidden="1" x14ac:dyDescent="0.3">
      <c r="A3037" s="11">
        <v>6060518</v>
      </c>
      <c r="B3037" s="11">
        <v>6060518</v>
      </c>
      <c r="C3037" s="11" t="s">
        <v>26</v>
      </c>
      <c r="D3037" s="11" t="s">
        <v>27</v>
      </c>
      <c r="E3037" s="13" t="str">
        <f>_xlfn.XLOOKUP(B3037,Sheet1!A:A,Sheet1!B:B)</f>
        <v>DS TOUPRET SURFACE ANTI DAMP TREAT 1L</v>
      </c>
      <c r="F3037" s="13" t="str">
        <f t="shared" si="235"/>
        <v>CROWN  - DS TOUPRET SURFACE ANTI DAMP TREAT 1L</v>
      </c>
      <c r="G3037" s="13"/>
      <c r="H3037" s="91" t="s">
        <v>28</v>
      </c>
      <c r="I3037" s="11" t="s">
        <v>29</v>
      </c>
      <c r="J3037" s="11" t="s">
        <v>29</v>
      </c>
      <c r="K3037" s="11" t="s">
        <v>30</v>
      </c>
      <c r="M3037" s="11" t="s">
        <v>7062</v>
      </c>
      <c r="N3037" s="13">
        <v>3105</v>
      </c>
      <c r="O3037" s="15">
        <f>_xlfn.XLOOKUP(B3037,Sheet1!A:A,Sheet1!E:E)</f>
        <v>21.29</v>
      </c>
      <c r="P3037" s="26"/>
      <c r="Q3037" s="15">
        <f t="shared" si="237"/>
        <v>22.354500000000002</v>
      </c>
      <c r="R3037" s="38">
        <f t="shared" si="238"/>
        <v>23.025135000000002</v>
      </c>
      <c r="S3037" s="26">
        <v>0</v>
      </c>
      <c r="T3037" s="13" t="str">
        <f t="shared" si="236"/>
        <v>Up</v>
      </c>
    </row>
    <row r="3038" spans="1:20" s="14" customFormat="1" hidden="1" x14ac:dyDescent="0.3">
      <c r="A3038" s="11">
        <v>6060517</v>
      </c>
      <c r="B3038" s="11">
        <v>6060517</v>
      </c>
      <c r="C3038" s="11" t="s">
        <v>26</v>
      </c>
      <c r="D3038" s="11" t="s">
        <v>27</v>
      </c>
      <c r="E3038" s="13" t="str">
        <f>_xlfn.XLOOKUP(B3038,Sheet1!A:A,Sheet1!B:B)</f>
        <v>DS TOUPRET INT EXT ANTI DAMP RENDR 6K</v>
      </c>
      <c r="F3038" s="13" t="str">
        <f t="shared" si="235"/>
        <v>CROWN  - DS TOUPRET INT EXT ANTI DAMP RENDR 6K</v>
      </c>
      <c r="G3038" s="13"/>
      <c r="H3038" s="91" t="s">
        <v>28</v>
      </c>
      <c r="I3038" s="11" t="s">
        <v>29</v>
      </c>
      <c r="J3038" s="11" t="s">
        <v>29</v>
      </c>
      <c r="K3038" s="11" t="s">
        <v>30</v>
      </c>
      <c r="M3038" s="11" t="s">
        <v>7062</v>
      </c>
      <c r="N3038" s="13">
        <v>3105</v>
      </c>
      <c r="O3038" s="15">
        <f>_xlfn.XLOOKUP(B3038,Sheet1!A:A,Sheet1!E:E)</f>
        <v>33.64</v>
      </c>
      <c r="P3038" s="26"/>
      <c r="Q3038" s="15">
        <f t="shared" si="237"/>
        <v>35.322000000000003</v>
      </c>
      <c r="R3038" s="38">
        <f t="shared" si="238"/>
        <v>36.381660000000004</v>
      </c>
      <c r="S3038" s="26">
        <v>0</v>
      </c>
      <c r="T3038" s="13" t="str">
        <f t="shared" si="236"/>
        <v>Up</v>
      </c>
    </row>
    <row r="3039" spans="1:20" s="14" customFormat="1" hidden="1" x14ac:dyDescent="0.3">
      <c r="A3039" s="11">
        <v>6059889</v>
      </c>
      <c r="B3039" s="11">
        <v>6059889</v>
      </c>
      <c r="C3039" s="11" t="s">
        <v>26</v>
      </c>
      <c r="D3039" s="11" t="s">
        <v>27</v>
      </c>
      <c r="E3039" s="13" t="str">
        <f>_xlfn.XLOOKUP(B3039,Sheet1!A:A,Sheet1!B:B)</f>
        <v>DS PRESTONETT RM WOOD FILLER NATUR 125ML</v>
      </c>
      <c r="F3039" s="13" t="str">
        <f t="shared" si="235"/>
        <v>CROWN  - DS PRESTONETT RM WOOD FILLER NATUR 125ML</v>
      </c>
      <c r="G3039" s="13"/>
      <c r="H3039" s="91" t="s">
        <v>28</v>
      </c>
      <c r="I3039" s="11" t="s">
        <v>29</v>
      </c>
      <c r="J3039" s="11" t="s">
        <v>29</v>
      </c>
      <c r="K3039" s="11" t="s">
        <v>30</v>
      </c>
      <c r="M3039" s="11" t="s">
        <v>7062</v>
      </c>
      <c r="N3039" s="13">
        <v>3105</v>
      </c>
      <c r="O3039" s="15">
        <f>_xlfn.XLOOKUP(B3039,Sheet1!A:A,Sheet1!E:E)</f>
        <v>4.75</v>
      </c>
      <c r="P3039" s="26">
        <f>_xlfn.XLOOKUP(A3039,Sheet2!F:F,Sheet2!H:H)</f>
        <v>0</v>
      </c>
      <c r="Q3039" s="29">
        <f t="shared" si="237"/>
        <v>4.9874999999999998</v>
      </c>
      <c r="R3039" s="38">
        <f t="shared" si="238"/>
        <v>5.1371250000000002</v>
      </c>
      <c r="S3039" s="26">
        <v>0</v>
      </c>
      <c r="T3039" s="13" t="str">
        <f t="shared" si="236"/>
        <v>Up</v>
      </c>
    </row>
    <row r="3040" spans="1:20" s="14" customFormat="1" hidden="1" x14ac:dyDescent="0.3">
      <c r="A3040" s="11">
        <v>6059890</v>
      </c>
      <c r="B3040" s="11">
        <v>6059890</v>
      </c>
      <c r="C3040" s="11" t="s">
        <v>26</v>
      </c>
      <c r="D3040" s="11" t="s">
        <v>27</v>
      </c>
      <c r="E3040" s="13" t="str">
        <f>_xlfn.XLOOKUP(B3040,Sheet1!A:A,Sheet1!B:B)</f>
        <v>DS PRESTONETT RM WOOD FILLER MEDUM 125ML</v>
      </c>
      <c r="F3040" s="13" t="str">
        <f t="shared" si="235"/>
        <v>CROWN  - DS PRESTONETT RM WOOD FILLER MEDUM 125ML</v>
      </c>
      <c r="G3040" s="13"/>
      <c r="H3040" s="91" t="s">
        <v>28</v>
      </c>
      <c r="I3040" s="11" t="s">
        <v>29</v>
      </c>
      <c r="J3040" s="11" t="s">
        <v>29</v>
      </c>
      <c r="K3040" s="11" t="s">
        <v>30</v>
      </c>
      <c r="M3040" s="11" t="s">
        <v>7062</v>
      </c>
      <c r="N3040" s="13">
        <v>3105</v>
      </c>
      <c r="O3040" s="15">
        <f>_xlfn.XLOOKUP(B3040,Sheet1!A:A,Sheet1!E:E)</f>
        <v>4.75</v>
      </c>
      <c r="P3040" s="26">
        <f>_xlfn.XLOOKUP(A3040,Sheet2!F:F,Sheet2!H:H)</f>
        <v>0</v>
      </c>
      <c r="Q3040" s="29">
        <f t="shared" si="237"/>
        <v>4.9874999999999998</v>
      </c>
      <c r="R3040" s="38">
        <f t="shared" si="238"/>
        <v>5.1371250000000002</v>
      </c>
      <c r="S3040" s="26">
        <v>0</v>
      </c>
      <c r="T3040" s="13" t="str">
        <f t="shared" si="236"/>
        <v>Up</v>
      </c>
    </row>
    <row r="3041" spans="1:20" s="14" customFormat="1" hidden="1" x14ac:dyDescent="0.3">
      <c r="A3041" s="11">
        <v>6059891</v>
      </c>
      <c r="B3041" s="11">
        <v>6059891</v>
      </c>
      <c r="C3041" s="11" t="s">
        <v>26</v>
      </c>
      <c r="D3041" s="11" t="s">
        <v>27</v>
      </c>
      <c r="E3041" s="13" t="str">
        <f>_xlfn.XLOOKUP(B3041,Sheet1!A:A,Sheet1!B:B)</f>
        <v>DS PRESTONETT RM WOOD FILLER DARK  125ML</v>
      </c>
      <c r="F3041" s="13" t="str">
        <f t="shared" si="235"/>
        <v>CROWN  - DS PRESTONETT RM WOOD FILLER DARK  125ML</v>
      </c>
      <c r="G3041" s="13"/>
      <c r="H3041" s="91" t="s">
        <v>28</v>
      </c>
      <c r="I3041" s="11" t="s">
        <v>29</v>
      </c>
      <c r="J3041" s="11" t="s">
        <v>29</v>
      </c>
      <c r="K3041" s="11" t="s">
        <v>30</v>
      </c>
      <c r="M3041" s="11" t="s">
        <v>7062</v>
      </c>
      <c r="N3041" s="13">
        <v>3105</v>
      </c>
      <c r="O3041" s="15">
        <f>_xlfn.XLOOKUP(B3041,Sheet1!A:A,Sheet1!E:E)</f>
        <v>4.75</v>
      </c>
      <c r="P3041" s="26">
        <f>_xlfn.XLOOKUP(A3041,Sheet2!F:F,Sheet2!H:H)</f>
        <v>0</v>
      </c>
      <c r="Q3041" s="29">
        <f t="shared" si="237"/>
        <v>4.9874999999999998</v>
      </c>
      <c r="R3041" s="38">
        <f t="shared" si="238"/>
        <v>5.1371250000000002</v>
      </c>
      <c r="S3041" s="26">
        <v>0</v>
      </c>
      <c r="T3041" s="13" t="str">
        <f t="shared" si="236"/>
        <v>Up</v>
      </c>
    </row>
    <row r="3042" spans="1:20" s="14" customFormat="1" hidden="1" x14ac:dyDescent="0.3">
      <c r="A3042" s="11">
        <v>6059892</v>
      </c>
      <c r="B3042" s="11">
        <v>6059892</v>
      </c>
      <c r="C3042" s="11" t="s">
        <v>26</v>
      </c>
      <c r="D3042" s="11" t="s">
        <v>27</v>
      </c>
      <c r="E3042" s="13" t="str">
        <f>_xlfn.XLOOKUP(B3042,Sheet1!A:A,Sheet1!B:B)</f>
        <v>DS PRESTONETT RM WOOD FILLER BEIGE 1KG</v>
      </c>
      <c r="F3042" s="13" t="str">
        <f t="shared" si="235"/>
        <v>CROWN  - DS PRESTONETT RM WOOD FILLER BEIGE 1KG</v>
      </c>
      <c r="G3042" s="13"/>
      <c r="H3042" s="91" t="s">
        <v>28</v>
      </c>
      <c r="I3042" s="11" t="s">
        <v>29</v>
      </c>
      <c r="J3042" s="11" t="s">
        <v>29</v>
      </c>
      <c r="K3042" s="11" t="s">
        <v>30</v>
      </c>
      <c r="M3042" s="11" t="s">
        <v>7062</v>
      </c>
      <c r="N3042" s="13">
        <v>3105</v>
      </c>
      <c r="O3042" s="15">
        <f>_xlfn.XLOOKUP(B3042,Sheet1!A:A,Sheet1!E:E)</f>
        <v>7.74</v>
      </c>
      <c r="P3042" s="26"/>
      <c r="Q3042" s="29">
        <f t="shared" si="237"/>
        <v>8.1270000000000007</v>
      </c>
      <c r="R3042" s="38">
        <f t="shared" si="238"/>
        <v>8.3708100000000005</v>
      </c>
      <c r="S3042" s="26">
        <v>0</v>
      </c>
      <c r="T3042" s="13" t="str">
        <f t="shared" si="236"/>
        <v>Up</v>
      </c>
    </row>
    <row r="3043" spans="1:20" s="14" customFormat="1" hidden="1" x14ac:dyDescent="0.3">
      <c r="A3043" s="11">
        <v>6059893</v>
      </c>
      <c r="B3043" s="11">
        <v>6059893</v>
      </c>
      <c r="C3043" s="11" t="s">
        <v>26</v>
      </c>
      <c r="D3043" s="11" t="s">
        <v>27</v>
      </c>
      <c r="E3043" s="13" t="str">
        <f>_xlfn.XLOOKUP(B3043,Sheet1!A:A,Sheet1!B:B)</f>
        <v>DS PRESTONETT WOOD REPAIR FILLER   1KG</v>
      </c>
      <c r="F3043" s="13" t="str">
        <f t="shared" si="235"/>
        <v>CROWN  - DS PRESTONETT WOOD REPAIR FILLER   1KG</v>
      </c>
      <c r="G3043" s="13"/>
      <c r="H3043" s="91" t="s">
        <v>28</v>
      </c>
      <c r="I3043" s="11" t="s">
        <v>29</v>
      </c>
      <c r="J3043" s="11" t="s">
        <v>29</v>
      </c>
      <c r="K3043" s="11" t="s">
        <v>30</v>
      </c>
      <c r="M3043" s="11" t="s">
        <v>7062</v>
      </c>
      <c r="N3043" s="13">
        <v>3105</v>
      </c>
      <c r="O3043" s="15">
        <f>_xlfn.XLOOKUP(B3043,Sheet1!A:A,Sheet1!E:E)</f>
        <v>10.11</v>
      </c>
      <c r="P3043" s="26"/>
      <c r="Q3043" s="29">
        <f t="shared" si="237"/>
        <v>10.615499999999999</v>
      </c>
      <c r="R3043" s="38">
        <f t="shared" si="238"/>
        <v>10.933964999999999</v>
      </c>
      <c r="S3043" s="26">
        <v>0</v>
      </c>
      <c r="T3043" s="13" t="str">
        <f t="shared" si="236"/>
        <v>Up</v>
      </c>
    </row>
    <row r="3044" spans="1:20" s="14" customFormat="1" hidden="1" x14ac:dyDescent="0.3">
      <c r="A3044" s="11">
        <v>6060505</v>
      </c>
      <c r="B3044" s="11">
        <v>6060505</v>
      </c>
      <c r="C3044" s="11" t="s">
        <v>26</v>
      </c>
      <c r="D3044" s="11" t="s">
        <v>27</v>
      </c>
      <c r="E3044" s="13" t="str">
        <f>_xlfn.XLOOKUP(B3044,Sheet1!A:A,Sheet1!B:B)</f>
        <v>DS TOUPRET INTERIOR POWDER FILLER  1K</v>
      </c>
      <c r="F3044" s="13" t="str">
        <f t="shared" si="235"/>
        <v>CROWN  - DS TOUPRET INTERIOR POWDER FILLER  1K</v>
      </c>
      <c r="G3044" s="13"/>
      <c r="H3044" s="91" t="s">
        <v>28</v>
      </c>
      <c r="I3044" s="11" t="s">
        <v>29</v>
      </c>
      <c r="J3044" s="11" t="s">
        <v>29</v>
      </c>
      <c r="K3044" s="11" t="s">
        <v>30</v>
      </c>
      <c r="M3044" s="11" t="s">
        <v>7062</v>
      </c>
      <c r="N3044" s="13">
        <v>3105</v>
      </c>
      <c r="O3044" s="15">
        <f>_xlfn.XLOOKUP(B3044,Sheet1!A:A,Sheet1!E:E)</f>
        <v>6.72</v>
      </c>
      <c r="P3044" s="26">
        <f>_xlfn.XLOOKUP(A3044,Sheet2!F:F,Sheet2!H:H)</f>
        <v>0</v>
      </c>
      <c r="Q3044" s="15">
        <f t="shared" si="237"/>
        <v>7.056</v>
      </c>
      <c r="R3044" s="13">
        <f>_xlfn.XLOOKUP(B3044,Sheet4!B:B,Sheet4!D:D)</f>
        <v>6.16</v>
      </c>
      <c r="S3044" s="26">
        <v>0</v>
      </c>
      <c r="T3044" s="13" t="str">
        <f t="shared" si="236"/>
        <v>No Change</v>
      </c>
    </row>
    <row r="3045" spans="1:20" s="14" customFormat="1" hidden="1" x14ac:dyDescent="0.3">
      <c r="A3045" s="11">
        <v>6060512</v>
      </c>
      <c r="B3045" s="11">
        <v>6060512</v>
      </c>
      <c r="C3045" s="11" t="s">
        <v>26</v>
      </c>
      <c r="D3045" s="11" t="s">
        <v>27</v>
      </c>
      <c r="E3045" s="13" t="str">
        <f>_xlfn.XLOOKUP(B3045,Sheet1!A:A,Sheet1!B:B)</f>
        <v>DS TOUPRET INTERIOR QD POWD FILLER 10K</v>
      </c>
      <c r="F3045" s="13" t="str">
        <f t="shared" si="235"/>
        <v>CROWN  - DS TOUPRET INTERIOR QD POWD FILLER 10K</v>
      </c>
      <c r="G3045" s="13"/>
      <c r="H3045" s="91" t="s">
        <v>28</v>
      </c>
      <c r="I3045" s="11" t="s">
        <v>29</v>
      </c>
      <c r="J3045" s="11" t="s">
        <v>29</v>
      </c>
      <c r="K3045" s="11" t="s">
        <v>30</v>
      </c>
      <c r="M3045" s="11" t="s">
        <v>7062</v>
      </c>
      <c r="N3045" s="13">
        <v>3105</v>
      </c>
      <c r="O3045" s="15">
        <f>_xlfn.XLOOKUP(B3045,Sheet1!A:A,Sheet1!E:E)</f>
        <v>44.85</v>
      </c>
      <c r="P3045" s="26"/>
      <c r="Q3045" s="15">
        <f t="shared" si="237"/>
        <v>47.092500000000001</v>
      </c>
      <c r="R3045" s="38">
        <f t="shared" ref="R3045:R3108" si="239">Q3045*1.03</f>
        <v>48.505275000000005</v>
      </c>
      <c r="S3045" s="26">
        <v>0</v>
      </c>
      <c r="T3045" s="13" t="str">
        <f t="shared" si="236"/>
        <v>Up</v>
      </c>
    </row>
    <row r="3046" spans="1:20" s="14" customFormat="1" hidden="1" x14ac:dyDescent="0.3">
      <c r="A3046" s="11">
        <v>6060515</v>
      </c>
      <c r="B3046" s="11">
        <v>6060515</v>
      </c>
      <c r="C3046" s="11" t="s">
        <v>26</v>
      </c>
      <c r="D3046" s="11" t="s">
        <v>27</v>
      </c>
      <c r="E3046" s="13" t="str">
        <f>_xlfn.XLOOKUP(B3046,Sheet1!A:A,Sheet1!B:B)</f>
        <v>DS TOUPRET INTERIOR RM FILLER      4K</v>
      </c>
      <c r="F3046" s="13" t="str">
        <f t="shared" si="235"/>
        <v>CROWN  - DS TOUPRET INTERIOR RM FILLER      4K</v>
      </c>
      <c r="G3046" s="13"/>
      <c r="H3046" s="91" t="s">
        <v>28</v>
      </c>
      <c r="I3046" s="11" t="s">
        <v>29</v>
      </c>
      <c r="J3046" s="11" t="s">
        <v>29</v>
      </c>
      <c r="K3046" s="11" t="s">
        <v>30</v>
      </c>
      <c r="M3046" s="11" t="s">
        <v>7062</v>
      </c>
      <c r="N3046" s="13">
        <v>3105</v>
      </c>
      <c r="O3046" s="15">
        <f>_xlfn.XLOOKUP(B3046,Sheet1!A:A,Sheet1!E:E)</f>
        <v>28.03</v>
      </c>
      <c r="P3046" s="26"/>
      <c r="Q3046" s="15">
        <f t="shared" si="237"/>
        <v>29.431500000000003</v>
      </c>
      <c r="R3046" s="38">
        <f t="shared" si="239"/>
        <v>30.314445000000003</v>
      </c>
      <c r="S3046" s="26">
        <v>0</v>
      </c>
      <c r="T3046" s="13" t="str">
        <f t="shared" si="236"/>
        <v>Up</v>
      </c>
    </row>
    <row r="3047" spans="1:20" s="14" customFormat="1" hidden="1" x14ac:dyDescent="0.3">
      <c r="A3047" s="11">
        <v>6053224</v>
      </c>
      <c r="B3047" s="11">
        <v>6053224</v>
      </c>
      <c r="C3047" s="11" t="s">
        <v>26</v>
      </c>
      <c r="D3047" s="11" t="s">
        <v>27</v>
      </c>
      <c r="E3047" s="13" t="str">
        <f>_xlfn.XLOOKUP(B3047,Sheet1!A:A,Sheet1!B:B)</f>
        <v>DS THERMO WALLCOAT SFR  MATT      100SQM</v>
      </c>
      <c r="F3047" s="13" t="str">
        <f t="shared" si="235"/>
        <v>CROWN  - DS THERMO WALLCOAT SFR  MATT      100SQM</v>
      </c>
      <c r="G3047" s="13"/>
      <c r="H3047" s="91" t="s">
        <v>28</v>
      </c>
      <c r="I3047" s="11" t="s">
        <v>29</v>
      </c>
      <c r="J3047" s="11" t="s">
        <v>29</v>
      </c>
      <c r="K3047" s="11" t="s">
        <v>30</v>
      </c>
      <c r="M3047" s="11" t="s">
        <v>7062</v>
      </c>
      <c r="N3047" s="13">
        <v>3105</v>
      </c>
      <c r="O3047" s="15">
        <f>_xlfn.XLOOKUP(B3047,Sheet1!A:A,Sheet1!E:E)</f>
        <v>381.63</v>
      </c>
      <c r="P3047" s="26"/>
      <c r="Q3047" s="15">
        <f t="shared" si="237"/>
        <v>400.7115</v>
      </c>
      <c r="R3047" s="38">
        <f t="shared" si="239"/>
        <v>412.732845</v>
      </c>
      <c r="S3047" s="26">
        <v>0</v>
      </c>
      <c r="T3047" s="13" t="str">
        <f t="shared" si="236"/>
        <v>Up</v>
      </c>
    </row>
    <row r="3048" spans="1:20" s="14" customFormat="1" hidden="1" x14ac:dyDescent="0.3">
      <c r="A3048" s="11">
        <v>6053223</v>
      </c>
      <c r="B3048" s="11">
        <v>6053223</v>
      </c>
      <c r="C3048" s="11" t="s">
        <v>26</v>
      </c>
      <c r="D3048" s="11" t="s">
        <v>27</v>
      </c>
      <c r="E3048" s="13" t="str">
        <f>_xlfn.XLOOKUP(B3048,Sheet1!A:A,Sheet1!B:B)</f>
        <v>DS THERMO WALLCOAT SFR  MATT       25SQM</v>
      </c>
      <c r="F3048" s="13" t="str">
        <f t="shared" si="235"/>
        <v>CROWN  - DS THERMO WALLCOAT SFR  MATT       25SQM</v>
      </c>
      <c r="G3048" s="13"/>
      <c r="H3048" s="91" t="s">
        <v>28</v>
      </c>
      <c r="I3048" s="11" t="s">
        <v>29</v>
      </c>
      <c r="J3048" s="11" t="s">
        <v>29</v>
      </c>
      <c r="K3048" s="11" t="s">
        <v>30</v>
      </c>
      <c r="M3048" s="11" t="s">
        <v>7062</v>
      </c>
      <c r="N3048" s="13">
        <v>3105</v>
      </c>
      <c r="O3048" s="15">
        <f>_xlfn.XLOOKUP(B3048,Sheet1!A:A,Sheet1!E:E)</f>
        <v>119.06</v>
      </c>
      <c r="P3048" s="26"/>
      <c r="Q3048" s="15">
        <f t="shared" si="237"/>
        <v>125.01300000000001</v>
      </c>
      <c r="R3048" s="38">
        <f t="shared" si="239"/>
        <v>128.76339000000002</v>
      </c>
      <c r="S3048" s="26">
        <v>0</v>
      </c>
      <c r="T3048" s="13" t="str">
        <f t="shared" si="236"/>
        <v>Up</v>
      </c>
    </row>
    <row r="3049" spans="1:20" s="14" customFormat="1" hidden="1" x14ac:dyDescent="0.3">
      <c r="A3049" s="11">
        <v>6051698</v>
      </c>
      <c r="B3049" s="11">
        <v>6051698</v>
      </c>
      <c r="C3049" s="11" t="s">
        <v>26</v>
      </c>
      <c r="D3049" s="11" t="s">
        <v>27</v>
      </c>
      <c r="E3049" s="13" t="str">
        <f>_xlfn.XLOOKUP(B3049,Sheet1!A:A,Sheet1!B:B)</f>
        <v>DS ENVIROGRAF EP/CP                5L</v>
      </c>
      <c r="F3049" s="13" t="str">
        <f t="shared" si="235"/>
        <v>CROWN  - DS ENVIROGRAF EP/CP                5L</v>
      </c>
      <c r="G3049" s="13"/>
      <c r="H3049" s="91" t="s">
        <v>28</v>
      </c>
      <c r="I3049" s="11" t="s">
        <v>29</v>
      </c>
      <c r="J3049" s="11" t="s">
        <v>29</v>
      </c>
      <c r="K3049" s="11" t="s">
        <v>30</v>
      </c>
      <c r="M3049" s="11" t="s">
        <v>7062</v>
      </c>
      <c r="N3049" s="13">
        <v>3105</v>
      </c>
      <c r="O3049" s="15">
        <f>_xlfn.XLOOKUP(B3049,Sheet1!A:A,Sheet1!E:E)</f>
        <v>174.09</v>
      </c>
      <c r="P3049" s="26"/>
      <c r="Q3049" s="15">
        <f t="shared" si="237"/>
        <v>182.7945</v>
      </c>
      <c r="R3049" s="38">
        <f t="shared" si="239"/>
        <v>188.278335</v>
      </c>
      <c r="S3049" s="26">
        <v>0</v>
      </c>
      <c r="T3049" s="13" t="str">
        <f t="shared" si="236"/>
        <v>Up</v>
      </c>
    </row>
    <row r="3050" spans="1:20" s="14" customFormat="1" hidden="1" x14ac:dyDescent="0.3">
      <c r="A3050" s="11">
        <v>6051697</v>
      </c>
      <c r="B3050" s="11">
        <v>6051697</v>
      </c>
      <c r="C3050" s="11" t="s">
        <v>26</v>
      </c>
      <c r="D3050" s="11" t="s">
        <v>27</v>
      </c>
      <c r="E3050" s="13" t="str">
        <f>_xlfn.XLOOKUP(B3050,Sheet1!A:A,Sheet1!B:B)</f>
        <v>DS ENVIROGRAF ES/VFR TRANSLUCENT   5L</v>
      </c>
      <c r="F3050" s="13" t="str">
        <f t="shared" si="235"/>
        <v>CROWN  - DS ENVIROGRAF ES/VFR TRANSLUCENT   5L</v>
      </c>
      <c r="G3050" s="13"/>
      <c r="H3050" s="91" t="s">
        <v>28</v>
      </c>
      <c r="I3050" s="11" t="s">
        <v>29</v>
      </c>
      <c r="J3050" s="11" t="s">
        <v>29</v>
      </c>
      <c r="K3050" s="11" t="s">
        <v>30</v>
      </c>
      <c r="M3050" s="11" t="s">
        <v>7062</v>
      </c>
      <c r="N3050" s="13">
        <v>3105</v>
      </c>
      <c r="O3050" s="15">
        <f>_xlfn.XLOOKUP(B3050,Sheet1!A:A,Sheet1!E:E)</f>
        <v>244.88</v>
      </c>
      <c r="P3050" s="26"/>
      <c r="Q3050" s="15">
        <f t="shared" si="237"/>
        <v>257.12400000000002</v>
      </c>
      <c r="R3050" s="38">
        <f t="shared" si="239"/>
        <v>264.83772000000005</v>
      </c>
      <c r="S3050" s="26">
        <v>0</v>
      </c>
      <c r="T3050" s="13" t="str">
        <f t="shared" si="236"/>
        <v>Up</v>
      </c>
    </row>
    <row r="3051" spans="1:20" s="14" customFormat="1" hidden="1" x14ac:dyDescent="0.3">
      <c r="A3051" s="11">
        <v>6051695</v>
      </c>
      <c r="B3051" s="11">
        <v>6051695</v>
      </c>
      <c r="C3051" s="11" t="s">
        <v>26</v>
      </c>
      <c r="D3051" s="11" t="s">
        <v>27</v>
      </c>
      <c r="E3051" s="13" t="str">
        <f>_xlfn.XLOOKUP(B3051,Sheet1!A:A,Sheet1!B:B)</f>
        <v>DS ENVIROGRAF ES/VFR/C  CLEAR      5L</v>
      </c>
      <c r="F3051" s="13" t="str">
        <f t="shared" si="235"/>
        <v>CROWN  - DS ENVIROGRAF ES/VFR/C  CLEAR      5L</v>
      </c>
      <c r="G3051" s="13"/>
      <c r="H3051" s="91" t="s">
        <v>28</v>
      </c>
      <c r="I3051" s="11" t="s">
        <v>29</v>
      </c>
      <c r="J3051" s="11" t="s">
        <v>29</v>
      </c>
      <c r="K3051" s="11" t="s">
        <v>30</v>
      </c>
      <c r="M3051" s="11" t="s">
        <v>7062</v>
      </c>
      <c r="N3051" s="13">
        <v>3105</v>
      </c>
      <c r="O3051" s="15">
        <f>_xlfn.XLOOKUP(B3051,Sheet1!A:A,Sheet1!E:E)</f>
        <v>172.06</v>
      </c>
      <c r="P3051" s="26"/>
      <c r="Q3051" s="15">
        <f t="shared" si="237"/>
        <v>180.66300000000001</v>
      </c>
      <c r="R3051" s="38">
        <f t="shared" si="239"/>
        <v>186.08289000000002</v>
      </c>
      <c r="S3051" s="26">
        <v>0</v>
      </c>
      <c r="T3051" s="13" t="str">
        <f t="shared" si="236"/>
        <v>Up</v>
      </c>
    </row>
    <row r="3052" spans="1:20" s="14" customFormat="1" hidden="1" x14ac:dyDescent="0.3">
      <c r="A3052" s="11">
        <v>6051694</v>
      </c>
      <c r="B3052" s="11">
        <v>6051694</v>
      </c>
      <c r="C3052" s="11" t="s">
        <v>26</v>
      </c>
      <c r="D3052" s="11" t="s">
        <v>27</v>
      </c>
      <c r="E3052" s="13" t="str">
        <f>_xlfn.XLOOKUP(B3052,Sheet1!A:A,Sheet1!B:B)</f>
        <v>DS ENVIROGRAF ES/VFR/C  CLEAR      2.5L</v>
      </c>
      <c r="F3052" s="13" t="str">
        <f t="shared" si="235"/>
        <v>CROWN  - DS ENVIROGRAF ES/VFR/C  CLEAR      2.5L</v>
      </c>
      <c r="G3052" s="13"/>
      <c r="H3052" s="91" t="s">
        <v>28</v>
      </c>
      <c r="I3052" s="11" t="s">
        <v>29</v>
      </c>
      <c r="J3052" s="11" t="s">
        <v>29</v>
      </c>
      <c r="K3052" s="11" t="s">
        <v>30</v>
      </c>
      <c r="M3052" s="11" t="s">
        <v>7062</v>
      </c>
      <c r="N3052" s="13">
        <v>3105</v>
      </c>
      <c r="O3052" s="15">
        <f>_xlfn.XLOOKUP(B3052,Sheet1!A:A,Sheet1!E:E)</f>
        <v>86.06</v>
      </c>
      <c r="P3052" s="26"/>
      <c r="Q3052" s="15">
        <f t="shared" si="237"/>
        <v>90.363</v>
      </c>
      <c r="R3052" s="38">
        <f t="shared" si="239"/>
        <v>93.073890000000006</v>
      </c>
      <c r="S3052" s="26">
        <v>0</v>
      </c>
      <c r="T3052" s="13" t="str">
        <f t="shared" si="236"/>
        <v>Up</v>
      </c>
    </row>
    <row r="3053" spans="1:20" s="14" customFormat="1" hidden="1" x14ac:dyDescent="0.3">
      <c r="A3053" s="11">
        <v>6051693</v>
      </c>
      <c r="B3053" s="11">
        <v>6051693</v>
      </c>
      <c r="C3053" s="11" t="s">
        <v>26</v>
      </c>
      <c r="D3053" s="11" t="s">
        <v>27</v>
      </c>
      <c r="E3053" s="13" t="str">
        <f>_xlfn.XLOOKUP(B3053,Sheet1!A:A,Sheet1!B:B)</f>
        <v>DS ENVIROGRAF HW SUPERB CLEAR      5L</v>
      </c>
      <c r="F3053" s="13" t="str">
        <f t="shared" si="235"/>
        <v>CROWN  - DS ENVIROGRAF HW SUPERB CLEAR      5L</v>
      </c>
      <c r="G3053" s="13"/>
      <c r="H3053" s="91" t="s">
        <v>28</v>
      </c>
      <c r="I3053" s="11" t="s">
        <v>29</v>
      </c>
      <c r="J3053" s="11" t="s">
        <v>29</v>
      </c>
      <c r="K3053" s="11" t="s">
        <v>30</v>
      </c>
      <c r="M3053" s="11" t="s">
        <v>7062</v>
      </c>
      <c r="N3053" s="13">
        <v>3105</v>
      </c>
      <c r="O3053" s="15">
        <f>_xlfn.XLOOKUP(B3053,Sheet1!A:A,Sheet1!E:E)</f>
        <v>243.12</v>
      </c>
      <c r="P3053" s="26"/>
      <c r="Q3053" s="15">
        <f t="shared" si="237"/>
        <v>255.27600000000001</v>
      </c>
      <c r="R3053" s="38">
        <f t="shared" si="239"/>
        <v>262.93428</v>
      </c>
      <c r="S3053" s="26">
        <v>0</v>
      </c>
      <c r="T3053" s="13" t="str">
        <f t="shared" si="236"/>
        <v>Up</v>
      </c>
    </row>
    <row r="3054" spans="1:20" s="14" customFormat="1" hidden="1" x14ac:dyDescent="0.3">
      <c r="A3054" s="11">
        <v>6051692</v>
      </c>
      <c r="B3054" s="11">
        <v>6051692</v>
      </c>
      <c r="C3054" s="11" t="s">
        <v>26</v>
      </c>
      <c r="D3054" s="11" t="s">
        <v>27</v>
      </c>
      <c r="E3054" s="13" t="str">
        <f>_xlfn.XLOOKUP(B3054,Sheet1!A:A,Sheet1!B:B)</f>
        <v>DS ENVIROGRAF HW SUPERB CLEAR      2.5L</v>
      </c>
      <c r="F3054" s="13" t="str">
        <f t="shared" si="235"/>
        <v>CROWN  - DS ENVIROGRAF HW SUPERB CLEAR      2.5L</v>
      </c>
      <c r="G3054" s="13"/>
      <c r="H3054" s="91" t="s">
        <v>28</v>
      </c>
      <c r="I3054" s="11" t="s">
        <v>29</v>
      </c>
      <c r="J3054" s="11" t="s">
        <v>29</v>
      </c>
      <c r="K3054" s="11" t="s">
        <v>30</v>
      </c>
      <c r="M3054" s="11" t="s">
        <v>7062</v>
      </c>
      <c r="N3054" s="13">
        <v>3105</v>
      </c>
      <c r="O3054" s="15">
        <f>_xlfn.XLOOKUP(B3054,Sheet1!A:A,Sheet1!E:E)</f>
        <v>126.85</v>
      </c>
      <c r="P3054" s="26"/>
      <c r="Q3054" s="15">
        <f t="shared" si="237"/>
        <v>133.1925</v>
      </c>
      <c r="R3054" s="38">
        <f t="shared" si="239"/>
        <v>137.188275</v>
      </c>
      <c r="S3054" s="26">
        <v>0</v>
      </c>
      <c r="T3054" s="13" t="str">
        <f t="shared" si="236"/>
        <v>Up</v>
      </c>
    </row>
    <row r="3055" spans="1:20" s="14" customFormat="1" hidden="1" x14ac:dyDescent="0.3">
      <c r="A3055" s="11">
        <v>6051690</v>
      </c>
      <c r="B3055" s="11">
        <v>6051690</v>
      </c>
      <c r="C3055" s="11" t="s">
        <v>26</v>
      </c>
      <c r="D3055" s="11" t="s">
        <v>27</v>
      </c>
      <c r="E3055" s="13" t="str">
        <f>_xlfn.XLOOKUP(B3055,Sheet1!A:A,Sheet1!B:B)</f>
        <v>DS ENVIROGRAF HW EXCEL  CLEAR      5L</v>
      </c>
      <c r="F3055" s="13" t="str">
        <f t="shared" si="235"/>
        <v>CROWN  - DS ENVIROGRAF HW EXCEL  CLEAR      5L</v>
      </c>
      <c r="G3055" s="13"/>
      <c r="H3055" s="91" t="s">
        <v>28</v>
      </c>
      <c r="I3055" s="11" t="s">
        <v>29</v>
      </c>
      <c r="J3055" s="11" t="s">
        <v>29</v>
      </c>
      <c r="K3055" s="11" t="s">
        <v>30</v>
      </c>
      <c r="M3055" s="11" t="s">
        <v>7062</v>
      </c>
      <c r="N3055" s="13">
        <v>3105</v>
      </c>
      <c r="O3055" s="15">
        <f>_xlfn.XLOOKUP(B3055,Sheet1!A:A,Sheet1!E:E)</f>
        <v>223.84</v>
      </c>
      <c r="P3055" s="26"/>
      <c r="Q3055" s="15">
        <f t="shared" si="237"/>
        <v>235.03200000000001</v>
      </c>
      <c r="R3055" s="38">
        <f t="shared" si="239"/>
        <v>242.08296000000001</v>
      </c>
      <c r="S3055" s="26">
        <v>0</v>
      </c>
      <c r="T3055" s="13" t="str">
        <f t="shared" si="236"/>
        <v>Up</v>
      </c>
    </row>
    <row r="3056" spans="1:20" s="14" customFormat="1" hidden="1" x14ac:dyDescent="0.3">
      <c r="A3056" s="11">
        <v>6050485</v>
      </c>
      <c r="B3056" s="11">
        <v>6050485</v>
      </c>
      <c r="C3056" s="11" t="s">
        <v>26</v>
      </c>
      <c r="D3056" s="11" t="s">
        <v>27</v>
      </c>
      <c r="E3056" s="13" t="str">
        <f>_xlfn.XLOOKUP(B3056,Sheet1!A:A,Sheet1!B:B)</f>
        <v>DS ENVIROGRAF HW02N INTUM COATING  2.5L</v>
      </c>
      <c r="F3056" s="13" t="str">
        <f t="shared" si="235"/>
        <v>CROWN  - DS ENVIROGRAF HW02N INTUM COATING  2.5L</v>
      </c>
      <c r="G3056" s="13"/>
      <c r="H3056" s="91" t="s">
        <v>28</v>
      </c>
      <c r="I3056" s="11" t="s">
        <v>29</v>
      </c>
      <c r="J3056" s="11" t="s">
        <v>29</v>
      </c>
      <c r="K3056" s="11" t="s">
        <v>30</v>
      </c>
      <c r="M3056" s="11" t="s">
        <v>7062</v>
      </c>
      <c r="N3056" s="13">
        <v>3105</v>
      </c>
      <c r="O3056" s="15">
        <f>_xlfn.XLOOKUP(B3056,Sheet1!A:A,Sheet1!E:E)</f>
        <v>108.46</v>
      </c>
      <c r="P3056" s="26"/>
      <c r="Q3056" s="15">
        <f t="shared" si="237"/>
        <v>113.883</v>
      </c>
      <c r="R3056" s="38">
        <f t="shared" si="239"/>
        <v>117.29948999999999</v>
      </c>
      <c r="S3056" s="26">
        <v>0</v>
      </c>
      <c r="T3056" s="13" t="str">
        <f t="shared" si="236"/>
        <v>Up</v>
      </c>
    </row>
    <row r="3057" spans="1:20" s="14" customFormat="1" hidden="1" x14ac:dyDescent="0.3">
      <c r="A3057" s="11">
        <v>6050484</v>
      </c>
      <c r="B3057" s="11">
        <v>6050484</v>
      </c>
      <c r="C3057" s="11" t="s">
        <v>26</v>
      </c>
      <c r="D3057" s="11" t="s">
        <v>27</v>
      </c>
      <c r="E3057" s="13" t="str">
        <f>_xlfn.XLOOKUP(B3057,Sheet1!A:A,Sheet1!B:B)</f>
        <v>DS ENVIROGRAF HWAP/WB PRIMER       5L</v>
      </c>
      <c r="F3057" s="13" t="str">
        <f t="shared" si="235"/>
        <v>CROWN  - DS ENVIROGRAF HWAP/WB PRIMER       5L</v>
      </c>
      <c r="G3057" s="13"/>
      <c r="H3057" s="91" t="s">
        <v>28</v>
      </c>
      <c r="I3057" s="11" t="s">
        <v>29</v>
      </c>
      <c r="J3057" s="11" t="s">
        <v>29</v>
      </c>
      <c r="K3057" s="11" t="s">
        <v>30</v>
      </c>
      <c r="M3057" s="11" t="s">
        <v>7062</v>
      </c>
      <c r="N3057" s="13">
        <v>3105</v>
      </c>
      <c r="O3057" s="15">
        <f>_xlfn.XLOOKUP(B3057,Sheet1!A:A,Sheet1!E:E)</f>
        <v>170.94</v>
      </c>
      <c r="P3057" s="26"/>
      <c r="Q3057" s="15">
        <f t="shared" si="237"/>
        <v>179.48699999999999</v>
      </c>
      <c r="R3057" s="38">
        <f t="shared" si="239"/>
        <v>184.87161</v>
      </c>
      <c r="S3057" s="26">
        <v>0</v>
      </c>
      <c r="T3057" s="13" t="str">
        <f t="shared" si="236"/>
        <v>Up</v>
      </c>
    </row>
    <row r="3058" spans="1:20" s="14" customFormat="1" hidden="1" x14ac:dyDescent="0.3">
      <c r="A3058" s="11">
        <v>6050483</v>
      </c>
      <c r="B3058" s="11">
        <v>6050483</v>
      </c>
      <c r="C3058" s="11" t="s">
        <v>26</v>
      </c>
      <c r="D3058" s="11" t="s">
        <v>27</v>
      </c>
      <c r="E3058" s="13" t="str">
        <f>_xlfn.XLOOKUP(B3058,Sheet1!A:A,Sheet1!B:B)</f>
        <v>DS ENVIROGRAF HWAP/WB PRIMER       2.5L</v>
      </c>
      <c r="F3058" s="13" t="str">
        <f t="shared" si="235"/>
        <v>CROWN  - DS ENVIROGRAF HWAP/WB PRIMER       2.5L</v>
      </c>
      <c r="G3058" s="13"/>
      <c r="H3058" s="91" t="s">
        <v>28</v>
      </c>
      <c r="I3058" s="11" t="s">
        <v>29</v>
      </c>
      <c r="J3058" s="11" t="s">
        <v>29</v>
      </c>
      <c r="K3058" s="11" t="s">
        <v>30</v>
      </c>
      <c r="M3058" s="11" t="s">
        <v>7062</v>
      </c>
      <c r="N3058" s="13">
        <v>3105</v>
      </c>
      <c r="O3058" s="15">
        <f>_xlfn.XLOOKUP(B3058,Sheet1!A:A,Sheet1!E:E)</f>
        <v>87.5</v>
      </c>
      <c r="P3058" s="26"/>
      <c r="Q3058" s="15">
        <f t="shared" si="237"/>
        <v>91.875</v>
      </c>
      <c r="R3058" s="38">
        <f t="shared" si="239"/>
        <v>94.631250000000009</v>
      </c>
      <c r="S3058" s="26">
        <v>0</v>
      </c>
      <c r="T3058" s="13" t="str">
        <f t="shared" si="236"/>
        <v>Up</v>
      </c>
    </row>
    <row r="3059" spans="1:20" s="14" customFormat="1" hidden="1" x14ac:dyDescent="0.3">
      <c r="A3059" s="11">
        <v>6050378</v>
      </c>
      <c r="B3059" s="11">
        <v>6050378</v>
      </c>
      <c r="C3059" s="11" t="s">
        <v>26</v>
      </c>
      <c r="D3059" s="11" t="s">
        <v>27</v>
      </c>
      <c r="E3059" s="13" t="str">
        <f>_xlfn.XLOOKUP(B3059,Sheet1!A:A,Sheet1!B:B)</f>
        <v>DS ENVIROGRAF HW04/S SB UNDERCOAT  1L</v>
      </c>
      <c r="F3059" s="13" t="str">
        <f t="shared" si="235"/>
        <v>CROWN  - DS ENVIROGRAF HW04/S SB UNDERCOAT  1L</v>
      </c>
      <c r="G3059" s="13"/>
      <c r="H3059" s="91" t="s">
        <v>28</v>
      </c>
      <c r="I3059" s="11" t="s">
        <v>29</v>
      </c>
      <c r="J3059" s="11" t="s">
        <v>29</v>
      </c>
      <c r="K3059" s="11" t="s">
        <v>30</v>
      </c>
      <c r="M3059" s="11" t="s">
        <v>7062</v>
      </c>
      <c r="N3059" s="13">
        <v>3105</v>
      </c>
      <c r="O3059" s="15">
        <f>_xlfn.XLOOKUP(B3059,Sheet1!A:A,Sheet1!E:E)</f>
        <v>29.73</v>
      </c>
      <c r="P3059" s="26"/>
      <c r="Q3059" s="15">
        <f t="shared" si="237"/>
        <v>31.216500000000003</v>
      </c>
      <c r="R3059" s="38">
        <f t="shared" si="239"/>
        <v>32.152995000000004</v>
      </c>
      <c r="S3059" s="26">
        <v>0</v>
      </c>
      <c r="T3059" s="13" t="str">
        <f t="shared" si="236"/>
        <v>Up</v>
      </c>
    </row>
    <row r="3060" spans="1:20" s="14" customFormat="1" hidden="1" x14ac:dyDescent="0.3">
      <c r="A3060" s="11">
        <v>6049848</v>
      </c>
      <c r="B3060" s="11">
        <v>6049848</v>
      </c>
      <c r="C3060" s="11" t="s">
        <v>26</v>
      </c>
      <c r="D3060" s="11" t="s">
        <v>27</v>
      </c>
      <c r="E3060" s="13" t="str">
        <f>_xlfn.XLOOKUP(B3060,Sheet1!A:A,Sheet1!B:B)</f>
        <v>DS BOLLOM FGUARD UL GLS WL BASE    2.5L</v>
      </c>
      <c r="F3060" s="13" t="str">
        <f t="shared" si="235"/>
        <v>CROWN  - DS BOLLOM FGUARD UL GLS WL BASE    2.5L</v>
      </c>
      <c r="G3060" s="13"/>
      <c r="H3060" s="91" t="s">
        <v>28</v>
      </c>
      <c r="I3060" s="11" t="s">
        <v>29</v>
      </c>
      <c r="J3060" s="11" t="s">
        <v>29</v>
      </c>
      <c r="K3060" s="11" t="s">
        <v>30</v>
      </c>
      <c r="M3060" s="11" t="s">
        <v>7062</v>
      </c>
      <c r="N3060" s="13">
        <v>3105</v>
      </c>
      <c r="O3060" s="15">
        <f>_xlfn.XLOOKUP(B3060,Sheet1!A:A,Sheet1!E:E)</f>
        <v>56.55</v>
      </c>
      <c r="P3060" s="26"/>
      <c r="Q3060" s="15">
        <f t="shared" si="237"/>
        <v>59.377499999999998</v>
      </c>
      <c r="R3060" s="38">
        <f t="shared" si="239"/>
        <v>61.158825</v>
      </c>
      <c r="S3060" s="26">
        <v>0</v>
      </c>
      <c r="T3060" s="13" t="str">
        <f t="shared" si="236"/>
        <v>Up</v>
      </c>
    </row>
    <row r="3061" spans="1:20" s="14" customFormat="1" hidden="1" x14ac:dyDescent="0.3">
      <c r="A3061" s="11">
        <v>6049842</v>
      </c>
      <c r="B3061" s="11">
        <v>6049842</v>
      </c>
      <c r="C3061" s="11" t="s">
        <v>26</v>
      </c>
      <c r="D3061" s="11" t="s">
        <v>27</v>
      </c>
      <c r="E3061" s="13" t="str">
        <f>_xlfn.XLOOKUP(B3061,Sheet1!A:A,Sheet1!B:B)</f>
        <v>DS BOLLOM FGUARD UL GLS TR BASE    2.5L</v>
      </c>
      <c r="F3061" s="13" t="str">
        <f t="shared" si="235"/>
        <v>CROWN  - DS BOLLOM FGUARD UL GLS TR BASE    2.5L</v>
      </c>
      <c r="G3061" s="13"/>
      <c r="H3061" s="91" t="s">
        <v>28</v>
      </c>
      <c r="I3061" s="11" t="s">
        <v>29</v>
      </c>
      <c r="J3061" s="11" t="s">
        <v>29</v>
      </c>
      <c r="K3061" s="11" t="s">
        <v>30</v>
      </c>
      <c r="M3061" s="11" t="s">
        <v>7062</v>
      </c>
      <c r="N3061" s="13">
        <v>3105</v>
      </c>
      <c r="O3061" s="15">
        <f>_xlfn.XLOOKUP(B3061,Sheet1!A:A,Sheet1!E:E)</f>
        <v>56.57</v>
      </c>
      <c r="P3061" s="26">
        <f>_xlfn.XLOOKUP(A3061,Sheet2!F:F,Sheet2!H:H)</f>
        <v>0</v>
      </c>
      <c r="Q3061" s="15">
        <f t="shared" si="237"/>
        <v>59.398500000000006</v>
      </c>
      <c r="R3061" s="38">
        <f t="shared" si="239"/>
        <v>61.180455000000009</v>
      </c>
      <c r="S3061" s="26">
        <v>0</v>
      </c>
      <c r="T3061" s="13" t="str">
        <f t="shared" si="236"/>
        <v>Up</v>
      </c>
    </row>
    <row r="3062" spans="1:20" s="14" customFormat="1" hidden="1" x14ac:dyDescent="0.3">
      <c r="A3062" s="11">
        <v>6049840</v>
      </c>
      <c r="B3062" s="11">
        <v>6049840</v>
      </c>
      <c r="C3062" s="11" t="s">
        <v>26</v>
      </c>
      <c r="D3062" s="11" t="s">
        <v>27</v>
      </c>
      <c r="E3062" s="13" t="str">
        <f>_xlfn.XLOOKUP(B3062,Sheet1!A:A,Sheet1!B:B)</f>
        <v>DS BOLLOM FGUARD UL GLS WH BASE    2.5L</v>
      </c>
      <c r="F3062" s="13" t="str">
        <f t="shared" si="235"/>
        <v>CROWN  - DS BOLLOM FGUARD UL GLS WH BASE    2.5L</v>
      </c>
      <c r="G3062" s="13"/>
      <c r="H3062" s="91" t="s">
        <v>28</v>
      </c>
      <c r="I3062" s="11" t="s">
        <v>29</v>
      </c>
      <c r="J3062" s="11" t="s">
        <v>29</v>
      </c>
      <c r="K3062" s="11" t="s">
        <v>30</v>
      </c>
      <c r="M3062" s="11" t="s">
        <v>7062</v>
      </c>
      <c r="N3062" s="13">
        <v>3105</v>
      </c>
      <c r="O3062" s="15">
        <f>_xlfn.XLOOKUP(B3062,Sheet1!A:A,Sheet1!E:E)</f>
        <v>56.55</v>
      </c>
      <c r="P3062" s="26"/>
      <c r="Q3062" s="15">
        <f t="shared" si="237"/>
        <v>59.377499999999998</v>
      </c>
      <c r="R3062" s="38">
        <f t="shared" si="239"/>
        <v>61.158825</v>
      </c>
      <c r="S3062" s="26">
        <v>0</v>
      </c>
      <c r="T3062" s="13" t="str">
        <f t="shared" si="236"/>
        <v>Up</v>
      </c>
    </row>
    <row r="3063" spans="1:20" s="14" customFormat="1" hidden="1" x14ac:dyDescent="0.3">
      <c r="A3063" s="11">
        <v>6049700</v>
      </c>
      <c r="B3063" s="11">
        <v>6049700</v>
      </c>
      <c r="C3063" s="11" t="s">
        <v>26</v>
      </c>
      <c r="D3063" s="11" t="s">
        <v>27</v>
      </c>
      <c r="E3063" s="13" t="str">
        <f>_xlfn.XLOOKUP(B3063,Sheet1!A:A,Sheet1!B:B)</f>
        <v>DS ZEROFLAME AQUA WB+ GLOSS WL BAS 2.5L</v>
      </c>
      <c r="F3063" s="13" t="str">
        <f t="shared" si="235"/>
        <v>CROWN  - DS ZEROFLAME AQUA WB+ GLOSS WL BAS 2.5L</v>
      </c>
      <c r="G3063" s="13"/>
      <c r="H3063" s="91" t="s">
        <v>28</v>
      </c>
      <c r="I3063" s="11" t="s">
        <v>29</v>
      </c>
      <c r="J3063" s="11" t="s">
        <v>29</v>
      </c>
      <c r="K3063" s="11" t="s">
        <v>30</v>
      </c>
      <c r="M3063" s="11" t="s">
        <v>7062</v>
      </c>
      <c r="N3063" s="13">
        <v>3105</v>
      </c>
      <c r="O3063" s="15">
        <f>_xlfn.XLOOKUP(B3063,Sheet1!A:A,Sheet1!E:E)</f>
        <v>89.53</v>
      </c>
      <c r="P3063" s="26"/>
      <c r="Q3063" s="15">
        <f t="shared" si="237"/>
        <v>94.006500000000003</v>
      </c>
      <c r="R3063" s="38">
        <f t="shared" si="239"/>
        <v>96.826695000000001</v>
      </c>
      <c r="S3063" s="26">
        <v>0</v>
      </c>
      <c r="T3063" s="13" t="str">
        <f t="shared" si="236"/>
        <v>Up</v>
      </c>
    </row>
    <row r="3064" spans="1:20" s="14" customFormat="1" hidden="1" x14ac:dyDescent="0.3">
      <c r="A3064" s="11">
        <v>6049699</v>
      </c>
      <c r="B3064" s="11">
        <v>6049699</v>
      </c>
      <c r="C3064" s="11" t="s">
        <v>26</v>
      </c>
      <c r="D3064" s="11" t="s">
        <v>27</v>
      </c>
      <c r="E3064" s="13" t="str">
        <f>_xlfn.XLOOKUP(B3064,Sheet1!A:A,Sheet1!B:B)</f>
        <v>DS ZEROFLAME AQUA WB+ GLOSS TRANS  2.5L</v>
      </c>
      <c r="F3064" s="13" t="str">
        <f t="shared" si="235"/>
        <v>CROWN  - DS ZEROFLAME AQUA WB+ GLOSS TRANS  2.5L</v>
      </c>
      <c r="G3064" s="13"/>
      <c r="H3064" s="91" t="s">
        <v>28</v>
      </c>
      <c r="I3064" s="11" t="s">
        <v>29</v>
      </c>
      <c r="J3064" s="11" t="s">
        <v>29</v>
      </c>
      <c r="K3064" s="11" t="s">
        <v>30</v>
      </c>
      <c r="M3064" s="11" t="s">
        <v>7062</v>
      </c>
      <c r="N3064" s="13">
        <v>3105</v>
      </c>
      <c r="O3064" s="15">
        <f>_xlfn.XLOOKUP(B3064,Sheet1!A:A,Sheet1!E:E)</f>
        <v>89.53</v>
      </c>
      <c r="P3064" s="26"/>
      <c r="Q3064" s="15">
        <f t="shared" si="237"/>
        <v>94.006500000000003</v>
      </c>
      <c r="R3064" s="38">
        <f t="shared" si="239"/>
        <v>96.826695000000001</v>
      </c>
      <c r="S3064" s="26">
        <v>0</v>
      </c>
      <c r="T3064" s="13" t="str">
        <f t="shared" si="236"/>
        <v>Up</v>
      </c>
    </row>
    <row r="3065" spans="1:20" s="14" customFormat="1" hidden="1" x14ac:dyDescent="0.3">
      <c r="A3065" s="11">
        <v>6049698</v>
      </c>
      <c r="B3065" s="11">
        <v>6049698</v>
      </c>
      <c r="C3065" s="11" t="s">
        <v>26</v>
      </c>
      <c r="D3065" s="11" t="s">
        <v>27</v>
      </c>
      <c r="E3065" s="13" t="str">
        <f>_xlfn.XLOOKUP(B3065,Sheet1!A:A,Sheet1!B:B)</f>
        <v>DS ZEROFLAME AQUA WB+ GLOSS WH BAS 2.5L</v>
      </c>
      <c r="F3065" s="13" t="str">
        <f t="shared" si="235"/>
        <v>CROWN  - DS ZEROFLAME AQUA WB+ GLOSS WH BAS 2.5L</v>
      </c>
      <c r="G3065" s="13"/>
      <c r="H3065" s="91" t="s">
        <v>28</v>
      </c>
      <c r="I3065" s="11" t="s">
        <v>29</v>
      </c>
      <c r="J3065" s="11" t="s">
        <v>29</v>
      </c>
      <c r="K3065" s="11" t="s">
        <v>30</v>
      </c>
      <c r="M3065" s="11" t="s">
        <v>7062</v>
      </c>
      <c r="N3065" s="13">
        <v>3105</v>
      </c>
      <c r="O3065" s="15">
        <f>_xlfn.XLOOKUP(B3065,Sheet1!A:A,Sheet1!E:E)</f>
        <v>89.53</v>
      </c>
      <c r="P3065" s="26"/>
      <c r="Q3065" s="15">
        <f t="shared" si="237"/>
        <v>94.006500000000003</v>
      </c>
      <c r="R3065" s="38">
        <f t="shared" si="239"/>
        <v>96.826695000000001</v>
      </c>
      <c r="S3065" s="26">
        <v>0</v>
      </c>
      <c r="T3065" s="13" t="str">
        <f t="shared" si="236"/>
        <v>Up</v>
      </c>
    </row>
    <row r="3066" spans="1:20" s="14" customFormat="1" hidden="1" x14ac:dyDescent="0.3">
      <c r="A3066" s="11">
        <v>6049352</v>
      </c>
      <c r="B3066" s="11">
        <v>6049352</v>
      </c>
      <c r="C3066" s="11" t="s">
        <v>26</v>
      </c>
      <c r="D3066" s="11" t="s">
        <v>27</v>
      </c>
      <c r="E3066" s="13" t="str">
        <f>_xlfn.XLOOKUP(B3066,Sheet1!A:A,Sheet1!B:B)</f>
        <v>DS ENVIROGRAF QVFR/W    WHITE      5L</v>
      </c>
      <c r="F3066" s="13" t="str">
        <f t="shared" si="235"/>
        <v>CROWN  - DS ENVIROGRAF QVFR/W    WHITE      5L</v>
      </c>
      <c r="G3066" s="13"/>
      <c r="H3066" s="91" t="s">
        <v>28</v>
      </c>
      <c r="I3066" s="11" t="s">
        <v>29</v>
      </c>
      <c r="J3066" s="11" t="s">
        <v>29</v>
      </c>
      <c r="K3066" s="11" t="s">
        <v>30</v>
      </c>
      <c r="M3066" s="11" t="s">
        <v>7062</v>
      </c>
      <c r="N3066" s="13">
        <v>3105</v>
      </c>
      <c r="O3066" s="15">
        <f>_xlfn.XLOOKUP(B3066,Sheet1!A:A,Sheet1!E:E)</f>
        <v>183.55</v>
      </c>
      <c r="P3066" s="26"/>
      <c r="Q3066" s="15">
        <f t="shared" si="237"/>
        <v>192.72750000000002</v>
      </c>
      <c r="R3066" s="38">
        <f t="shared" si="239"/>
        <v>198.50932500000002</v>
      </c>
      <c r="S3066" s="26">
        <v>0</v>
      </c>
      <c r="T3066" s="13" t="str">
        <f t="shared" si="236"/>
        <v>Up</v>
      </c>
    </row>
    <row r="3067" spans="1:20" s="14" customFormat="1" hidden="1" x14ac:dyDescent="0.3">
      <c r="A3067" s="11">
        <v>6059864</v>
      </c>
      <c r="B3067" s="11">
        <v>6059864</v>
      </c>
      <c r="C3067" s="11" t="s">
        <v>26</v>
      </c>
      <c r="D3067" s="11" t="s">
        <v>27</v>
      </c>
      <c r="E3067" s="13" t="str">
        <f>_xlfn.XLOOKUP(B3067,Sheet1!A:A,Sheet1!B:B)</f>
        <v>DS THERMO THERMOCOAT WI  20 KG</v>
      </c>
      <c r="F3067" s="13" t="str">
        <f t="shared" si="235"/>
        <v>CROWN  - DS THERMO THERMOCOAT WI  20 KG</v>
      </c>
      <c r="G3067" s="13"/>
      <c r="H3067" s="91" t="s">
        <v>28</v>
      </c>
      <c r="I3067" s="11" t="s">
        <v>29</v>
      </c>
      <c r="J3067" s="11" t="s">
        <v>29</v>
      </c>
      <c r="K3067" s="11" t="s">
        <v>30</v>
      </c>
      <c r="M3067" s="11" t="s">
        <v>7062</v>
      </c>
      <c r="N3067" s="13">
        <v>3105</v>
      </c>
      <c r="O3067" s="15">
        <f>_xlfn.XLOOKUP(B3067,Sheet1!A:A,Sheet1!E:E)</f>
        <v>404.73</v>
      </c>
      <c r="P3067" s="26"/>
      <c r="Q3067" s="15">
        <f t="shared" si="237"/>
        <v>424.96650000000005</v>
      </c>
      <c r="R3067" s="38">
        <f t="shared" si="239"/>
        <v>437.71549500000009</v>
      </c>
      <c r="S3067" s="26">
        <v>0</v>
      </c>
      <c r="T3067" s="13" t="str">
        <f t="shared" si="236"/>
        <v>Up</v>
      </c>
    </row>
    <row r="3068" spans="1:20" s="14" customFormat="1" hidden="1" x14ac:dyDescent="0.3">
      <c r="A3068" s="11">
        <v>6060679</v>
      </c>
      <c r="B3068" s="11">
        <v>6060679</v>
      </c>
      <c r="C3068" s="11" t="s">
        <v>26</v>
      </c>
      <c r="D3068" s="11" t="s">
        <v>27</v>
      </c>
      <c r="E3068" s="13" t="str">
        <f>_xlfn.XLOOKUP(B3068,Sheet1!A:A,Sheet1!B:B)</f>
        <v>DS THERMO FIRE VARN EXT OCOAT SATN 20SQM</v>
      </c>
      <c r="F3068" s="13" t="str">
        <f t="shared" si="235"/>
        <v>CROWN  - DS THERMO FIRE VARN EXT OCOAT SATN 20SQM</v>
      </c>
      <c r="G3068" s="13"/>
      <c r="H3068" s="91" t="s">
        <v>28</v>
      </c>
      <c r="I3068" s="11" t="s">
        <v>29</v>
      </c>
      <c r="J3068" s="11" t="s">
        <v>29</v>
      </c>
      <c r="K3068" s="11" t="s">
        <v>30</v>
      </c>
      <c r="M3068" s="11" t="s">
        <v>7062</v>
      </c>
      <c r="N3068" s="13">
        <v>3105</v>
      </c>
      <c r="O3068" s="15">
        <f>_xlfn.XLOOKUP(B3068,Sheet1!A:A,Sheet1!E:E)</f>
        <v>179.7</v>
      </c>
      <c r="P3068" s="26"/>
      <c r="Q3068" s="15">
        <f t="shared" si="237"/>
        <v>188.685</v>
      </c>
      <c r="R3068" s="38">
        <f t="shared" si="239"/>
        <v>194.34555</v>
      </c>
      <c r="S3068" s="26">
        <v>0</v>
      </c>
      <c r="T3068" s="13" t="str">
        <f t="shared" si="236"/>
        <v>Up</v>
      </c>
    </row>
    <row r="3069" spans="1:20" s="14" customFormat="1" hidden="1" x14ac:dyDescent="0.3">
      <c r="A3069" s="11">
        <v>10002492</v>
      </c>
      <c r="B3069" s="11">
        <v>10002492</v>
      </c>
      <c r="C3069" s="11" t="s">
        <v>26</v>
      </c>
      <c r="D3069" s="11" t="s">
        <v>27</v>
      </c>
      <c r="E3069" s="13" t="str">
        <f>_xlfn.XLOOKUP(B3069,Sheet1!A:A,Sheet1!B:B)</f>
        <v>DS WAVERLEY HOUSING LARGE PACK</v>
      </c>
      <c r="F3069" s="13" t="str">
        <f t="shared" si="235"/>
        <v>CROWN  - DS WAVERLEY HOUSING LARGE PACK</v>
      </c>
      <c r="G3069" s="13"/>
      <c r="H3069" s="91" t="s">
        <v>28</v>
      </c>
      <c r="I3069" s="11" t="s">
        <v>29</v>
      </c>
      <c r="J3069" s="11" t="s">
        <v>29</v>
      </c>
      <c r="K3069" s="11" t="s">
        <v>30</v>
      </c>
      <c r="M3069" s="11" t="s">
        <v>7062</v>
      </c>
      <c r="N3069" s="13">
        <v>3105</v>
      </c>
      <c r="O3069" s="15">
        <f>_xlfn.XLOOKUP(B3069,Sheet1!A:A,Sheet1!E:E)</f>
        <v>21.42</v>
      </c>
      <c r="P3069" s="26"/>
      <c r="Q3069" s="15">
        <f t="shared" si="237"/>
        <v>22.491000000000003</v>
      </c>
      <c r="R3069" s="38">
        <f t="shared" si="239"/>
        <v>23.165730000000003</v>
      </c>
      <c r="S3069" s="26">
        <v>0</v>
      </c>
      <c r="T3069" s="13" t="str">
        <f t="shared" si="236"/>
        <v>Up</v>
      </c>
    </row>
    <row r="3070" spans="1:20" s="14" customFormat="1" hidden="1" x14ac:dyDescent="0.3">
      <c r="A3070" s="11">
        <v>6059863</v>
      </c>
      <c r="B3070" s="11">
        <v>6059863</v>
      </c>
      <c r="C3070" s="11" t="s">
        <v>26</v>
      </c>
      <c r="D3070" s="11" t="s">
        <v>27</v>
      </c>
      <c r="E3070" s="13" t="str">
        <f>_xlfn.XLOOKUP(B3070,Sheet1!A:A,Sheet1!B:B)</f>
        <v>DS THERMO THERMOCOAT WI 2.5KG</v>
      </c>
      <c r="F3070" s="13" t="str">
        <f t="shared" ref="F3070:F3133" si="240">D3070&amp;" - "&amp;E3070</f>
        <v>CROWN  - DS THERMO THERMOCOAT WI 2.5KG</v>
      </c>
      <c r="G3070" s="13"/>
      <c r="H3070" s="91" t="s">
        <v>28</v>
      </c>
      <c r="I3070" s="11" t="s">
        <v>29</v>
      </c>
      <c r="J3070" s="11" t="s">
        <v>29</v>
      </c>
      <c r="K3070" s="11" t="s">
        <v>30</v>
      </c>
      <c r="M3070" s="11" t="s">
        <v>7062</v>
      </c>
      <c r="N3070" s="13">
        <v>3105</v>
      </c>
      <c r="O3070" s="15">
        <f>_xlfn.XLOOKUP(B3070,Sheet1!A:A,Sheet1!E:E)</f>
        <v>90.88</v>
      </c>
      <c r="P3070" s="26"/>
      <c r="Q3070" s="15">
        <f t="shared" si="237"/>
        <v>95.423999999999992</v>
      </c>
      <c r="R3070" s="38">
        <f t="shared" si="239"/>
        <v>98.286719999999988</v>
      </c>
      <c r="S3070" s="26">
        <v>0</v>
      </c>
      <c r="T3070" s="13" t="str">
        <f t="shared" si="236"/>
        <v>Up</v>
      </c>
    </row>
    <row r="3071" spans="1:20" s="14" customFormat="1" hidden="1" x14ac:dyDescent="0.3">
      <c r="A3071" s="11">
        <v>6059862</v>
      </c>
      <c r="B3071" s="11">
        <v>6059862</v>
      </c>
      <c r="C3071" s="11" t="s">
        <v>26</v>
      </c>
      <c r="D3071" s="11" t="s">
        <v>27</v>
      </c>
      <c r="E3071" s="13" t="str">
        <f>_xlfn.XLOOKUP(B3071,Sheet1!A:A,Sheet1!B:B)</f>
        <v>DS THERMO THERMOCOAT WI  5KG</v>
      </c>
      <c r="F3071" s="13" t="str">
        <f t="shared" si="240"/>
        <v>CROWN  - DS THERMO THERMOCOAT WI  5KG</v>
      </c>
      <c r="G3071" s="13"/>
      <c r="H3071" s="91" t="s">
        <v>28</v>
      </c>
      <c r="I3071" s="11" t="s">
        <v>29</v>
      </c>
      <c r="J3071" s="11" t="s">
        <v>29</v>
      </c>
      <c r="K3071" s="11" t="s">
        <v>30</v>
      </c>
      <c r="M3071" s="11" t="s">
        <v>7062</v>
      </c>
      <c r="N3071" s="13">
        <v>3105</v>
      </c>
      <c r="O3071" s="15">
        <f>_xlfn.XLOOKUP(B3071,Sheet1!A:A,Sheet1!E:E)</f>
        <v>138.76</v>
      </c>
      <c r="P3071" s="26"/>
      <c r="Q3071" s="15">
        <f t="shared" si="237"/>
        <v>145.69800000000001</v>
      </c>
      <c r="R3071" s="38">
        <f t="shared" si="239"/>
        <v>150.06894</v>
      </c>
      <c r="S3071" s="26">
        <v>0</v>
      </c>
      <c r="T3071" s="13" t="str">
        <f t="shared" si="236"/>
        <v>Up</v>
      </c>
    </row>
    <row r="3072" spans="1:20" s="14" customFormat="1" hidden="1" x14ac:dyDescent="0.3">
      <c r="A3072" s="11">
        <v>6059861</v>
      </c>
      <c r="B3072" s="11">
        <v>6059861</v>
      </c>
      <c r="C3072" s="11" t="s">
        <v>26</v>
      </c>
      <c r="D3072" s="11" t="s">
        <v>27</v>
      </c>
      <c r="E3072" s="13" t="str">
        <f>_xlfn.XLOOKUP(B3072,Sheet1!A:A,Sheet1!B:B)</f>
        <v>DS THERMO THERMOCOAT WO20 KG</v>
      </c>
      <c r="F3072" s="13" t="str">
        <f t="shared" si="240"/>
        <v>CROWN  - DS THERMO THERMOCOAT WO20 KG</v>
      </c>
      <c r="G3072" s="13"/>
      <c r="H3072" s="91" t="s">
        <v>28</v>
      </c>
      <c r="I3072" s="11" t="s">
        <v>29</v>
      </c>
      <c r="J3072" s="11" t="s">
        <v>29</v>
      </c>
      <c r="K3072" s="11" t="s">
        <v>30</v>
      </c>
      <c r="M3072" s="11" t="s">
        <v>7062</v>
      </c>
      <c r="N3072" s="13">
        <v>3105</v>
      </c>
      <c r="O3072" s="15">
        <f>_xlfn.XLOOKUP(B3072,Sheet1!A:A,Sheet1!E:E)</f>
        <v>404.73</v>
      </c>
      <c r="P3072" s="26"/>
      <c r="Q3072" s="15">
        <f t="shared" si="237"/>
        <v>424.96650000000005</v>
      </c>
      <c r="R3072" s="38">
        <f t="shared" si="239"/>
        <v>437.71549500000009</v>
      </c>
      <c r="S3072" s="26">
        <v>0</v>
      </c>
      <c r="T3072" s="13" t="str">
        <f t="shared" si="236"/>
        <v>Up</v>
      </c>
    </row>
    <row r="3073" spans="1:20" s="14" customFormat="1" hidden="1" x14ac:dyDescent="0.3">
      <c r="A3073" s="11">
        <v>6059860</v>
      </c>
      <c r="B3073" s="11">
        <v>6059860</v>
      </c>
      <c r="C3073" s="11" t="s">
        <v>26</v>
      </c>
      <c r="D3073" s="11" t="s">
        <v>27</v>
      </c>
      <c r="E3073" s="13" t="str">
        <f>_xlfn.XLOOKUP(B3073,Sheet1!A:A,Sheet1!B:B)</f>
        <v>DS THERMO THERMOCOAT WO 2.5 KG</v>
      </c>
      <c r="F3073" s="13" t="str">
        <f t="shared" si="240"/>
        <v>CROWN  - DS THERMO THERMOCOAT WO 2.5 KG</v>
      </c>
      <c r="G3073" s="13"/>
      <c r="H3073" s="91" t="s">
        <v>28</v>
      </c>
      <c r="I3073" s="11" t="s">
        <v>29</v>
      </c>
      <c r="J3073" s="11" t="s">
        <v>29</v>
      </c>
      <c r="K3073" s="11" t="s">
        <v>30</v>
      </c>
      <c r="M3073" s="11" t="s">
        <v>7062</v>
      </c>
      <c r="N3073" s="13">
        <v>3105</v>
      </c>
      <c r="O3073" s="15">
        <f>_xlfn.XLOOKUP(B3073,Sheet1!A:A,Sheet1!E:E)</f>
        <v>90.88</v>
      </c>
      <c r="P3073" s="26"/>
      <c r="Q3073" s="15">
        <f t="shared" si="237"/>
        <v>95.423999999999992</v>
      </c>
      <c r="R3073" s="38">
        <f t="shared" si="239"/>
        <v>98.286719999999988</v>
      </c>
      <c r="S3073" s="26">
        <v>0</v>
      </c>
      <c r="T3073" s="13" t="str">
        <f t="shared" si="236"/>
        <v>Up</v>
      </c>
    </row>
    <row r="3074" spans="1:20" s="14" customFormat="1" hidden="1" x14ac:dyDescent="0.3">
      <c r="A3074" s="11">
        <v>6059859</v>
      </c>
      <c r="B3074" s="11">
        <v>6059859</v>
      </c>
      <c r="C3074" s="11" t="s">
        <v>26</v>
      </c>
      <c r="D3074" s="11" t="s">
        <v>27</v>
      </c>
      <c r="E3074" s="13" t="str">
        <f>_xlfn.XLOOKUP(B3074,Sheet1!A:A,Sheet1!B:B)</f>
        <v>DS THERMO THERMOCOAT WO 5KG</v>
      </c>
      <c r="F3074" s="13" t="str">
        <f t="shared" si="240"/>
        <v>CROWN  - DS THERMO THERMOCOAT WO 5KG</v>
      </c>
      <c r="G3074" s="13"/>
      <c r="H3074" s="91" t="s">
        <v>28</v>
      </c>
      <c r="I3074" s="11" t="s">
        <v>29</v>
      </c>
      <c r="J3074" s="11" t="s">
        <v>29</v>
      </c>
      <c r="K3074" s="11" t="s">
        <v>30</v>
      </c>
      <c r="M3074" s="11" t="s">
        <v>7062</v>
      </c>
      <c r="N3074" s="13">
        <v>3105</v>
      </c>
      <c r="O3074" s="15">
        <f>_xlfn.XLOOKUP(B3074,Sheet1!A:A,Sheet1!E:E)</f>
        <v>138.76</v>
      </c>
      <c r="P3074" s="26"/>
      <c r="Q3074" s="15">
        <f t="shared" si="237"/>
        <v>145.69800000000001</v>
      </c>
      <c r="R3074" s="38">
        <f t="shared" si="239"/>
        <v>150.06894</v>
      </c>
      <c r="S3074" s="26">
        <v>0</v>
      </c>
      <c r="T3074" s="13" t="str">
        <f t="shared" ref="T3074:T3137" si="241">IF(Q3074&gt;=R3074,"No Change","Up")</f>
        <v>Up</v>
      </c>
    </row>
    <row r="3075" spans="1:20" s="14" customFormat="1" hidden="1" x14ac:dyDescent="0.3">
      <c r="A3075" s="11">
        <v>6058190</v>
      </c>
      <c r="B3075" s="11">
        <v>6058190</v>
      </c>
      <c r="C3075" s="11" t="s">
        <v>26</v>
      </c>
      <c r="D3075" s="11" t="s">
        <v>27</v>
      </c>
      <c r="E3075" s="13" t="str">
        <f>_xlfn.XLOOKUP(B3075,Sheet1!A:A,Sheet1!B:B)</f>
        <v>DS ZEROFLAME AQUA WB+ EGG TRANSP   2.5L</v>
      </c>
      <c r="F3075" s="13" t="str">
        <f t="shared" si="240"/>
        <v>CROWN  - DS ZEROFLAME AQUA WB+ EGG TRANSP   2.5L</v>
      </c>
      <c r="G3075" s="13"/>
      <c r="H3075" s="91" t="s">
        <v>28</v>
      </c>
      <c r="I3075" s="11" t="s">
        <v>29</v>
      </c>
      <c r="J3075" s="11" t="s">
        <v>29</v>
      </c>
      <c r="K3075" s="11" t="s">
        <v>30</v>
      </c>
      <c r="M3075" s="11" t="s">
        <v>7062</v>
      </c>
      <c r="N3075" s="13">
        <v>3105</v>
      </c>
      <c r="O3075" s="15">
        <f>_xlfn.XLOOKUP(B3075,Sheet1!A:A,Sheet1!E:E)</f>
        <v>89.53</v>
      </c>
      <c r="P3075" s="26"/>
      <c r="Q3075" s="15">
        <f t="shared" si="237"/>
        <v>94.006500000000003</v>
      </c>
      <c r="R3075" s="38">
        <f t="shared" si="239"/>
        <v>96.826695000000001</v>
      </c>
      <c r="S3075" s="26">
        <v>0</v>
      </c>
      <c r="T3075" s="13" t="str">
        <f t="shared" si="241"/>
        <v>Up</v>
      </c>
    </row>
    <row r="3076" spans="1:20" s="14" customFormat="1" hidden="1" x14ac:dyDescent="0.3">
      <c r="A3076" s="11">
        <v>6058189</v>
      </c>
      <c r="B3076" s="11">
        <v>6058189</v>
      </c>
      <c r="C3076" s="11" t="s">
        <v>26</v>
      </c>
      <c r="D3076" s="11" t="s">
        <v>27</v>
      </c>
      <c r="E3076" s="13" t="str">
        <f>_xlfn.XLOOKUP(B3076,Sheet1!A:A,Sheet1!B:B)</f>
        <v>DS ZEROFLAME AQUA WB+ EGG DEEP     2.5L</v>
      </c>
      <c r="F3076" s="13" t="str">
        <f t="shared" si="240"/>
        <v>CROWN  - DS ZEROFLAME AQUA WB+ EGG DEEP     2.5L</v>
      </c>
      <c r="G3076" s="13"/>
      <c r="H3076" s="91" t="s">
        <v>28</v>
      </c>
      <c r="I3076" s="11" t="s">
        <v>29</v>
      </c>
      <c r="J3076" s="11" t="s">
        <v>29</v>
      </c>
      <c r="K3076" s="11" t="s">
        <v>30</v>
      </c>
      <c r="M3076" s="11" t="s">
        <v>7062</v>
      </c>
      <c r="N3076" s="13">
        <v>3105</v>
      </c>
      <c r="O3076" s="15">
        <f>_xlfn.XLOOKUP(B3076,Sheet1!A:A,Sheet1!E:E)</f>
        <v>89.53</v>
      </c>
      <c r="P3076" s="26"/>
      <c r="Q3076" s="15">
        <f t="shared" si="237"/>
        <v>94.006500000000003</v>
      </c>
      <c r="R3076" s="38">
        <f t="shared" si="239"/>
        <v>96.826695000000001</v>
      </c>
      <c r="S3076" s="26">
        <v>0</v>
      </c>
      <c r="T3076" s="13" t="str">
        <f t="shared" si="241"/>
        <v>Up</v>
      </c>
    </row>
    <row r="3077" spans="1:20" s="14" customFormat="1" hidden="1" x14ac:dyDescent="0.3">
      <c r="A3077" s="11">
        <v>6058188</v>
      </c>
      <c r="B3077" s="11">
        <v>6058188</v>
      </c>
      <c r="C3077" s="11" t="s">
        <v>26</v>
      </c>
      <c r="D3077" s="11" t="s">
        <v>27</v>
      </c>
      <c r="E3077" s="13" t="str">
        <f>_xlfn.XLOOKUP(B3077,Sheet1!A:A,Sheet1!B:B)</f>
        <v>DS ZEROFLAME AQUA WB+ EGG WHT/PAST 2.5L</v>
      </c>
      <c r="F3077" s="13" t="str">
        <f t="shared" si="240"/>
        <v>CROWN  - DS ZEROFLAME AQUA WB+ EGG WHT/PAST 2.5L</v>
      </c>
      <c r="G3077" s="13"/>
      <c r="H3077" s="91" t="s">
        <v>28</v>
      </c>
      <c r="I3077" s="11" t="s">
        <v>29</v>
      </c>
      <c r="J3077" s="11" t="s">
        <v>29</v>
      </c>
      <c r="K3077" s="11" t="s">
        <v>30</v>
      </c>
      <c r="M3077" s="11" t="s">
        <v>7062</v>
      </c>
      <c r="N3077" s="13">
        <v>3105</v>
      </c>
      <c r="O3077" s="15">
        <f>_xlfn.XLOOKUP(B3077,Sheet1!A:A,Sheet1!E:E)</f>
        <v>89.53</v>
      </c>
      <c r="P3077" s="26"/>
      <c r="Q3077" s="29">
        <f t="shared" si="237"/>
        <v>94.006500000000003</v>
      </c>
      <c r="R3077" s="38">
        <f t="shared" si="239"/>
        <v>96.826695000000001</v>
      </c>
      <c r="S3077" s="26">
        <v>0</v>
      </c>
      <c r="T3077" s="13" t="str">
        <f t="shared" si="241"/>
        <v>Up</v>
      </c>
    </row>
    <row r="3078" spans="1:20" s="14" customFormat="1" hidden="1" x14ac:dyDescent="0.3">
      <c r="A3078" s="11">
        <v>6058140</v>
      </c>
      <c r="B3078" s="11">
        <v>6058140</v>
      </c>
      <c r="C3078" s="11" t="s">
        <v>26</v>
      </c>
      <c r="D3078" s="11" t="s">
        <v>27</v>
      </c>
      <c r="E3078" s="13" t="str">
        <f>_xlfn.XLOOKUP(B3078,Sheet1!A:A,Sheet1!B:B)</f>
        <v>DS ZEROFLAME TREATMENT             20L</v>
      </c>
      <c r="F3078" s="13" t="str">
        <f t="shared" si="240"/>
        <v>CROWN  - DS ZEROFLAME TREATMENT             20L</v>
      </c>
      <c r="G3078" s="13"/>
      <c r="H3078" s="91" t="s">
        <v>28</v>
      </c>
      <c r="I3078" s="11" t="s">
        <v>29</v>
      </c>
      <c r="J3078" s="11" t="s">
        <v>29</v>
      </c>
      <c r="K3078" s="11" t="s">
        <v>30</v>
      </c>
      <c r="M3078" s="11" t="s">
        <v>7062</v>
      </c>
      <c r="N3078" s="13">
        <v>3105</v>
      </c>
      <c r="O3078" s="15">
        <f>_xlfn.XLOOKUP(B3078,Sheet1!A:A,Sheet1!E:E)</f>
        <v>806.01</v>
      </c>
      <c r="P3078" s="26"/>
      <c r="Q3078" s="15">
        <f t="shared" si="237"/>
        <v>846.31050000000005</v>
      </c>
      <c r="R3078" s="38">
        <f t="shared" si="239"/>
        <v>871.69981500000006</v>
      </c>
      <c r="S3078" s="26">
        <v>0</v>
      </c>
      <c r="T3078" s="13" t="str">
        <f t="shared" si="241"/>
        <v>Up</v>
      </c>
    </row>
    <row r="3079" spans="1:20" s="14" customFormat="1" hidden="1" x14ac:dyDescent="0.3">
      <c r="A3079" s="11">
        <v>6056212</v>
      </c>
      <c r="B3079" s="11">
        <v>6056212</v>
      </c>
      <c r="C3079" s="11" t="s">
        <v>26</v>
      </c>
      <c r="D3079" s="11" t="s">
        <v>27</v>
      </c>
      <c r="E3079" s="13" t="str">
        <f>_xlfn.XLOOKUP(B3079,Sheet1!A:A,Sheet1!B:B)</f>
        <v>DS THERMO THERMOCOAT S             20K</v>
      </c>
      <c r="F3079" s="13" t="str">
        <f t="shared" si="240"/>
        <v>CROWN  - DS THERMO THERMOCOAT S             20K</v>
      </c>
      <c r="G3079" s="13"/>
      <c r="H3079" s="91" t="s">
        <v>28</v>
      </c>
      <c r="I3079" s="11" t="s">
        <v>29</v>
      </c>
      <c r="J3079" s="11" t="s">
        <v>29</v>
      </c>
      <c r="K3079" s="11" t="s">
        <v>30</v>
      </c>
      <c r="M3079" s="11" t="s">
        <v>7062</v>
      </c>
      <c r="N3079" s="13">
        <v>3105</v>
      </c>
      <c r="O3079" s="15">
        <f>_xlfn.XLOOKUP(B3079,Sheet1!A:A,Sheet1!E:E)</f>
        <v>391.24</v>
      </c>
      <c r="P3079" s="26"/>
      <c r="Q3079" s="15">
        <f t="shared" si="237"/>
        <v>410.80200000000002</v>
      </c>
      <c r="R3079" s="38">
        <f t="shared" si="239"/>
        <v>423.12606000000005</v>
      </c>
      <c r="S3079" s="26">
        <v>0</v>
      </c>
      <c r="T3079" s="13" t="str">
        <f t="shared" si="241"/>
        <v>Up</v>
      </c>
    </row>
    <row r="3080" spans="1:20" s="14" customFormat="1" hidden="1" x14ac:dyDescent="0.3">
      <c r="A3080" s="11">
        <v>6054061</v>
      </c>
      <c r="B3080" s="11">
        <v>6054061</v>
      </c>
      <c r="C3080" s="11" t="s">
        <v>26</v>
      </c>
      <c r="D3080" s="11" t="s">
        <v>27</v>
      </c>
      <c r="E3080" s="13" t="str">
        <f>_xlfn.XLOOKUP(B3080,Sheet1!A:A,Sheet1!B:B)</f>
        <v>DS THERMOGUARD WALLCOAT            100SQ</v>
      </c>
      <c r="F3080" s="13" t="str">
        <f t="shared" si="240"/>
        <v>CROWN  - DS THERMOGUARD WALLCOAT            100SQ</v>
      </c>
      <c r="G3080" s="13"/>
      <c r="H3080" s="91" t="s">
        <v>28</v>
      </c>
      <c r="I3080" s="11" t="s">
        <v>29</v>
      </c>
      <c r="J3080" s="11" t="s">
        <v>29</v>
      </c>
      <c r="K3080" s="11" t="s">
        <v>30</v>
      </c>
      <c r="M3080" s="11" t="s">
        <v>7062</v>
      </c>
      <c r="N3080" s="13">
        <v>3105</v>
      </c>
      <c r="O3080" s="15">
        <f>_xlfn.XLOOKUP(B3080,Sheet1!A:A,Sheet1!E:E)</f>
        <v>372.83</v>
      </c>
      <c r="P3080" s="26"/>
      <c r="Q3080" s="15">
        <f t="shared" si="237"/>
        <v>391.47149999999999</v>
      </c>
      <c r="R3080" s="38">
        <f t="shared" si="239"/>
        <v>403.21564499999999</v>
      </c>
      <c r="S3080" s="26">
        <v>0</v>
      </c>
      <c r="T3080" s="13" t="str">
        <f t="shared" si="241"/>
        <v>Up</v>
      </c>
    </row>
    <row r="3081" spans="1:20" s="14" customFormat="1" hidden="1" x14ac:dyDescent="0.3">
      <c r="A3081" s="11">
        <v>6054060</v>
      </c>
      <c r="B3081" s="11">
        <v>6054060</v>
      </c>
      <c r="C3081" s="11" t="s">
        <v>26</v>
      </c>
      <c r="D3081" s="11" t="s">
        <v>27</v>
      </c>
      <c r="E3081" s="13" t="str">
        <f>_xlfn.XLOOKUP(B3081,Sheet1!A:A,Sheet1!B:B)</f>
        <v>DS THERMOGUARD WALLCOAT            25SQM</v>
      </c>
      <c r="F3081" s="13" t="str">
        <f t="shared" si="240"/>
        <v>CROWN  - DS THERMOGUARD WALLCOAT            25SQM</v>
      </c>
      <c r="G3081" s="13"/>
      <c r="H3081" s="91" t="s">
        <v>28</v>
      </c>
      <c r="I3081" s="11" t="s">
        <v>29</v>
      </c>
      <c r="J3081" s="11" t="s">
        <v>29</v>
      </c>
      <c r="K3081" s="11" t="s">
        <v>30</v>
      </c>
      <c r="M3081" s="11" t="s">
        <v>7062</v>
      </c>
      <c r="N3081" s="13">
        <v>3105</v>
      </c>
      <c r="O3081" s="15">
        <f>_xlfn.XLOOKUP(B3081,Sheet1!A:A,Sheet1!E:E)</f>
        <v>206.84</v>
      </c>
      <c r="P3081" s="26"/>
      <c r="Q3081" s="15">
        <f t="shared" si="237"/>
        <v>217.18200000000002</v>
      </c>
      <c r="R3081" s="38">
        <f t="shared" si="239"/>
        <v>223.69746000000004</v>
      </c>
      <c r="S3081" s="26">
        <v>0</v>
      </c>
      <c r="T3081" s="13" t="str">
        <f t="shared" si="241"/>
        <v>Up</v>
      </c>
    </row>
    <row r="3082" spans="1:20" s="14" customFormat="1" hidden="1" x14ac:dyDescent="0.3">
      <c r="A3082" s="11">
        <v>6054006</v>
      </c>
      <c r="B3082" s="11">
        <v>6054006</v>
      </c>
      <c r="C3082" s="11" t="s">
        <v>26</v>
      </c>
      <c r="D3082" s="11" t="s">
        <v>27</v>
      </c>
      <c r="E3082" s="13" t="str">
        <f>_xlfn.XLOOKUP(B3082,Sheet1!A:A,Sheet1!B:B)</f>
        <v>DS ENVIROGRAF HW ENVIRO TOP COAT   1L</v>
      </c>
      <c r="F3082" s="13" t="str">
        <f t="shared" si="240"/>
        <v>CROWN  - DS ENVIROGRAF HW ENVIRO TOP COAT   1L</v>
      </c>
      <c r="G3082" s="13"/>
      <c r="H3082" s="91" t="s">
        <v>28</v>
      </c>
      <c r="I3082" s="11" t="s">
        <v>29</v>
      </c>
      <c r="J3082" s="11" t="s">
        <v>29</v>
      </c>
      <c r="K3082" s="11" t="s">
        <v>30</v>
      </c>
      <c r="M3082" s="11" t="s">
        <v>7062</v>
      </c>
      <c r="N3082" s="13">
        <v>3105</v>
      </c>
      <c r="O3082" s="15">
        <f>_xlfn.XLOOKUP(B3082,Sheet1!A:A,Sheet1!E:E)</f>
        <v>36.35</v>
      </c>
      <c r="P3082" s="26"/>
      <c r="Q3082" s="15">
        <f t="shared" si="237"/>
        <v>38.167500000000004</v>
      </c>
      <c r="R3082" s="38">
        <f t="shared" si="239"/>
        <v>39.312525000000008</v>
      </c>
      <c r="S3082" s="26">
        <v>0</v>
      </c>
      <c r="T3082" s="13" t="str">
        <f t="shared" si="241"/>
        <v>Up</v>
      </c>
    </row>
    <row r="3083" spans="1:20" s="14" customFormat="1" hidden="1" x14ac:dyDescent="0.3">
      <c r="A3083" s="11">
        <v>6054005</v>
      </c>
      <c r="B3083" s="11">
        <v>6054005</v>
      </c>
      <c r="C3083" s="11" t="s">
        <v>26</v>
      </c>
      <c r="D3083" s="11" t="s">
        <v>27</v>
      </c>
      <c r="E3083" s="13" t="str">
        <f>_xlfn.XLOOKUP(B3083,Sheet1!A:A,Sheet1!B:B)</f>
        <v>DS ENVIROGRAF HW ENVIRO TOP COAT   2.5L</v>
      </c>
      <c r="F3083" s="13" t="str">
        <f t="shared" si="240"/>
        <v>CROWN  - DS ENVIROGRAF HW ENVIRO TOP COAT   2.5L</v>
      </c>
      <c r="G3083" s="13"/>
      <c r="H3083" s="91" t="s">
        <v>28</v>
      </c>
      <c r="I3083" s="11" t="s">
        <v>29</v>
      </c>
      <c r="J3083" s="11" t="s">
        <v>29</v>
      </c>
      <c r="K3083" s="11" t="s">
        <v>30</v>
      </c>
      <c r="M3083" s="11" t="s">
        <v>7062</v>
      </c>
      <c r="N3083" s="13">
        <v>3105</v>
      </c>
      <c r="O3083" s="15">
        <f>_xlfn.XLOOKUP(B3083,Sheet1!A:A,Sheet1!E:E)</f>
        <v>85.87</v>
      </c>
      <c r="P3083" s="26"/>
      <c r="Q3083" s="15">
        <f t="shared" si="237"/>
        <v>90.163500000000013</v>
      </c>
      <c r="R3083" s="38">
        <f t="shared" si="239"/>
        <v>92.86840500000001</v>
      </c>
      <c r="S3083" s="26">
        <v>0</v>
      </c>
      <c r="T3083" s="13" t="str">
        <f t="shared" si="241"/>
        <v>Up</v>
      </c>
    </row>
    <row r="3084" spans="1:20" s="14" customFormat="1" hidden="1" x14ac:dyDescent="0.3">
      <c r="A3084" s="11">
        <v>6054004</v>
      </c>
      <c r="B3084" s="11">
        <v>6054004</v>
      </c>
      <c r="C3084" s="11" t="s">
        <v>26</v>
      </c>
      <c r="D3084" s="11" t="s">
        <v>27</v>
      </c>
      <c r="E3084" s="13" t="str">
        <f>_xlfn.XLOOKUP(B3084,Sheet1!A:A,Sheet1!B:B)</f>
        <v>DS ENVIROGRAF ES/VFR PRIMER        2.5L</v>
      </c>
      <c r="F3084" s="13" t="str">
        <f t="shared" si="240"/>
        <v>CROWN  - DS ENVIROGRAF ES/VFR PRIMER        2.5L</v>
      </c>
      <c r="G3084" s="13"/>
      <c r="H3084" s="91" t="s">
        <v>28</v>
      </c>
      <c r="I3084" s="11" t="s">
        <v>29</v>
      </c>
      <c r="J3084" s="11" t="s">
        <v>29</v>
      </c>
      <c r="K3084" s="11" t="s">
        <v>30</v>
      </c>
      <c r="M3084" s="11" t="s">
        <v>7062</v>
      </c>
      <c r="N3084" s="13">
        <v>3105</v>
      </c>
      <c r="O3084" s="15">
        <f>_xlfn.XLOOKUP(B3084,Sheet1!A:A,Sheet1!E:E)</f>
        <v>89.6</v>
      </c>
      <c r="P3084" s="26"/>
      <c r="Q3084" s="15">
        <f t="shared" si="237"/>
        <v>94.08</v>
      </c>
      <c r="R3084" s="38">
        <f t="shared" si="239"/>
        <v>96.9024</v>
      </c>
      <c r="S3084" s="26">
        <v>0</v>
      </c>
      <c r="T3084" s="13" t="str">
        <f t="shared" si="241"/>
        <v>Up</v>
      </c>
    </row>
    <row r="3085" spans="1:20" s="14" customFormat="1" hidden="1" x14ac:dyDescent="0.3">
      <c r="A3085" s="11">
        <v>6053572</v>
      </c>
      <c r="B3085" s="11">
        <v>6053572</v>
      </c>
      <c r="C3085" s="11" t="s">
        <v>26</v>
      </c>
      <c r="D3085" s="11" t="s">
        <v>27</v>
      </c>
      <c r="E3085" s="13" t="str">
        <f>_xlfn.XLOOKUP(B3085,Sheet1!A:A,Sheet1!B:B)</f>
        <v>DS THERMO FIRE VARN INT OCOAT SATN 20SQM</v>
      </c>
      <c r="F3085" s="13" t="str">
        <f t="shared" si="240"/>
        <v>CROWN  - DS THERMO FIRE VARN INT OCOAT SATN 20SQM</v>
      </c>
      <c r="G3085" s="13"/>
      <c r="H3085" s="91" t="s">
        <v>28</v>
      </c>
      <c r="I3085" s="11" t="s">
        <v>29</v>
      </c>
      <c r="J3085" s="11" t="s">
        <v>29</v>
      </c>
      <c r="K3085" s="11" t="s">
        <v>30</v>
      </c>
      <c r="M3085" s="11" t="s">
        <v>7062</v>
      </c>
      <c r="N3085" s="13">
        <v>3105</v>
      </c>
      <c r="O3085" s="15">
        <f>_xlfn.XLOOKUP(B3085,Sheet1!A:A,Sheet1!E:E)</f>
        <v>62.5</v>
      </c>
      <c r="P3085" s="26">
        <f>_xlfn.XLOOKUP(A3085,Sheet2!F:F,Sheet2!H:H)</f>
        <v>0</v>
      </c>
      <c r="Q3085" s="15">
        <f t="shared" si="237"/>
        <v>65.625</v>
      </c>
      <c r="R3085" s="38">
        <f t="shared" si="239"/>
        <v>67.59375</v>
      </c>
      <c r="S3085" s="26">
        <v>0</v>
      </c>
      <c r="T3085" s="13" t="str">
        <f t="shared" si="241"/>
        <v>Up</v>
      </c>
    </row>
    <row r="3086" spans="1:20" s="14" customFormat="1" hidden="1" x14ac:dyDescent="0.3">
      <c r="A3086" s="11">
        <v>6053570</v>
      </c>
      <c r="B3086" s="11">
        <v>6053570</v>
      </c>
      <c r="C3086" s="11" t="s">
        <v>26</v>
      </c>
      <c r="D3086" s="11" t="s">
        <v>27</v>
      </c>
      <c r="E3086" s="13" t="str">
        <f>_xlfn.XLOOKUP(B3086,Sheet1!A:A,Sheet1!B:B)</f>
        <v>DS THERMO FIRE VARN INT OCOAT MATT 20SQM</v>
      </c>
      <c r="F3086" s="13" t="str">
        <f t="shared" si="240"/>
        <v>CROWN  - DS THERMO FIRE VARN INT OCOAT MATT 20SQM</v>
      </c>
      <c r="G3086" s="13"/>
      <c r="H3086" s="91" t="s">
        <v>28</v>
      </c>
      <c r="I3086" s="11" t="s">
        <v>29</v>
      </c>
      <c r="J3086" s="11" t="s">
        <v>29</v>
      </c>
      <c r="K3086" s="11" t="s">
        <v>30</v>
      </c>
      <c r="M3086" s="11" t="s">
        <v>7062</v>
      </c>
      <c r="N3086" s="13">
        <v>3105</v>
      </c>
      <c r="O3086" s="15">
        <f>_xlfn.XLOOKUP(B3086,Sheet1!A:A,Sheet1!E:E)</f>
        <v>107.88</v>
      </c>
      <c r="P3086" s="26">
        <f>_xlfn.XLOOKUP(A3086,Sheet2!F:F,Sheet2!H:H)</f>
        <v>0</v>
      </c>
      <c r="Q3086" s="15">
        <f t="shared" si="237"/>
        <v>113.274</v>
      </c>
      <c r="R3086" s="38">
        <f t="shared" si="239"/>
        <v>116.67222000000001</v>
      </c>
      <c r="S3086" s="26">
        <v>0</v>
      </c>
      <c r="T3086" s="13" t="str">
        <f t="shared" si="241"/>
        <v>Up</v>
      </c>
    </row>
    <row r="3087" spans="1:20" s="14" customFormat="1" hidden="1" x14ac:dyDescent="0.3">
      <c r="A3087" s="11">
        <v>6053226</v>
      </c>
      <c r="B3087" s="11">
        <v>6053226</v>
      </c>
      <c r="C3087" s="11" t="s">
        <v>26</v>
      </c>
      <c r="D3087" s="11" t="s">
        <v>27</v>
      </c>
      <c r="E3087" s="13" t="str">
        <f>_xlfn.XLOOKUP(B3087,Sheet1!A:A,Sheet1!B:B)</f>
        <v>DS THERMO WALLCOAT SFR  EGGSHELL  100SQM</v>
      </c>
      <c r="F3087" s="13" t="str">
        <f t="shared" si="240"/>
        <v>CROWN  - DS THERMO WALLCOAT SFR  EGGSHELL  100SQM</v>
      </c>
      <c r="G3087" s="13"/>
      <c r="H3087" s="91" t="s">
        <v>28</v>
      </c>
      <c r="I3087" s="11" t="s">
        <v>29</v>
      </c>
      <c r="J3087" s="11" t="s">
        <v>29</v>
      </c>
      <c r="K3087" s="11" t="s">
        <v>30</v>
      </c>
      <c r="M3087" s="11" t="s">
        <v>7062</v>
      </c>
      <c r="N3087" s="13">
        <v>3105</v>
      </c>
      <c r="O3087" s="15">
        <f>_xlfn.XLOOKUP(B3087,Sheet1!A:A,Sheet1!E:E)</f>
        <v>381.63</v>
      </c>
      <c r="P3087" s="26"/>
      <c r="Q3087" s="15">
        <f t="shared" si="237"/>
        <v>400.7115</v>
      </c>
      <c r="R3087" s="38">
        <f t="shared" si="239"/>
        <v>412.732845</v>
      </c>
      <c r="S3087" s="26">
        <v>0</v>
      </c>
      <c r="T3087" s="13" t="str">
        <f t="shared" si="241"/>
        <v>Up</v>
      </c>
    </row>
    <row r="3088" spans="1:20" s="14" customFormat="1" hidden="1" x14ac:dyDescent="0.3">
      <c r="A3088" s="11">
        <v>6053225</v>
      </c>
      <c r="B3088" s="11">
        <v>6053225</v>
      </c>
      <c r="C3088" s="11" t="s">
        <v>26</v>
      </c>
      <c r="D3088" s="11" t="s">
        <v>27</v>
      </c>
      <c r="E3088" s="13" t="str">
        <f>_xlfn.XLOOKUP(B3088,Sheet1!A:A,Sheet1!B:B)</f>
        <v>DS THERMO WALLCOAT SFR  EGGSHELL   25SQM</v>
      </c>
      <c r="F3088" s="13" t="str">
        <f t="shared" si="240"/>
        <v>CROWN  - DS THERMO WALLCOAT SFR  EGGSHELL   25SQM</v>
      </c>
      <c r="G3088" s="13"/>
      <c r="H3088" s="91" t="s">
        <v>28</v>
      </c>
      <c r="I3088" s="11" t="s">
        <v>29</v>
      </c>
      <c r="J3088" s="11" t="s">
        <v>29</v>
      </c>
      <c r="K3088" s="11" t="s">
        <v>30</v>
      </c>
      <c r="M3088" s="11" t="s">
        <v>7062</v>
      </c>
      <c r="N3088" s="13">
        <v>3105</v>
      </c>
      <c r="O3088" s="15">
        <f>_xlfn.XLOOKUP(B3088,Sheet1!A:A,Sheet1!E:E)</f>
        <v>119.06</v>
      </c>
      <c r="P3088" s="26"/>
      <c r="Q3088" s="15">
        <f t="shared" si="237"/>
        <v>125.01300000000001</v>
      </c>
      <c r="R3088" s="38">
        <f t="shared" si="239"/>
        <v>128.76339000000002</v>
      </c>
      <c r="S3088" s="26">
        <v>0</v>
      </c>
      <c r="T3088" s="13" t="str">
        <f t="shared" si="241"/>
        <v>Up</v>
      </c>
    </row>
    <row r="3089" spans="1:20" s="14" customFormat="1" hidden="1" x14ac:dyDescent="0.3">
      <c r="A3089" s="11">
        <v>6048066</v>
      </c>
      <c r="B3089" s="11">
        <v>6048066</v>
      </c>
      <c r="C3089" s="11" t="s">
        <v>26</v>
      </c>
      <c r="D3089" s="11" t="s">
        <v>27</v>
      </c>
      <c r="E3089" s="13" t="str">
        <f>_xlfn.XLOOKUP(B3089,Sheet1!A:A,Sheet1!B:B)</f>
        <v>DS BOLLOM FGUARD UL MAT TRANSP BSE 5L</v>
      </c>
      <c r="F3089" s="13" t="str">
        <f t="shared" si="240"/>
        <v>CROWN  - DS BOLLOM FGUARD UL MAT TRANSP BSE 5L</v>
      </c>
      <c r="G3089" s="13"/>
      <c r="H3089" s="91" t="s">
        <v>28</v>
      </c>
      <c r="I3089" s="11" t="s">
        <v>29</v>
      </c>
      <c r="J3089" s="11" t="s">
        <v>29</v>
      </c>
      <c r="K3089" s="11" t="s">
        <v>30</v>
      </c>
      <c r="M3089" s="11" t="s">
        <v>7062</v>
      </c>
      <c r="N3089" s="13">
        <v>3105</v>
      </c>
      <c r="O3089" s="15">
        <f>_xlfn.XLOOKUP(B3089,Sheet1!A:A,Sheet1!E:E)</f>
        <v>97.38</v>
      </c>
      <c r="P3089" s="26"/>
      <c r="Q3089" s="15">
        <f t="shared" si="237"/>
        <v>102.249</v>
      </c>
      <c r="R3089" s="38">
        <f t="shared" si="239"/>
        <v>105.31647</v>
      </c>
      <c r="S3089" s="26">
        <v>0</v>
      </c>
      <c r="T3089" s="13" t="str">
        <f t="shared" si="241"/>
        <v>Up</v>
      </c>
    </row>
    <row r="3090" spans="1:20" s="14" customFormat="1" hidden="1" x14ac:dyDescent="0.3">
      <c r="A3090" s="11">
        <v>6048069</v>
      </c>
      <c r="B3090" s="11">
        <v>6048069</v>
      </c>
      <c r="C3090" s="11" t="s">
        <v>26</v>
      </c>
      <c r="D3090" s="11" t="s">
        <v>27</v>
      </c>
      <c r="E3090" s="13" t="str">
        <f>_xlfn.XLOOKUP(B3090,Sheet1!A:A,Sheet1!B:B)</f>
        <v>DS HEMPEL HEMPADUR      15553      5L</v>
      </c>
      <c r="F3090" s="13" t="str">
        <f t="shared" si="240"/>
        <v>CROWN  - DS HEMPEL HEMPADUR      15553      5L</v>
      </c>
      <c r="G3090" s="13"/>
      <c r="H3090" s="91" t="s">
        <v>28</v>
      </c>
      <c r="I3090" s="11" t="s">
        <v>29</v>
      </c>
      <c r="J3090" s="11" t="s">
        <v>29</v>
      </c>
      <c r="K3090" s="11" t="s">
        <v>30</v>
      </c>
      <c r="M3090" s="11" t="s">
        <v>7062</v>
      </c>
      <c r="N3090" s="13">
        <v>3105</v>
      </c>
      <c r="O3090" s="15">
        <f>_xlfn.XLOOKUP(B3090,Sheet1!A:A,Sheet1!E:E)</f>
        <v>48.97</v>
      </c>
      <c r="P3090" s="26"/>
      <c r="Q3090" s="15">
        <f t="shared" si="237"/>
        <v>51.418500000000002</v>
      </c>
      <c r="R3090" s="38">
        <f t="shared" si="239"/>
        <v>52.961055000000002</v>
      </c>
      <c r="S3090" s="26">
        <v>0</v>
      </c>
      <c r="T3090" s="13" t="str">
        <f t="shared" si="241"/>
        <v>Up</v>
      </c>
    </row>
    <row r="3091" spans="1:20" s="14" customFormat="1" hidden="1" x14ac:dyDescent="0.3">
      <c r="A3091" s="11">
        <v>6048398</v>
      </c>
      <c r="B3091" s="11">
        <v>6048398</v>
      </c>
      <c r="C3091" s="11" t="s">
        <v>26</v>
      </c>
      <c r="D3091" s="11" t="s">
        <v>27</v>
      </c>
      <c r="E3091" s="13" t="str">
        <f>_xlfn.XLOOKUP(B3091,Sheet1!A:A,Sheet1!B:B)</f>
        <v>DS THERMOGUARD TIMBERCOAT          80SQM</v>
      </c>
      <c r="F3091" s="13" t="str">
        <f t="shared" si="240"/>
        <v>CROWN  - DS THERMOGUARD TIMBERCOAT          80SQM</v>
      </c>
      <c r="G3091" s="13"/>
      <c r="H3091" s="91" t="s">
        <v>28</v>
      </c>
      <c r="I3091" s="11" t="s">
        <v>29</v>
      </c>
      <c r="J3091" s="11" t="s">
        <v>29</v>
      </c>
      <c r="K3091" s="11" t="s">
        <v>30</v>
      </c>
      <c r="M3091" s="11" t="s">
        <v>7062</v>
      </c>
      <c r="N3091" s="13">
        <v>3105</v>
      </c>
      <c r="O3091" s="15">
        <f>_xlfn.XLOOKUP(B3091,Sheet1!A:A,Sheet1!E:E)</f>
        <v>773.22</v>
      </c>
      <c r="P3091" s="26"/>
      <c r="Q3091" s="15">
        <f t="shared" ref="Q3091:Q3154" si="242">O3091*1.05</f>
        <v>811.88100000000009</v>
      </c>
      <c r="R3091" s="38">
        <f t="shared" si="239"/>
        <v>836.23743000000013</v>
      </c>
      <c r="S3091" s="26">
        <v>0</v>
      </c>
      <c r="T3091" s="13" t="str">
        <f t="shared" si="241"/>
        <v>Up</v>
      </c>
    </row>
    <row r="3092" spans="1:20" s="14" customFormat="1" hidden="1" x14ac:dyDescent="0.3">
      <c r="A3092" s="11">
        <v>6048399</v>
      </c>
      <c r="B3092" s="11">
        <v>6048399</v>
      </c>
      <c r="C3092" s="11" t="s">
        <v>26</v>
      </c>
      <c r="D3092" s="11" t="s">
        <v>27</v>
      </c>
      <c r="E3092" s="13" t="str">
        <f>_xlfn.XLOOKUP(B3092,Sheet1!A:A,Sheet1!B:B)</f>
        <v>DS THERMO FIRE VARNISH OCOAT MATT  20SQM</v>
      </c>
      <c r="F3092" s="13" t="str">
        <f t="shared" si="240"/>
        <v>CROWN  - DS THERMO FIRE VARNISH OCOAT MATT  20SQM</v>
      </c>
      <c r="G3092" s="13"/>
      <c r="H3092" s="91" t="s">
        <v>28</v>
      </c>
      <c r="I3092" s="11" t="s">
        <v>29</v>
      </c>
      <c r="J3092" s="11" t="s">
        <v>29</v>
      </c>
      <c r="K3092" s="11" t="s">
        <v>30</v>
      </c>
      <c r="M3092" s="11" t="s">
        <v>7062</v>
      </c>
      <c r="N3092" s="13">
        <v>3105</v>
      </c>
      <c r="O3092" s="15">
        <f>_xlfn.XLOOKUP(B3092,Sheet1!A:A,Sheet1!E:E)</f>
        <v>95.92</v>
      </c>
      <c r="P3092" s="26"/>
      <c r="Q3092" s="15">
        <f t="shared" si="242"/>
        <v>100.71600000000001</v>
      </c>
      <c r="R3092" s="38">
        <f t="shared" si="239"/>
        <v>103.73748000000001</v>
      </c>
      <c r="S3092" s="26">
        <v>0</v>
      </c>
      <c r="T3092" s="13" t="str">
        <f t="shared" si="241"/>
        <v>Up</v>
      </c>
    </row>
    <row r="3093" spans="1:20" s="14" customFormat="1" hidden="1" x14ac:dyDescent="0.3">
      <c r="A3093" s="11">
        <v>6048406</v>
      </c>
      <c r="B3093" s="11">
        <v>6048406</v>
      </c>
      <c r="C3093" s="11" t="s">
        <v>26</v>
      </c>
      <c r="D3093" s="11" t="s">
        <v>27</v>
      </c>
      <c r="E3093" s="13" t="str">
        <f>_xlfn.XLOOKUP(B3093,Sheet1!A:A,Sheet1!B:B)</f>
        <v>DS THERMO SFR DUALCOAT MATT        80SQM</v>
      </c>
      <c r="F3093" s="13" t="str">
        <f t="shared" si="240"/>
        <v>CROWN  - DS THERMO SFR DUALCOAT MATT        80SQM</v>
      </c>
      <c r="G3093" s="13"/>
      <c r="H3093" s="91" t="s">
        <v>28</v>
      </c>
      <c r="I3093" s="11" t="s">
        <v>29</v>
      </c>
      <c r="J3093" s="11" t="s">
        <v>29</v>
      </c>
      <c r="K3093" s="11" t="s">
        <v>30</v>
      </c>
      <c r="M3093" s="11" t="s">
        <v>7062</v>
      </c>
      <c r="N3093" s="13">
        <v>3105</v>
      </c>
      <c r="O3093" s="15">
        <f>_xlfn.XLOOKUP(B3093,Sheet1!A:A,Sheet1!E:E)</f>
        <v>453.64</v>
      </c>
      <c r="P3093" s="26"/>
      <c r="Q3093" s="15">
        <f t="shared" si="242"/>
        <v>476.322</v>
      </c>
      <c r="R3093" s="38">
        <f t="shared" si="239"/>
        <v>490.61166000000003</v>
      </c>
      <c r="S3093" s="26">
        <v>0</v>
      </c>
      <c r="T3093" s="13" t="str">
        <f t="shared" si="241"/>
        <v>Up</v>
      </c>
    </row>
    <row r="3094" spans="1:20" s="14" customFormat="1" hidden="1" x14ac:dyDescent="0.3">
      <c r="A3094" s="11">
        <v>6048407</v>
      </c>
      <c r="B3094" s="11">
        <v>6048407</v>
      </c>
      <c r="C3094" s="11" t="s">
        <v>26</v>
      </c>
      <c r="D3094" s="11" t="s">
        <v>27</v>
      </c>
      <c r="E3094" s="13" t="str">
        <f>_xlfn.XLOOKUP(B3094,Sheet1!A:A,Sheet1!B:B)</f>
        <v>DS THERMO SFR DUALCOAT EGGSHELL    80SQM</v>
      </c>
      <c r="F3094" s="13" t="str">
        <f t="shared" si="240"/>
        <v>CROWN  - DS THERMO SFR DUALCOAT EGGSHELL    80SQM</v>
      </c>
      <c r="G3094" s="13"/>
      <c r="H3094" s="91" t="s">
        <v>28</v>
      </c>
      <c r="I3094" s="11" t="s">
        <v>29</v>
      </c>
      <c r="J3094" s="11" t="s">
        <v>29</v>
      </c>
      <c r="K3094" s="11" t="s">
        <v>30</v>
      </c>
      <c r="M3094" s="11" t="s">
        <v>7062</v>
      </c>
      <c r="N3094" s="13">
        <v>3105</v>
      </c>
      <c r="O3094" s="15">
        <f>_xlfn.XLOOKUP(B3094,Sheet1!A:A,Sheet1!E:E)</f>
        <v>453.64</v>
      </c>
      <c r="P3094" s="26"/>
      <c r="Q3094" s="15">
        <f t="shared" si="242"/>
        <v>476.322</v>
      </c>
      <c r="R3094" s="38">
        <f t="shared" si="239"/>
        <v>490.61166000000003</v>
      </c>
      <c r="S3094" s="26">
        <v>0</v>
      </c>
      <c r="T3094" s="13" t="str">
        <f t="shared" si="241"/>
        <v>Up</v>
      </c>
    </row>
    <row r="3095" spans="1:20" s="14" customFormat="1" hidden="1" x14ac:dyDescent="0.3">
      <c r="A3095" s="11">
        <v>6048464</v>
      </c>
      <c r="B3095" s="11">
        <v>6048464</v>
      </c>
      <c r="C3095" s="11" t="s">
        <v>26</v>
      </c>
      <c r="D3095" s="11" t="s">
        <v>27</v>
      </c>
      <c r="E3095" s="13" t="str">
        <f>_xlfn.XLOOKUP(B3095,Sheet1!A:A,Sheet1!B:B)</f>
        <v>DS AXUS PAINTERS HANDY CLOTHS SMALL</v>
      </c>
      <c r="F3095" s="13" t="str">
        <f t="shared" si="240"/>
        <v>CROWN  - DS AXUS PAINTERS HANDY CLOTHS SMALL</v>
      </c>
      <c r="G3095" s="13"/>
      <c r="H3095" s="91" t="s">
        <v>28</v>
      </c>
      <c r="I3095" s="11" t="s">
        <v>29</v>
      </c>
      <c r="J3095" s="11" t="s">
        <v>29</v>
      </c>
      <c r="K3095" s="11" t="s">
        <v>30</v>
      </c>
      <c r="M3095" s="11" t="s">
        <v>7062</v>
      </c>
      <c r="N3095" s="13">
        <v>3105</v>
      </c>
      <c r="O3095" s="15">
        <f>_xlfn.XLOOKUP(B3095,Sheet1!A:A,Sheet1!E:E)</f>
        <v>3.26</v>
      </c>
      <c r="P3095" s="26"/>
      <c r="Q3095" s="15">
        <f t="shared" si="242"/>
        <v>3.423</v>
      </c>
      <c r="R3095" s="38">
        <f t="shared" si="239"/>
        <v>3.52569</v>
      </c>
      <c r="S3095" s="26">
        <v>0</v>
      </c>
      <c r="T3095" s="13" t="str">
        <f t="shared" si="241"/>
        <v>Up</v>
      </c>
    </row>
    <row r="3096" spans="1:20" s="14" customFormat="1" hidden="1" x14ac:dyDescent="0.3">
      <c r="A3096" s="11">
        <v>6048472</v>
      </c>
      <c r="B3096" s="11">
        <v>6048472</v>
      </c>
      <c r="C3096" s="11" t="s">
        <v>26</v>
      </c>
      <c r="D3096" s="11" t="s">
        <v>27</v>
      </c>
      <c r="E3096" s="13" t="str">
        <f>_xlfn.XLOOKUP(B3096,Sheet1!A:A,Sheet1!B:B)</f>
        <v>DS AXUS PRO-FINISH ROLLR(BLUE)10PK 2IN</v>
      </c>
      <c r="F3096" s="13" t="str">
        <f t="shared" si="240"/>
        <v>CROWN  - DS AXUS PRO-FINISH ROLLR(BLUE)10PK 2IN</v>
      </c>
      <c r="G3096" s="13"/>
      <c r="H3096" s="91" t="s">
        <v>28</v>
      </c>
      <c r="I3096" s="11" t="s">
        <v>29</v>
      </c>
      <c r="J3096" s="11" t="s">
        <v>29</v>
      </c>
      <c r="K3096" s="11" t="s">
        <v>30</v>
      </c>
      <c r="M3096" s="11" t="s">
        <v>7062</v>
      </c>
      <c r="N3096" s="13">
        <v>3105</v>
      </c>
      <c r="O3096" s="15">
        <f>_xlfn.XLOOKUP(B3096,Sheet1!A:A,Sheet1!E:E)</f>
        <v>4.25</v>
      </c>
      <c r="P3096" s="26"/>
      <c r="Q3096" s="15">
        <f t="shared" si="242"/>
        <v>4.4625000000000004</v>
      </c>
      <c r="R3096" s="38">
        <f t="shared" si="239"/>
        <v>4.5963750000000001</v>
      </c>
      <c r="S3096" s="26">
        <v>0</v>
      </c>
      <c r="T3096" s="13" t="str">
        <f t="shared" si="241"/>
        <v>Up</v>
      </c>
    </row>
    <row r="3097" spans="1:20" s="14" customFormat="1" hidden="1" x14ac:dyDescent="0.3">
      <c r="A3097" s="11">
        <v>6043013</v>
      </c>
      <c r="B3097" s="11">
        <v>6043013</v>
      </c>
      <c r="C3097" s="11" t="s">
        <v>26</v>
      </c>
      <c r="D3097" s="11" t="s">
        <v>27</v>
      </c>
      <c r="E3097" s="13" t="str">
        <f>_xlfn.XLOOKUP(B3097,Sheet1!A:A,Sheet1!B:B)</f>
        <v>DS BOLLOM BROSTEEL ULTR 60 WHITE   5L</v>
      </c>
      <c r="F3097" s="13" t="str">
        <f t="shared" si="240"/>
        <v>CROWN  - DS BOLLOM BROSTEEL ULTR 60 WHITE   5L</v>
      </c>
      <c r="G3097" s="13"/>
      <c r="H3097" s="91" t="s">
        <v>28</v>
      </c>
      <c r="I3097" s="11" t="s">
        <v>29</v>
      </c>
      <c r="J3097" s="11" t="s">
        <v>29</v>
      </c>
      <c r="K3097" s="11" t="s">
        <v>30</v>
      </c>
      <c r="M3097" s="11" t="s">
        <v>7062</v>
      </c>
      <c r="N3097" s="13">
        <v>3105</v>
      </c>
      <c r="O3097" s="15">
        <f>_xlfn.XLOOKUP(B3097,Sheet1!A:A,Sheet1!E:E)</f>
        <v>147.91</v>
      </c>
      <c r="P3097" s="26"/>
      <c r="Q3097" s="29">
        <f t="shared" si="242"/>
        <v>155.30549999999999</v>
      </c>
      <c r="R3097" s="38">
        <f t="shared" si="239"/>
        <v>159.964665</v>
      </c>
      <c r="S3097" s="26">
        <v>0</v>
      </c>
      <c r="T3097" s="13" t="str">
        <f t="shared" si="241"/>
        <v>Up</v>
      </c>
    </row>
    <row r="3098" spans="1:20" s="14" customFormat="1" hidden="1" x14ac:dyDescent="0.3">
      <c r="A3098" s="11">
        <v>6042809</v>
      </c>
      <c r="B3098" s="11">
        <v>6042809</v>
      </c>
      <c r="C3098" s="11" t="s">
        <v>26</v>
      </c>
      <c r="D3098" s="11" t="s">
        <v>27</v>
      </c>
      <c r="E3098" s="13" t="str">
        <f>_xlfn.XLOOKUP(B3098,Sheet1!A:A,Sheet1!B:B)</f>
        <v>DS ENVIROGRAF HW02N INTUM COATING  5L</v>
      </c>
      <c r="F3098" s="13" t="str">
        <f t="shared" si="240"/>
        <v>CROWN  - DS ENVIROGRAF HW02N INTUM COATING  5L</v>
      </c>
      <c r="G3098" s="13"/>
      <c r="H3098" s="91" t="s">
        <v>28</v>
      </c>
      <c r="I3098" s="11" t="s">
        <v>29</v>
      </c>
      <c r="J3098" s="11" t="s">
        <v>29</v>
      </c>
      <c r="K3098" s="11" t="s">
        <v>30</v>
      </c>
      <c r="M3098" s="11" t="s">
        <v>7062</v>
      </c>
      <c r="N3098" s="13">
        <v>3105</v>
      </c>
      <c r="O3098" s="15">
        <f>_xlfn.XLOOKUP(B3098,Sheet1!A:A,Sheet1!E:E)</f>
        <v>216.91</v>
      </c>
      <c r="P3098" s="26"/>
      <c r="Q3098" s="15">
        <f t="shared" si="242"/>
        <v>227.75550000000001</v>
      </c>
      <c r="R3098" s="38">
        <f t="shared" si="239"/>
        <v>234.58816500000003</v>
      </c>
      <c r="S3098" s="26">
        <v>0</v>
      </c>
      <c r="T3098" s="13" t="str">
        <f t="shared" si="241"/>
        <v>Up</v>
      </c>
    </row>
    <row r="3099" spans="1:20" s="14" customFormat="1" hidden="1" x14ac:dyDescent="0.3">
      <c r="A3099" s="11">
        <v>6042808</v>
      </c>
      <c r="B3099" s="11">
        <v>6042808</v>
      </c>
      <c r="C3099" s="11" t="s">
        <v>26</v>
      </c>
      <c r="D3099" s="11" t="s">
        <v>27</v>
      </c>
      <c r="E3099" s="13" t="str">
        <f>_xlfn.XLOOKUP(B3099,Sheet1!A:A,Sheet1!B:B)</f>
        <v>DS ENVIROGRAF HW02N INTUM COATING  1L</v>
      </c>
      <c r="F3099" s="13" t="str">
        <f t="shared" si="240"/>
        <v>CROWN  - DS ENVIROGRAF HW02N INTUM COATING  1L</v>
      </c>
      <c r="G3099" s="13"/>
      <c r="H3099" s="91" t="s">
        <v>28</v>
      </c>
      <c r="I3099" s="11" t="s">
        <v>29</v>
      </c>
      <c r="J3099" s="11" t="s">
        <v>29</v>
      </c>
      <c r="K3099" s="11" t="s">
        <v>30</v>
      </c>
      <c r="M3099" s="11" t="s">
        <v>7062</v>
      </c>
      <c r="N3099" s="13">
        <v>3105</v>
      </c>
      <c r="O3099" s="15">
        <f>_xlfn.XLOOKUP(B3099,Sheet1!A:A,Sheet1!E:E)</f>
        <v>43.76</v>
      </c>
      <c r="P3099" s="26"/>
      <c r="Q3099" s="15">
        <f t="shared" si="242"/>
        <v>45.948</v>
      </c>
      <c r="R3099" s="38">
        <f t="shared" si="239"/>
        <v>47.326440000000005</v>
      </c>
      <c r="S3099" s="26">
        <v>0</v>
      </c>
      <c r="T3099" s="13" t="str">
        <f t="shared" si="241"/>
        <v>Up</v>
      </c>
    </row>
    <row r="3100" spans="1:20" s="14" customFormat="1" hidden="1" x14ac:dyDescent="0.3">
      <c r="A3100" s="11">
        <v>6042793</v>
      </c>
      <c r="B3100" s="11">
        <v>6042793</v>
      </c>
      <c r="C3100" s="11" t="s">
        <v>26</v>
      </c>
      <c r="D3100" s="11" t="s">
        <v>27</v>
      </c>
      <c r="E3100" s="13" t="str">
        <f>_xlfn.XLOOKUP(B3100,Sheet1!A:A,Sheet1!B:B)</f>
        <v>DS THERMOGUARD ASBESTOS ENCAPSULAT 12SQM</v>
      </c>
      <c r="F3100" s="13" t="str">
        <f t="shared" si="240"/>
        <v>CROWN  - DS THERMOGUARD ASBESTOS ENCAPSULAT 12SQM</v>
      </c>
      <c r="G3100" s="13"/>
      <c r="H3100" s="91" t="s">
        <v>28</v>
      </c>
      <c r="I3100" s="11" t="s">
        <v>29</v>
      </c>
      <c r="J3100" s="11" t="s">
        <v>29</v>
      </c>
      <c r="K3100" s="11" t="s">
        <v>30</v>
      </c>
      <c r="M3100" s="11" t="s">
        <v>7062</v>
      </c>
      <c r="N3100" s="13">
        <v>3105</v>
      </c>
      <c r="O3100" s="15">
        <f>_xlfn.XLOOKUP(B3100,Sheet1!A:A,Sheet1!E:E)</f>
        <v>123.33</v>
      </c>
      <c r="P3100" s="26"/>
      <c r="Q3100" s="29">
        <f t="shared" si="242"/>
        <v>129.4965</v>
      </c>
      <c r="R3100" s="38">
        <f t="shared" si="239"/>
        <v>133.381395</v>
      </c>
      <c r="S3100" s="26">
        <v>0</v>
      </c>
      <c r="T3100" s="13" t="str">
        <f t="shared" si="241"/>
        <v>Up</v>
      </c>
    </row>
    <row r="3101" spans="1:20" s="14" customFormat="1" hidden="1" x14ac:dyDescent="0.3">
      <c r="A3101" s="11">
        <v>6042787</v>
      </c>
      <c r="B3101" s="11">
        <v>6042787</v>
      </c>
      <c r="C3101" s="11" t="s">
        <v>26</v>
      </c>
      <c r="D3101" s="11" t="s">
        <v>27</v>
      </c>
      <c r="E3101" s="13" t="str">
        <f>_xlfn.XLOOKUP(B3101,Sheet1!A:A,Sheet1!B:B)</f>
        <v>DS THERMO FIRE VARNISH BASECOAT    20MSQ</v>
      </c>
      <c r="F3101" s="13" t="str">
        <f t="shared" si="240"/>
        <v>CROWN  - DS THERMO FIRE VARNISH BASECOAT    20MSQ</v>
      </c>
      <c r="G3101" s="13"/>
      <c r="H3101" s="91" t="s">
        <v>28</v>
      </c>
      <c r="I3101" s="11" t="s">
        <v>29</v>
      </c>
      <c r="J3101" s="11" t="s">
        <v>29</v>
      </c>
      <c r="K3101" s="11" t="s">
        <v>30</v>
      </c>
      <c r="M3101" s="11" t="s">
        <v>7062</v>
      </c>
      <c r="N3101" s="13">
        <v>3105</v>
      </c>
      <c r="O3101" s="15">
        <f>_xlfn.XLOOKUP(B3101,Sheet1!A:A,Sheet1!E:E)</f>
        <v>125</v>
      </c>
      <c r="P3101" s="26">
        <f>_xlfn.XLOOKUP(A3101,Sheet2!F:F,Sheet2!H:H)</f>
        <v>0</v>
      </c>
      <c r="Q3101" s="15">
        <f t="shared" si="242"/>
        <v>131.25</v>
      </c>
      <c r="R3101" s="38">
        <f t="shared" si="239"/>
        <v>135.1875</v>
      </c>
      <c r="S3101" s="26">
        <v>0</v>
      </c>
      <c r="T3101" s="13" t="str">
        <f t="shared" si="241"/>
        <v>Up</v>
      </c>
    </row>
    <row r="3102" spans="1:20" s="14" customFormat="1" hidden="1" x14ac:dyDescent="0.3">
      <c r="A3102" s="11">
        <v>6042786</v>
      </c>
      <c r="B3102" s="11">
        <v>6042786</v>
      </c>
      <c r="C3102" s="11" t="s">
        <v>26</v>
      </c>
      <c r="D3102" s="11" t="s">
        <v>27</v>
      </c>
      <c r="E3102" s="13" t="str">
        <f>_xlfn.XLOOKUP(B3102,Sheet1!A:A,Sheet1!B:B)</f>
        <v>DS THERMO FLAME RET SB GLOSS       2.5L</v>
      </c>
      <c r="F3102" s="13" t="str">
        <f t="shared" si="240"/>
        <v>CROWN  - DS THERMO FLAME RET SB GLOSS       2.5L</v>
      </c>
      <c r="G3102" s="13"/>
      <c r="H3102" s="91" t="s">
        <v>28</v>
      </c>
      <c r="I3102" s="11" t="s">
        <v>29</v>
      </c>
      <c r="J3102" s="11" t="s">
        <v>29</v>
      </c>
      <c r="K3102" s="11" t="s">
        <v>30</v>
      </c>
      <c r="M3102" s="11" t="s">
        <v>7062</v>
      </c>
      <c r="N3102" s="13">
        <v>3105</v>
      </c>
      <c r="O3102" s="15">
        <f>_xlfn.XLOOKUP(B3102,Sheet1!A:A,Sheet1!E:E)</f>
        <v>104.95</v>
      </c>
      <c r="P3102" s="26"/>
      <c r="Q3102" s="15">
        <f t="shared" si="242"/>
        <v>110.19750000000001</v>
      </c>
      <c r="R3102" s="38">
        <f t="shared" si="239"/>
        <v>113.50342500000001</v>
      </c>
      <c r="S3102" s="26">
        <v>0</v>
      </c>
      <c r="T3102" s="13" t="str">
        <f t="shared" si="241"/>
        <v>Up</v>
      </c>
    </row>
    <row r="3103" spans="1:20" s="14" customFormat="1" hidden="1" x14ac:dyDescent="0.3">
      <c r="A3103" s="11">
        <v>6040868</v>
      </c>
      <c r="B3103" s="11">
        <v>6040868</v>
      </c>
      <c r="C3103" s="11" t="s">
        <v>26</v>
      </c>
      <c r="D3103" s="11" t="s">
        <v>27</v>
      </c>
      <c r="E3103" s="13" t="str">
        <f>_xlfn.XLOOKUP(B3103,Sheet1!A:A,Sheet1!B:B)</f>
        <v>DS THERMOGUARD THERMOPROOF EXT     5L</v>
      </c>
      <c r="F3103" s="13" t="str">
        <f t="shared" si="240"/>
        <v>CROWN  - DS THERMOGUARD THERMOPROOF EXT     5L</v>
      </c>
      <c r="G3103" s="13"/>
      <c r="H3103" s="91" t="s">
        <v>28</v>
      </c>
      <c r="I3103" s="11" t="s">
        <v>29</v>
      </c>
      <c r="J3103" s="11" t="s">
        <v>29</v>
      </c>
      <c r="K3103" s="11" t="s">
        <v>30</v>
      </c>
      <c r="M3103" s="11" t="s">
        <v>7062</v>
      </c>
      <c r="N3103" s="13">
        <v>3105</v>
      </c>
      <c r="O3103" s="15">
        <f>_xlfn.XLOOKUP(B3103,Sheet1!A:A,Sheet1!E:E)</f>
        <v>269.99</v>
      </c>
      <c r="P3103" s="26"/>
      <c r="Q3103" s="15">
        <f t="shared" si="242"/>
        <v>283.48950000000002</v>
      </c>
      <c r="R3103" s="38">
        <f t="shared" si="239"/>
        <v>291.99418500000002</v>
      </c>
      <c r="S3103" s="26">
        <v>0</v>
      </c>
      <c r="T3103" s="13" t="str">
        <f t="shared" si="241"/>
        <v>Up</v>
      </c>
    </row>
    <row r="3104" spans="1:20" s="14" customFormat="1" hidden="1" x14ac:dyDescent="0.3">
      <c r="A3104" s="11">
        <v>6042243</v>
      </c>
      <c r="B3104" s="11">
        <v>6042243</v>
      </c>
      <c r="C3104" s="11" t="s">
        <v>26</v>
      </c>
      <c r="D3104" s="11" t="s">
        <v>27</v>
      </c>
      <c r="E3104" s="13" t="str">
        <f>_xlfn.XLOOKUP(B3104,Sheet1!A:A,Sheet1!B:B)</f>
        <v>DS ZEROFLAME AQUASTEEL WB+         2.5L</v>
      </c>
      <c r="F3104" s="13" t="str">
        <f t="shared" si="240"/>
        <v>CROWN  - DS ZEROFLAME AQUASTEEL WB+         2.5L</v>
      </c>
      <c r="G3104" s="13"/>
      <c r="H3104" s="91" t="s">
        <v>28</v>
      </c>
      <c r="I3104" s="11" t="s">
        <v>29</v>
      </c>
      <c r="J3104" s="11" t="s">
        <v>29</v>
      </c>
      <c r="K3104" s="11" t="s">
        <v>30</v>
      </c>
      <c r="M3104" s="11" t="s">
        <v>7062</v>
      </c>
      <c r="N3104" s="13">
        <v>3105</v>
      </c>
      <c r="O3104" s="15">
        <f>_xlfn.XLOOKUP(B3104,Sheet1!A:A,Sheet1!E:E)</f>
        <v>121.99</v>
      </c>
      <c r="P3104" s="26"/>
      <c r="Q3104" s="29">
        <f t="shared" si="242"/>
        <v>128.08949999999999</v>
      </c>
      <c r="R3104" s="38">
        <f t="shared" si="239"/>
        <v>131.932185</v>
      </c>
      <c r="S3104" s="26">
        <v>0</v>
      </c>
      <c r="T3104" s="13" t="str">
        <f t="shared" si="241"/>
        <v>Up</v>
      </c>
    </row>
    <row r="3105" spans="1:20" s="14" customFormat="1" hidden="1" x14ac:dyDescent="0.3">
      <c r="A3105" s="11">
        <v>6042244</v>
      </c>
      <c r="B3105" s="11">
        <v>6042244</v>
      </c>
      <c r="C3105" s="11" t="s">
        <v>26</v>
      </c>
      <c r="D3105" s="11" t="s">
        <v>27</v>
      </c>
      <c r="E3105" s="13" t="str">
        <f>_xlfn.XLOOKUP(B3105,Sheet1!A:A,Sheet1!B:B)</f>
        <v>DS ZEROFLAME AQUASTEEL WB+         5L</v>
      </c>
      <c r="F3105" s="13" t="str">
        <f t="shared" si="240"/>
        <v>CROWN  - DS ZEROFLAME AQUASTEEL WB+         5L</v>
      </c>
      <c r="G3105" s="13"/>
      <c r="H3105" s="91" t="s">
        <v>28</v>
      </c>
      <c r="I3105" s="11" t="s">
        <v>29</v>
      </c>
      <c r="J3105" s="11" t="s">
        <v>29</v>
      </c>
      <c r="K3105" s="11" t="s">
        <v>30</v>
      </c>
      <c r="M3105" s="11" t="s">
        <v>7062</v>
      </c>
      <c r="N3105" s="13">
        <v>3105</v>
      </c>
      <c r="O3105" s="15">
        <f>_xlfn.XLOOKUP(B3105,Sheet1!A:A,Sheet1!E:E)</f>
        <v>209.06</v>
      </c>
      <c r="P3105" s="26"/>
      <c r="Q3105" s="29">
        <f t="shared" si="242"/>
        <v>219.51300000000001</v>
      </c>
      <c r="R3105" s="38">
        <f t="shared" si="239"/>
        <v>226.09839000000002</v>
      </c>
      <c r="S3105" s="26">
        <v>0</v>
      </c>
      <c r="T3105" s="13" t="str">
        <f t="shared" si="241"/>
        <v>Up</v>
      </c>
    </row>
    <row r="3106" spans="1:20" s="14" customFormat="1" hidden="1" x14ac:dyDescent="0.3">
      <c r="A3106" s="11">
        <v>6042245</v>
      </c>
      <c r="B3106" s="11">
        <v>6042245</v>
      </c>
      <c r="C3106" s="11" t="s">
        <v>26</v>
      </c>
      <c r="D3106" s="11" t="s">
        <v>27</v>
      </c>
      <c r="E3106" s="13" t="str">
        <f>_xlfn.XLOOKUP(B3106,Sheet1!A:A,Sheet1!B:B)</f>
        <v>DS ZEROFLAME AQUASTEEL WB+         10L</v>
      </c>
      <c r="F3106" s="13" t="str">
        <f t="shared" si="240"/>
        <v>CROWN  - DS ZEROFLAME AQUASTEEL WB+         10L</v>
      </c>
      <c r="G3106" s="13"/>
      <c r="H3106" s="91" t="s">
        <v>28</v>
      </c>
      <c r="I3106" s="11" t="s">
        <v>29</v>
      </c>
      <c r="J3106" s="11" t="s">
        <v>29</v>
      </c>
      <c r="K3106" s="11" t="s">
        <v>30</v>
      </c>
      <c r="M3106" s="11" t="s">
        <v>7062</v>
      </c>
      <c r="N3106" s="13">
        <v>3105</v>
      </c>
      <c r="O3106" s="15">
        <f>_xlfn.XLOOKUP(B3106,Sheet1!A:A,Sheet1!E:E)</f>
        <v>348.5</v>
      </c>
      <c r="P3106" s="26"/>
      <c r="Q3106" s="29">
        <f t="shared" si="242"/>
        <v>365.92500000000001</v>
      </c>
      <c r="R3106" s="38">
        <f t="shared" si="239"/>
        <v>376.90275000000003</v>
      </c>
      <c r="S3106" s="26">
        <v>0</v>
      </c>
      <c r="T3106" s="13" t="str">
        <f t="shared" si="241"/>
        <v>Up</v>
      </c>
    </row>
    <row r="3107" spans="1:20" s="14" customFormat="1" hidden="1" x14ac:dyDescent="0.3">
      <c r="A3107" s="11">
        <v>6042246</v>
      </c>
      <c r="B3107" s="11">
        <v>6042246</v>
      </c>
      <c r="C3107" s="11" t="s">
        <v>26</v>
      </c>
      <c r="D3107" s="11" t="s">
        <v>27</v>
      </c>
      <c r="E3107" s="13" t="str">
        <f>_xlfn.XLOOKUP(B3107,Sheet1!A:A,Sheet1!B:B)</f>
        <v>DS ZEROFLAME TREATMENT             5L</v>
      </c>
      <c r="F3107" s="13" t="str">
        <f t="shared" si="240"/>
        <v>CROWN  - DS ZEROFLAME TREATMENT             5L</v>
      </c>
      <c r="G3107" s="13"/>
      <c r="H3107" s="91" t="s">
        <v>28</v>
      </c>
      <c r="I3107" s="11" t="s">
        <v>29</v>
      </c>
      <c r="J3107" s="11" t="s">
        <v>29</v>
      </c>
      <c r="K3107" s="11" t="s">
        <v>30</v>
      </c>
      <c r="M3107" s="11" t="s">
        <v>7062</v>
      </c>
      <c r="N3107" s="13">
        <v>3105</v>
      </c>
      <c r="O3107" s="15">
        <f>_xlfn.XLOOKUP(B3107,Sheet1!A:A,Sheet1!E:E)</f>
        <v>232.21</v>
      </c>
      <c r="P3107" s="26"/>
      <c r="Q3107" s="15">
        <f t="shared" si="242"/>
        <v>243.82050000000001</v>
      </c>
      <c r="R3107" s="38">
        <f t="shared" si="239"/>
        <v>251.13511500000001</v>
      </c>
      <c r="S3107" s="26">
        <v>0</v>
      </c>
      <c r="T3107" s="13" t="str">
        <f t="shared" si="241"/>
        <v>Up</v>
      </c>
    </row>
    <row r="3108" spans="1:20" s="14" customFormat="1" hidden="1" x14ac:dyDescent="0.3">
      <c r="A3108" s="11">
        <v>6042781</v>
      </c>
      <c r="B3108" s="11">
        <v>6042781</v>
      </c>
      <c r="C3108" s="11" t="s">
        <v>26</v>
      </c>
      <c r="D3108" s="11" t="s">
        <v>27</v>
      </c>
      <c r="E3108" s="13" t="str">
        <f>_xlfn.XLOOKUP(B3108,Sheet1!A:A,Sheet1!B:B)</f>
        <v>DS THERMO TIMBERCOAT 30/60 BASECT  5K</v>
      </c>
      <c r="F3108" s="13" t="str">
        <f t="shared" si="240"/>
        <v>CROWN  - DS THERMO TIMBERCOAT 30/60 BASECT  5K</v>
      </c>
      <c r="G3108" s="13"/>
      <c r="H3108" s="91" t="s">
        <v>28</v>
      </c>
      <c r="I3108" s="11" t="s">
        <v>29</v>
      </c>
      <c r="J3108" s="11" t="s">
        <v>29</v>
      </c>
      <c r="K3108" s="11" t="s">
        <v>30</v>
      </c>
      <c r="M3108" s="11" t="s">
        <v>7062</v>
      </c>
      <c r="N3108" s="13">
        <v>3105</v>
      </c>
      <c r="O3108" s="15">
        <f>_xlfn.XLOOKUP(B3108,Sheet1!A:A,Sheet1!E:E)</f>
        <v>195.55</v>
      </c>
      <c r="P3108" s="26"/>
      <c r="Q3108" s="15">
        <f t="shared" si="242"/>
        <v>205.32750000000001</v>
      </c>
      <c r="R3108" s="38">
        <f t="shared" si="239"/>
        <v>211.48732500000003</v>
      </c>
      <c r="S3108" s="26">
        <v>0</v>
      </c>
      <c r="T3108" s="13" t="str">
        <f t="shared" si="241"/>
        <v>Up</v>
      </c>
    </row>
    <row r="3109" spans="1:20" s="14" customFormat="1" hidden="1" x14ac:dyDescent="0.3">
      <c r="A3109" s="11">
        <v>6042783</v>
      </c>
      <c r="B3109" s="11">
        <v>6042783</v>
      </c>
      <c r="C3109" s="11" t="s">
        <v>26</v>
      </c>
      <c r="D3109" s="11" t="s">
        <v>27</v>
      </c>
      <c r="E3109" s="13" t="str">
        <f>_xlfn.XLOOKUP(B3109,Sheet1!A:A,Sheet1!B:B)</f>
        <v>DS THERMO SFR DUALCOAT MATT        20SQM</v>
      </c>
      <c r="F3109" s="13" t="str">
        <f t="shared" si="240"/>
        <v>CROWN  - DS THERMO SFR DUALCOAT MATT        20SQM</v>
      </c>
      <c r="G3109" s="13"/>
      <c r="H3109" s="91" t="s">
        <v>28</v>
      </c>
      <c r="I3109" s="11" t="s">
        <v>29</v>
      </c>
      <c r="J3109" s="11" t="s">
        <v>29</v>
      </c>
      <c r="K3109" s="11" t="s">
        <v>30</v>
      </c>
      <c r="M3109" s="11" t="s">
        <v>7062</v>
      </c>
      <c r="N3109" s="13">
        <v>3105</v>
      </c>
      <c r="O3109" s="15">
        <f>_xlfn.XLOOKUP(B3109,Sheet1!A:A,Sheet1!E:E)</f>
        <v>110.21</v>
      </c>
      <c r="P3109" s="26"/>
      <c r="Q3109" s="15">
        <f t="shared" si="242"/>
        <v>115.7205</v>
      </c>
      <c r="R3109" s="38">
        <f t="shared" ref="R3109:R3172" si="243">Q3109*1.03</f>
        <v>119.192115</v>
      </c>
      <c r="S3109" s="26">
        <v>0</v>
      </c>
      <c r="T3109" s="13" t="str">
        <f t="shared" si="241"/>
        <v>Up</v>
      </c>
    </row>
    <row r="3110" spans="1:20" s="14" customFormat="1" hidden="1" x14ac:dyDescent="0.3">
      <c r="A3110" s="11">
        <v>6042784</v>
      </c>
      <c r="B3110" s="11">
        <v>6042784</v>
      </c>
      <c r="C3110" s="11" t="s">
        <v>26</v>
      </c>
      <c r="D3110" s="11" t="s">
        <v>27</v>
      </c>
      <c r="E3110" s="13" t="str">
        <f>_xlfn.XLOOKUP(B3110,Sheet1!A:A,Sheet1!B:B)</f>
        <v>DS THERMO FLAME RET SB EGGSHELL    2.5L</v>
      </c>
      <c r="F3110" s="13" t="str">
        <f t="shared" si="240"/>
        <v>CROWN  - DS THERMO FLAME RET SB EGGSHELL    2.5L</v>
      </c>
      <c r="G3110" s="13"/>
      <c r="H3110" s="91" t="s">
        <v>28</v>
      </c>
      <c r="I3110" s="11" t="s">
        <v>29</v>
      </c>
      <c r="J3110" s="11" t="s">
        <v>29</v>
      </c>
      <c r="K3110" s="11" t="s">
        <v>30</v>
      </c>
      <c r="M3110" s="11" t="s">
        <v>7062</v>
      </c>
      <c r="N3110" s="13">
        <v>3105</v>
      </c>
      <c r="O3110" s="15">
        <f>_xlfn.XLOOKUP(B3110,Sheet1!A:A,Sheet1!E:E)</f>
        <v>97.62</v>
      </c>
      <c r="P3110" s="26"/>
      <c r="Q3110" s="15">
        <f t="shared" si="242"/>
        <v>102.501</v>
      </c>
      <c r="R3110" s="38">
        <f t="shared" si="243"/>
        <v>105.57603</v>
      </c>
      <c r="S3110" s="26">
        <v>0</v>
      </c>
      <c r="T3110" s="13" t="str">
        <f t="shared" si="241"/>
        <v>Up</v>
      </c>
    </row>
    <row r="3111" spans="1:20" s="14" customFormat="1" hidden="1" x14ac:dyDescent="0.3">
      <c r="A3111" s="11">
        <v>6042785</v>
      </c>
      <c r="B3111" s="11">
        <v>6042785</v>
      </c>
      <c r="C3111" s="11" t="s">
        <v>26</v>
      </c>
      <c r="D3111" s="11" t="s">
        <v>27</v>
      </c>
      <c r="E3111" s="13" t="str">
        <f>_xlfn.XLOOKUP(B3111,Sheet1!A:A,Sheet1!B:B)</f>
        <v>DS THERMO FLAME RET SB GLOSS       5L</v>
      </c>
      <c r="F3111" s="13" t="str">
        <f t="shared" si="240"/>
        <v>CROWN  - DS THERMO FLAME RET SB GLOSS       5L</v>
      </c>
      <c r="G3111" s="13"/>
      <c r="H3111" s="91" t="s">
        <v>28</v>
      </c>
      <c r="I3111" s="11" t="s">
        <v>29</v>
      </c>
      <c r="J3111" s="11" t="s">
        <v>29</v>
      </c>
      <c r="K3111" s="11" t="s">
        <v>30</v>
      </c>
      <c r="M3111" s="11" t="s">
        <v>7062</v>
      </c>
      <c r="N3111" s="13">
        <v>3105</v>
      </c>
      <c r="O3111" s="15">
        <f>_xlfn.XLOOKUP(B3111,Sheet1!A:A,Sheet1!E:E)</f>
        <v>149.38999999999999</v>
      </c>
      <c r="P3111" s="26"/>
      <c r="Q3111" s="15">
        <f t="shared" si="242"/>
        <v>156.8595</v>
      </c>
      <c r="R3111" s="38">
        <f t="shared" si="243"/>
        <v>161.56528499999999</v>
      </c>
      <c r="S3111" s="26">
        <v>0</v>
      </c>
      <c r="T3111" s="13" t="str">
        <f t="shared" si="241"/>
        <v>Up</v>
      </c>
    </row>
    <row r="3112" spans="1:20" s="14" customFormat="1" hidden="1" x14ac:dyDescent="0.3">
      <c r="A3112" s="11">
        <v>6043014</v>
      </c>
      <c r="B3112" s="11">
        <v>6043014</v>
      </c>
      <c r="C3112" s="11" t="s">
        <v>26</v>
      </c>
      <c r="D3112" s="11" t="s">
        <v>27</v>
      </c>
      <c r="E3112" s="13" t="str">
        <f>_xlfn.XLOOKUP(B3112,Sheet1!A:A,Sheet1!B:B)</f>
        <v>DS BOLLOM BROSTEEL ULTR 60 WHITE   10L</v>
      </c>
      <c r="F3112" s="13" t="str">
        <f t="shared" si="240"/>
        <v>CROWN  - DS BOLLOM BROSTEEL ULTR 60 WHITE   10L</v>
      </c>
      <c r="G3112" s="13"/>
      <c r="H3112" s="91" t="s">
        <v>28</v>
      </c>
      <c r="I3112" s="11" t="s">
        <v>29</v>
      </c>
      <c r="J3112" s="11" t="s">
        <v>29</v>
      </c>
      <c r="K3112" s="11" t="s">
        <v>30</v>
      </c>
      <c r="M3112" s="11" t="s">
        <v>7062</v>
      </c>
      <c r="N3112" s="13">
        <v>3105</v>
      </c>
      <c r="O3112" s="15">
        <f>_xlfn.XLOOKUP(B3112,Sheet1!A:A,Sheet1!E:E)</f>
        <v>261.68</v>
      </c>
      <c r="P3112" s="26">
        <f>_xlfn.XLOOKUP(A3112,Sheet2!F:F,Sheet2!H:H)</f>
        <v>2.7027285233873433</v>
      </c>
      <c r="Q3112" s="29">
        <f t="shared" si="242"/>
        <v>274.76400000000001</v>
      </c>
      <c r="R3112" s="38">
        <f t="shared" si="243"/>
        <v>283.00692000000004</v>
      </c>
      <c r="S3112" s="26">
        <v>0</v>
      </c>
      <c r="T3112" s="13" t="str">
        <f t="shared" si="241"/>
        <v>Up</v>
      </c>
    </row>
    <row r="3113" spans="1:20" s="14" customFormat="1" hidden="1" x14ac:dyDescent="0.3">
      <c r="A3113" s="11">
        <v>6043015</v>
      </c>
      <c r="B3113" s="11">
        <v>6043015</v>
      </c>
      <c r="C3113" s="11" t="s">
        <v>26</v>
      </c>
      <c r="D3113" s="11" t="s">
        <v>27</v>
      </c>
      <c r="E3113" s="13" t="str">
        <f>_xlfn.XLOOKUP(B3113,Sheet1!A:A,Sheet1!B:B)</f>
        <v>DS BOLLOM INTULAC ULTRA BASE COAT  5L</v>
      </c>
      <c r="F3113" s="13" t="str">
        <f t="shared" si="240"/>
        <v>CROWN  - DS BOLLOM INTULAC ULTRA BASE COAT  5L</v>
      </c>
      <c r="G3113" s="13"/>
      <c r="H3113" s="91" t="s">
        <v>28</v>
      </c>
      <c r="I3113" s="11" t="s">
        <v>29</v>
      </c>
      <c r="J3113" s="11" t="s">
        <v>29</v>
      </c>
      <c r="K3113" s="11" t="s">
        <v>30</v>
      </c>
      <c r="M3113" s="11" t="s">
        <v>7062</v>
      </c>
      <c r="N3113" s="13">
        <v>3105</v>
      </c>
      <c r="O3113" s="15">
        <f>_xlfn.XLOOKUP(B3113,Sheet1!A:A,Sheet1!E:E)</f>
        <v>327.05</v>
      </c>
      <c r="P3113" s="26"/>
      <c r="Q3113" s="15">
        <f t="shared" si="242"/>
        <v>343.40250000000003</v>
      </c>
      <c r="R3113" s="38">
        <f t="shared" si="243"/>
        <v>353.70457500000003</v>
      </c>
      <c r="S3113" s="26">
        <v>0</v>
      </c>
      <c r="T3113" s="13" t="str">
        <f t="shared" si="241"/>
        <v>Up</v>
      </c>
    </row>
    <row r="3114" spans="1:20" s="14" customFormat="1" hidden="1" x14ac:dyDescent="0.3">
      <c r="A3114" s="11">
        <v>6043020</v>
      </c>
      <c r="B3114" s="11">
        <v>6043020</v>
      </c>
      <c r="C3114" s="11" t="s">
        <v>26</v>
      </c>
      <c r="D3114" s="11" t="s">
        <v>27</v>
      </c>
      <c r="E3114" s="13" t="str">
        <f>_xlfn.XLOOKUP(B3114,Sheet1!A:A,Sheet1!B:B)</f>
        <v>DS BOLLOM FGUARD ULT AE PASTEL     5L</v>
      </c>
      <c r="F3114" s="13" t="str">
        <f t="shared" si="240"/>
        <v>CROWN  - DS BOLLOM FGUARD ULT AE PASTEL     5L</v>
      </c>
      <c r="G3114" s="13"/>
      <c r="H3114" s="91" t="s">
        <v>28</v>
      </c>
      <c r="I3114" s="11" t="s">
        <v>29</v>
      </c>
      <c r="J3114" s="11" t="s">
        <v>29</v>
      </c>
      <c r="K3114" s="11" t="s">
        <v>30</v>
      </c>
      <c r="M3114" s="11" t="s">
        <v>7062</v>
      </c>
      <c r="N3114" s="13">
        <v>3105</v>
      </c>
      <c r="O3114" s="15">
        <f>_xlfn.XLOOKUP(B3114,Sheet1!A:A,Sheet1!E:E)</f>
        <v>97.85</v>
      </c>
      <c r="P3114" s="26"/>
      <c r="Q3114" s="29">
        <f t="shared" si="242"/>
        <v>102.74249999999999</v>
      </c>
      <c r="R3114" s="38">
        <f t="shared" si="243"/>
        <v>105.82477499999999</v>
      </c>
      <c r="S3114" s="26">
        <v>0</v>
      </c>
      <c r="T3114" s="13" t="str">
        <f t="shared" si="241"/>
        <v>Up</v>
      </c>
    </row>
    <row r="3115" spans="1:20" s="14" customFormat="1" hidden="1" x14ac:dyDescent="0.3">
      <c r="A3115" s="11">
        <v>6043021</v>
      </c>
      <c r="B3115" s="11">
        <v>6043021</v>
      </c>
      <c r="C3115" s="11" t="s">
        <v>26</v>
      </c>
      <c r="D3115" s="11" t="s">
        <v>27</v>
      </c>
      <c r="E3115" s="13" t="str">
        <f>_xlfn.XLOOKUP(B3115,Sheet1!A:A,Sheet1!B:B)</f>
        <v>DS BOLLOM FGUARD ULT AE WHITE BASE 5L</v>
      </c>
      <c r="F3115" s="13" t="str">
        <f t="shared" si="240"/>
        <v>CROWN  - DS BOLLOM FGUARD ULT AE WHITE BASE 5L</v>
      </c>
      <c r="G3115" s="13"/>
      <c r="H3115" s="91" t="s">
        <v>28</v>
      </c>
      <c r="I3115" s="11" t="s">
        <v>29</v>
      </c>
      <c r="J3115" s="11" t="s">
        <v>29</v>
      </c>
      <c r="K3115" s="11" t="s">
        <v>30</v>
      </c>
      <c r="M3115" s="11" t="s">
        <v>7062</v>
      </c>
      <c r="N3115" s="13">
        <v>3105</v>
      </c>
      <c r="O3115" s="15">
        <f>_xlfn.XLOOKUP(B3115,Sheet1!A:A,Sheet1!E:E)</f>
        <v>97.87</v>
      </c>
      <c r="P3115" s="26"/>
      <c r="Q3115" s="15">
        <f t="shared" si="242"/>
        <v>102.76350000000001</v>
      </c>
      <c r="R3115" s="38">
        <f t="shared" si="243"/>
        <v>105.846405</v>
      </c>
      <c r="S3115" s="26">
        <v>0</v>
      </c>
      <c r="T3115" s="13" t="str">
        <f t="shared" si="241"/>
        <v>Up</v>
      </c>
    </row>
    <row r="3116" spans="1:20" s="14" customFormat="1" hidden="1" x14ac:dyDescent="0.3">
      <c r="A3116" s="11">
        <v>6043022</v>
      </c>
      <c r="B3116" s="11">
        <v>6043022</v>
      </c>
      <c r="C3116" s="11" t="s">
        <v>26</v>
      </c>
      <c r="D3116" s="11" t="s">
        <v>27</v>
      </c>
      <c r="E3116" s="13" t="str">
        <f>_xlfn.XLOOKUP(B3116,Sheet1!A:A,Sheet1!B:B)</f>
        <v>DS BOLLOM BROFLAME ULTRA BASE COAT 5L</v>
      </c>
      <c r="F3116" s="13" t="str">
        <f t="shared" si="240"/>
        <v>CROWN  - DS BOLLOM BROFLAME ULTRA BASE COAT 5L</v>
      </c>
      <c r="G3116" s="13"/>
      <c r="H3116" s="91" t="s">
        <v>28</v>
      </c>
      <c r="I3116" s="11" t="s">
        <v>29</v>
      </c>
      <c r="J3116" s="11" t="s">
        <v>29</v>
      </c>
      <c r="K3116" s="11" t="s">
        <v>30</v>
      </c>
      <c r="M3116" s="11" t="s">
        <v>7062</v>
      </c>
      <c r="N3116" s="13">
        <v>3105</v>
      </c>
      <c r="O3116" s="15">
        <f>_xlfn.XLOOKUP(B3116,Sheet1!A:A,Sheet1!E:E)</f>
        <v>135.08000000000001</v>
      </c>
      <c r="P3116" s="26">
        <f>_xlfn.XLOOKUP(A3116,Sheet2!F:F,Sheet2!H:H)</f>
        <v>0</v>
      </c>
      <c r="Q3116" s="15">
        <f t="shared" si="242"/>
        <v>141.83400000000003</v>
      </c>
      <c r="R3116" s="38">
        <f t="shared" si="243"/>
        <v>146.08902000000003</v>
      </c>
      <c r="S3116" s="26">
        <v>0</v>
      </c>
      <c r="T3116" s="13" t="str">
        <f t="shared" si="241"/>
        <v>Up</v>
      </c>
    </row>
    <row r="3117" spans="1:20" s="14" customFormat="1" hidden="1" x14ac:dyDescent="0.3">
      <c r="A3117" s="11">
        <v>6044281</v>
      </c>
      <c r="B3117" s="11">
        <v>6044281</v>
      </c>
      <c r="C3117" s="11" t="s">
        <v>26</v>
      </c>
      <c r="D3117" s="11" t="s">
        <v>27</v>
      </c>
      <c r="E3117" s="13" t="str">
        <f>_xlfn.XLOOKUP(B3117,Sheet1!A:A,Sheet1!B:B)</f>
        <v>DS ENVIROGRAF HW EXCEL  CLEAR      1L</v>
      </c>
      <c r="F3117" s="13" t="str">
        <f t="shared" si="240"/>
        <v>CROWN  - DS ENVIROGRAF HW EXCEL  CLEAR      1L</v>
      </c>
      <c r="G3117" s="13"/>
      <c r="H3117" s="91" t="s">
        <v>28</v>
      </c>
      <c r="I3117" s="11" t="s">
        <v>29</v>
      </c>
      <c r="J3117" s="11" t="s">
        <v>29</v>
      </c>
      <c r="K3117" s="11" t="s">
        <v>30</v>
      </c>
      <c r="M3117" s="11" t="s">
        <v>7062</v>
      </c>
      <c r="N3117" s="13">
        <v>3105</v>
      </c>
      <c r="O3117" s="15">
        <f>_xlfn.XLOOKUP(B3117,Sheet1!A:A,Sheet1!E:E)</f>
        <v>44.77</v>
      </c>
      <c r="P3117" s="26"/>
      <c r="Q3117" s="15">
        <f t="shared" si="242"/>
        <v>47.008500000000005</v>
      </c>
      <c r="R3117" s="38">
        <f t="shared" si="243"/>
        <v>48.418755000000004</v>
      </c>
      <c r="S3117" s="26">
        <v>0</v>
      </c>
      <c r="T3117" s="13" t="str">
        <f t="shared" si="241"/>
        <v>Up</v>
      </c>
    </row>
    <row r="3118" spans="1:20" s="14" customFormat="1" hidden="1" x14ac:dyDescent="0.3">
      <c r="A3118" s="11">
        <v>6044282</v>
      </c>
      <c r="B3118" s="11">
        <v>6044282</v>
      </c>
      <c r="C3118" s="11" t="s">
        <v>26</v>
      </c>
      <c r="D3118" s="11" t="s">
        <v>27</v>
      </c>
      <c r="E3118" s="13" t="str">
        <f>_xlfn.XLOOKUP(B3118,Sheet1!A:A,Sheet1!B:B)</f>
        <v>DS ENVIROGRAF HW01/F INTUMESCENT   5L</v>
      </c>
      <c r="F3118" s="13" t="str">
        <f t="shared" si="240"/>
        <v>CROWN  - DS ENVIROGRAF HW01/F INTUMESCENT   5L</v>
      </c>
      <c r="G3118" s="13"/>
      <c r="H3118" s="91" t="s">
        <v>28</v>
      </c>
      <c r="I3118" s="11" t="s">
        <v>29</v>
      </c>
      <c r="J3118" s="11" t="s">
        <v>29</v>
      </c>
      <c r="K3118" s="11" t="s">
        <v>30</v>
      </c>
      <c r="M3118" s="11" t="s">
        <v>7062</v>
      </c>
      <c r="N3118" s="13">
        <v>3105</v>
      </c>
      <c r="O3118" s="15">
        <f>_xlfn.XLOOKUP(B3118,Sheet1!A:A,Sheet1!E:E)</f>
        <v>182.13</v>
      </c>
      <c r="P3118" s="26"/>
      <c r="Q3118" s="15">
        <f t="shared" si="242"/>
        <v>191.23650000000001</v>
      </c>
      <c r="R3118" s="38">
        <f t="shared" si="243"/>
        <v>196.97359500000002</v>
      </c>
      <c r="S3118" s="26">
        <v>0</v>
      </c>
      <c r="T3118" s="13" t="str">
        <f t="shared" si="241"/>
        <v>Up</v>
      </c>
    </row>
    <row r="3119" spans="1:20" s="14" customFormat="1" hidden="1" x14ac:dyDescent="0.3">
      <c r="A3119" s="11">
        <v>6044283</v>
      </c>
      <c r="B3119" s="11">
        <v>6044283</v>
      </c>
      <c r="C3119" s="11" t="s">
        <v>26</v>
      </c>
      <c r="D3119" s="11" t="s">
        <v>27</v>
      </c>
      <c r="E3119" s="13" t="str">
        <f>_xlfn.XLOOKUP(B3119,Sheet1!A:A,Sheet1!B:B)</f>
        <v>DS ENVIROGRAF QVFR/W    WHITE      1L</v>
      </c>
      <c r="F3119" s="13" t="str">
        <f t="shared" si="240"/>
        <v>CROWN  - DS ENVIROGRAF QVFR/W    WHITE      1L</v>
      </c>
      <c r="G3119" s="13"/>
      <c r="H3119" s="91" t="s">
        <v>28</v>
      </c>
      <c r="I3119" s="11" t="s">
        <v>29</v>
      </c>
      <c r="J3119" s="11" t="s">
        <v>29</v>
      </c>
      <c r="K3119" s="11" t="s">
        <v>30</v>
      </c>
      <c r="M3119" s="11" t="s">
        <v>7062</v>
      </c>
      <c r="N3119" s="13">
        <v>3105</v>
      </c>
      <c r="O3119" s="15">
        <f>_xlfn.XLOOKUP(B3119,Sheet1!A:A,Sheet1!E:E)</f>
        <v>37.15</v>
      </c>
      <c r="P3119" s="26"/>
      <c r="Q3119" s="15">
        <f t="shared" si="242"/>
        <v>39.0075</v>
      </c>
      <c r="R3119" s="38">
        <f t="shared" si="243"/>
        <v>40.177725000000002</v>
      </c>
      <c r="S3119" s="26">
        <v>0</v>
      </c>
      <c r="T3119" s="13" t="str">
        <f t="shared" si="241"/>
        <v>Up</v>
      </c>
    </row>
    <row r="3120" spans="1:20" s="14" customFormat="1" hidden="1" x14ac:dyDescent="0.3">
      <c r="A3120" s="11">
        <v>6044298</v>
      </c>
      <c r="B3120" s="11">
        <v>6044298</v>
      </c>
      <c r="C3120" s="11" t="s">
        <v>26</v>
      </c>
      <c r="D3120" s="11" t="s">
        <v>27</v>
      </c>
      <c r="E3120" s="13" t="str">
        <f>_xlfn.XLOOKUP(B3120,Sheet1!A:A,Sheet1!B:B)</f>
        <v>DS ENVIROGRAF HWAP/WB PRIMER       1L</v>
      </c>
      <c r="F3120" s="13" t="str">
        <f t="shared" si="240"/>
        <v>CROWN  - DS ENVIROGRAF HWAP/WB PRIMER       1L</v>
      </c>
      <c r="G3120" s="13"/>
      <c r="H3120" s="91" t="s">
        <v>28</v>
      </c>
      <c r="I3120" s="11" t="s">
        <v>29</v>
      </c>
      <c r="J3120" s="11" t="s">
        <v>29</v>
      </c>
      <c r="K3120" s="11" t="s">
        <v>30</v>
      </c>
      <c r="M3120" s="11" t="s">
        <v>7062</v>
      </c>
      <c r="N3120" s="13">
        <v>3105</v>
      </c>
      <c r="O3120" s="15">
        <f>_xlfn.XLOOKUP(B3120,Sheet1!A:A,Sheet1!E:E)</f>
        <v>35.119999999999997</v>
      </c>
      <c r="P3120" s="26"/>
      <c r="Q3120" s="15">
        <f t="shared" si="242"/>
        <v>36.875999999999998</v>
      </c>
      <c r="R3120" s="38">
        <f t="shared" si="243"/>
        <v>37.982279999999996</v>
      </c>
      <c r="S3120" s="26">
        <v>0</v>
      </c>
      <c r="T3120" s="13" t="str">
        <f t="shared" si="241"/>
        <v>Up</v>
      </c>
    </row>
    <row r="3121" spans="1:20" s="14" customFormat="1" hidden="1" x14ac:dyDescent="0.3">
      <c r="A3121" s="11">
        <v>6045018</v>
      </c>
      <c r="B3121" s="11">
        <v>6045018</v>
      </c>
      <c r="C3121" s="11" t="s">
        <v>26</v>
      </c>
      <c r="D3121" s="11" t="s">
        <v>27</v>
      </c>
      <c r="E3121" s="13" t="str">
        <f>_xlfn.XLOOKUP(B3121,Sheet1!A:A,Sheet1!B:B)</f>
        <v>DS ENVIROGRAF HW01/F INTUMESCENT   2.5L</v>
      </c>
      <c r="F3121" s="13" t="str">
        <f t="shared" si="240"/>
        <v>CROWN  - DS ENVIROGRAF HW01/F INTUMESCENT   2.5L</v>
      </c>
      <c r="G3121" s="13"/>
      <c r="H3121" s="91" t="s">
        <v>28</v>
      </c>
      <c r="I3121" s="11" t="s">
        <v>29</v>
      </c>
      <c r="J3121" s="11" t="s">
        <v>29</v>
      </c>
      <c r="K3121" s="11" t="s">
        <v>30</v>
      </c>
      <c r="M3121" s="11" t="s">
        <v>7062</v>
      </c>
      <c r="N3121" s="13">
        <v>3105</v>
      </c>
      <c r="O3121" s="15">
        <f>_xlfn.XLOOKUP(B3121,Sheet1!A:A,Sheet1!E:E)</f>
        <v>91.58</v>
      </c>
      <c r="P3121" s="26"/>
      <c r="Q3121" s="15">
        <f t="shared" si="242"/>
        <v>96.159000000000006</v>
      </c>
      <c r="R3121" s="38">
        <f t="shared" si="243"/>
        <v>99.043770000000009</v>
      </c>
      <c r="S3121" s="26">
        <v>0</v>
      </c>
      <c r="T3121" s="13" t="str">
        <f t="shared" si="241"/>
        <v>Up</v>
      </c>
    </row>
    <row r="3122" spans="1:20" s="14" customFormat="1" hidden="1" x14ac:dyDescent="0.3">
      <c r="A3122" s="11">
        <v>6045019</v>
      </c>
      <c r="B3122" s="11">
        <v>6045019</v>
      </c>
      <c r="C3122" s="11" t="s">
        <v>26</v>
      </c>
      <c r="D3122" s="11" t="s">
        <v>27</v>
      </c>
      <c r="E3122" s="13" t="str">
        <f>_xlfn.XLOOKUP(B3122,Sheet1!A:A,Sheet1!B:B)</f>
        <v>DS ENVIROGRAF HW ENVIRO TOP COAT   5L</v>
      </c>
      <c r="F3122" s="13" t="str">
        <f t="shared" si="240"/>
        <v>CROWN  - DS ENVIROGRAF HW ENVIRO TOP COAT   5L</v>
      </c>
      <c r="G3122" s="13"/>
      <c r="H3122" s="91" t="s">
        <v>28</v>
      </c>
      <c r="I3122" s="11" t="s">
        <v>29</v>
      </c>
      <c r="J3122" s="11" t="s">
        <v>29</v>
      </c>
      <c r="K3122" s="11" t="s">
        <v>30</v>
      </c>
      <c r="M3122" s="11" t="s">
        <v>7062</v>
      </c>
      <c r="N3122" s="13">
        <v>3105</v>
      </c>
      <c r="O3122" s="15">
        <f>_xlfn.XLOOKUP(B3122,Sheet1!A:A,Sheet1!E:E)</f>
        <v>175.09</v>
      </c>
      <c r="P3122" s="26"/>
      <c r="Q3122" s="15">
        <f t="shared" si="242"/>
        <v>183.84450000000001</v>
      </c>
      <c r="R3122" s="38">
        <f t="shared" si="243"/>
        <v>189.359835</v>
      </c>
      <c r="S3122" s="26">
        <v>0</v>
      </c>
      <c r="T3122" s="13" t="str">
        <f t="shared" si="241"/>
        <v>Up</v>
      </c>
    </row>
    <row r="3123" spans="1:20" s="14" customFormat="1" hidden="1" x14ac:dyDescent="0.3">
      <c r="A3123" s="11">
        <v>6045263</v>
      </c>
      <c r="B3123" s="11">
        <v>6045263</v>
      </c>
      <c r="C3123" s="11" t="s">
        <v>26</v>
      </c>
      <c r="D3123" s="11" t="s">
        <v>27</v>
      </c>
      <c r="E3123" s="13" t="str">
        <f>_xlfn.XLOOKUP(B3123,Sheet1!A:A,Sheet1!B:B)</f>
        <v>DS ENVIROGRAF ES/VFR PRIMER        5L</v>
      </c>
      <c r="F3123" s="13" t="str">
        <f t="shared" si="240"/>
        <v>CROWN  - DS ENVIROGRAF ES/VFR PRIMER        5L</v>
      </c>
      <c r="G3123" s="13"/>
      <c r="H3123" s="91" t="s">
        <v>28</v>
      </c>
      <c r="I3123" s="11" t="s">
        <v>29</v>
      </c>
      <c r="J3123" s="11" t="s">
        <v>29</v>
      </c>
      <c r="K3123" s="11" t="s">
        <v>30</v>
      </c>
      <c r="M3123" s="11" t="s">
        <v>7062</v>
      </c>
      <c r="N3123" s="13">
        <v>3105</v>
      </c>
      <c r="O3123" s="15">
        <f>_xlfn.XLOOKUP(B3123,Sheet1!A:A,Sheet1!E:E)</f>
        <v>166.24</v>
      </c>
      <c r="P3123" s="26"/>
      <c r="Q3123" s="15">
        <f t="shared" si="242"/>
        <v>174.55200000000002</v>
      </c>
      <c r="R3123" s="38">
        <f t="shared" si="243"/>
        <v>179.78856000000002</v>
      </c>
      <c r="S3123" s="26">
        <v>0</v>
      </c>
      <c r="T3123" s="13" t="str">
        <f t="shared" si="241"/>
        <v>Up</v>
      </c>
    </row>
    <row r="3124" spans="1:20" s="14" customFormat="1" hidden="1" x14ac:dyDescent="0.3">
      <c r="A3124" s="11">
        <v>6045460</v>
      </c>
      <c r="B3124" s="11">
        <v>6045460</v>
      </c>
      <c r="C3124" s="11" t="s">
        <v>26</v>
      </c>
      <c r="D3124" s="11" t="s">
        <v>27</v>
      </c>
      <c r="E3124" s="13" t="str">
        <f>_xlfn.XLOOKUP(B3124,Sheet1!A:A,Sheet1!B:B)</f>
        <v>DS ENVIROGRAF ES/VFR PRIMER        1L</v>
      </c>
      <c r="F3124" s="13" t="str">
        <f t="shared" si="240"/>
        <v>CROWN  - DS ENVIROGRAF ES/VFR PRIMER        1L</v>
      </c>
      <c r="G3124" s="13"/>
      <c r="H3124" s="91" t="s">
        <v>28</v>
      </c>
      <c r="I3124" s="11" t="s">
        <v>29</v>
      </c>
      <c r="J3124" s="11" t="s">
        <v>29</v>
      </c>
      <c r="K3124" s="11" t="s">
        <v>30</v>
      </c>
      <c r="M3124" s="11" t="s">
        <v>7062</v>
      </c>
      <c r="N3124" s="13">
        <v>3105</v>
      </c>
      <c r="O3124" s="15">
        <f>_xlfn.XLOOKUP(B3124,Sheet1!A:A,Sheet1!E:E)</f>
        <v>34.15</v>
      </c>
      <c r="P3124" s="26"/>
      <c r="Q3124" s="15">
        <f t="shared" si="242"/>
        <v>35.857500000000002</v>
      </c>
      <c r="R3124" s="38">
        <f t="shared" si="243"/>
        <v>36.933225</v>
      </c>
      <c r="S3124" s="26">
        <v>0</v>
      </c>
      <c r="T3124" s="13" t="str">
        <f t="shared" si="241"/>
        <v>Up</v>
      </c>
    </row>
    <row r="3125" spans="1:20" s="14" customFormat="1" hidden="1" x14ac:dyDescent="0.3">
      <c r="A3125" s="11">
        <v>6045461</v>
      </c>
      <c r="B3125" s="11">
        <v>6045461</v>
      </c>
      <c r="C3125" s="11" t="s">
        <v>26</v>
      </c>
      <c r="D3125" s="11" t="s">
        <v>27</v>
      </c>
      <c r="E3125" s="13" t="str">
        <f>_xlfn.XLOOKUP(B3125,Sheet1!A:A,Sheet1!B:B)</f>
        <v>DS ENVIROGRAF ES/VFR/C  CLEAR      1L</v>
      </c>
      <c r="F3125" s="13" t="str">
        <f t="shared" si="240"/>
        <v>CROWN  - DS ENVIROGRAF ES/VFR/C  CLEAR      1L</v>
      </c>
      <c r="G3125" s="13"/>
      <c r="H3125" s="91" t="s">
        <v>28</v>
      </c>
      <c r="I3125" s="11" t="s">
        <v>29</v>
      </c>
      <c r="J3125" s="11" t="s">
        <v>29</v>
      </c>
      <c r="K3125" s="11" t="s">
        <v>30</v>
      </c>
      <c r="M3125" s="11" t="s">
        <v>7062</v>
      </c>
      <c r="N3125" s="13">
        <v>3105</v>
      </c>
      <c r="O3125" s="15">
        <f>_xlfn.XLOOKUP(B3125,Sheet1!A:A,Sheet1!E:E)</f>
        <v>34.409999999999997</v>
      </c>
      <c r="P3125" s="26"/>
      <c r="Q3125" s="15">
        <f t="shared" si="242"/>
        <v>36.130499999999998</v>
      </c>
      <c r="R3125" s="38">
        <f t="shared" si="243"/>
        <v>37.214414999999995</v>
      </c>
      <c r="S3125" s="26">
        <v>0</v>
      </c>
      <c r="T3125" s="13" t="str">
        <f t="shared" si="241"/>
        <v>Up</v>
      </c>
    </row>
    <row r="3126" spans="1:20" s="14" customFormat="1" hidden="1" x14ac:dyDescent="0.3">
      <c r="A3126" s="11">
        <v>6045463</v>
      </c>
      <c r="B3126" s="11">
        <v>6045463</v>
      </c>
      <c r="C3126" s="11" t="s">
        <v>26</v>
      </c>
      <c r="D3126" s="11" t="s">
        <v>27</v>
      </c>
      <c r="E3126" s="13" t="str">
        <f>_xlfn.XLOOKUP(B3126,Sheet1!A:A,Sheet1!B:B)</f>
        <v>DS ENVIROGRAF ES/RFC/WS DOOR UPGRA KIT</v>
      </c>
      <c r="F3126" s="13" t="str">
        <f t="shared" si="240"/>
        <v>CROWN  - DS ENVIROGRAF ES/RFC/WS DOOR UPGRA KIT</v>
      </c>
      <c r="G3126" s="13"/>
      <c r="H3126" s="91" t="s">
        <v>28</v>
      </c>
      <c r="I3126" s="11" t="s">
        <v>29</v>
      </c>
      <c r="J3126" s="11" t="s">
        <v>29</v>
      </c>
      <c r="K3126" s="11" t="s">
        <v>30</v>
      </c>
      <c r="M3126" s="11" t="s">
        <v>7062</v>
      </c>
      <c r="N3126" s="13">
        <v>3105</v>
      </c>
      <c r="O3126" s="15">
        <f>_xlfn.XLOOKUP(B3126,Sheet1!A:A,Sheet1!E:E)</f>
        <v>108.56</v>
      </c>
      <c r="P3126" s="26"/>
      <c r="Q3126" s="15">
        <f t="shared" si="242"/>
        <v>113.98800000000001</v>
      </c>
      <c r="R3126" s="38">
        <f t="shared" si="243"/>
        <v>117.40764000000001</v>
      </c>
      <c r="S3126" s="26">
        <v>0</v>
      </c>
      <c r="T3126" s="13" t="str">
        <f t="shared" si="241"/>
        <v>Up</v>
      </c>
    </row>
    <row r="3127" spans="1:20" s="14" customFormat="1" hidden="1" x14ac:dyDescent="0.3">
      <c r="A3127" s="11">
        <v>6048064</v>
      </c>
      <c r="B3127" s="11">
        <v>6048064</v>
      </c>
      <c r="C3127" s="11" t="s">
        <v>26</v>
      </c>
      <c r="D3127" s="11" t="s">
        <v>27</v>
      </c>
      <c r="E3127" s="13" t="str">
        <f>_xlfn.XLOOKUP(B3127,Sheet1!A:A,Sheet1!B:B)</f>
        <v>DS BOLLOM FGUARD UL MAT DEEP BASE  5L</v>
      </c>
      <c r="F3127" s="13" t="str">
        <f t="shared" si="240"/>
        <v>CROWN  - DS BOLLOM FGUARD UL MAT DEEP BASE  5L</v>
      </c>
      <c r="G3127" s="13"/>
      <c r="H3127" s="91" t="s">
        <v>28</v>
      </c>
      <c r="I3127" s="11" t="s">
        <v>29</v>
      </c>
      <c r="J3127" s="11" t="s">
        <v>29</v>
      </c>
      <c r="K3127" s="11" t="s">
        <v>30</v>
      </c>
      <c r="M3127" s="11" t="s">
        <v>7062</v>
      </c>
      <c r="N3127" s="13">
        <v>3105</v>
      </c>
      <c r="O3127" s="15">
        <f>_xlfn.XLOOKUP(B3127,Sheet1!A:A,Sheet1!E:E)</f>
        <v>102.01</v>
      </c>
      <c r="P3127" s="26"/>
      <c r="Q3127" s="15">
        <f t="shared" si="242"/>
        <v>107.11050000000002</v>
      </c>
      <c r="R3127" s="38">
        <f t="shared" si="243"/>
        <v>110.32381500000002</v>
      </c>
      <c r="S3127" s="26">
        <v>0</v>
      </c>
      <c r="T3127" s="13" t="str">
        <f t="shared" si="241"/>
        <v>Up</v>
      </c>
    </row>
    <row r="3128" spans="1:20" s="14" customFormat="1" hidden="1" x14ac:dyDescent="0.3">
      <c r="A3128" s="11">
        <v>6048062</v>
      </c>
      <c r="B3128" s="11">
        <v>6048062</v>
      </c>
      <c r="C3128" s="11" t="s">
        <v>26</v>
      </c>
      <c r="D3128" s="11" t="s">
        <v>27</v>
      </c>
      <c r="E3128" s="13" t="str">
        <f>_xlfn.XLOOKUP(B3128,Sheet1!A:A,Sheet1!B:B)</f>
        <v>DS BOLLOM FGUARD UL MAT PASTEL BSE 5L</v>
      </c>
      <c r="F3128" s="13" t="str">
        <f t="shared" si="240"/>
        <v>CROWN  - DS BOLLOM FGUARD UL MAT PASTEL BSE 5L</v>
      </c>
      <c r="G3128" s="13"/>
      <c r="H3128" s="91" t="s">
        <v>28</v>
      </c>
      <c r="I3128" s="11" t="s">
        <v>29</v>
      </c>
      <c r="J3128" s="11" t="s">
        <v>29</v>
      </c>
      <c r="K3128" s="11" t="s">
        <v>30</v>
      </c>
      <c r="M3128" s="11" t="s">
        <v>7062</v>
      </c>
      <c r="N3128" s="13">
        <v>3105</v>
      </c>
      <c r="O3128" s="15">
        <f>_xlfn.XLOOKUP(B3128,Sheet1!A:A,Sheet1!E:E)</f>
        <v>88.08</v>
      </c>
      <c r="P3128" s="26"/>
      <c r="Q3128" s="29">
        <f t="shared" si="242"/>
        <v>92.484000000000009</v>
      </c>
      <c r="R3128" s="38">
        <f t="shared" si="243"/>
        <v>95.258520000000019</v>
      </c>
      <c r="S3128" s="26">
        <v>0</v>
      </c>
      <c r="T3128" s="13" t="str">
        <f t="shared" si="241"/>
        <v>Up</v>
      </c>
    </row>
    <row r="3129" spans="1:20" s="14" customFormat="1" hidden="1" x14ac:dyDescent="0.3">
      <c r="A3129" s="11">
        <v>6047297</v>
      </c>
      <c r="B3129" s="11">
        <v>6047297</v>
      </c>
      <c r="C3129" s="11" t="s">
        <v>26</v>
      </c>
      <c r="D3129" s="11" t="s">
        <v>27</v>
      </c>
      <c r="E3129" s="13" t="str">
        <f>_xlfn.XLOOKUP(B3129,Sheet1!A:A,Sheet1!B:B)</f>
        <v>DS BOLLOM FGUARD ULT AE TRANSPARNT 5L</v>
      </c>
      <c r="F3129" s="13" t="str">
        <f t="shared" si="240"/>
        <v>CROWN  - DS BOLLOM FGUARD ULT AE TRANSPARNT 5L</v>
      </c>
      <c r="G3129" s="13"/>
      <c r="H3129" s="91" t="s">
        <v>28</v>
      </c>
      <c r="I3129" s="11" t="s">
        <v>29</v>
      </c>
      <c r="J3129" s="11" t="s">
        <v>29</v>
      </c>
      <c r="K3129" s="11" t="s">
        <v>30</v>
      </c>
      <c r="M3129" s="11" t="s">
        <v>7062</v>
      </c>
      <c r="N3129" s="13">
        <v>3105</v>
      </c>
      <c r="O3129" s="15">
        <f>_xlfn.XLOOKUP(B3129,Sheet1!A:A,Sheet1!E:E)</f>
        <v>113.14</v>
      </c>
      <c r="P3129" s="26"/>
      <c r="Q3129" s="15">
        <f t="shared" si="242"/>
        <v>118.79700000000001</v>
      </c>
      <c r="R3129" s="38">
        <f t="shared" si="243"/>
        <v>122.36091000000002</v>
      </c>
      <c r="S3129" s="26">
        <v>0</v>
      </c>
      <c r="T3129" s="13" t="str">
        <f t="shared" si="241"/>
        <v>Up</v>
      </c>
    </row>
    <row r="3130" spans="1:20" s="14" customFormat="1" hidden="1" x14ac:dyDescent="0.3">
      <c r="A3130" s="11">
        <v>6047295</v>
      </c>
      <c r="B3130" s="11">
        <v>6047295</v>
      </c>
      <c r="C3130" s="11" t="s">
        <v>26</v>
      </c>
      <c r="D3130" s="11" t="s">
        <v>27</v>
      </c>
      <c r="E3130" s="13" t="str">
        <f>_xlfn.XLOOKUP(B3130,Sheet1!A:A,Sheet1!B:B)</f>
        <v>DS BOLLOM FGUARD ULT AE DEEP BASE  5L</v>
      </c>
      <c r="F3130" s="13" t="str">
        <f t="shared" si="240"/>
        <v>CROWN  - DS BOLLOM FGUARD ULT AE DEEP BASE  5L</v>
      </c>
      <c r="G3130" s="13"/>
      <c r="H3130" s="91" t="s">
        <v>28</v>
      </c>
      <c r="I3130" s="11" t="s">
        <v>29</v>
      </c>
      <c r="J3130" s="11" t="s">
        <v>29</v>
      </c>
      <c r="K3130" s="11" t="s">
        <v>30</v>
      </c>
      <c r="M3130" s="11" t="s">
        <v>7062</v>
      </c>
      <c r="N3130" s="13">
        <v>3105</v>
      </c>
      <c r="O3130" s="15">
        <f>_xlfn.XLOOKUP(B3130,Sheet1!A:A,Sheet1!E:E)</f>
        <v>113.14</v>
      </c>
      <c r="P3130" s="26"/>
      <c r="Q3130" s="15">
        <f t="shared" si="242"/>
        <v>118.79700000000001</v>
      </c>
      <c r="R3130" s="38">
        <f t="shared" si="243"/>
        <v>122.36091000000002</v>
      </c>
      <c r="S3130" s="26">
        <v>0</v>
      </c>
      <c r="T3130" s="13" t="str">
        <f t="shared" si="241"/>
        <v>Up</v>
      </c>
    </row>
    <row r="3131" spans="1:20" s="14" customFormat="1" hidden="1" x14ac:dyDescent="0.3">
      <c r="A3131" s="11">
        <v>6046863</v>
      </c>
      <c r="B3131" s="11">
        <v>6046863</v>
      </c>
      <c r="C3131" s="11" t="s">
        <v>26</v>
      </c>
      <c r="D3131" s="11" t="s">
        <v>27</v>
      </c>
      <c r="E3131" s="13" t="str">
        <f>_xlfn.XLOOKUP(B3131,Sheet1!A:A,Sheet1!B:B)</f>
        <v>DS ENVIROGRAF HW EXCEL  WHITE      1L</v>
      </c>
      <c r="F3131" s="13" t="str">
        <f t="shared" si="240"/>
        <v>CROWN  - DS ENVIROGRAF HW EXCEL  WHITE      1L</v>
      </c>
      <c r="G3131" s="13"/>
      <c r="H3131" s="91" t="s">
        <v>28</v>
      </c>
      <c r="I3131" s="11" t="s">
        <v>29</v>
      </c>
      <c r="J3131" s="11" t="s">
        <v>29</v>
      </c>
      <c r="K3131" s="11" t="s">
        <v>30</v>
      </c>
      <c r="M3131" s="11" t="s">
        <v>7062</v>
      </c>
      <c r="N3131" s="13">
        <v>3105</v>
      </c>
      <c r="O3131" s="15">
        <f>_xlfn.XLOOKUP(B3131,Sheet1!A:A,Sheet1!E:E)</f>
        <v>36.97</v>
      </c>
      <c r="P3131" s="26"/>
      <c r="Q3131" s="15">
        <f t="shared" si="242"/>
        <v>38.8185</v>
      </c>
      <c r="R3131" s="38">
        <f t="shared" si="243"/>
        <v>39.983055</v>
      </c>
      <c r="S3131" s="26">
        <v>0</v>
      </c>
      <c r="T3131" s="13" t="str">
        <f t="shared" si="241"/>
        <v>Up</v>
      </c>
    </row>
    <row r="3132" spans="1:20" s="14" customFormat="1" hidden="1" x14ac:dyDescent="0.3">
      <c r="A3132" s="11">
        <v>6046861</v>
      </c>
      <c r="B3132" s="11">
        <v>6046861</v>
      </c>
      <c r="C3132" s="11" t="s">
        <v>26</v>
      </c>
      <c r="D3132" s="11" t="s">
        <v>27</v>
      </c>
      <c r="E3132" s="13" t="str">
        <f>_xlfn.XLOOKUP(B3132,Sheet1!A:A,Sheet1!B:B)</f>
        <v>DS ENVIROGRAF QVFR/C CLEAR         5L</v>
      </c>
      <c r="F3132" s="13" t="str">
        <f t="shared" si="240"/>
        <v>CROWN  - DS ENVIROGRAF QVFR/C CLEAR         5L</v>
      </c>
      <c r="G3132" s="13"/>
      <c r="H3132" s="91" t="s">
        <v>28</v>
      </c>
      <c r="I3132" s="11" t="s">
        <v>29</v>
      </c>
      <c r="J3132" s="11" t="s">
        <v>29</v>
      </c>
      <c r="K3132" s="11" t="s">
        <v>30</v>
      </c>
      <c r="M3132" s="11" t="s">
        <v>7062</v>
      </c>
      <c r="N3132" s="13">
        <v>3105</v>
      </c>
      <c r="O3132" s="15">
        <f>_xlfn.XLOOKUP(B3132,Sheet1!A:A,Sheet1!E:E)</f>
        <v>166.84</v>
      </c>
      <c r="P3132" s="26"/>
      <c r="Q3132" s="15">
        <f t="shared" si="242"/>
        <v>175.18200000000002</v>
      </c>
      <c r="R3132" s="38">
        <f t="shared" si="243"/>
        <v>180.43746000000002</v>
      </c>
      <c r="S3132" s="26">
        <v>0</v>
      </c>
      <c r="T3132" s="13" t="str">
        <f t="shared" si="241"/>
        <v>Up</v>
      </c>
    </row>
    <row r="3133" spans="1:20" s="14" customFormat="1" hidden="1" x14ac:dyDescent="0.3">
      <c r="A3133" s="11">
        <v>6045464</v>
      </c>
      <c r="B3133" s="11">
        <v>6045464</v>
      </c>
      <c r="C3133" s="11" t="s">
        <v>26</v>
      </c>
      <c r="D3133" s="11" t="s">
        <v>27</v>
      </c>
      <c r="E3133" s="13" t="str">
        <f>_xlfn.XLOOKUP(B3133,Sheet1!A:A,Sheet1!B:B)</f>
        <v>DS ENVIROGRAF EP/FS/IN INTUMESCENT 1L</v>
      </c>
      <c r="F3133" s="13" t="str">
        <f t="shared" si="240"/>
        <v>CROWN  - DS ENVIROGRAF EP/FS/IN INTUMESCENT 1L</v>
      </c>
      <c r="G3133" s="13"/>
      <c r="H3133" s="91" t="s">
        <v>28</v>
      </c>
      <c r="I3133" s="11" t="s">
        <v>29</v>
      </c>
      <c r="J3133" s="11" t="s">
        <v>29</v>
      </c>
      <c r="K3133" s="11" t="s">
        <v>30</v>
      </c>
      <c r="M3133" s="11" t="s">
        <v>7062</v>
      </c>
      <c r="N3133" s="13">
        <v>3105</v>
      </c>
      <c r="O3133" s="15">
        <f>_xlfn.XLOOKUP(B3133,Sheet1!A:A,Sheet1!E:E)</f>
        <v>28.19</v>
      </c>
      <c r="P3133" s="26"/>
      <c r="Q3133" s="15">
        <f t="shared" si="242"/>
        <v>29.599500000000003</v>
      </c>
      <c r="R3133" s="38">
        <f t="shared" si="243"/>
        <v>30.487485000000003</v>
      </c>
      <c r="S3133" s="26">
        <v>0</v>
      </c>
      <c r="T3133" s="13" t="str">
        <f t="shared" si="241"/>
        <v>Up</v>
      </c>
    </row>
    <row r="3134" spans="1:20" s="14" customFormat="1" hidden="1" x14ac:dyDescent="0.3">
      <c r="A3134" s="11">
        <v>6045465</v>
      </c>
      <c r="B3134" s="11">
        <v>6045465</v>
      </c>
      <c r="C3134" s="11" t="s">
        <v>26</v>
      </c>
      <c r="D3134" s="11" t="s">
        <v>27</v>
      </c>
      <c r="E3134" s="13" t="str">
        <f>_xlfn.XLOOKUP(B3134,Sheet1!A:A,Sheet1!B:B)</f>
        <v>DS ENVIROGRAF EP/FS/IN INTUMESCENT 2.5L</v>
      </c>
      <c r="F3134" s="13" t="str">
        <f t="shared" ref="F3134:F3197" si="244">D3134&amp;" - "&amp;E3134</f>
        <v>CROWN  - DS ENVIROGRAF EP/FS/IN INTUMESCENT 2.5L</v>
      </c>
      <c r="G3134" s="13"/>
      <c r="H3134" s="91" t="s">
        <v>28</v>
      </c>
      <c r="I3134" s="11" t="s">
        <v>29</v>
      </c>
      <c r="J3134" s="11" t="s">
        <v>29</v>
      </c>
      <c r="K3134" s="11" t="s">
        <v>30</v>
      </c>
      <c r="M3134" s="11" t="s">
        <v>7062</v>
      </c>
      <c r="N3134" s="13">
        <v>3105</v>
      </c>
      <c r="O3134" s="15">
        <f>_xlfn.XLOOKUP(B3134,Sheet1!A:A,Sheet1!E:E)</f>
        <v>70.47</v>
      </c>
      <c r="P3134" s="26"/>
      <c r="Q3134" s="15">
        <f t="shared" si="242"/>
        <v>73.993499999999997</v>
      </c>
      <c r="R3134" s="38">
        <f t="shared" si="243"/>
        <v>76.213305000000005</v>
      </c>
      <c r="S3134" s="26">
        <v>0</v>
      </c>
      <c r="T3134" s="13" t="str">
        <f t="shared" si="241"/>
        <v>Up</v>
      </c>
    </row>
    <row r="3135" spans="1:20" s="14" customFormat="1" hidden="1" x14ac:dyDescent="0.3">
      <c r="A3135" s="11">
        <v>6045478</v>
      </c>
      <c r="B3135" s="11">
        <v>6045478</v>
      </c>
      <c r="C3135" s="11" t="s">
        <v>26</v>
      </c>
      <c r="D3135" s="11" t="s">
        <v>27</v>
      </c>
      <c r="E3135" s="13" t="str">
        <f>_xlfn.XLOOKUP(B3135,Sheet1!A:A,Sheet1!B:B)</f>
        <v>DS THERMOGUARD INTUMESCENT MASTIC  300ML</v>
      </c>
      <c r="F3135" s="13" t="str">
        <f t="shared" si="244"/>
        <v>CROWN  - DS THERMOGUARD INTUMESCENT MASTIC  300ML</v>
      </c>
      <c r="G3135" s="13"/>
      <c r="H3135" s="91" t="s">
        <v>28</v>
      </c>
      <c r="I3135" s="11" t="s">
        <v>29</v>
      </c>
      <c r="J3135" s="11" t="s">
        <v>29</v>
      </c>
      <c r="K3135" s="11" t="s">
        <v>30</v>
      </c>
      <c r="M3135" s="11" t="s">
        <v>7062</v>
      </c>
      <c r="N3135" s="13">
        <v>3105</v>
      </c>
      <c r="O3135" s="15">
        <f>_xlfn.XLOOKUP(B3135,Sheet1!A:A,Sheet1!E:E)</f>
        <v>11.5</v>
      </c>
      <c r="P3135" s="26"/>
      <c r="Q3135" s="29">
        <f t="shared" si="242"/>
        <v>12.075000000000001</v>
      </c>
      <c r="R3135" s="38">
        <f t="shared" si="243"/>
        <v>12.437250000000001</v>
      </c>
      <c r="S3135" s="26">
        <v>0</v>
      </c>
      <c r="T3135" s="13" t="str">
        <f t="shared" si="241"/>
        <v>Up</v>
      </c>
    </row>
    <row r="3136" spans="1:20" s="14" customFormat="1" hidden="1" x14ac:dyDescent="0.3">
      <c r="A3136" s="11">
        <v>6045680</v>
      </c>
      <c r="B3136" s="11">
        <v>6045680</v>
      </c>
      <c r="C3136" s="11" t="s">
        <v>26</v>
      </c>
      <c r="D3136" s="11" t="s">
        <v>27</v>
      </c>
      <c r="E3136" s="13" t="str">
        <f>_xlfn.XLOOKUP(B3136,Sheet1!A:A,Sheet1!B:B)</f>
        <v>DS THERMO FLAME RET SB EGGSHELL    5L</v>
      </c>
      <c r="F3136" s="13" t="str">
        <f t="shared" si="244"/>
        <v>CROWN  - DS THERMO FLAME RET SB EGGSHELL    5L</v>
      </c>
      <c r="G3136" s="13"/>
      <c r="H3136" s="91" t="s">
        <v>28</v>
      </c>
      <c r="I3136" s="11" t="s">
        <v>29</v>
      </c>
      <c r="J3136" s="11" t="s">
        <v>29</v>
      </c>
      <c r="K3136" s="11" t="s">
        <v>30</v>
      </c>
      <c r="M3136" s="11" t="s">
        <v>7062</v>
      </c>
      <c r="N3136" s="13">
        <v>3105</v>
      </c>
      <c r="O3136" s="15">
        <f>_xlfn.XLOOKUP(B3136,Sheet1!A:A,Sheet1!E:E)</f>
        <v>153.80000000000001</v>
      </c>
      <c r="P3136" s="26"/>
      <c r="Q3136" s="15">
        <f t="shared" si="242"/>
        <v>161.49</v>
      </c>
      <c r="R3136" s="38">
        <f t="shared" si="243"/>
        <v>166.33470000000003</v>
      </c>
      <c r="S3136" s="26">
        <v>0</v>
      </c>
      <c r="T3136" s="13" t="str">
        <f t="shared" si="241"/>
        <v>Up</v>
      </c>
    </row>
    <row r="3137" spans="1:20" s="14" customFormat="1" hidden="1" x14ac:dyDescent="0.3">
      <c r="A3137" s="11">
        <v>6046782</v>
      </c>
      <c r="B3137" s="11">
        <v>6046782</v>
      </c>
      <c r="C3137" s="11" t="s">
        <v>26</v>
      </c>
      <c r="D3137" s="11" t="s">
        <v>27</v>
      </c>
      <c r="E3137" s="13" t="str">
        <f>_xlfn.XLOOKUP(B3137,Sheet1!A:A,Sheet1!B:B)</f>
        <v>DS ENVIROGRAF HW01/F INTUMESCENT   1L</v>
      </c>
      <c r="F3137" s="13" t="str">
        <f t="shared" si="244"/>
        <v>CROWN  - DS ENVIROGRAF HW01/F INTUMESCENT   1L</v>
      </c>
      <c r="G3137" s="13"/>
      <c r="H3137" s="91" t="s">
        <v>28</v>
      </c>
      <c r="I3137" s="11" t="s">
        <v>29</v>
      </c>
      <c r="J3137" s="11" t="s">
        <v>29</v>
      </c>
      <c r="K3137" s="11" t="s">
        <v>30</v>
      </c>
      <c r="M3137" s="11" t="s">
        <v>7062</v>
      </c>
      <c r="N3137" s="13">
        <v>3105</v>
      </c>
      <c r="O3137" s="15">
        <f>_xlfn.XLOOKUP(B3137,Sheet1!A:A,Sheet1!E:E)</f>
        <v>36.97</v>
      </c>
      <c r="P3137" s="26"/>
      <c r="Q3137" s="15">
        <f t="shared" si="242"/>
        <v>38.8185</v>
      </c>
      <c r="R3137" s="38">
        <f t="shared" si="243"/>
        <v>39.983055</v>
      </c>
      <c r="S3137" s="26">
        <v>0</v>
      </c>
      <c r="T3137" s="13" t="str">
        <f t="shared" si="241"/>
        <v>Up</v>
      </c>
    </row>
    <row r="3138" spans="1:20" s="14" customFormat="1" hidden="1" x14ac:dyDescent="0.3">
      <c r="A3138" s="11">
        <v>6046675</v>
      </c>
      <c r="B3138" s="11">
        <v>6046675</v>
      </c>
      <c r="C3138" s="11" t="s">
        <v>26</v>
      </c>
      <c r="D3138" s="11" t="s">
        <v>27</v>
      </c>
      <c r="E3138" s="13" t="str">
        <f>_xlfn.XLOOKUP(B3138,Sheet1!A:A,Sheet1!B:B)</f>
        <v>DS THERMOGUARD TIMBERCOAT          20SQM</v>
      </c>
      <c r="F3138" s="13" t="str">
        <f t="shared" si="244"/>
        <v>CROWN  - DS THERMOGUARD TIMBERCOAT          20SQM</v>
      </c>
      <c r="G3138" s="13"/>
      <c r="H3138" s="91" t="s">
        <v>28</v>
      </c>
      <c r="I3138" s="11" t="s">
        <v>29</v>
      </c>
      <c r="J3138" s="11" t="s">
        <v>29</v>
      </c>
      <c r="K3138" s="11" t="s">
        <v>30</v>
      </c>
      <c r="M3138" s="11" t="s">
        <v>7062</v>
      </c>
      <c r="N3138" s="13">
        <v>3105</v>
      </c>
      <c r="O3138" s="15">
        <f>_xlfn.XLOOKUP(B3138,Sheet1!A:A,Sheet1!E:E)</f>
        <v>197.97</v>
      </c>
      <c r="P3138" s="26"/>
      <c r="Q3138" s="15">
        <f t="shared" si="242"/>
        <v>207.86850000000001</v>
      </c>
      <c r="R3138" s="38">
        <f t="shared" si="243"/>
        <v>214.104555</v>
      </c>
      <c r="S3138" s="26">
        <v>0</v>
      </c>
      <c r="T3138" s="13" t="str">
        <f t="shared" ref="T3138:T3201" si="245">IF(Q3138&gt;=R3138,"No Change","Up")</f>
        <v>Up</v>
      </c>
    </row>
    <row r="3139" spans="1:20" s="14" customFormat="1" hidden="1" x14ac:dyDescent="0.3">
      <c r="A3139" s="11">
        <v>6045701</v>
      </c>
      <c r="B3139" s="11">
        <v>6045701</v>
      </c>
      <c r="C3139" s="11" t="s">
        <v>26</v>
      </c>
      <c r="D3139" s="11" t="s">
        <v>27</v>
      </c>
      <c r="E3139" s="13" t="str">
        <f>_xlfn.XLOOKUP(B3139,Sheet1!A:A,Sheet1!B:B)</f>
        <v>DS ZEROFLAME PAINT                 5L</v>
      </c>
      <c r="F3139" s="13" t="str">
        <f t="shared" si="244"/>
        <v>CROWN  - DS ZEROFLAME PAINT                 5L</v>
      </c>
      <c r="G3139" s="13"/>
      <c r="H3139" s="91" t="s">
        <v>28</v>
      </c>
      <c r="I3139" s="11" t="s">
        <v>29</v>
      </c>
      <c r="J3139" s="11" t="s">
        <v>29</v>
      </c>
      <c r="K3139" s="11" t="s">
        <v>30</v>
      </c>
      <c r="M3139" s="11" t="s">
        <v>7062</v>
      </c>
      <c r="N3139" s="13">
        <v>3105</v>
      </c>
      <c r="O3139" s="15">
        <f>_xlfn.XLOOKUP(B3139,Sheet1!A:A,Sheet1!E:E)</f>
        <v>194.01</v>
      </c>
      <c r="P3139" s="26">
        <f>_xlfn.XLOOKUP(A3139,Sheet2!F:F,Sheet2!H:H)</f>
        <v>0</v>
      </c>
      <c r="Q3139" s="15">
        <f t="shared" si="242"/>
        <v>203.7105</v>
      </c>
      <c r="R3139" s="38">
        <f t="shared" si="243"/>
        <v>209.82181500000002</v>
      </c>
      <c r="S3139" s="26">
        <v>0</v>
      </c>
      <c r="T3139" s="13" t="str">
        <f t="shared" si="245"/>
        <v>Up</v>
      </c>
    </row>
    <row r="3140" spans="1:20" s="14" customFormat="1" hidden="1" x14ac:dyDescent="0.3">
      <c r="A3140" s="11">
        <v>6052632</v>
      </c>
      <c r="B3140" s="11">
        <v>6052632</v>
      </c>
      <c r="C3140" s="11" t="s">
        <v>26</v>
      </c>
      <c r="D3140" s="11" t="s">
        <v>27</v>
      </c>
      <c r="E3140" s="13" t="str">
        <f>_xlfn.XLOOKUP(B3140,Sheet1!A:A,Sheet1!B:B)</f>
        <v>DS SCAN INDIRECT VENT SAFETY GOGGLE</v>
      </c>
      <c r="F3140" s="13" t="str">
        <f t="shared" si="244"/>
        <v>CROWN  - DS SCAN INDIRECT VENT SAFETY GOGGLE</v>
      </c>
      <c r="G3140" s="13"/>
      <c r="H3140" s="91" t="s">
        <v>28</v>
      </c>
      <c r="I3140" s="11" t="s">
        <v>29</v>
      </c>
      <c r="J3140" s="11" t="s">
        <v>29</v>
      </c>
      <c r="K3140" s="11" t="s">
        <v>30</v>
      </c>
      <c r="M3140" s="11" t="s">
        <v>7062</v>
      </c>
      <c r="N3140" s="13">
        <v>3105</v>
      </c>
      <c r="O3140" s="15">
        <f>_xlfn.XLOOKUP(B3140,Sheet1!A:A,Sheet1!E:E)</f>
        <v>7.93</v>
      </c>
      <c r="P3140" s="26"/>
      <c r="Q3140" s="15">
        <f t="shared" si="242"/>
        <v>8.3264999999999993</v>
      </c>
      <c r="R3140" s="38">
        <f t="shared" si="243"/>
        <v>8.576295</v>
      </c>
      <c r="S3140" s="26">
        <v>0</v>
      </c>
      <c r="T3140" s="13" t="str">
        <f t="shared" si="245"/>
        <v>Up</v>
      </c>
    </row>
    <row r="3141" spans="1:20" s="14" customFormat="1" hidden="1" x14ac:dyDescent="0.3">
      <c r="A3141" s="11">
        <v>6051418</v>
      </c>
      <c r="B3141" s="11">
        <v>6051418</v>
      </c>
      <c r="C3141" s="11" t="s">
        <v>26</v>
      </c>
      <c r="D3141" s="11" t="s">
        <v>27</v>
      </c>
      <c r="E3141" s="13" t="str">
        <f>_xlfn.XLOOKUP(B3141,Sheet1!A:A,Sheet1!B:B)</f>
        <v>DS BLACKROCK SAFE HELMT RED      6 POINT</v>
      </c>
      <c r="F3141" s="13" t="str">
        <f t="shared" si="244"/>
        <v>CROWN  - DS BLACKROCK SAFE HELMT RED      6 POINT</v>
      </c>
      <c r="G3141" s="13"/>
      <c r="H3141" s="91" t="s">
        <v>28</v>
      </c>
      <c r="I3141" s="11" t="s">
        <v>29</v>
      </c>
      <c r="J3141" s="11" t="s">
        <v>29</v>
      </c>
      <c r="K3141" s="11" t="s">
        <v>30</v>
      </c>
      <c r="M3141" s="11" t="s">
        <v>7062</v>
      </c>
      <c r="N3141" s="13">
        <v>3105</v>
      </c>
      <c r="O3141" s="15">
        <f>_xlfn.XLOOKUP(B3141,Sheet1!A:A,Sheet1!E:E)</f>
        <v>6.52</v>
      </c>
      <c r="P3141" s="26"/>
      <c r="Q3141" s="15">
        <f t="shared" si="242"/>
        <v>6.8460000000000001</v>
      </c>
      <c r="R3141" s="38">
        <f t="shared" si="243"/>
        <v>7.05138</v>
      </c>
      <c r="S3141" s="26">
        <v>0</v>
      </c>
      <c r="T3141" s="13" t="str">
        <f t="shared" si="245"/>
        <v>Up</v>
      </c>
    </row>
    <row r="3142" spans="1:20" s="14" customFormat="1" hidden="1" x14ac:dyDescent="0.3">
      <c r="A3142" s="11">
        <v>6052732</v>
      </c>
      <c r="B3142" s="11">
        <v>6052732</v>
      </c>
      <c r="C3142" s="11" t="s">
        <v>26</v>
      </c>
      <c r="D3142" s="11" t="s">
        <v>27</v>
      </c>
      <c r="E3142" s="13" t="str">
        <f>_xlfn.XLOOKUP(B3142,Sheet1!A:A,Sheet1!B:B)</f>
        <v>DS SCAN MOULDED VALVED MASKS FFP3  2PK</v>
      </c>
      <c r="F3142" s="13" t="str">
        <f t="shared" si="244"/>
        <v>CROWN  - DS SCAN MOULDED VALVED MASKS FFP3  2PK</v>
      </c>
      <c r="G3142" s="13"/>
      <c r="H3142" s="91" t="s">
        <v>28</v>
      </c>
      <c r="I3142" s="11" t="s">
        <v>29</v>
      </c>
      <c r="J3142" s="11" t="s">
        <v>29</v>
      </c>
      <c r="K3142" s="11" t="s">
        <v>30</v>
      </c>
      <c r="M3142" s="11" t="s">
        <v>7062</v>
      </c>
      <c r="N3142" s="13">
        <v>3105</v>
      </c>
      <c r="O3142" s="15">
        <f>_xlfn.XLOOKUP(B3142,Sheet1!A:A,Sheet1!E:E)</f>
        <v>19.38</v>
      </c>
      <c r="P3142" s="26"/>
      <c r="Q3142" s="15">
        <f t="shared" si="242"/>
        <v>20.349</v>
      </c>
      <c r="R3142" s="38">
        <f t="shared" si="243"/>
        <v>20.95947</v>
      </c>
      <c r="S3142" s="26">
        <v>0</v>
      </c>
      <c r="T3142" s="13" t="str">
        <f t="shared" si="245"/>
        <v>Up</v>
      </c>
    </row>
    <row r="3143" spans="1:20" s="14" customFormat="1" hidden="1" x14ac:dyDescent="0.3">
      <c r="A3143" s="11">
        <v>6051415</v>
      </c>
      <c r="B3143" s="11">
        <v>6051415</v>
      </c>
      <c r="C3143" s="11" t="s">
        <v>26</v>
      </c>
      <c r="D3143" s="11" t="s">
        <v>27</v>
      </c>
      <c r="E3143" s="13" t="str">
        <f>_xlfn.XLOOKUP(B3143,Sheet1!A:A,Sheet1!B:B)</f>
        <v>DS BLACKROCK SAFE HELMT YELLOW   6 POINT</v>
      </c>
      <c r="F3143" s="13" t="str">
        <f t="shared" si="244"/>
        <v>CROWN  - DS BLACKROCK SAFE HELMT YELLOW   6 POINT</v>
      </c>
      <c r="G3143" s="13"/>
      <c r="H3143" s="91" t="s">
        <v>28</v>
      </c>
      <c r="I3143" s="11" t="s">
        <v>29</v>
      </c>
      <c r="J3143" s="11" t="s">
        <v>29</v>
      </c>
      <c r="K3143" s="11" t="s">
        <v>30</v>
      </c>
      <c r="M3143" s="11" t="s">
        <v>7062</v>
      </c>
      <c r="N3143" s="13">
        <v>3105</v>
      </c>
      <c r="O3143" s="15">
        <f>_xlfn.XLOOKUP(B3143,Sheet1!A:A,Sheet1!E:E)</f>
        <v>6.52</v>
      </c>
      <c r="P3143" s="26"/>
      <c r="Q3143" s="15">
        <f t="shared" si="242"/>
        <v>6.8460000000000001</v>
      </c>
      <c r="R3143" s="38">
        <f t="shared" si="243"/>
        <v>7.05138</v>
      </c>
      <c r="S3143" s="26">
        <v>0</v>
      </c>
      <c r="T3143" s="13" t="str">
        <f t="shared" si="245"/>
        <v>Up</v>
      </c>
    </row>
    <row r="3144" spans="1:20" s="14" customFormat="1" hidden="1" x14ac:dyDescent="0.3">
      <c r="A3144" s="11">
        <v>6051413</v>
      </c>
      <c r="B3144" s="11">
        <v>6051413</v>
      </c>
      <c r="C3144" s="11" t="s">
        <v>26</v>
      </c>
      <c r="D3144" s="11" t="s">
        <v>27</v>
      </c>
      <c r="E3144" s="13" t="str">
        <f>_xlfn.XLOOKUP(B3144,Sheet1!A:A,Sheet1!B:B)</f>
        <v>DS BLACKROCK SAFE HELMT BLUE     6 POINT</v>
      </c>
      <c r="F3144" s="13" t="str">
        <f t="shared" si="244"/>
        <v>CROWN  - DS BLACKROCK SAFE HELMT BLUE     6 POINT</v>
      </c>
      <c r="G3144" s="13"/>
      <c r="H3144" s="91" t="s">
        <v>28</v>
      </c>
      <c r="I3144" s="11" t="s">
        <v>29</v>
      </c>
      <c r="J3144" s="11" t="s">
        <v>29</v>
      </c>
      <c r="K3144" s="11" t="s">
        <v>30</v>
      </c>
      <c r="M3144" s="11" t="s">
        <v>7062</v>
      </c>
      <c r="N3144" s="13">
        <v>3105</v>
      </c>
      <c r="O3144" s="15">
        <f>_xlfn.XLOOKUP(B3144,Sheet1!A:A,Sheet1!E:E)</f>
        <v>6.52</v>
      </c>
      <c r="P3144" s="26"/>
      <c r="Q3144" s="15">
        <f t="shared" si="242"/>
        <v>6.8460000000000001</v>
      </c>
      <c r="R3144" s="38">
        <f t="shared" si="243"/>
        <v>7.05138</v>
      </c>
      <c r="S3144" s="26">
        <v>0</v>
      </c>
      <c r="T3144" s="13" t="str">
        <f t="shared" si="245"/>
        <v>Up</v>
      </c>
    </row>
    <row r="3145" spans="1:20" s="14" customFormat="1" hidden="1" x14ac:dyDescent="0.3">
      <c r="A3145" s="11">
        <v>6045137</v>
      </c>
      <c r="B3145" s="11">
        <v>6045137</v>
      </c>
      <c r="C3145" s="11" t="s">
        <v>26</v>
      </c>
      <c r="D3145" s="11" t="s">
        <v>27</v>
      </c>
      <c r="E3145" s="13" t="str">
        <f>_xlfn.XLOOKUP(B3145,Sheet1!A:A,Sheet1!B:B)</f>
        <v>DS BLACKROCK CONTRACTOR KNEE PAD</v>
      </c>
      <c r="F3145" s="13" t="str">
        <f t="shared" si="244"/>
        <v>CROWN  - DS BLACKROCK CONTRACTOR KNEE PAD</v>
      </c>
      <c r="G3145" s="13"/>
      <c r="H3145" s="91" t="s">
        <v>28</v>
      </c>
      <c r="I3145" s="11" t="s">
        <v>29</v>
      </c>
      <c r="J3145" s="11" t="s">
        <v>29</v>
      </c>
      <c r="K3145" s="11" t="s">
        <v>30</v>
      </c>
      <c r="M3145" s="11" t="s">
        <v>7062</v>
      </c>
      <c r="N3145" s="13">
        <v>3105</v>
      </c>
      <c r="O3145" s="15">
        <f>_xlfn.XLOOKUP(B3145,Sheet1!A:A,Sheet1!E:E)</f>
        <v>8.99</v>
      </c>
      <c r="P3145" s="26"/>
      <c r="Q3145" s="15">
        <f t="shared" si="242"/>
        <v>9.4395000000000007</v>
      </c>
      <c r="R3145" s="38">
        <f t="shared" si="243"/>
        <v>9.7226850000000002</v>
      </c>
      <c r="S3145" s="26">
        <v>0</v>
      </c>
      <c r="T3145" s="13" t="str">
        <f t="shared" si="245"/>
        <v>Up</v>
      </c>
    </row>
    <row r="3146" spans="1:20" s="14" customFormat="1" hidden="1" x14ac:dyDescent="0.3">
      <c r="A3146" s="11">
        <v>6045135</v>
      </c>
      <c r="B3146" s="11">
        <v>6045135</v>
      </c>
      <c r="C3146" s="11" t="s">
        <v>26</v>
      </c>
      <c r="D3146" s="11" t="s">
        <v>27</v>
      </c>
      <c r="E3146" s="13" t="str">
        <f>_xlfn.XLOOKUP(B3146,Sheet1!A:A,Sheet1!B:B)</f>
        <v>DS BLACKROCK INDIRECT VENT GOGGLE</v>
      </c>
      <c r="F3146" s="13" t="str">
        <f t="shared" si="244"/>
        <v>CROWN  - DS BLACKROCK INDIRECT VENT GOGGLE</v>
      </c>
      <c r="G3146" s="13"/>
      <c r="H3146" s="91" t="s">
        <v>28</v>
      </c>
      <c r="I3146" s="11" t="s">
        <v>29</v>
      </c>
      <c r="J3146" s="11" t="s">
        <v>29</v>
      </c>
      <c r="K3146" s="11" t="s">
        <v>30</v>
      </c>
      <c r="M3146" s="11" t="s">
        <v>7062</v>
      </c>
      <c r="N3146" s="13">
        <v>3105</v>
      </c>
      <c r="O3146" s="15">
        <f>_xlfn.XLOOKUP(B3146,Sheet1!A:A,Sheet1!E:E)</f>
        <v>5.4</v>
      </c>
      <c r="P3146" s="26"/>
      <c r="Q3146" s="15">
        <f t="shared" si="242"/>
        <v>5.6700000000000008</v>
      </c>
      <c r="R3146" s="38">
        <f t="shared" si="243"/>
        <v>5.8401000000000014</v>
      </c>
      <c r="S3146" s="26">
        <v>0</v>
      </c>
      <c r="T3146" s="13" t="str">
        <f t="shared" si="245"/>
        <v>Up</v>
      </c>
    </row>
    <row r="3147" spans="1:20" s="14" customFormat="1" hidden="1" x14ac:dyDescent="0.3">
      <c r="A3147" s="11">
        <v>6054295</v>
      </c>
      <c r="B3147" s="11">
        <v>6054295</v>
      </c>
      <c r="C3147" s="11" t="s">
        <v>26</v>
      </c>
      <c r="D3147" s="11" t="s">
        <v>27</v>
      </c>
      <c r="E3147" s="13" t="str">
        <f>_xlfn.XLOOKUP(B3147,Sheet1!A:A,Sheet1!B:B)</f>
        <v>DS BLACKROCK CLEAR WRAPAROUND SPEC</v>
      </c>
      <c r="F3147" s="13" t="str">
        <f t="shared" si="244"/>
        <v>CROWN  - DS BLACKROCK CLEAR WRAPAROUND SPEC</v>
      </c>
      <c r="G3147" s="13"/>
      <c r="H3147" s="91" t="s">
        <v>28</v>
      </c>
      <c r="I3147" s="11" t="s">
        <v>29</v>
      </c>
      <c r="J3147" s="11" t="s">
        <v>29</v>
      </c>
      <c r="K3147" s="11" t="s">
        <v>30</v>
      </c>
      <c r="M3147" s="11" t="s">
        <v>7062</v>
      </c>
      <c r="N3147" s="13">
        <v>3105</v>
      </c>
      <c r="O3147" s="15">
        <f>_xlfn.XLOOKUP(B3147,Sheet1!A:A,Sheet1!E:E)</f>
        <v>4.8099999999999996</v>
      </c>
      <c r="P3147" s="26"/>
      <c r="Q3147" s="15">
        <f t="shared" si="242"/>
        <v>5.0504999999999995</v>
      </c>
      <c r="R3147" s="38">
        <f t="shared" si="243"/>
        <v>5.2020149999999994</v>
      </c>
      <c r="S3147" s="26">
        <v>0</v>
      </c>
      <c r="T3147" s="13" t="str">
        <f t="shared" si="245"/>
        <v>Up</v>
      </c>
    </row>
    <row r="3148" spans="1:20" s="14" customFormat="1" hidden="1" x14ac:dyDescent="0.3">
      <c r="A3148" s="11">
        <v>6056963</v>
      </c>
      <c r="B3148" s="11">
        <v>6056963</v>
      </c>
      <c r="C3148" s="11" t="s">
        <v>26</v>
      </c>
      <c r="D3148" s="11" t="s">
        <v>27</v>
      </c>
      <c r="E3148" s="13" t="str">
        <f>_xlfn.XLOOKUP(B3148,Sheet1!A:A,Sheet1!B:B)</f>
        <v>DS FILLTITE PREMIER MASK FFP3      2PK</v>
      </c>
      <c r="F3148" s="13" t="str">
        <f t="shared" si="244"/>
        <v>CROWN  - DS FILLTITE PREMIER MASK FFP3      2PK</v>
      </c>
      <c r="G3148" s="13"/>
      <c r="H3148" s="91" t="s">
        <v>28</v>
      </c>
      <c r="I3148" s="11" t="s">
        <v>29</v>
      </c>
      <c r="J3148" s="11" t="s">
        <v>29</v>
      </c>
      <c r="K3148" s="11" t="s">
        <v>30</v>
      </c>
      <c r="M3148" s="11" t="s">
        <v>7062</v>
      </c>
      <c r="N3148" s="13">
        <v>3105</v>
      </c>
      <c r="O3148" s="15">
        <f>_xlfn.XLOOKUP(B3148,Sheet1!A:A,Sheet1!E:E)</f>
        <v>17.86</v>
      </c>
      <c r="P3148" s="26"/>
      <c r="Q3148" s="15">
        <f t="shared" si="242"/>
        <v>18.753</v>
      </c>
      <c r="R3148" s="38">
        <f t="shared" si="243"/>
        <v>19.31559</v>
      </c>
      <c r="S3148" s="26">
        <v>0</v>
      </c>
      <c r="T3148" s="13" t="str">
        <f t="shared" si="245"/>
        <v>Up</v>
      </c>
    </row>
    <row r="3149" spans="1:20" s="14" customFormat="1" hidden="1" x14ac:dyDescent="0.3">
      <c r="A3149" s="11">
        <v>6058733</v>
      </c>
      <c r="B3149" s="11">
        <v>6058733</v>
      </c>
      <c r="C3149" s="11" t="s">
        <v>26</v>
      </c>
      <c r="D3149" s="11" t="s">
        <v>27</v>
      </c>
      <c r="E3149" s="13" t="str">
        <f>_xlfn.XLOOKUP(B3149,Sheet1!A:A,Sheet1!B:B)</f>
        <v>DS BLACKROCK NITRILE DIS GLOVE MED 100PK</v>
      </c>
      <c r="F3149" s="13" t="str">
        <f t="shared" si="244"/>
        <v>CROWN  - DS BLACKROCK NITRILE DIS GLOVE MED 100PK</v>
      </c>
      <c r="G3149" s="13"/>
      <c r="H3149" s="91" t="s">
        <v>28</v>
      </c>
      <c r="I3149" s="11" t="s">
        <v>29</v>
      </c>
      <c r="J3149" s="11" t="s">
        <v>29</v>
      </c>
      <c r="K3149" s="11" t="s">
        <v>30</v>
      </c>
      <c r="M3149" s="11" t="s">
        <v>7062</v>
      </c>
      <c r="N3149" s="13">
        <v>3105</v>
      </c>
      <c r="O3149" s="15">
        <f>_xlfn.XLOOKUP(B3149,Sheet1!A:A,Sheet1!E:E)</f>
        <v>9</v>
      </c>
      <c r="P3149" s="26">
        <f>_xlfn.XLOOKUP(A3149,Sheet2!F:F,Sheet2!H:H)</f>
        <v>0</v>
      </c>
      <c r="Q3149" s="15">
        <f t="shared" si="242"/>
        <v>9.4500000000000011</v>
      </c>
      <c r="R3149" s="38">
        <f t="shared" si="243"/>
        <v>9.7335000000000012</v>
      </c>
      <c r="S3149" s="26">
        <v>0</v>
      </c>
      <c r="T3149" s="13" t="str">
        <f t="shared" si="245"/>
        <v>Up</v>
      </c>
    </row>
    <row r="3150" spans="1:20" s="14" customFormat="1" hidden="1" x14ac:dyDescent="0.3">
      <c r="A3150" s="11">
        <v>6058734</v>
      </c>
      <c r="B3150" s="11">
        <v>6058734</v>
      </c>
      <c r="C3150" s="11" t="s">
        <v>26</v>
      </c>
      <c r="D3150" s="11" t="s">
        <v>27</v>
      </c>
      <c r="E3150" s="13" t="str">
        <f>_xlfn.XLOOKUP(B3150,Sheet1!A:A,Sheet1!B:B)</f>
        <v>DS BLACKROCK NITRILE DIS GLOVE XL  100PK</v>
      </c>
      <c r="F3150" s="13" t="str">
        <f t="shared" si="244"/>
        <v>CROWN  - DS BLACKROCK NITRILE DIS GLOVE XL  100PK</v>
      </c>
      <c r="G3150" s="13"/>
      <c r="H3150" s="91" t="s">
        <v>28</v>
      </c>
      <c r="I3150" s="11" t="s">
        <v>29</v>
      </c>
      <c r="J3150" s="11" t="s">
        <v>29</v>
      </c>
      <c r="K3150" s="11" t="s">
        <v>30</v>
      </c>
      <c r="M3150" s="11" t="s">
        <v>7062</v>
      </c>
      <c r="N3150" s="13">
        <v>3105</v>
      </c>
      <c r="O3150" s="15">
        <f>_xlfn.XLOOKUP(B3150,Sheet1!A:A,Sheet1!E:E)</f>
        <v>9</v>
      </c>
      <c r="P3150" s="26">
        <f>_xlfn.XLOOKUP(A3150,Sheet2!F:F,Sheet2!H:H)</f>
        <v>0</v>
      </c>
      <c r="Q3150" s="15">
        <f t="shared" si="242"/>
        <v>9.4500000000000011</v>
      </c>
      <c r="R3150" s="38">
        <f t="shared" si="243"/>
        <v>9.7335000000000012</v>
      </c>
      <c r="S3150" s="26">
        <v>0</v>
      </c>
      <c r="T3150" s="13" t="str">
        <f t="shared" si="245"/>
        <v>Up</v>
      </c>
    </row>
    <row r="3151" spans="1:20" s="14" customFormat="1" hidden="1" x14ac:dyDescent="0.3">
      <c r="A3151" s="11">
        <v>6062188</v>
      </c>
      <c r="B3151" s="11">
        <v>6062188</v>
      </c>
      <c r="C3151" s="11" t="s">
        <v>26</v>
      </c>
      <c r="D3151" s="11" t="s">
        <v>27</v>
      </c>
      <c r="E3151" s="13" t="str">
        <f>_xlfn.XLOOKUP(B3151,Sheet1!A:A,Sheet1!B:B)</f>
        <v>DS POLISAN SPRAY GLOSSY WHITE      400ML</v>
      </c>
      <c r="F3151" s="13" t="str">
        <f t="shared" si="244"/>
        <v>CROWN  - DS POLISAN SPRAY GLOSSY WHITE      400ML</v>
      </c>
      <c r="G3151" s="13"/>
      <c r="H3151" s="91" t="s">
        <v>28</v>
      </c>
      <c r="I3151" s="11" t="s">
        <v>29</v>
      </c>
      <c r="J3151" s="11" t="s">
        <v>29</v>
      </c>
      <c r="K3151" s="11" t="s">
        <v>30</v>
      </c>
      <c r="M3151" s="11" t="s">
        <v>7062</v>
      </c>
      <c r="N3151" s="13">
        <v>3105</v>
      </c>
      <c r="O3151" s="15">
        <f>_xlfn.XLOOKUP(B3151,Sheet1!A:A,Sheet1!E:E)</f>
        <v>7.5</v>
      </c>
      <c r="P3151" s="26"/>
      <c r="Q3151" s="15">
        <f t="shared" si="242"/>
        <v>7.875</v>
      </c>
      <c r="R3151" s="38">
        <f t="shared" si="243"/>
        <v>8.1112500000000001</v>
      </c>
      <c r="S3151" s="26">
        <v>0</v>
      </c>
      <c r="T3151" s="13" t="str">
        <f t="shared" si="245"/>
        <v>Up</v>
      </c>
    </row>
    <row r="3152" spans="1:20" s="14" customFormat="1" hidden="1" x14ac:dyDescent="0.3">
      <c r="A3152" s="11">
        <v>6062190</v>
      </c>
      <c r="B3152" s="11">
        <v>6062190</v>
      </c>
      <c r="C3152" s="11" t="s">
        <v>26</v>
      </c>
      <c r="D3152" s="11" t="s">
        <v>27</v>
      </c>
      <c r="E3152" s="13" t="str">
        <f>_xlfn.XLOOKUP(B3152,Sheet1!A:A,Sheet1!B:B)</f>
        <v>DS POLISAN SPRAY LIGHT IVORY       400ML</v>
      </c>
      <c r="F3152" s="13" t="str">
        <f t="shared" si="244"/>
        <v>CROWN  - DS POLISAN SPRAY LIGHT IVORY       400ML</v>
      </c>
      <c r="G3152" s="13"/>
      <c r="H3152" s="91" t="s">
        <v>28</v>
      </c>
      <c r="I3152" s="11" t="s">
        <v>29</v>
      </c>
      <c r="J3152" s="11" t="s">
        <v>29</v>
      </c>
      <c r="K3152" s="11" t="s">
        <v>30</v>
      </c>
      <c r="M3152" s="11" t="s">
        <v>7062</v>
      </c>
      <c r="N3152" s="13">
        <v>3105</v>
      </c>
      <c r="O3152" s="15">
        <f>_xlfn.XLOOKUP(B3152,Sheet1!A:A,Sheet1!E:E)</f>
        <v>7.5</v>
      </c>
      <c r="P3152" s="26"/>
      <c r="Q3152" s="15">
        <f t="shared" si="242"/>
        <v>7.875</v>
      </c>
      <c r="R3152" s="38">
        <f t="shared" si="243"/>
        <v>8.1112500000000001</v>
      </c>
      <c r="S3152" s="26">
        <v>0</v>
      </c>
      <c r="T3152" s="13" t="str">
        <f t="shared" si="245"/>
        <v>Up</v>
      </c>
    </row>
    <row r="3153" spans="1:20" s="14" customFormat="1" hidden="1" x14ac:dyDescent="0.3">
      <c r="A3153" s="11">
        <v>6062191</v>
      </c>
      <c r="B3153" s="11">
        <v>6062191</v>
      </c>
      <c r="C3153" s="11" t="s">
        <v>26</v>
      </c>
      <c r="D3153" s="11" t="s">
        <v>27</v>
      </c>
      <c r="E3153" s="13" t="str">
        <f>_xlfn.XLOOKUP(B3153,Sheet1!A:A,Sheet1!B:B)</f>
        <v>DS POLISAN SPRAY CLAY BROWN        400ML</v>
      </c>
      <c r="F3153" s="13" t="str">
        <f t="shared" si="244"/>
        <v>CROWN  - DS POLISAN SPRAY CLAY BROWN        400ML</v>
      </c>
      <c r="G3153" s="13"/>
      <c r="H3153" s="91" t="s">
        <v>28</v>
      </c>
      <c r="I3153" s="11" t="s">
        <v>29</v>
      </c>
      <c r="J3153" s="11" t="s">
        <v>29</v>
      </c>
      <c r="K3153" s="11" t="s">
        <v>30</v>
      </c>
      <c r="M3153" s="11" t="s">
        <v>7062</v>
      </c>
      <c r="N3153" s="13">
        <v>3105</v>
      </c>
      <c r="O3153" s="15">
        <f>_xlfn.XLOOKUP(B3153,Sheet1!A:A,Sheet1!E:E)</f>
        <v>7.5</v>
      </c>
      <c r="P3153" s="26"/>
      <c r="Q3153" s="15">
        <f t="shared" si="242"/>
        <v>7.875</v>
      </c>
      <c r="R3153" s="38">
        <f t="shared" si="243"/>
        <v>8.1112500000000001</v>
      </c>
      <c r="S3153" s="26">
        <v>0</v>
      </c>
      <c r="T3153" s="13" t="str">
        <f t="shared" si="245"/>
        <v>Up</v>
      </c>
    </row>
    <row r="3154" spans="1:20" s="14" customFormat="1" hidden="1" x14ac:dyDescent="0.3">
      <c r="A3154" s="11">
        <v>6062192</v>
      </c>
      <c r="B3154" s="11">
        <v>6062192</v>
      </c>
      <c r="C3154" s="11" t="s">
        <v>26</v>
      </c>
      <c r="D3154" s="11" t="s">
        <v>27</v>
      </c>
      <c r="E3154" s="13" t="str">
        <f>_xlfn.XLOOKUP(B3154,Sheet1!A:A,Sheet1!B:B)</f>
        <v>DS POLISAN SPRAY SILVER GREY       400ML</v>
      </c>
      <c r="F3154" s="13" t="str">
        <f t="shared" si="244"/>
        <v>CROWN  - DS POLISAN SPRAY SILVER GREY       400ML</v>
      </c>
      <c r="G3154" s="13"/>
      <c r="H3154" s="91" t="s">
        <v>28</v>
      </c>
      <c r="I3154" s="11" t="s">
        <v>29</v>
      </c>
      <c r="J3154" s="11" t="s">
        <v>29</v>
      </c>
      <c r="K3154" s="11" t="s">
        <v>30</v>
      </c>
      <c r="M3154" s="11" t="s">
        <v>7062</v>
      </c>
      <c r="N3154" s="13">
        <v>3105</v>
      </c>
      <c r="O3154" s="15">
        <f>_xlfn.XLOOKUP(B3154,Sheet1!A:A,Sheet1!E:E)</f>
        <v>7.5</v>
      </c>
      <c r="P3154" s="26"/>
      <c r="Q3154" s="15">
        <f t="shared" si="242"/>
        <v>7.875</v>
      </c>
      <c r="R3154" s="38">
        <f t="shared" si="243"/>
        <v>8.1112500000000001</v>
      </c>
      <c r="S3154" s="26">
        <v>0</v>
      </c>
      <c r="T3154" s="13" t="str">
        <f t="shared" si="245"/>
        <v>Up</v>
      </c>
    </row>
    <row r="3155" spans="1:20" s="14" customFormat="1" hidden="1" x14ac:dyDescent="0.3">
      <c r="A3155" s="11">
        <v>6045098</v>
      </c>
      <c r="B3155" s="11">
        <v>6045098</v>
      </c>
      <c r="C3155" s="11" t="s">
        <v>26</v>
      </c>
      <c r="D3155" s="11" t="s">
        <v>27</v>
      </c>
      <c r="E3155" s="13" t="str">
        <f>_xlfn.XLOOKUP(B3155,Sheet1!A:A,Sheet1!B:B)</f>
        <v>DS BLACKROCK HI-VIS VEST YELLOW    MED</v>
      </c>
      <c r="F3155" s="13" t="str">
        <f t="shared" si="244"/>
        <v>CROWN  - DS BLACKROCK HI-VIS VEST YELLOW    MED</v>
      </c>
      <c r="G3155" s="13"/>
      <c r="H3155" s="91" t="s">
        <v>28</v>
      </c>
      <c r="I3155" s="11" t="s">
        <v>29</v>
      </c>
      <c r="J3155" s="11" t="s">
        <v>29</v>
      </c>
      <c r="K3155" s="11" t="s">
        <v>30</v>
      </c>
      <c r="M3155" s="11" t="s">
        <v>7062</v>
      </c>
      <c r="N3155" s="13">
        <v>3105</v>
      </c>
      <c r="O3155" s="15">
        <f>_xlfn.XLOOKUP(B3155,Sheet1!A:A,Sheet1!E:E)</f>
        <v>3.38</v>
      </c>
      <c r="P3155" s="26"/>
      <c r="Q3155" s="29">
        <f t="shared" ref="Q3155:Q3218" si="246">O3155*1.05</f>
        <v>3.5489999999999999</v>
      </c>
      <c r="R3155" s="38">
        <f t="shared" si="243"/>
        <v>3.6554700000000002</v>
      </c>
      <c r="S3155" s="26">
        <v>0</v>
      </c>
      <c r="T3155" s="13" t="str">
        <f t="shared" si="245"/>
        <v>Up</v>
      </c>
    </row>
    <row r="3156" spans="1:20" s="14" customFormat="1" hidden="1" x14ac:dyDescent="0.3">
      <c r="A3156" s="11">
        <v>6043585</v>
      </c>
      <c r="B3156" s="11">
        <v>6043585</v>
      </c>
      <c r="C3156" s="11" t="s">
        <v>26</v>
      </c>
      <c r="D3156" s="11" t="s">
        <v>27</v>
      </c>
      <c r="E3156" s="13" t="str">
        <f>_xlfn.XLOOKUP(B3156,Sheet1!A:A,Sheet1!B:B)</f>
        <v>DS BLACKROCK GENERAL PVC GLOVES</v>
      </c>
      <c r="F3156" s="13" t="str">
        <f t="shared" si="244"/>
        <v>CROWN  - DS BLACKROCK GENERAL PVC GLOVES</v>
      </c>
      <c r="G3156" s="13"/>
      <c r="H3156" s="91" t="s">
        <v>28</v>
      </c>
      <c r="I3156" s="11" t="s">
        <v>29</v>
      </c>
      <c r="J3156" s="11" t="s">
        <v>29</v>
      </c>
      <c r="K3156" s="11" t="s">
        <v>30</v>
      </c>
      <c r="M3156" s="11" t="s">
        <v>7062</v>
      </c>
      <c r="N3156" s="13">
        <v>3105</v>
      </c>
      <c r="O3156" s="15">
        <f>_xlfn.XLOOKUP(B3156,Sheet1!A:A,Sheet1!E:E)</f>
        <v>3.59</v>
      </c>
      <c r="P3156" s="26"/>
      <c r="Q3156" s="15">
        <f t="shared" si="246"/>
        <v>3.7694999999999999</v>
      </c>
      <c r="R3156" s="38">
        <f t="shared" si="243"/>
        <v>3.8825849999999997</v>
      </c>
      <c r="S3156" s="26">
        <v>0</v>
      </c>
      <c r="T3156" s="13" t="str">
        <f t="shared" si="245"/>
        <v>Up</v>
      </c>
    </row>
    <row r="3157" spans="1:20" s="14" customFormat="1" hidden="1" x14ac:dyDescent="0.3">
      <c r="A3157" s="11">
        <v>6042841</v>
      </c>
      <c r="B3157" s="11">
        <v>6042841</v>
      </c>
      <c r="C3157" s="11" t="s">
        <v>26</v>
      </c>
      <c r="D3157" s="11" t="s">
        <v>27</v>
      </c>
      <c r="E3157" s="13" t="str">
        <f>_xlfn.XLOOKUP(B3157,Sheet1!A:A,Sheet1!B:B)</f>
        <v>DS CIRET FLOOR SIGN WET PAINT</v>
      </c>
      <c r="F3157" s="13" t="str">
        <f t="shared" si="244"/>
        <v>CROWN  - DS CIRET FLOOR SIGN WET PAINT</v>
      </c>
      <c r="G3157" s="13"/>
      <c r="H3157" s="91" t="s">
        <v>28</v>
      </c>
      <c r="I3157" s="11" t="s">
        <v>29</v>
      </c>
      <c r="J3157" s="11" t="s">
        <v>29</v>
      </c>
      <c r="K3157" s="11" t="s">
        <v>30</v>
      </c>
      <c r="M3157" s="11" t="s">
        <v>7062</v>
      </c>
      <c r="N3157" s="13">
        <v>3105</v>
      </c>
      <c r="O3157" s="15">
        <f>_xlfn.XLOOKUP(B3157,Sheet1!A:A,Sheet1!E:E)</f>
        <v>13.02</v>
      </c>
      <c r="P3157" s="26"/>
      <c r="Q3157" s="15">
        <f t="shared" si="246"/>
        <v>13.670999999999999</v>
      </c>
      <c r="R3157" s="38">
        <f t="shared" si="243"/>
        <v>14.08113</v>
      </c>
      <c r="S3157" s="26">
        <v>0</v>
      </c>
      <c r="T3157" s="13" t="str">
        <f t="shared" si="245"/>
        <v>Up</v>
      </c>
    </row>
    <row r="3158" spans="1:20" s="14" customFormat="1" hidden="1" x14ac:dyDescent="0.3">
      <c r="A3158" s="11">
        <v>6042828</v>
      </c>
      <c r="B3158" s="11">
        <v>6042828</v>
      </c>
      <c r="C3158" s="11" t="s">
        <v>26</v>
      </c>
      <c r="D3158" s="11" t="s">
        <v>27</v>
      </c>
      <c r="E3158" s="13" t="str">
        <f>_xlfn.XLOOKUP(B3158,Sheet1!A:A,Sheet1!B:B)</f>
        <v>DS FILLTITE PREMIER MASK FFP1      5PK</v>
      </c>
      <c r="F3158" s="13" t="str">
        <f t="shared" si="244"/>
        <v>CROWN  - DS FILLTITE PREMIER MASK FFP1      5PK</v>
      </c>
      <c r="G3158" s="13"/>
      <c r="H3158" s="91" t="s">
        <v>28</v>
      </c>
      <c r="I3158" s="11" t="s">
        <v>29</v>
      </c>
      <c r="J3158" s="11" t="s">
        <v>29</v>
      </c>
      <c r="K3158" s="11" t="s">
        <v>30</v>
      </c>
      <c r="M3158" s="11" t="s">
        <v>7062</v>
      </c>
      <c r="N3158" s="13">
        <v>3105</v>
      </c>
      <c r="O3158" s="15">
        <f>_xlfn.XLOOKUP(B3158,Sheet1!A:A,Sheet1!E:E)</f>
        <v>23.81</v>
      </c>
      <c r="P3158" s="26"/>
      <c r="Q3158" s="15">
        <f t="shared" si="246"/>
        <v>25.000499999999999</v>
      </c>
      <c r="R3158" s="38">
        <f t="shared" si="243"/>
        <v>25.750515</v>
      </c>
      <c r="S3158" s="26">
        <v>0</v>
      </c>
      <c r="T3158" s="13" t="str">
        <f t="shared" si="245"/>
        <v>Up</v>
      </c>
    </row>
    <row r="3159" spans="1:20" s="14" customFormat="1" hidden="1" x14ac:dyDescent="0.3">
      <c r="A3159" s="11">
        <v>6042371</v>
      </c>
      <c r="B3159" s="11">
        <v>6042371</v>
      </c>
      <c r="C3159" s="11" t="s">
        <v>26</v>
      </c>
      <c r="D3159" s="11" t="s">
        <v>27</v>
      </c>
      <c r="E3159" s="13" t="str">
        <f>_xlfn.XLOOKUP(B3159,Sheet1!A:A,Sheet1!B:B)</f>
        <v>DS BLACKROCK RESPIRATOR FILTER     A1/P2</v>
      </c>
      <c r="F3159" s="13" t="str">
        <f t="shared" si="244"/>
        <v>CROWN  - DS BLACKROCK RESPIRATOR FILTER     A1/P2</v>
      </c>
      <c r="G3159" s="13"/>
      <c r="H3159" s="91" t="s">
        <v>28</v>
      </c>
      <c r="I3159" s="11" t="s">
        <v>29</v>
      </c>
      <c r="J3159" s="11" t="s">
        <v>29</v>
      </c>
      <c r="K3159" s="11" t="s">
        <v>30</v>
      </c>
      <c r="M3159" s="11" t="s">
        <v>7062</v>
      </c>
      <c r="N3159" s="13">
        <v>3105</v>
      </c>
      <c r="O3159" s="15">
        <f>_xlfn.XLOOKUP(B3159,Sheet1!A:A,Sheet1!E:E)</f>
        <v>30.74</v>
      </c>
      <c r="P3159" s="26"/>
      <c r="Q3159" s="15">
        <f t="shared" si="246"/>
        <v>32.277000000000001</v>
      </c>
      <c r="R3159" s="38">
        <f t="shared" si="243"/>
        <v>33.245310000000003</v>
      </c>
      <c r="S3159" s="26">
        <v>0</v>
      </c>
      <c r="T3159" s="13" t="str">
        <f t="shared" si="245"/>
        <v>Up</v>
      </c>
    </row>
    <row r="3160" spans="1:20" s="14" customFormat="1" hidden="1" x14ac:dyDescent="0.3">
      <c r="A3160" s="11">
        <v>6042370</v>
      </c>
      <c r="B3160" s="11">
        <v>6042370</v>
      </c>
      <c r="C3160" s="11" t="s">
        <v>26</v>
      </c>
      <c r="D3160" s="11" t="s">
        <v>27</v>
      </c>
      <c r="E3160" s="13" t="str">
        <f>_xlfn.XLOOKUP(B3160,Sheet1!A:A,Sheet1!B:B)</f>
        <v>DS BLACKROCK TWIN HALF MASK RESPIRATOR</v>
      </c>
      <c r="F3160" s="13" t="str">
        <f t="shared" si="244"/>
        <v>CROWN  - DS BLACKROCK TWIN HALF MASK RESPIRATOR</v>
      </c>
      <c r="G3160" s="13"/>
      <c r="H3160" s="91" t="s">
        <v>28</v>
      </c>
      <c r="I3160" s="11" t="s">
        <v>29</v>
      </c>
      <c r="J3160" s="11" t="s">
        <v>29</v>
      </c>
      <c r="K3160" s="11" t="s">
        <v>30</v>
      </c>
      <c r="M3160" s="11" t="s">
        <v>7062</v>
      </c>
      <c r="N3160" s="13">
        <v>3105</v>
      </c>
      <c r="O3160" s="15">
        <f>_xlfn.XLOOKUP(B3160,Sheet1!A:A,Sheet1!E:E)</f>
        <v>47.46</v>
      </c>
      <c r="P3160" s="26"/>
      <c r="Q3160" s="15">
        <f t="shared" si="246"/>
        <v>49.833000000000006</v>
      </c>
      <c r="R3160" s="38">
        <f t="shared" si="243"/>
        <v>51.327990000000007</v>
      </c>
      <c r="S3160" s="26">
        <v>0</v>
      </c>
      <c r="T3160" s="13" t="str">
        <f t="shared" si="245"/>
        <v>Up</v>
      </c>
    </row>
    <row r="3161" spans="1:20" s="14" customFormat="1" hidden="1" x14ac:dyDescent="0.3">
      <c r="A3161" s="11">
        <v>6042315</v>
      </c>
      <c r="B3161" s="11">
        <v>6042315</v>
      </c>
      <c r="C3161" s="11" t="s">
        <v>26</v>
      </c>
      <c r="D3161" s="11" t="s">
        <v>27</v>
      </c>
      <c r="E3161" s="13" t="str">
        <f>_xlfn.XLOOKUP(B3161,Sheet1!A:A,Sheet1!B:B)</f>
        <v>DS BLACKROCK COTTON DRILL GLOVE    L/XL</v>
      </c>
      <c r="F3161" s="13" t="str">
        <f t="shared" si="244"/>
        <v>CROWN  - DS BLACKROCK COTTON DRILL GLOVE    L/XL</v>
      </c>
      <c r="G3161" s="13"/>
      <c r="H3161" s="91" t="s">
        <v>28</v>
      </c>
      <c r="I3161" s="11" t="s">
        <v>29</v>
      </c>
      <c r="J3161" s="11" t="s">
        <v>29</v>
      </c>
      <c r="K3161" s="11" t="s">
        <v>30</v>
      </c>
      <c r="M3161" s="11" t="s">
        <v>7062</v>
      </c>
      <c r="N3161" s="13">
        <v>3105</v>
      </c>
      <c r="O3161" s="15">
        <f>_xlfn.XLOOKUP(B3161,Sheet1!A:A,Sheet1!E:E)</f>
        <v>3.01</v>
      </c>
      <c r="P3161" s="26"/>
      <c r="Q3161" s="15">
        <f t="shared" si="246"/>
        <v>3.1604999999999999</v>
      </c>
      <c r="R3161" s="38">
        <f t="shared" si="243"/>
        <v>3.255315</v>
      </c>
      <c r="S3161" s="26">
        <v>0</v>
      </c>
      <c r="T3161" s="13" t="str">
        <f t="shared" si="245"/>
        <v>Up</v>
      </c>
    </row>
    <row r="3162" spans="1:20" s="14" customFormat="1" hidden="1" x14ac:dyDescent="0.3">
      <c r="A3162" s="11">
        <v>6041592</v>
      </c>
      <c r="B3162" s="11">
        <v>6041592</v>
      </c>
      <c r="C3162" s="11" t="s">
        <v>26</v>
      </c>
      <c r="D3162" s="11" t="s">
        <v>27</v>
      </c>
      <c r="E3162" s="13" t="str">
        <f>_xlfn.XLOOKUP(B3162,Sheet1!A:A,Sheet1!B:B)</f>
        <v>DS BLACKROCK SAFE HELMT WHITE    6 POINT</v>
      </c>
      <c r="F3162" s="13" t="str">
        <f t="shared" si="244"/>
        <v>CROWN  - DS BLACKROCK SAFE HELMT WHITE    6 POINT</v>
      </c>
      <c r="G3162" s="13"/>
      <c r="H3162" s="91" t="s">
        <v>28</v>
      </c>
      <c r="I3162" s="11" t="s">
        <v>29</v>
      </c>
      <c r="J3162" s="11" t="s">
        <v>29</v>
      </c>
      <c r="K3162" s="11" t="s">
        <v>30</v>
      </c>
      <c r="M3162" s="11" t="s">
        <v>7062</v>
      </c>
      <c r="N3162" s="13">
        <v>3105</v>
      </c>
      <c r="O3162" s="15">
        <f>_xlfn.XLOOKUP(B3162,Sheet1!A:A,Sheet1!E:E)</f>
        <v>6.52</v>
      </c>
      <c r="P3162" s="26"/>
      <c r="Q3162" s="15">
        <f t="shared" si="246"/>
        <v>6.8460000000000001</v>
      </c>
      <c r="R3162" s="38">
        <f t="shared" si="243"/>
        <v>7.05138</v>
      </c>
      <c r="S3162" s="26">
        <v>0</v>
      </c>
      <c r="T3162" s="13" t="str">
        <f t="shared" si="245"/>
        <v>Up</v>
      </c>
    </row>
    <row r="3163" spans="1:20" s="14" customFormat="1" hidden="1" x14ac:dyDescent="0.3">
      <c r="A3163" s="11">
        <v>6041590</v>
      </c>
      <c r="B3163" s="11">
        <v>6041590</v>
      </c>
      <c r="C3163" s="11" t="s">
        <v>26</v>
      </c>
      <c r="D3163" s="11" t="s">
        <v>27</v>
      </c>
      <c r="E3163" s="13" t="str">
        <f>_xlfn.XLOOKUP(B3163,Sheet1!A:A,Sheet1!B:B)</f>
        <v>DS BLACKROCK HI-VIS VEST YELLOW    XL</v>
      </c>
      <c r="F3163" s="13" t="str">
        <f t="shared" si="244"/>
        <v>CROWN  - DS BLACKROCK HI-VIS VEST YELLOW    XL</v>
      </c>
      <c r="G3163" s="13"/>
      <c r="H3163" s="91" t="s">
        <v>28</v>
      </c>
      <c r="I3163" s="11" t="s">
        <v>29</v>
      </c>
      <c r="J3163" s="11" t="s">
        <v>29</v>
      </c>
      <c r="K3163" s="11" t="s">
        <v>30</v>
      </c>
      <c r="M3163" s="11" t="s">
        <v>7062</v>
      </c>
      <c r="N3163" s="13">
        <v>3105</v>
      </c>
      <c r="O3163" s="15">
        <f>_xlfn.XLOOKUP(B3163,Sheet1!A:A,Sheet1!E:E)</f>
        <v>3.38</v>
      </c>
      <c r="P3163" s="26"/>
      <c r="Q3163" s="29">
        <f t="shared" si="246"/>
        <v>3.5489999999999999</v>
      </c>
      <c r="R3163" s="38">
        <f t="shared" si="243"/>
        <v>3.6554700000000002</v>
      </c>
      <c r="S3163" s="26">
        <v>0</v>
      </c>
      <c r="T3163" s="13" t="str">
        <f t="shared" si="245"/>
        <v>Up</v>
      </c>
    </row>
    <row r="3164" spans="1:20" s="14" customFormat="1" hidden="1" x14ac:dyDescent="0.3">
      <c r="A3164" s="11">
        <v>6041589</v>
      </c>
      <c r="B3164" s="11">
        <v>6041589</v>
      </c>
      <c r="C3164" s="11" t="s">
        <v>26</v>
      </c>
      <c r="D3164" s="11" t="s">
        <v>27</v>
      </c>
      <c r="E3164" s="13" t="str">
        <f>_xlfn.XLOOKUP(B3164,Sheet1!A:A,Sheet1!B:B)</f>
        <v>DS BLACKROCK HI-VIS VEST YELLOW    L</v>
      </c>
      <c r="F3164" s="13" t="str">
        <f t="shared" si="244"/>
        <v>CROWN  - DS BLACKROCK HI-VIS VEST YELLOW    L</v>
      </c>
      <c r="G3164" s="13"/>
      <c r="H3164" s="91" t="s">
        <v>28</v>
      </c>
      <c r="I3164" s="11" t="s">
        <v>29</v>
      </c>
      <c r="J3164" s="11" t="s">
        <v>29</v>
      </c>
      <c r="K3164" s="11" t="s">
        <v>30</v>
      </c>
      <c r="M3164" s="11" t="s">
        <v>7062</v>
      </c>
      <c r="N3164" s="13">
        <v>3105</v>
      </c>
      <c r="O3164" s="15">
        <f>_xlfn.XLOOKUP(B3164,Sheet1!A:A,Sheet1!E:E)</f>
        <v>3.38</v>
      </c>
      <c r="P3164" s="26"/>
      <c r="Q3164" s="29">
        <f t="shared" si="246"/>
        <v>3.5489999999999999</v>
      </c>
      <c r="R3164" s="38">
        <f t="shared" si="243"/>
        <v>3.6554700000000002</v>
      </c>
      <c r="S3164" s="26">
        <v>0</v>
      </c>
      <c r="T3164" s="13" t="str">
        <f t="shared" si="245"/>
        <v>Up</v>
      </c>
    </row>
    <row r="3165" spans="1:20" s="14" customFormat="1" hidden="1" x14ac:dyDescent="0.3">
      <c r="A3165" s="11">
        <v>6041588</v>
      </c>
      <c r="B3165" s="11">
        <v>6041588</v>
      </c>
      <c r="C3165" s="11" t="s">
        <v>26</v>
      </c>
      <c r="D3165" s="11" t="s">
        <v>27</v>
      </c>
      <c r="E3165" s="13" t="str">
        <f>_xlfn.XLOOKUP(B3165,Sheet1!A:A,Sheet1!B:B)</f>
        <v>DS BLACKROCK BAS SAFETY SPECTACLE  CLEAR</v>
      </c>
      <c r="F3165" s="13" t="str">
        <f t="shared" si="244"/>
        <v>CROWN  - DS BLACKROCK BAS SAFETY SPECTACLE  CLEAR</v>
      </c>
      <c r="G3165" s="13"/>
      <c r="H3165" s="91" t="s">
        <v>28</v>
      </c>
      <c r="I3165" s="11" t="s">
        <v>29</v>
      </c>
      <c r="J3165" s="11" t="s">
        <v>29</v>
      </c>
      <c r="K3165" s="11" t="s">
        <v>30</v>
      </c>
      <c r="M3165" s="11" t="s">
        <v>7062</v>
      </c>
      <c r="N3165" s="13">
        <v>3105</v>
      </c>
      <c r="O3165" s="15">
        <f>_xlfn.XLOOKUP(B3165,Sheet1!A:A,Sheet1!E:E)</f>
        <v>2.4700000000000002</v>
      </c>
      <c r="P3165" s="26"/>
      <c r="Q3165" s="15">
        <f t="shared" si="246"/>
        <v>2.5935000000000001</v>
      </c>
      <c r="R3165" s="38">
        <f t="shared" si="243"/>
        <v>2.6713050000000003</v>
      </c>
      <c r="S3165" s="26">
        <v>0</v>
      </c>
      <c r="T3165" s="13" t="str">
        <f t="shared" si="245"/>
        <v>Up</v>
      </c>
    </row>
    <row r="3166" spans="1:20" s="14" customFormat="1" hidden="1" x14ac:dyDescent="0.3">
      <c r="A3166" s="11">
        <v>6041435</v>
      </c>
      <c r="B3166" s="11">
        <v>6041435</v>
      </c>
      <c r="C3166" s="11" t="s">
        <v>26</v>
      </c>
      <c r="D3166" s="11" t="s">
        <v>27</v>
      </c>
      <c r="E3166" s="13" t="str">
        <f>_xlfn.XLOOKUP(B3166,Sheet1!A:A,Sheet1!B:B)</f>
        <v>DS COPLEY COMFY PADS</v>
      </c>
      <c r="F3166" s="13" t="str">
        <f t="shared" si="244"/>
        <v>CROWN  - DS COPLEY COMFY PADS</v>
      </c>
      <c r="G3166" s="13"/>
      <c r="H3166" s="91" t="s">
        <v>28</v>
      </c>
      <c r="I3166" s="11" t="s">
        <v>29</v>
      </c>
      <c r="J3166" s="11" t="s">
        <v>29</v>
      </c>
      <c r="K3166" s="11" t="s">
        <v>30</v>
      </c>
      <c r="M3166" s="11" t="s">
        <v>7062</v>
      </c>
      <c r="N3166" s="13">
        <v>3105</v>
      </c>
      <c r="O3166" s="15">
        <f>_xlfn.XLOOKUP(B3166,Sheet1!A:A,Sheet1!E:E)</f>
        <v>3.59</v>
      </c>
      <c r="P3166" s="26"/>
      <c r="Q3166" s="15">
        <f t="shared" si="246"/>
        <v>3.7694999999999999</v>
      </c>
      <c r="R3166" s="38">
        <f t="shared" si="243"/>
        <v>3.8825849999999997</v>
      </c>
      <c r="S3166" s="26">
        <v>0</v>
      </c>
      <c r="T3166" s="13" t="str">
        <f t="shared" si="245"/>
        <v>Up</v>
      </c>
    </row>
    <row r="3167" spans="1:20" s="14" customFormat="1" hidden="1" x14ac:dyDescent="0.3">
      <c r="A3167" s="11">
        <v>6040796</v>
      </c>
      <c r="B3167" s="11">
        <v>6040796</v>
      </c>
      <c r="C3167" s="11" t="s">
        <v>26</v>
      </c>
      <c r="D3167" s="11" t="s">
        <v>27</v>
      </c>
      <c r="E3167" s="13" t="str">
        <f>_xlfn.XLOOKUP(B3167,Sheet1!A:A,Sheet1!B:B)</f>
        <v>DS SHIELD REPLACE A1 P3 CARTRIDGE  PACK</v>
      </c>
      <c r="F3167" s="13" t="str">
        <f t="shared" si="244"/>
        <v>CROWN  - DS SHIELD REPLACE A1 P3 CARTRIDGE  PACK</v>
      </c>
      <c r="G3167" s="13"/>
      <c r="H3167" s="91" t="s">
        <v>28</v>
      </c>
      <c r="I3167" s="11" t="s">
        <v>29</v>
      </c>
      <c r="J3167" s="11" t="s">
        <v>29</v>
      </c>
      <c r="K3167" s="11" t="s">
        <v>30</v>
      </c>
      <c r="M3167" s="11" t="s">
        <v>7062</v>
      </c>
      <c r="N3167" s="13">
        <v>3105</v>
      </c>
      <c r="O3167" s="15">
        <f>_xlfn.XLOOKUP(B3167,Sheet1!A:A,Sheet1!E:E)</f>
        <v>11.86</v>
      </c>
      <c r="P3167" s="26"/>
      <c r="Q3167" s="15">
        <f t="shared" si="246"/>
        <v>12.452999999999999</v>
      </c>
      <c r="R3167" s="38">
        <f t="shared" si="243"/>
        <v>12.826589999999999</v>
      </c>
      <c r="S3167" s="26">
        <v>0</v>
      </c>
      <c r="T3167" s="13" t="str">
        <f t="shared" si="245"/>
        <v>Up</v>
      </c>
    </row>
    <row r="3168" spans="1:20" s="14" customFormat="1" hidden="1" x14ac:dyDescent="0.3">
      <c r="A3168" s="11">
        <v>6062193</v>
      </c>
      <c r="B3168" s="11">
        <v>6062193</v>
      </c>
      <c r="C3168" s="11" t="s">
        <v>26</v>
      </c>
      <c r="D3168" s="11" t="s">
        <v>27</v>
      </c>
      <c r="E3168" s="13" t="str">
        <f>_xlfn.XLOOKUP(B3168,Sheet1!A:A,Sheet1!B:B)</f>
        <v>DS POLISAN SPRAY PEBBLE GREY       400ML</v>
      </c>
      <c r="F3168" s="13" t="str">
        <f t="shared" si="244"/>
        <v>CROWN  - DS POLISAN SPRAY PEBBLE GREY       400ML</v>
      </c>
      <c r="G3168" s="13"/>
      <c r="H3168" s="91" t="s">
        <v>28</v>
      </c>
      <c r="I3168" s="11" t="s">
        <v>29</v>
      </c>
      <c r="J3168" s="11" t="s">
        <v>29</v>
      </c>
      <c r="K3168" s="11" t="s">
        <v>30</v>
      </c>
      <c r="M3168" s="11" t="s">
        <v>7062</v>
      </c>
      <c r="N3168" s="13">
        <v>3105</v>
      </c>
      <c r="O3168" s="15">
        <f>_xlfn.XLOOKUP(B3168,Sheet1!A:A,Sheet1!E:E)</f>
        <v>7.5</v>
      </c>
      <c r="P3168" s="26"/>
      <c r="Q3168" s="15">
        <f t="shared" si="246"/>
        <v>7.875</v>
      </c>
      <c r="R3168" s="38">
        <f t="shared" si="243"/>
        <v>8.1112500000000001</v>
      </c>
      <c r="S3168" s="26">
        <v>0</v>
      </c>
      <c r="T3168" s="13" t="str">
        <f t="shared" si="245"/>
        <v>Up</v>
      </c>
    </row>
    <row r="3169" spans="1:20" s="14" customFormat="1" hidden="1" x14ac:dyDescent="0.3">
      <c r="A3169" s="11">
        <v>6062216</v>
      </c>
      <c r="B3169" s="11">
        <v>6062216</v>
      </c>
      <c r="C3169" s="11" t="s">
        <v>26</v>
      </c>
      <c r="D3169" s="11" t="s">
        <v>27</v>
      </c>
      <c r="E3169" s="13" t="str">
        <f>_xlfn.XLOOKUP(B3169,Sheet1!A:A,Sheet1!B:B)</f>
        <v>DS POLISAN METALLIC SPRAY GREEN    400ML</v>
      </c>
      <c r="F3169" s="13" t="str">
        <f t="shared" si="244"/>
        <v>CROWN  - DS POLISAN METALLIC SPRAY GREEN    400ML</v>
      </c>
      <c r="G3169" s="13"/>
      <c r="H3169" s="91" t="s">
        <v>28</v>
      </c>
      <c r="I3169" s="11" t="s">
        <v>29</v>
      </c>
      <c r="J3169" s="11" t="s">
        <v>29</v>
      </c>
      <c r="K3169" s="11" t="s">
        <v>30</v>
      </c>
      <c r="M3169" s="11" t="s">
        <v>7062</v>
      </c>
      <c r="N3169" s="13">
        <v>3105</v>
      </c>
      <c r="O3169" s="15">
        <f>_xlfn.XLOOKUP(B3169,Sheet1!A:A,Sheet1!E:E)</f>
        <v>7.5</v>
      </c>
      <c r="P3169" s="26"/>
      <c r="Q3169" s="15">
        <f t="shared" si="246"/>
        <v>7.875</v>
      </c>
      <c r="R3169" s="38">
        <f t="shared" si="243"/>
        <v>8.1112500000000001</v>
      </c>
      <c r="S3169" s="26">
        <v>0</v>
      </c>
      <c r="T3169" s="13" t="str">
        <f t="shared" si="245"/>
        <v>Up</v>
      </c>
    </row>
    <row r="3170" spans="1:20" s="14" customFormat="1" hidden="1" x14ac:dyDescent="0.3">
      <c r="A3170" s="11">
        <v>6062217</v>
      </c>
      <c r="B3170" s="11">
        <v>6062217</v>
      </c>
      <c r="C3170" s="11" t="s">
        <v>26</v>
      </c>
      <c r="D3170" s="11" t="s">
        <v>27</v>
      </c>
      <c r="E3170" s="13" t="str">
        <f>_xlfn.XLOOKUP(B3170,Sheet1!A:A,Sheet1!B:B)</f>
        <v>DS POLISAN METALLIC SPRAY ALUMIN   400ML</v>
      </c>
      <c r="F3170" s="13" t="str">
        <f t="shared" si="244"/>
        <v>CROWN  - DS POLISAN METALLIC SPRAY ALUMIN   400ML</v>
      </c>
      <c r="G3170" s="13"/>
      <c r="H3170" s="91" t="s">
        <v>28</v>
      </c>
      <c r="I3170" s="11" t="s">
        <v>29</v>
      </c>
      <c r="J3170" s="11" t="s">
        <v>29</v>
      </c>
      <c r="K3170" s="11" t="s">
        <v>30</v>
      </c>
      <c r="M3170" s="11" t="s">
        <v>7062</v>
      </c>
      <c r="N3170" s="13">
        <v>3105</v>
      </c>
      <c r="O3170" s="15">
        <f>_xlfn.XLOOKUP(B3170,Sheet1!A:A,Sheet1!E:E)</f>
        <v>7.5</v>
      </c>
      <c r="P3170" s="26"/>
      <c r="Q3170" s="15">
        <f t="shared" si="246"/>
        <v>7.875</v>
      </c>
      <c r="R3170" s="38">
        <f t="shared" si="243"/>
        <v>8.1112500000000001</v>
      </c>
      <c r="S3170" s="26">
        <v>0</v>
      </c>
      <c r="T3170" s="13" t="str">
        <f t="shared" si="245"/>
        <v>Up</v>
      </c>
    </row>
    <row r="3171" spans="1:20" s="14" customFormat="1" hidden="1" x14ac:dyDescent="0.3">
      <c r="A3171" s="11">
        <v>6062218</v>
      </c>
      <c r="B3171" s="11">
        <v>6062218</v>
      </c>
      <c r="C3171" s="11" t="s">
        <v>26</v>
      </c>
      <c r="D3171" s="11" t="s">
        <v>27</v>
      </c>
      <c r="E3171" s="13" t="str">
        <f>_xlfn.XLOOKUP(B3171,Sheet1!A:A,Sheet1!B:B)</f>
        <v>DS POLISAN METALLIC SPRAY GOLD     400ML</v>
      </c>
      <c r="F3171" s="13" t="str">
        <f t="shared" si="244"/>
        <v>CROWN  - DS POLISAN METALLIC SPRAY GOLD     400ML</v>
      </c>
      <c r="G3171" s="13"/>
      <c r="H3171" s="91" t="s">
        <v>28</v>
      </c>
      <c r="I3171" s="11" t="s">
        <v>29</v>
      </c>
      <c r="J3171" s="11" t="s">
        <v>29</v>
      </c>
      <c r="K3171" s="11" t="s">
        <v>30</v>
      </c>
      <c r="M3171" s="11" t="s">
        <v>7062</v>
      </c>
      <c r="N3171" s="13">
        <v>3105</v>
      </c>
      <c r="O3171" s="15">
        <f>_xlfn.XLOOKUP(B3171,Sheet1!A:A,Sheet1!E:E)</f>
        <v>7.5</v>
      </c>
      <c r="P3171" s="26"/>
      <c r="Q3171" s="15">
        <f t="shared" si="246"/>
        <v>7.875</v>
      </c>
      <c r="R3171" s="38">
        <f t="shared" si="243"/>
        <v>8.1112500000000001</v>
      </c>
      <c r="S3171" s="26">
        <v>0</v>
      </c>
      <c r="T3171" s="13" t="str">
        <f t="shared" si="245"/>
        <v>Up</v>
      </c>
    </row>
    <row r="3172" spans="1:20" s="14" customFormat="1" hidden="1" x14ac:dyDescent="0.3">
      <c r="A3172" s="11">
        <v>6062219</v>
      </c>
      <c r="B3172" s="11">
        <v>6062219</v>
      </c>
      <c r="C3172" s="11" t="s">
        <v>26</v>
      </c>
      <c r="D3172" s="11" t="s">
        <v>27</v>
      </c>
      <c r="E3172" s="13" t="str">
        <f>_xlfn.XLOOKUP(B3172,Sheet1!A:A,Sheet1!B:B)</f>
        <v>DS POLISAN METALLIC SPRAY ANTIQUE  400ML</v>
      </c>
      <c r="F3172" s="13" t="str">
        <f t="shared" si="244"/>
        <v>CROWN  - DS POLISAN METALLIC SPRAY ANTIQUE  400ML</v>
      </c>
      <c r="G3172" s="13"/>
      <c r="H3172" s="91" t="s">
        <v>28</v>
      </c>
      <c r="I3172" s="11" t="s">
        <v>29</v>
      </c>
      <c r="J3172" s="11" t="s">
        <v>29</v>
      </c>
      <c r="K3172" s="11" t="s">
        <v>30</v>
      </c>
      <c r="M3172" s="11" t="s">
        <v>7062</v>
      </c>
      <c r="N3172" s="13">
        <v>3105</v>
      </c>
      <c r="O3172" s="15">
        <f>_xlfn.XLOOKUP(B3172,Sheet1!A:A,Sheet1!E:E)</f>
        <v>7.5</v>
      </c>
      <c r="P3172" s="26"/>
      <c r="Q3172" s="15">
        <f t="shared" si="246"/>
        <v>7.875</v>
      </c>
      <c r="R3172" s="38">
        <f t="shared" si="243"/>
        <v>8.1112500000000001</v>
      </c>
      <c r="S3172" s="26">
        <v>0</v>
      </c>
      <c r="T3172" s="13" t="str">
        <f t="shared" si="245"/>
        <v>Up</v>
      </c>
    </row>
    <row r="3173" spans="1:20" s="14" customFormat="1" hidden="1" x14ac:dyDescent="0.3">
      <c r="A3173" s="11">
        <v>6062220</v>
      </c>
      <c r="B3173" s="11">
        <v>6062220</v>
      </c>
      <c r="C3173" s="11" t="s">
        <v>26</v>
      </c>
      <c r="D3173" s="11" t="s">
        <v>27</v>
      </c>
      <c r="E3173" s="13" t="str">
        <f>_xlfn.XLOOKUP(B3173,Sheet1!A:A,Sheet1!B:B)</f>
        <v>DS POLISAN METALLIC SPRAY COPPER   400ML</v>
      </c>
      <c r="F3173" s="13" t="str">
        <f t="shared" si="244"/>
        <v>CROWN  - DS POLISAN METALLIC SPRAY COPPER   400ML</v>
      </c>
      <c r="G3173" s="13"/>
      <c r="H3173" s="91" t="s">
        <v>28</v>
      </c>
      <c r="I3173" s="11" t="s">
        <v>29</v>
      </c>
      <c r="J3173" s="11" t="s">
        <v>29</v>
      </c>
      <c r="K3173" s="11" t="s">
        <v>30</v>
      </c>
      <c r="M3173" s="11" t="s">
        <v>7062</v>
      </c>
      <c r="N3173" s="13">
        <v>3105</v>
      </c>
      <c r="O3173" s="15">
        <f>_xlfn.XLOOKUP(B3173,Sheet1!A:A,Sheet1!E:E)</f>
        <v>7.5</v>
      </c>
      <c r="P3173" s="26"/>
      <c r="Q3173" s="15">
        <f t="shared" si="246"/>
        <v>7.875</v>
      </c>
      <c r="R3173" s="38">
        <f t="shared" ref="R3173:R3236" si="247">Q3173*1.03</f>
        <v>8.1112500000000001</v>
      </c>
      <c r="S3173" s="26">
        <v>0</v>
      </c>
      <c r="T3173" s="13" t="str">
        <f t="shared" si="245"/>
        <v>Up</v>
      </c>
    </row>
    <row r="3174" spans="1:20" s="14" customFormat="1" hidden="1" x14ac:dyDescent="0.3">
      <c r="A3174" s="11">
        <v>6062221</v>
      </c>
      <c r="B3174" s="11">
        <v>6062221</v>
      </c>
      <c r="C3174" s="11" t="s">
        <v>26</v>
      </c>
      <c r="D3174" s="11" t="s">
        <v>27</v>
      </c>
      <c r="E3174" s="13" t="str">
        <f>_xlfn.XLOOKUP(B3174,Sheet1!A:A,Sheet1!B:B)</f>
        <v>DS POLISAN METALLIC SPRAY BRONZE   400ML</v>
      </c>
      <c r="F3174" s="13" t="str">
        <f t="shared" si="244"/>
        <v>CROWN  - DS POLISAN METALLIC SPRAY BRONZE   400ML</v>
      </c>
      <c r="G3174" s="13"/>
      <c r="H3174" s="91" t="s">
        <v>28</v>
      </c>
      <c r="I3174" s="11" t="s">
        <v>29</v>
      </c>
      <c r="J3174" s="11" t="s">
        <v>29</v>
      </c>
      <c r="K3174" s="11" t="s">
        <v>30</v>
      </c>
      <c r="M3174" s="11" t="s">
        <v>7062</v>
      </c>
      <c r="N3174" s="13">
        <v>3105</v>
      </c>
      <c r="O3174" s="15">
        <f>_xlfn.XLOOKUP(B3174,Sheet1!A:A,Sheet1!E:E)</f>
        <v>7.5</v>
      </c>
      <c r="P3174" s="26"/>
      <c r="Q3174" s="15">
        <f t="shared" si="246"/>
        <v>7.875</v>
      </c>
      <c r="R3174" s="38">
        <f t="shared" si="247"/>
        <v>8.1112500000000001</v>
      </c>
      <c r="S3174" s="26">
        <v>0</v>
      </c>
      <c r="T3174" s="13" t="str">
        <f t="shared" si="245"/>
        <v>Up</v>
      </c>
    </row>
    <row r="3175" spans="1:20" s="14" customFormat="1" hidden="1" x14ac:dyDescent="0.3">
      <c r="A3175" s="11">
        <v>6062222</v>
      </c>
      <c r="B3175" s="11">
        <v>6062222</v>
      </c>
      <c r="C3175" s="11" t="s">
        <v>26</v>
      </c>
      <c r="D3175" s="11" t="s">
        <v>27</v>
      </c>
      <c r="E3175" s="13" t="str">
        <f>_xlfn.XLOOKUP(B3175,Sheet1!A:A,Sheet1!B:B)</f>
        <v>DS POLISAN PLASTIC SURF CLAY BROWN 400ML</v>
      </c>
      <c r="F3175" s="13" t="str">
        <f t="shared" si="244"/>
        <v>CROWN  - DS POLISAN PLASTIC SURF CLAY BROWN 400ML</v>
      </c>
      <c r="G3175" s="13"/>
      <c r="H3175" s="91" t="s">
        <v>28</v>
      </c>
      <c r="I3175" s="11" t="s">
        <v>29</v>
      </c>
      <c r="J3175" s="11" t="s">
        <v>29</v>
      </c>
      <c r="K3175" s="11" t="s">
        <v>30</v>
      </c>
      <c r="M3175" s="11" t="s">
        <v>7062</v>
      </c>
      <c r="N3175" s="13">
        <v>3105</v>
      </c>
      <c r="O3175" s="15">
        <f>_xlfn.XLOOKUP(B3175,Sheet1!A:A,Sheet1!E:E)</f>
        <v>10</v>
      </c>
      <c r="P3175" s="26"/>
      <c r="Q3175" s="29">
        <f t="shared" si="246"/>
        <v>10.5</v>
      </c>
      <c r="R3175" s="38">
        <f t="shared" si="247"/>
        <v>10.815</v>
      </c>
      <c r="S3175" s="26">
        <v>0</v>
      </c>
      <c r="T3175" s="13" t="str">
        <f t="shared" si="245"/>
        <v>Up</v>
      </c>
    </row>
    <row r="3176" spans="1:20" s="14" customFormat="1" hidden="1" x14ac:dyDescent="0.3">
      <c r="A3176" s="11">
        <v>6062223</v>
      </c>
      <c r="B3176" s="11">
        <v>6062223</v>
      </c>
      <c r="C3176" s="11" t="s">
        <v>26</v>
      </c>
      <c r="D3176" s="11" t="s">
        <v>27</v>
      </c>
      <c r="E3176" s="13" t="str">
        <f>_xlfn.XLOOKUP(B3176,Sheet1!A:A,Sheet1!B:B)</f>
        <v>DS POLISAN PLASTIC SURF MATT BLACK 400ML</v>
      </c>
      <c r="F3176" s="13" t="str">
        <f t="shared" si="244"/>
        <v>CROWN  - DS POLISAN PLASTIC SURF MATT BLACK 400ML</v>
      </c>
      <c r="G3176" s="13"/>
      <c r="H3176" s="91" t="s">
        <v>28</v>
      </c>
      <c r="I3176" s="11" t="s">
        <v>29</v>
      </c>
      <c r="J3176" s="11" t="s">
        <v>29</v>
      </c>
      <c r="K3176" s="11" t="s">
        <v>30</v>
      </c>
      <c r="M3176" s="11" t="s">
        <v>7062</v>
      </c>
      <c r="N3176" s="13">
        <v>3105</v>
      </c>
      <c r="O3176" s="15">
        <f>_xlfn.XLOOKUP(B3176,Sheet1!A:A,Sheet1!E:E)</f>
        <v>10</v>
      </c>
      <c r="P3176" s="26"/>
      <c r="Q3176" s="29">
        <f t="shared" si="246"/>
        <v>10.5</v>
      </c>
      <c r="R3176" s="38">
        <f t="shared" si="247"/>
        <v>10.815</v>
      </c>
      <c r="S3176" s="26">
        <v>0</v>
      </c>
      <c r="T3176" s="13" t="str">
        <f t="shared" si="245"/>
        <v>Up</v>
      </c>
    </row>
    <row r="3177" spans="1:20" s="14" customFormat="1" hidden="1" x14ac:dyDescent="0.3">
      <c r="A3177" s="11">
        <v>6062224</v>
      </c>
      <c r="B3177" s="11">
        <v>6062224</v>
      </c>
      <c r="C3177" s="11" t="s">
        <v>26</v>
      </c>
      <c r="D3177" s="11" t="s">
        <v>27</v>
      </c>
      <c r="E3177" s="13" t="str">
        <f>_xlfn.XLOOKUP(B3177,Sheet1!A:A,Sheet1!B:B)</f>
        <v>DS POLISAN PLASTIC SURF MATT WHITE 400ML</v>
      </c>
      <c r="F3177" s="13" t="str">
        <f t="shared" si="244"/>
        <v>CROWN  - DS POLISAN PLASTIC SURF MATT WHITE 400ML</v>
      </c>
      <c r="G3177" s="13"/>
      <c r="H3177" s="91" t="s">
        <v>28</v>
      </c>
      <c r="I3177" s="11" t="s">
        <v>29</v>
      </c>
      <c r="J3177" s="11" t="s">
        <v>29</v>
      </c>
      <c r="K3177" s="11" t="s">
        <v>30</v>
      </c>
      <c r="M3177" s="11" t="s">
        <v>7062</v>
      </c>
      <c r="N3177" s="13">
        <v>3105</v>
      </c>
      <c r="O3177" s="15">
        <f>_xlfn.XLOOKUP(B3177,Sheet1!A:A,Sheet1!E:E)</f>
        <v>10</v>
      </c>
      <c r="P3177" s="26"/>
      <c r="Q3177" s="29">
        <f t="shared" si="246"/>
        <v>10.5</v>
      </c>
      <c r="R3177" s="38">
        <f t="shared" si="247"/>
        <v>10.815</v>
      </c>
      <c r="S3177" s="26">
        <v>0</v>
      </c>
      <c r="T3177" s="13" t="str">
        <f t="shared" si="245"/>
        <v>Up</v>
      </c>
    </row>
    <row r="3178" spans="1:20" s="14" customFormat="1" hidden="1" x14ac:dyDescent="0.3">
      <c r="A3178" s="11">
        <v>6062225</v>
      </c>
      <c r="B3178" s="11">
        <v>6062225</v>
      </c>
      <c r="C3178" s="11" t="s">
        <v>26</v>
      </c>
      <c r="D3178" s="11" t="s">
        <v>27</v>
      </c>
      <c r="E3178" s="13" t="str">
        <f>_xlfn.XLOOKUP(B3178,Sheet1!A:A,Sheet1!B:B)</f>
        <v>DS POLISAN PLASTIC SURF SILVER GRY 400ML</v>
      </c>
      <c r="F3178" s="13" t="str">
        <f t="shared" si="244"/>
        <v>CROWN  - DS POLISAN PLASTIC SURF SILVER GRY 400ML</v>
      </c>
      <c r="G3178" s="13"/>
      <c r="H3178" s="91" t="s">
        <v>28</v>
      </c>
      <c r="I3178" s="11" t="s">
        <v>29</v>
      </c>
      <c r="J3178" s="11" t="s">
        <v>29</v>
      </c>
      <c r="K3178" s="11" t="s">
        <v>30</v>
      </c>
      <c r="M3178" s="11" t="s">
        <v>7062</v>
      </c>
      <c r="N3178" s="13">
        <v>3105</v>
      </c>
      <c r="O3178" s="15">
        <f>_xlfn.XLOOKUP(B3178,Sheet1!A:A,Sheet1!E:E)</f>
        <v>10</v>
      </c>
      <c r="P3178" s="26"/>
      <c r="Q3178" s="29">
        <f t="shared" si="246"/>
        <v>10.5</v>
      </c>
      <c r="R3178" s="38">
        <f t="shared" si="247"/>
        <v>10.815</v>
      </c>
      <c r="S3178" s="26">
        <v>0</v>
      </c>
      <c r="T3178" s="13" t="str">
        <f t="shared" si="245"/>
        <v>Up</v>
      </c>
    </row>
    <row r="3179" spans="1:20" s="14" customFormat="1" hidden="1" x14ac:dyDescent="0.3">
      <c r="A3179" s="11">
        <v>6062226</v>
      </c>
      <c r="B3179" s="11">
        <v>6062226</v>
      </c>
      <c r="C3179" s="11" t="s">
        <v>26</v>
      </c>
      <c r="D3179" s="11" t="s">
        <v>27</v>
      </c>
      <c r="E3179" s="13" t="str">
        <f>_xlfn.XLOOKUP(B3179,Sheet1!A:A,Sheet1!B:B)</f>
        <v>DS POLISAN SPRAY VARNISH GLOSSY    400ML</v>
      </c>
      <c r="F3179" s="13" t="str">
        <f t="shared" si="244"/>
        <v>CROWN  - DS POLISAN SPRAY VARNISH GLOSSY    400ML</v>
      </c>
      <c r="G3179" s="13"/>
      <c r="H3179" s="91" t="s">
        <v>28</v>
      </c>
      <c r="I3179" s="11" t="s">
        <v>29</v>
      </c>
      <c r="J3179" s="11" t="s">
        <v>29</v>
      </c>
      <c r="K3179" s="11" t="s">
        <v>30</v>
      </c>
      <c r="M3179" s="11" t="s">
        <v>7062</v>
      </c>
      <c r="N3179" s="13">
        <v>3105</v>
      </c>
      <c r="O3179" s="15">
        <f>_xlfn.XLOOKUP(B3179,Sheet1!A:A,Sheet1!E:E)</f>
        <v>7.5</v>
      </c>
      <c r="P3179" s="26"/>
      <c r="Q3179" s="15">
        <f t="shared" si="246"/>
        <v>7.875</v>
      </c>
      <c r="R3179" s="38">
        <f t="shared" si="247"/>
        <v>8.1112500000000001</v>
      </c>
      <c r="S3179" s="26">
        <v>0</v>
      </c>
      <c r="T3179" s="13" t="str">
        <f t="shared" si="245"/>
        <v>Up</v>
      </c>
    </row>
    <row r="3180" spans="1:20" s="14" customFormat="1" hidden="1" x14ac:dyDescent="0.3">
      <c r="A3180" s="11">
        <v>6062228</v>
      </c>
      <c r="B3180" s="11">
        <v>6062228</v>
      </c>
      <c r="C3180" s="11" t="s">
        <v>26</v>
      </c>
      <c r="D3180" s="11" t="s">
        <v>27</v>
      </c>
      <c r="E3180" s="13" t="str">
        <f>_xlfn.XLOOKUP(B3180,Sheet1!A:A,Sheet1!B:B)</f>
        <v>DS POLISAN SPRAY UNIVERSAL PRIMER  400ML</v>
      </c>
      <c r="F3180" s="13" t="str">
        <f t="shared" si="244"/>
        <v>CROWN  - DS POLISAN SPRAY UNIVERSAL PRIMER  400ML</v>
      </c>
      <c r="G3180" s="13"/>
      <c r="H3180" s="91" t="s">
        <v>28</v>
      </c>
      <c r="I3180" s="11" t="s">
        <v>29</v>
      </c>
      <c r="J3180" s="11" t="s">
        <v>29</v>
      </c>
      <c r="K3180" s="11" t="s">
        <v>30</v>
      </c>
      <c r="M3180" s="11" t="s">
        <v>7062</v>
      </c>
      <c r="N3180" s="13">
        <v>3105</v>
      </c>
      <c r="O3180" s="15">
        <f>_xlfn.XLOOKUP(B3180,Sheet1!A:A,Sheet1!E:E)</f>
        <v>7.5</v>
      </c>
      <c r="P3180" s="26"/>
      <c r="Q3180" s="15">
        <f t="shared" si="246"/>
        <v>7.875</v>
      </c>
      <c r="R3180" s="38">
        <f t="shared" si="247"/>
        <v>8.1112500000000001</v>
      </c>
      <c r="S3180" s="26">
        <v>0</v>
      </c>
      <c r="T3180" s="13" t="str">
        <f t="shared" si="245"/>
        <v>Up</v>
      </c>
    </row>
    <row r="3181" spans="1:20" s="14" customFormat="1" hidden="1" x14ac:dyDescent="0.3">
      <c r="A3181" s="11">
        <v>6062229</v>
      </c>
      <c r="B3181" s="11">
        <v>6062229</v>
      </c>
      <c r="C3181" s="11" t="s">
        <v>26</v>
      </c>
      <c r="D3181" s="11" t="s">
        <v>27</v>
      </c>
      <c r="E3181" s="13" t="str">
        <f>_xlfn.XLOOKUP(B3181,Sheet1!A:A,Sheet1!B:B)</f>
        <v>DS POLISAN GLOW IN THE DARK SPRAY  400ML</v>
      </c>
      <c r="F3181" s="13" t="str">
        <f t="shared" si="244"/>
        <v>CROWN  - DS POLISAN GLOW IN THE DARK SPRAY  400ML</v>
      </c>
      <c r="G3181" s="13"/>
      <c r="H3181" s="91" t="s">
        <v>28</v>
      </c>
      <c r="I3181" s="11" t="s">
        <v>29</v>
      </c>
      <c r="J3181" s="11" t="s">
        <v>29</v>
      </c>
      <c r="K3181" s="11" t="s">
        <v>30</v>
      </c>
      <c r="M3181" s="11" t="s">
        <v>7062</v>
      </c>
      <c r="N3181" s="13">
        <v>3105</v>
      </c>
      <c r="O3181" s="15">
        <f>_xlfn.XLOOKUP(B3181,Sheet1!A:A,Sheet1!E:E)</f>
        <v>15</v>
      </c>
      <c r="P3181" s="26"/>
      <c r="Q3181" s="15">
        <f t="shared" si="246"/>
        <v>15.75</v>
      </c>
      <c r="R3181" s="38">
        <f t="shared" si="247"/>
        <v>16.2225</v>
      </c>
      <c r="S3181" s="26">
        <v>0</v>
      </c>
      <c r="T3181" s="13" t="str">
        <f t="shared" si="245"/>
        <v>Up</v>
      </c>
    </row>
    <row r="3182" spans="1:20" s="14" customFormat="1" hidden="1" x14ac:dyDescent="0.3">
      <c r="A3182" s="11">
        <v>6062230</v>
      </c>
      <c r="B3182" s="11">
        <v>6062230</v>
      </c>
      <c r="C3182" s="11" t="s">
        <v>26</v>
      </c>
      <c r="D3182" s="11" t="s">
        <v>27</v>
      </c>
      <c r="E3182" s="13" t="str">
        <f>_xlfn.XLOOKUP(B3182,Sheet1!A:A,Sheet1!B:B)</f>
        <v>DS POLISAN FROSTED GLASS SPRAY     400ML</v>
      </c>
      <c r="F3182" s="13" t="str">
        <f t="shared" si="244"/>
        <v>CROWN  - DS POLISAN FROSTED GLASS SPRAY     400ML</v>
      </c>
      <c r="G3182" s="13"/>
      <c r="H3182" s="91" t="s">
        <v>28</v>
      </c>
      <c r="I3182" s="11" t="s">
        <v>29</v>
      </c>
      <c r="J3182" s="11" t="s">
        <v>29</v>
      </c>
      <c r="K3182" s="11" t="s">
        <v>30</v>
      </c>
      <c r="M3182" s="11" t="s">
        <v>7062</v>
      </c>
      <c r="N3182" s="13">
        <v>3105</v>
      </c>
      <c r="O3182" s="15">
        <f>_xlfn.XLOOKUP(B3182,Sheet1!A:A,Sheet1!E:E)</f>
        <v>10</v>
      </c>
      <c r="P3182" s="26"/>
      <c r="Q3182" s="29">
        <f t="shared" si="246"/>
        <v>10.5</v>
      </c>
      <c r="R3182" s="38">
        <f t="shared" si="247"/>
        <v>10.815</v>
      </c>
      <c r="S3182" s="26">
        <v>0</v>
      </c>
      <c r="T3182" s="13" t="str">
        <f t="shared" si="245"/>
        <v>Up</v>
      </c>
    </row>
    <row r="3183" spans="1:20" s="14" customFormat="1" hidden="1" x14ac:dyDescent="0.3">
      <c r="A3183" s="11">
        <v>6062231</v>
      </c>
      <c r="B3183" s="11">
        <v>6062231</v>
      </c>
      <c r="C3183" s="11" t="s">
        <v>26</v>
      </c>
      <c r="D3183" s="11" t="s">
        <v>27</v>
      </c>
      <c r="E3183" s="13" t="str">
        <f>_xlfn.XLOOKUP(B3183,Sheet1!A:A,Sheet1!B:B)</f>
        <v>DS POLISAN GOLD LEAFING SPRAY      400ML</v>
      </c>
      <c r="F3183" s="13" t="str">
        <f t="shared" si="244"/>
        <v>CROWN  - DS POLISAN GOLD LEAFING SPRAY      400ML</v>
      </c>
      <c r="G3183" s="13"/>
      <c r="H3183" s="91" t="s">
        <v>28</v>
      </c>
      <c r="I3183" s="11" t="s">
        <v>29</v>
      </c>
      <c r="J3183" s="11" t="s">
        <v>29</v>
      </c>
      <c r="K3183" s="11" t="s">
        <v>30</v>
      </c>
      <c r="M3183" s="11" t="s">
        <v>7062</v>
      </c>
      <c r="N3183" s="13">
        <v>3105</v>
      </c>
      <c r="O3183" s="15">
        <f>_xlfn.XLOOKUP(B3183,Sheet1!A:A,Sheet1!E:E)</f>
        <v>10</v>
      </c>
      <c r="P3183" s="26"/>
      <c r="Q3183" s="15">
        <f t="shared" si="246"/>
        <v>10.5</v>
      </c>
      <c r="R3183" s="38">
        <f t="shared" si="247"/>
        <v>10.815</v>
      </c>
      <c r="S3183" s="26">
        <v>0</v>
      </c>
      <c r="T3183" s="13" t="str">
        <f t="shared" si="245"/>
        <v>Up</v>
      </c>
    </row>
    <row r="3184" spans="1:20" s="14" customFormat="1" hidden="1" x14ac:dyDescent="0.3">
      <c r="A3184" s="11">
        <v>6062232</v>
      </c>
      <c r="B3184" s="11">
        <v>6062232</v>
      </c>
      <c r="C3184" s="11" t="s">
        <v>26</v>
      </c>
      <c r="D3184" s="11" t="s">
        <v>27</v>
      </c>
      <c r="E3184" s="13" t="str">
        <f>_xlfn.XLOOKUP(B3184,Sheet1!A:A,Sheet1!B:B)</f>
        <v>DS POLISAN ENAMEL SPRAY WHITE      400ML</v>
      </c>
      <c r="F3184" s="13" t="str">
        <f t="shared" si="244"/>
        <v>CROWN  - DS POLISAN ENAMEL SPRAY WHITE      400ML</v>
      </c>
      <c r="G3184" s="13"/>
      <c r="H3184" s="91" t="s">
        <v>28</v>
      </c>
      <c r="I3184" s="11" t="s">
        <v>29</v>
      </c>
      <c r="J3184" s="11" t="s">
        <v>29</v>
      </c>
      <c r="K3184" s="11" t="s">
        <v>30</v>
      </c>
      <c r="M3184" s="11" t="s">
        <v>7062</v>
      </c>
      <c r="N3184" s="13">
        <v>3105</v>
      </c>
      <c r="O3184" s="15">
        <f>_xlfn.XLOOKUP(B3184,Sheet1!A:A,Sheet1!E:E)</f>
        <v>10</v>
      </c>
      <c r="P3184" s="26"/>
      <c r="Q3184" s="15">
        <f t="shared" si="246"/>
        <v>10.5</v>
      </c>
      <c r="R3184" s="38">
        <f t="shared" si="247"/>
        <v>10.815</v>
      </c>
      <c r="S3184" s="26">
        <v>0</v>
      </c>
      <c r="T3184" s="13" t="str">
        <f t="shared" si="245"/>
        <v>Up</v>
      </c>
    </row>
    <row r="3185" spans="1:20" s="14" customFormat="1" hidden="1" x14ac:dyDescent="0.3">
      <c r="A3185" s="11">
        <v>6062233</v>
      </c>
      <c r="B3185" s="11">
        <v>6062233</v>
      </c>
      <c r="C3185" s="11" t="s">
        <v>26</v>
      </c>
      <c r="D3185" s="11" t="s">
        <v>27</v>
      </c>
      <c r="E3185" s="13" t="str">
        <f>_xlfn.XLOOKUP(B3185,Sheet1!A:A,Sheet1!B:B)</f>
        <v>DS POLISAN GRANITE EFF SPRAY SAND  400ML</v>
      </c>
      <c r="F3185" s="13" t="str">
        <f t="shared" si="244"/>
        <v>CROWN  - DS POLISAN GRANITE EFF SPRAY SAND  400ML</v>
      </c>
      <c r="G3185" s="13"/>
      <c r="H3185" s="91" t="s">
        <v>28</v>
      </c>
      <c r="I3185" s="11" t="s">
        <v>29</v>
      </c>
      <c r="J3185" s="11" t="s">
        <v>29</v>
      </c>
      <c r="K3185" s="11" t="s">
        <v>30</v>
      </c>
      <c r="M3185" s="11" t="s">
        <v>7062</v>
      </c>
      <c r="N3185" s="13">
        <v>3105</v>
      </c>
      <c r="O3185" s="15">
        <f>_xlfn.XLOOKUP(B3185,Sheet1!A:A,Sheet1!E:E)</f>
        <v>15</v>
      </c>
      <c r="P3185" s="26"/>
      <c r="Q3185" s="15">
        <f t="shared" si="246"/>
        <v>15.75</v>
      </c>
      <c r="R3185" s="38">
        <f t="shared" si="247"/>
        <v>16.2225</v>
      </c>
      <c r="S3185" s="26">
        <v>0</v>
      </c>
      <c r="T3185" s="13" t="str">
        <f t="shared" si="245"/>
        <v>Up</v>
      </c>
    </row>
    <row r="3186" spans="1:20" s="14" customFormat="1" hidden="1" x14ac:dyDescent="0.3">
      <c r="A3186" s="11">
        <v>6062234</v>
      </c>
      <c r="B3186" s="11">
        <v>6062234</v>
      </c>
      <c r="C3186" s="11" t="s">
        <v>26</v>
      </c>
      <c r="D3186" s="11" t="s">
        <v>27</v>
      </c>
      <c r="E3186" s="13" t="str">
        <f>_xlfn.XLOOKUP(B3186,Sheet1!A:A,Sheet1!B:B)</f>
        <v>DS POLISAN GRANITE EFF SPRAY WHITE 400ML</v>
      </c>
      <c r="F3186" s="13" t="str">
        <f t="shared" si="244"/>
        <v>CROWN  - DS POLISAN GRANITE EFF SPRAY WHITE 400ML</v>
      </c>
      <c r="G3186" s="13"/>
      <c r="H3186" s="91" t="s">
        <v>28</v>
      </c>
      <c r="I3186" s="11" t="s">
        <v>29</v>
      </c>
      <c r="J3186" s="11" t="s">
        <v>29</v>
      </c>
      <c r="K3186" s="11" t="s">
        <v>30</v>
      </c>
      <c r="M3186" s="11" t="s">
        <v>7062</v>
      </c>
      <c r="N3186" s="13">
        <v>3105</v>
      </c>
      <c r="O3186" s="15">
        <f>_xlfn.XLOOKUP(B3186,Sheet1!A:A,Sheet1!E:E)</f>
        <v>15</v>
      </c>
      <c r="P3186" s="26"/>
      <c r="Q3186" s="15">
        <f t="shared" si="246"/>
        <v>15.75</v>
      </c>
      <c r="R3186" s="38">
        <f t="shared" si="247"/>
        <v>16.2225</v>
      </c>
      <c r="S3186" s="26">
        <v>0</v>
      </c>
      <c r="T3186" s="13" t="str">
        <f t="shared" si="245"/>
        <v>Up</v>
      </c>
    </row>
    <row r="3187" spans="1:20" s="14" customFormat="1" hidden="1" x14ac:dyDescent="0.3">
      <c r="A3187" s="11">
        <v>6062235</v>
      </c>
      <c r="B3187" s="11">
        <v>6062235</v>
      </c>
      <c r="C3187" s="11" t="s">
        <v>26</v>
      </c>
      <c r="D3187" s="11" t="s">
        <v>27</v>
      </c>
      <c r="E3187" s="13" t="str">
        <f>_xlfn.XLOOKUP(B3187,Sheet1!A:A,Sheet1!B:B)</f>
        <v>DS POLISAN FLUORESCENT SPRAY ORNGE 400ML</v>
      </c>
      <c r="F3187" s="13" t="str">
        <f t="shared" si="244"/>
        <v>CROWN  - DS POLISAN FLUORESCENT SPRAY ORNGE 400ML</v>
      </c>
      <c r="G3187" s="13"/>
      <c r="H3187" s="91" t="s">
        <v>28</v>
      </c>
      <c r="I3187" s="11" t="s">
        <v>29</v>
      </c>
      <c r="J3187" s="11" t="s">
        <v>29</v>
      </c>
      <c r="K3187" s="11" t="s">
        <v>30</v>
      </c>
      <c r="M3187" s="11" t="s">
        <v>7062</v>
      </c>
      <c r="N3187" s="13">
        <v>3105</v>
      </c>
      <c r="O3187" s="15">
        <f>_xlfn.XLOOKUP(B3187,Sheet1!A:A,Sheet1!E:E)</f>
        <v>7.5</v>
      </c>
      <c r="P3187" s="26"/>
      <c r="Q3187" s="15">
        <f t="shared" si="246"/>
        <v>7.875</v>
      </c>
      <c r="R3187" s="38">
        <f t="shared" si="247"/>
        <v>8.1112500000000001</v>
      </c>
      <c r="S3187" s="26">
        <v>0</v>
      </c>
      <c r="T3187" s="13" t="str">
        <f t="shared" si="245"/>
        <v>Up</v>
      </c>
    </row>
    <row r="3188" spans="1:20" s="14" customFormat="1" hidden="1" x14ac:dyDescent="0.3">
      <c r="A3188" s="11">
        <v>6062236</v>
      </c>
      <c r="B3188" s="11">
        <v>6062236</v>
      </c>
      <c r="C3188" s="11" t="s">
        <v>26</v>
      </c>
      <c r="D3188" s="11" t="s">
        <v>27</v>
      </c>
      <c r="E3188" s="13" t="str">
        <f>_xlfn.XLOOKUP(B3188,Sheet1!A:A,Sheet1!B:B)</f>
        <v>DS POLISAN S/STEEL EFFECT SPRAY    400ML</v>
      </c>
      <c r="F3188" s="13" t="str">
        <f t="shared" si="244"/>
        <v>CROWN  - DS POLISAN S/STEEL EFFECT SPRAY    400ML</v>
      </c>
      <c r="G3188" s="13"/>
      <c r="H3188" s="91" t="s">
        <v>28</v>
      </c>
      <c r="I3188" s="11" t="s">
        <v>29</v>
      </c>
      <c r="J3188" s="11" t="s">
        <v>29</v>
      </c>
      <c r="K3188" s="11" t="s">
        <v>30</v>
      </c>
      <c r="M3188" s="11" t="s">
        <v>7062</v>
      </c>
      <c r="N3188" s="13">
        <v>3105</v>
      </c>
      <c r="O3188" s="15">
        <f>_xlfn.XLOOKUP(B3188,Sheet1!A:A,Sheet1!E:E)</f>
        <v>10</v>
      </c>
      <c r="P3188" s="26"/>
      <c r="Q3188" s="29">
        <f t="shared" si="246"/>
        <v>10.5</v>
      </c>
      <c r="R3188" s="38">
        <f t="shared" si="247"/>
        <v>10.815</v>
      </c>
      <c r="S3188" s="26">
        <v>0</v>
      </c>
      <c r="T3188" s="13" t="str">
        <f t="shared" si="245"/>
        <v>Up</v>
      </c>
    </row>
    <row r="3189" spans="1:20" s="14" customFormat="1" hidden="1" x14ac:dyDescent="0.3">
      <c r="A3189" s="11">
        <v>6062237</v>
      </c>
      <c r="B3189" s="11">
        <v>6062237</v>
      </c>
      <c r="C3189" s="11" t="s">
        <v>26</v>
      </c>
      <c r="D3189" s="11" t="s">
        <v>27</v>
      </c>
      <c r="E3189" s="13" t="str">
        <f>_xlfn.XLOOKUP(B3189,Sheet1!A:A,Sheet1!B:B)</f>
        <v>DS POLISAN BBQ &amp; STOVE SPRAY PAINT 400ML</v>
      </c>
      <c r="F3189" s="13" t="str">
        <f t="shared" si="244"/>
        <v>CROWN  - DS POLISAN BBQ &amp; STOVE SPRAY PAINT 400ML</v>
      </c>
      <c r="G3189" s="13"/>
      <c r="H3189" s="91" t="s">
        <v>28</v>
      </c>
      <c r="I3189" s="11" t="s">
        <v>29</v>
      </c>
      <c r="J3189" s="11" t="s">
        <v>29</v>
      </c>
      <c r="K3189" s="11" t="s">
        <v>30</v>
      </c>
      <c r="M3189" s="11" t="s">
        <v>7062</v>
      </c>
      <c r="N3189" s="13">
        <v>3105</v>
      </c>
      <c r="O3189" s="15">
        <f>_xlfn.XLOOKUP(B3189,Sheet1!A:A,Sheet1!E:E)</f>
        <v>10</v>
      </c>
      <c r="P3189" s="26"/>
      <c r="Q3189" s="29">
        <f t="shared" si="246"/>
        <v>10.5</v>
      </c>
      <c r="R3189" s="38">
        <f t="shared" si="247"/>
        <v>10.815</v>
      </c>
      <c r="S3189" s="26">
        <v>0</v>
      </c>
      <c r="T3189" s="13" t="str">
        <f t="shared" si="245"/>
        <v>Up</v>
      </c>
    </row>
    <row r="3190" spans="1:20" s="14" customFormat="1" hidden="1" x14ac:dyDescent="0.3">
      <c r="A3190" s="11">
        <v>6062194</v>
      </c>
      <c r="B3190" s="11">
        <v>6062194</v>
      </c>
      <c r="C3190" s="11" t="s">
        <v>26</v>
      </c>
      <c r="D3190" s="11" t="s">
        <v>27</v>
      </c>
      <c r="E3190" s="13" t="str">
        <f>_xlfn.XLOOKUP(B3190,Sheet1!A:A,Sheet1!B:B)</f>
        <v>DS POLISAN SPRAY NAPHTA GREEN      400ML</v>
      </c>
      <c r="F3190" s="13" t="str">
        <f t="shared" si="244"/>
        <v>CROWN  - DS POLISAN SPRAY NAPHTA GREEN      400ML</v>
      </c>
      <c r="G3190" s="13"/>
      <c r="H3190" s="91" t="s">
        <v>28</v>
      </c>
      <c r="I3190" s="11" t="s">
        <v>29</v>
      </c>
      <c r="J3190" s="11" t="s">
        <v>29</v>
      </c>
      <c r="K3190" s="11" t="s">
        <v>30</v>
      </c>
      <c r="M3190" s="11" t="s">
        <v>7062</v>
      </c>
      <c r="N3190" s="13">
        <v>3105</v>
      </c>
      <c r="O3190" s="15">
        <f>_xlfn.XLOOKUP(B3190,Sheet1!A:A,Sheet1!E:E)</f>
        <v>7.5</v>
      </c>
      <c r="P3190" s="26"/>
      <c r="Q3190" s="15">
        <f t="shared" si="246"/>
        <v>7.875</v>
      </c>
      <c r="R3190" s="38">
        <f t="shared" si="247"/>
        <v>8.1112500000000001</v>
      </c>
      <c r="S3190" s="26">
        <v>0</v>
      </c>
      <c r="T3190" s="13" t="str">
        <f t="shared" si="245"/>
        <v>Up</v>
      </c>
    </row>
    <row r="3191" spans="1:20" s="14" customFormat="1" hidden="1" x14ac:dyDescent="0.3">
      <c r="A3191" s="11">
        <v>6062195</v>
      </c>
      <c r="B3191" s="11">
        <v>6062195</v>
      </c>
      <c r="C3191" s="11" t="s">
        <v>26</v>
      </c>
      <c r="D3191" s="11" t="s">
        <v>27</v>
      </c>
      <c r="E3191" s="13" t="str">
        <f>_xlfn.XLOOKUP(B3191,Sheet1!A:A,Sheet1!B:B)</f>
        <v>DS POLISAN SPRAY MELON YELLOW      400ML</v>
      </c>
      <c r="F3191" s="13" t="str">
        <f t="shared" si="244"/>
        <v>CROWN  - DS POLISAN SPRAY MELON YELLOW      400ML</v>
      </c>
      <c r="G3191" s="13"/>
      <c r="H3191" s="91" t="s">
        <v>28</v>
      </c>
      <c r="I3191" s="11" t="s">
        <v>29</v>
      </c>
      <c r="J3191" s="11" t="s">
        <v>29</v>
      </c>
      <c r="K3191" s="11" t="s">
        <v>30</v>
      </c>
      <c r="M3191" s="11" t="s">
        <v>7062</v>
      </c>
      <c r="N3191" s="13">
        <v>3105</v>
      </c>
      <c r="O3191" s="15">
        <f>_xlfn.XLOOKUP(B3191,Sheet1!A:A,Sheet1!E:E)</f>
        <v>7.5</v>
      </c>
      <c r="P3191" s="26"/>
      <c r="Q3191" s="15">
        <f t="shared" si="246"/>
        <v>7.875</v>
      </c>
      <c r="R3191" s="38">
        <f t="shared" si="247"/>
        <v>8.1112500000000001</v>
      </c>
      <c r="S3191" s="26">
        <v>0</v>
      </c>
      <c r="T3191" s="13" t="str">
        <f t="shared" si="245"/>
        <v>Up</v>
      </c>
    </row>
    <row r="3192" spans="1:20" s="14" customFormat="1" hidden="1" x14ac:dyDescent="0.3">
      <c r="A3192" s="11">
        <v>6062196</v>
      </c>
      <c r="B3192" s="11">
        <v>6062196</v>
      </c>
      <c r="C3192" s="11" t="s">
        <v>26</v>
      </c>
      <c r="D3192" s="11" t="s">
        <v>27</v>
      </c>
      <c r="E3192" s="13" t="str">
        <f>_xlfn.XLOOKUP(B3192,Sheet1!A:A,Sheet1!B:B)</f>
        <v>DS POLISAN SPRAY VERMILLON         400ML</v>
      </c>
      <c r="F3192" s="13" t="str">
        <f t="shared" si="244"/>
        <v>CROWN  - DS POLISAN SPRAY VERMILLON         400ML</v>
      </c>
      <c r="G3192" s="13"/>
      <c r="H3192" s="91" t="s">
        <v>28</v>
      </c>
      <c r="I3192" s="11" t="s">
        <v>29</v>
      </c>
      <c r="J3192" s="11" t="s">
        <v>29</v>
      </c>
      <c r="K3192" s="11" t="s">
        <v>30</v>
      </c>
      <c r="M3192" s="11" t="s">
        <v>7062</v>
      </c>
      <c r="N3192" s="13">
        <v>3105</v>
      </c>
      <c r="O3192" s="15">
        <f>_xlfn.XLOOKUP(B3192,Sheet1!A:A,Sheet1!E:E)</f>
        <v>7.5</v>
      </c>
      <c r="P3192" s="26"/>
      <c r="Q3192" s="15">
        <f t="shared" si="246"/>
        <v>7.875</v>
      </c>
      <c r="R3192" s="38">
        <f t="shared" si="247"/>
        <v>8.1112500000000001</v>
      </c>
      <c r="S3192" s="26">
        <v>0</v>
      </c>
      <c r="T3192" s="13" t="str">
        <f t="shared" si="245"/>
        <v>Up</v>
      </c>
    </row>
    <row r="3193" spans="1:20" s="14" customFormat="1" hidden="1" x14ac:dyDescent="0.3">
      <c r="A3193" s="11">
        <v>6062197</v>
      </c>
      <c r="B3193" s="11">
        <v>6062197</v>
      </c>
      <c r="C3193" s="11" t="s">
        <v>26</v>
      </c>
      <c r="D3193" s="11" t="s">
        <v>27</v>
      </c>
      <c r="E3193" s="13" t="str">
        <f>_xlfn.XLOOKUP(B3193,Sheet1!A:A,Sheet1!B:B)</f>
        <v>DS POLISAN SPRAY TRAFFIC BLUE      400ML</v>
      </c>
      <c r="F3193" s="13" t="str">
        <f t="shared" si="244"/>
        <v>CROWN  - DS POLISAN SPRAY TRAFFIC BLUE      400ML</v>
      </c>
      <c r="G3193" s="13"/>
      <c r="H3193" s="91" t="s">
        <v>28</v>
      </c>
      <c r="I3193" s="11" t="s">
        <v>29</v>
      </c>
      <c r="J3193" s="11" t="s">
        <v>29</v>
      </c>
      <c r="K3193" s="11" t="s">
        <v>30</v>
      </c>
      <c r="M3193" s="11" t="s">
        <v>7062</v>
      </c>
      <c r="N3193" s="13">
        <v>3105</v>
      </c>
      <c r="O3193" s="15">
        <f>_xlfn.XLOOKUP(B3193,Sheet1!A:A,Sheet1!E:E)</f>
        <v>7.5</v>
      </c>
      <c r="P3193" s="26"/>
      <c r="Q3193" s="15">
        <f t="shared" si="246"/>
        <v>7.875</v>
      </c>
      <c r="R3193" s="38">
        <f t="shared" si="247"/>
        <v>8.1112500000000001</v>
      </c>
      <c r="S3193" s="26">
        <v>0</v>
      </c>
      <c r="T3193" s="13" t="str">
        <f t="shared" si="245"/>
        <v>Up</v>
      </c>
    </row>
    <row r="3194" spans="1:20" s="14" customFormat="1" hidden="1" x14ac:dyDescent="0.3">
      <c r="A3194" s="11">
        <v>6062198</v>
      </c>
      <c r="B3194" s="11">
        <v>6062198</v>
      </c>
      <c r="C3194" s="11" t="s">
        <v>26</v>
      </c>
      <c r="D3194" s="11" t="s">
        <v>27</v>
      </c>
      <c r="E3194" s="13" t="str">
        <f>_xlfn.XLOOKUP(B3194,Sheet1!A:A,Sheet1!B:B)</f>
        <v>DS POLISAN SPRAY MAHOGANY BROWN    400ML</v>
      </c>
      <c r="F3194" s="13" t="str">
        <f t="shared" si="244"/>
        <v>CROWN  - DS POLISAN SPRAY MAHOGANY BROWN    400ML</v>
      </c>
      <c r="G3194" s="13"/>
      <c r="H3194" s="91" t="s">
        <v>28</v>
      </c>
      <c r="I3194" s="11" t="s">
        <v>29</v>
      </c>
      <c r="J3194" s="11" t="s">
        <v>29</v>
      </c>
      <c r="K3194" s="11" t="s">
        <v>30</v>
      </c>
      <c r="M3194" s="11" t="s">
        <v>7062</v>
      </c>
      <c r="N3194" s="13">
        <v>3105</v>
      </c>
      <c r="O3194" s="15">
        <f>_xlfn.XLOOKUP(B3194,Sheet1!A:A,Sheet1!E:E)</f>
        <v>7.5</v>
      </c>
      <c r="P3194" s="26"/>
      <c r="Q3194" s="15">
        <f t="shared" si="246"/>
        <v>7.875</v>
      </c>
      <c r="R3194" s="38">
        <f t="shared" si="247"/>
        <v>8.1112500000000001</v>
      </c>
      <c r="S3194" s="26">
        <v>0</v>
      </c>
      <c r="T3194" s="13" t="str">
        <f t="shared" si="245"/>
        <v>Up</v>
      </c>
    </row>
    <row r="3195" spans="1:20" s="14" customFormat="1" hidden="1" x14ac:dyDescent="0.3">
      <c r="A3195" s="11">
        <v>6062199</v>
      </c>
      <c r="B3195" s="11">
        <v>6062199</v>
      </c>
      <c r="C3195" s="11" t="s">
        <v>26</v>
      </c>
      <c r="D3195" s="11" t="s">
        <v>27</v>
      </c>
      <c r="E3195" s="13" t="str">
        <f>_xlfn.XLOOKUP(B3195,Sheet1!A:A,Sheet1!B:B)</f>
        <v>DS POLISAN SPRAY JET BLACK         400ML</v>
      </c>
      <c r="F3195" s="13" t="str">
        <f t="shared" si="244"/>
        <v>CROWN  - DS POLISAN SPRAY JET BLACK         400ML</v>
      </c>
      <c r="G3195" s="13"/>
      <c r="H3195" s="91" t="s">
        <v>28</v>
      </c>
      <c r="I3195" s="11" t="s">
        <v>29</v>
      </c>
      <c r="J3195" s="11" t="s">
        <v>29</v>
      </c>
      <c r="K3195" s="11" t="s">
        <v>30</v>
      </c>
      <c r="M3195" s="11" t="s">
        <v>7062</v>
      </c>
      <c r="N3195" s="13">
        <v>3105</v>
      </c>
      <c r="O3195" s="15">
        <f>_xlfn.XLOOKUP(B3195,Sheet1!A:A,Sheet1!E:E)</f>
        <v>7.5</v>
      </c>
      <c r="P3195" s="26"/>
      <c r="Q3195" s="15">
        <f t="shared" si="246"/>
        <v>7.875</v>
      </c>
      <c r="R3195" s="38">
        <f t="shared" si="247"/>
        <v>8.1112500000000001</v>
      </c>
      <c r="S3195" s="26">
        <v>0</v>
      </c>
      <c r="T3195" s="13" t="str">
        <f t="shared" si="245"/>
        <v>Up</v>
      </c>
    </row>
    <row r="3196" spans="1:20" s="14" customFormat="1" hidden="1" x14ac:dyDescent="0.3">
      <c r="A3196" s="11">
        <v>6062200</v>
      </c>
      <c r="B3196" s="11">
        <v>6062200</v>
      </c>
      <c r="C3196" s="11" t="s">
        <v>26</v>
      </c>
      <c r="D3196" s="11" t="s">
        <v>27</v>
      </c>
      <c r="E3196" s="13" t="str">
        <f>_xlfn.XLOOKUP(B3196,Sheet1!A:A,Sheet1!B:B)</f>
        <v>DS POLISAN SPRAY MATT WHITE        400ML</v>
      </c>
      <c r="F3196" s="13" t="str">
        <f t="shared" si="244"/>
        <v>CROWN  - DS POLISAN SPRAY MATT WHITE        400ML</v>
      </c>
      <c r="G3196" s="13"/>
      <c r="H3196" s="91" t="s">
        <v>28</v>
      </c>
      <c r="I3196" s="11" t="s">
        <v>29</v>
      </c>
      <c r="J3196" s="11" t="s">
        <v>29</v>
      </c>
      <c r="K3196" s="11" t="s">
        <v>30</v>
      </c>
      <c r="M3196" s="11" t="s">
        <v>7062</v>
      </c>
      <c r="N3196" s="13">
        <v>3105</v>
      </c>
      <c r="O3196" s="15">
        <f>_xlfn.XLOOKUP(B3196,Sheet1!A:A,Sheet1!E:E)</f>
        <v>7.5</v>
      </c>
      <c r="P3196" s="26"/>
      <c r="Q3196" s="15">
        <f t="shared" si="246"/>
        <v>7.875</v>
      </c>
      <c r="R3196" s="38">
        <f t="shared" si="247"/>
        <v>8.1112500000000001</v>
      </c>
      <c r="S3196" s="26">
        <v>0</v>
      </c>
      <c r="T3196" s="13" t="str">
        <f t="shared" si="245"/>
        <v>Up</v>
      </c>
    </row>
    <row r="3197" spans="1:20" s="14" customFormat="1" hidden="1" x14ac:dyDescent="0.3">
      <c r="A3197" s="11">
        <v>6062201</v>
      </c>
      <c r="B3197" s="11">
        <v>6062201</v>
      </c>
      <c r="C3197" s="11" t="s">
        <v>26</v>
      </c>
      <c r="D3197" s="11" t="s">
        <v>27</v>
      </c>
      <c r="E3197" s="13" t="str">
        <f>_xlfn.XLOOKUP(B3197,Sheet1!A:A,Sheet1!B:B)</f>
        <v>DS POLISAN SPRAY SIGNAL BLACK      400ML</v>
      </c>
      <c r="F3197" s="13" t="str">
        <f t="shared" si="244"/>
        <v>CROWN  - DS POLISAN SPRAY SIGNAL BLACK      400ML</v>
      </c>
      <c r="G3197" s="13"/>
      <c r="H3197" s="91" t="s">
        <v>28</v>
      </c>
      <c r="I3197" s="11" t="s">
        <v>29</v>
      </c>
      <c r="J3197" s="11" t="s">
        <v>29</v>
      </c>
      <c r="K3197" s="11" t="s">
        <v>30</v>
      </c>
      <c r="M3197" s="11" t="s">
        <v>7062</v>
      </c>
      <c r="N3197" s="13">
        <v>3105</v>
      </c>
      <c r="O3197" s="15">
        <f>_xlfn.XLOOKUP(B3197,Sheet1!A:A,Sheet1!E:E)</f>
        <v>7.5</v>
      </c>
      <c r="P3197" s="26"/>
      <c r="Q3197" s="15">
        <f t="shared" si="246"/>
        <v>7.875</v>
      </c>
      <c r="R3197" s="38">
        <f t="shared" si="247"/>
        <v>8.1112500000000001</v>
      </c>
      <c r="S3197" s="26">
        <v>0</v>
      </c>
      <c r="T3197" s="13" t="str">
        <f t="shared" si="245"/>
        <v>Up</v>
      </c>
    </row>
    <row r="3198" spans="1:20" s="14" customFormat="1" hidden="1" x14ac:dyDescent="0.3">
      <c r="A3198" s="11">
        <v>6062202</v>
      </c>
      <c r="B3198" s="11">
        <v>6062202</v>
      </c>
      <c r="C3198" s="11" t="s">
        <v>26</v>
      </c>
      <c r="D3198" s="11" t="s">
        <v>27</v>
      </c>
      <c r="E3198" s="13" t="str">
        <f>_xlfn.XLOOKUP(B3198,Sheet1!A:A,Sheet1!B:B)</f>
        <v>DS POLISAN SPRAY LIGHT GREY        400ML</v>
      </c>
      <c r="F3198" s="13" t="str">
        <f t="shared" ref="F3198:F3261" si="248">D3198&amp;" - "&amp;E3198</f>
        <v>CROWN  - DS POLISAN SPRAY LIGHT GREY        400ML</v>
      </c>
      <c r="G3198" s="13"/>
      <c r="H3198" s="91" t="s">
        <v>28</v>
      </c>
      <c r="I3198" s="11" t="s">
        <v>29</v>
      </c>
      <c r="J3198" s="11" t="s">
        <v>29</v>
      </c>
      <c r="K3198" s="11" t="s">
        <v>30</v>
      </c>
      <c r="M3198" s="11" t="s">
        <v>7062</v>
      </c>
      <c r="N3198" s="13">
        <v>3105</v>
      </c>
      <c r="O3198" s="15">
        <f>_xlfn.XLOOKUP(B3198,Sheet1!A:A,Sheet1!E:E)</f>
        <v>7.5</v>
      </c>
      <c r="P3198" s="26"/>
      <c r="Q3198" s="15">
        <f t="shared" si="246"/>
        <v>7.875</v>
      </c>
      <c r="R3198" s="38">
        <f t="shared" si="247"/>
        <v>8.1112500000000001</v>
      </c>
      <c r="S3198" s="26">
        <v>0</v>
      </c>
      <c r="T3198" s="13" t="str">
        <f t="shared" si="245"/>
        <v>Up</v>
      </c>
    </row>
    <row r="3199" spans="1:20" s="14" customFormat="1" hidden="1" x14ac:dyDescent="0.3">
      <c r="A3199" s="11">
        <v>6062203</v>
      </c>
      <c r="B3199" s="11">
        <v>6062203</v>
      </c>
      <c r="C3199" s="11" t="s">
        <v>26</v>
      </c>
      <c r="D3199" s="11" t="s">
        <v>27</v>
      </c>
      <c r="E3199" s="13" t="str">
        <f>_xlfn.XLOOKUP(B3199,Sheet1!A:A,Sheet1!B:B)</f>
        <v>DS POLISAN SPRAY OYSTER WHITE      400ML</v>
      </c>
      <c r="F3199" s="13" t="str">
        <f t="shared" si="248"/>
        <v>CROWN  - DS POLISAN SPRAY OYSTER WHITE      400ML</v>
      </c>
      <c r="G3199" s="13"/>
      <c r="H3199" s="91" t="s">
        <v>28</v>
      </c>
      <c r="I3199" s="11" t="s">
        <v>29</v>
      </c>
      <c r="J3199" s="11" t="s">
        <v>29</v>
      </c>
      <c r="K3199" s="11" t="s">
        <v>30</v>
      </c>
      <c r="M3199" s="11" t="s">
        <v>7062</v>
      </c>
      <c r="N3199" s="13">
        <v>3105</v>
      </c>
      <c r="O3199" s="15">
        <f>_xlfn.XLOOKUP(B3199,Sheet1!A:A,Sheet1!E:E)</f>
        <v>7.5</v>
      </c>
      <c r="P3199" s="26"/>
      <c r="Q3199" s="29">
        <f t="shared" si="246"/>
        <v>7.875</v>
      </c>
      <c r="R3199" s="38">
        <f t="shared" si="247"/>
        <v>8.1112500000000001</v>
      </c>
      <c r="S3199" s="26">
        <v>0</v>
      </c>
      <c r="T3199" s="13" t="str">
        <f t="shared" si="245"/>
        <v>Up</v>
      </c>
    </row>
    <row r="3200" spans="1:20" s="14" customFormat="1" hidden="1" x14ac:dyDescent="0.3">
      <c r="A3200" s="11">
        <v>6062204</v>
      </c>
      <c r="B3200" s="11">
        <v>6062204</v>
      </c>
      <c r="C3200" s="11" t="s">
        <v>26</v>
      </c>
      <c r="D3200" s="11" t="s">
        <v>27</v>
      </c>
      <c r="E3200" s="13" t="str">
        <f>_xlfn.XLOOKUP(B3200,Sheet1!A:A,Sheet1!B:B)</f>
        <v>DS POLISAN SPRAY ZINC YELLOW       400ML</v>
      </c>
      <c r="F3200" s="13" t="str">
        <f t="shared" si="248"/>
        <v>CROWN  - DS POLISAN SPRAY ZINC YELLOW       400ML</v>
      </c>
      <c r="G3200" s="13"/>
      <c r="H3200" s="91" t="s">
        <v>28</v>
      </c>
      <c r="I3200" s="11" t="s">
        <v>29</v>
      </c>
      <c r="J3200" s="11" t="s">
        <v>29</v>
      </c>
      <c r="K3200" s="11" t="s">
        <v>30</v>
      </c>
      <c r="M3200" s="11" t="s">
        <v>7062</v>
      </c>
      <c r="N3200" s="13">
        <v>3105</v>
      </c>
      <c r="O3200" s="15">
        <f>_xlfn.XLOOKUP(B3200,Sheet1!A:A,Sheet1!E:E)</f>
        <v>7.5</v>
      </c>
      <c r="P3200" s="26"/>
      <c r="Q3200" s="15">
        <f t="shared" si="246"/>
        <v>7.875</v>
      </c>
      <c r="R3200" s="38">
        <f t="shared" si="247"/>
        <v>8.1112500000000001</v>
      </c>
      <c r="S3200" s="26">
        <v>0</v>
      </c>
      <c r="T3200" s="13" t="str">
        <f t="shared" si="245"/>
        <v>Up</v>
      </c>
    </row>
    <row r="3201" spans="1:20" s="14" customFormat="1" hidden="1" x14ac:dyDescent="0.3">
      <c r="A3201" s="11">
        <v>6062205</v>
      </c>
      <c r="B3201" s="11">
        <v>6062205</v>
      </c>
      <c r="C3201" s="11" t="s">
        <v>26</v>
      </c>
      <c r="D3201" s="11" t="s">
        <v>27</v>
      </c>
      <c r="E3201" s="13" t="str">
        <f>_xlfn.XLOOKUP(B3201,Sheet1!A:A,Sheet1!B:B)</f>
        <v>DS POLISAN SPRAY FLAME RED         400ML</v>
      </c>
      <c r="F3201" s="13" t="str">
        <f t="shared" si="248"/>
        <v>CROWN  - DS POLISAN SPRAY FLAME RED         400ML</v>
      </c>
      <c r="G3201" s="13"/>
      <c r="H3201" s="91" t="s">
        <v>28</v>
      </c>
      <c r="I3201" s="11" t="s">
        <v>29</v>
      </c>
      <c r="J3201" s="11" t="s">
        <v>29</v>
      </c>
      <c r="K3201" s="11" t="s">
        <v>30</v>
      </c>
      <c r="M3201" s="11" t="s">
        <v>7062</v>
      </c>
      <c r="N3201" s="13">
        <v>3105</v>
      </c>
      <c r="O3201" s="15">
        <f>_xlfn.XLOOKUP(B3201,Sheet1!A:A,Sheet1!E:E)</f>
        <v>7.5</v>
      </c>
      <c r="P3201" s="26"/>
      <c r="Q3201" s="15">
        <f t="shared" si="246"/>
        <v>7.875</v>
      </c>
      <c r="R3201" s="38">
        <f t="shared" si="247"/>
        <v>8.1112500000000001</v>
      </c>
      <c r="S3201" s="26">
        <v>0</v>
      </c>
      <c r="T3201" s="13" t="str">
        <f t="shared" si="245"/>
        <v>Up</v>
      </c>
    </row>
    <row r="3202" spans="1:20" s="14" customFormat="1" hidden="1" x14ac:dyDescent="0.3">
      <c r="A3202" s="11">
        <v>6062206</v>
      </c>
      <c r="B3202" s="11">
        <v>6062206</v>
      </c>
      <c r="C3202" s="11" t="s">
        <v>26</v>
      </c>
      <c r="D3202" s="11" t="s">
        <v>27</v>
      </c>
      <c r="E3202" s="13" t="str">
        <f>_xlfn.XLOOKUP(B3202,Sheet1!A:A,Sheet1!B:B)</f>
        <v>DS POLISAN SPRAY BLUE LILAC        400ML</v>
      </c>
      <c r="F3202" s="13" t="str">
        <f t="shared" si="248"/>
        <v>CROWN  - DS POLISAN SPRAY BLUE LILAC        400ML</v>
      </c>
      <c r="G3202" s="13"/>
      <c r="H3202" s="91" t="s">
        <v>28</v>
      </c>
      <c r="I3202" s="11" t="s">
        <v>29</v>
      </c>
      <c r="J3202" s="11" t="s">
        <v>29</v>
      </c>
      <c r="K3202" s="11" t="s">
        <v>30</v>
      </c>
      <c r="M3202" s="11" t="s">
        <v>7062</v>
      </c>
      <c r="N3202" s="13">
        <v>3105</v>
      </c>
      <c r="O3202" s="15">
        <f>_xlfn.XLOOKUP(B3202,Sheet1!A:A,Sheet1!E:E)</f>
        <v>7.5</v>
      </c>
      <c r="P3202" s="26"/>
      <c r="Q3202" s="15">
        <f t="shared" si="246"/>
        <v>7.875</v>
      </c>
      <c r="R3202" s="38">
        <f t="shared" si="247"/>
        <v>8.1112500000000001</v>
      </c>
      <c r="S3202" s="26">
        <v>0</v>
      </c>
      <c r="T3202" s="13" t="str">
        <f t="shared" ref="T3202:T3265" si="249">IF(Q3202&gt;=R3202,"No Change","Up")</f>
        <v>Up</v>
      </c>
    </row>
    <row r="3203" spans="1:20" s="14" customFormat="1" hidden="1" x14ac:dyDescent="0.3">
      <c r="A3203" s="11">
        <v>6062207</v>
      </c>
      <c r="B3203" s="11">
        <v>6062207</v>
      </c>
      <c r="C3203" s="11" t="s">
        <v>26</v>
      </c>
      <c r="D3203" s="11" t="s">
        <v>27</v>
      </c>
      <c r="E3203" s="13" t="str">
        <f>_xlfn.XLOOKUP(B3203,Sheet1!A:A,Sheet1!B:B)</f>
        <v>DS POLISAN SPRAY MOSS GREEN        400ML</v>
      </c>
      <c r="F3203" s="13" t="str">
        <f t="shared" si="248"/>
        <v>CROWN  - DS POLISAN SPRAY MOSS GREEN        400ML</v>
      </c>
      <c r="G3203" s="13"/>
      <c r="H3203" s="91" t="s">
        <v>28</v>
      </c>
      <c r="I3203" s="11" t="s">
        <v>29</v>
      </c>
      <c r="J3203" s="11" t="s">
        <v>29</v>
      </c>
      <c r="K3203" s="11" t="s">
        <v>30</v>
      </c>
      <c r="M3203" s="11" t="s">
        <v>7062</v>
      </c>
      <c r="N3203" s="13">
        <v>3105</v>
      </c>
      <c r="O3203" s="15">
        <f>_xlfn.XLOOKUP(B3203,Sheet1!A:A,Sheet1!E:E)</f>
        <v>7.5</v>
      </c>
      <c r="P3203" s="26"/>
      <c r="Q3203" s="15">
        <f t="shared" si="246"/>
        <v>7.875</v>
      </c>
      <c r="R3203" s="38">
        <f t="shared" si="247"/>
        <v>8.1112500000000001</v>
      </c>
      <c r="S3203" s="26">
        <v>0</v>
      </c>
      <c r="T3203" s="13" t="str">
        <f t="shared" si="249"/>
        <v>Up</v>
      </c>
    </row>
    <row r="3204" spans="1:20" s="14" customFormat="1" hidden="1" x14ac:dyDescent="0.3">
      <c r="A3204" s="11">
        <v>6062209</v>
      </c>
      <c r="B3204" s="11">
        <v>6062209</v>
      </c>
      <c r="C3204" s="11" t="s">
        <v>26</v>
      </c>
      <c r="D3204" s="11" t="s">
        <v>27</v>
      </c>
      <c r="E3204" s="13" t="str">
        <f>_xlfn.XLOOKUP(B3204,Sheet1!A:A,Sheet1!B:B)</f>
        <v>DS POLISAN SPRAY ANTHRACITE        400ML</v>
      </c>
      <c r="F3204" s="13" t="str">
        <f t="shared" si="248"/>
        <v>CROWN  - DS POLISAN SPRAY ANTHRACITE        400ML</v>
      </c>
      <c r="G3204" s="13"/>
      <c r="H3204" s="91" t="s">
        <v>28</v>
      </c>
      <c r="I3204" s="11" t="s">
        <v>29</v>
      </c>
      <c r="J3204" s="11" t="s">
        <v>29</v>
      </c>
      <c r="K3204" s="11" t="s">
        <v>30</v>
      </c>
      <c r="M3204" s="11" t="s">
        <v>7062</v>
      </c>
      <c r="N3204" s="13">
        <v>3105</v>
      </c>
      <c r="O3204" s="15">
        <f>_xlfn.XLOOKUP(B3204,Sheet1!A:A,Sheet1!E:E)</f>
        <v>7.5</v>
      </c>
      <c r="P3204" s="26"/>
      <c r="Q3204" s="15">
        <f t="shared" si="246"/>
        <v>7.875</v>
      </c>
      <c r="R3204" s="38">
        <f t="shared" si="247"/>
        <v>8.1112500000000001</v>
      </c>
      <c r="S3204" s="26">
        <v>0</v>
      </c>
      <c r="T3204" s="13" t="str">
        <f t="shared" si="249"/>
        <v>Up</v>
      </c>
    </row>
    <row r="3205" spans="1:20" s="14" customFormat="1" hidden="1" x14ac:dyDescent="0.3">
      <c r="A3205" s="11">
        <v>6062210</v>
      </c>
      <c r="B3205" s="11">
        <v>6062210</v>
      </c>
      <c r="C3205" s="11" t="s">
        <v>26</v>
      </c>
      <c r="D3205" s="11" t="s">
        <v>27</v>
      </c>
      <c r="E3205" s="13" t="str">
        <f>_xlfn.XLOOKUP(B3205,Sheet1!A:A,Sheet1!B:B)</f>
        <v>DS POLISAN SPRAY WINDOW GREY       400ML</v>
      </c>
      <c r="F3205" s="13" t="str">
        <f t="shared" si="248"/>
        <v>CROWN  - DS POLISAN SPRAY WINDOW GREY       400ML</v>
      </c>
      <c r="G3205" s="13"/>
      <c r="H3205" s="91" t="s">
        <v>28</v>
      </c>
      <c r="I3205" s="11" t="s">
        <v>29</v>
      </c>
      <c r="J3205" s="11" t="s">
        <v>29</v>
      </c>
      <c r="K3205" s="11" t="s">
        <v>30</v>
      </c>
      <c r="M3205" s="11" t="s">
        <v>7062</v>
      </c>
      <c r="N3205" s="13">
        <v>3105</v>
      </c>
      <c r="O3205" s="15">
        <f>_xlfn.XLOOKUP(B3205,Sheet1!A:A,Sheet1!E:E)</f>
        <v>7.5</v>
      </c>
      <c r="P3205" s="26"/>
      <c r="Q3205" s="15">
        <f t="shared" si="246"/>
        <v>7.875</v>
      </c>
      <c r="R3205" s="38">
        <f t="shared" si="247"/>
        <v>8.1112500000000001</v>
      </c>
      <c r="S3205" s="26">
        <v>0</v>
      </c>
      <c r="T3205" s="13" t="str">
        <f t="shared" si="249"/>
        <v>Up</v>
      </c>
    </row>
    <row r="3206" spans="1:20" s="14" customFormat="1" hidden="1" x14ac:dyDescent="0.3">
      <c r="A3206" s="11">
        <v>6062211</v>
      </c>
      <c r="B3206" s="11">
        <v>6062211</v>
      </c>
      <c r="C3206" s="11" t="s">
        <v>26</v>
      </c>
      <c r="D3206" s="11" t="s">
        <v>27</v>
      </c>
      <c r="E3206" s="13" t="str">
        <f>_xlfn.XLOOKUP(B3206,Sheet1!A:A,Sheet1!B:B)</f>
        <v>DS POLISAN SPRAY CREAM             400ML</v>
      </c>
      <c r="F3206" s="13" t="str">
        <f t="shared" si="248"/>
        <v>CROWN  - DS POLISAN SPRAY CREAM             400ML</v>
      </c>
      <c r="G3206" s="13"/>
      <c r="H3206" s="91" t="s">
        <v>28</v>
      </c>
      <c r="I3206" s="11" t="s">
        <v>29</v>
      </c>
      <c r="J3206" s="11" t="s">
        <v>29</v>
      </c>
      <c r="K3206" s="11" t="s">
        <v>30</v>
      </c>
      <c r="M3206" s="11" t="s">
        <v>7062</v>
      </c>
      <c r="N3206" s="13">
        <v>3105</v>
      </c>
      <c r="O3206" s="15">
        <f>_xlfn.XLOOKUP(B3206,Sheet1!A:A,Sheet1!E:E)</f>
        <v>7.5</v>
      </c>
      <c r="P3206" s="26"/>
      <c r="Q3206" s="15">
        <f t="shared" si="246"/>
        <v>7.875</v>
      </c>
      <c r="R3206" s="38">
        <f t="shared" si="247"/>
        <v>8.1112500000000001</v>
      </c>
      <c r="S3206" s="26">
        <v>0</v>
      </c>
      <c r="T3206" s="13" t="str">
        <f t="shared" si="249"/>
        <v>Up</v>
      </c>
    </row>
    <row r="3207" spans="1:20" s="14" customFormat="1" hidden="1" x14ac:dyDescent="0.3">
      <c r="A3207" s="11">
        <v>6062212</v>
      </c>
      <c r="B3207" s="11">
        <v>6062212</v>
      </c>
      <c r="C3207" s="11" t="s">
        <v>26</v>
      </c>
      <c r="D3207" s="11" t="s">
        <v>27</v>
      </c>
      <c r="E3207" s="13" t="str">
        <f>_xlfn.XLOOKUP(B3207,Sheet1!A:A,Sheet1!B:B)</f>
        <v>DS POLISAN SPRAY GREY WHITE        400ML</v>
      </c>
      <c r="F3207" s="13" t="str">
        <f t="shared" si="248"/>
        <v>CROWN  - DS POLISAN SPRAY GREY WHITE        400ML</v>
      </c>
      <c r="G3207" s="13"/>
      <c r="H3207" s="91" t="s">
        <v>28</v>
      </c>
      <c r="I3207" s="11" t="s">
        <v>29</v>
      </c>
      <c r="J3207" s="11" t="s">
        <v>29</v>
      </c>
      <c r="K3207" s="11" t="s">
        <v>30</v>
      </c>
      <c r="M3207" s="11" t="s">
        <v>7062</v>
      </c>
      <c r="N3207" s="13">
        <v>3105</v>
      </c>
      <c r="O3207" s="15">
        <f>_xlfn.XLOOKUP(B3207,Sheet1!A:A,Sheet1!E:E)</f>
        <v>7.5</v>
      </c>
      <c r="P3207" s="26"/>
      <c r="Q3207" s="15">
        <f t="shared" si="246"/>
        <v>7.875</v>
      </c>
      <c r="R3207" s="38">
        <f t="shared" si="247"/>
        <v>8.1112500000000001</v>
      </c>
      <c r="S3207" s="26">
        <v>0</v>
      </c>
      <c r="T3207" s="13" t="str">
        <f t="shared" si="249"/>
        <v>Up</v>
      </c>
    </row>
    <row r="3208" spans="1:20" s="14" customFormat="1" hidden="1" x14ac:dyDescent="0.3">
      <c r="A3208" s="11">
        <v>6062213</v>
      </c>
      <c r="B3208" s="11">
        <v>6062213</v>
      </c>
      <c r="C3208" s="11" t="s">
        <v>26</v>
      </c>
      <c r="D3208" s="11" t="s">
        <v>27</v>
      </c>
      <c r="E3208" s="13" t="str">
        <f>_xlfn.XLOOKUP(B3208,Sheet1!A:A,Sheet1!B:B)</f>
        <v>DS POLISAN METALLIC SPRAY BLUE     400ML</v>
      </c>
      <c r="F3208" s="13" t="str">
        <f t="shared" si="248"/>
        <v>CROWN  - DS POLISAN METALLIC SPRAY BLUE     400ML</v>
      </c>
      <c r="G3208" s="13"/>
      <c r="H3208" s="91" t="s">
        <v>28</v>
      </c>
      <c r="I3208" s="11" t="s">
        <v>29</v>
      </c>
      <c r="J3208" s="11" t="s">
        <v>29</v>
      </c>
      <c r="K3208" s="11" t="s">
        <v>30</v>
      </c>
      <c r="M3208" s="11" t="s">
        <v>7062</v>
      </c>
      <c r="N3208" s="13">
        <v>3105</v>
      </c>
      <c r="O3208" s="15">
        <f>_xlfn.XLOOKUP(B3208,Sheet1!A:A,Sheet1!E:E)</f>
        <v>7.5</v>
      </c>
      <c r="P3208" s="26"/>
      <c r="Q3208" s="15">
        <f t="shared" si="246"/>
        <v>7.875</v>
      </c>
      <c r="R3208" s="38">
        <f t="shared" si="247"/>
        <v>8.1112500000000001</v>
      </c>
      <c r="S3208" s="26">
        <v>0</v>
      </c>
      <c r="T3208" s="13" t="str">
        <f t="shared" si="249"/>
        <v>Up</v>
      </c>
    </row>
    <row r="3209" spans="1:20" s="14" customFormat="1" hidden="1" x14ac:dyDescent="0.3">
      <c r="A3209" s="11">
        <v>6062214</v>
      </c>
      <c r="B3209" s="11">
        <v>6062214</v>
      </c>
      <c r="C3209" s="11" t="s">
        <v>26</v>
      </c>
      <c r="D3209" s="11" t="s">
        <v>27</v>
      </c>
      <c r="E3209" s="13" t="str">
        <f>_xlfn.XLOOKUP(B3209,Sheet1!A:A,Sheet1!B:B)</f>
        <v>DS POLISAN METALLIC SPRAY GREY     400ML</v>
      </c>
      <c r="F3209" s="13" t="str">
        <f t="shared" si="248"/>
        <v>CROWN  - DS POLISAN METALLIC SPRAY GREY     400ML</v>
      </c>
      <c r="G3209" s="13"/>
      <c r="H3209" s="91" t="s">
        <v>28</v>
      </c>
      <c r="I3209" s="11" t="s">
        <v>29</v>
      </c>
      <c r="J3209" s="11" t="s">
        <v>29</v>
      </c>
      <c r="K3209" s="11" t="s">
        <v>30</v>
      </c>
      <c r="M3209" s="11" t="s">
        <v>7062</v>
      </c>
      <c r="N3209" s="13">
        <v>3105</v>
      </c>
      <c r="O3209" s="15">
        <f>_xlfn.XLOOKUP(B3209,Sheet1!A:A,Sheet1!E:E)</f>
        <v>7.5</v>
      </c>
      <c r="P3209" s="26"/>
      <c r="Q3209" s="15">
        <f t="shared" si="246"/>
        <v>7.875</v>
      </c>
      <c r="R3209" s="38">
        <f t="shared" si="247"/>
        <v>8.1112500000000001</v>
      </c>
      <c r="S3209" s="26">
        <v>0</v>
      </c>
      <c r="T3209" s="13" t="str">
        <f t="shared" si="249"/>
        <v>Up</v>
      </c>
    </row>
    <row r="3210" spans="1:20" s="14" customFormat="1" hidden="1" x14ac:dyDescent="0.3">
      <c r="A3210" s="11">
        <v>6062215</v>
      </c>
      <c r="B3210" s="11">
        <v>6062215</v>
      </c>
      <c r="C3210" s="11" t="s">
        <v>26</v>
      </c>
      <c r="D3210" s="11" t="s">
        <v>27</v>
      </c>
      <c r="E3210" s="13" t="str">
        <f>_xlfn.XLOOKUP(B3210,Sheet1!A:A,Sheet1!B:B)</f>
        <v>DS POLISAN METALLIC SPRAY BLACK    400ML</v>
      </c>
      <c r="F3210" s="13" t="str">
        <f t="shared" si="248"/>
        <v>CROWN  - DS POLISAN METALLIC SPRAY BLACK    400ML</v>
      </c>
      <c r="G3210" s="13"/>
      <c r="H3210" s="91" t="s">
        <v>28</v>
      </c>
      <c r="I3210" s="11" t="s">
        <v>29</v>
      </c>
      <c r="J3210" s="11" t="s">
        <v>29</v>
      </c>
      <c r="K3210" s="11" t="s">
        <v>30</v>
      </c>
      <c r="M3210" s="11" t="s">
        <v>7062</v>
      </c>
      <c r="N3210" s="13">
        <v>3105</v>
      </c>
      <c r="O3210" s="15">
        <f>_xlfn.XLOOKUP(B3210,Sheet1!A:A,Sheet1!E:E)</f>
        <v>7.5</v>
      </c>
      <c r="P3210" s="26"/>
      <c r="Q3210" s="15">
        <f t="shared" si="246"/>
        <v>7.875</v>
      </c>
      <c r="R3210" s="38">
        <f t="shared" si="247"/>
        <v>8.1112500000000001</v>
      </c>
      <c r="S3210" s="26">
        <v>0</v>
      </c>
      <c r="T3210" s="13" t="str">
        <f t="shared" si="249"/>
        <v>Up</v>
      </c>
    </row>
    <row r="3211" spans="1:20" s="14" customFormat="1" hidden="1" x14ac:dyDescent="0.3">
      <c r="A3211" s="11">
        <v>6063130</v>
      </c>
      <c r="B3211" s="11">
        <v>6063130</v>
      </c>
      <c r="C3211" s="11" t="s">
        <v>26</v>
      </c>
      <c r="D3211" s="11" t="s">
        <v>27</v>
      </c>
      <c r="E3211" s="13" t="str">
        <f>_xlfn.XLOOKUP(B3211,Sheet1!A:A,Sheet1!B:B)</f>
        <v>DS WERNER MINIMAX TOEBOARD PACK</v>
      </c>
      <c r="F3211" s="13" t="str">
        <f t="shared" si="248"/>
        <v>CROWN  - DS WERNER MINIMAX TOEBOARD PACK</v>
      </c>
      <c r="G3211" s="13"/>
      <c r="H3211" s="91" t="s">
        <v>28</v>
      </c>
      <c r="I3211" s="11" t="s">
        <v>29</v>
      </c>
      <c r="J3211" s="11" t="s">
        <v>29</v>
      </c>
      <c r="K3211" s="11" t="s">
        <v>30</v>
      </c>
      <c r="M3211" s="11" t="s">
        <v>7062</v>
      </c>
      <c r="N3211" s="13">
        <v>3105</v>
      </c>
      <c r="O3211" s="15">
        <f>_xlfn.XLOOKUP(B3211,Sheet1!A:A,Sheet1!E:E)</f>
        <v>71.52</v>
      </c>
      <c r="P3211" s="26"/>
      <c r="Q3211" s="15">
        <f t="shared" si="246"/>
        <v>75.096000000000004</v>
      </c>
      <c r="R3211" s="38">
        <f t="shared" si="247"/>
        <v>77.348880000000008</v>
      </c>
      <c r="S3211" s="26">
        <v>0</v>
      </c>
      <c r="T3211" s="13" t="str">
        <f t="shared" si="249"/>
        <v>Up</v>
      </c>
    </row>
    <row r="3212" spans="1:20" s="14" customFormat="1" hidden="1" x14ac:dyDescent="0.3">
      <c r="A3212" s="11">
        <v>6063129</v>
      </c>
      <c r="B3212" s="11">
        <v>6063129</v>
      </c>
      <c r="C3212" s="11" t="s">
        <v>26</v>
      </c>
      <c r="D3212" s="11" t="s">
        <v>27</v>
      </c>
      <c r="E3212" s="13" t="str">
        <f>_xlfn.XLOOKUP(B3212,Sheet1!A:A,Sheet1!B:B)</f>
        <v>DS WERNER MINIMAX ADJUSTABLE LEG PACK</v>
      </c>
      <c r="F3212" s="13" t="str">
        <f t="shared" si="248"/>
        <v>CROWN  - DS WERNER MINIMAX ADJUSTABLE LEG PACK</v>
      </c>
      <c r="G3212" s="13"/>
      <c r="H3212" s="91" t="s">
        <v>28</v>
      </c>
      <c r="I3212" s="11" t="s">
        <v>29</v>
      </c>
      <c r="J3212" s="11" t="s">
        <v>29</v>
      </c>
      <c r="K3212" s="11" t="s">
        <v>30</v>
      </c>
      <c r="M3212" s="11" t="s">
        <v>7062</v>
      </c>
      <c r="N3212" s="13">
        <v>3105</v>
      </c>
      <c r="O3212" s="15">
        <f>_xlfn.XLOOKUP(B3212,Sheet1!A:A,Sheet1!E:E)</f>
        <v>132.19999999999999</v>
      </c>
      <c r="P3212" s="26"/>
      <c r="Q3212" s="29">
        <f t="shared" si="246"/>
        <v>138.81</v>
      </c>
      <c r="R3212" s="38">
        <f t="shared" si="247"/>
        <v>142.9743</v>
      </c>
      <c r="S3212" s="26">
        <v>0</v>
      </c>
      <c r="T3212" s="13" t="str">
        <f t="shared" si="249"/>
        <v>Up</v>
      </c>
    </row>
    <row r="3213" spans="1:20" s="14" customFormat="1" hidden="1" x14ac:dyDescent="0.3">
      <c r="A3213" s="11">
        <v>6063128</v>
      </c>
      <c r="B3213" s="11">
        <v>6063128</v>
      </c>
      <c r="C3213" s="11" t="s">
        <v>26</v>
      </c>
      <c r="D3213" s="11" t="s">
        <v>27</v>
      </c>
      <c r="E3213" s="13" t="str">
        <f>_xlfn.XLOOKUP(B3213,Sheet1!A:A,Sheet1!B:B)</f>
        <v>DS WERNER MINIMAX SP10 MEDIUM STABILISER</v>
      </c>
      <c r="F3213" s="13" t="str">
        <f t="shared" si="248"/>
        <v>CROWN  - DS WERNER MINIMAX SP10 MEDIUM STABILISER</v>
      </c>
      <c r="G3213" s="13"/>
      <c r="H3213" s="91" t="s">
        <v>28</v>
      </c>
      <c r="I3213" s="11" t="s">
        <v>29</v>
      </c>
      <c r="J3213" s="11" t="s">
        <v>29</v>
      </c>
      <c r="K3213" s="11" t="s">
        <v>30</v>
      </c>
      <c r="M3213" s="11" t="s">
        <v>7062</v>
      </c>
      <c r="N3213" s="13">
        <v>3105</v>
      </c>
      <c r="O3213" s="15">
        <f>_xlfn.XLOOKUP(B3213,Sheet1!A:A,Sheet1!E:E)</f>
        <v>136.05000000000001</v>
      </c>
      <c r="P3213" s="26"/>
      <c r="Q3213" s="29">
        <f t="shared" si="246"/>
        <v>142.85250000000002</v>
      </c>
      <c r="R3213" s="38">
        <f t="shared" si="247"/>
        <v>147.13807500000001</v>
      </c>
      <c r="S3213" s="26">
        <v>0</v>
      </c>
      <c r="T3213" s="13" t="str">
        <f t="shared" si="249"/>
        <v>Up</v>
      </c>
    </row>
    <row r="3214" spans="1:20" s="14" customFormat="1" hidden="1" x14ac:dyDescent="0.3">
      <c r="A3214" s="11">
        <v>6063127</v>
      </c>
      <c r="B3214" s="11">
        <v>6063127</v>
      </c>
      <c r="C3214" s="11" t="s">
        <v>26</v>
      </c>
      <c r="D3214" s="11" t="s">
        <v>27</v>
      </c>
      <c r="E3214" s="13" t="str">
        <f>_xlfn.XLOOKUP(B3214,Sheet1!A:A,Sheet1!B:B)</f>
        <v>DS WERNER MINIMAX SP7 SMALL STABILISER</v>
      </c>
      <c r="F3214" s="13" t="str">
        <f t="shared" si="248"/>
        <v>CROWN  - DS WERNER MINIMAX SP7 SMALL STABILISER</v>
      </c>
      <c r="G3214" s="13"/>
      <c r="H3214" s="91" t="s">
        <v>28</v>
      </c>
      <c r="I3214" s="11" t="s">
        <v>29</v>
      </c>
      <c r="J3214" s="11" t="s">
        <v>29</v>
      </c>
      <c r="K3214" s="11" t="s">
        <v>30</v>
      </c>
      <c r="M3214" s="11" t="s">
        <v>7062</v>
      </c>
      <c r="N3214" s="13">
        <v>3105</v>
      </c>
      <c r="O3214" s="15">
        <f>_xlfn.XLOOKUP(B3214,Sheet1!A:A,Sheet1!E:E)</f>
        <v>75.349999999999994</v>
      </c>
      <c r="P3214" s="26"/>
      <c r="Q3214" s="29">
        <f t="shared" si="246"/>
        <v>79.117499999999993</v>
      </c>
      <c r="R3214" s="38">
        <f t="shared" si="247"/>
        <v>81.491024999999993</v>
      </c>
      <c r="S3214" s="26">
        <v>0</v>
      </c>
      <c r="T3214" s="13" t="str">
        <f t="shared" si="249"/>
        <v>Up</v>
      </c>
    </row>
    <row r="3215" spans="1:20" s="14" customFormat="1" hidden="1" x14ac:dyDescent="0.3">
      <c r="A3215" s="11">
        <v>6063126</v>
      </c>
      <c r="B3215" s="11">
        <v>6063126</v>
      </c>
      <c r="C3215" s="11" t="s">
        <v>26</v>
      </c>
      <c r="D3215" s="11" t="s">
        <v>27</v>
      </c>
      <c r="E3215" s="13" t="str">
        <f>_xlfn.XLOOKUP(B3215,Sheet1!A:A,Sheet1!B:B)</f>
        <v>DS WERNER MIMIMAX SP4 TELES STABILISER</v>
      </c>
      <c r="F3215" s="13" t="str">
        <f t="shared" si="248"/>
        <v>CROWN  - DS WERNER MIMIMAX SP4 TELES STABILISER</v>
      </c>
      <c r="G3215" s="13"/>
      <c r="H3215" s="91" t="s">
        <v>28</v>
      </c>
      <c r="I3215" s="11" t="s">
        <v>29</v>
      </c>
      <c r="J3215" s="11" t="s">
        <v>29</v>
      </c>
      <c r="K3215" s="11" t="s">
        <v>30</v>
      </c>
      <c r="M3215" s="11" t="s">
        <v>7062</v>
      </c>
      <c r="N3215" s="13">
        <v>3105</v>
      </c>
      <c r="O3215" s="15">
        <f>_xlfn.XLOOKUP(B3215,Sheet1!A:A,Sheet1!E:E)</f>
        <v>122.31</v>
      </c>
      <c r="P3215" s="26"/>
      <c r="Q3215" s="29">
        <f t="shared" si="246"/>
        <v>128.4255</v>
      </c>
      <c r="R3215" s="38">
        <f t="shared" si="247"/>
        <v>132.278265</v>
      </c>
      <c r="S3215" s="26">
        <v>0</v>
      </c>
      <c r="T3215" s="13" t="str">
        <f t="shared" si="249"/>
        <v>Up</v>
      </c>
    </row>
    <row r="3216" spans="1:20" s="14" customFormat="1" hidden="1" x14ac:dyDescent="0.3">
      <c r="A3216" s="11">
        <v>6063125</v>
      </c>
      <c r="B3216" s="11">
        <v>6063125</v>
      </c>
      <c r="C3216" s="11" t="s">
        <v>26</v>
      </c>
      <c r="D3216" s="11" t="s">
        <v>27</v>
      </c>
      <c r="E3216" s="13" t="str">
        <f>_xlfn.XLOOKUP(B3216,Sheet1!A:A,Sheet1!B:B)</f>
        <v>DS WERNER MINIMAX GUARDRAIL PACK 2 RUNG</v>
      </c>
      <c r="F3216" s="13" t="str">
        <f t="shared" si="248"/>
        <v>CROWN  - DS WERNER MINIMAX GUARDRAIL PACK 2 RUNG</v>
      </c>
      <c r="G3216" s="13"/>
      <c r="H3216" s="91" t="s">
        <v>28</v>
      </c>
      <c r="I3216" s="11" t="s">
        <v>29</v>
      </c>
      <c r="J3216" s="11" t="s">
        <v>29</v>
      </c>
      <c r="K3216" s="11" t="s">
        <v>30</v>
      </c>
      <c r="M3216" s="11" t="s">
        <v>7062</v>
      </c>
      <c r="N3216" s="13">
        <v>3105</v>
      </c>
      <c r="O3216" s="15">
        <f>_xlfn.XLOOKUP(B3216,Sheet1!A:A,Sheet1!E:E)</f>
        <v>276.60000000000002</v>
      </c>
      <c r="P3216" s="26"/>
      <c r="Q3216" s="15">
        <f t="shared" si="246"/>
        <v>290.43000000000006</v>
      </c>
      <c r="R3216" s="38">
        <f t="shared" si="247"/>
        <v>299.14290000000005</v>
      </c>
      <c r="S3216" s="26">
        <v>0</v>
      </c>
      <c r="T3216" s="13" t="str">
        <f t="shared" si="249"/>
        <v>Up</v>
      </c>
    </row>
    <row r="3217" spans="1:20" s="14" customFormat="1" hidden="1" x14ac:dyDescent="0.3">
      <c r="A3217" s="11">
        <v>6063124</v>
      </c>
      <c r="B3217" s="11">
        <v>6063124</v>
      </c>
      <c r="C3217" s="11" t="s">
        <v>26</v>
      </c>
      <c r="D3217" s="11" t="s">
        <v>27</v>
      </c>
      <c r="E3217" s="13" t="str">
        <f>_xlfn.XLOOKUP(B3217,Sheet1!A:A,Sheet1!B:B)</f>
        <v>DS WERNER MINIMAX 2M EXTENSION PACK</v>
      </c>
      <c r="F3217" s="13" t="str">
        <f t="shared" si="248"/>
        <v>CROWN  - DS WERNER MINIMAX 2M EXTENSION PACK</v>
      </c>
      <c r="G3217" s="13"/>
      <c r="H3217" s="91" t="s">
        <v>28</v>
      </c>
      <c r="I3217" s="11" t="s">
        <v>29</v>
      </c>
      <c r="J3217" s="11" t="s">
        <v>29</v>
      </c>
      <c r="K3217" s="11" t="s">
        <v>30</v>
      </c>
      <c r="M3217" s="11" t="s">
        <v>7062</v>
      </c>
      <c r="N3217" s="13">
        <v>3105</v>
      </c>
      <c r="O3217" s="15">
        <f>_xlfn.XLOOKUP(B3217,Sheet1!A:A,Sheet1!E:E)</f>
        <v>809.9</v>
      </c>
      <c r="P3217" s="26"/>
      <c r="Q3217" s="15">
        <f t="shared" si="246"/>
        <v>850.39499999999998</v>
      </c>
      <c r="R3217" s="38">
        <f t="shared" si="247"/>
        <v>875.90684999999996</v>
      </c>
      <c r="S3217" s="26">
        <v>0</v>
      </c>
      <c r="T3217" s="13" t="str">
        <f t="shared" si="249"/>
        <v>Up</v>
      </c>
    </row>
    <row r="3218" spans="1:20" s="14" customFormat="1" hidden="1" x14ac:dyDescent="0.3">
      <c r="A3218" s="11">
        <v>6063123</v>
      </c>
      <c r="B3218" s="11">
        <v>6063123</v>
      </c>
      <c r="C3218" s="11" t="s">
        <v>26</v>
      </c>
      <c r="D3218" s="11" t="s">
        <v>27</v>
      </c>
      <c r="E3218" s="13" t="str">
        <f>_xlfn.XLOOKUP(B3218,Sheet1!A:A,Sheet1!B:B)</f>
        <v>DS WERNER MINIMAX BASE PACK</v>
      </c>
      <c r="F3218" s="13" t="str">
        <f t="shared" si="248"/>
        <v>CROWN  - DS WERNER MINIMAX BASE PACK</v>
      </c>
      <c r="G3218" s="13"/>
      <c r="H3218" s="91" t="s">
        <v>28</v>
      </c>
      <c r="I3218" s="11" t="s">
        <v>29</v>
      </c>
      <c r="J3218" s="11" t="s">
        <v>29</v>
      </c>
      <c r="K3218" s="11" t="s">
        <v>30</v>
      </c>
      <c r="M3218" s="11" t="s">
        <v>7062</v>
      </c>
      <c r="N3218" s="13">
        <v>3105</v>
      </c>
      <c r="O3218" s="15">
        <f>_xlfn.XLOOKUP(B3218,Sheet1!A:A,Sheet1!E:E)</f>
        <v>567.39</v>
      </c>
      <c r="P3218" s="26"/>
      <c r="Q3218" s="15">
        <f t="shared" si="246"/>
        <v>595.7595</v>
      </c>
      <c r="R3218" s="38">
        <f t="shared" si="247"/>
        <v>613.63228500000002</v>
      </c>
      <c r="S3218" s="26">
        <v>0</v>
      </c>
      <c r="T3218" s="13" t="str">
        <f t="shared" si="249"/>
        <v>Up</v>
      </c>
    </row>
    <row r="3219" spans="1:20" s="14" customFormat="1" hidden="1" x14ac:dyDescent="0.3">
      <c r="A3219" s="11">
        <v>6063121</v>
      </c>
      <c r="B3219" s="11">
        <v>6063121</v>
      </c>
      <c r="C3219" s="11" t="s">
        <v>26</v>
      </c>
      <c r="D3219" s="11" t="s">
        <v>27</v>
      </c>
      <c r="E3219" s="13" t="str">
        <f>_xlfn.XLOOKUP(B3219,Sheet1!A:A,Sheet1!B:B)</f>
        <v>DS WERNER MINIMAX HORIZONTAL BRACE 1.8M</v>
      </c>
      <c r="F3219" s="13" t="str">
        <f t="shared" si="248"/>
        <v>CROWN  - DS WERNER MINIMAX HORIZONTAL BRACE 1.8M</v>
      </c>
      <c r="G3219" s="13"/>
      <c r="H3219" s="91" t="s">
        <v>28</v>
      </c>
      <c r="I3219" s="11" t="s">
        <v>29</v>
      </c>
      <c r="J3219" s="11" t="s">
        <v>29</v>
      </c>
      <c r="K3219" s="11" t="s">
        <v>30</v>
      </c>
      <c r="M3219" s="11" t="s">
        <v>7062</v>
      </c>
      <c r="N3219" s="13">
        <v>3105</v>
      </c>
      <c r="O3219" s="15">
        <f>_xlfn.XLOOKUP(B3219,Sheet1!A:A,Sheet1!E:E)</f>
        <v>50.59</v>
      </c>
      <c r="P3219" s="26"/>
      <c r="Q3219" s="15">
        <f t="shared" ref="Q3219:Q3282" si="250">O3219*1.05</f>
        <v>53.119500000000009</v>
      </c>
      <c r="R3219" s="38">
        <f t="shared" si="247"/>
        <v>54.713085000000014</v>
      </c>
      <c r="S3219" s="26">
        <v>0</v>
      </c>
      <c r="T3219" s="13" t="str">
        <f t="shared" si="249"/>
        <v>Up</v>
      </c>
    </row>
    <row r="3220" spans="1:20" s="14" customFormat="1" hidden="1" x14ac:dyDescent="0.3">
      <c r="A3220" s="11">
        <v>6063120</v>
      </c>
      <c r="B3220" s="11">
        <v>6063120</v>
      </c>
      <c r="C3220" s="11" t="s">
        <v>26</v>
      </c>
      <c r="D3220" s="11" t="s">
        <v>27</v>
      </c>
      <c r="E3220" s="13" t="str">
        <f>_xlfn.XLOOKUP(B3220,Sheet1!A:A,Sheet1!B:B)</f>
        <v>DS WERNER EXTENDING ROOF LADDER    4.89M</v>
      </c>
      <c r="F3220" s="13" t="str">
        <f t="shared" si="248"/>
        <v>CROWN  - DS WERNER EXTENDING ROOF LADDER    4.89M</v>
      </c>
      <c r="G3220" s="13"/>
      <c r="H3220" s="91" t="s">
        <v>28</v>
      </c>
      <c r="I3220" s="11" t="s">
        <v>29</v>
      </c>
      <c r="J3220" s="11" t="s">
        <v>29</v>
      </c>
      <c r="K3220" s="11" t="s">
        <v>30</v>
      </c>
      <c r="M3220" s="11" t="s">
        <v>7062</v>
      </c>
      <c r="N3220" s="13">
        <v>3105</v>
      </c>
      <c r="O3220" s="15">
        <f>_xlfn.XLOOKUP(B3220,Sheet1!A:A,Sheet1!E:E)</f>
        <v>319.98</v>
      </c>
      <c r="P3220" s="26"/>
      <c r="Q3220" s="15">
        <f t="shared" si="250"/>
        <v>335.97900000000004</v>
      </c>
      <c r="R3220" s="38">
        <f t="shared" si="247"/>
        <v>346.05837000000002</v>
      </c>
      <c r="S3220" s="26">
        <v>0</v>
      </c>
      <c r="T3220" s="13" t="str">
        <f t="shared" si="249"/>
        <v>Up</v>
      </c>
    </row>
    <row r="3221" spans="1:20" s="14" customFormat="1" hidden="1" x14ac:dyDescent="0.3">
      <c r="A3221" s="11">
        <v>6063119</v>
      </c>
      <c r="B3221" s="11">
        <v>6063119</v>
      </c>
      <c r="C3221" s="11" t="s">
        <v>26</v>
      </c>
      <c r="D3221" s="11" t="s">
        <v>27</v>
      </c>
      <c r="E3221" s="13" t="str">
        <f>_xlfn.XLOOKUP(B3221,Sheet1!A:A,Sheet1!B:B)</f>
        <v>DS WERNER EXTENDING ROOF LADDER    4.33M</v>
      </c>
      <c r="F3221" s="13" t="str">
        <f t="shared" si="248"/>
        <v>CROWN  - DS WERNER EXTENDING ROOF LADDER    4.33M</v>
      </c>
      <c r="G3221" s="13"/>
      <c r="H3221" s="91" t="s">
        <v>28</v>
      </c>
      <c r="I3221" s="11" t="s">
        <v>29</v>
      </c>
      <c r="J3221" s="11" t="s">
        <v>29</v>
      </c>
      <c r="K3221" s="11" t="s">
        <v>30</v>
      </c>
      <c r="M3221" s="11" t="s">
        <v>7062</v>
      </c>
      <c r="N3221" s="13">
        <v>3105</v>
      </c>
      <c r="O3221" s="15">
        <f>_xlfn.XLOOKUP(B3221,Sheet1!A:A,Sheet1!E:E)</f>
        <v>295.82</v>
      </c>
      <c r="P3221" s="26"/>
      <c r="Q3221" s="15">
        <f t="shared" si="250"/>
        <v>310.61099999999999</v>
      </c>
      <c r="R3221" s="38">
        <f t="shared" si="247"/>
        <v>319.92932999999999</v>
      </c>
      <c r="S3221" s="26">
        <v>0</v>
      </c>
      <c r="T3221" s="13" t="str">
        <f t="shared" si="249"/>
        <v>Up</v>
      </c>
    </row>
    <row r="3222" spans="1:20" s="14" customFormat="1" hidden="1" x14ac:dyDescent="0.3">
      <c r="A3222" s="11">
        <v>6063118</v>
      </c>
      <c r="B3222" s="11">
        <v>6063118</v>
      </c>
      <c r="C3222" s="11" t="s">
        <v>26</v>
      </c>
      <c r="D3222" s="11" t="s">
        <v>27</v>
      </c>
      <c r="E3222" s="13" t="str">
        <f>_xlfn.XLOOKUP(B3222,Sheet1!A:A,Sheet1!B:B)</f>
        <v>DS WERNER EXTENDING ROOF LADDER    3.77M</v>
      </c>
      <c r="F3222" s="13" t="str">
        <f t="shared" si="248"/>
        <v>CROWN  - DS WERNER EXTENDING ROOF LADDER    3.77M</v>
      </c>
      <c r="G3222" s="13"/>
      <c r="H3222" s="91" t="s">
        <v>28</v>
      </c>
      <c r="I3222" s="11" t="s">
        <v>29</v>
      </c>
      <c r="J3222" s="11" t="s">
        <v>29</v>
      </c>
      <c r="K3222" s="11" t="s">
        <v>30</v>
      </c>
      <c r="M3222" s="11" t="s">
        <v>7062</v>
      </c>
      <c r="N3222" s="13">
        <v>3105</v>
      </c>
      <c r="O3222" s="15">
        <f>_xlfn.XLOOKUP(B3222,Sheet1!A:A,Sheet1!E:E)</f>
        <v>260.44</v>
      </c>
      <c r="P3222" s="26"/>
      <c r="Q3222" s="15">
        <f t="shared" si="250"/>
        <v>273.46199999999999</v>
      </c>
      <c r="R3222" s="38">
        <f t="shared" si="247"/>
        <v>281.66586000000001</v>
      </c>
      <c r="S3222" s="26">
        <v>0</v>
      </c>
      <c r="T3222" s="13" t="str">
        <f t="shared" si="249"/>
        <v>Up</v>
      </c>
    </row>
    <row r="3223" spans="1:20" s="14" customFormat="1" hidden="1" x14ac:dyDescent="0.3">
      <c r="A3223" s="11">
        <v>6063132</v>
      </c>
      <c r="B3223" s="11">
        <v>6063132</v>
      </c>
      <c r="C3223" s="11" t="s">
        <v>26</v>
      </c>
      <c r="D3223" s="11" t="s">
        <v>27</v>
      </c>
      <c r="E3223" s="13" t="str">
        <f>_xlfn.XLOOKUP(B3223,Sheet1!A:A,Sheet1!B:B)</f>
        <v>DS WERNER STAND OFF (FLAT PACK)</v>
      </c>
      <c r="F3223" s="13" t="str">
        <f t="shared" si="248"/>
        <v>CROWN  - DS WERNER STAND OFF (FLAT PACK)</v>
      </c>
      <c r="G3223" s="13"/>
      <c r="H3223" s="91" t="s">
        <v>28</v>
      </c>
      <c r="I3223" s="11" t="s">
        <v>29</v>
      </c>
      <c r="J3223" s="11" t="s">
        <v>29</v>
      </c>
      <c r="K3223" s="11" t="s">
        <v>30</v>
      </c>
      <c r="M3223" s="11" t="s">
        <v>7062</v>
      </c>
      <c r="N3223" s="13">
        <v>3105</v>
      </c>
      <c r="O3223" s="15">
        <f>_xlfn.XLOOKUP(B3223,Sheet1!A:A,Sheet1!E:E)</f>
        <v>29.58</v>
      </c>
      <c r="P3223" s="26"/>
      <c r="Q3223" s="29">
        <f t="shared" si="250"/>
        <v>31.059000000000001</v>
      </c>
      <c r="R3223" s="38">
        <f t="shared" si="247"/>
        <v>31.990770000000001</v>
      </c>
      <c r="S3223" s="26">
        <v>0</v>
      </c>
      <c r="T3223" s="13" t="str">
        <f t="shared" si="249"/>
        <v>Up</v>
      </c>
    </row>
    <row r="3224" spans="1:20" s="14" customFormat="1" hidden="1" x14ac:dyDescent="0.3">
      <c r="A3224" s="11">
        <v>6063133</v>
      </c>
      <c r="B3224" s="11">
        <v>6063133</v>
      </c>
      <c r="C3224" s="11" t="s">
        <v>26</v>
      </c>
      <c r="D3224" s="11" t="s">
        <v>27</v>
      </c>
      <c r="E3224" s="13" t="str">
        <f>_xlfn.XLOOKUP(B3224,Sheet1!A:A,Sheet1!B:B)</f>
        <v>DS WERNER ULTIMATE STAND OFF BRACKET</v>
      </c>
      <c r="F3224" s="13" t="str">
        <f t="shared" si="248"/>
        <v>CROWN  - DS WERNER ULTIMATE STAND OFF BRACKET</v>
      </c>
      <c r="G3224" s="13"/>
      <c r="H3224" s="91" t="s">
        <v>28</v>
      </c>
      <c r="I3224" s="11" t="s">
        <v>29</v>
      </c>
      <c r="J3224" s="11" t="s">
        <v>29</v>
      </c>
      <c r="K3224" s="11" t="s">
        <v>30</v>
      </c>
      <c r="M3224" s="11" t="s">
        <v>7062</v>
      </c>
      <c r="N3224" s="13">
        <v>3105</v>
      </c>
      <c r="O3224" s="15">
        <f>_xlfn.XLOOKUP(B3224,Sheet1!A:A,Sheet1!E:E)</f>
        <v>225.01</v>
      </c>
      <c r="P3224" s="26"/>
      <c r="Q3224" s="29">
        <f t="shared" si="250"/>
        <v>236.26050000000001</v>
      </c>
      <c r="R3224" s="38">
        <f t="shared" si="247"/>
        <v>243.34831500000001</v>
      </c>
      <c r="S3224" s="26">
        <v>0</v>
      </c>
      <c r="T3224" s="13" t="str">
        <f t="shared" si="249"/>
        <v>Up</v>
      </c>
    </row>
    <row r="3225" spans="1:20" s="14" customFormat="1" hidden="1" x14ac:dyDescent="0.3">
      <c r="A3225" s="11">
        <v>6063134</v>
      </c>
      <c r="B3225" s="11">
        <v>6063134</v>
      </c>
      <c r="C3225" s="11" t="s">
        <v>26</v>
      </c>
      <c r="D3225" s="11" t="s">
        <v>27</v>
      </c>
      <c r="E3225" s="13" t="str">
        <f>_xlfn.XLOOKUP(B3225,Sheet1!A:A,Sheet1!B:B)</f>
        <v>DS WERNER ROOF HOOK</v>
      </c>
      <c r="F3225" s="13" t="str">
        <f t="shared" si="248"/>
        <v>CROWN  - DS WERNER ROOF HOOK</v>
      </c>
      <c r="G3225" s="13"/>
      <c r="H3225" s="91" t="s">
        <v>28</v>
      </c>
      <c r="I3225" s="11" t="s">
        <v>29</v>
      </c>
      <c r="J3225" s="11" t="s">
        <v>29</v>
      </c>
      <c r="K3225" s="11" t="s">
        <v>30</v>
      </c>
      <c r="M3225" s="11" t="s">
        <v>7062</v>
      </c>
      <c r="N3225" s="13">
        <v>3105</v>
      </c>
      <c r="O3225" s="15">
        <f>_xlfn.XLOOKUP(B3225,Sheet1!A:A,Sheet1!E:E)</f>
        <v>47.36</v>
      </c>
      <c r="P3225" s="26"/>
      <c r="Q3225" s="15">
        <f t="shared" si="250"/>
        <v>49.728000000000002</v>
      </c>
      <c r="R3225" s="38">
        <f t="shared" si="247"/>
        <v>51.219840000000005</v>
      </c>
      <c r="S3225" s="26">
        <v>0</v>
      </c>
      <c r="T3225" s="13" t="str">
        <f t="shared" si="249"/>
        <v>Up</v>
      </c>
    </row>
    <row r="3226" spans="1:20" s="14" customFormat="1" hidden="1" x14ac:dyDescent="0.3">
      <c r="A3226" s="11">
        <v>6063135</v>
      </c>
      <c r="B3226" s="11">
        <v>6063135</v>
      </c>
      <c r="C3226" s="11" t="s">
        <v>26</v>
      </c>
      <c r="D3226" s="11" t="s">
        <v>27</v>
      </c>
      <c r="E3226" s="13" t="str">
        <f>_xlfn.XLOOKUP(B3226,Sheet1!A:A,Sheet1!B:B)</f>
        <v>DS WERNER LADDER PADS / MITS</v>
      </c>
      <c r="F3226" s="13" t="str">
        <f t="shared" si="248"/>
        <v>CROWN  - DS WERNER LADDER PADS / MITS</v>
      </c>
      <c r="G3226" s="13"/>
      <c r="H3226" s="91" t="s">
        <v>28</v>
      </c>
      <c r="I3226" s="11" t="s">
        <v>29</v>
      </c>
      <c r="J3226" s="11" t="s">
        <v>29</v>
      </c>
      <c r="K3226" s="11" t="s">
        <v>30</v>
      </c>
      <c r="M3226" s="11" t="s">
        <v>7062</v>
      </c>
      <c r="N3226" s="13">
        <v>3105</v>
      </c>
      <c r="O3226" s="15">
        <f>_xlfn.XLOOKUP(B3226,Sheet1!A:A,Sheet1!E:E)</f>
        <v>20.12</v>
      </c>
      <c r="P3226" s="26"/>
      <c r="Q3226" s="15">
        <f t="shared" si="250"/>
        <v>21.126000000000001</v>
      </c>
      <c r="R3226" s="38">
        <f t="shared" si="247"/>
        <v>21.759780000000003</v>
      </c>
      <c r="S3226" s="26">
        <v>0</v>
      </c>
      <c r="T3226" s="13" t="str">
        <f t="shared" si="249"/>
        <v>Up</v>
      </c>
    </row>
    <row r="3227" spans="1:20" s="14" customFormat="1" hidden="1" x14ac:dyDescent="0.3">
      <c r="A3227" s="11">
        <v>6063136</v>
      </c>
      <c r="B3227" s="11">
        <v>6063136</v>
      </c>
      <c r="C3227" s="11" t="s">
        <v>26</v>
      </c>
      <c r="D3227" s="11" t="s">
        <v>27</v>
      </c>
      <c r="E3227" s="13" t="str">
        <f>_xlfn.XLOOKUP(B3227,Sheet1!A:A,Sheet1!B:B)</f>
        <v>DS WERNER PAINT CUP</v>
      </c>
      <c r="F3227" s="13" t="str">
        <f t="shared" si="248"/>
        <v>CROWN  - DS WERNER PAINT CUP</v>
      </c>
      <c r="G3227" s="13"/>
      <c r="H3227" s="91" t="s">
        <v>28</v>
      </c>
      <c r="I3227" s="11" t="s">
        <v>29</v>
      </c>
      <c r="J3227" s="11" t="s">
        <v>29</v>
      </c>
      <c r="K3227" s="11" t="s">
        <v>30</v>
      </c>
      <c r="M3227" s="11" t="s">
        <v>7062</v>
      </c>
      <c r="N3227" s="13">
        <v>3105</v>
      </c>
      <c r="O3227" s="15">
        <f>_xlfn.XLOOKUP(B3227,Sheet1!A:A,Sheet1!E:E)</f>
        <v>7.1</v>
      </c>
      <c r="P3227" s="26"/>
      <c r="Q3227" s="15">
        <f t="shared" si="250"/>
        <v>7.4550000000000001</v>
      </c>
      <c r="R3227" s="38">
        <f t="shared" si="247"/>
        <v>7.6786500000000002</v>
      </c>
      <c r="S3227" s="26">
        <v>0</v>
      </c>
      <c r="T3227" s="13" t="str">
        <f t="shared" si="249"/>
        <v>Up</v>
      </c>
    </row>
    <row r="3228" spans="1:20" s="14" customFormat="1" hidden="1" x14ac:dyDescent="0.3">
      <c r="A3228" s="11">
        <v>6063137</v>
      </c>
      <c r="B3228" s="11">
        <v>6063137</v>
      </c>
      <c r="C3228" s="11" t="s">
        <v>26</v>
      </c>
      <c r="D3228" s="11" t="s">
        <v>27</v>
      </c>
      <c r="E3228" s="13" t="str">
        <f>_xlfn.XLOOKUP(B3228,Sheet1!A:A,Sheet1!B:B)</f>
        <v>DS WERNER PAINT CUP LINER</v>
      </c>
      <c r="F3228" s="13" t="str">
        <f t="shared" si="248"/>
        <v>CROWN  - DS WERNER PAINT CUP LINER</v>
      </c>
      <c r="G3228" s="13"/>
      <c r="H3228" s="91" t="s">
        <v>28</v>
      </c>
      <c r="I3228" s="11" t="s">
        <v>29</v>
      </c>
      <c r="J3228" s="11" t="s">
        <v>29</v>
      </c>
      <c r="K3228" s="11" t="s">
        <v>30</v>
      </c>
      <c r="M3228" s="11" t="s">
        <v>7062</v>
      </c>
      <c r="N3228" s="13">
        <v>3105</v>
      </c>
      <c r="O3228" s="15">
        <f>_xlfn.XLOOKUP(B3228,Sheet1!A:A,Sheet1!E:E)</f>
        <v>5.32</v>
      </c>
      <c r="P3228" s="26"/>
      <c r="Q3228" s="15">
        <f t="shared" si="250"/>
        <v>5.5860000000000003</v>
      </c>
      <c r="R3228" s="38">
        <f t="shared" si="247"/>
        <v>5.7535800000000004</v>
      </c>
      <c r="S3228" s="26">
        <v>0</v>
      </c>
      <c r="T3228" s="13" t="str">
        <f t="shared" si="249"/>
        <v>Up</v>
      </c>
    </row>
    <row r="3229" spans="1:20" s="14" customFormat="1" hidden="1" x14ac:dyDescent="0.3">
      <c r="A3229" s="11">
        <v>6063149</v>
      </c>
      <c r="B3229" s="11">
        <v>6063149</v>
      </c>
      <c r="C3229" s="11" t="s">
        <v>26</v>
      </c>
      <c r="D3229" s="11" t="s">
        <v>27</v>
      </c>
      <c r="E3229" s="13" t="str">
        <f>_xlfn.XLOOKUP(B3229,Sheet1!A:A,Sheet1!B:B)</f>
        <v>DS WERNER JOB BUCKET</v>
      </c>
      <c r="F3229" s="13" t="str">
        <f t="shared" si="248"/>
        <v>CROWN  - DS WERNER JOB BUCKET</v>
      </c>
      <c r="G3229" s="13"/>
      <c r="H3229" s="91" t="s">
        <v>28</v>
      </c>
      <c r="I3229" s="11" t="s">
        <v>29</v>
      </c>
      <c r="J3229" s="11" t="s">
        <v>29</v>
      </c>
      <c r="K3229" s="11" t="s">
        <v>30</v>
      </c>
      <c r="M3229" s="11" t="s">
        <v>7062</v>
      </c>
      <c r="N3229" s="13">
        <v>3105</v>
      </c>
      <c r="O3229" s="15">
        <f>_xlfn.XLOOKUP(B3229,Sheet1!A:A,Sheet1!E:E)</f>
        <v>26.05</v>
      </c>
      <c r="P3229" s="26"/>
      <c r="Q3229" s="15">
        <f t="shared" si="250"/>
        <v>27.352500000000003</v>
      </c>
      <c r="R3229" s="38">
        <f t="shared" si="247"/>
        <v>28.173075000000004</v>
      </c>
      <c r="S3229" s="26">
        <v>0</v>
      </c>
      <c r="T3229" s="13" t="str">
        <f t="shared" si="249"/>
        <v>Up</v>
      </c>
    </row>
    <row r="3230" spans="1:20" s="14" customFormat="1" hidden="1" x14ac:dyDescent="0.3">
      <c r="A3230" s="11">
        <v>6063150</v>
      </c>
      <c r="B3230" s="11">
        <v>6063150</v>
      </c>
      <c r="C3230" s="11" t="s">
        <v>26</v>
      </c>
      <c r="D3230" s="11" t="s">
        <v>27</v>
      </c>
      <c r="E3230" s="13" t="str">
        <f>_xlfn.XLOOKUP(B3230,Sheet1!A:A,Sheet1!B:B)</f>
        <v>DS WERNER UTILITY BUCKET</v>
      </c>
      <c r="F3230" s="13" t="str">
        <f t="shared" si="248"/>
        <v>CROWN  - DS WERNER UTILITY BUCKET</v>
      </c>
      <c r="G3230" s="13"/>
      <c r="H3230" s="91" t="s">
        <v>28</v>
      </c>
      <c r="I3230" s="11" t="s">
        <v>29</v>
      </c>
      <c r="J3230" s="11" t="s">
        <v>29</v>
      </c>
      <c r="K3230" s="11" t="s">
        <v>30</v>
      </c>
      <c r="M3230" s="11" t="s">
        <v>7062</v>
      </c>
      <c r="N3230" s="13">
        <v>3105</v>
      </c>
      <c r="O3230" s="15">
        <f>_xlfn.XLOOKUP(B3230,Sheet1!A:A,Sheet1!E:E)</f>
        <v>15.39</v>
      </c>
      <c r="P3230" s="26"/>
      <c r="Q3230" s="15">
        <f t="shared" si="250"/>
        <v>16.159500000000001</v>
      </c>
      <c r="R3230" s="38">
        <f t="shared" si="247"/>
        <v>16.644285000000004</v>
      </c>
      <c r="S3230" s="26">
        <v>0</v>
      </c>
      <c r="T3230" s="13" t="str">
        <f t="shared" si="249"/>
        <v>Up</v>
      </c>
    </row>
    <row r="3231" spans="1:20" s="14" customFormat="1" hidden="1" x14ac:dyDescent="0.3">
      <c r="A3231" s="11">
        <v>6063151</v>
      </c>
      <c r="B3231" s="11">
        <v>6063151</v>
      </c>
      <c r="C3231" s="11" t="s">
        <v>26</v>
      </c>
      <c r="D3231" s="11" t="s">
        <v>27</v>
      </c>
      <c r="E3231" s="13" t="str">
        <f>_xlfn.XLOOKUP(B3231,Sheet1!A:A,Sheet1!B:B)</f>
        <v>DS WERNER JOB CADDY</v>
      </c>
      <c r="F3231" s="13" t="str">
        <f t="shared" si="248"/>
        <v>CROWN  - DS WERNER JOB CADDY</v>
      </c>
      <c r="G3231" s="13"/>
      <c r="H3231" s="91" t="s">
        <v>28</v>
      </c>
      <c r="I3231" s="11" t="s">
        <v>29</v>
      </c>
      <c r="J3231" s="11" t="s">
        <v>29</v>
      </c>
      <c r="K3231" s="11" t="s">
        <v>30</v>
      </c>
      <c r="M3231" s="11" t="s">
        <v>7062</v>
      </c>
      <c r="N3231" s="13">
        <v>3105</v>
      </c>
      <c r="O3231" s="15">
        <f>_xlfn.XLOOKUP(B3231,Sheet1!A:A,Sheet1!E:E)</f>
        <v>15.39</v>
      </c>
      <c r="P3231" s="26"/>
      <c r="Q3231" s="15">
        <f t="shared" si="250"/>
        <v>16.159500000000001</v>
      </c>
      <c r="R3231" s="38">
        <f t="shared" si="247"/>
        <v>16.644285000000004</v>
      </c>
      <c r="S3231" s="26">
        <v>0</v>
      </c>
      <c r="T3231" s="13" t="str">
        <f t="shared" si="249"/>
        <v>Up</v>
      </c>
    </row>
    <row r="3232" spans="1:20" s="14" customFormat="1" hidden="1" x14ac:dyDescent="0.3">
      <c r="A3232" s="11">
        <v>6063152</v>
      </c>
      <c r="B3232" s="11">
        <v>6063152</v>
      </c>
      <c r="C3232" s="11" t="s">
        <v>26</v>
      </c>
      <c r="D3232" s="11" t="s">
        <v>27</v>
      </c>
      <c r="E3232" s="13" t="str">
        <f>_xlfn.XLOOKUP(B3232,Sheet1!A:A,Sheet1!B:B)</f>
        <v>DS WERNER UTILITY HOOK</v>
      </c>
      <c r="F3232" s="13" t="str">
        <f t="shared" si="248"/>
        <v>CROWN  - DS WERNER UTILITY HOOK</v>
      </c>
      <c r="G3232" s="13"/>
      <c r="H3232" s="91" t="s">
        <v>28</v>
      </c>
      <c r="I3232" s="11" t="s">
        <v>29</v>
      </c>
      <c r="J3232" s="11" t="s">
        <v>29</v>
      </c>
      <c r="K3232" s="11" t="s">
        <v>30</v>
      </c>
      <c r="M3232" s="11" t="s">
        <v>7062</v>
      </c>
      <c r="N3232" s="13">
        <v>3105</v>
      </c>
      <c r="O3232" s="15">
        <f>_xlfn.XLOOKUP(B3232,Sheet1!A:A,Sheet1!E:E)</f>
        <v>3.54</v>
      </c>
      <c r="P3232" s="26"/>
      <c r="Q3232" s="15">
        <f t="shared" si="250"/>
        <v>3.7170000000000001</v>
      </c>
      <c r="R3232" s="38">
        <f t="shared" si="247"/>
        <v>3.8285100000000001</v>
      </c>
      <c r="S3232" s="26">
        <v>0</v>
      </c>
      <c r="T3232" s="13" t="str">
        <f t="shared" si="249"/>
        <v>Up</v>
      </c>
    </row>
    <row r="3233" spans="1:20" s="14" customFormat="1" hidden="1" x14ac:dyDescent="0.3">
      <c r="A3233" s="11">
        <v>6063153</v>
      </c>
      <c r="B3233" s="11">
        <v>6063153</v>
      </c>
      <c r="C3233" s="11" t="s">
        <v>26</v>
      </c>
      <c r="D3233" s="11" t="s">
        <v>27</v>
      </c>
      <c r="E3233" s="13" t="str">
        <f>_xlfn.XLOOKUP(B3233,Sheet1!A:A,Sheet1!B:B)</f>
        <v>DS WERNER TOOL LASSO</v>
      </c>
      <c r="F3233" s="13" t="str">
        <f t="shared" si="248"/>
        <v>CROWN  - DS WERNER TOOL LASSO</v>
      </c>
      <c r="G3233" s="13"/>
      <c r="H3233" s="91" t="s">
        <v>28</v>
      </c>
      <c r="I3233" s="11" t="s">
        <v>29</v>
      </c>
      <c r="J3233" s="11" t="s">
        <v>29</v>
      </c>
      <c r="K3233" s="11" t="s">
        <v>30</v>
      </c>
      <c r="M3233" s="11" t="s">
        <v>7062</v>
      </c>
      <c r="N3233" s="13">
        <v>3105</v>
      </c>
      <c r="O3233" s="15">
        <f>_xlfn.XLOOKUP(B3233,Sheet1!A:A,Sheet1!E:E)</f>
        <v>5.9</v>
      </c>
      <c r="P3233" s="26"/>
      <c r="Q3233" s="15">
        <f t="shared" si="250"/>
        <v>6.1950000000000003</v>
      </c>
      <c r="R3233" s="38">
        <f t="shared" si="247"/>
        <v>6.3808500000000006</v>
      </c>
      <c r="S3233" s="26">
        <v>0</v>
      </c>
      <c r="T3233" s="13" t="str">
        <f t="shared" si="249"/>
        <v>Up</v>
      </c>
    </row>
    <row r="3234" spans="1:20" s="14" customFormat="1" hidden="1" x14ac:dyDescent="0.3">
      <c r="A3234" s="11">
        <v>6063154</v>
      </c>
      <c r="B3234" s="11">
        <v>6063154</v>
      </c>
      <c r="C3234" s="11" t="s">
        <v>26</v>
      </c>
      <c r="D3234" s="11" t="s">
        <v>27</v>
      </c>
      <c r="E3234" s="13" t="str">
        <f>_xlfn.XLOOKUP(B3234,Sheet1!A:A,Sheet1!B:B)</f>
        <v>DS WERNER LEANSAFE X3 GRP 3-IN-1</v>
      </c>
      <c r="F3234" s="13" t="str">
        <f t="shared" si="248"/>
        <v>CROWN  - DS WERNER LEANSAFE X3 GRP 3-IN-1</v>
      </c>
      <c r="G3234" s="13"/>
      <c r="H3234" s="91" t="s">
        <v>28</v>
      </c>
      <c r="I3234" s="11" t="s">
        <v>29</v>
      </c>
      <c r="J3234" s="11" t="s">
        <v>29</v>
      </c>
      <c r="K3234" s="11" t="s">
        <v>30</v>
      </c>
      <c r="M3234" s="11" t="s">
        <v>7062</v>
      </c>
      <c r="N3234" s="13">
        <v>3105</v>
      </c>
      <c r="O3234" s="15">
        <f>_xlfn.XLOOKUP(B3234,Sheet1!A:A,Sheet1!E:E)</f>
        <v>208.95</v>
      </c>
      <c r="P3234" s="26"/>
      <c r="Q3234" s="15">
        <f t="shared" si="250"/>
        <v>219.39750000000001</v>
      </c>
      <c r="R3234" s="38">
        <f t="shared" si="247"/>
        <v>225.97942500000002</v>
      </c>
      <c r="S3234" s="26">
        <v>0</v>
      </c>
      <c r="T3234" s="13" t="str">
        <f t="shared" si="249"/>
        <v>Up</v>
      </c>
    </row>
    <row r="3235" spans="1:20" s="14" customFormat="1" hidden="1" x14ac:dyDescent="0.3">
      <c r="A3235" s="11">
        <v>6063155</v>
      </c>
      <c r="B3235" s="11">
        <v>6063155</v>
      </c>
      <c r="C3235" s="11" t="s">
        <v>26</v>
      </c>
      <c r="D3235" s="11" t="s">
        <v>27</v>
      </c>
      <c r="E3235" s="13" t="str">
        <f>_xlfn.XLOOKUP(B3235,Sheet1!A:A,Sheet1!B:B)</f>
        <v>DS WERNER ADJ LINKING PRO WORK PLATFORM</v>
      </c>
      <c r="F3235" s="13" t="str">
        <f t="shared" si="248"/>
        <v>CROWN  - DS WERNER ADJ LINKING PRO WORK PLATFORM</v>
      </c>
      <c r="G3235" s="13"/>
      <c r="H3235" s="91" t="s">
        <v>28</v>
      </c>
      <c r="I3235" s="11" t="s">
        <v>29</v>
      </c>
      <c r="J3235" s="11" t="s">
        <v>29</v>
      </c>
      <c r="K3235" s="11" t="s">
        <v>30</v>
      </c>
      <c r="M3235" s="11" t="s">
        <v>7062</v>
      </c>
      <c r="N3235" s="13">
        <v>3105</v>
      </c>
      <c r="O3235" s="15">
        <f>_xlfn.XLOOKUP(B3235,Sheet1!A:A,Sheet1!E:E)</f>
        <v>142.5</v>
      </c>
      <c r="P3235" s="26"/>
      <c r="Q3235" s="15">
        <f t="shared" si="250"/>
        <v>149.625</v>
      </c>
      <c r="R3235" s="38">
        <f t="shared" si="247"/>
        <v>154.11375000000001</v>
      </c>
      <c r="S3235" s="26">
        <v>0</v>
      </c>
      <c r="T3235" s="13" t="str">
        <f t="shared" si="249"/>
        <v>Up</v>
      </c>
    </row>
    <row r="3236" spans="1:20" s="14" customFormat="1" hidden="1" x14ac:dyDescent="0.3">
      <c r="A3236" s="11">
        <v>6063022</v>
      </c>
      <c r="B3236" s="11">
        <v>6063022</v>
      </c>
      <c r="C3236" s="11" t="s">
        <v>26</v>
      </c>
      <c r="D3236" s="11" t="s">
        <v>27</v>
      </c>
      <c r="E3236" s="13" t="str">
        <f>_xlfn.XLOOKUP(B3236,Sheet1!A:A,Sheet1!B:B)</f>
        <v>DS WERNER MASTER SWINGBACK STEPS   4TRD</v>
      </c>
      <c r="F3236" s="13" t="str">
        <f t="shared" si="248"/>
        <v>CROWN  - DS WERNER MASTER SWINGBACK STEPS   4TRD</v>
      </c>
      <c r="G3236" s="13"/>
      <c r="H3236" s="91" t="s">
        <v>28</v>
      </c>
      <c r="I3236" s="11" t="s">
        <v>29</v>
      </c>
      <c r="J3236" s="11" t="s">
        <v>29</v>
      </c>
      <c r="K3236" s="11" t="s">
        <v>30</v>
      </c>
      <c r="M3236" s="11" t="s">
        <v>7062</v>
      </c>
      <c r="N3236" s="13">
        <v>3105</v>
      </c>
      <c r="O3236" s="15">
        <f>_xlfn.XLOOKUP(B3236,Sheet1!A:A,Sheet1!E:E)</f>
        <v>71.040000000000006</v>
      </c>
      <c r="P3236" s="26"/>
      <c r="Q3236" s="29">
        <f t="shared" si="250"/>
        <v>74.592000000000013</v>
      </c>
      <c r="R3236" s="38">
        <f t="shared" si="247"/>
        <v>76.829760000000022</v>
      </c>
      <c r="S3236" s="26">
        <v>0</v>
      </c>
      <c r="T3236" s="13" t="str">
        <f t="shared" si="249"/>
        <v>Up</v>
      </c>
    </row>
    <row r="3237" spans="1:20" s="14" customFormat="1" hidden="1" x14ac:dyDescent="0.3">
      <c r="A3237" s="11">
        <v>6063021</v>
      </c>
      <c r="B3237" s="11">
        <v>6063021</v>
      </c>
      <c r="C3237" s="11" t="s">
        <v>26</v>
      </c>
      <c r="D3237" s="11" t="s">
        <v>27</v>
      </c>
      <c r="E3237" s="13" t="str">
        <f>_xlfn.XLOOKUP(B3237,Sheet1!A:A,Sheet1!B:B)</f>
        <v>DS WERNER WORKSTATION STEPLADDER   7TRD</v>
      </c>
      <c r="F3237" s="13" t="str">
        <f t="shared" si="248"/>
        <v>CROWN  - DS WERNER WORKSTATION STEPLADDER   7TRD</v>
      </c>
      <c r="G3237" s="13"/>
      <c r="H3237" s="91" t="s">
        <v>28</v>
      </c>
      <c r="I3237" s="11" t="s">
        <v>29</v>
      </c>
      <c r="J3237" s="11" t="s">
        <v>29</v>
      </c>
      <c r="K3237" s="11" t="s">
        <v>30</v>
      </c>
      <c r="M3237" s="11" t="s">
        <v>7062</v>
      </c>
      <c r="N3237" s="13">
        <v>3105</v>
      </c>
      <c r="O3237" s="15">
        <f>_xlfn.XLOOKUP(B3237,Sheet1!A:A,Sheet1!E:E)</f>
        <v>136.19999999999999</v>
      </c>
      <c r="P3237" s="26"/>
      <c r="Q3237" s="29">
        <f t="shared" si="250"/>
        <v>143.01</v>
      </c>
      <c r="R3237" s="38">
        <f t="shared" ref="R3237:R3300" si="251">Q3237*1.03</f>
        <v>147.30029999999999</v>
      </c>
      <c r="S3237" s="26">
        <v>0</v>
      </c>
      <c r="T3237" s="13" t="str">
        <f t="shared" si="249"/>
        <v>Up</v>
      </c>
    </row>
    <row r="3238" spans="1:20" s="14" customFormat="1" hidden="1" x14ac:dyDescent="0.3">
      <c r="A3238" s="11">
        <v>6063020</v>
      </c>
      <c r="B3238" s="11">
        <v>6063020</v>
      </c>
      <c r="C3238" s="11" t="s">
        <v>26</v>
      </c>
      <c r="D3238" s="11" t="s">
        <v>27</v>
      </c>
      <c r="E3238" s="13" t="str">
        <f>_xlfn.XLOOKUP(B3238,Sheet1!A:A,Sheet1!B:B)</f>
        <v>DS WERNER WORKSTATION STEPLADDER   6TRD</v>
      </c>
      <c r="F3238" s="13" t="str">
        <f t="shared" si="248"/>
        <v>CROWN  - DS WERNER WORKSTATION STEPLADDER   6TRD</v>
      </c>
      <c r="G3238" s="13"/>
      <c r="H3238" s="91" t="s">
        <v>28</v>
      </c>
      <c r="I3238" s="11" t="s">
        <v>29</v>
      </c>
      <c r="J3238" s="11" t="s">
        <v>29</v>
      </c>
      <c r="K3238" s="11" t="s">
        <v>30</v>
      </c>
      <c r="M3238" s="11" t="s">
        <v>7062</v>
      </c>
      <c r="N3238" s="13">
        <v>3105</v>
      </c>
      <c r="O3238" s="15">
        <f>_xlfn.XLOOKUP(B3238,Sheet1!A:A,Sheet1!E:E)</f>
        <v>118.42</v>
      </c>
      <c r="P3238" s="26"/>
      <c r="Q3238" s="29">
        <f t="shared" si="250"/>
        <v>124.34100000000001</v>
      </c>
      <c r="R3238" s="38">
        <f t="shared" si="251"/>
        <v>128.07123000000001</v>
      </c>
      <c r="S3238" s="26">
        <v>0</v>
      </c>
      <c r="T3238" s="13" t="str">
        <f t="shared" si="249"/>
        <v>Up</v>
      </c>
    </row>
    <row r="3239" spans="1:20" s="14" customFormat="1" hidden="1" x14ac:dyDescent="0.3">
      <c r="A3239" s="11">
        <v>6063019</v>
      </c>
      <c r="B3239" s="11">
        <v>6063019</v>
      </c>
      <c r="C3239" s="11" t="s">
        <v>26</v>
      </c>
      <c r="D3239" s="11" t="s">
        <v>27</v>
      </c>
      <c r="E3239" s="13" t="str">
        <f>_xlfn.XLOOKUP(B3239,Sheet1!A:A,Sheet1!B:B)</f>
        <v>DS WERNER WORKSTATION STEPLADDER   5TRD</v>
      </c>
      <c r="F3239" s="13" t="str">
        <f t="shared" si="248"/>
        <v>CROWN  - DS WERNER WORKSTATION STEPLADDER   5TRD</v>
      </c>
      <c r="G3239" s="13"/>
      <c r="H3239" s="91" t="s">
        <v>28</v>
      </c>
      <c r="I3239" s="11" t="s">
        <v>29</v>
      </c>
      <c r="J3239" s="11" t="s">
        <v>29</v>
      </c>
      <c r="K3239" s="11" t="s">
        <v>30</v>
      </c>
      <c r="M3239" s="11" t="s">
        <v>7062</v>
      </c>
      <c r="N3239" s="13">
        <v>3105</v>
      </c>
      <c r="O3239" s="15">
        <f>_xlfn.XLOOKUP(B3239,Sheet1!A:A,Sheet1!E:E)</f>
        <v>106.57</v>
      </c>
      <c r="P3239" s="26"/>
      <c r="Q3239" s="29">
        <f t="shared" si="250"/>
        <v>111.8985</v>
      </c>
      <c r="R3239" s="38">
        <f t="shared" si="251"/>
        <v>115.255455</v>
      </c>
      <c r="S3239" s="26">
        <v>0</v>
      </c>
      <c r="T3239" s="13" t="str">
        <f t="shared" si="249"/>
        <v>Up</v>
      </c>
    </row>
    <row r="3240" spans="1:20" s="14" customFormat="1" hidden="1" x14ac:dyDescent="0.3">
      <c r="A3240" s="11">
        <v>6063018</v>
      </c>
      <c r="B3240" s="11">
        <v>6063018</v>
      </c>
      <c r="C3240" s="11" t="s">
        <v>26</v>
      </c>
      <c r="D3240" s="11" t="s">
        <v>27</v>
      </c>
      <c r="E3240" s="13" t="str">
        <f>_xlfn.XLOOKUP(B3240,Sheet1!A:A,Sheet1!B:B)</f>
        <v>DS WERNER WORKSTATION STEPLADDER   4TRD</v>
      </c>
      <c r="F3240" s="13" t="str">
        <f t="shared" si="248"/>
        <v>CROWN  - DS WERNER WORKSTATION STEPLADDER   4TRD</v>
      </c>
      <c r="G3240" s="13"/>
      <c r="H3240" s="91" t="s">
        <v>28</v>
      </c>
      <c r="I3240" s="11" t="s">
        <v>29</v>
      </c>
      <c r="J3240" s="11" t="s">
        <v>29</v>
      </c>
      <c r="K3240" s="11" t="s">
        <v>30</v>
      </c>
      <c r="M3240" s="11" t="s">
        <v>7062</v>
      </c>
      <c r="N3240" s="13">
        <v>3105</v>
      </c>
      <c r="O3240" s="15">
        <f>_xlfn.XLOOKUP(B3240,Sheet1!A:A,Sheet1!E:E)</f>
        <v>94.72</v>
      </c>
      <c r="P3240" s="26"/>
      <c r="Q3240" s="29">
        <f t="shared" si="250"/>
        <v>99.456000000000003</v>
      </c>
      <c r="R3240" s="38">
        <f t="shared" si="251"/>
        <v>102.43968000000001</v>
      </c>
      <c r="S3240" s="26">
        <v>0</v>
      </c>
      <c r="T3240" s="13" t="str">
        <f t="shared" si="249"/>
        <v>Up</v>
      </c>
    </row>
    <row r="3241" spans="1:20" s="14" customFormat="1" hidden="1" x14ac:dyDescent="0.3">
      <c r="A3241" s="11">
        <v>6063017</v>
      </c>
      <c r="B3241" s="11">
        <v>6063017</v>
      </c>
      <c r="C3241" s="11" t="s">
        <v>26</v>
      </c>
      <c r="D3241" s="11" t="s">
        <v>27</v>
      </c>
      <c r="E3241" s="13" t="str">
        <f>_xlfn.XLOOKUP(B3241,Sheet1!A:A,Sheet1!B:B)</f>
        <v>DS WERNER WORKSTATION STEPLADDER   3TRD</v>
      </c>
      <c r="F3241" s="13" t="str">
        <f t="shared" si="248"/>
        <v>CROWN  - DS WERNER WORKSTATION STEPLADDER   3TRD</v>
      </c>
      <c r="G3241" s="13"/>
      <c r="H3241" s="91" t="s">
        <v>28</v>
      </c>
      <c r="I3241" s="11" t="s">
        <v>29</v>
      </c>
      <c r="J3241" s="11" t="s">
        <v>29</v>
      </c>
      <c r="K3241" s="11" t="s">
        <v>30</v>
      </c>
      <c r="M3241" s="11" t="s">
        <v>7062</v>
      </c>
      <c r="N3241" s="13">
        <v>3105</v>
      </c>
      <c r="O3241" s="15">
        <f>_xlfn.XLOOKUP(B3241,Sheet1!A:A,Sheet1!E:E)</f>
        <v>82.89</v>
      </c>
      <c r="P3241" s="26"/>
      <c r="Q3241" s="29">
        <f t="shared" si="250"/>
        <v>87.034500000000008</v>
      </c>
      <c r="R3241" s="38">
        <f t="shared" si="251"/>
        <v>89.64553500000001</v>
      </c>
      <c r="S3241" s="26">
        <v>0</v>
      </c>
      <c r="T3241" s="13" t="str">
        <f t="shared" si="249"/>
        <v>Up</v>
      </c>
    </row>
    <row r="3242" spans="1:20" s="14" customFormat="1" hidden="1" x14ac:dyDescent="0.3">
      <c r="A3242" s="11">
        <v>6063016</v>
      </c>
      <c r="B3242" s="11">
        <v>6063016</v>
      </c>
      <c r="C3242" s="11" t="s">
        <v>26</v>
      </c>
      <c r="D3242" s="11" t="s">
        <v>27</v>
      </c>
      <c r="E3242" s="13" t="str">
        <f>_xlfn.XLOOKUP(B3242,Sheet1!A:A,Sheet1!B:B)</f>
        <v>DS WERNER HIGH HANDRAIL STEPLADDER 8TRD</v>
      </c>
      <c r="F3242" s="13" t="str">
        <f t="shared" si="248"/>
        <v>CROWN  - DS WERNER HIGH HANDRAIL STEPLADDER 8TRD</v>
      </c>
      <c r="G3242" s="13"/>
      <c r="H3242" s="91" t="s">
        <v>28</v>
      </c>
      <c r="I3242" s="11" t="s">
        <v>29</v>
      </c>
      <c r="J3242" s="11" t="s">
        <v>29</v>
      </c>
      <c r="K3242" s="11" t="s">
        <v>30</v>
      </c>
      <c r="M3242" s="11" t="s">
        <v>7062</v>
      </c>
      <c r="N3242" s="13">
        <v>3105</v>
      </c>
      <c r="O3242" s="15">
        <f>_xlfn.XLOOKUP(B3242,Sheet1!A:A,Sheet1!E:E)</f>
        <v>97.69</v>
      </c>
      <c r="P3242" s="26"/>
      <c r="Q3242" s="29">
        <f t="shared" si="250"/>
        <v>102.5745</v>
      </c>
      <c r="R3242" s="38">
        <f t="shared" si="251"/>
        <v>105.651735</v>
      </c>
      <c r="S3242" s="26">
        <v>0</v>
      </c>
      <c r="T3242" s="13" t="str">
        <f t="shared" si="249"/>
        <v>Up</v>
      </c>
    </row>
    <row r="3243" spans="1:20" s="14" customFormat="1" hidden="1" x14ac:dyDescent="0.3">
      <c r="A3243" s="11">
        <v>6063014</v>
      </c>
      <c r="B3243" s="11">
        <v>6063014</v>
      </c>
      <c r="C3243" s="11" t="s">
        <v>26</v>
      </c>
      <c r="D3243" s="11" t="s">
        <v>27</v>
      </c>
      <c r="E3243" s="13" t="str">
        <f>_xlfn.XLOOKUP(B3243,Sheet1!A:A,Sheet1!B:B)</f>
        <v>DS WERNER HIGH HANDRAIL STEPLADDER 7TRD</v>
      </c>
      <c r="F3243" s="13" t="str">
        <f t="shared" si="248"/>
        <v>CROWN  - DS WERNER HIGH HANDRAIL STEPLADDER 7TRD</v>
      </c>
      <c r="G3243" s="13"/>
      <c r="H3243" s="91" t="s">
        <v>28</v>
      </c>
      <c r="I3243" s="11" t="s">
        <v>29</v>
      </c>
      <c r="J3243" s="11" t="s">
        <v>29</v>
      </c>
      <c r="K3243" s="11" t="s">
        <v>30</v>
      </c>
      <c r="M3243" s="11" t="s">
        <v>7062</v>
      </c>
      <c r="N3243" s="13">
        <v>3105</v>
      </c>
      <c r="O3243" s="15">
        <f>_xlfn.XLOOKUP(B3243,Sheet1!A:A,Sheet1!E:E)</f>
        <v>79.33</v>
      </c>
      <c r="P3243" s="26"/>
      <c r="Q3243" s="29">
        <f t="shared" si="250"/>
        <v>83.296499999999995</v>
      </c>
      <c r="R3243" s="38">
        <f t="shared" si="251"/>
        <v>85.795394999999999</v>
      </c>
      <c r="S3243" s="26">
        <v>0</v>
      </c>
      <c r="T3243" s="13" t="str">
        <f t="shared" si="249"/>
        <v>Up</v>
      </c>
    </row>
    <row r="3244" spans="1:20" s="14" customFormat="1" hidden="1" x14ac:dyDescent="0.3">
      <c r="A3244" s="11">
        <v>6063013</v>
      </c>
      <c r="B3244" s="11">
        <v>6063013</v>
      </c>
      <c r="C3244" s="11" t="s">
        <v>26</v>
      </c>
      <c r="D3244" s="11" t="s">
        <v>27</v>
      </c>
      <c r="E3244" s="13" t="str">
        <f>_xlfn.XLOOKUP(B3244,Sheet1!A:A,Sheet1!B:B)</f>
        <v>DS WERNER HIGH HANDRAIL STEPLADDER 6TRD</v>
      </c>
      <c r="F3244" s="13" t="str">
        <f t="shared" si="248"/>
        <v>CROWN  - DS WERNER HIGH HANDRAIL STEPLADDER 6TRD</v>
      </c>
      <c r="G3244" s="13"/>
      <c r="H3244" s="91" t="s">
        <v>28</v>
      </c>
      <c r="I3244" s="11" t="s">
        <v>29</v>
      </c>
      <c r="J3244" s="11" t="s">
        <v>29</v>
      </c>
      <c r="K3244" s="11" t="s">
        <v>30</v>
      </c>
      <c r="M3244" s="11" t="s">
        <v>7062</v>
      </c>
      <c r="N3244" s="13">
        <v>3105</v>
      </c>
      <c r="O3244" s="15">
        <f>_xlfn.XLOOKUP(B3244,Sheet1!A:A,Sheet1!E:E)</f>
        <v>67.5</v>
      </c>
      <c r="P3244" s="26"/>
      <c r="Q3244" s="29">
        <f t="shared" si="250"/>
        <v>70.875</v>
      </c>
      <c r="R3244" s="38">
        <f t="shared" si="251"/>
        <v>73.001249999999999</v>
      </c>
      <c r="S3244" s="26">
        <v>0</v>
      </c>
      <c r="T3244" s="13" t="str">
        <f t="shared" si="249"/>
        <v>Up</v>
      </c>
    </row>
    <row r="3245" spans="1:20" s="14" customFormat="1" hidden="1" x14ac:dyDescent="0.3">
      <c r="A3245" s="11">
        <v>6063012</v>
      </c>
      <c r="B3245" s="11">
        <v>6063012</v>
      </c>
      <c r="C3245" s="11" t="s">
        <v>26</v>
      </c>
      <c r="D3245" s="11" t="s">
        <v>27</v>
      </c>
      <c r="E3245" s="13" t="str">
        <f>_xlfn.XLOOKUP(B3245,Sheet1!A:A,Sheet1!B:B)</f>
        <v>DS WERNER HIGH HANDRAIL STEPLADDER 5TRD</v>
      </c>
      <c r="F3245" s="13" t="str">
        <f t="shared" si="248"/>
        <v>CROWN  - DS WERNER HIGH HANDRAIL STEPLADDER 5TRD</v>
      </c>
      <c r="G3245" s="13"/>
      <c r="H3245" s="91" t="s">
        <v>28</v>
      </c>
      <c r="I3245" s="11" t="s">
        <v>29</v>
      </c>
      <c r="J3245" s="11" t="s">
        <v>29</v>
      </c>
      <c r="K3245" s="11" t="s">
        <v>30</v>
      </c>
      <c r="M3245" s="11" t="s">
        <v>7062</v>
      </c>
      <c r="N3245" s="13">
        <v>3105</v>
      </c>
      <c r="O3245" s="15">
        <f>_xlfn.XLOOKUP(B3245,Sheet1!A:A,Sheet1!E:E)</f>
        <v>56.84</v>
      </c>
      <c r="P3245" s="26"/>
      <c r="Q3245" s="29">
        <f t="shared" si="250"/>
        <v>59.682000000000009</v>
      </c>
      <c r="R3245" s="38">
        <f t="shared" si="251"/>
        <v>61.472460000000012</v>
      </c>
      <c r="S3245" s="26">
        <v>0</v>
      </c>
      <c r="T3245" s="13" t="str">
        <f t="shared" si="249"/>
        <v>Up</v>
      </c>
    </row>
    <row r="3246" spans="1:20" s="14" customFormat="1" hidden="1" x14ac:dyDescent="0.3">
      <c r="A3246" s="11">
        <v>6063011</v>
      </c>
      <c r="B3246" s="11">
        <v>6063011</v>
      </c>
      <c r="C3246" s="11" t="s">
        <v>26</v>
      </c>
      <c r="D3246" s="11" t="s">
        <v>27</v>
      </c>
      <c r="E3246" s="13" t="str">
        <f>_xlfn.XLOOKUP(B3246,Sheet1!A:A,Sheet1!B:B)</f>
        <v>DS WERNER HIGH HANDRAIL STEPLADDER 4TRD</v>
      </c>
      <c r="F3246" s="13" t="str">
        <f t="shared" si="248"/>
        <v>CROWN  - DS WERNER HIGH HANDRAIL STEPLADDER 4TRD</v>
      </c>
      <c r="G3246" s="13"/>
      <c r="H3246" s="91" t="s">
        <v>28</v>
      </c>
      <c r="I3246" s="11" t="s">
        <v>29</v>
      </c>
      <c r="J3246" s="11" t="s">
        <v>29</v>
      </c>
      <c r="K3246" s="11" t="s">
        <v>30</v>
      </c>
      <c r="M3246" s="11" t="s">
        <v>7062</v>
      </c>
      <c r="N3246" s="13">
        <v>3105</v>
      </c>
      <c r="O3246" s="15">
        <f>_xlfn.XLOOKUP(B3246,Sheet1!A:A,Sheet1!E:E)</f>
        <v>47.36</v>
      </c>
      <c r="P3246" s="26"/>
      <c r="Q3246" s="29">
        <f t="shared" si="250"/>
        <v>49.728000000000002</v>
      </c>
      <c r="R3246" s="38">
        <f t="shared" si="251"/>
        <v>51.219840000000005</v>
      </c>
      <c r="S3246" s="26">
        <v>0</v>
      </c>
      <c r="T3246" s="13" t="str">
        <f t="shared" si="249"/>
        <v>Up</v>
      </c>
    </row>
    <row r="3247" spans="1:20" s="14" customFormat="1" hidden="1" x14ac:dyDescent="0.3">
      <c r="A3247" s="11">
        <v>6062977</v>
      </c>
      <c r="B3247" s="11">
        <v>6062977</v>
      </c>
      <c r="C3247" s="11" t="s">
        <v>26</v>
      </c>
      <c r="D3247" s="11" t="s">
        <v>27</v>
      </c>
      <c r="E3247" s="13" t="str">
        <f>_xlfn.XLOOKUP(B3247,Sheet1!A:A,Sheet1!B:B)</f>
        <v>DS WERNER HIGH HANDRAIL STEPLADDER 3TRD</v>
      </c>
      <c r="F3247" s="13" t="str">
        <f t="shared" si="248"/>
        <v>CROWN  - DS WERNER HIGH HANDRAIL STEPLADDER 3TRD</v>
      </c>
      <c r="G3247" s="13"/>
      <c r="H3247" s="91" t="s">
        <v>28</v>
      </c>
      <c r="I3247" s="11" t="s">
        <v>29</v>
      </c>
      <c r="J3247" s="11" t="s">
        <v>29</v>
      </c>
      <c r="K3247" s="11" t="s">
        <v>30</v>
      </c>
      <c r="M3247" s="11" t="s">
        <v>7062</v>
      </c>
      <c r="N3247" s="13">
        <v>3105</v>
      </c>
      <c r="O3247" s="15">
        <f>_xlfn.XLOOKUP(B3247,Sheet1!A:A,Sheet1!E:E)</f>
        <v>38.479999999999997</v>
      </c>
      <c r="P3247" s="26"/>
      <c r="Q3247" s="29">
        <f t="shared" si="250"/>
        <v>40.403999999999996</v>
      </c>
      <c r="R3247" s="38">
        <f t="shared" si="251"/>
        <v>41.616119999999995</v>
      </c>
      <c r="S3247" s="26">
        <v>0</v>
      </c>
      <c r="T3247" s="13" t="str">
        <f t="shared" si="249"/>
        <v>Up</v>
      </c>
    </row>
    <row r="3248" spans="1:20" s="14" customFormat="1" hidden="1" x14ac:dyDescent="0.3">
      <c r="A3248" s="11">
        <v>6062976</v>
      </c>
      <c r="B3248" s="11">
        <v>6062976</v>
      </c>
      <c r="C3248" s="11" t="s">
        <v>26</v>
      </c>
      <c r="D3248" s="11" t="s">
        <v>27</v>
      </c>
      <c r="E3248" s="13" t="str">
        <f>_xlfn.XLOOKUP(B3248,Sheet1!A:A,Sheet1!B:B)</f>
        <v>DS WERNER HIGH HANDRAIL STEPLADDER 2TRD</v>
      </c>
      <c r="F3248" s="13" t="str">
        <f t="shared" si="248"/>
        <v>CROWN  - DS WERNER HIGH HANDRAIL STEPLADDER 2TRD</v>
      </c>
      <c r="G3248" s="13"/>
      <c r="H3248" s="91" t="s">
        <v>28</v>
      </c>
      <c r="I3248" s="11" t="s">
        <v>29</v>
      </c>
      <c r="J3248" s="11" t="s">
        <v>29</v>
      </c>
      <c r="K3248" s="11" t="s">
        <v>30</v>
      </c>
      <c r="M3248" s="11" t="s">
        <v>7062</v>
      </c>
      <c r="N3248" s="13">
        <v>3105</v>
      </c>
      <c r="O3248" s="15">
        <f>_xlfn.XLOOKUP(B3248,Sheet1!A:A,Sheet1!E:E)</f>
        <v>31.38</v>
      </c>
      <c r="P3248" s="26"/>
      <c r="Q3248" s="29">
        <f t="shared" si="250"/>
        <v>32.948999999999998</v>
      </c>
      <c r="R3248" s="38">
        <f t="shared" si="251"/>
        <v>33.937469999999998</v>
      </c>
      <c r="S3248" s="26">
        <v>0</v>
      </c>
      <c r="T3248" s="13" t="str">
        <f t="shared" si="249"/>
        <v>Up</v>
      </c>
    </row>
    <row r="3249" spans="1:20" s="14" customFormat="1" hidden="1" x14ac:dyDescent="0.3">
      <c r="A3249" s="11">
        <v>6060580</v>
      </c>
      <c r="B3249" s="11">
        <v>6060580</v>
      </c>
      <c r="C3249" s="11" t="s">
        <v>26</v>
      </c>
      <c r="D3249" s="11" t="s">
        <v>27</v>
      </c>
      <c r="E3249" s="13" t="str">
        <f>_xlfn.XLOOKUP(B3249,Sheet1!A:A,Sheet1!B:B)</f>
        <v>DS WERNER PRO WORK PLATFORM AP2030</v>
      </c>
      <c r="F3249" s="13" t="str">
        <f t="shared" si="248"/>
        <v>CROWN  - DS WERNER PRO WORK PLATFORM AP2030</v>
      </c>
      <c r="G3249" s="13"/>
      <c r="H3249" s="91" t="s">
        <v>28</v>
      </c>
      <c r="I3249" s="11" t="s">
        <v>29</v>
      </c>
      <c r="J3249" s="11" t="s">
        <v>29</v>
      </c>
      <c r="K3249" s="11" t="s">
        <v>30</v>
      </c>
      <c r="M3249" s="11" t="s">
        <v>7062</v>
      </c>
      <c r="N3249" s="13">
        <v>3105</v>
      </c>
      <c r="O3249" s="15">
        <f>_xlfn.XLOOKUP(B3249,Sheet1!A:A,Sheet1!E:E)</f>
        <v>113.31</v>
      </c>
      <c r="P3249" s="26"/>
      <c r="Q3249" s="15">
        <f t="shared" si="250"/>
        <v>118.97550000000001</v>
      </c>
      <c r="R3249" s="38">
        <f t="shared" si="251"/>
        <v>122.54476500000001</v>
      </c>
      <c r="S3249" s="26">
        <v>0</v>
      </c>
      <c r="T3249" s="13" t="str">
        <f t="shared" si="249"/>
        <v>Up</v>
      </c>
    </row>
    <row r="3250" spans="1:20" s="14" customFormat="1" hidden="1" x14ac:dyDescent="0.3">
      <c r="A3250" s="11">
        <v>6057215</v>
      </c>
      <c r="B3250" s="11">
        <v>6057215</v>
      </c>
      <c r="C3250" s="11" t="s">
        <v>26</v>
      </c>
      <c r="D3250" s="11" t="s">
        <v>27</v>
      </c>
      <c r="E3250" s="13" t="str">
        <f>_xlfn.XLOOKUP(B3250,Sheet1!A:A,Sheet1!B:B)</f>
        <v>DS WERNER PRO WORK PLATFORM AP25</v>
      </c>
      <c r="F3250" s="13" t="str">
        <f t="shared" si="248"/>
        <v>CROWN  - DS WERNER PRO WORK PLATFORM AP25</v>
      </c>
      <c r="G3250" s="13"/>
      <c r="H3250" s="91" t="s">
        <v>28</v>
      </c>
      <c r="I3250" s="11" t="s">
        <v>29</v>
      </c>
      <c r="J3250" s="11" t="s">
        <v>29</v>
      </c>
      <c r="K3250" s="11" t="s">
        <v>30</v>
      </c>
      <c r="M3250" s="11" t="s">
        <v>7062</v>
      </c>
      <c r="N3250" s="13">
        <v>3105</v>
      </c>
      <c r="O3250" s="15">
        <f>_xlfn.XLOOKUP(B3250,Sheet1!A:A,Sheet1!E:E)</f>
        <v>55</v>
      </c>
      <c r="P3250" s="26"/>
      <c r="Q3250" s="15">
        <f t="shared" si="250"/>
        <v>57.75</v>
      </c>
      <c r="R3250" s="38">
        <f t="shared" si="251"/>
        <v>59.482500000000002</v>
      </c>
      <c r="S3250" s="26">
        <v>0</v>
      </c>
      <c r="T3250" s="13" t="str">
        <f t="shared" si="249"/>
        <v>Up</v>
      </c>
    </row>
    <row r="3251" spans="1:20" s="14" customFormat="1" hidden="1" x14ac:dyDescent="0.3">
      <c r="A3251" s="11">
        <v>6055464</v>
      </c>
      <c r="B3251" s="11">
        <v>6055464</v>
      </c>
      <c r="C3251" s="11" t="s">
        <v>26</v>
      </c>
      <c r="D3251" s="11" t="s">
        <v>27</v>
      </c>
      <c r="E3251" s="13" t="str">
        <f>_xlfn.XLOOKUP(B3251,Sheet1!A:A,Sheet1!B:B)</f>
        <v>DS YOUNGMAN ALU LADDER 3SECT 4.24-10.62M</v>
      </c>
      <c r="F3251" s="13" t="str">
        <f t="shared" si="248"/>
        <v>CROWN  - DS YOUNGMAN ALU LADDER 3SECT 4.24-10.62M</v>
      </c>
      <c r="G3251" s="13"/>
      <c r="H3251" s="91" t="s">
        <v>28</v>
      </c>
      <c r="I3251" s="11" t="s">
        <v>29</v>
      </c>
      <c r="J3251" s="11" t="s">
        <v>29</v>
      </c>
      <c r="K3251" s="11" t="s">
        <v>30</v>
      </c>
      <c r="M3251" s="11" t="s">
        <v>7062</v>
      </c>
      <c r="N3251" s="13">
        <v>3105</v>
      </c>
      <c r="O3251" s="15">
        <f>_xlfn.XLOOKUP(B3251,Sheet1!A:A,Sheet1!E:E)</f>
        <v>285</v>
      </c>
      <c r="P3251" s="26"/>
      <c r="Q3251" s="15">
        <f t="shared" si="250"/>
        <v>299.25</v>
      </c>
      <c r="R3251" s="38">
        <f t="shared" si="251"/>
        <v>308.22750000000002</v>
      </c>
      <c r="S3251" s="26">
        <v>0</v>
      </c>
      <c r="T3251" s="13" t="str">
        <f t="shared" si="249"/>
        <v>Up</v>
      </c>
    </row>
    <row r="3252" spans="1:20" s="14" customFormat="1" hidden="1" x14ac:dyDescent="0.3">
      <c r="A3252" s="11">
        <v>6055462</v>
      </c>
      <c r="B3252" s="11">
        <v>6055462</v>
      </c>
      <c r="C3252" s="11" t="s">
        <v>26</v>
      </c>
      <c r="D3252" s="11" t="s">
        <v>27</v>
      </c>
      <c r="E3252" s="13" t="str">
        <f>_xlfn.XLOOKUP(B3252,Sheet1!A:A,Sheet1!B:B)</f>
        <v>DS YOUNGMAN ALU LADDER 3 SECT 3.08-7.43M</v>
      </c>
      <c r="F3252" s="13" t="str">
        <f t="shared" si="248"/>
        <v>CROWN  - DS YOUNGMAN ALU LADDER 3 SECT 3.08-7.43M</v>
      </c>
      <c r="G3252" s="13"/>
      <c r="H3252" s="91" t="s">
        <v>28</v>
      </c>
      <c r="I3252" s="11" t="s">
        <v>29</v>
      </c>
      <c r="J3252" s="11" t="s">
        <v>29</v>
      </c>
      <c r="K3252" s="11" t="s">
        <v>30</v>
      </c>
      <c r="M3252" s="11" t="s">
        <v>7062</v>
      </c>
      <c r="N3252" s="13">
        <v>3105</v>
      </c>
      <c r="O3252" s="15">
        <f>_xlfn.XLOOKUP(B3252,Sheet1!A:A,Sheet1!E:E)</f>
        <v>185</v>
      </c>
      <c r="P3252" s="26"/>
      <c r="Q3252" s="15">
        <f t="shared" si="250"/>
        <v>194.25</v>
      </c>
      <c r="R3252" s="38">
        <f t="shared" si="251"/>
        <v>200.07750000000001</v>
      </c>
      <c r="S3252" s="26">
        <v>0</v>
      </c>
      <c r="T3252" s="13" t="str">
        <f t="shared" si="249"/>
        <v>Up</v>
      </c>
    </row>
    <row r="3253" spans="1:20" s="14" customFormat="1" hidden="1" x14ac:dyDescent="0.3">
      <c r="A3253" s="11">
        <v>6055456</v>
      </c>
      <c r="B3253" s="11">
        <v>6055456</v>
      </c>
      <c r="C3253" s="11" t="s">
        <v>26</v>
      </c>
      <c r="D3253" s="11" t="s">
        <v>27</v>
      </c>
      <c r="E3253" s="13" t="str">
        <f>_xlfn.XLOOKUP(B3253,Sheet1!A:A,Sheet1!B:B)</f>
        <v>DS YOUNGMAN ALU LADDER 2 SECT 3.08-5.11M</v>
      </c>
      <c r="F3253" s="13" t="str">
        <f t="shared" si="248"/>
        <v>CROWN  - DS YOUNGMAN ALU LADDER 2 SECT 3.08-5.11M</v>
      </c>
      <c r="G3253" s="13"/>
      <c r="H3253" s="91" t="s">
        <v>28</v>
      </c>
      <c r="I3253" s="11" t="s">
        <v>29</v>
      </c>
      <c r="J3253" s="11" t="s">
        <v>29</v>
      </c>
      <c r="K3253" s="11" t="s">
        <v>30</v>
      </c>
      <c r="M3253" s="11" t="s">
        <v>7062</v>
      </c>
      <c r="N3253" s="13">
        <v>3105</v>
      </c>
      <c r="O3253" s="15">
        <f>_xlfn.XLOOKUP(B3253,Sheet1!A:A,Sheet1!E:E)</f>
        <v>167.26</v>
      </c>
      <c r="P3253" s="26"/>
      <c r="Q3253" s="15">
        <f t="shared" si="250"/>
        <v>175.62299999999999</v>
      </c>
      <c r="R3253" s="38">
        <f t="shared" si="251"/>
        <v>180.89168999999998</v>
      </c>
      <c r="S3253" s="26">
        <v>0</v>
      </c>
      <c r="T3253" s="13" t="str">
        <f t="shared" si="249"/>
        <v>Up</v>
      </c>
    </row>
    <row r="3254" spans="1:20" s="14" customFormat="1" hidden="1" x14ac:dyDescent="0.3">
      <c r="A3254" s="11">
        <v>6055455</v>
      </c>
      <c r="B3254" s="11">
        <v>6055455</v>
      </c>
      <c r="C3254" s="11" t="s">
        <v>26</v>
      </c>
      <c r="D3254" s="11" t="s">
        <v>27</v>
      </c>
      <c r="E3254" s="13" t="str">
        <f>_xlfn.XLOOKUP(B3254,Sheet1!A:A,Sheet1!B:B)</f>
        <v>DS YOUNGMAN ALU LADDER 2 SECT  2.5-3.95M</v>
      </c>
      <c r="F3254" s="13" t="str">
        <f t="shared" si="248"/>
        <v>CROWN  - DS YOUNGMAN ALU LADDER 2 SECT  2.5-3.95M</v>
      </c>
      <c r="G3254" s="13"/>
      <c r="H3254" s="91" t="s">
        <v>28</v>
      </c>
      <c r="I3254" s="11" t="s">
        <v>29</v>
      </c>
      <c r="J3254" s="11" t="s">
        <v>29</v>
      </c>
      <c r="K3254" s="11" t="s">
        <v>30</v>
      </c>
      <c r="M3254" s="11" t="s">
        <v>7062</v>
      </c>
      <c r="N3254" s="13">
        <v>3105</v>
      </c>
      <c r="O3254" s="15">
        <f>_xlfn.XLOOKUP(B3254,Sheet1!A:A,Sheet1!E:E)</f>
        <v>100</v>
      </c>
      <c r="P3254" s="26"/>
      <c r="Q3254" s="15">
        <f t="shared" si="250"/>
        <v>105</v>
      </c>
      <c r="R3254" s="38">
        <f t="shared" si="251"/>
        <v>108.15</v>
      </c>
      <c r="S3254" s="26">
        <v>0</v>
      </c>
      <c r="T3254" s="13" t="str">
        <f t="shared" si="249"/>
        <v>Up</v>
      </c>
    </row>
    <row r="3255" spans="1:20" s="14" customFormat="1" hidden="1" x14ac:dyDescent="0.3">
      <c r="A3255" s="11">
        <v>6055396</v>
      </c>
      <c r="B3255" s="11">
        <v>6055396</v>
      </c>
      <c r="C3255" s="11" t="s">
        <v>26</v>
      </c>
      <c r="D3255" s="11" t="s">
        <v>27</v>
      </c>
      <c r="E3255" s="13" t="str">
        <f>_xlfn.XLOOKUP(B3255,Sheet1!A:A,Sheet1!B:B)</f>
        <v>DS YOUNGMANS TELESCOPIC LADDER     3.8M</v>
      </c>
      <c r="F3255" s="13" t="str">
        <f t="shared" si="248"/>
        <v>CROWN  - DS YOUNGMANS TELESCOPIC LADDER     3.8M</v>
      </c>
      <c r="G3255" s="13"/>
      <c r="H3255" s="91" t="s">
        <v>28</v>
      </c>
      <c r="I3255" s="11" t="s">
        <v>29</v>
      </c>
      <c r="J3255" s="11" t="s">
        <v>29</v>
      </c>
      <c r="K3255" s="11" t="s">
        <v>30</v>
      </c>
      <c r="M3255" s="11" t="s">
        <v>7062</v>
      </c>
      <c r="N3255" s="13">
        <v>3105</v>
      </c>
      <c r="O3255" s="15">
        <f>_xlfn.XLOOKUP(B3255,Sheet1!A:A,Sheet1!E:E)</f>
        <v>234.82</v>
      </c>
      <c r="P3255" s="26">
        <f>_xlfn.XLOOKUP(A3255,Sheet2!F:F,Sheet2!H:H)</f>
        <v>1</v>
      </c>
      <c r="Q3255" s="15">
        <f t="shared" si="250"/>
        <v>246.56100000000001</v>
      </c>
      <c r="R3255" s="38">
        <f t="shared" si="251"/>
        <v>253.95783</v>
      </c>
      <c r="S3255" s="26">
        <v>0</v>
      </c>
      <c r="T3255" s="13" t="str">
        <f t="shared" si="249"/>
        <v>Up</v>
      </c>
    </row>
    <row r="3256" spans="1:20" s="14" customFormat="1" hidden="1" x14ac:dyDescent="0.3">
      <c r="A3256" s="11">
        <v>6055395</v>
      </c>
      <c r="B3256" s="11">
        <v>6055395</v>
      </c>
      <c r="C3256" s="11" t="s">
        <v>26</v>
      </c>
      <c r="D3256" s="11" t="s">
        <v>27</v>
      </c>
      <c r="E3256" s="13" t="str">
        <f>_xlfn.XLOOKUP(B3256,Sheet1!A:A,Sheet1!B:B)</f>
        <v>DS YOUNGMANS TELESCOPIC LADDER     3.2M</v>
      </c>
      <c r="F3256" s="13" t="str">
        <f t="shared" si="248"/>
        <v>CROWN  - DS YOUNGMANS TELESCOPIC LADDER     3.2M</v>
      </c>
      <c r="G3256" s="13"/>
      <c r="H3256" s="91" t="s">
        <v>28</v>
      </c>
      <c r="I3256" s="11" t="s">
        <v>29</v>
      </c>
      <c r="J3256" s="11" t="s">
        <v>29</v>
      </c>
      <c r="K3256" s="11" t="s">
        <v>30</v>
      </c>
      <c r="M3256" s="11" t="s">
        <v>7062</v>
      </c>
      <c r="N3256" s="13">
        <v>3105</v>
      </c>
      <c r="O3256" s="15">
        <f>_xlfn.XLOOKUP(B3256,Sheet1!A:A,Sheet1!E:E)</f>
        <v>120</v>
      </c>
      <c r="P3256" s="26"/>
      <c r="Q3256" s="15">
        <f t="shared" si="250"/>
        <v>126</v>
      </c>
      <c r="R3256" s="38">
        <f t="shared" si="251"/>
        <v>129.78</v>
      </c>
      <c r="S3256" s="26">
        <v>0</v>
      </c>
      <c r="T3256" s="13" t="str">
        <f t="shared" si="249"/>
        <v>Up</v>
      </c>
    </row>
    <row r="3257" spans="1:20" s="14" customFormat="1" hidden="1" x14ac:dyDescent="0.3">
      <c r="A3257" s="11">
        <v>6055106</v>
      </c>
      <c r="B3257" s="11">
        <v>6055106</v>
      </c>
      <c r="C3257" s="11" t="s">
        <v>26</v>
      </c>
      <c r="D3257" s="11" t="s">
        <v>27</v>
      </c>
      <c r="E3257" s="13" t="str">
        <f>_xlfn.XLOOKUP(B3257,Sheet1!A:A,Sheet1!B:B)</f>
        <v>DS YOUNGMAN PRO DECK 5 WAY ALU LADDER</v>
      </c>
      <c r="F3257" s="13" t="str">
        <f t="shared" si="248"/>
        <v>CROWN  - DS YOUNGMAN PRO DECK 5 WAY ALU LADDER</v>
      </c>
      <c r="G3257" s="13"/>
      <c r="H3257" s="91" t="s">
        <v>28</v>
      </c>
      <c r="I3257" s="11" t="s">
        <v>29</v>
      </c>
      <c r="J3257" s="11" t="s">
        <v>29</v>
      </c>
      <c r="K3257" s="11" t="s">
        <v>30</v>
      </c>
      <c r="M3257" s="11" t="s">
        <v>7062</v>
      </c>
      <c r="N3257" s="13">
        <v>3105</v>
      </c>
      <c r="O3257" s="15">
        <f>_xlfn.XLOOKUP(B3257,Sheet1!A:A,Sheet1!E:E)</f>
        <v>181.81</v>
      </c>
      <c r="P3257" s="26"/>
      <c r="Q3257" s="15">
        <f t="shared" si="250"/>
        <v>190.90050000000002</v>
      </c>
      <c r="R3257" s="38">
        <f t="shared" si="251"/>
        <v>196.62751500000002</v>
      </c>
      <c r="S3257" s="26">
        <v>0</v>
      </c>
      <c r="T3257" s="13" t="str">
        <f t="shared" si="249"/>
        <v>Up</v>
      </c>
    </row>
    <row r="3258" spans="1:20" s="14" customFormat="1" hidden="1" x14ac:dyDescent="0.3">
      <c r="A3258" s="11">
        <v>6055049</v>
      </c>
      <c r="B3258" s="11">
        <v>6055049</v>
      </c>
      <c r="C3258" s="11" t="s">
        <v>26</v>
      </c>
      <c r="D3258" s="11" t="s">
        <v>27</v>
      </c>
      <c r="E3258" s="13" t="str">
        <f>_xlfn.XLOOKUP(B3258,Sheet1!A:A,Sheet1!B:B)</f>
        <v>DS YOUNGMAN ALU EN131 ATLAS STEPS  5TRD</v>
      </c>
      <c r="F3258" s="13" t="str">
        <f t="shared" si="248"/>
        <v>CROWN  - DS YOUNGMAN ALU EN131 ATLAS STEPS  5TRD</v>
      </c>
      <c r="G3258" s="13"/>
      <c r="H3258" s="91" t="s">
        <v>28</v>
      </c>
      <c r="I3258" s="11" t="s">
        <v>29</v>
      </c>
      <c r="J3258" s="11" t="s">
        <v>29</v>
      </c>
      <c r="K3258" s="11" t="s">
        <v>30</v>
      </c>
      <c r="M3258" s="11" t="s">
        <v>7062</v>
      </c>
      <c r="N3258" s="13">
        <v>3105</v>
      </c>
      <c r="O3258" s="15">
        <f>_xlfn.XLOOKUP(B3258,Sheet1!A:A,Sheet1!E:E)</f>
        <v>69.790000000000006</v>
      </c>
      <c r="P3258" s="26"/>
      <c r="Q3258" s="29">
        <f t="shared" si="250"/>
        <v>73.279500000000013</v>
      </c>
      <c r="R3258" s="38">
        <f t="shared" si="251"/>
        <v>75.477885000000015</v>
      </c>
      <c r="S3258" s="26">
        <v>0</v>
      </c>
      <c r="T3258" s="13" t="str">
        <f t="shared" si="249"/>
        <v>Up</v>
      </c>
    </row>
    <row r="3259" spans="1:20" s="14" customFormat="1" hidden="1" x14ac:dyDescent="0.3">
      <c r="A3259" s="11">
        <v>6054411</v>
      </c>
      <c r="B3259" s="11">
        <v>6054411</v>
      </c>
      <c r="C3259" s="11" t="s">
        <v>26</v>
      </c>
      <c r="D3259" s="11" t="s">
        <v>27</v>
      </c>
      <c r="E3259" s="13" t="str">
        <f>_xlfn.XLOOKUP(B3259,Sheet1!A:A,Sheet1!B:B)</f>
        <v>DS YOUNGMAN COMBINATION 4 WAY LADD 2.96M</v>
      </c>
      <c r="F3259" s="13" t="str">
        <f t="shared" si="248"/>
        <v>CROWN  - DS YOUNGMAN COMBINATION 4 WAY LADD 2.96M</v>
      </c>
      <c r="G3259" s="13"/>
      <c r="H3259" s="91" t="s">
        <v>28</v>
      </c>
      <c r="I3259" s="11" t="s">
        <v>29</v>
      </c>
      <c r="J3259" s="11" t="s">
        <v>29</v>
      </c>
      <c r="K3259" s="11" t="s">
        <v>30</v>
      </c>
      <c r="M3259" s="11" t="s">
        <v>7062</v>
      </c>
      <c r="N3259" s="13">
        <v>3105</v>
      </c>
      <c r="O3259" s="15">
        <f>_xlfn.XLOOKUP(B3259,Sheet1!A:A,Sheet1!E:E)</f>
        <v>260</v>
      </c>
      <c r="P3259" s="26"/>
      <c r="Q3259" s="15">
        <f t="shared" si="250"/>
        <v>273</v>
      </c>
      <c r="R3259" s="38">
        <f t="shared" si="251"/>
        <v>281.19</v>
      </c>
      <c r="S3259" s="26">
        <v>0</v>
      </c>
      <c r="T3259" s="13" t="str">
        <f t="shared" si="249"/>
        <v>Up</v>
      </c>
    </row>
    <row r="3260" spans="1:20" s="14" customFormat="1" hidden="1" x14ac:dyDescent="0.3">
      <c r="A3260" s="11">
        <v>6054405</v>
      </c>
      <c r="B3260" s="11">
        <v>6054405</v>
      </c>
      <c r="C3260" s="11" t="s">
        <v>26</v>
      </c>
      <c r="D3260" s="11" t="s">
        <v>27</v>
      </c>
      <c r="E3260" s="13" t="str">
        <f>_xlfn.XLOOKUP(B3260,Sheet1!A:A,Sheet1!B:B)</f>
        <v>DS YOUNGMAN FIBREGLASS STEP LADDER 8TRD</v>
      </c>
      <c r="F3260" s="13" t="str">
        <f t="shared" si="248"/>
        <v>CROWN  - DS YOUNGMAN FIBREGLASS STEP LADDER 8TRD</v>
      </c>
      <c r="G3260" s="13"/>
      <c r="H3260" s="91" t="s">
        <v>28</v>
      </c>
      <c r="I3260" s="11" t="s">
        <v>29</v>
      </c>
      <c r="J3260" s="11" t="s">
        <v>29</v>
      </c>
      <c r="K3260" s="11" t="s">
        <v>30</v>
      </c>
      <c r="M3260" s="11" t="s">
        <v>7062</v>
      </c>
      <c r="N3260" s="13">
        <v>3105</v>
      </c>
      <c r="O3260" s="15">
        <f>_xlfn.XLOOKUP(B3260,Sheet1!A:A,Sheet1!E:E)</f>
        <v>159.97999999999999</v>
      </c>
      <c r="P3260" s="26"/>
      <c r="Q3260" s="29">
        <f t="shared" si="250"/>
        <v>167.97899999999998</v>
      </c>
      <c r="R3260" s="38">
        <f t="shared" si="251"/>
        <v>173.01836999999998</v>
      </c>
      <c r="S3260" s="26">
        <v>0</v>
      </c>
      <c r="T3260" s="13" t="str">
        <f t="shared" si="249"/>
        <v>Up</v>
      </c>
    </row>
    <row r="3261" spans="1:20" s="14" customFormat="1" hidden="1" x14ac:dyDescent="0.3">
      <c r="A3261" s="11">
        <v>6054403</v>
      </c>
      <c r="B3261" s="11">
        <v>6054403</v>
      </c>
      <c r="C3261" s="11" t="s">
        <v>26</v>
      </c>
      <c r="D3261" s="11" t="s">
        <v>27</v>
      </c>
      <c r="E3261" s="13" t="str">
        <f>_xlfn.XLOOKUP(B3261,Sheet1!A:A,Sheet1!B:B)</f>
        <v>DS YOUNGMAN FIBREGLASS PLATF STEPS 8TRD</v>
      </c>
      <c r="F3261" s="13" t="str">
        <f t="shared" si="248"/>
        <v>CROWN  - DS YOUNGMAN FIBREGLASS PLATF STEPS 8TRD</v>
      </c>
      <c r="G3261" s="13"/>
      <c r="H3261" s="91" t="s">
        <v>28</v>
      </c>
      <c r="I3261" s="11" t="s">
        <v>29</v>
      </c>
      <c r="J3261" s="11" t="s">
        <v>29</v>
      </c>
      <c r="K3261" s="11" t="s">
        <v>30</v>
      </c>
      <c r="M3261" s="11" t="s">
        <v>7062</v>
      </c>
      <c r="N3261" s="13">
        <v>3105</v>
      </c>
      <c r="O3261" s="15">
        <f>_xlfn.XLOOKUP(B3261,Sheet1!A:A,Sheet1!E:E)</f>
        <v>232.72</v>
      </c>
      <c r="P3261" s="26"/>
      <c r="Q3261" s="29">
        <f t="shared" si="250"/>
        <v>244.35600000000002</v>
      </c>
      <c r="R3261" s="38">
        <f t="shared" si="251"/>
        <v>251.68668000000002</v>
      </c>
      <c r="S3261" s="26">
        <v>0</v>
      </c>
      <c r="T3261" s="13" t="str">
        <f t="shared" si="249"/>
        <v>Up</v>
      </c>
    </row>
    <row r="3262" spans="1:20" s="14" customFormat="1" hidden="1" x14ac:dyDescent="0.3">
      <c r="A3262" s="11">
        <v>6054402</v>
      </c>
      <c r="B3262" s="11">
        <v>6054402</v>
      </c>
      <c r="C3262" s="11" t="s">
        <v>26</v>
      </c>
      <c r="D3262" s="11" t="s">
        <v>27</v>
      </c>
      <c r="E3262" s="13" t="str">
        <f>_xlfn.XLOOKUP(B3262,Sheet1!A:A,Sheet1!B:B)</f>
        <v>DS YOUNGMAN FIBREGLASS PLATF STEPS 6TRD</v>
      </c>
      <c r="F3262" s="13" t="str">
        <f t="shared" ref="F3262:F3325" si="252">D3262&amp;" - "&amp;E3262</f>
        <v>CROWN  - DS YOUNGMAN FIBREGLASS PLATF STEPS 6TRD</v>
      </c>
      <c r="G3262" s="13"/>
      <c r="H3262" s="91" t="s">
        <v>28</v>
      </c>
      <c r="I3262" s="11" t="s">
        <v>29</v>
      </c>
      <c r="J3262" s="11" t="s">
        <v>29</v>
      </c>
      <c r="K3262" s="11" t="s">
        <v>30</v>
      </c>
      <c r="M3262" s="11" t="s">
        <v>7062</v>
      </c>
      <c r="N3262" s="13">
        <v>3105</v>
      </c>
      <c r="O3262" s="15">
        <f>_xlfn.XLOOKUP(B3262,Sheet1!A:A,Sheet1!E:E)</f>
        <v>181.81</v>
      </c>
      <c r="P3262" s="26"/>
      <c r="Q3262" s="29">
        <f t="shared" si="250"/>
        <v>190.90050000000002</v>
      </c>
      <c r="R3262" s="38">
        <f t="shared" si="251"/>
        <v>196.62751500000002</v>
      </c>
      <c r="S3262" s="26">
        <v>0</v>
      </c>
      <c r="T3262" s="13" t="str">
        <f t="shared" si="249"/>
        <v>Up</v>
      </c>
    </row>
    <row r="3263" spans="1:20" s="14" customFormat="1" hidden="1" x14ac:dyDescent="0.3">
      <c r="A3263" s="11">
        <v>6054401</v>
      </c>
      <c r="B3263" s="11">
        <v>6054401</v>
      </c>
      <c r="C3263" s="11" t="s">
        <v>26</v>
      </c>
      <c r="D3263" s="11" t="s">
        <v>27</v>
      </c>
      <c r="E3263" s="13" t="str">
        <f>_xlfn.XLOOKUP(B3263,Sheet1!A:A,Sheet1!B:B)</f>
        <v>DS YOUNGMAN FIBREGLASS PLATF STEPS 4TRD</v>
      </c>
      <c r="F3263" s="13" t="str">
        <f t="shared" si="252"/>
        <v>CROWN  - DS YOUNGMAN FIBREGLASS PLATF STEPS 4TRD</v>
      </c>
      <c r="G3263" s="13"/>
      <c r="H3263" s="91" t="s">
        <v>28</v>
      </c>
      <c r="I3263" s="11" t="s">
        <v>29</v>
      </c>
      <c r="J3263" s="11" t="s">
        <v>29</v>
      </c>
      <c r="K3263" s="11" t="s">
        <v>30</v>
      </c>
      <c r="M3263" s="11" t="s">
        <v>7062</v>
      </c>
      <c r="N3263" s="13">
        <v>3105</v>
      </c>
      <c r="O3263" s="15">
        <f>_xlfn.XLOOKUP(B3263,Sheet1!A:A,Sheet1!E:E)</f>
        <v>152.71</v>
      </c>
      <c r="P3263" s="26"/>
      <c r="Q3263" s="29">
        <f t="shared" si="250"/>
        <v>160.34550000000002</v>
      </c>
      <c r="R3263" s="38">
        <f t="shared" si="251"/>
        <v>165.15586500000003</v>
      </c>
      <c r="S3263" s="26">
        <v>0</v>
      </c>
      <c r="T3263" s="13" t="str">
        <f t="shared" si="249"/>
        <v>Up</v>
      </c>
    </row>
    <row r="3264" spans="1:20" s="14" customFormat="1" hidden="1" x14ac:dyDescent="0.3">
      <c r="A3264" s="11">
        <v>6054400</v>
      </c>
      <c r="B3264" s="11">
        <v>6054400</v>
      </c>
      <c r="C3264" s="11" t="s">
        <v>26</v>
      </c>
      <c r="D3264" s="11" t="s">
        <v>27</v>
      </c>
      <c r="E3264" s="13" t="str">
        <f>_xlfn.XLOOKUP(B3264,Sheet1!A:A,Sheet1!B:B)</f>
        <v>DS YOUNGMAN ALU PLATFORM STEPS     12TRD</v>
      </c>
      <c r="F3264" s="13" t="str">
        <f t="shared" si="252"/>
        <v>CROWN  - DS YOUNGMAN ALU PLATFORM STEPS     12TRD</v>
      </c>
      <c r="G3264" s="13"/>
      <c r="H3264" s="91" t="s">
        <v>28</v>
      </c>
      <c r="I3264" s="11" t="s">
        <v>29</v>
      </c>
      <c r="J3264" s="11" t="s">
        <v>29</v>
      </c>
      <c r="K3264" s="11" t="s">
        <v>30</v>
      </c>
      <c r="M3264" s="11" t="s">
        <v>7062</v>
      </c>
      <c r="N3264" s="13">
        <v>3105</v>
      </c>
      <c r="O3264" s="15">
        <f>_xlfn.XLOOKUP(B3264,Sheet1!A:A,Sheet1!E:E)</f>
        <v>261.8</v>
      </c>
      <c r="P3264" s="26"/>
      <c r="Q3264" s="29">
        <f t="shared" si="250"/>
        <v>274.89000000000004</v>
      </c>
      <c r="R3264" s="38">
        <f t="shared" si="251"/>
        <v>283.13670000000008</v>
      </c>
      <c r="S3264" s="26">
        <v>0</v>
      </c>
      <c r="T3264" s="13" t="str">
        <f t="shared" si="249"/>
        <v>Up</v>
      </c>
    </row>
    <row r="3265" spans="1:20" s="14" customFormat="1" hidden="1" x14ac:dyDescent="0.3">
      <c r="A3265" s="11">
        <v>6054399</v>
      </c>
      <c r="B3265" s="11">
        <v>6054399</v>
      </c>
      <c r="C3265" s="11" t="s">
        <v>26</v>
      </c>
      <c r="D3265" s="11" t="s">
        <v>27</v>
      </c>
      <c r="E3265" s="13" t="str">
        <f>_xlfn.XLOOKUP(B3265,Sheet1!A:A,Sheet1!B:B)</f>
        <v>DS YOUNGMAN ALU PLATFORM STEPS     10TRD</v>
      </c>
      <c r="F3265" s="13" t="str">
        <f t="shared" si="252"/>
        <v>CROWN  - DS YOUNGMAN ALU PLATFORM STEPS     10TRD</v>
      </c>
      <c r="G3265" s="13"/>
      <c r="H3265" s="91" t="s">
        <v>28</v>
      </c>
      <c r="I3265" s="11" t="s">
        <v>29</v>
      </c>
      <c r="J3265" s="11" t="s">
        <v>29</v>
      </c>
      <c r="K3265" s="11" t="s">
        <v>30</v>
      </c>
      <c r="M3265" s="11" t="s">
        <v>7062</v>
      </c>
      <c r="N3265" s="13">
        <v>3105</v>
      </c>
      <c r="O3265" s="15">
        <f>_xlfn.XLOOKUP(B3265,Sheet1!A:A,Sheet1!E:E)</f>
        <v>218.17</v>
      </c>
      <c r="P3265" s="26"/>
      <c r="Q3265" s="29">
        <f t="shared" si="250"/>
        <v>229.07849999999999</v>
      </c>
      <c r="R3265" s="38">
        <f t="shared" si="251"/>
        <v>235.95085499999999</v>
      </c>
      <c r="S3265" s="26">
        <v>0</v>
      </c>
      <c r="T3265" s="13" t="str">
        <f t="shared" si="249"/>
        <v>Up</v>
      </c>
    </row>
    <row r="3266" spans="1:20" s="14" customFormat="1" hidden="1" x14ac:dyDescent="0.3">
      <c r="A3266" s="11">
        <v>6054398</v>
      </c>
      <c r="B3266" s="11">
        <v>6054398</v>
      </c>
      <c r="C3266" s="11" t="s">
        <v>26</v>
      </c>
      <c r="D3266" s="11" t="s">
        <v>27</v>
      </c>
      <c r="E3266" s="13" t="str">
        <f>_xlfn.XLOOKUP(B3266,Sheet1!A:A,Sheet1!B:B)</f>
        <v>DS YOUNGMAN ALU PLATFORM STEPS     8TRD</v>
      </c>
      <c r="F3266" s="13" t="str">
        <f t="shared" si="252"/>
        <v>CROWN  - DS YOUNGMAN ALU PLATFORM STEPS     8TRD</v>
      </c>
      <c r="G3266" s="13"/>
      <c r="H3266" s="91" t="s">
        <v>28</v>
      </c>
      <c r="I3266" s="11" t="s">
        <v>29</v>
      </c>
      <c r="J3266" s="11" t="s">
        <v>29</v>
      </c>
      <c r="K3266" s="11" t="s">
        <v>30</v>
      </c>
      <c r="M3266" s="11" t="s">
        <v>7062</v>
      </c>
      <c r="N3266" s="13">
        <v>3105</v>
      </c>
      <c r="O3266" s="15">
        <f>_xlfn.XLOOKUP(B3266,Sheet1!A:A,Sheet1!E:E)</f>
        <v>181.81</v>
      </c>
      <c r="P3266" s="26"/>
      <c r="Q3266" s="29">
        <f t="shared" si="250"/>
        <v>190.90050000000002</v>
      </c>
      <c r="R3266" s="38">
        <f t="shared" si="251"/>
        <v>196.62751500000002</v>
      </c>
      <c r="S3266" s="26">
        <v>0</v>
      </c>
      <c r="T3266" s="13" t="str">
        <f t="shared" ref="T3266:T3329" si="253">IF(Q3266&gt;=R3266,"No Change","Up")</f>
        <v>Up</v>
      </c>
    </row>
    <row r="3267" spans="1:20" s="14" customFormat="1" hidden="1" x14ac:dyDescent="0.3">
      <c r="A3267" s="11">
        <v>6054397</v>
      </c>
      <c r="B3267" s="11">
        <v>6054397</v>
      </c>
      <c r="C3267" s="11" t="s">
        <v>26</v>
      </c>
      <c r="D3267" s="11" t="s">
        <v>27</v>
      </c>
      <c r="E3267" s="13" t="str">
        <f>_xlfn.XLOOKUP(B3267,Sheet1!A:A,Sheet1!B:B)</f>
        <v>DS YOUNGMAN ALU PLATFORM STEPS     4TRD</v>
      </c>
      <c r="F3267" s="13" t="str">
        <f t="shared" si="252"/>
        <v>CROWN  - DS YOUNGMAN ALU PLATFORM STEPS     4TRD</v>
      </c>
      <c r="G3267" s="13"/>
      <c r="H3267" s="91" t="s">
        <v>28</v>
      </c>
      <c r="I3267" s="11" t="s">
        <v>29</v>
      </c>
      <c r="J3267" s="11" t="s">
        <v>29</v>
      </c>
      <c r="K3267" s="11" t="s">
        <v>30</v>
      </c>
      <c r="M3267" s="11" t="s">
        <v>7062</v>
      </c>
      <c r="N3267" s="13">
        <v>3105</v>
      </c>
      <c r="O3267" s="15">
        <f>_xlfn.XLOOKUP(B3267,Sheet1!A:A,Sheet1!E:E)</f>
        <v>116.35</v>
      </c>
      <c r="P3267" s="26"/>
      <c r="Q3267" s="29">
        <f t="shared" si="250"/>
        <v>122.1675</v>
      </c>
      <c r="R3267" s="38">
        <f t="shared" si="251"/>
        <v>125.832525</v>
      </c>
      <c r="S3267" s="26">
        <v>0</v>
      </c>
      <c r="T3267" s="13" t="str">
        <f t="shared" si="253"/>
        <v>Up</v>
      </c>
    </row>
    <row r="3268" spans="1:20" s="14" customFormat="1" hidden="1" x14ac:dyDescent="0.3">
      <c r="A3268" s="11">
        <v>6054396</v>
      </c>
      <c r="B3268" s="11">
        <v>6054396</v>
      </c>
      <c r="C3268" s="11" t="s">
        <v>26</v>
      </c>
      <c r="D3268" s="11" t="s">
        <v>27</v>
      </c>
      <c r="E3268" s="13" t="str">
        <f>_xlfn.XLOOKUP(B3268,Sheet1!A:A,Sheet1!B:B)</f>
        <v>DS YOUNGMAN ALU BUILDERS STEPS     10TRD</v>
      </c>
      <c r="F3268" s="13" t="str">
        <f t="shared" si="252"/>
        <v>CROWN  - DS YOUNGMAN ALU BUILDERS STEPS     10TRD</v>
      </c>
      <c r="G3268" s="13"/>
      <c r="H3268" s="91" t="s">
        <v>28</v>
      </c>
      <c r="I3268" s="11" t="s">
        <v>29</v>
      </c>
      <c r="J3268" s="11" t="s">
        <v>29</v>
      </c>
      <c r="K3268" s="11" t="s">
        <v>30</v>
      </c>
      <c r="M3268" s="11" t="s">
        <v>7062</v>
      </c>
      <c r="N3268" s="13">
        <v>3105</v>
      </c>
      <c r="O3268" s="15">
        <f>_xlfn.XLOOKUP(B3268,Sheet1!A:A,Sheet1!E:E)</f>
        <v>174.51</v>
      </c>
      <c r="P3268" s="26"/>
      <c r="Q3268" s="29">
        <f t="shared" si="250"/>
        <v>183.2355</v>
      </c>
      <c r="R3268" s="38">
        <f t="shared" si="251"/>
        <v>188.73256499999999</v>
      </c>
      <c r="S3268" s="26">
        <v>0</v>
      </c>
      <c r="T3268" s="13" t="str">
        <f t="shared" si="253"/>
        <v>Up</v>
      </c>
    </row>
    <row r="3269" spans="1:20" s="14" customFormat="1" hidden="1" x14ac:dyDescent="0.3">
      <c r="A3269" s="11">
        <v>6054395</v>
      </c>
      <c r="B3269" s="11">
        <v>6054395</v>
      </c>
      <c r="C3269" s="11" t="s">
        <v>26</v>
      </c>
      <c r="D3269" s="11" t="s">
        <v>27</v>
      </c>
      <c r="E3269" s="13" t="str">
        <f>_xlfn.XLOOKUP(B3269,Sheet1!A:A,Sheet1!B:B)</f>
        <v>DS YOUNGMAN ALU EN131 ATLAS STEPS  8TRD</v>
      </c>
      <c r="F3269" s="13" t="str">
        <f t="shared" si="252"/>
        <v>CROWN  - DS YOUNGMAN ALU EN131 ATLAS STEPS  8TRD</v>
      </c>
      <c r="G3269" s="13"/>
      <c r="H3269" s="91" t="s">
        <v>28</v>
      </c>
      <c r="I3269" s="11" t="s">
        <v>29</v>
      </c>
      <c r="J3269" s="11" t="s">
        <v>29</v>
      </c>
      <c r="K3269" s="11" t="s">
        <v>30</v>
      </c>
      <c r="M3269" s="11" t="s">
        <v>7062</v>
      </c>
      <c r="N3269" s="13">
        <v>3105</v>
      </c>
      <c r="O3269" s="15">
        <f>_xlfn.XLOOKUP(B3269,Sheet1!A:A,Sheet1!E:E)</f>
        <v>145.44999999999999</v>
      </c>
      <c r="P3269" s="26"/>
      <c r="Q3269" s="29">
        <f t="shared" si="250"/>
        <v>152.7225</v>
      </c>
      <c r="R3269" s="38">
        <f t="shared" si="251"/>
        <v>157.30417499999999</v>
      </c>
      <c r="S3269" s="26">
        <v>0</v>
      </c>
      <c r="T3269" s="13" t="str">
        <f t="shared" si="253"/>
        <v>Up</v>
      </c>
    </row>
    <row r="3270" spans="1:20" s="14" customFormat="1" hidden="1" x14ac:dyDescent="0.3">
      <c r="A3270" s="11">
        <v>6054394</v>
      </c>
      <c r="B3270" s="11">
        <v>6054394</v>
      </c>
      <c r="C3270" s="11" t="s">
        <v>26</v>
      </c>
      <c r="D3270" s="11" t="s">
        <v>27</v>
      </c>
      <c r="E3270" s="13" t="str">
        <f>_xlfn.XLOOKUP(B3270,Sheet1!A:A,Sheet1!B:B)</f>
        <v>DS YOUNGMAN ALU EN131 ATLAS STEPS  6TRD</v>
      </c>
      <c r="F3270" s="13" t="str">
        <f t="shared" si="252"/>
        <v>CROWN  - DS YOUNGMAN ALU EN131 ATLAS STEPS  6TRD</v>
      </c>
      <c r="G3270" s="13"/>
      <c r="H3270" s="91" t="s">
        <v>28</v>
      </c>
      <c r="I3270" s="11" t="s">
        <v>29</v>
      </c>
      <c r="J3270" s="11" t="s">
        <v>29</v>
      </c>
      <c r="K3270" s="11" t="s">
        <v>30</v>
      </c>
      <c r="M3270" s="11" t="s">
        <v>7062</v>
      </c>
      <c r="N3270" s="13">
        <v>3105</v>
      </c>
      <c r="O3270" s="15">
        <f>_xlfn.XLOOKUP(B3270,Sheet1!A:A,Sheet1!E:E)</f>
        <v>82.88</v>
      </c>
      <c r="P3270" s="26"/>
      <c r="Q3270" s="29">
        <f t="shared" si="250"/>
        <v>87.024000000000001</v>
      </c>
      <c r="R3270" s="38">
        <f t="shared" si="251"/>
        <v>89.634720000000002</v>
      </c>
      <c r="S3270" s="26">
        <v>0</v>
      </c>
      <c r="T3270" s="13" t="str">
        <f t="shared" si="253"/>
        <v>Up</v>
      </c>
    </row>
    <row r="3271" spans="1:20" s="14" customFormat="1" hidden="1" x14ac:dyDescent="0.3">
      <c r="A3271" s="11">
        <v>6054386</v>
      </c>
      <c r="B3271" s="11">
        <v>6054386</v>
      </c>
      <c r="C3271" s="11" t="s">
        <v>26</v>
      </c>
      <c r="D3271" s="11" t="s">
        <v>27</v>
      </c>
      <c r="E3271" s="13" t="str">
        <f>_xlfn.XLOOKUP(B3271,Sheet1!A:A,Sheet1!B:B)</f>
        <v>DS YOUNGMAN COMBINATION 4 WAY LADD 2.40M</v>
      </c>
      <c r="F3271" s="13" t="str">
        <f t="shared" si="252"/>
        <v>CROWN  - DS YOUNGMAN COMBINATION 4 WAY LADD 2.40M</v>
      </c>
      <c r="G3271" s="13"/>
      <c r="H3271" s="91" t="s">
        <v>28</v>
      </c>
      <c r="I3271" s="11" t="s">
        <v>29</v>
      </c>
      <c r="J3271" s="11" t="s">
        <v>29</v>
      </c>
      <c r="K3271" s="11" t="s">
        <v>30</v>
      </c>
      <c r="M3271" s="11" t="s">
        <v>7062</v>
      </c>
      <c r="N3271" s="13">
        <v>3105</v>
      </c>
      <c r="O3271" s="15">
        <f>_xlfn.XLOOKUP(B3271,Sheet1!A:A,Sheet1!E:E)</f>
        <v>220</v>
      </c>
      <c r="P3271" s="26"/>
      <c r="Q3271" s="15">
        <f t="shared" si="250"/>
        <v>231</v>
      </c>
      <c r="R3271" s="38">
        <f t="shared" si="251"/>
        <v>237.93</v>
      </c>
      <c r="S3271" s="26">
        <v>0</v>
      </c>
      <c r="T3271" s="13" t="str">
        <f t="shared" si="253"/>
        <v>Up</v>
      </c>
    </row>
    <row r="3272" spans="1:20" s="14" customFormat="1" hidden="1" x14ac:dyDescent="0.3">
      <c r="A3272" s="11">
        <v>6054383</v>
      </c>
      <c r="B3272" s="11">
        <v>6054383</v>
      </c>
      <c r="C3272" s="11" t="s">
        <v>26</v>
      </c>
      <c r="D3272" s="11" t="s">
        <v>27</v>
      </c>
      <c r="E3272" s="13" t="str">
        <f>_xlfn.XLOOKUP(B3272,Sheet1!A:A,Sheet1!B:B)</f>
        <v>DS YOUNGMAN FIBREGLASS STEP LADDER 6TRD</v>
      </c>
      <c r="F3272" s="13" t="str">
        <f t="shared" si="252"/>
        <v>CROWN  - DS YOUNGMAN FIBREGLASS STEP LADDER 6TRD</v>
      </c>
      <c r="G3272" s="13"/>
      <c r="H3272" s="91" t="s">
        <v>28</v>
      </c>
      <c r="I3272" s="11" t="s">
        <v>29</v>
      </c>
      <c r="J3272" s="11" t="s">
        <v>29</v>
      </c>
      <c r="K3272" s="11" t="s">
        <v>30</v>
      </c>
      <c r="M3272" s="11" t="s">
        <v>7062</v>
      </c>
      <c r="N3272" s="13">
        <v>3105</v>
      </c>
      <c r="O3272" s="15">
        <f>_xlfn.XLOOKUP(B3272,Sheet1!A:A,Sheet1!E:E)</f>
        <v>85</v>
      </c>
      <c r="P3272" s="26"/>
      <c r="Q3272" s="29">
        <f t="shared" si="250"/>
        <v>89.25</v>
      </c>
      <c r="R3272" s="38">
        <f t="shared" si="251"/>
        <v>91.927500000000009</v>
      </c>
      <c r="S3272" s="26">
        <v>0</v>
      </c>
      <c r="T3272" s="13" t="str">
        <f t="shared" si="253"/>
        <v>Up</v>
      </c>
    </row>
    <row r="3273" spans="1:20" s="14" customFormat="1" hidden="1" x14ac:dyDescent="0.3">
      <c r="A3273" s="11">
        <v>6054382</v>
      </c>
      <c r="B3273" s="11">
        <v>6054382</v>
      </c>
      <c r="C3273" s="11" t="s">
        <v>26</v>
      </c>
      <c r="D3273" s="11" t="s">
        <v>27</v>
      </c>
      <c r="E3273" s="13" t="str">
        <f>_xlfn.XLOOKUP(B3273,Sheet1!A:A,Sheet1!B:B)</f>
        <v>DS YOUNGMAN ODD JOB HOP UP PLAT 600X600M</v>
      </c>
      <c r="F3273" s="13" t="str">
        <f t="shared" si="252"/>
        <v>CROWN  - DS YOUNGMAN ODD JOB HOP UP PLAT 600X600M</v>
      </c>
      <c r="G3273" s="13"/>
      <c r="H3273" s="91" t="s">
        <v>28</v>
      </c>
      <c r="I3273" s="11" t="s">
        <v>29</v>
      </c>
      <c r="J3273" s="11" t="s">
        <v>29</v>
      </c>
      <c r="K3273" s="11" t="s">
        <v>30</v>
      </c>
      <c r="M3273" s="11" t="s">
        <v>7062</v>
      </c>
      <c r="N3273" s="13">
        <v>3105</v>
      </c>
      <c r="O3273" s="15">
        <f>_xlfn.XLOOKUP(B3273,Sheet1!A:A,Sheet1!E:E)</f>
        <v>60</v>
      </c>
      <c r="P3273" s="26"/>
      <c r="Q3273" s="15">
        <f t="shared" si="250"/>
        <v>63</v>
      </c>
      <c r="R3273" s="38">
        <f t="shared" si="251"/>
        <v>64.89</v>
      </c>
      <c r="S3273" s="26">
        <v>0</v>
      </c>
      <c r="T3273" s="13" t="str">
        <f t="shared" si="253"/>
        <v>Up</v>
      </c>
    </row>
    <row r="3274" spans="1:20" s="14" customFormat="1" hidden="1" x14ac:dyDescent="0.3">
      <c r="A3274" s="11">
        <v>6063063</v>
      </c>
      <c r="B3274" s="11">
        <v>6063063</v>
      </c>
      <c r="C3274" s="11" t="s">
        <v>26</v>
      </c>
      <c r="D3274" s="11" t="s">
        <v>27</v>
      </c>
      <c r="E3274" s="13" t="str">
        <f>_xlfn.XLOOKUP(B3274,Sheet1!A:A,Sheet1!B:B)</f>
        <v>DS WERNER 12 WAY MP COMB LADDR+PLATF 4x3</v>
      </c>
      <c r="F3274" s="13" t="str">
        <f t="shared" si="252"/>
        <v>CROWN  - DS WERNER 12 WAY MP COMB LADDR+PLATF 4x3</v>
      </c>
      <c r="G3274" s="13"/>
      <c r="H3274" s="91" t="s">
        <v>28</v>
      </c>
      <c r="I3274" s="11" t="s">
        <v>29</v>
      </c>
      <c r="J3274" s="11" t="s">
        <v>29</v>
      </c>
      <c r="K3274" s="11" t="s">
        <v>30</v>
      </c>
      <c r="M3274" s="11" t="s">
        <v>7062</v>
      </c>
      <c r="N3274" s="13">
        <v>3105</v>
      </c>
      <c r="O3274" s="15">
        <f>_xlfn.XLOOKUP(B3274,Sheet1!A:A,Sheet1!E:E)</f>
        <v>118.42</v>
      </c>
      <c r="P3274" s="26"/>
      <c r="Q3274" s="15">
        <f t="shared" si="250"/>
        <v>124.34100000000001</v>
      </c>
      <c r="R3274" s="38">
        <f t="shared" si="251"/>
        <v>128.07123000000001</v>
      </c>
      <c r="S3274" s="26">
        <v>0</v>
      </c>
      <c r="T3274" s="13" t="str">
        <f t="shared" si="253"/>
        <v>Up</v>
      </c>
    </row>
    <row r="3275" spans="1:20" s="14" customFormat="1" hidden="1" x14ac:dyDescent="0.3">
      <c r="A3275" s="11">
        <v>6063062</v>
      </c>
      <c r="B3275" s="11">
        <v>6063062</v>
      </c>
      <c r="C3275" s="11" t="s">
        <v>26</v>
      </c>
      <c r="D3275" s="11" t="s">
        <v>27</v>
      </c>
      <c r="E3275" s="13" t="str">
        <f>_xlfn.XLOOKUP(B3275,Sheet1!A:A,Sheet1!B:B)</f>
        <v>DS WERNER 5 WAY COMBINATION LADDER+PLATF</v>
      </c>
      <c r="F3275" s="13" t="str">
        <f t="shared" si="252"/>
        <v>CROWN  - DS WERNER 5 WAY COMBINATION LADDER+PLATF</v>
      </c>
      <c r="G3275" s="13"/>
      <c r="H3275" s="91" t="s">
        <v>28</v>
      </c>
      <c r="I3275" s="11" t="s">
        <v>29</v>
      </c>
      <c r="J3275" s="11" t="s">
        <v>29</v>
      </c>
      <c r="K3275" s="11" t="s">
        <v>30</v>
      </c>
      <c r="M3275" s="11" t="s">
        <v>7062</v>
      </c>
      <c r="N3275" s="13">
        <v>3105</v>
      </c>
      <c r="O3275" s="15">
        <f>_xlfn.XLOOKUP(B3275,Sheet1!A:A,Sheet1!E:E)</f>
        <v>148.03</v>
      </c>
      <c r="P3275" s="26"/>
      <c r="Q3275" s="15">
        <f t="shared" si="250"/>
        <v>155.4315</v>
      </c>
      <c r="R3275" s="38">
        <f t="shared" si="251"/>
        <v>160.09444500000001</v>
      </c>
      <c r="S3275" s="26">
        <v>0</v>
      </c>
      <c r="T3275" s="13" t="str">
        <f t="shared" si="253"/>
        <v>Up</v>
      </c>
    </row>
    <row r="3276" spans="1:20" s="14" customFormat="1" hidden="1" x14ac:dyDescent="0.3">
      <c r="A3276" s="11">
        <v>6063061</v>
      </c>
      <c r="B3276" s="11">
        <v>6063061</v>
      </c>
      <c r="C3276" s="11" t="s">
        <v>26</v>
      </c>
      <c r="D3276" s="11" t="s">
        <v>27</v>
      </c>
      <c r="E3276" s="13" t="str">
        <f>_xlfn.XLOOKUP(B3276,Sheet1!A:A,Sheet1!B:B)</f>
        <v>DS WERNER 4 WAY COMBINATION LADDER</v>
      </c>
      <c r="F3276" s="13" t="str">
        <f t="shared" si="252"/>
        <v>CROWN  - DS WERNER 4 WAY COMBINATION LADDER</v>
      </c>
      <c r="G3276" s="13"/>
      <c r="H3276" s="91" t="s">
        <v>28</v>
      </c>
      <c r="I3276" s="11" t="s">
        <v>29</v>
      </c>
      <c r="J3276" s="11" t="s">
        <v>29</v>
      </c>
      <c r="K3276" s="11" t="s">
        <v>30</v>
      </c>
      <c r="M3276" s="11" t="s">
        <v>7062</v>
      </c>
      <c r="N3276" s="13">
        <v>3105</v>
      </c>
      <c r="O3276" s="15">
        <f>_xlfn.XLOOKUP(B3276,Sheet1!A:A,Sheet1!E:E)</f>
        <v>142.1</v>
      </c>
      <c r="P3276" s="26"/>
      <c r="Q3276" s="15">
        <f t="shared" si="250"/>
        <v>149.20500000000001</v>
      </c>
      <c r="R3276" s="38">
        <f t="shared" si="251"/>
        <v>153.68115000000003</v>
      </c>
      <c r="S3276" s="26">
        <v>0</v>
      </c>
      <c r="T3276" s="13" t="str">
        <f t="shared" si="253"/>
        <v>Up</v>
      </c>
    </row>
    <row r="3277" spans="1:20" s="14" customFormat="1" hidden="1" x14ac:dyDescent="0.3">
      <c r="A3277" s="11">
        <v>6063060</v>
      </c>
      <c r="B3277" s="11">
        <v>6063060</v>
      </c>
      <c r="C3277" s="11" t="s">
        <v>26</v>
      </c>
      <c r="D3277" s="11" t="s">
        <v>27</v>
      </c>
      <c r="E3277" s="13" t="str">
        <f>_xlfn.XLOOKUP(B3277,Sheet1!A:A,Sheet1!B:B)</f>
        <v>DS WERNER 3 WAY COMBINATION LADDER</v>
      </c>
      <c r="F3277" s="13" t="str">
        <f t="shared" si="252"/>
        <v>CROWN  - DS WERNER 3 WAY COMBINATION LADDER</v>
      </c>
      <c r="G3277" s="13"/>
      <c r="H3277" s="91" t="s">
        <v>28</v>
      </c>
      <c r="I3277" s="11" t="s">
        <v>29</v>
      </c>
      <c r="J3277" s="11" t="s">
        <v>29</v>
      </c>
      <c r="K3277" s="11" t="s">
        <v>30</v>
      </c>
      <c r="M3277" s="11" t="s">
        <v>7062</v>
      </c>
      <c r="N3277" s="13">
        <v>3105</v>
      </c>
      <c r="O3277" s="15">
        <f>_xlfn.XLOOKUP(B3277,Sheet1!A:A,Sheet1!E:E)</f>
        <v>94.72</v>
      </c>
      <c r="P3277" s="26"/>
      <c r="Q3277" s="15">
        <f t="shared" si="250"/>
        <v>99.456000000000003</v>
      </c>
      <c r="R3277" s="38">
        <f t="shared" si="251"/>
        <v>102.43968000000001</v>
      </c>
      <c r="S3277" s="26">
        <v>0</v>
      </c>
      <c r="T3277" s="13" t="str">
        <f t="shared" si="253"/>
        <v>Up</v>
      </c>
    </row>
    <row r="3278" spans="1:20" s="14" customFormat="1" hidden="1" x14ac:dyDescent="0.3">
      <c r="A3278" s="11">
        <v>6063059</v>
      </c>
      <c r="B3278" s="11">
        <v>6063059</v>
      </c>
      <c r="C3278" s="11" t="s">
        <v>26</v>
      </c>
      <c r="D3278" s="11" t="s">
        <v>27</v>
      </c>
      <c r="E3278" s="13" t="str">
        <f>_xlfn.XLOOKUP(B3278,Sheet1!A:A,Sheet1!B:B)</f>
        <v>DS WERNER 3 GREY STEPSTOOL 3TRD</v>
      </c>
      <c r="F3278" s="13" t="str">
        <f t="shared" si="252"/>
        <v>CROWN  - DS WERNER 3 GREY STEPSTOOL 3TRD</v>
      </c>
      <c r="G3278" s="13"/>
      <c r="H3278" s="91" t="s">
        <v>28</v>
      </c>
      <c r="I3278" s="11" t="s">
        <v>29</v>
      </c>
      <c r="J3278" s="11" t="s">
        <v>29</v>
      </c>
      <c r="K3278" s="11" t="s">
        <v>30</v>
      </c>
      <c r="M3278" s="11" t="s">
        <v>7062</v>
      </c>
      <c r="N3278" s="13">
        <v>3105</v>
      </c>
      <c r="O3278" s="15">
        <f>_xlfn.XLOOKUP(B3278,Sheet1!A:A,Sheet1!E:E)</f>
        <v>31.97</v>
      </c>
      <c r="P3278" s="26"/>
      <c r="Q3278" s="29">
        <f t="shared" si="250"/>
        <v>33.5685</v>
      </c>
      <c r="R3278" s="38">
        <f t="shared" si="251"/>
        <v>34.575555000000001</v>
      </c>
      <c r="S3278" s="26">
        <v>0</v>
      </c>
      <c r="T3278" s="13" t="str">
        <f t="shared" si="253"/>
        <v>Up</v>
      </c>
    </row>
    <row r="3279" spans="1:20" s="14" customFormat="1" hidden="1" x14ac:dyDescent="0.3">
      <c r="A3279" s="11">
        <v>6063058</v>
      </c>
      <c r="B3279" s="11">
        <v>6063058</v>
      </c>
      <c r="C3279" s="11" t="s">
        <v>26</v>
      </c>
      <c r="D3279" s="11" t="s">
        <v>27</v>
      </c>
      <c r="E3279" s="13" t="str">
        <f>_xlfn.XLOOKUP(B3279,Sheet1!A:A,Sheet1!B:B)</f>
        <v>DS WERNER GREY STEPSTOOL 2TRD</v>
      </c>
      <c r="F3279" s="13" t="str">
        <f t="shared" si="252"/>
        <v>CROWN  - DS WERNER GREY STEPSTOOL 2TRD</v>
      </c>
      <c r="G3279" s="13"/>
      <c r="H3279" s="91" t="s">
        <v>28</v>
      </c>
      <c r="I3279" s="11" t="s">
        <v>29</v>
      </c>
      <c r="J3279" s="11" t="s">
        <v>29</v>
      </c>
      <c r="K3279" s="11" t="s">
        <v>30</v>
      </c>
      <c r="M3279" s="11" t="s">
        <v>7062</v>
      </c>
      <c r="N3279" s="13">
        <v>3105</v>
      </c>
      <c r="O3279" s="15">
        <f>_xlfn.XLOOKUP(B3279,Sheet1!A:A,Sheet1!E:E)</f>
        <v>23.23</v>
      </c>
      <c r="P3279" s="26"/>
      <c r="Q3279" s="29">
        <f t="shared" si="250"/>
        <v>24.391500000000001</v>
      </c>
      <c r="R3279" s="38">
        <f t="shared" si="251"/>
        <v>25.123245000000001</v>
      </c>
      <c r="S3279" s="26">
        <v>0</v>
      </c>
      <c r="T3279" s="13" t="str">
        <f t="shared" si="253"/>
        <v>Up</v>
      </c>
    </row>
    <row r="3280" spans="1:20" s="14" customFormat="1" hidden="1" x14ac:dyDescent="0.3">
      <c r="A3280" s="11">
        <v>6063057</v>
      </c>
      <c r="B3280" s="11">
        <v>6063057</v>
      </c>
      <c r="C3280" s="11" t="s">
        <v>26</v>
      </c>
      <c r="D3280" s="11" t="s">
        <v>27</v>
      </c>
      <c r="E3280" s="13" t="str">
        <f>_xlfn.XLOOKUP(B3280,Sheet1!A:A,Sheet1!B:B)</f>
        <v>DS WERNER PRO WORK PLATFORM AP35</v>
      </c>
      <c r="F3280" s="13" t="str">
        <f t="shared" si="252"/>
        <v>CROWN  - DS WERNER PRO WORK PLATFORM AP35</v>
      </c>
      <c r="G3280" s="13"/>
      <c r="H3280" s="91" t="s">
        <v>28</v>
      </c>
      <c r="I3280" s="11" t="s">
        <v>29</v>
      </c>
      <c r="J3280" s="11" t="s">
        <v>29</v>
      </c>
      <c r="K3280" s="11" t="s">
        <v>30</v>
      </c>
      <c r="M3280" s="11" t="s">
        <v>7062</v>
      </c>
      <c r="N3280" s="13">
        <v>3105</v>
      </c>
      <c r="O3280" s="15">
        <f>_xlfn.XLOOKUP(B3280,Sheet1!A:A,Sheet1!E:E)</f>
        <v>85.84</v>
      </c>
      <c r="P3280" s="26"/>
      <c r="Q3280" s="15">
        <f t="shared" si="250"/>
        <v>90.132000000000005</v>
      </c>
      <c r="R3280" s="38">
        <f t="shared" si="251"/>
        <v>92.835960000000014</v>
      </c>
      <c r="S3280" s="26">
        <v>0</v>
      </c>
      <c r="T3280" s="13" t="str">
        <f t="shared" si="253"/>
        <v>Up</v>
      </c>
    </row>
    <row r="3281" spans="1:20" s="14" customFormat="1" hidden="1" x14ac:dyDescent="0.3">
      <c r="A3281" s="11">
        <v>6063056</v>
      </c>
      <c r="B3281" s="11">
        <v>6063056</v>
      </c>
      <c r="C3281" s="11" t="s">
        <v>26</v>
      </c>
      <c r="D3281" s="11" t="s">
        <v>27</v>
      </c>
      <c r="E3281" s="13" t="str">
        <f>_xlfn.XLOOKUP(B3281,Sheet1!A:A,Sheet1!B:B)</f>
        <v>DS WERNER PRO WORK PLATFORM AP25</v>
      </c>
      <c r="F3281" s="13" t="str">
        <f t="shared" si="252"/>
        <v>CROWN  - DS WERNER PRO WORK PLATFORM AP25</v>
      </c>
      <c r="G3281" s="13"/>
      <c r="H3281" s="91" t="s">
        <v>28</v>
      </c>
      <c r="I3281" s="11" t="s">
        <v>29</v>
      </c>
      <c r="J3281" s="11" t="s">
        <v>29</v>
      </c>
      <c r="K3281" s="11" t="s">
        <v>30</v>
      </c>
      <c r="M3281" s="11" t="s">
        <v>7062</v>
      </c>
      <c r="N3281" s="13">
        <v>3105</v>
      </c>
      <c r="O3281" s="15">
        <f>_xlfn.XLOOKUP(B3281,Sheet1!A:A,Sheet1!E:E)</f>
        <v>71.040000000000006</v>
      </c>
      <c r="P3281" s="26"/>
      <c r="Q3281" s="15">
        <f t="shared" si="250"/>
        <v>74.592000000000013</v>
      </c>
      <c r="R3281" s="38">
        <f t="shared" si="251"/>
        <v>76.829760000000022</v>
      </c>
      <c r="S3281" s="26">
        <v>0</v>
      </c>
      <c r="T3281" s="13" t="str">
        <f t="shared" si="253"/>
        <v>Up</v>
      </c>
    </row>
    <row r="3282" spans="1:20" s="14" customFormat="1" hidden="1" x14ac:dyDescent="0.3">
      <c r="A3282" s="11">
        <v>6063055</v>
      </c>
      <c r="B3282" s="11">
        <v>6063055</v>
      </c>
      <c r="C3282" s="11" t="s">
        <v>26</v>
      </c>
      <c r="D3282" s="11" t="s">
        <v>27</v>
      </c>
      <c r="E3282" s="13" t="str">
        <f>_xlfn.XLOOKUP(B3282,Sheet1!A:A,Sheet1!B:B)</f>
        <v>DS WERNER SQUARE WORK PLATFORM 600X600MM</v>
      </c>
      <c r="F3282" s="13" t="str">
        <f t="shared" si="252"/>
        <v>CROWN  - DS WERNER SQUARE WORK PLATFORM 600X600MM</v>
      </c>
      <c r="G3282" s="13"/>
      <c r="H3282" s="91" t="s">
        <v>28</v>
      </c>
      <c r="I3282" s="11" t="s">
        <v>29</v>
      </c>
      <c r="J3282" s="11" t="s">
        <v>29</v>
      </c>
      <c r="K3282" s="11" t="s">
        <v>30</v>
      </c>
      <c r="M3282" s="11" t="s">
        <v>7062</v>
      </c>
      <c r="N3282" s="13">
        <v>3105</v>
      </c>
      <c r="O3282" s="15">
        <f>_xlfn.XLOOKUP(B3282,Sheet1!A:A,Sheet1!E:E)</f>
        <v>71.040000000000006</v>
      </c>
      <c r="P3282" s="26"/>
      <c r="Q3282" s="15">
        <f t="shared" si="250"/>
        <v>74.592000000000013</v>
      </c>
      <c r="R3282" s="38">
        <f t="shared" si="251"/>
        <v>76.829760000000022</v>
      </c>
      <c r="S3282" s="26">
        <v>0</v>
      </c>
      <c r="T3282" s="13" t="str">
        <f t="shared" si="253"/>
        <v>Up</v>
      </c>
    </row>
    <row r="3283" spans="1:20" s="14" customFormat="1" hidden="1" x14ac:dyDescent="0.3">
      <c r="A3283" s="11">
        <v>6063054</v>
      </c>
      <c r="B3283" s="11">
        <v>6063054</v>
      </c>
      <c r="C3283" s="11" t="s">
        <v>26</v>
      </c>
      <c r="D3283" s="11" t="s">
        <v>27</v>
      </c>
      <c r="E3283" s="13" t="str">
        <f>_xlfn.XLOOKUP(B3283,Sheet1!A:A,Sheet1!B:B)</f>
        <v>DS WERNER JUMBO WORK PLATFORM</v>
      </c>
      <c r="F3283" s="13" t="str">
        <f t="shared" si="252"/>
        <v>CROWN  - DS WERNER JUMBO WORK PLATFORM</v>
      </c>
      <c r="G3283" s="13"/>
      <c r="H3283" s="91" t="s">
        <v>28</v>
      </c>
      <c r="I3283" s="11" t="s">
        <v>29</v>
      </c>
      <c r="J3283" s="11" t="s">
        <v>29</v>
      </c>
      <c r="K3283" s="11" t="s">
        <v>30</v>
      </c>
      <c r="M3283" s="11" t="s">
        <v>7062</v>
      </c>
      <c r="N3283" s="13">
        <v>3105</v>
      </c>
      <c r="O3283" s="15">
        <f>_xlfn.XLOOKUP(B3283,Sheet1!A:A,Sheet1!E:E)</f>
        <v>59.21</v>
      </c>
      <c r="P3283" s="26"/>
      <c r="Q3283" s="15">
        <f t="shared" ref="Q3283:Q3346" si="254">O3283*1.05</f>
        <v>62.170500000000004</v>
      </c>
      <c r="R3283" s="38">
        <f t="shared" si="251"/>
        <v>64.035615000000007</v>
      </c>
      <c r="S3283" s="26">
        <v>0</v>
      </c>
      <c r="T3283" s="13" t="str">
        <f t="shared" si="253"/>
        <v>Up</v>
      </c>
    </row>
    <row r="3284" spans="1:20" s="14" customFormat="1" hidden="1" x14ac:dyDescent="0.3">
      <c r="A3284" s="11">
        <v>6063053</v>
      </c>
      <c r="B3284" s="11">
        <v>6063053</v>
      </c>
      <c r="C3284" s="11" t="s">
        <v>26</v>
      </c>
      <c r="D3284" s="11" t="s">
        <v>27</v>
      </c>
      <c r="E3284" s="13" t="str">
        <f>_xlfn.XLOOKUP(B3284,Sheet1!A:A,Sheet1!B:B)</f>
        <v>DS WERNER COMPACT WORK PLATFORM</v>
      </c>
      <c r="F3284" s="13" t="str">
        <f t="shared" si="252"/>
        <v>CROWN  - DS WERNER COMPACT WORK PLATFORM</v>
      </c>
      <c r="G3284" s="13"/>
      <c r="H3284" s="91" t="s">
        <v>28</v>
      </c>
      <c r="I3284" s="11" t="s">
        <v>29</v>
      </c>
      <c r="J3284" s="11" t="s">
        <v>29</v>
      </c>
      <c r="K3284" s="11" t="s">
        <v>30</v>
      </c>
      <c r="M3284" s="11" t="s">
        <v>7062</v>
      </c>
      <c r="N3284" s="13">
        <v>3105</v>
      </c>
      <c r="O3284" s="15">
        <f>_xlfn.XLOOKUP(B3284,Sheet1!A:A,Sheet1!E:E)</f>
        <v>47.36</v>
      </c>
      <c r="P3284" s="26"/>
      <c r="Q3284" s="15">
        <f t="shared" si="254"/>
        <v>49.728000000000002</v>
      </c>
      <c r="R3284" s="38">
        <f t="shared" si="251"/>
        <v>51.219840000000005</v>
      </c>
      <c r="S3284" s="26">
        <v>0</v>
      </c>
      <c r="T3284" s="13" t="str">
        <f t="shared" si="253"/>
        <v>Up</v>
      </c>
    </row>
    <row r="3285" spans="1:20" s="14" customFormat="1" hidden="1" x14ac:dyDescent="0.3">
      <c r="A3285" s="11">
        <v>6063052</v>
      </c>
      <c r="B3285" s="11">
        <v>6063052</v>
      </c>
      <c r="C3285" s="11" t="s">
        <v>26</v>
      </c>
      <c r="D3285" s="11" t="s">
        <v>27</v>
      </c>
      <c r="E3285" s="13" t="str">
        <f>_xlfn.XLOOKUP(B3285,Sheet1!A:A,Sheet1!B:B)</f>
        <v>DS WERNER FIBREGLASS PODIUM STEPS  10FT</v>
      </c>
      <c r="F3285" s="13" t="str">
        <f t="shared" si="252"/>
        <v>CROWN  - DS WERNER FIBREGLASS PODIUM STEPS  10FT</v>
      </c>
      <c r="G3285" s="13"/>
      <c r="H3285" s="91" t="s">
        <v>28</v>
      </c>
      <c r="I3285" s="11" t="s">
        <v>29</v>
      </c>
      <c r="J3285" s="11" t="s">
        <v>29</v>
      </c>
      <c r="K3285" s="11" t="s">
        <v>30</v>
      </c>
      <c r="M3285" s="11" t="s">
        <v>7062</v>
      </c>
      <c r="N3285" s="13">
        <v>3105</v>
      </c>
      <c r="O3285" s="15">
        <f>_xlfn.XLOOKUP(B3285,Sheet1!A:A,Sheet1!E:E)</f>
        <v>468.95</v>
      </c>
      <c r="P3285" s="26"/>
      <c r="Q3285" s="29">
        <f t="shared" si="254"/>
        <v>492.39750000000004</v>
      </c>
      <c r="R3285" s="38">
        <f t="shared" si="251"/>
        <v>507.16942500000005</v>
      </c>
      <c r="S3285" s="26">
        <v>0</v>
      </c>
      <c r="T3285" s="13" t="str">
        <f t="shared" si="253"/>
        <v>Up</v>
      </c>
    </row>
    <row r="3286" spans="1:20" s="14" customFormat="1" hidden="1" x14ac:dyDescent="0.3">
      <c r="A3286" s="11">
        <v>6063051</v>
      </c>
      <c r="B3286" s="11">
        <v>6063051</v>
      </c>
      <c r="C3286" s="11" t="s">
        <v>26</v>
      </c>
      <c r="D3286" s="11" t="s">
        <v>27</v>
      </c>
      <c r="E3286" s="13" t="str">
        <f>_xlfn.XLOOKUP(B3286,Sheet1!A:A,Sheet1!B:B)</f>
        <v>DS WERNER FIBREGLASS PODIUM STEPS  8FT</v>
      </c>
      <c r="F3286" s="13" t="str">
        <f t="shared" si="252"/>
        <v>CROWN  - DS WERNER FIBREGLASS PODIUM STEPS  8FT</v>
      </c>
      <c r="G3286" s="13"/>
      <c r="H3286" s="91" t="s">
        <v>28</v>
      </c>
      <c r="I3286" s="11" t="s">
        <v>29</v>
      </c>
      <c r="J3286" s="11" t="s">
        <v>29</v>
      </c>
      <c r="K3286" s="11" t="s">
        <v>30</v>
      </c>
      <c r="M3286" s="11" t="s">
        <v>7062</v>
      </c>
      <c r="N3286" s="13">
        <v>3105</v>
      </c>
      <c r="O3286" s="15">
        <f>_xlfn.XLOOKUP(B3286,Sheet1!A:A,Sheet1!E:E)</f>
        <v>367.4</v>
      </c>
      <c r="P3286" s="26"/>
      <c r="Q3286" s="29">
        <f t="shared" si="254"/>
        <v>385.77</v>
      </c>
      <c r="R3286" s="38">
        <f t="shared" si="251"/>
        <v>397.34309999999999</v>
      </c>
      <c r="S3286" s="26">
        <v>0</v>
      </c>
      <c r="T3286" s="13" t="str">
        <f t="shared" si="253"/>
        <v>Up</v>
      </c>
    </row>
    <row r="3287" spans="1:20" s="14" customFormat="1" hidden="1" x14ac:dyDescent="0.3">
      <c r="A3287" s="11">
        <v>6063050</v>
      </c>
      <c r="B3287" s="11">
        <v>6063050</v>
      </c>
      <c r="C3287" s="11" t="s">
        <v>26</v>
      </c>
      <c r="D3287" s="11" t="s">
        <v>27</v>
      </c>
      <c r="E3287" s="13" t="str">
        <f>_xlfn.XLOOKUP(B3287,Sheet1!A:A,Sheet1!B:B)</f>
        <v>DS WERNER FIBREGLASS PODIUM STEPS  6FT</v>
      </c>
      <c r="F3287" s="13" t="str">
        <f t="shared" si="252"/>
        <v>CROWN  - DS WERNER FIBREGLASS PODIUM STEPS  6FT</v>
      </c>
      <c r="G3287" s="13"/>
      <c r="H3287" s="91" t="s">
        <v>28</v>
      </c>
      <c r="I3287" s="11" t="s">
        <v>29</v>
      </c>
      <c r="J3287" s="11" t="s">
        <v>29</v>
      </c>
      <c r="K3287" s="11" t="s">
        <v>30</v>
      </c>
      <c r="M3287" s="11" t="s">
        <v>7062</v>
      </c>
      <c r="N3287" s="13">
        <v>3105</v>
      </c>
      <c r="O3287" s="15">
        <f>_xlfn.XLOOKUP(B3287,Sheet1!A:A,Sheet1!E:E)</f>
        <v>273.20999999999998</v>
      </c>
      <c r="P3287" s="26"/>
      <c r="Q3287" s="29">
        <f t="shared" si="254"/>
        <v>286.87049999999999</v>
      </c>
      <c r="R3287" s="38">
        <f t="shared" si="251"/>
        <v>295.47661499999998</v>
      </c>
      <c r="S3287" s="26">
        <v>0</v>
      </c>
      <c r="T3287" s="13" t="str">
        <f t="shared" si="253"/>
        <v>Up</v>
      </c>
    </row>
    <row r="3288" spans="1:20" s="14" customFormat="1" hidden="1" x14ac:dyDescent="0.3">
      <c r="A3288" s="11">
        <v>6063049</v>
      </c>
      <c r="B3288" s="11">
        <v>6063049</v>
      </c>
      <c r="C3288" s="11" t="s">
        <v>26</v>
      </c>
      <c r="D3288" s="11" t="s">
        <v>27</v>
      </c>
      <c r="E3288" s="13" t="str">
        <f>_xlfn.XLOOKUP(B3288,Sheet1!A:A,Sheet1!B:B)</f>
        <v>DS WERNER FIBREGLASS PODIUM STEPS  4FT</v>
      </c>
      <c r="F3288" s="13" t="str">
        <f t="shared" si="252"/>
        <v>CROWN  - DS WERNER FIBREGLASS PODIUM STEPS  4FT</v>
      </c>
      <c r="G3288" s="13"/>
      <c r="H3288" s="91" t="s">
        <v>28</v>
      </c>
      <c r="I3288" s="11" t="s">
        <v>29</v>
      </c>
      <c r="J3288" s="11" t="s">
        <v>29</v>
      </c>
      <c r="K3288" s="11" t="s">
        <v>30</v>
      </c>
      <c r="M3288" s="11" t="s">
        <v>7062</v>
      </c>
      <c r="N3288" s="13">
        <v>3105</v>
      </c>
      <c r="O3288" s="15">
        <f>_xlfn.XLOOKUP(B3288,Sheet1!A:A,Sheet1!E:E)</f>
        <v>211.36</v>
      </c>
      <c r="P3288" s="26"/>
      <c r="Q3288" s="29">
        <f t="shared" si="254"/>
        <v>221.92800000000003</v>
      </c>
      <c r="R3288" s="38">
        <f t="shared" si="251"/>
        <v>228.58584000000002</v>
      </c>
      <c r="S3288" s="26">
        <v>0</v>
      </c>
      <c r="T3288" s="13" t="str">
        <f t="shared" si="253"/>
        <v>Up</v>
      </c>
    </row>
    <row r="3289" spans="1:20" s="14" customFormat="1" hidden="1" x14ac:dyDescent="0.3">
      <c r="A3289" s="11">
        <v>6063048</v>
      </c>
      <c r="B3289" s="11">
        <v>6063048</v>
      </c>
      <c r="C3289" s="11" t="s">
        <v>26</v>
      </c>
      <c r="D3289" s="11" t="s">
        <v>27</v>
      </c>
      <c r="E3289" s="13" t="str">
        <f>_xlfn.XLOOKUP(B3289,Sheet1!A:A,Sheet1!B:B)</f>
        <v>DS WERNER FIBREGLASS PODIUM STEPS  3FT</v>
      </c>
      <c r="F3289" s="13" t="str">
        <f t="shared" si="252"/>
        <v>CROWN  - DS WERNER FIBREGLASS PODIUM STEPS  3FT</v>
      </c>
      <c r="G3289" s="13"/>
      <c r="H3289" s="91" t="s">
        <v>28</v>
      </c>
      <c r="I3289" s="11" t="s">
        <v>29</v>
      </c>
      <c r="J3289" s="11" t="s">
        <v>29</v>
      </c>
      <c r="K3289" s="11" t="s">
        <v>30</v>
      </c>
      <c r="M3289" s="11" t="s">
        <v>7062</v>
      </c>
      <c r="N3289" s="13">
        <v>3105</v>
      </c>
      <c r="O3289" s="15">
        <f>_xlfn.XLOOKUP(B3289,Sheet1!A:A,Sheet1!E:E)</f>
        <v>189.5</v>
      </c>
      <c r="P3289" s="26"/>
      <c r="Q3289" s="29">
        <f t="shared" si="254"/>
        <v>198.97499999999999</v>
      </c>
      <c r="R3289" s="38">
        <f t="shared" si="251"/>
        <v>204.94425000000001</v>
      </c>
      <c r="S3289" s="26">
        <v>0</v>
      </c>
      <c r="T3289" s="13" t="str">
        <f t="shared" si="253"/>
        <v>Up</v>
      </c>
    </row>
    <row r="3290" spans="1:20" s="14" customFormat="1" hidden="1" x14ac:dyDescent="0.3">
      <c r="A3290" s="11">
        <v>6063047</v>
      </c>
      <c r="B3290" s="11">
        <v>6063047</v>
      </c>
      <c r="C3290" s="11" t="s">
        <v>26</v>
      </c>
      <c r="D3290" s="11" t="s">
        <v>27</v>
      </c>
      <c r="E3290" s="13" t="str">
        <f>_xlfn.XLOOKUP(B3290,Sheet1!A:A,Sheet1!B:B)</f>
        <v>DS WERNER FIBREGLASS PLATF STEPS   12TRD</v>
      </c>
      <c r="F3290" s="13" t="str">
        <f t="shared" si="252"/>
        <v>CROWN  - DS WERNER FIBREGLASS PLATF STEPS   12TRD</v>
      </c>
      <c r="G3290" s="13"/>
      <c r="H3290" s="91" t="s">
        <v>28</v>
      </c>
      <c r="I3290" s="11" t="s">
        <v>29</v>
      </c>
      <c r="J3290" s="11" t="s">
        <v>29</v>
      </c>
      <c r="K3290" s="11" t="s">
        <v>30</v>
      </c>
      <c r="M3290" s="11" t="s">
        <v>7062</v>
      </c>
      <c r="N3290" s="13">
        <v>3105</v>
      </c>
      <c r="O3290" s="15">
        <f>_xlfn.XLOOKUP(B3290,Sheet1!A:A,Sheet1!E:E)</f>
        <v>298.67</v>
      </c>
      <c r="P3290" s="26"/>
      <c r="Q3290" s="29">
        <f t="shared" si="254"/>
        <v>313.60350000000005</v>
      </c>
      <c r="R3290" s="38">
        <f t="shared" si="251"/>
        <v>323.01160500000009</v>
      </c>
      <c r="S3290" s="26">
        <v>0</v>
      </c>
      <c r="T3290" s="13" t="str">
        <f t="shared" si="253"/>
        <v>Up</v>
      </c>
    </row>
    <row r="3291" spans="1:20" s="14" customFormat="1" hidden="1" x14ac:dyDescent="0.3">
      <c r="A3291" s="11">
        <v>6063046</v>
      </c>
      <c r="B3291" s="11">
        <v>6063046</v>
      </c>
      <c r="C3291" s="11" t="s">
        <v>26</v>
      </c>
      <c r="D3291" s="11" t="s">
        <v>27</v>
      </c>
      <c r="E3291" s="13" t="str">
        <f>_xlfn.XLOOKUP(B3291,Sheet1!A:A,Sheet1!B:B)</f>
        <v>DS WERNER FIBREGLASS PLATF STEPS   10TRD</v>
      </c>
      <c r="F3291" s="13" t="str">
        <f t="shared" si="252"/>
        <v>CROWN  - DS WERNER FIBREGLASS PLATF STEPS   10TRD</v>
      </c>
      <c r="G3291" s="13"/>
      <c r="H3291" s="91" t="s">
        <v>28</v>
      </c>
      <c r="I3291" s="11" t="s">
        <v>29</v>
      </c>
      <c r="J3291" s="11" t="s">
        <v>29</v>
      </c>
      <c r="K3291" s="11" t="s">
        <v>30</v>
      </c>
      <c r="M3291" s="11" t="s">
        <v>7062</v>
      </c>
      <c r="N3291" s="13">
        <v>3105</v>
      </c>
      <c r="O3291" s="15">
        <f>_xlfn.XLOOKUP(B3291,Sheet1!A:A,Sheet1!E:E)</f>
        <v>229.82</v>
      </c>
      <c r="P3291" s="26"/>
      <c r="Q3291" s="29">
        <f t="shared" si="254"/>
        <v>241.31100000000001</v>
      </c>
      <c r="R3291" s="38">
        <f t="shared" si="251"/>
        <v>248.55033</v>
      </c>
      <c r="S3291" s="26">
        <v>0</v>
      </c>
      <c r="T3291" s="13" t="str">
        <f t="shared" si="253"/>
        <v>Up</v>
      </c>
    </row>
    <row r="3292" spans="1:20" s="14" customFormat="1" hidden="1" x14ac:dyDescent="0.3">
      <c r="A3292" s="11">
        <v>6063045</v>
      </c>
      <c r="B3292" s="11">
        <v>6063045</v>
      </c>
      <c r="C3292" s="11" t="s">
        <v>26</v>
      </c>
      <c r="D3292" s="11" t="s">
        <v>27</v>
      </c>
      <c r="E3292" s="13" t="str">
        <f>_xlfn.XLOOKUP(B3292,Sheet1!A:A,Sheet1!B:B)</f>
        <v>DS WERNER FIBREGLASS PLATF STEPS   8TRD</v>
      </c>
      <c r="F3292" s="13" t="str">
        <f t="shared" si="252"/>
        <v>CROWN  - DS WERNER FIBREGLASS PLATF STEPS   8TRD</v>
      </c>
      <c r="G3292" s="13"/>
      <c r="H3292" s="91" t="s">
        <v>28</v>
      </c>
      <c r="I3292" s="11" t="s">
        <v>29</v>
      </c>
      <c r="J3292" s="11" t="s">
        <v>29</v>
      </c>
      <c r="K3292" s="11" t="s">
        <v>30</v>
      </c>
      <c r="M3292" s="11" t="s">
        <v>7062</v>
      </c>
      <c r="N3292" s="13">
        <v>3105</v>
      </c>
      <c r="O3292" s="15">
        <f>_xlfn.XLOOKUP(B3292,Sheet1!A:A,Sheet1!E:E)</f>
        <v>193.53</v>
      </c>
      <c r="P3292" s="26"/>
      <c r="Q3292" s="29">
        <f t="shared" si="254"/>
        <v>203.20650000000001</v>
      </c>
      <c r="R3292" s="38">
        <f t="shared" si="251"/>
        <v>209.302695</v>
      </c>
      <c r="S3292" s="26">
        <v>0</v>
      </c>
      <c r="T3292" s="13" t="str">
        <f t="shared" si="253"/>
        <v>Up</v>
      </c>
    </row>
    <row r="3293" spans="1:20" s="14" customFormat="1" hidden="1" x14ac:dyDescent="0.3">
      <c r="A3293" s="11">
        <v>6063044</v>
      </c>
      <c r="B3293" s="11">
        <v>6063044</v>
      </c>
      <c r="C3293" s="11" t="s">
        <v>26</v>
      </c>
      <c r="D3293" s="11" t="s">
        <v>27</v>
      </c>
      <c r="E3293" s="13" t="str">
        <f>_xlfn.XLOOKUP(B3293,Sheet1!A:A,Sheet1!B:B)</f>
        <v>DS WERNER FIBREGLASS PLATF STEPS   6TRD</v>
      </c>
      <c r="F3293" s="13" t="str">
        <f t="shared" si="252"/>
        <v>CROWN  - DS WERNER FIBREGLASS PLATF STEPS   6TRD</v>
      </c>
      <c r="G3293" s="13"/>
      <c r="H3293" s="91" t="s">
        <v>28</v>
      </c>
      <c r="I3293" s="11" t="s">
        <v>29</v>
      </c>
      <c r="J3293" s="11" t="s">
        <v>29</v>
      </c>
      <c r="K3293" s="11" t="s">
        <v>30</v>
      </c>
      <c r="M3293" s="11" t="s">
        <v>7062</v>
      </c>
      <c r="N3293" s="13">
        <v>3105</v>
      </c>
      <c r="O3293" s="15">
        <f>_xlfn.XLOOKUP(B3293,Sheet1!A:A,Sheet1!E:E)</f>
        <v>151.19</v>
      </c>
      <c r="P3293" s="26"/>
      <c r="Q3293" s="29">
        <f t="shared" si="254"/>
        <v>158.74950000000001</v>
      </c>
      <c r="R3293" s="38">
        <f t="shared" si="251"/>
        <v>163.51198500000001</v>
      </c>
      <c r="S3293" s="26">
        <v>0</v>
      </c>
      <c r="T3293" s="13" t="str">
        <f t="shared" si="253"/>
        <v>Up</v>
      </c>
    </row>
    <row r="3294" spans="1:20" s="14" customFormat="1" hidden="1" x14ac:dyDescent="0.3">
      <c r="A3294" s="11">
        <v>6063043</v>
      </c>
      <c r="B3294" s="11">
        <v>6063043</v>
      </c>
      <c r="C3294" s="11" t="s">
        <v>26</v>
      </c>
      <c r="D3294" s="11" t="s">
        <v>27</v>
      </c>
      <c r="E3294" s="13" t="str">
        <f>_xlfn.XLOOKUP(B3294,Sheet1!A:A,Sheet1!B:B)</f>
        <v>DS WERNER FIBREGLASS PLATF STEPS   5TRD</v>
      </c>
      <c r="F3294" s="13" t="str">
        <f t="shared" si="252"/>
        <v>CROWN  - DS WERNER FIBREGLASS PLATF STEPS   5TRD</v>
      </c>
      <c r="G3294" s="13"/>
      <c r="H3294" s="91" t="s">
        <v>28</v>
      </c>
      <c r="I3294" s="11" t="s">
        <v>29</v>
      </c>
      <c r="J3294" s="11" t="s">
        <v>29</v>
      </c>
      <c r="K3294" s="11" t="s">
        <v>30</v>
      </c>
      <c r="M3294" s="11" t="s">
        <v>7062</v>
      </c>
      <c r="N3294" s="13">
        <v>3105</v>
      </c>
      <c r="O3294" s="15">
        <f>_xlfn.XLOOKUP(B3294,Sheet1!A:A,Sheet1!E:E)</f>
        <v>136.76</v>
      </c>
      <c r="P3294" s="26"/>
      <c r="Q3294" s="29">
        <f t="shared" si="254"/>
        <v>143.59799999999998</v>
      </c>
      <c r="R3294" s="38">
        <f t="shared" si="251"/>
        <v>147.90593999999999</v>
      </c>
      <c r="S3294" s="26">
        <v>0</v>
      </c>
      <c r="T3294" s="13" t="str">
        <f t="shared" si="253"/>
        <v>Up</v>
      </c>
    </row>
    <row r="3295" spans="1:20" s="14" customFormat="1" hidden="1" x14ac:dyDescent="0.3">
      <c r="A3295" s="11">
        <v>6063042</v>
      </c>
      <c r="B3295" s="11">
        <v>6063042</v>
      </c>
      <c r="C3295" s="11" t="s">
        <v>26</v>
      </c>
      <c r="D3295" s="11" t="s">
        <v>27</v>
      </c>
      <c r="E3295" s="13" t="str">
        <f>_xlfn.XLOOKUP(B3295,Sheet1!A:A,Sheet1!B:B)</f>
        <v>DS WERNER FIBREGLASS PLATF STEPS   4TRD</v>
      </c>
      <c r="F3295" s="13" t="str">
        <f t="shared" si="252"/>
        <v>CROWN  - DS WERNER FIBREGLASS PLATF STEPS   4TRD</v>
      </c>
      <c r="G3295" s="13"/>
      <c r="H3295" s="91" t="s">
        <v>28</v>
      </c>
      <c r="I3295" s="11" t="s">
        <v>29</v>
      </c>
      <c r="J3295" s="11" t="s">
        <v>29</v>
      </c>
      <c r="K3295" s="11" t="s">
        <v>30</v>
      </c>
      <c r="M3295" s="11" t="s">
        <v>7062</v>
      </c>
      <c r="N3295" s="13">
        <v>3105</v>
      </c>
      <c r="O3295" s="15">
        <f>_xlfn.XLOOKUP(B3295,Sheet1!A:A,Sheet1!E:E)</f>
        <v>119.95</v>
      </c>
      <c r="P3295" s="26"/>
      <c r="Q3295" s="29">
        <f t="shared" si="254"/>
        <v>125.94750000000001</v>
      </c>
      <c r="R3295" s="38">
        <f t="shared" si="251"/>
        <v>129.72592500000002</v>
      </c>
      <c r="S3295" s="26">
        <v>0</v>
      </c>
      <c r="T3295" s="13" t="str">
        <f t="shared" si="253"/>
        <v>Up</v>
      </c>
    </row>
    <row r="3296" spans="1:20" s="14" customFormat="1" hidden="1" x14ac:dyDescent="0.3">
      <c r="A3296" s="11">
        <v>6063041</v>
      </c>
      <c r="B3296" s="11">
        <v>6063041</v>
      </c>
      <c r="C3296" s="11" t="s">
        <v>26</v>
      </c>
      <c r="D3296" s="11" t="s">
        <v>27</v>
      </c>
      <c r="E3296" s="13" t="str">
        <f>_xlfn.XLOOKUP(B3296,Sheet1!A:A,Sheet1!B:B)</f>
        <v>DS WERNER FIBREGLASS PLATF STEPS   3TRD</v>
      </c>
      <c r="F3296" s="13" t="str">
        <f t="shared" si="252"/>
        <v>CROWN  - DS WERNER FIBREGLASS PLATF STEPS   3TRD</v>
      </c>
      <c r="G3296" s="13"/>
      <c r="H3296" s="91" t="s">
        <v>28</v>
      </c>
      <c r="I3296" s="11" t="s">
        <v>29</v>
      </c>
      <c r="J3296" s="11" t="s">
        <v>29</v>
      </c>
      <c r="K3296" s="11" t="s">
        <v>30</v>
      </c>
      <c r="M3296" s="11" t="s">
        <v>7062</v>
      </c>
      <c r="N3296" s="13">
        <v>3105</v>
      </c>
      <c r="O3296" s="15">
        <f>_xlfn.XLOOKUP(B3296,Sheet1!A:A,Sheet1!E:E)</f>
        <v>118.42</v>
      </c>
      <c r="P3296" s="26"/>
      <c r="Q3296" s="29">
        <f t="shared" si="254"/>
        <v>124.34100000000001</v>
      </c>
      <c r="R3296" s="38">
        <f t="shared" si="251"/>
        <v>128.07123000000001</v>
      </c>
      <c r="S3296" s="26">
        <v>0</v>
      </c>
      <c r="T3296" s="13" t="str">
        <f t="shared" si="253"/>
        <v>Up</v>
      </c>
    </row>
    <row r="3297" spans="1:20" s="14" customFormat="1" hidden="1" x14ac:dyDescent="0.3">
      <c r="A3297" s="11">
        <v>6063040</v>
      </c>
      <c r="B3297" s="11">
        <v>6063040</v>
      </c>
      <c r="C3297" s="11" t="s">
        <v>26</v>
      </c>
      <c r="D3297" s="11" t="s">
        <v>27</v>
      </c>
      <c r="E3297" s="13" t="str">
        <f>_xlfn.XLOOKUP(B3297,Sheet1!A:A,Sheet1!B:B)</f>
        <v>DS WERNER FIBREGLASS PLATF STEPS   2TRD</v>
      </c>
      <c r="F3297" s="13" t="str">
        <f t="shared" si="252"/>
        <v>CROWN  - DS WERNER FIBREGLASS PLATF STEPS   2TRD</v>
      </c>
      <c r="G3297" s="13"/>
      <c r="H3297" s="91" t="s">
        <v>28</v>
      </c>
      <c r="I3297" s="11" t="s">
        <v>29</v>
      </c>
      <c r="J3297" s="11" t="s">
        <v>29</v>
      </c>
      <c r="K3297" s="11" t="s">
        <v>30</v>
      </c>
      <c r="M3297" s="11" t="s">
        <v>7062</v>
      </c>
      <c r="N3297" s="13">
        <v>3105</v>
      </c>
      <c r="O3297" s="15">
        <f>_xlfn.XLOOKUP(B3297,Sheet1!A:A,Sheet1!E:E)</f>
        <v>112.52</v>
      </c>
      <c r="P3297" s="26"/>
      <c r="Q3297" s="29">
        <f t="shared" si="254"/>
        <v>118.146</v>
      </c>
      <c r="R3297" s="38">
        <f t="shared" si="251"/>
        <v>121.69038</v>
      </c>
      <c r="S3297" s="26">
        <v>0</v>
      </c>
      <c r="T3297" s="13" t="str">
        <f t="shared" si="253"/>
        <v>Up</v>
      </c>
    </row>
    <row r="3298" spans="1:20" s="14" customFormat="1" hidden="1" x14ac:dyDescent="0.3">
      <c r="A3298" s="11">
        <v>6063039</v>
      </c>
      <c r="B3298" s="11">
        <v>6063039</v>
      </c>
      <c r="C3298" s="11" t="s">
        <v>26</v>
      </c>
      <c r="D3298" s="11" t="s">
        <v>27</v>
      </c>
      <c r="E3298" s="13" t="str">
        <f>_xlfn.XLOOKUP(B3298,Sheet1!A:A,Sheet1!B:B)</f>
        <v>DS WERNER FIBREGLASS STEPLADDER    12TRD</v>
      </c>
      <c r="F3298" s="13" t="str">
        <f t="shared" si="252"/>
        <v>CROWN  - DS WERNER FIBREGLASS STEPLADDER    12TRD</v>
      </c>
      <c r="G3298" s="13"/>
      <c r="H3298" s="91" t="s">
        <v>28</v>
      </c>
      <c r="I3298" s="11" t="s">
        <v>29</v>
      </c>
      <c r="J3298" s="11" t="s">
        <v>29</v>
      </c>
      <c r="K3298" s="11" t="s">
        <v>30</v>
      </c>
      <c r="M3298" s="11" t="s">
        <v>7062</v>
      </c>
      <c r="N3298" s="13">
        <v>3105</v>
      </c>
      <c r="O3298" s="15">
        <f>_xlfn.XLOOKUP(B3298,Sheet1!A:A,Sheet1!E:E)</f>
        <v>247.48</v>
      </c>
      <c r="P3298" s="26"/>
      <c r="Q3298" s="29">
        <f t="shared" si="254"/>
        <v>259.85399999999998</v>
      </c>
      <c r="R3298" s="38">
        <f t="shared" si="251"/>
        <v>267.64961999999997</v>
      </c>
      <c r="S3298" s="26">
        <v>0</v>
      </c>
      <c r="T3298" s="13" t="str">
        <f t="shared" si="253"/>
        <v>Up</v>
      </c>
    </row>
    <row r="3299" spans="1:20" s="14" customFormat="1" hidden="1" x14ac:dyDescent="0.3">
      <c r="A3299" s="11">
        <v>6063038</v>
      </c>
      <c r="B3299" s="11">
        <v>6063038</v>
      </c>
      <c r="C3299" s="11" t="s">
        <v>26</v>
      </c>
      <c r="D3299" s="11" t="s">
        <v>27</v>
      </c>
      <c r="E3299" s="13" t="str">
        <f>_xlfn.XLOOKUP(B3299,Sheet1!A:A,Sheet1!B:B)</f>
        <v>DS WERNER FIBREGLASS STEPLADDER    10TRD</v>
      </c>
      <c r="F3299" s="13" t="str">
        <f t="shared" si="252"/>
        <v>CROWN  - DS WERNER FIBREGLASS STEPLADDER    10TRD</v>
      </c>
      <c r="G3299" s="13"/>
      <c r="H3299" s="91" t="s">
        <v>28</v>
      </c>
      <c r="I3299" s="11" t="s">
        <v>29</v>
      </c>
      <c r="J3299" s="11" t="s">
        <v>29</v>
      </c>
      <c r="K3299" s="11" t="s">
        <v>30</v>
      </c>
      <c r="M3299" s="11" t="s">
        <v>7062</v>
      </c>
      <c r="N3299" s="13">
        <v>3105</v>
      </c>
      <c r="O3299" s="15">
        <f>_xlfn.XLOOKUP(B3299,Sheet1!A:A,Sheet1!E:E)</f>
        <v>169.34</v>
      </c>
      <c r="P3299" s="26"/>
      <c r="Q3299" s="29">
        <f t="shared" si="254"/>
        <v>177.80700000000002</v>
      </c>
      <c r="R3299" s="38">
        <f t="shared" si="251"/>
        <v>183.14121000000003</v>
      </c>
      <c r="S3299" s="26">
        <v>0</v>
      </c>
      <c r="T3299" s="13" t="str">
        <f t="shared" si="253"/>
        <v>Up</v>
      </c>
    </row>
    <row r="3300" spans="1:20" s="14" customFormat="1" hidden="1" x14ac:dyDescent="0.3">
      <c r="A3300" s="11">
        <v>6063037</v>
      </c>
      <c r="B3300" s="11">
        <v>6063037</v>
      </c>
      <c r="C3300" s="11" t="s">
        <v>26</v>
      </c>
      <c r="D3300" s="11" t="s">
        <v>27</v>
      </c>
      <c r="E3300" s="13" t="str">
        <f>_xlfn.XLOOKUP(B3300,Sheet1!A:A,Sheet1!B:B)</f>
        <v>DS WERNER FIBREGLASS STEPLADDER    8TRD</v>
      </c>
      <c r="F3300" s="13" t="str">
        <f t="shared" si="252"/>
        <v>CROWN  - DS WERNER FIBREGLASS STEPLADDER    8TRD</v>
      </c>
      <c r="G3300" s="13"/>
      <c r="H3300" s="91" t="s">
        <v>28</v>
      </c>
      <c r="I3300" s="11" t="s">
        <v>29</v>
      </c>
      <c r="J3300" s="11" t="s">
        <v>29</v>
      </c>
      <c r="K3300" s="11" t="s">
        <v>30</v>
      </c>
      <c r="M3300" s="11" t="s">
        <v>7062</v>
      </c>
      <c r="N3300" s="13">
        <v>3105</v>
      </c>
      <c r="O3300" s="15">
        <f>_xlfn.XLOOKUP(B3300,Sheet1!A:A,Sheet1!E:E)</f>
        <v>133.04</v>
      </c>
      <c r="P3300" s="26"/>
      <c r="Q3300" s="29">
        <f t="shared" si="254"/>
        <v>139.69200000000001</v>
      </c>
      <c r="R3300" s="38">
        <f t="shared" si="251"/>
        <v>143.88276000000002</v>
      </c>
      <c r="S3300" s="26">
        <v>0</v>
      </c>
      <c r="T3300" s="13" t="str">
        <f t="shared" si="253"/>
        <v>Up</v>
      </c>
    </row>
    <row r="3301" spans="1:20" s="14" customFormat="1" hidden="1" x14ac:dyDescent="0.3">
      <c r="A3301" s="11">
        <v>6063036</v>
      </c>
      <c r="B3301" s="11">
        <v>6063036</v>
      </c>
      <c r="C3301" s="11" t="s">
        <v>26</v>
      </c>
      <c r="D3301" s="11" t="s">
        <v>27</v>
      </c>
      <c r="E3301" s="13" t="str">
        <f>_xlfn.XLOOKUP(B3301,Sheet1!A:A,Sheet1!B:B)</f>
        <v>DS WERNER FIBREGLASS STEPLADDER    6TRD</v>
      </c>
      <c r="F3301" s="13" t="str">
        <f t="shared" si="252"/>
        <v>CROWN  - DS WERNER FIBREGLASS STEPLADDER    6TRD</v>
      </c>
      <c r="G3301" s="13"/>
      <c r="H3301" s="91" t="s">
        <v>28</v>
      </c>
      <c r="I3301" s="11" t="s">
        <v>29</v>
      </c>
      <c r="J3301" s="11" t="s">
        <v>29</v>
      </c>
      <c r="K3301" s="11" t="s">
        <v>30</v>
      </c>
      <c r="M3301" s="11" t="s">
        <v>7062</v>
      </c>
      <c r="N3301" s="13">
        <v>3105</v>
      </c>
      <c r="O3301" s="15">
        <f>_xlfn.XLOOKUP(B3301,Sheet1!A:A,Sheet1!E:E)</f>
        <v>102.81</v>
      </c>
      <c r="P3301" s="26"/>
      <c r="Q3301" s="29">
        <f t="shared" si="254"/>
        <v>107.95050000000001</v>
      </c>
      <c r="R3301" s="38">
        <f t="shared" ref="R3301:R3364" si="255">Q3301*1.03</f>
        <v>111.18901500000001</v>
      </c>
      <c r="S3301" s="26">
        <v>0</v>
      </c>
      <c r="T3301" s="13" t="str">
        <f t="shared" si="253"/>
        <v>Up</v>
      </c>
    </row>
    <row r="3302" spans="1:20" s="14" customFormat="1" hidden="1" x14ac:dyDescent="0.3">
      <c r="A3302" s="11">
        <v>6063035</v>
      </c>
      <c r="B3302" s="11">
        <v>6063035</v>
      </c>
      <c r="C3302" s="11" t="s">
        <v>26</v>
      </c>
      <c r="D3302" s="11" t="s">
        <v>27</v>
      </c>
      <c r="E3302" s="13" t="str">
        <f>_xlfn.XLOOKUP(B3302,Sheet1!A:A,Sheet1!B:B)</f>
        <v>DS WERNER FIBREGLASS STEPLADDER    5TRD</v>
      </c>
      <c r="F3302" s="13" t="str">
        <f t="shared" si="252"/>
        <v>CROWN  - DS WERNER FIBREGLASS STEPLADDER    5TRD</v>
      </c>
      <c r="G3302" s="13"/>
      <c r="H3302" s="91" t="s">
        <v>28</v>
      </c>
      <c r="I3302" s="11" t="s">
        <v>29</v>
      </c>
      <c r="J3302" s="11" t="s">
        <v>29</v>
      </c>
      <c r="K3302" s="11" t="s">
        <v>30</v>
      </c>
      <c r="M3302" s="11" t="s">
        <v>7062</v>
      </c>
      <c r="N3302" s="13">
        <v>3105</v>
      </c>
      <c r="O3302" s="15">
        <f>_xlfn.XLOOKUP(B3302,Sheet1!A:A,Sheet1!E:E)</f>
        <v>96.75</v>
      </c>
      <c r="P3302" s="26"/>
      <c r="Q3302" s="29">
        <f t="shared" si="254"/>
        <v>101.58750000000001</v>
      </c>
      <c r="R3302" s="38">
        <f t="shared" si="255"/>
        <v>104.635125</v>
      </c>
      <c r="S3302" s="26">
        <v>0</v>
      </c>
      <c r="T3302" s="13" t="str">
        <f t="shared" si="253"/>
        <v>Up</v>
      </c>
    </row>
    <row r="3303" spans="1:20" s="14" customFormat="1" hidden="1" x14ac:dyDescent="0.3">
      <c r="A3303" s="11">
        <v>6063034</v>
      </c>
      <c r="B3303" s="11">
        <v>6063034</v>
      </c>
      <c r="C3303" s="11" t="s">
        <v>26</v>
      </c>
      <c r="D3303" s="11" t="s">
        <v>27</v>
      </c>
      <c r="E3303" s="13" t="str">
        <f>_xlfn.XLOOKUP(B3303,Sheet1!A:A,Sheet1!B:B)</f>
        <v>DS WERNER FIBREGLASS STEPLADDER    4TRD</v>
      </c>
      <c r="F3303" s="13" t="str">
        <f t="shared" si="252"/>
        <v>CROWN  - DS WERNER FIBREGLASS STEPLADDER    4TRD</v>
      </c>
      <c r="G3303" s="13"/>
      <c r="H3303" s="91" t="s">
        <v>28</v>
      </c>
      <c r="I3303" s="11" t="s">
        <v>29</v>
      </c>
      <c r="J3303" s="11" t="s">
        <v>29</v>
      </c>
      <c r="K3303" s="11" t="s">
        <v>30</v>
      </c>
      <c r="M3303" s="11" t="s">
        <v>7062</v>
      </c>
      <c r="N3303" s="13">
        <v>3105</v>
      </c>
      <c r="O3303" s="15">
        <f>_xlfn.XLOOKUP(B3303,Sheet1!A:A,Sheet1!E:E)</f>
        <v>84.66</v>
      </c>
      <c r="P3303" s="26"/>
      <c r="Q3303" s="29">
        <f t="shared" si="254"/>
        <v>88.893000000000001</v>
      </c>
      <c r="R3303" s="38">
        <f t="shared" si="255"/>
        <v>91.559790000000007</v>
      </c>
      <c r="S3303" s="26">
        <v>0</v>
      </c>
      <c r="T3303" s="13" t="str">
        <f t="shared" si="253"/>
        <v>Up</v>
      </c>
    </row>
    <row r="3304" spans="1:20" s="14" customFormat="1" hidden="1" x14ac:dyDescent="0.3">
      <c r="A3304" s="11">
        <v>6063033</v>
      </c>
      <c r="B3304" s="11">
        <v>6063033</v>
      </c>
      <c r="C3304" s="11" t="s">
        <v>26</v>
      </c>
      <c r="D3304" s="11" t="s">
        <v>27</v>
      </c>
      <c r="E3304" s="13" t="str">
        <f>_xlfn.XLOOKUP(B3304,Sheet1!A:A,Sheet1!B:B)</f>
        <v>DS WERNER MASTER PLATFORM STEPS    12TRD</v>
      </c>
      <c r="F3304" s="13" t="str">
        <f t="shared" si="252"/>
        <v>CROWN  - DS WERNER MASTER PLATFORM STEPS    12TRD</v>
      </c>
      <c r="G3304" s="13"/>
      <c r="H3304" s="91" t="s">
        <v>28</v>
      </c>
      <c r="I3304" s="11" t="s">
        <v>29</v>
      </c>
      <c r="J3304" s="11" t="s">
        <v>29</v>
      </c>
      <c r="K3304" s="11" t="s">
        <v>30</v>
      </c>
      <c r="M3304" s="11" t="s">
        <v>7062</v>
      </c>
      <c r="N3304" s="13">
        <v>3105</v>
      </c>
      <c r="O3304" s="15">
        <f>_xlfn.XLOOKUP(B3304,Sheet1!A:A,Sheet1!E:E)</f>
        <v>213.16</v>
      </c>
      <c r="P3304" s="26"/>
      <c r="Q3304" s="29">
        <f t="shared" si="254"/>
        <v>223.81800000000001</v>
      </c>
      <c r="R3304" s="38">
        <f t="shared" si="255"/>
        <v>230.53254000000001</v>
      </c>
      <c r="S3304" s="26">
        <v>0</v>
      </c>
      <c r="T3304" s="13" t="str">
        <f t="shared" si="253"/>
        <v>Up</v>
      </c>
    </row>
    <row r="3305" spans="1:20" s="14" customFormat="1" hidden="1" x14ac:dyDescent="0.3">
      <c r="A3305" s="11">
        <v>6063032</v>
      </c>
      <c r="B3305" s="11">
        <v>6063032</v>
      </c>
      <c r="C3305" s="11" t="s">
        <v>26</v>
      </c>
      <c r="D3305" s="11" t="s">
        <v>27</v>
      </c>
      <c r="E3305" s="13" t="str">
        <f>_xlfn.XLOOKUP(B3305,Sheet1!A:A,Sheet1!B:B)</f>
        <v>DS WERNER MASTER PLATFORM STEPS    10TRD</v>
      </c>
      <c r="F3305" s="13" t="str">
        <f t="shared" si="252"/>
        <v>CROWN  - DS WERNER MASTER PLATFORM STEPS    10TRD</v>
      </c>
      <c r="G3305" s="13"/>
      <c r="H3305" s="91" t="s">
        <v>28</v>
      </c>
      <c r="I3305" s="11" t="s">
        <v>29</v>
      </c>
      <c r="J3305" s="11" t="s">
        <v>29</v>
      </c>
      <c r="K3305" s="11" t="s">
        <v>30</v>
      </c>
      <c r="M3305" s="11" t="s">
        <v>7062</v>
      </c>
      <c r="N3305" s="13">
        <v>3105</v>
      </c>
      <c r="O3305" s="15">
        <f>_xlfn.XLOOKUP(B3305,Sheet1!A:A,Sheet1!E:E)</f>
        <v>177.63</v>
      </c>
      <c r="P3305" s="26"/>
      <c r="Q3305" s="29">
        <f t="shared" si="254"/>
        <v>186.51150000000001</v>
      </c>
      <c r="R3305" s="38">
        <f t="shared" si="255"/>
        <v>192.10684500000002</v>
      </c>
      <c r="S3305" s="26">
        <v>0</v>
      </c>
      <c r="T3305" s="13" t="str">
        <f t="shared" si="253"/>
        <v>Up</v>
      </c>
    </row>
    <row r="3306" spans="1:20" s="14" customFormat="1" hidden="1" x14ac:dyDescent="0.3">
      <c r="A3306" s="11">
        <v>6063031</v>
      </c>
      <c r="B3306" s="11">
        <v>6063031</v>
      </c>
      <c r="C3306" s="11" t="s">
        <v>26</v>
      </c>
      <c r="D3306" s="11" t="s">
        <v>27</v>
      </c>
      <c r="E3306" s="13" t="str">
        <f>_xlfn.XLOOKUP(B3306,Sheet1!A:A,Sheet1!B:B)</f>
        <v>DS WERNER MASTER PLATFORM STEPS    8TRD</v>
      </c>
      <c r="F3306" s="13" t="str">
        <f t="shared" si="252"/>
        <v>CROWN  - DS WERNER MASTER PLATFORM STEPS    8TRD</v>
      </c>
      <c r="G3306" s="13"/>
      <c r="H3306" s="91" t="s">
        <v>28</v>
      </c>
      <c r="I3306" s="11" t="s">
        <v>29</v>
      </c>
      <c r="J3306" s="11" t="s">
        <v>29</v>
      </c>
      <c r="K3306" s="11" t="s">
        <v>30</v>
      </c>
      <c r="M3306" s="11" t="s">
        <v>7062</v>
      </c>
      <c r="N3306" s="13">
        <v>3105</v>
      </c>
      <c r="O3306" s="15">
        <f>_xlfn.XLOOKUP(B3306,Sheet1!A:A,Sheet1!E:E)</f>
        <v>148.03</v>
      </c>
      <c r="P3306" s="26"/>
      <c r="Q3306" s="29">
        <f t="shared" si="254"/>
        <v>155.4315</v>
      </c>
      <c r="R3306" s="38">
        <f t="shared" si="255"/>
        <v>160.09444500000001</v>
      </c>
      <c r="S3306" s="26">
        <v>0</v>
      </c>
      <c r="T3306" s="13" t="str">
        <f t="shared" si="253"/>
        <v>Up</v>
      </c>
    </row>
    <row r="3307" spans="1:20" s="14" customFormat="1" hidden="1" x14ac:dyDescent="0.3">
      <c r="A3307" s="11">
        <v>6063030</v>
      </c>
      <c r="B3307" s="11">
        <v>6063030</v>
      </c>
      <c r="C3307" s="11" t="s">
        <v>26</v>
      </c>
      <c r="D3307" s="11" t="s">
        <v>27</v>
      </c>
      <c r="E3307" s="13" t="str">
        <f>_xlfn.XLOOKUP(B3307,Sheet1!A:A,Sheet1!B:B)</f>
        <v>DS WERNER MASTER PLATFORM STEPS    6TRD</v>
      </c>
      <c r="F3307" s="13" t="str">
        <f t="shared" si="252"/>
        <v>CROWN  - DS WERNER MASTER PLATFORM STEPS    6TRD</v>
      </c>
      <c r="G3307" s="13"/>
      <c r="H3307" s="91" t="s">
        <v>28</v>
      </c>
      <c r="I3307" s="11" t="s">
        <v>29</v>
      </c>
      <c r="J3307" s="11" t="s">
        <v>29</v>
      </c>
      <c r="K3307" s="11" t="s">
        <v>30</v>
      </c>
      <c r="M3307" s="11" t="s">
        <v>7062</v>
      </c>
      <c r="N3307" s="13">
        <v>3105</v>
      </c>
      <c r="O3307" s="15">
        <f>_xlfn.XLOOKUP(B3307,Sheet1!A:A,Sheet1!E:E)</f>
        <v>118.42</v>
      </c>
      <c r="P3307" s="26"/>
      <c r="Q3307" s="29">
        <f t="shared" si="254"/>
        <v>124.34100000000001</v>
      </c>
      <c r="R3307" s="38">
        <f t="shared" si="255"/>
        <v>128.07123000000001</v>
      </c>
      <c r="S3307" s="26">
        <v>0</v>
      </c>
      <c r="T3307" s="13" t="str">
        <f t="shared" si="253"/>
        <v>Up</v>
      </c>
    </row>
    <row r="3308" spans="1:20" s="14" customFormat="1" hidden="1" x14ac:dyDescent="0.3">
      <c r="A3308" s="11">
        <v>6063029</v>
      </c>
      <c r="B3308" s="11">
        <v>6063029</v>
      </c>
      <c r="C3308" s="11" t="s">
        <v>26</v>
      </c>
      <c r="D3308" s="11" t="s">
        <v>27</v>
      </c>
      <c r="E3308" s="13" t="str">
        <f>_xlfn.XLOOKUP(B3308,Sheet1!A:A,Sheet1!B:B)</f>
        <v>DS WERNER MASTER PLATFORM STEPS    5TRD</v>
      </c>
      <c r="F3308" s="13" t="str">
        <f t="shared" si="252"/>
        <v>CROWN  - DS WERNER MASTER PLATFORM STEPS    5TRD</v>
      </c>
      <c r="G3308" s="13"/>
      <c r="H3308" s="91" t="s">
        <v>28</v>
      </c>
      <c r="I3308" s="11" t="s">
        <v>29</v>
      </c>
      <c r="J3308" s="11" t="s">
        <v>29</v>
      </c>
      <c r="K3308" s="11" t="s">
        <v>30</v>
      </c>
      <c r="M3308" s="11" t="s">
        <v>7062</v>
      </c>
      <c r="N3308" s="13">
        <v>3105</v>
      </c>
      <c r="O3308" s="15">
        <f>_xlfn.XLOOKUP(B3308,Sheet1!A:A,Sheet1!E:E)</f>
        <v>106.57</v>
      </c>
      <c r="P3308" s="26"/>
      <c r="Q3308" s="29">
        <f t="shared" si="254"/>
        <v>111.8985</v>
      </c>
      <c r="R3308" s="38">
        <f t="shared" si="255"/>
        <v>115.255455</v>
      </c>
      <c r="S3308" s="26">
        <v>0</v>
      </c>
      <c r="T3308" s="13" t="str">
        <f t="shared" si="253"/>
        <v>Up</v>
      </c>
    </row>
    <row r="3309" spans="1:20" s="14" customFormat="1" hidden="1" x14ac:dyDescent="0.3">
      <c r="A3309" s="11">
        <v>6063028</v>
      </c>
      <c r="B3309" s="11">
        <v>6063028</v>
      </c>
      <c r="C3309" s="11" t="s">
        <v>26</v>
      </c>
      <c r="D3309" s="11" t="s">
        <v>27</v>
      </c>
      <c r="E3309" s="13" t="str">
        <f>_xlfn.XLOOKUP(B3309,Sheet1!A:A,Sheet1!B:B)</f>
        <v>DS WERNER MASTER PLATFORM STEPS    4TRD</v>
      </c>
      <c r="F3309" s="13" t="str">
        <f t="shared" si="252"/>
        <v>CROWN  - DS WERNER MASTER PLATFORM STEPS    4TRD</v>
      </c>
      <c r="G3309" s="13"/>
      <c r="H3309" s="91" t="s">
        <v>28</v>
      </c>
      <c r="I3309" s="11" t="s">
        <v>29</v>
      </c>
      <c r="J3309" s="11" t="s">
        <v>29</v>
      </c>
      <c r="K3309" s="11" t="s">
        <v>30</v>
      </c>
      <c r="M3309" s="11" t="s">
        <v>7062</v>
      </c>
      <c r="N3309" s="13">
        <v>3105</v>
      </c>
      <c r="O3309" s="15">
        <f>_xlfn.XLOOKUP(B3309,Sheet1!A:A,Sheet1!E:E)</f>
        <v>94.72</v>
      </c>
      <c r="P3309" s="26"/>
      <c r="Q3309" s="29">
        <f t="shared" si="254"/>
        <v>99.456000000000003</v>
      </c>
      <c r="R3309" s="38">
        <f t="shared" si="255"/>
        <v>102.43968000000001</v>
      </c>
      <c r="S3309" s="26">
        <v>0</v>
      </c>
      <c r="T3309" s="13" t="str">
        <f t="shared" si="253"/>
        <v>Up</v>
      </c>
    </row>
    <row r="3310" spans="1:20" s="14" customFormat="1" hidden="1" x14ac:dyDescent="0.3">
      <c r="A3310" s="11">
        <v>6063027</v>
      </c>
      <c r="B3310" s="11">
        <v>6063027</v>
      </c>
      <c r="C3310" s="11" t="s">
        <v>26</v>
      </c>
      <c r="D3310" s="11" t="s">
        <v>27</v>
      </c>
      <c r="E3310" s="13" t="str">
        <f>_xlfn.XLOOKUP(B3310,Sheet1!A:A,Sheet1!B:B)</f>
        <v>DS WERNER MASTER SWINGBACK STEPS   12TRD</v>
      </c>
      <c r="F3310" s="13" t="str">
        <f t="shared" si="252"/>
        <v>CROWN  - DS WERNER MASTER SWINGBACK STEPS   12TRD</v>
      </c>
      <c r="G3310" s="13"/>
      <c r="H3310" s="91" t="s">
        <v>28</v>
      </c>
      <c r="I3310" s="11" t="s">
        <v>29</v>
      </c>
      <c r="J3310" s="11" t="s">
        <v>29</v>
      </c>
      <c r="K3310" s="11" t="s">
        <v>30</v>
      </c>
      <c r="M3310" s="11" t="s">
        <v>7062</v>
      </c>
      <c r="N3310" s="13">
        <v>3105</v>
      </c>
      <c r="O3310" s="15">
        <f>_xlfn.XLOOKUP(B3310,Sheet1!A:A,Sheet1!E:E)</f>
        <v>165.78</v>
      </c>
      <c r="P3310" s="26"/>
      <c r="Q3310" s="29">
        <f t="shared" si="254"/>
        <v>174.06900000000002</v>
      </c>
      <c r="R3310" s="38">
        <f t="shared" si="255"/>
        <v>179.29107000000002</v>
      </c>
      <c r="S3310" s="26">
        <v>0</v>
      </c>
      <c r="T3310" s="13" t="str">
        <f t="shared" si="253"/>
        <v>Up</v>
      </c>
    </row>
    <row r="3311" spans="1:20" s="14" customFormat="1" hidden="1" x14ac:dyDescent="0.3">
      <c r="A3311" s="11">
        <v>6063026</v>
      </c>
      <c r="B3311" s="11">
        <v>6063026</v>
      </c>
      <c r="C3311" s="11" t="s">
        <v>26</v>
      </c>
      <c r="D3311" s="11" t="s">
        <v>27</v>
      </c>
      <c r="E3311" s="13" t="str">
        <f>_xlfn.XLOOKUP(B3311,Sheet1!A:A,Sheet1!B:B)</f>
        <v>DS WERNER MASTER SWINGBACK STEPS   10TRD</v>
      </c>
      <c r="F3311" s="13" t="str">
        <f t="shared" si="252"/>
        <v>CROWN  - DS WERNER MASTER SWINGBACK STEPS   10TRD</v>
      </c>
      <c r="G3311" s="13"/>
      <c r="H3311" s="91" t="s">
        <v>28</v>
      </c>
      <c r="I3311" s="11" t="s">
        <v>29</v>
      </c>
      <c r="J3311" s="11" t="s">
        <v>29</v>
      </c>
      <c r="K3311" s="11" t="s">
        <v>30</v>
      </c>
      <c r="M3311" s="11" t="s">
        <v>7062</v>
      </c>
      <c r="N3311" s="13">
        <v>3105</v>
      </c>
      <c r="O3311" s="15">
        <f>_xlfn.XLOOKUP(B3311,Sheet1!A:A,Sheet1!E:E)</f>
        <v>142.1</v>
      </c>
      <c r="P3311" s="26"/>
      <c r="Q3311" s="29">
        <f t="shared" si="254"/>
        <v>149.20500000000001</v>
      </c>
      <c r="R3311" s="38">
        <f t="shared" si="255"/>
        <v>153.68115000000003</v>
      </c>
      <c r="S3311" s="26">
        <v>0</v>
      </c>
      <c r="T3311" s="13" t="str">
        <f t="shared" si="253"/>
        <v>Up</v>
      </c>
    </row>
    <row r="3312" spans="1:20" s="14" customFormat="1" hidden="1" x14ac:dyDescent="0.3">
      <c r="A3312" s="11">
        <v>6063025</v>
      </c>
      <c r="B3312" s="11">
        <v>6063025</v>
      </c>
      <c r="C3312" s="11" t="s">
        <v>26</v>
      </c>
      <c r="D3312" s="11" t="s">
        <v>27</v>
      </c>
      <c r="E3312" s="13" t="str">
        <f>_xlfn.XLOOKUP(B3312,Sheet1!A:A,Sheet1!B:B)</f>
        <v>DS WERNER MASTER SWINGBACK STEPS   8TRD</v>
      </c>
      <c r="F3312" s="13" t="str">
        <f t="shared" si="252"/>
        <v>CROWN  - DS WERNER MASTER SWINGBACK STEPS   8TRD</v>
      </c>
      <c r="G3312" s="13"/>
      <c r="H3312" s="91" t="s">
        <v>28</v>
      </c>
      <c r="I3312" s="11" t="s">
        <v>29</v>
      </c>
      <c r="J3312" s="11" t="s">
        <v>29</v>
      </c>
      <c r="K3312" s="11" t="s">
        <v>30</v>
      </c>
      <c r="M3312" s="11" t="s">
        <v>7062</v>
      </c>
      <c r="N3312" s="13">
        <v>3105</v>
      </c>
      <c r="O3312" s="15">
        <f>_xlfn.XLOOKUP(B3312,Sheet1!A:A,Sheet1!E:E)</f>
        <v>118.42</v>
      </c>
      <c r="P3312" s="26"/>
      <c r="Q3312" s="29">
        <f t="shared" si="254"/>
        <v>124.34100000000001</v>
      </c>
      <c r="R3312" s="38">
        <f t="shared" si="255"/>
        <v>128.07123000000001</v>
      </c>
      <c r="S3312" s="26">
        <v>0</v>
      </c>
      <c r="T3312" s="13" t="str">
        <f t="shared" si="253"/>
        <v>Up</v>
      </c>
    </row>
    <row r="3313" spans="1:20" s="14" customFormat="1" hidden="1" x14ac:dyDescent="0.3">
      <c r="A3313" s="11">
        <v>6063024</v>
      </c>
      <c r="B3313" s="11">
        <v>6063024</v>
      </c>
      <c r="C3313" s="11" t="s">
        <v>26</v>
      </c>
      <c r="D3313" s="11" t="s">
        <v>27</v>
      </c>
      <c r="E3313" s="13" t="str">
        <f>_xlfn.XLOOKUP(B3313,Sheet1!A:A,Sheet1!B:B)</f>
        <v>DS WERNER MASTER SWINGBACK STEPS   6TRD</v>
      </c>
      <c r="F3313" s="13" t="str">
        <f t="shared" si="252"/>
        <v>CROWN  - DS WERNER MASTER SWINGBACK STEPS   6TRD</v>
      </c>
      <c r="G3313" s="13"/>
      <c r="H3313" s="91" t="s">
        <v>28</v>
      </c>
      <c r="I3313" s="11" t="s">
        <v>29</v>
      </c>
      <c r="J3313" s="11" t="s">
        <v>29</v>
      </c>
      <c r="K3313" s="11" t="s">
        <v>30</v>
      </c>
      <c r="M3313" s="11" t="s">
        <v>7062</v>
      </c>
      <c r="N3313" s="13">
        <v>3105</v>
      </c>
      <c r="O3313" s="15">
        <f>_xlfn.XLOOKUP(B3313,Sheet1!A:A,Sheet1!E:E)</f>
        <v>94.72</v>
      </c>
      <c r="P3313" s="26"/>
      <c r="Q3313" s="29">
        <f t="shared" si="254"/>
        <v>99.456000000000003</v>
      </c>
      <c r="R3313" s="38">
        <f t="shared" si="255"/>
        <v>102.43968000000001</v>
      </c>
      <c r="S3313" s="26">
        <v>0</v>
      </c>
      <c r="T3313" s="13" t="str">
        <f t="shared" si="253"/>
        <v>Up</v>
      </c>
    </row>
    <row r="3314" spans="1:20" s="14" customFormat="1" hidden="1" x14ac:dyDescent="0.3">
      <c r="A3314" s="11">
        <v>6063023</v>
      </c>
      <c r="B3314" s="11">
        <v>6063023</v>
      </c>
      <c r="C3314" s="11" t="s">
        <v>26</v>
      </c>
      <c r="D3314" s="11" t="s">
        <v>27</v>
      </c>
      <c r="E3314" s="13" t="str">
        <f>_xlfn.XLOOKUP(B3314,Sheet1!A:A,Sheet1!B:B)</f>
        <v>DS WERNER MASTER SWINGBACK STEPS   5TRD</v>
      </c>
      <c r="F3314" s="13" t="str">
        <f t="shared" si="252"/>
        <v>CROWN  - DS WERNER MASTER SWINGBACK STEPS   5TRD</v>
      </c>
      <c r="G3314" s="13"/>
      <c r="H3314" s="91" t="s">
        <v>28</v>
      </c>
      <c r="I3314" s="11" t="s">
        <v>29</v>
      </c>
      <c r="J3314" s="11" t="s">
        <v>29</v>
      </c>
      <c r="K3314" s="11" t="s">
        <v>30</v>
      </c>
      <c r="M3314" s="11" t="s">
        <v>7062</v>
      </c>
      <c r="N3314" s="13">
        <v>3105</v>
      </c>
      <c r="O3314" s="15">
        <f>_xlfn.XLOOKUP(B3314,Sheet1!A:A,Sheet1!E:E)</f>
        <v>82.89</v>
      </c>
      <c r="P3314" s="26"/>
      <c r="Q3314" s="29">
        <f t="shared" si="254"/>
        <v>87.034500000000008</v>
      </c>
      <c r="R3314" s="38">
        <f t="shared" si="255"/>
        <v>89.64553500000001</v>
      </c>
      <c r="S3314" s="26">
        <v>0</v>
      </c>
      <c r="T3314" s="13" t="str">
        <f t="shared" si="253"/>
        <v>Up</v>
      </c>
    </row>
    <row r="3315" spans="1:20" s="14" customFormat="1" hidden="1" x14ac:dyDescent="0.3">
      <c r="A3315" s="11">
        <v>6063076</v>
      </c>
      <c r="B3315" s="11">
        <v>6063076</v>
      </c>
      <c r="C3315" s="11" t="s">
        <v>26</v>
      </c>
      <c r="D3315" s="11" t="s">
        <v>27</v>
      </c>
      <c r="E3315" s="13" t="str">
        <f>_xlfn.XLOOKUP(B3315,Sheet1!A:A,Sheet1!B:B)</f>
        <v>DS WERNER TIMBER COMPLETE LOFT LADDR KIT</v>
      </c>
      <c r="F3315" s="13" t="str">
        <f t="shared" si="252"/>
        <v>CROWN  - DS WERNER TIMBER COMPLETE LOFT LADDR KIT</v>
      </c>
      <c r="G3315" s="13"/>
      <c r="H3315" s="91" t="s">
        <v>28</v>
      </c>
      <c r="I3315" s="11" t="s">
        <v>29</v>
      </c>
      <c r="J3315" s="11" t="s">
        <v>29</v>
      </c>
      <c r="K3315" s="11" t="s">
        <v>30</v>
      </c>
      <c r="M3315" s="11" t="s">
        <v>7062</v>
      </c>
      <c r="N3315" s="13">
        <v>3105</v>
      </c>
      <c r="O3315" s="15">
        <f>_xlfn.XLOOKUP(B3315,Sheet1!A:A,Sheet1!E:E)</f>
        <v>165.78</v>
      </c>
      <c r="P3315" s="26"/>
      <c r="Q3315" s="15">
        <f t="shared" si="254"/>
        <v>174.06900000000002</v>
      </c>
      <c r="R3315" s="38">
        <f t="shared" si="255"/>
        <v>179.29107000000002</v>
      </c>
      <c r="S3315" s="26">
        <v>0</v>
      </c>
      <c r="T3315" s="13" t="str">
        <f t="shared" si="253"/>
        <v>Up</v>
      </c>
    </row>
    <row r="3316" spans="1:20" s="14" customFormat="1" hidden="1" x14ac:dyDescent="0.3">
      <c r="A3316" s="11">
        <v>6063077</v>
      </c>
      <c r="B3316" s="11">
        <v>6063077</v>
      </c>
      <c r="C3316" s="11" t="s">
        <v>26</v>
      </c>
      <c r="D3316" s="11" t="s">
        <v>27</v>
      </c>
      <c r="E3316" s="13" t="str">
        <f>_xlfn.XLOOKUP(B3316,Sheet1!A:A,Sheet1!B:B)</f>
        <v>DS WERNER HIDEAWAY TIMBER LOFT LADDER</v>
      </c>
      <c r="F3316" s="13" t="str">
        <f t="shared" si="252"/>
        <v>CROWN  - DS WERNER HIDEAWAY TIMBER LOFT LADDER</v>
      </c>
      <c r="G3316" s="13"/>
      <c r="H3316" s="91" t="s">
        <v>28</v>
      </c>
      <c r="I3316" s="11" t="s">
        <v>29</v>
      </c>
      <c r="J3316" s="11" t="s">
        <v>29</v>
      </c>
      <c r="K3316" s="11" t="s">
        <v>30</v>
      </c>
      <c r="M3316" s="11" t="s">
        <v>7062</v>
      </c>
      <c r="N3316" s="13">
        <v>3105</v>
      </c>
      <c r="O3316" s="15">
        <f>_xlfn.XLOOKUP(B3316,Sheet1!A:A,Sheet1!E:E)</f>
        <v>177.63</v>
      </c>
      <c r="P3316" s="26"/>
      <c r="Q3316" s="15">
        <f t="shared" si="254"/>
        <v>186.51150000000001</v>
      </c>
      <c r="R3316" s="38">
        <f t="shared" si="255"/>
        <v>192.10684500000002</v>
      </c>
      <c r="S3316" s="26">
        <v>0</v>
      </c>
      <c r="T3316" s="13" t="str">
        <f t="shared" si="253"/>
        <v>Up</v>
      </c>
    </row>
    <row r="3317" spans="1:20" s="14" customFormat="1" hidden="1" x14ac:dyDescent="0.3">
      <c r="A3317" s="11">
        <v>6063078</v>
      </c>
      <c r="B3317" s="11">
        <v>6063078</v>
      </c>
      <c r="C3317" s="11" t="s">
        <v>26</v>
      </c>
      <c r="D3317" s="11" t="s">
        <v>27</v>
      </c>
      <c r="E3317" s="13" t="str">
        <f>_xlfn.XLOOKUP(B3317,Sheet1!A:A,Sheet1!B:B)</f>
        <v>DS WERNER SQUARE RUNG DBL EXT LADD 1.92M</v>
      </c>
      <c r="F3317" s="13" t="str">
        <f t="shared" si="252"/>
        <v>CROWN  - DS WERNER SQUARE RUNG DBL EXT LADD 1.92M</v>
      </c>
      <c r="G3317" s="13"/>
      <c r="H3317" s="91" t="s">
        <v>28</v>
      </c>
      <c r="I3317" s="11" t="s">
        <v>29</v>
      </c>
      <c r="J3317" s="11" t="s">
        <v>29</v>
      </c>
      <c r="K3317" s="11" t="s">
        <v>30</v>
      </c>
      <c r="M3317" s="11" t="s">
        <v>7062</v>
      </c>
      <c r="N3317" s="13">
        <v>3105</v>
      </c>
      <c r="O3317" s="15">
        <f>_xlfn.XLOOKUP(B3317,Sheet1!A:A,Sheet1!E:E)</f>
        <v>96.75</v>
      </c>
      <c r="P3317" s="26"/>
      <c r="Q3317" s="15">
        <f t="shared" si="254"/>
        <v>101.58750000000001</v>
      </c>
      <c r="R3317" s="38">
        <f t="shared" si="255"/>
        <v>104.635125</v>
      </c>
      <c r="S3317" s="26">
        <v>0</v>
      </c>
      <c r="T3317" s="13" t="str">
        <f t="shared" si="253"/>
        <v>Up</v>
      </c>
    </row>
    <row r="3318" spans="1:20" s="14" customFormat="1" hidden="1" x14ac:dyDescent="0.3">
      <c r="A3318" s="11">
        <v>6063079</v>
      </c>
      <c r="B3318" s="11">
        <v>6063079</v>
      </c>
      <c r="C3318" s="11" t="s">
        <v>26</v>
      </c>
      <c r="D3318" s="11" t="s">
        <v>27</v>
      </c>
      <c r="E3318" s="13" t="str">
        <f>_xlfn.XLOOKUP(B3318,Sheet1!A:A,Sheet1!B:B)</f>
        <v>DS WERNER SQUARE RUNG DBL EXT LADD 2.51M</v>
      </c>
      <c r="F3318" s="13" t="str">
        <f t="shared" si="252"/>
        <v>CROWN  - DS WERNER SQUARE RUNG DBL EXT LADD 2.51M</v>
      </c>
      <c r="G3318" s="13"/>
      <c r="H3318" s="91" t="s">
        <v>28</v>
      </c>
      <c r="I3318" s="11" t="s">
        <v>29</v>
      </c>
      <c r="J3318" s="11" t="s">
        <v>29</v>
      </c>
      <c r="K3318" s="11" t="s">
        <v>30</v>
      </c>
      <c r="M3318" s="11" t="s">
        <v>7062</v>
      </c>
      <c r="N3318" s="13">
        <v>3105</v>
      </c>
      <c r="O3318" s="15">
        <f>_xlfn.XLOOKUP(B3318,Sheet1!A:A,Sheet1!E:E)</f>
        <v>120.95</v>
      </c>
      <c r="P3318" s="26"/>
      <c r="Q3318" s="15">
        <f t="shared" si="254"/>
        <v>126.9975</v>
      </c>
      <c r="R3318" s="38">
        <f t="shared" si="255"/>
        <v>130.80742499999999</v>
      </c>
      <c r="S3318" s="26">
        <v>0</v>
      </c>
      <c r="T3318" s="13" t="str">
        <f t="shared" si="253"/>
        <v>Up</v>
      </c>
    </row>
    <row r="3319" spans="1:20" s="14" customFormat="1" hidden="1" x14ac:dyDescent="0.3">
      <c r="A3319" s="11">
        <v>6063080</v>
      </c>
      <c r="B3319" s="11">
        <v>6063080</v>
      </c>
      <c r="C3319" s="11" t="s">
        <v>26</v>
      </c>
      <c r="D3319" s="11" t="s">
        <v>27</v>
      </c>
      <c r="E3319" s="13" t="str">
        <f>_xlfn.XLOOKUP(B3319,Sheet1!A:A,Sheet1!B:B)</f>
        <v>DS WERNER SQUARE RUNG DBL EXT LADD 3.09M</v>
      </c>
      <c r="F3319" s="13" t="str">
        <f t="shared" si="252"/>
        <v>CROWN  - DS WERNER SQUARE RUNG DBL EXT LADD 3.09M</v>
      </c>
      <c r="G3319" s="13"/>
      <c r="H3319" s="91" t="s">
        <v>28</v>
      </c>
      <c r="I3319" s="11" t="s">
        <v>29</v>
      </c>
      <c r="J3319" s="11" t="s">
        <v>29</v>
      </c>
      <c r="K3319" s="11" t="s">
        <v>30</v>
      </c>
      <c r="M3319" s="11" t="s">
        <v>7062</v>
      </c>
      <c r="N3319" s="13">
        <v>3105</v>
      </c>
      <c r="O3319" s="15">
        <f>_xlfn.XLOOKUP(B3319,Sheet1!A:A,Sheet1!E:E)</f>
        <v>139.1</v>
      </c>
      <c r="P3319" s="26"/>
      <c r="Q3319" s="15">
        <f t="shared" si="254"/>
        <v>146.05500000000001</v>
      </c>
      <c r="R3319" s="38">
        <f t="shared" si="255"/>
        <v>150.43665000000001</v>
      </c>
      <c r="S3319" s="26">
        <v>0</v>
      </c>
      <c r="T3319" s="13" t="str">
        <f t="shared" si="253"/>
        <v>Up</v>
      </c>
    </row>
    <row r="3320" spans="1:20" s="14" customFormat="1" hidden="1" x14ac:dyDescent="0.3">
      <c r="A3320" s="11">
        <v>6063081</v>
      </c>
      <c r="B3320" s="11">
        <v>6063081</v>
      </c>
      <c r="C3320" s="11" t="s">
        <v>26</v>
      </c>
      <c r="D3320" s="11" t="s">
        <v>27</v>
      </c>
      <c r="E3320" s="13" t="str">
        <f>_xlfn.XLOOKUP(B3320,Sheet1!A:A,Sheet1!B:B)</f>
        <v>DS WERNER SQUARE RUNG DBL EXT LADD 3.67M</v>
      </c>
      <c r="F3320" s="13" t="str">
        <f t="shared" si="252"/>
        <v>CROWN  - DS WERNER SQUARE RUNG DBL EXT LADD 3.67M</v>
      </c>
      <c r="G3320" s="13"/>
      <c r="H3320" s="91" t="s">
        <v>28</v>
      </c>
      <c r="I3320" s="11" t="s">
        <v>29</v>
      </c>
      <c r="J3320" s="11" t="s">
        <v>29</v>
      </c>
      <c r="K3320" s="11" t="s">
        <v>30</v>
      </c>
      <c r="M3320" s="11" t="s">
        <v>7062</v>
      </c>
      <c r="N3320" s="13">
        <v>3105</v>
      </c>
      <c r="O3320" s="15">
        <f>_xlfn.XLOOKUP(B3320,Sheet1!A:A,Sheet1!E:E)</f>
        <v>169.34</v>
      </c>
      <c r="P3320" s="26"/>
      <c r="Q3320" s="15">
        <f t="shared" si="254"/>
        <v>177.80700000000002</v>
      </c>
      <c r="R3320" s="38">
        <f t="shared" si="255"/>
        <v>183.14121000000003</v>
      </c>
      <c r="S3320" s="26">
        <v>0</v>
      </c>
      <c r="T3320" s="13" t="str">
        <f t="shared" si="253"/>
        <v>Up</v>
      </c>
    </row>
    <row r="3321" spans="1:20" s="14" customFormat="1" hidden="1" x14ac:dyDescent="0.3">
      <c r="A3321" s="11">
        <v>6063082</v>
      </c>
      <c r="B3321" s="11">
        <v>6063082</v>
      </c>
      <c r="C3321" s="11" t="s">
        <v>26</v>
      </c>
      <c r="D3321" s="11" t="s">
        <v>27</v>
      </c>
      <c r="E3321" s="13" t="str">
        <f>_xlfn.XLOOKUP(B3321,Sheet1!A:A,Sheet1!B:B)</f>
        <v>DS WERNER SQUARE RUNG DBL EXT LADD 4.25M</v>
      </c>
      <c r="F3321" s="13" t="str">
        <f t="shared" si="252"/>
        <v>CROWN  - DS WERNER SQUARE RUNG DBL EXT LADD 4.25M</v>
      </c>
      <c r="G3321" s="13"/>
      <c r="H3321" s="91" t="s">
        <v>28</v>
      </c>
      <c r="I3321" s="11" t="s">
        <v>29</v>
      </c>
      <c r="J3321" s="11" t="s">
        <v>29</v>
      </c>
      <c r="K3321" s="11" t="s">
        <v>30</v>
      </c>
      <c r="M3321" s="11" t="s">
        <v>7062</v>
      </c>
      <c r="N3321" s="13">
        <v>3105</v>
      </c>
      <c r="O3321" s="15">
        <f>_xlfn.XLOOKUP(B3321,Sheet1!A:A,Sheet1!E:E)</f>
        <v>199.56</v>
      </c>
      <c r="P3321" s="26"/>
      <c r="Q3321" s="15">
        <f t="shared" si="254"/>
        <v>209.53800000000001</v>
      </c>
      <c r="R3321" s="38">
        <f t="shared" si="255"/>
        <v>215.82414000000003</v>
      </c>
      <c r="S3321" s="26">
        <v>0</v>
      </c>
      <c r="T3321" s="13" t="str">
        <f t="shared" si="253"/>
        <v>Up</v>
      </c>
    </row>
    <row r="3322" spans="1:20" s="14" customFormat="1" hidden="1" x14ac:dyDescent="0.3">
      <c r="A3322" s="11">
        <v>6063083</v>
      </c>
      <c r="B3322" s="11">
        <v>6063083</v>
      </c>
      <c r="C3322" s="11" t="s">
        <v>26</v>
      </c>
      <c r="D3322" s="11" t="s">
        <v>27</v>
      </c>
      <c r="E3322" s="13" t="str">
        <f>_xlfn.XLOOKUP(B3322,Sheet1!A:A,Sheet1!B:B)</f>
        <v>DS WERNER SQUARE RUNG DBL EXT LADD 4.83M</v>
      </c>
      <c r="F3322" s="13" t="str">
        <f t="shared" si="252"/>
        <v>CROWN  - DS WERNER SQUARE RUNG DBL EXT LADD 4.83M</v>
      </c>
      <c r="G3322" s="13"/>
      <c r="H3322" s="91" t="s">
        <v>28</v>
      </c>
      <c r="I3322" s="11" t="s">
        <v>29</v>
      </c>
      <c r="J3322" s="11" t="s">
        <v>29</v>
      </c>
      <c r="K3322" s="11" t="s">
        <v>30</v>
      </c>
      <c r="M3322" s="11" t="s">
        <v>7062</v>
      </c>
      <c r="N3322" s="13">
        <v>3105</v>
      </c>
      <c r="O3322" s="15">
        <f>_xlfn.XLOOKUP(B3322,Sheet1!A:A,Sheet1!E:E)</f>
        <v>235.85</v>
      </c>
      <c r="P3322" s="26"/>
      <c r="Q3322" s="15">
        <f t="shared" si="254"/>
        <v>247.64250000000001</v>
      </c>
      <c r="R3322" s="38">
        <f t="shared" si="255"/>
        <v>255.07177500000003</v>
      </c>
      <c r="S3322" s="26">
        <v>0</v>
      </c>
      <c r="T3322" s="13" t="str">
        <f t="shared" si="253"/>
        <v>Up</v>
      </c>
    </row>
    <row r="3323" spans="1:20" s="14" customFormat="1" hidden="1" x14ac:dyDescent="0.3">
      <c r="A3323" s="11">
        <v>6063084</v>
      </c>
      <c r="B3323" s="11">
        <v>6063084</v>
      </c>
      <c r="C3323" s="11" t="s">
        <v>26</v>
      </c>
      <c r="D3323" s="11" t="s">
        <v>27</v>
      </c>
      <c r="E3323" s="13" t="str">
        <f>_xlfn.XLOOKUP(B3323,Sheet1!A:A,Sheet1!B:B)</f>
        <v>DS WERNER SQUARE RUNG DBL EXT LADD 5.41M</v>
      </c>
      <c r="F3323" s="13" t="str">
        <f t="shared" si="252"/>
        <v>CROWN  - DS WERNER SQUARE RUNG DBL EXT LADD 5.41M</v>
      </c>
      <c r="G3323" s="13"/>
      <c r="H3323" s="91" t="s">
        <v>28</v>
      </c>
      <c r="I3323" s="11" t="s">
        <v>29</v>
      </c>
      <c r="J3323" s="11" t="s">
        <v>29</v>
      </c>
      <c r="K3323" s="11" t="s">
        <v>30</v>
      </c>
      <c r="M3323" s="11" t="s">
        <v>7062</v>
      </c>
      <c r="N3323" s="13">
        <v>3105</v>
      </c>
      <c r="O3323" s="15">
        <f>_xlfn.XLOOKUP(B3323,Sheet1!A:A,Sheet1!E:E)</f>
        <v>308.27999999999997</v>
      </c>
      <c r="P3323" s="26"/>
      <c r="Q3323" s="15">
        <f t="shared" si="254"/>
        <v>323.69399999999996</v>
      </c>
      <c r="R3323" s="38">
        <f t="shared" si="255"/>
        <v>333.40481999999997</v>
      </c>
      <c r="S3323" s="26">
        <v>0</v>
      </c>
      <c r="T3323" s="13" t="str">
        <f t="shared" si="253"/>
        <v>Up</v>
      </c>
    </row>
    <row r="3324" spans="1:20" s="14" customFormat="1" hidden="1" x14ac:dyDescent="0.3">
      <c r="A3324" s="11">
        <v>6063085</v>
      </c>
      <c r="B3324" s="11">
        <v>6063085</v>
      </c>
      <c r="C3324" s="11" t="s">
        <v>26</v>
      </c>
      <c r="D3324" s="11" t="s">
        <v>27</v>
      </c>
      <c r="E3324" s="13" t="str">
        <f>_xlfn.XLOOKUP(B3324,Sheet1!A:A,Sheet1!B:B)</f>
        <v>DS WERNER SQ RUNG TRIPLE EXT LADDR 1.93M</v>
      </c>
      <c r="F3324" s="13" t="str">
        <f t="shared" si="252"/>
        <v>CROWN  - DS WERNER SQ RUNG TRIPLE EXT LADDR 1.93M</v>
      </c>
      <c r="G3324" s="13"/>
      <c r="H3324" s="91" t="s">
        <v>28</v>
      </c>
      <c r="I3324" s="11" t="s">
        <v>29</v>
      </c>
      <c r="J3324" s="11" t="s">
        <v>29</v>
      </c>
      <c r="K3324" s="11" t="s">
        <v>30</v>
      </c>
      <c r="M3324" s="11" t="s">
        <v>7062</v>
      </c>
      <c r="N3324" s="13">
        <v>3105</v>
      </c>
      <c r="O3324" s="15">
        <f>_xlfn.XLOOKUP(B3324,Sheet1!A:A,Sheet1!E:E)</f>
        <v>151.19</v>
      </c>
      <c r="P3324" s="26"/>
      <c r="Q3324" s="15">
        <f t="shared" si="254"/>
        <v>158.74950000000001</v>
      </c>
      <c r="R3324" s="38">
        <f t="shared" si="255"/>
        <v>163.51198500000001</v>
      </c>
      <c r="S3324" s="26">
        <v>0</v>
      </c>
      <c r="T3324" s="13" t="str">
        <f t="shared" si="253"/>
        <v>Up</v>
      </c>
    </row>
    <row r="3325" spans="1:20" s="14" customFormat="1" hidden="1" x14ac:dyDescent="0.3">
      <c r="A3325" s="11">
        <v>6063086</v>
      </c>
      <c r="B3325" s="11">
        <v>6063086</v>
      </c>
      <c r="C3325" s="11" t="s">
        <v>26</v>
      </c>
      <c r="D3325" s="11" t="s">
        <v>27</v>
      </c>
      <c r="E3325" s="13" t="str">
        <f>_xlfn.XLOOKUP(B3325,Sheet1!A:A,Sheet1!B:B)</f>
        <v>DS WERNER SQ RUNG TRIPLE EXT LADDR 2.51M</v>
      </c>
      <c r="F3325" s="13" t="str">
        <f t="shared" si="252"/>
        <v>CROWN  - DS WERNER SQ RUNG TRIPLE EXT LADDR 2.51M</v>
      </c>
      <c r="G3325" s="13"/>
      <c r="H3325" s="91" t="s">
        <v>28</v>
      </c>
      <c r="I3325" s="11" t="s">
        <v>29</v>
      </c>
      <c r="J3325" s="11" t="s">
        <v>29</v>
      </c>
      <c r="K3325" s="11" t="s">
        <v>30</v>
      </c>
      <c r="M3325" s="11" t="s">
        <v>7062</v>
      </c>
      <c r="N3325" s="13">
        <v>3105</v>
      </c>
      <c r="O3325" s="15">
        <f>_xlfn.XLOOKUP(B3325,Sheet1!A:A,Sheet1!E:E)</f>
        <v>187.47</v>
      </c>
      <c r="P3325" s="26"/>
      <c r="Q3325" s="15">
        <f t="shared" si="254"/>
        <v>196.84350000000001</v>
      </c>
      <c r="R3325" s="38">
        <f t="shared" si="255"/>
        <v>202.748805</v>
      </c>
      <c r="S3325" s="26">
        <v>0</v>
      </c>
      <c r="T3325" s="13" t="str">
        <f t="shared" si="253"/>
        <v>Up</v>
      </c>
    </row>
    <row r="3326" spans="1:20" s="14" customFormat="1" hidden="1" x14ac:dyDescent="0.3">
      <c r="A3326" s="11">
        <v>6063087</v>
      </c>
      <c r="B3326" s="11">
        <v>6063087</v>
      </c>
      <c r="C3326" s="11" t="s">
        <v>26</v>
      </c>
      <c r="D3326" s="11" t="s">
        <v>27</v>
      </c>
      <c r="E3326" s="13" t="str">
        <f>_xlfn.XLOOKUP(B3326,Sheet1!A:A,Sheet1!B:B)</f>
        <v>DS WERNER SQ RUNG TRIPLE EXT LADDR 3.09M</v>
      </c>
      <c r="F3326" s="13" t="str">
        <f t="shared" ref="F3326:F3389" si="256">D3326&amp;" - "&amp;E3326</f>
        <v>CROWN  - DS WERNER SQ RUNG TRIPLE EXT LADDR 3.09M</v>
      </c>
      <c r="G3326" s="13"/>
      <c r="H3326" s="91" t="s">
        <v>28</v>
      </c>
      <c r="I3326" s="11" t="s">
        <v>29</v>
      </c>
      <c r="J3326" s="11" t="s">
        <v>29</v>
      </c>
      <c r="K3326" s="11" t="s">
        <v>30</v>
      </c>
      <c r="M3326" s="11" t="s">
        <v>7062</v>
      </c>
      <c r="N3326" s="13">
        <v>3105</v>
      </c>
      <c r="O3326" s="15">
        <f>_xlfn.XLOOKUP(B3326,Sheet1!A:A,Sheet1!E:E)</f>
        <v>229.82</v>
      </c>
      <c r="P3326" s="26"/>
      <c r="Q3326" s="15">
        <f t="shared" si="254"/>
        <v>241.31100000000001</v>
      </c>
      <c r="R3326" s="38">
        <f t="shared" si="255"/>
        <v>248.55033</v>
      </c>
      <c r="S3326" s="26">
        <v>0</v>
      </c>
      <c r="T3326" s="13" t="str">
        <f t="shared" si="253"/>
        <v>Up</v>
      </c>
    </row>
    <row r="3327" spans="1:20" s="14" customFormat="1" hidden="1" x14ac:dyDescent="0.3">
      <c r="A3327" s="11">
        <v>6063088</v>
      </c>
      <c r="B3327" s="11">
        <v>6063088</v>
      </c>
      <c r="C3327" s="11" t="s">
        <v>26</v>
      </c>
      <c r="D3327" s="11" t="s">
        <v>27</v>
      </c>
      <c r="E3327" s="13" t="str">
        <f>_xlfn.XLOOKUP(B3327,Sheet1!A:A,Sheet1!B:B)</f>
        <v>DS WERNER SQ RUNG TRIPLE EXT LADDR 3.67M</v>
      </c>
      <c r="F3327" s="13" t="str">
        <f t="shared" si="256"/>
        <v>CROWN  - DS WERNER SQ RUNG TRIPLE EXT LADDR 3.67M</v>
      </c>
      <c r="G3327" s="13"/>
      <c r="H3327" s="91" t="s">
        <v>28</v>
      </c>
      <c r="I3327" s="11" t="s">
        <v>29</v>
      </c>
      <c r="J3327" s="11" t="s">
        <v>29</v>
      </c>
      <c r="K3327" s="11" t="s">
        <v>30</v>
      </c>
      <c r="M3327" s="11" t="s">
        <v>7062</v>
      </c>
      <c r="N3327" s="13">
        <v>3105</v>
      </c>
      <c r="O3327" s="15">
        <f>_xlfn.XLOOKUP(B3327,Sheet1!A:A,Sheet1!E:E)</f>
        <v>290.27999999999997</v>
      </c>
      <c r="P3327" s="26"/>
      <c r="Q3327" s="15">
        <f t="shared" si="254"/>
        <v>304.79399999999998</v>
      </c>
      <c r="R3327" s="38">
        <f t="shared" si="255"/>
        <v>313.93781999999999</v>
      </c>
      <c r="S3327" s="26">
        <v>0</v>
      </c>
      <c r="T3327" s="13" t="str">
        <f t="shared" si="253"/>
        <v>Up</v>
      </c>
    </row>
    <row r="3328" spans="1:20" s="14" customFormat="1" hidden="1" x14ac:dyDescent="0.3">
      <c r="A3328" s="11">
        <v>6063089</v>
      </c>
      <c r="B3328" s="11">
        <v>6063089</v>
      </c>
      <c r="C3328" s="11" t="s">
        <v>26</v>
      </c>
      <c r="D3328" s="11" t="s">
        <v>27</v>
      </c>
      <c r="E3328" s="13" t="str">
        <f>_xlfn.XLOOKUP(B3328,Sheet1!A:A,Sheet1!B:B)</f>
        <v>DS WERNER SQ RUNG TRIPLE EXT LADDR 4.25M</v>
      </c>
      <c r="F3328" s="13" t="str">
        <f t="shared" si="256"/>
        <v>CROWN  - DS WERNER SQ RUNG TRIPLE EXT LADDR 4.25M</v>
      </c>
      <c r="G3328" s="13"/>
      <c r="H3328" s="91" t="s">
        <v>28</v>
      </c>
      <c r="I3328" s="11" t="s">
        <v>29</v>
      </c>
      <c r="J3328" s="11" t="s">
        <v>29</v>
      </c>
      <c r="K3328" s="11" t="s">
        <v>30</v>
      </c>
      <c r="M3328" s="11" t="s">
        <v>7062</v>
      </c>
      <c r="N3328" s="13">
        <v>3105</v>
      </c>
      <c r="O3328" s="15">
        <f>_xlfn.XLOOKUP(B3328,Sheet1!A:A,Sheet1!E:E)</f>
        <v>344.72</v>
      </c>
      <c r="P3328" s="26"/>
      <c r="Q3328" s="15">
        <f t="shared" si="254"/>
        <v>361.95600000000002</v>
      </c>
      <c r="R3328" s="38">
        <f t="shared" si="255"/>
        <v>372.81468000000001</v>
      </c>
      <c r="S3328" s="26">
        <v>0</v>
      </c>
      <c r="T3328" s="13" t="str">
        <f t="shared" si="253"/>
        <v>Up</v>
      </c>
    </row>
    <row r="3329" spans="1:20" s="14" customFormat="1" hidden="1" x14ac:dyDescent="0.3">
      <c r="A3329" s="11">
        <v>6063090</v>
      </c>
      <c r="B3329" s="11">
        <v>6063090</v>
      </c>
      <c r="C3329" s="11" t="s">
        <v>26</v>
      </c>
      <c r="D3329" s="11" t="s">
        <v>27</v>
      </c>
      <c r="E3329" s="13" t="str">
        <f>_xlfn.XLOOKUP(B3329,Sheet1!A:A,Sheet1!B:B)</f>
        <v>DS WERNER BOX SECTION DBL EXT LADD 1.8M</v>
      </c>
      <c r="F3329" s="13" t="str">
        <f t="shared" si="256"/>
        <v>CROWN  - DS WERNER BOX SECTION DBL EXT LADD 1.8M</v>
      </c>
      <c r="G3329" s="13"/>
      <c r="H3329" s="91" t="s">
        <v>28</v>
      </c>
      <c r="I3329" s="11" t="s">
        <v>29</v>
      </c>
      <c r="J3329" s="11" t="s">
        <v>29</v>
      </c>
      <c r="K3329" s="11" t="s">
        <v>30</v>
      </c>
      <c r="M3329" s="11" t="s">
        <v>7062</v>
      </c>
      <c r="N3329" s="13">
        <v>3105</v>
      </c>
      <c r="O3329" s="15">
        <f>_xlfn.XLOOKUP(B3329,Sheet1!A:A,Sheet1!E:E)</f>
        <v>105.02</v>
      </c>
      <c r="P3329" s="26"/>
      <c r="Q3329" s="15">
        <f t="shared" si="254"/>
        <v>110.271</v>
      </c>
      <c r="R3329" s="38">
        <f t="shared" si="255"/>
        <v>113.57913000000001</v>
      </c>
      <c r="S3329" s="26">
        <v>0</v>
      </c>
      <c r="T3329" s="13" t="str">
        <f t="shared" si="253"/>
        <v>Up</v>
      </c>
    </row>
    <row r="3330" spans="1:20" s="14" customFormat="1" hidden="1" x14ac:dyDescent="0.3">
      <c r="A3330" s="11">
        <v>6063091</v>
      </c>
      <c r="B3330" s="11">
        <v>6063091</v>
      </c>
      <c r="C3330" s="11" t="s">
        <v>26</v>
      </c>
      <c r="D3330" s="11" t="s">
        <v>27</v>
      </c>
      <c r="E3330" s="13" t="str">
        <f>_xlfn.XLOOKUP(B3330,Sheet1!A:A,Sheet1!B:B)</f>
        <v>DS WERNER BOX SECTION DBL EXT LADD 2.4M</v>
      </c>
      <c r="F3330" s="13" t="str">
        <f t="shared" si="256"/>
        <v>CROWN  - DS WERNER BOX SECTION DBL EXT LADD 2.4M</v>
      </c>
      <c r="G3330" s="13"/>
      <c r="H3330" s="91" t="s">
        <v>28</v>
      </c>
      <c r="I3330" s="11" t="s">
        <v>29</v>
      </c>
      <c r="J3330" s="11" t="s">
        <v>29</v>
      </c>
      <c r="K3330" s="11" t="s">
        <v>30</v>
      </c>
      <c r="M3330" s="11" t="s">
        <v>7062</v>
      </c>
      <c r="N3330" s="13">
        <v>3105</v>
      </c>
      <c r="O3330" s="15">
        <f>_xlfn.XLOOKUP(B3330,Sheet1!A:A,Sheet1!E:E)</f>
        <v>129.56</v>
      </c>
      <c r="P3330" s="26"/>
      <c r="Q3330" s="15">
        <f t="shared" si="254"/>
        <v>136.03800000000001</v>
      </c>
      <c r="R3330" s="38">
        <f t="shared" si="255"/>
        <v>140.11914000000002</v>
      </c>
      <c r="S3330" s="26">
        <v>0</v>
      </c>
      <c r="T3330" s="13" t="str">
        <f t="shared" ref="T3330:T3393" si="257">IF(Q3330&gt;=R3330,"No Change","Up")</f>
        <v>Up</v>
      </c>
    </row>
    <row r="3331" spans="1:20" s="14" customFormat="1" hidden="1" x14ac:dyDescent="0.3">
      <c r="A3331" s="11">
        <v>6063092</v>
      </c>
      <c r="B3331" s="11">
        <v>6063092</v>
      </c>
      <c r="C3331" s="11" t="s">
        <v>26</v>
      </c>
      <c r="D3331" s="11" t="s">
        <v>27</v>
      </c>
      <c r="E3331" s="13" t="str">
        <f>_xlfn.XLOOKUP(B3331,Sheet1!A:A,Sheet1!B:B)</f>
        <v>DS WERNER BOX SECTION DBL EXT LADD 3.0M</v>
      </c>
      <c r="F3331" s="13" t="str">
        <f t="shared" si="256"/>
        <v>CROWN  - DS WERNER BOX SECTION DBL EXT LADD 3.0M</v>
      </c>
      <c r="G3331" s="13"/>
      <c r="H3331" s="91" t="s">
        <v>28</v>
      </c>
      <c r="I3331" s="11" t="s">
        <v>29</v>
      </c>
      <c r="J3331" s="11" t="s">
        <v>29</v>
      </c>
      <c r="K3331" s="11" t="s">
        <v>30</v>
      </c>
      <c r="M3331" s="11" t="s">
        <v>7062</v>
      </c>
      <c r="N3331" s="13">
        <v>3105</v>
      </c>
      <c r="O3331" s="15">
        <f>_xlfn.XLOOKUP(B3331,Sheet1!A:A,Sheet1!E:E)</f>
        <v>157.44999999999999</v>
      </c>
      <c r="P3331" s="26"/>
      <c r="Q3331" s="15">
        <f t="shared" si="254"/>
        <v>165.32249999999999</v>
      </c>
      <c r="R3331" s="38">
        <f t="shared" si="255"/>
        <v>170.282175</v>
      </c>
      <c r="S3331" s="26">
        <v>0</v>
      </c>
      <c r="T3331" s="13" t="str">
        <f t="shared" si="257"/>
        <v>Up</v>
      </c>
    </row>
    <row r="3332" spans="1:20" s="14" customFormat="1" hidden="1" x14ac:dyDescent="0.3">
      <c r="A3332" s="11">
        <v>6063093</v>
      </c>
      <c r="B3332" s="11">
        <v>6063093</v>
      </c>
      <c r="C3332" s="11" t="s">
        <v>26</v>
      </c>
      <c r="D3332" s="11" t="s">
        <v>27</v>
      </c>
      <c r="E3332" s="13" t="str">
        <f>_xlfn.XLOOKUP(B3332,Sheet1!A:A,Sheet1!B:B)</f>
        <v>DS WERNER BOX SECTION DBL EXT LADD 3.5M</v>
      </c>
      <c r="F3332" s="13" t="str">
        <f t="shared" si="256"/>
        <v>CROWN  - DS WERNER BOX SECTION DBL EXT LADD 3.5M</v>
      </c>
      <c r="G3332" s="13"/>
      <c r="H3332" s="91" t="s">
        <v>28</v>
      </c>
      <c r="I3332" s="11" t="s">
        <v>29</v>
      </c>
      <c r="J3332" s="11" t="s">
        <v>29</v>
      </c>
      <c r="K3332" s="11" t="s">
        <v>30</v>
      </c>
      <c r="M3332" s="11" t="s">
        <v>7062</v>
      </c>
      <c r="N3332" s="13">
        <v>3105</v>
      </c>
      <c r="O3332" s="15">
        <f>_xlfn.XLOOKUP(B3332,Sheet1!A:A,Sheet1!E:E)</f>
        <v>198.46</v>
      </c>
      <c r="P3332" s="26"/>
      <c r="Q3332" s="15">
        <f t="shared" si="254"/>
        <v>208.38300000000001</v>
      </c>
      <c r="R3332" s="38">
        <f t="shared" si="255"/>
        <v>214.63449000000003</v>
      </c>
      <c r="S3332" s="26">
        <v>0</v>
      </c>
      <c r="T3332" s="13" t="str">
        <f t="shared" si="257"/>
        <v>Up</v>
      </c>
    </row>
    <row r="3333" spans="1:20" s="14" customFormat="1" hidden="1" x14ac:dyDescent="0.3">
      <c r="A3333" s="11">
        <v>6063094</v>
      </c>
      <c r="B3333" s="11">
        <v>6063094</v>
      </c>
      <c r="C3333" s="11" t="s">
        <v>26</v>
      </c>
      <c r="D3333" s="11" t="s">
        <v>27</v>
      </c>
      <c r="E3333" s="13" t="str">
        <f>_xlfn.XLOOKUP(B3333,Sheet1!A:A,Sheet1!B:B)</f>
        <v>DS WERNER BOX SECTION DBL EXT LADD 4.1M</v>
      </c>
      <c r="F3333" s="13" t="str">
        <f t="shared" si="256"/>
        <v>CROWN  - DS WERNER BOX SECTION DBL EXT LADD 4.1M</v>
      </c>
      <c r="G3333" s="13"/>
      <c r="H3333" s="91" t="s">
        <v>28</v>
      </c>
      <c r="I3333" s="11" t="s">
        <v>29</v>
      </c>
      <c r="J3333" s="11" t="s">
        <v>29</v>
      </c>
      <c r="K3333" s="11" t="s">
        <v>30</v>
      </c>
      <c r="M3333" s="11" t="s">
        <v>7062</v>
      </c>
      <c r="N3333" s="13">
        <v>3105</v>
      </c>
      <c r="O3333" s="15">
        <f>_xlfn.XLOOKUP(B3333,Sheet1!A:A,Sheet1!E:E)</f>
        <v>245.49</v>
      </c>
      <c r="P3333" s="26"/>
      <c r="Q3333" s="15">
        <f t="shared" si="254"/>
        <v>257.7645</v>
      </c>
      <c r="R3333" s="38">
        <f t="shared" si="255"/>
        <v>265.497435</v>
      </c>
      <c r="S3333" s="26">
        <v>0</v>
      </c>
      <c r="T3333" s="13" t="str">
        <f t="shared" si="257"/>
        <v>Up</v>
      </c>
    </row>
    <row r="3334" spans="1:20" s="14" customFormat="1" hidden="1" x14ac:dyDescent="0.3">
      <c r="A3334" s="11">
        <v>6063095</v>
      </c>
      <c r="B3334" s="11">
        <v>6063095</v>
      </c>
      <c r="C3334" s="11" t="s">
        <v>26</v>
      </c>
      <c r="D3334" s="11" t="s">
        <v>27</v>
      </c>
      <c r="E3334" s="13" t="str">
        <f>_xlfn.XLOOKUP(B3334,Sheet1!A:A,Sheet1!B:B)</f>
        <v>DS WERNER BOX SECTION DBL EXT LADD 4.4M</v>
      </c>
      <c r="F3334" s="13" t="str">
        <f t="shared" si="256"/>
        <v>CROWN  - DS WERNER BOX SECTION DBL EXT LADD 4.4M</v>
      </c>
      <c r="G3334" s="13"/>
      <c r="H3334" s="91" t="s">
        <v>28</v>
      </c>
      <c r="I3334" s="11" t="s">
        <v>29</v>
      </c>
      <c r="J3334" s="11" t="s">
        <v>29</v>
      </c>
      <c r="K3334" s="11" t="s">
        <v>30</v>
      </c>
      <c r="M3334" s="11" t="s">
        <v>7062</v>
      </c>
      <c r="N3334" s="13">
        <v>3105</v>
      </c>
      <c r="O3334" s="15">
        <f>_xlfn.XLOOKUP(B3334,Sheet1!A:A,Sheet1!E:E)</f>
        <v>254.57</v>
      </c>
      <c r="P3334" s="26"/>
      <c r="Q3334" s="15">
        <f t="shared" si="254"/>
        <v>267.29849999999999</v>
      </c>
      <c r="R3334" s="38">
        <f t="shared" si="255"/>
        <v>275.317455</v>
      </c>
      <c r="S3334" s="26">
        <v>0</v>
      </c>
      <c r="T3334" s="13" t="str">
        <f t="shared" si="257"/>
        <v>Up</v>
      </c>
    </row>
    <row r="3335" spans="1:20" s="14" customFormat="1" hidden="1" x14ac:dyDescent="0.3">
      <c r="A3335" s="11">
        <v>6063096</v>
      </c>
      <c r="B3335" s="11">
        <v>6063096</v>
      </c>
      <c r="C3335" s="11" t="s">
        <v>26</v>
      </c>
      <c r="D3335" s="11" t="s">
        <v>27</v>
      </c>
      <c r="E3335" s="13" t="str">
        <f>_xlfn.XLOOKUP(B3335,Sheet1!A:A,Sheet1!B:B)</f>
        <v>DS WERNER BOX SECTION DBL EXT LADD 4.9M</v>
      </c>
      <c r="F3335" s="13" t="str">
        <f t="shared" si="256"/>
        <v>CROWN  - DS WERNER BOX SECTION DBL EXT LADD 4.9M</v>
      </c>
      <c r="G3335" s="13"/>
      <c r="H3335" s="91" t="s">
        <v>28</v>
      </c>
      <c r="I3335" s="11" t="s">
        <v>29</v>
      </c>
      <c r="J3335" s="11" t="s">
        <v>29</v>
      </c>
      <c r="K3335" s="11" t="s">
        <v>30</v>
      </c>
      <c r="M3335" s="11" t="s">
        <v>7062</v>
      </c>
      <c r="N3335" s="13">
        <v>3105</v>
      </c>
      <c r="O3335" s="15">
        <f>_xlfn.XLOOKUP(B3335,Sheet1!A:A,Sheet1!E:E)</f>
        <v>296.57</v>
      </c>
      <c r="P3335" s="26"/>
      <c r="Q3335" s="15">
        <f t="shared" si="254"/>
        <v>311.39850000000001</v>
      </c>
      <c r="R3335" s="38">
        <f t="shared" si="255"/>
        <v>320.740455</v>
      </c>
      <c r="S3335" s="26">
        <v>0</v>
      </c>
      <c r="T3335" s="13" t="str">
        <f t="shared" si="257"/>
        <v>Up</v>
      </c>
    </row>
    <row r="3336" spans="1:20" s="14" customFormat="1" hidden="1" x14ac:dyDescent="0.3">
      <c r="A3336" s="11">
        <v>6063097</v>
      </c>
      <c r="B3336" s="11">
        <v>6063097</v>
      </c>
      <c r="C3336" s="11" t="s">
        <v>26</v>
      </c>
      <c r="D3336" s="11" t="s">
        <v>27</v>
      </c>
      <c r="E3336" s="13" t="str">
        <f>_xlfn.XLOOKUP(B3336,Sheet1!A:A,Sheet1!B:B)</f>
        <v>DS WERNER BOX SECT TRIPLE EXT LADD 1.8M</v>
      </c>
      <c r="F3336" s="13" t="str">
        <f t="shared" si="256"/>
        <v>CROWN  - DS WERNER BOX SECT TRIPLE EXT LADD 1.8M</v>
      </c>
      <c r="G3336" s="13"/>
      <c r="H3336" s="91" t="s">
        <v>28</v>
      </c>
      <c r="I3336" s="11" t="s">
        <v>29</v>
      </c>
      <c r="J3336" s="11" t="s">
        <v>29</v>
      </c>
      <c r="K3336" s="11" t="s">
        <v>30</v>
      </c>
      <c r="M3336" s="11" t="s">
        <v>7062</v>
      </c>
      <c r="N3336" s="13">
        <v>3105</v>
      </c>
      <c r="O3336" s="15">
        <f>_xlfn.XLOOKUP(B3336,Sheet1!A:A,Sheet1!E:E)</f>
        <v>152.16999999999999</v>
      </c>
      <c r="P3336" s="26"/>
      <c r="Q3336" s="15">
        <f t="shared" si="254"/>
        <v>159.77849999999998</v>
      </c>
      <c r="R3336" s="38">
        <f t="shared" si="255"/>
        <v>164.57185499999997</v>
      </c>
      <c r="S3336" s="26">
        <v>0</v>
      </c>
      <c r="T3336" s="13" t="str">
        <f t="shared" si="257"/>
        <v>Up</v>
      </c>
    </row>
    <row r="3337" spans="1:20" s="14" customFormat="1" hidden="1" x14ac:dyDescent="0.3">
      <c r="A3337" s="11">
        <v>6063098</v>
      </c>
      <c r="B3337" s="11">
        <v>6063098</v>
      </c>
      <c r="C3337" s="11" t="s">
        <v>26</v>
      </c>
      <c r="D3337" s="11" t="s">
        <v>27</v>
      </c>
      <c r="E3337" s="13" t="str">
        <f>_xlfn.XLOOKUP(B3337,Sheet1!A:A,Sheet1!B:B)</f>
        <v>DS WERNER BOX SECT TRIPLE EXT LADD 2.4M</v>
      </c>
      <c r="F3337" s="13" t="str">
        <f t="shared" si="256"/>
        <v>CROWN  - DS WERNER BOX SECT TRIPLE EXT LADD 2.4M</v>
      </c>
      <c r="G3337" s="13"/>
      <c r="H3337" s="91" t="s">
        <v>28</v>
      </c>
      <c r="I3337" s="11" t="s">
        <v>29</v>
      </c>
      <c r="J3337" s="11" t="s">
        <v>29</v>
      </c>
      <c r="K3337" s="11" t="s">
        <v>30</v>
      </c>
      <c r="M3337" s="11" t="s">
        <v>7062</v>
      </c>
      <c r="N3337" s="13">
        <v>3105</v>
      </c>
      <c r="O3337" s="15">
        <f>_xlfn.XLOOKUP(B3337,Sheet1!A:A,Sheet1!E:E)</f>
        <v>191.2</v>
      </c>
      <c r="P3337" s="26"/>
      <c r="Q3337" s="15">
        <f t="shared" si="254"/>
        <v>200.76</v>
      </c>
      <c r="R3337" s="38">
        <f t="shared" si="255"/>
        <v>206.78280000000001</v>
      </c>
      <c r="S3337" s="26">
        <v>0</v>
      </c>
      <c r="T3337" s="13" t="str">
        <f t="shared" si="257"/>
        <v>Up</v>
      </c>
    </row>
    <row r="3338" spans="1:20" s="14" customFormat="1" hidden="1" x14ac:dyDescent="0.3">
      <c r="A3338" s="11">
        <v>6063099</v>
      </c>
      <c r="B3338" s="11">
        <v>6063099</v>
      </c>
      <c r="C3338" s="11" t="s">
        <v>26</v>
      </c>
      <c r="D3338" s="11" t="s">
        <v>27</v>
      </c>
      <c r="E3338" s="13" t="str">
        <f>_xlfn.XLOOKUP(B3338,Sheet1!A:A,Sheet1!B:B)</f>
        <v>DS WERNER BOX SECT TRIPLE EXT LADD 3.0M</v>
      </c>
      <c r="F3338" s="13" t="str">
        <f t="shared" si="256"/>
        <v>CROWN  - DS WERNER BOX SECT TRIPLE EXT LADD 3.0M</v>
      </c>
      <c r="G3338" s="13"/>
      <c r="H3338" s="91" t="s">
        <v>28</v>
      </c>
      <c r="I3338" s="11" t="s">
        <v>29</v>
      </c>
      <c r="J3338" s="11" t="s">
        <v>29</v>
      </c>
      <c r="K3338" s="11" t="s">
        <v>30</v>
      </c>
      <c r="M3338" s="11" t="s">
        <v>7062</v>
      </c>
      <c r="N3338" s="13">
        <v>3105</v>
      </c>
      <c r="O3338" s="15">
        <f>_xlfn.XLOOKUP(B3338,Sheet1!A:A,Sheet1!E:E)</f>
        <v>256.17</v>
      </c>
      <c r="P3338" s="26"/>
      <c r="Q3338" s="15">
        <f t="shared" si="254"/>
        <v>268.97850000000005</v>
      </c>
      <c r="R3338" s="38">
        <f t="shared" si="255"/>
        <v>277.04785500000008</v>
      </c>
      <c r="S3338" s="26">
        <v>0</v>
      </c>
      <c r="T3338" s="13" t="str">
        <f t="shared" si="257"/>
        <v>Up</v>
      </c>
    </row>
    <row r="3339" spans="1:20" s="14" customFormat="1" hidden="1" x14ac:dyDescent="0.3">
      <c r="A3339" s="11">
        <v>6063100</v>
      </c>
      <c r="B3339" s="11">
        <v>6063100</v>
      </c>
      <c r="C3339" s="11" t="s">
        <v>26</v>
      </c>
      <c r="D3339" s="11" t="s">
        <v>27</v>
      </c>
      <c r="E3339" s="13" t="str">
        <f>_xlfn.XLOOKUP(B3339,Sheet1!A:A,Sheet1!B:B)</f>
        <v>DS WERNER BOX SECT TRIPLE EXT LADD 3.5M</v>
      </c>
      <c r="F3339" s="13" t="str">
        <f t="shared" si="256"/>
        <v>CROWN  - DS WERNER BOX SECT TRIPLE EXT LADD 3.5M</v>
      </c>
      <c r="G3339" s="13"/>
      <c r="H3339" s="91" t="s">
        <v>28</v>
      </c>
      <c r="I3339" s="11" t="s">
        <v>29</v>
      </c>
      <c r="J3339" s="11" t="s">
        <v>29</v>
      </c>
      <c r="K3339" s="11" t="s">
        <v>30</v>
      </c>
      <c r="M3339" s="11" t="s">
        <v>7062</v>
      </c>
      <c r="N3339" s="13">
        <v>3105</v>
      </c>
      <c r="O3339" s="15">
        <f>_xlfn.XLOOKUP(B3339,Sheet1!A:A,Sheet1!E:E)</f>
        <v>321.49</v>
      </c>
      <c r="P3339" s="26"/>
      <c r="Q3339" s="15">
        <f t="shared" si="254"/>
        <v>337.56450000000001</v>
      </c>
      <c r="R3339" s="38">
        <f t="shared" si="255"/>
        <v>347.69143500000001</v>
      </c>
      <c r="S3339" s="26">
        <v>0</v>
      </c>
      <c r="T3339" s="13" t="str">
        <f t="shared" si="257"/>
        <v>Up</v>
      </c>
    </row>
    <row r="3340" spans="1:20" s="14" customFormat="1" hidden="1" x14ac:dyDescent="0.3">
      <c r="A3340" s="11">
        <v>6063101</v>
      </c>
      <c r="B3340" s="11">
        <v>6063101</v>
      </c>
      <c r="C3340" s="11" t="s">
        <v>26</v>
      </c>
      <c r="D3340" s="11" t="s">
        <v>27</v>
      </c>
      <c r="E3340" s="13" t="str">
        <f>_xlfn.XLOOKUP(B3340,Sheet1!A:A,Sheet1!B:B)</f>
        <v>DS WERNER BOX SECT TRIPLE EXT LADD 4.1M</v>
      </c>
      <c r="F3340" s="13" t="str">
        <f t="shared" si="256"/>
        <v>CROWN  - DS WERNER BOX SECT TRIPLE EXT LADD 4.1M</v>
      </c>
      <c r="G3340" s="13"/>
      <c r="H3340" s="91" t="s">
        <v>28</v>
      </c>
      <c r="I3340" s="11" t="s">
        <v>29</v>
      </c>
      <c r="J3340" s="11" t="s">
        <v>29</v>
      </c>
      <c r="K3340" s="11" t="s">
        <v>30</v>
      </c>
      <c r="M3340" s="11" t="s">
        <v>7062</v>
      </c>
      <c r="N3340" s="13">
        <v>3105</v>
      </c>
      <c r="O3340" s="15">
        <f>_xlfn.XLOOKUP(B3340,Sheet1!A:A,Sheet1!E:E)</f>
        <v>360.93</v>
      </c>
      <c r="P3340" s="26"/>
      <c r="Q3340" s="15">
        <f t="shared" si="254"/>
        <v>378.97650000000004</v>
      </c>
      <c r="R3340" s="38">
        <f t="shared" si="255"/>
        <v>390.34579500000007</v>
      </c>
      <c r="S3340" s="26">
        <v>0</v>
      </c>
      <c r="T3340" s="13" t="str">
        <f t="shared" si="257"/>
        <v>Up</v>
      </c>
    </row>
    <row r="3341" spans="1:20" s="14" customFormat="1" hidden="1" x14ac:dyDescent="0.3">
      <c r="A3341" s="11">
        <v>6063102</v>
      </c>
      <c r="B3341" s="11">
        <v>6063102</v>
      </c>
      <c r="C3341" s="11" t="s">
        <v>26</v>
      </c>
      <c r="D3341" s="11" t="s">
        <v>27</v>
      </c>
      <c r="E3341" s="13" t="str">
        <f>_xlfn.XLOOKUP(B3341,Sheet1!A:A,Sheet1!B:B)</f>
        <v>DS WERNER TELESCOPIC EXTENSION LADD 2.9M</v>
      </c>
      <c r="F3341" s="13" t="str">
        <f t="shared" si="256"/>
        <v>CROWN  - DS WERNER TELESCOPIC EXTENSION LADD 2.9M</v>
      </c>
      <c r="G3341" s="13"/>
      <c r="H3341" s="91" t="s">
        <v>28</v>
      </c>
      <c r="I3341" s="11" t="s">
        <v>29</v>
      </c>
      <c r="J3341" s="11" t="s">
        <v>29</v>
      </c>
      <c r="K3341" s="11" t="s">
        <v>30</v>
      </c>
      <c r="M3341" s="11" t="s">
        <v>7062</v>
      </c>
      <c r="N3341" s="13">
        <v>3105</v>
      </c>
      <c r="O3341" s="15">
        <f>_xlfn.XLOOKUP(B3341,Sheet1!A:A,Sheet1!E:E)</f>
        <v>130.5</v>
      </c>
      <c r="P3341" s="26"/>
      <c r="Q3341" s="15">
        <f t="shared" si="254"/>
        <v>137.02500000000001</v>
      </c>
      <c r="R3341" s="38">
        <f t="shared" si="255"/>
        <v>141.13575</v>
      </c>
      <c r="S3341" s="26">
        <v>0</v>
      </c>
      <c r="T3341" s="13" t="str">
        <f t="shared" si="257"/>
        <v>Up</v>
      </c>
    </row>
    <row r="3342" spans="1:20" s="14" customFormat="1" hidden="1" x14ac:dyDescent="0.3">
      <c r="A3342" s="11">
        <v>6063104</v>
      </c>
      <c r="B3342" s="11">
        <v>6063104</v>
      </c>
      <c r="C3342" s="11" t="s">
        <v>26</v>
      </c>
      <c r="D3342" s="11" t="s">
        <v>27</v>
      </c>
      <c r="E3342" s="13" t="str">
        <f>_xlfn.XLOOKUP(B3342,Sheet1!A:A,Sheet1!B:B)</f>
        <v>DS WERNER TELESCOPIC EXTENSION LADD 3.2M</v>
      </c>
      <c r="F3342" s="13" t="str">
        <f t="shared" si="256"/>
        <v>CROWN  - DS WERNER TELESCOPIC EXTENSION LADD 3.2M</v>
      </c>
      <c r="G3342" s="13"/>
      <c r="H3342" s="91" t="s">
        <v>28</v>
      </c>
      <c r="I3342" s="11" t="s">
        <v>29</v>
      </c>
      <c r="J3342" s="11" t="s">
        <v>29</v>
      </c>
      <c r="K3342" s="11" t="s">
        <v>30</v>
      </c>
      <c r="M3342" s="11" t="s">
        <v>7062</v>
      </c>
      <c r="N3342" s="13">
        <v>3105</v>
      </c>
      <c r="O3342" s="15">
        <f>_xlfn.XLOOKUP(B3342,Sheet1!A:A,Sheet1!E:E)</f>
        <v>151.22999999999999</v>
      </c>
      <c r="P3342" s="26"/>
      <c r="Q3342" s="15">
        <f t="shared" si="254"/>
        <v>158.79149999999998</v>
      </c>
      <c r="R3342" s="38">
        <f t="shared" si="255"/>
        <v>163.55524499999999</v>
      </c>
      <c r="S3342" s="26">
        <v>0</v>
      </c>
      <c r="T3342" s="13" t="str">
        <f t="shared" si="257"/>
        <v>Up</v>
      </c>
    </row>
    <row r="3343" spans="1:20" s="14" customFormat="1" hidden="1" x14ac:dyDescent="0.3">
      <c r="A3343" s="11">
        <v>6063105</v>
      </c>
      <c r="B3343" s="11">
        <v>6063105</v>
      </c>
      <c r="C3343" s="11" t="s">
        <v>26</v>
      </c>
      <c r="D3343" s="11" t="s">
        <v>27</v>
      </c>
      <c r="E3343" s="13" t="str">
        <f>_xlfn.XLOOKUP(B3343,Sheet1!A:A,Sheet1!B:B)</f>
        <v>DS WERNER SOFT CLOSE TELE EXT LADD 2.6M</v>
      </c>
      <c r="F3343" s="13" t="str">
        <f t="shared" si="256"/>
        <v>CROWN  - DS WERNER SOFT CLOSE TELE EXT LADD 2.6M</v>
      </c>
      <c r="G3343" s="13"/>
      <c r="H3343" s="91" t="s">
        <v>28</v>
      </c>
      <c r="I3343" s="11" t="s">
        <v>29</v>
      </c>
      <c r="J3343" s="11" t="s">
        <v>29</v>
      </c>
      <c r="K3343" s="11" t="s">
        <v>30</v>
      </c>
      <c r="M3343" s="11" t="s">
        <v>7062</v>
      </c>
      <c r="N3343" s="13">
        <v>3105</v>
      </c>
      <c r="O3343" s="15">
        <f>_xlfn.XLOOKUP(B3343,Sheet1!A:A,Sheet1!E:E)</f>
        <v>119.9</v>
      </c>
      <c r="P3343" s="26"/>
      <c r="Q3343" s="15">
        <f t="shared" si="254"/>
        <v>125.89500000000001</v>
      </c>
      <c r="R3343" s="38">
        <f t="shared" si="255"/>
        <v>129.67185000000001</v>
      </c>
      <c r="S3343" s="26">
        <v>0</v>
      </c>
      <c r="T3343" s="13" t="str">
        <f t="shared" si="257"/>
        <v>Up</v>
      </c>
    </row>
    <row r="3344" spans="1:20" s="14" customFormat="1" hidden="1" x14ac:dyDescent="0.3">
      <c r="A3344" s="11">
        <v>6063106</v>
      </c>
      <c r="B3344" s="11">
        <v>6063106</v>
      </c>
      <c r="C3344" s="11" t="s">
        <v>26</v>
      </c>
      <c r="D3344" s="11" t="s">
        <v>27</v>
      </c>
      <c r="E3344" s="13" t="str">
        <f>_xlfn.XLOOKUP(B3344,Sheet1!A:A,Sheet1!B:B)</f>
        <v>DS WERNER SOFT CLOSE TELE EXT LADD 2.9M</v>
      </c>
      <c r="F3344" s="13" t="str">
        <f t="shared" si="256"/>
        <v>CROWN  - DS WERNER SOFT CLOSE TELE EXT LADD 2.9M</v>
      </c>
      <c r="G3344" s="13"/>
      <c r="H3344" s="91" t="s">
        <v>28</v>
      </c>
      <c r="I3344" s="11" t="s">
        <v>29</v>
      </c>
      <c r="J3344" s="11" t="s">
        <v>29</v>
      </c>
      <c r="K3344" s="11" t="s">
        <v>30</v>
      </c>
      <c r="M3344" s="11" t="s">
        <v>7062</v>
      </c>
      <c r="N3344" s="13">
        <v>3105</v>
      </c>
      <c r="O3344" s="15">
        <f>_xlfn.XLOOKUP(B3344,Sheet1!A:A,Sheet1!E:E)</f>
        <v>147.16</v>
      </c>
      <c r="P3344" s="26"/>
      <c r="Q3344" s="15">
        <f t="shared" si="254"/>
        <v>154.518</v>
      </c>
      <c r="R3344" s="38">
        <f t="shared" si="255"/>
        <v>159.15353999999999</v>
      </c>
      <c r="S3344" s="26">
        <v>0</v>
      </c>
      <c r="T3344" s="13" t="str">
        <f t="shared" si="257"/>
        <v>Up</v>
      </c>
    </row>
    <row r="3345" spans="1:20" s="14" customFormat="1" hidden="1" x14ac:dyDescent="0.3">
      <c r="A3345" s="11">
        <v>6063107</v>
      </c>
      <c r="B3345" s="11">
        <v>6063107</v>
      </c>
      <c r="C3345" s="11" t="s">
        <v>26</v>
      </c>
      <c r="D3345" s="11" t="s">
        <v>27</v>
      </c>
      <c r="E3345" s="13" t="str">
        <f>_xlfn.XLOOKUP(B3345,Sheet1!A:A,Sheet1!B:B)</f>
        <v>DS WERNER ALFLO FGLASS DBL EXT LADD 2.5M</v>
      </c>
      <c r="F3345" s="13" t="str">
        <f t="shared" si="256"/>
        <v>CROWN  - DS WERNER ALFLO FGLASS DBL EXT LADD 2.5M</v>
      </c>
      <c r="G3345" s="13"/>
      <c r="H3345" s="91" t="s">
        <v>28</v>
      </c>
      <c r="I3345" s="11" t="s">
        <v>29</v>
      </c>
      <c r="J3345" s="11" t="s">
        <v>29</v>
      </c>
      <c r="K3345" s="11" t="s">
        <v>30</v>
      </c>
      <c r="M3345" s="11" t="s">
        <v>7062</v>
      </c>
      <c r="N3345" s="13">
        <v>3105</v>
      </c>
      <c r="O3345" s="15">
        <f>_xlfn.XLOOKUP(B3345,Sheet1!A:A,Sheet1!E:E)</f>
        <v>246.28</v>
      </c>
      <c r="P3345" s="26"/>
      <c r="Q3345" s="15">
        <f t="shared" si="254"/>
        <v>258.59399999999999</v>
      </c>
      <c r="R3345" s="38">
        <f t="shared" si="255"/>
        <v>266.35181999999998</v>
      </c>
      <c r="S3345" s="26">
        <v>0</v>
      </c>
      <c r="T3345" s="13" t="str">
        <f t="shared" si="257"/>
        <v>Up</v>
      </c>
    </row>
    <row r="3346" spans="1:20" s="14" customFormat="1" hidden="1" x14ac:dyDescent="0.3">
      <c r="A3346" s="11">
        <v>6063108</v>
      </c>
      <c r="B3346" s="11">
        <v>6063108</v>
      </c>
      <c r="C3346" s="11" t="s">
        <v>26</v>
      </c>
      <c r="D3346" s="11" t="s">
        <v>27</v>
      </c>
      <c r="E3346" s="13" t="str">
        <f>_xlfn.XLOOKUP(B3346,Sheet1!A:A,Sheet1!B:B)</f>
        <v>DS WERNER ALFLO FGLASS DBL EXT LADD 3.1M</v>
      </c>
      <c r="F3346" s="13" t="str">
        <f t="shared" si="256"/>
        <v>CROWN  - DS WERNER ALFLO FGLASS DBL EXT LADD 3.1M</v>
      </c>
      <c r="G3346" s="13"/>
      <c r="H3346" s="91" t="s">
        <v>28</v>
      </c>
      <c r="I3346" s="11" t="s">
        <v>29</v>
      </c>
      <c r="J3346" s="11" t="s">
        <v>29</v>
      </c>
      <c r="K3346" s="11" t="s">
        <v>30</v>
      </c>
      <c r="M3346" s="11" t="s">
        <v>7062</v>
      </c>
      <c r="N3346" s="13">
        <v>3105</v>
      </c>
      <c r="O3346" s="15">
        <f>_xlfn.XLOOKUP(B3346,Sheet1!A:A,Sheet1!E:E)</f>
        <v>278.45999999999998</v>
      </c>
      <c r="P3346" s="26"/>
      <c r="Q3346" s="15">
        <f t="shared" si="254"/>
        <v>292.38299999999998</v>
      </c>
      <c r="R3346" s="38">
        <f t="shared" si="255"/>
        <v>301.15449000000001</v>
      </c>
      <c r="S3346" s="26">
        <v>0</v>
      </c>
      <c r="T3346" s="13" t="str">
        <f t="shared" si="257"/>
        <v>Up</v>
      </c>
    </row>
    <row r="3347" spans="1:20" s="14" customFormat="1" hidden="1" x14ac:dyDescent="0.3">
      <c r="A3347" s="11">
        <v>6063109</v>
      </c>
      <c r="B3347" s="11">
        <v>6063109</v>
      </c>
      <c r="C3347" s="11" t="s">
        <v>26</v>
      </c>
      <c r="D3347" s="11" t="s">
        <v>27</v>
      </c>
      <c r="E3347" s="13" t="str">
        <f>_xlfn.XLOOKUP(B3347,Sheet1!A:A,Sheet1!B:B)</f>
        <v>DS WERNER ALFLO FGLASS DBL EXT LADD 3.5M</v>
      </c>
      <c r="F3347" s="13" t="str">
        <f t="shared" si="256"/>
        <v>CROWN  - DS WERNER ALFLO FGLASS DBL EXT LADD 3.5M</v>
      </c>
      <c r="G3347" s="13"/>
      <c r="H3347" s="91" t="s">
        <v>28</v>
      </c>
      <c r="I3347" s="11" t="s">
        <v>29</v>
      </c>
      <c r="J3347" s="11" t="s">
        <v>29</v>
      </c>
      <c r="K3347" s="11" t="s">
        <v>30</v>
      </c>
      <c r="M3347" s="11" t="s">
        <v>7062</v>
      </c>
      <c r="N3347" s="13">
        <v>3105</v>
      </c>
      <c r="O3347" s="15">
        <f>_xlfn.XLOOKUP(B3347,Sheet1!A:A,Sheet1!E:E)</f>
        <v>315.75</v>
      </c>
      <c r="P3347" s="26"/>
      <c r="Q3347" s="15">
        <f t="shared" ref="Q3347:Q3410" si="258">O3347*1.05</f>
        <v>331.53750000000002</v>
      </c>
      <c r="R3347" s="38">
        <f t="shared" si="255"/>
        <v>341.48362500000002</v>
      </c>
      <c r="S3347" s="26">
        <v>0</v>
      </c>
      <c r="T3347" s="13" t="str">
        <f t="shared" si="257"/>
        <v>Up</v>
      </c>
    </row>
    <row r="3348" spans="1:20" s="14" customFormat="1" hidden="1" x14ac:dyDescent="0.3">
      <c r="A3348" s="11">
        <v>6063110</v>
      </c>
      <c r="B3348" s="11">
        <v>6063110</v>
      </c>
      <c r="C3348" s="11" t="s">
        <v>26</v>
      </c>
      <c r="D3348" s="11" t="s">
        <v>27</v>
      </c>
      <c r="E3348" s="13" t="str">
        <f>_xlfn.XLOOKUP(B3348,Sheet1!A:A,Sheet1!B:B)</f>
        <v>DS WERNER ALFLO FGLASS DBL EXT LADD 3.9M</v>
      </c>
      <c r="F3348" s="13" t="str">
        <f t="shared" si="256"/>
        <v>CROWN  - DS WERNER ALFLO FGLASS DBL EXT LADD 3.9M</v>
      </c>
      <c r="G3348" s="13"/>
      <c r="H3348" s="91" t="s">
        <v>28</v>
      </c>
      <c r="I3348" s="11" t="s">
        <v>29</v>
      </c>
      <c r="J3348" s="11" t="s">
        <v>29</v>
      </c>
      <c r="K3348" s="11" t="s">
        <v>30</v>
      </c>
      <c r="M3348" s="11" t="s">
        <v>7062</v>
      </c>
      <c r="N3348" s="13">
        <v>3105</v>
      </c>
      <c r="O3348" s="15">
        <f>_xlfn.XLOOKUP(B3348,Sheet1!A:A,Sheet1!E:E)</f>
        <v>333.63</v>
      </c>
      <c r="P3348" s="26"/>
      <c r="Q3348" s="15">
        <f t="shared" si="258"/>
        <v>350.31150000000002</v>
      </c>
      <c r="R3348" s="38">
        <f t="shared" si="255"/>
        <v>360.82084500000002</v>
      </c>
      <c r="S3348" s="26">
        <v>0</v>
      </c>
      <c r="T3348" s="13" t="str">
        <f t="shared" si="257"/>
        <v>Up</v>
      </c>
    </row>
    <row r="3349" spans="1:20" s="14" customFormat="1" hidden="1" x14ac:dyDescent="0.3">
      <c r="A3349" s="11">
        <v>6063111</v>
      </c>
      <c r="B3349" s="11">
        <v>6063111</v>
      </c>
      <c r="C3349" s="11" t="s">
        <v>26</v>
      </c>
      <c r="D3349" s="11" t="s">
        <v>27</v>
      </c>
      <c r="E3349" s="13" t="str">
        <f>_xlfn.XLOOKUP(B3349,Sheet1!A:A,Sheet1!B:B)</f>
        <v>DS WERNER ALFLO FGLASS DBL EXT LADD 4.5M</v>
      </c>
      <c r="F3349" s="13" t="str">
        <f t="shared" si="256"/>
        <v>CROWN  - DS WERNER ALFLO FGLASS DBL EXT LADD 4.5M</v>
      </c>
      <c r="G3349" s="13"/>
      <c r="H3349" s="91" t="s">
        <v>28</v>
      </c>
      <c r="I3349" s="11" t="s">
        <v>29</v>
      </c>
      <c r="J3349" s="11" t="s">
        <v>29</v>
      </c>
      <c r="K3349" s="11" t="s">
        <v>30</v>
      </c>
      <c r="M3349" s="11" t="s">
        <v>7062</v>
      </c>
      <c r="N3349" s="13">
        <v>3105</v>
      </c>
      <c r="O3349" s="15">
        <f>_xlfn.XLOOKUP(B3349,Sheet1!A:A,Sheet1!E:E)</f>
        <v>381.47</v>
      </c>
      <c r="P3349" s="26"/>
      <c r="Q3349" s="15">
        <f t="shared" si="258"/>
        <v>400.54350000000005</v>
      </c>
      <c r="R3349" s="38">
        <f t="shared" si="255"/>
        <v>412.55980500000004</v>
      </c>
      <c r="S3349" s="26">
        <v>0</v>
      </c>
      <c r="T3349" s="13" t="str">
        <f t="shared" si="257"/>
        <v>Up</v>
      </c>
    </row>
    <row r="3350" spans="1:20" s="14" customFormat="1" hidden="1" x14ac:dyDescent="0.3">
      <c r="A3350" s="11">
        <v>6063112</v>
      </c>
      <c r="B3350" s="11">
        <v>6063112</v>
      </c>
      <c r="C3350" s="11" t="s">
        <v>26</v>
      </c>
      <c r="D3350" s="11" t="s">
        <v>27</v>
      </c>
      <c r="E3350" s="13" t="str">
        <f>_xlfn.XLOOKUP(B3350,Sheet1!A:A,Sheet1!B:B)</f>
        <v>DS WERNER ALFLO UTILITY LADDER     2.5M</v>
      </c>
      <c r="F3350" s="13" t="str">
        <f t="shared" si="256"/>
        <v>CROWN  - DS WERNER ALFLO UTILITY LADDER     2.5M</v>
      </c>
      <c r="G3350" s="13"/>
      <c r="H3350" s="91" t="s">
        <v>28</v>
      </c>
      <c r="I3350" s="11" t="s">
        <v>29</v>
      </c>
      <c r="J3350" s="11" t="s">
        <v>29</v>
      </c>
      <c r="K3350" s="11" t="s">
        <v>30</v>
      </c>
      <c r="M3350" s="11" t="s">
        <v>7062</v>
      </c>
      <c r="N3350" s="13">
        <v>3105</v>
      </c>
      <c r="O3350" s="15">
        <f>_xlfn.XLOOKUP(B3350,Sheet1!A:A,Sheet1!E:E)</f>
        <v>489.26</v>
      </c>
      <c r="P3350" s="26"/>
      <c r="Q3350" s="15">
        <f t="shared" si="258"/>
        <v>513.72299999999996</v>
      </c>
      <c r="R3350" s="38">
        <f t="shared" si="255"/>
        <v>529.13468999999998</v>
      </c>
      <c r="S3350" s="26">
        <v>0</v>
      </c>
      <c r="T3350" s="13" t="str">
        <f t="shared" si="257"/>
        <v>Up</v>
      </c>
    </row>
    <row r="3351" spans="1:20" s="14" customFormat="1" hidden="1" x14ac:dyDescent="0.3">
      <c r="A3351" s="11">
        <v>6063113</v>
      </c>
      <c r="B3351" s="11">
        <v>6063113</v>
      </c>
      <c r="C3351" s="11" t="s">
        <v>26</v>
      </c>
      <c r="D3351" s="11" t="s">
        <v>27</v>
      </c>
      <c r="E3351" s="13" t="str">
        <f>_xlfn.XLOOKUP(B3351,Sheet1!A:A,Sheet1!B:B)</f>
        <v>DS WERNER ALFLO UTILITY LADDER     3.1M</v>
      </c>
      <c r="F3351" s="13" t="str">
        <f t="shared" si="256"/>
        <v>CROWN  - DS WERNER ALFLO UTILITY LADDER     3.1M</v>
      </c>
      <c r="G3351" s="13"/>
      <c r="H3351" s="91" t="s">
        <v>28</v>
      </c>
      <c r="I3351" s="11" t="s">
        <v>29</v>
      </c>
      <c r="J3351" s="11" t="s">
        <v>29</v>
      </c>
      <c r="K3351" s="11" t="s">
        <v>30</v>
      </c>
      <c r="M3351" s="11" t="s">
        <v>7062</v>
      </c>
      <c r="N3351" s="13">
        <v>3105</v>
      </c>
      <c r="O3351" s="15">
        <f>_xlfn.XLOOKUP(B3351,Sheet1!A:A,Sheet1!E:E)</f>
        <v>551.05999999999995</v>
      </c>
      <c r="P3351" s="26"/>
      <c r="Q3351" s="15">
        <f t="shared" si="258"/>
        <v>578.61299999999994</v>
      </c>
      <c r="R3351" s="38">
        <f t="shared" si="255"/>
        <v>595.97138999999993</v>
      </c>
      <c r="S3351" s="26">
        <v>0</v>
      </c>
      <c r="T3351" s="13" t="str">
        <f t="shared" si="257"/>
        <v>Up</v>
      </c>
    </row>
    <row r="3352" spans="1:20" s="14" customFormat="1" hidden="1" x14ac:dyDescent="0.3">
      <c r="A3352" s="11">
        <v>6063114</v>
      </c>
      <c r="B3352" s="11">
        <v>6063114</v>
      </c>
      <c r="C3352" s="11" t="s">
        <v>26</v>
      </c>
      <c r="D3352" s="11" t="s">
        <v>27</v>
      </c>
      <c r="E3352" s="13" t="str">
        <f>_xlfn.XLOOKUP(B3352,Sheet1!A:A,Sheet1!B:B)</f>
        <v>DS WERNER ALFLO UTILITY LADDER     3.5M</v>
      </c>
      <c r="F3352" s="13" t="str">
        <f t="shared" si="256"/>
        <v>CROWN  - DS WERNER ALFLO UTILITY LADDER     3.5M</v>
      </c>
      <c r="G3352" s="13"/>
      <c r="H3352" s="91" t="s">
        <v>28</v>
      </c>
      <c r="I3352" s="11" t="s">
        <v>29</v>
      </c>
      <c r="J3352" s="11" t="s">
        <v>29</v>
      </c>
      <c r="K3352" s="11" t="s">
        <v>30</v>
      </c>
      <c r="M3352" s="11" t="s">
        <v>7062</v>
      </c>
      <c r="N3352" s="13">
        <v>3105</v>
      </c>
      <c r="O3352" s="15">
        <f>_xlfn.XLOOKUP(B3352,Sheet1!A:A,Sheet1!E:E)</f>
        <v>560.65</v>
      </c>
      <c r="P3352" s="26"/>
      <c r="Q3352" s="15">
        <f t="shared" si="258"/>
        <v>588.6825</v>
      </c>
      <c r="R3352" s="38">
        <f t="shared" si="255"/>
        <v>606.34297500000002</v>
      </c>
      <c r="S3352" s="26">
        <v>0</v>
      </c>
      <c r="T3352" s="13" t="str">
        <f t="shared" si="257"/>
        <v>Up</v>
      </c>
    </row>
    <row r="3353" spans="1:20" s="14" customFormat="1" hidden="1" x14ac:dyDescent="0.3">
      <c r="A3353" s="11">
        <v>6063115</v>
      </c>
      <c r="B3353" s="11">
        <v>6063115</v>
      </c>
      <c r="C3353" s="11" t="s">
        <v>26</v>
      </c>
      <c r="D3353" s="11" t="s">
        <v>27</v>
      </c>
      <c r="E3353" s="13" t="str">
        <f>_xlfn.XLOOKUP(B3353,Sheet1!A:A,Sheet1!B:B)</f>
        <v>DS WERNER ALFLO UTILITY LADDER     4.5M</v>
      </c>
      <c r="F3353" s="13" t="str">
        <f t="shared" si="256"/>
        <v>CROWN  - DS WERNER ALFLO UTILITY LADDER     4.5M</v>
      </c>
      <c r="G3353" s="13"/>
      <c r="H3353" s="91" t="s">
        <v>28</v>
      </c>
      <c r="I3353" s="11" t="s">
        <v>29</v>
      </c>
      <c r="J3353" s="11" t="s">
        <v>29</v>
      </c>
      <c r="K3353" s="11" t="s">
        <v>30</v>
      </c>
      <c r="M3353" s="11" t="s">
        <v>7062</v>
      </c>
      <c r="N3353" s="13">
        <v>3105</v>
      </c>
      <c r="O3353" s="15">
        <f>_xlfn.XLOOKUP(B3353,Sheet1!A:A,Sheet1!E:E)</f>
        <v>659.52</v>
      </c>
      <c r="P3353" s="26"/>
      <c r="Q3353" s="15">
        <f t="shared" si="258"/>
        <v>692.49599999999998</v>
      </c>
      <c r="R3353" s="38">
        <f t="shared" si="255"/>
        <v>713.27088000000003</v>
      </c>
      <c r="S3353" s="26">
        <v>0</v>
      </c>
      <c r="T3353" s="13" t="str">
        <f t="shared" si="257"/>
        <v>Up</v>
      </c>
    </row>
    <row r="3354" spans="1:20" s="14" customFormat="1" hidden="1" x14ac:dyDescent="0.3">
      <c r="A3354" s="11">
        <v>6063116</v>
      </c>
      <c r="B3354" s="11">
        <v>6063116</v>
      </c>
      <c r="C3354" s="11" t="s">
        <v>26</v>
      </c>
      <c r="D3354" s="11" t="s">
        <v>27</v>
      </c>
      <c r="E3354" s="13" t="str">
        <f>_xlfn.XLOOKUP(B3354,Sheet1!A:A,Sheet1!B:B)</f>
        <v>DS WERNER ALFLO UTILITY LADDER     4.8M</v>
      </c>
      <c r="F3354" s="13" t="str">
        <f t="shared" si="256"/>
        <v>CROWN  - DS WERNER ALFLO UTILITY LADDER     4.8M</v>
      </c>
      <c r="G3354" s="13"/>
      <c r="H3354" s="91" t="s">
        <v>28</v>
      </c>
      <c r="I3354" s="11" t="s">
        <v>29</v>
      </c>
      <c r="J3354" s="11" t="s">
        <v>29</v>
      </c>
      <c r="K3354" s="11" t="s">
        <v>30</v>
      </c>
      <c r="M3354" s="11" t="s">
        <v>7062</v>
      </c>
      <c r="N3354" s="13">
        <v>3105</v>
      </c>
      <c r="O3354" s="15">
        <f>_xlfn.XLOOKUP(B3354,Sheet1!A:A,Sheet1!E:E)</f>
        <v>638.89</v>
      </c>
      <c r="P3354" s="26"/>
      <c r="Q3354" s="15">
        <f t="shared" si="258"/>
        <v>670.83450000000005</v>
      </c>
      <c r="R3354" s="38">
        <f t="shared" si="255"/>
        <v>690.95953500000007</v>
      </c>
      <c r="S3354" s="26">
        <v>0</v>
      </c>
      <c r="T3354" s="13" t="str">
        <f t="shared" si="257"/>
        <v>Up</v>
      </c>
    </row>
    <row r="3355" spans="1:20" s="14" customFormat="1" hidden="1" x14ac:dyDescent="0.3">
      <c r="A3355" s="11">
        <v>6063117</v>
      </c>
      <c r="B3355" s="11">
        <v>6063117</v>
      </c>
      <c r="C3355" s="11" t="s">
        <v>26</v>
      </c>
      <c r="D3355" s="11" t="s">
        <v>27</v>
      </c>
      <c r="E3355" s="13" t="str">
        <f>_xlfn.XLOOKUP(B3355,Sheet1!A:A,Sheet1!B:B)</f>
        <v>DS WERNER EXTENDING ROOF LADDER    3.20M</v>
      </c>
      <c r="F3355" s="13" t="str">
        <f t="shared" si="256"/>
        <v>CROWN  - DS WERNER EXTENDING ROOF LADDER    3.20M</v>
      </c>
      <c r="G3355" s="13"/>
      <c r="H3355" s="91" t="s">
        <v>28</v>
      </c>
      <c r="I3355" s="11" t="s">
        <v>29</v>
      </c>
      <c r="J3355" s="11" t="s">
        <v>29</v>
      </c>
      <c r="K3355" s="11" t="s">
        <v>30</v>
      </c>
      <c r="M3355" s="11" t="s">
        <v>7062</v>
      </c>
      <c r="N3355" s="13">
        <v>3105</v>
      </c>
      <c r="O3355" s="15">
        <f>_xlfn.XLOOKUP(B3355,Sheet1!A:A,Sheet1!E:E)</f>
        <v>229.77</v>
      </c>
      <c r="P3355" s="26"/>
      <c r="Q3355" s="15">
        <f t="shared" si="258"/>
        <v>241.25850000000003</v>
      </c>
      <c r="R3355" s="38">
        <f t="shared" si="255"/>
        <v>248.49625500000005</v>
      </c>
      <c r="S3355" s="26">
        <v>0</v>
      </c>
      <c r="T3355" s="13" t="str">
        <f t="shared" si="257"/>
        <v>Up</v>
      </c>
    </row>
    <row r="3356" spans="1:20" s="14" customFormat="1" hidden="1" x14ac:dyDescent="0.3">
      <c r="A3356" s="11">
        <v>6054380</v>
      </c>
      <c r="B3356" s="11">
        <v>6054380</v>
      </c>
      <c r="C3356" s="11" t="s">
        <v>26</v>
      </c>
      <c r="D3356" s="11" t="s">
        <v>27</v>
      </c>
      <c r="E3356" s="13" t="str">
        <f>_xlfn.XLOOKUP(B3356,Sheet1!A:A,Sheet1!B:B)</f>
        <v>DS YOUNGMAN LADDER STAY</v>
      </c>
      <c r="F3356" s="13" t="str">
        <f t="shared" si="256"/>
        <v>CROWN  - DS YOUNGMAN LADDER STAY</v>
      </c>
      <c r="G3356" s="13"/>
      <c r="H3356" s="91" t="s">
        <v>28</v>
      </c>
      <c r="I3356" s="11" t="s">
        <v>29</v>
      </c>
      <c r="J3356" s="11" t="s">
        <v>29</v>
      </c>
      <c r="K3356" s="11" t="s">
        <v>30</v>
      </c>
      <c r="M3356" s="11" t="s">
        <v>7062</v>
      </c>
      <c r="N3356" s="13">
        <v>3105</v>
      </c>
      <c r="O3356" s="15">
        <f>_xlfn.XLOOKUP(B3356,Sheet1!A:A,Sheet1!E:E)</f>
        <v>30</v>
      </c>
      <c r="P3356" s="26">
        <f>_xlfn.XLOOKUP(A3356,Sheet2!F:F,Sheet2!H:H)</f>
        <v>0</v>
      </c>
      <c r="Q3356" s="29">
        <f t="shared" si="258"/>
        <v>31.5</v>
      </c>
      <c r="R3356" s="38">
        <f t="shared" si="255"/>
        <v>32.445</v>
      </c>
      <c r="S3356" s="26">
        <v>0</v>
      </c>
      <c r="T3356" s="13" t="str">
        <f t="shared" si="257"/>
        <v>Up</v>
      </c>
    </row>
    <row r="3357" spans="1:20" s="14" customFormat="1" hidden="1" x14ac:dyDescent="0.3">
      <c r="A3357" s="11">
        <v>6054373</v>
      </c>
      <c r="B3357" s="11">
        <v>6054373</v>
      </c>
      <c r="C3357" s="11" t="s">
        <v>26</v>
      </c>
      <c r="D3357" s="11" t="s">
        <v>27</v>
      </c>
      <c r="E3357" s="13" t="str">
        <f>_xlfn.XLOOKUP(B3357,Sheet1!A:A,Sheet1!B:B)</f>
        <v>DS YOUNGMAN DISC ALU LADDER 2 SECT 3.66M</v>
      </c>
      <c r="F3357" s="13" t="str">
        <f t="shared" si="256"/>
        <v>CROWN  - DS YOUNGMAN DISC ALU LADDER 2 SECT 3.66M</v>
      </c>
      <c r="G3357" s="13"/>
      <c r="H3357" s="91" t="s">
        <v>28</v>
      </c>
      <c r="I3357" s="11" t="s">
        <v>29</v>
      </c>
      <c r="J3357" s="11" t="s">
        <v>29</v>
      </c>
      <c r="K3357" s="11" t="s">
        <v>30</v>
      </c>
      <c r="M3357" s="11" t="s">
        <v>7062</v>
      </c>
      <c r="N3357" s="13">
        <v>3105</v>
      </c>
      <c r="O3357" s="15">
        <f>_xlfn.XLOOKUP(B3357,Sheet1!A:A,Sheet1!E:E)</f>
        <v>183.99</v>
      </c>
      <c r="P3357" s="26"/>
      <c r="Q3357" s="15">
        <f t="shared" si="258"/>
        <v>193.18950000000001</v>
      </c>
      <c r="R3357" s="38">
        <f t="shared" si="255"/>
        <v>198.985185</v>
      </c>
      <c r="S3357" s="26">
        <v>0</v>
      </c>
      <c r="T3357" s="13" t="str">
        <f t="shared" si="257"/>
        <v>Up</v>
      </c>
    </row>
    <row r="3358" spans="1:20" s="14" customFormat="1" hidden="1" x14ac:dyDescent="0.3">
      <c r="A3358" s="11">
        <v>6053245</v>
      </c>
      <c r="B3358" s="11">
        <v>6053245</v>
      </c>
      <c r="C3358" s="11" t="s">
        <v>26</v>
      </c>
      <c r="D3358" s="11" t="s">
        <v>27</v>
      </c>
      <c r="E3358" s="13" t="str">
        <f>_xlfn.XLOOKUP(B3358,Sheet1!A:A,Sheet1!B:B)</f>
        <v>DS LYTE ARTICULATED FEET FOR EXT LADDERS</v>
      </c>
      <c r="F3358" s="13" t="str">
        <f t="shared" si="256"/>
        <v>CROWN  - DS LYTE ARTICULATED FEET FOR EXT LADDERS</v>
      </c>
      <c r="G3358" s="13"/>
      <c r="H3358" s="91" t="s">
        <v>28</v>
      </c>
      <c r="I3358" s="11" t="s">
        <v>29</v>
      </c>
      <c r="J3358" s="11" t="s">
        <v>29</v>
      </c>
      <c r="K3358" s="11" t="s">
        <v>30</v>
      </c>
      <c r="M3358" s="11" t="s">
        <v>7062</v>
      </c>
      <c r="N3358" s="13">
        <v>3105</v>
      </c>
      <c r="O3358" s="15">
        <f>_xlfn.XLOOKUP(B3358,Sheet1!A:A,Sheet1!E:E)</f>
        <v>13.9</v>
      </c>
      <c r="P3358" s="26"/>
      <c r="Q3358" s="15">
        <f t="shared" si="258"/>
        <v>14.595000000000001</v>
      </c>
      <c r="R3358" s="38">
        <f t="shared" si="255"/>
        <v>15.032850000000002</v>
      </c>
      <c r="S3358" s="26">
        <v>0</v>
      </c>
      <c r="T3358" s="13" t="str">
        <f t="shared" si="257"/>
        <v>Up</v>
      </c>
    </row>
    <row r="3359" spans="1:20" s="14" customFormat="1" hidden="1" x14ac:dyDescent="0.3">
      <c r="A3359" s="11">
        <v>6050289</v>
      </c>
      <c r="B3359" s="11">
        <v>6050289</v>
      </c>
      <c r="C3359" s="11" t="s">
        <v>26</v>
      </c>
      <c r="D3359" s="11" t="s">
        <v>27</v>
      </c>
      <c r="E3359" s="13" t="str">
        <f>_xlfn.XLOOKUP(B3359,Sheet1!A:A,Sheet1!B:B)</f>
        <v>DS LYTE STANDARD STABILISER UNIT</v>
      </c>
      <c r="F3359" s="13" t="str">
        <f t="shared" si="256"/>
        <v>CROWN  - DS LYTE STANDARD STABILISER UNIT</v>
      </c>
      <c r="G3359" s="13"/>
      <c r="H3359" s="91" t="s">
        <v>28</v>
      </c>
      <c r="I3359" s="11" t="s">
        <v>29</v>
      </c>
      <c r="J3359" s="11" t="s">
        <v>29</v>
      </c>
      <c r="K3359" s="11" t="s">
        <v>30</v>
      </c>
      <c r="M3359" s="11" t="s">
        <v>7062</v>
      </c>
      <c r="N3359" s="13">
        <v>3105</v>
      </c>
      <c r="O3359" s="15">
        <f>_xlfn.XLOOKUP(B3359,Sheet1!A:A,Sheet1!E:E)</f>
        <v>88.46</v>
      </c>
      <c r="P3359" s="26"/>
      <c r="Q3359" s="29">
        <f t="shared" si="258"/>
        <v>92.882999999999996</v>
      </c>
      <c r="R3359" s="38">
        <f t="shared" si="255"/>
        <v>95.669489999999996</v>
      </c>
      <c r="S3359" s="26">
        <v>0</v>
      </c>
      <c r="T3359" s="13" t="str">
        <f t="shared" si="257"/>
        <v>Up</v>
      </c>
    </row>
    <row r="3360" spans="1:20" s="14" customFormat="1" hidden="1" x14ac:dyDescent="0.3">
      <c r="A3360" s="11">
        <v>6050274</v>
      </c>
      <c r="B3360" s="11">
        <v>6050274</v>
      </c>
      <c r="C3360" s="11" t="s">
        <v>26</v>
      </c>
      <c r="D3360" s="11" t="s">
        <v>27</v>
      </c>
      <c r="E3360" s="13" t="str">
        <f>_xlfn.XLOOKUP(B3360,Sheet1!A:A,Sheet1!B:B)</f>
        <v>DS LYTE UNIVERSAL ROOF HOOK</v>
      </c>
      <c r="F3360" s="13" t="str">
        <f t="shared" si="256"/>
        <v>CROWN  - DS LYTE UNIVERSAL ROOF HOOK</v>
      </c>
      <c r="G3360" s="13"/>
      <c r="H3360" s="91" t="s">
        <v>28</v>
      </c>
      <c r="I3360" s="11" t="s">
        <v>29</v>
      </c>
      <c r="J3360" s="11" t="s">
        <v>29</v>
      </c>
      <c r="K3360" s="11" t="s">
        <v>30</v>
      </c>
      <c r="M3360" s="11" t="s">
        <v>7062</v>
      </c>
      <c r="N3360" s="13">
        <v>3105</v>
      </c>
      <c r="O3360" s="15">
        <f>_xlfn.XLOOKUP(B3360,Sheet1!A:A,Sheet1!E:E)</f>
        <v>100.46</v>
      </c>
      <c r="P3360" s="26"/>
      <c r="Q3360" s="15">
        <f t="shared" si="258"/>
        <v>105.483</v>
      </c>
      <c r="R3360" s="38">
        <f t="shared" si="255"/>
        <v>108.64749</v>
      </c>
      <c r="S3360" s="26">
        <v>0</v>
      </c>
      <c r="T3360" s="13" t="str">
        <f t="shared" si="257"/>
        <v>Up</v>
      </c>
    </row>
    <row r="3361" spans="1:20" s="14" customFormat="1" hidden="1" x14ac:dyDescent="0.3">
      <c r="A3361" s="11">
        <v>6049346</v>
      </c>
      <c r="B3361" s="11">
        <v>6049346</v>
      </c>
      <c r="C3361" s="11" t="s">
        <v>26</v>
      </c>
      <c r="D3361" s="11" t="s">
        <v>27</v>
      </c>
      <c r="E3361" s="13" t="str">
        <f>_xlfn.XLOOKUP(B3361,Sheet1!A:A,Sheet1!B:B)</f>
        <v>DS LYTE FIBREGLASS PLAT STEP 6TRD NGFBP6</v>
      </c>
      <c r="F3361" s="13" t="str">
        <f t="shared" si="256"/>
        <v>CROWN  - DS LYTE FIBREGLASS PLAT STEP 6TRD NGFBP6</v>
      </c>
      <c r="G3361" s="13"/>
      <c r="H3361" s="91" t="s">
        <v>28</v>
      </c>
      <c r="I3361" s="11" t="s">
        <v>29</v>
      </c>
      <c r="J3361" s="11" t="s">
        <v>29</v>
      </c>
      <c r="K3361" s="11" t="s">
        <v>30</v>
      </c>
      <c r="M3361" s="11" t="s">
        <v>7062</v>
      </c>
      <c r="N3361" s="13">
        <v>3105</v>
      </c>
      <c r="O3361" s="15">
        <f>_xlfn.XLOOKUP(B3361,Sheet1!A:A,Sheet1!E:E)</f>
        <v>117.5</v>
      </c>
      <c r="P3361" s="26"/>
      <c r="Q3361" s="29">
        <f t="shared" si="258"/>
        <v>123.375</v>
      </c>
      <c r="R3361" s="38">
        <f t="shared" si="255"/>
        <v>127.07625</v>
      </c>
      <c r="S3361" s="26">
        <v>0</v>
      </c>
      <c r="T3361" s="13" t="str">
        <f t="shared" si="257"/>
        <v>Up</v>
      </c>
    </row>
    <row r="3362" spans="1:20" s="14" customFormat="1" hidden="1" x14ac:dyDescent="0.3">
      <c r="A3362" s="11">
        <v>6049156</v>
      </c>
      <c r="B3362" s="11">
        <v>6049156</v>
      </c>
      <c r="C3362" s="11" t="s">
        <v>26</v>
      </c>
      <c r="D3362" s="11" t="s">
        <v>27</v>
      </c>
      <c r="E3362" s="13" t="str">
        <f>_xlfn.XLOOKUP(B3362,Sheet1!A:A,Sheet1!B:B)</f>
        <v>DS LYTE TELE LADDER SYSTEM 4 X 4 RUNGS</v>
      </c>
      <c r="F3362" s="13" t="str">
        <f t="shared" si="256"/>
        <v>CROWN  - DS LYTE TELE LADDER SYSTEM 4 X 4 RUNGS</v>
      </c>
      <c r="G3362" s="13"/>
      <c r="H3362" s="91" t="s">
        <v>28</v>
      </c>
      <c r="I3362" s="11" t="s">
        <v>29</v>
      </c>
      <c r="J3362" s="11" t="s">
        <v>29</v>
      </c>
      <c r="K3362" s="11" t="s">
        <v>30</v>
      </c>
      <c r="M3362" s="11" t="s">
        <v>7062</v>
      </c>
      <c r="N3362" s="13">
        <v>3105</v>
      </c>
      <c r="O3362" s="15">
        <f>_xlfn.XLOOKUP(B3362,Sheet1!A:A,Sheet1!E:E)</f>
        <v>272.14</v>
      </c>
      <c r="P3362" s="26"/>
      <c r="Q3362" s="29">
        <f t="shared" si="258"/>
        <v>285.74700000000001</v>
      </c>
      <c r="R3362" s="38">
        <f t="shared" si="255"/>
        <v>294.31941</v>
      </c>
      <c r="S3362" s="26">
        <v>0</v>
      </c>
      <c r="T3362" s="13" t="str">
        <f t="shared" si="257"/>
        <v>Up</v>
      </c>
    </row>
    <row r="3363" spans="1:20" s="14" customFormat="1" hidden="1" x14ac:dyDescent="0.3">
      <c r="A3363" s="11">
        <v>6048307</v>
      </c>
      <c r="B3363" s="11">
        <v>6048307</v>
      </c>
      <c r="C3363" s="11" t="s">
        <v>26</v>
      </c>
      <c r="D3363" s="11" t="s">
        <v>27</v>
      </c>
      <c r="E3363" s="13" t="str">
        <f>_xlfn.XLOOKUP(B3363,Sheet1!A:A,Sheet1!B:B)</f>
        <v>DS LYTE LADDER STAY</v>
      </c>
      <c r="F3363" s="13" t="str">
        <f t="shared" si="256"/>
        <v>CROWN  - DS LYTE LADDER STAY</v>
      </c>
      <c r="G3363" s="13"/>
      <c r="H3363" s="91" t="s">
        <v>28</v>
      </c>
      <c r="I3363" s="11" t="s">
        <v>29</v>
      </c>
      <c r="J3363" s="11" t="s">
        <v>29</v>
      </c>
      <c r="K3363" s="11" t="s">
        <v>30</v>
      </c>
      <c r="M3363" s="11" t="s">
        <v>7062</v>
      </c>
      <c r="N3363" s="13">
        <v>3105</v>
      </c>
      <c r="O3363" s="15">
        <f>_xlfn.XLOOKUP(B3363,Sheet1!A:A,Sheet1!E:E)</f>
        <v>51.29</v>
      </c>
      <c r="P3363" s="26"/>
      <c r="Q3363" s="29">
        <f t="shared" si="258"/>
        <v>53.854500000000002</v>
      </c>
      <c r="R3363" s="38">
        <f t="shared" si="255"/>
        <v>55.470135000000006</v>
      </c>
      <c r="S3363" s="26">
        <v>0</v>
      </c>
      <c r="T3363" s="13" t="str">
        <f t="shared" si="257"/>
        <v>Up</v>
      </c>
    </row>
    <row r="3364" spans="1:20" s="14" customFormat="1" hidden="1" x14ac:dyDescent="0.3">
      <c r="A3364" s="11">
        <v>6048305</v>
      </c>
      <c r="B3364" s="11">
        <v>6048305</v>
      </c>
      <c r="C3364" s="11" t="s">
        <v>26</v>
      </c>
      <c r="D3364" s="11" t="s">
        <v>27</v>
      </c>
      <c r="E3364" s="13" t="str">
        <f>_xlfn.XLOOKUP(B3364,Sheet1!A:A,Sheet1!B:B)</f>
        <v>DS LYTE ROOF RACK CLAMPS + PADLOCK PAIR</v>
      </c>
      <c r="F3364" s="13" t="str">
        <f t="shared" si="256"/>
        <v>CROWN  - DS LYTE ROOF RACK CLAMPS + PADLOCK PAIR</v>
      </c>
      <c r="G3364" s="13"/>
      <c r="H3364" s="91" t="s">
        <v>28</v>
      </c>
      <c r="I3364" s="11" t="s">
        <v>29</v>
      </c>
      <c r="J3364" s="11" t="s">
        <v>29</v>
      </c>
      <c r="K3364" s="11" t="s">
        <v>30</v>
      </c>
      <c r="M3364" s="11" t="s">
        <v>7062</v>
      </c>
      <c r="N3364" s="13">
        <v>3105</v>
      </c>
      <c r="O3364" s="15">
        <f>_xlfn.XLOOKUP(B3364,Sheet1!A:A,Sheet1!E:E)</f>
        <v>32.479999999999997</v>
      </c>
      <c r="P3364" s="26"/>
      <c r="Q3364" s="15">
        <f t="shared" si="258"/>
        <v>34.103999999999999</v>
      </c>
      <c r="R3364" s="38">
        <f t="shared" si="255"/>
        <v>35.127119999999998</v>
      </c>
      <c r="S3364" s="26">
        <v>0</v>
      </c>
      <c r="T3364" s="13" t="str">
        <f t="shared" si="257"/>
        <v>Up</v>
      </c>
    </row>
    <row r="3365" spans="1:20" s="14" customFormat="1" hidden="1" x14ac:dyDescent="0.3">
      <c r="A3365" s="11">
        <v>6048297</v>
      </c>
      <c r="B3365" s="11">
        <v>6048297</v>
      </c>
      <c r="C3365" s="11" t="s">
        <v>26</v>
      </c>
      <c r="D3365" s="11" t="s">
        <v>27</v>
      </c>
      <c r="E3365" s="13" t="str">
        <f>_xlfn.XLOOKUP(B3365,Sheet1!A:A,Sheet1!B:B)</f>
        <v>DS LYTE ALUM CL1 SWING STEP 8TRD   NESS8</v>
      </c>
      <c r="F3365" s="13" t="str">
        <f t="shared" si="256"/>
        <v>CROWN  - DS LYTE ALUM CL1 SWING STEP 8TRD   NESS8</v>
      </c>
      <c r="G3365" s="13"/>
      <c r="H3365" s="91" t="s">
        <v>28</v>
      </c>
      <c r="I3365" s="11" t="s">
        <v>29</v>
      </c>
      <c r="J3365" s="11" t="s">
        <v>29</v>
      </c>
      <c r="K3365" s="11" t="s">
        <v>30</v>
      </c>
      <c r="M3365" s="11" t="s">
        <v>7062</v>
      </c>
      <c r="N3365" s="13">
        <v>3105</v>
      </c>
      <c r="O3365" s="15">
        <f>_xlfn.XLOOKUP(B3365,Sheet1!A:A,Sheet1!E:E)</f>
        <v>139.63999999999999</v>
      </c>
      <c r="P3365" s="26"/>
      <c r="Q3365" s="29">
        <f t="shared" si="258"/>
        <v>146.62199999999999</v>
      </c>
      <c r="R3365" s="38">
        <f t="shared" ref="R3365:R3402" si="259">Q3365*1.03</f>
        <v>151.02065999999999</v>
      </c>
      <c r="S3365" s="26">
        <v>0</v>
      </c>
      <c r="T3365" s="13" t="str">
        <f t="shared" si="257"/>
        <v>Up</v>
      </c>
    </row>
    <row r="3366" spans="1:20" s="14" customFormat="1" hidden="1" x14ac:dyDescent="0.3">
      <c r="A3366" s="11">
        <v>6043210</v>
      </c>
      <c r="B3366" s="11">
        <v>6043210</v>
      </c>
      <c r="C3366" s="11" t="s">
        <v>26</v>
      </c>
      <c r="D3366" s="11" t="s">
        <v>27</v>
      </c>
      <c r="E3366" s="13" t="str">
        <f>_xlfn.XLOOKUP(B3366,Sheet1!A:A,Sheet1!B:B)</f>
        <v>DS LADDERLIMB LADDER HOOK</v>
      </c>
      <c r="F3366" s="13" t="str">
        <f t="shared" si="256"/>
        <v>CROWN  - DS LADDERLIMB LADDER HOOK</v>
      </c>
      <c r="G3366" s="13"/>
      <c r="H3366" s="91" t="s">
        <v>28</v>
      </c>
      <c r="I3366" s="11" t="s">
        <v>29</v>
      </c>
      <c r="J3366" s="11" t="s">
        <v>29</v>
      </c>
      <c r="K3366" s="11" t="s">
        <v>30</v>
      </c>
      <c r="M3366" s="11" t="s">
        <v>7062</v>
      </c>
      <c r="N3366" s="13">
        <v>3105</v>
      </c>
      <c r="O3366" s="15">
        <f>_xlfn.XLOOKUP(B3366,Sheet1!A:A,Sheet1!E:E)</f>
        <v>33.200000000000003</v>
      </c>
      <c r="P3366" s="26"/>
      <c r="Q3366" s="15">
        <f t="shared" si="258"/>
        <v>34.860000000000007</v>
      </c>
      <c r="R3366" s="38">
        <f t="shared" si="259"/>
        <v>35.905800000000006</v>
      </c>
      <c r="S3366" s="26">
        <v>0</v>
      </c>
      <c r="T3366" s="13" t="str">
        <f t="shared" si="257"/>
        <v>Up</v>
      </c>
    </row>
    <row r="3367" spans="1:20" s="14" customFormat="1" hidden="1" x14ac:dyDescent="0.3">
      <c r="A3367" s="11">
        <v>6042351</v>
      </c>
      <c r="B3367" s="11">
        <v>6042351</v>
      </c>
      <c r="C3367" s="11" t="s">
        <v>26</v>
      </c>
      <c r="D3367" s="11" t="s">
        <v>27</v>
      </c>
      <c r="E3367" s="13" t="str">
        <f>_xlfn.XLOOKUP(B3367,Sheet1!A:A,Sheet1!B:B)</f>
        <v>DS PRODEC SQUARE ALUMIN WORKSTAND  600MM</v>
      </c>
      <c r="F3367" s="13" t="str">
        <f t="shared" si="256"/>
        <v>CROWN  - DS PRODEC SQUARE ALUMIN WORKSTAND  600MM</v>
      </c>
      <c r="G3367" s="13"/>
      <c r="H3367" s="91" t="s">
        <v>28</v>
      </c>
      <c r="I3367" s="11" t="s">
        <v>29</v>
      </c>
      <c r="J3367" s="11" t="s">
        <v>29</v>
      </c>
      <c r="K3367" s="11" t="s">
        <v>30</v>
      </c>
      <c r="M3367" s="11" t="s">
        <v>7062</v>
      </c>
      <c r="N3367" s="13">
        <v>3105</v>
      </c>
      <c r="O3367" s="15">
        <f>_xlfn.XLOOKUP(B3367,Sheet1!A:A,Sheet1!E:E)</f>
        <v>64.25</v>
      </c>
      <c r="P3367" s="26"/>
      <c r="Q3367" s="29">
        <f t="shared" si="258"/>
        <v>67.462500000000006</v>
      </c>
      <c r="R3367" s="38">
        <f t="shared" si="259"/>
        <v>69.48637500000001</v>
      </c>
      <c r="S3367" s="26">
        <v>0</v>
      </c>
      <c r="T3367" s="13" t="str">
        <f t="shared" si="257"/>
        <v>Up</v>
      </c>
    </row>
    <row r="3368" spans="1:20" s="14" customFormat="1" hidden="1" x14ac:dyDescent="0.3">
      <c r="A3368" s="11">
        <v>6042159</v>
      </c>
      <c r="B3368" s="11">
        <v>6042159</v>
      </c>
      <c r="C3368" s="11" t="s">
        <v>26</v>
      </c>
      <c r="D3368" s="11" t="s">
        <v>27</v>
      </c>
      <c r="E3368" s="13" t="str">
        <f>_xlfn.XLOOKUP(B3368,Sheet1!A:A,Sheet1!B:B)</f>
        <v>DS YOUNGMAN ALU EN131 ATLAS STEPS  4TRD</v>
      </c>
      <c r="F3368" s="13" t="str">
        <f t="shared" si="256"/>
        <v>CROWN  - DS YOUNGMAN ALU EN131 ATLAS STEPS  4TRD</v>
      </c>
      <c r="G3368" s="13"/>
      <c r="H3368" s="91" t="s">
        <v>28</v>
      </c>
      <c r="I3368" s="11" t="s">
        <v>29</v>
      </c>
      <c r="J3368" s="11" t="s">
        <v>29</v>
      </c>
      <c r="K3368" s="11" t="s">
        <v>30</v>
      </c>
      <c r="M3368" s="11" t="s">
        <v>7062</v>
      </c>
      <c r="N3368" s="13">
        <v>3105</v>
      </c>
      <c r="O3368" s="15">
        <f>_xlfn.XLOOKUP(B3368,Sheet1!A:A,Sheet1!E:E)</f>
        <v>40</v>
      </c>
      <c r="P3368" s="26"/>
      <c r="Q3368" s="29">
        <f t="shared" si="258"/>
        <v>42</v>
      </c>
      <c r="R3368" s="38">
        <f t="shared" si="259"/>
        <v>43.26</v>
      </c>
      <c r="S3368" s="26">
        <v>0</v>
      </c>
      <c r="T3368" s="13" t="str">
        <f t="shared" si="257"/>
        <v>Up</v>
      </c>
    </row>
    <row r="3369" spans="1:20" s="14" customFormat="1" hidden="1" x14ac:dyDescent="0.3">
      <c r="A3369" s="11">
        <v>6042158</v>
      </c>
      <c r="B3369" s="11">
        <v>6042158</v>
      </c>
      <c r="C3369" s="11" t="s">
        <v>26</v>
      </c>
      <c r="D3369" s="11" t="s">
        <v>27</v>
      </c>
      <c r="E3369" s="13" t="str">
        <f>_xlfn.XLOOKUP(B3369,Sheet1!A:A,Sheet1!B:B)</f>
        <v>DS YOUNGMAN ATLAS PLATFORM STEPS   3TRD</v>
      </c>
      <c r="F3369" s="13" t="str">
        <f t="shared" si="256"/>
        <v>CROWN  - DS YOUNGMAN ATLAS PLATFORM STEPS   3TRD</v>
      </c>
      <c r="G3369" s="13"/>
      <c r="H3369" s="91" t="s">
        <v>28</v>
      </c>
      <c r="I3369" s="11" t="s">
        <v>29</v>
      </c>
      <c r="J3369" s="11" t="s">
        <v>29</v>
      </c>
      <c r="K3369" s="11" t="s">
        <v>30</v>
      </c>
      <c r="M3369" s="11" t="s">
        <v>7062</v>
      </c>
      <c r="N3369" s="13">
        <v>3105</v>
      </c>
      <c r="O3369" s="15">
        <f>_xlfn.XLOOKUP(B3369,Sheet1!A:A,Sheet1!E:E)</f>
        <v>47.25</v>
      </c>
      <c r="P3369" s="26"/>
      <c r="Q3369" s="29">
        <f t="shared" si="258"/>
        <v>49.612500000000004</v>
      </c>
      <c r="R3369" s="38">
        <f t="shared" si="259"/>
        <v>51.100875000000009</v>
      </c>
      <c r="S3369" s="26">
        <v>0</v>
      </c>
      <c r="T3369" s="13" t="str">
        <f t="shared" si="257"/>
        <v>Up</v>
      </c>
    </row>
    <row r="3370" spans="1:20" s="14" customFormat="1" hidden="1" x14ac:dyDescent="0.3">
      <c r="A3370" s="11">
        <v>6041794</v>
      </c>
      <c r="B3370" s="11">
        <v>6041794</v>
      </c>
      <c r="C3370" s="11" t="s">
        <v>26</v>
      </c>
      <c r="D3370" s="11" t="s">
        <v>27</v>
      </c>
      <c r="E3370" s="13" t="str">
        <f>_xlfn.XLOOKUP(B3370,Sheet1!A:A,Sheet1!B:B)</f>
        <v>DS LFI TRADE LADDER STAY          M7XS04</v>
      </c>
      <c r="F3370" s="13" t="str">
        <f t="shared" si="256"/>
        <v>CROWN  - DS LFI TRADE LADDER STAY          M7XS04</v>
      </c>
      <c r="G3370" s="13"/>
      <c r="H3370" s="91" t="s">
        <v>28</v>
      </c>
      <c r="I3370" s="11" t="s">
        <v>29</v>
      </c>
      <c r="J3370" s="11" t="s">
        <v>29</v>
      </c>
      <c r="K3370" s="11" t="s">
        <v>30</v>
      </c>
      <c r="M3370" s="11" t="s">
        <v>7062</v>
      </c>
      <c r="N3370" s="13">
        <v>3105</v>
      </c>
      <c r="O3370" s="15">
        <f>_xlfn.XLOOKUP(B3370,Sheet1!A:A,Sheet1!E:E)</f>
        <v>20.67</v>
      </c>
      <c r="P3370" s="26"/>
      <c r="Q3370" s="29">
        <f t="shared" si="258"/>
        <v>21.703500000000002</v>
      </c>
      <c r="R3370" s="38">
        <f t="shared" si="259"/>
        <v>22.354605000000003</v>
      </c>
      <c r="S3370" s="26">
        <v>0</v>
      </c>
      <c r="T3370" s="13" t="str">
        <f t="shared" si="257"/>
        <v>Up</v>
      </c>
    </row>
    <row r="3371" spans="1:20" s="14" customFormat="1" hidden="1" x14ac:dyDescent="0.3">
      <c r="A3371" s="11">
        <v>6041756</v>
      </c>
      <c r="B3371" s="11">
        <v>6041756</v>
      </c>
      <c r="C3371" s="11" t="s">
        <v>26</v>
      </c>
      <c r="D3371" s="11" t="s">
        <v>27</v>
      </c>
      <c r="E3371" s="13" t="str">
        <f>_xlfn.XLOOKUP(B3371,Sheet1!A:A,Sheet1!B:B)</f>
        <v>DS LFI ALU CL1 DBL PUSH LAD 6.25M H1DP35</v>
      </c>
      <c r="F3371" s="13" t="str">
        <f t="shared" si="256"/>
        <v>CROWN  - DS LFI ALU CL1 DBL PUSH LAD 6.25M H1DP35</v>
      </c>
      <c r="G3371" s="13"/>
      <c r="H3371" s="91" t="s">
        <v>28</v>
      </c>
      <c r="I3371" s="11" t="s">
        <v>29</v>
      </c>
      <c r="J3371" s="11" t="s">
        <v>29</v>
      </c>
      <c r="K3371" s="11" t="s">
        <v>30</v>
      </c>
      <c r="M3371" s="11" t="s">
        <v>7062</v>
      </c>
      <c r="N3371" s="13">
        <v>3105</v>
      </c>
      <c r="O3371" s="15">
        <f>_xlfn.XLOOKUP(B3371,Sheet1!A:A,Sheet1!E:E)</f>
        <v>103.63</v>
      </c>
      <c r="P3371" s="26"/>
      <c r="Q3371" s="15">
        <f t="shared" si="258"/>
        <v>108.8115</v>
      </c>
      <c r="R3371" s="38">
        <f t="shared" si="259"/>
        <v>112.075845</v>
      </c>
      <c r="S3371" s="26">
        <v>0</v>
      </c>
      <c r="T3371" s="13" t="str">
        <f t="shared" si="257"/>
        <v>Up</v>
      </c>
    </row>
    <row r="3372" spans="1:20" s="14" customFormat="1" hidden="1" x14ac:dyDescent="0.3">
      <c r="A3372" s="11">
        <v>6041700</v>
      </c>
      <c r="B3372" s="11">
        <v>6041700</v>
      </c>
      <c r="C3372" s="11" t="s">
        <v>26</v>
      </c>
      <c r="D3372" s="11" t="s">
        <v>27</v>
      </c>
      <c r="E3372" s="13" t="str">
        <f>_xlfn.XLOOKUP(B3372,Sheet1!A:A,Sheet1!B:B)</f>
        <v>DS PRODEC ALUMINIUM STEP UP        2 STP</v>
      </c>
      <c r="F3372" s="13" t="str">
        <f t="shared" si="256"/>
        <v>CROWN  - DS PRODEC ALUMINIUM STEP UP        2 STP</v>
      </c>
      <c r="G3372" s="13"/>
      <c r="H3372" s="91" t="s">
        <v>28</v>
      </c>
      <c r="I3372" s="11" t="s">
        <v>29</v>
      </c>
      <c r="J3372" s="11" t="s">
        <v>29</v>
      </c>
      <c r="K3372" s="11" t="s">
        <v>30</v>
      </c>
      <c r="M3372" s="11" t="s">
        <v>7062</v>
      </c>
      <c r="N3372" s="13">
        <v>3105</v>
      </c>
      <c r="O3372" s="15">
        <f>_xlfn.XLOOKUP(B3372,Sheet1!A:A,Sheet1!E:E)</f>
        <v>15.76</v>
      </c>
      <c r="P3372" s="26"/>
      <c r="Q3372" s="29">
        <f t="shared" si="258"/>
        <v>16.548000000000002</v>
      </c>
      <c r="R3372" s="38">
        <f t="shared" si="259"/>
        <v>17.044440000000002</v>
      </c>
      <c r="S3372" s="26">
        <v>0</v>
      </c>
      <c r="T3372" s="13" t="str">
        <f t="shared" si="257"/>
        <v>Up</v>
      </c>
    </row>
    <row r="3373" spans="1:20" s="14" customFormat="1" hidden="1" x14ac:dyDescent="0.3">
      <c r="A3373" s="11">
        <v>6041671</v>
      </c>
      <c r="B3373" s="11">
        <v>6041671</v>
      </c>
      <c r="C3373" s="11" t="s">
        <v>26</v>
      </c>
      <c r="D3373" s="11" t="s">
        <v>27</v>
      </c>
      <c r="E3373" s="13" t="str">
        <f>_xlfn.XLOOKUP(B3373,Sheet1!A:A,Sheet1!B:B)</f>
        <v>DS PRODEC ALUMINIUM WORKSTAND     1200MM</v>
      </c>
      <c r="F3373" s="13" t="str">
        <f t="shared" si="256"/>
        <v>CROWN  - DS PRODEC ALUMINIUM WORKSTAND     1200MM</v>
      </c>
      <c r="G3373" s="13"/>
      <c r="H3373" s="91" t="s">
        <v>28</v>
      </c>
      <c r="I3373" s="11" t="s">
        <v>29</v>
      </c>
      <c r="J3373" s="11" t="s">
        <v>29</v>
      </c>
      <c r="K3373" s="11" t="s">
        <v>30</v>
      </c>
      <c r="M3373" s="11" t="s">
        <v>7062</v>
      </c>
      <c r="N3373" s="13">
        <v>3105</v>
      </c>
      <c r="O3373" s="15">
        <f>_xlfn.XLOOKUP(B3373,Sheet1!A:A,Sheet1!E:E)</f>
        <v>50.56</v>
      </c>
      <c r="P3373" s="26"/>
      <c r="Q3373" s="29">
        <f t="shared" si="258"/>
        <v>53.088000000000008</v>
      </c>
      <c r="R3373" s="38">
        <f t="shared" si="259"/>
        <v>54.680640000000011</v>
      </c>
      <c r="S3373" s="26">
        <v>0</v>
      </c>
      <c r="T3373" s="13" t="str">
        <f t="shared" si="257"/>
        <v>Up</v>
      </c>
    </row>
    <row r="3374" spans="1:20" s="14" customFormat="1" hidden="1" x14ac:dyDescent="0.3">
      <c r="A3374" s="11">
        <v>6041528</v>
      </c>
      <c r="B3374" s="11">
        <v>6041528</v>
      </c>
      <c r="C3374" s="11" t="s">
        <v>26</v>
      </c>
      <c r="D3374" s="11" t="s">
        <v>27</v>
      </c>
      <c r="E3374" s="13" t="str">
        <f>_xlfn.XLOOKUP(B3374,Sheet1!A:A,Sheet1!B:B)</f>
        <v>DS PRODEC FIBREGLASS STEP LADDER   1.9M</v>
      </c>
      <c r="F3374" s="13" t="str">
        <f t="shared" si="256"/>
        <v>CROWN  - DS PRODEC FIBREGLASS STEP LADDER   1.9M</v>
      </c>
      <c r="G3374" s="13"/>
      <c r="H3374" s="91" t="s">
        <v>28</v>
      </c>
      <c r="I3374" s="11" t="s">
        <v>29</v>
      </c>
      <c r="J3374" s="11" t="s">
        <v>29</v>
      </c>
      <c r="K3374" s="11" t="s">
        <v>30</v>
      </c>
      <c r="M3374" s="11" t="s">
        <v>7062</v>
      </c>
      <c r="N3374" s="13">
        <v>3105</v>
      </c>
      <c r="O3374" s="15">
        <f>_xlfn.XLOOKUP(B3374,Sheet1!A:A,Sheet1!E:E)</f>
        <v>206.68</v>
      </c>
      <c r="P3374" s="26"/>
      <c r="Q3374" s="29">
        <f t="shared" si="258"/>
        <v>217.01400000000001</v>
      </c>
      <c r="R3374" s="38">
        <f t="shared" si="259"/>
        <v>223.52442000000002</v>
      </c>
      <c r="S3374" s="26">
        <v>0</v>
      </c>
      <c r="T3374" s="13" t="str">
        <f t="shared" si="257"/>
        <v>Up</v>
      </c>
    </row>
    <row r="3375" spans="1:20" s="14" customFormat="1" hidden="1" x14ac:dyDescent="0.3">
      <c r="A3375" s="11">
        <v>6041527</v>
      </c>
      <c r="B3375" s="11">
        <v>6041527</v>
      </c>
      <c r="C3375" s="11" t="s">
        <v>26</v>
      </c>
      <c r="D3375" s="11" t="s">
        <v>27</v>
      </c>
      <c r="E3375" s="13" t="str">
        <f>_xlfn.XLOOKUP(B3375,Sheet1!A:A,Sheet1!B:B)</f>
        <v>DS PRODEC FIBREGLASS STEP LADDER   1.6M</v>
      </c>
      <c r="F3375" s="13" t="str">
        <f t="shared" si="256"/>
        <v>CROWN  - DS PRODEC FIBREGLASS STEP LADDER   1.6M</v>
      </c>
      <c r="G3375" s="13"/>
      <c r="H3375" s="91" t="s">
        <v>28</v>
      </c>
      <c r="I3375" s="11" t="s">
        <v>29</v>
      </c>
      <c r="J3375" s="11" t="s">
        <v>29</v>
      </c>
      <c r="K3375" s="11" t="s">
        <v>30</v>
      </c>
      <c r="M3375" s="11" t="s">
        <v>7062</v>
      </c>
      <c r="N3375" s="13">
        <v>3105</v>
      </c>
      <c r="O3375" s="15">
        <f>_xlfn.XLOOKUP(B3375,Sheet1!A:A,Sheet1!E:E)</f>
        <v>186.1</v>
      </c>
      <c r="P3375" s="26"/>
      <c r="Q3375" s="29">
        <f t="shared" si="258"/>
        <v>195.405</v>
      </c>
      <c r="R3375" s="38">
        <f t="shared" si="259"/>
        <v>201.26715000000002</v>
      </c>
      <c r="S3375" s="26">
        <v>0</v>
      </c>
      <c r="T3375" s="13" t="str">
        <f t="shared" si="257"/>
        <v>Up</v>
      </c>
    </row>
    <row r="3376" spans="1:20" s="14" customFormat="1" hidden="1" x14ac:dyDescent="0.3">
      <c r="A3376" s="11">
        <v>6041526</v>
      </c>
      <c r="B3376" s="11">
        <v>6041526</v>
      </c>
      <c r="C3376" s="11" t="s">
        <v>26</v>
      </c>
      <c r="D3376" s="11" t="s">
        <v>27</v>
      </c>
      <c r="E3376" s="13" t="str">
        <f>_xlfn.XLOOKUP(B3376,Sheet1!A:A,Sheet1!B:B)</f>
        <v>DS PRODEC FIBREGLASS STEP LADDER   1.3M</v>
      </c>
      <c r="F3376" s="13" t="str">
        <f t="shared" si="256"/>
        <v>CROWN  - DS PRODEC FIBREGLASS STEP LADDER   1.3M</v>
      </c>
      <c r="G3376" s="13"/>
      <c r="H3376" s="91" t="s">
        <v>28</v>
      </c>
      <c r="I3376" s="11" t="s">
        <v>29</v>
      </c>
      <c r="J3376" s="11" t="s">
        <v>29</v>
      </c>
      <c r="K3376" s="11" t="s">
        <v>30</v>
      </c>
      <c r="M3376" s="11" t="s">
        <v>7062</v>
      </c>
      <c r="N3376" s="13">
        <v>3105</v>
      </c>
      <c r="O3376" s="15">
        <f>_xlfn.XLOOKUP(B3376,Sheet1!A:A,Sheet1!E:E)</f>
        <v>125</v>
      </c>
      <c r="P3376" s="26"/>
      <c r="Q3376" s="29">
        <f t="shared" si="258"/>
        <v>131.25</v>
      </c>
      <c r="R3376" s="38">
        <f t="shared" si="259"/>
        <v>135.1875</v>
      </c>
      <c r="S3376" s="26">
        <v>0</v>
      </c>
      <c r="T3376" s="13" t="str">
        <f t="shared" si="257"/>
        <v>Up</v>
      </c>
    </row>
    <row r="3377" spans="1:20" s="14" customFormat="1" hidden="1" x14ac:dyDescent="0.3">
      <c r="A3377" s="11">
        <v>6063064</v>
      </c>
      <c r="B3377" s="11">
        <v>6063064</v>
      </c>
      <c r="C3377" s="11" t="s">
        <v>26</v>
      </c>
      <c r="D3377" s="11" t="s">
        <v>27</v>
      </c>
      <c r="E3377" s="13" t="str">
        <f>_xlfn.XLOOKUP(B3377,Sheet1!A:A,Sheet1!B:B)</f>
        <v>DS WERNER TELESCOPIC COMB LADD 4X3 2.88M</v>
      </c>
      <c r="F3377" s="13" t="str">
        <f t="shared" si="256"/>
        <v>CROWN  - DS WERNER TELESCOPIC COMB LADD 4X3 2.88M</v>
      </c>
      <c r="G3377" s="13"/>
      <c r="H3377" s="91" t="s">
        <v>28</v>
      </c>
      <c r="I3377" s="11" t="s">
        <v>29</v>
      </c>
      <c r="J3377" s="11" t="s">
        <v>29</v>
      </c>
      <c r="K3377" s="11" t="s">
        <v>30</v>
      </c>
      <c r="M3377" s="11" t="s">
        <v>7062</v>
      </c>
      <c r="N3377" s="13">
        <v>3105</v>
      </c>
      <c r="O3377" s="15">
        <f>_xlfn.XLOOKUP(B3377,Sheet1!A:A,Sheet1!E:E)</f>
        <v>153.94999999999999</v>
      </c>
      <c r="P3377" s="26"/>
      <c r="Q3377" s="15">
        <f t="shared" si="258"/>
        <v>161.64750000000001</v>
      </c>
      <c r="R3377" s="38">
        <f t="shared" si="259"/>
        <v>166.496925</v>
      </c>
      <c r="S3377" s="26">
        <v>0</v>
      </c>
      <c r="T3377" s="13" t="str">
        <f t="shared" si="257"/>
        <v>Up</v>
      </c>
    </row>
    <row r="3378" spans="1:20" s="14" customFormat="1" hidden="1" x14ac:dyDescent="0.3">
      <c r="A3378" s="11">
        <v>6063065</v>
      </c>
      <c r="B3378" s="11">
        <v>6063065</v>
      </c>
      <c r="C3378" s="11" t="s">
        <v>26</v>
      </c>
      <c r="D3378" s="11" t="s">
        <v>27</v>
      </c>
      <c r="E3378" s="13" t="str">
        <f>_xlfn.XLOOKUP(B3378,Sheet1!A:A,Sheet1!B:B)</f>
        <v>DS WERNER TELESCOPIC COMB LADD 4X4 3.98M</v>
      </c>
      <c r="F3378" s="13" t="str">
        <f t="shared" si="256"/>
        <v>CROWN  - DS WERNER TELESCOPIC COMB LADD 4X4 3.98M</v>
      </c>
      <c r="G3378" s="13"/>
      <c r="H3378" s="91" t="s">
        <v>28</v>
      </c>
      <c r="I3378" s="11" t="s">
        <v>29</v>
      </c>
      <c r="J3378" s="11" t="s">
        <v>29</v>
      </c>
      <c r="K3378" s="11" t="s">
        <v>30</v>
      </c>
      <c r="M3378" s="11" t="s">
        <v>7062</v>
      </c>
      <c r="N3378" s="13">
        <v>3105</v>
      </c>
      <c r="O3378" s="15">
        <f>_xlfn.XLOOKUP(B3378,Sheet1!A:A,Sheet1!E:E)</f>
        <v>177.63</v>
      </c>
      <c r="P3378" s="26"/>
      <c r="Q3378" s="15">
        <f t="shared" si="258"/>
        <v>186.51150000000001</v>
      </c>
      <c r="R3378" s="38">
        <f t="shared" si="259"/>
        <v>192.10684500000002</v>
      </c>
      <c r="S3378" s="26">
        <v>0</v>
      </c>
      <c r="T3378" s="13" t="str">
        <f t="shared" si="257"/>
        <v>Up</v>
      </c>
    </row>
    <row r="3379" spans="1:20" s="14" customFormat="1" hidden="1" x14ac:dyDescent="0.3">
      <c r="A3379" s="11">
        <v>6063066</v>
      </c>
      <c r="B3379" s="11">
        <v>6063066</v>
      </c>
      <c r="C3379" s="11" t="s">
        <v>26</v>
      </c>
      <c r="D3379" s="11" t="s">
        <v>27</v>
      </c>
      <c r="E3379" s="13" t="str">
        <f>_xlfn.XLOOKUP(B3379,Sheet1!A:A,Sheet1!B:B)</f>
        <v>DS WERNER TELESCOPIC COMB LADD 4X5 5.79M</v>
      </c>
      <c r="F3379" s="13" t="str">
        <f t="shared" si="256"/>
        <v>CROWN  - DS WERNER TELESCOPIC COMB LADD 4X5 5.79M</v>
      </c>
      <c r="G3379" s="13"/>
      <c r="H3379" s="91" t="s">
        <v>28</v>
      </c>
      <c r="I3379" s="11" t="s">
        <v>29</v>
      </c>
      <c r="J3379" s="11" t="s">
        <v>29</v>
      </c>
      <c r="K3379" s="11" t="s">
        <v>30</v>
      </c>
      <c r="M3379" s="11" t="s">
        <v>7062</v>
      </c>
      <c r="N3379" s="13">
        <v>3105</v>
      </c>
      <c r="O3379" s="15">
        <f>_xlfn.XLOOKUP(B3379,Sheet1!A:A,Sheet1!E:E)</f>
        <v>225.01</v>
      </c>
      <c r="P3379" s="26"/>
      <c r="Q3379" s="15">
        <f t="shared" si="258"/>
        <v>236.26050000000001</v>
      </c>
      <c r="R3379" s="38">
        <f t="shared" si="259"/>
        <v>243.34831500000001</v>
      </c>
      <c r="S3379" s="26">
        <v>0</v>
      </c>
      <c r="T3379" s="13" t="str">
        <f t="shared" si="257"/>
        <v>Up</v>
      </c>
    </row>
    <row r="3380" spans="1:20" s="14" customFormat="1" hidden="1" x14ac:dyDescent="0.3">
      <c r="A3380" s="11">
        <v>6063067</v>
      </c>
      <c r="B3380" s="11">
        <v>6063067</v>
      </c>
      <c r="C3380" s="11" t="s">
        <v>26</v>
      </c>
      <c r="D3380" s="11" t="s">
        <v>27</v>
      </c>
      <c r="E3380" s="13" t="str">
        <f>_xlfn.XLOOKUP(B3380,Sheet1!A:A,Sheet1!B:B)</f>
        <v>DS WERNER TELESCOPIC COMB LADD 4X6 7.01M</v>
      </c>
      <c r="F3380" s="13" t="str">
        <f t="shared" si="256"/>
        <v>CROWN  - DS WERNER TELESCOPIC COMB LADD 4X6 7.01M</v>
      </c>
      <c r="G3380" s="13"/>
      <c r="H3380" s="91" t="s">
        <v>28</v>
      </c>
      <c r="I3380" s="11" t="s">
        <v>29</v>
      </c>
      <c r="J3380" s="11" t="s">
        <v>29</v>
      </c>
      <c r="K3380" s="11" t="s">
        <v>30</v>
      </c>
      <c r="M3380" s="11" t="s">
        <v>7062</v>
      </c>
      <c r="N3380" s="13">
        <v>3105</v>
      </c>
      <c r="O3380" s="15">
        <f>_xlfn.XLOOKUP(B3380,Sheet1!A:A,Sheet1!E:E)</f>
        <v>296.07</v>
      </c>
      <c r="P3380" s="26"/>
      <c r="Q3380" s="15">
        <f t="shared" si="258"/>
        <v>310.87349999999998</v>
      </c>
      <c r="R3380" s="38">
        <f t="shared" si="259"/>
        <v>320.19970499999999</v>
      </c>
      <c r="S3380" s="26">
        <v>0</v>
      </c>
      <c r="T3380" s="13" t="str">
        <f t="shared" si="257"/>
        <v>Up</v>
      </c>
    </row>
    <row r="3381" spans="1:20" s="14" customFormat="1" hidden="1" x14ac:dyDescent="0.3">
      <c r="A3381" s="11">
        <v>6063068</v>
      </c>
      <c r="B3381" s="11">
        <v>6063068</v>
      </c>
      <c r="C3381" s="11" t="s">
        <v>26</v>
      </c>
      <c r="D3381" s="11" t="s">
        <v>27</v>
      </c>
      <c r="E3381" s="13" t="str">
        <f>_xlfn.XLOOKUP(B3381,Sheet1!A:A,Sheet1!B:B)</f>
        <v>DS WERNER TRIPLE EXT PLUS LADDER X4 1.8M</v>
      </c>
      <c r="F3381" s="13" t="str">
        <f t="shared" si="256"/>
        <v>CROWN  - DS WERNER TRIPLE EXT PLUS LADDER X4 1.8M</v>
      </c>
      <c r="G3381" s="13"/>
      <c r="H3381" s="91" t="s">
        <v>28</v>
      </c>
      <c r="I3381" s="11" t="s">
        <v>29</v>
      </c>
      <c r="J3381" s="11" t="s">
        <v>29</v>
      </c>
      <c r="K3381" s="11" t="s">
        <v>30</v>
      </c>
      <c r="M3381" s="11" t="s">
        <v>7062</v>
      </c>
      <c r="N3381" s="13">
        <v>3105</v>
      </c>
      <c r="O3381" s="15">
        <f>_xlfn.XLOOKUP(B3381,Sheet1!A:A,Sheet1!E:E)</f>
        <v>201.33</v>
      </c>
      <c r="P3381" s="26"/>
      <c r="Q3381" s="15">
        <f t="shared" si="258"/>
        <v>211.39650000000003</v>
      </c>
      <c r="R3381" s="38">
        <f t="shared" si="259"/>
        <v>217.73839500000003</v>
      </c>
      <c r="S3381" s="26">
        <v>0</v>
      </c>
      <c r="T3381" s="13" t="str">
        <f t="shared" si="257"/>
        <v>Up</v>
      </c>
    </row>
    <row r="3382" spans="1:20" s="14" customFormat="1" hidden="1" x14ac:dyDescent="0.3">
      <c r="A3382" s="11">
        <v>6063069</v>
      </c>
      <c r="B3382" s="11">
        <v>6063069</v>
      </c>
      <c r="C3382" s="11" t="s">
        <v>26</v>
      </c>
      <c r="D3382" s="11" t="s">
        <v>27</v>
      </c>
      <c r="E3382" s="13" t="str">
        <f>_xlfn.XLOOKUP(B3382,Sheet1!A:A,Sheet1!B:B)</f>
        <v>DS WERNER TRIPLE EXT PLUS LADDER X4 2.4M</v>
      </c>
      <c r="F3382" s="13" t="str">
        <f t="shared" si="256"/>
        <v>CROWN  - DS WERNER TRIPLE EXT PLUS LADDER X4 2.4M</v>
      </c>
      <c r="G3382" s="13"/>
      <c r="H3382" s="91" t="s">
        <v>28</v>
      </c>
      <c r="I3382" s="11" t="s">
        <v>29</v>
      </c>
      <c r="J3382" s="11" t="s">
        <v>29</v>
      </c>
      <c r="K3382" s="11" t="s">
        <v>30</v>
      </c>
      <c r="M3382" s="11" t="s">
        <v>7062</v>
      </c>
      <c r="N3382" s="13">
        <v>3105</v>
      </c>
      <c r="O3382" s="15">
        <f>_xlfn.XLOOKUP(B3382,Sheet1!A:A,Sheet1!E:E)</f>
        <v>260.54000000000002</v>
      </c>
      <c r="P3382" s="26"/>
      <c r="Q3382" s="15">
        <f t="shared" si="258"/>
        <v>273.56700000000001</v>
      </c>
      <c r="R3382" s="38">
        <f t="shared" si="259"/>
        <v>281.77401000000003</v>
      </c>
      <c r="S3382" s="26">
        <v>0</v>
      </c>
      <c r="T3382" s="13" t="str">
        <f t="shared" si="257"/>
        <v>Up</v>
      </c>
    </row>
    <row r="3383" spans="1:20" s="14" customFormat="1" hidden="1" x14ac:dyDescent="0.3">
      <c r="A3383" s="11">
        <v>6063070</v>
      </c>
      <c r="B3383" s="11">
        <v>6063070</v>
      </c>
      <c r="C3383" s="11" t="s">
        <v>26</v>
      </c>
      <c r="D3383" s="11" t="s">
        <v>27</v>
      </c>
      <c r="E3383" s="13" t="str">
        <f>_xlfn.XLOOKUP(B3383,Sheet1!A:A,Sheet1!B:B)</f>
        <v>DS WERNER TRIPLE EXT PLUS LADDER X4 3.0M</v>
      </c>
      <c r="F3383" s="13" t="str">
        <f t="shared" si="256"/>
        <v>CROWN  - DS WERNER TRIPLE EXT PLUS LADDER X4 3.0M</v>
      </c>
      <c r="G3383" s="13"/>
      <c r="H3383" s="91" t="s">
        <v>28</v>
      </c>
      <c r="I3383" s="11" t="s">
        <v>29</v>
      </c>
      <c r="J3383" s="11" t="s">
        <v>29</v>
      </c>
      <c r="K3383" s="11" t="s">
        <v>30</v>
      </c>
      <c r="M3383" s="11" t="s">
        <v>7062</v>
      </c>
      <c r="N3383" s="13">
        <v>3105</v>
      </c>
      <c r="O3383" s="15">
        <f>_xlfn.XLOOKUP(B3383,Sheet1!A:A,Sheet1!E:E)</f>
        <v>319.75</v>
      </c>
      <c r="P3383" s="26"/>
      <c r="Q3383" s="15">
        <f t="shared" si="258"/>
        <v>335.73750000000001</v>
      </c>
      <c r="R3383" s="38">
        <f t="shared" si="259"/>
        <v>345.80962500000004</v>
      </c>
      <c r="S3383" s="26">
        <v>0</v>
      </c>
      <c r="T3383" s="13" t="str">
        <f t="shared" si="257"/>
        <v>Up</v>
      </c>
    </row>
    <row r="3384" spans="1:20" s="14" customFormat="1" hidden="1" x14ac:dyDescent="0.3">
      <c r="A3384" s="11">
        <v>6063071</v>
      </c>
      <c r="B3384" s="11">
        <v>6063071</v>
      </c>
      <c r="C3384" s="11" t="s">
        <v>26</v>
      </c>
      <c r="D3384" s="11" t="s">
        <v>27</v>
      </c>
      <c r="E3384" s="13" t="str">
        <f>_xlfn.XLOOKUP(B3384,Sheet1!A:A,Sheet1!B:B)</f>
        <v>DS WERNER TRIPLE EXT PLUS LADDER X4 3.5M</v>
      </c>
      <c r="F3384" s="13" t="str">
        <f t="shared" si="256"/>
        <v>CROWN  - DS WERNER TRIPLE EXT PLUS LADDER X4 3.5M</v>
      </c>
      <c r="G3384" s="13"/>
      <c r="H3384" s="91" t="s">
        <v>28</v>
      </c>
      <c r="I3384" s="11" t="s">
        <v>29</v>
      </c>
      <c r="J3384" s="11" t="s">
        <v>29</v>
      </c>
      <c r="K3384" s="11" t="s">
        <v>30</v>
      </c>
      <c r="M3384" s="11" t="s">
        <v>7062</v>
      </c>
      <c r="N3384" s="13">
        <v>3105</v>
      </c>
      <c r="O3384" s="15">
        <f>_xlfn.XLOOKUP(B3384,Sheet1!A:A,Sheet1!E:E)</f>
        <v>355.28</v>
      </c>
      <c r="P3384" s="26"/>
      <c r="Q3384" s="15">
        <f t="shared" si="258"/>
        <v>373.04399999999998</v>
      </c>
      <c r="R3384" s="38">
        <f t="shared" si="259"/>
        <v>384.23532</v>
      </c>
      <c r="S3384" s="26">
        <v>0</v>
      </c>
      <c r="T3384" s="13" t="str">
        <f t="shared" si="257"/>
        <v>Up</v>
      </c>
    </row>
    <row r="3385" spans="1:20" s="14" customFormat="1" hidden="1" x14ac:dyDescent="0.3">
      <c r="A3385" s="11">
        <v>6063072</v>
      </c>
      <c r="B3385" s="11">
        <v>6063072</v>
      </c>
      <c r="C3385" s="11" t="s">
        <v>26</v>
      </c>
      <c r="D3385" s="11" t="s">
        <v>27</v>
      </c>
      <c r="E3385" s="13" t="str">
        <f>_xlfn.XLOOKUP(B3385,Sheet1!A:A,Sheet1!B:B)</f>
        <v>DS WERNER TRIPLE EXT PLUS LADDER X4 4.1M</v>
      </c>
      <c r="F3385" s="13" t="str">
        <f t="shared" si="256"/>
        <v>CROWN  - DS WERNER TRIPLE EXT PLUS LADDER X4 4.1M</v>
      </c>
      <c r="G3385" s="13"/>
      <c r="H3385" s="91" t="s">
        <v>28</v>
      </c>
      <c r="I3385" s="11" t="s">
        <v>29</v>
      </c>
      <c r="J3385" s="11" t="s">
        <v>29</v>
      </c>
      <c r="K3385" s="11" t="s">
        <v>30</v>
      </c>
      <c r="M3385" s="11" t="s">
        <v>7062</v>
      </c>
      <c r="N3385" s="13">
        <v>3105</v>
      </c>
      <c r="O3385" s="15">
        <f>_xlfn.XLOOKUP(B3385,Sheet1!A:A,Sheet1!E:E)</f>
        <v>378.96</v>
      </c>
      <c r="P3385" s="26"/>
      <c r="Q3385" s="15">
        <f t="shared" si="258"/>
        <v>397.90800000000002</v>
      </c>
      <c r="R3385" s="38">
        <f t="shared" si="259"/>
        <v>409.84524000000005</v>
      </c>
      <c r="S3385" s="26">
        <v>0</v>
      </c>
      <c r="T3385" s="13" t="str">
        <f t="shared" si="257"/>
        <v>Up</v>
      </c>
    </row>
    <row r="3386" spans="1:20" s="14" customFormat="1" hidden="1" x14ac:dyDescent="0.3">
      <c r="A3386" s="11">
        <v>6063073</v>
      </c>
      <c r="B3386" s="11">
        <v>6063073</v>
      </c>
      <c r="C3386" s="11" t="s">
        <v>26</v>
      </c>
      <c r="D3386" s="11" t="s">
        <v>27</v>
      </c>
      <c r="E3386" s="13" t="str">
        <f>_xlfn.XLOOKUP(B3386,Sheet1!A:A,Sheet1!B:B)</f>
        <v>DS WERNER LOFT LADDR WITH HANDRAIL 2SECT</v>
      </c>
      <c r="F3386" s="13" t="str">
        <f t="shared" si="256"/>
        <v>CROWN  - DS WERNER LOFT LADDR WITH HANDRAIL 2SECT</v>
      </c>
      <c r="G3386" s="13"/>
      <c r="H3386" s="91" t="s">
        <v>28</v>
      </c>
      <c r="I3386" s="11" t="s">
        <v>29</v>
      </c>
      <c r="J3386" s="11" t="s">
        <v>29</v>
      </c>
      <c r="K3386" s="11" t="s">
        <v>30</v>
      </c>
      <c r="M3386" s="11" t="s">
        <v>7062</v>
      </c>
      <c r="N3386" s="13">
        <v>3105</v>
      </c>
      <c r="O3386" s="15">
        <f>_xlfn.XLOOKUP(B3386,Sheet1!A:A,Sheet1!E:E)</f>
        <v>65.14</v>
      </c>
      <c r="P3386" s="26"/>
      <c r="Q3386" s="15">
        <f t="shared" si="258"/>
        <v>68.397000000000006</v>
      </c>
      <c r="R3386" s="38">
        <f t="shared" si="259"/>
        <v>70.448910000000012</v>
      </c>
      <c r="S3386" s="26">
        <v>0</v>
      </c>
      <c r="T3386" s="13" t="str">
        <f t="shared" si="257"/>
        <v>Up</v>
      </c>
    </row>
    <row r="3387" spans="1:20" s="14" customFormat="1" hidden="1" x14ac:dyDescent="0.3">
      <c r="A3387" s="11">
        <v>6063074</v>
      </c>
      <c r="B3387" s="11">
        <v>6063074</v>
      </c>
      <c r="C3387" s="11" t="s">
        <v>26</v>
      </c>
      <c r="D3387" s="11" t="s">
        <v>27</v>
      </c>
      <c r="E3387" s="13" t="str">
        <f>_xlfn.XLOOKUP(B3387,Sheet1!A:A,Sheet1!B:B)</f>
        <v>DS WERNER LOFT LADDR WITH HANDRAIL 3SECT</v>
      </c>
      <c r="F3387" s="13" t="str">
        <f t="shared" si="256"/>
        <v>CROWN  - DS WERNER LOFT LADDR WITH HANDRAIL 3SECT</v>
      </c>
      <c r="G3387" s="13"/>
      <c r="H3387" s="91" t="s">
        <v>28</v>
      </c>
      <c r="I3387" s="11" t="s">
        <v>29</v>
      </c>
      <c r="J3387" s="11" t="s">
        <v>29</v>
      </c>
      <c r="K3387" s="11" t="s">
        <v>30</v>
      </c>
      <c r="M3387" s="11" t="s">
        <v>7062</v>
      </c>
      <c r="N3387" s="13">
        <v>3105</v>
      </c>
      <c r="O3387" s="15">
        <f>_xlfn.XLOOKUP(B3387,Sheet1!A:A,Sheet1!E:E)</f>
        <v>88.82</v>
      </c>
      <c r="P3387" s="26"/>
      <c r="Q3387" s="15">
        <f t="shared" si="258"/>
        <v>93.260999999999996</v>
      </c>
      <c r="R3387" s="38">
        <f t="shared" si="259"/>
        <v>96.05883</v>
      </c>
      <c r="S3387" s="26">
        <v>0</v>
      </c>
      <c r="T3387" s="13" t="str">
        <f t="shared" si="257"/>
        <v>Up</v>
      </c>
    </row>
    <row r="3388" spans="1:20" s="14" customFormat="1" hidden="1" x14ac:dyDescent="0.3">
      <c r="A3388" s="11">
        <v>6063075</v>
      </c>
      <c r="B3388" s="11">
        <v>6063075</v>
      </c>
      <c r="C3388" s="11" t="s">
        <v>26</v>
      </c>
      <c r="D3388" s="11" t="s">
        <v>27</v>
      </c>
      <c r="E3388" s="13" t="str">
        <f>_xlfn.XLOOKUP(B3388,Sheet1!A:A,Sheet1!B:B)</f>
        <v>DS WERNER EASYSTOW LOFT LADDER 3 SECTION</v>
      </c>
      <c r="F3388" s="13" t="str">
        <f t="shared" si="256"/>
        <v>CROWN  - DS WERNER EASYSTOW LOFT LADDER 3 SECTION</v>
      </c>
      <c r="G3388" s="13"/>
      <c r="H3388" s="91" t="s">
        <v>28</v>
      </c>
      <c r="I3388" s="11" t="s">
        <v>29</v>
      </c>
      <c r="J3388" s="11" t="s">
        <v>29</v>
      </c>
      <c r="K3388" s="11" t="s">
        <v>30</v>
      </c>
      <c r="M3388" s="11" t="s">
        <v>7062</v>
      </c>
      <c r="N3388" s="13">
        <v>3105</v>
      </c>
      <c r="O3388" s="15">
        <f>_xlfn.XLOOKUP(B3388,Sheet1!A:A,Sheet1!E:E)</f>
        <v>118.42</v>
      </c>
      <c r="P3388" s="26"/>
      <c r="Q3388" s="29">
        <f t="shared" si="258"/>
        <v>124.34100000000001</v>
      </c>
      <c r="R3388" s="38">
        <f t="shared" si="259"/>
        <v>128.07123000000001</v>
      </c>
      <c r="S3388" s="26">
        <v>0</v>
      </c>
      <c r="T3388" s="13" t="str">
        <f t="shared" si="257"/>
        <v>Up</v>
      </c>
    </row>
    <row r="3389" spans="1:20" s="14" customFormat="1" hidden="1" x14ac:dyDescent="0.3">
      <c r="A3389" s="11">
        <v>6060624</v>
      </c>
      <c r="B3389" s="11">
        <v>6060624</v>
      </c>
      <c r="C3389" s="11" t="s">
        <v>26</v>
      </c>
      <c r="D3389" s="11" t="s">
        <v>27</v>
      </c>
      <c r="E3389" s="13" t="str">
        <f>_xlfn.XLOOKUP(B3389,Sheet1!A:A,Sheet1!B:B)</f>
        <v>DS ARROWORTHY CL ANG BEAVER TAIL   2IN</v>
      </c>
      <c r="F3389" s="13" t="str">
        <f t="shared" si="256"/>
        <v>CROWN  - DS ARROWORTHY CL ANG BEAVER TAIL   2IN</v>
      </c>
      <c r="G3389" s="13"/>
      <c r="H3389" s="91" t="s">
        <v>28</v>
      </c>
      <c r="I3389" s="11" t="s">
        <v>29</v>
      </c>
      <c r="J3389" s="11" t="s">
        <v>29</v>
      </c>
      <c r="K3389" s="11" t="s">
        <v>30</v>
      </c>
      <c r="M3389" s="11" t="s">
        <v>7062</v>
      </c>
      <c r="N3389" s="13">
        <v>3105</v>
      </c>
      <c r="O3389" s="15">
        <f>_xlfn.XLOOKUP(B3389,Sheet1!A:A,Sheet1!E:E)</f>
        <v>8</v>
      </c>
      <c r="P3389" s="26">
        <f>_xlfn.XLOOKUP(A3389,Sheet2!F:F,Sheet2!H:H)</f>
        <v>0</v>
      </c>
      <c r="Q3389" s="15">
        <f t="shared" si="258"/>
        <v>8.4</v>
      </c>
      <c r="R3389" s="38">
        <f t="shared" si="259"/>
        <v>8.652000000000001</v>
      </c>
      <c r="S3389" s="26">
        <v>0</v>
      </c>
      <c r="T3389" s="13" t="str">
        <f t="shared" si="257"/>
        <v>Up</v>
      </c>
    </row>
    <row r="3390" spans="1:20" s="14" customFormat="1" hidden="1" x14ac:dyDescent="0.3">
      <c r="A3390" s="11">
        <v>6060623</v>
      </c>
      <c r="B3390" s="11">
        <v>6060623</v>
      </c>
      <c r="C3390" s="11" t="s">
        <v>26</v>
      </c>
      <c r="D3390" s="11" t="s">
        <v>27</v>
      </c>
      <c r="E3390" s="13" t="str">
        <f>_xlfn.XLOOKUP(B3390,Sheet1!A:A,Sheet1!B:B)</f>
        <v>DS ARROWORTHY CL ANG BEAVER TAIL   1.5IN</v>
      </c>
      <c r="F3390" s="13" t="str">
        <f t="shared" ref="F3390:F3453" si="260">D3390&amp;" - "&amp;E3390</f>
        <v>CROWN  - DS ARROWORTHY CL ANG BEAVER TAIL   1.5IN</v>
      </c>
      <c r="G3390" s="13"/>
      <c r="H3390" s="91" t="s">
        <v>28</v>
      </c>
      <c r="I3390" s="11" t="s">
        <v>29</v>
      </c>
      <c r="J3390" s="11" t="s">
        <v>29</v>
      </c>
      <c r="K3390" s="11" t="s">
        <v>30</v>
      </c>
      <c r="M3390" s="11" t="s">
        <v>7062</v>
      </c>
      <c r="N3390" s="13">
        <v>3105</v>
      </c>
      <c r="O3390" s="15">
        <f>_xlfn.XLOOKUP(B3390,Sheet1!A:A,Sheet1!E:E)</f>
        <v>5.72</v>
      </c>
      <c r="P3390" s="26"/>
      <c r="Q3390" s="15">
        <f t="shared" si="258"/>
        <v>6.0060000000000002</v>
      </c>
      <c r="R3390" s="38">
        <f t="shared" si="259"/>
        <v>6.1861800000000002</v>
      </c>
      <c r="S3390" s="26">
        <v>0</v>
      </c>
      <c r="T3390" s="13" t="str">
        <f t="shared" si="257"/>
        <v>Up</v>
      </c>
    </row>
    <row r="3391" spans="1:20" s="14" customFormat="1" hidden="1" x14ac:dyDescent="0.3">
      <c r="A3391" s="11">
        <v>6060621</v>
      </c>
      <c r="B3391" s="11">
        <v>6060621</v>
      </c>
      <c r="C3391" s="11" t="s">
        <v>26</v>
      </c>
      <c r="D3391" s="11" t="s">
        <v>27</v>
      </c>
      <c r="E3391" s="13" t="str">
        <f>_xlfn.XLOOKUP(B3391,Sheet1!A:A,Sheet1!B:B)</f>
        <v>DS BARRETTINE WOOD REVIVER         1L</v>
      </c>
      <c r="F3391" s="13" t="str">
        <f t="shared" si="260"/>
        <v>CROWN  - DS BARRETTINE WOOD REVIVER         1L</v>
      </c>
      <c r="G3391" s="13"/>
      <c r="H3391" s="91" t="s">
        <v>28</v>
      </c>
      <c r="I3391" s="11" t="s">
        <v>29</v>
      </c>
      <c r="J3391" s="11" t="s">
        <v>29</v>
      </c>
      <c r="K3391" s="11" t="s">
        <v>30</v>
      </c>
      <c r="M3391" s="11" t="s">
        <v>7062</v>
      </c>
      <c r="N3391" s="13">
        <v>3105</v>
      </c>
      <c r="O3391" s="15">
        <f>_xlfn.XLOOKUP(B3391,Sheet1!A:A,Sheet1!E:E)</f>
        <v>13.16</v>
      </c>
      <c r="P3391" s="26"/>
      <c r="Q3391" s="15">
        <f t="shared" si="258"/>
        <v>13.818000000000001</v>
      </c>
      <c r="R3391" s="38">
        <f t="shared" si="259"/>
        <v>14.232540000000002</v>
      </c>
      <c r="S3391" s="26">
        <v>0</v>
      </c>
      <c r="T3391" s="13" t="str">
        <f t="shared" si="257"/>
        <v>Up</v>
      </c>
    </row>
    <row r="3392" spans="1:20" s="14" customFormat="1" hidden="1" x14ac:dyDescent="0.3">
      <c r="A3392" s="11">
        <v>6060620</v>
      </c>
      <c r="B3392" s="11">
        <v>6060620</v>
      </c>
      <c r="C3392" s="11" t="s">
        <v>26</v>
      </c>
      <c r="D3392" s="11" t="s">
        <v>27</v>
      </c>
      <c r="E3392" s="13" t="str">
        <f>_xlfn.XLOOKUP(B3392,Sheet1!A:A,Sheet1!B:B)</f>
        <v>DS BARRETTINE CONCENTR DECK CLEANR 500ML</v>
      </c>
      <c r="F3392" s="13" t="str">
        <f t="shared" si="260"/>
        <v>CROWN  - DS BARRETTINE CONCENTR DECK CLEANR 500ML</v>
      </c>
      <c r="G3392" s="13"/>
      <c r="H3392" s="91" t="s">
        <v>28</v>
      </c>
      <c r="I3392" s="11" t="s">
        <v>29</v>
      </c>
      <c r="J3392" s="11" t="s">
        <v>29</v>
      </c>
      <c r="K3392" s="11" t="s">
        <v>30</v>
      </c>
      <c r="M3392" s="11" t="s">
        <v>7062</v>
      </c>
      <c r="N3392" s="13">
        <v>3105</v>
      </c>
      <c r="O3392" s="15">
        <f>_xlfn.XLOOKUP(B3392,Sheet1!A:A,Sheet1!E:E)</f>
        <v>11.96</v>
      </c>
      <c r="P3392" s="26"/>
      <c r="Q3392" s="15">
        <f t="shared" si="258"/>
        <v>12.558000000000002</v>
      </c>
      <c r="R3392" s="38">
        <f t="shared" si="259"/>
        <v>12.934740000000001</v>
      </c>
      <c r="S3392" s="26">
        <v>0</v>
      </c>
      <c r="T3392" s="13" t="str">
        <f t="shared" si="257"/>
        <v>Up</v>
      </c>
    </row>
    <row r="3393" spans="1:20" s="14" customFormat="1" hidden="1" x14ac:dyDescent="0.3">
      <c r="A3393" s="11">
        <v>6060619</v>
      </c>
      <c r="B3393" s="11">
        <v>6060619</v>
      </c>
      <c r="C3393" s="11" t="s">
        <v>26</v>
      </c>
      <c r="D3393" s="11" t="s">
        <v>27</v>
      </c>
      <c r="E3393" s="13" t="str">
        <f>_xlfn.XLOOKUP(B3393,Sheet1!A:A,Sheet1!B:B)</f>
        <v>DS Q1 BUNDLE                       3PK</v>
      </c>
      <c r="F3393" s="13" t="str">
        <f t="shared" si="260"/>
        <v>CROWN  - DS Q1 BUNDLE                       3PK</v>
      </c>
      <c r="G3393" s="13"/>
      <c r="H3393" s="91" t="s">
        <v>28</v>
      </c>
      <c r="I3393" s="11" t="s">
        <v>29</v>
      </c>
      <c r="J3393" s="11" t="s">
        <v>29</v>
      </c>
      <c r="K3393" s="11" t="s">
        <v>30</v>
      </c>
      <c r="M3393" s="11" t="s">
        <v>7062</v>
      </c>
      <c r="N3393" s="13">
        <v>3105</v>
      </c>
      <c r="O3393" s="15">
        <f>_xlfn.XLOOKUP(B3393,Sheet1!A:A,Sheet1!E:E)</f>
        <v>6.5</v>
      </c>
      <c r="P3393" s="26">
        <f>_xlfn.XLOOKUP(A3393,Sheet2!F:F,Sheet2!H:H)</f>
        <v>0</v>
      </c>
      <c r="Q3393" s="15">
        <f t="shared" si="258"/>
        <v>6.8250000000000002</v>
      </c>
      <c r="R3393" s="38">
        <f t="shared" si="259"/>
        <v>7.0297499999999999</v>
      </c>
      <c r="S3393" s="26">
        <v>0</v>
      </c>
      <c r="T3393" s="13" t="str">
        <f t="shared" si="257"/>
        <v>Up</v>
      </c>
    </row>
    <row r="3394" spans="1:20" s="14" customFormat="1" hidden="1" x14ac:dyDescent="0.3">
      <c r="A3394" s="11">
        <v>6060571</v>
      </c>
      <c r="B3394" s="11">
        <v>6060571</v>
      </c>
      <c r="C3394" s="11" t="s">
        <v>26</v>
      </c>
      <c r="D3394" s="11" t="s">
        <v>27</v>
      </c>
      <c r="E3394" s="13" t="str">
        <f>_xlfn.XLOOKUP(B3394,Sheet1!A:A,Sheet1!B:B)</f>
        <v>DS TESA EASY COVER PREC PAPER 300MMX25M</v>
      </c>
      <c r="F3394" s="13" t="str">
        <f t="shared" si="260"/>
        <v>CROWN  - DS TESA EASY COVER PREC PAPER 300MMX25M</v>
      </c>
      <c r="G3394" s="13"/>
      <c r="H3394" s="91" t="s">
        <v>28</v>
      </c>
      <c r="I3394" s="11" t="s">
        <v>29</v>
      </c>
      <c r="J3394" s="11" t="s">
        <v>29</v>
      </c>
      <c r="K3394" s="11" t="s">
        <v>30</v>
      </c>
      <c r="M3394" s="11" t="s">
        <v>7062</v>
      </c>
      <c r="N3394" s="13">
        <v>3105</v>
      </c>
      <c r="O3394" s="15">
        <f>_xlfn.XLOOKUP(B3394,Sheet1!A:A,Sheet1!E:E)</f>
        <v>6.57</v>
      </c>
      <c r="P3394" s="26"/>
      <c r="Q3394" s="15">
        <f t="shared" si="258"/>
        <v>6.8985000000000003</v>
      </c>
      <c r="R3394" s="38">
        <f t="shared" si="259"/>
        <v>7.1054550000000001</v>
      </c>
      <c r="S3394" s="26">
        <v>0</v>
      </c>
      <c r="T3394" s="13" t="str">
        <f t="shared" ref="T3394:T3457" si="261">IF(Q3394&gt;=R3394,"No Change","Up")</f>
        <v>Up</v>
      </c>
    </row>
    <row r="3395" spans="1:20" s="14" customFormat="1" hidden="1" x14ac:dyDescent="0.3">
      <c r="A3395" s="11">
        <v>6060570</v>
      </c>
      <c r="B3395" s="11">
        <v>6060570</v>
      </c>
      <c r="C3395" s="11" t="s">
        <v>26</v>
      </c>
      <c r="D3395" s="11" t="s">
        <v>27</v>
      </c>
      <c r="E3395" s="13" t="str">
        <f>_xlfn.XLOOKUP(B3395,Sheet1!A:A,Sheet1!B:B)</f>
        <v>DS TESA EASYCOVER PRECISION 2600MM X 17M</v>
      </c>
      <c r="F3395" s="13" t="str">
        <f t="shared" si="260"/>
        <v>CROWN  - DS TESA EASYCOVER PRECISION 2600MM X 17M</v>
      </c>
      <c r="G3395" s="13"/>
      <c r="H3395" s="91" t="s">
        <v>28</v>
      </c>
      <c r="I3395" s="11" t="s">
        <v>29</v>
      </c>
      <c r="J3395" s="11" t="s">
        <v>29</v>
      </c>
      <c r="K3395" s="11" t="s">
        <v>30</v>
      </c>
      <c r="M3395" s="11" t="s">
        <v>7062</v>
      </c>
      <c r="N3395" s="13">
        <v>3105</v>
      </c>
      <c r="O3395" s="15">
        <f>_xlfn.XLOOKUP(B3395,Sheet1!A:A,Sheet1!E:E)</f>
        <v>10.28</v>
      </c>
      <c r="P3395" s="26"/>
      <c r="Q3395" s="15">
        <f t="shared" si="258"/>
        <v>10.794</v>
      </c>
      <c r="R3395" s="38">
        <f t="shared" si="259"/>
        <v>11.11782</v>
      </c>
      <c r="S3395" s="26">
        <v>0</v>
      </c>
      <c r="T3395" s="13" t="str">
        <f t="shared" si="261"/>
        <v>Up</v>
      </c>
    </row>
    <row r="3396" spans="1:20" s="14" customFormat="1" hidden="1" x14ac:dyDescent="0.3">
      <c r="A3396" s="11">
        <v>6060569</v>
      </c>
      <c r="B3396" s="11">
        <v>6060569</v>
      </c>
      <c r="C3396" s="11" t="s">
        <v>26</v>
      </c>
      <c r="D3396" s="11" t="s">
        <v>27</v>
      </c>
      <c r="E3396" s="13" t="str">
        <f>_xlfn.XLOOKUP(B3396,Sheet1!A:A,Sheet1!B:B)</f>
        <v>DS TESA EASYCOVER PRECISION 2100MM X 33M</v>
      </c>
      <c r="F3396" s="13" t="str">
        <f t="shared" si="260"/>
        <v>CROWN  - DS TESA EASYCOVER PRECISION 2100MM X 33M</v>
      </c>
      <c r="G3396" s="13"/>
      <c r="H3396" s="91" t="s">
        <v>28</v>
      </c>
      <c r="I3396" s="11" t="s">
        <v>29</v>
      </c>
      <c r="J3396" s="11" t="s">
        <v>29</v>
      </c>
      <c r="K3396" s="11" t="s">
        <v>30</v>
      </c>
      <c r="M3396" s="11" t="s">
        <v>7062</v>
      </c>
      <c r="N3396" s="13">
        <v>3105</v>
      </c>
      <c r="O3396" s="15">
        <f>_xlfn.XLOOKUP(B3396,Sheet1!A:A,Sheet1!E:E)</f>
        <v>11.43</v>
      </c>
      <c r="P3396" s="26"/>
      <c r="Q3396" s="15">
        <f t="shared" si="258"/>
        <v>12.0015</v>
      </c>
      <c r="R3396" s="38">
        <f t="shared" si="259"/>
        <v>12.361545</v>
      </c>
      <c r="S3396" s="26">
        <v>0</v>
      </c>
      <c r="T3396" s="13" t="str">
        <f t="shared" si="261"/>
        <v>Up</v>
      </c>
    </row>
    <row r="3397" spans="1:20" s="14" customFormat="1" hidden="1" x14ac:dyDescent="0.3">
      <c r="A3397" s="11">
        <v>6060484</v>
      </c>
      <c r="B3397" s="11">
        <v>6060484</v>
      </c>
      <c r="C3397" s="11" t="s">
        <v>26</v>
      </c>
      <c r="D3397" s="11" t="s">
        <v>27</v>
      </c>
      <c r="E3397" s="13" t="str">
        <f>_xlfn.XLOOKUP(B3397,Sheet1!A:A,Sheet1!B:B)</f>
        <v>DS SCOTCH 244 HI PRECISION 50M 36MM 3PK</v>
      </c>
      <c r="F3397" s="13" t="str">
        <f t="shared" si="260"/>
        <v>CROWN  - DS SCOTCH 244 HI PRECISION 50M 36MM 3PK</v>
      </c>
      <c r="G3397" s="13"/>
      <c r="H3397" s="91" t="s">
        <v>28</v>
      </c>
      <c r="I3397" s="11" t="s">
        <v>29</v>
      </c>
      <c r="J3397" s="11" t="s">
        <v>29</v>
      </c>
      <c r="K3397" s="11" t="s">
        <v>30</v>
      </c>
      <c r="M3397" s="11" t="s">
        <v>7062</v>
      </c>
      <c r="N3397" s="13">
        <v>3105</v>
      </c>
      <c r="O3397" s="15">
        <f>_xlfn.XLOOKUP(B3397,Sheet1!A:A,Sheet1!E:E)</f>
        <v>21.42</v>
      </c>
      <c r="P3397" s="26"/>
      <c r="Q3397" s="15">
        <f t="shared" si="258"/>
        <v>22.491000000000003</v>
      </c>
      <c r="R3397" s="38">
        <f t="shared" si="259"/>
        <v>23.165730000000003</v>
      </c>
      <c r="S3397" s="26">
        <v>0</v>
      </c>
      <c r="T3397" s="13" t="str">
        <f t="shared" si="261"/>
        <v>Up</v>
      </c>
    </row>
    <row r="3398" spans="1:20" s="14" customFormat="1" hidden="1" x14ac:dyDescent="0.3">
      <c r="A3398" s="11">
        <v>6060361</v>
      </c>
      <c r="B3398" s="11">
        <v>6060361</v>
      </c>
      <c r="C3398" s="11" t="s">
        <v>26</v>
      </c>
      <c r="D3398" s="11" t="s">
        <v>27</v>
      </c>
      <c r="E3398" s="13" t="str">
        <f>_xlfn.XLOOKUP(B3398,Sheet1!A:A,Sheet1!B:B)</f>
        <v>DS KIP 234 PAPER MASKER      300MM X 25M</v>
      </c>
      <c r="F3398" s="13" t="str">
        <f t="shared" si="260"/>
        <v>CROWN  - DS KIP 234 PAPER MASKER      300MM X 25M</v>
      </c>
      <c r="G3398" s="13"/>
      <c r="H3398" s="91" t="s">
        <v>28</v>
      </c>
      <c r="I3398" s="11" t="s">
        <v>29</v>
      </c>
      <c r="J3398" s="11" t="s">
        <v>29</v>
      </c>
      <c r="K3398" s="11" t="s">
        <v>30</v>
      </c>
      <c r="M3398" s="11" t="s">
        <v>7062</v>
      </c>
      <c r="N3398" s="13">
        <v>3105</v>
      </c>
      <c r="O3398" s="15">
        <f>_xlfn.XLOOKUP(B3398,Sheet1!A:A,Sheet1!E:E)</f>
        <v>6.52</v>
      </c>
      <c r="P3398" s="26"/>
      <c r="Q3398" s="15">
        <f t="shared" si="258"/>
        <v>6.8460000000000001</v>
      </c>
      <c r="R3398" s="38">
        <f t="shared" si="259"/>
        <v>7.05138</v>
      </c>
      <c r="S3398" s="26">
        <v>0</v>
      </c>
      <c r="T3398" s="13" t="str">
        <f t="shared" si="261"/>
        <v>Up</v>
      </c>
    </row>
    <row r="3399" spans="1:20" s="14" customFormat="1" hidden="1" x14ac:dyDescent="0.3">
      <c r="A3399" s="11">
        <v>6060359</v>
      </c>
      <c r="B3399" s="11">
        <v>6060359</v>
      </c>
      <c r="C3399" s="11" t="s">
        <v>26</v>
      </c>
      <c r="D3399" s="11" t="s">
        <v>27</v>
      </c>
      <c r="E3399" s="13" t="str">
        <f>_xlfn.XLOOKUP(B3399,Sheet1!A:A,Sheet1!B:B)</f>
        <v>DS KIP 234 PAPER MASKER      180MM X 25M</v>
      </c>
      <c r="F3399" s="13" t="str">
        <f t="shared" si="260"/>
        <v>CROWN  - DS KIP 234 PAPER MASKER      180MM X 25M</v>
      </c>
      <c r="G3399" s="13"/>
      <c r="H3399" s="91" t="s">
        <v>28</v>
      </c>
      <c r="I3399" s="11" t="s">
        <v>29</v>
      </c>
      <c r="J3399" s="11" t="s">
        <v>29</v>
      </c>
      <c r="K3399" s="11" t="s">
        <v>30</v>
      </c>
      <c r="M3399" s="11" t="s">
        <v>7062</v>
      </c>
      <c r="N3399" s="13">
        <v>3105</v>
      </c>
      <c r="O3399" s="15">
        <f>_xlfn.XLOOKUP(B3399,Sheet1!A:A,Sheet1!E:E)</f>
        <v>3</v>
      </c>
      <c r="P3399" s="26"/>
      <c r="Q3399" s="15">
        <f t="shared" si="258"/>
        <v>3.1500000000000004</v>
      </c>
      <c r="R3399" s="38">
        <f t="shared" si="259"/>
        <v>3.2445000000000004</v>
      </c>
      <c r="S3399" s="26">
        <v>0</v>
      </c>
      <c r="T3399" s="13" t="str">
        <f t="shared" si="261"/>
        <v>Up</v>
      </c>
    </row>
    <row r="3400" spans="1:20" s="14" customFormat="1" hidden="1" x14ac:dyDescent="0.3">
      <c r="A3400" s="11">
        <v>6058629</v>
      </c>
      <c r="B3400" s="11">
        <v>6058629</v>
      </c>
      <c r="C3400" s="11" t="s">
        <v>26</v>
      </c>
      <c r="D3400" s="11" t="s">
        <v>27</v>
      </c>
      <c r="E3400" s="13" t="str">
        <f>_xlfn.XLOOKUP(B3400,Sheet1!A:A,Sheet1!B:B)</f>
        <v>DS SCOTCH 2090 MULTI SURF 50M 36MM 3PK</v>
      </c>
      <c r="F3400" s="13" t="str">
        <f t="shared" si="260"/>
        <v>CROWN  - DS SCOTCH 2090 MULTI SURF 50M 36MM 3PK</v>
      </c>
      <c r="G3400" s="13"/>
      <c r="H3400" s="91" t="s">
        <v>28</v>
      </c>
      <c r="I3400" s="11" t="s">
        <v>29</v>
      </c>
      <c r="J3400" s="11" t="s">
        <v>29</v>
      </c>
      <c r="K3400" s="11" t="s">
        <v>30</v>
      </c>
      <c r="M3400" s="11" t="s">
        <v>7062</v>
      </c>
      <c r="N3400" s="13">
        <v>3105</v>
      </c>
      <c r="O3400" s="15">
        <f>_xlfn.XLOOKUP(B3400,Sheet1!A:A,Sheet1!E:E)</f>
        <v>10.72</v>
      </c>
      <c r="P3400" s="26"/>
      <c r="Q3400" s="15">
        <f t="shared" si="258"/>
        <v>11.256000000000002</v>
      </c>
      <c r="R3400" s="38">
        <f t="shared" si="259"/>
        <v>11.593680000000003</v>
      </c>
      <c r="S3400" s="26">
        <v>0</v>
      </c>
      <c r="T3400" s="13" t="str">
        <f t="shared" si="261"/>
        <v>Up</v>
      </c>
    </row>
    <row r="3401" spans="1:20" s="14" customFormat="1" hidden="1" x14ac:dyDescent="0.3">
      <c r="A3401" s="11">
        <v>6058185</v>
      </c>
      <c r="B3401" s="11">
        <v>6058185</v>
      </c>
      <c r="C3401" s="11" t="s">
        <v>26</v>
      </c>
      <c r="D3401" s="11" t="s">
        <v>27</v>
      </c>
      <c r="E3401" s="13" t="str">
        <f>_xlfn.XLOOKUP(B3401,Sheet1!A:A,Sheet1!B:B)</f>
        <v>DS Q1 DELICATE MASKING TAPE 50M    38MM</v>
      </c>
      <c r="F3401" s="13" t="str">
        <f t="shared" si="260"/>
        <v>CROWN  - DS Q1 DELICATE MASKING TAPE 50M    38MM</v>
      </c>
      <c r="G3401" s="13"/>
      <c r="H3401" s="91" t="s">
        <v>28</v>
      </c>
      <c r="I3401" s="11" t="s">
        <v>29</v>
      </c>
      <c r="J3401" s="11" t="s">
        <v>29</v>
      </c>
      <c r="K3401" s="11" t="s">
        <v>30</v>
      </c>
      <c r="M3401" s="11" t="s">
        <v>7062</v>
      </c>
      <c r="N3401" s="13">
        <v>3105</v>
      </c>
      <c r="O3401" s="15">
        <f>_xlfn.XLOOKUP(B3401,Sheet1!A:A,Sheet1!E:E)</f>
        <v>5.94</v>
      </c>
      <c r="P3401" s="26">
        <f>_xlfn.XLOOKUP(A3401,Sheet2!F:F,Sheet2!H:H)</f>
        <v>0</v>
      </c>
      <c r="Q3401" s="15">
        <f t="shared" si="258"/>
        <v>6.237000000000001</v>
      </c>
      <c r="R3401" s="38">
        <f t="shared" si="259"/>
        <v>6.4241100000000015</v>
      </c>
      <c r="S3401" s="26">
        <v>0</v>
      </c>
      <c r="T3401" s="13" t="str">
        <f t="shared" si="261"/>
        <v>Up</v>
      </c>
    </row>
    <row r="3402" spans="1:20" s="14" customFormat="1" hidden="1" x14ac:dyDescent="0.3">
      <c r="A3402" s="11">
        <v>6058184</v>
      </c>
      <c r="B3402" s="11">
        <v>6058184</v>
      </c>
      <c r="C3402" s="11" t="s">
        <v>26</v>
      </c>
      <c r="D3402" s="11" t="s">
        <v>27</v>
      </c>
      <c r="E3402" s="13" t="str">
        <f>_xlfn.XLOOKUP(B3402,Sheet1!A:A,Sheet1!B:B)</f>
        <v>DS Q1 DELICATE MASKING TAPE 50M    25MM</v>
      </c>
      <c r="F3402" s="13" t="str">
        <f t="shared" si="260"/>
        <v>CROWN  - DS Q1 DELICATE MASKING TAPE 50M    25MM</v>
      </c>
      <c r="G3402" s="13"/>
      <c r="H3402" s="91" t="s">
        <v>28</v>
      </c>
      <c r="I3402" s="11" t="s">
        <v>29</v>
      </c>
      <c r="J3402" s="11" t="s">
        <v>29</v>
      </c>
      <c r="K3402" s="11" t="s">
        <v>30</v>
      </c>
      <c r="M3402" s="11" t="s">
        <v>7062</v>
      </c>
      <c r="N3402" s="13">
        <v>3105</v>
      </c>
      <c r="O3402" s="15">
        <f>_xlfn.XLOOKUP(B3402,Sheet1!A:A,Sheet1!E:E)</f>
        <v>4.75</v>
      </c>
      <c r="P3402" s="26"/>
      <c r="Q3402" s="15">
        <f t="shared" si="258"/>
        <v>4.9874999999999998</v>
      </c>
      <c r="R3402" s="38">
        <f t="shared" si="259"/>
        <v>5.1371250000000002</v>
      </c>
      <c r="S3402" s="26">
        <v>0</v>
      </c>
      <c r="T3402" s="13" t="str">
        <f t="shared" si="261"/>
        <v>Up</v>
      </c>
    </row>
    <row r="3403" spans="1:20" s="14" customFormat="1" hidden="1" x14ac:dyDescent="0.3">
      <c r="A3403" s="11">
        <v>6058182</v>
      </c>
      <c r="B3403" s="11">
        <v>6058182</v>
      </c>
      <c r="C3403" s="11" t="s">
        <v>26</v>
      </c>
      <c r="D3403" s="11" t="s">
        <v>27</v>
      </c>
      <c r="E3403" s="13" t="str">
        <f>_xlfn.XLOOKUP(B3403,Sheet1!A:A,Sheet1!B:B)</f>
        <v>DS Q1 PRECISION MASKING TAPE 50M   38MM</v>
      </c>
      <c r="F3403" s="13" t="str">
        <f t="shared" si="260"/>
        <v>CROWN  - DS Q1 PRECISION MASKING TAPE 50M   38MM</v>
      </c>
      <c r="G3403" s="13"/>
      <c r="H3403" s="91" t="s">
        <v>28</v>
      </c>
      <c r="I3403" s="11" t="s">
        <v>29</v>
      </c>
      <c r="J3403" s="11" t="s">
        <v>29</v>
      </c>
      <c r="K3403" s="11" t="s">
        <v>30</v>
      </c>
      <c r="M3403" s="11" t="s">
        <v>7062</v>
      </c>
      <c r="N3403" s="13">
        <v>3105</v>
      </c>
      <c r="O3403" s="15">
        <f>_xlfn.XLOOKUP(B3403,Sheet1!A:A,Sheet1!E:E)</f>
        <v>5.94</v>
      </c>
      <c r="P3403" s="26">
        <f>_xlfn.XLOOKUP(A3403,Sheet2!F:F,Sheet2!H:H)</f>
        <v>0</v>
      </c>
      <c r="Q3403" s="15">
        <f t="shared" si="258"/>
        <v>6.237000000000001</v>
      </c>
      <c r="R3403" s="13">
        <f>_xlfn.XLOOKUP(B3403,Sheet4!B:B,Sheet4!D:D)</f>
        <v>4.5</v>
      </c>
      <c r="S3403" s="26">
        <v>0</v>
      </c>
      <c r="T3403" s="13" t="str">
        <f t="shared" si="261"/>
        <v>No Change</v>
      </c>
    </row>
    <row r="3404" spans="1:20" s="14" customFormat="1" hidden="1" x14ac:dyDescent="0.3">
      <c r="A3404" s="11">
        <v>6058181</v>
      </c>
      <c r="B3404" s="11">
        <v>6058181</v>
      </c>
      <c r="C3404" s="11" t="s">
        <v>26</v>
      </c>
      <c r="D3404" s="11" t="s">
        <v>27</v>
      </c>
      <c r="E3404" s="13" t="str">
        <f>_xlfn.XLOOKUP(B3404,Sheet1!A:A,Sheet1!B:B)</f>
        <v>DS Q1 PRECISION MASKING TAPE 50M   25MM</v>
      </c>
      <c r="F3404" s="13" t="str">
        <f t="shared" si="260"/>
        <v>CROWN  - DS Q1 PRECISION MASKING TAPE 50M   25MM</v>
      </c>
      <c r="G3404" s="13"/>
      <c r="H3404" s="91" t="s">
        <v>28</v>
      </c>
      <c r="I3404" s="11" t="s">
        <v>29</v>
      </c>
      <c r="J3404" s="11" t="s">
        <v>29</v>
      </c>
      <c r="K3404" s="11" t="s">
        <v>30</v>
      </c>
      <c r="M3404" s="11" t="s">
        <v>7062</v>
      </c>
      <c r="N3404" s="13">
        <v>3105</v>
      </c>
      <c r="O3404" s="15">
        <f>_xlfn.XLOOKUP(B3404,Sheet1!A:A,Sheet1!E:E)</f>
        <v>4.75</v>
      </c>
      <c r="P3404" s="26">
        <f>_xlfn.XLOOKUP(A3404,Sheet2!F:F,Sheet2!H:H)</f>
        <v>0</v>
      </c>
      <c r="Q3404" s="15">
        <f t="shared" si="258"/>
        <v>4.9874999999999998</v>
      </c>
      <c r="R3404" s="13">
        <f>_xlfn.XLOOKUP(B3404,Sheet4!B:B,Sheet4!D:D)</f>
        <v>3</v>
      </c>
      <c r="S3404" s="26">
        <v>0</v>
      </c>
      <c r="T3404" s="13" t="str">
        <f t="shared" si="261"/>
        <v>No Change</v>
      </c>
    </row>
    <row r="3405" spans="1:20" s="14" customFormat="1" hidden="1" x14ac:dyDescent="0.3">
      <c r="A3405" s="11">
        <v>6058179</v>
      </c>
      <c r="B3405" s="11">
        <v>6058179</v>
      </c>
      <c r="C3405" s="11" t="s">
        <v>26</v>
      </c>
      <c r="D3405" s="11" t="s">
        <v>27</v>
      </c>
      <c r="E3405" s="13" t="str">
        <f>_xlfn.XLOOKUP(B3405,Sheet1!A:A,Sheet1!B:B)</f>
        <v>DS Q1 MULTIPURP MASKING TAPE 50M   38MM</v>
      </c>
      <c r="F3405" s="13" t="str">
        <f t="shared" si="260"/>
        <v>CROWN  - DS Q1 MULTIPURP MASKING TAPE 50M   38MM</v>
      </c>
      <c r="G3405" s="13"/>
      <c r="H3405" s="91" t="s">
        <v>28</v>
      </c>
      <c r="I3405" s="11" t="s">
        <v>29</v>
      </c>
      <c r="J3405" s="11" t="s">
        <v>29</v>
      </c>
      <c r="K3405" s="11" t="s">
        <v>30</v>
      </c>
      <c r="M3405" s="11" t="s">
        <v>7062</v>
      </c>
      <c r="N3405" s="13">
        <v>3105</v>
      </c>
      <c r="O3405" s="15">
        <f>_xlfn.XLOOKUP(B3405,Sheet1!A:A,Sheet1!E:E)</f>
        <v>3.58</v>
      </c>
      <c r="P3405" s="26">
        <f>_xlfn.XLOOKUP(A3405,Sheet2!F:F,Sheet2!H:H)</f>
        <v>0</v>
      </c>
      <c r="Q3405" s="15">
        <f t="shared" si="258"/>
        <v>3.7590000000000003</v>
      </c>
      <c r="R3405" s="38">
        <f t="shared" ref="R3405:R3428" si="262">Q3405*1.03</f>
        <v>3.8717700000000006</v>
      </c>
      <c r="S3405" s="26">
        <v>0</v>
      </c>
      <c r="T3405" s="13" t="str">
        <f t="shared" si="261"/>
        <v>Up</v>
      </c>
    </row>
    <row r="3406" spans="1:20" s="14" customFormat="1" hidden="1" x14ac:dyDescent="0.3">
      <c r="A3406" s="11">
        <v>6057697</v>
      </c>
      <c r="B3406" s="11">
        <v>6057697</v>
      </c>
      <c r="C3406" s="11" t="s">
        <v>26</v>
      </c>
      <c r="D3406" s="11" t="s">
        <v>27</v>
      </c>
      <c r="E3406" s="13" t="str">
        <f>_xlfn.XLOOKUP(B3406,Sheet1!A:A,Sheet1!B:B)</f>
        <v>DS SMITH &amp; ROGER ROCKTOP GLOSS     2.5L</v>
      </c>
      <c r="F3406" s="13" t="str">
        <f t="shared" si="260"/>
        <v>CROWN  - DS SMITH &amp; ROGER ROCKTOP GLOSS     2.5L</v>
      </c>
      <c r="G3406" s="13"/>
      <c r="H3406" s="91" t="s">
        <v>28</v>
      </c>
      <c r="I3406" s="11" t="s">
        <v>29</v>
      </c>
      <c r="J3406" s="11" t="s">
        <v>29</v>
      </c>
      <c r="K3406" s="11" t="s">
        <v>30</v>
      </c>
      <c r="M3406" s="11" t="s">
        <v>7062</v>
      </c>
      <c r="N3406" s="13">
        <v>3105</v>
      </c>
      <c r="O3406" s="15">
        <f>_xlfn.XLOOKUP(B3406,Sheet1!A:A,Sheet1!E:E)</f>
        <v>65.53</v>
      </c>
      <c r="P3406" s="26"/>
      <c r="Q3406" s="15">
        <f t="shared" si="258"/>
        <v>68.8065</v>
      </c>
      <c r="R3406" s="38">
        <f t="shared" si="262"/>
        <v>70.870694999999998</v>
      </c>
      <c r="S3406" s="26">
        <v>0</v>
      </c>
      <c r="T3406" s="13" t="str">
        <f t="shared" si="261"/>
        <v>Up</v>
      </c>
    </row>
    <row r="3407" spans="1:20" s="14" customFormat="1" hidden="1" x14ac:dyDescent="0.3">
      <c r="A3407" s="11">
        <v>6057696</v>
      </c>
      <c r="B3407" s="11">
        <v>6057696</v>
      </c>
      <c r="C3407" s="11" t="s">
        <v>26</v>
      </c>
      <c r="D3407" s="11" t="s">
        <v>27</v>
      </c>
      <c r="E3407" s="13" t="str">
        <f>_xlfn.XLOOKUP(B3407,Sheet1!A:A,Sheet1!B:B)</f>
        <v>DS SMITH &amp; ROGER ROCKTOP SATIN     2.5L</v>
      </c>
      <c r="F3407" s="13" t="str">
        <f t="shared" si="260"/>
        <v>CROWN  - DS SMITH &amp; ROGER ROCKTOP SATIN     2.5L</v>
      </c>
      <c r="G3407" s="13"/>
      <c r="H3407" s="91" t="s">
        <v>28</v>
      </c>
      <c r="I3407" s="11" t="s">
        <v>29</v>
      </c>
      <c r="J3407" s="11" t="s">
        <v>29</v>
      </c>
      <c r="K3407" s="11" t="s">
        <v>30</v>
      </c>
      <c r="M3407" s="11" t="s">
        <v>7062</v>
      </c>
      <c r="N3407" s="13">
        <v>3105</v>
      </c>
      <c r="O3407" s="15">
        <f>_xlfn.XLOOKUP(B3407,Sheet1!A:A,Sheet1!E:E)</f>
        <v>65.53</v>
      </c>
      <c r="P3407" s="26"/>
      <c r="Q3407" s="15">
        <f t="shared" si="258"/>
        <v>68.8065</v>
      </c>
      <c r="R3407" s="38">
        <f t="shared" si="262"/>
        <v>70.870694999999998</v>
      </c>
      <c r="S3407" s="26">
        <v>0</v>
      </c>
      <c r="T3407" s="13" t="str">
        <f t="shared" si="261"/>
        <v>Up</v>
      </c>
    </row>
    <row r="3408" spans="1:20" s="14" customFormat="1" hidden="1" x14ac:dyDescent="0.3">
      <c r="A3408" s="11">
        <v>6057695</v>
      </c>
      <c r="B3408" s="11">
        <v>6057695</v>
      </c>
      <c r="C3408" s="11" t="s">
        <v>26</v>
      </c>
      <c r="D3408" s="11" t="s">
        <v>27</v>
      </c>
      <c r="E3408" s="13" t="str">
        <f>_xlfn.XLOOKUP(B3408,Sheet1!A:A,Sheet1!B:B)</f>
        <v>DS SMITH &amp; ROGER ROCKTOP MATT      2.5L</v>
      </c>
      <c r="F3408" s="13" t="str">
        <f t="shared" si="260"/>
        <v>CROWN  - DS SMITH &amp; ROGER ROCKTOP MATT      2.5L</v>
      </c>
      <c r="G3408" s="13"/>
      <c r="H3408" s="91" t="s">
        <v>28</v>
      </c>
      <c r="I3408" s="11" t="s">
        <v>29</v>
      </c>
      <c r="J3408" s="11" t="s">
        <v>29</v>
      </c>
      <c r="K3408" s="11" t="s">
        <v>30</v>
      </c>
      <c r="M3408" s="11" t="s">
        <v>7062</v>
      </c>
      <c r="N3408" s="13">
        <v>3105</v>
      </c>
      <c r="O3408" s="15">
        <f>_xlfn.XLOOKUP(B3408,Sheet1!A:A,Sheet1!E:E)</f>
        <v>65.53</v>
      </c>
      <c r="P3408" s="26"/>
      <c r="Q3408" s="15">
        <f t="shared" si="258"/>
        <v>68.8065</v>
      </c>
      <c r="R3408" s="38">
        <f t="shared" si="262"/>
        <v>70.870694999999998</v>
      </c>
      <c r="S3408" s="26">
        <v>0</v>
      </c>
      <c r="T3408" s="13" t="str">
        <f t="shared" si="261"/>
        <v>Up</v>
      </c>
    </row>
    <row r="3409" spans="1:20" s="14" customFormat="1" hidden="1" x14ac:dyDescent="0.3">
      <c r="A3409" s="11">
        <v>6057694</v>
      </c>
      <c r="B3409" s="11">
        <v>6057694</v>
      </c>
      <c r="C3409" s="11" t="s">
        <v>26</v>
      </c>
      <c r="D3409" s="11" t="s">
        <v>27</v>
      </c>
      <c r="E3409" s="13" t="str">
        <f>_xlfn.XLOOKUP(B3409,Sheet1!A:A,Sheet1!B:B)</f>
        <v>DS SMITH &amp; ROGER ROCKTOP GLOSS     1L</v>
      </c>
      <c r="F3409" s="13" t="str">
        <f t="shared" si="260"/>
        <v>CROWN  - DS SMITH &amp; ROGER ROCKTOP GLOSS     1L</v>
      </c>
      <c r="G3409" s="13"/>
      <c r="H3409" s="91" t="s">
        <v>28</v>
      </c>
      <c r="I3409" s="11" t="s">
        <v>29</v>
      </c>
      <c r="J3409" s="11" t="s">
        <v>29</v>
      </c>
      <c r="K3409" s="11" t="s">
        <v>30</v>
      </c>
      <c r="M3409" s="11" t="s">
        <v>7062</v>
      </c>
      <c r="N3409" s="13">
        <v>3105</v>
      </c>
      <c r="O3409" s="15">
        <f>_xlfn.XLOOKUP(B3409,Sheet1!A:A,Sheet1!E:E)</f>
        <v>26.81</v>
      </c>
      <c r="P3409" s="26"/>
      <c r="Q3409" s="15">
        <f t="shared" si="258"/>
        <v>28.150500000000001</v>
      </c>
      <c r="R3409" s="38">
        <f t="shared" si="262"/>
        <v>28.995015000000002</v>
      </c>
      <c r="S3409" s="26">
        <v>0</v>
      </c>
      <c r="T3409" s="13" t="str">
        <f t="shared" si="261"/>
        <v>Up</v>
      </c>
    </row>
    <row r="3410" spans="1:20" s="14" customFormat="1" hidden="1" x14ac:dyDescent="0.3">
      <c r="A3410" s="11">
        <v>6057693</v>
      </c>
      <c r="B3410" s="11">
        <v>6057693</v>
      </c>
      <c r="C3410" s="11" t="s">
        <v>26</v>
      </c>
      <c r="D3410" s="11" t="s">
        <v>27</v>
      </c>
      <c r="E3410" s="13" t="str">
        <f>_xlfn.XLOOKUP(B3410,Sheet1!A:A,Sheet1!B:B)</f>
        <v>DS SMITH &amp; ROGER ROCKTOP SATIN     1L</v>
      </c>
      <c r="F3410" s="13" t="str">
        <f t="shared" si="260"/>
        <v>CROWN  - DS SMITH &amp; ROGER ROCKTOP SATIN     1L</v>
      </c>
      <c r="G3410" s="13"/>
      <c r="H3410" s="91" t="s">
        <v>28</v>
      </c>
      <c r="I3410" s="11" t="s">
        <v>29</v>
      </c>
      <c r="J3410" s="11" t="s">
        <v>29</v>
      </c>
      <c r="K3410" s="11" t="s">
        <v>30</v>
      </c>
      <c r="M3410" s="11" t="s">
        <v>7062</v>
      </c>
      <c r="N3410" s="13">
        <v>3105</v>
      </c>
      <c r="O3410" s="15">
        <f>_xlfn.XLOOKUP(B3410,Sheet1!A:A,Sheet1!E:E)</f>
        <v>26.81</v>
      </c>
      <c r="P3410" s="26"/>
      <c r="Q3410" s="15">
        <f t="shared" si="258"/>
        <v>28.150500000000001</v>
      </c>
      <c r="R3410" s="38">
        <f t="shared" si="262"/>
        <v>28.995015000000002</v>
      </c>
      <c r="S3410" s="26">
        <v>0</v>
      </c>
      <c r="T3410" s="13" t="str">
        <f t="shared" si="261"/>
        <v>Up</v>
      </c>
    </row>
    <row r="3411" spans="1:20" s="14" customFormat="1" hidden="1" x14ac:dyDescent="0.3">
      <c r="A3411" s="11">
        <v>6057692</v>
      </c>
      <c r="B3411" s="11">
        <v>6057692</v>
      </c>
      <c r="C3411" s="11" t="s">
        <v>26</v>
      </c>
      <c r="D3411" s="11" t="s">
        <v>27</v>
      </c>
      <c r="E3411" s="13" t="str">
        <f>_xlfn.XLOOKUP(B3411,Sheet1!A:A,Sheet1!B:B)</f>
        <v>DS SMITH &amp; ROGER ROCKTOP MATT      1L</v>
      </c>
      <c r="F3411" s="13" t="str">
        <f t="shared" si="260"/>
        <v>CROWN  - DS SMITH &amp; ROGER ROCKTOP MATT      1L</v>
      </c>
      <c r="G3411" s="13"/>
      <c r="H3411" s="91" t="s">
        <v>28</v>
      </c>
      <c r="I3411" s="11" t="s">
        <v>29</v>
      </c>
      <c r="J3411" s="11" t="s">
        <v>29</v>
      </c>
      <c r="K3411" s="11" t="s">
        <v>30</v>
      </c>
      <c r="M3411" s="11" t="s">
        <v>7062</v>
      </c>
      <c r="N3411" s="13">
        <v>3105</v>
      </c>
      <c r="O3411" s="15">
        <f>_xlfn.XLOOKUP(B3411,Sheet1!A:A,Sheet1!E:E)</f>
        <v>26.81</v>
      </c>
      <c r="P3411" s="26"/>
      <c r="Q3411" s="15">
        <f t="shared" ref="Q3411:Q3474" si="263">O3411*1.05</f>
        <v>28.150500000000001</v>
      </c>
      <c r="R3411" s="38">
        <f t="shared" si="262"/>
        <v>28.995015000000002</v>
      </c>
      <c r="S3411" s="26">
        <v>0</v>
      </c>
      <c r="T3411" s="13" t="str">
        <f t="shared" si="261"/>
        <v>Up</v>
      </c>
    </row>
    <row r="3412" spans="1:20" s="14" customFormat="1" hidden="1" x14ac:dyDescent="0.3">
      <c r="A3412" s="11">
        <v>6057430</v>
      </c>
      <c r="B3412" s="11">
        <v>6057430</v>
      </c>
      <c r="C3412" s="11" t="s">
        <v>26</v>
      </c>
      <c r="D3412" s="11" t="s">
        <v>27</v>
      </c>
      <c r="E3412" s="13" t="str">
        <f>_xlfn.XLOOKUP(B3412,Sheet1!A:A,Sheet1!B:B)</f>
        <v>DS ARROWORTHY CL FLAT BEAVER TAIL  2.5IN</v>
      </c>
      <c r="F3412" s="13" t="str">
        <f t="shared" si="260"/>
        <v>CROWN  - DS ARROWORTHY CL FLAT BEAVER TAIL  2.5IN</v>
      </c>
      <c r="G3412" s="13"/>
      <c r="H3412" s="91" t="s">
        <v>28</v>
      </c>
      <c r="I3412" s="11" t="s">
        <v>29</v>
      </c>
      <c r="J3412" s="11" t="s">
        <v>29</v>
      </c>
      <c r="K3412" s="11" t="s">
        <v>30</v>
      </c>
      <c r="M3412" s="11" t="s">
        <v>7062</v>
      </c>
      <c r="N3412" s="13">
        <v>3105</v>
      </c>
      <c r="O3412" s="15">
        <f>_xlfn.XLOOKUP(B3412,Sheet1!A:A,Sheet1!E:E)</f>
        <v>10.28</v>
      </c>
      <c r="P3412" s="26"/>
      <c r="Q3412" s="15">
        <f t="shared" si="263"/>
        <v>10.794</v>
      </c>
      <c r="R3412" s="38">
        <f t="shared" si="262"/>
        <v>11.11782</v>
      </c>
      <c r="S3412" s="26">
        <v>0</v>
      </c>
      <c r="T3412" s="13" t="str">
        <f t="shared" si="261"/>
        <v>Up</v>
      </c>
    </row>
    <row r="3413" spans="1:20" s="14" customFormat="1" hidden="1" x14ac:dyDescent="0.3">
      <c r="A3413" s="11">
        <v>6057429</v>
      </c>
      <c r="B3413" s="11">
        <v>6057429</v>
      </c>
      <c r="C3413" s="11" t="s">
        <v>26</v>
      </c>
      <c r="D3413" s="11" t="s">
        <v>27</v>
      </c>
      <c r="E3413" s="13" t="str">
        <f>_xlfn.XLOOKUP(B3413,Sheet1!A:A,Sheet1!B:B)</f>
        <v>DS ARROWORTHY CL FLAT BEAVER TAIL  2IN</v>
      </c>
      <c r="F3413" s="13" t="str">
        <f t="shared" si="260"/>
        <v>CROWN  - DS ARROWORTHY CL FLAT BEAVER TAIL  2IN</v>
      </c>
      <c r="G3413" s="13"/>
      <c r="H3413" s="91" t="s">
        <v>28</v>
      </c>
      <c r="I3413" s="11" t="s">
        <v>29</v>
      </c>
      <c r="J3413" s="11" t="s">
        <v>29</v>
      </c>
      <c r="K3413" s="11" t="s">
        <v>30</v>
      </c>
      <c r="M3413" s="11" t="s">
        <v>7062</v>
      </c>
      <c r="N3413" s="13">
        <v>3105</v>
      </c>
      <c r="O3413" s="15">
        <f>_xlfn.XLOOKUP(B3413,Sheet1!A:A,Sheet1!E:E)</f>
        <v>8</v>
      </c>
      <c r="P3413" s="26">
        <f>_xlfn.XLOOKUP(A3413,Sheet2!F:F,Sheet2!H:H)</f>
        <v>0</v>
      </c>
      <c r="Q3413" s="15">
        <f t="shared" si="263"/>
        <v>8.4</v>
      </c>
      <c r="R3413" s="38">
        <f t="shared" si="262"/>
        <v>8.652000000000001</v>
      </c>
      <c r="S3413" s="26">
        <v>0</v>
      </c>
      <c r="T3413" s="13" t="str">
        <f t="shared" si="261"/>
        <v>Up</v>
      </c>
    </row>
    <row r="3414" spans="1:20" s="14" customFormat="1" hidden="1" x14ac:dyDescent="0.3">
      <c r="A3414" s="11">
        <v>6062079</v>
      </c>
      <c r="B3414" s="11">
        <v>6062079</v>
      </c>
      <c r="C3414" s="11" t="s">
        <v>26</v>
      </c>
      <c r="D3414" s="11" t="s">
        <v>27</v>
      </c>
      <c r="E3414" s="13" t="str">
        <f>_xlfn.XLOOKUP(B3414,Sheet1!A:A,Sheet1!B:B)</f>
        <v>DS 3M AURA RESPIRATOR 9332+   FFP3 5PK</v>
      </c>
      <c r="F3414" s="13" t="str">
        <f t="shared" si="260"/>
        <v>CROWN  - DS 3M AURA RESPIRATOR 9332+   FFP3 5PK</v>
      </c>
      <c r="G3414" s="13"/>
      <c r="H3414" s="91" t="s">
        <v>28</v>
      </c>
      <c r="I3414" s="11" t="s">
        <v>29</v>
      </c>
      <c r="J3414" s="11" t="s">
        <v>29</v>
      </c>
      <c r="K3414" s="11" t="s">
        <v>30</v>
      </c>
      <c r="M3414" s="11" t="s">
        <v>7062</v>
      </c>
      <c r="N3414" s="13">
        <v>3105</v>
      </c>
      <c r="O3414" s="15">
        <f>_xlfn.XLOOKUP(B3414,Sheet1!A:A,Sheet1!E:E)</f>
        <v>82.4</v>
      </c>
      <c r="P3414" s="26"/>
      <c r="Q3414" s="15">
        <f t="shared" si="263"/>
        <v>86.52000000000001</v>
      </c>
      <c r="R3414" s="38">
        <f t="shared" si="262"/>
        <v>89.115600000000015</v>
      </c>
      <c r="S3414" s="26">
        <v>0</v>
      </c>
      <c r="T3414" s="13" t="str">
        <f t="shared" si="261"/>
        <v>Up</v>
      </c>
    </row>
    <row r="3415" spans="1:20" s="14" customFormat="1" hidden="1" x14ac:dyDescent="0.3">
      <c r="A3415" s="11">
        <v>6062078</v>
      </c>
      <c r="B3415" s="11">
        <v>6062078</v>
      </c>
      <c r="C3415" s="11" t="s">
        <v>26</v>
      </c>
      <c r="D3415" s="11" t="s">
        <v>27</v>
      </c>
      <c r="E3415" s="13" t="str">
        <f>_xlfn.XLOOKUP(B3415,Sheet1!A:A,Sheet1!B:B)</f>
        <v>DS 3M VISITOR CLEAR OVER SPECTABLE 1PK</v>
      </c>
      <c r="F3415" s="13" t="str">
        <f t="shared" si="260"/>
        <v>CROWN  - DS 3M VISITOR CLEAR OVER SPECTABLE 1PK</v>
      </c>
      <c r="G3415" s="13"/>
      <c r="H3415" s="91" t="s">
        <v>28</v>
      </c>
      <c r="I3415" s="11" t="s">
        <v>29</v>
      </c>
      <c r="J3415" s="11" t="s">
        <v>29</v>
      </c>
      <c r="K3415" s="11" t="s">
        <v>30</v>
      </c>
      <c r="M3415" s="11" t="s">
        <v>7062</v>
      </c>
      <c r="N3415" s="13">
        <v>3105</v>
      </c>
      <c r="O3415" s="15">
        <f>_xlfn.XLOOKUP(B3415,Sheet1!A:A,Sheet1!E:E)</f>
        <v>10.3</v>
      </c>
      <c r="P3415" s="26"/>
      <c r="Q3415" s="15">
        <f t="shared" si="263"/>
        <v>10.815000000000001</v>
      </c>
      <c r="R3415" s="38">
        <f t="shared" si="262"/>
        <v>11.139450000000002</v>
      </c>
      <c r="S3415" s="26">
        <v>0</v>
      </c>
      <c r="T3415" s="13" t="str">
        <f t="shared" si="261"/>
        <v>Up</v>
      </c>
    </row>
    <row r="3416" spans="1:20" s="14" customFormat="1" hidden="1" x14ac:dyDescent="0.3">
      <c r="A3416" s="11">
        <v>6062077</v>
      </c>
      <c r="B3416" s="11">
        <v>6062077</v>
      </c>
      <c r="C3416" s="11" t="s">
        <v>26</v>
      </c>
      <c r="D3416" s="11" t="s">
        <v>27</v>
      </c>
      <c r="E3416" s="13" t="str">
        <f>_xlfn.XLOOKUP(B3416,Sheet1!A:A,Sheet1!B:B)</f>
        <v>DS TESA EASY COVER SPRAY   200MM X 25M</v>
      </c>
      <c r="F3416" s="13" t="str">
        <f t="shared" si="260"/>
        <v>CROWN  - DS TESA EASY COVER SPRAY   200MM X 25M</v>
      </c>
      <c r="G3416" s="13"/>
      <c r="H3416" s="91" t="s">
        <v>28</v>
      </c>
      <c r="I3416" s="11" t="s">
        <v>29</v>
      </c>
      <c r="J3416" s="11" t="s">
        <v>29</v>
      </c>
      <c r="K3416" s="11" t="s">
        <v>30</v>
      </c>
      <c r="M3416" s="11" t="s">
        <v>7062</v>
      </c>
      <c r="N3416" s="13">
        <v>3105</v>
      </c>
      <c r="O3416" s="15">
        <f>_xlfn.XLOOKUP(B3416,Sheet1!A:A,Sheet1!E:E)</f>
        <v>12.36</v>
      </c>
      <c r="P3416" s="26">
        <f>_xlfn.XLOOKUP(A3416,Sheet2!F:F,Sheet2!H:H)</f>
        <v>0</v>
      </c>
      <c r="Q3416" s="15">
        <f t="shared" si="263"/>
        <v>12.978</v>
      </c>
      <c r="R3416" s="38">
        <f t="shared" si="262"/>
        <v>13.36734</v>
      </c>
      <c r="S3416" s="26">
        <v>0</v>
      </c>
      <c r="T3416" s="13" t="str">
        <f t="shared" si="261"/>
        <v>Up</v>
      </c>
    </row>
    <row r="3417" spans="1:20" s="14" customFormat="1" hidden="1" x14ac:dyDescent="0.3">
      <c r="A3417" s="11">
        <v>6062075</v>
      </c>
      <c r="B3417" s="11">
        <v>6062075</v>
      </c>
      <c r="C3417" s="11" t="s">
        <v>26</v>
      </c>
      <c r="D3417" s="11" t="s">
        <v>27</v>
      </c>
      <c r="E3417" s="13" t="str">
        <f>_xlfn.XLOOKUP(B3417,Sheet1!A:A,Sheet1!B:B)</f>
        <v>DS CYKLONE ULTIMATE MIXING DEVICE</v>
      </c>
      <c r="F3417" s="13" t="str">
        <f t="shared" si="260"/>
        <v>CROWN  - DS CYKLONE ULTIMATE MIXING DEVICE</v>
      </c>
      <c r="G3417" s="13"/>
      <c r="H3417" s="91" t="s">
        <v>28</v>
      </c>
      <c r="I3417" s="11" t="s">
        <v>29</v>
      </c>
      <c r="J3417" s="11" t="s">
        <v>29</v>
      </c>
      <c r="K3417" s="11" t="s">
        <v>30</v>
      </c>
      <c r="M3417" s="11" t="s">
        <v>7062</v>
      </c>
      <c r="N3417" s="13">
        <v>3105</v>
      </c>
      <c r="O3417" s="15">
        <f>_xlfn.XLOOKUP(B3417,Sheet1!A:A,Sheet1!E:E)</f>
        <v>9.27</v>
      </c>
      <c r="P3417" s="26"/>
      <c r="Q3417" s="15">
        <f t="shared" si="263"/>
        <v>9.7334999999999994</v>
      </c>
      <c r="R3417" s="38">
        <f t="shared" si="262"/>
        <v>10.025504999999999</v>
      </c>
      <c r="S3417" s="26">
        <v>0</v>
      </c>
      <c r="T3417" s="13" t="str">
        <f t="shared" si="261"/>
        <v>Up</v>
      </c>
    </row>
    <row r="3418" spans="1:20" s="14" customFormat="1" hidden="1" x14ac:dyDescent="0.3">
      <c r="A3418" s="11">
        <v>6062059</v>
      </c>
      <c r="B3418" s="11">
        <v>6062059</v>
      </c>
      <c r="C3418" s="11" t="s">
        <v>26</v>
      </c>
      <c r="D3418" s="11" t="s">
        <v>27</v>
      </c>
      <c r="E3418" s="13" t="str">
        <f>_xlfn.XLOOKUP(B3418,Sheet1!A:A,Sheet1!B:B)</f>
        <v>DS ARROWORTHY CL MFIBER LONG PILE  18IN</v>
      </c>
      <c r="F3418" s="13" t="str">
        <f t="shared" si="260"/>
        <v>CROWN  - DS ARROWORTHY CL MFIBER LONG PILE  18IN</v>
      </c>
      <c r="G3418" s="13"/>
      <c r="H3418" s="91" t="s">
        <v>28</v>
      </c>
      <c r="I3418" s="11" t="s">
        <v>29</v>
      </c>
      <c r="J3418" s="11" t="s">
        <v>29</v>
      </c>
      <c r="K3418" s="11" t="s">
        <v>30</v>
      </c>
      <c r="M3418" s="11" t="s">
        <v>7062</v>
      </c>
      <c r="N3418" s="13">
        <v>3105</v>
      </c>
      <c r="O3418" s="15">
        <f>_xlfn.XLOOKUP(B3418,Sheet1!A:A,Sheet1!E:E)</f>
        <v>11.05</v>
      </c>
      <c r="P3418" s="26"/>
      <c r="Q3418" s="15">
        <f t="shared" si="263"/>
        <v>11.602500000000001</v>
      </c>
      <c r="R3418" s="38">
        <f t="shared" si="262"/>
        <v>11.950575000000001</v>
      </c>
      <c r="S3418" s="26">
        <v>0</v>
      </c>
      <c r="T3418" s="13" t="str">
        <f t="shared" si="261"/>
        <v>Up</v>
      </c>
    </row>
    <row r="3419" spans="1:20" s="14" customFormat="1" hidden="1" x14ac:dyDescent="0.3">
      <c r="A3419" s="11">
        <v>6062057</v>
      </c>
      <c r="B3419" s="11">
        <v>6062057</v>
      </c>
      <c r="C3419" s="11" t="s">
        <v>26</v>
      </c>
      <c r="D3419" s="11" t="s">
        <v>27</v>
      </c>
      <c r="E3419" s="13" t="str">
        <f>_xlfn.XLOOKUP(B3419,Sheet1!A:A,Sheet1!B:B)</f>
        <v>DS ARROWORTHY CL MFIBER SHORT PILE 18IN</v>
      </c>
      <c r="F3419" s="13" t="str">
        <f t="shared" si="260"/>
        <v>CROWN  - DS ARROWORTHY CL MFIBER SHORT PILE 18IN</v>
      </c>
      <c r="G3419" s="13"/>
      <c r="H3419" s="91" t="s">
        <v>28</v>
      </c>
      <c r="I3419" s="11" t="s">
        <v>29</v>
      </c>
      <c r="J3419" s="11" t="s">
        <v>29</v>
      </c>
      <c r="K3419" s="11" t="s">
        <v>30</v>
      </c>
      <c r="M3419" s="11" t="s">
        <v>7062</v>
      </c>
      <c r="N3419" s="13">
        <v>3105</v>
      </c>
      <c r="O3419" s="15">
        <f>_xlfn.XLOOKUP(B3419,Sheet1!A:A,Sheet1!E:E)</f>
        <v>9.73</v>
      </c>
      <c r="P3419" s="26"/>
      <c r="Q3419" s="15">
        <f t="shared" si="263"/>
        <v>10.216500000000002</v>
      </c>
      <c r="R3419" s="38">
        <f t="shared" si="262"/>
        <v>10.522995000000002</v>
      </c>
      <c r="S3419" s="26">
        <v>0</v>
      </c>
      <c r="T3419" s="13" t="str">
        <f t="shared" si="261"/>
        <v>Up</v>
      </c>
    </row>
    <row r="3420" spans="1:20" s="14" customFormat="1" hidden="1" x14ac:dyDescent="0.3">
      <c r="A3420" s="11">
        <v>6062055</v>
      </c>
      <c r="B3420" s="11">
        <v>6062055</v>
      </c>
      <c r="C3420" s="11" t="s">
        <v>26</v>
      </c>
      <c r="D3420" s="11" t="s">
        <v>27</v>
      </c>
      <c r="E3420" s="13" t="str">
        <f>_xlfn.XLOOKUP(B3420,Sheet1!A:A,Sheet1!B:B)</f>
        <v>DS ARROWORTHY CL MFIBER MED PILE   15IN</v>
      </c>
      <c r="F3420" s="13" t="str">
        <f t="shared" si="260"/>
        <v>CROWN  - DS ARROWORTHY CL MFIBER MED PILE   15IN</v>
      </c>
      <c r="G3420" s="13"/>
      <c r="H3420" s="91" t="s">
        <v>28</v>
      </c>
      <c r="I3420" s="11" t="s">
        <v>29</v>
      </c>
      <c r="J3420" s="11" t="s">
        <v>29</v>
      </c>
      <c r="K3420" s="11" t="s">
        <v>30</v>
      </c>
      <c r="M3420" s="11" t="s">
        <v>7062</v>
      </c>
      <c r="N3420" s="13">
        <v>3105</v>
      </c>
      <c r="O3420" s="15">
        <f>_xlfn.XLOOKUP(B3420,Sheet1!A:A,Sheet1!E:E)</f>
        <v>9.31</v>
      </c>
      <c r="P3420" s="26"/>
      <c r="Q3420" s="15">
        <f t="shared" si="263"/>
        <v>9.775500000000001</v>
      </c>
      <c r="R3420" s="38">
        <f t="shared" si="262"/>
        <v>10.068765000000001</v>
      </c>
      <c r="S3420" s="26">
        <v>0</v>
      </c>
      <c r="T3420" s="13" t="str">
        <f t="shared" si="261"/>
        <v>Up</v>
      </c>
    </row>
    <row r="3421" spans="1:20" s="14" customFormat="1" hidden="1" x14ac:dyDescent="0.3">
      <c r="A3421" s="11">
        <v>6062054</v>
      </c>
      <c r="B3421" s="11">
        <v>6062054</v>
      </c>
      <c r="C3421" s="11" t="s">
        <v>26</v>
      </c>
      <c r="D3421" s="11" t="s">
        <v>27</v>
      </c>
      <c r="E3421" s="13" t="str">
        <f>_xlfn.XLOOKUP(B3421,Sheet1!A:A,Sheet1!B:B)</f>
        <v>DS ARROWORTHY CL MFIBER SHORT PILE 15IN</v>
      </c>
      <c r="F3421" s="13" t="str">
        <f t="shared" si="260"/>
        <v>CROWN  - DS ARROWORTHY CL MFIBER SHORT PILE 15IN</v>
      </c>
      <c r="G3421" s="13"/>
      <c r="H3421" s="91" t="s">
        <v>28</v>
      </c>
      <c r="I3421" s="11" t="s">
        <v>29</v>
      </c>
      <c r="J3421" s="11" t="s">
        <v>29</v>
      </c>
      <c r="K3421" s="11" t="s">
        <v>30</v>
      </c>
      <c r="M3421" s="11" t="s">
        <v>7062</v>
      </c>
      <c r="N3421" s="13">
        <v>3105</v>
      </c>
      <c r="O3421" s="15">
        <f>_xlfn.XLOOKUP(B3421,Sheet1!A:A,Sheet1!E:E)</f>
        <v>8.69</v>
      </c>
      <c r="P3421" s="26">
        <f>_xlfn.XLOOKUP(A3421,Sheet2!F:F,Sheet2!H:H)</f>
        <v>0</v>
      </c>
      <c r="Q3421" s="15">
        <f t="shared" si="263"/>
        <v>9.1244999999999994</v>
      </c>
      <c r="R3421" s="38">
        <f t="shared" si="262"/>
        <v>9.3982349999999997</v>
      </c>
      <c r="S3421" s="26">
        <v>0</v>
      </c>
      <c r="T3421" s="13" t="str">
        <f t="shared" si="261"/>
        <v>Up</v>
      </c>
    </row>
    <row r="3422" spans="1:20" s="14" customFormat="1" hidden="1" x14ac:dyDescent="0.3">
      <c r="A3422" s="11">
        <v>6062053</v>
      </c>
      <c r="B3422" s="11">
        <v>6062053</v>
      </c>
      <c r="C3422" s="11" t="s">
        <v>26</v>
      </c>
      <c r="D3422" s="11" t="s">
        <v>27</v>
      </c>
      <c r="E3422" s="13" t="str">
        <f>_xlfn.XLOOKUP(B3422,Sheet1!A:A,Sheet1!B:B)</f>
        <v>DS ARROWORTHY MINI MOHAIR 2PK      6.5IN</v>
      </c>
      <c r="F3422" s="13" t="str">
        <f t="shared" si="260"/>
        <v>CROWN  - DS ARROWORTHY MINI MOHAIR 2PK      6.5IN</v>
      </c>
      <c r="G3422" s="13"/>
      <c r="H3422" s="91" t="s">
        <v>28</v>
      </c>
      <c r="I3422" s="11" t="s">
        <v>29</v>
      </c>
      <c r="J3422" s="11" t="s">
        <v>29</v>
      </c>
      <c r="K3422" s="11" t="s">
        <v>30</v>
      </c>
      <c r="M3422" s="11" t="s">
        <v>7062</v>
      </c>
      <c r="N3422" s="13">
        <v>3105</v>
      </c>
      <c r="O3422" s="15">
        <f>_xlfn.XLOOKUP(B3422,Sheet1!A:A,Sheet1!E:E)</f>
        <v>6.18</v>
      </c>
      <c r="P3422" s="26"/>
      <c r="Q3422" s="15">
        <f t="shared" si="263"/>
        <v>6.4889999999999999</v>
      </c>
      <c r="R3422" s="38">
        <f t="shared" si="262"/>
        <v>6.6836700000000002</v>
      </c>
      <c r="S3422" s="26">
        <v>0</v>
      </c>
      <c r="T3422" s="13" t="str">
        <f t="shared" si="261"/>
        <v>Up</v>
      </c>
    </row>
    <row r="3423" spans="1:20" s="14" customFormat="1" hidden="1" x14ac:dyDescent="0.3">
      <c r="A3423" s="11">
        <v>6062052</v>
      </c>
      <c r="B3423" s="11">
        <v>6062052</v>
      </c>
      <c r="C3423" s="11" t="s">
        <v>26</v>
      </c>
      <c r="D3423" s="11" t="s">
        <v>27</v>
      </c>
      <c r="E3423" s="13" t="str">
        <f>_xlfn.XLOOKUP(B3423,Sheet1!A:A,Sheet1!B:B)</f>
        <v>DS ARROWORTHY MINI MOHAIR 2PK      4IN</v>
      </c>
      <c r="F3423" s="13" t="str">
        <f t="shared" si="260"/>
        <v>CROWN  - DS ARROWORTHY MINI MOHAIR 2PK      4IN</v>
      </c>
      <c r="G3423" s="13"/>
      <c r="H3423" s="91" t="s">
        <v>28</v>
      </c>
      <c r="I3423" s="11" t="s">
        <v>29</v>
      </c>
      <c r="J3423" s="11" t="s">
        <v>29</v>
      </c>
      <c r="K3423" s="11" t="s">
        <v>30</v>
      </c>
      <c r="M3423" s="11" t="s">
        <v>7062</v>
      </c>
      <c r="N3423" s="13">
        <v>3105</v>
      </c>
      <c r="O3423" s="15">
        <f>_xlfn.XLOOKUP(B3423,Sheet1!A:A,Sheet1!E:E)</f>
        <v>5.15</v>
      </c>
      <c r="P3423" s="26"/>
      <c r="Q3423" s="15">
        <f t="shared" si="263"/>
        <v>5.4075000000000006</v>
      </c>
      <c r="R3423" s="38">
        <f t="shared" si="262"/>
        <v>5.5697250000000009</v>
      </c>
      <c r="S3423" s="26">
        <v>0</v>
      </c>
      <c r="T3423" s="13" t="str">
        <f t="shared" si="261"/>
        <v>Up</v>
      </c>
    </row>
    <row r="3424" spans="1:20" s="14" customFormat="1" hidden="1" x14ac:dyDescent="0.3">
      <c r="A3424" s="11">
        <v>6062051</v>
      </c>
      <c r="B3424" s="11">
        <v>6062051</v>
      </c>
      <c r="C3424" s="11" t="s">
        <v>26</v>
      </c>
      <c r="D3424" s="11" t="s">
        <v>27</v>
      </c>
      <c r="E3424" s="13" t="str">
        <f>_xlfn.XLOOKUP(B3424,Sheet1!A:A,Sheet1!B:B)</f>
        <v>DS ARROWORTHY BARRACUDA FRAME    12-18IN</v>
      </c>
      <c r="F3424" s="13" t="str">
        <f t="shared" si="260"/>
        <v>CROWN  - DS ARROWORTHY BARRACUDA FRAME    12-18IN</v>
      </c>
      <c r="G3424" s="13"/>
      <c r="H3424" s="91" t="s">
        <v>28</v>
      </c>
      <c r="I3424" s="11" t="s">
        <v>29</v>
      </c>
      <c r="J3424" s="11" t="s">
        <v>29</v>
      </c>
      <c r="K3424" s="11" t="s">
        <v>30</v>
      </c>
      <c r="M3424" s="11" t="s">
        <v>7062</v>
      </c>
      <c r="N3424" s="13">
        <v>3105</v>
      </c>
      <c r="O3424" s="15">
        <f>_xlfn.XLOOKUP(B3424,Sheet1!A:A,Sheet1!E:E)</f>
        <v>23.18</v>
      </c>
      <c r="P3424" s="26">
        <f>_xlfn.XLOOKUP(A3424,Sheet2!F:F,Sheet2!H:H)</f>
        <v>0</v>
      </c>
      <c r="Q3424" s="15">
        <f t="shared" si="263"/>
        <v>24.339000000000002</v>
      </c>
      <c r="R3424" s="38">
        <f t="shared" si="262"/>
        <v>25.069170000000003</v>
      </c>
      <c r="S3424" s="26">
        <v>0</v>
      </c>
      <c r="T3424" s="13" t="str">
        <f t="shared" si="261"/>
        <v>Up</v>
      </c>
    </row>
    <row r="3425" spans="1:20" s="14" customFormat="1" hidden="1" x14ac:dyDescent="0.3">
      <c r="A3425" s="11">
        <v>6062021</v>
      </c>
      <c r="B3425" s="11">
        <v>6062021</v>
      </c>
      <c r="C3425" s="11" t="s">
        <v>26</v>
      </c>
      <c r="D3425" s="11" t="s">
        <v>27</v>
      </c>
      <c r="E3425" s="13" t="str">
        <f>_xlfn.XLOOKUP(B3425,Sheet1!A:A,Sheet1!B:B)</f>
        <v>DS SWITEC ANTINOX FLAME RETARDANT FULL</v>
      </c>
      <c r="F3425" s="13" t="str">
        <f t="shared" si="260"/>
        <v>CROWN  - DS SWITEC ANTINOX FLAME RETARDANT FULL</v>
      </c>
      <c r="G3425" s="13"/>
      <c r="H3425" s="91" t="s">
        <v>28</v>
      </c>
      <c r="I3425" s="11" t="s">
        <v>29</v>
      </c>
      <c r="J3425" s="11" t="s">
        <v>29</v>
      </c>
      <c r="K3425" s="11" t="s">
        <v>30</v>
      </c>
      <c r="M3425" s="11" t="s">
        <v>7062</v>
      </c>
      <c r="N3425" s="13">
        <v>3105</v>
      </c>
      <c r="O3425" s="15">
        <f>_xlfn.XLOOKUP(B3425,Sheet1!A:A,Sheet1!E:E)</f>
        <v>7.9</v>
      </c>
      <c r="P3425" s="26"/>
      <c r="Q3425" s="15">
        <f t="shared" si="263"/>
        <v>8.2949999999999999</v>
      </c>
      <c r="R3425" s="38">
        <f t="shared" si="262"/>
        <v>8.5438500000000008</v>
      </c>
      <c r="S3425" s="26">
        <v>0</v>
      </c>
      <c r="T3425" s="13" t="str">
        <f t="shared" si="261"/>
        <v>Up</v>
      </c>
    </row>
    <row r="3426" spans="1:20" s="14" customFormat="1" hidden="1" x14ac:dyDescent="0.3">
      <c r="A3426" s="11">
        <v>6060971</v>
      </c>
      <c r="B3426" s="11">
        <v>6060971</v>
      </c>
      <c r="C3426" s="11" t="s">
        <v>26</v>
      </c>
      <c r="D3426" s="11" t="s">
        <v>27</v>
      </c>
      <c r="E3426" s="13" t="str">
        <f>_xlfn.XLOOKUP(B3426,Sheet1!A:A,Sheet1!B:B)</f>
        <v>DS KIP PREM LOW TACK WASHI-TEC 30MMX50M</v>
      </c>
      <c r="F3426" s="13" t="str">
        <f t="shared" si="260"/>
        <v>CROWN  - DS KIP PREM LOW TACK WASHI-TEC 30MMX50M</v>
      </c>
      <c r="G3426" s="13"/>
      <c r="H3426" s="91" t="s">
        <v>28</v>
      </c>
      <c r="I3426" s="11" t="s">
        <v>29</v>
      </c>
      <c r="J3426" s="11" t="s">
        <v>29</v>
      </c>
      <c r="K3426" s="11" t="s">
        <v>30</v>
      </c>
      <c r="M3426" s="11" t="s">
        <v>7062</v>
      </c>
      <c r="N3426" s="13">
        <v>3105</v>
      </c>
      <c r="O3426" s="15">
        <f>_xlfn.XLOOKUP(B3426,Sheet1!A:A,Sheet1!E:E)</f>
        <v>7.11</v>
      </c>
      <c r="P3426" s="26"/>
      <c r="Q3426" s="15">
        <f t="shared" si="263"/>
        <v>7.4655000000000005</v>
      </c>
      <c r="R3426" s="38">
        <f t="shared" si="262"/>
        <v>7.6894650000000011</v>
      </c>
      <c r="S3426" s="26">
        <v>0</v>
      </c>
      <c r="T3426" s="13" t="str">
        <f t="shared" si="261"/>
        <v>Up</v>
      </c>
    </row>
    <row r="3427" spans="1:20" s="14" customFormat="1" hidden="1" x14ac:dyDescent="0.3">
      <c r="A3427" s="11">
        <v>6060970</v>
      </c>
      <c r="B3427" s="11">
        <v>6060970</v>
      </c>
      <c r="C3427" s="11" t="s">
        <v>26</v>
      </c>
      <c r="D3427" s="11" t="s">
        <v>27</v>
      </c>
      <c r="E3427" s="13" t="str">
        <f>_xlfn.XLOOKUP(B3427,Sheet1!A:A,Sheet1!B:B)</f>
        <v>DS FROGTAPE DROP CLOTH PAD 762X914MM 3PK</v>
      </c>
      <c r="F3427" s="13" t="str">
        <f t="shared" si="260"/>
        <v>CROWN  - DS FROGTAPE DROP CLOTH PAD 762X914MM 3PK</v>
      </c>
      <c r="G3427" s="13"/>
      <c r="H3427" s="91" t="s">
        <v>28</v>
      </c>
      <c r="I3427" s="11" t="s">
        <v>29</v>
      </c>
      <c r="J3427" s="11" t="s">
        <v>29</v>
      </c>
      <c r="K3427" s="11" t="s">
        <v>30</v>
      </c>
      <c r="M3427" s="11" t="s">
        <v>7062</v>
      </c>
      <c r="N3427" s="13">
        <v>3105</v>
      </c>
      <c r="O3427" s="15">
        <f>_xlfn.XLOOKUP(B3427,Sheet1!A:A,Sheet1!E:E)</f>
        <v>8.5</v>
      </c>
      <c r="P3427" s="26"/>
      <c r="Q3427" s="15">
        <f t="shared" si="263"/>
        <v>8.9250000000000007</v>
      </c>
      <c r="R3427" s="38">
        <f t="shared" si="262"/>
        <v>9.1927500000000002</v>
      </c>
      <c r="S3427" s="26">
        <v>0</v>
      </c>
      <c r="T3427" s="13" t="str">
        <f t="shared" si="261"/>
        <v>Up</v>
      </c>
    </row>
    <row r="3428" spans="1:20" s="14" customFormat="1" hidden="1" x14ac:dyDescent="0.3">
      <c r="A3428" s="11">
        <v>6060929</v>
      </c>
      <c r="B3428" s="11">
        <v>6060929</v>
      </c>
      <c r="C3428" s="11" t="s">
        <v>26</v>
      </c>
      <c r="D3428" s="11" t="s">
        <v>27</v>
      </c>
      <c r="E3428" s="13" t="str">
        <f>_xlfn.XLOOKUP(B3428,Sheet1!A:A,Sheet1!B:B)</f>
        <v>DS Q1 MASKING + PAPER 180MM X 25M</v>
      </c>
      <c r="F3428" s="13" t="str">
        <f t="shared" si="260"/>
        <v>CROWN  - DS Q1 MASKING + PAPER 180MM X 25M</v>
      </c>
      <c r="G3428" s="13"/>
      <c r="H3428" s="91" t="s">
        <v>28</v>
      </c>
      <c r="I3428" s="11" t="s">
        <v>29</v>
      </c>
      <c r="J3428" s="11" t="s">
        <v>29</v>
      </c>
      <c r="K3428" s="11" t="s">
        <v>30</v>
      </c>
      <c r="M3428" s="11" t="s">
        <v>7062</v>
      </c>
      <c r="N3428" s="13">
        <v>3105</v>
      </c>
      <c r="O3428" s="15">
        <f>_xlfn.XLOOKUP(B3428,Sheet1!A:A,Sheet1!E:E)</f>
        <v>4.3</v>
      </c>
      <c r="P3428" s="26"/>
      <c r="Q3428" s="15">
        <f t="shared" si="263"/>
        <v>4.5149999999999997</v>
      </c>
      <c r="R3428" s="38">
        <f t="shared" si="262"/>
        <v>4.6504500000000002</v>
      </c>
      <c r="S3428" s="26">
        <v>0</v>
      </c>
      <c r="T3428" s="13" t="str">
        <f t="shared" si="261"/>
        <v>Up</v>
      </c>
    </row>
    <row r="3429" spans="1:20" s="14" customFormat="1" hidden="1" x14ac:dyDescent="0.3">
      <c r="A3429" s="11">
        <v>6060673</v>
      </c>
      <c r="B3429" s="11">
        <v>6060673</v>
      </c>
      <c r="C3429" s="11" t="s">
        <v>26</v>
      </c>
      <c r="D3429" s="11" t="s">
        <v>27</v>
      </c>
      <c r="E3429" s="13" t="str">
        <f>_xlfn.XLOOKUP(B3429,Sheet1!A:A,Sheet1!B:B)</f>
        <v>DS Q1 SENSITIVE MASKING TAPE 50MM X 50M</v>
      </c>
      <c r="F3429" s="13" t="str">
        <f t="shared" si="260"/>
        <v>CROWN  - DS Q1 SENSITIVE MASKING TAPE 50MM X 50M</v>
      </c>
      <c r="G3429" s="13"/>
      <c r="H3429" s="91" t="s">
        <v>28</v>
      </c>
      <c r="I3429" s="11" t="s">
        <v>29</v>
      </c>
      <c r="J3429" s="11" t="s">
        <v>29</v>
      </c>
      <c r="K3429" s="11" t="s">
        <v>30</v>
      </c>
      <c r="M3429" s="11" t="s">
        <v>7062</v>
      </c>
      <c r="N3429" s="13">
        <v>3105</v>
      </c>
      <c r="O3429" s="15">
        <f>_xlfn.XLOOKUP(B3429,Sheet1!A:A,Sheet1!E:E)</f>
        <v>11.43</v>
      </c>
      <c r="P3429" s="26">
        <f>_xlfn.XLOOKUP(A3429,Sheet2!F:F,Sheet2!H:H)</f>
        <v>0</v>
      </c>
      <c r="Q3429" s="15">
        <f t="shared" si="263"/>
        <v>12.0015</v>
      </c>
      <c r="R3429" s="13">
        <f>_xlfn.XLOOKUP(B3429,Sheet4!B:B,Sheet4!D:D)</f>
        <v>7</v>
      </c>
      <c r="S3429" s="26">
        <v>0</v>
      </c>
      <c r="T3429" s="13" t="str">
        <f t="shared" si="261"/>
        <v>No Change</v>
      </c>
    </row>
    <row r="3430" spans="1:20" s="14" customFormat="1" hidden="1" x14ac:dyDescent="0.3">
      <c r="A3430" s="11">
        <v>6060672</v>
      </c>
      <c r="B3430" s="11">
        <v>6060672</v>
      </c>
      <c r="C3430" s="11" t="s">
        <v>26</v>
      </c>
      <c r="D3430" s="11" t="s">
        <v>27</v>
      </c>
      <c r="E3430" s="13" t="str">
        <f>_xlfn.XLOOKUP(B3430,Sheet1!A:A,Sheet1!B:B)</f>
        <v>DS Q1 SENSITIVE MASKING TAPE 38MM X 50M</v>
      </c>
      <c r="F3430" s="13" t="str">
        <f t="shared" si="260"/>
        <v>CROWN  - DS Q1 SENSITIVE MASKING TAPE 38MM X 50M</v>
      </c>
      <c r="G3430" s="13"/>
      <c r="H3430" s="91" t="s">
        <v>28</v>
      </c>
      <c r="I3430" s="11" t="s">
        <v>29</v>
      </c>
      <c r="J3430" s="11" t="s">
        <v>29</v>
      </c>
      <c r="K3430" s="11" t="s">
        <v>30</v>
      </c>
      <c r="M3430" s="11" t="s">
        <v>7062</v>
      </c>
      <c r="N3430" s="13">
        <v>3105</v>
      </c>
      <c r="O3430" s="15">
        <f>_xlfn.XLOOKUP(B3430,Sheet1!A:A,Sheet1!E:E)</f>
        <v>9.15</v>
      </c>
      <c r="P3430" s="26"/>
      <c r="Q3430" s="15">
        <f t="shared" si="263"/>
        <v>9.6074999999999999</v>
      </c>
      <c r="R3430" s="13">
        <f>_xlfn.XLOOKUP(B3430,Sheet4!B:B,Sheet4!D:D)</f>
        <v>5.5</v>
      </c>
      <c r="S3430" s="26">
        <v>0</v>
      </c>
      <c r="T3430" s="13" t="str">
        <f t="shared" si="261"/>
        <v>No Change</v>
      </c>
    </row>
    <row r="3431" spans="1:20" s="14" customFormat="1" hidden="1" x14ac:dyDescent="0.3">
      <c r="A3431" s="11">
        <v>6060671</v>
      </c>
      <c r="B3431" s="11">
        <v>6060671</v>
      </c>
      <c r="C3431" s="11" t="s">
        <v>26</v>
      </c>
      <c r="D3431" s="11" t="s">
        <v>27</v>
      </c>
      <c r="E3431" s="13" t="str">
        <f>_xlfn.XLOOKUP(B3431,Sheet1!A:A,Sheet1!B:B)</f>
        <v>DS Q1 SENSITIVE MASKING TAPE 25MM X 50M</v>
      </c>
      <c r="F3431" s="13" t="str">
        <f t="shared" si="260"/>
        <v>CROWN  - DS Q1 SENSITIVE MASKING TAPE 25MM X 50M</v>
      </c>
      <c r="G3431" s="13"/>
      <c r="H3431" s="91" t="s">
        <v>28</v>
      </c>
      <c r="I3431" s="11" t="s">
        <v>29</v>
      </c>
      <c r="J3431" s="11" t="s">
        <v>29</v>
      </c>
      <c r="K3431" s="11" t="s">
        <v>30</v>
      </c>
      <c r="M3431" s="11" t="s">
        <v>7062</v>
      </c>
      <c r="N3431" s="13">
        <v>3105</v>
      </c>
      <c r="O3431" s="15">
        <f>_xlfn.XLOOKUP(B3431,Sheet1!A:A,Sheet1!E:E)</f>
        <v>6.86</v>
      </c>
      <c r="P3431" s="26"/>
      <c r="Q3431" s="15">
        <f t="shared" si="263"/>
        <v>7.2030000000000003</v>
      </c>
      <c r="R3431" s="13">
        <f>_xlfn.XLOOKUP(B3431,Sheet4!B:B,Sheet4!D:D)</f>
        <v>4</v>
      </c>
      <c r="S3431" s="26">
        <v>0</v>
      </c>
      <c r="T3431" s="13" t="str">
        <f t="shared" si="261"/>
        <v>No Change</v>
      </c>
    </row>
    <row r="3432" spans="1:20" s="14" customFormat="1" hidden="1" x14ac:dyDescent="0.3">
      <c r="A3432" s="11">
        <v>6060627</v>
      </c>
      <c r="B3432" s="11">
        <v>6060627</v>
      </c>
      <c r="C3432" s="11" t="s">
        <v>26</v>
      </c>
      <c r="D3432" s="11" t="s">
        <v>27</v>
      </c>
      <c r="E3432" s="13" t="str">
        <f>_xlfn.XLOOKUP(B3432,Sheet1!A:A,Sheet1!B:B)</f>
        <v>DS ARROWORTHY CL MFIBER MEDIUM 2PK 6.5IN</v>
      </c>
      <c r="F3432" s="13" t="str">
        <f t="shared" si="260"/>
        <v>CROWN  - DS ARROWORTHY CL MFIBER MEDIUM 2PK 6.5IN</v>
      </c>
      <c r="G3432" s="13"/>
      <c r="H3432" s="91" t="s">
        <v>28</v>
      </c>
      <c r="I3432" s="11" t="s">
        <v>29</v>
      </c>
      <c r="J3432" s="11" t="s">
        <v>29</v>
      </c>
      <c r="K3432" s="11" t="s">
        <v>30</v>
      </c>
      <c r="M3432" s="11" t="s">
        <v>7062</v>
      </c>
      <c r="N3432" s="13">
        <v>3105</v>
      </c>
      <c r="O3432" s="15">
        <f>_xlfn.XLOOKUP(B3432,Sheet1!A:A,Sheet1!E:E)</f>
        <v>4</v>
      </c>
      <c r="P3432" s="26"/>
      <c r="Q3432" s="15">
        <f t="shared" si="263"/>
        <v>4.2</v>
      </c>
      <c r="R3432" s="38">
        <f t="shared" ref="R3432:R3495" si="264">Q3432*1.03</f>
        <v>4.3260000000000005</v>
      </c>
      <c r="S3432" s="26">
        <v>0</v>
      </c>
      <c r="T3432" s="13" t="str">
        <f t="shared" si="261"/>
        <v>Up</v>
      </c>
    </row>
    <row r="3433" spans="1:20" s="14" customFormat="1" hidden="1" x14ac:dyDescent="0.3">
      <c r="A3433" s="11">
        <v>6060626</v>
      </c>
      <c r="B3433" s="11">
        <v>6060626</v>
      </c>
      <c r="C3433" s="11" t="s">
        <v>26</v>
      </c>
      <c r="D3433" s="11" t="s">
        <v>27</v>
      </c>
      <c r="E3433" s="13" t="str">
        <f>_xlfn.XLOOKUP(B3433,Sheet1!A:A,Sheet1!B:B)</f>
        <v>DS ARROWORTHY CL MFIBER SHORT 2PK  6.5IN</v>
      </c>
      <c r="F3433" s="13" t="str">
        <f t="shared" si="260"/>
        <v>CROWN  - DS ARROWORTHY CL MFIBER SHORT 2PK  6.5IN</v>
      </c>
      <c r="G3433" s="13"/>
      <c r="H3433" s="91" t="s">
        <v>28</v>
      </c>
      <c r="I3433" s="11" t="s">
        <v>29</v>
      </c>
      <c r="J3433" s="11" t="s">
        <v>29</v>
      </c>
      <c r="K3433" s="11" t="s">
        <v>30</v>
      </c>
      <c r="M3433" s="11" t="s">
        <v>7062</v>
      </c>
      <c r="N3433" s="13">
        <v>3105</v>
      </c>
      <c r="O3433" s="15">
        <f>_xlfn.XLOOKUP(B3433,Sheet1!A:A,Sheet1!E:E)</f>
        <v>4</v>
      </c>
      <c r="P3433" s="26"/>
      <c r="Q3433" s="15">
        <f t="shared" si="263"/>
        <v>4.2</v>
      </c>
      <c r="R3433" s="38">
        <f t="shared" si="264"/>
        <v>4.3260000000000005</v>
      </c>
      <c r="S3433" s="26">
        <v>0</v>
      </c>
      <c r="T3433" s="13" t="str">
        <f t="shared" si="261"/>
        <v>Up</v>
      </c>
    </row>
    <row r="3434" spans="1:20" s="14" customFormat="1" hidden="1" x14ac:dyDescent="0.3">
      <c r="A3434" s="11">
        <v>6060625</v>
      </c>
      <c r="B3434" s="11">
        <v>6060625</v>
      </c>
      <c r="C3434" s="11" t="s">
        <v>26</v>
      </c>
      <c r="D3434" s="11" t="s">
        <v>27</v>
      </c>
      <c r="E3434" s="13" t="str">
        <f>_xlfn.XLOOKUP(B3434,Sheet1!A:A,Sheet1!B:B)</f>
        <v>DS ARROWORTHY CL ANG BEAVER TAIL   2.5IN</v>
      </c>
      <c r="F3434" s="13" t="str">
        <f t="shared" si="260"/>
        <v>CROWN  - DS ARROWORTHY CL ANG BEAVER TAIL   2.5IN</v>
      </c>
      <c r="G3434" s="13"/>
      <c r="H3434" s="91" t="s">
        <v>28</v>
      </c>
      <c r="I3434" s="11" t="s">
        <v>29</v>
      </c>
      <c r="J3434" s="11" t="s">
        <v>29</v>
      </c>
      <c r="K3434" s="11" t="s">
        <v>30</v>
      </c>
      <c r="M3434" s="11" t="s">
        <v>7062</v>
      </c>
      <c r="N3434" s="13">
        <v>3105</v>
      </c>
      <c r="O3434" s="15">
        <f>_xlfn.XLOOKUP(B3434,Sheet1!A:A,Sheet1!E:E)</f>
        <v>10.28</v>
      </c>
      <c r="P3434" s="26"/>
      <c r="Q3434" s="15">
        <f t="shared" si="263"/>
        <v>10.794</v>
      </c>
      <c r="R3434" s="38">
        <f t="shared" si="264"/>
        <v>11.11782</v>
      </c>
      <c r="S3434" s="26">
        <v>0</v>
      </c>
      <c r="T3434" s="13" t="str">
        <f t="shared" si="261"/>
        <v>Up</v>
      </c>
    </row>
    <row r="3435" spans="1:20" s="14" customFormat="1" hidden="1" x14ac:dyDescent="0.3">
      <c r="A3435" s="11">
        <v>6055710</v>
      </c>
      <c r="B3435" s="11">
        <v>6055710</v>
      </c>
      <c r="C3435" s="11" t="s">
        <v>26</v>
      </c>
      <c r="D3435" s="11" t="s">
        <v>27</v>
      </c>
      <c r="E3435" s="13" t="str">
        <f>_xlfn.XLOOKUP(B3435,Sheet1!A:A,Sheet1!B:B)</f>
        <v>DS ARROWORTHY MICROFIBER COVR 9/16 9IN</v>
      </c>
      <c r="F3435" s="13" t="str">
        <f t="shared" si="260"/>
        <v>CROWN  - DS ARROWORTHY MICROFIBER COVR 9/16 9IN</v>
      </c>
      <c r="G3435" s="13"/>
      <c r="H3435" s="91" t="s">
        <v>28</v>
      </c>
      <c r="I3435" s="11" t="s">
        <v>29</v>
      </c>
      <c r="J3435" s="11" t="s">
        <v>29</v>
      </c>
      <c r="K3435" s="11" t="s">
        <v>30</v>
      </c>
      <c r="M3435" s="11" t="s">
        <v>7062</v>
      </c>
      <c r="N3435" s="13">
        <v>3105</v>
      </c>
      <c r="O3435" s="15">
        <f>_xlfn.XLOOKUP(B3435,Sheet1!A:A,Sheet1!E:E)</f>
        <v>5.97</v>
      </c>
      <c r="P3435" s="26"/>
      <c r="Q3435" s="15">
        <f t="shared" si="263"/>
        <v>6.2685000000000004</v>
      </c>
      <c r="R3435" s="38">
        <f t="shared" si="264"/>
        <v>6.4565550000000007</v>
      </c>
      <c r="S3435" s="26">
        <v>0</v>
      </c>
      <c r="T3435" s="13" t="str">
        <f t="shared" si="261"/>
        <v>Up</v>
      </c>
    </row>
    <row r="3436" spans="1:20" s="14" customFormat="1" hidden="1" x14ac:dyDescent="0.3">
      <c r="A3436" s="11">
        <v>6055696</v>
      </c>
      <c r="B3436" s="11">
        <v>6055696</v>
      </c>
      <c r="C3436" s="11" t="s">
        <v>26</v>
      </c>
      <c r="D3436" s="11" t="s">
        <v>27</v>
      </c>
      <c r="E3436" s="13" t="str">
        <f>_xlfn.XLOOKUP(B3436,Sheet1!A:A,Sheet1!B:B)</f>
        <v>DS SCOTCH 244 HIGH PRECISION 50M   48MM</v>
      </c>
      <c r="F3436" s="13" t="str">
        <f t="shared" si="260"/>
        <v>CROWN  - DS SCOTCH 244 HIGH PRECISION 50M   48MM</v>
      </c>
      <c r="G3436" s="13"/>
      <c r="H3436" s="91" t="s">
        <v>28</v>
      </c>
      <c r="I3436" s="11" t="s">
        <v>29</v>
      </c>
      <c r="J3436" s="11" t="s">
        <v>29</v>
      </c>
      <c r="K3436" s="11" t="s">
        <v>30</v>
      </c>
      <c r="M3436" s="11" t="s">
        <v>7062</v>
      </c>
      <c r="N3436" s="13">
        <v>3105</v>
      </c>
      <c r="O3436" s="15">
        <f>_xlfn.XLOOKUP(B3436,Sheet1!A:A,Sheet1!E:E)</f>
        <v>11.33</v>
      </c>
      <c r="P3436" s="26"/>
      <c r="Q3436" s="15">
        <f t="shared" si="263"/>
        <v>11.896500000000001</v>
      </c>
      <c r="R3436" s="38">
        <f t="shared" si="264"/>
        <v>12.253395000000001</v>
      </c>
      <c r="S3436" s="26">
        <v>0</v>
      </c>
      <c r="T3436" s="13" t="str">
        <f t="shared" si="261"/>
        <v>Up</v>
      </c>
    </row>
    <row r="3437" spans="1:20" s="14" customFormat="1" hidden="1" x14ac:dyDescent="0.3">
      <c r="A3437" s="11">
        <v>6055695</v>
      </c>
      <c r="B3437" s="11">
        <v>6055695</v>
      </c>
      <c r="C3437" s="11" t="s">
        <v>26</v>
      </c>
      <c r="D3437" s="11" t="s">
        <v>27</v>
      </c>
      <c r="E3437" s="13" t="str">
        <f>_xlfn.XLOOKUP(B3437,Sheet1!A:A,Sheet1!B:B)</f>
        <v>DS SCOTCH 244 HIGH PRECISION 50M   36MM</v>
      </c>
      <c r="F3437" s="13" t="str">
        <f t="shared" si="260"/>
        <v>CROWN  - DS SCOTCH 244 HIGH PRECISION 50M   36MM</v>
      </c>
      <c r="G3437" s="13"/>
      <c r="H3437" s="91" t="s">
        <v>28</v>
      </c>
      <c r="I3437" s="11" t="s">
        <v>29</v>
      </c>
      <c r="J3437" s="11" t="s">
        <v>29</v>
      </c>
      <c r="K3437" s="11" t="s">
        <v>30</v>
      </c>
      <c r="M3437" s="11" t="s">
        <v>7062</v>
      </c>
      <c r="N3437" s="13">
        <v>3105</v>
      </c>
      <c r="O3437" s="15">
        <f>_xlfn.XLOOKUP(B3437,Sheet1!A:A,Sheet1!E:E)</f>
        <v>8.93</v>
      </c>
      <c r="P3437" s="26"/>
      <c r="Q3437" s="15">
        <f t="shared" si="263"/>
        <v>9.3765000000000001</v>
      </c>
      <c r="R3437" s="38">
        <f t="shared" si="264"/>
        <v>9.6577950000000001</v>
      </c>
      <c r="S3437" s="26">
        <v>0</v>
      </c>
      <c r="T3437" s="13" t="str">
        <f t="shared" si="261"/>
        <v>Up</v>
      </c>
    </row>
    <row r="3438" spans="1:20" s="14" customFormat="1" hidden="1" x14ac:dyDescent="0.3">
      <c r="A3438" s="11">
        <v>6055694</v>
      </c>
      <c r="B3438" s="11">
        <v>6055694</v>
      </c>
      <c r="C3438" s="11" t="s">
        <v>26</v>
      </c>
      <c r="D3438" s="11" t="s">
        <v>27</v>
      </c>
      <c r="E3438" s="13" t="str">
        <f>_xlfn.XLOOKUP(B3438,Sheet1!A:A,Sheet1!B:B)</f>
        <v>DS SCOTCH 244 HIGH PRECISION 50M   24MM</v>
      </c>
      <c r="F3438" s="13" t="str">
        <f t="shared" si="260"/>
        <v>CROWN  - DS SCOTCH 244 HIGH PRECISION 50M   24MM</v>
      </c>
      <c r="G3438" s="13"/>
      <c r="H3438" s="91" t="s">
        <v>28</v>
      </c>
      <c r="I3438" s="11" t="s">
        <v>29</v>
      </c>
      <c r="J3438" s="11" t="s">
        <v>29</v>
      </c>
      <c r="K3438" s="11" t="s">
        <v>30</v>
      </c>
      <c r="M3438" s="11" t="s">
        <v>7062</v>
      </c>
      <c r="N3438" s="13">
        <v>3105</v>
      </c>
      <c r="O3438" s="15">
        <f>_xlfn.XLOOKUP(B3438,Sheet1!A:A,Sheet1!E:E)</f>
        <v>7.13</v>
      </c>
      <c r="P3438" s="26"/>
      <c r="Q3438" s="15">
        <f t="shared" si="263"/>
        <v>7.4865000000000004</v>
      </c>
      <c r="R3438" s="38">
        <f t="shared" si="264"/>
        <v>7.7110950000000003</v>
      </c>
      <c r="S3438" s="26">
        <v>0</v>
      </c>
      <c r="T3438" s="13" t="str">
        <f t="shared" si="261"/>
        <v>Up</v>
      </c>
    </row>
    <row r="3439" spans="1:20" s="14" customFormat="1" hidden="1" x14ac:dyDescent="0.3">
      <c r="A3439" s="11">
        <v>6055632</v>
      </c>
      <c r="B3439" s="11">
        <v>6055632</v>
      </c>
      <c r="C3439" s="11" t="s">
        <v>26</v>
      </c>
      <c r="D3439" s="11" t="s">
        <v>27</v>
      </c>
      <c r="E3439" s="13" t="str">
        <f>_xlfn.XLOOKUP(B3439,Sheet1!A:A,Sheet1!B:B)</f>
        <v>DS ARROWORTHY MICROFIBER 2PK 9/16  6.5IN</v>
      </c>
      <c r="F3439" s="13" t="str">
        <f t="shared" si="260"/>
        <v>CROWN  - DS ARROWORTHY MICROFIBER 2PK 9/16  6.5IN</v>
      </c>
      <c r="G3439" s="13"/>
      <c r="H3439" s="91" t="s">
        <v>28</v>
      </c>
      <c r="I3439" s="11" t="s">
        <v>29</v>
      </c>
      <c r="J3439" s="11" t="s">
        <v>29</v>
      </c>
      <c r="K3439" s="11" t="s">
        <v>30</v>
      </c>
      <c r="M3439" s="11" t="s">
        <v>7062</v>
      </c>
      <c r="N3439" s="13">
        <v>3105</v>
      </c>
      <c r="O3439" s="15">
        <f>_xlfn.XLOOKUP(B3439,Sheet1!A:A,Sheet1!E:E)</f>
        <v>6.23</v>
      </c>
      <c r="P3439" s="26"/>
      <c r="Q3439" s="15">
        <f t="shared" si="263"/>
        <v>6.541500000000001</v>
      </c>
      <c r="R3439" s="38">
        <f t="shared" si="264"/>
        <v>6.7377450000000012</v>
      </c>
      <c r="S3439" s="26">
        <v>0</v>
      </c>
      <c r="T3439" s="13" t="str">
        <f t="shared" si="261"/>
        <v>Up</v>
      </c>
    </row>
    <row r="3440" spans="1:20" s="14" customFormat="1" hidden="1" x14ac:dyDescent="0.3">
      <c r="A3440" s="11">
        <v>6055631</v>
      </c>
      <c r="B3440" s="11">
        <v>6055631</v>
      </c>
      <c r="C3440" s="11" t="s">
        <v>26</v>
      </c>
      <c r="D3440" s="11" t="s">
        <v>27</v>
      </c>
      <c r="E3440" s="13" t="str">
        <f>_xlfn.XLOOKUP(B3440,Sheet1!A:A,Sheet1!B:B)</f>
        <v>DS ARROWORTHY MICROFIBER 2PK 9/16  4IN</v>
      </c>
      <c r="F3440" s="13" t="str">
        <f t="shared" si="260"/>
        <v>CROWN  - DS ARROWORTHY MICROFIBER 2PK 9/16  4IN</v>
      </c>
      <c r="G3440" s="13"/>
      <c r="H3440" s="91" t="s">
        <v>28</v>
      </c>
      <c r="I3440" s="11" t="s">
        <v>29</v>
      </c>
      <c r="J3440" s="11" t="s">
        <v>29</v>
      </c>
      <c r="K3440" s="11" t="s">
        <v>30</v>
      </c>
      <c r="M3440" s="11" t="s">
        <v>7062</v>
      </c>
      <c r="N3440" s="13">
        <v>3105</v>
      </c>
      <c r="O3440" s="15">
        <f>_xlfn.XLOOKUP(B3440,Sheet1!A:A,Sheet1!E:E)</f>
        <v>4.99</v>
      </c>
      <c r="P3440" s="26"/>
      <c r="Q3440" s="15">
        <f t="shared" si="263"/>
        <v>5.2395000000000005</v>
      </c>
      <c r="R3440" s="38">
        <f t="shared" si="264"/>
        <v>5.3966850000000006</v>
      </c>
      <c r="S3440" s="26">
        <v>0</v>
      </c>
      <c r="T3440" s="13" t="str">
        <f t="shared" si="261"/>
        <v>Up</v>
      </c>
    </row>
    <row r="3441" spans="1:20" s="14" customFormat="1" hidden="1" x14ac:dyDescent="0.3">
      <c r="A3441" s="11">
        <v>6055630</v>
      </c>
      <c r="B3441" s="11">
        <v>6055630</v>
      </c>
      <c r="C3441" s="11" t="s">
        <v>26</v>
      </c>
      <c r="D3441" s="11" t="s">
        <v>27</v>
      </c>
      <c r="E3441" s="13" t="str">
        <f>_xlfn.XLOOKUP(B3441,Sheet1!A:A,Sheet1!B:B)</f>
        <v>DS ARROWORTHY MOHAIR VEL 2PK 3/16  6.5IN</v>
      </c>
      <c r="F3441" s="13" t="str">
        <f t="shared" si="260"/>
        <v>CROWN  - DS ARROWORTHY MOHAIR VEL 2PK 3/16  6.5IN</v>
      </c>
      <c r="G3441" s="13"/>
      <c r="H3441" s="91" t="s">
        <v>28</v>
      </c>
      <c r="I3441" s="11" t="s">
        <v>29</v>
      </c>
      <c r="J3441" s="11" t="s">
        <v>29</v>
      </c>
      <c r="K3441" s="11" t="s">
        <v>30</v>
      </c>
      <c r="M3441" s="11" t="s">
        <v>7062</v>
      </c>
      <c r="N3441" s="13">
        <v>3105</v>
      </c>
      <c r="O3441" s="15">
        <f>_xlfn.XLOOKUP(B3441,Sheet1!A:A,Sheet1!E:E)</f>
        <v>7.49</v>
      </c>
      <c r="P3441" s="26"/>
      <c r="Q3441" s="15">
        <f t="shared" si="263"/>
        <v>7.8645000000000005</v>
      </c>
      <c r="R3441" s="38">
        <f t="shared" si="264"/>
        <v>8.1004350000000009</v>
      </c>
      <c r="S3441" s="26">
        <v>0</v>
      </c>
      <c r="T3441" s="13" t="str">
        <f t="shared" si="261"/>
        <v>Up</v>
      </c>
    </row>
    <row r="3442" spans="1:20" s="14" customFormat="1" hidden="1" x14ac:dyDescent="0.3">
      <c r="A3442" s="11">
        <v>6055629</v>
      </c>
      <c r="B3442" s="11">
        <v>6055629</v>
      </c>
      <c r="C3442" s="11" t="s">
        <v>26</v>
      </c>
      <c r="D3442" s="11" t="s">
        <v>27</v>
      </c>
      <c r="E3442" s="13" t="str">
        <f>_xlfn.XLOOKUP(B3442,Sheet1!A:A,Sheet1!B:B)</f>
        <v>DS ARROWORTHY MOHAIR VEL 2PK 3/16  4IN</v>
      </c>
      <c r="F3442" s="13" t="str">
        <f t="shared" si="260"/>
        <v>CROWN  - DS ARROWORTHY MOHAIR VEL 2PK 3/16  4IN</v>
      </c>
      <c r="G3442" s="13"/>
      <c r="H3442" s="91" t="s">
        <v>28</v>
      </c>
      <c r="I3442" s="11" t="s">
        <v>29</v>
      </c>
      <c r="J3442" s="11" t="s">
        <v>29</v>
      </c>
      <c r="K3442" s="11" t="s">
        <v>30</v>
      </c>
      <c r="M3442" s="11" t="s">
        <v>7062</v>
      </c>
      <c r="N3442" s="13">
        <v>3105</v>
      </c>
      <c r="O3442" s="15">
        <f>_xlfn.XLOOKUP(B3442,Sheet1!A:A,Sheet1!E:E)</f>
        <v>4.99</v>
      </c>
      <c r="P3442" s="26">
        <f>_xlfn.XLOOKUP(A3442,Sheet2!F:F,Sheet2!H:H)</f>
        <v>0</v>
      </c>
      <c r="Q3442" s="15">
        <f t="shared" si="263"/>
        <v>5.2395000000000005</v>
      </c>
      <c r="R3442" s="38">
        <f t="shared" si="264"/>
        <v>5.3966850000000006</v>
      </c>
      <c r="S3442" s="26">
        <v>0</v>
      </c>
      <c r="T3442" s="13" t="str">
        <f t="shared" si="261"/>
        <v>Up</v>
      </c>
    </row>
    <row r="3443" spans="1:20" s="14" customFormat="1" hidden="1" x14ac:dyDescent="0.3">
      <c r="A3443" s="11">
        <v>6055628</v>
      </c>
      <c r="B3443" s="11">
        <v>6055628</v>
      </c>
      <c r="C3443" s="11" t="s">
        <v>26</v>
      </c>
      <c r="D3443" s="11" t="s">
        <v>27</v>
      </c>
      <c r="E3443" s="13" t="str">
        <f>_xlfn.XLOOKUP(B3443,Sheet1!A:A,Sheet1!B:B)</f>
        <v>DS ARROWORTHY FOAM 2PK 3/8      6.5IN</v>
      </c>
      <c r="F3443" s="13" t="str">
        <f t="shared" si="260"/>
        <v>CROWN  - DS ARROWORTHY FOAM 2PK 3/8      6.5IN</v>
      </c>
      <c r="G3443" s="13"/>
      <c r="H3443" s="91" t="s">
        <v>28</v>
      </c>
      <c r="I3443" s="11" t="s">
        <v>29</v>
      </c>
      <c r="J3443" s="11" t="s">
        <v>29</v>
      </c>
      <c r="K3443" s="11" t="s">
        <v>30</v>
      </c>
      <c r="M3443" s="11" t="s">
        <v>7062</v>
      </c>
      <c r="N3443" s="13">
        <v>3105</v>
      </c>
      <c r="O3443" s="15">
        <f>_xlfn.XLOOKUP(B3443,Sheet1!A:A,Sheet1!E:E)</f>
        <v>8.7200000000000006</v>
      </c>
      <c r="P3443" s="26"/>
      <c r="Q3443" s="15">
        <f t="shared" si="263"/>
        <v>9.1560000000000006</v>
      </c>
      <c r="R3443" s="38">
        <f t="shared" si="264"/>
        <v>9.4306800000000006</v>
      </c>
      <c r="S3443" s="26">
        <v>0</v>
      </c>
      <c r="T3443" s="13" t="str">
        <f t="shared" si="261"/>
        <v>Up</v>
      </c>
    </row>
    <row r="3444" spans="1:20" s="14" customFormat="1" hidden="1" x14ac:dyDescent="0.3">
      <c r="A3444" s="11">
        <v>6055627</v>
      </c>
      <c r="B3444" s="11">
        <v>6055627</v>
      </c>
      <c r="C3444" s="11" t="s">
        <v>26</v>
      </c>
      <c r="D3444" s="11" t="s">
        <v>27</v>
      </c>
      <c r="E3444" s="13" t="str">
        <f>_xlfn.XLOOKUP(B3444,Sheet1!A:A,Sheet1!B:B)</f>
        <v>DS ARROWORTHY FOAM 2PK 3/8      4IN</v>
      </c>
      <c r="F3444" s="13" t="str">
        <f t="shared" si="260"/>
        <v>CROWN  - DS ARROWORTHY FOAM 2PK 3/8      4IN</v>
      </c>
      <c r="G3444" s="13"/>
      <c r="H3444" s="91" t="s">
        <v>28</v>
      </c>
      <c r="I3444" s="11" t="s">
        <v>29</v>
      </c>
      <c r="J3444" s="11" t="s">
        <v>29</v>
      </c>
      <c r="K3444" s="11" t="s">
        <v>30</v>
      </c>
      <c r="M3444" s="11" t="s">
        <v>7062</v>
      </c>
      <c r="N3444" s="13">
        <v>3105</v>
      </c>
      <c r="O3444" s="15">
        <f>_xlfn.XLOOKUP(B3444,Sheet1!A:A,Sheet1!E:E)</f>
        <v>7.49</v>
      </c>
      <c r="P3444" s="26"/>
      <c r="Q3444" s="15">
        <f t="shared" si="263"/>
        <v>7.8645000000000005</v>
      </c>
      <c r="R3444" s="38">
        <f t="shared" si="264"/>
        <v>8.1004350000000009</v>
      </c>
      <c r="S3444" s="26">
        <v>0</v>
      </c>
      <c r="T3444" s="13" t="str">
        <f t="shared" si="261"/>
        <v>Up</v>
      </c>
    </row>
    <row r="3445" spans="1:20" s="14" customFormat="1" hidden="1" x14ac:dyDescent="0.3">
      <c r="A3445" s="11">
        <v>6055626</v>
      </c>
      <c r="B3445" s="11">
        <v>6055626</v>
      </c>
      <c r="C3445" s="11" t="s">
        <v>26</v>
      </c>
      <c r="D3445" s="11" t="s">
        <v>27</v>
      </c>
      <c r="E3445" s="13" t="str">
        <f>_xlfn.XLOOKUP(B3445,Sheet1!A:A,Sheet1!B:B)</f>
        <v>DS ARROWORTHY POLYMICRO 2PK 1/2    6.5IN</v>
      </c>
      <c r="F3445" s="13" t="str">
        <f t="shared" si="260"/>
        <v>CROWN  - DS ARROWORTHY POLYMICRO 2PK 1/2    6.5IN</v>
      </c>
      <c r="G3445" s="13"/>
      <c r="H3445" s="91" t="s">
        <v>28</v>
      </c>
      <c r="I3445" s="11" t="s">
        <v>29</v>
      </c>
      <c r="J3445" s="11" t="s">
        <v>29</v>
      </c>
      <c r="K3445" s="11" t="s">
        <v>30</v>
      </c>
      <c r="M3445" s="11" t="s">
        <v>7062</v>
      </c>
      <c r="N3445" s="13">
        <v>3105</v>
      </c>
      <c r="O3445" s="15">
        <f>_xlfn.XLOOKUP(B3445,Sheet1!A:A,Sheet1!E:E)</f>
        <v>7.49</v>
      </c>
      <c r="P3445" s="26"/>
      <c r="Q3445" s="15">
        <f t="shared" si="263"/>
        <v>7.8645000000000005</v>
      </c>
      <c r="R3445" s="38">
        <f t="shared" si="264"/>
        <v>8.1004350000000009</v>
      </c>
      <c r="S3445" s="26">
        <v>0</v>
      </c>
      <c r="T3445" s="13" t="str">
        <f t="shared" si="261"/>
        <v>Up</v>
      </c>
    </row>
    <row r="3446" spans="1:20" s="14" customFormat="1" hidden="1" x14ac:dyDescent="0.3">
      <c r="A3446" s="11">
        <v>6055625</v>
      </c>
      <c r="B3446" s="11">
        <v>6055625</v>
      </c>
      <c r="C3446" s="11" t="s">
        <v>26</v>
      </c>
      <c r="D3446" s="11" t="s">
        <v>27</v>
      </c>
      <c r="E3446" s="13" t="str">
        <f>_xlfn.XLOOKUP(B3446,Sheet1!A:A,Sheet1!B:B)</f>
        <v>DS ARROWORTHY POLYMICRO 2PK 3/4    4IN</v>
      </c>
      <c r="F3446" s="13" t="str">
        <f t="shared" si="260"/>
        <v>CROWN  - DS ARROWORTHY POLYMICRO 2PK 3/4    4IN</v>
      </c>
      <c r="G3446" s="13"/>
      <c r="H3446" s="91" t="s">
        <v>28</v>
      </c>
      <c r="I3446" s="11" t="s">
        <v>29</v>
      </c>
      <c r="J3446" s="11" t="s">
        <v>29</v>
      </c>
      <c r="K3446" s="11" t="s">
        <v>30</v>
      </c>
      <c r="M3446" s="11" t="s">
        <v>7062</v>
      </c>
      <c r="N3446" s="13">
        <v>3105</v>
      </c>
      <c r="O3446" s="15">
        <f>_xlfn.XLOOKUP(B3446,Sheet1!A:A,Sheet1!E:E)</f>
        <v>6.23</v>
      </c>
      <c r="P3446" s="26"/>
      <c r="Q3446" s="15">
        <f t="shared" si="263"/>
        <v>6.541500000000001</v>
      </c>
      <c r="R3446" s="38">
        <f t="shared" si="264"/>
        <v>6.7377450000000012</v>
      </c>
      <c r="S3446" s="26">
        <v>0</v>
      </c>
      <c r="T3446" s="13" t="str">
        <f t="shared" si="261"/>
        <v>Up</v>
      </c>
    </row>
    <row r="3447" spans="1:20" s="14" customFormat="1" hidden="1" x14ac:dyDescent="0.3">
      <c r="A3447" s="11">
        <v>6055624</v>
      </c>
      <c r="B3447" s="11">
        <v>6055624</v>
      </c>
      <c r="C3447" s="11" t="s">
        <v>26</v>
      </c>
      <c r="D3447" s="11" t="s">
        <v>27</v>
      </c>
      <c r="E3447" s="13" t="str">
        <f>_xlfn.XLOOKUP(B3447,Sheet1!A:A,Sheet1!B:B)</f>
        <v>DS ARROWORTHY BARRA MIN CAGE FRAME 22IN</v>
      </c>
      <c r="F3447" s="13" t="str">
        <f t="shared" si="260"/>
        <v>CROWN  - DS ARROWORTHY BARRA MIN CAGE FRAME 22IN</v>
      </c>
      <c r="G3447" s="13"/>
      <c r="H3447" s="91" t="s">
        <v>28</v>
      </c>
      <c r="I3447" s="11" t="s">
        <v>29</v>
      </c>
      <c r="J3447" s="11" t="s">
        <v>29</v>
      </c>
      <c r="K3447" s="11" t="s">
        <v>30</v>
      </c>
      <c r="M3447" s="11" t="s">
        <v>7062</v>
      </c>
      <c r="N3447" s="13">
        <v>3105</v>
      </c>
      <c r="O3447" s="15">
        <f>_xlfn.XLOOKUP(B3447,Sheet1!A:A,Sheet1!E:E)</f>
        <v>3</v>
      </c>
      <c r="P3447" s="26"/>
      <c r="Q3447" s="15">
        <f t="shared" si="263"/>
        <v>3.1500000000000004</v>
      </c>
      <c r="R3447" s="38">
        <f t="shared" si="264"/>
        <v>3.2445000000000004</v>
      </c>
      <c r="S3447" s="26">
        <v>0</v>
      </c>
      <c r="T3447" s="13" t="str">
        <f t="shared" si="261"/>
        <v>Up</v>
      </c>
    </row>
    <row r="3448" spans="1:20" s="14" customFormat="1" hidden="1" x14ac:dyDescent="0.3">
      <c r="A3448" s="11">
        <v>6055622</v>
      </c>
      <c r="B3448" s="11">
        <v>6055622</v>
      </c>
      <c r="C3448" s="11" t="s">
        <v>26</v>
      </c>
      <c r="D3448" s="11" t="s">
        <v>27</v>
      </c>
      <c r="E3448" s="13" t="str">
        <f>_xlfn.XLOOKUP(B3448,Sheet1!A:A,Sheet1!B:B)</f>
        <v>DS ARROWORTHY REMBRANT BEAVERTAIL  3IN</v>
      </c>
      <c r="F3448" s="13" t="str">
        <f t="shared" si="260"/>
        <v>CROWN  - DS ARROWORTHY REMBRANT BEAVERTAIL  3IN</v>
      </c>
      <c r="G3448" s="13"/>
      <c r="H3448" s="91" t="s">
        <v>28</v>
      </c>
      <c r="I3448" s="11" t="s">
        <v>29</v>
      </c>
      <c r="J3448" s="11" t="s">
        <v>29</v>
      </c>
      <c r="K3448" s="11" t="s">
        <v>30</v>
      </c>
      <c r="M3448" s="11" t="s">
        <v>7062</v>
      </c>
      <c r="N3448" s="13">
        <v>3105</v>
      </c>
      <c r="O3448" s="15">
        <f>_xlfn.XLOOKUP(B3448,Sheet1!A:A,Sheet1!E:E)</f>
        <v>17.47</v>
      </c>
      <c r="P3448" s="26">
        <f>_xlfn.XLOOKUP(A3448,Sheet2!F:F,Sheet2!H:H)</f>
        <v>0</v>
      </c>
      <c r="Q3448" s="15">
        <f t="shared" si="263"/>
        <v>18.343499999999999</v>
      </c>
      <c r="R3448" s="38">
        <f t="shared" si="264"/>
        <v>18.893805</v>
      </c>
      <c r="S3448" s="26">
        <v>0</v>
      </c>
      <c r="T3448" s="13" t="str">
        <f t="shared" si="261"/>
        <v>Up</v>
      </c>
    </row>
    <row r="3449" spans="1:20" s="14" customFormat="1" hidden="1" x14ac:dyDescent="0.3">
      <c r="A3449" s="11">
        <v>6055620</v>
      </c>
      <c r="B3449" s="11">
        <v>6055620</v>
      </c>
      <c r="C3449" s="11" t="s">
        <v>26</v>
      </c>
      <c r="D3449" s="11" t="s">
        <v>27</v>
      </c>
      <c r="E3449" s="13" t="str">
        <f>_xlfn.XLOOKUP(B3449,Sheet1!A:A,Sheet1!B:B)</f>
        <v>DS ARROWORTHY REMBRANT BEAVERTAIL  2IN</v>
      </c>
      <c r="F3449" s="13" t="str">
        <f t="shared" si="260"/>
        <v>CROWN  - DS ARROWORTHY REMBRANT BEAVERTAIL  2IN</v>
      </c>
      <c r="G3449" s="13"/>
      <c r="H3449" s="91" t="s">
        <v>28</v>
      </c>
      <c r="I3449" s="11" t="s">
        <v>29</v>
      </c>
      <c r="J3449" s="11" t="s">
        <v>29</v>
      </c>
      <c r="K3449" s="11" t="s">
        <v>30</v>
      </c>
      <c r="M3449" s="11" t="s">
        <v>7062</v>
      </c>
      <c r="N3449" s="13">
        <v>3105</v>
      </c>
      <c r="O3449" s="15">
        <f>_xlfn.XLOOKUP(B3449,Sheet1!A:A,Sheet1!E:E)</f>
        <v>12.46</v>
      </c>
      <c r="P3449" s="26">
        <f>_xlfn.XLOOKUP(A3449,Sheet2!F:F,Sheet2!H:H)</f>
        <v>0</v>
      </c>
      <c r="Q3449" s="15">
        <f t="shared" si="263"/>
        <v>13.083000000000002</v>
      </c>
      <c r="R3449" s="38">
        <f t="shared" si="264"/>
        <v>13.475490000000002</v>
      </c>
      <c r="S3449" s="26">
        <v>0</v>
      </c>
      <c r="T3449" s="13" t="str">
        <f t="shared" si="261"/>
        <v>Up</v>
      </c>
    </row>
    <row r="3450" spans="1:20" s="14" customFormat="1" hidden="1" x14ac:dyDescent="0.3">
      <c r="A3450" s="11">
        <v>6055619</v>
      </c>
      <c r="B3450" s="11">
        <v>6055619</v>
      </c>
      <c r="C3450" s="11" t="s">
        <v>26</v>
      </c>
      <c r="D3450" s="11" t="s">
        <v>27</v>
      </c>
      <c r="E3450" s="13" t="str">
        <f>_xlfn.XLOOKUP(B3450,Sheet1!A:A,Sheet1!B:B)</f>
        <v>DS ARROWORTHY REMBRANT BEAVERTAIL  1.5IN</v>
      </c>
      <c r="F3450" s="13" t="str">
        <f t="shared" si="260"/>
        <v>CROWN  - DS ARROWORTHY REMBRANT BEAVERTAIL  1.5IN</v>
      </c>
      <c r="G3450" s="13"/>
      <c r="H3450" s="91" t="s">
        <v>28</v>
      </c>
      <c r="I3450" s="11" t="s">
        <v>29</v>
      </c>
      <c r="J3450" s="11" t="s">
        <v>29</v>
      </c>
      <c r="K3450" s="11" t="s">
        <v>30</v>
      </c>
      <c r="M3450" s="11" t="s">
        <v>7062</v>
      </c>
      <c r="N3450" s="13">
        <v>3105</v>
      </c>
      <c r="O3450" s="15">
        <f>_xlfn.XLOOKUP(B3450,Sheet1!A:A,Sheet1!E:E)</f>
        <v>8.7200000000000006</v>
      </c>
      <c r="P3450" s="26"/>
      <c r="Q3450" s="15">
        <f t="shared" si="263"/>
        <v>9.1560000000000006</v>
      </c>
      <c r="R3450" s="38">
        <f t="shared" si="264"/>
        <v>9.4306800000000006</v>
      </c>
      <c r="S3450" s="26">
        <v>0</v>
      </c>
      <c r="T3450" s="13" t="str">
        <f t="shared" si="261"/>
        <v>Up</v>
      </c>
    </row>
    <row r="3451" spans="1:20" s="14" customFormat="1" hidden="1" x14ac:dyDescent="0.3">
      <c r="A3451" s="11">
        <v>6055517</v>
      </c>
      <c r="B3451" s="11">
        <v>6055517</v>
      </c>
      <c r="C3451" s="11" t="s">
        <v>26</v>
      </c>
      <c r="D3451" s="11" t="s">
        <v>27</v>
      </c>
      <c r="E3451" s="13" t="str">
        <f>_xlfn.XLOOKUP(B3451,Sheet1!A:A,Sheet1!B:B)</f>
        <v>DS TESA MASKING TAPE OUTDOOR BLUE  1.5IN</v>
      </c>
      <c r="F3451" s="13" t="str">
        <f t="shared" si="260"/>
        <v>CROWN  - DS TESA MASKING TAPE OUTDOOR BLUE  1.5IN</v>
      </c>
      <c r="G3451" s="13"/>
      <c r="H3451" s="91" t="s">
        <v>28</v>
      </c>
      <c r="I3451" s="11" t="s">
        <v>29</v>
      </c>
      <c r="J3451" s="11" t="s">
        <v>29</v>
      </c>
      <c r="K3451" s="11" t="s">
        <v>30</v>
      </c>
      <c r="M3451" s="11" t="s">
        <v>7062</v>
      </c>
      <c r="N3451" s="13">
        <v>3105</v>
      </c>
      <c r="O3451" s="15">
        <f>_xlfn.XLOOKUP(B3451,Sheet1!A:A,Sheet1!E:E)</f>
        <v>10.11</v>
      </c>
      <c r="P3451" s="26"/>
      <c r="Q3451" s="15">
        <f t="shared" si="263"/>
        <v>10.615499999999999</v>
      </c>
      <c r="R3451" s="38">
        <f t="shared" si="264"/>
        <v>10.933964999999999</v>
      </c>
      <c r="S3451" s="26">
        <v>0</v>
      </c>
      <c r="T3451" s="13" t="str">
        <f t="shared" si="261"/>
        <v>Up</v>
      </c>
    </row>
    <row r="3452" spans="1:20" s="14" customFormat="1" hidden="1" x14ac:dyDescent="0.3">
      <c r="A3452" s="11">
        <v>6055516</v>
      </c>
      <c r="B3452" s="11">
        <v>6055516</v>
      </c>
      <c r="C3452" s="11" t="s">
        <v>26</v>
      </c>
      <c r="D3452" s="11" t="s">
        <v>27</v>
      </c>
      <c r="E3452" s="13" t="str">
        <f>_xlfn.XLOOKUP(B3452,Sheet1!A:A,Sheet1!B:B)</f>
        <v>DS TESA MASKING TAPE OUTDOOR BLUE  1IN</v>
      </c>
      <c r="F3452" s="13" t="str">
        <f t="shared" si="260"/>
        <v>CROWN  - DS TESA MASKING TAPE OUTDOOR BLUE  1IN</v>
      </c>
      <c r="G3452" s="13"/>
      <c r="H3452" s="91" t="s">
        <v>28</v>
      </c>
      <c r="I3452" s="11" t="s">
        <v>29</v>
      </c>
      <c r="J3452" s="11" t="s">
        <v>29</v>
      </c>
      <c r="K3452" s="11" t="s">
        <v>30</v>
      </c>
      <c r="M3452" s="11" t="s">
        <v>7062</v>
      </c>
      <c r="N3452" s="13">
        <v>3105</v>
      </c>
      <c r="O3452" s="15">
        <f>_xlfn.XLOOKUP(B3452,Sheet1!A:A,Sheet1!E:E)</f>
        <v>8.33</v>
      </c>
      <c r="P3452" s="26"/>
      <c r="Q3452" s="15">
        <f t="shared" si="263"/>
        <v>8.7465000000000011</v>
      </c>
      <c r="R3452" s="38">
        <f t="shared" si="264"/>
        <v>9.0088950000000008</v>
      </c>
      <c r="S3452" s="26">
        <v>0</v>
      </c>
      <c r="T3452" s="13" t="str">
        <f t="shared" si="261"/>
        <v>Up</v>
      </c>
    </row>
    <row r="3453" spans="1:20" s="14" customFormat="1" hidden="1" x14ac:dyDescent="0.3">
      <c r="A3453" s="11">
        <v>6055515</v>
      </c>
      <c r="B3453" s="11">
        <v>6055515</v>
      </c>
      <c r="C3453" s="11" t="s">
        <v>26</v>
      </c>
      <c r="D3453" s="11" t="s">
        <v>27</v>
      </c>
      <c r="E3453" s="13" t="str">
        <f>_xlfn.XLOOKUP(B3453,Sheet1!A:A,Sheet1!B:B)</f>
        <v>DS TESA MASKING TAPE SENSITIV PINK 2IN</v>
      </c>
      <c r="F3453" s="13" t="str">
        <f t="shared" si="260"/>
        <v>CROWN  - DS TESA MASKING TAPE SENSITIV PINK 2IN</v>
      </c>
      <c r="G3453" s="13"/>
      <c r="H3453" s="91" t="s">
        <v>28</v>
      </c>
      <c r="I3453" s="11" t="s">
        <v>29</v>
      </c>
      <c r="J3453" s="11" t="s">
        <v>29</v>
      </c>
      <c r="K3453" s="11" t="s">
        <v>30</v>
      </c>
      <c r="M3453" s="11" t="s">
        <v>7062</v>
      </c>
      <c r="N3453" s="13">
        <v>3105</v>
      </c>
      <c r="O3453" s="15">
        <f>_xlfn.XLOOKUP(B3453,Sheet1!A:A,Sheet1!E:E)</f>
        <v>11.91</v>
      </c>
      <c r="P3453" s="26"/>
      <c r="Q3453" s="15">
        <f t="shared" si="263"/>
        <v>12.505500000000001</v>
      </c>
      <c r="R3453" s="38">
        <f t="shared" si="264"/>
        <v>12.880665000000002</v>
      </c>
      <c r="S3453" s="26">
        <v>0</v>
      </c>
      <c r="T3453" s="13" t="str">
        <f t="shared" si="261"/>
        <v>Up</v>
      </c>
    </row>
    <row r="3454" spans="1:20" s="14" customFormat="1" hidden="1" x14ac:dyDescent="0.3">
      <c r="A3454" s="11">
        <v>6055513</v>
      </c>
      <c r="B3454" s="11">
        <v>6055513</v>
      </c>
      <c r="C3454" s="11" t="s">
        <v>26</v>
      </c>
      <c r="D3454" s="11" t="s">
        <v>27</v>
      </c>
      <c r="E3454" s="13" t="str">
        <f>_xlfn.XLOOKUP(B3454,Sheet1!A:A,Sheet1!B:B)</f>
        <v>DS TESA MASKING TAPE SENSITIV PINK 1IN</v>
      </c>
      <c r="F3454" s="13" t="str">
        <f t="shared" ref="F3454:F3517" si="265">D3454&amp;" - "&amp;E3454</f>
        <v>CROWN  - DS TESA MASKING TAPE SENSITIV PINK 1IN</v>
      </c>
      <c r="G3454" s="13"/>
      <c r="H3454" s="91" t="s">
        <v>28</v>
      </c>
      <c r="I3454" s="11" t="s">
        <v>29</v>
      </c>
      <c r="J3454" s="11" t="s">
        <v>29</v>
      </c>
      <c r="K3454" s="11" t="s">
        <v>30</v>
      </c>
      <c r="M3454" s="11" t="s">
        <v>7062</v>
      </c>
      <c r="N3454" s="13">
        <v>3105</v>
      </c>
      <c r="O3454" s="15">
        <f>_xlfn.XLOOKUP(B3454,Sheet1!A:A,Sheet1!E:E)</f>
        <v>8.33</v>
      </c>
      <c r="P3454" s="26"/>
      <c r="Q3454" s="15">
        <f t="shared" si="263"/>
        <v>8.7465000000000011</v>
      </c>
      <c r="R3454" s="38">
        <f t="shared" si="264"/>
        <v>9.0088950000000008</v>
      </c>
      <c r="S3454" s="26">
        <v>0</v>
      </c>
      <c r="T3454" s="13" t="str">
        <f t="shared" si="261"/>
        <v>Up</v>
      </c>
    </row>
    <row r="3455" spans="1:20" s="14" customFormat="1" hidden="1" x14ac:dyDescent="0.3">
      <c r="A3455" s="11">
        <v>6057428</v>
      </c>
      <c r="B3455" s="11">
        <v>6057428</v>
      </c>
      <c r="C3455" s="11" t="s">
        <v>26</v>
      </c>
      <c r="D3455" s="11" t="s">
        <v>27</v>
      </c>
      <c r="E3455" s="13" t="str">
        <f>_xlfn.XLOOKUP(B3455,Sheet1!A:A,Sheet1!B:B)</f>
        <v>DS ARROWORTHY CL FLAT BEAVER TAIL  1.5IN</v>
      </c>
      <c r="F3455" s="13" t="str">
        <f t="shared" si="265"/>
        <v>CROWN  - DS ARROWORTHY CL FLAT BEAVER TAIL  1.5IN</v>
      </c>
      <c r="G3455" s="13"/>
      <c r="H3455" s="91" t="s">
        <v>28</v>
      </c>
      <c r="I3455" s="11" t="s">
        <v>29</v>
      </c>
      <c r="J3455" s="11" t="s">
        <v>29</v>
      </c>
      <c r="K3455" s="11" t="s">
        <v>30</v>
      </c>
      <c r="M3455" s="11" t="s">
        <v>7062</v>
      </c>
      <c r="N3455" s="13">
        <v>3105</v>
      </c>
      <c r="O3455" s="15">
        <f>_xlfn.XLOOKUP(B3455,Sheet1!A:A,Sheet1!E:E)</f>
        <v>5.72</v>
      </c>
      <c r="P3455" s="26">
        <f>_xlfn.XLOOKUP(A3455,Sheet2!F:F,Sheet2!H:H)</f>
        <v>0</v>
      </c>
      <c r="Q3455" s="15">
        <f t="shared" si="263"/>
        <v>6.0060000000000002</v>
      </c>
      <c r="R3455" s="38">
        <f t="shared" si="264"/>
        <v>6.1861800000000002</v>
      </c>
      <c r="S3455" s="26">
        <v>0</v>
      </c>
      <c r="T3455" s="13" t="str">
        <f t="shared" si="261"/>
        <v>Up</v>
      </c>
    </row>
    <row r="3456" spans="1:20" s="14" customFormat="1" hidden="1" x14ac:dyDescent="0.3">
      <c r="A3456" s="11">
        <v>6057426</v>
      </c>
      <c r="B3456" s="11">
        <v>6057426</v>
      </c>
      <c r="C3456" s="11" t="s">
        <v>26</v>
      </c>
      <c r="D3456" s="11" t="s">
        <v>27</v>
      </c>
      <c r="E3456" s="13" t="str">
        <f>_xlfn.XLOOKUP(B3456,Sheet1!A:A,Sheet1!B:B)</f>
        <v>DS ARROWORTHY CL SEMI OVAL ANGLED  2.5IN</v>
      </c>
      <c r="F3456" s="13" t="str">
        <f t="shared" si="265"/>
        <v>CROWN  - DS ARROWORTHY CL SEMI OVAL ANGLED  2.5IN</v>
      </c>
      <c r="G3456" s="13"/>
      <c r="H3456" s="91" t="s">
        <v>28</v>
      </c>
      <c r="I3456" s="11" t="s">
        <v>29</v>
      </c>
      <c r="J3456" s="11" t="s">
        <v>29</v>
      </c>
      <c r="K3456" s="11" t="s">
        <v>30</v>
      </c>
      <c r="M3456" s="11" t="s">
        <v>7062</v>
      </c>
      <c r="N3456" s="13">
        <v>3105</v>
      </c>
      <c r="O3456" s="15">
        <f>_xlfn.XLOOKUP(B3456,Sheet1!A:A,Sheet1!E:E)</f>
        <v>10.28</v>
      </c>
      <c r="P3456" s="26"/>
      <c r="Q3456" s="15">
        <f t="shared" si="263"/>
        <v>10.794</v>
      </c>
      <c r="R3456" s="38">
        <f t="shared" si="264"/>
        <v>11.11782</v>
      </c>
      <c r="S3456" s="26">
        <v>0</v>
      </c>
      <c r="T3456" s="13" t="str">
        <f t="shared" si="261"/>
        <v>Up</v>
      </c>
    </row>
    <row r="3457" spans="1:20" s="14" customFormat="1" hidden="1" x14ac:dyDescent="0.3">
      <c r="A3457" s="11">
        <v>6057425</v>
      </c>
      <c r="B3457" s="11">
        <v>6057425</v>
      </c>
      <c r="C3457" s="11" t="s">
        <v>26</v>
      </c>
      <c r="D3457" s="11" t="s">
        <v>27</v>
      </c>
      <c r="E3457" s="13" t="str">
        <f>_xlfn.XLOOKUP(B3457,Sheet1!A:A,Sheet1!B:B)</f>
        <v>DS ARROWORTHY CL SEMI OVAL ANGLED  2IN</v>
      </c>
      <c r="F3457" s="13" t="str">
        <f t="shared" si="265"/>
        <v>CROWN  - DS ARROWORTHY CL SEMI OVAL ANGLED  2IN</v>
      </c>
      <c r="G3457" s="13"/>
      <c r="H3457" s="91" t="s">
        <v>28</v>
      </c>
      <c r="I3457" s="11" t="s">
        <v>29</v>
      </c>
      <c r="J3457" s="11" t="s">
        <v>29</v>
      </c>
      <c r="K3457" s="11" t="s">
        <v>30</v>
      </c>
      <c r="M3457" s="11" t="s">
        <v>7062</v>
      </c>
      <c r="N3457" s="13">
        <v>3105</v>
      </c>
      <c r="O3457" s="15">
        <f>_xlfn.XLOOKUP(B3457,Sheet1!A:A,Sheet1!E:E)</f>
        <v>8</v>
      </c>
      <c r="P3457" s="26">
        <f>_xlfn.XLOOKUP(A3457,Sheet2!F:F,Sheet2!H:H)</f>
        <v>0</v>
      </c>
      <c r="Q3457" s="15">
        <f t="shared" si="263"/>
        <v>8.4</v>
      </c>
      <c r="R3457" s="38">
        <f t="shared" si="264"/>
        <v>8.652000000000001</v>
      </c>
      <c r="S3457" s="26">
        <v>0</v>
      </c>
      <c r="T3457" s="13" t="str">
        <f t="shared" si="261"/>
        <v>Up</v>
      </c>
    </row>
    <row r="3458" spans="1:20" s="14" customFormat="1" hidden="1" x14ac:dyDescent="0.3">
      <c r="A3458" s="11">
        <v>6057424</v>
      </c>
      <c r="B3458" s="11">
        <v>6057424</v>
      </c>
      <c r="C3458" s="11" t="s">
        <v>26</v>
      </c>
      <c r="D3458" s="11" t="s">
        <v>27</v>
      </c>
      <c r="E3458" s="13" t="str">
        <f>_xlfn.XLOOKUP(B3458,Sheet1!A:A,Sheet1!B:B)</f>
        <v>DS ARROWORTHY CL SEMI OVAL ANGLED  1.5IN</v>
      </c>
      <c r="F3458" s="13" t="str">
        <f t="shared" si="265"/>
        <v>CROWN  - DS ARROWORTHY CL SEMI OVAL ANGLED  1.5IN</v>
      </c>
      <c r="G3458" s="13"/>
      <c r="H3458" s="91" t="s">
        <v>28</v>
      </c>
      <c r="I3458" s="11" t="s">
        <v>29</v>
      </c>
      <c r="J3458" s="11" t="s">
        <v>29</v>
      </c>
      <c r="K3458" s="11" t="s">
        <v>30</v>
      </c>
      <c r="M3458" s="11" t="s">
        <v>7062</v>
      </c>
      <c r="N3458" s="13">
        <v>3105</v>
      </c>
      <c r="O3458" s="15">
        <f>_xlfn.XLOOKUP(B3458,Sheet1!A:A,Sheet1!E:E)</f>
        <v>5.72</v>
      </c>
      <c r="P3458" s="26">
        <f>_xlfn.XLOOKUP(A3458,Sheet2!F:F,Sheet2!H:H)</f>
        <v>0</v>
      </c>
      <c r="Q3458" s="15">
        <f t="shared" si="263"/>
        <v>6.0060000000000002</v>
      </c>
      <c r="R3458" s="38">
        <f t="shared" si="264"/>
        <v>6.1861800000000002</v>
      </c>
      <c r="S3458" s="26">
        <v>0</v>
      </c>
      <c r="T3458" s="13" t="str">
        <f t="shared" ref="T3458:T3521" si="266">IF(Q3458&gt;=R3458,"No Change","Up")</f>
        <v>Up</v>
      </c>
    </row>
    <row r="3459" spans="1:20" s="14" customFormat="1" hidden="1" x14ac:dyDescent="0.3">
      <c r="A3459" s="11">
        <v>6057421</v>
      </c>
      <c r="B3459" s="11">
        <v>6057421</v>
      </c>
      <c r="C3459" s="11" t="s">
        <v>26</v>
      </c>
      <c r="D3459" s="11" t="s">
        <v>27</v>
      </c>
      <c r="E3459" s="13" t="str">
        <f>_xlfn.XLOOKUP(B3459,Sheet1!A:A,Sheet1!B:B)</f>
        <v>DS ARROWORTHY CL MFIBER SHORT      12IN</v>
      </c>
      <c r="F3459" s="13" t="str">
        <f t="shared" si="265"/>
        <v>CROWN  - DS ARROWORTHY CL MFIBER SHORT      12IN</v>
      </c>
      <c r="G3459" s="13"/>
      <c r="H3459" s="91" t="s">
        <v>28</v>
      </c>
      <c r="I3459" s="11" t="s">
        <v>29</v>
      </c>
      <c r="J3459" s="11" t="s">
        <v>29</v>
      </c>
      <c r="K3459" s="11" t="s">
        <v>30</v>
      </c>
      <c r="M3459" s="11" t="s">
        <v>7062</v>
      </c>
      <c r="N3459" s="13">
        <v>3105</v>
      </c>
      <c r="O3459" s="15">
        <f>_xlfn.XLOOKUP(B3459,Sheet1!A:A,Sheet1!E:E)</f>
        <v>6.55</v>
      </c>
      <c r="P3459" s="26"/>
      <c r="Q3459" s="15">
        <f t="shared" si="263"/>
        <v>6.8775000000000004</v>
      </c>
      <c r="R3459" s="38">
        <f t="shared" si="264"/>
        <v>7.0838250000000009</v>
      </c>
      <c r="S3459" s="26">
        <v>0</v>
      </c>
      <c r="T3459" s="13" t="str">
        <f t="shared" si="266"/>
        <v>Up</v>
      </c>
    </row>
    <row r="3460" spans="1:20" s="14" customFormat="1" hidden="1" x14ac:dyDescent="0.3">
      <c r="A3460" s="11">
        <v>6057413</v>
      </c>
      <c r="B3460" s="11">
        <v>6057413</v>
      </c>
      <c r="C3460" s="11" t="s">
        <v>26</v>
      </c>
      <c r="D3460" s="11" t="s">
        <v>27</v>
      </c>
      <c r="E3460" s="13" t="str">
        <f>_xlfn.XLOOKUP(B3460,Sheet1!A:A,Sheet1!B:B)</f>
        <v>DS ARROWORTHY CL MFIBER LONG   4IN 2PK</v>
      </c>
      <c r="F3460" s="13" t="str">
        <f t="shared" si="265"/>
        <v>CROWN  - DS ARROWORTHY CL MFIBER LONG   4IN 2PK</v>
      </c>
      <c r="G3460" s="13"/>
      <c r="H3460" s="91" t="s">
        <v>28</v>
      </c>
      <c r="I3460" s="11" t="s">
        <v>29</v>
      </c>
      <c r="J3460" s="11" t="s">
        <v>29</v>
      </c>
      <c r="K3460" s="11" t="s">
        <v>30</v>
      </c>
      <c r="M3460" s="11" t="s">
        <v>7062</v>
      </c>
      <c r="N3460" s="13">
        <v>3105</v>
      </c>
      <c r="O3460" s="15">
        <f>_xlfn.XLOOKUP(B3460,Sheet1!A:A,Sheet1!E:E)</f>
        <v>3.58</v>
      </c>
      <c r="P3460" s="26"/>
      <c r="Q3460" s="15">
        <f t="shared" si="263"/>
        <v>3.7590000000000003</v>
      </c>
      <c r="R3460" s="38">
        <f t="shared" si="264"/>
        <v>3.8717700000000006</v>
      </c>
      <c r="S3460" s="26">
        <v>0</v>
      </c>
      <c r="T3460" s="13" t="str">
        <f t="shared" si="266"/>
        <v>Up</v>
      </c>
    </row>
    <row r="3461" spans="1:20" s="14" customFormat="1" hidden="1" x14ac:dyDescent="0.3">
      <c r="A3461" s="11">
        <v>6057350</v>
      </c>
      <c r="B3461" s="11">
        <v>6057350</v>
      </c>
      <c r="C3461" s="11" t="s">
        <v>26</v>
      </c>
      <c r="D3461" s="11" t="s">
        <v>27</v>
      </c>
      <c r="E3461" s="13" t="str">
        <f>_xlfn.XLOOKUP(B3461,Sheet1!A:A,Sheet1!B:B)</f>
        <v>DS ARROWORTHY CL MFIBER SHORT  4IN 2PK</v>
      </c>
      <c r="F3461" s="13" t="str">
        <f t="shared" si="265"/>
        <v>CROWN  - DS ARROWORTHY CL MFIBER SHORT  4IN 2PK</v>
      </c>
      <c r="G3461" s="13"/>
      <c r="H3461" s="91" t="s">
        <v>28</v>
      </c>
      <c r="I3461" s="11" t="s">
        <v>29</v>
      </c>
      <c r="J3461" s="11" t="s">
        <v>29</v>
      </c>
      <c r="K3461" s="11" t="s">
        <v>30</v>
      </c>
      <c r="M3461" s="11" t="s">
        <v>7062</v>
      </c>
      <c r="N3461" s="13">
        <v>3105</v>
      </c>
      <c r="O3461" s="15">
        <f>_xlfn.XLOOKUP(B3461,Sheet1!A:A,Sheet1!E:E)</f>
        <v>3.58</v>
      </c>
      <c r="P3461" s="26"/>
      <c r="Q3461" s="15">
        <f t="shared" si="263"/>
        <v>3.7590000000000003</v>
      </c>
      <c r="R3461" s="38">
        <f t="shared" si="264"/>
        <v>3.8717700000000006</v>
      </c>
      <c r="S3461" s="26">
        <v>0</v>
      </c>
      <c r="T3461" s="13" t="str">
        <f t="shared" si="266"/>
        <v>Up</v>
      </c>
    </row>
    <row r="3462" spans="1:20" s="14" customFormat="1" hidden="1" x14ac:dyDescent="0.3">
      <c r="A3462" s="11">
        <v>6056933</v>
      </c>
      <c r="B3462" s="11">
        <v>6056933</v>
      </c>
      <c r="C3462" s="11" t="s">
        <v>26</v>
      </c>
      <c r="D3462" s="11" t="s">
        <v>27</v>
      </c>
      <c r="E3462" s="13" t="str">
        <f>_xlfn.XLOOKUP(B3462,Sheet1!A:A,Sheet1!B:B)</f>
        <v>DS FROG TAPE DELICATE 24MM X 41.1M</v>
      </c>
      <c r="F3462" s="13" t="str">
        <f t="shared" si="265"/>
        <v>CROWN  - DS FROG TAPE DELICATE 24MM X 41.1M</v>
      </c>
      <c r="G3462" s="13"/>
      <c r="H3462" s="91" t="s">
        <v>28</v>
      </c>
      <c r="I3462" s="11" t="s">
        <v>29</v>
      </c>
      <c r="J3462" s="11" t="s">
        <v>29</v>
      </c>
      <c r="K3462" s="11" t="s">
        <v>30</v>
      </c>
      <c r="M3462" s="11" t="s">
        <v>7062</v>
      </c>
      <c r="N3462" s="13">
        <v>3105</v>
      </c>
      <c r="O3462" s="15">
        <f>_xlfn.XLOOKUP(B3462,Sheet1!A:A,Sheet1!E:E)</f>
        <v>5.83</v>
      </c>
      <c r="P3462" s="26"/>
      <c r="Q3462" s="15">
        <f t="shared" si="263"/>
        <v>6.1215000000000002</v>
      </c>
      <c r="R3462" s="38">
        <f t="shared" si="264"/>
        <v>6.3051450000000004</v>
      </c>
      <c r="S3462" s="26">
        <v>0</v>
      </c>
      <c r="T3462" s="13" t="str">
        <f t="shared" si="266"/>
        <v>Up</v>
      </c>
    </row>
    <row r="3463" spans="1:20" s="14" customFormat="1" hidden="1" x14ac:dyDescent="0.3">
      <c r="A3463" s="11">
        <v>6056932</v>
      </c>
      <c r="B3463" s="11">
        <v>6056932</v>
      </c>
      <c r="C3463" s="11" t="s">
        <v>26</v>
      </c>
      <c r="D3463" s="11" t="s">
        <v>27</v>
      </c>
      <c r="E3463" s="13" t="str">
        <f>_xlfn.XLOOKUP(B3463,Sheet1!A:A,Sheet1!B:B)</f>
        <v>DS FROG TAPE MULTI-SURFACE 24MM X 41.1M</v>
      </c>
      <c r="F3463" s="13" t="str">
        <f t="shared" si="265"/>
        <v>CROWN  - DS FROG TAPE MULTI-SURFACE 24MM X 41.1M</v>
      </c>
      <c r="G3463" s="13"/>
      <c r="H3463" s="91" t="s">
        <v>28</v>
      </c>
      <c r="I3463" s="11" t="s">
        <v>29</v>
      </c>
      <c r="J3463" s="11" t="s">
        <v>29</v>
      </c>
      <c r="K3463" s="11" t="s">
        <v>30</v>
      </c>
      <c r="M3463" s="11" t="s">
        <v>7062</v>
      </c>
      <c r="N3463" s="13">
        <v>3105</v>
      </c>
      <c r="O3463" s="15">
        <f>_xlfn.XLOOKUP(B3463,Sheet1!A:A,Sheet1!E:E)</f>
        <v>5.83</v>
      </c>
      <c r="P3463" s="26"/>
      <c r="Q3463" s="15">
        <f t="shared" si="263"/>
        <v>6.1215000000000002</v>
      </c>
      <c r="R3463" s="38">
        <f t="shared" si="264"/>
        <v>6.3051450000000004</v>
      </c>
      <c r="S3463" s="26">
        <v>0</v>
      </c>
      <c r="T3463" s="13" t="str">
        <f t="shared" si="266"/>
        <v>Up</v>
      </c>
    </row>
    <row r="3464" spans="1:20" s="14" customFormat="1" hidden="1" x14ac:dyDescent="0.3">
      <c r="A3464" s="11">
        <v>6056794</v>
      </c>
      <c r="B3464" s="11">
        <v>6056794</v>
      </c>
      <c r="C3464" s="11" t="s">
        <v>26</v>
      </c>
      <c r="D3464" s="11" t="s">
        <v>27</v>
      </c>
      <c r="E3464" s="13" t="str">
        <f>_xlfn.XLOOKUP(B3464,Sheet1!A:A,Sheet1!B:B)</f>
        <v>DS INDASA STACKABLE TOOL BOX</v>
      </c>
      <c r="F3464" s="13" t="str">
        <f t="shared" si="265"/>
        <v>CROWN  - DS INDASA STACKABLE TOOL BOX</v>
      </c>
      <c r="G3464" s="13"/>
      <c r="H3464" s="91" t="s">
        <v>28</v>
      </c>
      <c r="I3464" s="11" t="s">
        <v>29</v>
      </c>
      <c r="J3464" s="11" t="s">
        <v>29</v>
      </c>
      <c r="K3464" s="11" t="s">
        <v>30</v>
      </c>
      <c r="M3464" s="11" t="s">
        <v>7062</v>
      </c>
      <c r="N3464" s="13">
        <v>3105</v>
      </c>
      <c r="O3464" s="15">
        <f>_xlfn.XLOOKUP(B3464,Sheet1!A:A,Sheet1!E:E)</f>
        <v>57.74</v>
      </c>
      <c r="P3464" s="26"/>
      <c r="Q3464" s="29">
        <f t="shared" si="263"/>
        <v>60.627000000000002</v>
      </c>
      <c r="R3464" s="38">
        <f t="shared" si="264"/>
        <v>62.445810000000002</v>
      </c>
      <c r="S3464" s="26">
        <v>0</v>
      </c>
      <c r="T3464" s="13" t="str">
        <f t="shared" si="266"/>
        <v>Up</v>
      </c>
    </row>
    <row r="3465" spans="1:20" s="14" customFormat="1" hidden="1" x14ac:dyDescent="0.3">
      <c r="A3465" s="11">
        <v>6056087</v>
      </c>
      <c r="B3465" s="11">
        <v>6056087</v>
      </c>
      <c r="C3465" s="11" t="s">
        <v>26</v>
      </c>
      <c r="D3465" s="11" t="s">
        <v>27</v>
      </c>
      <c r="E3465" s="13" t="str">
        <f>_xlfn.XLOOKUP(B3465,Sheet1!A:A,Sheet1!B:B)</f>
        <v>DS ARROWORTHY MICROFIBER 3PK  9/16 9IN</v>
      </c>
      <c r="F3465" s="13" t="str">
        <f t="shared" si="265"/>
        <v>CROWN  - DS ARROWORTHY MICROFIBER 3PK  9/16 9IN</v>
      </c>
      <c r="G3465" s="13"/>
      <c r="H3465" s="91" t="s">
        <v>28</v>
      </c>
      <c r="I3465" s="11" t="s">
        <v>29</v>
      </c>
      <c r="J3465" s="11" t="s">
        <v>29</v>
      </c>
      <c r="K3465" s="11" t="s">
        <v>30</v>
      </c>
      <c r="M3465" s="11" t="s">
        <v>7062</v>
      </c>
      <c r="N3465" s="13">
        <v>3105</v>
      </c>
      <c r="O3465" s="15">
        <f>_xlfn.XLOOKUP(B3465,Sheet1!A:A,Sheet1!E:E)</f>
        <v>16.63</v>
      </c>
      <c r="P3465" s="26"/>
      <c r="Q3465" s="15">
        <f t="shared" si="263"/>
        <v>17.461500000000001</v>
      </c>
      <c r="R3465" s="38">
        <f t="shared" si="264"/>
        <v>17.985345000000002</v>
      </c>
      <c r="S3465" s="26">
        <v>0</v>
      </c>
      <c r="T3465" s="13" t="str">
        <f t="shared" si="266"/>
        <v>Up</v>
      </c>
    </row>
    <row r="3466" spans="1:20" s="14" customFormat="1" hidden="1" x14ac:dyDescent="0.3">
      <c r="A3466" s="11">
        <v>6062080</v>
      </c>
      <c r="B3466" s="11">
        <v>6062080</v>
      </c>
      <c r="C3466" s="11" t="s">
        <v>26</v>
      </c>
      <c r="D3466" s="11" t="s">
        <v>27</v>
      </c>
      <c r="E3466" s="13" t="str">
        <f>_xlfn.XLOOKUP(B3466,Sheet1!A:A,Sheet1!B:B)</f>
        <v>DS 3M AURA RESPIRATOR 9322+ FFP2   5PK</v>
      </c>
      <c r="F3466" s="13" t="str">
        <f t="shared" si="265"/>
        <v>CROWN  - DS 3M AURA RESPIRATOR 9322+ FFP2   5PK</v>
      </c>
      <c r="G3466" s="13"/>
      <c r="H3466" s="91" t="s">
        <v>28</v>
      </c>
      <c r="I3466" s="11" t="s">
        <v>29</v>
      </c>
      <c r="J3466" s="11" t="s">
        <v>29</v>
      </c>
      <c r="K3466" s="11" t="s">
        <v>30</v>
      </c>
      <c r="M3466" s="11" t="s">
        <v>7062</v>
      </c>
      <c r="N3466" s="13">
        <v>3105</v>
      </c>
      <c r="O3466" s="15">
        <f>_xlfn.XLOOKUP(B3466,Sheet1!A:A,Sheet1!E:E)</f>
        <v>41.2</v>
      </c>
      <c r="P3466" s="26"/>
      <c r="Q3466" s="15">
        <f t="shared" si="263"/>
        <v>43.260000000000005</v>
      </c>
      <c r="R3466" s="38">
        <f t="shared" si="264"/>
        <v>44.557800000000007</v>
      </c>
      <c r="S3466" s="26">
        <v>0</v>
      </c>
      <c r="T3466" s="13" t="str">
        <f t="shared" si="266"/>
        <v>Up</v>
      </c>
    </row>
    <row r="3467" spans="1:20" s="14" customFormat="1" hidden="1" x14ac:dyDescent="0.3">
      <c r="A3467" s="11">
        <v>6041602</v>
      </c>
      <c r="B3467" s="11">
        <v>6041602</v>
      </c>
      <c r="C3467" s="11" t="s">
        <v>26</v>
      </c>
      <c r="D3467" s="11" t="s">
        <v>27</v>
      </c>
      <c r="E3467" s="13" t="str">
        <f>_xlfn.XLOOKUP(B3467,Sheet1!A:A,Sheet1!B:B)</f>
        <v>DS PRODEC POLYTHENE DUST SHEET    12X9FT</v>
      </c>
      <c r="F3467" s="13" t="str">
        <f t="shared" si="265"/>
        <v>CROWN  - DS PRODEC POLYTHENE DUST SHEET    12X9FT</v>
      </c>
      <c r="G3467" s="13"/>
      <c r="H3467" s="91" t="s">
        <v>28</v>
      </c>
      <c r="I3467" s="11" t="s">
        <v>29</v>
      </c>
      <c r="J3467" s="11" t="s">
        <v>29</v>
      </c>
      <c r="K3467" s="11" t="s">
        <v>30</v>
      </c>
      <c r="M3467" s="11" t="s">
        <v>7062</v>
      </c>
      <c r="N3467" s="13">
        <v>3105</v>
      </c>
      <c r="O3467" s="15">
        <f>_xlfn.XLOOKUP(B3467,Sheet1!A:A,Sheet1!E:E)</f>
        <v>3.03</v>
      </c>
      <c r="P3467" s="26"/>
      <c r="Q3467" s="29">
        <f t="shared" si="263"/>
        <v>3.1814999999999998</v>
      </c>
      <c r="R3467" s="38">
        <f t="shared" si="264"/>
        <v>3.276945</v>
      </c>
      <c r="S3467" s="26">
        <v>0</v>
      </c>
      <c r="T3467" s="13" t="str">
        <f t="shared" si="266"/>
        <v>Up</v>
      </c>
    </row>
    <row r="3468" spans="1:20" s="14" customFormat="1" hidden="1" x14ac:dyDescent="0.3">
      <c r="A3468" s="11">
        <v>6041603</v>
      </c>
      <c r="B3468" s="11">
        <v>6041603</v>
      </c>
      <c r="C3468" s="11" t="s">
        <v>26</v>
      </c>
      <c r="D3468" s="11" t="s">
        <v>27</v>
      </c>
      <c r="E3468" s="13" t="str">
        <f>_xlfn.XLOOKUP(B3468,Sheet1!A:A,Sheet1!B:B)</f>
        <v>DS PRODEC MP BLUE TARPAULIN      24X18FT</v>
      </c>
      <c r="F3468" s="13" t="str">
        <f t="shared" si="265"/>
        <v>CROWN  - DS PRODEC MP BLUE TARPAULIN      24X18FT</v>
      </c>
      <c r="G3468" s="13"/>
      <c r="H3468" s="91" t="s">
        <v>28</v>
      </c>
      <c r="I3468" s="11" t="s">
        <v>29</v>
      </c>
      <c r="J3468" s="11" t="s">
        <v>29</v>
      </c>
      <c r="K3468" s="11" t="s">
        <v>30</v>
      </c>
      <c r="M3468" s="11" t="s">
        <v>7062</v>
      </c>
      <c r="N3468" s="13">
        <v>3105</v>
      </c>
      <c r="O3468" s="15">
        <f>_xlfn.XLOOKUP(B3468,Sheet1!A:A,Sheet1!E:E)</f>
        <v>30</v>
      </c>
      <c r="P3468" s="26"/>
      <c r="Q3468" s="15">
        <f t="shared" si="263"/>
        <v>31.5</v>
      </c>
      <c r="R3468" s="38">
        <f t="shared" si="264"/>
        <v>32.445</v>
      </c>
      <c r="S3468" s="26">
        <v>0</v>
      </c>
      <c r="T3468" s="13" t="str">
        <f t="shared" si="266"/>
        <v>Up</v>
      </c>
    </row>
    <row r="3469" spans="1:20" s="14" customFormat="1" hidden="1" x14ac:dyDescent="0.3">
      <c r="A3469" s="11">
        <v>6041604</v>
      </c>
      <c r="B3469" s="11">
        <v>6041604</v>
      </c>
      <c r="C3469" s="11" t="s">
        <v>26</v>
      </c>
      <c r="D3469" s="11" t="s">
        <v>27</v>
      </c>
      <c r="E3469" s="13" t="str">
        <f>_xlfn.XLOOKUP(B3469,Sheet1!A:A,Sheet1!B:B)</f>
        <v>DS PRODEC PROTECTOR DUST SHEET    12X9FT</v>
      </c>
      <c r="F3469" s="13" t="str">
        <f t="shared" si="265"/>
        <v>CROWN  - DS PRODEC PROTECTOR DUST SHEET    12X9FT</v>
      </c>
      <c r="G3469" s="13"/>
      <c r="H3469" s="91" t="s">
        <v>28</v>
      </c>
      <c r="I3469" s="11" t="s">
        <v>29</v>
      </c>
      <c r="J3469" s="11" t="s">
        <v>29</v>
      </c>
      <c r="K3469" s="11" t="s">
        <v>30</v>
      </c>
      <c r="M3469" s="11" t="s">
        <v>7062</v>
      </c>
      <c r="N3469" s="13">
        <v>3105</v>
      </c>
      <c r="O3469" s="15">
        <f>_xlfn.XLOOKUP(B3469,Sheet1!A:A,Sheet1!E:E)</f>
        <v>15.67</v>
      </c>
      <c r="P3469" s="26"/>
      <c r="Q3469" s="29">
        <f t="shared" si="263"/>
        <v>16.453500000000002</v>
      </c>
      <c r="R3469" s="38">
        <f t="shared" si="264"/>
        <v>16.947105000000001</v>
      </c>
      <c r="S3469" s="26">
        <v>0</v>
      </c>
      <c r="T3469" s="13" t="str">
        <f t="shared" si="266"/>
        <v>Up</v>
      </c>
    </row>
    <row r="3470" spans="1:20" s="14" customFormat="1" hidden="1" x14ac:dyDescent="0.3">
      <c r="A3470" s="11">
        <v>6041605</v>
      </c>
      <c r="B3470" s="11">
        <v>6041605</v>
      </c>
      <c r="C3470" s="11" t="s">
        <v>26</v>
      </c>
      <c r="D3470" s="11" t="s">
        <v>27</v>
      </c>
      <c r="E3470" s="13" t="str">
        <f>_xlfn.XLOOKUP(B3470,Sheet1!A:A,Sheet1!B:B)</f>
        <v>DS PRODEC PROTECTOR DUST SHEET     6X3FT</v>
      </c>
      <c r="F3470" s="13" t="str">
        <f t="shared" si="265"/>
        <v>CROWN  - DS PRODEC PROTECTOR DUST SHEET     6X3FT</v>
      </c>
      <c r="G3470" s="13"/>
      <c r="H3470" s="91" t="s">
        <v>28</v>
      </c>
      <c r="I3470" s="11" t="s">
        <v>29</v>
      </c>
      <c r="J3470" s="11" t="s">
        <v>29</v>
      </c>
      <c r="K3470" s="11" t="s">
        <v>30</v>
      </c>
      <c r="M3470" s="11" t="s">
        <v>7062</v>
      </c>
      <c r="N3470" s="13">
        <v>3105</v>
      </c>
      <c r="O3470" s="15">
        <f>_xlfn.XLOOKUP(B3470,Sheet1!A:A,Sheet1!E:E)</f>
        <v>4.75</v>
      </c>
      <c r="P3470" s="26"/>
      <c r="Q3470" s="29">
        <f t="shared" si="263"/>
        <v>4.9874999999999998</v>
      </c>
      <c r="R3470" s="38">
        <f t="shared" si="264"/>
        <v>5.1371250000000002</v>
      </c>
      <c r="S3470" s="26">
        <v>0</v>
      </c>
      <c r="T3470" s="13" t="str">
        <f t="shared" si="266"/>
        <v>Up</v>
      </c>
    </row>
    <row r="3471" spans="1:20" s="14" customFormat="1" hidden="1" x14ac:dyDescent="0.3">
      <c r="A3471" s="11">
        <v>6041619</v>
      </c>
      <c r="B3471" s="11">
        <v>6041619</v>
      </c>
      <c r="C3471" s="11" t="s">
        <v>26</v>
      </c>
      <c r="D3471" s="11" t="s">
        <v>27</v>
      </c>
      <c r="E3471" s="13" t="str">
        <f>_xlfn.XLOOKUP(B3471,Sheet1!A:A,Sheet1!B:B)</f>
        <v>DS PRODEC LOW TACK MASK 25MM       50M</v>
      </c>
      <c r="F3471" s="13" t="str">
        <f t="shared" si="265"/>
        <v>CROWN  - DS PRODEC LOW TACK MASK 25MM       50M</v>
      </c>
      <c r="G3471" s="13"/>
      <c r="H3471" s="91" t="s">
        <v>28</v>
      </c>
      <c r="I3471" s="11" t="s">
        <v>29</v>
      </c>
      <c r="J3471" s="11" t="s">
        <v>29</v>
      </c>
      <c r="K3471" s="11" t="s">
        <v>30</v>
      </c>
      <c r="M3471" s="11" t="s">
        <v>7062</v>
      </c>
      <c r="N3471" s="13">
        <v>3105</v>
      </c>
      <c r="O3471" s="15">
        <f>_xlfn.XLOOKUP(B3471,Sheet1!A:A,Sheet1!E:E)</f>
        <v>2.44</v>
      </c>
      <c r="P3471" s="26"/>
      <c r="Q3471" s="15">
        <f t="shared" si="263"/>
        <v>2.5619999999999998</v>
      </c>
      <c r="R3471" s="38">
        <f t="shared" si="264"/>
        <v>2.6388599999999998</v>
      </c>
      <c r="S3471" s="26">
        <v>0</v>
      </c>
      <c r="T3471" s="13" t="str">
        <f t="shared" si="266"/>
        <v>Up</v>
      </c>
    </row>
    <row r="3472" spans="1:20" s="14" customFormat="1" hidden="1" x14ac:dyDescent="0.3">
      <c r="A3472" s="11">
        <v>6041620</v>
      </c>
      <c r="B3472" s="11">
        <v>6041620</v>
      </c>
      <c r="C3472" s="11" t="s">
        <v>26</v>
      </c>
      <c r="D3472" s="11" t="s">
        <v>27</v>
      </c>
      <c r="E3472" s="13" t="str">
        <f>_xlfn.XLOOKUP(B3472,Sheet1!A:A,Sheet1!B:B)</f>
        <v>DS PRODEC LOW TACK MASK 38MM       50M</v>
      </c>
      <c r="F3472" s="13" t="str">
        <f t="shared" si="265"/>
        <v>CROWN  - DS PRODEC LOW TACK MASK 38MM       50M</v>
      </c>
      <c r="G3472" s="13"/>
      <c r="H3472" s="91" t="s">
        <v>28</v>
      </c>
      <c r="I3472" s="11" t="s">
        <v>29</v>
      </c>
      <c r="J3472" s="11" t="s">
        <v>29</v>
      </c>
      <c r="K3472" s="11" t="s">
        <v>30</v>
      </c>
      <c r="M3472" s="11" t="s">
        <v>7062</v>
      </c>
      <c r="N3472" s="13">
        <v>3105</v>
      </c>
      <c r="O3472" s="15">
        <f>_xlfn.XLOOKUP(B3472,Sheet1!A:A,Sheet1!E:E)</f>
        <v>3.72</v>
      </c>
      <c r="P3472" s="26"/>
      <c r="Q3472" s="15">
        <f t="shared" si="263"/>
        <v>3.9060000000000006</v>
      </c>
      <c r="R3472" s="38">
        <f t="shared" si="264"/>
        <v>4.0231800000000009</v>
      </c>
      <c r="S3472" s="26">
        <v>0</v>
      </c>
      <c r="T3472" s="13" t="str">
        <f t="shared" si="266"/>
        <v>Up</v>
      </c>
    </row>
    <row r="3473" spans="1:20" s="14" customFormat="1" hidden="1" x14ac:dyDescent="0.3">
      <c r="A3473" s="11">
        <v>6041621</v>
      </c>
      <c r="B3473" s="11">
        <v>6041621</v>
      </c>
      <c r="C3473" s="11" t="s">
        <v>26</v>
      </c>
      <c r="D3473" s="11" t="s">
        <v>27</v>
      </c>
      <c r="E3473" s="13" t="str">
        <f>_xlfn.XLOOKUP(B3473,Sheet1!A:A,Sheet1!B:B)</f>
        <v>DS PRODEC LOW TACK MASK 50MM       50M</v>
      </c>
      <c r="F3473" s="13" t="str">
        <f t="shared" si="265"/>
        <v>CROWN  - DS PRODEC LOW TACK MASK 50MM       50M</v>
      </c>
      <c r="G3473" s="13"/>
      <c r="H3473" s="91" t="s">
        <v>28</v>
      </c>
      <c r="I3473" s="11" t="s">
        <v>29</v>
      </c>
      <c r="J3473" s="11" t="s">
        <v>29</v>
      </c>
      <c r="K3473" s="11" t="s">
        <v>30</v>
      </c>
      <c r="M3473" s="11" t="s">
        <v>7062</v>
      </c>
      <c r="N3473" s="13">
        <v>3105</v>
      </c>
      <c r="O3473" s="15">
        <f>_xlfn.XLOOKUP(B3473,Sheet1!A:A,Sheet1!E:E)</f>
        <v>4.96</v>
      </c>
      <c r="P3473" s="26"/>
      <c r="Q3473" s="15">
        <f t="shared" si="263"/>
        <v>5.2080000000000002</v>
      </c>
      <c r="R3473" s="38">
        <f t="shared" si="264"/>
        <v>5.3642400000000006</v>
      </c>
      <c r="S3473" s="26">
        <v>0</v>
      </c>
      <c r="T3473" s="13" t="str">
        <f t="shared" si="266"/>
        <v>Up</v>
      </c>
    </row>
    <row r="3474" spans="1:20" s="14" customFormat="1" hidden="1" x14ac:dyDescent="0.3">
      <c r="A3474" s="11">
        <v>6041639</v>
      </c>
      <c r="B3474" s="11">
        <v>6041639</v>
      </c>
      <c r="C3474" s="11" t="s">
        <v>26</v>
      </c>
      <c r="D3474" s="11" t="s">
        <v>27</v>
      </c>
      <c r="E3474" s="13" t="str">
        <f>_xlfn.XLOOKUP(B3474,Sheet1!A:A,Sheet1!B:B)</f>
        <v>DS FFJ TARPAULIN                3.7X2.7M</v>
      </c>
      <c r="F3474" s="13" t="str">
        <f t="shared" si="265"/>
        <v>CROWN  - DS FFJ TARPAULIN                3.7X2.7M</v>
      </c>
      <c r="G3474" s="13"/>
      <c r="H3474" s="91" t="s">
        <v>28</v>
      </c>
      <c r="I3474" s="11" t="s">
        <v>29</v>
      </c>
      <c r="J3474" s="11" t="s">
        <v>29</v>
      </c>
      <c r="K3474" s="11" t="s">
        <v>30</v>
      </c>
      <c r="M3474" s="11" t="s">
        <v>7062</v>
      </c>
      <c r="N3474" s="13">
        <v>3105</v>
      </c>
      <c r="O3474" s="15">
        <f>_xlfn.XLOOKUP(B3474,Sheet1!A:A,Sheet1!E:E)</f>
        <v>5.62</v>
      </c>
      <c r="P3474" s="26">
        <f>_xlfn.XLOOKUP(A3474,Sheet2!F:F,Sheet2!H:H)</f>
        <v>0</v>
      </c>
      <c r="Q3474" s="15">
        <f t="shared" si="263"/>
        <v>5.9010000000000007</v>
      </c>
      <c r="R3474" s="38">
        <f t="shared" si="264"/>
        <v>6.0780300000000009</v>
      </c>
      <c r="S3474" s="26">
        <v>0</v>
      </c>
      <c r="T3474" s="13" t="str">
        <f t="shared" si="266"/>
        <v>Up</v>
      </c>
    </row>
    <row r="3475" spans="1:20" s="14" customFormat="1" hidden="1" x14ac:dyDescent="0.3">
      <c r="A3475" s="11">
        <v>6041716</v>
      </c>
      <c r="B3475" s="11">
        <v>6041716</v>
      </c>
      <c r="C3475" s="11" t="s">
        <v>26</v>
      </c>
      <c r="D3475" s="11" t="s">
        <v>27</v>
      </c>
      <c r="E3475" s="13" t="str">
        <f>_xlfn.XLOOKUP(B3475,Sheet1!A:A,Sheet1!B:B)</f>
        <v>DS PRODEC SILVER DUCT TAPE         50MM</v>
      </c>
      <c r="F3475" s="13" t="str">
        <f t="shared" si="265"/>
        <v>CROWN  - DS PRODEC SILVER DUCT TAPE         50MM</v>
      </c>
      <c r="G3475" s="13"/>
      <c r="H3475" s="91" t="s">
        <v>28</v>
      </c>
      <c r="I3475" s="11" t="s">
        <v>29</v>
      </c>
      <c r="J3475" s="11" t="s">
        <v>29</v>
      </c>
      <c r="K3475" s="11" t="s">
        <v>30</v>
      </c>
      <c r="M3475" s="11" t="s">
        <v>7062</v>
      </c>
      <c r="N3475" s="13">
        <v>3105</v>
      </c>
      <c r="O3475" s="15">
        <f>_xlfn.XLOOKUP(B3475,Sheet1!A:A,Sheet1!E:E)</f>
        <v>4.0599999999999996</v>
      </c>
      <c r="P3475" s="26"/>
      <c r="Q3475" s="15">
        <f t="shared" ref="Q3475:Q3538" si="267">O3475*1.05</f>
        <v>4.2629999999999999</v>
      </c>
      <c r="R3475" s="38">
        <f t="shared" si="264"/>
        <v>4.3908899999999997</v>
      </c>
      <c r="S3475" s="26">
        <v>0</v>
      </c>
      <c r="T3475" s="13" t="str">
        <f t="shared" si="266"/>
        <v>Up</v>
      </c>
    </row>
    <row r="3476" spans="1:20" s="14" customFormat="1" hidden="1" x14ac:dyDescent="0.3">
      <c r="A3476" s="11">
        <v>6042349</v>
      </c>
      <c r="B3476" s="11">
        <v>6042349</v>
      </c>
      <c r="C3476" s="11" t="s">
        <v>26</v>
      </c>
      <c r="D3476" s="11" t="s">
        <v>27</v>
      </c>
      <c r="E3476" s="13" t="str">
        <f>_xlfn.XLOOKUP(B3476,Sheet1!A:A,Sheet1!B:B)</f>
        <v>DS PRODEC POLYTHENE DUST SHEET   12X12FT</v>
      </c>
      <c r="F3476" s="13" t="str">
        <f t="shared" si="265"/>
        <v>CROWN  - DS PRODEC POLYTHENE DUST SHEET   12X12FT</v>
      </c>
      <c r="G3476" s="13"/>
      <c r="H3476" s="91" t="s">
        <v>28</v>
      </c>
      <c r="I3476" s="11" t="s">
        <v>29</v>
      </c>
      <c r="J3476" s="11" t="s">
        <v>29</v>
      </c>
      <c r="K3476" s="11" t="s">
        <v>30</v>
      </c>
      <c r="M3476" s="11" t="s">
        <v>7062</v>
      </c>
      <c r="N3476" s="13">
        <v>3105</v>
      </c>
      <c r="O3476" s="15">
        <f>_xlfn.XLOOKUP(B3476,Sheet1!A:A,Sheet1!E:E)</f>
        <v>3.64</v>
      </c>
      <c r="P3476" s="26"/>
      <c r="Q3476" s="29">
        <f t="shared" si="267"/>
        <v>3.8220000000000005</v>
      </c>
      <c r="R3476" s="38">
        <f t="shared" si="264"/>
        <v>3.9366600000000007</v>
      </c>
      <c r="S3476" s="26">
        <v>0</v>
      </c>
      <c r="T3476" s="13" t="str">
        <f t="shared" si="266"/>
        <v>Up</v>
      </c>
    </row>
    <row r="3477" spans="1:20" s="14" customFormat="1" hidden="1" x14ac:dyDescent="0.3">
      <c r="A3477" s="11">
        <v>6042864</v>
      </c>
      <c r="B3477" s="11">
        <v>6042864</v>
      </c>
      <c r="C3477" s="11" t="s">
        <v>26</v>
      </c>
      <c r="D3477" s="11" t="s">
        <v>27</v>
      </c>
      <c r="E3477" s="13" t="str">
        <f>_xlfn.XLOOKUP(B3477,Sheet1!A:A,Sheet1!B:B)</f>
        <v>DS CIRET LOW TACK KLEENEDGE MASK   1IN</v>
      </c>
      <c r="F3477" s="13" t="str">
        <f t="shared" si="265"/>
        <v>CROWN  - DS CIRET LOW TACK KLEENEDGE MASK   1IN</v>
      </c>
      <c r="G3477" s="13"/>
      <c r="H3477" s="91" t="s">
        <v>28</v>
      </c>
      <c r="I3477" s="11" t="s">
        <v>29</v>
      </c>
      <c r="J3477" s="11" t="s">
        <v>29</v>
      </c>
      <c r="K3477" s="11" t="s">
        <v>30</v>
      </c>
      <c r="M3477" s="11" t="s">
        <v>7062</v>
      </c>
      <c r="N3477" s="13">
        <v>3105</v>
      </c>
      <c r="O3477" s="15">
        <f>_xlfn.XLOOKUP(B3477,Sheet1!A:A,Sheet1!E:E)</f>
        <v>8.68</v>
      </c>
      <c r="P3477" s="26"/>
      <c r="Q3477" s="15">
        <f t="shared" si="267"/>
        <v>9.1140000000000008</v>
      </c>
      <c r="R3477" s="38">
        <f t="shared" si="264"/>
        <v>9.3874200000000005</v>
      </c>
      <c r="S3477" s="26">
        <v>0</v>
      </c>
      <c r="T3477" s="13" t="str">
        <f t="shared" si="266"/>
        <v>Up</v>
      </c>
    </row>
    <row r="3478" spans="1:20" s="14" customFormat="1" hidden="1" x14ac:dyDescent="0.3">
      <c r="A3478" s="11">
        <v>6043310</v>
      </c>
      <c r="B3478" s="11">
        <v>6043310</v>
      </c>
      <c r="C3478" s="11" t="s">
        <v>26</v>
      </c>
      <c r="D3478" s="11" t="s">
        <v>27</v>
      </c>
      <c r="E3478" s="13" t="str">
        <f>_xlfn.XLOOKUP(B3478,Sheet1!A:A,Sheet1!B:B)</f>
        <v>DS PRODEC PROTECTOR DUST SHEET    24X3FT</v>
      </c>
      <c r="F3478" s="13" t="str">
        <f t="shared" si="265"/>
        <v>CROWN  - DS PRODEC PROTECTOR DUST SHEET    24X3FT</v>
      </c>
      <c r="G3478" s="13"/>
      <c r="H3478" s="91" t="s">
        <v>28</v>
      </c>
      <c r="I3478" s="11" t="s">
        <v>29</v>
      </c>
      <c r="J3478" s="11" t="s">
        <v>29</v>
      </c>
      <c r="K3478" s="11" t="s">
        <v>30</v>
      </c>
      <c r="M3478" s="11" t="s">
        <v>7062</v>
      </c>
      <c r="N3478" s="13">
        <v>3105</v>
      </c>
      <c r="O3478" s="15">
        <f>_xlfn.XLOOKUP(B3478,Sheet1!A:A,Sheet1!E:E)</f>
        <v>18.8</v>
      </c>
      <c r="P3478" s="26"/>
      <c r="Q3478" s="29">
        <f t="shared" si="267"/>
        <v>19.740000000000002</v>
      </c>
      <c r="R3478" s="38">
        <f t="shared" si="264"/>
        <v>20.332200000000004</v>
      </c>
      <c r="S3478" s="26">
        <v>0</v>
      </c>
      <c r="T3478" s="13" t="str">
        <f t="shared" si="266"/>
        <v>Up</v>
      </c>
    </row>
    <row r="3479" spans="1:20" s="14" customFormat="1" hidden="1" x14ac:dyDescent="0.3">
      <c r="A3479" s="11">
        <v>6043825</v>
      </c>
      <c r="B3479" s="11">
        <v>6043825</v>
      </c>
      <c r="C3479" s="11" t="s">
        <v>26</v>
      </c>
      <c r="D3479" s="11" t="s">
        <v>27</v>
      </c>
      <c r="E3479" s="13" t="str">
        <f>_xlfn.XLOOKUP(B3479,Sheet1!A:A,Sheet1!B:B)</f>
        <v>DS HIPPO CARPET EDGE PROTECTOR 150MMX25M</v>
      </c>
      <c r="F3479" s="13" t="str">
        <f t="shared" si="265"/>
        <v>CROWN  - DS HIPPO CARPET EDGE PROTECTOR 150MMX25M</v>
      </c>
      <c r="G3479" s="13"/>
      <c r="H3479" s="91" t="s">
        <v>28</v>
      </c>
      <c r="I3479" s="11" t="s">
        <v>29</v>
      </c>
      <c r="J3479" s="11" t="s">
        <v>29</v>
      </c>
      <c r="K3479" s="11" t="s">
        <v>30</v>
      </c>
      <c r="M3479" s="11" t="s">
        <v>7062</v>
      </c>
      <c r="N3479" s="13">
        <v>3105</v>
      </c>
      <c r="O3479" s="15">
        <f>_xlfn.XLOOKUP(B3479,Sheet1!A:A,Sheet1!E:E)</f>
        <v>4.47</v>
      </c>
      <c r="P3479" s="26"/>
      <c r="Q3479" s="15">
        <f t="shared" si="267"/>
        <v>4.6935000000000002</v>
      </c>
      <c r="R3479" s="38">
        <f t="shared" si="264"/>
        <v>4.8343050000000005</v>
      </c>
      <c r="S3479" s="26">
        <v>0</v>
      </c>
      <c r="T3479" s="13" t="str">
        <f t="shared" si="266"/>
        <v>Up</v>
      </c>
    </row>
    <row r="3480" spans="1:20" s="14" customFormat="1" hidden="1" x14ac:dyDescent="0.3">
      <c r="A3480" s="11">
        <v>6046736</v>
      </c>
      <c r="B3480" s="11">
        <v>6046736</v>
      </c>
      <c r="C3480" s="11" t="s">
        <v>26</v>
      </c>
      <c r="D3480" s="11" t="s">
        <v>27</v>
      </c>
      <c r="E3480" s="13" t="str">
        <f>_xlfn.XLOOKUP(B3480,Sheet1!A:A,Sheet1!B:B)</f>
        <v>DS FFJ HD DOUBLE SIDED TAPE 48MM   25M</v>
      </c>
      <c r="F3480" s="13" t="str">
        <f t="shared" si="265"/>
        <v>CROWN  - DS FFJ HD DOUBLE SIDED TAPE 48MM   25M</v>
      </c>
      <c r="G3480" s="13"/>
      <c r="H3480" s="91" t="s">
        <v>28</v>
      </c>
      <c r="I3480" s="11" t="s">
        <v>29</v>
      </c>
      <c r="J3480" s="11" t="s">
        <v>29</v>
      </c>
      <c r="K3480" s="11" t="s">
        <v>30</v>
      </c>
      <c r="M3480" s="11" t="s">
        <v>7062</v>
      </c>
      <c r="N3480" s="13">
        <v>3105</v>
      </c>
      <c r="O3480" s="15">
        <f>_xlfn.XLOOKUP(B3480,Sheet1!A:A,Sheet1!E:E)</f>
        <v>7.9</v>
      </c>
      <c r="P3480" s="26"/>
      <c r="Q3480" s="15">
        <f t="shared" si="267"/>
        <v>8.2949999999999999</v>
      </c>
      <c r="R3480" s="38">
        <f t="shared" si="264"/>
        <v>8.5438500000000008</v>
      </c>
      <c r="S3480" s="26">
        <v>0</v>
      </c>
      <c r="T3480" s="13" t="str">
        <f t="shared" si="266"/>
        <v>Up</v>
      </c>
    </row>
    <row r="3481" spans="1:20" s="14" customFormat="1" hidden="1" x14ac:dyDescent="0.3">
      <c r="A3481" s="11">
        <v>6046776</v>
      </c>
      <c r="B3481" s="11">
        <v>6046776</v>
      </c>
      <c r="C3481" s="11" t="s">
        <v>26</v>
      </c>
      <c r="D3481" s="11" t="s">
        <v>27</v>
      </c>
      <c r="E3481" s="13" t="str">
        <f>_xlfn.XLOOKUP(B3481,Sheet1!A:A,Sheet1!B:B)</f>
        <v>DS PRODEC CARPET PROTECTOR         50M</v>
      </c>
      <c r="F3481" s="13" t="str">
        <f t="shared" si="265"/>
        <v>CROWN  - DS PRODEC CARPET PROTECTOR         50M</v>
      </c>
      <c r="G3481" s="13"/>
      <c r="H3481" s="91" t="s">
        <v>28</v>
      </c>
      <c r="I3481" s="11" t="s">
        <v>29</v>
      </c>
      <c r="J3481" s="11" t="s">
        <v>29</v>
      </c>
      <c r="K3481" s="11" t="s">
        <v>30</v>
      </c>
      <c r="M3481" s="11" t="s">
        <v>7062</v>
      </c>
      <c r="N3481" s="13">
        <v>3105</v>
      </c>
      <c r="O3481" s="15">
        <f>_xlfn.XLOOKUP(B3481,Sheet1!A:A,Sheet1!E:E)</f>
        <v>34.549999999999997</v>
      </c>
      <c r="P3481" s="26"/>
      <c r="Q3481" s="15">
        <f t="shared" si="267"/>
        <v>36.277499999999996</v>
      </c>
      <c r="R3481" s="38">
        <f t="shared" si="264"/>
        <v>37.365824999999994</v>
      </c>
      <c r="S3481" s="26">
        <v>0</v>
      </c>
      <c r="T3481" s="13" t="str">
        <f t="shared" si="266"/>
        <v>Up</v>
      </c>
    </row>
    <row r="3482" spans="1:20" s="14" customFormat="1" hidden="1" x14ac:dyDescent="0.3">
      <c r="A3482" s="11">
        <v>6047027</v>
      </c>
      <c r="B3482" s="11">
        <v>6047027</v>
      </c>
      <c r="C3482" s="11" t="s">
        <v>26</v>
      </c>
      <c r="D3482" s="11" t="s">
        <v>27</v>
      </c>
      <c r="E3482" s="13" t="str">
        <f>_xlfn.XLOOKUP(B3482,Sheet1!A:A,Sheet1!B:B)</f>
        <v>DS FROGTAPE GLOSS AND SATIN        24MM</v>
      </c>
      <c r="F3482" s="13" t="str">
        <f t="shared" si="265"/>
        <v>CROWN  - DS FROGTAPE GLOSS AND SATIN        24MM</v>
      </c>
      <c r="G3482" s="13"/>
      <c r="H3482" s="91" t="s">
        <v>28</v>
      </c>
      <c r="I3482" s="11" t="s">
        <v>29</v>
      </c>
      <c r="J3482" s="11" t="s">
        <v>29</v>
      </c>
      <c r="K3482" s="11" t="s">
        <v>30</v>
      </c>
      <c r="M3482" s="11" t="s">
        <v>7062</v>
      </c>
      <c r="N3482" s="13">
        <v>3105</v>
      </c>
      <c r="O3482" s="15">
        <f>_xlfn.XLOOKUP(B3482,Sheet1!A:A,Sheet1!E:E)</f>
        <v>5.82</v>
      </c>
      <c r="P3482" s="26"/>
      <c r="Q3482" s="15">
        <f t="shared" si="267"/>
        <v>6.1110000000000007</v>
      </c>
      <c r="R3482" s="38">
        <f t="shared" si="264"/>
        <v>6.2943300000000004</v>
      </c>
      <c r="S3482" s="26">
        <v>0</v>
      </c>
      <c r="T3482" s="13" t="str">
        <f t="shared" si="266"/>
        <v>Up</v>
      </c>
    </row>
    <row r="3483" spans="1:20" s="14" customFormat="1" hidden="1" x14ac:dyDescent="0.3">
      <c r="A3483" s="11">
        <v>6047028</v>
      </c>
      <c r="B3483" s="11">
        <v>6047028</v>
      </c>
      <c r="C3483" s="11" t="s">
        <v>26</v>
      </c>
      <c r="D3483" s="11" t="s">
        <v>27</v>
      </c>
      <c r="E3483" s="13" t="str">
        <f>_xlfn.XLOOKUP(B3483,Sheet1!A:A,Sheet1!B:B)</f>
        <v>DS FROGTAPE GLOSS AND SATIN        36MM</v>
      </c>
      <c r="F3483" s="13" t="str">
        <f t="shared" si="265"/>
        <v>CROWN  - DS FROGTAPE GLOSS AND SATIN        36MM</v>
      </c>
      <c r="G3483" s="13"/>
      <c r="H3483" s="91" t="s">
        <v>28</v>
      </c>
      <c r="I3483" s="11" t="s">
        <v>29</v>
      </c>
      <c r="J3483" s="11" t="s">
        <v>29</v>
      </c>
      <c r="K3483" s="11" t="s">
        <v>30</v>
      </c>
      <c r="M3483" s="11" t="s">
        <v>7062</v>
      </c>
      <c r="N3483" s="13">
        <v>3105</v>
      </c>
      <c r="O3483" s="15">
        <f>_xlfn.XLOOKUP(B3483,Sheet1!A:A,Sheet1!E:E)</f>
        <v>4.75</v>
      </c>
      <c r="P3483" s="26"/>
      <c r="Q3483" s="15">
        <f t="shared" si="267"/>
        <v>4.9874999999999998</v>
      </c>
      <c r="R3483" s="38">
        <f t="shared" si="264"/>
        <v>5.1371250000000002</v>
      </c>
      <c r="S3483" s="26">
        <v>0</v>
      </c>
      <c r="T3483" s="13" t="str">
        <f t="shared" si="266"/>
        <v>Up</v>
      </c>
    </row>
    <row r="3484" spans="1:20" s="14" customFormat="1" hidden="1" x14ac:dyDescent="0.3">
      <c r="A3484" s="11">
        <v>6048906</v>
      </c>
      <c r="B3484" s="11">
        <v>6048906</v>
      </c>
      <c r="C3484" s="11" t="s">
        <v>26</v>
      </c>
      <c r="D3484" s="11" t="s">
        <v>27</v>
      </c>
      <c r="E3484" s="13" t="str">
        <f>_xlfn.XLOOKUP(B3484,Sheet1!A:A,Sheet1!B:B)</f>
        <v>DS INDASA RHYNOGRIP STRIPS P80     50PK</v>
      </c>
      <c r="F3484" s="13" t="str">
        <f t="shared" si="265"/>
        <v>CROWN  - DS INDASA RHYNOGRIP STRIPS P80     50PK</v>
      </c>
      <c r="G3484" s="13"/>
      <c r="H3484" s="91" t="s">
        <v>28</v>
      </c>
      <c r="I3484" s="11" t="s">
        <v>29</v>
      </c>
      <c r="J3484" s="11" t="s">
        <v>29</v>
      </c>
      <c r="K3484" s="11" t="s">
        <v>30</v>
      </c>
      <c r="M3484" s="11" t="s">
        <v>7062</v>
      </c>
      <c r="N3484" s="13">
        <v>3105</v>
      </c>
      <c r="O3484" s="15">
        <f>_xlfn.XLOOKUP(B3484,Sheet1!A:A,Sheet1!E:E)</f>
        <v>30.28</v>
      </c>
      <c r="P3484" s="26"/>
      <c r="Q3484" s="29">
        <f t="shared" si="267"/>
        <v>31.794000000000004</v>
      </c>
      <c r="R3484" s="38">
        <f t="shared" si="264"/>
        <v>32.747820000000004</v>
      </c>
      <c r="S3484" s="26">
        <v>0</v>
      </c>
      <c r="T3484" s="13" t="str">
        <f t="shared" si="266"/>
        <v>Up</v>
      </c>
    </row>
    <row r="3485" spans="1:20" s="14" customFormat="1" hidden="1" x14ac:dyDescent="0.3">
      <c r="A3485" s="11">
        <v>6049564</v>
      </c>
      <c r="B3485" s="11">
        <v>6049564</v>
      </c>
      <c r="C3485" s="11" t="s">
        <v>26</v>
      </c>
      <c r="D3485" s="11" t="s">
        <v>27</v>
      </c>
      <c r="E3485" s="13" t="str">
        <f>_xlfn.XLOOKUP(B3485,Sheet1!A:A,Sheet1!B:B)</f>
        <v>DS INDASA ANT SLIP TAPE BLACK/YELL 18.3M</v>
      </c>
      <c r="F3485" s="13" t="str">
        <f t="shared" si="265"/>
        <v>CROWN  - DS INDASA ANT SLIP TAPE BLACK/YELL 18.3M</v>
      </c>
      <c r="G3485" s="13"/>
      <c r="H3485" s="91" t="s">
        <v>28</v>
      </c>
      <c r="I3485" s="11" t="s">
        <v>29</v>
      </c>
      <c r="J3485" s="11" t="s">
        <v>29</v>
      </c>
      <c r="K3485" s="11" t="s">
        <v>30</v>
      </c>
      <c r="M3485" s="11" t="s">
        <v>7062</v>
      </c>
      <c r="N3485" s="13">
        <v>3105</v>
      </c>
      <c r="O3485" s="15">
        <f>_xlfn.XLOOKUP(B3485,Sheet1!A:A,Sheet1!E:E)</f>
        <v>17.170000000000002</v>
      </c>
      <c r="P3485" s="26"/>
      <c r="Q3485" s="15">
        <f t="shared" si="267"/>
        <v>18.028500000000001</v>
      </c>
      <c r="R3485" s="38">
        <f t="shared" si="264"/>
        <v>18.569355000000002</v>
      </c>
      <c r="S3485" s="26">
        <v>0</v>
      </c>
      <c r="T3485" s="13" t="str">
        <f t="shared" si="266"/>
        <v>Up</v>
      </c>
    </row>
    <row r="3486" spans="1:20" s="14" customFormat="1" hidden="1" x14ac:dyDescent="0.3">
      <c r="A3486" s="11">
        <v>6049691</v>
      </c>
      <c r="B3486" s="11">
        <v>6049691</v>
      </c>
      <c r="C3486" s="11" t="s">
        <v>26</v>
      </c>
      <c r="D3486" s="11" t="s">
        <v>27</v>
      </c>
      <c r="E3486" s="13" t="str">
        <f>_xlfn.XLOOKUP(B3486,Sheet1!A:A,Sheet1!B:B)</f>
        <v>DS INDASA ACRYLIC TAPE  19MM       10M</v>
      </c>
      <c r="F3486" s="13" t="str">
        <f t="shared" si="265"/>
        <v>CROWN  - DS INDASA ACRYLIC TAPE  19MM       10M</v>
      </c>
      <c r="G3486" s="13"/>
      <c r="H3486" s="91" t="s">
        <v>28</v>
      </c>
      <c r="I3486" s="11" t="s">
        <v>29</v>
      </c>
      <c r="J3486" s="11" t="s">
        <v>29</v>
      </c>
      <c r="K3486" s="11" t="s">
        <v>30</v>
      </c>
      <c r="M3486" s="11" t="s">
        <v>7062</v>
      </c>
      <c r="N3486" s="13">
        <v>3105</v>
      </c>
      <c r="O3486" s="15">
        <f>_xlfn.XLOOKUP(B3486,Sheet1!A:A,Sheet1!E:E)</f>
        <v>19.98</v>
      </c>
      <c r="P3486" s="26"/>
      <c r="Q3486" s="15">
        <f t="shared" si="267"/>
        <v>20.979000000000003</v>
      </c>
      <c r="R3486" s="38">
        <f t="shared" si="264"/>
        <v>21.608370000000004</v>
      </c>
      <c r="S3486" s="26">
        <v>0</v>
      </c>
      <c r="T3486" s="13" t="str">
        <f t="shared" si="266"/>
        <v>Up</v>
      </c>
    </row>
    <row r="3487" spans="1:20" s="14" customFormat="1" hidden="1" x14ac:dyDescent="0.3">
      <c r="A3487" s="11">
        <v>6040800</v>
      </c>
      <c r="B3487" s="11">
        <v>6040800</v>
      </c>
      <c r="C3487" s="11" t="s">
        <v>26</v>
      </c>
      <c r="D3487" s="11" t="s">
        <v>27</v>
      </c>
      <c r="E3487" s="13" t="str">
        <f>_xlfn.XLOOKUP(B3487,Sheet1!A:A,Sheet1!B:B)</f>
        <v>DS SHIELD TRADE DUST SHEET         LARGE</v>
      </c>
      <c r="F3487" s="13" t="str">
        <f t="shared" si="265"/>
        <v>CROWN  - DS SHIELD TRADE DUST SHEET         LARGE</v>
      </c>
      <c r="G3487" s="13"/>
      <c r="H3487" s="91" t="s">
        <v>28</v>
      </c>
      <c r="I3487" s="11" t="s">
        <v>29</v>
      </c>
      <c r="J3487" s="11" t="s">
        <v>29</v>
      </c>
      <c r="K3487" s="11" t="s">
        <v>30</v>
      </c>
      <c r="M3487" s="11" t="s">
        <v>7062</v>
      </c>
      <c r="N3487" s="13">
        <v>3105</v>
      </c>
      <c r="O3487" s="15">
        <f>_xlfn.XLOOKUP(B3487,Sheet1!A:A,Sheet1!E:E)</f>
        <v>6.92</v>
      </c>
      <c r="P3487" s="26"/>
      <c r="Q3487" s="29">
        <f t="shared" si="267"/>
        <v>7.266</v>
      </c>
      <c r="R3487" s="38">
        <f t="shared" si="264"/>
        <v>7.4839799999999999</v>
      </c>
      <c r="S3487" s="26">
        <v>0</v>
      </c>
      <c r="T3487" s="13" t="str">
        <f t="shared" si="266"/>
        <v>Up</v>
      </c>
    </row>
    <row r="3488" spans="1:20" s="14" customFormat="1" hidden="1" x14ac:dyDescent="0.3">
      <c r="A3488" s="11">
        <v>6040801</v>
      </c>
      <c r="B3488" s="11">
        <v>6040801</v>
      </c>
      <c r="C3488" s="11" t="s">
        <v>26</v>
      </c>
      <c r="D3488" s="11" t="s">
        <v>27</v>
      </c>
      <c r="E3488" s="13" t="str">
        <f>_xlfn.XLOOKUP(B3488,Sheet1!A:A,Sheet1!B:B)</f>
        <v>DS SHIELD DUO DUST SHEET           LARGE</v>
      </c>
      <c r="F3488" s="13" t="str">
        <f t="shared" si="265"/>
        <v>CROWN  - DS SHIELD DUO DUST SHEET           LARGE</v>
      </c>
      <c r="G3488" s="13"/>
      <c r="H3488" s="91" t="s">
        <v>28</v>
      </c>
      <c r="I3488" s="11" t="s">
        <v>29</v>
      </c>
      <c r="J3488" s="11" t="s">
        <v>29</v>
      </c>
      <c r="K3488" s="11" t="s">
        <v>30</v>
      </c>
      <c r="M3488" s="11" t="s">
        <v>7062</v>
      </c>
      <c r="N3488" s="13">
        <v>3105</v>
      </c>
      <c r="O3488" s="15">
        <f>_xlfn.XLOOKUP(B3488,Sheet1!A:A,Sheet1!E:E)</f>
        <v>8.14</v>
      </c>
      <c r="P3488" s="26"/>
      <c r="Q3488" s="29">
        <f t="shared" si="267"/>
        <v>8.5470000000000006</v>
      </c>
      <c r="R3488" s="38">
        <f t="shared" si="264"/>
        <v>8.8034100000000013</v>
      </c>
      <c r="S3488" s="26">
        <v>0</v>
      </c>
      <c r="T3488" s="13" t="str">
        <f t="shared" si="266"/>
        <v>Up</v>
      </c>
    </row>
    <row r="3489" spans="1:20" s="14" customFormat="1" hidden="1" x14ac:dyDescent="0.3">
      <c r="A3489" s="11">
        <v>6040803</v>
      </c>
      <c r="B3489" s="11">
        <v>6040803</v>
      </c>
      <c r="C3489" s="11" t="s">
        <v>26</v>
      </c>
      <c r="D3489" s="11" t="s">
        <v>27</v>
      </c>
      <c r="E3489" s="13" t="str">
        <f>_xlfn.XLOOKUP(B3489,Sheet1!A:A,Sheet1!B:B)</f>
        <v>DS SHIELD CARPET PROTECTOR         25MT</v>
      </c>
      <c r="F3489" s="13" t="str">
        <f t="shared" si="265"/>
        <v>CROWN  - DS SHIELD CARPET PROTECTOR         25MT</v>
      </c>
      <c r="G3489" s="13"/>
      <c r="H3489" s="91" t="s">
        <v>28</v>
      </c>
      <c r="I3489" s="11" t="s">
        <v>29</v>
      </c>
      <c r="J3489" s="11" t="s">
        <v>29</v>
      </c>
      <c r="K3489" s="11" t="s">
        <v>30</v>
      </c>
      <c r="M3489" s="11" t="s">
        <v>7062</v>
      </c>
      <c r="N3489" s="13">
        <v>3105</v>
      </c>
      <c r="O3489" s="15">
        <f>_xlfn.XLOOKUP(B3489,Sheet1!A:A,Sheet1!E:E)</f>
        <v>10.36</v>
      </c>
      <c r="P3489" s="26"/>
      <c r="Q3489" s="15">
        <f t="shared" si="267"/>
        <v>10.878</v>
      </c>
      <c r="R3489" s="38">
        <f t="shared" si="264"/>
        <v>11.20434</v>
      </c>
      <c r="S3489" s="26">
        <v>0</v>
      </c>
      <c r="T3489" s="13" t="str">
        <f t="shared" si="266"/>
        <v>Up</v>
      </c>
    </row>
    <row r="3490" spans="1:20" s="14" customFormat="1" hidden="1" x14ac:dyDescent="0.3">
      <c r="A3490" s="11">
        <v>6040804</v>
      </c>
      <c r="B3490" s="11">
        <v>6040804</v>
      </c>
      <c r="C3490" s="11" t="s">
        <v>26</v>
      </c>
      <c r="D3490" s="11" t="s">
        <v>27</v>
      </c>
      <c r="E3490" s="13" t="str">
        <f>_xlfn.XLOOKUP(B3490,Sheet1!A:A,Sheet1!B:B)</f>
        <v>DS SHIELD CARPET PROTECTOR         100MT</v>
      </c>
      <c r="F3490" s="13" t="str">
        <f t="shared" si="265"/>
        <v>CROWN  - DS SHIELD CARPET PROTECTOR         100MT</v>
      </c>
      <c r="G3490" s="13"/>
      <c r="H3490" s="91" t="s">
        <v>28</v>
      </c>
      <c r="I3490" s="11" t="s">
        <v>29</v>
      </c>
      <c r="J3490" s="11" t="s">
        <v>29</v>
      </c>
      <c r="K3490" s="11" t="s">
        <v>30</v>
      </c>
      <c r="M3490" s="11" t="s">
        <v>7062</v>
      </c>
      <c r="N3490" s="13">
        <v>3105</v>
      </c>
      <c r="O3490" s="15">
        <f>_xlfn.XLOOKUP(B3490,Sheet1!A:A,Sheet1!E:E)</f>
        <v>50.34</v>
      </c>
      <c r="P3490" s="26"/>
      <c r="Q3490" s="15">
        <f t="shared" si="267"/>
        <v>52.857000000000006</v>
      </c>
      <c r="R3490" s="38">
        <f t="shared" si="264"/>
        <v>54.442710000000005</v>
      </c>
      <c r="S3490" s="26">
        <v>0</v>
      </c>
      <c r="T3490" s="13" t="str">
        <f t="shared" si="266"/>
        <v>Up</v>
      </c>
    </row>
    <row r="3491" spans="1:20" s="14" customFormat="1" hidden="1" x14ac:dyDescent="0.3">
      <c r="A3491" s="11">
        <v>6040805</v>
      </c>
      <c r="B3491" s="11">
        <v>6040805</v>
      </c>
      <c r="C3491" s="11" t="s">
        <v>26</v>
      </c>
      <c r="D3491" s="11" t="s">
        <v>27</v>
      </c>
      <c r="E3491" s="13" t="str">
        <f>_xlfn.XLOOKUP(B3491,Sheet1!A:A,Sheet1!B:B)</f>
        <v>DS SHIELD MULTI SURFACE PROTECTOR  25MT</v>
      </c>
      <c r="F3491" s="13" t="str">
        <f t="shared" si="265"/>
        <v>CROWN  - DS SHIELD MULTI SURFACE PROTECTOR  25MT</v>
      </c>
      <c r="G3491" s="13"/>
      <c r="H3491" s="91" t="s">
        <v>28</v>
      </c>
      <c r="I3491" s="11" t="s">
        <v>29</v>
      </c>
      <c r="J3491" s="11" t="s">
        <v>29</v>
      </c>
      <c r="K3491" s="11" t="s">
        <v>30</v>
      </c>
      <c r="M3491" s="11" t="s">
        <v>7062</v>
      </c>
      <c r="N3491" s="13">
        <v>3105</v>
      </c>
      <c r="O3491" s="15">
        <f>_xlfn.XLOOKUP(B3491,Sheet1!A:A,Sheet1!E:E)</f>
        <v>7.54</v>
      </c>
      <c r="P3491" s="26"/>
      <c r="Q3491" s="15">
        <f t="shared" si="267"/>
        <v>7.9170000000000007</v>
      </c>
      <c r="R3491" s="38">
        <f t="shared" si="264"/>
        <v>8.1545100000000001</v>
      </c>
      <c r="S3491" s="26">
        <v>0</v>
      </c>
      <c r="T3491" s="13" t="str">
        <f t="shared" si="266"/>
        <v>Up</v>
      </c>
    </row>
    <row r="3492" spans="1:20" s="14" customFormat="1" hidden="1" x14ac:dyDescent="0.3">
      <c r="A3492" s="11">
        <v>6040924</v>
      </c>
      <c r="B3492" s="11">
        <v>6040924</v>
      </c>
      <c r="C3492" s="11" t="s">
        <v>26</v>
      </c>
      <c r="D3492" s="11" t="s">
        <v>27</v>
      </c>
      <c r="E3492" s="13" t="str">
        <f>_xlfn.XLOOKUP(B3492,Sheet1!A:A,Sheet1!B:B)</f>
        <v>DS FROGTAPE M SURF MASK 41.1M      36MM</v>
      </c>
      <c r="F3492" s="13" t="str">
        <f t="shared" si="265"/>
        <v>CROWN  - DS FROGTAPE M SURF MASK 41.1M      36MM</v>
      </c>
      <c r="G3492" s="13"/>
      <c r="H3492" s="91" t="s">
        <v>28</v>
      </c>
      <c r="I3492" s="11" t="s">
        <v>29</v>
      </c>
      <c r="J3492" s="11" t="s">
        <v>29</v>
      </c>
      <c r="K3492" s="11" t="s">
        <v>30</v>
      </c>
      <c r="M3492" s="11" t="s">
        <v>7062</v>
      </c>
      <c r="N3492" s="13">
        <v>3105</v>
      </c>
      <c r="O3492" s="15">
        <f>_xlfn.XLOOKUP(B3492,Sheet1!A:A,Sheet1!E:E)</f>
        <v>4.1100000000000003</v>
      </c>
      <c r="P3492" s="26">
        <f>_xlfn.XLOOKUP(A3492,Sheet2!F:F,Sheet2!H:H)</f>
        <v>0</v>
      </c>
      <c r="Q3492" s="15">
        <f t="shared" si="267"/>
        <v>4.3155000000000001</v>
      </c>
      <c r="R3492" s="38">
        <f t="shared" si="264"/>
        <v>4.4449649999999998</v>
      </c>
      <c r="S3492" s="26">
        <v>0</v>
      </c>
      <c r="T3492" s="13" t="str">
        <f t="shared" si="266"/>
        <v>Up</v>
      </c>
    </row>
    <row r="3493" spans="1:20" s="14" customFormat="1" hidden="1" x14ac:dyDescent="0.3">
      <c r="A3493" s="11">
        <v>6040926</v>
      </c>
      <c r="B3493" s="11">
        <v>6040926</v>
      </c>
      <c r="C3493" s="11" t="s">
        <v>26</v>
      </c>
      <c r="D3493" s="11" t="s">
        <v>27</v>
      </c>
      <c r="E3493" s="13" t="str">
        <f>_xlfn.XLOOKUP(B3493,Sheet1!A:A,Sheet1!B:B)</f>
        <v>DS FROGTAPE DELICA MASK 41.1M      36MM</v>
      </c>
      <c r="F3493" s="13" t="str">
        <f t="shared" si="265"/>
        <v>CROWN  - DS FROGTAPE DELICA MASK 41.1M      36MM</v>
      </c>
      <c r="G3493" s="13"/>
      <c r="H3493" s="91" t="s">
        <v>28</v>
      </c>
      <c r="I3493" s="11" t="s">
        <v>29</v>
      </c>
      <c r="J3493" s="11" t="s">
        <v>29</v>
      </c>
      <c r="K3493" s="11" t="s">
        <v>30</v>
      </c>
      <c r="M3493" s="11" t="s">
        <v>7062</v>
      </c>
      <c r="N3493" s="13">
        <v>3105</v>
      </c>
      <c r="O3493" s="15">
        <f>_xlfn.XLOOKUP(B3493,Sheet1!A:A,Sheet1!E:E)</f>
        <v>6.46</v>
      </c>
      <c r="P3493" s="26"/>
      <c r="Q3493" s="15">
        <f t="shared" si="267"/>
        <v>6.7830000000000004</v>
      </c>
      <c r="R3493" s="38">
        <f t="shared" si="264"/>
        <v>6.9864900000000008</v>
      </c>
      <c r="S3493" s="26">
        <v>0</v>
      </c>
      <c r="T3493" s="13" t="str">
        <f t="shared" si="266"/>
        <v>Up</v>
      </c>
    </row>
    <row r="3494" spans="1:20" s="14" customFormat="1" hidden="1" x14ac:dyDescent="0.3">
      <c r="A3494" s="11">
        <v>6041127</v>
      </c>
      <c r="B3494" s="11">
        <v>6041127</v>
      </c>
      <c r="C3494" s="11" t="s">
        <v>26</v>
      </c>
      <c r="D3494" s="11" t="s">
        <v>27</v>
      </c>
      <c r="E3494" s="13" t="str">
        <f>_xlfn.XLOOKUP(B3494,Sheet1!A:A,Sheet1!B:B)</f>
        <v>DS INDASA MTG MASKING TAPE    75MM 45MT</v>
      </c>
      <c r="F3494" s="13" t="str">
        <f t="shared" si="265"/>
        <v>CROWN  - DS INDASA MTG MASKING TAPE    75MM 45MT</v>
      </c>
      <c r="G3494" s="13"/>
      <c r="H3494" s="91" t="s">
        <v>28</v>
      </c>
      <c r="I3494" s="11" t="s">
        <v>29</v>
      </c>
      <c r="J3494" s="11" t="s">
        <v>29</v>
      </c>
      <c r="K3494" s="11" t="s">
        <v>30</v>
      </c>
      <c r="M3494" s="11" t="s">
        <v>7062</v>
      </c>
      <c r="N3494" s="13">
        <v>3105</v>
      </c>
      <c r="O3494" s="15">
        <f>_xlfn.XLOOKUP(B3494,Sheet1!A:A,Sheet1!E:E)</f>
        <v>3.33</v>
      </c>
      <c r="P3494" s="26"/>
      <c r="Q3494" s="15">
        <f t="shared" si="267"/>
        <v>3.4965000000000002</v>
      </c>
      <c r="R3494" s="38">
        <f t="shared" si="264"/>
        <v>3.6013950000000001</v>
      </c>
      <c r="S3494" s="26">
        <v>0</v>
      </c>
      <c r="T3494" s="13" t="str">
        <f t="shared" si="266"/>
        <v>Up</v>
      </c>
    </row>
    <row r="3495" spans="1:20" s="14" customFormat="1" hidden="1" x14ac:dyDescent="0.3">
      <c r="A3495" s="11">
        <v>6041128</v>
      </c>
      <c r="B3495" s="11">
        <v>6041128</v>
      </c>
      <c r="C3495" s="11" t="s">
        <v>26</v>
      </c>
      <c r="D3495" s="11" t="s">
        <v>27</v>
      </c>
      <c r="E3495" s="13" t="str">
        <f>_xlfn.XLOOKUP(B3495,Sheet1!A:A,Sheet1!B:B)</f>
        <v>DS INDASA COVERALL      350MM      25M</v>
      </c>
      <c r="F3495" s="13" t="str">
        <f t="shared" si="265"/>
        <v>CROWN  - DS INDASA COVERALL      350MM      25M</v>
      </c>
      <c r="G3495" s="13"/>
      <c r="H3495" s="91" t="s">
        <v>28</v>
      </c>
      <c r="I3495" s="11" t="s">
        <v>29</v>
      </c>
      <c r="J3495" s="11" t="s">
        <v>29</v>
      </c>
      <c r="K3495" s="11" t="s">
        <v>30</v>
      </c>
      <c r="M3495" s="11" t="s">
        <v>7062</v>
      </c>
      <c r="N3495" s="13">
        <v>3105</v>
      </c>
      <c r="O3495" s="15">
        <f>_xlfn.XLOOKUP(B3495,Sheet1!A:A,Sheet1!E:E)</f>
        <v>3.41</v>
      </c>
      <c r="P3495" s="26"/>
      <c r="Q3495" s="15">
        <f t="shared" si="267"/>
        <v>3.5805000000000002</v>
      </c>
      <c r="R3495" s="38">
        <f t="shared" si="264"/>
        <v>3.6879150000000003</v>
      </c>
      <c r="S3495" s="26">
        <v>0</v>
      </c>
      <c r="T3495" s="13" t="str">
        <f t="shared" si="266"/>
        <v>Up</v>
      </c>
    </row>
    <row r="3496" spans="1:20" s="14" customFormat="1" hidden="1" x14ac:dyDescent="0.3">
      <c r="A3496" s="11">
        <v>6041440</v>
      </c>
      <c r="B3496" s="11">
        <v>6041440</v>
      </c>
      <c r="C3496" s="11" t="s">
        <v>26</v>
      </c>
      <c r="D3496" s="11" t="s">
        <v>27</v>
      </c>
      <c r="E3496" s="13" t="str">
        <f>_xlfn.XLOOKUP(B3496,Sheet1!A:A,Sheet1!B:B)</f>
        <v>DS SCOTCH 2080 DELICATE SURF 54.8M 24MM</v>
      </c>
      <c r="F3496" s="13" t="str">
        <f t="shared" si="265"/>
        <v>CROWN  - DS SCOTCH 2080 DELICATE SURF 54.8M 24MM</v>
      </c>
      <c r="G3496" s="13"/>
      <c r="H3496" s="91" t="s">
        <v>28</v>
      </c>
      <c r="I3496" s="11" t="s">
        <v>29</v>
      </c>
      <c r="J3496" s="11" t="s">
        <v>29</v>
      </c>
      <c r="K3496" s="11" t="s">
        <v>30</v>
      </c>
      <c r="M3496" s="11" t="s">
        <v>7062</v>
      </c>
      <c r="N3496" s="13">
        <v>3105</v>
      </c>
      <c r="O3496" s="15">
        <f>_xlfn.XLOOKUP(B3496,Sheet1!A:A,Sheet1!E:E)</f>
        <v>5.1100000000000003</v>
      </c>
      <c r="P3496" s="26"/>
      <c r="Q3496" s="15">
        <f t="shared" si="267"/>
        <v>5.3655000000000008</v>
      </c>
      <c r="R3496" s="38">
        <f t="shared" ref="R3496:R3559" si="268">Q3496*1.03</f>
        <v>5.5264650000000008</v>
      </c>
      <c r="S3496" s="26">
        <v>0</v>
      </c>
      <c r="T3496" s="13" t="str">
        <f t="shared" si="266"/>
        <v>Up</v>
      </c>
    </row>
    <row r="3497" spans="1:20" s="14" customFormat="1" hidden="1" x14ac:dyDescent="0.3">
      <c r="A3497" s="11">
        <v>6041441</v>
      </c>
      <c r="B3497" s="11">
        <v>6041441</v>
      </c>
      <c r="C3497" s="11" t="s">
        <v>26</v>
      </c>
      <c r="D3497" s="11" t="s">
        <v>27</v>
      </c>
      <c r="E3497" s="13" t="str">
        <f>_xlfn.XLOOKUP(B3497,Sheet1!A:A,Sheet1!B:B)</f>
        <v>DS SCOTCH 2070 EXTRA SENSITIVE  50M 25MM</v>
      </c>
      <c r="F3497" s="13" t="str">
        <f t="shared" si="265"/>
        <v>CROWN  - DS SCOTCH 2070 EXTRA SENSITIVE  50M 25MM</v>
      </c>
      <c r="G3497" s="13"/>
      <c r="H3497" s="91" t="s">
        <v>28</v>
      </c>
      <c r="I3497" s="11" t="s">
        <v>29</v>
      </c>
      <c r="J3497" s="11" t="s">
        <v>29</v>
      </c>
      <c r="K3497" s="11" t="s">
        <v>30</v>
      </c>
      <c r="M3497" s="11" t="s">
        <v>7062</v>
      </c>
      <c r="N3497" s="13">
        <v>3105</v>
      </c>
      <c r="O3497" s="15">
        <f>_xlfn.XLOOKUP(B3497,Sheet1!A:A,Sheet1!E:E)</f>
        <v>3.92</v>
      </c>
      <c r="P3497" s="26"/>
      <c r="Q3497" s="15">
        <f t="shared" si="267"/>
        <v>4.1159999999999997</v>
      </c>
      <c r="R3497" s="38">
        <f t="shared" si="268"/>
        <v>4.2394799999999995</v>
      </c>
      <c r="S3497" s="26">
        <v>0</v>
      </c>
      <c r="T3497" s="13" t="str">
        <f t="shared" si="266"/>
        <v>Up</v>
      </c>
    </row>
    <row r="3498" spans="1:20" s="14" customFormat="1" hidden="1" x14ac:dyDescent="0.3">
      <c r="A3498" s="11">
        <v>6041442</v>
      </c>
      <c r="B3498" s="11">
        <v>6041442</v>
      </c>
      <c r="C3498" s="11" t="s">
        <v>26</v>
      </c>
      <c r="D3498" s="11" t="s">
        <v>27</v>
      </c>
      <c r="E3498" s="13" t="str">
        <f>_xlfn.XLOOKUP(B3498,Sheet1!A:A,Sheet1!B:B)</f>
        <v>DS SCOTCH 2070 EXTRA SENSITIVE  50M 50MM</v>
      </c>
      <c r="F3498" s="13" t="str">
        <f t="shared" si="265"/>
        <v>CROWN  - DS SCOTCH 2070 EXTRA SENSITIVE  50M 50MM</v>
      </c>
      <c r="G3498" s="13"/>
      <c r="H3498" s="91" t="s">
        <v>28</v>
      </c>
      <c r="I3498" s="11" t="s">
        <v>29</v>
      </c>
      <c r="J3498" s="11" t="s">
        <v>29</v>
      </c>
      <c r="K3498" s="11" t="s">
        <v>30</v>
      </c>
      <c r="M3498" s="11" t="s">
        <v>7062</v>
      </c>
      <c r="N3498" s="13">
        <v>3105</v>
      </c>
      <c r="O3498" s="15">
        <f>_xlfn.XLOOKUP(B3498,Sheet1!A:A,Sheet1!E:E)</f>
        <v>5.1100000000000003</v>
      </c>
      <c r="P3498" s="26"/>
      <c r="Q3498" s="15">
        <f t="shared" si="267"/>
        <v>5.3655000000000008</v>
      </c>
      <c r="R3498" s="38">
        <f t="shared" si="268"/>
        <v>5.5264650000000008</v>
      </c>
      <c r="S3498" s="26">
        <v>0</v>
      </c>
      <c r="T3498" s="13" t="str">
        <f t="shared" si="266"/>
        <v>Up</v>
      </c>
    </row>
    <row r="3499" spans="1:20" s="14" customFormat="1" hidden="1" x14ac:dyDescent="0.3">
      <c r="A3499" s="11">
        <v>6041443</v>
      </c>
      <c r="B3499" s="11">
        <v>6041443</v>
      </c>
      <c r="C3499" s="11" t="s">
        <v>26</v>
      </c>
      <c r="D3499" s="11" t="s">
        <v>27</v>
      </c>
      <c r="E3499" s="13" t="str">
        <f>_xlfn.XLOOKUP(B3499,Sheet1!A:A,Sheet1!B:B)</f>
        <v>DS SCOTCH 2060 HARD TO STICK    55M 24MM</v>
      </c>
      <c r="F3499" s="13" t="str">
        <f t="shared" si="265"/>
        <v>CROWN  - DS SCOTCH 2060 HARD TO STICK    55M 24MM</v>
      </c>
      <c r="G3499" s="13"/>
      <c r="H3499" s="91" t="s">
        <v>28</v>
      </c>
      <c r="I3499" s="11" t="s">
        <v>29</v>
      </c>
      <c r="J3499" s="11" t="s">
        <v>29</v>
      </c>
      <c r="K3499" s="11" t="s">
        <v>30</v>
      </c>
      <c r="M3499" s="11" t="s">
        <v>7062</v>
      </c>
      <c r="N3499" s="13">
        <v>3105</v>
      </c>
      <c r="O3499" s="15">
        <f>_xlfn.XLOOKUP(B3499,Sheet1!A:A,Sheet1!E:E)</f>
        <v>2.42</v>
      </c>
      <c r="P3499" s="26"/>
      <c r="Q3499" s="29">
        <f t="shared" si="267"/>
        <v>2.5409999999999999</v>
      </c>
      <c r="R3499" s="38">
        <f t="shared" si="268"/>
        <v>2.6172300000000002</v>
      </c>
      <c r="S3499" s="26">
        <v>0</v>
      </c>
      <c r="T3499" s="13" t="str">
        <f t="shared" si="266"/>
        <v>Up</v>
      </c>
    </row>
    <row r="3500" spans="1:20" s="14" customFormat="1" hidden="1" x14ac:dyDescent="0.3">
      <c r="A3500" s="11">
        <v>6041445</v>
      </c>
      <c r="B3500" s="11">
        <v>6041445</v>
      </c>
      <c r="C3500" s="11" t="s">
        <v>26</v>
      </c>
      <c r="D3500" s="11" t="s">
        <v>27</v>
      </c>
      <c r="E3500" s="13" t="str">
        <f>_xlfn.XLOOKUP(B3500,Sheet1!A:A,Sheet1!B:B)</f>
        <v>DS 3M PREFOLD MASK FILM PLUS  48INX180FT</v>
      </c>
      <c r="F3500" s="13" t="str">
        <f t="shared" si="265"/>
        <v>CROWN  - DS 3M PREFOLD MASK FILM PLUS  48INX180FT</v>
      </c>
      <c r="G3500" s="13"/>
      <c r="H3500" s="91" t="s">
        <v>28</v>
      </c>
      <c r="I3500" s="11" t="s">
        <v>29</v>
      </c>
      <c r="J3500" s="11" t="s">
        <v>29</v>
      </c>
      <c r="K3500" s="11" t="s">
        <v>30</v>
      </c>
      <c r="M3500" s="11" t="s">
        <v>7062</v>
      </c>
      <c r="N3500" s="13">
        <v>3105</v>
      </c>
      <c r="O3500" s="15">
        <f>_xlfn.XLOOKUP(B3500,Sheet1!A:A,Sheet1!E:E)</f>
        <v>15.59</v>
      </c>
      <c r="P3500" s="26"/>
      <c r="Q3500" s="15">
        <f t="shared" si="267"/>
        <v>16.369500000000002</v>
      </c>
      <c r="R3500" s="38">
        <f t="shared" si="268"/>
        <v>16.860585000000004</v>
      </c>
      <c r="S3500" s="26">
        <v>0</v>
      </c>
      <c r="T3500" s="13" t="str">
        <f t="shared" si="266"/>
        <v>Up</v>
      </c>
    </row>
    <row r="3501" spans="1:20" s="14" customFormat="1" hidden="1" x14ac:dyDescent="0.3">
      <c r="A3501" s="11">
        <v>6041447</v>
      </c>
      <c r="B3501" s="11">
        <v>6041447</v>
      </c>
      <c r="C3501" s="11" t="s">
        <v>26</v>
      </c>
      <c r="D3501" s="11" t="s">
        <v>27</v>
      </c>
      <c r="E3501" s="13" t="str">
        <f>_xlfn.XLOOKUP(B3501,Sheet1!A:A,Sheet1!B:B)</f>
        <v>DS 3M PREFOLD MASK FILM PLUS   99INX90FT</v>
      </c>
      <c r="F3501" s="13" t="str">
        <f t="shared" si="265"/>
        <v>CROWN  - DS 3M PREFOLD MASK FILM PLUS   99INX90FT</v>
      </c>
      <c r="G3501" s="13"/>
      <c r="H3501" s="91" t="s">
        <v>28</v>
      </c>
      <c r="I3501" s="11" t="s">
        <v>29</v>
      </c>
      <c r="J3501" s="11" t="s">
        <v>29</v>
      </c>
      <c r="K3501" s="11" t="s">
        <v>30</v>
      </c>
      <c r="M3501" s="11" t="s">
        <v>7062</v>
      </c>
      <c r="N3501" s="13">
        <v>3105</v>
      </c>
      <c r="O3501" s="15">
        <f>_xlfn.XLOOKUP(B3501,Sheet1!A:A,Sheet1!E:E)</f>
        <v>28.39</v>
      </c>
      <c r="P3501" s="26"/>
      <c r="Q3501" s="15">
        <f t="shared" si="267"/>
        <v>29.809500000000003</v>
      </c>
      <c r="R3501" s="38">
        <f t="shared" si="268"/>
        <v>30.703785000000003</v>
      </c>
      <c r="S3501" s="26">
        <v>0</v>
      </c>
      <c r="T3501" s="13" t="str">
        <f t="shared" si="266"/>
        <v>Up</v>
      </c>
    </row>
    <row r="3502" spans="1:20" s="14" customFormat="1" hidden="1" x14ac:dyDescent="0.3">
      <c r="A3502" s="11">
        <v>6041448</v>
      </c>
      <c r="B3502" s="11">
        <v>6041448</v>
      </c>
      <c r="C3502" s="11" t="s">
        <v>26</v>
      </c>
      <c r="D3502" s="11" t="s">
        <v>27</v>
      </c>
      <c r="E3502" s="13" t="str">
        <f>_xlfn.XLOOKUP(B3502,Sheet1!A:A,Sheet1!B:B)</f>
        <v>DS 3M HANDMASKER DISPENSER KIT</v>
      </c>
      <c r="F3502" s="13" t="str">
        <f t="shared" si="265"/>
        <v>CROWN  - DS 3M HANDMASKER DISPENSER KIT</v>
      </c>
      <c r="G3502" s="13"/>
      <c r="H3502" s="91" t="s">
        <v>28</v>
      </c>
      <c r="I3502" s="11" t="s">
        <v>29</v>
      </c>
      <c r="J3502" s="11" t="s">
        <v>29</v>
      </c>
      <c r="K3502" s="11" t="s">
        <v>30</v>
      </c>
      <c r="M3502" s="11" t="s">
        <v>7062</v>
      </c>
      <c r="N3502" s="13">
        <v>3105</v>
      </c>
      <c r="O3502" s="15">
        <f>_xlfn.XLOOKUP(B3502,Sheet1!A:A,Sheet1!E:E)</f>
        <v>52.44</v>
      </c>
      <c r="P3502" s="26"/>
      <c r="Q3502" s="15">
        <f t="shared" si="267"/>
        <v>55.061999999999998</v>
      </c>
      <c r="R3502" s="38">
        <f t="shared" si="268"/>
        <v>56.713859999999997</v>
      </c>
      <c r="S3502" s="26">
        <v>0</v>
      </c>
      <c r="T3502" s="13" t="str">
        <f t="shared" si="266"/>
        <v>Up</v>
      </c>
    </row>
    <row r="3503" spans="1:20" s="14" customFormat="1" hidden="1" x14ac:dyDescent="0.3">
      <c r="A3503" s="11">
        <v>6041449</v>
      </c>
      <c r="B3503" s="11">
        <v>6041449</v>
      </c>
      <c r="C3503" s="11" t="s">
        <v>26</v>
      </c>
      <c r="D3503" s="11" t="s">
        <v>27</v>
      </c>
      <c r="E3503" s="13" t="str">
        <f>_xlfn.XLOOKUP(B3503,Sheet1!A:A,Sheet1!B:B)</f>
        <v>DS 3M HANDMASKER TAPE APPLICATOR</v>
      </c>
      <c r="F3503" s="13" t="str">
        <f t="shared" si="265"/>
        <v>CROWN  - DS 3M HANDMASKER TAPE APPLICATOR</v>
      </c>
      <c r="G3503" s="13"/>
      <c r="H3503" s="91" t="s">
        <v>28</v>
      </c>
      <c r="I3503" s="11" t="s">
        <v>29</v>
      </c>
      <c r="J3503" s="11" t="s">
        <v>29</v>
      </c>
      <c r="K3503" s="11" t="s">
        <v>30</v>
      </c>
      <c r="M3503" s="11" t="s">
        <v>7062</v>
      </c>
      <c r="N3503" s="13">
        <v>3105</v>
      </c>
      <c r="O3503" s="15">
        <f>_xlfn.XLOOKUP(B3503,Sheet1!A:A,Sheet1!E:E)</f>
        <v>49.32</v>
      </c>
      <c r="P3503" s="26"/>
      <c r="Q3503" s="15">
        <f t="shared" si="267"/>
        <v>51.786000000000001</v>
      </c>
      <c r="R3503" s="38">
        <f t="shared" si="268"/>
        <v>53.339580000000005</v>
      </c>
      <c r="S3503" s="26">
        <v>0</v>
      </c>
      <c r="T3503" s="13" t="str">
        <f t="shared" si="266"/>
        <v>Up</v>
      </c>
    </row>
    <row r="3504" spans="1:20" s="14" customFormat="1" hidden="1" x14ac:dyDescent="0.3">
      <c r="A3504" s="11">
        <v>6041450</v>
      </c>
      <c r="B3504" s="11">
        <v>6041450</v>
      </c>
      <c r="C3504" s="11" t="s">
        <v>26</v>
      </c>
      <c r="D3504" s="11" t="s">
        <v>27</v>
      </c>
      <c r="E3504" s="13" t="str">
        <f>_xlfn.XLOOKUP(B3504,Sheet1!A:A,Sheet1!B:B)</f>
        <v>DS 3M HANDMASKER FILM BLADE WITH GUARD</v>
      </c>
      <c r="F3504" s="13" t="str">
        <f t="shared" si="265"/>
        <v>CROWN  - DS 3M HANDMASKER FILM BLADE WITH GUARD</v>
      </c>
      <c r="G3504" s="13"/>
      <c r="H3504" s="91" t="s">
        <v>28</v>
      </c>
      <c r="I3504" s="11" t="s">
        <v>29</v>
      </c>
      <c r="J3504" s="11" t="s">
        <v>29</v>
      </c>
      <c r="K3504" s="11" t="s">
        <v>30</v>
      </c>
      <c r="M3504" s="11" t="s">
        <v>7062</v>
      </c>
      <c r="N3504" s="13">
        <v>3105</v>
      </c>
      <c r="O3504" s="15">
        <f>_xlfn.XLOOKUP(B3504,Sheet1!A:A,Sheet1!E:E)</f>
        <v>19.760000000000002</v>
      </c>
      <c r="P3504" s="26"/>
      <c r="Q3504" s="15">
        <f t="shared" si="267"/>
        <v>20.748000000000001</v>
      </c>
      <c r="R3504" s="38">
        <f t="shared" si="268"/>
        <v>21.370440000000002</v>
      </c>
      <c r="S3504" s="26">
        <v>0</v>
      </c>
      <c r="T3504" s="13" t="str">
        <f t="shared" si="266"/>
        <v>Up</v>
      </c>
    </row>
    <row r="3505" spans="1:20" s="14" customFormat="1" hidden="1" x14ac:dyDescent="0.3">
      <c r="A3505" s="11">
        <v>6041601</v>
      </c>
      <c r="B3505" s="11">
        <v>6041601</v>
      </c>
      <c r="C3505" s="11" t="s">
        <v>26</v>
      </c>
      <c r="D3505" s="11" t="s">
        <v>27</v>
      </c>
      <c r="E3505" s="13" t="str">
        <f>_xlfn.XLOOKUP(B3505,Sheet1!A:A,Sheet1!B:B)</f>
        <v>DS PRODEC NON-WOVEN DUST SHEET 3.2MX3.2M</v>
      </c>
      <c r="F3505" s="13" t="str">
        <f t="shared" si="265"/>
        <v>CROWN  - DS PRODEC NON-WOVEN DUST SHEET 3.2MX3.2M</v>
      </c>
      <c r="G3505" s="13"/>
      <c r="H3505" s="91" t="s">
        <v>28</v>
      </c>
      <c r="I3505" s="11" t="s">
        <v>29</v>
      </c>
      <c r="J3505" s="11" t="s">
        <v>29</v>
      </c>
      <c r="K3505" s="11" t="s">
        <v>30</v>
      </c>
      <c r="M3505" s="11" t="s">
        <v>7062</v>
      </c>
      <c r="N3505" s="13">
        <v>3105</v>
      </c>
      <c r="O3505" s="15">
        <f>_xlfn.XLOOKUP(B3505,Sheet1!A:A,Sheet1!E:E)</f>
        <v>4</v>
      </c>
      <c r="P3505" s="26"/>
      <c r="Q3505" s="29">
        <f t="shared" si="267"/>
        <v>4.2</v>
      </c>
      <c r="R3505" s="38">
        <f t="shared" si="268"/>
        <v>4.3260000000000005</v>
      </c>
      <c r="S3505" s="26">
        <v>0</v>
      </c>
      <c r="T3505" s="13" t="str">
        <f t="shared" si="266"/>
        <v>Up</v>
      </c>
    </row>
    <row r="3506" spans="1:20" s="14" customFormat="1" hidden="1" x14ac:dyDescent="0.3">
      <c r="A3506" s="11">
        <v>6054315</v>
      </c>
      <c r="B3506" s="11">
        <v>6054315</v>
      </c>
      <c r="C3506" s="11" t="s">
        <v>26</v>
      </c>
      <c r="D3506" s="11" t="s">
        <v>27</v>
      </c>
      <c r="E3506" s="13" t="str">
        <f>_xlfn.XLOOKUP(B3506,Sheet1!A:A,Sheet1!B:B)</f>
        <v>DS PICASSO STYLUS ROUND CHISEL CUT 10MM</v>
      </c>
      <c r="F3506" s="13" t="str">
        <f t="shared" si="265"/>
        <v>CROWN  - DS PICASSO STYLUS ROUND CHISEL CUT 10MM</v>
      </c>
      <c r="G3506" s="13"/>
      <c r="H3506" s="91" t="s">
        <v>28</v>
      </c>
      <c r="I3506" s="11" t="s">
        <v>29</v>
      </c>
      <c r="J3506" s="11" t="s">
        <v>29</v>
      </c>
      <c r="K3506" s="11" t="s">
        <v>30</v>
      </c>
      <c r="M3506" s="11" t="s">
        <v>7062</v>
      </c>
      <c r="N3506" s="13">
        <v>3105</v>
      </c>
      <c r="O3506" s="15">
        <f>_xlfn.XLOOKUP(B3506,Sheet1!A:A,Sheet1!E:E)</f>
        <v>12.32</v>
      </c>
      <c r="P3506" s="26"/>
      <c r="Q3506" s="29">
        <f t="shared" si="267"/>
        <v>12.936000000000002</v>
      </c>
      <c r="R3506" s="38">
        <f t="shared" si="268"/>
        <v>13.324080000000002</v>
      </c>
      <c r="S3506" s="26">
        <v>0</v>
      </c>
      <c r="T3506" s="13" t="str">
        <f t="shared" si="266"/>
        <v>Up</v>
      </c>
    </row>
    <row r="3507" spans="1:20" s="14" customFormat="1" hidden="1" x14ac:dyDescent="0.3">
      <c r="A3507" s="11">
        <v>6054316</v>
      </c>
      <c r="B3507" s="11">
        <v>6054316</v>
      </c>
      <c r="C3507" s="11" t="s">
        <v>26</v>
      </c>
      <c r="D3507" s="11" t="s">
        <v>27</v>
      </c>
      <c r="E3507" s="13" t="str">
        <f>_xlfn.XLOOKUP(B3507,Sheet1!A:A,Sheet1!B:B)</f>
        <v>DS PICASSO STYLUS ROUND CHISEL CUT 17MM</v>
      </c>
      <c r="F3507" s="13" t="str">
        <f t="shared" si="265"/>
        <v>CROWN  - DS PICASSO STYLUS ROUND CHISEL CUT 17MM</v>
      </c>
      <c r="G3507" s="13"/>
      <c r="H3507" s="91" t="s">
        <v>28</v>
      </c>
      <c r="I3507" s="11" t="s">
        <v>29</v>
      </c>
      <c r="J3507" s="11" t="s">
        <v>29</v>
      </c>
      <c r="K3507" s="11" t="s">
        <v>30</v>
      </c>
      <c r="M3507" s="11" t="s">
        <v>7062</v>
      </c>
      <c r="N3507" s="13">
        <v>3105</v>
      </c>
      <c r="O3507" s="15">
        <f>_xlfn.XLOOKUP(B3507,Sheet1!A:A,Sheet1!E:E)</f>
        <v>14.08</v>
      </c>
      <c r="P3507" s="26"/>
      <c r="Q3507" s="29">
        <f t="shared" si="267"/>
        <v>14.784000000000001</v>
      </c>
      <c r="R3507" s="38">
        <f t="shared" si="268"/>
        <v>15.227520000000002</v>
      </c>
      <c r="S3507" s="26">
        <v>0</v>
      </c>
      <c r="T3507" s="13" t="str">
        <f t="shared" si="266"/>
        <v>Up</v>
      </c>
    </row>
    <row r="3508" spans="1:20" s="14" customFormat="1" hidden="1" x14ac:dyDescent="0.3">
      <c r="A3508" s="11">
        <v>6054317</v>
      </c>
      <c r="B3508" s="11">
        <v>6054317</v>
      </c>
      <c r="C3508" s="11" t="s">
        <v>26</v>
      </c>
      <c r="D3508" s="11" t="s">
        <v>27</v>
      </c>
      <c r="E3508" s="13" t="str">
        <f>_xlfn.XLOOKUP(B3508,Sheet1!A:A,Sheet1!B:B)</f>
        <v>DS SWIFTEC ANTINOX PROTECT BOARD FULL</v>
      </c>
      <c r="F3508" s="13" t="str">
        <f t="shared" si="265"/>
        <v>CROWN  - DS SWIFTEC ANTINOX PROTECT BOARD FULL</v>
      </c>
      <c r="G3508" s="13"/>
      <c r="H3508" s="91" t="s">
        <v>28</v>
      </c>
      <c r="I3508" s="11" t="s">
        <v>29</v>
      </c>
      <c r="J3508" s="11" t="s">
        <v>29</v>
      </c>
      <c r="K3508" s="11" t="s">
        <v>30</v>
      </c>
      <c r="M3508" s="11" t="s">
        <v>7062</v>
      </c>
      <c r="N3508" s="13">
        <v>3105</v>
      </c>
      <c r="O3508" s="15">
        <f>_xlfn.XLOOKUP(B3508,Sheet1!A:A,Sheet1!E:E)</f>
        <v>5.61</v>
      </c>
      <c r="P3508" s="26">
        <f>_xlfn.XLOOKUP(A3508,Sheet2!F:F,Sheet2!H:H)</f>
        <v>0</v>
      </c>
      <c r="Q3508" s="15">
        <f t="shared" si="267"/>
        <v>5.8905000000000003</v>
      </c>
      <c r="R3508" s="38">
        <f t="shared" si="268"/>
        <v>6.067215</v>
      </c>
      <c r="S3508" s="26">
        <v>0</v>
      </c>
      <c r="T3508" s="13" t="str">
        <f t="shared" si="266"/>
        <v>Up</v>
      </c>
    </row>
    <row r="3509" spans="1:20" s="14" customFormat="1" hidden="1" x14ac:dyDescent="0.3">
      <c r="A3509" s="11">
        <v>6054318</v>
      </c>
      <c r="B3509" s="11">
        <v>6054318</v>
      </c>
      <c r="C3509" s="11" t="s">
        <v>26</v>
      </c>
      <c r="D3509" s="11" t="s">
        <v>27</v>
      </c>
      <c r="E3509" s="13" t="str">
        <f>_xlfn.XLOOKUP(B3509,Sheet1!A:A,Sheet1!B:B)</f>
        <v>DS SWIFTEC ANTINOX PROTECT BOARD DECOR</v>
      </c>
      <c r="F3509" s="13" t="str">
        <f t="shared" si="265"/>
        <v>CROWN  - DS SWIFTEC ANTINOX PROTECT BOARD DECOR</v>
      </c>
      <c r="G3509" s="13"/>
      <c r="H3509" s="91" t="s">
        <v>28</v>
      </c>
      <c r="I3509" s="11" t="s">
        <v>29</v>
      </c>
      <c r="J3509" s="11" t="s">
        <v>29</v>
      </c>
      <c r="K3509" s="11" t="s">
        <v>30</v>
      </c>
      <c r="M3509" s="11" t="s">
        <v>7062</v>
      </c>
      <c r="N3509" s="13">
        <v>3105</v>
      </c>
      <c r="O3509" s="15">
        <f>_xlfn.XLOOKUP(B3509,Sheet1!A:A,Sheet1!E:E)</f>
        <v>3.99</v>
      </c>
      <c r="P3509" s="26">
        <f>_xlfn.XLOOKUP(A3509,Sheet2!F:F,Sheet2!H:H)</f>
        <v>0</v>
      </c>
      <c r="Q3509" s="15">
        <f t="shared" si="267"/>
        <v>4.1895000000000007</v>
      </c>
      <c r="R3509" s="38">
        <f t="shared" si="268"/>
        <v>4.3151850000000005</v>
      </c>
      <c r="S3509" s="26">
        <v>0</v>
      </c>
      <c r="T3509" s="13" t="str">
        <f t="shared" si="266"/>
        <v>Up</v>
      </c>
    </row>
    <row r="3510" spans="1:20" s="14" customFormat="1" hidden="1" x14ac:dyDescent="0.3">
      <c r="A3510" s="11">
        <v>6054320</v>
      </c>
      <c r="B3510" s="11">
        <v>6054320</v>
      </c>
      <c r="C3510" s="11" t="s">
        <v>26</v>
      </c>
      <c r="D3510" s="11" t="s">
        <v>27</v>
      </c>
      <c r="E3510" s="13" t="str">
        <f>_xlfn.XLOOKUP(B3510,Sheet1!A:A,Sheet1!B:B)</f>
        <v>DS SWIFTEC ANTINOX JOINTING TAPE   48MM</v>
      </c>
      <c r="F3510" s="13" t="str">
        <f t="shared" si="265"/>
        <v>CROWN  - DS SWIFTEC ANTINOX JOINTING TAPE   48MM</v>
      </c>
      <c r="G3510" s="13"/>
      <c r="H3510" s="91" t="s">
        <v>28</v>
      </c>
      <c r="I3510" s="11" t="s">
        <v>29</v>
      </c>
      <c r="J3510" s="11" t="s">
        <v>29</v>
      </c>
      <c r="K3510" s="11" t="s">
        <v>30</v>
      </c>
      <c r="M3510" s="11" t="s">
        <v>7062</v>
      </c>
      <c r="N3510" s="13">
        <v>3105</v>
      </c>
      <c r="O3510" s="15">
        <f>_xlfn.XLOOKUP(B3510,Sheet1!A:A,Sheet1!E:E)</f>
        <v>9.91</v>
      </c>
      <c r="P3510" s="26"/>
      <c r="Q3510" s="15">
        <f t="shared" si="267"/>
        <v>10.4055</v>
      </c>
      <c r="R3510" s="38">
        <f t="shared" si="268"/>
        <v>10.717665</v>
      </c>
      <c r="S3510" s="26">
        <v>0</v>
      </c>
      <c r="T3510" s="13" t="str">
        <f t="shared" si="266"/>
        <v>Up</v>
      </c>
    </row>
    <row r="3511" spans="1:20" s="14" customFormat="1" hidden="1" x14ac:dyDescent="0.3">
      <c r="A3511" s="11">
        <v>6054321</v>
      </c>
      <c r="B3511" s="11">
        <v>6054321</v>
      </c>
      <c r="C3511" s="11" t="s">
        <v>26</v>
      </c>
      <c r="D3511" s="11" t="s">
        <v>27</v>
      </c>
      <c r="E3511" s="13" t="str">
        <f>_xlfn.XLOOKUP(B3511,Sheet1!A:A,Sheet1!B:B)</f>
        <v>DS SWIFTEC ANTINOX JOINTING TAPE   72MM</v>
      </c>
      <c r="F3511" s="13" t="str">
        <f t="shared" si="265"/>
        <v>CROWN  - DS SWIFTEC ANTINOX JOINTING TAPE   72MM</v>
      </c>
      <c r="G3511" s="13"/>
      <c r="H3511" s="91" t="s">
        <v>28</v>
      </c>
      <c r="I3511" s="11" t="s">
        <v>29</v>
      </c>
      <c r="J3511" s="11" t="s">
        <v>29</v>
      </c>
      <c r="K3511" s="11" t="s">
        <v>30</v>
      </c>
      <c r="M3511" s="11" t="s">
        <v>7062</v>
      </c>
      <c r="N3511" s="13">
        <v>3105</v>
      </c>
      <c r="O3511" s="15">
        <f>_xlfn.XLOOKUP(B3511,Sheet1!A:A,Sheet1!E:E)</f>
        <v>10.78</v>
      </c>
      <c r="P3511" s="26"/>
      <c r="Q3511" s="15">
        <f t="shared" si="267"/>
        <v>11.318999999999999</v>
      </c>
      <c r="R3511" s="38">
        <f t="shared" si="268"/>
        <v>11.658569999999999</v>
      </c>
      <c r="S3511" s="26">
        <v>0</v>
      </c>
      <c r="T3511" s="13" t="str">
        <f t="shared" si="266"/>
        <v>Up</v>
      </c>
    </row>
    <row r="3512" spans="1:20" s="14" customFormat="1" hidden="1" x14ac:dyDescent="0.3">
      <c r="A3512" s="11">
        <v>6054322</v>
      </c>
      <c r="B3512" s="11">
        <v>6054322</v>
      </c>
      <c r="C3512" s="11" t="s">
        <v>26</v>
      </c>
      <c r="D3512" s="11" t="s">
        <v>27</v>
      </c>
      <c r="E3512" s="13" t="str">
        <f>_xlfn.XLOOKUP(B3512,Sheet1!A:A,Sheet1!B:B)</f>
        <v>DS SWIFTEC ANTINOX W RES FLR PROT  10M</v>
      </c>
      <c r="F3512" s="13" t="str">
        <f t="shared" si="265"/>
        <v>CROWN  - DS SWIFTEC ANTINOX W RES FLR PROT  10M</v>
      </c>
      <c r="G3512" s="13"/>
      <c r="H3512" s="91" t="s">
        <v>28</v>
      </c>
      <c r="I3512" s="11" t="s">
        <v>29</v>
      </c>
      <c r="J3512" s="11" t="s">
        <v>29</v>
      </c>
      <c r="K3512" s="11" t="s">
        <v>30</v>
      </c>
      <c r="M3512" s="11" t="s">
        <v>7062</v>
      </c>
      <c r="N3512" s="13">
        <v>3105</v>
      </c>
      <c r="O3512" s="15">
        <f>_xlfn.XLOOKUP(B3512,Sheet1!A:A,Sheet1!E:E)</f>
        <v>23.31</v>
      </c>
      <c r="P3512" s="26"/>
      <c r="Q3512" s="15">
        <f t="shared" si="267"/>
        <v>24.4755</v>
      </c>
      <c r="R3512" s="38">
        <f t="shared" si="268"/>
        <v>25.209765000000001</v>
      </c>
      <c r="S3512" s="26">
        <v>0</v>
      </c>
      <c r="T3512" s="13" t="str">
        <f t="shared" si="266"/>
        <v>Up</v>
      </c>
    </row>
    <row r="3513" spans="1:20" s="14" customFormat="1" hidden="1" x14ac:dyDescent="0.3">
      <c r="A3513" s="11">
        <v>6054328</v>
      </c>
      <c r="B3513" s="11">
        <v>6054328</v>
      </c>
      <c r="C3513" s="11" t="s">
        <v>26</v>
      </c>
      <c r="D3513" s="11" t="s">
        <v>27</v>
      </c>
      <c r="E3513" s="13" t="str">
        <f>_xlfn.XLOOKUP(B3513,Sheet1!A:A,Sheet1!B:B)</f>
        <v>DS SWIFTEC TAKTEC HARD SURFACE PRO 25M</v>
      </c>
      <c r="F3513" s="13" t="str">
        <f t="shared" si="265"/>
        <v>CROWN  - DS SWIFTEC TAKTEC HARD SURFACE PRO 25M</v>
      </c>
      <c r="G3513" s="13"/>
      <c r="H3513" s="91" t="s">
        <v>28</v>
      </c>
      <c r="I3513" s="11" t="s">
        <v>29</v>
      </c>
      <c r="J3513" s="11" t="s">
        <v>29</v>
      </c>
      <c r="K3513" s="11" t="s">
        <v>30</v>
      </c>
      <c r="M3513" s="11" t="s">
        <v>7062</v>
      </c>
      <c r="N3513" s="13">
        <v>3105</v>
      </c>
      <c r="O3513" s="15">
        <f>_xlfn.XLOOKUP(B3513,Sheet1!A:A,Sheet1!E:E)</f>
        <v>12.97</v>
      </c>
      <c r="P3513" s="26">
        <f>_xlfn.XLOOKUP(A3513,Sheet2!F:F,Sheet2!H:H)</f>
        <v>0</v>
      </c>
      <c r="Q3513" s="15">
        <f t="shared" si="267"/>
        <v>13.618500000000001</v>
      </c>
      <c r="R3513" s="38">
        <f t="shared" si="268"/>
        <v>14.027055000000001</v>
      </c>
      <c r="S3513" s="26">
        <v>0</v>
      </c>
      <c r="T3513" s="13" t="str">
        <f t="shared" si="266"/>
        <v>Up</v>
      </c>
    </row>
    <row r="3514" spans="1:20" s="14" customFormat="1" hidden="1" x14ac:dyDescent="0.3">
      <c r="A3514" s="11">
        <v>6054852</v>
      </c>
      <c r="B3514" s="11">
        <v>6054852</v>
      </c>
      <c r="C3514" s="11" t="s">
        <v>26</v>
      </c>
      <c r="D3514" s="11" t="s">
        <v>27</v>
      </c>
      <c r="E3514" s="13" t="str">
        <f>_xlfn.XLOOKUP(B3514,Sheet1!A:A,Sheet1!B:B)</f>
        <v>DS WALTHER CLEANROOM CONST TAPE 50MM 33M</v>
      </c>
      <c r="F3514" s="13" t="str">
        <f t="shared" si="265"/>
        <v>CROWN  - DS WALTHER CLEANROOM CONST TAPE 50MM 33M</v>
      </c>
      <c r="G3514" s="13"/>
      <c r="H3514" s="91" t="s">
        <v>28</v>
      </c>
      <c r="I3514" s="11" t="s">
        <v>29</v>
      </c>
      <c r="J3514" s="11" t="s">
        <v>29</v>
      </c>
      <c r="K3514" s="11" t="s">
        <v>30</v>
      </c>
      <c r="M3514" s="11" t="s">
        <v>7062</v>
      </c>
      <c r="N3514" s="13">
        <v>3105</v>
      </c>
      <c r="O3514" s="15">
        <f>_xlfn.XLOOKUP(B3514,Sheet1!A:A,Sheet1!E:E)</f>
        <v>10.14</v>
      </c>
      <c r="P3514" s="26"/>
      <c r="Q3514" s="29">
        <f t="shared" si="267"/>
        <v>10.647</v>
      </c>
      <c r="R3514" s="38">
        <f t="shared" si="268"/>
        <v>10.96641</v>
      </c>
      <c r="S3514" s="26">
        <v>0</v>
      </c>
      <c r="T3514" s="13" t="str">
        <f t="shared" si="266"/>
        <v>Up</v>
      </c>
    </row>
    <row r="3515" spans="1:20" s="14" customFormat="1" hidden="1" x14ac:dyDescent="0.3">
      <c r="A3515" s="11">
        <v>6055353</v>
      </c>
      <c r="B3515" s="11">
        <v>6055353</v>
      </c>
      <c r="C3515" s="11" t="s">
        <v>26</v>
      </c>
      <c r="D3515" s="11" t="s">
        <v>27</v>
      </c>
      <c r="E3515" s="13" t="str">
        <f>_xlfn.XLOOKUP(B3515,Sheet1!A:A,Sheet1!B:B)</f>
        <v>DS OBJECT 2IN1 SPOT LANTERN</v>
      </c>
      <c r="F3515" s="13" t="str">
        <f t="shared" si="265"/>
        <v>CROWN  - DS OBJECT 2IN1 SPOT LANTERN</v>
      </c>
      <c r="G3515" s="13"/>
      <c r="H3515" s="91" t="s">
        <v>28</v>
      </c>
      <c r="I3515" s="11" t="s">
        <v>29</v>
      </c>
      <c r="J3515" s="11" t="s">
        <v>29</v>
      </c>
      <c r="K3515" s="11" t="s">
        <v>30</v>
      </c>
      <c r="M3515" s="11" t="s">
        <v>7062</v>
      </c>
      <c r="N3515" s="13">
        <v>3105</v>
      </c>
      <c r="O3515" s="15">
        <f>_xlfn.XLOOKUP(B3515,Sheet1!A:A,Sheet1!E:E)</f>
        <v>10.36</v>
      </c>
      <c r="P3515" s="26"/>
      <c r="Q3515" s="15">
        <f t="shared" si="267"/>
        <v>10.878</v>
      </c>
      <c r="R3515" s="38">
        <f t="shared" si="268"/>
        <v>11.20434</v>
      </c>
      <c r="S3515" s="26">
        <v>0</v>
      </c>
      <c r="T3515" s="13" t="str">
        <f t="shared" si="266"/>
        <v>Up</v>
      </c>
    </row>
    <row r="3516" spans="1:20" s="14" customFormat="1" hidden="1" x14ac:dyDescent="0.3">
      <c r="A3516" s="11">
        <v>6055355</v>
      </c>
      <c r="B3516" s="11">
        <v>6055355</v>
      </c>
      <c r="C3516" s="11" t="s">
        <v>26</v>
      </c>
      <c r="D3516" s="11" t="s">
        <v>27</v>
      </c>
      <c r="E3516" s="13" t="str">
        <f>_xlfn.XLOOKUP(B3516,Sheet1!A:A,Sheet1!B:B)</f>
        <v>DS OBJECT 3 WATT WORKLIGHT</v>
      </c>
      <c r="F3516" s="13" t="str">
        <f t="shared" si="265"/>
        <v>CROWN  - DS OBJECT 3 WATT WORKLIGHT</v>
      </c>
      <c r="G3516" s="13"/>
      <c r="H3516" s="91" t="s">
        <v>28</v>
      </c>
      <c r="I3516" s="11" t="s">
        <v>29</v>
      </c>
      <c r="J3516" s="11" t="s">
        <v>29</v>
      </c>
      <c r="K3516" s="11" t="s">
        <v>30</v>
      </c>
      <c r="M3516" s="11" t="s">
        <v>7062</v>
      </c>
      <c r="N3516" s="13">
        <v>3105</v>
      </c>
      <c r="O3516" s="15">
        <f>_xlfn.XLOOKUP(B3516,Sheet1!A:A,Sheet1!E:E)</f>
        <v>5.61</v>
      </c>
      <c r="P3516" s="26"/>
      <c r="Q3516" s="15">
        <f t="shared" si="267"/>
        <v>5.8905000000000003</v>
      </c>
      <c r="R3516" s="38">
        <f t="shared" si="268"/>
        <v>6.067215</v>
      </c>
      <c r="S3516" s="26">
        <v>0</v>
      </c>
      <c r="T3516" s="13" t="str">
        <f t="shared" si="266"/>
        <v>Up</v>
      </c>
    </row>
    <row r="3517" spans="1:20" s="14" customFormat="1" hidden="1" x14ac:dyDescent="0.3">
      <c r="A3517" s="11">
        <v>6055356</v>
      </c>
      <c r="B3517" s="11">
        <v>6055356</v>
      </c>
      <c r="C3517" s="11" t="s">
        <v>26</v>
      </c>
      <c r="D3517" s="11" t="s">
        <v>27</v>
      </c>
      <c r="E3517" s="13" t="str">
        <f>_xlfn.XLOOKUP(B3517,Sheet1!A:A,Sheet1!B:B)</f>
        <v>DS OBJECT 0.5W LED TORCH</v>
      </c>
      <c r="F3517" s="13" t="str">
        <f t="shared" si="265"/>
        <v>CROWN  - DS OBJECT 0.5W LED TORCH</v>
      </c>
      <c r="G3517" s="13"/>
      <c r="H3517" s="91" t="s">
        <v>28</v>
      </c>
      <c r="I3517" s="11" t="s">
        <v>29</v>
      </c>
      <c r="J3517" s="11" t="s">
        <v>29</v>
      </c>
      <c r="K3517" s="11" t="s">
        <v>30</v>
      </c>
      <c r="M3517" s="11" t="s">
        <v>7062</v>
      </c>
      <c r="N3517" s="13">
        <v>3105</v>
      </c>
      <c r="O3517" s="15">
        <f>_xlfn.XLOOKUP(B3517,Sheet1!A:A,Sheet1!E:E)</f>
        <v>1.48</v>
      </c>
      <c r="P3517" s="26"/>
      <c r="Q3517" s="15">
        <f t="shared" si="267"/>
        <v>1.554</v>
      </c>
      <c r="R3517" s="38">
        <f t="shared" si="268"/>
        <v>1.6006200000000002</v>
      </c>
      <c r="S3517" s="26">
        <v>0</v>
      </c>
      <c r="T3517" s="13" t="str">
        <f t="shared" si="266"/>
        <v>Up</v>
      </c>
    </row>
    <row r="3518" spans="1:20" s="14" customFormat="1" hidden="1" x14ac:dyDescent="0.3">
      <c r="A3518" s="11">
        <v>6055510</v>
      </c>
      <c r="B3518" s="11">
        <v>6055510</v>
      </c>
      <c r="C3518" s="11" t="s">
        <v>26</v>
      </c>
      <c r="D3518" s="11" t="s">
        <v>27</v>
      </c>
      <c r="E3518" s="13" t="str">
        <f>_xlfn.XLOOKUP(B3518,Sheet1!A:A,Sheet1!B:B)</f>
        <v>DS TESA MASKING TAPE PREC YELLOW   1IN</v>
      </c>
      <c r="F3518" s="13" t="str">
        <f t="shared" ref="F3518:F3581" si="269">D3518&amp;" - "&amp;E3518</f>
        <v>CROWN  - DS TESA MASKING TAPE PREC YELLOW   1IN</v>
      </c>
      <c r="G3518" s="13"/>
      <c r="H3518" s="91" t="s">
        <v>28</v>
      </c>
      <c r="I3518" s="11" t="s">
        <v>29</v>
      </c>
      <c r="J3518" s="11" t="s">
        <v>29</v>
      </c>
      <c r="K3518" s="11" t="s">
        <v>30</v>
      </c>
      <c r="M3518" s="11" t="s">
        <v>7062</v>
      </c>
      <c r="N3518" s="13">
        <v>3105</v>
      </c>
      <c r="O3518" s="15">
        <f>_xlfn.XLOOKUP(B3518,Sheet1!A:A,Sheet1!E:E)</f>
        <v>8.33</v>
      </c>
      <c r="P3518" s="26"/>
      <c r="Q3518" s="15">
        <f t="shared" si="267"/>
        <v>8.7465000000000011</v>
      </c>
      <c r="R3518" s="38">
        <f t="shared" si="268"/>
        <v>9.0088950000000008</v>
      </c>
      <c r="S3518" s="26">
        <v>0</v>
      </c>
      <c r="T3518" s="13" t="str">
        <f t="shared" si="266"/>
        <v>Up</v>
      </c>
    </row>
    <row r="3519" spans="1:20" s="14" customFormat="1" hidden="1" x14ac:dyDescent="0.3">
      <c r="A3519" s="11">
        <v>6055511</v>
      </c>
      <c r="B3519" s="11">
        <v>6055511</v>
      </c>
      <c r="C3519" s="11" t="s">
        <v>26</v>
      </c>
      <c r="D3519" s="11" t="s">
        <v>27</v>
      </c>
      <c r="E3519" s="13" t="str">
        <f>_xlfn.XLOOKUP(B3519,Sheet1!A:A,Sheet1!B:B)</f>
        <v>DS TESA MASKING TAPE PREC YELLOW   1.5IN</v>
      </c>
      <c r="F3519" s="13" t="str">
        <f t="shared" si="269"/>
        <v>CROWN  - DS TESA MASKING TAPE PREC YELLOW   1.5IN</v>
      </c>
      <c r="G3519" s="13"/>
      <c r="H3519" s="91" t="s">
        <v>28</v>
      </c>
      <c r="I3519" s="11" t="s">
        <v>29</v>
      </c>
      <c r="J3519" s="11" t="s">
        <v>29</v>
      </c>
      <c r="K3519" s="11" t="s">
        <v>30</v>
      </c>
      <c r="M3519" s="11" t="s">
        <v>7062</v>
      </c>
      <c r="N3519" s="13">
        <v>3105</v>
      </c>
      <c r="O3519" s="15">
        <f>_xlfn.XLOOKUP(B3519,Sheet1!A:A,Sheet1!E:E)</f>
        <v>10.11</v>
      </c>
      <c r="P3519" s="26">
        <f>_xlfn.XLOOKUP(A3519,Sheet2!F:F,Sheet2!H:H)</f>
        <v>0</v>
      </c>
      <c r="Q3519" s="15">
        <f t="shared" si="267"/>
        <v>10.615499999999999</v>
      </c>
      <c r="R3519" s="38">
        <f t="shared" si="268"/>
        <v>10.933964999999999</v>
      </c>
      <c r="S3519" s="26">
        <v>0</v>
      </c>
      <c r="T3519" s="13" t="str">
        <f t="shared" si="266"/>
        <v>Up</v>
      </c>
    </row>
    <row r="3520" spans="1:20" s="14" customFormat="1" hidden="1" x14ac:dyDescent="0.3">
      <c r="A3520" s="11">
        <v>6055512</v>
      </c>
      <c r="B3520" s="11">
        <v>6055512</v>
      </c>
      <c r="C3520" s="11" t="s">
        <v>26</v>
      </c>
      <c r="D3520" s="11" t="s">
        <v>27</v>
      </c>
      <c r="E3520" s="13" t="str">
        <f>_xlfn.XLOOKUP(B3520,Sheet1!A:A,Sheet1!B:B)</f>
        <v>DS TESA MASKING TAPE PREC YELLOW   2IN</v>
      </c>
      <c r="F3520" s="13" t="str">
        <f t="shared" si="269"/>
        <v>CROWN  - DS TESA MASKING TAPE PREC YELLOW   2IN</v>
      </c>
      <c r="G3520" s="13"/>
      <c r="H3520" s="91" t="s">
        <v>28</v>
      </c>
      <c r="I3520" s="11" t="s">
        <v>29</v>
      </c>
      <c r="J3520" s="11" t="s">
        <v>29</v>
      </c>
      <c r="K3520" s="11" t="s">
        <v>30</v>
      </c>
      <c r="M3520" s="11" t="s">
        <v>7062</v>
      </c>
      <c r="N3520" s="13">
        <v>3105</v>
      </c>
      <c r="O3520" s="15">
        <f>_xlfn.XLOOKUP(B3520,Sheet1!A:A,Sheet1!E:E)</f>
        <v>11.91</v>
      </c>
      <c r="P3520" s="26"/>
      <c r="Q3520" s="15">
        <f t="shared" si="267"/>
        <v>12.505500000000001</v>
      </c>
      <c r="R3520" s="38">
        <f t="shared" si="268"/>
        <v>12.880665000000002</v>
      </c>
      <c r="S3520" s="26">
        <v>0</v>
      </c>
      <c r="T3520" s="13" t="str">
        <f t="shared" si="266"/>
        <v>Up</v>
      </c>
    </row>
    <row r="3521" spans="1:20" s="14" customFormat="1" hidden="1" x14ac:dyDescent="0.3">
      <c r="A3521" s="11">
        <v>6062601</v>
      </c>
      <c r="B3521" s="11">
        <v>6062601</v>
      </c>
      <c r="C3521" s="11" t="s">
        <v>26</v>
      </c>
      <c r="D3521" s="11" t="s">
        <v>27</v>
      </c>
      <c r="E3521" s="13" t="str">
        <f>_xlfn.XLOOKUP(B3521,Sheet1!A:A,Sheet1!B:B)</f>
        <v>DS ARROWORTHY SEM OVAL ANG LONG SET 3PK</v>
      </c>
      <c r="F3521" s="13" t="str">
        <f t="shared" si="269"/>
        <v>CROWN  - DS ARROWORTHY SEM OVAL ANG LONG SET 3PK</v>
      </c>
      <c r="G3521" s="13"/>
      <c r="H3521" s="91" t="s">
        <v>28</v>
      </c>
      <c r="I3521" s="11" t="s">
        <v>29</v>
      </c>
      <c r="J3521" s="11" t="s">
        <v>29</v>
      </c>
      <c r="K3521" s="11" t="s">
        <v>30</v>
      </c>
      <c r="M3521" s="11" t="s">
        <v>7062</v>
      </c>
      <c r="N3521" s="13">
        <v>3105</v>
      </c>
      <c r="O3521" s="15">
        <f>_xlfn.XLOOKUP(B3521,Sheet1!A:A,Sheet1!E:E)</f>
        <v>12</v>
      </c>
      <c r="P3521" s="26"/>
      <c r="Q3521" s="15">
        <f t="shared" si="267"/>
        <v>12.600000000000001</v>
      </c>
      <c r="R3521" s="38">
        <f t="shared" si="268"/>
        <v>12.978000000000002</v>
      </c>
      <c r="S3521" s="26">
        <v>0</v>
      </c>
      <c r="T3521" s="13" t="str">
        <f t="shared" si="266"/>
        <v>Up</v>
      </c>
    </row>
    <row r="3522" spans="1:20" s="14" customFormat="1" hidden="1" x14ac:dyDescent="0.3">
      <c r="A3522" s="11">
        <v>6062262</v>
      </c>
      <c r="B3522" s="11">
        <v>6062262</v>
      </c>
      <c r="C3522" s="11" t="s">
        <v>26</v>
      </c>
      <c r="D3522" s="11" t="s">
        <v>27</v>
      </c>
      <c r="E3522" s="13" t="str">
        <f>_xlfn.XLOOKUP(B3522,Sheet1!A:A,Sheet1!B:B)</f>
        <v>DS INDASA MTY MASKING TAPE      48MM</v>
      </c>
      <c r="F3522" s="13" t="str">
        <f t="shared" si="269"/>
        <v>CROWN  - DS INDASA MTY MASKING TAPE      48MM</v>
      </c>
      <c r="G3522" s="13"/>
      <c r="H3522" s="91" t="s">
        <v>28</v>
      </c>
      <c r="I3522" s="11" t="s">
        <v>29</v>
      </c>
      <c r="J3522" s="11" t="s">
        <v>29</v>
      </c>
      <c r="K3522" s="11" t="s">
        <v>30</v>
      </c>
      <c r="M3522" s="11" t="s">
        <v>7062</v>
      </c>
      <c r="N3522" s="13">
        <v>3105</v>
      </c>
      <c r="O3522" s="15">
        <f>_xlfn.XLOOKUP(B3522,Sheet1!A:A,Sheet1!E:E)</f>
        <v>4.2699999999999996</v>
      </c>
      <c r="P3522" s="26"/>
      <c r="Q3522" s="15">
        <f t="shared" si="267"/>
        <v>4.4834999999999994</v>
      </c>
      <c r="R3522" s="38">
        <f t="shared" si="268"/>
        <v>4.6180049999999992</v>
      </c>
      <c r="S3522" s="26">
        <v>0</v>
      </c>
      <c r="T3522" s="13" t="str">
        <f t="shared" ref="T3522:T3585" si="270">IF(Q3522&gt;=R3522,"No Change","Up")</f>
        <v>Up</v>
      </c>
    </row>
    <row r="3523" spans="1:20" s="14" customFormat="1" hidden="1" x14ac:dyDescent="0.3">
      <c r="A3523" s="11">
        <v>6062125</v>
      </c>
      <c r="B3523" s="11">
        <v>6062125</v>
      </c>
      <c r="C3523" s="11" t="s">
        <v>26</v>
      </c>
      <c r="D3523" s="11" t="s">
        <v>27</v>
      </c>
      <c r="E3523" s="13" t="str">
        <f>_xlfn.XLOOKUP(B3523,Sheet1!A:A,Sheet1!B:B)</f>
        <v>DS SCOTCH 2090 MULTI SURF 50M 48MM 3PK</v>
      </c>
      <c r="F3523" s="13" t="str">
        <f t="shared" si="269"/>
        <v>CROWN  - DS SCOTCH 2090 MULTI SURF 50M 48MM 3PK</v>
      </c>
      <c r="G3523" s="13"/>
      <c r="H3523" s="91" t="s">
        <v>28</v>
      </c>
      <c r="I3523" s="11" t="s">
        <v>29</v>
      </c>
      <c r="J3523" s="11" t="s">
        <v>29</v>
      </c>
      <c r="K3523" s="11" t="s">
        <v>30</v>
      </c>
      <c r="M3523" s="11" t="s">
        <v>7062</v>
      </c>
      <c r="N3523" s="13">
        <v>3105</v>
      </c>
      <c r="O3523" s="15">
        <f>_xlfn.XLOOKUP(B3523,Sheet1!A:A,Sheet1!E:E)</f>
        <v>12.88</v>
      </c>
      <c r="P3523" s="26"/>
      <c r="Q3523" s="15">
        <f t="shared" si="267"/>
        <v>13.524000000000001</v>
      </c>
      <c r="R3523" s="38">
        <f t="shared" si="268"/>
        <v>13.929720000000001</v>
      </c>
      <c r="S3523" s="26">
        <v>0</v>
      </c>
      <c r="T3523" s="13" t="str">
        <f t="shared" si="270"/>
        <v>Up</v>
      </c>
    </row>
    <row r="3524" spans="1:20" s="14" customFormat="1" hidden="1" x14ac:dyDescent="0.3">
      <c r="A3524" s="11">
        <v>6062081</v>
      </c>
      <c r="B3524" s="11">
        <v>6062081</v>
      </c>
      <c r="C3524" s="11" t="s">
        <v>26</v>
      </c>
      <c r="D3524" s="11" t="s">
        <v>27</v>
      </c>
      <c r="E3524" s="13" t="str">
        <f>_xlfn.XLOOKUP(B3524,Sheet1!A:A,Sheet1!B:B)</f>
        <v>DS 3M SPRAY PAINT RESPIRATOR 4251+ 1PK</v>
      </c>
      <c r="F3524" s="13" t="str">
        <f t="shared" si="269"/>
        <v>CROWN  - DS 3M SPRAY PAINT RESPIRATOR 4251+ 1PK</v>
      </c>
      <c r="G3524" s="13"/>
      <c r="H3524" s="91" t="s">
        <v>28</v>
      </c>
      <c r="I3524" s="11" t="s">
        <v>29</v>
      </c>
      <c r="J3524" s="11" t="s">
        <v>29</v>
      </c>
      <c r="K3524" s="11" t="s">
        <v>30</v>
      </c>
      <c r="M3524" s="11" t="s">
        <v>7062</v>
      </c>
      <c r="N3524" s="13">
        <v>3105</v>
      </c>
      <c r="O3524" s="15">
        <f>_xlfn.XLOOKUP(B3524,Sheet1!A:A,Sheet1!E:E)</f>
        <v>41.2</v>
      </c>
      <c r="P3524" s="26"/>
      <c r="Q3524" s="15">
        <f t="shared" si="267"/>
        <v>43.260000000000005</v>
      </c>
      <c r="R3524" s="38">
        <f t="shared" si="268"/>
        <v>44.557800000000007</v>
      </c>
      <c r="S3524" s="26">
        <v>0</v>
      </c>
      <c r="T3524" s="13" t="str">
        <f t="shared" si="270"/>
        <v>Up</v>
      </c>
    </row>
    <row r="3525" spans="1:20" s="14" customFormat="1" hidden="1" x14ac:dyDescent="0.3">
      <c r="A3525" s="11">
        <v>6050532</v>
      </c>
      <c r="B3525" s="11">
        <v>6050532</v>
      </c>
      <c r="C3525" s="11" t="s">
        <v>26</v>
      </c>
      <c r="D3525" s="11" t="s">
        <v>27</v>
      </c>
      <c r="E3525" s="13" t="str">
        <f>_xlfn.XLOOKUP(B3525,Sheet1!A:A,Sheet1!B:B)</f>
        <v>DS HIPPO CARPET PROTECTOR     600MMX100M</v>
      </c>
      <c r="F3525" s="13" t="str">
        <f t="shared" si="269"/>
        <v>CROWN  - DS HIPPO CARPET PROTECTOR     600MMX100M</v>
      </c>
      <c r="G3525" s="13"/>
      <c r="H3525" s="91" t="s">
        <v>28</v>
      </c>
      <c r="I3525" s="11" t="s">
        <v>29</v>
      </c>
      <c r="J3525" s="11" t="s">
        <v>29</v>
      </c>
      <c r="K3525" s="11" t="s">
        <v>30</v>
      </c>
      <c r="M3525" s="11" t="s">
        <v>7062</v>
      </c>
      <c r="N3525" s="13">
        <v>3105</v>
      </c>
      <c r="O3525" s="15">
        <f>_xlfn.XLOOKUP(B3525,Sheet1!A:A,Sheet1!E:E)</f>
        <v>59.69</v>
      </c>
      <c r="P3525" s="26"/>
      <c r="Q3525" s="15">
        <f t="shared" si="267"/>
        <v>62.674500000000002</v>
      </c>
      <c r="R3525" s="38">
        <f t="shared" si="268"/>
        <v>64.554735000000008</v>
      </c>
      <c r="S3525" s="26">
        <v>0</v>
      </c>
      <c r="T3525" s="13" t="str">
        <f t="shared" si="270"/>
        <v>Up</v>
      </c>
    </row>
    <row r="3526" spans="1:20" s="14" customFormat="1" hidden="1" x14ac:dyDescent="0.3">
      <c r="A3526" s="11">
        <v>6054279</v>
      </c>
      <c r="B3526" s="11">
        <v>6054279</v>
      </c>
      <c r="C3526" s="11" t="s">
        <v>26</v>
      </c>
      <c r="D3526" s="11" t="s">
        <v>27</v>
      </c>
      <c r="E3526" s="13" t="str">
        <f>_xlfn.XLOOKUP(B3526,Sheet1!A:A,Sheet1!B:B)</f>
        <v>DS ARROWORTHY MICROFIBER COVER 3/8 9IN</v>
      </c>
      <c r="F3526" s="13" t="str">
        <f t="shared" si="269"/>
        <v>CROWN  - DS ARROWORTHY MICROFIBER COVER 3/8 9IN</v>
      </c>
      <c r="G3526" s="13"/>
      <c r="H3526" s="91" t="s">
        <v>28</v>
      </c>
      <c r="I3526" s="11" t="s">
        <v>29</v>
      </c>
      <c r="J3526" s="11" t="s">
        <v>29</v>
      </c>
      <c r="K3526" s="11" t="s">
        <v>30</v>
      </c>
      <c r="M3526" s="11" t="s">
        <v>7062</v>
      </c>
      <c r="N3526" s="13">
        <v>3105</v>
      </c>
      <c r="O3526" s="15">
        <f>_xlfn.XLOOKUP(B3526,Sheet1!A:A,Sheet1!E:E)</f>
        <v>5.97</v>
      </c>
      <c r="P3526" s="26"/>
      <c r="Q3526" s="15">
        <f t="shared" si="267"/>
        <v>6.2685000000000004</v>
      </c>
      <c r="R3526" s="38">
        <f t="shared" si="268"/>
        <v>6.4565550000000007</v>
      </c>
      <c r="S3526" s="26">
        <v>0</v>
      </c>
      <c r="T3526" s="13" t="str">
        <f t="shared" si="270"/>
        <v>Up</v>
      </c>
    </row>
    <row r="3527" spans="1:20" s="14" customFormat="1" hidden="1" x14ac:dyDescent="0.3">
      <c r="A3527" s="11">
        <v>6054280</v>
      </c>
      <c r="B3527" s="11">
        <v>6054280</v>
      </c>
      <c r="C3527" s="11" t="s">
        <v>26</v>
      </c>
      <c r="D3527" s="11" t="s">
        <v>27</v>
      </c>
      <c r="E3527" s="13" t="str">
        <f>_xlfn.XLOOKUP(B3527,Sheet1!A:A,Sheet1!B:B)</f>
        <v>DS ARROWORTHY MICROFIBER COVER 3/4 9IN</v>
      </c>
      <c r="F3527" s="13" t="str">
        <f t="shared" si="269"/>
        <v>CROWN  - DS ARROWORTHY MICROFIBER COVER 3/4 9IN</v>
      </c>
      <c r="G3527" s="13"/>
      <c r="H3527" s="91" t="s">
        <v>28</v>
      </c>
      <c r="I3527" s="11" t="s">
        <v>29</v>
      </c>
      <c r="J3527" s="11" t="s">
        <v>29</v>
      </c>
      <c r="K3527" s="11" t="s">
        <v>30</v>
      </c>
      <c r="M3527" s="11" t="s">
        <v>7062</v>
      </c>
      <c r="N3527" s="13">
        <v>3105</v>
      </c>
      <c r="O3527" s="15">
        <f>_xlfn.XLOOKUP(B3527,Sheet1!A:A,Sheet1!E:E)</f>
        <v>6.23</v>
      </c>
      <c r="P3527" s="26"/>
      <c r="Q3527" s="15">
        <f t="shared" si="267"/>
        <v>6.541500000000001</v>
      </c>
      <c r="R3527" s="38">
        <f t="shared" si="268"/>
        <v>6.7377450000000012</v>
      </c>
      <c r="S3527" s="26">
        <v>0</v>
      </c>
      <c r="T3527" s="13" t="str">
        <f t="shared" si="270"/>
        <v>Up</v>
      </c>
    </row>
    <row r="3528" spans="1:20" s="14" customFormat="1" hidden="1" x14ac:dyDescent="0.3">
      <c r="A3528" s="11">
        <v>6054281</v>
      </c>
      <c r="B3528" s="11">
        <v>6054281</v>
      </c>
      <c r="C3528" s="11" t="s">
        <v>26</v>
      </c>
      <c r="D3528" s="11" t="s">
        <v>27</v>
      </c>
      <c r="E3528" s="13" t="str">
        <f>_xlfn.XLOOKUP(B3528,Sheet1!A:A,Sheet1!B:B)</f>
        <v>DS ARROWORTHY POLYAMIDE COVER 3/4 9IN</v>
      </c>
      <c r="F3528" s="13" t="str">
        <f t="shared" si="269"/>
        <v>CROWN  - DS ARROWORTHY POLYAMIDE COVER 3/4 9IN</v>
      </c>
      <c r="G3528" s="13"/>
      <c r="H3528" s="91" t="s">
        <v>28</v>
      </c>
      <c r="I3528" s="11" t="s">
        <v>29</v>
      </c>
      <c r="J3528" s="11" t="s">
        <v>29</v>
      </c>
      <c r="K3528" s="11" t="s">
        <v>30</v>
      </c>
      <c r="M3528" s="11" t="s">
        <v>7062</v>
      </c>
      <c r="N3528" s="13">
        <v>3105</v>
      </c>
      <c r="O3528" s="15">
        <f>_xlfn.XLOOKUP(B3528,Sheet1!A:A,Sheet1!E:E)</f>
        <v>7.23</v>
      </c>
      <c r="P3528" s="26"/>
      <c r="Q3528" s="15">
        <f t="shared" si="267"/>
        <v>7.5915000000000008</v>
      </c>
      <c r="R3528" s="38">
        <f t="shared" si="268"/>
        <v>7.8192450000000013</v>
      </c>
      <c r="S3528" s="26">
        <v>0</v>
      </c>
      <c r="T3528" s="13" t="str">
        <f t="shared" si="270"/>
        <v>Up</v>
      </c>
    </row>
    <row r="3529" spans="1:20" s="14" customFormat="1" hidden="1" x14ac:dyDescent="0.3">
      <c r="A3529" s="11">
        <v>6054282</v>
      </c>
      <c r="B3529" s="11">
        <v>6054282</v>
      </c>
      <c r="C3529" s="11" t="s">
        <v>26</v>
      </c>
      <c r="D3529" s="11" t="s">
        <v>27</v>
      </c>
      <c r="E3529" s="13" t="str">
        <f>_xlfn.XLOOKUP(B3529,Sheet1!A:A,Sheet1!B:B)</f>
        <v>DS ARROWORTHY POLYAMIDE COVER 1IN  9IN</v>
      </c>
      <c r="F3529" s="13" t="str">
        <f t="shared" si="269"/>
        <v>CROWN  - DS ARROWORTHY POLYAMIDE COVER 1IN  9IN</v>
      </c>
      <c r="G3529" s="13"/>
      <c r="H3529" s="91" t="s">
        <v>28</v>
      </c>
      <c r="I3529" s="11" t="s">
        <v>29</v>
      </c>
      <c r="J3529" s="11" t="s">
        <v>29</v>
      </c>
      <c r="K3529" s="11" t="s">
        <v>30</v>
      </c>
      <c r="M3529" s="11" t="s">
        <v>7062</v>
      </c>
      <c r="N3529" s="13">
        <v>3105</v>
      </c>
      <c r="O3529" s="15">
        <f>_xlfn.XLOOKUP(B3529,Sheet1!A:A,Sheet1!E:E)</f>
        <v>7.49</v>
      </c>
      <c r="P3529" s="26"/>
      <c r="Q3529" s="15">
        <f t="shared" si="267"/>
        <v>7.8645000000000005</v>
      </c>
      <c r="R3529" s="38">
        <f t="shared" si="268"/>
        <v>8.1004350000000009</v>
      </c>
      <c r="S3529" s="26">
        <v>0</v>
      </c>
      <c r="T3529" s="13" t="str">
        <f t="shared" si="270"/>
        <v>Up</v>
      </c>
    </row>
    <row r="3530" spans="1:20" s="14" customFormat="1" hidden="1" x14ac:dyDescent="0.3">
      <c r="A3530" s="11">
        <v>6054284</v>
      </c>
      <c r="B3530" s="11">
        <v>6054284</v>
      </c>
      <c r="C3530" s="11" t="s">
        <v>26</v>
      </c>
      <c r="D3530" s="11" t="s">
        <v>27</v>
      </c>
      <c r="E3530" s="13" t="str">
        <f>_xlfn.XLOOKUP(B3530,Sheet1!A:A,Sheet1!B:B)</f>
        <v>DS ARROWORTHY MF ROLL COVERS 3/8 4IN 2PK</v>
      </c>
      <c r="F3530" s="13" t="str">
        <f t="shared" si="269"/>
        <v>CROWN  - DS ARROWORTHY MF ROLL COVERS 3/8 4IN 2PK</v>
      </c>
      <c r="G3530" s="13"/>
      <c r="H3530" s="91" t="s">
        <v>28</v>
      </c>
      <c r="I3530" s="11" t="s">
        <v>29</v>
      </c>
      <c r="J3530" s="11" t="s">
        <v>29</v>
      </c>
      <c r="K3530" s="11" t="s">
        <v>30</v>
      </c>
      <c r="M3530" s="11" t="s">
        <v>7062</v>
      </c>
      <c r="N3530" s="13">
        <v>3105</v>
      </c>
      <c r="O3530" s="15">
        <f>_xlfn.XLOOKUP(B3530,Sheet1!A:A,Sheet1!E:E)</f>
        <v>5.26</v>
      </c>
      <c r="P3530" s="26"/>
      <c r="Q3530" s="15">
        <f t="shared" si="267"/>
        <v>5.5229999999999997</v>
      </c>
      <c r="R3530" s="38">
        <f t="shared" si="268"/>
        <v>5.6886900000000002</v>
      </c>
      <c r="S3530" s="26">
        <v>0</v>
      </c>
      <c r="T3530" s="13" t="str">
        <f t="shared" si="270"/>
        <v>Up</v>
      </c>
    </row>
    <row r="3531" spans="1:20" s="14" customFormat="1" hidden="1" x14ac:dyDescent="0.3">
      <c r="A3531" s="11">
        <v>6054285</v>
      </c>
      <c r="B3531" s="11">
        <v>6054285</v>
      </c>
      <c r="C3531" s="11" t="s">
        <v>26</v>
      </c>
      <c r="D3531" s="11" t="s">
        <v>27</v>
      </c>
      <c r="E3531" s="13" t="str">
        <f>_xlfn.XLOOKUP(B3531,Sheet1!A:A,Sheet1!B:B)</f>
        <v>DS ARROWORTHY MF ROLL COVERS 6.5IN 2PK</v>
      </c>
      <c r="F3531" s="13" t="str">
        <f t="shared" si="269"/>
        <v>CROWN  - DS ARROWORTHY MF ROLL COVERS 6.5IN 2PK</v>
      </c>
      <c r="G3531" s="13"/>
      <c r="H3531" s="91" t="s">
        <v>28</v>
      </c>
      <c r="I3531" s="11" t="s">
        <v>29</v>
      </c>
      <c r="J3531" s="11" t="s">
        <v>29</v>
      </c>
      <c r="K3531" s="11" t="s">
        <v>30</v>
      </c>
      <c r="M3531" s="11" t="s">
        <v>7062</v>
      </c>
      <c r="N3531" s="13">
        <v>3105</v>
      </c>
      <c r="O3531" s="15">
        <f>_xlfn.XLOOKUP(B3531,Sheet1!A:A,Sheet1!E:E)</f>
        <v>5.62</v>
      </c>
      <c r="P3531" s="26"/>
      <c r="Q3531" s="15">
        <f t="shared" si="267"/>
        <v>5.9010000000000007</v>
      </c>
      <c r="R3531" s="38">
        <f t="shared" si="268"/>
        <v>6.0780300000000009</v>
      </c>
      <c r="S3531" s="26">
        <v>0</v>
      </c>
      <c r="T3531" s="13" t="str">
        <f t="shared" si="270"/>
        <v>Up</v>
      </c>
    </row>
    <row r="3532" spans="1:20" s="14" customFormat="1" hidden="1" x14ac:dyDescent="0.3">
      <c r="A3532" s="11">
        <v>6054288</v>
      </c>
      <c r="B3532" s="11">
        <v>6054288</v>
      </c>
      <c r="C3532" s="11" t="s">
        <v>26</v>
      </c>
      <c r="D3532" s="11" t="s">
        <v>27</v>
      </c>
      <c r="E3532" s="13" t="str">
        <f>_xlfn.XLOOKUP(B3532,Sheet1!A:A,Sheet1!B:B)</f>
        <v>DS ARROWORTHY JUMB MF ROLLER 3/8 4IN 2PK</v>
      </c>
      <c r="F3532" s="13" t="str">
        <f t="shared" si="269"/>
        <v>CROWN  - DS ARROWORTHY JUMB MF ROLLER 3/8 4IN 2PK</v>
      </c>
      <c r="G3532" s="13"/>
      <c r="H3532" s="91" t="s">
        <v>28</v>
      </c>
      <c r="I3532" s="11" t="s">
        <v>29</v>
      </c>
      <c r="J3532" s="11" t="s">
        <v>29</v>
      </c>
      <c r="K3532" s="11" t="s">
        <v>30</v>
      </c>
      <c r="M3532" s="11" t="s">
        <v>7062</v>
      </c>
      <c r="N3532" s="13">
        <v>3105</v>
      </c>
      <c r="O3532" s="15">
        <f>_xlfn.XLOOKUP(B3532,Sheet1!A:A,Sheet1!E:E)</f>
        <v>4.99</v>
      </c>
      <c r="P3532" s="26"/>
      <c r="Q3532" s="15">
        <f t="shared" si="267"/>
        <v>5.2395000000000005</v>
      </c>
      <c r="R3532" s="38">
        <f t="shared" si="268"/>
        <v>5.3966850000000006</v>
      </c>
      <c r="S3532" s="26">
        <v>0</v>
      </c>
      <c r="T3532" s="13" t="str">
        <f t="shared" si="270"/>
        <v>Up</v>
      </c>
    </row>
    <row r="3533" spans="1:20" s="14" customFormat="1" hidden="1" x14ac:dyDescent="0.3">
      <c r="A3533" s="11">
        <v>6054289</v>
      </c>
      <c r="B3533" s="11">
        <v>6054289</v>
      </c>
      <c r="C3533" s="11" t="s">
        <v>26</v>
      </c>
      <c r="D3533" s="11" t="s">
        <v>27</v>
      </c>
      <c r="E3533" s="13" t="str">
        <f>_xlfn.XLOOKUP(B3533,Sheet1!A:A,Sheet1!B:B)</f>
        <v>DS ARROWORTHY JUMB MF ROLL 3/8 6.5IN 2PK</v>
      </c>
      <c r="F3533" s="13" t="str">
        <f t="shared" si="269"/>
        <v>CROWN  - DS ARROWORTHY JUMB MF ROLL 3/8 6.5IN 2PK</v>
      </c>
      <c r="G3533" s="13"/>
      <c r="H3533" s="91" t="s">
        <v>28</v>
      </c>
      <c r="I3533" s="11" t="s">
        <v>29</v>
      </c>
      <c r="J3533" s="11" t="s">
        <v>29</v>
      </c>
      <c r="K3533" s="11" t="s">
        <v>30</v>
      </c>
      <c r="M3533" s="11" t="s">
        <v>7062</v>
      </c>
      <c r="N3533" s="13">
        <v>3105</v>
      </c>
      <c r="O3533" s="15">
        <f>_xlfn.XLOOKUP(B3533,Sheet1!A:A,Sheet1!E:E)</f>
        <v>5.61</v>
      </c>
      <c r="P3533" s="26">
        <f>_xlfn.XLOOKUP(A3533,Sheet2!F:F,Sheet2!H:H)</f>
        <v>0</v>
      </c>
      <c r="Q3533" s="15">
        <f t="shared" si="267"/>
        <v>5.8905000000000003</v>
      </c>
      <c r="R3533" s="38">
        <f t="shared" si="268"/>
        <v>6.067215</v>
      </c>
      <c r="S3533" s="26">
        <v>0</v>
      </c>
      <c r="T3533" s="13" t="str">
        <f t="shared" si="270"/>
        <v>Up</v>
      </c>
    </row>
    <row r="3534" spans="1:20" s="14" customFormat="1" hidden="1" x14ac:dyDescent="0.3">
      <c r="A3534" s="11">
        <v>6054290</v>
      </c>
      <c r="B3534" s="11">
        <v>6054290</v>
      </c>
      <c r="C3534" s="11" t="s">
        <v>26</v>
      </c>
      <c r="D3534" s="11" t="s">
        <v>27</v>
      </c>
      <c r="E3534" s="13" t="str">
        <f>_xlfn.XLOOKUP(B3534,Sheet1!A:A,Sheet1!B:B)</f>
        <v>DS ARROWORTHY FINUL FLAS SASH BRSH 1.5IN</v>
      </c>
      <c r="F3534" s="13" t="str">
        <f t="shared" si="269"/>
        <v>CROWN  - DS ARROWORTHY FINUL FLAS SASH BRSH 1.5IN</v>
      </c>
      <c r="G3534" s="13"/>
      <c r="H3534" s="91" t="s">
        <v>28</v>
      </c>
      <c r="I3534" s="11" t="s">
        <v>29</v>
      </c>
      <c r="J3534" s="11" t="s">
        <v>29</v>
      </c>
      <c r="K3534" s="11" t="s">
        <v>30</v>
      </c>
      <c r="M3534" s="11" t="s">
        <v>7062</v>
      </c>
      <c r="N3534" s="13">
        <v>3105</v>
      </c>
      <c r="O3534" s="15">
        <f>_xlfn.XLOOKUP(B3534,Sheet1!A:A,Sheet1!E:E)</f>
        <v>14.08</v>
      </c>
      <c r="P3534" s="26"/>
      <c r="Q3534" s="15">
        <f t="shared" si="267"/>
        <v>14.784000000000001</v>
      </c>
      <c r="R3534" s="38">
        <f t="shared" si="268"/>
        <v>15.227520000000002</v>
      </c>
      <c r="S3534" s="26">
        <v>0</v>
      </c>
      <c r="T3534" s="13" t="str">
        <f t="shared" si="270"/>
        <v>Up</v>
      </c>
    </row>
    <row r="3535" spans="1:20" s="14" customFormat="1" hidden="1" x14ac:dyDescent="0.3">
      <c r="A3535" s="11">
        <v>6054291</v>
      </c>
      <c r="B3535" s="11">
        <v>6054291</v>
      </c>
      <c r="C3535" s="11" t="s">
        <v>26</v>
      </c>
      <c r="D3535" s="11" t="s">
        <v>27</v>
      </c>
      <c r="E3535" s="13" t="str">
        <f>_xlfn.XLOOKUP(B3535,Sheet1!A:A,Sheet1!B:B)</f>
        <v>DS ARROWORTHY FINUL FLAS SASH BRSH 2IN</v>
      </c>
      <c r="F3535" s="13" t="str">
        <f t="shared" si="269"/>
        <v>CROWN  - DS ARROWORTHY FINUL FLAS SASH BRSH 2IN</v>
      </c>
      <c r="G3535" s="13"/>
      <c r="H3535" s="91" t="s">
        <v>28</v>
      </c>
      <c r="I3535" s="11" t="s">
        <v>29</v>
      </c>
      <c r="J3535" s="11" t="s">
        <v>29</v>
      </c>
      <c r="K3535" s="11" t="s">
        <v>30</v>
      </c>
      <c r="M3535" s="11" t="s">
        <v>7062</v>
      </c>
      <c r="N3535" s="13">
        <v>3105</v>
      </c>
      <c r="O3535" s="15">
        <f>_xlfn.XLOOKUP(B3535,Sheet1!A:A,Sheet1!E:E)</f>
        <v>17.61</v>
      </c>
      <c r="P3535" s="26"/>
      <c r="Q3535" s="15">
        <f t="shared" si="267"/>
        <v>18.490500000000001</v>
      </c>
      <c r="R3535" s="38">
        <f t="shared" si="268"/>
        <v>19.045215000000002</v>
      </c>
      <c r="S3535" s="26">
        <v>0</v>
      </c>
      <c r="T3535" s="13" t="str">
        <f t="shared" si="270"/>
        <v>Up</v>
      </c>
    </row>
    <row r="3536" spans="1:20" s="14" customFormat="1" hidden="1" x14ac:dyDescent="0.3">
      <c r="A3536" s="11">
        <v>6054292</v>
      </c>
      <c r="B3536" s="11">
        <v>6054292</v>
      </c>
      <c r="C3536" s="11" t="s">
        <v>26</v>
      </c>
      <c r="D3536" s="11" t="s">
        <v>27</v>
      </c>
      <c r="E3536" s="13" t="str">
        <f>_xlfn.XLOOKUP(B3536,Sheet1!A:A,Sheet1!B:B)</f>
        <v>DS ARROWORTHY FINUL FLAS SASH BRSH 3IN</v>
      </c>
      <c r="F3536" s="13" t="str">
        <f t="shared" si="269"/>
        <v>CROWN  - DS ARROWORTHY FINUL FLAS SASH BRSH 3IN</v>
      </c>
      <c r="G3536" s="13"/>
      <c r="H3536" s="91" t="s">
        <v>28</v>
      </c>
      <c r="I3536" s="11" t="s">
        <v>29</v>
      </c>
      <c r="J3536" s="11" t="s">
        <v>29</v>
      </c>
      <c r="K3536" s="11" t="s">
        <v>30</v>
      </c>
      <c r="M3536" s="11" t="s">
        <v>7062</v>
      </c>
      <c r="N3536" s="13">
        <v>3105</v>
      </c>
      <c r="O3536" s="15">
        <f>_xlfn.XLOOKUP(B3536,Sheet1!A:A,Sheet1!E:E)</f>
        <v>26.43</v>
      </c>
      <c r="P3536" s="26"/>
      <c r="Q3536" s="15">
        <f t="shared" si="267"/>
        <v>27.7515</v>
      </c>
      <c r="R3536" s="38">
        <f t="shared" si="268"/>
        <v>28.584045</v>
      </c>
      <c r="S3536" s="26">
        <v>0</v>
      </c>
      <c r="T3536" s="13" t="str">
        <f t="shared" si="270"/>
        <v>Up</v>
      </c>
    </row>
    <row r="3537" spans="1:20" s="14" customFormat="1" hidden="1" x14ac:dyDescent="0.3">
      <c r="A3537" s="11">
        <v>6054293</v>
      </c>
      <c r="B3537" s="11">
        <v>6054293</v>
      </c>
      <c r="C3537" s="11" t="s">
        <v>26</v>
      </c>
      <c r="D3537" s="11" t="s">
        <v>27</v>
      </c>
      <c r="E3537" s="13" t="str">
        <f>_xlfn.XLOOKUP(B3537,Sheet1!A:A,Sheet1!B:B)</f>
        <v>DS ARROWORTHY FINUL ANG SASH BRUSH 1.5IN</v>
      </c>
      <c r="F3537" s="13" t="str">
        <f t="shared" si="269"/>
        <v>CROWN  - DS ARROWORTHY FINUL ANG SASH BRUSH 1.5IN</v>
      </c>
      <c r="G3537" s="13"/>
      <c r="H3537" s="91" t="s">
        <v>28</v>
      </c>
      <c r="I3537" s="11" t="s">
        <v>29</v>
      </c>
      <c r="J3537" s="11" t="s">
        <v>29</v>
      </c>
      <c r="K3537" s="11" t="s">
        <v>30</v>
      </c>
      <c r="M3537" s="11" t="s">
        <v>7062</v>
      </c>
      <c r="N3537" s="13">
        <v>3105</v>
      </c>
      <c r="O3537" s="15">
        <f>_xlfn.XLOOKUP(B3537,Sheet1!A:A,Sheet1!E:E)</f>
        <v>15.48</v>
      </c>
      <c r="P3537" s="26"/>
      <c r="Q3537" s="15">
        <f t="shared" si="267"/>
        <v>16.254000000000001</v>
      </c>
      <c r="R3537" s="38">
        <f t="shared" si="268"/>
        <v>16.741620000000001</v>
      </c>
      <c r="S3537" s="26">
        <v>0</v>
      </c>
      <c r="T3537" s="13" t="str">
        <f t="shared" si="270"/>
        <v>Up</v>
      </c>
    </row>
    <row r="3538" spans="1:20" s="14" customFormat="1" hidden="1" x14ac:dyDescent="0.3">
      <c r="A3538" s="11">
        <v>6054301</v>
      </c>
      <c r="B3538" s="11">
        <v>6054301</v>
      </c>
      <c r="C3538" s="11" t="s">
        <v>26</v>
      </c>
      <c r="D3538" s="11" t="s">
        <v>27</v>
      </c>
      <c r="E3538" s="13" t="str">
        <f>_xlfn.XLOOKUP(B3538,Sheet1!A:A,Sheet1!B:B)</f>
        <v>DS ARROWORTHY FINUL ANG SASH BRUSH 2IN</v>
      </c>
      <c r="F3538" s="13" t="str">
        <f t="shared" si="269"/>
        <v>CROWN  - DS ARROWORTHY FINUL ANG SASH BRUSH 2IN</v>
      </c>
      <c r="G3538" s="13"/>
      <c r="H3538" s="91" t="s">
        <v>28</v>
      </c>
      <c r="I3538" s="11" t="s">
        <v>29</v>
      </c>
      <c r="J3538" s="11" t="s">
        <v>29</v>
      </c>
      <c r="K3538" s="11" t="s">
        <v>30</v>
      </c>
      <c r="M3538" s="11" t="s">
        <v>7062</v>
      </c>
      <c r="N3538" s="13">
        <v>3105</v>
      </c>
      <c r="O3538" s="15">
        <f>_xlfn.XLOOKUP(B3538,Sheet1!A:A,Sheet1!E:E)</f>
        <v>17.61</v>
      </c>
      <c r="P3538" s="26"/>
      <c r="Q3538" s="15">
        <f t="shared" si="267"/>
        <v>18.490500000000001</v>
      </c>
      <c r="R3538" s="38">
        <f t="shared" si="268"/>
        <v>19.045215000000002</v>
      </c>
      <c r="S3538" s="26">
        <v>0</v>
      </c>
      <c r="T3538" s="13" t="str">
        <f t="shared" si="270"/>
        <v>Up</v>
      </c>
    </row>
    <row r="3539" spans="1:20" s="14" customFormat="1" hidden="1" x14ac:dyDescent="0.3">
      <c r="A3539" s="11">
        <v>6054302</v>
      </c>
      <c r="B3539" s="11">
        <v>6054302</v>
      </c>
      <c r="C3539" s="11" t="s">
        <v>26</v>
      </c>
      <c r="D3539" s="11" t="s">
        <v>27</v>
      </c>
      <c r="E3539" s="13" t="str">
        <f>_xlfn.XLOOKUP(B3539,Sheet1!A:A,Sheet1!B:B)</f>
        <v>DS ARROWORTHY FINUL ANG SASH BRUSH 3IN</v>
      </c>
      <c r="F3539" s="13" t="str">
        <f t="shared" si="269"/>
        <v>CROWN  - DS ARROWORTHY FINUL ANG SASH BRUSH 3IN</v>
      </c>
      <c r="G3539" s="13"/>
      <c r="H3539" s="91" t="s">
        <v>28</v>
      </c>
      <c r="I3539" s="11" t="s">
        <v>29</v>
      </c>
      <c r="J3539" s="11" t="s">
        <v>29</v>
      </c>
      <c r="K3539" s="11" t="s">
        <v>30</v>
      </c>
      <c r="M3539" s="11" t="s">
        <v>7062</v>
      </c>
      <c r="N3539" s="13">
        <v>3105</v>
      </c>
      <c r="O3539" s="15">
        <f>_xlfn.XLOOKUP(B3539,Sheet1!A:A,Sheet1!E:E)</f>
        <v>26.43</v>
      </c>
      <c r="P3539" s="26"/>
      <c r="Q3539" s="15">
        <f t="shared" ref="Q3539:Q3602" si="271">O3539*1.05</f>
        <v>27.7515</v>
      </c>
      <c r="R3539" s="38">
        <f t="shared" si="268"/>
        <v>28.584045</v>
      </c>
      <c r="S3539" s="26">
        <v>0</v>
      </c>
      <c r="T3539" s="13" t="str">
        <f t="shared" si="270"/>
        <v>Up</v>
      </c>
    </row>
    <row r="3540" spans="1:20" s="14" customFormat="1" hidden="1" x14ac:dyDescent="0.3">
      <c r="A3540" s="11">
        <v>6054303</v>
      </c>
      <c r="B3540" s="11">
        <v>6054303</v>
      </c>
      <c r="C3540" s="11" t="s">
        <v>26</v>
      </c>
      <c r="D3540" s="11" t="s">
        <v>27</v>
      </c>
      <c r="E3540" s="13" t="str">
        <f>_xlfn.XLOOKUP(B3540,Sheet1!A:A,Sheet1!B:B)</f>
        <v>DS ARROWORTHY REMBRANDT ANGLED CUT 1.5IN</v>
      </c>
      <c r="F3540" s="13" t="str">
        <f t="shared" si="269"/>
        <v>CROWN  - DS ARROWORTHY REMBRANDT ANGLED CUT 1.5IN</v>
      </c>
      <c r="G3540" s="13"/>
      <c r="H3540" s="91" t="s">
        <v>28</v>
      </c>
      <c r="I3540" s="11" t="s">
        <v>29</v>
      </c>
      <c r="J3540" s="11" t="s">
        <v>29</v>
      </c>
      <c r="K3540" s="11" t="s">
        <v>30</v>
      </c>
      <c r="M3540" s="11" t="s">
        <v>7062</v>
      </c>
      <c r="N3540" s="13">
        <v>3105</v>
      </c>
      <c r="O3540" s="15">
        <f>_xlfn.XLOOKUP(B3540,Sheet1!A:A,Sheet1!E:E)</f>
        <v>8.7200000000000006</v>
      </c>
      <c r="P3540" s="26"/>
      <c r="Q3540" s="15">
        <f t="shared" si="271"/>
        <v>9.1560000000000006</v>
      </c>
      <c r="R3540" s="38">
        <f t="shared" si="268"/>
        <v>9.4306800000000006</v>
      </c>
      <c r="S3540" s="26">
        <v>0</v>
      </c>
      <c r="T3540" s="13" t="str">
        <f t="shared" si="270"/>
        <v>Up</v>
      </c>
    </row>
    <row r="3541" spans="1:20" s="14" customFormat="1" hidden="1" x14ac:dyDescent="0.3">
      <c r="A3541" s="11">
        <v>6054304</v>
      </c>
      <c r="B3541" s="11">
        <v>6054304</v>
      </c>
      <c r="C3541" s="11" t="s">
        <v>26</v>
      </c>
      <c r="D3541" s="11" t="s">
        <v>27</v>
      </c>
      <c r="E3541" s="13" t="str">
        <f>_xlfn.XLOOKUP(B3541,Sheet1!A:A,Sheet1!B:B)</f>
        <v>DS ARROWORTHY REMBRANDT ANGLED CUT 2IN</v>
      </c>
      <c r="F3541" s="13" t="str">
        <f t="shared" si="269"/>
        <v>CROWN  - DS ARROWORTHY REMBRANDT ANGLED CUT 2IN</v>
      </c>
      <c r="G3541" s="13"/>
      <c r="H3541" s="91" t="s">
        <v>28</v>
      </c>
      <c r="I3541" s="11" t="s">
        <v>29</v>
      </c>
      <c r="J3541" s="11" t="s">
        <v>29</v>
      </c>
      <c r="K3541" s="11" t="s">
        <v>30</v>
      </c>
      <c r="M3541" s="11" t="s">
        <v>7062</v>
      </c>
      <c r="N3541" s="13">
        <v>3105</v>
      </c>
      <c r="O3541" s="15">
        <f>_xlfn.XLOOKUP(B3541,Sheet1!A:A,Sheet1!E:E)</f>
        <v>7.5</v>
      </c>
      <c r="P3541" s="26">
        <f>_xlfn.XLOOKUP(A3541,Sheet2!F:F,Sheet2!H:H)</f>
        <v>0</v>
      </c>
      <c r="Q3541" s="15">
        <f t="shared" si="271"/>
        <v>7.875</v>
      </c>
      <c r="R3541" s="38">
        <f t="shared" si="268"/>
        <v>8.1112500000000001</v>
      </c>
      <c r="S3541" s="26">
        <v>0</v>
      </c>
      <c r="T3541" s="13" t="str">
        <f t="shared" si="270"/>
        <v>Up</v>
      </c>
    </row>
    <row r="3542" spans="1:20" s="14" customFormat="1" hidden="1" x14ac:dyDescent="0.3">
      <c r="A3542" s="11">
        <v>6054305</v>
      </c>
      <c r="B3542" s="11">
        <v>6054305</v>
      </c>
      <c r="C3542" s="11" t="s">
        <v>26</v>
      </c>
      <c r="D3542" s="11" t="s">
        <v>27</v>
      </c>
      <c r="E3542" s="13" t="str">
        <f>_xlfn.XLOOKUP(B3542,Sheet1!A:A,Sheet1!B:B)</f>
        <v>DS ARROWORTHY REMBRANDT ANGLED CUT 2.5IN</v>
      </c>
      <c r="F3542" s="13" t="str">
        <f t="shared" si="269"/>
        <v>CROWN  - DS ARROWORTHY REMBRANDT ANGLED CUT 2.5IN</v>
      </c>
      <c r="G3542" s="13"/>
      <c r="H3542" s="91" t="s">
        <v>28</v>
      </c>
      <c r="I3542" s="11" t="s">
        <v>29</v>
      </c>
      <c r="J3542" s="11" t="s">
        <v>29</v>
      </c>
      <c r="K3542" s="11" t="s">
        <v>30</v>
      </c>
      <c r="M3542" s="11" t="s">
        <v>7062</v>
      </c>
      <c r="N3542" s="13">
        <v>3105</v>
      </c>
      <c r="O3542" s="15">
        <f>_xlfn.XLOOKUP(B3542,Sheet1!A:A,Sheet1!E:E)</f>
        <v>14.97</v>
      </c>
      <c r="P3542" s="26">
        <f>_xlfn.XLOOKUP(A3542,Sheet2!F:F,Sheet2!H:H)</f>
        <v>0</v>
      </c>
      <c r="Q3542" s="15">
        <f t="shared" si="271"/>
        <v>15.718500000000001</v>
      </c>
      <c r="R3542" s="38">
        <f t="shared" si="268"/>
        <v>16.190055000000001</v>
      </c>
      <c r="S3542" s="26">
        <v>0</v>
      </c>
      <c r="T3542" s="13" t="str">
        <f t="shared" si="270"/>
        <v>Up</v>
      </c>
    </row>
    <row r="3543" spans="1:20" s="14" customFormat="1" hidden="1" x14ac:dyDescent="0.3">
      <c r="A3543" s="11">
        <v>6054306</v>
      </c>
      <c r="B3543" s="11">
        <v>6054306</v>
      </c>
      <c r="C3543" s="11" t="s">
        <v>26</v>
      </c>
      <c r="D3543" s="11" t="s">
        <v>27</v>
      </c>
      <c r="E3543" s="13" t="str">
        <f>_xlfn.XLOOKUP(B3543,Sheet1!A:A,Sheet1!B:B)</f>
        <v>DS ARROWORTHY REMBRANDT ANGLED CUT 3IN</v>
      </c>
      <c r="F3543" s="13" t="str">
        <f t="shared" si="269"/>
        <v>CROWN  - DS ARROWORTHY REMBRANDT ANGLED CUT 3IN</v>
      </c>
      <c r="G3543" s="13"/>
      <c r="H3543" s="91" t="s">
        <v>28</v>
      </c>
      <c r="I3543" s="11" t="s">
        <v>29</v>
      </c>
      <c r="J3543" s="11" t="s">
        <v>29</v>
      </c>
      <c r="K3543" s="11" t="s">
        <v>30</v>
      </c>
      <c r="M3543" s="11" t="s">
        <v>7062</v>
      </c>
      <c r="N3543" s="13">
        <v>3105</v>
      </c>
      <c r="O3543" s="15">
        <f>_xlfn.XLOOKUP(B3543,Sheet1!A:A,Sheet1!E:E)</f>
        <v>26.43</v>
      </c>
      <c r="P3543" s="26"/>
      <c r="Q3543" s="15">
        <f t="shared" si="271"/>
        <v>27.7515</v>
      </c>
      <c r="R3543" s="38">
        <f t="shared" si="268"/>
        <v>28.584045</v>
      </c>
      <c r="S3543" s="26">
        <v>0</v>
      </c>
      <c r="T3543" s="13" t="str">
        <f t="shared" si="270"/>
        <v>Up</v>
      </c>
    </row>
    <row r="3544" spans="1:20" s="14" customFormat="1" hidden="1" x14ac:dyDescent="0.3">
      <c r="A3544" s="11">
        <v>6054310</v>
      </c>
      <c r="B3544" s="11">
        <v>6054310</v>
      </c>
      <c r="C3544" s="11" t="s">
        <v>26</v>
      </c>
      <c r="D3544" s="11" t="s">
        <v>27</v>
      </c>
      <c r="E3544" s="13" t="str">
        <f>_xlfn.XLOOKUP(B3544,Sheet1!A:A,Sheet1!B:B)</f>
        <v>DS ARROWORTHY FINUL L ANGLED HANDL SET</v>
      </c>
      <c r="F3544" s="13" t="str">
        <f t="shared" si="269"/>
        <v>CROWN  - DS ARROWORTHY FINUL L ANGLED HANDL SET</v>
      </c>
      <c r="G3544" s="13"/>
      <c r="H3544" s="91" t="s">
        <v>28</v>
      </c>
      <c r="I3544" s="11" t="s">
        <v>29</v>
      </c>
      <c r="J3544" s="11" t="s">
        <v>29</v>
      </c>
      <c r="K3544" s="11" t="s">
        <v>30</v>
      </c>
      <c r="M3544" s="11" t="s">
        <v>7062</v>
      </c>
      <c r="N3544" s="13">
        <v>3105</v>
      </c>
      <c r="O3544" s="15">
        <f>_xlfn.XLOOKUP(B3544,Sheet1!A:A,Sheet1!E:E)</f>
        <v>48.99</v>
      </c>
      <c r="P3544" s="26"/>
      <c r="Q3544" s="15">
        <f t="shared" si="271"/>
        <v>51.439500000000002</v>
      </c>
      <c r="R3544" s="38">
        <f t="shared" si="268"/>
        <v>52.982685000000004</v>
      </c>
      <c r="S3544" s="26">
        <v>0</v>
      </c>
      <c r="T3544" s="13" t="str">
        <f t="shared" si="270"/>
        <v>Up</v>
      </c>
    </row>
    <row r="3545" spans="1:20" s="14" customFormat="1" hidden="1" x14ac:dyDescent="0.3">
      <c r="A3545" s="11">
        <v>6054311</v>
      </c>
      <c r="B3545" s="11">
        <v>6054311</v>
      </c>
      <c r="C3545" s="11" t="s">
        <v>26</v>
      </c>
      <c r="D3545" s="11" t="s">
        <v>27</v>
      </c>
      <c r="E3545" s="13" t="str">
        <f>_xlfn.XLOOKUP(B3545,Sheet1!A:A,Sheet1!B:B)</f>
        <v>DS ARROWORTHY REMBRANDT SASH SET</v>
      </c>
      <c r="F3545" s="13" t="str">
        <f t="shared" si="269"/>
        <v>CROWN  - DS ARROWORTHY REMBRANDT SASH SET</v>
      </c>
      <c r="G3545" s="13"/>
      <c r="H3545" s="91" t="s">
        <v>28</v>
      </c>
      <c r="I3545" s="11" t="s">
        <v>29</v>
      </c>
      <c r="J3545" s="11" t="s">
        <v>29</v>
      </c>
      <c r="K3545" s="11" t="s">
        <v>30</v>
      </c>
      <c r="M3545" s="11" t="s">
        <v>7062</v>
      </c>
      <c r="N3545" s="13">
        <v>3105</v>
      </c>
      <c r="O3545" s="15">
        <f>_xlfn.XLOOKUP(B3545,Sheet1!A:A,Sheet1!E:E)</f>
        <v>12.37</v>
      </c>
      <c r="P3545" s="26"/>
      <c r="Q3545" s="15">
        <f t="shared" si="271"/>
        <v>12.9885</v>
      </c>
      <c r="R3545" s="38">
        <f t="shared" si="268"/>
        <v>13.378155000000001</v>
      </c>
      <c r="S3545" s="26">
        <v>0</v>
      </c>
      <c r="T3545" s="13" t="str">
        <f t="shared" si="270"/>
        <v>Up</v>
      </c>
    </row>
    <row r="3546" spans="1:20" s="14" customFormat="1" hidden="1" x14ac:dyDescent="0.3">
      <c r="A3546" s="11">
        <v>6054312</v>
      </c>
      <c r="B3546" s="11">
        <v>6054312</v>
      </c>
      <c r="C3546" s="11" t="s">
        <v>26</v>
      </c>
      <c r="D3546" s="11" t="s">
        <v>27</v>
      </c>
      <c r="E3546" s="13" t="str">
        <f>_xlfn.XLOOKUP(B3546,Sheet1!A:A,Sheet1!B:B)</f>
        <v>DS PICASSO LONG HANDLE OVAL ANGLED 1.5IN</v>
      </c>
      <c r="F3546" s="13" t="str">
        <f t="shared" si="269"/>
        <v>CROWN  - DS PICASSO LONG HANDLE OVAL ANGLED 1.5IN</v>
      </c>
      <c r="G3546" s="13"/>
      <c r="H3546" s="91" t="s">
        <v>28</v>
      </c>
      <c r="I3546" s="11" t="s">
        <v>29</v>
      </c>
      <c r="J3546" s="11" t="s">
        <v>29</v>
      </c>
      <c r="K3546" s="11" t="s">
        <v>30</v>
      </c>
      <c r="M3546" s="11" t="s">
        <v>7062</v>
      </c>
      <c r="N3546" s="13">
        <v>3105</v>
      </c>
      <c r="O3546" s="15">
        <f>_xlfn.XLOOKUP(B3546,Sheet1!A:A,Sheet1!E:E)</f>
        <v>14.08</v>
      </c>
      <c r="P3546" s="26"/>
      <c r="Q3546" s="15">
        <f t="shared" si="271"/>
        <v>14.784000000000001</v>
      </c>
      <c r="R3546" s="38">
        <f t="shared" si="268"/>
        <v>15.227520000000002</v>
      </c>
      <c r="S3546" s="26">
        <v>0</v>
      </c>
      <c r="T3546" s="13" t="str">
        <f t="shared" si="270"/>
        <v>Up</v>
      </c>
    </row>
    <row r="3547" spans="1:20" s="14" customFormat="1" hidden="1" x14ac:dyDescent="0.3">
      <c r="A3547" s="11">
        <v>6054313</v>
      </c>
      <c r="B3547" s="11">
        <v>6054313</v>
      </c>
      <c r="C3547" s="11" t="s">
        <v>26</v>
      </c>
      <c r="D3547" s="11" t="s">
        <v>27</v>
      </c>
      <c r="E3547" s="13" t="str">
        <f>_xlfn.XLOOKUP(B3547,Sheet1!A:A,Sheet1!B:B)</f>
        <v>DS PICASSO LONG HANDLE OVAL ANGLED 2IN</v>
      </c>
      <c r="F3547" s="13" t="str">
        <f t="shared" si="269"/>
        <v>CROWN  - DS PICASSO LONG HANDLE OVAL ANGLED 2IN</v>
      </c>
      <c r="G3547" s="13"/>
      <c r="H3547" s="91" t="s">
        <v>28</v>
      </c>
      <c r="I3547" s="11" t="s">
        <v>29</v>
      </c>
      <c r="J3547" s="11" t="s">
        <v>29</v>
      </c>
      <c r="K3547" s="11" t="s">
        <v>30</v>
      </c>
      <c r="M3547" s="11" t="s">
        <v>7062</v>
      </c>
      <c r="N3547" s="13">
        <v>3105</v>
      </c>
      <c r="O3547" s="15">
        <f>_xlfn.XLOOKUP(B3547,Sheet1!A:A,Sheet1!E:E)</f>
        <v>17.61</v>
      </c>
      <c r="P3547" s="26"/>
      <c r="Q3547" s="15">
        <f t="shared" si="271"/>
        <v>18.490500000000001</v>
      </c>
      <c r="R3547" s="38">
        <f t="shared" si="268"/>
        <v>19.045215000000002</v>
      </c>
      <c r="S3547" s="26">
        <v>0</v>
      </c>
      <c r="T3547" s="13" t="str">
        <f t="shared" si="270"/>
        <v>Up</v>
      </c>
    </row>
    <row r="3548" spans="1:20" s="14" customFormat="1" hidden="1" x14ac:dyDescent="0.3">
      <c r="A3548" s="11">
        <v>6054314</v>
      </c>
      <c r="B3548" s="11">
        <v>6054314</v>
      </c>
      <c r="C3548" s="11" t="s">
        <v>26</v>
      </c>
      <c r="D3548" s="11" t="s">
        <v>27</v>
      </c>
      <c r="E3548" s="13" t="str">
        <f>_xlfn.XLOOKUP(B3548,Sheet1!A:A,Sheet1!B:B)</f>
        <v>DS PICASSO LONG HANDLE OVAL ANGLED 3IN</v>
      </c>
      <c r="F3548" s="13" t="str">
        <f t="shared" si="269"/>
        <v>CROWN  - DS PICASSO LONG HANDLE OVAL ANGLED 3IN</v>
      </c>
      <c r="G3548" s="13"/>
      <c r="H3548" s="91" t="s">
        <v>28</v>
      </c>
      <c r="I3548" s="11" t="s">
        <v>29</v>
      </c>
      <c r="J3548" s="11" t="s">
        <v>29</v>
      </c>
      <c r="K3548" s="11" t="s">
        <v>30</v>
      </c>
      <c r="M3548" s="11" t="s">
        <v>7062</v>
      </c>
      <c r="N3548" s="13">
        <v>3105</v>
      </c>
      <c r="O3548" s="15">
        <f>_xlfn.XLOOKUP(B3548,Sheet1!A:A,Sheet1!E:E)</f>
        <v>26.43</v>
      </c>
      <c r="P3548" s="26"/>
      <c r="Q3548" s="15">
        <f t="shared" si="271"/>
        <v>27.7515</v>
      </c>
      <c r="R3548" s="38">
        <f t="shared" si="268"/>
        <v>28.584045</v>
      </c>
      <c r="S3548" s="26">
        <v>0</v>
      </c>
      <c r="T3548" s="13" t="str">
        <f t="shared" si="270"/>
        <v>Up</v>
      </c>
    </row>
    <row r="3549" spans="1:20" s="14" customFormat="1" hidden="1" x14ac:dyDescent="0.3">
      <c r="A3549" s="11">
        <v>6049950</v>
      </c>
      <c r="B3549" s="11">
        <v>6049950</v>
      </c>
      <c r="C3549" s="11" t="s">
        <v>26</v>
      </c>
      <c r="D3549" s="11" t="s">
        <v>27</v>
      </c>
      <c r="E3549" s="13" t="str">
        <f>_xlfn.XLOOKUP(B3549,Sheet1!A:A,Sheet1!B:B)</f>
        <v>DS INDASA TACK CLOTHS              15PK</v>
      </c>
      <c r="F3549" s="13" t="str">
        <f t="shared" si="269"/>
        <v>CROWN  - DS INDASA TACK CLOTHS              15PK</v>
      </c>
      <c r="G3549" s="13"/>
      <c r="H3549" s="91" t="s">
        <v>28</v>
      </c>
      <c r="I3549" s="11" t="s">
        <v>29</v>
      </c>
      <c r="J3549" s="11" t="s">
        <v>29</v>
      </c>
      <c r="K3549" s="11" t="s">
        <v>30</v>
      </c>
      <c r="M3549" s="11" t="s">
        <v>7062</v>
      </c>
      <c r="N3549" s="13">
        <v>3105</v>
      </c>
      <c r="O3549" s="15">
        <f>_xlfn.XLOOKUP(B3549,Sheet1!A:A,Sheet1!E:E)</f>
        <v>7</v>
      </c>
      <c r="P3549" s="26"/>
      <c r="Q3549" s="15">
        <f t="shared" si="271"/>
        <v>7.3500000000000005</v>
      </c>
      <c r="R3549" s="38">
        <f t="shared" si="268"/>
        <v>7.5705000000000009</v>
      </c>
      <c r="S3549" s="26">
        <v>0</v>
      </c>
      <c r="T3549" s="13" t="str">
        <f t="shared" si="270"/>
        <v>Up</v>
      </c>
    </row>
    <row r="3550" spans="1:20" s="14" customFormat="1" hidden="1" x14ac:dyDescent="0.3">
      <c r="A3550" s="11">
        <v>6053585</v>
      </c>
      <c r="B3550" s="11">
        <v>6053585</v>
      </c>
      <c r="C3550" s="11" t="s">
        <v>26</v>
      </c>
      <c r="D3550" s="11" t="s">
        <v>27</v>
      </c>
      <c r="E3550" s="13" t="str">
        <f>_xlfn.XLOOKUP(B3550,Sheet1!A:A,Sheet1!B:B)</f>
        <v>DS BIG WIPES HAND CREAM            100ML</v>
      </c>
      <c r="F3550" s="13" t="str">
        <f t="shared" si="269"/>
        <v>CROWN  - DS BIG WIPES HAND CREAM            100ML</v>
      </c>
      <c r="G3550" s="13"/>
      <c r="H3550" s="91" t="s">
        <v>28</v>
      </c>
      <c r="I3550" s="11" t="s">
        <v>29</v>
      </c>
      <c r="J3550" s="11" t="s">
        <v>29</v>
      </c>
      <c r="K3550" s="11" t="s">
        <v>30</v>
      </c>
      <c r="M3550" s="11" t="s">
        <v>7062</v>
      </c>
      <c r="N3550" s="13">
        <v>3105</v>
      </c>
      <c r="O3550" s="15">
        <f>_xlfn.XLOOKUP(B3550,Sheet1!A:A,Sheet1!E:E)</f>
        <v>10.56</v>
      </c>
      <c r="P3550" s="26">
        <f>_xlfn.XLOOKUP(A3550,Sheet2!F:F,Sheet2!H:H)</f>
        <v>0</v>
      </c>
      <c r="Q3550" s="15">
        <f t="shared" si="271"/>
        <v>11.088000000000001</v>
      </c>
      <c r="R3550" s="38">
        <f t="shared" si="268"/>
        <v>11.420640000000001</v>
      </c>
      <c r="S3550" s="26">
        <v>0</v>
      </c>
      <c r="T3550" s="13" t="str">
        <f t="shared" si="270"/>
        <v>Up</v>
      </c>
    </row>
    <row r="3551" spans="1:20" s="14" customFormat="1" hidden="1" x14ac:dyDescent="0.3">
      <c r="A3551" s="11">
        <v>6053586</v>
      </c>
      <c r="B3551" s="11">
        <v>6053586</v>
      </c>
      <c r="C3551" s="11" t="s">
        <v>26</v>
      </c>
      <c r="D3551" s="11" t="s">
        <v>27</v>
      </c>
      <c r="E3551" s="13" t="str">
        <f>_xlfn.XLOOKUP(B3551,Sheet1!A:A,Sheet1!B:B)</f>
        <v>DS BIG WIPES THE CAGE</v>
      </c>
      <c r="F3551" s="13" t="str">
        <f t="shared" si="269"/>
        <v>CROWN  - DS BIG WIPES THE CAGE</v>
      </c>
      <c r="G3551" s="13"/>
      <c r="H3551" s="91" t="s">
        <v>28</v>
      </c>
      <c r="I3551" s="11" t="s">
        <v>29</v>
      </c>
      <c r="J3551" s="11" t="s">
        <v>29</v>
      </c>
      <c r="K3551" s="11" t="s">
        <v>30</v>
      </c>
      <c r="M3551" s="11" t="s">
        <v>7062</v>
      </c>
      <c r="N3551" s="13">
        <v>3105</v>
      </c>
      <c r="O3551" s="15">
        <f>_xlfn.XLOOKUP(B3551,Sheet1!A:A,Sheet1!E:E)</f>
        <v>12.39</v>
      </c>
      <c r="P3551" s="26"/>
      <c r="Q3551" s="15">
        <f t="shared" si="271"/>
        <v>13.009500000000001</v>
      </c>
      <c r="R3551" s="38">
        <f t="shared" si="268"/>
        <v>13.399785000000001</v>
      </c>
      <c r="S3551" s="26">
        <v>0</v>
      </c>
      <c r="T3551" s="13" t="str">
        <f t="shared" si="270"/>
        <v>Up</v>
      </c>
    </row>
    <row r="3552" spans="1:20" s="14" customFormat="1" hidden="1" x14ac:dyDescent="0.3">
      <c r="A3552" s="11">
        <v>6054625</v>
      </c>
      <c r="B3552" s="11">
        <v>6054625</v>
      </c>
      <c r="C3552" s="11" t="s">
        <v>26</v>
      </c>
      <c r="D3552" s="11" t="s">
        <v>27</v>
      </c>
      <c r="E3552" s="13" t="str">
        <f>_xlfn.XLOOKUP(B3552,Sheet1!A:A,Sheet1!B:B)</f>
        <v>DS OWATROL E-B                     10L</v>
      </c>
      <c r="F3552" s="13" t="str">
        <f t="shared" si="269"/>
        <v>CROWN  - DS OWATROL E-B                     10L</v>
      </c>
      <c r="G3552" s="13"/>
      <c r="H3552" s="91" t="s">
        <v>28</v>
      </c>
      <c r="I3552" s="11" t="s">
        <v>29</v>
      </c>
      <c r="J3552" s="11" t="s">
        <v>29</v>
      </c>
      <c r="K3552" s="11" t="s">
        <v>30</v>
      </c>
      <c r="M3552" s="11" t="s">
        <v>7062</v>
      </c>
      <c r="N3552" s="13">
        <v>3105</v>
      </c>
      <c r="O3552" s="15">
        <f>_xlfn.XLOOKUP(B3552,Sheet1!A:A,Sheet1!E:E)</f>
        <v>419.41</v>
      </c>
      <c r="P3552" s="26"/>
      <c r="Q3552" s="15">
        <f t="shared" si="271"/>
        <v>440.38050000000004</v>
      </c>
      <c r="R3552" s="38">
        <f t="shared" si="268"/>
        <v>453.59191500000003</v>
      </c>
      <c r="S3552" s="26">
        <v>0</v>
      </c>
      <c r="T3552" s="13" t="str">
        <f t="shared" si="270"/>
        <v>Up</v>
      </c>
    </row>
    <row r="3553" spans="1:20" s="14" customFormat="1" hidden="1" x14ac:dyDescent="0.3">
      <c r="A3553" s="11">
        <v>6056239</v>
      </c>
      <c r="B3553" s="11">
        <v>6056239</v>
      </c>
      <c r="C3553" s="11" t="s">
        <v>26</v>
      </c>
      <c r="D3553" s="11" t="s">
        <v>27</v>
      </c>
      <c r="E3553" s="13" t="str">
        <f>_xlfn.XLOOKUP(B3553,Sheet1!A:A,Sheet1!B:B)</f>
        <v>DS HIPPO HEAVY DUTY TRADE WIPES    40PK</v>
      </c>
      <c r="F3553" s="13" t="str">
        <f t="shared" si="269"/>
        <v>CROWN  - DS HIPPO HEAVY DUTY TRADE WIPES    40PK</v>
      </c>
      <c r="G3553" s="13"/>
      <c r="H3553" s="91" t="s">
        <v>28</v>
      </c>
      <c r="I3553" s="11" t="s">
        <v>29</v>
      </c>
      <c r="J3553" s="11" t="s">
        <v>29</v>
      </c>
      <c r="K3553" s="11" t="s">
        <v>30</v>
      </c>
      <c r="M3553" s="11" t="s">
        <v>7062</v>
      </c>
      <c r="N3553" s="13">
        <v>3105</v>
      </c>
      <c r="O3553" s="15">
        <f>_xlfn.XLOOKUP(B3553,Sheet1!A:A,Sheet1!E:E)</f>
        <v>4</v>
      </c>
      <c r="P3553" s="26"/>
      <c r="Q3553" s="15">
        <f t="shared" si="271"/>
        <v>4.2</v>
      </c>
      <c r="R3553" s="38">
        <f t="shared" si="268"/>
        <v>4.3260000000000005</v>
      </c>
      <c r="S3553" s="26">
        <v>0</v>
      </c>
      <c r="T3553" s="13" t="str">
        <f t="shared" si="270"/>
        <v>Up</v>
      </c>
    </row>
    <row r="3554" spans="1:20" s="14" customFormat="1" hidden="1" x14ac:dyDescent="0.3">
      <c r="A3554" s="11">
        <v>6060496</v>
      </c>
      <c r="B3554" s="11">
        <v>6060496</v>
      </c>
      <c r="C3554" s="11" t="s">
        <v>26</v>
      </c>
      <c r="D3554" s="11" t="s">
        <v>27</v>
      </c>
      <c r="E3554" s="13" t="str">
        <f>_xlfn.XLOOKUP(B3554,Sheet1!A:A,Sheet1!B:B)</f>
        <v>DS PETERSONS PREDATOR DUSTSHEET   12X9FT</v>
      </c>
      <c r="F3554" s="13" t="str">
        <f t="shared" si="269"/>
        <v>CROWN  - DS PETERSONS PREDATOR DUSTSHEET   12X9FT</v>
      </c>
      <c r="G3554" s="13"/>
      <c r="H3554" s="91" t="s">
        <v>28</v>
      </c>
      <c r="I3554" s="11" t="s">
        <v>29</v>
      </c>
      <c r="J3554" s="11" t="s">
        <v>29</v>
      </c>
      <c r="K3554" s="11" t="s">
        <v>30</v>
      </c>
      <c r="M3554" s="11" t="s">
        <v>7062</v>
      </c>
      <c r="N3554" s="13">
        <v>3105</v>
      </c>
      <c r="O3554" s="15">
        <f>_xlfn.XLOOKUP(B3554,Sheet1!A:A,Sheet1!E:E)</f>
        <v>12.29</v>
      </c>
      <c r="P3554" s="26"/>
      <c r="Q3554" s="29">
        <f t="shared" si="271"/>
        <v>12.904500000000001</v>
      </c>
      <c r="R3554" s="38">
        <f t="shared" si="268"/>
        <v>13.291635000000001</v>
      </c>
      <c r="S3554" s="26">
        <v>0</v>
      </c>
      <c r="T3554" s="13" t="str">
        <f t="shared" si="270"/>
        <v>Up</v>
      </c>
    </row>
    <row r="3555" spans="1:20" s="14" customFormat="1" hidden="1" x14ac:dyDescent="0.3">
      <c r="A3555" s="11">
        <v>6060497</v>
      </c>
      <c r="B3555" s="11">
        <v>6060497</v>
      </c>
      <c r="C3555" s="11" t="s">
        <v>26</v>
      </c>
      <c r="D3555" s="11" t="s">
        <v>27</v>
      </c>
      <c r="E3555" s="13" t="str">
        <f>_xlfn.XLOOKUP(B3555,Sheet1!A:A,Sheet1!B:B)</f>
        <v>DS PETERSONS PRED COTT DUST SHEET 12X9FT</v>
      </c>
      <c r="F3555" s="13" t="str">
        <f t="shared" si="269"/>
        <v>CROWN  - DS PETERSONS PRED COTT DUST SHEET 12X9FT</v>
      </c>
      <c r="G3555" s="13"/>
      <c r="H3555" s="91" t="s">
        <v>28</v>
      </c>
      <c r="I3555" s="11" t="s">
        <v>29</v>
      </c>
      <c r="J3555" s="11" t="s">
        <v>29</v>
      </c>
      <c r="K3555" s="11" t="s">
        <v>30</v>
      </c>
      <c r="M3555" s="11" t="s">
        <v>7062</v>
      </c>
      <c r="N3555" s="13">
        <v>3105</v>
      </c>
      <c r="O3555" s="15">
        <f>_xlfn.XLOOKUP(B3555,Sheet1!A:A,Sheet1!E:E)</f>
        <v>12.29</v>
      </c>
      <c r="P3555" s="26"/>
      <c r="Q3555" s="29">
        <f t="shared" si="271"/>
        <v>12.904500000000001</v>
      </c>
      <c r="R3555" s="38">
        <f t="shared" si="268"/>
        <v>13.291635000000001</v>
      </c>
      <c r="S3555" s="26">
        <v>0</v>
      </c>
      <c r="T3555" s="13" t="str">
        <f t="shared" si="270"/>
        <v>Up</v>
      </c>
    </row>
    <row r="3556" spans="1:20" s="14" customFormat="1" hidden="1" x14ac:dyDescent="0.3">
      <c r="A3556" s="11">
        <v>6060498</v>
      </c>
      <c r="B3556" s="11">
        <v>6060498</v>
      </c>
      <c r="C3556" s="11" t="s">
        <v>26</v>
      </c>
      <c r="D3556" s="11" t="s">
        <v>27</v>
      </c>
      <c r="E3556" s="13" t="str">
        <f>_xlfn.XLOOKUP(B3556,Sheet1!A:A,Sheet1!B:B)</f>
        <v>DS PETERSONS PARA COTT DUST SHEET 12X9FT</v>
      </c>
      <c r="F3556" s="13" t="str">
        <f t="shared" si="269"/>
        <v>CROWN  - DS PETERSONS PARA COTT DUST SHEET 12X9FT</v>
      </c>
      <c r="G3556" s="13"/>
      <c r="H3556" s="91" t="s">
        <v>28</v>
      </c>
      <c r="I3556" s="11" t="s">
        <v>29</v>
      </c>
      <c r="J3556" s="11" t="s">
        <v>29</v>
      </c>
      <c r="K3556" s="11" t="s">
        <v>30</v>
      </c>
      <c r="M3556" s="11" t="s">
        <v>7062</v>
      </c>
      <c r="N3556" s="13">
        <v>3105</v>
      </c>
      <c r="O3556" s="15">
        <f>_xlfn.XLOOKUP(B3556,Sheet1!A:A,Sheet1!E:E)</f>
        <v>9.2200000000000006</v>
      </c>
      <c r="P3556" s="26"/>
      <c r="Q3556" s="29">
        <f t="shared" si="271"/>
        <v>9.6810000000000009</v>
      </c>
      <c r="R3556" s="38">
        <f t="shared" si="268"/>
        <v>9.9714300000000016</v>
      </c>
      <c r="S3556" s="26">
        <v>0</v>
      </c>
      <c r="T3556" s="13" t="str">
        <f t="shared" si="270"/>
        <v>Up</v>
      </c>
    </row>
    <row r="3557" spans="1:20" s="14" customFormat="1" hidden="1" x14ac:dyDescent="0.3">
      <c r="A3557" s="11">
        <v>6060499</v>
      </c>
      <c r="B3557" s="11">
        <v>6060499</v>
      </c>
      <c r="C3557" s="11" t="s">
        <v>26</v>
      </c>
      <c r="D3557" s="11" t="s">
        <v>27</v>
      </c>
      <c r="E3557" s="13" t="str">
        <f>_xlfn.XLOOKUP(B3557,Sheet1!A:A,Sheet1!B:B)</f>
        <v>DS PETERSONS PARA COT DUSTSHT 12X9FT 2PK</v>
      </c>
      <c r="F3557" s="13" t="str">
        <f t="shared" si="269"/>
        <v>CROWN  - DS PETERSONS PARA COT DUSTSHT 12X9FT 2PK</v>
      </c>
      <c r="G3557" s="13"/>
      <c r="H3557" s="91" t="s">
        <v>28</v>
      </c>
      <c r="I3557" s="11" t="s">
        <v>29</v>
      </c>
      <c r="J3557" s="11" t="s">
        <v>29</v>
      </c>
      <c r="K3557" s="11" t="s">
        <v>30</v>
      </c>
      <c r="M3557" s="11" t="s">
        <v>7062</v>
      </c>
      <c r="N3557" s="13">
        <v>3105</v>
      </c>
      <c r="O3557" s="15">
        <f>_xlfn.XLOOKUP(B3557,Sheet1!A:A,Sheet1!E:E)</f>
        <v>18.43</v>
      </c>
      <c r="P3557" s="26"/>
      <c r="Q3557" s="29">
        <f t="shared" si="271"/>
        <v>19.351500000000001</v>
      </c>
      <c r="R3557" s="38">
        <f t="shared" si="268"/>
        <v>19.932045000000002</v>
      </c>
      <c r="S3557" s="26">
        <v>0</v>
      </c>
      <c r="T3557" s="13" t="str">
        <f t="shared" si="270"/>
        <v>Up</v>
      </c>
    </row>
    <row r="3558" spans="1:20" s="14" customFormat="1" hidden="1" x14ac:dyDescent="0.3">
      <c r="A3558" s="11">
        <v>6060500</v>
      </c>
      <c r="B3558" s="11">
        <v>6060500</v>
      </c>
      <c r="C3558" s="11" t="s">
        <v>26</v>
      </c>
      <c r="D3558" s="11" t="s">
        <v>27</v>
      </c>
      <c r="E3558" s="13" t="str">
        <f>_xlfn.XLOOKUP(B3558,Sheet1!A:A,Sheet1!B:B)</f>
        <v>DS PETERSONS PARA COT DUST SHEET 12X12FT</v>
      </c>
      <c r="F3558" s="13" t="str">
        <f t="shared" si="269"/>
        <v>CROWN  - DS PETERSONS PARA COT DUST SHEET 12X12FT</v>
      </c>
      <c r="G3558" s="13"/>
      <c r="H3558" s="91" t="s">
        <v>28</v>
      </c>
      <c r="I3558" s="11" t="s">
        <v>29</v>
      </c>
      <c r="J3558" s="11" t="s">
        <v>29</v>
      </c>
      <c r="K3558" s="11" t="s">
        <v>30</v>
      </c>
      <c r="M3558" s="11" t="s">
        <v>7062</v>
      </c>
      <c r="N3558" s="13">
        <v>3105</v>
      </c>
      <c r="O3558" s="15">
        <f>_xlfn.XLOOKUP(B3558,Sheet1!A:A,Sheet1!E:E)</f>
        <v>12.29</v>
      </c>
      <c r="P3558" s="26"/>
      <c r="Q3558" s="29">
        <f t="shared" si="271"/>
        <v>12.904500000000001</v>
      </c>
      <c r="R3558" s="38">
        <f t="shared" si="268"/>
        <v>13.291635000000001</v>
      </c>
      <c r="S3558" s="26">
        <v>0</v>
      </c>
      <c r="T3558" s="13" t="str">
        <f t="shared" si="270"/>
        <v>Up</v>
      </c>
    </row>
    <row r="3559" spans="1:20" s="14" customFormat="1" hidden="1" x14ac:dyDescent="0.3">
      <c r="A3559" s="11">
        <v>6060501</v>
      </c>
      <c r="B3559" s="11">
        <v>6060501</v>
      </c>
      <c r="C3559" s="11" t="s">
        <v>26</v>
      </c>
      <c r="D3559" s="11" t="s">
        <v>27</v>
      </c>
      <c r="E3559" s="13" t="str">
        <f>_xlfn.XLOOKUP(B3559,Sheet1!A:A,Sheet1!B:B)</f>
        <v>DS PETERSONS PARA COT DUST SHEET 24X3FT</v>
      </c>
      <c r="F3559" s="13" t="str">
        <f t="shared" si="269"/>
        <v>CROWN  - DS PETERSONS PARA COT DUST SHEET 24X3FT</v>
      </c>
      <c r="G3559" s="13"/>
      <c r="H3559" s="91" t="s">
        <v>28</v>
      </c>
      <c r="I3559" s="11" t="s">
        <v>29</v>
      </c>
      <c r="J3559" s="11" t="s">
        <v>29</v>
      </c>
      <c r="K3559" s="11" t="s">
        <v>30</v>
      </c>
      <c r="M3559" s="11" t="s">
        <v>7062</v>
      </c>
      <c r="N3559" s="13">
        <v>3105</v>
      </c>
      <c r="O3559" s="15">
        <f>_xlfn.XLOOKUP(B3559,Sheet1!A:A,Sheet1!E:E)</f>
        <v>7.98</v>
      </c>
      <c r="P3559" s="26"/>
      <c r="Q3559" s="29">
        <f t="shared" si="271"/>
        <v>8.3790000000000013</v>
      </c>
      <c r="R3559" s="38">
        <f t="shared" si="268"/>
        <v>8.630370000000001</v>
      </c>
      <c r="S3559" s="26">
        <v>0</v>
      </c>
      <c r="T3559" s="13" t="str">
        <f t="shared" si="270"/>
        <v>Up</v>
      </c>
    </row>
    <row r="3560" spans="1:20" s="14" customFormat="1" hidden="1" x14ac:dyDescent="0.3">
      <c r="A3560" s="11">
        <v>6060502</v>
      </c>
      <c r="B3560" s="11">
        <v>6060502</v>
      </c>
      <c r="C3560" s="11" t="s">
        <v>26</v>
      </c>
      <c r="D3560" s="11" t="s">
        <v>27</v>
      </c>
      <c r="E3560" s="13" t="str">
        <f>_xlfn.XLOOKUP(B3560,Sheet1!A:A,Sheet1!B:B)</f>
        <v>DS PETERSONS PREM CANVAS DUSTSHT 12X12FT</v>
      </c>
      <c r="F3560" s="13" t="str">
        <f t="shared" si="269"/>
        <v>CROWN  - DS PETERSONS PREM CANVAS DUSTSHT 12X12FT</v>
      </c>
      <c r="G3560" s="13"/>
      <c r="H3560" s="91" t="s">
        <v>28</v>
      </c>
      <c r="I3560" s="11" t="s">
        <v>29</v>
      </c>
      <c r="J3560" s="11" t="s">
        <v>29</v>
      </c>
      <c r="K3560" s="11" t="s">
        <v>30</v>
      </c>
      <c r="M3560" s="11" t="s">
        <v>7062</v>
      </c>
      <c r="N3560" s="13">
        <v>3105</v>
      </c>
      <c r="O3560" s="15">
        <f>_xlfn.XLOOKUP(B3560,Sheet1!A:A,Sheet1!E:E)</f>
        <v>24.57</v>
      </c>
      <c r="P3560" s="26"/>
      <c r="Q3560" s="29">
        <f t="shared" si="271"/>
        <v>25.798500000000001</v>
      </c>
      <c r="R3560" s="38">
        <f t="shared" ref="R3560:R3623" si="272">Q3560*1.03</f>
        <v>26.572455000000001</v>
      </c>
      <c r="S3560" s="26">
        <v>0</v>
      </c>
      <c r="T3560" s="13" t="str">
        <f t="shared" si="270"/>
        <v>Up</v>
      </c>
    </row>
    <row r="3561" spans="1:20" s="14" customFormat="1" hidden="1" x14ac:dyDescent="0.3">
      <c r="A3561" s="11">
        <v>6060591</v>
      </c>
      <c r="B3561" s="11">
        <v>6060591</v>
      </c>
      <c r="C3561" s="11" t="s">
        <v>26</v>
      </c>
      <c r="D3561" s="11" t="s">
        <v>27</v>
      </c>
      <c r="E3561" s="13" t="str">
        <f>_xlfn.XLOOKUP(B3561,Sheet1!A:A,Sheet1!B:B)</f>
        <v>DS GARDAG SOFT PVC BROOM ASSEMBLED 11IN</v>
      </c>
      <c r="F3561" s="13" t="str">
        <f t="shared" si="269"/>
        <v>CROWN  - DS GARDAG SOFT PVC BROOM ASSEMBLED 11IN</v>
      </c>
      <c r="G3561" s="13"/>
      <c r="H3561" s="91" t="s">
        <v>28</v>
      </c>
      <c r="I3561" s="11" t="s">
        <v>29</v>
      </c>
      <c r="J3561" s="11" t="s">
        <v>29</v>
      </c>
      <c r="K3561" s="11" t="s">
        <v>30</v>
      </c>
      <c r="M3561" s="11" t="s">
        <v>7062</v>
      </c>
      <c r="N3561" s="13">
        <v>3105</v>
      </c>
      <c r="O3561" s="15">
        <f>_xlfn.XLOOKUP(B3561,Sheet1!A:A,Sheet1!E:E)</f>
        <v>6.44</v>
      </c>
      <c r="P3561" s="26"/>
      <c r="Q3561" s="15">
        <f t="shared" si="271"/>
        <v>6.7620000000000005</v>
      </c>
      <c r="R3561" s="38">
        <f t="shared" si="272"/>
        <v>6.9648600000000007</v>
      </c>
      <c r="S3561" s="26">
        <v>0</v>
      </c>
      <c r="T3561" s="13" t="str">
        <f t="shared" si="270"/>
        <v>Up</v>
      </c>
    </row>
    <row r="3562" spans="1:20" s="14" customFormat="1" hidden="1" x14ac:dyDescent="0.3">
      <c r="A3562" s="11">
        <v>6060592</v>
      </c>
      <c r="B3562" s="11">
        <v>6060592</v>
      </c>
      <c r="C3562" s="11" t="s">
        <v>26</v>
      </c>
      <c r="D3562" s="11" t="s">
        <v>27</v>
      </c>
      <c r="E3562" s="13" t="str">
        <f>_xlfn.XLOOKUP(B3562,Sheet1!A:A,Sheet1!B:B)</f>
        <v>DS GARDAG NYLON YARD BROOM ASSEMBL 13IN</v>
      </c>
      <c r="F3562" s="13" t="str">
        <f t="shared" si="269"/>
        <v>CROWN  - DS GARDAG NYLON YARD BROOM ASSEMBL 13IN</v>
      </c>
      <c r="G3562" s="13"/>
      <c r="H3562" s="91" t="s">
        <v>28</v>
      </c>
      <c r="I3562" s="11" t="s">
        <v>29</v>
      </c>
      <c r="J3562" s="11" t="s">
        <v>29</v>
      </c>
      <c r="K3562" s="11" t="s">
        <v>30</v>
      </c>
      <c r="M3562" s="11" t="s">
        <v>7062</v>
      </c>
      <c r="N3562" s="13">
        <v>3105</v>
      </c>
      <c r="O3562" s="15">
        <f>_xlfn.XLOOKUP(B3562,Sheet1!A:A,Sheet1!E:E)</f>
        <v>14.29</v>
      </c>
      <c r="P3562" s="26"/>
      <c r="Q3562" s="15">
        <f t="shared" si="271"/>
        <v>15.0045</v>
      </c>
      <c r="R3562" s="38">
        <f t="shared" si="272"/>
        <v>15.454635000000001</v>
      </c>
      <c r="S3562" s="26">
        <v>0</v>
      </c>
      <c r="T3562" s="13" t="str">
        <f t="shared" si="270"/>
        <v>Up</v>
      </c>
    </row>
    <row r="3563" spans="1:20" s="14" customFormat="1" hidden="1" x14ac:dyDescent="0.3">
      <c r="A3563" s="11">
        <v>6060593</v>
      </c>
      <c r="B3563" s="11">
        <v>6060593</v>
      </c>
      <c r="C3563" s="11" t="s">
        <v>26</v>
      </c>
      <c r="D3563" s="11" t="s">
        <v>27</v>
      </c>
      <c r="E3563" s="13" t="str">
        <f>_xlfn.XLOOKUP(B3563,Sheet1!A:A,Sheet1!B:B)</f>
        <v>DS GARDAG BASSINE BROOM            11IN</v>
      </c>
      <c r="F3563" s="13" t="str">
        <f t="shared" si="269"/>
        <v>CROWN  - DS GARDAG BASSINE BROOM            11IN</v>
      </c>
      <c r="G3563" s="13"/>
      <c r="H3563" s="91" t="s">
        <v>28</v>
      </c>
      <c r="I3563" s="11" t="s">
        <v>29</v>
      </c>
      <c r="J3563" s="11" t="s">
        <v>29</v>
      </c>
      <c r="K3563" s="11" t="s">
        <v>30</v>
      </c>
      <c r="M3563" s="11" t="s">
        <v>7062</v>
      </c>
      <c r="N3563" s="13">
        <v>3105</v>
      </c>
      <c r="O3563" s="15">
        <f>_xlfn.XLOOKUP(B3563,Sheet1!A:A,Sheet1!E:E)</f>
        <v>5.72</v>
      </c>
      <c r="P3563" s="26"/>
      <c r="Q3563" s="15">
        <f t="shared" si="271"/>
        <v>6.0060000000000002</v>
      </c>
      <c r="R3563" s="38">
        <f t="shared" si="272"/>
        <v>6.1861800000000002</v>
      </c>
      <c r="S3563" s="26">
        <v>0</v>
      </c>
      <c r="T3563" s="13" t="str">
        <f t="shared" si="270"/>
        <v>Up</v>
      </c>
    </row>
    <row r="3564" spans="1:20" s="14" customFormat="1" hidden="1" x14ac:dyDescent="0.3">
      <c r="A3564" s="11">
        <v>6060594</v>
      </c>
      <c r="B3564" s="11">
        <v>6060594</v>
      </c>
      <c r="C3564" s="11" t="s">
        <v>26</v>
      </c>
      <c r="D3564" s="11" t="s">
        <v>27</v>
      </c>
      <c r="E3564" s="13" t="str">
        <f>_xlfn.XLOOKUP(B3564,Sheet1!A:A,Sheet1!B:B)</f>
        <v>DS GARDAG COCO PLATFORM BROOM      18IN</v>
      </c>
      <c r="F3564" s="13" t="str">
        <f t="shared" si="269"/>
        <v>CROWN  - DS GARDAG COCO PLATFORM BROOM      18IN</v>
      </c>
      <c r="G3564" s="13"/>
      <c r="H3564" s="91" t="s">
        <v>28</v>
      </c>
      <c r="I3564" s="11" t="s">
        <v>29</v>
      </c>
      <c r="J3564" s="11" t="s">
        <v>29</v>
      </c>
      <c r="K3564" s="11" t="s">
        <v>30</v>
      </c>
      <c r="M3564" s="11" t="s">
        <v>7062</v>
      </c>
      <c r="N3564" s="13">
        <v>3105</v>
      </c>
      <c r="O3564" s="15">
        <f>_xlfn.XLOOKUP(B3564,Sheet1!A:A,Sheet1!E:E)</f>
        <v>14.29</v>
      </c>
      <c r="P3564" s="26"/>
      <c r="Q3564" s="15">
        <f t="shared" si="271"/>
        <v>15.0045</v>
      </c>
      <c r="R3564" s="38">
        <f t="shared" si="272"/>
        <v>15.454635000000001</v>
      </c>
      <c r="S3564" s="26">
        <v>0</v>
      </c>
      <c r="T3564" s="13" t="str">
        <f t="shared" si="270"/>
        <v>Up</v>
      </c>
    </row>
    <row r="3565" spans="1:20" s="14" customFormat="1" hidden="1" x14ac:dyDescent="0.3">
      <c r="A3565" s="11">
        <v>6060595</v>
      </c>
      <c r="B3565" s="11">
        <v>6060595</v>
      </c>
      <c r="C3565" s="11" t="s">
        <v>26</v>
      </c>
      <c r="D3565" s="11" t="s">
        <v>27</v>
      </c>
      <c r="E3565" s="13" t="str">
        <f>_xlfn.XLOOKUP(B3565,Sheet1!A:A,Sheet1!B:B)</f>
        <v>DS SQUEAKY CLEAN HD CLEANING CLOTH 3PK</v>
      </c>
      <c r="F3565" s="13" t="str">
        <f t="shared" si="269"/>
        <v>CROWN  - DS SQUEAKY CLEAN HD CLEANING CLOTH 3PK</v>
      </c>
      <c r="G3565" s="13"/>
      <c r="H3565" s="91" t="s">
        <v>28</v>
      </c>
      <c r="I3565" s="11" t="s">
        <v>29</v>
      </c>
      <c r="J3565" s="11" t="s">
        <v>29</v>
      </c>
      <c r="K3565" s="11" t="s">
        <v>30</v>
      </c>
      <c r="M3565" s="11" t="s">
        <v>7062</v>
      </c>
      <c r="N3565" s="13">
        <v>3105</v>
      </c>
      <c r="O3565" s="15">
        <f>_xlfn.XLOOKUP(B3565,Sheet1!A:A,Sheet1!E:E)</f>
        <v>2.15</v>
      </c>
      <c r="P3565" s="26"/>
      <c r="Q3565" s="15">
        <f t="shared" si="271"/>
        <v>2.2574999999999998</v>
      </c>
      <c r="R3565" s="38">
        <f t="shared" si="272"/>
        <v>2.3252250000000001</v>
      </c>
      <c r="S3565" s="26">
        <v>0</v>
      </c>
      <c r="T3565" s="13" t="str">
        <f t="shared" si="270"/>
        <v>Up</v>
      </c>
    </row>
    <row r="3566" spans="1:20" s="14" customFormat="1" hidden="1" x14ac:dyDescent="0.3">
      <c r="A3566" s="11">
        <v>6060596</v>
      </c>
      <c r="B3566" s="11">
        <v>6060596</v>
      </c>
      <c r="C3566" s="11" t="s">
        <v>26</v>
      </c>
      <c r="D3566" s="11" t="s">
        <v>27</v>
      </c>
      <c r="E3566" s="13" t="str">
        <f>_xlfn.XLOOKUP(B3566,Sheet1!A:A,Sheet1!B:B)</f>
        <v>DS RAMON MICROFIBRE CLOTH          6PK</v>
      </c>
      <c r="F3566" s="13" t="str">
        <f t="shared" si="269"/>
        <v>CROWN  - DS RAMON MICROFIBRE CLOTH          6PK</v>
      </c>
      <c r="G3566" s="13"/>
      <c r="H3566" s="91" t="s">
        <v>28</v>
      </c>
      <c r="I3566" s="11" t="s">
        <v>29</v>
      </c>
      <c r="J3566" s="11" t="s">
        <v>29</v>
      </c>
      <c r="K3566" s="11" t="s">
        <v>30</v>
      </c>
      <c r="M3566" s="11" t="s">
        <v>7062</v>
      </c>
      <c r="N3566" s="13">
        <v>3105</v>
      </c>
      <c r="O3566" s="15">
        <f>_xlfn.XLOOKUP(B3566,Sheet1!A:A,Sheet1!E:E)</f>
        <v>5.01</v>
      </c>
      <c r="P3566" s="26"/>
      <c r="Q3566" s="15">
        <f t="shared" si="271"/>
        <v>5.2605000000000004</v>
      </c>
      <c r="R3566" s="38">
        <f t="shared" si="272"/>
        <v>5.4183150000000007</v>
      </c>
      <c r="S3566" s="26">
        <v>0</v>
      </c>
      <c r="T3566" s="13" t="str">
        <f t="shared" si="270"/>
        <v>Up</v>
      </c>
    </row>
    <row r="3567" spans="1:20" s="14" customFormat="1" hidden="1" x14ac:dyDescent="0.3">
      <c r="A3567" s="11">
        <v>6060597</v>
      </c>
      <c r="B3567" s="11">
        <v>6060597</v>
      </c>
      <c r="C3567" s="11" t="s">
        <v>26</v>
      </c>
      <c r="D3567" s="11" t="s">
        <v>27</v>
      </c>
      <c r="E3567" s="13" t="str">
        <f>_xlfn.XLOOKUP(B3567,Sheet1!A:A,Sheet1!B:B)</f>
        <v>DS RAMON MICROFIBRE GLASS CLEAN    2PK</v>
      </c>
      <c r="F3567" s="13" t="str">
        <f t="shared" si="269"/>
        <v>CROWN  - DS RAMON MICROFIBRE GLASS CLEAN    2PK</v>
      </c>
      <c r="G3567" s="13"/>
      <c r="H3567" s="91" t="s">
        <v>28</v>
      </c>
      <c r="I3567" s="11" t="s">
        <v>29</v>
      </c>
      <c r="J3567" s="11" t="s">
        <v>29</v>
      </c>
      <c r="K3567" s="11" t="s">
        <v>30</v>
      </c>
      <c r="M3567" s="11" t="s">
        <v>7062</v>
      </c>
      <c r="N3567" s="13">
        <v>3105</v>
      </c>
      <c r="O3567" s="15">
        <f>_xlfn.XLOOKUP(B3567,Sheet1!A:A,Sheet1!E:E)</f>
        <v>2.85</v>
      </c>
      <c r="P3567" s="26"/>
      <c r="Q3567" s="15">
        <f t="shared" si="271"/>
        <v>2.9925000000000002</v>
      </c>
      <c r="R3567" s="38">
        <f t="shared" si="272"/>
        <v>3.0822750000000001</v>
      </c>
      <c r="S3567" s="26">
        <v>0</v>
      </c>
      <c r="T3567" s="13" t="str">
        <f t="shared" si="270"/>
        <v>Up</v>
      </c>
    </row>
    <row r="3568" spans="1:20" s="14" customFormat="1" hidden="1" x14ac:dyDescent="0.3">
      <c r="A3568" s="11">
        <v>6060598</v>
      </c>
      <c r="B3568" s="11">
        <v>6060598</v>
      </c>
      <c r="C3568" s="11" t="s">
        <v>26</v>
      </c>
      <c r="D3568" s="11" t="s">
        <v>27</v>
      </c>
      <c r="E3568" s="13" t="str">
        <f>_xlfn.XLOOKUP(B3568,Sheet1!A:A,Sheet1!B:B)</f>
        <v>DS SUPERCLEAN ALL PURPOSE CLOTHS   10PK</v>
      </c>
      <c r="F3568" s="13" t="str">
        <f t="shared" si="269"/>
        <v>CROWN  - DS SUPERCLEAN ALL PURPOSE CLOTHS   10PK</v>
      </c>
      <c r="G3568" s="13"/>
      <c r="H3568" s="91" t="s">
        <v>28</v>
      </c>
      <c r="I3568" s="11" t="s">
        <v>29</v>
      </c>
      <c r="J3568" s="11" t="s">
        <v>29</v>
      </c>
      <c r="K3568" s="11" t="s">
        <v>30</v>
      </c>
      <c r="M3568" s="11" t="s">
        <v>7062</v>
      </c>
      <c r="N3568" s="13">
        <v>3105</v>
      </c>
      <c r="O3568" s="15">
        <f>_xlfn.XLOOKUP(B3568,Sheet1!A:A,Sheet1!E:E)</f>
        <v>1.78</v>
      </c>
      <c r="P3568" s="26"/>
      <c r="Q3568" s="15">
        <f t="shared" si="271"/>
        <v>1.8690000000000002</v>
      </c>
      <c r="R3568" s="38">
        <f t="shared" si="272"/>
        <v>1.9250700000000003</v>
      </c>
      <c r="S3568" s="26">
        <v>0</v>
      </c>
      <c r="T3568" s="13" t="str">
        <f t="shared" si="270"/>
        <v>Up</v>
      </c>
    </row>
    <row r="3569" spans="1:20" s="14" customFormat="1" hidden="1" x14ac:dyDescent="0.3">
      <c r="A3569" s="11">
        <v>6060599</v>
      </c>
      <c r="B3569" s="11">
        <v>6060599</v>
      </c>
      <c r="C3569" s="11" t="s">
        <v>26</v>
      </c>
      <c r="D3569" s="11" t="s">
        <v>27</v>
      </c>
      <c r="E3569" s="13" t="str">
        <f>_xlfn.XLOOKUP(B3569,Sheet1!A:A,Sheet1!B:B)</f>
        <v>DS FLASH DUSTPAN + BRUSH SET</v>
      </c>
      <c r="F3569" s="13" t="str">
        <f t="shared" si="269"/>
        <v>CROWN  - DS FLASH DUSTPAN + BRUSH SET</v>
      </c>
      <c r="G3569" s="13"/>
      <c r="H3569" s="91" t="s">
        <v>28</v>
      </c>
      <c r="I3569" s="11" t="s">
        <v>29</v>
      </c>
      <c r="J3569" s="11" t="s">
        <v>29</v>
      </c>
      <c r="K3569" s="11" t="s">
        <v>30</v>
      </c>
      <c r="M3569" s="11" t="s">
        <v>7062</v>
      </c>
      <c r="N3569" s="13">
        <v>3105</v>
      </c>
      <c r="O3569" s="15">
        <f>_xlfn.XLOOKUP(B3569,Sheet1!A:A,Sheet1!E:E)</f>
        <v>7.14</v>
      </c>
      <c r="P3569" s="26"/>
      <c r="Q3569" s="29">
        <f t="shared" si="271"/>
        <v>7.4969999999999999</v>
      </c>
      <c r="R3569" s="38">
        <f t="shared" si="272"/>
        <v>7.7219100000000003</v>
      </c>
      <c r="S3569" s="26">
        <v>0</v>
      </c>
      <c r="T3569" s="13" t="str">
        <f t="shared" si="270"/>
        <v>Up</v>
      </c>
    </row>
    <row r="3570" spans="1:20" s="14" customFormat="1" hidden="1" x14ac:dyDescent="0.3">
      <c r="A3570" s="11">
        <v>6043595</v>
      </c>
      <c r="B3570" s="11">
        <v>6043595</v>
      </c>
      <c r="C3570" s="11" t="s">
        <v>26</v>
      </c>
      <c r="D3570" s="11" t="s">
        <v>27</v>
      </c>
      <c r="E3570" s="13" t="str">
        <f>_xlfn.XLOOKUP(B3570,Sheet1!A:A,Sheet1!B:B)</f>
        <v>DS PRODEC MASONRY CLEANING/CHURN BRUSH</v>
      </c>
      <c r="F3570" s="13" t="str">
        <f t="shared" si="269"/>
        <v>CROWN  - DS PRODEC MASONRY CLEANING/CHURN BRUSH</v>
      </c>
      <c r="G3570" s="13"/>
      <c r="H3570" s="91" t="s">
        <v>28</v>
      </c>
      <c r="I3570" s="11" t="s">
        <v>29</v>
      </c>
      <c r="J3570" s="11" t="s">
        <v>29</v>
      </c>
      <c r="K3570" s="11" t="s">
        <v>30</v>
      </c>
      <c r="M3570" s="11" t="s">
        <v>7062</v>
      </c>
      <c r="N3570" s="13">
        <v>3105</v>
      </c>
      <c r="O3570" s="15">
        <f>_xlfn.XLOOKUP(B3570,Sheet1!A:A,Sheet1!E:E)</f>
        <v>5.0599999999999996</v>
      </c>
      <c r="P3570" s="26"/>
      <c r="Q3570" s="15">
        <f t="shared" si="271"/>
        <v>5.3129999999999997</v>
      </c>
      <c r="R3570" s="38">
        <f t="shared" si="272"/>
        <v>5.4723899999999999</v>
      </c>
      <c r="S3570" s="26">
        <v>0</v>
      </c>
      <c r="T3570" s="13" t="str">
        <f t="shared" si="270"/>
        <v>Up</v>
      </c>
    </row>
    <row r="3571" spans="1:20" s="14" customFormat="1" hidden="1" x14ac:dyDescent="0.3">
      <c r="A3571" s="11">
        <v>6043805</v>
      </c>
      <c r="B3571" s="11">
        <v>6043805</v>
      </c>
      <c r="C3571" s="11" t="s">
        <v>26</v>
      </c>
      <c r="D3571" s="11" t="s">
        <v>27</v>
      </c>
      <c r="E3571" s="13" t="str">
        <f>_xlfn.XLOOKUP(B3571,Sheet1!A:A,Sheet1!B:B)</f>
        <v>DS BARTOLINE PVA                   1L</v>
      </c>
      <c r="F3571" s="13" t="str">
        <f t="shared" si="269"/>
        <v>CROWN  - DS BARTOLINE PVA                   1L</v>
      </c>
      <c r="G3571" s="13"/>
      <c r="H3571" s="91" t="s">
        <v>28</v>
      </c>
      <c r="I3571" s="11" t="s">
        <v>29</v>
      </c>
      <c r="J3571" s="11" t="s">
        <v>29</v>
      </c>
      <c r="K3571" s="11" t="s">
        <v>30</v>
      </c>
      <c r="M3571" s="11" t="s">
        <v>7062</v>
      </c>
      <c r="N3571" s="13">
        <v>3105</v>
      </c>
      <c r="O3571" s="15">
        <f>_xlfn.XLOOKUP(B3571,Sheet1!A:A,Sheet1!E:E)</f>
        <v>5.58</v>
      </c>
      <c r="P3571" s="26"/>
      <c r="Q3571" s="15">
        <f t="shared" si="271"/>
        <v>5.859</v>
      </c>
      <c r="R3571" s="38">
        <f t="shared" si="272"/>
        <v>6.03477</v>
      </c>
      <c r="S3571" s="26">
        <v>0</v>
      </c>
      <c r="T3571" s="13" t="str">
        <f t="shared" si="270"/>
        <v>Up</v>
      </c>
    </row>
    <row r="3572" spans="1:20" s="14" customFormat="1" hidden="1" x14ac:dyDescent="0.3">
      <c r="A3572" s="11">
        <v>6043806</v>
      </c>
      <c r="B3572" s="11">
        <v>6043806</v>
      </c>
      <c r="C3572" s="11" t="s">
        <v>26</v>
      </c>
      <c r="D3572" s="11" t="s">
        <v>27</v>
      </c>
      <c r="E3572" s="13" t="str">
        <f>_xlfn.XLOOKUP(B3572,Sheet1!A:A,Sheet1!B:B)</f>
        <v>DS BARTOLINE PVA                   2.5L</v>
      </c>
      <c r="F3572" s="13" t="str">
        <f t="shared" si="269"/>
        <v>CROWN  - DS BARTOLINE PVA                   2.5L</v>
      </c>
      <c r="G3572" s="13"/>
      <c r="H3572" s="91" t="s">
        <v>28</v>
      </c>
      <c r="I3572" s="11" t="s">
        <v>29</v>
      </c>
      <c r="J3572" s="11" t="s">
        <v>29</v>
      </c>
      <c r="K3572" s="11" t="s">
        <v>30</v>
      </c>
      <c r="M3572" s="11" t="s">
        <v>7062</v>
      </c>
      <c r="N3572" s="13">
        <v>3105</v>
      </c>
      <c r="O3572" s="15">
        <f>_xlfn.XLOOKUP(B3572,Sheet1!A:A,Sheet1!E:E)</f>
        <v>12.3</v>
      </c>
      <c r="P3572" s="26"/>
      <c r="Q3572" s="15">
        <f t="shared" si="271"/>
        <v>12.915000000000001</v>
      </c>
      <c r="R3572" s="38">
        <f t="shared" si="272"/>
        <v>13.302450000000002</v>
      </c>
      <c r="S3572" s="26">
        <v>0</v>
      </c>
      <c r="T3572" s="13" t="str">
        <f t="shared" si="270"/>
        <v>Up</v>
      </c>
    </row>
    <row r="3573" spans="1:20" s="14" customFormat="1" hidden="1" x14ac:dyDescent="0.3">
      <c r="A3573" s="11">
        <v>6043827</v>
      </c>
      <c r="B3573" s="11">
        <v>6043827</v>
      </c>
      <c r="C3573" s="11" t="s">
        <v>26</v>
      </c>
      <c r="D3573" s="11" t="s">
        <v>27</v>
      </c>
      <c r="E3573" s="13" t="str">
        <f>_xlfn.XLOOKUP(B3573,Sheet1!A:A,Sheet1!B:B)</f>
        <v>DS HIPPO ALL PURPOSE WIPES         80PK</v>
      </c>
      <c r="F3573" s="13" t="str">
        <f t="shared" si="269"/>
        <v>CROWN  - DS HIPPO ALL PURPOSE WIPES         80PK</v>
      </c>
      <c r="G3573" s="13"/>
      <c r="H3573" s="91" t="s">
        <v>28</v>
      </c>
      <c r="I3573" s="11" t="s">
        <v>29</v>
      </c>
      <c r="J3573" s="11" t="s">
        <v>29</v>
      </c>
      <c r="K3573" s="11" t="s">
        <v>30</v>
      </c>
      <c r="M3573" s="11" t="s">
        <v>7062</v>
      </c>
      <c r="N3573" s="13">
        <v>3105</v>
      </c>
      <c r="O3573" s="15">
        <f>_xlfn.XLOOKUP(B3573,Sheet1!A:A,Sheet1!E:E)</f>
        <v>10.42</v>
      </c>
      <c r="P3573" s="26"/>
      <c r="Q3573" s="15">
        <f t="shared" si="271"/>
        <v>10.941000000000001</v>
      </c>
      <c r="R3573" s="38">
        <f t="shared" si="272"/>
        <v>11.26923</v>
      </c>
      <c r="S3573" s="26">
        <v>0</v>
      </c>
      <c r="T3573" s="13" t="str">
        <f t="shared" si="270"/>
        <v>Up</v>
      </c>
    </row>
    <row r="3574" spans="1:20" s="14" customFormat="1" hidden="1" x14ac:dyDescent="0.3">
      <c r="A3574" s="11">
        <v>6044041</v>
      </c>
      <c r="B3574" s="11">
        <v>6044041</v>
      </c>
      <c r="C3574" s="11" t="s">
        <v>26</v>
      </c>
      <c r="D3574" s="11" t="s">
        <v>27</v>
      </c>
      <c r="E3574" s="13" t="str">
        <f>_xlfn.XLOOKUP(B3574,Sheet1!A:A,Sheet1!B:B)</f>
        <v>DS UNGER S-CHANNEL SOFT RUBBER     25CM</v>
      </c>
      <c r="F3574" s="13" t="str">
        <f t="shared" si="269"/>
        <v>CROWN  - DS UNGER S-CHANNEL SOFT RUBBER     25CM</v>
      </c>
      <c r="G3574" s="13"/>
      <c r="H3574" s="91" t="s">
        <v>28</v>
      </c>
      <c r="I3574" s="11" t="s">
        <v>29</v>
      </c>
      <c r="J3574" s="11" t="s">
        <v>29</v>
      </c>
      <c r="K3574" s="11" t="s">
        <v>30</v>
      </c>
      <c r="M3574" s="11" t="s">
        <v>7062</v>
      </c>
      <c r="N3574" s="13">
        <v>3105</v>
      </c>
      <c r="O3574" s="15">
        <f>_xlfn.XLOOKUP(B3574,Sheet1!A:A,Sheet1!E:E)</f>
        <v>5.96</v>
      </c>
      <c r="P3574" s="26"/>
      <c r="Q3574" s="15">
        <f t="shared" si="271"/>
        <v>6.258</v>
      </c>
      <c r="R3574" s="38">
        <f t="shared" si="272"/>
        <v>6.4457399999999998</v>
      </c>
      <c r="S3574" s="26">
        <v>0</v>
      </c>
      <c r="T3574" s="13" t="str">
        <f t="shared" si="270"/>
        <v>Up</v>
      </c>
    </row>
    <row r="3575" spans="1:20" s="14" customFormat="1" hidden="1" x14ac:dyDescent="0.3">
      <c r="A3575" s="11">
        <v>6044042</v>
      </c>
      <c r="B3575" s="11">
        <v>6044042</v>
      </c>
      <c r="C3575" s="11" t="s">
        <v>26</v>
      </c>
      <c r="D3575" s="11" t="s">
        <v>27</v>
      </c>
      <c r="E3575" s="13" t="str">
        <f>_xlfn.XLOOKUP(B3575,Sheet1!A:A,Sheet1!B:B)</f>
        <v>DS UNGER STRIPWASHER MONSOON SLEEV 25CM</v>
      </c>
      <c r="F3575" s="13" t="str">
        <f t="shared" si="269"/>
        <v>CROWN  - DS UNGER STRIPWASHER MONSOON SLEEV 25CM</v>
      </c>
      <c r="G3575" s="13"/>
      <c r="H3575" s="91" t="s">
        <v>28</v>
      </c>
      <c r="I3575" s="11" t="s">
        <v>29</v>
      </c>
      <c r="J3575" s="11" t="s">
        <v>29</v>
      </c>
      <c r="K3575" s="11" t="s">
        <v>30</v>
      </c>
      <c r="M3575" s="11" t="s">
        <v>7062</v>
      </c>
      <c r="N3575" s="13">
        <v>3105</v>
      </c>
      <c r="O3575" s="15">
        <f>_xlfn.XLOOKUP(B3575,Sheet1!A:A,Sheet1!E:E)</f>
        <v>12.32</v>
      </c>
      <c r="P3575" s="26"/>
      <c r="Q3575" s="29">
        <f t="shared" si="271"/>
        <v>12.936000000000002</v>
      </c>
      <c r="R3575" s="38">
        <f t="shared" si="272"/>
        <v>13.324080000000002</v>
      </c>
      <c r="S3575" s="26">
        <v>0</v>
      </c>
      <c r="T3575" s="13" t="str">
        <f t="shared" si="270"/>
        <v>Up</v>
      </c>
    </row>
    <row r="3576" spans="1:20" s="14" customFormat="1" hidden="1" x14ac:dyDescent="0.3">
      <c r="A3576" s="11">
        <v>6044044</v>
      </c>
      <c r="B3576" s="11">
        <v>6044044</v>
      </c>
      <c r="C3576" s="11" t="s">
        <v>26</v>
      </c>
      <c r="D3576" s="11" t="s">
        <v>27</v>
      </c>
      <c r="E3576" s="13" t="str">
        <f>_xlfn.XLOOKUP(B3576,Sheet1!A:A,Sheet1!B:B)</f>
        <v>DS UNGER STRIPWASHER UNITEC T-BAR  25CM</v>
      </c>
      <c r="F3576" s="13" t="str">
        <f t="shared" si="269"/>
        <v>CROWN  - DS UNGER STRIPWASHER UNITEC T-BAR  25CM</v>
      </c>
      <c r="G3576" s="13"/>
      <c r="H3576" s="91" t="s">
        <v>28</v>
      </c>
      <c r="I3576" s="11" t="s">
        <v>29</v>
      </c>
      <c r="J3576" s="11" t="s">
        <v>29</v>
      </c>
      <c r="K3576" s="11" t="s">
        <v>30</v>
      </c>
      <c r="M3576" s="11" t="s">
        <v>7062</v>
      </c>
      <c r="N3576" s="13">
        <v>3105</v>
      </c>
      <c r="O3576" s="15">
        <f>_xlfn.XLOOKUP(B3576,Sheet1!A:A,Sheet1!E:E)</f>
        <v>5.22</v>
      </c>
      <c r="P3576" s="26"/>
      <c r="Q3576" s="29">
        <f t="shared" si="271"/>
        <v>5.4809999999999999</v>
      </c>
      <c r="R3576" s="38">
        <f t="shared" si="272"/>
        <v>5.6454300000000002</v>
      </c>
      <c r="S3576" s="26">
        <v>0</v>
      </c>
      <c r="T3576" s="13" t="str">
        <f t="shared" si="270"/>
        <v>Up</v>
      </c>
    </row>
    <row r="3577" spans="1:20" s="14" customFormat="1" hidden="1" x14ac:dyDescent="0.3">
      <c r="A3577" s="11">
        <v>6044045</v>
      </c>
      <c r="B3577" s="11">
        <v>6044045</v>
      </c>
      <c r="C3577" s="11" t="s">
        <v>26</v>
      </c>
      <c r="D3577" s="11" t="s">
        <v>27</v>
      </c>
      <c r="E3577" s="13" t="str">
        <f>_xlfn.XLOOKUP(B3577,Sheet1!A:A,Sheet1!B:B)</f>
        <v>DS UNGER S-CHANNEL SOFT RUBBER     35CM</v>
      </c>
      <c r="F3577" s="13" t="str">
        <f t="shared" si="269"/>
        <v>CROWN  - DS UNGER S-CHANNEL SOFT RUBBER     35CM</v>
      </c>
      <c r="G3577" s="13"/>
      <c r="H3577" s="91" t="s">
        <v>28</v>
      </c>
      <c r="I3577" s="11" t="s">
        <v>29</v>
      </c>
      <c r="J3577" s="11" t="s">
        <v>29</v>
      </c>
      <c r="K3577" s="11" t="s">
        <v>30</v>
      </c>
      <c r="M3577" s="11" t="s">
        <v>7062</v>
      </c>
      <c r="N3577" s="13">
        <v>3105</v>
      </c>
      <c r="O3577" s="15">
        <f>_xlfn.XLOOKUP(B3577,Sheet1!A:A,Sheet1!E:E)</f>
        <v>6.74</v>
      </c>
      <c r="P3577" s="26"/>
      <c r="Q3577" s="15">
        <f t="shared" si="271"/>
        <v>7.0770000000000008</v>
      </c>
      <c r="R3577" s="38">
        <f t="shared" si="272"/>
        <v>7.2893100000000013</v>
      </c>
      <c r="S3577" s="26">
        <v>0</v>
      </c>
      <c r="T3577" s="13" t="str">
        <f t="shared" si="270"/>
        <v>Up</v>
      </c>
    </row>
    <row r="3578" spans="1:20" s="14" customFormat="1" hidden="1" x14ac:dyDescent="0.3">
      <c r="A3578" s="11">
        <v>6044046</v>
      </c>
      <c r="B3578" s="11">
        <v>6044046</v>
      </c>
      <c r="C3578" s="11" t="s">
        <v>26</v>
      </c>
      <c r="D3578" s="11" t="s">
        <v>27</v>
      </c>
      <c r="E3578" s="13" t="str">
        <f>_xlfn.XLOOKUP(B3578,Sheet1!A:A,Sheet1!B:B)</f>
        <v>DS UNGER STRIPWASHER MONSOON SLEEV 35CM</v>
      </c>
      <c r="F3578" s="13" t="str">
        <f t="shared" si="269"/>
        <v>CROWN  - DS UNGER STRIPWASHER MONSOON SLEEV 35CM</v>
      </c>
      <c r="G3578" s="13"/>
      <c r="H3578" s="91" t="s">
        <v>28</v>
      </c>
      <c r="I3578" s="11" t="s">
        <v>29</v>
      </c>
      <c r="J3578" s="11" t="s">
        <v>29</v>
      </c>
      <c r="K3578" s="11" t="s">
        <v>30</v>
      </c>
      <c r="M3578" s="11" t="s">
        <v>7062</v>
      </c>
      <c r="N3578" s="13">
        <v>3105</v>
      </c>
      <c r="O3578" s="15">
        <f>_xlfn.XLOOKUP(B3578,Sheet1!A:A,Sheet1!E:E)</f>
        <v>14.17</v>
      </c>
      <c r="P3578" s="26"/>
      <c r="Q3578" s="29">
        <f t="shared" si="271"/>
        <v>14.878500000000001</v>
      </c>
      <c r="R3578" s="38">
        <f t="shared" si="272"/>
        <v>15.324855000000001</v>
      </c>
      <c r="S3578" s="26">
        <v>0</v>
      </c>
      <c r="T3578" s="13" t="str">
        <f t="shared" si="270"/>
        <v>Up</v>
      </c>
    </row>
    <row r="3579" spans="1:20" s="14" customFormat="1" hidden="1" x14ac:dyDescent="0.3">
      <c r="A3579" s="11">
        <v>6044049</v>
      </c>
      <c r="B3579" s="11">
        <v>6044049</v>
      </c>
      <c r="C3579" s="11" t="s">
        <v>26</v>
      </c>
      <c r="D3579" s="11" t="s">
        <v>27</v>
      </c>
      <c r="E3579" s="13" t="str">
        <f>_xlfn.XLOOKUP(B3579,Sheet1!A:A,Sheet1!B:B)</f>
        <v>DS UNGER S-CHANNEL SOFT RUBBER     45CM</v>
      </c>
      <c r="F3579" s="13" t="str">
        <f t="shared" si="269"/>
        <v>CROWN  - DS UNGER S-CHANNEL SOFT RUBBER     45CM</v>
      </c>
      <c r="G3579" s="13"/>
      <c r="H3579" s="91" t="s">
        <v>28</v>
      </c>
      <c r="I3579" s="11" t="s">
        <v>29</v>
      </c>
      <c r="J3579" s="11" t="s">
        <v>29</v>
      </c>
      <c r="K3579" s="11" t="s">
        <v>30</v>
      </c>
      <c r="M3579" s="11" t="s">
        <v>7062</v>
      </c>
      <c r="N3579" s="13">
        <v>3105</v>
      </c>
      <c r="O3579" s="15">
        <f>_xlfn.XLOOKUP(B3579,Sheet1!A:A,Sheet1!E:E)</f>
        <v>7.84</v>
      </c>
      <c r="P3579" s="26"/>
      <c r="Q3579" s="15">
        <f t="shared" si="271"/>
        <v>8.2319999999999993</v>
      </c>
      <c r="R3579" s="38">
        <f t="shared" si="272"/>
        <v>8.4789599999999989</v>
      </c>
      <c r="S3579" s="26">
        <v>0</v>
      </c>
      <c r="T3579" s="13" t="str">
        <f t="shared" si="270"/>
        <v>Up</v>
      </c>
    </row>
    <row r="3580" spans="1:20" s="14" customFormat="1" hidden="1" x14ac:dyDescent="0.3">
      <c r="A3580" s="11">
        <v>6044050</v>
      </c>
      <c r="B3580" s="11">
        <v>6044050</v>
      </c>
      <c r="C3580" s="11" t="s">
        <v>26</v>
      </c>
      <c r="D3580" s="11" t="s">
        <v>27</v>
      </c>
      <c r="E3580" s="13" t="str">
        <f>_xlfn.XLOOKUP(B3580,Sheet1!A:A,Sheet1!B:B)</f>
        <v>DS UNGER STRIPWASHER MONSOON SLEEV 45CM</v>
      </c>
      <c r="F3580" s="13" t="str">
        <f t="shared" si="269"/>
        <v>CROWN  - DS UNGER STRIPWASHER MONSOON SLEEV 45CM</v>
      </c>
      <c r="G3580" s="13"/>
      <c r="H3580" s="91" t="s">
        <v>28</v>
      </c>
      <c r="I3580" s="11" t="s">
        <v>29</v>
      </c>
      <c r="J3580" s="11" t="s">
        <v>29</v>
      </c>
      <c r="K3580" s="11" t="s">
        <v>30</v>
      </c>
      <c r="M3580" s="11" t="s">
        <v>7062</v>
      </c>
      <c r="N3580" s="13">
        <v>3105</v>
      </c>
      <c r="O3580" s="15">
        <f>_xlfn.XLOOKUP(B3580,Sheet1!A:A,Sheet1!E:E)</f>
        <v>16.41</v>
      </c>
      <c r="P3580" s="26"/>
      <c r="Q3580" s="29">
        <f t="shared" si="271"/>
        <v>17.230499999999999</v>
      </c>
      <c r="R3580" s="38">
        <f t="shared" si="272"/>
        <v>17.747415</v>
      </c>
      <c r="S3580" s="26">
        <v>0</v>
      </c>
      <c r="T3580" s="13" t="str">
        <f t="shared" si="270"/>
        <v>Up</v>
      </c>
    </row>
    <row r="3581" spans="1:20" s="14" customFormat="1" hidden="1" x14ac:dyDescent="0.3">
      <c r="A3581" s="11">
        <v>6044053</v>
      </c>
      <c r="B3581" s="11">
        <v>6044053</v>
      </c>
      <c r="C3581" s="11" t="s">
        <v>26</v>
      </c>
      <c r="D3581" s="11" t="s">
        <v>27</v>
      </c>
      <c r="E3581" s="13" t="str">
        <f>_xlfn.XLOOKUP(B3581,Sheet1!A:A,Sheet1!B:B)</f>
        <v>DS UNGER REPLACEMENT RUBBER HARD   92CM</v>
      </c>
      <c r="F3581" s="13" t="str">
        <f t="shared" si="269"/>
        <v>CROWN  - DS UNGER REPLACEMENT RUBBER HARD   92CM</v>
      </c>
      <c r="G3581" s="13"/>
      <c r="H3581" s="91" t="s">
        <v>28</v>
      </c>
      <c r="I3581" s="11" t="s">
        <v>29</v>
      </c>
      <c r="J3581" s="11" t="s">
        <v>29</v>
      </c>
      <c r="K3581" s="11" t="s">
        <v>30</v>
      </c>
      <c r="M3581" s="11" t="s">
        <v>7062</v>
      </c>
      <c r="N3581" s="13">
        <v>3105</v>
      </c>
      <c r="O3581" s="15">
        <f>_xlfn.XLOOKUP(B3581,Sheet1!A:A,Sheet1!E:E)</f>
        <v>5.22</v>
      </c>
      <c r="P3581" s="26"/>
      <c r="Q3581" s="15">
        <f t="shared" si="271"/>
        <v>5.4809999999999999</v>
      </c>
      <c r="R3581" s="38">
        <f t="shared" si="272"/>
        <v>5.6454300000000002</v>
      </c>
      <c r="S3581" s="26">
        <v>0</v>
      </c>
      <c r="T3581" s="13" t="str">
        <f t="shared" si="270"/>
        <v>Up</v>
      </c>
    </row>
    <row r="3582" spans="1:20" s="14" customFormat="1" hidden="1" x14ac:dyDescent="0.3">
      <c r="A3582" s="11">
        <v>6044054</v>
      </c>
      <c r="B3582" s="11">
        <v>6044054</v>
      </c>
      <c r="C3582" s="11" t="s">
        <v>26</v>
      </c>
      <c r="D3582" s="11" t="s">
        <v>27</v>
      </c>
      <c r="E3582" s="13" t="str">
        <f>_xlfn.XLOOKUP(B3582,Sheet1!A:A,Sheet1!B:B)</f>
        <v>DS UNGER REPLACEMENT RUBBER SOFT   92CM</v>
      </c>
      <c r="F3582" s="13" t="str">
        <f t="shared" ref="F3582:F3645" si="273">D3582&amp;" - "&amp;E3582</f>
        <v>CROWN  - DS UNGER REPLACEMENT RUBBER SOFT   92CM</v>
      </c>
      <c r="G3582" s="13"/>
      <c r="H3582" s="91" t="s">
        <v>28</v>
      </c>
      <c r="I3582" s="11" t="s">
        <v>29</v>
      </c>
      <c r="J3582" s="11" t="s">
        <v>29</v>
      </c>
      <c r="K3582" s="11" t="s">
        <v>30</v>
      </c>
      <c r="M3582" s="11" t="s">
        <v>7062</v>
      </c>
      <c r="N3582" s="13">
        <v>3105</v>
      </c>
      <c r="O3582" s="15">
        <f>_xlfn.XLOOKUP(B3582,Sheet1!A:A,Sheet1!E:E)</f>
        <v>5.22</v>
      </c>
      <c r="P3582" s="26"/>
      <c r="Q3582" s="15">
        <f t="shared" si="271"/>
        <v>5.4809999999999999</v>
      </c>
      <c r="R3582" s="38">
        <f t="shared" si="272"/>
        <v>5.6454300000000002</v>
      </c>
      <c r="S3582" s="26">
        <v>0</v>
      </c>
      <c r="T3582" s="13" t="str">
        <f t="shared" si="270"/>
        <v>Up</v>
      </c>
    </row>
    <row r="3583" spans="1:20" s="14" customFormat="1" hidden="1" x14ac:dyDescent="0.3">
      <c r="A3583" s="11">
        <v>6044057</v>
      </c>
      <c r="B3583" s="11">
        <v>6044057</v>
      </c>
      <c r="C3583" s="11" t="s">
        <v>26</v>
      </c>
      <c r="D3583" s="11" t="s">
        <v>27</v>
      </c>
      <c r="E3583" s="13" t="str">
        <f>_xlfn.XLOOKUP(B3583,Sheet1!A:A,Sheet1!B:B)</f>
        <v>DS UNGER BUCKET ON A BELT CLASSIC</v>
      </c>
      <c r="F3583" s="13" t="str">
        <f t="shared" si="273"/>
        <v>CROWN  - DS UNGER BUCKET ON A BELT CLASSIC</v>
      </c>
      <c r="G3583" s="13"/>
      <c r="H3583" s="91" t="s">
        <v>28</v>
      </c>
      <c r="I3583" s="11" t="s">
        <v>29</v>
      </c>
      <c r="J3583" s="11" t="s">
        <v>29</v>
      </c>
      <c r="K3583" s="11" t="s">
        <v>30</v>
      </c>
      <c r="M3583" s="11" t="s">
        <v>7062</v>
      </c>
      <c r="N3583" s="13">
        <v>3105</v>
      </c>
      <c r="O3583" s="15">
        <f>_xlfn.XLOOKUP(B3583,Sheet1!A:A,Sheet1!E:E)</f>
        <v>28.35</v>
      </c>
      <c r="P3583" s="26"/>
      <c r="Q3583" s="15">
        <f t="shared" si="271"/>
        <v>29.767500000000002</v>
      </c>
      <c r="R3583" s="38">
        <f t="shared" si="272"/>
        <v>30.660525000000003</v>
      </c>
      <c r="S3583" s="26">
        <v>0</v>
      </c>
      <c r="T3583" s="13" t="str">
        <f t="shared" si="270"/>
        <v>Up</v>
      </c>
    </row>
    <row r="3584" spans="1:20" s="14" customFormat="1" hidden="1" x14ac:dyDescent="0.3">
      <c r="A3584" s="11">
        <v>6044059</v>
      </c>
      <c r="B3584" s="11">
        <v>6044059</v>
      </c>
      <c r="C3584" s="11" t="s">
        <v>26</v>
      </c>
      <c r="D3584" s="11" t="s">
        <v>27</v>
      </c>
      <c r="E3584" s="13" t="str">
        <f>_xlfn.XLOOKUP(B3584,Sheet1!A:A,Sheet1!B:B)</f>
        <v>DS UNGER NINJA BUCKET ON A BELT</v>
      </c>
      <c r="F3584" s="13" t="str">
        <f t="shared" si="273"/>
        <v>CROWN  - DS UNGER NINJA BUCKET ON A BELT</v>
      </c>
      <c r="G3584" s="13"/>
      <c r="H3584" s="91" t="s">
        <v>28</v>
      </c>
      <c r="I3584" s="11" t="s">
        <v>29</v>
      </c>
      <c r="J3584" s="11" t="s">
        <v>29</v>
      </c>
      <c r="K3584" s="11" t="s">
        <v>30</v>
      </c>
      <c r="M3584" s="11" t="s">
        <v>7062</v>
      </c>
      <c r="N3584" s="13">
        <v>3105</v>
      </c>
      <c r="O3584" s="15">
        <f>_xlfn.XLOOKUP(B3584,Sheet1!A:A,Sheet1!E:E)</f>
        <v>28.35</v>
      </c>
      <c r="P3584" s="26"/>
      <c r="Q3584" s="15">
        <f t="shared" si="271"/>
        <v>29.767500000000002</v>
      </c>
      <c r="R3584" s="38">
        <f t="shared" si="272"/>
        <v>30.660525000000003</v>
      </c>
      <c r="S3584" s="26">
        <v>0</v>
      </c>
      <c r="T3584" s="13" t="str">
        <f t="shared" si="270"/>
        <v>Up</v>
      </c>
    </row>
    <row r="3585" spans="1:20" s="14" customFormat="1" hidden="1" x14ac:dyDescent="0.3">
      <c r="A3585" s="11">
        <v>6044060</v>
      </c>
      <c r="B3585" s="11">
        <v>6044060</v>
      </c>
      <c r="C3585" s="11" t="s">
        <v>26</v>
      </c>
      <c r="D3585" s="11" t="s">
        <v>27</v>
      </c>
      <c r="E3585" s="13" t="str">
        <f>_xlfn.XLOOKUP(B3585,Sheet1!A:A,Sheet1!B:B)</f>
        <v>DS UNGER ERGOTEC POUCH</v>
      </c>
      <c r="F3585" s="13" t="str">
        <f t="shared" si="273"/>
        <v>CROWN  - DS UNGER ERGOTEC POUCH</v>
      </c>
      <c r="G3585" s="13"/>
      <c r="H3585" s="91" t="s">
        <v>28</v>
      </c>
      <c r="I3585" s="11" t="s">
        <v>29</v>
      </c>
      <c r="J3585" s="11" t="s">
        <v>29</v>
      </c>
      <c r="K3585" s="11" t="s">
        <v>30</v>
      </c>
      <c r="M3585" s="11" t="s">
        <v>7062</v>
      </c>
      <c r="N3585" s="13">
        <v>3105</v>
      </c>
      <c r="O3585" s="15">
        <f>_xlfn.XLOOKUP(B3585,Sheet1!A:A,Sheet1!E:E)</f>
        <v>23.6</v>
      </c>
      <c r="P3585" s="26"/>
      <c r="Q3585" s="15">
        <f t="shared" si="271"/>
        <v>24.78</v>
      </c>
      <c r="R3585" s="38">
        <f t="shared" si="272"/>
        <v>25.523400000000002</v>
      </c>
      <c r="S3585" s="26">
        <v>0</v>
      </c>
      <c r="T3585" s="13" t="str">
        <f t="shared" si="270"/>
        <v>Up</v>
      </c>
    </row>
    <row r="3586" spans="1:20" s="14" customFormat="1" hidden="1" x14ac:dyDescent="0.3">
      <c r="A3586" s="11">
        <v>6044063</v>
      </c>
      <c r="B3586" s="11">
        <v>6044063</v>
      </c>
      <c r="C3586" s="11" t="s">
        <v>26</v>
      </c>
      <c r="D3586" s="11" t="s">
        <v>27</v>
      </c>
      <c r="E3586" s="13" t="str">
        <f>_xlfn.XLOOKUP(B3586,Sheet1!A:A,Sheet1!B:B)</f>
        <v>DS UNGER SAFETY SCRAPER BLADE</v>
      </c>
      <c r="F3586" s="13" t="str">
        <f t="shared" si="273"/>
        <v>CROWN  - DS UNGER SAFETY SCRAPER BLADE</v>
      </c>
      <c r="G3586" s="13"/>
      <c r="H3586" s="91" t="s">
        <v>28</v>
      </c>
      <c r="I3586" s="11" t="s">
        <v>29</v>
      </c>
      <c r="J3586" s="11" t="s">
        <v>29</v>
      </c>
      <c r="K3586" s="11" t="s">
        <v>30</v>
      </c>
      <c r="M3586" s="11" t="s">
        <v>7062</v>
      </c>
      <c r="N3586" s="13">
        <v>3105</v>
      </c>
      <c r="O3586" s="15">
        <f>_xlfn.XLOOKUP(B3586,Sheet1!A:A,Sheet1!E:E)</f>
        <v>0.22</v>
      </c>
      <c r="P3586" s="26"/>
      <c r="Q3586" s="15">
        <f t="shared" si="271"/>
        <v>0.23100000000000001</v>
      </c>
      <c r="R3586" s="38">
        <f t="shared" si="272"/>
        <v>0.23793000000000003</v>
      </c>
      <c r="S3586" s="26">
        <v>0</v>
      </c>
      <c r="T3586" s="13" t="str">
        <f t="shared" ref="T3586:T3649" si="274">IF(Q3586&gt;=R3586,"No Change","Up")</f>
        <v>Up</v>
      </c>
    </row>
    <row r="3587" spans="1:20" s="14" customFormat="1" hidden="1" x14ac:dyDescent="0.3">
      <c r="A3587" s="11">
        <v>6044064</v>
      </c>
      <c r="B3587" s="11">
        <v>6044064</v>
      </c>
      <c r="C3587" s="11" t="s">
        <v>26</v>
      </c>
      <c r="D3587" s="11" t="s">
        <v>27</v>
      </c>
      <c r="E3587" s="13" t="str">
        <f>_xlfn.XLOOKUP(B3587,Sheet1!A:A,Sheet1!B:B)</f>
        <v>DS UNGER SAFETY SCRAPER</v>
      </c>
      <c r="F3587" s="13" t="str">
        <f t="shared" si="273"/>
        <v>CROWN  - DS UNGER SAFETY SCRAPER</v>
      </c>
      <c r="G3587" s="13"/>
      <c r="H3587" s="91" t="s">
        <v>28</v>
      </c>
      <c r="I3587" s="11" t="s">
        <v>29</v>
      </c>
      <c r="J3587" s="11" t="s">
        <v>29</v>
      </c>
      <c r="K3587" s="11" t="s">
        <v>30</v>
      </c>
      <c r="M3587" s="11" t="s">
        <v>7062</v>
      </c>
      <c r="N3587" s="13">
        <v>3105</v>
      </c>
      <c r="O3587" s="15">
        <f>_xlfn.XLOOKUP(B3587,Sheet1!A:A,Sheet1!E:E)</f>
        <v>3.79</v>
      </c>
      <c r="P3587" s="26"/>
      <c r="Q3587" s="15">
        <f t="shared" si="271"/>
        <v>3.9795000000000003</v>
      </c>
      <c r="R3587" s="38">
        <f t="shared" si="272"/>
        <v>4.0988850000000001</v>
      </c>
      <c r="S3587" s="26">
        <v>0</v>
      </c>
      <c r="T3587" s="13" t="str">
        <f t="shared" si="274"/>
        <v>Up</v>
      </c>
    </row>
    <row r="3588" spans="1:20" s="14" customFormat="1" hidden="1" x14ac:dyDescent="0.3">
      <c r="A3588" s="11">
        <v>6044066</v>
      </c>
      <c r="B3588" s="11">
        <v>6044066</v>
      </c>
      <c r="C3588" s="11" t="s">
        <v>26</v>
      </c>
      <c r="D3588" s="11" t="s">
        <v>27</v>
      </c>
      <c r="E3588" s="13" t="str">
        <f>_xlfn.XLOOKUP(B3588,Sheet1!A:A,Sheet1!B:B)</f>
        <v>DS UNGER SMARTCOLOR MICROWIPE 200 B</v>
      </c>
      <c r="F3588" s="13" t="str">
        <f t="shared" si="273"/>
        <v>CROWN  - DS UNGER SMARTCOLOR MICROWIPE 200 B</v>
      </c>
      <c r="G3588" s="13"/>
      <c r="H3588" s="91" t="s">
        <v>28</v>
      </c>
      <c r="I3588" s="11" t="s">
        <v>29</v>
      </c>
      <c r="J3588" s="11" t="s">
        <v>29</v>
      </c>
      <c r="K3588" s="11" t="s">
        <v>30</v>
      </c>
      <c r="M3588" s="11" t="s">
        <v>7062</v>
      </c>
      <c r="N3588" s="13">
        <v>3105</v>
      </c>
      <c r="O3588" s="15">
        <f>_xlfn.XLOOKUP(B3588,Sheet1!A:A,Sheet1!E:E)</f>
        <v>2.25</v>
      </c>
      <c r="P3588" s="26"/>
      <c r="Q3588" s="15">
        <f t="shared" si="271"/>
        <v>2.3625000000000003</v>
      </c>
      <c r="R3588" s="38">
        <f t="shared" si="272"/>
        <v>2.4333750000000003</v>
      </c>
      <c r="S3588" s="26">
        <v>0</v>
      </c>
      <c r="T3588" s="13" t="str">
        <f t="shared" si="274"/>
        <v>Up</v>
      </c>
    </row>
    <row r="3589" spans="1:20" s="14" customFormat="1" hidden="1" x14ac:dyDescent="0.3">
      <c r="A3589" s="11">
        <v>6044067</v>
      </c>
      <c r="B3589" s="11">
        <v>6044067</v>
      </c>
      <c r="C3589" s="11" t="s">
        <v>26</v>
      </c>
      <c r="D3589" s="11" t="s">
        <v>27</v>
      </c>
      <c r="E3589" s="13" t="str">
        <f>_xlfn.XLOOKUP(B3589,Sheet1!A:A,Sheet1!B:B)</f>
        <v>DS UNGER WASHED SCRIM            92X92CM</v>
      </c>
      <c r="F3589" s="13" t="str">
        <f t="shared" si="273"/>
        <v>CROWN  - DS UNGER WASHED SCRIM            92X92CM</v>
      </c>
      <c r="G3589" s="13"/>
      <c r="H3589" s="91" t="s">
        <v>28</v>
      </c>
      <c r="I3589" s="11" t="s">
        <v>29</v>
      </c>
      <c r="J3589" s="11" t="s">
        <v>29</v>
      </c>
      <c r="K3589" s="11" t="s">
        <v>30</v>
      </c>
      <c r="M3589" s="11" t="s">
        <v>7062</v>
      </c>
      <c r="N3589" s="13">
        <v>3105</v>
      </c>
      <c r="O3589" s="15">
        <f>_xlfn.XLOOKUP(B3589,Sheet1!A:A,Sheet1!E:E)</f>
        <v>8.94</v>
      </c>
      <c r="P3589" s="26"/>
      <c r="Q3589" s="15">
        <f t="shared" si="271"/>
        <v>9.3870000000000005</v>
      </c>
      <c r="R3589" s="38">
        <f t="shared" si="272"/>
        <v>9.668610000000001</v>
      </c>
      <c r="S3589" s="26">
        <v>0</v>
      </c>
      <c r="T3589" s="13" t="str">
        <f t="shared" si="274"/>
        <v>Up</v>
      </c>
    </row>
    <row r="3590" spans="1:20" s="14" customFormat="1" hidden="1" x14ac:dyDescent="0.3">
      <c r="A3590" s="11">
        <v>6044068</v>
      </c>
      <c r="B3590" s="11">
        <v>6044068</v>
      </c>
      <c r="C3590" s="11" t="s">
        <v>26</v>
      </c>
      <c r="D3590" s="11" t="s">
        <v>27</v>
      </c>
      <c r="E3590" s="13" t="str">
        <f>_xlfn.XLOOKUP(B3590,Sheet1!A:A,Sheet1!B:B)</f>
        <v>DS UNGER MICROWIPE GLASS</v>
      </c>
      <c r="F3590" s="13" t="str">
        <f t="shared" si="273"/>
        <v>CROWN  - DS UNGER MICROWIPE GLASS</v>
      </c>
      <c r="G3590" s="13"/>
      <c r="H3590" s="91" t="s">
        <v>28</v>
      </c>
      <c r="I3590" s="11" t="s">
        <v>29</v>
      </c>
      <c r="J3590" s="11" t="s">
        <v>29</v>
      </c>
      <c r="K3590" s="11" t="s">
        <v>30</v>
      </c>
      <c r="M3590" s="11" t="s">
        <v>7062</v>
      </c>
      <c r="N3590" s="13">
        <v>3105</v>
      </c>
      <c r="O3590" s="15">
        <f>_xlfn.XLOOKUP(B3590,Sheet1!A:A,Sheet1!E:E)</f>
        <v>3.89</v>
      </c>
      <c r="P3590" s="26"/>
      <c r="Q3590" s="15">
        <f t="shared" si="271"/>
        <v>4.0845000000000002</v>
      </c>
      <c r="R3590" s="38">
        <f t="shared" si="272"/>
        <v>4.2070350000000003</v>
      </c>
      <c r="S3590" s="26">
        <v>0</v>
      </c>
      <c r="T3590" s="13" t="str">
        <f t="shared" si="274"/>
        <v>Up</v>
      </c>
    </row>
    <row r="3591" spans="1:20" s="14" customFormat="1" hidden="1" x14ac:dyDescent="0.3">
      <c r="A3591" s="11">
        <v>6044212</v>
      </c>
      <c r="B3591" s="11">
        <v>6044212</v>
      </c>
      <c r="C3591" s="11" t="s">
        <v>26</v>
      </c>
      <c r="D3591" s="11" t="s">
        <v>27</v>
      </c>
      <c r="E3591" s="13" t="str">
        <f>_xlfn.XLOOKUP(B3591,Sheet1!A:A,Sheet1!B:B)</f>
        <v>DS BIG WIPES SCRUB+CLEAN(BLUE)MEGA 100PK</v>
      </c>
      <c r="F3591" s="13" t="str">
        <f t="shared" si="273"/>
        <v>CROWN  - DS BIG WIPES SCRUB+CLEAN(BLUE)MEGA 100PK</v>
      </c>
      <c r="G3591" s="13"/>
      <c r="H3591" s="91" t="s">
        <v>28</v>
      </c>
      <c r="I3591" s="11" t="s">
        <v>29</v>
      </c>
      <c r="J3591" s="11" t="s">
        <v>29</v>
      </c>
      <c r="K3591" s="11" t="s">
        <v>30</v>
      </c>
      <c r="M3591" s="11" t="s">
        <v>7062</v>
      </c>
      <c r="N3591" s="13">
        <v>3105</v>
      </c>
      <c r="O3591" s="15">
        <f>_xlfn.XLOOKUP(B3591,Sheet1!A:A,Sheet1!E:E)</f>
        <v>8</v>
      </c>
      <c r="P3591" s="26"/>
      <c r="Q3591" s="15">
        <f t="shared" si="271"/>
        <v>8.4</v>
      </c>
      <c r="R3591" s="38">
        <f t="shared" si="272"/>
        <v>8.652000000000001</v>
      </c>
      <c r="S3591" s="26">
        <v>0</v>
      </c>
      <c r="T3591" s="13" t="str">
        <f t="shared" si="274"/>
        <v>Up</v>
      </c>
    </row>
    <row r="3592" spans="1:20" s="14" customFormat="1" hidden="1" x14ac:dyDescent="0.3">
      <c r="A3592" s="11">
        <v>6045476</v>
      </c>
      <c r="B3592" s="11">
        <v>6045476</v>
      </c>
      <c r="C3592" s="11" t="s">
        <v>26</v>
      </c>
      <c r="D3592" s="11" t="s">
        <v>27</v>
      </c>
      <c r="E3592" s="13" t="str">
        <f>_xlfn.XLOOKUP(B3592,Sheet1!A:A,Sheet1!B:B)</f>
        <v>DS EVERBUILD DUAL PURP FOAM CLEAN  500ML</v>
      </c>
      <c r="F3592" s="13" t="str">
        <f t="shared" si="273"/>
        <v>CROWN  - DS EVERBUILD DUAL PURP FOAM CLEAN  500ML</v>
      </c>
      <c r="G3592" s="13"/>
      <c r="H3592" s="91" t="s">
        <v>28</v>
      </c>
      <c r="I3592" s="11" t="s">
        <v>29</v>
      </c>
      <c r="J3592" s="11" t="s">
        <v>29</v>
      </c>
      <c r="K3592" s="11" t="s">
        <v>30</v>
      </c>
      <c r="M3592" s="11" t="s">
        <v>7062</v>
      </c>
      <c r="N3592" s="13">
        <v>3105</v>
      </c>
      <c r="O3592" s="15">
        <f>_xlfn.XLOOKUP(B3592,Sheet1!A:A,Sheet1!E:E)</f>
        <v>4.75</v>
      </c>
      <c r="P3592" s="26"/>
      <c r="Q3592" s="15">
        <f t="shared" si="271"/>
        <v>4.9874999999999998</v>
      </c>
      <c r="R3592" s="38">
        <f t="shared" si="272"/>
        <v>5.1371250000000002</v>
      </c>
      <c r="S3592" s="26">
        <v>0</v>
      </c>
      <c r="T3592" s="13" t="str">
        <f t="shared" si="274"/>
        <v>Up</v>
      </c>
    </row>
    <row r="3593" spans="1:20" s="14" customFormat="1" hidden="1" x14ac:dyDescent="0.3">
      <c r="A3593" s="11">
        <v>6045500</v>
      </c>
      <c r="B3593" s="11">
        <v>6045500</v>
      </c>
      <c r="C3593" s="11" t="s">
        <v>26</v>
      </c>
      <c r="D3593" s="11" t="s">
        <v>27</v>
      </c>
      <c r="E3593" s="13" t="str">
        <f>_xlfn.XLOOKUP(B3593,Sheet1!A:A,Sheet1!B:B)</f>
        <v>DS LIBERON CLOTH RAGS              500G</v>
      </c>
      <c r="F3593" s="13" t="str">
        <f t="shared" si="273"/>
        <v>CROWN  - DS LIBERON CLOTH RAGS              500G</v>
      </c>
      <c r="G3593" s="13"/>
      <c r="H3593" s="91" t="s">
        <v>28</v>
      </c>
      <c r="I3593" s="11" t="s">
        <v>29</v>
      </c>
      <c r="J3593" s="11" t="s">
        <v>29</v>
      </c>
      <c r="K3593" s="11" t="s">
        <v>30</v>
      </c>
      <c r="M3593" s="11" t="s">
        <v>7062</v>
      </c>
      <c r="N3593" s="13">
        <v>3105</v>
      </c>
      <c r="O3593" s="15">
        <f>_xlfn.XLOOKUP(B3593,Sheet1!A:A,Sheet1!E:E)</f>
        <v>13.44</v>
      </c>
      <c r="P3593" s="26"/>
      <c r="Q3593" s="15">
        <f t="shared" si="271"/>
        <v>14.112</v>
      </c>
      <c r="R3593" s="38">
        <f t="shared" si="272"/>
        <v>14.535360000000001</v>
      </c>
      <c r="S3593" s="26">
        <v>0</v>
      </c>
      <c r="T3593" s="13" t="str">
        <f t="shared" si="274"/>
        <v>Up</v>
      </c>
    </row>
    <row r="3594" spans="1:20" s="14" customFormat="1" hidden="1" x14ac:dyDescent="0.3">
      <c r="A3594" s="11">
        <v>6045887</v>
      </c>
      <c r="B3594" s="11">
        <v>6045887</v>
      </c>
      <c r="C3594" s="11" t="s">
        <v>26</v>
      </c>
      <c r="D3594" s="11" t="s">
        <v>27</v>
      </c>
      <c r="E3594" s="13" t="str">
        <f>_xlfn.XLOOKUP(B3594,Sheet1!A:A,Sheet1!B:B)</f>
        <v>DS OWATROL TEXTROL      CLEAR      1L</v>
      </c>
      <c r="F3594" s="13" t="str">
        <f t="shared" si="273"/>
        <v>CROWN  - DS OWATROL TEXTROL      CLEAR      1L</v>
      </c>
      <c r="G3594" s="13"/>
      <c r="H3594" s="91" t="s">
        <v>28</v>
      </c>
      <c r="I3594" s="11" t="s">
        <v>29</v>
      </c>
      <c r="J3594" s="11" t="s">
        <v>29</v>
      </c>
      <c r="K3594" s="11" t="s">
        <v>30</v>
      </c>
      <c r="M3594" s="11" t="s">
        <v>7062</v>
      </c>
      <c r="N3594" s="13">
        <v>3105</v>
      </c>
      <c r="O3594" s="15">
        <f>_xlfn.XLOOKUP(B3594,Sheet1!A:A,Sheet1!E:E)</f>
        <v>28.5</v>
      </c>
      <c r="P3594" s="26"/>
      <c r="Q3594" s="15">
        <f t="shared" si="271"/>
        <v>29.925000000000001</v>
      </c>
      <c r="R3594" s="38">
        <f t="shared" si="272"/>
        <v>30.822750000000003</v>
      </c>
      <c r="S3594" s="26">
        <v>0</v>
      </c>
      <c r="T3594" s="13" t="str">
        <f t="shared" si="274"/>
        <v>Up</v>
      </c>
    </row>
    <row r="3595" spans="1:20" s="14" customFormat="1" hidden="1" x14ac:dyDescent="0.3">
      <c r="A3595" s="11">
        <v>6047074</v>
      </c>
      <c r="B3595" s="11">
        <v>6047074</v>
      </c>
      <c r="C3595" s="11" t="s">
        <v>26</v>
      </c>
      <c r="D3595" s="11" t="s">
        <v>27</v>
      </c>
      <c r="E3595" s="13" t="str">
        <f>_xlfn.XLOOKUP(B3595,Sheet1!A:A,Sheet1!B:B)</f>
        <v>DS PREP MDF PASTE TABLE</v>
      </c>
      <c r="F3595" s="13" t="str">
        <f t="shared" si="273"/>
        <v>CROWN  - DS PREP MDF PASTE TABLE</v>
      </c>
      <c r="G3595" s="13"/>
      <c r="H3595" s="91" t="s">
        <v>28</v>
      </c>
      <c r="I3595" s="11" t="s">
        <v>29</v>
      </c>
      <c r="J3595" s="11" t="s">
        <v>29</v>
      </c>
      <c r="K3595" s="11" t="s">
        <v>30</v>
      </c>
      <c r="M3595" s="11" t="s">
        <v>7062</v>
      </c>
      <c r="N3595" s="13">
        <v>3105</v>
      </c>
      <c r="O3595" s="15">
        <f>_xlfn.XLOOKUP(B3595,Sheet1!A:A,Sheet1!E:E)</f>
        <v>40</v>
      </c>
      <c r="P3595" s="26"/>
      <c r="Q3595" s="29">
        <f t="shared" si="271"/>
        <v>42</v>
      </c>
      <c r="R3595" s="38">
        <f t="shared" si="272"/>
        <v>43.26</v>
      </c>
      <c r="S3595" s="26">
        <v>0</v>
      </c>
      <c r="T3595" s="13" t="str">
        <f t="shared" si="274"/>
        <v>Up</v>
      </c>
    </row>
    <row r="3596" spans="1:20" s="14" customFormat="1" hidden="1" x14ac:dyDescent="0.3">
      <c r="A3596" s="11">
        <v>6060601</v>
      </c>
      <c r="B3596" s="11">
        <v>6060601</v>
      </c>
      <c r="C3596" s="11" t="s">
        <v>26</v>
      </c>
      <c r="D3596" s="11" t="s">
        <v>27</v>
      </c>
      <c r="E3596" s="13" t="str">
        <f>_xlfn.XLOOKUP(B3596,Sheet1!A:A,Sheet1!B:B)</f>
        <v>DS PACHO RUBBLE SACK 50CM X 80CM   10PK</v>
      </c>
      <c r="F3596" s="13" t="str">
        <f t="shared" si="273"/>
        <v>CROWN  - DS PACHO RUBBLE SACK 50CM X 80CM   10PK</v>
      </c>
      <c r="G3596" s="13"/>
      <c r="H3596" s="91" t="s">
        <v>28</v>
      </c>
      <c r="I3596" s="11" t="s">
        <v>29</v>
      </c>
      <c r="J3596" s="11" t="s">
        <v>29</v>
      </c>
      <c r="K3596" s="11" t="s">
        <v>30</v>
      </c>
      <c r="M3596" s="11" t="s">
        <v>7062</v>
      </c>
      <c r="N3596" s="13">
        <v>3105</v>
      </c>
      <c r="O3596" s="15">
        <f>_xlfn.XLOOKUP(B3596,Sheet1!A:A,Sheet1!E:E)</f>
        <v>7.14</v>
      </c>
      <c r="P3596" s="26"/>
      <c r="Q3596" s="15">
        <f t="shared" si="271"/>
        <v>7.4969999999999999</v>
      </c>
      <c r="R3596" s="38">
        <f t="shared" si="272"/>
        <v>7.7219100000000003</v>
      </c>
      <c r="S3596" s="26">
        <v>0</v>
      </c>
      <c r="T3596" s="13" t="str">
        <f t="shared" si="274"/>
        <v>Up</v>
      </c>
    </row>
    <row r="3597" spans="1:20" s="14" customFormat="1" hidden="1" x14ac:dyDescent="0.3">
      <c r="A3597" s="11">
        <v>6041722</v>
      </c>
      <c r="B3597" s="11">
        <v>6041722</v>
      </c>
      <c r="C3597" s="11" t="s">
        <v>26</v>
      </c>
      <c r="D3597" s="11" t="s">
        <v>27</v>
      </c>
      <c r="E3597" s="13" t="str">
        <f>_xlfn.XLOOKUP(B3597,Sheet1!A:A,Sheet1!B:B)</f>
        <v>DS FFJ GENERAL PURPOSE GIANT SPONGE</v>
      </c>
      <c r="F3597" s="13" t="str">
        <f t="shared" si="273"/>
        <v>CROWN  - DS FFJ GENERAL PURPOSE GIANT SPONGE</v>
      </c>
      <c r="G3597" s="13"/>
      <c r="H3597" s="91" t="s">
        <v>28</v>
      </c>
      <c r="I3597" s="11" t="s">
        <v>29</v>
      </c>
      <c r="J3597" s="11" t="s">
        <v>29</v>
      </c>
      <c r="K3597" s="11" t="s">
        <v>30</v>
      </c>
      <c r="M3597" s="11" t="s">
        <v>7062</v>
      </c>
      <c r="N3597" s="13">
        <v>3105</v>
      </c>
      <c r="O3597" s="15">
        <f>_xlfn.XLOOKUP(B3597,Sheet1!A:A,Sheet1!E:E)</f>
        <v>1.39</v>
      </c>
      <c r="P3597" s="26"/>
      <c r="Q3597" s="15">
        <f t="shared" si="271"/>
        <v>1.4595</v>
      </c>
      <c r="R3597" s="38">
        <f t="shared" si="272"/>
        <v>1.503285</v>
      </c>
      <c r="S3597" s="26">
        <v>0</v>
      </c>
      <c r="T3597" s="13" t="str">
        <f t="shared" si="274"/>
        <v>Up</v>
      </c>
    </row>
    <row r="3598" spans="1:20" s="14" customFormat="1" hidden="1" x14ac:dyDescent="0.3">
      <c r="A3598" s="11">
        <v>6041662</v>
      </c>
      <c r="B3598" s="11">
        <v>6041662</v>
      </c>
      <c r="C3598" s="11" t="s">
        <v>26</v>
      </c>
      <c r="D3598" s="11" t="s">
        <v>27</v>
      </c>
      <c r="E3598" s="13" t="str">
        <f>_xlfn.XLOOKUP(B3598,Sheet1!A:A,Sheet1!B:B)</f>
        <v>DS GOGAS BUTANE/PROPANE GAS CARTR  350G</v>
      </c>
      <c r="F3598" s="13" t="str">
        <f t="shared" si="273"/>
        <v>CROWN  - DS GOGAS BUTANE/PROPANE GAS CARTR  350G</v>
      </c>
      <c r="G3598" s="13"/>
      <c r="H3598" s="91" t="s">
        <v>28</v>
      </c>
      <c r="I3598" s="11" t="s">
        <v>29</v>
      </c>
      <c r="J3598" s="11" t="s">
        <v>29</v>
      </c>
      <c r="K3598" s="11" t="s">
        <v>30</v>
      </c>
      <c r="M3598" s="11" t="s">
        <v>7062</v>
      </c>
      <c r="N3598" s="13">
        <v>3105</v>
      </c>
      <c r="O3598" s="15">
        <f>_xlfn.XLOOKUP(B3598,Sheet1!A:A,Sheet1!E:E)</f>
        <v>3.53</v>
      </c>
      <c r="P3598" s="26"/>
      <c r="Q3598" s="15">
        <f t="shared" si="271"/>
        <v>3.7065000000000001</v>
      </c>
      <c r="R3598" s="38">
        <f t="shared" si="272"/>
        <v>3.8176950000000001</v>
      </c>
      <c r="S3598" s="26">
        <v>0</v>
      </c>
      <c r="T3598" s="13" t="str">
        <f t="shared" si="274"/>
        <v>Up</v>
      </c>
    </row>
    <row r="3599" spans="1:20" s="14" customFormat="1" hidden="1" x14ac:dyDescent="0.3">
      <c r="A3599" s="11">
        <v>6041659</v>
      </c>
      <c r="B3599" s="11">
        <v>6041659</v>
      </c>
      <c r="C3599" s="11" t="s">
        <v>26</v>
      </c>
      <c r="D3599" s="11" t="s">
        <v>27</v>
      </c>
      <c r="E3599" s="13" t="str">
        <f>_xlfn.XLOOKUP(B3599,Sheet1!A:A,Sheet1!B:B)</f>
        <v>DS PRODEC WARNING TAPE         60MMX200M</v>
      </c>
      <c r="F3599" s="13" t="str">
        <f t="shared" si="273"/>
        <v>CROWN  - DS PRODEC WARNING TAPE         60MMX200M</v>
      </c>
      <c r="G3599" s="13"/>
      <c r="H3599" s="91" t="s">
        <v>28</v>
      </c>
      <c r="I3599" s="11" t="s">
        <v>29</v>
      </c>
      <c r="J3599" s="11" t="s">
        <v>29</v>
      </c>
      <c r="K3599" s="11" t="s">
        <v>30</v>
      </c>
      <c r="M3599" s="11" t="s">
        <v>7062</v>
      </c>
      <c r="N3599" s="13">
        <v>3105</v>
      </c>
      <c r="O3599" s="15">
        <f>_xlfn.XLOOKUP(B3599,Sheet1!A:A,Sheet1!E:E)</f>
        <v>8.33</v>
      </c>
      <c r="P3599" s="26"/>
      <c r="Q3599" s="15">
        <f t="shared" si="271"/>
        <v>8.7465000000000011</v>
      </c>
      <c r="R3599" s="38">
        <f t="shared" si="272"/>
        <v>9.0088950000000008</v>
      </c>
      <c r="S3599" s="26">
        <v>0</v>
      </c>
      <c r="T3599" s="13" t="str">
        <f t="shared" si="274"/>
        <v>Up</v>
      </c>
    </row>
    <row r="3600" spans="1:20" s="14" customFormat="1" hidden="1" x14ac:dyDescent="0.3">
      <c r="A3600" s="11">
        <v>6041520</v>
      </c>
      <c r="B3600" s="11">
        <v>6041520</v>
      </c>
      <c r="C3600" s="11" t="s">
        <v>26</v>
      </c>
      <c r="D3600" s="11" t="s">
        <v>27</v>
      </c>
      <c r="E3600" s="13" t="str">
        <f>_xlfn.XLOOKUP(B3600,Sheet1!A:A,Sheet1!B:B)</f>
        <v>DS ANDERTON 3 IN 1 DAMP ADHESIVE   500ML</v>
      </c>
      <c r="F3600" s="13" t="str">
        <f t="shared" si="273"/>
        <v>CROWN  - DS ANDERTON 3 IN 1 DAMP ADHESIVE   500ML</v>
      </c>
      <c r="G3600" s="13"/>
      <c r="H3600" s="91" t="s">
        <v>28</v>
      </c>
      <c r="I3600" s="11" t="s">
        <v>29</v>
      </c>
      <c r="J3600" s="11" t="s">
        <v>29</v>
      </c>
      <c r="K3600" s="11" t="s">
        <v>30</v>
      </c>
      <c r="M3600" s="11" t="s">
        <v>7062</v>
      </c>
      <c r="N3600" s="13">
        <v>3105</v>
      </c>
      <c r="O3600" s="15">
        <f>_xlfn.XLOOKUP(B3600,Sheet1!A:A,Sheet1!E:E)</f>
        <v>13.61</v>
      </c>
      <c r="P3600" s="26"/>
      <c r="Q3600" s="15">
        <f t="shared" si="271"/>
        <v>14.2905</v>
      </c>
      <c r="R3600" s="38">
        <f t="shared" si="272"/>
        <v>14.719215</v>
      </c>
      <c r="S3600" s="26">
        <v>0</v>
      </c>
      <c r="T3600" s="13" t="str">
        <f t="shared" si="274"/>
        <v>Up</v>
      </c>
    </row>
    <row r="3601" spans="1:20" s="14" customFormat="1" hidden="1" x14ac:dyDescent="0.3">
      <c r="A3601" s="11">
        <v>6041519</v>
      </c>
      <c r="B3601" s="11">
        <v>6041519</v>
      </c>
      <c r="C3601" s="11" t="s">
        <v>26</v>
      </c>
      <c r="D3601" s="11" t="s">
        <v>27</v>
      </c>
      <c r="E3601" s="13" t="str">
        <f>_xlfn.XLOOKUP(B3601,Sheet1!A:A,Sheet1!B:B)</f>
        <v>DS ANDERTON 3 IN 1 DAMP PROOF FOIL 5M</v>
      </c>
      <c r="F3601" s="13" t="str">
        <f t="shared" si="273"/>
        <v>CROWN  - DS ANDERTON 3 IN 1 DAMP PROOF FOIL 5M</v>
      </c>
      <c r="G3601" s="13"/>
      <c r="H3601" s="91" t="s">
        <v>28</v>
      </c>
      <c r="I3601" s="11" t="s">
        <v>29</v>
      </c>
      <c r="J3601" s="11" t="s">
        <v>29</v>
      </c>
      <c r="K3601" s="11" t="s">
        <v>30</v>
      </c>
      <c r="M3601" s="11" t="s">
        <v>7062</v>
      </c>
      <c r="N3601" s="13">
        <v>3105</v>
      </c>
      <c r="O3601" s="15">
        <f>_xlfn.XLOOKUP(B3601,Sheet1!A:A,Sheet1!E:E)</f>
        <v>8.1</v>
      </c>
      <c r="P3601" s="26"/>
      <c r="Q3601" s="15">
        <f t="shared" si="271"/>
        <v>8.5050000000000008</v>
      </c>
      <c r="R3601" s="38">
        <f t="shared" si="272"/>
        <v>8.7601500000000012</v>
      </c>
      <c r="S3601" s="26">
        <v>0</v>
      </c>
      <c r="T3601" s="13" t="str">
        <f t="shared" si="274"/>
        <v>Up</v>
      </c>
    </row>
    <row r="3602" spans="1:20" s="14" customFormat="1" hidden="1" x14ac:dyDescent="0.3">
      <c r="A3602" s="11">
        <v>6041518</v>
      </c>
      <c r="B3602" s="11">
        <v>6041518</v>
      </c>
      <c r="C3602" s="11" t="s">
        <v>26</v>
      </c>
      <c r="D3602" s="11" t="s">
        <v>27</v>
      </c>
      <c r="E3602" s="13" t="str">
        <f>_xlfn.XLOOKUP(B3602,Sheet1!A:A,Sheet1!B:B)</f>
        <v>DS ANDERTON 3 IN 1 DAMP PROOF FOIL 10M</v>
      </c>
      <c r="F3602" s="13" t="str">
        <f t="shared" si="273"/>
        <v>CROWN  - DS ANDERTON 3 IN 1 DAMP PROOF FOIL 10M</v>
      </c>
      <c r="G3602" s="13"/>
      <c r="H3602" s="91" t="s">
        <v>28</v>
      </c>
      <c r="I3602" s="11" t="s">
        <v>29</v>
      </c>
      <c r="J3602" s="11" t="s">
        <v>29</v>
      </c>
      <c r="K3602" s="11" t="s">
        <v>30</v>
      </c>
      <c r="M3602" s="11" t="s">
        <v>7062</v>
      </c>
      <c r="N3602" s="13">
        <v>3105</v>
      </c>
      <c r="O3602" s="15">
        <f>_xlfn.XLOOKUP(B3602,Sheet1!A:A,Sheet1!E:E)</f>
        <v>15.14</v>
      </c>
      <c r="P3602" s="26"/>
      <c r="Q3602" s="15">
        <f t="shared" si="271"/>
        <v>15.897000000000002</v>
      </c>
      <c r="R3602" s="38">
        <f t="shared" si="272"/>
        <v>16.373910000000002</v>
      </c>
      <c r="S3602" s="26">
        <v>0</v>
      </c>
      <c r="T3602" s="13" t="str">
        <f t="shared" si="274"/>
        <v>Up</v>
      </c>
    </row>
    <row r="3603" spans="1:20" s="14" customFormat="1" hidden="1" x14ac:dyDescent="0.3">
      <c r="A3603" s="11">
        <v>6041119</v>
      </c>
      <c r="B3603" s="11">
        <v>6041119</v>
      </c>
      <c r="C3603" s="11" t="s">
        <v>26</v>
      </c>
      <c r="D3603" s="11" t="s">
        <v>27</v>
      </c>
      <c r="E3603" s="13" t="str">
        <f>_xlfn.XLOOKUP(B3603,Sheet1!A:A,Sheet1!B:B)</f>
        <v>DS OWATROL FLOETROL                2.5L</v>
      </c>
      <c r="F3603" s="13" t="str">
        <f t="shared" si="273"/>
        <v>CROWN  - DS OWATROL FLOETROL                2.5L</v>
      </c>
      <c r="G3603" s="13"/>
      <c r="H3603" s="91" t="s">
        <v>28</v>
      </c>
      <c r="I3603" s="11" t="s">
        <v>29</v>
      </c>
      <c r="J3603" s="11" t="s">
        <v>29</v>
      </c>
      <c r="K3603" s="11" t="s">
        <v>30</v>
      </c>
      <c r="M3603" s="11" t="s">
        <v>7062</v>
      </c>
      <c r="N3603" s="13">
        <v>3105</v>
      </c>
      <c r="O3603" s="15">
        <f>_xlfn.XLOOKUP(B3603,Sheet1!A:A,Sheet1!E:E)</f>
        <v>43.9</v>
      </c>
      <c r="P3603" s="26"/>
      <c r="Q3603" s="15">
        <f t="shared" ref="Q3603:Q3666" si="275">O3603*1.05</f>
        <v>46.094999999999999</v>
      </c>
      <c r="R3603" s="38">
        <f t="shared" si="272"/>
        <v>47.477849999999997</v>
      </c>
      <c r="S3603" s="26">
        <v>0</v>
      </c>
      <c r="T3603" s="13" t="str">
        <f t="shared" si="274"/>
        <v>Up</v>
      </c>
    </row>
    <row r="3604" spans="1:20" s="14" customFormat="1" hidden="1" x14ac:dyDescent="0.3">
      <c r="A3604" s="11">
        <v>6041118</v>
      </c>
      <c r="B3604" s="11">
        <v>6041118</v>
      </c>
      <c r="C3604" s="11" t="s">
        <v>26</v>
      </c>
      <c r="D3604" s="11" t="s">
        <v>27</v>
      </c>
      <c r="E3604" s="13" t="str">
        <f>_xlfn.XLOOKUP(B3604,Sheet1!A:A,Sheet1!B:B)</f>
        <v>DS OWATROL FLOETROL                1L</v>
      </c>
      <c r="F3604" s="13" t="str">
        <f t="shared" si="273"/>
        <v>CROWN  - DS OWATROL FLOETROL                1L</v>
      </c>
      <c r="G3604" s="13"/>
      <c r="H3604" s="91" t="s">
        <v>28</v>
      </c>
      <c r="I3604" s="11" t="s">
        <v>29</v>
      </c>
      <c r="J3604" s="11" t="s">
        <v>29</v>
      </c>
      <c r="K3604" s="11" t="s">
        <v>30</v>
      </c>
      <c r="M3604" s="11" t="s">
        <v>7062</v>
      </c>
      <c r="N3604" s="13">
        <v>3105</v>
      </c>
      <c r="O3604" s="15">
        <f>_xlfn.XLOOKUP(B3604,Sheet1!A:A,Sheet1!E:E)</f>
        <v>17.850000000000001</v>
      </c>
      <c r="P3604" s="26"/>
      <c r="Q3604" s="15">
        <f t="shared" si="275"/>
        <v>18.742500000000003</v>
      </c>
      <c r="R3604" s="38">
        <f t="shared" si="272"/>
        <v>19.304775000000003</v>
      </c>
      <c r="S3604" s="26">
        <v>0</v>
      </c>
      <c r="T3604" s="13" t="str">
        <f t="shared" si="274"/>
        <v>Up</v>
      </c>
    </row>
    <row r="3605" spans="1:20" s="14" customFormat="1" hidden="1" x14ac:dyDescent="0.3">
      <c r="A3605" s="11">
        <v>6041117</v>
      </c>
      <c r="B3605" s="11">
        <v>6041117</v>
      </c>
      <c r="C3605" s="11" t="s">
        <v>26</v>
      </c>
      <c r="D3605" s="11" t="s">
        <v>27</v>
      </c>
      <c r="E3605" s="13" t="str">
        <f>_xlfn.XLOOKUP(B3605,Sheet1!A:A,Sheet1!B:B)</f>
        <v>DS OWATROL EMULSA-BOND             1L</v>
      </c>
      <c r="F3605" s="13" t="str">
        <f t="shared" si="273"/>
        <v>CROWN  - DS OWATROL EMULSA-BOND             1L</v>
      </c>
      <c r="G3605" s="13"/>
      <c r="H3605" s="91" t="s">
        <v>28</v>
      </c>
      <c r="I3605" s="11" t="s">
        <v>29</v>
      </c>
      <c r="J3605" s="11" t="s">
        <v>29</v>
      </c>
      <c r="K3605" s="11" t="s">
        <v>30</v>
      </c>
      <c r="M3605" s="11" t="s">
        <v>7062</v>
      </c>
      <c r="N3605" s="13">
        <v>3105</v>
      </c>
      <c r="O3605" s="15">
        <f>_xlfn.XLOOKUP(B3605,Sheet1!A:A,Sheet1!E:E)</f>
        <v>29.03</v>
      </c>
      <c r="P3605" s="26"/>
      <c r="Q3605" s="15">
        <f t="shared" si="275"/>
        <v>30.481500000000004</v>
      </c>
      <c r="R3605" s="38">
        <f t="shared" si="272"/>
        <v>31.395945000000005</v>
      </c>
      <c r="S3605" s="26">
        <v>0</v>
      </c>
      <c r="T3605" s="13" t="str">
        <f t="shared" si="274"/>
        <v>Up</v>
      </c>
    </row>
    <row r="3606" spans="1:20" s="14" customFormat="1" hidden="1" x14ac:dyDescent="0.3">
      <c r="A3606" s="11">
        <v>6041115</v>
      </c>
      <c r="B3606" s="11">
        <v>6041115</v>
      </c>
      <c r="C3606" s="11" t="s">
        <v>26</v>
      </c>
      <c r="D3606" s="11" t="s">
        <v>27</v>
      </c>
      <c r="E3606" s="13" t="str">
        <f>_xlfn.XLOOKUP(B3606,Sheet1!A:A,Sheet1!B:B)</f>
        <v>DS OWATROL OIL                     500ML</v>
      </c>
      <c r="F3606" s="13" t="str">
        <f t="shared" si="273"/>
        <v>CROWN  - DS OWATROL OIL                     500ML</v>
      </c>
      <c r="G3606" s="13"/>
      <c r="H3606" s="91" t="s">
        <v>28</v>
      </c>
      <c r="I3606" s="11" t="s">
        <v>29</v>
      </c>
      <c r="J3606" s="11" t="s">
        <v>29</v>
      </c>
      <c r="K3606" s="11" t="s">
        <v>30</v>
      </c>
      <c r="M3606" s="11" t="s">
        <v>7062</v>
      </c>
      <c r="N3606" s="13">
        <v>3105</v>
      </c>
      <c r="O3606" s="15">
        <f>_xlfn.XLOOKUP(B3606,Sheet1!A:A,Sheet1!E:E)</f>
        <v>15.81</v>
      </c>
      <c r="P3606" s="26"/>
      <c r="Q3606" s="15">
        <f t="shared" si="275"/>
        <v>16.6005</v>
      </c>
      <c r="R3606" s="38">
        <f t="shared" si="272"/>
        <v>17.098514999999999</v>
      </c>
      <c r="S3606" s="26">
        <v>0</v>
      </c>
      <c r="T3606" s="13" t="str">
        <f t="shared" si="274"/>
        <v>Up</v>
      </c>
    </row>
    <row r="3607" spans="1:20" s="14" customFormat="1" hidden="1" x14ac:dyDescent="0.3">
      <c r="A3607" s="11">
        <v>6041114</v>
      </c>
      <c r="B3607" s="11">
        <v>6041114</v>
      </c>
      <c r="C3607" s="11" t="s">
        <v>26</v>
      </c>
      <c r="D3607" s="11" t="s">
        <v>27</v>
      </c>
      <c r="E3607" s="13" t="str">
        <f>_xlfn.XLOOKUP(B3607,Sheet1!A:A,Sheet1!B:B)</f>
        <v>DS OWATROL NET-TROL                1L</v>
      </c>
      <c r="F3607" s="13" t="str">
        <f t="shared" si="273"/>
        <v>CROWN  - DS OWATROL NET-TROL                1L</v>
      </c>
      <c r="G3607" s="13"/>
      <c r="H3607" s="91" t="s">
        <v>28</v>
      </c>
      <c r="I3607" s="11" t="s">
        <v>29</v>
      </c>
      <c r="J3607" s="11" t="s">
        <v>29</v>
      </c>
      <c r="K3607" s="11" t="s">
        <v>30</v>
      </c>
      <c r="M3607" s="11" t="s">
        <v>7062</v>
      </c>
      <c r="N3607" s="13">
        <v>3105</v>
      </c>
      <c r="O3607" s="15">
        <f>_xlfn.XLOOKUP(B3607,Sheet1!A:A,Sheet1!E:E)</f>
        <v>17.61</v>
      </c>
      <c r="P3607" s="26"/>
      <c r="Q3607" s="15">
        <f t="shared" si="275"/>
        <v>18.490500000000001</v>
      </c>
      <c r="R3607" s="38">
        <f t="shared" si="272"/>
        <v>19.045215000000002</v>
      </c>
      <c r="S3607" s="26">
        <v>0</v>
      </c>
      <c r="T3607" s="13" t="str">
        <f t="shared" si="274"/>
        <v>Up</v>
      </c>
    </row>
    <row r="3608" spans="1:20" s="14" customFormat="1" hidden="1" x14ac:dyDescent="0.3">
      <c r="A3608" s="11">
        <v>6041113</v>
      </c>
      <c r="B3608" s="11">
        <v>6041113</v>
      </c>
      <c r="C3608" s="11" t="s">
        <v>26</v>
      </c>
      <c r="D3608" s="11" t="s">
        <v>27</v>
      </c>
      <c r="E3608" s="13" t="str">
        <f>_xlfn.XLOOKUP(B3608,Sheet1!A:A,Sheet1!B:B)</f>
        <v>DS OWATROL OIL                     1L</v>
      </c>
      <c r="F3608" s="13" t="str">
        <f t="shared" si="273"/>
        <v>CROWN  - DS OWATROL OIL                     1L</v>
      </c>
      <c r="G3608" s="13"/>
      <c r="H3608" s="91" t="s">
        <v>28</v>
      </c>
      <c r="I3608" s="11" t="s">
        <v>29</v>
      </c>
      <c r="J3608" s="11" t="s">
        <v>29</v>
      </c>
      <c r="K3608" s="11" t="s">
        <v>30</v>
      </c>
      <c r="M3608" s="11" t="s">
        <v>7062</v>
      </c>
      <c r="N3608" s="13">
        <v>3105</v>
      </c>
      <c r="O3608" s="15">
        <f>_xlfn.XLOOKUP(B3608,Sheet1!A:A,Sheet1!E:E)</f>
        <v>26.65</v>
      </c>
      <c r="P3608" s="26"/>
      <c r="Q3608" s="15">
        <f t="shared" si="275"/>
        <v>27.982499999999998</v>
      </c>
      <c r="R3608" s="38">
        <f t="shared" si="272"/>
        <v>28.821974999999998</v>
      </c>
      <c r="S3608" s="26">
        <v>0</v>
      </c>
      <c r="T3608" s="13" t="str">
        <f t="shared" si="274"/>
        <v>Up</v>
      </c>
    </row>
    <row r="3609" spans="1:20" s="14" customFormat="1" hidden="1" x14ac:dyDescent="0.3">
      <c r="A3609" s="11">
        <v>6041112</v>
      </c>
      <c r="B3609" s="11">
        <v>6041112</v>
      </c>
      <c r="C3609" s="11" t="s">
        <v>26</v>
      </c>
      <c r="D3609" s="11" t="s">
        <v>27</v>
      </c>
      <c r="E3609" s="13" t="str">
        <f>_xlfn.XLOOKUP(B3609,Sheet1!A:A,Sheet1!B:B)</f>
        <v>DS OWATROL NET-TROL                2.5L</v>
      </c>
      <c r="F3609" s="13" t="str">
        <f t="shared" si="273"/>
        <v>CROWN  - DS OWATROL NET-TROL                2.5L</v>
      </c>
      <c r="G3609" s="13"/>
      <c r="H3609" s="91" t="s">
        <v>28</v>
      </c>
      <c r="I3609" s="11" t="s">
        <v>29</v>
      </c>
      <c r="J3609" s="11" t="s">
        <v>29</v>
      </c>
      <c r="K3609" s="11" t="s">
        <v>30</v>
      </c>
      <c r="M3609" s="11" t="s">
        <v>7062</v>
      </c>
      <c r="N3609" s="13">
        <v>3105</v>
      </c>
      <c r="O3609" s="15">
        <f>_xlfn.XLOOKUP(B3609,Sheet1!A:A,Sheet1!E:E)</f>
        <v>47.25</v>
      </c>
      <c r="P3609" s="26"/>
      <c r="Q3609" s="15">
        <f t="shared" si="275"/>
        <v>49.612500000000004</v>
      </c>
      <c r="R3609" s="38">
        <f t="shared" si="272"/>
        <v>51.100875000000009</v>
      </c>
      <c r="S3609" s="26">
        <v>0</v>
      </c>
      <c r="T3609" s="13" t="str">
        <f t="shared" si="274"/>
        <v>Up</v>
      </c>
    </row>
    <row r="3610" spans="1:20" s="14" customFormat="1" hidden="1" x14ac:dyDescent="0.3">
      <c r="A3610" s="11">
        <v>6040918</v>
      </c>
      <c r="B3610" s="11">
        <v>6040918</v>
      </c>
      <c r="C3610" s="11" t="s">
        <v>26</v>
      </c>
      <c r="D3610" s="11" t="s">
        <v>27</v>
      </c>
      <c r="E3610" s="13" t="str">
        <f>_xlfn.XLOOKUP(B3610,Sheet1!A:A,Sheet1!B:B)</f>
        <v>DS CIRET SOFT DUSTPAN &amp; BRUSH      SET</v>
      </c>
      <c r="F3610" s="13" t="str">
        <f t="shared" si="273"/>
        <v>CROWN  - DS CIRET SOFT DUSTPAN &amp; BRUSH      SET</v>
      </c>
      <c r="G3610" s="13"/>
      <c r="H3610" s="91" t="s">
        <v>28</v>
      </c>
      <c r="I3610" s="11" t="s">
        <v>29</v>
      </c>
      <c r="J3610" s="11" t="s">
        <v>29</v>
      </c>
      <c r="K3610" s="11" t="s">
        <v>30</v>
      </c>
      <c r="M3610" s="11" t="s">
        <v>7062</v>
      </c>
      <c r="N3610" s="13">
        <v>3105</v>
      </c>
      <c r="O3610" s="15">
        <f>_xlfn.XLOOKUP(B3610,Sheet1!A:A,Sheet1!E:E)</f>
        <v>3.07</v>
      </c>
      <c r="P3610" s="26">
        <f>_xlfn.XLOOKUP(A3610,Sheet2!F:F,Sheet2!H:H)</f>
        <v>0</v>
      </c>
      <c r="Q3610" s="29">
        <f t="shared" si="275"/>
        <v>3.2235</v>
      </c>
      <c r="R3610" s="38">
        <f t="shared" si="272"/>
        <v>3.3202050000000001</v>
      </c>
      <c r="S3610" s="26">
        <v>0</v>
      </c>
      <c r="T3610" s="13" t="str">
        <f t="shared" si="274"/>
        <v>Up</v>
      </c>
    </row>
    <row r="3611" spans="1:20" s="14" customFormat="1" hidden="1" x14ac:dyDescent="0.3">
      <c r="A3611" s="11">
        <v>6040891</v>
      </c>
      <c r="B3611" s="11">
        <v>6040891</v>
      </c>
      <c r="C3611" s="11" t="s">
        <v>26</v>
      </c>
      <c r="D3611" s="11" t="s">
        <v>27</v>
      </c>
      <c r="E3611" s="13" t="str">
        <f>_xlfn.XLOOKUP(B3611,Sheet1!A:A,Sheet1!B:B)</f>
        <v>DS BEELINE HANDKLENZ               1L</v>
      </c>
      <c r="F3611" s="13" t="str">
        <f t="shared" si="273"/>
        <v>CROWN  - DS BEELINE HANDKLENZ               1L</v>
      </c>
      <c r="G3611" s="13"/>
      <c r="H3611" s="91" t="s">
        <v>28</v>
      </c>
      <c r="I3611" s="11" t="s">
        <v>29</v>
      </c>
      <c r="J3611" s="11" t="s">
        <v>29</v>
      </c>
      <c r="K3611" s="11" t="s">
        <v>30</v>
      </c>
      <c r="M3611" s="11" t="s">
        <v>7062</v>
      </c>
      <c r="N3611" s="13">
        <v>3105</v>
      </c>
      <c r="O3611" s="15">
        <f>_xlfn.XLOOKUP(B3611,Sheet1!A:A,Sheet1!E:E)</f>
        <v>8.42</v>
      </c>
      <c r="P3611" s="26"/>
      <c r="Q3611" s="15">
        <f t="shared" si="275"/>
        <v>8.8410000000000011</v>
      </c>
      <c r="R3611" s="38">
        <f t="shared" si="272"/>
        <v>9.1062300000000018</v>
      </c>
      <c r="S3611" s="26">
        <v>0</v>
      </c>
      <c r="T3611" s="13" t="str">
        <f t="shared" si="274"/>
        <v>Up</v>
      </c>
    </row>
    <row r="3612" spans="1:20" s="14" customFormat="1" hidden="1" x14ac:dyDescent="0.3">
      <c r="A3612" s="11">
        <v>6040890</v>
      </c>
      <c r="B3612" s="11">
        <v>6040890</v>
      </c>
      <c r="C3612" s="11" t="s">
        <v>26</v>
      </c>
      <c r="D3612" s="11" t="s">
        <v>27</v>
      </c>
      <c r="E3612" s="13" t="str">
        <f>_xlfn.XLOOKUP(B3612,Sheet1!A:A,Sheet1!B:B)</f>
        <v>DS BEELINE HANDKLENZ               300ML</v>
      </c>
      <c r="F3612" s="13" t="str">
        <f t="shared" si="273"/>
        <v>CROWN  - DS BEELINE HANDKLENZ               300ML</v>
      </c>
      <c r="G3612" s="13"/>
      <c r="H3612" s="91" t="s">
        <v>28</v>
      </c>
      <c r="I3612" s="11" t="s">
        <v>29</v>
      </c>
      <c r="J3612" s="11" t="s">
        <v>29</v>
      </c>
      <c r="K3612" s="11" t="s">
        <v>30</v>
      </c>
      <c r="M3612" s="11" t="s">
        <v>7062</v>
      </c>
      <c r="N3612" s="13">
        <v>3105</v>
      </c>
      <c r="O3612" s="15">
        <f>_xlfn.XLOOKUP(B3612,Sheet1!A:A,Sheet1!E:E)</f>
        <v>4.79</v>
      </c>
      <c r="P3612" s="26"/>
      <c r="Q3612" s="15">
        <f t="shared" si="275"/>
        <v>5.0295000000000005</v>
      </c>
      <c r="R3612" s="38">
        <f t="shared" si="272"/>
        <v>5.1803850000000002</v>
      </c>
      <c r="S3612" s="26">
        <v>0</v>
      </c>
      <c r="T3612" s="13" t="str">
        <f t="shared" si="274"/>
        <v>Up</v>
      </c>
    </row>
    <row r="3613" spans="1:20" s="14" customFormat="1" hidden="1" x14ac:dyDescent="0.3">
      <c r="A3613" s="11">
        <v>6040792</v>
      </c>
      <c r="B3613" s="11">
        <v>6040792</v>
      </c>
      <c r="C3613" s="11" t="s">
        <v>26</v>
      </c>
      <c r="D3613" s="11" t="s">
        <v>27</v>
      </c>
      <c r="E3613" s="13" t="str">
        <f>_xlfn.XLOOKUP(B3613,Sheet1!A:A,Sheet1!B:B)</f>
        <v>DS SHIELD PREMIER TACK CLOTH       5PK</v>
      </c>
      <c r="F3613" s="13" t="str">
        <f t="shared" si="273"/>
        <v>CROWN  - DS SHIELD PREMIER TACK CLOTH       5PK</v>
      </c>
      <c r="G3613" s="13"/>
      <c r="H3613" s="91" t="s">
        <v>28</v>
      </c>
      <c r="I3613" s="11" t="s">
        <v>29</v>
      </c>
      <c r="J3613" s="11" t="s">
        <v>29</v>
      </c>
      <c r="K3613" s="11" t="s">
        <v>30</v>
      </c>
      <c r="M3613" s="11" t="s">
        <v>7062</v>
      </c>
      <c r="N3613" s="13">
        <v>3105</v>
      </c>
      <c r="O3613" s="15">
        <f>_xlfn.XLOOKUP(B3613,Sheet1!A:A,Sheet1!E:E)</f>
        <v>6.15</v>
      </c>
      <c r="P3613" s="26"/>
      <c r="Q3613" s="15">
        <f t="shared" si="275"/>
        <v>6.4575000000000005</v>
      </c>
      <c r="R3613" s="38">
        <f t="shared" si="272"/>
        <v>6.6512250000000011</v>
      </c>
      <c r="S3613" s="26">
        <v>0</v>
      </c>
      <c r="T3613" s="13" t="str">
        <f t="shared" si="274"/>
        <v>Up</v>
      </c>
    </row>
    <row r="3614" spans="1:20" s="14" customFormat="1" hidden="1" x14ac:dyDescent="0.3">
      <c r="A3614" s="11">
        <v>6040757</v>
      </c>
      <c r="B3614" s="11">
        <v>6040757</v>
      </c>
      <c r="C3614" s="11" t="s">
        <v>26</v>
      </c>
      <c r="D3614" s="11" t="s">
        <v>27</v>
      </c>
      <c r="E3614" s="13" t="str">
        <f>_xlfn.XLOOKUP(B3614,Sheet1!A:A,Sheet1!B:B)</f>
        <v>DS UNIBOND SUPER PVA               5L</v>
      </c>
      <c r="F3614" s="13" t="str">
        <f t="shared" si="273"/>
        <v>CROWN  - DS UNIBOND SUPER PVA               5L</v>
      </c>
      <c r="G3614" s="13"/>
      <c r="H3614" s="91" t="s">
        <v>28</v>
      </c>
      <c r="I3614" s="11" t="s">
        <v>29</v>
      </c>
      <c r="J3614" s="11" t="s">
        <v>29</v>
      </c>
      <c r="K3614" s="11" t="s">
        <v>30</v>
      </c>
      <c r="M3614" s="11" t="s">
        <v>7062</v>
      </c>
      <c r="N3614" s="13">
        <v>3105</v>
      </c>
      <c r="O3614" s="15">
        <f>_xlfn.XLOOKUP(B3614,Sheet1!A:A,Sheet1!E:E)</f>
        <v>34.479999999999997</v>
      </c>
      <c r="P3614" s="26"/>
      <c r="Q3614" s="15">
        <f t="shared" si="275"/>
        <v>36.204000000000001</v>
      </c>
      <c r="R3614" s="38">
        <f t="shared" si="272"/>
        <v>37.290120000000002</v>
      </c>
      <c r="S3614" s="26">
        <v>0</v>
      </c>
      <c r="T3614" s="13" t="str">
        <f t="shared" si="274"/>
        <v>Up</v>
      </c>
    </row>
    <row r="3615" spans="1:20" s="14" customFormat="1" hidden="1" x14ac:dyDescent="0.3">
      <c r="A3615" s="11">
        <v>6040583</v>
      </c>
      <c r="B3615" s="11">
        <v>6040583</v>
      </c>
      <c r="C3615" s="11" t="s">
        <v>26</v>
      </c>
      <c r="D3615" s="11" t="s">
        <v>27</v>
      </c>
      <c r="E3615" s="13" t="str">
        <f>_xlfn.XLOOKUP(B3615,Sheet1!A:A,Sheet1!B:B)</f>
        <v>DS TETRION SUGAR SOAP SPRAY        500ML</v>
      </c>
      <c r="F3615" s="13" t="str">
        <f t="shared" si="273"/>
        <v>CROWN  - DS TETRION SUGAR SOAP SPRAY        500ML</v>
      </c>
      <c r="G3615" s="13"/>
      <c r="H3615" s="91" t="s">
        <v>28</v>
      </c>
      <c r="I3615" s="11" t="s">
        <v>29</v>
      </c>
      <c r="J3615" s="11" t="s">
        <v>29</v>
      </c>
      <c r="K3615" s="11" t="s">
        <v>30</v>
      </c>
      <c r="M3615" s="11" t="s">
        <v>7062</v>
      </c>
      <c r="N3615" s="13">
        <v>3105</v>
      </c>
      <c r="O3615" s="15">
        <f>_xlfn.XLOOKUP(B3615,Sheet1!A:A,Sheet1!E:E)</f>
        <v>2.06</v>
      </c>
      <c r="P3615" s="26">
        <f>_xlfn.XLOOKUP(A3615,Sheet2!F:F,Sheet2!H:H)</f>
        <v>0</v>
      </c>
      <c r="Q3615" s="15">
        <f t="shared" si="275"/>
        <v>2.1630000000000003</v>
      </c>
      <c r="R3615" s="38">
        <f t="shared" si="272"/>
        <v>2.2278900000000004</v>
      </c>
      <c r="S3615" s="26">
        <v>0</v>
      </c>
      <c r="T3615" s="13" t="str">
        <f t="shared" si="274"/>
        <v>Up</v>
      </c>
    </row>
    <row r="3616" spans="1:20" s="14" customFormat="1" hidden="1" x14ac:dyDescent="0.3">
      <c r="A3616" s="11">
        <v>6040582</v>
      </c>
      <c r="B3616" s="11">
        <v>6040582</v>
      </c>
      <c r="C3616" s="11" t="s">
        <v>26</v>
      </c>
      <c r="D3616" s="11" t="s">
        <v>27</v>
      </c>
      <c r="E3616" s="13" t="str">
        <f>_xlfn.XLOOKUP(B3616,Sheet1!A:A,Sheet1!B:B)</f>
        <v>DS TETRION MOULD CLEANER           500ML</v>
      </c>
      <c r="F3616" s="13" t="str">
        <f t="shared" si="273"/>
        <v>CROWN  - DS TETRION MOULD CLEANER           500ML</v>
      </c>
      <c r="G3616" s="13"/>
      <c r="H3616" s="91" t="s">
        <v>28</v>
      </c>
      <c r="I3616" s="11" t="s">
        <v>29</v>
      </c>
      <c r="J3616" s="11" t="s">
        <v>29</v>
      </c>
      <c r="K3616" s="11" t="s">
        <v>30</v>
      </c>
      <c r="M3616" s="11" t="s">
        <v>7062</v>
      </c>
      <c r="N3616" s="13">
        <v>3105</v>
      </c>
      <c r="O3616" s="15">
        <f>_xlfn.XLOOKUP(B3616,Sheet1!A:A,Sheet1!E:E)</f>
        <v>3.07</v>
      </c>
      <c r="P3616" s="26"/>
      <c r="Q3616" s="15">
        <f t="shared" si="275"/>
        <v>3.2235</v>
      </c>
      <c r="R3616" s="38">
        <f t="shared" si="272"/>
        <v>3.3202050000000001</v>
      </c>
      <c r="S3616" s="26">
        <v>0</v>
      </c>
      <c r="T3616" s="13" t="str">
        <f t="shared" si="274"/>
        <v>Up</v>
      </c>
    </row>
    <row r="3617" spans="1:20" s="14" customFormat="1" hidden="1" x14ac:dyDescent="0.3">
      <c r="A3617" s="11">
        <v>6033875</v>
      </c>
      <c r="B3617" s="11">
        <v>6033875</v>
      </c>
      <c r="C3617" s="11" t="s">
        <v>26</v>
      </c>
      <c r="D3617" s="11" t="s">
        <v>27</v>
      </c>
      <c r="E3617" s="13" t="str">
        <f>_xlfn.XLOOKUP(B3617,Sheet1!A:A,Sheet1!B:B)</f>
        <v>DS SHIELD INDUSTRIAL SPONGE        LARGE</v>
      </c>
      <c r="F3617" s="13" t="str">
        <f t="shared" si="273"/>
        <v>CROWN  - DS SHIELD INDUSTRIAL SPONGE        LARGE</v>
      </c>
      <c r="G3617" s="13"/>
      <c r="H3617" s="91" t="s">
        <v>28</v>
      </c>
      <c r="I3617" s="11" t="s">
        <v>29</v>
      </c>
      <c r="J3617" s="11" t="s">
        <v>29</v>
      </c>
      <c r="K3617" s="11" t="s">
        <v>30</v>
      </c>
      <c r="M3617" s="11" t="s">
        <v>7062</v>
      </c>
      <c r="N3617" s="13">
        <v>3105</v>
      </c>
      <c r="O3617" s="15">
        <f>_xlfn.XLOOKUP(B3617,Sheet1!A:A,Sheet1!E:E)</f>
        <v>3.62</v>
      </c>
      <c r="P3617" s="26"/>
      <c r="Q3617" s="29">
        <f t="shared" si="275"/>
        <v>3.8010000000000002</v>
      </c>
      <c r="R3617" s="38">
        <f t="shared" si="272"/>
        <v>3.9150300000000002</v>
      </c>
      <c r="S3617" s="26">
        <v>0</v>
      </c>
      <c r="T3617" s="13" t="str">
        <f t="shared" si="274"/>
        <v>Up</v>
      </c>
    </row>
    <row r="3618" spans="1:20" s="14" customFormat="1" hidden="1" x14ac:dyDescent="0.3">
      <c r="A3618" s="11">
        <v>6041723</v>
      </c>
      <c r="B3618" s="11">
        <v>6041723</v>
      </c>
      <c r="C3618" s="11" t="s">
        <v>26</v>
      </c>
      <c r="D3618" s="11" t="s">
        <v>27</v>
      </c>
      <c r="E3618" s="13" t="str">
        <f>_xlfn.XLOOKUP(B3618,Sheet1!A:A,Sheet1!B:B)</f>
        <v>DS FFJ JUMBO PREPARATION SPONGE</v>
      </c>
      <c r="F3618" s="13" t="str">
        <f t="shared" si="273"/>
        <v>CROWN  - DS FFJ JUMBO PREPARATION SPONGE</v>
      </c>
      <c r="G3618" s="13"/>
      <c r="H3618" s="91" t="s">
        <v>28</v>
      </c>
      <c r="I3618" s="11" t="s">
        <v>29</v>
      </c>
      <c r="J3618" s="11" t="s">
        <v>29</v>
      </c>
      <c r="K3618" s="11" t="s">
        <v>30</v>
      </c>
      <c r="M3618" s="11" t="s">
        <v>7062</v>
      </c>
      <c r="N3618" s="13">
        <v>3105</v>
      </c>
      <c r="O3618" s="15">
        <f>_xlfn.XLOOKUP(B3618,Sheet1!A:A,Sheet1!E:E)</f>
        <v>1.89</v>
      </c>
      <c r="P3618" s="26"/>
      <c r="Q3618" s="15">
        <f t="shared" si="275"/>
        <v>1.9844999999999999</v>
      </c>
      <c r="R3618" s="38">
        <f t="shared" si="272"/>
        <v>2.044035</v>
      </c>
      <c r="S3618" s="26">
        <v>0</v>
      </c>
      <c r="T3618" s="13" t="str">
        <f t="shared" si="274"/>
        <v>Up</v>
      </c>
    </row>
    <row r="3619" spans="1:20" s="14" customFormat="1" hidden="1" x14ac:dyDescent="0.3">
      <c r="A3619" s="11">
        <v>6060602</v>
      </c>
      <c r="B3619" s="11">
        <v>6060602</v>
      </c>
      <c r="C3619" s="11" t="s">
        <v>26</v>
      </c>
      <c r="D3619" s="11" t="s">
        <v>27</v>
      </c>
      <c r="E3619" s="13" t="str">
        <f>_xlfn.XLOOKUP(B3619,Sheet1!A:A,Sheet1!B:B)</f>
        <v>DS PACHO BLACK REFUSE SACK         10PK</v>
      </c>
      <c r="F3619" s="13" t="str">
        <f t="shared" si="273"/>
        <v>CROWN  - DS PACHO BLACK REFUSE SACK         10PK</v>
      </c>
      <c r="G3619" s="13"/>
      <c r="H3619" s="91" t="s">
        <v>28</v>
      </c>
      <c r="I3619" s="11" t="s">
        <v>29</v>
      </c>
      <c r="J3619" s="11" t="s">
        <v>29</v>
      </c>
      <c r="K3619" s="11" t="s">
        <v>30</v>
      </c>
      <c r="M3619" s="11" t="s">
        <v>7062</v>
      </c>
      <c r="N3619" s="13">
        <v>3105</v>
      </c>
      <c r="O3619" s="15">
        <f>_xlfn.XLOOKUP(B3619,Sheet1!A:A,Sheet1!E:E)</f>
        <v>4.28</v>
      </c>
      <c r="P3619" s="26"/>
      <c r="Q3619" s="15">
        <f t="shared" si="275"/>
        <v>4.4940000000000007</v>
      </c>
      <c r="R3619" s="38">
        <f t="shared" si="272"/>
        <v>4.628820000000001</v>
      </c>
      <c r="S3619" s="26">
        <v>0</v>
      </c>
      <c r="T3619" s="13" t="str">
        <f t="shared" si="274"/>
        <v>Up</v>
      </c>
    </row>
    <row r="3620" spans="1:20" s="14" customFormat="1" hidden="1" x14ac:dyDescent="0.3">
      <c r="A3620" s="11">
        <v>6060603</v>
      </c>
      <c r="B3620" s="11">
        <v>6060603</v>
      </c>
      <c r="C3620" s="11" t="s">
        <v>26</v>
      </c>
      <c r="D3620" s="11" t="s">
        <v>27</v>
      </c>
      <c r="E3620" s="13" t="str">
        <f>_xlfn.XLOOKUP(B3620,Sheet1!A:A,Sheet1!B:B)</f>
        <v>DS COLOR EXPERT DECORATORS SPONGE</v>
      </c>
      <c r="F3620" s="13" t="str">
        <f t="shared" si="273"/>
        <v>CROWN  - DS COLOR EXPERT DECORATORS SPONGE</v>
      </c>
      <c r="G3620" s="13"/>
      <c r="H3620" s="91" t="s">
        <v>28</v>
      </c>
      <c r="I3620" s="11" t="s">
        <v>29</v>
      </c>
      <c r="J3620" s="11" t="s">
        <v>29</v>
      </c>
      <c r="K3620" s="11" t="s">
        <v>30</v>
      </c>
      <c r="M3620" s="11" t="s">
        <v>7062</v>
      </c>
      <c r="N3620" s="13">
        <v>3105</v>
      </c>
      <c r="O3620" s="15">
        <f>_xlfn.XLOOKUP(B3620,Sheet1!A:A,Sheet1!E:E)</f>
        <v>4.28</v>
      </c>
      <c r="P3620" s="26"/>
      <c r="Q3620" s="15">
        <f t="shared" si="275"/>
        <v>4.4940000000000007</v>
      </c>
      <c r="R3620" s="38">
        <f t="shared" si="272"/>
        <v>4.628820000000001</v>
      </c>
      <c r="S3620" s="26">
        <v>0</v>
      </c>
      <c r="T3620" s="13" t="str">
        <f t="shared" si="274"/>
        <v>Up</v>
      </c>
    </row>
    <row r="3621" spans="1:20" s="14" customFormat="1" hidden="1" x14ac:dyDescent="0.3">
      <c r="A3621" s="11">
        <v>6060616</v>
      </c>
      <c r="B3621" s="11">
        <v>6060616</v>
      </c>
      <c r="C3621" s="11" t="s">
        <v>26</v>
      </c>
      <c r="D3621" s="11" t="s">
        <v>27</v>
      </c>
      <c r="E3621" s="13" t="str">
        <f>_xlfn.XLOOKUP(B3621,Sheet1!A:A,Sheet1!B:B)</f>
        <v>DS PREP ABRASIVE SPONGE PAD        220G</v>
      </c>
      <c r="F3621" s="13" t="str">
        <f t="shared" si="273"/>
        <v>CROWN  - DS PREP ABRASIVE SPONGE PAD        220G</v>
      </c>
      <c r="G3621" s="13"/>
      <c r="H3621" s="91" t="s">
        <v>28</v>
      </c>
      <c r="I3621" s="11" t="s">
        <v>29</v>
      </c>
      <c r="J3621" s="11" t="s">
        <v>29</v>
      </c>
      <c r="K3621" s="11" t="s">
        <v>30</v>
      </c>
      <c r="M3621" s="11" t="s">
        <v>7062</v>
      </c>
      <c r="N3621" s="13">
        <v>3105</v>
      </c>
      <c r="O3621" s="15">
        <f>_xlfn.XLOOKUP(B3621,Sheet1!A:A,Sheet1!E:E)</f>
        <v>0.48</v>
      </c>
      <c r="P3621" s="26"/>
      <c r="Q3621" s="15">
        <f t="shared" si="275"/>
        <v>0.504</v>
      </c>
      <c r="R3621" s="38">
        <f t="shared" si="272"/>
        <v>0.51912000000000003</v>
      </c>
      <c r="S3621" s="26">
        <v>0</v>
      </c>
      <c r="T3621" s="13" t="str">
        <f t="shared" si="274"/>
        <v>Up</v>
      </c>
    </row>
    <row r="3622" spans="1:20" s="14" customFormat="1" hidden="1" x14ac:dyDescent="0.3">
      <c r="A3622" s="11">
        <v>6060617</v>
      </c>
      <c r="B3622" s="11">
        <v>6060617</v>
      </c>
      <c r="C3622" s="11" t="s">
        <v>26</v>
      </c>
      <c r="D3622" s="11" t="s">
        <v>27</v>
      </c>
      <c r="E3622" s="13" t="str">
        <f>_xlfn.XLOOKUP(B3622,Sheet1!A:A,Sheet1!B:B)</f>
        <v>DS PREP ABRASIVE SPONGE PAD        100G</v>
      </c>
      <c r="F3622" s="13" t="str">
        <f t="shared" si="273"/>
        <v>CROWN  - DS PREP ABRASIVE SPONGE PAD        100G</v>
      </c>
      <c r="G3622" s="13"/>
      <c r="H3622" s="91" t="s">
        <v>28</v>
      </c>
      <c r="I3622" s="11" t="s">
        <v>29</v>
      </c>
      <c r="J3622" s="11" t="s">
        <v>29</v>
      </c>
      <c r="K3622" s="11" t="s">
        <v>30</v>
      </c>
      <c r="M3622" s="11" t="s">
        <v>7062</v>
      </c>
      <c r="N3622" s="13">
        <v>3105</v>
      </c>
      <c r="O3622" s="15">
        <f>_xlfn.XLOOKUP(B3622,Sheet1!A:A,Sheet1!E:E)</f>
        <v>0.48</v>
      </c>
      <c r="P3622" s="26">
        <f>_xlfn.XLOOKUP(A3622,Sheet2!F:F,Sheet2!H:H)</f>
        <v>0</v>
      </c>
      <c r="Q3622" s="15">
        <f t="shared" si="275"/>
        <v>0.504</v>
      </c>
      <c r="R3622" s="38">
        <f t="shared" si="272"/>
        <v>0.51912000000000003</v>
      </c>
      <c r="S3622" s="26">
        <v>0</v>
      </c>
      <c r="T3622" s="13" t="str">
        <f t="shared" si="274"/>
        <v>Up</v>
      </c>
    </row>
    <row r="3623" spans="1:20" s="14" customFormat="1" hidden="1" x14ac:dyDescent="0.3">
      <c r="A3623" s="11">
        <v>6060618</v>
      </c>
      <c r="B3623" s="11">
        <v>6060618</v>
      </c>
      <c r="C3623" s="11" t="s">
        <v>26</v>
      </c>
      <c r="D3623" s="11" t="s">
        <v>27</v>
      </c>
      <c r="E3623" s="13" t="str">
        <f>_xlfn.XLOOKUP(B3623,Sheet1!A:A,Sheet1!B:B)</f>
        <v>DS PREP ABRASIVE SPONGE PAD        60G</v>
      </c>
      <c r="F3623" s="13" t="str">
        <f t="shared" si="273"/>
        <v>CROWN  - DS PREP ABRASIVE SPONGE PAD        60G</v>
      </c>
      <c r="G3623" s="13"/>
      <c r="H3623" s="91" t="s">
        <v>28</v>
      </c>
      <c r="I3623" s="11" t="s">
        <v>29</v>
      </c>
      <c r="J3623" s="11" t="s">
        <v>29</v>
      </c>
      <c r="K3623" s="11" t="s">
        <v>30</v>
      </c>
      <c r="M3623" s="11" t="s">
        <v>7062</v>
      </c>
      <c r="N3623" s="13">
        <v>3105</v>
      </c>
      <c r="O3623" s="15">
        <f>_xlfn.XLOOKUP(B3623,Sheet1!A:A,Sheet1!E:E)</f>
        <v>0.48</v>
      </c>
      <c r="P3623" s="26">
        <f>_xlfn.XLOOKUP(A3623,Sheet2!F:F,Sheet2!H:H)</f>
        <v>0</v>
      </c>
      <c r="Q3623" s="15">
        <f t="shared" si="275"/>
        <v>0.504</v>
      </c>
      <c r="R3623" s="38">
        <f t="shared" si="272"/>
        <v>0.51912000000000003</v>
      </c>
      <c r="S3623" s="26">
        <v>0</v>
      </c>
      <c r="T3623" s="13" t="str">
        <f t="shared" si="274"/>
        <v>Up</v>
      </c>
    </row>
    <row r="3624" spans="1:20" s="14" customFormat="1" hidden="1" x14ac:dyDescent="0.3">
      <c r="A3624" s="11">
        <v>6061723</v>
      </c>
      <c r="B3624" s="11">
        <v>6061723</v>
      </c>
      <c r="C3624" s="11" t="s">
        <v>26</v>
      </c>
      <c r="D3624" s="11" t="s">
        <v>27</v>
      </c>
      <c r="E3624" s="13" t="str">
        <f>_xlfn.XLOOKUP(B3624,Sheet1!A:A,Sheet1!B:B)</f>
        <v>DS BARTOLINE SUGAR SOAP WIPES(80)  PACK</v>
      </c>
      <c r="F3624" s="13" t="str">
        <f t="shared" si="273"/>
        <v>CROWN  - DS BARTOLINE SUGAR SOAP WIPES(80)  PACK</v>
      </c>
      <c r="G3624" s="13"/>
      <c r="H3624" s="91" t="s">
        <v>28</v>
      </c>
      <c r="I3624" s="11" t="s">
        <v>29</v>
      </c>
      <c r="J3624" s="11" t="s">
        <v>29</v>
      </c>
      <c r="K3624" s="11" t="s">
        <v>30</v>
      </c>
      <c r="M3624" s="11" t="s">
        <v>7062</v>
      </c>
      <c r="N3624" s="13">
        <v>3105</v>
      </c>
      <c r="O3624" s="15">
        <f>_xlfn.XLOOKUP(B3624,Sheet1!A:A,Sheet1!E:E)</f>
        <v>6.35</v>
      </c>
      <c r="P3624" s="26">
        <f>_xlfn.XLOOKUP(A3624,Sheet2!F:F,Sheet2!H:H)</f>
        <v>0</v>
      </c>
      <c r="Q3624" s="15">
        <f t="shared" si="275"/>
        <v>6.6674999999999995</v>
      </c>
      <c r="R3624" s="38">
        <f t="shared" ref="R3624:R3640" si="276">Q3624*1.03</f>
        <v>6.8675249999999997</v>
      </c>
      <c r="S3624" s="26">
        <v>0</v>
      </c>
      <c r="T3624" s="13" t="str">
        <f t="shared" si="274"/>
        <v>Up</v>
      </c>
    </row>
    <row r="3625" spans="1:20" s="14" customFormat="1" hidden="1" x14ac:dyDescent="0.3">
      <c r="A3625" s="11">
        <v>6061911</v>
      </c>
      <c r="B3625" s="11">
        <v>6061911</v>
      </c>
      <c r="C3625" s="11" t="s">
        <v>26</v>
      </c>
      <c r="D3625" s="11" t="s">
        <v>27</v>
      </c>
      <c r="E3625" s="13" t="str">
        <f>_xlfn.XLOOKUP(B3625,Sheet1!A:A,Sheet1!B:B)</f>
        <v>DS UNIWIPE DIRTMOVERS VALUE WIPES  100PK</v>
      </c>
      <c r="F3625" s="13" t="str">
        <f t="shared" si="273"/>
        <v>CROWN  - DS UNIWIPE DIRTMOVERS VALUE WIPES  100PK</v>
      </c>
      <c r="G3625" s="13"/>
      <c r="H3625" s="91" t="s">
        <v>28</v>
      </c>
      <c r="I3625" s="11" t="s">
        <v>29</v>
      </c>
      <c r="J3625" s="11" t="s">
        <v>29</v>
      </c>
      <c r="K3625" s="11" t="s">
        <v>30</v>
      </c>
      <c r="M3625" s="11" t="s">
        <v>7062</v>
      </c>
      <c r="N3625" s="13">
        <v>3105</v>
      </c>
      <c r="O3625" s="15">
        <f>_xlfn.XLOOKUP(B3625,Sheet1!A:A,Sheet1!E:E)</f>
        <v>5.15</v>
      </c>
      <c r="P3625" s="26">
        <f>_xlfn.XLOOKUP(A3625,Sheet2!F:F,Sheet2!H:H)</f>
        <v>0</v>
      </c>
      <c r="Q3625" s="15">
        <f t="shared" si="275"/>
        <v>5.4075000000000006</v>
      </c>
      <c r="R3625" s="38">
        <f t="shared" si="276"/>
        <v>5.5697250000000009</v>
      </c>
      <c r="S3625" s="26">
        <v>0</v>
      </c>
      <c r="T3625" s="13" t="str">
        <f t="shared" si="274"/>
        <v>Up</v>
      </c>
    </row>
    <row r="3626" spans="1:20" s="14" customFormat="1" hidden="1" x14ac:dyDescent="0.3">
      <c r="A3626" s="11">
        <v>6062043</v>
      </c>
      <c r="B3626" s="11">
        <v>6062043</v>
      </c>
      <c r="C3626" s="11" t="s">
        <v>26</v>
      </c>
      <c r="D3626" s="11" t="s">
        <v>27</v>
      </c>
      <c r="E3626" s="13" t="str">
        <f>_xlfn.XLOOKUP(B3626,Sheet1!A:A,Sheet1!B:B)</f>
        <v>DS OWATROL OIL SPRAY     300ML</v>
      </c>
      <c r="F3626" s="13" t="str">
        <f t="shared" si="273"/>
        <v>CROWN  - DS OWATROL OIL SPRAY     300ML</v>
      </c>
      <c r="G3626" s="13"/>
      <c r="H3626" s="91" t="s">
        <v>28</v>
      </c>
      <c r="I3626" s="11" t="s">
        <v>29</v>
      </c>
      <c r="J3626" s="11" t="s">
        <v>29</v>
      </c>
      <c r="K3626" s="11" t="s">
        <v>30</v>
      </c>
      <c r="M3626" s="11" t="s">
        <v>7062</v>
      </c>
      <c r="N3626" s="13">
        <v>3105</v>
      </c>
      <c r="O3626" s="15">
        <f>_xlfn.XLOOKUP(B3626,Sheet1!A:A,Sheet1!E:E)</f>
        <v>15.15</v>
      </c>
      <c r="P3626" s="26"/>
      <c r="Q3626" s="15">
        <f t="shared" si="275"/>
        <v>15.907500000000001</v>
      </c>
      <c r="R3626" s="38">
        <f t="shared" si="276"/>
        <v>16.384725</v>
      </c>
      <c r="S3626" s="26">
        <v>0</v>
      </c>
      <c r="T3626" s="13" t="str">
        <f t="shared" si="274"/>
        <v>Up</v>
      </c>
    </row>
    <row r="3627" spans="1:20" s="14" customFormat="1" hidden="1" x14ac:dyDescent="0.3">
      <c r="A3627" s="11">
        <v>6062046</v>
      </c>
      <c r="B3627" s="11">
        <v>6062046</v>
      </c>
      <c r="C3627" s="11" t="s">
        <v>26</v>
      </c>
      <c r="D3627" s="11" t="s">
        <v>27</v>
      </c>
      <c r="E3627" s="13" t="str">
        <f>_xlfn.XLOOKUP(B3627,Sheet1!A:A,Sheet1!B:B)</f>
        <v>DS OWATROL DSP 800     1L</v>
      </c>
      <c r="F3627" s="13" t="str">
        <f t="shared" si="273"/>
        <v>CROWN  - DS OWATROL DSP 800     1L</v>
      </c>
      <c r="G3627" s="13"/>
      <c r="H3627" s="91" t="s">
        <v>28</v>
      </c>
      <c r="I3627" s="11" t="s">
        <v>29</v>
      </c>
      <c r="J3627" s="11" t="s">
        <v>29</v>
      </c>
      <c r="K3627" s="11" t="s">
        <v>30</v>
      </c>
      <c r="M3627" s="11" t="s">
        <v>7062</v>
      </c>
      <c r="N3627" s="13">
        <v>3105</v>
      </c>
      <c r="O3627" s="15">
        <f>_xlfn.XLOOKUP(B3627,Sheet1!A:A,Sheet1!E:E)</f>
        <v>27.87</v>
      </c>
      <c r="P3627" s="26"/>
      <c r="Q3627" s="15">
        <f t="shared" si="275"/>
        <v>29.263500000000001</v>
      </c>
      <c r="R3627" s="38">
        <f t="shared" si="276"/>
        <v>30.141405000000002</v>
      </c>
      <c r="S3627" s="26">
        <v>0</v>
      </c>
      <c r="T3627" s="13" t="str">
        <f t="shared" si="274"/>
        <v>Up</v>
      </c>
    </row>
    <row r="3628" spans="1:20" s="14" customFormat="1" hidden="1" x14ac:dyDescent="0.3">
      <c r="A3628" s="11">
        <v>6062047</v>
      </c>
      <c r="B3628" s="11">
        <v>6062047</v>
      </c>
      <c r="C3628" s="11" t="s">
        <v>26</v>
      </c>
      <c r="D3628" s="11" t="s">
        <v>27</v>
      </c>
      <c r="E3628" s="13" t="str">
        <f>_xlfn.XLOOKUP(B3628,Sheet1!A:A,Sheet1!B:B)</f>
        <v>DS OWATROL PREPDECK     1L</v>
      </c>
      <c r="F3628" s="13" t="str">
        <f t="shared" si="273"/>
        <v>CROWN  - DS OWATROL PREPDECK     1L</v>
      </c>
      <c r="G3628" s="13"/>
      <c r="H3628" s="91" t="s">
        <v>28</v>
      </c>
      <c r="I3628" s="11" t="s">
        <v>29</v>
      </c>
      <c r="J3628" s="11" t="s">
        <v>29</v>
      </c>
      <c r="K3628" s="11" t="s">
        <v>30</v>
      </c>
      <c r="M3628" s="11" t="s">
        <v>7062</v>
      </c>
      <c r="N3628" s="13">
        <v>3105</v>
      </c>
      <c r="O3628" s="15">
        <f>_xlfn.XLOOKUP(B3628,Sheet1!A:A,Sheet1!E:E)</f>
        <v>29.25</v>
      </c>
      <c r="P3628" s="26"/>
      <c r="Q3628" s="15">
        <f t="shared" si="275"/>
        <v>30.712500000000002</v>
      </c>
      <c r="R3628" s="38">
        <f t="shared" si="276"/>
        <v>31.633875000000003</v>
      </c>
      <c r="S3628" s="26">
        <v>0</v>
      </c>
      <c r="T3628" s="13" t="str">
        <f t="shared" si="274"/>
        <v>Up</v>
      </c>
    </row>
    <row r="3629" spans="1:20" s="14" customFormat="1" hidden="1" x14ac:dyDescent="0.3">
      <c r="A3629" s="11">
        <v>6062048</v>
      </c>
      <c r="B3629" s="11">
        <v>6062048</v>
      </c>
      <c r="C3629" s="11" t="s">
        <v>26</v>
      </c>
      <c r="D3629" s="11" t="s">
        <v>27</v>
      </c>
      <c r="E3629" s="13" t="str">
        <f>_xlfn.XLOOKUP(B3629,Sheet1!A:A,Sheet1!B:B)</f>
        <v>DS CIRET SUNDRIES PACK             9PC</v>
      </c>
      <c r="F3629" s="13" t="str">
        <f t="shared" si="273"/>
        <v>CROWN  - DS CIRET SUNDRIES PACK             9PC</v>
      </c>
      <c r="G3629" s="13"/>
      <c r="H3629" s="91" t="s">
        <v>28</v>
      </c>
      <c r="I3629" s="11" t="s">
        <v>29</v>
      </c>
      <c r="J3629" s="11" t="s">
        <v>29</v>
      </c>
      <c r="K3629" s="11" t="s">
        <v>30</v>
      </c>
      <c r="M3629" s="11" t="s">
        <v>7062</v>
      </c>
      <c r="N3629" s="13">
        <v>3105</v>
      </c>
      <c r="O3629" s="15">
        <f>_xlfn.XLOOKUP(B3629,Sheet1!A:A,Sheet1!E:E)</f>
        <v>15.71</v>
      </c>
      <c r="P3629" s="26"/>
      <c r="Q3629" s="15">
        <f t="shared" si="275"/>
        <v>16.4955</v>
      </c>
      <c r="R3629" s="38">
        <f t="shared" si="276"/>
        <v>16.990365000000001</v>
      </c>
      <c r="S3629" s="26">
        <v>0</v>
      </c>
      <c r="T3629" s="13" t="str">
        <f t="shared" si="274"/>
        <v>Up</v>
      </c>
    </row>
    <row r="3630" spans="1:20" s="14" customFormat="1" hidden="1" x14ac:dyDescent="0.3">
      <c r="A3630" s="11">
        <v>6043592</v>
      </c>
      <c r="B3630" s="11">
        <v>6043592</v>
      </c>
      <c r="C3630" s="11" t="s">
        <v>26</v>
      </c>
      <c r="D3630" s="11" t="s">
        <v>27</v>
      </c>
      <c r="E3630" s="13" t="str">
        <f>_xlfn.XLOOKUP(B3630,Sheet1!A:A,Sheet1!B:B)</f>
        <v>DS PRODEC SWEEP BROOM HEAD SOFT    12IN</v>
      </c>
      <c r="F3630" s="13" t="str">
        <f t="shared" si="273"/>
        <v>CROWN  - DS PRODEC SWEEP BROOM HEAD SOFT    12IN</v>
      </c>
      <c r="G3630" s="13"/>
      <c r="H3630" s="91" t="s">
        <v>28</v>
      </c>
      <c r="I3630" s="11" t="s">
        <v>29</v>
      </c>
      <c r="J3630" s="11" t="s">
        <v>29</v>
      </c>
      <c r="K3630" s="11" t="s">
        <v>30</v>
      </c>
      <c r="M3630" s="11" t="s">
        <v>7062</v>
      </c>
      <c r="N3630" s="13">
        <v>3105</v>
      </c>
      <c r="O3630" s="15">
        <f>_xlfn.XLOOKUP(B3630,Sheet1!A:A,Sheet1!E:E)</f>
        <v>5.39</v>
      </c>
      <c r="P3630" s="26"/>
      <c r="Q3630" s="15">
        <f t="shared" si="275"/>
        <v>5.6594999999999995</v>
      </c>
      <c r="R3630" s="38">
        <f t="shared" si="276"/>
        <v>5.8292849999999996</v>
      </c>
      <c r="S3630" s="26">
        <v>0</v>
      </c>
      <c r="T3630" s="13" t="str">
        <f t="shared" si="274"/>
        <v>Up</v>
      </c>
    </row>
    <row r="3631" spans="1:20" s="14" customFormat="1" hidden="1" x14ac:dyDescent="0.3">
      <c r="A3631" s="11">
        <v>6043464</v>
      </c>
      <c r="B3631" s="11">
        <v>6043464</v>
      </c>
      <c r="C3631" s="11" t="s">
        <v>26</v>
      </c>
      <c r="D3631" s="11" t="s">
        <v>27</v>
      </c>
      <c r="E3631" s="13" t="str">
        <f>_xlfn.XLOOKUP(B3631,Sheet1!A:A,Sheet1!B:B)</f>
        <v>DS EVERBUILD GLASS CLEANER         1L</v>
      </c>
      <c r="F3631" s="13" t="str">
        <f t="shared" si="273"/>
        <v>CROWN  - DS EVERBUILD GLASS CLEANER         1L</v>
      </c>
      <c r="G3631" s="13"/>
      <c r="H3631" s="91" t="s">
        <v>28</v>
      </c>
      <c r="I3631" s="11" t="s">
        <v>29</v>
      </c>
      <c r="J3631" s="11" t="s">
        <v>29</v>
      </c>
      <c r="K3631" s="11" t="s">
        <v>30</v>
      </c>
      <c r="M3631" s="11" t="s">
        <v>7062</v>
      </c>
      <c r="N3631" s="13">
        <v>3105</v>
      </c>
      <c r="O3631" s="15">
        <f>_xlfn.XLOOKUP(B3631,Sheet1!A:A,Sheet1!E:E)</f>
        <v>5.62</v>
      </c>
      <c r="P3631" s="26"/>
      <c r="Q3631" s="15">
        <f t="shared" si="275"/>
        <v>5.9010000000000007</v>
      </c>
      <c r="R3631" s="38">
        <f t="shared" si="276"/>
        <v>6.0780300000000009</v>
      </c>
      <c r="S3631" s="26">
        <v>0</v>
      </c>
      <c r="T3631" s="13" t="str">
        <f t="shared" si="274"/>
        <v>Up</v>
      </c>
    </row>
    <row r="3632" spans="1:20" s="14" customFormat="1" hidden="1" x14ac:dyDescent="0.3">
      <c r="A3632" s="11">
        <v>6042887</v>
      </c>
      <c r="B3632" s="11">
        <v>6042887</v>
      </c>
      <c r="C3632" s="11" t="s">
        <v>26</v>
      </c>
      <c r="D3632" s="11" t="s">
        <v>27</v>
      </c>
      <c r="E3632" s="13" t="str">
        <f>_xlfn.XLOOKUP(B3632,Sheet1!A:A,Sheet1!B:B)</f>
        <v>DS CIRET SPONTEX INDUSTRIAL SPONGE</v>
      </c>
      <c r="F3632" s="13" t="str">
        <f t="shared" si="273"/>
        <v>CROWN  - DS CIRET SPONTEX INDUSTRIAL SPONGE</v>
      </c>
      <c r="G3632" s="13"/>
      <c r="H3632" s="91" t="s">
        <v>28</v>
      </c>
      <c r="I3632" s="11" t="s">
        <v>29</v>
      </c>
      <c r="J3632" s="11" t="s">
        <v>29</v>
      </c>
      <c r="K3632" s="11" t="s">
        <v>30</v>
      </c>
      <c r="M3632" s="11" t="s">
        <v>7062</v>
      </c>
      <c r="N3632" s="13">
        <v>3105</v>
      </c>
      <c r="O3632" s="15">
        <f>_xlfn.XLOOKUP(B3632,Sheet1!A:A,Sheet1!E:E)</f>
        <v>5.23</v>
      </c>
      <c r="P3632" s="26"/>
      <c r="Q3632" s="29">
        <f t="shared" si="275"/>
        <v>5.4915000000000003</v>
      </c>
      <c r="R3632" s="38">
        <f t="shared" si="276"/>
        <v>5.6562450000000002</v>
      </c>
      <c r="S3632" s="26">
        <v>0</v>
      </c>
      <c r="T3632" s="13" t="str">
        <f t="shared" si="274"/>
        <v>Up</v>
      </c>
    </row>
    <row r="3633" spans="1:20" s="14" customFormat="1" hidden="1" x14ac:dyDescent="0.3">
      <c r="A3633" s="11">
        <v>6041725</v>
      </c>
      <c r="B3633" s="11">
        <v>6041725</v>
      </c>
      <c r="C3633" s="11" t="s">
        <v>26</v>
      </c>
      <c r="D3633" s="11" t="s">
        <v>27</v>
      </c>
      <c r="E3633" s="13" t="str">
        <f>_xlfn.XLOOKUP(B3633,Sheet1!A:A,Sheet1!B:B)</f>
        <v>DS PRODEC MULTI PURP CLEAN CLOTHS  50PK</v>
      </c>
      <c r="F3633" s="13" t="str">
        <f t="shared" si="273"/>
        <v>CROWN  - DS PRODEC MULTI PURP CLEAN CLOTHS  50PK</v>
      </c>
      <c r="G3633" s="13"/>
      <c r="H3633" s="91" t="s">
        <v>28</v>
      </c>
      <c r="I3633" s="11" t="s">
        <v>29</v>
      </c>
      <c r="J3633" s="11" t="s">
        <v>29</v>
      </c>
      <c r="K3633" s="11" t="s">
        <v>30</v>
      </c>
      <c r="M3633" s="11" t="s">
        <v>7062</v>
      </c>
      <c r="N3633" s="13">
        <v>3105</v>
      </c>
      <c r="O3633" s="15">
        <f>_xlfn.XLOOKUP(B3633,Sheet1!A:A,Sheet1!E:E)</f>
        <v>10.7</v>
      </c>
      <c r="P3633" s="26"/>
      <c r="Q3633" s="15">
        <f t="shared" si="275"/>
        <v>11.234999999999999</v>
      </c>
      <c r="R3633" s="38">
        <f t="shared" si="276"/>
        <v>11.572049999999999</v>
      </c>
      <c r="S3633" s="26">
        <v>0</v>
      </c>
      <c r="T3633" s="13" t="str">
        <f t="shared" si="274"/>
        <v>Up</v>
      </c>
    </row>
    <row r="3634" spans="1:20" s="14" customFormat="1" hidden="1" x14ac:dyDescent="0.3">
      <c r="A3634" s="11">
        <v>6041910</v>
      </c>
      <c r="B3634" s="11">
        <v>6041910</v>
      </c>
      <c r="C3634" s="11" t="s">
        <v>26</v>
      </c>
      <c r="D3634" s="11" t="s">
        <v>27</v>
      </c>
      <c r="E3634" s="13" t="str">
        <f>_xlfn.XLOOKUP(B3634,Sheet1!A:A,Sheet1!B:B)</f>
        <v>DS BIG WIPES HEAVY DUTY BUCKET     240PK</v>
      </c>
      <c r="F3634" s="13" t="str">
        <f t="shared" si="273"/>
        <v>CROWN  - DS BIG WIPES HEAVY DUTY BUCKET     240PK</v>
      </c>
      <c r="G3634" s="13"/>
      <c r="H3634" s="91" t="s">
        <v>28</v>
      </c>
      <c r="I3634" s="11" t="s">
        <v>29</v>
      </c>
      <c r="J3634" s="11" t="s">
        <v>29</v>
      </c>
      <c r="K3634" s="11" t="s">
        <v>30</v>
      </c>
      <c r="M3634" s="11" t="s">
        <v>7062</v>
      </c>
      <c r="N3634" s="13">
        <v>3105</v>
      </c>
      <c r="O3634" s="15">
        <f>_xlfn.XLOOKUP(B3634,Sheet1!A:A,Sheet1!E:E)</f>
        <v>22.03</v>
      </c>
      <c r="P3634" s="26"/>
      <c r="Q3634" s="15">
        <f t="shared" si="275"/>
        <v>23.131500000000003</v>
      </c>
      <c r="R3634" s="38">
        <f t="shared" si="276"/>
        <v>23.825445000000002</v>
      </c>
      <c r="S3634" s="26">
        <v>0</v>
      </c>
      <c r="T3634" s="13" t="str">
        <f t="shared" si="274"/>
        <v>Up</v>
      </c>
    </row>
    <row r="3635" spans="1:20" s="14" customFormat="1" hidden="1" x14ac:dyDescent="0.3">
      <c r="A3635" s="11">
        <v>6041911</v>
      </c>
      <c r="B3635" s="11">
        <v>6041911</v>
      </c>
      <c r="C3635" s="11" t="s">
        <v>26</v>
      </c>
      <c r="D3635" s="11" t="s">
        <v>27</v>
      </c>
      <c r="E3635" s="13" t="str">
        <f>_xlfn.XLOOKUP(B3635,Sheet1!A:A,Sheet1!B:B)</f>
        <v>DS BIG WIPES MULTI SURFACE (GREEN) 80PK</v>
      </c>
      <c r="F3635" s="13" t="str">
        <f t="shared" si="273"/>
        <v>CROWN  - DS BIG WIPES MULTI SURFACE (GREEN) 80PK</v>
      </c>
      <c r="G3635" s="13"/>
      <c r="H3635" s="91" t="s">
        <v>28</v>
      </c>
      <c r="I3635" s="11" t="s">
        <v>29</v>
      </c>
      <c r="J3635" s="11" t="s">
        <v>29</v>
      </c>
      <c r="K3635" s="11" t="s">
        <v>30</v>
      </c>
      <c r="M3635" s="11" t="s">
        <v>7062</v>
      </c>
      <c r="N3635" s="13">
        <v>3105</v>
      </c>
      <c r="O3635" s="15">
        <f>_xlfn.XLOOKUP(B3635,Sheet1!A:A,Sheet1!E:E)</f>
        <v>15.95</v>
      </c>
      <c r="P3635" s="26"/>
      <c r="Q3635" s="15">
        <f t="shared" si="275"/>
        <v>16.747499999999999</v>
      </c>
      <c r="R3635" s="38">
        <f t="shared" si="276"/>
        <v>17.249924999999998</v>
      </c>
      <c r="S3635" s="26">
        <v>0</v>
      </c>
      <c r="T3635" s="13" t="str">
        <f t="shared" si="274"/>
        <v>Up</v>
      </c>
    </row>
    <row r="3636" spans="1:20" s="14" customFormat="1" hidden="1" x14ac:dyDescent="0.3">
      <c r="A3636" s="11">
        <v>6041912</v>
      </c>
      <c r="B3636" s="11">
        <v>6041912</v>
      </c>
      <c r="C3636" s="11" t="s">
        <v>26</v>
      </c>
      <c r="D3636" s="11" t="s">
        <v>27</v>
      </c>
      <c r="E3636" s="13" t="str">
        <f>_xlfn.XLOOKUP(B3636,Sheet1!A:A,Sheet1!B:B)</f>
        <v>DS BIG WIPES POWER SPRAY</v>
      </c>
      <c r="F3636" s="13" t="str">
        <f t="shared" si="273"/>
        <v>CROWN  - DS BIG WIPES POWER SPRAY</v>
      </c>
      <c r="G3636" s="13"/>
      <c r="H3636" s="91" t="s">
        <v>28</v>
      </c>
      <c r="I3636" s="11" t="s">
        <v>29</v>
      </c>
      <c r="J3636" s="11" t="s">
        <v>29</v>
      </c>
      <c r="K3636" s="11" t="s">
        <v>30</v>
      </c>
      <c r="M3636" s="11" t="s">
        <v>7062</v>
      </c>
      <c r="N3636" s="13">
        <v>3105</v>
      </c>
      <c r="O3636" s="15">
        <f>_xlfn.XLOOKUP(B3636,Sheet1!A:A,Sheet1!E:E)</f>
        <v>15.95</v>
      </c>
      <c r="P3636" s="26"/>
      <c r="Q3636" s="15">
        <f t="shared" si="275"/>
        <v>16.747499999999999</v>
      </c>
      <c r="R3636" s="38">
        <f t="shared" si="276"/>
        <v>17.249924999999998</v>
      </c>
      <c r="S3636" s="26">
        <v>0</v>
      </c>
      <c r="T3636" s="13" t="str">
        <f t="shared" si="274"/>
        <v>Up</v>
      </c>
    </row>
    <row r="3637" spans="1:20" s="14" customFormat="1" hidden="1" x14ac:dyDescent="0.3">
      <c r="A3637" s="11">
        <v>6041979</v>
      </c>
      <c r="B3637" s="11">
        <v>6041979</v>
      </c>
      <c r="C3637" s="11" t="s">
        <v>26</v>
      </c>
      <c r="D3637" s="11" t="s">
        <v>27</v>
      </c>
      <c r="E3637" s="13" t="str">
        <f>_xlfn.XLOOKUP(B3637,Sheet1!A:A,Sheet1!B:B)</f>
        <v>DS BARRETTINE PVA ADHESIVE SEALER  2.5L</v>
      </c>
      <c r="F3637" s="13" t="str">
        <f t="shared" si="273"/>
        <v>CROWN  - DS BARRETTINE PVA ADHESIVE SEALER  2.5L</v>
      </c>
      <c r="G3637" s="13"/>
      <c r="H3637" s="91" t="s">
        <v>28</v>
      </c>
      <c r="I3637" s="11" t="s">
        <v>29</v>
      </c>
      <c r="J3637" s="11" t="s">
        <v>29</v>
      </c>
      <c r="K3637" s="11" t="s">
        <v>30</v>
      </c>
      <c r="M3637" s="11" t="s">
        <v>7062</v>
      </c>
      <c r="N3637" s="13">
        <v>3105</v>
      </c>
      <c r="O3637" s="15">
        <f>_xlfn.XLOOKUP(B3637,Sheet1!A:A,Sheet1!E:E)</f>
        <v>7.32</v>
      </c>
      <c r="P3637" s="26"/>
      <c r="Q3637" s="15">
        <f t="shared" si="275"/>
        <v>7.6860000000000008</v>
      </c>
      <c r="R3637" s="38">
        <f t="shared" si="276"/>
        <v>7.9165800000000015</v>
      </c>
      <c r="S3637" s="26">
        <v>0</v>
      </c>
      <c r="T3637" s="13" t="str">
        <f t="shared" si="274"/>
        <v>Up</v>
      </c>
    </row>
    <row r="3638" spans="1:20" s="14" customFormat="1" hidden="1" x14ac:dyDescent="0.3">
      <c r="A3638" s="11">
        <v>6042168</v>
      </c>
      <c r="B3638" s="11">
        <v>6042168</v>
      </c>
      <c r="C3638" s="11" t="s">
        <v>26</v>
      </c>
      <c r="D3638" s="11" t="s">
        <v>27</v>
      </c>
      <c r="E3638" s="13" t="str">
        <f>_xlfn.XLOOKUP(B3638,Sheet1!A:A,Sheet1!B:B)</f>
        <v>DS HG MOULD SPRAY                  500ML</v>
      </c>
      <c r="F3638" s="13" t="str">
        <f t="shared" si="273"/>
        <v>CROWN  - DS HG MOULD SPRAY                  500ML</v>
      </c>
      <c r="G3638" s="13"/>
      <c r="H3638" s="91" t="s">
        <v>28</v>
      </c>
      <c r="I3638" s="11" t="s">
        <v>29</v>
      </c>
      <c r="J3638" s="11" t="s">
        <v>29</v>
      </c>
      <c r="K3638" s="11" t="s">
        <v>30</v>
      </c>
      <c r="M3638" s="11" t="s">
        <v>7062</v>
      </c>
      <c r="N3638" s="13">
        <v>3105</v>
      </c>
      <c r="O3638" s="15">
        <f>_xlfn.XLOOKUP(B3638,Sheet1!A:A,Sheet1!E:E)</f>
        <v>5.41</v>
      </c>
      <c r="P3638" s="26"/>
      <c r="Q3638" s="15">
        <f t="shared" si="275"/>
        <v>5.6805000000000003</v>
      </c>
      <c r="R3638" s="38">
        <f t="shared" si="276"/>
        <v>5.8509150000000005</v>
      </c>
      <c r="S3638" s="26">
        <v>0</v>
      </c>
      <c r="T3638" s="13" t="str">
        <f t="shared" si="274"/>
        <v>Up</v>
      </c>
    </row>
    <row r="3639" spans="1:20" s="14" customFormat="1" hidden="1" x14ac:dyDescent="0.3">
      <c r="A3639" s="11">
        <v>6047349</v>
      </c>
      <c r="B3639" s="11">
        <v>6047349</v>
      </c>
      <c r="C3639" s="11" t="s">
        <v>26</v>
      </c>
      <c r="D3639" s="11" t="s">
        <v>27</v>
      </c>
      <c r="E3639" s="13" t="str">
        <f>_xlfn.XLOOKUP(B3639,Sheet1!A:A,Sheet1!B:B)</f>
        <v>DS PURDY COLOSSUS 0.5IN PILE 6.5IN 2PK</v>
      </c>
      <c r="F3639" s="13" t="str">
        <f t="shared" si="273"/>
        <v>CROWN  - DS PURDY COLOSSUS 0.5IN PILE 6.5IN 2PK</v>
      </c>
      <c r="G3639" s="13"/>
      <c r="H3639" s="91" t="s">
        <v>28</v>
      </c>
      <c r="I3639" s="11" t="s">
        <v>29</v>
      </c>
      <c r="J3639" s="11" t="s">
        <v>29</v>
      </c>
      <c r="K3639" s="11" t="s">
        <v>30</v>
      </c>
      <c r="M3639" s="11" t="s">
        <v>7062</v>
      </c>
      <c r="N3639" s="13">
        <v>3105</v>
      </c>
      <c r="O3639" s="15">
        <f>_xlfn.XLOOKUP(B3639,Sheet1!A:A,Sheet1!E:E)</f>
        <v>8.9</v>
      </c>
      <c r="P3639" s="26"/>
      <c r="Q3639" s="15">
        <f t="shared" si="275"/>
        <v>9.3450000000000006</v>
      </c>
      <c r="R3639" s="38">
        <f t="shared" si="276"/>
        <v>9.625350000000001</v>
      </c>
      <c r="S3639" s="26">
        <v>0</v>
      </c>
      <c r="T3639" s="13" t="str">
        <f t="shared" si="274"/>
        <v>Up</v>
      </c>
    </row>
    <row r="3640" spans="1:20" s="14" customFormat="1" hidden="1" x14ac:dyDescent="0.3">
      <c r="A3640" s="11">
        <v>6047272</v>
      </c>
      <c r="B3640" s="11">
        <v>6047272</v>
      </c>
      <c r="C3640" s="11" t="s">
        <v>26</v>
      </c>
      <c r="D3640" s="11" t="s">
        <v>27</v>
      </c>
      <c r="E3640" s="13" t="str">
        <f>_xlfn.XLOOKUP(B3640,Sheet1!A:A,Sheet1!B:B)</f>
        <v>DS PRODEC HD POLYMIDE REFILL       9IN</v>
      </c>
      <c r="F3640" s="13" t="str">
        <f t="shared" si="273"/>
        <v>CROWN  - DS PRODEC HD POLYMIDE REFILL       9IN</v>
      </c>
      <c r="G3640" s="13"/>
      <c r="H3640" s="91" t="s">
        <v>28</v>
      </c>
      <c r="I3640" s="11" t="s">
        <v>29</v>
      </c>
      <c r="J3640" s="11" t="s">
        <v>29</v>
      </c>
      <c r="K3640" s="11" t="s">
        <v>30</v>
      </c>
      <c r="M3640" s="11" t="s">
        <v>7062</v>
      </c>
      <c r="N3640" s="13">
        <v>3105</v>
      </c>
      <c r="O3640" s="15">
        <f>_xlfn.XLOOKUP(B3640,Sheet1!A:A,Sheet1!E:E)</f>
        <v>6.33</v>
      </c>
      <c r="P3640" s="26"/>
      <c r="Q3640" s="15">
        <f t="shared" si="275"/>
        <v>6.6465000000000005</v>
      </c>
      <c r="R3640" s="38">
        <f t="shared" si="276"/>
        <v>6.8458950000000005</v>
      </c>
      <c r="S3640" s="26">
        <v>0</v>
      </c>
      <c r="T3640" s="13" t="str">
        <f t="shared" si="274"/>
        <v>Up</v>
      </c>
    </row>
    <row r="3641" spans="1:20" s="14" customFormat="1" hidden="1" x14ac:dyDescent="0.3">
      <c r="A3641" s="11">
        <v>6047350</v>
      </c>
      <c r="B3641" s="11">
        <v>6047350</v>
      </c>
      <c r="C3641" s="11" t="s">
        <v>26</v>
      </c>
      <c r="D3641" s="11" t="s">
        <v>27</v>
      </c>
      <c r="E3641" s="13" t="str">
        <f>_xlfn.XLOOKUP(B3641,Sheet1!A:A,Sheet1!B:B)</f>
        <v>DS PURDY WHITE DOVE 3/8IN  4.5IN   2PK</v>
      </c>
      <c r="F3641" s="13" t="str">
        <f t="shared" si="273"/>
        <v>CROWN  - DS PURDY WHITE DOVE 3/8IN  4.5IN   2PK</v>
      </c>
      <c r="G3641" s="13"/>
      <c r="H3641" s="91" t="s">
        <v>28</v>
      </c>
      <c r="I3641" s="11" t="s">
        <v>29</v>
      </c>
      <c r="J3641" s="11" t="s">
        <v>29</v>
      </c>
      <c r="K3641" s="11" t="s">
        <v>30</v>
      </c>
      <c r="M3641" s="11" t="s">
        <v>7062</v>
      </c>
      <c r="N3641" s="13">
        <v>3105</v>
      </c>
      <c r="O3641" s="15">
        <f>_xlfn.XLOOKUP(B3641,Sheet1!A:A,Sheet1!E:E)</f>
        <v>4.12</v>
      </c>
      <c r="P3641" s="26"/>
      <c r="Q3641" s="15">
        <f t="shared" si="275"/>
        <v>4.3260000000000005</v>
      </c>
      <c r="R3641" s="38">
        <f>_xlfn.XLOOKUP(B3641,Sheet4!B:B,Sheet4!D:D)</f>
        <v>4.46</v>
      </c>
      <c r="S3641" s="26">
        <v>0</v>
      </c>
      <c r="T3641" s="13" t="str">
        <f t="shared" si="274"/>
        <v>Up</v>
      </c>
    </row>
    <row r="3642" spans="1:20" s="14" customFormat="1" hidden="1" x14ac:dyDescent="0.3">
      <c r="A3642" s="11">
        <v>6047352</v>
      </c>
      <c r="B3642" s="11">
        <v>6047352</v>
      </c>
      <c r="C3642" s="11" t="s">
        <v>26</v>
      </c>
      <c r="D3642" s="11" t="s">
        <v>27</v>
      </c>
      <c r="E3642" s="13" t="str">
        <f>_xlfn.XLOOKUP(B3642,Sheet1!A:A,Sheet1!B:B)</f>
        <v>DS PURDY WHITE DOVE 3/8IN  4.5IN   6PK</v>
      </c>
      <c r="F3642" s="13" t="str">
        <f t="shared" si="273"/>
        <v>CROWN  - DS PURDY WHITE DOVE 3/8IN  4.5IN   6PK</v>
      </c>
      <c r="G3642" s="13"/>
      <c r="H3642" s="91" t="s">
        <v>28</v>
      </c>
      <c r="I3642" s="11" t="s">
        <v>29</v>
      </c>
      <c r="J3642" s="11" t="s">
        <v>29</v>
      </c>
      <c r="K3642" s="11" t="s">
        <v>30</v>
      </c>
      <c r="M3642" s="11" t="s">
        <v>7062</v>
      </c>
      <c r="N3642" s="13">
        <v>3105</v>
      </c>
      <c r="O3642" s="15">
        <f>_xlfn.XLOOKUP(B3642,Sheet1!A:A,Sheet1!E:E)</f>
        <v>17.64</v>
      </c>
      <c r="P3642" s="26"/>
      <c r="Q3642" s="15">
        <f t="shared" si="275"/>
        <v>18.522000000000002</v>
      </c>
      <c r="R3642" s="38">
        <f t="shared" ref="R3642:R3689" si="277">Q3642*1.03</f>
        <v>19.077660000000002</v>
      </c>
      <c r="S3642" s="26">
        <v>0</v>
      </c>
      <c r="T3642" s="13" t="str">
        <f t="shared" si="274"/>
        <v>Up</v>
      </c>
    </row>
    <row r="3643" spans="1:20" s="14" customFormat="1" hidden="1" x14ac:dyDescent="0.3">
      <c r="A3643" s="11">
        <v>6047249</v>
      </c>
      <c r="B3643" s="11">
        <v>6047249</v>
      </c>
      <c r="C3643" s="11" t="s">
        <v>26</v>
      </c>
      <c r="D3643" s="11" t="s">
        <v>27</v>
      </c>
      <c r="E3643" s="13" t="str">
        <f>_xlfn.XLOOKUP(B3643,Sheet1!A:A,Sheet1!B:B)</f>
        <v>DS PURDY CAGELESS FRAME 1/2IN CORE 9IN</v>
      </c>
      <c r="F3643" s="13" t="str">
        <f t="shared" si="273"/>
        <v>CROWN  - DS PURDY CAGELESS FRAME 1/2IN CORE 9IN</v>
      </c>
      <c r="G3643" s="13"/>
      <c r="H3643" s="91" t="s">
        <v>28</v>
      </c>
      <c r="I3643" s="11" t="s">
        <v>29</v>
      </c>
      <c r="J3643" s="11" t="s">
        <v>29</v>
      </c>
      <c r="K3643" s="11" t="s">
        <v>30</v>
      </c>
      <c r="M3643" s="11" t="s">
        <v>7062</v>
      </c>
      <c r="N3643" s="13">
        <v>3105</v>
      </c>
      <c r="O3643" s="15">
        <f>_xlfn.XLOOKUP(B3643,Sheet1!A:A,Sheet1!E:E)</f>
        <v>21.66</v>
      </c>
      <c r="P3643" s="26"/>
      <c r="Q3643" s="15">
        <f t="shared" si="275"/>
        <v>22.743000000000002</v>
      </c>
      <c r="R3643" s="38">
        <f t="shared" si="277"/>
        <v>23.425290000000004</v>
      </c>
      <c r="S3643" s="26">
        <v>0</v>
      </c>
      <c r="T3643" s="13" t="str">
        <f t="shared" si="274"/>
        <v>Up</v>
      </c>
    </row>
    <row r="3644" spans="1:20" s="14" customFormat="1" hidden="1" x14ac:dyDescent="0.3">
      <c r="A3644" s="11">
        <v>6047198</v>
      </c>
      <c r="B3644" s="11">
        <v>6047198</v>
      </c>
      <c r="C3644" s="11" t="s">
        <v>26</v>
      </c>
      <c r="D3644" s="11" t="s">
        <v>27</v>
      </c>
      <c r="E3644" s="13" t="str">
        <f>_xlfn.XLOOKUP(B3644,Sheet1!A:A,Sheet1!B:B)</f>
        <v>DS PURDY MARATHON ROLL 13/4 3/4NAP 9IN</v>
      </c>
      <c r="F3644" s="13" t="str">
        <f t="shared" si="273"/>
        <v>CROWN  - DS PURDY MARATHON ROLL 13/4 3/4NAP 9IN</v>
      </c>
      <c r="G3644" s="13"/>
      <c r="H3644" s="91" t="s">
        <v>28</v>
      </c>
      <c r="I3644" s="11" t="s">
        <v>29</v>
      </c>
      <c r="J3644" s="11" t="s">
        <v>29</v>
      </c>
      <c r="K3644" s="11" t="s">
        <v>30</v>
      </c>
      <c r="M3644" s="11" t="s">
        <v>7062</v>
      </c>
      <c r="N3644" s="13">
        <v>3105</v>
      </c>
      <c r="O3644" s="15">
        <f>_xlfn.XLOOKUP(B3644,Sheet1!A:A,Sheet1!E:E)</f>
        <v>3.29</v>
      </c>
      <c r="P3644" s="26"/>
      <c r="Q3644" s="15">
        <f t="shared" si="275"/>
        <v>3.4545000000000003</v>
      </c>
      <c r="R3644" s="38">
        <f t="shared" si="277"/>
        <v>3.5581350000000005</v>
      </c>
      <c r="S3644" s="26">
        <v>0</v>
      </c>
      <c r="T3644" s="13" t="str">
        <f t="shared" si="274"/>
        <v>Up</v>
      </c>
    </row>
    <row r="3645" spans="1:20" s="14" customFormat="1" hidden="1" x14ac:dyDescent="0.3">
      <c r="A3645" s="11">
        <v>6047197</v>
      </c>
      <c r="B3645" s="11">
        <v>6047197</v>
      </c>
      <c r="C3645" s="11" t="s">
        <v>26</v>
      </c>
      <c r="D3645" s="11" t="s">
        <v>27</v>
      </c>
      <c r="E3645" s="13" t="str">
        <f>_xlfn.XLOOKUP(B3645,Sheet1!A:A,Sheet1!B:B)</f>
        <v>DS PURDY MARATHON ROLL 13/4 3/8NAP 9IN</v>
      </c>
      <c r="F3645" s="13" t="str">
        <f t="shared" si="273"/>
        <v>CROWN  - DS PURDY MARATHON ROLL 13/4 3/8NAP 9IN</v>
      </c>
      <c r="G3645" s="13"/>
      <c r="H3645" s="91" t="s">
        <v>28</v>
      </c>
      <c r="I3645" s="11" t="s">
        <v>29</v>
      </c>
      <c r="J3645" s="11" t="s">
        <v>29</v>
      </c>
      <c r="K3645" s="11" t="s">
        <v>30</v>
      </c>
      <c r="M3645" s="11" t="s">
        <v>7062</v>
      </c>
      <c r="N3645" s="13">
        <v>3105</v>
      </c>
      <c r="O3645" s="15">
        <f>_xlfn.XLOOKUP(B3645,Sheet1!A:A,Sheet1!E:E)</f>
        <v>3.04</v>
      </c>
      <c r="P3645" s="26"/>
      <c r="Q3645" s="15">
        <f t="shared" si="275"/>
        <v>3.1920000000000002</v>
      </c>
      <c r="R3645" s="38">
        <f t="shared" si="277"/>
        <v>3.2877600000000005</v>
      </c>
      <c r="S3645" s="26">
        <v>0</v>
      </c>
      <c r="T3645" s="13" t="str">
        <f t="shared" si="274"/>
        <v>Up</v>
      </c>
    </row>
    <row r="3646" spans="1:20" s="14" customFormat="1" hidden="1" x14ac:dyDescent="0.3">
      <c r="A3646" s="11">
        <v>6045649</v>
      </c>
      <c r="B3646" s="11">
        <v>6045649</v>
      </c>
      <c r="C3646" s="11" t="s">
        <v>26</v>
      </c>
      <c r="D3646" s="11" t="s">
        <v>27</v>
      </c>
      <c r="E3646" s="13" t="str">
        <f>_xlfn.XLOOKUP(B3646,Sheet1!A:A,Sheet1!B:B)</f>
        <v>DS AXUS LIME MINI ROLLER KIT       4IN</v>
      </c>
      <c r="F3646" s="13" t="str">
        <f t="shared" ref="F3646:F3709" si="278">D3646&amp;" - "&amp;E3646</f>
        <v>CROWN  - DS AXUS LIME MINI ROLLER KIT       4IN</v>
      </c>
      <c r="G3646" s="13"/>
      <c r="H3646" s="91" t="s">
        <v>28</v>
      </c>
      <c r="I3646" s="11" t="s">
        <v>29</v>
      </c>
      <c r="J3646" s="11" t="s">
        <v>29</v>
      </c>
      <c r="K3646" s="11" t="s">
        <v>30</v>
      </c>
      <c r="M3646" s="11" t="s">
        <v>7062</v>
      </c>
      <c r="N3646" s="13">
        <v>3105</v>
      </c>
      <c r="O3646" s="15">
        <f>_xlfn.XLOOKUP(B3646,Sheet1!A:A,Sheet1!E:E)</f>
        <v>9.61</v>
      </c>
      <c r="P3646" s="26"/>
      <c r="Q3646" s="15">
        <f t="shared" si="275"/>
        <v>10.0905</v>
      </c>
      <c r="R3646" s="38">
        <f t="shared" si="277"/>
        <v>10.393215000000001</v>
      </c>
      <c r="S3646" s="26">
        <v>0</v>
      </c>
      <c r="T3646" s="13" t="str">
        <f t="shared" si="274"/>
        <v>Up</v>
      </c>
    </row>
    <row r="3647" spans="1:20" s="14" customFormat="1" hidden="1" x14ac:dyDescent="0.3">
      <c r="A3647" s="11">
        <v>6044978</v>
      </c>
      <c r="B3647" s="11">
        <v>6044978</v>
      </c>
      <c r="C3647" s="11" t="s">
        <v>26</v>
      </c>
      <c r="D3647" s="11" t="s">
        <v>27</v>
      </c>
      <c r="E3647" s="13" t="str">
        <f>_xlfn.XLOOKUP(B3647,Sheet1!A:A,Sheet1!B:B)</f>
        <v>DS PRODEC ASSORTED MINI ROLL+FRAME 10PK</v>
      </c>
      <c r="F3647" s="13" t="str">
        <f t="shared" si="278"/>
        <v>CROWN  - DS PRODEC ASSORTED MINI ROLL+FRAME 10PK</v>
      </c>
      <c r="G3647" s="13"/>
      <c r="H3647" s="91" t="s">
        <v>28</v>
      </c>
      <c r="I3647" s="11" t="s">
        <v>29</v>
      </c>
      <c r="J3647" s="11" t="s">
        <v>29</v>
      </c>
      <c r="K3647" s="11" t="s">
        <v>30</v>
      </c>
      <c r="M3647" s="11" t="s">
        <v>7062</v>
      </c>
      <c r="N3647" s="13">
        <v>3105</v>
      </c>
      <c r="O3647" s="15">
        <f>_xlfn.XLOOKUP(B3647,Sheet1!A:A,Sheet1!E:E)</f>
        <v>9.1</v>
      </c>
      <c r="P3647" s="26"/>
      <c r="Q3647" s="15">
        <f t="shared" si="275"/>
        <v>9.5549999999999997</v>
      </c>
      <c r="R3647" s="38">
        <f t="shared" si="277"/>
        <v>9.8416499999999996</v>
      </c>
      <c r="S3647" s="26">
        <v>0</v>
      </c>
      <c r="T3647" s="13" t="str">
        <f t="shared" si="274"/>
        <v>Up</v>
      </c>
    </row>
    <row r="3648" spans="1:20" s="14" customFormat="1" hidden="1" x14ac:dyDescent="0.3">
      <c r="A3648" s="11">
        <v>6047353</v>
      </c>
      <c r="B3648" s="11">
        <v>6047353</v>
      </c>
      <c r="C3648" s="11" t="s">
        <v>26</v>
      </c>
      <c r="D3648" s="11" t="s">
        <v>27</v>
      </c>
      <c r="E3648" s="13" t="str">
        <f>_xlfn.XLOOKUP(B3648,Sheet1!A:A,Sheet1!B:B)</f>
        <v>DS PURDY WHITE DOVE 3/8IN  6.5IN   6PK</v>
      </c>
      <c r="F3648" s="13" t="str">
        <f t="shared" si="278"/>
        <v>CROWN  - DS PURDY WHITE DOVE 3/8IN  6.5IN   6PK</v>
      </c>
      <c r="G3648" s="13"/>
      <c r="H3648" s="91" t="s">
        <v>28</v>
      </c>
      <c r="I3648" s="11" t="s">
        <v>29</v>
      </c>
      <c r="J3648" s="11" t="s">
        <v>29</v>
      </c>
      <c r="K3648" s="11" t="s">
        <v>30</v>
      </c>
      <c r="M3648" s="11" t="s">
        <v>7062</v>
      </c>
      <c r="N3648" s="13">
        <v>3105</v>
      </c>
      <c r="O3648" s="15">
        <f>_xlfn.XLOOKUP(B3648,Sheet1!A:A,Sheet1!E:E)</f>
        <v>22.65</v>
      </c>
      <c r="P3648" s="26"/>
      <c r="Q3648" s="15">
        <f t="shared" si="275"/>
        <v>23.782499999999999</v>
      </c>
      <c r="R3648" s="38">
        <f t="shared" si="277"/>
        <v>24.495974999999998</v>
      </c>
      <c r="S3648" s="26">
        <v>0</v>
      </c>
      <c r="T3648" s="13" t="str">
        <f t="shared" si="274"/>
        <v>Up</v>
      </c>
    </row>
    <row r="3649" spans="1:20" s="14" customFormat="1" hidden="1" x14ac:dyDescent="0.3">
      <c r="A3649" s="11">
        <v>6047354</v>
      </c>
      <c r="B3649" s="11">
        <v>6047354</v>
      </c>
      <c r="C3649" s="11" t="s">
        <v>26</v>
      </c>
      <c r="D3649" s="11" t="s">
        <v>27</v>
      </c>
      <c r="E3649" s="13" t="str">
        <f>_xlfn.XLOOKUP(B3649,Sheet1!A:A,Sheet1!B:B)</f>
        <v>DS PURDY MARATHON   3/8IN  4.5IN   2PK</v>
      </c>
      <c r="F3649" s="13" t="str">
        <f t="shared" si="278"/>
        <v>CROWN  - DS PURDY MARATHON   3/8IN  4.5IN   2PK</v>
      </c>
      <c r="G3649" s="13"/>
      <c r="H3649" s="91" t="s">
        <v>28</v>
      </c>
      <c r="I3649" s="11" t="s">
        <v>29</v>
      </c>
      <c r="J3649" s="11" t="s">
        <v>29</v>
      </c>
      <c r="K3649" s="11" t="s">
        <v>30</v>
      </c>
      <c r="M3649" s="11" t="s">
        <v>7062</v>
      </c>
      <c r="N3649" s="13">
        <v>3105</v>
      </c>
      <c r="O3649" s="15">
        <f>_xlfn.XLOOKUP(B3649,Sheet1!A:A,Sheet1!E:E)</f>
        <v>6.22</v>
      </c>
      <c r="P3649" s="26"/>
      <c r="Q3649" s="15">
        <f t="shared" si="275"/>
        <v>6.5309999999999997</v>
      </c>
      <c r="R3649" s="38">
        <f t="shared" si="277"/>
        <v>6.7269300000000003</v>
      </c>
      <c r="S3649" s="26">
        <v>0</v>
      </c>
      <c r="T3649" s="13" t="str">
        <f t="shared" si="274"/>
        <v>Up</v>
      </c>
    </row>
    <row r="3650" spans="1:20" s="14" customFormat="1" hidden="1" x14ac:dyDescent="0.3">
      <c r="A3650" s="11">
        <v>6047357</v>
      </c>
      <c r="B3650" s="11">
        <v>6047357</v>
      </c>
      <c r="C3650" s="11" t="s">
        <v>26</v>
      </c>
      <c r="D3650" s="11" t="s">
        <v>27</v>
      </c>
      <c r="E3650" s="13" t="str">
        <f>_xlfn.XLOOKUP(B3650,Sheet1!A:A,Sheet1!B:B)</f>
        <v>DS PURDY MARATHON   3/4IN  6.5IN   2PK</v>
      </c>
      <c r="F3650" s="13" t="str">
        <f t="shared" si="278"/>
        <v>CROWN  - DS PURDY MARATHON   3/4IN  6.5IN   2PK</v>
      </c>
      <c r="G3650" s="13"/>
      <c r="H3650" s="91" t="s">
        <v>28</v>
      </c>
      <c r="I3650" s="11" t="s">
        <v>29</v>
      </c>
      <c r="J3650" s="11" t="s">
        <v>29</v>
      </c>
      <c r="K3650" s="11" t="s">
        <v>30</v>
      </c>
      <c r="M3650" s="11" t="s">
        <v>7062</v>
      </c>
      <c r="N3650" s="13">
        <v>3105</v>
      </c>
      <c r="O3650" s="15">
        <f>_xlfn.XLOOKUP(B3650,Sheet1!A:A,Sheet1!E:E)</f>
        <v>8.56</v>
      </c>
      <c r="P3650" s="26"/>
      <c r="Q3650" s="15">
        <f t="shared" si="275"/>
        <v>8.9880000000000013</v>
      </c>
      <c r="R3650" s="38">
        <f t="shared" si="277"/>
        <v>9.2576400000000021</v>
      </c>
      <c r="S3650" s="26">
        <v>0</v>
      </c>
      <c r="T3650" s="13" t="str">
        <f t="shared" ref="T3650:T3713" si="279">IF(Q3650&gt;=R3650,"No Change","Up")</f>
        <v>Up</v>
      </c>
    </row>
    <row r="3651" spans="1:20" s="14" customFormat="1" hidden="1" x14ac:dyDescent="0.3">
      <c r="A3651" s="11">
        <v>6047358</v>
      </c>
      <c r="B3651" s="11">
        <v>6047358</v>
      </c>
      <c r="C3651" s="11" t="s">
        <v>26</v>
      </c>
      <c r="D3651" s="11" t="s">
        <v>27</v>
      </c>
      <c r="E3651" s="13" t="str">
        <f>_xlfn.XLOOKUP(B3651,Sheet1!A:A,Sheet1!B:B)</f>
        <v>DS PURDY JUMBO MINI KIT            4.5IN</v>
      </c>
      <c r="F3651" s="13" t="str">
        <f t="shared" si="278"/>
        <v>CROWN  - DS PURDY JUMBO MINI KIT            4.5IN</v>
      </c>
      <c r="G3651" s="13"/>
      <c r="H3651" s="91" t="s">
        <v>28</v>
      </c>
      <c r="I3651" s="11" t="s">
        <v>29</v>
      </c>
      <c r="J3651" s="11" t="s">
        <v>29</v>
      </c>
      <c r="K3651" s="11" t="s">
        <v>30</v>
      </c>
      <c r="M3651" s="11" t="s">
        <v>7062</v>
      </c>
      <c r="N3651" s="13">
        <v>3105</v>
      </c>
      <c r="O3651" s="15">
        <f>_xlfn.XLOOKUP(B3651,Sheet1!A:A,Sheet1!E:E)</f>
        <v>14.68</v>
      </c>
      <c r="P3651" s="26"/>
      <c r="Q3651" s="15">
        <f t="shared" si="275"/>
        <v>15.414</v>
      </c>
      <c r="R3651" s="38">
        <f t="shared" si="277"/>
        <v>15.87642</v>
      </c>
      <c r="S3651" s="26">
        <v>0</v>
      </c>
      <c r="T3651" s="13" t="str">
        <f t="shared" si="279"/>
        <v>Up</v>
      </c>
    </row>
    <row r="3652" spans="1:20" s="14" customFormat="1" hidden="1" x14ac:dyDescent="0.3">
      <c r="A3652" s="11">
        <v>6047359</v>
      </c>
      <c r="B3652" s="11">
        <v>6047359</v>
      </c>
      <c r="C3652" s="11" t="s">
        <v>26</v>
      </c>
      <c r="D3652" s="11" t="s">
        <v>27</v>
      </c>
      <c r="E3652" s="13" t="str">
        <f>_xlfn.XLOOKUP(B3652,Sheet1!A:A,Sheet1!B:B)</f>
        <v>DS PURDY JUMBO MINI KIT            6.5IN</v>
      </c>
      <c r="F3652" s="13" t="str">
        <f t="shared" si="278"/>
        <v>CROWN  - DS PURDY JUMBO MINI KIT            6.5IN</v>
      </c>
      <c r="G3652" s="13"/>
      <c r="H3652" s="91" t="s">
        <v>28</v>
      </c>
      <c r="I3652" s="11" t="s">
        <v>29</v>
      </c>
      <c r="J3652" s="11" t="s">
        <v>29</v>
      </c>
      <c r="K3652" s="11" t="s">
        <v>30</v>
      </c>
      <c r="M3652" s="11" t="s">
        <v>7062</v>
      </c>
      <c r="N3652" s="13">
        <v>3105</v>
      </c>
      <c r="O3652" s="15">
        <f>_xlfn.XLOOKUP(B3652,Sheet1!A:A,Sheet1!E:E)</f>
        <v>13.68</v>
      </c>
      <c r="P3652" s="26"/>
      <c r="Q3652" s="15">
        <f t="shared" si="275"/>
        <v>14.364000000000001</v>
      </c>
      <c r="R3652" s="38">
        <f t="shared" si="277"/>
        <v>14.794920000000001</v>
      </c>
      <c r="S3652" s="26">
        <v>0</v>
      </c>
      <c r="T3652" s="13" t="str">
        <f t="shared" si="279"/>
        <v>Up</v>
      </c>
    </row>
    <row r="3653" spans="1:20" s="14" customFormat="1" hidden="1" x14ac:dyDescent="0.3">
      <c r="A3653" s="11">
        <v>6047670</v>
      </c>
      <c r="B3653" s="11">
        <v>6047670</v>
      </c>
      <c r="C3653" s="11" t="s">
        <v>26</v>
      </c>
      <c r="D3653" s="11" t="s">
        <v>27</v>
      </c>
      <c r="E3653" s="13" t="str">
        <f>_xlfn.XLOOKUP(B3653,Sheet1!A:A,Sheet1!B:B)</f>
        <v>DS ROTA MICROFIBRE REFILL ROLLER   10IN</v>
      </c>
      <c r="F3653" s="13" t="str">
        <f t="shared" si="278"/>
        <v>CROWN  - DS ROTA MICROFIBRE REFILL ROLLER   10IN</v>
      </c>
      <c r="G3653" s="13"/>
      <c r="H3653" s="91" t="s">
        <v>28</v>
      </c>
      <c r="I3653" s="11" t="s">
        <v>29</v>
      </c>
      <c r="J3653" s="11" t="s">
        <v>29</v>
      </c>
      <c r="K3653" s="11" t="s">
        <v>30</v>
      </c>
      <c r="M3653" s="11" t="s">
        <v>7062</v>
      </c>
      <c r="N3653" s="13">
        <v>3105</v>
      </c>
      <c r="O3653" s="15">
        <f>_xlfn.XLOOKUP(B3653,Sheet1!A:A,Sheet1!E:E)</f>
        <v>6.08</v>
      </c>
      <c r="P3653" s="26"/>
      <c r="Q3653" s="15">
        <f t="shared" si="275"/>
        <v>6.3840000000000003</v>
      </c>
      <c r="R3653" s="38">
        <f t="shared" si="277"/>
        <v>6.5755200000000009</v>
      </c>
      <c r="S3653" s="26">
        <v>0</v>
      </c>
      <c r="T3653" s="13" t="str">
        <f t="shared" si="279"/>
        <v>Up</v>
      </c>
    </row>
    <row r="3654" spans="1:20" s="14" customFormat="1" hidden="1" x14ac:dyDescent="0.3">
      <c r="A3654" s="11">
        <v>6048876</v>
      </c>
      <c r="B3654" s="11">
        <v>6048876</v>
      </c>
      <c r="C3654" s="11" t="s">
        <v>26</v>
      </c>
      <c r="D3654" s="11" t="s">
        <v>27</v>
      </c>
      <c r="E3654" s="13" t="str">
        <f>_xlfn.XLOOKUP(B3654,Sheet1!A:A,Sheet1!B:B)</f>
        <v>DS PETERSONS PARA CORR ROLLER SLVE 9IN</v>
      </c>
      <c r="F3654" s="13" t="str">
        <f t="shared" si="278"/>
        <v>CROWN  - DS PETERSONS PARA CORR ROLLER SLVE 9IN</v>
      </c>
      <c r="G3654" s="13"/>
      <c r="H3654" s="91" t="s">
        <v>28</v>
      </c>
      <c r="I3654" s="11" t="s">
        <v>29</v>
      </c>
      <c r="J3654" s="11" t="s">
        <v>29</v>
      </c>
      <c r="K3654" s="11" t="s">
        <v>30</v>
      </c>
      <c r="M3654" s="11" t="s">
        <v>7062</v>
      </c>
      <c r="N3654" s="13">
        <v>3105</v>
      </c>
      <c r="O3654" s="15">
        <f>_xlfn.XLOOKUP(B3654,Sheet1!A:A,Sheet1!E:E)</f>
        <v>20.98</v>
      </c>
      <c r="P3654" s="26"/>
      <c r="Q3654" s="15">
        <f t="shared" si="275"/>
        <v>22.029</v>
      </c>
      <c r="R3654" s="38">
        <f t="shared" si="277"/>
        <v>22.689869999999999</v>
      </c>
      <c r="S3654" s="26">
        <v>0</v>
      </c>
      <c r="T3654" s="13" t="str">
        <f t="shared" si="279"/>
        <v>Up</v>
      </c>
    </row>
    <row r="3655" spans="1:20" s="14" customFormat="1" hidden="1" x14ac:dyDescent="0.3">
      <c r="A3655" s="11">
        <v>6048877</v>
      </c>
      <c r="B3655" s="11">
        <v>6048877</v>
      </c>
      <c r="C3655" s="11" t="s">
        <v>26</v>
      </c>
      <c r="D3655" s="11" t="s">
        <v>27</v>
      </c>
      <c r="E3655" s="13" t="str">
        <f>_xlfn.XLOOKUP(B3655,Sheet1!A:A,Sheet1!B:B)</f>
        <v>DS PETERSONS PARA CORR ROLLER FRME 9IN</v>
      </c>
      <c r="F3655" s="13" t="str">
        <f t="shared" si="278"/>
        <v>CROWN  - DS PETERSONS PARA CORR ROLLER FRME 9IN</v>
      </c>
      <c r="G3655" s="13"/>
      <c r="H3655" s="91" t="s">
        <v>28</v>
      </c>
      <c r="I3655" s="11" t="s">
        <v>29</v>
      </c>
      <c r="J3655" s="11" t="s">
        <v>29</v>
      </c>
      <c r="K3655" s="11" t="s">
        <v>30</v>
      </c>
      <c r="M3655" s="11" t="s">
        <v>7062</v>
      </c>
      <c r="N3655" s="13">
        <v>3105</v>
      </c>
      <c r="O3655" s="15">
        <f>_xlfn.XLOOKUP(B3655,Sheet1!A:A,Sheet1!E:E)</f>
        <v>7.23</v>
      </c>
      <c r="P3655" s="26"/>
      <c r="Q3655" s="15">
        <f t="shared" si="275"/>
        <v>7.5915000000000008</v>
      </c>
      <c r="R3655" s="38">
        <f t="shared" si="277"/>
        <v>7.8192450000000013</v>
      </c>
      <c r="S3655" s="26">
        <v>0</v>
      </c>
      <c r="T3655" s="13" t="str">
        <f t="shared" si="279"/>
        <v>Up</v>
      </c>
    </row>
    <row r="3656" spans="1:20" s="14" customFormat="1" hidden="1" x14ac:dyDescent="0.3">
      <c r="A3656" s="11">
        <v>6049239</v>
      </c>
      <c r="B3656" s="11">
        <v>6049239</v>
      </c>
      <c r="C3656" s="11" t="s">
        <v>26</v>
      </c>
      <c r="D3656" s="11" t="s">
        <v>27</v>
      </c>
      <c r="E3656" s="13" t="str">
        <f>_xlfn.XLOOKUP(B3656,Sheet1!A:A,Sheet1!B:B)</f>
        <v>DS PERFECTION ROLL KIT 1XS,M,L,WDF 5PC</v>
      </c>
      <c r="F3656" s="13" t="str">
        <f t="shared" si="278"/>
        <v>CROWN  - DS PERFECTION ROLL KIT 1XS,M,L,WDF 5PC</v>
      </c>
      <c r="G3656" s="13"/>
      <c r="H3656" s="91" t="s">
        <v>28</v>
      </c>
      <c r="I3656" s="11" t="s">
        <v>29</v>
      </c>
      <c r="J3656" s="11" t="s">
        <v>29</v>
      </c>
      <c r="K3656" s="11" t="s">
        <v>30</v>
      </c>
      <c r="M3656" s="11" t="s">
        <v>7062</v>
      </c>
      <c r="N3656" s="13">
        <v>3105</v>
      </c>
      <c r="O3656" s="15">
        <f>_xlfn.XLOOKUP(B3656,Sheet1!A:A,Sheet1!E:E)</f>
        <v>18.579999999999998</v>
      </c>
      <c r="P3656" s="26"/>
      <c r="Q3656" s="15">
        <f t="shared" si="275"/>
        <v>19.509</v>
      </c>
      <c r="R3656" s="38">
        <f t="shared" si="277"/>
        <v>20.094270000000002</v>
      </c>
      <c r="S3656" s="26">
        <v>0</v>
      </c>
      <c r="T3656" s="13" t="str">
        <f t="shared" si="279"/>
        <v>Up</v>
      </c>
    </row>
    <row r="3657" spans="1:20" s="14" customFormat="1" hidden="1" x14ac:dyDescent="0.3">
      <c r="A3657" s="11">
        <v>6049240</v>
      </c>
      <c r="B3657" s="11">
        <v>6049240</v>
      </c>
      <c r="C3657" s="11" t="s">
        <v>26</v>
      </c>
      <c r="D3657" s="11" t="s">
        <v>27</v>
      </c>
      <c r="E3657" s="13" t="str">
        <f>_xlfn.XLOOKUP(B3657,Sheet1!A:A,Sheet1!B:B)</f>
        <v>DS ROTA CONCAVE SUPER FOAM ROLLER  SET</v>
      </c>
      <c r="F3657" s="13" t="str">
        <f t="shared" si="278"/>
        <v>CROWN  - DS ROTA CONCAVE SUPER FOAM ROLLER  SET</v>
      </c>
      <c r="G3657" s="13"/>
      <c r="H3657" s="91" t="s">
        <v>28</v>
      </c>
      <c r="I3657" s="11" t="s">
        <v>29</v>
      </c>
      <c r="J3657" s="11" t="s">
        <v>29</v>
      </c>
      <c r="K3657" s="11" t="s">
        <v>30</v>
      </c>
      <c r="M3657" s="11" t="s">
        <v>7062</v>
      </c>
      <c r="N3657" s="13">
        <v>3105</v>
      </c>
      <c r="O3657" s="15">
        <f>_xlfn.XLOOKUP(B3657,Sheet1!A:A,Sheet1!E:E)</f>
        <v>3.5</v>
      </c>
      <c r="P3657" s="26"/>
      <c r="Q3657" s="15">
        <f t="shared" si="275"/>
        <v>3.6750000000000003</v>
      </c>
      <c r="R3657" s="38">
        <f t="shared" si="277"/>
        <v>3.7852500000000004</v>
      </c>
      <c r="S3657" s="26">
        <v>0</v>
      </c>
      <c r="T3657" s="13" t="str">
        <f t="shared" si="279"/>
        <v>Up</v>
      </c>
    </row>
    <row r="3658" spans="1:20" s="14" customFormat="1" hidden="1" x14ac:dyDescent="0.3">
      <c r="A3658" s="11">
        <v>6049452</v>
      </c>
      <c r="B3658" s="11">
        <v>6049452</v>
      </c>
      <c r="C3658" s="11" t="s">
        <v>26</v>
      </c>
      <c r="D3658" s="11" t="s">
        <v>27</v>
      </c>
      <c r="E3658" s="13" t="str">
        <f>_xlfn.XLOOKUP(B3658,Sheet1!A:A,Sheet1!B:B)</f>
        <v>DS WOOSTER PRO/DOO-Z 3/16IN NAP    9IN</v>
      </c>
      <c r="F3658" s="13" t="str">
        <f t="shared" si="278"/>
        <v>CROWN  - DS WOOSTER PRO/DOO-Z 3/16IN NAP    9IN</v>
      </c>
      <c r="G3658" s="13"/>
      <c r="H3658" s="91" t="s">
        <v>28</v>
      </c>
      <c r="I3658" s="11" t="s">
        <v>29</v>
      </c>
      <c r="J3658" s="11" t="s">
        <v>29</v>
      </c>
      <c r="K3658" s="11" t="s">
        <v>30</v>
      </c>
      <c r="M3658" s="11" t="s">
        <v>7062</v>
      </c>
      <c r="N3658" s="13">
        <v>3105</v>
      </c>
      <c r="O3658" s="15">
        <f>_xlfn.XLOOKUP(B3658,Sheet1!A:A,Sheet1!E:E)</f>
        <v>5.6</v>
      </c>
      <c r="P3658" s="26"/>
      <c r="Q3658" s="29">
        <f t="shared" si="275"/>
        <v>5.88</v>
      </c>
      <c r="R3658" s="38">
        <f t="shared" si="277"/>
        <v>6.0564</v>
      </c>
      <c r="S3658" s="26">
        <v>0</v>
      </c>
      <c r="T3658" s="13" t="str">
        <f t="shared" si="279"/>
        <v>Up</v>
      </c>
    </row>
    <row r="3659" spans="1:20" s="14" customFormat="1" hidden="1" x14ac:dyDescent="0.3">
      <c r="A3659" s="11">
        <v>6042338</v>
      </c>
      <c r="B3659" s="11">
        <v>6042338</v>
      </c>
      <c r="C3659" s="11" t="s">
        <v>26</v>
      </c>
      <c r="D3659" s="11" t="s">
        <v>27</v>
      </c>
      <c r="E3659" s="13" t="str">
        <f>_xlfn.XLOOKUP(B3659,Sheet1!A:A,Sheet1!B:B)</f>
        <v>DS PRODEC STICK SYS SCREW HAND FRA 10IN</v>
      </c>
      <c r="F3659" s="13" t="str">
        <f t="shared" si="278"/>
        <v>CROWN  - DS PRODEC STICK SYS SCREW HAND FRA 10IN</v>
      </c>
      <c r="G3659" s="13"/>
      <c r="H3659" s="91" t="s">
        <v>28</v>
      </c>
      <c r="I3659" s="11" t="s">
        <v>29</v>
      </c>
      <c r="J3659" s="11" t="s">
        <v>29</v>
      </c>
      <c r="K3659" s="11" t="s">
        <v>30</v>
      </c>
      <c r="M3659" s="11" t="s">
        <v>7062</v>
      </c>
      <c r="N3659" s="13">
        <v>3105</v>
      </c>
      <c r="O3659" s="15">
        <f>_xlfn.XLOOKUP(B3659,Sheet1!A:A,Sheet1!E:E)</f>
        <v>5.07</v>
      </c>
      <c r="P3659" s="26"/>
      <c r="Q3659" s="29">
        <f t="shared" si="275"/>
        <v>5.3235000000000001</v>
      </c>
      <c r="R3659" s="38">
        <f t="shared" si="277"/>
        <v>5.4832049999999999</v>
      </c>
      <c r="S3659" s="26">
        <v>0</v>
      </c>
      <c r="T3659" s="13" t="str">
        <f t="shared" si="279"/>
        <v>Up</v>
      </c>
    </row>
    <row r="3660" spans="1:20" s="14" customFormat="1" hidden="1" x14ac:dyDescent="0.3">
      <c r="A3660" s="11">
        <v>6042340</v>
      </c>
      <c r="B3660" s="11">
        <v>6042340</v>
      </c>
      <c r="C3660" s="11" t="s">
        <v>26</v>
      </c>
      <c r="D3660" s="11" t="s">
        <v>27</v>
      </c>
      <c r="E3660" s="13" t="str">
        <f>_xlfn.XLOOKUP(B3660,Sheet1!A:A,Sheet1!B:B)</f>
        <v>DS PRODEC MICROFIBRE ROLLER SHORT  4IN</v>
      </c>
      <c r="F3660" s="13" t="str">
        <f t="shared" si="278"/>
        <v>CROWN  - DS PRODEC MICROFIBRE ROLLER SHORT  4IN</v>
      </c>
      <c r="G3660" s="13"/>
      <c r="H3660" s="91" t="s">
        <v>28</v>
      </c>
      <c r="I3660" s="11" t="s">
        <v>29</v>
      </c>
      <c r="J3660" s="11" t="s">
        <v>29</v>
      </c>
      <c r="K3660" s="11" t="s">
        <v>30</v>
      </c>
      <c r="M3660" s="11" t="s">
        <v>7062</v>
      </c>
      <c r="N3660" s="13">
        <v>3105</v>
      </c>
      <c r="O3660" s="15">
        <f>_xlfn.XLOOKUP(B3660,Sheet1!A:A,Sheet1!E:E)</f>
        <v>0.59</v>
      </c>
      <c r="P3660" s="26"/>
      <c r="Q3660" s="15">
        <f t="shared" si="275"/>
        <v>0.61949999999999994</v>
      </c>
      <c r="R3660" s="38">
        <f t="shared" si="277"/>
        <v>0.6380849999999999</v>
      </c>
      <c r="S3660" s="26">
        <v>0</v>
      </c>
      <c r="T3660" s="13" t="str">
        <f t="shared" si="279"/>
        <v>Up</v>
      </c>
    </row>
    <row r="3661" spans="1:20" s="14" customFormat="1" hidden="1" x14ac:dyDescent="0.3">
      <c r="A3661" s="11">
        <v>6042341</v>
      </c>
      <c r="B3661" s="11">
        <v>6042341</v>
      </c>
      <c r="C3661" s="11" t="s">
        <v>26</v>
      </c>
      <c r="D3661" s="11" t="s">
        <v>27</v>
      </c>
      <c r="E3661" s="13" t="str">
        <f>_xlfn.XLOOKUP(B3661,Sheet1!A:A,Sheet1!B:B)</f>
        <v>DS PRODEC HI PERFOR ROLL + FRM SET 13PC</v>
      </c>
      <c r="F3661" s="13" t="str">
        <f t="shared" si="278"/>
        <v>CROWN  - DS PRODEC HI PERFOR ROLL + FRM SET 13PC</v>
      </c>
      <c r="G3661" s="13"/>
      <c r="H3661" s="91" t="s">
        <v>28</v>
      </c>
      <c r="I3661" s="11" t="s">
        <v>29</v>
      </c>
      <c r="J3661" s="11" t="s">
        <v>29</v>
      </c>
      <c r="K3661" s="11" t="s">
        <v>30</v>
      </c>
      <c r="M3661" s="11" t="s">
        <v>7062</v>
      </c>
      <c r="N3661" s="13">
        <v>3105</v>
      </c>
      <c r="O3661" s="15">
        <f>_xlfn.XLOOKUP(B3661,Sheet1!A:A,Sheet1!E:E)</f>
        <v>22.12</v>
      </c>
      <c r="P3661" s="26"/>
      <c r="Q3661" s="15">
        <f t="shared" si="275"/>
        <v>23.226000000000003</v>
      </c>
      <c r="R3661" s="38">
        <f t="shared" si="277"/>
        <v>23.922780000000003</v>
      </c>
      <c r="S3661" s="26">
        <v>0</v>
      </c>
      <c r="T3661" s="13" t="str">
        <f t="shared" si="279"/>
        <v>Up</v>
      </c>
    </row>
    <row r="3662" spans="1:20" s="14" customFormat="1" hidden="1" x14ac:dyDescent="0.3">
      <c r="A3662" s="11">
        <v>6042342</v>
      </c>
      <c r="B3662" s="11">
        <v>6042342</v>
      </c>
      <c r="C3662" s="11" t="s">
        <v>26</v>
      </c>
      <c r="D3662" s="11" t="s">
        <v>27</v>
      </c>
      <c r="E3662" s="13" t="str">
        <f>_xlfn.XLOOKUP(B3662,Sheet1!A:A,Sheet1!B:B)</f>
        <v>DS PRODEC SCREW PLASTIC HANDLE FRA 9IN</v>
      </c>
      <c r="F3662" s="13" t="str">
        <f t="shared" si="278"/>
        <v>CROWN  - DS PRODEC SCREW PLASTIC HANDLE FRA 9IN</v>
      </c>
      <c r="G3662" s="13"/>
      <c r="H3662" s="91" t="s">
        <v>28</v>
      </c>
      <c r="I3662" s="11" t="s">
        <v>29</v>
      </c>
      <c r="J3662" s="11" t="s">
        <v>29</v>
      </c>
      <c r="K3662" s="11" t="s">
        <v>30</v>
      </c>
      <c r="M3662" s="11" t="s">
        <v>7062</v>
      </c>
      <c r="N3662" s="13">
        <v>3105</v>
      </c>
      <c r="O3662" s="15">
        <f>_xlfn.XLOOKUP(B3662,Sheet1!A:A,Sheet1!E:E)</f>
        <v>6.36</v>
      </c>
      <c r="P3662" s="26"/>
      <c r="Q3662" s="29">
        <f t="shared" si="275"/>
        <v>6.6780000000000008</v>
      </c>
      <c r="R3662" s="38">
        <f t="shared" si="277"/>
        <v>6.8783400000000015</v>
      </c>
      <c r="S3662" s="26">
        <v>0</v>
      </c>
      <c r="T3662" s="13" t="str">
        <f t="shared" si="279"/>
        <v>Up</v>
      </c>
    </row>
    <row r="3663" spans="1:20" s="14" customFormat="1" hidden="1" x14ac:dyDescent="0.3">
      <c r="A3663" s="11">
        <v>6042344</v>
      </c>
      <c r="B3663" s="11">
        <v>6042344</v>
      </c>
      <c r="C3663" s="11" t="s">
        <v>26</v>
      </c>
      <c r="D3663" s="11" t="s">
        <v>27</v>
      </c>
      <c r="E3663" s="13" t="str">
        <f>_xlfn.XLOOKUP(B3663,Sheet1!A:A,Sheet1!B:B)</f>
        <v>DS PRODEC HI-PERFORM SCUTTLE KIT   7PC</v>
      </c>
      <c r="F3663" s="13" t="str">
        <f t="shared" si="278"/>
        <v>CROWN  - DS PRODEC HI-PERFORM SCUTTLE KIT   7PC</v>
      </c>
      <c r="G3663" s="13"/>
      <c r="H3663" s="91" t="s">
        <v>28</v>
      </c>
      <c r="I3663" s="11" t="s">
        <v>29</v>
      </c>
      <c r="J3663" s="11" t="s">
        <v>29</v>
      </c>
      <c r="K3663" s="11" t="s">
        <v>30</v>
      </c>
      <c r="M3663" s="11" t="s">
        <v>7062</v>
      </c>
      <c r="N3663" s="13">
        <v>3105</v>
      </c>
      <c r="O3663" s="15">
        <f>_xlfn.XLOOKUP(B3663,Sheet1!A:A,Sheet1!E:E)</f>
        <v>8.5</v>
      </c>
      <c r="P3663" s="26"/>
      <c r="Q3663" s="15">
        <f t="shared" si="275"/>
        <v>8.9250000000000007</v>
      </c>
      <c r="R3663" s="38">
        <f t="shared" si="277"/>
        <v>9.1927500000000002</v>
      </c>
      <c r="S3663" s="26">
        <v>0</v>
      </c>
      <c r="T3663" s="13" t="str">
        <f t="shared" si="279"/>
        <v>Up</v>
      </c>
    </row>
    <row r="3664" spans="1:20" s="14" customFormat="1" hidden="1" x14ac:dyDescent="0.3">
      <c r="A3664" s="11">
        <v>6042345</v>
      </c>
      <c r="B3664" s="11">
        <v>6042345</v>
      </c>
      <c r="C3664" s="11" t="s">
        <v>26</v>
      </c>
      <c r="D3664" s="11" t="s">
        <v>27</v>
      </c>
      <c r="E3664" s="13" t="str">
        <f>_xlfn.XLOOKUP(B3664,Sheet1!A:A,Sheet1!B:B)</f>
        <v>DS PRODEC MICROFIBRE SCUTTLE KIT   7PC</v>
      </c>
      <c r="F3664" s="13" t="str">
        <f t="shared" si="278"/>
        <v>CROWN  - DS PRODEC MICROFIBRE SCUTTLE KIT   7PC</v>
      </c>
      <c r="G3664" s="13"/>
      <c r="H3664" s="91" t="s">
        <v>28</v>
      </c>
      <c r="I3664" s="11" t="s">
        <v>29</v>
      </c>
      <c r="J3664" s="11" t="s">
        <v>29</v>
      </c>
      <c r="K3664" s="11" t="s">
        <v>30</v>
      </c>
      <c r="M3664" s="11" t="s">
        <v>7062</v>
      </c>
      <c r="N3664" s="13">
        <v>3105</v>
      </c>
      <c r="O3664" s="15">
        <f>_xlfn.XLOOKUP(B3664,Sheet1!A:A,Sheet1!E:E)</f>
        <v>19.61</v>
      </c>
      <c r="P3664" s="26"/>
      <c r="Q3664" s="15">
        <f t="shared" si="275"/>
        <v>20.590499999999999</v>
      </c>
      <c r="R3664" s="38">
        <f t="shared" si="277"/>
        <v>21.208214999999999</v>
      </c>
      <c r="S3664" s="26">
        <v>0</v>
      </c>
      <c r="T3664" s="13" t="str">
        <f t="shared" si="279"/>
        <v>Up</v>
      </c>
    </row>
    <row r="3665" spans="1:20" s="14" customFormat="1" hidden="1" x14ac:dyDescent="0.3">
      <c r="A3665" s="11">
        <v>6042861</v>
      </c>
      <c r="B3665" s="11">
        <v>6042861</v>
      </c>
      <c r="C3665" s="11" t="s">
        <v>26</v>
      </c>
      <c r="D3665" s="11" t="s">
        <v>27</v>
      </c>
      <c r="E3665" s="13" t="str">
        <f>_xlfn.XLOOKUP(B3665,Sheet1!A:A,Sheet1!B:B)</f>
        <v>DS ROTA SUPERFINE FOAM MINI REFILL 4IN</v>
      </c>
      <c r="F3665" s="13" t="str">
        <f t="shared" si="278"/>
        <v>CROWN  - DS ROTA SUPERFINE FOAM MINI REFILL 4IN</v>
      </c>
      <c r="G3665" s="13"/>
      <c r="H3665" s="91" t="s">
        <v>28</v>
      </c>
      <c r="I3665" s="11" t="s">
        <v>29</v>
      </c>
      <c r="J3665" s="11" t="s">
        <v>29</v>
      </c>
      <c r="K3665" s="11" t="s">
        <v>30</v>
      </c>
      <c r="M3665" s="11" t="s">
        <v>7062</v>
      </c>
      <c r="N3665" s="13">
        <v>3105</v>
      </c>
      <c r="O3665" s="15">
        <f>_xlfn.XLOOKUP(B3665,Sheet1!A:A,Sheet1!E:E)</f>
        <v>1.57</v>
      </c>
      <c r="P3665" s="26"/>
      <c r="Q3665" s="15">
        <f t="shared" si="275"/>
        <v>1.6485000000000001</v>
      </c>
      <c r="R3665" s="38">
        <f t="shared" si="277"/>
        <v>1.6979550000000001</v>
      </c>
      <c r="S3665" s="26">
        <v>0</v>
      </c>
      <c r="T3665" s="13" t="str">
        <f t="shared" si="279"/>
        <v>Up</v>
      </c>
    </row>
    <row r="3666" spans="1:20" s="14" customFormat="1" hidden="1" x14ac:dyDescent="0.3">
      <c r="A3666" s="11">
        <v>6043311</v>
      </c>
      <c r="B3666" s="11">
        <v>6043311</v>
      </c>
      <c r="C3666" s="11" t="s">
        <v>26</v>
      </c>
      <c r="D3666" s="11" t="s">
        <v>27</v>
      </c>
      <c r="E3666" s="13" t="str">
        <f>_xlfn.XLOOKUP(B3666,Sheet1!A:A,Sheet1!B:B)</f>
        <v>DS PRODEC SOLVENT RESIST ROLL 10PK 4IN</v>
      </c>
      <c r="F3666" s="13" t="str">
        <f t="shared" si="278"/>
        <v>CROWN  - DS PRODEC SOLVENT RESIST ROLL 10PK 4IN</v>
      </c>
      <c r="G3666" s="13"/>
      <c r="H3666" s="91" t="s">
        <v>28</v>
      </c>
      <c r="I3666" s="11" t="s">
        <v>29</v>
      </c>
      <c r="J3666" s="11" t="s">
        <v>29</v>
      </c>
      <c r="K3666" s="11" t="s">
        <v>30</v>
      </c>
      <c r="M3666" s="11" t="s">
        <v>7062</v>
      </c>
      <c r="N3666" s="13">
        <v>3105</v>
      </c>
      <c r="O3666" s="15">
        <f>_xlfn.XLOOKUP(B3666,Sheet1!A:A,Sheet1!E:E)</f>
        <v>8.85</v>
      </c>
      <c r="P3666" s="26"/>
      <c r="Q3666" s="29">
        <f t="shared" si="275"/>
        <v>9.2925000000000004</v>
      </c>
      <c r="R3666" s="38">
        <f t="shared" si="277"/>
        <v>9.571275</v>
      </c>
      <c r="S3666" s="26">
        <v>0</v>
      </c>
      <c r="T3666" s="13" t="str">
        <f t="shared" si="279"/>
        <v>Up</v>
      </c>
    </row>
    <row r="3667" spans="1:20" s="14" customFormat="1" hidden="1" x14ac:dyDescent="0.3">
      <c r="A3667" s="11">
        <v>6043312</v>
      </c>
      <c r="B3667" s="11">
        <v>6043312</v>
      </c>
      <c r="C3667" s="11" t="s">
        <v>26</v>
      </c>
      <c r="D3667" s="11" t="s">
        <v>27</v>
      </c>
      <c r="E3667" s="13" t="str">
        <f>_xlfn.XLOOKUP(B3667,Sheet1!A:A,Sheet1!B:B)</f>
        <v>DS PRODEC GLOSS PILE WOVEN REFILL  7IN</v>
      </c>
      <c r="F3667" s="13" t="str">
        <f t="shared" si="278"/>
        <v>CROWN  - DS PRODEC GLOSS PILE WOVEN REFILL  7IN</v>
      </c>
      <c r="G3667" s="13"/>
      <c r="H3667" s="91" t="s">
        <v>28</v>
      </c>
      <c r="I3667" s="11" t="s">
        <v>29</v>
      </c>
      <c r="J3667" s="11" t="s">
        <v>29</v>
      </c>
      <c r="K3667" s="11" t="s">
        <v>30</v>
      </c>
      <c r="M3667" s="11" t="s">
        <v>7062</v>
      </c>
      <c r="N3667" s="13">
        <v>3105</v>
      </c>
      <c r="O3667" s="15">
        <f>_xlfn.XLOOKUP(B3667,Sheet1!A:A,Sheet1!E:E)</f>
        <v>3.42</v>
      </c>
      <c r="P3667" s="26"/>
      <c r="Q3667" s="15">
        <f t="shared" ref="Q3667:Q3730" si="280">O3667*1.05</f>
        <v>3.5910000000000002</v>
      </c>
      <c r="R3667" s="38">
        <f t="shared" si="277"/>
        <v>3.6987300000000003</v>
      </c>
      <c r="S3667" s="26">
        <v>0</v>
      </c>
      <c r="T3667" s="13" t="str">
        <f t="shared" si="279"/>
        <v>Up</v>
      </c>
    </row>
    <row r="3668" spans="1:20" s="14" customFormat="1" hidden="1" x14ac:dyDescent="0.3">
      <c r="A3668" s="11">
        <v>6043313</v>
      </c>
      <c r="B3668" s="11">
        <v>6043313</v>
      </c>
      <c r="C3668" s="11" t="s">
        <v>26</v>
      </c>
      <c r="D3668" s="11" t="s">
        <v>27</v>
      </c>
      <c r="E3668" s="13" t="str">
        <f>_xlfn.XLOOKUP(B3668,Sheet1!A:A,Sheet1!B:B)</f>
        <v>DS PRODEC SCREW PLASTIC HAND FRAME 9IN</v>
      </c>
      <c r="F3668" s="13" t="str">
        <f t="shared" si="278"/>
        <v>CROWN  - DS PRODEC SCREW PLASTIC HAND FRAME 9IN</v>
      </c>
      <c r="G3668" s="13"/>
      <c r="H3668" s="91" t="s">
        <v>28</v>
      </c>
      <c r="I3668" s="11" t="s">
        <v>29</v>
      </c>
      <c r="J3668" s="11" t="s">
        <v>29</v>
      </c>
      <c r="K3668" s="11" t="s">
        <v>30</v>
      </c>
      <c r="M3668" s="11" t="s">
        <v>7062</v>
      </c>
      <c r="N3668" s="13">
        <v>3105</v>
      </c>
      <c r="O3668" s="15">
        <f>_xlfn.XLOOKUP(B3668,Sheet1!A:A,Sheet1!E:E)</f>
        <v>6.21</v>
      </c>
      <c r="P3668" s="26"/>
      <c r="Q3668" s="29">
        <f t="shared" si="280"/>
        <v>6.5205000000000002</v>
      </c>
      <c r="R3668" s="38">
        <f t="shared" si="277"/>
        <v>6.7161150000000003</v>
      </c>
      <c r="S3668" s="26">
        <v>0</v>
      </c>
      <c r="T3668" s="13" t="str">
        <f t="shared" si="279"/>
        <v>Up</v>
      </c>
    </row>
    <row r="3669" spans="1:20" s="14" customFormat="1" hidden="1" x14ac:dyDescent="0.3">
      <c r="A3669" s="11">
        <v>6043317</v>
      </c>
      <c r="B3669" s="11">
        <v>6043317</v>
      </c>
      <c r="C3669" s="11" t="s">
        <v>26</v>
      </c>
      <c r="D3669" s="11" t="s">
        <v>27</v>
      </c>
      <c r="E3669" s="13" t="str">
        <f>_xlfn.XLOOKUP(B3669,Sheet1!A:A,Sheet1!B:B)</f>
        <v>DS PRODEC SOLVENT RESISTANT ROLLER 12IN</v>
      </c>
      <c r="F3669" s="13" t="str">
        <f t="shared" si="278"/>
        <v>CROWN  - DS PRODEC SOLVENT RESISTANT ROLLER 12IN</v>
      </c>
      <c r="G3669" s="13"/>
      <c r="H3669" s="91" t="s">
        <v>28</v>
      </c>
      <c r="I3669" s="11" t="s">
        <v>29</v>
      </c>
      <c r="J3669" s="11" t="s">
        <v>29</v>
      </c>
      <c r="K3669" s="11" t="s">
        <v>30</v>
      </c>
      <c r="M3669" s="11" t="s">
        <v>7062</v>
      </c>
      <c r="N3669" s="13">
        <v>3105</v>
      </c>
      <c r="O3669" s="15">
        <f>_xlfn.XLOOKUP(B3669,Sheet1!A:A,Sheet1!E:E)</f>
        <v>5.99</v>
      </c>
      <c r="P3669" s="26"/>
      <c r="Q3669" s="29">
        <f t="shared" si="280"/>
        <v>6.2895000000000003</v>
      </c>
      <c r="R3669" s="38">
        <f t="shared" si="277"/>
        <v>6.4781850000000007</v>
      </c>
      <c r="S3669" s="26">
        <v>0</v>
      </c>
      <c r="T3669" s="13" t="str">
        <f t="shared" si="279"/>
        <v>Up</v>
      </c>
    </row>
    <row r="3670" spans="1:20" s="14" customFormat="1" hidden="1" x14ac:dyDescent="0.3">
      <c r="A3670" s="11">
        <v>6043318</v>
      </c>
      <c r="B3670" s="11">
        <v>6043318</v>
      </c>
      <c r="C3670" s="11" t="s">
        <v>26</v>
      </c>
      <c r="D3670" s="11" t="s">
        <v>27</v>
      </c>
      <c r="E3670" s="13" t="str">
        <f>_xlfn.XLOOKUP(B3670,Sheet1!A:A,Sheet1!B:B)</f>
        <v>DS PRODEC SOLVENT RESISTANT ROLLER 9IN</v>
      </c>
      <c r="F3670" s="13" t="str">
        <f t="shared" si="278"/>
        <v>CROWN  - DS PRODEC SOLVENT RESISTANT ROLLER 9IN</v>
      </c>
      <c r="G3670" s="13"/>
      <c r="H3670" s="91" t="s">
        <v>28</v>
      </c>
      <c r="I3670" s="11" t="s">
        <v>29</v>
      </c>
      <c r="J3670" s="11" t="s">
        <v>29</v>
      </c>
      <c r="K3670" s="11" t="s">
        <v>30</v>
      </c>
      <c r="M3670" s="11" t="s">
        <v>7062</v>
      </c>
      <c r="N3670" s="13">
        <v>3105</v>
      </c>
      <c r="O3670" s="15">
        <f>_xlfn.XLOOKUP(B3670,Sheet1!A:A,Sheet1!E:E)</f>
        <v>5.7</v>
      </c>
      <c r="P3670" s="26"/>
      <c r="Q3670" s="29">
        <f t="shared" si="280"/>
        <v>5.9850000000000003</v>
      </c>
      <c r="R3670" s="38">
        <f t="shared" si="277"/>
        <v>6.1645500000000002</v>
      </c>
      <c r="S3670" s="26">
        <v>0</v>
      </c>
      <c r="T3670" s="13" t="str">
        <f t="shared" si="279"/>
        <v>Up</v>
      </c>
    </row>
    <row r="3671" spans="1:20" s="14" customFormat="1" hidden="1" x14ac:dyDescent="0.3">
      <c r="A3671" s="11">
        <v>6043324</v>
      </c>
      <c r="B3671" s="11">
        <v>6043324</v>
      </c>
      <c r="C3671" s="11" t="s">
        <v>26</v>
      </c>
      <c r="D3671" s="11" t="s">
        <v>27</v>
      </c>
      <c r="E3671" s="13" t="str">
        <f>_xlfn.XLOOKUP(B3671,Sheet1!A:A,Sheet1!B:B)</f>
        <v>DS PRODEC PUSH WOODEN HANDLE FRAME 9IN</v>
      </c>
      <c r="F3671" s="13" t="str">
        <f t="shared" si="278"/>
        <v>CROWN  - DS PRODEC PUSH WOODEN HANDLE FRAME 9IN</v>
      </c>
      <c r="G3671" s="13"/>
      <c r="H3671" s="91" t="s">
        <v>28</v>
      </c>
      <c r="I3671" s="11" t="s">
        <v>29</v>
      </c>
      <c r="J3671" s="11" t="s">
        <v>29</v>
      </c>
      <c r="K3671" s="11" t="s">
        <v>30</v>
      </c>
      <c r="M3671" s="11" t="s">
        <v>7062</v>
      </c>
      <c r="N3671" s="13">
        <v>3105</v>
      </c>
      <c r="O3671" s="15">
        <f>_xlfn.XLOOKUP(B3671,Sheet1!A:A,Sheet1!E:E)</f>
        <v>7.91</v>
      </c>
      <c r="P3671" s="26"/>
      <c r="Q3671" s="15">
        <f t="shared" si="280"/>
        <v>8.3055000000000003</v>
      </c>
      <c r="R3671" s="38">
        <f t="shared" si="277"/>
        <v>8.554665</v>
      </c>
      <c r="S3671" s="26">
        <v>0</v>
      </c>
      <c r="T3671" s="13" t="str">
        <f t="shared" si="279"/>
        <v>Up</v>
      </c>
    </row>
    <row r="3672" spans="1:20" s="14" customFormat="1" hidden="1" x14ac:dyDescent="0.3">
      <c r="A3672" s="11">
        <v>6043328</v>
      </c>
      <c r="B3672" s="11">
        <v>6043328</v>
      </c>
      <c r="C3672" s="11" t="s">
        <v>26</v>
      </c>
      <c r="D3672" s="11" t="s">
        <v>27</v>
      </c>
      <c r="E3672" s="13" t="str">
        <f>_xlfn.XLOOKUP(B3672,Sheet1!A:A,Sheet1!B:B)</f>
        <v>DS PRODEC TIGER MED PILE WOVEN ROL 7IN</v>
      </c>
      <c r="F3672" s="13" t="str">
        <f t="shared" si="278"/>
        <v>CROWN  - DS PRODEC TIGER MED PILE WOVEN ROL 7IN</v>
      </c>
      <c r="G3672" s="13"/>
      <c r="H3672" s="91" t="s">
        <v>28</v>
      </c>
      <c r="I3672" s="11" t="s">
        <v>29</v>
      </c>
      <c r="J3672" s="11" t="s">
        <v>29</v>
      </c>
      <c r="K3672" s="11" t="s">
        <v>30</v>
      </c>
      <c r="M3672" s="11" t="s">
        <v>7062</v>
      </c>
      <c r="N3672" s="13">
        <v>3105</v>
      </c>
      <c r="O3672" s="15">
        <f>_xlfn.XLOOKUP(B3672,Sheet1!A:A,Sheet1!E:E)</f>
        <v>3.69</v>
      </c>
      <c r="P3672" s="26"/>
      <c r="Q3672" s="15">
        <f t="shared" si="280"/>
        <v>3.8745000000000003</v>
      </c>
      <c r="R3672" s="38">
        <f t="shared" si="277"/>
        <v>3.9907350000000004</v>
      </c>
      <c r="S3672" s="26">
        <v>0</v>
      </c>
      <c r="T3672" s="13" t="str">
        <f t="shared" si="279"/>
        <v>Up</v>
      </c>
    </row>
    <row r="3673" spans="1:20" s="14" customFormat="1" hidden="1" x14ac:dyDescent="0.3">
      <c r="A3673" s="11">
        <v>6043342</v>
      </c>
      <c r="B3673" s="11">
        <v>6043342</v>
      </c>
      <c r="C3673" s="11" t="s">
        <v>26</v>
      </c>
      <c r="D3673" s="11" t="s">
        <v>27</v>
      </c>
      <c r="E3673" s="13" t="str">
        <f>_xlfn.XLOOKUP(B3673,Sheet1!A:A,Sheet1!B:B)</f>
        <v>DS PRODEC STICK MASONRY LONG ROLL  9IN</v>
      </c>
      <c r="F3673" s="13" t="str">
        <f t="shared" si="278"/>
        <v>CROWN  - DS PRODEC STICK MASONRY LONG ROLL  9IN</v>
      </c>
      <c r="G3673" s="13"/>
      <c r="H3673" s="91" t="s">
        <v>28</v>
      </c>
      <c r="I3673" s="11" t="s">
        <v>29</v>
      </c>
      <c r="J3673" s="11" t="s">
        <v>29</v>
      </c>
      <c r="K3673" s="11" t="s">
        <v>30</v>
      </c>
      <c r="M3673" s="11" t="s">
        <v>7062</v>
      </c>
      <c r="N3673" s="13">
        <v>3105</v>
      </c>
      <c r="O3673" s="15">
        <f>_xlfn.XLOOKUP(B3673,Sheet1!A:A,Sheet1!E:E)</f>
        <v>3.55</v>
      </c>
      <c r="P3673" s="26"/>
      <c r="Q3673" s="29">
        <f t="shared" si="280"/>
        <v>3.7275</v>
      </c>
      <c r="R3673" s="38">
        <f t="shared" si="277"/>
        <v>3.8393250000000001</v>
      </c>
      <c r="S3673" s="26">
        <v>0</v>
      </c>
      <c r="T3673" s="13" t="str">
        <f t="shared" si="279"/>
        <v>Up</v>
      </c>
    </row>
    <row r="3674" spans="1:20" s="14" customFormat="1" hidden="1" x14ac:dyDescent="0.3">
      <c r="A3674" s="11">
        <v>6043366</v>
      </c>
      <c r="B3674" s="11">
        <v>6043366</v>
      </c>
      <c r="C3674" s="11" t="s">
        <v>26</v>
      </c>
      <c r="D3674" s="11" t="s">
        <v>27</v>
      </c>
      <c r="E3674" s="13" t="str">
        <f>_xlfn.XLOOKUP(B3674,Sheet1!A:A,Sheet1!B:B)</f>
        <v>DS PURDY WHITE DOVE      3/8IN     9IN</v>
      </c>
      <c r="F3674" s="13" t="str">
        <f t="shared" si="278"/>
        <v>CROWN  - DS PURDY WHITE DOVE      3/8IN     9IN</v>
      </c>
      <c r="G3674" s="13"/>
      <c r="H3674" s="91" t="s">
        <v>28</v>
      </c>
      <c r="I3674" s="11" t="s">
        <v>29</v>
      </c>
      <c r="J3674" s="11" t="s">
        <v>29</v>
      </c>
      <c r="K3674" s="11" t="s">
        <v>30</v>
      </c>
      <c r="M3674" s="11" t="s">
        <v>7062</v>
      </c>
      <c r="N3674" s="13">
        <v>3105</v>
      </c>
      <c r="O3674" s="15">
        <f>_xlfn.XLOOKUP(B3674,Sheet1!A:A,Sheet1!E:E)</f>
        <v>7.36</v>
      </c>
      <c r="P3674" s="26">
        <f>_xlfn.XLOOKUP(A3674,Sheet2!F:F,Sheet2!H:H)</f>
        <v>0</v>
      </c>
      <c r="Q3674" s="15">
        <f t="shared" si="280"/>
        <v>7.7280000000000006</v>
      </c>
      <c r="R3674" s="38">
        <f t="shared" si="277"/>
        <v>7.9598400000000007</v>
      </c>
      <c r="S3674" s="26">
        <v>0</v>
      </c>
      <c r="T3674" s="13" t="str">
        <f t="shared" si="279"/>
        <v>Up</v>
      </c>
    </row>
    <row r="3675" spans="1:20" s="14" customFormat="1" hidden="1" x14ac:dyDescent="0.3">
      <c r="A3675" s="11">
        <v>6043367</v>
      </c>
      <c r="B3675" s="11">
        <v>6043367</v>
      </c>
      <c r="C3675" s="11" t="s">
        <v>26</v>
      </c>
      <c r="D3675" s="11" t="s">
        <v>27</v>
      </c>
      <c r="E3675" s="13" t="str">
        <f>_xlfn.XLOOKUP(B3675,Sheet1!A:A,Sheet1!B:B)</f>
        <v>DS PURDY COLOSSUS        3/4IN     18IN</v>
      </c>
      <c r="F3675" s="13" t="str">
        <f t="shared" si="278"/>
        <v>CROWN  - DS PURDY COLOSSUS        3/4IN     18IN</v>
      </c>
      <c r="G3675" s="13"/>
      <c r="H3675" s="91" t="s">
        <v>28</v>
      </c>
      <c r="I3675" s="11" t="s">
        <v>29</v>
      </c>
      <c r="J3675" s="11" t="s">
        <v>29</v>
      </c>
      <c r="K3675" s="11" t="s">
        <v>30</v>
      </c>
      <c r="M3675" s="11" t="s">
        <v>7062</v>
      </c>
      <c r="N3675" s="13">
        <v>3105</v>
      </c>
      <c r="O3675" s="15">
        <f>_xlfn.XLOOKUP(B3675,Sheet1!A:A,Sheet1!E:E)</f>
        <v>21.35</v>
      </c>
      <c r="P3675" s="26"/>
      <c r="Q3675" s="15">
        <f t="shared" si="280"/>
        <v>22.417500000000004</v>
      </c>
      <c r="R3675" s="38">
        <f t="shared" si="277"/>
        <v>23.090025000000004</v>
      </c>
      <c r="S3675" s="26">
        <v>0</v>
      </c>
      <c r="T3675" s="13" t="str">
        <f t="shared" si="279"/>
        <v>Up</v>
      </c>
    </row>
    <row r="3676" spans="1:20" s="14" customFormat="1" hidden="1" x14ac:dyDescent="0.3">
      <c r="A3676" s="11">
        <v>6043368</v>
      </c>
      <c r="B3676" s="11">
        <v>6043368</v>
      </c>
      <c r="C3676" s="11" t="s">
        <v>26</v>
      </c>
      <c r="D3676" s="11" t="s">
        <v>27</v>
      </c>
      <c r="E3676" s="13" t="str">
        <f>_xlfn.XLOOKUP(B3676,Sheet1!A:A,Sheet1!B:B)</f>
        <v>DS PURDY WHITE DOVE      1/2IN     9IN</v>
      </c>
      <c r="F3676" s="13" t="str">
        <f t="shared" si="278"/>
        <v>CROWN  - DS PURDY WHITE DOVE      1/2IN     9IN</v>
      </c>
      <c r="G3676" s="13"/>
      <c r="H3676" s="91" t="s">
        <v>28</v>
      </c>
      <c r="I3676" s="11" t="s">
        <v>29</v>
      </c>
      <c r="J3676" s="11" t="s">
        <v>29</v>
      </c>
      <c r="K3676" s="11" t="s">
        <v>30</v>
      </c>
      <c r="M3676" s="11" t="s">
        <v>7062</v>
      </c>
      <c r="N3676" s="13">
        <v>3105</v>
      </c>
      <c r="O3676" s="15">
        <f>_xlfn.XLOOKUP(B3676,Sheet1!A:A,Sheet1!E:E)</f>
        <v>10.32</v>
      </c>
      <c r="P3676" s="26"/>
      <c r="Q3676" s="15">
        <f t="shared" si="280"/>
        <v>10.836</v>
      </c>
      <c r="R3676" s="38">
        <f t="shared" si="277"/>
        <v>11.16108</v>
      </c>
      <c r="S3676" s="26">
        <v>0</v>
      </c>
      <c r="T3676" s="13" t="str">
        <f t="shared" si="279"/>
        <v>Up</v>
      </c>
    </row>
    <row r="3677" spans="1:20" s="14" customFormat="1" hidden="1" x14ac:dyDescent="0.3">
      <c r="A3677" s="11">
        <v>6043473</v>
      </c>
      <c r="B3677" s="11">
        <v>6043473</v>
      </c>
      <c r="C3677" s="11" t="s">
        <v>26</v>
      </c>
      <c r="D3677" s="11" t="s">
        <v>27</v>
      </c>
      <c r="E3677" s="13" t="str">
        <f>_xlfn.XLOOKUP(B3677,Sheet1!A:A,Sheet1!B:B)</f>
        <v>DS ACORN FALCON SHORT PILE ROLLER  7IN</v>
      </c>
      <c r="F3677" s="13" t="str">
        <f t="shared" si="278"/>
        <v>CROWN  - DS ACORN FALCON SHORT PILE ROLLER  7IN</v>
      </c>
      <c r="G3677" s="13"/>
      <c r="H3677" s="91" t="s">
        <v>28</v>
      </c>
      <c r="I3677" s="11" t="s">
        <v>29</v>
      </c>
      <c r="J3677" s="11" t="s">
        <v>29</v>
      </c>
      <c r="K3677" s="11" t="s">
        <v>30</v>
      </c>
      <c r="M3677" s="11" t="s">
        <v>7062</v>
      </c>
      <c r="N3677" s="13">
        <v>3105</v>
      </c>
      <c r="O3677" s="15">
        <f>_xlfn.XLOOKUP(B3677,Sheet1!A:A,Sheet1!E:E)</f>
        <v>0.89</v>
      </c>
      <c r="P3677" s="26"/>
      <c r="Q3677" s="15">
        <f t="shared" si="280"/>
        <v>0.93450000000000011</v>
      </c>
      <c r="R3677" s="38">
        <f t="shared" si="277"/>
        <v>0.96253500000000014</v>
      </c>
      <c r="S3677" s="26">
        <v>0</v>
      </c>
      <c r="T3677" s="13" t="str">
        <f t="shared" si="279"/>
        <v>Up</v>
      </c>
    </row>
    <row r="3678" spans="1:20" s="14" customFormat="1" hidden="1" x14ac:dyDescent="0.3">
      <c r="A3678" s="11">
        <v>6043475</v>
      </c>
      <c r="B3678" s="11">
        <v>6043475</v>
      </c>
      <c r="C3678" s="11" t="s">
        <v>26</v>
      </c>
      <c r="D3678" s="11" t="s">
        <v>27</v>
      </c>
      <c r="E3678" s="13" t="str">
        <f>_xlfn.XLOOKUP(B3678,Sheet1!A:A,Sheet1!B:B)</f>
        <v>DS PERFECTION DOUBLE ARM FRAME END CAPS</v>
      </c>
      <c r="F3678" s="13" t="str">
        <f t="shared" si="278"/>
        <v>CROWN  - DS PERFECTION DOUBLE ARM FRAME END CAPS</v>
      </c>
      <c r="G3678" s="13"/>
      <c r="H3678" s="91" t="s">
        <v>28</v>
      </c>
      <c r="I3678" s="11" t="s">
        <v>29</v>
      </c>
      <c r="J3678" s="11" t="s">
        <v>29</v>
      </c>
      <c r="K3678" s="11" t="s">
        <v>30</v>
      </c>
      <c r="M3678" s="11" t="s">
        <v>7062</v>
      </c>
      <c r="N3678" s="13">
        <v>3105</v>
      </c>
      <c r="O3678" s="15">
        <f>_xlfn.XLOOKUP(B3678,Sheet1!A:A,Sheet1!E:E)</f>
        <v>1.41</v>
      </c>
      <c r="P3678" s="26"/>
      <c r="Q3678" s="15">
        <f t="shared" si="280"/>
        <v>1.4804999999999999</v>
      </c>
      <c r="R3678" s="38">
        <f t="shared" si="277"/>
        <v>1.524915</v>
      </c>
      <c r="S3678" s="26">
        <v>0</v>
      </c>
      <c r="T3678" s="13" t="str">
        <f t="shared" si="279"/>
        <v>Up</v>
      </c>
    </row>
    <row r="3679" spans="1:20" s="14" customFormat="1" hidden="1" x14ac:dyDescent="0.3">
      <c r="A3679" s="11">
        <v>6043479</v>
      </c>
      <c r="B3679" s="11">
        <v>6043479</v>
      </c>
      <c r="C3679" s="11" t="s">
        <v>26</v>
      </c>
      <c r="D3679" s="11" t="s">
        <v>27</v>
      </c>
      <c r="E3679" s="13" t="str">
        <f>_xlfn.XLOOKUP(B3679,Sheet1!A:A,Sheet1!B:B)</f>
        <v>DS HAMILTON ROLLER KIT  1.5IN CORE 3PC</v>
      </c>
      <c r="F3679" s="13" t="str">
        <f t="shared" si="278"/>
        <v>CROWN  - DS HAMILTON ROLLER KIT  1.5IN CORE 3PC</v>
      </c>
      <c r="G3679" s="13"/>
      <c r="H3679" s="91" t="s">
        <v>28</v>
      </c>
      <c r="I3679" s="11" t="s">
        <v>29</v>
      </c>
      <c r="J3679" s="11" t="s">
        <v>29</v>
      </c>
      <c r="K3679" s="11" t="s">
        <v>30</v>
      </c>
      <c r="M3679" s="11" t="s">
        <v>7062</v>
      </c>
      <c r="N3679" s="13">
        <v>3105</v>
      </c>
      <c r="O3679" s="15">
        <f>_xlfn.XLOOKUP(B3679,Sheet1!A:A,Sheet1!E:E)</f>
        <v>7.36</v>
      </c>
      <c r="P3679" s="26"/>
      <c r="Q3679" s="15">
        <f t="shared" si="280"/>
        <v>7.7280000000000006</v>
      </c>
      <c r="R3679" s="38">
        <f t="shared" si="277"/>
        <v>7.9598400000000007</v>
      </c>
      <c r="S3679" s="26">
        <v>0</v>
      </c>
      <c r="T3679" s="13" t="str">
        <f t="shared" si="279"/>
        <v>Up</v>
      </c>
    </row>
    <row r="3680" spans="1:20" s="14" customFormat="1" hidden="1" x14ac:dyDescent="0.3">
      <c r="A3680" s="11">
        <v>6043517</v>
      </c>
      <c r="B3680" s="11">
        <v>6043517</v>
      </c>
      <c r="C3680" s="11" t="s">
        <v>26</v>
      </c>
      <c r="D3680" s="11" t="s">
        <v>27</v>
      </c>
      <c r="E3680" s="13" t="str">
        <f>_xlfn.XLOOKUP(B3680,Sheet1!A:A,Sheet1!B:B)</f>
        <v>DS AXUS BLUE PRO-FIN LONG PILE ROL 9IN</v>
      </c>
      <c r="F3680" s="13" t="str">
        <f t="shared" si="278"/>
        <v>CROWN  - DS AXUS BLUE PRO-FIN LONG PILE ROL 9IN</v>
      </c>
      <c r="G3680" s="13"/>
      <c r="H3680" s="91" t="s">
        <v>28</v>
      </c>
      <c r="I3680" s="11" t="s">
        <v>29</v>
      </c>
      <c r="J3680" s="11" t="s">
        <v>29</v>
      </c>
      <c r="K3680" s="11" t="s">
        <v>30</v>
      </c>
      <c r="M3680" s="11" t="s">
        <v>7062</v>
      </c>
      <c r="N3680" s="13">
        <v>3105</v>
      </c>
      <c r="O3680" s="15">
        <f>_xlfn.XLOOKUP(B3680,Sheet1!A:A,Sheet1!E:E)</f>
        <v>4.7</v>
      </c>
      <c r="P3680" s="26"/>
      <c r="Q3680" s="15">
        <f t="shared" si="280"/>
        <v>4.9350000000000005</v>
      </c>
      <c r="R3680" s="38">
        <f t="shared" si="277"/>
        <v>5.083050000000001</v>
      </c>
      <c r="S3680" s="26">
        <v>0</v>
      </c>
      <c r="T3680" s="13" t="str">
        <f t="shared" si="279"/>
        <v>Up</v>
      </c>
    </row>
    <row r="3681" spans="1:20" s="14" customFormat="1" hidden="1" x14ac:dyDescent="0.3">
      <c r="A3681" s="11">
        <v>6043851</v>
      </c>
      <c r="B3681" s="11">
        <v>6043851</v>
      </c>
      <c r="C3681" s="11" t="s">
        <v>26</v>
      </c>
      <c r="D3681" s="11" t="s">
        <v>27</v>
      </c>
      <c r="E3681" s="13" t="str">
        <f>_xlfn.XLOOKUP(B3681,Sheet1!A:A,Sheet1!B:B)</f>
        <v>DS ROTA SUPERFLOCK REFILL ROLLER   4IN</v>
      </c>
      <c r="F3681" s="13" t="str">
        <f t="shared" si="278"/>
        <v>CROWN  - DS ROTA SUPERFLOCK REFILL ROLLER   4IN</v>
      </c>
      <c r="G3681" s="13"/>
      <c r="H3681" s="91" t="s">
        <v>28</v>
      </c>
      <c r="I3681" s="11" t="s">
        <v>29</v>
      </c>
      <c r="J3681" s="11" t="s">
        <v>29</v>
      </c>
      <c r="K3681" s="11" t="s">
        <v>30</v>
      </c>
      <c r="M3681" s="11" t="s">
        <v>7062</v>
      </c>
      <c r="N3681" s="13">
        <v>3105</v>
      </c>
      <c r="O3681" s="15">
        <f>_xlfn.XLOOKUP(B3681,Sheet1!A:A,Sheet1!E:E)</f>
        <v>4.5</v>
      </c>
      <c r="P3681" s="26"/>
      <c r="Q3681" s="15">
        <f t="shared" si="280"/>
        <v>4.7250000000000005</v>
      </c>
      <c r="R3681" s="38">
        <f t="shared" si="277"/>
        <v>4.8667500000000006</v>
      </c>
      <c r="S3681" s="26">
        <v>0</v>
      </c>
      <c r="T3681" s="13" t="str">
        <f t="shared" si="279"/>
        <v>Up</v>
      </c>
    </row>
    <row r="3682" spans="1:20" s="14" customFormat="1" hidden="1" x14ac:dyDescent="0.3">
      <c r="A3682" s="11">
        <v>6044217</v>
      </c>
      <c r="B3682" s="11">
        <v>6044217</v>
      </c>
      <c r="C3682" s="11" t="s">
        <v>26</v>
      </c>
      <c r="D3682" s="11" t="s">
        <v>27</v>
      </c>
      <c r="E3682" s="13" t="str">
        <f>_xlfn.XLOOKUP(B3682,Sheet1!A:A,Sheet1!B:B)</f>
        <v>DS PRODEC SOLVENT RESISTANT ROLLER 15IN</v>
      </c>
      <c r="F3682" s="13" t="str">
        <f t="shared" si="278"/>
        <v>CROWN  - DS PRODEC SOLVENT RESISTANT ROLLER 15IN</v>
      </c>
      <c r="G3682" s="13"/>
      <c r="H3682" s="91" t="s">
        <v>28</v>
      </c>
      <c r="I3682" s="11" t="s">
        <v>29</v>
      </c>
      <c r="J3682" s="11" t="s">
        <v>29</v>
      </c>
      <c r="K3682" s="11" t="s">
        <v>30</v>
      </c>
      <c r="M3682" s="11" t="s">
        <v>7062</v>
      </c>
      <c r="N3682" s="13">
        <v>3105</v>
      </c>
      <c r="O3682" s="15">
        <f>_xlfn.XLOOKUP(B3682,Sheet1!A:A,Sheet1!E:E)</f>
        <v>9.1</v>
      </c>
      <c r="P3682" s="26"/>
      <c r="Q3682" s="29">
        <f t="shared" si="280"/>
        <v>9.5549999999999997</v>
      </c>
      <c r="R3682" s="38">
        <f t="shared" si="277"/>
        <v>9.8416499999999996</v>
      </c>
      <c r="S3682" s="26">
        <v>0</v>
      </c>
      <c r="T3682" s="13" t="str">
        <f t="shared" si="279"/>
        <v>Up</v>
      </c>
    </row>
    <row r="3683" spans="1:20" s="14" customFormat="1" hidden="1" x14ac:dyDescent="0.3">
      <c r="A3683" s="11">
        <v>6044218</v>
      </c>
      <c r="B3683" s="11">
        <v>6044218</v>
      </c>
      <c r="C3683" s="11" t="s">
        <v>26</v>
      </c>
      <c r="D3683" s="11" t="s">
        <v>27</v>
      </c>
      <c r="E3683" s="13" t="str">
        <f>_xlfn.XLOOKUP(B3683,Sheet1!A:A,Sheet1!B:B)</f>
        <v>DS PRODEC HD FOAM MINI ROLLER 10PK 6IN</v>
      </c>
      <c r="F3683" s="13" t="str">
        <f t="shared" si="278"/>
        <v>CROWN  - DS PRODEC HD FOAM MINI ROLLER 10PK 6IN</v>
      </c>
      <c r="G3683" s="13"/>
      <c r="H3683" s="91" t="s">
        <v>28</v>
      </c>
      <c r="I3683" s="11" t="s">
        <v>29</v>
      </c>
      <c r="J3683" s="11" t="s">
        <v>29</v>
      </c>
      <c r="K3683" s="11" t="s">
        <v>30</v>
      </c>
      <c r="M3683" s="11" t="s">
        <v>7062</v>
      </c>
      <c r="N3683" s="13">
        <v>3105</v>
      </c>
      <c r="O3683" s="15">
        <f>_xlfn.XLOOKUP(B3683,Sheet1!A:A,Sheet1!E:E)</f>
        <v>15.12</v>
      </c>
      <c r="P3683" s="26"/>
      <c r="Q3683" s="15">
        <f t="shared" si="280"/>
        <v>15.875999999999999</v>
      </c>
      <c r="R3683" s="38">
        <f t="shared" si="277"/>
        <v>16.35228</v>
      </c>
      <c r="S3683" s="26">
        <v>0</v>
      </c>
      <c r="T3683" s="13" t="str">
        <f t="shared" si="279"/>
        <v>Up</v>
      </c>
    </row>
    <row r="3684" spans="1:20" s="14" customFormat="1" hidden="1" x14ac:dyDescent="0.3">
      <c r="A3684" s="11">
        <v>6053614</v>
      </c>
      <c r="B3684" s="11">
        <v>6053614</v>
      </c>
      <c r="C3684" s="11" t="s">
        <v>26</v>
      </c>
      <c r="D3684" s="11" t="s">
        <v>27</v>
      </c>
      <c r="E3684" s="13" t="str">
        <f>_xlfn.XLOOKUP(B3684,Sheet1!A:A,Sheet1!B:B)</f>
        <v>DS PURDY WHITE DOVE ROLLER KIT</v>
      </c>
      <c r="F3684" s="13" t="str">
        <f t="shared" si="278"/>
        <v>CROWN  - DS PURDY WHITE DOVE ROLLER KIT</v>
      </c>
      <c r="G3684" s="13"/>
      <c r="H3684" s="91" t="s">
        <v>28</v>
      </c>
      <c r="I3684" s="11" t="s">
        <v>29</v>
      </c>
      <c r="J3684" s="11" t="s">
        <v>29</v>
      </c>
      <c r="K3684" s="11" t="s">
        <v>30</v>
      </c>
      <c r="M3684" s="11" t="s">
        <v>7062</v>
      </c>
      <c r="N3684" s="13">
        <v>3105</v>
      </c>
      <c r="O3684" s="15">
        <f>_xlfn.XLOOKUP(B3684,Sheet1!A:A,Sheet1!E:E)</f>
        <v>42.18</v>
      </c>
      <c r="P3684" s="26"/>
      <c r="Q3684" s="15">
        <f t="shared" si="280"/>
        <v>44.289000000000001</v>
      </c>
      <c r="R3684" s="38">
        <f t="shared" si="277"/>
        <v>45.617670000000004</v>
      </c>
      <c r="S3684" s="26">
        <v>0</v>
      </c>
      <c r="T3684" s="13" t="str">
        <f t="shared" si="279"/>
        <v>Up</v>
      </c>
    </row>
    <row r="3685" spans="1:20" s="14" customFormat="1" hidden="1" x14ac:dyDescent="0.3">
      <c r="A3685" s="11">
        <v>6053683</v>
      </c>
      <c r="B3685" s="11">
        <v>6053683</v>
      </c>
      <c r="C3685" s="11" t="s">
        <v>26</v>
      </c>
      <c r="D3685" s="11" t="s">
        <v>27</v>
      </c>
      <c r="E3685" s="13" t="str">
        <f>_xlfn.XLOOKUP(B3685,Sheet1!A:A,Sheet1!B:B)</f>
        <v>DS PRODEC MICROFIBRE CLOTHS        6PK</v>
      </c>
      <c r="F3685" s="13" t="str">
        <f t="shared" si="278"/>
        <v>CROWN  - DS PRODEC MICROFIBRE CLOTHS        6PK</v>
      </c>
      <c r="G3685" s="13"/>
      <c r="H3685" s="91" t="s">
        <v>28</v>
      </c>
      <c r="I3685" s="11" t="s">
        <v>29</v>
      </c>
      <c r="J3685" s="11" t="s">
        <v>29</v>
      </c>
      <c r="K3685" s="11" t="s">
        <v>30</v>
      </c>
      <c r="M3685" s="11" t="s">
        <v>7062</v>
      </c>
      <c r="N3685" s="13">
        <v>3105</v>
      </c>
      <c r="O3685" s="15">
        <f>_xlfn.XLOOKUP(B3685,Sheet1!A:A,Sheet1!E:E)</f>
        <v>6.28</v>
      </c>
      <c r="P3685" s="26"/>
      <c r="Q3685" s="15">
        <f t="shared" si="280"/>
        <v>6.5940000000000003</v>
      </c>
      <c r="R3685" s="38">
        <f t="shared" si="277"/>
        <v>6.7918200000000004</v>
      </c>
      <c r="S3685" s="26">
        <v>0</v>
      </c>
      <c r="T3685" s="13" t="str">
        <f t="shared" si="279"/>
        <v>Up</v>
      </c>
    </row>
    <row r="3686" spans="1:20" s="14" customFormat="1" hidden="1" x14ac:dyDescent="0.3">
      <c r="A3686" s="11">
        <v>6054417</v>
      </c>
      <c r="B3686" s="11">
        <v>6054417</v>
      </c>
      <c r="C3686" s="11" t="s">
        <v>26</v>
      </c>
      <c r="D3686" s="11" t="s">
        <v>27</v>
      </c>
      <c r="E3686" s="13" t="str">
        <f>_xlfn.XLOOKUP(B3686,Sheet1!A:A,Sheet1!B:B)</f>
        <v>DE ULT POLY LONG PILE ROLLERS 9IN  3PK</v>
      </c>
      <c r="F3686" s="13" t="str">
        <f t="shared" si="278"/>
        <v>CROWN  - DE ULT POLY LONG PILE ROLLERS 9IN  3PK</v>
      </c>
      <c r="G3686" s="13"/>
      <c r="H3686" s="91" t="s">
        <v>28</v>
      </c>
      <c r="I3686" s="11" t="s">
        <v>29</v>
      </c>
      <c r="J3686" s="11" t="s">
        <v>29</v>
      </c>
      <c r="K3686" s="11" t="s">
        <v>30</v>
      </c>
      <c r="M3686" s="11" t="s">
        <v>7062</v>
      </c>
      <c r="N3686" s="13">
        <v>3105</v>
      </c>
      <c r="O3686" s="15">
        <f>_xlfn.XLOOKUP(B3686,Sheet1!A:A,Sheet1!E:E)</f>
        <v>4.2300000000000004</v>
      </c>
      <c r="P3686" s="26"/>
      <c r="Q3686" s="15">
        <f t="shared" si="280"/>
        <v>4.4415000000000004</v>
      </c>
      <c r="R3686" s="38">
        <f t="shared" si="277"/>
        <v>4.5747450000000009</v>
      </c>
      <c r="S3686" s="26">
        <v>0</v>
      </c>
      <c r="T3686" s="13" t="str">
        <f t="shared" si="279"/>
        <v>Up</v>
      </c>
    </row>
    <row r="3687" spans="1:20" s="14" customFormat="1" hidden="1" x14ac:dyDescent="0.3">
      <c r="A3687" s="11">
        <v>6054434</v>
      </c>
      <c r="B3687" s="11">
        <v>6054434</v>
      </c>
      <c r="C3687" s="11" t="s">
        <v>26</v>
      </c>
      <c r="D3687" s="11" t="s">
        <v>27</v>
      </c>
      <c r="E3687" s="13" t="str">
        <f>_xlfn.XLOOKUP(B3687,Sheet1!A:A,Sheet1!B:B)</f>
        <v>DS PURDY WHITE DOVE MULTI PACK 9IN 3PK</v>
      </c>
      <c r="F3687" s="13" t="str">
        <f t="shared" si="278"/>
        <v>CROWN  - DS PURDY WHITE DOVE MULTI PACK 9IN 3PK</v>
      </c>
      <c r="G3687" s="13"/>
      <c r="H3687" s="91" t="s">
        <v>28</v>
      </c>
      <c r="I3687" s="11" t="s">
        <v>29</v>
      </c>
      <c r="J3687" s="11" t="s">
        <v>29</v>
      </c>
      <c r="K3687" s="11" t="s">
        <v>30</v>
      </c>
      <c r="M3687" s="11" t="s">
        <v>7062</v>
      </c>
      <c r="N3687" s="13">
        <v>3105</v>
      </c>
      <c r="O3687" s="15">
        <f>_xlfn.XLOOKUP(B3687,Sheet1!A:A,Sheet1!E:E)</f>
        <v>7.11</v>
      </c>
      <c r="P3687" s="26"/>
      <c r="Q3687" s="15">
        <f t="shared" si="280"/>
        <v>7.4655000000000005</v>
      </c>
      <c r="R3687" s="38">
        <f t="shared" si="277"/>
        <v>7.6894650000000011</v>
      </c>
      <c r="S3687" s="26">
        <v>0</v>
      </c>
      <c r="T3687" s="13" t="str">
        <f t="shared" si="279"/>
        <v>Up</v>
      </c>
    </row>
    <row r="3688" spans="1:20" s="14" customFormat="1" hidden="1" x14ac:dyDescent="0.3">
      <c r="A3688" s="11">
        <v>6054448</v>
      </c>
      <c r="B3688" s="11">
        <v>6054448</v>
      </c>
      <c r="C3688" s="11" t="s">
        <v>26</v>
      </c>
      <c r="D3688" s="11" t="s">
        <v>27</v>
      </c>
      <c r="E3688" s="13" t="str">
        <f>_xlfn.XLOOKUP(B3688,Sheet1!A:A,Sheet1!B:B)</f>
        <v>DS PURDY PREMIUM FLEX PUTTY KNIFE  1.5IN</v>
      </c>
      <c r="F3688" s="13" t="str">
        <f t="shared" si="278"/>
        <v>CROWN  - DS PURDY PREMIUM FLEX PUTTY KNIFE  1.5IN</v>
      </c>
      <c r="G3688" s="13"/>
      <c r="H3688" s="91" t="s">
        <v>28</v>
      </c>
      <c r="I3688" s="11" t="s">
        <v>29</v>
      </c>
      <c r="J3688" s="11" t="s">
        <v>29</v>
      </c>
      <c r="K3688" s="11" t="s">
        <v>30</v>
      </c>
      <c r="M3688" s="11" t="s">
        <v>7062</v>
      </c>
      <c r="N3688" s="13">
        <v>3105</v>
      </c>
      <c r="O3688" s="15">
        <f>_xlfn.XLOOKUP(B3688,Sheet1!A:A,Sheet1!E:E)</f>
        <v>6.74</v>
      </c>
      <c r="P3688" s="26">
        <f>_xlfn.XLOOKUP(A3688,Sheet2!F:F,Sheet2!H:H)</f>
        <v>0</v>
      </c>
      <c r="Q3688" s="15">
        <f t="shared" si="280"/>
        <v>7.0770000000000008</v>
      </c>
      <c r="R3688" s="38">
        <f t="shared" si="277"/>
        <v>7.2893100000000013</v>
      </c>
      <c r="S3688" s="26">
        <v>0</v>
      </c>
      <c r="T3688" s="13" t="str">
        <f t="shared" si="279"/>
        <v>Up</v>
      </c>
    </row>
    <row r="3689" spans="1:20" s="14" customFormat="1" hidden="1" x14ac:dyDescent="0.3">
      <c r="A3689" s="11">
        <v>6054622</v>
      </c>
      <c r="B3689" s="11">
        <v>6054622</v>
      </c>
      <c r="C3689" s="11" t="s">
        <v>26</v>
      </c>
      <c r="D3689" s="11" t="s">
        <v>27</v>
      </c>
      <c r="E3689" s="13" t="str">
        <f>_xlfn.XLOOKUP(B3689,Sheet1!A:A,Sheet1!B:B)</f>
        <v>DS PRESTIGE ROLLER KIT 9IN+4IN     6PC</v>
      </c>
      <c r="F3689" s="13" t="str">
        <f t="shared" si="278"/>
        <v>CROWN  - DS PRESTIGE ROLLER KIT 9IN+4IN     6PC</v>
      </c>
      <c r="G3689" s="13"/>
      <c r="H3689" s="91" t="s">
        <v>28</v>
      </c>
      <c r="I3689" s="11" t="s">
        <v>29</v>
      </c>
      <c r="J3689" s="11" t="s">
        <v>29</v>
      </c>
      <c r="K3689" s="11" t="s">
        <v>30</v>
      </c>
      <c r="M3689" s="11" t="s">
        <v>7062</v>
      </c>
      <c r="N3689" s="13">
        <v>3105</v>
      </c>
      <c r="O3689" s="15">
        <f>_xlfn.XLOOKUP(B3689,Sheet1!A:A,Sheet1!E:E)</f>
        <v>10.66</v>
      </c>
      <c r="P3689" s="26"/>
      <c r="Q3689" s="29">
        <f t="shared" si="280"/>
        <v>11.193000000000001</v>
      </c>
      <c r="R3689" s="38">
        <f t="shared" si="277"/>
        <v>11.528790000000003</v>
      </c>
      <c r="S3689" s="26">
        <v>0</v>
      </c>
      <c r="T3689" s="13" t="str">
        <f t="shared" si="279"/>
        <v>Up</v>
      </c>
    </row>
    <row r="3690" spans="1:20" s="14" customFormat="1" hidden="1" x14ac:dyDescent="0.3">
      <c r="A3690" s="11">
        <v>6054641</v>
      </c>
      <c r="B3690" s="11">
        <v>6054641</v>
      </c>
      <c r="C3690" s="11" t="s">
        <v>26</v>
      </c>
      <c r="D3690" s="11" t="s">
        <v>27</v>
      </c>
      <c r="E3690" s="13" t="str">
        <f>_xlfn.XLOOKUP(B3690,Sheet1!A:A,Sheet1!B:B)</f>
        <v>DS PRODEC ICE FUSION ROLLER 1.75IN 9IN</v>
      </c>
      <c r="F3690" s="13" t="str">
        <f t="shared" si="278"/>
        <v>CROWN  - DS PRODEC ICE FUSION ROLLER 1.75IN 9IN</v>
      </c>
      <c r="G3690" s="13"/>
      <c r="H3690" s="91" t="s">
        <v>28</v>
      </c>
      <c r="I3690" s="11" t="s">
        <v>29</v>
      </c>
      <c r="J3690" s="11" t="s">
        <v>29</v>
      </c>
      <c r="K3690" s="11" t="s">
        <v>30</v>
      </c>
      <c r="M3690" s="11" t="s">
        <v>7062</v>
      </c>
      <c r="N3690" s="13">
        <v>3105</v>
      </c>
      <c r="O3690" s="15">
        <f>_xlfn.XLOOKUP(B3690,Sheet1!A:A,Sheet1!E:E)</f>
        <v>3.68</v>
      </c>
      <c r="P3690" s="26"/>
      <c r="Q3690" s="15">
        <f t="shared" si="280"/>
        <v>3.8640000000000003</v>
      </c>
      <c r="R3690" s="38">
        <f>_xlfn.XLOOKUP(B3690,Sheet4!B:B,Sheet4!D:D)</f>
        <v>3.98</v>
      </c>
      <c r="S3690" s="26">
        <v>0</v>
      </c>
      <c r="T3690" s="13" t="str">
        <f t="shared" si="279"/>
        <v>Up</v>
      </c>
    </row>
    <row r="3691" spans="1:20" s="14" customFormat="1" hidden="1" x14ac:dyDescent="0.3">
      <c r="A3691" s="11">
        <v>6054689</v>
      </c>
      <c r="B3691" s="11">
        <v>6054689</v>
      </c>
      <c r="C3691" s="11" t="s">
        <v>26</v>
      </c>
      <c r="D3691" s="11" t="s">
        <v>27</v>
      </c>
      <c r="E3691" s="13" t="str">
        <f>_xlfn.XLOOKUP(B3691,Sheet1!A:A,Sheet1!B:B)</f>
        <v>DS PRODEC ROLLER KIT+5 TRAY LINERS 9IN</v>
      </c>
      <c r="F3691" s="13" t="str">
        <f t="shared" si="278"/>
        <v>CROWN  - DS PRODEC ROLLER KIT+5 TRAY LINERS 9IN</v>
      </c>
      <c r="G3691" s="13"/>
      <c r="H3691" s="91" t="s">
        <v>28</v>
      </c>
      <c r="I3691" s="11" t="s">
        <v>29</v>
      </c>
      <c r="J3691" s="11" t="s">
        <v>29</v>
      </c>
      <c r="K3691" s="11" t="s">
        <v>30</v>
      </c>
      <c r="M3691" s="11" t="s">
        <v>7062</v>
      </c>
      <c r="N3691" s="13">
        <v>3105</v>
      </c>
      <c r="O3691" s="15">
        <f>_xlfn.XLOOKUP(B3691,Sheet1!A:A,Sheet1!E:E)</f>
        <v>13.35</v>
      </c>
      <c r="P3691" s="26"/>
      <c r="Q3691" s="15">
        <f t="shared" si="280"/>
        <v>14.0175</v>
      </c>
      <c r="R3691" s="38">
        <f t="shared" ref="R3691:R3724" si="281">Q3691*1.03</f>
        <v>14.438025</v>
      </c>
      <c r="S3691" s="26">
        <v>0</v>
      </c>
      <c r="T3691" s="13" t="str">
        <f t="shared" si="279"/>
        <v>Up</v>
      </c>
    </row>
    <row r="3692" spans="1:20" s="14" customFormat="1" hidden="1" x14ac:dyDescent="0.3">
      <c r="A3692" s="11">
        <v>6054805</v>
      </c>
      <c r="B3692" s="11">
        <v>6054805</v>
      </c>
      <c r="C3692" s="11" t="s">
        <v>26</v>
      </c>
      <c r="D3692" s="11" t="s">
        <v>27</v>
      </c>
      <c r="E3692" s="13" t="str">
        <f>_xlfn.XLOOKUP(B3692,Sheet1!A:A,Sheet1!B:B)</f>
        <v>DS PRODEC CLICKNCLIMB PRO TELE LAD 3.8M</v>
      </c>
      <c r="F3692" s="13" t="str">
        <f t="shared" si="278"/>
        <v>CROWN  - DS PRODEC CLICKNCLIMB PRO TELE LAD 3.8M</v>
      </c>
      <c r="G3692" s="13"/>
      <c r="H3692" s="91" t="s">
        <v>28</v>
      </c>
      <c r="I3692" s="11" t="s">
        <v>29</v>
      </c>
      <c r="J3692" s="11" t="s">
        <v>29</v>
      </c>
      <c r="K3692" s="11" t="s">
        <v>30</v>
      </c>
      <c r="M3692" s="11" t="s">
        <v>7062</v>
      </c>
      <c r="N3692" s="13">
        <v>3105</v>
      </c>
      <c r="O3692" s="15">
        <f>_xlfn.XLOOKUP(B3692,Sheet1!A:A,Sheet1!E:E)</f>
        <v>218.73</v>
      </c>
      <c r="P3692" s="26"/>
      <c r="Q3692" s="15">
        <f t="shared" si="280"/>
        <v>229.66649999999998</v>
      </c>
      <c r="R3692" s="38">
        <f t="shared" si="281"/>
        <v>236.55649499999998</v>
      </c>
      <c r="S3692" s="26">
        <v>0</v>
      </c>
      <c r="T3692" s="13" t="str">
        <f t="shared" si="279"/>
        <v>Up</v>
      </c>
    </row>
    <row r="3693" spans="1:20" s="14" customFormat="1" hidden="1" x14ac:dyDescent="0.3">
      <c r="A3693" s="11">
        <v>6055293</v>
      </c>
      <c r="B3693" s="11">
        <v>6055293</v>
      </c>
      <c r="C3693" s="11" t="s">
        <v>26</v>
      </c>
      <c r="D3693" s="11" t="s">
        <v>27</v>
      </c>
      <c r="E3693" s="13" t="str">
        <f>_xlfn.XLOOKUP(B3693,Sheet1!A:A,Sheet1!B:B)</f>
        <v>DS PRODEC ICE FUSION ROLLER REFILL 12IN</v>
      </c>
      <c r="F3693" s="13" t="str">
        <f t="shared" si="278"/>
        <v>CROWN  - DS PRODEC ICE FUSION ROLLER REFILL 12IN</v>
      </c>
      <c r="G3693" s="13"/>
      <c r="H3693" s="91" t="s">
        <v>28</v>
      </c>
      <c r="I3693" s="11" t="s">
        <v>29</v>
      </c>
      <c r="J3693" s="11" t="s">
        <v>29</v>
      </c>
      <c r="K3693" s="11" t="s">
        <v>30</v>
      </c>
      <c r="M3693" s="11" t="s">
        <v>7062</v>
      </c>
      <c r="N3693" s="13">
        <v>3105</v>
      </c>
      <c r="O3693" s="15">
        <f>_xlfn.XLOOKUP(B3693,Sheet1!A:A,Sheet1!E:E)</f>
        <v>6</v>
      </c>
      <c r="P3693" s="26"/>
      <c r="Q3693" s="15">
        <f t="shared" si="280"/>
        <v>6.3000000000000007</v>
      </c>
      <c r="R3693" s="38">
        <f t="shared" si="281"/>
        <v>6.4890000000000008</v>
      </c>
      <c r="S3693" s="26">
        <v>0</v>
      </c>
      <c r="T3693" s="13" t="str">
        <f t="shared" si="279"/>
        <v>Up</v>
      </c>
    </row>
    <row r="3694" spans="1:20" s="14" customFormat="1" hidden="1" x14ac:dyDescent="0.3">
      <c r="A3694" s="11">
        <v>6055301</v>
      </c>
      <c r="B3694" s="11">
        <v>6055301</v>
      </c>
      <c r="C3694" s="11" t="s">
        <v>26</v>
      </c>
      <c r="D3694" s="11" t="s">
        <v>27</v>
      </c>
      <c r="E3694" s="13" t="str">
        <f>_xlfn.XLOOKUP(B3694,Sheet1!A:A,Sheet1!B:B)</f>
        <v>DS ELIPSE A1-P3 RD REPLACE FILTERS 2PK</v>
      </c>
      <c r="F3694" s="13" t="str">
        <f t="shared" si="278"/>
        <v>CROWN  - DS ELIPSE A1-P3 RD REPLACE FILTERS 2PK</v>
      </c>
      <c r="G3694" s="13"/>
      <c r="H3694" s="91" t="s">
        <v>28</v>
      </c>
      <c r="I3694" s="11" t="s">
        <v>29</v>
      </c>
      <c r="J3694" s="11" t="s">
        <v>29</v>
      </c>
      <c r="K3694" s="11" t="s">
        <v>30</v>
      </c>
      <c r="M3694" s="11" t="s">
        <v>7062</v>
      </c>
      <c r="N3694" s="13">
        <v>3105</v>
      </c>
      <c r="O3694" s="15">
        <f>_xlfn.XLOOKUP(B3694,Sheet1!A:A,Sheet1!E:E)</f>
        <v>20.68</v>
      </c>
      <c r="P3694" s="26"/>
      <c r="Q3694" s="15">
        <f t="shared" si="280"/>
        <v>21.714000000000002</v>
      </c>
      <c r="R3694" s="38">
        <f t="shared" si="281"/>
        <v>22.365420000000004</v>
      </c>
      <c r="S3694" s="26">
        <v>0</v>
      </c>
      <c r="T3694" s="13" t="str">
        <f t="shared" si="279"/>
        <v>Up</v>
      </c>
    </row>
    <row r="3695" spans="1:20" s="14" customFormat="1" hidden="1" x14ac:dyDescent="0.3">
      <c r="A3695" s="11">
        <v>6055378</v>
      </c>
      <c r="B3695" s="11">
        <v>6055378</v>
      </c>
      <c r="C3695" s="11" t="s">
        <v>26</v>
      </c>
      <c r="D3695" s="11" t="s">
        <v>27</v>
      </c>
      <c r="E3695" s="13" t="str">
        <f>_xlfn.XLOOKUP(B3695,Sheet1!A:A,Sheet1!B:B)</f>
        <v>DS ROTA NYLON BLUE STRIPE FLR ROLL 15IN</v>
      </c>
      <c r="F3695" s="13" t="str">
        <f t="shared" si="278"/>
        <v>CROWN  - DS ROTA NYLON BLUE STRIPE FLR ROLL 15IN</v>
      </c>
      <c r="G3695" s="13"/>
      <c r="H3695" s="91" t="s">
        <v>28</v>
      </c>
      <c r="I3695" s="11" t="s">
        <v>29</v>
      </c>
      <c r="J3695" s="11" t="s">
        <v>29</v>
      </c>
      <c r="K3695" s="11" t="s">
        <v>30</v>
      </c>
      <c r="M3695" s="11" t="s">
        <v>7062</v>
      </c>
      <c r="N3695" s="13">
        <v>3105</v>
      </c>
      <c r="O3695" s="15">
        <f>_xlfn.XLOOKUP(B3695,Sheet1!A:A,Sheet1!E:E)</f>
        <v>5.5</v>
      </c>
      <c r="P3695" s="26"/>
      <c r="Q3695" s="29">
        <f t="shared" si="280"/>
        <v>5.7750000000000004</v>
      </c>
      <c r="R3695" s="38">
        <f t="shared" si="281"/>
        <v>5.9482500000000007</v>
      </c>
      <c r="S3695" s="26">
        <v>0</v>
      </c>
      <c r="T3695" s="13" t="str">
        <f t="shared" si="279"/>
        <v>Up</v>
      </c>
    </row>
    <row r="3696" spans="1:20" s="14" customFormat="1" hidden="1" x14ac:dyDescent="0.3">
      <c r="A3696" s="11">
        <v>6055379</v>
      </c>
      <c r="B3696" s="11">
        <v>6055379</v>
      </c>
      <c r="C3696" s="11" t="s">
        <v>26</v>
      </c>
      <c r="D3696" s="11" t="s">
        <v>27</v>
      </c>
      <c r="E3696" s="13" t="str">
        <f>_xlfn.XLOOKUP(B3696,Sheet1!A:A,Sheet1!B:B)</f>
        <v>DS ROTA NYLON BLUE STRIPE FLR ROLL 18IN</v>
      </c>
      <c r="F3696" s="13" t="str">
        <f t="shared" si="278"/>
        <v>CROWN  - DS ROTA NYLON BLUE STRIPE FLR ROLL 18IN</v>
      </c>
      <c r="G3696" s="13"/>
      <c r="H3696" s="91" t="s">
        <v>28</v>
      </c>
      <c r="I3696" s="11" t="s">
        <v>29</v>
      </c>
      <c r="J3696" s="11" t="s">
        <v>29</v>
      </c>
      <c r="K3696" s="11" t="s">
        <v>30</v>
      </c>
      <c r="M3696" s="11" t="s">
        <v>7062</v>
      </c>
      <c r="N3696" s="13">
        <v>3105</v>
      </c>
      <c r="O3696" s="15">
        <f>_xlfn.XLOOKUP(B3696,Sheet1!A:A,Sheet1!E:E)</f>
        <v>6.98</v>
      </c>
      <c r="P3696" s="26"/>
      <c r="Q3696" s="29">
        <f t="shared" si="280"/>
        <v>7.3290000000000006</v>
      </c>
      <c r="R3696" s="38">
        <f t="shared" si="281"/>
        <v>7.5488700000000009</v>
      </c>
      <c r="S3696" s="26">
        <v>0</v>
      </c>
      <c r="T3696" s="13" t="str">
        <f t="shared" si="279"/>
        <v>Up</v>
      </c>
    </row>
    <row r="3697" spans="1:20" s="14" customFormat="1" hidden="1" x14ac:dyDescent="0.3">
      <c r="A3697" s="11">
        <v>6055580</v>
      </c>
      <c r="B3697" s="11">
        <v>6055580</v>
      </c>
      <c r="C3697" s="11" t="s">
        <v>26</v>
      </c>
      <c r="D3697" s="11" t="s">
        <v>27</v>
      </c>
      <c r="E3697" s="13" t="str">
        <f>_xlfn.XLOOKUP(B3697,Sheet1!A:A,Sheet1!B:B)</f>
        <v>DS ROTA PRO SILVER STRIPE REFILL   9IN</v>
      </c>
      <c r="F3697" s="13" t="str">
        <f t="shared" si="278"/>
        <v>CROWN  - DS ROTA PRO SILVER STRIPE REFILL   9IN</v>
      </c>
      <c r="G3697" s="13"/>
      <c r="H3697" s="91" t="s">
        <v>28</v>
      </c>
      <c r="I3697" s="11" t="s">
        <v>29</v>
      </c>
      <c r="J3697" s="11" t="s">
        <v>29</v>
      </c>
      <c r="K3697" s="11" t="s">
        <v>30</v>
      </c>
      <c r="M3697" s="11" t="s">
        <v>7062</v>
      </c>
      <c r="N3697" s="13">
        <v>3105</v>
      </c>
      <c r="O3697" s="15">
        <f>_xlfn.XLOOKUP(B3697,Sheet1!A:A,Sheet1!E:E)</f>
        <v>4.1500000000000004</v>
      </c>
      <c r="P3697" s="26"/>
      <c r="Q3697" s="29">
        <f t="shared" si="280"/>
        <v>4.3575000000000008</v>
      </c>
      <c r="R3697" s="38">
        <f t="shared" si="281"/>
        <v>4.4882250000000008</v>
      </c>
      <c r="S3697" s="26">
        <v>0</v>
      </c>
      <c r="T3697" s="13" t="str">
        <f t="shared" si="279"/>
        <v>Up</v>
      </c>
    </row>
    <row r="3698" spans="1:20" s="14" customFormat="1" hidden="1" x14ac:dyDescent="0.3">
      <c r="A3698" s="11">
        <v>6055583</v>
      </c>
      <c r="B3698" s="11">
        <v>6055583</v>
      </c>
      <c r="C3698" s="11" t="s">
        <v>26</v>
      </c>
      <c r="D3698" s="11" t="s">
        <v>27</v>
      </c>
      <c r="E3698" s="13" t="str">
        <f>_xlfn.XLOOKUP(B3698,Sheet1!A:A,Sheet1!B:B)</f>
        <v>DS ROTA DUALON REFILL              12IN</v>
      </c>
      <c r="F3698" s="13" t="str">
        <f t="shared" si="278"/>
        <v>CROWN  - DS ROTA DUALON REFILL              12IN</v>
      </c>
      <c r="G3698" s="13"/>
      <c r="H3698" s="91" t="s">
        <v>28</v>
      </c>
      <c r="I3698" s="11" t="s">
        <v>29</v>
      </c>
      <c r="J3698" s="11" t="s">
        <v>29</v>
      </c>
      <c r="K3698" s="11" t="s">
        <v>30</v>
      </c>
      <c r="M3698" s="11" t="s">
        <v>7062</v>
      </c>
      <c r="N3698" s="13">
        <v>3105</v>
      </c>
      <c r="O3698" s="15">
        <f>_xlfn.XLOOKUP(B3698,Sheet1!A:A,Sheet1!E:E)</f>
        <v>10.38</v>
      </c>
      <c r="P3698" s="26"/>
      <c r="Q3698" s="15">
        <f t="shared" si="280"/>
        <v>10.899000000000001</v>
      </c>
      <c r="R3698" s="38">
        <f t="shared" si="281"/>
        <v>11.225970000000002</v>
      </c>
      <c r="S3698" s="26">
        <v>0</v>
      </c>
      <c r="T3698" s="13" t="str">
        <f t="shared" si="279"/>
        <v>Up</v>
      </c>
    </row>
    <row r="3699" spans="1:20" s="14" customFormat="1" hidden="1" x14ac:dyDescent="0.3">
      <c r="A3699" s="11">
        <v>6055588</v>
      </c>
      <c r="B3699" s="11">
        <v>6055588</v>
      </c>
      <c r="C3699" s="11" t="s">
        <v>26</v>
      </c>
      <c r="D3699" s="11" t="s">
        <v>27</v>
      </c>
      <c r="E3699" s="13" t="str">
        <f>_xlfn.XLOOKUP(B3699,Sheet1!A:A,Sheet1!B:B)</f>
        <v>DS ROTA U SHAPED SCREW FIT FRAME   9IN</v>
      </c>
      <c r="F3699" s="13" t="str">
        <f t="shared" si="278"/>
        <v>CROWN  - DS ROTA U SHAPED SCREW FIT FRAME   9IN</v>
      </c>
      <c r="G3699" s="13"/>
      <c r="H3699" s="91" t="s">
        <v>28</v>
      </c>
      <c r="I3699" s="11" t="s">
        <v>29</v>
      </c>
      <c r="J3699" s="11" t="s">
        <v>29</v>
      </c>
      <c r="K3699" s="11" t="s">
        <v>30</v>
      </c>
      <c r="M3699" s="11" t="s">
        <v>7062</v>
      </c>
      <c r="N3699" s="13">
        <v>3105</v>
      </c>
      <c r="O3699" s="15">
        <f>_xlfn.XLOOKUP(B3699,Sheet1!A:A,Sheet1!E:E)</f>
        <v>7.6</v>
      </c>
      <c r="P3699" s="26"/>
      <c r="Q3699" s="15">
        <f t="shared" si="280"/>
        <v>7.9799999999999995</v>
      </c>
      <c r="R3699" s="38">
        <f t="shared" si="281"/>
        <v>8.2194000000000003</v>
      </c>
      <c r="S3699" s="26">
        <v>0</v>
      </c>
      <c r="T3699" s="13" t="str">
        <f t="shared" si="279"/>
        <v>Up</v>
      </c>
    </row>
    <row r="3700" spans="1:20" s="14" customFormat="1" hidden="1" x14ac:dyDescent="0.3">
      <c r="A3700" s="11">
        <v>6055589</v>
      </c>
      <c r="B3700" s="11">
        <v>6055589</v>
      </c>
      <c r="C3700" s="11" t="s">
        <v>26</v>
      </c>
      <c r="D3700" s="11" t="s">
        <v>27</v>
      </c>
      <c r="E3700" s="13" t="str">
        <f>_xlfn.XLOOKUP(B3700,Sheet1!A:A,Sheet1!B:B)</f>
        <v>DS ROTA TRADE ROLLER KIT           9IN</v>
      </c>
      <c r="F3700" s="13" t="str">
        <f t="shared" si="278"/>
        <v>CROWN  - DS ROTA TRADE ROLLER KIT           9IN</v>
      </c>
      <c r="G3700" s="13"/>
      <c r="H3700" s="91" t="s">
        <v>28</v>
      </c>
      <c r="I3700" s="11" t="s">
        <v>29</v>
      </c>
      <c r="J3700" s="11" t="s">
        <v>29</v>
      </c>
      <c r="K3700" s="11" t="s">
        <v>30</v>
      </c>
      <c r="M3700" s="11" t="s">
        <v>7062</v>
      </c>
      <c r="N3700" s="13">
        <v>3105</v>
      </c>
      <c r="O3700" s="15">
        <f>_xlfn.XLOOKUP(B3700,Sheet1!A:A,Sheet1!E:E)</f>
        <v>8</v>
      </c>
      <c r="P3700" s="26"/>
      <c r="Q3700" s="15">
        <f t="shared" si="280"/>
        <v>8.4</v>
      </c>
      <c r="R3700" s="38">
        <f t="shared" si="281"/>
        <v>8.652000000000001</v>
      </c>
      <c r="S3700" s="26">
        <v>0</v>
      </c>
      <c r="T3700" s="13" t="str">
        <f t="shared" si="279"/>
        <v>Up</v>
      </c>
    </row>
    <row r="3701" spans="1:20" s="14" customFormat="1" hidden="1" x14ac:dyDescent="0.3">
      <c r="A3701" s="11">
        <v>6049453</v>
      </c>
      <c r="B3701" s="11">
        <v>6049453</v>
      </c>
      <c r="C3701" s="11" t="s">
        <v>26</v>
      </c>
      <c r="D3701" s="11" t="s">
        <v>27</v>
      </c>
      <c r="E3701" s="13" t="str">
        <f>_xlfn.XLOOKUP(B3701,Sheet1!A:A,Sheet1!B:B)</f>
        <v>DS WOOSTER PRO/DOO-Z 1/2IN NAP     9IN</v>
      </c>
      <c r="F3701" s="13" t="str">
        <f t="shared" si="278"/>
        <v>CROWN  - DS WOOSTER PRO/DOO-Z 1/2IN NAP     9IN</v>
      </c>
      <c r="G3701" s="13"/>
      <c r="H3701" s="91" t="s">
        <v>28</v>
      </c>
      <c r="I3701" s="11" t="s">
        <v>29</v>
      </c>
      <c r="J3701" s="11" t="s">
        <v>29</v>
      </c>
      <c r="K3701" s="11" t="s">
        <v>30</v>
      </c>
      <c r="M3701" s="11" t="s">
        <v>7062</v>
      </c>
      <c r="N3701" s="13">
        <v>3105</v>
      </c>
      <c r="O3701" s="15">
        <f>_xlfn.XLOOKUP(B3701,Sheet1!A:A,Sheet1!E:E)</f>
        <v>6.4</v>
      </c>
      <c r="P3701" s="26"/>
      <c r="Q3701" s="29">
        <f t="shared" si="280"/>
        <v>6.7200000000000006</v>
      </c>
      <c r="R3701" s="38">
        <f t="shared" si="281"/>
        <v>6.9216000000000006</v>
      </c>
      <c r="S3701" s="26">
        <v>0</v>
      </c>
      <c r="T3701" s="13" t="str">
        <f t="shared" si="279"/>
        <v>Up</v>
      </c>
    </row>
    <row r="3702" spans="1:20" s="14" customFormat="1" hidden="1" x14ac:dyDescent="0.3">
      <c r="A3702" s="11">
        <v>6049455</v>
      </c>
      <c r="B3702" s="11">
        <v>6049455</v>
      </c>
      <c r="C3702" s="11" t="s">
        <v>26</v>
      </c>
      <c r="D3702" s="11" t="s">
        <v>27</v>
      </c>
      <c r="E3702" s="13" t="str">
        <f>_xlfn.XLOOKUP(B3702,Sheet1!A:A,Sheet1!B:B)</f>
        <v>DS WOOSTER MICROFIBER 5/16IN NAP   9IN</v>
      </c>
      <c r="F3702" s="13" t="str">
        <f t="shared" si="278"/>
        <v>CROWN  - DS WOOSTER MICROFIBER 5/16IN NAP   9IN</v>
      </c>
      <c r="G3702" s="13"/>
      <c r="H3702" s="91" t="s">
        <v>28</v>
      </c>
      <c r="I3702" s="11" t="s">
        <v>29</v>
      </c>
      <c r="J3702" s="11" t="s">
        <v>29</v>
      </c>
      <c r="K3702" s="11" t="s">
        <v>30</v>
      </c>
      <c r="M3702" s="11" t="s">
        <v>7062</v>
      </c>
      <c r="N3702" s="13">
        <v>3105</v>
      </c>
      <c r="O3702" s="15">
        <f>_xlfn.XLOOKUP(B3702,Sheet1!A:A,Sheet1!E:E)</f>
        <v>5.94</v>
      </c>
      <c r="P3702" s="26"/>
      <c r="Q3702" s="29">
        <f t="shared" si="280"/>
        <v>6.237000000000001</v>
      </c>
      <c r="R3702" s="38">
        <f t="shared" si="281"/>
        <v>6.4241100000000015</v>
      </c>
      <c r="S3702" s="26">
        <v>0</v>
      </c>
      <c r="T3702" s="13" t="str">
        <f t="shared" si="279"/>
        <v>Up</v>
      </c>
    </row>
    <row r="3703" spans="1:20" s="14" customFormat="1" hidden="1" x14ac:dyDescent="0.3">
      <c r="A3703" s="11">
        <v>6049461</v>
      </c>
      <c r="B3703" s="11">
        <v>6049461</v>
      </c>
      <c r="C3703" s="11" t="s">
        <v>26</v>
      </c>
      <c r="D3703" s="11" t="s">
        <v>27</v>
      </c>
      <c r="E3703" s="13" t="str">
        <f>_xlfn.XLOOKUP(B3703,Sheet1!A:A,Sheet1!B:B)</f>
        <v>DS WOOSTER JUM SHERGRIP MINI ROLL FRAME</v>
      </c>
      <c r="F3703" s="13" t="str">
        <f t="shared" si="278"/>
        <v>CROWN  - DS WOOSTER JUM SHERGRIP MINI ROLL FRAME</v>
      </c>
      <c r="G3703" s="13"/>
      <c r="H3703" s="91" t="s">
        <v>28</v>
      </c>
      <c r="I3703" s="11" t="s">
        <v>29</v>
      </c>
      <c r="J3703" s="11" t="s">
        <v>29</v>
      </c>
      <c r="K3703" s="11" t="s">
        <v>30</v>
      </c>
      <c r="M3703" s="11" t="s">
        <v>7062</v>
      </c>
      <c r="N3703" s="13">
        <v>3105</v>
      </c>
      <c r="O3703" s="15">
        <f>_xlfn.XLOOKUP(B3703,Sheet1!A:A,Sheet1!E:E)</f>
        <v>5.44</v>
      </c>
      <c r="P3703" s="26"/>
      <c r="Q3703" s="29">
        <f t="shared" si="280"/>
        <v>5.7120000000000006</v>
      </c>
      <c r="R3703" s="38">
        <f t="shared" si="281"/>
        <v>5.8833600000000006</v>
      </c>
      <c r="S3703" s="26">
        <v>0</v>
      </c>
      <c r="T3703" s="13" t="str">
        <f t="shared" si="279"/>
        <v>Up</v>
      </c>
    </row>
    <row r="3704" spans="1:20" s="14" customFormat="1" hidden="1" x14ac:dyDescent="0.3">
      <c r="A3704" s="11">
        <v>6049462</v>
      </c>
      <c r="B3704" s="11">
        <v>6049462</v>
      </c>
      <c r="C3704" s="11" t="s">
        <v>26</v>
      </c>
      <c r="D3704" s="11" t="s">
        <v>27</v>
      </c>
      <c r="E3704" s="13" t="str">
        <f>_xlfn.XLOOKUP(B3704,Sheet1!A:A,Sheet1!B:B)</f>
        <v>DS WOOSTER JUMBO PRO/DOO-Z 3/8 2PK 4.5IN</v>
      </c>
      <c r="F3704" s="13" t="str">
        <f t="shared" si="278"/>
        <v>CROWN  - DS WOOSTER JUMBO PRO/DOO-Z 3/8 2PK 4.5IN</v>
      </c>
      <c r="G3704" s="13"/>
      <c r="H3704" s="91" t="s">
        <v>28</v>
      </c>
      <c r="I3704" s="11" t="s">
        <v>29</v>
      </c>
      <c r="J3704" s="11" t="s">
        <v>29</v>
      </c>
      <c r="K3704" s="11" t="s">
        <v>30</v>
      </c>
      <c r="M3704" s="11" t="s">
        <v>7062</v>
      </c>
      <c r="N3704" s="13">
        <v>3105</v>
      </c>
      <c r="O3704" s="15">
        <f>_xlfn.XLOOKUP(B3704,Sheet1!A:A,Sheet1!E:E)</f>
        <v>5.83</v>
      </c>
      <c r="P3704" s="26"/>
      <c r="Q3704" s="29">
        <f t="shared" si="280"/>
        <v>6.1215000000000002</v>
      </c>
      <c r="R3704" s="38">
        <f t="shared" si="281"/>
        <v>6.3051450000000004</v>
      </c>
      <c r="S3704" s="26">
        <v>0</v>
      </c>
      <c r="T3704" s="13" t="str">
        <f t="shared" si="279"/>
        <v>Up</v>
      </c>
    </row>
    <row r="3705" spans="1:20" s="14" customFormat="1" hidden="1" x14ac:dyDescent="0.3">
      <c r="A3705" s="11">
        <v>6049464</v>
      </c>
      <c r="B3705" s="11">
        <v>6049464</v>
      </c>
      <c r="C3705" s="11" t="s">
        <v>26</v>
      </c>
      <c r="D3705" s="11" t="s">
        <v>27</v>
      </c>
      <c r="E3705" s="13" t="str">
        <f>_xlfn.XLOOKUP(B3705,Sheet1!A:A,Sheet1!B:B)</f>
        <v>DS WOOSTER JUMBO RED FEATHER 2PK   4.5IN</v>
      </c>
      <c r="F3705" s="13" t="str">
        <f t="shared" si="278"/>
        <v>CROWN  - DS WOOSTER JUMBO RED FEATHER 2PK   4.5IN</v>
      </c>
      <c r="G3705" s="13"/>
      <c r="H3705" s="91" t="s">
        <v>28</v>
      </c>
      <c r="I3705" s="11" t="s">
        <v>29</v>
      </c>
      <c r="J3705" s="11" t="s">
        <v>29</v>
      </c>
      <c r="K3705" s="11" t="s">
        <v>30</v>
      </c>
      <c r="M3705" s="11" t="s">
        <v>7062</v>
      </c>
      <c r="N3705" s="13">
        <v>3105</v>
      </c>
      <c r="O3705" s="15">
        <f>_xlfn.XLOOKUP(B3705,Sheet1!A:A,Sheet1!E:E)</f>
        <v>6.45</v>
      </c>
      <c r="P3705" s="26"/>
      <c r="Q3705" s="29">
        <f t="shared" si="280"/>
        <v>6.7725000000000009</v>
      </c>
      <c r="R3705" s="38">
        <f t="shared" si="281"/>
        <v>6.9756750000000007</v>
      </c>
      <c r="S3705" s="26">
        <v>0</v>
      </c>
      <c r="T3705" s="13" t="str">
        <f t="shared" si="279"/>
        <v>Up</v>
      </c>
    </row>
    <row r="3706" spans="1:20" s="14" customFormat="1" hidden="1" x14ac:dyDescent="0.3">
      <c r="A3706" s="11">
        <v>6049465</v>
      </c>
      <c r="B3706" s="11">
        <v>6049465</v>
      </c>
      <c r="C3706" s="11" t="s">
        <v>26</v>
      </c>
      <c r="D3706" s="11" t="s">
        <v>27</v>
      </c>
      <c r="E3706" s="13" t="str">
        <f>_xlfn.XLOOKUP(B3706,Sheet1!A:A,Sheet1!B:B)</f>
        <v>DS WOOSTER JUMBO-KOTER FLIP FRAME</v>
      </c>
      <c r="F3706" s="13" t="str">
        <f t="shared" si="278"/>
        <v>CROWN  - DS WOOSTER JUMBO-KOTER FLIP FRAME</v>
      </c>
      <c r="G3706" s="13"/>
      <c r="H3706" s="91" t="s">
        <v>28</v>
      </c>
      <c r="I3706" s="11" t="s">
        <v>29</v>
      </c>
      <c r="J3706" s="11" t="s">
        <v>29</v>
      </c>
      <c r="K3706" s="11" t="s">
        <v>30</v>
      </c>
      <c r="M3706" s="11" t="s">
        <v>7062</v>
      </c>
      <c r="N3706" s="13">
        <v>3105</v>
      </c>
      <c r="O3706" s="15">
        <f>_xlfn.XLOOKUP(B3706,Sheet1!A:A,Sheet1!E:E)</f>
        <v>7.85</v>
      </c>
      <c r="P3706" s="26"/>
      <c r="Q3706" s="29">
        <f t="shared" si="280"/>
        <v>8.2424999999999997</v>
      </c>
      <c r="R3706" s="38">
        <f t="shared" si="281"/>
        <v>8.4897749999999998</v>
      </c>
      <c r="S3706" s="26">
        <v>0</v>
      </c>
      <c r="T3706" s="13" t="str">
        <f t="shared" si="279"/>
        <v>Up</v>
      </c>
    </row>
    <row r="3707" spans="1:20" s="14" customFormat="1" hidden="1" x14ac:dyDescent="0.3">
      <c r="A3707" s="11">
        <v>6049477</v>
      </c>
      <c r="B3707" s="11">
        <v>6049477</v>
      </c>
      <c r="C3707" s="11" t="s">
        <v>26</v>
      </c>
      <c r="D3707" s="11" t="s">
        <v>27</v>
      </c>
      <c r="E3707" s="13" t="str">
        <f>_xlfn.XLOOKUP(B3707,Sheet1!A:A,Sheet1!B:B)</f>
        <v>DS HANDY ROLLER PAIL LINERS        4PK</v>
      </c>
      <c r="F3707" s="13" t="str">
        <f t="shared" si="278"/>
        <v>CROWN  - DS HANDY ROLLER PAIL LINERS        4PK</v>
      </c>
      <c r="G3707" s="13"/>
      <c r="H3707" s="91" t="s">
        <v>28</v>
      </c>
      <c r="I3707" s="11" t="s">
        <v>29</v>
      </c>
      <c r="J3707" s="11" t="s">
        <v>29</v>
      </c>
      <c r="K3707" s="11" t="s">
        <v>30</v>
      </c>
      <c r="M3707" s="11" t="s">
        <v>7062</v>
      </c>
      <c r="N3707" s="13">
        <v>3105</v>
      </c>
      <c r="O3707" s="15">
        <f>_xlfn.XLOOKUP(B3707,Sheet1!A:A,Sheet1!E:E)</f>
        <v>5.79</v>
      </c>
      <c r="P3707" s="26"/>
      <c r="Q3707" s="15">
        <f t="shared" si="280"/>
        <v>6.0795000000000003</v>
      </c>
      <c r="R3707" s="38">
        <f t="shared" si="281"/>
        <v>6.2618850000000004</v>
      </c>
      <c r="S3707" s="26">
        <v>0</v>
      </c>
      <c r="T3707" s="13" t="str">
        <f t="shared" si="279"/>
        <v>Up</v>
      </c>
    </row>
    <row r="3708" spans="1:20" s="14" customFormat="1" hidden="1" x14ac:dyDescent="0.3">
      <c r="A3708" s="11">
        <v>6049536</v>
      </c>
      <c r="B3708" s="11">
        <v>6049536</v>
      </c>
      <c r="C3708" s="11" t="s">
        <v>26</v>
      </c>
      <c r="D3708" s="11" t="s">
        <v>27</v>
      </c>
      <c r="E3708" s="13" t="str">
        <f>_xlfn.XLOOKUP(B3708,Sheet1!A:A,Sheet1!B:B)</f>
        <v>DS TRIMACO PRO MASKER   QM5000</v>
      </c>
      <c r="F3708" s="13" t="str">
        <f t="shared" si="278"/>
        <v>CROWN  - DS TRIMACO PRO MASKER   QM5000</v>
      </c>
      <c r="G3708" s="13"/>
      <c r="H3708" s="91" t="s">
        <v>28</v>
      </c>
      <c r="I3708" s="11" t="s">
        <v>29</v>
      </c>
      <c r="J3708" s="11" t="s">
        <v>29</v>
      </c>
      <c r="K3708" s="11" t="s">
        <v>30</v>
      </c>
      <c r="M3708" s="11" t="s">
        <v>7062</v>
      </c>
      <c r="N3708" s="13">
        <v>3105</v>
      </c>
      <c r="O3708" s="15">
        <f>_xlfn.XLOOKUP(B3708,Sheet1!A:A,Sheet1!E:E)</f>
        <v>42.99</v>
      </c>
      <c r="P3708" s="26"/>
      <c r="Q3708" s="15">
        <f t="shared" si="280"/>
        <v>45.139500000000005</v>
      </c>
      <c r="R3708" s="38">
        <f t="shared" si="281"/>
        <v>46.493685000000006</v>
      </c>
      <c r="S3708" s="26">
        <v>0</v>
      </c>
      <c r="T3708" s="13" t="str">
        <f t="shared" si="279"/>
        <v>Up</v>
      </c>
    </row>
    <row r="3709" spans="1:20" s="14" customFormat="1" hidden="1" x14ac:dyDescent="0.3">
      <c r="A3709" s="11">
        <v>6049868</v>
      </c>
      <c r="B3709" s="11">
        <v>6049868</v>
      </c>
      <c r="C3709" s="11" t="s">
        <v>26</v>
      </c>
      <c r="D3709" s="11" t="s">
        <v>27</v>
      </c>
      <c r="E3709" s="13" t="str">
        <f>_xlfn.XLOOKUP(B3709,Sheet1!A:A,Sheet1!B:B)</f>
        <v>DS PREP HANDLED EXPERT PAINT CUP   2L</v>
      </c>
      <c r="F3709" s="13" t="str">
        <f t="shared" si="278"/>
        <v>CROWN  - DS PREP HANDLED EXPERT PAINT CUP   2L</v>
      </c>
      <c r="G3709" s="13"/>
      <c r="H3709" s="91" t="s">
        <v>28</v>
      </c>
      <c r="I3709" s="11" t="s">
        <v>29</v>
      </c>
      <c r="J3709" s="11" t="s">
        <v>29</v>
      </c>
      <c r="K3709" s="11" t="s">
        <v>30</v>
      </c>
      <c r="M3709" s="11" t="s">
        <v>7062</v>
      </c>
      <c r="N3709" s="13">
        <v>3105</v>
      </c>
      <c r="O3709" s="15">
        <f>_xlfn.XLOOKUP(B3709,Sheet1!A:A,Sheet1!E:E)</f>
        <v>2.37</v>
      </c>
      <c r="P3709" s="26"/>
      <c r="Q3709" s="15">
        <f t="shared" si="280"/>
        <v>2.4885000000000002</v>
      </c>
      <c r="R3709" s="38">
        <f t="shared" si="281"/>
        <v>2.5631550000000001</v>
      </c>
      <c r="S3709" s="26">
        <v>0</v>
      </c>
      <c r="T3709" s="13" t="str">
        <f t="shared" si="279"/>
        <v>Up</v>
      </c>
    </row>
    <row r="3710" spans="1:20" s="14" customFormat="1" hidden="1" x14ac:dyDescent="0.3">
      <c r="A3710" s="11">
        <v>6050024</v>
      </c>
      <c r="B3710" s="11">
        <v>6050024</v>
      </c>
      <c r="C3710" s="11" t="s">
        <v>26</v>
      </c>
      <c r="D3710" s="11" t="s">
        <v>27</v>
      </c>
      <c r="E3710" s="13" t="str">
        <f>_xlfn.XLOOKUP(B3710,Sheet1!A:A,Sheet1!B:B)</f>
        <v>DS TRIMACO PREM MASKING FILM  24INX180FT</v>
      </c>
      <c r="F3710" s="13" t="str">
        <f t="shared" ref="F3710:F3773" si="282">D3710&amp;" - "&amp;E3710</f>
        <v>CROWN  - DS TRIMACO PREM MASKING FILM  24INX180FT</v>
      </c>
      <c r="G3710" s="13"/>
      <c r="H3710" s="91" t="s">
        <v>28</v>
      </c>
      <c r="I3710" s="11" t="s">
        <v>29</v>
      </c>
      <c r="J3710" s="11" t="s">
        <v>29</v>
      </c>
      <c r="K3710" s="11" t="s">
        <v>30</v>
      </c>
      <c r="M3710" s="11" t="s">
        <v>7062</v>
      </c>
      <c r="N3710" s="13">
        <v>3105</v>
      </c>
      <c r="O3710" s="15">
        <f>_xlfn.XLOOKUP(B3710,Sheet1!A:A,Sheet1!E:E)</f>
        <v>5.85</v>
      </c>
      <c r="P3710" s="26"/>
      <c r="Q3710" s="15">
        <f t="shared" si="280"/>
        <v>6.1425000000000001</v>
      </c>
      <c r="R3710" s="38">
        <f t="shared" si="281"/>
        <v>6.3267750000000005</v>
      </c>
      <c r="S3710" s="26">
        <v>0</v>
      </c>
      <c r="T3710" s="13" t="str">
        <f t="shared" si="279"/>
        <v>Up</v>
      </c>
    </row>
    <row r="3711" spans="1:20" s="14" customFormat="1" hidden="1" x14ac:dyDescent="0.3">
      <c r="A3711" s="11">
        <v>6050026</v>
      </c>
      <c r="B3711" s="11">
        <v>6050026</v>
      </c>
      <c r="C3711" s="11" t="s">
        <v>26</v>
      </c>
      <c r="D3711" s="11" t="s">
        <v>27</v>
      </c>
      <c r="E3711" s="13" t="str">
        <f>_xlfn.XLOOKUP(B3711,Sheet1!A:A,Sheet1!B:B)</f>
        <v>DS TRIMACO PREM MASKING FILM  48INX180FT</v>
      </c>
      <c r="F3711" s="13" t="str">
        <f t="shared" si="282"/>
        <v>CROWN  - DS TRIMACO PREM MASKING FILM  48INX180FT</v>
      </c>
      <c r="G3711" s="13"/>
      <c r="H3711" s="91" t="s">
        <v>28</v>
      </c>
      <c r="I3711" s="11" t="s">
        <v>29</v>
      </c>
      <c r="J3711" s="11" t="s">
        <v>29</v>
      </c>
      <c r="K3711" s="11" t="s">
        <v>30</v>
      </c>
      <c r="M3711" s="11" t="s">
        <v>7062</v>
      </c>
      <c r="N3711" s="13">
        <v>3105</v>
      </c>
      <c r="O3711" s="15">
        <f>_xlfn.XLOOKUP(B3711,Sheet1!A:A,Sheet1!E:E)</f>
        <v>11.92</v>
      </c>
      <c r="P3711" s="26"/>
      <c r="Q3711" s="15">
        <f t="shared" si="280"/>
        <v>12.516</v>
      </c>
      <c r="R3711" s="38">
        <f t="shared" si="281"/>
        <v>12.89148</v>
      </c>
      <c r="S3711" s="26">
        <v>0</v>
      </c>
      <c r="T3711" s="13" t="str">
        <f t="shared" si="279"/>
        <v>Up</v>
      </c>
    </row>
    <row r="3712" spans="1:20" s="14" customFormat="1" hidden="1" x14ac:dyDescent="0.3">
      <c r="A3712" s="11">
        <v>6050027</v>
      </c>
      <c r="B3712" s="11">
        <v>6050027</v>
      </c>
      <c r="C3712" s="11" t="s">
        <v>26</v>
      </c>
      <c r="D3712" s="11" t="s">
        <v>27</v>
      </c>
      <c r="E3712" s="13" t="str">
        <f>_xlfn.XLOOKUP(B3712,Sheet1!A:A,Sheet1!B:B)</f>
        <v>DS TRIMACO PREM MASKING FILM   72INX90FT</v>
      </c>
      <c r="F3712" s="13" t="str">
        <f t="shared" si="282"/>
        <v>CROWN  - DS TRIMACO PREM MASKING FILM   72INX90FT</v>
      </c>
      <c r="G3712" s="13"/>
      <c r="H3712" s="91" t="s">
        <v>28</v>
      </c>
      <c r="I3712" s="11" t="s">
        <v>29</v>
      </c>
      <c r="J3712" s="11" t="s">
        <v>29</v>
      </c>
      <c r="K3712" s="11" t="s">
        <v>30</v>
      </c>
      <c r="M3712" s="11" t="s">
        <v>7062</v>
      </c>
      <c r="N3712" s="13">
        <v>3105</v>
      </c>
      <c r="O3712" s="15">
        <f>_xlfn.XLOOKUP(B3712,Sheet1!A:A,Sheet1!E:E)</f>
        <v>8.9700000000000006</v>
      </c>
      <c r="P3712" s="26"/>
      <c r="Q3712" s="15">
        <f t="shared" si="280"/>
        <v>9.4185000000000016</v>
      </c>
      <c r="R3712" s="38">
        <f t="shared" si="281"/>
        <v>9.701055000000002</v>
      </c>
      <c r="S3712" s="26">
        <v>0</v>
      </c>
      <c r="T3712" s="13" t="str">
        <f t="shared" si="279"/>
        <v>Up</v>
      </c>
    </row>
    <row r="3713" spans="1:20" s="14" customFormat="1" hidden="1" x14ac:dyDescent="0.3">
      <c r="A3713" s="11">
        <v>6050028</v>
      </c>
      <c r="B3713" s="11">
        <v>6050028</v>
      </c>
      <c r="C3713" s="11" t="s">
        <v>26</v>
      </c>
      <c r="D3713" s="11" t="s">
        <v>27</v>
      </c>
      <c r="E3713" s="13" t="str">
        <f>_xlfn.XLOOKUP(B3713,Sheet1!A:A,Sheet1!B:B)</f>
        <v>DS TRIMACO PREM MASKING FILM   99INX90FT</v>
      </c>
      <c r="F3713" s="13" t="str">
        <f t="shared" si="282"/>
        <v>CROWN  - DS TRIMACO PREM MASKING FILM   99INX90FT</v>
      </c>
      <c r="G3713" s="13"/>
      <c r="H3713" s="91" t="s">
        <v>28</v>
      </c>
      <c r="I3713" s="11" t="s">
        <v>29</v>
      </c>
      <c r="J3713" s="11" t="s">
        <v>29</v>
      </c>
      <c r="K3713" s="11" t="s">
        <v>30</v>
      </c>
      <c r="M3713" s="11" t="s">
        <v>7062</v>
      </c>
      <c r="N3713" s="13">
        <v>3105</v>
      </c>
      <c r="O3713" s="15">
        <f>_xlfn.XLOOKUP(B3713,Sheet1!A:A,Sheet1!E:E)</f>
        <v>12.61</v>
      </c>
      <c r="P3713" s="26"/>
      <c r="Q3713" s="15">
        <f t="shared" si="280"/>
        <v>13.240500000000001</v>
      </c>
      <c r="R3713" s="38">
        <f t="shared" si="281"/>
        <v>13.637715000000002</v>
      </c>
      <c r="S3713" s="26">
        <v>0</v>
      </c>
      <c r="T3713" s="13" t="str">
        <f t="shared" si="279"/>
        <v>Up</v>
      </c>
    </row>
    <row r="3714" spans="1:20" s="14" customFormat="1" hidden="1" x14ac:dyDescent="0.3">
      <c r="A3714" s="11">
        <v>6050029</v>
      </c>
      <c r="B3714" s="11">
        <v>6050029</v>
      </c>
      <c r="C3714" s="11" t="s">
        <v>26</v>
      </c>
      <c r="D3714" s="11" t="s">
        <v>27</v>
      </c>
      <c r="E3714" s="13" t="str">
        <f>_xlfn.XLOOKUP(B3714,Sheet1!A:A,Sheet1!B:B)</f>
        <v>DS TRIMACO CUT OFF BLADE 12</v>
      </c>
      <c r="F3714" s="13" t="str">
        <f t="shared" si="282"/>
        <v>CROWN  - DS TRIMACO CUT OFF BLADE 12</v>
      </c>
      <c r="G3714" s="13"/>
      <c r="H3714" s="91" t="s">
        <v>28</v>
      </c>
      <c r="I3714" s="11" t="s">
        <v>29</v>
      </c>
      <c r="J3714" s="11" t="s">
        <v>29</v>
      </c>
      <c r="K3714" s="11" t="s">
        <v>30</v>
      </c>
      <c r="M3714" s="11" t="s">
        <v>7062</v>
      </c>
      <c r="N3714" s="13">
        <v>3105</v>
      </c>
      <c r="O3714" s="15">
        <f>_xlfn.XLOOKUP(B3714,Sheet1!A:A,Sheet1!E:E)</f>
        <v>23.6</v>
      </c>
      <c r="P3714" s="26"/>
      <c r="Q3714" s="15">
        <f t="shared" si="280"/>
        <v>24.78</v>
      </c>
      <c r="R3714" s="38">
        <f t="shared" si="281"/>
        <v>25.523400000000002</v>
      </c>
      <c r="S3714" s="26">
        <v>0</v>
      </c>
      <c r="T3714" s="13" t="str">
        <f t="shared" ref="T3714:T3777" si="283">IF(Q3714&gt;=R3714,"No Change","Up")</f>
        <v>Up</v>
      </c>
    </row>
    <row r="3715" spans="1:20" s="14" customFormat="1" hidden="1" x14ac:dyDescent="0.3">
      <c r="A3715" s="11">
        <v>6050030</v>
      </c>
      <c r="B3715" s="11">
        <v>6050030</v>
      </c>
      <c r="C3715" s="11" t="s">
        <v>26</v>
      </c>
      <c r="D3715" s="11" t="s">
        <v>27</v>
      </c>
      <c r="E3715" s="13" t="str">
        <f>_xlfn.XLOOKUP(B3715,Sheet1!A:A,Sheet1!B:B)</f>
        <v>DS TRIMACO PRO STARTER KIT        QM5000</v>
      </c>
      <c r="F3715" s="13" t="str">
        <f t="shared" si="282"/>
        <v>CROWN  - DS TRIMACO PRO STARTER KIT        QM5000</v>
      </c>
      <c r="G3715" s="13"/>
      <c r="H3715" s="91" t="s">
        <v>28</v>
      </c>
      <c r="I3715" s="11" t="s">
        <v>29</v>
      </c>
      <c r="J3715" s="11" t="s">
        <v>29</v>
      </c>
      <c r="K3715" s="11" t="s">
        <v>30</v>
      </c>
      <c r="M3715" s="11" t="s">
        <v>7062</v>
      </c>
      <c r="N3715" s="13">
        <v>3105</v>
      </c>
      <c r="O3715" s="15">
        <f>_xlfn.XLOOKUP(B3715,Sheet1!A:A,Sheet1!E:E)</f>
        <v>70.959999999999994</v>
      </c>
      <c r="P3715" s="26"/>
      <c r="Q3715" s="29">
        <f t="shared" si="280"/>
        <v>74.507999999999996</v>
      </c>
      <c r="R3715" s="38">
        <f t="shared" si="281"/>
        <v>76.74324</v>
      </c>
      <c r="S3715" s="26">
        <v>0</v>
      </c>
      <c r="T3715" s="13" t="str">
        <f t="shared" si="283"/>
        <v>Up</v>
      </c>
    </row>
    <row r="3716" spans="1:20" s="14" customFormat="1" hidden="1" x14ac:dyDescent="0.3">
      <c r="A3716" s="11">
        <v>6050148</v>
      </c>
      <c r="B3716" s="11">
        <v>6050148</v>
      </c>
      <c r="C3716" s="11" t="s">
        <v>26</v>
      </c>
      <c r="D3716" s="11" t="s">
        <v>27</v>
      </c>
      <c r="E3716" s="13" t="str">
        <f>_xlfn.XLOOKUP(B3716,Sheet1!A:A,Sheet1!B:B)</f>
        <v>DS PRODEC EMULSION MINI ROLLER KIT 4IN</v>
      </c>
      <c r="F3716" s="13" t="str">
        <f t="shared" si="282"/>
        <v>CROWN  - DS PRODEC EMULSION MINI ROLLER KIT 4IN</v>
      </c>
      <c r="G3716" s="13"/>
      <c r="H3716" s="91" t="s">
        <v>28</v>
      </c>
      <c r="I3716" s="11" t="s">
        <v>29</v>
      </c>
      <c r="J3716" s="11" t="s">
        <v>29</v>
      </c>
      <c r="K3716" s="11" t="s">
        <v>30</v>
      </c>
      <c r="M3716" s="11" t="s">
        <v>7062</v>
      </c>
      <c r="N3716" s="13">
        <v>3105</v>
      </c>
      <c r="O3716" s="15">
        <f>_xlfn.XLOOKUP(B3716,Sheet1!A:A,Sheet1!E:E)</f>
        <v>5.86</v>
      </c>
      <c r="P3716" s="26"/>
      <c r="Q3716" s="15">
        <f t="shared" si="280"/>
        <v>6.1530000000000005</v>
      </c>
      <c r="R3716" s="38">
        <f t="shared" si="281"/>
        <v>6.3375900000000005</v>
      </c>
      <c r="S3716" s="26">
        <v>0</v>
      </c>
      <c r="T3716" s="13" t="str">
        <f t="shared" si="283"/>
        <v>Up</v>
      </c>
    </row>
    <row r="3717" spans="1:20" s="14" customFormat="1" hidden="1" x14ac:dyDescent="0.3">
      <c r="A3717" s="11">
        <v>6050159</v>
      </c>
      <c r="B3717" s="11">
        <v>6050159</v>
      </c>
      <c r="C3717" s="11" t="s">
        <v>26</v>
      </c>
      <c r="D3717" s="11" t="s">
        <v>27</v>
      </c>
      <c r="E3717" s="13" t="str">
        <f>_xlfn.XLOOKUP(B3717,Sheet1!A:A,Sheet1!B:B)</f>
        <v>DS PURDY PR-EX WHITE DOVE 1/2IN 1.75X9IN</v>
      </c>
      <c r="F3717" s="13" t="str">
        <f t="shared" si="282"/>
        <v>CROWN  - DS PURDY PR-EX WHITE DOVE 1/2IN 1.75X9IN</v>
      </c>
      <c r="G3717" s="13"/>
      <c r="H3717" s="91" t="s">
        <v>28</v>
      </c>
      <c r="I3717" s="11" t="s">
        <v>29</v>
      </c>
      <c r="J3717" s="11" t="s">
        <v>29</v>
      </c>
      <c r="K3717" s="11" t="s">
        <v>30</v>
      </c>
      <c r="M3717" s="11" t="s">
        <v>7062</v>
      </c>
      <c r="N3717" s="13">
        <v>3105</v>
      </c>
      <c r="O3717" s="15">
        <f>_xlfn.XLOOKUP(B3717,Sheet1!A:A,Sheet1!E:E)</f>
        <v>6.21</v>
      </c>
      <c r="P3717" s="26"/>
      <c r="Q3717" s="15">
        <f t="shared" si="280"/>
        <v>6.5205000000000002</v>
      </c>
      <c r="R3717" s="38">
        <f t="shared" si="281"/>
        <v>6.7161150000000003</v>
      </c>
      <c r="S3717" s="26">
        <v>0</v>
      </c>
      <c r="T3717" s="13" t="str">
        <f t="shared" si="283"/>
        <v>Up</v>
      </c>
    </row>
    <row r="3718" spans="1:20" s="14" customFormat="1" hidden="1" x14ac:dyDescent="0.3">
      <c r="A3718" s="11">
        <v>6050169</v>
      </c>
      <c r="B3718" s="11">
        <v>6050169</v>
      </c>
      <c r="C3718" s="11" t="s">
        <v>26</v>
      </c>
      <c r="D3718" s="11" t="s">
        <v>27</v>
      </c>
      <c r="E3718" s="13" t="str">
        <f>_xlfn.XLOOKUP(B3718,Sheet1!A:A,Sheet1!B:B)</f>
        <v>DS ROTA BLUE STRIPE NYLON ROLLER   4IN</v>
      </c>
      <c r="F3718" s="13" t="str">
        <f t="shared" si="282"/>
        <v>CROWN  - DS ROTA BLUE STRIPE NYLON ROLLER   4IN</v>
      </c>
      <c r="G3718" s="13"/>
      <c r="H3718" s="91" t="s">
        <v>28</v>
      </c>
      <c r="I3718" s="11" t="s">
        <v>29</v>
      </c>
      <c r="J3718" s="11" t="s">
        <v>29</v>
      </c>
      <c r="K3718" s="11" t="s">
        <v>30</v>
      </c>
      <c r="M3718" s="11" t="s">
        <v>7062</v>
      </c>
      <c r="N3718" s="13">
        <v>3105</v>
      </c>
      <c r="O3718" s="15">
        <f>_xlfn.XLOOKUP(B3718,Sheet1!A:A,Sheet1!E:E)</f>
        <v>0.39</v>
      </c>
      <c r="P3718" s="26">
        <f>_xlfn.XLOOKUP(A3718,Sheet2!F:F,Sheet2!H:H)</f>
        <v>5589.7435897435898</v>
      </c>
      <c r="Q3718" s="29">
        <f t="shared" si="280"/>
        <v>0.40950000000000003</v>
      </c>
      <c r="R3718" s="38">
        <f t="shared" si="281"/>
        <v>0.42178500000000002</v>
      </c>
      <c r="S3718" s="26">
        <v>0</v>
      </c>
      <c r="T3718" s="13" t="str">
        <f t="shared" si="283"/>
        <v>Up</v>
      </c>
    </row>
    <row r="3719" spans="1:20" s="14" customFormat="1" hidden="1" x14ac:dyDescent="0.3">
      <c r="A3719" s="11">
        <v>6050245</v>
      </c>
      <c r="B3719" s="11">
        <v>6050245</v>
      </c>
      <c r="C3719" s="11" t="s">
        <v>26</v>
      </c>
      <c r="D3719" s="11" t="s">
        <v>27</v>
      </c>
      <c r="E3719" s="13" t="str">
        <f>_xlfn.XLOOKUP(B3719,Sheet1!A:A,Sheet1!B:B)</f>
        <v>DS COLEMAN CORDEX BOARD WHITE      4X8FT</v>
      </c>
      <c r="F3719" s="13" t="str">
        <f t="shared" si="282"/>
        <v>CROWN  - DS COLEMAN CORDEX BOARD WHITE      4X8FT</v>
      </c>
      <c r="G3719" s="13"/>
      <c r="H3719" s="91" t="s">
        <v>28</v>
      </c>
      <c r="I3719" s="11" t="s">
        <v>29</v>
      </c>
      <c r="J3719" s="11" t="s">
        <v>29</v>
      </c>
      <c r="K3719" s="11" t="s">
        <v>30</v>
      </c>
      <c r="M3719" s="11" t="s">
        <v>7062</v>
      </c>
      <c r="N3719" s="13">
        <v>3105</v>
      </c>
      <c r="O3719" s="15">
        <f>_xlfn.XLOOKUP(B3719,Sheet1!A:A,Sheet1!E:E)</f>
        <v>4.71</v>
      </c>
      <c r="P3719" s="26"/>
      <c r="Q3719" s="15">
        <f t="shared" si="280"/>
        <v>4.9455</v>
      </c>
      <c r="R3719" s="38">
        <f t="shared" si="281"/>
        <v>5.0938650000000001</v>
      </c>
      <c r="S3719" s="26">
        <v>0</v>
      </c>
      <c r="T3719" s="13" t="str">
        <f t="shared" si="283"/>
        <v>Up</v>
      </c>
    </row>
    <row r="3720" spans="1:20" s="14" customFormat="1" hidden="1" x14ac:dyDescent="0.3">
      <c r="A3720" s="11">
        <v>6051307</v>
      </c>
      <c r="B3720" s="11">
        <v>6051307</v>
      </c>
      <c r="C3720" s="11" t="s">
        <v>26</v>
      </c>
      <c r="D3720" s="11" t="s">
        <v>27</v>
      </c>
      <c r="E3720" s="13" t="str">
        <f>_xlfn.XLOOKUP(B3720,Sheet1!A:A,Sheet1!B:B)</f>
        <v>DS PRODEC STICK TIGER MEDIUM PILE  10IN</v>
      </c>
      <c r="F3720" s="13" t="str">
        <f t="shared" si="282"/>
        <v>CROWN  - DS PRODEC STICK TIGER MEDIUM PILE  10IN</v>
      </c>
      <c r="G3720" s="13"/>
      <c r="H3720" s="91" t="s">
        <v>28</v>
      </c>
      <c r="I3720" s="11" t="s">
        <v>29</v>
      </c>
      <c r="J3720" s="11" t="s">
        <v>29</v>
      </c>
      <c r="K3720" s="11" t="s">
        <v>30</v>
      </c>
      <c r="M3720" s="11" t="s">
        <v>7062</v>
      </c>
      <c r="N3720" s="13">
        <v>3105</v>
      </c>
      <c r="O3720" s="15">
        <f>_xlfn.XLOOKUP(B3720,Sheet1!A:A,Sheet1!E:E)</f>
        <v>6.02</v>
      </c>
      <c r="P3720" s="26"/>
      <c r="Q3720" s="29">
        <f t="shared" si="280"/>
        <v>6.3209999999999997</v>
      </c>
      <c r="R3720" s="38">
        <f t="shared" si="281"/>
        <v>6.5106299999999999</v>
      </c>
      <c r="S3720" s="26">
        <v>0</v>
      </c>
      <c r="T3720" s="13" t="str">
        <f t="shared" si="283"/>
        <v>Up</v>
      </c>
    </row>
    <row r="3721" spans="1:20" s="14" customFormat="1" hidden="1" x14ac:dyDescent="0.3">
      <c r="A3721" s="11">
        <v>6051317</v>
      </c>
      <c r="B3721" s="11">
        <v>6051317</v>
      </c>
      <c r="C3721" s="11" t="s">
        <v>26</v>
      </c>
      <c r="D3721" s="11" t="s">
        <v>27</v>
      </c>
      <c r="E3721" s="13" t="str">
        <f>_xlfn.XLOOKUP(B3721,Sheet1!A:A,Sheet1!B:B)</f>
        <v>DS PRODEC SUPER CLING DUST SHEET  200SQM</v>
      </c>
      <c r="F3721" s="13" t="str">
        <f t="shared" si="282"/>
        <v>CROWN  - DS PRODEC SUPER CLING DUST SHEET  200SQM</v>
      </c>
      <c r="G3721" s="13"/>
      <c r="H3721" s="91" t="s">
        <v>28</v>
      </c>
      <c r="I3721" s="11" t="s">
        <v>29</v>
      </c>
      <c r="J3721" s="11" t="s">
        <v>29</v>
      </c>
      <c r="K3721" s="11" t="s">
        <v>30</v>
      </c>
      <c r="M3721" s="11" t="s">
        <v>7062</v>
      </c>
      <c r="N3721" s="13">
        <v>3105</v>
      </c>
      <c r="O3721" s="15">
        <f>_xlfn.XLOOKUP(B3721,Sheet1!A:A,Sheet1!E:E)</f>
        <v>15.91</v>
      </c>
      <c r="P3721" s="26"/>
      <c r="Q3721" s="29">
        <f t="shared" si="280"/>
        <v>16.705500000000001</v>
      </c>
      <c r="R3721" s="38">
        <f t="shared" si="281"/>
        <v>17.206665000000001</v>
      </c>
      <c r="S3721" s="26">
        <v>0</v>
      </c>
      <c r="T3721" s="13" t="str">
        <f t="shared" si="283"/>
        <v>Up</v>
      </c>
    </row>
    <row r="3722" spans="1:20" s="14" customFormat="1" hidden="1" x14ac:dyDescent="0.3">
      <c r="A3722" s="11">
        <v>6052901</v>
      </c>
      <c r="B3722" s="11">
        <v>6052901</v>
      </c>
      <c r="C3722" s="11" t="s">
        <v>26</v>
      </c>
      <c r="D3722" s="11" t="s">
        <v>27</v>
      </c>
      <c r="E3722" s="13" t="str">
        <f>_xlfn.XLOOKUP(B3722,Sheet1!A:A,Sheet1!B:B)</f>
        <v>DS PURDY COLOSSUS ROLLER 3PK       9IN</v>
      </c>
      <c r="F3722" s="13" t="str">
        <f t="shared" si="282"/>
        <v>CROWN  - DS PURDY COLOSSUS ROLLER 3PK       9IN</v>
      </c>
      <c r="G3722" s="13"/>
      <c r="H3722" s="91" t="s">
        <v>28</v>
      </c>
      <c r="I3722" s="11" t="s">
        <v>29</v>
      </c>
      <c r="J3722" s="11" t="s">
        <v>29</v>
      </c>
      <c r="K3722" s="11" t="s">
        <v>30</v>
      </c>
      <c r="M3722" s="11" t="s">
        <v>7062</v>
      </c>
      <c r="N3722" s="13">
        <v>3105</v>
      </c>
      <c r="O3722" s="15">
        <f>_xlfn.XLOOKUP(B3722,Sheet1!A:A,Sheet1!E:E)</f>
        <v>12.55</v>
      </c>
      <c r="P3722" s="26"/>
      <c r="Q3722" s="15">
        <f t="shared" si="280"/>
        <v>13.177500000000002</v>
      </c>
      <c r="R3722" s="38">
        <f t="shared" si="281"/>
        <v>13.572825000000002</v>
      </c>
      <c r="S3722" s="26">
        <v>0</v>
      </c>
      <c r="T3722" s="13" t="str">
        <f t="shared" si="283"/>
        <v>Up</v>
      </c>
    </row>
    <row r="3723" spans="1:20" s="14" customFormat="1" hidden="1" x14ac:dyDescent="0.3">
      <c r="A3723" s="11">
        <v>6042337</v>
      </c>
      <c r="B3723" s="11">
        <v>6042337</v>
      </c>
      <c r="C3723" s="11" t="s">
        <v>26</v>
      </c>
      <c r="D3723" s="11" t="s">
        <v>27</v>
      </c>
      <c r="E3723" s="13" t="str">
        <f>_xlfn.XLOOKUP(B3723,Sheet1!A:A,Sheet1!B:B)</f>
        <v>DS PRODEC MASONRY ROLLER + FRAME   9IN</v>
      </c>
      <c r="F3723" s="13" t="str">
        <f t="shared" si="282"/>
        <v>CROWN  - DS PRODEC MASONRY ROLLER + FRAME   9IN</v>
      </c>
      <c r="G3723" s="13"/>
      <c r="H3723" s="91" t="s">
        <v>28</v>
      </c>
      <c r="I3723" s="11" t="s">
        <v>29</v>
      </c>
      <c r="J3723" s="11" t="s">
        <v>29</v>
      </c>
      <c r="K3723" s="11" t="s">
        <v>30</v>
      </c>
      <c r="M3723" s="11" t="s">
        <v>7062</v>
      </c>
      <c r="N3723" s="13">
        <v>3105</v>
      </c>
      <c r="O3723" s="15">
        <f>_xlfn.XLOOKUP(B3723,Sheet1!A:A,Sheet1!E:E)</f>
        <v>9.26</v>
      </c>
      <c r="P3723" s="26"/>
      <c r="Q3723" s="15">
        <f t="shared" si="280"/>
        <v>9.7230000000000008</v>
      </c>
      <c r="R3723" s="38">
        <f t="shared" si="281"/>
        <v>10.014690000000002</v>
      </c>
      <c r="S3723" s="26">
        <v>0</v>
      </c>
      <c r="T3723" s="13" t="str">
        <f t="shared" si="283"/>
        <v>Up</v>
      </c>
    </row>
    <row r="3724" spans="1:20" s="14" customFormat="1" hidden="1" x14ac:dyDescent="0.3">
      <c r="A3724" s="11">
        <v>6041850</v>
      </c>
      <c r="B3724" s="11">
        <v>6041850</v>
      </c>
      <c r="C3724" s="11" t="s">
        <v>26</v>
      </c>
      <c r="D3724" s="11" t="s">
        <v>27</v>
      </c>
      <c r="E3724" s="13" t="str">
        <f>_xlfn.XLOOKUP(B3724,Sheet1!A:A,Sheet1!B:B)</f>
        <v>DS PURDY WHITE DOVE CORE 3/8IN  12X1.5IN</v>
      </c>
      <c r="F3724" s="13" t="str">
        <f t="shared" si="282"/>
        <v>CROWN  - DS PURDY WHITE DOVE CORE 3/8IN  12X1.5IN</v>
      </c>
      <c r="G3724" s="13"/>
      <c r="H3724" s="91" t="s">
        <v>28</v>
      </c>
      <c r="I3724" s="11" t="s">
        <v>29</v>
      </c>
      <c r="J3724" s="11" t="s">
        <v>29</v>
      </c>
      <c r="K3724" s="11" t="s">
        <v>30</v>
      </c>
      <c r="M3724" s="11" t="s">
        <v>7062</v>
      </c>
      <c r="N3724" s="13">
        <v>3105</v>
      </c>
      <c r="O3724" s="15">
        <f>_xlfn.XLOOKUP(B3724,Sheet1!A:A,Sheet1!E:E)</f>
        <v>11.46</v>
      </c>
      <c r="P3724" s="26"/>
      <c r="Q3724" s="15">
        <f t="shared" si="280"/>
        <v>12.033000000000001</v>
      </c>
      <c r="R3724" s="38">
        <f t="shared" si="281"/>
        <v>12.393990000000002</v>
      </c>
      <c r="S3724" s="26">
        <v>0</v>
      </c>
      <c r="T3724" s="13" t="str">
        <f t="shared" si="283"/>
        <v>Up</v>
      </c>
    </row>
    <row r="3725" spans="1:20" s="14" customFormat="1" hidden="1" x14ac:dyDescent="0.3">
      <c r="A3725" s="11">
        <v>6041854</v>
      </c>
      <c r="B3725" s="11">
        <v>6041854</v>
      </c>
      <c r="C3725" s="11" t="s">
        <v>26</v>
      </c>
      <c r="D3725" s="11" t="s">
        <v>27</v>
      </c>
      <c r="E3725" s="13" t="str">
        <f>_xlfn.XLOOKUP(B3725,Sheet1!A:A,Sheet1!B:B)</f>
        <v>DS PURDY PR-EX WHITE DOVE 3/8IN 1.75X9IN</v>
      </c>
      <c r="F3725" s="13" t="str">
        <f t="shared" si="282"/>
        <v>CROWN  - DS PURDY PR-EX WHITE DOVE 3/8IN 1.75X9IN</v>
      </c>
      <c r="G3725" s="13"/>
      <c r="H3725" s="91" t="s">
        <v>28</v>
      </c>
      <c r="I3725" s="11" t="s">
        <v>29</v>
      </c>
      <c r="J3725" s="11" t="s">
        <v>29</v>
      </c>
      <c r="K3725" s="11" t="s">
        <v>30</v>
      </c>
      <c r="M3725" s="11" t="s">
        <v>7062</v>
      </c>
      <c r="N3725" s="13">
        <v>3105</v>
      </c>
      <c r="O3725" s="15">
        <f>_xlfn.XLOOKUP(B3725,Sheet1!A:A,Sheet1!E:E)</f>
        <v>8.16</v>
      </c>
      <c r="P3725" s="26"/>
      <c r="Q3725" s="15">
        <f t="shared" si="280"/>
        <v>8.5680000000000014</v>
      </c>
      <c r="R3725" s="13">
        <f>_xlfn.XLOOKUP(B3725,Sheet4!B:B,Sheet4!D:D)</f>
        <v>4.33</v>
      </c>
      <c r="S3725" s="26">
        <v>0</v>
      </c>
      <c r="T3725" s="13" t="str">
        <f t="shared" si="283"/>
        <v>No Change</v>
      </c>
    </row>
    <row r="3726" spans="1:20" s="14" customFormat="1" hidden="1" x14ac:dyDescent="0.3">
      <c r="A3726" s="11">
        <v>6041856</v>
      </c>
      <c r="B3726" s="11">
        <v>6041856</v>
      </c>
      <c r="C3726" s="11" t="s">
        <v>26</v>
      </c>
      <c r="D3726" s="11" t="s">
        <v>27</v>
      </c>
      <c r="E3726" s="13" t="str">
        <f>_xlfn.XLOOKUP(B3726,Sheet1!A:A,Sheet1!B:B)</f>
        <v>DS PURDY WHITE DOVE 3/8IN PILE  1.5X18IN</v>
      </c>
      <c r="F3726" s="13" t="str">
        <f t="shared" si="282"/>
        <v>CROWN  - DS PURDY WHITE DOVE 3/8IN PILE  1.5X18IN</v>
      </c>
      <c r="G3726" s="13"/>
      <c r="H3726" s="91" t="s">
        <v>28</v>
      </c>
      <c r="I3726" s="11" t="s">
        <v>29</v>
      </c>
      <c r="J3726" s="11" t="s">
        <v>29</v>
      </c>
      <c r="K3726" s="11" t="s">
        <v>30</v>
      </c>
      <c r="M3726" s="11" t="s">
        <v>7062</v>
      </c>
      <c r="N3726" s="13">
        <v>3105</v>
      </c>
      <c r="O3726" s="15">
        <f>_xlfn.XLOOKUP(B3726,Sheet1!A:A,Sheet1!E:E)</f>
        <v>14.77</v>
      </c>
      <c r="P3726" s="26"/>
      <c r="Q3726" s="15">
        <f t="shared" si="280"/>
        <v>15.5085</v>
      </c>
      <c r="R3726" s="38">
        <f t="shared" ref="R3726:R3757" si="284">Q3726*1.03</f>
        <v>15.973755000000001</v>
      </c>
      <c r="S3726" s="26">
        <v>0</v>
      </c>
      <c r="T3726" s="13" t="str">
        <f t="shared" si="283"/>
        <v>Up</v>
      </c>
    </row>
    <row r="3727" spans="1:20" s="14" customFormat="1" hidden="1" x14ac:dyDescent="0.3">
      <c r="A3727" s="11">
        <v>6041857</v>
      </c>
      <c r="B3727" s="11">
        <v>6041857</v>
      </c>
      <c r="C3727" s="11" t="s">
        <v>26</v>
      </c>
      <c r="D3727" s="11" t="s">
        <v>27</v>
      </c>
      <c r="E3727" s="13" t="str">
        <f>_xlfn.XLOOKUP(B3727,Sheet1!A:A,Sheet1!B:B)</f>
        <v>DS PURDY COLOSSUS 0.5IN PILE    1.5X18IN</v>
      </c>
      <c r="F3727" s="13" t="str">
        <f t="shared" si="282"/>
        <v>CROWN  - DS PURDY COLOSSUS 0.5IN PILE    1.5X18IN</v>
      </c>
      <c r="G3727" s="13"/>
      <c r="H3727" s="91" t="s">
        <v>28</v>
      </c>
      <c r="I3727" s="11" t="s">
        <v>29</v>
      </c>
      <c r="J3727" s="11" t="s">
        <v>29</v>
      </c>
      <c r="K3727" s="11" t="s">
        <v>30</v>
      </c>
      <c r="M3727" s="11" t="s">
        <v>7062</v>
      </c>
      <c r="N3727" s="13">
        <v>3105</v>
      </c>
      <c r="O3727" s="15">
        <f>_xlfn.XLOOKUP(B3727,Sheet1!A:A,Sheet1!E:E)</f>
        <v>12.36</v>
      </c>
      <c r="P3727" s="26"/>
      <c r="Q3727" s="15">
        <f t="shared" si="280"/>
        <v>12.978</v>
      </c>
      <c r="R3727" s="38">
        <f t="shared" si="284"/>
        <v>13.36734</v>
      </c>
      <c r="S3727" s="26">
        <v>0</v>
      </c>
      <c r="T3727" s="13" t="str">
        <f t="shared" si="283"/>
        <v>Up</v>
      </c>
    </row>
    <row r="3728" spans="1:20" s="14" customFormat="1" hidden="1" x14ac:dyDescent="0.3">
      <c r="A3728" s="11">
        <v>6041858</v>
      </c>
      <c r="B3728" s="11">
        <v>6041858</v>
      </c>
      <c r="C3728" s="11" t="s">
        <v>26</v>
      </c>
      <c r="D3728" s="11" t="s">
        <v>27</v>
      </c>
      <c r="E3728" s="13" t="str">
        <f>_xlfn.XLOOKUP(B3728,Sheet1!A:A,Sheet1!B:B)</f>
        <v>DS PURDY JIFFY-LOC ADAPTOR</v>
      </c>
      <c r="F3728" s="13" t="str">
        <f t="shared" si="282"/>
        <v>CROWN  - DS PURDY JIFFY-LOC ADAPTOR</v>
      </c>
      <c r="G3728" s="13"/>
      <c r="H3728" s="91" t="s">
        <v>28</v>
      </c>
      <c r="I3728" s="11" t="s">
        <v>29</v>
      </c>
      <c r="J3728" s="11" t="s">
        <v>29</v>
      </c>
      <c r="K3728" s="11" t="s">
        <v>30</v>
      </c>
      <c r="M3728" s="11" t="s">
        <v>7062</v>
      </c>
      <c r="N3728" s="13">
        <v>3105</v>
      </c>
      <c r="O3728" s="15">
        <f>_xlfn.XLOOKUP(B3728,Sheet1!A:A,Sheet1!E:E)</f>
        <v>4.1399999999999997</v>
      </c>
      <c r="P3728" s="26"/>
      <c r="Q3728" s="15">
        <f t="shared" si="280"/>
        <v>4.3469999999999995</v>
      </c>
      <c r="R3728" s="38">
        <f t="shared" si="284"/>
        <v>4.4774099999999999</v>
      </c>
      <c r="S3728" s="26">
        <v>0</v>
      </c>
      <c r="T3728" s="13" t="str">
        <f t="shared" si="283"/>
        <v>Up</v>
      </c>
    </row>
    <row r="3729" spans="1:20" s="14" customFormat="1" hidden="1" x14ac:dyDescent="0.3">
      <c r="A3729" s="11">
        <v>6041862</v>
      </c>
      <c r="B3729" s="11">
        <v>6041862</v>
      </c>
      <c r="C3729" s="11" t="s">
        <v>26</v>
      </c>
      <c r="D3729" s="11" t="s">
        <v>27</v>
      </c>
      <c r="E3729" s="13" t="str">
        <f>_xlfn.XLOOKUP(B3729,Sheet1!A:A,Sheet1!B:B)</f>
        <v>DS PURDY WHITE DOVE MINI ROLLER SYSTEM</v>
      </c>
      <c r="F3729" s="13" t="str">
        <f t="shared" si="282"/>
        <v>CROWN  - DS PURDY WHITE DOVE MINI ROLLER SYSTEM</v>
      </c>
      <c r="G3729" s="13"/>
      <c r="H3729" s="91" t="s">
        <v>28</v>
      </c>
      <c r="I3729" s="11" t="s">
        <v>29</v>
      </c>
      <c r="J3729" s="11" t="s">
        <v>29</v>
      </c>
      <c r="K3729" s="11" t="s">
        <v>30</v>
      </c>
      <c r="M3729" s="11" t="s">
        <v>7062</v>
      </c>
      <c r="N3729" s="13">
        <v>3105</v>
      </c>
      <c r="O3729" s="15">
        <f>_xlfn.XLOOKUP(B3729,Sheet1!A:A,Sheet1!E:E)</f>
        <v>7.15</v>
      </c>
      <c r="P3729" s="26"/>
      <c r="Q3729" s="29">
        <f t="shared" si="280"/>
        <v>7.5075000000000003</v>
      </c>
      <c r="R3729" s="38">
        <f t="shared" si="284"/>
        <v>7.7327250000000003</v>
      </c>
      <c r="S3729" s="26">
        <v>0</v>
      </c>
      <c r="T3729" s="13" t="str">
        <f t="shared" si="283"/>
        <v>Up</v>
      </c>
    </row>
    <row r="3730" spans="1:20" s="14" customFormat="1" hidden="1" x14ac:dyDescent="0.3">
      <c r="A3730" s="11">
        <v>6041863</v>
      </c>
      <c r="B3730" s="11">
        <v>6041863</v>
      </c>
      <c r="C3730" s="11" t="s">
        <v>26</v>
      </c>
      <c r="D3730" s="11" t="s">
        <v>27</v>
      </c>
      <c r="E3730" s="13" t="str">
        <f>_xlfn.XLOOKUP(B3730,Sheet1!A:A,Sheet1!B:B)</f>
        <v>DS PURDY MINI ROLLER    2PK 0.5IN  4IN</v>
      </c>
      <c r="F3730" s="13" t="str">
        <f t="shared" si="282"/>
        <v>CROWN  - DS PURDY MINI ROLLER    2PK 0.5IN  4IN</v>
      </c>
      <c r="G3730" s="13"/>
      <c r="H3730" s="91" t="s">
        <v>28</v>
      </c>
      <c r="I3730" s="11" t="s">
        <v>29</v>
      </c>
      <c r="J3730" s="11" t="s">
        <v>29</v>
      </c>
      <c r="K3730" s="11" t="s">
        <v>30</v>
      </c>
      <c r="M3730" s="11" t="s">
        <v>7062</v>
      </c>
      <c r="N3730" s="13">
        <v>3105</v>
      </c>
      <c r="O3730" s="15">
        <f>_xlfn.XLOOKUP(B3730,Sheet1!A:A,Sheet1!E:E)</f>
        <v>3.79</v>
      </c>
      <c r="P3730" s="26"/>
      <c r="Q3730" s="15">
        <f t="shared" si="280"/>
        <v>3.9795000000000003</v>
      </c>
      <c r="R3730" s="38">
        <f t="shared" si="284"/>
        <v>4.0988850000000001</v>
      </c>
      <c r="S3730" s="26">
        <v>0</v>
      </c>
      <c r="T3730" s="13" t="str">
        <f t="shared" si="283"/>
        <v>Up</v>
      </c>
    </row>
    <row r="3731" spans="1:20" s="14" customFormat="1" hidden="1" x14ac:dyDescent="0.3">
      <c r="A3731" s="11">
        <v>6041864</v>
      </c>
      <c r="B3731" s="11">
        <v>6041864</v>
      </c>
      <c r="C3731" s="11" t="s">
        <v>26</v>
      </c>
      <c r="D3731" s="11" t="s">
        <v>27</v>
      </c>
      <c r="E3731" s="13" t="str">
        <f>_xlfn.XLOOKUP(B3731,Sheet1!A:A,Sheet1!B:B)</f>
        <v>DS PURDY MINI ROLLER    2PK 3/8IN  4IN</v>
      </c>
      <c r="F3731" s="13" t="str">
        <f t="shared" si="282"/>
        <v>CROWN  - DS PURDY MINI ROLLER    2PK 3/8IN  4IN</v>
      </c>
      <c r="G3731" s="13"/>
      <c r="H3731" s="91" t="s">
        <v>28</v>
      </c>
      <c r="I3731" s="11" t="s">
        <v>29</v>
      </c>
      <c r="J3731" s="11" t="s">
        <v>29</v>
      </c>
      <c r="K3731" s="11" t="s">
        <v>30</v>
      </c>
      <c r="M3731" s="11" t="s">
        <v>7062</v>
      </c>
      <c r="N3731" s="13">
        <v>3105</v>
      </c>
      <c r="O3731" s="15">
        <f>_xlfn.XLOOKUP(B3731,Sheet1!A:A,Sheet1!E:E)</f>
        <v>3.79</v>
      </c>
      <c r="P3731" s="26"/>
      <c r="Q3731" s="15">
        <f t="shared" ref="Q3731:Q3794" si="285">O3731*1.05</f>
        <v>3.9795000000000003</v>
      </c>
      <c r="R3731" s="38">
        <f t="shared" si="284"/>
        <v>4.0988850000000001</v>
      </c>
      <c r="S3731" s="26">
        <v>0</v>
      </c>
      <c r="T3731" s="13" t="str">
        <f t="shared" si="283"/>
        <v>Up</v>
      </c>
    </row>
    <row r="3732" spans="1:20" s="14" customFormat="1" hidden="1" x14ac:dyDescent="0.3">
      <c r="A3732" s="11">
        <v>6042076</v>
      </c>
      <c r="B3732" s="11">
        <v>6042076</v>
      </c>
      <c r="C3732" s="11" t="s">
        <v>26</v>
      </c>
      <c r="D3732" s="11" t="s">
        <v>27</v>
      </c>
      <c r="E3732" s="13" t="str">
        <f>_xlfn.XLOOKUP(B3732,Sheet1!A:A,Sheet1!B:B)</f>
        <v>DS PERFECTION ADJUS DBL ARM FRAME 9-15IN</v>
      </c>
      <c r="F3732" s="13" t="str">
        <f t="shared" si="282"/>
        <v>CROWN  - DS PERFECTION ADJUS DBL ARM FRAME 9-15IN</v>
      </c>
      <c r="G3732" s="13"/>
      <c r="H3732" s="91" t="s">
        <v>28</v>
      </c>
      <c r="I3732" s="11" t="s">
        <v>29</v>
      </c>
      <c r="J3732" s="11" t="s">
        <v>29</v>
      </c>
      <c r="K3732" s="11" t="s">
        <v>30</v>
      </c>
      <c r="M3732" s="11" t="s">
        <v>7062</v>
      </c>
      <c r="N3732" s="13">
        <v>3105</v>
      </c>
      <c r="O3732" s="15">
        <f>_xlfn.XLOOKUP(B3732,Sheet1!A:A,Sheet1!E:E)</f>
        <v>9</v>
      </c>
      <c r="P3732" s="26"/>
      <c r="Q3732" s="15">
        <f t="shared" si="285"/>
        <v>9.4500000000000011</v>
      </c>
      <c r="R3732" s="38">
        <f t="shared" si="284"/>
        <v>9.7335000000000012</v>
      </c>
      <c r="S3732" s="26">
        <v>0</v>
      </c>
      <c r="T3732" s="13" t="str">
        <f t="shared" si="283"/>
        <v>Up</v>
      </c>
    </row>
    <row r="3733" spans="1:20" s="14" customFormat="1" hidden="1" x14ac:dyDescent="0.3">
      <c r="A3733" s="11">
        <v>6042080</v>
      </c>
      <c r="B3733" s="11">
        <v>6042080</v>
      </c>
      <c r="C3733" s="11" t="s">
        <v>26</v>
      </c>
      <c r="D3733" s="11" t="s">
        <v>27</v>
      </c>
      <c r="E3733" s="13" t="str">
        <f>_xlfn.XLOOKUP(B3733,Sheet1!A:A,Sheet1!B:B)</f>
        <v>DS PERFECTION CAST ALU. DBL FRAME  15IN.</v>
      </c>
      <c r="F3733" s="13" t="str">
        <f t="shared" si="282"/>
        <v>CROWN  - DS PERFECTION CAST ALU. DBL FRAME  15IN.</v>
      </c>
      <c r="G3733" s="13"/>
      <c r="H3733" s="91" t="s">
        <v>28</v>
      </c>
      <c r="I3733" s="11" t="s">
        <v>29</v>
      </c>
      <c r="J3733" s="11" t="s">
        <v>29</v>
      </c>
      <c r="K3733" s="11" t="s">
        <v>30</v>
      </c>
      <c r="M3733" s="11" t="s">
        <v>7062</v>
      </c>
      <c r="N3733" s="13">
        <v>3105</v>
      </c>
      <c r="O3733" s="15">
        <f>_xlfn.XLOOKUP(B3733,Sheet1!A:A,Sheet1!E:E)</f>
        <v>19.84</v>
      </c>
      <c r="P3733" s="26"/>
      <c r="Q3733" s="29">
        <f t="shared" si="285"/>
        <v>20.832000000000001</v>
      </c>
      <c r="R3733" s="38">
        <f t="shared" si="284"/>
        <v>21.456960000000002</v>
      </c>
      <c r="S3733" s="26">
        <v>0</v>
      </c>
      <c r="T3733" s="13" t="str">
        <f t="shared" si="283"/>
        <v>Up</v>
      </c>
    </row>
    <row r="3734" spans="1:20" s="14" customFormat="1" hidden="1" x14ac:dyDescent="0.3">
      <c r="A3734" s="11">
        <v>6042093</v>
      </c>
      <c r="B3734" s="11">
        <v>6042093</v>
      </c>
      <c r="C3734" s="11" t="s">
        <v>26</v>
      </c>
      <c r="D3734" s="11" t="s">
        <v>27</v>
      </c>
      <c r="E3734" s="13" t="str">
        <f>_xlfn.XLOOKUP(B3734,Sheet1!A:A,Sheet1!B:B)</f>
        <v>DS PERFECTION ROLLER    X LONG     12IN</v>
      </c>
      <c r="F3734" s="13" t="str">
        <f t="shared" si="282"/>
        <v>CROWN  - DS PERFECTION ROLLER    X LONG     12IN</v>
      </c>
      <c r="G3734" s="13"/>
      <c r="H3734" s="91" t="s">
        <v>28</v>
      </c>
      <c r="I3734" s="11" t="s">
        <v>29</v>
      </c>
      <c r="J3734" s="11" t="s">
        <v>29</v>
      </c>
      <c r="K3734" s="11" t="s">
        <v>30</v>
      </c>
      <c r="M3734" s="11" t="s">
        <v>7062</v>
      </c>
      <c r="N3734" s="13">
        <v>3105</v>
      </c>
      <c r="O3734" s="15">
        <f>_xlfn.XLOOKUP(B3734,Sheet1!A:A,Sheet1!E:E)</f>
        <v>9.3000000000000007</v>
      </c>
      <c r="P3734" s="26"/>
      <c r="Q3734" s="15">
        <f t="shared" si="285"/>
        <v>9.7650000000000006</v>
      </c>
      <c r="R3734" s="38">
        <f t="shared" si="284"/>
        <v>10.057950000000002</v>
      </c>
      <c r="S3734" s="26">
        <v>0</v>
      </c>
      <c r="T3734" s="13" t="str">
        <f t="shared" si="283"/>
        <v>Up</v>
      </c>
    </row>
    <row r="3735" spans="1:20" s="14" customFormat="1" hidden="1" x14ac:dyDescent="0.3">
      <c r="A3735" s="11">
        <v>6041436</v>
      </c>
      <c r="B3735" s="11">
        <v>6041436</v>
      </c>
      <c r="C3735" s="11" t="s">
        <v>26</v>
      </c>
      <c r="D3735" s="11" t="s">
        <v>27</v>
      </c>
      <c r="E3735" s="13" t="str">
        <f>_xlfn.XLOOKUP(B3735,Sheet1!A:A,Sheet1!B:B)</f>
        <v>DS WOOSTER SHERLOCK FRAME   1.75IN 9IN</v>
      </c>
      <c r="F3735" s="13" t="str">
        <f t="shared" si="282"/>
        <v>CROWN  - DS WOOSTER SHERLOCK FRAME   1.75IN 9IN</v>
      </c>
      <c r="G3735" s="13"/>
      <c r="H3735" s="91" t="s">
        <v>28</v>
      </c>
      <c r="I3735" s="11" t="s">
        <v>29</v>
      </c>
      <c r="J3735" s="11" t="s">
        <v>29</v>
      </c>
      <c r="K3735" s="11" t="s">
        <v>30</v>
      </c>
      <c r="M3735" s="11" t="s">
        <v>7062</v>
      </c>
      <c r="N3735" s="13">
        <v>3105</v>
      </c>
      <c r="O3735" s="15">
        <f>_xlfn.XLOOKUP(B3735,Sheet1!A:A,Sheet1!E:E)</f>
        <v>14.01</v>
      </c>
      <c r="P3735" s="26"/>
      <c r="Q3735" s="29">
        <f t="shared" si="285"/>
        <v>14.7105</v>
      </c>
      <c r="R3735" s="38">
        <f t="shared" si="284"/>
        <v>15.151815000000001</v>
      </c>
      <c r="S3735" s="26">
        <v>0</v>
      </c>
      <c r="T3735" s="13" t="str">
        <f t="shared" si="283"/>
        <v>Up</v>
      </c>
    </row>
    <row r="3736" spans="1:20" s="14" customFormat="1" hidden="1" x14ac:dyDescent="0.3">
      <c r="A3736" s="11">
        <v>6041521</v>
      </c>
      <c r="B3736" s="11">
        <v>6041521</v>
      </c>
      <c r="C3736" s="11" t="s">
        <v>26</v>
      </c>
      <c r="D3736" s="11" t="s">
        <v>27</v>
      </c>
      <c r="E3736" s="13" t="str">
        <f>_xlfn.XLOOKUP(B3736,Sheet1!A:A,Sheet1!B:B)</f>
        <v>DS PRODEC STICK PUSH FIT FRAME     10IN</v>
      </c>
      <c r="F3736" s="13" t="str">
        <f t="shared" si="282"/>
        <v>CROWN  - DS PRODEC STICK PUSH FIT FRAME     10IN</v>
      </c>
      <c r="G3736" s="13"/>
      <c r="H3736" s="91" t="s">
        <v>28</v>
      </c>
      <c r="I3736" s="11" t="s">
        <v>29</v>
      </c>
      <c r="J3736" s="11" t="s">
        <v>29</v>
      </c>
      <c r="K3736" s="11" t="s">
        <v>30</v>
      </c>
      <c r="M3736" s="11" t="s">
        <v>7062</v>
      </c>
      <c r="N3736" s="13">
        <v>3105</v>
      </c>
      <c r="O3736" s="15">
        <f>_xlfn.XLOOKUP(B3736,Sheet1!A:A,Sheet1!E:E)</f>
        <v>8.93</v>
      </c>
      <c r="P3736" s="26"/>
      <c r="Q3736" s="29">
        <f t="shared" si="285"/>
        <v>9.3765000000000001</v>
      </c>
      <c r="R3736" s="38">
        <f t="shared" si="284"/>
        <v>9.6577950000000001</v>
      </c>
      <c r="S3736" s="26">
        <v>0</v>
      </c>
      <c r="T3736" s="13" t="str">
        <f t="shared" si="283"/>
        <v>Up</v>
      </c>
    </row>
    <row r="3737" spans="1:20" s="14" customFormat="1" hidden="1" x14ac:dyDescent="0.3">
      <c r="A3737" s="11">
        <v>6041522</v>
      </c>
      <c r="B3737" s="11">
        <v>6041522</v>
      </c>
      <c r="C3737" s="11" t="s">
        <v>26</v>
      </c>
      <c r="D3737" s="11" t="s">
        <v>27</v>
      </c>
      <c r="E3737" s="13" t="str">
        <f>_xlfn.XLOOKUP(B3737,Sheet1!A:A,Sheet1!B:B)</f>
        <v>DS FFJ ROLLER KIT                  9IN</v>
      </c>
      <c r="F3737" s="13" t="str">
        <f t="shared" si="282"/>
        <v>CROWN  - DS FFJ ROLLER KIT                  9IN</v>
      </c>
      <c r="G3737" s="13"/>
      <c r="H3737" s="91" t="s">
        <v>28</v>
      </c>
      <c r="I3737" s="11" t="s">
        <v>29</v>
      </c>
      <c r="J3737" s="11" t="s">
        <v>29</v>
      </c>
      <c r="K3737" s="11" t="s">
        <v>30</v>
      </c>
      <c r="M3737" s="11" t="s">
        <v>7062</v>
      </c>
      <c r="N3737" s="13">
        <v>3105</v>
      </c>
      <c r="O3737" s="15">
        <f>_xlfn.XLOOKUP(B3737,Sheet1!A:A,Sheet1!E:E)</f>
        <v>3.68</v>
      </c>
      <c r="P3737" s="26"/>
      <c r="Q3737" s="15">
        <f t="shared" si="285"/>
        <v>3.8640000000000003</v>
      </c>
      <c r="R3737" s="38">
        <f t="shared" si="284"/>
        <v>3.9799200000000003</v>
      </c>
      <c r="S3737" s="26">
        <v>0</v>
      </c>
      <c r="T3737" s="13" t="str">
        <f t="shared" si="283"/>
        <v>Up</v>
      </c>
    </row>
    <row r="3738" spans="1:20" s="14" customFormat="1" hidden="1" x14ac:dyDescent="0.3">
      <c r="A3738" s="11">
        <v>6041524</v>
      </c>
      <c r="B3738" s="11">
        <v>6041524</v>
      </c>
      <c r="C3738" s="11" t="s">
        <v>26</v>
      </c>
      <c r="D3738" s="11" t="s">
        <v>27</v>
      </c>
      <c r="E3738" s="13" t="str">
        <f>_xlfn.XLOOKUP(B3738,Sheet1!A:A,Sheet1!B:B)</f>
        <v>DS PRODEC REFILL ROLLER GLOSS PILE 9IN</v>
      </c>
      <c r="F3738" s="13" t="str">
        <f t="shared" si="282"/>
        <v>CROWN  - DS PRODEC REFILL ROLLER GLOSS PILE 9IN</v>
      </c>
      <c r="G3738" s="13"/>
      <c r="H3738" s="91" t="s">
        <v>28</v>
      </c>
      <c r="I3738" s="11" t="s">
        <v>29</v>
      </c>
      <c r="J3738" s="11" t="s">
        <v>29</v>
      </c>
      <c r="K3738" s="11" t="s">
        <v>30</v>
      </c>
      <c r="M3738" s="11" t="s">
        <v>7062</v>
      </c>
      <c r="N3738" s="13">
        <v>3105</v>
      </c>
      <c r="O3738" s="15">
        <f>_xlfn.XLOOKUP(B3738,Sheet1!A:A,Sheet1!E:E)</f>
        <v>6.02</v>
      </c>
      <c r="P3738" s="26"/>
      <c r="Q3738" s="15">
        <f t="shared" si="285"/>
        <v>6.3209999999999997</v>
      </c>
      <c r="R3738" s="38">
        <f t="shared" si="284"/>
        <v>6.5106299999999999</v>
      </c>
      <c r="S3738" s="26">
        <v>0</v>
      </c>
      <c r="T3738" s="13" t="str">
        <f t="shared" si="283"/>
        <v>Up</v>
      </c>
    </row>
    <row r="3739" spans="1:20" s="14" customFormat="1" hidden="1" x14ac:dyDescent="0.3">
      <c r="A3739" s="11">
        <v>6041533</v>
      </c>
      <c r="B3739" s="11">
        <v>6041533</v>
      </c>
      <c r="C3739" s="11" t="s">
        <v>26</v>
      </c>
      <c r="D3739" s="11" t="s">
        <v>27</v>
      </c>
      <c r="E3739" s="13" t="str">
        <f>_xlfn.XLOOKUP(B3739,Sheet1!A:A,Sheet1!B:B)</f>
        <v>DS PRODEC MEDIUM PILE POLYE REFILL 9IN</v>
      </c>
      <c r="F3739" s="13" t="str">
        <f t="shared" si="282"/>
        <v>CROWN  - DS PRODEC MEDIUM PILE POLYE REFILL 9IN</v>
      </c>
      <c r="G3739" s="13"/>
      <c r="H3739" s="91" t="s">
        <v>28</v>
      </c>
      <c r="I3739" s="11" t="s">
        <v>29</v>
      </c>
      <c r="J3739" s="11" t="s">
        <v>29</v>
      </c>
      <c r="K3739" s="11" t="s">
        <v>30</v>
      </c>
      <c r="M3739" s="11" t="s">
        <v>7062</v>
      </c>
      <c r="N3739" s="13">
        <v>3105</v>
      </c>
      <c r="O3739" s="15">
        <f>_xlfn.XLOOKUP(B3739,Sheet1!A:A,Sheet1!E:E)</f>
        <v>3.15</v>
      </c>
      <c r="P3739" s="26"/>
      <c r="Q3739" s="15">
        <f t="shared" si="285"/>
        <v>3.3075000000000001</v>
      </c>
      <c r="R3739" s="38">
        <f t="shared" si="284"/>
        <v>3.4067250000000002</v>
      </c>
      <c r="S3739" s="26">
        <v>0</v>
      </c>
      <c r="T3739" s="13" t="str">
        <f t="shared" si="283"/>
        <v>Up</v>
      </c>
    </row>
    <row r="3740" spans="1:20" s="14" customFormat="1" hidden="1" x14ac:dyDescent="0.3">
      <c r="A3740" s="11">
        <v>6041534</v>
      </c>
      <c r="B3740" s="11">
        <v>6041534</v>
      </c>
      <c r="C3740" s="11" t="s">
        <v>26</v>
      </c>
      <c r="D3740" s="11" t="s">
        <v>27</v>
      </c>
      <c r="E3740" s="13" t="str">
        <f>_xlfn.XLOOKUP(B3740,Sheet1!A:A,Sheet1!B:B)</f>
        <v>DS PRODEC LONG PILE POLYMI REFILL  9IN</v>
      </c>
      <c r="F3740" s="13" t="str">
        <f t="shared" si="282"/>
        <v>CROWN  - DS PRODEC LONG PILE POLYMI REFILL  9IN</v>
      </c>
      <c r="G3740" s="13"/>
      <c r="H3740" s="91" t="s">
        <v>28</v>
      </c>
      <c r="I3740" s="11" t="s">
        <v>29</v>
      </c>
      <c r="J3740" s="11" t="s">
        <v>29</v>
      </c>
      <c r="K3740" s="11" t="s">
        <v>30</v>
      </c>
      <c r="M3740" s="11" t="s">
        <v>7062</v>
      </c>
      <c r="N3740" s="13">
        <v>3105</v>
      </c>
      <c r="O3740" s="15">
        <f>_xlfn.XLOOKUP(B3740,Sheet1!A:A,Sheet1!E:E)</f>
        <v>3.59</v>
      </c>
      <c r="P3740" s="26"/>
      <c r="Q3740" s="15">
        <f t="shared" si="285"/>
        <v>3.7694999999999999</v>
      </c>
      <c r="R3740" s="38">
        <f t="shared" si="284"/>
        <v>3.8825849999999997</v>
      </c>
      <c r="S3740" s="26">
        <v>0</v>
      </c>
      <c r="T3740" s="13" t="str">
        <f t="shared" si="283"/>
        <v>Up</v>
      </c>
    </row>
    <row r="3741" spans="1:20" s="14" customFormat="1" hidden="1" x14ac:dyDescent="0.3">
      <c r="A3741" s="11">
        <v>6041535</v>
      </c>
      <c r="B3741" s="11">
        <v>6041535</v>
      </c>
      <c r="C3741" s="11" t="s">
        <v>26</v>
      </c>
      <c r="D3741" s="11" t="s">
        <v>27</v>
      </c>
      <c r="E3741" s="13" t="str">
        <f>_xlfn.XLOOKUP(B3741,Sheet1!A:A,Sheet1!B:B)</f>
        <v>DS PRODEC HEAV DUTY POLYMI REFILL  9IN</v>
      </c>
      <c r="F3741" s="13" t="str">
        <f t="shared" si="282"/>
        <v>CROWN  - DS PRODEC HEAV DUTY POLYMI REFILL  9IN</v>
      </c>
      <c r="G3741" s="13"/>
      <c r="H3741" s="91" t="s">
        <v>28</v>
      </c>
      <c r="I3741" s="11" t="s">
        <v>29</v>
      </c>
      <c r="J3741" s="11" t="s">
        <v>29</v>
      </c>
      <c r="K3741" s="11" t="s">
        <v>30</v>
      </c>
      <c r="M3741" s="11" t="s">
        <v>7062</v>
      </c>
      <c r="N3741" s="13">
        <v>3105</v>
      </c>
      <c r="O3741" s="15">
        <f>_xlfn.XLOOKUP(B3741,Sheet1!A:A,Sheet1!E:E)</f>
        <v>4.38</v>
      </c>
      <c r="P3741" s="26"/>
      <c r="Q3741" s="15">
        <f t="shared" si="285"/>
        <v>4.5990000000000002</v>
      </c>
      <c r="R3741" s="38">
        <f t="shared" si="284"/>
        <v>4.7369700000000003</v>
      </c>
      <c r="S3741" s="26">
        <v>0</v>
      </c>
      <c r="T3741" s="13" t="str">
        <f t="shared" si="283"/>
        <v>Up</v>
      </c>
    </row>
    <row r="3742" spans="1:20" s="14" customFormat="1" hidden="1" x14ac:dyDescent="0.3">
      <c r="A3742" s="11">
        <v>6041536</v>
      </c>
      <c r="B3742" s="11">
        <v>6041536</v>
      </c>
      <c r="C3742" s="11" t="s">
        <v>26</v>
      </c>
      <c r="D3742" s="11" t="s">
        <v>27</v>
      </c>
      <c r="E3742" s="13" t="str">
        <f>_xlfn.XLOOKUP(B3742,Sheet1!A:A,Sheet1!B:B)</f>
        <v>DS PRODEC LONG PILE SHEEPSK REFILL 9IN</v>
      </c>
      <c r="F3742" s="13" t="str">
        <f t="shared" si="282"/>
        <v>CROWN  - DS PRODEC LONG PILE SHEEPSK REFILL 9IN</v>
      </c>
      <c r="G3742" s="13"/>
      <c r="H3742" s="91" t="s">
        <v>28</v>
      </c>
      <c r="I3742" s="11" t="s">
        <v>29</v>
      </c>
      <c r="J3742" s="11" t="s">
        <v>29</v>
      </c>
      <c r="K3742" s="11" t="s">
        <v>30</v>
      </c>
      <c r="M3742" s="11" t="s">
        <v>7062</v>
      </c>
      <c r="N3742" s="13">
        <v>3105</v>
      </c>
      <c r="O3742" s="15">
        <f>_xlfn.XLOOKUP(B3742,Sheet1!A:A,Sheet1!E:E)</f>
        <v>19.61</v>
      </c>
      <c r="P3742" s="26"/>
      <c r="Q3742" s="15">
        <f t="shared" si="285"/>
        <v>20.590499999999999</v>
      </c>
      <c r="R3742" s="38">
        <f t="shared" si="284"/>
        <v>21.208214999999999</v>
      </c>
      <c r="S3742" s="26">
        <v>0</v>
      </c>
      <c r="T3742" s="13" t="str">
        <f t="shared" si="283"/>
        <v>Up</v>
      </c>
    </row>
    <row r="3743" spans="1:20" s="14" customFormat="1" hidden="1" x14ac:dyDescent="0.3">
      <c r="A3743" s="11">
        <v>6041608</v>
      </c>
      <c r="B3743" s="11">
        <v>6041608</v>
      </c>
      <c r="C3743" s="11" t="s">
        <v>26</v>
      </c>
      <c r="D3743" s="11" t="s">
        <v>27</v>
      </c>
      <c r="E3743" s="13" t="str">
        <f>_xlfn.XLOOKUP(B3743,Sheet1!A:A,Sheet1!B:B)</f>
        <v>DS PRODEC TIGER MEDIUM PILE WOVEN  9IN</v>
      </c>
      <c r="F3743" s="13" t="str">
        <f t="shared" si="282"/>
        <v>CROWN  - DS PRODEC TIGER MEDIUM PILE WOVEN  9IN</v>
      </c>
      <c r="G3743" s="13"/>
      <c r="H3743" s="91" t="s">
        <v>28</v>
      </c>
      <c r="I3743" s="11" t="s">
        <v>29</v>
      </c>
      <c r="J3743" s="11" t="s">
        <v>29</v>
      </c>
      <c r="K3743" s="11" t="s">
        <v>30</v>
      </c>
      <c r="M3743" s="11" t="s">
        <v>7062</v>
      </c>
      <c r="N3743" s="13">
        <v>3105</v>
      </c>
      <c r="O3743" s="15">
        <f>_xlfn.XLOOKUP(B3743,Sheet1!A:A,Sheet1!E:E)</f>
        <v>3.78</v>
      </c>
      <c r="P3743" s="26"/>
      <c r="Q3743" s="15">
        <f t="shared" si="285"/>
        <v>3.9689999999999999</v>
      </c>
      <c r="R3743" s="38">
        <f t="shared" si="284"/>
        <v>4.0880700000000001</v>
      </c>
      <c r="S3743" s="26">
        <v>0</v>
      </c>
      <c r="T3743" s="13" t="str">
        <f t="shared" si="283"/>
        <v>Up</v>
      </c>
    </row>
    <row r="3744" spans="1:20" s="14" customFormat="1" hidden="1" x14ac:dyDescent="0.3">
      <c r="A3744" s="11">
        <v>6041615</v>
      </c>
      <c r="B3744" s="11">
        <v>6041615</v>
      </c>
      <c r="C3744" s="11" t="s">
        <v>26</v>
      </c>
      <c r="D3744" s="11" t="s">
        <v>27</v>
      </c>
      <c r="E3744" s="13" t="str">
        <f>_xlfn.XLOOKUP(B3744,Sheet1!A:A,Sheet1!B:B)</f>
        <v>DS FFJ CORNER + EDGE ROLLER</v>
      </c>
      <c r="F3744" s="13" t="str">
        <f t="shared" si="282"/>
        <v>CROWN  - DS FFJ CORNER + EDGE ROLLER</v>
      </c>
      <c r="G3744" s="13"/>
      <c r="H3744" s="91" t="s">
        <v>28</v>
      </c>
      <c r="I3744" s="11" t="s">
        <v>29</v>
      </c>
      <c r="J3744" s="11" t="s">
        <v>29</v>
      </c>
      <c r="K3744" s="11" t="s">
        <v>30</v>
      </c>
      <c r="M3744" s="11" t="s">
        <v>7062</v>
      </c>
      <c r="N3744" s="13">
        <v>3105</v>
      </c>
      <c r="O3744" s="15">
        <f>_xlfn.XLOOKUP(B3744,Sheet1!A:A,Sheet1!E:E)</f>
        <v>4.92</v>
      </c>
      <c r="P3744" s="26"/>
      <c r="Q3744" s="15">
        <f t="shared" si="285"/>
        <v>5.1660000000000004</v>
      </c>
      <c r="R3744" s="38">
        <f t="shared" si="284"/>
        <v>5.3209800000000005</v>
      </c>
      <c r="S3744" s="26">
        <v>0</v>
      </c>
      <c r="T3744" s="13" t="str">
        <f t="shared" si="283"/>
        <v>Up</v>
      </c>
    </row>
    <row r="3745" spans="1:20" s="14" customFormat="1" hidden="1" x14ac:dyDescent="0.3">
      <c r="A3745" s="11">
        <v>6041617</v>
      </c>
      <c r="B3745" s="11">
        <v>6041617</v>
      </c>
      <c r="C3745" s="11" t="s">
        <v>26</v>
      </c>
      <c r="D3745" s="11" t="s">
        <v>27</v>
      </c>
      <c r="E3745" s="13" t="str">
        <f>_xlfn.XLOOKUP(B3745,Sheet1!A:A,Sheet1!B:B)</f>
        <v>DS PRODEC HD FOAM MINI ROLLER 10PK 4IN</v>
      </c>
      <c r="F3745" s="13" t="str">
        <f t="shared" si="282"/>
        <v>CROWN  - DS PRODEC HD FOAM MINI ROLLER 10PK 4IN</v>
      </c>
      <c r="G3745" s="13"/>
      <c r="H3745" s="91" t="s">
        <v>28</v>
      </c>
      <c r="I3745" s="11" t="s">
        <v>29</v>
      </c>
      <c r="J3745" s="11" t="s">
        <v>29</v>
      </c>
      <c r="K3745" s="11" t="s">
        <v>30</v>
      </c>
      <c r="M3745" s="11" t="s">
        <v>7062</v>
      </c>
      <c r="N3745" s="13">
        <v>3105</v>
      </c>
      <c r="O3745" s="15">
        <f>_xlfn.XLOOKUP(B3745,Sheet1!A:A,Sheet1!E:E)</f>
        <v>8.69</v>
      </c>
      <c r="P3745" s="26">
        <f>_xlfn.XLOOKUP(A3745,Sheet2!F:F,Sheet2!H:H)</f>
        <v>0</v>
      </c>
      <c r="Q3745" s="15">
        <f t="shared" si="285"/>
        <v>9.1244999999999994</v>
      </c>
      <c r="R3745" s="38">
        <f t="shared" si="284"/>
        <v>9.3982349999999997</v>
      </c>
      <c r="S3745" s="26">
        <v>0</v>
      </c>
      <c r="T3745" s="13" t="str">
        <f t="shared" si="283"/>
        <v>Up</v>
      </c>
    </row>
    <row r="3746" spans="1:20" s="14" customFormat="1" hidden="1" x14ac:dyDescent="0.3">
      <c r="A3746" s="11">
        <v>6041618</v>
      </c>
      <c r="B3746" s="11">
        <v>6041618</v>
      </c>
      <c r="C3746" s="11" t="s">
        <v>26</v>
      </c>
      <c r="D3746" s="11" t="s">
        <v>27</v>
      </c>
      <c r="E3746" s="13" t="str">
        <f>_xlfn.XLOOKUP(B3746,Sheet1!A:A,Sheet1!B:B)</f>
        <v>DS PRODEC GLOSS PILE MINI ROLLER   4IN</v>
      </c>
      <c r="F3746" s="13" t="str">
        <f t="shared" si="282"/>
        <v>CROWN  - DS PRODEC GLOSS PILE MINI ROLLER   4IN</v>
      </c>
      <c r="G3746" s="13"/>
      <c r="H3746" s="91" t="s">
        <v>28</v>
      </c>
      <c r="I3746" s="11" t="s">
        <v>29</v>
      </c>
      <c r="J3746" s="11" t="s">
        <v>29</v>
      </c>
      <c r="K3746" s="11" t="s">
        <v>30</v>
      </c>
      <c r="M3746" s="11" t="s">
        <v>7062</v>
      </c>
      <c r="N3746" s="13">
        <v>3105</v>
      </c>
      <c r="O3746" s="15">
        <f>_xlfn.XLOOKUP(B3746,Sheet1!A:A,Sheet1!E:E)</f>
        <v>0.63</v>
      </c>
      <c r="P3746" s="26"/>
      <c r="Q3746" s="15">
        <f t="shared" si="285"/>
        <v>0.66150000000000009</v>
      </c>
      <c r="R3746" s="38">
        <f t="shared" si="284"/>
        <v>0.68134500000000009</v>
      </c>
      <c r="S3746" s="26">
        <v>0</v>
      </c>
      <c r="T3746" s="13" t="str">
        <f t="shared" si="283"/>
        <v>Up</v>
      </c>
    </row>
    <row r="3747" spans="1:20" s="14" customFormat="1" hidden="1" x14ac:dyDescent="0.3">
      <c r="A3747" s="11">
        <v>6041646</v>
      </c>
      <c r="B3747" s="11">
        <v>6041646</v>
      </c>
      <c r="C3747" s="11" t="s">
        <v>26</v>
      </c>
      <c r="D3747" s="11" t="s">
        <v>27</v>
      </c>
      <c r="E3747" s="13" t="str">
        <f>_xlfn.XLOOKUP(B3747,Sheet1!A:A,Sheet1!B:B)</f>
        <v>DS PRODEC FLOOR PAINTING KIT       4PC</v>
      </c>
      <c r="F3747" s="13" t="str">
        <f t="shared" si="282"/>
        <v>CROWN  - DS PRODEC FLOOR PAINTING KIT       4PC</v>
      </c>
      <c r="G3747" s="13"/>
      <c r="H3747" s="91" t="s">
        <v>28</v>
      </c>
      <c r="I3747" s="11" t="s">
        <v>29</v>
      </c>
      <c r="J3747" s="11" t="s">
        <v>29</v>
      </c>
      <c r="K3747" s="11" t="s">
        <v>30</v>
      </c>
      <c r="M3747" s="11" t="s">
        <v>7062</v>
      </c>
      <c r="N3747" s="13">
        <v>3105</v>
      </c>
      <c r="O3747" s="15">
        <f>_xlfn.XLOOKUP(B3747,Sheet1!A:A,Sheet1!E:E)</f>
        <v>23.7</v>
      </c>
      <c r="P3747" s="26">
        <f>_xlfn.XLOOKUP(A3747,Sheet2!F:F,Sheet2!H:H)</f>
        <v>0</v>
      </c>
      <c r="Q3747" s="15">
        <f t="shared" si="285"/>
        <v>24.885000000000002</v>
      </c>
      <c r="R3747" s="38">
        <f t="shared" si="284"/>
        <v>25.631550000000001</v>
      </c>
      <c r="S3747" s="26">
        <v>0</v>
      </c>
      <c r="T3747" s="13" t="str">
        <f t="shared" si="283"/>
        <v>Up</v>
      </c>
    </row>
    <row r="3748" spans="1:20" s="14" customFormat="1" hidden="1" x14ac:dyDescent="0.3">
      <c r="A3748" s="11">
        <v>6041681</v>
      </c>
      <c r="B3748" s="11">
        <v>6041681</v>
      </c>
      <c r="C3748" s="11" t="s">
        <v>26</v>
      </c>
      <c r="D3748" s="11" t="s">
        <v>27</v>
      </c>
      <c r="E3748" s="13" t="str">
        <f>_xlfn.XLOOKUP(B3748,Sheet1!A:A,Sheet1!B:B)</f>
        <v>DS PRODEC ROLLER &amp; FRAME SET  13PC 9IN</v>
      </c>
      <c r="F3748" s="13" t="str">
        <f t="shared" si="282"/>
        <v>CROWN  - DS PRODEC ROLLER &amp; FRAME SET  13PC 9IN</v>
      </c>
      <c r="G3748" s="13"/>
      <c r="H3748" s="91" t="s">
        <v>28</v>
      </c>
      <c r="I3748" s="11" t="s">
        <v>29</v>
      </c>
      <c r="J3748" s="11" t="s">
        <v>29</v>
      </c>
      <c r="K3748" s="11" t="s">
        <v>30</v>
      </c>
      <c r="M3748" s="11" t="s">
        <v>7062</v>
      </c>
      <c r="N3748" s="13">
        <v>3105</v>
      </c>
      <c r="O3748" s="15">
        <f>_xlfn.XLOOKUP(B3748,Sheet1!A:A,Sheet1!E:E)</f>
        <v>40.869999999999997</v>
      </c>
      <c r="P3748" s="26"/>
      <c r="Q3748" s="15">
        <f t="shared" si="285"/>
        <v>42.913499999999999</v>
      </c>
      <c r="R3748" s="38">
        <f t="shared" si="284"/>
        <v>44.200904999999999</v>
      </c>
      <c r="S3748" s="26">
        <v>0</v>
      </c>
      <c r="T3748" s="13" t="str">
        <f t="shared" si="283"/>
        <v>Up</v>
      </c>
    </row>
    <row r="3749" spans="1:20" s="14" customFormat="1" hidden="1" x14ac:dyDescent="0.3">
      <c r="A3749" s="11">
        <v>6041696</v>
      </c>
      <c r="B3749" s="11">
        <v>6041696</v>
      </c>
      <c r="C3749" s="11" t="s">
        <v>26</v>
      </c>
      <c r="D3749" s="11" t="s">
        <v>27</v>
      </c>
      <c r="E3749" s="13" t="str">
        <f>_xlfn.XLOOKUP(B3749,Sheet1!A:A,Sheet1!B:B)</f>
        <v>DS PRODEC MED MIN ROLLER &amp; FR 10PK 4IN</v>
      </c>
      <c r="F3749" s="13" t="str">
        <f t="shared" si="282"/>
        <v>CROWN  - DS PRODEC MED MIN ROLLER &amp; FR 10PK 4IN</v>
      </c>
      <c r="G3749" s="13"/>
      <c r="H3749" s="91" t="s">
        <v>28</v>
      </c>
      <c r="I3749" s="11" t="s">
        <v>29</v>
      </c>
      <c r="J3749" s="11" t="s">
        <v>29</v>
      </c>
      <c r="K3749" s="11" t="s">
        <v>30</v>
      </c>
      <c r="M3749" s="11" t="s">
        <v>7062</v>
      </c>
      <c r="N3749" s="13">
        <v>3105</v>
      </c>
      <c r="O3749" s="15">
        <f>_xlfn.XLOOKUP(B3749,Sheet1!A:A,Sheet1!E:E)</f>
        <v>3.5</v>
      </c>
      <c r="P3749" s="26"/>
      <c r="Q3749" s="15">
        <f t="shared" si="285"/>
        <v>3.6750000000000003</v>
      </c>
      <c r="R3749" s="38">
        <f t="shared" si="284"/>
        <v>3.7852500000000004</v>
      </c>
      <c r="S3749" s="26">
        <v>0</v>
      </c>
      <c r="T3749" s="13" t="str">
        <f t="shared" si="283"/>
        <v>Up</v>
      </c>
    </row>
    <row r="3750" spans="1:20" s="14" customFormat="1" hidden="1" x14ac:dyDescent="0.3">
      <c r="A3750" s="11">
        <v>6041698</v>
      </c>
      <c r="B3750" s="11">
        <v>6041698</v>
      </c>
      <c r="C3750" s="11" t="s">
        <v>26</v>
      </c>
      <c r="D3750" s="11" t="s">
        <v>27</v>
      </c>
      <c r="E3750" s="13" t="str">
        <f>_xlfn.XLOOKUP(B3750,Sheet1!A:A,Sheet1!B:B)</f>
        <v>DS PRODEC CAST ALU DOUBL ARM FRAME 15IN</v>
      </c>
      <c r="F3750" s="13" t="str">
        <f t="shared" si="282"/>
        <v>CROWN  - DS PRODEC CAST ALU DOUBL ARM FRAME 15IN</v>
      </c>
      <c r="G3750" s="13"/>
      <c r="H3750" s="91" t="s">
        <v>28</v>
      </c>
      <c r="I3750" s="11" t="s">
        <v>29</v>
      </c>
      <c r="J3750" s="11" t="s">
        <v>29</v>
      </c>
      <c r="K3750" s="11" t="s">
        <v>30</v>
      </c>
      <c r="M3750" s="11" t="s">
        <v>7062</v>
      </c>
      <c r="N3750" s="13">
        <v>3105</v>
      </c>
      <c r="O3750" s="15">
        <f>_xlfn.XLOOKUP(B3750,Sheet1!A:A,Sheet1!E:E)</f>
        <v>17.61</v>
      </c>
      <c r="P3750" s="26"/>
      <c r="Q3750" s="29">
        <f t="shared" si="285"/>
        <v>18.490500000000001</v>
      </c>
      <c r="R3750" s="38">
        <f t="shared" si="284"/>
        <v>19.045215000000002</v>
      </c>
      <c r="S3750" s="26">
        <v>0</v>
      </c>
      <c r="T3750" s="13" t="str">
        <f t="shared" si="283"/>
        <v>Up</v>
      </c>
    </row>
    <row r="3751" spans="1:20" s="14" customFormat="1" hidden="1" x14ac:dyDescent="0.3">
      <c r="A3751" s="11">
        <v>6041699</v>
      </c>
      <c r="B3751" s="11">
        <v>6041699</v>
      </c>
      <c r="C3751" s="11" t="s">
        <v>26</v>
      </c>
      <c r="D3751" s="11" t="s">
        <v>27</v>
      </c>
      <c r="E3751" s="13" t="str">
        <f>_xlfn.XLOOKUP(B3751,Sheet1!A:A,Sheet1!B:B)</f>
        <v>DS PRODEC TELE FRAME &amp; TIGER SLV   9IN</v>
      </c>
      <c r="F3751" s="13" t="str">
        <f t="shared" si="282"/>
        <v>CROWN  - DS PRODEC TELE FRAME &amp; TIGER SLV   9IN</v>
      </c>
      <c r="G3751" s="13"/>
      <c r="H3751" s="91" t="s">
        <v>28</v>
      </c>
      <c r="I3751" s="11" t="s">
        <v>29</v>
      </c>
      <c r="J3751" s="11" t="s">
        <v>29</v>
      </c>
      <c r="K3751" s="11" t="s">
        <v>30</v>
      </c>
      <c r="M3751" s="11" t="s">
        <v>7062</v>
      </c>
      <c r="N3751" s="13">
        <v>3105</v>
      </c>
      <c r="O3751" s="15">
        <f>_xlfn.XLOOKUP(B3751,Sheet1!A:A,Sheet1!E:E)</f>
        <v>6</v>
      </c>
      <c r="P3751" s="26">
        <f>_xlfn.XLOOKUP(A3751,Sheet2!F:F,Sheet2!H:H)</f>
        <v>0</v>
      </c>
      <c r="Q3751" s="15">
        <f t="shared" si="285"/>
        <v>6.3000000000000007</v>
      </c>
      <c r="R3751" s="38">
        <f t="shared" si="284"/>
        <v>6.4890000000000008</v>
      </c>
      <c r="S3751" s="26">
        <v>0</v>
      </c>
      <c r="T3751" s="13" t="str">
        <f t="shared" si="283"/>
        <v>Up</v>
      </c>
    </row>
    <row r="3752" spans="1:20" s="14" customFormat="1" hidden="1" x14ac:dyDescent="0.3">
      <c r="A3752" s="11">
        <v>6041718</v>
      </c>
      <c r="B3752" s="11">
        <v>6041718</v>
      </c>
      <c r="C3752" s="11" t="s">
        <v>26</v>
      </c>
      <c r="D3752" s="11" t="s">
        <v>27</v>
      </c>
      <c r="E3752" s="13" t="str">
        <f>_xlfn.XLOOKUP(B3752,Sheet1!A:A,Sheet1!B:B)</f>
        <v>DS PRODEC SCREW WOOD HANDLE FRA 1.75X9IN</v>
      </c>
      <c r="F3752" s="13" t="str">
        <f t="shared" si="282"/>
        <v>CROWN  - DS PRODEC SCREW WOOD HANDLE FRA 1.75X9IN</v>
      </c>
      <c r="G3752" s="13"/>
      <c r="H3752" s="91" t="s">
        <v>28</v>
      </c>
      <c r="I3752" s="11" t="s">
        <v>29</v>
      </c>
      <c r="J3752" s="11" t="s">
        <v>29</v>
      </c>
      <c r="K3752" s="11" t="s">
        <v>30</v>
      </c>
      <c r="M3752" s="11" t="s">
        <v>7062</v>
      </c>
      <c r="N3752" s="13">
        <v>3105</v>
      </c>
      <c r="O3752" s="15">
        <f>_xlfn.XLOOKUP(B3752,Sheet1!A:A,Sheet1!E:E)</f>
        <v>8.0299999999999994</v>
      </c>
      <c r="P3752" s="26"/>
      <c r="Q3752" s="15">
        <f t="shared" si="285"/>
        <v>8.4314999999999998</v>
      </c>
      <c r="R3752" s="38">
        <f t="shared" si="284"/>
        <v>8.6844450000000002</v>
      </c>
      <c r="S3752" s="26">
        <v>0</v>
      </c>
      <c r="T3752" s="13" t="str">
        <f t="shared" si="283"/>
        <v>Up</v>
      </c>
    </row>
    <row r="3753" spans="1:20" s="14" customFormat="1" hidden="1" x14ac:dyDescent="0.3">
      <c r="A3753" s="11">
        <v>6041719</v>
      </c>
      <c r="B3753" s="11">
        <v>6041719</v>
      </c>
      <c r="C3753" s="11" t="s">
        <v>26</v>
      </c>
      <c r="D3753" s="11" t="s">
        <v>27</v>
      </c>
      <c r="E3753" s="13" t="str">
        <f>_xlfn.XLOOKUP(B3753,Sheet1!A:A,Sheet1!B:B)</f>
        <v>DS PRODEC PUSH PLAS HANDLE FRAM 1.75X9IN</v>
      </c>
      <c r="F3753" s="13" t="str">
        <f t="shared" si="282"/>
        <v>CROWN  - DS PRODEC PUSH PLAS HANDLE FRAM 1.75X9IN</v>
      </c>
      <c r="G3753" s="13"/>
      <c r="H3753" s="91" t="s">
        <v>28</v>
      </c>
      <c r="I3753" s="11" t="s">
        <v>29</v>
      </c>
      <c r="J3753" s="11" t="s">
        <v>29</v>
      </c>
      <c r="K3753" s="11" t="s">
        <v>30</v>
      </c>
      <c r="M3753" s="11" t="s">
        <v>7062</v>
      </c>
      <c r="N3753" s="13">
        <v>3105</v>
      </c>
      <c r="O3753" s="15">
        <f>_xlfn.XLOOKUP(B3753,Sheet1!A:A,Sheet1!E:E)</f>
        <v>6.02</v>
      </c>
      <c r="P3753" s="26"/>
      <c r="Q3753" s="15">
        <f t="shared" si="285"/>
        <v>6.3209999999999997</v>
      </c>
      <c r="R3753" s="38">
        <f t="shared" si="284"/>
        <v>6.5106299999999999</v>
      </c>
      <c r="S3753" s="26">
        <v>0</v>
      </c>
      <c r="T3753" s="13" t="str">
        <f t="shared" si="283"/>
        <v>Up</v>
      </c>
    </row>
    <row r="3754" spans="1:20" s="14" customFormat="1" hidden="1" x14ac:dyDescent="0.3">
      <c r="A3754" s="11">
        <v>6041720</v>
      </c>
      <c r="B3754" s="11">
        <v>6041720</v>
      </c>
      <c r="C3754" s="11" t="s">
        <v>26</v>
      </c>
      <c r="D3754" s="11" t="s">
        <v>27</v>
      </c>
      <c r="E3754" s="13" t="str">
        <f>_xlfn.XLOOKUP(B3754,Sheet1!A:A,Sheet1!B:B)</f>
        <v>DS PRODEC PUSH FIT PLASTIC FRME 1.75X7IN</v>
      </c>
      <c r="F3754" s="13" t="str">
        <f t="shared" si="282"/>
        <v>CROWN  - DS PRODEC PUSH FIT PLASTIC FRME 1.75X7IN</v>
      </c>
      <c r="G3754" s="13"/>
      <c r="H3754" s="91" t="s">
        <v>28</v>
      </c>
      <c r="I3754" s="11" t="s">
        <v>29</v>
      </c>
      <c r="J3754" s="11" t="s">
        <v>29</v>
      </c>
      <c r="K3754" s="11" t="s">
        <v>30</v>
      </c>
      <c r="M3754" s="11" t="s">
        <v>7062</v>
      </c>
      <c r="N3754" s="13">
        <v>3105</v>
      </c>
      <c r="O3754" s="15">
        <f>_xlfn.XLOOKUP(B3754,Sheet1!A:A,Sheet1!E:E)</f>
        <v>5.22</v>
      </c>
      <c r="P3754" s="26"/>
      <c r="Q3754" s="29">
        <f t="shared" si="285"/>
        <v>5.4809999999999999</v>
      </c>
      <c r="R3754" s="38">
        <f t="shared" si="284"/>
        <v>5.6454300000000002</v>
      </c>
      <c r="S3754" s="26">
        <v>0</v>
      </c>
      <c r="T3754" s="13" t="str">
        <f t="shared" si="283"/>
        <v>Up</v>
      </c>
    </row>
    <row r="3755" spans="1:20" s="14" customFormat="1" hidden="1" x14ac:dyDescent="0.3">
      <c r="A3755" s="11">
        <v>6041847</v>
      </c>
      <c r="B3755" s="11">
        <v>6041847</v>
      </c>
      <c r="C3755" s="11" t="s">
        <v>26</v>
      </c>
      <c r="D3755" s="11" t="s">
        <v>27</v>
      </c>
      <c r="E3755" s="13" t="str">
        <f>_xlfn.XLOOKUP(B3755,Sheet1!A:A,Sheet1!B:B)</f>
        <v>DS PURDY PRO-EXT COLOSSUS 0.5IN 1.75X9IN</v>
      </c>
      <c r="F3755" s="13" t="str">
        <f t="shared" si="282"/>
        <v>CROWN  - DS PURDY PRO-EXT COLOSSUS 0.5IN 1.75X9IN</v>
      </c>
      <c r="G3755" s="13"/>
      <c r="H3755" s="91" t="s">
        <v>28</v>
      </c>
      <c r="I3755" s="11" t="s">
        <v>29</v>
      </c>
      <c r="J3755" s="11" t="s">
        <v>29</v>
      </c>
      <c r="K3755" s="11" t="s">
        <v>30</v>
      </c>
      <c r="M3755" s="11" t="s">
        <v>7062</v>
      </c>
      <c r="N3755" s="13">
        <v>3105</v>
      </c>
      <c r="O3755" s="15">
        <f>_xlfn.XLOOKUP(B3755,Sheet1!A:A,Sheet1!E:E)</f>
        <v>8.4</v>
      </c>
      <c r="P3755" s="26"/>
      <c r="Q3755" s="15">
        <f t="shared" si="285"/>
        <v>8.82</v>
      </c>
      <c r="R3755" s="38">
        <f t="shared" si="284"/>
        <v>9.0846</v>
      </c>
      <c r="S3755" s="26">
        <v>0</v>
      </c>
      <c r="T3755" s="13" t="str">
        <f t="shared" si="283"/>
        <v>Up</v>
      </c>
    </row>
    <row r="3756" spans="1:20" s="14" customFormat="1" hidden="1" x14ac:dyDescent="0.3">
      <c r="A3756" s="11">
        <v>6042123</v>
      </c>
      <c r="B3756" s="11">
        <v>6042123</v>
      </c>
      <c r="C3756" s="11" t="s">
        <v>26</v>
      </c>
      <c r="D3756" s="11" t="s">
        <v>27</v>
      </c>
      <c r="E3756" s="13" t="str">
        <f>_xlfn.XLOOKUP(B3756,Sheet1!A:A,Sheet1!B:B)</f>
        <v>DS PERFORMANCE DOUBLE ARM FRAME    12IN</v>
      </c>
      <c r="F3756" s="13" t="str">
        <f t="shared" si="282"/>
        <v>CROWN  - DS PERFORMANCE DOUBLE ARM FRAME    12IN</v>
      </c>
      <c r="G3756" s="13"/>
      <c r="H3756" s="91" t="s">
        <v>28</v>
      </c>
      <c r="I3756" s="11" t="s">
        <v>29</v>
      </c>
      <c r="J3756" s="11" t="s">
        <v>29</v>
      </c>
      <c r="K3756" s="11" t="s">
        <v>30</v>
      </c>
      <c r="M3756" s="11" t="s">
        <v>7062</v>
      </c>
      <c r="N3756" s="13">
        <v>3105</v>
      </c>
      <c r="O3756" s="15">
        <f>_xlfn.XLOOKUP(B3756,Sheet1!A:A,Sheet1!E:E)</f>
        <v>4.5</v>
      </c>
      <c r="P3756" s="26">
        <f>_xlfn.XLOOKUP(A3756,Sheet2!F:F,Sheet2!H:H)</f>
        <v>0</v>
      </c>
      <c r="Q3756" s="15">
        <f t="shared" si="285"/>
        <v>4.7250000000000005</v>
      </c>
      <c r="R3756" s="38">
        <f t="shared" si="284"/>
        <v>4.8667500000000006</v>
      </c>
      <c r="S3756" s="26">
        <v>0</v>
      </c>
      <c r="T3756" s="13" t="str">
        <f t="shared" si="283"/>
        <v>Up</v>
      </c>
    </row>
    <row r="3757" spans="1:20" s="14" customFormat="1" hidden="1" x14ac:dyDescent="0.3">
      <c r="A3757" s="11">
        <v>6042125</v>
      </c>
      <c r="B3757" s="11">
        <v>6042125</v>
      </c>
      <c r="C3757" s="11" t="s">
        <v>26</v>
      </c>
      <c r="D3757" s="11" t="s">
        <v>27</v>
      </c>
      <c r="E3757" s="13" t="str">
        <f>_xlfn.XLOOKUP(B3757,Sheet1!A:A,Sheet1!B:B)</f>
        <v>DS PERFORMANCE MINI FRAME          SHORT</v>
      </c>
      <c r="F3757" s="13" t="str">
        <f t="shared" si="282"/>
        <v>CROWN  - DS PERFORMANCE MINI FRAME          SHORT</v>
      </c>
      <c r="G3757" s="13"/>
      <c r="H3757" s="91" t="s">
        <v>28</v>
      </c>
      <c r="I3757" s="11" t="s">
        <v>29</v>
      </c>
      <c r="J3757" s="11" t="s">
        <v>29</v>
      </c>
      <c r="K3757" s="11" t="s">
        <v>30</v>
      </c>
      <c r="M3757" s="11" t="s">
        <v>7062</v>
      </c>
      <c r="N3757" s="13">
        <v>3105</v>
      </c>
      <c r="O3757" s="15">
        <f>_xlfn.XLOOKUP(B3757,Sheet1!A:A,Sheet1!E:E)</f>
        <v>1.1399999999999999</v>
      </c>
      <c r="P3757" s="26"/>
      <c r="Q3757" s="15">
        <f t="shared" si="285"/>
        <v>1.1969999999999998</v>
      </c>
      <c r="R3757" s="38">
        <f t="shared" si="284"/>
        <v>1.23291</v>
      </c>
      <c r="S3757" s="26">
        <v>0</v>
      </c>
      <c r="T3757" s="13" t="str">
        <f t="shared" si="283"/>
        <v>Up</v>
      </c>
    </row>
    <row r="3758" spans="1:20" s="14" customFormat="1" hidden="1" x14ac:dyDescent="0.3">
      <c r="A3758" s="11">
        <v>6042126</v>
      </c>
      <c r="B3758" s="11">
        <v>6042126</v>
      </c>
      <c r="C3758" s="11" t="s">
        <v>26</v>
      </c>
      <c r="D3758" s="11" t="s">
        <v>27</v>
      </c>
      <c r="E3758" s="13" t="str">
        <f>_xlfn.XLOOKUP(B3758,Sheet1!A:A,Sheet1!B:B)</f>
        <v>DS PERFORMANCE MINI FRAME          LONG</v>
      </c>
      <c r="F3758" s="13" t="str">
        <f t="shared" si="282"/>
        <v>CROWN  - DS PERFORMANCE MINI FRAME          LONG</v>
      </c>
      <c r="G3758" s="13"/>
      <c r="H3758" s="91" t="s">
        <v>28</v>
      </c>
      <c r="I3758" s="11" t="s">
        <v>29</v>
      </c>
      <c r="J3758" s="11" t="s">
        <v>29</v>
      </c>
      <c r="K3758" s="11" t="s">
        <v>30</v>
      </c>
      <c r="M3758" s="11" t="s">
        <v>7062</v>
      </c>
      <c r="N3758" s="13">
        <v>3105</v>
      </c>
      <c r="O3758" s="15">
        <f>_xlfn.XLOOKUP(B3758,Sheet1!A:A,Sheet1!E:E)</f>
        <v>1.88</v>
      </c>
      <c r="P3758" s="26"/>
      <c r="Q3758" s="15">
        <f t="shared" si="285"/>
        <v>1.974</v>
      </c>
      <c r="R3758" s="38">
        <f t="shared" ref="R3758:R3789" si="286">Q3758*1.03</f>
        <v>2.03322</v>
      </c>
      <c r="S3758" s="26">
        <v>0</v>
      </c>
      <c r="T3758" s="13" t="str">
        <f t="shared" si="283"/>
        <v>Up</v>
      </c>
    </row>
    <row r="3759" spans="1:20" s="14" customFormat="1" hidden="1" x14ac:dyDescent="0.3">
      <c r="A3759" s="11">
        <v>6042193</v>
      </c>
      <c r="B3759" s="11">
        <v>6042193</v>
      </c>
      <c r="C3759" s="11" t="s">
        <v>26</v>
      </c>
      <c r="D3759" s="11" t="s">
        <v>27</v>
      </c>
      <c r="E3759" s="13" t="str">
        <f>_xlfn.XLOOKUP(B3759,Sheet1!A:A,Sheet1!B:B)</f>
        <v>DS AXUS GREY IMMACULATE FRAME      9IN</v>
      </c>
      <c r="F3759" s="13" t="str">
        <f t="shared" si="282"/>
        <v>CROWN  - DS AXUS GREY IMMACULATE FRAME      9IN</v>
      </c>
      <c r="G3759" s="13"/>
      <c r="H3759" s="91" t="s">
        <v>28</v>
      </c>
      <c r="I3759" s="11" t="s">
        <v>29</v>
      </c>
      <c r="J3759" s="11" t="s">
        <v>29</v>
      </c>
      <c r="K3759" s="11" t="s">
        <v>30</v>
      </c>
      <c r="M3759" s="11" t="s">
        <v>7062</v>
      </c>
      <c r="N3759" s="13">
        <v>3105</v>
      </c>
      <c r="O3759" s="15">
        <f>_xlfn.XLOOKUP(B3759,Sheet1!A:A,Sheet1!E:E)</f>
        <v>7.6</v>
      </c>
      <c r="P3759" s="26"/>
      <c r="Q3759" s="15">
        <f t="shared" si="285"/>
        <v>7.9799999999999995</v>
      </c>
      <c r="R3759" s="38">
        <f t="shared" si="286"/>
        <v>8.2194000000000003</v>
      </c>
      <c r="S3759" s="26">
        <v>0</v>
      </c>
      <c r="T3759" s="13" t="str">
        <f t="shared" si="283"/>
        <v>Up</v>
      </c>
    </row>
    <row r="3760" spans="1:20" s="14" customFormat="1" hidden="1" x14ac:dyDescent="0.3">
      <c r="A3760" s="11">
        <v>6042194</v>
      </c>
      <c r="B3760" s="11">
        <v>6042194</v>
      </c>
      <c r="C3760" s="11" t="s">
        <v>26</v>
      </c>
      <c r="D3760" s="11" t="s">
        <v>27</v>
      </c>
      <c r="E3760" s="13" t="str">
        <f>_xlfn.XLOOKUP(B3760,Sheet1!A:A,Sheet1!B:B)</f>
        <v>DS AXUS PRO FINISH ROLL MEDIUM     9IN</v>
      </c>
      <c r="F3760" s="13" t="str">
        <f t="shared" si="282"/>
        <v>CROWN  - DS AXUS PRO FINISH ROLL MEDIUM     9IN</v>
      </c>
      <c r="G3760" s="13"/>
      <c r="H3760" s="91" t="s">
        <v>28</v>
      </c>
      <c r="I3760" s="11" t="s">
        <v>29</v>
      </c>
      <c r="J3760" s="11" t="s">
        <v>29</v>
      </c>
      <c r="K3760" s="11" t="s">
        <v>30</v>
      </c>
      <c r="M3760" s="11" t="s">
        <v>7062</v>
      </c>
      <c r="N3760" s="13">
        <v>3105</v>
      </c>
      <c r="O3760" s="15">
        <f>_xlfn.XLOOKUP(B3760,Sheet1!A:A,Sheet1!E:E)</f>
        <v>6.05</v>
      </c>
      <c r="P3760" s="26"/>
      <c r="Q3760" s="15">
        <f t="shared" si="285"/>
        <v>6.3525</v>
      </c>
      <c r="R3760" s="38">
        <f t="shared" si="286"/>
        <v>6.543075</v>
      </c>
      <c r="S3760" s="26">
        <v>0</v>
      </c>
      <c r="T3760" s="13" t="str">
        <f t="shared" si="283"/>
        <v>Up</v>
      </c>
    </row>
    <row r="3761" spans="1:20" s="14" customFormat="1" hidden="1" x14ac:dyDescent="0.3">
      <c r="A3761" s="11">
        <v>6042195</v>
      </c>
      <c r="B3761" s="11">
        <v>6042195</v>
      </c>
      <c r="C3761" s="11" t="s">
        <v>26</v>
      </c>
      <c r="D3761" s="11" t="s">
        <v>27</v>
      </c>
      <c r="E3761" s="13" t="str">
        <f>_xlfn.XLOOKUP(B3761,Sheet1!A:A,Sheet1!B:B)</f>
        <v>DS AXUS GREY IMMAC ROLL 10PK       4IN</v>
      </c>
      <c r="F3761" s="13" t="str">
        <f t="shared" si="282"/>
        <v>CROWN  - DS AXUS GREY IMMAC ROLL 10PK       4IN</v>
      </c>
      <c r="G3761" s="13"/>
      <c r="H3761" s="91" t="s">
        <v>28</v>
      </c>
      <c r="I3761" s="11" t="s">
        <v>29</v>
      </c>
      <c r="J3761" s="11" t="s">
        <v>29</v>
      </c>
      <c r="K3761" s="11" t="s">
        <v>30</v>
      </c>
      <c r="M3761" s="11" t="s">
        <v>7062</v>
      </c>
      <c r="N3761" s="13">
        <v>3105</v>
      </c>
      <c r="O3761" s="15">
        <f>_xlfn.XLOOKUP(B3761,Sheet1!A:A,Sheet1!E:E)</f>
        <v>8.8800000000000008</v>
      </c>
      <c r="P3761" s="26"/>
      <c r="Q3761" s="15">
        <f t="shared" si="285"/>
        <v>9.3240000000000016</v>
      </c>
      <c r="R3761" s="38">
        <f t="shared" si="286"/>
        <v>9.6037200000000027</v>
      </c>
      <c r="S3761" s="26">
        <v>0</v>
      </c>
      <c r="T3761" s="13" t="str">
        <f t="shared" si="283"/>
        <v>Up</v>
      </c>
    </row>
    <row r="3762" spans="1:20" s="14" customFormat="1" hidden="1" x14ac:dyDescent="0.3">
      <c r="A3762" s="11">
        <v>6042198</v>
      </c>
      <c r="B3762" s="11">
        <v>6042198</v>
      </c>
      <c r="C3762" s="11" t="s">
        <v>26</v>
      </c>
      <c r="D3762" s="11" t="s">
        <v>27</v>
      </c>
      <c r="E3762" s="13" t="str">
        <f>_xlfn.XLOOKUP(B3762,Sheet1!A:A,Sheet1!B:B)</f>
        <v>DS AXUS BLONDE WOOL SLEEVE 10PK    4IN</v>
      </c>
      <c r="F3762" s="13" t="str">
        <f t="shared" si="282"/>
        <v>CROWN  - DS AXUS BLONDE WOOL SLEEVE 10PK    4IN</v>
      </c>
      <c r="G3762" s="13"/>
      <c r="H3762" s="91" t="s">
        <v>28</v>
      </c>
      <c r="I3762" s="11" t="s">
        <v>29</v>
      </c>
      <c r="J3762" s="11" t="s">
        <v>29</v>
      </c>
      <c r="K3762" s="11" t="s">
        <v>30</v>
      </c>
      <c r="M3762" s="11" t="s">
        <v>7062</v>
      </c>
      <c r="N3762" s="13">
        <v>3105</v>
      </c>
      <c r="O3762" s="15">
        <f>_xlfn.XLOOKUP(B3762,Sheet1!A:A,Sheet1!E:E)</f>
        <v>9.75</v>
      </c>
      <c r="P3762" s="26"/>
      <c r="Q3762" s="15">
        <f t="shared" si="285"/>
        <v>10.237500000000001</v>
      </c>
      <c r="R3762" s="38">
        <f t="shared" si="286"/>
        <v>10.544625000000002</v>
      </c>
      <c r="S3762" s="26">
        <v>0</v>
      </c>
      <c r="T3762" s="13" t="str">
        <f t="shared" si="283"/>
        <v>Up</v>
      </c>
    </row>
    <row r="3763" spans="1:20" s="14" customFormat="1" hidden="1" x14ac:dyDescent="0.3">
      <c r="A3763" s="11">
        <v>6042199</v>
      </c>
      <c r="B3763" s="11">
        <v>6042199</v>
      </c>
      <c r="C3763" s="11" t="s">
        <v>26</v>
      </c>
      <c r="D3763" s="11" t="s">
        <v>27</v>
      </c>
      <c r="E3763" s="13" t="str">
        <f>_xlfn.XLOOKUP(B3763,Sheet1!A:A,Sheet1!B:B)</f>
        <v>DS AXUS BLUE PRO-FIN ROLL MED 10PK 4IN</v>
      </c>
      <c r="F3763" s="13" t="str">
        <f t="shared" si="282"/>
        <v>CROWN  - DS AXUS BLUE PRO-FIN ROLL MED 10PK 4IN</v>
      </c>
      <c r="G3763" s="13"/>
      <c r="H3763" s="91" t="s">
        <v>28</v>
      </c>
      <c r="I3763" s="11" t="s">
        <v>29</v>
      </c>
      <c r="J3763" s="11" t="s">
        <v>29</v>
      </c>
      <c r="K3763" s="11" t="s">
        <v>30</v>
      </c>
      <c r="M3763" s="11" t="s">
        <v>7062</v>
      </c>
      <c r="N3763" s="13">
        <v>3105</v>
      </c>
      <c r="O3763" s="15">
        <f>_xlfn.XLOOKUP(B3763,Sheet1!A:A,Sheet1!E:E)</f>
        <v>6.64</v>
      </c>
      <c r="P3763" s="26">
        <f>_xlfn.XLOOKUP(A3763,Sheet2!F:F,Sheet2!H:H)</f>
        <v>0</v>
      </c>
      <c r="Q3763" s="15">
        <f t="shared" si="285"/>
        <v>6.9719999999999995</v>
      </c>
      <c r="R3763" s="38">
        <f t="shared" si="286"/>
        <v>7.1811599999999993</v>
      </c>
      <c r="S3763" s="26">
        <v>0</v>
      </c>
      <c r="T3763" s="13" t="str">
        <f t="shared" si="283"/>
        <v>Up</v>
      </c>
    </row>
    <row r="3764" spans="1:20" s="14" customFormat="1" hidden="1" x14ac:dyDescent="0.3">
      <c r="A3764" s="11">
        <v>6042200</v>
      </c>
      <c r="B3764" s="11">
        <v>6042200</v>
      </c>
      <c r="C3764" s="11" t="s">
        <v>26</v>
      </c>
      <c r="D3764" s="11" t="s">
        <v>27</v>
      </c>
      <c r="E3764" s="13" t="str">
        <f>_xlfn.XLOOKUP(B3764,Sheet1!A:A,Sheet1!B:B)</f>
        <v>DS AXUS BLUE PRO-FIN ROLL MED 2PK  4IN</v>
      </c>
      <c r="F3764" s="13" t="str">
        <f t="shared" si="282"/>
        <v>CROWN  - DS AXUS BLUE PRO-FIN ROLL MED 2PK  4IN</v>
      </c>
      <c r="G3764" s="13"/>
      <c r="H3764" s="91" t="s">
        <v>28</v>
      </c>
      <c r="I3764" s="11" t="s">
        <v>29</v>
      </c>
      <c r="J3764" s="11" t="s">
        <v>29</v>
      </c>
      <c r="K3764" s="11" t="s">
        <v>30</v>
      </c>
      <c r="M3764" s="11" t="s">
        <v>7062</v>
      </c>
      <c r="N3764" s="13">
        <v>3105</v>
      </c>
      <c r="O3764" s="15">
        <f>_xlfn.XLOOKUP(B3764,Sheet1!A:A,Sheet1!E:E)</f>
        <v>3.97</v>
      </c>
      <c r="P3764" s="26"/>
      <c r="Q3764" s="15">
        <f t="shared" si="285"/>
        <v>4.1685000000000008</v>
      </c>
      <c r="R3764" s="38">
        <f t="shared" si="286"/>
        <v>4.2935550000000005</v>
      </c>
      <c r="S3764" s="26">
        <v>0</v>
      </c>
      <c r="T3764" s="13" t="str">
        <f t="shared" si="283"/>
        <v>Up</v>
      </c>
    </row>
    <row r="3765" spans="1:20" s="14" customFormat="1" hidden="1" x14ac:dyDescent="0.3">
      <c r="A3765" s="11">
        <v>6042201</v>
      </c>
      <c r="B3765" s="11">
        <v>6042201</v>
      </c>
      <c r="C3765" s="11" t="s">
        <v>26</v>
      </c>
      <c r="D3765" s="11" t="s">
        <v>27</v>
      </c>
      <c r="E3765" s="13" t="str">
        <f>_xlfn.XLOOKUP(B3765,Sheet1!A:A,Sheet1!B:B)</f>
        <v>DS AXUS WHITE HD FOAM ROLLER 10PK  4IN</v>
      </c>
      <c r="F3765" s="13" t="str">
        <f t="shared" si="282"/>
        <v>CROWN  - DS AXUS WHITE HD FOAM ROLLER 10PK  4IN</v>
      </c>
      <c r="G3765" s="13"/>
      <c r="H3765" s="91" t="s">
        <v>28</v>
      </c>
      <c r="I3765" s="11" t="s">
        <v>29</v>
      </c>
      <c r="J3765" s="11" t="s">
        <v>29</v>
      </c>
      <c r="K3765" s="11" t="s">
        <v>30</v>
      </c>
      <c r="M3765" s="11" t="s">
        <v>7062</v>
      </c>
      <c r="N3765" s="13">
        <v>3105</v>
      </c>
      <c r="O3765" s="15">
        <f>_xlfn.XLOOKUP(B3765,Sheet1!A:A,Sheet1!E:E)</f>
        <v>9.27</v>
      </c>
      <c r="P3765" s="26"/>
      <c r="Q3765" s="15">
        <f t="shared" si="285"/>
        <v>9.7334999999999994</v>
      </c>
      <c r="R3765" s="38">
        <f t="shared" si="286"/>
        <v>10.025504999999999</v>
      </c>
      <c r="S3765" s="26">
        <v>0</v>
      </c>
      <c r="T3765" s="13" t="str">
        <f t="shared" si="283"/>
        <v>Up</v>
      </c>
    </row>
    <row r="3766" spans="1:20" s="14" customFormat="1" hidden="1" x14ac:dyDescent="0.3">
      <c r="A3766" s="11">
        <v>6042202</v>
      </c>
      <c r="B3766" s="11">
        <v>6042202</v>
      </c>
      <c r="C3766" s="11" t="s">
        <v>26</v>
      </c>
      <c r="D3766" s="11" t="s">
        <v>27</v>
      </c>
      <c r="E3766" s="13" t="str">
        <f>_xlfn.XLOOKUP(B3766,Sheet1!A:A,Sheet1!B:B)</f>
        <v>DS AXUS LIME WOOD FINISH ROLL 10PK 4IN</v>
      </c>
      <c r="F3766" s="13" t="str">
        <f t="shared" si="282"/>
        <v>CROWN  - DS AXUS LIME WOOD FINISH ROLL 10PK 4IN</v>
      </c>
      <c r="G3766" s="13"/>
      <c r="H3766" s="91" t="s">
        <v>28</v>
      </c>
      <c r="I3766" s="11" t="s">
        <v>29</v>
      </c>
      <c r="J3766" s="11" t="s">
        <v>29</v>
      </c>
      <c r="K3766" s="11" t="s">
        <v>30</v>
      </c>
      <c r="M3766" s="11" t="s">
        <v>7062</v>
      </c>
      <c r="N3766" s="13">
        <v>3105</v>
      </c>
      <c r="O3766" s="15">
        <f>_xlfn.XLOOKUP(B3766,Sheet1!A:A,Sheet1!E:E)</f>
        <v>16.07</v>
      </c>
      <c r="P3766" s="26"/>
      <c r="Q3766" s="15">
        <f t="shared" si="285"/>
        <v>16.8735</v>
      </c>
      <c r="R3766" s="38">
        <f t="shared" si="286"/>
        <v>17.379705000000001</v>
      </c>
      <c r="S3766" s="26">
        <v>0</v>
      </c>
      <c r="T3766" s="13" t="str">
        <f t="shared" si="283"/>
        <v>Up</v>
      </c>
    </row>
    <row r="3767" spans="1:20" s="14" customFormat="1" hidden="1" x14ac:dyDescent="0.3">
      <c r="A3767" s="11">
        <v>6042205</v>
      </c>
      <c r="B3767" s="11">
        <v>6042205</v>
      </c>
      <c r="C3767" s="11" t="s">
        <v>26</v>
      </c>
      <c r="D3767" s="11" t="s">
        <v>27</v>
      </c>
      <c r="E3767" s="13" t="str">
        <f>_xlfn.XLOOKUP(B3767,Sheet1!A:A,Sheet1!B:B)</f>
        <v>DS AXUS BLUE PRO-FIN MIN ROLL KIT  4IN</v>
      </c>
      <c r="F3767" s="13" t="str">
        <f t="shared" si="282"/>
        <v>CROWN  - DS AXUS BLUE PRO-FIN MIN ROLL KIT  4IN</v>
      </c>
      <c r="G3767" s="13"/>
      <c r="H3767" s="91" t="s">
        <v>28</v>
      </c>
      <c r="I3767" s="11" t="s">
        <v>29</v>
      </c>
      <c r="J3767" s="11" t="s">
        <v>29</v>
      </c>
      <c r="K3767" s="11" t="s">
        <v>30</v>
      </c>
      <c r="M3767" s="11" t="s">
        <v>7062</v>
      </c>
      <c r="N3767" s="13">
        <v>3105</v>
      </c>
      <c r="O3767" s="15">
        <f>_xlfn.XLOOKUP(B3767,Sheet1!A:A,Sheet1!E:E)</f>
        <v>6.29</v>
      </c>
      <c r="P3767" s="26"/>
      <c r="Q3767" s="15">
        <f t="shared" si="285"/>
        <v>6.6045000000000007</v>
      </c>
      <c r="R3767" s="38">
        <f t="shared" si="286"/>
        <v>6.8026350000000013</v>
      </c>
      <c r="S3767" s="26">
        <v>0</v>
      </c>
      <c r="T3767" s="13" t="str">
        <f t="shared" si="283"/>
        <v>Up</v>
      </c>
    </row>
    <row r="3768" spans="1:20" s="14" customFormat="1" hidden="1" x14ac:dyDescent="0.3">
      <c r="A3768" s="11">
        <v>6042206</v>
      </c>
      <c r="B3768" s="11">
        <v>6042206</v>
      </c>
      <c r="C3768" s="11" t="s">
        <v>26</v>
      </c>
      <c r="D3768" s="11" t="s">
        <v>27</v>
      </c>
      <c r="E3768" s="13" t="str">
        <f>_xlfn.XLOOKUP(B3768,Sheet1!A:A,Sheet1!B:B)</f>
        <v>DS AXUS WHITE HD FOAM MIN ROLL KIT 4IN</v>
      </c>
      <c r="F3768" s="13" t="str">
        <f t="shared" si="282"/>
        <v>CROWN  - DS AXUS WHITE HD FOAM MIN ROLL KIT 4IN</v>
      </c>
      <c r="G3768" s="13"/>
      <c r="H3768" s="91" t="s">
        <v>28</v>
      </c>
      <c r="I3768" s="11" t="s">
        <v>29</v>
      </c>
      <c r="J3768" s="11" t="s">
        <v>29</v>
      </c>
      <c r="K3768" s="11" t="s">
        <v>30</v>
      </c>
      <c r="M3768" s="11" t="s">
        <v>7062</v>
      </c>
      <c r="N3768" s="13">
        <v>3105</v>
      </c>
      <c r="O3768" s="15">
        <f>_xlfn.XLOOKUP(B3768,Sheet1!A:A,Sheet1!E:E)</f>
        <v>6.85</v>
      </c>
      <c r="P3768" s="26"/>
      <c r="Q3768" s="15">
        <f t="shared" si="285"/>
        <v>7.1924999999999999</v>
      </c>
      <c r="R3768" s="38">
        <f t="shared" si="286"/>
        <v>7.4082749999999997</v>
      </c>
      <c r="S3768" s="26">
        <v>0</v>
      </c>
      <c r="T3768" s="13" t="str">
        <f t="shared" si="283"/>
        <v>Up</v>
      </c>
    </row>
    <row r="3769" spans="1:20" s="14" customFormat="1" hidden="1" x14ac:dyDescent="0.3">
      <c r="A3769" s="11">
        <v>6042323</v>
      </c>
      <c r="B3769" s="11">
        <v>6042323</v>
      </c>
      <c r="C3769" s="11" t="s">
        <v>26</v>
      </c>
      <c r="D3769" s="11" t="s">
        <v>27</v>
      </c>
      <c r="E3769" s="13" t="str">
        <f>_xlfn.XLOOKUP(B3769,Sheet1!A:A,Sheet1!B:B)</f>
        <v>DS PRODEC D ARM MED PILE POLYESTER 12IN</v>
      </c>
      <c r="F3769" s="13" t="str">
        <f t="shared" si="282"/>
        <v>CROWN  - DS PRODEC D ARM MED PILE POLYESTER 12IN</v>
      </c>
      <c r="G3769" s="13"/>
      <c r="H3769" s="91" t="s">
        <v>28</v>
      </c>
      <c r="I3769" s="11" t="s">
        <v>29</v>
      </c>
      <c r="J3769" s="11" t="s">
        <v>29</v>
      </c>
      <c r="K3769" s="11" t="s">
        <v>30</v>
      </c>
      <c r="M3769" s="11" t="s">
        <v>7062</v>
      </c>
      <c r="N3769" s="13">
        <v>3105</v>
      </c>
      <c r="O3769" s="15">
        <f>_xlfn.XLOOKUP(B3769,Sheet1!A:A,Sheet1!E:E)</f>
        <v>5.51</v>
      </c>
      <c r="P3769" s="26"/>
      <c r="Q3769" s="29">
        <f t="shared" si="285"/>
        <v>5.7854999999999999</v>
      </c>
      <c r="R3769" s="38">
        <f t="shared" si="286"/>
        <v>5.9590649999999998</v>
      </c>
      <c r="S3769" s="26">
        <v>0</v>
      </c>
      <c r="T3769" s="13" t="str">
        <f t="shared" si="283"/>
        <v>Up</v>
      </c>
    </row>
    <row r="3770" spans="1:20" s="14" customFormat="1" hidden="1" x14ac:dyDescent="0.3">
      <c r="A3770" s="11">
        <v>6042325</v>
      </c>
      <c r="B3770" s="11">
        <v>6042325</v>
      </c>
      <c r="C3770" s="11" t="s">
        <v>26</v>
      </c>
      <c r="D3770" s="11" t="s">
        <v>27</v>
      </c>
      <c r="E3770" s="13" t="str">
        <f>_xlfn.XLOOKUP(B3770,Sheet1!A:A,Sheet1!B:B)</f>
        <v>DS RODO BULK LONG PILE ROLLER    1.5X9IN</v>
      </c>
      <c r="F3770" s="13" t="str">
        <f t="shared" si="282"/>
        <v>CROWN  - DS RODO BULK LONG PILE ROLLER    1.5X9IN</v>
      </c>
      <c r="G3770" s="13"/>
      <c r="H3770" s="91" t="s">
        <v>28</v>
      </c>
      <c r="I3770" s="11" t="s">
        <v>29</v>
      </c>
      <c r="J3770" s="11" t="s">
        <v>29</v>
      </c>
      <c r="K3770" s="11" t="s">
        <v>30</v>
      </c>
      <c r="M3770" s="11" t="s">
        <v>7062</v>
      </c>
      <c r="N3770" s="13">
        <v>3105</v>
      </c>
      <c r="O3770" s="15">
        <f>_xlfn.XLOOKUP(B3770,Sheet1!A:A,Sheet1!E:E)</f>
        <v>1.01</v>
      </c>
      <c r="P3770" s="26"/>
      <c r="Q3770" s="15">
        <f t="shared" si="285"/>
        <v>1.0605</v>
      </c>
      <c r="R3770" s="38">
        <f t="shared" si="286"/>
        <v>1.0923149999999999</v>
      </c>
      <c r="S3770" s="26">
        <v>0</v>
      </c>
      <c r="T3770" s="13" t="str">
        <f t="shared" si="283"/>
        <v>Up</v>
      </c>
    </row>
    <row r="3771" spans="1:20" s="14" customFormat="1" hidden="1" x14ac:dyDescent="0.3">
      <c r="A3771" s="11">
        <v>6042327</v>
      </c>
      <c r="B3771" s="11">
        <v>6042327</v>
      </c>
      <c r="C3771" s="11" t="s">
        <v>26</v>
      </c>
      <c r="D3771" s="11" t="s">
        <v>27</v>
      </c>
      <c r="E3771" s="13" t="str">
        <f>_xlfn.XLOOKUP(B3771,Sheet1!A:A,Sheet1!B:B)</f>
        <v>DS PRODEC MINI ROLLER FRAME 10IN   4IN</v>
      </c>
      <c r="F3771" s="13" t="str">
        <f t="shared" si="282"/>
        <v>CROWN  - DS PRODEC MINI ROLLER FRAME 10IN   4IN</v>
      </c>
      <c r="G3771" s="13"/>
      <c r="H3771" s="91" t="s">
        <v>28</v>
      </c>
      <c r="I3771" s="11" t="s">
        <v>29</v>
      </c>
      <c r="J3771" s="11" t="s">
        <v>29</v>
      </c>
      <c r="K3771" s="11" t="s">
        <v>30</v>
      </c>
      <c r="M3771" s="11" t="s">
        <v>7062</v>
      </c>
      <c r="N3771" s="13">
        <v>3105</v>
      </c>
      <c r="O3771" s="15">
        <f>_xlfn.XLOOKUP(B3771,Sheet1!A:A,Sheet1!E:E)</f>
        <v>1.23</v>
      </c>
      <c r="P3771" s="26"/>
      <c r="Q3771" s="15">
        <f t="shared" si="285"/>
        <v>1.2915000000000001</v>
      </c>
      <c r="R3771" s="38">
        <f t="shared" si="286"/>
        <v>1.3302450000000001</v>
      </c>
      <c r="S3771" s="26">
        <v>0</v>
      </c>
      <c r="T3771" s="13" t="str">
        <f t="shared" si="283"/>
        <v>Up</v>
      </c>
    </row>
    <row r="3772" spans="1:20" s="14" customFormat="1" hidden="1" x14ac:dyDescent="0.3">
      <c r="A3772" s="11">
        <v>6042331</v>
      </c>
      <c r="B3772" s="11">
        <v>6042331</v>
      </c>
      <c r="C3772" s="11" t="s">
        <v>26</v>
      </c>
      <c r="D3772" s="11" t="s">
        <v>27</v>
      </c>
      <c r="E3772" s="13" t="str">
        <f>_xlfn.XLOOKUP(B3772,Sheet1!A:A,Sheet1!B:B)</f>
        <v>DS FFJ MINI ROLLER KIT EMULSION + GLOSS</v>
      </c>
      <c r="F3772" s="13" t="str">
        <f t="shared" si="282"/>
        <v>CROWN  - DS FFJ MINI ROLLER KIT EMULSION + GLOSS</v>
      </c>
      <c r="G3772" s="13"/>
      <c r="H3772" s="91" t="s">
        <v>28</v>
      </c>
      <c r="I3772" s="11" t="s">
        <v>29</v>
      </c>
      <c r="J3772" s="11" t="s">
        <v>29</v>
      </c>
      <c r="K3772" s="11" t="s">
        <v>30</v>
      </c>
      <c r="M3772" s="11" t="s">
        <v>7062</v>
      </c>
      <c r="N3772" s="13">
        <v>3105</v>
      </c>
      <c r="O3772" s="15">
        <f>_xlfn.XLOOKUP(B3772,Sheet1!A:A,Sheet1!E:E)</f>
        <v>4.88</v>
      </c>
      <c r="P3772" s="26"/>
      <c r="Q3772" s="15">
        <f t="shared" si="285"/>
        <v>5.1239999999999997</v>
      </c>
      <c r="R3772" s="38">
        <f t="shared" si="286"/>
        <v>5.2777199999999995</v>
      </c>
      <c r="S3772" s="26">
        <v>0</v>
      </c>
      <c r="T3772" s="13" t="str">
        <f t="shared" si="283"/>
        <v>Up</v>
      </c>
    </row>
    <row r="3773" spans="1:20" s="14" customFormat="1" hidden="1" x14ac:dyDescent="0.3">
      <c r="A3773" s="11">
        <v>6042332</v>
      </c>
      <c r="B3773" s="11">
        <v>6042332</v>
      </c>
      <c r="C3773" s="11" t="s">
        <v>26</v>
      </c>
      <c r="D3773" s="11" t="s">
        <v>27</v>
      </c>
      <c r="E3773" s="13" t="str">
        <f>_xlfn.XLOOKUP(B3773,Sheet1!A:A,Sheet1!B:B)</f>
        <v>DS PRODEC TIGER ROLL FRAM+BRSH 8PC 9IN</v>
      </c>
      <c r="F3773" s="13" t="str">
        <f t="shared" si="282"/>
        <v>CROWN  - DS PRODEC TIGER ROLL FRAM+BRSH 8PC 9IN</v>
      </c>
      <c r="G3773" s="13"/>
      <c r="H3773" s="91" t="s">
        <v>28</v>
      </c>
      <c r="I3773" s="11" t="s">
        <v>29</v>
      </c>
      <c r="J3773" s="11" t="s">
        <v>29</v>
      </c>
      <c r="K3773" s="11" t="s">
        <v>30</v>
      </c>
      <c r="M3773" s="11" t="s">
        <v>7062</v>
      </c>
      <c r="N3773" s="13">
        <v>3105</v>
      </c>
      <c r="O3773" s="15">
        <f>_xlfn.XLOOKUP(B3773,Sheet1!A:A,Sheet1!E:E)</f>
        <v>12</v>
      </c>
      <c r="P3773" s="26"/>
      <c r="Q3773" s="15">
        <f t="shared" si="285"/>
        <v>12.600000000000001</v>
      </c>
      <c r="R3773" s="38">
        <f t="shared" si="286"/>
        <v>12.978000000000002</v>
      </c>
      <c r="S3773" s="26">
        <v>0</v>
      </c>
      <c r="T3773" s="13" t="str">
        <f t="shared" si="283"/>
        <v>Up</v>
      </c>
    </row>
    <row r="3774" spans="1:20" s="14" customFormat="1" hidden="1" x14ac:dyDescent="0.3">
      <c r="A3774" s="11">
        <v>6042335</v>
      </c>
      <c r="B3774" s="11">
        <v>6042335</v>
      </c>
      <c r="C3774" s="11" t="s">
        <v>26</v>
      </c>
      <c r="D3774" s="11" t="s">
        <v>27</v>
      </c>
      <c r="E3774" s="13" t="str">
        <f>_xlfn.XLOOKUP(B3774,Sheet1!A:A,Sheet1!B:B)</f>
        <v>DS PRODEC MED PILE SHEEPSKIN  11MM 9IN</v>
      </c>
      <c r="F3774" s="13" t="str">
        <f t="shared" ref="F3774:F3837" si="287">D3774&amp;" - "&amp;E3774</f>
        <v>CROWN  - DS PRODEC MED PILE SHEEPSKIN  11MM 9IN</v>
      </c>
      <c r="G3774" s="13"/>
      <c r="H3774" s="91" t="s">
        <v>28</v>
      </c>
      <c r="I3774" s="11" t="s">
        <v>29</v>
      </c>
      <c r="J3774" s="11" t="s">
        <v>29</v>
      </c>
      <c r="K3774" s="11" t="s">
        <v>30</v>
      </c>
      <c r="M3774" s="11" t="s">
        <v>7062</v>
      </c>
      <c r="N3774" s="13">
        <v>3105</v>
      </c>
      <c r="O3774" s="15">
        <f>_xlfn.XLOOKUP(B3774,Sheet1!A:A,Sheet1!E:E)</f>
        <v>22.89</v>
      </c>
      <c r="P3774" s="26"/>
      <c r="Q3774" s="15">
        <f t="shared" si="285"/>
        <v>24.034500000000001</v>
      </c>
      <c r="R3774" s="38">
        <f t="shared" si="286"/>
        <v>24.755535000000002</v>
      </c>
      <c r="S3774" s="26">
        <v>0</v>
      </c>
      <c r="T3774" s="13" t="str">
        <f t="shared" si="283"/>
        <v>Up</v>
      </c>
    </row>
    <row r="3775" spans="1:20" s="14" customFormat="1" hidden="1" x14ac:dyDescent="0.3">
      <c r="A3775" s="11">
        <v>6042336</v>
      </c>
      <c r="B3775" s="11">
        <v>6042336</v>
      </c>
      <c r="C3775" s="11" t="s">
        <v>26</v>
      </c>
      <c r="D3775" s="11" t="s">
        <v>27</v>
      </c>
      <c r="E3775" s="13" t="str">
        <f>_xlfn.XLOOKUP(B3775,Sheet1!A:A,Sheet1!B:B)</f>
        <v>DS PRODEC MICROFIB ROLL MEDIUM     9IN</v>
      </c>
      <c r="F3775" s="13" t="str">
        <f t="shared" si="287"/>
        <v>CROWN  - DS PRODEC MICROFIB ROLL MEDIUM     9IN</v>
      </c>
      <c r="G3775" s="13"/>
      <c r="H3775" s="91" t="s">
        <v>28</v>
      </c>
      <c r="I3775" s="11" t="s">
        <v>29</v>
      </c>
      <c r="J3775" s="11" t="s">
        <v>29</v>
      </c>
      <c r="K3775" s="11" t="s">
        <v>30</v>
      </c>
      <c r="M3775" s="11" t="s">
        <v>7062</v>
      </c>
      <c r="N3775" s="13">
        <v>3105</v>
      </c>
      <c r="O3775" s="15">
        <f>_xlfn.XLOOKUP(B3775,Sheet1!A:A,Sheet1!E:E)</f>
        <v>4.33</v>
      </c>
      <c r="P3775" s="26"/>
      <c r="Q3775" s="15">
        <f t="shared" si="285"/>
        <v>4.5465</v>
      </c>
      <c r="R3775" s="38">
        <f t="shared" si="286"/>
        <v>4.6828950000000003</v>
      </c>
      <c r="S3775" s="26">
        <v>0</v>
      </c>
      <c r="T3775" s="13" t="str">
        <f t="shared" si="283"/>
        <v>Up</v>
      </c>
    </row>
    <row r="3776" spans="1:20" s="14" customFormat="1" hidden="1" x14ac:dyDescent="0.3">
      <c r="A3776" s="11">
        <v>6042098</v>
      </c>
      <c r="B3776" s="11">
        <v>6042098</v>
      </c>
      <c r="C3776" s="11" t="s">
        <v>26</v>
      </c>
      <c r="D3776" s="11" t="s">
        <v>27</v>
      </c>
      <c r="E3776" s="13" t="str">
        <f>_xlfn.XLOOKUP(B3776,Sheet1!A:A,Sheet1!B:B)</f>
        <v>DS PRESTIGE ROLLER SLV   SHORT 2PK 4IN</v>
      </c>
      <c r="F3776" s="13" t="str">
        <f t="shared" si="287"/>
        <v>CROWN  - DS PRESTIGE ROLLER SLV   SHORT 2PK 4IN</v>
      </c>
      <c r="G3776" s="13"/>
      <c r="H3776" s="91" t="s">
        <v>28</v>
      </c>
      <c r="I3776" s="11" t="s">
        <v>29</v>
      </c>
      <c r="J3776" s="11" t="s">
        <v>29</v>
      </c>
      <c r="K3776" s="11" t="s">
        <v>30</v>
      </c>
      <c r="M3776" s="11" t="s">
        <v>7062</v>
      </c>
      <c r="N3776" s="13">
        <v>3105</v>
      </c>
      <c r="O3776" s="15">
        <f>_xlfn.XLOOKUP(B3776,Sheet1!A:A,Sheet1!E:E)</f>
        <v>1.67</v>
      </c>
      <c r="P3776" s="26"/>
      <c r="Q3776" s="29">
        <f t="shared" si="285"/>
        <v>1.7535000000000001</v>
      </c>
      <c r="R3776" s="38">
        <f t="shared" si="286"/>
        <v>1.8061050000000001</v>
      </c>
      <c r="S3776" s="26">
        <v>0</v>
      </c>
      <c r="T3776" s="13" t="str">
        <f t="shared" si="283"/>
        <v>Up</v>
      </c>
    </row>
    <row r="3777" spans="1:20" s="14" customFormat="1" hidden="1" x14ac:dyDescent="0.3">
      <c r="A3777" s="11">
        <v>6042101</v>
      </c>
      <c r="B3777" s="11">
        <v>6042101</v>
      </c>
      <c r="C3777" s="11" t="s">
        <v>26</v>
      </c>
      <c r="D3777" s="11" t="s">
        <v>27</v>
      </c>
      <c r="E3777" s="13" t="str">
        <f>_xlfn.XLOOKUP(B3777,Sheet1!A:A,Sheet1!B:B)</f>
        <v>DS PRESTIGE ROLLER SLV   SHORT     9IN</v>
      </c>
      <c r="F3777" s="13" t="str">
        <f t="shared" si="287"/>
        <v>CROWN  - DS PRESTIGE ROLLER SLV   SHORT     9IN</v>
      </c>
      <c r="G3777" s="13"/>
      <c r="H3777" s="91" t="s">
        <v>28</v>
      </c>
      <c r="I3777" s="11" t="s">
        <v>29</v>
      </c>
      <c r="J3777" s="11" t="s">
        <v>29</v>
      </c>
      <c r="K3777" s="11" t="s">
        <v>30</v>
      </c>
      <c r="M3777" s="11" t="s">
        <v>7062</v>
      </c>
      <c r="N3777" s="13">
        <v>3105</v>
      </c>
      <c r="O3777" s="15">
        <f>_xlfn.XLOOKUP(B3777,Sheet1!A:A,Sheet1!E:E)</f>
        <v>5.89</v>
      </c>
      <c r="P3777" s="26"/>
      <c r="Q3777" s="29">
        <f t="shared" si="285"/>
        <v>6.1844999999999999</v>
      </c>
      <c r="R3777" s="38">
        <f t="shared" si="286"/>
        <v>6.3700349999999997</v>
      </c>
      <c r="S3777" s="26">
        <v>0</v>
      </c>
      <c r="T3777" s="13" t="str">
        <f t="shared" si="283"/>
        <v>Up</v>
      </c>
    </row>
    <row r="3778" spans="1:20" s="14" customFormat="1" hidden="1" x14ac:dyDescent="0.3">
      <c r="A3778" s="11">
        <v>6042102</v>
      </c>
      <c r="B3778" s="11">
        <v>6042102</v>
      </c>
      <c r="C3778" s="11" t="s">
        <v>26</v>
      </c>
      <c r="D3778" s="11" t="s">
        <v>27</v>
      </c>
      <c r="E3778" s="13" t="str">
        <f>_xlfn.XLOOKUP(B3778,Sheet1!A:A,Sheet1!B:B)</f>
        <v>DS PRESTIGE ROLLER SLV  MEDIUM     9IN</v>
      </c>
      <c r="F3778" s="13" t="str">
        <f t="shared" si="287"/>
        <v>CROWN  - DS PRESTIGE ROLLER SLV  MEDIUM     9IN</v>
      </c>
      <c r="G3778" s="13"/>
      <c r="H3778" s="91" t="s">
        <v>28</v>
      </c>
      <c r="I3778" s="11" t="s">
        <v>29</v>
      </c>
      <c r="J3778" s="11" t="s">
        <v>29</v>
      </c>
      <c r="K3778" s="11" t="s">
        <v>30</v>
      </c>
      <c r="M3778" s="11" t="s">
        <v>7062</v>
      </c>
      <c r="N3778" s="13">
        <v>3105</v>
      </c>
      <c r="O3778" s="15">
        <f>_xlfn.XLOOKUP(B3778,Sheet1!A:A,Sheet1!E:E)</f>
        <v>6.5</v>
      </c>
      <c r="P3778" s="26"/>
      <c r="Q3778" s="29">
        <f t="shared" si="285"/>
        <v>6.8250000000000002</v>
      </c>
      <c r="R3778" s="38">
        <f t="shared" si="286"/>
        <v>7.0297499999999999</v>
      </c>
      <c r="S3778" s="26">
        <v>0</v>
      </c>
      <c r="T3778" s="13" t="str">
        <f t="shared" ref="T3778:T3841" si="288">IF(Q3778&gt;=R3778,"No Change","Up")</f>
        <v>Up</v>
      </c>
    </row>
    <row r="3779" spans="1:20" s="14" customFormat="1" hidden="1" x14ac:dyDescent="0.3">
      <c r="A3779" s="11">
        <v>6042104</v>
      </c>
      <c r="B3779" s="11">
        <v>6042104</v>
      </c>
      <c r="C3779" s="11" t="s">
        <v>26</v>
      </c>
      <c r="D3779" s="11" t="s">
        <v>27</v>
      </c>
      <c r="E3779" s="13" t="str">
        <f>_xlfn.XLOOKUP(B3779,Sheet1!A:A,Sheet1!B:B)</f>
        <v>DS PRESTIGE ROLLER SLV   MEDIUM    12IN</v>
      </c>
      <c r="F3779" s="13" t="str">
        <f t="shared" si="287"/>
        <v>CROWN  - DS PRESTIGE ROLLER SLV   MEDIUM    12IN</v>
      </c>
      <c r="G3779" s="13"/>
      <c r="H3779" s="91" t="s">
        <v>28</v>
      </c>
      <c r="I3779" s="11" t="s">
        <v>29</v>
      </c>
      <c r="J3779" s="11" t="s">
        <v>29</v>
      </c>
      <c r="K3779" s="11" t="s">
        <v>30</v>
      </c>
      <c r="M3779" s="11" t="s">
        <v>7062</v>
      </c>
      <c r="N3779" s="13">
        <v>3105</v>
      </c>
      <c r="O3779" s="15">
        <f>_xlfn.XLOOKUP(B3779,Sheet1!A:A,Sheet1!E:E)</f>
        <v>8.86</v>
      </c>
      <c r="P3779" s="26">
        <f>_xlfn.XLOOKUP(A3779,Sheet2!F:F,Sheet2!H:H)</f>
        <v>0</v>
      </c>
      <c r="Q3779" s="29">
        <f t="shared" si="285"/>
        <v>9.302999999999999</v>
      </c>
      <c r="R3779" s="38">
        <f t="shared" si="286"/>
        <v>9.5820899999999991</v>
      </c>
      <c r="S3779" s="26">
        <v>0</v>
      </c>
      <c r="T3779" s="13" t="str">
        <f t="shared" si="288"/>
        <v>Up</v>
      </c>
    </row>
    <row r="3780" spans="1:20" s="14" customFormat="1" hidden="1" x14ac:dyDescent="0.3">
      <c r="A3780" s="11">
        <v>6042105</v>
      </c>
      <c r="B3780" s="11">
        <v>6042105</v>
      </c>
      <c r="C3780" s="11" t="s">
        <v>26</v>
      </c>
      <c r="D3780" s="11" t="s">
        <v>27</v>
      </c>
      <c r="E3780" s="13" t="str">
        <f>_xlfn.XLOOKUP(B3780,Sheet1!A:A,Sheet1!B:B)</f>
        <v>DS PRESTIGE ROLLER SLV   LONG      12IN</v>
      </c>
      <c r="F3780" s="13" t="str">
        <f t="shared" si="287"/>
        <v>CROWN  - DS PRESTIGE ROLLER SLV   LONG      12IN</v>
      </c>
      <c r="G3780" s="13"/>
      <c r="H3780" s="91" t="s">
        <v>28</v>
      </c>
      <c r="I3780" s="11" t="s">
        <v>29</v>
      </c>
      <c r="J3780" s="11" t="s">
        <v>29</v>
      </c>
      <c r="K3780" s="11" t="s">
        <v>30</v>
      </c>
      <c r="M3780" s="11" t="s">
        <v>7062</v>
      </c>
      <c r="N3780" s="13">
        <v>3105</v>
      </c>
      <c r="O3780" s="15">
        <f>_xlfn.XLOOKUP(B3780,Sheet1!A:A,Sheet1!E:E)</f>
        <v>10.06</v>
      </c>
      <c r="P3780" s="26"/>
      <c r="Q3780" s="29">
        <f t="shared" si="285"/>
        <v>10.563000000000001</v>
      </c>
      <c r="R3780" s="38">
        <f t="shared" si="286"/>
        <v>10.879890000000001</v>
      </c>
      <c r="S3780" s="26">
        <v>0</v>
      </c>
      <c r="T3780" s="13" t="str">
        <f t="shared" si="288"/>
        <v>Up</v>
      </c>
    </row>
    <row r="3781" spans="1:20" s="14" customFormat="1" hidden="1" x14ac:dyDescent="0.3">
      <c r="A3781" s="11">
        <v>6042106</v>
      </c>
      <c r="B3781" s="11">
        <v>6042106</v>
      </c>
      <c r="C3781" s="11" t="s">
        <v>26</v>
      </c>
      <c r="D3781" s="11" t="s">
        <v>27</v>
      </c>
      <c r="E3781" s="13" t="str">
        <f>_xlfn.XLOOKUP(B3781,Sheet1!A:A,Sheet1!B:B)</f>
        <v>DS PRESTIGE ROLLER KIT 1XS,M,L,F,T 5PC</v>
      </c>
      <c r="F3781" s="13" t="str">
        <f t="shared" si="287"/>
        <v>CROWN  - DS PRESTIGE ROLLER KIT 1XS,M,L,F,T 5PC</v>
      </c>
      <c r="G3781" s="13"/>
      <c r="H3781" s="91" t="s">
        <v>28</v>
      </c>
      <c r="I3781" s="11" t="s">
        <v>29</v>
      </c>
      <c r="J3781" s="11" t="s">
        <v>29</v>
      </c>
      <c r="K3781" s="11" t="s">
        <v>30</v>
      </c>
      <c r="M3781" s="11" t="s">
        <v>7062</v>
      </c>
      <c r="N3781" s="13">
        <v>3105</v>
      </c>
      <c r="O3781" s="15">
        <f>_xlfn.XLOOKUP(B3781,Sheet1!A:A,Sheet1!E:E)</f>
        <v>8</v>
      </c>
      <c r="P3781" s="26"/>
      <c r="Q3781" s="29">
        <f t="shared" si="285"/>
        <v>8.4</v>
      </c>
      <c r="R3781" s="38">
        <f t="shared" si="286"/>
        <v>8.652000000000001</v>
      </c>
      <c r="S3781" s="26">
        <v>0</v>
      </c>
      <c r="T3781" s="13" t="str">
        <f t="shared" si="288"/>
        <v>Up</v>
      </c>
    </row>
    <row r="3782" spans="1:20" s="14" customFormat="1" hidden="1" x14ac:dyDescent="0.3">
      <c r="A3782" s="11">
        <v>6042107</v>
      </c>
      <c r="B3782" s="11">
        <v>6042107</v>
      </c>
      <c r="C3782" s="11" t="s">
        <v>26</v>
      </c>
      <c r="D3782" s="11" t="s">
        <v>27</v>
      </c>
      <c r="E3782" s="13" t="str">
        <f>_xlfn.XLOOKUP(B3782,Sheet1!A:A,Sheet1!B:B)</f>
        <v>DS PRESTIGE ROLLER SET 5XM,1XL,F   7PC</v>
      </c>
      <c r="F3782" s="13" t="str">
        <f t="shared" si="287"/>
        <v>CROWN  - DS PRESTIGE ROLLER SET 5XM,1XL,F   7PC</v>
      </c>
      <c r="G3782" s="13"/>
      <c r="H3782" s="91" t="s">
        <v>28</v>
      </c>
      <c r="I3782" s="11" t="s">
        <v>29</v>
      </c>
      <c r="J3782" s="11" t="s">
        <v>29</v>
      </c>
      <c r="K3782" s="11" t="s">
        <v>30</v>
      </c>
      <c r="M3782" s="11" t="s">
        <v>7062</v>
      </c>
      <c r="N3782" s="13">
        <v>3105</v>
      </c>
      <c r="O3782" s="15">
        <f>_xlfn.XLOOKUP(B3782,Sheet1!A:A,Sheet1!E:E)</f>
        <v>14.28</v>
      </c>
      <c r="P3782" s="26">
        <f>_xlfn.XLOOKUP(A3782,Sheet2!F:F,Sheet2!H:H)</f>
        <v>0</v>
      </c>
      <c r="Q3782" s="29">
        <f t="shared" si="285"/>
        <v>14.994</v>
      </c>
      <c r="R3782" s="38">
        <f t="shared" si="286"/>
        <v>15.443820000000001</v>
      </c>
      <c r="S3782" s="26">
        <v>0</v>
      </c>
      <c r="T3782" s="13" t="str">
        <f t="shared" si="288"/>
        <v>Up</v>
      </c>
    </row>
    <row r="3783" spans="1:20" s="14" customFormat="1" hidden="1" x14ac:dyDescent="0.3">
      <c r="A3783" s="11">
        <v>6042115</v>
      </c>
      <c r="B3783" s="11">
        <v>6042115</v>
      </c>
      <c r="C3783" s="11" t="s">
        <v>26</v>
      </c>
      <c r="D3783" s="11" t="s">
        <v>27</v>
      </c>
      <c r="E3783" s="13" t="str">
        <f>_xlfn.XLOOKUP(B3783,Sheet1!A:A,Sheet1!B:B)</f>
        <v>DS PERFORMANCE ROLLER   SHORT      9IN</v>
      </c>
      <c r="F3783" s="13" t="str">
        <f t="shared" si="287"/>
        <v>CROWN  - DS PERFORMANCE ROLLER   SHORT      9IN</v>
      </c>
      <c r="G3783" s="13"/>
      <c r="H3783" s="91" t="s">
        <v>28</v>
      </c>
      <c r="I3783" s="11" t="s">
        <v>29</v>
      </c>
      <c r="J3783" s="11" t="s">
        <v>29</v>
      </c>
      <c r="K3783" s="11" t="s">
        <v>30</v>
      </c>
      <c r="M3783" s="11" t="s">
        <v>7062</v>
      </c>
      <c r="N3783" s="13">
        <v>3105</v>
      </c>
      <c r="O3783" s="15">
        <f>_xlfn.XLOOKUP(B3783,Sheet1!A:A,Sheet1!E:E)</f>
        <v>2.44</v>
      </c>
      <c r="P3783" s="26"/>
      <c r="Q3783" s="15">
        <f t="shared" si="285"/>
        <v>2.5619999999999998</v>
      </c>
      <c r="R3783" s="38">
        <f t="shared" si="286"/>
        <v>2.6388599999999998</v>
      </c>
      <c r="S3783" s="26">
        <v>0</v>
      </c>
      <c r="T3783" s="13" t="str">
        <f t="shared" si="288"/>
        <v>Up</v>
      </c>
    </row>
    <row r="3784" spans="1:20" s="14" customFormat="1" hidden="1" x14ac:dyDescent="0.3">
      <c r="A3784" s="11">
        <v>6042117</v>
      </c>
      <c r="B3784" s="11">
        <v>6042117</v>
      </c>
      <c r="C3784" s="11" t="s">
        <v>26</v>
      </c>
      <c r="D3784" s="11" t="s">
        <v>27</v>
      </c>
      <c r="E3784" s="13" t="str">
        <f>_xlfn.XLOOKUP(B3784,Sheet1!A:A,Sheet1!B:B)</f>
        <v>DS PERFORMANCE ROLLER   LONG       9IN</v>
      </c>
      <c r="F3784" s="13" t="str">
        <f t="shared" si="287"/>
        <v>CROWN  - DS PERFORMANCE ROLLER   LONG       9IN</v>
      </c>
      <c r="G3784" s="13"/>
      <c r="H3784" s="91" t="s">
        <v>28</v>
      </c>
      <c r="I3784" s="11" t="s">
        <v>29</v>
      </c>
      <c r="J3784" s="11" t="s">
        <v>29</v>
      </c>
      <c r="K3784" s="11" t="s">
        <v>30</v>
      </c>
      <c r="M3784" s="11" t="s">
        <v>7062</v>
      </c>
      <c r="N3784" s="13">
        <v>3105</v>
      </c>
      <c r="O3784" s="15">
        <f>_xlfn.XLOOKUP(B3784,Sheet1!A:A,Sheet1!E:E)</f>
        <v>2.75</v>
      </c>
      <c r="P3784" s="26"/>
      <c r="Q3784" s="15">
        <f t="shared" si="285"/>
        <v>2.8875000000000002</v>
      </c>
      <c r="R3784" s="38">
        <f t="shared" si="286"/>
        <v>2.9741250000000004</v>
      </c>
      <c r="S3784" s="26">
        <v>0</v>
      </c>
      <c r="T3784" s="13" t="str">
        <f t="shared" si="288"/>
        <v>Up</v>
      </c>
    </row>
    <row r="3785" spans="1:20" s="14" customFormat="1" hidden="1" x14ac:dyDescent="0.3">
      <c r="A3785" s="11">
        <v>6042119</v>
      </c>
      <c r="B3785" s="11">
        <v>6042119</v>
      </c>
      <c r="C3785" s="11" t="s">
        <v>26</v>
      </c>
      <c r="D3785" s="11" t="s">
        <v>27</v>
      </c>
      <c r="E3785" s="13" t="str">
        <f>_xlfn.XLOOKUP(B3785,Sheet1!A:A,Sheet1!B:B)</f>
        <v>DS PERFORMANCE ROLLER   MEDIUM     12IN</v>
      </c>
      <c r="F3785" s="13" t="str">
        <f t="shared" si="287"/>
        <v>CROWN  - DS PERFORMANCE ROLLER   MEDIUM     12IN</v>
      </c>
      <c r="G3785" s="13"/>
      <c r="H3785" s="91" t="s">
        <v>28</v>
      </c>
      <c r="I3785" s="11" t="s">
        <v>29</v>
      </c>
      <c r="J3785" s="11" t="s">
        <v>29</v>
      </c>
      <c r="K3785" s="11" t="s">
        <v>30</v>
      </c>
      <c r="M3785" s="11" t="s">
        <v>7062</v>
      </c>
      <c r="N3785" s="13">
        <v>3105</v>
      </c>
      <c r="O3785" s="15">
        <f>_xlfn.XLOOKUP(B3785,Sheet1!A:A,Sheet1!E:E)</f>
        <v>3.86</v>
      </c>
      <c r="P3785" s="26"/>
      <c r="Q3785" s="15">
        <f t="shared" si="285"/>
        <v>4.0529999999999999</v>
      </c>
      <c r="R3785" s="38">
        <f t="shared" si="286"/>
        <v>4.1745900000000002</v>
      </c>
      <c r="S3785" s="26">
        <v>0</v>
      </c>
      <c r="T3785" s="13" t="str">
        <f t="shared" si="288"/>
        <v>Up</v>
      </c>
    </row>
    <row r="3786" spans="1:20" s="14" customFormat="1" hidden="1" x14ac:dyDescent="0.3">
      <c r="A3786" s="11">
        <v>6042120</v>
      </c>
      <c r="B3786" s="11">
        <v>6042120</v>
      </c>
      <c r="C3786" s="11" t="s">
        <v>26</v>
      </c>
      <c r="D3786" s="11" t="s">
        <v>27</v>
      </c>
      <c r="E3786" s="13" t="str">
        <f>_xlfn.XLOOKUP(B3786,Sheet1!A:A,Sheet1!B:B)</f>
        <v>DS PERFORMANCE ROLLER   LONG       12IN</v>
      </c>
      <c r="F3786" s="13" t="str">
        <f t="shared" si="287"/>
        <v>CROWN  - DS PERFORMANCE ROLLER   LONG       12IN</v>
      </c>
      <c r="G3786" s="13"/>
      <c r="H3786" s="91" t="s">
        <v>28</v>
      </c>
      <c r="I3786" s="11" t="s">
        <v>29</v>
      </c>
      <c r="J3786" s="11" t="s">
        <v>29</v>
      </c>
      <c r="K3786" s="11" t="s">
        <v>30</v>
      </c>
      <c r="M3786" s="11" t="s">
        <v>7062</v>
      </c>
      <c r="N3786" s="13">
        <v>3105</v>
      </c>
      <c r="O3786" s="15">
        <f>_xlfn.XLOOKUP(B3786,Sheet1!A:A,Sheet1!E:E)</f>
        <v>4.5999999999999996</v>
      </c>
      <c r="P3786" s="26"/>
      <c r="Q3786" s="15">
        <f t="shared" si="285"/>
        <v>4.83</v>
      </c>
      <c r="R3786" s="38">
        <f t="shared" si="286"/>
        <v>4.9748999999999999</v>
      </c>
      <c r="S3786" s="26">
        <v>0</v>
      </c>
      <c r="T3786" s="13" t="str">
        <f t="shared" si="288"/>
        <v>Up</v>
      </c>
    </row>
    <row r="3787" spans="1:20" s="14" customFormat="1" hidden="1" x14ac:dyDescent="0.3">
      <c r="A3787" s="11">
        <v>6042122</v>
      </c>
      <c r="B3787" s="11">
        <v>6042122</v>
      </c>
      <c r="C3787" s="11" t="s">
        <v>26</v>
      </c>
      <c r="D3787" s="11" t="s">
        <v>27</v>
      </c>
      <c r="E3787" s="13" t="str">
        <f>_xlfn.XLOOKUP(B3787,Sheet1!A:A,Sheet1!B:B)</f>
        <v>DS PERFORMANCE ROLLER KIT          5PC</v>
      </c>
      <c r="F3787" s="13" t="str">
        <f t="shared" si="287"/>
        <v>CROWN  - DS PERFORMANCE ROLLER KIT          5PC</v>
      </c>
      <c r="G3787" s="13"/>
      <c r="H3787" s="91" t="s">
        <v>28</v>
      </c>
      <c r="I3787" s="11" t="s">
        <v>29</v>
      </c>
      <c r="J3787" s="11" t="s">
        <v>29</v>
      </c>
      <c r="K3787" s="11" t="s">
        <v>30</v>
      </c>
      <c r="M3787" s="11" t="s">
        <v>7062</v>
      </c>
      <c r="N3787" s="13">
        <v>3105</v>
      </c>
      <c r="O3787" s="15">
        <f>_xlfn.XLOOKUP(B3787,Sheet1!A:A,Sheet1!E:E)</f>
        <v>14.78</v>
      </c>
      <c r="P3787" s="26"/>
      <c r="Q3787" s="15">
        <f t="shared" si="285"/>
        <v>15.519</v>
      </c>
      <c r="R3787" s="38">
        <f t="shared" si="286"/>
        <v>15.98457</v>
      </c>
      <c r="S3787" s="26">
        <v>0</v>
      </c>
      <c r="T3787" s="13" t="str">
        <f t="shared" si="288"/>
        <v>Up</v>
      </c>
    </row>
    <row r="3788" spans="1:20" s="14" customFormat="1" hidden="1" x14ac:dyDescent="0.3">
      <c r="A3788" s="11">
        <v>6060576</v>
      </c>
      <c r="B3788" s="11">
        <v>6060576</v>
      </c>
      <c r="C3788" s="11" t="s">
        <v>26</v>
      </c>
      <c r="D3788" s="11" t="s">
        <v>27</v>
      </c>
      <c r="E3788" s="13" t="str">
        <f>_xlfn.XLOOKUP(B3788,Sheet1!A:A,Sheet1!B:B)</f>
        <v>DS ROTA PRO SILVER STRIPE REFILL   9IN</v>
      </c>
      <c r="F3788" s="13" t="str">
        <f t="shared" si="287"/>
        <v>CROWN  - DS ROTA PRO SILVER STRIPE REFILL   9IN</v>
      </c>
      <c r="G3788" s="13"/>
      <c r="H3788" s="91" t="s">
        <v>28</v>
      </c>
      <c r="I3788" s="11" t="s">
        <v>29</v>
      </c>
      <c r="J3788" s="11" t="s">
        <v>29</v>
      </c>
      <c r="K3788" s="11" t="s">
        <v>30</v>
      </c>
      <c r="M3788" s="11" t="s">
        <v>7062</v>
      </c>
      <c r="N3788" s="13">
        <v>3105</v>
      </c>
      <c r="O3788" s="15">
        <f>_xlfn.XLOOKUP(B3788,Sheet1!A:A,Sheet1!E:E)</f>
        <v>4.4400000000000004</v>
      </c>
      <c r="P3788" s="26"/>
      <c r="Q3788" s="29">
        <f t="shared" si="285"/>
        <v>4.6620000000000008</v>
      </c>
      <c r="R3788" s="38">
        <f t="shared" si="286"/>
        <v>4.8018600000000013</v>
      </c>
      <c r="S3788" s="26">
        <v>0</v>
      </c>
      <c r="T3788" s="13" t="str">
        <f t="shared" si="288"/>
        <v>Up</v>
      </c>
    </row>
    <row r="3789" spans="1:20" s="14" customFormat="1" hidden="1" x14ac:dyDescent="0.3">
      <c r="A3789" s="11">
        <v>6060577</v>
      </c>
      <c r="B3789" s="11">
        <v>6060577</v>
      </c>
      <c r="C3789" s="11" t="s">
        <v>26</v>
      </c>
      <c r="D3789" s="11" t="s">
        <v>27</v>
      </c>
      <c r="E3789" s="13" t="str">
        <f>_xlfn.XLOOKUP(B3789,Sheet1!A:A,Sheet1!B:B)</f>
        <v>DS KANA ALL PURPOSE BRUSH          2IN</v>
      </c>
      <c r="F3789" s="13" t="str">
        <f t="shared" si="287"/>
        <v>CROWN  - DS KANA ALL PURPOSE BRUSH          2IN</v>
      </c>
      <c r="G3789" s="13"/>
      <c r="H3789" s="91" t="s">
        <v>28</v>
      </c>
      <c r="I3789" s="11" t="s">
        <v>29</v>
      </c>
      <c r="J3789" s="11" t="s">
        <v>29</v>
      </c>
      <c r="K3789" s="11" t="s">
        <v>30</v>
      </c>
      <c r="M3789" s="11" t="s">
        <v>7062</v>
      </c>
      <c r="N3789" s="13">
        <v>3105</v>
      </c>
      <c r="O3789" s="15">
        <f>_xlfn.XLOOKUP(B3789,Sheet1!A:A,Sheet1!E:E)</f>
        <v>2.95</v>
      </c>
      <c r="P3789" s="26"/>
      <c r="Q3789" s="15">
        <f t="shared" si="285"/>
        <v>3.0975000000000001</v>
      </c>
      <c r="R3789" s="38">
        <f t="shared" si="286"/>
        <v>3.1904250000000003</v>
      </c>
      <c r="S3789" s="26">
        <v>0</v>
      </c>
      <c r="T3789" s="13" t="str">
        <f t="shared" si="288"/>
        <v>Up</v>
      </c>
    </row>
    <row r="3790" spans="1:20" s="14" customFormat="1" hidden="1" x14ac:dyDescent="0.3">
      <c r="A3790" s="11">
        <v>6060913</v>
      </c>
      <c r="B3790" s="11">
        <v>6060913</v>
      </c>
      <c r="C3790" s="11" t="s">
        <v>26</v>
      </c>
      <c r="D3790" s="11" t="s">
        <v>27</v>
      </c>
      <c r="E3790" s="13" t="str">
        <f>_xlfn.XLOOKUP(B3790,Sheet1!A:A,Sheet1!B:B)</f>
        <v>DS ROTA VELOUR REFILL       1.75 X 9IN</v>
      </c>
      <c r="F3790" s="13" t="str">
        <f t="shared" si="287"/>
        <v>CROWN  - DS ROTA VELOUR REFILL       1.75 X 9IN</v>
      </c>
      <c r="G3790" s="13"/>
      <c r="H3790" s="91" t="s">
        <v>28</v>
      </c>
      <c r="I3790" s="11" t="s">
        <v>29</v>
      </c>
      <c r="J3790" s="11" t="s">
        <v>29</v>
      </c>
      <c r="K3790" s="11" t="s">
        <v>30</v>
      </c>
      <c r="M3790" s="11" t="s">
        <v>7062</v>
      </c>
      <c r="N3790" s="13">
        <v>3105</v>
      </c>
      <c r="O3790" s="15">
        <f>_xlfn.XLOOKUP(B3790,Sheet1!A:A,Sheet1!E:E)</f>
        <v>4.4400000000000004</v>
      </c>
      <c r="P3790" s="26"/>
      <c r="Q3790" s="15">
        <f t="shared" si="285"/>
        <v>4.6620000000000008</v>
      </c>
      <c r="R3790" s="38">
        <f t="shared" ref="R3790:R3807" si="289">Q3790*1.03</f>
        <v>4.8018600000000013</v>
      </c>
      <c r="S3790" s="26">
        <v>0</v>
      </c>
      <c r="T3790" s="13" t="str">
        <f t="shared" si="288"/>
        <v>Up</v>
      </c>
    </row>
    <row r="3791" spans="1:20" s="14" customFormat="1" hidden="1" x14ac:dyDescent="0.3">
      <c r="A3791" s="11">
        <v>6060914</v>
      </c>
      <c r="B3791" s="11">
        <v>6060914</v>
      </c>
      <c r="C3791" s="11" t="s">
        <v>26</v>
      </c>
      <c r="D3791" s="11" t="s">
        <v>27</v>
      </c>
      <c r="E3791" s="13" t="str">
        <f>_xlfn.XLOOKUP(B3791,Sheet1!A:A,Sheet1!B:B)</f>
        <v>DS KANA ALL PURPOSE BRUSH          2.5IN</v>
      </c>
      <c r="F3791" s="13" t="str">
        <f t="shared" si="287"/>
        <v>CROWN  - DS KANA ALL PURPOSE BRUSH          2.5IN</v>
      </c>
      <c r="G3791" s="13"/>
      <c r="H3791" s="91" t="s">
        <v>28</v>
      </c>
      <c r="I3791" s="11" t="s">
        <v>29</v>
      </c>
      <c r="J3791" s="11" t="s">
        <v>29</v>
      </c>
      <c r="K3791" s="11" t="s">
        <v>30</v>
      </c>
      <c r="M3791" s="11" t="s">
        <v>7062</v>
      </c>
      <c r="N3791" s="13">
        <v>3105</v>
      </c>
      <c r="O3791" s="15">
        <f>_xlfn.XLOOKUP(B3791,Sheet1!A:A,Sheet1!E:E)</f>
        <v>3.93</v>
      </c>
      <c r="P3791" s="26"/>
      <c r="Q3791" s="15">
        <f t="shared" si="285"/>
        <v>4.1265000000000001</v>
      </c>
      <c r="R3791" s="38">
        <f t="shared" si="289"/>
        <v>4.2502950000000004</v>
      </c>
      <c r="S3791" s="26">
        <v>0</v>
      </c>
      <c r="T3791" s="13" t="str">
        <f t="shared" si="288"/>
        <v>Up</v>
      </c>
    </row>
    <row r="3792" spans="1:20" s="14" customFormat="1" hidden="1" x14ac:dyDescent="0.3">
      <c r="A3792" s="11">
        <v>6060915</v>
      </c>
      <c r="B3792" s="11">
        <v>6060915</v>
      </c>
      <c r="C3792" s="11" t="s">
        <v>26</v>
      </c>
      <c r="D3792" s="11" t="s">
        <v>27</v>
      </c>
      <c r="E3792" s="13" t="str">
        <f>_xlfn.XLOOKUP(B3792,Sheet1!A:A,Sheet1!B:B)</f>
        <v>DS KANA ALL PURPOSE BRUSH          3IN</v>
      </c>
      <c r="F3792" s="13" t="str">
        <f t="shared" si="287"/>
        <v>CROWN  - DS KANA ALL PURPOSE BRUSH          3IN</v>
      </c>
      <c r="G3792" s="13"/>
      <c r="H3792" s="91" t="s">
        <v>28</v>
      </c>
      <c r="I3792" s="11" t="s">
        <v>29</v>
      </c>
      <c r="J3792" s="11" t="s">
        <v>29</v>
      </c>
      <c r="K3792" s="11" t="s">
        <v>30</v>
      </c>
      <c r="M3792" s="11" t="s">
        <v>7062</v>
      </c>
      <c r="N3792" s="13">
        <v>3105</v>
      </c>
      <c r="O3792" s="15">
        <f>_xlfn.XLOOKUP(B3792,Sheet1!A:A,Sheet1!E:E)</f>
        <v>5.07</v>
      </c>
      <c r="P3792" s="26"/>
      <c r="Q3792" s="15">
        <f t="shared" si="285"/>
        <v>5.3235000000000001</v>
      </c>
      <c r="R3792" s="38">
        <f t="shared" si="289"/>
        <v>5.4832049999999999</v>
      </c>
      <c r="S3792" s="26">
        <v>0</v>
      </c>
      <c r="T3792" s="13" t="str">
        <f t="shared" si="288"/>
        <v>Up</v>
      </c>
    </row>
    <row r="3793" spans="1:20" s="14" customFormat="1" hidden="1" x14ac:dyDescent="0.3">
      <c r="A3793" s="11">
        <v>6060916</v>
      </c>
      <c r="B3793" s="11">
        <v>6060916</v>
      </c>
      <c r="C3793" s="11" t="s">
        <v>26</v>
      </c>
      <c r="D3793" s="11" t="s">
        <v>27</v>
      </c>
      <c r="E3793" s="13" t="str">
        <f>_xlfn.XLOOKUP(B3793,Sheet1!A:A,Sheet1!B:B)</f>
        <v>DS KANA EASY-FLO SOFT GRIP BRUSH   1IN</v>
      </c>
      <c r="F3793" s="13" t="str">
        <f t="shared" si="287"/>
        <v>CROWN  - DS KANA EASY-FLO SOFT GRIP BRUSH   1IN</v>
      </c>
      <c r="G3793" s="13"/>
      <c r="H3793" s="91" t="s">
        <v>28</v>
      </c>
      <c r="I3793" s="11" t="s">
        <v>29</v>
      </c>
      <c r="J3793" s="11" t="s">
        <v>29</v>
      </c>
      <c r="K3793" s="11" t="s">
        <v>30</v>
      </c>
      <c r="M3793" s="11" t="s">
        <v>7062</v>
      </c>
      <c r="N3793" s="13">
        <v>3105</v>
      </c>
      <c r="O3793" s="15">
        <f>_xlfn.XLOOKUP(B3793,Sheet1!A:A,Sheet1!E:E)</f>
        <v>0.88</v>
      </c>
      <c r="P3793" s="26"/>
      <c r="Q3793" s="15">
        <f t="shared" si="285"/>
        <v>0.92400000000000004</v>
      </c>
      <c r="R3793" s="38">
        <f t="shared" si="289"/>
        <v>0.95172000000000012</v>
      </c>
      <c r="S3793" s="26">
        <v>0</v>
      </c>
      <c r="T3793" s="13" t="str">
        <f t="shared" si="288"/>
        <v>Up</v>
      </c>
    </row>
    <row r="3794" spans="1:20" s="14" customFormat="1" hidden="1" x14ac:dyDescent="0.3">
      <c r="A3794" s="11">
        <v>6060917</v>
      </c>
      <c r="B3794" s="11">
        <v>6060917</v>
      </c>
      <c r="C3794" s="11" t="s">
        <v>26</v>
      </c>
      <c r="D3794" s="11" t="s">
        <v>27</v>
      </c>
      <c r="E3794" s="13" t="str">
        <f>_xlfn.XLOOKUP(B3794,Sheet1!A:A,Sheet1!B:B)</f>
        <v>DS KANA EASY-FLO SOFT GRIP BRUSH   1.5IN</v>
      </c>
      <c r="F3794" s="13" t="str">
        <f t="shared" si="287"/>
        <v>CROWN  - DS KANA EASY-FLO SOFT GRIP BRUSH   1.5IN</v>
      </c>
      <c r="G3794" s="13"/>
      <c r="H3794" s="91" t="s">
        <v>28</v>
      </c>
      <c r="I3794" s="11" t="s">
        <v>29</v>
      </c>
      <c r="J3794" s="11" t="s">
        <v>29</v>
      </c>
      <c r="K3794" s="11" t="s">
        <v>30</v>
      </c>
      <c r="M3794" s="11" t="s">
        <v>7062</v>
      </c>
      <c r="N3794" s="13">
        <v>3105</v>
      </c>
      <c r="O3794" s="15">
        <f>_xlfn.XLOOKUP(B3794,Sheet1!A:A,Sheet1!E:E)</f>
        <v>2.5299999999999998</v>
      </c>
      <c r="P3794" s="26"/>
      <c r="Q3794" s="15">
        <f t="shared" si="285"/>
        <v>2.6564999999999999</v>
      </c>
      <c r="R3794" s="38">
        <f t="shared" si="289"/>
        <v>2.7361949999999999</v>
      </c>
      <c r="S3794" s="26">
        <v>0</v>
      </c>
      <c r="T3794" s="13" t="str">
        <f t="shared" si="288"/>
        <v>Up</v>
      </c>
    </row>
    <row r="3795" spans="1:20" s="14" customFormat="1" hidden="1" x14ac:dyDescent="0.3">
      <c r="A3795" s="11">
        <v>6060918</v>
      </c>
      <c r="B3795" s="11">
        <v>6060918</v>
      </c>
      <c r="C3795" s="11" t="s">
        <v>26</v>
      </c>
      <c r="D3795" s="11" t="s">
        <v>27</v>
      </c>
      <c r="E3795" s="13" t="str">
        <f>_xlfn.XLOOKUP(B3795,Sheet1!A:A,Sheet1!B:B)</f>
        <v>DS KANA EASY-FLO SOFT GRIP BRUSH   2IN</v>
      </c>
      <c r="F3795" s="13" t="str">
        <f t="shared" si="287"/>
        <v>CROWN  - DS KANA EASY-FLO SOFT GRIP BRUSH   2IN</v>
      </c>
      <c r="G3795" s="13"/>
      <c r="H3795" s="91" t="s">
        <v>28</v>
      </c>
      <c r="I3795" s="11" t="s">
        <v>29</v>
      </c>
      <c r="J3795" s="11" t="s">
        <v>29</v>
      </c>
      <c r="K3795" s="11" t="s">
        <v>30</v>
      </c>
      <c r="M3795" s="11" t="s">
        <v>7062</v>
      </c>
      <c r="N3795" s="13">
        <v>3105</v>
      </c>
      <c r="O3795" s="15">
        <f>_xlfn.XLOOKUP(B3795,Sheet1!A:A,Sheet1!E:E)</f>
        <v>1.38</v>
      </c>
      <c r="P3795" s="26"/>
      <c r="Q3795" s="15">
        <f t="shared" ref="Q3795:Q3858" si="290">O3795*1.05</f>
        <v>1.4489999999999998</v>
      </c>
      <c r="R3795" s="38">
        <f t="shared" si="289"/>
        <v>1.49247</v>
      </c>
      <c r="S3795" s="26">
        <v>0</v>
      </c>
      <c r="T3795" s="13" t="str">
        <f t="shared" si="288"/>
        <v>Up</v>
      </c>
    </row>
    <row r="3796" spans="1:20" s="14" customFormat="1" hidden="1" x14ac:dyDescent="0.3">
      <c r="A3796" s="11">
        <v>6060919</v>
      </c>
      <c r="B3796" s="11">
        <v>6060919</v>
      </c>
      <c r="C3796" s="11" t="s">
        <v>26</v>
      </c>
      <c r="D3796" s="11" t="s">
        <v>27</v>
      </c>
      <c r="E3796" s="13" t="str">
        <f>_xlfn.XLOOKUP(B3796,Sheet1!A:A,Sheet1!B:B)</f>
        <v>DS KANA EASY-FLO SOFT GRIP BRUSH   3IN</v>
      </c>
      <c r="F3796" s="13" t="str">
        <f t="shared" si="287"/>
        <v>CROWN  - DS KANA EASY-FLO SOFT GRIP BRUSH   3IN</v>
      </c>
      <c r="G3796" s="13"/>
      <c r="H3796" s="91" t="s">
        <v>28</v>
      </c>
      <c r="I3796" s="11" t="s">
        <v>29</v>
      </c>
      <c r="J3796" s="11" t="s">
        <v>29</v>
      </c>
      <c r="K3796" s="11" t="s">
        <v>30</v>
      </c>
      <c r="M3796" s="11" t="s">
        <v>7062</v>
      </c>
      <c r="N3796" s="13">
        <v>3105</v>
      </c>
      <c r="O3796" s="15">
        <f>_xlfn.XLOOKUP(B3796,Sheet1!A:A,Sheet1!E:E)</f>
        <v>1.98</v>
      </c>
      <c r="P3796" s="26"/>
      <c r="Q3796" s="15">
        <f t="shared" si="290"/>
        <v>2.0790000000000002</v>
      </c>
      <c r="R3796" s="38">
        <f t="shared" si="289"/>
        <v>2.1413700000000002</v>
      </c>
      <c r="S3796" s="26">
        <v>0</v>
      </c>
      <c r="T3796" s="13" t="str">
        <f t="shared" si="288"/>
        <v>Up</v>
      </c>
    </row>
    <row r="3797" spans="1:20" s="14" customFormat="1" hidden="1" x14ac:dyDescent="0.3">
      <c r="A3797" s="11">
        <v>6061002</v>
      </c>
      <c r="B3797" s="11">
        <v>6061002</v>
      </c>
      <c r="C3797" s="11" t="s">
        <v>26</v>
      </c>
      <c r="D3797" s="11" t="s">
        <v>27</v>
      </c>
      <c r="E3797" s="13" t="str">
        <f>_xlfn.XLOOKUP(B3797,Sheet1!A:A,Sheet1!B:B)</f>
        <v>DS DELTEC UNITACK PAPER 300MM X 25M</v>
      </c>
      <c r="F3797" s="13" t="str">
        <f t="shared" si="287"/>
        <v>CROWN  - DS DELTEC UNITACK PAPER 300MM X 25M</v>
      </c>
      <c r="G3797" s="13"/>
      <c r="H3797" s="91" t="s">
        <v>28</v>
      </c>
      <c r="I3797" s="11" t="s">
        <v>29</v>
      </c>
      <c r="J3797" s="11" t="s">
        <v>29</v>
      </c>
      <c r="K3797" s="11" t="s">
        <v>30</v>
      </c>
      <c r="M3797" s="11" t="s">
        <v>7062</v>
      </c>
      <c r="N3797" s="13">
        <v>3105</v>
      </c>
      <c r="O3797" s="15">
        <f>_xlfn.XLOOKUP(B3797,Sheet1!A:A,Sheet1!E:E)</f>
        <v>9.98</v>
      </c>
      <c r="P3797" s="26"/>
      <c r="Q3797" s="15">
        <f t="shared" si="290"/>
        <v>10.479000000000001</v>
      </c>
      <c r="R3797" s="38">
        <f t="shared" si="289"/>
        <v>10.793370000000001</v>
      </c>
      <c r="S3797" s="26">
        <v>0</v>
      </c>
      <c r="T3797" s="13" t="str">
        <f t="shared" si="288"/>
        <v>Up</v>
      </c>
    </row>
    <row r="3798" spans="1:20" s="14" customFormat="1" hidden="1" x14ac:dyDescent="0.3">
      <c r="A3798" s="11">
        <v>6061585</v>
      </c>
      <c r="B3798" s="11">
        <v>6061585</v>
      </c>
      <c r="C3798" s="11" t="s">
        <v>26</v>
      </c>
      <c r="D3798" s="11" t="s">
        <v>27</v>
      </c>
      <c r="E3798" s="13" t="str">
        <f>_xlfn.XLOOKUP(B3798,Sheet1!A:A,Sheet1!B:B)</f>
        <v>DS KANA FLAT FITCH                 NO.12</v>
      </c>
      <c r="F3798" s="13" t="str">
        <f t="shared" si="287"/>
        <v>CROWN  - DS KANA FLAT FITCH                 NO.12</v>
      </c>
      <c r="G3798" s="13"/>
      <c r="H3798" s="91" t="s">
        <v>28</v>
      </c>
      <c r="I3798" s="11" t="s">
        <v>29</v>
      </c>
      <c r="J3798" s="11" t="s">
        <v>29</v>
      </c>
      <c r="K3798" s="11" t="s">
        <v>30</v>
      </c>
      <c r="M3798" s="11" t="s">
        <v>7062</v>
      </c>
      <c r="N3798" s="13">
        <v>3105</v>
      </c>
      <c r="O3798" s="15">
        <f>_xlfn.XLOOKUP(B3798,Sheet1!A:A,Sheet1!E:E)</f>
        <v>2.21</v>
      </c>
      <c r="P3798" s="26"/>
      <c r="Q3798" s="15">
        <f t="shared" si="290"/>
        <v>2.3205</v>
      </c>
      <c r="R3798" s="38">
        <f t="shared" si="289"/>
        <v>2.3901150000000002</v>
      </c>
      <c r="S3798" s="26">
        <v>0</v>
      </c>
      <c r="T3798" s="13" t="str">
        <f t="shared" si="288"/>
        <v>Up</v>
      </c>
    </row>
    <row r="3799" spans="1:20" s="14" customFormat="1" hidden="1" x14ac:dyDescent="0.3">
      <c r="A3799" s="11">
        <v>6061587</v>
      </c>
      <c r="B3799" s="11">
        <v>6061587</v>
      </c>
      <c r="C3799" s="11" t="s">
        <v>26</v>
      </c>
      <c r="D3799" s="11" t="s">
        <v>27</v>
      </c>
      <c r="E3799" s="13" t="str">
        <f>_xlfn.XLOOKUP(B3799,Sheet1!A:A,Sheet1!B:B)</f>
        <v>DS FFJ PAINT SCRAPER               4IN</v>
      </c>
      <c r="F3799" s="13" t="str">
        <f t="shared" si="287"/>
        <v>CROWN  - DS FFJ PAINT SCRAPER               4IN</v>
      </c>
      <c r="G3799" s="13"/>
      <c r="H3799" s="91" t="s">
        <v>28</v>
      </c>
      <c r="I3799" s="11" t="s">
        <v>29</v>
      </c>
      <c r="J3799" s="11" t="s">
        <v>29</v>
      </c>
      <c r="K3799" s="11" t="s">
        <v>30</v>
      </c>
      <c r="M3799" s="11" t="s">
        <v>7062</v>
      </c>
      <c r="N3799" s="13">
        <v>3105</v>
      </c>
      <c r="O3799" s="15">
        <f>_xlfn.XLOOKUP(B3799,Sheet1!A:A,Sheet1!E:E)</f>
        <v>5.61</v>
      </c>
      <c r="P3799" s="26"/>
      <c r="Q3799" s="15">
        <f t="shared" si="290"/>
        <v>5.8905000000000003</v>
      </c>
      <c r="R3799" s="38">
        <f t="shared" si="289"/>
        <v>6.067215</v>
      </c>
      <c r="S3799" s="26">
        <v>0</v>
      </c>
      <c r="T3799" s="13" t="str">
        <f t="shared" si="288"/>
        <v>Up</v>
      </c>
    </row>
    <row r="3800" spans="1:20" s="14" customFormat="1" hidden="1" x14ac:dyDescent="0.3">
      <c r="A3800" s="11">
        <v>6061765</v>
      </c>
      <c r="B3800" s="11">
        <v>6061765</v>
      </c>
      <c r="C3800" s="11" t="s">
        <v>26</v>
      </c>
      <c r="D3800" s="11" t="s">
        <v>27</v>
      </c>
      <c r="E3800" s="13" t="str">
        <f>_xlfn.XLOOKUP(B3800,Sheet1!A:A,Sheet1!B:B)</f>
        <v>DS PRODEC MICROFIBRE ROLLER KIT</v>
      </c>
      <c r="F3800" s="13" t="str">
        <f t="shared" si="287"/>
        <v>CROWN  - DS PRODEC MICROFIBRE ROLLER KIT</v>
      </c>
      <c r="G3800" s="13"/>
      <c r="H3800" s="91" t="s">
        <v>28</v>
      </c>
      <c r="I3800" s="11" t="s">
        <v>29</v>
      </c>
      <c r="J3800" s="11" t="s">
        <v>29</v>
      </c>
      <c r="K3800" s="11" t="s">
        <v>30</v>
      </c>
      <c r="M3800" s="11" t="s">
        <v>7062</v>
      </c>
      <c r="N3800" s="13">
        <v>3105</v>
      </c>
      <c r="O3800" s="15">
        <f>_xlfn.XLOOKUP(B3800,Sheet1!A:A,Sheet1!E:E)</f>
        <v>7.02</v>
      </c>
      <c r="P3800" s="26"/>
      <c r="Q3800" s="15">
        <f t="shared" si="290"/>
        <v>7.3709999999999996</v>
      </c>
      <c r="R3800" s="38">
        <f t="shared" si="289"/>
        <v>7.59213</v>
      </c>
      <c r="S3800" s="26">
        <v>0</v>
      </c>
      <c r="T3800" s="13" t="str">
        <f t="shared" si="288"/>
        <v>Up</v>
      </c>
    </row>
    <row r="3801" spans="1:20" s="14" customFormat="1" hidden="1" x14ac:dyDescent="0.3">
      <c r="A3801" s="11">
        <v>6061919</v>
      </c>
      <c r="B3801" s="11">
        <v>6061919</v>
      </c>
      <c r="C3801" s="11" t="s">
        <v>26</v>
      </c>
      <c r="D3801" s="11" t="s">
        <v>27</v>
      </c>
      <c r="E3801" s="13" t="str">
        <f>_xlfn.XLOOKUP(B3801,Sheet1!A:A,Sheet1!B:B)</f>
        <v>DS ARROWORTHY CL STR CUT SHORT+TRIM 4PC</v>
      </c>
      <c r="F3801" s="13" t="str">
        <f t="shared" si="287"/>
        <v>CROWN  - DS ARROWORTHY CL STR CUT SHORT+TRIM 4PC</v>
      </c>
      <c r="G3801" s="13"/>
      <c r="H3801" s="91" t="s">
        <v>28</v>
      </c>
      <c r="I3801" s="11" t="s">
        <v>29</v>
      </c>
      <c r="J3801" s="11" t="s">
        <v>29</v>
      </c>
      <c r="K3801" s="11" t="s">
        <v>30</v>
      </c>
      <c r="M3801" s="11" t="s">
        <v>7062</v>
      </c>
      <c r="N3801" s="13">
        <v>3105</v>
      </c>
      <c r="O3801" s="15">
        <f>_xlfn.XLOOKUP(B3801,Sheet1!A:A,Sheet1!E:E)</f>
        <v>16</v>
      </c>
      <c r="P3801" s="26">
        <f>_xlfn.XLOOKUP(A3801,Sheet2!F:F,Sheet2!H:H)</f>
        <v>0</v>
      </c>
      <c r="Q3801" s="29">
        <f t="shared" si="290"/>
        <v>16.8</v>
      </c>
      <c r="R3801" s="38">
        <f t="shared" si="289"/>
        <v>17.304000000000002</v>
      </c>
      <c r="S3801" s="26">
        <v>0</v>
      </c>
      <c r="T3801" s="13" t="str">
        <f t="shared" si="288"/>
        <v>Up</v>
      </c>
    </row>
    <row r="3802" spans="1:20" s="14" customFormat="1" hidden="1" x14ac:dyDescent="0.3">
      <c r="A3802" s="11">
        <v>6061920</v>
      </c>
      <c r="B3802" s="11">
        <v>6061920</v>
      </c>
      <c r="C3802" s="11" t="s">
        <v>26</v>
      </c>
      <c r="D3802" s="11" t="s">
        <v>27</v>
      </c>
      <c r="E3802" s="13" t="str">
        <f>_xlfn.XLOOKUP(B3802,Sheet1!A:A,Sheet1!B:B)</f>
        <v>DS ARROWORTHY CL BEAVERTAIL ANG+SASH 4PC</v>
      </c>
      <c r="F3802" s="13" t="str">
        <f t="shared" si="287"/>
        <v>CROWN  - DS ARROWORTHY CL BEAVERTAIL ANG+SASH 4PC</v>
      </c>
      <c r="G3802" s="13"/>
      <c r="H3802" s="91" t="s">
        <v>28</v>
      </c>
      <c r="I3802" s="11" t="s">
        <v>29</v>
      </c>
      <c r="J3802" s="11" t="s">
        <v>29</v>
      </c>
      <c r="K3802" s="11" t="s">
        <v>30</v>
      </c>
      <c r="M3802" s="11" t="s">
        <v>7062</v>
      </c>
      <c r="N3802" s="13">
        <v>3105</v>
      </c>
      <c r="O3802" s="15">
        <f>_xlfn.XLOOKUP(B3802,Sheet1!A:A,Sheet1!E:E)</f>
        <v>24.72</v>
      </c>
      <c r="P3802" s="26">
        <f>_xlfn.XLOOKUP(A3802,Sheet2!F:F,Sheet2!H:H)</f>
        <v>0</v>
      </c>
      <c r="Q3802" s="15">
        <f t="shared" si="290"/>
        <v>25.956</v>
      </c>
      <c r="R3802" s="38">
        <f t="shared" si="289"/>
        <v>26.734680000000001</v>
      </c>
      <c r="S3802" s="26">
        <v>0</v>
      </c>
      <c r="T3802" s="13" t="str">
        <f t="shared" si="288"/>
        <v>Up</v>
      </c>
    </row>
    <row r="3803" spans="1:20" s="14" customFormat="1" hidden="1" x14ac:dyDescent="0.3">
      <c r="A3803" s="11">
        <v>6061938</v>
      </c>
      <c r="B3803" s="11">
        <v>6061938</v>
      </c>
      <c r="C3803" s="11" t="s">
        <v>26</v>
      </c>
      <c r="D3803" s="11" t="s">
        <v>27</v>
      </c>
      <c r="E3803" s="13" t="str">
        <f>_xlfn.XLOOKUP(B3803,Sheet1!A:A,Sheet1!B:B)</f>
        <v>DS HAMILTON SHORT EXT POLE     640-900MM</v>
      </c>
      <c r="F3803" s="13" t="str">
        <f t="shared" si="287"/>
        <v>CROWN  - DS HAMILTON SHORT EXT POLE     640-900MM</v>
      </c>
      <c r="G3803" s="13"/>
      <c r="H3803" s="91" t="s">
        <v>28</v>
      </c>
      <c r="I3803" s="11" t="s">
        <v>29</v>
      </c>
      <c r="J3803" s="11" t="s">
        <v>29</v>
      </c>
      <c r="K3803" s="11" t="s">
        <v>30</v>
      </c>
      <c r="M3803" s="11" t="s">
        <v>7062</v>
      </c>
      <c r="N3803" s="13">
        <v>3105</v>
      </c>
      <c r="O3803" s="15">
        <f>_xlfn.XLOOKUP(B3803,Sheet1!A:A,Sheet1!E:E)</f>
        <v>8.51</v>
      </c>
      <c r="P3803" s="26"/>
      <c r="Q3803" s="15">
        <f t="shared" si="290"/>
        <v>8.9354999999999993</v>
      </c>
      <c r="R3803" s="38">
        <f t="shared" si="289"/>
        <v>9.2035649999999993</v>
      </c>
      <c r="S3803" s="26">
        <v>0</v>
      </c>
      <c r="T3803" s="13" t="str">
        <f t="shared" si="288"/>
        <v>Up</v>
      </c>
    </row>
    <row r="3804" spans="1:20" s="14" customFormat="1" hidden="1" x14ac:dyDescent="0.3">
      <c r="A3804" s="11">
        <v>6061939</v>
      </c>
      <c r="B3804" s="11">
        <v>6061939</v>
      </c>
      <c r="C3804" s="11" t="s">
        <v>26</v>
      </c>
      <c r="D3804" s="11" t="s">
        <v>27</v>
      </c>
      <c r="E3804" s="13" t="str">
        <f>_xlfn.XLOOKUP(B3804,Sheet1!A:A,Sheet1!B:B)</f>
        <v>DS HAMILTON MEDIUM EXT POLE  1400-2400MM</v>
      </c>
      <c r="F3804" s="13" t="str">
        <f t="shared" si="287"/>
        <v>CROWN  - DS HAMILTON MEDIUM EXT POLE  1400-2400MM</v>
      </c>
      <c r="G3804" s="13"/>
      <c r="H3804" s="91" t="s">
        <v>28</v>
      </c>
      <c r="I3804" s="11" t="s">
        <v>29</v>
      </c>
      <c r="J3804" s="11" t="s">
        <v>29</v>
      </c>
      <c r="K3804" s="11" t="s">
        <v>30</v>
      </c>
      <c r="M3804" s="11" t="s">
        <v>7062</v>
      </c>
      <c r="N3804" s="13">
        <v>3105</v>
      </c>
      <c r="O3804" s="15">
        <f>_xlfn.XLOOKUP(B3804,Sheet1!A:A,Sheet1!E:E)</f>
        <v>15.74</v>
      </c>
      <c r="P3804" s="26"/>
      <c r="Q3804" s="15">
        <f t="shared" si="290"/>
        <v>16.527000000000001</v>
      </c>
      <c r="R3804" s="38">
        <f t="shared" si="289"/>
        <v>17.02281</v>
      </c>
      <c r="S3804" s="26">
        <v>0</v>
      </c>
      <c r="T3804" s="13" t="str">
        <f t="shared" si="288"/>
        <v>Up</v>
      </c>
    </row>
    <row r="3805" spans="1:20" s="14" customFormat="1" hidden="1" x14ac:dyDescent="0.3">
      <c r="A3805" s="11">
        <v>6061940</v>
      </c>
      <c r="B3805" s="11">
        <v>6061940</v>
      </c>
      <c r="C3805" s="11" t="s">
        <v>26</v>
      </c>
      <c r="D3805" s="11" t="s">
        <v>27</v>
      </c>
      <c r="E3805" s="13" t="str">
        <f>_xlfn.XLOOKUP(B3805,Sheet1!A:A,Sheet1!B:B)</f>
        <v>DS HAMILTON LONG EXT POLE    1900-3300MM</v>
      </c>
      <c r="F3805" s="13" t="str">
        <f t="shared" si="287"/>
        <v>CROWN  - DS HAMILTON LONG EXT POLE    1900-3300MM</v>
      </c>
      <c r="G3805" s="13"/>
      <c r="H3805" s="91" t="s">
        <v>28</v>
      </c>
      <c r="I3805" s="11" t="s">
        <v>29</v>
      </c>
      <c r="J3805" s="11" t="s">
        <v>29</v>
      </c>
      <c r="K3805" s="11" t="s">
        <v>30</v>
      </c>
      <c r="M3805" s="11" t="s">
        <v>7062</v>
      </c>
      <c r="N3805" s="13">
        <v>3105</v>
      </c>
      <c r="O3805" s="15">
        <f>_xlfn.XLOOKUP(B3805,Sheet1!A:A,Sheet1!E:E)</f>
        <v>19.96</v>
      </c>
      <c r="P3805" s="26"/>
      <c r="Q3805" s="15">
        <f t="shared" si="290"/>
        <v>20.958000000000002</v>
      </c>
      <c r="R3805" s="38">
        <f t="shared" si="289"/>
        <v>21.586740000000002</v>
      </c>
      <c r="S3805" s="26">
        <v>0</v>
      </c>
      <c r="T3805" s="13" t="str">
        <f t="shared" si="288"/>
        <v>Up</v>
      </c>
    </row>
    <row r="3806" spans="1:20" s="14" customFormat="1" hidden="1" x14ac:dyDescent="0.3">
      <c r="A3806" s="11">
        <v>6061944</v>
      </c>
      <c r="B3806" s="11">
        <v>6061944</v>
      </c>
      <c r="C3806" s="11" t="s">
        <v>26</v>
      </c>
      <c r="D3806" s="11" t="s">
        <v>27</v>
      </c>
      <c r="E3806" s="13" t="str">
        <f>_xlfn.XLOOKUP(B3806,Sheet1!A:A,Sheet1!B:B)</f>
        <v>DS HAMILTON MASONRY BRUSH          4IN</v>
      </c>
      <c r="F3806" s="13" t="str">
        <f t="shared" si="287"/>
        <v>CROWN  - DS HAMILTON MASONRY BRUSH          4IN</v>
      </c>
      <c r="G3806" s="13"/>
      <c r="H3806" s="91" t="s">
        <v>28</v>
      </c>
      <c r="I3806" s="11" t="s">
        <v>29</v>
      </c>
      <c r="J3806" s="11" t="s">
        <v>29</v>
      </c>
      <c r="K3806" s="11" t="s">
        <v>30</v>
      </c>
      <c r="M3806" s="11" t="s">
        <v>7062</v>
      </c>
      <c r="N3806" s="13">
        <v>3105</v>
      </c>
      <c r="O3806" s="15">
        <f>_xlfn.XLOOKUP(B3806,Sheet1!A:A,Sheet1!E:E)</f>
        <v>4.59</v>
      </c>
      <c r="P3806" s="26"/>
      <c r="Q3806" s="15">
        <f t="shared" si="290"/>
        <v>4.8194999999999997</v>
      </c>
      <c r="R3806" s="38">
        <f t="shared" si="289"/>
        <v>4.9640849999999999</v>
      </c>
      <c r="S3806" s="26">
        <v>0</v>
      </c>
      <c r="T3806" s="13" t="str">
        <f t="shared" si="288"/>
        <v>Up</v>
      </c>
    </row>
    <row r="3807" spans="1:20" s="14" customFormat="1" hidden="1" x14ac:dyDescent="0.3">
      <c r="A3807" s="11">
        <v>6061945</v>
      </c>
      <c r="B3807" s="11">
        <v>6061945</v>
      </c>
      <c r="C3807" s="11" t="s">
        <v>26</v>
      </c>
      <c r="D3807" s="11" t="s">
        <v>27</v>
      </c>
      <c r="E3807" s="13" t="str">
        <f>_xlfn.XLOOKUP(B3807,Sheet1!A:A,Sheet1!B:B)</f>
        <v>DS HAMILTON TIMBERCARE BRUSH       4IN</v>
      </c>
      <c r="F3807" s="13" t="str">
        <f t="shared" si="287"/>
        <v>CROWN  - DS HAMILTON TIMBERCARE BRUSH       4IN</v>
      </c>
      <c r="G3807" s="13"/>
      <c r="H3807" s="91" t="s">
        <v>28</v>
      </c>
      <c r="I3807" s="11" t="s">
        <v>29</v>
      </c>
      <c r="J3807" s="11" t="s">
        <v>29</v>
      </c>
      <c r="K3807" s="11" t="s">
        <v>30</v>
      </c>
      <c r="M3807" s="11" t="s">
        <v>7062</v>
      </c>
      <c r="N3807" s="13">
        <v>3105</v>
      </c>
      <c r="O3807" s="15">
        <f>_xlfn.XLOOKUP(B3807,Sheet1!A:A,Sheet1!E:E)</f>
        <v>4.92</v>
      </c>
      <c r="P3807" s="26"/>
      <c r="Q3807" s="15">
        <f t="shared" si="290"/>
        <v>5.1660000000000004</v>
      </c>
      <c r="R3807" s="38">
        <f t="shared" si="289"/>
        <v>5.3209800000000005</v>
      </c>
      <c r="S3807" s="26">
        <v>0</v>
      </c>
      <c r="T3807" s="13" t="str">
        <f t="shared" si="288"/>
        <v>Up</v>
      </c>
    </row>
    <row r="3808" spans="1:20" s="14" customFormat="1" hidden="1" x14ac:dyDescent="0.3">
      <c r="A3808" s="11">
        <v>6059035</v>
      </c>
      <c r="B3808" s="11">
        <v>6059035</v>
      </c>
      <c r="C3808" s="11" t="s">
        <v>26</v>
      </c>
      <c r="D3808" s="11" t="s">
        <v>27</v>
      </c>
      <c r="E3808" s="13" t="str">
        <f>_xlfn.XLOOKUP(B3808,Sheet1!A:A,Sheet1!B:B)</f>
        <v>DS HARRIS ULT W&amp;C CORNER ROLLER SLV</v>
      </c>
      <c r="F3808" s="13" t="str">
        <f t="shared" si="287"/>
        <v>CROWN  - DS HARRIS ULT W&amp;C CORNER ROLLER SLV</v>
      </c>
      <c r="G3808" s="13"/>
      <c r="H3808" s="91" t="s">
        <v>28</v>
      </c>
      <c r="I3808" s="11" t="s">
        <v>29</v>
      </c>
      <c r="J3808" s="11" t="s">
        <v>29</v>
      </c>
      <c r="K3808" s="11" t="s">
        <v>30</v>
      </c>
      <c r="M3808" s="11" t="s">
        <v>7062</v>
      </c>
      <c r="N3808" s="13">
        <v>3105</v>
      </c>
      <c r="O3808" s="15">
        <f>_xlfn.XLOOKUP(B3808,Sheet1!A:A,Sheet1!E:E)</f>
        <v>3.8</v>
      </c>
      <c r="P3808" s="26"/>
      <c r="Q3808" s="15">
        <f t="shared" si="290"/>
        <v>3.9899999999999998</v>
      </c>
      <c r="R3808" s="38">
        <f>_xlfn.XLOOKUP(B3808,Sheet4!B:B,Sheet4!D:D)</f>
        <v>4.12</v>
      </c>
      <c r="S3808" s="26">
        <v>0</v>
      </c>
      <c r="T3808" s="13" t="str">
        <f t="shared" si="288"/>
        <v>Up</v>
      </c>
    </row>
    <row r="3809" spans="1:20" s="14" customFormat="1" hidden="1" x14ac:dyDescent="0.3">
      <c r="A3809" s="11">
        <v>6059089</v>
      </c>
      <c r="B3809" s="11">
        <v>6059089</v>
      </c>
      <c r="C3809" s="11" t="s">
        <v>26</v>
      </c>
      <c r="D3809" s="11" t="s">
        <v>27</v>
      </c>
      <c r="E3809" s="13" t="str">
        <f>_xlfn.XLOOKUP(B3809,Sheet1!A:A,Sheet1!B:B)</f>
        <v>DS ROTA PRO SILVER STRIPE REFILL   9IN</v>
      </c>
      <c r="F3809" s="13" t="str">
        <f t="shared" si="287"/>
        <v>CROWN  - DS ROTA PRO SILVER STRIPE REFILL   9IN</v>
      </c>
      <c r="G3809" s="13"/>
      <c r="H3809" s="91" t="s">
        <v>28</v>
      </c>
      <c r="I3809" s="11" t="s">
        <v>29</v>
      </c>
      <c r="J3809" s="11" t="s">
        <v>29</v>
      </c>
      <c r="K3809" s="11" t="s">
        <v>30</v>
      </c>
      <c r="M3809" s="11" t="s">
        <v>7062</v>
      </c>
      <c r="N3809" s="13">
        <v>3105</v>
      </c>
      <c r="O3809" s="15">
        <f>_xlfn.XLOOKUP(B3809,Sheet1!A:A,Sheet1!E:E)</f>
        <v>4.4400000000000004</v>
      </c>
      <c r="P3809" s="26"/>
      <c r="Q3809" s="29">
        <f t="shared" si="290"/>
        <v>4.6620000000000008</v>
      </c>
      <c r="R3809" s="38">
        <f t="shared" ref="R3809:R3833" si="291">Q3809*1.03</f>
        <v>4.8018600000000013</v>
      </c>
      <c r="S3809" s="26">
        <v>0</v>
      </c>
      <c r="T3809" s="13" t="str">
        <f t="shared" si="288"/>
        <v>Up</v>
      </c>
    </row>
    <row r="3810" spans="1:20" s="14" customFormat="1" hidden="1" x14ac:dyDescent="0.3">
      <c r="A3810" s="11">
        <v>6059910</v>
      </c>
      <c r="B3810" s="11">
        <v>6059910</v>
      </c>
      <c r="C3810" s="11" t="s">
        <v>26</v>
      </c>
      <c r="D3810" s="11" t="s">
        <v>27</v>
      </c>
      <c r="E3810" s="13" t="str">
        <f>_xlfn.XLOOKUP(B3810,Sheet1!A:A,Sheet1!B:B)</f>
        <v>DS ROTA SCREW LUGGED FRAME         12IN</v>
      </c>
      <c r="F3810" s="13" t="str">
        <f t="shared" si="287"/>
        <v>CROWN  - DS ROTA SCREW LUGGED FRAME         12IN</v>
      </c>
      <c r="G3810" s="13"/>
      <c r="H3810" s="91" t="s">
        <v>28</v>
      </c>
      <c r="I3810" s="11" t="s">
        <v>29</v>
      </c>
      <c r="J3810" s="11" t="s">
        <v>29</v>
      </c>
      <c r="K3810" s="11" t="s">
        <v>30</v>
      </c>
      <c r="M3810" s="11" t="s">
        <v>7062</v>
      </c>
      <c r="N3810" s="13">
        <v>3105</v>
      </c>
      <c r="O3810" s="15">
        <f>_xlfn.XLOOKUP(B3810,Sheet1!A:A,Sheet1!E:E)</f>
        <v>4.5</v>
      </c>
      <c r="P3810" s="26"/>
      <c r="Q3810" s="15">
        <f t="shared" si="290"/>
        <v>4.7250000000000005</v>
      </c>
      <c r="R3810" s="38">
        <f t="shared" si="291"/>
        <v>4.8667500000000006</v>
      </c>
      <c r="S3810" s="26">
        <v>0</v>
      </c>
      <c r="T3810" s="13" t="str">
        <f t="shared" si="288"/>
        <v>Up</v>
      </c>
    </row>
    <row r="3811" spans="1:20" s="14" customFormat="1" hidden="1" x14ac:dyDescent="0.3">
      <c r="A3811" s="11">
        <v>6059911</v>
      </c>
      <c r="B3811" s="11">
        <v>6059911</v>
      </c>
      <c r="C3811" s="11" t="s">
        <v>26</v>
      </c>
      <c r="D3811" s="11" t="s">
        <v>27</v>
      </c>
      <c r="E3811" s="13" t="str">
        <f>_xlfn.XLOOKUP(B3811,Sheet1!A:A,Sheet1!B:B)</f>
        <v>DS ROTA DOUBLE ARM SPINDLE FRAME   12IN</v>
      </c>
      <c r="F3811" s="13" t="str">
        <f t="shared" si="287"/>
        <v>CROWN  - DS ROTA DOUBLE ARM SPINDLE FRAME   12IN</v>
      </c>
      <c r="G3811" s="13"/>
      <c r="H3811" s="91" t="s">
        <v>28</v>
      </c>
      <c r="I3811" s="11" t="s">
        <v>29</v>
      </c>
      <c r="J3811" s="11" t="s">
        <v>29</v>
      </c>
      <c r="K3811" s="11" t="s">
        <v>30</v>
      </c>
      <c r="M3811" s="11" t="s">
        <v>7062</v>
      </c>
      <c r="N3811" s="13">
        <v>3105</v>
      </c>
      <c r="O3811" s="15">
        <f>_xlfn.XLOOKUP(B3811,Sheet1!A:A,Sheet1!E:E)</f>
        <v>8</v>
      </c>
      <c r="P3811" s="26"/>
      <c r="Q3811" s="15">
        <f t="shared" si="290"/>
        <v>8.4</v>
      </c>
      <c r="R3811" s="38">
        <f t="shared" si="291"/>
        <v>8.652000000000001</v>
      </c>
      <c r="S3811" s="26">
        <v>0</v>
      </c>
      <c r="T3811" s="13" t="str">
        <f t="shared" si="288"/>
        <v>Up</v>
      </c>
    </row>
    <row r="3812" spans="1:20" s="14" customFormat="1" hidden="1" x14ac:dyDescent="0.3">
      <c r="A3812" s="11">
        <v>6060094</v>
      </c>
      <c r="B3812" s="11">
        <v>6060094</v>
      </c>
      <c r="C3812" s="11" t="s">
        <v>26</v>
      </c>
      <c r="D3812" s="11" t="s">
        <v>27</v>
      </c>
      <c r="E3812" s="13" t="str">
        <f>_xlfn.XLOOKUP(B3812,Sheet1!A:A,Sheet1!B:B)</f>
        <v>DS ROTA EASY FLO ROLLER BRUSH KIT</v>
      </c>
      <c r="F3812" s="13" t="str">
        <f t="shared" si="287"/>
        <v>CROWN  - DS ROTA EASY FLO ROLLER BRUSH KIT</v>
      </c>
      <c r="G3812" s="13"/>
      <c r="H3812" s="91" t="s">
        <v>28</v>
      </c>
      <c r="I3812" s="11" t="s">
        <v>29</v>
      </c>
      <c r="J3812" s="11" t="s">
        <v>29</v>
      </c>
      <c r="K3812" s="11" t="s">
        <v>30</v>
      </c>
      <c r="M3812" s="11" t="s">
        <v>7062</v>
      </c>
      <c r="N3812" s="13">
        <v>3105</v>
      </c>
      <c r="O3812" s="15">
        <f>_xlfn.XLOOKUP(B3812,Sheet1!A:A,Sheet1!E:E)</f>
        <v>6.5</v>
      </c>
      <c r="P3812" s="26">
        <f>_xlfn.XLOOKUP(A3812,Sheet2!F:F,Sheet2!H:H)</f>
        <v>0</v>
      </c>
      <c r="Q3812" s="15">
        <f t="shared" si="290"/>
        <v>6.8250000000000002</v>
      </c>
      <c r="R3812" s="38">
        <f t="shared" si="291"/>
        <v>7.0297499999999999</v>
      </c>
      <c r="S3812" s="26">
        <v>0</v>
      </c>
      <c r="T3812" s="13" t="str">
        <f t="shared" si="288"/>
        <v>Up</v>
      </c>
    </row>
    <row r="3813" spans="1:20" s="14" customFormat="1" hidden="1" x14ac:dyDescent="0.3">
      <c r="A3813" s="11">
        <v>6060095</v>
      </c>
      <c r="B3813" s="11">
        <v>6060095</v>
      </c>
      <c r="C3813" s="11" t="s">
        <v>26</v>
      </c>
      <c r="D3813" s="11" t="s">
        <v>27</v>
      </c>
      <c r="E3813" s="13" t="str">
        <f>_xlfn.XLOOKUP(B3813,Sheet1!A:A,Sheet1!B:B)</f>
        <v>DS KANA ADVANTAGE BRUSH SET +2IN   6PC</v>
      </c>
      <c r="F3813" s="13" t="str">
        <f t="shared" si="287"/>
        <v>CROWN  - DS KANA ADVANTAGE BRUSH SET +2IN   6PC</v>
      </c>
      <c r="G3813" s="13"/>
      <c r="H3813" s="91" t="s">
        <v>28</v>
      </c>
      <c r="I3813" s="11" t="s">
        <v>29</v>
      </c>
      <c r="J3813" s="11" t="s">
        <v>29</v>
      </c>
      <c r="K3813" s="11" t="s">
        <v>30</v>
      </c>
      <c r="M3813" s="11" t="s">
        <v>7062</v>
      </c>
      <c r="N3813" s="13">
        <v>3105</v>
      </c>
      <c r="O3813" s="15">
        <f>_xlfn.XLOOKUP(B3813,Sheet1!A:A,Sheet1!E:E)</f>
        <v>5</v>
      </c>
      <c r="P3813" s="26"/>
      <c r="Q3813" s="15">
        <f t="shared" si="290"/>
        <v>5.25</v>
      </c>
      <c r="R3813" s="38">
        <f t="shared" si="291"/>
        <v>5.4074999999999998</v>
      </c>
      <c r="S3813" s="26">
        <v>0</v>
      </c>
      <c r="T3813" s="13" t="str">
        <f t="shared" si="288"/>
        <v>Up</v>
      </c>
    </row>
    <row r="3814" spans="1:20" s="14" customFormat="1" hidden="1" x14ac:dyDescent="0.3">
      <c r="A3814" s="11">
        <v>6060096</v>
      </c>
      <c r="B3814" s="11">
        <v>6060096</v>
      </c>
      <c r="C3814" s="11" t="s">
        <v>26</v>
      </c>
      <c r="D3814" s="11" t="s">
        <v>27</v>
      </c>
      <c r="E3814" s="13" t="str">
        <f>_xlfn.XLOOKUP(B3814,Sheet1!A:A,Sheet1!B:B)</f>
        <v>DS KANA SASH BRUSH SET             3PC</v>
      </c>
      <c r="F3814" s="13" t="str">
        <f t="shared" si="287"/>
        <v>CROWN  - DS KANA SASH BRUSH SET             3PC</v>
      </c>
      <c r="G3814" s="13"/>
      <c r="H3814" s="91" t="s">
        <v>28</v>
      </c>
      <c r="I3814" s="11" t="s">
        <v>29</v>
      </c>
      <c r="J3814" s="11" t="s">
        <v>29</v>
      </c>
      <c r="K3814" s="11" t="s">
        <v>30</v>
      </c>
      <c r="M3814" s="11" t="s">
        <v>7062</v>
      </c>
      <c r="N3814" s="13">
        <v>3105</v>
      </c>
      <c r="O3814" s="15">
        <f>_xlfn.XLOOKUP(B3814,Sheet1!A:A,Sheet1!E:E)</f>
        <v>3.5</v>
      </c>
      <c r="P3814" s="26">
        <f>_xlfn.XLOOKUP(A3814,Sheet2!F:F,Sheet2!H:H)</f>
        <v>0</v>
      </c>
      <c r="Q3814" s="15">
        <f t="shared" si="290"/>
        <v>3.6750000000000003</v>
      </c>
      <c r="R3814" s="38">
        <f t="shared" si="291"/>
        <v>3.7852500000000004</v>
      </c>
      <c r="S3814" s="26">
        <v>0</v>
      </c>
      <c r="T3814" s="13" t="str">
        <f t="shared" si="288"/>
        <v>Up</v>
      </c>
    </row>
    <row r="3815" spans="1:20" s="14" customFormat="1" hidden="1" x14ac:dyDescent="0.3">
      <c r="A3815" s="11">
        <v>6060097</v>
      </c>
      <c r="B3815" s="11">
        <v>6060097</v>
      </c>
      <c r="C3815" s="11" t="s">
        <v>26</v>
      </c>
      <c r="D3815" s="11" t="s">
        <v>27</v>
      </c>
      <c r="E3815" s="13" t="str">
        <f>_xlfn.XLOOKUP(B3815,Sheet1!A:A,Sheet1!B:B)</f>
        <v>DS PREP TACK CLOTHS 450X200M       10PK</v>
      </c>
      <c r="F3815" s="13" t="str">
        <f t="shared" si="287"/>
        <v>CROWN  - DS PREP TACK CLOTHS 450X200M       10PK</v>
      </c>
      <c r="G3815" s="13"/>
      <c r="H3815" s="91" t="s">
        <v>28</v>
      </c>
      <c r="I3815" s="11" t="s">
        <v>29</v>
      </c>
      <c r="J3815" s="11" t="s">
        <v>29</v>
      </c>
      <c r="K3815" s="11" t="s">
        <v>30</v>
      </c>
      <c r="M3815" s="11" t="s">
        <v>7062</v>
      </c>
      <c r="N3815" s="13">
        <v>3105</v>
      </c>
      <c r="O3815" s="15">
        <f>_xlfn.XLOOKUP(B3815,Sheet1!A:A,Sheet1!E:E)</f>
        <v>3</v>
      </c>
      <c r="P3815" s="26">
        <f>_xlfn.XLOOKUP(A3815,Sheet2!F:F,Sheet2!H:H)</f>
        <v>0</v>
      </c>
      <c r="Q3815" s="15">
        <f t="shared" si="290"/>
        <v>3.1500000000000004</v>
      </c>
      <c r="R3815" s="38">
        <f t="shared" si="291"/>
        <v>3.2445000000000004</v>
      </c>
      <c r="S3815" s="26">
        <v>0</v>
      </c>
      <c r="T3815" s="13" t="str">
        <f t="shared" si="288"/>
        <v>Up</v>
      </c>
    </row>
    <row r="3816" spans="1:20" s="14" customFormat="1" hidden="1" x14ac:dyDescent="0.3">
      <c r="A3816" s="11">
        <v>6060128</v>
      </c>
      <c r="B3816" s="11">
        <v>6060128</v>
      </c>
      <c r="C3816" s="11" t="s">
        <v>26</v>
      </c>
      <c r="D3816" s="11" t="s">
        <v>27</v>
      </c>
      <c r="E3816" s="13" t="str">
        <f>_xlfn.XLOOKUP(B3816,Sheet1!A:A,Sheet1!B:B)</f>
        <v>DS SANDERSON ACTIVE EMUL COLOURS   125ML</v>
      </c>
      <c r="F3816" s="13" t="str">
        <f t="shared" si="287"/>
        <v>CROWN  - DS SANDERSON ACTIVE EMUL COLOURS   125ML</v>
      </c>
      <c r="G3816" s="13"/>
      <c r="H3816" s="91" t="s">
        <v>28</v>
      </c>
      <c r="I3816" s="11" t="s">
        <v>29</v>
      </c>
      <c r="J3816" s="11" t="s">
        <v>29</v>
      </c>
      <c r="K3816" s="11" t="s">
        <v>30</v>
      </c>
      <c r="M3816" s="11" t="s">
        <v>7062</v>
      </c>
      <c r="N3816" s="13">
        <v>3105</v>
      </c>
      <c r="O3816" s="15">
        <f>_xlfn.XLOOKUP(B3816,Sheet1!A:A,Sheet1!E:E)</f>
        <v>5.72</v>
      </c>
      <c r="P3816" s="26"/>
      <c r="Q3816" s="15">
        <f t="shared" si="290"/>
        <v>6.0060000000000002</v>
      </c>
      <c r="R3816" s="38">
        <f t="shared" si="291"/>
        <v>6.1861800000000002</v>
      </c>
      <c r="S3816" s="26">
        <v>0</v>
      </c>
      <c r="T3816" s="13" t="str">
        <f t="shared" si="288"/>
        <v>Up</v>
      </c>
    </row>
    <row r="3817" spans="1:20" s="14" customFormat="1" hidden="1" x14ac:dyDescent="0.3">
      <c r="A3817" s="11">
        <v>6060290</v>
      </c>
      <c r="B3817" s="11">
        <v>6060290</v>
      </c>
      <c r="C3817" s="11" t="s">
        <v>26</v>
      </c>
      <c r="D3817" s="11" t="s">
        <v>27</v>
      </c>
      <c r="E3817" s="13" t="str">
        <f>_xlfn.XLOOKUP(B3817,Sheet1!A:A,Sheet1!B:B)</f>
        <v>DS SANDERSON WB ACRYLIC EGGSHELL   1L</v>
      </c>
      <c r="F3817" s="13" t="str">
        <f t="shared" si="287"/>
        <v>CROWN  - DS SANDERSON WB ACRYLIC EGGSHELL   1L</v>
      </c>
      <c r="G3817" s="13"/>
      <c r="H3817" s="91" t="s">
        <v>28</v>
      </c>
      <c r="I3817" s="11" t="s">
        <v>29</v>
      </c>
      <c r="J3817" s="11" t="s">
        <v>29</v>
      </c>
      <c r="K3817" s="11" t="s">
        <v>30</v>
      </c>
      <c r="M3817" s="11" t="s">
        <v>7062</v>
      </c>
      <c r="N3817" s="13">
        <v>3105</v>
      </c>
      <c r="O3817" s="15">
        <f>_xlfn.XLOOKUP(B3817,Sheet1!A:A,Sheet1!E:E)</f>
        <v>29.53</v>
      </c>
      <c r="P3817" s="26"/>
      <c r="Q3817" s="15">
        <f t="shared" si="290"/>
        <v>31.006500000000003</v>
      </c>
      <c r="R3817" s="38">
        <f t="shared" si="291"/>
        <v>31.936695000000004</v>
      </c>
      <c r="S3817" s="26">
        <v>0</v>
      </c>
      <c r="T3817" s="13" t="str">
        <f t="shared" si="288"/>
        <v>Up</v>
      </c>
    </row>
    <row r="3818" spans="1:20" s="14" customFormat="1" hidden="1" x14ac:dyDescent="0.3">
      <c r="A3818" s="11">
        <v>6060291</v>
      </c>
      <c r="B3818" s="11">
        <v>6060291</v>
      </c>
      <c r="C3818" s="11" t="s">
        <v>26</v>
      </c>
      <c r="D3818" s="11" t="s">
        <v>27</v>
      </c>
      <c r="E3818" s="13" t="str">
        <f>_xlfn.XLOOKUP(B3818,Sheet1!A:A,Sheet1!B:B)</f>
        <v>DS SANDERSON WB ACRYLIC EGGSHELL   2.5L</v>
      </c>
      <c r="F3818" s="13" t="str">
        <f t="shared" si="287"/>
        <v>CROWN  - DS SANDERSON WB ACRYLIC EGGSHELL   2.5L</v>
      </c>
      <c r="G3818" s="13"/>
      <c r="H3818" s="91" t="s">
        <v>28</v>
      </c>
      <c r="I3818" s="11" t="s">
        <v>29</v>
      </c>
      <c r="J3818" s="11" t="s">
        <v>29</v>
      </c>
      <c r="K3818" s="11" t="s">
        <v>30</v>
      </c>
      <c r="M3818" s="11" t="s">
        <v>7062</v>
      </c>
      <c r="N3818" s="13">
        <v>3105</v>
      </c>
      <c r="O3818" s="15">
        <f>_xlfn.XLOOKUP(B3818,Sheet1!A:A,Sheet1!E:E)</f>
        <v>61.9</v>
      </c>
      <c r="P3818" s="26"/>
      <c r="Q3818" s="15">
        <f t="shared" si="290"/>
        <v>64.995000000000005</v>
      </c>
      <c r="R3818" s="38">
        <f t="shared" si="291"/>
        <v>66.944850000000002</v>
      </c>
      <c r="S3818" s="26">
        <v>0</v>
      </c>
      <c r="T3818" s="13" t="str">
        <f t="shared" si="288"/>
        <v>Up</v>
      </c>
    </row>
    <row r="3819" spans="1:20" s="14" customFormat="1" hidden="1" x14ac:dyDescent="0.3">
      <c r="A3819" s="11">
        <v>6060294</v>
      </c>
      <c r="B3819" s="11">
        <v>6060294</v>
      </c>
      <c r="C3819" s="11" t="s">
        <v>26</v>
      </c>
      <c r="D3819" s="11" t="s">
        <v>27</v>
      </c>
      <c r="E3819" s="13" t="str">
        <f>_xlfn.XLOOKUP(B3819,Sheet1!A:A,Sheet1!B:B)</f>
        <v>DS SANDERSON ACTIVE EMUL COLOURS   5L</v>
      </c>
      <c r="F3819" s="13" t="str">
        <f t="shared" si="287"/>
        <v>CROWN  - DS SANDERSON ACTIVE EMUL COLOURS   5L</v>
      </c>
      <c r="G3819" s="13"/>
      <c r="H3819" s="91" t="s">
        <v>28</v>
      </c>
      <c r="I3819" s="11" t="s">
        <v>29</v>
      </c>
      <c r="J3819" s="11" t="s">
        <v>29</v>
      </c>
      <c r="K3819" s="11" t="s">
        <v>30</v>
      </c>
      <c r="M3819" s="11" t="s">
        <v>7062</v>
      </c>
      <c r="N3819" s="13">
        <v>3105</v>
      </c>
      <c r="O3819" s="15">
        <f>_xlfn.XLOOKUP(B3819,Sheet1!A:A,Sheet1!E:E)</f>
        <v>74.290000000000006</v>
      </c>
      <c r="P3819" s="26"/>
      <c r="Q3819" s="15">
        <f t="shared" si="290"/>
        <v>78.004500000000007</v>
      </c>
      <c r="R3819" s="38">
        <f t="shared" si="291"/>
        <v>80.344635000000011</v>
      </c>
      <c r="S3819" s="26">
        <v>0</v>
      </c>
      <c r="T3819" s="13" t="str">
        <f t="shared" si="288"/>
        <v>Up</v>
      </c>
    </row>
    <row r="3820" spans="1:20" s="14" customFormat="1" hidden="1" x14ac:dyDescent="0.3">
      <c r="A3820" s="11">
        <v>6060295</v>
      </c>
      <c r="B3820" s="11">
        <v>6060295</v>
      </c>
      <c r="C3820" s="11" t="s">
        <v>26</v>
      </c>
      <c r="D3820" s="11" t="s">
        <v>27</v>
      </c>
      <c r="E3820" s="13" t="str">
        <f>_xlfn.XLOOKUP(B3820,Sheet1!A:A,Sheet1!B:B)</f>
        <v>DS SANDERSON ACTIVE EMUL COLOURS   2.5L</v>
      </c>
      <c r="F3820" s="13" t="str">
        <f t="shared" si="287"/>
        <v>CROWN  - DS SANDERSON ACTIVE EMUL COLOURS   2.5L</v>
      </c>
      <c r="G3820" s="13"/>
      <c r="H3820" s="91" t="s">
        <v>28</v>
      </c>
      <c r="I3820" s="11" t="s">
        <v>29</v>
      </c>
      <c r="J3820" s="11" t="s">
        <v>29</v>
      </c>
      <c r="K3820" s="11" t="s">
        <v>30</v>
      </c>
      <c r="M3820" s="11" t="s">
        <v>7062</v>
      </c>
      <c r="N3820" s="13">
        <v>3105</v>
      </c>
      <c r="O3820" s="15">
        <f>_xlfn.XLOOKUP(B3820,Sheet1!A:A,Sheet1!E:E)</f>
        <v>44.76</v>
      </c>
      <c r="P3820" s="26"/>
      <c r="Q3820" s="15">
        <f t="shared" si="290"/>
        <v>46.997999999999998</v>
      </c>
      <c r="R3820" s="38">
        <f t="shared" si="291"/>
        <v>48.407939999999996</v>
      </c>
      <c r="S3820" s="26">
        <v>0</v>
      </c>
      <c r="T3820" s="13" t="str">
        <f t="shared" si="288"/>
        <v>Up</v>
      </c>
    </row>
    <row r="3821" spans="1:20" s="14" customFormat="1" hidden="1" x14ac:dyDescent="0.3">
      <c r="A3821" s="11">
        <v>6060486</v>
      </c>
      <c r="B3821" s="11">
        <v>6060486</v>
      </c>
      <c r="C3821" s="11" t="s">
        <v>26</v>
      </c>
      <c r="D3821" s="11" t="s">
        <v>27</v>
      </c>
      <c r="E3821" s="13" t="str">
        <f>_xlfn.XLOOKUP(B3821,Sheet1!A:A,Sheet1!B:B)</f>
        <v>DS PETERSONS PARA PAINT KETTLE     2.5L</v>
      </c>
      <c r="F3821" s="13" t="str">
        <f t="shared" si="287"/>
        <v>CROWN  - DS PETERSONS PARA PAINT KETTLE     2.5L</v>
      </c>
      <c r="G3821" s="13"/>
      <c r="H3821" s="91" t="s">
        <v>28</v>
      </c>
      <c r="I3821" s="11" t="s">
        <v>29</v>
      </c>
      <c r="J3821" s="11" t="s">
        <v>29</v>
      </c>
      <c r="K3821" s="11" t="s">
        <v>30</v>
      </c>
      <c r="M3821" s="11" t="s">
        <v>7062</v>
      </c>
      <c r="N3821" s="13">
        <v>3105</v>
      </c>
      <c r="O3821" s="15">
        <f>_xlfn.XLOOKUP(B3821,Sheet1!A:A,Sheet1!E:E)</f>
        <v>2.2799999999999998</v>
      </c>
      <c r="P3821" s="26"/>
      <c r="Q3821" s="15">
        <f t="shared" si="290"/>
        <v>2.3939999999999997</v>
      </c>
      <c r="R3821" s="38">
        <f t="shared" si="291"/>
        <v>2.4658199999999999</v>
      </c>
      <c r="S3821" s="26">
        <v>0</v>
      </c>
      <c r="T3821" s="13" t="str">
        <f t="shared" si="288"/>
        <v>Up</v>
      </c>
    </row>
    <row r="3822" spans="1:20" s="14" customFormat="1" hidden="1" x14ac:dyDescent="0.3">
      <c r="A3822" s="11">
        <v>6060487</v>
      </c>
      <c r="B3822" s="11">
        <v>6060487</v>
      </c>
      <c r="C3822" s="11" t="s">
        <v>26</v>
      </c>
      <c r="D3822" s="11" t="s">
        <v>27</v>
      </c>
      <c r="E3822" s="13" t="str">
        <f>_xlfn.XLOOKUP(B3822,Sheet1!A:A,Sheet1!B:B)</f>
        <v>DS PETERSONS PARA PAINT TRAY       4IN</v>
      </c>
      <c r="F3822" s="13" t="str">
        <f t="shared" si="287"/>
        <v>CROWN  - DS PETERSONS PARA PAINT TRAY       4IN</v>
      </c>
      <c r="G3822" s="13"/>
      <c r="H3822" s="91" t="s">
        <v>28</v>
      </c>
      <c r="I3822" s="11" t="s">
        <v>29</v>
      </c>
      <c r="J3822" s="11" t="s">
        <v>29</v>
      </c>
      <c r="K3822" s="11" t="s">
        <v>30</v>
      </c>
      <c r="M3822" s="11" t="s">
        <v>7062</v>
      </c>
      <c r="N3822" s="13">
        <v>3105</v>
      </c>
      <c r="O3822" s="15">
        <f>_xlfn.XLOOKUP(B3822,Sheet1!A:A,Sheet1!E:E)</f>
        <v>1.1399999999999999</v>
      </c>
      <c r="P3822" s="26"/>
      <c r="Q3822" s="15">
        <f t="shared" si="290"/>
        <v>1.1969999999999998</v>
      </c>
      <c r="R3822" s="38">
        <f t="shared" si="291"/>
        <v>1.23291</v>
      </c>
      <c r="S3822" s="26">
        <v>0</v>
      </c>
      <c r="T3822" s="13" t="str">
        <f t="shared" si="288"/>
        <v>Up</v>
      </c>
    </row>
    <row r="3823" spans="1:20" s="14" customFormat="1" hidden="1" x14ac:dyDescent="0.3">
      <c r="A3823" s="11">
        <v>6060488</v>
      </c>
      <c r="B3823" s="11">
        <v>6060488</v>
      </c>
      <c r="C3823" s="11" t="s">
        <v>26</v>
      </c>
      <c r="D3823" s="11" t="s">
        <v>27</v>
      </c>
      <c r="E3823" s="13" t="str">
        <f>_xlfn.XLOOKUP(B3823,Sheet1!A:A,Sheet1!B:B)</f>
        <v>DS PETERSONS PARA PAINT TRAY       9IN</v>
      </c>
      <c r="F3823" s="13" t="str">
        <f t="shared" si="287"/>
        <v>CROWN  - DS PETERSONS PARA PAINT TRAY       9IN</v>
      </c>
      <c r="G3823" s="13"/>
      <c r="H3823" s="91" t="s">
        <v>28</v>
      </c>
      <c r="I3823" s="11" t="s">
        <v>29</v>
      </c>
      <c r="J3823" s="11" t="s">
        <v>29</v>
      </c>
      <c r="K3823" s="11" t="s">
        <v>30</v>
      </c>
      <c r="M3823" s="11" t="s">
        <v>7062</v>
      </c>
      <c r="N3823" s="13">
        <v>3105</v>
      </c>
      <c r="O3823" s="15">
        <f>_xlfn.XLOOKUP(B3823,Sheet1!A:A,Sheet1!E:E)</f>
        <v>2.2799999999999998</v>
      </c>
      <c r="P3823" s="26"/>
      <c r="Q3823" s="15">
        <f t="shared" si="290"/>
        <v>2.3939999999999997</v>
      </c>
      <c r="R3823" s="38">
        <f t="shared" si="291"/>
        <v>2.4658199999999999</v>
      </c>
      <c r="S3823" s="26">
        <v>0</v>
      </c>
      <c r="T3823" s="13" t="str">
        <f t="shared" si="288"/>
        <v>Up</v>
      </c>
    </row>
    <row r="3824" spans="1:20" s="14" customFormat="1" hidden="1" x14ac:dyDescent="0.3">
      <c r="A3824" s="11">
        <v>6060489</v>
      </c>
      <c r="B3824" s="11">
        <v>6060489</v>
      </c>
      <c r="C3824" s="11" t="s">
        <v>26</v>
      </c>
      <c r="D3824" s="11" t="s">
        <v>27</v>
      </c>
      <c r="E3824" s="13" t="str">
        <f>_xlfn.XLOOKUP(B3824,Sheet1!A:A,Sheet1!B:B)</f>
        <v>DS PETERSONS PARA PAINT TRAY       11IN</v>
      </c>
      <c r="F3824" s="13" t="str">
        <f t="shared" si="287"/>
        <v>CROWN  - DS PETERSONS PARA PAINT TRAY       11IN</v>
      </c>
      <c r="G3824" s="13"/>
      <c r="H3824" s="91" t="s">
        <v>28</v>
      </c>
      <c r="I3824" s="11" t="s">
        <v>29</v>
      </c>
      <c r="J3824" s="11" t="s">
        <v>29</v>
      </c>
      <c r="K3824" s="11" t="s">
        <v>30</v>
      </c>
      <c r="M3824" s="11" t="s">
        <v>7062</v>
      </c>
      <c r="N3824" s="13">
        <v>3105</v>
      </c>
      <c r="O3824" s="15">
        <f>_xlfn.XLOOKUP(B3824,Sheet1!A:A,Sheet1!E:E)</f>
        <v>8</v>
      </c>
      <c r="P3824" s="26"/>
      <c r="Q3824" s="15">
        <f t="shared" si="290"/>
        <v>8.4</v>
      </c>
      <c r="R3824" s="38">
        <f t="shared" si="291"/>
        <v>8.652000000000001</v>
      </c>
      <c r="S3824" s="26">
        <v>0</v>
      </c>
      <c r="T3824" s="13" t="str">
        <f t="shared" si="288"/>
        <v>Up</v>
      </c>
    </row>
    <row r="3825" spans="1:20" s="14" customFormat="1" hidden="1" x14ac:dyDescent="0.3">
      <c r="A3825" s="11">
        <v>6060490</v>
      </c>
      <c r="B3825" s="11">
        <v>6060490</v>
      </c>
      <c r="C3825" s="11" t="s">
        <v>26</v>
      </c>
      <c r="D3825" s="11" t="s">
        <v>27</v>
      </c>
      <c r="E3825" s="13" t="str">
        <f>_xlfn.XLOOKUP(B3825,Sheet1!A:A,Sheet1!B:B)</f>
        <v>DS PETERSONS PARA PAINT TRAY       15IN</v>
      </c>
      <c r="F3825" s="13" t="str">
        <f t="shared" si="287"/>
        <v>CROWN  - DS PETERSONS PARA PAINT TRAY       15IN</v>
      </c>
      <c r="G3825" s="13"/>
      <c r="H3825" s="91" t="s">
        <v>28</v>
      </c>
      <c r="I3825" s="11" t="s">
        <v>29</v>
      </c>
      <c r="J3825" s="11" t="s">
        <v>29</v>
      </c>
      <c r="K3825" s="11" t="s">
        <v>30</v>
      </c>
      <c r="M3825" s="11" t="s">
        <v>7062</v>
      </c>
      <c r="N3825" s="13">
        <v>3105</v>
      </c>
      <c r="O3825" s="15">
        <f>_xlfn.XLOOKUP(B3825,Sheet1!A:A,Sheet1!E:E)</f>
        <v>11.43</v>
      </c>
      <c r="P3825" s="26"/>
      <c r="Q3825" s="15">
        <f t="shared" si="290"/>
        <v>12.0015</v>
      </c>
      <c r="R3825" s="38">
        <f t="shared" si="291"/>
        <v>12.361545</v>
      </c>
      <c r="S3825" s="26">
        <v>0</v>
      </c>
      <c r="T3825" s="13" t="str">
        <f t="shared" si="288"/>
        <v>Up</v>
      </c>
    </row>
    <row r="3826" spans="1:20" s="14" customFormat="1" hidden="1" x14ac:dyDescent="0.3">
      <c r="A3826" s="11">
        <v>6060491</v>
      </c>
      <c r="B3826" s="11">
        <v>6060491</v>
      </c>
      <c r="C3826" s="11" t="s">
        <v>26</v>
      </c>
      <c r="D3826" s="11" t="s">
        <v>27</v>
      </c>
      <c r="E3826" s="13" t="str">
        <f>_xlfn.XLOOKUP(B3826,Sheet1!A:A,Sheet1!B:B)</f>
        <v>DS PETERSONS PARA PAINT SCUTTLE    2.5L</v>
      </c>
      <c r="F3826" s="13" t="str">
        <f t="shared" si="287"/>
        <v>CROWN  - DS PETERSONS PARA PAINT SCUTTLE    2.5L</v>
      </c>
      <c r="G3826" s="13"/>
      <c r="H3826" s="91" t="s">
        <v>28</v>
      </c>
      <c r="I3826" s="11" t="s">
        <v>29</v>
      </c>
      <c r="J3826" s="11" t="s">
        <v>29</v>
      </c>
      <c r="K3826" s="11" t="s">
        <v>30</v>
      </c>
      <c r="M3826" s="11" t="s">
        <v>7062</v>
      </c>
      <c r="N3826" s="13">
        <v>3105</v>
      </c>
      <c r="O3826" s="15">
        <f>_xlfn.XLOOKUP(B3826,Sheet1!A:A,Sheet1!E:E)</f>
        <v>2.2799999999999998</v>
      </c>
      <c r="P3826" s="26"/>
      <c r="Q3826" s="15">
        <f t="shared" si="290"/>
        <v>2.3939999999999997</v>
      </c>
      <c r="R3826" s="38">
        <f t="shared" si="291"/>
        <v>2.4658199999999999</v>
      </c>
      <c r="S3826" s="26">
        <v>0</v>
      </c>
      <c r="T3826" s="13" t="str">
        <f t="shared" si="288"/>
        <v>Up</v>
      </c>
    </row>
    <row r="3827" spans="1:20" s="14" customFormat="1" hidden="1" x14ac:dyDescent="0.3">
      <c r="A3827" s="11">
        <v>6060492</v>
      </c>
      <c r="B3827" s="11">
        <v>6060492</v>
      </c>
      <c r="C3827" s="11" t="s">
        <v>26</v>
      </c>
      <c r="D3827" s="11" t="s">
        <v>27</v>
      </c>
      <c r="E3827" s="13" t="str">
        <f>_xlfn.XLOOKUP(B3827,Sheet1!A:A,Sheet1!B:B)</f>
        <v>DS PETERSONS PARA PAINT SCUTTLE    5L</v>
      </c>
      <c r="F3827" s="13" t="str">
        <f t="shared" si="287"/>
        <v>CROWN  - DS PETERSONS PARA PAINT SCUTTLE    5L</v>
      </c>
      <c r="G3827" s="13"/>
      <c r="H3827" s="91" t="s">
        <v>28</v>
      </c>
      <c r="I3827" s="11" t="s">
        <v>29</v>
      </c>
      <c r="J3827" s="11" t="s">
        <v>29</v>
      </c>
      <c r="K3827" s="11" t="s">
        <v>30</v>
      </c>
      <c r="M3827" s="11" t="s">
        <v>7062</v>
      </c>
      <c r="N3827" s="13">
        <v>3105</v>
      </c>
      <c r="O3827" s="15">
        <f>_xlfn.XLOOKUP(B3827,Sheet1!A:A,Sheet1!E:E)</f>
        <v>3.43</v>
      </c>
      <c r="P3827" s="26"/>
      <c r="Q3827" s="15">
        <f t="shared" si="290"/>
        <v>3.6015000000000001</v>
      </c>
      <c r="R3827" s="38">
        <f t="shared" si="291"/>
        <v>3.7095450000000003</v>
      </c>
      <c r="S3827" s="26">
        <v>0</v>
      </c>
      <c r="T3827" s="13" t="str">
        <f t="shared" si="288"/>
        <v>Up</v>
      </c>
    </row>
    <row r="3828" spans="1:20" s="14" customFormat="1" hidden="1" x14ac:dyDescent="0.3">
      <c r="A3828" s="11">
        <v>6060493</v>
      </c>
      <c r="B3828" s="11">
        <v>6060493</v>
      </c>
      <c r="C3828" s="11" t="s">
        <v>26</v>
      </c>
      <c r="D3828" s="11" t="s">
        <v>27</v>
      </c>
      <c r="E3828" s="13" t="str">
        <f>_xlfn.XLOOKUP(B3828,Sheet1!A:A,Sheet1!B:B)</f>
        <v>DS PETERSONS PARA PAINT SCUTTLE    10L</v>
      </c>
      <c r="F3828" s="13" t="str">
        <f t="shared" si="287"/>
        <v>CROWN  - DS PETERSONS PARA PAINT SCUTTLE    10L</v>
      </c>
      <c r="G3828" s="13"/>
      <c r="H3828" s="91" t="s">
        <v>28</v>
      </c>
      <c r="I3828" s="11" t="s">
        <v>29</v>
      </c>
      <c r="J3828" s="11" t="s">
        <v>29</v>
      </c>
      <c r="K3828" s="11" t="s">
        <v>30</v>
      </c>
      <c r="M3828" s="11" t="s">
        <v>7062</v>
      </c>
      <c r="N3828" s="13">
        <v>3105</v>
      </c>
      <c r="O3828" s="15">
        <f>_xlfn.XLOOKUP(B3828,Sheet1!A:A,Sheet1!E:E)</f>
        <v>5.44</v>
      </c>
      <c r="P3828" s="26"/>
      <c r="Q3828" s="15">
        <f t="shared" si="290"/>
        <v>5.7120000000000006</v>
      </c>
      <c r="R3828" s="38">
        <f t="shared" si="291"/>
        <v>5.8833600000000006</v>
      </c>
      <c r="S3828" s="26">
        <v>0</v>
      </c>
      <c r="T3828" s="13" t="str">
        <f t="shared" si="288"/>
        <v>Up</v>
      </c>
    </row>
    <row r="3829" spans="1:20" s="14" customFormat="1" hidden="1" x14ac:dyDescent="0.3">
      <c r="A3829" s="11">
        <v>6060494</v>
      </c>
      <c r="B3829" s="11">
        <v>6060494</v>
      </c>
      <c r="C3829" s="11" t="s">
        <v>26</v>
      </c>
      <c r="D3829" s="11" t="s">
        <v>27</v>
      </c>
      <c r="E3829" s="13" t="str">
        <f>_xlfn.XLOOKUP(B3829,Sheet1!A:A,Sheet1!B:B)</f>
        <v>DS PETERSONS PARA PAINT SCUTTLE    15L</v>
      </c>
      <c r="F3829" s="13" t="str">
        <f t="shared" si="287"/>
        <v>CROWN  - DS PETERSONS PARA PAINT SCUTTLE    15L</v>
      </c>
      <c r="G3829" s="13"/>
      <c r="H3829" s="91" t="s">
        <v>28</v>
      </c>
      <c r="I3829" s="11" t="s">
        <v>29</v>
      </c>
      <c r="J3829" s="11" t="s">
        <v>29</v>
      </c>
      <c r="K3829" s="11" t="s">
        <v>30</v>
      </c>
      <c r="M3829" s="11" t="s">
        <v>7062</v>
      </c>
      <c r="N3829" s="13">
        <v>3105</v>
      </c>
      <c r="O3829" s="15">
        <f>_xlfn.XLOOKUP(B3829,Sheet1!A:A,Sheet1!E:E)</f>
        <v>8.57</v>
      </c>
      <c r="P3829" s="26"/>
      <c r="Q3829" s="15">
        <f t="shared" si="290"/>
        <v>8.9984999999999999</v>
      </c>
      <c r="R3829" s="38">
        <f t="shared" si="291"/>
        <v>9.2684549999999994</v>
      </c>
      <c r="S3829" s="26">
        <v>0</v>
      </c>
      <c r="T3829" s="13" t="str">
        <f t="shared" si="288"/>
        <v>Up</v>
      </c>
    </row>
    <row r="3830" spans="1:20" s="14" customFormat="1" hidden="1" x14ac:dyDescent="0.3">
      <c r="A3830" s="11">
        <v>6060495</v>
      </c>
      <c r="B3830" s="11">
        <v>6060495</v>
      </c>
      <c r="C3830" s="11" t="s">
        <v>26</v>
      </c>
      <c r="D3830" s="11" t="s">
        <v>27</v>
      </c>
      <c r="E3830" s="13" t="str">
        <f>_xlfn.XLOOKUP(B3830,Sheet1!A:A,Sheet1!B:B)</f>
        <v>DS PETERSONS PARA PAINT SCUTTLE    25L</v>
      </c>
      <c r="F3830" s="13" t="str">
        <f t="shared" si="287"/>
        <v>CROWN  - DS PETERSONS PARA PAINT SCUTTLE    25L</v>
      </c>
      <c r="G3830" s="13"/>
      <c r="H3830" s="91" t="s">
        <v>28</v>
      </c>
      <c r="I3830" s="11" t="s">
        <v>29</v>
      </c>
      <c r="J3830" s="11" t="s">
        <v>29</v>
      </c>
      <c r="K3830" s="11" t="s">
        <v>30</v>
      </c>
      <c r="M3830" s="11" t="s">
        <v>7062</v>
      </c>
      <c r="N3830" s="13">
        <v>3105</v>
      </c>
      <c r="O3830" s="15">
        <f>_xlfn.XLOOKUP(B3830,Sheet1!A:A,Sheet1!E:E)</f>
        <v>11.43</v>
      </c>
      <c r="P3830" s="26"/>
      <c r="Q3830" s="15">
        <f t="shared" si="290"/>
        <v>12.0015</v>
      </c>
      <c r="R3830" s="38">
        <f t="shared" si="291"/>
        <v>12.361545</v>
      </c>
      <c r="S3830" s="26">
        <v>0</v>
      </c>
      <c r="T3830" s="13" t="str">
        <f t="shared" si="288"/>
        <v>Up</v>
      </c>
    </row>
    <row r="3831" spans="1:20" s="14" customFormat="1" hidden="1" x14ac:dyDescent="0.3">
      <c r="A3831" s="11">
        <v>6060573</v>
      </c>
      <c r="B3831" s="11">
        <v>6060573</v>
      </c>
      <c r="C3831" s="11" t="s">
        <v>26</v>
      </c>
      <c r="D3831" s="11" t="s">
        <v>27</v>
      </c>
      <c r="E3831" s="13" t="str">
        <f>_xlfn.XLOOKUP(B3831,Sheet1!A:A,Sheet1!B:B)</f>
        <v>DS ROTA PROF MINI MICROFIBRE REFIL 4IN</v>
      </c>
      <c r="F3831" s="13" t="str">
        <f t="shared" si="287"/>
        <v>CROWN  - DS ROTA PROF MINI MICROFIBRE REFIL 4IN</v>
      </c>
      <c r="G3831" s="13"/>
      <c r="H3831" s="91" t="s">
        <v>28</v>
      </c>
      <c r="I3831" s="11" t="s">
        <v>29</v>
      </c>
      <c r="J3831" s="11" t="s">
        <v>29</v>
      </c>
      <c r="K3831" s="11" t="s">
        <v>30</v>
      </c>
      <c r="M3831" s="11" t="s">
        <v>7062</v>
      </c>
      <c r="N3831" s="13">
        <v>3105</v>
      </c>
      <c r="O3831" s="15">
        <f>_xlfn.XLOOKUP(B3831,Sheet1!A:A,Sheet1!E:E)</f>
        <v>0.49</v>
      </c>
      <c r="P3831" s="26"/>
      <c r="Q3831" s="15">
        <f t="shared" si="290"/>
        <v>0.51449999999999996</v>
      </c>
      <c r="R3831" s="38">
        <f t="shared" si="291"/>
        <v>0.52993499999999993</v>
      </c>
      <c r="S3831" s="26">
        <v>0</v>
      </c>
      <c r="T3831" s="13" t="str">
        <f t="shared" si="288"/>
        <v>Up</v>
      </c>
    </row>
    <row r="3832" spans="1:20" s="14" customFormat="1" hidden="1" x14ac:dyDescent="0.3">
      <c r="A3832" s="11">
        <v>6060574</v>
      </c>
      <c r="B3832" s="11">
        <v>6060574</v>
      </c>
      <c r="C3832" s="11" t="s">
        <v>26</v>
      </c>
      <c r="D3832" s="11" t="s">
        <v>27</v>
      </c>
      <c r="E3832" s="13" t="str">
        <f>_xlfn.XLOOKUP(B3832,Sheet1!A:A,Sheet1!B:B)</f>
        <v>DS ROTA MINI PLASTIC ROLLER TRAY   4IN</v>
      </c>
      <c r="F3832" s="13" t="str">
        <f t="shared" si="287"/>
        <v>CROWN  - DS ROTA MINI PLASTIC ROLLER TRAY   4IN</v>
      </c>
      <c r="G3832" s="13"/>
      <c r="H3832" s="91" t="s">
        <v>28</v>
      </c>
      <c r="I3832" s="11" t="s">
        <v>29</v>
      </c>
      <c r="J3832" s="11" t="s">
        <v>29</v>
      </c>
      <c r="K3832" s="11" t="s">
        <v>30</v>
      </c>
      <c r="M3832" s="11" t="s">
        <v>7062</v>
      </c>
      <c r="N3832" s="13">
        <v>3105</v>
      </c>
      <c r="O3832" s="15">
        <f>_xlfn.XLOOKUP(B3832,Sheet1!A:A,Sheet1!E:E)</f>
        <v>1.64</v>
      </c>
      <c r="P3832" s="26"/>
      <c r="Q3832" s="29">
        <f t="shared" si="290"/>
        <v>1.722</v>
      </c>
      <c r="R3832" s="38">
        <f t="shared" si="291"/>
        <v>1.77366</v>
      </c>
      <c r="S3832" s="26">
        <v>0</v>
      </c>
      <c r="T3832" s="13" t="str">
        <f t="shared" si="288"/>
        <v>Up</v>
      </c>
    </row>
    <row r="3833" spans="1:20" s="14" customFormat="1" hidden="1" x14ac:dyDescent="0.3">
      <c r="A3833" s="11">
        <v>6060575</v>
      </c>
      <c r="B3833" s="11">
        <v>6060575</v>
      </c>
      <c r="C3833" s="11" t="s">
        <v>26</v>
      </c>
      <c r="D3833" s="11" t="s">
        <v>27</v>
      </c>
      <c r="E3833" s="13" t="str">
        <f>_xlfn.XLOOKUP(B3833,Sheet1!A:A,Sheet1!B:B)</f>
        <v>DS ROTA PLASTIC ROLLER TRAY        9IN</v>
      </c>
      <c r="F3833" s="13" t="str">
        <f t="shared" si="287"/>
        <v>CROWN  - DS ROTA PLASTIC ROLLER TRAY        9IN</v>
      </c>
      <c r="G3833" s="13"/>
      <c r="H3833" s="91" t="s">
        <v>28</v>
      </c>
      <c r="I3833" s="11" t="s">
        <v>29</v>
      </c>
      <c r="J3833" s="11" t="s">
        <v>29</v>
      </c>
      <c r="K3833" s="11" t="s">
        <v>30</v>
      </c>
      <c r="M3833" s="11" t="s">
        <v>7062</v>
      </c>
      <c r="N3833" s="13">
        <v>3105</v>
      </c>
      <c r="O3833" s="15">
        <f>_xlfn.XLOOKUP(B3833,Sheet1!A:A,Sheet1!E:E)</f>
        <v>2.74</v>
      </c>
      <c r="P3833" s="26"/>
      <c r="Q3833" s="29">
        <f t="shared" si="290"/>
        <v>2.8770000000000002</v>
      </c>
      <c r="R3833" s="38">
        <f t="shared" si="291"/>
        <v>2.9633100000000003</v>
      </c>
      <c r="S3833" s="26">
        <v>0</v>
      </c>
      <c r="T3833" s="13" t="str">
        <f t="shared" si="288"/>
        <v>Up</v>
      </c>
    </row>
    <row r="3834" spans="1:20" s="14" customFormat="1" hidden="1" x14ac:dyDescent="0.3">
      <c r="A3834" s="11">
        <v>6061972</v>
      </c>
      <c r="B3834" s="11">
        <v>6061972</v>
      </c>
      <c r="C3834" s="11" t="s">
        <v>26</v>
      </c>
      <c r="D3834" s="11" t="s">
        <v>27</v>
      </c>
      <c r="E3834" s="13" t="str">
        <f>_xlfn.XLOOKUP(B3834,Sheet1!A:A,Sheet1!B:B)</f>
        <v>DS HAMILTON MED PILE ROLLER SET 9IN 5PK</v>
      </c>
      <c r="F3834" s="13" t="str">
        <f t="shared" si="287"/>
        <v>CROWN  - DS HAMILTON MED PILE ROLLER SET 9IN 5PK</v>
      </c>
      <c r="G3834" s="13"/>
      <c r="H3834" s="91" t="s">
        <v>28</v>
      </c>
      <c r="I3834" s="11" t="s">
        <v>29</v>
      </c>
      <c r="J3834" s="11" t="s">
        <v>29</v>
      </c>
      <c r="K3834" s="11" t="s">
        <v>30</v>
      </c>
      <c r="M3834" s="11" t="s">
        <v>7062</v>
      </c>
      <c r="N3834" s="13">
        <v>3105</v>
      </c>
      <c r="O3834" s="15">
        <f>_xlfn.XLOOKUP(B3834,Sheet1!A:A,Sheet1!E:E)</f>
        <v>7.86</v>
      </c>
      <c r="P3834" s="26"/>
      <c r="Q3834" s="15">
        <f t="shared" si="290"/>
        <v>8.2530000000000001</v>
      </c>
      <c r="R3834" s="38">
        <f>_xlfn.XLOOKUP(B3834,Sheet4!B:B,Sheet4!D:D)</f>
        <v>8.5</v>
      </c>
      <c r="S3834" s="26">
        <v>0</v>
      </c>
      <c r="T3834" s="13" t="str">
        <f t="shared" si="288"/>
        <v>Up</v>
      </c>
    </row>
    <row r="3835" spans="1:20" s="14" customFormat="1" hidden="1" x14ac:dyDescent="0.3">
      <c r="A3835" s="11">
        <v>6061973</v>
      </c>
      <c r="B3835" s="11">
        <v>6061973</v>
      </c>
      <c r="C3835" s="11" t="s">
        <v>26</v>
      </c>
      <c r="D3835" s="11" t="s">
        <v>27</v>
      </c>
      <c r="E3835" s="13" t="str">
        <f>_xlfn.XLOOKUP(B3835,Sheet1!A:A,Sheet1!B:B)</f>
        <v>DS HAMILTON MED PILE ROLLER SET 9IN 3PK</v>
      </c>
      <c r="F3835" s="13" t="str">
        <f t="shared" si="287"/>
        <v>CROWN  - DS HAMILTON MED PILE ROLLER SET 9IN 3PK</v>
      </c>
      <c r="G3835" s="13"/>
      <c r="H3835" s="91" t="s">
        <v>28</v>
      </c>
      <c r="I3835" s="11" t="s">
        <v>29</v>
      </c>
      <c r="J3835" s="11" t="s">
        <v>29</v>
      </c>
      <c r="K3835" s="11" t="s">
        <v>30</v>
      </c>
      <c r="M3835" s="11" t="s">
        <v>7062</v>
      </c>
      <c r="N3835" s="13">
        <v>3105</v>
      </c>
      <c r="O3835" s="15">
        <f>_xlfn.XLOOKUP(B3835,Sheet1!A:A,Sheet1!E:E)</f>
        <v>5.9</v>
      </c>
      <c r="P3835" s="26"/>
      <c r="Q3835" s="15">
        <f t="shared" si="290"/>
        <v>6.1950000000000003</v>
      </c>
      <c r="R3835" s="38">
        <f t="shared" ref="R3835:R3850" si="292">Q3835*1.03</f>
        <v>6.3808500000000006</v>
      </c>
      <c r="S3835" s="26">
        <v>0</v>
      </c>
      <c r="T3835" s="13" t="str">
        <f t="shared" si="288"/>
        <v>Up</v>
      </c>
    </row>
    <row r="3836" spans="1:20" s="14" customFormat="1" hidden="1" x14ac:dyDescent="0.3">
      <c r="A3836" s="11">
        <v>6061974</v>
      </c>
      <c r="B3836" s="11">
        <v>6061974</v>
      </c>
      <c r="C3836" s="11" t="s">
        <v>26</v>
      </c>
      <c r="D3836" s="11" t="s">
        <v>27</v>
      </c>
      <c r="E3836" s="13" t="str">
        <f>_xlfn.XLOOKUP(B3836,Sheet1!A:A,Sheet1!B:B)</f>
        <v>DS HAMILTON MED PILE ROLLER SET 4IN 7PK</v>
      </c>
      <c r="F3836" s="13" t="str">
        <f t="shared" si="287"/>
        <v>CROWN  - DS HAMILTON MED PILE ROLLER SET 4IN 7PK</v>
      </c>
      <c r="G3836" s="13"/>
      <c r="H3836" s="91" t="s">
        <v>28</v>
      </c>
      <c r="I3836" s="11" t="s">
        <v>29</v>
      </c>
      <c r="J3836" s="11" t="s">
        <v>29</v>
      </c>
      <c r="K3836" s="11" t="s">
        <v>30</v>
      </c>
      <c r="M3836" s="11" t="s">
        <v>7062</v>
      </c>
      <c r="N3836" s="13">
        <v>3105</v>
      </c>
      <c r="O3836" s="15">
        <f>_xlfn.XLOOKUP(B3836,Sheet1!A:A,Sheet1!E:E)</f>
        <v>4.1399999999999997</v>
      </c>
      <c r="P3836" s="26"/>
      <c r="Q3836" s="15">
        <f t="shared" si="290"/>
        <v>4.3469999999999995</v>
      </c>
      <c r="R3836" s="38">
        <f t="shared" si="292"/>
        <v>4.4774099999999999</v>
      </c>
      <c r="S3836" s="26">
        <v>0</v>
      </c>
      <c r="T3836" s="13" t="str">
        <f t="shared" si="288"/>
        <v>Up</v>
      </c>
    </row>
    <row r="3837" spans="1:20" s="14" customFormat="1" hidden="1" x14ac:dyDescent="0.3">
      <c r="A3837" s="11">
        <v>6061976</v>
      </c>
      <c r="B3837" s="11">
        <v>6061976</v>
      </c>
      <c r="C3837" s="11" t="s">
        <v>26</v>
      </c>
      <c r="D3837" s="11" t="s">
        <v>27</v>
      </c>
      <c r="E3837" s="13" t="str">
        <f>_xlfn.XLOOKUP(B3837,Sheet1!A:A,Sheet1!B:B)</f>
        <v>DS HAMILTON MINI ROLLER KIT     4IN 7PK</v>
      </c>
      <c r="F3837" s="13" t="str">
        <f t="shared" si="287"/>
        <v>CROWN  - DS HAMILTON MINI ROLLER KIT     4IN 7PK</v>
      </c>
      <c r="G3837" s="13"/>
      <c r="H3837" s="91" t="s">
        <v>28</v>
      </c>
      <c r="I3837" s="11" t="s">
        <v>29</v>
      </c>
      <c r="J3837" s="11" t="s">
        <v>29</v>
      </c>
      <c r="K3837" s="11" t="s">
        <v>30</v>
      </c>
      <c r="M3837" s="11" t="s">
        <v>7062</v>
      </c>
      <c r="N3837" s="13">
        <v>3105</v>
      </c>
      <c r="O3837" s="15">
        <f>_xlfn.XLOOKUP(B3837,Sheet1!A:A,Sheet1!E:E)</f>
        <v>3.01</v>
      </c>
      <c r="P3837" s="26"/>
      <c r="Q3837" s="15">
        <f t="shared" si="290"/>
        <v>3.1604999999999999</v>
      </c>
      <c r="R3837" s="38">
        <f t="shared" si="292"/>
        <v>3.255315</v>
      </c>
      <c r="S3837" s="26">
        <v>0</v>
      </c>
      <c r="T3837" s="13" t="str">
        <f t="shared" si="288"/>
        <v>Up</v>
      </c>
    </row>
    <row r="3838" spans="1:20" s="14" customFormat="1" hidden="1" x14ac:dyDescent="0.3">
      <c r="A3838" s="11">
        <v>6061977</v>
      </c>
      <c r="B3838" s="11">
        <v>6061977</v>
      </c>
      <c r="C3838" s="11" t="s">
        <v>26</v>
      </c>
      <c r="D3838" s="11" t="s">
        <v>27</v>
      </c>
      <c r="E3838" s="13" t="str">
        <f>_xlfn.XLOOKUP(B3838,Sheet1!A:A,Sheet1!B:B)</f>
        <v>DS HAMILTON ROLLER KIT         12IN 4PK</v>
      </c>
      <c r="F3838" s="13" t="str">
        <f t="shared" ref="F3838:F3901" si="293">D3838&amp;" - "&amp;E3838</f>
        <v>CROWN  - DS HAMILTON ROLLER KIT         12IN 4PK</v>
      </c>
      <c r="G3838" s="13"/>
      <c r="H3838" s="91" t="s">
        <v>28</v>
      </c>
      <c r="I3838" s="11" t="s">
        <v>29</v>
      </c>
      <c r="J3838" s="11" t="s">
        <v>29</v>
      </c>
      <c r="K3838" s="11" t="s">
        <v>30</v>
      </c>
      <c r="M3838" s="11" t="s">
        <v>7062</v>
      </c>
      <c r="N3838" s="13">
        <v>3105</v>
      </c>
      <c r="O3838" s="15">
        <f>_xlfn.XLOOKUP(B3838,Sheet1!A:A,Sheet1!E:E)</f>
        <v>13.37</v>
      </c>
      <c r="P3838" s="26"/>
      <c r="Q3838" s="15">
        <f t="shared" si="290"/>
        <v>14.038499999999999</v>
      </c>
      <c r="R3838" s="38">
        <f t="shared" si="292"/>
        <v>14.459655</v>
      </c>
      <c r="S3838" s="26">
        <v>0</v>
      </c>
      <c r="T3838" s="13" t="str">
        <f t="shared" si="288"/>
        <v>Up</v>
      </c>
    </row>
    <row r="3839" spans="1:20" s="14" customFormat="1" hidden="1" x14ac:dyDescent="0.3">
      <c r="A3839" s="11">
        <v>6061978</v>
      </c>
      <c r="B3839" s="11">
        <v>6061978</v>
      </c>
      <c r="C3839" s="11" t="s">
        <v>26</v>
      </c>
      <c r="D3839" s="11" t="s">
        <v>27</v>
      </c>
      <c r="E3839" s="13" t="str">
        <f>_xlfn.XLOOKUP(B3839,Sheet1!A:A,Sheet1!B:B)</f>
        <v>DS HAMILTON MINI ROLLER SET    4IN 17PC</v>
      </c>
      <c r="F3839" s="13" t="str">
        <f t="shared" si="293"/>
        <v>CROWN  - DS HAMILTON MINI ROLLER SET    4IN 17PC</v>
      </c>
      <c r="G3839" s="13"/>
      <c r="H3839" s="91" t="s">
        <v>28</v>
      </c>
      <c r="I3839" s="11" t="s">
        <v>29</v>
      </c>
      <c r="J3839" s="11" t="s">
        <v>29</v>
      </c>
      <c r="K3839" s="11" t="s">
        <v>30</v>
      </c>
      <c r="M3839" s="11" t="s">
        <v>7062</v>
      </c>
      <c r="N3839" s="13">
        <v>3105</v>
      </c>
      <c r="O3839" s="15">
        <f>_xlfn.XLOOKUP(B3839,Sheet1!A:A,Sheet1!E:E)</f>
        <v>9.27</v>
      </c>
      <c r="P3839" s="26"/>
      <c r="Q3839" s="15">
        <f t="shared" si="290"/>
        <v>9.7334999999999994</v>
      </c>
      <c r="R3839" s="38">
        <f t="shared" si="292"/>
        <v>10.025504999999999</v>
      </c>
      <c r="S3839" s="26">
        <v>0</v>
      </c>
      <c r="T3839" s="13" t="str">
        <f t="shared" si="288"/>
        <v>Up</v>
      </c>
    </row>
    <row r="3840" spans="1:20" s="14" customFormat="1" hidden="1" x14ac:dyDescent="0.3">
      <c r="A3840" s="11">
        <v>6061979</v>
      </c>
      <c r="B3840" s="11">
        <v>6061979</v>
      </c>
      <c r="C3840" s="11" t="s">
        <v>26</v>
      </c>
      <c r="D3840" s="11" t="s">
        <v>27</v>
      </c>
      <c r="E3840" s="13" t="str">
        <f>_xlfn.XLOOKUP(B3840,Sheet1!A:A,Sheet1!B:B)</f>
        <v>DS HAMILTON RADIATOR ROLLER SET 4IN 3PC</v>
      </c>
      <c r="F3840" s="13" t="str">
        <f t="shared" si="293"/>
        <v>CROWN  - DS HAMILTON RADIATOR ROLLER SET 4IN 3PC</v>
      </c>
      <c r="G3840" s="13"/>
      <c r="H3840" s="91" t="s">
        <v>28</v>
      </c>
      <c r="I3840" s="11" t="s">
        <v>29</v>
      </c>
      <c r="J3840" s="11" t="s">
        <v>29</v>
      </c>
      <c r="K3840" s="11" t="s">
        <v>30</v>
      </c>
      <c r="M3840" s="11" t="s">
        <v>7062</v>
      </c>
      <c r="N3840" s="13">
        <v>3105</v>
      </c>
      <c r="O3840" s="15">
        <f>_xlfn.XLOOKUP(B3840,Sheet1!A:A,Sheet1!E:E)</f>
        <v>3.4</v>
      </c>
      <c r="P3840" s="26"/>
      <c r="Q3840" s="15">
        <f t="shared" si="290"/>
        <v>3.57</v>
      </c>
      <c r="R3840" s="38">
        <f t="shared" si="292"/>
        <v>3.6770999999999998</v>
      </c>
      <c r="S3840" s="26">
        <v>0</v>
      </c>
      <c r="T3840" s="13" t="str">
        <f t="shared" si="288"/>
        <v>Up</v>
      </c>
    </row>
    <row r="3841" spans="1:20" s="14" customFormat="1" hidden="1" x14ac:dyDescent="0.3">
      <c r="A3841" s="11">
        <v>6061980</v>
      </c>
      <c r="B3841" s="11">
        <v>6061980</v>
      </c>
      <c r="C3841" s="11" t="s">
        <v>26</v>
      </c>
      <c r="D3841" s="11" t="s">
        <v>27</v>
      </c>
      <c r="E3841" s="13" t="str">
        <f>_xlfn.XLOOKUP(B3841,Sheet1!A:A,Sheet1!B:B)</f>
        <v>DS HAMILTON SCUTTLE                15L</v>
      </c>
      <c r="F3841" s="13" t="str">
        <f t="shared" si="293"/>
        <v>CROWN  - DS HAMILTON SCUTTLE                15L</v>
      </c>
      <c r="G3841" s="13"/>
      <c r="H3841" s="91" t="s">
        <v>28</v>
      </c>
      <c r="I3841" s="11" t="s">
        <v>29</v>
      </c>
      <c r="J3841" s="11" t="s">
        <v>29</v>
      </c>
      <c r="K3841" s="11" t="s">
        <v>30</v>
      </c>
      <c r="M3841" s="11" t="s">
        <v>7062</v>
      </c>
      <c r="N3841" s="13">
        <v>3105</v>
      </c>
      <c r="O3841" s="15">
        <f>_xlfn.XLOOKUP(B3841,Sheet1!A:A,Sheet1!E:E)</f>
        <v>5.23</v>
      </c>
      <c r="P3841" s="26"/>
      <c r="Q3841" s="15">
        <f t="shared" si="290"/>
        <v>5.4915000000000003</v>
      </c>
      <c r="R3841" s="38">
        <f t="shared" si="292"/>
        <v>5.6562450000000002</v>
      </c>
      <c r="S3841" s="26">
        <v>0</v>
      </c>
      <c r="T3841" s="13" t="str">
        <f t="shared" si="288"/>
        <v>Up</v>
      </c>
    </row>
    <row r="3842" spans="1:20" s="14" customFormat="1" hidden="1" x14ac:dyDescent="0.3">
      <c r="A3842" s="11">
        <v>6061981</v>
      </c>
      <c r="B3842" s="11">
        <v>6061981</v>
      </c>
      <c r="C3842" s="11" t="s">
        <v>26</v>
      </c>
      <c r="D3842" s="11" t="s">
        <v>27</v>
      </c>
      <c r="E3842" s="13" t="str">
        <f>_xlfn.XLOOKUP(B3842,Sheet1!A:A,Sheet1!B:B)</f>
        <v>DS HAMILTON ROLLER TRAY            4IN</v>
      </c>
      <c r="F3842" s="13" t="str">
        <f t="shared" si="293"/>
        <v>CROWN  - DS HAMILTON ROLLER TRAY            4IN</v>
      </c>
      <c r="G3842" s="13"/>
      <c r="H3842" s="91" t="s">
        <v>28</v>
      </c>
      <c r="I3842" s="11" t="s">
        <v>29</v>
      </c>
      <c r="J3842" s="11" t="s">
        <v>29</v>
      </c>
      <c r="K3842" s="11" t="s">
        <v>30</v>
      </c>
      <c r="M3842" s="11" t="s">
        <v>7062</v>
      </c>
      <c r="N3842" s="13">
        <v>3105</v>
      </c>
      <c r="O3842" s="15">
        <f>_xlfn.XLOOKUP(B3842,Sheet1!A:A,Sheet1!E:E)</f>
        <v>0.77</v>
      </c>
      <c r="P3842" s="26"/>
      <c r="Q3842" s="15">
        <f t="shared" si="290"/>
        <v>0.80850000000000011</v>
      </c>
      <c r="R3842" s="38">
        <f t="shared" si="292"/>
        <v>0.83275500000000013</v>
      </c>
      <c r="S3842" s="26">
        <v>0</v>
      </c>
      <c r="T3842" s="13" t="str">
        <f t="shared" ref="T3842:T3905" si="294">IF(Q3842&gt;=R3842,"No Change","Up")</f>
        <v>Up</v>
      </c>
    </row>
    <row r="3843" spans="1:20" s="14" customFormat="1" hidden="1" x14ac:dyDescent="0.3">
      <c r="A3843" s="11">
        <v>6061982</v>
      </c>
      <c r="B3843" s="11">
        <v>6061982</v>
      </c>
      <c r="C3843" s="11" t="s">
        <v>26</v>
      </c>
      <c r="D3843" s="11" t="s">
        <v>27</v>
      </c>
      <c r="E3843" s="13" t="str">
        <f>_xlfn.XLOOKUP(B3843,Sheet1!A:A,Sheet1!B:B)</f>
        <v>DS HAMILTON ROLLER TRAY LINER      4IN</v>
      </c>
      <c r="F3843" s="13" t="str">
        <f t="shared" si="293"/>
        <v>CROWN  - DS HAMILTON ROLLER TRAY LINER      4IN</v>
      </c>
      <c r="G3843" s="13"/>
      <c r="H3843" s="91" t="s">
        <v>28</v>
      </c>
      <c r="I3843" s="11" t="s">
        <v>29</v>
      </c>
      <c r="J3843" s="11" t="s">
        <v>29</v>
      </c>
      <c r="K3843" s="11" t="s">
        <v>30</v>
      </c>
      <c r="M3843" s="11" t="s">
        <v>7062</v>
      </c>
      <c r="N3843" s="13">
        <v>3105</v>
      </c>
      <c r="O3843" s="15">
        <f>_xlfn.XLOOKUP(B3843,Sheet1!A:A,Sheet1!E:E)</f>
        <v>1.76</v>
      </c>
      <c r="P3843" s="26"/>
      <c r="Q3843" s="15">
        <f t="shared" si="290"/>
        <v>1.8480000000000001</v>
      </c>
      <c r="R3843" s="38">
        <f t="shared" si="292"/>
        <v>1.9034400000000002</v>
      </c>
      <c r="S3843" s="26">
        <v>0</v>
      </c>
      <c r="T3843" s="13" t="str">
        <f t="shared" si="294"/>
        <v>Up</v>
      </c>
    </row>
    <row r="3844" spans="1:20" s="14" customFormat="1" hidden="1" x14ac:dyDescent="0.3">
      <c r="A3844" s="11">
        <v>6061983</v>
      </c>
      <c r="B3844" s="11">
        <v>6061983</v>
      </c>
      <c r="C3844" s="11" t="s">
        <v>26</v>
      </c>
      <c r="D3844" s="11" t="s">
        <v>27</v>
      </c>
      <c r="E3844" s="13" t="str">
        <f>_xlfn.XLOOKUP(B3844,Sheet1!A:A,Sheet1!B:B)</f>
        <v>DS HAMILTON ROLLER TRAY            9IN</v>
      </c>
      <c r="F3844" s="13" t="str">
        <f t="shared" si="293"/>
        <v>CROWN  - DS HAMILTON ROLLER TRAY            9IN</v>
      </c>
      <c r="G3844" s="13"/>
      <c r="H3844" s="91" t="s">
        <v>28</v>
      </c>
      <c r="I3844" s="11" t="s">
        <v>29</v>
      </c>
      <c r="J3844" s="11" t="s">
        <v>29</v>
      </c>
      <c r="K3844" s="11" t="s">
        <v>30</v>
      </c>
      <c r="M3844" s="11" t="s">
        <v>7062</v>
      </c>
      <c r="N3844" s="13">
        <v>3105</v>
      </c>
      <c r="O3844" s="15">
        <f>_xlfn.XLOOKUP(B3844,Sheet1!A:A,Sheet1!E:E)</f>
        <v>1.27</v>
      </c>
      <c r="P3844" s="26"/>
      <c r="Q3844" s="15">
        <f t="shared" si="290"/>
        <v>1.3335000000000001</v>
      </c>
      <c r="R3844" s="38">
        <f t="shared" si="292"/>
        <v>1.3735050000000002</v>
      </c>
      <c r="S3844" s="26">
        <v>0</v>
      </c>
      <c r="T3844" s="13" t="str">
        <f t="shared" si="294"/>
        <v>Up</v>
      </c>
    </row>
    <row r="3845" spans="1:20" s="14" customFormat="1" hidden="1" x14ac:dyDescent="0.3">
      <c r="A3845" s="11">
        <v>6061984</v>
      </c>
      <c r="B3845" s="11">
        <v>6061984</v>
      </c>
      <c r="C3845" s="11" t="s">
        <v>26</v>
      </c>
      <c r="D3845" s="11" t="s">
        <v>27</v>
      </c>
      <c r="E3845" s="13" t="str">
        <f>_xlfn.XLOOKUP(B3845,Sheet1!A:A,Sheet1!B:B)</f>
        <v>DS HAMILTON ROLLER TRAY LINER      9IN</v>
      </c>
      <c r="F3845" s="13" t="str">
        <f t="shared" si="293"/>
        <v>CROWN  - DS HAMILTON ROLLER TRAY LINER      9IN</v>
      </c>
      <c r="G3845" s="13"/>
      <c r="H3845" s="91" t="s">
        <v>28</v>
      </c>
      <c r="I3845" s="11" t="s">
        <v>29</v>
      </c>
      <c r="J3845" s="11" t="s">
        <v>29</v>
      </c>
      <c r="K3845" s="11" t="s">
        <v>30</v>
      </c>
      <c r="M3845" s="11" t="s">
        <v>7062</v>
      </c>
      <c r="N3845" s="13">
        <v>3105</v>
      </c>
      <c r="O3845" s="15">
        <f>_xlfn.XLOOKUP(B3845,Sheet1!A:A,Sheet1!E:E)</f>
        <v>3.32</v>
      </c>
      <c r="P3845" s="26"/>
      <c r="Q3845" s="15">
        <f t="shared" si="290"/>
        <v>3.4859999999999998</v>
      </c>
      <c r="R3845" s="38">
        <f t="shared" si="292"/>
        <v>3.5905799999999997</v>
      </c>
      <c r="S3845" s="26">
        <v>0</v>
      </c>
      <c r="T3845" s="13" t="str">
        <f t="shared" si="294"/>
        <v>Up</v>
      </c>
    </row>
    <row r="3846" spans="1:20" s="14" customFormat="1" hidden="1" x14ac:dyDescent="0.3">
      <c r="A3846" s="11">
        <v>6061985</v>
      </c>
      <c r="B3846" s="11">
        <v>6061985</v>
      </c>
      <c r="C3846" s="11" t="s">
        <v>26</v>
      </c>
      <c r="D3846" s="11" t="s">
        <v>27</v>
      </c>
      <c r="E3846" s="13" t="str">
        <f>_xlfn.XLOOKUP(B3846,Sheet1!A:A,Sheet1!B:B)</f>
        <v>DS HAMILTON PAINT KETTLE           2L</v>
      </c>
      <c r="F3846" s="13" t="str">
        <f t="shared" si="293"/>
        <v>CROWN  - DS HAMILTON PAINT KETTLE           2L</v>
      </c>
      <c r="G3846" s="13"/>
      <c r="H3846" s="91" t="s">
        <v>28</v>
      </c>
      <c r="I3846" s="11" t="s">
        <v>29</v>
      </c>
      <c r="J3846" s="11" t="s">
        <v>29</v>
      </c>
      <c r="K3846" s="11" t="s">
        <v>30</v>
      </c>
      <c r="M3846" s="11" t="s">
        <v>7062</v>
      </c>
      <c r="N3846" s="13">
        <v>3105</v>
      </c>
      <c r="O3846" s="15">
        <f>_xlfn.XLOOKUP(B3846,Sheet1!A:A,Sheet1!E:E)</f>
        <v>1.0900000000000001</v>
      </c>
      <c r="P3846" s="26"/>
      <c r="Q3846" s="15">
        <f t="shared" si="290"/>
        <v>1.1445000000000001</v>
      </c>
      <c r="R3846" s="38">
        <f t="shared" si="292"/>
        <v>1.1788350000000001</v>
      </c>
      <c r="S3846" s="26">
        <v>0</v>
      </c>
      <c r="T3846" s="13" t="str">
        <f t="shared" si="294"/>
        <v>Up</v>
      </c>
    </row>
    <row r="3847" spans="1:20" s="14" customFormat="1" hidden="1" x14ac:dyDescent="0.3">
      <c r="A3847" s="11">
        <v>6061986</v>
      </c>
      <c r="B3847" s="11">
        <v>6061986</v>
      </c>
      <c r="C3847" s="11" t="s">
        <v>26</v>
      </c>
      <c r="D3847" s="11" t="s">
        <v>27</v>
      </c>
      <c r="E3847" s="13" t="str">
        <f>_xlfn.XLOOKUP(B3847,Sheet1!A:A,Sheet1!B:B)</f>
        <v>DS HAMILTON TUBBIE (BLACK)         40L</v>
      </c>
      <c r="F3847" s="13" t="str">
        <f t="shared" si="293"/>
        <v>CROWN  - DS HAMILTON TUBBIE (BLACK)         40L</v>
      </c>
      <c r="G3847" s="13"/>
      <c r="H3847" s="91" t="s">
        <v>28</v>
      </c>
      <c r="I3847" s="11" t="s">
        <v>29</v>
      </c>
      <c r="J3847" s="11" t="s">
        <v>29</v>
      </c>
      <c r="K3847" s="11" t="s">
        <v>30</v>
      </c>
      <c r="M3847" s="11" t="s">
        <v>7062</v>
      </c>
      <c r="N3847" s="13">
        <v>3105</v>
      </c>
      <c r="O3847" s="15">
        <f>_xlfn.XLOOKUP(B3847,Sheet1!A:A,Sheet1!E:E)</f>
        <v>7.29</v>
      </c>
      <c r="P3847" s="26"/>
      <c r="Q3847" s="15">
        <f t="shared" si="290"/>
        <v>7.6545000000000005</v>
      </c>
      <c r="R3847" s="38">
        <f t="shared" si="292"/>
        <v>7.8841350000000006</v>
      </c>
      <c r="S3847" s="26">
        <v>0</v>
      </c>
      <c r="T3847" s="13" t="str">
        <f t="shared" si="294"/>
        <v>Up</v>
      </c>
    </row>
    <row r="3848" spans="1:20" s="14" customFormat="1" hidden="1" x14ac:dyDescent="0.3">
      <c r="A3848" s="11">
        <v>6061987</v>
      </c>
      <c r="B3848" s="11">
        <v>6061987</v>
      </c>
      <c r="C3848" s="11" t="s">
        <v>26</v>
      </c>
      <c r="D3848" s="11" t="s">
        <v>27</v>
      </c>
      <c r="E3848" s="13" t="str">
        <f>_xlfn.XLOOKUP(B3848,Sheet1!A:A,Sheet1!B:B)</f>
        <v>DS HAMILTON FLOOR PROTECTOR CARPET</v>
      </c>
      <c r="F3848" s="13" t="str">
        <f t="shared" si="293"/>
        <v>CROWN  - DS HAMILTON FLOOR PROTECTOR CARPET</v>
      </c>
      <c r="G3848" s="13"/>
      <c r="H3848" s="91" t="s">
        <v>28</v>
      </c>
      <c r="I3848" s="11" t="s">
        <v>29</v>
      </c>
      <c r="J3848" s="11" t="s">
        <v>29</v>
      </c>
      <c r="K3848" s="11" t="s">
        <v>30</v>
      </c>
      <c r="M3848" s="11" t="s">
        <v>7062</v>
      </c>
      <c r="N3848" s="13">
        <v>3105</v>
      </c>
      <c r="O3848" s="15">
        <f>_xlfn.XLOOKUP(B3848,Sheet1!A:A,Sheet1!E:E)</f>
        <v>12.49</v>
      </c>
      <c r="P3848" s="26"/>
      <c r="Q3848" s="15">
        <f t="shared" si="290"/>
        <v>13.114500000000001</v>
      </c>
      <c r="R3848" s="38">
        <f t="shared" si="292"/>
        <v>13.507935000000002</v>
      </c>
      <c r="S3848" s="26">
        <v>0</v>
      </c>
      <c r="T3848" s="13" t="str">
        <f t="shared" si="294"/>
        <v>Up</v>
      </c>
    </row>
    <row r="3849" spans="1:20" s="14" customFormat="1" hidden="1" x14ac:dyDescent="0.3">
      <c r="A3849" s="11">
        <v>6061988</v>
      </c>
      <c r="B3849" s="11">
        <v>6061988</v>
      </c>
      <c r="C3849" s="11" t="s">
        <v>26</v>
      </c>
      <c r="D3849" s="11" t="s">
        <v>27</v>
      </c>
      <c r="E3849" s="13" t="str">
        <f>_xlfn.XLOOKUP(B3849,Sheet1!A:A,Sheet1!B:B)</f>
        <v>DS HAMILTON FLOOR PROTECTOR HARD FLOORS</v>
      </c>
      <c r="F3849" s="13" t="str">
        <f t="shared" si="293"/>
        <v>CROWN  - DS HAMILTON FLOOR PROTECTOR HARD FLOORS</v>
      </c>
      <c r="G3849" s="13"/>
      <c r="H3849" s="91" t="s">
        <v>28</v>
      </c>
      <c r="I3849" s="11" t="s">
        <v>29</v>
      </c>
      <c r="J3849" s="11" t="s">
        <v>29</v>
      </c>
      <c r="K3849" s="11" t="s">
        <v>30</v>
      </c>
      <c r="M3849" s="11" t="s">
        <v>7062</v>
      </c>
      <c r="N3849" s="13">
        <v>3105</v>
      </c>
      <c r="O3849" s="15">
        <f>_xlfn.XLOOKUP(B3849,Sheet1!A:A,Sheet1!E:E)</f>
        <v>11.85</v>
      </c>
      <c r="P3849" s="26"/>
      <c r="Q3849" s="15">
        <f t="shared" si="290"/>
        <v>12.442500000000001</v>
      </c>
      <c r="R3849" s="38">
        <f t="shared" si="292"/>
        <v>12.815775</v>
      </c>
      <c r="S3849" s="26">
        <v>0</v>
      </c>
      <c r="T3849" s="13" t="str">
        <f t="shared" si="294"/>
        <v>Up</v>
      </c>
    </row>
    <row r="3850" spans="1:20" s="14" customFormat="1" hidden="1" x14ac:dyDescent="0.3">
      <c r="A3850" s="11">
        <v>6061989</v>
      </c>
      <c r="B3850" s="11">
        <v>6061989</v>
      </c>
      <c r="C3850" s="11" t="s">
        <v>26</v>
      </c>
      <c r="D3850" s="11" t="s">
        <v>27</v>
      </c>
      <c r="E3850" s="13" t="str">
        <f>_xlfn.XLOOKUP(B3850,Sheet1!A:A,Sheet1!B:B)</f>
        <v>DS HAMILTON DUST SHEET ON A ROLL</v>
      </c>
      <c r="F3850" s="13" t="str">
        <f t="shared" si="293"/>
        <v>CROWN  - DS HAMILTON DUST SHEET ON A ROLL</v>
      </c>
      <c r="G3850" s="13"/>
      <c r="H3850" s="91" t="s">
        <v>28</v>
      </c>
      <c r="I3850" s="11" t="s">
        <v>29</v>
      </c>
      <c r="J3850" s="11" t="s">
        <v>29</v>
      </c>
      <c r="K3850" s="11" t="s">
        <v>30</v>
      </c>
      <c r="M3850" s="11" t="s">
        <v>7062</v>
      </c>
      <c r="N3850" s="13">
        <v>3105</v>
      </c>
      <c r="O3850" s="15">
        <f>_xlfn.XLOOKUP(B3850,Sheet1!A:A,Sheet1!E:E)</f>
        <v>5.54</v>
      </c>
      <c r="P3850" s="26"/>
      <c r="Q3850" s="29">
        <f t="shared" si="290"/>
        <v>5.8170000000000002</v>
      </c>
      <c r="R3850" s="38">
        <f t="shared" si="292"/>
        <v>5.9915099999999999</v>
      </c>
      <c r="S3850" s="26">
        <v>0</v>
      </c>
      <c r="T3850" s="13" t="str">
        <f t="shared" si="294"/>
        <v>Up</v>
      </c>
    </row>
    <row r="3851" spans="1:20" s="14" customFormat="1" hidden="1" x14ac:dyDescent="0.3">
      <c r="A3851" s="11">
        <v>6061990</v>
      </c>
      <c r="B3851" s="11">
        <v>6061990</v>
      </c>
      <c r="C3851" s="11" t="s">
        <v>26</v>
      </c>
      <c r="D3851" s="11" t="s">
        <v>27</v>
      </c>
      <c r="E3851" s="13" t="str">
        <f>_xlfn.XLOOKUP(B3851,Sheet1!A:A,Sheet1!B:B)</f>
        <v>DS HAMILTON CONTINENTAL FILL KNIFES 3PK</v>
      </c>
      <c r="F3851" s="13" t="str">
        <f t="shared" si="293"/>
        <v>CROWN  - DS HAMILTON CONTINENTAL FILL KNIFES 3PK</v>
      </c>
      <c r="G3851" s="13"/>
      <c r="H3851" s="91" t="s">
        <v>28</v>
      </c>
      <c r="I3851" s="11" t="s">
        <v>29</v>
      </c>
      <c r="J3851" s="11" t="s">
        <v>29</v>
      </c>
      <c r="K3851" s="11" t="s">
        <v>30</v>
      </c>
      <c r="M3851" s="11" t="s">
        <v>7062</v>
      </c>
      <c r="N3851" s="13">
        <v>3105</v>
      </c>
      <c r="O3851" s="15">
        <f>_xlfn.XLOOKUP(B3851,Sheet1!A:A,Sheet1!E:E)</f>
        <v>2.13</v>
      </c>
      <c r="P3851" s="26"/>
      <c r="Q3851" s="15">
        <f t="shared" si="290"/>
        <v>2.2364999999999999</v>
      </c>
      <c r="R3851" s="38">
        <f>_xlfn.XLOOKUP(B3851,Sheet4!B:B,Sheet4!D:D)</f>
        <v>2.3199999999999998</v>
      </c>
      <c r="S3851" s="26">
        <v>0</v>
      </c>
      <c r="T3851" s="13" t="str">
        <f t="shared" si="294"/>
        <v>Up</v>
      </c>
    </row>
    <row r="3852" spans="1:20" s="14" customFormat="1" hidden="1" x14ac:dyDescent="0.3">
      <c r="A3852" s="11">
        <v>6063010</v>
      </c>
      <c r="B3852" s="11">
        <v>6063010</v>
      </c>
      <c r="C3852" s="11" t="s">
        <v>26</v>
      </c>
      <c r="D3852" s="11" t="s">
        <v>27</v>
      </c>
      <c r="E3852" s="13" t="str">
        <f>_xlfn.XLOOKUP(B3852,Sheet1!A:A,Sheet1!B:B)</f>
        <v>DS PRODEC MEDIUM PILE PROJECT KIT  9IN</v>
      </c>
      <c r="F3852" s="13" t="str">
        <f t="shared" si="293"/>
        <v>CROWN  - DS PRODEC MEDIUM PILE PROJECT KIT  9IN</v>
      </c>
      <c r="G3852" s="13"/>
      <c r="H3852" s="91" t="s">
        <v>28</v>
      </c>
      <c r="I3852" s="11" t="s">
        <v>29</v>
      </c>
      <c r="J3852" s="11" t="s">
        <v>29</v>
      </c>
      <c r="K3852" s="11" t="s">
        <v>30</v>
      </c>
      <c r="M3852" s="11" t="s">
        <v>7062</v>
      </c>
      <c r="N3852" s="13">
        <v>3105</v>
      </c>
      <c r="O3852" s="15">
        <f>_xlfn.XLOOKUP(B3852,Sheet1!A:A,Sheet1!E:E)</f>
        <v>9</v>
      </c>
      <c r="P3852" s="26"/>
      <c r="Q3852" s="15">
        <f t="shared" si="290"/>
        <v>9.4500000000000011</v>
      </c>
      <c r="R3852" s="38">
        <f>Q3852*1.03</f>
        <v>9.7335000000000012</v>
      </c>
      <c r="S3852" s="26">
        <v>0</v>
      </c>
      <c r="T3852" s="13" t="str">
        <f t="shared" si="294"/>
        <v>Up</v>
      </c>
    </row>
    <row r="3853" spans="1:20" s="14" customFormat="1" hidden="1" x14ac:dyDescent="0.3">
      <c r="A3853" s="11">
        <v>6061946</v>
      </c>
      <c r="B3853" s="11">
        <v>6061946</v>
      </c>
      <c r="C3853" s="11" t="s">
        <v>26</v>
      </c>
      <c r="D3853" s="11" t="s">
        <v>27</v>
      </c>
      <c r="E3853" s="13" t="str">
        <f>_xlfn.XLOOKUP(B3853,Sheet1!A:A,Sheet1!B:B)</f>
        <v>DS HAMILTON  MULTIPURP BLOCK BRUSH 5.5IN</v>
      </c>
      <c r="F3853" s="13" t="str">
        <f t="shared" si="293"/>
        <v>CROWN  - DS HAMILTON  MULTIPURP BLOCK BRUSH 5.5IN</v>
      </c>
      <c r="G3853" s="13"/>
      <c r="H3853" s="91" t="s">
        <v>28</v>
      </c>
      <c r="I3853" s="11" t="s">
        <v>29</v>
      </c>
      <c r="J3853" s="11" t="s">
        <v>29</v>
      </c>
      <c r="K3853" s="11" t="s">
        <v>30</v>
      </c>
      <c r="M3853" s="11" t="s">
        <v>7062</v>
      </c>
      <c r="N3853" s="13">
        <v>3105</v>
      </c>
      <c r="O3853" s="15">
        <f>_xlfn.XLOOKUP(B3853,Sheet1!A:A,Sheet1!E:E)</f>
        <v>4</v>
      </c>
      <c r="P3853" s="26"/>
      <c r="Q3853" s="15">
        <f t="shared" si="290"/>
        <v>4.2</v>
      </c>
      <c r="R3853" s="38">
        <f>Q3853*1.03</f>
        <v>4.3260000000000005</v>
      </c>
      <c r="S3853" s="26">
        <v>0</v>
      </c>
      <c r="T3853" s="13" t="str">
        <f t="shared" si="294"/>
        <v>Up</v>
      </c>
    </row>
    <row r="3854" spans="1:20" s="14" customFormat="1" hidden="1" x14ac:dyDescent="0.3">
      <c r="A3854" s="11">
        <v>6061948</v>
      </c>
      <c r="B3854" s="11">
        <v>6061948</v>
      </c>
      <c r="C3854" s="11" t="s">
        <v>26</v>
      </c>
      <c r="D3854" s="11" t="s">
        <v>27</v>
      </c>
      <c r="E3854" s="13" t="str">
        <f>_xlfn.XLOOKUP(B3854,Sheet1!A:A,Sheet1!B:B)</f>
        <v>DS HAMILTON LONG REACH BRUSH       2IN</v>
      </c>
      <c r="F3854" s="13" t="str">
        <f t="shared" si="293"/>
        <v>CROWN  - DS HAMILTON LONG REACH BRUSH       2IN</v>
      </c>
      <c r="G3854" s="13"/>
      <c r="H3854" s="91" t="s">
        <v>28</v>
      </c>
      <c r="I3854" s="11" t="s">
        <v>29</v>
      </c>
      <c r="J3854" s="11" t="s">
        <v>29</v>
      </c>
      <c r="K3854" s="11" t="s">
        <v>30</v>
      </c>
      <c r="M3854" s="11" t="s">
        <v>7062</v>
      </c>
      <c r="N3854" s="13">
        <v>3105</v>
      </c>
      <c r="O3854" s="15">
        <f>_xlfn.XLOOKUP(B3854,Sheet1!A:A,Sheet1!E:E)</f>
        <v>3.69</v>
      </c>
      <c r="P3854" s="26"/>
      <c r="Q3854" s="15">
        <f t="shared" si="290"/>
        <v>3.8745000000000003</v>
      </c>
      <c r="R3854" s="38">
        <f>Q3854*1.03</f>
        <v>3.9907350000000004</v>
      </c>
      <c r="S3854" s="26">
        <v>0</v>
      </c>
      <c r="T3854" s="13" t="str">
        <f t="shared" si="294"/>
        <v>Up</v>
      </c>
    </row>
    <row r="3855" spans="1:20" s="14" customFormat="1" hidden="1" x14ac:dyDescent="0.3">
      <c r="A3855" s="11">
        <v>6061949</v>
      </c>
      <c r="B3855" s="11">
        <v>6061949</v>
      </c>
      <c r="C3855" s="11" t="s">
        <v>26</v>
      </c>
      <c r="D3855" s="11" t="s">
        <v>27</v>
      </c>
      <c r="E3855" s="13" t="str">
        <f>_xlfn.XLOOKUP(B3855,Sheet1!A:A,Sheet1!B:B)</f>
        <v>DS HAMILTON ANGLED WINDOW BRUSH    1IN</v>
      </c>
      <c r="F3855" s="13" t="str">
        <f t="shared" si="293"/>
        <v>CROWN  - DS HAMILTON ANGLED WINDOW BRUSH    1IN</v>
      </c>
      <c r="G3855" s="13"/>
      <c r="H3855" s="91" t="s">
        <v>28</v>
      </c>
      <c r="I3855" s="11" t="s">
        <v>29</v>
      </c>
      <c r="J3855" s="11" t="s">
        <v>29</v>
      </c>
      <c r="K3855" s="11" t="s">
        <v>30</v>
      </c>
      <c r="M3855" s="11" t="s">
        <v>7062</v>
      </c>
      <c r="N3855" s="13">
        <v>3105</v>
      </c>
      <c r="O3855" s="15">
        <f>_xlfn.XLOOKUP(B3855,Sheet1!A:A,Sheet1!E:E)</f>
        <v>2.5499999999999998</v>
      </c>
      <c r="P3855" s="26"/>
      <c r="Q3855" s="15">
        <f t="shared" si="290"/>
        <v>2.6774999999999998</v>
      </c>
      <c r="R3855" s="38">
        <f>_xlfn.XLOOKUP(B3855,Sheet4!B:B,Sheet4!D:D)</f>
        <v>2.76</v>
      </c>
      <c r="S3855" s="26">
        <v>0</v>
      </c>
      <c r="T3855" s="13" t="str">
        <f t="shared" si="294"/>
        <v>Up</v>
      </c>
    </row>
    <row r="3856" spans="1:20" s="14" customFormat="1" hidden="1" x14ac:dyDescent="0.3">
      <c r="A3856" s="11">
        <v>6061950</v>
      </c>
      <c r="B3856" s="11">
        <v>6061950</v>
      </c>
      <c r="C3856" s="11" t="s">
        <v>26</v>
      </c>
      <c r="D3856" s="11" t="s">
        <v>27</v>
      </c>
      <c r="E3856" s="13" t="str">
        <f>_xlfn.XLOOKUP(B3856,Sheet1!A:A,Sheet1!B:B)</f>
        <v>DS HAMILTON FINE TIP FLAT BRUSH    1IN</v>
      </c>
      <c r="F3856" s="13" t="str">
        <f t="shared" si="293"/>
        <v>CROWN  - DS HAMILTON FINE TIP FLAT BRUSH    1IN</v>
      </c>
      <c r="G3856" s="13"/>
      <c r="H3856" s="91" t="s">
        <v>28</v>
      </c>
      <c r="I3856" s="11" t="s">
        <v>29</v>
      </c>
      <c r="J3856" s="11" t="s">
        <v>29</v>
      </c>
      <c r="K3856" s="11" t="s">
        <v>30</v>
      </c>
      <c r="M3856" s="11" t="s">
        <v>7062</v>
      </c>
      <c r="N3856" s="13">
        <v>3105</v>
      </c>
      <c r="O3856" s="15">
        <f>_xlfn.XLOOKUP(B3856,Sheet1!A:A,Sheet1!E:E)</f>
        <v>2.0499999999999998</v>
      </c>
      <c r="P3856" s="26">
        <f>_xlfn.XLOOKUP(A3856,Sheet2!F:F,Sheet2!H:H)</f>
        <v>0</v>
      </c>
      <c r="Q3856" s="15">
        <f t="shared" si="290"/>
        <v>2.1524999999999999</v>
      </c>
      <c r="R3856" s="38">
        <f>_xlfn.XLOOKUP(B3856,Sheet4!B:B,Sheet4!D:D)</f>
        <v>2.21</v>
      </c>
      <c r="S3856" s="26">
        <v>0</v>
      </c>
      <c r="T3856" s="13" t="str">
        <f t="shared" si="294"/>
        <v>Up</v>
      </c>
    </row>
    <row r="3857" spans="1:20" s="14" customFormat="1" hidden="1" x14ac:dyDescent="0.3">
      <c r="A3857" s="11">
        <v>6061951</v>
      </c>
      <c r="B3857" s="11">
        <v>6061951</v>
      </c>
      <c r="C3857" s="11" t="s">
        <v>26</v>
      </c>
      <c r="D3857" s="11" t="s">
        <v>27</v>
      </c>
      <c r="E3857" s="13" t="str">
        <f>_xlfn.XLOOKUP(B3857,Sheet1!A:A,Sheet1!B:B)</f>
        <v>DS HAMILTON FINE TIP FLAT BRUSH    1.5IN</v>
      </c>
      <c r="F3857" s="13" t="str">
        <f t="shared" si="293"/>
        <v>CROWN  - DS HAMILTON FINE TIP FLAT BRUSH    1.5IN</v>
      </c>
      <c r="G3857" s="13"/>
      <c r="H3857" s="91" t="s">
        <v>28</v>
      </c>
      <c r="I3857" s="11" t="s">
        <v>29</v>
      </c>
      <c r="J3857" s="11" t="s">
        <v>29</v>
      </c>
      <c r="K3857" s="11" t="s">
        <v>30</v>
      </c>
      <c r="M3857" s="11" t="s">
        <v>7062</v>
      </c>
      <c r="N3857" s="13">
        <v>3105</v>
      </c>
      <c r="O3857" s="15">
        <f>_xlfn.XLOOKUP(B3857,Sheet1!A:A,Sheet1!E:E)</f>
        <v>2.5499999999999998</v>
      </c>
      <c r="P3857" s="26">
        <f>_xlfn.XLOOKUP(A3857,Sheet2!F:F,Sheet2!H:H)</f>
        <v>0</v>
      </c>
      <c r="Q3857" s="15">
        <f t="shared" si="290"/>
        <v>2.6774999999999998</v>
      </c>
      <c r="R3857" s="38">
        <f>_xlfn.XLOOKUP(B3857,Sheet4!B:B,Sheet4!D:D)</f>
        <v>2.76</v>
      </c>
      <c r="S3857" s="26">
        <v>0</v>
      </c>
      <c r="T3857" s="13" t="str">
        <f t="shared" si="294"/>
        <v>Up</v>
      </c>
    </row>
    <row r="3858" spans="1:20" s="14" customFormat="1" hidden="1" x14ac:dyDescent="0.3">
      <c r="A3858" s="11">
        <v>6061954</v>
      </c>
      <c r="B3858" s="11">
        <v>6061954</v>
      </c>
      <c r="C3858" s="11" t="s">
        <v>26</v>
      </c>
      <c r="D3858" s="11" t="s">
        <v>27</v>
      </c>
      <c r="E3858" s="13" t="str">
        <f>_xlfn.XLOOKUP(B3858,Sheet1!A:A,Sheet1!B:B)</f>
        <v>DS HAMILTON CUTTING-IN BRUSH       2IN</v>
      </c>
      <c r="F3858" s="13" t="str">
        <f t="shared" si="293"/>
        <v>CROWN  - DS HAMILTON CUTTING-IN BRUSH       2IN</v>
      </c>
      <c r="G3858" s="13"/>
      <c r="H3858" s="91" t="s">
        <v>28</v>
      </c>
      <c r="I3858" s="11" t="s">
        <v>29</v>
      </c>
      <c r="J3858" s="11" t="s">
        <v>29</v>
      </c>
      <c r="K3858" s="11" t="s">
        <v>30</v>
      </c>
      <c r="M3858" s="11" t="s">
        <v>7062</v>
      </c>
      <c r="N3858" s="13">
        <v>3105</v>
      </c>
      <c r="O3858" s="15">
        <f>_xlfn.XLOOKUP(B3858,Sheet1!A:A,Sheet1!E:E)</f>
        <v>3.09</v>
      </c>
      <c r="P3858" s="26">
        <f>_xlfn.XLOOKUP(A3858,Sheet2!F:F,Sheet2!H:H)</f>
        <v>0</v>
      </c>
      <c r="Q3858" s="15">
        <f t="shared" si="290"/>
        <v>3.2444999999999999</v>
      </c>
      <c r="R3858" s="38">
        <f>Q3858*1.03</f>
        <v>3.3418350000000001</v>
      </c>
      <c r="S3858" s="26">
        <v>0</v>
      </c>
      <c r="T3858" s="13" t="str">
        <f t="shared" si="294"/>
        <v>Up</v>
      </c>
    </row>
    <row r="3859" spans="1:20" s="14" customFormat="1" hidden="1" x14ac:dyDescent="0.3">
      <c r="A3859" s="11">
        <v>6061955</v>
      </c>
      <c r="B3859" s="11">
        <v>6061955</v>
      </c>
      <c r="C3859" s="11" t="s">
        <v>26</v>
      </c>
      <c r="D3859" s="11" t="s">
        <v>27</v>
      </c>
      <c r="E3859" s="13" t="str">
        <f>_xlfn.XLOOKUP(B3859,Sheet1!A:A,Sheet1!B:B)</f>
        <v>DS HAMILTON EMULSION WALL BRUSH    4IN</v>
      </c>
      <c r="F3859" s="13" t="str">
        <f t="shared" si="293"/>
        <v>CROWN  - DS HAMILTON EMULSION WALL BRUSH    4IN</v>
      </c>
      <c r="G3859" s="13"/>
      <c r="H3859" s="91" t="s">
        <v>28</v>
      </c>
      <c r="I3859" s="11" t="s">
        <v>29</v>
      </c>
      <c r="J3859" s="11" t="s">
        <v>29</v>
      </c>
      <c r="K3859" s="11" t="s">
        <v>30</v>
      </c>
      <c r="M3859" s="11" t="s">
        <v>7062</v>
      </c>
      <c r="N3859" s="13">
        <v>3105</v>
      </c>
      <c r="O3859" s="15">
        <f>_xlfn.XLOOKUP(B3859,Sheet1!A:A,Sheet1!E:E)</f>
        <v>5.23</v>
      </c>
      <c r="P3859" s="26"/>
      <c r="Q3859" s="15">
        <f t="shared" ref="Q3859:Q3922" si="295">O3859*1.05</f>
        <v>5.4915000000000003</v>
      </c>
      <c r="R3859" s="38">
        <f>Q3859*1.03</f>
        <v>5.6562450000000002</v>
      </c>
      <c r="S3859" s="26">
        <v>0</v>
      </c>
      <c r="T3859" s="13" t="str">
        <f t="shared" si="294"/>
        <v>Up</v>
      </c>
    </row>
    <row r="3860" spans="1:20" s="14" customFormat="1" hidden="1" x14ac:dyDescent="0.3">
      <c r="A3860" s="11">
        <v>6061957</v>
      </c>
      <c r="B3860" s="11">
        <v>6061957</v>
      </c>
      <c r="C3860" s="11" t="s">
        <v>26</v>
      </c>
      <c r="D3860" s="11" t="s">
        <v>27</v>
      </c>
      <c r="E3860" s="13" t="str">
        <f>_xlfn.XLOOKUP(B3860,Sheet1!A:A,Sheet1!B:B)</f>
        <v>DS HAMILTON LONG HANDLE ANGL BRUSH 1.5IN</v>
      </c>
      <c r="F3860" s="13" t="str">
        <f t="shared" si="293"/>
        <v>CROWN  - DS HAMILTON LONG HANDLE ANGL BRUSH 1.5IN</v>
      </c>
      <c r="G3860" s="13"/>
      <c r="H3860" s="91" t="s">
        <v>28</v>
      </c>
      <c r="I3860" s="11" t="s">
        <v>29</v>
      </c>
      <c r="J3860" s="11" t="s">
        <v>29</v>
      </c>
      <c r="K3860" s="11" t="s">
        <v>30</v>
      </c>
      <c r="M3860" s="11" t="s">
        <v>7062</v>
      </c>
      <c r="N3860" s="13">
        <v>3105</v>
      </c>
      <c r="O3860" s="15">
        <f>_xlfn.XLOOKUP(B3860,Sheet1!A:A,Sheet1!E:E)</f>
        <v>3.19</v>
      </c>
      <c r="P3860" s="26"/>
      <c r="Q3860" s="15">
        <f t="shared" si="295"/>
        <v>3.3494999999999999</v>
      </c>
      <c r="R3860" s="38">
        <f>_xlfn.XLOOKUP(B3860,Sheet4!B:B,Sheet4!D:D)</f>
        <v>3.45</v>
      </c>
      <c r="S3860" s="26">
        <v>0</v>
      </c>
      <c r="T3860" s="13" t="str">
        <f t="shared" si="294"/>
        <v>Up</v>
      </c>
    </row>
    <row r="3861" spans="1:20" s="14" customFormat="1" hidden="1" x14ac:dyDescent="0.3">
      <c r="A3861" s="11">
        <v>6061958</v>
      </c>
      <c r="B3861" s="11">
        <v>6061958</v>
      </c>
      <c r="C3861" s="11" t="s">
        <v>26</v>
      </c>
      <c r="D3861" s="11" t="s">
        <v>27</v>
      </c>
      <c r="E3861" s="13" t="str">
        <f>_xlfn.XLOOKUP(B3861,Sheet1!A:A,Sheet1!B:B)</f>
        <v>DS HAMILTON LONG HANDLE ANGL BRUSH 2IN</v>
      </c>
      <c r="F3861" s="13" t="str">
        <f t="shared" si="293"/>
        <v>CROWN  - DS HAMILTON LONG HANDLE ANGL BRUSH 2IN</v>
      </c>
      <c r="G3861" s="13"/>
      <c r="H3861" s="91" t="s">
        <v>28</v>
      </c>
      <c r="I3861" s="11" t="s">
        <v>29</v>
      </c>
      <c r="J3861" s="11" t="s">
        <v>29</v>
      </c>
      <c r="K3861" s="11" t="s">
        <v>30</v>
      </c>
      <c r="M3861" s="11" t="s">
        <v>7062</v>
      </c>
      <c r="N3861" s="13">
        <v>3105</v>
      </c>
      <c r="O3861" s="15">
        <f>_xlfn.XLOOKUP(B3861,Sheet1!A:A,Sheet1!E:E)</f>
        <v>3.62</v>
      </c>
      <c r="P3861" s="26">
        <f>_xlfn.XLOOKUP(A3861,Sheet2!F:F,Sheet2!H:H)</f>
        <v>0</v>
      </c>
      <c r="Q3861" s="15">
        <f t="shared" si="295"/>
        <v>3.8010000000000002</v>
      </c>
      <c r="R3861" s="38">
        <f>_xlfn.XLOOKUP(B3861,Sheet4!B:B,Sheet4!D:D)</f>
        <v>3.91</v>
      </c>
      <c r="S3861" s="26">
        <v>0</v>
      </c>
      <c r="T3861" s="13" t="str">
        <f t="shared" si="294"/>
        <v>Up</v>
      </c>
    </row>
    <row r="3862" spans="1:20" s="14" customFormat="1" hidden="1" x14ac:dyDescent="0.3">
      <c r="A3862" s="11">
        <v>6061960</v>
      </c>
      <c r="B3862" s="11">
        <v>6061960</v>
      </c>
      <c r="C3862" s="11" t="s">
        <v>26</v>
      </c>
      <c r="D3862" s="11" t="s">
        <v>27</v>
      </c>
      <c r="E3862" s="13" t="str">
        <f>_xlfn.XLOOKUP(B3862,Sheet1!A:A,Sheet1!B:B)</f>
        <v>DS HAMILTON FINE TIP FLAT BRSH 1.5IN 4PK</v>
      </c>
      <c r="F3862" s="13" t="str">
        <f t="shared" si="293"/>
        <v>CROWN  - DS HAMILTON FINE TIP FLAT BRSH 1.5IN 4PK</v>
      </c>
      <c r="G3862" s="13"/>
      <c r="H3862" s="91" t="s">
        <v>28</v>
      </c>
      <c r="I3862" s="11" t="s">
        <v>29</v>
      </c>
      <c r="J3862" s="11" t="s">
        <v>29</v>
      </c>
      <c r="K3862" s="11" t="s">
        <v>30</v>
      </c>
      <c r="M3862" s="11" t="s">
        <v>7062</v>
      </c>
      <c r="N3862" s="13">
        <v>3105</v>
      </c>
      <c r="O3862" s="15">
        <f>_xlfn.XLOOKUP(B3862,Sheet1!A:A,Sheet1!E:E)</f>
        <v>8.73</v>
      </c>
      <c r="P3862" s="26">
        <f>_xlfn.XLOOKUP(A3862,Sheet2!F:F,Sheet2!H:H)</f>
        <v>0</v>
      </c>
      <c r="Q3862" s="15">
        <f t="shared" si="295"/>
        <v>9.166500000000001</v>
      </c>
      <c r="R3862" s="38">
        <f>Q3862*1.03</f>
        <v>9.4414950000000015</v>
      </c>
      <c r="S3862" s="26">
        <v>0</v>
      </c>
      <c r="T3862" s="13" t="str">
        <f t="shared" si="294"/>
        <v>Up</v>
      </c>
    </row>
    <row r="3863" spans="1:20" s="14" customFormat="1" hidden="1" x14ac:dyDescent="0.3">
      <c r="A3863" s="11">
        <v>6061969</v>
      </c>
      <c r="B3863" s="11">
        <v>6061969</v>
      </c>
      <c r="C3863" s="11" t="s">
        <v>26</v>
      </c>
      <c r="D3863" s="11" t="s">
        <v>27</v>
      </c>
      <c r="E3863" s="13" t="str">
        <f>_xlfn.XLOOKUP(B3863,Sheet1!A:A,Sheet1!B:B)</f>
        <v>DS HAMILTON MEDIUM PILE ROLLER     12IN</v>
      </c>
      <c r="F3863" s="13" t="str">
        <f t="shared" si="293"/>
        <v>CROWN  - DS HAMILTON MEDIUM PILE ROLLER     12IN</v>
      </c>
      <c r="G3863" s="13"/>
      <c r="H3863" s="91" t="s">
        <v>28</v>
      </c>
      <c r="I3863" s="11" t="s">
        <v>29</v>
      </c>
      <c r="J3863" s="11" t="s">
        <v>29</v>
      </c>
      <c r="K3863" s="11" t="s">
        <v>30</v>
      </c>
      <c r="M3863" s="11" t="s">
        <v>7062</v>
      </c>
      <c r="N3863" s="13">
        <v>3105</v>
      </c>
      <c r="O3863" s="15">
        <f>_xlfn.XLOOKUP(B3863,Sheet1!A:A,Sheet1!E:E)</f>
        <v>3.22</v>
      </c>
      <c r="P3863" s="26">
        <f>_xlfn.XLOOKUP(A3863,Sheet2!F:F,Sheet2!H:H)</f>
        <v>0</v>
      </c>
      <c r="Q3863" s="15">
        <f t="shared" si="295"/>
        <v>3.3810000000000002</v>
      </c>
      <c r="R3863" s="38">
        <f>_xlfn.XLOOKUP(B3863,Sheet4!B:B,Sheet4!D:D)</f>
        <v>3.48</v>
      </c>
      <c r="S3863" s="26">
        <v>0</v>
      </c>
      <c r="T3863" s="13" t="str">
        <f t="shared" si="294"/>
        <v>Up</v>
      </c>
    </row>
    <row r="3864" spans="1:20" s="14" customFormat="1" hidden="1" x14ac:dyDescent="0.3">
      <c r="A3864" s="11">
        <v>6061970</v>
      </c>
      <c r="B3864" s="11">
        <v>6061970</v>
      </c>
      <c r="C3864" s="11" t="s">
        <v>26</v>
      </c>
      <c r="D3864" s="11" t="s">
        <v>27</v>
      </c>
      <c r="E3864" s="13" t="str">
        <f>_xlfn.XLOOKUP(B3864,Sheet1!A:A,Sheet1!B:B)</f>
        <v>DS HAMILTON THE BIG INDOOR BOX SET 18PC</v>
      </c>
      <c r="F3864" s="13" t="str">
        <f t="shared" si="293"/>
        <v>CROWN  - DS HAMILTON THE BIG INDOOR BOX SET 18PC</v>
      </c>
      <c r="G3864" s="13"/>
      <c r="H3864" s="91" t="s">
        <v>28</v>
      </c>
      <c r="I3864" s="11" t="s">
        <v>29</v>
      </c>
      <c r="J3864" s="11" t="s">
        <v>29</v>
      </c>
      <c r="K3864" s="11" t="s">
        <v>30</v>
      </c>
      <c r="M3864" s="11" t="s">
        <v>7062</v>
      </c>
      <c r="N3864" s="13">
        <v>3105</v>
      </c>
      <c r="O3864" s="15">
        <f>_xlfn.XLOOKUP(B3864,Sheet1!A:A,Sheet1!E:E)</f>
        <v>16</v>
      </c>
      <c r="P3864" s="26"/>
      <c r="Q3864" s="15">
        <f t="shared" si="295"/>
        <v>16.8</v>
      </c>
      <c r="R3864" s="38">
        <f t="shared" ref="R3864:R3927" si="296">Q3864*1.03</f>
        <v>17.304000000000002</v>
      </c>
      <c r="S3864" s="26">
        <v>0</v>
      </c>
      <c r="T3864" s="13" t="str">
        <f t="shared" si="294"/>
        <v>Up</v>
      </c>
    </row>
    <row r="3865" spans="1:20" s="14" customFormat="1" hidden="1" x14ac:dyDescent="0.3">
      <c r="A3865" s="11">
        <v>6061971</v>
      </c>
      <c r="B3865" s="11">
        <v>6061971</v>
      </c>
      <c r="C3865" s="11" t="s">
        <v>26</v>
      </c>
      <c r="D3865" s="11" t="s">
        <v>27</v>
      </c>
      <c r="E3865" s="13" t="str">
        <f>_xlfn.XLOOKUP(B3865,Sheet1!A:A,Sheet1!B:B)</f>
        <v>DS HAMILTON MED PILE ROLLER SET 9IN 7PK</v>
      </c>
      <c r="F3865" s="13" t="str">
        <f t="shared" si="293"/>
        <v>CROWN  - DS HAMILTON MED PILE ROLLER SET 9IN 7PK</v>
      </c>
      <c r="G3865" s="13"/>
      <c r="H3865" s="91" t="s">
        <v>28</v>
      </c>
      <c r="I3865" s="11" t="s">
        <v>29</v>
      </c>
      <c r="J3865" s="11" t="s">
        <v>29</v>
      </c>
      <c r="K3865" s="11" t="s">
        <v>30</v>
      </c>
      <c r="M3865" s="11" t="s">
        <v>7062</v>
      </c>
      <c r="N3865" s="13">
        <v>3105</v>
      </c>
      <c r="O3865" s="15">
        <f>_xlfn.XLOOKUP(B3865,Sheet1!A:A,Sheet1!E:E)</f>
        <v>9.83</v>
      </c>
      <c r="P3865" s="26"/>
      <c r="Q3865" s="15">
        <f t="shared" si="295"/>
        <v>10.3215</v>
      </c>
      <c r="R3865" s="38">
        <f t="shared" si="296"/>
        <v>10.631145</v>
      </c>
      <c r="S3865" s="26">
        <v>0</v>
      </c>
      <c r="T3865" s="13" t="str">
        <f t="shared" si="294"/>
        <v>Up</v>
      </c>
    </row>
    <row r="3866" spans="1:20" s="14" customFormat="1" hidden="1" x14ac:dyDescent="0.3">
      <c r="A3866" s="11">
        <v>6057199</v>
      </c>
      <c r="B3866" s="11">
        <v>6057199</v>
      </c>
      <c r="C3866" s="11" t="s">
        <v>26</v>
      </c>
      <c r="D3866" s="11" t="s">
        <v>27</v>
      </c>
      <c r="E3866" s="13" t="str">
        <f>_xlfn.XLOOKUP(B3866,Sheet1!A:A,Sheet1!B:B)</f>
        <v>DS MASQ BLUE 14 DAY MASK TAPE 25MM X 50M</v>
      </c>
      <c r="F3866" s="13" t="str">
        <f t="shared" si="293"/>
        <v>CROWN  - DS MASQ BLUE 14 DAY MASK TAPE 25MM X 50M</v>
      </c>
      <c r="G3866" s="13"/>
      <c r="H3866" s="91" t="s">
        <v>28</v>
      </c>
      <c r="I3866" s="11" t="s">
        <v>29</v>
      </c>
      <c r="J3866" s="11" t="s">
        <v>29</v>
      </c>
      <c r="K3866" s="11" t="s">
        <v>30</v>
      </c>
      <c r="M3866" s="11" t="s">
        <v>7062</v>
      </c>
      <c r="N3866" s="13">
        <v>3105</v>
      </c>
      <c r="O3866" s="15">
        <f>_xlfn.XLOOKUP(B3866,Sheet1!A:A,Sheet1!E:E)</f>
        <v>1.73</v>
      </c>
      <c r="P3866" s="26">
        <f>_xlfn.XLOOKUP(A3866,Sheet2!F:F,Sheet2!H:H)</f>
        <v>0</v>
      </c>
      <c r="Q3866" s="15">
        <f t="shared" si="295"/>
        <v>1.8165</v>
      </c>
      <c r="R3866" s="38">
        <f t="shared" si="296"/>
        <v>1.870995</v>
      </c>
      <c r="S3866" s="26">
        <v>0</v>
      </c>
      <c r="T3866" s="13" t="str">
        <f t="shared" si="294"/>
        <v>Up</v>
      </c>
    </row>
    <row r="3867" spans="1:20" s="14" customFormat="1" hidden="1" x14ac:dyDescent="0.3">
      <c r="A3867" s="11">
        <v>6057200</v>
      </c>
      <c r="B3867" s="11">
        <v>6057200</v>
      </c>
      <c r="C3867" s="11" t="s">
        <v>26</v>
      </c>
      <c r="D3867" s="11" t="s">
        <v>27</v>
      </c>
      <c r="E3867" s="13" t="str">
        <f>_xlfn.XLOOKUP(B3867,Sheet1!A:A,Sheet1!B:B)</f>
        <v>DS MASQ BLUE 14 DAY MASK TAPE 38MM X 50M</v>
      </c>
      <c r="F3867" s="13" t="str">
        <f t="shared" si="293"/>
        <v>CROWN  - DS MASQ BLUE 14 DAY MASK TAPE 38MM X 50M</v>
      </c>
      <c r="G3867" s="13"/>
      <c r="H3867" s="91" t="s">
        <v>28</v>
      </c>
      <c r="I3867" s="11" t="s">
        <v>29</v>
      </c>
      <c r="J3867" s="11" t="s">
        <v>29</v>
      </c>
      <c r="K3867" s="11" t="s">
        <v>30</v>
      </c>
      <c r="M3867" s="11" t="s">
        <v>7062</v>
      </c>
      <c r="N3867" s="13">
        <v>3105</v>
      </c>
      <c r="O3867" s="15">
        <f>_xlfn.XLOOKUP(B3867,Sheet1!A:A,Sheet1!E:E)</f>
        <v>2.58</v>
      </c>
      <c r="P3867" s="26"/>
      <c r="Q3867" s="15">
        <f t="shared" si="295"/>
        <v>2.7090000000000001</v>
      </c>
      <c r="R3867" s="38">
        <f t="shared" si="296"/>
        <v>2.79027</v>
      </c>
      <c r="S3867" s="26">
        <v>0</v>
      </c>
      <c r="T3867" s="13" t="str">
        <f t="shared" si="294"/>
        <v>Up</v>
      </c>
    </row>
    <row r="3868" spans="1:20" s="14" customFormat="1" hidden="1" x14ac:dyDescent="0.3">
      <c r="A3868" s="11">
        <v>6057201</v>
      </c>
      <c r="B3868" s="11">
        <v>6057201</v>
      </c>
      <c r="C3868" s="11" t="s">
        <v>26</v>
      </c>
      <c r="D3868" s="11" t="s">
        <v>27</v>
      </c>
      <c r="E3868" s="13" t="str">
        <f>_xlfn.XLOOKUP(B3868,Sheet1!A:A,Sheet1!B:B)</f>
        <v>DS MASQ BLUE 14 DAY MASK TAPE 50MM X 50M</v>
      </c>
      <c r="F3868" s="13" t="str">
        <f t="shared" si="293"/>
        <v>CROWN  - DS MASQ BLUE 14 DAY MASK TAPE 50MM X 50M</v>
      </c>
      <c r="G3868" s="13"/>
      <c r="H3868" s="91" t="s">
        <v>28</v>
      </c>
      <c r="I3868" s="11" t="s">
        <v>29</v>
      </c>
      <c r="J3868" s="11" t="s">
        <v>29</v>
      </c>
      <c r="K3868" s="11" t="s">
        <v>30</v>
      </c>
      <c r="M3868" s="11" t="s">
        <v>7062</v>
      </c>
      <c r="N3868" s="13">
        <v>3105</v>
      </c>
      <c r="O3868" s="15">
        <f>_xlfn.XLOOKUP(B3868,Sheet1!A:A,Sheet1!E:E)</f>
        <v>3.36</v>
      </c>
      <c r="P3868" s="26">
        <f>_xlfn.XLOOKUP(A3868,Sheet2!F:F,Sheet2!H:H)</f>
        <v>0</v>
      </c>
      <c r="Q3868" s="15">
        <f t="shared" si="295"/>
        <v>3.528</v>
      </c>
      <c r="R3868" s="38">
        <f t="shared" si="296"/>
        <v>3.6338400000000002</v>
      </c>
      <c r="S3868" s="26">
        <v>0</v>
      </c>
      <c r="T3868" s="13" t="str">
        <f t="shared" si="294"/>
        <v>Up</v>
      </c>
    </row>
    <row r="3869" spans="1:20" s="14" customFormat="1" hidden="1" x14ac:dyDescent="0.3">
      <c r="A3869" s="11">
        <v>6057202</v>
      </c>
      <c r="B3869" s="11">
        <v>6057202</v>
      </c>
      <c r="C3869" s="11" t="s">
        <v>26</v>
      </c>
      <c r="D3869" s="11" t="s">
        <v>27</v>
      </c>
      <c r="E3869" s="13" t="str">
        <f>_xlfn.XLOOKUP(B3869,Sheet1!A:A,Sheet1!B:B)</f>
        <v>DS MASQ PURPLE LOW TACK TAPE 25MM X 50M</v>
      </c>
      <c r="F3869" s="13" t="str">
        <f t="shared" si="293"/>
        <v>CROWN  - DS MASQ PURPLE LOW TACK TAPE 25MM X 50M</v>
      </c>
      <c r="G3869" s="13"/>
      <c r="H3869" s="91" t="s">
        <v>28</v>
      </c>
      <c r="I3869" s="11" t="s">
        <v>29</v>
      </c>
      <c r="J3869" s="11" t="s">
        <v>29</v>
      </c>
      <c r="K3869" s="11" t="s">
        <v>30</v>
      </c>
      <c r="M3869" s="11" t="s">
        <v>7062</v>
      </c>
      <c r="N3869" s="13">
        <v>3105</v>
      </c>
      <c r="O3869" s="15">
        <f>_xlfn.XLOOKUP(B3869,Sheet1!A:A,Sheet1!E:E)</f>
        <v>4.33</v>
      </c>
      <c r="P3869" s="26">
        <f>_xlfn.XLOOKUP(A3869,Sheet2!F:F,Sheet2!H:H)</f>
        <v>0</v>
      </c>
      <c r="Q3869" s="15">
        <f t="shared" si="295"/>
        <v>4.5465</v>
      </c>
      <c r="R3869" s="38">
        <f t="shared" si="296"/>
        <v>4.6828950000000003</v>
      </c>
      <c r="S3869" s="26">
        <v>0</v>
      </c>
      <c r="T3869" s="13" t="str">
        <f t="shared" si="294"/>
        <v>Up</v>
      </c>
    </row>
    <row r="3870" spans="1:20" s="14" customFormat="1" hidden="1" x14ac:dyDescent="0.3">
      <c r="A3870" s="11">
        <v>6057203</v>
      </c>
      <c r="B3870" s="11">
        <v>6057203</v>
      </c>
      <c r="C3870" s="11" t="s">
        <v>26</v>
      </c>
      <c r="D3870" s="11" t="s">
        <v>27</v>
      </c>
      <c r="E3870" s="13" t="str">
        <f>_xlfn.XLOOKUP(B3870,Sheet1!A:A,Sheet1!B:B)</f>
        <v>DS MASQ PURPLE LOW TACK TAPE 38MM X 50M</v>
      </c>
      <c r="F3870" s="13" t="str">
        <f t="shared" si="293"/>
        <v>CROWN  - DS MASQ PURPLE LOW TACK TAPE 38MM X 50M</v>
      </c>
      <c r="G3870" s="13"/>
      <c r="H3870" s="91" t="s">
        <v>28</v>
      </c>
      <c r="I3870" s="11" t="s">
        <v>29</v>
      </c>
      <c r="J3870" s="11" t="s">
        <v>29</v>
      </c>
      <c r="K3870" s="11" t="s">
        <v>30</v>
      </c>
      <c r="M3870" s="11" t="s">
        <v>7062</v>
      </c>
      <c r="N3870" s="13">
        <v>3105</v>
      </c>
      <c r="O3870" s="15">
        <f>_xlfn.XLOOKUP(B3870,Sheet1!A:A,Sheet1!E:E)</f>
        <v>6.35</v>
      </c>
      <c r="P3870" s="26"/>
      <c r="Q3870" s="15">
        <f t="shared" si="295"/>
        <v>6.6674999999999995</v>
      </c>
      <c r="R3870" s="38">
        <f t="shared" si="296"/>
        <v>6.8675249999999997</v>
      </c>
      <c r="S3870" s="26">
        <v>0</v>
      </c>
      <c r="T3870" s="13" t="str">
        <f t="shared" si="294"/>
        <v>Up</v>
      </c>
    </row>
    <row r="3871" spans="1:20" s="14" customFormat="1" hidden="1" x14ac:dyDescent="0.3">
      <c r="A3871" s="11">
        <v>6057204</v>
      </c>
      <c r="B3871" s="11">
        <v>6057204</v>
      </c>
      <c r="C3871" s="11" t="s">
        <v>26</v>
      </c>
      <c r="D3871" s="11" t="s">
        <v>27</v>
      </c>
      <c r="E3871" s="13" t="str">
        <f>_xlfn.XLOOKUP(B3871,Sheet1!A:A,Sheet1!B:B)</f>
        <v>DS MASQ PURPLE LOW TACK TAPE 50MM X 50M</v>
      </c>
      <c r="F3871" s="13" t="str">
        <f t="shared" si="293"/>
        <v>CROWN  - DS MASQ PURPLE LOW TACK TAPE 50MM X 50M</v>
      </c>
      <c r="G3871" s="13"/>
      <c r="H3871" s="91" t="s">
        <v>28</v>
      </c>
      <c r="I3871" s="11" t="s">
        <v>29</v>
      </c>
      <c r="J3871" s="11" t="s">
        <v>29</v>
      </c>
      <c r="K3871" s="11" t="s">
        <v>30</v>
      </c>
      <c r="M3871" s="11" t="s">
        <v>7062</v>
      </c>
      <c r="N3871" s="13">
        <v>3105</v>
      </c>
      <c r="O3871" s="15">
        <f>_xlfn.XLOOKUP(B3871,Sheet1!A:A,Sheet1!E:E)</f>
        <v>8.42</v>
      </c>
      <c r="P3871" s="26"/>
      <c r="Q3871" s="15">
        <f t="shared" si="295"/>
        <v>8.8410000000000011</v>
      </c>
      <c r="R3871" s="38">
        <f t="shared" si="296"/>
        <v>9.1062300000000018</v>
      </c>
      <c r="S3871" s="26">
        <v>0</v>
      </c>
      <c r="T3871" s="13" t="str">
        <f t="shared" si="294"/>
        <v>Up</v>
      </c>
    </row>
    <row r="3872" spans="1:20" s="14" customFormat="1" hidden="1" x14ac:dyDescent="0.3">
      <c r="A3872" s="11">
        <v>6057205</v>
      </c>
      <c r="B3872" s="11">
        <v>6057205</v>
      </c>
      <c r="C3872" s="11" t="s">
        <v>26</v>
      </c>
      <c r="D3872" s="11" t="s">
        <v>27</v>
      </c>
      <c r="E3872" s="13" t="str">
        <f>_xlfn.XLOOKUP(B3872,Sheet1!A:A,Sheet1!B:B)</f>
        <v>DS MASQ LILAC SENSITIVE TAPE 25MM X 50M</v>
      </c>
      <c r="F3872" s="13" t="str">
        <f t="shared" si="293"/>
        <v>CROWN  - DS MASQ LILAC SENSITIVE TAPE 25MM X 50M</v>
      </c>
      <c r="G3872" s="13"/>
      <c r="H3872" s="91" t="s">
        <v>28</v>
      </c>
      <c r="I3872" s="11" t="s">
        <v>29</v>
      </c>
      <c r="J3872" s="11" t="s">
        <v>29</v>
      </c>
      <c r="K3872" s="11" t="s">
        <v>30</v>
      </c>
      <c r="M3872" s="11" t="s">
        <v>7062</v>
      </c>
      <c r="N3872" s="13">
        <v>3105</v>
      </c>
      <c r="O3872" s="15">
        <f>_xlfn.XLOOKUP(B3872,Sheet1!A:A,Sheet1!E:E)</f>
        <v>4.6399999999999997</v>
      </c>
      <c r="P3872" s="26">
        <f>_xlfn.XLOOKUP(A3872,Sheet2!F:F,Sheet2!H:H)</f>
        <v>0</v>
      </c>
      <c r="Q3872" s="15">
        <f t="shared" si="295"/>
        <v>4.8719999999999999</v>
      </c>
      <c r="R3872" s="38">
        <f t="shared" si="296"/>
        <v>5.01816</v>
      </c>
      <c r="S3872" s="26">
        <v>0</v>
      </c>
      <c r="T3872" s="13" t="str">
        <f t="shared" si="294"/>
        <v>Up</v>
      </c>
    </row>
    <row r="3873" spans="1:20" s="14" customFormat="1" hidden="1" x14ac:dyDescent="0.3">
      <c r="A3873" s="11">
        <v>6057206</v>
      </c>
      <c r="B3873" s="11">
        <v>6057206</v>
      </c>
      <c r="C3873" s="11" t="s">
        <v>26</v>
      </c>
      <c r="D3873" s="11" t="s">
        <v>27</v>
      </c>
      <c r="E3873" s="13" t="str">
        <f>_xlfn.XLOOKUP(B3873,Sheet1!A:A,Sheet1!B:B)</f>
        <v>DS MASQ LILAC SENSITIVE TAPE 38MM X 50M</v>
      </c>
      <c r="F3873" s="13" t="str">
        <f t="shared" si="293"/>
        <v>CROWN  - DS MASQ LILAC SENSITIVE TAPE 38MM X 50M</v>
      </c>
      <c r="G3873" s="13"/>
      <c r="H3873" s="91" t="s">
        <v>28</v>
      </c>
      <c r="I3873" s="11" t="s">
        <v>29</v>
      </c>
      <c r="J3873" s="11" t="s">
        <v>29</v>
      </c>
      <c r="K3873" s="11" t="s">
        <v>30</v>
      </c>
      <c r="M3873" s="11" t="s">
        <v>7062</v>
      </c>
      <c r="N3873" s="13">
        <v>3105</v>
      </c>
      <c r="O3873" s="15">
        <f>_xlfn.XLOOKUP(B3873,Sheet1!A:A,Sheet1!E:E)</f>
        <v>7.03</v>
      </c>
      <c r="P3873" s="26"/>
      <c r="Q3873" s="15">
        <f t="shared" si="295"/>
        <v>7.3815000000000008</v>
      </c>
      <c r="R3873" s="38">
        <f t="shared" si="296"/>
        <v>7.602945000000001</v>
      </c>
      <c r="S3873" s="26">
        <v>0</v>
      </c>
      <c r="T3873" s="13" t="str">
        <f t="shared" si="294"/>
        <v>Up</v>
      </c>
    </row>
    <row r="3874" spans="1:20" s="14" customFormat="1" hidden="1" x14ac:dyDescent="0.3">
      <c r="A3874" s="11">
        <v>6057207</v>
      </c>
      <c r="B3874" s="11">
        <v>6057207</v>
      </c>
      <c r="C3874" s="11" t="s">
        <v>26</v>
      </c>
      <c r="D3874" s="11" t="s">
        <v>27</v>
      </c>
      <c r="E3874" s="13" t="str">
        <f>_xlfn.XLOOKUP(B3874,Sheet1!A:A,Sheet1!B:B)</f>
        <v>DS MASQ LILAC SENSITIVE TAPE 50MM X 50M</v>
      </c>
      <c r="F3874" s="13" t="str">
        <f t="shared" si="293"/>
        <v>CROWN  - DS MASQ LILAC SENSITIVE TAPE 50MM X 50M</v>
      </c>
      <c r="G3874" s="13"/>
      <c r="H3874" s="91" t="s">
        <v>28</v>
      </c>
      <c r="I3874" s="11" t="s">
        <v>29</v>
      </c>
      <c r="J3874" s="11" t="s">
        <v>29</v>
      </c>
      <c r="K3874" s="11" t="s">
        <v>30</v>
      </c>
      <c r="M3874" s="11" t="s">
        <v>7062</v>
      </c>
      <c r="N3874" s="13">
        <v>3105</v>
      </c>
      <c r="O3874" s="15">
        <f>_xlfn.XLOOKUP(B3874,Sheet1!A:A,Sheet1!E:E)</f>
        <v>9.2200000000000006</v>
      </c>
      <c r="P3874" s="26"/>
      <c r="Q3874" s="15">
        <f t="shared" si="295"/>
        <v>9.6810000000000009</v>
      </c>
      <c r="R3874" s="38">
        <f t="shared" si="296"/>
        <v>9.9714300000000016</v>
      </c>
      <c r="S3874" s="26">
        <v>0</v>
      </c>
      <c r="T3874" s="13" t="str">
        <f t="shared" si="294"/>
        <v>Up</v>
      </c>
    </row>
    <row r="3875" spans="1:20" s="14" customFormat="1" hidden="1" x14ac:dyDescent="0.3">
      <c r="A3875" s="11">
        <v>6057208</v>
      </c>
      <c r="B3875" s="11">
        <v>6057208</v>
      </c>
      <c r="C3875" s="11" t="s">
        <v>26</v>
      </c>
      <c r="D3875" s="11" t="s">
        <v>27</v>
      </c>
      <c r="E3875" s="13" t="str">
        <f>_xlfn.XLOOKUP(B3875,Sheet1!A:A,Sheet1!B:B)</f>
        <v>DS MASQ PROF MASK TAPE 7 DAY 25MMX 50M</v>
      </c>
      <c r="F3875" s="13" t="str">
        <f t="shared" si="293"/>
        <v>CROWN  - DS MASQ PROF MASK TAPE 7 DAY 25MMX 50M</v>
      </c>
      <c r="G3875" s="13"/>
      <c r="H3875" s="91" t="s">
        <v>28</v>
      </c>
      <c r="I3875" s="11" t="s">
        <v>29</v>
      </c>
      <c r="J3875" s="11" t="s">
        <v>29</v>
      </c>
      <c r="K3875" s="11" t="s">
        <v>30</v>
      </c>
      <c r="M3875" s="11" t="s">
        <v>7062</v>
      </c>
      <c r="N3875" s="13">
        <v>3105</v>
      </c>
      <c r="O3875" s="15">
        <f>_xlfn.XLOOKUP(B3875,Sheet1!A:A,Sheet1!E:E)</f>
        <v>1.18</v>
      </c>
      <c r="P3875" s="26"/>
      <c r="Q3875" s="15">
        <f t="shared" si="295"/>
        <v>1.2389999999999999</v>
      </c>
      <c r="R3875" s="38">
        <f t="shared" si="296"/>
        <v>1.2761699999999998</v>
      </c>
      <c r="S3875" s="26">
        <v>0</v>
      </c>
      <c r="T3875" s="13" t="str">
        <f t="shared" si="294"/>
        <v>Up</v>
      </c>
    </row>
    <row r="3876" spans="1:20" s="14" customFormat="1" hidden="1" x14ac:dyDescent="0.3">
      <c r="A3876" s="11">
        <v>6057209</v>
      </c>
      <c r="B3876" s="11">
        <v>6057209</v>
      </c>
      <c r="C3876" s="11" t="s">
        <v>26</v>
      </c>
      <c r="D3876" s="11" t="s">
        <v>27</v>
      </c>
      <c r="E3876" s="13" t="str">
        <f>_xlfn.XLOOKUP(B3876,Sheet1!A:A,Sheet1!B:B)</f>
        <v>DS MASQ PROF MASK TAPE 7 DAY 38MMX 50M</v>
      </c>
      <c r="F3876" s="13" t="str">
        <f t="shared" si="293"/>
        <v>CROWN  - DS MASQ PROF MASK TAPE 7 DAY 38MMX 50M</v>
      </c>
      <c r="G3876" s="13"/>
      <c r="H3876" s="91" t="s">
        <v>28</v>
      </c>
      <c r="I3876" s="11" t="s">
        <v>29</v>
      </c>
      <c r="J3876" s="11" t="s">
        <v>29</v>
      </c>
      <c r="K3876" s="11" t="s">
        <v>30</v>
      </c>
      <c r="M3876" s="11" t="s">
        <v>7062</v>
      </c>
      <c r="N3876" s="13">
        <v>3105</v>
      </c>
      <c r="O3876" s="15">
        <f>_xlfn.XLOOKUP(B3876,Sheet1!A:A,Sheet1!E:E)</f>
        <v>1.75</v>
      </c>
      <c r="P3876" s="26"/>
      <c r="Q3876" s="15">
        <f t="shared" si="295"/>
        <v>1.8375000000000001</v>
      </c>
      <c r="R3876" s="38">
        <f t="shared" si="296"/>
        <v>1.8926250000000002</v>
      </c>
      <c r="S3876" s="26">
        <v>0</v>
      </c>
      <c r="T3876" s="13" t="str">
        <f t="shared" si="294"/>
        <v>Up</v>
      </c>
    </row>
    <row r="3877" spans="1:20" s="14" customFormat="1" hidden="1" x14ac:dyDescent="0.3">
      <c r="A3877" s="11">
        <v>6057210</v>
      </c>
      <c r="B3877" s="11">
        <v>6057210</v>
      </c>
      <c r="C3877" s="11" t="s">
        <v>26</v>
      </c>
      <c r="D3877" s="11" t="s">
        <v>27</v>
      </c>
      <c r="E3877" s="13" t="str">
        <f>_xlfn.XLOOKUP(B3877,Sheet1!A:A,Sheet1!B:B)</f>
        <v>DS MASQ PROF MASK TAPE 7 DAY 50MMX 50M</v>
      </c>
      <c r="F3877" s="13" t="str">
        <f t="shared" si="293"/>
        <v>CROWN  - DS MASQ PROF MASK TAPE 7 DAY 50MMX 50M</v>
      </c>
      <c r="G3877" s="13"/>
      <c r="H3877" s="91" t="s">
        <v>28</v>
      </c>
      <c r="I3877" s="11" t="s">
        <v>29</v>
      </c>
      <c r="J3877" s="11" t="s">
        <v>29</v>
      </c>
      <c r="K3877" s="11" t="s">
        <v>30</v>
      </c>
      <c r="M3877" s="11" t="s">
        <v>7062</v>
      </c>
      <c r="N3877" s="13">
        <v>3105</v>
      </c>
      <c r="O3877" s="15">
        <f>_xlfn.XLOOKUP(B3877,Sheet1!A:A,Sheet1!E:E)</f>
        <v>2.2599999999999998</v>
      </c>
      <c r="P3877" s="26"/>
      <c r="Q3877" s="15">
        <f t="shared" si="295"/>
        <v>2.3729999999999998</v>
      </c>
      <c r="R3877" s="38">
        <f t="shared" si="296"/>
        <v>2.4441899999999999</v>
      </c>
      <c r="S3877" s="26">
        <v>0</v>
      </c>
      <c r="T3877" s="13" t="str">
        <f t="shared" si="294"/>
        <v>Up</v>
      </c>
    </row>
    <row r="3878" spans="1:20" s="14" customFormat="1" hidden="1" x14ac:dyDescent="0.3">
      <c r="A3878" s="11">
        <v>6057211</v>
      </c>
      <c r="B3878" s="11">
        <v>6057211</v>
      </c>
      <c r="C3878" s="11" t="s">
        <v>26</v>
      </c>
      <c r="D3878" s="11" t="s">
        <v>27</v>
      </c>
      <c r="E3878" s="13" t="str">
        <f>_xlfn.XLOOKUP(B3878,Sheet1!A:A,Sheet1!B:B)</f>
        <v>DS MASQ PROF MASK TAPE 3 DAY 25MMX 50M</v>
      </c>
      <c r="F3878" s="13" t="str">
        <f t="shared" si="293"/>
        <v>CROWN  - DS MASQ PROF MASK TAPE 3 DAY 25MMX 50M</v>
      </c>
      <c r="G3878" s="13"/>
      <c r="H3878" s="91" t="s">
        <v>28</v>
      </c>
      <c r="I3878" s="11" t="s">
        <v>29</v>
      </c>
      <c r="J3878" s="11" t="s">
        <v>29</v>
      </c>
      <c r="K3878" s="11" t="s">
        <v>30</v>
      </c>
      <c r="M3878" s="11" t="s">
        <v>7062</v>
      </c>
      <c r="N3878" s="13">
        <v>3105</v>
      </c>
      <c r="O3878" s="15">
        <f>_xlfn.XLOOKUP(B3878,Sheet1!A:A,Sheet1!E:E)</f>
        <v>1.1200000000000001</v>
      </c>
      <c r="P3878" s="26"/>
      <c r="Q3878" s="15">
        <f t="shared" si="295"/>
        <v>1.1760000000000002</v>
      </c>
      <c r="R3878" s="38">
        <f t="shared" si="296"/>
        <v>1.2112800000000001</v>
      </c>
      <c r="S3878" s="26">
        <v>0</v>
      </c>
      <c r="T3878" s="13" t="str">
        <f t="shared" si="294"/>
        <v>Up</v>
      </c>
    </row>
    <row r="3879" spans="1:20" s="14" customFormat="1" hidden="1" x14ac:dyDescent="0.3">
      <c r="A3879" s="11">
        <v>6057212</v>
      </c>
      <c r="B3879" s="11">
        <v>6057212</v>
      </c>
      <c r="C3879" s="11" t="s">
        <v>26</v>
      </c>
      <c r="D3879" s="11" t="s">
        <v>27</v>
      </c>
      <c r="E3879" s="13" t="str">
        <f>_xlfn.XLOOKUP(B3879,Sheet1!A:A,Sheet1!B:B)</f>
        <v>DS MASQ PROF MASK TAPE 3 DAY 38MMX 50M</v>
      </c>
      <c r="F3879" s="13" t="str">
        <f t="shared" si="293"/>
        <v>CROWN  - DS MASQ PROF MASK TAPE 3 DAY 38MMX 50M</v>
      </c>
      <c r="G3879" s="13"/>
      <c r="H3879" s="91" t="s">
        <v>28</v>
      </c>
      <c r="I3879" s="11" t="s">
        <v>29</v>
      </c>
      <c r="J3879" s="11" t="s">
        <v>29</v>
      </c>
      <c r="K3879" s="11" t="s">
        <v>30</v>
      </c>
      <c r="M3879" s="11" t="s">
        <v>7062</v>
      </c>
      <c r="N3879" s="13">
        <v>3105</v>
      </c>
      <c r="O3879" s="15">
        <f>_xlfn.XLOOKUP(B3879,Sheet1!A:A,Sheet1!E:E)</f>
        <v>1.65</v>
      </c>
      <c r="P3879" s="26"/>
      <c r="Q3879" s="15">
        <f t="shared" si="295"/>
        <v>1.7324999999999999</v>
      </c>
      <c r="R3879" s="38">
        <f t="shared" si="296"/>
        <v>1.784475</v>
      </c>
      <c r="S3879" s="26">
        <v>0</v>
      </c>
      <c r="T3879" s="13" t="str">
        <f t="shared" si="294"/>
        <v>Up</v>
      </c>
    </row>
    <row r="3880" spans="1:20" s="14" customFormat="1" hidden="1" x14ac:dyDescent="0.3">
      <c r="A3880" s="11">
        <v>6057213</v>
      </c>
      <c r="B3880" s="11">
        <v>6057213</v>
      </c>
      <c r="C3880" s="11" t="s">
        <v>26</v>
      </c>
      <c r="D3880" s="11" t="s">
        <v>27</v>
      </c>
      <c r="E3880" s="13" t="str">
        <f>_xlfn.XLOOKUP(B3880,Sheet1!A:A,Sheet1!B:B)</f>
        <v>DS MASQ PROF MASK TAPE 3 DAY 50MMX 50M</v>
      </c>
      <c r="F3880" s="13" t="str">
        <f t="shared" si="293"/>
        <v>CROWN  - DS MASQ PROF MASK TAPE 3 DAY 50MMX 50M</v>
      </c>
      <c r="G3880" s="13"/>
      <c r="H3880" s="91" t="s">
        <v>28</v>
      </c>
      <c r="I3880" s="11" t="s">
        <v>29</v>
      </c>
      <c r="J3880" s="11" t="s">
        <v>29</v>
      </c>
      <c r="K3880" s="11" t="s">
        <v>30</v>
      </c>
      <c r="M3880" s="11" t="s">
        <v>7062</v>
      </c>
      <c r="N3880" s="13">
        <v>3105</v>
      </c>
      <c r="O3880" s="15">
        <f>_xlfn.XLOOKUP(B3880,Sheet1!A:A,Sheet1!E:E)</f>
        <v>2.15</v>
      </c>
      <c r="P3880" s="26"/>
      <c r="Q3880" s="15">
        <f t="shared" si="295"/>
        <v>2.2574999999999998</v>
      </c>
      <c r="R3880" s="38">
        <f t="shared" si="296"/>
        <v>2.3252250000000001</v>
      </c>
      <c r="S3880" s="26">
        <v>0</v>
      </c>
      <c r="T3880" s="13" t="str">
        <f t="shared" si="294"/>
        <v>Up</v>
      </c>
    </row>
    <row r="3881" spans="1:20" s="14" customFormat="1" hidden="1" x14ac:dyDescent="0.3">
      <c r="A3881" s="11">
        <v>6057227</v>
      </c>
      <c r="B3881" s="11">
        <v>6057227</v>
      </c>
      <c r="C3881" s="11" t="s">
        <v>26</v>
      </c>
      <c r="D3881" s="11" t="s">
        <v>27</v>
      </c>
      <c r="E3881" s="13" t="str">
        <f>_xlfn.XLOOKUP(B3881,Sheet1!A:A,Sheet1!B:B)</f>
        <v>DS PRODEC COTTON TWILL DUST SHEET 24X3FT</v>
      </c>
      <c r="F3881" s="13" t="str">
        <f t="shared" si="293"/>
        <v>CROWN  - DS PRODEC COTTON TWILL DUST SHEET 24X3FT</v>
      </c>
      <c r="G3881" s="13"/>
      <c r="H3881" s="91" t="s">
        <v>28</v>
      </c>
      <c r="I3881" s="11" t="s">
        <v>29</v>
      </c>
      <c r="J3881" s="11" t="s">
        <v>29</v>
      </c>
      <c r="K3881" s="11" t="s">
        <v>30</v>
      </c>
      <c r="M3881" s="11" t="s">
        <v>7062</v>
      </c>
      <c r="N3881" s="13">
        <v>3105</v>
      </c>
      <c r="O3881" s="15">
        <f>_xlfn.XLOOKUP(B3881,Sheet1!A:A,Sheet1!E:E)</f>
        <v>10.98</v>
      </c>
      <c r="P3881" s="26"/>
      <c r="Q3881" s="29">
        <f t="shared" si="295"/>
        <v>11.529000000000002</v>
      </c>
      <c r="R3881" s="38">
        <f t="shared" si="296"/>
        <v>11.874870000000001</v>
      </c>
      <c r="S3881" s="26">
        <v>0</v>
      </c>
      <c r="T3881" s="13" t="str">
        <f t="shared" si="294"/>
        <v>Up</v>
      </c>
    </row>
    <row r="3882" spans="1:20" s="14" customFormat="1" hidden="1" x14ac:dyDescent="0.3">
      <c r="A3882" s="11">
        <v>6057287</v>
      </c>
      <c r="B3882" s="11">
        <v>6057287</v>
      </c>
      <c r="C3882" s="11" t="s">
        <v>26</v>
      </c>
      <c r="D3882" s="11" t="s">
        <v>27</v>
      </c>
      <c r="E3882" s="13" t="str">
        <f>_xlfn.XLOOKUP(B3882,Sheet1!A:A,Sheet1!B:B)</f>
        <v>DS PRESTIGE ROLLER SET             13PC</v>
      </c>
      <c r="F3882" s="13" t="str">
        <f t="shared" si="293"/>
        <v>CROWN  - DS PRESTIGE ROLLER SET             13PC</v>
      </c>
      <c r="G3882" s="13"/>
      <c r="H3882" s="91" t="s">
        <v>28</v>
      </c>
      <c r="I3882" s="11" t="s">
        <v>29</v>
      </c>
      <c r="J3882" s="11" t="s">
        <v>29</v>
      </c>
      <c r="K3882" s="11" t="s">
        <v>30</v>
      </c>
      <c r="M3882" s="11" t="s">
        <v>7062</v>
      </c>
      <c r="N3882" s="13">
        <v>3105</v>
      </c>
      <c r="O3882" s="15">
        <f>_xlfn.XLOOKUP(B3882,Sheet1!A:A,Sheet1!E:E)</f>
        <v>12.5</v>
      </c>
      <c r="P3882" s="26">
        <f>_xlfn.XLOOKUP(A3882,Sheet2!F:F,Sheet2!H:H)</f>
        <v>0</v>
      </c>
      <c r="Q3882" s="29">
        <f t="shared" si="295"/>
        <v>13.125</v>
      </c>
      <c r="R3882" s="38">
        <f t="shared" si="296"/>
        <v>13.518750000000001</v>
      </c>
      <c r="S3882" s="26">
        <v>0</v>
      </c>
      <c r="T3882" s="13" t="str">
        <f t="shared" si="294"/>
        <v>Up</v>
      </c>
    </row>
    <row r="3883" spans="1:20" s="14" customFormat="1" hidden="1" x14ac:dyDescent="0.3">
      <c r="A3883" s="11">
        <v>6057290</v>
      </c>
      <c r="B3883" s="11">
        <v>6057290</v>
      </c>
      <c r="C3883" s="11" t="s">
        <v>26</v>
      </c>
      <c r="D3883" s="11" t="s">
        <v>27</v>
      </c>
      <c r="E3883" s="13" t="str">
        <f>_xlfn.XLOOKUP(B3883,Sheet1!A:A,Sheet1!B:B)</f>
        <v>DS PRODEC MINI ROLL KIT GLOSS&amp;EMUL 4IN</v>
      </c>
      <c r="F3883" s="13" t="str">
        <f t="shared" si="293"/>
        <v>CROWN  - DS PRODEC MINI ROLL KIT GLOSS&amp;EMUL 4IN</v>
      </c>
      <c r="G3883" s="13"/>
      <c r="H3883" s="91" t="s">
        <v>28</v>
      </c>
      <c r="I3883" s="11" t="s">
        <v>29</v>
      </c>
      <c r="J3883" s="11" t="s">
        <v>29</v>
      </c>
      <c r="K3883" s="11" t="s">
        <v>30</v>
      </c>
      <c r="M3883" s="11" t="s">
        <v>7062</v>
      </c>
      <c r="N3883" s="13">
        <v>3105</v>
      </c>
      <c r="O3883" s="15">
        <f>_xlfn.XLOOKUP(B3883,Sheet1!A:A,Sheet1!E:E)</f>
        <v>2</v>
      </c>
      <c r="P3883" s="26"/>
      <c r="Q3883" s="15">
        <f t="shared" si="295"/>
        <v>2.1</v>
      </c>
      <c r="R3883" s="38">
        <f t="shared" si="296"/>
        <v>2.1630000000000003</v>
      </c>
      <c r="S3883" s="26">
        <v>0</v>
      </c>
      <c r="T3883" s="13" t="str">
        <f t="shared" si="294"/>
        <v>Up</v>
      </c>
    </row>
    <row r="3884" spans="1:20" s="14" customFormat="1" hidden="1" x14ac:dyDescent="0.3">
      <c r="A3884" s="11">
        <v>6057291</v>
      </c>
      <c r="B3884" s="11">
        <v>6057291</v>
      </c>
      <c r="C3884" s="11" t="s">
        <v>26</v>
      </c>
      <c r="D3884" s="11" t="s">
        <v>27</v>
      </c>
      <c r="E3884" s="13" t="str">
        <f>_xlfn.XLOOKUP(B3884,Sheet1!A:A,Sheet1!B:B)</f>
        <v>DS PRODEC PARTNER PACK      1.75 x 9IN</v>
      </c>
      <c r="F3884" s="13" t="str">
        <f t="shared" si="293"/>
        <v>CROWN  - DS PRODEC PARTNER PACK      1.75 x 9IN</v>
      </c>
      <c r="G3884" s="13"/>
      <c r="H3884" s="91" t="s">
        <v>28</v>
      </c>
      <c r="I3884" s="11" t="s">
        <v>29</v>
      </c>
      <c r="J3884" s="11" t="s">
        <v>29</v>
      </c>
      <c r="K3884" s="11" t="s">
        <v>30</v>
      </c>
      <c r="M3884" s="11" t="s">
        <v>7062</v>
      </c>
      <c r="N3884" s="13">
        <v>3105</v>
      </c>
      <c r="O3884" s="15">
        <f>_xlfn.XLOOKUP(B3884,Sheet1!A:A,Sheet1!E:E)</f>
        <v>13.5</v>
      </c>
      <c r="P3884" s="26">
        <f>_xlfn.XLOOKUP(A3884,Sheet2!F:F,Sheet2!H:H)</f>
        <v>0</v>
      </c>
      <c r="Q3884" s="15">
        <f t="shared" si="295"/>
        <v>14.175000000000001</v>
      </c>
      <c r="R3884" s="38">
        <f t="shared" si="296"/>
        <v>14.600250000000001</v>
      </c>
      <c r="S3884" s="26">
        <v>0</v>
      </c>
      <c r="T3884" s="13" t="str">
        <f t="shared" si="294"/>
        <v>Up</v>
      </c>
    </row>
    <row r="3885" spans="1:20" s="14" customFormat="1" hidden="1" x14ac:dyDescent="0.3">
      <c r="A3885" s="11">
        <v>6057293</v>
      </c>
      <c r="B3885" s="11">
        <v>6057293</v>
      </c>
      <c r="C3885" s="11" t="s">
        <v>26</v>
      </c>
      <c r="D3885" s="11" t="s">
        <v>27</v>
      </c>
      <c r="E3885" s="13" t="str">
        <f>_xlfn.XLOOKUP(B3885,Sheet1!A:A,Sheet1!B:B)</f>
        <v>DS PRODEC ADVANCE 3 HEAD ROLLER KIT</v>
      </c>
      <c r="F3885" s="13" t="str">
        <f t="shared" si="293"/>
        <v>CROWN  - DS PRODEC ADVANCE 3 HEAD ROLLER KIT</v>
      </c>
      <c r="G3885" s="13"/>
      <c r="H3885" s="91" t="s">
        <v>28</v>
      </c>
      <c r="I3885" s="11" t="s">
        <v>29</v>
      </c>
      <c r="J3885" s="11" t="s">
        <v>29</v>
      </c>
      <c r="K3885" s="11" t="s">
        <v>30</v>
      </c>
      <c r="M3885" s="11" t="s">
        <v>7062</v>
      </c>
      <c r="N3885" s="13">
        <v>3105</v>
      </c>
      <c r="O3885" s="15">
        <f>_xlfn.XLOOKUP(B3885,Sheet1!A:A,Sheet1!E:E)</f>
        <v>9.7200000000000006</v>
      </c>
      <c r="P3885" s="26"/>
      <c r="Q3885" s="15">
        <f t="shared" si="295"/>
        <v>10.206000000000001</v>
      </c>
      <c r="R3885" s="38">
        <f t="shared" si="296"/>
        <v>10.512180000000001</v>
      </c>
      <c r="S3885" s="26">
        <v>0</v>
      </c>
      <c r="T3885" s="13" t="str">
        <f t="shared" si="294"/>
        <v>Up</v>
      </c>
    </row>
    <row r="3886" spans="1:20" s="14" customFormat="1" hidden="1" x14ac:dyDescent="0.3">
      <c r="A3886" s="11">
        <v>6057461</v>
      </c>
      <c r="B3886" s="11">
        <v>6057461</v>
      </c>
      <c r="C3886" s="11" t="s">
        <v>26</v>
      </c>
      <c r="D3886" s="11" t="s">
        <v>27</v>
      </c>
      <c r="E3886" s="13" t="str">
        <f>_xlfn.XLOOKUP(B3886,Sheet1!A:A,Sheet1!B:B)</f>
        <v>DS ROTA PREMIER MFIBRE FIBRE ROLL  9IN</v>
      </c>
      <c r="F3886" s="13" t="str">
        <f t="shared" si="293"/>
        <v>CROWN  - DS ROTA PREMIER MFIBRE FIBRE ROLL  9IN</v>
      </c>
      <c r="G3886" s="13"/>
      <c r="H3886" s="91" t="s">
        <v>28</v>
      </c>
      <c r="I3886" s="11" t="s">
        <v>29</v>
      </c>
      <c r="J3886" s="11" t="s">
        <v>29</v>
      </c>
      <c r="K3886" s="11" t="s">
        <v>30</v>
      </c>
      <c r="M3886" s="11" t="s">
        <v>7062</v>
      </c>
      <c r="N3886" s="13">
        <v>3105</v>
      </c>
      <c r="O3886" s="15">
        <f>_xlfn.XLOOKUP(B3886,Sheet1!A:A,Sheet1!E:E)</f>
        <v>1.81</v>
      </c>
      <c r="P3886" s="26"/>
      <c r="Q3886" s="15">
        <f t="shared" si="295"/>
        <v>1.9005000000000001</v>
      </c>
      <c r="R3886" s="38">
        <f t="shared" si="296"/>
        <v>1.9575150000000001</v>
      </c>
      <c r="S3886" s="26">
        <v>0</v>
      </c>
      <c r="T3886" s="13" t="str">
        <f t="shared" si="294"/>
        <v>Up</v>
      </c>
    </row>
    <row r="3887" spans="1:20" s="14" customFormat="1" hidden="1" x14ac:dyDescent="0.3">
      <c r="A3887" s="11">
        <v>6057846</v>
      </c>
      <c r="B3887" s="11">
        <v>6057846</v>
      </c>
      <c r="C3887" s="11" t="s">
        <v>26</v>
      </c>
      <c r="D3887" s="11" t="s">
        <v>27</v>
      </c>
      <c r="E3887" s="13" t="str">
        <f>_xlfn.XLOOKUP(B3887,Sheet1!A:A,Sheet1!B:B)</f>
        <v>DS HIPPO PRO 3          ANTHRACITE 400ML</v>
      </c>
      <c r="F3887" s="13" t="str">
        <f t="shared" si="293"/>
        <v>CROWN  - DS HIPPO PRO 3          ANTHRACITE 400ML</v>
      </c>
      <c r="G3887" s="13"/>
      <c r="H3887" s="91" t="s">
        <v>28</v>
      </c>
      <c r="I3887" s="11" t="s">
        <v>29</v>
      </c>
      <c r="J3887" s="11" t="s">
        <v>29</v>
      </c>
      <c r="K3887" s="11" t="s">
        <v>30</v>
      </c>
      <c r="M3887" s="11" t="s">
        <v>7062</v>
      </c>
      <c r="N3887" s="13">
        <v>3105</v>
      </c>
      <c r="O3887" s="15">
        <f>_xlfn.XLOOKUP(B3887,Sheet1!A:A,Sheet1!E:E)</f>
        <v>12.46</v>
      </c>
      <c r="P3887" s="26"/>
      <c r="Q3887" s="15">
        <f t="shared" si="295"/>
        <v>13.083000000000002</v>
      </c>
      <c r="R3887" s="38">
        <f t="shared" si="296"/>
        <v>13.475490000000002</v>
      </c>
      <c r="S3887" s="26">
        <v>0</v>
      </c>
      <c r="T3887" s="13" t="str">
        <f t="shared" si="294"/>
        <v>Up</v>
      </c>
    </row>
    <row r="3888" spans="1:20" s="14" customFormat="1" hidden="1" x14ac:dyDescent="0.3">
      <c r="A3888" s="11">
        <v>6057847</v>
      </c>
      <c r="B3888" s="11">
        <v>6057847</v>
      </c>
      <c r="C3888" s="11" t="s">
        <v>26</v>
      </c>
      <c r="D3888" s="11" t="s">
        <v>27</v>
      </c>
      <c r="E3888" s="13" t="str">
        <f>_xlfn.XLOOKUP(B3888,Sheet1!A:A,Sheet1!B:B)</f>
        <v>DS HIPPO PRO 3          BLACK      400ML</v>
      </c>
      <c r="F3888" s="13" t="str">
        <f t="shared" si="293"/>
        <v>CROWN  - DS HIPPO PRO 3          BLACK      400ML</v>
      </c>
      <c r="G3888" s="13"/>
      <c r="H3888" s="91" t="s">
        <v>28</v>
      </c>
      <c r="I3888" s="11" t="s">
        <v>29</v>
      </c>
      <c r="J3888" s="11" t="s">
        <v>29</v>
      </c>
      <c r="K3888" s="11" t="s">
        <v>30</v>
      </c>
      <c r="M3888" s="11" t="s">
        <v>7062</v>
      </c>
      <c r="N3888" s="13">
        <v>3105</v>
      </c>
      <c r="O3888" s="15">
        <f>_xlfn.XLOOKUP(B3888,Sheet1!A:A,Sheet1!E:E)</f>
        <v>12.46</v>
      </c>
      <c r="P3888" s="26"/>
      <c r="Q3888" s="15">
        <f t="shared" si="295"/>
        <v>13.083000000000002</v>
      </c>
      <c r="R3888" s="38">
        <f t="shared" si="296"/>
        <v>13.475490000000002</v>
      </c>
      <c r="S3888" s="26">
        <v>0</v>
      </c>
      <c r="T3888" s="13" t="str">
        <f t="shared" si="294"/>
        <v>Up</v>
      </c>
    </row>
    <row r="3889" spans="1:20" s="14" customFormat="1" hidden="1" x14ac:dyDescent="0.3">
      <c r="A3889" s="11">
        <v>6055797</v>
      </c>
      <c r="B3889" s="11">
        <v>6055797</v>
      </c>
      <c r="C3889" s="11" t="s">
        <v>26</v>
      </c>
      <c r="D3889" s="11" t="s">
        <v>27</v>
      </c>
      <c r="E3889" s="13" t="str">
        <f>_xlfn.XLOOKUP(B3889,Sheet1!A:A,Sheet1!B:B)</f>
        <v>DS PRODEC ROLLER AND FRAME SET 9IN 7PC</v>
      </c>
      <c r="F3889" s="13" t="str">
        <f t="shared" si="293"/>
        <v>CROWN  - DS PRODEC ROLLER AND FRAME SET 9IN 7PC</v>
      </c>
      <c r="G3889" s="13"/>
      <c r="H3889" s="91" t="s">
        <v>28</v>
      </c>
      <c r="I3889" s="11" t="s">
        <v>29</v>
      </c>
      <c r="J3889" s="11" t="s">
        <v>29</v>
      </c>
      <c r="K3889" s="11" t="s">
        <v>30</v>
      </c>
      <c r="M3889" s="11" t="s">
        <v>7062</v>
      </c>
      <c r="N3889" s="13">
        <v>3105</v>
      </c>
      <c r="O3889" s="15">
        <f>_xlfn.XLOOKUP(B3889,Sheet1!A:A,Sheet1!E:E)</f>
        <v>13.58</v>
      </c>
      <c r="P3889" s="26"/>
      <c r="Q3889" s="15">
        <f t="shared" si="295"/>
        <v>14.259</v>
      </c>
      <c r="R3889" s="38">
        <f t="shared" si="296"/>
        <v>14.686770000000001</v>
      </c>
      <c r="S3889" s="26">
        <v>0</v>
      </c>
      <c r="T3889" s="13" t="str">
        <f t="shared" si="294"/>
        <v>Up</v>
      </c>
    </row>
    <row r="3890" spans="1:20" s="14" customFormat="1" hidden="1" x14ac:dyDescent="0.3">
      <c r="A3890" s="11">
        <v>6055858</v>
      </c>
      <c r="B3890" s="11">
        <v>6055858</v>
      </c>
      <c r="C3890" s="11" t="s">
        <v>26</v>
      </c>
      <c r="D3890" s="11" t="s">
        <v>27</v>
      </c>
      <c r="E3890" s="13" t="str">
        <f>_xlfn.XLOOKUP(B3890,Sheet1!A:A,Sheet1!B:B)</f>
        <v>DS ROTA PADDED SLEEVE+FRAME 4PK    250MM</v>
      </c>
      <c r="F3890" s="13" t="str">
        <f t="shared" si="293"/>
        <v>CROWN  - DS ROTA PADDED SLEEVE+FRAME 4PK    250MM</v>
      </c>
      <c r="G3890" s="13"/>
      <c r="H3890" s="91" t="s">
        <v>28</v>
      </c>
      <c r="I3890" s="11" t="s">
        <v>29</v>
      </c>
      <c r="J3890" s="11" t="s">
        <v>29</v>
      </c>
      <c r="K3890" s="11" t="s">
        <v>30</v>
      </c>
      <c r="M3890" s="11" t="s">
        <v>7062</v>
      </c>
      <c r="N3890" s="13">
        <v>3105</v>
      </c>
      <c r="O3890" s="15">
        <f>_xlfn.XLOOKUP(B3890,Sheet1!A:A,Sheet1!E:E)</f>
        <v>12.2</v>
      </c>
      <c r="P3890" s="26"/>
      <c r="Q3890" s="15">
        <f t="shared" si="295"/>
        <v>12.81</v>
      </c>
      <c r="R3890" s="38">
        <f t="shared" si="296"/>
        <v>13.1943</v>
      </c>
      <c r="S3890" s="26">
        <v>0</v>
      </c>
      <c r="T3890" s="13" t="str">
        <f t="shared" si="294"/>
        <v>Up</v>
      </c>
    </row>
    <row r="3891" spans="1:20" s="14" customFormat="1" hidden="1" x14ac:dyDescent="0.3">
      <c r="A3891" s="11">
        <v>6055860</v>
      </c>
      <c r="B3891" s="11">
        <v>6055860</v>
      </c>
      <c r="C3891" s="11" t="s">
        <v>26</v>
      </c>
      <c r="D3891" s="11" t="s">
        <v>27</v>
      </c>
      <c r="E3891" s="13" t="str">
        <f>_xlfn.XLOOKUP(B3891,Sheet1!A:A,Sheet1!B:B)</f>
        <v>DS ROTA TOPTEX SLEEVES+FRAME 5PK   230MM</v>
      </c>
      <c r="F3891" s="13" t="str">
        <f t="shared" si="293"/>
        <v>CROWN  - DS ROTA TOPTEX SLEEVES+FRAME 5PK   230MM</v>
      </c>
      <c r="G3891" s="13"/>
      <c r="H3891" s="91" t="s">
        <v>28</v>
      </c>
      <c r="I3891" s="11" t="s">
        <v>29</v>
      </c>
      <c r="J3891" s="11" t="s">
        <v>29</v>
      </c>
      <c r="K3891" s="11" t="s">
        <v>30</v>
      </c>
      <c r="M3891" s="11" t="s">
        <v>7062</v>
      </c>
      <c r="N3891" s="13">
        <v>3105</v>
      </c>
      <c r="O3891" s="15">
        <f>_xlfn.XLOOKUP(B3891,Sheet1!A:A,Sheet1!E:E)</f>
        <v>10</v>
      </c>
      <c r="P3891" s="26"/>
      <c r="Q3891" s="15">
        <f t="shared" si="295"/>
        <v>10.5</v>
      </c>
      <c r="R3891" s="38">
        <f t="shared" si="296"/>
        <v>10.815</v>
      </c>
      <c r="S3891" s="26">
        <v>0</v>
      </c>
      <c r="T3891" s="13" t="str">
        <f t="shared" si="294"/>
        <v>Up</v>
      </c>
    </row>
    <row r="3892" spans="1:20" s="14" customFormat="1" hidden="1" x14ac:dyDescent="0.3">
      <c r="A3892" s="11">
        <v>6055861</v>
      </c>
      <c r="B3892" s="11">
        <v>6055861</v>
      </c>
      <c r="C3892" s="11" t="s">
        <v>26</v>
      </c>
      <c r="D3892" s="11" t="s">
        <v>27</v>
      </c>
      <c r="E3892" s="13" t="str">
        <f>_xlfn.XLOOKUP(B3892,Sheet1!A:A,Sheet1!B:B)</f>
        <v>DS PERFORMANCE ROLLER KIT 5M 1F 1T 7PC</v>
      </c>
      <c r="F3892" s="13" t="str">
        <f t="shared" si="293"/>
        <v>CROWN  - DS PERFORMANCE ROLLER KIT 5M 1F 1T 7PC</v>
      </c>
      <c r="G3892" s="13"/>
      <c r="H3892" s="91" t="s">
        <v>28</v>
      </c>
      <c r="I3892" s="11" t="s">
        <v>29</v>
      </c>
      <c r="J3892" s="11" t="s">
        <v>29</v>
      </c>
      <c r="K3892" s="11" t="s">
        <v>30</v>
      </c>
      <c r="M3892" s="11" t="s">
        <v>7062</v>
      </c>
      <c r="N3892" s="13">
        <v>3105</v>
      </c>
      <c r="O3892" s="15">
        <f>_xlfn.XLOOKUP(B3892,Sheet1!A:A,Sheet1!E:E)</f>
        <v>8.36</v>
      </c>
      <c r="P3892" s="26"/>
      <c r="Q3892" s="15">
        <f t="shared" si="295"/>
        <v>8.7780000000000005</v>
      </c>
      <c r="R3892" s="38">
        <f t="shared" si="296"/>
        <v>9.0413399999999999</v>
      </c>
      <c r="S3892" s="26">
        <v>0</v>
      </c>
      <c r="T3892" s="13" t="str">
        <f t="shared" si="294"/>
        <v>Up</v>
      </c>
    </row>
    <row r="3893" spans="1:20" s="14" customFormat="1" hidden="1" x14ac:dyDescent="0.3">
      <c r="A3893" s="11">
        <v>6055910</v>
      </c>
      <c r="B3893" s="11">
        <v>6055910</v>
      </c>
      <c r="C3893" s="11" t="s">
        <v>26</v>
      </c>
      <c r="D3893" s="11" t="s">
        <v>27</v>
      </c>
      <c r="E3893" s="13" t="str">
        <f>_xlfn.XLOOKUP(B3893,Sheet1!A:A,Sheet1!B:B)</f>
        <v>DS PREP POLY ROLL               2M X 50M</v>
      </c>
      <c r="F3893" s="13" t="str">
        <f t="shared" si="293"/>
        <v>CROWN  - DS PREP POLY ROLL               2M X 50M</v>
      </c>
      <c r="G3893" s="13"/>
      <c r="H3893" s="91" t="s">
        <v>28</v>
      </c>
      <c r="I3893" s="11" t="s">
        <v>29</v>
      </c>
      <c r="J3893" s="11" t="s">
        <v>29</v>
      </c>
      <c r="K3893" s="11" t="s">
        <v>30</v>
      </c>
      <c r="M3893" s="11" t="s">
        <v>7062</v>
      </c>
      <c r="N3893" s="13">
        <v>3105</v>
      </c>
      <c r="O3893" s="15">
        <f>_xlfn.XLOOKUP(B3893,Sheet1!A:A,Sheet1!E:E)</f>
        <v>12.62</v>
      </c>
      <c r="P3893" s="26"/>
      <c r="Q3893" s="15">
        <f t="shared" si="295"/>
        <v>13.250999999999999</v>
      </c>
      <c r="R3893" s="38">
        <f t="shared" si="296"/>
        <v>13.648529999999999</v>
      </c>
      <c r="S3893" s="26">
        <v>0</v>
      </c>
      <c r="T3893" s="13" t="str">
        <f t="shared" si="294"/>
        <v>Up</v>
      </c>
    </row>
    <row r="3894" spans="1:20" s="14" customFormat="1" hidden="1" x14ac:dyDescent="0.3">
      <c r="A3894" s="11">
        <v>6055911</v>
      </c>
      <c r="B3894" s="11">
        <v>6055911</v>
      </c>
      <c r="C3894" s="11" t="s">
        <v>26</v>
      </c>
      <c r="D3894" s="11" t="s">
        <v>27</v>
      </c>
      <c r="E3894" s="13" t="str">
        <f>_xlfn.XLOOKUP(B3894,Sheet1!A:A,Sheet1!B:B)</f>
        <v>DS PREP POLY DUST SHEET       3.6 X 3.6M</v>
      </c>
      <c r="F3894" s="13" t="str">
        <f t="shared" si="293"/>
        <v>CROWN  - DS PREP POLY DUST SHEET       3.6 X 3.6M</v>
      </c>
      <c r="G3894" s="13"/>
      <c r="H3894" s="91" t="s">
        <v>28</v>
      </c>
      <c r="I3894" s="11" t="s">
        <v>29</v>
      </c>
      <c r="J3894" s="11" t="s">
        <v>29</v>
      </c>
      <c r="K3894" s="11" t="s">
        <v>30</v>
      </c>
      <c r="M3894" s="11" t="s">
        <v>7062</v>
      </c>
      <c r="N3894" s="13">
        <v>3105</v>
      </c>
      <c r="O3894" s="15">
        <f>_xlfn.XLOOKUP(B3894,Sheet1!A:A,Sheet1!E:E)</f>
        <v>3.79</v>
      </c>
      <c r="P3894" s="26"/>
      <c r="Q3894" s="29">
        <f t="shared" si="295"/>
        <v>3.9795000000000003</v>
      </c>
      <c r="R3894" s="38">
        <f t="shared" si="296"/>
        <v>4.0988850000000001</v>
      </c>
      <c r="S3894" s="26">
        <v>0</v>
      </c>
      <c r="T3894" s="13" t="str">
        <f t="shared" si="294"/>
        <v>Up</v>
      </c>
    </row>
    <row r="3895" spans="1:20" s="14" customFormat="1" hidden="1" x14ac:dyDescent="0.3">
      <c r="A3895" s="11">
        <v>6055913</v>
      </c>
      <c r="B3895" s="11">
        <v>6055913</v>
      </c>
      <c r="C3895" s="11" t="s">
        <v>26</v>
      </c>
      <c r="D3895" s="11" t="s">
        <v>27</v>
      </c>
      <c r="E3895" s="13" t="str">
        <f>_xlfn.XLOOKUP(B3895,Sheet1!A:A,Sheet1!B:B)</f>
        <v>DS PREP POLY DUST SHEET       3.6 X 2.7M</v>
      </c>
      <c r="F3895" s="13" t="str">
        <f t="shared" si="293"/>
        <v>CROWN  - DS PREP POLY DUST SHEET       3.6 X 2.7M</v>
      </c>
      <c r="G3895" s="13"/>
      <c r="H3895" s="91" t="s">
        <v>28</v>
      </c>
      <c r="I3895" s="11" t="s">
        <v>29</v>
      </c>
      <c r="J3895" s="11" t="s">
        <v>29</v>
      </c>
      <c r="K3895" s="11" t="s">
        <v>30</v>
      </c>
      <c r="M3895" s="11" t="s">
        <v>7062</v>
      </c>
      <c r="N3895" s="13">
        <v>3105</v>
      </c>
      <c r="O3895" s="15">
        <f>_xlfn.XLOOKUP(B3895,Sheet1!A:A,Sheet1!E:E)</f>
        <v>3.16</v>
      </c>
      <c r="P3895" s="26"/>
      <c r="Q3895" s="29">
        <f t="shared" si="295"/>
        <v>3.3180000000000005</v>
      </c>
      <c r="R3895" s="38">
        <f t="shared" si="296"/>
        <v>3.4175400000000007</v>
      </c>
      <c r="S3895" s="26">
        <v>0</v>
      </c>
      <c r="T3895" s="13" t="str">
        <f t="shared" si="294"/>
        <v>Up</v>
      </c>
    </row>
    <row r="3896" spans="1:20" s="14" customFormat="1" hidden="1" x14ac:dyDescent="0.3">
      <c r="A3896" s="11">
        <v>6056015</v>
      </c>
      <c r="B3896" s="11">
        <v>6056015</v>
      </c>
      <c r="C3896" s="11" t="s">
        <v>26</v>
      </c>
      <c r="D3896" s="11" t="s">
        <v>27</v>
      </c>
      <c r="E3896" s="13" t="str">
        <f>_xlfn.XLOOKUP(B3896,Sheet1!A:A,Sheet1!B:B)</f>
        <v>DS PRODEC 3 HEAD MEDIUM ROLLER KIT 9IN</v>
      </c>
      <c r="F3896" s="13" t="str">
        <f t="shared" si="293"/>
        <v>CROWN  - DS PRODEC 3 HEAD MEDIUM ROLLER KIT 9IN</v>
      </c>
      <c r="G3896" s="13"/>
      <c r="H3896" s="91" t="s">
        <v>28</v>
      </c>
      <c r="I3896" s="11" t="s">
        <v>29</v>
      </c>
      <c r="J3896" s="11" t="s">
        <v>29</v>
      </c>
      <c r="K3896" s="11" t="s">
        <v>30</v>
      </c>
      <c r="M3896" s="11" t="s">
        <v>7062</v>
      </c>
      <c r="N3896" s="13">
        <v>3105</v>
      </c>
      <c r="O3896" s="15">
        <f>_xlfn.XLOOKUP(B3896,Sheet1!A:A,Sheet1!E:E)</f>
        <v>5.66</v>
      </c>
      <c r="P3896" s="26"/>
      <c r="Q3896" s="15">
        <f t="shared" si="295"/>
        <v>5.9430000000000005</v>
      </c>
      <c r="R3896" s="38">
        <f t="shared" si="296"/>
        <v>6.121290000000001</v>
      </c>
      <c r="S3896" s="26">
        <v>0</v>
      </c>
      <c r="T3896" s="13" t="str">
        <f t="shared" si="294"/>
        <v>Up</v>
      </c>
    </row>
    <row r="3897" spans="1:20" s="14" customFormat="1" hidden="1" x14ac:dyDescent="0.3">
      <c r="A3897" s="11">
        <v>6056038</v>
      </c>
      <c r="B3897" s="11">
        <v>6056038</v>
      </c>
      <c r="C3897" s="11" t="s">
        <v>26</v>
      </c>
      <c r="D3897" s="11" t="s">
        <v>27</v>
      </c>
      <c r="E3897" s="13" t="str">
        <f>_xlfn.XLOOKUP(B3897,Sheet1!A:A,Sheet1!B:B)</f>
        <v>DS PETERSONS PARAGON DEC CAULK     380ML</v>
      </c>
      <c r="F3897" s="13" t="str">
        <f t="shared" si="293"/>
        <v>CROWN  - DS PETERSONS PARAGON DEC CAULK     380ML</v>
      </c>
      <c r="G3897" s="13"/>
      <c r="H3897" s="91" t="s">
        <v>28</v>
      </c>
      <c r="I3897" s="11" t="s">
        <v>29</v>
      </c>
      <c r="J3897" s="11" t="s">
        <v>29</v>
      </c>
      <c r="K3897" s="11" t="s">
        <v>30</v>
      </c>
      <c r="M3897" s="11" t="s">
        <v>7062</v>
      </c>
      <c r="N3897" s="13">
        <v>3105</v>
      </c>
      <c r="O3897" s="15">
        <f>_xlfn.XLOOKUP(B3897,Sheet1!A:A,Sheet1!E:E)</f>
        <v>2.6</v>
      </c>
      <c r="P3897" s="26"/>
      <c r="Q3897" s="15">
        <f t="shared" si="295"/>
        <v>2.7300000000000004</v>
      </c>
      <c r="R3897" s="38">
        <f t="shared" si="296"/>
        <v>2.8119000000000005</v>
      </c>
      <c r="S3897" s="26">
        <v>0</v>
      </c>
      <c r="T3897" s="13" t="str">
        <f t="shared" si="294"/>
        <v>Up</v>
      </c>
    </row>
    <row r="3898" spans="1:20" s="14" customFormat="1" hidden="1" x14ac:dyDescent="0.3">
      <c r="A3898" s="11">
        <v>6056201</v>
      </c>
      <c r="B3898" s="11">
        <v>6056201</v>
      </c>
      <c r="C3898" s="11" t="s">
        <v>26</v>
      </c>
      <c r="D3898" s="11" t="s">
        <v>27</v>
      </c>
      <c r="E3898" s="13" t="str">
        <f>_xlfn.XLOOKUP(B3898,Sheet1!A:A,Sheet1!B:B)</f>
        <v>DS PRODEC MINI ROLLER SCUTTLE KIT  22PC</v>
      </c>
      <c r="F3898" s="13" t="str">
        <f t="shared" si="293"/>
        <v>CROWN  - DS PRODEC MINI ROLLER SCUTTLE KIT  22PC</v>
      </c>
      <c r="G3898" s="13"/>
      <c r="H3898" s="91" t="s">
        <v>28</v>
      </c>
      <c r="I3898" s="11" t="s">
        <v>29</v>
      </c>
      <c r="J3898" s="11" t="s">
        <v>29</v>
      </c>
      <c r="K3898" s="11" t="s">
        <v>30</v>
      </c>
      <c r="M3898" s="11" t="s">
        <v>7062</v>
      </c>
      <c r="N3898" s="13">
        <v>3105</v>
      </c>
      <c r="O3898" s="15">
        <f>_xlfn.XLOOKUP(B3898,Sheet1!A:A,Sheet1!E:E)</f>
        <v>15.92</v>
      </c>
      <c r="P3898" s="26"/>
      <c r="Q3898" s="15">
        <f t="shared" si="295"/>
        <v>16.716000000000001</v>
      </c>
      <c r="R3898" s="38">
        <f t="shared" si="296"/>
        <v>17.217480000000002</v>
      </c>
      <c r="S3898" s="26">
        <v>0</v>
      </c>
      <c r="T3898" s="13" t="str">
        <f t="shared" si="294"/>
        <v>Up</v>
      </c>
    </row>
    <row r="3899" spans="1:20" s="14" customFormat="1" hidden="1" x14ac:dyDescent="0.3">
      <c r="A3899" s="11">
        <v>6056231</v>
      </c>
      <c r="B3899" s="11">
        <v>6056231</v>
      </c>
      <c r="C3899" s="11" t="s">
        <v>26</v>
      </c>
      <c r="D3899" s="11" t="s">
        <v>27</v>
      </c>
      <c r="E3899" s="13" t="str">
        <f>_xlfn.XLOOKUP(B3899,Sheet1!A:A,Sheet1!B:B)</f>
        <v>DS PRESTIGE ROLLER SET             6PC</v>
      </c>
      <c r="F3899" s="13" t="str">
        <f t="shared" si="293"/>
        <v>CROWN  - DS PRESTIGE ROLLER SET             6PC</v>
      </c>
      <c r="G3899" s="13"/>
      <c r="H3899" s="91" t="s">
        <v>28</v>
      </c>
      <c r="I3899" s="11" t="s">
        <v>29</v>
      </c>
      <c r="J3899" s="11" t="s">
        <v>29</v>
      </c>
      <c r="K3899" s="11" t="s">
        <v>30</v>
      </c>
      <c r="M3899" s="11" t="s">
        <v>7062</v>
      </c>
      <c r="N3899" s="13">
        <v>3105</v>
      </c>
      <c r="O3899" s="15">
        <f>_xlfn.XLOOKUP(B3899,Sheet1!A:A,Sheet1!E:E)</f>
        <v>13.45</v>
      </c>
      <c r="P3899" s="26"/>
      <c r="Q3899" s="29">
        <f t="shared" si="295"/>
        <v>14.1225</v>
      </c>
      <c r="R3899" s="38">
        <f t="shared" si="296"/>
        <v>14.546175000000002</v>
      </c>
      <c r="S3899" s="26">
        <v>0</v>
      </c>
      <c r="T3899" s="13" t="str">
        <f t="shared" si="294"/>
        <v>Up</v>
      </c>
    </row>
    <row r="3900" spans="1:20" s="14" customFormat="1" hidden="1" x14ac:dyDescent="0.3">
      <c r="A3900" s="11">
        <v>6056232</v>
      </c>
      <c r="B3900" s="11">
        <v>6056232</v>
      </c>
      <c r="C3900" s="11" t="s">
        <v>26</v>
      </c>
      <c r="D3900" s="11" t="s">
        <v>27</v>
      </c>
      <c r="E3900" s="13" t="str">
        <f>_xlfn.XLOOKUP(B3900,Sheet1!A:A,Sheet1!B:B)</f>
        <v>DS PERFORMANCE MED ROLLER SET 9IN  5PC</v>
      </c>
      <c r="F3900" s="13" t="str">
        <f t="shared" si="293"/>
        <v>CROWN  - DS PERFORMANCE MED ROLLER SET 9IN  5PC</v>
      </c>
      <c r="G3900" s="13"/>
      <c r="H3900" s="91" t="s">
        <v>28</v>
      </c>
      <c r="I3900" s="11" t="s">
        <v>29</v>
      </c>
      <c r="J3900" s="11" t="s">
        <v>29</v>
      </c>
      <c r="K3900" s="11" t="s">
        <v>30</v>
      </c>
      <c r="M3900" s="11" t="s">
        <v>7062</v>
      </c>
      <c r="N3900" s="13">
        <v>3105</v>
      </c>
      <c r="O3900" s="15">
        <f>_xlfn.XLOOKUP(B3900,Sheet1!A:A,Sheet1!E:E)</f>
        <v>2.86</v>
      </c>
      <c r="P3900" s="26"/>
      <c r="Q3900" s="15">
        <f t="shared" si="295"/>
        <v>3.0030000000000001</v>
      </c>
      <c r="R3900" s="38">
        <f t="shared" si="296"/>
        <v>3.0930900000000001</v>
      </c>
      <c r="S3900" s="26">
        <v>0</v>
      </c>
      <c r="T3900" s="13" t="str">
        <f t="shared" si="294"/>
        <v>Up</v>
      </c>
    </row>
    <row r="3901" spans="1:20" s="14" customFormat="1" hidden="1" x14ac:dyDescent="0.3">
      <c r="A3901" s="11">
        <v>6056233</v>
      </c>
      <c r="B3901" s="11">
        <v>6056233</v>
      </c>
      <c r="C3901" s="11" t="s">
        <v>26</v>
      </c>
      <c r="D3901" s="11" t="s">
        <v>27</v>
      </c>
      <c r="E3901" s="13" t="str">
        <f>_xlfn.XLOOKUP(B3901,Sheet1!A:A,Sheet1!B:B)</f>
        <v>DS PERFORMANCE MINI SCUTTLE SET    22PC</v>
      </c>
      <c r="F3901" s="13" t="str">
        <f t="shared" si="293"/>
        <v>CROWN  - DS PERFORMANCE MINI SCUTTLE SET    22PC</v>
      </c>
      <c r="G3901" s="13"/>
      <c r="H3901" s="91" t="s">
        <v>28</v>
      </c>
      <c r="I3901" s="11" t="s">
        <v>29</v>
      </c>
      <c r="J3901" s="11" t="s">
        <v>29</v>
      </c>
      <c r="K3901" s="11" t="s">
        <v>30</v>
      </c>
      <c r="M3901" s="11" t="s">
        <v>7062</v>
      </c>
      <c r="N3901" s="13">
        <v>3105</v>
      </c>
      <c r="O3901" s="15">
        <f>_xlfn.XLOOKUP(B3901,Sheet1!A:A,Sheet1!E:E)</f>
        <v>11.61</v>
      </c>
      <c r="P3901" s="26"/>
      <c r="Q3901" s="15">
        <f t="shared" si="295"/>
        <v>12.1905</v>
      </c>
      <c r="R3901" s="38">
        <f t="shared" si="296"/>
        <v>12.556215</v>
      </c>
      <c r="S3901" s="26">
        <v>0</v>
      </c>
      <c r="T3901" s="13" t="str">
        <f t="shared" si="294"/>
        <v>Up</v>
      </c>
    </row>
    <row r="3902" spans="1:20" s="14" customFormat="1" hidden="1" x14ac:dyDescent="0.3">
      <c r="A3902" s="11">
        <v>6056260</v>
      </c>
      <c r="B3902" s="11">
        <v>6056260</v>
      </c>
      <c r="C3902" s="11" t="s">
        <v>26</v>
      </c>
      <c r="D3902" s="11" t="s">
        <v>27</v>
      </c>
      <c r="E3902" s="13" t="str">
        <f>_xlfn.XLOOKUP(B3902,Sheet1!A:A,Sheet1!B:B)</f>
        <v>DS RODO DBL ARM LIGHTWEIGHT FRAME  12IN</v>
      </c>
      <c r="F3902" s="13" t="str">
        <f t="shared" ref="F3902:F3965" si="297">D3902&amp;" - "&amp;E3902</f>
        <v>CROWN  - DS RODO DBL ARM LIGHTWEIGHT FRAME  12IN</v>
      </c>
      <c r="G3902" s="13"/>
      <c r="H3902" s="91" t="s">
        <v>28</v>
      </c>
      <c r="I3902" s="11" t="s">
        <v>29</v>
      </c>
      <c r="J3902" s="11" t="s">
        <v>29</v>
      </c>
      <c r="K3902" s="11" t="s">
        <v>30</v>
      </c>
      <c r="M3902" s="11" t="s">
        <v>7062</v>
      </c>
      <c r="N3902" s="13">
        <v>3105</v>
      </c>
      <c r="O3902" s="15">
        <f>_xlfn.XLOOKUP(B3902,Sheet1!A:A,Sheet1!E:E)</f>
        <v>5.97</v>
      </c>
      <c r="P3902" s="26"/>
      <c r="Q3902" s="15">
        <f t="shared" si="295"/>
        <v>6.2685000000000004</v>
      </c>
      <c r="R3902" s="38">
        <f t="shared" si="296"/>
        <v>6.4565550000000007</v>
      </c>
      <c r="S3902" s="26">
        <v>0</v>
      </c>
      <c r="T3902" s="13" t="str">
        <f t="shared" si="294"/>
        <v>Up</v>
      </c>
    </row>
    <row r="3903" spans="1:20" s="14" customFormat="1" hidden="1" x14ac:dyDescent="0.3">
      <c r="A3903" s="11">
        <v>6057175</v>
      </c>
      <c r="B3903" s="11">
        <v>6057175</v>
      </c>
      <c r="C3903" s="11" t="s">
        <v>26</v>
      </c>
      <c r="D3903" s="11" t="s">
        <v>27</v>
      </c>
      <c r="E3903" s="13" t="str">
        <f>_xlfn.XLOOKUP(B3903,Sheet1!A:A,Sheet1!B:B)</f>
        <v>DS PRODEC LONG PILE WOVEN ROLLER   7IN</v>
      </c>
      <c r="F3903" s="13" t="str">
        <f t="shared" si="297"/>
        <v>CROWN  - DS PRODEC LONG PILE WOVEN ROLLER   7IN</v>
      </c>
      <c r="G3903" s="13"/>
      <c r="H3903" s="91" t="s">
        <v>28</v>
      </c>
      <c r="I3903" s="11" t="s">
        <v>29</v>
      </c>
      <c r="J3903" s="11" t="s">
        <v>29</v>
      </c>
      <c r="K3903" s="11" t="s">
        <v>30</v>
      </c>
      <c r="M3903" s="11" t="s">
        <v>7062</v>
      </c>
      <c r="N3903" s="13">
        <v>3105</v>
      </c>
      <c r="O3903" s="15">
        <f>_xlfn.XLOOKUP(B3903,Sheet1!A:A,Sheet1!E:E)</f>
        <v>2.87</v>
      </c>
      <c r="P3903" s="26"/>
      <c r="Q3903" s="15">
        <f t="shared" si="295"/>
        <v>3.0135000000000001</v>
      </c>
      <c r="R3903" s="38">
        <f t="shared" si="296"/>
        <v>3.1039050000000001</v>
      </c>
      <c r="S3903" s="26">
        <v>0</v>
      </c>
      <c r="T3903" s="13" t="str">
        <f t="shared" si="294"/>
        <v>Up</v>
      </c>
    </row>
    <row r="3904" spans="1:20" s="14" customFormat="1" hidden="1" x14ac:dyDescent="0.3">
      <c r="A3904" s="11">
        <v>6057190</v>
      </c>
      <c r="B3904" s="11">
        <v>6057190</v>
      </c>
      <c r="C3904" s="11" t="s">
        <v>26</v>
      </c>
      <c r="D3904" s="11" t="s">
        <v>27</v>
      </c>
      <c r="E3904" s="13" t="str">
        <f>_xlfn.XLOOKUP(B3904,Sheet1!A:A,Sheet1!B:B)</f>
        <v>DS MASQ COVERMASQ GOLD       550MM X 25M</v>
      </c>
      <c r="F3904" s="13" t="str">
        <f t="shared" si="297"/>
        <v>CROWN  - DS MASQ COVERMASQ GOLD       550MM X 25M</v>
      </c>
      <c r="G3904" s="13"/>
      <c r="H3904" s="91" t="s">
        <v>28</v>
      </c>
      <c r="I3904" s="11" t="s">
        <v>29</v>
      </c>
      <c r="J3904" s="11" t="s">
        <v>29</v>
      </c>
      <c r="K3904" s="11" t="s">
        <v>30</v>
      </c>
      <c r="M3904" s="11" t="s">
        <v>7062</v>
      </c>
      <c r="N3904" s="13">
        <v>3105</v>
      </c>
      <c r="O3904" s="15">
        <f>_xlfn.XLOOKUP(B3904,Sheet1!A:A,Sheet1!E:E)</f>
        <v>2.6</v>
      </c>
      <c r="P3904" s="26"/>
      <c r="Q3904" s="15">
        <f t="shared" si="295"/>
        <v>2.7300000000000004</v>
      </c>
      <c r="R3904" s="38">
        <f t="shared" si="296"/>
        <v>2.8119000000000005</v>
      </c>
      <c r="S3904" s="26">
        <v>0</v>
      </c>
      <c r="T3904" s="13" t="str">
        <f t="shared" si="294"/>
        <v>Up</v>
      </c>
    </row>
    <row r="3905" spans="1:20" s="14" customFormat="1" hidden="1" x14ac:dyDescent="0.3">
      <c r="A3905" s="11">
        <v>6057191</v>
      </c>
      <c r="B3905" s="11">
        <v>6057191</v>
      </c>
      <c r="C3905" s="11" t="s">
        <v>26</v>
      </c>
      <c r="D3905" s="11" t="s">
        <v>27</v>
      </c>
      <c r="E3905" s="13" t="str">
        <f>_xlfn.XLOOKUP(B3905,Sheet1!A:A,Sheet1!B:B)</f>
        <v>DS MASQ COVERMASQ GOLD      1400MM X 25M</v>
      </c>
      <c r="F3905" s="13" t="str">
        <f t="shared" si="297"/>
        <v>CROWN  - DS MASQ COVERMASQ GOLD      1400MM X 25M</v>
      </c>
      <c r="G3905" s="13"/>
      <c r="H3905" s="91" t="s">
        <v>28</v>
      </c>
      <c r="I3905" s="11" t="s">
        <v>29</v>
      </c>
      <c r="J3905" s="11" t="s">
        <v>29</v>
      </c>
      <c r="K3905" s="11" t="s">
        <v>30</v>
      </c>
      <c r="M3905" s="11" t="s">
        <v>7062</v>
      </c>
      <c r="N3905" s="13">
        <v>3105</v>
      </c>
      <c r="O3905" s="15">
        <f>_xlfn.XLOOKUP(B3905,Sheet1!A:A,Sheet1!E:E)</f>
        <v>3.88</v>
      </c>
      <c r="P3905" s="26"/>
      <c r="Q3905" s="15">
        <f t="shared" si="295"/>
        <v>4.0739999999999998</v>
      </c>
      <c r="R3905" s="38">
        <f t="shared" si="296"/>
        <v>4.1962200000000003</v>
      </c>
      <c r="S3905" s="26">
        <v>0</v>
      </c>
      <c r="T3905" s="13" t="str">
        <f t="shared" si="294"/>
        <v>Up</v>
      </c>
    </row>
    <row r="3906" spans="1:20" s="14" customFormat="1" hidden="1" x14ac:dyDescent="0.3">
      <c r="A3906" s="11">
        <v>6057192</v>
      </c>
      <c r="B3906" s="11">
        <v>6057192</v>
      </c>
      <c r="C3906" s="11" t="s">
        <v>26</v>
      </c>
      <c r="D3906" s="11" t="s">
        <v>27</v>
      </c>
      <c r="E3906" s="13" t="str">
        <f>_xlfn.XLOOKUP(B3906,Sheet1!A:A,Sheet1!B:B)</f>
        <v>DS MASQ COVERMASQ GOLD      2700MM X 16M</v>
      </c>
      <c r="F3906" s="13" t="str">
        <f t="shared" si="297"/>
        <v>CROWN  - DS MASQ COVERMASQ GOLD      2700MM X 16M</v>
      </c>
      <c r="G3906" s="13"/>
      <c r="H3906" s="91" t="s">
        <v>28</v>
      </c>
      <c r="I3906" s="11" t="s">
        <v>29</v>
      </c>
      <c r="J3906" s="11" t="s">
        <v>29</v>
      </c>
      <c r="K3906" s="11" t="s">
        <v>30</v>
      </c>
      <c r="M3906" s="11" t="s">
        <v>7062</v>
      </c>
      <c r="N3906" s="13">
        <v>3105</v>
      </c>
      <c r="O3906" s="15">
        <f>_xlfn.XLOOKUP(B3906,Sheet1!A:A,Sheet1!E:E)</f>
        <v>4.7699999999999996</v>
      </c>
      <c r="P3906" s="26"/>
      <c r="Q3906" s="15">
        <f t="shared" si="295"/>
        <v>5.0084999999999997</v>
      </c>
      <c r="R3906" s="38">
        <f t="shared" si="296"/>
        <v>5.1587550000000002</v>
      </c>
      <c r="S3906" s="26">
        <v>0</v>
      </c>
      <c r="T3906" s="13" t="str">
        <f t="shared" ref="T3906:T3969" si="298">IF(Q3906&gt;=R3906,"No Change","Up")</f>
        <v>Up</v>
      </c>
    </row>
    <row r="3907" spans="1:20" s="14" customFormat="1" hidden="1" x14ac:dyDescent="0.3">
      <c r="A3907" s="11">
        <v>6057193</v>
      </c>
      <c r="B3907" s="11">
        <v>6057193</v>
      </c>
      <c r="C3907" s="11" t="s">
        <v>26</v>
      </c>
      <c r="D3907" s="11" t="s">
        <v>27</v>
      </c>
      <c r="E3907" s="13" t="str">
        <f>_xlfn.XLOOKUP(B3907,Sheet1!A:A,Sheet1!B:B)</f>
        <v>DS MASQ RED ULTIMATE TAPE 25MMX50M</v>
      </c>
      <c r="F3907" s="13" t="str">
        <f t="shared" si="297"/>
        <v>CROWN  - DS MASQ RED ULTIMATE TAPE 25MMX50M</v>
      </c>
      <c r="G3907" s="13"/>
      <c r="H3907" s="91" t="s">
        <v>28</v>
      </c>
      <c r="I3907" s="11" t="s">
        <v>29</v>
      </c>
      <c r="J3907" s="11" t="s">
        <v>29</v>
      </c>
      <c r="K3907" s="11" t="s">
        <v>30</v>
      </c>
      <c r="M3907" s="11" t="s">
        <v>7062</v>
      </c>
      <c r="N3907" s="13">
        <v>3105</v>
      </c>
      <c r="O3907" s="15">
        <f>_xlfn.XLOOKUP(B3907,Sheet1!A:A,Sheet1!E:E)</f>
        <v>3.5</v>
      </c>
      <c r="P3907" s="26">
        <f>_xlfn.XLOOKUP(A3907,Sheet2!F:F,Sheet2!H:H)</f>
        <v>0</v>
      </c>
      <c r="Q3907" s="15">
        <f t="shared" si="295"/>
        <v>3.6750000000000003</v>
      </c>
      <c r="R3907" s="38">
        <f t="shared" si="296"/>
        <v>3.7852500000000004</v>
      </c>
      <c r="S3907" s="26">
        <v>0</v>
      </c>
      <c r="T3907" s="13" t="str">
        <f t="shared" si="298"/>
        <v>Up</v>
      </c>
    </row>
    <row r="3908" spans="1:20" s="14" customFormat="1" hidden="1" x14ac:dyDescent="0.3">
      <c r="A3908" s="11">
        <v>6057194</v>
      </c>
      <c r="B3908" s="11">
        <v>6057194</v>
      </c>
      <c r="C3908" s="11" t="s">
        <v>26</v>
      </c>
      <c r="D3908" s="11" t="s">
        <v>27</v>
      </c>
      <c r="E3908" s="13" t="str">
        <f>_xlfn.XLOOKUP(B3908,Sheet1!A:A,Sheet1!B:B)</f>
        <v>DS MASQ RED ULTIMATE TAPE 38MMX50M</v>
      </c>
      <c r="F3908" s="13" t="str">
        <f t="shared" si="297"/>
        <v>CROWN  - DS MASQ RED ULTIMATE TAPE 38MMX50M</v>
      </c>
      <c r="G3908" s="13"/>
      <c r="H3908" s="91" t="s">
        <v>28</v>
      </c>
      <c r="I3908" s="11" t="s">
        <v>29</v>
      </c>
      <c r="J3908" s="11" t="s">
        <v>29</v>
      </c>
      <c r="K3908" s="11" t="s">
        <v>30</v>
      </c>
      <c r="M3908" s="11" t="s">
        <v>7062</v>
      </c>
      <c r="N3908" s="13">
        <v>3105</v>
      </c>
      <c r="O3908" s="15">
        <f>_xlfn.XLOOKUP(B3908,Sheet1!A:A,Sheet1!E:E)</f>
        <v>6.75</v>
      </c>
      <c r="P3908" s="26"/>
      <c r="Q3908" s="15">
        <f t="shared" si="295"/>
        <v>7.0875000000000004</v>
      </c>
      <c r="R3908" s="38">
        <f t="shared" si="296"/>
        <v>7.3001250000000004</v>
      </c>
      <c r="S3908" s="26">
        <v>0</v>
      </c>
      <c r="T3908" s="13" t="str">
        <f t="shared" si="298"/>
        <v>Up</v>
      </c>
    </row>
    <row r="3909" spans="1:20" s="14" customFormat="1" hidden="1" x14ac:dyDescent="0.3">
      <c r="A3909" s="11">
        <v>6057195</v>
      </c>
      <c r="B3909" s="11">
        <v>6057195</v>
      </c>
      <c r="C3909" s="11" t="s">
        <v>26</v>
      </c>
      <c r="D3909" s="11" t="s">
        <v>27</v>
      </c>
      <c r="E3909" s="13" t="str">
        <f>_xlfn.XLOOKUP(B3909,Sheet1!A:A,Sheet1!B:B)</f>
        <v>DS MASQ RED ULTIMATE TAPE 50MM X 50M</v>
      </c>
      <c r="F3909" s="13" t="str">
        <f t="shared" si="297"/>
        <v>CROWN  - DS MASQ RED ULTIMATE TAPE 50MM X 50M</v>
      </c>
      <c r="G3909" s="13"/>
      <c r="H3909" s="91" t="s">
        <v>28</v>
      </c>
      <c r="I3909" s="11" t="s">
        <v>29</v>
      </c>
      <c r="J3909" s="11" t="s">
        <v>29</v>
      </c>
      <c r="K3909" s="11" t="s">
        <v>30</v>
      </c>
      <c r="M3909" s="11" t="s">
        <v>7062</v>
      </c>
      <c r="N3909" s="13">
        <v>3105</v>
      </c>
      <c r="O3909" s="15">
        <f>_xlfn.XLOOKUP(B3909,Sheet1!A:A,Sheet1!E:E)</f>
        <v>8.7200000000000006</v>
      </c>
      <c r="P3909" s="26">
        <f>_xlfn.XLOOKUP(A3909,Sheet2!F:F,Sheet2!H:H)</f>
        <v>0</v>
      </c>
      <c r="Q3909" s="15">
        <f t="shared" si="295"/>
        <v>9.1560000000000006</v>
      </c>
      <c r="R3909" s="38">
        <f t="shared" si="296"/>
        <v>9.4306800000000006</v>
      </c>
      <c r="S3909" s="26">
        <v>0</v>
      </c>
      <c r="T3909" s="13" t="str">
        <f t="shared" si="298"/>
        <v>Up</v>
      </c>
    </row>
    <row r="3910" spans="1:20" s="14" customFormat="1" hidden="1" x14ac:dyDescent="0.3">
      <c r="A3910" s="11">
        <v>6057196</v>
      </c>
      <c r="B3910" s="11">
        <v>6057196</v>
      </c>
      <c r="C3910" s="11" t="s">
        <v>26</v>
      </c>
      <c r="D3910" s="11" t="s">
        <v>27</v>
      </c>
      <c r="E3910" s="13" t="str">
        <f>_xlfn.XLOOKUP(B3910,Sheet1!A:A,Sheet1!B:B)</f>
        <v>DS MASQ GOLD SUPERIOR TAPE 25MMX50M</v>
      </c>
      <c r="F3910" s="13" t="str">
        <f t="shared" si="297"/>
        <v>CROWN  - DS MASQ GOLD SUPERIOR TAPE 25MMX50M</v>
      </c>
      <c r="G3910" s="13"/>
      <c r="H3910" s="91" t="s">
        <v>28</v>
      </c>
      <c r="I3910" s="11" t="s">
        <v>29</v>
      </c>
      <c r="J3910" s="11" t="s">
        <v>29</v>
      </c>
      <c r="K3910" s="11" t="s">
        <v>30</v>
      </c>
      <c r="M3910" s="11" t="s">
        <v>7062</v>
      </c>
      <c r="N3910" s="13">
        <v>3105</v>
      </c>
      <c r="O3910" s="15">
        <f>_xlfn.XLOOKUP(B3910,Sheet1!A:A,Sheet1!E:E)</f>
        <v>3.72</v>
      </c>
      <c r="P3910" s="26"/>
      <c r="Q3910" s="15">
        <f t="shared" si="295"/>
        <v>3.9060000000000006</v>
      </c>
      <c r="R3910" s="38">
        <f t="shared" si="296"/>
        <v>4.0231800000000009</v>
      </c>
      <c r="S3910" s="26">
        <v>0</v>
      </c>
      <c r="T3910" s="13" t="str">
        <f t="shared" si="298"/>
        <v>Up</v>
      </c>
    </row>
    <row r="3911" spans="1:20" s="14" customFormat="1" hidden="1" x14ac:dyDescent="0.3">
      <c r="A3911" s="11">
        <v>6057197</v>
      </c>
      <c r="B3911" s="11">
        <v>6057197</v>
      </c>
      <c r="C3911" s="11" t="s">
        <v>26</v>
      </c>
      <c r="D3911" s="11" t="s">
        <v>27</v>
      </c>
      <c r="E3911" s="13" t="str">
        <f>_xlfn.XLOOKUP(B3911,Sheet1!A:A,Sheet1!B:B)</f>
        <v>DS MASQ GOLD SUPERIOR TAPE 38MM X 50M</v>
      </c>
      <c r="F3911" s="13" t="str">
        <f t="shared" si="297"/>
        <v>CROWN  - DS MASQ GOLD SUPERIOR TAPE 38MM X 50M</v>
      </c>
      <c r="G3911" s="13"/>
      <c r="H3911" s="91" t="s">
        <v>28</v>
      </c>
      <c r="I3911" s="11" t="s">
        <v>29</v>
      </c>
      <c r="J3911" s="11" t="s">
        <v>29</v>
      </c>
      <c r="K3911" s="11" t="s">
        <v>30</v>
      </c>
      <c r="M3911" s="11" t="s">
        <v>7062</v>
      </c>
      <c r="N3911" s="13">
        <v>3105</v>
      </c>
      <c r="O3911" s="15">
        <f>_xlfn.XLOOKUP(B3911,Sheet1!A:A,Sheet1!E:E)</f>
        <v>5.47</v>
      </c>
      <c r="P3911" s="26"/>
      <c r="Q3911" s="15">
        <f t="shared" si="295"/>
        <v>5.7435</v>
      </c>
      <c r="R3911" s="38">
        <f t="shared" si="296"/>
        <v>5.9158050000000006</v>
      </c>
      <c r="S3911" s="26">
        <v>0</v>
      </c>
      <c r="T3911" s="13" t="str">
        <f t="shared" si="298"/>
        <v>Up</v>
      </c>
    </row>
    <row r="3912" spans="1:20" s="14" customFormat="1" hidden="1" x14ac:dyDescent="0.3">
      <c r="A3912" s="11">
        <v>6057198</v>
      </c>
      <c r="B3912" s="11">
        <v>6057198</v>
      </c>
      <c r="C3912" s="11" t="s">
        <v>26</v>
      </c>
      <c r="D3912" s="11" t="s">
        <v>27</v>
      </c>
      <c r="E3912" s="13" t="str">
        <f>_xlfn.XLOOKUP(B3912,Sheet1!A:A,Sheet1!B:B)</f>
        <v>DS MASQ GOLD SUPERIOR TAPE 50MM X 50M</v>
      </c>
      <c r="F3912" s="13" t="str">
        <f t="shared" si="297"/>
        <v>CROWN  - DS MASQ GOLD SUPERIOR TAPE 50MM X 50M</v>
      </c>
      <c r="G3912" s="13"/>
      <c r="H3912" s="91" t="s">
        <v>28</v>
      </c>
      <c r="I3912" s="11" t="s">
        <v>29</v>
      </c>
      <c r="J3912" s="11" t="s">
        <v>29</v>
      </c>
      <c r="K3912" s="11" t="s">
        <v>30</v>
      </c>
      <c r="M3912" s="11" t="s">
        <v>7062</v>
      </c>
      <c r="N3912" s="13">
        <v>3105</v>
      </c>
      <c r="O3912" s="15">
        <f>_xlfn.XLOOKUP(B3912,Sheet1!A:A,Sheet1!E:E)</f>
        <v>7.03</v>
      </c>
      <c r="P3912" s="26"/>
      <c r="Q3912" s="15">
        <f t="shared" si="295"/>
        <v>7.3815000000000008</v>
      </c>
      <c r="R3912" s="38">
        <f t="shared" si="296"/>
        <v>7.602945000000001</v>
      </c>
      <c r="S3912" s="26">
        <v>0</v>
      </c>
      <c r="T3912" s="13" t="str">
        <f t="shared" si="298"/>
        <v>Up</v>
      </c>
    </row>
    <row r="3913" spans="1:20" s="14" customFormat="1" hidden="1" x14ac:dyDescent="0.3">
      <c r="A3913" s="11">
        <v>6057902</v>
      </c>
      <c r="B3913" s="11">
        <v>6057902</v>
      </c>
      <c r="C3913" s="11" t="s">
        <v>26</v>
      </c>
      <c r="D3913" s="11" t="s">
        <v>27</v>
      </c>
      <c r="E3913" s="13" t="str">
        <f>_xlfn.XLOOKUP(B3913,Sheet1!A:A,Sheet1!B:B)</f>
        <v>DS KANA PRO SYNTHETIC BRUSH        1.5IN</v>
      </c>
      <c r="F3913" s="13" t="str">
        <f t="shared" si="297"/>
        <v>CROWN  - DS KANA PRO SYNTHETIC BRUSH        1.5IN</v>
      </c>
      <c r="G3913" s="13"/>
      <c r="H3913" s="91" t="s">
        <v>28</v>
      </c>
      <c r="I3913" s="11" t="s">
        <v>29</v>
      </c>
      <c r="J3913" s="11" t="s">
        <v>29</v>
      </c>
      <c r="K3913" s="11" t="s">
        <v>30</v>
      </c>
      <c r="M3913" s="11" t="s">
        <v>7062</v>
      </c>
      <c r="N3913" s="13">
        <v>3105</v>
      </c>
      <c r="O3913" s="15">
        <f>_xlfn.XLOOKUP(B3913,Sheet1!A:A,Sheet1!E:E)</f>
        <v>3.18</v>
      </c>
      <c r="P3913" s="26"/>
      <c r="Q3913" s="15">
        <f t="shared" si="295"/>
        <v>3.3390000000000004</v>
      </c>
      <c r="R3913" s="38">
        <f t="shared" si="296"/>
        <v>3.4391700000000007</v>
      </c>
      <c r="S3913" s="26">
        <v>0</v>
      </c>
      <c r="T3913" s="13" t="str">
        <f t="shared" si="298"/>
        <v>Up</v>
      </c>
    </row>
    <row r="3914" spans="1:20" s="14" customFormat="1" hidden="1" x14ac:dyDescent="0.3">
      <c r="A3914" s="11">
        <v>6057903</v>
      </c>
      <c r="B3914" s="11">
        <v>6057903</v>
      </c>
      <c r="C3914" s="11" t="s">
        <v>26</v>
      </c>
      <c r="D3914" s="11" t="s">
        <v>27</v>
      </c>
      <c r="E3914" s="13" t="str">
        <f>_xlfn.XLOOKUP(B3914,Sheet1!A:A,Sheet1!B:B)</f>
        <v>DS KANA PRO SYNTHETIC BRUSH        2IN</v>
      </c>
      <c r="F3914" s="13" t="str">
        <f t="shared" si="297"/>
        <v>CROWN  - DS KANA PRO SYNTHETIC BRUSH        2IN</v>
      </c>
      <c r="G3914" s="13"/>
      <c r="H3914" s="91" t="s">
        <v>28</v>
      </c>
      <c r="I3914" s="11" t="s">
        <v>29</v>
      </c>
      <c r="J3914" s="11" t="s">
        <v>29</v>
      </c>
      <c r="K3914" s="11" t="s">
        <v>30</v>
      </c>
      <c r="M3914" s="11" t="s">
        <v>7062</v>
      </c>
      <c r="N3914" s="13">
        <v>3105</v>
      </c>
      <c r="O3914" s="15">
        <f>_xlfn.XLOOKUP(B3914,Sheet1!A:A,Sheet1!E:E)</f>
        <v>3.81</v>
      </c>
      <c r="P3914" s="26"/>
      <c r="Q3914" s="15">
        <f t="shared" si="295"/>
        <v>4.0005000000000006</v>
      </c>
      <c r="R3914" s="38">
        <f t="shared" si="296"/>
        <v>4.120515000000001</v>
      </c>
      <c r="S3914" s="26">
        <v>0</v>
      </c>
      <c r="T3914" s="13" t="str">
        <f t="shared" si="298"/>
        <v>Up</v>
      </c>
    </row>
    <row r="3915" spans="1:20" s="14" customFormat="1" hidden="1" x14ac:dyDescent="0.3">
      <c r="A3915" s="11">
        <v>6057904</v>
      </c>
      <c r="B3915" s="11">
        <v>6057904</v>
      </c>
      <c r="C3915" s="11" t="s">
        <v>26</v>
      </c>
      <c r="D3915" s="11" t="s">
        <v>27</v>
      </c>
      <c r="E3915" s="13" t="str">
        <f>_xlfn.XLOOKUP(B3915,Sheet1!A:A,Sheet1!B:B)</f>
        <v>DS KANA PRO SYNTHETIC BRUSH        3IN</v>
      </c>
      <c r="F3915" s="13" t="str">
        <f t="shared" si="297"/>
        <v>CROWN  - DS KANA PRO SYNTHETIC BRUSH        3IN</v>
      </c>
      <c r="G3915" s="13"/>
      <c r="H3915" s="91" t="s">
        <v>28</v>
      </c>
      <c r="I3915" s="11" t="s">
        <v>29</v>
      </c>
      <c r="J3915" s="11" t="s">
        <v>29</v>
      </c>
      <c r="K3915" s="11" t="s">
        <v>30</v>
      </c>
      <c r="M3915" s="11" t="s">
        <v>7062</v>
      </c>
      <c r="N3915" s="13">
        <v>3105</v>
      </c>
      <c r="O3915" s="15">
        <f>_xlfn.XLOOKUP(B3915,Sheet1!A:A,Sheet1!E:E)</f>
        <v>6.33</v>
      </c>
      <c r="P3915" s="26"/>
      <c r="Q3915" s="15">
        <f t="shared" si="295"/>
        <v>6.6465000000000005</v>
      </c>
      <c r="R3915" s="38">
        <f t="shared" si="296"/>
        <v>6.8458950000000005</v>
      </c>
      <c r="S3915" s="26">
        <v>0</v>
      </c>
      <c r="T3915" s="13" t="str">
        <f t="shared" si="298"/>
        <v>Up</v>
      </c>
    </row>
    <row r="3916" spans="1:20" s="14" customFormat="1" hidden="1" x14ac:dyDescent="0.3">
      <c r="A3916" s="11">
        <v>6057905</v>
      </c>
      <c r="B3916" s="11">
        <v>6057905</v>
      </c>
      <c r="C3916" s="11" t="s">
        <v>26</v>
      </c>
      <c r="D3916" s="11" t="s">
        <v>27</v>
      </c>
      <c r="E3916" s="13" t="str">
        <f>_xlfn.XLOOKUP(B3916,Sheet1!A:A,Sheet1!B:B)</f>
        <v>DS KANA PRO SYNTHETIC BRUSH SET    3PC</v>
      </c>
      <c r="F3916" s="13" t="str">
        <f t="shared" si="297"/>
        <v>CROWN  - DS KANA PRO SYNTHETIC BRUSH SET    3PC</v>
      </c>
      <c r="G3916" s="13"/>
      <c r="H3916" s="91" t="s">
        <v>28</v>
      </c>
      <c r="I3916" s="11" t="s">
        <v>29</v>
      </c>
      <c r="J3916" s="11" t="s">
        <v>29</v>
      </c>
      <c r="K3916" s="11" t="s">
        <v>30</v>
      </c>
      <c r="M3916" s="11" t="s">
        <v>7062</v>
      </c>
      <c r="N3916" s="13">
        <v>3105</v>
      </c>
      <c r="O3916" s="15">
        <f>_xlfn.XLOOKUP(B3916,Sheet1!A:A,Sheet1!E:E)</f>
        <v>4</v>
      </c>
      <c r="P3916" s="26">
        <f>_xlfn.XLOOKUP(A3916,Sheet2!F:F,Sheet2!H:H)</f>
        <v>0</v>
      </c>
      <c r="Q3916" s="15">
        <f t="shared" si="295"/>
        <v>4.2</v>
      </c>
      <c r="R3916" s="38">
        <f t="shared" si="296"/>
        <v>4.3260000000000005</v>
      </c>
      <c r="S3916" s="26">
        <v>0</v>
      </c>
      <c r="T3916" s="13" t="str">
        <f t="shared" si="298"/>
        <v>Up</v>
      </c>
    </row>
    <row r="3917" spans="1:20" s="14" customFormat="1" hidden="1" x14ac:dyDescent="0.3">
      <c r="A3917" s="11">
        <v>6057906</v>
      </c>
      <c r="B3917" s="11">
        <v>6057906</v>
      </c>
      <c r="C3917" s="11" t="s">
        <v>26</v>
      </c>
      <c r="D3917" s="11" t="s">
        <v>27</v>
      </c>
      <c r="E3917" s="13" t="str">
        <f>_xlfn.XLOOKUP(B3917,Sheet1!A:A,Sheet1!B:B)</f>
        <v>DS KANA PRO SLANT SYNTHETIC BRUSH  1.5IN</v>
      </c>
      <c r="F3917" s="13" t="str">
        <f t="shared" si="297"/>
        <v>CROWN  - DS KANA PRO SLANT SYNTHETIC BRUSH  1.5IN</v>
      </c>
      <c r="G3917" s="13"/>
      <c r="H3917" s="91" t="s">
        <v>28</v>
      </c>
      <c r="I3917" s="11" t="s">
        <v>29</v>
      </c>
      <c r="J3917" s="11" t="s">
        <v>29</v>
      </c>
      <c r="K3917" s="11" t="s">
        <v>30</v>
      </c>
      <c r="M3917" s="11" t="s">
        <v>7062</v>
      </c>
      <c r="N3917" s="13">
        <v>3105</v>
      </c>
      <c r="O3917" s="15">
        <f>_xlfn.XLOOKUP(B3917,Sheet1!A:A,Sheet1!E:E)</f>
        <v>2.86</v>
      </c>
      <c r="P3917" s="26"/>
      <c r="Q3917" s="15">
        <f t="shared" si="295"/>
        <v>3.0030000000000001</v>
      </c>
      <c r="R3917" s="38">
        <f t="shared" si="296"/>
        <v>3.0930900000000001</v>
      </c>
      <c r="S3917" s="26">
        <v>0</v>
      </c>
      <c r="T3917" s="13" t="str">
        <f t="shared" si="298"/>
        <v>Up</v>
      </c>
    </row>
    <row r="3918" spans="1:20" s="14" customFormat="1" hidden="1" x14ac:dyDescent="0.3">
      <c r="A3918" s="11">
        <v>6057907</v>
      </c>
      <c r="B3918" s="11">
        <v>6057907</v>
      </c>
      <c r="C3918" s="11" t="s">
        <v>26</v>
      </c>
      <c r="D3918" s="11" t="s">
        <v>27</v>
      </c>
      <c r="E3918" s="13" t="str">
        <f>_xlfn.XLOOKUP(B3918,Sheet1!A:A,Sheet1!B:B)</f>
        <v>DS KANA PRO SLANT SYNTHETIC BRUSH  2.5IN</v>
      </c>
      <c r="F3918" s="13" t="str">
        <f t="shared" si="297"/>
        <v>CROWN  - DS KANA PRO SLANT SYNTHETIC BRUSH  2.5IN</v>
      </c>
      <c r="G3918" s="13"/>
      <c r="H3918" s="91" t="s">
        <v>28</v>
      </c>
      <c r="I3918" s="11" t="s">
        <v>29</v>
      </c>
      <c r="J3918" s="11" t="s">
        <v>29</v>
      </c>
      <c r="K3918" s="11" t="s">
        <v>30</v>
      </c>
      <c r="M3918" s="11" t="s">
        <v>7062</v>
      </c>
      <c r="N3918" s="13">
        <v>3105</v>
      </c>
      <c r="O3918" s="15">
        <f>_xlfn.XLOOKUP(B3918,Sheet1!A:A,Sheet1!E:E)</f>
        <v>4.74</v>
      </c>
      <c r="P3918" s="26"/>
      <c r="Q3918" s="15">
        <f t="shared" si="295"/>
        <v>4.9770000000000003</v>
      </c>
      <c r="R3918" s="38">
        <f t="shared" si="296"/>
        <v>5.1263100000000001</v>
      </c>
      <c r="S3918" s="26">
        <v>0</v>
      </c>
      <c r="T3918" s="13" t="str">
        <f t="shared" si="298"/>
        <v>Up</v>
      </c>
    </row>
    <row r="3919" spans="1:20" s="14" customFormat="1" hidden="1" x14ac:dyDescent="0.3">
      <c r="A3919" s="11">
        <v>6057908</v>
      </c>
      <c r="B3919" s="11">
        <v>6057908</v>
      </c>
      <c r="C3919" s="11" t="s">
        <v>26</v>
      </c>
      <c r="D3919" s="11" t="s">
        <v>27</v>
      </c>
      <c r="E3919" s="13" t="str">
        <f>_xlfn.XLOOKUP(B3919,Sheet1!A:A,Sheet1!B:B)</f>
        <v>DS KANA PRO STUBBY SYNTHETIC BRUSH 2IN</v>
      </c>
      <c r="F3919" s="13" t="str">
        <f t="shared" si="297"/>
        <v>CROWN  - DS KANA PRO STUBBY SYNTHETIC BRUSH 2IN</v>
      </c>
      <c r="G3919" s="13"/>
      <c r="H3919" s="91" t="s">
        <v>28</v>
      </c>
      <c r="I3919" s="11" t="s">
        <v>29</v>
      </c>
      <c r="J3919" s="11" t="s">
        <v>29</v>
      </c>
      <c r="K3919" s="11" t="s">
        <v>30</v>
      </c>
      <c r="M3919" s="11" t="s">
        <v>7062</v>
      </c>
      <c r="N3919" s="13">
        <v>3105</v>
      </c>
      <c r="O3919" s="15">
        <f>_xlfn.XLOOKUP(B3919,Sheet1!A:A,Sheet1!E:E)</f>
        <v>3.18</v>
      </c>
      <c r="P3919" s="26">
        <f>_xlfn.XLOOKUP(A3919,Sheet2!F:F,Sheet2!H:H)</f>
        <v>0</v>
      </c>
      <c r="Q3919" s="29">
        <f t="shared" si="295"/>
        <v>3.3390000000000004</v>
      </c>
      <c r="R3919" s="38">
        <f t="shared" si="296"/>
        <v>3.4391700000000007</v>
      </c>
      <c r="S3919" s="26">
        <v>0</v>
      </c>
      <c r="T3919" s="13" t="str">
        <f t="shared" si="298"/>
        <v>Up</v>
      </c>
    </row>
    <row r="3920" spans="1:20" s="14" customFormat="1" hidden="1" x14ac:dyDescent="0.3">
      <c r="A3920" s="11">
        <v>6057909</v>
      </c>
      <c r="B3920" s="11">
        <v>6057909</v>
      </c>
      <c r="C3920" s="11" t="s">
        <v>26</v>
      </c>
      <c r="D3920" s="11" t="s">
        <v>27</v>
      </c>
      <c r="E3920" s="13" t="str">
        <f>_xlfn.XLOOKUP(B3920,Sheet1!A:A,Sheet1!B:B)</f>
        <v>DS PREP H/D FILLING KNIFE          30MM</v>
      </c>
      <c r="F3920" s="13" t="str">
        <f t="shared" si="297"/>
        <v>CROWN  - DS PREP H/D FILLING KNIFE          30MM</v>
      </c>
      <c r="G3920" s="13"/>
      <c r="H3920" s="91" t="s">
        <v>28</v>
      </c>
      <c r="I3920" s="11" t="s">
        <v>29</v>
      </c>
      <c r="J3920" s="11" t="s">
        <v>29</v>
      </c>
      <c r="K3920" s="11" t="s">
        <v>30</v>
      </c>
      <c r="M3920" s="11" t="s">
        <v>7062</v>
      </c>
      <c r="N3920" s="13">
        <v>3105</v>
      </c>
      <c r="O3920" s="15">
        <f>_xlfn.XLOOKUP(B3920,Sheet1!A:A,Sheet1!E:E)</f>
        <v>3.83</v>
      </c>
      <c r="P3920" s="26"/>
      <c r="Q3920" s="15">
        <f t="shared" si="295"/>
        <v>4.0215000000000005</v>
      </c>
      <c r="R3920" s="38">
        <f t="shared" si="296"/>
        <v>4.1421450000000011</v>
      </c>
      <c r="S3920" s="26">
        <v>0</v>
      </c>
      <c r="T3920" s="13" t="str">
        <f t="shared" si="298"/>
        <v>Up</v>
      </c>
    </row>
    <row r="3921" spans="1:20" s="14" customFormat="1" hidden="1" x14ac:dyDescent="0.3">
      <c r="A3921" s="11">
        <v>6057910</v>
      </c>
      <c r="B3921" s="11">
        <v>6057910</v>
      </c>
      <c r="C3921" s="11" t="s">
        <v>26</v>
      </c>
      <c r="D3921" s="11" t="s">
        <v>27</v>
      </c>
      <c r="E3921" s="13" t="str">
        <f>_xlfn.XLOOKUP(B3921,Sheet1!A:A,Sheet1!B:B)</f>
        <v>DS PREP H/D FILLING KNIFE          50MM</v>
      </c>
      <c r="F3921" s="13" t="str">
        <f t="shared" si="297"/>
        <v>CROWN  - DS PREP H/D FILLING KNIFE          50MM</v>
      </c>
      <c r="G3921" s="13"/>
      <c r="H3921" s="91" t="s">
        <v>28</v>
      </c>
      <c r="I3921" s="11" t="s">
        <v>29</v>
      </c>
      <c r="J3921" s="11" t="s">
        <v>29</v>
      </c>
      <c r="K3921" s="11" t="s">
        <v>30</v>
      </c>
      <c r="M3921" s="11" t="s">
        <v>7062</v>
      </c>
      <c r="N3921" s="13">
        <v>3105</v>
      </c>
      <c r="O3921" s="15">
        <f>_xlfn.XLOOKUP(B3921,Sheet1!A:A,Sheet1!E:E)</f>
        <v>4.38</v>
      </c>
      <c r="P3921" s="26"/>
      <c r="Q3921" s="15">
        <f t="shared" si="295"/>
        <v>4.5990000000000002</v>
      </c>
      <c r="R3921" s="38">
        <f t="shared" si="296"/>
        <v>4.7369700000000003</v>
      </c>
      <c r="S3921" s="26">
        <v>0</v>
      </c>
      <c r="T3921" s="13" t="str">
        <f t="shared" si="298"/>
        <v>Up</v>
      </c>
    </row>
    <row r="3922" spans="1:20" s="14" customFormat="1" hidden="1" x14ac:dyDescent="0.3">
      <c r="A3922" s="11">
        <v>6057911</v>
      </c>
      <c r="B3922" s="11">
        <v>6057911</v>
      </c>
      <c r="C3922" s="11" t="s">
        <v>26</v>
      </c>
      <c r="D3922" s="11" t="s">
        <v>27</v>
      </c>
      <c r="E3922" s="13" t="str">
        <f>_xlfn.XLOOKUP(B3922,Sheet1!A:A,Sheet1!B:B)</f>
        <v>DS PREP H/D FILLING KNIFE          75MM</v>
      </c>
      <c r="F3922" s="13" t="str">
        <f t="shared" si="297"/>
        <v>CROWN  - DS PREP H/D FILLING KNIFE          75MM</v>
      </c>
      <c r="G3922" s="13"/>
      <c r="H3922" s="91" t="s">
        <v>28</v>
      </c>
      <c r="I3922" s="11" t="s">
        <v>29</v>
      </c>
      <c r="J3922" s="11" t="s">
        <v>29</v>
      </c>
      <c r="K3922" s="11" t="s">
        <v>30</v>
      </c>
      <c r="M3922" s="11" t="s">
        <v>7062</v>
      </c>
      <c r="N3922" s="13">
        <v>3105</v>
      </c>
      <c r="O3922" s="15">
        <f>_xlfn.XLOOKUP(B3922,Sheet1!A:A,Sheet1!E:E)</f>
        <v>5.0599999999999996</v>
      </c>
      <c r="P3922" s="26">
        <f>_xlfn.XLOOKUP(A3922,Sheet2!F:F,Sheet2!H:H)</f>
        <v>0</v>
      </c>
      <c r="Q3922" s="15">
        <f t="shared" si="295"/>
        <v>5.3129999999999997</v>
      </c>
      <c r="R3922" s="38">
        <f t="shared" si="296"/>
        <v>5.4723899999999999</v>
      </c>
      <c r="S3922" s="26">
        <v>0</v>
      </c>
      <c r="T3922" s="13" t="str">
        <f t="shared" si="298"/>
        <v>Up</v>
      </c>
    </row>
    <row r="3923" spans="1:20" s="14" customFormat="1" hidden="1" x14ac:dyDescent="0.3">
      <c r="A3923" s="11">
        <v>6057912</v>
      </c>
      <c r="B3923" s="11">
        <v>6057912</v>
      </c>
      <c r="C3923" s="11" t="s">
        <v>26</v>
      </c>
      <c r="D3923" s="11" t="s">
        <v>27</v>
      </c>
      <c r="E3923" s="13" t="str">
        <f>_xlfn.XLOOKUP(B3923,Sheet1!A:A,Sheet1!B:B)</f>
        <v>DS PREP H/D STRIPPING KNIFE        30MM</v>
      </c>
      <c r="F3923" s="13" t="str">
        <f t="shared" si="297"/>
        <v>CROWN  - DS PREP H/D STRIPPING KNIFE        30MM</v>
      </c>
      <c r="G3923" s="13"/>
      <c r="H3923" s="91" t="s">
        <v>28</v>
      </c>
      <c r="I3923" s="11" t="s">
        <v>29</v>
      </c>
      <c r="J3923" s="11" t="s">
        <v>29</v>
      </c>
      <c r="K3923" s="11" t="s">
        <v>30</v>
      </c>
      <c r="M3923" s="11" t="s">
        <v>7062</v>
      </c>
      <c r="N3923" s="13">
        <v>3105</v>
      </c>
      <c r="O3923" s="15">
        <f>_xlfn.XLOOKUP(B3923,Sheet1!A:A,Sheet1!E:E)</f>
        <v>3.81</v>
      </c>
      <c r="P3923" s="26"/>
      <c r="Q3923" s="29">
        <f t="shared" ref="Q3923:Q3986" si="299">O3923*1.05</f>
        <v>4.0005000000000006</v>
      </c>
      <c r="R3923" s="38">
        <f t="shared" si="296"/>
        <v>4.120515000000001</v>
      </c>
      <c r="S3923" s="26">
        <v>0</v>
      </c>
      <c r="T3923" s="13" t="str">
        <f t="shared" si="298"/>
        <v>Up</v>
      </c>
    </row>
    <row r="3924" spans="1:20" s="14" customFormat="1" hidden="1" x14ac:dyDescent="0.3">
      <c r="A3924" s="11">
        <v>6057913</v>
      </c>
      <c r="B3924" s="11">
        <v>6057913</v>
      </c>
      <c r="C3924" s="11" t="s">
        <v>26</v>
      </c>
      <c r="D3924" s="11" t="s">
        <v>27</v>
      </c>
      <c r="E3924" s="13" t="str">
        <f>_xlfn.XLOOKUP(B3924,Sheet1!A:A,Sheet1!B:B)</f>
        <v>DS PREP H/D STRIPPING KNIFE        2IN</v>
      </c>
      <c r="F3924" s="13" t="str">
        <f t="shared" si="297"/>
        <v>CROWN  - DS PREP H/D STRIPPING KNIFE        2IN</v>
      </c>
      <c r="G3924" s="13"/>
      <c r="H3924" s="91" t="s">
        <v>28</v>
      </c>
      <c r="I3924" s="11" t="s">
        <v>29</v>
      </c>
      <c r="J3924" s="11" t="s">
        <v>29</v>
      </c>
      <c r="K3924" s="11" t="s">
        <v>30</v>
      </c>
      <c r="M3924" s="11" t="s">
        <v>7062</v>
      </c>
      <c r="N3924" s="13">
        <v>3105</v>
      </c>
      <c r="O3924" s="15">
        <f>_xlfn.XLOOKUP(B3924,Sheet1!A:A,Sheet1!E:E)</f>
        <v>4.45</v>
      </c>
      <c r="P3924" s="26">
        <f>_xlfn.XLOOKUP(A3924,Sheet2!F:F,Sheet2!H:H)</f>
        <v>0</v>
      </c>
      <c r="Q3924" s="29">
        <f t="shared" si="299"/>
        <v>4.6725000000000003</v>
      </c>
      <c r="R3924" s="38">
        <f t="shared" si="296"/>
        <v>4.8126750000000005</v>
      </c>
      <c r="S3924" s="26">
        <v>0</v>
      </c>
      <c r="T3924" s="13" t="str">
        <f t="shared" si="298"/>
        <v>Up</v>
      </c>
    </row>
    <row r="3925" spans="1:20" s="14" customFormat="1" hidden="1" x14ac:dyDescent="0.3">
      <c r="A3925" s="11">
        <v>6057914</v>
      </c>
      <c r="B3925" s="11">
        <v>6057914</v>
      </c>
      <c r="C3925" s="11" t="s">
        <v>26</v>
      </c>
      <c r="D3925" s="11" t="s">
        <v>27</v>
      </c>
      <c r="E3925" s="13" t="str">
        <f>_xlfn.XLOOKUP(B3925,Sheet1!A:A,Sheet1!B:B)</f>
        <v>DS PREP H/D STRIPPING KNIFE        3IN</v>
      </c>
      <c r="F3925" s="13" t="str">
        <f t="shared" si="297"/>
        <v>CROWN  - DS PREP H/D STRIPPING KNIFE        3IN</v>
      </c>
      <c r="G3925" s="13"/>
      <c r="H3925" s="91" t="s">
        <v>28</v>
      </c>
      <c r="I3925" s="11" t="s">
        <v>29</v>
      </c>
      <c r="J3925" s="11" t="s">
        <v>29</v>
      </c>
      <c r="K3925" s="11" t="s">
        <v>30</v>
      </c>
      <c r="M3925" s="11" t="s">
        <v>7062</v>
      </c>
      <c r="N3925" s="13">
        <v>3105</v>
      </c>
      <c r="O3925" s="15">
        <f>_xlfn.XLOOKUP(B3925,Sheet1!A:A,Sheet1!E:E)</f>
        <v>4.93</v>
      </c>
      <c r="P3925" s="26">
        <f>_xlfn.XLOOKUP(A3925,Sheet2!F:F,Sheet2!H:H)</f>
        <v>0</v>
      </c>
      <c r="Q3925" s="29">
        <f t="shared" si="299"/>
        <v>5.1764999999999999</v>
      </c>
      <c r="R3925" s="38">
        <f t="shared" si="296"/>
        <v>5.3317949999999996</v>
      </c>
      <c r="S3925" s="26">
        <v>0</v>
      </c>
      <c r="T3925" s="13" t="str">
        <f t="shared" si="298"/>
        <v>Up</v>
      </c>
    </row>
    <row r="3926" spans="1:20" s="14" customFormat="1" hidden="1" x14ac:dyDescent="0.3">
      <c r="A3926" s="11">
        <v>6057915</v>
      </c>
      <c r="B3926" s="11">
        <v>6057915</v>
      </c>
      <c r="C3926" s="11" t="s">
        <v>26</v>
      </c>
      <c r="D3926" s="11" t="s">
        <v>27</v>
      </c>
      <c r="E3926" s="13" t="str">
        <f>_xlfn.XLOOKUP(B3926,Sheet1!A:A,Sheet1!B:B)</f>
        <v>DS PREP HEAVY DUTY MULTI KNIFE 7 IN 1</v>
      </c>
      <c r="F3926" s="13" t="str">
        <f t="shared" si="297"/>
        <v>CROWN  - DS PREP HEAVY DUTY MULTI KNIFE 7 IN 1</v>
      </c>
      <c r="G3926" s="13"/>
      <c r="H3926" s="91" t="s">
        <v>28</v>
      </c>
      <c r="I3926" s="11" t="s">
        <v>29</v>
      </c>
      <c r="J3926" s="11" t="s">
        <v>29</v>
      </c>
      <c r="K3926" s="11" t="s">
        <v>30</v>
      </c>
      <c r="M3926" s="11" t="s">
        <v>7062</v>
      </c>
      <c r="N3926" s="13">
        <v>3105</v>
      </c>
      <c r="O3926" s="15">
        <f>_xlfn.XLOOKUP(B3926,Sheet1!A:A,Sheet1!E:E)</f>
        <v>5.69</v>
      </c>
      <c r="P3926" s="26"/>
      <c r="Q3926" s="15">
        <f t="shared" si="299"/>
        <v>5.9745000000000008</v>
      </c>
      <c r="R3926" s="38">
        <f t="shared" si="296"/>
        <v>6.1537350000000011</v>
      </c>
      <c r="S3926" s="26">
        <v>0</v>
      </c>
      <c r="T3926" s="13" t="str">
        <f t="shared" si="298"/>
        <v>Up</v>
      </c>
    </row>
    <row r="3927" spans="1:20" s="14" customFormat="1" hidden="1" x14ac:dyDescent="0.3">
      <c r="A3927" s="11">
        <v>6057916</v>
      </c>
      <c r="B3927" s="11">
        <v>6057916</v>
      </c>
      <c r="C3927" s="11" t="s">
        <v>26</v>
      </c>
      <c r="D3927" s="11" t="s">
        <v>27</v>
      </c>
      <c r="E3927" s="13" t="str">
        <f>_xlfn.XLOOKUP(B3927,Sheet1!A:A,Sheet1!B:B)</f>
        <v>DS PREP PAINT STIRRER</v>
      </c>
      <c r="F3927" s="13" t="str">
        <f t="shared" si="297"/>
        <v>CROWN  - DS PREP PAINT STIRRER</v>
      </c>
      <c r="G3927" s="13"/>
      <c r="H3927" s="91" t="s">
        <v>28</v>
      </c>
      <c r="I3927" s="11" t="s">
        <v>29</v>
      </c>
      <c r="J3927" s="11" t="s">
        <v>29</v>
      </c>
      <c r="K3927" s="11" t="s">
        <v>30</v>
      </c>
      <c r="M3927" s="11" t="s">
        <v>7062</v>
      </c>
      <c r="N3927" s="13">
        <v>3105</v>
      </c>
      <c r="O3927" s="15">
        <f>_xlfn.XLOOKUP(B3927,Sheet1!A:A,Sheet1!E:E)</f>
        <v>1.27</v>
      </c>
      <c r="P3927" s="26"/>
      <c r="Q3927" s="29">
        <f t="shared" si="299"/>
        <v>1.3335000000000001</v>
      </c>
      <c r="R3927" s="38">
        <f t="shared" si="296"/>
        <v>1.3735050000000002</v>
      </c>
      <c r="S3927" s="26">
        <v>0</v>
      </c>
      <c r="T3927" s="13" t="str">
        <f t="shared" si="298"/>
        <v>Up</v>
      </c>
    </row>
    <row r="3928" spans="1:20" s="14" customFormat="1" hidden="1" x14ac:dyDescent="0.3">
      <c r="A3928" s="11">
        <v>6057918</v>
      </c>
      <c r="B3928" s="11">
        <v>6057918</v>
      </c>
      <c r="C3928" s="11" t="s">
        <v>26</v>
      </c>
      <c r="D3928" s="11" t="s">
        <v>27</v>
      </c>
      <c r="E3928" s="13" t="str">
        <f>_xlfn.XLOOKUP(B3928,Sheet1!A:A,Sheet1!B:B)</f>
        <v>DS ROTA CONCAVE SUPERFINE FOAM 110X35MM</v>
      </c>
      <c r="F3928" s="13" t="str">
        <f t="shared" si="297"/>
        <v>CROWN  - DS ROTA CONCAVE SUPERFINE FOAM 110X35MM</v>
      </c>
      <c r="G3928" s="13"/>
      <c r="H3928" s="91" t="s">
        <v>28</v>
      </c>
      <c r="I3928" s="11" t="s">
        <v>29</v>
      </c>
      <c r="J3928" s="11" t="s">
        <v>29</v>
      </c>
      <c r="K3928" s="11" t="s">
        <v>30</v>
      </c>
      <c r="M3928" s="11" t="s">
        <v>7062</v>
      </c>
      <c r="N3928" s="13">
        <v>3105</v>
      </c>
      <c r="O3928" s="15">
        <f>_xlfn.XLOOKUP(B3928,Sheet1!A:A,Sheet1!E:E)</f>
        <v>1.27</v>
      </c>
      <c r="P3928" s="26"/>
      <c r="Q3928" s="15">
        <f t="shared" si="299"/>
        <v>1.3335000000000001</v>
      </c>
      <c r="R3928" s="38">
        <f t="shared" ref="R3928:R3991" si="300">Q3928*1.03</f>
        <v>1.3735050000000002</v>
      </c>
      <c r="S3928" s="26">
        <v>0</v>
      </c>
      <c r="T3928" s="13" t="str">
        <f t="shared" si="298"/>
        <v>Up</v>
      </c>
    </row>
    <row r="3929" spans="1:20" s="14" customFormat="1" hidden="1" x14ac:dyDescent="0.3">
      <c r="A3929" s="11">
        <v>6057919</v>
      </c>
      <c r="B3929" s="11">
        <v>6057919</v>
      </c>
      <c r="C3929" s="11" t="s">
        <v>26</v>
      </c>
      <c r="D3929" s="11" t="s">
        <v>27</v>
      </c>
      <c r="E3929" s="13" t="str">
        <f>_xlfn.XLOOKUP(B3929,Sheet1!A:A,Sheet1!B:B)</f>
        <v>DS ROTA SUPERFLOCK MINI REFILL     4IN</v>
      </c>
      <c r="F3929" s="13" t="str">
        <f t="shared" si="297"/>
        <v>CROWN  - DS ROTA SUPERFLOCK MINI REFILL     4IN</v>
      </c>
      <c r="G3929" s="13"/>
      <c r="H3929" s="91" t="s">
        <v>28</v>
      </c>
      <c r="I3929" s="11" t="s">
        <v>29</v>
      </c>
      <c r="J3929" s="11" t="s">
        <v>29</v>
      </c>
      <c r="K3929" s="11" t="s">
        <v>30</v>
      </c>
      <c r="M3929" s="11" t="s">
        <v>7062</v>
      </c>
      <c r="N3929" s="13">
        <v>3105</v>
      </c>
      <c r="O3929" s="15">
        <f>_xlfn.XLOOKUP(B3929,Sheet1!A:A,Sheet1!E:E)</f>
        <v>1.27</v>
      </c>
      <c r="P3929" s="26"/>
      <c r="Q3929" s="15">
        <f t="shared" si="299"/>
        <v>1.3335000000000001</v>
      </c>
      <c r="R3929" s="38">
        <f t="shared" si="300"/>
        <v>1.3735050000000002</v>
      </c>
      <c r="S3929" s="26">
        <v>0</v>
      </c>
      <c r="T3929" s="13" t="str">
        <f t="shared" si="298"/>
        <v>Up</v>
      </c>
    </row>
    <row r="3930" spans="1:20" s="14" customFormat="1" hidden="1" x14ac:dyDescent="0.3">
      <c r="A3930" s="11">
        <v>6058242</v>
      </c>
      <c r="B3930" s="11">
        <v>6058242</v>
      </c>
      <c r="C3930" s="11" t="s">
        <v>26</v>
      </c>
      <c r="D3930" s="11" t="s">
        <v>27</v>
      </c>
      <c r="E3930" s="13" t="str">
        <f>_xlfn.XLOOKUP(B3930,Sheet1!A:A,Sheet1!B:B)</f>
        <v>DS KANA COLOUR-FLO BRUSH           1IN</v>
      </c>
      <c r="F3930" s="13" t="str">
        <f t="shared" si="297"/>
        <v>CROWN  - DS KANA COLOUR-FLO BRUSH           1IN</v>
      </c>
      <c r="G3930" s="13"/>
      <c r="H3930" s="91" t="s">
        <v>28</v>
      </c>
      <c r="I3930" s="11" t="s">
        <v>29</v>
      </c>
      <c r="J3930" s="11" t="s">
        <v>29</v>
      </c>
      <c r="K3930" s="11" t="s">
        <v>30</v>
      </c>
      <c r="M3930" s="11" t="s">
        <v>7062</v>
      </c>
      <c r="N3930" s="13">
        <v>3105</v>
      </c>
      <c r="O3930" s="15">
        <f>_xlfn.XLOOKUP(B3930,Sheet1!A:A,Sheet1!E:E)</f>
        <v>3.93</v>
      </c>
      <c r="P3930" s="26"/>
      <c r="Q3930" s="15">
        <f t="shared" si="299"/>
        <v>4.1265000000000001</v>
      </c>
      <c r="R3930" s="38">
        <f t="shared" si="300"/>
        <v>4.2502950000000004</v>
      </c>
      <c r="S3930" s="26">
        <v>0</v>
      </c>
      <c r="T3930" s="13" t="str">
        <f t="shared" si="298"/>
        <v>Up</v>
      </c>
    </row>
    <row r="3931" spans="1:20" s="14" customFormat="1" hidden="1" x14ac:dyDescent="0.3">
      <c r="A3931" s="11">
        <v>6058243</v>
      </c>
      <c r="B3931" s="11">
        <v>6058243</v>
      </c>
      <c r="C3931" s="11" t="s">
        <v>26</v>
      </c>
      <c r="D3931" s="11" t="s">
        <v>27</v>
      </c>
      <c r="E3931" s="13" t="str">
        <f>_xlfn.XLOOKUP(B3931,Sheet1!A:A,Sheet1!B:B)</f>
        <v>DS KANA ALL PURPOSE BRUSH          1IN</v>
      </c>
      <c r="F3931" s="13" t="str">
        <f t="shared" si="297"/>
        <v>CROWN  - DS KANA ALL PURPOSE BRUSH          1IN</v>
      </c>
      <c r="G3931" s="13"/>
      <c r="H3931" s="91" t="s">
        <v>28</v>
      </c>
      <c r="I3931" s="11" t="s">
        <v>29</v>
      </c>
      <c r="J3931" s="11" t="s">
        <v>29</v>
      </c>
      <c r="K3931" s="11" t="s">
        <v>30</v>
      </c>
      <c r="M3931" s="11" t="s">
        <v>7062</v>
      </c>
      <c r="N3931" s="13">
        <v>3105</v>
      </c>
      <c r="O3931" s="15">
        <f>_xlfn.XLOOKUP(B3931,Sheet1!A:A,Sheet1!E:E)</f>
        <v>0.98</v>
      </c>
      <c r="P3931" s="26"/>
      <c r="Q3931" s="15">
        <f t="shared" si="299"/>
        <v>1.0289999999999999</v>
      </c>
      <c r="R3931" s="38">
        <f t="shared" si="300"/>
        <v>1.0598699999999999</v>
      </c>
      <c r="S3931" s="26">
        <v>0</v>
      </c>
      <c r="T3931" s="13" t="str">
        <f t="shared" si="298"/>
        <v>Up</v>
      </c>
    </row>
    <row r="3932" spans="1:20" s="14" customFormat="1" hidden="1" x14ac:dyDescent="0.3">
      <c r="A3932" s="11">
        <v>6058244</v>
      </c>
      <c r="B3932" s="11">
        <v>6058244</v>
      </c>
      <c r="C3932" s="11" t="s">
        <v>26</v>
      </c>
      <c r="D3932" s="11" t="s">
        <v>27</v>
      </c>
      <c r="E3932" s="13" t="str">
        <f>_xlfn.XLOOKUP(B3932,Sheet1!A:A,Sheet1!B:B)</f>
        <v>DS KANA ALL PURPOSE BRUSH          1.5IN</v>
      </c>
      <c r="F3932" s="13" t="str">
        <f t="shared" si="297"/>
        <v>CROWN  - DS KANA ALL PURPOSE BRUSH          1.5IN</v>
      </c>
      <c r="G3932" s="13"/>
      <c r="H3932" s="91" t="s">
        <v>28</v>
      </c>
      <c r="I3932" s="11" t="s">
        <v>29</v>
      </c>
      <c r="J3932" s="11" t="s">
        <v>29</v>
      </c>
      <c r="K3932" s="11" t="s">
        <v>30</v>
      </c>
      <c r="M3932" s="11" t="s">
        <v>7062</v>
      </c>
      <c r="N3932" s="13">
        <v>3105</v>
      </c>
      <c r="O3932" s="15">
        <f>_xlfn.XLOOKUP(B3932,Sheet1!A:A,Sheet1!E:E)</f>
        <v>4.4400000000000004</v>
      </c>
      <c r="P3932" s="26"/>
      <c r="Q3932" s="15">
        <f t="shared" si="299"/>
        <v>4.6620000000000008</v>
      </c>
      <c r="R3932" s="38">
        <f t="shared" si="300"/>
        <v>4.8018600000000013</v>
      </c>
      <c r="S3932" s="26">
        <v>0</v>
      </c>
      <c r="T3932" s="13" t="str">
        <f t="shared" si="298"/>
        <v>Up</v>
      </c>
    </row>
    <row r="3933" spans="1:20" s="14" customFormat="1" hidden="1" x14ac:dyDescent="0.3">
      <c r="A3933" s="11">
        <v>6058248</v>
      </c>
      <c r="B3933" s="11">
        <v>6058248</v>
      </c>
      <c r="C3933" s="11" t="s">
        <v>26</v>
      </c>
      <c r="D3933" s="11" t="s">
        <v>27</v>
      </c>
      <c r="E3933" s="13" t="str">
        <f>_xlfn.XLOOKUP(B3933,Sheet1!A:A,Sheet1!B:B)</f>
        <v>DS REMBRANDT SASHSET + FREE 1.5IN ANGLED</v>
      </c>
      <c r="F3933" s="13" t="str">
        <f t="shared" si="297"/>
        <v>CROWN  - DS REMBRANDT SASHSET + FREE 1.5IN ANGLED</v>
      </c>
      <c r="G3933" s="13"/>
      <c r="H3933" s="91" t="s">
        <v>28</v>
      </c>
      <c r="I3933" s="11" t="s">
        <v>29</v>
      </c>
      <c r="J3933" s="11" t="s">
        <v>29</v>
      </c>
      <c r="K3933" s="11" t="s">
        <v>30</v>
      </c>
      <c r="M3933" s="11" t="s">
        <v>7062</v>
      </c>
      <c r="N3933" s="13">
        <v>3105</v>
      </c>
      <c r="O3933" s="15">
        <f>_xlfn.XLOOKUP(B3933,Sheet1!A:A,Sheet1!E:E)</f>
        <v>18.510000000000002</v>
      </c>
      <c r="P3933" s="26"/>
      <c r="Q3933" s="15">
        <f t="shared" si="299"/>
        <v>19.435500000000001</v>
      </c>
      <c r="R3933" s="38">
        <f t="shared" si="300"/>
        <v>20.018565000000002</v>
      </c>
      <c r="S3933" s="26">
        <v>0</v>
      </c>
      <c r="T3933" s="13" t="str">
        <f t="shared" si="298"/>
        <v>Up</v>
      </c>
    </row>
    <row r="3934" spans="1:20" s="14" customFormat="1" hidden="1" x14ac:dyDescent="0.3">
      <c r="A3934" s="11">
        <v>6058250</v>
      </c>
      <c r="B3934" s="11">
        <v>6058250</v>
      </c>
      <c r="C3934" s="11" t="s">
        <v>26</v>
      </c>
      <c r="D3934" s="11" t="s">
        <v>27</v>
      </c>
      <c r="E3934" s="13" t="str">
        <f>_xlfn.XLOOKUP(B3934,Sheet1!A:A,Sheet1!B:B)</f>
        <v>DS ARROWORTHY CLASSIC ROLLER KIT   5PC</v>
      </c>
      <c r="F3934" s="13" t="str">
        <f t="shared" si="297"/>
        <v>CROWN  - DS ARROWORTHY CLASSIC ROLLER KIT   5PC</v>
      </c>
      <c r="G3934" s="13"/>
      <c r="H3934" s="91" t="s">
        <v>28</v>
      </c>
      <c r="I3934" s="11" t="s">
        <v>29</v>
      </c>
      <c r="J3934" s="11" t="s">
        <v>29</v>
      </c>
      <c r="K3934" s="11" t="s">
        <v>30</v>
      </c>
      <c r="M3934" s="11" t="s">
        <v>7062</v>
      </c>
      <c r="N3934" s="13">
        <v>3105</v>
      </c>
      <c r="O3934" s="15">
        <f>_xlfn.XLOOKUP(B3934,Sheet1!A:A,Sheet1!E:E)</f>
        <v>16.690000000000001</v>
      </c>
      <c r="P3934" s="26"/>
      <c r="Q3934" s="15">
        <f t="shared" si="299"/>
        <v>17.524500000000003</v>
      </c>
      <c r="R3934" s="38">
        <f t="shared" si="300"/>
        <v>18.050235000000004</v>
      </c>
      <c r="S3934" s="26">
        <v>0</v>
      </c>
      <c r="T3934" s="13" t="str">
        <f t="shared" si="298"/>
        <v>Up</v>
      </c>
    </row>
    <row r="3935" spans="1:20" s="14" customFormat="1" hidden="1" x14ac:dyDescent="0.3">
      <c r="A3935" s="11">
        <v>6058331</v>
      </c>
      <c r="B3935" s="11">
        <v>6058331</v>
      </c>
      <c r="C3935" s="11" t="s">
        <v>26</v>
      </c>
      <c r="D3935" s="11" t="s">
        <v>27</v>
      </c>
      <c r="E3935" s="13" t="str">
        <f>_xlfn.XLOOKUP(B3935,Sheet1!A:A,Sheet1!B:B)</f>
        <v>DS PRODEC TWIN MICROFIBRE ROLL KIT 9IN</v>
      </c>
      <c r="F3935" s="13" t="str">
        <f t="shared" si="297"/>
        <v>CROWN  - DS PRODEC TWIN MICROFIBRE ROLL KIT 9IN</v>
      </c>
      <c r="G3935" s="13"/>
      <c r="H3935" s="91" t="s">
        <v>28</v>
      </c>
      <c r="I3935" s="11" t="s">
        <v>29</v>
      </c>
      <c r="J3935" s="11" t="s">
        <v>29</v>
      </c>
      <c r="K3935" s="11" t="s">
        <v>30</v>
      </c>
      <c r="M3935" s="11" t="s">
        <v>7062</v>
      </c>
      <c r="N3935" s="13">
        <v>3105</v>
      </c>
      <c r="O3935" s="15">
        <f>_xlfn.XLOOKUP(B3935,Sheet1!A:A,Sheet1!E:E)</f>
        <v>4.5</v>
      </c>
      <c r="P3935" s="26"/>
      <c r="Q3935" s="15">
        <f t="shared" si="299"/>
        <v>4.7250000000000005</v>
      </c>
      <c r="R3935" s="38">
        <f t="shared" si="300"/>
        <v>4.8667500000000006</v>
      </c>
      <c r="S3935" s="26">
        <v>0</v>
      </c>
      <c r="T3935" s="13" t="str">
        <f t="shared" si="298"/>
        <v>Up</v>
      </c>
    </row>
    <row r="3936" spans="1:20" s="14" customFormat="1" hidden="1" x14ac:dyDescent="0.3">
      <c r="A3936" s="11">
        <v>6057849</v>
      </c>
      <c r="B3936" s="11">
        <v>6057849</v>
      </c>
      <c r="C3936" s="11" t="s">
        <v>26</v>
      </c>
      <c r="D3936" s="11" t="s">
        <v>27</v>
      </c>
      <c r="E3936" s="13" t="str">
        <f>_xlfn.XLOOKUP(B3936,Sheet1!A:A,Sheet1!B:B)</f>
        <v>DS TRIMACO X-BOARD PROTECTOR  35INX100FT</v>
      </c>
      <c r="F3936" s="13" t="str">
        <f t="shared" si="297"/>
        <v>CROWN  - DS TRIMACO X-BOARD PROTECTOR  35INX100FT</v>
      </c>
      <c r="G3936" s="13"/>
      <c r="H3936" s="91" t="s">
        <v>28</v>
      </c>
      <c r="I3936" s="11" t="s">
        <v>29</v>
      </c>
      <c r="J3936" s="11" t="s">
        <v>29</v>
      </c>
      <c r="K3936" s="11" t="s">
        <v>30</v>
      </c>
      <c r="M3936" s="11" t="s">
        <v>7062</v>
      </c>
      <c r="N3936" s="13">
        <v>3105</v>
      </c>
      <c r="O3936" s="15">
        <f>_xlfn.XLOOKUP(B3936,Sheet1!A:A,Sheet1!E:E)</f>
        <v>40.47</v>
      </c>
      <c r="P3936" s="26"/>
      <c r="Q3936" s="15">
        <f t="shared" si="299"/>
        <v>42.493499999999997</v>
      </c>
      <c r="R3936" s="38">
        <f t="shared" si="300"/>
        <v>43.768304999999998</v>
      </c>
      <c r="S3936" s="26">
        <v>0</v>
      </c>
      <c r="T3936" s="13" t="str">
        <f t="shared" si="298"/>
        <v>Up</v>
      </c>
    </row>
    <row r="3937" spans="1:20" s="14" customFormat="1" hidden="1" x14ac:dyDescent="0.3">
      <c r="A3937" s="11">
        <v>6057850</v>
      </c>
      <c r="B3937" s="11">
        <v>6057850</v>
      </c>
      <c r="C3937" s="11" t="s">
        <v>26</v>
      </c>
      <c r="D3937" s="11" t="s">
        <v>27</v>
      </c>
      <c r="E3937" s="13" t="str">
        <f>_xlfn.XLOOKUP(B3937,Sheet1!A:A,Sheet1!B:B)</f>
        <v>DS TRIMACO X-BOARD TAPE</v>
      </c>
      <c r="F3937" s="13" t="str">
        <f t="shared" si="297"/>
        <v>CROWN  - DS TRIMACO X-BOARD TAPE</v>
      </c>
      <c r="G3937" s="13"/>
      <c r="H3937" s="91" t="s">
        <v>28</v>
      </c>
      <c r="I3937" s="11" t="s">
        <v>29</v>
      </c>
      <c r="J3937" s="11" t="s">
        <v>29</v>
      </c>
      <c r="K3937" s="11" t="s">
        <v>30</v>
      </c>
      <c r="M3937" s="11" t="s">
        <v>7062</v>
      </c>
      <c r="N3937" s="13">
        <v>3105</v>
      </c>
      <c r="O3937" s="15">
        <f>_xlfn.XLOOKUP(B3937,Sheet1!A:A,Sheet1!E:E)</f>
        <v>12.66</v>
      </c>
      <c r="P3937" s="26"/>
      <c r="Q3937" s="15">
        <f t="shared" si="299"/>
        <v>13.293000000000001</v>
      </c>
      <c r="R3937" s="38">
        <f t="shared" si="300"/>
        <v>13.691790000000001</v>
      </c>
      <c r="S3937" s="26">
        <v>0</v>
      </c>
      <c r="T3937" s="13" t="str">
        <f t="shared" si="298"/>
        <v>Up</v>
      </c>
    </row>
    <row r="3938" spans="1:20" s="14" customFormat="1" hidden="1" x14ac:dyDescent="0.3">
      <c r="A3938" s="11">
        <v>6057851</v>
      </c>
      <c r="B3938" s="11">
        <v>6057851</v>
      </c>
      <c r="C3938" s="11" t="s">
        <v>26</v>
      </c>
      <c r="D3938" s="11" t="s">
        <v>27</v>
      </c>
      <c r="E3938" s="13" t="str">
        <f>_xlfn.XLOOKUP(B3938,Sheet1!A:A,Sheet1!B:B)</f>
        <v>DS ROTA PADDED MASONRY DUALON ROLLER KIT</v>
      </c>
      <c r="F3938" s="13" t="str">
        <f t="shared" si="297"/>
        <v>CROWN  - DS ROTA PADDED MASONRY DUALON ROLLER KIT</v>
      </c>
      <c r="G3938" s="13"/>
      <c r="H3938" s="91" t="s">
        <v>28</v>
      </c>
      <c r="I3938" s="11" t="s">
        <v>29</v>
      </c>
      <c r="J3938" s="11" t="s">
        <v>29</v>
      </c>
      <c r="K3938" s="11" t="s">
        <v>30</v>
      </c>
      <c r="M3938" s="11" t="s">
        <v>7062</v>
      </c>
      <c r="N3938" s="13">
        <v>3105</v>
      </c>
      <c r="O3938" s="15">
        <f>_xlfn.XLOOKUP(B3938,Sheet1!A:A,Sheet1!E:E)</f>
        <v>8.5</v>
      </c>
      <c r="P3938" s="26"/>
      <c r="Q3938" s="15">
        <f t="shared" si="299"/>
        <v>8.9250000000000007</v>
      </c>
      <c r="R3938" s="38">
        <f t="shared" si="300"/>
        <v>9.1927500000000002</v>
      </c>
      <c r="S3938" s="26">
        <v>0</v>
      </c>
      <c r="T3938" s="13" t="str">
        <f t="shared" si="298"/>
        <v>Up</v>
      </c>
    </row>
    <row r="3939" spans="1:20" s="14" customFormat="1" hidden="1" x14ac:dyDescent="0.3">
      <c r="A3939" s="11">
        <v>6057852</v>
      </c>
      <c r="B3939" s="11">
        <v>6057852</v>
      </c>
      <c r="C3939" s="11" t="s">
        <v>26</v>
      </c>
      <c r="D3939" s="11" t="s">
        <v>27</v>
      </c>
      <c r="E3939" s="13" t="str">
        <f>_xlfn.XLOOKUP(B3939,Sheet1!A:A,Sheet1!B:B)</f>
        <v>DS KANA TANK BRUSH SET (1, 2 &amp; 3IN) 3PC</v>
      </c>
      <c r="F3939" s="13" t="str">
        <f t="shared" si="297"/>
        <v>CROWN  - DS KANA TANK BRUSH SET (1, 2 &amp; 3IN) 3PC</v>
      </c>
      <c r="G3939" s="13"/>
      <c r="H3939" s="91" t="s">
        <v>28</v>
      </c>
      <c r="I3939" s="11" t="s">
        <v>29</v>
      </c>
      <c r="J3939" s="11" t="s">
        <v>29</v>
      </c>
      <c r="K3939" s="11" t="s">
        <v>30</v>
      </c>
      <c r="M3939" s="11" t="s">
        <v>7062</v>
      </c>
      <c r="N3939" s="13">
        <v>3105</v>
      </c>
      <c r="O3939" s="15">
        <f>_xlfn.XLOOKUP(B3939,Sheet1!A:A,Sheet1!E:E)</f>
        <v>11</v>
      </c>
      <c r="P3939" s="26">
        <f>_xlfn.XLOOKUP(A3939,Sheet2!F:F,Sheet2!H:H)</f>
        <v>0</v>
      </c>
      <c r="Q3939" s="15">
        <f t="shared" si="299"/>
        <v>11.55</v>
      </c>
      <c r="R3939" s="38">
        <f t="shared" si="300"/>
        <v>11.896500000000001</v>
      </c>
      <c r="S3939" s="26">
        <v>0</v>
      </c>
      <c r="T3939" s="13" t="str">
        <f t="shared" si="298"/>
        <v>Up</v>
      </c>
    </row>
    <row r="3940" spans="1:20" s="14" customFormat="1" hidden="1" x14ac:dyDescent="0.3">
      <c r="A3940" s="11">
        <v>6057874</v>
      </c>
      <c r="B3940" s="11">
        <v>6057874</v>
      </c>
      <c r="C3940" s="11" t="s">
        <v>26</v>
      </c>
      <c r="D3940" s="11" t="s">
        <v>27</v>
      </c>
      <c r="E3940" s="13" t="str">
        <f>_xlfn.XLOOKUP(B3940,Sheet1!A:A,Sheet1!B:B)</f>
        <v>DS ROTA MINI DUALON REFILL         4IN</v>
      </c>
      <c r="F3940" s="13" t="str">
        <f t="shared" si="297"/>
        <v>CROWN  - DS ROTA MINI DUALON REFILL         4IN</v>
      </c>
      <c r="G3940" s="13"/>
      <c r="H3940" s="91" t="s">
        <v>28</v>
      </c>
      <c r="I3940" s="11" t="s">
        <v>29</v>
      </c>
      <c r="J3940" s="11" t="s">
        <v>29</v>
      </c>
      <c r="K3940" s="11" t="s">
        <v>30</v>
      </c>
      <c r="M3940" s="11" t="s">
        <v>7062</v>
      </c>
      <c r="N3940" s="13">
        <v>3105</v>
      </c>
      <c r="O3940" s="15">
        <f>_xlfn.XLOOKUP(B3940,Sheet1!A:A,Sheet1!E:E)</f>
        <v>1.01</v>
      </c>
      <c r="P3940" s="26"/>
      <c r="Q3940" s="15">
        <f t="shared" si="299"/>
        <v>1.0605</v>
      </c>
      <c r="R3940" s="38">
        <f t="shared" si="300"/>
        <v>1.0923149999999999</v>
      </c>
      <c r="S3940" s="26">
        <v>0</v>
      </c>
      <c r="T3940" s="13" t="str">
        <f t="shared" si="298"/>
        <v>Up</v>
      </c>
    </row>
    <row r="3941" spans="1:20" s="14" customFormat="1" hidden="1" x14ac:dyDescent="0.3">
      <c r="A3941" s="11">
        <v>6057875</v>
      </c>
      <c r="B3941" s="11">
        <v>6057875</v>
      </c>
      <c r="C3941" s="11" t="s">
        <v>26</v>
      </c>
      <c r="D3941" s="11" t="s">
        <v>27</v>
      </c>
      <c r="E3941" s="13" t="str">
        <f>_xlfn.XLOOKUP(B3941,Sheet1!A:A,Sheet1!B:B)</f>
        <v>DS ROTA JUMBO DUALON REFILL        4IN</v>
      </c>
      <c r="F3941" s="13" t="str">
        <f t="shared" si="297"/>
        <v>CROWN  - DS ROTA JUMBO DUALON REFILL        4IN</v>
      </c>
      <c r="G3941" s="13"/>
      <c r="H3941" s="91" t="s">
        <v>28</v>
      </c>
      <c r="I3941" s="11" t="s">
        <v>29</v>
      </c>
      <c r="J3941" s="11" t="s">
        <v>29</v>
      </c>
      <c r="K3941" s="11" t="s">
        <v>30</v>
      </c>
      <c r="M3941" s="11" t="s">
        <v>7062</v>
      </c>
      <c r="N3941" s="13">
        <v>3105</v>
      </c>
      <c r="O3941" s="15">
        <f>_xlfn.XLOOKUP(B3941,Sheet1!A:A,Sheet1!E:E)</f>
        <v>2.54</v>
      </c>
      <c r="P3941" s="26"/>
      <c r="Q3941" s="15">
        <f t="shared" si="299"/>
        <v>2.6670000000000003</v>
      </c>
      <c r="R3941" s="38">
        <f t="shared" si="300"/>
        <v>2.7470100000000004</v>
      </c>
      <c r="S3941" s="26">
        <v>0</v>
      </c>
      <c r="T3941" s="13" t="str">
        <f t="shared" si="298"/>
        <v>Up</v>
      </c>
    </row>
    <row r="3942" spans="1:20" s="14" customFormat="1" hidden="1" x14ac:dyDescent="0.3">
      <c r="A3942" s="11">
        <v>6057876</v>
      </c>
      <c r="B3942" s="11">
        <v>6057876</v>
      </c>
      <c r="C3942" s="11" t="s">
        <v>26</v>
      </c>
      <c r="D3942" s="11" t="s">
        <v>27</v>
      </c>
      <c r="E3942" s="13" t="str">
        <f>_xlfn.XLOOKUP(B3942,Sheet1!A:A,Sheet1!B:B)</f>
        <v>DS ROTA DUALON REFILL       1.75 X 9IN</v>
      </c>
      <c r="F3942" s="13" t="str">
        <f t="shared" si="297"/>
        <v>CROWN  - DS ROTA DUALON REFILL       1.75 X 9IN</v>
      </c>
      <c r="G3942" s="13"/>
      <c r="H3942" s="91" t="s">
        <v>28</v>
      </c>
      <c r="I3942" s="11" t="s">
        <v>29</v>
      </c>
      <c r="J3942" s="11" t="s">
        <v>29</v>
      </c>
      <c r="K3942" s="11" t="s">
        <v>30</v>
      </c>
      <c r="M3942" s="11" t="s">
        <v>7062</v>
      </c>
      <c r="N3942" s="13">
        <v>3105</v>
      </c>
      <c r="O3942" s="15">
        <f>_xlfn.XLOOKUP(B3942,Sheet1!A:A,Sheet1!E:E)</f>
        <v>3.81</v>
      </c>
      <c r="P3942" s="26"/>
      <c r="Q3942" s="15">
        <f t="shared" si="299"/>
        <v>4.0005000000000006</v>
      </c>
      <c r="R3942" s="38">
        <f t="shared" si="300"/>
        <v>4.120515000000001</v>
      </c>
      <c r="S3942" s="26">
        <v>0</v>
      </c>
      <c r="T3942" s="13" t="str">
        <f t="shared" si="298"/>
        <v>Up</v>
      </c>
    </row>
    <row r="3943" spans="1:20" s="14" customFormat="1" hidden="1" x14ac:dyDescent="0.3">
      <c r="A3943" s="11">
        <v>6057877</v>
      </c>
      <c r="B3943" s="11">
        <v>6057877</v>
      </c>
      <c r="C3943" s="11" t="s">
        <v>26</v>
      </c>
      <c r="D3943" s="11" t="s">
        <v>27</v>
      </c>
      <c r="E3943" s="13" t="str">
        <f>_xlfn.XLOOKUP(B3943,Sheet1!A:A,Sheet1!B:B)</f>
        <v>DS ROTA DUALON REFILL       1.75 X 12IN</v>
      </c>
      <c r="F3943" s="13" t="str">
        <f t="shared" si="297"/>
        <v>CROWN  - DS ROTA DUALON REFILL       1.75 X 12IN</v>
      </c>
      <c r="G3943" s="13"/>
      <c r="H3943" s="91" t="s">
        <v>28</v>
      </c>
      <c r="I3943" s="11" t="s">
        <v>29</v>
      </c>
      <c r="J3943" s="11" t="s">
        <v>29</v>
      </c>
      <c r="K3943" s="11" t="s">
        <v>30</v>
      </c>
      <c r="M3943" s="11" t="s">
        <v>7062</v>
      </c>
      <c r="N3943" s="13">
        <v>3105</v>
      </c>
      <c r="O3943" s="15">
        <f>_xlfn.XLOOKUP(B3943,Sheet1!A:A,Sheet1!E:E)</f>
        <v>5.19</v>
      </c>
      <c r="P3943" s="26"/>
      <c r="Q3943" s="15">
        <f t="shared" si="299"/>
        <v>5.4495000000000005</v>
      </c>
      <c r="R3943" s="38">
        <f t="shared" si="300"/>
        <v>5.612985000000001</v>
      </c>
      <c r="S3943" s="26">
        <v>0</v>
      </c>
      <c r="T3943" s="13" t="str">
        <f t="shared" si="298"/>
        <v>Up</v>
      </c>
    </row>
    <row r="3944" spans="1:20" s="14" customFormat="1" hidden="1" x14ac:dyDescent="0.3">
      <c r="A3944" s="11">
        <v>6057878</v>
      </c>
      <c r="B3944" s="11">
        <v>6057878</v>
      </c>
      <c r="C3944" s="11" t="s">
        <v>26</v>
      </c>
      <c r="D3944" s="11" t="s">
        <v>27</v>
      </c>
      <c r="E3944" s="13" t="str">
        <f>_xlfn.XLOOKUP(B3944,Sheet1!A:A,Sheet1!B:B)</f>
        <v>DS ROTA DUALON REFILL       1.75 X 9IN</v>
      </c>
      <c r="F3944" s="13" t="str">
        <f t="shared" si="297"/>
        <v>CROWN  - DS ROTA DUALON REFILL       1.75 X 9IN</v>
      </c>
      <c r="G3944" s="13"/>
      <c r="H3944" s="91" t="s">
        <v>28</v>
      </c>
      <c r="I3944" s="11" t="s">
        <v>29</v>
      </c>
      <c r="J3944" s="11" t="s">
        <v>29</v>
      </c>
      <c r="K3944" s="11" t="s">
        <v>30</v>
      </c>
      <c r="M3944" s="11" t="s">
        <v>7062</v>
      </c>
      <c r="N3944" s="13">
        <v>3105</v>
      </c>
      <c r="O3944" s="15">
        <f>_xlfn.XLOOKUP(B3944,Sheet1!A:A,Sheet1!E:E)</f>
        <v>3.83</v>
      </c>
      <c r="P3944" s="26"/>
      <c r="Q3944" s="15">
        <f t="shared" si="299"/>
        <v>4.0215000000000005</v>
      </c>
      <c r="R3944" s="38">
        <f t="shared" si="300"/>
        <v>4.1421450000000011</v>
      </c>
      <c r="S3944" s="26">
        <v>0</v>
      </c>
      <c r="T3944" s="13" t="str">
        <f t="shared" si="298"/>
        <v>Up</v>
      </c>
    </row>
    <row r="3945" spans="1:20" s="14" customFormat="1" hidden="1" x14ac:dyDescent="0.3">
      <c r="A3945" s="11">
        <v>6057880</v>
      </c>
      <c r="B3945" s="11">
        <v>6057880</v>
      </c>
      <c r="C3945" s="11" t="s">
        <v>26</v>
      </c>
      <c r="D3945" s="11" t="s">
        <v>27</v>
      </c>
      <c r="E3945" s="13" t="str">
        <f>_xlfn.XLOOKUP(B3945,Sheet1!A:A,Sheet1!B:B)</f>
        <v>DS ROTA PREMIER MFIBRE REFILL 1.75X9IN</v>
      </c>
      <c r="F3945" s="13" t="str">
        <f t="shared" si="297"/>
        <v>CROWN  - DS ROTA PREMIER MFIBRE REFILL 1.75X9IN</v>
      </c>
      <c r="G3945" s="13"/>
      <c r="H3945" s="91" t="s">
        <v>28</v>
      </c>
      <c r="I3945" s="11" t="s">
        <v>29</v>
      </c>
      <c r="J3945" s="11" t="s">
        <v>29</v>
      </c>
      <c r="K3945" s="11" t="s">
        <v>30</v>
      </c>
      <c r="M3945" s="11" t="s">
        <v>7062</v>
      </c>
      <c r="N3945" s="13">
        <v>3105</v>
      </c>
      <c r="O3945" s="15">
        <f>_xlfn.XLOOKUP(B3945,Sheet1!A:A,Sheet1!E:E)</f>
        <v>3.49</v>
      </c>
      <c r="P3945" s="26"/>
      <c r="Q3945" s="15">
        <f t="shared" si="299"/>
        <v>3.6645000000000003</v>
      </c>
      <c r="R3945" s="38">
        <f t="shared" si="300"/>
        <v>3.7744350000000004</v>
      </c>
      <c r="S3945" s="26">
        <v>0</v>
      </c>
      <c r="T3945" s="13" t="str">
        <f t="shared" si="298"/>
        <v>Up</v>
      </c>
    </row>
    <row r="3946" spans="1:20" s="14" customFormat="1" hidden="1" x14ac:dyDescent="0.3">
      <c r="A3946" s="11">
        <v>6057882</v>
      </c>
      <c r="B3946" s="11">
        <v>6057882</v>
      </c>
      <c r="C3946" s="11" t="s">
        <v>26</v>
      </c>
      <c r="D3946" s="11" t="s">
        <v>27</v>
      </c>
      <c r="E3946" s="13" t="str">
        <f>_xlfn.XLOOKUP(B3946,Sheet1!A:A,Sheet1!B:B)</f>
        <v>DS ROTA PREMIER MFIBRE REFILL 1.75X12IN</v>
      </c>
      <c r="F3946" s="13" t="str">
        <f t="shared" si="297"/>
        <v>CROWN  - DS ROTA PREMIER MFIBRE REFILL 1.75X12IN</v>
      </c>
      <c r="G3946" s="13"/>
      <c r="H3946" s="91" t="s">
        <v>28</v>
      </c>
      <c r="I3946" s="11" t="s">
        <v>29</v>
      </c>
      <c r="J3946" s="11" t="s">
        <v>29</v>
      </c>
      <c r="K3946" s="11" t="s">
        <v>30</v>
      </c>
      <c r="M3946" s="11" t="s">
        <v>7062</v>
      </c>
      <c r="N3946" s="13">
        <v>3105</v>
      </c>
      <c r="O3946" s="15">
        <f>_xlfn.XLOOKUP(B3946,Sheet1!A:A,Sheet1!E:E)</f>
        <v>6.33</v>
      </c>
      <c r="P3946" s="26"/>
      <c r="Q3946" s="15">
        <f t="shared" si="299"/>
        <v>6.6465000000000005</v>
      </c>
      <c r="R3946" s="38">
        <f t="shared" si="300"/>
        <v>6.8458950000000005</v>
      </c>
      <c r="S3946" s="26">
        <v>0</v>
      </c>
      <c r="T3946" s="13" t="str">
        <f t="shared" si="298"/>
        <v>Up</v>
      </c>
    </row>
    <row r="3947" spans="1:20" s="14" customFormat="1" hidden="1" x14ac:dyDescent="0.3">
      <c r="A3947" s="11">
        <v>6057884</v>
      </c>
      <c r="B3947" s="11">
        <v>6057884</v>
      </c>
      <c r="C3947" s="11" t="s">
        <v>26</v>
      </c>
      <c r="D3947" s="11" t="s">
        <v>27</v>
      </c>
      <c r="E3947" s="13" t="str">
        <f>_xlfn.XLOOKUP(B3947,Sheet1!A:A,Sheet1!B:B)</f>
        <v>DS ROTA PREMIER TOPTEX JUMB REFILL 4IN</v>
      </c>
      <c r="F3947" s="13" t="str">
        <f t="shared" si="297"/>
        <v>CROWN  - DS ROTA PREMIER TOPTEX JUMB REFILL 4IN</v>
      </c>
      <c r="G3947" s="13"/>
      <c r="H3947" s="91" t="s">
        <v>28</v>
      </c>
      <c r="I3947" s="11" t="s">
        <v>29</v>
      </c>
      <c r="J3947" s="11" t="s">
        <v>29</v>
      </c>
      <c r="K3947" s="11" t="s">
        <v>30</v>
      </c>
      <c r="M3947" s="11" t="s">
        <v>7062</v>
      </c>
      <c r="N3947" s="13">
        <v>3105</v>
      </c>
      <c r="O3947" s="15">
        <f>_xlfn.XLOOKUP(B3947,Sheet1!A:A,Sheet1!E:E)</f>
        <v>1.58</v>
      </c>
      <c r="P3947" s="26"/>
      <c r="Q3947" s="15">
        <f t="shared" si="299"/>
        <v>1.6590000000000003</v>
      </c>
      <c r="R3947" s="38">
        <f t="shared" si="300"/>
        <v>1.7087700000000003</v>
      </c>
      <c r="S3947" s="26">
        <v>0</v>
      </c>
      <c r="T3947" s="13" t="str">
        <f t="shared" si="298"/>
        <v>Up</v>
      </c>
    </row>
    <row r="3948" spans="1:20" s="14" customFormat="1" hidden="1" x14ac:dyDescent="0.3">
      <c r="A3948" s="11">
        <v>6057887</v>
      </c>
      <c r="B3948" s="11">
        <v>6057887</v>
      </c>
      <c r="C3948" s="11" t="s">
        <v>26</v>
      </c>
      <c r="D3948" s="11" t="s">
        <v>27</v>
      </c>
      <c r="E3948" s="13" t="str">
        <f>_xlfn.XLOOKUP(B3948,Sheet1!A:A,Sheet1!B:B)</f>
        <v>DS ROTA SOFT GRIP MINI ROLLER FRAME</v>
      </c>
      <c r="F3948" s="13" t="str">
        <f t="shared" si="297"/>
        <v>CROWN  - DS ROTA SOFT GRIP MINI ROLLER FRAME</v>
      </c>
      <c r="G3948" s="13"/>
      <c r="H3948" s="91" t="s">
        <v>28</v>
      </c>
      <c r="I3948" s="11" t="s">
        <v>29</v>
      </c>
      <c r="J3948" s="11" t="s">
        <v>29</v>
      </c>
      <c r="K3948" s="11" t="s">
        <v>30</v>
      </c>
      <c r="M3948" s="11" t="s">
        <v>7062</v>
      </c>
      <c r="N3948" s="13">
        <v>3105</v>
      </c>
      <c r="O3948" s="15">
        <f>_xlfn.XLOOKUP(B3948,Sheet1!A:A,Sheet1!E:E)</f>
        <v>2.21</v>
      </c>
      <c r="P3948" s="26"/>
      <c r="Q3948" s="15">
        <f t="shared" si="299"/>
        <v>2.3205</v>
      </c>
      <c r="R3948" s="38">
        <f t="shared" si="300"/>
        <v>2.3901150000000002</v>
      </c>
      <c r="S3948" s="26">
        <v>0</v>
      </c>
      <c r="T3948" s="13" t="str">
        <f t="shared" si="298"/>
        <v>Up</v>
      </c>
    </row>
    <row r="3949" spans="1:20" s="14" customFormat="1" hidden="1" x14ac:dyDescent="0.3">
      <c r="A3949" s="11">
        <v>6057901</v>
      </c>
      <c r="B3949" s="11">
        <v>6057901</v>
      </c>
      <c r="C3949" s="11" t="s">
        <v>26</v>
      </c>
      <c r="D3949" s="11" t="s">
        <v>27</v>
      </c>
      <c r="E3949" s="13" t="str">
        <f>_xlfn.XLOOKUP(B3949,Sheet1!A:A,Sheet1!B:B)</f>
        <v>DS KANA PRO SYNTHETIC BRUSH        1IN</v>
      </c>
      <c r="F3949" s="13" t="str">
        <f t="shared" si="297"/>
        <v>CROWN  - DS KANA PRO SYNTHETIC BRUSH        1IN</v>
      </c>
      <c r="G3949" s="13"/>
      <c r="H3949" s="91" t="s">
        <v>28</v>
      </c>
      <c r="I3949" s="11" t="s">
        <v>29</v>
      </c>
      <c r="J3949" s="11" t="s">
        <v>29</v>
      </c>
      <c r="K3949" s="11" t="s">
        <v>30</v>
      </c>
      <c r="M3949" s="11" t="s">
        <v>7062</v>
      </c>
      <c r="N3949" s="13">
        <v>3105</v>
      </c>
      <c r="O3949" s="15">
        <f>_xlfn.XLOOKUP(B3949,Sheet1!A:A,Sheet1!E:E)</f>
        <v>2.54</v>
      </c>
      <c r="P3949" s="26"/>
      <c r="Q3949" s="15">
        <f t="shared" si="299"/>
        <v>2.6670000000000003</v>
      </c>
      <c r="R3949" s="38">
        <f t="shared" si="300"/>
        <v>2.7470100000000004</v>
      </c>
      <c r="S3949" s="26">
        <v>0</v>
      </c>
      <c r="T3949" s="13" t="str">
        <f t="shared" si="298"/>
        <v>Up</v>
      </c>
    </row>
    <row r="3950" spans="1:20" s="14" customFormat="1" hidden="1" x14ac:dyDescent="0.3">
      <c r="A3950" s="11">
        <v>6057899</v>
      </c>
      <c r="B3950" s="11">
        <v>6057899</v>
      </c>
      <c r="C3950" s="11" t="s">
        <v>26</v>
      </c>
      <c r="D3950" s="11" t="s">
        <v>27</v>
      </c>
      <c r="E3950" s="13" t="str">
        <f>_xlfn.XLOOKUP(B3950,Sheet1!A:A,Sheet1!B:B)</f>
        <v>DS KANA TANK BRUSH                 3IN</v>
      </c>
      <c r="F3950" s="13" t="str">
        <f t="shared" si="297"/>
        <v>CROWN  - DS KANA TANK BRUSH                 3IN</v>
      </c>
      <c r="G3950" s="13"/>
      <c r="H3950" s="91" t="s">
        <v>28</v>
      </c>
      <c r="I3950" s="11" t="s">
        <v>29</v>
      </c>
      <c r="J3950" s="11" t="s">
        <v>29</v>
      </c>
      <c r="K3950" s="11" t="s">
        <v>30</v>
      </c>
      <c r="M3950" s="11" t="s">
        <v>7062</v>
      </c>
      <c r="N3950" s="13">
        <v>3105</v>
      </c>
      <c r="O3950" s="15">
        <f>_xlfn.XLOOKUP(B3950,Sheet1!A:A,Sheet1!E:E)</f>
        <v>7.92</v>
      </c>
      <c r="P3950" s="26"/>
      <c r="Q3950" s="15">
        <f t="shared" si="299"/>
        <v>8.3160000000000007</v>
      </c>
      <c r="R3950" s="38">
        <f t="shared" si="300"/>
        <v>8.5654800000000009</v>
      </c>
      <c r="S3950" s="26">
        <v>0</v>
      </c>
      <c r="T3950" s="13" t="str">
        <f t="shared" si="298"/>
        <v>Up</v>
      </c>
    </row>
    <row r="3951" spans="1:20" s="14" customFormat="1" hidden="1" x14ac:dyDescent="0.3">
      <c r="A3951" s="11">
        <v>6057898</v>
      </c>
      <c r="B3951" s="11">
        <v>6057898</v>
      </c>
      <c r="C3951" s="11" t="s">
        <v>26</v>
      </c>
      <c r="D3951" s="11" t="s">
        <v>27</v>
      </c>
      <c r="E3951" s="13" t="str">
        <f>_xlfn.XLOOKUP(B3951,Sheet1!A:A,Sheet1!B:B)</f>
        <v>DS KANA TANK BRUSH                 1IN</v>
      </c>
      <c r="F3951" s="13" t="str">
        <f t="shared" si="297"/>
        <v>CROWN  - DS KANA TANK BRUSH                 1IN</v>
      </c>
      <c r="G3951" s="13"/>
      <c r="H3951" s="91" t="s">
        <v>28</v>
      </c>
      <c r="I3951" s="11" t="s">
        <v>29</v>
      </c>
      <c r="J3951" s="11" t="s">
        <v>29</v>
      </c>
      <c r="K3951" s="11" t="s">
        <v>30</v>
      </c>
      <c r="M3951" s="11" t="s">
        <v>7062</v>
      </c>
      <c r="N3951" s="13">
        <v>3105</v>
      </c>
      <c r="O3951" s="15">
        <f>_xlfn.XLOOKUP(B3951,Sheet1!A:A,Sheet1!E:E)</f>
        <v>2.86</v>
      </c>
      <c r="P3951" s="26"/>
      <c r="Q3951" s="15">
        <f t="shared" si="299"/>
        <v>3.0030000000000001</v>
      </c>
      <c r="R3951" s="38">
        <f t="shared" si="300"/>
        <v>3.0930900000000001</v>
      </c>
      <c r="S3951" s="26">
        <v>0</v>
      </c>
      <c r="T3951" s="13" t="str">
        <f t="shared" si="298"/>
        <v>Up</v>
      </c>
    </row>
    <row r="3952" spans="1:20" s="14" customFormat="1" hidden="1" x14ac:dyDescent="0.3">
      <c r="A3952" s="11">
        <v>6057897</v>
      </c>
      <c r="B3952" s="11">
        <v>6057897</v>
      </c>
      <c r="C3952" s="11" t="s">
        <v>26</v>
      </c>
      <c r="D3952" s="11" t="s">
        <v>27</v>
      </c>
      <c r="E3952" s="13" t="str">
        <f>_xlfn.XLOOKUP(B3952,Sheet1!A:A,Sheet1!B:B)</f>
        <v>DS KANA PROFESSIONAL STAR BRUSH    3IN</v>
      </c>
      <c r="F3952" s="13" t="str">
        <f t="shared" si="297"/>
        <v>CROWN  - DS KANA PROFESSIONAL STAR BRUSH    3IN</v>
      </c>
      <c r="G3952" s="13"/>
      <c r="H3952" s="91" t="s">
        <v>28</v>
      </c>
      <c r="I3952" s="11" t="s">
        <v>29</v>
      </c>
      <c r="J3952" s="11" t="s">
        <v>29</v>
      </c>
      <c r="K3952" s="11" t="s">
        <v>30</v>
      </c>
      <c r="M3952" s="11" t="s">
        <v>7062</v>
      </c>
      <c r="N3952" s="13">
        <v>3105</v>
      </c>
      <c r="O3952" s="15">
        <f>_xlfn.XLOOKUP(B3952,Sheet1!A:A,Sheet1!E:E)</f>
        <v>7.92</v>
      </c>
      <c r="P3952" s="26"/>
      <c r="Q3952" s="29">
        <f t="shared" si="299"/>
        <v>8.3160000000000007</v>
      </c>
      <c r="R3952" s="38">
        <f t="shared" si="300"/>
        <v>8.5654800000000009</v>
      </c>
      <c r="S3952" s="26">
        <v>0</v>
      </c>
      <c r="T3952" s="13" t="str">
        <f t="shared" si="298"/>
        <v>Up</v>
      </c>
    </row>
    <row r="3953" spans="1:20" s="14" customFormat="1" hidden="1" x14ac:dyDescent="0.3">
      <c r="A3953" s="11">
        <v>6057896</v>
      </c>
      <c r="B3953" s="11">
        <v>6057896</v>
      </c>
      <c r="C3953" s="11" t="s">
        <v>26</v>
      </c>
      <c r="D3953" s="11" t="s">
        <v>27</v>
      </c>
      <c r="E3953" s="13" t="str">
        <f>_xlfn.XLOOKUP(B3953,Sheet1!A:A,Sheet1!B:B)</f>
        <v>DS KANA PROFESSIONAL STAR BRUSH    2IN</v>
      </c>
      <c r="F3953" s="13" t="str">
        <f t="shared" si="297"/>
        <v>CROWN  - DS KANA PROFESSIONAL STAR BRUSH    2IN</v>
      </c>
      <c r="G3953" s="13"/>
      <c r="H3953" s="91" t="s">
        <v>28</v>
      </c>
      <c r="I3953" s="11" t="s">
        <v>29</v>
      </c>
      <c r="J3953" s="11" t="s">
        <v>29</v>
      </c>
      <c r="K3953" s="11" t="s">
        <v>30</v>
      </c>
      <c r="M3953" s="11" t="s">
        <v>7062</v>
      </c>
      <c r="N3953" s="13">
        <v>3105</v>
      </c>
      <c r="O3953" s="15">
        <f>_xlfn.XLOOKUP(B3953,Sheet1!A:A,Sheet1!E:E)</f>
        <v>5.26</v>
      </c>
      <c r="P3953" s="26"/>
      <c r="Q3953" s="29">
        <f t="shared" si="299"/>
        <v>5.5229999999999997</v>
      </c>
      <c r="R3953" s="38">
        <f t="shared" si="300"/>
        <v>5.6886900000000002</v>
      </c>
      <c r="S3953" s="26">
        <v>0</v>
      </c>
      <c r="T3953" s="13" t="str">
        <f t="shared" si="298"/>
        <v>Up</v>
      </c>
    </row>
    <row r="3954" spans="1:20" s="14" customFormat="1" hidden="1" x14ac:dyDescent="0.3">
      <c r="A3954" s="11">
        <v>6057895</v>
      </c>
      <c r="B3954" s="11">
        <v>6057895</v>
      </c>
      <c r="C3954" s="11" t="s">
        <v>26</v>
      </c>
      <c r="D3954" s="11" t="s">
        <v>27</v>
      </c>
      <c r="E3954" s="13" t="str">
        <f>_xlfn.XLOOKUP(B3954,Sheet1!A:A,Sheet1!B:B)</f>
        <v>DS KANA PROFESSIONAL STAR BRUSH    1.5IN</v>
      </c>
      <c r="F3954" s="13" t="str">
        <f t="shared" si="297"/>
        <v>CROWN  - DS KANA PROFESSIONAL STAR BRUSH    1.5IN</v>
      </c>
      <c r="G3954" s="13"/>
      <c r="H3954" s="91" t="s">
        <v>28</v>
      </c>
      <c r="I3954" s="11" t="s">
        <v>29</v>
      </c>
      <c r="J3954" s="11" t="s">
        <v>29</v>
      </c>
      <c r="K3954" s="11" t="s">
        <v>30</v>
      </c>
      <c r="M3954" s="11" t="s">
        <v>7062</v>
      </c>
      <c r="N3954" s="13">
        <v>3105</v>
      </c>
      <c r="O3954" s="15">
        <f>_xlfn.XLOOKUP(B3954,Sheet1!A:A,Sheet1!E:E)</f>
        <v>3.92</v>
      </c>
      <c r="P3954" s="26"/>
      <c r="Q3954" s="29">
        <f t="shared" si="299"/>
        <v>4.1159999999999997</v>
      </c>
      <c r="R3954" s="38">
        <f t="shared" si="300"/>
        <v>4.2394799999999995</v>
      </c>
      <c r="S3954" s="26">
        <v>0</v>
      </c>
      <c r="T3954" s="13" t="str">
        <f t="shared" si="298"/>
        <v>Up</v>
      </c>
    </row>
    <row r="3955" spans="1:20" s="14" customFormat="1" hidden="1" x14ac:dyDescent="0.3">
      <c r="A3955" s="11">
        <v>6057894</v>
      </c>
      <c r="B3955" s="11">
        <v>6057894</v>
      </c>
      <c r="C3955" s="11" t="s">
        <v>26</v>
      </c>
      <c r="D3955" s="11" t="s">
        <v>27</v>
      </c>
      <c r="E3955" s="13" t="str">
        <f>_xlfn.XLOOKUP(B3955,Sheet1!A:A,Sheet1!B:B)</f>
        <v>DS KANA PROFESSIONAL STAR BRUSH    1IN</v>
      </c>
      <c r="F3955" s="13" t="str">
        <f t="shared" si="297"/>
        <v>CROWN  - DS KANA PROFESSIONAL STAR BRUSH    1IN</v>
      </c>
      <c r="G3955" s="13"/>
      <c r="H3955" s="91" t="s">
        <v>28</v>
      </c>
      <c r="I3955" s="11" t="s">
        <v>29</v>
      </c>
      <c r="J3955" s="11" t="s">
        <v>29</v>
      </c>
      <c r="K3955" s="11" t="s">
        <v>30</v>
      </c>
      <c r="M3955" s="11" t="s">
        <v>7062</v>
      </c>
      <c r="N3955" s="13">
        <v>3105</v>
      </c>
      <c r="O3955" s="15">
        <f>_xlfn.XLOOKUP(B3955,Sheet1!A:A,Sheet1!E:E)</f>
        <v>2.86</v>
      </c>
      <c r="P3955" s="26"/>
      <c r="Q3955" s="29">
        <f t="shared" si="299"/>
        <v>3.0030000000000001</v>
      </c>
      <c r="R3955" s="38">
        <f t="shared" si="300"/>
        <v>3.0930900000000001</v>
      </c>
      <c r="S3955" s="26">
        <v>0</v>
      </c>
      <c r="T3955" s="13" t="str">
        <f t="shared" si="298"/>
        <v>Up</v>
      </c>
    </row>
    <row r="3956" spans="1:20" s="14" customFormat="1" hidden="1" x14ac:dyDescent="0.3">
      <c r="A3956" s="11">
        <v>6057888</v>
      </c>
      <c r="B3956" s="11">
        <v>6057888</v>
      </c>
      <c r="C3956" s="11" t="s">
        <v>26</v>
      </c>
      <c r="D3956" s="11" t="s">
        <v>27</v>
      </c>
      <c r="E3956" s="13" t="str">
        <f>_xlfn.XLOOKUP(B3956,Sheet1!A:A,Sheet1!B:B)</f>
        <v>DS ROTA SOFT GRIP SCREW FIT   1.75X9IN</v>
      </c>
      <c r="F3956" s="13" t="str">
        <f t="shared" si="297"/>
        <v>CROWN  - DS ROTA SOFT GRIP SCREW FIT   1.75X9IN</v>
      </c>
      <c r="G3956" s="13"/>
      <c r="H3956" s="91" t="s">
        <v>28</v>
      </c>
      <c r="I3956" s="11" t="s">
        <v>29</v>
      </c>
      <c r="J3956" s="11" t="s">
        <v>29</v>
      </c>
      <c r="K3956" s="11" t="s">
        <v>30</v>
      </c>
      <c r="M3956" s="11" t="s">
        <v>7062</v>
      </c>
      <c r="N3956" s="13">
        <v>3105</v>
      </c>
      <c r="O3956" s="15">
        <f>_xlfn.XLOOKUP(B3956,Sheet1!A:A,Sheet1!E:E)</f>
        <v>4.45</v>
      </c>
      <c r="P3956" s="26"/>
      <c r="Q3956" s="15">
        <f t="shared" si="299"/>
        <v>4.6725000000000003</v>
      </c>
      <c r="R3956" s="38">
        <f t="shared" si="300"/>
        <v>4.8126750000000005</v>
      </c>
      <c r="S3956" s="26">
        <v>0</v>
      </c>
      <c r="T3956" s="13" t="str">
        <f t="shared" si="298"/>
        <v>Up</v>
      </c>
    </row>
    <row r="3957" spans="1:20" s="14" customFormat="1" hidden="1" x14ac:dyDescent="0.3">
      <c r="A3957" s="11">
        <v>6057889</v>
      </c>
      <c r="B3957" s="11">
        <v>6057889</v>
      </c>
      <c r="C3957" s="11" t="s">
        <v>26</v>
      </c>
      <c r="D3957" s="11" t="s">
        <v>27</v>
      </c>
      <c r="E3957" s="13" t="str">
        <f>_xlfn.XLOOKUP(B3957,Sheet1!A:A,Sheet1!B:B)</f>
        <v>DS ROTA VARIABLE FRAME          30-48CM</v>
      </c>
      <c r="F3957" s="13" t="str">
        <f t="shared" si="297"/>
        <v>CROWN  - DS ROTA VARIABLE FRAME          30-48CM</v>
      </c>
      <c r="G3957" s="13"/>
      <c r="H3957" s="91" t="s">
        <v>28</v>
      </c>
      <c r="I3957" s="11" t="s">
        <v>29</v>
      </c>
      <c r="J3957" s="11" t="s">
        <v>29</v>
      </c>
      <c r="K3957" s="11" t="s">
        <v>30</v>
      </c>
      <c r="M3957" s="11" t="s">
        <v>7062</v>
      </c>
      <c r="N3957" s="13">
        <v>3105</v>
      </c>
      <c r="O3957" s="15">
        <f>_xlfn.XLOOKUP(B3957,Sheet1!A:A,Sheet1!E:E)</f>
        <v>19.010000000000002</v>
      </c>
      <c r="P3957" s="26"/>
      <c r="Q3957" s="15">
        <f t="shared" si="299"/>
        <v>19.960500000000003</v>
      </c>
      <c r="R3957" s="38">
        <f t="shared" si="300"/>
        <v>20.559315000000005</v>
      </c>
      <c r="S3957" s="26">
        <v>0</v>
      </c>
      <c r="T3957" s="13" t="str">
        <f t="shared" si="298"/>
        <v>Up</v>
      </c>
    </row>
    <row r="3958" spans="1:20" s="14" customFormat="1" hidden="1" x14ac:dyDescent="0.3">
      <c r="A3958" s="11">
        <v>6057890</v>
      </c>
      <c r="B3958" s="11">
        <v>6057890</v>
      </c>
      <c r="C3958" s="11" t="s">
        <v>26</v>
      </c>
      <c r="D3958" s="11" t="s">
        <v>27</v>
      </c>
      <c r="E3958" s="13" t="str">
        <f>_xlfn.XLOOKUP(B3958,Sheet1!A:A,Sheet1!B:B)</f>
        <v>DS ROTA TWIN MINI ROLLER KIT       4IN</v>
      </c>
      <c r="F3958" s="13" t="str">
        <f t="shared" si="297"/>
        <v>CROWN  - DS ROTA TWIN MINI ROLLER KIT       4IN</v>
      </c>
      <c r="G3958" s="13"/>
      <c r="H3958" s="91" t="s">
        <v>28</v>
      </c>
      <c r="I3958" s="11" t="s">
        <v>29</v>
      </c>
      <c r="J3958" s="11" t="s">
        <v>29</v>
      </c>
      <c r="K3958" s="11" t="s">
        <v>30</v>
      </c>
      <c r="M3958" s="11" t="s">
        <v>7062</v>
      </c>
      <c r="N3958" s="13">
        <v>3105</v>
      </c>
      <c r="O3958" s="15">
        <f>_xlfn.XLOOKUP(B3958,Sheet1!A:A,Sheet1!E:E)</f>
        <v>3.81</v>
      </c>
      <c r="P3958" s="26"/>
      <c r="Q3958" s="15">
        <f t="shared" si="299"/>
        <v>4.0005000000000006</v>
      </c>
      <c r="R3958" s="38">
        <f t="shared" si="300"/>
        <v>4.120515000000001</v>
      </c>
      <c r="S3958" s="26">
        <v>0</v>
      </c>
      <c r="T3958" s="13" t="str">
        <f t="shared" si="298"/>
        <v>Up</v>
      </c>
    </row>
    <row r="3959" spans="1:20" s="14" customFormat="1" hidden="1" x14ac:dyDescent="0.3">
      <c r="A3959" s="11">
        <v>6057893</v>
      </c>
      <c r="B3959" s="11">
        <v>6057893</v>
      </c>
      <c r="C3959" s="11" t="s">
        <v>26</v>
      </c>
      <c r="D3959" s="11" t="s">
        <v>27</v>
      </c>
      <c r="E3959" s="13" t="str">
        <f>_xlfn.XLOOKUP(B3959,Sheet1!A:A,Sheet1!B:B)</f>
        <v>DS ROTA PRO F/G EXTENSION POLE     4-8FT</v>
      </c>
      <c r="F3959" s="13" t="str">
        <f t="shared" si="297"/>
        <v>CROWN  - DS ROTA PRO F/G EXTENSION POLE     4-8FT</v>
      </c>
      <c r="G3959" s="13"/>
      <c r="H3959" s="91" t="s">
        <v>28</v>
      </c>
      <c r="I3959" s="11" t="s">
        <v>29</v>
      </c>
      <c r="J3959" s="11" t="s">
        <v>29</v>
      </c>
      <c r="K3959" s="11" t="s">
        <v>30</v>
      </c>
      <c r="M3959" s="11" t="s">
        <v>7062</v>
      </c>
      <c r="N3959" s="13">
        <v>3105</v>
      </c>
      <c r="O3959" s="15">
        <f>_xlfn.XLOOKUP(B3959,Sheet1!A:A,Sheet1!E:E)</f>
        <v>23.12</v>
      </c>
      <c r="P3959" s="26">
        <f>_xlfn.XLOOKUP(A3959,Sheet2!F:F,Sheet2!H:H)</f>
        <v>0</v>
      </c>
      <c r="Q3959" s="15">
        <f t="shared" si="299"/>
        <v>24.276000000000003</v>
      </c>
      <c r="R3959" s="38">
        <f t="shared" si="300"/>
        <v>25.004280000000005</v>
      </c>
      <c r="S3959" s="26">
        <v>0</v>
      </c>
      <c r="T3959" s="13" t="str">
        <f t="shared" si="298"/>
        <v>Up</v>
      </c>
    </row>
    <row r="3960" spans="1:20" s="14" customFormat="1" hidden="1" x14ac:dyDescent="0.3">
      <c r="A3960" s="11">
        <v>6057892</v>
      </c>
      <c r="B3960" s="11">
        <v>6057892</v>
      </c>
      <c r="C3960" s="11" t="s">
        <v>26</v>
      </c>
      <c r="D3960" s="11" t="s">
        <v>27</v>
      </c>
      <c r="E3960" s="13" t="str">
        <f>_xlfn.XLOOKUP(B3960,Sheet1!A:A,Sheet1!B:B)</f>
        <v>DS ROTA PRO F/G EXTENSION POLE     3-6FT</v>
      </c>
      <c r="F3960" s="13" t="str">
        <f t="shared" si="297"/>
        <v>CROWN  - DS ROTA PRO F/G EXTENSION POLE     3-6FT</v>
      </c>
      <c r="G3960" s="13"/>
      <c r="H3960" s="91" t="s">
        <v>28</v>
      </c>
      <c r="I3960" s="11" t="s">
        <v>29</v>
      </c>
      <c r="J3960" s="11" t="s">
        <v>29</v>
      </c>
      <c r="K3960" s="11" t="s">
        <v>30</v>
      </c>
      <c r="M3960" s="11" t="s">
        <v>7062</v>
      </c>
      <c r="N3960" s="13">
        <v>3105</v>
      </c>
      <c r="O3960" s="15">
        <f>_xlfn.XLOOKUP(B3960,Sheet1!A:A,Sheet1!E:E)</f>
        <v>19.95</v>
      </c>
      <c r="P3960" s="26">
        <f>_xlfn.XLOOKUP(A3960,Sheet2!F:F,Sheet2!H:H)</f>
        <v>0</v>
      </c>
      <c r="Q3960" s="15">
        <f t="shared" si="299"/>
        <v>20.947500000000002</v>
      </c>
      <c r="R3960" s="38">
        <f t="shared" si="300"/>
        <v>21.575925000000002</v>
      </c>
      <c r="S3960" s="26">
        <v>0</v>
      </c>
      <c r="T3960" s="13" t="str">
        <f t="shared" si="298"/>
        <v>Up</v>
      </c>
    </row>
    <row r="3961" spans="1:20" s="14" customFormat="1" hidden="1" x14ac:dyDescent="0.3">
      <c r="A3961" s="11">
        <v>6057891</v>
      </c>
      <c r="B3961" s="11">
        <v>6057891</v>
      </c>
      <c r="C3961" s="11" t="s">
        <v>26</v>
      </c>
      <c r="D3961" s="11" t="s">
        <v>27</v>
      </c>
      <c r="E3961" s="13" t="str">
        <f>_xlfn.XLOOKUP(B3961,Sheet1!A:A,Sheet1!B:B)</f>
        <v>DS ROTA PRO F/G EXTENSION POLE     2-4FT</v>
      </c>
      <c r="F3961" s="13" t="str">
        <f t="shared" si="297"/>
        <v>CROWN  - DS ROTA PRO F/G EXTENSION POLE     2-4FT</v>
      </c>
      <c r="G3961" s="13"/>
      <c r="H3961" s="91" t="s">
        <v>28</v>
      </c>
      <c r="I3961" s="11" t="s">
        <v>29</v>
      </c>
      <c r="J3961" s="11" t="s">
        <v>29</v>
      </c>
      <c r="K3961" s="11" t="s">
        <v>30</v>
      </c>
      <c r="M3961" s="11" t="s">
        <v>7062</v>
      </c>
      <c r="N3961" s="13">
        <v>3105</v>
      </c>
      <c r="O3961" s="15">
        <f>_xlfn.XLOOKUP(B3961,Sheet1!A:A,Sheet1!E:E)</f>
        <v>15.83</v>
      </c>
      <c r="P3961" s="26">
        <f>_xlfn.XLOOKUP(A3961,Sheet2!F:F,Sheet2!H:H)</f>
        <v>0</v>
      </c>
      <c r="Q3961" s="15">
        <f t="shared" si="299"/>
        <v>16.621500000000001</v>
      </c>
      <c r="R3961" s="38">
        <f t="shared" si="300"/>
        <v>17.120145000000001</v>
      </c>
      <c r="S3961" s="26">
        <v>0</v>
      </c>
      <c r="T3961" s="13" t="str">
        <f t="shared" si="298"/>
        <v>Up</v>
      </c>
    </row>
    <row r="3962" spans="1:20" s="14" customFormat="1" hidden="1" x14ac:dyDescent="0.3">
      <c r="A3962" s="11">
        <v>6057029</v>
      </c>
      <c r="B3962" s="11">
        <v>6057029</v>
      </c>
      <c r="C3962" s="11" t="s">
        <v>26</v>
      </c>
      <c r="D3962" s="11" t="s">
        <v>27</v>
      </c>
      <c r="E3962" s="13" t="str">
        <f>_xlfn.XLOOKUP(B3962,Sheet1!A:A,Sheet1!B:B)</f>
        <v>DS FIRED EARTH EMULSION STONE OCHR 2.5L</v>
      </c>
      <c r="F3962" s="13" t="str">
        <f t="shared" si="297"/>
        <v>CROWN  - DS FIRED EARTH EMULSION STONE OCHR 2.5L</v>
      </c>
      <c r="G3962" s="13"/>
      <c r="H3962" s="91" t="s">
        <v>28</v>
      </c>
      <c r="I3962" s="11" t="s">
        <v>29</v>
      </c>
      <c r="J3962" s="11" t="s">
        <v>29</v>
      </c>
      <c r="K3962" s="11" t="s">
        <v>30</v>
      </c>
      <c r="M3962" s="11" t="s">
        <v>7062</v>
      </c>
      <c r="N3962" s="13">
        <v>3105</v>
      </c>
      <c r="O3962" s="15">
        <f>_xlfn.XLOOKUP(B3962,Sheet1!A:A,Sheet1!E:E)</f>
        <v>49.26</v>
      </c>
      <c r="P3962" s="26"/>
      <c r="Q3962" s="29">
        <f t="shared" si="299"/>
        <v>51.722999999999999</v>
      </c>
      <c r="R3962" s="38">
        <f t="shared" si="300"/>
        <v>53.27469</v>
      </c>
      <c r="S3962" s="26">
        <v>0</v>
      </c>
      <c r="T3962" s="13" t="str">
        <f t="shared" si="298"/>
        <v>Up</v>
      </c>
    </row>
    <row r="3963" spans="1:20" s="14" customFormat="1" hidden="1" x14ac:dyDescent="0.3">
      <c r="A3963" s="11">
        <v>6057028</v>
      </c>
      <c r="B3963" s="11">
        <v>6057028</v>
      </c>
      <c r="C3963" s="11" t="s">
        <v>26</v>
      </c>
      <c r="D3963" s="11" t="s">
        <v>27</v>
      </c>
      <c r="E3963" s="13" t="str">
        <f>_xlfn.XLOOKUP(B3963,Sheet1!A:A,Sheet1!B:B)</f>
        <v>DS FIRED EARTH EMULSION SMOKE BLUE 2.5L</v>
      </c>
      <c r="F3963" s="13" t="str">
        <f t="shared" si="297"/>
        <v>CROWN  - DS FIRED EARTH EMULSION SMOKE BLUE 2.5L</v>
      </c>
      <c r="G3963" s="13"/>
      <c r="H3963" s="91" t="s">
        <v>28</v>
      </c>
      <c r="I3963" s="11" t="s">
        <v>29</v>
      </c>
      <c r="J3963" s="11" t="s">
        <v>29</v>
      </c>
      <c r="K3963" s="11" t="s">
        <v>30</v>
      </c>
      <c r="M3963" s="11" t="s">
        <v>7062</v>
      </c>
      <c r="N3963" s="13">
        <v>3105</v>
      </c>
      <c r="O3963" s="15">
        <f>_xlfn.XLOOKUP(B3963,Sheet1!A:A,Sheet1!E:E)</f>
        <v>49.26</v>
      </c>
      <c r="P3963" s="26"/>
      <c r="Q3963" s="15">
        <f t="shared" si="299"/>
        <v>51.722999999999999</v>
      </c>
      <c r="R3963" s="38">
        <f t="shared" si="300"/>
        <v>53.27469</v>
      </c>
      <c r="S3963" s="26">
        <v>0</v>
      </c>
      <c r="T3963" s="13" t="str">
        <f t="shared" si="298"/>
        <v>Up</v>
      </c>
    </row>
    <row r="3964" spans="1:20" s="14" customFormat="1" hidden="1" x14ac:dyDescent="0.3">
      <c r="A3964" s="11">
        <v>6057030</v>
      </c>
      <c r="B3964" s="11">
        <v>6057030</v>
      </c>
      <c r="C3964" s="11" t="s">
        <v>26</v>
      </c>
      <c r="D3964" s="11" t="s">
        <v>27</v>
      </c>
      <c r="E3964" s="13" t="str">
        <f>_xlfn.XLOOKUP(B3964,Sheet1!A:A,Sheet1!B:B)</f>
        <v>DS FIRED EARTH EMULSION STORM      2.5L</v>
      </c>
      <c r="F3964" s="13" t="str">
        <f t="shared" si="297"/>
        <v>CROWN  - DS FIRED EARTH EMULSION STORM      2.5L</v>
      </c>
      <c r="G3964" s="13"/>
      <c r="H3964" s="91" t="s">
        <v>28</v>
      </c>
      <c r="I3964" s="11" t="s">
        <v>29</v>
      </c>
      <c r="J3964" s="11" t="s">
        <v>29</v>
      </c>
      <c r="K3964" s="11" t="s">
        <v>30</v>
      </c>
      <c r="M3964" s="11" t="s">
        <v>7062</v>
      </c>
      <c r="N3964" s="13">
        <v>3105</v>
      </c>
      <c r="O3964" s="15">
        <f>_xlfn.XLOOKUP(B3964,Sheet1!A:A,Sheet1!E:E)</f>
        <v>49.26</v>
      </c>
      <c r="P3964" s="26"/>
      <c r="Q3964" s="29">
        <f t="shared" si="299"/>
        <v>51.722999999999999</v>
      </c>
      <c r="R3964" s="38">
        <f t="shared" si="300"/>
        <v>53.27469</v>
      </c>
      <c r="S3964" s="26">
        <v>0</v>
      </c>
      <c r="T3964" s="13" t="str">
        <f t="shared" si="298"/>
        <v>Up</v>
      </c>
    </row>
    <row r="3965" spans="1:20" s="14" customFormat="1" hidden="1" x14ac:dyDescent="0.3">
      <c r="A3965" s="11">
        <v>6057031</v>
      </c>
      <c r="B3965" s="11">
        <v>6057031</v>
      </c>
      <c r="C3965" s="11" t="s">
        <v>26</v>
      </c>
      <c r="D3965" s="11" t="s">
        <v>27</v>
      </c>
      <c r="E3965" s="13" t="str">
        <f>_xlfn.XLOOKUP(B3965,Sheet1!A:A,Sheet1!B:B)</f>
        <v>DS FIRED EARTH EMULSION TEMPEST    2.5L</v>
      </c>
      <c r="F3965" s="13" t="str">
        <f t="shared" si="297"/>
        <v>CROWN  - DS FIRED EARTH EMULSION TEMPEST    2.5L</v>
      </c>
      <c r="G3965" s="13"/>
      <c r="H3965" s="91" t="s">
        <v>28</v>
      </c>
      <c r="I3965" s="11" t="s">
        <v>29</v>
      </c>
      <c r="J3965" s="11" t="s">
        <v>29</v>
      </c>
      <c r="K3965" s="11" t="s">
        <v>30</v>
      </c>
      <c r="M3965" s="11" t="s">
        <v>7062</v>
      </c>
      <c r="N3965" s="13">
        <v>3105</v>
      </c>
      <c r="O3965" s="15">
        <f>_xlfn.XLOOKUP(B3965,Sheet1!A:A,Sheet1!E:E)</f>
        <v>49.26</v>
      </c>
      <c r="P3965" s="26"/>
      <c r="Q3965" s="29">
        <f t="shared" si="299"/>
        <v>51.722999999999999</v>
      </c>
      <c r="R3965" s="38">
        <f t="shared" si="300"/>
        <v>53.27469</v>
      </c>
      <c r="S3965" s="26">
        <v>0</v>
      </c>
      <c r="T3965" s="13" t="str">
        <f t="shared" si="298"/>
        <v>Up</v>
      </c>
    </row>
    <row r="3966" spans="1:20" s="14" customFormat="1" hidden="1" x14ac:dyDescent="0.3">
      <c r="A3966" s="11">
        <v>6057027</v>
      </c>
      <c r="B3966" s="11">
        <v>6057027</v>
      </c>
      <c r="C3966" s="11" t="s">
        <v>26</v>
      </c>
      <c r="D3966" s="11" t="s">
        <v>27</v>
      </c>
      <c r="E3966" s="13" t="str">
        <f>_xlfn.XLOOKUP(B3966,Sheet1!A:A,Sheet1!B:B)</f>
        <v>DS FIRED EARTH EMULSION SILICA WHT 2.5L</v>
      </c>
      <c r="F3966" s="13" t="str">
        <f t="shared" ref="F3966:F4029" si="301">D3966&amp;" - "&amp;E3966</f>
        <v>CROWN  - DS FIRED EARTH EMULSION SILICA WHT 2.5L</v>
      </c>
      <c r="G3966" s="13"/>
      <c r="H3966" s="91" t="s">
        <v>28</v>
      </c>
      <c r="I3966" s="11" t="s">
        <v>29</v>
      </c>
      <c r="J3966" s="11" t="s">
        <v>29</v>
      </c>
      <c r="K3966" s="11" t="s">
        <v>30</v>
      </c>
      <c r="M3966" s="11" t="s">
        <v>7062</v>
      </c>
      <c r="N3966" s="13">
        <v>3105</v>
      </c>
      <c r="O3966" s="15">
        <f>_xlfn.XLOOKUP(B3966,Sheet1!A:A,Sheet1!E:E)</f>
        <v>49.26</v>
      </c>
      <c r="P3966" s="26"/>
      <c r="Q3966" s="15">
        <f t="shared" si="299"/>
        <v>51.722999999999999</v>
      </c>
      <c r="R3966" s="38">
        <f t="shared" si="300"/>
        <v>53.27469</v>
      </c>
      <c r="S3966" s="26">
        <v>0</v>
      </c>
      <c r="T3966" s="13" t="str">
        <f t="shared" si="298"/>
        <v>Up</v>
      </c>
    </row>
    <row r="3967" spans="1:20" s="14" customFormat="1" hidden="1" x14ac:dyDescent="0.3">
      <c r="A3967" s="11">
        <v>6057026</v>
      </c>
      <c r="B3967" s="11">
        <v>6057026</v>
      </c>
      <c r="C3967" s="11" t="s">
        <v>26</v>
      </c>
      <c r="D3967" s="11" t="s">
        <v>27</v>
      </c>
      <c r="E3967" s="13" t="str">
        <f>_xlfn.XLOOKUP(B3967,Sheet1!A:A,Sheet1!B:B)</f>
        <v>DS FIRED EARTH EMULSION SIENNA EAR 2.5L</v>
      </c>
      <c r="F3967" s="13" t="str">
        <f t="shared" si="301"/>
        <v>CROWN  - DS FIRED EARTH EMULSION SIENNA EAR 2.5L</v>
      </c>
      <c r="G3967" s="13"/>
      <c r="H3967" s="91" t="s">
        <v>28</v>
      </c>
      <c r="I3967" s="11" t="s">
        <v>29</v>
      </c>
      <c r="J3967" s="11" t="s">
        <v>29</v>
      </c>
      <c r="K3967" s="11" t="s">
        <v>30</v>
      </c>
      <c r="M3967" s="11" t="s">
        <v>7062</v>
      </c>
      <c r="N3967" s="13">
        <v>3105</v>
      </c>
      <c r="O3967" s="15">
        <f>_xlfn.XLOOKUP(B3967,Sheet1!A:A,Sheet1!E:E)</f>
        <v>49.26</v>
      </c>
      <c r="P3967" s="26"/>
      <c r="Q3967" s="15">
        <f t="shared" si="299"/>
        <v>51.722999999999999</v>
      </c>
      <c r="R3967" s="38">
        <f t="shared" si="300"/>
        <v>53.27469</v>
      </c>
      <c r="S3967" s="26">
        <v>0</v>
      </c>
      <c r="T3967" s="13" t="str">
        <f t="shared" si="298"/>
        <v>Up</v>
      </c>
    </row>
    <row r="3968" spans="1:20" s="14" customFormat="1" hidden="1" x14ac:dyDescent="0.3">
      <c r="A3968" s="11">
        <v>6057025</v>
      </c>
      <c r="B3968" s="11">
        <v>6057025</v>
      </c>
      <c r="C3968" s="11" t="s">
        <v>26</v>
      </c>
      <c r="D3968" s="11" t="s">
        <v>27</v>
      </c>
      <c r="E3968" s="13" t="str">
        <f>_xlfn.XLOOKUP(B3968,Sheet1!A:A,Sheet1!B:B)</f>
        <v>DS FIRED EARTH EMULSION PLATM PALE 2.5L</v>
      </c>
      <c r="F3968" s="13" t="str">
        <f t="shared" si="301"/>
        <v>CROWN  - DS FIRED EARTH EMULSION PLATM PALE 2.5L</v>
      </c>
      <c r="G3968" s="13"/>
      <c r="H3968" s="91" t="s">
        <v>28</v>
      </c>
      <c r="I3968" s="11" t="s">
        <v>29</v>
      </c>
      <c r="J3968" s="11" t="s">
        <v>29</v>
      </c>
      <c r="K3968" s="11" t="s">
        <v>30</v>
      </c>
      <c r="M3968" s="11" t="s">
        <v>7062</v>
      </c>
      <c r="N3968" s="13">
        <v>3105</v>
      </c>
      <c r="O3968" s="15">
        <f>_xlfn.XLOOKUP(B3968,Sheet1!A:A,Sheet1!E:E)</f>
        <v>49.26</v>
      </c>
      <c r="P3968" s="26"/>
      <c r="Q3968" s="15">
        <f t="shared" si="299"/>
        <v>51.722999999999999</v>
      </c>
      <c r="R3968" s="38">
        <f t="shared" si="300"/>
        <v>53.27469</v>
      </c>
      <c r="S3968" s="26">
        <v>0</v>
      </c>
      <c r="T3968" s="13" t="str">
        <f t="shared" si="298"/>
        <v>Up</v>
      </c>
    </row>
    <row r="3969" spans="1:20" s="14" customFormat="1" hidden="1" x14ac:dyDescent="0.3">
      <c r="A3969" s="11">
        <v>6057024</v>
      </c>
      <c r="B3969" s="11">
        <v>6057024</v>
      </c>
      <c r="C3969" s="11" t="s">
        <v>26</v>
      </c>
      <c r="D3969" s="11" t="s">
        <v>27</v>
      </c>
      <c r="E3969" s="13" t="str">
        <f>_xlfn.XLOOKUP(B3969,Sheet1!A:A,Sheet1!B:B)</f>
        <v>DS FIRED EARTH EMULSION ORCH PINK  2.5L</v>
      </c>
      <c r="F3969" s="13" t="str">
        <f t="shared" si="301"/>
        <v>CROWN  - DS FIRED EARTH EMULSION ORCH PINK  2.5L</v>
      </c>
      <c r="G3969" s="13"/>
      <c r="H3969" s="91" t="s">
        <v>28</v>
      </c>
      <c r="I3969" s="11" t="s">
        <v>29</v>
      </c>
      <c r="J3969" s="11" t="s">
        <v>29</v>
      </c>
      <c r="K3969" s="11" t="s">
        <v>30</v>
      </c>
      <c r="M3969" s="11" t="s">
        <v>7062</v>
      </c>
      <c r="N3969" s="13">
        <v>3105</v>
      </c>
      <c r="O3969" s="15">
        <f>_xlfn.XLOOKUP(B3969,Sheet1!A:A,Sheet1!E:E)</f>
        <v>49.26</v>
      </c>
      <c r="P3969" s="26"/>
      <c r="Q3969" s="15">
        <f t="shared" si="299"/>
        <v>51.722999999999999</v>
      </c>
      <c r="R3969" s="38">
        <f t="shared" si="300"/>
        <v>53.27469</v>
      </c>
      <c r="S3969" s="26">
        <v>0</v>
      </c>
      <c r="T3969" s="13" t="str">
        <f t="shared" si="298"/>
        <v>Up</v>
      </c>
    </row>
    <row r="3970" spans="1:20" s="14" customFormat="1" hidden="1" x14ac:dyDescent="0.3">
      <c r="A3970" s="11">
        <v>6057032</v>
      </c>
      <c r="B3970" s="11">
        <v>6057032</v>
      </c>
      <c r="C3970" s="11" t="s">
        <v>26</v>
      </c>
      <c r="D3970" s="11" t="s">
        <v>27</v>
      </c>
      <c r="E3970" s="13" t="str">
        <f>_xlfn.XLOOKUP(B3970,Sheet1!A:A,Sheet1!B:B)</f>
        <v>DS FIRED EARTH EMULSION TOP HAT    2.5L</v>
      </c>
      <c r="F3970" s="13" t="str">
        <f t="shared" si="301"/>
        <v>CROWN  - DS FIRED EARTH EMULSION TOP HAT    2.5L</v>
      </c>
      <c r="G3970" s="13"/>
      <c r="H3970" s="91" t="s">
        <v>28</v>
      </c>
      <c r="I3970" s="11" t="s">
        <v>29</v>
      </c>
      <c r="J3970" s="11" t="s">
        <v>29</v>
      </c>
      <c r="K3970" s="11" t="s">
        <v>30</v>
      </c>
      <c r="M3970" s="11" t="s">
        <v>7062</v>
      </c>
      <c r="N3970" s="13">
        <v>3105</v>
      </c>
      <c r="O3970" s="15">
        <f>_xlfn.XLOOKUP(B3970,Sheet1!A:A,Sheet1!E:E)</f>
        <v>49.26</v>
      </c>
      <c r="P3970" s="26"/>
      <c r="Q3970" s="15">
        <f t="shared" si="299"/>
        <v>51.722999999999999</v>
      </c>
      <c r="R3970" s="38">
        <f t="shared" si="300"/>
        <v>53.27469</v>
      </c>
      <c r="S3970" s="26">
        <v>0</v>
      </c>
      <c r="T3970" s="13" t="str">
        <f t="shared" ref="T3970:T4033" si="302">IF(Q3970&gt;=R3970,"No Change","Up")</f>
        <v>Up</v>
      </c>
    </row>
    <row r="3971" spans="1:20" s="14" customFormat="1" hidden="1" x14ac:dyDescent="0.3">
      <c r="A3971" s="11">
        <v>6057033</v>
      </c>
      <c r="B3971" s="11">
        <v>6057033</v>
      </c>
      <c r="C3971" s="11" t="s">
        <v>26</v>
      </c>
      <c r="D3971" s="11" t="s">
        <v>27</v>
      </c>
      <c r="E3971" s="13" t="str">
        <f>_xlfn.XLOOKUP(B3971,Sheet1!A:A,Sheet1!B:B)</f>
        <v>DS FIRED EARTH EMULSION ULTMAR ASH 2.5L</v>
      </c>
      <c r="F3971" s="13" t="str">
        <f t="shared" si="301"/>
        <v>CROWN  - DS FIRED EARTH EMULSION ULTMAR ASH 2.5L</v>
      </c>
      <c r="G3971" s="13"/>
      <c r="H3971" s="91" t="s">
        <v>28</v>
      </c>
      <c r="I3971" s="11" t="s">
        <v>29</v>
      </c>
      <c r="J3971" s="11" t="s">
        <v>29</v>
      </c>
      <c r="K3971" s="11" t="s">
        <v>30</v>
      </c>
      <c r="M3971" s="11" t="s">
        <v>7062</v>
      </c>
      <c r="N3971" s="13">
        <v>3105</v>
      </c>
      <c r="O3971" s="15">
        <f>_xlfn.XLOOKUP(B3971,Sheet1!A:A,Sheet1!E:E)</f>
        <v>49.26</v>
      </c>
      <c r="P3971" s="26"/>
      <c r="Q3971" s="15">
        <f t="shared" si="299"/>
        <v>51.722999999999999</v>
      </c>
      <c r="R3971" s="38">
        <f t="shared" si="300"/>
        <v>53.27469</v>
      </c>
      <c r="S3971" s="26">
        <v>0</v>
      </c>
      <c r="T3971" s="13" t="str">
        <f t="shared" si="302"/>
        <v>Up</v>
      </c>
    </row>
    <row r="3972" spans="1:20" s="14" customFormat="1" hidden="1" x14ac:dyDescent="0.3">
      <c r="A3972" s="11">
        <v>6057034</v>
      </c>
      <c r="B3972" s="11">
        <v>6057034</v>
      </c>
      <c r="C3972" s="11" t="s">
        <v>26</v>
      </c>
      <c r="D3972" s="11" t="s">
        <v>27</v>
      </c>
      <c r="E3972" s="13" t="str">
        <f>_xlfn.XLOOKUP(B3972,Sheet1!A:A,Sheet1!B:B)</f>
        <v>DS FIRED EARTH EMULSION U THE WAVE 2.5L</v>
      </c>
      <c r="F3972" s="13" t="str">
        <f t="shared" si="301"/>
        <v>CROWN  - DS FIRED EARTH EMULSION U THE WAVE 2.5L</v>
      </c>
      <c r="G3972" s="13"/>
      <c r="H3972" s="91" t="s">
        <v>28</v>
      </c>
      <c r="I3972" s="11" t="s">
        <v>29</v>
      </c>
      <c r="J3972" s="11" t="s">
        <v>29</v>
      </c>
      <c r="K3972" s="11" t="s">
        <v>30</v>
      </c>
      <c r="M3972" s="11" t="s">
        <v>7062</v>
      </c>
      <c r="N3972" s="13">
        <v>3105</v>
      </c>
      <c r="O3972" s="15">
        <f>_xlfn.XLOOKUP(B3972,Sheet1!A:A,Sheet1!E:E)</f>
        <v>49.26</v>
      </c>
      <c r="P3972" s="26"/>
      <c r="Q3972" s="15">
        <f t="shared" si="299"/>
        <v>51.722999999999999</v>
      </c>
      <c r="R3972" s="38">
        <f t="shared" si="300"/>
        <v>53.27469</v>
      </c>
      <c r="S3972" s="26">
        <v>0</v>
      </c>
      <c r="T3972" s="13" t="str">
        <f t="shared" si="302"/>
        <v>Up</v>
      </c>
    </row>
    <row r="3973" spans="1:20" s="14" customFormat="1" hidden="1" x14ac:dyDescent="0.3">
      <c r="A3973" s="11">
        <v>6057035</v>
      </c>
      <c r="B3973" s="11">
        <v>6057035</v>
      </c>
      <c r="C3973" s="11" t="s">
        <v>26</v>
      </c>
      <c r="D3973" s="11" t="s">
        <v>27</v>
      </c>
      <c r="E3973" s="13" t="str">
        <f>_xlfn.XLOOKUP(B3973,Sheet1!A:A,Sheet1!B:B)</f>
        <v>DS FIRED EARTH EMULSION WAX MYRTLE 2.5L</v>
      </c>
      <c r="F3973" s="13" t="str">
        <f t="shared" si="301"/>
        <v>CROWN  - DS FIRED EARTH EMULSION WAX MYRTLE 2.5L</v>
      </c>
      <c r="G3973" s="13"/>
      <c r="H3973" s="91" t="s">
        <v>28</v>
      </c>
      <c r="I3973" s="11" t="s">
        <v>29</v>
      </c>
      <c r="J3973" s="11" t="s">
        <v>29</v>
      </c>
      <c r="K3973" s="11" t="s">
        <v>30</v>
      </c>
      <c r="M3973" s="11" t="s">
        <v>7062</v>
      </c>
      <c r="N3973" s="13">
        <v>3105</v>
      </c>
      <c r="O3973" s="15">
        <f>_xlfn.XLOOKUP(B3973,Sheet1!A:A,Sheet1!E:E)</f>
        <v>49.26</v>
      </c>
      <c r="P3973" s="26"/>
      <c r="Q3973" s="15">
        <f t="shared" si="299"/>
        <v>51.722999999999999</v>
      </c>
      <c r="R3973" s="38">
        <f t="shared" si="300"/>
        <v>53.27469</v>
      </c>
      <c r="S3973" s="26">
        <v>0</v>
      </c>
      <c r="T3973" s="13" t="str">
        <f t="shared" si="302"/>
        <v>Up</v>
      </c>
    </row>
    <row r="3974" spans="1:20" s="14" customFormat="1" hidden="1" x14ac:dyDescent="0.3">
      <c r="A3974" s="11">
        <v>6057036</v>
      </c>
      <c r="B3974" s="11">
        <v>6057036</v>
      </c>
      <c r="C3974" s="11" t="s">
        <v>26</v>
      </c>
      <c r="D3974" s="11" t="s">
        <v>27</v>
      </c>
      <c r="E3974" s="13" t="str">
        <f>_xlfn.XLOOKUP(B3974,Sheet1!A:A,Sheet1!B:B)</f>
        <v>DS FIRED EARTH EMULSION WHT MULBRY 2.5L</v>
      </c>
      <c r="F3974" s="13" t="str">
        <f t="shared" si="301"/>
        <v>CROWN  - DS FIRED EARTH EMULSION WHT MULBRY 2.5L</v>
      </c>
      <c r="G3974" s="13"/>
      <c r="H3974" s="91" t="s">
        <v>28</v>
      </c>
      <c r="I3974" s="11" t="s">
        <v>29</v>
      </c>
      <c r="J3974" s="11" t="s">
        <v>29</v>
      </c>
      <c r="K3974" s="11" t="s">
        <v>30</v>
      </c>
      <c r="M3974" s="11" t="s">
        <v>7062</v>
      </c>
      <c r="N3974" s="13">
        <v>3105</v>
      </c>
      <c r="O3974" s="15">
        <f>_xlfn.XLOOKUP(B3974,Sheet1!A:A,Sheet1!E:E)</f>
        <v>49.26</v>
      </c>
      <c r="P3974" s="26"/>
      <c r="Q3974" s="15">
        <f t="shared" si="299"/>
        <v>51.722999999999999</v>
      </c>
      <c r="R3974" s="38">
        <f t="shared" si="300"/>
        <v>53.27469</v>
      </c>
      <c r="S3974" s="26">
        <v>0</v>
      </c>
      <c r="T3974" s="13" t="str">
        <f t="shared" si="302"/>
        <v>Up</v>
      </c>
    </row>
    <row r="3975" spans="1:20" s="14" customFormat="1" hidden="1" x14ac:dyDescent="0.3">
      <c r="A3975" s="11">
        <v>6057037</v>
      </c>
      <c r="B3975" s="11">
        <v>6057037</v>
      </c>
      <c r="C3975" s="11" t="s">
        <v>26</v>
      </c>
      <c r="D3975" s="11" t="s">
        <v>27</v>
      </c>
      <c r="E3975" s="13" t="str">
        <f>_xlfn.XLOOKUP(B3975,Sheet1!A:A,Sheet1!B:B)</f>
        <v>DS FIRED EARTH EMULSION YES UR HON 2.5L</v>
      </c>
      <c r="F3975" s="13" t="str">
        <f t="shared" si="301"/>
        <v>CROWN  - DS FIRED EARTH EMULSION YES UR HON 2.5L</v>
      </c>
      <c r="G3975" s="13"/>
      <c r="H3975" s="91" t="s">
        <v>28</v>
      </c>
      <c r="I3975" s="11" t="s">
        <v>29</v>
      </c>
      <c r="J3975" s="11" t="s">
        <v>29</v>
      </c>
      <c r="K3975" s="11" t="s">
        <v>30</v>
      </c>
      <c r="M3975" s="11" t="s">
        <v>7062</v>
      </c>
      <c r="N3975" s="13">
        <v>3105</v>
      </c>
      <c r="O3975" s="15">
        <f>_xlfn.XLOOKUP(B3975,Sheet1!A:A,Sheet1!E:E)</f>
        <v>49.26</v>
      </c>
      <c r="P3975" s="26"/>
      <c r="Q3975" s="15">
        <f t="shared" si="299"/>
        <v>51.722999999999999</v>
      </c>
      <c r="R3975" s="38">
        <f t="shared" si="300"/>
        <v>53.27469</v>
      </c>
      <c r="S3975" s="26">
        <v>0</v>
      </c>
      <c r="T3975" s="13" t="str">
        <f t="shared" si="302"/>
        <v>Up</v>
      </c>
    </row>
    <row r="3976" spans="1:20" s="14" customFormat="1" hidden="1" x14ac:dyDescent="0.3">
      <c r="A3976" s="11">
        <v>6057038</v>
      </c>
      <c r="B3976" s="11">
        <v>6057038</v>
      </c>
      <c r="C3976" s="11" t="s">
        <v>26</v>
      </c>
      <c r="D3976" s="11" t="s">
        <v>27</v>
      </c>
      <c r="E3976" s="13" t="str">
        <f>_xlfn.XLOOKUP(B3976,Sheet1!A:A,Sheet1!B:B)</f>
        <v>DS FIRED EARTH EMULSION BONE WHITE 5L</v>
      </c>
      <c r="F3976" s="13" t="str">
        <f t="shared" si="301"/>
        <v>CROWN  - DS FIRED EARTH EMULSION BONE WHITE 5L</v>
      </c>
      <c r="G3976" s="13"/>
      <c r="H3976" s="91" t="s">
        <v>28</v>
      </c>
      <c r="I3976" s="11" t="s">
        <v>29</v>
      </c>
      <c r="J3976" s="11" t="s">
        <v>29</v>
      </c>
      <c r="K3976" s="11" t="s">
        <v>30</v>
      </c>
      <c r="M3976" s="11" t="s">
        <v>7062</v>
      </c>
      <c r="N3976" s="13">
        <v>3105</v>
      </c>
      <c r="O3976" s="15">
        <f>_xlfn.XLOOKUP(B3976,Sheet1!A:A,Sheet1!E:E)</f>
        <v>81.430000000000007</v>
      </c>
      <c r="P3976" s="26"/>
      <c r="Q3976" s="15">
        <f t="shared" si="299"/>
        <v>85.501500000000007</v>
      </c>
      <c r="R3976" s="38">
        <f t="shared" si="300"/>
        <v>88.066545000000005</v>
      </c>
      <c r="S3976" s="26">
        <v>0</v>
      </c>
      <c r="T3976" s="13" t="str">
        <f t="shared" si="302"/>
        <v>Up</v>
      </c>
    </row>
    <row r="3977" spans="1:20" s="14" customFormat="1" hidden="1" x14ac:dyDescent="0.3">
      <c r="A3977" s="11">
        <v>6057039</v>
      </c>
      <c r="B3977" s="11">
        <v>6057039</v>
      </c>
      <c r="C3977" s="11" t="s">
        <v>26</v>
      </c>
      <c r="D3977" s="11" t="s">
        <v>27</v>
      </c>
      <c r="E3977" s="13" t="str">
        <f>_xlfn.XLOOKUP(B3977,Sheet1!A:A,Sheet1!B:B)</f>
        <v>DS FIRED EARTH EMULSION CANVAS     5L</v>
      </c>
      <c r="F3977" s="13" t="str">
        <f t="shared" si="301"/>
        <v>CROWN  - DS FIRED EARTH EMULSION CANVAS     5L</v>
      </c>
      <c r="G3977" s="13"/>
      <c r="H3977" s="91" t="s">
        <v>28</v>
      </c>
      <c r="I3977" s="11" t="s">
        <v>29</v>
      </c>
      <c r="J3977" s="11" t="s">
        <v>29</v>
      </c>
      <c r="K3977" s="11" t="s">
        <v>30</v>
      </c>
      <c r="M3977" s="11" t="s">
        <v>7062</v>
      </c>
      <c r="N3977" s="13">
        <v>3105</v>
      </c>
      <c r="O3977" s="15">
        <f>_xlfn.XLOOKUP(B3977,Sheet1!A:A,Sheet1!E:E)</f>
        <v>81.430000000000007</v>
      </c>
      <c r="P3977" s="26"/>
      <c r="Q3977" s="15">
        <f t="shared" si="299"/>
        <v>85.501500000000007</v>
      </c>
      <c r="R3977" s="38">
        <f t="shared" si="300"/>
        <v>88.066545000000005</v>
      </c>
      <c r="S3977" s="26">
        <v>0</v>
      </c>
      <c r="T3977" s="13" t="str">
        <f t="shared" si="302"/>
        <v>Up</v>
      </c>
    </row>
    <row r="3978" spans="1:20" s="14" customFormat="1" hidden="1" x14ac:dyDescent="0.3">
      <c r="A3978" s="11">
        <v>6057040</v>
      </c>
      <c r="B3978" s="11">
        <v>6057040</v>
      </c>
      <c r="C3978" s="11" t="s">
        <v>26</v>
      </c>
      <c r="D3978" s="11" t="s">
        <v>27</v>
      </c>
      <c r="E3978" s="13" t="str">
        <f>_xlfn.XLOOKUP(B3978,Sheet1!A:A,Sheet1!B:B)</f>
        <v>DS FIRED EARTH EMULSION CARBON BLU 5L</v>
      </c>
      <c r="F3978" s="13" t="str">
        <f t="shared" si="301"/>
        <v>CROWN  - DS FIRED EARTH EMULSION CARBON BLU 5L</v>
      </c>
      <c r="G3978" s="13"/>
      <c r="H3978" s="91" t="s">
        <v>28</v>
      </c>
      <c r="I3978" s="11" t="s">
        <v>29</v>
      </c>
      <c r="J3978" s="11" t="s">
        <v>29</v>
      </c>
      <c r="K3978" s="11" t="s">
        <v>30</v>
      </c>
      <c r="M3978" s="11" t="s">
        <v>7062</v>
      </c>
      <c r="N3978" s="13">
        <v>3105</v>
      </c>
      <c r="O3978" s="15">
        <f>_xlfn.XLOOKUP(B3978,Sheet1!A:A,Sheet1!E:E)</f>
        <v>81.430000000000007</v>
      </c>
      <c r="P3978" s="26"/>
      <c r="Q3978" s="15">
        <f t="shared" si="299"/>
        <v>85.501500000000007</v>
      </c>
      <c r="R3978" s="38">
        <f t="shared" si="300"/>
        <v>88.066545000000005</v>
      </c>
      <c r="S3978" s="26">
        <v>0</v>
      </c>
      <c r="T3978" s="13" t="str">
        <f t="shared" si="302"/>
        <v>Up</v>
      </c>
    </row>
    <row r="3979" spans="1:20" s="14" customFormat="1" hidden="1" x14ac:dyDescent="0.3">
      <c r="A3979" s="11">
        <v>6057023</v>
      </c>
      <c r="B3979" s="11">
        <v>6057023</v>
      </c>
      <c r="C3979" s="11" t="s">
        <v>26</v>
      </c>
      <c r="D3979" s="11" t="s">
        <v>27</v>
      </c>
      <c r="E3979" s="13" t="str">
        <f>_xlfn.XLOOKUP(B3979,Sheet1!A:A,Sheet1!B:B)</f>
        <v>DS FIRED EARTH EMULSION OAK APPLE  2.5L</v>
      </c>
      <c r="F3979" s="13" t="str">
        <f t="shared" si="301"/>
        <v>CROWN  - DS FIRED EARTH EMULSION OAK APPLE  2.5L</v>
      </c>
      <c r="G3979" s="13"/>
      <c r="H3979" s="91" t="s">
        <v>28</v>
      </c>
      <c r="I3979" s="11" t="s">
        <v>29</v>
      </c>
      <c r="J3979" s="11" t="s">
        <v>29</v>
      </c>
      <c r="K3979" s="11" t="s">
        <v>30</v>
      </c>
      <c r="M3979" s="11" t="s">
        <v>7062</v>
      </c>
      <c r="N3979" s="13">
        <v>3105</v>
      </c>
      <c r="O3979" s="15">
        <f>_xlfn.XLOOKUP(B3979,Sheet1!A:A,Sheet1!E:E)</f>
        <v>49.26</v>
      </c>
      <c r="P3979" s="26"/>
      <c r="Q3979" s="15">
        <f t="shared" si="299"/>
        <v>51.722999999999999</v>
      </c>
      <c r="R3979" s="38">
        <f t="shared" si="300"/>
        <v>53.27469</v>
      </c>
      <c r="S3979" s="26">
        <v>0</v>
      </c>
      <c r="T3979" s="13" t="str">
        <f t="shared" si="302"/>
        <v>Up</v>
      </c>
    </row>
    <row r="3980" spans="1:20" s="14" customFormat="1" hidden="1" x14ac:dyDescent="0.3">
      <c r="A3980" s="11">
        <v>6057022</v>
      </c>
      <c r="B3980" s="11">
        <v>6057022</v>
      </c>
      <c r="C3980" s="11" t="s">
        <v>26</v>
      </c>
      <c r="D3980" s="11" t="s">
        <v>27</v>
      </c>
      <c r="E3980" s="13" t="str">
        <f>_xlfn.XLOOKUP(B3980,Sheet1!A:A,Sheet1!B:B)</f>
        <v>DS FIRED EARTH EMULSION NORD LIGHT 2.5L</v>
      </c>
      <c r="F3980" s="13" t="str">
        <f t="shared" si="301"/>
        <v>CROWN  - DS FIRED EARTH EMULSION NORD LIGHT 2.5L</v>
      </c>
      <c r="G3980" s="13"/>
      <c r="H3980" s="91" t="s">
        <v>28</v>
      </c>
      <c r="I3980" s="11" t="s">
        <v>29</v>
      </c>
      <c r="J3980" s="11" t="s">
        <v>29</v>
      </c>
      <c r="K3980" s="11" t="s">
        <v>30</v>
      </c>
      <c r="M3980" s="11" t="s">
        <v>7062</v>
      </c>
      <c r="N3980" s="13">
        <v>3105</v>
      </c>
      <c r="O3980" s="15">
        <f>_xlfn.XLOOKUP(B3980,Sheet1!A:A,Sheet1!E:E)</f>
        <v>49.26</v>
      </c>
      <c r="P3980" s="26"/>
      <c r="Q3980" s="15">
        <f t="shared" si="299"/>
        <v>51.722999999999999</v>
      </c>
      <c r="R3980" s="38">
        <f t="shared" si="300"/>
        <v>53.27469</v>
      </c>
      <c r="S3980" s="26">
        <v>0</v>
      </c>
      <c r="T3980" s="13" t="str">
        <f t="shared" si="302"/>
        <v>Up</v>
      </c>
    </row>
    <row r="3981" spans="1:20" s="14" customFormat="1" hidden="1" x14ac:dyDescent="0.3">
      <c r="A3981" s="11">
        <v>6057021</v>
      </c>
      <c r="B3981" s="11">
        <v>6057021</v>
      </c>
      <c r="C3981" s="11" t="s">
        <v>26</v>
      </c>
      <c r="D3981" s="11" t="s">
        <v>27</v>
      </c>
      <c r="E3981" s="13" t="str">
        <f>_xlfn.XLOOKUP(B3981,Sheet1!A:A,Sheet1!B:B)</f>
        <v>DS FIRED EARTH EMULSION NEVE       2.5L</v>
      </c>
      <c r="F3981" s="13" t="str">
        <f t="shared" si="301"/>
        <v>CROWN  - DS FIRED EARTH EMULSION NEVE       2.5L</v>
      </c>
      <c r="G3981" s="13"/>
      <c r="H3981" s="91" t="s">
        <v>28</v>
      </c>
      <c r="I3981" s="11" t="s">
        <v>29</v>
      </c>
      <c r="J3981" s="11" t="s">
        <v>29</v>
      </c>
      <c r="K3981" s="11" t="s">
        <v>30</v>
      </c>
      <c r="M3981" s="11" t="s">
        <v>7062</v>
      </c>
      <c r="N3981" s="13">
        <v>3105</v>
      </c>
      <c r="O3981" s="15">
        <f>_xlfn.XLOOKUP(B3981,Sheet1!A:A,Sheet1!E:E)</f>
        <v>49.26</v>
      </c>
      <c r="P3981" s="26"/>
      <c r="Q3981" s="15">
        <f t="shared" si="299"/>
        <v>51.722999999999999</v>
      </c>
      <c r="R3981" s="38">
        <f t="shared" si="300"/>
        <v>53.27469</v>
      </c>
      <c r="S3981" s="26">
        <v>0</v>
      </c>
      <c r="T3981" s="13" t="str">
        <f t="shared" si="302"/>
        <v>Up</v>
      </c>
    </row>
    <row r="3982" spans="1:20" s="14" customFormat="1" hidden="1" x14ac:dyDescent="0.3">
      <c r="A3982" s="11">
        <v>6057020</v>
      </c>
      <c r="B3982" s="11">
        <v>6057020</v>
      </c>
      <c r="C3982" s="11" t="s">
        <v>26</v>
      </c>
      <c r="D3982" s="11" t="s">
        <v>27</v>
      </c>
      <c r="E3982" s="13" t="str">
        <f>_xlfn.XLOOKUP(B3982,Sheet1!A:A,Sheet1!B:B)</f>
        <v>DS FIRED EARTH EMULSION MERCURY    2.5L</v>
      </c>
      <c r="F3982" s="13" t="str">
        <f t="shared" si="301"/>
        <v>CROWN  - DS FIRED EARTH EMULSION MERCURY    2.5L</v>
      </c>
      <c r="G3982" s="13"/>
      <c r="H3982" s="91" t="s">
        <v>28</v>
      </c>
      <c r="I3982" s="11" t="s">
        <v>29</v>
      </c>
      <c r="J3982" s="11" t="s">
        <v>29</v>
      </c>
      <c r="K3982" s="11" t="s">
        <v>30</v>
      </c>
      <c r="M3982" s="11" t="s">
        <v>7062</v>
      </c>
      <c r="N3982" s="13">
        <v>3105</v>
      </c>
      <c r="O3982" s="15">
        <f>_xlfn.XLOOKUP(B3982,Sheet1!A:A,Sheet1!E:E)</f>
        <v>49.26</v>
      </c>
      <c r="P3982" s="26"/>
      <c r="Q3982" s="15">
        <f t="shared" si="299"/>
        <v>51.722999999999999</v>
      </c>
      <c r="R3982" s="38">
        <f t="shared" si="300"/>
        <v>53.27469</v>
      </c>
      <c r="S3982" s="26">
        <v>0</v>
      </c>
      <c r="T3982" s="13" t="str">
        <f t="shared" si="302"/>
        <v>Up</v>
      </c>
    </row>
    <row r="3983" spans="1:20" s="14" customFormat="1" hidden="1" x14ac:dyDescent="0.3">
      <c r="A3983" s="11">
        <v>6057019</v>
      </c>
      <c r="B3983" s="11">
        <v>6057019</v>
      </c>
      <c r="C3983" s="11" t="s">
        <v>26</v>
      </c>
      <c r="D3983" s="11" t="s">
        <v>27</v>
      </c>
      <c r="E3983" s="13" t="str">
        <f>_xlfn.XLOOKUP(B3983,Sheet1!A:A,Sheet1!B:B)</f>
        <v>DS FIRED EARTH AC EGGSH WEALD GREN 750ML</v>
      </c>
      <c r="F3983" s="13" t="str">
        <f t="shared" si="301"/>
        <v>CROWN  - DS FIRED EARTH AC EGGSH WEALD GREN 750ML</v>
      </c>
      <c r="G3983" s="13"/>
      <c r="H3983" s="91" t="s">
        <v>28</v>
      </c>
      <c r="I3983" s="11" t="s">
        <v>29</v>
      </c>
      <c r="J3983" s="11" t="s">
        <v>29</v>
      </c>
      <c r="K3983" s="11" t="s">
        <v>30</v>
      </c>
      <c r="M3983" s="11" t="s">
        <v>7062</v>
      </c>
      <c r="N3983" s="13">
        <v>3105</v>
      </c>
      <c r="O3983" s="15">
        <f>_xlfn.XLOOKUP(B3983,Sheet1!A:A,Sheet1!E:E)</f>
        <v>28.74</v>
      </c>
      <c r="P3983" s="26"/>
      <c r="Q3983" s="15">
        <f t="shared" si="299"/>
        <v>30.177</v>
      </c>
      <c r="R3983" s="38">
        <f t="shared" si="300"/>
        <v>31.08231</v>
      </c>
      <c r="S3983" s="26">
        <v>0</v>
      </c>
      <c r="T3983" s="13" t="str">
        <f t="shared" si="302"/>
        <v>Up</v>
      </c>
    </row>
    <row r="3984" spans="1:20" s="14" customFormat="1" hidden="1" x14ac:dyDescent="0.3">
      <c r="A3984" s="11">
        <v>6057018</v>
      </c>
      <c r="B3984" s="11">
        <v>6057018</v>
      </c>
      <c r="C3984" s="11" t="s">
        <v>26</v>
      </c>
      <c r="D3984" s="11" t="s">
        <v>27</v>
      </c>
      <c r="E3984" s="13" t="str">
        <f>_xlfn.XLOOKUP(B3984,Sheet1!A:A,Sheet1!B:B)</f>
        <v>DS FIRED EARTH AC EGGSH U THE WAVE 750ML</v>
      </c>
      <c r="F3984" s="13" t="str">
        <f t="shared" si="301"/>
        <v>CROWN  - DS FIRED EARTH AC EGGSH U THE WAVE 750ML</v>
      </c>
      <c r="G3984" s="13"/>
      <c r="H3984" s="91" t="s">
        <v>28</v>
      </c>
      <c r="I3984" s="11" t="s">
        <v>29</v>
      </c>
      <c r="J3984" s="11" t="s">
        <v>29</v>
      </c>
      <c r="K3984" s="11" t="s">
        <v>30</v>
      </c>
      <c r="M3984" s="11" t="s">
        <v>7062</v>
      </c>
      <c r="N3984" s="13">
        <v>3105</v>
      </c>
      <c r="O3984" s="15">
        <f>_xlfn.XLOOKUP(B3984,Sheet1!A:A,Sheet1!E:E)</f>
        <v>28.74</v>
      </c>
      <c r="P3984" s="26"/>
      <c r="Q3984" s="15">
        <f t="shared" si="299"/>
        <v>30.177</v>
      </c>
      <c r="R3984" s="38">
        <f t="shared" si="300"/>
        <v>31.08231</v>
      </c>
      <c r="S3984" s="26">
        <v>0</v>
      </c>
      <c r="T3984" s="13" t="str">
        <f t="shared" si="302"/>
        <v>Up</v>
      </c>
    </row>
    <row r="3985" spans="1:20" s="14" customFormat="1" hidden="1" x14ac:dyDescent="0.3">
      <c r="A3985" s="11">
        <v>6057017</v>
      </c>
      <c r="B3985" s="11">
        <v>6057017</v>
      </c>
      <c r="C3985" s="11" t="s">
        <v>26</v>
      </c>
      <c r="D3985" s="11" t="s">
        <v>27</v>
      </c>
      <c r="E3985" s="13" t="str">
        <f>_xlfn.XLOOKUP(B3985,Sheet1!A:A,Sheet1!B:B)</f>
        <v>DS FIRED EARTH AC EGGSH ULTMAR ASH 750ML</v>
      </c>
      <c r="F3985" s="13" t="str">
        <f t="shared" si="301"/>
        <v>CROWN  - DS FIRED EARTH AC EGGSH ULTMAR ASH 750ML</v>
      </c>
      <c r="G3985" s="13"/>
      <c r="H3985" s="91" t="s">
        <v>28</v>
      </c>
      <c r="I3985" s="11" t="s">
        <v>29</v>
      </c>
      <c r="J3985" s="11" t="s">
        <v>29</v>
      </c>
      <c r="K3985" s="11" t="s">
        <v>30</v>
      </c>
      <c r="M3985" s="11" t="s">
        <v>7062</v>
      </c>
      <c r="N3985" s="13">
        <v>3105</v>
      </c>
      <c r="O3985" s="15">
        <f>_xlfn.XLOOKUP(B3985,Sheet1!A:A,Sheet1!E:E)</f>
        <v>28.74</v>
      </c>
      <c r="P3985" s="26"/>
      <c r="Q3985" s="15">
        <f t="shared" si="299"/>
        <v>30.177</v>
      </c>
      <c r="R3985" s="38">
        <f t="shared" si="300"/>
        <v>31.08231</v>
      </c>
      <c r="S3985" s="26">
        <v>0</v>
      </c>
      <c r="T3985" s="13" t="str">
        <f t="shared" si="302"/>
        <v>Up</v>
      </c>
    </row>
    <row r="3986" spans="1:20" s="14" customFormat="1" hidden="1" x14ac:dyDescent="0.3">
      <c r="A3986" s="11">
        <v>6057016</v>
      </c>
      <c r="B3986" s="11">
        <v>6057016</v>
      </c>
      <c r="C3986" s="11" t="s">
        <v>26</v>
      </c>
      <c r="D3986" s="11" t="s">
        <v>27</v>
      </c>
      <c r="E3986" s="13" t="str">
        <f>_xlfn.XLOOKUP(B3986,Sheet1!A:A,Sheet1!B:B)</f>
        <v>DS FIRED EARTH AC EGGSH TOP HAT    750ML</v>
      </c>
      <c r="F3986" s="13" t="str">
        <f t="shared" si="301"/>
        <v>CROWN  - DS FIRED EARTH AC EGGSH TOP HAT    750ML</v>
      </c>
      <c r="G3986" s="13"/>
      <c r="H3986" s="91" t="s">
        <v>28</v>
      </c>
      <c r="I3986" s="11" t="s">
        <v>29</v>
      </c>
      <c r="J3986" s="11" t="s">
        <v>29</v>
      </c>
      <c r="K3986" s="11" t="s">
        <v>30</v>
      </c>
      <c r="M3986" s="11" t="s">
        <v>7062</v>
      </c>
      <c r="N3986" s="13">
        <v>3105</v>
      </c>
      <c r="O3986" s="15">
        <f>_xlfn.XLOOKUP(B3986,Sheet1!A:A,Sheet1!E:E)</f>
        <v>28.74</v>
      </c>
      <c r="P3986" s="26"/>
      <c r="Q3986" s="15">
        <f t="shared" si="299"/>
        <v>30.177</v>
      </c>
      <c r="R3986" s="38">
        <f t="shared" si="300"/>
        <v>31.08231</v>
      </c>
      <c r="S3986" s="26">
        <v>0</v>
      </c>
      <c r="T3986" s="13" t="str">
        <f t="shared" si="302"/>
        <v>Up</v>
      </c>
    </row>
    <row r="3987" spans="1:20" s="14" customFormat="1" hidden="1" x14ac:dyDescent="0.3">
      <c r="A3987" s="11">
        <v>6057015</v>
      </c>
      <c r="B3987" s="11">
        <v>6057015</v>
      </c>
      <c r="C3987" s="11" t="s">
        <v>26</v>
      </c>
      <c r="D3987" s="11" t="s">
        <v>27</v>
      </c>
      <c r="E3987" s="13" t="str">
        <f>_xlfn.XLOOKUP(B3987,Sheet1!A:A,Sheet1!B:B)</f>
        <v>DS FIRED EARTH AC EGGSH TEMPEST    750ML</v>
      </c>
      <c r="F3987" s="13" t="str">
        <f t="shared" si="301"/>
        <v>CROWN  - DS FIRED EARTH AC EGGSH TEMPEST    750ML</v>
      </c>
      <c r="G3987" s="13"/>
      <c r="H3987" s="91" t="s">
        <v>28</v>
      </c>
      <c r="I3987" s="11" t="s">
        <v>29</v>
      </c>
      <c r="J3987" s="11" t="s">
        <v>29</v>
      </c>
      <c r="K3987" s="11" t="s">
        <v>30</v>
      </c>
      <c r="M3987" s="11" t="s">
        <v>7062</v>
      </c>
      <c r="N3987" s="13">
        <v>3105</v>
      </c>
      <c r="O3987" s="15">
        <f>_xlfn.XLOOKUP(B3987,Sheet1!A:A,Sheet1!E:E)</f>
        <v>28.74</v>
      </c>
      <c r="P3987" s="26"/>
      <c r="Q3987" s="29">
        <f t="shared" ref="Q3987:Q4050" si="303">O3987*1.05</f>
        <v>30.177</v>
      </c>
      <c r="R3987" s="38">
        <f t="shared" si="300"/>
        <v>31.08231</v>
      </c>
      <c r="S3987" s="26">
        <v>0</v>
      </c>
      <c r="T3987" s="13" t="str">
        <f t="shared" si="302"/>
        <v>Up</v>
      </c>
    </row>
    <row r="3988" spans="1:20" s="14" customFormat="1" hidden="1" x14ac:dyDescent="0.3">
      <c r="A3988" s="11">
        <v>6057014</v>
      </c>
      <c r="B3988" s="11">
        <v>6057014</v>
      </c>
      <c r="C3988" s="11" t="s">
        <v>26</v>
      </c>
      <c r="D3988" s="11" t="s">
        <v>27</v>
      </c>
      <c r="E3988" s="13" t="str">
        <f>_xlfn.XLOOKUP(B3988,Sheet1!A:A,Sheet1!B:B)</f>
        <v>DS FIRED EARTH AC EGGSH STORM      750ML</v>
      </c>
      <c r="F3988" s="13" t="str">
        <f t="shared" si="301"/>
        <v>CROWN  - DS FIRED EARTH AC EGGSH STORM      750ML</v>
      </c>
      <c r="G3988" s="13"/>
      <c r="H3988" s="91" t="s">
        <v>28</v>
      </c>
      <c r="I3988" s="11" t="s">
        <v>29</v>
      </c>
      <c r="J3988" s="11" t="s">
        <v>29</v>
      </c>
      <c r="K3988" s="11" t="s">
        <v>30</v>
      </c>
      <c r="M3988" s="11" t="s">
        <v>7062</v>
      </c>
      <c r="N3988" s="13">
        <v>3105</v>
      </c>
      <c r="O3988" s="15">
        <f>_xlfn.XLOOKUP(B3988,Sheet1!A:A,Sheet1!E:E)</f>
        <v>28.74</v>
      </c>
      <c r="P3988" s="26"/>
      <c r="Q3988" s="29">
        <f t="shared" si="303"/>
        <v>30.177</v>
      </c>
      <c r="R3988" s="38">
        <f t="shared" si="300"/>
        <v>31.08231</v>
      </c>
      <c r="S3988" s="26">
        <v>0</v>
      </c>
      <c r="T3988" s="13" t="str">
        <f t="shared" si="302"/>
        <v>Up</v>
      </c>
    </row>
    <row r="3989" spans="1:20" s="14" customFormat="1" hidden="1" x14ac:dyDescent="0.3">
      <c r="A3989" s="11">
        <v>6057013</v>
      </c>
      <c r="B3989" s="11">
        <v>6057013</v>
      </c>
      <c r="C3989" s="11" t="s">
        <v>26</v>
      </c>
      <c r="D3989" s="11" t="s">
        <v>27</v>
      </c>
      <c r="E3989" s="13" t="str">
        <f>_xlfn.XLOOKUP(B3989,Sheet1!A:A,Sheet1!B:B)</f>
        <v>DS FIRED EARTH AC EGGSH SKYLON GRY 750ML</v>
      </c>
      <c r="F3989" s="13" t="str">
        <f t="shared" si="301"/>
        <v>CROWN  - DS FIRED EARTH AC EGGSH SKYLON GRY 750ML</v>
      </c>
      <c r="G3989" s="13"/>
      <c r="H3989" s="91" t="s">
        <v>28</v>
      </c>
      <c r="I3989" s="11" t="s">
        <v>29</v>
      </c>
      <c r="J3989" s="11" t="s">
        <v>29</v>
      </c>
      <c r="K3989" s="11" t="s">
        <v>30</v>
      </c>
      <c r="M3989" s="11" t="s">
        <v>7062</v>
      </c>
      <c r="N3989" s="13">
        <v>3105</v>
      </c>
      <c r="O3989" s="15">
        <f>_xlfn.XLOOKUP(B3989,Sheet1!A:A,Sheet1!E:E)</f>
        <v>28.74</v>
      </c>
      <c r="P3989" s="26"/>
      <c r="Q3989" s="15">
        <f t="shared" si="303"/>
        <v>30.177</v>
      </c>
      <c r="R3989" s="38">
        <f t="shared" si="300"/>
        <v>31.08231</v>
      </c>
      <c r="S3989" s="26">
        <v>0</v>
      </c>
      <c r="T3989" s="13" t="str">
        <f t="shared" si="302"/>
        <v>Up</v>
      </c>
    </row>
    <row r="3990" spans="1:20" s="14" customFormat="1" hidden="1" x14ac:dyDescent="0.3">
      <c r="A3990" s="11">
        <v>6057012</v>
      </c>
      <c r="B3990" s="11">
        <v>6057012</v>
      </c>
      <c r="C3990" s="11" t="s">
        <v>26</v>
      </c>
      <c r="D3990" s="11" t="s">
        <v>27</v>
      </c>
      <c r="E3990" s="13" t="str">
        <f>_xlfn.XLOOKUP(B3990,Sheet1!A:A,Sheet1!B:B)</f>
        <v>DS FIRED EARTH AC EGGSH SILICA WHT 750ML</v>
      </c>
      <c r="F3990" s="13" t="str">
        <f t="shared" si="301"/>
        <v>CROWN  - DS FIRED EARTH AC EGGSH SILICA WHT 750ML</v>
      </c>
      <c r="G3990" s="13"/>
      <c r="H3990" s="91" t="s">
        <v>28</v>
      </c>
      <c r="I3990" s="11" t="s">
        <v>29</v>
      </c>
      <c r="J3990" s="11" t="s">
        <v>29</v>
      </c>
      <c r="K3990" s="11" t="s">
        <v>30</v>
      </c>
      <c r="M3990" s="11" t="s">
        <v>7062</v>
      </c>
      <c r="N3990" s="13">
        <v>3105</v>
      </c>
      <c r="O3990" s="15">
        <f>_xlfn.XLOOKUP(B3990,Sheet1!A:A,Sheet1!E:E)</f>
        <v>28.74</v>
      </c>
      <c r="P3990" s="26"/>
      <c r="Q3990" s="15">
        <f t="shared" si="303"/>
        <v>30.177</v>
      </c>
      <c r="R3990" s="38">
        <f t="shared" si="300"/>
        <v>31.08231</v>
      </c>
      <c r="S3990" s="26">
        <v>0</v>
      </c>
      <c r="T3990" s="13" t="str">
        <f t="shared" si="302"/>
        <v>Up</v>
      </c>
    </row>
    <row r="3991" spans="1:20" s="14" customFormat="1" hidden="1" x14ac:dyDescent="0.3">
      <c r="A3991" s="11">
        <v>6057011</v>
      </c>
      <c r="B3991" s="11">
        <v>6057011</v>
      </c>
      <c r="C3991" s="11" t="s">
        <v>26</v>
      </c>
      <c r="D3991" s="11" t="s">
        <v>27</v>
      </c>
      <c r="E3991" s="13" t="str">
        <f>_xlfn.XLOOKUP(B3991,Sheet1!A:A,Sheet1!B:B)</f>
        <v>DS FIRED EARTH AC EGGSH OAK APPLE  750ML</v>
      </c>
      <c r="F3991" s="13" t="str">
        <f t="shared" si="301"/>
        <v>CROWN  - DS FIRED EARTH AC EGGSH OAK APPLE  750ML</v>
      </c>
      <c r="G3991" s="13"/>
      <c r="H3991" s="91" t="s">
        <v>28</v>
      </c>
      <c r="I3991" s="11" t="s">
        <v>29</v>
      </c>
      <c r="J3991" s="11" t="s">
        <v>29</v>
      </c>
      <c r="K3991" s="11" t="s">
        <v>30</v>
      </c>
      <c r="M3991" s="11" t="s">
        <v>7062</v>
      </c>
      <c r="N3991" s="13">
        <v>3105</v>
      </c>
      <c r="O3991" s="15">
        <f>_xlfn.XLOOKUP(B3991,Sheet1!A:A,Sheet1!E:E)</f>
        <v>28.74</v>
      </c>
      <c r="P3991" s="26"/>
      <c r="Q3991" s="15">
        <f t="shared" si="303"/>
        <v>30.177</v>
      </c>
      <c r="R3991" s="38">
        <f t="shared" si="300"/>
        <v>31.08231</v>
      </c>
      <c r="S3991" s="26">
        <v>0</v>
      </c>
      <c r="T3991" s="13" t="str">
        <f t="shared" si="302"/>
        <v>Up</v>
      </c>
    </row>
    <row r="3992" spans="1:20" s="14" customFormat="1" hidden="1" x14ac:dyDescent="0.3">
      <c r="A3992" s="11">
        <v>6057010</v>
      </c>
      <c r="B3992" s="11">
        <v>6057010</v>
      </c>
      <c r="C3992" s="11" t="s">
        <v>26</v>
      </c>
      <c r="D3992" s="11" t="s">
        <v>27</v>
      </c>
      <c r="E3992" s="13" t="str">
        <f>_xlfn.XLOOKUP(B3992,Sheet1!A:A,Sheet1!B:B)</f>
        <v>DS FIRED EARTH AC EGGSH NEVE       750ML</v>
      </c>
      <c r="F3992" s="13" t="str">
        <f t="shared" si="301"/>
        <v>CROWN  - DS FIRED EARTH AC EGGSH NEVE       750ML</v>
      </c>
      <c r="G3992" s="13"/>
      <c r="H3992" s="91" t="s">
        <v>28</v>
      </c>
      <c r="I3992" s="11" t="s">
        <v>29</v>
      </c>
      <c r="J3992" s="11" t="s">
        <v>29</v>
      </c>
      <c r="K3992" s="11" t="s">
        <v>30</v>
      </c>
      <c r="M3992" s="11" t="s">
        <v>7062</v>
      </c>
      <c r="N3992" s="13">
        <v>3105</v>
      </c>
      <c r="O3992" s="15">
        <f>_xlfn.XLOOKUP(B3992,Sheet1!A:A,Sheet1!E:E)</f>
        <v>28.74</v>
      </c>
      <c r="P3992" s="26"/>
      <c r="Q3992" s="15">
        <f t="shared" si="303"/>
        <v>30.177</v>
      </c>
      <c r="R3992" s="38">
        <f t="shared" ref="R3992:R4055" si="304">Q3992*1.03</f>
        <v>31.08231</v>
      </c>
      <c r="S3992" s="26">
        <v>0</v>
      </c>
      <c r="T3992" s="13" t="str">
        <f t="shared" si="302"/>
        <v>Up</v>
      </c>
    </row>
    <row r="3993" spans="1:20" s="14" customFormat="1" hidden="1" x14ac:dyDescent="0.3">
      <c r="A3993" s="11">
        <v>6057009</v>
      </c>
      <c r="B3993" s="11">
        <v>6057009</v>
      </c>
      <c r="C3993" s="11" t="s">
        <v>26</v>
      </c>
      <c r="D3993" s="11" t="s">
        <v>27</v>
      </c>
      <c r="E3993" s="13" t="str">
        <f>_xlfn.XLOOKUP(B3993,Sheet1!A:A,Sheet1!B:B)</f>
        <v>DS FIRED EARTH AC EGGSH MERCURY    750ML</v>
      </c>
      <c r="F3993" s="13" t="str">
        <f t="shared" si="301"/>
        <v>CROWN  - DS FIRED EARTH AC EGGSH MERCURY    750ML</v>
      </c>
      <c r="G3993" s="13"/>
      <c r="H3993" s="91" t="s">
        <v>28</v>
      </c>
      <c r="I3993" s="11" t="s">
        <v>29</v>
      </c>
      <c r="J3993" s="11" t="s">
        <v>29</v>
      </c>
      <c r="K3993" s="11" t="s">
        <v>30</v>
      </c>
      <c r="M3993" s="11" t="s">
        <v>7062</v>
      </c>
      <c r="N3993" s="13">
        <v>3105</v>
      </c>
      <c r="O3993" s="15">
        <f>_xlfn.XLOOKUP(B3993,Sheet1!A:A,Sheet1!E:E)</f>
        <v>28.74</v>
      </c>
      <c r="P3993" s="26"/>
      <c r="Q3993" s="15">
        <f t="shared" si="303"/>
        <v>30.177</v>
      </c>
      <c r="R3993" s="38">
        <f t="shared" si="304"/>
        <v>31.08231</v>
      </c>
      <c r="S3993" s="26">
        <v>0</v>
      </c>
      <c r="T3993" s="13" t="str">
        <f t="shared" si="302"/>
        <v>Up</v>
      </c>
    </row>
    <row r="3994" spans="1:20" s="14" customFormat="1" hidden="1" x14ac:dyDescent="0.3">
      <c r="A3994" s="11">
        <v>6057008</v>
      </c>
      <c r="B3994" s="11">
        <v>6057008</v>
      </c>
      <c r="C3994" s="11" t="s">
        <v>26</v>
      </c>
      <c r="D3994" s="11" t="s">
        <v>27</v>
      </c>
      <c r="E3994" s="13" t="str">
        <f>_xlfn.XLOOKUP(B3994,Sheet1!A:A,Sheet1!B:B)</f>
        <v>DS FIRED EARTH AC EGGSH MALM       750ML</v>
      </c>
      <c r="F3994" s="13" t="str">
        <f t="shared" si="301"/>
        <v>CROWN  - DS FIRED EARTH AC EGGSH MALM       750ML</v>
      </c>
      <c r="G3994" s="13"/>
      <c r="H3994" s="91" t="s">
        <v>28</v>
      </c>
      <c r="I3994" s="11" t="s">
        <v>29</v>
      </c>
      <c r="J3994" s="11" t="s">
        <v>29</v>
      </c>
      <c r="K3994" s="11" t="s">
        <v>30</v>
      </c>
      <c r="M3994" s="11" t="s">
        <v>7062</v>
      </c>
      <c r="N3994" s="13">
        <v>3105</v>
      </c>
      <c r="O3994" s="15">
        <f>_xlfn.XLOOKUP(B3994,Sheet1!A:A,Sheet1!E:E)</f>
        <v>28.74</v>
      </c>
      <c r="P3994" s="26"/>
      <c r="Q3994" s="15">
        <f t="shared" si="303"/>
        <v>30.177</v>
      </c>
      <c r="R3994" s="38">
        <f t="shared" si="304"/>
        <v>31.08231</v>
      </c>
      <c r="S3994" s="26">
        <v>0</v>
      </c>
      <c r="T3994" s="13" t="str">
        <f t="shared" si="302"/>
        <v>Up</v>
      </c>
    </row>
    <row r="3995" spans="1:20" s="14" customFormat="1" hidden="1" x14ac:dyDescent="0.3">
      <c r="A3995" s="11">
        <v>6057007</v>
      </c>
      <c r="B3995" s="11">
        <v>6057007</v>
      </c>
      <c r="C3995" s="11" t="s">
        <v>26</v>
      </c>
      <c r="D3995" s="11" t="s">
        <v>27</v>
      </c>
      <c r="E3995" s="13" t="str">
        <f>_xlfn.XLOOKUP(B3995,Sheet1!A:A,Sheet1!B:B)</f>
        <v>DS FIRED EARTH AC EGGSH JEANE      750ML</v>
      </c>
      <c r="F3995" s="13" t="str">
        <f t="shared" si="301"/>
        <v>CROWN  - DS FIRED EARTH AC EGGSH JEANE      750ML</v>
      </c>
      <c r="G3995" s="13"/>
      <c r="H3995" s="91" t="s">
        <v>28</v>
      </c>
      <c r="I3995" s="11" t="s">
        <v>29</v>
      </c>
      <c r="J3995" s="11" t="s">
        <v>29</v>
      </c>
      <c r="K3995" s="11" t="s">
        <v>30</v>
      </c>
      <c r="M3995" s="11" t="s">
        <v>7062</v>
      </c>
      <c r="N3995" s="13">
        <v>3105</v>
      </c>
      <c r="O3995" s="15">
        <f>_xlfn.XLOOKUP(B3995,Sheet1!A:A,Sheet1!E:E)</f>
        <v>28.74</v>
      </c>
      <c r="P3995" s="26"/>
      <c r="Q3995" s="15">
        <f t="shared" si="303"/>
        <v>30.177</v>
      </c>
      <c r="R3995" s="38">
        <f t="shared" si="304"/>
        <v>31.08231</v>
      </c>
      <c r="S3995" s="26">
        <v>0</v>
      </c>
      <c r="T3995" s="13" t="str">
        <f t="shared" si="302"/>
        <v>Up</v>
      </c>
    </row>
    <row r="3996" spans="1:20" s="14" customFormat="1" hidden="1" x14ac:dyDescent="0.3">
      <c r="A3996" s="11">
        <v>6057074</v>
      </c>
      <c r="B3996" s="11">
        <v>6057074</v>
      </c>
      <c r="C3996" s="11" t="s">
        <v>26</v>
      </c>
      <c r="D3996" s="11" t="s">
        <v>27</v>
      </c>
      <c r="E3996" s="13" t="str">
        <f>_xlfn.XLOOKUP(B3996,Sheet1!A:A,Sheet1!B:B)</f>
        <v>DS FIRED EARTH COCHINEAL           50ML</v>
      </c>
      <c r="F3996" s="13" t="str">
        <f t="shared" si="301"/>
        <v>CROWN  - DS FIRED EARTH COCHINEAL           50ML</v>
      </c>
      <c r="G3996" s="13"/>
      <c r="H3996" s="91" t="s">
        <v>28</v>
      </c>
      <c r="I3996" s="11" t="s">
        <v>29</v>
      </c>
      <c r="J3996" s="11" t="s">
        <v>29</v>
      </c>
      <c r="K3996" s="11" t="s">
        <v>30</v>
      </c>
      <c r="M3996" s="11" t="s">
        <v>7062</v>
      </c>
      <c r="N3996" s="13">
        <v>3105</v>
      </c>
      <c r="O3996" s="15">
        <f>_xlfn.XLOOKUP(B3996,Sheet1!A:A,Sheet1!E:E)</f>
        <v>5.16</v>
      </c>
      <c r="P3996" s="26"/>
      <c r="Q3996" s="15">
        <f t="shared" si="303"/>
        <v>5.4180000000000001</v>
      </c>
      <c r="R3996" s="38">
        <f t="shared" si="304"/>
        <v>5.5805400000000001</v>
      </c>
      <c r="S3996" s="26">
        <v>0</v>
      </c>
      <c r="T3996" s="13" t="str">
        <f t="shared" si="302"/>
        <v>Up</v>
      </c>
    </row>
    <row r="3997" spans="1:20" s="14" customFormat="1" hidden="1" x14ac:dyDescent="0.3">
      <c r="A3997" s="11">
        <v>6057073</v>
      </c>
      <c r="B3997" s="11">
        <v>6057073</v>
      </c>
      <c r="C3997" s="11" t="s">
        <v>26</v>
      </c>
      <c r="D3997" s="11" t="s">
        <v>27</v>
      </c>
      <c r="E3997" s="13" t="str">
        <f>_xlfn.XLOOKUP(B3997,Sheet1!A:A,Sheet1!B:B)</f>
        <v>DS FIRED EARTH COBBLE              50ML</v>
      </c>
      <c r="F3997" s="13" t="str">
        <f t="shared" si="301"/>
        <v>CROWN  - DS FIRED EARTH COBBLE              50ML</v>
      </c>
      <c r="G3997" s="13"/>
      <c r="H3997" s="91" t="s">
        <v>28</v>
      </c>
      <c r="I3997" s="11" t="s">
        <v>29</v>
      </c>
      <c r="J3997" s="11" t="s">
        <v>29</v>
      </c>
      <c r="K3997" s="11" t="s">
        <v>30</v>
      </c>
      <c r="M3997" s="11" t="s">
        <v>7062</v>
      </c>
      <c r="N3997" s="13">
        <v>3105</v>
      </c>
      <c r="O3997" s="15">
        <f>_xlfn.XLOOKUP(B3997,Sheet1!A:A,Sheet1!E:E)</f>
        <v>5.16</v>
      </c>
      <c r="P3997" s="26"/>
      <c r="Q3997" s="15">
        <f t="shared" si="303"/>
        <v>5.4180000000000001</v>
      </c>
      <c r="R3997" s="38">
        <f t="shared" si="304"/>
        <v>5.5805400000000001</v>
      </c>
      <c r="S3997" s="26">
        <v>0</v>
      </c>
      <c r="T3997" s="13" t="str">
        <f t="shared" si="302"/>
        <v>Up</v>
      </c>
    </row>
    <row r="3998" spans="1:20" s="14" customFormat="1" hidden="1" x14ac:dyDescent="0.3">
      <c r="A3998" s="11">
        <v>6057072</v>
      </c>
      <c r="B3998" s="11">
        <v>6057072</v>
      </c>
      <c r="C3998" s="11" t="s">
        <v>26</v>
      </c>
      <c r="D3998" s="11" t="s">
        <v>27</v>
      </c>
      <c r="E3998" s="13" t="str">
        <f>_xlfn.XLOOKUP(B3998,Sheet1!A:A,Sheet1!B:B)</f>
        <v>DS FIRED EARTH CHINA CLAY          50ML</v>
      </c>
      <c r="F3998" s="13" t="str">
        <f t="shared" si="301"/>
        <v>CROWN  - DS FIRED EARTH CHINA CLAY          50ML</v>
      </c>
      <c r="G3998" s="13"/>
      <c r="H3998" s="91" t="s">
        <v>28</v>
      </c>
      <c r="I3998" s="11" t="s">
        <v>29</v>
      </c>
      <c r="J3998" s="11" t="s">
        <v>29</v>
      </c>
      <c r="K3998" s="11" t="s">
        <v>30</v>
      </c>
      <c r="M3998" s="11" t="s">
        <v>7062</v>
      </c>
      <c r="N3998" s="13">
        <v>3105</v>
      </c>
      <c r="O3998" s="15">
        <f>_xlfn.XLOOKUP(B3998,Sheet1!A:A,Sheet1!E:E)</f>
        <v>5.16</v>
      </c>
      <c r="P3998" s="26"/>
      <c r="Q3998" s="15">
        <f t="shared" si="303"/>
        <v>5.4180000000000001</v>
      </c>
      <c r="R3998" s="38">
        <f t="shared" si="304"/>
        <v>5.5805400000000001</v>
      </c>
      <c r="S3998" s="26">
        <v>0</v>
      </c>
      <c r="T3998" s="13" t="str">
        <f t="shared" si="302"/>
        <v>Up</v>
      </c>
    </row>
    <row r="3999" spans="1:20" s="14" customFormat="1" hidden="1" x14ac:dyDescent="0.3">
      <c r="A3999" s="11">
        <v>6057071</v>
      </c>
      <c r="B3999" s="11">
        <v>6057071</v>
      </c>
      <c r="C3999" s="11" t="s">
        <v>26</v>
      </c>
      <c r="D3999" s="11" t="s">
        <v>27</v>
      </c>
      <c r="E3999" s="13" t="str">
        <f>_xlfn.XLOOKUP(B3999,Sheet1!A:A,Sheet1!B:B)</f>
        <v>DS FIRED EARTH CHARCOAL            50ML</v>
      </c>
      <c r="F3999" s="13" t="str">
        <f t="shared" si="301"/>
        <v>CROWN  - DS FIRED EARTH CHARCOAL            50ML</v>
      </c>
      <c r="G3999" s="13"/>
      <c r="H3999" s="91" t="s">
        <v>28</v>
      </c>
      <c r="I3999" s="11" t="s">
        <v>29</v>
      </c>
      <c r="J3999" s="11" t="s">
        <v>29</v>
      </c>
      <c r="K3999" s="11" t="s">
        <v>30</v>
      </c>
      <c r="M3999" s="11" t="s">
        <v>7062</v>
      </c>
      <c r="N3999" s="13">
        <v>3105</v>
      </c>
      <c r="O3999" s="15">
        <f>_xlfn.XLOOKUP(B3999,Sheet1!A:A,Sheet1!E:E)</f>
        <v>5.16</v>
      </c>
      <c r="P3999" s="26"/>
      <c r="Q3999" s="15">
        <f t="shared" si="303"/>
        <v>5.4180000000000001</v>
      </c>
      <c r="R3999" s="38">
        <f t="shared" si="304"/>
        <v>5.5805400000000001</v>
      </c>
      <c r="S3999" s="26">
        <v>0</v>
      </c>
      <c r="T3999" s="13" t="str">
        <f t="shared" si="302"/>
        <v>Up</v>
      </c>
    </row>
    <row r="4000" spans="1:20" s="14" customFormat="1" hidden="1" x14ac:dyDescent="0.3">
      <c r="A4000" s="11">
        <v>6057070</v>
      </c>
      <c r="B4000" s="11">
        <v>6057070</v>
      </c>
      <c r="C4000" s="11" t="s">
        <v>26</v>
      </c>
      <c r="D4000" s="11" t="s">
        <v>27</v>
      </c>
      <c r="E4000" s="13" t="str">
        <f>_xlfn.XLOOKUP(B4000,Sheet1!A:A,Sheet1!B:B)</f>
        <v>DS FIRED EARTH CHALK WHITE         50ML</v>
      </c>
      <c r="F4000" s="13" t="str">
        <f t="shared" si="301"/>
        <v>CROWN  - DS FIRED EARTH CHALK WHITE         50ML</v>
      </c>
      <c r="G4000" s="13"/>
      <c r="H4000" s="91" t="s">
        <v>28</v>
      </c>
      <c r="I4000" s="11" t="s">
        <v>29</v>
      </c>
      <c r="J4000" s="11" t="s">
        <v>29</v>
      </c>
      <c r="K4000" s="11" t="s">
        <v>30</v>
      </c>
      <c r="M4000" s="11" t="s">
        <v>7062</v>
      </c>
      <c r="N4000" s="13">
        <v>3105</v>
      </c>
      <c r="O4000" s="15">
        <f>_xlfn.XLOOKUP(B4000,Sheet1!A:A,Sheet1!E:E)</f>
        <v>5.16</v>
      </c>
      <c r="P4000" s="26"/>
      <c r="Q4000" s="15">
        <f t="shared" si="303"/>
        <v>5.4180000000000001</v>
      </c>
      <c r="R4000" s="38">
        <f t="shared" si="304"/>
        <v>5.5805400000000001</v>
      </c>
      <c r="S4000" s="26">
        <v>0</v>
      </c>
      <c r="T4000" s="13" t="str">
        <f t="shared" si="302"/>
        <v>Up</v>
      </c>
    </row>
    <row r="4001" spans="1:20" s="14" customFormat="1" hidden="1" x14ac:dyDescent="0.3">
      <c r="A4001" s="11">
        <v>6057069</v>
      </c>
      <c r="B4001" s="11">
        <v>6057069</v>
      </c>
      <c r="C4001" s="11" t="s">
        <v>26</v>
      </c>
      <c r="D4001" s="11" t="s">
        <v>27</v>
      </c>
      <c r="E4001" s="13" t="str">
        <f>_xlfn.XLOOKUP(B4001,Sheet1!A:A,Sheet1!B:B)</f>
        <v>DS FIRED EARTH CHALK VIOLET        50ML</v>
      </c>
      <c r="F4001" s="13" t="str">
        <f t="shared" si="301"/>
        <v>CROWN  - DS FIRED EARTH CHALK VIOLET        50ML</v>
      </c>
      <c r="G4001" s="13"/>
      <c r="H4001" s="91" t="s">
        <v>28</v>
      </c>
      <c r="I4001" s="11" t="s">
        <v>29</v>
      </c>
      <c r="J4001" s="11" t="s">
        <v>29</v>
      </c>
      <c r="K4001" s="11" t="s">
        <v>30</v>
      </c>
      <c r="M4001" s="11" t="s">
        <v>7062</v>
      </c>
      <c r="N4001" s="13">
        <v>3105</v>
      </c>
      <c r="O4001" s="15">
        <f>_xlfn.XLOOKUP(B4001,Sheet1!A:A,Sheet1!E:E)</f>
        <v>5.16</v>
      </c>
      <c r="P4001" s="26"/>
      <c r="Q4001" s="15">
        <f t="shared" si="303"/>
        <v>5.4180000000000001</v>
      </c>
      <c r="R4001" s="38">
        <f t="shared" si="304"/>
        <v>5.5805400000000001</v>
      </c>
      <c r="S4001" s="26">
        <v>0</v>
      </c>
      <c r="T4001" s="13" t="str">
        <f t="shared" si="302"/>
        <v>Up</v>
      </c>
    </row>
    <row r="4002" spans="1:20" s="14" customFormat="1" hidden="1" x14ac:dyDescent="0.3">
      <c r="A4002" s="11">
        <v>6057068</v>
      </c>
      <c r="B4002" s="11">
        <v>6057068</v>
      </c>
      <c r="C4002" s="11" t="s">
        <v>26</v>
      </c>
      <c r="D4002" s="11" t="s">
        <v>27</v>
      </c>
      <c r="E4002" s="13" t="str">
        <f>_xlfn.XLOOKUP(B4002,Sheet1!A:A,Sheet1!B:B)</f>
        <v>DS FIRED EARTH CELADON'S ROBE      50ML</v>
      </c>
      <c r="F4002" s="13" t="str">
        <f t="shared" si="301"/>
        <v>CROWN  - DS FIRED EARTH CELADON'S ROBE      50ML</v>
      </c>
      <c r="G4002" s="13"/>
      <c r="H4002" s="91" t="s">
        <v>28</v>
      </c>
      <c r="I4002" s="11" t="s">
        <v>29</v>
      </c>
      <c r="J4002" s="11" t="s">
        <v>29</v>
      </c>
      <c r="K4002" s="11" t="s">
        <v>30</v>
      </c>
      <c r="M4002" s="11" t="s">
        <v>7062</v>
      </c>
      <c r="N4002" s="13">
        <v>3105</v>
      </c>
      <c r="O4002" s="15">
        <f>_xlfn.XLOOKUP(B4002,Sheet1!A:A,Sheet1!E:E)</f>
        <v>5.16</v>
      </c>
      <c r="P4002" s="26"/>
      <c r="Q4002" s="15">
        <f t="shared" si="303"/>
        <v>5.4180000000000001</v>
      </c>
      <c r="R4002" s="38">
        <f t="shared" si="304"/>
        <v>5.5805400000000001</v>
      </c>
      <c r="S4002" s="26">
        <v>0</v>
      </c>
      <c r="T4002" s="13" t="str">
        <f t="shared" si="302"/>
        <v>Up</v>
      </c>
    </row>
    <row r="4003" spans="1:20" s="14" customFormat="1" hidden="1" x14ac:dyDescent="0.3">
      <c r="A4003" s="11">
        <v>6057067</v>
      </c>
      <c r="B4003" s="11">
        <v>6057067</v>
      </c>
      <c r="C4003" s="11" t="s">
        <v>26</v>
      </c>
      <c r="D4003" s="11" t="s">
        <v>27</v>
      </c>
      <c r="E4003" s="13" t="str">
        <f>_xlfn.XLOOKUP(B4003,Sheet1!A:A,Sheet1!B:B)</f>
        <v>DS FIRED EARTH CELADON             50ML</v>
      </c>
      <c r="F4003" s="13" t="str">
        <f t="shared" si="301"/>
        <v>CROWN  - DS FIRED EARTH CELADON             50ML</v>
      </c>
      <c r="G4003" s="13"/>
      <c r="H4003" s="91" t="s">
        <v>28</v>
      </c>
      <c r="I4003" s="11" t="s">
        <v>29</v>
      </c>
      <c r="J4003" s="11" t="s">
        <v>29</v>
      </c>
      <c r="K4003" s="11" t="s">
        <v>30</v>
      </c>
      <c r="M4003" s="11" t="s">
        <v>7062</v>
      </c>
      <c r="N4003" s="13">
        <v>3105</v>
      </c>
      <c r="O4003" s="15">
        <f>_xlfn.XLOOKUP(B4003,Sheet1!A:A,Sheet1!E:E)</f>
        <v>5.16</v>
      </c>
      <c r="P4003" s="26"/>
      <c r="Q4003" s="15">
        <f t="shared" si="303"/>
        <v>5.4180000000000001</v>
      </c>
      <c r="R4003" s="38">
        <f t="shared" si="304"/>
        <v>5.5805400000000001</v>
      </c>
      <c r="S4003" s="26">
        <v>0</v>
      </c>
      <c r="T4003" s="13" t="str">
        <f t="shared" si="302"/>
        <v>Up</v>
      </c>
    </row>
    <row r="4004" spans="1:20" s="14" customFormat="1" hidden="1" x14ac:dyDescent="0.3">
      <c r="A4004" s="11">
        <v>6057066</v>
      </c>
      <c r="B4004" s="11">
        <v>6057066</v>
      </c>
      <c r="C4004" s="11" t="s">
        <v>26</v>
      </c>
      <c r="D4004" s="11" t="s">
        <v>27</v>
      </c>
      <c r="E4004" s="13" t="str">
        <f>_xlfn.XLOOKUP(B4004,Sheet1!A:A,Sheet1!B:B)</f>
        <v>DS FIRED EARTH CARRAGHEEN          50ML</v>
      </c>
      <c r="F4004" s="13" t="str">
        <f t="shared" si="301"/>
        <v>CROWN  - DS FIRED EARTH CARRAGHEEN          50ML</v>
      </c>
      <c r="G4004" s="13"/>
      <c r="H4004" s="91" t="s">
        <v>28</v>
      </c>
      <c r="I4004" s="11" t="s">
        <v>29</v>
      </c>
      <c r="J4004" s="11" t="s">
        <v>29</v>
      </c>
      <c r="K4004" s="11" t="s">
        <v>30</v>
      </c>
      <c r="M4004" s="11" t="s">
        <v>7062</v>
      </c>
      <c r="N4004" s="13">
        <v>3105</v>
      </c>
      <c r="O4004" s="15">
        <f>_xlfn.XLOOKUP(B4004,Sheet1!A:A,Sheet1!E:E)</f>
        <v>5.16</v>
      </c>
      <c r="P4004" s="26"/>
      <c r="Q4004" s="15">
        <f t="shared" si="303"/>
        <v>5.4180000000000001</v>
      </c>
      <c r="R4004" s="38">
        <f t="shared" si="304"/>
        <v>5.5805400000000001</v>
      </c>
      <c r="S4004" s="26">
        <v>0</v>
      </c>
      <c r="T4004" s="13" t="str">
        <f t="shared" si="302"/>
        <v>Up</v>
      </c>
    </row>
    <row r="4005" spans="1:20" s="14" customFormat="1" hidden="1" x14ac:dyDescent="0.3">
      <c r="A4005" s="11">
        <v>6057065</v>
      </c>
      <c r="B4005" s="11">
        <v>6057065</v>
      </c>
      <c r="C4005" s="11" t="s">
        <v>26</v>
      </c>
      <c r="D4005" s="11" t="s">
        <v>27</v>
      </c>
      <c r="E4005" s="13" t="str">
        <f>_xlfn.XLOOKUP(B4005,Sheet1!A:A,Sheet1!B:B)</f>
        <v>DS FIRED EARTH CARBON BLUE         50ML</v>
      </c>
      <c r="F4005" s="13" t="str">
        <f t="shared" si="301"/>
        <v>CROWN  - DS FIRED EARTH CARBON BLUE         50ML</v>
      </c>
      <c r="G4005" s="13"/>
      <c r="H4005" s="91" t="s">
        <v>28</v>
      </c>
      <c r="I4005" s="11" t="s">
        <v>29</v>
      </c>
      <c r="J4005" s="11" t="s">
        <v>29</v>
      </c>
      <c r="K4005" s="11" t="s">
        <v>30</v>
      </c>
      <c r="M4005" s="11" t="s">
        <v>7062</v>
      </c>
      <c r="N4005" s="13">
        <v>3105</v>
      </c>
      <c r="O4005" s="15">
        <f>_xlfn.XLOOKUP(B4005,Sheet1!A:A,Sheet1!E:E)</f>
        <v>5.16</v>
      </c>
      <c r="P4005" s="26"/>
      <c r="Q4005" s="15">
        <f t="shared" si="303"/>
        <v>5.4180000000000001</v>
      </c>
      <c r="R4005" s="38">
        <f t="shared" si="304"/>
        <v>5.5805400000000001</v>
      </c>
      <c r="S4005" s="26">
        <v>0</v>
      </c>
      <c r="T4005" s="13" t="str">
        <f t="shared" si="302"/>
        <v>Up</v>
      </c>
    </row>
    <row r="4006" spans="1:20" s="14" customFormat="1" hidden="1" x14ac:dyDescent="0.3">
      <c r="A4006" s="11">
        <v>6057064</v>
      </c>
      <c r="B4006" s="11">
        <v>6057064</v>
      </c>
      <c r="C4006" s="11" t="s">
        <v>26</v>
      </c>
      <c r="D4006" s="11" t="s">
        <v>27</v>
      </c>
      <c r="E4006" s="13" t="str">
        <f>_xlfn.XLOOKUP(B4006,Sheet1!A:A,Sheet1!B:B)</f>
        <v>DS FIRED EARTH CANVAS              50ML</v>
      </c>
      <c r="F4006" s="13" t="str">
        <f t="shared" si="301"/>
        <v>CROWN  - DS FIRED EARTH CANVAS              50ML</v>
      </c>
      <c r="G4006" s="13"/>
      <c r="H4006" s="91" t="s">
        <v>28</v>
      </c>
      <c r="I4006" s="11" t="s">
        <v>29</v>
      </c>
      <c r="J4006" s="11" t="s">
        <v>29</v>
      </c>
      <c r="K4006" s="11" t="s">
        <v>30</v>
      </c>
      <c r="M4006" s="11" t="s">
        <v>7062</v>
      </c>
      <c r="N4006" s="13">
        <v>3105</v>
      </c>
      <c r="O4006" s="15">
        <f>_xlfn.XLOOKUP(B4006,Sheet1!A:A,Sheet1!E:E)</f>
        <v>5.16</v>
      </c>
      <c r="P4006" s="26"/>
      <c r="Q4006" s="15">
        <f t="shared" si="303"/>
        <v>5.4180000000000001</v>
      </c>
      <c r="R4006" s="38">
        <f t="shared" si="304"/>
        <v>5.5805400000000001</v>
      </c>
      <c r="S4006" s="26">
        <v>0</v>
      </c>
      <c r="T4006" s="13" t="str">
        <f t="shared" si="302"/>
        <v>Up</v>
      </c>
    </row>
    <row r="4007" spans="1:20" s="14" customFormat="1" hidden="1" x14ac:dyDescent="0.3">
      <c r="A4007" s="11">
        <v>6057063</v>
      </c>
      <c r="B4007" s="11">
        <v>6057063</v>
      </c>
      <c r="C4007" s="11" t="s">
        <v>26</v>
      </c>
      <c r="D4007" s="11" t="s">
        <v>27</v>
      </c>
      <c r="E4007" s="13" t="str">
        <f>_xlfn.XLOOKUP(B4007,Sheet1!A:A,Sheet1!B:B)</f>
        <v>DS FIRED EARTH BURNT VERDIGRIS     50ML</v>
      </c>
      <c r="F4007" s="13" t="str">
        <f t="shared" si="301"/>
        <v>CROWN  - DS FIRED EARTH BURNT VERDIGRIS     50ML</v>
      </c>
      <c r="G4007" s="13"/>
      <c r="H4007" s="91" t="s">
        <v>28</v>
      </c>
      <c r="I4007" s="11" t="s">
        <v>29</v>
      </c>
      <c r="J4007" s="11" t="s">
        <v>29</v>
      </c>
      <c r="K4007" s="11" t="s">
        <v>30</v>
      </c>
      <c r="M4007" s="11" t="s">
        <v>7062</v>
      </c>
      <c r="N4007" s="13">
        <v>3105</v>
      </c>
      <c r="O4007" s="15">
        <f>_xlfn.XLOOKUP(B4007,Sheet1!A:A,Sheet1!E:E)</f>
        <v>5.16</v>
      </c>
      <c r="P4007" s="26"/>
      <c r="Q4007" s="15">
        <f t="shared" si="303"/>
        <v>5.4180000000000001</v>
      </c>
      <c r="R4007" s="38">
        <f t="shared" si="304"/>
        <v>5.5805400000000001</v>
      </c>
      <c r="S4007" s="26">
        <v>0</v>
      </c>
      <c r="T4007" s="13" t="str">
        <f t="shared" si="302"/>
        <v>Up</v>
      </c>
    </row>
    <row r="4008" spans="1:20" s="14" customFormat="1" hidden="1" x14ac:dyDescent="0.3">
      <c r="A4008" s="11">
        <v>6057062</v>
      </c>
      <c r="B4008" s="11">
        <v>6057062</v>
      </c>
      <c r="C4008" s="11" t="s">
        <v>26</v>
      </c>
      <c r="D4008" s="11" t="s">
        <v>27</v>
      </c>
      <c r="E4008" s="13" t="str">
        <f>_xlfn.XLOOKUP(B4008,Sheet1!A:A,Sheet1!B:B)</f>
        <v>DS FIRED EARTH BURNT JUNIPER       50ML</v>
      </c>
      <c r="F4008" s="13" t="str">
        <f t="shared" si="301"/>
        <v>CROWN  - DS FIRED EARTH BURNT JUNIPER       50ML</v>
      </c>
      <c r="G4008" s="13"/>
      <c r="H4008" s="91" t="s">
        <v>28</v>
      </c>
      <c r="I4008" s="11" t="s">
        <v>29</v>
      </c>
      <c r="J4008" s="11" t="s">
        <v>29</v>
      </c>
      <c r="K4008" s="11" t="s">
        <v>30</v>
      </c>
      <c r="M4008" s="11" t="s">
        <v>7062</v>
      </c>
      <c r="N4008" s="13">
        <v>3105</v>
      </c>
      <c r="O4008" s="15">
        <f>_xlfn.XLOOKUP(B4008,Sheet1!A:A,Sheet1!E:E)</f>
        <v>5.16</v>
      </c>
      <c r="P4008" s="26"/>
      <c r="Q4008" s="15">
        <f t="shared" si="303"/>
        <v>5.4180000000000001</v>
      </c>
      <c r="R4008" s="38">
        <f t="shared" si="304"/>
        <v>5.5805400000000001</v>
      </c>
      <c r="S4008" s="26">
        <v>0</v>
      </c>
      <c r="T4008" s="13" t="str">
        <f t="shared" si="302"/>
        <v>Up</v>
      </c>
    </row>
    <row r="4009" spans="1:20" s="14" customFormat="1" hidden="1" x14ac:dyDescent="0.3">
      <c r="A4009" s="11">
        <v>6057061</v>
      </c>
      <c r="B4009" s="11">
        <v>6057061</v>
      </c>
      <c r="C4009" s="11" t="s">
        <v>26</v>
      </c>
      <c r="D4009" s="11" t="s">
        <v>27</v>
      </c>
      <c r="E4009" s="13" t="str">
        <f>_xlfn.XLOOKUP(B4009,Sheet1!A:A,Sheet1!B:B)</f>
        <v>DS FIRED EARTH BONE WHITE          50ML</v>
      </c>
      <c r="F4009" s="13" t="str">
        <f t="shared" si="301"/>
        <v>CROWN  - DS FIRED EARTH BONE WHITE          50ML</v>
      </c>
      <c r="G4009" s="13"/>
      <c r="H4009" s="91" t="s">
        <v>28</v>
      </c>
      <c r="I4009" s="11" t="s">
        <v>29</v>
      </c>
      <c r="J4009" s="11" t="s">
        <v>29</v>
      </c>
      <c r="K4009" s="11" t="s">
        <v>30</v>
      </c>
      <c r="M4009" s="11" t="s">
        <v>7062</v>
      </c>
      <c r="N4009" s="13">
        <v>3105</v>
      </c>
      <c r="O4009" s="15">
        <f>_xlfn.XLOOKUP(B4009,Sheet1!A:A,Sheet1!E:E)</f>
        <v>5.16</v>
      </c>
      <c r="P4009" s="26"/>
      <c r="Q4009" s="15">
        <f t="shared" si="303"/>
        <v>5.4180000000000001</v>
      </c>
      <c r="R4009" s="38">
        <f t="shared" si="304"/>
        <v>5.5805400000000001</v>
      </c>
      <c r="S4009" s="26">
        <v>0</v>
      </c>
      <c r="T4009" s="13" t="str">
        <f t="shared" si="302"/>
        <v>Up</v>
      </c>
    </row>
    <row r="4010" spans="1:20" s="14" customFormat="1" hidden="1" x14ac:dyDescent="0.3">
      <c r="A4010" s="11">
        <v>6057060</v>
      </c>
      <c r="B4010" s="11">
        <v>6057060</v>
      </c>
      <c r="C4010" s="11" t="s">
        <v>26</v>
      </c>
      <c r="D4010" s="11" t="s">
        <v>27</v>
      </c>
      <c r="E4010" s="13" t="str">
        <f>_xlfn.XLOOKUP(B4010,Sheet1!A:A,Sheet1!B:B)</f>
        <v>DS FIRED EARTH BLUE GRASS          50ML</v>
      </c>
      <c r="F4010" s="13" t="str">
        <f t="shared" si="301"/>
        <v>CROWN  - DS FIRED EARTH BLUE GRASS          50ML</v>
      </c>
      <c r="G4010" s="13"/>
      <c r="H4010" s="91" t="s">
        <v>28</v>
      </c>
      <c r="I4010" s="11" t="s">
        <v>29</v>
      </c>
      <c r="J4010" s="11" t="s">
        <v>29</v>
      </c>
      <c r="K4010" s="11" t="s">
        <v>30</v>
      </c>
      <c r="M4010" s="11" t="s">
        <v>7062</v>
      </c>
      <c r="N4010" s="13">
        <v>3105</v>
      </c>
      <c r="O4010" s="15">
        <f>_xlfn.XLOOKUP(B4010,Sheet1!A:A,Sheet1!E:E)</f>
        <v>5.16</v>
      </c>
      <c r="P4010" s="26"/>
      <c r="Q4010" s="15">
        <f t="shared" si="303"/>
        <v>5.4180000000000001</v>
      </c>
      <c r="R4010" s="38">
        <f t="shared" si="304"/>
        <v>5.5805400000000001</v>
      </c>
      <c r="S4010" s="26">
        <v>0</v>
      </c>
      <c r="T4010" s="13" t="str">
        <f t="shared" si="302"/>
        <v>Up</v>
      </c>
    </row>
    <row r="4011" spans="1:20" s="14" customFormat="1" hidden="1" x14ac:dyDescent="0.3">
      <c r="A4011" s="11">
        <v>6057059</v>
      </c>
      <c r="B4011" s="11">
        <v>6057059</v>
      </c>
      <c r="C4011" s="11" t="s">
        <v>26</v>
      </c>
      <c r="D4011" s="11" t="s">
        <v>27</v>
      </c>
      <c r="E4011" s="13" t="str">
        <f>_xlfn.XLOOKUP(B4011,Sheet1!A:A,Sheet1!B:B)</f>
        <v>DS FIRED EARTH BLUE ASHES          50ML</v>
      </c>
      <c r="F4011" s="13" t="str">
        <f t="shared" si="301"/>
        <v>CROWN  - DS FIRED EARTH BLUE ASHES          50ML</v>
      </c>
      <c r="G4011" s="13"/>
      <c r="H4011" s="91" t="s">
        <v>28</v>
      </c>
      <c r="I4011" s="11" t="s">
        <v>29</v>
      </c>
      <c r="J4011" s="11" t="s">
        <v>29</v>
      </c>
      <c r="K4011" s="11" t="s">
        <v>30</v>
      </c>
      <c r="M4011" s="11" t="s">
        <v>7062</v>
      </c>
      <c r="N4011" s="13">
        <v>3105</v>
      </c>
      <c r="O4011" s="15">
        <f>_xlfn.XLOOKUP(B4011,Sheet1!A:A,Sheet1!E:E)</f>
        <v>5.16</v>
      </c>
      <c r="P4011" s="26"/>
      <c r="Q4011" s="15">
        <f t="shared" si="303"/>
        <v>5.4180000000000001</v>
      </c>
      <c r="R4011" s="38">
        <f t="shared" si="304"/>
        <v>5.5805400000000001</v>
      </c>
      <c r="S4011" s="26">
        <v>0</v>
      </c>
      <c r="T4011" s="13" t="str">
        <f t="shared" si="302"/>
        <v>Up</v>
      </c>
    </row>
    <row r="4012" spans="1:20" s="14" customFormat="1" hidden="1" x14ac:dyDescent="0.3">
      <c r="A4012" s="11">
        <v>6057058</v>
      </c>
      <c r="B4012" s="11">
        <v>6057058</v>
      </c>
      <c r="C4012" s="11" t="s">
        <v>26</v>
      </c>
      <c r="D4012" s="11" t="s">
        <v>27</v>
      </c>
      <c r="E4012" s="13" t="str">
        <f>_xlfn.XLOOKUP(B4012,Sheet1!A:A,Sheet1!B:B)</f>
        <v>DS FIRED EARTH BIANCO              50ML</v>
      </c>
      <c r="F4012" s="13" t="str">
        <f t="shared" si="301"/>
        <v>CROWN  - DS FIRED EARTH BIANCO              50ML</v>
      </c>
      <c r="G4012" s="13"/>
      <c r="H4012" s="91" t="s">
        <v>28</v>
      </c>
      <c r="I4012" s="11" t="s">
        <v>29</v>
      </c>
      <c r="J4012" s="11" t="s">
        <v>29</v>
      </c>
      <c r="K4012" s="11" t="s">
        <v>30</v>
      </c>
      <c r="M4012" s="11" t="s">
        <v>7062</v>
      </c>
      <c r="N4012" s="13">
        <v>3105</v>
      </c>
      <c r="O4012" s="15">
        <f>_xlfn.XLOOKUP(B4012,Sheet1!A:A,Sheet1!E:E)</f>
        <v>5.16</v>
      </c>
      <c r="P4012" s="26"/>
      <c r="Q4012" s="15">
        <f t="shared" si="303"/>
        <v>5.4180000000000001</v>
      </c>
      <c r="R4012" s="38">
        <f t="shared" si="304"/>
        <v>5.5805400000000001</v>
      </c>
      <c r="S4012" s="26">
        <v>0</v>
      </c>
      <c r="T4012" s="13" t="str">
        <f t="shared" si="302"/>
        <v>Up</v>
      </c>
    </row>
    <row r="4013" spans="1:20" s="14" customFormat="1" hidden="1" x14ac:dyDescent="0.3">
      <c r="A4013" s="11">
        <v>6057057</v>
      </c>
      <c r="B4013" s="11">
        <v>6057057</v>
      </c>
      <c r="C4013" s="11" t="s">
        <v>26</v>
      </c>
      <c r="D4013" s="11" t="s">
        <v>27</v>
      </c>
      <c r="E4013" s="13" t="str">
        <f>_xlfn.XLOOKUP(B4013,Sheet1!A:A,Sheet1!B:B)</f>
        <v>DS FIRED EARTH BASSWOOD            50ML</v>
      </c>
      <c r="F4013" s="13" t="str">
        <f t="shared" si="301"/>
        <v>CROWN  - DS FIRED EARTH BASSWOOD            50ML</v>
      </c>
      <c r="G4013" s="13"/>
      <c r="H4013" s="91" t="s">
        <v>28</v>
      </c>
      <c r="I4013" s="11" t="s">
        <v>29</v>
      </c>
      <c r="J4013" s="11" t="s">
        <v>29</v>
      </c>
      <c r="K4013" s="11" t="s">
        <v>30</v>
      </c>
      <c r="M4013" s="11" t="s">
        <v>7062</v>
      </c>
      <c r="N4013" s="13">
        <v>3105</v>
      </c>
      <c r="O4013" s="15">
        <f>_xlfn.XLOOKUP(B4013,Sheet1!A:A,Sheet1!E:E)</f>
        <v>5.16</v>
      </c>
      <c r="P4013" s="26"/>
      <c r="Q4013" s="15">
        <f t="shared" si="303"/>
        <v>5.4180000000000001</v>
      </c>
      <c r="R4013" s="38">
        <f t="shared" si="304"/>
        <v>5.5805400000000001</v>
      </c>
      <c r="S4013" s="26">
        <v>0</v>
      </c>
      <c r="T4013" s="13" t="str">
        <f t="shared" si="302"/>
        <v>Up</v>
      </c>
    </row>
    <row r="4014" spans="1:20" s="14" customFormat="1" hidden="1" x14ac:dyDescent="0.3">
      <c r="A4014" s="11">
        <v>6057056</v>
      </c>
      <c r="B4014" s="11">
        <v>6057056</v>
      </c>
      <c r="C4014" s="11" t="s">
        <v>26</v>
      </c>
      <c r="D4014" s="11" t="s">
        <v>27</v>
      </c>
      <c r="E4014" s="13" t="str">
        <f>_xlfn.XLOOKUP(B4014,Sheet1!A:A,Sheet1!B:B)</f>
        <v>DS FIRED EARTH BAMIYAN BLUE        50ML</v>
      </c>
      <c r="F4014" s="13" t="str">
        <f t="shared" si="301"/>
        <v>CROWN  - DS FIRED EARTH BAMIYAN BLUE        50ML</v>
      </c>
      <c r="G4014" s="13"/>
      <c r="H4014" s="91" t="s">
        <v>28</v>
      </c>
      <c r="I4014" s="11" t="s">
        <v>29</v>
      </c>
      <c r="J4014" s="11" t="s">
        <v>29</v>
      </c>
      <c r="K4014" s="11" t="s">
        <v>30</v>
      </c>
      <c r="M4014" s="11" t="s">
        <v>7062</v>
      </c>
      <c r="N4014" s="13">
        <v>3105</v>
      </c>
      <c r="O4014" s="15">
        <f>_xlfn.XLOOKUP(B4014,Sheet1!A:A,Sheet1!E:E)</f>
        <v>5.16</v>
      </c>
      <c r="P4014" s="26"/>
      <c r="Q4014" s="15">
        <f t="shared" si="303"/>
        <v>5.4180000000000001</v>
      </c>
      <c r="R4014" s="38">
        <f t="shared" si="304"/>
        <v>5.5805400000000001</v>
      </c>
      <c r="S4014" s="26">
        <v>0</v>
      </c>
      <c r="T4014" s="13" t="str">
        <f t="shared" si="302"/>
        <v>Up</v>
      </c>
    </row>
    <row r="4015" spans="1:20" s="14" customFormat="1" hidden="1" x14ac:dyDescent="0.3">
      <c r="A4015" s="11">
        <v>6057055</v>
      </c>
      <c r="B4015" s="11">
        <v>6057055</v>
      </c>
      <c r="C4015" s="11" t="s">
        <v>26</v>
      </c>
      <c r="D4015" s="11" t="s">
        <v>27</v>
      </c>
      <c r="E4015" s="13" t="str">
        <f>_xlfn.XLOOKUP(B4015,Sheet1!A:A,Sheet1!B:B)</f>
        <v>DS FIRED EARTH ARAUCANA SHELL      50ML</v>
      </c>
      <c r="F4015" s="13" t="str">
        <f t="shared" si="301"/>
        <v>CROWN  - DS FIRED EARTH ARAUCANA SHELL      50ML</v>
      </c>
      <c r="G4015" s="13"/>
      <c r="H4015" s="91" t="s">
        <v>28</v>
      </c>
      <c r="I4015" s="11" t="s">
        <v>29</v>
      </c>
      <c r="J4015" s="11" t="s">
        <v>29</v>
      </c>
      <c r="K4015" s="11" t="s">
        <v>30</v>
      </c>
      <c r="M4015" s="11" t="s">
        <v>7062</v>
      </c>
      <c r="N4015" s="13">
        <v>3105</v>
      </c>
      <c r="O4015" s="15">
        <f>_xlfn.XLOOKUP(B4015,Sheet1!A:A,Sheet1!E:E)</f>
        <v>5.16</v>
      </c>
      <c r="P4015" s="26"/>
      <c r="Q4015" s="15">
        <f t="shared" si="303"/>
        <v>5.4180000000000001</v>
      </c>
      <c r="R4015" s="38">
        <f t="shared" si="304"/>
        <v>5.5805400000000001</v>
      </c>
      <c r="S4015" s="26">
        <v>0</v>
      </c>
      <c r="T4015" s="13" t="str">
        <f t="shared" si="302"/>
        <v>Up</v>
      </c>
    </row>
    <row r="4016" spans="1:20" s="14" customFormat="1" hidden="1" x14ac:dyDescent="0.3">
      <c r="A4016" s="11">
        <v>6057054</v>
      </c>
      <c r="B4016" s="11">
        <v>6057054</v>
      </c>
      <c r="C4016" s="11" t="s">
        <v>26</v>
      </c>
      <c r="D4016" s="11" t="s">
        <v>27</v>
      </c>
      <c r="E4016" s="13" t="str">
        <f>_xlfn.XLOOKUP(B4016,Sheet1!A:A,Sheet1!B:B)</f>
        <v>DS FIRED EARTH APRES SKI           50ML</v>
      </c>
      <c r="F4016" s="13" t="str">
        <f t="shared" si="301"/>
        <v>CROWN  - DS FIRED EARTH APRES SKI           50ML</v>
      </c>
      <c r="G4016" s="13"/>
      <c r="H4016" s="91" t="s">
        <v>28</v>
      </c>
      <c r="I4016" s="11" t="s">
        <v>29</v>
      </c>
      <c r="J4016" s="11" t="s">
        <v>29</v>
      </c>
      <c r="K4016" s="11" t="s">
        <v>30</v>
      </c>
      <c r="M4016" s="11" t="s">
        <v>7062</v>
      </c>
      <c r="N4016" s="13">
        <v>3105</v>
      </c>
      <c r="O4016" s="15">
        <f>_xlfn.XLOOKUP(B4016,Sheet1!A:A,Sheet1!E:E)</f>
        <v>5.16</v>
      </c>
      <c r="P4016" s="26"/>
      <c r="Q4016" s="15">
        <f t="shared" si="303"/>
        <v>5.4180000000000001</v>
      </c>
      <c r="R4016" s="38">
        <f t="shared" si="304"/>
        <v>5.5805400000000001</v>
      </c>
      <c r="S4016" s="26">
        <v>0</v>
      </c>
      <c r="T4016" s="13" t="str">
        <f t="shared" si="302"/>
        <v>Up</v>
      </c>
    </row>
    <row r="4017" spans="1:20" s="14" customFormat="1" hidden="1" x14ac:dyDescent="0.3">
      <c r="A4017" s="11">
        <v>6057053</v>
      </c>
      <c r="B4017" s="11">
        <v>6057053</v>
      </c>
      <c r="C4017" s="11" t="s">
        <v>26</v>
      </c>
      <c r="D4017" s="11" t="s">
        <v>27</v>
      </c>
      <c r="E4017" s="13" t="str">
        <f>_xlfn.XLOOKUP(B4017,Sheet1!A:A,Sheet1!B:B)</f>
        <v>DS FIRED EARTH ANTIMONY            50ML</v>
      </c>
      <c r="F4017" s="13" t="str">
        <f t="shared" si="301"/>
        <v>CROWN  - DS FIRED EARTH ANTIMONY            50ML</v>
      </c>
      <c r="G4017" s="13"/>
      <c r="H4017" s="91" t="s">
        <v>28</v>
      </c>
      <c r="I4017" s="11" t="s">
        <v>29</v>
      </c>
      <c r="J4017" s="11" t="s">
        <v>29</v>
      </c>
      <c r="K4017" s="11" t="s">
        <v>30</v>
      </c>
      <c r="M4017" s="11" t="s">
        <v>7062</v>
      </c>
      <c r="N4017" s="13">
        <v>3105</v>
      </c>
      <c r="O4017" s="15">
        <f>_xlfn.XLOOKUP(B4017,Sheet1!A:A,Sheet1!E:E)</f>
        <v>5.16</v>
      </c>
      <c r="P4017" s="26"/>
      <c r="Q4017" s="15">
        <f t="shared" si="303"/>
        <v>5.4180000000000001</v>
      </c>
      <c r="R4017" s="38">
        <f t="shared" si="304"/>
        <v>5.5805400000000001</v>
      </c>
      <c r="S4017" s="26">
        <v>0</v>
      </c>
      <c r="T4017" s="13" t="str">
        <f t="shared" si="302"/>
        <v>Up</v>
      </c>
    </row>
    <row r="4018" spans="1:20" s="14" customFormat="1" hidden="1" x14ac:dyDescent="0.3">
      <c r="A4018" s="11">
        <v>6057052</v>
      </c>
      <c r="B4018" s="11">
        <v>6057052</v>
      </c>
      <c r="C4018" s="11" t="s">
        <v>26</v>
      </c>
      <c r="D4018" s="11" t="s">
        <v>27</v>
      </c>
      <c r="E4018" s="13" t="str">
        <f>_xlfn.XLOOKUP(B4018,Sheet1!A:A,Sheet1!B:B)</f>
        <v>DS FIRED EARTH AMETHYST            50ML</v>
      </c>
      <c r="F4018" s="13" t="str">
        <f t="shared" si="301"/>
        <v>CROWN  - DS FIRED EARTH AMETHYST            50ML</v>
      </c>
      <c r="G4018" s="13"/>
      <c r="H4018" s="91" t="s">
        <v>28</v>
      </c>
      <c r="I4018" s="11" t="s">
        <v>29</v>
      </c>
      <c r="J4018" s="11" t="s">
        <v>29</v>
      </c>
      <c r="K4018" s="11" t="s">
        <v>30</v>
      </c>
      <c r="M4018" s="11" t="s">
        <v>7062</v>
      </c>
      <c r="N4018" s="13">
        <v>3105</v>
      </c>
      <c r="O4018" s="15">
        <f>_xlfn.XLOOKUP(B4018,Sheet1!A:A,Sheet1!E:E)</f>
        <v>5.16</v>
      </c>
      <c r="P4018" s="26"/>
      <c r="Q4018" s="29">
        <f t="shared" si="303"/>
        <v>5.4180000000000001</v>
      </c>
      <c r="R4018" s="38">
        <f t="shared" si="304"/>
        <v>5.5805400000000001</v>
      </c>
      <c r="S4018" s="26">
        <v>0</v>
      </c>
      <c r="T4018" s="13" t="str">
        <f t="shared" si="302"/>
        <v>Up</v>
      </c>
    </row>
    <row r="4019" spans="1:20" s="14" customFormat="1" hidden="1" x14ac:dyDescent="0.3">
      <c r="A4019" s="11">
        <v>6057051</v>
      </c>
      <c r="B4019" s="11">
        <v>6057051</v>
      </c>
      <c r="C4019" s="11" t="s">
        <v>26</v>
      </c>
      <c r="D4019" s="11" t="s">
        <v>27</v>
      </c>
      <c r="E4019" s="13" t="str">
        <f>_xlfn.XLOOKUP(B4019,Sheet1!A:A,Sheet1!B:B)</f>
        <v>DS FIRED EARTH AMBER GRIS          50ML</v>
      </c>
      <c r="F4019" s="13" t="str">
        <f t="shared" si="301"/>
        <v>CROWN  - DS FIRED EARTH AMBER GRIS          50ML</v>
      </c>
      <c r="G4019" s="13"/>
      <c r="H4019" s="91" t="s">
        <v>28</v>
      </c>
      <c r="I4019" s="11" t="s">
        <v>29</v>
      </c>
      <c r="J4019" s="11" t="s">
        <v>29</v>
      </c>
      <c r="K4019" s="11" t="s">
        <v>30</v>
      </c>
      <c r="M4019" s="11" t="s">
        <v>7062</v>
      </c>
      <c r="N4019" s="13">
        <v>3105</v>
      </c>
      <c r="O4019" s="15">
        <f>_xlfn.XLOOKUP(B4019,Sheet1!A:A,Sheet1!E:E)</f>
        <v>5.16</v>
      </c>
      <c r="P4019" s="26"/>
      <c r="Q4019" s="15">
        <f t="shared" si="303"/>
        <v>5.4180000000000001</v>
      </c>
      <c r="R4019" s="38">
        <f t="shared" si="304"/>
        <v>5.5805400000000001</v>
      </c>
      <c r="S4019" s="26">
        <v>0</v>
      </c>
      <c r="T4019" s="13" t="str">
        <f t="shared" si="302"/>
        <v>Up</v>
      </c>
    </row>
    <row r="4020" spans="1:20" s="14" customFormat="1" hidden="1" x14ac:dyDescent="0.3">
      <c r="A4020" s="11">
        <v>6057050</v>
      </c>
      <c r="B4020" s="11">
        <v>6057050</v>
      </c>
      <c r="C4020" s="11" t="s">
        <v>26</v>
      </c>
      <c r="D4020" s="11" t="s">
        <v>27</v>
      </c>
      <c r="E4020" s="13" t="str">
        <f>_xlfn.XLOOKUP(B4020,Sheet1!A:A,Sheet1!B:B)</f>
        <v>DS FIRED EARTH ALABASTER           50ML</v>
      </c>
      <c r="F4020" s="13" t="str">
        <f t="shared" si="301"/>
        <v>CROWN  - DS FIRED EARTH ALABASTER           50ML</v>
      </c>
      <c r="G4020" s="13"/>
      <c r="H4020" s="91" t="s">
        <v>28</v>
      </c>
      <c r="I4020" s="11" t="s">
        <v>29</v>
      </c>
      <c r="J4020" s="11" t="s">
        <v>29</v>
      </c>
      <c r="K4020" s="11" t="s">
        <v>30</v>
      </c>
      <c r="M4020" s="11" t="s">
        <v>7062</v>
      </c>
      <c r="N4020" s="13">
        <v>3105</v>
      </c>
      <c r="O4020" s="15">
        <f>_xlfn.XLOOKUP(B4020,Sheet1!A:A,Sheet1!E:E)</f>
        <v>5.16</v>
      </c>
      <c r="P4020" s="26"/>
      <c r="Q4020" s="29">
        <f t="shared" si="303"/>
        <v>5.4180000000000001</v>
      </c>
      <c r="R4020" s="38">
        <f t="shared" si="304"/>
        <v>5.5805400000000001</v>
      </c>
      <c r="S4020" s="26">
        <v>0</v>
      </c>
      <c r="T4020" s="13" t="str">
        <f t="shared" si="302"/>
        <v>Up</v>
      </c>
    </row>
    <row r="4021" spans="1:20" s="14" customFormat="1" hidden="1" x14ac:dyDescent="0.3">
      <c r="A4021" s="11">
        <v>6057049</v>
      </c>
      <c r="B4021" s="11">
        <v>6057049</v>
      </c>
      <c r="C4021" s="11" t="s">
        <v>26</v>
      </c>
      <c r="D4021" s="11" t="s">
        <v>27</v>
      </c>
      <c r="E4021" s="13" t="str">
        <f>_xlfn.XLOOKUP(B4021,Sheet1!A:A,Sheet1!B:B)</f>
        <v>DS FIRED EARTH A DAY BY THE SEA    50ML</v>
      </c>
      <c r="F4021" s="13" t="str">
        <f t="shared" si="301"/>
        <v>CROWN  - DS FIRED EARTH A DAY BY THE SEA    50ML</v>
      </c>
      <c r="G4021" s="13"/>
      <c r="H4021" s="91" t="s">
        <v>28</v>
      </c>
      <c r="I4021" s="11" t="s">
        <v>29</v>
      </c>
      <c r="J4021" s="11" t="s">
        <v>29</v>
      </c>
      <c r="K4021" s="11" t="s">
        <v>30</v>
      </c>
      <c r="M4021" s="11" t="s">
        <v>7062</v>
      </c>
      <c r="N4021" s="13">
        <v>3105</v>
      </c>
      <c r="O4021" s="15">
        <f>_xlfn.XLOOKUP(B4021,Sheet1!A:A,Sheet1!E:E)</f>
        <v>5.16</v>
      </c>
      <c r="P4021" s="26"/>
      <c r="Q4021" s="15">
        <f t="shared" si="303"/>
        <v>5.4180000000000001</v>
      </c>
      <c r="R4021" s="38">
        <f t="shared" si="304"/>
        <v>5.5805400000000001</v>
      </c>
      <c r="S4021" s="26">
        <v>0</v>
      </c>
      <c r="T4021" s="13" t="str">
        <f t="shared" si="302"/>
        <v>Up</v>
      </c>
    </row>
    <row r="4022" spans="1:20" s="14" customFormat="1" hidden="1" x14ac:dyDescent="0.3">
      <c r="A4022" s="11">
        <v>6057048</v>
      </c>
      <c r="B4022" s="11">
        <v>6057048</v>
      </c>
      <c r="C4022" s="11" t="s">
        <v>26</v>
      </c>
      <c r="D4022" s="11" t="s">
        <v>27</v>
      </c>
      <c r="E4022" s="13" t="str">
        <f>_xlfn.XLOOKUP(B4022,Sheet1!A:A,Sheet1!B:B)</f>
        <v>DS FIRED EARTH ACONITE YELLOW      50ML</v>
      </c>
      <c r="F4022" s="13" t="str">
        <f t="shared" si="301"/>
        <v>CROWN  - DS FIRED EARTH ACONITE YELLOW      50ML</v>
      </c>
      <c r="G4022" s="13"/>
      <c r="H4022" s="91" t="s">
        <v>28</v>
      </c>
      <c r="I4022" s="11" t="s">
        <v>29</v>
      </c>
      <c r="J4022" s="11" t="s">
        <v>29</v>
      </c>
      <c r="K4022" s="11" t="s">
        <v>30</v>
      </c>
      <c r="M4022" s="11" t="s">
        <v>7062</v>
      </c>
      <c r="N4022" s="13">
        <v>3105</v>
      </c>
      <c r="O4022" s="15">
        <f>_xlfn.XLOOKUP(B4022,Sheet1!A:A,Sheet1!E:E)</f>
        <v>5.16</v>
      </c>
      <c r="P4022" s="26"/>
      <c r="Q4022" s="15">
        <f t="shared" si="303"/>
        <v>5.4180000000000001</v>
      </c>
      <c r="R4022" s="38">
        <f t="shared" si="304"/>
        <v>5.5805400000000001</v>
      </c>
      <c r="S4022" s="26">
        <v>0</v>
      </c>
      <c r="T4022" s="13" t="str">
        <f t="shared" si="302"/>
        <v>Up</v>
      </c>
    </row>
    <row r="4023" spans="1:20" s="14" customFormat="1" hidden="1" x14ac:dyDescent="0.3">
      <c r="A4023" s="11">
        <v>6057047</v>
      </c>
      <c r="B4023" s="11">
        <v>6057047</v>
      </c>
      <c r="C4023" s="11" t="s">
        <v>26</v>
      </c>
      <c r="D4023" s="11" t="s">
        <v>27</v>
      </c>
      <c r="E4023" s="13" t="str">
        <f>_xlfn.XLOOKUP(B4023,Sheet1!A:A,Sheet1!B:B)</f>
        <v>DS FIRED EARTH EMULSION WAX MYRTLE 5L</v>
      </c>
      <c r="F4023" s="13" t="str">
        <f t="shared" si="301"/>
        <v>CROWN  - DS FIRED EARTH EMULSION WAX MYRTLE 5L</v>
      </c>
      <c r="G4023" s="13"/>
      <c r="H4023" s="91" t="s">
        <v>28</v>
      </c>
      <c r="I4023" s="11" t="s">
        <v>29</v>
      </c>
      <c r="J4023" s="11" t="s">
        <v>29</v>
      </c>
      <c r="K4023" s="11" t="s">
        <v>30</v>
      </c>
      <c r="M4023" s="11" t="s">
        <v>7062</v>
      </c>
      <c r="N4023" s="13">
        <v>3105</v>
      </c>
      <c r="O4023" s="15">
        <f>_xlfn.XLOOKUP(B4023,Sheet1!A:A,Sheet1!E:E)</f>
        <v>81.430000000000007</v>
      </c>
      <c r="P4023" s="26"/>
      <c r="Q4023" s="15">
        <f t="shared" si="303"/>
        <v>85.501500000000007</v>
      </c>
      <c r="R4023" s="38">
        <f t="shared" si="304"/>
        <v>88.066545000000005</v>
      </c>
      <c r="S4023" s="26">
        <v>0</v>
      </c>
      <c r="T4023" s="13" t="str">
        <f t="shared" si="302"/>
        <v>Up</v>
      </c>
    </row>
    <row r="4024" spans="1:20" s="14" customFormat="1" hidden="1" x14ac:dyDescent="0.3">
      <c r="A4024" s="11">
        <v>6057046</v>
      </c>
      <c r="B4024" s="11">
        <v>6057046</v>
      </c>
      <c r="C4024" s="11" t="s">
        <v>26</v>
      </c>
      <c r="D4024" s="11" t="s">
        <v>27</v>
      </c>
      <c r="E4024" s="13" t="str">
        <f>_xlfn.XLOOKUP(B4024,Sheet1!A:A,Sheet1!B:B)</f>
        <v>DS FIRED EARTH EMULSION TEMPEST    5L</v>
      </c>
      <c r="F4024" s="13" t="str">
        <f t="shared" si="301"/>
        <v>CROWN  - DS FIRED EARTH EMULSION TEMPEST    5L</v>
      </c>
      <c r="G4024" s="13"/>
      <c r="H4024" s="91" t="s">
        <v>28</v>
      </c>
      <c r="I4024" s="11" t="s">
        <v>29</v>
      </c>
      <c r="J4024" s="11" t="s">
        <v>29</v>
      </c>
      <c r="K4024" s="11" t="s">
        <v>30</v>
      </c>
      <c r="M4024" s="11" t="s">
        <v>7062</v>
      </c>
      <c r="N4024" s="13">
        <v>3105</v>
      </c>
      <c r="O4024" s="15">
        <f>_xlfn.XLOOKUP(B4024,Sheet1!A:A,Sheet1!E:E)</f>
        <v>81.430000000000007</v>
      </c>
      <c r="P4024" s="26"/>
      <c r="Q4024" s="29">
        <f t="shared" si="303"/>
        <v>85.501500000000007</v>
      </c>
      <c r="R4024" s="38">
        <f t="shared" si="304"/>
        <v>88.066545000000005</v>
      </c>
      <c r="S4024" s="26">
        <v>0</v>
      </c>
      <c r="T4024" s="13" t="str">
        <f t="shared" si="302"/>
        <v>Up</v>
      </c>
    </row>
    <row r="4025" spans="1:20" s="14" customFormat="1" hidden="1" x14ac:dyDescent="0.3">
      <c r="A4025" s="11">
        <v>6057045</v>
      </c>
      <c r="B4025" s="11">
        <v>6057045</v>
      </c>
      <c r="C4025" s="11" t="s">
        <v>26</v>
      </c>
      <c r="D4025" s="11" t="s">
        <v>27</v>
      </c>
      <c r="E4025" s="13" t="str">
        <f>_xlfn.XLOOKUP(B4025,Sheet1!A:A,Sheet1!B:B)</f>
        <v>DS FIRED EARTH EMULSION STONE OCHR 5L</v>
      </c>
      <c r="F4025" s="13" t="str">
        <f t="shared" si="301"/>
        <v>CROWN  - DS FIRED EARTH EMULSION STONE OCHR 5L</v>
      </c>
      <c r="G4025" s="13"/>
      <c r="H4025" s="91" t="s">
        <v>28</v>
      </c>
      <c r="I4025" s="11" t="s">
        <v>29</v>
      </c>
      <c r="J4025" s="11" t="s">
        <v>29</v>
      </c>
      <c r="K4025" s="11" t="s">
        <v>30</v>
      </c>
      <c r="M4025" s="11" t="s">
        <v>7062</v>
      </c>
      <c r="N4025" s="13">
        <v>3105</v>
      </c>
      <c r="O4025" s="15">
        <f>_xlfn.XLOOKUP(B4025,Sheet1!A:A,Sheet1!E:E)</f>
        <v>81.430000000000007</v>
      </c>
      <c r="P4025" s="26"/>
      <c r="Q4025" s="29">
        <f t="shared" si="303"/>
        <v>85.501500000000007</v>
      </c>
      <c r="R4025" s="38">
        <f t="shared" si="304"/>
        <v>88.066545000000005</v>
      </c>
      <c r="S4025" s="26">
        <v>0</v>
      </c>
      <c r="T4025" s="13" t="str">
        <f t="shared" si="302"/>
        <v>Up</v>
      </c>
    </row>
    <row r="4026" spans="1:20" s="14" customFormat="1" hidden="1" x14ac:dyDescent="0.3">
      <c r="A4026" s="11">
        <v>6057044</v>
      </c>
      <c r="B4026" s="11">
        <v>6057044</v>
      </c>
      <c r="C4026" s="11" t="s">
        <v>26</v>
      </c>
      <c r="D4026" s="11" t="s">
        <v>27</v>
      </c>
      <c r="E4026" s="13" t="str">
        <f>_xlfn.XLOOKUP(B4026,Sheet1!A:A,Sheet1!B:B)</f>
        <v>DS FIRED EARTH EMULSION OAK APPLE  5L</v>
      </c>
      <c r="F4026" s="13" t="str">
        <f t="shared" si="301"/>
        <v>CROWN  - DS FIRED EARTH EMULSION OAK APPLE  5L</v>
      </c>
      <c r="G4026" s="13"/>
      <c r="H4026" s="91" t="s">
        <v>28</v>
      </c>
      <c r="I4026" s="11" t="s">
        <v>29</v>
      </c>
      <c r="J4026" s="11" t="s">
        <v>29</v>
      </c>
      <c r="K4026" s="11" t="s">
        <v>30</v>
      </c>
      <c r="M4026" s="11" t="s">
        <v>7062</v>
      </c>
      <c r="N4026" s="13">
        <v>3105</v>
      </c>
      <c r="O4026" s="15">
        <f>_xlfn.XLOOKUP(B4026,Sheet1!A:A,Sheet1!E:E)</f>
        <v>81.430000000000007</v>
      </c>
      <c r="P4026" s="26"/>
      <c r="Q4026" s="15">
        <f t="shared" si="303"/>
        <v>85.501500000000007</v>
      </c>
      <c r="R4026" s="38">
        <f t="shared" si="304"/>
        <v>88.066545000000005</v>
      </c>
      <c r="S4026" s="26">
        <v>0</v>
      </c>
      <c r="T4026" s="13" t="str">
        <f t="shared" si="302"/>
        <v>Up</v>
      </c>
    </row>
    <row r="4027" spans="1:20" s="14" customFormat="1" hidden="1" x14ac:dyDescent="0.3">
      <c r="A4027" s="11">
        <v>6057043</v>
      </c>
      <c r="B4027" s="11">
        <v>6057043</v>
      </c>
      <c r="C4027" s="11" t="s">
        <v>26</v>
      </c>
      <c r="D4027" s="11" t="s">
        <v>27</v>
      </c>
      <c r="E4027" s="13" t="str">
        <f>_xlfn.XLOOKUP(B4027,Sheet1!A:A,Sheet1!B:B)</f>
        <v>DS FIRED EARTH EMULSION MALM       5L</v>
      </c>
      <c r="F4027" s="13" t="str">
        <f t="shared" si="301"/>
        <v>CROWN  - DS FIRED EARTH EMULSION MALM       5L</v>
      </c>
      <c r="G4027" s="13"/>
      <c r="H4027" s="91" t="s">
        <v>28</v>
      </c>
      <c r="I4027" s="11" t="s">
        <v>29</v>
      </c>
      <c r="J4027" s="11" t="s">
        <v>29</v>
      </c>
      <c r="K4027" s="11" t="s">
        <v>30</v>
      </c>
      <c r="M4027" s="11" t="s">
        <v>7062</v>
      </c>
      <c r="N4027" s="13">
        <v>3105</v>
      </c>
      <c r="O4027" s="15">
        <f>_xlfn.XLOOKUP(B4027,Sheet1!A:A,Sheet1!E:E)</f>
        <v>81.430000000000007</v>
      </c>
      <c r="P4027" s="26"/>
      <c r="Q4027" s="15">
        <f t="shared" si="303"/>
        <v>85.501500000000007</v>
      </c>
      <c r="R4027" s="38">
        <f t="shared" si="304"/>
        <v>88.066545000000005</v>
      </c>
      <c r="S4027" s="26">
        <v>0</v>
      </c>
      <c r="T4027" s="13" t="str">
        <f t="shared" si="302"/>
        <v>Up</v>
      </c>
    </row>
    <row r="4028" spans="1:20" s="14" customFormat="1" hidden="1" x14ac:dyDescent="0.3">
      <c r="A4028" s="11">
        <v>6057042</v>
      </c>
      <c r="B4028" s="11">
        <v>6057042</v>
      </c>
      <c r="C4028" s="11" t="s">
        <v>26</v>
      </c>
      <c r="D4028" s="11" t="s">
        <v>27</v>
      </c>
      <c r="E4028" s="13" t="str">
        <f>_xlfn.XLOOKUP(B4028,Sheet1!A:A,Sheet1!B:B)</f>
        <v>DS FIRED EARTH EMULSION DOVER CLIF 5L</v>
      </c>
      <c r="F4028" s="13" t="str">
        <f t="shared" si="301"/>
        <v>CROWN  - DS FIRED EARTH EMULSION DOVER CLIF 5L</v>
      </c>
      <c r="G4028" s="13"/>
      <c r="H4028" s="91" t="s">
        <v>28</v>
      </c>
      <c r="I4028" s="11" t="s">
        <v>29</v>
      </c>
      <c r="J4028" s="11" t="s">
        <v>29</v>
      </c>
      <c r="K4028" s="11" t="s">
        <v>30</v>
      </c>
      <c r="M4028" s="11" t="s">
        <v>7062</v>
      </c>
      <c r="N4028" s="13">
        <v>3105</v>
      </c>
      <c r="O4028" s="15">
        <f>_xlfn.XLOOKUP(B4028,Sheet1!A:A,Sheet1!E:E)</f>
        <v>81.430000000000007</v>
      </c>
      <c r="P4028" s="26"/>
      <c r="Q4028" s="15">
        <f t="shared" si="303"/>
        <v>85.501500000000007</v>
      </c>
      <c r="R4028" s="38">
        <f t="shared" si="304"/>
        <v>88.066545000000005</v>
      </c>
      <c r="S4028" s="26">
        <v>0</v>
      </c>
      <c r="T4028" s="13" t="str">
        <f t="shared" si="302"/>
        <v>Up</v>
      </c>
    </row>
    <row r="4029" spans="1:20" s="14" customFormat="1" hidden="1" x14ac:dyDescent="0.3">
      <c r="A4029" s="11">
        <v>6057041</v>
      </c>
      <c r="B4029" s="11">
        <v>6057041</v>
      </c>
      <c r="C4029" s="11" t="s">
        <v>26</v>
      </c>
      <c r="D4029" s="11" t="s">
        <v>27</v>
      </c>
      <c r="E4029" s="13" t="str">
        <f>_xlfn.XLOOKUP(B4029,Sheet1!A:A,Sheet1!B:B)</f>
        <v>DS FIRED EARTH EMULSION CHALK WHTE 5L</v>
      </c>
      <c r="F4029" s="13" t="str">
        <f t="shared" si="301"/>
        <v>CROWN  - DS FIRED EARTH EMULSION CHALK WHTE 5L</v>
      </c>
      <c r="G4029" s="13"/>
      <c r="H4029" s="91" t="s">
        <v>28</v>
      </c>
      <c r="I4029" s="11" t="s">
        <v>29</v>
      </c>
      <c r="J4029" s="11" t="s">
        <v>29</v>
      </c>
      <c r="K4029" s="11" t="s">
        <v>30</v>
      </c>
      <c r="M4029" s="11" t="s">
        <v>7062</v>
      </c>
      <c r="N4029" s="13">
        <v>3105</v>
      </c>
      <c r="O4029" s="15">
        <f>_xlfn.XLOOKUP(B4029,Sheet1!A:A,Sheet1!E:E)</f>
        <v>81.430000000000007</v>
      </c>
      <c r="P4029" s="26"/>
      <c r="Q4029" s="15">
        <f t="shared" si="303"/>
        <v>85.501500000000007</v>
      </c>
      <c r="R4029" s="38">
        <f t="shared" si="304"/>
        <v>88.066545000000005</v>
      </c>
      <c r="S4029" s="26">
        <v>0</v>
      </c>
      <c r="T4029" s="13" t="str">
        <f t="shared" si="302"/>
        <v>Up</v>
      </c>
    </row>
    <row r="4030" spans="1:20" s="14" customFormat="1" hidden="1" x14ac:dyDescent="0.3">
      <c r="A4030" s="11">
        <v>6057006</v>
      </c>
      <c r="B4030" s="11">
        <v>6057006</v>
      </c>
      <c r="C4030" s="11" t="s">
        <v>26</v>
      </c>
      <c r="D4030" s="11" t="s">
        <v>27</v>
      </c>
      <c r="E4030" s="13" t="str">
        <f>_xlfn.XLOOKUP(B4030,Sheet1!A:A,Sheet1!B:B)</f>
        <v>DS FIRED EARTH AC EGGSH GRAPHITE   750ML</v>
      </c>
      <c r="F4030" s="13" t="str">
        <f t="shared" ref="F4030:F4093" si="305">D4030&amp;" - "&amp;E4030</f>
        <v>CROWN  - DS FIRED EARTH AC EGGSH GRAPHITE   750ML</v>
      </c>
      <c r="G4030" s="13"/>
      <c r="H4030" s="91" t="s">
        <v>28</v>
      </c>
      <c r="I4030" s="11" t="s">
        <v>29</v>
      </c>
      <c r="J4030" s="11" t="s">
        <v>29</v>
      </c>
      <c r="K4030" s="11" t="s">
        <v>30</v>
      </c>
      <c r="M4030" s="11" t="s">
        <v>7062</v>
      </c>
      <c r="N4030" s="13">
        <v>3105</v>
      </c>
      <c r="O4030" s="15">
        <f>_xlfn.XLOOKUP(B4030,Sheet1!A:A,Sheet1!E:E)</f>
        <v>28.74</v>
      </c>
      <c r="P4030" s="26"/>
      <c r="Q4030" s="15">
        <f t="shared" si="303"/>
        <v>30.177</v>
      </c>
      <c r="R4030" s="38">
        <f t="shared" si="304"/>
        <v>31.08231</v>
      </c>
      <c r="S4030" s="26">
        <v>0</v>
      </c>
      <c r="T4030" s="13" t="str">
        <f t="shared" si="302"/>
        <v>Up</v>
      </c>
    </row>
    <row r="4031" spans="1:20" s="14" customFormat="1" hidden="1" x14ac:dyDescent="0.3">
      <c r="A4031" s="11">
        <v>6057005</v>
      </c>
      <c r="B4031" s="11">
        <v>6057005</v>
      </c>
      <c r="C4031" s="11" t="s">
        <v>26</v>
      </c>
      <c r="D4031" s="11" t="s">
        <v>27</v>
      </c>
      <c r="E4031" s="13" t="str">
        <f>_xlfn.XLOOKUP(B4031,Sheet1!A:A,Sheet1!B:B)</f>
        <v>DS FIRED EARTH AC EGGSH GRANITE    750ML</v>
      </c>
      <c r="F4031" s="13" t="str">
        <f t="shared" si="305"/>
        <v>CROWN  - DS FIRED EARTH AC EGGSH GRANITE    750ML</v>
      </c>
      <c r="G4031" s="13"/>
      <c r="H4031" s="91" t="s">
        <v>28</v>
      </c>
      <c r="I4031" s="11" t="s">
        <v>29</v>
      </c>
      <c r="J4031" s="11" t="s">
        <v>29</v>
      </c>
      <c r="K4031" s="11" t="s">
        <v>30</v>
      </c>
      <c r="M4031" s="11" t="s">
        <v>7062</v>
      </c>
      <c r="N4031" s="13">
        <v>3105</v>
      </c>
      <c r="O4031" s="15">
        <f>_xlfn.XLOOKUP(B4031,Sheet1!A:A,Sheet1!E:E)</f>
        <v>28.74</v>
      </c>
      <c r="P4031" s="26"/>
      <c r="Q4031" s="15">
        <f t="shared" si="303"/>
        <v>30.177</v>
      </c>
      <c r="R4031" s="38">
        <f t="shared" si="304"/>
        <v>31.08231</v>
      </c>
      <c r="S4031" s="26">
        <v>0</v>
      </c>
      <c r="T4031" s="13" t="str">
        <f t="shared" si="302"/>
        <v>Up</v>
      </c>
    </row>
    <row r="4032" spans="1:20" s="14" customFormat="1" hidden="1" x14ac:dyDescent="0.3">
      <c r="A4032" s="11">
        <v>6057004</v>
      </c>
      <c r="B4032" s="11">
        <v>6057004</v>
      </c>
      <c r="C4032" s="11" t="s">
        <v>26</v>
      </c>
      <c r="D4032" s="11" t="s">
        <v>27</v>
      </c>
      <c r="E4032" s="13" t="str">
        <f>_xlfn.XLOOKUP(B4032,Sheet1!A:A,Sheet1!B:B)</f>
        <v>DS FIRED EARTH AC EGGSH DRAG BLOOD 750ML</v>
      </c>
      <c r="F4032" s="13" t="str">
        <f t="shared" si="305"/>
        <v>CROWN  - DS FIRED EARTH AC EGGSH DRAG BLOOD 750ML</v>
      </c>
      <c r="G4032" s="13"/>
      <c r="H4032" s="91" t="s">
        <v>28</v>
      </c>
      <c r="I4032" s="11" t="s">
        <v>29</v>
      </c>
      <c r="J4032" s="11" t="s">
        <v>29</v>
      </c>
      <c r="K4032" s="11" t="s">
        <v>30</v>
      </c>
      <c r="M4032" s="11" t="s">
        <v>7062</v>
      </c>
      <c r="N4032" s="13">
        <v>3105</v>
      </c>
      <c r="O4032" s="15">
        <f>_xlfn.XLOOKUP(B4032,Sheet1!A:A,Sheet1!E:E)</f>
        <v>28.74</v>
      </c>
      <c r="P4032" s="26"/>
      <c r="Q4032" s="15">
        <f t="shared" si="303"/>
        <v>30.177</v>
      </c>
      <c r="R4032" s="38">
        <f t="shared" si="304"/>
        <v>31.08231</v>
      </c>
      <c r="S4032" s="26">
        <v>0</v>
      </c>
      <c r="T4032" s="13" t="str">
        <f t="shared" si="302"/>
        <v>Up</v>
      </c>
    </row>
    <row r="4033" spans="1:20" s="14" customFormat="1" hidden="1" x14ac:dyDescent="0.3">
      <c r="A4033" s="11">
        <v>6057003</v>
      </c>
      <c r="B4033" s="11">
        <v>6057003</v>
      </c>
      <c r="C4033" s="11" t="s">
        <v>26</v>
      </c>
      <c r="D4033" s="11" t="s">
        <v>27</v>
      </c>
      <c r="E4033" s="13" t="str">
        <f>_xlfn.XLOOKUP(B4033,Sheet1!A:A,Sheet1!B:B)</f>
        <v>DS FIRED EARTH AC EGGSH DOVER CLIF 750ML</v>
      </c>
      <c r="F4033" s="13" t="str">
        <f t="shared" si="305"/>
        <v>CROWN  - DS FIRED EARTH AC EGGSH DOVER CLIF 750ML</v>
      </c>
      <c r="G4033" s="13"/>
      <c r="H4033" s="91" t="s">
        <v>28</v>
      </c>
      <c r="I4033" s="11" t="s">
        <v>29</v>
      </c>
      <c r="J4033" s="11" t="s">
        <v>29</v>
      </c>
      <c r="K4033" s="11" t="s">
        <v>30</v>
      </c>
      <c r="M4033" s="11" t="s">
        <v>7062</v>
      </c>
      <c r="N4033" s="13">
        <v>3105</v>
      </c>
      <c r="O4033" s="15">
        <f>_xlfn.XLOOKUP(B4033,Sheet1!A:A,Sheet1!E:E)</f>
        <v>28.74</v>
      </c>
      <c r="P4033" s="26"/>
      <c r="Q4033" s="15">
        <f t="shared" si="303"/>
        <v>30.177</v>
      </c>
      <c r="R4033" s="38">
        <f t="shared" si="304"/>
        <v>31.08231</v>
      </c>
      <c r="S4033" s="26">
        <v>0</v>
      </c>
      <c r="T4033" s="13" t="str">
        <f t="shared" si="302"/>
        <v>Up</v>
      </c>
    </row>
    <row r="4034" spans="1:20" s="14" customFormat="1" hidden="1" x14ac:dyDescent="0.3">
      <c r="A4034" s="11">
        <v>6057002</v>
      </c>
      <c r="B4034" s="11">
        <v>6057002</v>
      </c>
      <c r="C4034" s="11" t="s">
        <v>26</v>
      </c>
      <c r="D4034" s="11" t="s">
        <v>27</v>
      </c>
      <c r="E4034" s="13" t="str">
        <f>_xlfn.XLOOKUP(B4034,Sheet1!A:A,Sheet1!B:B)</f>
        <v>DS FIRED EARTH AC EGGSH CARBON BLU 750ML</v>
      </c>
      <c r="F4034" s="13" t="str">
        <f t="shared" si="305"/>
        <v>CROWN  - DS FIRED EARTH AC EGGSH CARBON BLU 750ML</v>
      </c>
      <c r="G4034" s="13"/>
      <c r="H4034" s="91" t="s">
        <v>28</v>
      </c>
      <c r="I4034" s="11" t="s">
        <v>29</v>
      </c>
      <c r="J4034" s="11" t="s">
        <v>29</v>
      </c>
      <c r="K4034" s="11" t="s">
        <v>30</v>
      </c>
      <c r="M4034" s="11" t="s">
        <v>7062</v>
      </c>
      <c r="N4034" s="13">
        <v>3105</v>
      </c>
      <c r="O4034" s="15">
        <f>_xlfn.XLOOKUP(B4034,Sheet1!A:A,Sheet1!E:E)</f>
        <v>28.74</v>
      </c>
      <c r="P4034" s="26"/>
      <c r="Q4034" s="15">
        <f t="shared" si="303"/>
        <v>30.177</v>
      </c>
      <c r="R4034" s="38">
        <f t="shared" si="304"/>
        <v>31.08231</v>
      </c>
      <c r="S4034" s="26">
        <v>0</v>
      </c>
      <c r="T4034" s="13" t="str">
        <f t="shared" ref="T4034:T4097" si="306">IF(Q4034&gt;=R4034,"No Change","Up")</f>
        <v>Up</v>
      </c>
    </row>
    <row r="4035" spans="1:20" s="14" customFormat="1" hidden="1" x14ac:dyDescent="0.3">
      <c r="A4035" s="11">
        <v>6057001</v>
      </c>
      <c r="B4035" s="11">
        <v>6057001</v>
      </c>
      <c r="C4035" s="11" t="s">
        <v>26</v>
      </c>
      <c r="D4035" s="11" t="s">
        <v>27</v>
      </c>
      <c r="E4035" s="13" t="str">
        <f>_xlfn.XLOOKUP(B4035,Sheet1!A:A,Sheet1!B:B)</f>
        <v>DS FIRED EARTH AC EGGSH BONE WHITE 750ML</v>
      </c>
      <c r="F4035" s="13" t="str">
        <f t="shared" si="305"/>
        <v>CROWN  - DS FIRED EARTH AC EGGSH BONE WHITE 750ML</v>
      </c>
      <c r="G4035" s="13"/>
      <c r="H4035" s="91" t="s">
        <v>28</v>
      </c>
      <c r="I4035" s="11" t="s">
        <v>29</v>
      </c>
      <c r="J4035" s="11" t="s">
        <v>29</v>
      </c>
      <c r="K4035" s="11" t="s">
        <v>30</v>
      </c>
      <c r="M4035" s="11" t="s">
        <v>7062</v>
      </c>
      <c r="N4035" s="13">
        <v>3105</v>
      </c>
      <c r="O4035" s="15">
        <f>_xlfn.XLOOKUP(B4035,Sheet1!A:A,Sheet1!E:E)</f>
        <v>28.74</v>
      </c>
      <c r="P4035" s="26"/>
      <c r="Q4035" s="15">
        <f t="shared" si="303"/>
        <v>30.177</v>
      </c>
      <c r="R4035" s="38">
        <f t="shared" si="304"/>
        <v>31.08231</v>
      </c>
      <c r="S4035" s="26">
        <v>0</v>
      </c>
      <c r="T4035" s="13" t="str">
        <f t="shared" si="306"/>
        <v>Up</v>
      </c>
    </row>
    <row r="4036" spans="1:20" s="14" customFormat="1" hidden="1" x14ac:dyDescent="0.3">
      <c r="A4036" s="11">
        <v>6057000</v>
      </c>
      <c r="B4036" s="11">
        <v>6057000</v>
      </c>
      <c r="C4036" s="11" t="s">
        <v>26</v>
      </c>
      <c r="D4036" s="11" t="s">
        <v>27</v>
      </c>
      <c r="E4036" s="13" t="str">
        <f>_xlfn.XLOOKUP(B4036,Sheet1!A:A,Sheet1!B:B)</f>
        <v>DS FIRED EARTH AC EGGSH BAMIYN BLU 750ML</v>
      </c>
      <c r="F4036" s="13" t="str">
        <f t="shared" si="305"/>
        <v>CROWN  - DS FIRED EARTH AC EGGSH BAMIYN BLU 750ML</v>
      </c>
      <c r="G4036" s="13"/>
      <c r="H4036" s="91" t="s">
        <v>28</v>
      </c>
      <c r="I4036" s="11" t="s">
        <v>29</v>
      </c>
      <c r="J4036" s="11" t="s">
        <v>29</v>
      </c>
      <c r="K4036" s="11" t="s">
        <v>30</v>
      </c>
      <c r="M4036" s="11" t="s">
        <v>7062</v>
      </c>
      <c r="N4036" s="13">
        <v>3105</v>
      </c>
      <c r="O4036" s="15">
        <f>_xlfn.XLOOKUP(B4036,Sheet1!A:A,Sheet1!E:E)</f>
        <v>28.74</v>
      </c>
      <c r="P4036" s="26"/>
      <c r="Q4036" s="15">
        <f t="shared" si="303"/>
        <v>30.177</v>
      </c>
      <c r="R4036" s="38">
        <f t="shared" si="304"/>
        <v>31.08231</v>
      </c>
      <c r="S4036" s="26">
        <v>0</v>
      </c>
      <c r="T4036" s="13" t="str">
        <f t="shared" si="306"/>
        <v>Up</v>
      </c>
    </row>
    <row r="4037" spans="1:20" s="14" customFormat="1" hidden="1" x14ac:dyDescent="0.3">
      <c r="A4037" s="11">
        <v>6056999</v>
      </c>
      <c r="B4037" s="11">
        <v>6056999</v>
      </c>
      <c r="C4037" s="11" t="s">
        <v>26</v>
      </c>
      <c r="D4037" s="11" t="s">
        <v>27</v>
      </c>
      <c r="E4037" s="13" t="str">
        <f>_xlfn.XLOOKUP(B4037,Sheet1!A:A,Sheet1!B:B)</f>
        <v>DS FIRED EARTH EMULSION MALM       2.5L</v>
      </c>
      <c r="F4037" s="13" t="str">
        <f t="shared" si="305"/>
        <v>CROWN  - DS FIRED EARTH EMULSION MALM       2.5L</v>
      </c>
      <c r="G4037" s="13"/>
      <c r="H4037" s="91" t="s">
        <v>28</v>
      </c>
      <c r="I4037" s="11" t="s">
        <v>29</v>
      </c>
      <c r="J4037" s="11" t="s">
        <v>29</v>
      </c>
      <c r="K4037" s="11" t="s">
        <v>30</v>
      </c>
      <c r="M4037" s="11" t="s">
        <v>7062</v>
      </c>
      <c r="N4037" s="13">
        <v>3105</v>
      </c>
      <c r="O4037" s="15">
        <f>_xlfn.XLOOKUP(B4037,Sheet1!A:A,Sheet1!E:E)</f>
        <v>49.26</v>
      </c>
      <c r="P4037" s="26"/>
      <c r="Q4037" s="15">
        <f t="shared" si="303"/>
        <v>51.722999999999999</v>
      </c>
      <c r="R4037" s="38">
        <f t="shared" si="304"/>
        <v>53.27469</v>
      </c>
      <c r="S4037" s="26">
        <v>0</v>
      </c>
      <c r="T4037" s="13" t="str">
        <f t="shared" si="306"/>
        <v>Up</v>
      </c>
    </row>
    <row r="4038" spans="1:20" s="14" customFormat="1" hidden="1" x14ac:dyDescent="0.3">
      <c r="A4038" s="11">
        <v>6056998</v>
      </c>
      <c r="B4038" s="11">
        <v>6056998</v>
      </c>
      <c r="C4038" s="11" t="s">
        <v>26</v>
      </c>
      <c r="D4038" s="11" t="s">
        <v>27</v>
      </c>
      <c r="E4038" s="13" t="str">
        <f>_xlfn.XLOOKUP(B4038,Sheet1!A:A,Sheet1!B:B)</f>
        <v>DS FIRED EARTH EMULSION JEANE      2.5L</v>
      </c>
      <c r="F4038" s="13" t="str">
        <f t="shared" si="305"/>
        <v>CROWN  - DS FIRED EARTH EMULSION JEANE      2.5L</v>
      </c>
      <c r="G4038" s="13"/>
      <c r="H4038" s="91" t="s">
        <v>28</v>
      </c>
      <c r="I4038" s="11" t="s">
        <v>29</v>
      </c>
      <c r="J4038" s="11" t="s">
        <v>29</v>
      </c>
      <c r="K4038" s="11" t="s">
        <v>30</v>
      </c>
      <c r="M4038" s="11" t="s">
        <v>7062</v>
      </c>
      <c r="N4038" s="13">
        <v>3105</v>
      </c>
      <c r="O4038" s="15">
        <f>_xlfn.XLOOKUP(B4038,Sheet1!A:A,Sheet1!E:E)</f>
        <v>49.26</v>
      </c>
      <c r="P4038" s="26"/>
      <c r="Q4038" s="15">
        <f t="shared" si="303"/>
        <v>51.722999999999999</v>
      </c>
      <c r="R4038" s="38">
        <f t="shared" si="304"/>
        <v>53.27469</v>
      </c>
      <c r="S4038" s="26">
        <v>0</v>
      </c>
      <c r="T4038" s="13" t="str">
        <f t="shared" si="306"/>
        <v>Up</v>
      </c>
    </row>
    <row r="4039" spans="1:20" s="14" customFormat="1" hidden="1" x14ac:dyDescent="0.3">
      <c r="A4039" s="11">
        <v>6056997</v>
      </c>
      <c r="B4039" s="11">
        <v>6056997</v>
      </c>
      <c r="C4039" s="11" t="s">
        <v>26</v>
      </c>
      <c r="D4039" s="11" t="s">
        <v>27</v>
      </c>
      <c r="E4039" s="13" t="str">
        <f>_xlfn.XLOOKUP(B4039,Sheet1!A:A,Sheet1!B:B)</f>
        <v>DS FIRED EARTH EMULSION GRANITE    2.5L</v>
      </c>
      <c r="F4039" s="13" t="str">
        <f t="shared" si="305"/>
        <v>CROWN  - DS FIRED EARTH EMULSION GRANITE    2.5L</v>
      </c>
      <c r="G4039" s="13"/>
      <c r="H4039" s="91" t="s">
        <v>28</v>
      </c>
      <c r="I4039" s="11" t="s">
        <v>29</v>
      </c>
      <c r="J4039" s="11" t="s">
        <v>29</v>
      </c>
      <c r="K4039" s="11" t="s">
        <v>30</v>
      </c>
      <c r="M4039" s="11" t="s">
        <v>7062</v>
      </c>
      <c r="N4039" s="13">
        <v>3105</v>
      </c>
      <c r="O4039" s="15">
        <f>_xlfn.XLOOKUP(B4039,Sheet1!A:A,Sheet1!E:E)</f>
        <v>49.26</v>
      </c>
      <c r="P4039" s="26"/>
      <c r="Q4039" s="15">
        <f t="shared" si="303"/>
        <v>51.722999999999999</v>
      </c>
      <c r="R4039" s="38">
        <f t="shared" si="304"/>
        <v>53.27469</v>
      </c>
      <c r="S4039" s="26">
        <v>0</v>
      </c>
      <c r="T4039" s="13" t="str">
        <f t="shared" si="306"/>
        <v>Up</v>
      </c>
    </row>
    <row r="4040" spans="1:20" s="14" customFormat="1" hidden="1" x14ac:dyDescent="0.3">
      <c r="A4040" s="11">
        <v>6056996</v>
      </c>
      <c r="B4040" s="11">
        <v>6056996</v>
      </c>
      <c r="C4040" s="11" t="s">
        <v>26</v>
      </c>
      <c r="D4040" s="11" t="s">
        <v>27</v>
      </c>
      <c r="E4040" s="13" t="str">
        <f>_xlfn.XLOOKUP(B4040,Sheet1!A:A,Sheet1!B:B)</f>
        <v>DS FIRED EARTH EMULSION GLASS SAMP 2.5L</v>
      </c>
      <c r="F4040" s="13" t="str">
        <f t="shared" si="305"/>
        <v>CROWN  - DS FIRED EARTH EMULSION GLASS SAMP 2.5L</v>
      </c>
      <c r="G4040" s="13"/>
      <c r="H4040" s="91" t="s">
        <v>28</v>
      </c>
      <c r="I4040" s="11" t="s">
        <v>29</v>
      </c>
      <c r="J4040" s="11" t="s">
        <v>29</v>
      </c>
      <c r="K4040" s="11" t="s">
        <v>30</v>
      </c>
      <c r="M4040" s="11" t="s">
        <v>7062</v>
      </c>
      <c r="N4040" s="13">
        <v>3105</v>
      </c>
      <c r="O4040" s="15">
        <f>_xlfn.XLOOKUP(B4040,Sheet1!A:A,Sheet1!E:E)</f>
        <v>49.26</v>
      </c>
      <c r="P4040" s="26"/>
      <c r="Q4040" s="15">
        <f t="shared" si="303"/>
        <v>51.722999999999999</v>
      </c>
      <c r="R4040" s="38">
        <f t="shared" si="304"/>
        <v>53.27469</v>
      </c>
      <c r="S4040" s="26">
        <v>0</v>
      </c>
      <c r="T4040" s="13" t="str">
        <f t="shared" si="306"/>
        <v>Up</v>
      </c>
    </row>
    <row r="4041" spans="1:20" s="14" customFormat="1" hidden="1" x14ac:dyDescent="0.3">
      <c r="A4041" s="11">
        <v>6056995</v>
      </c>
      <c r="B4041" s="11">
        <v>6056995</v>
      </c>
      <c r="C4041" s="11" t="s">
        <v>26</v>
      </c>
      <c r="D4041" s="11" t="s">
        <v>27</v>
      </c>
      <c r="E4041" s="13" t="str">
        <f>_xlfn.XLOOKUP(B4041,Sheet1!A:A,Sheet1!B:B)</f>
        <v>DS FIRED EARTH EMULSION DOV CLIFFS 2.5L</v>
      </c>
      <c r="F4041" s="13" t="str">
        <f t="shared" si="305"/>
        <v>CROWN  - DS FIRED EARTH EMULSION DOV CLIFFS 2.5L</v>
      </c>
      <c r="G4041" s="13"/>
      <c r="H4041" s="91" t="s">
        <v>28</v>
      </c>
      <c r="I4041" s="11" t="s">
        <v>29</v>
      </c>
      <c r="J4041" s="11" t="s">
        <v>29</v>
      </c>
      <c r="K4041" s="11" t="s">
        <v>30</v>
      </c>
      <c r="M4041" s="11" t="s">
        <v>7062</v>
      </c>
      <c r="N4041" s="13">
        <v>3105</v>
      </c>
      <c r="O4041" s="15">
        <f>_xlfn.XLOOKUP(B4041,Sheet1!A:A,Sheet1!E:E)</f>
        <v>49.26</v>
      </c>
      <c r="P4041" s="26"/>
      <c r="Q4041" s="15">
        <f t="shared" si="303"/>
        <v>51.722999999999999</v>
      </c>
      <c r="R4041" s="38">
        <f t="shared" si="304"/>
        <v>53.27469</v>
      </c>
      <c r="S4041" s="26">
        <v>0</v>
      </c>
      <c r="T4041" s="13" t="str">
        <f t="shared" si="306"/>
        <v>Up</v>
      </c>
    </row>
    <row r="4042" spans="1:20" s="14" customFormat="1" hidden="1" x14ac:dyDescent="0.3">
      <c r="A4042" s="11">
        <v>6056994</v>
      </c>
      <c r="B4042" s="11">
        <v>6056994</v>
      </c>
      <c r="C4042" s="11" t="s">
        <v>26</v>
      </c>
      <c r="D4042" s="11" t="s">
        <v>27</v>
      </c>
      <c r="E4042" s="13" t="str">
        <f>_xlfn.XLOOKUP(B4042,Sheet1!A:A,Sheet1!B:B)</f>
        <v>DS FIRED EARTH EMULSION CHALK WHTE 2.5L</v>
      </c>
      <c r="F4042" s="13" t="str">
        <f t="shared" si="305"/>
        <v>CROWN  - DS FIRED EARTH EMULSION CHALK WHTE 2.5L</v>
      </c>
      <c r="G4042" s="13"/>
      <c r="H4042" s="91" t="s">
        <v>28</v>
      </c>
      <c r="I4042" s="11" t="s">
        <v>29</v>
      </c>
      <c r="J4042" s="11" t="s">
        <v>29</v>
      </c>
      <c r="K4042" s="11" t="s">
        <v>30</v>
      </c>
      <c r="M4042" s="11" t="s">
        <v>7062</v>
      </c>
      <c r="N4042" s="13">
        <v>3105</v>
      </c>
      <c r="O4042" s="15">
        <f>_xlfn.XLOOKUP(B4042,Sheet1!A:A,Sheet1!E:E)</f>
        <v>49.26</v>
      </c>
      <c r="P4042" s="26"/>
      <c r="Q4042" s="15">
        <f t="shared" si="303"/>
        <v>51.722999999999999</v>
      </c>
      <c r="R4042" s="38">
        <f t="shared" si="304"/>
        <v>53.27469</v>
      </c>
      <c r="S4042" s="26">
        <v>0</v>
      </c>
      <c r="T4042" s="13" t="str">
        <f t="shared" si="306"/>
        <v>Up</v>
      </c>
    </row>
    <row r="4043" spans="1:20" s="14" customFormat="1" hidden="1" x14ac:dyDescent="0.3">
      <c r="A4043" s="11">
        <v>6056993</v>
      </c>
      <c r="B4043" s="11">
        <v>6056993</v>
      </c>
      <c r="C4043" s="11" t="s">
        <v>26</v>
      </c>
      <c r="D4043" s="11" t="s">
        <v>27</v>
      </c>
      <c r="E4043" s="13" t="str">
        <f>_xlfn.XLOOKUP(B4043,Sheet1!A:A,Sheet1!B:B)</f>
        <v>DS FIRED EARTH EMULSION CARBON BLU 2.5L</v>
      </c>
      <c r="F4043" s="13" t="str">
        <f t="shared" si="305"/>
        <v>CROWN  - DS FIRED EARTH EMULSION CARBON BLU 2.5L</v>
      </c>
      <c r="G4043" s="13"/>
      <c r="H4043" s="91" t="s">
        <v>28</v>
      </c>
      <c r="I4043" s="11" t="s">
        <v>29</v>
      </c>
      <c r="J4043" s="11" t="s">
        <v>29</v>
      </c>
      <c r="K4043" s="11" t="s">
        <v>30</v>
      </c>
      <c r="M4043" s="11" t="s">
        <v>7062</v>
      </c>
      <c r="N4043" s="13">
        <v>3105</v>
      </c>
      <c r="O4043" s="15">
        <f>_xlfn.XLOOKUP(B4043,Sheet1!A:A,Sheet1!E:E)</f>
        <v>49.26</v>
      </c>
      <c r="P4043" s="26"/>
      <c r="Q4043" s="15">
        <f t="shared" si="303"/>
        <v>51.722999999999999</v>
      </c>
      <c r="R4043" s="38">
        <f t="shared" si="304"/>
        <v>53.27469</v>
      </c>
      <c r="S4043" s="26">
        <v>0</v>
      </c>
      <c r="T4043" s="13" t="str">
        <f t="shared" si="306"/>
        <v>Up</v>
      </c>
    </row>
    <row r="4044" spans="1:20" s="14" customFormat="1" hidden="1" x14ac:dyDescent="0.3">
      <c r="A4044" s="11">
        <v>6056991</v>
      </c>
      <c r="B4044" s="11">
        <v>6056991</v>
      </c>
      <c r="C4044" s="11" t="s">
        <v>26</v>
      </c>
      <c r="D4044" s="11" t="s">
        <v>27</v>
      </c>
      <c r="E4044" s="13" t="str">
        <f>_xlfn.XLOOKUP(B4044,Sheet1!A:A,Sheet1!B:B)</f>
        <v>DS FIRED EARTH EMULSION CANVAS     2.5L</v>
      </c>
      <c r="F4044" s="13" t="str">
        <f t="shared" si="305"/>
        <v>CROWN  - DS FIRED EARTH EMULSION CANVAS     2.5L</v>
      </c>
      <c r="G4044" s="13"/>
      <c r="H4044" s="91" t="s">
        <v>28</v>
      </c>
      <c r="I4044" s="11" t="s">
        <v>29</v>
      </c>
      <c r="J4044" s="11" t="s">
        <v>29</v>
      </c>
      <c r="K4044" s="11" t="s">
        <v>30</v>
      </c>
      <c r="M4044" s="11" t="s">
        <v>7062</v>
      </c>
      <c r="N4044" s="13">
        <v>3105</v>
      </c>
      <c r="O4044" s="15">
        <f>_xlfn.XLOOKUP(B4044,Sheet1!A:A,Sheet1!E:E)</f>
        <v>49.26</v>
      </c>
      <c r="P4044" s="26"/>
      <c r="Q4044" s="15">
        <f t="shared" si="303"/>
        <v>51.722999999999999</v>
      </c>
      <c r="R4044" s="38">
        <f t="shared" si="304"/>
        <v>53.27469</v>
      </c>
      <c r="S4044" s="26">
        <v>0</v>
      </c>
      <c r="T4044" s="13" t="str">
        <f t="shared" si="306"/>
        <v>Up</v>
      </c>
    </row>
    <row r="4045" spans="1:20" s="14" customFormat="1" hidden="1" x14ac:dyDescent="0.3">
      <c r="A4045" s="11">
        <v>6056990</v>
      </c>
      <c r="B4045" s="11">
        <v>6056990</v>
      </c>
      <c r="C4045" s="11" t="s">
        <v>26</v>
      </c>
      <c r="D4045" s="11" t="s">
        <v>27</v>
      </c>
      <c r="E4045" s="13" t="str">
        <f>_xlfn.XLOOKUP(B4045,Sheet1!A:A,Sheet1!B:B)</f>
        <v>DS FIRED EARTH EMULSION BONE WHITE 2.5L</v>
      </c>
      <c r="F4045" s="13" t="str">
        <f t="shared" si="305"/>
        <v>CROWN  - DS FIRED EARTH EMULSION BONE WHITE 2.5L</v>
      </c>
      <c r="G4045" s="13"/>
      <c r="H4045" s="91" t="s">
        <v>28</v>
      </c>
      <c r="I4045" s="11" t="s">
        <v>29</v>
      </c>
      <c r="J4045" s="11" t="s">
        <v>29</v>
      </c>
      <c r="K4045" s="11" t="s">
        <v>30</v>
      </c>
      <c r="M4045" s="11" t="s">
        <v>7062</v>
      </c>
      <c r="N4045" s="13">
        <v>3105</v>
      </c>
      <c r="O4045" s="15">
        <f>_xlfn.XLOOKUP(B4045,Sheet1!A:A,Sheet1!E:E)</f>
        <v>49.26</v>
      </c>
      <c r="P4045" s="26"/>
      <c r="Q4045" s="15">
        <f t="shared" si="303"/>
        <v>51.722999999999999</v>
      </c>
      <c r="R4045" s="38">
        <f t="shared" si="304"/>
        <v>53.27469</v>
      </c>
      <c r="S4045" s="26">
        <v>0</v>
      </c>
      <c r="T4045" s="13" t="str">
        <f t="shared" si="306"/>
        <v>Up</v>
      </c>
    </row>
    <row r="4046" spans="1:20" s="14" customFormat="1" hidden="1" x14ac:dyDescent="0.3">
      <c r="A4046" s="11">
        <v>6056989</v>
      </c>
      <c r="B4046" s="11">
        <v>6056989</v>
      </c>
      <c r="C4046" s="11" t="s">
        <v>26</v>
      </c>
      <c r="D4046" s="11" t="s">
        <v>27</v>
      </c>
      <c r="E4046" s="13" t="str">
        <f>_xlfn.XLOOKUP(B4046,Sheet1!A:A,Sheet1!B:B)</f>
        <v>DS FIRED EARTH EMULSION BAMIYN BLU 2.5L</v>
      </c>
      <c r="F4046" s="13" t="str">
        <f t="shared" si="305"/>
        <v>CROWN  - DS FIRED EARTH EMULSION BAMIYN BLU 2.5L</v>
      </c>
      <c r="G4046" s="13"/>
      <c r="H4046" s="91" t="s">
        <v>28</v>
      </c>
      <c r="I4046" s="11" t="s">
        <v>29</v>
      </c>
      <c r="J4046" s="11" t="s">
        <v>29</v>
      </c>
      <c r="K4046" s="11" t="s">
        <v>30</v>
      </c>
      <c r="M4046" s="11" t="s">
        <v>7062</v>
      </c>
      <c r="N4046" s="13">
        <v>3105</v>
      </c>
      <c r="O4046" s="15">
        <f>_xlfn.XLOOKUP(B4046,Sheet1!A:A,Sheet1!E:E)</f>
        <v>49.26</v>
      </c>
      <c r="P4046" s="26"/>
      <c r="Q4046" s="15">
        <f t="shared" si="303"/>
        <v>51.722999999999999</v>
      </c>
      <c r="R4046" s="38">
        <f t="shared" si="304"/>
        <v>53.27469</v>
      </c>
      <c r="S4046" s="26">
        <v>0</v>
      </c>
      <c r="T4046" s="13" t="str">
        <f t="shared" si="306"/>
        <v>Up</v>
      </c>
    </row>
    <row r="4047" spans="1:20" s="14" customFormat="1" hidden="1" x14ac:dyDescent="0.3">
      <c r="A4047" s="11">
        <v>6056953</v>
      </c>
      <c r="B4047" s="11">
        <v>6056953</v>
      </c>
      <c r="C4047" s="11" t="s">
        <v>26</v>
      </c>
      <c r="D4047" s="11" t="s">
        <v>27</v>
      </c>
      <c r="E4047" s="13" t="str">
        <f>_xlfn.XLOOKUP(B4047,Sheet1!A:A,Sheet1!B:B)</f>
        <v>DS BEDEC SPRAY DAYLIGHT            5L</v>
      </c>
      <c r="F4047" s="13" t="str">
        <f t="shared" si="305"/>
        <v>CROWN  - DS BEDEC SPRAY DAYLIGHT            5L</v>
      </c>
      <c r="G4047" s="13"/>
      <c r="H4047" s="91" t="s">
        <v>28</v>
      </c>
      <c r="I4047" s="11" t="s">
        <v>29</v>
      </c>
      <c r="J4047" s="11" t="s">
        <v>29</v>
      </c>
      <c r="K4047" s="11" t="s">
        <v>30</v>
      </c>
      <c r="M4047" s="11" t="s">
        <v>7062</v>
      </c>
      <c r="N4047" s="13">
        <v>3105</v>
      </c>
      <c r="O4047" s="15">
        <f>_xlfn.XLOOKUP(B4047,Sheet1!A:A,Sheet1!E:E)</f>
        <v>44.33</v>
      </c>
      <c r="P4047" s="26"/>
      <c r="Q4047" s="15">
        <f t="shared" si="303"/>
        <v>46.546500000000002</v>
      </c>
      <c r="R4047" s="38">
        <f t="shared" si="304"/>
        <v>47.942895</v>
      </c>
      <c r="S4047" s="26">
        <v>0</v>
      </c>
      <c r="T4047" s="13" t="str">
        <f t="shared" si="306"/>
        <v>Up</v>
      </c>
    </row>
    <row r="4048" spans="1:20" s="14" customFormat="1" hidden="1" x14ac:dyDescent="0.3">
      <c r="A4048" s="11">
        <v>6057184</v>
      </c>
      <c r="B4048" s="11">
        <v>6057184</v>
      </c>
      <c r="C4048" s="11" t="s">
        <v>26</v>
      </c>
      <c r="D4048" s="11" t="s">
        <v>27</v>
      </c>
      <c r="E4048" s="13" t="str">
        <f>_xlfn.XLOOKUP(B4048,Sheet1!A:A,Sheet1!B:B)</f>
        <v>DS BEDEC BARN SATIN     WHITE      2.5L</v>
      </c>
      <c r="F4048" s="13" t="str">
        <f t="shared" si="305"/>
        <v>CROWN  - DS BEDEC BARN SATIN     WHITE      2.5L</v>
      </c>
      <c r="G4048" s="13"/>
      <c r="H4048" s="91" t="s">
        <v>28</v>
      </c>
      <c r="I4048" s="11" t="s">
        <v>29</v>
      </c>
      <c r="J4048" s="11" t="s">
        <v>29</v>
      </c>
      <c r="K4048" s="11" t="s">
        <v>30</v>
      </c>
      <c r="M4048" s="11" t="s">
        <v>7062</v>
      </c>
      <c r="N4048" s="13">
        <v>3105</v>
      </c>
      <c r="O4048" s="15">
        <f>_xlfn.XLOOKUP(B4048,Sheet1!A:A,Sheet1!E:E)</f>
        <v>44.33</v>
      </c>
      <c r="P4048" s="26"/>
      <c r="Q4048" s="15">
        <f t="shared" si="303"/>
        <v>46.546500000000002</v>
      </c>
      <c r="R4048" s="38">
        <f t="shared" si="304"/>
        <v>47.942895</v>
      </c>
      <c r="S4048" s="26">
        <v>0</v>
      </c>
      <c r="T4048" s="13" t="str">
        <f t="shared" si="306"/>
        <v>Up</v>
      </c>
    </row>
    <row r="4049" spans="1:20" s="14" customFormat="1" hidden="1" x14ac:dyDescent="0.3">
      <c r="A4049" s="11">
        <v>6057183</v>
      </c>
      <c r="B4049" s="11">
        <v>6057183</v>
      </c>
      <c r="C4049" s="11" t="s">
        <v>26</v>
      </c>
      <c r="D4049" s="11" t="s">
        <v>27</v>
      </c>
      <c r="E4049" s="13" t="str">
        <f>_xlfn.XLOOKUP(B4049,Sheet1!A:A,Sheet1!B:B)</f>
        <v>DS BEDEC BARN SATIN     BLACK      2.5L</v>
      </c>
      <c r="F4049" s="13" t="str">
        <f t="shared" si="305"/>
        <v>CROWN  - DS BEDEC BARN SATIN     BLACK      2.5L</v>
      </c>
      <c r="G4049" s="13"/>
      <c r="H4049" s="91" t="s">
        <v>28</v>
      </c>
      <c r="I4049" s="11" t="s">
        <v>29</v>
      </c>
      <c r="J4049" s="11" t="s">
        <v>29</v>
      </c>
      <c r="K4049" s="11" t="s">
        <v>30</v>
      </c>
      <c r="M4049" s="11" t="s">
        <v>7062</v>
      </c>
      <c r="N4049" s="13">
        <v>3105</v>
      </c>
      <c r="O4049" s="15">
        <f>_xlfn.XLOOKUP(B4049,Sheet1!A:A,Sheet1!E:E)</f>
        <v>44.33</v>
      </c>
      <c r="P4049" s="26"/>
      <c r="Q4049" s="15">
        <f t="shared" si="303"/>
        <v>46.546500000000002</v>
      </c>
      <c r="R4049" s="38">
        <f t="shared" si="304"/>
        <v>47.942895</v>
      </c>
      <c r="S4049" s="26">
        <v>0</v>
      </c>
      <c r="T4049" s="13" t="str">
        <f t="shared" si="306"/>
        <v>Up</v>
      </c>
    </row>
    <row r="4050" spans="1:20" s="14" customFormat="1" hidden="1" x14ac:dyDescent="0.3">
      <c r="A4050" s="11">
        <v>6057179</v>
      </c>
      <c r="B4050" s="11">
        <v>6057179</v>
      </c>
      <c r="C4050" s="11" t="s">
        <v>26</v>
      </c>
      <c r="D4050" s="11" t="s">
        <v>27</v>
      </c>
      <c r="E4050" s="13" t="str">
        <f>_xlfn.XLOOKUP(B4050,Sheet1!A:A,Sheet1!B:B)</f>
        <v>DS FARR &amp; BALL MODERN EGGSHELL     5L</v>
      </c>
      <c r="F4050" s="13" t="str">
        <f t="shared" si="305"/>
        <v>CROWN  - DS FARR &amp; BALL MODERN EGGSHELL     5L</v>
      </c>
      <c r="G4050" s="13"/>
      <c r="H4050" s="91" t="s">
        <v>28</v>
      </c>
      <c r="I4050" s="11" t="s">
        <v>29</v>
      </c>
      <c r="J4050" s="11" t="s">
        <v>29</v>
      </c>
      <c r="K4050" s="11" t="s">
        <v>30</v>
      </c>
      <c r="M4050" s="11" t="s">
        <v>7062</v>
      </c>
      <c r="N4050" s="13">
        <v>3105</v>
      </c>
      <c r="O4050" s="15">
        <f>_xlfn.XLOOKUP(B4050,Sheet1!A:A,Sheet1!E:E)</f>
        <v>184.36</v>
      </c>
      <c r="P4050" s="26"/>
      <c r="Q4050" s="15">
        <f t="shared" si="303"/>
        <v>193.57800000000003</v>
      </c>
      <c r="R4050" s="38">
        <f t="shared" si="304"/>
        <v>199.38534000000004</v>
      </c>
      <c r="S4050" s="26">
        <v>0</v>
      </c>
      <c r="T4050" s="13" t="str">
        <f t="shared" si="306"/>
        <v>Up</v>
      </c>
    </row>
    <row r="4051" spans="1:20" s="14" customFormat="1" hidden="1" x14ac:dyDescent="0.3">
      <c r="A4051" s="11">
        <v>6057178</v>
      </c>
      <c r="B4051" s="11">
        <v>6057178</v>
      </c>
      <c r="C4051" s="11" t="s">
        <v>26</v>
      </c>
      <c r="D4051" s="11" t="s">
        <v>27</v>
      </c>
      <c r="E4051" s="13" t="str">
        <f>_xlfn.XLOOKUP(B4051,Sheet1!A:A,Sheet1!B:B)</f>
        <v>DS FARR &amp; BALL MODERN EGGSHELL     2.5L</v>
      </c>
      <c r="F4051" s="13" t="str">
        <f t="shared" si="305"/>
        <v>CROWN  - DS FARR &amp; BALL MODERN EGGSHELL     2.5L</v>
      </c>
      <c r="G4051" s="13"/>
      <c r="H4051" s="91" t="s">
        <v>28</v>
      </c>
      <c r="I4051" s="11" t="s">
        <v>29</v>
      </c>
      <c r="J4051" s="11" t="s">
        <v>29</v>
      </c>
      <c r="K4051" s="11" t="s">
        <v>30</v>
      </c>
      <c r="M4051" s="11" t="s">
        <v>7062</v>
      </c>
      <c r="N4051" s="13">
        <v>3105</v>
      </c>
      <c r="O4051" s="15">
        <f>_xlfn.XLOOKUP(B4051,Sheet1!A:A,Sheet1!E:E)</f>
        <v>112.83</v>
      </c>
      <c r="P4051" s="26"/>
      <c r="Q4051" s="15">
        <f t="shared" ref="Q4051:Q4114" si="307">O4051*1.05</f>
        <v>118.47150000000001</v>
      </c>
      <c r="R4051" s="38">
        <f t="shared" si="304"/>
        <v>122.02564500000001</v>
      </c>
      <c r="S4051" s="26">
        <v>0</v>
      </c>
      <c r="T4051" s="13" t="str">
        <f t="shared" si="306"/>
        <v>Up</v>
      </c>
    </row>
    <row r="4052" spans="1:20" s="14" customFormat="1" hidden="1" x14ac:dyDescent="0.3">
      <c r="A4052" s="11">
        <v>6057177</v>
      </c>
      <c r="B4052" s="11">
        <v>6057177</v>
      </c>
      <c r="C4052" s="11" t="s">
        <v>26</v>
      </c>
      <c r="D4052" s="11" t="s">
        <v>27</v>
      </c>
      <c r="E4052" s="13" t="str">
        <f>_xlfn.XLOOKUP(B4052,Sheet1!A:A,Sheet1!B:B)</f>
        <v>DS FARR &amp; BALL MODERN EGGSHELL     750ML</v>
      </c>
      <c r="F4052" s="13" t="str">
        <f t="shared" si="305"/>
        <v>CROWN  - DS FARR &amp; BALL MODERN EGGSHELL     750ML</v>
      </c>
      <c r="G4052" s="13"/>
      <c r="H4052" s="91" t="s">
        <v>28</v>
      </c>
      <c r="I4052" s="11" t="s">
        <v>29</v>
      </c>
      <c r="J4052" s="11" t="s">
        <v>29</v>
      </c>
      <c r="K4052" s="11" t="s">
        <v>30</v>
      </c>
      <c r="M4052" s="11" t="s">
        <v>7062</v>
      </c>
      <c r="N4052" s="13">
        <v>3105</v>
      </c>
      <c r="O4052" s="15">
        <f>_xlfn.XLOOKUP(B4052,Sheet1!A:A,Sheet1!E:E)</f>
        <v>46.08</v>
      </c>
      <c r="P4052" s="26"/>
      <c r="Q4052" s="15">
        <f t="shared" si="307"/>
        <v>48.384</v>
      </c>
      <c r="R4052" s="38">
        <f t="shared" si="304"/>
        <v>49.835520000000002</v>
      </c>
      <c r="S4052" s="26">
        <v>0</v>
      </c>
      <c r="T4052" s="13" t="str">
        <f t="shared" si="306"/>
        <v>Up</v>
      </c>
    </row>
    <row r="4053" spans="1:20" s="14" customFormat="1" hidden="1" x14ac:dyDescent="0.3">
      <c r="A4053" s="11">
        <v>6057174</v>
      </c>
      <c r="B4053" s="11">
        <v>6057174</v>
      </c>
      <c r="C4053" s="11" t="s">
        <v>26</v>
      </c>
      <c r="D4053" s="11" t="s">
        <v>27</v>
      </c>
      <c r="E4053" s="13" t="str">
        <f>_xlfn.XLOOKUP(B4053,Sheet1!A:A,Sheet1!B:B)</f>
        <v>DS FIRED EARTH AC EGGSH COLOURS    2.5L</v>
      </c>
      <c r="F4053" s="13" t="str">
        <f t="shared" si="305"/>
        <v>CROWN  - DS FIRED EARTH AC EGGSH COLOURS    2.5L</v>
      </c>
      <c r="G4053" s="13"/>
      <c r="H4053" s="91" t="s">
        <v>28</v>
      </c>
      <c r="I4053" s="11" t="s">
        <v>29</v>
      </c>
      <c r="J4053" s="11" t="s">
        <v>29</v>
      </c>
      <c r="K4053" s="11" t="s">
        <v>30</v>
      </c>
      <c r="M4053" s="11" t="s">
        <v>7062</v>
      </c>
      <c r="N4053" s="13">
        <v>3105</v>
      </c>
      <c r="O4053" s="15">
        <f>_xlfn.XLOOKUP(B4053,Sheet1!A:A,Sheet1!E:E)</f>
        <v>66.680000000000007</v>
      </c>
      <c r="P4053" s="26"/>
      <c r="Q4053" s="15">
        <f t="shared" si="307"/>
        <v>70.01400000000001</v>
      </c>
      <c r="R4053" s="38">
        <f t="shared" si="304"/>
        <v>72.11442000000001</v>
      </c>
      <c r="S4053" s="26">
        <v>0</v>
      </c>
      <c r="T4053" s="13" t="str">
        <f t="shared" si="306"/>
        <v>Up</v>
      </c>
    </row>
    <row r="4054" spans="1:20" s="14" customFormat="1" hidden="1" x14ac:dyDescent="0.3">
      <c r="A4054" s="11">
        <v>6057173</v>
      </c>
      <c r="B4054" s="11">
        <v>6057173</v>
      </c>
      <c r="C4054" s="11" t="s">
        <v>26</v>
      </c>
      <c r="D4054" s="11" t="s">
        <v>27</v>
      </c>
      <c r="E4054" s="13" t="str">
        <f>_xlfn.XLOOKUP(B4054,Sheet1!A:A,Sheet1!B:B)</f>
        <v>DS FIRED EARTH EMULSION COLOURS    5L</v>
      </c>
      <c r="F4054" s="13" t="str">
        <f t="shared" si="305"/>
        <v>CROWN  - DS FIRED EARTH EMULSION COLOURS    5L</v>
      </c>
      <c r="G4054" s="13"/>
      <c r="H4054" s="91" t="s">
        <v>28</v>
      </c>
      <c r="I4054" s="11" t="s">
        <v>29</v>
      </c>
      <c r="J4054" s="11" t="s">
        <v>29</v>
      </c>
      <c r="K4054" s="11" t="s">
        <v>30</v>
      </c>
      <c r="M4054" s="11" t="s">
        <v>7062</v>
      </c>
      <c r="N4054" s="13">
        <v>3105</v>
      </c>
      <c r="O4054" s="15">
        <f>_xlfn.XLOOKUP(B4054,Sheet1!A:A,Sheet1!E:E)</f>
        <v>81.430000000000007</v>
      </c>
      <c r="P4054" s="26"/>
      <c r="Q4054" s="15">
        <f t="shared" si="307"/>
        <v>85.501500000000007</v>
      </c>
      <c r="R4054" s="38">
        <f t="shared" si="304"/>
        <v>88.066545000000005</v>
      </c>
      <c r="S4054" s="26">
        <v>0</v>
      </c>
      <c r="T4054" s="13" t="str">
        <f t="shared" si="306"/>
        <v>Up</v>
      </c>
    </row>
    <row r="4055" spans="1:20" s="14" customFormat="1" hidden="1" x14ac:dyDescent="0.3">
      <c r="A4055" s="11">
        <v>6057172</v>
      </c>
      <c r="B4055" s="11">
        <v>6057172</v>
      </c>
      <c r="C4055" s="11" t="s">
        <v>26</v>
      </c>
      <c r="D4055" s="11" t="s">
        <v>27</v>
      </c>
      <c r="E4055" s="13" t="str">
        <f>_xlfn.XLOOKUP(B4055,Sheet1!A:A,Sheet1!B:B)</f>
        <v>DS FIRED EARTH EMULSION COLOURS    2.5L</v>
      </c>
      <c r="F4055" s="13" t="str">
        <f t="shared" si="305"/>
        <v>CROWN  - DS FIRED EARTH EMULSION COLOURS    2.5L</v>
      </c>
      <c r="G4055" s="13"/>
      <c r="H4055" s="91" t="s">
        <v>28</v>
      </c>
      <c r="I4055" s="11" t="s">
        <v>29</v>
      </c>
      <c r="J4055" s="11" t="s">
        <v>29</v>
      </c>
      <c r="K4055" s="11" t="s">
        <v>30</v>
      </c>
      <c r="M4055" s="11" t="s">
        <v>7062</v>
      </c>
      <c r="N4055" s="13">
        <v>3105</v>
      </c>
      <c r="O4055" s="15">
        <f>_xlfn.XLOOKUP(B4055,Sheet1!A:A,Sheet1!E:E)</f>
        <v>49.26</v>
      </c>
      <c r="P4055" s="26"/>
      <c r="Q4055" s="15">
        <f t="shared" si="307"/>
        <v>51.722999999999999</v>
      </c>
      <c r="R4055" s="38">
        <f t="shared" si="304"/>
        <v>53.27469</v>
      </c>
      <c r="S4055" s="26">
        <v>0</v>
      </c>
      <c r="T4055" s="13" t="str">
        <f t="shared" si="306"/>
        <v>Up</v>
      </c>
    </row>
    <row r="4056" spans="1:20" s="14" customFormat="1" hidden="1" x14ac:dyDescent="0.3">
      <c r="A4056" s="11">
        <v>6057170</v>
      </c>
      <c r="B4056" s="11">
        <v>6057170</v>
      </c>
      <c r="C4056" s="11" t="s">
        <v>26</v>
      </c>
      <c r="D4056" s="11" t="s">
        <v>27</v>
      </c>
      <c r="E4056" s="13" t="str">
        <f>_xlfn.XLOOKUP(B4056,Sheet1!A:A,Sheet1!B:B)</f>
        <v>DS FIRED EARTH AC EGGSH COLOURS    750ML</v>
      </c>
      <c r="F4056" s="13" t="str">
        <f t="shared" si="305"/>
        <v>CROWN  - DS FIRED EARTH AC EGGSH COLOURS    750ML</v>
      </c>
      <c r="G4056" s="13"/>
      <c r="H4056" s="91" t="s">
        <v>28</v>
      </c>
      <c r="I4056" s="11" t="s">
        <v>29</v>
      </c>
      <c r="J4056" s="11" t="s">
        <v>29</v>
      </c>
      <c r="K4056" s="11" t="s">
        <v>30</v>
      </c>
      <c r="M4056" s="11" t="s">
        <v>7062</v>
      </c>
      <c r="N4056" s="13">
        <v>3105</v>
      </c>
      <c r="O4056" s="15">
        <f>_xlfn.XLOOKUP(B4056,Sheet1!A:A,Sheet1!E:E)</f>
        <v>28.74</v>
      </c>
      <c r="P4056" s="26"/>
      <c r="Q4056" s="15">
        <f t="shared" si="307"/>
        <v>30.177</v>
      </c>
      <c r="R4056" s="38">
        <f t="shared" ref="R4056:R4119" si="308">Q4056*1.03</f>
        <v>31.08231</v>
      </c>
      <c r="S4056" s="26">
        <v>0</v>
      </c>
      <c r="T4056" s="13" t="str">
        <f t="shared" si="306"/>
        <v>Up</v>
      </c>
    </row>
    <row r="4057" spans="1:20" s="14" customFormat="1" hidden="1" x14ac:dyDescent="0.3">
      <c r="A4057" s="11">
        <v>6057169</v>
      </c>
      <c r="B4057" s="11">
        <v>6057169</v>
      </c>
      <c r="C4057" s="11" t="s">
        <v>26</v>
      </c>
      <c r="D4057" s="11" t="s">
        <v>27</v>
      </c>
      <c r="E4057" s="13" t="str">
        <f>_xlfn.XLOOKUP(B4057,Sheet1!A:A,Sheet1!B:B)</f>
        <v>DS FIRED EARTH YES YOUR HONOUR     50ML</v>
      </c>
      <c r="F4057" s="13" t="str">
        <f t="shared" si="305"/>
        <v>CROWN  - DS FIRED EARTH YES YOUR HONOUR     50ML</v>
      </c>
      <c r="G4057" s="13"/>
      <c r="H4057" s="91" t="s">
        <v>28</v>
      </c>
      <c r="I4057" s="11" t="s">
        <v>29</v>
      </c>
      <c r="J4057" s="11" t="s">
        <v>29</v>
      </c>
      <c r="K4057" s="11" t="s">
        <v>30</v>
      </c>
      <c r="M4057" s="11" t="s">
        <v>7062</v>
      </c>
      <c r="N4057" s="13">
        <v>3105</v>
      </c>
      <c r="O4057" s="15">
        <f>_xlfn.XLOOKUP(B4057,Sheet1!A:A,Sheet1!E:E)</f>
        <v>5.16</v>
      </c>
      <c r="P4057" s="26"/>
      <c r="Q4057" s="15">
        <f t="shared" si="307"/>
        <v>5.4180000000000001</v>
      </c>
      <c r="R4057" s="38">
        <f t="shared" si="308"/>
        <v>5.5805400000000001</v>
      </c>
      <c r="S4057" s="26">
        <v>0</v>
      </c>
      <c r="T4057" s="13" t="str">
        <f t="shared" si="306"/>
        <v>Up</v>
      </c>
    </row>
    <row r="4058" spans="1:20" s="14" customFormat="1" hidden="1" x14ac:dyDescent="0.3">
      <c r="A4058" s="11">
        <v>6057168</v>
      </c>
      <c r="B4058" s="11">
        <v>6057168</v>
      </c>
      <c r="C4058" s="11" t="s">
        <v>26</v>
      </c>
      <c r="D4058" s="11" t="s">
        <v>27</v>
      </c>
      <c r="E4058" s="13" t="str">
        <f>_xlfn.XLOOKUP(B4058,Sheet1!A:A,Sheet1!B:B)</f>
        <v>DS FIRED EARTH WILD OLIVE          50ML</v>
      </c>
      <c r="F4058" s="13" t="str">
        <f t="shared" si="305"/>
        <v>CROWN  - DS FIRED EARTH WILD OLIVE          50ML</v>
      </c>
      <c r="G4058" s="13"/>
      <c r="H4058" s="91" t="s">
        <v>28</v>
      </c>
      <c r="I4058" s="11" t="s">
        <v>29</v>
      </c>
      <c r="J4058" s="11" t="s">
        <v>29</v>
      </c>
      <c r="K4058" s="11" t="s">
        <v>30</v>
      </c>
      <c r="M4058" s="11" t="s">
        <v>7062</v>
      </c>
      <c r="N4058" s="13">
        <v>3105</v>
      </c>
      <c r="O4058" s="15">
        <f>_xlfn.XLOOKUP(B4058,Sheet1!A:A,Sheet1!E:E)</f>
        <v>5.16</v>
      </c>
      <c r="P4058" s="26"/>
      <c r="Q4058" s="15">
        <f t="shared" si="307"/>
        <v>5.4180000000000001</v>
      </c>
      <c r="R4058" s="38">
        <f t="shared" si="308"/>
        <v>5.5805400000000001</v>
      </c>
      <c r="S4058" s="26">
        <v>0</v>
      </c>
      <c r="T4058" s="13" t="str">
        <f t="shared" si="306"/>
        <v>Up</v>
      </c>
    </row>
    <row r="4059" spans="1:20" s="14" customFormat="1" hidden="1" x14ac:dyDescent="0.3">
      <c r="A4059" s="11">
        <v>6057167</v>
      </c>
      <c r="B4059" s="11">
        <v>6057167</v>
      </c>
      <c r="C4059" s="11" t="s">
        <v>26</v>
      </c>
      <c r="D4059" s="11" t="s">
        <v>27</v>
      </c>
      <c r="E4059" s="13" t="str">
        <f>_xlfn.XLOOKUP(B4059,Sheet1!A:A,Sheet1!B:B)</f>
        <v>DS FIRED EARTH WHITE OCHRE         50ML</v>
      </c>
      <c r="F4059" s="13" t="str">
        <f t="shared" si="305"/>
        <v>CROWN  - DS FIRED EARTH WHITE OCHRE         50ML</v>
      </c>
      <c r="G4059" s="13"/>
      <c r="H4059" s="91" t="s">
        <v>28</v>
      </c>
      <c r="I4059" s="11" t="s">
        <v>29</v>
      </c>
      <c r="J4059" s="11" t="s">
        <v>29</v>
      </c>
      <c r="K4059" s="11" t="s">
        <v>30</v>
      </c>
      <c r="M4059" s="11" t="s">
        <v>7062</v>
      </c>
      <c r="N4059" s="13">
        <v>3105</v>
      </c>
      <c r="O4059" s="15">
        <f>_xlfn.XLOOKUP(B4059,Sheet1!A:A,Sheet1!E:E)</f>
        <v>5.16</v>
      </c>
      <c r="P4059" s="26"/>
      <c r="Q4059" s="15">
        <f t="shared" si="307"/>
        <v>5.4180000000000001</v>
      </c>
      <c r="R4059" s="38">
        <f t="shared" si="308"/>
        <v>5.5805400000000001</v>
      </c>
      <c r="S4059" s="26">
        <v>0</v>
      </c>
      <c r="T4059" s="13" t="str">
        <f t="shared" si="306"/>
        <v>Up</v>
      </c>
    </row>
    <row r="4060" spans="1:20" s="14" customFormat="1" hidden="1" x14ac:dyDescent="0.3">
      <c r="A4060" s="11">
        <v>6057166</v>
      </c>
      <c r="B4060" s="11">
        <v>6057166</v>
      </c>
      <c r="C4060" s="11" t="s">
        <v>26</v>
      </c>
      <c r="D4060" s="11" t="s">
        <v>27</v>
      </c>
      <c r="E4060" s="13" t="str">
        <f>_xlfn.XLOOKUP(B4060,Sheet1!A:A,Sheet1!B:B)</f>
        <v>DS FIRED EARTH WHITE MULBERRY      50ML</v>
      </c>
      <c r="F4060" s="13" t="str">
        <f t="shared" si="305"/>
        <v>CROWN  - DS FIRED EARTH WHITE MULBERRY      50ML</v>
      </c>
      <c r="G4060" s="13"/>
      <c r="H4060" s="91" t="s">
        <v>28</v>
      </c>
      <c r="I4060" s="11" t="s">
        <v>29</v>
      </c>
      <c r="J4060" s="11" t="s">
        <v>29</v>
      </c>
      <c r="K4060" s="11" t="s">
        <v>30</v>
      </c>
      <c r="M4060" s="11" t="s">
        <v>7062</v>
      </c>
      <c r="N4060" s="13">
        <v>3105</v>
      </c>
      <c r="O4060" s="15">
        <f>_xlfn.XLOOKUP(B4060,Sheet1!A:A,Sheet1!E:E)</f>
        <v>5.16</v>
      </c>
      <c r="P4060" s="26"/>
      <c r="Q4060" s="15">
        <f t="shared" si="307"/>
        <v>5.4180000000000001</v>
      </c>
      <c r="R4060" s="38">
        <f t="shared" si="308"/>
        <v>5.5805400000000001</v>
      </c>
      <c r="S4060" s="26">
        <v>0</v>
      </c>
      <c r="T4060" s="13" t="str">
        <f t="shared" si="306"/>
        <v>Up</v>
      </c>
    </row>
    <row r="4061" spans="1:20" s="14" customFormat="1" hidden="1" x14ac:dyDescent="0.3">
      <c r="A4061" s="11">
        <v>6057165</v>
      </c>
      <c r="B4061" s="11">
        <v>6057165</v>
      </c>
      <c r="C4061" s="11" t="s">
        <v>26</v>
      </c>
      <c r="D4061" s="11" t="s">
        <v>27</v>
      </c>
      <c r="E4061" s="13" t="str">
        <f>_xlfn.XLOOKUP(B4061,Sheet1!A:A,Sheet1!B:B)</f>
        <v>DS FIRED EARTH WELD YELLOW         50ML</v>
      </c>
      <c r="F4061" s="13" t="str">
        <f t="shared" si="305"/>
        <v>CROWN  - DS FIRED EARTH WELD YELLOW         50ML</v>
      </c>
      <c r="G4061" s="13"/>
      <c r="H4061" s="91" t="s">
        <v>28</v>
      </c>
      <c r="I4061" s="11" t="s">
        <v>29</v>
      </c>
      <c r="J4061" s="11" t="s">
        <v>29</v>
      </c>
      <c r="K4061" s="11" t="s">
        <v>30</v>
      </c>
      <c r="M4061" s="11" t="s">
        <v>7062</v>
      </c>
      <c r="N4061" s="13">
        <v>3105</v>
      </c>
      <c r="O4061" s="15">
        <f>_xlfn.XLOOKUP(B4061,Sheet1!A:A,Sheet1!E:E)</f>
        <v>5.16</v>
      </c>
      <c r="P4061" s="26"/>
      <c r="Q4061" s="15">
        <f t="shared" si="307"/>
        <v>5.4180000000000001</v>
      </c>
      <c r="R4061" s="38">
        <f t="shared" si="308"/>
        <v>5.5805400000000001</v>
      </c>
      <c r="S4061" s="26">
        <v>0</v>
      </c>
      <c r="T4061" s="13" t="str">
        <f t="shared" si="306"/>
        <v>Up</v>
      </c>
    </row>
    <row r="4062" spans="1:20" s="14" customFormat="1" hidden="1" x14ac:dyDescent="0.3">
      <c r="A4062" s="11">
        <v>6057164</v>
      </c>
      <c r="B4062" s="11">
        <v>6057164</v>
      </c>
      <c r="C4062" s="11" t="s">
        <v>26</v>
      </c>
      <c r="D4062" s="11" t="s">
        <v>27</v>
      </c>
      <c r="E4062" s="13" t="str">
        <f>_xlfn.XLOOKUP(B4062,Sheet1!A:A,Sheet1!B:B)</f>
        <v>DS FIRED EARTH WEALD GREEN         50ML</v>
      </c>
      <c r="F4062" s="13" t="str">
        <f t="shared" si="305"/>
        <v>CROWN  - DS FIRED EARTH WEALD GREEN         50ML</v>
      </c>
      <c r="G4062" s="13"/>
      <c r="H4062" s="91" t="s">
        <v>28</v>
      </c>
      <c r="I4062" s="11" t="s">
        <v>29</v>
      </c>
      <c r="J4062" s="11" t="s">
        <v>29</v>
      </c>
      <c r="K4062" s="11" t="s">
        <v>30</v>
      </c>
      <c r="M4062" s="11" t="s">
        <v>7062</v>
      </c>
      <c r="N4062" s="13">
        <v>3105</v>
      </c>
      <c r="O4062" s="15">
        <f>_xlfn.XLOOKUP(B4062,Sheet1!A:A,Sheet1!E:E)</f>
        <v>5.16</v>
      </c>
      <c r="P4062" s="26"/>
      <c r="Q4062" s="15">
        <f t="shared" si="307"/>
        <v>5.4180000000000001</v>
      </c>
      <c r="R4062" s="38">
        <f t="shared" si="308"/>
        <v>5.5805400000000001</v>
      </c>
      <c r="S4062" s="26">
        <v>0</v>
      </c>
      <c r="T4062" s="13" t="str">
        <f t="shared" si="306"/>
        <v>Up</v>
      </c>
    </row>
    <row r="4063" spans="1:20" s="14" customFormat="1" hidden="1" x14ac:dyDescent="0.3">
      <c r="A4063" s="11">
        <v>6057163</v>
      </c>
      <c r="B4063" s="11">
        <v>6057163</v>
      </c>
      <c r="C4063" s="11" t="s">
        <v>26</v>
      </c>
      <c r="D4063" s="11" t="s">
        <v>27</v>
      </c>
      <c r="E4063" s="13" t="str">
        <f>_xlfn.XLOOKUP(B4063,Sheet1!A:A,Sheet1!B:B)</f>
        <v>DS FIRED EARTH WAX MYRTLE          50ML</v>
      </c>
      <c r="F4063" s="13" t="str">
        <f t="shared" si="305"/>
        <v>CROWN  - DS FIRED EARTH WAX MYRTLE          50ML</v>
      </c>
      <c r="G4063" s="13"/>
      <c r="H4063" s="91" t="s">
        <v>28</v>
      </c>
      <c r="I4063" s="11" t="s">
        <v>29</v>
      </c>
      <c r="J4063" s="11" t="s">
        <v>29</v>
      </c>
      <c r="K4063" s="11" t="s">
        <v>30</v>
      </c>
      <c r="M4063" s="11" t="s">
        <v>7062</v>
      </c>
      <c r="N4063" s="13">
        <v>3105</v>
      </c>
      <c r="O4063" s="15">
        <f>_xlfn.XLOOKUP(B4063,Sheet1!A:A,Sheet1!E:E)</f>
        <v>5.16</v>
      </c>
      <c r="P4063" s="26"/>
      <c r="Q4063" s="15">
        <f t="shared" si="307"/>
        <v>5.4180000000000001</v>
      </c>
      <c r="R4063" s="38">
        <f t="shared" si="308"/>
        <v>5.5805400000000001</v>
      </c>
      <c r="S4063" s="26">
        <v>0</v>
      </c>
      <c r="T4063" s="13" t="str">
        <f t="shared" si="306"/>
        <v>Up</v>
      </c>
    </row>
    <row r="4064" spans="1:20" s="14" customFormat="1" hidden="1" x14ac:dyDescent="0.3">
      <c r="A4064" s="11">
        <v>6057162</v>
      </c>
      <c r="B4064" s="11">
        <v>6057162</v>
      </c>
      <c r="C4064" s="11" t="s">
        <v>26</v>
      </c>
      <c r="D4064" s="11" t="s">
        <v>27</v>
      </c>
      <c r="E4064" s="13" t="str">
        <f>_xlfn.XLOOKUP(B4064,Sheet1!A:A,Sheet1!B:B)</f>
        <v>DS FIRED EARTH VERD-ANTIQUE        50ML</v>
      </c>
      <c r="F4064" s="13" t="str">
        <f t="shared" si="305"/>
        <v>CROWN  - DS FIRED EARTH VERD-ANTIQUE        50ML</v>
      </c>
      <c r="G4064" s="13"/>
      <c r="H4064" s="91" t="s">
        <v>28</v>
      </c>
      <c r="I4064" s="11" t="s">
        <v>29</v>
      </c>
      <c r="J4064" s="11" t="s">
        <v>29</v>
      </c>
      <c r="K4064" s="11" t="s">
        <v>30</v>
      </c>
      <c r="M4064" s="11" t="s">
        <v>7062</v>
      </c>
      <c r="N4064" s="13">
        <v>3105</v>
      </c>
      <c r="O4064" s="15">
        <f>_xlfn.XLOOKUP(B4064,Sheet1!A:A,Sheet1!E:E)</f>
        <v>5.16</v>
      </c>
      <c r="P4064" s="26"/>
      <c r="Q4064" s="15">
        <f t="shared" si="307"/>
        <v>5.4180000000000001</v>
      </c>
      <c r="R4064" s="38">
        <f t="shared" si="308"/>
        <v>5.5805400000000001</v>
      </c>
      <c r="S4064" s="26">
        <v>0</v>
      </c>
      <c r="T4064" s="13" t="str">
        <f t="shared" si="306"/>
        <v>Up</v>
      </c>
    </row>
    <row r="4065" spans="1:20" s="14" customFormat="1" hidden="1" x14ac:dyDescent="0.3">
      <c r="A4065" s="11">
        <v>6057161</v>
      </c>
      <c r="B4065" s="11">
        <v>6057161</v>
      </c>
      <c r="C4065" s="11" t="s">
        <v>26</v>
      </c>
      <c r="D4065" s="11" t="s">
        <v>27</v>
      </c>
      <c r="E4065" s="13" t="str">
        <f>_xlfn.XLOOKUP(B4065,Sheet1!A:A,Sheet1!B:B)</f>
        <v>DS FIRED EARTH UNDER THE WAVE      50ML</v>
      </c>
      <c r="F4065" s="13" t="str">
        <f t="shared" si="305"/>
        <v>CROWN  - DS FIRED EARTH UNDER THE WAVE      50ML</v>
      </c>
      <c r="G4065" s="13"/>
      <c r="H4065" s="91" t="s">
        <v>28</v>
      </c>
      <c r="I4065" s="11" t="s">
        <v>29</v>
      </c>
      <c r="J4065" s="11" t="s">
        <v>29</v>
      </c>
      <c r="K4065" s="11" t="s">
        <v>30</v>
      </c>
      <c r="M4065" s="11" t="s">
        <v>7062</v>
      </c>
      <c r="N4065" s="13">
        <v>3105</v>
      </c>
      <c r="O4065" s="15">
        <f>_xlfn.XLOOKUP(B4065,Sheet1!A:A,Sheet1!E:E)</f>
        <v>5.16</v>
      </c>
      <c r="P4065" s="26"/>
      <c r="Q4065" s="15">
        <f t="shared" si="307"/>
        <v>5.4180000000000001</v>
      </c>
      <c r="R4065" s="38">
        <f t="shared" si="308"/>
        <v>5.5805400000000001</v>
      </c>
      <c r="S4065" s="26">
        <v>0</v>
      </c>
      <c r="T4065" s="13" t="str">
        <f t="shared" si="306"/>
        <v>Up</v>
      </c>
    </row>
    <row r="4066" spans="1:20" s="14" customFormat="1" hidden="1" x14ac:dyDescent="0.3">
      <c r="A4066" s="11">
        <v>6057160</v>
      </c>
      <c r="B4066" s="11">
        <v>6057160</v>
      </c>
      <c r="C4066" s="11" t="s">
        <v>26</v>
      </c>
      <c r="D4066" s="11" t="s">
        <v>27</v>
      </c>
      <c r="E4066" s="13" t="str">
        <f>_xlfn.XLOOKUP(B4066,Sheet1!A:A,Sheet1!B:B)</f>
        <v>DS FIRED EARTH ULTRAMARINE ASHES   50ML</v>
      </c>
      <c r="F4066" s="13" t="str">
        <f t="shared" si="305"/>
        <v>CROWN  - DS FIRED EARTH ULTRAMARINE ASHES   50ML</v>
      </c>
      <c r="G4066" s="13"/>
      <c r="H4066" s="91" t="s">
        <v>28</v>
      </c>
      <c r="I4066" s="11" t="s">
        <v>29</v>
      </c>
      <c r="J4066" s="11" t="s">
        <v>29</v>
      </c>
      <c r="K4066" s="11" t="s">
        <v>30</v>
      </c>
      <c r="M4066" s="11" t="s">
        <v>7062</v>
      </c>
      <c r="N4066" s="13">
        <v>3105</v>
      </c>
      <c r="O4066" s="15">
        <f>_xlfn.XLOOKUP(B4066,Sheet1!A:A,Sheet1!E:E)</f>
        <v>5.16</v>
      </c>
      <c r="P4066" s="26"/>
      <c r="Q4066" s="15">
        <f t="shared" si="307"/>
        <v>5.4180000000000001</v>
      </c>
      <c r="R4066" s="38">
        <f t="shared" si="308"/>
        <v>5.5805400000000001</v>
      </c>
      <c r="S4066" s="26">
        <v>0</v>
      </c>
      <c r="T4066" s="13" t="str">
        <f t="shared" si="306"/>
        <v>Up</v>
      </c>
    </row>
    <row r="4067" spans="1:20" s="14" customFormat="1" hidden="1" x14ac:dyDescent="0.3">
      <c r="A4067" s="11">
        <v>6057159</v>
      </c>
      <c r="B4067" s="11">
        <v>6057159</v>
      </c>
      <c r="C4067" s="11" t="s">
        <v>26</v>
      </c>
      <c r="D4067" s="11" t="s">
        <v>27</v>
      </c>
      <c r="E4067" s="13" t="str">
        <f>_xlfn.XLOOKUP(B4067,Sheet1!A:A,Sheet1!B:B)</f>
        <v>DS FIRED EARTH TYRIAN ROSE         50ML</v>
      </c>
      <c r="F4067" s="13" t="str">
        <f t="shared" si="305"/>
        <v>CROWN  - DS FIRED EARTH TYRIAN ROSE         50ML</v>
      </c>
      <c r="G4067" s="13"/>
      <c r="H4067" s="91" t="s">
        <v>28</v>
      </c>
      <c r="I4067" s="11" t="s">
        <v>29</v>
      </c>
      <c r="J4067" s="11" t="s">
        <v>29</v>
      </c>
      <c r="K4067" s="11" t="s">
        <v>30</v>
      </c>
      <c r="M4067" s="11" t="s">
        <v>7062</v>
      </c>
      <c r="N4067" s="13">
        <v>3105</v>
      </c>
      <c r="O4067" s="15">
        <f>_xlfn.XLOOKUP(B4067,Sheet1!A:A,Sheet1!E:E)</f>
        <v>5.16</v>
      </c>
      <c r="P4067" s="26"/>
      <c r="Q4067" s="15">
        <f t="shared" si="307"/>
        <v>5.4180000000000001</v>
      </c>
      <c r="R4067" s="38">
        <f t="shared" si="308"/>
        <v>5.5805400000000001</v>
      </c>
      <c r="S4067" s="26">
        <v>0</v>
      </c>
      <c r="T4067" s="13" t="str">
        <f t="shared" si="306"/>
        <v>Up</v>
      </c>
    </row>
    <row r="4068" spans="1:20" s="14" customFormat="1" hidden="1" x14ac:dyDescent="0.3">
      <c r="A4068" s="11">
        <v>6057158</v>
      </c>
      <c r="B4068" s="11">
        <v>6057158</v>
      </c>
      <c r="C4068" s="11" t="s">
        <v>26</v>
      </c>
      <c r="D4068" s="11" t="s">
        <v>27</v>
      </c>
      <c r="E4068" s="13" t="str">
        <f>_xlfn.XLOOKUP(B4068,Sheet1!A:A,Sheet1!B:B)</f>
        <v>DS FIRED EARTH TURKISH BLUE        50ML</v>
      </c>
      <c r="F4068" s="13" t="str">
        <f t="shared" si="305"/>
        <v>CROWN  - DS FIRED EARTH TURKISH BLUE        50ML</v>
      </c>
      <c r="G4068" s="13"/>
      <c r="H4068" s="91" t="s">
        <v>28</v>
      </c>
      <c r="I4068" s="11" t="s">
        <v>29</v>
      </c>
      <c r="J4068" s="11" t="s">
        <v>29</v>
      </c>
      <c r="K4068" s="11" t="s">
        <v>30</v>
      </c>
      <c r="M4068" s="11" t="s">
        <v>7062</v>
      </c>
      <c r="N4068" s="13">
        <v>3105</v>
      </c>
      <c r="O4068" s="15">
        <f>_xlfn.XLOOKUP(B4068,Sheet1!A:A,Sheet1!E:E)</f>
        <v>5.16</v>
      </c>
      <c r="P4068" s="26"/>
      <c r="Q4068" s="15">
        <f t="shared" si="307"/>
        <v>5.4180000000000001</v>
      </c>
      <c r="R4068" s="38">
        <f t="shared" si="308"/>
        <v>5.5805400000000001</v>
      </c>
      <c r="S4068" s="26">
        <v>0</v>
      </c>
      <c r="T4068" s="13" t="str">
        <f t="shared" si="306"/>
        <v>Up</v>
      </c>
    </row>
    <row r="4069" spans="1:20" s="14" customFormat="1" hidden="1" x14ac:dyDescent="0.3">
      <c r="A4069" s="11">
        <v>6057157</v>
      </c>
      <c r="B4069" s="11">
        <v>6057157</v>
      </c>
      <c r="C4069" s="11" t="s">
        <v>26</v>
      </c>
      <c r="D4069" s="11" t="s">
        <v>27</v>
      </c>
      <c r="E4069" s="13" t="str">
        <f>_xlfn.XLOOKUP(B4069,Sheet1!A:A,Sheet1!B:B)</f>
        <v>DS FIRED EARTH TUNDRA              50ML</v>
      </c>
      <c r="F4069" s="13" t="str">
        <f t="shared" si="305"/>
        <v>CROWN  - DS FIRED EARTH TUNDRA              50ML</v>
      </c>
      <c r="G4069" s="13"/>
      <c r="H4069" s="91" t="s">
        <v>28</v>
      </c>
      <c r="I4069" s="11" t="s">
        <v>29</v>
      </c>
      <c r="J4069" s="11" t="s">
        <v>29</v>
      </c>
      <c r="K4069" s="11" t="s">
        <v>30</v>
      </c>
      <c r="M4069" s="11" t="s">
        <v>7062</v>
      </c>
      <c r="N4069" s="13">
        <v>3105</v>
      </c>
      <c r="O4069" s="15">
        <f>_xlfn.XLOOKUP(B4069,Sheet1!A:A,Sheet1!E:E)</f>
        <v>5.16</v>
      </c>
      <c r="P4069" s="26"/>
      <c r="Q4069" s="15">
        <f t="shared" si="307"/>
        <v>5.4180000000000001</v>
      </c>
      <c r="R4069" s="38">
        <f t="shared" si="308"/>
        <v>5.5805400000000001</v>
      </c>
      <c r="S4069" s="26">
        <v>0</v>
      </c>
      <c r="T4069" s="13" t="str">
        <f t="shared" si="306"/>
        <v>Up</v>
      </c>
    </row>
    <row r="4070" spans="1:20" s="14" customFormat="1" hidden="1" x14ac:dyDescent="0.3">
      <c r="A4070" s="11">
        <v>6057156</v>
      </c>
      <c r="B4070" s="11">
        <v>6057156</v>
      </c>
      <c r="C4070" s="11" t="s">
        <v>26</v>
      </c>
      <c r="D4070" s="11" t="s">
        <v>27</v>
      </c>
      <c r="E4070" s="13" t="str">
        <f>_xlfn.XLOOKUP(B4070,Sheet1!A:A,Sheet1!B:B)</f>
        <v>DS FIRED EARTH TRAVERTINA CREMA    50ML</v>
      </c>
      <c r="F4070" s="13" t="str">
        <f t="shared" si="305"/>
        <v>CROWN  - DS FIRED EARTH TRAVERTINA CREMA    50ML</v>
      </c>
      <c r="G4070" s="13"/>
      <c r="H4070" s="91" t="s">
        <v>28</v>
      </c>
      <c r="I4070" s="11" t="s">
        <v>29</v>
      </c>
      <c r="J4070" s="11" t="s">
        <v>29</v>
      </c>
      <c r="K4070" s="11" t="s">
        <v>30</v>
      </c>
      <c r="M4070" s="11" t="s">
        <v>7062</v>
      </c>
      <c r="N4070" s="13">
        <v>3105</v>
      </c>
      <c r="O4070" s="15">
        <f>_xlfn.XLOOKUP(B4070,Sheet1!A:A,Sheet1!E:E)</f>
        <v>5.16</v>
      </c>
      <c r="P4070" s="26"/>
      <c r="Q4070" s="15">
        <f t="shared" si="307"/>
        <v>5.4180000000000001</v>
      </c>
      <c r="R4070" s="38">
        <f t="shared" si="308"/>
        <v>5.5805400000000001</v>
      </c>
      <c r="S4070" s="26">
        <v>0</v>
      </c>
      <c r="T4070" s="13" t="str">
        <f t="shared" si="306"/>
        <v>Up</v>
      </c>
    </row>
    <row r="4071" spans="1:20" s="14" customFormat="1" hidden="1" x14ac:dyDescent="0.3">
      <c r="A4071" s="11">
        <v>6057155</v>
      </c>
      <c r="B4071" s="11">
        <v>6057155</v>
      </c>
      <c r="C4071" s="11" t="s">
        <v>26</v>
      </c>
      <c r="D4071" s="11" t="s">
        <v>27</v>
      </c>
      <c r="E4071" s="13" t="str">
        <f>_xlfn.XLOOKUP(B4071,Sheet1!A:A,Sheet1!B:B)</f>
        <v>DS FIRED EARTH TOP HAT             50ML</v>
      </c>
      <c r="F4071" s="13" t="str">
        <f t="shared" si="305"/>
        <v>CROWN  - DS FIRED EARTH TOP HAT             50ML</v>
      </c>
      <c r="G4071" s="13"/>
      <c r="H4071" s="91" t="s">
        <v>28</v>
      </c>
      <c r="I4071" s="11" t="s">
        <v>29</v>
      </c>
      <c r="J4071" s="11" t="s">
        <v>29</v>
      </c>
      <c r="K4071" s="11" t="s">
        <v>30</v>
      </c>
      <c r="M4071" s="11" t="s">
        <v>7062</v>
      </c>
      <c r="N4071" s="13">
        <v>3105</v>
      </c>
      <c r="O4071" s="15">
        <f>_xlfn.XLOOKUP(B4071,Sheet1!A:A,Sheet1!E:E)</f>
        <v>5.16</v>
      </c>
      <c r="P4071" s="26"/>
      <c r="Q4071" s="15">
        <f t="shared" si="307"/>
        <v>5.4180000000000001</v>
      </c>
      <c r="R4071" s="38">
        <f t="shared" si="308"/>
        <v>5.5805400000000001</v>
      </c>
      <c r="S4071" s="26">
        <v>0</v>
      </c>
      <c r="T4071" s="13" t="str">
        <f t="shared" si="306"/>
        <v>Up</v>
      </c>
    </row>
    <row r="4072" spans="1:20" s="14" customFormat="1" hidden="1" x14ac:dyDescent="0.3">
      <c r="A4072" s="11">
        <v>6057154</v>
      </c>
      <c r="B4072" s="11">
        <v>6057154</v>
      </c>
      <c r="C4072" s="11" t="s">
        <v>26</v>
      </c>
      <c r="D4072" s="11" t="s">
        <v>27</v>
      </c>
      <c r="E4072" s="13" t="str">
        <f>_xlfn.XLOOKUP(B4072,Sheet1!A:A,Sheet1!B:B)</f>
        <v>DS FIRED EARTH TERRACOTTA WARRIOR  50ML</v>
      </c>
      <c r="F4072" s="13" t="str">
        <f t="shared" si="305"/>
        <v>CROWN  - DS FIRED EARTH TERRACOTTA WARRIOR  50ML</v>
      </c>
      <c r="G4072" s="13"/>
      <c r="H4072" s="91" t="s">
        <v>28</v>
      </c>
      <c r="I4072" s="11" t="s">
        <v>29</v>
      </c>
      <c r="J4072" s="11" t="s">
        <v>29</v>
      </c>
      <c r="K4072" s="11" t="s">
        <v>30</v>
      </c>
      <c r="M4072" s="11" t="s">
        <v>7062</v>
      </c>
      <c r="N4072" s="13">
        <v>3105</v>
      </c>
      <c r="O4072" s="15">
        <f>_xlfn.XLOOKUP(B4072,Sheet1!A:A,Sheet1!E:E)</f>
        <v>5.16</v>
      </c>
      <c r="P4072" s="26"/>
      <c r="Q4072" s="15">
        <f t="shared" si="307"/>
        <v>5.4180000000000001</v>
      </c>
      <c r="R4072" s="38">
        <f t="shared" si="308"/>
        <v>5.5805400000000001</v>
      </c>
      <c r="S4072" s="26">
        <v>0</v>
      </c>
      <c r="T4072" s="13" t="str">
        <f t="shared" si="306"/>
        <v>Up</v>
      </c>
    </row>
    <row r="4073" spans="1:20" s="14" customFormat="1" hidden="1" x14ac:dyDescent="0.3">
      <c r="A4073" s="11">
        <v>6057153</v>
      </c>
      <c r="B4073" s="11">
        <v>6057153</v>
      </c>
      <c r="C4073" s="11" t="s">
        <v>26</v>
      </c>
      <c r="D4073" s="11" t="s">
        <v>27</v>
      </c>
      <c r="E4073" s="13" t="str">
        <f>_xlfn.XLOOKUP(B4073,Sheet1!A:A,Sheet1!B:B)</f>
        <v>DS FIRED EARTH TEMPEST             50ML</v>
      </c>
      <c r="F4073" s="13" t="str">
        <f t="shared" si="305"/>
        <v>CROWN  - DS FIRED EARTH TEMPEST             50ML</v>
      </c>
      <c r="G4073" s="13"/>
      <c r="H4073" s="91" t="s">
        <v>28</v>
      </c>
      <c r="I4073" s="11" t="s">
        <v>29</v>
      </c>
      <c r="J4073" s="11" t="s">
        <v>29</v>
      </c>
      <c r="K4073" s="11" t="s">
        <v>30</v>
      </c>
      <c r="M4073" s="11" t="s">
        <v>7062</v>
      </c>
      <c r="N4073" s="13">
        <v>3105</v>
      </c>
      <c r="O4073" s="15">
        <f>_xlfn.XLOOKUP(B4073,Sheet1!A:A,Sheet1!E:E)</f>
        <v>5.16</v>
      </c>
      <c r="P4073" s="26"/>
      <c r="Q4073" s="29">
        <f t="shared" si="307"/>
        <v>5.4180000000000001</v>
      </c>
      <c r="R4073" s="38">
        <f t="shared" si="308"/>
        <v>5.5805400000000001</v>
      </c>
      <c r="S4073" s="26">
        <v>0</v>
      </c>
      <c r="T4073" s="13" t="str">
        <f t="shared" si="306"/>
        <v>Up</v>
      </c>
    </row>
    <row r="4074" spans="1:20" s="14" customFormat="1" hidden="1" x14ac:dyDescent="0.3">
      <c r="A4074" s="11">
        <v>6057152</v>
      </c>
      <c r="B4074" s="11">
        <v>6057152</v>
      </c>
      <c r="C4074" s="11" t="s">
        <v>26</v>
      </c>
      <c r="D4074" s="11" t="s">
        <v>27</v>
      </c>
      <c r="E4074" s="13" t="str">
        <f>_xlfn.XLOOKUP(B4074,Sheet1!A:A,Sheet1!B:B)</f>
        <v>DS FIRED EARTH SWEET CICELY        50ML</v>
      </c>
      <c r="F4074" s="13" t="str">
        <f t="shared" si="305"/>
        <v>CROWN  - DS FIRED EARTH SWEET CICELY        50ML</v>
      </c>
      <c r="G4074" s="13"/>
      <c r="H4074" s="91" t="s">
        <v>28</v>
      </c>
      <c r="I4074" s="11" t="s">
        <v>29</v>
      </c>
      <c r="J4074" s="11" t="s">
        <v>29</v>
      </c>
      <c r="K4074" s="11" t="s">
        <v>30</v>
      </c>
      <c r="M4074" s="11" t="s">
        <v>7062</v>
      </c>
      <c r="N4074" s="13">
        <v>3105</v>
      </c>
      <c r="O4074" s="15">
        <f>_xlfn.XLOOKUP(B4074,Sheet1!A:A,Sheet1!E:E)</f>
        <v>5.16</v>
      </c>
      <c r="P4074" s="26"/>
      <c r="Q4074" s="15">
        <f t="shared" si="307"/>
        <v>5.4180000000000001</v>
      </c>
      <c r="R4074" s="38">
        <f t="shared" si="308"/>
        <v>5.5805400000000001</v>
      </c>
      <c r="S4074" s="26">
        <v>0</v>
      </c>
      <c r="T4074" s="13" t="str">
        <f t="shared" si="306"/>
        <v>Up</v>
      </c>
    </row>
    <row r="4075" spans="1:20" s="14" customFormat="1" hidden="1" x14ac:dyDescent="0.3">
      <c r="A4075" s="11">
        <v>6057151</v>
      </c>
      <c r="B4075" s="11">
        <v>6057151</v>
      </c>
      <c r="C4075" s="11" t="s">
        <v>26</v>
      </c>
      <c r="D4075" s="11" t="s">
        <v>27</v>
      </c>
      <c r="E4075" s="13" t="str">
        <f>_xlfn.XLOOKUP(B4075,Sheet1!A:A,Sheet1!B:B)</f>
        <v>DS FIRED EARTH SUMMER LICHEN       50ML</v>
      </c>
      <c r="F4075" s="13" t="str">
        <f t="shared" si="305"/>
        <v>CROWN  - DS FIRED EARTH SUMMER LICHEN       50ML</v>
      </c>
      <c r="G4075" s="13"/>
      <c r="H4075" s="91" t="s">
        <v>28</v>
      </c>
      <c r="I4075" s="11" t="s">
        <v>29</v>
      </c>
      <c r="J4075" s="11" t="s">
        <v>29</v>
      </c>
      <c r="K4075" s="11" t="s">
        <v>30</v>
      </c>
      <c r="M4075" s="11" t="s">
        <v>7062</v>
      </c>
      <c r="N4075" s="13">
        <v>3105</v>
      </c>
      <c r="O4075" s="15">
        <f>_xlfn.XLOOKUP(B4075,Sheet1!A:A,Sheet1!E:E)</f>
        <v>5.16</v>
      </c>
      <c r="P4075" s="26"/>
      <c r="Q4075" s="15">
        <f t="shared" si="307"/>
        <v>5.4180000000000001</v>
      </c>
      <c r="R4075" s="38">
        <f t="shared" si="308"/>
        <v>5.5805400000000001</v>
      </c>
      <c r="S4075" s="26">
        <v>0</v>
      </c>
      <c r="T4075" s="13" t="str">
        <f t="shared" si="306"/>
        <v>Up</v>
      </c>
    </row>
    <row r="4076" spans="1:20" s="14" customFormat="1" hidden="1" x14ac:dyDescent="0.3">
      <c r="A4076" s="11">
        <v>6057150</v>
      </c>
      <c r="B4076" s="11">
        <v>6057150</v>
      </c>
      <c r="C4076" s="11" t="s">
        <v>26</v>
      </c>
      <c r="D4076" s="11" t="s">
        <v>27</v>
      </c>
      <c r="E4076" s="13" t="str">
        <f>_xlfn.XLOOKUP(B4076,Sheet1!A:A,Sheet1!B:B)</f>
        <v>DS FIRED EARTH STORM               50ML</v>
      </c>
      <c r="F4076" s="13" t="str">
        <f t="shared" si="305"/>
        <v>CROWN  - DS FIRED EARTH STORM               50ML</v>
      </c>
      <c r="G4076" s="13"/>
      <c r="H4076" s="91" t="s">
        <v>28</v>
      </c>
      <c r="I4076" s="11" t="s">
        <v>29</v>
      </c>
      <c r="J4076" s="11" t="s">
        <v>29</v>
      </c>
      <c r="K4076" s="11" t="s">
        <v>30</v>
      </c>
      <c r="M4076" s="11" t="s">
        <v>7062</v>
      </c>
      <c r="N4076" s="13">
        <v>3105</v>
      </c>
      <c r="O4076" s="15">
        <f>_xlfn.XLOOKUP(B4076,Sheet1!A:A,Sheet1!E:E)</f>
        <v>5.16</v>
      </c>
      <c r="P4076" s="26"/>
      <c r="Q4076" s="29">
        <f t="shared" si="307"/>
        <v>5.4180000000000001</v>
      </c>
      <c r="R4076" s="38">
        <f t="shared" si="308"/>
        <v>5.5805400000000001</v>
      </c>
      <c r="S4076" s="26">
        <v>0</v>
      </c>
      <c r="T4076" s="13" t="str">
        <f t="shared" si="306"/>
        <v>Up</v>
      </c>
    </row>
    <row r="4077" spans="1:20" s="14" customFormat="1" hidden="1" x14ac:dyDescent="0.3">
      <c r="A4077" s="11">
        <v>6057149</v>
      </c>
      <c r="B4077" s="11">
        <v>6057149</v>
      </c>
      <c r="C4077" s="11" t="s">
        <v>26</v>
      </c>
      <c r="D4077" s="11" t="s">
        <v>27</v>
      </c>
      <c r="E4077" s="13" t="str">
        <f>_xlfn.XLOOKUP(B4077,Sheet1!A:A,Sheet1!B:B)</f>
        <v>DS FIRED EARTH STONE OCHRE         50ML</v>
      </c>
      <c r="F4077" s="13" t="str">
        <f t="shared" si="305"/>
        <v>CROWN  - DS FIRED EARTH STONE OCHRE         50ML</v>
      </c>
      <c r="G4077" s="13"/>
      <c r="H4077" s="91" t="s">
        <v>28</v>
      </c>
      <c r="I4077" s="11" t="s">
        <v>29</v>
      </c>
      <c r="J4077" s="11" t="s">
        <v>29</v>
      </c>
      <c r="K4077" s="11" t="s">
        <v>30</v>
      </c>
      <c r="M4077" s="11" t="s">
        <v>7062</v>
      </c>
      <c r="N4077" s="13">
        <v>3105</v>
      </c>
      <c r="O4077" s="15">
        <f>_xlfn.XLOOKUP(B4077,Sheet1!A:A,Sheet1!E:E)</f>
        <v>5.16</v>
      </c>
      <c r="P4077" s="26"/>
      <c r="Q4077" s="29">
        <f t="shared" si="307"/>
        <v>5.4180000000000001</v>
      </c>
      <c r="R4077" s="38">
        <f t="shared" si="308"/>
        <v>5.5805400000000001</v>
      </c>
      <c r="S4077" s="26">
        <v>0</v>
      </c>
      <c r="T4077" s="13" t="str">
        <f t="shared" si="306"/>
        <v>Up</v>
      </c>
    </row>
    <row r="4078" spans="1:20" s="14" customFormat="1" hidden="1" x14ac:dyDescent="0.3">
      <c r="A4078" s="11">
        <v>6057147</v>
      </c>
      <c r="B4078" s="11">
        <v>6057147</v>
      </c>
      <c r="C4078" s="11" t="s">
        <v>26</v>
      </c>
      <c r="D4078" s="11" t="s">
        <v>27</v>
      </c>
      <c r="E4078" s="13" t="str">
        <f>_xlfn.XLOOKUP(B4078,Sheet1!A:A,Sheet1!B:B)</f>
        <v>DS FIRED EARTH SOUTH BANK          50ML</v>
      </c>
      <c r="F4078" s="13" t="str">
        <f t="shared" si="305"/>
        <v>CROWN  - DS FIRED EARTH SOUTH BANK          50ML</v>
      </c>
      <c r="G4078" s="13"/>
      <c r="H4078" s="91" t="s">
        <v>28</v>
      </c>
      <c r="I4078" s="11" t="s">
        <v>29</v>
      </c>
      <c r="J4078" s="11" t="s">
        <v>29</v>
      </c>
      <c r="K4078" s="11" t="s">
        <v>30</v>
      </c>
      <c r="M4078" s="11" t="s">
        <v>7062</v>
      </c>
      <c r="N4078" s="13">
        <v>3105</v>
      </c>
      <c r="O4078" s="15">
        <f>_xlfn.XLOOKUP(B4078,Sheet1!A:A,Sheet1!E:E)</f>
        <v>5.16</v>
      </c>
      <c r="P4078" s="26"/>
      <c r="Q4078" s="15">
        <f t="shared" si="307"/>
        <v>5.4180000000000001</v>
      </c>
      <c r="R4078" s="38">
        <f t="shared" si="308"/>
        <v>5.5805400000000001</v>
      </c>
      <c r="S4078" s="26">
        <v>0</v>
      </c>
      <c r="T4078" s="13" t="str">
        <f t="shared" si="306"/>
        <v>Up</v>
      </c>
    </row>
    <row r="4079" spans="1:20" s="14" customFormat="1" hidden="1" x14ac:dyDescent="0.3">
      <c r="A4079" s="11">
        <v>6057146</v>
      </c>
      <c r="B4079" s="11">
        <v>6057146</v>
      </c>
      <c r="C4079" s="11" t="s">
        <v>26</v>
      </c>
      <c r="D4079" s="11" t="s">
        <v>27</v>
      </c>
      <c r="E4079" s="13" t="str">
        <f>_xlfn.XLOOKUP(B4079,Sheet1!A:A,Sheet1!B:B)</f>
        <v>DS FIRED EARTH SMOKE BLUE          50ML</v>
      </c>
      <c r="F4079" s="13" t="str">
        <f t="shared" si="305"/>
        <v>CROWN  - DS FIRED EARTH SMOKE BLUE          50ML</v>
      </c>
      <c r="G4079" s="13"/>
      <c r="H4079" s="91" t="s">
        <v>28</v>
      </c>
      <c r="I4079" s="11" t="s">
        <v>29</v>
      </c>
      <c r="J4079" s="11" t="s">
        <v>29</v>
      </c>
      <c r="K4079" s="11" t="s">
        <v>30</v>
      </c>
      <c r="M4079" s="11" t="s">
        <v>7062</v>
      </c>
      <c r="N4079" s="13">
        <v>3105</v>
      </c>
      <c r="O4079" s="15">
        <f>_xlfn.XLOOKUP(B4079,Sheet1!A:A,Sheet1!E:E)</f>
        <v>5.16</v>
      </c>
      <c r="P4079" s="26"/>
      <c r="Q4079" s="15">
        <f t="shared" si="307"/>
        <v>5.4180000000000001</v>
      </c>
      <c r="R4079" s="38">
        <f t="shared" si="308"/>
        <v>5.5805400000000001</v>
      </c>
      <c r="S4079" s="26">
        <v>0</v>
      </c>
      <c r="T4079" s="13" t="str">
        <f t="shared" si="306"/>
        <v>Up</v>
      </c>
    </row>
    <row r="4080" spans="1:20" s="14" customFormat="1" hidden="1" x14ac:dyDescent="0.3">
      <c r="A4080" s="11">
        <v>6057145</v>
      </c>
      <c r="B4080" s="11">
        <v>6057145</v>
      </c>
      <c r="C4080" s="11" t="s">
        <v>26</v>
      </c>
      <c r="D4080" s="11" t="s">
        <v>27</v>
      </c>
      <c r="E4080" s="13" t="str">
        <f>_xlfn.XLOOKUP(B4080,Sheet1!A:A,Sheet1!B:B)</f>
        <v>DS FIRED EARTH SKYLON GREY         50ML</v>
      </c>
      <c r="F4080" s="13" t="str">
        <f t="shared" si="305"/>
        <v>CROWN  - DS FIRED EARTH SKYLON GREY         50ML</v>
      </c>
      <c r="G4080" s="13"/>
      <c r="H4080" s="91" t="s">
        <v>28</v>
      </c>
      <c r="I4080" s="11" t="s">
        <v>29</v>
      </c>
      <c r="J4080" s="11" t="s">
        <v>29</v>
      </c>
      <c r="K4080" s="11" t="s">
        <v>30</v>
      </c>
      <c r="M4080" s="11" t="s">
        <v>7062</v>
      </c>
      <c r="N4080" s="13">
        <v>3105</v>
      </c>
      <c r="O4080" s="15">
        <f>_xlfn.XLOOKUP(B4080,Sheet1!A:A,Sheet1!E:E)</f>
        <v>5.16</v>
      </c>
      <c r="P4080" s="26"/>
      <c r="Q4080" s="15">
        <f t="shared" si="307"/>
        <v>5.4180000000000001</v>
      </c>
      <c r="R4080" s="38">
        <f t="shared" si="308"/>
        <v>5.5805400000000001</v>
      </c>
      <c r="S4080" s="26">
        <v>0</v>
      </c>
      <c r="T4080" s="13" t="str">
        <f t="shared" si="306"/>
        <v>Up</v>
      </c>
    </row>
    <row r="4081" spans="1:20" s="14" customFormat="1" hidden="1" x14ac:dyDescent="0.3">
      <c r="A4081" s="11">
        <v>6058274</v>
      </c>
      <c r="B4081" s="11">
        <v>6058274</v>
      </c>
      <c r="C4081" s="11" t="s">
        <v>26</v>
      </c>
      <c r="D4081" s="11" t="s">
        <v>27</v>
      </c>
      <c r="E4081" s="13" t="str">
        <f>_xlfn.XLOOKUP(B4081,Sheet1!A:A,Sheet1!B:B)</f>
        <v>DS LACQ DECOWAX         CLEAR</v>
      </c>
      <c r="F4081" s="13" t="str">
        <f t="shared" si="305"/>
        <v>CROWN  - DS LACQ DECOWAX         CLEAR</v>
      </c>
      <c r="G4081" s="13"/>
      <c r="H4081" s="91" t="s">
        <v>28</v>
      </c>
      <c r="I4081" s="11" t="s">
        <v>29</v>
      </c>
      <c r="J4081" s="11" t="s">
        <v>29</v>
      </c>
      <c r="K4081" s="11" t="s">
        <v>30</v>
      </c>
      <c r="M4081" s="11" t="s">
        <v>7062</v>
      </c>
      <c r="N4081" s="13">
        <v>3105</v>
      </c>
      <c r="O4081" s="15">
        <f>_xlfn.XLOOKUP(B4081,Sheet1!A:A,Sheet1!E:E)</f>
        <v>15.2</v>
      </c>
      <c r="P4081" s="26">
        <f>_xlfn.XLOOKUP(A4081,Sheet2!F:F,Sheet2!H:H)</f>
        <v>0</v>
      </c>
      <c r="Q4081" s="15">
        <f t="shared" si="307"/>
        <v>15.959999999999999</v>
      </c>
      <c r="R4081" s="38">
        <f t="shared" si="308"/>
        <v>16.438800000000001</v>
      </c>
      <c r="S4081" s="26">
        <v>0</v>
      </c>
      <c r="T4081" s="13" t="str">
        <f t="shared" si="306"/>
        <v>Up</v>
      </c>
    </row>
    <row r="4082" spans="1:20" s="14" customFormat="1" hidden="1" x14ac:dyDescent="0.3">
      <c r="A4082" s="11">
        <v>6058273</v>
      </c>
      <c r="B4082" s="11">
        <v>6058273</v>
      </c>
      <c r="C4082" s="11" t="s">
        <v>26</v>
      </c>
      <c r="D4082" s="11" t="s">
        <v>27</v>
      </c>
      <c r="E4082" s="13" t="str">
        <f>_xlfn.XLOOKUP(B4082,Sheet1!A:A,Sheet1!B:B)</f>
        <v>DS LACQ DECOWAX         CHALKY WHITE</v>
      </c>
      <c r="F4082" s="13" t="str">
        <f t="shared" si="305"/>
        <v>CROWN  - DS LACQ DECOWAX         CHALKY WHITE</v>
      </c>
      <c r="G4082" s="13"/>
      <c r="H4082" s="91" t="s">
        <v>28</v>
      </c>
      <c r="I4082" s="11" t="s">
        <v>29</v>
      </c>
      <c r="J4082" s="11" t="s">
        <v>29</v>
      </c>
      <c r="K4082" s="11" t="s">
        <v>30</v>
      </c>
      <c r="M4082" s="11" t="s">
        <v>7062</v>
      </c>
      <c r="N4082" s="13">
        <v>3105</v>
      </c>
      <c r="O4082" s="15">
        <f>_xlfn.XLOOKUP(B4082,Sheet1!A:A,Sheet1!E:E)</f>
        <v>15.2</v>
      </c>
      <c r="P4082" s="26"/>
      <c r="Q4082" s="15">
        <f t="shared" si="307"/>
        <v>15.959999999999999</v>
      </c>
      <c r="R4082" s="38">
        <f t="shared" si="308"/>
        <v>16.438800000000001</v>
      </c>
      <c r="S4082" s="26">
        <v>0</v>
      </c>
      <c r="T4082" s="13" t="str">
        <f t="shared" si="306"/>
        <v>Up</v>
      </c>
    </row>
    <row r="4083" spans="1:20" s="14" customFormat="1" hidden="1" x14ac:dyDescent="0.3">
      <c r="A4083" s="11">
        <v>6058272</v>
      </c>
      <c r="B4083" s="11">
        <v>6058272</v>
      </c>
      <c r="C4083" s="11" t="s">
        <v>26</v>
      </c>
      <c r="D4083" s="11" t="s">
        <v>27</v>
      </c>
      <c r="E4083" s="13" t="str">
        <f>_xlfn.XLOOKUP(B4083,Sheet1!A:A,Sheet1!B:B)</f>
        <v>DS LACQ DECOWAX         CHALKY GREY</v>
      </c>
      <c r="F4083" s="13" t="str">
        <f t="shared" si="305"/>
        <v>CROWN  - DS LACQ DECOWAX         CHALKY GREY</v>
      </c>
      <c r="G4083" s="13"/>
      <c r="H4083" s="91" t="s">
        <v>28</v>
      </c>
      <c r="I4083" s="11" t="s">
        <v>29</v>
      </c>
      <c r="J4083" s="11" t="s">
        <v>29</v>
      </c>
      <c r="K4083" s="11" t="s">
        <v>30</v>
      </c>
      <c r="M4083" s="11" t="s">
        <v>7062</v>
      </c>
      <c r="N4083" s="13">
        <v>3105</v>
      </c>
      <c r="O4083" s="15">
        <f>_xlfn.XLOOKUP(B4083,Sheet1!A:A,Sheet1!E:E)</f>
        <v>15.2</v>
      </c>
      <c r="P4083" s="26"/>
      <c r="Q4083" s="15">
        <f t="shared" si="307"/>
        <v>15.959999999999999</v>
      </c>
      <c r="R4083" s="38">
        <f t="shared" si="308"/>
        <v>16.438800000000001</v>
      </c>
      <c r="S4083" s="26">
        <v>0</v>
      </c>
      <c r="T4083" s="13" t="str">
        <f t="shared" si="306"/>
        <v>Up</v>
      </c>
    </row>
    <row r="4084" spans="1:20" s="14" customFormat="1" hidden="1" x14ac:dyDescent="0.3">
      <c r="A4084" s="11">
        <v>6058271</v>
      </c>
      <c r="B4084" s="11">
        <v>6058271</v>
      </c>
      <c r="C4084" s="11" t="s">
        <v>26</v>
      </c>
      <c r="D4084" s="11" t="s">
        <v>27</v>
      </c>
      <c r="E4084" s="13" t="str">
        <f>_xlfn.XLOOKUP(B4084,Sheet1!A:A,Sheet1!B:B)</f>
        <v>DS LACQ DECOWAX         BRONZE METALLIC</v>
      </c>
      <c r="F4084" s="13" t="str">
        <f t="shared" si="305"/>
        <v>CROWN  - DS LACQ DECOWAX         BRONZE METALLIC</v>
      </c>
      <c r="G4084" s="13"/>
      <c r="H4084" s="91" t="s">
        <v>28</v>
      </c>
      <c r="I4084" s="11" t="s">
        <v>29</v>
      </c>
      <c r="J4084" s="11" t="s">
        <v>29</v>
      </c>
      <c r="K4084" s="11" t="s">
        <v>30</v>
      </c>
      <c r="M4084" s="11" t="s">
        <v>7062</v>
      </c>
      <c r="N4084" s="13">
        <v>3105</v>
      </c>
      <c r="O4084" s="15">
        <f>_xlfn.XLOOKUP(B4084,Sheet1!A:A,Sheet1!E:E)</f>
        <v>27.88</v>
      </c>
      <c r="P4084" s="26"/>
      <c r="Q4084" s="15">
        <f t="shared" si="307"/>
        <v>29.274000000000001</v>
      </c>
      <c r="R4084" s="38">
        <f t="shared" si="308"/>
        <v>30.152220000000003</v>
      </c>
      <c r="S4084" s="26">
        <v>0</v>
      </c>
      <c r="T4084" s="13" t="str">
        <f t="shared" si="306"/>
        <v>Up</v>
      </c>
    </row>
    <row r="4085" spans="1:20" s="14" customFormat="1" hidden="1" x14ac:dyDescent="0.3">
      <c r="A4085" s="11">
        <v>6058270</v>
      </c>
      <c r="B4085" s="11">
        <v>6058270</v>
      </c>
      <c r="C4085" s="11" t="s">
        <v>26</v>
      </c>
      <c r="D4085" s="11" t="s">
        <v>27</v>
      </c>
      <c r="E4085" s="13" t="str">
        <f>_xlfn.XLOOKUP(B4085,Sheet1!A:A,Sheet1!B:B)</f>
        <v>DS LACQ DECOWAX         ANTIQUE PINK</v>
      </c>
      <c r="F4085" s="13" t="str">
        <f t="shared" si="305"/>
        <v>CROWN  - DS LACQ DECOWAX         ANTIQUE PINK</v>
      </c>
      <c r="G4085" s="13"/>
      <c r="H4085" s="91" t="s">
        <v>28</v>
      </c>
      <c r="I4085" s="11" t="s">
        <v>29</v>
      </c>
      <c r="J4085" s="11" t="s">
        <v>29</v>
      </c>
      <c r="K4085" s="11" t="s">
        <v>30</v>
      </c>
      <c r="M4085" s="11" t="s">
        <v>7062</v>
      </c>
      <c r="N4085" s="13">
        <v>3105</v>
      </c>
      <c r="O4085" s="15">
        <f>_xlfn.XLOOKUP(B4085,Sheet1!A:A,Sheet1!E:E)</f>
        <v>15.2</v>
      </c>
      <c r="P4085" s="26"/>
      <c r="Q4085" s="15">
        <f t="shared" si="307"/>
        <v>15.959999999999999</v>
      </c>
      <c r="R4085" s="38">
        <f t="shared" si="308"/>
        <v>16.438800000000001</v>
      </c>
      <c r="S4085" s="26">
        <v>0</v>
      </c>
      <c r="T4085" s="13" t="str">
        <f t="shared" si="306"/>
        <v>Up</v>
      </c>
    </row>
    <row r="4086" spans="1:20" s="14" customFormat="1" hidden="1" x14ac:dyDescent="0.3">
      <c r="A4086" s="11">
        <v>6058269</v>
      </c>
      <c r="B4086" s="11">
        <v>6058269</v>
      </c>
      <c r="C4086" s="11" t="s">
        <v>26</v>
      </c>
      <c r="D4086" s="11" t="s">
        <v>27</v>
      </c>
      <c r="E4086" s="13" t="str">
        <f>_xlfn.XLOOKUP(B4086,Sheet1!A:A,Sheet1!B:B)</f>
        <v>DS LACQ DECOWAX         ANTIQUE GREEN</v>
      </c>
      <c r="F4086" s="13" t="str">
        <f t="shared" si="305"/>
        <v>CROWN  - DS LACQ DECOWAX         ANTIQUE GREEN</v>
      </c>
      <c r="G4086" s="13"/>
      <c r="H4086" s="91" t="s">
        <v>28</v>
      </c>
      <c r="I4086" s="11" t="s">
        <v>29</v>
      </c>
      <c r="J4086" s="11" t="s">
        <v>29</v>
      </c>
      <c r="K4086" s="11" t="s">
        <v>30</v>
      </c>
      <c r="M4086" s="11" t="s">
        <v>7062</v>
      </c>
      <c r="N4086" s="13">
        <v>3105</v>
      </c>
      <c r="O4086" s="15">
        <f>_xlfn.XLOOKUP(B4086,Sheet1!A:A,Sheet1!E:E)</f>
        <v>15.2</v>
      </c>
      <c r="P4086" s="26"/>
      <c r="Q4086" s="15">
        <f t="shared" si="307"/>
        <v>15.959999999999999</v>
      </c>
      <c r="R4086" s="38">
        <f t="shared" si="308"/>
        <v>16.438800000000001</v>
      </c>
      <c r="S4086" s="26">
        <v>0</v>
      </c>
      <c r="T4086" s="13" t="str">
        <f t="shared" si="306"/>
        <v>Up</v>
      </c>
    </row>
    <row r="4087" spans="1:20" s="14" customFormat="1" hidden="1" x14ac:dyDescent="0.3">
      <c r="A4087" s="11">
        <v>6058268</v>
      </c>
      <c r="B4087" s="11">
        <v>6058268</v>
      </c>
      <c r="C4087" s="11" t="s">
        <v>26</v>
      </c>
      <c r="D4087" s="11" t="s">
        <v>27</v>
      </c>
      <c r="E4087" s="13" t="str">
        <f>_xlfn.XLOOKUP(B4087,Sheet1!A:A,Sheet1!B:B)</f>
        <v>DS LACQ DECOWAX         ANTIQUE BROWN</v>
      </c>
      <c r="F4087" s="13" t="str">
        <f t="shared" si="305"/>
        <v>CROWN  - DS LACQ DECOWAX         ANTIQUE BROWN</v>
      </c>
      <c r="G4087" s="13"/>
      <c r="H4087" s="91" t="s">
        <v>28</v>
      </c>
      <c r="I4087" s="11" t="s">
        <v>29</v>
      </c>
      <c r="J4087" s="11" t="s">
        <v>29</v>
      </c>
      <c r="K4087" s="11" t="s">
        <v>30</v>
      </c>
      <c r="M4087" s="11" t="s">
        <v>7062</v>
      </c>
      <c r="N4087" s="13">
        <v>3105</v>
      </c>
      <c r="O4087" s="15">
        <f>_xlfn.XLOOKUP(B4087,Sheet1!A:A,Sheet1!E:E)</f>
        <v>15.2</v>
      </c>
      <c r="P4087" s="26"/>
      <c r="Q4087" s="15">
        <f t="shared" si="307"/>
        <v>15.959999999999999</v>
      </c>
      <c r="R4087" s="38">
        <f t="shared" si="308"/>
        <v>16.438800000000001</v>
      </c>
      <c r="S4087" s="26">
        <v>0</v>
      </c>
      <c r="T4087" s="13" t="str">
        <f t="shared" si="306"/>
        <v>Up</v>
      </c>
    </row>
    <row r="4088" spans="1:20" s="14" customFormat="1" hidden="1" x14ac:dyDescent="0.3">
      <c r="A4088" s="11">
        <v>6058267</v>
      </c>
      <c r="B4088" s="11">
        <v>6058267</v>
      </c>
      <c r="C4088" s="11" t="s">
        <v>26</v>
      </c>
      <c r="D4088" s="11" t="s">
        <v>27</v>
      </c>
      <c r="E4088" s="13" t="str">
        <f>_xlfn.XLOOKUP(B4088,Sheet1!A:A,Sheet1!B:B)</f>
        <v>DS LACQ DECOWAX         ANTHRACITE</v>
      </c>
      <c r="F4088" s="13" t="str">
        <f t="shared" si="305"/>
        <v>CROWN  - DS LACQ DECOWAX         ANTHRACITE</v>
      </c>
      <c r="G4088" s="13"/>
      <c r="H4088" s="91" t="s">
        <v>28</v>
      </c>
      <c r="I4088" s="11" t="s">
        <v>29</v>
      </c>
      <c r="J4088" s="11" t="s">
        <v>29</v>
      </c>
      <c r="K4088" s="11" t="s">
        <v>30</v>
      </c>
      <c r="M4088" s="11" t="s">
        <v>7062</v>
      </c>
      <c r="N4088" s="13">
        <v>3105</v>
      </c>
      <c r="O4088" s="15">
        <f>_xlfn.XLOOKUP(B4088,Sheet1!A:A,Sheet1!E:E)</f>
        <v>15.2</v>
      </c>
      <c r="P4088" s="26"/>
      <c r="Q4088" s="15">
        <f t="shared" si="307"/>
        <v>15.959999999999999</v>
      </c>
      <c r="R4088" s="38">
        <f t="shared" si="308"/>
        <v>16.438800000000001</v>
      </c>
      <c r="S4088" s="26">
        <v>0</v>
      </c>
      <c r="T4088" s="13" t="str">
        <f t="shared" si="306"/>
        <v>Up</v>
      </c>
    </row>
    <row r="4089" spans="1:20" s="14" customFormat="1" hidden="1" x14ac:dyDescent="0.3">
      <c r="A4089" s="11">
        <v>6058259</v>
      </c>
      <c r="B4089" s="11">
        <v>6058259</v>
      </c>
      <c r="C4089" s="11" t="s">
        <v>26</v>
      </c>
      <c r="D4089" s="11" t="s">
        <v>27</v>
      </c>
      <c r="E4089" s="13" t="str">
        <f>_xlfn.XLOOKUP(B4089,Sheet1!A:A,Sheet1!B:B)</f>
        <v>DS BLACKFRIAR ENAMEL PAINT OXF BLU 125ML</v>
      </c>
      <c r="F4089" s="13" t="str">
        <f t="shared" si="305"/>
        <v>CROWN  - DS BLACKFRIAR ENAMEL PAINT OXF BLU 125ML</v>
      </c>
      <c r="G4089" s="13"/>
      <c r="H4089" s="91" t="s">
        <v>28</v>
      </c>
      <c r="I4089" s="11" t="s">
        <v>29</v>
      </c>
      <c r="J4089" s="11" t="s">
        <v>29</v>
      </c>
      <c r="K4089" s="11" t="s">
        <v>30</v>
      </c>
      <c r="M4089" s="11" t="s">
        <v>7062</v>
      </c>
      <c r="N4089" s="13">
        <v>3105</v>
      </c>
      <c r="O4089" s="15">
        <f>_xlfn.XLOOKUP(B4089,Sheet1!A:A,Sheet1!E:E)</f>
        <v>4.54</v>
      </c>
      <c r="P4089" s="26"/>
      <c r="Q4089" s="15">
        <f t="shared" si="307"/>
        <v>4.7670000000000003</v>
      </c>
      <c r="R4089" s="38">
        <f t="shared" si="308"/>
        <v>4.9100100000000007</v>
      </c>
      <c r="S4089" s="26">
        <v>0</v>
      </c>
      <c r="T4089" s="13" t="str">
        <f t="shared" si="306"/>
        <v>Up</v>
      </c>
    </row>
    <row r="4090" spans="1:20" s="14" customFormat="1" hidden="1" x14ac:dyDescent="0.3">
      <c r="A4090" s="11">
        <v>6058257</v>
      </c>
      <c r="B4090" s="11">
        <v>6058257</v>
      </c>
      <c r="C4090" s="11" t="s">
        <v>26</v>
      </c>
      <c r="D4090" s="11" t="s">
        <v>27</v>
      </c>
      <c r="E4090" s="13" t="str">
        <f>_xlfn.XLOOKUP(B4090,Sheet1!A:A,Sheet1!B:B)</f>
        <v>DS BLACKFRIAR ENAMEL PAINT RED POP 125ML</v>
      </c>
      <c r="F4090" s="13" t="str">
        <f t="shared" si="305"/>
        <v>CROWN  - DS BLACKFRIAR ENAMEL PAINT RED POP 125ML</v>
      </c>
      <c r="G4090" s="13"/>
      <c r="H4090" s="91" t="s">
        <v>28</v>
      </c>
      <c r="I4090" s="11" t="s">
        <v>29</v>
      </c>
      <c r="J4090" s="11" t="s">
        <v>29</v>
      </c>
      <c r="K4090" s="11" t="s">
        <v>30</v>
      </c>
      <c r="M4090" s="11" t="s">
        <v>7062</v>
      </c>
      <c r="N4090" s="13">
        <v>3105</v>
      </c>
      <c r="O4090" s="15">
        <f>_xlfn.XLOOKUP(B4090,Sheet1!A:A,Sheet1!E:E)</f>
        <v>4.54</v>
      </c>
      <c r="P4090" s="26"/>
      <c r="Q4090" s="15">
        <f t="shared" si="307"/>
        <v>4.7670000000000003</v>
      </c>
      <c r="R4090" s="38">
        <f t="shared" si="308"/>
        <v>4.9100100000000007</v>
      </c>
      <c r="S4090" s="26">
        <v>0</v>
      </c>
      <c r="T4090" s="13" t="str">
        <f t="shared" si="306"/>
        <v>Up</v>
      </c>
    </row>
    <row r="4091" spans="1:20" s="14" customFormat="1" hidden="1" x14ac:dyDescent="0.3">
      <c r="A4091" s="11">
        <v>6058256</v>
      </c>
      <c r="B4091" s="11">
        <v>6058256</v>
      </c>
      <c r="C4091" s="11" t="s">
        <v>26</v>
      </c>
      <c r="D4091" s="11" t="s">
        <v>27</v>
      </c>
      <c r="E4091" s="13" t="str">
        <f>_xlfn.XLOOKUP(B4091,Sheet1!A:A,Sheet1!B:B)</f>
        <v>DS BLACKFRIAR ENAMEL PAINT MAGNOLI 125ML</v>
      </c>
      <c r="F4091" s="13" t="str">
        <f t="shared" si="305"/>
        <v>CROWN  - DS BLACKFRIAR ENAMEL PAINT MAGNOLI 125ML</v>
      </c>
      <c r="G4091" s="13"/>
      <c r="H4091" s="91" t="s">
        <v>28</v>
      </c>
      <c r="I4091" s="11" t="s">
        <v>29</v>
      </c>
      <c r="J4091" s="11" t="s">
        <v>29</v>
      </c>
      <c r="K4091" s="11" t="s">
        <v>30</v>
      </c>
      <c r="M4091" s="11" t="s">
        <v>7062</v>
      </c>
      <c r="N4091" s="13">
        <v>3105</v>
      </c>
      <c r="O4091" s="15">
        <f>_xlfn.XLOOKUP(B4091,Sheet1!A:A,Sheet1!E:E)</f>
        <v>4.54</v>
      </c>
      <c r="P4091" s="26"/>
      <c r="Q4091" s="15">
        <f t="shared" si="307"/>
        <v>4.7670000000000003</v>
      </c>
      <c r="R4091" s="38">
        <f t="shared" si="308"/>
        <v>4.9100100000000007</v>
      </c>
      <c r="S4091" s="26">
        <v>0</v>
      </c>
      <c r="T4091" s="13" t="str">
        <f t="shared" si="306"/>
        <v>Up</v>
      </c>
    </row>
    <row r="4092" spans="1:20" s="14" customFormat="1" hidden="1" x14ac:dyDescent="0.3">
      <c r="A4092" s="11">
        <v>6058251</v>
      </c>
      <c r="B4092" s="11">
        <v>6058251</v>
      </c>
      <c r="C4092" s="11" t="s">
        <v>26</v>
      </c>
      <c r="D4092" s="11" t="s">
        <v>27</v>
      </c>
      <c r="E4092" s="13" t="str">
        <f>_xlfn.XLOOKUP(B4092,Sheet1!A:A,Sheet1!B:B)</f>
        <v>DS BLACKFRIAR ENAMEL PAINT WHITE   125ML</v>
      </c>
      <c r="F4092" s="13" t="str">
        <f t="shared" si="305"/>
        <v>CROWN  - DS BLACKFRIAR ENAMEL PAINT WHITE   125ML</v>
      </c>
      <c r="G4092" s="13"/>
      <c r="H4092" s="91" t="s">
        <v>28</v>
      </c>
      <c r="I4092" s="11" t="s">
        <v>29</v>
      </c>
      <c r="J4092" s="11" t="s">
        <v>29</v>
      </c>
      <c r="K4092" s="11" t="s">
        <v>30</v>
      </c>
      <c r="M4092" s="11" t="s">
        <v>7062</v>
      </c>
      <c r="N4092" s="13">
        <v>3105</v>
      </c>
      <c r="O4092" s="15">
        <f>_xlfn.XLOOKUP(B4092,Sheet1!A:A,Sheet1!E:E)</f>
        <v>5.64</v>
      </c>
      <c r="P4092" s="26"/>
      <c r="Q4092" s="15">
        <f t="shared" si="307"/>
        <v>5.9219999999999997</v>
      </c>
      <c r="R4092" s="38">
        <f t="shared" si="308"/>
        <v>6.0996600000000001</v>
      </c>
      <c r="S4092" s="26">
        <v>0</v>
      </c>
      <c r="T4092" s="13" t="str">
        <f t="shared" si="306"/>
        <v>Up</v>
      </c>
    </row>
    <row r="4093" spans="1:20" s="14" customFormat="1" hidden="1" x14ac:dyDescent="0.3">
      <c r="A4093" s="11">
        <v>6058138</v>
      </c>
      <c r="B4093" s="11">
        <v>6058138</v>
      </c>
      <c r="C4093" s="11" t="s">
        <v>26</v>
      </c>
      <c r="D4093" s="11" t="s">
        <v>27</v>
      </c>
      <c r="E4093" s="13" t="str">
        <f>_xlfn.XLOOKUP(B4093,Sheet1!A:A,Sheet1!B:B)</f>
        <v>DS FILLTITE PREM MASK KN95/FFP2   10X2PK</v>
      </c>
      <c r="F4093" s="13" t="str">
        <f t="shared" si="305"/>
        <v>CROWN  - DS FILLTITE PREM MASK KN95/FFP2   10X2PK</v>
      </c>
      <c r="G4093" s="13"/>
      <c r="H4093" s="91" t="s">
        <v>28</v>
      </c>
      <c r="I4093" s="11" t="s">
        <v>29</v>
      </c>
      <c r="J4093" s="11" t="s">
        <v>29</v>
      </c>
      <c r="K4093" s="11" t="s">
        <v>30</v>
      </c>
      <c r="M4093" s="11" t="s">
        <v>7062</v>
      </c>
      <c r="N4093" s="13">
        <v>3105</v>
      </c>
      <c r="O4093" s="15">
        <f>_xlfn.XLOOKUP(B4093,Sheet1!A:A,Sheet1!E:E)</f>
        <v>148.93</v>
      </c>
      <c r="P4093" s="26"/>
      <c r="Q4093" s="15">
        <f t="shared" si="307"/>
        <v>156.37650000000002</v>
      </c>
      <c r="R4093" s="38">
        <f t="shared" si="308"/>
        <v>161.06779500000002</v>
      </c>
      <c r="S4093" s="26">
        <v>0</v>
      </c>
      <c r="T4093" s="13" t="str">
        <f t="shared" si="306"/>
        <v>Up</v>
      </c>
    </row>
    <row r="4094" spans="1:20" s="14" customFormat="1" hidden="1" x14ac:dyDescent="0.3">
      <c r="A4094" s="11">
        <v>6058134</v>
      </c>
      <c r="B4094" s="11">
        <v>6058134</v>
      </c>
      <c r="C4094" s="11" t="s">
        <v>26</v>
      </c>
      <c r="D4094" s="11" t="s">
        <v>27</v>
      </c>
      <c r="E4094" s="13" t="str">
        <f>_xlfn.XLOOKUP(B4094,Sheet1!A:A,Sheet1!B:B)</f>
        <v>DS HIPPO ALCOHOL HAND SANITISE GEL 100ML</v>
      </c>
      <c r="F4094" s="13" t="str">
        <f t="shared" ref="F4094:F4157" si="309">D4094&amp;" - "&amp;E4094</f>
        <v>CROWN  - DS HIPPO ALCOHOL HAND SANITISE GEL 100ML</v>
      </c>
      <c r="G4094" s="13"/>
      <c r="H4094" s="91" t="s">
        <v>28</v>
      </c>
      <c r="I4094" s="11" t="s">
        <v>29</v>
      </c>
      <c r="J4094" s="11" t="s">
        <v>29</v>
      </c>
      <c r="K4094" s="11" t="s">
        <v>30</v>
      </c>
      <c r="M4094" s="11" t="s">
        <v>7062</v>
      </c>
      <c r="N4094" s="13">
        <v>3105</v>
      </c>
      <c r="O4094" s="15">
        <f>_xlfn.XLOOKUP(B4094,Sheet1!A:A,Sheet1!E:E)</f>
        <v>5.94</v>
      </c>
      <c r="P4094" s="26"/>
      <c r="Q4094" s="15">
        <f t="shared" si="307"/>
        <v>6.237000000000001</v>
      </c>
      <c r="R4094" s="38">
        <f t="shared" si="308"/>
        <v>6.4241100000000015</v>
      </c>
      <c r="S4094" s="26">
        <v>0</v>
      </c>
      <c r="T4094" s="13" t="str">
        <f t="shared" si="306"/>
        <v>Up</v>
      </c>
    </row>
    <row r="4095" spans="1:20" s="14" customFormat="1" hidden="1" x14ac:dyDescent="0.3">
      <c r="A4095" s="11">
        <v>6057873</v>
      </c>
      <c r="B4095" s="11">
        <v>6057873</v>
      </c>
      <c r="C4095" s="11" t="s">
        <v>26</v>
      </c>
      <c r="D4095" s="11" t="s">
        <v>27</v>
      </c>
      <c r="E4095" s="13" t="str">
        <f>_xlfn.XLOOKUP(B4095,Sheet1!A:A,Sheet1!B:B)</f>
        <v>DS TEAMALAK YACHT &amp; SEAPLANE VARN  1L</v>
      </c>
      <c r="F4095" s="13" t="str">
        <f t="shared" si="309"/>
        <v>CROWN  - DS TEAMALAK YACHT &amp; SEAPLANE VARN  1L</v>
      </c>
      <c r="G4095" s="13"/>
      <c r="H4095" s="91" t="s">
        <v>28</v>
      </c>
      <c r="I4095" s="11" t="s">
        <v>29</v>
      </c>
      <c r="J4095" s="11" t="s">
        <v>29</v>
      </c>
      <c r="K4095" s="11" t="s">
        <v>30</v>
      </c>
      <c r="M4095" s="11" t="s">
        <v>7062</v>
      </c>
      <c r="N4095" s="13">
        <v>3105</v>
      </c>
      <c r="O4095" s="15">
        <f>_xlfn.XLOOKUP(B4095,Sheet1!A:A,Sheet1!E:E)</f>
        <v>28.55</v>
      </c>
      <c r="P4095" s="26"/>
      <c r="Q4095" s="15">
        <f t="shared" si="307"/>
        <v>29.977500000000003</v>
      </c>
      <c r="R4095" s="38">
        <f t="shared" si="308"/>
        <v>30.876825000000004</v>
      </c>
      <c r="S4095" s="26">
        <v>0</v>
      </c>
      <c r="T4095" s="13" t="str">
        <f t="shared" si="306"/>
        <v>Up</v>
      </c>
    </row>
    <row r="4096" spans="1:20" s="14" customFormat="1" hidden="1" x14ac:dyDescent="0.3">
      <c r="A4096" s="11">
        <v>6057871</v>
      </c>
      <c r="B4096" s="11">
        <v>6057871</v>
      </c>
      <c r="C4096" s="11" t="s">
        <v>26</v>
      </c>
      <c r="D4096" s="11" t="s">
        <v>27</v>
      </c>
      <c r="E4096" s="13" t="str">
        <f>_xlfn.XLOOKUP(B4096,Sheet1!A:A,Sheet1!B:B)</f>
        <v>DS COOVAR SUREGRIP      BUTTERMILK 1L</v>
      </c>
      <c r="F4096" s="13" t="str">
        <f t="shared" si="309"/>
        <v>CROWN  - DS COOVAR SUREGRIP      BUTTERMILK 1L</v>
      </c>
      <c r="G4096" s="13"/>
      <c r="H4096" s="91" t="s">
        <v>28</v>
      </c>
      <c r="I4096" s="11" t="s">
        <v>29</v>
      </c>
      <c r="J4096" s="11" t="s">
        <v>29</v>
      </c>
      <c r="K4096" s="11" t="s">
        <v>30</v>
      </c>
      <c r="M4096" s="11" t="s">
        <v>7062</v>
      </c>
      <c r="N4096" s="13">
        <v>3105</v>
      </c>
      <c r="O4096" s="15">
        <f>_xlfn.XLOOKUP(B4096,Sheet1!A:A,Sheet1!E:E)</f>
        <v>25.6</v>
      </c>
      <c r="P4096" s="26"/>
      <c r="Q4096" s="15">
        <f t="shared" si="307"/>
        <v>26.880000000000003</v>
      </c>
      <c r="R4096" s="38">
        <f t="shared" si="308"/>
        <v>27.686400000000003</v>
      </c>
      <c r="S4096" s="26">
        <v>0</v>
      </c>
      <c r="T4096" s="13" t="str">
        <f t="shared" si="306"/>
        <v>Up</v>
      </c>
    </row>
    <row r="4097" spans="1:20" s="14" customFormat="1" hidden="1" x14ac:dyDescent="0.3">
      <c r="A4097" s="11">
        <v>6057867</v>
      </c>
      <c r="B4097" s="11">
        <v>6057867</v>
      </c>
      <c r="C4097" s="11" t="s">
        <v>26</v>
      </c>
      <c r="D4097" s="11" t="s">
        <v>27</v>
      </c>
      <c r="E4097" s="13" t="str">
        <f>_xlfn.XLOOKUP(B4097,Sheet1!A:A,Sheet1!B:B)</f>
        <v>DS TEAMAC PROT II ANTIFOUL BLUE   2.5L</v>
      </c>
      <c r="F4097" s="13" t="str">
        <f t="shared" si="309"/>
        <v>CROWN  - DS TEAMAC PROT II ANTIFOUL BLUE   2.5L</v>
      </c>
      <c r="G4097" s="13"/>
      <c r="H4097" s="91" t="s">
        <v>28</v>
      </c>
      <c r="I4097" s="11" t="s">
        <v>29</v>
      </c>
      <c r="J4097" s="11" t="s">
        <v>29</v>
      </c>
      <c r="K4097" s="11" t="s">
        <v>30</v>
      </c>
      <c r="M4097" s="11" t="s">
        <v>7062</v>
      </c>
      <c r="N4097" s="13">
        <v>3105</v>
      </c>
      <c r="O4097" s="15">
        <f>_xlfn.XLOOKUP(B4097,Sheet1!A:A,Sheet1!E:E)</f>
        <v>79.540000000000006</v>
      </c>
      <c r="P4097" s="26"/>
      <c r="Q4097" s="15">
        <f t="shared" si="307"/>
        <v>83.51700000000001</v>
      </c>
      <c r="R4097" s="38">
        <f t="shared" si="308"/>
        <v>86.022510000000011</v>
      </c>
      <c r="S4097" s="26">
        <v>0</v>
      </c>
      <c r="T4097" s="13" t="str">
        <f t="shared" si="306"/>
        <v>Up</v>
      </c>
    </row>
    <row r="4098" spans="1:20" s="14" customFormat="1" hidden="1" x14ac:dyDescent="0.3">
      <c r="A4098" s="11">
        <v>6057865</v>
      </c>
      <c r="B4098" s="11">
        <v>6057865</v>
      </c>
      <c r="C4098" s="11" t="s">
        <v>26</v>
      </c>
      <c r="D4098" s="11" t="s">
        <v>27</v>
      </c>
      <c r="E4098" s="13" t="str">
        <f>_xlfn.XLOOKUP(B4098,Sheet1!A:A,Sheet1!B:B)</f>
        <v>DS TEAMAC PROT II ANTIFOULING RED  2.5L</v>
      </c>
      <c r="F4098" s="13" t="str">
        <f t="shared" si="309"/>
        <v>CROWN  - DS TEAMAC PROT II ANTIFOULING RED  2.5L</v>
      </c>
      <c r="G4098" s="13"/>
      <c r="H4098" s="91" t="s">
        <v>28</v>
      </c>
      <c r="I4098" s="11" t="s">
        <v>29</v>
      </c>
      <c r="J4098" s="11" t="s">
        <v>29</v>
      </c>
      <c r="K4098" s="11" t="s">
        <v>30</v>
      </c>
      <c r="M4098" s="11" t="s">
        <v>7062</v>
      </c>
      <c r="N4098" s="13">
        <v>3105</v>
      </c>
      <c r="O4098" s="15">
        <f>_xlfn.XLOOKUP(B4098,Sheet1!A:A,Sheet1!E:E)</f>
        <v>79.540000000000006</v>
      </c>
      <c r="P4098" s="26"/>
      <c r="Q4098" s="15">
        <f t="shared" si="307"/>
        <v>83.51700000000001</v>
      </c>
      <c r="R4098" s="38">
        <f t="shared" si="308"/>
        <v>86.022510000000011</v>
      </c>
      <c r="S4098" s="26">
        <v>0</v>
      </c>
      <c r="T4098" s="13" t="str">
        <f t="shared" ref="T4098:T4161" si="310">IF(Q4098&gt;=R4098,"No Change","Up")</f>
        <v>Up</v>
      </c>
    </row>
    <row r="4099" spans="1:20" s="14" customFormat="1" hidden="1" x14ac:dyDescent="0.3">
      <c r="A4099" s="11">
        <v>6057864</v>
      </c>
      <c r="B4099" s="11">
        <v>6057864</v>
      </c>
      <c r="C4099" s="11" t="s">
        <v>26</v>
      </c>
      <c r="D4099" s="11" t="s">
        <v>27</v>
      </c>
      <c r="E4099" s="13" t="str">
        <f>_xlfn.XLOOKUP(B4099,Sheet1!A:A,Sheet1!B:B)</f>
        <v>DS TEAMAC MARINE UCOAT  WHITE      1L</v>
      </c>
      <c r="F4099" s="13" t="str">
        <f t="shared" si="309"/>
        <v>CROWN  - DS TEAMAC MARINE UCOAT  WHITE      1L</v>
      </c>
      <c r="G4099" s="13"/>
      <c r="H4099" s="91" t="s">
        <v>28</v>
      </c>
      <c r="I4099" s="11" t="s">
        <v>29</v>
      </c>
      <c r="J4099" s="11" t="s">
        <v>29</v>
      </c>
      <c r="K4099" s="11" t="s">
        <v>30</v>
      </c>
      <c r="M4099" s="11" t="s">
        <v>7062</v>
      </c>
      <c r="N4099" s="13">
        <v>3105</v>
      </c>
      <c r="O4099" s="15">
        <f>_xlfn.XLOOKUP(B4099,Sheet1!A:A,Sheet1!E:E)</f>
        <v>26.32</v>
      </c>
      <c r="P4099" s="26"/>
      <c r="Q4099" s="15">
        <f t="shared" si="307"/>
        <v>27.636000000000003</v>
      </c>
      <c r="R4099" s="38">
        <f t="shared" si="308"/>
        <v>28.465080000000004</v>
      </c>
      <c r="S4099" s="26">
        <v>0</v>
      </c>
      <c r="T4099" s="13" t="str">
        <f t="shared" si="310"/>
        <v>Up</v>
      </c>
    </row>
    <row r="4100" spans="1:20" s="14" customFormat="1" hidden="1" x14ac:dyDescent="0.3">
      <c r="A4100" s="11">
        <v>6057862</v>
      </c>
      <c r="B4100" s="11">
        <v>6057862</v>
      </c>
      <c r="C4100" s="11" t="s">
        <v>26</v>
      </c>
      <c r="D4100" s="11" t="s">
        <v>27</v>
      </c>
      <c r="E4100" s="13" t="str">
        <f>_xlfn.XLOOKUP(B4100,Sheet1!A:A,Sheet1!B:B)</f>
        <v>DS TEAMAC MARINE UCOAT  LIGHT GREY 1L</v>
      </c>
      <c r="F4100" s="13" t="str">
        <f t="shared" si="309"/>
        <v>CROWN  - DS TEAMAC MARINE UCOAT  LIGHT GREY 1L</v>
      </c>
      <c r="G4100" s="13"/>
      <c r="H4100" s="91" t="s">
        <v>28</v>
      </c>
      <c r="I4100" s="11" t="s">
        <v>29</v>
      </c>
      <c r="J4100" s="11" t="s">
        <v>29</v>
      </c>
      <c r="K4100" s="11" t="s">
        <v>30</v>
      </c>
      <c r="M4100" s="11" t="s">
        <v>7062</v>
      </c>
      <c r="N4100" s="13">
        <v>3105</v>
      </c>
      <c r="O4100" s="15">
        <f>_xlfn.XLOOKUP(B4100,Sheet1!A:A,Sheet1!E:E)</f>
        <v>26.32</v>
      </c>
      <c r="P4100" s="26"/>
      <c r="Q4100" s="15">
        <f t="shared" si="307"/>
        <v>27.636000000000003</v>
      </c>
      <c r="R4100" s="38">
        <f t="shared" si="308"/>
        <v>28.465080000000004</v>
      </c>
      <c r="S4100" s="26">
        <v>0</v>
      </c>
      <c r="T4100" s="13" t="str">
        <f t="shared" si="310"/>
        <v>Up</v>
      </c>
    </row>
    <row r="4101" spans="1:20" s="14" customFormat="1" hidden="1" x14ac:dyDescent="0.3">
      <c r="A4101" s="11">
        <v>6057861</v>
      </c>
      <c r="B4101" s="11">
        <v>6057861</v>
      </c>
      <c r="C4101" s="11" t="s">
        <v>26</v>
      </c>
      <c r="D4101" s="11" t="s">
        <v>27</v>
      </c>
      <c r="E4101" s="13" t="str">
        <f>_xlfn.XLOOKUP(B4101,Sheet1!A:A,Sheet1!B:B)</f>
        <v>DS TEAMAC MARINE GLOSS  SIGNAL RED 1L</v>
      </c>
      <c r="F4101" s="13" t="str">
        <f t="shared" si="309"/>
        <v>CROWN  - DS TEAMAC MARINE GLOSS  SIGNAL RED 1L</v>
      </c>
      <c r="G4101" s="13"/>
      <c r="H4101" s="91" t="s">
        <v>28</v>
      </c>
      <c r="I4101" s="11" t="s">
        <v>29</v>
      </c>
      <c r="J4101" s="11" t="s">
        <v>29</v>
      </c>
      <c r="K4101" s="11" t="s">
        <v>30</v>
      </c>
      <c r="M4101" s="11" t="s">
        <v>7062</v>
      </c>
      <c r="N4101" s="13">
        <v>3105</v>
      </c>
      <c r="O4101" s="15">
        <f>_xlfn.XLOOKUP(B4101,Sheet1!A:A,Sheet1!E:E)</f>
        <v>29.46</v>
      </c>
      <c r="P4101" s="26"/>
      <c r="Q4101" s="15">
        <f t="shared" si="307"/>
        <v>30.933000000000003</v>
      </c>
      <c r="R4101" s="38">
        <f t="shared" si="308"/>
        <v>31.860990000000005</v>
      </c>
      <c r="S4101" s="26">
        <v>0</v>
      </c>
      <c r="T4101" s="13" t="str">
        <f t="shared" si="310"/>
        <v>Up</v>
      </c>
    </row>
    <row r="4102" spans="1:20" s="14" customFormat="1" hidden="1" x14ac:dyDescent="0.3">
      <c r="A4102" s="11">
        <v>6057860</v>
      </c>
      <c r="B4102" s="11">
        <v>6057860</v>
      </c>
      <c r="C4102" s="11" t="s">
        <v>26</v>
      </c>
      <c r="D4102" s="11" t="s">
        <v>27</v>
      </c>
      <c r="E4102" s="13" t="str">
        <f>_xlfn.XLOOKUP(B4102,Sheet1!A:A,Sheet1!B:B)</f>
        <v>DS TEAMAC MARINE GLOSS  OXFORD BLU 1L</v>
      </c>
      <c r="F4102" s="13" t="str">
        <f t="shared" si="309"/>
        <v>CROWN  - DS TEAMAC MARINE GLOSS  OXFORD BLU 1L</v>
      </c>
      <c r="G4102" s="13"/>
      <c r="H4102" s="91" t="s">
        <v>28</v>
      </c>
      <c r="I4102" s="11" t="s">
        <v>29</v>
      </c>
      <c r="J4102" s="11" t="s">
        <v>29</v>
      </c>
      <c r="K4102" s="11" t="s">
        <v>30</v>
      </c>
      <c r="M4102" s="11" t="s">
        <v>7062</v>
      </c>
      <c r="N4102" s="13">
        <v>3105</v>
      </c>
      <c r="O4102" s="15">
        <f>_xlfn.XLOOKUP(B4102,Sheet1!A:A,Sheet1!E:E)</f>
        <v>27.34</v>
      </c>
      <c r="P4102" s="26"/>
      <c r="Q4102" s="15">
        <f t="shared" si="307"/>
        <v>28.707000000000001</v>
      </c>
      <c r="R4102" s="38">
        <f t="shared" si="308"/>
        <v>29.568210000000001</v>
      </c>
      <c r="S4102" s="26">
        <v>0</v>
      </c>
      <c r="T4102" s="13" t="str">
        <f t="shared" si="310"/>
        <v>Up</v>
      </c>
    </row>
    <row r="4103" spans="1:20" s="14" customFormat="1" hidden="1" x14ac:dyDescent="0.3">
      <c r="A4103" s="11">
        <v>6057858</v>
      </c>
      <c r="B4103" s="11">
        <v>6057858</v>
      </c>
      <c r="C4103" s="11" t="s">
        <v>26</v>
      </c>
      <c r="D4103" s="11" t="s">
        <v>27</v>
      </c>
      <c r="E4103" s="13" t="str">
        <f>_xlfn.XLOOKUP(B4103,Sheet1!A:A,Sheet1!B:B)</f>
        <v>DS TEAMAC MARINE GLOSS  IVORY WHTE 1L</v>
      </c>
      <c r="F4103" s="13" t="str">
        <f t="shared" si="309"/>
        <v>CROWN  - DS TEAMAC MARINE GLOSS  IVORY WHTE 1L</v>
      </c>
      <c r="G4103" s="13"/>
      <c r="H4103" s="91" t="s">
        <v>28</v>
      </c>
      <c r="I4103" s="11" t="s">
        <v>29</v>
      </c>
      <c r="J4103" s="11" t="s">
        <v>29</v>
      </c>
      <c r="K4103" s="11" t="s">
        <v>30</v>
      </c>
      <c r="M4103" s="11" t="s">
        <v>7062</v>
      </c>
      <c r="N4103" s="13">
        <v>3105</v>
      </c>
      <c r="O4103" s="15">
        <f>_xlfn.XLOOKUP(B4103,Sheet1!A:A,Sheet1!E:E)</f>
        <v>16.579999999999998</v>
      </c>
      <c r="P4103" s="26"/>
      <c r="Q4103" s="15">
        <f t="shared" si="307"/>
        <v>17.408999999999999</v>
      </c>
      <c r="R4103" s="38">
        <f t="shared" si="308"/>
        <v>17.931269999999998</v>
      </c>
      <c r="S4103" s="26">
        <v>0</v>
      </c>
      <c r="T4103" s="13" t="str">
        <f t="shared" si="310"/>
        <v>Up</v>
      </c>
    </row>
    <row r="4104" spans="1:20" s="14" customFormat="1" hidden="1" x14ac:dyDescent="0.3">
      <c r="A4104" s="11">
        <v>6057857</v>
      </c>
      <c r="B4104" s="11">
        <v>6057857</v>
      </c>
      <c r="C4104" s="11" t="s">
        <v>26</v>
      </c>
      <c r="D4104" s="11" t="s">
        <v>27</v>
      </c>
      <c r="E4104" s="13" t="str">
        <f>_xlfn.XLOOKUP(B4104,Sheet1!A:A,Sheet1!B:B)</f>
        <v>DS TEAMAC MARINE GLOSS  BLACK      1L</v>
      </c>
      <c r="F4104" s="13" t="str">
        <f t="shared" si="309"/>
        <v>CROWN  - DS TEAMAC MARINE GLOSS  BLACK      1L</v>
      </c>
      <c r="G4104" s="13"/>
      <c r="H4104" s="91" t="s">
        <v>28</v>
      </c>
      <c r="I4104" s="11" t="s">
        <v>29</v>
      </c>
      <c r="J4104" s="11" t="s">
        <v>29</v>
      </c>
      <c r="K4104" s="11" t="s">
        <v>30</v>
      </c>
      <c r="M4104" s="11" t="s">
        <v>7062</v>
      </c>
      <c r="N4104" s="13">
        <v>3105</v>
      </c>
      <c r="O4104" s="15">
        <f>_xlfn.XLOOKUP(B4104,Sheet1!A:A,Sheet1!E:E)</f>
        <v>25.15</v>
      </c>
      <c r="P4104" s="26"/>
      <c r="Q4104" s="15">
        <f t="shared" si="307"/>
        <v>26.407499999999999</v>
      </c>
      <c r="R4104" s="38">
        <f t="shared" si="308"/>
        <v>27.199725000000001</v>
      </c>
      <c r="S4104" s="26">
        <v>0</v>
      </c>
      <c r="T4104" s="13" t="str">
        <f t="shared" si="310"/>
        <v>Up</v>
      </c>
    </row>
    <row r="4105" spans="1:20" s="14" customFormat="1" hidden="1" x14ac:dyDescent="0.3">
      <c r="A4105" s="11">
        <v>6057853</v>
      </c>
      <c r="B4105" s="11">
        <v>6057853</v>
      </c>
      <c r="C4105" s="11" t="s">
        <v>26</v>
      </c>
      <c r="D4105" s="11" t="s">
        <v>27</v>
      </c>
      <c r="E4105" s="13" t="str">
        <f>_xlfn.XLOOKUP(B4105,Sheet1!A:A,Sheet1!B:B)</f>
        <v>DS TEAMAC ANTIFOULING D PLUS BLACK 2.5L</v>
      </c>
      <c r="F4105" s="13" t="str">
        <f t="shared" si="309"/>
        <v>CROWN  - DS TEAMAC ANTIFOULING D PLUS BLACK 2.5L</v>
      </c>
      <c r="G4105" s="13"/>
      <c r="H4105" s="91" t="s">
        <v>28</v>
      </c>
      <c r="I4105" s="11" t="s">
        <v>29</v>
      </c>
      <c r="J4105" s="11" t="s">
        <v>29</v>
      </c>
      <c r="K4105" s="11" t="s">
        <v>30</v>
      </c>
      <c r="M4105" s="11" t="s">
        <v>7062</v>
      </c>
      <c r="N4105" s="13">
        <v>3105</v>
      </c>
      <c r="O4105" s="15">
        <f>_xlfn.XLOOKUP(B4105,Sheet1!A:A,Sheet1!E:E)</f>
        <v>123.03</v>
      </c>
      <c r="P4105" s="26"/>
      <c r="Q4105" s="15">
        <f t="shared" si="307"/>
        <v>129.1815</v>
      </c>
      <c r="R4105" s="38">
        <f t="shared" si="308"/>
        <v>133.05694500000001</v>
      </c>
      <c r="S4105" s="26">
        <v>0</v>
      </c>
      <c r="T4105" s="13" t="str">
        <f t="shared" si="310"/>
        <v>Up</v>
      </c>
    </row>
    <row r="4106" spans="1:20" s="14" customFormat="1" hidden="1" x14ac:dyDescent="0.3">
      <c r="A4106" s="11">
        <v>6057224</v>
      </c>
      <c r="B4106" s="11">
        <v>6057224</v>
      </c>
      <c r="C4106" s="11" t="s">
        <v>26</v>
      </c>
      <c r="D4106" s="11" t="s">
        <v>27</v>
      </c>
      <c r="E4106" s="13" t="str">
        <f>_xlfn.XLOOKUP(B4106,Sheet1!A:A,Sheet1!B:B)</f>
        <v>DS COOVAR POWER FLOATED PRIMER     5L</v>
      </c>
      <c r="F4106" s="13" t="str">
        <f t="shared" si="309"/>
        <v>CROWN  - DS COOVAR POWER FLOATED PRIMER     5L</v>
      </c>
      <c r="G4106" s="13"/>
      <c r="H4106" s="91" t="s">
        <v>28</v>
      </c>
      <c r="I4106" s="11" t="s">
        <v>29</v>
      </c>
      <c r="J4106" s="11" t="s">
        <v>29</v>
      </c>
      <c r="K4106" s="11" t="s">
        <v>30</v>
      </c>
      <c r="M4106" s="11" t="s">
        <v>7062</v>
      </c>
      <c r="N4106" s="13">
        <v>3105</v>
      </c>
      <c r="O4106" s="15">
        <f>_xlfn.XLOOKUP(B4106,Sheet1!A:A,Sheet1!E:E)</f>
        <v>130.74</v>
      </c>
      <c r="P4106" s="26"/>
      <c r="Q4106" s="15">
        <f t="shared" si="307"/>
        <v>137.27700000000002</v>
      </c>
      <c r="R4106" s="38">
        <f t="shared" si="308"/>
        <v>141.39531000000002</v>
      </c>
      <c r="S4106" s="26">
        <v>0</v>
      </c>
      <c r="T4106" s="13" t="str">
        <f t="shared" si="310"/>
        <v>Up</v>
      </c>
    </row>
    <row r="4107" spans="1:20" s="14" customFormat="1" hidden="1" x14ac:dyDescent="0.3">
      <c r="A4107" s="11">
        <v>6057189</v>
      </c>
      <c r="B4107" s="11">
        <v>6057189</v>
      </c>
      <c r="C4107" s="11" t="s">
        <v>26</v>
      </c>
      <c r="D4107" s="11" t="s">
        <v>27</v>
      </c>
      <c r="E4107" s="13" t="str">
        <f>_xlfn.XLOOKUP(B4107,Sheet1!A:A,Sheet1!B:B)</f>
        <v>DS BEDEC BARN MATT      BLACK      5L</v>
      </c>
      <c r="F4107" s="13" t="str">
        <f t="shared" si="309"/>
        <v>CROWN  - DS BEDEC BARN MATT      BLACK      5L</v>
      </c>
      <c r="G4107" s="13"/>
      <c r="H4107" s="91" t="s">
        <v>28</v>
      </c>
      <c r="I4107" s="11" t="s">
        <v>29</v>
      </c>
      <c r="J4107" s="11" t="s">
        <v>29</v>
      </c>
      <c r="K4107" s="11" t="s">
        <v>30</v>
      </c>
      <c r="M4107" s="11" t="s">
        <v>7062</v>
      </c>
      <c r="N4107" s="13">
        <v>3105</v>
      </c>
      <c r="O4107" s="15">
        <f>_xlfn.XLOOKUP(B4107,Sheet1!A:A,Sheet1!E:E)</f>
        <v>82.32</v>
      </c>
      <c r="P4107" s="26"/>
      <c r="Q4107" s="15">
        <f t="shared" si="307"/>
        <v>86.435999999999993</v>
      </c>
      <c r="R4107" s="38">
        <f t="shared" si="308"/>
        <v>89.029079999999993</v>
      </c>
      <c r="S4107" s="26">
        <v>0</v>
      </c>
      <c r="T4107" s="13" t="str">
        <f t="shared" si="310"/>
        <v>Up</v>
      </c>
    </row>
    <row r="4108" spans="1:20" s="14" customFormat="1" hidden="1" x14ac:dyDescent="0.3">
      <c r="A4108" s="11">
        <v>6057188</v>
      </c>
      <c r="B4108" s="11">
        <v>6057188</v>
      </c>
      <c r="C4108" s="11" t="s">
        <v>26</v>
      </c>
      <c r="D4108" s="11" t="s">
        <v>27</v>
      </c>
      <c r="E4108" s="13" t="str">
        <f>_xlfn.XLOOKUP(B4108,Sheet1!A:A,Sheet1!B:B)</f>
        <v>DS BEDEC BARN MATT      BLACK      2.5L</v>
      </c>
      <c r="F4108" s="13" t="str">
        <f t="shared" si="309"/>
        <v>CROWN  - DS BEDEC BARN MATT      BLACK      2.5L</v>
      </c>
      <c r="G4108" s="13"/>
      <c r="H4108" s="91" t="s">
        <v>28</v>
      </c>
      <c r="I4108" s="11" t="s">
        <v>29</v>
      </c>
      <c r="J4108" s="11" t="s">
        <v>29</v>
      </c>
      <c r="K4108" s="11" t="s">
        <v>30</v>
      </c>
      <c r="M4108" s="11" t="s">
        <v>7062</v>
      </c>
      <c r="N4108" s="13">
        <v>3105</v>
      </c>
      <c r="O4108" s="15">
        <f>_xlfn.XLOOKUP(B4108,Sheet1!A:A,Sheet1!E:E)</f>
        <v>44.33</v>
      </c>
      <c r="P4108" s="26"/>
      <c r="Q4108" s="15">
        <f t="shared" si="307"/>
        <v>46.546500000000002</v>
      </c>
      <c r="R4108" s="38">
        <f t="shared" si="308"/>
        <v>47.942895</v>
      </c>
      <c r="S4108" s="26">
        <v>0</v>
      </c>
      <c r="T4108" s="13" t="str">
        <f t="shared" si="310"/>
        <v>Up</v>
      </c>
    </row>
    <row r="4109" spans="1:20" s="14" customFormat="1" hidden="1" x14ac:dyDescent="0.3">
      <c r="A4109" s="11">
        <v>6057187</v>
      </c>
      <c r="B4109" s="11">
        <v>6057187</v>
      </c>
      <c r="C4109" s="11" t="s">
        <v>26</v>
      </c>
      <c r="D4109" s="11" t="s">
        <v>27</v>
      </c>
      <c r="E4109" s="13" t="str">
        <f>_xlfn.XLOOKUP(B4109,Sheet1!A:A,Sheet1!B:B)</f>
        <v>DS BEDEC BARN MATT      WHITE      5L</v>
      </c>
      <c r="F4109" s="13" t="str">
        <f t="shared" si="309"/>
        <v>CROWN  - DS BEDEC BARN MATT      WHITE      5L</v>
      </c>
      <c r="G4109" s="13"/>
      <c r="H4109" s="91" t="s">
        <v>28</v>
      </c>
      <c r="I4109" s="11" t="s">
        <v>29</v>
      </c>
      <c r="J4109" s="11" t="s">
        <v>29</v>
      </c>
      <c r="K4109" s="11" t="s">
        <v>30</v>
      </c>
      <c r="M4109" s="11" t="s">
        <v>7062</v>
      </c>
      <c r="N4109" s="13">
        <v>3105</v>
      </c>
      <c r="O4109" s="15">
        <f>_xlfn.XLOOKUP(B4109,Sheet1!A:A,Sheet1!E:E)</f>
        <v>82.32</v>
      </c>
      <c r="P4109" s="26"/>
      <c r="Q4109" s="15">
        <f t="shared" si="307"/>
        <v>86.435999999999993</v>
      </c>
      <c r="R4109" s="38">
        <f t="shared" si="308"/>
        <v>89.029079999999993</v>
      </c>
      <c r="S4109" s="26">
        <v>0</v>
      </c>
      <c r="T4109" s="13" t="str">
        <f t="shared" si="310"/>
        <v>Up</v>
      </c>
    </row>
    <row r="4110" spans="1:20" s="14" customFormat="1" hidden="1" x14ac:dyDescent="0.3">
      <c r="A4110" s="11">
        <v>6057186</v>
      </c>
      <c r="B4110" s="11">
        <v>6057186</v>
      </c>
      <c r="C4110" s="11" t="s">
        <v>26</v>
      </c>
      <c r="D4110" s="11" t="s">
        <v>27</v>
      </c>
      <c r="E4110" s="13" t="str">
        <f>_xlfn.XLOOKUP(B4110,Sheet1!A:A,Sheet1!B:B)</f>
        <v>DS BEDEC BARN MATT      WHITE      2.5L</v>
      </c>
      <c r="F4110" s="13" t="str">
        <f t="shared" si="309"/>
        <v>CROWN  - DS BEDEC BARN MATT      WHITE      2.5L</v>
      </c>
      <c r="G4110" s="13"/>
      <c r="H4110" s="91" t="s">
        <v>28</v>
      </c>
      <c r="I4110" s="11" t="s">
        <v>29</v>
      </c>
      <c r="J4110" s="11" t="s">
        <v>29</v>
      </c>
      <c r="K4110" s="11" t="s">
        <v>30</v>
      </c>
      <c r="M4110" s="11" t="s">
        <v>7062</v>
      </c>
      <c r="N4110" s="13">
        <v>3105</v>
      </c>
      <c r="O4110" s="15">
        <f>_xlfn.XLOOKUP(B4110,Sheet1!A:A,Sheet1!E:E)</f>
        <v>44.33</v>
      </c>
      <c r="P4110" s="26"/>
      <c r="Q4110" s="15">
        <f t="shared" si="307"/>
        <v>46.546500000000002</v>
      </c>
      <c r="R4110" s="38">
        <f t="shared" si="308"/>
        <v>47.942895</v>
      </c>
      <c r="S4110" s="26">
        <v>0</v>
      </c>
      <c r="T4110" s="13" t="str">
        <f t="shared" si="310"/>
        <v>Up</v>
      </c>
    </row>
    <row r="4111" spans="1:20" s="14" customFormat="1" hidden="1" x14ac:dyDescent="0.3">
      <c r="A4111" s="11">
        <v>6057185</v>
      </c>
      <c r="B4111" s="11">
        <v>6057185</v>
      </c>
      <c r="C4111" s="11" t="s">
        <v>26</v>
      </c>
      <c r="D4111" s="11" t="s">
        <v>27</v>
      </c>
      <c r="E4111" s="13" t="str">
        <f>_xlfn.XLOOKUP(B4111,Sheet1!A:A,Sheet1!B:B)</f>
        <v>DS BEDEC BARN SATIN     WHITE      5L</v>
      </c>
      <c r="F4111" s="13" t="str">
        <f t="shared" si="309"/>
        <v>CROWN  - DS BEDEC BARN SATIN     WHITE      5L</v>
      </c>
      <c r="G4111" s="13"/>
      <c r="H4111" s="91" t="s">
        <v>28</v>
      </c>
      <c r="I4111" s="11" t="s">
        <v>29</v>
      </c>
      <c r="J4111" s="11" t="s">
        <v>29</v>
      </c>
      <c r="K4111" s="11" t="s">
        <v>30</v>
      </c>
      <c r="M4111" s="11" t="s">
        <v>7062</v>
      </c>
      <c r="N4111" s="13">
        <v>3105</v>
      </c>
      <c r="O4111" s="15">
        <f>_xlfn.XLOOKUP(B4111,Sheet1!A:A,Sheet1!E:E)</f>
        <v>82.32</v>
      </c>
      <c r="P4111" s="26"/>
      <c r="Q4111" s="15">
        <f t="shared" si="307"/>
        <v>86.435999999999993</v>
      </c>
      <c r="R4111" s="38">
        <f t="shared" si="308"/>
        <v>89.029079999999993</v>
      </c>
      <c r="S4111" s="26">
        <v>0</v>
      </c>
      <c r="T4111" s="13" t="str">
        <f t="shared" si="310"/>
        <v>Up</v>
      </c>
    </row>
    <row r="4112" spans="1:20" s="14" customFormat="1" hidden="1" x14ac:dyDescent="0.3">
      <c r="A4112" s="11">
        <v>6057144</v>
      </c>
      <c r="B4112" s="11">
        <v>6057144</v>
      </c>
      <c r="C4112" s="11" t="s">
        <v>26</v>
      </c>
      <c r="D4112" s="11" t="s">
        <v>27</v>
      </c>
      <c r="E4112" s="13" t="str">
        <f>_xlfn.XLOOKUP(B4112,Sheet1!A:A,Sheet1!B:B)</f>
        <v>DS FIRED EARTH SILICA WHITE        50ML</v>
      </c>
      <c r="F4112" s="13" t="str">
        <f t="shared" si="309"/>
        <v>CROWN  - DS FIRED EARTH SILICA WHITE        50ML</v>
      </c>
      <c r="G4112" s="13"/>
      <c r="H4112" s="91" t="s">
        <v>28</v>
      </c>
      <c r="I4112" s="11" t="s">
        <v>29</v>
      </c>
      <c r="J4112" s="11" t="s">
        <v>29</v>
      </c>
      <c r="K4112" s="11" t="s">
        <v>30</v>
      </c>
      <c r="M4112" s="11" t="s">
        <v>7062</v>
      </c>
      <c r="N4112" s="13">
        <v>3105</v>
      </c>
      <c r="O4112" s="15">
        <f>_xlfn.XLOOKUP(B4112,Sheet1!A:A,Sheet1!E:E)</f>
        <v>5.16</v>
      </c>
      <c r="P4112" s="26"/>
      <c r="Q4112" s="15">
        <f t="shared" si="307"/>
        <v>5.4180000000000001</v>
      </c>
      <c r="R4112" s="38">
        <f t="shared" si="308"/>
        <v>5.5805400000000001</v>
      </c>
      <c r="S4112" s="26">
        <v>0</v>
      </c>
      <c r="T4112" s="13" t="str">
        <f t="shared" si="310"/>
        <v>Up</v>
      </c>
    </row>
    <row r="4113" spans="1:20" s="14" customFormat="1" hidden="1" x14ac:dyDescent="0.3">
      <c r="A4113" s="11">
        <v>6057108</v>
      </c>
      <c r="B4113" s="11">
        <v>6057108</v>
      </c>
      <c r="C4113" s="11" t="s">
        <v>26</v>
      </c>
      <c r="D4113" s="11" t="s">
        <v>27</v>
      </c>
      <c r="E4113" s="13" t="str">
        <f>_xlfn.XLOOKUP(B4113,Sheet1!A:A,Sheet1!B:B)</f>
        <v>DS FIRED EARTH MARRAM              50ML</v>
      </c>
      <c r="F4113" s="13" t="str">
        <f t="shared" si="309"/>
        <v>CROWN  - DS FIRED EARTH MARRAM              50ML</v>
      </c>
      <c r="G4113" s="13"/>
      <c r="H4113" s="91" t="s">
        <v>28</v>
      </c>
      <c r="I4113" s="11" t="s">
        <v>29</v>
      </c>
      <c r="J4113" s="11" t="s">
        <v>29</v>
      </c>
      <c r="K4113" s="11" t="s">
        <v>30</v>
      </c>
      <c r="M4113" s="11" t="s">
        <v>7062</v>
      </c>
      <c r="N4113" s="13">
        <v>3105</v>
      </c>
      <c r="O4113" s="15">
        <f>_xlfn.XLOOKUP(B4113,Sheet1!A:A,Sheet1!E:E)</f>
        <v>5.16</v>
      </c>
      <c r="P4113" s="26"/>
      <c r="Q4113" s="15">
        <f t="shared" si="307"/>
        <v>5.4180000000000001</v>
      </c>
      <c r="R4113" s="38">
        <f t="shared" si="308"/>
        <v>5.5805400000000001</v>
      </c>
      <c r="S4113" s="26">
        <v>0</v>
      </c>
      <c r="T4113" s="13" t="str">
        <f t="shared" si="310"/>
        <v>Up</v>
      </c>
    </row>
    <row r="4114" spans="1:20" s="14" customFormat="1" hidden="1" x14ac:dyDescent="0.3">
      <c r="A4114" s="11">
        <v>6057107</v>
      </c>
      <c r="B4114" s="11">
        <v>6057107</v>
      </c>
      <c r="C4114" s="11" t="s">
        <v>26</v>
      </c>
      <c r="D4114" s="11" t="s">
        <v>27</v>
      </c>
      <c r="E4114" s="13" t="str">
        <f>_xlfn.XLOOKUP(B4114,Sheet1!A:A,Sheet1!B:B)</f>
        <v>DS FIRED EARTH MARBLE              50ML</v>
      </c>
      <c r="F4114" s="13" t="str">
        <f t="shared" si="309"/>
        <v>CROWN  - DS FIRED EARTH MARBLE              50ML</v>
      </c>
      <c r="G4114" s="13"/>
      <c r="H4114" s="91" t="s">
        <v>28</v>
      </c>
      <c r="I4114" s="11" t="s">
        <v>29</v>
      </c>
      <c r="J4114" s="11" t="s">
        <v>29</v>
      </c>
      <c r="K4114" s="11" t="s">
        <v>30</v>
      </c>
      <c r="M4114" s="11" t="s">
        <v>7062</v>
      </c>
      <c r="N4114" s="13">
        <v>3105</v>
      </c>
      <c r="O4114" s="15">
        <f>_xlfn.XLOOKUP(B4114,Sheet1!A:A,Sheet1!E:E)</f>
        <v>5.16</v>
      </c>
      <c r="P4114" s="26"/>
      <c r="Q4114" s="15">
        <f t="shared" si="307"/>
        <v>5.4180000000000001</v>
      </c>
      <c r="R4114" s="38">
        <f t="shared" si="308"/>
        <v>5.5805400000000001</v>
      </c>
      <c r="S4114" s="26">
        <v>0</v>
      </c>
      <c r="T4114" s="13" t="str">
        <f t="shared" si="310"/>
        <v>Up</v>
      </c>
    </row>
    <row r="4115" spans="1:20" s="14" customFormat="1" hidden="1" x14ac:dyDescent="0.3">
      <c r="A4115" s="11">
        <v>6057106</v>
      </c>
      <c r="B4115" s="11">
        <v>6057106</v>
      </c>
      <c r="C4115" s="11" t="s">
        <v>26</v>
      </c>
      <c r="D4115" s="11" t="s">
        <v>27</v>
      </c>
      <c r="E4115" s="13" t="str">
        <f>_xlfn.XLOOKUP(B4115,Sheet1!A:A,Sheet1!B:B)</f>
        <v>DS FIRED EARTH MANNA ASH           50ML</v>
      </c>
      <c r="F4115" s="13" t="str">
        <f t="shared" si="309"/>
        <v>CROWN  - DS FIRED EARTH MANNA ASH           50ML</v>
      </c>
      <c r="G4115" s="13"/>
      <c r="H4115" s="91" t="s">
        <v>28</v>
      </c>
      <c r="I4115" s="11" t="s">
        <v>29</v>
      </c>
      <c r="J4115" s="11" t="s">
        <v>29</v>
      </c>
      <c r="K4115" s="11" t="s">
        <v>30</v>
      </c>
      <c r="M4115" s="11" t="s">
        <v>7062</v>
      </c>
      <c r="N4115" s="13">
        <v>3105</v>
      </c>
      <c r="O4115" s="15">
        <f>_xlfn.XLOOKUP(B4115,Sheet1!A:A,Sheet1!E:E)</f>
        <v>5.16</v>
      </c>
      <c r="P4115" s="26"/>
      <c r="Q4115" s="15">
        <f t="shared" ref="Q4115:Q4178" si="311">O4115*1.05</f>
        <v>5.4180000000000001</v>
      </c>
      <c r="R4115" s="38">
        <f t="shared" si="308"/>
        <v>5.5805400000000001</v>
      </c>
      <c r="S4115" s="26">
        <v>0</v>
      </c>
      <c r="T4115" s="13" t="str">
        <f t="shared" si="310"/>
        <v>Up</v>
      </c>
    </row>
    <row r="4116" spans="1:20" s="14" customFormat="1" hidden="1" x14ac:dyDescent="0.3">
      <c r="A4116" s="11">
        <v>6057105</v>
      </c>
      <c r="B4116" s="11">
        <v>6057105</v>
      </c>
      <c r="C4116" s="11" t="s">
        <v>26</v>
      </c>
      <c r="D4116" s="11" t="s">
        <v>27</v>
      </c>
      <c r="E4116" s="13" t="str">
        <f>_xlfn.XLOOKUP(B4116,Sheet1!A:A,Sheet1!B:B)</f>
        <v>DS FIRED EARTH MALM                50ML</v>
      </c>
      <c r="F4116" s="13" t="str">
        <f t="shared" si="309"/>
        <v>CROWN  - DS FIRED EARTH MALM                50ML</v>
      </c>
      <c r="G4116" s="13"/>
      <c r="H4116" s="91" t="s">
        <v>28</v>
      </c>
      <c r="I4116" s="11" t="s">
        <v>29</v>
      </c>
      <c r="J4116" s="11" t="s">
        <v>29</v>
      </c>
      <c r="K4116" s="11" t="s">
        <v>30</v>
      </c>
      <c r="M4116" s="11" t="s">
        <v>7062</v>
      </c>
      <c r="N4116" s="13">
        <v>3105</v>
      </c>
      <c r="O4116" s="15">
        <f>_xlfn.XLOOKUP(B4116,Sheet1!A:A,Sheet1!E:E)</f>
        <v>5.16</v>
      </c>
      <c r="P4116" s="26"/>
      <c r="Q4116" s="15">
        <f t="shared" si="311"/>
        <v>5.4180000000000001</v>
      </c>
      <c r="R4116" s="38">
        <f t="shared" si="308"/>
        <v>5.5805400000000001</v>
      </c>
      <c r="S4116" s="26">
        <v>0</v>
      </c>
      <c r="T4116" s="13" t="str">
        <f t="shared" si="310"/>
        <v>Up</v>
      </c>
    </row>
    <row r="4117" spans="1:20" s="14" customFormat="1" hidden="1" x14ac:dyDescent="0.3">
      <c r="A4117" s="11">
        <v>6057104</v>
      </c>
      <c r="B4117" s="11">
        <v>6057104</v>
      </c>
      <c r="C4117" s="11" t="s">
        <v>26</v>
      </c>
      <c r="D4117" s="11" t="s">
        <v>27</v>
      </c>
      <c r="E4117" s="13" t="str">
        <f>_xlfn.XLOOKUP(B4117,Sheet1!A:A,Sheet1!B:B)</f>
        <v>DS FIRED EARTH MALACHITE           50ML</v>
      </c>
      <c r="F4117" s="13" t="str">
        <f t="shared" si="309"/>
        <v>CROWN  - DS FIRED EARTH MALACHITE           50ML</v>
      </c>
      <c r="G4117" s="13"/>
      <c r="H4117" s="91" t="s">
        <v>28</v>
      </c>
      <c r="I4117" s="11" t="s">
        <v>29</v>
      </c>
      <c r="J4117" s="11" t="s">
        <v>29</v>
      </c>
      <c r="K4117" s="11" t="s">
        <v>30</v>
      </c>
      <c r="M4117" s="11" t="s">
        <v>7062</v>
      </c>
      <c r="N4117" s="13">
        <v>3105</v>
      </c>
      <c r="O4117" s="15">
        <f>_xlfn.XLOOKUP(B4117,Sheet1!A:A,Sheet1!E:E)</f>
        <v>5.16</v>
      </c>
      <c r="P4117" s="26"/>
      <c r="Q4117" s="15">
        <f t="shared" si="311"/>
        <v>5.4180000000000001</v>
      </c>
      <c r="R4117" s="38">
        <f t="shared" si="308"/>
        <v>5.5805400000000001</v>
      </c>
      <c r="S4117" s="26">
        <v>0</v>
      </c>
      <c r="T4117" s="13" t="str">
        <f t="shared" si="310"/>
        <v>Up</v>
      </c>
    </row>
    <row r="4118" spans="1:20" s="14" customFormat="1" hidden="1" x14ac:dyDescent="0.3">
      <c r="A4118" s="11">
        <v>6057103</v>
      </c>
      <c r="B4118" s="11">
        <v>6057103</v>
      </c>
      <c r="C4118" s="11" t="s">
        <v>26</v>
      </c>
      <c r="D4118" s="11" t="s">
        <v>27</v>
      </c>
      <c r="E4118" s="13" t="str">
        <f>_xlfn.XLOOKUP(B4118,Sheet1!A:A,Sheet1!B:B)</f>
        <v>DS FIRED EARTH MAGENTA OAKS        50ML</v>
      </c>
      <c r="F4118" s="13" t="str">
        <f t="shared" si="309"/>
        <v>CROWN  - DS FIRED EARTH MAGENTA OAKS        50ML</v>
      </c>
      <c r="G4118" s="13"/>
      <c r="H4118" s="91" t="s">
        <v>28</v>
      </c>
      <c r="I4118" s="11" t="s">
        <v>29</v>
      </c>
      <c r="J4118" s="11" t="s">
        <v>29</v>
      </c>
      <c r="K4118" s="11" t="s">
        <v>30</v>
      </c>
      <c r="M4118" s="11" t="s">
        <v>7062</v>
      </c>
      <c r="N4118" s="13">
        <v>3105</v>
      </c>
      <c r="O4118" s="15">
        <f>_xlfn.XLOOKUP(B4118,Sheet1!A:A,Sheet1!E:E)</f>
        <v>5.16</v>
      </c>
      <c r="P4118" s="26"/>
      <c r="Q4118" s="15">
        <f t="shared" si="311"/>
        <v>5.4180000000000001</v>
      </c>
      <c r="R4118" s="38">
        <f t="shared" si="308"/>
        <v>5.5805400000000001</v>
      </c>
      <c r="S4118" s="26">
        <v>0</v>
      </c>
      <c r="T4118" s="13" t="str">
        <f t="shared" si="310"/>
        <v>Up</v>
      </c>
    </row>
    <row r="4119" spans="1:20" s="14" customFormat="1" hidden="1" x14ac:dyDescent="0.3">
      <c r="A4119" s="11">
        <v>6057102</v>
      </c>
      <c r="B4119" s="11">
        <v>6057102</v>
      </c>
      <c r="C4119" s="11" t="s">
        <v>26</v>
      </c>
      <c r="D4119" s="11" t="s">
        <v>27</v>
      </c>
      <c r="E4119" s="13" t="str">
        <f>_xlfn.XLOOKUP(B4119,Sheet1!A:A,Sheet1!B:B)</f>
        <v>DS FIRED EARTH MADDER RED          50ML</v>
      </c>
      <c r="F4119" s="13" t="str">
        <f t="shared" si="309"/>
        <v>CROWN  - DS FIRED EARTH MADDER RED          50ML</v>
      </c>
      <c r="G4119" s="13"/>
      <c r="H4119" s="91" t="s">
        <v>28</v>
      </c>
      <c r="I4119" s="11" t="s">
        <v>29</v>
      </c>
      <c r="J4119" s="11" t="s">
        <v>29</v>
      </c>
      <c r="K4119" s="11" t="s">
        <v>30</v>
      </c>
      <c r="M4119" s="11" t="s">
        <v>7062</v>
      </c>
      <c r="N4119" s="13">
        <v>3105</v>
      </c>
      <c r="O4119" s="15">
        <f>_xlfn.XLOOKUP(B4119,Sheet1!A:A,Sheet1!E:E)</f>
        <v>5.16</v>
      </c>
      <c r="P4119" s="26"/>
      <c r="Q4119" s="15">
        <f t="shared" si="311"/>
        <v>5.4180000000000001</v>
      </c>
      <c r="R4119" s="38">
        <f t="shared" si="308"/>
        <v>5.5805400000000001</v>
      </c>
      <c r="S4119" s="26">
        <v>0</v>
      </c>
      <c r="T4119" s="13" t="str">
        <f t="shared" si="310"/>
        <v>Up</v>
      </c>
    </row>
    <row r="4120" spans="1:20" s="14" customFormat="1" hidden="1" x14ac:dyDescent="0.3">
      <c r="A4120" s="11">
        <v>6057101</v>
      </c>
      <c r="B4120" s="11">
        <v>6057101</v>
      </c>
      <c r="C4120" s="11" t="s">
        <v>26</v>
      </c>
      <c r="D4120" s="11" t="s">
        <v>27</v>
      </c>
      <c r="E4120" s="13" t="str">
        <f>_xlfn.XLOOKUP(B4120,Sheet1!A:A,Sheet1!B:B)</f>
        <v>DS FIRED EARTH LITTLE OWL          50ML</v>
      </c>
      <c r="F4120" s="13" t="str">
        <f t="shared" si="309"/>
        <v>CROWN  - DS FIRED EARTH LITTLE OWL          50ML</v>
      </c>
      <c r="G4120" s="13"/>
      <c r="H4120" s="91" t="s">
        <v>28</v>
      </c>
      <c r="I4120" s="11" t="s">
        <v>29</v>
      </c>
      <c r="J4120" s="11" t="s">
        <v>29</v>
      </c>
      <c r="K4120" s="11" t="s">
        <v>30</v>
      </c>
      <c r="M4120" s="11" t="s">
        <v>7062</v>
      </c>
      <c r="N4120" s="13">
        <v>3105</v>
      </c>
      <c r="O4120" s="15">
        <f>_xlfn.XLOOKUP(B4120,Sheet1!A:A,Sheet1!E:E)</f>
        <v>5.16</v>
      </c>
      <c r="P4120" s="26"/>
      <c r="Q4120" s="15">
        <f t="shared" si="311"/>
        <v>5.4180000000000001</v>
      </c>
      <c r="R4120" s="38">
        <f t="shared" ref="R4120:R4183" si="312">Q4120*1.03</f>
        <v>5.5805400000000001</v>
      </c>
      <c r="S4120" s="26">
        <v>0</v>
      </c>
      <c r="T4120" s="13" t="str">
        <f t="shared" si="310"/>
        <v>Up</v>
      </c>
    </row>
    <row r="4121" spans="1:20" s="14" customFormat="1" hidden="1" x14ac:dyDescent="0.3">
      <c r="A4121" s="11">
        <v>6057100</v>
      </c>
      <c r="B4121" s="11">
        <v>6057100</v>
      </c>
      <c r="C4121" s="11" t="s">
        <v>26</v>
      </c>
      <c r="D4121" s="11" t="s">
        <v>27</v>
      </c>
      <c r="E4121" s="13" t="str">
        <f>_xlfn.XLOOKUP(B4121,Sheet1!A:A,Sheet1!B:B)</f>
        <v>DS FIRED EARTH LIME WHITE          50ML</v>
      </c>
      <c r="F4121" s="13" t="str">
        <f t="shared" si="309"/>
        <v>CROWN  - DS FIRED EARTH LIME WHITE          50ML</v>
      </c>
      <c r="G4121" s="13"/>
      <c r="H4121" s="91" t="s">
        <v>28</v>
      </c>
      <c r="I4121" s="11" t="s">
        <v>29</v>
      </c>
      <c r="J4121" s="11" t="s">
        <v>29</v>
      </c>
      <c r="K4121" s="11" t="s">
        <v>30</v>
      </c>
      <c r="M4121" s="11" t="s">
        <v>7062</v>
      </c>
      <c r="N4121" s="13">
        <v>3105</v>
      </c>
      <c r="O4121" s="15">
        <f>_xlfn.XLOOKUP(B4121,Sheet1!A:A,Sheet1!E:E)</f>
        <v>5.16</v>
      </c>
      <c r="P4121" s="26"/>
      <c r="Q4121" s="15">
        <f t="shared" si="311"/>
        <v>5.4180000000000001</v>
      </c>
      <c r="R4121" s="38">
        <f t="shared" si="312"/>
        <v>5.5805400000000001</v>
      </c>
      <c r="S4121" s="26">
        <v>0</v>
      </c>
      <c r="T4121" s="13" t="str">
        <f t="shared" si="310"/>
        <v>Up</v>
      </c>
    </row>
    <row r="4122" spans="1:20" s="14" customFormat="1" hidden="1" x14ac:dyDescent="0.3">
      <c r="A4122" s="11">
        <v>6057099</v>
      </c>
      <c r="B4122" s="11">
        <v>6057099</v>
      </c>
      <c r="C4122" s="11" t="s">
        <v>26</v>
      </c>
      <c r="D4122" s="11" t="s">
        <v>27</v>
      </c>
      <c r="E4122" s="13" t="str">
        <f>_xlfn.XLOOKUP(B4122,Sheet1!A:A,Sheet1!B:B)</f>
        <v>DS FIRED EARTH LIGHT UMBER         50ML</v>
      </c>
      <c r="F4122" s="13" t="str">
        <f t="shared" si="309"/>
        <v>CROWN  - DS FIRED EARTH LIGHT UMBER         50ML</v>
      </c>
      <c r="G4122" s="13"/>
      <c r="H4122" s="91" t="s">
        <v>28</v>
      </c>
      <c r="I4122" s="11" t="s">
        <v>29</v>
      </c>
      <c r="J4122" s="11" t="s">
        <v>29</v>
      </c>
      <c r="K4122" s="11" t="s">
        <v>30</v>
      </c>
      <c r="M4122" s="11" t="s">
        <v>7062</v>
      </c>
      <c r="N4122" s="13">
        <v>3105</v>
      </c>
      <c r="O4122" s="15">
        <f>_xlfn.XLOOKUP(B4122,Sheet1!A:A,Sheet1!E:E)</f>
        <v>5.16</v>
      </c>
      <c r="P4122" s="26"/>
      <c r="Q4122" s="15">
        <f t="shared" si="311"/>
        <v>5.4180000000000001</v>
      </c>
      <c r="R4122" s="38">
        <f t="shared" si="312"/>
        <v>5.5805400000000001</v>
      </c>
      <c r="S4122" s="26">
        <v>0</v>
      </c>
      <c r="T4122" s="13" t="str">
        <f t="shared" si="310"/>
        <v>Up</v>
      </c>
    </row>
    <row r="4123" spans="1:20" s="14" customFormat="1" hidden="1" x14ac:dyDescent="0.3">
      <c r="A4123" s="11">
        <v>6057098</v>
      </c>
      <c r="B4123" s="11">
        <v>6057098</v>
      </c>
      <c r="C4123" s="11" t="s">
        <v>26</v>
      </c>
      <c r="D4123" s="11" t="s">
        <v>27</v>
      </c>
      <c r="E4123" s="13" t="str">
        <f>_xlfn.XLOOKUP(B4123,Sheet1!A:A,Sheet1!B:B)</f>
        <v>DS FIRED EARTH JEANE               50ML</v>
      </c>
      <c r="F4123" s="13" t="str">
        <f t="shared" si="309"/>
        <v>CROWN  - DS FIRED EARTH JEANE               50ML</v>
      </c>
      <c r="G4123" s="13"/>
      <c r="H4123" s="91" t="s">
        <v>28</v>
      </c>
      <c r="I4123" s="11" t="s">
        <v>29</v>
      </c>
      <c r="J4123" s="11" t="s">
        <v>29</v>
      </c>
      <c r="K4123" s="11" t="s">
        <v>30</v>
      </c>
      <c r="M4123" s="11" t="s">
        <v>7062</v>
      </c>
      <c r="N4123" s="13">
        <v>3105</v>
      </c>
      <c r="O4123" s="15">
        <f>_xlfn.XLOOKUP(B4123,Sheet1!A:A,Sheet1!E:E)</f>
        <v>5.16</v>
      </c>
      <c r="P4123" s="26"/>
      <c r="Q4123" s="15">
        <f t="shared" si="311"/>
        <v>5.4180000000000001</v>
      </c>
      <c r="R4123" s="38">
        <f t="shared" si="312"/>
        <v>5.5805400000000001</v>
      </c>
      <c r="S4123" s="26">
        <v>0</v>
      </c>
      <c r="T4123" s="13" t="str">
        <f t="shared" si="310"/>
        <v>Up</v>
      </c>
    </row>
    <row r="4124" spans="1:20" s="14" customFormat="1" hidden="1" x14ac:dyDescent="0.3">
      <c r="A4124" s="11">
        <v>6057097</v>
      </c>
      <c r="B4124" s="11">
        <v>6057097</v>
      </c>
      <c r="C4124" s="11" t="s">
        <v>26</v>
      </c>
      <c r="D4124" s="11" t="s">
        <v>27</v>
      </c>
      <c r="E4124" s="13" t="str">
        <f>_xlfn.XLOOKUP(B4124,Sheet1!A:A,Sheet1!B:B)</f>
        <v>DS FIRED EARTH IVORY               50ML</v>
      </c>
      <c r="F4124" s="13" t="str">
        <f t="shared" si="309"/>
        <v>CROWN  - DS FIRED EARTH IVORY               50ML</v>
      </c>
      <c r="G4124" s="13"/>
      <c r="H4124" s="91" t="s">
        <v>28</v>
      </c>
      <c r="I4124" s="11" t="s">
        <v>29</v>
      </c>
      <c r="J4124" s="11" t="s">
        <v>29</v>
      </c>
      <c r="K4124" s="11" t="s">
        <v>30</v>
      </c>
      <c r="M4124" s="11" t="s">
        <v>7062</v>
      </c>
      <c r="N4124" s="13">
        <v>3105</v>
      </c>
      <c r="O4124" s="15">
        <f>_xlfn.XLOOKUP(B4124,Sheet1!A:A,Sheet1!E:E)</f>
        <v>5.16</v>
      </c>
      <c r="P4124" s="26"/>
      <c r="Q4124" s="15">
        <f t="shared" si="311"/>
        <v>5.4180000000000001</v>
      </c>
      <c r="R4124" s="38">
        <f t="shared" si="312"/>
        <v>5.5805400000000001</v>
      </c>
      <c r="S4124" s="26">
        <v>0</v>
      </c>
      <c r="T4124" s="13" t="str">
        <f t="shared" si="310"/>
        <v>Up</v>
      </c>
    </row>
    <row r="4125" spans="1:20" s="14" customFormat="1" hidden="1" x14ac:dyDescent="0.3">
      <c r="A4125" s="11">
        <v>6057096</v>
      </c>
      <c r="B4125" s="11">
        <v>6057096</v>
      </c>
      <c r="C4125" s="11" t="s">
        <v>26</v>
      </c>
      <c r="D4125" s="11" t="s">
        <v>27</v>
      </c>
      <c r="E4125" s="13" t="str">
        <f>_xlfn.XLOOKUP(B4125,Sheet1!A:A,Sheet1!B:B)</f>
        <v>DS FIRED EARTH HUSTLE AT 5PM       50ML</v>
      </c>
      <c r="F4125" s="13" t="str">
        <f t="shared" si="309"/>
        <v>CROWN  - DS FIRED EARTH HUSTLE AT 5PM       50ML</v>
      </c>
      <c r="G4125" s="13"/>
      <c r="H4125" s="91" t="s">
        <v>28</v>
      </c>
      <c r="I4125" s="11" t="s">
        <v>29</v>
      </c>
      <c r="J4125" s="11" t="s">
        <v>29</v>
      </c>
      <c r="K4125" s="11" t="s">
        <v>30</v>
      </c>
      <c r="M4125" s="11" t="s">
        <v>7062</v>
      </c>
      <c r="N4125" s="13">
        <v>3105</v>
      </c>
      <c r="O4125" s="15">
        <f>_xlfn.XLOOKUP(B4125,Sheet1!A:A,Sheet1!E:E)</f>
        <v>5.16</v>
      </c>
      <c r="P4125" s="26"/>
      <c r="Q4125" s="29">
        <f t="shared" si="311"/>
        <v>5.4180000000000001</v>
      </c>
      <c r="R4125" s="38">
        <f t="shared" si="312"/>
        <v>5.5805400000000001</v>
      </c>
      <c r="S4125" s="26">
        <v>0</v>
      </c>
      <c r="T4125" s="13" t="str">
        <f t="shared" si="310"/>
        <v>Up</v>
      </c>
    </row>
    <row r="4126" spans="1:20" s="14" customFormat="1" hidden="1" x14ac:dyDescent="0.3">
      <c r="A4126" s="11">
        <v>6057095</v>
      </c>
      <c r="B4126" s="11">
        <v>6057095</v>
      </c>
      <c r="C4126" s="11" t="s">
        <v>26</v>
      </c>
      <c r="D4126" s="11" t="s">
        <v>27</v>
      </c>
      <c r="E4126" s="13" t="str">
        <f>_xlfn.XLOOKUP(B4126,Sheet1!A:A,Sheet1!B:B)</f>
        <v>DS FIRED EARTH HANSEL AND GRETEL   50ML</v>
      </c>
      <c r="F4126" s="13" t="str">
        <f t="shared" si="309"/>
        <v>CROWN  - DS FIRED EARTH HANSEL AND GRETEL   50ML</v>
      </c>
      <c r="G4126" s="13"/>
      <c r="H4126" s="91" t="s">
        <v>28</v>
      </c>
      <c r="I4126" s="11" t="s">
        <v>29</v>
      </c>
      <c r="J4126" s="11" t="s">
        <v>29</v>
      </c>
      <c r="K4126" s="11" t="s">
        <v>30</v>
      </c>
      <c r="M4126" s="11" t="s">
        <v>7062</v>
      </c>
      <c r="N4126" s="13">
        <v>3105</v>
      </c>
      <c r="O4126" s="15">
        <f>_xlfn.XLOOKUP(B4126,Sheet1!A:A,Sheet1!E:E)</f>
        <v>5.16</v>
      </c>
      <c r="P4126" s="26"/>
      <c r="Q4126" s="15">
        <f t="shared" si="311"/>
        <v>5.4180000000000001</v>
      </c>
      <c r="R4126" s="38">
        <f t="shared" si="312"/>
        <v>5.5805400000000001</v>
      </c>
      <c r="S4126" s="26">
        <v>0</v>
      </c>
      <c r="T4126" s="13" t="str">
        <f t="shared" si="310"/>
        <v>Up</v>
      </c>
    </row>
    <row r="4127" spans="1:20" s="14" customFormat="1" hidden="1" x14ac:dyDescent="0.3">
      <c r="A4127" s="11">
        <v>6057094</v>
      </c>
      <c r="B4127" s="11">
        <v>6057094</v>
      </c>
      <c r="C4127" s="11" t="s">
        <v>26</v>
      </c>
      <c r="D4127" s="11" t="s">
        <v>27</v>
      </c>
      <c r="E4127" s="13" t="str">
        <f>_xlfn.XLOOKUP(B4127,Sheet1!A:A,Sheet1!B:B)</f>
        <v>DS FIRED EARTH GYPSUM              50ML</v>
      </c>
      <c r="F4127" s="13" t="str">
        <f t="shared" si="309"/>
        <v>CROWN  - DS FIRED EARTH GYPSUM              50ML</v>
      </c>
      <c r="G4127" s="13"/>
      <c r="H4127" s="91" t="s">
        <v>28</v>
      </c>
      <c r="I4127" s="11" t="s">
        <v>29</v>
      </c>
      <c r="J4127" s="11" t="s">
        <v>29</v>
      </c>
      <c r="K4127" s="11" t="s">
        <v>30</v>
      </c>
      <c r="M4127" s="11" t="s">
        <v>7062</v>
      </c>
      <c r="N4127" s="13">
        <v>3105</v>
      </c>
      <c r="O4127" s="15">
        <f>_xlfn.XLOOKUP(B4127,Sheet1!A:A,Sheet1!E:E)</f>
        <v>5.16</v>
      </c>
      <c r="P4127" s="26"/>
      <c r="Q4127" s="15">
        <f t="shared" si="311"/>
        <v>5.4180000000000001</v>
      </c>
      <c r="R4127" s="38">
        <f t="shared" si="312"/>
        <v>5.5805400000000001</v>
      </c>
      <c r="S4127" s="26">
        <v>0</v>
      </c>
      <c r="T4127" s="13" t="str">
        <f t="shared" si="310"/>
        <v>Up</v>
      </c>
    </row>
    <row r="4128" spans="1:20" s="14" customFormat="1" hidden="1" x14ac:dyDescent="0.3">
      <c r="A4128" s="11">
        <v>6057093</v>
      </c>
      <c r="B4128" s="11">
        <v>6057093</v>
      </c>
      <c r="C4128" s="11" t="s">
        <v>26</v>
      </c>
      <c r="D4128" s="11" t="s">
        <v>27</v>
      </c>
      <c r="E4128" s="13" t="str">
        <f>_xlfn.XLOOKUP(B4128,Sheet1!A:A,Sheet1!B:B)</f>
        <v>DS FIRED EARTH GRAPHITE            50ML</v>
      </c>
      <c r="F4128" s="13" t="str">
        <f t="shared" si="309"/>
        <v>CROWN  - DS FIRED EARTH GRAPHITE            50ML</v>
      </c>
      <c r="G4128" s="13"/>
      <c r="H4128" s="91" t="s">
        <v>28</v>
      </c>
      <c r="I4128" s="11" t="s">
        <v>29</v>
      </c>
      <c r="J4128" s="11" t="s">
        <v>29</v>
      </c>
      <c r="K4128" s="11" t="s">
        <v>30</v>
      </c>
      <c r="M4128" s="11" t="s">
        <v>7062</v>
      </c>
      <c r="N4128" s="13">
        <v>3105</v>
      </c>
      <c r="O4128" s="15">
        <f>_xlfn.XLOOKUP(B4128,Sheet1!A:A,Sheet1!E:E)</f>
        <v>5.16</v>
      </c>
      <c r="P4128" s="26"/>
      <c r="Q4128" s="15">
        <f t="shared" si="311"/>
        <v>5.4180000000000001</v>
      </c>
      <c r="R4128" s="38">
        <f t="shared" si="312"/>
        <v>5.5805400000000001</v>
      </c>
      <c r="S4128" s="26">
        <v>0</v>
      </c>
      <c r="T4128" s="13" t="str">
        <f t="shared" si="310"/>
        <v>Up</v>
      </c>
    </row>
    <row r="4129" spans="1:20" s="14" customFormat="1" hidden="1" x14ac:dyDescent="0.3">
      <c r="A4129" s="11">
        <v>6057092</v>
      </c>
      <c r="B4129" s="11">
        <v>6057092</v>
      </c>
      <c r="C4129" s="11" t="s">
        <v>26</v>
      </c>
      <c r="D4129" s="11" t="s">
        <v>27</v>
      </c>
      <c r="E4129" s="13" t="str">
        <f>_xlfn.XLOOKUP(B4129,Sheet1!A:A,Sheet1!B:B)</f>
        <v>DS FIRED EARTH GRANITE             50ML</v>
      </c>
      <c r="F4129" s="13" t="str">
        <f t="shared" si="309"/>
        <v>CROWN  - DS FIRED EARTH GRANITE             50ML</v>
      </c>
      <c r="G4129" s="13"/>
      <c r="H4129" s="91" t="s">
        <v>28</v>
      </c>
      <c r="I4129" s="11" t="s">
        <v>29</v>
      </c>
      <c r="J4129" s="11" t="s">
        <v>29</v>
      </c>
      <c r="K4129" s="11" t="s">
        <v>30</v>
      </c>
      <c r="M4129" s="11" t="s">
        <v>7062</v>
      </c>
      <c r="N4129" s="13">
        <v>3105</v>
      </c>
      <c r="O4129" s="15">
        <f>_xlfn.XLOOKUP(B4129,Sheet1!A:A,Sheet1!E:E)</f>
        <v>5.16</v>
      </c>
      <c r="P4129" s="26"/>
      <c r="Q4129" s="15">
        <f t="shared" si="311"/>
        <v>5.4180000000000001</v>
      </c>
      <c r="R4129" s="38">
        <f t="shared" si="312"/>
        <v>5.5805400000000001</v>
      </c>
      <c r="S4129" s="26">
        <v>0</v>
      </c>
      <c r="T4129" s="13" t="str">
        <f t="shared" si="310"/>
        <v>Up</v>
      </c>
    </row>
    <row r="4130" spans="1:20" s="14" customFormat="1" hidden="1" x14ac:dyDescent="0.3">
      <c r="A4130" s="11">
        <v>6057091</v>
      </c>
      <c r="B4130" s="11">
        <v>6057091</v>
      </c>
      <c r="C4130" s="11" t="s">
        <v>26</v>
      </c>
      <c r="D4130" s="11" t="s">
        <v>27</v>
      </c>
      <c r="E4130" s="13" t="str">
        <f>_xlfn.XLOOKUP(B4130,Sheet1!A:A,Sheet1!B:B)</f>
        <v>DS FIRED EARTH GOLDFINCH           50ML</v>
      </c>
      <c r="F4130" s="13" t="str">
        <f t="shared" si="309"/>
        <v>CROWN  - DS FIRED EARTH GOLDFINCH           50ML</v>
      </c>
      <c r="G4130" s="13"/>
      <c r="H4130" s="91" t="s">
        <v>28</v>
      </c>
      <c r="I4130" s="11" t="s">
        <v>29</v>
      </c>
      <c r="J4130" s="11" t="s">
        <v>29</v>
      </c>
      <c r="K4130" s="11" t="s">
        <v>30</v>
      </c>
      <c r="M4130" s="11" t="s">
        <v>7062</v>
      </c>
      <c r="N4130" s="13">
        <v>3105</v>
      </c>
      <c r="O4130" s="15">
        <f>_xlfn.XLOOKUP(B4130,Sheet1!A:A,Sheet1!E:E)</f>
        <v>5.16</v>
      </c>
      <c r="P4130" s="26"/>
      <c r="Q4130" s="15">
        <f t="shared" si="311"/>
        <v>5.4180000000000001</v>
      </c>
      <c r="R4130" s="38">
        <f t="shared" si="312"/>
        <v>5.5805400000000001</v>
      </c>
      <c r="S4130" s="26">
        <v>0</v>
      </c>
      <c r="T4130" s="13" t="str">
        <f t="shared" si="310"/>
        <v>Up</v>
      </c>
    </row>
    <row r="4131" spans="1:20" s="14" customFormat="1" hidden="1" x14ac:dyDescent="0.3">
      <c r="A4131" s="11">
        <v>6057090</v>
      </c>
      <c r="B4131" s="11">
        <v>6057090</v>
      </c>
      <c r="C4131" s="11" t="s">
        <v>26</v>
      </c>
      <c r="D4131" s="11" t="s">
        <v>27</v>
      </c>
      <c r="E4131" s="13" t="str">
        <f>_xlfn.XLOOKUP(B4131,Sheet1!A:A,Sheet1!B:B)</f>
        <v>DS FIRED EARTH GLASS SAMPHIRE      50ML</v>
      </c>
      <c r="F4131" s="13" t="str">
        <f t="shared" si="309"/>
        <v>CROWN  - DS FIRED EARTH GLASS SAMPHIRE      50ML</v>
      </c>
      <c r="G4131" s="13"/>
      <c r="H4131" s="91" t="s">
        <v>28</v>
      </c>
      <c r="I4131" s="11" t="s">
        <v>29</v>
      </c>
      <c r="J4131" s="11" t="s">
        <v>29</v>
      </c>
      <c r="K4131" s="11" t="s">
        <v>30</v>
      </c>
      <c r="M4131" s="11" t="s">
        <v>7062</v>
      </c>
      <c r="N4131" s="13">
        <v>3105</v>
      </c>
      <c r="O4131" s="15">
        <f>_xlfn.XLOOKUP(B4131,Sheet1!A:A,Sheet1!E:E)</f>
        <v>5.16</v>
      </c>
      <c r="P4131" s="26"/>
      <c r="Q4131" s="15">
        <f t="shared" si="311"/>
        <v>5.4180000000000001</v>
      </c>
      <c r="R4131" s="38">
        <f t="shared" si="312"/>
        <v>5.5805400000000001</v>
      </c>
      <c r="S4131" s="26">
        <v>0</v>
      </c>
      <c r="T4131" s="13" t="str">
        <f t="shared" si="310"/>
        <v>Up</v>
      </c>
    </row>
    <row r="4132" spans="1:20" s="14" customFormat="1" hidden="1" x14ac:dyDescent="0.3">
      <c r="A4132" s="11">
        <v>6057089</v>
      </c>
      <c r="B4132" s="11">
        <v>6057089</v>
      </c>
      <c r="C4132" s="11" t="s">
        <v>26</v>
      </c>
      <c r="D4132" s="11" t="s">
        <v>27</v>
      </c>
      <c r="E4132" s="13" t="str">
        <f>_xlfn.XLOOKUP(B4132,Sheet1!A:A,Sheet1!B:B)</f>
        <v>DS FIRED EARTH GIN &amp; TONIC         50ML</v>
      </c>
      <c r="F4132" s="13" t="str">
        <f t="shared" si="309"/>
        <v>CROWN  - DS FIRED EARTH GIN &amp; TONIC         50ML</v>
      </c>
      <c r="G4132" s="13"/>
      <c r="H4132" s="91" t="s">
        <v>28</v>
      </c>
      <c r="I4132" s="11" t="s">
        <v>29</v>
      </c>
      <c r="J4132" s="11" t="s">
        <v>29</v>
      </c>
      <c r="K4132" s="11" t="s">
        <v>30</v>
      </c>
      <c r="M4132" s="11" t="s">
        <v>7062</v>
      </c>
      <c r="N4132" s="13">
        <v>3105</v>
      </c>
      <c r="O4132" s="15">
        <f>_xlfn.XLOOKUP(B4132,Sheet1!A:A,Sheet1!E:E)</f>
        <v>5.16</v>
      </c>
      <c r="P4132" s="26"/>
      <c r="Q4132" s="15">
        <f t="shared" si="311"/>
        <v>5.4180000000000001</v>
      </c>
      <c r="R4132" s="38">
        <f t="shared" si="312"/>
        <v>5.5805400000000001</v>
      </c>
      <c r="S4132" s="26">
        <v>0</v>
      </c>
      <c r="T4132" s="13" t="str">
        <f t="shared" si="310"/>
        <v>Up</v>
      </c>
    </row>
    <row r="4133" spans="1:20" s="14" customFormat="1" hidden="1" x14ac:dyDescent="0.3">
      <c r="A4133" s="11">
        <v>6057088</v>
      </c>
      <c r="B4133" s="11">
        <v>6057088</v>
      </c>
      <c r="C4133" s="11" t="s">
        <v>26</v>
      </c>
      <c r="D4133" s="11" t="s">
        <v>27</v>
      </c>
      <c r="E4133" s="13" t="str">
        <f>_xlfn.XLOOKUP(B4133,Sheet1!A:A,Sheet1!B:B)</f>
        <v>DS FIRED EARTH GESSO               50ML</v>
      </c>
      <c r="F4133" s="13" t="str">
        <f t="shared" si="309"/>
        <v>CROWN  - DS FIRED EARTH GESSO               50ML</v>
      </c>
      <c r="G4133" s="13"/>
      <c r="H4133" s="91" t="s">
        <v>28</v>
      </c>
      <c r="I4133" s="11" t="s">
        <v>29</v>
      </c>
      <c r="J4133" s="11" t="s">
        <v>29</v>
      </c>
      <c r="K4133" s="11" t="s">
        <v>30</v>
      </c>
      <c r="M4133" s="11" t="s">
        <v>7062</v>
      </c>
      <c r="N4133" s="13">
        <v>3105</v>
      </c>
      <c r="O4133" s="15">
        <f>_xlfn.XLOOKUP(B4133,Sheet1!A:A,Sheet1!E:E)</f>
        <v>5.16</v>
      </c>
      <c r="P4133" s="26"/>
      <c r="Q4133" s="15">
        <f t="shared" si="311"/>
        <v>5.4180000000000001</v>
      </c>
      <c r="R4133" s="38">
        <f t="shared" si="312"/>
        <v>5.5805400000000001</v>
      </c>
      <c r="S4133" s="26">
        <v>0</v>
      </c>
      <c r="T4133" s="13" t="str">
        <f t="shared" si="310"/>
        <v>Up</v>
      </c>
    </row>
    <row r="4134" spans="1:20" s="14" customFormat="1" hidden="1" x14ac:dyDescent="0.3">
      <c r="A4134" s="11">
        <v>6057087</v>
      </c>
      <c r="B4134" s="11">
        <v>6057087</v>
      </c>
      <c r="C4134" s="11" t="s">
        <v>26</v>
      </c>
      <c r="D4134" s="11" t="s">
        <v>27</v>
      </c>
      <c r="E4134" s="13" t="str">
        <f>_xlfn.XLOOKUP(B4134,Sheet1!A:A,Sheet1!B:B)</f>
        <v>DS FIRED EARTH GARNET              50ML</v>
      </c>
      <c r="F4134" s="13" t="str">
        <f t="shared" si="309"/>
        <v>CROWN  - DS FIRED EARTH GARNET              50ML</v>
      </c>
      <c r="G4134" s="13"/>
      <c r="H4134" s="91" t="s">
        <v>28</v>
      </c>
      <c r="I4134" s="11" t="s">
        <v>29</v>
      </c>
      <c r="J4134" s="11" t="s">
        <v>29</v>
      </c>
      <c r="K4134" s="11" t="s">
        <v>30</v>
      </c>
      <c r="M4134" s="11" t="s">
        <v>7062</v>
      </c>
      <c r="N4134" s="13">
        <v>3105</v>
      </c>
      <c r="O4134" s="15">
        <f>_xlfn.XLOOKUP(B4134,Sheet1!A:A,Sheet1!E:E)</f>
        <v>5.16</v>
      </c>
      <c r="P4134" s="26"/>
      <c r="Q4134" s="15">
        <f t="shared" si="311"/>
        <v>5.4180000000000001</v>
      </c>
      <c r="R4134" s="38">
        <f t="shared" si="312"/>
        <v>5.5805400000000001</v>
      </c>
      <c r="S4134" s="26">
        <v>0</v>
      </c>
      <c r="T4134" s="13" t="str">
        <f t="shared" si="310"/>
        <v>Up</v>
      </c>
    </row>
    <row r="4135" spans="1:20" s="14" customFormat="1" hidden="1" x14ac:dyDescent="0.3">
      <c r="A4135" s="11">
        <v>6057086</v>
      </c>
      <c r="B4135" s="11">
        <v>6057086</v>
      </c>
      <c r="C4135" s="11" t="s">
        <v>26</v>
      </c>
      <c r="D4135" s="11" t="s">
        <v>27</v>
      </c>
      <c r="E4135" s="13" t="str">
        <f>_xlfn.XLOOKUP(B4135,Sheet1!A:A,Sheet1!B:B)</f>
        <v>DS FIRED EARTH GARDEN CITY         50ML</v>
      </c>
      <c r="F4135" s="13" t="str">
        <f t="shared" si="309"/>
        <v>CROWN  - DS FIRED EARTH GARDEN CITY         50ML</v>
      </c>
      <c r="G4135" s="13"/>
      <c r="H4135" s="91" t="s">
        <v>28</v>
      </c>
      <c r="I4135" s="11" t="s">
        <v>29</v>
      </c>
      <c r="J4135" s="11" t="s">
        <v>29</v>
      </c>
      <c r="K4135" s="11" t="s">
        <v>30</v>
      </c>
      <c r="M4135" s="11" t="s">
        <v>7062</v>
      </c>
      <c r="N4135" s="13">
        <v>3105</v>
      </c>
      <c r="O4135" s="15">
        <f>_xlfn.XLOOKUP(B4135,Sheet1!A:A,Sheet1!E:E)</f>
        <v>5.16</v>
      </c>
      <c r="P4135" s="26"/>
      <c r="Q4135" s="15">
        <f t="shared" si="311"/>
        <v>5.4180000000000001</v>
      </c>
      <c r="R4135" s="38">
        <f t="shared" si="312"/>
        <v>5.5805400000000001</v>
      </c>
      <c r="S4135" s="26">
        <v>0</v>
      </c>
      <c r="T4135" s="13" t="str">
        <f t="shared" si="310"/>
        <v>Up</v>
      </c>
    </row>
    <row r="4136" spans="1:20" s="14" customFormat="1" hidden="1" x14ac:dyDescent="0.3">
      <c r="A4136" s="11">
        <v>6057085</v>
      </c>
      <c r="B4136" s="11">
        <v>6057085</v>
      </c>
      <c r="C4136" s="11" t="s">
        <v>26</v>
      </c>
      <c r="D4136" s="11" t="s">
        <v>27</v>
      </c>
      <c r="E4136" s="13" t="str">
        <f>_xlfn.XLOOKUP(B4136,Sheet1!A:A,Sheet1!B:B)</f>
        <v>DS FIRED EARTH GARDEN FOLLY        50ML</v>
      </c>
      <c r="F4136" s="13" t="str">
        <f t="shared" si="309"/>
        <v>CROWN  - DS FIRED EARTH GARDEN FOLLY        50ML</v>
      </c>
      <c r="G4136" s="13"/>
      <c r="H4136" s="91" t="s">
        <v>28</v>
      </c>
      <c r="I4136" s="11" t="s">
        <v>29</v>
      </c>
      <c r="J4136" s="11" t="s">
        <v>29</v>
      </c>
      <c r="K4136" s="11" t="s">
        <v>30</v>
      </c>
      <c r="M4136" s="11" t="s">
        <v>7062</v>
      </c>
      <c r="N4136" s="13">
        <v>3105</v>
      </c>
      <c r="O4136" s="15">
        <f>_xlfn.XLOOKUP(B4136,Sheet1!A:A,Sheet1!E:E)</f>
        <v>5.16</v>
      </c>
      <c r="P4136" s="26"/>
      <c r="Q4136" s="15">
        <f t="shared" si="311"/>
        <v>5.4180000000000001</v>
      </c>
      <c r="R4136" s="38">
        <f t="shared" si="312"/>
        <v>5.5805400000000001</v>
      </c>
      <c r="S4136" s="26">
        <v>0</v>
      </c>
      <c r="T4136" s="13" t="str">
        <f t="shared" si="310"/>
        <v>Up</v>
      </c>
    </row>
    <row r="4137" spans="1:20" s="14" customFormat="1" hidden="1" x14ac:dyDescent="0.3">
      <c r="A4137" s="11">
        <v>6057084</v>
      </c>
      <c r="B4137" s="11">
        <v>6057084</v>
      </c>
      <c r="C4137" s="11" t="s">
        <v>26</v>
      </c>
      <c r="D4137" s="11" t="s">
        <v>27</v>
      </c>
      <c r="E4137" s="13" t="str">
        <f>_xlfn.XLOOKUP(B4137,Sheet1!A:A,Sheet1!B:B)</f>
        <v>DS FIRED EARTH FLAKE WHITE         50ML</v>
      </c>
      <c r="F4137" s="13" t="str">
        <f t="shared" si="309"/>
        <v>CROWN  - DS FIRED EARTH FLAKE WHITE         50ML</v>
      </c>
      <c r="G4137" s="13"/>
      <c r="H4137" s="91" t="s">
        <v>28</v>
      </c>
      <c r="I4137" s="11" t="s">
        <v>29</v>
      </c>
      <c r="J4137" s="11" t="s">
        <v>29</v>
      </c>
      <c r="K4137" s="11" t="s">
        <v>30</v>
      </c>
      <c r="M4137" s="11" t="s">
        <v>7062</v>
      </c>
      <c r="N4137" s="13">
        <v>3105</v>
      </c>
      <c r="O4137" s="15">
        <f>_xlfn.XLOOKUP(B4137,Sheet1!A:A,Sheet1!E:E)</f>
        <v>5.16</v>
      </c>
      <c r="P4137" s="26"/>
      <c r="Q4137" s="15">
        <f t="shared" si="311"/>
        <v>5.4180000000000001</v>
      </c>
      <c r="R4137" s="38">
        <f t="shared" si="312"/>
        <v>5.5805400000000001</v>
      </c>
      <c r="S4137" s="26">
        <v>0</v>
      </c>
      <c r="T4137" s="13" t="str">
        <f t="shared" si="310"/>
        <v>Up</v>
      </c>
    </row>
    <row r="4138" spans="1:20" s="14" customFormat="1" hidden="1" x14ac:dyDescent="0.3">
      <c r="A4138" s="11">
        <v>6057083</v>
      </c>
      <c r="B4138" s="11">
        <v>6057083</v>
      </c>
      <c r="C4138" s="11" t="s">
        <v>26</v>
      </c>
      <c r="D4138" s="11" t="s">
        <v>27</v>
      </c>
      <c r="E4138" s="13" t="str">
        <f>_xlfn.XLOOKUP(B4138,Sheet1!A:A,Sheet1!B:B)</f>
        <v>DS FIRED EARTH FESTIVAL ORANGE     50ML</v>
      </c>
      <c r="F4138" s="13" t="str">
        <f t="shared" si="309"/>
        <v>CROWN  - DS FIRED EARTH FESTIVAL ORANGE     50ML</v>
      </c>
      <c r="G4138" s="13"/>
      <c r="H4138" s="91" t="s">
        <v>28</v>
      </c>
      <c r="I4138" s="11" t="s">
        <v>29</v>
      </c>
      <c r="J4138" s="11" t="s">
        <v>29</v>
      </c>
      <c r="K4138" s="11" t="s">
        <v>30</v>
      </c>
      <c r="M4138" s="11" t="s">
        <v>7062</v>
      </c>
      <c r="N4138" s="13">
        <v>3105</v>
      </c>
      <c r="O4138" s="15">
        <f>_xlfn.XLOOKUP(B4138,Sheet1!A:A,Sheet1!E:E)</f>
        <v>5.16</v>
      </c>
      <c r="P4138" s="26"/>
      <c r="Q4138" s="29">
        <f t="shared" si="311"/>
        <v>5.4180000000000001</v>
      </c>
      <c r="R4138" s="38">
        <f t="shared" si="312"/>
        <v>5.5805400000000001</v>
      </c>
      <c r="S4138" s="26">
        <v>0</v>
      </c>
      <c r="T4138" s="13" t="str">
        <f t="shared" si="310"/>
        <v>Up</v>
      </c>
    </row>
    <row r="4139" spans="1:20" s="14" customFormat="1" hidden="1" x14ac:dyDescent="0.3">
      <c r="A4139" s="11">
        <v>6057082</v>
      </c>
      <c r="B4139" s="11">
        <v>6057082</v>
      </c>
      <c r="C4139" s="11" t="s">
        <v>26</v>
      </c>
      <c r="D4139" s="11" t="s">
        <v>27</v>
      </c>
      <c r="E4139" s="13" t="str">
        <f>_xlfn.XLOOKUP(B4139,Sheet1!A:A,Sheet1!B:B)</f>
        <v>DS FIRED EARTH ECRU                50ML</v>
      </c>
      <c r="F4139" s="13" t="str">
        <f t="shared" si="309"/>
        <v>CROWN  - DS FIRED EARTH ECRU                50ML</v>
      </c>
      <c r="G4139" s="13"/>
      <c r="H4139" s="91" t="s">
        <v>28</v>
      </c>
      <c r="I4139" s="11" t="s">
        <v>29</v>
      </c>
      <c r="J4139" s="11" t="s">
        <v>29</v>
      </c>
      <c r="K4139" s="11" t="s">
        <v>30</v>
      </c>
      <c r="M4139" s="11" t="s">
        <v>7062</v>
      </c>
      <c r="N4139" s="13">
        <v>3105</v>
      </c>
      <c r="O4139" s="15">
        <f>_xlfn.XLOOKUP(B4139,Sheet1!A:A,Sheet1!E:E)</f>
        <v>5.16</v>
      </c>
      <c r="P4139" s="26"/>
      <c r="Q4139" s="15">
        <f t="shared" si="311"/>
        <v>5.4180000000000001</v>
      </c>
      <c r="R4139" s="38">
        <f t="shared" si="312"/>
        <v>5.5805400000000001</v>
      </c>
      <c r="S4139" s="26">
        <v>0</v>
      </c>
      <c r="T4139" s="13" t="str">
        <f t="shared" si="310"/>
        <v>Up</v>
      </c>
    </row>
    <row r="4140" spans="1:20" s="14" customFormat="1" hidden="1" x14ac:dyDescent="0.3">
      <c r="A4140" s="11">
        <v>6057081</v>
      </c>
      <c r="B4140" s="11">
        <v>6057081</v>
      </c>
      <c r="C4140" s="11" t="s">
        <v>26</v>
      </c>
      <c r="D4140" s="11" t="s">
        <v>27</v>
      </c>
      <c r="E4140" s="13" t="str">
        <f>_xlfn.XLOOKUP(B4140,Sheet1!A:A,Sheet1!B:B)</f>
        <v>DS FIRED EARTH DUCK EGG            50ML</v>
      </c>
      <c r="F4140" s="13" t="str">
        <f t="shared" si="309"/>
        <v>CROWN  - DS FIRED EARTH DUCK EGG            50ML</v>
      </c>
      <c r="G4140" s="13"/>
      <c r="H4140" s="91" t="s">
        <v>28</v>
      </c>
      <c r="I4140" s="11" t="s">
        <v>29</v>
      </c>
      <c r="J4140" s="11" t="s">
        <v>29</v>
      </c>
      <c r="K4140" s="11" t="s">
        <v>30</v>
      </c>
      <c r="M4140" s="11" t="s">
        <v>7062</v>
      </c>
      <c r="N4140" s="13">
        <v>3105</v>
      </c>
      <c r="O4140" s="15">
        <f>_xlfn.XLOOKUP(B4140,Sheet1!A:A,Sheet1!E:E)</f>
        <v>5.16</v>
      </c>
      <c r="P4140" s="26"/>
      <c r="Q4140" s="15">
        <f t="shared" si="311"/>
        <v>5.4180000000000001</v>
      </c>
      <c r="R4140" s="38">
        <f t="shared" si="312"/>
        <v>5.5805400000000001</v>
      </c>
      <c r="S4140" s="26">
        <v>0</v>
      </c>
      <c r="T4140" s="13" t="str">
        <f t="shared" si="310"/>
        <v>Up</v>
      </c>
    </row>
    <row r="4141" spans="1:20" s="14" customFormat="1" hidden="1" x14ac:dyDescent="0.3">
      <c r="A4141" s="11">
        <v>6057080</v>
      </c>
      <c r="B4141" s="11">
        <v>6057080</v>
      </c>
      <c r="C4141" s="11" t="s">
        <v>26</v>
      </c>
      <c r="D4141" s="11" t="s">
        <v>27</v>
      </c>
      <c r="E4141" s="13" t="str">
        <f>_xlfn.XLOOKUP(B4141,Sheet1!A:A,Sheet1!B:B)</f>
        <v>DS FIRED EARTH DRAGON'S BLOOD      50ML</v>
      </c>
      <c r="F4141" s="13" t="str">
        <f t="shared" si="309"/>
        <v>CROWN  - DS FIRED EARTH DRAGON'S BLOOD      50ML</v>
      </c>
      <c r="G4141" s="13"/>
      <c r="H4141" s="91" t="s">
        <v>28</v>
      </c>
      <c r="I4141" s="11" t="s">
        <v>29</v>
      </c>
      <c r="J4141" s="11" t="s">
        <v>29</v>
      </c>
      <c r="K4141" s="11" t="s">
        <v>30</v>
      </c>
      <c r="M4141" s="11" t="s">
        <v>7062</v>
      </c>
      <c r="N4141" s="13">
        <v>3105</v>
      </c>
      <c r="O4141" s="15">
        <f>_xlfn.XLOOKUP(B4141,Sheet1!A:A,Sheet1!E:E)</f>
        <v>5.16</v>
      </c>
      <c r="P4141" s="26"/>
      <c r="Q4141" s="15">
        <f t="shared" si="311"/>
        <v>5.4180000000000001</v>
      </c>
      <c r="R4141" s="38">
        <f t="shared" si="312"/>
        <v>5.5805400000000001</v>
      </c>
      <c r="S4141" s="26">
        <v>0</v>
      </c>
      <c r="T4141" s="13" t="str">
        <f t="shared" si="310"/>
        <v>Up</v>
      </c>
    </row>
    <row r="4142" spans="1:20" s="14" customFormat="1" hidden="1" x14ac:dyDescent="0.3">
      <c r="A4142" s="11">
        <v>6057079</v>
      </c>
      <c r="B4142" s="11">
        <v>6057079</v>
      </c>
      <c r="C4142" s="11" t="s">
        <v>26</v>
      </c>
      <c r="D4142" s="11" t="s">
        <v>27</v>
      </c>
      <c r="E4142" s="13" t="str">
        <f>_xlfn.XLOOKUP(B4142,Sheet1!A:A,Sheet1!B:B)</f>
        <v>DS FIRED EARTH DOWAGER             50ML</v>
      </c>
      <c r="F4142" s="13" t="str">
        <f t="shared" si="309"/>
        <v>CROWN  - DS FIRED EARTH DOWAGER             50ML</v>
      </c>
      <c r="G4142" s="13"/>
      <c r="H4142" s="91" t="s">
        <v>28</v>
      </c>
      <c r="I4142" s="11" t="s">
        <v>29</v>
      </c>
      <c r="J4142" s="11" t="s">
        <v>29</v>
      </c>
      <c r="K4142" s="11" t="s">
        <v>30</v>
      </c>
      <c r="M4142" s="11" t="s">
        <v>7062</v>
      </c>
      <c r="N4142" s="13">
        <v>3105</v>
      </c>
      <c r="O4142" s="15">
        <f>_xlfn.XLOOKUP(B4142,Sheet1!A:A,Sheet1!E:E)</f>
        <v>5.16</v>
      </c>
      <c r="P4142" s="26"/>
      <c r="Q4142" s="15">
        <f t="shared" si="311"/>
        <v>5.4180000000000001</v>
      </c>
      <c r="R4142" s="38">
        <f t="shared" si="312"/>
        <v>5.5805400000000001</v>
      </c>
      <c r="S4142" s="26">
        <v>0</v>
      </c>
      <c r="T4142" s="13" t="str">
        <f t="shared" si="310"/>
        <v>Up</v>
      </c>
    </row>
    <row r="4143" spans="1:20" s="14" customFormat="1" hidden="1" x14ac:dyDescent="0.3">
      <c r="A4143" s="11">
        <v>6057078</v>
      </c>
      <c r="B4143" s="11">
        <v>6057078</v>
      </c>
      <c r="C4143" s="11" t="s">
        <v>26</v>
      </c>
      <c r="D4143" s="11" t="s">
        <v>27</v>
      </c>
      <c r="E4143" s="13" t="str">
        <f>_xlfn.XLOOKUP(B4143,Sheet1!A:A,Sheet1!B:B)</f>
        <v>DS FIRED EARTH DOVER CLIFFS        50ML</v>
      </c>
      <c r="F4143" s="13" t="str">
        <f t="shared" si="309"/>
        <v>CROWN  - DS FIRED EARTH DOVER CLIFFS        50ML</v>
      </c>
      <c r="G4143" s="13"/>
      <c r="H4143" s="91" t="s">
        <v>28</v>
      </c>
      <c r="I4143" s="11" t="s">
        <v>29</v>
      </c>
      <c r="J4143" s="11" t="s">
        <v>29</v>
      </c>
      <c r="K4143" s="11" t="s">
        <v>30</v>
      </c>
      <c r="M4143" s="11" t="s">
        <v>7062</v>
      </c>
      <c r="N4143" s="13">
        <v>3105</v>
      </c>
      <c r="O4143" s="15">
        <f>_xlfn.XLOOKUP(B4143,Sheet1!A:A,Sheet1!E:E)</f>
        <v>5.16</v>
      </c>
      <c r="P4143" s="26"/>
      <c r="Q4143" s="15">
        <f t="shared" si="311"/>
        <v>5.4180000000000001</v>
      </c>
      <c r="R4143" s="38">
        <f t="shared" si="312"/>
        <v>5.5805400000000001</v>
      </c>
      <c r="S4143" s="26">
        <v>0</v>
      </c>
      <c r="T4143" s="13" t="str">
        <f t="shared" si="310"/>
        <v>Up</v>
      </c>
    </row>
    <row r="4144" spans="1:20" s="14" customFormat="1" hidden="1" x14ac:dyDescent="0.3">
      <c r="A4144" s="11">
        <v>6057077</v>
      </c>
      <c r="B4144" s="11">
        <v>6057077</v>
      </c>
      <c r="C4144" s="11" t="s">
        <v>26</v>
      </c>
      <c r="D4144" s="11" t="s">
        <v>27</v>
      </c>
      <c r="E4144" s="13" t="str">
        <f>_xlfn.XLOOKUP(B4144,Sheet1!A:A,Sheet1!B:B)</f>
        <v>DS FIRED EARTH A DIP IN THE LAKE   50ML</v>
      </c>
      <c r="F4144" s="13" t="str">
        <f t="shared" si="309"/>
        <v>CROWN  - DS FIRED EARTH A DIP IN THE LAKE   50ML</v>
      </c>
      <c r="G4144" s="13"/>
      <c r="H4144" s="91" t="s">
        <v>28</v>
      </c>
      <c r="I4144" s="11" t="s">
        <v>29</v>
      </c>
      <c r="J4144" s="11" t="s">
        <v>29</v>
      </c>
      <c r="K4144" s="11" t="s">
        <v>30</v>
      </c>
      <c r="M4144" s="11" t="s">
        <v>7062</v>
      </c>
      <c r="N4144" s="13">
        <v>3105</v>
      </c>
      <c r="O4144" s="15">
        <f>_xlfn.XLOOKUP(B4144,Sheet1!A:A,Sheet1!E:E)</f>
        <v>5.16</v>
      </c>
      <c r="P4144" s="26"/>
      <c r="Q4144" s="15">
        <f t="shared" si="311"/>
        <v>5.4180000000000001</v>
      </c>
      <c r="R4144" s="38">
        <f t="shared" si="312"/>
        <v>5.5805400000000001</v>
      </c>
      <c r="S4144" s="26">
        <v>0</v>
      </c>
      <c r="T4144" s="13" t="str">
        <f t="shared" si="310"/>
        <v>Up</v>
      </c>
    </row>
    <row r="4145" spans="1:20" s="14" customFormat="1" hidden="1" x14ac:dyDescent="0.3">
      <c r="A4145" s="11">
        <v>6057076</v>
      </c>
      <c r="B4145" s="11">
        <v>6057076</v>
      </c>
      <c r="C4145" s="11" t="s">
        <v>26</v>
      </c>
      <c r="D4145" s="11" t="s">
        <v>27</v>
      </c>
      <c r="E4145" s="13" t="str">
        <f>_xlfn.XLOOKUP(B4145,Sheet1!A:A,Sheet1!B:B)</f>
        <v>DS FIRED EARTH DELIAS SECRET       50ML</v>
      </c>
      <c r="F4145" s="13" t="str">
        <f t="shared" si="309"/>
        <v>CROWN  - DS FIRED EARTH DELIAS SECRET       50ML</v>
      </c>
      <c r="G4145" s="13"/>
      <c r="H4145" s="91" t="s">
        <v>28</v>
      </c>
      <c r="I4145" s="11" t="s">
        <v>29</v>
      </c>
      <c r="J4145" s="11" t="s">
        <v>29</v>
      </c>
      <c r="K4145" s="11" t="s">
        <v>30</v>
      </c>
      <c r="M4145" s="11" t="s">
        <v>7062</v>
      </c>
      <c r="N4145" s="13">
        <v>3105</v>
      </c>
      <c r="O4145" s="15">
        <f>_xlfn.XLOOKUP(B4145,Sheet1!A:A,Sheet1!E:E)</f>
        <v>5.16</v>
      </c>
      <c r="P4145" s="26"/>
      <c r="Q4145" s="15">
        <f t="shared" si="311"/>
        <v>5.4180000000000001</v>
      </c>
      <c r="R4145" s="38">
        <f t="shared" si="312"/>
        <v>5.5805400000000001</v>
      </c>
      <c r="S4145" s="26">
        <v>0</v>
      </c>
      <c r="T4145" s="13" t="str">
        <f t="shared" si="310"/>
        <v>Up</v>
      </c>
    </row>
    <row r="4146" spans="1:20" s="14" customFormat="1" hidden="1" x14ac:dyDescent="0.3">
      <c r="A4146" s="11">
        <v>6057075</v>
      </c>
      <c r="B4146" s="11">
        <v>6057075</v>
      </c>
      <c r="C4146" s="11" t="s">
        <v>26</v>
      </c>
      <c r="D4146" s="11" t="s">
        <v>27</v>
      </c>
      <c r="E4146" s="13" t="str">
        <f>_xlfn.XLOOKUP(B4146,Sheet1!A:A,Sheet1!B:B)</f>
        <v>DS FIRED EARTH DEBUTANTES GOWN     50ML</v>
      </c>
      <c r="F4146" s="13" t="str">
        <f t="shared" si="309"/>
        <v>CROWN  - DS FIRED EARTH DEBUTANTES GOWN     50ML</v>
      </c>
      <c r="G4146" s="13"/>
      <c r="H4146" s="91" t="s">
        <v>28</v>
      </c>
      <c r="I4146" s="11" t="s">
        <v>29</v>
      </c>
      <c r="J4146" s="11" t="s">
        <v>29</v>
      </c>
      <c r="K4146" s="11" t="s">
        <v>30</v>
      </c>
      <c r="M4146" s="11" t="s">
        <v>7062</v>
      </c>
      <c r="N4146" s="13">
        <v>3105</v>
      </c>
      <c r="O4146" s="15">
        <f>_xlfn.XLOOKUP(B4146,Sheet1!A:A,Sheet1!E:E)</f>
        <v>5.16</v>
      </c>
      <c r="P4146" s="26"/>
      <c r="Q4146" s="15">
        <f t="shared" si="311"/>
        <v>5.4180000000000001</v>
      </c>
      <c r="R4146" s="38">
        <f t="shared" si="312"/>
        <v>5.5805400000000001</v>
      </c>
      <c r="S4146" s="26">
        <v>0</v>
      </c>
      <c r="T4146" s="13" t="str">
        <f t="shared" si="310"/>
        <v>Up</v>
      </c>
    </row>
    <row r="4147" spans="1:20" s="14" customFormat="1" hidden="1" x14ac:dyDescent="0.3">
      <c r="A4147" s="11">
        <v>6057143</v>
      </c>
      <c r="B4147" s="11">
        <v>6057143</v>
      </c>
      <c r="C4147" s="11" t="s">
        <v>26</v>
      </c>
      <c r="D4147" s="11" t="s">
        <v>27</v>
      </c>
      <c r="E4147" s="13" t="str">
        <f>_xlfn.XLOOKUP(B4147,Sheet1!A:A,Sheet1!B:B)</f>
        <v>DS FIRED EARTH SIENNA EARTH        50ML</v>
      </c>
      <c r="F4147" s="13" t="str">
        <f t="shared" si="309"/>
        <v>CROWN  - DS FIRED EARTH SIENNA EARTH        50ML</v>
      </c>
      <c r="G4147" s="13"/>
      <c r="H4147" s="91" t="s">
        <v>28</v>
      </c>
      <c r="I4147" s="11" t="s">
        <v>29</v>
      </c>
      <c r="J4147" s="11" t="s">
        <v>29</v>
      </c>
      <c r="K4147" s="11" t="s">
        <v>30</v>
      </c>
      <c r="M4147" s="11" t="s">
        <v>7062</v>
      </c>
      <c r="N4147" s="13">
        <v>3105</v>
      </c>
      <c r="O4147" s="15">
        <f>_xlfn.XLOOKUP(B4147,Sheet1!A:A,Sheet1!E:E)</f>
        <v>5.16</v>
      </c>
      <c r="P4147" s="26"/>
      <c r="Q4147" s="15">
        <f t="shared" si="311"/>
        <v>5.4180000000000001</v>
      </c>
      <c r="R4147" s="38">
        <f t="shared" si="312"/>
        <v>5.5805400000000001</v>
      </c>
      <c r="S4147" s="26">
        <v>0</v>
      </c>
      <c r="T4147" s="13" t="str">
        <f t="shared" si="310"/>
        <v>Up</v>
      </c>
    </row>
    <row r="4148" spans="1:20" s="14" customFormat="1" hidden="1" x14ac:dyDescent="0.3">
      <c r="A4148" s="11">
        <v>6057142</v>
      </c>
      <c r="B4148" s="11">
        <v>6057142</v>
      </c>
      <c r="C4148" s="11" t="s">
        <v>26</v>
      </c>
      <c r="D4148" s="11" t="s">
        <v>27</v>
      </c>
      <c r="E4148" s="13" t="str">
        <f>_xlfn.XLOOKUP(B4148,Sheet1!A:A,Sheet1!B:B)</f>
        <v>DS FIRED EARTH SELVA               50ML</v>
      </c>
      <c r="F4148" s="13" t="str">
        <f t="shared" si="309"/>
        <v>CROWN  - DS FIRED EARTH SELVA               50ML</v>
      </c>
      <c r="G4148" s="13"/>
      <c r="H4148" s="91" t="s">
        <v>28</v>
      </c>
      <c r="I4148" s="11" t="s">
        <v>29</v>
      </c>
      <c r="J4148" s="11" t="s">
        <v>29</v>
      </c>
      <c r="K4148" s="11" t="s">
        <v>30</v>
      </c>
      <c r="M4148" s="11" t="s">
        <v>7062</v>
      </c>
      <c r="N4148" s="13">
        <v>3105</v>
      </c>
      <c r="O4148" s="15">
        <f>_xlfn.XLOOKUP(B4148,Sheet1!A:A,Sheet1!E:E)</f>
        <v>5.16</v>
      </c>
      <c r="P4148" s="26"/>
      <c r="Q4148" s="15">
        <f t="shared" si="311"/>
        <v>5.4180000000000001</v>
      </c>
      <c r="R4148" s="38">
        <f t="shared" si="312"/>
        <v>5.5805400000000001</v>
      </c>
      <c r="S4148" s="26">
        <v>0</v>
      </c>
      <c r="T4148" s="13" t="str">
        <f t="shared" si="310"/>
        <v>Up</v>
      </c>
    </row>
    <row r="4149" spans="1:20" s="14" customFormat="1" hidden="1" x14ac:dyDescent="0.3">
      <c r="A4149" s="11">
        <v>6057141</v>
      </c>
      <c r="B4149" s="11">
        <v>6057141</v>
      </c>
      <c r="C4149" s="11" t="s">
        <v>26</v>
      </c>
      <c r="D4149" s="11" t="s">
        <v>27</v>
      </c>
      <c r="E4149" s="13" t="str">
        <f>_xlfn.XLOOKUP(B4149,Sheet1!A:A,Sheet1!B:B)</f>
        <v>DS FIRED EARTH SEA LAVENDER        50ML</v>
      </c>
      <c r="F4149" s="13" t="str">
        <f t="shared" si="309"/>
        <v>CROWN  - DS FIRED EARTH SEA LAVENDER        50ML</v>
      </c>
      <c r="G4149" s="13"/>
      <c r="H4149" s="91" t="s">
        <v>28</v>
      </c>
      <c r="I4149" s="11" t="s">
        <v>29</v>
      </c>
      <c r="J4149" s="11" t="s">
        <v>29</v>
      </c>
      <c r="K4149" s="11" t="s">
        <v>30</v>
      </c>
      <c r="M4149" s="11" t="s">
        <v>7062</v>
      </c>
      <c r="N4149" s="13">
        <v>3105</v>
      </c>
      <c r="O4149" s="15">
        <f>_xlfn.XLOOKUP(B4149,Sheet1!A:A,Sheet1!E:E)</f>
        <v>5.16</v>
      </c>
      <c r="P4149" s="26"/>
      <c r="Q4149" s="15">
        <f t="shared" si="311"/>
        <v>5.4180000000000001</v>
      </c>
      <c r="R4149" s="38">
        <f t="shared" si="312"/>
        <v>5.5805400000000001</v>
      </c>
      <c r="S4149" s="26">
        <v>0</v>
      </c>
      <c r="T4149" s="13" t="str">
        <f t="shared" si="310"/>
        <v>Up</v>
      </c>
    </row>
    <row r="4150" spans="1:20" s="14" customFormat="1" hidden="1" x14ac:dyDescent="0.3">
      <c r="A4150" s="11">
        <v>6057140</v>
      </c>
      <c r="B4150" s="11">
        <v>6057140</v>
      </c>
      <c r="C4150" s="11" t="s">
        <v>26</v>
      </c>
      <c r="D4150" s="11" t="s">
        <v>27</v>
      </c>
      <c r="E4150" s="13" t="str">
        <f>_xlfn.XLOOKUP(B4150,Sheet1!A:A,Sheet1!B:B)</f>
        <v>DS FIRED EARTH ROSE MALLOW         50ML</v>
      </c>
      <c r="F4150" s="13" t="str">
        <f t="shared" si="309"/>
        <v>CROWN  - DS FIRED EARTH ROSE MALLOW         50ML</v>
      </c>
      <c r="G4150" s="13"/>
      <c r="H4150" s="91" t="s">
        <v>28</v>
      </c>
      <c r="I4150" s="11" t="s">
        <v>29</v>
      </c>
      <c r="J4150" s="11" t="s">
        <v>29</v>
      </c>
      <c r="K4150" s="11" t="s">
        <v>30</v>
      </c>
      <c r="M4150" s="11" t="s">
        <v>7062</v>
      </c>
      <c r="N4150" s="13">
        <v>3105</v>
      </c>
      <c r="O4150" s="15">
        <f>_xlfn.XLOOKUP(B4150,Sheet1!A:A,Sheet1!E:E)</f>
        <v>5.16</v>
      </c>
      <c r="P4150" s="26"/>
      <c r="Q4150" s="15">
        <f t="shared" si="311"/>
        <v>5.4180000000000001</v>
      </c>
      <c r="R4150" s="38">
        <f t="shared" si="312"/>
        <v>5.5805400000000001</v>
      </c>
      <c r="S4150" s="26">
        <v>0</v>
      </c>
      <c r="T4150" s="13" t="str">
        <f t="shared" si="310"/>
        <v>Up</v>
      </c>
    </row>
    <row r="4151" spans="1:20" s="14" customFormat="1" hidden="1" x14ac:dyDescent="0.3">
      <c r="A4151" s="11">
        <v>6057138</v>
      </c>
      <c r="B4151" s="11">
        <v>6057138</v>
      </c>
      <c r="C4151" s="11" t="s">
        <v>26</v>
      </c>
      <c r="D4151" s="11" t="s">
        <v>27</v>
      </c>
      <c r="E4151" s="13" t="str">
        <f>_xlfn.XLOOKUP(B4151,Sheet1!A:A,Sheet1!B:B)</f>
        <v>DS FIRED EARTH ROSE BAY            50ML</v>
      </c>
      <c r="F4151" s="13" t="str">
        <f t="shared" si="309"/>
        <v>CROWN  - DS FIRED EARTH ROSE BAY            50ML</v>
      </c>
      <c r="G4151" s="13"/>
      <c r="H4151" s="91" t="s">
        <v>28</v>
      </c>
      <c r="I4151" s="11" t="s">
        <v>29</v>
      </c>
      <c r="J4151" s="11" t="s">
        <v>29</v>
      </c>
      <c r="K4151" s="11" t="s">
        <v>30</v>
      </c>
      <c r="M4151" s="11" t="s">
        <v>7062</v>
      </c>
      <c r="N4151" s="13">
        <v>3105</v>
      </c>
      <c r="O4151" s="15">
        <f>_xlfn.XLOOKUP(B4151,Sheet1!A:A,Sheet1!E:E)</f>
        <v>5.16</v>
      </c>
      <c r="P4151" s="26"/>
      <c r="Q4151" s="15">
        <f t="shared" si="311"/>
        <v>5.4180000000000001</v>
      </c>
      <c r="R4151" s="38">
        <f t="shared" si="312"/>
        <v>5.5805400000000001</v>
      </c>
      <c r="S4151" s="26">
        <v>0</v>
      </c>
      <c r="T4151" s="13" t="str">
        <f t="shared" si="310"/>
        <v>Up</v>
      </c>
    </row>
    <row r="4152" spans="1:20" s="14" customFormat="1" hidden="1" x14ac:dyDescent="0.3">
      <c r="A4152" s="11">
        <v>6057137</v>
      </c>
      <c r="B4152" s="11">
        <v>6057137</v>
      </c>
      <c r="C4152" s="11" t="s">
        <v>26</v>
      </c>
      <c r="D4152" s="11" t="s">
        <v>27</v>
      </c>
      <c r="E4152" s="13" t="str">
        <f>_xlfn.XLOOKUP(B4152,Sheet1!A:A,Sheet1!B:B)</f>
        <v>DS FIRED EARTH ROMAN OCHRE         50ML</v>
      </c>
      <c r="F4152" s="13" t="str">
        <f t="shared" si="309"/>
        <v>CROWN  - DS FIRED EARTH ROMAN OCHRE         50ML</v>
      </c>
      <c r="G4152" s="13"/>
      <c r="H4152" s="91" t="s">
        <v>28</v>
      </c>
      <c r="I4152" s="11" t="s">
        <v>29</v>
      </c>
      <c r="J4152" s="11" t="s">
        <v>29</v>
      </c>
      <c r="K4152" s="11" t="s">
        <v>30</v>
      </c>
      <c r="M4152" s="11" t="s">
        <v>7062</v>
      </c>
      <c r="N4152" s="13">
        <v>3105</v>
      </c>
      <c r="O4152" s="15">
        <f>_xlfn.XLOOKUP(B4152,Sheet1!A:A,Sheet1!E:E)</f>
        <v>5.16</v>
      </c>
      <c r="P4152" s="26"/>
      <c r="Q4152" s="15">
        <f t="shared" si="311"/>
        <v>5.4180000000000001</v>
      </c>
      <c r="R4152" s="38">
        <f t="shared" si="312"/>
        <v>5.5805400000000001</v>
      </c>
      <c r="S4152" s="26">
        <v>0</v>
      </c>
      <c r="T4152" s="13" t="str">
        <f t="shared" si="310"/>
        <v>Up</v>
      </c>
    </row>
    <row r="4153" spans="1:20" s="14" customFormat="1" hidden="1" x14ac:dyDescent="0.3">
      <c r="A4153" s="11">
        <v>6057136</v>
      </c>
      <c r="B4153" s="11">
        <v>6057136</v>
      </c>
      <c r="C4153" s="11" t="s">
        <v>26</v>
      </c>
      <c r="D4153" s="11" t="s">
        <v>27</v>
      </c>
      <c r="E4153" s="13" t="str">
        <f>_xlfn.XLOOKUP(B4153,Sheet1!A:A,Sheet1!B:B)</f>
        <v>DS FIRED EARTH QUARTZ STONE        50ML</v>
      </c>
      <c r="F4153" s="13" t="str">
        <f t="shared" si="309"/>
        <v>CROWN  - DS FIRED EARTH QUARTZ STONE        50ML</v>
      </c>
      <c r="G4153" s="13"/>
      <c r="H4153" s="91" t="s">
        <v>28</v>
      </c>
      <c r="I4153" s="11" t="s">
        <v>29</v>
      </c>
      <c r="J4153" s="11" t="s">
        <v>29</v>
      </c>
      <c r="K4153" s="11" t="s">
        <v>30</v>
      </c>
      <c r="M4153" s="11" t="s">
        <v>7062</v>
      </c>
      <c r="N4153" s="13">
        <v>3105</v>
      </c>
      <c r="O4153" s="15">
        <f>_xlfn.XLOOKUP(B4153,Sheet1!A:A,Sheet1!E:E)</f>
        <v>5.16</v>
      </c>
      <c r="P4153" s="26"/>
      <c r="Q4153" s="29">
        <f t="shared" si="311"/>
        <v>5.4180000000000001</v>
      </c>
      <c r="R4153" s="38">
        <f t="shared" si="312"/>
        <v>5.5805400000000001</v>
      </c>
      <c r="S4153" s="26">
        <v>0</v>
      </c>
      <c r="T4153" s="13" t="str">
        <f t="shared" si="310"/>
        <v>Up</v>
      </c>
    </row>
    <row r="4154" spans="1:20" s="14" customFormat="1" hidden="1" x14ac:dyDescent="0.3">
      <c r="A4154" s="11">
        <v>6057135</v>
      </c>
      <c r="B4154" s="11">
        <v>6057135</v>
      </c>
      <c r="C4154" s="11" t="s">
        <v>26</v>
      </c>
      <c r="D4154" s="11" t="s">
        <v>27</v>
      </c>
      <c r="E4154" s="13" t="str">
        <f>_xlfn.XLOOKUP(B4154,Sheet1!A:A,Sheet1!B:B)</f>
        <v>DS FIRED EARTH PUMICE              50ML</v>
      </c>
      <c r="F4154" s="13" t="str">
        <f t="shared" si="309"/>
        <v>CROWN  - DS FIRED EARTH PUMICE              50ML</v>
      </c>
      <c r="G4154" s="13"/>
      <c r="H4154" s="91" t="s">
        <v>28</v>
      </c>
      <c r="I4154" s="11" t="s">
        <v>29</v>
      </c>
      <c r="J4154" s="11" t="s">
        <v>29</v>
      </c>
      <c r="K4154" s="11" t="s">
        <v>30</v>
      </c>
      <c r="M4154" s="11" t="s">
        <v>7062</v>
      </c>
      <c r="N4154" s="13">
        <v>3105</v>
      </c>
      <c r="O4154" s="15">
        <f>_xlfn.XLOOKUP(B4154,Sheet1!A:A,Sheet1!E:E)</f>
        <v>5.16</v>
      </c>
      <c r="P4154" s="26"/>
      <c r="Q4154" s="15">
        <f t="shared" si="311"/>
        <v>5.4180000000000001</v>
      </c>
      <c r="R4154" s="38">
        <f t="shared" si="312"/>
        <v>5.5805400000000001</v>
      </c>
      <c r="S4154" s="26">
        <v>0</v>
      </c>
      <c r="T4154" s="13" t="str">
        <f t="shared" si="310"/>
        <v>Up</v>
      </c>
    </row>
    <row r="4155" spans="1:20" s="14" customFormat="1" hidden="1" x14ac:dyDescent="0.3">
      <c r="A4155" s="11">
        <v>6057134</v>
      </c>
      <c r="B4155" s="11">
        <v>6057134</v>
      </c>
      <c r="C4155" s="11" t="s">
        <v>26</v>
      </c>
      <c r="D4155" s="11" t="s">
        <v>27</v>
      </c>
      <c r="E4155" s="13" t="str">
        <f>_xlfn.XLOOKUP(B4155,Sheet1!A:A,Sheet1!B:B)</f>
        <v>DS FIRED EARTH PUMBLECHOOK         50ML</v>
      </c>
      <c r="F4155" s="13" t="str">
        <f t="shared" si="309"/>
        <v>CROWN  - DS FIRED EARTH PUMBLECHOOK         50ML</v>
      </c>
      <c r="G4155" s="13"/>
      <c r="H4155" s="91" t="s">
        <v>28</v>
      </c>
      <c r="I4155" s="11" t="s">
        <v>29</v>
      </c>
      <c r="J4155" s="11" t="s">
        <v>29</v>
      </c>
      <c r="K4155" s="11" t="s">
        <v>30</v>
      </c>
      <c r="M4155" s="11" t="s">
        <v>7062</v>
      </c>
      <c r="N4155" s="13">
        <v>3105</v>
      </c>
      <c r="O4155" s="15">
        <f>_xlfn.XLOOKUP(B4155,Sheet1!A:A,Sheet1!E:E)</f>
        <v>5.16</v>
      </c>
      <c r="P4155" s="26"/>
      <c r="Q4155" s="15">
        <f t="shared" si="311"/>
        <v>5.4180000000000001</v>
      </c>
      <c r="R4155" s="38">
        <f t="shared" si="312"/>
        <v>5.5805400000000001</v>
      </c>
      <c r="S4155" s="26">
        <v>0</v>
      </c>
      <c r="T4155" s="13" t="str">
        <f t="shared" si="310"/>
        <v>Up</v>
      </c>
    </row>
    <row r="4156" spans="1:20" s="14" customFormat="1" hidden="1" x14ac:dyDescent="0.3">
      <c r="A4156" s="11">
        <v>6057133</v>
      </c>
      <c r="B4156" s="11">
        <v>6057133</v>
      </c>
      <c r="C4156" s="11" t="s">
        <v>26</v>
      </c>
      <c r="D4156" s="11" t="s">
        <v>27</v>
      </c>
      <c r="E4156" s="13" t="str">
        <f>_xlfn.XLOOKUP(B4156,Sheet1!A:A,Sheet1!B:B)</f>
        <v>DS FIRED EARTH PREHNITE            50ML</v>
      </c>
      <c r="F4156" s="13" t="str">
        <f t="shared" si="309"/>
        <v>CROWN  - DS FIRED EARTH PREHNITE            50ML</v>
      </c>
      <c r="G4156" s="13"/>
      <c r="H4156" s="91" t="s">
        <v>28</v>
      </c>
      <c r="I4156" s="11" t="s">
        <v>29</v>
      </c>
      <c r="J4156" s="11" t="s">
        <v>29</v>
      </c>
      <c r="K4156" s="11" t="s">
        <v>30</v>
      </c>
      <c r="M4156" s="11" t="s">
        <v>7062</v>
      </c>
      <c r="N4156" s="13">
        <v>3105</v>
      </c>
      <c r="O4156" s="15">
        <f>_xlfn.XLOOKUP(B4156,Sheet1!A:A,Sheet1!E:E)</f>
        <v>5.16</v>
      </c>
      <c r="P4156" s="26"/>
      <c r="Q4156" s="15">
        <f t="shared" si="311"/>
        <v>5.4180000000000001</v>
      </c>
      <c r="R4156" s="38">
        <f t="shared" si="312"/>
        <v>5.5805400000000001</v>
      </c>
      <c r="S4156" s="26">
        <v>0</v>
      </c>
      <c r="T4156" s="13" t="str">
        <f t="shared" si="310"/>
        <v>Up</v>
      </c>
    </row>
    <row r="4157" spans="1:20" s="14" customFormat="1" hidden="1" x14ac:dyDescent="0.3">
      <c r="A4157" s="11">
        <v>6057132</v>
      </c>
      <c r="B4157" s="11">
        <v>6057132</v>
      </c>
      <c r="C4157" s="11" t="s">
        <v>26</v>
      </c>
      <c r="D4157" s="11" t="s">
        <v>27</v>
      </c>
      <c r="E4157" s="13" t="str">
        <f>_xlfn.XLOOKUP(B4157,Sheet1!A:A,Sheet1!B:B)</f>
        <v>DS FIRED EARTH POMPEIIAN RED       50ML</v>
      </c>
      <c r="F4157" s="13" t="str">
        <f t="shared" si="309"/>
        <v>CROWN  - DS FIRED EARTH POMPEIIAN RED       50ML</v>
      </c>
      <c r="G4157" s="13"/>
      <c r="H4157" s="91" t="s">
        <v>28</v>
      </c>
      <c r="I4157" s="11" t="s">
        <v>29</v>
      </c>
      <c r="J4157" s="11" t="s">
        <v>29</v>
      </c>
      <c r="K4157" s="11" t="s">
        <v>30</v>
      </c>
      <c r="M4157" s="11" t="s">
        <v>7062</v>
      </c>
      <c r="N4157" s="13">
        <v>3105</v>
      </c>
      <c r="O4157" s="15">
        <f>_xlfn.XLOOKUP(B4157,Sheet1!A:A,Sheet1!E:E)</f>
        <v>5.16</v>
      </c>
      <c r="P4157" s="26"/>
      <c r="Q4157" s="15">
        <f t="shared" si="311"/>
        <v>5.4180000000000001</v>
      </c>
      <c r="R4157" s="38">
        <f t="shared" si="312"/>
        <v>5.5805400000000001</v>
      </c>
      <c r="S4157" s="26">
        <v>0</v>
      </c>
      <c r="T4157" s="13" t="str">
        <f t="shared" si="310"/>
        <v>Up</v>
      </c>
    </row>
    <row r="4158" spans="1:20" s="14" customFormat="1" hidden="1" x14ac:dyDescent="0.3">
      <c r="A4158" s="11">
        <v>6057131</v>
      </c>
      <c r="B4158" s="11">
        <v>6057131</v>
      </c>
      <c r="C4158" s="11" t="s">
        <v>26</v>
      </c>
      <c r="D4158" s="11" t="s">
        <v>27</v>
      </c>
      <c r="E4158" s="13" t="str">
        <f>_xlfn.XLOOKUP(B4158,Sheet1!A:A,Sheet1!B:B)</f>
        <v>DS FIRED EARTH PLUMBAGO            50ML</v>
      </c>
      <c r="F4158" s="13" t="str">
        <f t="shared" ref="F4158:F4221" si="313">D4158&amp;" - "&amp;E4158</f>
        <v>CROWN  - DS FIRED EARTH PLUMBAGO            50ML</v>
      </c>
      <c r="G4158" s="13"/>
      <c r="H4158" s="91" t="s">
        <v>28</v>
      </c>
      <c r="I4158" s="11" t="s">
        <v>29</v>
      </c>
      <c r="J4158" s="11" t="s">
        <v>29</v>
      </c>
      <c r="K4158" s="11" t="s">
        <v>30</v>
      </c>
      <c r="M4158" s="11" t="s">
        <v>7062</v>
      </c>
      <c r="N4158" s="13">
        <v>3105</v>
      </c>
      <c r="O4158" s="15">
        <f>_xlfn.XLOOKUP(B4158,Sheet1!A:A,Sheet1!E:E)</f>
        <v>5.16</v>
      </c>
      <c r="P4158" s="26"/>
      <c r="Q4158" s="15">
        <f t="shared" si="311"/>
        <v>5.4180000000000001</v>
      </c>
      <c r="R4158" s="38">
        <f t="shared" si="312"/>
        <v>5.5805400000000001</v>
      </c>
      <c r="S4158" s="26">
        <v>0</v>
      </c>
      <c r="T4158" s="13" t="str">
        <f t="shared" si="310"/>
        <v>Up</v>
      </c>
    </row>
    <row r="4159" spans="1:20" s="14" customFormat="1" hidden="1" x14ac:dyDescent="0.3">
      <c r="A4159" s="11">
        <v>6057130</v>
      </c>
      <c r="B4159" s="11">
        <v>6057130</v>
      </c>
      <c r="C4159" s="11" t="s">
        <v>26</v>
      </c>
      <c r="D4159" s="11" t="s">
        <v>27</v>
      </c>
      <c r="E4159" s="13" t="str">
        <f>_xlfn.XLOOKUP(B4159,Sheet1!A:A,Sheet1!B:B)</f>
        <v>DS FIRED EARTH PLATINUM PALE       50ML</v>
      </c>
      <c r="F4159" s="13" t="str">
        <f t="shared" si="313"/>
        <v>CROWN  - DS FIRED EARTH PLATINUM PALE       50ML</v>
      </c>
      <c r="G4159" s="13"/>
      <c r="H4159" s="91" t="s">
        <v>28</v>
      </c>
      <c r="I4159" s="11" t="s">
        <v>29</v>
      </c>
      <c r="J4159" s="11" t="s">
        <v>29</v>
      </c>
      <c r="K4159" s="11" t="s">
        <v>30</v>
      </c>
      <c r="M4159" s="11" t="s">
        <v>7062</v>
      </c>
      <c r="N4159" s="13">
        <v>3105</v>
      </c>
      <c r="O4159" s="15">
        <f>_xlfn.XLOOKUP(B4159,Sheet1!A:A,Sheet1!E:E)</f>
        <v>5.16</v>
      </c>
      <c r="P4159" s="26"/>
      <c r="Q4159" s="15">
        <f t="shared" si="311"/>
        <v>5.4180000000000001</v>
      </c>
      <c r="R4159" s="38">
        <f t="shared" si="312"/>
        <v>5.5805400000000001</v>
      </c>
      <c r="S4159" s="26">
        <v>0</v>
      </c>
      <c r="T4159" s="13" t="str">
        <f t="shared" si="310"/>
        <v>Up</v>
      </c>
    </row>
    <row r="4160" spans="1:20" s="14" customFormat="1" hidden="1" x14ac:dyDescent="0.3">
      <c r="A4160" s="11">
        <v>6057129</v>
      </c>
      <c r="B4160" s="11">
        <v>6057129</v>
      </c>
      <c r="C4160" s="11" t="s">
        <v>26</v>
      </c>
      <c r="D4160" s="11" t="s">
        <v>27</v>
      </c>
      <c r="E4160" s="13" t="str">
        <f>_xlfn.XLOOKUP(B4160,Sheet1!A:A,Sheet1!B:B)</f>
        <v>DS FIRED EARTH PEARL ASHES         50ML</v>
      </c>
      <c r="F4160" s="13" t="str">
        <f t="shared" si="313"/>
        <v>CROWN  - DS FIRED EARTH PEARL ASHES         50ML</v>
      </c>
      <c r="G4160" s="13"/>
      <c r="H4160" s="91" t="s">
        <v>28</v>
      </c>
      <c r="I4160" s="11" t="s">
        <v>29</v>
      </c>
      <c r="J4160" s="11" t="s">
        <v>29</v>
      </c>
      <c r="K4160" s="11" t="s">
        <v>30</v>
      </c>
      <c r="M4160" s="11" t="s">
        <v>7062</v>
      </c>
      <c r="N4160" s="13">
        <v>3105</v>
      </c>
      <c r="O4160" s="15">
        <f>_xlfn.XLOOKUP(B4160,Sheet1!A:A,Sheet1!E:E)</f>
        <v>5.16</v>
      </c>
      <c r="P4160" s="26"/>
      <c r="Q4160" s="15">
        <f t="shared" si="311"/>
        <v>5.4180000000000001</v>
      </c>
      <c r="R4160" s="38">
        <f t="shared" si="312"/>
        <v>5.5805400000000001</v>
      </c>
      <c r="S4160" s="26">
        <v>0</v>
      </c>
      <c r="T4160" s="13" t="str">
        <f t="shared" si="310"/>
        <v>Up</v>
      </c>
    </row>
    <row r="4161" spans="1:20" s="14" customFormat="1" hidden="1" x14ac:dyDescent="0.3">
      <c r="A4161" s="11">
        <v>6057128</v>
      </c>
      <c r="B4161" s="11">
        <v>6057128</v>
      </c>
      <c r="C4161" s="11" t="s">
        <v>26</v>
      </c>
      <c r="D4161" s="11" t="s">
        <v>27</v>
      </c>
      <c r="E4161" s="13" t="str">
        <f>_xlfn.XLOOKUP(B4161,Sheet1!A:A,Sheet1!B:B)</f>
        <v>DS FIRED EARTH PASSION FLOWER      50ML</v>
      </c>
      <c r="F4161" s="13" t="str">
        <f t="shared" si="313"/>
        <v>CROWN  - DS FIRED EARTH PASSION FLOWER      50ML</v>
      </c>
      <c r="G4161" s="13"/>
      <c r="H4161" s="91" t="s">
        <v>28</v>
      </c>
      <c r="I4161" s="11" t="s">
        <v>29</v>
      </c>
      <c r="J4161" s="11" t="s">
        <v>29</v>
      </c>
      <c r="K4161" s="11" t="s">
        <v>30</v>
      </c>
      <c r="M4161" s="11" t="s">
        <v>7062</v>
      </c>
      <c r="N4161" s="13">
        <v>3105</v>
      </c>
      <c r="O4161" s="15">
        <f>_xlfn.XLOOKUP(B4161,Sheet1!A:A,Sheet1!E:E)</f>
        <v>5.16</v>
      </c>
      <c r="P4161" s="26"/>
      <c r="Q4161" s="15">
        <f t="shared" si="311"/>
        <v>5.4180000000000001</v>
      </c>
      <c r="R4161" s="38">
        <f t="shared" si="312"/>
        <v>5.5805400000000001</v>
      </c>
      <c r="S4161" s="26">
        <v>0</v>
      </c>
      <c r="T4161" s="13" t="str">
        <f t="shared" si="310"/>
        <v>Up</v>
      </c>
    </row>
    <row r="4162" spans="1:20" s="14" customFormat="1" hidden="1" x14ac:dyDescent="0.3">
      <c r="A4162" s="11">
        <v>6057127</v>
      </c>
      <c r="B4162" s="11">
        <v>6057127</v>
      </c>
      <c r="C4162" s="11" t="s">
        <v>26</v>
      </c>
      <c r="D4162" s="11" t="s">
        <v>27</v>
      </c>
      <c r="E4162" s="13" t="str">
        <f>_xlfn.XLOOKUP(B4162,Sheet1!A:A,Sheet1!B:B)</f>
        <v>DS FIRED EARTH PALE COUMARIN       50ML</v>
      </c>
      <c r="F4162" s="13" t="str">
        <f t="shared" si="313"/>
        <v>CROWN  - DS FIRED EARTH PALE COUMARIN       50ML</v>
      </c>
      <c r="G4162" s="13"/>
      <c r="H4162" s="91" t="s">
        <v>28</v>
      </c>
      <c r="I4162" s="11" t="s">
        <v>29</v>
      </c>
      <c r="J4162" s="11" t="s">
        <v>29</v>
      </c>
      <c r="K4162" s="11" t="s">
        <v>30</v>
      </c>
      <c r="M4162" s="11" t="s">
        <v>7062</v>
      </c>
      <c r="N4162" s="13">
        <v>3105</v>
      </c>
      <c r="O4162" s="15">
        <f>_xlfn.XLOOKUP(B4162,Sheet1!A:A,Sheet1!E:E)</f>
        <v>5.16</v>
      </c>
      <c r="P4162" s="26"/>
      <c r="Q4162" s="15">
        <f t="shared" si="311"/>
        <v>5.4180000000000001</v>
      </c>
      <c r="R4162" s="38">
        <f t="shared" si="312"/>
        <v>5.5805400000000001</v>
      </c>
      <c r="S4162" s="26">
        <v>0</v>
      </c>
      <c r="T4162" s="13" t="str">
        <f t="shared" ref="T4162:T4225" si="314">IF(Q4162&gt;=R4162,"No Change","Up")</f>
        <v>Up</v>
      </c>
    </row>
    <row r="4163" spans="1:20" s="14" customFormat="1" hidden="1" x14ac:dyDescent="0.3">
      <c r="A4163" s="11">
        <v>6057126</v>
      </c>
      <c r="B4163" s="11">
        <v>6057126</v>
      </c>
      <c r="C4163" s="11" t="s">
        <v>26</v>
      </c>
      <c r="D4163" s="11" t="s">
        <v>27</v>
      </c>
      <c r="E4163" s="13" t="str">
        <f>_xlfn.XLOOKUP(B4163,Sheet1!A:A,Sheet1!B:B)</f>
        <v>DS FIRED EARTH PALE CIRRUS         50ML</v>
      </c>
      <c r="F4163" s="13" t="str">
        <f t="shared" si="313"/>
        <v>CROWN  - DS FIRED EARTH PALE CIRRUS         50ML</v>
      </c>
      <c r="G4163" s="13"/>
      <c r="H4163" s="91" t="s">
        <v>28</v>
      </c>
      <c r="I4163" s="11" t="s">
        <v>29</v>
      </c>
      <c r="J4163" s="11" t="s">
        <v>29</v>
      </c>
      <c r="K4163" s="11" t="s">
        <v>30</v>
      </c>
      <c r="M4163" s="11" t="s">
        <v>7062</v>
      </c>
      <c r="N4163" s="13">
        <v>3105</v>
      </c>
      <c r="O4163" s="15">
        <f>_xlfn.XLOOKUP(B4163,Sheet1!A:A,Sheet1!E:E)</f>
        <v>5.16</v>
      </c>
      <c r="P4163" s="26"/>
      <c r="Q4163" s="15">
        <f t="shared" si="311"/>
        <v>5.4180000000000001</v>
      </c>
      <c r="R4163" s="38">
        <f t="shared" si="312"/>
        <v>5.5805400000000001</v>
      </c>
      <c r="S4163" s="26">
        <v>0</v>
      </c>
      <c r="T4163" s="13" t="str">
        <f t="shared" si="314"/>
        <v>Up</v>
      </c>
    </row>
    <row r="4164" spans="1:20" s="14" customFormat="1" hidden="1" x14ac:dyDescent="0.3">
      <c r="A4164" s="11">
        <v>6057125</v>
      </c>
      <c r="B4164" s="11">
        <v>6057125</v>
      </c>
      <c r="C4164" s="11" t="s">
        <v>26</v>
      </c>
      <c r="D4164" s="11" t="s">
        <v>27</v>
      </c>
      <c r="E4164" s="13" t="str">
        <f>_xlfn.XLOOKUP(B4164,Sheet1!A:A,Sheet1!B:B)</f>
        <v>DS FIRED EARTH OYSTER              50ML</v>
      </c>
      <c r="F4164" s="13" t="str">
        <f t="shared" si="313"/>
        <v>CROWN  - DS FIRED EARTH OYSTER              50ML</v>
      </c>
      <c r="G4164" s="13"/>
      <c r="H4164" s="91" t="s">
        <v>28</v>
      </c>
      <c r="I4164" s="11" t="s">
        <v>29</v>
      </c>
      <c r="J4164" s="11" t="s">
        <v>29</v>
      </c>
      <c r="K4164" s="11" t="s">
        <v>30</v>
      </c>
      <c r="M4164" s="11" t="s">
        <v>7062</v>
      </c>
      <c r="N4164" s="13">
        <v>3105</v>
      </c>
      <c r="O4164" s="15">
        <f>_xlfn.XLOOKUP(B4164,Sheet1!A:A,Sheet1!E:E)</f>
        <v>5.16</v>
      </c>
      <c r="P4164" s="26"/>
      <c r="Q4164" s="29">
        <f t="shared" si="311"/>
        <v>5.4180000000000001</v>
      </c>
      <c r="R4164" s="38">
        <f t="shared" si="312"/>
        <v>5.5805400000000001</v>
      </c>
      <c r="S4164" s="26">
        <v>0</v>
      </c>
      <c r="T4164" s="13" t="str">
        <f t="shared" si="314"/>
        <v>Up</v>
      </c>
    </row>
    <row r="4165" spans="1:20" s="14" customFormat="1" hidden="1" x14ac:dyDescent="0.3">
      <c r="A4165" s="11">
        <v>6057124</v>
      </c>
      <c r="B4165" s="11">
        <v>6057124</v>
      </c>
      <c r="C4165" s="11" t="s">
        <v>26</v>
      </c>
      <c r="D4165" s="11" t="s">
        <v>27</v>
      </c>
      <c r="E4165" s="13" t="str">
        <f>_xlfn.XLOOKUP(B4165,Sheet1!A:A,Sheet1!B:B)</f>
        <v>DS FIRED EARTH OXFORD OCHRE        50ML</v>
      </c>
      <c r="F4165" s="13" t="str">
        <f t="shared" si="313"/>
        <v>CROWN  - DS FIRED EARTH OXFORD OCHRE        50ML</v>
      </c>
      <c r="G4165" s="13"/>
      <c r="H4165" s="91" t="s">
        <v>28</v>
      </c>
      <c r="I4165" s="11" t="s">
        <v>29</v>
      </c>
      <c r="J4165" s="11" t="s">
        <v>29</v>
      </c>
      <c r="K4165" s="11" t="s">
        <v>30</v>
      </c>
      <c r="M4165" s="11" t="s">
        <v>7062</v>
      </c>
      <c r="N4165" s="13">
        <v>3105</v>
      </c>
      <c r="O4165" s="15">
        <f>_xlfn.XLOOKUP(B4165,Sheet1!A:A,Sheet1!E:E)</f>
        <v>5.16</v>
      </c>
      <c r="P4165" s="26"/>
      <c r="Q4165" s="15">
        <f t="shared" si="311"/>
        <v>5.4180000000000001</v>
      </c>
      <c r="R4165" s="38">
        <f t="shared" si="312"/>
        <v>5.5805400000000001</v>
      </c>
      <c r="S4165" s="26">
        <v>0</v>
      </c>
      <c r="T4165" s="13" t="str">
        <f t="shared" si="314"/>
        <v>Up</v>
      </c>
    </row>
    <row r="4166" spans="1:20" s="14" customFormat="1" hidden="1" x14ac:dyDescent="0.3">
      <c r="A4166" s="11">
        <v>6057123</v>
      </c>
      <c r="B4166" s="11">
        <v>6057123</v>
      </c>
      <c r="C4166" s="11" t="s">
        <v>26</v>
      </c>
      <c r="D4166" s="11" t="s">
        <v>27</v>
      </c>
      <c r="E4166" s="13" t="str">
        <f>_xlfn.XLOOKUP(B4166,Sheet1!A:A,Sheet1!B:B)</f>
        <v>DS FIRED EARTH ORCHARD PINK        50ML</v>
      </c>
      <c r="F4166" s="13" t="str">
        <f t="shared" si="313"/>
        <v>CROWN  - DS FIRED EARTH ORCHARD PINK        50ML</v>
      </c>
      <c r="G4166" s="13"/>
      <c r="H4166" s="91" t="s">
        <v>28</v>
      </c>
      <c r="I4166" s="11" t="s">
        <v>29</v>
      </c>
      <c r="J4166" s="11" t="s">
        <v>29</v>
      </c>
      <c r="K4166" s="11" t="s">
        <v>30</v>
      </c>
      <c r="M4166" s="11" t="s">
        <v>7062</v>
      </c>
      <c r="N4166" s="13">
        <v>3105</v>
      </c>
      <c r="O4166" s="15">
        <f>_xlfn.XLOOKUP(B4166,Sheet1!A:A,Sheet1!E:E)</f>
        <v>5.16</v>
      </c>
      <c r="P4166" s="26"/>
      <c r="Q4166" s="15">
        <f t="shared" si="311"/>
        <v>5.4180000000000001</v>
      </c>
      <c r="R4166" s="38">
        <f t="shared" si="312"/>
        <v>5.5805400000000001</v>
      </c>
      <c r="S4166" s="26">
        <v>0</v>
      </c>
      <c r="T4166" s="13" t="str">
        <f t="shared" si="314"/>
        <v>Up</v>
      </c>
    </row>
    <row r="4167" spans="1:20" s="14" customFormat="1" hidden="1" x14ac:dyDescent="0.3">
      <c r="A4167" s="11">
        <v>6057122</v>
      </c>
      <c r="B4167" s="11">
        <v>6057122</v>
      </c>
      <c r="C4167" s="11" t="s">
        <v>26</v>
      </c>
      <c r="D4167" s="11" t="s">
        <v>27</v>
      </c>
      <c r="E4167" s="13" t="str">
        <f>_xlfn.XLOOKUP(B4167,Sheet1!A:A,Sheet1!B:B)</f>
        <v>DS FIRED EARTH OPAL GREEN          50ML</v>
      </c>
      <c r="F4167" s="13" t="str">
        <f t="shared" si="313"/>
        <v>CROWN  - DS FIRED EARTH OPAL GREEN          50ML</v>
      </c>
      <c r="G4167" s="13"/>
      <c r="H4167" s="91" t="s">
        <v>28</v>
      </c>
      <c r="I4167" s="11" t="s">
        <v>29</v>
      </c>
      <c r="J4167" s="11" t="s">
        <v>29</v>
      </c>
      <c r="K4167" s="11" t="s">
        <v>30</v>
      </c>
      <c r="M4167" s="11" t="s">
        <v>7062</v>
      </c>
      <c r="N4167" s="13">
        <v>3105</v>
      </c>
      <c r="O4167" s="15">
        <f>_xlfn.XLOOKUP(B4167,Sheet1!A:A,Sheet1!E:E)</f>
        <v>5.16</v>
      </c>
      <c r="P4167" s="26"/>
      <c r="Q4167" s="15">
        <f t="shared" si="311"/>
        <v>5.4180000000000001</v>
      </c>
      <c r="R4167" s="38">
        <f t="shared" si="312"/>
        <v>5.5805400000000001</v>
      </c>
      <c r="S4167" s="26">
        <v>0</v>
      </c>
      <c r="T4167" s="13" t="str">
        <f t="shared" si="314"/>
        <v>Up</v>
      </c>
    </row>
    <row r="4168" spans="1:20" s="14" customFormat="1" hidden="1" x14ac:dyDescent="0.3">
      <c r="A4168" s="11">
        <v>6057121</v>
      </c>
      <c r="B4168" s="11">
        <v>6057121</v>
      </c>
      <c r="C4168" s="11" t="s">
        <v>26</v>
      </c>
      <c r="D4168" s="11" t="s">
        <v>27</v>
      </c>
      <c r="E4168" s="13" t="str">
        <f>_xlfn.XLOOKUP(B4168,Sheet1!A:A,Sheet1!B:B)</f>
        <v>DS FIRED EARTH ONE OCTOBER MORNING 50ML</v>
      </c>
      <c r="F4168" s="13" t="str">
        <f t="shared" si="313"/>
        <v>CROWN  - DS FIRED EARTH ONE OCTOBER MORNING 50ML</v>
      </c>
      <c r="G4168" s="13"/>
      <c r="H4168" s="91" t="s">
        <v>28</v>
      </c>
      <c r="I4168" s="11" t="s">
        <v>29</v>
      </c>
      <c r="J4168" s="11" t="s">
        <v>29</v>
      </c>
      <c r="K4168" s="11" t="s">
        <v>30</v>
      </c>
      <c r="M4168" s="11" t="s">
        <v>7062</v>
      </c>
      <c r="N4168" s="13">
        <v>3105</v>
      </c>
      <c r="O4168" s="15">
        <f>_xlfn.XLOOKUP(B4168,Sheet1!A:A,Sheet1!E:E)</f>
        <v>5.16</v>
      </c>
      <c r="P4168" s="26"/>
      <c r="Q4168" s="15">
        <f t="shared" si="311"/>
        <v>5.4180000000000001</v>
      </c>
      <c r="R4168" s="38">
        <f t="shared" si="312"/>
        <v>5.5805400000000001</v>
      </c>
      <c r="S4168" s="26">
        <v>0</v>
      </c>
      <c r="T4168" s="13" t="str">
        <f t="shared" si="314"/>
        <v>Up</v>
      </c>
    </row>
    <row r="4169" spans="1:20" s="14" customFormat="1" hidden="1" x14ac:dyDescent="0.3">
      <c r="A4169" s="11">
        <v>6057120</v>
      </c>
      <c r="B4169" s="11">
        <v>6057120</v>
      </c>
      <c r="C4169" s="11" t="s">
        <v>26</v>
      </c>
      <c r="D4169" s="11" t="s">
        <v>27</v>
      </c>
      <c r="E4169" s="13" t="str">
        <f>_xlfn.XLOOKUP(B4169,Sheet1!A:A,Sheet1!B:B)</f>
        <v>DS FIRED EARTH OLD WHITE           50ML</v>
      </c>
      <c r="F4169" s="13" t="str">
        <f t="shared" si="313"/>
        <v>CROWN  - DS FIRED EARTH OLD WHITE           50ML</v>
      </c>
      <c r="G4169" s="13"/>
      <c r="H4169" s="91" t="s">
        <v>28</v>
      </c>
      <c r="I4169" s="11" t="s">
        <v>29</v>
      </c>
      <c r="J4169" s="11" t="s">
        <v>29</v>
      </c>
      <c r="K4169" s="11" t="s">
        <v>30</v>
      </c>
      <c r="M4169" s="11" t="s">
        <v>7062</v>
      </c>
      <c r="N4169" s="13">
        <v>3105</v>
      </c>
      <c r="O4169" s="15">
        <f>_xlfn.XLOOKUP(B4169,Sheet1!A:A,Sheet1!E:E)</f>
        <v>5.16</v>
      </c>
      <c r="P4169" s="26"/>
      <c r="Q4169" s="15">
        <f t="shared" si="311"/>
        <v>5.4180000000000001</v>
      </c>
      <c r="R4169" s="38">
        <f t="shared" si="312"/>
        <v>5.5805400000000001</v>
      </c>
      <c r="S4169" s="26">
        <v>0</v>
      </c>
      <c r="T4169" s="13" t="str">
        <f t="shared" si="314"/>
        <v>Up</v>
      </c>
    </row>
    <row r="4170" spans="1:20" s="14" customFormat="1" hidden="1" x14ac:dyDescent="0.3">
      <c r="A4170" s="11">
        <v>6057119</v>
      </c>
      <c r="B4170" s="11">
        <v>6057119</v>
      </c>
      <c r="C4170" s="11" t="s">
        <v>26</v>
      </c>
      <c r="D4170" s="11" t="s">
        <v>27</v>
      </c>
      <c r="E4170" s="13" t="str">
        <f>_xlfn.XLOOKUP(B4170,Sheet1!A:A,Sheet1!B:B)</f>
        <v>DS FIRED EARTH OLD OCHRE           50ML</v>
      </c>
      <c r="F4170" s="13" t="str">
        <f t="shared" si="313"/>
        <v>CROWN  - DS FIRED EARTH OLD OCHRE           50ML</v>
      </c>
      <c r="G4170" s="13"/>
      <c r="H4170" s="91" t="s">
        <v>28</v>
      </c>
      <c r="I4170" s="11" t="s">
        <v>29</v>
      </c>
      <c r="J4170" s="11" t="s">
        <v>29</v>
      </c>
      <c r="K4170" s="11" t="s">
        <v>30</v>
      </c>
      <c r="M4170" s="11" t="s">
        <v>7062</v>
      </c>
      <c r="N4170" s="13">
        <v>3105</v>
      </c>
      <c r="O4170" s="15">
        <f>_xlfn.XLOOKUP(B4170,Sheet1!A:A,Sheet1!E:E)</f>
        <v>5.16</v>
      </c>
      <c r="P4170" s="26"/>
      <c r="Q4170" s="15">
        <f t="shared" si="311"/>
        <v>5.4180000000000001</v>
      </c>
      <c r="R4170" s="38">
        <f t="shared" si="312"/>
        <v>5.5805400000000001</v>
      </c>
      <c r="S4170" s="26">
        <v>0</v>
      </c>
      <c r="T4170" s="13" t="str">
        <f t="shared" si="314"/>
        <v>Up</v>
      </c>
    </row>
    <row r="4171" spans="1:20" s="14" customFormat="1" hidden="1" x14ac:dyDescent="0.3">
      <c r="A4171" s="11">
        <v>6057118</v>
      </c>
      <c r="B4171" s="11">
        <v>6057118</v>
      </c>
      <c r="C4171" s="11" t="s">
        <v>26</v>
      </c>
      <c r="D4171" s="11" t="s">
        <v>27</v>
      </c>
      <c r="E4171" s="13" t="str">
        <f>_xlfn.XLOOKUP(B4171,Sheet1!A:A,Sheet1!B:B)</f>
        <v>DS FIRED EARTH OLD CREAM           50ML</v>
      </c>
      <c r="F4171" s="13" t="str">
        <f t="shared" si="313"/>
        <v>CROWN  - DS FIRED EARTH OLD CREAM           50ML</v>
      </c>
      <c r="G4171" s="13"/>
      <c r="H4171" s="91" t="s">
        <v>28</v>
      </c>
      <c r="I4171" s="11" t="s">
        <v>29</v>
      </c>
      <c r="J4171" s="11" t="s">
        <v>29</v>
      </c>
      <c r="K4171" s="11" t="s">
        <v>30</v>
      </c>
      <c r="M4171" s="11" t="s">
        <v>7062</v>
      </c>
      <c r="N4171" s="13">
        <v>3105</v>
      </c>
      <c r="O4171" s="15">
        <f>_xlfn.XLOOKUP(B4171,Sheet1!A:A,Sheet1!E:E)</f>
        <v>5.16</v>
      </c>
      <c r="P4171" s="26"/>
      <c r="Q4171" s="15">
        <f t="shared" si="311"/>
        <v>5.4180000000000001</v>
      </c>
      <c r="R4171" s="38">
        <f t="shared" si="312"/>
        <v>5.5805400000000001</v>
      </c>
      <c r="S4171" s="26">
        <v>0</v>
      </c>
      <c r="T4171" s="13" t="str">
        <f t="shared" si="314"/>
        <v>Up</v>
      </c>
    </row>
    <row r="4172" spans="1:20" s="14" customFormat="1" hidden="1" x14ac:dyDescent="0.3">
      <c r="A4172" s="11">
        <v>6057117</v>
      </c>
      <c r="B4172" s="11">
        <v>6057117</v>
      </c>
      <c r="C4172" s="11" t="s">
        <v>26</v>
      </c>
      <c r="D4172" s="11" t="s">
        <v>27</v>
      </c>
      <c r="E4172" s="13" t="str">
        <f>_xlfn.XLOOKUP(B4172,Sheet1!A:A,Sheet1!B:B)</f>
        <v>DS FIRED EARTH OAK APPLE           50ML</v>
      </c>
      <c r="F4172" s="13" t="str">
        <f t="shared" si="313"/>
        <v>CROWN  - DS FIRED EARTH OAK APPLE           50ML</v>
      </c>
      <c r="G4172" s="13"/>
      <c r="H4172" s="91" t="s">
        <v>28</v>
      </c>
      <c r="I4172" s="11" t="s">
        <v>29</v>
      </c>
      <c r="J4172" s="11" t="s">
        <v>29</v>
      </c>
      <c r="K4172" s="11" t="s">
        <v>30</v>
      </c>
      <c r="M4172" s="11" t="s">
        <v>7062</v>
      </c>
      <c r="N4172" s="13">
        <v>3105</v>
      </c>
      <c r="O4172" s="15">
        <f>_xlfn.XLOOKUP(B4172,Sheet1!A:A,Sheet1!E:E)</f>
        <v>5.16</v>
      </c>
      <c r="P4172" s="26"/>
      <c r="Q4172" s="15">
        <f t="shared" si="311"/>
        <v>5.4180000000000001</v>
      </c>
      <c r="R4172" s="38">
        <f t="shared" si="312"/>
        <v>5.5805400000000001</v>
      </c>
      <c r="S4172" s="26">
        <v>0</v>
      </c>
      <c r="T4172" s="13" t="str">
        <f t="shared" si="314"/>
        <v>Up</v>
      </c>
    </row>
    <row r="4173" spans="1:20" s="14" customFormat="1" hidden="1" x14ac:dyDescent="0.3">
      <c r="A4173" s="11">
        <v>6057116</v>
      </c>
      <c r="B4173" s="11">
        <v>6057116</v>
      </c>
      <c r="C4173" s="11" t="s">
        <v>26</v>
      </c>
      <c r="D4173" s="11" t="s">
        <v>27</v>
      </c>
      <c r="E4173" s="13" t="str">
        <f>_xlfn.XLOOKUP(B4173,Sheet1!A:A,Sheet1!B:B)</f>
        <v>DS FIRED EARTH NORDIC LIGHT        50ML</v>
      </c>
      <c r="F4173" s="13" t="str">
        <f t="shared" si="313"/>
        <v>CROWN  - DS FIRED EARTH NORDIC LIGHT        50ML</v>
      </c>
      <c r="G4173" s="13"/>
      <c r="H4173" s="91" t="s">
        <v>28</v>
      </c>
      <c r="I4173" s="11" t="s">
        <v>29</v>
      </c>
      <c r="J4173" s="11" t="s">
        <v>29</v>
      </c>
      <c r="K4173" s="11" t="s">
        <v>30</v>
      </c>
      <c r="M4173" s="11" t="s">
        <v>7062</v>
      </c>
      <c r="N4173" s="13">
        <v>3105</v>
      </c>
      <c r="O4173" s="15">
        <f>_xlfn.XLOOKUP(B4173,Sheet1!A:A,Sheet1!E:E)</f>
        <v>5.16</v>
      </c>
      <c r="P4173" s="26"/>
      <c r="Q4173" s="15">
        <f t="shared" si="311"/>
        <v>5.4180000000000001</v>
      </c>
      <c r="R4173" s="38">
        <f t="shared" si="312"/>
        <v>5.5805400000000001</v>
      </c>
      <c r="S4173" s="26">
        <v>0</v>
      </c>
      <c r="T4173" s="13" t="str">
        <f t="shared" si="314"/>
        <v>Up</v>
      </c>
    </row>
    <row r="4174" spans="1:20" s="14" customFormat="1" hidden="1" x14ac:dyDescent="0.3">
      <c r="A4174" s="11">
        <v>6057115</v>
      </c>
      <c r="B4174" s="11">
        <v>6057115</v>
      </c>
      <c r="C4174" s="11" t="s">
        <v>26</v>
      </c>
      <c r="D4174" s="11" t="s">
        <v>27</v>
      </c>
      <c r="E4174" s="13" t="str">
        <f>_xlfn.XLOOKUP(B4174,Sheet1!A:A,Sheet1!B:B)</f>
        <v>DS FIRED EARTH NEVE                50ML</v>
      </c>
      <c r="F4174" s="13" t="str">
        <f t="shared" si="313"/>
        <v>CROWN  - DS FIRED EARTH NEVE                50ML</v>
      </c>
      <c r="G4174" s="13"/>
      <c r="H4174" s="91" t="s">
        <v>28</v>
      </c>
      <c r="I4174" s="11" t="s">
        <v>29</v>
      </c>
      <c r="J4174" s="11" t="s">
        <v>29</v>
      </c>
      <c r="K4174" s="11" t="s">
        <v>30</v>
      </c>
      <c r="M4174" s="11" t="s">
        <v>7062</v>
      </c>
      <c r="N4174" s="13">
        <v>3105</v>
      </c>
      <c r="O4174" s="15">
        <f>_xlfn.XLOOKUP(B4174,Sheet1!A:A,Sheet1!E:E)</f>
        <v>5.16</v>
      </c>
      <c r="P4174" s="26"/>
      <c r="Q4174" s="15">
        <f t="shared" si="311"/>
        <v>5.4180000000000001</v>
      </c>
      <c r="R4174" s="38">
        <f t="shared" si="312"/>
        <v>5.5805400000000001</v>
      </c>
      <c r="S4174" s="26">
        <v>0</v>
      </c>
      <c r="T4174" s="13" t="str">
        <f t="shared" si="314"/>
        <v>Up</v>
      </c>
    </row>
    <row r="4175" spans="1:20" s="14" customFormat="1" hidden="1" x14ac:dyDescent="0.3">
      <c r="A4175" s="11">
        <v>6057114</v>
      </c>
      <c r="B4175" s="11">
        <v>6057114</v>
      </c>
      <c r="C4175" s="11" t="s">
        <v>26</v>
      </c>
      <c r="D4175" s="11" t="s">
        <v>27</v>
      </c>
      <c r="E4175" s="13" t="str">
        <f>_xlfn.XLOOKUP(B4175,Sheet1!A:A,Sheet1!B:B)</f>
        <v>DS FIRED EARTH MORCHELLA           50ML</v>
      </c>
      <c r="F4175" s="13" t="str">
        <f t="shared" si="313"/>
        <v>CROWN  - DS FIRED EARTH MORCHELLA           50ML</v>
      </c>
      <c r="G4175" s="13"/>
      <c r="H4175" s="91" t="s">
        <v>28</v>
      </c>
      <c r="I4175" s="11" t="s">
        <v>29</v>
      </c>
      <c r="J4175" s="11" t="s">
        <v>29</v>
      </c>
      <c r="K4175" s="11" t="s">
        <v>30</v>
      </c>
      <c r="M4175" s="11" t="s">
        <v>7062</v>
      </c>
      <c r="N4175" s="13">
        <v>3105</v>
      </c>
      <c r="O4175" s="15">
        <f>_xlfn.XLOOKUP(B4175,Sheet1!A:A,Sheet1!E:E)</f>
        <v>5.16</v>
      </c>
      <c r="P4175" s="26"/>
      <c r="Q4175" s="15">
        <f t="shared" si="311"/>
        <v>5.4180000000000001</v>
      </c>
      <c r="R4175" s="38">
        <f t="shared" si="312"/>
        <v>5.5805400000000001</v>
      </c>
      <c r="S4175" s="26">
        <v>0</v>
      </c>
      <c r="T4175" s="13" t="str">
        <f t="shared" si="314"/>
        <v>Up</v>
      </c>
    </row>
    <row r="4176" spans="1:20" s="14" customFormat="1" hidden="1" x14ac:dyDescent="0.3">
      <c r="A4176" s="11">
        <v>6057113</v>
      </c>
      <c r="B4176" s="11">
        <v>6057113</v>
      </c>
      <c r="C4176" s="11" t="s">
        <v>26</v>
      </c>
      <c r="D4176" s="11" t="s">
        <v>27</v>
      </c>
      <c r="E4176" s="13" t="str">
        <f>_xlfn.XLOOKUP(B4176,Sheet1!A:A,Sheet1!B:B)</f>
        <v>DS FIRED EARTH MOON GRAPE          50ML</v>
      </c>
      <c r="F4176" s="13" t="str">
        <f t="shared" si="313"/>
        <v>CROWN  - DS FIRED EARTH MOON GRAPE          50ML</v>
      </c>
      <c r="G4176" s="13"/>
      <c r="H4176" s="91" t="s">
        <v>28</v>
      </c>
      <c r="I4176" s="11" t="s">
        <v>29</v>
      </c>
      <c r="J4176" s="11" t="s">
        <v>29</v>
      </c>
      <c r="K4176" s="11" t="s">
        <v>30</v>
      </c>
      <c r="M4176" s="11" t="s">
        <v>7062</v>
      </c>
      <c r="N4176" s="13">
        <v>3105</v>
      </c>
      <c r="O4176" s="15">
        <f>_xlfn.XLOOKUP(B4176,Sheet1!A:A,Sheet1!E:E)</f>
        <v>5.16</v>
      </c>
      <c r="P4176" s="26"/>
      <c r="Q4176" s="15">
        <f t="shared" si="311"/>
        <v>5.4180000000000001</v>
      </c>
      <c r="R4176" s="38">
        <f t="shared" si="312"/>
        <v>5.5805400000000001</v>
      </c>
      <c r="S4176" s="26">
        <v>0</v>
      </c>
      <c r="T4176" s="13" t="str">
        <f t="shared" si="314"/>
        <v>Up</v>
      </c>
    </row>
    <row r="4177" spans="1:20" s="14" customFormat="1" hidden="1" x14ac:dyDescent="0.3">
      <c r="A4177" s="11">
        <v>6057112</v>
      </c>
      <c r="B4177" s="11">
        <v>6057112</v>
      </c>
      <c r="C4177" s="11" t="s">
        <v>26</v>
      </c>
      <c r="D4177" s="11" t="s">
        <v>27</v>
      </c>
      <c r="E4177" s="13" t="str">
        <f>_xlfn.XLOOKUP(B4177,Sheet1!A:A,Sheet1!B:B)</f>
        <v>DS FIRED EARTH MODERNIST WHITE     50ML</v>
      </c>
      <c r="F4177" s="13" t="str">
        <f t="shared" si="313"/>
        <v>CROWN  - DS FIRED EARTH MODERNIST WHITE     50ML</v>
      </c>
      <c r="G4177" s="13"/>
      <c r="H4177" s="91" t="s">
        <v>28</v>
      </c>
      <c r="I4177" s="11" t="s">
        <v>29</v>
      </c>
      <c r="J4177" s="11" t="s">
        <v>29</v>
      </c>
      <c r="K4177" s="11" t="s">
        <v>30</v>
      </c>
      <c r="M4177" s="11" t="s">
        <v>7062</v>
      </c>
      <c r="N4177" s="13">
        <v>3105</v>
      </c>
      <c r="O4177" s="15">
        <f>_xlfn.XLOOKUP(B4177,Sheet1!A:A,Sheet1!E:E)</f>
        <v>5.16</v>
      </c>
      <c r="P4177" s="26"/>
      <c r="Q4177" s="29">
        <f t="shared" si="311"/>
        <v>5.4180000000000001</v>
      </c>
      <c r="R4177" s="38">
        <f t="shared" si="312"/>
        <v>5.5805400000000001</v>
      </c>
      <c r="S4177" s="26">
        <v>0</v>
      </c>
      <c r="T4177" s="13" t="str">
        <f t="shared" si="314"/>
        <v>Up</v>
      </c>
    </row>
    <row r="4178" spans="1:20" s="14" customFormat="1" hidden="1" x14ac:dyDescent="0.3">
      <c r="A4178" s="11">
        <v>6057111</v>
      </c>
      <c r="B4178" s="11">
        <v>6057111</v>
      </c>
      <c r="C4178" s="11" t="s">
        <v>26</v>
      </c>
      <c r="D4178" s="11" t="s">
        <v>27</v>
      </c>
      <c r="E4178" s="13" t="str">
        <f>_xlfn.XLOOKUP(B4178,Sheet1!A:A,Sheet1!B:B)</f>
        <v>DS FIRED EARTH MOCKINGBIRD         50ML</v>
      </c>
      <c r="F4178" s="13" t="str">
        <f t="shared" si="313"/>
        <v>CROWN  - DS FIRED EARTH MOCKINGBIRD         50ML</v>
      </c>
      <c r="G4178" s="13"/>
      <c r="H4178" s="91" t="s">
        <v>28</v>
      </c>
      <c r="I4178" s="11" t="s">
        <v>29</v>
      </c>
      <c r="J4178" s="11" t="s">
        <v>29</v>
      </c>
      <c r="K4178" s="11" t="s">
        <v>30</v>
      </c>
      <c r="M4178" s="11" t="s">
        <v>7062</v>
      </c>
      <c r="N4178" s="13">
        <v>3105</v>
      </c>
      <c r="O4178" s="15">
        <f>_xlfn.XLOOKUP(B4178,Sheet1!A:A,Sheet1!E:E)</f>
        <v>5.16</v>
      </c>
      <c r="P4178" s="26"/>
      <c r="Q4178" s="15">
        <f t="shared" si="311"/>
        <v>5.4180000000000001</v>
      </c>
      <c r="R4178" s="38">
        <f t="shared" si="312"/>
        <v>5.5805400000000001</v>
      </c>
      <c r="S4178" s="26">
        <v>0</v>
      </c>
      <c r="T4178" s="13" t="str">
        <f t="shared" si="314"/>
        <v>Up</v>
      </c>
    </row>
    <row r="4179" spans="1:20" s="14" customFormat="1" hidden="1" x14ac:dyDescent="0.3">
      <c r="A4179" s="11">
        <v>6057110</v>
      </c>
      <c r="B4179" s="11">
        <v>6057110</v>
      </c>
      <c r="C4179" s="11" t="s">
        <v>26</v>
      </c>
      <c r="D4179" s="11" t="s">
        <v>27</v>
      </c>
      <c r="E4179" s="13" t="str">
        <f>_xlfn.XLOOKUP(B4179,Sheet1!A:A,Sheet1!B:B)</f>
        <v>DS FIRED EARTH MERCURY             50ML</v>
      </c>
      <c r="F4179" s="13" t="str">
        <f t="shared" si="313"/>
        <v>CROWN  - DS FIRED EARTH MERCURY             50ML</v>
      </c>
      <c r="G4179" s="13"/>
      <c r="H4179" s="91" t="s">
        <v>28</v>
      </c>
      <c r="I4179" s="11" t="s">
        <v>29</v>
      </c>
      <c r="J4179" s="11" t="s">
        <v>29</v>
      </c>
      <c r="K4179" s="11" t="s">
        <v>30</v>
      </c>
      <c r="M4179" s="11" t="s">
        <v>7062</v>
      </c>
      <c r="N4179" s="13">
        <v>3105</v>
      </c>
      <c r="O4179" s="15">
        <f>_xlfn.XLOOKUP(B4179,Sheet1!A:A,Sheet1!E:E)</f>
        <v>5.16</v>
      </c>
      <c r="P4179" s="26"/>
      <c r="Q4179" s="15">
        <f t="shared" ref="Q4179:Q4242" si="315">O4179*1.05</f>
        <v>5.4180000000000001</v>
      </c>
      <c r="R4179" s="38">
        <f t="shared" si="312"/>
        <v>5.5805400000000001</v>
      </c>
      <c r="S4179" s="26">
        <v>0</v>
      </c>
      <c r="T4179" s="13" t="str">
        <f t="shared" si="314"/>
        <v>Up</v>
      </c>
    </row>
    <row r="4180" spans="1:20" s="14" customFormat="1" hidden="1" x14ac:dyDescent="0.3">
      <c r="A4180" s="11">
        <v>6057109</v>
      </c>
      <c r="B4180" s="11">
        <v>6057109</v>
      </c>
      <c r="C4180" s="11" t="s">
        <v>26</v>
      </c>
      <c r="D4180" s="11" t="s">
        <v>27</v>
      </c>
      <c r="E4180" s="13" t="str">
        <f>_xlfn.XLOOKUP(B4180,Sheet1!A:A,Sheet1!B:B)</f>
        <v>DS FIRED EARTH MASILLA             50ML</v>
      </c>
      <c r="F4180" s="13" t="str">
        <f t="shared" si="313"/>
        <v>CROWN  - DS FIRED EARTH MASILLA             50ML</v>
      </c>
      <c r="G4180" s="13"/>
      <c r="H4180" s="91" t="s">
        <v>28</v>
      </c>
      <c r="I4180" s="11" t="s">
        <v>29</v>
      </c>
      <c r="J4180" s="11" t="s">
        <v>29</v>
      </c>
      <c r="K4180" s="11" t="s">
        <v>30</v>
      </c>
      <c r="M4180" s="11" t="s">
        <v>7062</v>
      </c>
      <c r="N4180" s="13">
        <v>3105</v>
      </c>
      <c r="O4180" s="15">
        <f>_xlfn.XLOOKUP(B4180,Sheet1!A:A,Sheet1!E:E)</f>
        <v>5.16</v>
      </c>
      <c r="P4180" s="26"/>
      <c r="Q4180" s="15">
        <f t="shared" si="315"/>
        <v>5.4180000000000001</v>
      </c>
      <c r="R4180" s="38">
        <f t="shared" si="312"/>
        <v>5.5805400000000001</v>
      </c>
      <c r="S4180" s="26">
        <v>0</v>
      </c>
      <c r="T4180" s="13" t="str">
        <f t="shared" si="314"/>
        <v>Up</v>
      </c>
    </row>
    <row r="4181" spans="1:20" s="14" customFormat="1" hidden="1" x14ac:dyDescent="0.3">
      <c r="A4181" s="11">
        <v>6056566</v>
      </c>
      <c r="B4181" s="11">
        <v>6056566</v>
      </c>
      <c r="C4181" s="11" t="s">
        <v>26</v>
      </c>
      <c r="D4181" s="11" t="s">
        <v>27</v>
      </c>
      <c r="E4181" s="13" t="str">
        <f>_xlfn.XLOOKUP(B4181,Sheet1!A:A,Sheet1!B:B)</f>
        <v>DS CTREND HISTORIC      PARSON STO 100ML</v>
      </c>
      <c r="F4181" s="13" t="str">
        <f t="shared" si="313"/>
        <v>CROWN  - DS CTREND HISTORIC      PARSON STO 100ML</v>
      </c>
      <c r="G4181" s="13"/>
      <c r="H4181" s="91" t="s">
        <v>28</v>
      </c>
      <c r="I4181" s="11" t="s">
        <v>29</v>
      </c>
      <c r="J4181" s="11" t="s">
        <v>29</v>
      </c>
      <c r="K4181" s="11" t="s">
        <v>30</v>
      </c>
      <c r="M4181" s="11" t="s">
        <v>7062</v>
      </c>
      <c r="N4181" s="13">
        <v>3105</v>
      </c>
      <c r="O4181" s="15">
        <f>_xlfn.XLOOKUP(B4181,Sheet1!A:A,Sheet1!E:E)</f>
        <v>1</v>
      </c>
      <c r="P4181" s="26"/>
      <c r="Q4181" s="29">
        <f t="shared" si="315"/>
        <v>1.05</v>
      </c>
      <c r="R4181" s="38">
        <f t="shared" si="312"/>
        <v>1.0815000000000001</v>
      </c>
      <c r="S4181" s="26">
        <v>0</v>
      </c>
      <c r="T4181" s="13" t="str">
        <f t="shared" si="314"/>
        <v>Up</v>
      </c>
    </row>
    <row r="4182" spans="1:20" s="14" customFormat="1" hidden="1" x14ac:dyDescent="0.3">
      <c r="A4182" s="11">
        <v>6056608</v>
      </c>
      <c r="B4182" s="11">
        <v>6056608</v>
      </c>
      <c r="C4182" s="11" t="s">
        <v>26</v>
      </c>
      <c r="D4182" s="11" t="s">
        <v>27</v>
      </c>
      <c r="E4182" s="13" t="str">
        <f>_xlfn.XLOOKUP(B4182,Sheet1!A:A,Sheet1!B:B)</f>
        <v>DS CTREND HISTORIC      COOKS GARD PANEL</v>
      </c>
      <c r="F4182" s="13" t="str">
        <f t="shared" si="313"/>
        <v>CROWN  - DS CTREND HISTORIC      COOKS GARD PANEL</v>
      </c>
      <c r="G4182" s="13"/>
      <c r="H4182" s="91" t="s">
        <v>28</v>
      </c>
      <c r="I4182" s="11" t="s">
        <v>29</v>
      </c>
      <c r="J4182" s="11" t="s">
        <v>29</v>
      </c>
      <c r="K4182" s="11" t="s">
        <v>30</v>
      </c>
      <c r="M4182" s="11" t="s">
        <v>7062</v>
      </c>
      <c r="N4182" s="13">
        <v>3105</v>
      </c>
      <c r="O4182" s="15">
        <f>_xlfn.XLOOKUP(B4182,Sheet1!A:A,Sheet1!E:E)</f>
        <v>17.79</v>
      </c>
      <c r="P4182" s="26"/>
      <c r="Q4182" s="29">
        <f t="shared" si="315"/>
        <v>18.679500000000001</v>
      </c>
      <c r="R4182" s="38">
        <f t="shared" si="312"/>
        <v>19.239885000000001</v>
      </c>
      <c r="S4182" s="26">
        <v>0</v>
      </c>
      <c r="T4182" s="13" t="str">
        <f t="shared" si="314"/>
        <v>Up</v>
      </c>
    </row>
    <row r="4183" spans="1:20" s="14" customFormat="1" hidden="1" x14ac:dyDescent="0.3">
      <c r="A4183" s="11">
        <v>6059197</v>
      </c>
      <c r="B4183" s="11">
        <v>6059197</v>
      </c>
      <c r="C4183" s="11" t="s">
        <v>26</v>
      </c>
      <c r="D4183" s="11" t="s">
        <v>27</v>
      </c>
      <c r="E4183" s="13" t="str">
        <f>_xlfn.XLOOKUP(B4183,Sheet1!A:A,Sheet1!B:B)</f>
        <v>DS VINTRO CHALK PAINT   RAINFOREST 1L</v>
      </c>
      <c r="F4183" s="13" t="str">
        <f t="shared" si="313"/>
        <v>CROWN  - DS VINTRO CHALK PAINT   RAINFOREST 1L</v>
      </c>
      <c r="G4183" s="13"/>
      <c r="H4183" s="91" t="s">
        <v>28</v>
      </c>
      <c r="I4183" s="11" t="s">
        <v>29</v>
      </c>
      <c r="J4183" s="11" t="s">
        <v>29</v>
      </c>
      <c r="K4183" s="11" t="s">
        <v>30</v>
      </c>
      <c r="M4183" s="11" t="s">
        <v>7062</v>
      </c>
      <c r="N4183" s="13">
        <v>3105</v>
      </c>
      <c r="O4183" s="15">
        <f>_xlfn.XLOOKUP(B4183,Sheet1!A:A,Sheet1!E:E)</f>
        <v>23.81</v>
      </c>
      <c r="P4183" s="26"/>
      <c r="Q4183" s="29">
        <f t="shared" si="315"/>
        <v>25.000499999999999</v>
      </c>
      <c r="R4183" s="38">
        <f t="shared" si="312"/>
        <v>25.750515</v>
      </c>
      <c r="S4183" s="26">
        <v>0</v>
      </c>
      <c r="T4183" s="13" t="str">
        <f t="shared" si="314"/>
        <v>Up</v>
      </c>
    </row>
    <row r="4184" spans="1:20" s="14" customFormat="1" hidden="1" x14ac:dyDescent="0.3">
      <c r="A4184" s="11">
        <v>6059196</v>
      </c>
      <c r="B4184" s="11">
        <v>6059196</v>
      </c>
      <c r="C4184" s="11" t="s">
        <v>26</v>
      </c>
      <c r="D4184" s="11" t="s">
        <v>27</v>
      </c>
      <c r="E4184" s="13" t="str">
        <f>_xlfn.XLOOKUP(B4184,Sheet1!A:A,Sheet1!B:B)</f>
        <v>DS VINTRO CHALK PAINT   PARIS BLUE 1L</v>
      </c>
      <c r="F4184" s="13" t="str">
        <f t="shared" si="313"/>
        <v>CROWN  - DS VINTRO CHALK PAINT   PARIS BLUE 1L</v>
      </c>
      <c r="G4184" s="13"/>
      <c r="H4184" s="91" t="s">
        <v>28</v>
      </c>
      <c r="I4184" s="11" t="s">
        <v>29</v>
      </c>
      <c r="J4184" s="11" t="s">
        <v>29</v>
      </c>
      <c r="K4184" s="11" t="s">
        <v>30</v>
      </c>
      <c r="M4184" s="11" t="s">
        <v>7062</v>
      </c>
      <c r="N4184" s="13">
        <v>3105</v>
      </c>
      <c r="O4184" s="15">
        <f>_xlfn.XLOOKUP(B4184,Sheet1!A:A,Sheet1!E:E)</f>
        <v>23.81</v>
      </c>
      <c r="P4184" s="26"/>
      <c r="Q4184" s="15">
        <f t="shared" si="315"/>
        <v>25.000499999999999</v>
      </c>
      <c r="R4184" s="38">
        <f t="shared" ref="R4184:R4245" si="316">Q4184*1.03</f>
        <v>25.750515</v>
      </c>
      <c r="S4184" s="26">
        <v>0</v>
      </c>
      <c r="T4184" s="13" t="str">
        <f t="shared" si="314"/>
        <v>Up</v>
      </c>
    </row>
    <row r="4185" spans="1:20" s="14" customFormat="1" hidden="1" x14ac:dyDescent="0.3">
      <c r="A4185" s="11">
        <v>6059198</v>
      </c>
      <c r="B4185" s="11">
        <v>6059198</v>
      </c>
      <c r="C4185" s="11" t="s">
        <v>26</v>
      </c>
      <c r="D4185" s="11" t="s">
        <v>27</v>
      </c>
      <c r="E4185" s="13" t="str">
        <f>_xlfn.XLOOKUP(B4185,Sheet1!A:A,Sheet1!B:B)</f>
        <v>DS VINTRO CHALK PAINT   SAGE       1L</v>
      </c>
      <c r="F4185" s="13" t="str">
        <f t="shared" si="313"/>
        <v>CROWN  - DS VINTRO CHALK PAINT   SAGE       1L</v>
      </c>
      <c r="G4185" s="13"/>
      <c r="H4185" s="91" t="s">
        <v>28</v>
      </c>
      <c r="I4185" s="11" t="s">
        <v>29</v>
      </c>
      <c r="J4185" s="11" t="s">
        <v>29</v>
      </c>
      <c r="K4185" s="11" t="s">
        <v>30</v>
      </c>
      <c r="M4185" s="11" t="s">
        <v>7062</v>
      </c>
      <c r="N4185" s="13">
        <v>3105</v>
      </c>
      <c r="O4185" s="15">
        <f>_xlfn.XLOOKUP(B4185,Sheet1!A:A,Sheet1!E:E)</f>
        <v>23.81</v>
      </c>
      <c r="P4185" s="26"/>
      <c r="Q4185" s="15">
        <f t="shared" si="315"/>
        <v>25.000499999999999</v>
      </c>
      <c r="R4185" s="38">
        <f t="shared" si="316"/>
        <v>25.750515</v>
      </c>
      <c r="S4185" s="26">
        <v>0</v>
      </c>
      <c r="T4185" s="13" t="str">
        <f t="shared" si="314"/>
        <v>Up</v>
      </c>
    </row>
    <row r="4186" spans="1:20" s="14" customFormat="1" hidden="1" x14ac:dyDescent="0.3">
      <c r="A4186" s="11">
        <v>6059199</v>
      </c>
      <c r="B4186" s="11">
        <v>6059199</v>
      </c>
      <c r="C4186" s="11" t="s">
        <v>26</v>
      </c>
      <c r="D4186" s="11" t="s">
        <v>27</v>
      </c>
      <c r="E4186" s="13" t="str">
        <f>_xlfn.XLOOKUP(B4186,Sheet1!A:A,Sheet1!B:B)</f>
        <v>DS VINTRO CHALK PAINT   STONEBREAK 1L</v>
      </c>
      <c r="F4186" s="13" t="str">
        <f t="shared" si="313"/>
        <v>CROWN  - DS VINTRO CHALK PAINT   STONEBREAK 1L</v>
      </c>
      <c r="G4186" s="13"/>
      <c r="H4186" s="91" t="s">
        <v>28</v>
      </c>
      <c r="I4186" s="11" t="s">
        <v>29</v>
      </c>
      <c r="J4186" s="11" t="s">
        <v>29</v>
      </c>
      <c r="K4186" s="11" t="s">
        <v>30</v>
      </c>
      <c r="M4186" s="11" t="s">
        <v>7062</v>
      </c>
      <c r="N4186" s="13">
        <v>3105</v>
      </c>
      <c r="O4186" s="15">
        <f>_xlfn.XLOOKUP(B4186,Sheet1!A:A,Sheet1!E:E)</f>
        <v>23.81</v>
      </c>
      <c r="P4186" s="26"/>
      <c r="Q4186" s="29">
        <f t="shared" si="315"/>
        <v>25.000499999999999</v>
      </c>
      <c r="R4186" s="38">
        <f t="shared" si="316"/>
        <v>25.750515</v>
      </c>
      <c r="S4186" s="26">
        <v>0</v>
      </c>
      <c r="T4186" s="13" t="str">
        <f t="shared" si="314"/>
        <v>Up</v>
      </c>
    </row>
    <row r="4187" spans="1:20" s="14" customFormat="1" hidden="1" x14ac:dyDescent="0.3">
      <c r="A4187" s="11">
        <v>6059195</v>
      </c>
      <c r="B4187" s="11">
        <v>6059195</v>
      </c>
      <c r="C4187" s="11" t="s">
        <v>26</v>
      </c>
      <c r="D4187" s="11" t="s">
        <v>27</v>
      </c>
      <c r="E4187" s="13" t="str">
        <f>_xlfn.XLOOKUP(B4187,Sheet1!A:A,Sheet1!B:B)</f>
        <v>DS VINTRO CHALK PAINT   OLIVIA     1L</v>
      </c>
      <c r="F4187" s="13" t="str">
        <f t="shared" si="313"/>
        <v>CROWN  - DS VINTRO CHALK PAINT   OLIVIA     1L</v>
      </c>
      <c r="G4187" s="13"/>
      <c r="H4187" s="91" t="s">
        <v>28</v>
      </c>
      <c r="I4187" s="11" t="s">
        <v>29</v>
      </c>
      <c r="J4187" s="11" t="s">
        <v>29</v>
      </c>
      <c r="K4187" s="11" t="s">
        <v>30</v>
      </c>
      <c r="M4187" s="11" t="s">
        <v>7062</v>
      </c>
      <c r="N4187" s="13">
        <v>3105</v>
      </c>
      <c r="O4187" s="15">
        <f>_xlfn.XLOOKUP(B4187,Sheet1!A:A,Sheet1!E:E)</f>
        <v>23.81</v>
      </c>
      <c r="P4187" s="26"/>
      <c r="Q4187" s="15">
        <f t="shared" si="315"/>
        <v>25.000499999999999</v>
      </c>
      <c r="R4187" s="38">
        <f t="shared" si="316"/>
        <v>25.750515</v>
      </c>
      <c r="S4187" s="26">
        <v>0</v>
      </c>
      <c r="T4187" s="13" t="str">
        <f t="shared" si="314"/>
        <v>Up</v>
      </c>
    </row>
    <row r="4188" spans="1:20" s="14" customFormat="1" hidden="1" x14ac:dyDescent="0.3">
      <c r="A4188" s="11">
        <v>6059194</v>
      </c>
      <c r="B4188" s="11">
        <v>6059194</v>
      </c>
      <c r="C4188" s="11" t="s">
        <v>26</v>
      </c>
      <c r="D4188" s="11" t="s">
        <v>27</v>
      </c>
      <c r="E4188" s="13" t="str">
        <f>_xlfn.XLOOKUP(B4188,Sheet1!A:A,Sheet1!B:B)</f>
        <v>DS VINTRO CHALK PAINT   OLD LACE   1L</v>
      </c>
      <c r="F4188" s="13" t="str">
        <f t="shared" si="313"/>
        <v>CROWN  - DS VINTRO CHALK PAINT   OLD LACE   1L</v>
      </c>
      <c r="G4188" s="13"/>
      <c r="H4188" s="91" t="s">
        <v>28</v>
      </c>
      <c r="I4188" s="11" t="s">
        <v>29</v>
      </c>
      <c r="J4188" s="11" t="s">
        <v>29</v>
      </c>
      <c r="K4188" s="11" t="s">
        <v>30</v>
      </c>
      <c r="M4188" s="11" t="s">
        <v>7062</v>
      </c>
      <c r="N4188" s="13">
        <v>3105</v>
      </c>
      <c r="O4188" s="15">
        <f>_xlfn.XLOOKUP(B4188,Sheet1!A:A,Sheet1!E:E)</f>
        <v>23.81</v>
      </c>
      <c r="P4188" s="26"/>
      <c r="Q4188" s="15">
        <f t="shared" si="315"/>
        <v>25.000499999999999</v>
      </c>
      <c r="R4188" s="38">
        <f t="shared" si="316"/>
        <v>25.750515</v>
      </c>
      <c r="S4188" s="26">
        <v>0</v>
      </c>
      <c r="T4188" s="13" t="str">
        <f t="shared" si="314"/>
        <v>Up</v>
      </c>
    </row>
    <row r="4189" spans="1:20" s="14" customFormat="1" hidden="1" x14ac:dyDescent="0.3">
      <c r="A4189" s="11">
        <v>6059193</v>
      </c>
      <c r="B4189" s="11">
        <v>6059193</v>
      </c>
      <c r="C4189" s="11" t="s">
        <v>26</v>
      </c>
      <c r="D4189" s="11" t="s">
        <v>27</v>
      </c>
      <c r="E4189" s="13" t="str">
        <f>_xlfn.XLOOKUP(B4189,Sheet1!A:A,Sheet1!B:B)</f>
        <v>DS VINTRO CHALK PAINT   NORTH STAR 1L</v>
      </c>
      <c r="F4189" s="13" t="str">
        <f t="shared" si="313"/>
        <v>CROWN  - DS VINTRO CHALK PAINT   NORTH STAR 1L</v>
      </c>
      <c r="G4189" s="13"/>
      <c r="H4189" s="91" t="s">
        <v>28</v>
      </c>
      <c r="I4189" s="11" t="s">
        <v>29</v>
      </c>
      <c r="J4189" s="11" t="s">
        <v>29</v>
      </c>
      <c r="K4189" s="11" t="s">
        <v>30</v>
      </c>
      <c r="M4189" s="11" t="s">
        <v>7062</v>
      </c>
      <c r="N4189" s="13">
        <v>3105</v>
      </c>
      <c r="O4189" s="15">
        <f>_xlfn.XLOOKUP(B4189,Sheet1!A:A,Sheet1!E:E)</f>
        <v>23.81</v>
      </c>
      <c r="P4189" s="26"/>
      <c r="Q4189" s="29">
        <f t="shared" si="315"/>
        <v>25.000499999999999</v>
      </c>
      <c r="R4189" s="38">
        <f t="shared" si="316"/>
        <v>25.750515</v>
      </c>
      <c r="S4189" s="26">
        <v>0</v>
      </c>
      <c r="T4189" s="13" t="str">
        <f t="shared" si="314"/>
        <v>Up</v>
      </c>
    </row>
    <row r="4190" spans="1:20" s="14" customFormat="1" hidden="1" x14ac:dyDescent="0.3">
      <c r="A4190" s="11">
        <v>6059192</v>
      </c>
      <c r="B4190" s="11">
        <v>6059192</v>
      </c>
      <c r="C4190" s="11" t="s">
        <v>26</v>
      </c>
      <c r="D4190" s="11" t="s">
        <v>27</v>
      </c>
      <c r="E4190" s="13" t="str">
        <f>_xlfn.XLOOKUP(B4190,Sheet1!A:A,Sheet1!B:B)</f>
        <v>DS VINTRO CHALK PAINT   NIGHTFALL  1L</v>
      </c>
      <c r="F4190" s="13" t="str">
        <f t="shared" si="313"/>
        <v>CROWN  - DS VINTRO CHALK PAINT   NIGHTFALL  1L</v>
      </c>
      <c r="G4190" s="13"/>
      <c r="H4190" s="91" t="s">
        <v>28</v>
      </c>
      <c r="I4190" s="11" t="s">
        <v>29</v>
      </c>
      <c r="J4190" s="11" t="s">
        <v>29</v>
      </c>
      <c r="K4190" s="11" t="s">
        <v>30</v>
      </c>
      <c r="M4190" s="11" t="s">
        <v>7062</v>
      </c>
      <c r="N4190" s="13">
        <v>3105</v>
      </c>
      <c r="O4190" s="15">
        <f>_xlfn.XLOOKUP(B4190,Sheet1!A:A,Sheet1!E:E)</f>
        <v>23.81</v>
      </c>
      <c r="P4190" s="26"/>
      <c r="Q4190" s="15">
        <f t="shared" si="315"/>
        <v>25.000499999999999</v>
      </c>
      <c r="R4190" s="38">
        <f t="shared" si="316"/>
        <v>25.750515</v>
      </c>
      <c r="S4190" s="26">
        <v>0</v>
      </c>
      <c r="T4190" s="13" t="str">
        <f t="shared" si="314"/>
        <v>Up</v>
      </c>
    </row>
    <row r="4191" spans="1:20" s="14" customFormat="1" hidden="1" x14ac:dyDescent="0.3">
      <c r="A4191" s="11">
        <v>6059200</v>
      </c>
      <c r="B4191" s="11">
        <v>6059200</v>
      </c>
      <c r="C4191" s="11" t="s">
        <v>26</v>
      </c>
      <c r="D4191" s="11" t="s">
        <v>27</v>
      </c>
      <c r="E4191" s="13" t="str">
        <f>_xlfn.XLOOKUP(B4191,Sheet1!A:A,Sheet1!B:B)</f>
        <v>DS VINTRO CHALK PAINT   TOW BRIDGE 1L</v>
      </c>
      <c r="F4191" s="13" t="str">
        <f t="shared" si="313"/>
        <v>CROWN  - DS VINTRO CHALK PAINT   TOW BRIDGE 1L</v>
      </c>
      <c r="G4191" s="13"/>
      <c r="H4191" s="91" t="s">
        <v>28</v>
      </c>
      <c r="I4191" s="11" t="s">
        <v>29</v>
      </c>
      <c r="J4191" s="11" t="s">
        <v>29</v>
      </c>
      <c r="K4191" s="11" t="s">
        <v>30</v>
      </c>
      <c r="M4191" s="11" t="s">
        <v>7062</v>
      </c>
      <c r="N4191" s="13">
        <v>3105</v>
      </c>
      <c r="O4191" s="15">
        <f>_xlfn.XLOOKUP(B4191,Sheet1!A:A,Sheet1!E:E)</f>
        <v>23.81</v>
      </c>
      <c r="P4191" s="26"/>
      <c r="Q4191" s="15">
        <f t="shared" si="315"/>
        <v>25.000499999999999</v>
      </c>
      <c r="R4191" s="38">
        <f t="shared" si="316"/>
        <v>25.750515</v>
      </c>
      <c r="S4191" s="26">
        <v>0</v>
      </c>
      <c r="T4191" s="13" t="str">
        <f t="shared" si="314"/>
        <v>Up</v>
      </c>
    </row>
    <row r="4192" spans="1:20" s="14" customFormat="1" hidden="1" x14ac:dyDescent="0.3">
      <c r="A4192" s="11">
        <v>6059201</v>
      </c>
      <c r="B4192" s="11">
        <v>6059201</v>
      </c>
      <c r="C4192" s="11" t="s">
        <v>26</v>
      </c>
      <c r="D4192" s="11" t="s">
        <v>27</v>
      </c>
      <c r="E4192" s="13" t="str">
        <f>_xlfn.XLOOKUP(B4192,Sheet1!A:A,Sheet1!B:B)</f>
        <v>DS VINTRO CHALK PAINT   WILD HEATH 1L</v>
      </c>
      <c r="F4192" s="13" t="str">
        <f t="shared" si="313"/>
        <v>CROWN  - DS VINTRO CHALK PAINT   WILD HEATH 1L</v>
      </c>
      <c r="G4192" s="13"/>
      <c r="H4192" s="91" t="s">
        <v>28</v>
      </c>
      <c r="I4192" s="11" t="s">
        <v>29</v>
      </c>
      <c r="J4192" s="11" t="s">
        <v>29</v>
      </c>
      <c r="K4192" s="11" t="s">
        <v>30</v>
      </c>
      <c r="M4192" s="11" t="s">
        <v>7062</v>
      </c>
      <c r="N4192" s="13">
        <v>3105</v>
      </c>
      <c r="O4192" s="15">
        <f>_xlfn.XLOOKUP(B4192,Sheet1!A:A,Sheet1!E:E)</f>
        <v>23.81</v>
      </c>
      <c r="P4192" s="26"/>
      <c r="Q4192" s="15">
        <f t="shared" si="315"/>
        <v>25.000499999999999</v>
      </c>
      <c r="R4192" s="38">
        <f t="shared" si="316"/>
        <v>25.750515</v>
      </c>
      <c r="S4192" s="26">
        <v>0</v>
      </c>
      <c r="T4192" s="13" t="str">
        <f t="shared" si="314"/>
        <v>Up</v>
      </c>
    </row>
    <row r="4193" spans="1:20" s="14" customFormat="1" hidden="1" x14ac:dyDescent="0.3">
      <c r="A4193" s="11">
        <v>6059622</v>
      </c>
      <c r="B4193" s="11">
        <v>6059622</v>
      </c>
      <c r="C4193" s="11" t="s">
        <v>26</v>
      </c>
      <c r="D4193" s="11" t="s">
        <v>27</v>
      </c>
      <c r="E4193" s="13" t="str">
        <f>_xlfn.XLOOKUP(B4193,Sheet1!A:A,Sheet1!B:B)</f>
        <v>DS BEDEC ACRYLIC FLR PAINT BAT GRY 5L</v>
      </c>
      <c r="F4193" s="13" t="str">
        <f t="shared" si="313"/>
        <v>CROWN  - DS BEDEC ACRYLIC FLR PAINT BAT GRY 5L</v>
      </c>
      <c r="G4193" s="13"/>
      <c r="H4193" s="91" t="s">
        <v>28</v>
      </c>
      <c r="I4193" s="11" t="s">
        <v>29</v>
      </c>
      <c r="J4193" s="11" t="s">
        <v>29</v>
      </c>
      <c r="K4193" s="11" t="s">
        <v>30</v>
      </c>
      <c r="M4193" s="11" t="s">
        <v>7062</v>
      </c>
      <c r="N4193" s="13">
        <v>3105</v>
      </c>
      <c r="O4193" s="15">
        <f>_xlfn.XLOOKUP(B4193,Sheet1!A:A,Sheet1!E:E)</f>
        <v>76.989999999999995</v>
      </c>
      <c r="P4193" s="26"/>
      <c r="Q4193" s="15">
        <f t="shared" si="315"/>
        <v>80.839500000000001</v>
      </c>
      <c r="R4193" s="38">
        <f t="shared" si="316"/>
        <v>83.264685</v>
      </c>
      <c r="S4193" s="26">
        <v>0</v>
      </c>
      <c r="T4193" s="13" t="str">
        <f t="shared" si="314"/>
        <v>Up</v>
      </c>
    </row>
    <row r="4194" spans="1:20" s="14" customFormat="1" hidden="1" x14ac:dyDescent="0.3">
      <c r="A4194" s="11">
        <v>6059623</v>
      </c>
      <c r="B4194" s="11">
        <v>6059623</v>
      </c>
      <c r="C4194" s="11" t="s">
        <v>26</v>
      </c>
      <c r="D4194" s="11" t="s">
        <v>27</v>
      </c>
      <c r="E4194" s="13" t="str">
        <f>_xlfn.XLOOKUP(B4194,Sheet1!A:A,Sheet1!B:B)</f>
        <v>DS RUSTOLEUM COMBI COL  T.WHT 9016 2.5L</v>
      </c>
      <c r="F4194" s="13" t="str">
        <f t="shared" si="313"/>
        <v>CROWN  - DS RUSTOLEUM COMBI COL  T.WHT 9016 2.5L</v>
      </c>
      <c r="G4194" s="13"/>
      <c r="H4194" s="91" t="s">
        <v>28</v>
      </c>
      <c r="I4194" s="11" t="s">
        <v>29</v>
      </c>
      <c r="J4194" s="11" t="s">
        <v>29</v>
      </c>
      <c r="K4194" s="11" t="s">
        <v>30</v>
      </c>
      <c r="M4194" s="11" t="s">
        <v>7062</v>
      </c>
      <c r="N4194" s="13">
        <v>3105</v>
      </c>
      <c r="O4194" s="15">
        <f>_xlfn.XLOOKUP(B4194,Sheet1!A:A,Sheet1!E:E)</f>
        <v>47.2</v>
      </c>
      <c r="P4194" s="26"/>
      <c r="Q4194" s="29">
        <f t="shared" si="315"/>
        <v>49.56</v>
      </c>
      <c r="R4194" s="38">
        <f t="shared" si="316"/>
        <v>51.046800000000005</v>
      </c>
      <c r="S4194" s="26">
        <v>0</v>
      </c>
      <c r="T4194" s="13" t="str">
        <f t="shared" si="314"/>
        <v>Up</v>
      </c>
    </row>
    <row r="4195" spans="1:20" s="14" customFormat="1" hidden="1" x14ac:dyDescent="0.3">
      <c r="A4195" s="11">
        <v>6059630</v>
      </c>
      <c r="B4195" s="11">
        <v>6059630</v>
      </c>
      <c r="C4195" s="11" t="s">
        <v>26</v>
      </c>
      <c r="D4195" s="11" t="s">
        <v>27</v>
      </c>
      <c r="E4195" s="13" t="str">
        <f>_xlfn.XLOOKUP(B4195,Sheet1!A:A,Sheet1!B:B)</f>
        <v>DS RUSTOLEUM PNT TOUCH  GLS D GREY 400ML</v>
      </c>
      <c r="F4195" s="13" t="str">
        <f t="shared" si="313"/>
        <v>CROWN  - DS RUSTOLEUM PNT TOUCH  GLS D GREY 400ML</v>
      </c>
      <c r="G4195" s="13"/>
      <c r="H4195" s="91" t="s">
        <v>28</v>
      </c>
      <c r="I4195" s="11" t="s">
        <v>29</v>
      </c>
      <c r="J4195" s="11" t="s">
        <v>29</v>
      </c>
      <c r="K4195" s="11" t="s">
        <v>30</v>
      </c>
      <c r="M4195" s="11" t="s">
        <v>7062</v>
      </c>
      <c r="N4195" s="13">
        <v>3105</v>
      </c>
      <c r="O4195" s="15">
        <f>_xlfn.XLOOKUP(B4195,Sheet1!A:A,Sheet1!E:E)</f>
        <v>8.19</v>
      </c>
      <c r="P4195" s="26"/>
      <c r="Q4195" s="29">
        <f t="shared" si="315"/>
        <v>8.599499999999999</v>
      </c>
      <c r="R4195" s="38">
        <f t="shared" si="316"/>
        <v>8.8574849999999987</v>
      </c>
      <c r="S4195" s="26">
        <v>0</v>
      </c>
      <c r="T4195" s="13" t="str">
        <f t="shared" si="314"/>
        <v>Up</v>
      </c>
    </row>
    <row r="4196" spans="1:20" s="14" customFormat="1" hidden="1" x14ac:dyDescent="0.3">
      <c r="A4196" s="11">
        <v>6059632</v>
      </c>
      <c r="B4196" s="11">
        <v>6059632</v>
      </c>
      <c r="C4196" s="11" t="s">
        <v>26</v>
      </c>
      <c r="D4196" s="11" t="s">
        <v>27</v>
      </c>
      <c r="E4196" s="13" t="str">
        <f>_xlfn.XLOOKUP(B4196,Sheet1!A:A,Sheet1!B:B)</f>
        <v>DS RUSTOLEUM PNT TOUCH  GLS N BLUE 400ML</v>
      </c>
      <c r="F4196" s="13" t="str">
        <f t="shared" si="313"/>
        <v>CROWN  - DS RUSTOLEUM PNT TOUCH  GLS N BLUE 400ML</v>
      </c>
      <c r="G4196" s="13"/>
      <c r="H4196" s="91" t="s">
        <v>28</v>
      </c>
      <c r="I4196" s="11" t="s">
        <v>29</v>
      </c>
      <c r="J4196" s="11" t="s">
        <v>29</v>
      </c>
      <c r="K4196" s="11" t="s">
        <v>30</v>
      </c>
      <c r="M4196" s="11" t="s">
        <v>7062</v>
      </c>
      <c r="N4196" s="13">
        <v>3105</v>
      </c>
      <c r="O4196" s="15">
        <f>_xlfn.XLOOKUP(B4196,Sheet1!A:A,Sheet1!E:E)</f>
        <v>8.19</v>
      </c>
      <c r="P4196" s="26"/>
      <c r="Q4196" s="29">
        <f t="shared" si="315"/>
        <v>8.599499999999999</v>
      </c>
      <c r="R4196" s="38">
        <f t="shared" si="316"/>
        <v>8.8574849999999987</v>
      </c>
      <c r="S4196" s="26">
        <v>0</v>
      </c>
      <c r="T4196" s="13" t="str">
        <f t="shared" si="314"/>
        <v>Up</v>
      </c>
    </row>
    <row r="4197" spans="1:20" s="14" customFormat="1" hidden="1" x14ac:dyDescent="0.3">
      <c r="A4197" s="11">
        <v>6059633</v>
      </c>
      <c r="B4197" s="11">
        <v>6059633</v>
      </c>
      <c r="C4197" s="11" t="s">
        <v>26</v>
      </c>
      <c r="D4197" s="11" t="s">
        <v>27</v>
      </c>
      <c r="E4197" s="13" t="str">
        <f>_xlfn.XLOOKUP(B4197,Sheet1!A:A,Sheet1!B:B)</f>
        <v>DS RUSTOLEUM PNT TOUCH  GLS R ORGE 400ML</v>
      </c>
      <c r="F4197" s="13" t="str">
        <f t="shared" si="313"/>
        <v>CROWN  - DS RUSTOLEUM PNT TOUCH  GLS R ORGE 400ML</v>
      </c>
      <c r="G4197" s="13"/>
      <c r="H4197" s="91" t="s">
        <v>28</v>
      </c>
      <c r="I4197" s="11" t="s">
        <v>29</v>
      </c>
      <c r="J4197" s="11" t="s">
        <v>29</v>
      </c>
      <c r="K4197" s="11" t="s">
        <v>30</v>
      </c>
      <c r="M4197" s="11" t="s">
        <v>7062</v>
      </c>
      <c r="N4197" s="13">
        <v>3105</v>
      </c>
      <c r="O4197" s="15">
        <f>_xlfn.XLOOKUP(B4197,Sheet1!A:A,Sheet1!E:E)</f>
        <v>8.19</v>
      </c>
      <c r="P4197" s="26"/>
      <c r="Q4197" s="29">
        <f t="shared" si="315"/>
        <v>8.599499999999999</v>
      </c>
      <c r="R4197" s="38">
        <f t="shared" si="316"/>
        <v>8.8574849999999987</v>
      </c>
      <c r="S4197" s="26">
        <v>0</v>
      </c>
      <c r="T4197" s="13" t="str">
        <f t="shared" si="314"/>
        <v>Up</v>
      </c>
    </row>
    <row r="4198" spans="1:20" s="14" customFormat="1" hidden="1" x14ac:dyDescent="0.3">
      <c r="A4198" s="11">
        <v>6059636</v>
      </c>
      <c r="B4198" s="11">
        <v>6059636</v>
      </c>
      <c r="C4198" s="11" t="s">
        <v>26</v>
      </c>
      <c r="D4198" s="11" t="s">
        <v>27</v>
      </c>
      <c r="E4198" s="13" t="str">
        <f>_xlfn.XLOOKUP(B4198,Sheet1!A:A,Sheet1!B:B)</f>
        <v>DS RUSTOLEUM METALLIC   COPPER     400ML</v>
      </c>
      <c r="F4198" s="13" t="str">
        <f t="shared" si="313"/>
        <v>CROWN  - DS RUSTOLEUM METALLIC   COPPER     400ML</v>
      </c>
      <c r="G4198" s="13"/>
      <c r="H4198" s="91" t="s">
        <v>28</v>
      </c>
      <c r="I4198" s="11" t="s">
        <v>29</v>
      </c>
      <c r="J4198" s="11" t="s">
        <v>29</v>
      </c>
      <c r="K4198" s="11" t="s">
        <v>30</v>
      </c>
      <c r="M4198" s="11" t="s">
        <v>7062</v>
      </c>
      <c r="N4198" s="13">
        <v>3105</v>
      </c>
      <c r="O4198" s="15">
        <f>_xlfn.XLOOKUP(B4198,Sheet1!A:A,Sheet1!E:E)</f>
        <v>9.56</v>
      </c>
      <c r="P4198" s="26"/>
      <c r="Q4198" s="29">
        <f t="shared" si="315"/>
        <v>10.038</v>
      </c>
      <c r="R4198" s="38">
        <f t="shared" si="316"/>
        <v>10.33914</v>
      </c>
      <c r="S4198" s="26">
        <v>0</v>
      </c>
      <c r="T4198" s="13" t="str">
        <f t="shared" si="314"/>
        <v>Up</v>
      </c>
    </row>
    <row r="4199" spans="1:20" s="14" customFormat="1" hidden="1" x14ac:dyDescent="0.3">
      <c r="A4199" s="11">
        <v>6059638</v>
      </c>
      <c r="B4199" s="11">
        <v>6059638</v>
      </c>
      <c r="C4199" s="11" t="s">
        <v>26</v>
      </c>
      <c r="D4199" s="11" t="s">
        <v>27</v>
      </c>
      <c r="E4199" s="13" t="str">
        <f>_xlfn.XLOOKUP(B4199,Sheet1!A:A,Sheet1!B:B)</f>
        <v>DS RUSTOLEUM METALLIC   BRIGHT COP 400ML</v>
      </c>
      <c r="F4199" s="13" t="str">
        <f t="shared" si="313"/>
        <v>CROWN  - DS RUSTOLEUM METALLIC   BRIGHT COP 400ML</v>
      </c>
      <c r="G4199" s="13"/>
      <c r="H4199" s="91" t="s">
        <v>28</v>
      </c>
      <c r="I4199" s="11" t="s">
        <v>29</v>
      </c>
      <c r="J4199" s="11" t="s">
        <v>29</v>
      </c>
      <c r="K4199" s="11" t="s">
        <v>30</v>
      </c>
      <c r="M4199" s="11" t="s">
        <v>7062</v>
      </c>
      <c r="N4199" s="13">
        <v>3105</v>
      </c>
      <c r="O4199" s="15">
        <f>_xlfn.XLOOKUP(B4199,Sheet1!A:A,Sheet1!E:E)</f>
        <v>9.56</v>
      </c>
      <c r="P4199" s="26"/>
      <c r="Q4199" s="29">
        <f t="shared" si="315"/>
        <v>10.038</v>
      </c>
      <c r="R4199" s="38">
        <f t="shared" si="316"/>
        <v>10.33914</v>
      </c>
      <c r="S4199" s="26">
        <v>0</v>
      </c>
      <c r="T4199" s="13" t="str">
        <f t="shared" si="314"/>
        <v>Up</v>
      </c>
    </row>
    <row r="4200" spans="1:20" s="14" customFormat="1" hidden="1" x14ac:dyDescent="0.3">
      <c r="A4200" s="11">
        <v>6059191</v>
      </c>
      <c r="B4200" s="11">
        <v>6059191</v>
      </c>
      <c r="C4200" s="11" t="s">
        <v>26</v>
      </c>
      <c r="D4200" s="11" t="s">
        <v>27</v>
      </c>
      <c r="E4200" s="13" t="str">
        <f>_xlfn.XLOOKUP(B4200,Sheet1!A:A,Sheet1!B:B)</f>
        <v>DS VINTRO CHALK PAINT   MOROCCO    1L</v>
      </c>
      <c r="F4200" s="13" t="str">
        <f t="shared" si="313"/>
        <v>CROWN  - DS VINTRO CHALK PAINT   MOROCCO    1L</v>
      </c>
      <c r="G4200" s="13"/>
      <c r="H4200" s="91" t="s">
        <v>28</v>
      </c>
      <c r="I4200" s="11" t="s">
        <v>29</v>
      </c>
      <c r="J4200" s="11" t="s">
        <v>29</v>
      </c>
      <c r="K4200" s="11" t="s">
        <v>30</v>
      </c>
      <c r="M4200" s="11" t="s">
        <v>7062</v>
      </c>
      <c r="N4200" s="13">
        <v>3105</v>
      </c>
      <c r="O4200" s="15">
        <f>_xlfn.XLOOKUP(B4200,Sheet1!A:A,Sheet1!E:E)</f>
        <v>23.81</v>
      </c>
      <c r="P4200" s="26"/>
      <c r="Q4200" s="15">
        <f t="shared" si="315"/>
        <v>25.000499999999999</v>
      </c>
      <c r="R4200" s="38">
        <f t="shared" si="316"/>
        <v>25.750515</v>
      </c>
      <c r="S4200" s="26">
        <v>0</v>
      </c>
      <c r="T4200" s="13" t="str">
        <f t="shared" si="314"/>
        <v>Up</v>
      </c>
    </row>
    <row r="4201" spans="1:20" s="14" customFormat="1" hidden="1" x14ac:dyDescent="0.3">
      <c r="A4201" s="11">
        <v>6059190</v>
      </c>
      <c r="B4201" s="11">
        <v>6059190</v>
      </c>
      <c r="C4201" s="11" t="s">
        <v>26</v>
      </c>
      <c r="D4201" s="11" t="s">
        <v>27</v>
      </c>
      <c r="E4201" s="13" t="str">
        <f>_xlfn.XLOOKUP(B4201,Sheet1!A:A,Sheet1!B:B)</f>
        <v>DS VINTRO CHALK PAINT   MOONSTONE  1L</v>
      </c>
      <c r="F4201" s="13" t="str">
        <f t="shared" si="313"/>
        <v>CROWN  - DS VINTRO CHALK PAINT   MOONSTONE  1L</v>
      </c>
      <c r="G4201" s="13"/>
      <c r="H4201" s="91" t="s">
        <v>28</v>
      </c>
      <c r="I4201" s="11" t="s">
        <v>29</v>
      </c>
      <c r="J4201" s="11" t="s">
        <v>29</v>
      </c>
      <c r="K4201" s="11" t="s">
        <v>30</v>
      </c>
      <c r="M4201" s="11" t="s">
        <v>7062</v>
      </c>
      <c r="N4201" s="13">
        <v>3105</v>
      </c>
      <c r="O4201" s="15">
        <f>_xlfn.XLOOKUP(B4201,Sheet1!A:A,Sheet1!E:E)</f>
        <v>23.81</v>
      </c>
      <c r="P4201" s="26"/>
      <c r="Q4201" s="29">
        <f t="shared" si="315"/>
        <v>25.000499999999999</v>
      </c>
      <c r="R4201" s="38">
        <f t="shared" si="316"/>
        <v>25.750515</v>
      </c>
      <c r="S4201" s="26">
        <v>0</v>
      </c>
      <c r="T4201" s="13" t="str">
        <f t="shared" si="314"/>
        <v>Up</v>
      </c>
    </row>
    <row r="4202" spans="1:20" s="14" customFormat="1" hidden="1" x14ac:dyDescent="0.3">
      <c r="A4202" s="11">
        <v>6059189</v>
      </c>
      <c r="B4202" s="11">
        <v>6059189</v>
      </c>
      <c r="C4202" s="11" t="s">
        <v>26</v>
      </c>
      <c r="D4202" s="11" t="s">
        <v>27</v>
      </c>
      <c r="E4202" s="13" t="str">
        <f>_xlfn.XLOOKUP(B4202,Sheet1!A:A,Sheet1!B:B)</f>
        <v>DS VINTRO CHALK PAINT   HONEYDEW   1L</v>
      </c>
      <c r="F4202" s="13" t="str">
        <f t="shared" si="313"/>
        <v>CROWN  - DS VINTRO CHALK PAINT   HONEYDEW   1L</v>
      </c>
      <c r="G4202" s="13"/>
      <c r="H4202" s="91" t="s">
        <v>28</v>
      </c>
      <c r="I4202" s="11" t="s">
        <v>29</v>
      </c>
      <c r="J4202" s="11" t="s">
        <v>29</v>
      </c>
      <c r="K4202" s="11" t="s">
        <v>30</v>
      </c>
      <c r="M4202" s="11" t="s">
        <v>7062</v>
      </c>
      <c r="N4202" s="13">
        <v>3105</v>
      </c>
      <c r="O4202" s="15">
        <f>_xlfn.XLOOKUP(B4202,Sheet1!A:A,Sheet1!E:E)</f>
        <v>23.81</v>
      </c>
      <c r="P4202" s="26"/>
      <c r="Q4202" s="15">
        <f t="shared" si="315"/>
        <v>25.000499999999999</v>
      </c>
      <c r="R4202" s="38">
        <f t="shared" si="316"/>
        <v>25.750515</v>
      </c>
      <c r="S4202" s="26">
        <v>0</v>
      </c>
      <c r="T4202" s="13" t="str">
        <f t="shared" si="314"/>
        <v>Up</v>
      </c>
    </row>
    <row r="4203" spans="1:20" s="14" customFormat="1" hidden="1" x14ac:dyDescent="0.3">
      <c r="A4203" s="11">
        <v>6059188</v>
      </c>
      <c r="B4203" s="11">
        <v>6059188</v>
      </c>
      <c r="C4203" s="11" t="s">
        <v>26</v>
      </c>
      <c r="D4203" s="11" t="s">
        <v>27</v>
      </c>
      <c r="E4203" s="13" t="str">
        <f>_xlfn.XLOOKUP(B4203,Sheet1!A:A,Sheet1!B:B)</f>
        <v>DS VINTRO CHALK PAINT   HAREWOOD   1L</v>
      </c>
      <c r="F4203" s="13" t="str">
        <f t="shared" si="313"/>
        <v>CROWN  - DS VINTRO CHALK PAINT   HAREWOOD   1L</v>
      </c>
      <c r="G4203" s="13"/>
      <c r="H4203" s="91" t="s">
        <v>28</v>
      </c>
      <c r="I4203" s="11" t="s">
        <v>29</v>
      </c>
      <c r="J4203" s="11" t="s">
        <v>29</v>
      </c>
      <c r="K4203" s="11" t="s">
        <v>30</v>
      </c>
      <c r="M4203" s="11" t="s">
        <v>7062</v>
      </c>
      <c r="N4203" s="13">
        <v>3105</v>
      </c>
      <c r="O4203" s="15">
        <f>_xlfn.XLOOKUP(B4203,Sheet1!A:A,Sheet1!E:E)</f>
        <v>23.81</v>
      </c>
      <c r="P4203" s="26"/>
      <c r="Q4203" s="15">
        <f t="shared" si="315"/>
        <v>25.000499999999999</v>
      </c>
      <c r="R4203" s="38">
        <f t="shared" si="316"/>
        <v>25.750515</v>
      </c>
      <c r="S4203" s="26">
        <v>0</v>
      </c>
      <c r="T4203" s="13" t="str">
        <f t="shared" si="314"/>
        <v>Up</v>
      </c>
    </row>
    <row r="4204" spans="1:20" s="14" customFormat="1" hidden="1" x14ac:dyDescent="0.3">
      <c r="A4204" s="11">
        <v>6059187</v>
      </c>
      <c r="B4204" s="11">
        <v>6059187</v>
      </c>
      <c r="C4204" s="11" t="s">
        <v>26</v>
      </c>
      <c r="D4204" s="11" t="s">
        <v>27</v>
      </c>
      <c r="E4204" s="13" t="str">
        <f>_xlfn.XLOOKUP(B4204,Sheet1!A:A,Sheet1!B:B)</f>
        <v>DS VINTRO CHALK PAINT   GEORG SKY  1L</v>
      </c>
      <c r="F4204" s="13" t="str">
        <f t="shared" si="313"/>
        <v>CROWN  - DS VINTRO CHALK PAINT   GEORG SKY  1L</v>
      </c>
      <c r="G4204" s="13"/>
      <c r="H4204" s="91" t="s">
        <v>28</v>
      </c>
      <c r="I4204" s="11" t="s">
        <v>29</v>
      </c>
      <c r="J4204" s="11" t="s">
        <v>29</v>
      </c>
      <c r="K4204" s="11" t="s">
        <v>30</v>
      </c>
      <c r="M4204" s="11" t="s">
        <v>7062</v>
      </c>
      <c r="N4204" s="13">
        <v>3105</v>
      </c>
      <c r="O4204" s="15">
        <f>_xlfn.XLOOKUP(B4204,Sheet1!A:A,Sheet1!E:E)</f>
        <v>23.81</v>
      </c>
      <c r="P4204" s="26"/>
      <c r="Q4204" s="15">
        <f t="shared" si="315"/>
        <v>25.000499999999999</v>
      </c>
      <c r="R4204" s="38">
        <f t="shared" si="316"/>
        <v>25.750515</v>
      </c>
      <c r="S4204" s="26">
        <v>0</v>
      </c>
      <c r="T4204" s="13" t="str">
        <f t="shared" si="314"/>
        <v>Up</v>
      </c>
    </row>
    <row r="4205" spans="1:20" s="14" customFormat="1" hidden="1" x14ac:dyDescent="0.3">
      <c r="A4205" s="11">
        <v>6059186</v>
      </c>
      <c r="B4205" s="11">
        <v>6059186</v>
      </c>
      <c r="C4205" s="11" t="s">
        <v>26</v>
      </c>
      <c r="D4205" s="11" t="s">
        <v>27</v>
      </c>
      <c r="E4205" s="13" t="str">
        <f>_xlfn.XLOOKUP(B4205,Sheet1!A:A,Sheet1!B:B)</f>
        <v>DS VINTRO CHALK PAINT   FRENCH NAV 1L</v>
      </c>
      <c r="F4205" s="13" t="str">
        <f t="shared" si="313"/>
        <v>CROWN  - DS VINTRO CHALK PAINT   FRENCH NAV 1L</v>
      </c>
      <c r="G4205" s="13"/>
      <c r="H4205" s="91" t="s">
        <v>28</v>
      </c>
      <c r="I4205" s="11" t="s">
        <v>29</v>
      </c>
      <c r="J4205" s="11" t="s">
        <v>29</v>
      </c>
      <c r="K4205" s="11" t="s">
        <v>30</v>
      </c>
      <c r="M4205" s="11" t="s">
        <v>7062</v>
      </c>
      <c r="N4205" s="13">
        <v>3105</v>
      </c>
      <c r="O4205" s="15">
        <f>_xlfn.XLOOKUP(B4205,Sheet1!A:A,Sheet1!E:E)</f>
        <v>23.81</v>
      </c>
      <c r="P4205" s="26"/>
      <c r="Q4205" s="15">
        <f t="shared" si="315"/>
        <v>25.000499999999999</v>
      </c>
      <c r="R4205" s="38">
        <f t="shared" si="316"/>
        <v>25.750515</v>
      </c>
      <c r="S4205" s="26">
        <v>0</v>
      </c>
      <c r="T4205" s="13" t="str">
        <f t="shared" si="314"/>
        <v>Up</v>
      </c>
    </row>
    <row r="4206" spans="1:20" s="14" customFormat="1" hidden="1" x14ac:dyDescent="0.3">
      <c r="A4206" s="11">
        <v>6059185</v>
      </c>
      <c r="B4206" s="11">
        <v>6059185</v>
      </c>
      <c r="C4206" s="11" t="s">
        <v>26</v>
      </c>
      <c r="D4206" s="11" t="s">
        <v>27</v>
      </c>
      <c r="E4206" s="13" t="str">
        <f>_xlfn.XLOOKUP(B4206,Sheet1!A:A,Sheet1!B:B)</f>
        <v>DS VINTRO CHALK PAINT   DUCKEGG BL 1L</v>
      </c>
      <c r="F4206" s="13" t="str">
        <f t="shared" si="313"/>
        <v>CROWN  - DS VINTRO CHALK PAINT   DUCKEGG BL 1L</v>
      </c>
      <c r="G4206" s="13"/>
      <c r="H4206" s="91" t="s">
        <v>28</v>
      </c>
      <c r="I4206" s="11" t="s">
        <v>29</v>
      </c>
      <c r="J4206" s="11" t="s">
        <v>29</v>
      </c>
      <c r="K4206" s="11" t="s">
        <v>30</v>
      </c>
      <c r="M4206" s="11" t="s">
        <v>7062</v>
      </c>
      <c r="N4206" s="13">
        <v>3105</v>
      </c>
      <c r="O4206" s="15">
        <f>_xlfn.XLOOKUP(B4206,Sheet1!A:A,Sheet1!E:E)</f>
        <v>23.81</v>
      </c>
      <c r="P4206" s="26"/>
      <c r="Q4206" s="15">
        <f t="shared" si="315"/>
        <v>25.000499999999999</v>
      </c>
      <c r="R4206" s="38">
        <f t="shared" si="316"/>
        <v>25.750515</v>
      </c>
      <c r="S4206" s="26">
        <v>0</v>
      </c>
      <c r="T4206" s="13" t="str">
        <f t="shared" si="314"/>
        <v>Up</v>
      </c>
    </row>
    <row r="4207" spans="1:20" s="14" customFormat="1" hidden="1" x14ac:dyDescent="0.3">
      <c r="A4207" s="11">
        <v>6059184</v>
      </c>
      <c r="B4207" s="11">
        <v>6059184</v>
      </c>
      <c r="C4207" s="11" t="s">
        <v>26</v>
      </c>
      <c r="D4207" s="11" t="s">
        <v>27</v>
      </c>
      <c r="E4207" s="13" t="str">
        <f>_xlfn.XLOOKUP(B4207,Sheet1!A:A,Sheet1!B:B)</f>
        <v>DS VINTRO CHALK PAINT   CLOUDBURST 1L</v>
      </c>
      <c r="F4207" s="13" t="str">
        <f t="shared" si="313"/>
        <v>CROWN  - DS VINTRO CHALK PAINT   CLOUDBURST 1L</v>
      </c>
      <c r="G4207" s="13"/>
      <c r="H4207" s="91" t="s">
        <v>28</v>
      </c>
      <c r="I4207" s="11" t="s">
        <v>29</v>
      </c>
      <c r="J4207" s="11" t="s">
        <v>29</v>
      </c>
      <c r="K4207" s="11" t="s">
        <v>30</v>
      </c>
      <c r="M4207" s="11" t="s">
        <v>7062</v>
      </c>
      <c r="N4207" s="13">
        <v>3105</v>
      </c>
      <c r="O4207" s="15">
        <f>_xlfn.XLOOKUP(B4207,Sheet1!A:A,Sheet1!E:E)</f>
        <v>23.81</v>
      </c>
      <c r="P4207" s="26"/>
      <c r="Q4207" s="29">
        <f t="shared" si="315"/>
        <v>25.000499999999999</v>
      </c>
      <c r="R4207" s="38">
        <f t="shared" si="316"/>
        <v>25.750515</v>
      </c>
      <c r="S4207" s="26">
        <v>0</v>
      </c>
      <c r="T4207" s="13" t="str">
        <f t="shared" si="314"/>
        <v>Up</v>
      </c>
    </row>
    <row r="4208" spans="1:20" s="14" customFormat="1" hidden="1" x14ac:dyDescent="0.3">
      <c r="A4208" s="11">
        <v>6059183</v>
      </c>
      <c r="B4208" s="11">
        <v>6059183</v>
      </c>
      <c r="C4208" s="11" t="s">
        <v>26</v>
      </c>
      <c r="D4208" s="11" t="s">
        <v>27</v>
      </c>
      <c r="E4208" s="13" t="str">
        <f>_xlfn.XLOOKUP(B4208,Sheet1!A:A,Sheet1!B:B)</f>
        <v>DS VINTRO CHALK PAINT   CHISWICK H 1L</v>
      </c>
      <c r="F4208" s="13" t="str">
        <f t="shared" si="313"/>
        <v>CROWN  - DS VINTRO CHALK PAINT   CHISWICK H 1L</v>
      </c>
      <c r="G4208" s="13"/>
      <c r="H4208" s="91" t="s">
        <v>28</v>
      </c>
      <c r="I4208" s="11" t="s">
        <v>29</v>
      </c>
      <c r="J4208" s="11" t="s">
        <v>29</v>
      </c>
      <c r="K4208" s="11" t="s">
        <v>30</v>
      </c>
      <c r="M4208" s="11" t="s">
        <v>7062</v>
      </c>
      <c r="N4208" s="13">
        <v>3105</v>
      </c>
      <c r="O4208" s="15">
        <f>_xlfn.XLOOKUP(B4208,Sheet1!A:A,Sheet1!E:E)</f>
        <v>23.81</v>
      </c>
      <c r="P4208" s="26"/>
      <c r="Q4208" s="15">
        <f t="shared" si="315"/>
        <v>25.000499999999999</v>
      </c>
      <c r="R4208" s="38">
        <f t="shared" si="316"/>
        <v>25.750515</v>
      </c>
      <c r="S4208" s="26">
        <v>0</v>
      </c>
      <c r="T4208" s="13" t="str">
        <f t="shared" si="314"/>
        <v>Up</v>
      </c>
    </row>
    <row r="4209" spans="1:20" s="14" customFormat="1" hidden="1" x14ac:dyDescent="0.3">
      <c r="A4209" s="11">
        <v>6059182</v>
      </c>
      <c r="B4209" s="11">
        <v>6059182</v>
      </c>
      <c r="C4209" s="11" t="s">
        <v>26</v>
      </c>
      <c r="D4209" s="11" t="s">
        <v>27</v>
      </c>
      <c r="E4209" s="13" t="str">
        <f>_xlfn.XLOOKUP(B4209,Sheet1!A:A,Sheet1!B:B)</f>
        <v>DS VINTRO CHALK PAINT   BUCKINGHAM 1L</v>
      </c>
      <c r="F4209" s="13" t="str">
        <f t="shared" si="313"/>
        <v>CROWN  - DS VINTRO CHALK PAINT   BUCKINGHAM 1L</v>
      </c>
      <c r="G4209" s="13"/>
      <c r="H4209" s="91" t="s">
        <v>28</v>
      </c>
      <c r="I4209" s="11" t="s">
        <v>29</v>
      </c>
      <c r="J4209" s="11" t="s">
        <v>29</v>
      </c>
      <c r="K4209" s="11" t="s">
        <v>30</v>
      </c>
      <c r="M4209" s="11" t="s">
        <v>7062</v>
      </c>
      <c r="N4209" s="13">
        <v>3105</v>
      </c>
      <c r="O4209" s="15">
        <f>_xlfn.XLOOKUP(B4209,Sheet1!A:A,Sheet1!E:E)</f>
        <v>23.81</v>
      </c>
      <c r="P4209" s="26"/>
      <c r="Q4209" s="15">
        <f t="shared" si="315"/>
        <v>25.000499999999999</v>
      </c>
      <c r="R4209" s="38">
        <f t="shared" si="316"/>
        <v>25.750515</v>
      </c>
      <c r="S4209" s="26">
        <v>0</v>
      </c>
      <c r="T4209" s="13" t="str">
        <f t="shared" si="314"/>
        <v>Up</v>
      </c>
    </row>
    <row r="4210" spans="1:20" s="14" customFormat="1" hidden="1" x14ac:dyDescent="0.3">
      <c r="A4210" s="11">
        <v>6059181</v>
      </c>
      <c r="B4210" s="11">
        <v>6059181</v>
      </c>
      <c r="C4210" s="11" t="s">
        <v>26</v>
      </c>
      <c r="D4210" s="11" t="s">
        <v>27</v>
      </c>
      <c r="E4210" s="13" t="str">
        <f>_xlfn.XLOOKUP(B4210,Sheet1!A:A,Sheet1!B:B)</f>
        <v>DS VINTRO CHALK PAINT   BELLADONNA 1L</v>
      </c>
      <c r="F4210" s="13" t="str">
        <f t="shared" si="313"/>
        <v>CROWN  - DS VINTRO CHALK PAINT   BELLADONNA 1L</v>
      </c>
      <c r="G4210" s="13"/>
      <c r="H4210" s="91" t="s">
        <v>28</v>
      </c>
      <c r="I4210" s="11" t="s">
        <v>29</v>
      </c>
      <c r="J4210" s="11" t="s">
        <v>29</v>
      </c>
      <c r="K4210" s="11" t="s">
        <v>30</v>
      </c>
      <c r="M4210" s="11" t="s">
        <v>7062</v>
      </c>
      <c r="N4210" s="13">
        <v>3105</v>
      </c>
      <c r="O4210" s="15">
        <f>_xlfn.XLOOKUP(B4210,Sheet1!A:A,Sheet1!E:E)</f>
        <v>23.81</v>
      </c>
      <c r="P4210" s="26"/>
      <c r="Q4210" s="15">
        <f t="shared" si="315"/>
        <v>25.000499999999999</v>
      </c>
      <c r="R4210" s="38">
        <f t="shared" si="316"/>
        <v>25.750515</v>
      </c>
      <c r="S4210" s="26">
        <v>0</v>
      </c>
      <c r="T4210" s="13" t="str">
        <f t="shared" si="314"/>
        <v>Up</v>
      </c>
    </row>
    <row r="4211" spans="1:20" s="14" customFormat="1" hidden="1" x14ac:dyDescent="0.3">
      <c r="A4211" s="11">
        <v>6059180</v>
      </c>
      <c r="B4211" s="11">
        <v>6059180</v>
      </c>
      <c r="C4211" s="11" t="s">
        <v>26</v>
      </c>
      <c r="D4211" s="11" t="s">
        <v>27</v>
      </c>
      <c r="E4211" s="13" t="str">
        <f>_xlfn.XLOOKUP(B4211,Sheet1!A:A,Sheet1!B:B)</f>
        <v>DS VINTRO CHALK PAINT   BEAU BLUE  1L</v>
      </c>
      <c r="F4211" s="13" t="str">
        <f t="shared" si="313"/>
        <v>CROWN  - DS VINTRO CHALK PAINT   BEAU BLUE  1L</v>
      </c>
      <c r="G4211" s="13"/>
      <c r="H4211" s="91" t="s">
        <v>28</v>
      </c>
      <c r="I4211" s="11" t="s">
        <v>29</v>
      </c>
      <c r="J4211" s="11" t="s">
        <v>29</v>
      </c>
      <c r="K4211" s="11" t="s">
        <v>30</v>
      </c>
      <c r="M4211" s="11" t="s">
        <v>7062</v>
      </c>
      <c r="N4211" s="13">
        <v>3105</v>
      </c>
      <c r="O4211" s="15">
        <f>_xlfn.XLOOKUP(B4211,Sheet1!A:A,Sheet1!E:E)</f>
        <v>23.81</v>
      </c>
      <c r="P4211" s="26"/>
      <c r="Q4211" s="15">
        <f t="shared" si="315"/>
        <v>25.000499999999999</v>
      </c>
      <c r="R4211" s="38">
        <f t="shared" si="316"/>
        <v>25.750515</v>
      </c>
      <c r="S4211" s="26">
        <v>0</v>
      </c>
      <c r="T4211" s="13" t="str">
        <f t="shared" si="314"/>
        <v>Up</v>
      </c>
    </row>
    <row r="4212" spans="1:20" s="14" customFormat="1" hidden="1" x14ac:dyDescent="0.3">
      <c r="A4212" s="11">
        <v>6059179</v>
      </c>
      <c r="B4212" s="11">
        <v>6059179</v>
      </c>
      <c r="C4212" s="11" t="s">
        <v>26</v>
      </c>
      <c r="D4212" s="11" t="s">
        <v>27</v>
      </c>
      <c r="E4212" s="13" t="str">
        <f>_xlfn.XLOOKUP(B4212,Sheet1!A:A,Sheet1!B:B)</f>
        <v>DS VINTRO CHALK PAINT   AUTUMN GLW 1L</v>
      </c>
      <c r="F4212" s="13" t="str">
        <f t="shared" si="313"/>
        <v>CROWN  - DS VINTRO CHALK PAINT   AUTUMN GLW 1L</v>
      </c>
      <c r="G4212" s="13"/>
      <c r="H4212" s="91" t="s">
        <v>28</v>
      </c>
      <c r="I4212" s="11" t="s">
        <v>29</v>
      </c>
      <c r="J4212" s="11" t="s">
        <v>29</v>
      </c>
      <c r="K4212" s="11" t="s">
        <v>30</v>
      </c>
      <c r="M4212" s="11" t="s">
        <v>7062</v>
      </c>
      <c r="N4212" s="13">
        <v>3105</v>
      </c>
      <c r="O4212" s="15">
        <f>_xlfn.XLOOKUP(B4212,Sheet1!A:A,Sheet1!E:E)</f>
        <v>23.81</v>
      </c>
      <c r="P4212" s="26"/>
      <c r="Q4212" s="15">
        <f t="shared" si="315"/>
        <v>25.000499999999999</v>
      </c>
      <c r="R4212" s="38">
        <f t="shared" si="316"/>
        <v>25.750515</v>
      </c>
      <c r="S4212" s="26">
        <v>0</v>
      </c>
      <c r="T4212" s="13" t="str">
        <f t="shared" si="314"/>
        <v>Up</v>
      </c>
    </row>
    <row r="4213" spans="1:20" s="14" customFormat="1" hidden="1" x14ac:dyDescent="0.3">
      <c r="A4213" s="11">
        <v>6059178</v>
      </c>
      <c r="B4213" s="11">
        <v>6059178</v>
      </c>
      <c r="C4213" s="11" t="s">
        <v>26</v>
      </c>
      <c r="D4213" s="11" t="s">
        <v>27</v>
      </c>
      <c r="E4213" s="13" t="str">
        <f>_xlfn.XLOOKUP(B4213,Sheet1!A:A,Sheet1!B:B)</f>
        <v>DS VINTRO CHALK PAINT   AURORA     1L</v>
      </c>
      <c r="F4213" s="13" t="str">
        <f t="shared" si="313"/>
        <v>CROWN  - DS VINTRO CHALK PAINT   AURORA     1L</v>
      </c>
      <c r="G4213" s="13"/>
      <c r="H4213" s="91" t="s">
        <v>28</v>
      </c>
      <c r="I4213" s="11" t="s">
        <v>29</v>
      </c>
      <c r="J4213" s="11" t="s">
        <v>29</v>
      </c>
      <c r="K4213" s="11" t="s">
        <v>30</v>
      </c>
      <c r="M4213" s="11" t="s">
        <v>7062</v>
      </c>
      <c r="N4213" s="13">
        <v>3105</v>
      </c>
      <c r="O4213" s="15">
        <f>_xlfn.XLOOKUP(B4213,Sheet1!A:A,Sheet1!E:E)</f>
        <v>23.81</v>
      </c>
      <c r="P4213" s="26"/>
      <c r="Q4213" s="15">
        <f t="shared" si="315"/>
        <v>25.000499999999999</v>
      </c>
      <c r="R4213" s="38">
        <f t="shared" si="316"/>
        <v>25.750515</v>
      </c>
      <c r="S4213" s="26">
        <v>0</v>
      </c>
      <c r="T4213" s="13" t="str">
        <f t="shared" si="314"/>
        <v>Up</v>
      </c>
    </row>
    <row r="4214" spans="1:20" s="14" customFormat="1" hidden="1" x14ac:dyDescent="0.3">
      <c r="A4214" s="11">
        <v>6058721</v>
      </c>
      <c r="B4214" s="11">
        <v>6058721</v>
      </c>
      <c r="C4214" s="11" t="s">
        <v>26</v>
      </c>
      <c r="D4214" s="11" t="s">
        <v>27</v>
      </c>
      <c r="E4214" s="13" t="str">
        <f>_xlfn.XLOOKUP(B4214,Sheet1!A:A,Sheet1!B:B)</f>
        <v>DS CTREND PANEL         WATCH HSE  A5</v>
      </c>
      <c r="F4214" s="13" t="str">
        <f t="shared" si="313"/>
        <v>CROWN  - DS CTREND PANEL         WATCH HSE  A5</v>
      </c>
      <c r="G4214" s="13"/>
      <c r="H4214" s="91" t="s">
        <v>28</v>
      </c>
      <c r="I4214" s="11" t="s">
        <v>29</v>
      </c>
      <c r="J4214" s="11" t="s">
        <v>29</v>
      </c>
      <c r="K4214" s="11" t="s">
        <v>30</v>
      </c>
      <c r="M4214" s="11" t="s">
        <v>7062</v>
      </c>
      <c r="N4214" s="13">
        <v>3105</v>
      </c>
      <c r="O4214" s="15">
        <f>_xlfn.XLOOKUP(B4214,Sheet1!A:A,Sheet1!E:E)</f>
        <v>1.48</v>
      </c>
      <c r="P4214" s="26"/>
      <c r="Q4214" s="15">
        <f t="shared" si="315"/>
        <v>1.554</v>
      </c>
      <c r="R4214" s="38">
        <f t="shared" si="316"/>
        <v>1.6006200000000002</v>
      </c>
      <c r="S4214" s="26">
        <v>0</v>
      </c>
      <c r="T4214" s="13" t="str">
        <f t="shared" si="314"/>
        <v>Up</v>
      </c>
    </row>
    <row r="4215" spans="1:20" s="14" customFormat="1" hidden="1" x14ac:dyDescent="0.3">
      <c r="A4215" s="11">
        <v>6058720</v>
      </c>
      <c r="B4215" s="11">
        <v>6058720</v>
      </c>
      <c r="C4215" s="11" t="s">
        <v>26</v>
      </c>
      <c r="D4215" s="11" t="s">
        <v>27</v>
      </c>
      <c r="E4215" s="13" t="str">
        <f>_xlfn.XLOOKUP(B4215,Sheet1!A:A,Sheet1!B:B)</f>
        <v>DS CTREND PANEL         UNVEILED   A5</v>
      </c>
      <c r="F4215" s="13" t="str">
        <f t="shared" si="313"/>
        <v>CROWN  - DS CTREND PANEL         UNVEILED   A5</v>
      </c>
      <c r="G4215" s="13"/>
      <c r="H4215" s="91" t="s">
        <v>28</v>
      </c>
      <c r="I4215" s="11" t="s">
        <v>29</v>
      </c>
      <c r="J4215" s="11" t="s">
        <v>29</v>
      </c>
      <c r="K4215" s="11" t="s">
        <v>30</v>
      </c>
      <c r="M4215" s="11" t="s">
        <v>7062</v>
      </c>
      <c r="N4215" s="13">
        <v>3105</v>
      </c>
      <c r="O4215" s="15">
        <f>_xlfn.XLOOKUP(B4215,Sheet1!A:A,Sheet1!E:E)</f>
        <v>1.48</v>
      </c>
      <c r="P4215" s="26"/>
      <c r="Q4215" s="15">
        <f t="shared" si="315"/>
        <v>1.554</v>
      </c>
      <c r="R4215" s="38">
        <f t="shared" si="316"/>
        <v>1.6006200000000002</v>
      </c>
      <c r="S4215" s="26">
        <v>0</v>
      </c>
      <c r="T4215" s="13" t="str">
        <f t="shared" si="314"/>
        <v>Up</v>
      </c>
    </row>
    <row r="4216" spans="1:20" s="14" customFormat="1" hidden="1" x14ac:dyDescent="0.3">
      <c r="A4216" s="11">
        <v>6058719</v>
      </c>
      <c r="B4216" s="11">
        <v>6058719</v>
      </c>
      <c r="C4216" s="11" t="s">
        <v>26</v>
      </c>
      <c r="D4216" s="11" t="s">
        <v>27</v>
      </c>
      <c r="E4216" s="13" t="str">
        <f>_xlfn.XLOOKUP(B4216,Sheet1!A:A,Sheet1!B:B)</f>
        <v>DS CTREND PANEL         SWEET JAR  A5</v>
      </c>
      <c r="F4216" s="13" t="str">
        <f t="shared" si="313"/>
        <v>CROWN  - DS CTREND PANEL         SWEET JAR  A5</v>
      </c>
      <c r="G4216" s="13"/>
      <c r="H4216" s="91" t="s">
        <v>28</v>
      </c>
      <c r="I4216" s="11" t="s">
        <v>29</v>
      </c>
      <c r="J4216" s="11" t="s">
        <v>29</v>
      </c>
      <c r="K4216" s="11" t="s">
        <v>30</v>
      </c>
      <c r="M4216" s="11" t="s">
        <v>7062</v>
      </c>
      <c r="N4216" s="13">
        <v>3105</v>
      </c>
      <c r="O4216" s="15">
        <f>_xlfn.XLOOKUP(B4216,Sheet1!A:A,Sheet1!E:E)</f>
        <v>1.48</v>
      </c>
      <c r="P4216" s="26"/>
      <c r="Q4216" s="15">
        <f t="shared" si="315"/>
        <v>1.554</v>
      </c>
      <c r="R4216" s="38">
        <f t="shared" si="316"/>
        <v>1.6006200000000002</v>
      </c>
      <c r="S4216" s="26">
        <v>0</v>
      </c>
      <c r="T4216" s="13" t="str">
        <f t="shared" si="314"/>
        <v>Up</v>
      </c>
    </row>
    <row r="4217" spans="1:20" s="14" customFormat="1" hidden="1" x14ac:dyDescent="0.3">
      <c r="A4217" s="11">
        <v>6060013</v>
      </c>
      <c r="B4217" s="11">
        <v>6060013</v>
      </c>
      <c r="C4217" s="11" t="s">
        <v>26</v>
      </c>
      <c r="D4217" s="11" t="s">
        <v>27</v>
      </c>
      <c r="E4217" s="13" t="str">
        <f>_xlfn.XLOOKUP(B4217,Sheet1!A:A,Sheet1!B:B)</f>
        <v>DS RONSEAL 10YR WOODSTN  OAK       750ML</v>
      </c>
      <c r="F4217" s="13" t="str">
        <f t="shared" si="313"/>
        <v>CROWN  - DS RONSEAL 10YR WOODSTN  OAK       750ML</v>
      </c>
      <c r="G4217" s="13"/>
      <c r="H4217" s="91" t="s">
        <v>28</v>
      </c>
      <c r="I4217" s="11" t="s">
        <v>29</v>
      </c>
      <c r="J4217" s="11" t="s">
        <v>29</v>
      </c>
      <c r="K4217" s="11" t="s">
        <v>30</v>
      </c>
      <c r="M4217" s="11" t="s">
        <v>7062</v>
      </c>
      <c r="N4217" s="13">
        <v>3105</v>
      </c>
      <c r="O4217" s="15">
        <f>_xlfn.XLOOKUP(B4217,Sheet1!A:A,Sheet1!E:E)</f>
        <v>17.36</v>
      </c>
      <c r="P4217" s="26"/>
      <c r="Q4217" s="29">
        <f t="shared" si="315"/>
        <v>18.228000000000002</v>
      </c>
      <c r="R4217" s="38">
        <f t="shared" si="316"/>
        <v>18.774840000000001</v>
      </c>
      <c r="S4217" s="26">
        <v>0</v>
      </c>
      <c r="T4217" s="13" t="str">
        <f t="shared" si="314"/>
        <v>Up</v>
      </c>
    </row>
    <row r="4218" spans="1:20" s="14" customFormat="1" hidden="1" x14ac:dyDescent="0.3">
      <c r="A4218" s="11">
        <v>6060007</v>
      </c>
      <c r="B4218" s="11">
        <v>6060007</v>
      </c>
      <c r="C4218" s="11" t="s">
        <v>26</v>
      </c>
      <c r="D4218" s="11" t="s">
        <v>27</v>
      </c>
      <c r="E4218" s="13" t="str">
        <f>_xlfn.XLOOKUP(B4218,Sheet1!A:A,Sheet1!B:B)</f>
        <v>DS RONSEAL 10YR WOODSTN  DARK OAK  750ML</v>
      </c>
      <c r="F4218" s="13" t="str">
        <f t="shared" si="313"/>
        <v>CROWN  - DS RONSEAL 10YR WOODSTN  DARK OAK  750ML</v>
      </c>
      <c r="G4218" s="13"/>
      <c r="H4218" s="91" t="s">
        <v>28</v>
      </c>
      <c r="I4218" s="11" t="s">
        <v>29</v>
      </c>
      <c r="J4218" s="11" t="s">
        <v>29</v>
      </c>
      <c r="K4218" s="11" t="s">
        <v>30</v>
      </c>
      <c r="M4218" s="11" t="s">
        <v>7062</v>
      </c>
      <c r="N4218" s="13">
        <v>3105</v>
      </c>
      <c r="O4218" s="15">
        <f>_xlfn.XLOOKUP(B4218,Sheet1!A:A,Sheet1!E:E)</f>
        <v>17.36</v>
      </c>
      <c r="P4218" s="26"/>
      <c r="Q4218" s="29">
        <f t="shared" si="315"/>
        <v>18.228000000000002</v>
      </c>
      <c r="R4218" s="38">
        <f t="shared" si="316"/>
        <v>18.774840000000001</v>
      </c>
      <c r="S4218" s="26">
        <v>0</v>
      </c>
      <c r="T4218" s="13" t="str">
        <f t="shared" si="314"/>
        <v>Up</v>
      </c>
    </row>
    <row r="4219" spans="1:20" s="14" customFormat="1" hidden="1" x14ac:dyDescent="0.3">
      <c r="A4219" s="11">
        <v>6060006</v>
      </c>
      <c r="B4219" s="11">
        <v>6060006</v>
      </c>
      <c r="C4219" s="11" t="s">
        <v>26</v>
      </c>
      <c r="D4219" s="11" t="s">
        <v>27</v>
      </c>
      <c r="E4219" s="13" t="str">
        <f>_xlfn.XLOOKUP(B4219,Sheet1!A:A,Sheet1!B:B)</f>
        <v>DS RONSEAL 10YR WOODSTN  ANT PINE  750ML</v>
      </c>
      <c r="F4219" s="13" t="str">
        <f t="shared" si="313"/>
        <v>CROWN  - DS RONSEAL 10YR WOODSTN  ANT PINE  750ML</v>
      </c>
      <c r="G4219" s="13"/>
      <c r="H4219" s="91" t="s">
        <v>28</v>
      </c>
      <c r="I4219" s="11" t="s">
        <v>29</v>
      </c>
      <c r="J4219" s="11" t="s">
        <v>29</v>
      </c>
      <c r="K4219" s="11" t="s">
        <v>30</v>
      </c>
      <c r="M4219" s="11" t="s">
        <v>7062</v>
      </c>
      <c r="N4219" s="13">
        <v>3105</v>
      </c>
      <c r="O4219" s="15">
        <f>_xlfn.XLOOKUP(B4219,Sheet1!A:A,Sheet1!E:E)</f>
        <v>17.36</v>
      </c>
      <c r="P4219" s="26"/>
      <c r="Q4219" s="29">
        <f t="shared" si="315"/>
        <v>18.228000000000002</v>
      </c>
      <c r="R4219" s="38">
        <f t="shared" si="316"/>
        <v>18.774840000000001</v>
      </c>
      <c r="S4219" s="26">
        <v>0</v>
      </c>
      <c r="T4219" s="13" t="str">
        <f t="shared" si="314"/>
        <v>Up</v>
      </c>
    </row>
    <row r="4220" spans="1:20" s="14" customFormat="1" hidden="1" x14ac:dyDescent="0.3">
      <c r="A4220" s="11">
        <v>6060005</v>
      </c>
      <c r="B4220" s="11">
        <v>6060005</v>
      </c>
      <c r="C4220" s="11" t="s">
        <v>26</v>
      </c>
      <c r="D4220" s="11" t="s">
        <v>27</v>
      </c>
      <c r="E4220" s="13" t="str">
        <f>_xlfn.XLOOKUP(B4220,Sheet1!A:A,Sheet1!B:B)</f>
        <v>DS RONSEAL 10YR WOODSTN  WALNUT    750ML</v>
      </c>
      <c r="F4220" s="13" t="str">
        <f t="shared" si="313"/>
        <v>CROWN  - DS RONSEAL 10YR WOODSTN  WALNUT    750ML</v>
      </c>
      <c r="G4220" s="13"/>
      <c r="H4220" s="91" t="s">
        <v>28</v>
      </c>
      <c r="I4220" s="11" t="s">
        <v>29</v>
      </c>
      <c r="J4220" s="11" t="s">
        <v>29</v>
      </c>
      <c r="K4220" s="11" t="s">
        <v>30</v>
      </c>
      <c r="M4220" s="11" t="s">
        <v>7062</v>
      </c>
      <c r="N4220" s="13">
        <v>3105</v>
      </c>
      <c r="O4220" s="15">
        <f>_xlfn.XLOOKUP(B4220,Sheet1!A:A,Sheet1!E:E)</f>
        <v>17.36</v>
      </c>
      <c r="P4220" s="26"/>
      <c r="Q4220" s="29">
        <f t="shared" si="315"/>
        <v>18.228000000000002</v>
      </c>
      <c r="R4220" s="38">
        <f t="shared" si="316"/>
        <v>18.774840000000001</v>
      </c>
      <c r="S4220" s="26">
        <v>0</v>
      </c>
      <c r="T4220" s="13" t="str">
        <f t="shared" si="314"/>
        <v>Up</v>
      </c>
    </row>
    <row r="4221" spans="1:20" s="14" customFormat="1" hidden="1" x14ac:dyDescent="0.3">
      <c r="A4221" s="11">
        <v>6060004</v>
      </c>
      <c r="B4221" s="11">
        <v>6060004</v>
      </c>
      <c r="C4221" s="11" t="s">
        <v>26</v>
      </c>
      <c r="D4221" s="11" t="s">
        <v>27</v>
      </c>
      <c r="E4221" s="13" t="str">
        <f>_xlfn.XLOOKUP(B4221,Sheet1!A:A,Sheet1!B:B)</f>
        <v>DS RONSEAL 10YR WOODSTN  DEEP MAHO 750ML</v>
      </c>
      <c r="F4221" s="13" t="str">
        <f t="shared" si="313"/>
        <v>CROWN  - DS RONSEAL 10YR WOODSTN  DEEP MAHO 750ML</v>
      </c>
      <c r="G4221" s="13"/>
      <c r="H4221" s="91" t="s">
        <v>28</v>
      </c>
      <c r="I4221" s="11" t="s">
        <v>29</v>
      </c>
      <c r="J4221" s="11" t="s">
        <v>29</v>
      </c>
      <c r="K4221" s="11" t="s">
        <v>30</v>
      </c>
      <c r="M4221" s="11" t="s">
        <v>7062</v>
      </c>
      <c r="N4221" s="13">
        <v>3105</v>
      </c>
      <c r="O4221" s="15">
        <f>_xlfn.XLOOKUP(B4221,Sheet1!A:A,Sheet1!E:E)</f>
        <v>17.36</v>
      </c>
      <c r="P4221" s="26"/>
      <c r="Q4221" s="29">
        <f t="shared" si="315"/>
        <v>18.228000000000002</v>
      </c>
      <c r="R4221" s="38">
        <f t="shared" si="316"/>
        <v>18.774840000000001</v>
      </c>
      <c r="S4221" s="26">
        <v>0</v>
      </c>
      <c r="T4221" s="13" t="str">
        <f t="shared" si="314"/>
        <v>Up</v>
      </c>
    </row>
    <row r="4222" spans="1:20" s="14" customFormat="1" hidden="1" x14ac:dyDescent="0.3">
      <c r="A4222" s="11">
        <v>6060001</v>
      </c>
      <c r="B4222" s="11">
        <v>6060001</v>
      </c>
      <c r="C4222" s="11" t="s">
        <v>26</v>
      </c>
      <c r="D4222" s="11" t="s">
        <v>27</v>
      </c>
      <c r="E4222" s="13" t="str">
        <f>_xlfn.XLOOKUP(B4222,Sheet1!A:A,Sheet1!B:B)</f>
        <v>DS RONSEAL CRY CLR OUTDR VARN SATN 750ML</v>
      </c>
      <c r="F4222" s="13" t="str">
        <f t="shared" ref="F4222:F4285" si="317">D4222&amp;" - "&amp;E4222</f>
        <v>CROWN  - DS RONSEAL CRY CLR OUTDR VARN SATN 750ML</v>
      </c>
      <c r="G4222" s="13"/>
      <c r="H4222" s="91" t="s">
        <v>28</v>
      </c>
      <c r="I4222" s="11" t="s">
        <v>29</v>
      </c>
      <c r="J4222" s="11" t="s">
        <v>29</v>
      </c>
      <c r="K4222" s="11" t="s">
        <v>30</v>
      </c>
      <c r="M4222" s="11" t="s">
        <v>7062</v>
      </c>
      <c r="N4222" s="13">
        <v>3105</v>
      </c>
      <c r="O4222" s="15">
        <f>_xlfn.XLOOKUP(B4222,Sheet1!A:A,Sheet1!E:E)</f>
        <v>20.23</v>
      </c>
      <c r="P4222" s="26"/>
      <c r="Q4222" s="15">
        <f t="shared" si="315"/>
        <v>21.241500000000002</v>
      </c>
      <c r="R4222" s="38">
        <f t="shared" si="316"/>
        <v>21.878745000000002</v>
      </c>
      <c r="S4222" s="26">
        <v>0</v>
      </c>
      <c r="T4222" s="13" t="str">
        <f t="shared" si="314"/>
        <v>Up</v>
      </c>
    </row>
    <row r="4223" spans="1:20" s="14" customFormat="1" hidden="1" x14ac:dyDescent="0.3">
      <c r="A4223" s="11">
        <v>6060000</v>
      </c>
      <c r="B4223" s="11">
        <v>6060000</v>
      </c>
      <c r="C4223" s="11" t="s">
        <v>26</v>
      </c>
      <c r="D4223" s="11" t="s">
        <v>27</v>
      </c>
      <c r="E4223" s="13" t="str">
        <f>_xlfn.XLOOKUP(B4223,Sheet1!A:A,Sheet1!B:B)</f>
        <v>DS RONSEAL CRY CLR OUTDR VARN MATT 750ML</v>
      </c>
      <c r="F4223" s="13" t="str">
        <f t="shared" si="317"/>
        <v>CROWN  - DS RONSEAL CRY CLR OUTDR VARN MATT 750ML</v>
      </c>
      <c r="G4223" s="13"/>
      <c r="H4223" s="91" t="s">
        <v>28</v>
      </c>
      <c r="I4223" s="11" t="s">
        <v>29</v>
      </c>
      <c r="J4223" s="11" t="s">
        <v>29</v>
      </c>
      <c r="K4223" s="11" t="s">
        <v>30</v>
      </c>
      <c r="M4223" s="11" t="s">
        <v>7062</v>
      </c>
      <c r="N4223" s="13">
        <v>3105</v>
      </c>
      <c r="O4223" s="15">
        <f>_xlfn.XLOOKUP(B4223,Sheet1!A:A,Sheet1!E:E)</f>
        <v>20.23</v>
      </c>
      <c r="P4223" s="26"/>
      <c r="Q4223" s="15">
        <f t="shared" si="315"/>
        <v>21.241500000000002</v>
      </c>
      <c r="R4223" s="38">
        <f t="shared" si="316"/>
        <v>21.878745000000002</v>
      </c>
      <c r="S4223" s="26">
        <v>0</v>
      </c>
      <c r="T4223" s="13" t="str">
        <f t="shared" si="314"/>
        <v>Up</v>
      </c>
    </row>
    <row r="4224" spans="1:20" s="14" customFormat="1" hidden="1" x14ac:dyDescent="0.3">
      <c r="A4224" s="11">
        <v>6059994</v>
      </c>
      <c r="B4224" s="11">
        <v>6059994</v>
      </c>
      <c r="C4224" s="11" t="s">
        <v>26</v>
      </c>
      <c r="D4224" s="11" t="s">
        <v>27</v>
      </c>
      <c r="E4224" s="13" t="str">
        <f>_xlfn.XLOOKUP(B4224,Sheet1!A:A,Sheet1!B:B)</f>
        <v>DS THOMPSONS WATER SEAL            1L</v>
      </c>
      <c r="F4224" s="13" t="str">
        <f t="shared" si="317"/>
        <v>CROWN  - DS THOMPSONS WATER SEAL            1L</v>
      </c>
      <c r="G4224" s="13"/>
      <c r="H4224" s="91" t="s">
        <v>28</v>
      </c>
      <c r="I4224" s="11" t="s">
        <v>29</v>
      </c>
      <c r="J4224" s="11" t="s">
        <v>29</v>
      </c>
      <c r="K4224" s="11" t="s">
        <v>30</v>
      </c>
      <c r="M4224" s="11" t="s">
        <v>7062</v>
      </c>
      <c r="N4224" s="13">
        <v>3105</v>
      </c>
      <c r="O4224" s="15">
        <f>_xlfn.XLOOKUP(B4224,Sheet1!A:A,Sheet1!E:E)</f>
        <v>10.54</v>
      </c>
      <c r="P4224" s="26"/>
      <c r="Q4224" s="15">
        <f t="shared" si="315"/>
        <v>11.067</v>
      </c>
      <c r="R4224" s="38">
        <f t="shared" si="316"/>
        <v>11.399010000000001</v>
      </c>
      <c r="S4224" s="26">
        <v>0</v>
      </c>
      <c r="T4224" s="13" t="str">
        <f t="shared" si="314"/>
        <v>Up</v>
      </c>
    </row>
    <row r="4225" spans="1:20" s="14" customFormat="1" hidden="1" x14ac:dyDescent="0.3">
      <c r="A4225" s="11">
        <v>6059982</v>
      </c>
      <c r="B4225" s="11">
        <v>6059982</v>
      </c>
      <c r="C4225" s="11" t="s">
        <v>26</v>
      </c>
      <c r="D4225" s="11" t="s">
        <v>27</v>
      </c>
      <c r="E4225" s="13" t="str">
        <f>_xlfn.XLOOKUP(B4225,Sheet1!A:A,Sheet1!B:B)</f>
        <v>DS HICKSON WAXCOAT                 2.5L</v>
      </c>
      <c r="F4225" s="13" t="str">
        <f t="shared" si="317"/>
        <v>CROWN  - DS HICKSON WAXCOAT                 2.5L</v>
      </c>
      <c r="G4225" s="13"/>
      <c r="H4225" s="91" t="s">
        <v>28</v>
      </c>
      <c r="I4225" s="11" t="s">
        <v>29</v>
      </c>
      <c r="J4225" s="11" t="s">
        <v>29</v>
      </c>
      <c r="K4225" s="11" t="s">
        <v>30</v>
      </c>
      <c r="M4225" s="11" t="s">
        <v>7062</v>
      </c>
      <c r="N4225" s="13">
        <v>3105</v>
      </c>
      <c r="O4225" s="15">
        <f>_xlfn.XLOOKUP(B4225,Sheet1!A:A,Sheet1!E:E)</f>
        <v>47.66</v>
      </c>
      <c r="P4225" s="26"/>
      <c r="Q4225" s="15">
        <f t="shared" si="315"/>
        <v>50.042999999999999</v>
      </c>
      <c r="R4225" s="38">
        <f t="shared" si="316"/>
        <v>51.544290000000004</v>
      </c>
      <c r="S4225" s="26">
        <v>0</v>
      </c>
      <c r="T4225" s="13" t="str">
        <f t="shared" si="314"/>
        <v>Up</v>
      </c>
    </row>
    <row r="4226" spans="1:20" s="14" customFormat="1" hidden="1" x14ac:dyDescent="0.3">
      <c r="A4226" s="11">
        <v>6059981</v>
      </c>
      <c r="B4226" s="11">
        <v>6059981</v>
      </c>
      <c r="C4226" s="11" t="s">
        <v>26</v>
      </c>
      <c r="D4226" s="11" t="s">
        <v>27</v>
      </c>
      <c r="E4226" s="13" t="str">
        <f>_xlfn.XLOOKUP(B4226,Sheet1!A:A,Sheet1!B:B)</f>
        <v>DS HICKSON WAXCOAT                 1L</v>
      </c>
      <c r="F4226" s="13" t="str">
        <f t="shared" si="317"/>
        <v>CROWN  - DS HICKSON WAXCOAT                 1L</v>
      </c>
      <c r="G4226" s="13"/>
      <c r="H4226" s="91" t="s">
        <v>28</v>
      </c>
      <c r="I4226" s="11" t="s">
        <v>29</v>
      </c>
      <c r="J4226" s="11" t="s">
        <v>29</v>
      </c>
      <c r="K4226" s="11" t="s">
        <v>30</v>
      </c>
      <c r="M4226" s="11" t="s">
        <v>7062</v>
      </c>
      <c r="N4226" s="13">
        <v>3105</v>
      </c>
      <c r="O4226" s="15">
        <f>_xlfn.XLOOKUP(B4226,Sheet1!A:A,Sheet1!E:E)</f>
        <v>20.84</v>
      </c>
      <c r="P4226" s="26"/>
      <c r="Q4226" s="15">
        <f t="shared" si="315"/>
        <v>21.882000000000001</v>
      </c>
      <c r="R4226" s="38">
        <f t="shared" si="316"/>
        <v>22.538460000000001</v>
      </c>
      <c r="S4226" s="26">
        <v>0</v>
      </c>
      <c r="T4226" s="13" t="str">
        <f t="shared" ref="T4226:T4289" si="318">IF(Q4226&gt;=R4226,"No Change","Up")</f>
        <v>Up</v>
      </c>
    </row>
    <row r="4227" spans="1:20" s="14" customFormat="1" hidden="1" x14ac:dyDescent="0.3">
      <c r="A4227" s="11">
        <v>6059980</v>
      </c>
      <c r="B4227" s="11">
        <v>6059980</v>
      </c>
      <c r="C4227" s="11" t="s">
        <v>26</v>
      </c>
      <c r="D4227" s="11" t="s">
        <v>27</v>
      </c>
      <c r="E4227" s="13" t="str">
        <f>_xlfn.XLOOKUP(B4227,Sheet1!A:A,Sheet1!B:B)</f>
        <v>DS POLYVINE EXT WOOD VARN DEAD FLT 2.5L</v>
      </c>
      <c r="F4227" s="13" t="str">
        <f t="shared" si="317"/>
        <v>CROWN  - DS POLYVINE EXT WOOD VARN DEAD FLT 2.5L</v>
      </c>
      <c r="G4227" s="13"/>
      <c r="H4227" s="91" t="s">
        <v>28</v>
      </c>
      <c r="I4227" s="11" t="s">
        <v>29</v>
      </c>
      <c r="J4227" s="11" t="s">
        <v>29</v>
      </c>
      <c r="K4227" s="11" t="s">
        <v>30</v>
      </c>
      <c r="M4227" s="11" t="s">
        <v>7062</v>
      </c>
      <c r="N4227" s="13">
        <v>3105</v>
      </c>
      <c r="O4227" s="15">
        <f>_xlfn.XLOOKUP(B4227,Sheet1!A:A,Sheet1!E:E)</f>
        <v>53.62</v>
      </c>
      <c r="P4227" s="26"/>
      <c r="Q4227" s="15">
        <f t="shared" si="315"/>
        <v>56.301000000000002</v>
      </c>
      <c r="R4227" s="38">
        <f t="shared" si="316"/>
        <v>57.990030000000004</v>
      </c>
      <c r="S4227" s="26">
        <v>0</v>
      </c>
      <c r="T4227" s="13" t="str">
        <f t="shared" si="318"/>
        <v>Up</v>
      </c>
    </row>
    <row r="4228" spans="1:20" s="14" customFormat="1" hidden="1" x14ac:dyDescent="0.3">
      <c r="A4228" s="11">
        <v>6059979</v>
      </c>
      <c r="B4228" s="11">
        <v>6059979</v>
      </c>
      <c r="C4228" s="11" t="s">
        <v>26</v>
      </c>
      <c r="D4228" s="11" t="s">
        <v>27</v>
      </c>
      <c r="E4228" s="13" t="str">
        <f>_xlfn.XLOOKUP(B4228,Sheet1!A:A,Sheet1!B:B)</f>
        <v>DS POLYVINE EXT WOOD VARN DEAD FLT 1L</v>
      </c>
      <c r="F4228" s="13" t="str">
        <f t="shared" si="317"/>
        <v>CROWN  - DS POLYVINE EXT WOOD VARN DEAD FLT 1L</v>
      </c>
      <c r="G4228" s="13"/>
      <c r="H4228" s="91" t="s">
        <v>28</v>
      </c>
      <c r="I4228" s="11" t="s">
        <v>29</v>
      </c>
      <c r="J4228" s="11" t="s">
        <v>29</v>
      </c>
      <c r="K4228" s="11" t="s">
        <v>30</v>
      </c>
      <c r="M4228" s="11" t="s">
        <v>7062</v>
      </c>
      <c r="N4228" s="13">
        <v>3105</v>
      </c>
      <c r="O4228" s="15">
        <f>_xlfn.XLOOKUP(B4228,Sheet1!A:A,Sheet1!E:E)</f>
        <v>23.82</v>
      </c>
      <c r="P4228" s="26"/>
      <c r="Q4228" s="15">
        <f t="shared" si="315"/>
        <v>25.011000000000003</v>
      </c>
      <c r="R4228" s="38">
        <f t="shared" si="316"/>
        <v>25.761330000000005</v>
      </c>
      <c r="S4228" s="26">
        <v>0</v>
      </c>
      <c r="T4228" s="13" t="str">
        <f t="shared" si="318"/>
        <v>Up</v>
      </c>
    </row>
    <row r="4229" spans="1:20" s="14" customFormat="1" hidden="1" x14ac:dyDescent="0.3">
      <c r="A4229" s="11">
        <v>6059978</v>
      </c>
      <c r="B4229" s="11">
        <v>6059978</v>
      </c>
      <c r="C4229" s="11" t="s">
        <v>26</v>
      </c>
      <c r="D4229" s="11" t="s">
        <v>27</v>
      </c>
      <c r="E4229" s="13" t="str">
        <f>_xlfn.XLOOKUP(B4229,Sheet1!A:A,Sheet1!B:B)</f>
        <v>DS POLYVINE EXT WOOD VARNISH SATIN 2.5L</v>
      </c>
      <c r="F4229" s="13" t="str">
        <f t="shared" si="317"/>
        <v>CROWN  - DS POLYVINE EXT WOOD VARNISH SATIN 2.5L</v>
      </c>
      <c r="G4229" s="13"/>
      <c r="H4229" s="91" t="s">
        <v>28</v>
      </c>
      <c r="I4229" s="11" t="s">
        <v>29</v>
      </c>
      <c r="J4229" s="11" t="s">
        <v>29</v>
      </c>
      <c r="K4229" s="11" t="s">
        <v>30</v>
      </c>
      <c r="M4229" s="11" t="s">
        <v>7062</v>
      </c>
      <c r="N4229" s="13">
        <v>3105</v>
      </c>
      <c r="O4229" s="15">
        <f>_xlfn.XLOOKUP(B4229,Sheet1!A:A,Sheet1!E:E)</f>
        <v>44.68</v>
      </c>
      <c r="P4229" s="26"/>
      <c r="Q4229" s="15">
        <f t="shared" si="315"/>
        <v>46.914000000000001</v>
      </c>
      <c r="R4229" s="38">
        <f t="shared" si="316"/>
        <v>48.321420000000003</v>
      </c>
      <c r="S4229" s="26">
        <v>0</v>
      </c>
      <c r="T4229" s="13" t="str">
        <f t="shared" si="318"/>
        <v>Up</v>
      </c>
    </row>
    <row r="4230" spans="1:20" s="14" customFormat="1" hidden="1" x14ac:dyDescent="0.3">
      <c r="A4230" s="11">
        <v>6059977</v>
      </c>
      <c r="B4230" s="11">
        <v>6059977</v>
      </c>
      <c r="C4230" s="11" t="s">
        <v>26</v>
      </c>
      <c r="D4230" s="11" t="s">
        <v>27</v>
      </c>
      <c r="E4230" s="13" t="str">
        <f>_xlfn.XLOOKUP(B4230,Sheet1!A:A,Sheet1!B:B)</f>
        <v>DS POLYVINE WAX FIN VARN DEAD FLAT 1L</v>
      </c>
      <c r="F4230" s="13" t="str">
        <f t="shared" si="317"/>
        <v>CROWN  - DS POLYVINE WAX FIN VARN DEAD FLAT 1L</v>
      </c>
      <c r="G4230" s="13"/>
      <c r="H4230" s="91" t="s">
        <v>28</v>
      </c>
      <c r="I4230" s="11" t="s">
        <v>29</v>
      </c>
      <c r="J4230" s="11" t="s">
        <v>29</v>
      </c>
      <c r="K4230" s="11" t="s">
        <v>30</v>
      </c>
      <c r="M4230" s="11" t="s">
        <v>7062</v>
      </c>
      <c r="N4230" s="13">
        <v>3105</v>
      </c>
      <c r="O4230" s="15">
        <f>_xlfn.XLOOKUP(B4230,Sheet1!A:A,Sheet1!E:E)</f>
        <v>19.86</v>
      </c>
      <c r="P4230" s="26"/>
      <c r="Q4230" s="15">
        <f t="shared" si="315"/>
        <v>20.853000000000002</v>
      </c>
      <c r="R4230" s="38">
        <f t="shared" si="316"/>
        <v>21.478590000000001</v>
      </c>
      <c r="S4230" s="26">
        <v>0</v>
      </c>
      <c r="T4230" s="13" t="str">
        <f t="shared" si="318"/>
        <v>Up</v>
      </c>
    </row>
    <row r="4231" spans="1:20" s="14" customFormat="1" hidden="1" x14ac:dyDescent="0.3">
      <c r="A4231" s="11">
        <v>6059976</v>
      </c>
      <c r="B4231" s="11">
        <v>6059976</v>
      </c>
      <c r="C4231" s="11" t="s">
        <v>26</v>
      </c>
      <c r="D4231" s="11" t="s">
        <v>27</v>
      </c>
      <c r="E4231" s="13" t="str">
        <f>_xlfn.XLOOKUP(B4231,Sheet1!A:A,Sheet1!B:B)</f>
        <v>DS POLYVINE WAX FIN VARN DEAD FLAT 500ML</v>
      </c>
      <c r="F4231" s="13" t="str">
        <f t="shared" si="317"/>
        <v>CROWN  - DS POLYVINE WAX FIN VARN DEAD FLAT 500ML</v>
      </c>
      <c r="G4231" s="13"/>
      <c r="H4231" s="91" t="s">
        <v>28</v>
      </c>
      <c r="I4231" s="11" t="s">
        <v>29</v>
      </c>
      <c r="J4231" s="11" t="s">
        <v>29</v>
      </c>
      <c r="K4231" s="11" t="s">
        <v>30</v>
      </c>
      <c r="M4231" s="11" t="s">
        <v>7062</v>
      </c>
      <c r="N4231" s="13">
        <v>3105</v>
      </c>
      <c r="O4231" s="15">
        <f>_xlfn.XLOOKUP(B4231,Sheet1!A:A,Sheet1!E:E)</f>
        <v>11.93</v>
      </c>
      <c r="P4231" s="26"/>
      <c r="Q4231" s="15">
        <f t="shared" si="315"/>
        <v>12.5265</v>
      </c>
      <c r="R4231" s="38">
        <f t="shared" si="316"/>
        <v>12.902295000000001</v>
      </c>
      <c r="S4231" s="26">
        <v>0</v>
      </c>
      <c r="T4231" s="13" t="str">
        <f t="shared" si="318"/>
        <v>Up</v>
      </c>
    </row>
    <row r="4232" spans="1:20" s="14" customFormat="1" hidden="1" x14ac:dyDescent="0.3">
      <c r="A4232" s="11">
        <v>6059975</v>
      </c>
      <c r="B4232" s="11">
        <v>6059975</v>
      </c>
      <c r="C4232" s="11" t="s">
        <v>26</v>
      </c>
      <c r="D4232" s="11" t="s">
        <v>27</v>
      </c>
      <c r="E4232" s="13" t="str">
        <f>_xlfn.XLOOKUP(B4232,Sheet1!A:A,Sheet1!B:B)</f>
        <v>DS POLYVINE STONE+BRICK PROTECTOR  4L</v>
      </c>
      <c r="F4232" s="13" t="str">
        <f t="shared" si="317"/>
        <v>CROWN  - DS POLYVINE STONE+BRICK PROTECTOR  4L</v>
      </c>
      <c r="G4232" s="13"/>
      <c r="H4232" s="91" t="s">
        <v>28</v>
      </c>
      <c r="I4232" s="11" t="s">
        <v>29</v>
      </c>
      <c r="J4232" s="11" t="s">
        <v>29</v>
      </c>
      <c r="K4232" s="11" t="s">
        <v>30</v>
      </c>
      <c r="M4232" s="11" t="s">
        <v>7062</v>
      </c>
      <c r="N4232" s="13">
        <v>3105</v>
      </c>
      <c r="O4232" s="15">
        <f>_xlfn.XLOOKUP(B4232,Sheet1!A:A,Sheet1!E:E)</f>
        <v>69.489999999999995</v>
      </c>
      <c r="P4232" s="26"/>
      <c r="Q4232" s="29">
        <f t="shared" si="315"/>
        <v>72.964500000000001</v>
      </c>
      <c r="R4232" s="38">
        <f t="shared" si="316"/>
        <v>75.153435000000002</v>
      </c>
      <c r="S4232" s="26">
        <v>0</v>
      </c>
      <c r="T4232" s="13" t="str">
        <f t="shared" si="318"/>
        <v>Up</v>
      </c>
    </row>
    <row r="4233" spans="1:20" s="14" customFormat="1" hidden="1" x14ac:dyDescent="0.3">
      <c r="A4233" s="11">
        <v>6059974</v>
      </c>
      <c r="B4233" s="11">
        <v>6059974</v>
      </c>
      <c r="C4233" s="11" t="s">
        <v>26</v>
      </c>
      <c r="D4233" s="11" t="s">
        <v>27</v>
      </c>
      <c r="E4233" s="13" t="str">
        <f>_xlfn.XLOOKUP(B4233,Sheet1!A:A,Sheet1!B:B)</f>
        <v>DS POLYVINE STONE+BRICK PROTECTOR  1L</v>
      </c>
      <c r="F4233" s="13" t="str">
        <f t="shared" si="317"/>
        <v>CROWN  - DS POLYVINE STONE+BRICK PROTECTOR  1L</v>
      </c>
      <c r="G4233" s="13"/>
      <c r="H4233" s="91" t="s">
        <v>28</v>
      </c>
      <c r="I4233" s="11" t="s">
        <v>29</v>
      </c>
      <c r="J4233" s="11" t="s">
        <v>29</v>
      </c>
      <c r="K4233" s="11" t="s">
        <v>30</v>
      </c>
      <c r="M4233" s="11" t="s">
        <v>7062</v>
      </c>
      <c r="N4233" s="13">
        <v>3105</v>
      </c>
      <c r="O4233" s="15">
        <f>_xlfn.XLOOKUP(B4233,Sheet1!A:A,Sheet1!E:E)</f>
        <v>19.36</v>
      </c>
      <c r="P4233" s="26"/>
      <c r="Q4233" s="29">
        <f t="shared" si="315"/>
        <v>20.327999999999999</v>
      </c>
      <c r="R4233" s="38">
        <f t="shared" si="316"/>
        <v>20.937840000000001</v>
      </c>
      <c r="S4233" s="26">
        <v>0</v>
      </c>
      <c r="T4233" s="13" t="str">
        <f t="shared" si="318"/>
        <v>Up</v>
      </c>
    </row>
    <row r="4234" spans="1:20" s="14" customFormat="1" hidden="1" x14ac:dyDescent="0.3">
      <c r="A4234" s="11">
        <v>6059973</v>
      </c>
      <c r="B4234" s="11">
        <v>6059973</v>
      </c>
      <c r="C4234" s="11" t="s">
        <v>26</v>
      </c>
      <c r="D4234" s="11" t="s">
        <v>27</v>
      </c>
      <c r="E4234" s="13" t="str">
        <f>_xlfn.XLOOKUP(B4234,Sheet1!A:A,Sheet1!B:B)</f>
        <v>DS POLYVINE HD FLOOR VARN DEAD FLT 2L</v>
      </c>
      <c r="F4234" s="13" t="str">
        <f t="shared" si="317"/>
        <v>CROWN  - DS POLYVINE HD FLOOR VARN DEAD FLT 2L</v>
      </c>
      <c r="G4234" s="13"/>
      <c r="H4234" s="91" t="s">
        <v>28</v>
      </c>
      <c r="I4234" s="11" t="s">
        <v>29</v>
      </c>
      <c r="J4234" s="11" t="s">
        <v>29</v>
      </c>
      <c r="K4234" s="11" t="s">
        <v>30</v>
      </c>
      <c r="M4234" s="11" t="s">
        <v>7062</v>
      </c>
      <c r="N4234" s="13">
        <v>3105</v>
      </c>
      <c r="O4234" s="15">
        <f>_xlfn.XLOOKUP(B4234,Sheet1!A:A,Sheet1!E:E)</f>
        <v>48.41</v>
      </c>
      <c r="P4234" s="26"/>
      <c r="Q4234" s="15">
        <f t="shared" si="315"/>
        <v>50.830500000000001</v>
      </c>
      <c r="R4234" s="38">
        <f t="shared" si="316"/>
        <v>52.355415000000001</v>
      </c>
      <c r="S4234" s="26">
        <v>0</v>
      </c>
      <c r="T4234" s="13" t="str">
        <f t="shared" si="318"/>
        <v>Up</v>
      </c>
    </row>
    <row r="4235" spans="1:20" s="14" customFormat="1" hidden="1" x14ac:dyDescent="0.3">
      <c r="A4235" s="11">
        <v>6059972</v>
      </c>
      <c r="B4235" s="11">
        <v>6059972</v>
      </c>
      <c r="C4235" s="11" t="s">
        <v>26</v>
      </c>
      <c r="D4235" s="11" t="s">
        <v>27</v>
      </c>
      <c r="E4235" s="13" t="str">
        <f>_xlfn.XLOOKUP(B4235,Sheet1!A:A,Sheet1!B:B)</f>
        <v>DS POLYVINE HD FLOOR VARNISH SATIN 2L</v>
      </c>
      <c r="F4235" s="13" t="str">
        <f t="shared" si="317"/>
        <v>CROWN  - DS POLYVINE HD FLOOR VARNISH SATIN 2L</v>
      </c>
      <c r="G4235" s="13"/>
      <c r="H4235" s="91" t="s">
        <v>28</v>
      </c>
      <c r="I4235" s="11" t="s">
        <v>29</v>
      </c>
      <c r="J4235" s="11" t="s">
        <v>29</v>
      </c>
      <c r="K4235" s="11" t="s">
        <v>30</v>
      </c>
      <c r="M4235" s="11" t="s">
        <v>7062</v>
      </c>
      <c r="N4235" s="13">
        <v>3105</v>
      </c>
      <c r="O4235" s="15">
        <f>_xlfn.XLOOKUP(B4235,Sheet1!A:A,Sheet1!E:E)</f>
        <v>48.41</v>
      </c>
      <c r="P4235" s="26"/>
      <c r="Q4235" s="15">
        <f t="shared" si="315"/>
        <v>50.830500000000001</v>
      </c>
      <c r="R4235" s="38">
        <f t="shared" si="316"/>
        <v>52.355415000000001</v>
      </c>
      <c r="S4235" s="26">
        <v>0</v>
      </c>
      <c r="T4235" s="13" t="str">
        <f t="shared" si="318"/>
        <v>Up</v>
      </c>
    </row>
    <row r="4236" spans="1:20" s="14" customFormat="1" hidden="1" x14ac:dyDescent="0.3">
      <c r="A4236" s="11">
        <v>6059971</v>
      </c>
      <c r="B4236" s="11">
        <v>6059971</v>
      </c>
      <c r="C4236" s="11" t="s">
        <v>26</v>
      </c>
      <c r="D4236" s="11" t="s">
        <v>27</v>
      </c>
      <c r="E4236" s="13" t="str">
        <f>_xlfn.XLOOKUP(B4236,Sheet1!A:A,Sheet1!B:B)</f>
        <v>DS POLYVINE HD EXTREME VARN SATIN  1L</v>
      </c>
      <c r="F4236" s="13" t="str">
        <f t="shared" si="317"/>
        <v>CROWN  - DS POLYVINE HD EXTREME VARN SATIN  1L</v>
      </c>
      <c r="G4236" s="13"/>
      <c r="H4236" s="91" t="s">
        <v>28</v>
      </c>
      <c r="I4236" s="11" t="s">
        <v>29</v>
      </c>
      <c r="J4236" s="11" t="s">
        <v>29</v>
      </c>
      <c r="K4236" s="11" t="s">
        <v>30</v>
      </c>
      <c r="M4236" s="11" t="s">
        <v>7062</v>
      </c>
      <c r="N4236" s="13">
        <v>3105</v>
      </c>
      <c r="O4236" s="15">
        <f>_xlfn.XLOOKUP(B4236,Sheet1!A:A,Sheet1!E:E)</f>
        <v>32.76</v>
      </c>
      <c r="P4236" s="26"/>
      <c r="Q4236" s="15">
        <f t="shared" si="315"/>
        <v>34.397999999999996</v>
      </c>
      <c r="R4236" s="38">
        <f t="shared" si="316"/>
        <v>35.429939999999995</v>
      </c>
      <c r="S4236" s="26">
        <v>0</v>
      </c>
      <c r="T4236" s="13" t="str">
        <f t="shared" si="318"/>
        <v>Up</v>
      </c>
    </row>
    <row r="4237" spans="1:20" s="14" customFormat="1" hidden="1" x14ac:dyDescent="0.3">
      <c r="A4237" s="11">
        <v>6059970</v>
      </c>
      <c r="B4237" s="11">
        <v>6059970</v>
      </c>
      <c r="C4237" s="11" t="s">
        <v>26</v>
      </c>
      <c r="D4237" s="11" t="s">
        <v>27</v>
      </c>
      <c r="E4237" s="13" t="str">
        <f>_xlfn.XLOOKUP(B4237,Sheet1!A:A,Sheet1!B:B)</f>
        <v>DS POLYVINE HD EXTR VARN DEAD FLAT 1L</v>
      </c>
      <c r="F4237" s="13" t="str">
        <f t="shared" si="317"/>
        <v>CROWN  - DS POLYVINE HD EXTR VARN DEAD FLAT 1L</v>
      </c>
      <c r="G4237" s="13"/>
      <c r="H4237" s="91" t="s">
        <v>28</v>
      </c>
      <c r="I4237" s="11" t="s">
        <v>29</v>
      </c>
      <c r="J4237" s="11" t="s">
        <v>29</v>
      </c>
      <c r="K4237" s="11" t="s">
        <v>30</v>
      </c>
      <c r="M4237" s="11" t="s">
        <v>7062</v>
      </c>
      <c r="N4237" s="13">
        <v>3105</v>
      </c>
      <c r="O4237" s="15">
        <f>_xlfn.XLOOKUP(B4237,Sheet1!A:A,Sheet1!E:E)</f>
        <v>32.76</v>
      </c>
      <c r="P4237" s="26"/>
      <c r="Q4237" s="15">
        <f t="shared" si="315"/>
        <v>34.397999999999996</v>
      </c>
      <c r="R4237" s="38">
        <f t="shared" si="316"/>
        <v>35.429939999999995</v>
      </c>
      <c r="S4237" s="26">
        <v>0</v>
      </c>
      <c r="T4237" s="13" t="str">
        <f t="shared" si="318"/>
        <v>Up</v>
      </c>
    </row>
    <row r="4238" spans="1:20" s="14" customFormat="1" hidden="1" x14ac:dyDescent="0.3">
      <c r="A4238" s="11">
        <v>6059969</v>
      </c>
      <c r="B4238" s="11">
        <v>6059969</v>
      </c>
      <c r="C4238" s="11" t="s">
        <v>26</v>
      </c>
      <c r="D4238" s="11" t="s">
        <v>27</v>
      </c>
      <c r="E4238" s="13" t="str">
        <f>_xlfn.XLOOKUP(B4238,Sheet1!A:A,Sheet1!B:B)</f>
        <v>DS POLYVINE DEC VARNISH DEAD FLAT  500ML</v>
      </c>
      <c r="F4238" s="13" t="str">
        <f t="shared" si="317"/>
        <v>CROWN  - DS POLYVINE DEC VARNISH DEAD FLAT  500ML</v>
      </c>
      <c r="G4238" s="13"/>
      <c r="H4238" s="91" t="s">
        <v>28</v>
      </c>
      <c r="I4238" s="11" t="s">
        <v>29</v>
      </c>
      <c r="J4238" s="11" t="s">
        <v>29</v>
      </c>
      <c r="K4238" s="11" t="s">
        <v>30</v>
      </c>
      <c r="M4238" s="11" t="s">
        <v>7062</v>
      </c>
      <c r="N4238" s="13">
        <v>3105</v>
      </c>
      <c r="O4238" s="15">
        <f>_xlfn.XLOOKUP(B4238,Sheet1!A:A,Sheet1!E:E)</f>
        <v>11.67</v>
      </c>
      <c r="P4238" s="26"/>
      <c r="Q4238" s="15">
        <f t="shared" si="315"/>
        <v>12.253500000000001</v>
      </c>
      <c r="R4238" s="38">
        <f t="shared" si="316"/>
        <v>12.621105000000002</v>
      </c>
      <c r="S4238" s="26">
        <v>0</v>
      </c>
      <c r="T4238" s="13" t="str">
        <f t="shared" si="318"/>
        <v>Up</v>
      </c>
    </row>
    <row r="4239" spans="1:20" s="14" customFormat="1" hidden="1" x14ac:dyDescent="0.3">
      <c r="A4239" s="11">
        <v>6059968</v>
      </c>
      <c r="B4239" s="11">
        <v>6059968</v>
      </c>
      <c r="C4239" s="11" t="s">
        <v>26</v>
      </c>
      <c r="D4239" s="11" t="s">
        <v>27</v>
      </c>
      <c r="E4239" s="13" t="str">
        <f>_xlfn.XLOOKUP(B4239,Sheet1!A:A,Sheet1!B:B)</f>
        <v>DS POLYVINE DECORATORS VARN SATIN  500ML</v>
      </c>
      <c r="F4239" s="13" t="str">
        <f t="shared" si="317"/>
        <v>CROWN  - DS POLYVINE DECORATORS VARN SATIN  500ML</v>
      </c>
      <c r="G4239" s="13"/>
      <c r="H4239" s="91" t="s">
        <v>28</v>
      </c>
      <c r="I4239" s="11" t="s">
        <v>29</v>
      </c>
      <c r="J4239" s="11" t="s">
        <v>29</v>
      </c>
      <c r="K4239" s="11" t="s">
        <v>30</v>
      </c>
      <c r="M4239" s="11" t="s">
        <v>7062</v>
      </c>
      <c r="N4239" s="13">
        <v>3105</v>
      </c>
      <c r="O4239" s="15">
        <f>_xlfn.XLOOKUP(B4239,Sheet1!A:A,Sheet1!E:E)</f>
        <v>11.67</v>
      </c>
      <c r="P4239" s="26"/>
      <c r="Q4239" s="15">
        <f t="shared" si="315"/>
        <v>12.253500000000001</v>
      </c>
      <c r="R4239" s="38">
        <f t="shared" si="316"/>
        <v>12.621105000000002</v>
      </c>
      <c r="S4239" s="26">
        <v>0</v>
      </c>
      <c r="T4239" s="13" t="str">
        <f t="shared" si="318"/>
        <v>Up</v>
      </c>
    </row>
    <row r="4240" spans="1:20" s="14" customFormat="1" hidden="1" x14ac:dyDescent="0.3">
      <c r="A4240" s="11">
        <v>6059967</v>
      </c>
      <c r="B4240" s="11">
        <v>6059967</v>
      </c>
      <c r="C4240" s="11" t="s">
        <v>26</v>
      </c>
      <c r="D4240" s="11" t="s">
        <v>27</v>
      </c>
      <c r="E4240" s="13" t="str">
        <f>_xlfn.XLOOKUP(B4240,Sheet1!A:A,Sheet1!B:B)</f>
        <v>DS POLYVINE DECORATORS VARN GLOSS  500ML</v>
      </c>
      <c r="F4240" s="13" t="str">
        <f t="shared" si="317"/>
        <v>CROWN  - DS POLYVINE DECORATORS VARN GLOSS  500ML</v>
      </c>
      <c r="G4240" s="13"/>
      <c r="H4240" s="91" t="s">
        <v>28</v>
      </c>
      <c r="I4240" s="11" t="s">
        <v>29</v>
      </c>
      <c r="J4240" s="11" t="s">
        <v>29</v>
      </c>
      <c r="K4240" s="11" t="s">
        <v>30</v>
      </c>
      <c r="M4240" s="11" t="s">
        <v>7062</v>
      </c>
      <c r="N4240" s="13">
        <v>3105</v>
      </c>
      <c r="O4240" s="15">
        <f>_xlfn.XLOOKUP(B4240,Sheet1!A:A,Sheet1!E:E)</f>
        <v>11.67</v>
      </c>
      <c r="P4240" s="26"/>
      <c r="Q4240" s="15">
        <f t="shared" si="315"/>
        <v>12.253500000000001</v>
      </c>
      <c r="R4240" s="38">
        <f t="shared" si="316"/>
        <v>12.621105000000002</v>
      </c>
      <c r="S4240" s="26">
        <v>0</v>
      </c>
      <c r="T4240" s="13" t="str">
        <f t="shared" si="318"/>
        <v>Up</v>
      </c>
    </row>
    <row r="4241" spans="1:20" s="14" customFormat="1" hidden="1" x14ac:dyDescent="0.3">
      <c r="A4241" s="11">
        <v>6059853</v>
      </c>
      <c r="B4241" s="11">
        <v>6059853</v>
      </c>
      <c r="C4241" s="11" t="s">
        <v>26</v>
      </c>
      <c r="D4241" s="11" t="s">
        <v>27</v>
      </c>
      <c r="E4241" s="13" t="str">
        <f>_xlfn.XLOOKUP(B4241,Sheet1!A:A,Sheet1!B:B)</f>
        <v>DS HMG 2621 THINNER                5L</v>
      </c>
      <c r="F4241" s="13" t="str">
        <f t="shared" si="317"/>
        <v>CROWN  - DS HMG 2621 THINNER                5L</v>
      </c>
      <c r="G4241" s="13"/>
      <c r="H4241" s="91" t="s">
        <v>28</v>
      </c>
      <c r="I4241" s="11" t="s">
        <v>29</v>
      </c>
      <c r="J4241" s="11" t="s">
        <v>29</v>
      </c>
      <c r="K4241" s="11" t="s">
        <v>30</v>
      </c>
      <c r="M4241" s="11" t="s">
        <v>7062</v>
      </c>
      <c r="N4241" s="13">
        <v>3105</v>
      </c>
      <c r="O4241" s="15">
        <f>_xlfn.XLOOKUP(B4241,Sheet1!A:A,Sheet1!E:E)</f>
        <v>44.67</v>
      </c>
      <c r="P4241" s="26"/>
      <c r="Q4241" s="15">
        <f t="shared" si="315"/>
        <v>46.903500000000001</v>
      </c>
      <c r="R4241" s="38">
        <f t="shared" si="316"/>
        <v>48.310605000000002</v>
      </c>
      <c r="S4241" s="26">
        <v>0</v>
      </c>
      <c r="T4241" s="13" t="str">
        <f t="shared" si="318"/>
        <v>Up</v>
      </c>
    </row>
    <row r="4242" spans="1:20" s="14" customFormat="1" hidden="1" x14ac:dyDescent="0.3">
      <c r="A4242" s="11">
        <v>6059852</v>
      </c>
      <c r="B4242" s="11">
        <v>6059852</v>
      </c>
      <c r="C4242" s="11" t="s">
        <v>26</v>
      </c>
      <c r="D4242" s="11" t="s">
        <v>27</v>
      </c>
      <c r="E4242" s="13" t="str">
        <f>_xlfn.XLOOKUP(B4242,Sheet1!A:A,Sheet1!B:B)</f>
        <v>DS HMG HB ALKYD MIO GREY  PRIMER   5L</v>
      </c>
      <c r="F4242" s="13" t="str">
        <f t="shared" si="317"/>
        <v>CROWN  - DS HMG HB ALKYD MIO GREY  PRIMER   5L</v>
      </c>
      <c r="G4242" s="13"/>
      <c r="H4242" s="91" t="s">
        <v>28</v>
      </c>
      <c r="I4242" s="11" t="s">
        <v>29</v>
      </c>
      <c r="J4242" s="11" t="s">
        <v>29</v>
      </c>
      <c r="K4242" s="11" t="s">
        <v>30</v>
      </c>
      <c r="M4242" s="11" t="s">
        <v>7062</v>
      </c>
      <c r="N4242" s="13">
        <v>3105</v>
      </c>
      <c r="O4242" s="15">
        <f>_xlfn.XLOOKUP(B4242,Sheet1!A:A,Sheet1!E:E)</f>
        <v>36.880000000000003</v>
      </c>
      <c r="P4242" s="26"/>
      <c r="Q4242" s="15">
        <f t="shared" si="315"/>
        <v>38.724000000000004</v>
      </c>
      <c r="R4242" s="38">
        <f t="shared" si="316"/>
        <v>39.885720000000006</v>
      </c>
      <c r="S4242" s="26">
        <v>0</v>
      </c>
      <c r="T4242" s="13" t="str">
        <f t="shared" si="318"/>
        <v>Up</v>
      </c>
    </row>
    <row r="4243" spans="1:20" s="14" customFormat="1" hidden="1" x14ac:dyDescent="0.3">
      <c r="A4243" s="11">
        <v>6059825</v>
      </c>
      <c r="B4243" s="11">
        <v>6059825</v>
      </c>
      <c r="C4243" s="11" t="s">
        <v>26</v>
      </c>
      <c r="D4243" s="11" t="s">
        <v>27</v>
      </c>
      <c r="E4243" s="13" t="str">
        <f>_xlfn.XLOOKUP(B4243,Sheet1!A:A,Sheet1!B:B)</f>
        <v>DS BLOCKADE SHELLAC SEAL/PRIM WHTE 500ML</v>
      </c>
      <c r="F4243" s="13" t="str">
        <f t="shared" si="317"/>
        <v>CROWN  - DS BLOCKADE SHELLAC SEAL/PRIM WHTE 500ML</v>
      </c>
      <c r="G4243" s="13"/>
      <c r="H4243" s="91" t="s">
        <v>28</v>
      </c>
      <c r="I4243" s="11" t="s">
        <v>29</v>
      </c>
      <c r="J4243" s="11" t="s">
        <v>29</v>
      </c>
      <c r="K4243" s="11" t="s">
        <v>30</v>
      </c>
      <c r="M4243" s="11" t="s">
        <v>7062</v>
      </c>
      <c r="N4243" s="13">
        <v>3105</v>
      </c>
      <c r="O4243" s="15">
        <f>_xlfn.XLOOKUP(B4243,Sheet1!A:A,Sheet1!E:E)</f>
        <v>15.48</v>
      </c>
      <c r="P4243" s="26"/>
      <c r="Q4243" s="15">
        <f t="shared" ref="Q4243:Q4306" si="319">O4243*1.05</f>
        <v>16.254000000000001</v>
      </c>
      <c r="R4243" s="38">
        <f t="shared" si="316"/>
        <v>16.741620000000001</v>
      </c>
      <c r="S4243" s="26">
        <v>0</v>
      </c>
      <c r="T4243" s="13" t="str">
        <f t="shared" si="318"/>
        <v>Up</v>
      </c>
    </row>
    <row r="4244" spans="1:20" s="14" customFormat="1" hidden="1" x14ac:dyDescent="0.3">
      <c r="A4244" s="11">
        <v>6059824</v>
      </c>
      <c r="B4244" s="11">
        <v>6059824</v>
      </c>
      <c r="C4244" s="11" t="s">
        <v>26</v>
      </c>
      <c r="D4244" s="11" t="s">
        <v>27</v>
      </c>
      <c r="E4244" s="13" t="str">
        <f>_xlfn.XLOOKUP(B4244,Sheet1!A:A,Sheet1!B:B)</f>
        <v>DS ZINSSER BULLSEYE 123 PLUS GREY  2.5L</v>
      </c>
      <c r="F4244" s="13" t="str">
        <f t="shared" si="317"/>
        <v>CROWN  - DS ZINSSER BULLSEYE 123 PLUS GREY  2.5L</v>
      </c>
      <c r="G4244" s="13"/>
      <c r="H4244" s="91" t="s">
        <v>28</v>
      </c>
      <c r="I4244" s="11" t="s">
        <v>29</v>
      </c>
      <c r="J4244" s="11" t="s">
        <v>29</v>
      </c>
      <c r="K4244" s="11" t="s">
        <v>30</v>
      </c>
      <c r="M4244" s="11" t="s">
        <v>7062</v>
      </c>
      <c r="N4244" s="13">
        <v>3105</v>
      </c>
      <c r="O4244" s="15">
        <f>_xlfn.XLOOKUP(B4244,Sheet1!A:A,Sheet1!E:E)</f>
        <v>81.849999999999994</v>
      </c>
      <c r="P4244" s="26"/>
      <c r="Q4244" s="15">
        <f t="shared" si="319"/>
        <v>85.942499999999995</v>
      </c>
      <c r="R4244" s="38">
        <f t="shared" si="316"/>
        <v>88.520775</v>
      </c>
      <c r="S4244" s="26">
        <v>0</v>
      </c>
      <c r="T4244" s="13" t="str">
        <f t="shared" si="318"/>
        <v>Up</v>
      </c>
    </row>
    <row r="4245" spans="1:20" s="14" customFormat="1" hidden="1" x14ac:dyDescent="0.3">
      <c r="A4245" s="11">
        <v>6059823</v>
      </c>
      <c r="B4245" s="11">
        <v>6059823</v>
      </c>
      <c r="C4245" s="11" t="s">
        <v>26</v>
      </c>
      <c r="D4245" s="11" t="s">
        <v>27</v>
      </c>
      <c r="E4245" s="13" t="str">
        <f>_xlfn.XLOOKUP(B4245,Sheet1!A:A,Sheet1!B:B)</f>
        <v>DS ZINSSER BULLSEYE 123 PLUS GREY  1L</v>
      </c>
      <c r="F4245" s="13" t="str">
        <f t="shared" si="317"/>
        <v>CROWN  - DS ZINSSER BULLSEYE 123 PLUS GREY  1L</v>
      </c>
      <c r="G4245" s="13"/>
      <c r="H4245" s="91" t="s">
        <v>28</v>
      </c>
      <c r="I4245" s="11" t="s">
        <v>29</v>
      </c>
      <c r="J4245" s="11" t="s">
        <v>29</v>
      </c>
      <c r="K4245" s="11" t="s">
        <v>30</v>
      </c>
      <c r="M4245" s="11" t="s">
        <v>7062</v>
      </c>
      <c r="N4245" s="13">
        <v>3105</v>
      </c>
      <c r="O4245" s="15">
        <f>_xlfn.XLOOKUP(B4245,Sheet1!A:A,Sheet1!E:E)</f>
        <v>43.8</v>
      </c>
      <c r="P4245" s="26"/>
      <c r="Q4245" s="15">
        <f t="shared" si="319"/>
        <v>45.99</v>
      </c>
      <c r="R4245" s="38">
        <f t="shared" si="316"/>
        <v>47.369700000000002</v>
      </c>
      <c r="S4245" s="26">
        <v>0</v>
      </c>
      <c r="T4245" s="13" t="str">
        <f t="shared" si="318"/>
        <v>Up</v>
      </c>
    </row>
    <row r="4246" spans="1:20" s="14" customFormat="1" hidden="1" x14ac:dyDescent="0.3">
      <c r="A4246" s="11">
        <v>6059822</v>
      </c>
      <c r="B4246" s="11">
        <v>6059822</v>
      </c>
      <c r="C4246" s="11" t="s">
        <v>26</v>
      </c>
      <c r="D4246" s="11" t="s">
        <v>27</v>
      </c>
      <c r="E4246" s="13" t="str">
        <f>_xlfn.XLOOKUP(B4246,Sheet1!A:A,Sheet1!B:B)</f>
        <v>DS ZINSSER BIN PRIMER   GREY       2.5L</v>
      </c>
      <c r="F4246" s="13" t="str">
        <f t="shared" si="317"/>
        <v>CROWN  - DS ZINSSER BIN PRIMER   GREY       2.5L</v>
      </c>
      <c r="G4246" s="13"/>
      <c r="H4246" s="91" t="s">
        <v>28</v>
      </c>
      <c r="I4246" s="11" t="s">
        <v>29</v>
      </c>
      <c r="J4246" s="11" t="s">
        <v>29</v>
      </c>
      <c r="K4246" s="11" t="s">
        <v>30</v>
      </c>
      <c r="M4246" s="11" t="s">
        <v>7062</v>
      </c>
      <c r="N4246" s="13">
        <v>3105</v>
      </c>
      <c r="O4246" s="15">
        <f>_xlfn.XLOOKUP(B4246,Sheet1!A:A,Sheet1!E:E)</f>
        <v>50</v>
      </c>
      <c r="P4246" s="26"/>
      <c r="Q4246" s="15">
        <f t="shared" si="319"/>
        <v>52.5</v>
      </c>
      <c r="R4246" s="38">
        <f>_xlfn.XLOOKUP(B4246,Sheet4!B:B,Sheet4!D:D)</f>
        <v>54.08</v>
      </c>
      <c r="S4246" s="26">
        <v>0</v>
      </c>
      <c r="T4246" s="13" t="str">
        <f t="shared" si="318"/>
        <v>Up</v>
      </c>
    </row>
    <row r="4247" spans="1:20" s="14" customFormat="1" hidden="1" x14ac:dyDescent="0.3">
      <c r="A4247" s="11">
        <v>6059821</v>
      </c>
      <c r="B4247" s="11">
        <v>6059821</v>
      </c>
      <c r="C4247" s="11" t="s">
        <v>26</v>
      </c>
      <c r="D4247" s="11" t="s">
        <v>27</v>
      </c>
      <c r="E4247" s="13" t="str">
        <f>_xlfn.XLOOKUP(B4247,Sheet1!A:A,Sheet1!B:B)</f>
        <v>DS ZINSSER BIN PRIMER   GREY       1L</v>
      </c>
      <c r="F4247" s="13" t="str">
        <f t="shared" si="317"/>
        <v>CROWN  - DS ZINSSER BIN PRIMER   GREY       1L</v>
      </c>
      <c r="G4247" s="13"/>
      <c r="H4247" s="91" t="s">
        <v>28</v>
      </c>
      <c r="I4247" s="11" t="s">
        <v>29</v>
      </c>
      <c r="J4247" s="11" t="s">
        <v>29</v>
      </c>
      <c r="K4247" s="11" t="s">
        <v>30</v>
      </c>
      <c r="M4247" s="11" t="s">
        <v>7062</v>
      </c>
      <c r="N4247" s="13">
        <v>3105</v>
      </c>
      <c r="O4247" s="15">
        <f>_xlfn.XLOOKUP(B4247,Sheet1!A:A,Sheet1!E:E)</f>
        <v>25</v>
      </c>
      <c r="P4247" s="26"/>
      <c r="Q4247" s="15">
        <f t="shared" si="319"/>
        <v>26.25</v>
      </c>
      <c r="R4247" s="38">
        <f>_xlfn.XLOOKUP(B4247,Sheet4!B:B,Sheet4!D:D)</f>
        <v>27.04</v>
      </c>
      <c r="S4247" s="26">
        <v>0</v>
      </c>
      <c r="T4247" s="13" t="str">
        <f t="shared" si="318"/>
        <v>Up</v>
      </c>
    </row>
    <row r="4248" spans="1:20" s="14" customFormat="1" hidden="1" x14ac:dyDescent="0.3">
      <c r="A4248" s="11">
        <v>6059643</v>
      </c>
      <c r="B4248" s="11">
        <v>6059643</v>
      </c>
      <c r="C4248" s="11" t="s">
        <v>26</v>
      </c>
      <c r="D4248" s="11" t="s">
        <v>27</v>
      </c>
      <c r="E4248" s="13" t="str">
        <f>_xlfn.XLOOKUP(B4248,Sheet1!A:A,Sheet1!B:B)</f>
        <v>DS RUSTOLEUM METALLIC   WHITE GOLD 400ML</v>
      </c>
      <c r="F4248" s="13" t="str">
        <f t="shared" si="317"/>
        <v>CROWN  - DS RUSTOLEUM METALLIC   WHITE GOLD 400ML</v>
      </c>
      <c r="G4248" s="13"/>
      <c r="H4248" s="91" t="s">
        <v>28</v>
      </c>
      <c r="I4248" s="11" t="s">
        <v>29</v>
      </c>
      <c r="J4248" s="11" t="s">
        <v>29</v>
      </c>
      <c r="K4248" s="11" t="s">
        <v>30</v>
      </c>
      <c r="M4248" s="11" t="s">
        <v>7062</v>
      </c>
      <c r="N4248" s="13">
        <v>3105</v>
      </c>
      <c r="O4248" s="15">
        <f>_xlfn.XLOOKUP(B4248,Sheet1!A:A,Sheet1!E:E)</f>
        <v>9.56</v>
      </c>
      <c r="P4248" s="26"/>
      <c r="Q4248" s="29">
        <f t="shared" si="319"/>
        <v>10.038</v>
      </c>
      <c r="R4248" s="38">
        <f t="shared" ref="R4248:R4279" si="320">Q4248*1.03</f>
        <v>10.33914</v>
      </c>
      <c r="S4248" s="26">
        <v>0</v>
      </c>
      <c r="T4248" s="13" t="str">
        <f t="shared" si="318"/>
        <v>Up</v>
      </c>
    </row>
    <row r="4249" spans="1:20" s="14" customFormat="1" hidden="1" x14ac:dyDescent="0.3">
      <c r="A4249" s="11">
        <v>6059642</v>
      </c>
      <c r="B4249" s="11">
        <v>6059642</v>
      </c>
      <c r="C4249" s="11" t="s">
        <v>26</v>
      </c>
      <c r="D4249" s="11" t="s">
        <v>27</v>
      </c>
      <c r="E4249" s="13" t="str">
        <f>_xlfn.XLOOKUP(B4249,Sheet1!A:A,Sheet1!B:B)</f>
        <v>DS RUSTOLEUM METALLIC   GUN METAL  400ML</v>
      </c>
      <c r="F4249" s="13" t="str">
        <f t="shared" si="317"/>
        <v>CROWN  - DS RUSTOLEUM METALLIC   GUN METAL  400ML</v>
      </c>
      <c r="G4249" s="13"/>
      <c r="H4249" s="91" t="s">
        <v>28</v>
      </c>
      <c r="I4249" s="11" t="s">
        <v>29</v>
      </c>
      <c r="J4249" s="11" t="s">
        <v>29</v>
      </c>
      <c r="K4249" s="11" t="s">
        <v>30</v>
      </c>
      <c r="M4249" s="11" t="s">
        <v>7062</v>
      </c>
      <c r="N4249" s="13">
        <v>3105</v>
      </c>
      <c r="O4249" s="15">
        <f>_xlfn.XLOOKUP(B4249,Sheet1!A:A,Sheet1!E:E)</f>
        <v>9.56</v>
      </c>
      <c r="P4249" s="26"/>
      <c r="Q4249" s="29">
        <f t="shared" si="319"/>
        <v>10.038</v>
      </c>
      <c r="R4249" s="38">
        <f t="shared" si="320"/>
        <v>10.33914</v>
      </c>
      <c r="S4249" s="26">
        <v>0</v>
      </c>
      <c r="T4249" s="13" t="str">
        <f t="shared" si="318"/>
        <v>Up</v>
      </c>
    </row>
    <row r="4250" spans="1:20" s="14" customFormat="1" hidden="1" x14ac:dyDescent="0.3">
      <c r="A4250" s="11">
        <v>6059639</v>
      </c>
      <c r="B4250" s="11">
        <v>6059639</v>
      </c>
      <c r="C4250" s="11" t="s">
        <v>26</v>
      </c>
      <c r="D4250" s="11" t="s">
        <v>27</v>
      </c>
      <c r="E4250" s="13" t="str">
        <f>_xlfn.XLOOKUP(B4250,Sheet1!A:A,Sheet1!B:B)</f>
        <v>DS RUSTOLEUM METALLIC   ROSE GOLD  400ML</v>
      </c>
      <c r="F4250" s="13" t="str">
        <f t="shared" si="317"/>
        <v>CROWN  - DS RUSTOLEUM METALLIC   ROSE GOLD  400ML</v>
      </c>
      <c r="G4250" s="13"/>
      <c r="H4250" s="91" t="s">
        <v>28</v>
      </c>
      <c r="I4250" s="11" t="s">
        <v>29</v>
      </c>
      <c r="J4250" s="11" t="s">
        <v>29</v>
      </c>
      <c r="K4250" s="11" t="s">
        <v>30</v>
      </c>
      <c r="M4250" s="11" t="s">
        <v>7062</v>
      </c>
      <c r="N4250" s="13">
        <v>3105</v>
      </c>
      <c r="O4250" s="15">
        <f>_xlfn.XLOOKUP(B4250,Sheet1!A:A,Sheet1!E:E)</f>
        <v>9.56</v>
      </c>
      <c r="P4250" s="26"/>
      <c r="Q4250" s="29">
        <f t="shared" si="319"/>
        <v>10.038</v>
      </c>
      <c r="R4250" s="38">
        <f t="shared" si="320"/>
        <v>10.33914</v>
      </c>
      <c r="S4250" s="26">
        <v>0</v>
      </c>
      <c r="T4250" s="13" t="str">
        <f t="shared" si="318"/>
        <v>Up</v>
      </c>
    </row>
    <row r="4251" spans="1:20" s="14" customFormat="1" hidden="1" x14ac:dyDescent="0.3">
      <c r="A4251" s="11">
        <v>6058718</v>
      </c>
      <c r="B4251" s="11">
        <v>6058718</v>
      </c>
      <c r="C4251" s="11" t="s">
        <v>26</v>
      </c>
      <c r="D4251" s="11" t="s">
        <v>27</v>
      </c>
      <c r="E4251" s="13" t="str">
        <f>_xlfn.XLOOKUP(B4251,Sheet1!A:A,Sheet1!B:B)</f>
        <v>DS CTREND PANEL         STAND TALL A5</v>
      </c>
      <c r="F4251" s="13" t="str">
        <f t="shared" si="317"/>
        <v>CROWN  - DS CTREND PANEL         STAND TALL A5</v>
      </c>
      <c r="G4251" s="13"/>
      <c r="H4251" s="91" t="s">
        <v>28</v>
      </c>
      <c r="I4251" s="11" t="s">
        <v>29</v>
      </c>
      <c r="J4251" s="11" t="s">
        <v>29</v>
      </c>
      <c r="K4251" s="11" t="s">
        <v>30</v>
      </c>
      <c r="M4251" s="11" t="s">
        <v>7062</v>
      </c>
      <c r="N4251" s="13">
        <v>3105</v>
      </c>
      <c r="O4251" s="15">
        <f>_xlfn.XLOOKUP(B4251,Sheet1!A:A,Sheet1!E:E)</f>
        <v>1.48</v>
      </c>
      <c r="P4251" s="26"/>
      <c r="Q4251" s="29">
        <f t="shared" si="319"/>
        <v>1.554</v>
      </c>
      <c r="R4251" s="38">
        <f t="shared" si="320"/>
        <v>1.6006200000000002</v>
      </c>
      <c r="S4251" s="26">
        <v>0</v>
      </c>
      <c r="T4251" s="13" t="str">
        <f t="shared" si="318"/>
        <v>Up</v>
      </c>
    </row>
    <row r="4252" spans="1:20" s="14" customFormat="1" hidden="1" x14ac:dyDescent="0.3">
      <c r="A4252" s="11">
        <v>6058683</v>
      </c>
      <c r="B4252" s="11">
        <v>6058683</v>
      </c>
      <c r="C4252" s="11" t="s">
        <v>26</v>
      </c>
      <c r="D4252" s="11" t="s">
        <v>27</v>
      </c>
      <c r="E4252" s="13" t="str">
        <f>_xlfn.XLOOKUP(B4252,Sheet1!A:A,Sheet1!B:B)</f>
        <v>DS CTREND CONTEMPORARY  LONG WEEKD 100ML</v>
      </c>
      <c r="F4252" s="13" t="str">
        <f t="shared" si="317"/>
        <v>CROWN  - DS CTREND CONTEMPORARY  LONG WEEKD 100ML</v>
      </c>
      <c r="G4252" s="13"/>
      <c r="H4252" s="91" t="s">
        <v>28</v>
      </c>
      <c r="I4252" s="11" t="s">
        <v>29</v>
      </c>
      <c r="J4252" s="11" t="s">
        <v>29</v>
      </c>
      <c r="K4252" s="11" t="s">
        <v>30</v>
      </c>
      <c r="M4252" s="11" t="s">
        <v>7062</v>
      </c>
      <c r="N4252" s="13">
        <v>3105</v>
      </c>
      <c r="O4252" s="15">
        <f>_xlfn.XLOOKUP(B4252,Sheet1!A:A,Sheet1!E:E)</f>
        <v>4.46</v>
      </c>
      <c r="P4252" s="26"/>
      <c r="Q4252" s="15">
        <f t="shared" si="319"/>
        <v>4.6829999999999998</v>
      </c>
      <c r="R4252" s="38">
        <f t="shared" si="320"/>
        <v>4.8234899999999996</v>
      </c>
      <c r="S4252" s="26">
        <v>0</v>
      </c>
      <c r="T4252" s="13" t="str">
        <f t="shared" si="318"/>
        <v>Up</v>
      </c>
    </row>
    <row r="4253" spans="1:20" s="14" customFormat="1" hidden="1" x14ac:dyDescent="0.3">
      <c r="A4253" s="11">
        <v>6058682</v>
      </c>
      <c r="B4253" s="11">
        <v>6058682</v>
      </c>
      <c r="C4253" s="11" t="s">
        <v>26</v>
      </c>
      <c r="D4253" s="11" t="s">
        <v>27</v>
      </c>
      <c r="E4253" s="13" t="str">
        <f>_xlfn.XLOOKUP(B4253,Sheet1!A:A,Sheet1!B:B)</f>
        <v>DS CTREND CONTEMPORARY  KITTIWAKE  100ML</v>
      </c>
      <c r="F4253" s="13" t="str">
        <f t="shared" si="317"/>
        <v>CROWN  - DS CTREND CONTEMPORARY  KITTIWAKE  100ML</v>
      </c>
      <c r="G4253" s="13"/>
      <c r="H4253" s="91" t="s">
        <v>28</v>
      </c>
      <c r="I4253" s="11" t="s">
        <v>29</v>
      </c>
      <c r="J4253" s="11" t="s">
        <v>29</v>
      </c>
      <c r="K4253" s="11" t="s">
        <v>30</v>
      </c>
      <c r="M4253" s="11" t="s">
        <v>7062</v>
      </c>
      <c r="N4253" s="13">
        <v>3105</v>
      </c>
      <c r="O4253" s="15">
        <f>_xlfn.XLOOKUP(B4253,Sheet1!A:A,Sheet1!E:E)</f>
        <v>4.46</v>
      </c>
      <c r="P4253" s="26"/>
      <c r="Q4253" s="15">
        <f t="shared" si="319"/>
        <v>4.6829999999999998</v>
      </c>
      <c r="R4253" s="38">
        <f t="shared" si="320"/>
        <v>4.8234899999999996</v>
      </c>
      <c r="S4253" s="26">
        <v>0</v>
      </c>
      <c r="T4253" s="13" t="str">
        <f t="shared" si="318"/>
        <v>Up</v>
      </c>
    </row>
    <row r="4254" spans="1:20" s="14" customFormat="1" hidden="1" x14ac:dyDescent="0.3">
      <c r="A4254" s="11">
        <v>6058681</v>
      </c>
      <c r="B4254" s="11">
        <v>6058681</v>
      </c>
      <c r="C4254" s="11" t="s">
        <v>26</v>
      </c>
      <c r="D4254" s="11" t="s">
        <v>27</v>
      </c>
      <c r="E4254" s="13" t="str">
        <f>_xlfn.XLOOKUP(B4254,Sheet1!A:A,Sheet1!B:B)</f>
        <v>DS CTREND CONTEMPORARY  KERRY PIPP 100ML</v>
      </c>
      <c r="F4254" s="13" t="str">
        <f t="shared" si="317"/>
        <v>CROWN  - DS CTREND CONTEMPORARY  KERRY PIPP 100ML</v>
      </c>
      <c r="G4254" s="13"/>
      <c r="H4254" s="91" t="s">
        <v>28</v>
      </c>
      <c r="I4254" s="11" t="s">
        <v>29</v>
      </c>
      <c r="J4254" s="11" t="s">
        <v>29</v>
      </c>
      <c r="K4254" s="11" t="s">
        <v>30</v>
      </c>
      <c r="M4254" s="11" t="s">
        <v>7062</v>
      </c>
      <c r="N4254" s="13">
        <v>3105</v>
      </c>
      <c r="O4254" s="15">
        <f>_xlfn.XLOOKUP(B4254,Sheet1!A:A,Sheet1!E:E)</f>
        <v>4.46</v>
      </c>
      <c r="P4254" s="26"/>
      <c r="Q4254" s="15">
        <f t="shared" si="319"/>
        <v>4.6829999999999998</v>
      </c>
      <c r="R4254" s="38">
        <f t="shared" si="320"/>
        <v>4.8234899999999996</v>
      </c>
      <c r="S4254" s="26">
        <v>0</v>
      </c>
      <c r="T4254" s="13" t="str">
        <f t="shared" si="318"/>
        <v>Up</v>
      </c>
    </row>
    <row r="4255" spans="1:20" s="14" customFormat="1" hidden="1" x14ac:dyDescent="0.3">
      <c r="A4255" s="11">
        <v>6058680</v>
      </c>
      <c r="B4255" s="11">
        <v>6058680</v>
      </c>
      <c r="C4255" s="11" t="s">
        <v>26</v>
      </c>
      <c r="D4255" s="11" t="s">
        <v>27</v>
      </c>
      <c r="E4255" s="13" t="str">
        <f>_xlfn.XLOOKUP(B4255,Sheet1!A:A,Sheet1!B:B)</f>
        <v>DS CTREND CONTEMPORARY  JUNI WHORL 100ML</v>
      </c>
      <c r="F4255" s="13" t="str">
        <f t="shared" si="317"/>
        <v>CROWN  - DS CTREND CONTEMPORARY  JUNI WHORL 100ML</v>
      </c>
      <c r="G4255" s="13"/>
      <c r="H4255" s="91" t="s">
        <v>28</v>
      </c>
      <c r="I4255" s="11" t="s">
        <v>29</v>
      </c>
      <c r="J4255" s="11" t="s">
        <v>29</v>
      </c>
      <c r="K4255" s="11" t="s">
        <v>30</v>
      </c>
      <c r="M4255" s="11" t="s">
        <v>7062</v>
      </c>
      <c r="N4255" s="13">
        <v>3105</v>
      </c>
      <c r="O4255" s="15">
        <f>_xlfn.XLOOKUP(B4255,Sheet1!A:A,Sheet1!E:E)</f>
        <v>4.46</v>
      </c>
      <c r="P4255" s="26"/>
      <c r="Q4255" s="15">
        <f t="shared" si="319"/>
        <v>4.6829999999999998</v>
      </c>
      <c r="R4255" s="38">
        <f t="shared" si="320"/>
        <v>4.8234899999999996</v>
      </c>
      <c r="S4255" s="26">
        <v>0</v>
      </c>
      <c r="T4255" s="13" t="str">
        <f t="shared" si="318"/>
        <v>Up</v>
      </c>
    </row>
    <row r="4256" spans="1:20" s="14" customFormat="1" hidden="1" x14ac:dyDescent="0.3">
      <c r="A4256" s="11">
        <v>6058679</v>
      </c>
      <c r="B4256" s="11">
        <v>6058679</v>
      </c>
      <c r="C4256" s="11" t="s">
        <v>26</v>
      </c>
      <c r="D4256" s="11" t="s">
        <v>27</v>
      </c>
      <c r="E4256" s="13" t="str">
        <f>_xlfn.XLOOKUP(B4256,Sheet1!A:A,Sheet1!B:B)</f>
        <v>DS CTREND CONTEMPORARY  ICED FLOAT 100ML</v>
      </c>
      <c r="F4256" s="13" t="str">
        <f t="shared" si="317"/>
        <v>CROWN  - DS CTREND CONTEMPORARY  ICED FLOAT 100ML</v>
      </c>
      <c r="G4256" s="13"/>
      <c r="H4256" s="91" t="s">
        <v>28</v>
      </c>
      <c r="I4256" s="11" t="s">
        <v>29</v>
      </c>
      <c r="J4256" s="11" t="s">
        <v>29</v>
      </c>
      <c r="K4256" s="11" t="s">
        <v>30</v>
      </c>
      <c r="M4256" s="11" t="s">
        <v>7062</v>
      </c>
      <c r="N4256" s="13">
        <v>3105</v>
      </c>
      <c r="O4256" s="15">
        <f>_xlfn.XLOOKUP(B4256,Sheet1!A:A,Sheet1!E:E)</f>
        <v>4.46</v>
      </c>
      <c r="P4256" s="26"/>
      <c r="Q4256" s="15">
        <f t="shared" si="319"/>
        <v>4.6829999999999998</v>
      </c>
      <c r="R4256" s="38">
        <f t="shared" si="320"/>
        <v>4.8234899999999996</v>
      </c>
      <c r="S4256" s="26">
        <v>0</v>
      </c>
      <c r="T4256" s="13" t="str">
        <f t="shared" si="318"/>
        <v>Up</v>
      </c>
    </row>
    <row r="4257" spans="1:20" s="14" customFormat="1" hidden="1" x14ac:dyDescent="0.3">
      <c r="A4257" s="11">
        <v>6058678</v>
      </c>
      <c r="B4257" s="11">
        <v>6058678</v>
      </c>
      <c r="C4257" s="11" t="s">
        <v>26</v>
      </c>
      <c r="D4257" s="11" t="s">
        <v>27</v>
      </c>
      <c r="E4257" s="13" t="str">
        <f>_xlfn.XLOOKUP(B4257,Sheet1!A:A,Sheet1!B:B)</f>
        <v>DS CTREND CONTEMPORARY  MALLW STEM 100ML</v>
      </c>
      <c r="F4257" s="13" t="str">
        <f t="shared" si="317"/>
        <v>CROWN  - DS CTREND CONTEMPORARY  MALLW STEM 100ML</v>
      </c>
      <c r="G4257" s="13"/>
      <c r="H4257" s="91" t="s">
        <v>28</v>
      </c>
      <c r="I4257" s="11" t="s">
        <v>29</v>
      </c>
      <c r="J4257" s="11" t="s">
        <v>29</v>
      </c>
      <c r="K4257" s="11" t="s">
        <v>30</v>
      </c>
      <c r="M4257" s="11" t="s">
        <v>7062</v>
      </c>
      <c r="N4257" s="13">
        <v>3105</v>
      </c>
      <c r="O4257" s="15">
        <f>_xlfn.XLOOKUP(B4257,Sheet1!A:A,Sheet1!E:E)</f>
        <v>4.46</v>
      </c>
      <c r="P4257" s="26"/>
      <c r="Q4257" s="29">
        <f t="shared" si="319"/>
        <v>4.6829999999999998</v>
      </c>
      <c r="R4257" s="38">
        <f t="shared" si="320"/>
        <v>4.8234899999999996</v>
      </c>
      <c r="S4257" s="26">
        <v>0</v>
      </c>
      <c r="T4257" s="13" t="str">
        <f t="shared" si="318"/>
        <v>Up</v>
      </c>
    </row>
    <row r="4258" spans="1:20" s="14" customFormat="1" hidden="1" x14ac:dyDescent="0.3">
      <c r="A4258" s="11">
        <v>6058677</v>
      </c>
      <c r="B4258" s="11">
        <v>6058677</v>
      </c>
      <c r="C4258" s="11" t="s">
        <v>26</v>
      </c>
      <c r="D4258" s="11" t="s">
        <v>27</v>
      </c>
      <c r="E4258" s="13" t="str">
        <f>_xlfn.XLOOKUP(B4258,Sheet1!A:A,Sheet1!B:B)</f>
        <v>DS CTREND CONTEMPORARY  FURZE LANE 100ML</v>
      </c>
      <c r="F4258" s="13" t="str">
        <f t="shared" si="317"/>
        <v>CROWN  - DS CTREND CONTEMPORARY  FURZE LANE 100ML</v>
      </c>
      <c r="G4258" s="13"/>
      <c r="H4258" s="91" t="s">
        <v>28</v>
      </c>
      <c r="I4258" s="11" t="s">
        <v>29</v>
      </c>
      <c r="J4258" s="11" t="s">
        <v>29</v>
      </c>
      <c r="K4258" s="11" t="s">
        <v>30</v>
      </c>
      <c r="M4258" s="11" t="s">
        <v>7062</v>
      </c>
      <c r="N4258" s="13">
        <v>3105</v>
      </c>
      <c r="O4258" s="15">
        <f>_xlfn.XLOOKUP(B4258,Sheet1!A:A,Sheet1!E:E)</f>
        <v>4.46</v>
      </c>
      <c r="P4258" s="26"/>
      <c r="Q4258" s="15">
        <f t="shared" si="319"/>
        <v>4.6829999999999998</v>
      </c>
      <c r="R4258" s="38">
        <f t="shared" si="320"/>
        <v>4.8234899999999996</v>
      </c>
      <c r="S4258" s="26">
        <v>0</v>
      </c>
      <c r="T4258" s="13" t="str">
        <f t="shared" si="318"/>
        <v>Up</v>
      </c>
    </row>
    <row r="4259" spans="1:20" s="14" customFormat="1" hidden="1" x14ac:dyDescent="0.3">
      <c r="A4259" s="11">
        <v>6058676</v>
      </c>
      <c r="B4259" s="11">
        <v>6058676</v>
      </c>
      <c r="C4259" s="11" t="s">
        <v>26</v>
      </c>
      <c r="D4259" s="11" t="s">
        <v>27</v>
      </c>
      <c r="E4259" s="13" t="str">
        <f>_xlfn.XLOOKUP(B4259,Sheet1!A:A,Sheet1!B:B)</f>
        <v>DS CTREND CONTEMPORARY  FOUR ARCHS 100ML</v>
      </c>
      <c r="F4259" s="13" t="str">
        <f t="shared" si="317"/>
        <v>CROWN  - DS CTREND CONTEMPORARY  FOUR ARCHS 100ML</v>
      </c>
      <c r="G4259" s="13"/>
      <c r="H4259" s="91" t="s">
        <v>28</v>
      </c>
      <c r="I4259" s="11" t="s">
        <v>29</v>
      </c>
      <c r="J4259" s="11" t="s">
        <v>29</v>
      </c>
      <c r="K4259" s="11" t="s">
        <v>30</v>
      </c>
      <c r="M4259" s="11" t="s">
        <v>7062</v>
      </c>
      <c r="N4259" s="13">
        <v>3105</v>
      </c>
      <c r="O4259" s="15">
        <f>_xlfn.XLOOKUP(B4259,Sheet1!A:A,Sheet1!E:E)</f>
        <v>4.46</v>
      </c>
      <c r="P4259" s="26"/>
      <c r="Q4259" s="15">
        <f t="shared" si="319"/>
        <v>4.6829999999999998</v>
      </c>
      <c r="R4259" s="38">
        <f t="shared" si="320"/>
        <v>4.8234899999999996</v>
      </c>
      <c r="S4259" s="26">
        <v>0</v>
      </c>
      <c r="T4259" s="13" t="str">
        <f t="shared" si="318"/>
        <v>Up</v>
      </c>
    </row>
    <row r="4260" spans="1:20" s="14" customFormat="1" hidden="1" x14ac:dyDescent="0.3">
      <c r="A4260" s="11">
        <v>6058675</v>
      </c>
      <c r="B4260" s="11">
        <v>6058675</v>
      </c>
      <c r="C4260" s="11" t="s">
        <v>26</v>
      </c>
      <c r="D4260" s="11" t="s">
        <v>27</v>
      </c>
      <c r="E4260" s="13" t="str">
        <f>_xlfn.XLOOKUP(B4260,Sheet1!A:A,Sheet1!B:B)</f>
        <v>DS CTREND CONTEMPORARY  FORAGING   100ML</v>
      </c>
      <c r="F4260" s="13" t="str">
        <f t="shared" si="317"/>
        <v>CROWN  - DS CTREND CONTEMPORARY  FORAGING   100ML</v>
      </c>
      <c r="G4260" s="13"/>
      <c r="H4260" s="91" t="s">
        <v>28</v>
      </c>
      <c r="I4260" s="11" t="s">
        <v>29</v>
      </c>
      <c r="J4260" s="11" t="s">
        <v>29</v>
      </c>
      <c r="K4260" s="11" t="s">
        <v>30</v>
      </c>
      <c r="M4260" s="11" t="s">
        <v>7062</v>
      </c>
      <c r="N4260" s="13">
        <v>3105</v>
      </c>
      <c r="O4260" s="15">
        <f>_xlfn.XLOOKUP(B4260,Sheet1!A:A,Sheet1!E:E)</f>
        <v>4.46</v>
      </c>
      <c r="P4260" s="26"/>
      <c r="Q4260" s="15">
        <f t="shared" si="319"/>
        <v>4.6829999999999998</v>
      </c>
      <c r="R4260" s="38">
        <f t="shared" si="320"/>
        <v>4.8234899999999996</v>
      </c>
      <c r="S4260" s="26">
        <v>0</v>
      </c>
      <c r="T4260" s="13" t="str">
        <f t="shared" si="318"/>
        <v>Up</v>
      </c>
    </row>
    <row r="4261" spans="1:20" s="14" customFormat="1" hidden="1" x14ac:dyDescent="0.3">
      <c r="A4261" s="11">
        <v>6058674</v>
      </c>
      <c r="B4261" s="11">
        <v>6058674</v>
      </c>
      <c r="C4261" s="11" t="s">
        <v>26</v>
      </c>
      <c r="D4261" s="11" t="s">
        <v>27</v>
      </c>
      <c r="E4261" s="13" t="str">
        <f>_xlfn.XLOOKUP(B4261,Sheet1!A:A,Sheet1!B:B)</f>
        <v>DS CTREND CONTEMPORARY  ESKR RIDGE 100ML</v>
      </c>
      <c r="F4261" s="13" t="str">
        <f t="shared" si="317"/>
        <v>CROWN  - DS CTREND CONTEMPORARY  ESKR RIDGE 100ML</v>
      </c>
      <c r="G4261" s="13"/>
      <c r="H4261" s="91" t="s">
        <v>28</v>
      </c>
      <c r="I4261" s="11" t="s">
        <v>29</v>
      </c>
      <c r="J4261" s="11" t="s">
        <v>29</v>
      </c>
      <c r="K4261" s="11" t="s">
        <v>30</v>
      </c>
      <c r="M4261" s="11" t="s">
        <v>7062</v>
      </c>
      <c r="N4261" s="13">
        <v>3105</v>
      </c>
      <c r="O4261" s="15">
        <f>_xlfn.XLOOKUP(B4261,Sheet1!A:A,Sheet1!E:E)</f>
        <v>4.46</v>
      </c>
      <c r="P4261" s="26"/>
      <c r="Q4261" s="15">
        <f t="shared" si="319"/>
        <v>4.6829999999999998</v>
      </c>
      <c r="R4261" s="38">
        <f t="shared" si="320"/>
        <v>4.8234899999999996</v>
      </c>
      <c r="S4261" s="26">
        <v>0</v>
      </c>
      <c r="T4261" s="13" t="str">
        <f t="shared" si="318"/>
        <v>Up</v>
      </c>
    </row>
    <row r="4262" spans="1:20" s="14" customFormat="1" hidden="1" x14ac:dyDescent="0.3">
      <c r="A4262" s="11">
        <v>6058673</v>
      </c>
      <c r="B4262" s="11">
        <v>6058673</v>
      </c>
      <c r="C4262" s="11" t="s">
        <v>26</v>
      </c>
      <c r="D4262" s="11" t="s">
        <v>27</v>
      </c>
      <c r="E4262" s="13" t="str">
        <f>_xlfn.XLOOKUP(B4262,Sheet1!A:A,Sheet1!B:B)</f>
        <v>DS CTREND CONTEMPORARY  EARNEST    100ML</v>
      </c>
      <c r="F4262" s="13" t="str">
        <f t="shared" si="317"/>
        <v>CROWN  - DS CTREND CONTEMPORARY  EARNEST    100ML</v>
      </c>
      <c r="G4262" s="13"/>
      <c r="H4262" s="91" t="s">
        <v>28</v>
      </c>
      <c r="I4262" s="11" t="s">
        <v>29</v>
      </c>
      <c r="J4262" s="11" t="s">
        <v>29</v>
      </c>
      <c r="K4262" s="11" t="s">
        <v>30</v>
      </c>
      <c r="M4262" s="11" t="s">
        <v>7062</v>
      </c>
      <c r="N4262" s="13">
        <v>3105</v>
      </c>
      <c r="O4262" s="15">
        <f>_xlfn.XLOOKUP(B4262,Sheet1!A:A,Sheet1!E:E)</f>
        <v>4.46</v>
      </c>
      <c r="P4262" s="26"/>
      <c r="Q4262" s="29">
        <f t="shared" si="319"/>
        <v>4.6829999999999998</v>
      </c>
      <c r="R4262" s="38">
        <f t="shared" si="320"/>
        <v>4.8234899999999996</v>
      </c>
      <c r="S4262" s="26">
        <v>0</v>
      </c>
      <c r="T4262" s="13" t="str">
        <f t="shared" si="318"/>
        <v>Up</v>
      </c>
    </row>
    <row r="4263" spans="1:20" s="14" customFormat="1" hidden="1" x14ac:dyDescent="0.3">
      <c r="A4263" s="11">
        <v>6058672</v>
      </c>
      <c r="B4263" s="11">
        <v>6058672</v>
      </c>
      <c r="C4263" s="11" t="s">
        <v>26</v>
      </c>
      <c r="D4263" s="11" t="s">
        <v>27</v>
      </c>
      <c r="E4263" s="13" t="str">
        <f>_xlfn.XLOOKUP(B4263,Sheet1!A:A,Sheet1!B:B)</f>
        <v>DS CTREND CONTEMPORARY  COV FEATHR 100ML</v>
      </c>
      <c r="F4263" s="13" t="str">
        <f t="shared" si="317"/>
        <v>CROWN  - DS CTREND CONTEMPORARY  COV FEATHR 100ML</v>
      </c>
      <c r="G4263" s="13"/>
      <c r="H4263" s="91" t="s">
        <v>28</v>
      </c>
      <c r="I4263" s="11" t="s">
        <v>29</v>
      </c>
      <c r="J4263" s="11" t="s">
        <v>29</v>
      </c>
      <c r="K4263" s="11" t="s">
        <v>30</v>
      </c>
      <c r="M4263" s="11" t="s">
        <v>7062</v>
      </c>
      <c r="N4263" s="13">
        <v>3105</v>
      </c>
      <c r="O4263" s="15">
        <f>_xlfn.XLOOKUP(B4263,Sheet1!A:A,Sheet1!E:E)</f>
        <v>4.46</v>
      </c>
      <c r="P4263" s="26"/>
      <c r="Q4263" s="15">
        <f t="shared" si="319"/>
        <v>4.6829999999999998</v>
      </c>
      <c r="R4263" s="38">
        <f t="shared" si="320"/>
        <v>4.8234899999999996</v>
      </c>
      <c r="S4263" s="26">
        <v>0</v>
      </c>
      <c r="T4263" s="13" t="str">
        <f t="shared" si="318"/>
        <v>Up</v>
      </c>
    </row>
    <row r="4264" spans="1:20" s="14" customFormat="1" hidden="1" x14ac:dyDescent="0.3">
      <c r="A4264" s="11">
        <v>6058671</v>
      </c>
      <c r="B4264" s="11">
        <v>6058671</v>
      </c>
      <c r="C4264" s="11" t="s">
        <v>26</v>
      </c>
      <c r="D4264" s="11" t="s">
        <v>27</v>
      </c>
      <c r="E4264" s="13" t="str">
        <f>_xlfn.XLOOKUP(B4264,Sheet1!A:A,Sheet1!B:B)</f>
        <v>DS CTREND CONTEMPORARY  CONTRAST   100ML</v>
      </c>
      <c r="F4264" s="13" t="str">
        <f t="shared" si="317"/>
        <v>CROWN  - DS CTREND CONTEMPORARY  CONTRAST   100ML</v>
      </c>
      <c r="G4264" s="13"/>
      <c r="H4264" s="91" t="s">
        <v>28</v>
      </c>
      <c r="I4264" s="11" t="s">
        <v>29</v>
      </c>
      <c r="J4264" s="11" t="s">
        <v>29</v>
      </c>
      <c r="K4264" s="11" t="s">
        <v>30</v>
      </c>
      <c r="M4264" s="11" t="s">
        <v>7062</v>
      </c>
      <c r="N4264" s="13">
        <v>3105</v>
      </c>
      <c r="O4264" s="15">
        <f>_xlfn.XLOOKUP(B4264,Sheet1!A:A,Sheet1!E:E)</f>
        <v>4.46</v>
      </c>
      <c r="P4264" s="26"/>
      <c r="Q4264" s="29">
        <f t="shared" si="319"/>
        <v>4.6829999999999998</v>
      </c>
      <c r="R4264" s="38">
        <f t="shared" si="320"/>
        <v>4.8234899999999996</v>
      </c>
      <c r="S4264" s="26">
        <v>0</v>
      </c>
      <c r="T4264" s="13" t="str">
        <f t="shared" si="318"/>
        <v>Up</v>
      </c>
    </row>
    <row r="4265" spans="1:20" s="14" customFormat="1" hidden="1" x14ac:dyDescent="0.3">
      <c r="A4265" s="11">
        <v>6058670</v>
      </c>
      <c r="B4265" s="11">
        <v>6058670</v>
      </c>
      <c r="C4265" s="11" t="s">
        <v>26</v>
      </c>
      <c r="D4265" s="11" t="s">
        <v>27</v>
      </c>
      <c r="E4265" s="13" t="str">
        <f>_xlfn.XLOOKUP(B4265,Sheet1!A:A,Sheet1!B:B)</f>
        <v>DS CTREND CONTEMPORARY  CITY DUSK  100ML</v>
      </c>
      <c r="F4265" s="13" t="str">
        <f t="shared" si="317"/>
        <v>CROWN  - DS CTREND CONTEMPORARY  CITY DUSK  100ML</v>
      </c>
      <c r="G4265" s="13"/>
      <c r="H4265" s="91" t="s">
        <v>28</v>
      </c>
      <c r="I4265" s="11" t="s">
        <v>29</v>
      </c>
      <c r="J4265" s="11" t="s">
        <v>29</v>
      </c>
      <c r="K4265" s="11" t="s">
        <v>30</v>
      </c>
      <c r="M4265" s="11" t="s">
        <v>7062</v>
      </c>
      <c r="N4265" s="13">
        <v>3105</v>
      </c>
      <c r="O4265" s="15">
        <f>_xlfn.XLOOKUP(B4265,Sheet1!A:A,Sheet1!E:E)</f>
        <v>4.46</v>
      </c>
      <c r="P4265" s="26"/>
      <c r="Q4265" s="15">
        <f t="shared" si="319"/>
        <v>4.6829999999999998</v>
      </c>
      <c r="R4265" s="38">
        <f t="shared" si="320"/>
        <v>4.8234899999999996</v>
      </c>
      <c r="S4265" s="26">
        <v>0</v>
      </c>
      <c r="T4265" s="13" t="str">
        <f t="shared" si="318"/>
        <v>Up</v>
      </c>
    </row>
    <row r="4266" spans="1:20" s="14" customFormat="1" hidden="1" x14ac:dyDescent="0.3">
      <c r="A4266" s="11">
        <v>6058669</v>
      </c>
      <c r="B4266" s="11">
        <v>6058669</v>
      </c>
      <c r="C4266" s="11" t="s">
        <v>26</v>
      </c>
      <c r="D4266" s="11" t="s">
        <v>27</v>
      </c>
      <c r="E4266" s="13" t="str">
        <f>_xlfn.XLOOKUP(B4266,Sheet1!A:A,Sheet1!B:B)</f>
        <v>DS CTREND CONTEMPORARY  CHEST PINK 100ML</v>
      </c>
      <c r="F4266" s="13" t="str">
        <f t="shared" si="317"/>
        <v>CROWN  - DS CTREND CONTEMPORARY  CHEST PINK 100ML</v>
      </c>
      <c r="G4266" s="13"/>
      <c r="H4266" s="91" t="s">
        <v>28</v>
      </c>
      <c r="I4266" s="11" t="s">
        <v>29</v>
      </c>
      <c r="J4266" s="11" t="s">
        <v>29</v>
      </c>
      <c r="K4266" s="11" t="s">
        <v>30</v>
      </c>
      <c r="M4266" s="11" t="s">
        <v>7062</v>
      </c>
      <c r="N4266" s="13">
        <v>3105</v>
      </c>
      <c r="O4266" s="15">
        <f>_xlfn.XLOOKUP(B4266,Sheet1!A:A,Sheet1!E:E)</f>
        <v>4.46</v>
      </c>
      <c r="P4266" s="26"/>
      <c r="Q4266" s="29">
        <f t="shared" si="319"/>
        <v>4.6829999999999998</v>
      </c>
      <c r="R4266" s="38">
        <f t="shared" si="320"/>
        <v>4.8234899999999996</v>
      </c>
      <c r="S4266" s="26">
        <v>0</v>
      </c>
      <c r="T4266" s="13" t="str">
        <f t="shared" si="318"/>
        <v>Up</v>
      </c>
    </row>
    <row r="4267" spans="1:20" s="14" customFormat="1" hidden="1" x14ac:dyDescent="0.3">
      <c r="A4267" s="11">
        <v>6058668</v>
      </c>
      <c r="B4267" s="11">
        <v>6058668</v>
      </c>
      <c r="C4267" s="11" t="s">
        <v>26</v>
      </c>
      <c r="D4267" s="11" t="s">
        <v>27</v>
      </c>
      <c r="E4267" s="13" t="str">
        <f>_xlfn.XLOOKUP(B4267,Sheet1!A:A,Sheet1!B:B)</f>
        <v>DS CTREND CONTEMPORARY  CHER WHITE 100ML</v>
      </c>
      <c r="F4267" s="13" t="str">
        <f t="shared" si="317"/>
        <v>CROWN  - DS CTREND CONTEMPORARY  CHER WHITE 100ML</v>
      </c>
      <c r="G4267" s="13"/>
      <c r="H4267" s="91" t="s">
        <v>28</v>
      </c>
      <c r="I4267" s="11" t="s">
        <v>29</v>
      </c>
      <c r="J4267" s="11" t="s">
        <v>29</v>
      </c>
      <c r="K4267" s="11" t="s">
        <v>30</v>
      </c>
      <c r="M4267" s="11" t="s">
        <v>7062</v>
      </c>
      <c r="N4267" s="13">
        <v>3105</v>
      </c>
      <c r="O4267" s="15">
        <f>_xlfn.XLOOKUP(B4267,Sheet1!A:A,Sheet1!E:E)</f>
        <v>4.46</v>
      </c>
      <c r="P4267" s="26"/>
      <c r="Q4267" s="15">
        <f t="shared" si="319"/>
        <v>4.6829999999999998</v>
      </c>
      <c r="R4267" s="38">
        <f t="shared" si="320"/>
        <v>4.8234899999999996</v>
      </c>
      <c r="S4267" s="26">
        <v>0</v>
      </c>
      <c r="T4267" s="13" t="str">
        <f t="shared" si="318"/>
        <v>Up</v>
      </c>
    </row>
    <row r="4268" spans="1:20" s="14" customFormat="1" hidden="1" x14ac:dyDescent="0.3">
      <c r="A4268" s="11">
        <v>6058667</v>
      </c>
      <c r="B4268" s="11">
        <v>6058667</v>
      </c>
      <c r="C4268" s="11" t="s">
        <v>26</v>
      </c>
      <c r="D4268" s="11" t="s">
        <v>27</v>
      </c>
      <c r="E4268" s="13" t="str">
        <f>_xlfn.XLOOKUP(B4268,Sheet1!A:A,Sheet1!B:B)</f>
        <v>DS CTREND CONTEMPORARY  BURROWING  100ML</v>
      </c>
      <c r="F4268" s="13" t="str">
        <f t="shared" si="317"/>
        <v>CROWN  - DS CTREND CONTEMPORARY  BURROWING  100ML</v>
      </c>
      <c r="G4268" s="13"/>
      <c r="H4268" s="91" t="s">
        <v>28</v>
      </c>
      <c r="I4268" s="11" t="s">
        <v>29</v>
      </c>
      <c r="J4268" s="11" t="s">
        <v>29</v>
      </c>
      <c r="K4268" s="11" t="s">
        <v>30</v>
      </c>
      <c r="M4268" s="11" t="s">
        <v>7062</v>
      </c>
      <c r="N4268" s="13">
        <v>3105</v>
      </c>
      <c r="O4268" s="15">
        <f>_xlfn.XLOOKUP(B4268,Sheet1!A:A,Sheet1!E:E)</f>
        <v>4.46</v>
      </c>
      <c r="P4268" s="26"/>
      <c r="Q4268" s="15">
        <f t="shared" si="319"/>
        <v>4.6829999999999998</v>
      </c>
      <c r="R4268" s="38">
        <f t="shared" si="320"/>
        <v>4.8234899999999996</v>
      </c>
      <c r="S4268" s="26">
        <v>0</v>
      </c>
      <c r="T4268" s="13" t="str">
        <f t="shared" si="318"/>
        <v>Up</v>
      </c>
    </row>
    <row r="4269" spans="1:20" s="14" customFormat="1" hidden="1" x14ac:dyDescent="0.3">
      <c r="A4269" s="11">
        <v>6058666</v>
      </c>
      <c r="B4269" s="11">
        <v>6058666</v>
      </c>
      <c r="C4269" s="11" t="s">
        <v>26</v>
      </c>
      <c r="D4269" s="11" t="s">
        <v>27</v>
      </c>
      <c r="E4269" s="13" t="str">
        <f>_xlfn.XLOOKUP(B4269,Sheet1!A:A,Sheet1!B:B)</f>
        <v>DS CTREND CONTEMPORARY  BATCH LOAF 100ML</v>
      </c>
      <c r="F4269" s="13" t="str">
        <f t="shared" si="317"/>
        <v>CROWN  - DS CTREND CONTEMPORARY  BATCH LOAF 100ML</v>
      </c>
      <c r="G4269" s="13"/>
      <c r="H4269" s="91" t="s">
        <v>28</v>
      </c>
      <c r="I4269" s="11" t="s">
        <v>29</v>
      </c>
      <c r="J4269" s="11" t="s">
        <v>29</v>
      </c>
      <c r="K4269" s="11" t="s">
        <v>30</v>
      </c>
      <c r="M4269" s="11" t="s">
        <v>7062</v>
      </c>
      <c r="N4269" s="13">
        <v>3105</v>
      </c>
      <c r="O4269" s="15">
        <f>_xlfn.XLOOKUP(B4269,Sheet1!A:A,Sheet1!E:E)</f>
        <v>4.46</v>
      </c>
      <c r="P4269" s="26"/>
      <c r="Q4269" s="15">
        <f t="shared" si="319"/>
        <v>4.6829999999999998</v>
      </c>
      <c r="R4269" s="38">
        <f t="shared" si="320"/>
        <v>4.8234899999999996</v>
      </c>
      <c r="S4269" s="26">
        <v>0</v>
      </c>
      <c r="T4269" s="13" t="str">
        <f t="shared" si="318"/>
        <v>Up</v>
      </c>
    </row>
    <row r="4270" spans="1:20" s="14" customFormat="1" hidden="1" x14ac:dyDescent="0.3">
      <c r="A4270" s="11">
        <v>6058665</v>
      </c>
      <c r="B4270" s="11">
        <v>6058665</v>
      </c>
      <c r="C4270" s="11" t="s">
        <v>26</v>
      </c>
      <c r="D4270" s="11" t="s">
        <v>27</v>
      </c>
      <c r="E4270" s="13" t="str">
        <f>_xlfn.XLOOKUP(B4270,Sheet1!A:A,Sheet1!B:B)</f>
        <v>DS FARR &amp; BALL EXTERIOR EGGSHELL   2.5L</v>
      </c>
      <c r="F4270" s="13" t="str">
        <f t="shared" si="317"/>
        <v>CROWN  - DS FARR &amp; BALL EXTERIOR EGGSHELL   2.5L</v>
      </c>
      <c r="G4270" s="13"/>
      <c r="H4270" s="91" t="s">
        <v>28</v>
      </c>
      <c r="I4270" s="11" t="s">
        <v>29</v>
      </c>
      <c r="J4270" s="11" t="s">
        <v>29</v>
      </c>
      <c r="K4270" s="11" t="s">
        <v>30</v>
      </c>
      <c r="M4270" s="11" t="s">
        <v>7062</v>
      </c>
      <c r="N4270" s="13">
        <v>3105</v>
      </c>
      <c r="O4270" s="15">
        <f>_xlfn.XLOOKUP(B4270,Sheet1!A:A,Sheet1!E:E)</f>
        <v>87.04</v>
      </c>
      <c r="P4270" s="26"/>
      <c r="Q4270" s="15">
        <f t="shared" si="319"/>
        <v>91.39200000000001</v>
      </c>
      <c r="R4270" s="38">
        <f t="shared" si="320"/>
        <v>94.133760000000009</v>
      </c>
      <c r="S4270" s="26">
        <v>0</v>
      </c>
      <c r="T4270" s="13" t="str">
        <f t="shared" si="318"/>
        <v>Up</v>
      </c>
    </row>
    <row r="4271" spans="1:20" s="14" customFormat="1" hidden="1" x14ac:dyDescent="0.3">
      <c r="A4271" s="11">
        <v>6058664</v>
      </c>
      <c r="B4271" s="11">
        <v>6058664</v>
      </c>
      <c r="C4271" s="11" t="s">
        <v>26</v>
      </c>
      <c r="D4271" s="11" t="s">
        <v>27</v>
      </c>
      <c r="E4271" s="13" t="str">
        <f>_xlfn.XLOOKUP(B4271,Sheet1!A:A,Sheet1!B:B)</f>
        <v>DS FARR &amp; BALL EXTERIOR EGGSHELL   750ML</v>
      </c>
      <c r="F4271" s="13" t="str">
        <f t="shared" si="317"/>
        <v>CROWN  - DS FARR &amp; BALL EXTERIOR EGGSHELL   750ML</v>
      </c>
      <c r="G4271" s="13"/>
      <c r="H4271" s="91" t="s">
        <v>28</v>
      </c>
      <c r="I4271" s="11" t="s">
        <v>29</v>
      </c>
      <c r="J4271" s="11" t="s">
        <v>29</v>
      </c>
      <c r="K4271" s="11" t="s">
        <v>30</v>
      </c>
      <c r="M4271" s="11" t="s">
        <v>7062</v>
      </c>
      <c r="N4271" s="13">
        <v>3105</v>
      </c>
      <c r="O4271" s="15">
        <f>_xlfn.XLOOKUP(B4271,Sheet1!A:A,Sheet1!E:E)</f>
        <v>43.96</v>
      </c>
      <c r="P4271" s="26"/>
      <c r="Q4271" s="15">
        <f t="shared" si="319"/>
        <v>46.158000000000001</v>
      </c>
      <c r="R4271" s="38">
        <f t="shared" si="320"/>
        <v>47.542740000000002</v>
      </c>
      <c r="S4271" s="26">
        <v>0</v>
      </c>
      <c r="T4271" s="13" t="str">
        <f t="shared" si="318"/>
        <v>Up</v>
      </c>
    </row>
    <row r="4272" spans="1:20" s="14" customFormat="1" hidden="1" x14ac:dyDescent="0.3">
      <c r="A4272" s="11">
        <v>6058663</v>
      </c>
      <c r="B4272" s="11">
        <v>6058663</v>
      </c>
      <c r="C4272" s="11" t="s">
        <v>26</v>
      </c>
      <c r="D4272" s="11" t="s">
        <v>27</v>
      </c>
      <c r="E4272" s="13" t="str">
        <f>_xlfn.XLOOKUP(B4272,Sheet1!A:A,Sheet1!B:B)</f>
        <v>DS BEDEC MSP SOFT MATT  DARK GREY  2.5L</v>
      </c>
      <c r="F4272" s="13" t="str">
        <f t="shared" si="317"/>
        <v>CROWN  - DS BEDEC MSP SOFT MATT  DARK GREY  2.5L</v>
      </c>
      <c r="G4272" s="13"/>
      <c r="H4272" s="91" t="s">
        <v>28</v>
      </c>
      <c r="I4272" s="11" t="s">
        <v>29</v>
      </c>
      <c r="J4272" s="11" t="s">
        <v>29</v>
      </c>
      <c r="K4272" s="11" t="s">
        <v>30</v>
      </c>
      <c r="M4272" s="11" t="s">
        <v>7062</v>
      </c>
      <c r="N4272" s="13">
        <v>3105</v>
      </c>
      <c r="O4272" s="15">
        <f>_xlfn.XLOOKUP(B4272,Sheet1!A:A,Sheet1!E:E)</f>
        <v>45.56</v>
      </c>
      <c r="P4272" s="26"/>
      <c r="Q4272" s="15">
        <f t="shared" si="319"/>
        <v>47.838000000000001</v>
      </c>
      <c r="R4272" s="38">
        <f t="shared" si="320"/>
        <v>49.273140000000005</v>
      </c>
      <c r="S4272" s="26">
        <v>0</v>
      </c>
      <c r="T4272" s="13" t="str">
        <f t="shared" si="318"/>
        <v>Up</v>
      </c>
    </row>
    <row r="4273" spans="1:20" s="14" customFormat="1" hidden="1" x14ac:dyDescent="0.3">
      <c r="A4273" s="11">
        <v>6058662</v>
      </c>
      <c r="B4273" s="11">
        <v>6058662</v>
      </c>
      <c r="C4273" s="11" t="s">
        <v>26</v>
      </c>
      <c r="D4273" s="11" t="s">
        <v>27</v>
      </c>
      <c r="E4273" s="13" t="str">
        <f>_xlfn.XLOOKUP(B4273,Sheet1!A:A,Sheet1!B:B)</f>
        <v>DS BEDEC MSP SOFT MATT  DARK GREY  750ML</v>
      </c>
      <c r="F4273" s="13" t="str">
        <f t="shared" si="317"/>
        <v>CROWN  - DS BEDEC MSP SOFT MATT  DARK GREY  750ML</v>
      </c>
      <c r="G4273" s="13"/>
      <c r="H4273" s="91" t="s">
        <v>28</v>
      </c>
      <c r="I4273" s="11" t="s">
        <v>29</v>
      </c>
      <c r="J4273" s="11" t="s">
        <v>29</v>
      </c>
      <c r="K4273" s="11" t="s">
        <v>30</v>
      </c>
      <c r="M4273" s="11" t="s">
        <v>7062</v>
      </c>
      <c r="N4273" s="13">
        <v>3105</v>
      </c>
      <c r="O4273" s="15">
        <f>_xlfn.XLOOKUP(B4273,Sheet1!A:A,Sheet1!E:E)</f>
        <v>20.260000000000002</v>
      </c>
      <c r="P4273" s="26"/>
      <c r="Q4273" s="15">
        <f t="shared" si="319"/>
        <v>21.273000000000003</v>
      </c>
      <c r="R4273" s="38">
        <f t="shared" si="320"/>
        <v>21.911190000000005</v>
      </c>
      <c r="S4273" s="26">
        <v>0</v>
      </c>
      <c r="T4273" s="13" t="str">
        <f t="shared" si="318"/>
        <v>Up</v>
      </c>
    </row>
    <row r="4274" spans="1:20" s="14" customFormat="1" hidden="1" x14ac:dyDescent="0.3">
      <c r="A4274" s="11">
        <v>6058661</v>
      </c>
      <c r="B4274" s="11">
        <v>6058661</v>
      </c>
      <c r="C4274" s="11" t="s">
        <v>26</v>
      </c>
      <c r="D4274" s="11" t="s">
        <v>27</v>
      </c>
      <c r="E4274" s="13" t="str">
        <f>_xlfn.XLOOKUP(B4274,Sheet1!A:A,Sheet1!B:B)</f>
        <v>DS BEDEC MSP SOFT MATT  LIGHT GREY 2.5L</v>
      </c>
      <c r="F4274" s="13" t="str">
        <f t="shared" si="317"/>
        <v>CROWN  - DS BEDEC MSP SOFT MATT  LIGHT GREY 2.5L</v>
      </c>
      <c r="G4274" s="13"/>
      <c r="H4274" s="91" t="s">
        <v>28</v>
      </c>
      <c r="I4274" s="11" t="s">
        <v>29</v>
      </c>
      <c r="J4274" s="11" t="s">
        <v>29</v>
      </c>
      <c r="K4274" s="11" t="s">
        <v>30</v>
      </c>
      <c r="M4274" s="11" t="s">
        <v>7062</v>
      </c>
      <c r="N4274" s="13">
        <v>3105</v>
      </c>
      <c r="O4274" s="15">
        <f>_xlfn.XLOOKUP(B4274,Sheet1!A:A,Sheet1!E:E)</f>
        <v>45.56</v>
      </c>
      <c r="P4274" s="26"/>
      <c r="Q4274" s="15">
        <f t="shared" si="319"/>
        <v>47.838000000000001</v>
      </c>
      <c r="R4274" s="38">
        <f t="shared" si="320"/>
        <v>49.273140000000005</v>
      </c>
      <c r="S4274" s="26">
        <v>0</v>
      </c>
      <c r="T4274" s="13" t="str">
        <f t="shared" si="318"/>
        <v>Up</v>
      </c>
    </row>
    <row r="4275" spans="1:20" s="14" customFormat="1" hidden="1" x14ac:dyDescent="0.3">
      <c r="A4275" s="11">
        <v>6058660</v>
      </c>
      <c r="B4275" s="11">
        <v>6058660</v>
      </c>
      <c r="C4275" s="11" t="s">
        <v>26</v>
      </c>
      <c r="D4275" s="11" t="s">
        <v>27</v>
      </c>
      <c r="E4275" s="13" t="str">
        <f>_xlfn.XLOOKUP(B4275,Sheet1!A:A,Sheet1!B:B)</f>
        <v>DS BEDEC MSP SOFT MATT  LIGHT GREY 750ML</v>
      </c>
      <c r="F4275" s="13" t="str">
        <f t="shared" si="317"/>
        <v>CROWN  - DS BEDEC MSP SOFT MATT  LIGHT GREY 750ML</v>
      </c>
      <c r="G4275" s="13"/>
      <c r="H4275" s="91" t="s">
        <v>28</v>
      </c>
      <c r="I4275" s="11" t="s">
        <v>29</v>
      </c>
      <c r="J4275" s="11" t="s">
        <v>29</v>
      </c>
      <c r="K4275" s="11" t="s">
        <v>30</v>
      </c>
      <c r="M4275" s="11" t="s">
        <v>7062</v>
      </c>
      <c r="N4275" s="13">
        <v>3105</v>
      </c>
      <c r="O4275" s="15">
        <f>_xlfn.XLOOKUP(B4275,Sheet1!A:A,Sheet1!E:E)</f>
        <v>20.260000000000002</v>
      </c>
      <c r="P4275" s="26"/>
      <c r="Q4275" s="15">
        <f t="shared" si="319"/>
        <v>21.273000000000003</v>
      </c>
      <c r="R4275" s="38">
        <f t="shared" si="320"/>
        <v>21.911190000000005</v>
      </c>
      <c r="S4275" s="26">
        <v>0</v>
      </c>
      <c r="T4275" s="13" t="str">
        <f t="shared" si="318"/>
        <v>Up</v>
      </c>
    </row>
    <row r="4276" spans="1:20" s="14" customFormat="1" hidden="1" x14ac:dyDescent="0.3">
      <c r="A4276" s="11">
        <v>6058659</v>
      </c>
      <c r="B4276" s="11">
        <v>6058659</v>
      </c>
      <c r="C4276" s="11" t="s">
        <v>26</v>
      </c>
      <c r="D4276" s="11" t="s">
        <v>27</v>
      </c>
      <c r="E4276" s="13" t="str">
        <f>_xlfn.XLOOKUP(B4276,Sheet1!A:A,Sheet1!B:B)</f>
        <v>DS BEDEC MSP SOFT SATIN DARK GREY  2.5L</v>
      </c>
      <c r="F4276" s="13" t="str">
        <f t="shared" si="317"/>
        <v>CROWN  - DS BEDEC MSP SOFT SATIN DARK GREY  2.5L</v>
      </c>
      <c r="G4276" s="13"/>
      <c r="H4276" s="91" t="s">
        <v>28</v>
      </c>
      <c r="I4276" s="11" t="s">
        <v>29</v>
      </c>
      <c r="J4276" s="11" t="s">
        <v>29</v>
      </c>
      <c r="K4276" s="11" t="s">
        <v>30</v>
      </c>
      <c r="M4276" s="11" t="s">
        <v>7062</v>
      </c>
      <c r="N4276" s="13">
        <v>3105</v>
      </c>
      <c r="O4276" s="15">
        <f>_xlfn.XLOOKUP(B4276,Sheet1!A:A,Sheet1!E:E)</f>
        <v>45.56</v>
      </c>
      <c r="P4276" s="26"/>
      <c r="Q4276" s="15">
        <f t="shared" si="319"/>
        <v>47.838000000000001</v>
      </c>
      <c r="R4276" s="38">
        <f t="shared" si="320"/>
        <v>49.273140000000005</v>
      </c>
      <c r="S4276" s="26">
        <v>0</v>
      </c>
      <c r="T4276" s="13" t="str">
        <f t="shared" si="318"/>
        <v>Up</v>
      </c>
    </row>
    <row r="4277" spans="1:20" s="14" customFormat="1" hidden="1" x14ac:dyDescent="0.3">
      <c r="A4277" s="11">
        <v>6058658</v>
      </c>
      <c r="B4277" s="11">
        <v>6058658</v>
      </c>
      <c r="C4277" s="11" t="s">
        <v>26</v>
      </c>
      <c r="D4277" s="11" t="s">
        <v>27</v>
      </c>
      <c r="E4277" s="13" t="str">
        <f>_xlfn.XLOOKUP(B4277,Sheet1!A:A,Sheet1!B:B)</f>
        <v>DS BEDEC MSP SOFT SATIN DARK GREY  750ML</v>
      </c>
      <c r="F4277" s="13" t="str">
        <f t="shared" si="317"/>
        <v>CROWN  - DS BEDEC MSP SOFT SATIN DARK GREY  750ML</v>
      </c>
      <c r="G4277" s="13"/>
      <c r="H4277" s="91" t="s">
        <v>28</v>
      </c>
      <c r="I4277" s="11" t="s">
        <v>29</v>
      </c>
      <c r="J4277" s="11" t="s">
        <v>29</v>
      </c>
      <c r="K4277" s="11" t="s">
        <v>30</v>
      </c>
      <c r="M4277" s="11" t="s">
        <v>7062</v>
      </c>
      <c r="N4277" s="13">
        <v>3105</v>
      </c>
      <c r="O4277" s="15">
        <f>_xlfn.XLOOKUP(B4277,Sheet1!A:A,Sheet1!E:E)</f>
        <v>20.260000000000002</v>
      </c>
      <c r="P4277" s="26"/>
      <c r="Q4277" s="15">
        <f t="shared" si="319"/>
        <v>21.273000000000003</v>
      </c>
      <c r="R4277" s="38">
        <f t="shared" si="320"/>
        <v>21.911190000000005</v>
      </c>
      <c r="S4277" s="26">
        <v>0</v>
      </c>
      <c r="T4277" s="13" t="str">
        <f t="shared" si="318"/>
        <v>Up</v>
      </c>
    </row>
    <row r="4278" spans="1:20" s="14" customFormat="1" hidden="1" x14ac:dyDescent="0.3">
      <c r="A4278" s="11">
        <v>6058657</v>
      </c>
      <c r="B4278" s="11">
        <v>6058657</v>
      </c>
      <c r="C4278" s="11" t="s">
        <v>26</v>
      </c>
      <c r="D4278" s="11" t="s">
        <v>27</v>
      </c>
      <c r="E4278" s="13" t="str">
        <f>_xlfn.XLOOKUP(B4278,Sheet1!A:A,Sheet1!B:B)</f>
        <v>DS BEDEC MSP SATIN      LIGHT GREY 2.5L</v>
      </c>
      <c r="F4278" s="13" t="str">
        <f t="shared" si="317"/>
        <v>CROWN  - DS BEDEC MSP SATIN      LIGHT GREY 2.5L</v>
      </c>
      <c r="G4278" s="13"/>
      <c r="H4278" s="91" t="s">
        <v>28</v>
      </c>
      <c r="I4278" s="11" t="s">
        <v>29</v>
      </c>
      <c r="J4278" s="11" t="s">
        <v>29</v>
      </c>
      <c r="K4278" s="11" t="s">
        <v>30</v>
      </c>
      <c r="M4278" s="11" t="s">
        <v>7062</v>
      </c>
      <c r="N4278" s="13">
        <v>3105</v>
      </c>
      <c r="O4278" s="15">
        <f>_xlfn.XLOOKUP(B4278,Sheet1!A:A,Sheet1!E:E)</f>
        <v>45.56</v>
      </c>
      <c r="P4278" s="26"/>
      <c r="Q4278" s="15">
        <f t="shared" si="319"/>
        <v>47.838000000000001</v>
      </c>
      <c r="R4278" s="38">
        <f t="shared" si="320"/>
        <v>49.273140000000005</v>
      </c>
      <c r="S4278" s="26">
        <v>0</v>
      </c>
      <c r="T4278" s="13" t="str">
        <f t="shared" si="318"/>
        <v>Up</v>
      </c>
    </row>
    <row r="4279" spans="1:20" s="14" customFormat="1" hidden="1" x14ac:dyDescent="0.3">
      <c r="A4279" s="11">
        <v>6058656</v>
      </c>
      <c r="B4279" s="11">
        <v>6058656</v>
      </c>
      <c r="C4279" s="11" t="s">
        <v>26</v>
      </c>
      <c r="D4279" s="11" t="s">
        <v>27</v>
      </c>
      <c r="E4279" s="13" t="str">
        <f>_xlfn.XLOOKUP(B4279,Sheet1!A:A,Sheet1!B:B)</f>
        <v>DS BEDEC MSP SATIN      LIGHT GREY 750ML</v>
      </c>
      <c r="F4279" s="13" t="str">
        <f t="shared" si="317"/>
        <v>CROWN  - DS BEDEC MSP SATIN      LIGHT GREY 750ML</v>
      </c>
      <c r="G4279" s="13"/>
      <c r="H4279" s="91" t="s">
        <v>28</v>
      </c>
      <c r="I4279" s="11" t="s">
        <v>29</v>
      </c>
      <c r="J4279" s="11" t="s">
        <v>29</v>
      </c>
      <c r="K4279" s="11" t="s">
        <v>30</v>
      </c>
      <c r="M4279" s="11" t="s">
        <v>7062</v>
      </c>
      <c r="N4279" s="13">
        <v>3105</v>
      </c>
      <c r="O4279" s="15">
        <f>_xlfn.XLOOKUP(B4279,Sheet1!A:A,Sheet1!E:E)</f>
        <v>20.260000000000002</v>
      </c>
      <c r="P4279" s="26"/>
      <c r="Q4279" s="15">
        <f t="shared" si="319"/>
        <v>21.273000000000003</v>
      </c>
      <c r="R4279" s="38">
        <f t="shared" si="320"/>
        <v>21.911190000000005</v>
      </c>
      <c r="S4279" s="26">
        <v>0</v>
      </c>
      <c r="T4279" s="13" t="str">
        <f t="shared" si="318"/>
        <v>Up</v>
      </c>
    </row>
    <row r="4280" spans="1:20" s="14" customFormat="1" hidden="1" x14ac:dyDescent="0.3">
      <c r="A4280" s="11">
        <v>6058655</v>
      </c>
      <c r="B4280" s="11">
        <v>6058655</v>
      </c>
      <c r="C4280" s="11" t="s">
        <v>26</v>
      </c>
      <c r="D4280" s="11" t="s">
        <v>27</v>
      </c>
      <c r="E4280" s="13" t="str">
        <f>_xlfn.XLOOKUP(B4280,Sheet1!A:A,Sheet1!B:B)</f>
        <v>DS BEDEC MSP SOFT SATIN RED COSSAC 2.5L</v>
      </c>
      <c r="F4280" s="13" t="str">
        <f t="shared" si="317"/>
        <v>CROWN  - DS BEDEC MSP SOFT SATIN RED COSSAC 2.5L</v>
      </c>
      <c r="G4280" s="13"/>
      <c r="H4280" s="91" t="s">
        <v>28</v>
      </c>
      <c r="I4280" s="11" t="s">
        <v>29</v>
      </c>
      <c r="J4280" s="11" t="s">
        <v>29</v>
      </c>
      <c r="K4280" s="11" t="s">
        <v>30</v>
      </c>
      <c r="M4280" s="11" t="s">
        <v>7062</v>
      </c>
      <c r="N4280" s="13">
        <v>3105</v>
      </c>
      <c r="O4280" s="15">
        <f>_xlfn.XLOOKUP(B4280,Sheet1!A:A,Sheet1!E:E)</f>
        <v>45.56</v>
      </c>
      <c r="P4280" s="26"/>
      <c r="Q4280" s="15">
        <f t="shared" si="319"/>
        <v>47.838000000000001</v>
      </c>
      <c r="R4280" s="38">
        <f t="shared" ref="R4280:R4311" si="321">Q4280*1.03</f>
        <v>49.273140000000005</v>
      </c>
      <c r="S4280" s="26">
        <v>0</v>
      </c>
      <c r="T4280" s="13" t="str">
        <f t="shared" si="318"/>
        <v>Up</v>
      </c>
    </row>
    <row r="4281" spans="1:20" s="14" customFormat="1" hidden="1" x14ac:dyDescent="0.3">
      <c r="A4281" s="11">
        <v>6058654</v>
      </c>
      <c r="B4281" s="11">
        <v>6058654</v>
      </c>
      <c r="C4281" s="11" t="s">
        <v>26</v>
      </c>
      <c r="D4281" s="11" t="s">
        <v>27</v>
      </c>
      <c r="E4281" s="13" t="str">
        <f>_xlfn.XLOOKUP(B4281,Sheet1!A:A,Sheet1!B:B)</f>
        <v>DS BEDEC MSP SOFT SATIN RED COSSAC 750ML</v>
      </c>
      <c r="F4281" s="13" t="str">
        <f t="shared" si="317"/>
        <v>CROWN  - DS BEDEC MSP SOFT SATIN RED COSSAC 750ML</v>
      </c>
      <c r="G4281" s="13"/>
      <c r="H4281" s="91" t="s">
        <v>28</v>
      </c>
      <c r="I4281" s="11" t="s">
        <v>29</v>
      </c>
      <c r="J4281" s="11" t="s">
        <v>29</v>
      </c>
      <c r="K4281" s="11" t="s">
        <v>30</v>
      </c>
      <c r="M4281" s="11" t="s">
        <v>7062</v>
      </c>
      <c r="N4281" s="13">
        <v>3105</v>
      </c>
      <c r="O4281" s="15">
        <f>_xlfn.XLOOKUP(B4281,Sheet1!A:A,Sheet1!E:E)</f>
        <v>20.260000000000002</v>
      </c>
      <c r="P4281" s="26"/>
      <c r="Q4281" s="15">
        <f t="shared" si="319"/>
        <v>21.273000000000003</v>
      </c>
      <c r="R4281" s="38">
        <f t="shared" si="321"/>
        <v>21.911190000000005</v>
      </c>
      <c r="S4281" s="26">
        <v>0</v>
      </c>
      <c r="T4281" s="13" t="str">
        <f t="shared" si="318"/>
        <v>Up</v>
      </c>
    </row>
    <row r="4282" spans="1:20" s="14" customFormat="1" hidden="1" x14ac:dyDescent="0.3">
      <c r="A4282" s="11">
        <v>6058653</v>
      </c>
      <c r="B4282" s="11">
        <v>6058653</v>
      </c>
      <c r="C4282" s="11" t="s">
        <v>26</v>
      </c>
      <c r="D4282" s="11" t="s">
        <v>27</v>
      </c>
      <c r="E4282" s="13" t="str">
        <f>_xlfn.XLOOKUP(B4282,Sheet1!A:A,Sheet1!B:B)</f>
        <v>DS BEDEC MSP SOFT SATIN HOLLY      2.5L</v>
      </c>
      <c r="F4282" s="13" t="str">
        <f t="shared" si="317"/>
        <v>CROWN  - DS BEDEC MSP SOFT SATIN HOLLY      2.5L</v>
      </c>
      <c r="G4282" s="13"/>
      <c r="H4282" s="91" t="s">
        <v>28</v>
      </c>
      <c r="I4282" s="11" t="s">
        <v>29</v>
      </c>
      <c r="J4282" s="11" t="s">
        <v>29</v>
      </c>
      <c r="K4282" s="11" t="s">
        <v>30</v>
      </c>
      <c r="M4282" s="11" t="s">
        <v>7062</v>
      </c>
      <c r="N4282" s="13">
        <v>3105</v>
      </c>
      <c r="O4282" s="15">
        <f>_xlfn.XLOOKUP(B4282,Sheet1!A:A,Sheet1!E:E)</f>
        <v>45.56</v>
      </c>
      <c r="P4282" s="26"/>
      <c r="Q4282" s="15">
        <f t="shared" si="319"/>
        <v>47.838000000000001</v>
      </c>
      <c r="R4282" s="38">
        <f t="shared" si="321"/>
        <v>49.273140000000005</v>
      </c>
      <c r="S4282" s="26">
        <v>0</v>
      </c>
      <c r="T4282" s="13" t="str">
        <f t="shared" si="318"/>
        <v>Up</v>
      </c>
    </row>
    <row r="4283" spans="1:20" s="14" customFormat="1" hidden="1" x14ac:dyDescent="0.3">
      <c r="A4283" s="11">
        <v>6058652</v>
      </c>
      <c r="B4283" s="11">
        <v>6058652</v>
      </c>
      <c r="C4283" s="11" t="s">
        <v>26</v>
      </c>
      <c r="D4283" s="11" t="s">
        <v>27</v>
      </c>
      <c r="E4283" s="13" t="str">
        <f>_xlfn.XLOOKUP(B4283,Sheet1!A:A,Sheet1!B:B)</f>
        <v>DS BEDEC MSP SOFT SATIN HOLLY      750ML</v>
      </c>
      <c r="F4283" s="13" t="str">
        <f t="shared" si="317"/>
        <v>CROWN  - DS BEDEC MSP SOFT SATIN HOLLY      750ML</v>
      </c>
      <c r="G4283" s="13"/>
      <c r="H4283" s="91" t="s">
        <v>28</v>
      </c>
      <c r="I4283" s="11" t="s">
        <v>29</v>
      </c>
      <c r="J4283" s="11" t="s">
        <v>29</v>
      </c>
      <c r="K4283" s="11" t="s">
        <v>30</v>
      </c>
      <c r="M4283" s="11" t="s">
        <v>7062</v>
      </c>
      <c r="N4283" s="13">
        <v>3105</v>
      </c>
      <c r="O4283" s="15">
        <f>_xlfn.XLOOKUP(B4283,Sheet1!A:A,Sheet1!E:E)</f>
        <v>20.260000000000002</v>
      </c>
      <c r="P4283" s="26"/>
      <c r="Q4283" s="15">
        <f t="shared" si="319"/>
        <v>21.273000000000003</v>
      </c>
      <c r="R4283" s="38">
        <f t="shared" si="321"/>
        <v>21.911190000000005</v>
      </c>
      <c r="S4283" s="26">
        <v>0</v>
      </c>
      <c r="T4283" s="13" t="str">
        <f t="shared" si="318"/>
        <v>Up</v>
      </c>
    </row>
    <row r="4284" spans="1:20" s="14" customFormat="1" hidden="1" x14ac:dyDescent="0.3">
      <c r="A4284" s="11">
        <v>6058651</v>
      </c>
      <c r="B4284" s="11">
        <v>6058651</v>
      </c>
      <c r="C4284" s="11" t="s">
        <v>26</v>
      </c>
      <c r="D4284" s="11" t="s">
        <v>27</v>
      </c>
      <c r="E4284" s="13" t="str">
        <f>_xlfn.XLOOKUP(B4284,Sheet1!A:A,Sheet1!B:B)</f>
        <v>DS BEDEC MSP SOFT SATIN OXFORD BLU 2.5L</v>
      </c>
      <c r="F4284" s="13" t="str">
        <f t="shared" si="317"/>
        <v>CROWN  - DS BEDEC MSP SOFT SATIN OXFORD BLU 2.5L</v>
      </c>
      <c r="G4284" s="13"/>
      <c r="H4284" s="91" t="s">
        <v>28</v>
      </c>
      <c r="I4284" s="11" t="s">
        <v>29</v>
      </c>
      <c r="J4284" s="11" t="s">
        <v>29</v>
      </c>
      <c r="K4284" s="11" t="s">
        <v>30</v>
      </c>
      <c r="M4284" s="11" t="s">
        <v>7062</v>
      </c>
      <c r="N4284" s="13">
        <v>3105</v>
      </c>
      <c r="O4284" s="15">
        <f>_xlfn.XLOOKUP(B4284,Sheet1!A:A,Sheet1!E:E)</f>
        <v>45.56</v>
      </c>
      <c r="P4284" s="26"/>
      <c r="Q4284" s="15">
        <f t="shared" si="319"/>
        <v>47.838000000000001</v>
      </c>
      <c r="R4284" s="38">
        <f t="shared" si="321"/>
        <v>49.273140000000005</v>
      </c>
      <c r="S4284" s="26">
        <v>0</v>
      </c>
      <c r="T4284" s="13" t="str">
        <f t="shared" si="318"/>
        <v>Up</v>
      </c>
    </row>
    <row r="4285" spans="1:20" s="14" customFormat="1" hidden="1" x14ac:dyDescent="0.3">
      <c r="A4285" s="11">
        <v>6058650</v>
      </c>
      <c r="B4285" s="11">
        <v>6058650</v>
      </c>
      <c r="C4285" s="11" t="s">
        <v>26</v>
      </c>
      <c r="D4285" s="11" t="s">
        <v>27</v>
      </c>
      <c r="E4285" s="13" t="str">
        <f>_xlfn.XLOOKUP(B4285,Sheet1!A:A,Sheet1!B:B)</f>
        <v>DS BEDEC MSP SOFT SATIN OXFORD BLU 750ML</v>
      </c>
      <c r="F4285" s="13" t="str">
        <f t="shared" si="317"/>
        <v>CROWN  - DS BEDEC MSP SOFT SATIN OXFORD BLU 750ML</v>
      </c>
      <c r="G4285" s="13"/>
      <c r="H4285" s="91" t="s">
        <v>28</v>
      </c>
      <c r="I4285" s="11" t="s">
        <v>29</v>
      </c>
      <c r="J4285" s="11" t="s">
        <v>29</v>
      </c>
      <c r="K4285" s="11" t="s">
        <v>30</v>
      </c>
      <c r="M4285" s="11" t="s">
        <v>7062</v>
      </c>
      <c r="N4285" s="13">
        <v>3105</v>
      </c>
      <c r="O4285" s="15">
        <f>_xlfn.XLOOKUP(B4285,Sheet1!A:A,Sheet1!E:E)</f>
        <v>20.260000000000002</v>
      </c>
      <c r="P4285" s="26"/>
      <c r="Q4285" s="15">
        <f t="shared" si="319"/>
        <v>21.273000000000003</v>
      </c>
      <c r="R4285" s="38">
        <f t="shared" si="321"/>
        <v>21.911190000000005</v>
      </c>
      <c r="S4285" s="26">
        <v>0</v>
      </c>
      <c r="T4285" s="13" t="str">
        <f t="shared" si="318"/>
        <v>Up</v>
      </c>
    </row>
    <row r="4286" spans="1:20" s="14" customFormat="1" hidden="1" x14ac:dyDescent="0.3">
      <c r="A4286" s="11">
        <v>6058717</v>
      </c>
      <c r="B4286" s="11">
        <v>6058717</v>
      </c>
      <c r="C4286" s="11" t="s">
        <v>26</v>
      </c>
      <c r="D4286" s="11" t="s">
        <v>27</v>
      </c>
      <c r="E4286" s="13" t="str">
        <f>_xlfn.XLOOKUP(B4286,Sheet1!A:A,Sheet1!B:B)</f>
        <v>DS CTREND PANEL         SPRIN CALL A5</v>
      </c>
      <c r="F4286" s="13" t="str">
        <f t="shared" ref="F4286:F4349" si="322">D4286&amp;" - "&amp;E4286</f>
        <v>CROWN  - DS CTREND PANEL         SPRIN CALL A5</v>
      </c>
      <c r="G4286" s="13"/>
      <c r="H4286" s="91" t="s">
        <v>28</v>
      </c>
      <c r="I4286" s="11" t="s">
        <v>29</v>
      </c>
      <c r="J4286" s="11" t="s">
        <v>29</v>
      </c>
      <c r="K4286" s="11" t="s">
        <v>30</v>
      </c>
      <c r="M4286" s="11" t="s">
        <v>7062</v>
      </c>
      <c r="N4286" s="13">
        <v>3105</v>
      </c>
      <c r="O4286" s="15">
        <f>_xlfn.XLOOKUP(B4286,Sheet1!A:A,Sheet1!E:E)</f>
        <v>1.48</v>
      </c>
      <c r="P4286" s="26"/>
      <c r="Q4286" s="15">
        <f t="shared" si="319"/>
        <v>1.554</v>
      </c>
      <c r="R4286" s="38">
        <f t="shared" si="321"/>
        <v>1.6006200000000002</v>
      </c>
      <c r="S4286" s="26">
        <v>0</v>
      </c>
      <c r="T4286" s="13" t="str">
        <f t="shared" si="318"/>
        <v>Up</v>
      </c>
    </row>
    <row r="4287" spans="1:20" s="14" customFormat="1" hidden="1" x14ac:dyDescent="0.3">
      <c r="A4287" s="11">
        <v>6058716</v>
      </c>
      <c r="B4287" s="11">
        <v>6058716</v>
      </c>
      <c r="C4287" s="11" t="s">
        <v>26</v>
      </c>
      <c r="D4287" s="11" t="s">
        <v>27</v>
      </c>
      <c r="E4287" s="13" t="str">
        <f>_xlfn.XLOOKUP(B4287,Sheet1!A:A,Sheet1!B:B)</f>
        <v>DS CTREND PANEL         SOURCE     A5</v>
      </c>
      <c r="F4287" s="13" t="str">
        <f t="shared" si="322"/>
        <v>CROWN  - DS CTREND PANEL         SOURCE     A5</v>
      </c>
      <c r="G4287" s="13"/>
      <c r="H4287" s="91" t="s">
        <v>28</v>
      </c>
      <c r="I4287" s="11" t="s">
        <v>29</v>
      </c>
      <c r="J4287" s="11" t="s">
        <v>29</v>
      </c>
      <c r="K4287" s="11" t="s">
        <v>30</v>
      </c>
      <c r="M4287" s="11" t="s">
        <v>7062</v>
      </c>
      <c r="N4287" s="13">
        <v>3105</v>
      </c>
      <c r="O4287" s="15">
        <f>_xlfn.XLOOKUP(B4287,Sheet1!A:A,Sheet1!E:E)</f>
        <v>1.48</v>
      </c>
      <c r="P4287" s="26"/>
      <c r="Q4287" s="15">
        <f t="shared" si="319"/>
        <v>1.554</v>
      </c>
      <c r="R4287" s="38">
        <f t="shared" si="321"/>
        <v>1.6006200000000002</v>
      </c>
      <c r="S4287" s="26">
        <v>0</v>
      </c>
      <c r="T4287" s="13" t="str">
        <f t="shared" si="318"/>
        <v>Up</v>
      </c>
    </row>
    <row r="4288" spans="1:20" s="14" customFormat="1" hidden="1" x14ac:dyDescent="0.3">
      <c r="A4288" s="11">
        <v>6058715</v>
      </c>
      <c r="B4288" s="11">
        <v>6058715</v>
      </c>
      <c r="C4288" s="11" t="s">
        <v>26</v>
      </c>
      <c r="D4288" s="11" t="s">
        <v>27</v>
      </c>
      <c r="E4288" s="13" t="str">
        <f>_xlfn.XLOOKUP(B4288,Sheet1!A:A,Sheet1!B:B)</f>
        <v>DS CTREND PANEL         REINVENT   A5</v>
      </c>
      <c r="F4288" s="13" t="str">
        <f t="shared" si="322"/>
        <v>CROWN  - DS CTREND PANEL         REINVENT   A5</v>
      </c>
      <c r="G4288" s="13"/>
      <c r="H4288" s="91" t="s">
        <v>28</v>
      </c>
      <c r="I4288" s="11" t="s">
        <v>29</v>
      </c>
      <c r="J4288" s="11" t="s">
        <v>29</v>
      </c>
      <c r="K4288" s="11" t="s">
        <v>30</v>
      </c>
      <c r="M4288" s="11" t="s">
        <v>7062</v>
      </c>
      <c r="N4288" s="13">
        <v>3105</v>
      </c>
      <c r="O4288" s="15">
        <f>_xlfn.XLOOKUP(B4288,Sheet1!A:A,Sheet1!E:E)</f>
        <v>1.48</v>
      </c>
      <c r="P4288" s="26"/>
      <c r="Q4288" s="15">
        <f t="shared" si="319"/>
        <v>1.554</v>
      </c>
      <c r="R4288" s="38">
        <f t="shared" si="321"/>
        <v>1.6006200000000002</v>
      </c>
      <c r="S4288" s="26">
        <v>0</v>
      </c>
      <c r="T4288" s="13" t="str">
        <f t="shared" si="318"/>
        <v>Up</v>
      </c>
    </row>
    <row r="4289" spans="1:20" s="14" customFormat="1" hidden="1" x14ac:dyDescent="0.3">
      <c r="A4289" s="11">
        <v>6058714</v>
      </c>
      <c r="B4289" s="11">
        <v>6058714</v>
      </c>
      <c r="C4289" s="11" t="s">
        <v>26</v>
      </c>
      <c r="D4289" s="11" t="s">
        <v>27</v>
      </c>
      <c r="E4289" s="13" t="str">
        <f>_xlfn.XLOOKUP(B4289,Sheet1!A:A,Sheet1!B:B)</f>
        <v>DS CTREND PANEL         RECOLLECTN A5</v>
      </c>
      <c r="F4289" s="13" t="str">
        <f t="shared" si="322"/>
        <v>CROWN  - DS CTREND PANEL         RECOLLECTN A5</v>
      </c>
      <c r="G4289" s="13"/>
      <c r="H4289" s="91" t="s">
        <v>28</v>
      </c>
      <c r="I4289" s="11" t="s">
        <v>29</v>
      </c>
      <c r="J4289" s="11" t="s">
        <v>29</v>
      </c>
      <c r="K4289" s="11" t="s">
        <v>30</v>
      </c>
      <c r="M4289" s="11" t="s">
        <v>7062</v>
      </c>
      <c r="N4289" s="13">
        <v>3105</v>
      </c>
      <c r="O4289" s="15">
        <f>_xlfn.XLOOKUP(B4289,Sheet1!A:A,Sheet1!E:E)</f>
        <v>1.48</v>
      </c>
      <c r="P4289" s="26"/>
      <c r="Q4289" s="15">
        <f t="shared" si="319"/>
        <v>1.554</v>
      </c>
      <c r="R4289" s="38">
        <f t="shared" si="321"/>
        <v>1.6006200000000002</v>
      </c>
      <c r="S4289" s="26">
        <v>0</v>
      </c>
      <c r="T4289" s="13" t="str">
        <f t="shared" si="318"/>
        <v>Up</v>
      </c>
    </row>
    <row r="4290" spans="1:20" s="14" customFormat="1" hidden="1" x14ac:dyDescent="0.3">
      <c r="A4290" s="11">
        <v>6058713</v>
      </c>
      <c r="B4290" s="11">
        <v>6058713</v>
      </c>
      <c r="C4290" s="11" t="s">
        <v>26</v>
      </c>
      <c r="D4290" s="11" t="s">
        <v>27</v>
      </c>
      <c r="E4290" s="13" t="str">
        <f>_xlfn.XLOOKUP(B4290,Sheet1!A:A,Sheet1!B:B)</f>
        <v>DS CTREND PANEL         PROFOUND   A5</v>
      </c>
      <c r="F4290" s="13" t="str">
        <f t="shared" si="322"/>
        <v>CROWN  - DS CTREND PANEL         PROFOUND   A5</v>
      </c>
      <c r="G4290" s="13"/>
      <c r="H4290" s="91" t="s">
        <v>28</v>
      </c>
      <c r="I4290" s="11" t="s">
        <v>29</v>
      </c>
      <c r="J4290" s="11" t="s">
        <v>29</v>
      </c>
      <c r="K4290" s="11" t="s">
        <v>30</v>
      </c>
      <c r="M4290" s="11" t="s">
        <v>7062</v>
      </c>
      <c r="N4290" s="13">
        <v>3105</v>
      </c>
      <c r="O4290" s="15">
        <f>_xlfn.XLOOKUP(B4290,Sheet1!A:A,Sheet1!E:E)</f>
        <v>1.48</v>
      </c>
      <c r="P4290" s="26"/>
      <c r="Q4290" s="15">
        <f t="shared" si="319"/>
        <v>1.554</v>
      </c>
      <c r="R4290" s="38">
        <f t="shared" si="321"/>
        <v>1.6006200000000002</v>
      </c>
      <c r="S4290" s="26">
        <v>0</v>
      </c>
      <c r="T4290" s="13" t="str">
        <f t="shared" ref="T4290:T4353" si="323">IF(Q4290&gt;=R4290,"No Change","Up")</f>
        <v>Up</v>
      </c>
    </row>
    <row r="4291" spans="1:20" s="14" customFormat="1" hidden="1" x14ac:dyDescent="0.3">
      <c r="A4291" s="11">
        <v>6058712</v>
      </c>
      <c r="B4291" s="11">
        <v>6058712</v>
      </c>
      <c r="C4291" s="11" t="s">
        <v>26</v>
      </c>
      <c r="D4291" s="11" t="s">
        <v>27</v>
      </c>
      <c r="E4291" s="13" t="str">
        <f>_xlfn.XLOOKUP(B4291,Sheet1!A:A,Sheet1!B:B)</f>
        <v>DS CTREND PANEL         LOWLAND    A5</v>
      </c>
      <c r="F4291" s="13" t="str">
        <f t="shared" si="322"/>
        <v>CROWN  - DS CTREND PANEL         LOWLAND    A5</v>
      </c>
      <c r="G4291" s="13"/>
      <c r="H4291" s="91" t="s">
        <v>28</v>
      </c>
      <c r="I4291" s="11" t="s">
        <v>29</v>
      </c>
      <c r="J4291" s="11" t="s">
        <v>29</v>
      </c>
      <c r="K4291" s="11" t="s">
        <v>30</v>
      </c>
      <c r="M4291" s="11" t="s">
        <v>7062</v>
      </c>
      <c r="N4291" s="13">
        <v>3105</v>
      </c>
      <c r="O4291" s="15">
        <f>_xlfn.XLOOKUP(B4291,Sheet1!A:A,Sheet1!E:E)</f>
        <v>1.48</v>
      </c>
      <c r="P4291" s="26"/>
      <c r="Q4291" s="15">
        <f t="shared" si="319"/>
        <v>1.554</v>
      </c>
      <c r="R4291" s="38">
        <f t="shared" si="321"/>
        <v>1.6006200000000002</v>
      </c>
      <c r="S4291" s="26">
        <v>0</v>
      </c>
      <c r="T4291" s="13" t="str">
        <f t="shared" si="323"/>
        <v>Up</v>
      </c>
    </row>
    <row r="4292" spans="1:20" s="14" customFormat="1" hidden="1" x14ac:dyDescent="0.3">
      <c r="A4292" s="11">
        <v>6058711</v>
      </c>
      <c r="B4292" s="11">
        <v>6058711</v>
      </c>
      <c r="C4292" s="11" t="s">
        <v>26</v>
      </c>
      <c r="D4292" s="11" t="s">
        <v>27</v>
      </c>
      <c r="E4292" s="13" t="str">
        <f>_xlfn.XLOOKUP(B4292,Sheet1!A:A,Sheet1!B:B)</f>
        <v>DS CTREND PANEL         LONG WEEKD A5</v>
      </c>
      <c r="F4292" s="13" t="str">
        <f t="shared" si="322"/>
        <v>CROWN  - DS CTREND PANEL         LONG WEEKD A5</v>
      </c>
      <c r="G4292" s="13"/>
      <c r="H4292" s="91" t="s">
        <v>28</v>
      </c>
      <c r="I4292" s="11" t="s">
        <v>29</v>
      </c>
      <c r="J4292" s="11" t="s">
        <v>29</v>
      </c>
      <c r="K4292" s="11" t="s">
        <v>30</v>
      </c>
      <c r="M4292" s="11" t="s">
        <v>7062</v>
      </c>
      <c r="N4292" s="13">
        <v>3105</v>
      </c>
      <c r="O4292" s="15">
        <f>_xlfn.XLOOKUP(B4292,Sheet1!A:A,Sheet1!E:E)</f>
        <v>1.48</v>
      </c>
      <c r="P4292" s="26"/>
      <c r="Q4292" s="15">
        <f t="shared" si="319"/>
        <v>1.554</v>
      </c>
      <c r="R4292" s="38">
        <f t="shared" si="321"/>
        <v>1.6006200000000002</v>
      </c>
      <c r="S4292" s="26">
        <v>0</v>
      </c>
      <c r="T4292" s="13" t="str">
        <f t="shared" si="323"/>
        <v>Up</v>
      </c>
    </row>
    <row r="4293" spans="1:20" s="14" customFormat="1" hidden="1" x14ac:dyDescent="0.3">
      <c r="A4293" s="11">
        <v>6058710</v>
      </c>
      <c r="B4293" s="11">
        <v>6058710</v>
      </c>
      <c r="C4293" s="11" t="s">
        <v>26</v>
      </c>
      <c r="D4293" s="11" t="s">
        <v>27</v>
      </c>
      <c r="E4293" s="13" t="str">
        <f>_xlfn.XLOOKUP(B4293,Sheet1!A:A,Sheet1!B:B)</f>
        <v>DS CTREND PANEL         KITTIWAKE  A5</v>
      </c>
      <c r="F4293" s="13" t="str">
        <f t="shared" si="322"/>
        <v>CROWN  - DS CTREND PANEL         KITTIWAKE  A5</v>
      </c>
      <c r="G4293" s="13"/>
      <c r="H4293" s="91" t="s">
        <v>28</v>
      </c>
      <c r="I4293" s="11" t="s">
        <v>29</v>
      </c>
      <c r="J4293" s="11" t="s">
        <v>29</v>
      </c>
      <c r="K4293" s="11" t="s">
        <v>30</v>
      </c>
      <c r="M4293" s="11" t="s">
        <v>7062</v>
      </c>
      <c r="N4293" s="13">
        <v>3105</v>
      </c>
      <c r="O4293" s="15">
        <f>_xlfn.XLOOKUP(B4293,Sheet1!A:A,Sheet1!E:E)</f>
        <v>1.48</v>
      </c>
      <c r="P4293" s="26"/>
      <c r="Q4293" s="15">
        <f t="shared" si="319"/>
        <v>1.554</v>
      </c>
      <c r="R4293" s="38">
        <f t="shared" si="321"/>
        <v>1.6006200000000002</v>
      </c>
      <c r="S4293" s="26">
        <v>0</v>
      </c>
      <c r="T4293" s="13" t="str">
        <f t="shared" si="323"/>
        <v>Up</v>
      </c>
    </row>
    <row r="4294" spans="1:20" s="14" customFormat="1" hidden="1" x14ac:dyDescent="0.3">
      <c r="A4294" s="11">
        <v>6058709</v>
      </c>
      <c r="B4294" s="11">
        <v>6058709</v>
      </c>
      <c r="C4294" s="11" t="s">
        <v>26</v>
      </c>
      <c r="D4294" s="11" t="s">
        <v>27</v>
      </c>
      <c r="E4294" s="13" t="str">
        <f>_xlfn.XLOOKUP(B4294,Sheet1!A:A,Sheet1!B:B)</f>
        <v>DS CTREND PANEL         KERRY PIPP A5</v>
      </c>
      <c r="F4294" s="13" t="str">
        <f t="shared" si="322"/>
        <v>CROWN  - DS CTREND PANEL         KERRY PIPP A5</v>
      </c>
      <c r="G4294" s="13"/>
      <c r="H4294" s="91" t="s">
        <v>28</v>
      </c>
      <c r="I4294" s="11" t="s">
        <v>29</v>
      </c>
      <c r="J4294" s="11" t="s">
        <v>29</v>
      </c>
      <c r="K4294" s="11" t="s">
        <v>30</v>
      </c>
      <c r="M4294" s="11" t="s">
        <v>7062</v>
      </c>
      <c r="N4294" s="13">
        <v>3105</v>
      </c>
      <c r="O4294" s="15">
        <f>_xlfn.XLOOKUP(B4294,Sheet1!A:A,Sheet1!E:E)</f>
        <v>1.48</v>
      </c>
      <c r="P4294" s="26"/>
      <c r="Q4294" s="15">
        <f t="shared" si="319"/>
        <v>1.554</v>
      </c>
      <c r="R4294" s="38">
        <f t="shared" si="321"/>
        <v>1.6006200000000002</v>
      </c>
      <c r="S4294" s="26">
        <v>0</v>
      </c>
      <c r="T4294" s="13" t="str">
        <f t="shared" si="323"/>
        <v>Up</v>
      </c>
    </row>
    <row r="4295" spans="1:20" s="14" customFormat="1" hidden="1" x14ac:dyDescent="0.3">
      <c r="A4295" s="11">
        <v>6058708</v>
      </c>
      <c r="B4295" s="11">
        <v>6058708</v>
      </c>
      <c r="C4295" s="11" t="s">
        <v>26</v>
      </c>
      <c r="D4295" s="11" t="s">
        <v>27</v>
      </c>
      <c r="E4295" s="13" t="str">
        <f>_xlfn.XLOOKUP(B4295,Sheet1!A:A,Sheet1!B:B)</f>
        <v>DS CTREND PANEL         JUNI WHORL A5</v>
      </c>
      <c r="F4295" s="13" t="str">
        <f t="shared" si="322"/>
        <v>CROWN  - DS CTREND PANEL         JUNI WHORL A5</v>
      </c>
      <c r="G4295" s="13"/>
      <c r="H4295" s="91" t="s">
        <v>28</v>
      </c>
      <c r="I4295" s="11" t="s">
        <v>29</v>
      </c>
      <c r="J4295" s="11" t="s">
        <v>29</v>
      </c>
      <c r="K4295" s="11" t="s">
        <v>30</v>
      </c>
      <c r="M4295" s="11" t="s">
        <v>7062</v>
      </c>
      <c r="N4295" s="13">
        <v>3105</v>
      </c>
      <c r="O4295" s="15">
        <f>_xlfn.XLOOKUP(B4295,Sheet1!A:A,Sheet1!E:E)</f>
        <v>1.48</v>
      </c>
      <c r="P4295" s="26"/>
      <c r="Q4295" s="15">
        <f t="shared" si="319"/>
        <v>1.554</v>
      </c>
      <c r="R4295" s="38">
        <f t="shared" si="321"/>
        <v>1.6006200000000002</v>
      </c>
      <c r="S4295" s="26">
        <v>0</v>
      </c>
      <c r="T4295" s="13" t="str">
        <f t="shared" si="323"/>
        <v>Up</v>
      </c>
    </row>
    <row r="4296" spans="1:20" s="14" customFormat="1" hidden="1" x14ac:dyDescent="0.3">
      <c r="A4296" s="11">
        <v>6058707</v>
      </c>
      <c r="B4296" s="11">
        <v>6058707</v>
      </c>
      <c r="C4296" s="11" t="s">
        <v>26</v>
      </c>
      <c r="D4296" s="11" t="s">
        <v>27</v>
      </c>
      <c r="E4296" s="13" t="str">
        <f>_xlfn.XLOOKUP(B4296,Sheet1!A:A,Sheet1!B:B)</f>
        <v>DS CTREND PANEL         ICED FLOAT A5</v>
      </c>
      <c r="F4296" s="13" t="str">
        <f t="shared" si="322"/>
        <v>CROWN  - DS CTREND PANEL         ICED FLOAT A5</v>
      </c>
      <c r="G4296" s="13"/>
      <c r="H4296" s="91" t="s">
        <v>28</v>
      </c>
      <c r="I4296" s="11" t="s">
        <v>29</v>
      </c>
      <c r="J4296" s="11" t="s">
        <v>29</v>
      </c>
      <c r="K4296" s="11" t="s">
        <v>30</v>
      </c>
      <c r="M4296" s="11" t="s">
        <v>7062</v>
      </c>
      <c r="N4296" s="13">
        <v>3105</v>
      </c>
      <c r="O4296" s="15">
        <f>_xlfn.XLOOKUP(B4296,Sheet1!A:A,Sheet1!E:E)</f>
        <v>1.48</v>
      </c>
      <c r="P4296" s="26"/>
      <c r="Q4296" s="15">
        <f t="shared" si="319"/>
        <v>1.554</v>
      </c>
      <c r="R4296" s="38">
        <f t="shared" si="321"/>
        <v>1.6006200000000002</v>
      </c>
      <c r="S4296" s="26">
        <v>0</v>
      </c>
      <c r="T4296" s="13" t="str">
        <f t="shared" si="323"/>
        <v>Up</v>
      </c>
    </row>
    <row r="4297" spans="1:20" s="14" customFormat="1" hidden="1" x14ac:dyDescent="0.3">
      <c r="A4297" s="11">
        <v>6058706</v>
      </c>
      <c r="B4297" s="11">
        <v>6058706</v>
      </c>
      <c r="C4297" s="11" t="s">
        <v>26</v>
      </c>
      <c r="D4297" s="11" t="s">
        <v>27</v>
      </c>
      <c r="E4297" s="13" t="str">
        <f>_xlfn.XLOOKUP(B4297,Sheet1!A:A,Sheet1!B:B)</f>
        <v>DS CTREND PANEL         MALLW STEM A5</v>
      </c>
      <c r="F4297" s="13" t="str">
        <f t="shared" si="322"/>
        <v>CROWN  - DS CTREND PANEL         MALLW STEM A5</v>
      </c>
      <c r="G4297" s="13"/>
      <c r="H4297" s="91" t="s">
        <v>28</v>
      </c>
      <c r="I4297" s="11" t="s">
        <v>29</v>
      </c>
      <c r="J4297" s="11" t="s">
        <v>29</v>
      </c>
      <c r="K4297" s="11" t="s">
        <v>30</v>
      </c>
      <c r="M4297" s="11" t="s">
        <v>7062</v>
      </c>
      <c r="N4297" s="13">
        <v>3105</v>
      </c>
      <c r="O4297" s="15">
        <f>_xlfn.XLOOKUP(B4297,Sheet1!A:A,Sheet1!E:E)</f>
        <v>1.48</v>
      </c>
      <c r="P4297" s="26"/>
      <c r="Q4297" s="29">
        <f t="shared" si="319"/>
        <v>1.554</v>
      </c>
      <c r="R4297" s="38">
        <f t="shared" si="321"/>
        <v>1.6006200000000002</v>
      </c>
      <c r="S4297" s="26">
        <v>0</v>
      </c>
      <c r="T4297" s="13" t="str">
        <f t="shared" si="323"/>
        <v>Up</v>
      </c>
    </row>
    <row r="4298" spans="1:20" s="14" customFormat="1" hidden="1" x14ac:dyDescent="0.3">
      <c r="A4298" s="11">
        <v>6058705</v>
      </c>
      <c r="B4298" s="11">
        <v>6058705</v>
      </c>
      <c r="C4298" s="11" t="s">
        <v>26</v>
      </c>
      <c r="D4298" s="11" t="s">
        <v>27</v>
      </c>
      <c r="E4298" s="13" t="str">
        <f>_xlfn.XLOOKUP(B4298,Sheet1!A:A,Sheet1!B:B)</f>
        <v>DS CTREND PANEL         FURZE LANE A5</v>
      </c>
      <c r="F4298" s="13" t="str">
        <f t="shared" si="322"/>
        <v>CROWN  - DS CTREND PANEL         FURZE LANE A5</v>
      </c>
      <c r="G4298" s="13"/>
      <c r="H4298" s="91" t="s">
        <v>28</v>
      </c>
      <c r="I4298" s="11" t="s">
        <v>29</v>
      </c>
      <c r="J4298" s="11" t="s">
        <v>29</v>
      </c>
      <c r="K4298" s="11" t="s">
        <v>30</v>
      </c>
      <c r="M4298" s="11" t="s">
        <v>7062</v>
      </c>
      <c r="N4298" s="13">
        <v>3105</v>
      </c>
      <c r="O4298" s="15">
        <f>_xlfn.XLOOKUP(B4298,Sheet1!A:A,Sheet1!E:E)</f>
        <v>1.48</v>
      </c>
      <c r="P4298" s="26"/>
      <c r="Q4298" s="15">
        <f t="shared" si="319"/>
        <v>1.554</v>
      </c>
      <c r="R4298" s="38">
        <f t="shared" si="321"/>
        <v>1.6006200000000002</v>
      </c>
      <c r="S4298" s="26">
        <v>0</v>
      </c>
      <c r="T4298" s="13" t="str">
        <f t="shared" si="323"/>
        <v>Up</v>
      </c>
    </row>
    <row r="4299" spans="1:20" s="14" customFormat="1" hidden="1" x14ac:dyDescent="0.3">
      <c r="A4299" s="11">
        <v>6058704</v>
      </c>
      <c r="B4299" s="11">
        <v>6058704</v>
      </c>
      <c r="C4299" s="11" t="s">
        <v>26</v>
      </c>
      <c r="D4299" s="11" t="s">
        <v>27</v>
      </c>
      <c r="E4299" s="13" t="str">
        <f>_xlfn.XLOOKUP(B4299,Sheet1!A:A,Sheet1!B:B)</f>
        <v>DS CTREND PANEL         FOUR ARCHS A5</v>
      </c>
      <c r="F4299" s="13" t="str">
        <f t="shared" si="322"/>
        <v>CROWN  - DS CTREND PANEL         FOUR ARCHS A5</v>
      </c>
      <c r="G4299" s="13"/>
      <c r="H4299" s="91" t="s">
        <v>28</v>
      </c>
      <c r="I4299" s="11" t="s">
        <v>29</v>
      </c>
      <c r="J4299" s="11" t="s">
        <v>29</v>
      </c>
      <c r="K4299" s="11" t="s">
        <v>30</v>
      </c>
      <c r="M4299" s="11" t="s">
        <v>7062</v>
      </c>
      <c r="N4299" s="13">
        <v>3105</v>
      </c>
      <c r="O4299" s="15">
        <f>_xlfn.XLOOKUP(B4299,Sheet1!A:A,Sheet1!E:E)</f>
        <v>1.48</v>
      </c>
      <c r="P4299" s="26"/>
      <c r="Q4299" s="15">
        <f t="shared" si="319"/>
        <v>1.554</v>
      </c>
      <c r="R4299" s="38">
        <f t="shared" si="321"/>
        <v>1.6006200000000002</v>
      </c>
      <c r="S4299" s="26">
        <v>0</v>
      </c>
      <c r="T4299" s="13" t="str">
        <f t="shared" si="323"/>
        <v>Up</v>
      </c>
    </row>
    <row r="4300" spans="1:20" s="14" customFormat="1" hidden="1" x14ac:dyDescent="0.3">
      <c r="A4300" s="11">
        <v>6058703</v>
      </c>
      <c r="B4300" s="11">
        <v>6058703</v>
      </c>
      <c r="C4300" s="11" t="s">
        <v>26</v>
      </c>
      <c r="D4300" s="11" t="s">
        <v>27</v>
      </c>
      <c r="E4300" s="13" t="str">
        <f>_xlfn.XLOOKUP(B4300,Sheet1!A:A,Sheet1!B:B)</f>
        <v>DS CTREND PANEL         FORAGING   A5</v>
      </c>
      <c r="F4300" s="13" t="str">
        <f t="shared" si="322"/>
        <v>CROWN  - DS CTREND PANEL         FORAGING   A5</v>
      </c>
      <c r="G4300" s="13"/>
      <c r="H4300" s="91" t="s">
        <v>28</v>
      </c>
      <c r="I4300" s="11" t="s">
        <v>29</v>
      </c>
      <c r="J4300" s="11" t="s">
        <v>29</v>
      </c>
      <c r="K4300" s="11" t="s">
        <v>30</v>
      </c>
      <c r="M4300" s="11" t="s">
        <v>7062</v>
      </c>
      <c r="N4300" s="13">
        <v>3105</v>
      </c>
      <c r="O4300" s="15">
        <f>_xlfn.XLOOKUP(B4300,Sheet1!A:A,Sheet1!E:E)</f>
        <v>1.48</v>
      </c>
      <c r="P4300" s="26"/>
      <c r="Q4300" s="15">
        <f t="shared" si="319"/>
        <v>1.554</v>
      </c>
      <c r="R4300" s="38">
        <f t="shared" si="321"/>
        <v>1.6006200000000002</v>
      </c>
      <c r="S4300" s="26">
        <v>0</v>
      </c>
      <c r="T4300" s="13" t="str">
        <f t="shared" si="323"/>
        <v>Up</v>
      </c>
    </row>
    <row r="4301" spans="1:20" s="14" customFormat="1" hidden="1" x14ac:dyDescent="0.3">
      <c r="A4301" s="11">
        <v>6058702</v>
      </c>
      <c r="B4301" s="11">
        <v>6058702</v>
      </c>
      <c r="C4301" s="11" t="s">
        <v>26</v>
      </c>
      <c r="D4301" s="11" t="s">
        <v>27</v>
      </c>
      <c r="E4301" s="13" t="str">
        <f>_xlfn.XLOOKUP(B4301,Sheet1!A:A,Sheet1!B:B)</f>
        <v>DS CTREND PANEL         ESKR RIDGE A5</v>
      </c>
      <c r="F4301" s="13" t="str">
        <f t="shared" si="322"/>
        <v>CROWN  - DS CTREND PANEL         ESKR RIDGE A5</v>
      </c>
      <c r="G4301" s="13"/>
      <c r="H4301" s="91" t="s">
        <v>28</v>
      </c>
      <c r="I4301" s="11" t="s">
        <v>29</v>
      </c>
      <c r="J4301" s="11" t="s">
        <v>29</v>
      </c>
      <c r="K4301" s="11" t="s">
        <v>30</v>
      </c>
      <c r="M4301" s="11" t="s">
        <v>7062</v>
      </c>
      <c r="N4301" s="13">
        <v>3105</v>
      </c>
      <c r="O4301" s="15">
        <f>_xlfn.XLOOKUP(B4301,Sheet1!A:A,Sheet1!E:E)</f>
        <v>1.48</v>
      </c>
      <c r="P4301" s="26"/>
      <c r="Q4301" s="15">
        <f t="shared" si="319"/>
        <v>1.554</v>
      </c>
      <c r="R4301" s="38">
        <f t="shared" si="321"/>
        <v>1.6006200000000002</v>
      </c>
      <c r="S4301" s="26">
        <v>0</v>
      </c>
      <c r="T4301" s="13" t="str">
        <f t="shared" si="323"/>
        <v>Up</v>
      </c>
    </row>
    <row r="4302" spans="1:20" s="14" customFormat="1" hidden="1" x14ac:dyDescent="0.3">
      <c r="A4302" s="11">
        <v>6058701</v>
      </c>
      <c r="B4302" s="11">
        <v>6058701</v>
      </c>
      <c r="C4302" s="11" t="s">
        <v>26</v>
      </c>
      <c r="D4302" s="11" t="s">
        <v>27</v>
      </c>
      <c r="E4302" s="13" t="str">
        <f>_xlfn.XLOOKUP(B4302,Sheet1!A:A,Sheet1!B:B)</f>
        <v>DS CTREND PANEL         EARNEST    A5</v>
      </c>
      <c r="F4302" s="13" t="str">
        <f t="shared" si="322"/>
        <v>CROWN  - DS CTREND PANEL         EARNEST    A5</v>
      </c>
      <c r="G4302" s="13"/>
      <c r="H4302" s="91" t="s">
        <v>28</v>
      </c>
      <c r="I4302" s="11" t="s">
        <v>29</v>
      </c>
      <c r="J4302" s="11" t="s">
        <v>29</v>
      </c>
      <c r="K4302" s="11" t="s">
        <v>30</v>
      </c>
      <c r="M4302" s="11" t="s">
        <v>7062</v>
      </c>
      <c r="N4302" s="13">
        <v>3105</v>
      </c>
      <c r="O4302" s="15">
        <f>_xlfn.XLOOKUP(B4302,Sheet1!A:A,Sheet1!E:E)</f>
        <v>1.48</v>
      </c>
      <c r="P4302" s="26"/>
      <c r="Q4302" s="29">
        <f t="shared" si="319"/>
        <v>1.554</v>
      </c>
      <c r="R4302" s="38">
        <f t="shared" si="321"/>
        <v>1.6006200000000002</v>
      </c>
      <c r="S4302" s="26">
        <v>0</v>
      </c>
      <c r="T4302" s="13" t="str">
        <f t="shared" si="323"/>
        <v>Up</v>
      </c>
    </row>
    <row r="4303" spans="1:20" s="14" customFormat="1" hidden="1" x14ac:dyDescent="0.3">
      <c r="A4303" s="11">
        <v>6058700</v>
      </c>
      <c r="B4303" s="11">
        <v>6058700</v>
      </c>
      <c r="C4303" s="11" t="s">
        <v>26</v>
      </c>
      <c r="D4303" s="11" t="s">
        <v>27</v>
      </c>
      <c r="E4303" s="13" t="str">
        <f>_xlfn.XLOOKUP(B4303,Sheet1!A:A,Sheet1!B:B)</f>
        <v>DS CTREND PANEL         COV FEATHR A5</v>
      </c>
      <c r="F4303" s="13" t="str">
        <f t="shared" si="322"/>
        <v>CROWN  - DS CTREND PANEL         COV FEATHR A5</v>
      </c>
      <c r="G4303" s="13"/>
      <c r="H4303" s="91" t="s">
        <v>28</v>
      </c>
      <c r="I4303" s="11" t="s">
        <v>29</v>
      </c>
      <c r="J4303" s="11" t="s">
        <v>29</v>
      </c>
      <c r="K4303" s="11" t="s">
        <v>30</v>
      </c>
      <c r="M4303" s="11" t="s">
        <v>7062</v>
      </c>
      <c r="N4303" s="13">
        <v>3105</v>
      </c>
      <c r="O4303" s="15">
        <f>_xlfn.XLOOKUP(B4303,Sheet1!A:A,Sheet1!E:E)</f>
        <v>1.48</v>
      </c>
      <c r="P4303" s="26"/>
      <c r="Q4303" s="15">
        <f t="shared" si="319"/>
        <v>1.554</v>
      </c>
      <c r="R4303" s="38">
        <f t="shared" si="321"/>
        <v>1.6006200000000002</v>
      </c>
      <c r="S4303" s="26">
        <v>0</v>
      </c>
      <c r="T4303" s="13" t="str">
        <f t="shared" si="323"/>
        <v>Up</v>
      </c>
    </row>
    <row r="4304" spans="1:20" s="14" customFormat="1" hidden="1" x14ac:dyDescent="0.3">
      <c r="A4304" s="11">
        <v>6058699</v>
      </c>
      <c r="B4304" s="11">
        <v>6058699</v>
      </c>
      <c r="C4304" s="11" t="s">
        <v>26</v>
      </c>
      <c r="D4304" s="11" t="s">
        <v>27</v>
      </c>
      <c r="E4304" s="13" t="str">
        <f>_xlfn.XLOOKUP(B4304,Sheet1!A:A,Sheet1!B:B)</f>
        <v>DS CTREND PANEL         CONTRAST   A5</v>
      </c>
      <c r="F4304" s="13" t="str">
        <f t="shared" si="322"/>
        <v>CROWN  - DS CTREND PANEL         CONTRAST   A5</v>
      </c>
      <c r="G4304" s="13"/>
      <c r="H4304" s="91" t="s">
        <v>28</v>
      </c>
      <c r="I4304" s="11" t="s">
        <v>29</v>
      </c>
      <c r="J4304" s="11" t="s">
        <v>29</v>
      </c>
      <c r="K4304" s="11" t="s">
        <v>30</v>
      </c>
      <c r="M4304" s="11" t="s">
        <v>7062</v>
      </c>
      <c r="N4304" s="13">
        <v>3105</v>
      </c>
      <c r="O4304" s="15">
        <f>_xlfn.XLOOKUP(B4304,Sheet1!A:A,Sheet1!E:E)</f>
        <v>1.48</v>
      </c>
      <c r="P4304" s="26"/>
      <c r="Q4304" s="29">
        <f t="shared" si="319"/>
        <v>1.554</v>
      </c>
      <c r="R4304" s="38">
        <f t="shared" si="321"/>
        <v>1.6006200000000002</v>
      </c>
      <c r="S4304" s="26">
        <v>0</v>
      </c>
      <c r="T4304" s="13" t="str">
        <f t="shared" si="323"/>
        <v>Up</v>
      </c>
    </row>
    <row r="4305" spans="1:20" s="14" customFormat="1" hidden="1" x14ac:dyDescent="0.3">
      <c r="A4305" s="11">
        <v>6058698</v>
      </c>
      <c r="B4305" s="11">
        <v>6058698</v>
      </c>
      <c r="C4305" s="11" t="s">
        <v>26</v>
      </c>
      <c r="D4305" s="11" t="s">
        <v>27</v>
      </c>
      <c r="E4305" s="13" t="str">
        <f>_xlfn.XLOOKUP(B4305,Sheet1!A:A,Sheet1!B:B)</f>
        <v>DS CTREND PANEL         CITY DUSK  A5</v>
      </c>
      <c r="F4305" s="13" t="str">
        <f t="shared" si="322"/>
        <v>CROWN  - DS CTREND PANEL         CITY DUSK  A5</v>
      </c>
      <c r="G4305" s="13"/>
      <c r="H4305" s="91" t="s">
        <v>28</v>
      </c>
      <c r="I4305" s="11" t="s">
        <v>29</v>
      </c>
      <c r="J4305" s="11" t="s">
        <v>29</v>
      </c>
      <c r="K4305" s="11" t="s">
        <v>30</v>
      </c>
      <c r="M4305" s="11" t="s">
        <v>7062</v>
      </c>
      <c r="N4305" s="13">
        <v>3105</v>
      </c>
      <c r="O4305" s="15">
        <f>_xlfn.XLOOKUP(B4305,Sheet1!A:A,Sheet1!E:E)</f>
        <v>1.48</v>
      </c>
      <c r="P4305" s="26"/>
      <c r="Q4305" s="15">
        <f t="shared" si="319"/>
        <v>1.554</v>
      </c>
      <c r="R4305" s="38">
        <f t="shared" si="321"/>
        <v>1.6006200000000002</v>
      </c>
      <c r="S4305" s="26">
        <v>0</v>
      </c>
      <c r="T4305" s="13" t="str">
        <f t="shared" si="323"/>
        <v>Up</v>
      </c>
    </row>
    <row r="4306" spans="1:20" s="14" customFormat="1" hidden="1" x14ac:dyDescent="0.3">
      <c r="A4306" s="11">
        <v>6058697</v>
      </c>
      <c r="B4306" s="11">
        <v>6058697</v>
      </c>
      <c r="C4306" s="11" t="s">
        <v>26</v>
      </c>
      <c r="D4306" s="11" t="s">
        <v>27</v>
      </c>
      <c r="E4306" s="13" t="str">
        <f>_xlfn.XLOOKUP(B4306,Sheet1!A:A,Sheet1!B:B)</f>
        <v>DS CTREND PANEL         CHEST PINK A5</v>
      </c>
      <c r="F4306" s="13" t="str">
        <f t="shared" si="322"/>
        <v>CROWN  - DS CTREND PANEL         CHEST PINK A5</v>
      </c>
      <c r="G4306" s="13"/>
      <c r="H4306" s="91" t="s">
        <v>28</v>
      </c>
      <c r="I4306" s="11" t="s">
        <v>29</v>
      </c>
      <c r="J4306" s="11" t="s">
        <v>29</v>
      </c>
      <c r="K4306" s="11" t="s">
        <v>30</v>
      </c>
      <c r="M4306" s="11" t="s">
        <v>7062</v>
      </c>
      <c r="N4306" s="13">
        <v>3105</v>
      </c>
      <c r="O4306" s="15">
        <f>_xlfn.XLOOKUP(B4306,Sheet1!A:A,Sheet1!E:E)</f>
        <v>1.48</v>
      </c>
      <c r="P4306" s="26"/>
      <c r="Q4306" s="29">
        <f t="shared" si="319"/>
        <v>1.554</v>
      </c>
      <c r="R4306" s="38">
        <f t="shared" si="321"/>
        <v>1.6006200000000002</v>
      </c>
      <c r="S4306" s="26">
        <v>0</v>
      </c>
      <c r="T4306" s="13" t="str">
        <f t="shared" si="323"/>
        <v>Up</v>
      </c>
    </row>
    <row r="4307" spans="1:20" s="14" customFormat="1" hidden="1" x14ac:dyDescent="0.3">
      <c r="A4307" s="11">
        <v>6058696</v>
      </c>
      <c r="B4307" s="11">
        <v>6058696</v>
      </c>
      <c r="C4307" s="11" t="s">
        <v>26</v>
      </c>
      <c r="D4307" s="11" t="s">
        <v>27</v>
      </c>
      <c r="E4307" s="13" t="str">
        <f>_xlfn.XLOOKUP(B4307,Sheet1!A:A,Sheet1!B:B)</f>
        <v>DS CTREND PANEL         CHER WHITE A5</v>
      </c>
      <c r="F4307" s="13" t="str">
        <f t="shared" si="322"/>
        <v>CROWN  - DS CTREND PANEL         CHER WHITE A5</v>
      </c>
      <c r="G4307" s="13"/>
      <c r="H4307" s="91" t="s">
        <v>28</v>
      </c>
      <c r="I4307" s="11" t="s">
        <v>29</v>
      </c>
      <c r="J4307" s="11" t="s">
        <v>29</v>
      </c>
      <c r="K4307" s="11" t="s">
        <v>30</v>
      </c>
      <c r="M4307" s="11" t="s">
        <v>7062</v>
      </c>
      <c r="N4307" s="13">
        <v>3105</v>
      </c>
      <c r="O4307" s="15">
        <f>_xlfn.XLOOKUP(B4307,Sheet1!A:A,Sheet1!E:E)</f>
        <v>1.48</v>
      </c>
      <c r="P4307" s="26"/>
      <c r="Q4307" s="15">
        <f t="shared" ref="Q4307:Q4370" si="324">O4307*1.05</f>
        <v>1.554</v>
      </c>
      <c r="R4307" s="38">
        <f t="shared" si="321"/>
        <v>1.6006200000000002</v>
      </c>
      <c r="S4307" s="26">
        <v>0</v>
      </c>
      <c r="T4307" s="13" t="str">
        <f t="shared" si="323"/>
        <v>Up</v>
      </c>
    </row>
    <row r="4308" spans="1:20" s="14" customFormat="1" hidden="1" x14ac:dyDescent="0.3">
      <c r="A4308" s="11">
        <v>6058695</v>
      </c>
      <c r="B4308" s="11">
        <v>6058695</v>
      </c>
      <c r="C4308" s="11" t="s">
        <v>26</v>
      </c>
      <c r="D4308" s="11" t="s">
        <v>27</v>
      </c>
      <c r="E4308" s="13" t="str">
        <f>_xlfn.XLOOKUP(B4308,Sheet1!A:A,Sheet1!B:B)</f>
        <v>DS CTREND PANEL         BURROWING  A5</v>
      </c>
      <c r="F4308" s="13" t="str">
        <f t="shared" si="322"/>
        <v>CROWN  - DS CTREND PANEL         BURROWING  A5</v>
      </c>
      <c r="G4308" s="13"/>
      <c r="H4308" s="91" t="s">
        <v>28</v>
      </c>
      <c r="I4308" s="11" t="s">
        <v>29</v>
      </c>
      <c r="J4308" s="11" t="s">
        <v>29</v>
      </c>
      <c r="K4308" s="11" t="s">
        <v>30</v>
      </c>
      <c r="M4308" s="11" t="s">
        <v>7062</v>
      </c>
      <c r="N4308" s="13">
        <v>3105</v>
      </c>
      <c r="O4308" s="15">
        <f>_xlfn.XLOOKUP(B4308,Sheet1!A:A,Sheet1!E:E)</f>
        <v>1.48</v>
      </c>
      <c r="P4308" s="26"/>
      <c r="Q4308" s="15">
        <f t="shared" si="324"/>
        <v>1.554</v>
      </c>
      <c r="R4308" s="38">
        <f t="shared" si="321"/>
        <v>1.6006200000000002</v>
      </c>
      <c r="S4308" s="26">
        <v>0</v>
      </c>
      <c r="T4308" s="13" t="str">
        <f t="shared" si="323"/>
        <v>Up</v>
      </c>
    </row>
    <row r="4309" spans="1:20" s="14" customFormat="1" hidden="1" x14ac:dyDescent="0.3">
      <c r="A4309" s="11">
        <v>6058694</v>
      </c>
      <c r="B4309" s="11">
        <v>6058694</v>
      </c>
      <c r="C4309" s="11" t="s">
        <v>26</v>
      </c>
      <c r="D4309" s="11" t="s">
        <v>27</v>
      </c>
      <c r="E4309" s="13" t="str">
        <f>_xlfn.XLOOKUP(B4309,Sheet1!A:A,Sheet1!B:B)</f>
        <v>DS CTREND PANEL         BATCH LOAF A5</v>
      </c>
      <c r="F4309" s="13" t="str">
        <f t="shared" si="322"/>
        <v>CROWN  - DS CTREND PANEL         BATCH LOAF A5</v>
      </c>
      <c r="G4309" s="13"/>
      <c r="H4309" s="91" t="s">
        <v>28</v>
      </c>
      <c r="I4309" s="11" t="s">
        <v>29</v>
      </c>
      <c r="J4309" s="11" t="s">
        <v>29</v>
      </c>
      <c r="K4309" s="11" t="s">
        <v>30</v>
      </c>
      <c r="M4309" s="11" t="s">
        <v>7062</v>
      </c>
      <c r="N4309" s="13">
        <v>3105</v>
      </c>
      <c r="O4309" s="15">
        <f>_xlfn.XLOOKUP(B4309,Sheet1!A:A,Sheet1!E:E)</f>
        <v>1.48</v>
      </c>
      <c r="P4309" s="26"/>
      <c r="Q4309" s="15">
        <f t="shared" si="324"/>
        <v>1.554</v>
      </c>
      <c r="R4309" s="38">
        <f t="shared" si="321"/>
        <v>1.6006200000000002</v>
      </c>
      <c r="S4309" s="26">
        <v>0</v>
      </c>
      <c r="T4309" s="13" t="str">
        <f t="shared" si="323"/>
        <v>Up</v>
      </c>
    </row>
    <row r="4310" spans="1:20" s="14" customFormat="1" hidden="1" x14ac:dyDescent="0.3">
      <c r="A4310" s="11">
        <v>6058693</v>
      </c>
      <c r="B4310" s="11">
        <v>6058693</v>
      </c>
      <c r="C4310" s="11" t="s">
        <v>26</v>
      </c>
      <c r="D4310" s="11" t="s">
        <v>27</v>
      </c>
      <c r="E4310" s="13" t="str">
        <f>_xlfn.XLOOKUP(B4310,Sheet1!A:A,Sheet1!B:B)</f>
        <v>DS CTREND CONTEMPORARY  WATCH HSE  100ML</v>
      </c>
      <c r="F4310" s="13" t="str">
        <f t="shared" si="322"/>
        <v>CROWN  - DS CTREND CONTEMPORARY  WATCH HSE  100ML</v>
      </c>
      <c r="G4310" s="13"/>
      <c r="H4310" s="91" t="s">
        <v>28</v>
      </c>
      <c r="I4310" s="11" t="s">
        <v>29</v>
      </c>
      <c r="J4310" s="11" t="s">
        <v>29</v>
      </c>
      <c r="K4310" s="11" t="s">
        <v>30</v>
      </c>
      <c r="M4310" s="11" t="s">
        <v>7062</v>
      </c>
      <c r="N4310" s="13">
        <v>3105</v>
      </c>
      <c r="O4310" s="15">
        <f>_xlfn.XLOOKUP(B4310,Sheet1!A:A,Sheet1!E:E)</f>
        <v>4.46</v>
      </c>
      <c r="P4310" s="26"/>
      <c r="Q4310" s="15">
        <f t="shared" si="324"/>
        <v>4.6829999999999998</v>
      </c>
      <c r="R4310" s="38">
        <f t="shared" si="321"/>
        <v>4.8234899999999996</v>
      </c>
      <c r="S4310" s="26">
        <v>0</v>
      </c>
      <c r="T4310" s="13" t="str">
        <f t="shared" si="323"/>
        <v>Up</v>
      </c>
    </row>
    <row r="4311" spans="1:20" s="14" customFormat="1" hidden="1" x14ac:dyDescent="0.3">
      <c r="A4311" s="11">
        <v>6058692</v>
      </c>
      <c r="B4311" s="11">
        <v>6058692</v>
      </c>
      <c r="C4311" s="11" t="s">
        <v>26</v>
      </c>
      <c r="D4311" s="11" t="s">
        <v>27</v>
      </c>
      <c r="E4311" s="13" t="str">
        <f>_xlfn.XLOOKUP(B4311,Sheet1!A:A,Sheet1!B:B)</f>
        <v>DS CTREND CONTEMPORARY  UNVEILED   100ML</v>
      </c>
      <c r="F4311" s="13" t="str">
        <f t="shared" si="322"/>
        <v>CROWN  - DS CTREND CONTEMPORARY  UNVEILED   100ML</v>
      </c>
      <c r="G4311" s="13"/>
      <c r="H4311" s="91" t="s">
        <v>28</v>
      </c>
      <c r="I4311" s="11" t="s">
        <v>29</v>
      </c>
      <c r="J4311" s="11" t="s">
        <v>29</v>
      </c>
      <c r="K4311" s="11" t="s">
        <v>30</v>
      </c>
      <c r="M4311" s="11" t="s">
        <v>7062</v>
      </c>
      <c r="N4311" s="13">
        <v>3105</v>
      </c>
      <c r="O4311" s="15">
        <f>_xlfn.XLOOKUP(B4311,Sheet1!A:A,Sheet1!E:E)</f>
        <v>4.46</v>
      </c>
      <c r="P4311" s="26"/>
      <c r="Q4311" s="15">
        <f t="shared" si="324"/>
        <v>4.6829999999999998</v>
      </c>
      <c r="R4311" s="38">
        <f t="shared" si="321"/>
        <v>4.8234899999999996</v>
      </c>
      <c r="S4311" s="26">
        <v>0</v>
      </c>
      <c r="T4311" s="13" t="str">
        <f t="shared" si="323"/>
        <v>Up</v>
      </c>
    </row>
    <row r="4312" spans="1:20" s="14" customFormat="1" hidden="1" x14ac:dyDescent="0.3">
      <c r="A4312" s="11">
        <v>6058691</v>
      </c>
      <c r="B4312" s="11">
        <v>6058691</v>
      </c>
      <c r="C4312" s="11" t="s">
        <v>26</v>
      </c>
      <c r="D4312" s="11" t="s">
        <v>27</v>
      </c>
      <c r="E4312" s="13" t="str">
        <f>_xlfn.XLOOKUP(B4312,Sheet1!A:A,Sheet1!B:B)</f>
        <v>DS CTREND CONTEMPORARY  SWEET JAR  100ML</v>
      </c>
      <c r="F4312" s="13" t="str">
        <f t="shared" si="322"/>
        <v>CROWN  - DS CTREND CONTEMPORARY  SWEET JAR  100ML</v>
      </c>
      <c r="G4312" s="13"/>
      <c r="H4312" s="91" t="s">
        <v>28</v>
      </c>
      <c r="I4312" s="11" t="s">
        <v>29</v>
      </c>
      <c r="J4312" s="11" t="s">
        <v>29</v>
      </c>
      <c r="K4312" s="11" t="s">
        <v>30</v>
      </c>
      <c r="M4312" s="11" t="s">
        <v>7062</v>
      </c>
      <c r="N4312" s="13">
        <v>3105</v>
      </c>
      <c r="O4312" s="15">
        <f>_xlfn.XLOOKUP(B4312,Sheet1!A:A,Sheet1!E:E)</f>
        <v>4.46</v>
      </c>
      <c r="P4312" s="26"/>
      <c r="Q4312" s="15">
        <f t="shared" si="324"/>
        <v>4.6829999999999998</v>
      </c>
      <c r="R4312" s="38">
        <f t="shared" ref="R4312:R4330" si="325">Q4312*1.03</f>
        <v>4.8234899999999996</v>
      </c>
      <c r="S4312" s="26">
        <v>0</v>
      </c>
      <c r="T4312" s="13" t="str">
        <f t="shared" si="323"/>
        <v>Up</v>
      </c>
    </row>
    <row r="4313" spans="1:20" s="14" customFormat="1" hidden="1" x14ac:dyDescent="0.3">
      <c r="A4313" s="11">
        <v>6058690</v>
      </c>
      <c r="B4313" s="11">
        <v>6058690</v>
      </c>
      <c r="C4313" s="11" t="s">
        <v>26</v>
      </c>
      <c r="D4313" s="11" t="s">
        <v>27</v>
      </c>
      <c r="E4313" s="13" t="str">
        <f>_xlfn.XLOOKUP(B4313,Sheet1!A:A,Sheet1!B:B)</f>
        <v>DS CTREND CONTEMPORARY  STAND TALL 100ML</v>
      </c>
      <c r="F4313" s="13" t="str">
        <f t="shared" si="322"/>
        <v>CROWN  - DS CTREND CONTEMPORARY  STAND TALL 100ML</v>
      </c>
      <c r="G4313" s="13"/>
      <c r="H4313" s="91" t="s">
        <v>28</v>
      </c>
      <c r="I4313" s="11" t="s">
        <v>29</v>
      </c>
      <c r="J4313" s="11" t="s">
        <v>29</v>
      </c>
      <c r="K4313" s="11" t="s">
        <v>30</v>
      </c>
      <c r="M4313" s="11" t="s">
        <v>7062</v>
      </c>
      <c r="N4313" s="13">
        <v>3105</v>
      </c>
      <c r="O4313" s="15">
        <f>_xlfn.XLOOKUP(B4313,Sheet1!A:A,Sheet1!E:E)</f>
        <v>4.46</v>
      </c>
      <c r="P4313" s="26"/>
      <c r="Q4313" s="29">
        <f t="shared" si="324"/>
        <v>4.6829999999999998</v>
      </c>
      <c r="R4313" s="38">
        <f t="shared" si="325"/>
        <v>4.8234899999999996</v>
      </c>
      <c r="S4313" s="26">
        <v>0</v>
      </c>
      <c r="T4313" s="13" t="str">
        <f t="shared" si="323"/>
        <v>Up</v>
      </c>
    </row>
    <row r="4314" spans="1:20" s="14" customFormat="1" hidden="1" x14ac:dyDescent="0.3">
      <c r="A4314" s="11">
        <v>6058689</v>
      </c>
      <c r="B4314" s="11">
        <v>6058689</v>
      </c>
      <c r="C4314" s="11" t="s">
        <v>26</v>
      </c>
      <c r="D4314" s="11" t="s">
        <v>27</v>
      </c>
      <c r="E4314" s="13" t="str">
        <f>_xlfn.XLOOKUP(B4314,Sheet1!A:A,Sheet1!B:B)</f>
        <v>DS CTREND CONTEMPORARY  SPRIN CALL 100ML</v>
      </c>
      <c r="F4314" s="13" t="str">
        <f t="shared" si="322"/>
        <v>CROWN  - DS CTREND CONTEMPORARY  SPRIN CALL 100ML</v>
      </c>
      <c r="G4314" s="13"/>
      <c r="H4314" s="91" t="s">
        <v>28</v>
      </c>
      <c r="I4314" s="11" t="s">
        <v>29</v>
      </c>
      <c r="J4314" s="11" t="s">
        <v>29</v>
      </c>
      <c r="K4314" s="11" t="s">
        <v>30</v>
      </c>
      <c r="M4314" s="11" t="s">
        <v>7062</v>
      </c>
      <c r="N4314" s="13">
        <v>3105</v>
      </c>
      <c r="O4314" s="15">
        <f>_xlfn.XLOOKUP(B4314,Sheet1!A:A,Sheet1!E:E)</f>
        <v>4.46</v>
      </c>
      <c r="P4314" s="26"/>
      <c r="Q4314" s="15">
        <f t="shared" si="324"/>
        <v>4.6829999999999998</v>
      </c>
      <c r="R4314" s="38">
        <f t="shared" si="325"/>
        <v>4.8234899999999996</v>
      </c>
      <c r="S4314" s="26">
        <v>0</v>
      </c>
      <c r="T4314" s="13" t="str">
        <f t="shared" si="323"/>
        <v>Up</v>
      </c>
    </row>
    <row r="4315" spans="1:20" s="14" customFormat="1" hidden="1" x14ac:dyDescent="0.3">
      <c r="A4315" s="11">
        <v>6058688</v>
      </c>
      <c r="B4315" s="11">
        <v>6058688</v>
      </c>
      <c r="C4315" s="11" t="s">
        <v>26</v>
      </c>
      <c r="D4315" s="11" t="s">
        <v>27</v>
      </c>
      <c r="E4315" s="13" t="str">
        <f>_xlfn.XLOOKUP(B4315,Sheet1!A:A,Sheet1!B:B)</f>
        <v>DS CTREND CONTEMPORARY  SOURCE     100ML</v>
      </c>
      <c r="F4315" s="13" t="str">
        <f t="shared" si="322"/>
        <v>CROWN  - DS CTREND CONTEMPORARY  SOURCE     100ML</v>
      </c>
      <c r="G4315" s="13"/>
      <c r="H4315" s="91" t="s">
        <v>28</v>
      </c>
      <c r="I4315" s="11" t="s">
        <v>29</v>
      </c>
      <c r="J4315" s="11" t="s">
        <v>29</v>
      </c>
      <c r="K4315" s="11" t="s">
        <v>30</v>
      </c>
      <c r="M4315" s="11" t="s">
        <v>7062</v>
      </c>
      <c r="N4315" s="13">
        <v>3105</v>
      </c>
      <c r="O4315" s="15">
        <f>_xlfn.XLOOKUP(B4315,Sheet1!A:A,Sheet1!E:E)</f>
        <v>4.46</v>
      </c>
      <c r="P4315" s="26"/>
      <c r="Q4315" s="15">
        <f t="shared" si="324"/>
        <v>4.6829999999999998</v>
      </c>
      <c r="R4315" s="38">
        <f t="shared" si="325"/>
        <v>4.8234899999999996</v>
      </c>
      <c r="S4315" s="26">
        <v>0</v>
      </c>
      <c r="T4315" s="13" t="str">
        <f t="shared" si="323"/>
        <v>Up</v>
      </c>
    </row>
    <row r="4316" spans="1:20" s="14" customFormat="1" hidden="1" x14ac:dyDescent="0.3">
      <c r="A4316" s="11">
        <v>6058687</v>
      </c>
      <c r="B4316" s="11">
        <v>6058687</v>
      </c>
      <c r="C4316" s="11" t="s">
        <v>26</v>
      </c>
      <c r="D4316" s="11" t="s">
        <v>27</v>
      </c>
      <c r="E4316" s="13" t="str">
        <f>_xlfn.XLOOKUP(B4316,Sheet1!A:A,Sheet1!B:B)</f>
        <v>DS CTREND CONTEMPORARY  REINVENT   100ML</v>
      </c>
      <c r="F4316" s="13" t="str">
        <f t="shared" si="322"/>
        <v>CROWN  - DS CTREND CONTEMPORARY  REINVENT   100ML</v>
      </c>
      <c r="G4316" s="13"/>
      <c r="H4316" s="91" t="s">
        <v>28</v>
      </c>
      <c r="I4316" s="11" t="s">
        <v>29</v>
      </c>
      <c r="J4316" s="11" t="s">
        <v>29</v>
      </c>
      <c r="K4316" s="11" t="s">
        <v>30</v>
      </c>
      <c r="M4316" s="11" t="s">
        <v>7062</v>
      </c>
      <c r="N4316" s="13">
        <v>3105</v>
      </c>
      <c r="O4316" s="15">
        <f>_xlfn.XLOOKUP(B4316,Sheet1!A:A,Sheet1!E:E)</f>
        <v>4.46</v>
      </c>
      <c r="P4316" s="26"/>
      <c r="Q4316" s="15">
        <f t="shared" si="324"/>
        <v>4.6829999999999998</v>
      </c>
      <c r="R4316" s="38">
        <f t="shared" si="325"/>
        <v>4.8234899999999996</v>
      </c>
      <c r="S4316" s="26">
        <v>0</v>
      </c>
      <c r="T4316" s="13" t="str">
        <f t="shared" si="323"/>
        <v>Up</v>
      </c>
    </row>
    <row r="4317" spans="1:20" s="14" customFormat="1" hidden="1" x14ac:dyDescent="0.3">
      <c r="A4317" s="11">
        <v>6058686</v>
      </c>
      <c r="B4317" s="11">
        <v>6058686</v>
      </c>
      <c r="C4317" s="11" t="s">
        <v>26</v>
      </c>
      <c r="D4317" s="11" t="s">
        <v>27</v>
      </c>
      <c r="E4317" s="13" t="str">
        <f>_xlfn.XLOOKUP(B4317,Sheet1!A:A,Sheet1!B:B)</f>
        <v>DS CTREND CONTEMPORARY  RECOLLECTN 100ML</v>
      </c>
      <c r="F4317" s="13" t="str">
        <f t="shared" si="322"/>
        <v>CROWN  - DS CTREND CONTEMPORARY  RECOLLECTN 100ML</v>
      </c>
      <c r="G4317" s="13"/>
      <c r="H4317" s="91" t="s">
        <v>28</v>
      </c>
      <c r="I4317" s="11" t="s">
        <v>29</v>
      </c>
      <c r="J4317" s="11" t="s">
        <v>29</v>
      </c>
      <c r="K4317" s="11" t="s">
        <v>30</v>
      </c>
      <c r="M4317" s="11" t="s">
        <v>7062</v>
      </c>
      <c r="N4317" s="13">
        <v>3105</v>
      </c>
      <c r="O4317" s="15">
        <f>_xlfn.XLOOKUP(B4317,Sheet1!A:A,Sheet1!E:E)</f>
        <v>4.46</v>
      </c>
      <c r="P4317" s="26"/>
      <c r="Q4317" s="15">
        <f t="shared" si="324"/>
        <v>4.6829999999999998</v>
      </c>
      <c r="R4317" s="38">
        <f t="shared" si="325"/>
        <v>4.8234899999999996</v>
      </c>
      <c r="S4317" s="26">
        <v>0</v>
      </c>
      <c r="T4317" s="13" t="str">
        <f t="shared" si="323"/>
        <v>Up</v>
      </c>
    </row>
    <row r="4318" spans="1:20" s="14" customFormat="1" hidden="1" x14ac:dyDescent="0.3">
      <c r="A4318" s="11">
        <v>6058685</v>
      </c>
      <c r="B4318" s="11">
        <v>6058685</v>
      </c>
      <c r="C4318" s="11" t="s">
        <v>26</v>
      </c>
      <c r="D4318" s="11" t="s">
        <v>27</v>
      </c>
      <c r="E4318" s="13" t="str">
        <f>_xlfn.XLOOKUP(B4318,Sheet1!A:A,Sheet1!B:B)</f>
        <v>DS CTREND CONTEMPORARY  PROFOUND   100ML</v>
      </c>
      <c r="F4318" s="13" t="str">
        <f t="shared" si="322"/>
        <v>CROWN  - DS CTREND CONTEMPORARY  PROFOUND   100ML</v>
      </c>
      <c r="G4318" s="13"/>
      <c r="H4318" s="91" t="s">
        <v>28</v>
      </c>
      <c r="I4318" s="11" t="s">
        <v>29</v>
      </c>
      <c r="J4318" s="11" t="s">
        <v>29</v>
      </c>
      <c r="K4318" s="11" t="s">
        <v>30</v>
      </c>
      <c r="M4318" s="11" t="s">
        <v>7062</v>
      </c>
      <c r="N4318" s="13">
        <v>3105</v>
      </c>
      <c r="O4318" s="15">
        <f>_xlfn.XLOOKUP(B4318,Sheet1!A:A,Sheet1!E:E)</f>
        <v>4.46</v>
      </c>
      <c r="P4318" s="26"/>
      <c r="Q4318" s="15">
        <f t="shared" si="324"/>
        <v>4.6829999999999998</v>
      </c>
      <c r="R4318" s="38">
        <f t="shared" si="325"/>
        <v>4.8234899999999996</v>
      </c>
      <c r="S4318" s="26">
        <v>0</v>
      </c>
      <c r="T4318" s="13" t="str">
        <f t="shared" si="323"/>
        <v>Up</v>
      </c>
    </row>
    <row r="4319" spans="1:20" s="14" customFormat="1" hidden="1" x14ac:dyDescent="0.3">
      <c r="A4319" s="11">
        <v>6058684</v>
      </c>
      <c r="B4319" s="11">
        <v>6058684</v>
      </c>
      <c r="C4319" s="11" t="s">
        <v>26</v>
      </c>
      <c r="D4319" s="11" t="s">
        <v>27</v>
      </c>
      <c r="E4319" s="13" t="str">
        <f>_xlfn.XLOOKUP(B4319,Sheet1!A:A,Sheet1!B:B)</f>
        <v>DS CTREND CONTEMPORARY  LOWLAND    100ML</v>
      </c>
      <c r="F4319" s="13" t="str">
        <f t="shared" si="322"/>
        <v>CROWN  - DS CTREND CONTEMPORARY  LOWLAND    100ML</v>
      </c>
      <c r="G4319" s="13"/>
      <c r="H4319" s="91" t="s">
        <v>28</v>
      </c>
      <c r="I4319" s="11" t="s">
        <v>29</v>
      </c>
      <c r="J4319" s="11" t="s">
        <v>29</v>
      </c>
      <c r="K4319" s="11" t="s">
        <v>30</v>
      </c>
      <c r="M4319" s="11" t="s">
        <v>7062</v>
      </c>
      <c r="N4319" s="13">
        <v>3105</v>
      </c>
      <c r="O4319" s="15">
        <f>_xlfn.XLOOKUP(B4319,Sheet1!A:A,Sheet1!E:E)</f>
        <v>4.46</v>
      </c>
      <c r="P4319" s="26"/>
      <c r="Q4319" s="15">
        <f t="shared" si="324"/>
        <v>4.6829999999999998</v>
      </c>
      <c r="R4319" s="38">
        <f t="shared" si="325"/>
        <v>4.8234899999999996</v>
      </c>
      <c r="S4319" s="26">
        <v>0</v>
      </c>
      <c r="T4319" s="13" t="str">
        <f t="shared" si="323"/>
        <v>Up</v>
      </c>
    </row>
    <row r="4320" spans="1:20" s="14" customFormat="1" hidden="1" x14ac:dyDescent="0.3">
      <c r="A4320" s="11">
        <v>6062332</v>
      </c>
      <c r="B4320" s="11">
        <v>6062332</v>
      </c>
      <c r="C4320" s="11" t="s">
        <v>26</v>
      </c>
      <c r="D4320" s="11" t="s">
        <v>27</v>
      </c>
      <c r="E4320" s="13" t="str">
        <f>_xlfn.XLOOKUP(B4320,Sheet1!A:A,Sheet1!B:B)</f>
        <v>DS BEDEC AQUA ADV PR UC WHITE      1L</v>
      </c>
      <c r="F4320" s="13" t="str">
        <f t="shared" si="322"/>
        <v>CROWN  - DS BEDEC AQUA ADV PR UC WHITE      1L</v>
      </c>
      <c r="G4320" s="13"/>
      <c r="H4320" s="91" t="s">
        <v>28</v>
      </c>
      <c r="I4320" s="11" t="s">
        <v>29</v>
      </c>
      <c r="J4320" s="11" t="s">
        <v>29</v>
      </c>
      <c r="K4320" s="11" t="s">
        <v>30</v>
      </c>
      <c r="M4320" s="11" t="s">
        <v>7062</v>
      </c>
      <c r="N4320" s="13">
        <v>3105</v>
      </c>
      <c r="O4320" s="15">
        <f>_xlfn.XLOOKUP(B4320,Sheet1!A:A,Sheet1!E:E)</f>
        <v>26.54</v>
      </c>
      <c r="P4320" s="26"/>
      <c r="Q4320" s="15">
        <f t="shared" si="324"/>
        <v>27.867000000000001</v>
      </c>
      <c r="R4320" s="38">
        <f t="shared" si="325"/>
        <v>28.703010000000003</v>
      </c>
      <c r="S4320" s="26">
        <v>0</v>
      </c>
      <c r="T4320" s="13" t="str">
        <f t="shared" si="323"/>
        <v>Up</v>
      </c>
    </row>
    <row r="4321" spans="1:20" s="14" customFormat="1" hidden="1" x14ac:dyDescent="0.3">
      <c r="A4321" s="11">
        <v>6062297</v>
      </c>
      <c r="B4321" s="11">
        <v>6062297</v>
      </c>
      <c r="C4321" s="11" t="s">
        <v>26</v>
      </c>
      <c r="D4321" s="11" t="s">
        <v>27</v>
      </c>
      <c r="E4321" s="13" t="str">
        <f>_xlfn.XLOOKUP(B4321,Sheet1!A:A,Sheet1!B:B)</f>
        <v>DS WRX WB EXTERIOR PAINT WHITE     2.5L</v>
      </c>
      <c r="F4321" s="13" t="str">
        <f t="shared" si="322"/>
        <v>CROWN  - DS WRX WB EXTERIOR PAINT WHITE     2.5L</v>
      </c>
      <c r="G4321" s="13"/>
      <c r="H4321" s="91" t="s">
        <v>28</v>
      </c>
      <c r="I4321" s="11" t="s">
        <v>29</v>
      </c>
      <c r="J4321" s="11" t="s">
        <v>29</v>
      </c>
      <c r="K4321" s="11" t="s">
        <v>30</v>
      </c>
      <c r="M4321" s="11" t="s">
        <v>7062</v>
      </c>
      <c r="N4321" s="13">
        <v>3105</v>
      </c>
      <c r="O4321" s="15">
        <f>_xlfn.XLOOKUP(B4321,Sheet1!A:A,Sheet1!E:E)</f>
        <v>26.51</v>
      </c>
      <c r="P4321" s="26"/>
      <c r="Q4321" s="15">
        <f t="shared" si="324"/>
        <v>27.835500000000003</v>
      </c>
      <c r="R4321" s="38">
        <f t="shared" si="325"/>
        <v>28.670565000000003</v>
      </c>
      <c r="S4321" s="26">
        <v>0</v>
      </c>
      <c r="T4321" s="13" t="str">
        <f t="shared" si="323"/>
        <v>Up</v>
      </c>
    </row>
    <row r="4322" spans="1:20" s="14" customFormat="1" hidden="1" x14ac:dyDescent="0.3">
      <c r="A4322" s="11">
        <v>6062296</v>
      </c>
      <c r="B4322" s="11">
        <v>6062296</v>
      </c>
      <c r="C4322" s="11" t="s">
        <v>26</v>
      </c>
      <c r="D4322" s="11" t="s">
        <v>27</v>
      </c>
      <c r="E4322" s="13" t="str">
        <f>_xlfn.XLOOKUP(B4322,Sheet1!A:A,Sheet1!B:B)</f>
        <v>DS WRX WB EGGSHELL PAINT WHITE     5L</v>
      </c>
      <c r="F4322" s="13" t="str">
        <f t="shared" si="322"/>
        <v>CROWN  - DS WRX WB EGGSHELL PAINT WHITE     5L</v>
      </c>
      <c r="G4322" s="13"/>
      <c r="H4322" s="91" t="s">
        <v>28</v>
      </c>
      <c r="I4322" s="11" t="s">
        <v>29</v>
      </c>
      <c r="J4322" s="11" t="s">
        <v>29</v>
      </c>
      <c r="K4322" s="11" t="s">
        <v>30</v>
      </c>
      <c r="M4322" s="11" t="s">
        <v>7062</v>
      </c>
      <c r="N4322" s="13">
        <v>3105</v>
      </c>
      <c r="O4322" s="15">
        <f>_xlfn.XLOOKUP(B4322,Sheet1!A:A,Sheet1!E:E)</f>
        <v>42.21</v>
      </c>
      <c r="P4322" s="26"/>
      <c r="Q4322" s="15">
        <f t="shared" si="324"/>
        <v>44.320500000000003</v>
      </c>
      <c r="R4322" s="38">
        <f t="shared" si="325"/>
        <v>45.650115000000007</v>
      </c>
      <c r="S4322" s="26">
        <v>0</v>
      </c>
      <c r="T4322" s="13" t="str">
        <f t="shared" si="323"/>
        <v>Up</v>
      </c>
    </row>
    <row r="4323" spans="1:20" s="14" customFormat="1" hidden="1" x14ac:dyDescent="0.3">
      <c r="A4323" s="11">
        <v>6062295</v>
      </c>
      <c r="B4323" s="11">
        <v>6062295</v>
      </c>
      <c r="C4323" s="11" t="s">
        <v>26</v>
      </c>
      <c r="D4323" s="11" t="s">
        <v>27</v>
      </c>
      <c r="E4323" s="13" t="str">
        <f>_xlfn.XLOOKUP(B4323,Sheet1!A:A,Sheet1!B:B)</f>
        <v>DS WRX WB EGGSHELL PAINT WHITE     2.5L</v>
      </c>
      <c r="F4323" s="13" t="str">
        <f t="shared" si="322"/>
        <v>CROWN  - DS WRX WB EGGSHELL PAINT WHITE     2.5L</v>
      </c>
      <c r="G4323" s="13"/>
      <c r="H4323" s="91" t="s">
        <v>28</v>
      </c>
      <c r="I4323" s="11" t="s">
        <v>29</v>
      </c>
      <c r="J4323" s="11" t="s">
        <v>29</v>
      </c>
      <c r="K4323" s="11" t="s">
        <v>30</v>
      </c>
      <c r="M4323" s="11" t="s">
        <v>7062</v>
      </c>
      <c r="N4323" s="13">
        <v>3105</v>
      </c>
      <c r="O4323" s="15">
        <f>_xlfn.XLOOKUP(B4323,Sheet1!A:A,Sheet1!E:E)</f>
        <v>23.71</v>
      </c>
      <c r="P4323" s="26"/>
      <c r="Q4323" s="15">
        <f t="shared" si="324"/>
        <v>24.895500000000002</v>
      </c>
      <c r="R4323" s="38">
        <f t="shared" si="325"/>
        <v>25.642365000000002</v>
      </c>
      <c r="S4323" s="26">
        <v>0</v>
      </c>
      <c r="T4323" s="13" t="str">
        <f t="shared" si="323"/>
        <v>Up</v>
      </c>
    </row>
    <row r="4324" spans="1:20" s="14" customFormat="1" hidden="1" x14ac:dyDescent="0.3">
      <c r="A4324" s="11">
        <v>6062294</v>
      </c>
      <c r="B4324" s="11">
        <v>6062294</v>
      </c>
      <c r="C4324" s="11" t="s">
        <v>26</v>
      </c>
      <c r="D4324" s="11" t="s">
        <v>27</v>
      </c>
      <c r="E4324" s="13" t="str">
        <f>_xlfn.XLOOKUP(B4324,Sheet1!A:A,Sheet1!B:B)</f>
        <v>DS WRX WB CEILING PAINT WHITE      5L</v>
      </c>
      <c r="F4324" s="13" t="str">
        <f t="shared" si="322"/>
        <v>CROWN  - DS WRX WB CEILING PAINT WHITE      5L</v>
      </c>
      <c r="G4324" s="13"/>
      <c r="H4324" s="91" t="s">
        <v>28</v>
      </c>
      <c r="I4324" s="11" t="s">
        <v>29</v>
      </c>
      <c r="J4324" s="11" t="s">
        <v>29</v>
      </c>
      <c r="K4324" s="11" t="s">
        <v>30</v>
      </c>
      <c r="M4324" s="11" t="s">
        <v>7062</v>
      </c>
      <c r="N4324" s="13">
        <v>3105</v>
      </c>
      <c r="O4324" s="15">
        <f>_xlfn.XLOOKUP(B4324,Sheet1!A:A,Sheet1!E:E)</f>
        <v>27.47</v>
      </c>
      <c r="P4324" s="26"/>
      <c r="Q4324" s="15">
        <f t="shared" si="324"/>
        <v>28.843499999999999</v>
      </c>
      <c r="R4324" s="38">
        <f t="shared" si="325"/>
        <v>29.708804999999998</v>
      </c>
      <c r="S4324" s="26">
        <v>0</v>
      </c>
      <c r="T4324" s="13" t="str">
        <f t="shared" si="323"/>
        <v>Up</v>
      </c>
    </row>
    <row r="4325" spans="1:20" s="14" customFormat="1" hidden="1" x14ac:dyDescent="0.3">
      <c r="A4325" s="11">
        <v>6062293</v>
      </c>
      <c r="B4325" s="11">
        <v>6062293</v>
      </c>
      <c r="C4325" s="11" t="s">
        <v>26</v>
      </c>
      <c r="D4325" s="11" t="s">
        <v>27</v>
      </c>
      <c r="E4325" s="13" t="str">
        <f>_xlfn.XLOOKUP(B4325,Sheet1!A:A,Sheet1!B:B)</f>
        <v>DS WRX WB CEILING PAINT WHITE      2.5L</v>
      </c>
      <c r="F4325" s="13" t="str">
        <f t="shared" si="322"/>
        <v>CROWN  - DS WRX WB CEILING PAINT WHITE      2.5L</v>
      </c>
      <c r="G4325" s="13"/>
      <c r="H4325" s="91" t="s">
        <v>28</v>
      </c>
      <c r="I4325" s="11" t="s">
        <v>29</v>
      </c>
      <c r="J4325" s="11" t="s">
        <v>29</v>
      </c>
      <c r="K4325" s="11" t="s">
        <v>30</v>
      </c>
      <c r="M4325" s="11" t="s">
        <v>7062</v>
      </c>
      <c r="N4325" s="13">
        <v>3105</v>
      </c>
      <c r="O4325" s="15">
        <f>_xlfn.XLOOKUP(B4325,Sheet1!A:A,Sheet1!E:E)</f>
        <v>19.22</v>
      </c>
      <c r="P4325" s="26"/>
      <c r="Q4325" s="15">
        <f t="shared" si="324"/>
        <v>20.181000000000001</v>
      </c>
      <c r="R4325" s="38">
        <f t="shared" si="325"/>
        <v>20.786430000000003</v>
      </c>
      <c r="S4325" s="26">
        <v>0</v>
      </c>
      <c r="T4325" s="13" t="str">
        <f t="shared" si="323"/>
        <v>Up</v>
      </c>
    </row>
    <row r="4326" spans="1:20" s="14" customFormat="1" hidden="1" x14ac:dyDescent="0.3">
      <c r="A4326" s="11">
        <v>6062292</v>
      </c>
      <c r="B4326" s="11">
        <v>6062292</v>
      </c>
      <c r="C4326" s="11" t="s">
        <v>26</v>
      </c>
      <c r="D4326" s="11" t="s">
        <v>27</v>
      </c>
      <c r="E4326" s="13" t="str">
        <f>_xlfn.XLOOKUP(B4326,Sheet1!A:A,Sheet1!B:B)</f>
        <v>DS WRX WB MATT WALL PAINT WHITE    5L</v>
      </c>
      <c r="F4326" s="13" t="str">
        <f t="shared" si="322"/>
        <v>CROWN  - DS WRX WB MATT WALL PAINT WHITE    5L</v>
      </c>
      <c r="G4326" s="13"/>
      <c r="H4326" s="91" t="s">
        <v>28</v>
      </c>
      <c r="I4326" s="11" t="s">
        <v>29</v>
      </c>
      <c r="J4326" s="11" t="s">
        <v>29</v>
      </c>
      <c r="K4326" s="11" t="s">
        <v>30</v>
      </c>
      <c r="M4326" s="11" t="s">
        <v>7062</v>
      </c>
      <c r="N4326" s="13">
        <v>3105</v>
      </c>
      <c r="O4326" s="15">
        <f>_xlfn.XLOOKUP(B4326,Sheet1!A:A,Sheet1!E:E)</f>
        <v>35.6</v>
      </c>
      <c r="P4326" s="26"/>
      <c r="Q4326" s="15">
        <f t="shared" si="324"/>
        <v>37.380000000000003</v>
      </c>
      <c r="R4326" s="38">
        <f t="shared" si="325"/>
        <v>38.501400000000004</v>
      </c>
      <c r="S4326" s="26">
        <v>0</v>
      </c>
      <c r="T4326" s="13" t="str">
        <f t="shared" si="323"/>
        <v>Up</v>
      </c>
    </row>
    <row r="4327" spans="1:20" s="14" customFormat="1" hidden="1" x14ac:dyDescent="0.3">
      <c r="A4327" s="11">
        <v>6062291</v>
      </c>
      <c r="B4327" s="11">
        <v>6062291</v>
      </c>
      <c r="C4327" s="11" t="s">
        <v>26</v>
      </c>
      <c r="D4327" s="11" t="s">
        <v>27</v>
      </c>
      <c r="E4327" s="13" t="str">
        <f>_xlfn.XLOOKUP(B4327,Sheet1!A:A,Sheet1!B:B)</f>
        <v>DS WRX WB MATT WALL PAINT WHITE    2.5L</v>
      </c>
      <c r="F4327" s="13" t="str">
        <f t="shared" si="322"/>
        <v>CROWN  - DS WRX WB MATT WALL PAINT WHITE    2.5L</v>
      </c>
      <c r="G4327" s="13"/>
      <c r="H4327" s="91" t="s">
        <v>28</v>
      </c>
      <c r="I4327" s="11" t="s">
        <v>29</v>
      </c>
      <c r="J4327" s="11" t="s">
        <v>29</v>
      </c>
      <c r="K4327" s="11" t="s">
        <v>30</v>
      </c>
      <c r="M4327" s="11" t="s">
        <v>7062</v>
      </c>
      <c r="N4327" s="13">
        <v>3105</v>
      </c>
      <c r="O4327" s="15">
        <f>_xlfn.XLOOKUP(B4327,Sheet1!A:A,Sheet1!E:E)</f>
        <v>23.58</v>
      </c>
      <c r="P4327" s="26"/>
      <c r="Q4327" s="15">
        <f t="shared" si="324"/>
        <v>24.759</v>
      </c>
      <c r="R4327" s="38">
        <f t="shared" si="325"/>
        <v>25.50177</v>
      </c>
      <c r="S4327" s="26">
        <v>0</v>
      </c>
      <c r="T4327" s="13" t="str">
        <f t="shared" si="323"/>
        <v>Up</v>
      </c>
    </row>
    <row r="4328" spans="1:20" s="14" customFormat="1" hidden="1" x14ac:dyDescent="0.3">
      <c r="A4328" s="11">
        <v>6062290</v>
      </c>
      <c r="B4328" s="11">
        <v>6062290</v>
      </c>
      <c r="C4328" s="11" t="s">
        <v>26</v>
      </c>
      <c r="D4328" s="11" t="s">
        <v>27</v>
      </c>
      <c r="E4328" s="13" t="str">
        <f>_xlfn.XLOOKUP(B4328,Sheet1!A:A,Sheet1!B:B)</f>
        <v>DS WRX WB SATINWOOD PAINT WHITE    5L</v>
      </c>
      <c r="F4328" s="13" t="str">
        <f t="shared" si="322"/>
        <v>CROWN  - DS WRX WB SATINWOOD PAINT WHITE    5L</v>
      </c>
      <c r="G4328" s="13"/>
      <c r="H4328" s="91" t="s">
        <v>28</v>
      </c>
      <c r="I4328" s="11" t="s">
        <v>29</v>
      </c>
      <c r="J4328" s="11" t="s">
        <v>29</v>
      </c>
      <c r="K4328" s="11" t="s">
        <v>30</v>
      </c>
      <c r="M4328" s="11" t="s">
        <v>7062</v>
      </c>
      <c r="N4328" s="13">
        <v>3105</v>
      </c>
      <c r="O4328" s="15">
        <f>_xlfn.XLOOKUP(B4328,Sheet1!A:A,Sheet1!E:E)</f>
        <v>37.869999999999997</v>
      </c>
      <c r="P4328" s="26"/>
      <c r="Q4328" s="15">
        <f t="shared" si="324"/>
        <v>39.763500000000001</v>
      </c>
      <c r="R4328" s="38">
        <f t="shared" si="325"/>
        <v>40.956405000000004</v>
      </c>
      <c r="S4328" s="26">
        <v>0</v>
      </c>
      <c r="T4328" s="13" t="str">
        <f t="shared" si="323"/>
        <v>Up</v>
      </c>
    </row>
    <row r="4329" spans="1:20" s="14" customFormat="1" hidden="1" x14ac:dyDescent="0.3">
      <c r="A4329" s="11">
        <v>6062289</v>
      </c>
      <c r="B4329" s="11">
        <v>6062289</v>
      </c>
      <c r="C4329" s="11" t="s">
        <v>26</v>
      </c>
      <c r="D4329" s="11" t="s">
        <v>27</v>
      </c>
      <c r="E4329" s="13" t="str">
        <f>_xlfn.XLOOKUP(B4329,Sheet1!A:A,Sheet1!B:B)</f>
        <v>DS WRX WB SATINWOOD PAINT WHITE    2.5L</v>
      </c>
      <c r="F4329" s="13" t="str">
        <f t="shared" si="322"/>
        <v>CROWN  - DS WRX WB SATINWOOD PAINT WHITE    2.5L</v>
      </c>
      <c r="G4329" s="13"/>
      <c r="H4329" s="91" t="s">
        <v>28</v>
      </c>
      <c r="I4329" s="11" t="s">
        <v>29</v>
      </c>
      <c r="J4329" s="11" t="s">
        <v>29</v>
      </c>
      <c r="K4329" s="11" t="s">
        <v>30</v>
      </c>
      <c r="M4329" s="11" t="s">
        <v>7062</v>
      </c>
      <c r="N4329" s="13">
        <v>3105</v>
      </c>
      <c r="O4329" s="15">
        <f>_xlfn.XLOOKUP(B4329,Sheet1!A:A,Sheet1!E:E)</f>
        <v>22.73</v>
      </c>
      <c r="P4329" s="26"/>
      <c r="Q4329" s="15">
        <f t="shared" si="324"/>
        <v>23.866500000000002</v>
      </c>
      <c r="R4329" s="38">
        <f t="shared" si="325"/>
        <v>24.582495000000002</v>
      </c>
      <c r="S4329" s="26">
        <v>0</v>
      </c>
      <c r="T4329" s="13" t="str">
        <f t="shared" si="323"/>
        <v>Up</v>
      </c>
    </row>
    <row r="4330" spans="1:20" s="14" customFormat="1" hidden="1" x14ac:dyDescent="0.3">
      <c r="A4330" s="11">
        <v>6062288</v>
      </c>
      <c r="B4330" s="11">
        <v>6062288</v>
      </c>
      <c r="C4330" s="11" t="s">
        <v>26</v>
      </c>
      <c r="D4330" s="11" t="s">
        <v>27</v>
      </c>
      <c r="E4330" s="13" t="str">
        <f>_xlfn.XLOOKUP(B4330,Sheet1!A:A,Sheet1!B:B)</f>
        <v>DS WRX UNIVERSAL ACRYL PRIMER GREY 500ML</v>
      </c>
      <c r="F4330" s="13" t="str">
        <f t="shared" si="322"/>
        <v>CROWN  - DS WRX UNIVERSAL ACRYL PRIMER GREY 500ML</v>
      </c>
      <c r="G4330" s="13"/>
      <c r="H4330" s="91" t="s">
        <v>28</v>
      </c>
      <c r="I4330" s="11" t="s">
        <v>29</v>
      </c>
      <c r="J4330" s="11" t="s">
        <v>29</v>
      </c>
      <c r="K4330" s="11" t="s">
        <v>30</v>
      </c>
      <c r="M4330" s="11" t="s">
        <v>7062</v>
      </c>
      <c r="N4330" s="13">
        <v>3105</v>
      </c>
      <c r="O4330" s="15">
        <f>_xlfn.XLOOKUP(B4330,Sheet1!A:A,Sheet1!E:E)</f>
        <v>6.75</v>
      </c>
      <c r="P4330" s="26"/>
      <c r="Q4330" s="15">
        <f t="shared" si="324"/>
        <v>7.0875000000000004</v>
      </c>
      <c r="R4330" s="38">
        <f t="shared" si="325"/>
        <v>7.3001250000000004</v>
      </c>
      <c r="S4330" s="26">
        <v>0</v>
      </c>
      <c r="T4330" s="13" t="str">
        <f t="shared" si="323"/>
        <v>Up</v>
      </c>
    </row>
    <row r="4331" spans="1:20" s="14" customFormat="1" hidden="1" x14ac:dyDescent="0.3">
      <c r="A4331" s="11">
        <v>6062287</v>
      </c>
      <c r="B4331" s="11">
        <v>6062287</v>
      </c>
      <c r="C4331" s="11" t="s">
        <v>26</v>
      </c>
      <c r="D4331" s="11" t="s">
        <v>27</v>
      </c>
      <c r="E4331" s="13" t="str">
        <f>_xlfn.XLOOKUP(B4331,Sheet1!A:A,Sheet1!B:B)</f>
        <v>DS WRX HIGH HEAT SPRAY PAINT BLACK 400ML</v>
      </c>
      <c r="F4331" s="13" t="str">
        <f t="shared" si="322"/>
        <v>CROWN  - DS WRX HIGH HEAT SPRAY PAINT BLACK 400ML</v>
      </c>
      <c r="G4331" s="13"/>
      <c r="H4331" s="91" t="s">
        <v>28</v>
      </c>
      <c r="I4331" s="11" t="s">
        <v>29</v>
      </c>
      <c r="J4331" s="11" t="s">
        <v>29</v>
      </c>
      <c r="K4331" s="11" t="s">
        <v>30</v>
      </c>
      <c r="M4331" s="11" t="s">
        <v>7062</v>
      </c>
      <c r="N4331" s="13">
        <v>3105</v>
      </c>
      <c r="O4331" s="15">
        <f>_xlfn.XLOOKUP(B4331,Sheet1!A:A,Sheet1!E:E)</f>
        <v>6.75</v>
      </c>
      <c r="P4331" s="26"/>
      <c r="Q4331" s="15">
        <f t="shared" si="324"/>
        <v>7.0875000000000004</v>
      </c>
      <c r="R4331" s="38">
        <f>_xlfn.XLOOKUP(B4331,Sheet4!B:B,Sheet4!D:D)</f>
        <v>7.3</v>
      </c>
      <c r="S4331" s="26">
        <v>0</v>
      </c>
      <c r="T4331" s="13" t="str">
        <f t="shared" si="323"/>
        <v>Up</v>
      </c>
    </row>
    <row r="4332" spans="1:20" s="14" customFormat="1" hidden="1" x14ac:dyDescent="0.3">
      <c r="A4332" s="11">
        <v>6062286</v>
      </c>
      <c r="B4332" s="11">
        <v>6062286</v>
      </c>
      <c r="C4332" s="11" t="s">
        <v>26</v>
      </c>
      <c r="D4332" s="11" t="s">
        <v>27</v>
      </c>
      <c r="E4332" s="13" t="str">
        <f>_xlfn.XLOOKUP(B4332,Sheet1!A:A,Sheet1!B:B)</f>
        <v>DS WRX SPRAY PAINT SURFACE PRIMER  400ML</v>
      </c>
      <c r="F4332" s="13" t="str">
        <f t="shared" si="322"/>
        <v>CROWN  - DS WRX SPRAY PAINT SURFACE PRIMER  400ML</v>
      </c>
      <c r="G4332" s="13"/>
      <c r="H4332" s="91" t="s">
        <v>28</v>
      </c>
      <c r="I4332" s="11" t="s">
        <v>29</v>
      </c>
      <c r="J4332" s="11" t="s">
        <v>29</v>
      </c>
      <c r="K4332" s="11" t="s">
        <v>30</v>
      </c>
      <c r="M4332" s="11" t="s">
        <v>7062</v>
      </c>
      <c r="N4332" s="13">
        <v>3105</v>
      </c>
      <c r="O4332" s="15">
        <f>_xlfn.XLOOKUP(B4332,Sheet1!A:A,Sheet1!E:E)</f>
        <v>6.75</v>
      </c>
      <c r="P4332" s="26"/>
      <c r="Q4332" s="15">
        <f t="shared" si="324"/>
        <v>7.0875000000000004</v>
      </c>
      <c r="R4332" s="38">
        <f>Q4332*1.03</f>
        <v>7.3001250000000004</v>
      </c>
      <c r="S4332" s="26">
        <v>0</v>
      </c>
      <c r="T4332" s="13" t="str">
        <f t="shared" si="323"/>
        <v>Up</v>
      </c>
    </row>
    <row r="4333" spans="1:20" s="14" customFormat="1" hidden="1" x14ac:dyDescent="0.3">
      <c r="A4333" s="11">
        <v>6062285</v>
      </c>
      <c r="B4333" s="11">
        <v>6062285</v>
      </c>
      <c r="C4333" s="11" t="s">
        <v>26</v>
      </c>
      <c r="D4333" s="11" t="s">
        <v>27</v>
      </c>
      <c r="E4333" s="13" t="str">
        <f>_xlfn.XLOOKUP(B4333,Sheet1!A:A,Sheet1!B:B)</f>
        <v>DS WRX SPRAY PAINT       SATIN BLK 400ML</v>
      </c>
      <c r="F4333" s="13" t="str">
        <f t="shared" si="322"/>
        <v>CROWN  - DS WRX SPRAY PAINT       SATIN BLK 400ML</v>
      </c>
      <c r="G4333" s="13"/>
      <c r="H4333" s="91" t="s">
        <v>28</v>
      </c>
      <c r="I4333" s="11" t="s">
        <v>29</v>
      </c>
      <c r="J4333" s="11" t="s">
        <v>29</v>
      </c>
      <c r="K4333" s="11" t="s">
        <v>30</v>
      </c>
      <c r="M4333" s="11" t="s">
        <v>7062</v>
      </c>
      <c r="N4333" s="13">
        <v>3105</v>
      </c>
      <c r="O4333" s="15">
        <f>_xlfn.XLOOKUP(B4333,Sheet1!A:A,Sheet1!E:E)</f>
        <v>6.75</v>
      </c>
      <c r="P4333" s="26"/>
      <c r="Q4333" s="15">
        <f t="shared" si="324"/>
        <v>7.0875000000000004</v>
      </c>
      <c r="R4333" s="38">
        <f>_xlfn.XLOOKUP(B4333,Sheet4!B:B,Sheet4!D:D)</f>
        <v>7.3</v>
      </c>
      <c r="S4333" s="26">
        <v>0</v>
      </c>
      <c r="T4333" s="13" t="str">
        <f t="shared" si="323"/>
        <v>Up</v>
      </c>
    </row>
    <row r="4334" spans="1:20" s="14" customFormat="1" hidden="1" x14ac:dyDescent="0.3">
      <c r="A4334" s="11">
        <v>6062284</v>
      </c>
      <c r="B4334" s="11">
        <v>6062284</v>
      </c>
      <c r="C4334" s="11" t="s">
        <v>26</v>
      </c>
      <c r="D4334" s="11" t="s">
        <v>27</v>
      </c>
      <c r="E4334" s="13" t="str">
        <f>_xlfn.XLOOKUP(B4334,Sheet1!A:A,Sheet1!B:B)</f>
        <v>DS WRX SPRAY PAINT       SATIN WHT 400ML</v>
      </c>
      <c r="F4334" s="13" t="str">
        <f t="shared" si="322"/>
        <v>CROWN  - DS WRX SPRAY PAINT       SATIN WHT 400ML</v>
      </c>
      <c r="G4334" s="13"/>
      <c r="H4334" s="91" t="s">
        <v>28</v>
      </c>
      <c r="I4334" s="11" t="s">
        <v>29</v>
      </c>
      <c r="J4334" s="11" t="s">
        <v>29</v>
      </c>
      <c r="K4334" s="11" t="s">
        <v>30</v>
      </c>
      <c r="M4334" s="11" t="s">
        <v>7062</v>
      </c>
      <c r="N4334" s="13">
        <v>3105</v>
      </c>
      <c r="O4334" s="15">
        <f>_xlfn.XLOOKUP(B4334,Sheet1!A:A,Sheet1!E:E)</f>
        <v>6.75</v>
      </c>
      <c r="P4334" s="26"/>
      <c r="Q4334" s="15">
        <f t="shared" si="324"/>
        <v>7.0875000000000004</v>
      </c>
      <c r="R4334" s="38">
        <f>_xlfn.XLOOKUP(B4334,Sheet4!B:B,Sheet4!D:D)</f>
        <v>7.3</v>
      </c>
      <c r="S4334" s="26">
        <v>0</v>
      </c>
      <c r="T4334" s="13" t="str">
        <f t="shared" si="323"/>
        <v>Up</v>
      </c>
    </row>
    <row r="4335" spans="1:20" s="14" customFormat="1" hidden="1" x14ac:dyDescent="0.3">
      <c r="A4335" s="11">
        <v>6062283</v>
      </c>
      <c r="B4335" s="11">
        <v>6062283</v>
      </c>
      <c r="C4335" s="11" t="s">
        <v>26</v>
      </c>
      <c r="D4335" s="11" t="s">
        <v>27</v>
      </c>
      <c r="E4335" s="13" t="str">
        <f>_xlfn.XLOOKUP(B4335,Sheet1!A:A,Sheet1!B:B)</f>
        <v>DS WRX SPRAY PAINT ANTHR GREY MATT 400ML</v>
      </c>
      <c r="F4335" s="13" t="str">
        <f t="shared" si="322"/>
        <v>CROWN  - DS WRX SPRAY PAINT ANTHR GREY MATT 400ML</v>
      </c>
      <c r="G4335" s="13"/>
      <c r="H4335" s="91" t="s">
        <v>28</v>
      </c>
      <c r="I4335" s="11" t="s">
        <v>29</v>
      </c>
      <c r="J4335" s="11" t="s">
        <v>29</v>
      </c>
      <c r="K4335" s="11" t="s">
        <v>30</v>
      </c>
      <c r="M4335" s="11" t="s">
        <v>7062</v>
      </c>
      <c r="N4335" s="13">
        <v>3105</v>
      </c>
      <c r="O4335" s="15">
        <f>_xlfn.XLOOKUP(B4335,Sheet1!A:A,Sheet1!E:E)</f>
        <v>6.75</v>
      </c>
      <c r="P4335" s="26"/>
      <c r="Q4335" s="15">
        <f t="shared" si="324"/>
        <v>7.0875000000000004</v>
      </c>
      <c r="R4335" s="38">
        <f>_xlfn.XLOOKUP(B4335,Sheet4!B:B,Sheet4!D:D)</f>
        <v>7.3</v>
      </c>
      <c r="S4335" s="26">
        <v>0</v>
      </c>
      <c r="T4335" s="13" t="str">
        <f t="shared" si="323"/>
        <v>Up</v>
      </c>
    </row>
    <row r="4336" spans="1:20" s="14" customFormat="1" hidden="1" x14ac:dyDescent="0.3">
      <c r="A4336" s="11">
        <v>6062281</v>
      </c>
      <c r="B4336" s="11">
        <v>6062281</v>
      </c>
      <c r="C4336" s="11" t="s">
        <v>26</v>
      </c>
      <c r="D4336" s="11" t="s">
        <v>27</v>
      </c>
      <c r="E4336" s="13" t="str">
        <f>_xlfn.XLOOKUP(B4336,Sheet1!A:A,Sheet1!B:B)</f>
        <v>DS POLYVINE EXTERIOR WOOD OIL      2.5L</v>
      </c>
      <c r="F4336" s="13" t="str">
        <f t="shared" si="322"/>
        <v>CROWN  - DS POLYVINE EXTERIOR WOOD OIL      2.5L</v>
      </c>
      <c r="G4336" s="13"/>
      <c r="H4336" s="91" t="s">
        <v>28</v>
      </c>
      <c r="I4336" s="11" t="s">
        <v>29</v>
      </c>
      <c r="J4336" s="11" t="s">
        <v>29</v>
      </c>
      <c r="K4336" s="11" t="s">
        <v>30</v>
      </c>
      <c r="M4336" s="11" t="s">
        <v>7062</v>
      </c>
      <c r="N4336" s="13">
        <v>3105</v>
      </c>
      <c r="O4336" s="15">
        <f>_xlfn.XLOOKUP(B4336,Sheet1!A:A,Sheet1!E:E)</f>
        <v>55</v>
      </c>
      <c r="P4336" s="26"/>
      <c r="Q4336" s="15">
        <f t="shared" si="324"/>
        <v>57.75</v>
      </c>
      <c r="R4336" s="38">
        <f t="shared" ref="R4336:R4367" si="326">Q4336*1.03</f>
        <v>59.482500000000002</v>
      </c>
      <c r="S4336" s="26">
        <v>0</v>
      </c>
      <c r="T4336" s="13" t="str">
        <f t="shared" si="323"/>
        <v>Up</v>
      </c>
    </row>
    <row r="4337" spans="1:20" s="14" customFormat="1" hidden="1" x14ac:dyDescent="0.3">
      <c r="A4337" s="11">
        <v>6062280</v>
      </c>
      <c r="B4337" s="11">
        <v>6062280</v>
      </c>
      <c r="C4337" s="11" t="s">
        <v>26</v>
      </c>
      <c r="D4337" s="11" t="s">
        <v>27</v>
      </c>
      <c r="E4337" s="13" t="str">
        <f>_xlfn.XLOOKUP(B4337,Sheet1!A:A,Sheet1!B:B)</f>
        <v>DS POLYVINE EXTERIOR WOOD OIL      1L</v>
      </c>
      <c r="F4337" s="13" t="str">
        <f t="shared" si="322"/>
        <v>CROWN  - DS POLYVINE EXTERIOR WOOD OIL      1L</v>
      </c>
      <c r="G4337" s="13"/>
      <c r="H4337" s="91" t="s">
        <v>28</v>
      </c>
      <c r="I4337" s="11" t="s">
        <v>29</v>
      </c>
      <c r="J4337" s="11" t="s">
        <v>29</v>
      </c>
      <c r="K4337" s="11" t="s">
        <v>30</v>
      </c>
      <c r="M4337" s="11" t="s">
        <v>7062</v>
      </c>
      <c r="N4337" s="13">
        <v>3105</v>
      </c>
      <c r="O4337" s="15">
        <f>_xlfn.XLOOKUP(B4337,Sheet1!A:A,Sheet1!E:E)</f>
        <v>24</v>
      </c>
      <c r="P4337" s="26"/>
      <c r="Q4337" s="15">
        <f t="shared" si="324"/>
        <v>25.200000000000003</v>
      </c>
      <c r="R4337" s="38">
        <f t="shared" si="326"/>
        <v>25.956000000000003</v>
      </c>
      <c r="S4337" s="26">
        <v>0</v>
      </c>
      <c r="T4337" s="13" t="str">
        <f t="shared" si="323"/>
        <v>Up</v>
      </c>
    </row>
    <row r="4338" spans="1:20" s="14" customFormat="1" hidden="1" x14ac:dyDescent="0.3">
      <c r="A4338" s="11">
        <v>6062279</v>
      </c>
      <c r="B4338" s="11">
        <v>6062279</v>
      </c>
      <c r="C4338" s="11" t="s">
        <v>26</v>
      </c>
      <c r="D4338" s="11" t="s">
        <v>27</v>
      </c>
      <c r="E4338" s="13" t="str">
        <f>_xlfn.XLOOKUP(B4338,Sheet1!A:A,Sheet1!B:B)</f>
        <v>DS POLYVINE EXTERIOR WOOD OIL      500ML</v>
      </c>
      <c r="F4338" s="13" t="str">
        <f t="shared" si="322"/>
        <v>CROWN  - DS POLYVINE EXTERIOR WOOD OIL      500ML</v>
      </c>
      <c r="G4338" s="13"/>
      <c r="H4338" s="91" t="s">
        <v>28</v>
      </c>
      <c r="I4338" s="11" t="s">
        <v>29</v>
      </c>
      <c r="J4338" s="11" t="s">
        <v>29</v>
      </c>
      <c r="K4338" s="11" t="s">
        <v>30</v>
      </c>
      <c r="M4338" s="11" t="s">
        <v>7062</v>
      </c>
      <c r="N4338" s="13">
        <v>3105</v>
      </c>
      <c r="O4338" s="15">
        <f>_xlfn.XLOOKUP(B4338,Sheet1!A:A,Sheet1!E:E)</f>
        <v>14</v>
      </c>
      <c r="P4338" s="26"/>
      <c r="Q4338" s="15">
        <f t="shared" si="324"/>
        <v>14.700000000000001</v>
      </c>
      <c r="R4338" s="38">
        <f t="shared" si="326"/>
        <v>15.141000000000002</v>
      </c>
      <c r="S4338" s="26">
        <v>0</v>
      </c>
      <c r="T4338" s="13" t="str">
        <f t="shared" si="323"/>
        <v>Up</v>
      </c>
    </row>
    <row r="4339" spans="1:20" s="14" customFormat="1" hidden="1" x14ac:dyDescent="0.3">
      <c r="A4339" s="11">
        <v>6062278</v>
      </c>
      <c r="B4339" s="11">
        <v>6062278</v>
      </c>
      <c r="C4339" s="11" t="s">
        <v>26</v>
      </c>
      <c r="D4339" s="11" t="s">
        <v>27</v>
      </c>
      <c r="E4339" s="13" t="str">
        <f>_xlfn.XLOOKUP(B4339,Sheet1!A:A,Sheet1!B:B)</f>
        <v>DS POLYVINE EXTERIOR WOOD OIL      100ML</v>
      </c>
      <c r="F4339" s="13" t="str">
        <f t="shared" si="322"/>
        <v>CROWN  - DS POLYVINE EXTERIOR WOOD OIL      100ML</v>
      </c>
      <c r="G4339" s="13"/>
      <c r="H4339" s="91" t="s">
        <v>28</v>
      </c>
      <c r="I4339" s="11" t="s">
        <v>29</v>
      </c>
      <c r="J4339" s="11" t="s">
        <v>29</v>
      </c>
      <c r="K4339" s="11" t="s">
        <v>30</v>
      </c>
      <c r="M4339" s="11" t="s">
        <v>7062</v>
      </c>
      <c r="N4339" s="13">
        <v>3105</v>
      </c>
      <c r="O4339" s="15">
        <f>_xlfn.XLOOKUP(B4339,Sheet1!A:A,Sheet1!E:E)</f>
        <v>5</v>
      </c>
      <c r="P4339" s="26"/>
      <c r="Q4339" s="15">
        <f t="shared" si="324"/>
        <v>5.25</v>
      </c>
      <c r="R4339" s="38">
        <f t="shared" si="326"/>
        <v>5.4074999999999998</v>
      </c>
      <c r="S4339" s="26">
        <v>0</v>
      </c>
      <c r="T4339" s="13" t="str">
        <f t="shared" si="323"/>
        <v>Up</v>
      </c>
    </row>
    <row r="4340" spans="1:20" s="14" customFormat="1" hidden="1" x14ac:dyDescent="0.3">
      <c r="A4340" s="11">
        <v>6062277</v>
      </c>
      <c r="B4340" s="11">
        <v>6062277</v>
      </c>
      <c r="C4340" s="11" t="s">
        <v>26</v>
      </c>
      <c r="D4340" s="11" t="s">
        <v>27</v>
      </c>
      <c r="E4340" s="13" t="str">
        <f>_xlfn.XLOOKUP(B4340,Sheet1!A:A,Sheet1!B:B)</f>
        <v>DS POLYVINE HD FLOOR VARN DEAD FLT 100ML</v>
      </c>
      <c r="F4340" s="13" t="str">
        <f t="shared" si="322"/>
        <v>CROWN  - DS POLYVINE HD FLOOR VARN DEAD FLT 100ML</v>
      </c>
      <c r="G4340" s="13"/>
      <c r="H4340" s="91" t="s">
        <v>28</v>
      </c>
      <c r="I4340" s="11" t="s">
        <v>29</v>
      </c>
      <c r="J4340" s="11" t="s">
        <v>29</v>
      </c>
      <c r="K4340" s="11" t="s">
        <v>30</v>
      </c>
      <c r="M4340" s="11" t="s">
        <v>7062</v>
      </c>
      <c r="N4340" s="13">
        <v>3105</v>
      </c>
      <c r="O4340" s="15">
        <f>_xlfn.XLOOKUP(B4340,Sheet1!A:A,Sheet1!E:E)</f>
        <v>5.25</v>
      </c>
      <c r="P4340" s="26"/>
      <c r="Q4340" s="15">
        <f t="shared" si="324"/>
        <v>5.5125000000000002</v>
      </c>
      <c r="R4340" s="38">
        <f t="shared" si="326"/>
        <v>5.6778750000000002</v>
      </c>
      <c r="S4340" s="26">
        <v>0</v>
      </c>
      <c r="T4340" s="13" t="str">
        <f t="shared" si="323"/>
        <v>Up</v>
      </c>
    </row>
    <row r="4341" spans="1:20" s="14" customFormat="1" hidden="1" x14ac:dyDescent="0.3">
      <c r="A4341" s="11">
        <v>6062276</v>
      </c>
      <c r="B4341" s="11">
        <v>6062276</v>
      </c>
      <c r="C4341" s="11" t="s">
        <v>26</v>
      </c>
      <c r="D4341" s="11" t="s">
        <v>27</v>
      </c>
      <c r="E4341" s="13" t="str">
        <f>_xlfn.XLOOKUP(B4341,Sheet1!A:A,Sheet1!B:B)</f>
        <v>DS POLYVINE HD FLOOR VARNISH SATIN 100ML</v>
      </c>
      <c r="F4341" s="13" t="str">
        <f t="shared" si="322"/>
        <v>CROWN  - DS POLYVINE HD FLOOR VARNISH SATIN 100ML</v>
      </c>
      <c r="G4341" s="13"/>
      <c r="H4341" s="91" t="s">
        <v>28</v>
      </c>
      <c r="I4341" s="11" t="s">
        <v>29</v>
      </c>
      <c r="J4341" s="11" t="s">
        <v>29</v>
      </c>
      <c r="K4341" s="11" t="s">
        <v>30</v>
      </c>
      <c r="M4341" s="11" t="s">
        <v>7062</v>
      </c>
      <c r="N4341" s="13">
        <v>3105</v>
      </c>
      <c r="O4341" s="15">
        <f>_xlfn.XLOOKUP(B4341,Sheet1!A:A,Sheet1!E:E)</f>
        <v>5.25</v>
      </c>
      <c r="P4341" s="26"/>
      <c r="Q4341" s="15">
        <f t="shared" si="324"/>
        <v>5.5125000000000002</v>
      </c>
      <c r="R4341" s="38">
        <f t="shared" si="326"/>
        <v>5.6778750000000002</v>
      </c>
      <c r="S4341" s="26">
        <v>0</v>
      </c>
      <c r="T4341" s="13" t="str">
        <f t="shared" si="323"/>
        <v>Up</v>
      </c>
    </row>
    <row r="4342" spans="1:20" s="14" customFormat="1" hidden="1" x14ac:dyDescent="0.3">
      <c r="A4342" s="11">
        <v>6062275</v>
      </c>
      <c r="B4342" s="11">
        <v>6062275</v>
      </c>
      <c r="C4342" s="11" t="s">
        <v>26</v>
      </c>
      <c r="D4342" s="11" t="s">
        <v>27</v>
      </c>
      <c r="E4342" s="13" t="str">
        <f>_xlfn.XLOOKUP(B4342,Sheet1!A:A,Sheet1!B:B)</f>
        <v>DS POLYVINE HD WOOD VARN DEAD FLAT 1L</v>
      </c>
      <c r="F4342" s="13" t="str">
        <f t="shared" si="322"/>
        <v>CROWN  - DS POLYVINE HD WOOD VARN DEAD FLAT 1L</v>
      </c>
      <c r="G4342" s="13"/>
      <c r="H4342" s="91" t="s">
        <v>28</v>
      </c>
      <c r="I4342" s="11" t="s">
        <v>29</v>
      </c>
      <c r="J4342" s="11" t="s">
        <v>29</v>
      </c>
      <c r="K4342" s="11" t="s">
        <v>30</v>
      </c>
      <c r="M4342" s="11" t="s">
        <v>7062</v>
      </c>
      <c r="N4342" s="13">
        <v>3105</v>
      </c>
      <c r="O4342" s="15">
        <f>_xlfn.XLOOKUP(B4342,Sheet1!A:A,Sheet1!E:E)</f>
        <v>24</v>
      </c>
      <c r="P4342" s="26"/>
      <c r="Q4342" s="15">
        <f t="shared" si="324"/>
        <v>25.200000000000003</v>
      </c>
      <c r="R4342" s="38">
        <f t="shared" si="326"/>
        <v>25.956000000000003</v>
      </c>
      <c r="S4342" s="26">
        <v>0</v>
      </c>
      <c r="T4342" s="13" t="str">
        <f t="shared" si="323"/>
        <v>Up</v>
      </c>
    </row>
    <row r="4343" spans="1:20" s="14" customFormat="1" hidden="1" x14ac:dyDescent="0.3">
      <c r="A4343" s="11">
        <v>6062274</v>
      </c>
      <c r="B4343" s="11">
        <v>6062274</v>
      </c>
      <c r="C4343" s="11" t="s">
        <v>26</v>
      </c>
      <c r="D4343" s="11" t="s">
        <v>27</v>
      </c>
      <c r="E4343" s="13" t="str">
        <f>_xlfn.XLOOKUP(B4343,Sheet1!A:A,Sheet1!B:B)</f>
        <v>DS POLYVINE HD WOOD VARN DEAD FLAT 500ML</v>
      </c>
      <c r="F4343" s="13" t="str">
        <f t="shared" si="322"/>
        <v>CROWN  - DS POLYVINE HD WOOD VARN DEAD FLAT 500ML</v>
      </c>
      <c r="G4343" s="13"/>
      <c r="H4343" s="91" t="s">
        <v>28</v>
      </c>
      <c r="I4343" s="11" t="s">
        <v>29</v>
      </c>
      <c r="J4343" s="11" t="s">
        <v>29</v>
      </c>
      <c r="K4343" s="11" t="s">
        <v>30</v>
      </c>
      <c r="M4343" s="11" t="s">
        <v>7062</v>
      </c>
      <c r="N4343" s="13">
        <v>3105</v>
      </c>
      <c r="O4343" s="15">
        <f>_xlfn.XLOOKUP(B4343,Sheet1!A:A,Sheet1!E:E)</f>
        <v>13.95</v>
      </c>
      <c r="P4343" s="26"/>
      <c r="Q4343" s="15">
        <f t="shared" si="324"/>
        <v>14.647499999999999</v>
      </c>
      <c r="R4343" s="38">
        <f t="shared" si="326"/>
        <v>15.086924999999999</v>
      </c>
      <c r="S4343" s="26">
        <v>0</v>
      </c>
      <c r="T4343" s="13" t="str">
        <f t="shared" si="323"/>
        <v>Up</v>
      </c>
    </row>
    <row r="4344" spans="1:20" s="14" customFormat="1" hidden="1" x14ac:dyDescent="0.3">
      <c r="A4344" s="11">
        <v>6062273</v>
      </c>
      <c r="B4344" s="11">
        <v>6062273</v>
      </c>
      <c r="C4344" s="11" t="s">
        <v>26</v>
      </c>
      <c r="D4344" s="11" t="s">
        <v>27</v>
      </c>
      <c r="E4344" s="13" t="str">
        <f>_xlfn.XLOOKUP(B4344,Sheet1!A:A,Sheet1!B:B)</f>
        <v>DS POLYVINE HD WOOD VARN DEAD FLAT 100ML</v>
      </c>
      <c r="F4344" s="13" t="str">
        <f t="shared" si="322"/>
        <v>CROWN  - DS POLYVINE HD WOOD VARN DEAD FLAT 100ML</v>
      </c>
      <c r="G4344" s="13"/>
      <c r="H4344" s="91" t="s">
        <v>28</v>
      </c>
      <c r="I4344" s="11" t="s">
        <v>29</v>
      </c>
      <c r="J4344" s="11" t="s">
        <v>29</v>
      </c>
      <c r="K4344" s="11" t="s">
        <v>30</v>
      </c>
      <c r="M4344" s="11" t="s">
        <v>7062</v>
      </c>
      <c r="N4344" s="13">
        <v>3105</v>
      </c>
      <c r="O4344" s="15">
        <f>_xlfn.XLOOKUP(B4344,Sheet1!A:A,Sheet1!E:E)</f>
        <v>4.5</v>
      </c>
      <c r="P4344" s="26"/>
      <c r="Q4344" s="15">
        <f t="shared" si="324"/>
        <v>4.7250000000000005</v>
      </c>
      <c r="R4344" s="38">
        <f t="shared" si="326"/>
        <v>4.8667500000000006</v>
      </c>
      <c r="S4344" s="26">
        <v>0</v>
      </c>
      <c r="T4344" s="13" t="str">
        <f t="shared" si="323"/>
        <v>Up</v>
      </c>
    </row>
    <row r="4345" spans="1:20" s="14" customFormat="1" hidden="1" x14ac:dyDescent="0.3">
      <c r="A4345" s="11">
        <v>6062272</v>
      </c>
      <c r="B4345" s="11">
        <v>6062272</v>
      </c>
      <c r="C4345" s="11" t="s">
        <v>26</v>
      </c>
      <c r="D4345" s="11" t="s">
        <v>27</v>
      </c>
      <c r="E4345" s="13" t="str">
        <f>_xlfn.XLOOKUP(B4345,Sheet1!A:A,Sheet1!B:B)</f>
        <v>DS POLYVINE HD WOOD VARNISH SATIN  1L</v>
      </c>
      <c r="F4345" s="13" t="str">
        <f t="shared" si="322"/>
        <v>CROWN  - DS POLYVINE HD WOOD VARNISH SATIN  1L</v>
      </c>
      <c r="G4345" s="13"/>
      <c r="H4345" s="91" t="s">
        <v>28</v>
      </c>
      <c r="I4345" s="11" t="s">
        <v>29</v>
      </c>
      <c r="J4345" s="11" t="s">
        <v>29</v>
      </c>
      <c r="K4345" s="11" t="s">
        <v>30</v>
      </c>
      <c r="M4345" s="11" t="s">
        <v>7062</v>
      </c>
      <c r="N4345" s="13">
        <v>3105</v>
      </c>
      <c r="O4345" s="15">
        <f>_xlfn.XLOOKUP(B4345,Sheet1!A:A,Sheet1!E:E)</f>
        <v>24</v>
      </c>
      <c r="P4345" s="26"/>
      <c r="Q4345" s="15">
        <f t="shared" si="324"/>
        <v>25.200000000000003</v>
      </c>
      <c r="R4345" s="38">
        <f t="shared" si="326"/>
        <v>25.956000000000003</v>
      </c>
      <c r="S4345" s="26">
        <v>0</v>
      </c>
      <c r="T4345" s="13" t="str">
        <f t="shared" si="323"/>
        <v>Up</v>
      </c>
    </row>
    <row r="4346" spans="1:20" s="14" customFormat="1" hidden="1" x14ac:dyDescent="0.3">
      <c r="A4346" s="11">
        <v>6062271</v>
      </c>
      <c r="B4346" s="11">
        <v>6062271</v>
      </c>
      <c r="C4346" s="11" t="s">
        <v>26</v>
      </c>
      <c r="D4346" s="11" t="s">
        <v>27</v>
      </c>
      <c r="E4346" s="13" t="str">
        <f>_xlfn.XLOOKUP(B4346,Sheet1!A:A,Sheet1!B:B)</f>
        <v>DS POLYVINE HD WOOD VARNISH SATIN  100ML</v>
      </c>
      <c r="F4346" s="13" t="str">
        <f t="shared" si="322"/>
        <v>CROWN  - DS POLYVINE HD WOOD VARNISH SATIN  100ML</v>
      </c>
      <c r="G4346" s="13"/>
      <c r="H4346" s="91" t="s">
        <v>28</v>
      </c>
      <c r="I4346" s="11" t="s">
        <v>29</v>
      </c>
      <c r="J4346" s="11" t="s">
        <v>29</v>
      </c>
      <c r="K4346" s="11" t="s">
        <v>30</v>
      </c>
      <c r="M4346" s="11" t="s">
        <v>7062</v>
      </c>
      <c r="N4346" s="13">
        <v>3105</v>
      </c>
      <c r="O4346" s="15">
        <f>_xlfn.XLOOKUP(B4346,Sheet1!A:A,Sheet1!E:E)</f>
        <v>4.5</v>
      </c>
      <c r="P4346" s="26"/>
      <c r="Q4346" s="15">
        <f t="shared" si="324"/>
        <v>4.7250000000000005</v>
      </c>
      <c r="R4346" s="38">
        <f t="shared" si="326"/>
        <v>4.8667500000000006</v>
      </c>
      <c r="S4346" s="26">
        <v>0</v>
      </c>
      <c r="T4346" s="13" t="str">
        <f t="shared" si="323"/>
        <v>Up</v>
      </c>
    </row>
    <row r="4347" spans="1:20" s="14" customFormat="1" hidden="1" x14ac:dyDescent="0.3">
      <c r="A4347" s="11">
        <v>6062270</v>
      </c>
      <c r="B4347" s="11">
        <v>6062270</v>
      </c>
      <c r="C4347" s="11" t="s">
        <v>26</v>
      </c>
      <c r="D4347" s="11" t="s">
        <v>27</v>
      </c>
      <c r="E4347" s="13" t="str">
        <f>_xlfn.XLOOKUP(B4347,Sheet1!A:A,Sheet1!B:B)</f>
        <v>DS POLYVINE HD EXTREME VARN SATIN  4L</v>
      </c>
      <c r="F4347" s="13" t="str">
        <f t="shared" si="322"/>
        <v>CROWN  - DS POLYVINE HD EXTREME VARN SATIN  4L</v>
      </c>
      <c r="G4347" s="13"/>
      <c r="H4347" s="91" t="s">
        <v>28</v>
      </c>
      <c r="I4347" s="11" t="s">
        <v>29</v>
      </c>
      <c r="J4347" s="11" t="s">
        <v>29</v>
      </c>
      <c r="K4347" s="11" t="s">
        <v>30</v>
      </c>
      <c r="M4347" s="11" t="s">
        <v>7062</v>
      </c>
      <c r="N4347" s="13">
        <v>3105</v>
      </c>
      <c r="O4347" s="15">
        <f>_xlfn.XLOOKUP(B4347,Sheet1!A:A,Sheet1!E:E)</f>
        <v>110</v>
      </c>
      <c r="P4347" s="26"/>
      <c r="Q4347" s="15">
        <f t="shared" si="324"/>
        <v>115.5</v>
      </c>
      <c r="R4347" s="38">
        <f t="shared" si="326"/>
        <v>118.965</v>
      </c>
      <c r="S4347" s="26">
        <v>0</v>
      </c>
      <c r="T4347" s="13" t="str">
        <f t="shared" si="323"/>
        <v>Up</v>
      </c>
    </row>
    <row r="4348" spans="1:20" s="14" customFormat="1" hidden="1" x14ac:dyDescent="0.3">
      <c r="A4348" s="11">
        <v>6062269</v>
      </c>
      <c r="B4348" s="11">
        <v>6062269</v>
      </c>
      <c r="C4348" s="11" t="s">
        <v>26</v>
      </c>
      <c r="D4348" s="11" t="s">
        <v>27</v>
      </c>
      <c r="E4348" s="13" t="str">
        <f>_xlfn.XLOOKUP(B4348,Sheet1!A:A,Sheet1!B:B)</f>
        <v>DS POLYVINE HD EXTREME VARN SATIN  100ML</v>
      </c>
      <c r="F4348" s="13" t="str">
        <f t="shared" si="322"/>
        <v>CROWN  - DS POLYVINE HD EXTREME VARN SATIN  100ML</v>
      </c>
      <c r="G4348" s="13"/>
      <c r="H4348" s="91" t="s">
        <v>28</v>
      </c>
      <c r="I4348" s="11" t="s">
        <v>29</v>
      </c>
      <c r="J4348" s="11" t="s">
        <v>29</v>
      </c>
      <c r="K4348" s="11" t="s">
        <v>30</v>
      </c>
      <c r="M4348" s="11" t="s">
        <v>7062</v>
      </c>
      <c r="N4348" s="13">
        <v>3105</v>
      </c>
      <c r="O4348" s="15">
        <f>_xlfn.XLOOKUP(B4348,Sheet1!A:A,Sheet1!E:E)</f>
        <v>7.75</v>
      </c>
      <c r="P4348" s="26"/>
      <c r="Q4348" s="15">
        <f t="shared" si="324"/>
        <v>8.1375000000000011</v>
      </c>
      <c r="R4348" s="38">
        <f t="shared" si="326"/>
        <v>8.3816250000000014</v>
      </c>
      <c r="S4348" s="26">
        <v>0</v>
      </c>
      <c r="T4348" s="13" t="str">
        <f t="shared" si="323"/>
        <v>Up</v>
      </c>
    </row>
    <row r="4349" spans="1:20" s="14" customFormat="1" hidden="1" x14ac:dyDescent="0.3">
      <c r="A4349" s="11">
        <v>6062268</v>
      </c>
      <c r="B4349" s="11">
        <v>6062268</v>
      </c>
      <c r="C4349" s="11" t="s">
        <v>26</v>
      </c>
      <c r="D4349" s="11" t="s">
        <v>27</v>
      </c>
      <c r="E4349" s="13" t="str">
        <f>_xlfn.XLOOKUP(B4349,Sheet1!A:A,Sheet1!B:B)</f>
        <v>DS POLYVINE HD EXTR VARN DEAD FLAT 4L</v>
      </c>
      <c r="F4349" s="13" t="str">
        <f t="shared" si="322"/>
        <v>CROWN  - DS POLYVINE HD EXTR VARN DEAD FLAT 4L</v>
      </c>
      <c r="G4349" s="13"/>
      <c r="H4349" s="91" t="s">
        <v>28</v>
      </c>
      <c r="I4349" s="11" t="s">
        <v>29</v>
      </c>
      <c r="J4349" s="11" t="s">
        <v>29</v>
      </c>
      <c r="K4349" s="11" t="s">
        <v>30</v>
      </c>
      <c r="M4349" s="11" t="s">
        <v>7062</v>
      </c>
      <c r="N4349" s="13">
        <v>3105</v>
      </c>
      <c r="O4349" s="15">
        <f>_xlfn.XLOOKUP(B4349,Sheet1!A:A,Sheet1!E:E)</f>
        <v>110</v>
      </c>
      <c r="P4349" s="26"/>
      <c r="Q4349" s="15">
        <f t="shared" si="324"/>
        <v>115.5</v>
      </c>
      <c r="R4349" s="38">
        <f t="shared" si="326"/>
        <v>118.965</v>
      </c>
      <c r="S4349" s="26">
        <v>0</v>
      </c>
      <c r="T4349" s="13" t="str">
        <f t="shared" si="323"/>
        <v>Up</v>
      </c>
    </row>
    <row r="4350" spans="1:20" s="14" customFormat="1" hidden="1" x14ac:dyDescent="0.3">
      <c r="A4350" s="11">
        <v>6062267</v>
      </c>
      <c r="B4350" s="11">
        <v>6062267</v>
      </c>
      <c r="C4350" s="11" t="s">
        <v>26</v>
      </c>
      <c r="D4350" s="11" t="s">
        <v>27</v>
      </c>
      <c r="E4350" s="13" t="str">
        <f>_xlfn.XLOOKUP(B4350,Sheet1!A:A,Sheet1!B:B)</f>
        <v>DS POLYVINE HD EXTR VARN DEAD FLAT 100ML</v>
      </c>
      <c r="F4350" s="13" t="str">
        <f t="shared" ref="F4350:F4413" si="327">D4350&amp;" - "&amp;E4350</f>
        <v>CROWN  - DS POLYVINE HD EXTR VARN DEAD FLAT 100ML</v>
      </c>
      <c r="G4350" s="13"/>
      <c r="H4350" s="91" t="s">
        <v>28</v>
      </c>
      <c r="I4350" s="11" t="s">
        <v>29</v>
      </c>
      <c r="J4350" s="11" t="s">
        <v>29</v>
      </c>
      <c r="K4350" s="11" t="s">
        <v>30</v>
      </c>
      <c r="M4350" s="11" t="s">
        <v>7062</v>
      </c>
      <c r="N4350" s="13">
        <v>3105</v>
      </c>
      <c r="O4350" s="15">
        <f>_xlfn.XLOOKUP(B4350,Sheet1!A:A,Sheet1!E:E)</f>
        <v>7.75</v>
      </c>
      <c r="P4350" s="26"/>
      <c r="Q4350" s="15">
        <f t="shared" si="324"/>
        <v>8.1375000000000011</v>
      </c>
      <c r="R4350" s="38">
        <f t="shared" si="326"/>
        <v>8.3816250000000014</v>
      </c>
      <c r="S4350" s="26">
        <v>0</v>
      </c>
      <c r="T4350" s="13" t="str">
        <f t="shared" si="323"/>
        <v>Up</v>
      </c>
    </row>
    <row r="4351" spans="1:20" s="14" customFormat="1" hidden="1" x14ac:dyDescent="0.3">
      <c r="A4351" s="11">
        <v>6062266</v>
      </c>
      <c r="B4351" s="11">
        <v>6062266</v>
      </c>
      <c r="C4351" s="11" t="s">
        <v>26</v>
      </c>
      <c r="D4351" s="11" t="s">
        <v>27</v>
      </c>
      <c r="E4351" s="13" t="str">
        <f>_xlfn.XLOOKUP(B4351,Sheet1!A:A,Sheet1!B:B)</f>
        <v>DS POLYVINE DEC VARNISH DEAD FLAT  100ML</v>
      </c>
      <c r="F4351" s="13" t="str">
        <f t="shared" si="327"/>
        <v>CROWN  - DS POLYVINE DEC VARNISH DEAD FLAT  100ML</v>
      </c>
      <c r="G4351" s="13"/>
      <c r="H4351" s="91" t="s">
        <v>28</v>
      </c>
      <c r="I4351" s="11" t="s">
        <v>29</v>
      </c>
      <c r="J4351" s="11" t="s">
        <v>29</v>
      </c>
      <c r="K4351" s="11" t="s">
        <v>30</v>
      </c>
      <c r="M4351" s="11" t="s">
        <v>7062</v>
      </c>
      <c r="N4351" s="13">
        <v>3105</v>
      </c>
      <c r="O4351" s="15">
        <f>_xlfn.XLOOKUP(B4351,Sheet1!A:A,Sheet1!E:E)</f>
        <v>3.75</v>
      </c>
      <c r="P4351" s="26"/>
      <c r="Q4351" s="15">
        <f t="shared" si="324"/>
        <v>3.9375</v>
      </c>
      <c r="R4351" s="38">
        <f t="shared" si="326"/>
        <v>4.055625</v>
      </c>
      <c r="S4351" s="26">
        <v>0</v>
      </c>
      <c r="T4351" s="13" t="str">
        <f t="shared" si="323"/>
        <v>Up</v>
      </c>
    </row>
    <row r="4352" spans="1:20" s="14" customFormat="1" hidden="1" x14ac:dyDescent="0.3">
      <c r="A4352" s="11">
        <v>6062265</v>
      </c>
      <c r="B4352" s="11">
        <v>6062265</v>
      </c>
      <c r="C4352" s="11" t="s">
        <v>26</v>
      </c>
      <c r="D4352" s="11" t="s">
        <v>27</v>
      </c>
      <c r="E4352" s="13" t="str">
        <f>_xlfn.XLOOKUP(B4352,Sheet1!A:A,Sheet1!B:B)</f>
        <v>DS POLYVINE DECORATORS VARN SATIN  100ML</v>
      </c>
      <c r="F4352" s="13" t="str">
        <f t="shared" si="327"/>
        <v>CROWN  - DS POLYVINE DECORATORS VARN SATIN  100ML</v>
      </c>
      <c r="G4352" s="13"/>
      <c r="H4352" s="91" t="s">
        <v>28</v>
      </c>
      <c r="I4352" s="11" t="s">
        <v>29</v>
      </c>
      <c r="J4352" s="11" t="s">
        <v>29</v>
      </c>
      <c r="K4352" s="11" t="s">
        <v>30</v>
      </c>
      <c r="M4352" s="11" t="s">
        <v>7062</v>
      </c>
      <c r="N4352" s="13">
        <v>3105</v>
      </c>
      <c r="O4352" s="15">
        <f>_xlfn.XLOOKUP(B4352,Sheet1!A:A,Sheet1!E:E)</f>
        <v>3.75</v>
      </c>
      <c r="P4352" s="26"/>
      <c r="Q4352" s="15">
        <f t="shared" si="324"/>
        <v>3.9375</v>
      </c>
      <c r="R4352" s="38">
        <f t="shared" si="326"/>
        <v>4.055625</v>
      </c>
      <c r="S4352" s="26">
        <v>0</v>
      </c>
      <c r="T4352" s="13" t="str">
        <f t="shared" si="323"/>
        <v>Up</v>
      </c>
    </row>
    <row r="4353" spans="1:20" s="14" customFormat="1" hidden="1" x14ac:dyDescent="0.3">
      <c r="A4353" s="11">
        <v>6062264</v>
      </c>
      <c r="B4353" s="11">
        <v>6062264</v>
      </c>
      <c r="C4353" s="11" t="s">
        <v>26</v>
      </c>
      <c r="D4353" s="11" t="s">
        <v>27</v>
      </c>
      <c r="E4353" s="13" t="str">
        <f>_xlfn.XLOOKUP(B4353,Sheet1!A:A,Sheet1!B:B)</f>
        <v>DS POLYVINE DECORATORS VARN GLOSS  100ML</v>
      </c>
      <c r="F4353" s="13" t="str">
        <f t="shared" si="327"/>
        <v>CROWN  - DS POLYVINE DECORATORS VARN GLOSS  100ML</v>
      </c>
      <c r="G4353" s="13"/>
      <c r="H4353" s="91" t="s">
        <v>28</v>
      </c>
      <c r="I4353" s="11" t="s">
        <v>29</v>
      </c>
      <c r="J4353" s="11" t="s">
        <v>29</v>
      </c>
      <c r="K4353" s="11" t="s">
        <v>30</v>
      </c>
      <c r="M4353" s="11" t="s">
        <v>7062</v>
      </c>
      <c r="N4353" s="13">
        <v>3105</v>
      </c>
      <c r="O4353" s="15">
        <f>_xlfn.XLOOKUP(B4353,Sheet1!A:A,Sheet1!E:E)</f>
        <v>3.75</v>
      </c>
      <c r="P4353" s="26"/>
      <c r="Q4353" s="15">
        <f t="shared" si="324"/>
        <v>3.9375</v>
      </c>
      <c r="R4353" s="38">
        <f t="shared" si="326"/>
        <v>4.055625</v>
      </c>
      <c r="S4353" s="26">
        <v>0</v>
      </c>
      <c r="T4353" s="13" t="str">
        <f t="shared" si="323"/>
        <v>Up</v>
      </c>
    </row>
    <row r="4354" spans="1:20" s="14" customFormat="1" hidden="1" x14ac:dyDescent="0.3">
      <c r="A4354" s="11">
        <v>6063188</v>
      </c>
      <c r="B4354" s="11">
        <v>6063188</v>
      </c>
      <c r="C4354" s="11" t="s">
        <v>26</v>
      </c>
      <c r="D4354" s="11" t="s">
        <v>27</v>
      </c>
      <c r="E4354" s="13" t="str">
        <f>_xlfn.XLOOKUP(B4354,Sheet1!A:A,Sheet1!B:B)</f>
        <v>DS COOVAR PROGRIP       CLEAR      5K</v>
      </c>
      <c r="F4354" s="13" t="str">
        <f t="shared" si="327"/>
        <v>CROWN  - DS COOVAR PROGRIP       CLEAR      5K</v>
      </c>
      <c r="G4354" s="13"/>
      <c r="H4354" s="91" t="s">
        <v>28</v>
      </c>
      <c r="I4354" s="11" t="s">
        <v>29</v>
      </c>
      <c r="J4354" s="11" t="s">
        <v>29</v>
      </c>
      <c r="K4354" s="11" t="s">
        <v>30</v>
      </c>
      <c r="M4354" s="11" t="s">
        <v>7062</v>
      </c>
      <c r="N4354" s="13">
        <v>3105</v>
      </c>
      <c r="O4354" s="15">
        <f>_xlfn.XLOOKUP(B4354,Sheet1!A:A,Sheet1!E:E)</f>
        <v>186.63</v>
      </c>
      <c r="P4354" s="26"/>
      <c r="Q4354" s="15">
        <f t="shared" si="324"/>
        <v>195.9615</v>
      </c>
      <c r="R4354" s="38">
        <f t="shared" si="326"/>
        <v>201.84034500000001</v>
      </c>
      <c r="S4354" s="26">
        <v>0</v>
      </c>
      <c r="T4354" s="13" t="str">
        <f t="shared" ref="T4354:T4417" si="328">IF(Q4354&gt;=R4354,"No Change","Up")</f>
        <v>Up</v>
      </c>
    </row>
    <row r="4355" spans="1:20" s="14" customFormat="1" hidden="1" x14ac:dyDescent="0.3">
      <c r="A4355" s="11">
        <v>6063187</v>
      </c>
      <c r="B4355" s="11">
        <v>6063187</v>
      </c>
      <c r="C4355" s="11" t="s">
        <v>26</v>
      </c>
      <c r="D4355" s="11" t="s">
        <v>27</v>
      </c>
      <c r="E4355" s="13" t="str">
        <f>_xlfn.XLOOKUP(B4355,Sheet1!A:A,Sheet1!B:B)</f>
        <v>DS COOVAR PROGRIP       YELLOW     5K</v>
      </c>
      <c r="F4355" s="13" t="str">
        <f t="shared" si="327"/>
        <v>CROWN  - DS COOVAR PROGRIP       YELLOW     5K</v>
      </c>
      <c r="G4355" s="13"/>
      <c r="H4355" s="91" t="s">
        <v>28</v>
      </c>
      <c r="I4355" s="11" t="s">
        <v>29</v>
      </c>
      <c r="J4355" s="11" t="s">
        <v>29</v>
      </c>
      <c r="K4355" s="11" t="s">
        <v>30</v>
      </c>
      <c r="M4355" s="11" t="s">
        <v>7062</v>
      </c>
      <c r="N4355" s="13">
        <v>3105</v>
      </c>
      <c r="O4355" s="15">
        <f>_xlfn.XLOOKUP(B4355,Sheet1!A:A,Sheet1!E:E)</f>
        <v>186.63</v>
      </c>
      <c r="P4355" s="26"/>
      <c r="Q4355" s="15">
        <f t="shared" si="324"/>
        <v>195.9615</v>
      </c>
      <c r="R4355" s="38">
        <f t="shared" si="326"/>
        <v>201.84034500000001</v>
      </c>
      <c r="S4355" s="26">
        <v>0</v>
      </c>
      <c r="T4355" s="13" t="str">
        <f t="shared" si="328"/>
        <v>Up</v>
      </c>
    </row>
    <row r="4356" spans="1:20" s="14" customFormat="1" hidden="1" x14ac:dyDescent="0.3">
      <c r="A4356" s="11">
        <v>6063186</v>
      </c>
      <c r="B4356" s="11">
        <v>6063186</v>
      </c>
      <c r="C4356" s="11" t="s">
        <v>26</v>
      </c>
      <c r="D4356" s="11" t="s">
        <v>27</v>
      </c>
      <c r="E4356" s="13" t="str">
        <f>_xlfn.XLOOKUP(B4356,Sheet1!A:A,Sheet1!B:B)</f>
        <v>DS COOVAR PROGRIP       FLINT GREY 5K</v>
      </c>
      <c r="F4356" s="13" t="str">
        <f t="shared" si="327"/>
        <v>CROWN  - DS COOVAR PROGRIP       FLINT GREY 5K</v>
      </c>
      <c r="G4356" s="13"/>
      <c r="H4356" s="91" t="s">
        <v>28</v>
      </c>
      <c r="I4356" s="11" t="s">
        <v>29</v>
      </c>
      <c r="J4356" s="11" t="s">
        <v>29</v>
      </c>
      <c r="K4356" s="11" t="s">
        <v>30</v>
      </c>
      <c r="M4356" s="11" t="s">
        <v>7062</v>
      </c>
      <c r="N4356" s="13">
        <v>3105</v>
      </c>
      <c r="O4356" s="15">
        <f>_xlfn.XLOOKUP(B4356,Sheet1!A:A,Sheet1!E:E)</f>
        <v>186.63</v>
      </c>
      <c r="P4356" s="26"/>
      <c r="Q4356" s="15">
        <f t="shared" si="324"/>
        <v>195.9615</v>
      </c>
      <c r="R4356" s="38">
        <f t="shared" si="326"/>
        <v>201.84034500000001</v>
      </c>
      <c r="S4356" s="26">
        <v>0</v>
      </c>
      <c r="T4356" s="13" t="str">
        <f t="shared" si="328"/>
        <v>Up</v>
      </c>
    </row>
    <row r="4357" spans="1:20" s="14" customFormat="1" hidden="1" x14ac:dyDescent="0.3">
      <c r="A4357" s="11">
        <v>6063185</v>
      </c>
      <c r="B4357" s="11">
        <v>6063185</v>
      </c>
      <c r="C4357" s="11" t="s">
        <v>26</v>
      </c>
      <c r="D4357" s="11" t="s">
        <v>27</v>
      </c>
      <c r="E4357" s="13" t="str">
        <f>_xlfn.XLOOKUP(B4357,Sheet1!A:A,Sheet1!B:B)</f>
        <v>DS COOVAR PROGRIP       RED        5K</v>
      </c>
      <c r="F4357" s="13" t="str">
        <f t="shared" si="327"/>
        <v>CROWN  - DS COOVAR PROGRIP       RED        5K</v>
      </c>
      <c r="G4357" s="13"/>
      <c r="H4357" s="91" t="s">
        <v>28</v>
      </c>
      <c r="I4357" s="11" t="s">
        <v>29</v>
      </c>
      <c r="J4357" s="11" t="s">
        <v>29</v>
      </c>
      <c r="K4357" s="11" t="s">
        <v>30</v>
      </c>
      <c r="M4357" s="11" t="s">
        <v>7062</v>
      </c>
      <c r="N4357" s="13">
        <v>3105</v>
      </c>
      <c r="O4357" s="15">
        <f>_xlfn.XLOOKUP(B4357,Sheet1!A:A,Sheet1!E:E)</f>
        <v>186.63</v>
      </c>
      <c r="P4357" s="26"/>
      <c r="Q4357" s="15">
        <f t="shared" si="324"/>
        <v>195.9615</v>
      </c>
      <c r="R4357" s="38">
        <f t="shared" si="326"/>
        <v>201.84034500000001</v>
      </c>
      <c r="S4357" s="26">
        <v>0</v>
      </c>
      <c r="T4357" s="13" t="str">
        <f t="shared" si="328"/>
        <v>Up</v>
      </c>
    </row>
    <row r="4358" spans="1:20" s="14" customFormat="1" hidden="1" x14ac:dyDescent="0.3">
      <c r="A4358" s="11">
        <v>6063184</v>
      </c>
      <c r="B4358" s="11">
        <v>6063184</v>
      </c>
      <c r="C4358" s="11" t="s">
        <v>26</v>
      </c>
      <c r="D4358" s="11" t="s">
        <v>27</v>
      </c>
      <c r="E4358" s="13" t="str">
        <f>_xlfn.XLOOKUP(B4358,Sheet1!A:A,Sheet1!B:B)</f>
        <v>DS COOVAR PROGRIP       BLACK      5K</v>
      </c>
      <c r="F4358" s="13" t="str">
        <f t="shared" si="327"/>
        <v>CROWN  - DS COOVAR PROGRIP       BLACK      5K</v>
      </c>
      <c r="G4358" s="13"/>
      <c r="H4358" s="91" t="s">
        <v>28</v>
      </c>
      <c r="I4358" s="11" t="s">
        <v>29</v>
      </c>
      <c r="J4358" s="11" t="s">
        <v>29</v>
      </c>
      <c r="K4358" s="11" t="s">
        <v>30</v>
      </c>
      <c r="M4358" s="11" t="s">
        <v>7062</v>
      </c>
      <c r="N4358" s="13">
        <v>3105</v>
      </c>
      <c r="O4358" s="15">
        <f>_xlfn.XLOOKUP(B4358,Sheet1!A:A,Sheet1!E:E)</f>
        <v>186.63</v>
      </c>
      <c r="P4358" s="26"/>
      <c r="Q4358" s="15">
        <f t="shared" si="324"/>
        <v>195.9615</v>
      </c>
      <c r="R4358" s="38">
        <f t="shared" si="326"/>
        <v>201.84034500000001</v>
      </c>
      <c r="S4358" s="26">
        <v>0</v>
      </c>
      <c r="T4358" s="13" t="str">
        <f t="shared" si="328"/>
        <v>Up</v>
      </c>
    </row>
    <row r="4359" spans="1:20" s="14" customFormat="1" hidden="1" x14ac:dyDescent="0.3">
      <c r="A4359" s="11">
        <v>6063182</v>
      </c>
      <c r="B4359" s="11">
        <v>6063182</v>
      </c>
      <c r="C4359" s="11" t="s">
        <v>26</v>
      </c>
      <c r="D4359" s="11" t="s">
        <v>27</v>
      </c>
      <c r="E4359" s="13" t="str">
        <f>_xlfn.XLOOKUP(B4359,Sheet1!A:A,Sheet1!B:B)</f>
        <v>DS COOVAR PROGRIP       WHITE      5K</v>
      </c>
      <c r="F4359" s="13" t="str">
        <f t="shared" si="327"/>
        <v>CROWN  - DS COOVAR PROGRIP       WHITE      5K</v>
      </c>
      <c r="G4359" s="13"/>
      <c r="H4359" s="91" t="s">
        <v>28</v>
      </c>
      <c r="I4359" s="11" t="s">
        <v>29</v>
      </c>
      <c r="J4359" s="11" t="s">
        <v>29</v>
      </c>
      <c r="K4359" s="11" t="s">
        <v>30</v>
      </c>
      <c r="M4359" s="11" t="s">
        <v>7062</v>
      </c>
      <c r="N4359" s="13">
        <v>3105</v>
      </c>
      <c r="O4359" s="15">
        <f>_xlfn.XLOOKUP(B4359,Sheet1!A:A,Sheet1!E:E)</f>
        <v>186.63</v>
      </c>
      <c r="P4359" s="26"/>
      <c r="Q4359" s="15">
        <f t="shared" si="324"/>
        <v>195.9615</v>
      </c>
      <c r="R4359" s="38">
        <f t="shared" si="326"/>
        <v>201.84034500000001</v>
      </c>
      <c r="S4359" s="26">
        <v>0</v>
      </c>
      <c r="T4359" s="13" t="str">
        <f t="shared" si="328"/>
        <v>Up</v>
      </c>
    </row>
    <row r="4360" spans="1:20" s="14" customFormat="1" hidden="1" x14ac:dyDescent="0.3">
      <c r="A4360" s="11">
        <v>6063181</v>
      </c>
      <c r="B4360" s="11">
        <v>6063181</v>
      </c>
      <c r="C4360" s="11" t="s">
        <v>26</v>
      </c>
      <c r="D4360" s="11" t="s">
        <v>27</v>
      </c>
      <c r="E4360" s="13" t="str">
        <f>_xlfn.XLOOKUP(B4360,Sheet1!A:A,Sheet1!B:B)</f>
        <v>DS COOVAR PROGRIP       GREEN      5K</v>
      </c>
      <c r="F4360" s="13" t="str">
        <f t="shared" si="327"/>
        <v>CROWN  - DS COOVAR PROGRIP       GREEN      5K</v>
      </c>
      <c r="G4360" s="13"/>
      <c r="H4360" s="91" t="s">
        <v>28</v>
      </c>
      <c r="I4360" s="11" t="s">
        <v>29</v>
      </c>
      <c r="J4360" s="11" t="s">
        <v>29</v>
      </c>
      <c r="K4360" s="11" t="s">
        <v>30</v>
      </c>
      <c r="M4360" s="11" t="s">
        <v>7062</v>
      </c>
      <c r="N4360" s="13">
        <v>3105</v>
      </c>
      <c r="O4360" s="15">
        <f>_xlfn.XLOOKUP(B4360,Sheet1!A:A,Sheet1!E:E)</f>
        <v>186.63</v>
      </c>
      <c r="P4360" s="26"/>
      <c r="Q4360" s="15">
        <f t="shared" si="324"/>
        <v>195.9615</v>
      </c>
      <c r="R4360" s="38">
        <f t="shared" si="326"/>
        <v>201.84034500000001</v>
      </c>
      <c r="S4360" s="26">
        <v>0</v>
      </c>
      <c r="T4360" s="13" t="str">
        <f t="shared" si="328"/>
        <v>Up</v>
      </c>
    </row>
    <row r="4361" spans="1:20" s="14" customFormat="1" hidden="1" x14ac:dyDescent="0.3">
      <c r="A4361" s="11">
        <v>6063005</v>
      </c>
      <c r="B4361" s="11">
        <v>6063005</v>
      </c>
      <c r="C4361" s="11" t="s">
        <v>26</v>
      </c>
      <c r="D4361" s="11" t="s">
        <v>27</v>
      </c>
      <c r="E4361" s="13" t="str">
        <f>_xlfn.XLOOKUP(B4361,Sheet1!A:A,Sheet1!B:B)</f>
        <v>DS ZINSSER BULLSEYE 123 PLUS WHITE 500ML</v>
      </c>
      <c r="F4361" s="13" t="str">
        <f t="shared" si="327"/>
        <v>CROWN  - DS ZINSSER BULLSEYE 123 PLUS WHITE 500ML</v>
      </c>
      <c r="G4361" s="13"/>
      <c r="H4361" s="91" t="s">
        <v>28</v>
      </c>
      <c r="I4361" s="11" t="s">
        <v>29</v>
      </c>
      <c r="J4361" s="11" t="s">
        <v>29</v>
      </c>
      <c r="K4361" s="11" t="s">
        <v>30</v>
      </c>
      <c r="M4361" s="11" t="s">
        <v>7062</v>
      </c>
      <c r="N4361" s="13">
        <v>3105</v>
      </c>
      <c r="O4361" s="15">
        <f>_xlfn.XLOOKUP(B4361,Sheet1!A:A,Sheet1!E:E)</f>
        <v>14.99</v>
      </c>
      <c r="P4361" s="26"/>
      <c r="Q4361" s="15">
        <f t="shared" si="324"/>
        <v>15.739500000000001</v>
      </c>
      <c r="R4361" s="38">
        <f t="shared" si="326"/>
        <v>16.211685000000003</v>
      </c>
      <c r="S4361" s="26">
        <v>0</v>
      </c>
      <c r="T4361" s="13" t="str">
        <f t="shared" si="328"/>
        <v>Up</v>
      </c>
    </row>
    <row r="4362" spans="1:20" s="14" customFormat="1" hidden="1" x14ac:dyDescent="0.3">
      <c r="A4362" s="11">
        <v>6063004</v>
      </c>
      <c r="B4362" s="11">
        <v>6063004</v>
      </c>
      <c r="C4362" s="11" t="s">
        <v>26</v>
      </c>
      <c r="D4362" s="11" t="s">
        <v>27</v>
      </c>
      <c r="E4362" s="13" t="str">
        <f>_xlfn.XLOOKUP(B4362,Sheet1!A:A,Sheet1!B:B)</f>
        <v>DS ZINSSER ALLCOAT EXT  MATT BLACK 5L</v>
      </c>
      <c r="F4362" s="13" t="str">
        <f t="shared" si="327"/>
        <v>CROWN  - DS ZINSSER ALLCOAT EXT  MATT BLACK 5L</v>
      </c>
      <c r="G4362" s="13"/>
      <c r="H4362" s="91" t="s">
        <v>28</v>
      </c>
      <c r="I4362" s="11" t="s">
        <v>29</v>
      </c>
      <c r="J4362" s="11" t="s">
        <v>29</v>
      </c>
      <c r="K4362" s="11" t="s">
        <v>30</v>
      </c>
      <c r="M4362" s="11" t="s">
        <v>7062</v>
      </c>
      <c r="N4362" s="13">
        <v>3105</v>
      </c>
      <c r="O4362" s="15">
        <f>_xlfn.XLOOKUP(B4362,Sheet1!A:A,Sheet1!E:E)</f>
        <v>87.99</v>
      </c>
      <c r="P4362" s="26"/>
      <c r="Q4362" s="15">
        <f t="shared" si="324"/>
        <v>92.389499999999998</v>
      </c>
      <c r="R4362" s="38">
        <f t="shared" si="326"/>
        <v>95.161185000000003</v>
      </c>
      <c r="S4362" s="26">
        <v>0</v>
      </c>
      <c r="T4362" s="13" t="str">
        <f t="shared" si="328"/>
        <v>Up</v>
      </c>
    </row>
    <row r="4363" spans="1:20" s="14" customFormat="1" hidden="1" x14ac:dyDescent="0.3">
      <c r="A4363" s="11">
        <v>6062865</v>
      </c>
      <c r="B4363" s="11">
        <v>6062865</v>
      </c>
      <c r="C4363" s="11" t="s">
        <v>26</v>
      </c>
      <c r="D4363" s="11" t="s">
        <v>27</v>
      </c>
      <c r="E4363" s="13" t="str">
        <f>_xlfn.XLOOKUP(B4363,Sheet1!A:A,Sheet1!B:B)</f>
        <v>DS COOVAR SWIM POOL PT ATLANT BLUE 5L</v>
      </c>
      <c r="F4363" s="13" t="str">
        <f t="shared" si="327"/>
        <v>CROWN  - DS COOVAR SWIM POOL PT ATLANT BLUE 5L</v>
      </c>
      <c r="G4363" s="13"/>
      <c r="H4363" s="91" t="s">
        <v>28</v>
      </c>
      <c r="I4363" s="11" t="s">
        <v>29</v>
      </c>
      <c r="J4363" s="11" t="s">
        <v>29</v>
      </c>
      <c r="K4363" s="11" t="s">
        <v>30</v>
      </c>
      <c r="M4363" s="11" t="s">
        <v>7062</v>
      </c>
      <c r="N4363" s="13">
        <v>3105</v>
      </c>
      <c r="O4363" s="15">
        <f>_xlfn.XLOOKUP(B4363,Sheet1!A:A,Sheet1!E:E)</f>
        <v>97.91</v>
      </c>
      <c r="P4363" s="26"/>
      <c r="Q4363" s="15">
        <f t="shared" si="324"/>
        <v>102.80549999999999</v>
      </c>
      <c r="R4363" s="38">
        <f t="shared" si="326"/>
        <v>105.88966499999999</v>
      </c>
      <c r="S4363" s="26">
        <v>0</v>
      </c>
      <c r="T4363" s="13" t="str">
        <f t="shared" si="328"/>
        <v>Up</v>
      </c>
    </row>
    <row r="4364" spans="1:20" s="14" customFormat="1" hidden="1" x14ac:dyDescent="0.3">
      <c r="A4364" s="11">
        <v>6062864</v>
      </c>
      <c r="B4364" s="11">
        <v>6062864</v>
      </c>
      <c r="C4364" s="11" t="s">
        <v>26</v>
      </c>
      <c r="D4364" s="11" t="s">
        <v>27</v>
      </c>
      <c r="E4364" s="13" t="str">
        <f>_xlfn.XLOOKUP(B4364,Sheet1!A:A,Sheet1!B:B)</f>
        <v>DS COOVAR SWIM POOL PT AZURE BLUE  5L</v>
      </c>
      <c r="F4364" s="13" t="str">
        <f t="shared" si="327"/>
        <v>CROWN  - DS COOVAR SWIM POOL PT AZURE BLUE  5L</v>
      </c>
      <c r="G4364" s="13"/>
      <c r="H4364" s="91" t="s">
        <v>28</v>
      </c>
      <c r="I4364" s="11" t="s">
        <v>29</v>
      </c>
      <c r="J4364" s="11" t="s">
        <v>29</v>
      </c>
      <c r="K4364" s="11" t="s">
        <v>30</v>
      </c>
      <c r="M4364" s="11" t="s">
        <v>7062</v>
      </c>
      <c r="N4364" s="13">
        <v>3105</v>
      </c>
      <c r="O4364" s="15">
        <f>_xlfn.XLOOKUP(B4364,Sheet1!A:A,Sheet1!E:E)</f>
        <v>97.91</v>
      </c>
      <c r="P4364" s="26"/>
      <c r="Q4364" s="15">
        <f t="shared" si="324"/>
        <v>102.80549999999999</v>
      </c>
      <c r="R4364" s="38">
        <f t="shared" si="326"/>
        <v>105.88966499999999</v>
      </c>
      <c r="S4364" s="26">
        <v>0</v>
      </c>
      <c r="T4364" s="13" t="str">
        <f t="shared" si="328"/>
        <v>Up</v>
      </c>
    </row>
    <row r="4365" spans="1:20" s="14" customFormat="1" hidden="1" x14ac:dyDescent="0.3">
      <c r="A4365" s="11">
        <v>6062863</v>
      </c>
      <c r="B4365" s="11">
        <v>6062863</v>
      </c>
      <c r="C4365" s="11" t="s">
        <v>26</v>
      </c>
      <c r="D4365" s="11" t="s">
        <v>27</v>
      </c>
      <c r="E4365" s="13" t="str">
        <f>_xlfn.XLOOKUP(B4365,Sheet1!A:A,Sheet1!B:B)</f>
        <v>DS COOVAR SWIM POOL PT PACIFIC BLU 5L</v>
      </c>
      <c r="F4365" s="13" t="str">
        <f t="shared" si="327"/>
        <v>CROWN  - DS COOVAR SWIM POOL PT PACIFIC BLU 5L</v>
      </c>
      <c r="G4365" s="13"/>
      <c r="H4365" s="91" t="s">
        <v>28</v>
      </c>
      <c r="I4365" s="11" t="s">
        <v>29</v>
      </c>
      <c r="J4365" s="11" t="s">
        <v>29</v>
      </c>
      <c r="K4365" s="11" t="s">
        <v>30</v>
      </c>
      <c r="M4365" s="11" t="s">
        <v>7062</v>
      </c>
      <c r="N4365" s="13">
        <v>3105</v>
      </c>
      <c r="O4365" s="15">
        <f>_xlfn.XLOOKUP(B4365,Sheet1!A:A,Sheet1!E:E)</f>
        <v>97.91</v>
      </c>
      <c r="P4365" s="26"/>
      <c r="Q4365" s="15">
        <f t="shared" si="324"/>
        <v>102.80549999999999</v>
      </c>
      <c r="R4365" s="38">
        <f t="shared" si="326"/>
        <v>105.88966499999999</v>
      </c>
      <c r="S4365" s="26">
        <v>0</v>
      </c>
      <c r="T4365" s="13" t="str">
        <f t="shared" si="328"/>
        <v>Up</v>
      </c>
    </row>
    <row r="4366" spans="1:20" s="14" customFormat="1" hidden="1" x14ac:dyDescent="0.3">
      <c r="A4366" s="11">
        <v>6062862</v>
      </c>
      <c r="B4366" s="11">
        <v>6062862</v>
      </c>
      <c r="C4366" s="11" t="s">
        <v>26</v>
      </c>
      <c r="D4366" s="11" t="s">
        <v>27</v>
      </c>
      <c r="E4366" s="13" t="str">
        <f>_xlfn.XLOOKUP(B4366,Sheet1!A:A,Sheet1!B:B)</f>
        <v>DS COOVAR SWIM POOL PAINT THINNERS 1L</v>
      </c>
      <c r="F4366" s="13" t="str">
        <f t="shared" si="327"/>
        <v>CROWN  - DS COOVAR SWIM POOL PAINT THINNERS 1L</v>
      </c>
      <c r="G4366" s="13"/>
      <c r="H4366" s="91" t="s">
        <v>28</v>
      </c>
      <c r="I4366" s="11" t="s">
        <v>29</v>
      </c>
      <c r="J4366" s="11" t="s">
        <v>29</v>
      </c>
      <c r="K4366" s="11" t="s">
        <v>30</v>
      </c>
      <c r="M4366" s="11" t="s">
        <v>7062</v>
      </c>
      <c r="N4366" s="13">
        <v>3105</v>
      </c>
      <c r="O4366" s="15">
        <f>_xlfn.XLOOKUP(B4366,Sheet1!A:A,Sheet1!E:E)</f>
        <v>25.31</v>
      </c>
      <c r="P4366" s="26"/>
      <c r="Q4366" s="15">
        <f t="shared" si="324"/>
        <v>26.575499999999998</v>
      </c>
      <c r="R4366" s="38">
        <f t="shared" si="326"/>
        <v>27.372764999999998</v>
      </c>
      <c r="S4366" s="26">
        <v>0</v>
      </c>
      <c r="T4366" s="13" t="str">
        <f t="shared" si="328"/>
        <v>Up</v>
      </c>
    </row>
    <row r="4367" spans="1:20" s="14" customFormat="1" hidden="1" x14ac:dyDescent="0.3">
      <c r="A4367" s="11">
        <v>6062578</v>
      </c>
      <c r="B4367" s="11">
        <v>6062578</v>
      </c>
      <c r="C4367" s="11" t="s">
        <v>26</v>
      </c>
      <c r="D4367" s="11" t="s">
        <v>27</v>
      </c>
      <c r="E4367" s="13" t="str">
        <f>_xlfn.XLOOKUP(B4367,Sheet1!A:A,Sheet1!B:B)</f>
        <v>DS TOR COLOURSHOP CLEANER 1L</v>
      </c>
      <c r="F4367" s="13" t="str">
        <f t="shared" si="327"/>
        <v>CROWN  - DS TOR COLOURSHOP CLEANER 1L</v>
      </c>
      <c r="G4367" s="13"/>
      <c r="H4367" s="91" t="s">
        <v>28</v>
      </c>
      <c r="I4367" s="11" t="s">
        <v>29</v>
      </c>
      <c r="J4367" s="11" t="s">
        <v>29</v>
      </c>
      <c r="K4367" s="11" t="s">
        <v>30</v>
      </c>
      <c r="M4367" s="11" t="s">
        <v>7062</v>
      </c>
      <c r="N4367" s="13">
        <v>3105</v>
      </c>
      <c r="O4367" s="15">
        <f>_xlfn.XLOOKUP(B4367,Sheet1!A:A,Sheet1!E:E)</f>
        <v>100</v>
      </c>
      <c r="P4367" s="26"/>
      <c r="Q4367" s="15">
        <f t="shared" si="324"/>
        <v>105</v>
      </c>
      <c r="R4367" s="38">
        <f t="shared" si="326"/>
        <v>108.15</v>
      </c>
      <c r="S4367" s="26">
        <v>0</v>
      </c>
      <c r="T4367" s="13" t="str">
        <f t="shared" si="328"/>
        <v>Up</v>
      </c>
    </row>
    <row r="4368" spans="1:20" s="14" customFormat="1" hidden="1" x14ac:dyDescent="0.3">
      <c r="A4368" s="11">
        <v>6062577</v>
      </c>
      <c r="B4368" s="11">
        <v>6062577</v>
      </c>
      <c r="C4368" s="11" t="s">
        <v>26</v>
      </c>
      <c r="D4368" s="11" t="s">
        <v>27</v>
      </c>
      <c r="E4368" s="13" t="str">
        <f>_xlfn.XLOOKUP(B4368,Sheet1!A:A,Sheet1!B:B)</f>
        <v>DS WRX SPRAY PAINT PRIMER WHITE    400ML</v>
      </c>
      <c r="F4368" s="13" t="str">
        <f t="shared" si="327"/>
        <v>CROWN  - DS WRX SPRAY PAINT PRIMER WHITE    400ML</v>
      </c>
      <c r="G4368" s="13"/>
      <c r="H4368" s="91" t="s">
        <v>28</v>
      </c>
      <c r="I4368" s="11" t="s">
        <v>29</v>
      </c>
      <c r="J4368" s="11" t="s">
        <v>29</v>
      </c>
      <c r="K4368" s="11" t="s">
        <v>30</v>
      </c>
      <c r="M4368" s="11" t="s">
        <v>7062</v>
      </c>
      <c r="N4368" s="13">
        <v>3105</v>
      </c>
      <c r="O4368" s="15">
        <f>_xlfn.XLOOKUP(B4368,Sheet1!A:A,Sheet1!E:E)</f>
        <v>6.75</v>
      </c>
      <c r="P4368" s="26"/>
      <c r="Q4368" s="15">
        <f t="shared" si="324"/>
        <v>7.0875000000000004</v>
      </c>
      <c r="R4368" s="38">
        <f>_xlfn.XLOOKUP(B4368,Sheet4!B:B,Sheet4!D:D)</f>
        <v>7.3</v>
      </c>
      <c r="S4368" s="26">
        <v>0</v>
      </c>
      <c r="T4368" s="13" t="str">
        <f t="shared" si="328"/>
        <v>Up</v>
      </c>
    </row>
    <row r="4369" spans="1:20" s="14" customFormat="1" hidden="1" x14ac:dyDescent="0.3">
      <c r="A4369" s="11">
        <v>6062576</v>
      </c>
      <c r="B4369" s="11">
        <v>6062576</v>
      </c>
      <c r="C4369" s="11" t="s">
        <v>26</v>
      </c>
      <c r="D4369" s="11" t="s">
        <v>27</v>
      </c>
      <c r="E4369" s="13" t="str">
        <f>_xlfn.XLOOKUP(B4369,Sheet1!A:A,Sheet1!B:B)</f>
        <v>DS WRX SPRAY PAINT PRIMER BLACK    400ML</v>
      </c>
      <c r="F4369" s="13" t="str">
        <f t="shared" si="327"/>
        <v>CROWN  - DS WRX SPRAY PAINT PRIMER BLACK    400ML</v>
      </c>
      <c r="G4369" s="13"/>
      <c r="H4369" s="91" t="s">
        <v>28</v>
      </c>
      <c r="I4369" s="11" t="s">
        <v>29</v>
      </c>
      <c r="J4369" s="11" t="s">
        <v>29</v>
      </c>
      <c r="K4369" s="11" t="s">
        <v>30</v>
      </c>
      <c r="M4369" s="11" t="s">
        <v>7062</v>
      </c>
      <c r="N4369" s="13">
        <v>3105</v>
      </c>
      <c r="O4369" s="15">
        <f>_xlfn.XLOOKUP(B4369,Sheet1!A:A,Sheet1!E:E)</f>
        <v>6.75</v>
      </c>
      <c r="P4369" s="26"/>
      <c r="Q4369" s="15">
        <f t="shared" si="324"/>
        <v>7.0875000000000004</v>
      </c>
      <c r="R4369" s="38">
        <f>Q4369*1.03</f>
        <v>7.3001250000000004</v>
      </c>
      <c r="S4369" s="26">
        <v>0</v>
      </c>
      <c r="T4369" s="13" t="str">
        <f t="shared" si="328"/>
        <v>Up</v>
      </c>
    </row>
    <row r="4370" spans="1:20" s="14" customFormat="1" hidden="1" x14ac:dyDescent="0.3">
      <c r="A4370" s="11">
        <v>6062566</v>
      </c>
      <c r="B4370" s="11">
        <v>6062566</v>
      </c>
      <c r="C4370" s="11" t="s">
        <v>26</v>
      </c>
      <c r="D4370" s="11" t="s">
        <v>27</v>
      </c>
      <c r="E4370" s="13" t="str">
        <f>_xlfn.XLOOKUP(B4370,Sheet1!A:A,Sheet1!B:B)</f>
        <v>DS WRX WB WALL PRIMER PAINT WHITE  2.5L</v>
      </c>
      <c r="F4370" s="13" t="str">
        <f t="shared" si="327"/>
        <v>CROWN  - DS WRX WB WALL PRIMER PAINT WHITE  2.5L</v>
      </c>
      <c r="G4370" s="13"/>
      <c r="H4370" s="91" t="s">
        <v>28</v>
      </c>
      <c r="I4370" s="11" t="s">
        <v>29</v>
      </c>
      <c r="J4370" s="11" t="s">
        <v>29</v>
      </c>
      <c r="K4370" s="11" t="s">
        <v>30</v>
      </c>
      <c r="M4370" s="11" t="s">
        <v>7062</v>
      </c>
      <c r="N4370" s="13">
        <v>3105</v>
      </c>
      <c r="O4370" s="15">
        <f>_xlfn.XLOOKUP(B4370,Sheet1!A:A,Sheet1!E:E)</f>
        <v>21.02</v>
      </c>
      <c r="P4370" s="26"/>
      <c r="Q4370" s="15">
        <f t="shared" si="324"/>
        <v>22.071000000000002</v>
      </c>
      <c r="R4370" s="38">
        <f>Q4370*1.03</f>
        <v>22.733130000000003</v>
      </c>
      <c r="S4370" s="26">
        <v>0</v>
      </c>
      <c r="T4370" s="13" t="str">
        <f t="shared" si="328"/>
        <v>Up</v>
      </c>
    </row>
    <row r="4371" spans="1:20" s="14" customFormat="1" hidden="1" x14ac:dyDescent="0.3">
      <c r="A4371" s="11">
        <v>6062565</v>
      </c>
      <c r="B4371" s="11">
        <v>6062565</v>
      </c>
      <c r="C4371" s="11" t="s">
        <v>26</v>
      </c>
      <c r="D4371" s="11" t="s">
        <v>27</v>
      </c>
      <c r="E4371" s="13" t="str">
        <f>_xlfn.XLOOKUP(B4371,Sheet1!A:A,Sheet1!B:B)</f>
        <v>DS WRX WB WALL PRIMER PAINT WHITE  5L</v>
      </c>
      <c r="F4371" s="13" t="str">
        <f t="shared" si="327"/>
        <v>CROWN  - DS WRX WB WALL PRIMER PAINT WHITE  5L</v>
      </c>
      <c r="G4371" s="13"/>
      <c r="H4371" s="91" t="s">
        <v>28</v>
      </c>
      <c r="I4371" s="11" t="s">
        <v>29</v>
      </c>
      <c r="J4371" s="11" t="s">
        <v>29</v>
      </c>
      <c r="K4371" s="11" t="s">
        <v>30</v>
      </c>
      <c r="M4371" s="11" t="s">
        <v>7062</v>
      </c>
      <c r="N4371" s="13">
        <v>3105</v>
      </c>
      <c r="O4371" s="15">
        <f>_xlfn.XLOOKUP(B4371,Sheet1!A:A,Sheet1!E:E)</f>
        <v>29.16</v>
      </c>
      <c r="P4371" s="26"/>
      <c r="Q4371" s="15">
        <f t="shared" ref="Q4371:Q4434" si="329">O4371*1.05</f>
        <v>30.618000000000002</v>
      </c>
      <c r="R4371" s="38">
        <f>Q4371*1.03</f>
        <v>31.536540000000002</v>
      </c>
      <c r="S4371" s="26">
        <v>0</v>
      </c>
      <c r="T4371" s="13" t="str">
        <f t="shared" si="328"/>
        <v>Up</v>
      </c>
    </row>
    <row r="4372" spans="1:20" s="14" customFormat="1" hidden="1" x14ac:dyDescent="0.3">
      <c r="A4372" s="11">
        <v>6062564</v>
      </c>
      <c r="B4372" s="11">
        <v>6062564</v>
      </c>
      <c r="C4372" s="11" t="s">
        <v>26</v>
      </c>
      <c r="D4372" s="11" t="s">
        <v>27</v>
      </c>
      <c r="E4372" s="13" t="str">
        <f>_xlfn.XLOOKUP(B4372,Sheet1!A:A,Sheet1!B:B)</f>
        <v>DS WRX SPRAY PAINT    HEATHER PINK 400ML</v>
      </c>
      <c r="F4372" s="13" t="str">
        <f t="shared" si="327"/>
        <v>CROWN  - DS WRX SPRAY PAINT    HEATHER PINK 400ML</v>
      </c>
      <c r="G4372" s="13"/>
      <c r="H4372" s="91" t="s">
        <v>28</v>
      </c>
      <c r="I4372" s="11" t="s">
        <v>29</v>
      </c>
      <c r="J4372" s="11" t="s">
        <v>29</v>
      </c>
      <c r="K4372" s="11" t="s">
        <v>30</v>
      </c>
      <c r="M4372" s="11" t="s">
        <v>7062</v>
      </c>
      <c r="N4372" s="13">
        <v>3105</v>
      </c>
      <c r="O4372" s="15">
        <f>_xlfn.XLOOKUP(B4372,Sheet1!A:A,Sheet1!E:E)</f>
        <v>6.75</v>
      </c>
      <c r="P4372" s="26"/>
      <c r="Q4372" s="15">
        <f t="shared" si="329"/>
        <v>7.0875000000000004</v>
      </c>
      <c r="R4372" s="38">
        <f>Q4372*1.03</f>
        <v>7.3001250000000004</v>
      </c>
      <c r="S4372" s="26">
        <v>0</v>
      </c>
      <c r="T4372" s="13" t="str">
        <f t="shared" si="328"/>
        <v>Up</v>
      </c>
    </row>
    <row r="4373" spans="1:20" s="14" customFormat="1" hidden="1" x14ac:dyDescent="0.3">
      <c r="A4373" s="11">
        <v>6062563</v>
      </c>
      <c r="B4373" s="11">
        <v>6062563</v>
      </c>
      <c r="C4373" s="11" t="s">
        <v>26</v>
      </c>
      <c r="D4373" s="11" t="s">
        <v>27</v>
      </c>
      <c r="E4373" s="13" t="str">
        <f>_xlfn.XLOOKUP(B4373,Sheet1!A:A,Sheet1!B:B)</f>
        <v>DS WRX SPRAY PAINT    GUN MET GREY 400ML</v>
      </c>
      <c r="F4373" s="13" t="str">
        <f t="shared" si="327"/>
        <v>CROWN  - DS WRX SPRAY PAINT    GUN MET GREY 400ML</v>
      </c>
      <c r="G4373" s="13"/>
      <c r="H4373" s="91" t="s">
        <v>28</v>
      </c>
      <c r="I4373" s="11" t="s">
        <v>29</v>
      </c>
      <c r="J4373" s="11" t="s">
        <v>29</v>
      </c>
      <c r="K4373" s="11" t="s">
        <v>30</v>
      </c>
      <c r="M4373" s="11" t="s">
        <v>7062</v>
      </c>
      <c r="N4373" s="13">
        <v>3105</v>
      </c>
      <c r="O4373" s="15">
        <f>_xlfn.XLOOKUP(B4373,Sheet1!A:A,Sheet1!E:E)</f>
        <v>6.75</v>
      </c>
      <c r="P4373" s="26"/>
      <c r="Q4373" s="15">
        <f t="shared" si="329"/>
        <v>7.0875000000000004</v>
      </c>
      <c r="R4373" s="38">
        <f>_xlfn.XLOOKUP(B4373,Sheet4!B:B,Sheet4!D:D)</f>
        <v>7.3</v>
      </c>
      <c r="S4373" s="26">
        <v>0</v>
      </c>
      <c r="T4373" s="13" t="str">
        <f t="shared" si="328"/>
        <v>Up</v>
      </c>
    </row>
    <row r="4374" spans="1:20" s="14" customFormat="1" hidden="1" x14ac:dyDescent="0.3">
      <c r="A4374" s="11">
        <v>6062562</v>
      </c>
      <c r="B4374" s="11">
        <v>6062562</v>
      </c>
      <c r="C4374" s="11" t="s">
        <v>26</v>
      </c>
      <c r="D4374" s="11" t="s">
        <v>27</v>
      </c>
      <c r="E4374" s="13" t="str">
        <f>_xlfn.XLOOKUP(B4374,Sheet1!A:A,Sheet1!B:B)</f>
        <v>DS WRX SPRAY PAINT        BLK GREY 400ML</v>
      </c>
      <c r="F4374" s="13" t="str">
        <f t="shared" si="327"/>
        <v>CROWN  - DS WRX SPRAY PAINT        BLK GREY 400ML</v>
      </c>
      <c r="G4374" s="13"/>
      <c r="H4374" s="91" t="s">
        <v>28</v>
      </c>
      <c r="I4374" s="11" t="s">
        <v>29</v>
      </c>
      <c r="J4374" s="11" t="s">
        <v>29</v>
      </c>
      <c r="K4374" s="11" t="s">
        <v>30</v>
      </c>
      <c r="M4374" s="11" t="s">
        <v>7062</v>
      </c>
      <c r="N4374" s="13">
        <v>3105</v>
      </c>
      <c r="O4374" s="15">
        <f>_xlfn.XLOOKUP(B4374,Sheet1!A:A,Sheet1!E:E)</f>
        <v>6.75</v>
      </c>
      <c r="P4374" s="26"/>
      <c r="Q4374" s="15">
        <f t="shared" si="329"/>
        <v>7.0875000000000004</v>
      </c>
      <c r="R4374" s="38">
        <f>Q4374*1.03</f>
        <v>7.3001250000000004</v>
      </c>
      <c r="S4374" s="26">
        <v>0</v>
      </c>
      <c r="T4374" s="13" t="str">
        <f t="shared" si="328"/>
        <v>Up</v>
      </c>
    </row>
    <row r="4375" spans="1:20" s="14" customFormat="1" hidden="1" x14ac:dyDescent="0.3">
      <c r="A4375" s="11">
        <v>6062561</v>
      </c>
      <c r="B4375" s="11">
        <v>6062561</v>
      </c>
      <c r="C4375" s="11" t="s">
        <v>26</v>
      </c>
      <c r="D4375" s="11" t="s">
        <v>27</v>
      </c>
      <c r="E4375" s="13" t="str">
        <f>_xlfn.XLOOKUP(B4375,Sheet1!A:A,Sheet1!B:B)</f>
        <v>DS WRX SPRAY PAINT        DIA BLCK 400ML</v>
      </c>
      <c r="F4375" s="13" t="str">
        <f t="shared" si="327"/>
        <v>CROWN  - DS WRX SPRAY PAINT        DIA BLCK 400ML</v>
      </c>
      <c r="G4375" s="13"/>
      <c r="H4375" s="91" t="s">
        <v>28</v>
      </c>
      <c r="I4375" s="11" t="s">
        <v>29</v>
      </c>
      <c r="J4375" s="11" t="s">
        <v>29</v>
      </c>
      <c r="K4375" s="11" t="s">
        <v>30</v>
      </c>
      <c r="M4375" s="11" t="s">
        <v>7062</v>
      </c>
      <c r="N4375" s="13">
        <v>3105</v>
      </c>
      <c r="O4375" s="15">
        <f>_xlfn.XLOOKUP(B4375,Sheet1!A:A,Sheet1!E:E)</f>
        <v>6.75</v>
      </c>
      <c r="P4375" s="26"/>
      <c r="Q4375" s="15">
        <f t="shared" si="329"/>
        <v>7.0875000000000004</v>
      </c>
      <c r="R4375" s="38">
        <f>Q4375*1.03</f>
        <v>7.3001250000000004</v>
      </c>
      <c r="S4375" s="26">
        <v>0</v>
      </c>
      <c r="T4375" s="13" t="str">
        <f t="shared" si="328"/>
        <v>Up</v>
      </c>
    </row>
    <row r="4376" spans="1:20" s="14" customFormat="1" hidden="1" x14ac:dyDescent="0.3">
      <c r="A4376" s="11">
        <v>6062560</v>
      </c>
      <c r="B4376" s="11">
        <v>6062560</v>
      </c>
      <c r="C4376" s="11" t="s">
        <v>26</v>
      </c>
      <c r="D4376" s="11" t="s">
        <v>27</v>
      </c>
      <c r="E4376" s="13" t="str">
        <f>_xlfn.XLOOKUP(B4376,Sheet1!A:A,Sheet1!B:B)</f>
        <v>DS WRX SPRAY PAINT TRAFFIC RED     400ML</v>
      </c>
      <c r="F4376" s="13" t="str">
        <f t="shared" si="327"/>
        <v>CROWN  - DS WRX SPRAY PAINT TRAFFIC RED     400ML</v>
      </c>
      <c r="G4376" s="13"/>
      <c r="H4376" s="91" t="s">
        <v>28</v>
      </c>
      <c r="I4376" s="11" t="s">
        <v>29</v>
      </c>
      <c r="J4376" s="11" t="s">
        <v>29</v>
      </c>
      <c r="K4376" s="11" t="s">
        <v>30</v>
      </c>
      <c r="M4376" s="11" t="s">
        <v>7062</v>
      </c>
      <c r="N4376" s="13">
        <v>3105</v>
      </c>
      <c r="O4376" s="15">
        <f>_xlfn.XLOOKUP(B4376,Sheet1!A:A,Sheet1!E:E)</f>
        <v>6.75</v>
      </c>
      <c r="P4376" s="26"/>
      <c r="Q4376" s="15">
        <f t="shared" si="329"/>
        <v>7.0875000000000004</v>
      </c>
      <c r="R4376" s="38">
        <f>Q4376*1.03</f>
        <v>7.3001250000000004</v>
      </c>
      <c r="S4376" s="26">
        <v>0</v>
      </c>
      <c r="T4376" s="13" t="str">
        <f t="shared" si="328"/>
        <v>Up</v>
      </c>
    </row>
    <row r="4377" spans="1:20" s="14" customFormat="1" hidden="1" x14ac:dyDescent="0.3">
      <c r="A4377" s="11">
        <v>6062559</v>
      </c>
      <c r="B4377" s="11">
        <v>6062559</v>
      </c>
      <c r="C4377" s="11" t="s">
        <v>26</v>
      </c>
      <c r="D4377" s="11" t="s">
        <v>27</v>
      </c>
      <c r="E4377" s="13" t="str">
        <f>_xlfn.XLOOKUP(B4377,Sheet1!A:A,Sheet1!B:B)</f>
        <v>DS WRX SPRAY PAINT TRAFFIC WHITE   400ML</v>
      </c>
      <c r="F4377" s="13" t="str">
        <f t="shared" si="327"/>
        <v>CROWN  - DS WRX SPRAY PAINT TRAFFIC WHITE   400ML</v>
      </c>
      <c r="G4377" s="13"/>
      <c r="H4377" s="91" t="s">
        <v>28</v>
      </c>
      <c r="I4377" s="11" t="s">
        <v>29</v>
      </c>
      <c r="J4377" s="11" t="s">
        <v>29</v>
      </c>
      <c r="K4377" s="11" t="s">
        <v>30</v>
      </c>
      <c r="M4377" s="11" t="s">
        <v>7062</v>
      </c>
      <c r="N4377" s="13">
        <v>3105</v>
      </c>
      <c r="O4377" s="15">
        <f>_xlfn.XLOOKUP(B4377,Sheet1!A:A,Sheet1!E:E)</f>
        <v>6.75</v>
      </c>
      <c r="P4377" s="26"/>
      <c r="Q4377" s="15">
        <f t="shared" si="329"/>
        <v>7.0875000000000004</v>
      </c>
      <c r="R4377" s="38">
        <f>_xlfn.XLOOKUP(B4377,Sheet4!B:B,Sheet4!D:D)</f>
        <v>7.3</v>
      </c>
      <c r="S4377" s="26">
        <v>0</v>
      </c>
      <c r="T4377" s="13" t="str">
        <f t="shared" si="328"/>
        <v>Up</v>
      </c>
    </row>
    <row r="4378" spans="1:20" s="14" customFormat="1" hidden="1" x14ac:dyDescent="0.3">
      <c r="A4378" s="11">
        <v>6062558</v>
      </c>
      <c r="B4378" s="11">
        <v>6062558</v>
      </c>
      <c r="C4378" s="11" t="s">
        <v>26</v>
      </c>
      <c r="D4378" s="11" t="s">
        <v>27</v>
      </c>
      <c r="E4378" s="13" t="str">
        <f>_xlfn.XLOOKUP(B4378,Sheet1!A:A,Sheet1!B:B)</f>
        <v>DS WRX SPRAY PAINT TRAFFIC GREEN   400ML</v>
      </c>
      <c r="F4378" s="13" t="str">
        <f t="shared" si="327"/>
        <v>CROWN  - DS WRX SPRAY PAINT TRAFFIC GREEN   400ML</v>
      </c>
      <c r="G4378" s="13"/>
      <c r="H4378" s="91" t="s">
        <v>28</v>
      </c>
      <c r="I4378" s="11" t="s">
        <v>29</v>
      </c>
      <c r="J4378" s="11" t="s">
        <v>29</v>
      </c>
      <c r="K4378" s="11" t="s">
        <v>30</v>
      </c>
      <c r="M4378" s="11" t="s">
        <v>7062</v>
      </c>
      <c r="N4378" s="13">
        <v>3105</v>
      </c>
      <c r="O4378" s="15">
        <f>_xlfn.XLOOKUP(B4378,Sheet1!A:A,Sheet1!E:E)</f>
        <v>6.75</v>
      </c>
      <c r="P4378" s="26"/>
      <c r="Q4378" s="15">
        <f t="shared" si="329"/>
        <v>7.0875000000000004</v>
      </c>
      <c r="R4378" s="38">
        <f>Q4378*1.03</f>
        <v>7.3001250000000004</v>
      </c>
      <c r="S4378" s="26">
        <v>0</v>
      </c>
      <c r="T4378" s="13" t="str">
        <f t="shared" si="328"/>
        <v>Up</v>
      </c>
    </row>
    <row r="4379" spans="1:20" s="14" customFormat="1" hidden="1" x14ac:dyDescent="0.3">
      <c r="A4379" s="11">
        <v>6062557</v>
      </c>
      <c r="B4379" s="11">
        <v>6062557</v>
      </c>
      <c r="C4379" s="11" t="s">
        <v>26</v>
      </c>
      <c r="D4379" s="11" t="s">
        <v>27</v>
      </c>
      <c r="E4379" s="13" t="str">
        <f>_xlfn.XLOOKUP(B4379,Sheet1!A:A,Sheet1!B:B)</f>
        <v>DS WRX SPRAY PAINT TRAFFIC BLACK   400ML</v>
      </c>
      <c r="F4379" s="13" t="str">
        <f t="shared" si="327"/>
        <v>CROWN  - DS WRX SPRAY PAINT TRAFFIC BLACK   400ML</v>
      </c>
      <c r="G4379" s="13"/>
      <c r="H4379" s="91" t="s">
        <v>28</v>
      </c>
      <c r="I4379" s="11" t="s">
        <v>29</v>
      </c>
      <c r="J4379" s="11" t="s">
        <v>29</v>
      </c>
      <c r="K4379" s="11" t="s">
        <v>30</v>
      </c>
      <c r="M4379" s="11" t="s">
        <v>7062</v>
      </c>
      <c r="N4379" s="13">
        <v>3105</v>
      </c>
      <c r="O4379" s="15">
        <f>_xlfn.XLOOKUP(B4379,Sheet1!A:A,Sheet1!E:E)</f>
        <v>6.75</v>
      </c>
      <c r="P4379" s="26"/>
      <c r="Q4379" s="15">
        <f t="shared" si="329"/>
        <v>7.0875000000000004</v>
      </c>
      <c r="R4379" s="38">
        <f>_xlfn.XLOOKUP(B4379,Sheet4!B:B,Sheet4!D:D)</f>
        <v>7.3</v>
      </c>
      <c r="S4379" s="26">
        <v>0</v>
      </c>
      <c r="T4379" s="13" t="str">
        <f t="shared" si="328"/>
        <v>Up</v>
      </c>
    </row>
    <row r="4380" spans="1:20" s="14" customFormat="1" hidden="1" x14ac:dyDescent="0.3">
      <c r="A4380" s="11">
        <v>6062556</v>
      </c>
      <c r="B4380" s="11">
        <v>6062556</v>
      </c>
      <c r="C4380" s="11" t="s">
        <v>26</v>
      </c>
      <c r="D4380" s="11" t="s">
        <v>27</v>
      </c>
      <c r="E4380" s="13" t="str">
        <f>_xlfn.XLOOKUP(B4380,Sheet1!A:A,Sheet1!B:B)</f>
        <v>DS WRX SPRAY PAINT        COPPER   400ML</v>
      </c>
      <c r="F4380" s="13" t="str">
        <f t="shared" si="327"/>
        <v>CROWN  - DS WRX SPRAY PAINT        COPPER   400ML</v>
      </c>
      <c r="G4380" s="13"/>
      <c r="H4380" s="91" t="s">
        <v>28</v>
      </c>
      <c r="I4380" s="11" t="s">
        <v>29</v>
      </c>
      <c r="J4380" s="11" t="s">
        <v>29</v>
      </c>
      <c r="K4380" s="11" t="s">
        <v>30</v>
      </c>
      <c r="M4380" s="11" t="s">
        <v>7062</v>
      </c>
      <c r="N4380" s="13">
        <v>3105</v>
      </c>
      <c r="O4380" s="15">
        <f>_xlfn.XLOOKUP(B4380,Sheet1!A:A,Sheet1!E:E)</f>
        <v>6.75</v>
      </c>
      <c r="P4380" s="26"/>
      <c r="Q4380" s="15">
        <f t="shared" si="329"/>
        <v>7.0875000000000004</v>
      </c>
      <c r="R4380" s="38">
        <f>_xlfn.XLOOKUP(B4380,Sheet4!B:B,Sheet4!D:D)</f>
        <v>7.3</v>
      </c>
      <c r="S4380" s="26">
        <v>0</v>
      </c>
      <c r="T4380" s="13" t="str">
        <f t="shared" si="328"/>
        <v>Up</v>
      </c>
    </row>
    <row r="4381" spans="1:20" s="14" customFormat="1" hidden="1" x14ac:dyDescent="0.3">
      <c r="A4381" s="11">
        <v>6062555</v>
      </c>
      <c r="B4381" s="11">
        <v>6062555</v>
      </c>
      <c r="C4381" s="11" t="s">
        <v>26</v>
      </c>
      <c r="D4381" s="11" t="s">
        <v>27</v>
      </c>
      <c r="E4381" s="13" t="str">
        <f>_xlfn.XLOOKUP(B4381,Sheet1!A:A,Sheet1!B:B)</f>
        <v>DS WRX SPRAY PAINT PRIMER GREY     400ML</v>
      </c>
      <c r="F4381" s="13" t="str">
        <f t="shared" si="327"/>
        <v>CROWN  - DS WRX SPRAY PAINT PRIMER GREY     400ML</v>
      </c>
      <c r="G4381" s="13"/>
      <c r="H4381" s="91" t="s">
        <v>28</v>
      </c>
      <c r="I4381" s="11" t="s">
        <v>29</v>
      </c>
      <c r="J4381" s="11" t="s">
        <v>29</v>
      </c>
      <c r="K4381" s="11" t="s">
        <v>30</v>
      </c>
      <c r="M4381" s="11" t="s">
        <v>7062</v>
      </c>
      <c r="N4381" s="13">
        <v>3105</v>
      </c>
      <c r="O4381" s="15">
        <f>_xlfn.XLOOKUP(B4381,Sheet1!A:A,Sheet1!E:E)</f>
        <v>6.75</v>
      </c>
      <c r="P4381" s="26"/>
      <c r="Q4381" s="15">
        <f t="shared" si="329"/>
        <v>7.0875000000000004</v>
      </c>
      <c r="R4381" s="38">
        <f>_xlfn.XLOOKUP(B4381,Sheet4!B:B,Sheet4!D:D)</f>
        <v>7.3</v>
      </c>
      <c r="S4381" s="26">
        <v>0</v>
      </c>
      <c r="T4381" s="13" t="str">
        <f t="shared" si="328"/>
        <v>Up</v>
      </c>
    </row>
    <row r="4382" spans="1:20" s="14" customFormat="1" hidden="1" x14ac:dyDescent="0.3">
      <c r="A4382" s="11">
        <v>6062335</v>
      </c>
      <c r="B4382" s="11">
        <v>6062335</v>
      </c>
      <c r="C4382" s="11" t="s">
        <v>26</v>
      </c>
      <c r="D4382" s="11" t="s">
        <v>27</v>
      </c>
      <c r="E4382" s="13" t="str">
        <f>_xlfn.XLOOKUP(B4382,Sheet1!A:A,Sheet1!B:B)</f>
        <v>DS ARROWORTHY JUMBO M/FIBER 3/8 4IN 6PK</v>
      </c>
      <c r="F4382" s="13" t="str">
        <f t="shared" si="327"/>
        <v>CROWN  - DS ARROWORTHY JUMBO M/FIBER 3/8 4IN 6PK</v>
      </c>
      <c r="G4382" s="13"/>
      <c r="H4382" s="91" t="s">
        <v>28</v>
      </c>
      <c r="I4382" s="11" t="s">
        <v>29</v>
      </c>
      <c r="J4382" s="11" t="s">
        <v>29</v>
      </c>
      <c r="K4382" s="11" t="s">
        <v>30</v>
      </c>
      <c r="M4382" s="11" t="s">
        <v>7062</v>
      </c>
      <c r="N4382" s="13">
        <v>3105</v>
      </c>
      <c r="O4382" s="15">
        <f>_xlfn.XLOOKUP(B4382,Sheet1!A:A,Sheet1!E:E)</f>
        <v>14.42</v>
      </c>
      <c r="P4382" s="26"/>
      <c r="Q4382" s="15">
        <f t="shared" si="329"/>
        <v>15.141</v>
      </c>
      <c r="R4382" s="38">
        <f t="shared" ref="R4382:R4445" si="330">Q4382*1.03</f>
        <v>15.595230000000001</v>
      </c>
      <c r="S4382" s="26">
        <v>0</v>
      </c>
      <c r="T4382" s="13" t="str">
        <f t="shared" si="328"/>
        <v>Up</v>
      </c>
    </row>
    <row r="4383" spans="1:20" s="14" customFormat="1" hidden="1" x14ac:dyDescent="0.3">
      <c r="A4383" s="11">
        <v>6062334</v>
      </c>
      <c r="B4383" s="11">
        <v>6062334</v>
      </c>
      <c r="C4383" s="11" t="s">
        <v>26</v>
      </c>
      <c r="D4383" s="11" t="s">
        <v>27</v>
      </c>
      <c r="E4383" s="13" t="str">
        <f>_xlfn.XLOOKUP(B4383,Sheet1!A:A,Sheet1!B:B)</f>
        <v>DS REMBRANDT ROUND CHISSEL SASH SET 3PK</v>
      </c>
      <c r="F4383" s="13" t="str">
        <f t="shared" si="327"/>
        <v>CROWN  - DS REMBRANDT ROUND CHISSEL SASH SET 3PK</v>
      </c>
      <c r="G4383" s="13"/>
      <c r="H4383" s="91" t="s">
        <v>28</v>
      </c>
      <c r="I4383" s="11" t="s">
        <v>29</v>
      </c>
      <c r="J4383" s="11" t="s">
        <v>29</v>
      </c>
      <c r="K4383" s="11" t="s">
        <v>30</v>
      </c>
      <c r="M4383" s="11" t="s">
        <v>7062</v>
      </c>
      <c r="N4383" s="13">
        <v>3105</v>
      </c>
      <c r="O4383" s="15">
        <f>_xlfn.XLOOKUP(B4383,Sheet1!A:A,Sheet1!E:E)</f>
        <v>15</v>
      </c>
      <c r="P4383" s="26">
        <f>_xlfn.XLOOKUP(A4383,Sheet2!F:F,Sheet2!H:H)</f>
        <v>0</v>
      </c>
      <c r="Q4383" s="15">
        <f t="shared" si="329"/>
        <v>15.75</v>
      </c>
      <c r="R4383" s="38">
        <f t="shared" si="330"/>
        <v>16.2225</v>
      </c>
      <c r="S4383" s="26">
        <v>0</v>
      </c>
      <c r="T4383" s="13" t="str">
        <f t="shared" si="328"/>
        <v>Up</v>
      </c>
    </row>
    <row r="4384" spans="1:20" s="14" customFormat="1" hidden="1" x14ac:dyDescent="0.3">
      <c r="A4384" s="11">
        <v>6062333</v>
      </c>
      <c r="B4384" s="11">
        <v>6062333</v>
      </c>
      <c r="C4384" s="11" t="s">
        <v>26</v>
      </c>
      <c r="D4384" s="11" t="s">
        <v>27</v>
      </c>
      <c r="E4384" s="13" t="str">
        <f>_xlfn.XLOOKUP(B4384,Sheet1!A:A,Sheet1!B:B)</f>
        <v>DS BEDEC AQUA ADV PR UC DARK GREY  1L</v>
      </c>
      <c r="F4384" s="13" t="str">
        <f t="shared" si="327"/>
        <v>CROWN  - DS BEDEC AQUA ADV PR UC DARK GREY  1L</v>
      </c>
      <c r="G4384" s="13"/>
      <c r="H4384" s="91" t="s">
        <v>28</v>
      </c>
      <c r="I4384" s="11" t="s">
        <v>29</v>
      </c>
      <c r="J4384" s="11" t="s">
        <v>29</v>
      </c>
      <c r="K4384" s="11" t="s">
        <v>30</v>
      </c>
      <c r="M4384" s="11" t="s">
        <v>7062</v>
      </c>
      <c r="N4384" s="13">
        <v>3105</v>
      </c>
      <c r="O4384" s="15">
        <f>_xlfn.XLOOKUP(B4384,Sheet1!A:A,Sheet1!E:E)</f>
        <v>26.54</v>
      </c>
      <c r="P4384" s="26"/>
      <c r="Q4384" s="15">
        <f t="shared" si="329"/>
        <v>27.867000000000001</v>
      </c>
      <c r="R4384" s="38">
        <f t="shared" si="330"/>
        <v>28.703010000000003</v>
      </c>
      <c r="S4384" s="26">
        <v>0</v>
      </c>
      <c r="T4384" s="13" t="str">
        <f t="shared" si="328"/>
        <v>Up</v>
      </c>
    </row>
    <row r="4385" spans="1:20" s="14" customFormat="1" hidden="1" x14ac:dyDescent="0.3">
      <c r="A4385" s="11">
        <v>6062029</v>
      </c>
      <c r="B4385" s="11">
        <v>6062029</v>
      </c>
      <c r="C4385" s="11" t="s">
        <v>26</v>
      </c>
      <c r="D4385" s="11" t="s">
        <v>27</v>
      </c>
      <c r="E4385" s="13" t="str">
        <f>_xlfn.XLOOKUP(B4385,Sheet1!A:A,Sheet1!B:B)</f>
        <v>DS BLOCKADE SHELLAC SEAL/PRIM WHTE 400ML</v>
      </c>
      <c r="F4385" s="13" t="str">
        <f t="shared" si="327"/>
        <v>CROWN  - DS BLOCKADE SHELLAC SEAL/PRIM WHTE 400ML</v>
      </c>
      <c r="G4385" s="13"/>
      <c r="H4385" s="91" t="s">
        <v>28</v>
      </c>
      <c r="I4385" s="11" t="s">
        <v>29</v>
      </c>
      <c r="J4385" s="11" t="s">
        <v>29</v>
      </c>
      <c r="K4385" s="11" t="s">
        <v>30</v>
      </c>
      <c r="M4385" s="11" t="s">
        <v>7062</v>
      </c>
      <c r="N4385" s="13">
        <v>3105</v>
      </c>
      <c r="O4385" s="15">
        <f>_xlfn.XLOOKUP(B4385,Sheet1!A:A,Sheet1!E:E)</f>
        <v>12.88</v>
      </c>
      <c r="P4385" s="26">
        <f>_xlfn.XLOOKUP(A4385,Sheet2!F:F,Sheet2!H:H)</f>
        <v>0</v>
      </c>
      <c r="Q4385" s="15">
        <f t="shared" si="329"/>
        <v>13.524000000000001</v>
      </c>
      <c r="R4385" s="38">
        <f t="shared" si="330"/>
        <v>13.929720000000001</v>
      </c>
      <c r="S4385" s="26">
        <v>0</v>
      </c>
      <c r="T4385" s="13" t="str">
        <f t="shared" si="328"/>
        <v>Up</v>
      </c>
    </row>
    <row r="4386" spans="1:20" s="14" customFormat="1" hidden="1" x14ac:dyDescent="0.3">
      <c r="A4386" s="11">
        <v>6061368</v>
      </c>
      <c r="B4386" s="11">
        <v>6061368</v>
      </c>
      <c r="C4386" s="11" t="s">
        <v>26</v>
      </c>
      <c r="D4386" s="11" t="s">
        <v>27</v>
      </c>
      <c r="E4386" s="13" t="str">
        <f>_xlfn.XLOOKUP(B4386,Sheet1!A:A,Sheet1!B:B)</f>
        <v>DS EARTHBORN CLAYPAINT  NUTKIN     100ML</v>
      </c>
      <c r="F4386" s="13" t="str">
        <f t="shared" si="327"/>
        <v>CROWN  - DS EARTHBORN CLAYPAINT  NUTKIN     100ML</v>
      </c>
      <c r="G4386" s="13"/>
      <c r="H4386" s="91" t="s">
        <v>28</v>
      </c>
      <c r="I4386" s="11" t="s">
        <v>29</v>
      </c>
      <c r="J4386" s="11" t="s">
        <v>29</v>
      </c>
      <c r="K4386" s="11" t="s">
        <v>30</v>
      </c>
      <c r="M4386" s="11" t="s">
        <v>7062</v>
      </c>
      <c r="N4386" s="13">
        <v>3105</v>
      </c>
      <c r="O4386" s="15">
        <f>_xlfn.XLOOKUP(B4386,Sheet1!A:A,Sheet1!E:E)</f>
        <v>5.0199999999999996</v>
      </c>
      <c r="P4386" s="26"/>
      <c r="Q4386" s="15">
        <f t="shared" si="329"/>
        <v>5.2709999999999999</v>
      </c>
      <c r="R4386" s="38">
        <f t="shared" si="330"/>
        <v>5.4291299999999998</v>
      </c>
      <c r="S4386" s="26">
        <v>0</v>
      </c>
      <c r="T4386" s="13" t="str">
        <f t="shared" si="328"/>
        <v>Up</v>
      </c>
    </row>
    <row r="4387" spans="1:20" s="14" customFormat="1" hidden="1" x14ac:dyDescent="0.3">
      <c r="A4387" s="11">
        <v>6061367</v>
      </c>
      <c r="B4387" s="11">
        <v>6061367</v>
      </c>
      <c r="C4387" s="11" t="s">
        <v>26</v>
      </c>
      <c r="D4387" s="11" t="s">
        <v>27</v>
      </c>
      <c r="E4387" s="13" t="str">
        <f>_xlfn.XLOOKUP(B4387,Sheet1!A:A,Sheet1!B:B)</f>
        <v>DS EARTHBORN CLAYPAINT  GLOAMING   100ML</v>
      </c>
      <c r="F4387" s="13" t="str">
        <f t="shared" si="327"/>
        <v>CROWN  - DS EARTHBORN CLAYPAINT  GLOAMING   100ML</v>
      </c>
      <c r="G4387" s="13"/>
      <c r="H4387" s="91" t="s">
        <v>28</v>
      </c>
      <c r="I4387" s="11" t="s">
        <v>29</v>
      </c>
      <c r="J4387" s="11" t="s">
        <v>29</v>
      </c>
      <c r="K4387" s="11" t="s">
        <v>30</v>
      </c>
      <c r="M4387" s="11" t="s">
        <v>7062</v>
      </c>
      <c r="N4387" s="13">
        <v>3105</v>
      </c>
      <c r="O4387" s="15">
        <f>_xlfn.XLOOKUP(B4387,Sheet1!A:A,Sheet1!E:E)</f>
        <v>5.0199999999999996</v>
      </c>
      <c r="P4387" s="26"/>
      <c r="Q4387" s="15">
        <f t="shared" si="329"/>
        <v>5.2709999999999999</v>
      </c>
      <c r="R4387" s="38">
        <f t="shared" si="330"/>
        <v>5.4291299999999998</v>
      </c>
      <c r="S4387" s="26">
        <v>0</v>
      </c>
      <c r="T4387" s="13" t="str">
        <f t="shared" si="328"/>
        <v>Up</v>
      </c>
    </row>
    <row r="4388" spans="1:20" s="14" customFormat="1" hidden="1" x14ac:dyDescent="0.3">
      <c r="A4388" s="11">
        <v>6061365</v>
      </c>
      <c r="B4388" s="11">
        <v>6061365</v>
      </c>
      <c r="C4388" s="11" t="s">
        <v>26</v>
      </c>
      <c r="D4388" s="11" t="s">
        <v>27</v>
      </c>
      <c r="E4388" s="13" t="str">
        <f>_xlfn.XLOOKUP(B4388,Sheet1!A:A,Sheet1!B:B)</f>
        <v>DS EARTHBORN CLAYPAINT  FAERIE     100ML</v>
      </c>
      <c r="F4388" s="13" t="str">
        <f t="shared" si="327"/>
        <v>CROWN  - DS EARTHBORN CLAYPAINT  FAERIE     100ML</v>
      </c>
      <c r="G4388" s="13"/>
      <c r="H4388" s="91" t="s">
        <v>28</v>
      </c>
      <c r="I4388" s="11" t="s">
        <v>29</v>
      </c>
      <c r="J4388" s="11" t="s">
        <v>29</v>
      </c>
      <c r="K4388" s="11" t="s">
        <v>30</v>
      </c>
      <c r="M4388" s="11" t="s">
        <v>7062</v>
      </c>
      <c r="N4388" s="13">
        <v>3105</v>
      </c>
      <c r="O4388" s="15">
        <f>_xlfn.XLOOKUP(B4388,Sheet1!A:A,Sheet1!E:E)</f>
        <v>5.0199999999999996</v>
      </c>
      <c r="P4388" s="26"/>
      <c r="Q4388" s="15">
        <f t="shared" si="329"/>
        <v>5.2709999999999999</v>
      </c>
      <c r="R4388" s="38">
        <f t="shared" si="330"/>
        <v>5.4291299999999998</v>
      </c>
      <c r="S4388" s="26">
        <v>0</v>
      </c>
      <c r="T4388" s="13" t="str">
        <f t="shared" si="328"/>
        <v>Up</v>
      </c>
    </row>
    <row r="4389" spans="1:20" s="14" customFormat="1" hidden="1" x14ac:dyDescent="0.3">
      <c r="A4389" s="11">
        <v>6061364</v>
      </c>
      <c r="B4389" s="11">
        <v>6061364</v>
      </c>
      <c r="C4389" s="11" t="s">
        <v>26</v>
      </c>
      <c r="D4389" s="11" t="s">
        <v>27</v>
      </c>
      <c r="E4389" s="13" t="str">
        <f>_xlfn.XLOOKUP(B4389,Sheet1!A:A,Sheet1!B:B)</f>
        <v>DS EARTHBORN CLAYPAINT  DRIED PETL 100ML</v>
      </c>
      <c r="F4389" s="13" t="str">
        <f t="shared" si="327"/>
        <v>CROWN  - DS EARTHBORN CLAYPAINT  DRIED PETL 100ML</v>
      </c>
      <c r="G4389" s="13"/>
      <c r="H4389" s="91" t="s">
        <v>28</v>
      </c>
      <c r="I4389" s="11" t="s">
        <v>29</v>
      </c>
      <c r="J4389" s="11" t="s">
        <v>29</v>
      </c>
      <c r="K4389" s="11" t="s">
        <v>30</v>
      </c>
      <c r="M4389" s="11" t="s">
        <v>7062</v>
      </c>
      <c r="N4389" s="13">
        <v>3105</v>
      </c>
      <c r="O4389" s="15">
        <f>_xlfn.XLOOKUP(B4389,Sheet1!A:A,Sheet1!E:E)</f>
        <v>5.0199999999999996</v>
      </c>
      <c r="P4389" s="26"/>
      <c r="Q4389" s="15">
        <f t="shared" si="329"/>
        <v>5.2709999999999999</v>
      </c>
      <c r="R4389" s="38">
        <f t="shared" si="330"/>
        <v>5.4291299999999998</v>
      </c>
      <c r="S4389" s="26">
        <v>0</v>
      </c>
      <c r="T4389" s="13" t="str">
        <f t="shared" si="328"/>
        <v>Up</v>
      </c>
    </row>
    <row r="4390" spans="1:20" s="14" customFormat="1" hidden="1" x14ac:dyDescent="0.3">
      <c r="A4390" s="11">
        <v>6061242</v>
      </c>
      <c r="B4390" s="11">
        <v>6061242</v>
      </c>
      <c r="C4390" s="11" t="s">
        <v>26</v>
      </c>
      <c r="D4390" s="11" t="s">
        <v>27</v>
      </c>
      <c r="E4390" s="13" t="str">
        <f>_xlfn.XLOOKUP(B4390,Sheet1!A:A,Sheet1!B:B)</f>
        <v>DS BIRD SUPERIOR WOOD PRESERVER    5L</v>
      </c>
      <c r="F4390" s="13" t="str">
        <f t="shared" si="327"/>
        <v>CROWN  - DS BIRD SUPERIOR WOOD PRESERVER    5L</v>
      </c>
      <c r="G4390" s="13"/>
      <c r="H4390" s="91" t="s">
        <v>28</v>
      </c>
      <c r="I4390" s="11" t="s">
        <v>29</v>
      </c>
      <c r="J4390" s="11" t="s">
        <v>29</v>
      </c>
      <c r="K4390" s="11" t="s">
        <v>30</v>
      </c>
      <c r="M4390" s="11" t="s">
        <v>7062</v>
      </c>
      <c r="N4390" s="13">
        <v>3105</v>
      </c>
      <c r="O4390" s="15">
        <f>_xlfn.XLOOKUP(B4390,Sheet1!A:A,Sheet1!E:E)</f>
        <v>33.61</v>
      </c>
      <c r="P4390" s="26"/>
      <c r="Q4390" s="15">
        <f t="shared" si="329"/>
        <v>35.290500000000002</v>
      </c>
      <c r="R4390" s="38">
        <f t="shared" si="330"/>
        <v>36.349215000000001</v>
      </c>
      <c r="S4390" s="26">
        <v>0</v>
      </c>
      <c r="T4390" s="13" t="str">
        <f t="shared" si="328"/>
        <v>Up</v>
      </c>
    </row>
    <row r="4391" spans="1:20" s="14" customFormat="1" hidden="1" x14ac:dyDescent="0.3">
      <c r="A4391" s="11">
        <v>6061241</v>
      </c>
      <c r="B4391" s="11">
        <v>6061241</v>
      </c>
      <c r="C4391" s="11" t="s">
        <v>26</v>
      </c>
      <c r="D4391" s="11" t="s">
        <v>27</v>
      </c>
      <c r="E4391" s="13" t="str">
        <f>_xlfn.XLOOKUP(B4391,Sheet1!A:A,Sheet1!B:B)</f>
        <v>DS BIRD SUPERIOR WOOD PRESERVER    2.5L</v>
      </c>
      <c r="F4391" s="13" t="str">
        <f t="shared" si="327"/>
        <v>CROWN  - DS BIRD SUPERIOR WOOD PRESERVER    2.5L</v>
      </c>
      <c r="G4391" s="13"/>
      <c r="H4391" s="91" t="s">
        <v>28</v>
      </c>
      <c r="I4391" s="11" t="s">
        <v>29</v>
      </c>
      <c r="J4391" s="11" t="s">
        <v>29</v>
      </c>
      <c r="K4391" s="11" t="s">
        <v>30</v>
      </c>
      <c r="M4391" s="11" t="s">
        <v>7062</v>
      </c>
      <c r="N4391" s="13">
        <v>3105</v>
      </c>
      <c r="O4391" s="15">
        <f>_xlfn.XLOOKUP(B4391,Sheet1!A:A,Sheet1!E:E)</f>
        <v>20.41</v>
      </c>
      <c r="P4391" s="26"/>
      <c r="Q4391" s="15">
        <f t="shared" si="329"/>
        <v>21.430500000000002</v>
      </c>
      <c r="R4391" s="38">
        <f t="shared" si="330"/>
        <v>22.073415000000004</v>
      </c>
      <c r="S4391" s="26">
        <v>0</v>
      </c>
      <c r="T4391" s="13" t="str">
        <f t="shared" si="328"/>
        <v>Up</v>
      </c>
    </row>
    <row r="4392" spans="1:20" s="14" customFormat="1" hidden="1" x14ac:dyDescent="0.3">
      <c r="A4392" s="11">
        <v>6061240</v>
      </c>
      <c r="B4392" s="11">
        <v>6061240</v>
      </c>
      <c r="C4392" s="11" t="s">
        <v>26</v>
      </c>
      <c r="D4392" s="11" t="s">
        <v>27</v>
      </c>
      <c r="E4392" s="13" t="str">
        <f>_xlfn.XLOOKUP(B4392,Sheet1!A:A,Sheet1!B:B)</f>
        <v>DS BIRD SUPERIOR WOOD PRESERVER    1L</v>
      </c>
      <c r="F4392" s="13" t="str">
        <f t="shared" si="327"/>
        <v>CROWN  - DS BIRD SUPERIOR WOOD PRESERVER    1L</v>
      </c>
      <c r="G4392" s="13"/>
      <c r="H4392" s="91" t="s">
        <v>28</v>
      </c>
      <c r="I4392" s="11" t="s">
        <v>29</v>
      </c>
      <c r="J4392" s="11" t="s">
        <v>29</v>
      </c>
      <c r="K4392" s="11" t="s">
        <v>30</v>
      </c>
      <c r="M4392" s="11" t="s">
        <v>7062</v>
      </c>
      <c r="N4392" s="13">
        <v>3105</v>
      </c>
      <c r="O4392" s="15">
        <f>_xlfn.XLOOKUP(B4392,Sheet1!A:A,Sheet1!E:E)</f>
        <v>8.92</v>
      </c>
      <c r="P4392" s="26"/>
      <c r="Q4392" s="15">
        <f t="shared" si="329"/>
        <v>9.3659999999999997</v>
      </c>
      <c r="R4392" s="38">
        <f t="shared" si="330"/>
        <v>9.6469799999999992</v>
      </c>
      <c r="S4392" s="26">
        <v>0</v>
      </c>
      <c r="T4392" s="13" t="str">
        <f t="shared" si="328"/>
        <v>Up</v>
      </c>
    </row>
    <row r="4393" spans="1:20" s="14" customFormat="1" hidden="1" x14ac:dyDescent="0.3">
      <c r="A4393" s="11">
        <v>6061098</v>
      </c>
      <c r="B4393" s="11">
        <v>6061098</v>
      </c>
      <c r="C4393" s="11" t="s">
        <v>26</v>
      </c>
      <c r="D4393" s="11" t="s">
        <v>27</v>
      </c>
      <c r="E4393" s="13" t="str">
        <f>_xlfn.XLOOKUP(B4393,Sheet1!A:A,Sheet1!B:B)</f>
        <v>DS COOVAR SUREDECK AS DECKING CLR  5L</v>
      </c>
      <c r="F4393" s="13" t="str">
        <f t="shared" si="327"/>
        <v>CROWN  - DS COOVAR SUREDECK AS DECKING CLR  5L</v>
      </c>
      <c r="G4393" s="13"/>
      <c r="H4393" s="91" t="s">
        <v>28</v>
      </c>
      <c r="I4393" s="11" t="s">
        <v>29</v>
      </c>
      <c r="J4393" s="11" t="s">
        <v>29</v>
      </c>
      <c r="K4393" s="11" t="s">
        <v>30</v>
      </c>
      <c r="M4393" s="11" t="s">
        <v>7062</v>
      </c>
      <c r="N4393" s="13">
        <v>3105</v>
      </c>
      <c r="O4393" s="15">
        <f>_xlfn.XLOOKUP(B4393,Sheet1!A:A,Sheet1!E:E)</f>
        <v>72.88</v>
      </c>
      <c r="P4393" s="26">
        <f>_xlfn.XLOOKUP(A4393,Sheet2!F:F,Sheet2!H:H)</f>
        <v>0</v>
      </c>
      <c r="Q4393" s="15">
        <f t="shared" si="329"/>
        <v>76.524000000000001</v>
      </c>
      <c r="R4393" s="38">
        <f t="shared" si="330"/>
        <v>78.819720000000004</v>
      </c>
      <c r="S4393" s="26">
        <v>0</v>
      </c>
      <c r="T4393" s="13" t="str">
        <f t="shared" si="328"/>
        <v>Up</v>
      </c>
    </row>
    <row r="4394" spans="1:20" s="14" customFormat="1" hidden="1" x14ac:dyDescent="0.3">
      <c r="A4394" s="11">
        <v>6061097</v>
      </c>
      <c r="B4394" s="11">
        <v>6061097</v>
      </c>
      <c r="C4394" s="11" t="s">
        <v>26</v>
      </c>
      <c r="D4394" s="11" t="s">
        <v>27</v>
      </c>
      <c r="E4394" s="13" t="str">
        <f>_xlfn.XLOOKUP(B4394,Sheet1!A:A,Sheet1!B:B)</f>
        <v>DS COOVAR SUREDECK AS DECKING CLR  2.5L</v>
      </c>
      <c r="F4394" s="13" t="str">
        <f t="shared" si="327"/>
        <v>CROWN  - DS COOVAR SUREDECK AS DECKING CLR  2.5L</v>
      </c>
      <c r="G4394" s="13"/>
      <c r="H4394" s="91" t="s">
        <v>28</v>
      </c>
      <c r="I4394" s="11" t="s">
        <v>29</v>
      </c>
      <c r="J4394" s="11" t="s">
        <v>29</v>
      </c>
      <c r="K4394" s="11" t="s">
        <v>30</v>
      </c>
      <c r="M4394" s="11" t="s">
        <v>7062</v>
      </c>
      <c r="N4394" s="13">
        <v>3105</v>
      </c>
      <c r="O4394" s="15">
        <f>_xlfn.XLOOKUP(B4394,Sheet1!A:A,Sheet1!E:E)</f>
        <v>37.96</v>
      </c>
      <c r="P4394" s="26">
        <f>_xlfn.XLOOKUP(A4394,Sheet2!F:F,Sheet2!H:H)</f>
        <v>0</v>
      </c>
      <c r="Q4394" s="15">
        <f t="shared" si="329"/>
        <v>39.858000000000004</v>
      </c>
      <c r="R4394" s="38">
        <f t="shared" si="330"/>
        <v>41.053740000000005</v>
      </c>
      <c r="S4394" s="26">
        <v>0</v>
      </c>
      <c r="T4394" s="13" t="str">
        <f t="shared" si="328"/>
        <v>Up</v>
      </c>
    </row>
    <row r="4395" spans="1:20" s="14" customFormat="1" hidden="1" x14ac:dyDescent="0.3">
      <c r="A4395" s="11">
        <v>6061096</v>
      </c>
      <c r="B4395" s="11">
        <v>6061096</v>
      </c>
      <c r="C4395" s="11" t="s">
        <v>26</v>
      </c>
      <c r="D4395" s="11" t="s">
        <v>27</v>
      </c>
      <c r="E4395" s="13" t="str">
        <f>_xlfn.XLOOKUP(B4395,Sheet1!A:A,Sheet1!B:B)</f>
        <v>DS COOVAR SUREDECK AS DECKING CLR  1L</v>
      </c>
      <c r="F4395" s="13" t="str">
        <f t="shared" si="327"/>
        <v>CROWN  - DS COOVAR SUREDECK AS DECKING CLR  1L</v>
      </c>
      <c r="G4395" s="13"/>
      <c r="H4395" s="91" t="s">
        <v>28</v>
      </c>
      <c r="I4395" s="11" t="s">
        <v>29</v>
      </c>
      <c r="J4395" s="11" t="s">
        <v>29</v>
      </c>
      <c r="K4395" s="11" t="s">
        <v>30</v>
      </c>
      <c r="M4395" s="11" t="s">
        <v>7062</v>
      </c>
      <c r="N4395" s="13">
        <v>3105</v>
      </c>
      <c r="O4395" s="15">
        <f>_xlfn.XLOOKUP(B4395,Sheet1!A:A,Sheet1!E:E)</f>
        <v>22.77</v>
      </c>
      <c r="P4395" s="26"/>
      <c r="Q4395" s="15">
        <f t="shared" si="329"/>
        <v>23.9085</v>
      </c>
      <c r="R4395" s="38">
        <f t="shared" si="330"/>
        <v>24.625755000000002</v>
      </c>
      <c r="S4395" s="26">
        <v>0</v>
      </c>
      <c r="T4395" s="13" t="str">
        <f t="shared" si="328"/>
        <v>Up</v>
      </c>
    </row>
    <row r="4396" spans="1:20" s="14" customFormat="1" hidden="1" x14ac:dyDescent="0.3">
      <c r="A4396" s="11">
        <v>6060928</v>
      </c>
      <c r="B4396" s="11">
        <v>6060928</v>
      </c>
      <c r="C4396" s="11" t="s">
        <v>26</v>
      </c>
      <c r="D4396" s="11" t="s">
        <v>27</v>
      </c>
      <c r="E4396" s="13" t="str">
        <f>_xlfn.XLOOKUP(B4396,Sheet1!A:A,Sheet1!B:B)</f>
        <v>DS EARTHBORN CLAYPAINT  SAND CASTL 100ML</v>
      </c>
      <c r="F4396" s="13" t="str">
        <f t="shared" si="327"/>
        <v>CROWN  - DS EARTHBORN CLAYPAINT  SAND CASTL 100ML</v>
      </c>
      <c r="G4396" s="13"/>
      <c r="H4396" s="91" t="s">
        <v>28</v>
      </c>
      <c r="I4396" s="11" t="s">
        <v>29</v>
      </c>
      <c r="J4396" s="11" t="s">
        <v>29</v>
      </c>
      <c r="K4396" s="11" t="s">
        <v>30</v>
      </c>
      <c r="M4396" s="11" t="s">
        <v>7062</v>
      </c>
      <c r="N4396" s="13">
        <v>3105</v>
      </c>
      <c r="O4396" s="15">
        <f>_xlfn.XLOOKUP(B4396,Sheet1!A:A,Sheet1!E:E)</f>
        <v>5.2</v>
      </c>
      <c r="P4396" s="26"/>
      <c r="Q4396" s="29">
        <f t="shared" si="329"/>
        <v>5.4600000000000009</v>
      </c>
      <c r="R4396" s="38">
        <f t="shared" si="330"/>
        <v>5.623800000000001</v>
      </c>
      <c r="S4396" s="26">
        <v>0</v>
      </c>
      <c r="T4396" s="13" t="str">
        <f t="shared" si="328"/>
        <v>Up</v>
      </c>
    </row>
    <row r="4397" spans="1:20" s="14" customFormat="1" hidden="1" x14ac:dyDescent="0.3">
      <c r="A4397" s="11">
        <v>6060927</v>
      </c>
      <c r="B4397" s="11">
        <v>6060927</v>
      </c>
      <c r="C4397" s="11" t="s">
        <v>26</v>
      </c>
      <c r="D4397" s="11" t="s">
        <v>27</v>
      </c>
      <c r="E4397" s="13" t="str">
        <f>_xlfn.XLOOKUP(B4397,Sheet1!A:A,Sheet1!B:B)</f>
        <v>DS EARTHBORN CLAYPAINT  SKIPPER    100ML</v>
      </c>
      <c r="F4397" s="13" t="str">
        <f t="shared" si="327"/>
        <v>CROWN  - DS EARTHBORN CLAYPAINT  SKIPPER    100ML</v>
      </c>
      <c r="G4397" s="13"/>
      <c r="H4397" s="91" t="s">
        <v>28</v>
      </c>
      <c r="I4397" s="11" t="s">
        <v>29</v>
      </c>
      <c r="J4397" s="11" t="s">
        <v>29</v>
      </c>
      <c r="K4397" s="11" t="s">
        <v>30</v>
      </c>
      <c r="M4397" s="11" t="s">
        <v>7062</v>
      </c>
      <c r="N4397" s="13">
        <v>3105</v>
      </c>
      <c r="O4397" s="15">
        <f>_xlfn.XLOOKUP(B4397,Sheet1!A:A,Sheet1!E:E)</f>
        <v>5.2</v>
      </c>
      <c r="P4397" s="26"/>
      <c r="Q4397" s="15">
        <f t="shared" si="329"/>
        <v>5.4600000000000009</v>
      </c>
      <c r="R4397" s="38">
        <f t="shared" si="330"/>
        <v>5.623800000000001</v>
      </c>
      <c r="S4397" s="26">
        <v>0</v>
      </c>
      <c r="T4397" s="13" t="str">
        <f t="shared" si="328"/>
        <v>Up</v>
      </c>
    </row>
    <row r="4398" spans="1:20" s="14" customFormat="1" hidden="1" x14ac:dyDescent="0.3">
      <c r="A4398" s="11">
        <v>6060926</v>
      </c>
      <c r="B4398" s="11">
        <v>6060926</v>
      </c>
      <c r="C4398" s="11" t="s">
        <v>26</v>
      </c>
      <c r="D4398" s="11" t="s">
        <v>27</v>
      </c>
      <c r="E4398" s="13" t="str">
        <f>_xlfn.XLOOKUP(B4398,Sheet1!A:A,Sheet1!B:B)</f>
        <v>DS EARTHBORN CLAYPAINT  GRASSY     100ML</v>
      </c>
      <c r="F4398" s="13" t="str">
        <f t="shared" si="327"/>
        <v>CROWN  - DS EARTHBORN CLAYPAINT  GRASSY     100ML</v>
      </c>
      <c r="G4398" s="13"/>
      <c r="H4398" s="91" t="s">
        <v>28</v>
      </c>
      <c r="I4398" s="11" t="s">
        <v>29</v>
      </c>
      <c r="J4398" s="11" t="s">
        <v>29</v>
      </c>
      <c r="K4398" s="11" t="s">
        <v>30</v>
      </c>
      <c r="M4398" s="11" t="s">
        <v>7062</v>
      </c>
      <c r="N4398" s="13">
        <v>3105</v>
      </c>
      <c r="O4398" s="15">
        <f>_xlfn.XLOOKUP(B4398,Sheet1!A:A,Sheet1!E:E)</f>
        <v>5.2</v>
      </c>
      <c r="P4398" s="26"/>
      <c r="Q4398" s="15">
        <f t="shared" si="329"/>
        <v>5.4600000000000009</v>
      </c>
      <c r="R4398" s="38">
        <f t="shared" si="330"/>
        <v>5.623800000000001</v>
      </c>
      <c r="S4398" s="26">
        <v>0</v>
      </c>
      <c r="T4398" s="13" t="str">
        <f t="shared" si="328"/>
        <v>Up</v>
      </c>
    </row>
    <row r="4399" spans="1:20" s="14" customFormat="1" hidden="1" x14ac:dyDescent="0.3">
      <c r="A4399" s="11">
        <v>6060925</v>
      </c>
      <c r="B4399" s="11">
        <v>6060925</v>
      </c>
      <c r="C4399" s="11" t="s">
        <v>26</v>
      </c>
      <c r="D4399" s="11" t="s">
        <v>27</v>
      </c>
      <c r="E4399" s="13" t="str">
        <f>_xlfn.XLOOKUP(B4399,Sheet1!A:A,Sheet1!B:B)</f>
        <v>DS EARTHBORN CLAYPAINT  UP UP AWAY 100ML</v>
      </c>
      <c r="F4399" s="13" t="str">
        <f t="shared" si="327"/>
        <v>CROWN  - DS EARTHBORN CLAYPAINT  UP UP AWAY 100ML</v>
      </c>
      <c r="G4399" s="13"/>
      <c r="H4399" s="91" t="s">
        <v>28</v>
      </c>
      <c r="I4399" s="11" t="s">
        <v>29</v>
      </c>
      <c r="J4399" s="11" t="s">
        <v>29</v>
      </c>
      <c r="K4399" s="11" t="s">
        <v>30</v>
      </c>
      <c r="M4399" s="11" t="s">
        <v>7062</v>
      </c>
      <c r="N4399" s="13">
        <v>3105</v>
      </c>
      <c r="O4399" s="15">
        <f>_xlfn.XLOOKUP(B4399,Sheet1!A:A,Sheet1!E:E)</f>
        <v>5.2</v>
      </c>
      <c r="P4399" s="26"/>
      <c r="Q4399" s="15">
        <f t="shared" si="329"/>
        <v>5.4600000000000009</v>
      </c>
      <c r="R4399" s="38">
        <f t="shared" si="330"/>
        <v>5.623800000000001</v>
      </c>
      <c r="S4399" s="26">
        <v>0</v>
      </c>
      <c r="T4399" s="13" t="str">
        <f t="shared" si="328"/>
        <v>Up</v>
      </c>
    </row>
    <row r="4400" spans="1:20" s="14" customFormat="1" hidden="1" x14ac:dyDescent="0.3">
      <c r="A4400" s="11">
        <v>6060924</v>
      </c>
      <c r="B4400" s="11">
        <v>6060924</v>
      </c>
      <c r="C4400" s="11" t="s">
        <v>26</v>
      </c>
      <c r="D4400" s="11" t="s">
        <v>27</v>
      </c>
      <c r="E4400" s="13" t="str">
        <f>_xlfn.XLOOKUP(B4400,Sheet1!A:A,Sheet1!B:B)</f>
        <v>DS EARTHBORN CLAYPAINT  CROCKY RD  100ML</v>
      </c>
      <c r="F4400" s="13" t="str">
        <f t="shared" si="327"/>
        <v>CROWN  - DS EARTHBORN CLAYPAINT  CROCKY RD  100ML</v>
      </c>
      <c r="G4400" s="13"/>
      <c r="H4400" s="91" t="s">
        <v>28</v>
      </c>
      <c r="I4400" s="11" t="s">
        <v>29</v>
      </c>
      <c r="J4400" s="11" t="s">
        <v>29</v>
      </c>
      <c r="K4400" s="11" t="s">
        <v>30</v>
      </c>
      <c r="M4400" s="11" t="s">
        <v>7062</v>
      </c>
      <c r="N4400" s="13">
        <v>3105</v>
      </c>
      <c r="O4400" s="15">
        <f>_xlfn.XLOOKUP(B4400,Sheet1!A:A,Sheet1!E:E)</f>
        <v>5.2</v>
      </c>
      <c r="P4400" s="26"/>
      <c r="Q4400" s="15">
        <f t="shared" si="329"/>
        <v>5.4600000000000009</v>
      </c>
      <c r="R4400" s="38">
        <f t="shared" si="330"/>
        <v>5.623800000000001</v>
      </c>
      <c r="S4400" s="26">
        <v>0</v>
      </c>
      <c r="T4400" s="13" t="str">
        <f t="shared" si="328"/>
        <v>Up</v>
      </c>
    </row>
    <row r="4401" spans="1:20" s="14" customFormat="1" hidden="1" x14ac:dyDescent="0.3">
      <c r="A4401" s="11">
        <v>6060686</v>
      </c>
      <c r="B4401" s="11">
        <v>6060686</v>
      </c>
      <c r="C4401" s="11" t="s">
        <v>26</v>
      </c>
      <c r="D4401" s="11" t="s">
        <v>27</v>
      </c>
      <c r="E4401" s="13" t="str">
        <f>_xlfn.XLOOKUP(B4401,Sheet1!A:A,Sheet1!B:B)</f>
        <v>DS ZINSSER ALLCLEAN     TRANSP     2.5L</v>
      </c>
      <c r="F4401" s="13" t="str">
        <f t="shared" si="327"/>
        <v>CROWN  - DS ZINSSER ALLCLEAN     TRANSP     2.5L</v>
      </c>
      <c r="G4401" s="13"/>
      <c r="H4401" s="91" t="s">
        <v>28</v>
      </c>
      <c r="I4401" s="11" t="s">
        <v>29</v>
      </c>
      <c r="J4401" s="11" t="s">
        <v>29</v>
      </c>
      <c r="K4401" s="11" t="s">
        <v>30</v>
      </c>
      <c r="M4401" s="11" t="s">
        <v>7062</v>
      </c>
      <c r="N4401" s="13">
        <v>3105</v>
      </c>
      <c r="O4401" s="15">
        <f>_xlfn.XLOOKUP(B4401,Sheet1!A:A,Sheet1!E:E)</f>
        <v>39.83</v>
      </c>
      <c r="P4401" s="26"/>
      <c r="Q4401" s="15">
        <f t="shared" si="329"/>
        <v>41.8215</v>
      </c>
      <c r="R4401" s="38">
        <f t="shared" si="330"/>
        <v>43.076145000000004</v>
      </c>
      <c r="S4401" s="26">
        <v>0</v>
      </c>
      <c r="T4401" s="13" t="str">
        <f t="shared" si="328"/>
        <v>Up</v>
      </c>
    </row>
    <row r="4402" spans="1:20" s="14" customFormat="1" hidden="1" x14ac:dyDescent="0.3">
      <c r="A4402" s="11">
        <v>6060684</v>
      </c>
      <c r="B4402" s="11">
        <v>6060684</v>
      </c>
      <c r="C4402" s="11" t="s">
        <v>26</v>
      </c>
      <c r="D4402" s="11" t="s">
        <v>27</v>
      </c>
      <c r="E4402" s="13" t="str">
        <f>_xlfn.XLOOKUP(B4402,Sheet1!A:A,Sheet1!B:B)</f>
        <v>DS ZINSSER ALLCLEAN     TRANSP     5L</v>
      </c>
      <c r="F4402" s="13" t="str">
        <f t="shared" si="327"/>
        <v>CROWN  - DS ZINSSER ALLCLEAN     TRANSP     5L</v>
      </c>
      <c r="G4402" s="13"/>
      <c r="H4402" s="91" t="s">
        <v>28</v>
      </c>
      <c r="I4402" s="11" t="s">
        <v>29</v>
      </c>
      <c r="J4402" s="11" t="s">
        <v>29</v>
      </c>
      <c r="K4402" s="11" t="s">
        <v>30</v>
      </c>
      <c r="M4402" s="11" t="s">
        <v>7062</v>
      </c>
      <c r="N4402" s="13">
        <v>3105</v>
      </c>
      <c r="O4402" s="15">
        <f>_xlfn.XLOOKUP(B4402,Sheet1!A:A,Sheet1!E:E)</f>
        <v>73.959999999999994</v>
      </c>
      <c r="P4402" s="26"/>
      <c r="Q4402" s="15">
        <f t="shared" si="329"/>
        <v>77.658000000000001</v>
      </c>
      <c r="R4402" s="38">
        <f t="shared" si="330"/>
        <v>79.987740000000002</v>
      </c>
      <c r="S4402" s="26">
        <v>0</v>
      </c>
      <c r="T4402" s="13" t="str">
        <f t="shared" si="328"/>
        <v>Up</v>
      </c>
    </row>
    <row r="4403" spans="1:20" s="14" customFormat="1" hidden="1" x14ac:dyDescent="0.3">
      <c r="A4403" s="11">
        <v>6060683</v>
      </c>
      <c r="B4403" s="11">
        <v>6060683</v>
      </c>
      <c r="C4403" s="11" t="s">
        <v>26</v>
      </c>
      <c r="D4403" s="11" t="s">
        <v>27</v>
      </c>
      <c r="E4403" s="13" t="str">
        <f>_xlfn.XLOOKUP(B4403,Sheet1!A:A,Sheet1!B:B)</f>
        <v>DS ZINSSER ALLCLEAN     DEEP       2.5L</v>
      </c>
      <c r="F4403" s="13" t="str">
        <f t="shared" si="327"/>
        <v>CROWN  - DS ZINSSER ALLCLEAN     DEEP       2.5L</v>
      </c>
      <c r="G4403" s="13"/>
      <c r="H4403" s="91" t="s">
        <v>28</v>
      </c>
      <c r="I4403" s="11" t="s">
        <v>29</v>
      </c>
      <c r="J4403" s="11" t="s">
        <v>29</v>
      </c>
      <c r="K4403" s="11" t="s">
        <v>30</v>
      </c>
      <c r="M4403" s="11" t="s">
        <v>7062</v>
      </c>
      <c r="N4403" s="13">
        <v>3105</v>
      </c>
      <c r="O4403" s="15">
        <f>_xlfn.XLOOKUP(B4403,Sheet1!A:A,Sheet1!E:E)</f>
        <v>39.83</v>
      </c>
      <c r="P4403" s="26"/>
      <c r="Q4403" s="15">
        <f t="shared" si="329"/>
        <v>41.8215</v>
      </c>
      <c r="R4403" s="38">
        <f t="shared" si="330"/>
        <v>43.076145000000004</v>
      </c>
      <c r="S4403" s="26">
        <v>0</v>
      </c>
      <c r="T4403" s="13" t="str">
        <f t="shared" si="328"/>
        <v>Up</v>
      </c>
    </row>
    <row r="4404" spans="1:20" s="14" customFormat="1" hidden="1" x14ac:dyDescent="0.3">
      <c r="A4404" s="11">
        <v>6060682</v>
      </c>
      <c r="B4404" s="11">
        <v>6060682</v>
      </c>
      <c r="C4404" s="11" t="s">
        <v>26</v>
      </c>
      <c r="D4404" s="11" t="s">
        <v>27</v>
      </c>
      <c r="E4404" s="13" t="str">
        <f>_xlfn.XLOOKUP(B4404,Sheet1!A:A,Sheet1!B:B)</f>
        <v>DS ZINSSER ALLCLEAN     DEEP       5L</v>
      </c>
      <c r="F4404" s="13" t="str">
        <f t="shared" si="327"/>
        <v>CROWN  - DS ZINSSER ALLCLEAN     DEEP       5L</v>
      </c>
      <c r="G4404" s="13"/>
      <c r="H4404" s="91" t="s">
        <v>28</v>
      </c>
      <c r="I4404" s="11" t="s">
        <v>29</v>
      </c>
      <c r="J4404" s="11" t="s">
        <v>29</v>
      </c>
      <c r="K4404" s="11" t="s">
        <v>30</v>
      </c>
      <c r="M4404" s="11" t="s">
        <v>7062</v>
      </c>
      <c r="N4404" s="13">
        <v>3105</v>
      </c>
      <c r="O4404" s="15">
        <f>_xlfn.XLOOKUP(B4404,Sheet1!A:A,Sheet1!E:E)</f>
        <v>73.959999999999994</v>
      </c>
      <c r="P4404" s="26"/>
      <c r="Q4404" s="15">
        <f t="shared" si="329"/>
        <v>77.658000000000001</v>
      </c>
      <c r="R4404" s="38">
        <f t="shared" si="330"/>
        <v>79.987740000000002</v>
      </c>
      <c r="S4404" s="26">
        <v>0</v>
      </c>
      <c r="T4404" s="13" t="str">
        <f t="shared" si="328"/>
        <v>Up</v>
      </c>
    </row>
    <row r="4405" spans="1:20" s="14" customFormat="1" hidden="1" x14ac:dyDescent="0.3">
      <c r="A4405" s="11">
        <v>6060681</v>
      </c>
      <c r="B4405" s="11">
        <v>6060681</v>
      </c>
      <c r="C4405" s="11" t="s">
        <v>26</v>
      </c>
      <c r="D4405" s="11" t="s">
        <v>27</v>
      </c>
      <c r="E4405" s="13" t="str">
        <f>_xlfn.XLOOKUP(B4405,Sheet1!A:A,Sheet1!B:B)</f>
        <v>DS ZINSSER ALLCLEAN     PASTEL     2.5L</v>
      </c>
      <c r="F4405" s="13" t="str">
        <f t="shared" si="327"/>
        <v>CROWN  - DS ZINSSER ALLCLEAN     PASTEL     2.5L</v>
      </c>
      <c r="G4405" s="13"/>
      <c r="H4405" s="91" t="s">
        <v>28</v>
      </c>
      <c r="I4405" s="11" t="s">
        <v>29</v>
      </c>
      <c r="J4405" s="11" t="s">
        <v>29</v>
      </c>
      <c r="K4405" s="11" t="s">
        <v>30</v>
      </c>
      <c r="M4405" s="11" t="s">
        <v>7062</v>
      </c>
      <c r="N4405" s="13">
        <v>3105</v>
      </c>
      <c r="O4405" s="15">
        <f>_xlfn.XLOOKUP(B4405,Sheet1!A:A,Sheet1!E:E)</f>
        <v>39.83</v>
      </c>
      <c r="P4405" s="26"/>
      <c r="Q4405" s="15">
        <f t="shared" si="329"/>
        <v>41.8215</v>
      </c>
      <c r="R4405" s="38">
        <f t="shared" si="330"/>
        <v>43.076145000000004</v>
      </c>
      <c r="S4405" s="26">
        <v>0</v>
      </c>
      <c r="T4405" s="13" t="str">
        <f t="shared" si="328"/>
        <v>Up</v>
      </c>
    </row>
    <row r="4406" spans="1:20" s="14" customFormat="1" hidden="1" x14ac:dyDescent="0.3">
      <c r="A4406" s="11">
        <v>6060680</v>
      </c>
      <c r="B4406" s="11">
        <v>6060680</v>
      </c>
      <c r="C4406" s="11" t="s">
        <v>26</v>
      </c>
      <c r="D4406" s="11" t="s">
        <v>27</v>
      </c>
      <c r="E4406" s="13" t="str">
        <f>_xlfn.XLOOKUP(B4406,Sheet1!A:A,Sheet1!B:B)</f>
        <v>DS ZINSSER ALLCLEAN     PASTEL     5L</v>
      </c>
      <c r="F4406" s="13" t="str">
        <f t="shared" si="327"/>
        <v>CROWN  - DS ZINSSER ALLCLEAN     PASTEL     5L</v>
      </c>
      <c r="G4406" s="13"/>
      <c r="H4406" s="91" t="s">
        <v>28</v>
      </c>
      <c r="I4406" s="11" t="s">
        <v>29</v>
      </c>
      <c r="J4406" s="11" t="s">
        <v>29</v>
      </c>
      <c r="K4406" s="11" t="s">
        <v>30</v>
      </c>
      <c r="M4406" s="11" t="s">
        <v>7062</v>
      </c>
      <c r="N4406" s="13">
        <v>3105</v>
      </c>
      <c r="O4406" s="15">
        <f>_xlfn.XLOOKUP(B4406,Sheet1!A:A,Sheet1!E:E)</f>
        <v>73.959999999999994</v>
      </c>
      <c r="P4406" s="26"/>
      <c r="Q4406" s="15">
        <f t="shared" si="329"/>
        <v>77.658000000000001</v>
      </c>
      <c r="R4406" s="38">
        <f t="shared" si="330"/>
        <v>79.987740000000002</v>
      </c>
      <c r="S4406" s="26">
        <v>0</v>
      </c>
      <c r="T4406" s="13" t="str">
        <f t="shared" si="328"/>
        <v>Up</v>
      </c>
    </row>
    <row r="4407" spans="1:20" s="14" customFormat="1" hidden="1" x14ac:dyDescent="0.3">
      <c r="A4407" s="11">
        <v>6060664</v>
      </c>
      <c r="B4407" s="11">
        <v>6060664</v>
      </c>
      <c r="C4407" s="11" t="s">
        <v>26</v>
      </c>
      <c r="D4407" s="11" t="s">
        <v>27</v>
      </c>
      <c r="E4407" s="13" t="str">
        <f>_xlfn.XLOOKUP(B4407,Sheet1!A:A,Sheet1!B:B)</f>
        <v>DS TOR COLOURANT     ROX RED OXIDE 1L</v>
      </c>
      <c r="F4407" s="13" t="str">
        <f t="shared" si="327"/>
        <v>CROWN  - DS TOR COLOURANT     ROX RED OXIDE 1L</v>
      </c>
      <c r="G4407" s="13"/>
      <c r="H4407" s="91" t="s">
        <v>28</v>
      </c>
      <c r="I4407" s="11" t="s">
        <v>29</v>
      </c>
      <c r="J4407" s="11" t="s">
        <v>29</v>
      </c>
      <c r="K4407" s="11" t="s">
        <v>30</v>
      </c>
      <c r="M4407" s="11" t="s">
        <v>7062</v>
      </c>
      <c r="N4407" s="13">
        <v>3105</v>
      </c>
      <c r="O4407" s="15">
        <f>_xlfn.XLOOKUP(B4407,Sheet1!A:A,Sheet1!E:E)</f>
        <v>123.17</v>
      </c>
      <c r="P4407" s="26"/>
      <c r="Q4407" s="15">
        <f t="shared" si="329"/>
        <v>129.32850000000002</v>
      </c>
      <c r="R4407" s="38">
        <f t="shared" si="330"/>
        <v>133.20835500000001</v>
      </c>
      <c r="S4407" s="26">
        <v>0</v>
      </c>
      <c r="T4407" s="13" t="str">
        <f t="shared" si="328"/>
        <v>Up</v>
      </c>
    </row>
    <row r="4408" spans="1:20" s="14" customFormat="1" hidden="1" x14ac:dyDescent="0.3">
      <c r="A4408" s="11">
        <v>6060663</v>
      </c>
      <c r="B4408" s="11">
        <v>6060663</v>
      </c>
      <c r="C4408" s="11" t="s">
        <v>26</v>
      </c>
      <c r="D4408" s="11" t="s">
        <v>27</v>
      </c>
      <c r="E4408" s="13" t="str">
        <f>_xlfn.XLOOKUP(B4408,Sheet1!A:A,Sheet1!B:B)</f>
        <v>DS TOR COLOURANT     OSP ORANGE    1L</v>
      </c>
      <c r="F4408" s="13" t="str">
        <f t="shared" si="327"/>
        <v>CROWN  - DS TOR COLOURANT     OSP ORANGE    1L</v>
      </c>
      <c r="G4408" s="13"/>
      <c r="H4408" s="91" t="s">
        <v>28</v>
      </c>
      <c r="I4408" s="11" t="s">
        <v>29</v>
      </c>
      <c r="J4408" s="11" t="s">
        <v>29</v>
      </c>
      <c r="K4408" s="11" t="s">
        <v>30</v>
      </c>
      <c r="M4408" s="11" t="s">
        <v>7062</v>
      </c>
      <c r="N4408" s="13">
        <v>3105</v>
      </c>
      <c r="O4408" s="15">
        <f>_xlfn.XLOOKUP(B4408,Sheet1!A:A,Sheet1!E:E)</f>
        <v>123.17</v>
      </c>
      <c r="P4408" s="26"/>
      <c r="Q4408" s="15">
        <f t="shared" si="329"/>
        <v>129.32850000000002</v>
      </c>
      <c r="R4408" s="38">
        <f t="shared" si="330"/>
        <v>133.20835500000001</v>
      </c>
      <c r="S4408" s="26">
        <v>0</v>
      </c>
      <c r="T4408" s="13" t="str">
        <f t="shared" si="328"/>
        <v>Up</v>
      </c>
    </row>
    <row r="4409" spans="1:20" s="14" customFormat="1" hidden="1" x14ac:dyDescent="0.3">
      <c r="A4409" s="11">
        <v>6060662</v>
      </c>
      <c r="B4409" s="11">
        <v>6060662</v>
      </c>
      <c r="C4409" s="11" t="s">
        <v>26</v>
      </c>
      <c r="D4409" s="11" t="s">
        <v>27</v>
      </c>
      <c r="E4409" s="13" t="str">
        <f>_xlfn.XLOOKUP(B4409,Sheet1!A:A,Sheet1!B:B)</f>
        <v>DS TOR COLOURANT     OYE ORNGE YEL 1L</v>
      </c>
      <c r="F4409" s="13" t="str">
        <f t="shared" si="327"/>
        <v>CROWN  - DS TOR COLOURANT     OYE ORNGE YEL 1L</v>
      </c>
      <c r="G4409" s="13"/>
      <c r="H4409" s="91" t="s">
        <v>28</v>
      </c>
      <c r="I4409" s="11" t="s">
        <v>29</v>
      </c>
      <c r="J4409" s="11" t="s">
        <v>29</v>
      </c>
      <c r="K4409" s="11" t="s">
        <v>30</v>
      </c>
      <c r="M4409" s="11" t="s">
        <v>7062</v>
      </c>
      <c r="N4409" s="13">
        <v>3105</v>
      </c>
      <c r="O4409" s="15">
        <f>_xlfn.XLOOKUP(B4409,Sheet1!A:A,Sheet1!E:E)</f>
        <v>123.17</v>
      </c>
      <c r="P4409" s="26"/>
      <c r="Q4409" s="15">
        <f t="shared" si="329"/>
        <v>129.32850000000002</v>
      </c>
      <c r="R4409" s="38">
        <f t="shared" si="330"/>
        <v>133.20835500000001</v>
      </c>
      <c r="S4409" s="26">
        <v>0</v>
      </c>
      <c r="T4409" s="13" t="str">
        <f t="shared" si="328"/>
        <v>Up</v>
      </c>
    </row>
    <row r="4410" spans="1:20" s="14" customFormat="1" hidden="1" x14ac:dyDescent="0.3">
      <c r="A4410" s="11">
        <v>6060661</v>
      </c>
      <c r="B4410" s="11">
        <v>6060661</v>
      </c>
      <c r="C4410" s="11" t="s">
        <v>26</v>
      </c>
      <c r="D4410" s="11" t="s">
        <v>27</v>
      </c>
      <c r="E4410" s="13" t="str">
        <f>_xlfn.XLOOKUP(B4410,Sheet1!A:A,Sheet1!B:B)</f>
        <v>DS TOR COLOURANT CTY CHROME TI YEL 1L</v>
      </c>
      <c r="F4410" s="13" t="str">
        <f t="shared" si="327"/>
        <v>CROWN  - DS TOR COLOURANT CTY CHROME TI YEL 1L</v>
      </c>
      <c r="G4410" s="13"/>
      <c r="H4410" s="91" t="s">
        <v>28</v>
      </c>
      <c r="I4410" s="11" t="s">
        <v>29</v>
      </c>
      <c r="J4410" s="11" t="s">
        <v>29</v>
      </c>
      <c r="K4410" s="11" t="s">
        <v>30</v>
      </c>
      <c r="M4410" s="11" t="s">
        <v>7062</v>
      </c>
      <c r="N4410" s="13">
        <v>3105</v>
      </c>
      <c r="O4410" s="15">
        <f>_xlfn.XLOOKUP(B4410,Sheet1!A:A,Sheet1!E:E)</f>
        <v>123.17</v>
      </c>
      <c r="P4410" s="26"/>
      <c r="Q4410" s="15">
        <f t="shared" si="329"/>
        <v>129.32850000000002</v>
      </c>
      <c r="R4410" s="38">
        <f t="shared" si="330"/>
        <v>133.20835500000001</v>
      </c>
      <c r="S4410" s="26">
        <v>0</v>
      </c>
      <c r="T4410" s="13" t="str">
        <f t="shared" si="328"/>
        <v>Up</v>
      </c>
    </row>
    <row r="4411" spans="1:20" s="14" customFormat="1" hidden="1" x14ac:dyDescent="0.3">
      <c r="A4411" s="11">
        <v>6060660</v>
      </c>
      <c r="B4411" s="11">
        <v>6060660</v>
      </c>
      <c r="C4411" s="11" t="s">
        <v>26</v>
      </c>
      <c r="D4411" s="11" t="s">
        <v>27</v>
      </c>
      <c r="E4411" s="13" t="str">
        <f>_xlfn.XLOOKUP(B4411,Sheet1!A:A,Sheet1!B:B)</f>
        <v>DS TOR COLOURANT AYC YELL ALKYD HC 1L</v>
      </c>
      <c r="F4411" s="13" t="str">
        <f t="shared" si="327"/>
        <v>CROWN  - DS TOR COLOURANT AYC YELL ALKYD HC 1L</v>
      </c>
      <c r="G4411" s="13"/>
      <c r="H4411" s="91" t="s">
        <v>28</v>
      </c>
      <c r="I4411" s="11" t="s">
        <v>29</v>
      </c>
      <c r="J4411" s="11" t="s">
        <v>29</v>
      </c>
      <c r="K4411" s="11" t="s">
        <v>30</v>
      </c>
      <c r="M4411" s="11" t="s">
        <v>7062</v>
      </c>
      <c r="N4411" s="13">
        <v>3105</v>
      </c>
      <c r="O4411" s="15">
        <f>_xlfn.XLOOKUP(B4411,Sheet1!A:A,Sheet1!E:E)</f>
        <v>123.17</v>
      </c>
      <c r="P4411" s="26"/>
      <c r="Q4411" s="15">
        <f t="shared" si="329"/>
        <v>129.32850000000002</v>
      </c>
      <c r="R4411" s="38">
        <f t="shared" si="330"/>
        <v>133.20835500000001</v>
      </c>
      <c r="S4411" s="26">
        <v>0</v>
      </c>
      <c r="T4411" s="13" t="str">
        <f t="shared" si="328"/>
        <v>Up</v>
      </c>
    </row>
    <row r="4412" spans="1:20" s="14" customFormat="1" hidden="1" x14ac:dyDescent="0.3">
      <c r="A4412" s="11">
        <v>6060659</v>
      </c>
      <c r="B4412" s="11">
        <v>6060659</v>
      </c>
      <c r="C4412" s="11" t="s">
        <v>26</v>
      </c>
      <c r="D4412" s="11" t="s">
        <v>27</v>
      </c>
      <c r="E4412" s="13" t="str">
        <f>_xlfn.XLOOKUP(B4412,Sheet1!A:A,Sheet1!B:B)</f>
        <v>DS TOR COLOURANT     LYO LEMON YEL 1L</v>
      </c>
      <c r="F4412" s="13" t="str">
        <f t="shared" si="327"/>
        <v>CROWN  - DS TOR COLOURANT     LYO LEMON YEL 1L</v>
      </c>
      <c r="G4412" s="13"/>
      <c r="H4412" s="91" t="s">
        <v>28</v>
      </c>
      <c r="I4412" s="11" t="s">
        <v>29</v>
      </c>
      <c r="J4412" s="11" t="s">
        <v>29</v>
      </c>
      <c r="K4412" s="11" t="s">
        <v>30</v>
      </c>
      <c r="M4412" s="11" t="s">
        <v>7062</v>
      </c>
      <c r="N4412" s="13">
        <v>3105</v>
      </c>
      <c r="O4412" s="15">
        <f>_xlfn.XLOOKUP(B4412,Sheet1!A:A,Sheet1!E:E)</f>
        <v>123.17</v>
      </c>
      <c r="P4412" s="26"/>
      <c r="Q4412" s="15">
        <f t="shared" si="329"/>
        <v>129.32850000000002</v>
      </c>
      <c r="R4412" s="38">
        <f t="shared" si="330"/>
        <v>133.20835500000001</v>
      </c>
      <c r="S4412" s="26">
        <v>0</v>
      </c>
      <c r="T4412" s="13" t="str">
        <f t="shared" si="328"/>
        <v>Up</v>
      </c>
    </row>
    <row r="4413" spans="1:20" s="14" customFormat="1" hidden="1" x14ac:dyDescent="0.3">
      <c r="A4413" s="11">
        <v>6060658</v>
      </c>
      <c r="B4413" s="11">
        <v>6060658</v>
      </c>
      <c r="C4413" s="11" t="s">
        <v>26</v>
      </c>
      <c r="D4413" s="11" t="s">
        <v>27</v>
      </c>
      <c r="E4413" s="13" t="str">
        <f>_xlfn.XLOOKUP(B4413,Sheet1!A:A,Sheet1!B:B)</f>
        <v>DS TOR COLOURANT     YOX YELLOW OX 1L</v>
      </c>
      <c r="F4413" s="13" t="str">
        <f t="shared" si="327"/>
        <v>CROWN  - DS TOR COLOURANT     YOX YELLOW OX 1L</v>
      </c>
      <c r="G4413" s="13"/>
      <c r="H4413" s="91" t="s">
        <v>28</v>
      </c>
      <c r="I4413" s="11" t="s">
        <v>29</v>
      </c>
      <c r="J4413" s="11" t="s">
        <v>29</v>
      </c>
      <c r="K4413" s="11" t="s">
        <v>30</v>
      </c>
      <c r="M4413" s="11" t="s">
        <v>7062</v>
      </c>
      <c r="N4413" s="13">
        <v>3105</v>
      </c>
      <c r="O4413" s="15">
        <f>_xlfn.XLOOKUP(B4413,Sheet1!A:A,Sheet1!E:E)</f>
        <v>123.17</v>
      </c>
      <c r="P4413" s="26"/>
      <c r="Q4413" s="15">
        <f t="shared" si="329"/>
        <v>129.32850000000002</v>
      </c>
      <c r="R4413" s="38">
        <f t="shared" si="330"/>
        <v>133.20835500000001</v>
      </c>
      <c r="S4413" s="26">
        <v>0</v>
      </c>
      <c r="T4413" s="13" t="str">
        <f t="shared" si="328"/>
        <v>Up</v>
      </c>
    </row>
    <row r="4414" spans="1:20" s="14" customFormat="1" hidden="1" x14ac:dyDescent="0.3">
      <c r="A4414" s="11">
        <v>6060657</v>
      </c>
      <c r="B4414" s="11">
        <v>6060657</v>
      </c>
      <c r="C4414" s="11" t="s">
        <v>26</v>
      </c>
      <c r="D4414" s="11" t="s">
        <v>27</v>
      </c>
      <c r="E4414" s="13" t="str">
        <f>_xlfn.XLOOKUP(B4414,Sheet1!A:A,Sheet1!B:B)</f>
        <v>DS TOR COLOURANT     GRN GREEN HC  1L</v>
      </c>
      <c r="F4414" s="13" t="str">
        <f t="shared" ref="F4414:F4477" si="331">D4414&amp;" - "&amp;E4414</f>
        <v>CROWN  - DS TOR COLOURANT     GRN GREEN HC  1L</v>
      </c>
      <c r="G4414" s="13"/>
      <c r="H4414" s="91" t="s">
        <v>28</v>
      </c>
      <c r="I4414" s="11" t="s">
        <v>29</v>
      </c>
      <c r="J4414" s="11" t="s">
        <v>29</v>
      </c>
      <c r="K4414" s="11" t="s">
        <v>30</v>
      </c>
      <c r="M4414" s="11" t="s">
        <v>7062</v>
      </c>
      <c r="N4414" s="13">
        <v>3105</v>
      </c>
      <c r="O4414" s="15">
        <f>_xlfn.XLOOKUP(B4414,Sheet1!A:A,Sheet1!E:E)</f>
        <v>123.17</v>
      </c>
      <c r="P4414" s="26"/>
      <c r="Q4414" s="15">
        <f t="shared" si="329"/>
        <v>129.32850000000002</v>
      </c>
      <c r="R4414" s="38">
        <f t="shared" si="330"/>
        <v>133.20835500000001</v>
      </c>
      <c r="S4414" s="26">
        <v>0</v>
      </c>
      <c r="T4414" s="13" t="str">
        <f t="shared" si="328"/>
        <v>Up</v>
      </c>
    </row>
    <row r="4415" spans="1:20" s="14" customFormat="1" hidden="1" x14ac:dyDescent="0.3">
      <c r="A4415" s="11">
        <v>6060656</v>
      </c>
      <c r="B4415" s="11">
        <v>6060656</v>
      </c>
      <c r="C4415" s="11" t="s">
        <v>26</v>
      </c>
      <c r="D4415" s="11" t="s">
        <v>27</v>
      </c>
      <c r="E4415" s="13" t="str">
        <f>_xlfn.XLOOKUP(B4415,Sheet1!A:A,Sheet1!B:B)</f>
        <v>DS TOR COLOURANT     MHP MAGENTA   1L</v>
      </c>
      <c r="F4415" s="13" t="str">
        <f t="shared" si="331"/>
        <v>CROWN  - DS TOR COLOURANT     MHP MAGENTA   1L</v>
      </c>
      <c r="G4415" s="13"/>
      <c r="H4415" s="91" t="s">
        <v>28</v>
      </c>
      <c r="I4415" s="11" t="s">
        <v>29</v>
      </c>
      <c r="J4415" s="11" t="s">
        <v>29</v>
      </c>
      <c r="K4415" s="11" t="s">
        <v>30</v>
      </c>
      <c r="M4415" s="11" t="s">
        <v>7062</v>
      </c>
      <c r="N4415" s="13">
        <v>3105</v>
      </c>
      <c r="O4415" s="15">
        <f>_xlfn.XLOOKUP(B4415,Sheet1!A:A,Sheet1!E:E)</f>
        <v>123.17</v>
      </c>
      <c r="P4415" s="26"/>
      <c r="Q4415" s="15">
        <f t="shared" si="329"/>
        <v>129.32850000000002</v>
      </c>
      <c r="R4415" s="38">
        <f t="shared" si="330"/>
        <v>133.20835500000001</v>
      </c>
      <c r="S4415" s="26">
        <v>0</v>
      </c>
      <c r="T4415" s="13" t="str">
        <f t="shared" si="328"/>
        <v>Up</v>
      </c>
    </row>
    <row r="4416" spans="1:20" s="14" customFormat="1" hidden="1" x14ac:dyDescent="0.3">
      <c r="A4416" s="11">
        <v>6060582</v>
      </c>
      <c r="B4416" s="11">
        <v>6060582</v>
      </c>
      <c r="C4416" s="11" t="s">
        <v>26</v>
      </c>
      <c r="D4416" s="11" t="s">
        <v>27</v>
      </c>
      <c r="E4416" s="13" t="str">
        <f>_xlfn.XLOOKUP(B4416,Sheet1!A:A,Sheet1!B:B)</f>
        <v>DS BEDEC MSP SATIN      BLACK      5L</v>
      </c>
      <c r="F4416" s="13" t="str">
        <f t="shared" si="331"/>
        <v>CROWN  - DS BEDEC MSP SATIN      BLACK      5L</v>
      </c>
      <c r="G4416" s="13"/>
      <c r="H4416" s="91" t="s">
        <v>28</v>
      </c>
      <c r="I4416" s="11" t="s">
        <v>29</v>
      </c>
      <c r="J4416" s="11" t="s">
        <v>29</v>
      </c>
      <c r="K4416" s="11" t="s">
        <v>30</v>
      </c>
      <c r="M4416" s="11" t="s">
        <v>7062</v>
      </c>
      <c r="N4416" s="13">
        <v>3105</v>
      </c>
      <c r="O4416" s="15">
        <f>_xlfn.XLOOKUP(B4416,Sheet1!A:A,Sheet1!E:E)</f>
        <v>88.65</v>
      </c>
      <c r="P4416" s="26"/>
      <c r="Q4416" s="15">
        <f t="shared" si="329"/>
        <v>93.08250000000001</v>
      </c>
      <c r="R4416" s="38">
        <f t="shared" si="330"/>
        <v>95.874975000000006</v>
      </c>
      <c r="S4416" s="26">
        <v>0</v>
      </c>
      <c r="T4416" s="13" t="str">
        <f t="shared" si="328"/>
        <v>Up</v>
      </c>
    </row>
    <row r="4417" spans="1:20" s="14" customFormat="1" hidden="1" x14ac:dyDescent="0.3">
      <c r="A4417" s="11">
        <v>6060568</v>
      </c>
      <c r="B4417" s="11">
        <v>6060568</v>
      </c>
      <c r="C4417" s="11" t="s">
        <v>26</v>
      </c>
      <c r="D4417" s="11" t="s">
        <v>27</v>
      </c>
      <c r="E4417" s="13" t="str">
        <f>_xlfn.XLOOKUP(B4417,Sheet1!A:A,Sheet1!B:B)</f>
        <v>DS BIRD COMPLETE+ SUPER WOOD CLEAR 1L</v>
      </c>
      <c r="F4417" s="13" t="str">
        <f t="shared" si="331"/>
        <v>CROWN  - DS BIRD COMPLETE+ SUPER WOOD CLEAR 1L</v>
      </c>
      <c r="G4417" s="13"/>
      <c r="H4417" s="91" t="s">
        <v>28</v>
      </c>
      <c r="I4417" s="11" t="s">
        <v>29</v>
      </c>
      <c r="J4417" s="11" t="s">
        <v>29</v>
      </c>
      <c r="K4417" s="11" t="s">
        <v>30</v>
      </c>
      <c r="M4417" s="11" t="s">
        <v>7062</v>
      </c>
      <c r="N4417" s="13">
        <v>3105</v>
      </c>
      <c r="O4417" s="15">
        <f>_xlfn.XLOOKUP(B4417,Sheet1!A:A,Sheet1!E:E)</f>
        <v>14.27</v>
      </c>
      <c r="P4417" s="26"/>
      <c r="Q4417" s="15">
        <f t="shared" si="329"/>
        <v>14.983499999999999</v>
      </c>
      <c r="R4417" s="38">
        <f t="shared" si="330"/>
        <v>15.433005</v>
      </c>
      <c r="S4417" s="26">
        <v>0</v>
      </c>
      <c r="T4417" s="13" t="str">
        <f t="shared" si="328"/>
        <v>Up</v>
      </c>
    </row>
    <row r="4418" spans="1:20" s="14" customFormat="1" hidden="1" x14ac:dyDescent="0.3">
      <c r="A4418" s="11">
        <v>6060567</v>
      </c>
      <c r="B4418" s="11">
        <v>6060567</v>
      </c>
      <c r="C4418" s="11" t="s">
        <v>26</v>
      </c>
      <c r="D4418" s="11" t="s">
        <v>27</v>
      </c>
      <c r="E4418" s="13" t="str">
        <f>_xlfn.XLOOKUP(B4418,Sheet1!A:A,Sheet1!B:B)</f>
        <v>DS BIRD COMPLETE+ SUPER WOOD CLEAR 2.5L</v>
      </c>
      <c r="F4418" s="13" t="str">
        <f t="shared" si="331"/>
        <v>CROWN  - DS BIRD COMPLETE+ SUPER WOOD CLEAR 2.5L</v>
      </c>
      <c r="G4418" s="13"/>
      <c r="H4418" s="91" t="s">
        <v>28</v>
      </c>
      <c r="I4418" s="11" t="s">
        <v>29</v>
      </c>
      <c r="J4418" s="11" t="s">
        <v>29</v>
      </c>
      <c r="K4418" s="11" t="s">
        <v>30</v>
      </c>
      <c r="M4418" s="11" t="s">
        <v>7062</v>
      </c>
      <c r="N4418" s="13">
        <v>3105</v>
      </c>
      <c r="O4418" s="15">
        <f>_xlfn.XLOOKUP(B4418,Sheet1!A:A,Sheet1!E:E)</f>
        <v>30.67</v>
      </c>
      <c r="P4418" s="26"/>
      <c r="Q4418" s="15">
        <f t="shared" si="329"/>
        <v>32.203500000000005</v>
      </c>
      <c r="R4418" s="38">
        <f t="shared" si="330"/>
        <v>33.169605000000004</v>
      </c>
      <c r="S4418" s="26">
        <v>0</v>
      </c>
      <c r="T4418" s="13" t="str">
        <f t="shared" ref="T4418:T4481" si="332">IF(Q4418&gt;=R4418,"No Change","Up")</f>
        <v>Up</v>
      </c>
    </row>
    <row r="4419" spans="1:20" s="14" customFormat="1" hidden="1" x14ac:dyDescent="0.3">
      <c r="A4419" s="11">
        <v>6060566</v>
      </c>
      <c r="B4419" s="11">
        <v>6060566</v>
      </c>
      <c r="C4419" s="11" t="s">
        <v>26</v>
      </c>
      <c r="D4419" s="11" t="s">
        <v>27</v>
      </c>
      <c r="E4419" s="13" t="str">
        <f>_xlfn.XLOOKUP(B4419,Sheet1!A:A,Sheet1!B:B)</f>
        <v>DS BIRD COMPLETE+ SUPER WOOD CLEAR 5L</v>
      </c>
      <c r="F4419" s="13" t="str">
        <f t="shared" si="331"/>
        <v>CROWN  - DS BIRD COMPLETE+ SUPER WOOD CLEAR 5L</v>
      </c>
      <c r="G4419" s="13"/>
      <c r="H4419" s="91" t="s">
        <v>28</v>
      </c>
      <c r="I4419" s="11" t="s">
        <v>29</v>
      </c>
      <c r="J4419" s="11" t="s">
        <v>29</v>
      </c>
      <c r="K4419" s="11" t="s">
        <v>30</v>
      </c>
      <c r="M4419" s="11" t="s">
        <v>7062</v>
      </c>
      <c r="N4419" s="13">
        <v>3105</v>
      </c>
      <c r="O4419" s="15">
        <f>_xlfn.XLOOKUP(B4419,Sheet1!A:A,Sheet1!E:E)</f>
        <v>52.86</v>
      </c>
      <c r="P4419" s="26"/>
      <c r="Q4419" s="15">
        <f t="shared" si="329"/>
        <v>55.503</v>
      </c>
      <c r="R4419" s="38">
        <f t="shared" si="330"/>
        <v>57.168089999999999</v>
      </c>
      <c r="S4419" s="26">
        <v>0</v>
      </c>
      <c r="T4419" s="13" t="str">
        <f t="shared" si="332"/>
        <v>Up</v>
      </c>
    </row>
    <row r="4420" spans="1:20" s="14" customFormat="1" hidden="1" x14ac:dyDescent="0.3">
      <c r="A4420" s="11">
        <v>6061582</v>
      </c>
      <c r="B4420" s="11">
        <v>6061582</v>
      </c>
      <c r="C4420" s="11" t="s">
        <v>26</v>
      </c>
      <c r="D4420" s="11" t="s">
        <v>27</v>
      </c>
      <c r="E4420" s="13" t="str">
        <f>_xlfn.XLOOKUP(B4420,Sheet1!A:A,Sheet1!B:B)</f>
        <v>DS WATCO HIGH BUILD PRIMER         3L</v>
      </c>
      <c r="F4420" s="13" t="str">
        <f t="shared" si="331"/>
        <v>CROWN  - DS WATCO HIGH BUILD PRIMER         3L</v>
      </c>
      <c r="G4420" s="13"/>
      <c r="H4420" s="91" t="s">
        <v>28</v>
      </c>
      <c r="I4420" s="11" t="s">
        <v>29</v>
      </c>
      <c r="J4420" s="11" t="s">
        <v>29</v>
      </c>
      <c r="K4420" s="11" t="s">
        <v>30</v>
      </c>
      <c r="M4420" s="11" t="s">
        <v>7062</v>
      </c>
      <c r="N4420" s="13">
        <v>3105</v>
      </c>
      <c r="O4420" s="15">
        <f>_xlfn.XLOOKUP(B4420,Sheet1!A:A,Sheet1!E:E)</f>
        <v>100.53</v>
      </c>
      <c r="P4420" s="26"/>
      <c r="Q4420" s="15">
        <f t="shared" si="329"/>
        <v>105.5565</v>
      </c>
      <c r="R4420" s="38">
        <f t="shared" si="330"/>
        <v>108.723195</v>
      </c>
      <c r="S4420" s="26">
        <v>0</v>
      </c>
      <c r="T4420" s="13" t="str">
        <f t="shared" si="332"/>
        <v>Up</v>
      </c>
    </row>
    <row r="4421" spans="1:20" s="14" customFormat="1" hidden="1" x14ac:dyDescent="0.3">
      <c r="A4421" s="11">
        <v>6061581</v>
      </c>
      <c r="B4421" s="11">
        <v>6061581</v>
      </c>
      <c r="C4421" s="11" t="s">
        <v>26</v>
      </c>
      <c r="D4421" s="11" t="s">
        <v>27</v>
      </c>
      <c r="E4421" s="13" t="str">
        <f>_xlfn.XLOOKUP(B4421,Sheet1!A:A,Sheet1!B:B)</f>
        <v>DS WATCO EPOXICOTE      MID GREY   4L</v>
      </c>
      <c r="F4421" s="13" t="str">
        <f t="shared" si="331"/>
        <v>CROWN  - DS WATCO EPOXICOTE      MID GREY   4L</v>
      </c>
      <c r="G4421" s="13"/>
      <c r="H4421" s="91" t="s">
        <v>28</v>
      </c>
      <c r="I4421" s="11" t="s">
        <v>29</v>
      </c>
      <c r="J4421" s="11" t="s">
        <v>29</v>
      </c>
      <c r="K4421" s="11" t="s">
        <v>30</v>
      </c>
      <c r="M4421" s="11" t="s">
        <v>7062</v>
      </c>
      <c r="N4421" s="13">
        <v>3105</v>
      </c>
      <c r="O4421" s="15">
        <f>_xlfn.XLOOKUP(B4421,Sheet1!A:A,Sheet1!E:E)</f>
        <v>219</v>
      </c>
      <c r="P4421" s="26"/>
      <c r="Q4421" s="15">
        <f t="shared" si="329"/>
        <v>229.95000000000002</v>
      </c>
      <c r="R4421" s="38">
        <f t="shared" si="330"/>
        <v>236.84850000000003</v>
      </c>
      <c r="S4421" s="26">
        <v>0</v>
      </c>
      <c r="T4421" s="13" t="str">
        <f t="shared" si="332"/>
        <v>Up</v>
      </c>
    </row>
    <row r="4422" spans="1:20" s="14" customFormat="1" hidden="1" x14ac:dyDescent="0.3">
      <c r="A4422" s="11">
        <v>6061580</v>
      </c>
      <c r="B4422" s="11">
        <v>6061580</v>
      </c>
      <c r="C4422" s="11" t="s">
        <v>26</v>
      </c>
      <c r="D4422" s="11" t="s">
        <v>27</v>
      </c>
      <c r="E4422" s="13" t="str">
        <f>_xlfn.XLOOKUP(B4422,Sheet1!A:A,Sheet1!B:B)</f>
        <v>DS WATCO EPOXICOTE      LIGHT GREY 4L</v>
      </c>
      <c r="F4422" s="13" t="str">
        <f t="shared" si="331"/>
        <v>CROWN  - DS WATCO EPOXICOTE      LIGHT GREY 4L</v>
      </c>
      <c r="G4422" s="13"/>
      <c r="H4422" s="91" t="s">
        <v>28</v>
      </c>
      <c r="I4422" s="11" t="s">
        <v>29</v>
      </c>
      <c r="J4422" s="11" t="s">
        <v>29</v>
      </c>
      <c r="K4422" s="11" t="s">
        <v>30</v>
      </c>
      <c r="M4422" s="11" t="s">
        <v>7062</v>
      </c>
      <c r="N4422" s="13">
        <v>3105</v>
      </c>
      <c r="O4422" s="15">
        <f>_xlfn.XLOOKUP(B4422,Sheet1!A:A,Sheet1!E:E)</f>
        <v>219</v>
      </c>
      <c r="P4422" s="26"/>
      <c r="Q4422" s="15">
        <f t="shared" si="329"/>
        <v>229.95000000000002</v>
      </c>
      <c r="R4422" s="38">
        <f t="shared" si="330"/>
        <v>236.84850000000003</v>
      </c>
      <c r="S4422" s="26">
        <v>0</v>
      </c>
      <c r="T4422" s="13" t="str">
        <f t="shared" si="332"/>
        <v>Up</v>
      </c>
    </row>
    <row r="4423" spans="1:20" s="14" customFormat="1" hidden="1" x14ac:dyDescent="0.3">
      <c r="A4423" s="11">
        <v>6061579</v>
      </c>
      <c r="B4423" s="11">
        <v>6061579</v>
      </c>
      <c r="C4423" s="11" t="s">
        <v>26</v>
      </c>
      <c r="D4423" s="11" t="s">
        <v>27</v>
      </c>
      <c r="E4423" s="13" t="str">
        <f>_xlfn.XLOOKUP(B4423,Sheet1!A:A,Sheet1!B:B)</f>
        <v>DS WATCO EPOXY GLOSS CT MID GREY   5L</v>
      </c>
      <c r="F4423" s="13" t="str">
        <f t="shared" si="331"/>
        <v>CROWN  - DS WATCO EPOXY GLOSS CT MID GREY   5L</v>
      </c>
      <c r="G4423" s="13"/>
      <c r="H4423" s="91" t="s">
        <v>28</v>
      </c>
      <c r="I4423" s="11" t="s">
        <v>29</v>
      </c>
      <c r="J4423" s="11" t="s">
        <v>29</v>
      </c>
      <c r="K4423" s="11" t="s">
        <v>30</v>
      </c>
      <c r="M4423" s="11" t="s">
        <v>7062</v>
      </c>
      <c r="N4423" s="13">
        <v>3105</v>
      </c>
      <c r="O4423" s="15">
        <f>_xlfn.XLOOKUP(B4423,Sheet1!A:A,Sheet1!E:E)</f>
        <v>177.75</v>
      </c>
      <c r="P4423" s="26"/>
      <c r="Q4423" s="15">
        <f t="shared" si="329"/>
        <v>186.63750000000002</v>
      </c>
      <c r="R4423" s="38">
        <f t="shared" si="330"/>
        <v>192.23662500000003</v>
      </c>
      <c r="S4423" s="26">
        <v>0</v>
      </c>
      <c r="T4423" s="13" t="str">
        <f t="shared" si="332"/>
        <v>Up</v>
      </c>
    </row>
    <row r="4424" spans="1:20" s="14" customFormat="1" hidden="1" x14ac:dyDescent="0.3">
      <c r="A4424" s="11">
        <v>6061578</v>
      </c>
      <c r="B4424" s="11">
        <v>6061578</v>
      </c>
      <c r="C4424" s="11" t="s">
        <v>26</v>
      </c>
      <c r="D4424" s="11" t="s">
        <v>27</v>
      </c>
      <c r="E4424" s="13" t="str">
        <f>_xlfn.XLOOKUP(B4424,Sheet1!A:A,Sheet1!B:B)</f>
        <v>DS WATCO EPOXY GLOSS CT LIGHT GREY 5L</v>
      </c>
      <c r="F4424" s="13" t="str">
        <f t="shared" si="331"/>
        <v>CROWN  - DS WATCO EPOXY GLOSS CT LIGHT GREY 5L</v>
      </c>
      <c r="G4424" s="13"/>
      <c r="H4424" s="91" t="s">
        <v>28</v>
      </c>
      <c r="I4424" s="11" t="s">
        <v>29</v>
      </c>
      <c r="J4424" s="11" t="s">
        <v>29</v>
      </c>
      <c r="K4424" s="11" t="s">
        <v>30</v>
      </c>
      <c r="M4424" s="11" t="s">
        <v>7062</v>
      </c>
      <c r="N4424" s="13">
        <v>3105</v>
      </c>
      <c r="O4424" s="15">
        <f>_xlfn.XLOOKUP(B4424,Sheet1!A:A,Sheet1!E:E)</f>
        <v>177.75</v>
      </c>
      <c r="P4424" s="26"/>
      <c r="Q4424" s="15">
        <f t="shared" si="329"/>
        <v>186.63750000000002</v>
      </c>
      <c r="R4424" s="38">
        <f t="shared" si="330"/>
        <v>192.23662500000003</v>
      </c>
      <c r="S4424" s="26">
        <v>0</v>
      </c>
      <c r="T4424" s="13" t="str">
        <f t="shared" si="332"/>
        <v>Up</v>
      </c>
    </row>
    <row r="4425" spans="1:20" s="14" customFormat="1" hidden="1" x14ac:dyDescent="0.3">
      <c r="A4425" s="11">
        <v>6061577</v>
      </c>
      <c r="B4425" s="11">
        <v>6061577</v>
      </c>
      <c r="C4425" s="11" t="s">
        <v>26</v>
      </c>
      <c r="D4425" s="11" t="s">
        <v>27</v>
      </c>
      <c r="E4425" s="13" t="str">
        <f>_xlfn.XLOOKUP(B4425,Sheet1!A:A,Sheet1!B:B)</f>
        <v>DS WATCO FLOWTOP                   25KG</v>
      </c>
      <c r="F4425" s="13" t="str">
        <f t="shared" si="331"/>
        <v>CROWN  - DS WATCO FLOWTOP                   25KG</v>
      </c>
      <c r="G4425" s="13"/>
      <c r="H4425" s="91" t="s">
        <v>28</v>
      </c>
      <c r="I4425" s="11" t="s">
        <v>29</v>
      </c>
      <c r="J4425" s="11" t="s">
        <v>29</v>
      </c>
      <c r="K4425" s="11" t="s">
        <v>30</v>
      </c>
      <c r="M4425" s="11" t="s">
        <v>7062</v>
      </c>
      <c r="N4425" s="13">
        <v>3105</v>
      </c>
      <c r="O4425" s="15">
        <f>_xlfn.XLOOKUP(B4425,Sheet1!A:A,Sheet1!E:E)</f>
        <v>112.64</v>
      </c>
      <c r="P4425" s="26"/>
      <c r="Q4425" s="15">
        <f t="shared" si="329"/>
        <v>118.27200000000001</v>
      </c>
      <c r="R4425" s="38">
        <f t="shared" si="330"/>
        <v>121.82016000000002</v>
      </c>
      <c r="S4425" s="26">
        <v>0</v>
      </c>
      <c r="T4425" s="13" t="str">
        <f t="shared" si="332"/>
        <v>Up</v>
      </c>
    </row>
    <row r="4426" spans="1:20" s="14" customFormat="1" hidden="1" x14ac:dyDescent="0.3">
      <c r="A4426" s="11">
        <v>6061576</v>
      </c>
      <c r="B4426" s="11">
        <v>6061576</v>
      </c>
      <c r="C4426" s="11" t="s">
        <v>26</v>
      </c>
      <c r="D4426" s="11" t="s">
        <v>27</v>
      </c>
      <c r="E4426" s="13" t="str">
        <f>_xlfn.XLOOKUP(B4426,Sheet1!A:A,Sheet1!B:B)</f>
        <v>DS WATCO BIO D                     25L</v>
      </c>
      <c r="F4426" s="13" t="str">
        <f t="shared" si="331"/>
        <v>CROWN  - DS WATCO BIO D                     25L</v>
      </c>
      <c r="G4426" s="13"/>
      <c r="H4426" s="91" t="s">
        <v>28</v>
      </c>
      <c r="I4426" s="11" t="s">
        <v>29</v>
      </c>
      <c r="J4426" s="11" t="s">
        <v>29</v>
      </c>
      <c r="K4426" s="11" t="s">
        <v>30</v>
      </c>
      <c r="M4426" s="11" t="s">
        <v>7062</v>
      </c>
      <c r="N4426" s="13">
        <v>3105</v>
      </c>
      <c r="O4426" s="15">
        <f>_xlfn.XLOOKUP(B4426,Sheet1!A:A,Sheet1!E:E)</f>
        <v>118.07</v>
      </c>
      <c r="P4426" s="26"/>
      <c r="Q4426" s="15">
        <f t="shared" si="329"/>
        <v>123.9735</v>
      </c>
      <c r="R4426" s="38">
        <f t="shared" si="330"/>
        <v>127.692705</v>
      </c>
      <c r="S4426" s="26">
        <v>0</v>
      </c>
      <c r="T4426" s="13" t="str">
        <f t="shared" si="332"/>
        <v>Up</v>
      </c>
    </row>
    <row r="4427" spans="1:20" s="14" customFormat="1" hidden="1" x14ac:dyDescent="0.3">
      <c r="A4427" s="11">
        <v>6061575</v>
      </c>
      <c r="B4427" s="11">
        <v>6061575</v>
      </c>
      <c r="C4427" s="11" t="s">
        <v>26</v>
      </c>
      <c r="D4427" s="11" t="s">
        <v>27</v>
      </c>
      <c r="E4427" s="13" t="str">
        <f>_xlfn.XLOOKUP(B4427,Sheet1!A:A,Sheet1!B:B)</f>
        <v>DS WATCO BIO D                     5L</v>
      </c>
      <c r="F4427" s="13" t="str">
        <f t="shared" si="331"/>
        <v>CROWN  - DS WATCO BIO D                     5L</v>
      </c>
      <c r="G4427" s="13"/>
      <c r="H4427" s="91" t="s">
        <v>28</v>
      </c>
      <c r="I4427" s="11" t="s">
        <v>29</v>
      </c>
      <c r="J4427" s="11" t="s">
        <v>29</v>
      </c>
      <c r="K4427" s="11" t="s">
        <v>30</v>
      </c>
      <c r="M4427" s="11" t="s">
        <v>7062</v>
      </c>
      <c r="N4427" s="13">
        <v>3105</v>
      </c>
      <c r="O4427" s="15">
        <f>_xlfn.XLOOKUP(B4427,Sheet1!A:A,Sheet1!E:E)</f>
        <v>28.49</v>
      </c>
      <c r="P4427" s="26"/>
      <c r="Q4427" s="15">
        <f t="shared" si="329"/>
        <v>29.9145</v>
      </c>
      <c r="R4427" s="38">
        <f t="shared" si="330"/>
        <v>30.811935000000002</v>
      </c>
      <c r="S4427" s="26">
        <v>0</v>
      </c>
      <c r="T4427" s="13" t="str">
        <f t="shared" si="332"/>
        <v>Up</v>
      </c>
    </row>
    <row r="4428" spans="1:20" s="14" customFormat="1" hidden="1" x14ac:dyDescent="0.3">
      <c r="A4428" s="11">
        <v>6061574</v>
      </c>
      <c r="B4428" s="11">
        <v>6061574</v>
      </c>
      <c r="C4428" s="11" t="s">
        <v>26</v>
      </c>
      <c r="D4428" s="11" t="s">
        <v>27</v>
      </c>
      <c r="E4428" s="13" t="str">
        <f>_xlfn.XLOOKUP(B4428,Sheet1!A:A,Sheet1!B:B)</f>
        <v>DS WATCO SAFETY GRIP    LIGHT GREY 5M2</v>
      </c>
      <c r="F4428" s="13" t="str">
        <f t="shared" si="331"/>
        <v>CROWN  - DS WATCO SAFETY GRIP    LIGHT GREY 5M2</v>
      </c>
      <c r="G4428" s="13"/>
      <c r="H4428" s="91" t="s">
        <v>28</v>
      </c>
      <c r="I4428" s="11" t="s">
        <v>29</v>
      </c>
      <c r="J4428" s="11" t="s">
        <v>29</v>
      </c>
      <c r="K4428" s="11" t="s">
        <v>30</v>
      </c>
      <c r="M4428" s="11" t="s">
        <v>7062</v>
      </c>
      <c r="N4428" s="13">
        <v>3105</v>
      </c>
      <c r="O4428" s="15">
        <f>_xlfn.XLOOKUP(B4428,Sheet1!A:A,Sheet1!E:E)</f>
        <v>147.83000000000001</v>
      </c>
      <c r="P4428" s="26"/>
      <c r="Q4428" s="15">
        <f t="shared" si="329"/>
        <v>155.22150000000002</v>
      </c>
      <c r="R4428" s="38">
        <f t="shared" si="330"/>
        <v>159.87814500000002</v>
      </c>
      <c r="S4428" s="26">
        <v>0</v>
      </c>
      <c r="T4428" s="13" t="str">
        <f t="shared" si="332"/>
        <v>Up</v>
      </c>
    </row>
    <row r="4429" spans="1:20" s="14" customFormat="1" hidden="1" x14ac:dyDescent="0.3">
      <c r="A4429" s="11">
        <v>6061573</v>
      </c>
      <c r="B4429" s="11">
        <v>6061573</v>
      </c>
      <c r="C4429" s="11" t="s">
        <v>26</v>
      </c>
      <c r="D4429" s="11" t="s">
        <v>27</v>
      </c>
      <c r="E4429" s="13" t="str">
        <f>_xlfn.XLOOKUP(B4429,Sheet1!A:A,Sheet1!B:B)</f>
        <v>DS WATCO CONCREX CARBON FIBRE      25K</v>
      </c>
      <c r="F4429" s="13" t="str">
        <f t="shared" si="331"/>
        <v>CROWN  - DS WATCO CONCREX CARBON FIBRE      25K</v>
      </c>
      <c r="G4429" s="13"/>
      <c r="H4429" s="91" t="s">
        <v>28</v>
      </c>
      <c r="I4429" s="11" t="s">
        <v>29</v>
      </c>
      <c r="J4429" s="11" t="s">
        <v>29</v>
      </c>
      <c r="K4429" s="11" t="s">
        <v>30</v>
      </c>
      <c r="M4429" s="11" t="s">
        <v>7062</v>
      </c>
      <c r="N4429" s="13">
        <v>3105</v>
      </c>
      <c r="O4429" s="15">
        <f>_xlfn.XLOOKUP(B4429,Sheet1!A:A,Sheet1!E:E)</f>
        <v>256.47000000000003</v>
      </c>
      <c r="P4429" s="26"/>
      <c r="Q4429" s="15">
        <f t="shared" si="329"/>
        <v>269.29350000000005</v>
      </c>
      <c r="R4429" s="38">
        <f t="shared" si="330"/>
        <v>277.37230500000004</v>
      </c>
      <c r="S4429" s="26">
        <v>0</v>
      </c>
      <c r="T4429" s="13" t="str">
        <f t="shared" si="332"/>
        <v>Up</v>
      </c>
    </row>
    <row r="4430" spans="1:20" s="14" customFormat="1" hidden="1" x14ac:dyDescent="0.3">
      <c r="A4430" s="11">
        <v>6061572</v>
      </c>
      <c r="B4430" s="11">
        <v>6061572</v>
      </c>
      <c r="C4430" s="11" t="s">
        <v>26</v>
      </c>
      <c r="D4430" s="11" t="s">
        <v>27</v>
      </c>
      <c r="E4430" s="13" t="str">
        <f>_xlfn.XLOOKUP(B4430,Sheet1!A:A,Sheet1!B:B)</f>
        <v>DS WATCO CONCREX CARBON FIBRE      10K</v>
      </c>
      <c r="F4430" s="13" t="str">
        <f t="shared" si="331"/>
        <v>CROWN  - DS WATCO CONCREX CARBON FIBRE      10K</v>
      </c>
      <c r="G4430" s="13"/>
      <c r="H4430" s="91" t="s">
        <v>28</v>
      </c>
      <c r="I4430" s="11" t="s">
        <v>29</v>
      </c>
      <c r="J4430" s="11" t="s">
        <v>29</v>
      </c>
      <c r="K4430" s="11" t="s">
        <v>30</v>
      </c>
      <c r="M4430" s="11" t="s">
        <v>7062</v>
      </c>
      <c r="N4430" s="13">
        <v>3105</v>
      </c>
      <c r="O4430" s="15">
        <f>_xlfn.XLOOKUP(B4430,Sheet1!A:A,Sheet1!E:E)</f>
        <v>127.6</v>
      </c>
      <c r="P4430" s="26"/>
      <c r="Q4430" s="15">
        <f t="shared" si="329"/>
        <v>133.97999999999999</v>
      </c>
      <c r="R4430" s="38">
        <f t="shared" si="330"/>
        <v>137.99939999999998</v>
      </c>
      <c r="S4430" s="26">
        <v>0</v>
      </c>
      <c r="T4430" s="13" t="str">
        <f t="shared" si="332"/>
        <v>Up</v>
      </c>
    </row>
    <row r="4431" spans="1:20" s="14" customFormat="1" hidden="1" x14ac:dyDescent="0.3">
      <c r="A4431" s="11">
        <v>6061571</v>
      </c>
      <c r="B4431" s="11">
        <v>6061571</v>
      </c>
      <c r="C4431" s="11" t="s">
        <v>26</v>
      </c>
      <c r="D4431" s="11" t="s">
        <v>27</v>
      </c>
      <c r="E4431" s="13" t="str">
        <f>_xlfn.XLOOKUP(B4431,Sheet1!A:A,Sheet1!B:B)</f>
        <v>DS WATCO FLOWPATCH                 25KG</v>
      </c>
      <c r="F4431" s="13" t="str">
        <f t="shared" si="331"/>
        <v>CROWN  - DS WATCO FLOWPATCH                 25KG</v>
      </c>
      <c r="G4431" s="13"/>
      <c r="H4431" s="91" t="s">
        <v>28</v>
      </c>
      <c r="I4431" s="11" t="s">
        <v>29</v>
      </c>
      <c r="J4431" s="11" t="s">
        <v>29</v>
      </c>
      <c r="K4431" s="11" t="s">
        <v>30</v>
      </c>
      <c r="M4431" s="11" t="s">
        <v>7062</v>
      </c>
      <c r="N4431" s="13">
        <v>3105</v>
      </c>
      <c r="O4431" s="15">
        <f>_xlfn.XLOOKUP(B4431,Sheet1!A:A,Sheet1!E:E)</f>
        <v>167.22</v>
      </c>
      <c r="P4431" s="26"/>
      <c r="Q4431" s="15">
        <f t="shared" si="329"/>
        <v>175.58100000000002</v>
      </c>
      <c r="R4431" s="38">
        <f t="shared" si="330"/>
        <v>180.84843000000004</v>
      </c>
      <c r="S4431" s="26">
        <v>0</v>
      </c>
      <c r="T4431" s="13" t="str">
        <f t="shared" si="332"/>
        <v>Up</v>
      </c>
    </row>
    <row r="4432" spans="1:20" s="14" customFormat="1" hidden="1" x14ac:dyDescent="0.3">
      <c r="A4432" s="11">
        <v>6061570</v>
      </c>
      <c r="B4432" s="11">
        <v>6061570</v>
      </c>
      <c r="C4432" s="11" t="s">
        <v>26</v>
      </c>
      <c r="D4432" s="11" t="s">
        <v>27</v>
      </c>
      <c r="E4432" s="13" t="str">
        <f>_xlfn.XLOOKUP(B4432,Sheet1!A:A,Sheet1!B:B)</f>
        <v>DS WATCO FLOWPATCH                 10KG</v>
      </c>
      <c r="F4432" s="13" t="str">
        <f t="shared" si="331"/>
        <v>CROWN  - DS WATCO FLOWPATCH                 10KG</v>
      </c>
      <c r="G4432" s="13"/>
      <c r="H4432" s="91" t="s">
        <v>28</v>
      </c>
      <c r="I4432" s="11" t="s">
        <v>29</v>
      </c>
      <c r="J4432" s="11" t="s">
        <v>29</v>
      </c>
      <c r="K4432" s="11" t="s">
        <v>30</v>
      </c>
      <c r="M4432" s="11" t="s">
        <v>7062</v>
      </c>
      <c r="N4432" s="13">
        <v>3105</v>
      </c>
      <c r="O4432" s="15">
        <f>_xlfn.XLOOKUP(B4432,Sheet1!A:A,Sheet1!E:E)</f>
        <v>68.33</v>
      </c>
      <c r="P4432" s="26"/>
      <c r="Q4432" s="15">
        <f t="shared" si="329"/>
        <v>71.746499999999997</v>
      </c>
      <c r="R4432" s="38">
        <f t="shared" si="330"/>
        <v>73.898894999999996</v>
      </c>
      <c r="S4432" s="26">
        <v>0</v>
      </c>
      <c r="T4432" s="13" t="str">
        <f t="shared" si="332"/>
        <v>Up</v>
      </c>
    </row>
    <row r="4433" spans="1:20" s="14" customFormat="1" hidden="1" x14ac:dyDescent="0.3">
      <c r="A4433" s="11">
        <v>6061569</v>
      </c>
      <c r="B4433" s="11">
        <v>6061569</v>
      </c>
      <c r="C4433" s="11" t="s">
        <v>26</v>
      </c>
      <c r="D4433" s="11" t="s">
        <v>27</v>
      </c>
      <c r="E4433" s="13" t="str">
        <f>_xlfn.XLOOKUP(B4433,Sheet1!A:A,Sheet1!B:B)</f>
        <v>DS WATCO UNIVERSAL SEALER          25L</v>
      </c>
      <c r="F4433" s="13" t="str">
        <f t="shared" si="331"/>
        <v>CROWN  - DS WATCO UNIVERSAL SEALER          25L</v>
      </c>
      <c r="G4433" s="13"/>
      <c r="H4433" s="91" t="s">
        <v>28</v>
      </c>
      <c r="I4433" s="11" t="s">
        <v>29</v>
      </c>
      <c r="J4433" s="11" t="s">
        <v>29</v>
      </c>
      <c r="K4433" s="11" t="s">
        <v>30</v>
      </c>
      <c r="M4433" s="11" t="s">
        <v>7062</v>
      </c>
      <c r="N4433" s="13">
        <v>3105</v>
      </c>
      <c r="O4433" s="15">
        <f>_xlfn.XLOOKUP(B4433,Sheet1!A:A,Sheet1!E:E)</f>
        <v>336.38</v>
      </c>
      <c r="P4433" s="26"/>
      <c r="Q4433" s="15">
        <f t="shared" si="329"/>
        <v>353.19900000000001</v>
      </c>
      <c r="R4433" s="38">
        <f t="shared" si="330"/>
        <v>363.79497000000003</v>
      </c>
      <c r="S4433" s="26">
        <v>0</v>
      </c>
      <c r="T4433" s="13" t="str">
        <f t="shared" si="332"/>
        <v>Up</v>
      </c>
    </row>
    <row r="4434" spans="1:20" s="14" customFormat="1" hidden="1" x14ac:dyDescent="0.3">
      <c r="A4434" s="11">
        <v>6061568</v>
      </c>
      <c r="B4434" s="11">
        <v>6061568</v>
      </c>
      <c r="C4434" s="11" t="s">
        <v>26</v>
      </c>
      <c r="D4434" s="11" t="s">
        <v>27</v>
      </c>
      <c r="E4434" s="13" t="str">
        <f>_xlfn.XLOOKUP(B4434,Sheet1!A:A,Sheet1!B:B)</f>
        <v>DS WATCO UNIVERSAL SEALER          5L</v>
      </c>
      <c r="F4434" s="13" t="str">
        <f t="shared" si="331"/>
        <v>CROWN  - DS WATCO UNIVERSAL SEALER          5L</v>
      </c>
      <c r="G4434" s="13"/>
      <c r="H4434" s="91" t="s">
        <v>28</v>
      </c>
      <c r="I4434" s="11" t="s">
        <v>29</v>
      </c>
      <c r="J4434" s="11" t="s">
        <v>29</v>
      </c>
      <c r="K4434" s="11" t="s">
        <v>30</v>
      </c>
      <c r="M4434" s="11" t="s">
        <v>7062</v>
      </c>
      <c r="N4434" s="13">
        <v>3105</v>
      </c>
      <c r="O4434" s="15">
        <f>_xlfn.XLOOKUP(B4434,Sheet1!A:A,Sheet1!E:E)</f>
        <v>81.33</v>
      </c>
      <c r="P4434" s="26"/>
      <c r="Q4434" s="15">
        <f t="shared" si="329"/>
        <v>85.396500000000003</v>
      </c>
      <c r="R4434" s="38">
        <f t="shared" si="330"/>
        <v>87.95839500000001</v>
      </c>
      <c r="S4434" s="26">
        <v>0</v>
      </c>
      <c r="T4434" s="13" t="str">
        <f t="shared" si="332"/>
        <v>Up</v>
      </c>
    </row>
    <row r="4435" spans="1:20" s="14" customFormat="1" hidden="1" x14ac:dyDescent="0.3">
      <c r="A4435" s="11">
        <v>6061567</v>
      </c>
      <c r="B4435" s="11">
        <v>6061567</v>
      </c>
      <c r="C4435" s="11" t="s">
        <v>26</v>
      </c>
      <c r="D4435" s="11" t="s">
        <v>27</v>
      </c>
      <c r="E4435" s="13" t="str">
        <f>_xlfn.XLOOKUP(B4435,Sheet1!A:A,Sheet1!B:B)</f>
        <v>DS WATCO CONCRETE SEALER WB        25L</v>
      </c>
      <c r="F4435" s="13" t="str">
        <f t="shared" si="331"/>
        <v>CROWN  - DS WATCO CONCRETE SEALER WB        25L</v>
      </c>
      <c r="G4435" s="13"/>
      <c r="H4435" s="91" t="s">
        <v>28</v>
      </c>
      <c r="I4435" s="11" t="s">
        <v>29</v>
      </c>
      <c r="J4435" s="11" t="s">
        <v>29</v>
      </c>
      <c r="K4435" s="11" t="s">
        <v>30</v>
      </c>
      <c r="M4435" s="11" t="s">
        <v>7062</v>
      </c>
      <c r="N4435" s="13">
        <v>3105</v>
      </c>
      <c r="O4435" s="15">
        <f>_xlfn.XLOOKUP(B4435,Sheet1!A:A,Sheet1!E:E)</f>
        <v>355.67</v>
      </c>
      <c r="P4435" s="26"/>
      <c r="Q4435" s="15">
        <f t="shared" ref="Q4435:Q4498" si="333">O4435*1.05</f>
        <v>373.45350000000002</v>
      </c>
      <c r="R4435" s="38">
        <f t="shared" si="330"/>
        <v>384.65710500000006</v>
      </c>
      <c r="S4435" s="26">
        <v>0</v>
      </c>
      <c r="T4435" s="13" t="str">
        <f t="shared" si="332"/>
        <v>Up</v>
      </c>
    </row>
    <row r="4436" spans="1:20" s="14" customFormat="1" hidden="1" x14ac:dyDescent="0.3">
      <c r="A4436" s="11">
        <v>6061566</v>
      </c>
      <c r="B4436" s="11">
        <v>6061566</v>
      </c>
      <c r="C4436" s="11" t="s">
        <v>26</v>
      </c>
      <c r="D4436" s="11" t="s">
        <v>27</v>
      </c>
      <c r="E4436" s="13" t="str">
        <f>_xlfn.XLOOKUP(B4436,Sheet1!A:A,Sheet1!B:B)</f>
        <v>DS WATCO CONCRETE SEALER WB        5L</v>
      </c>
      <c r="F4436" s="13" t="str">
        <f t="shared" si="331"/>
        <v>CROWN  - DS WATCO CONCRETE SEALER WB        5L</v>
      </c>
      <c r="G4436" s="13"/>
      <c r="H4436" s="91" t="s">
        <v>28</v>
      </c>
      <c r="I4436" s="11" t="s">
        <v>29</v>
      </c>
      <c r="J4436" s="11" t="s">
        <v>29</v>
      </c>
      <c r="K4436" s="11" t="s">
        <v>30</v>
      </c>
      <c r="M4436" s="11" t="s">
        <v>7062</v>
      </c>
      <c r="N4436" s="13">
        <v>3105</v>
      </c>
      <c r="O4436" s="15">
        <f>_xlfn.XLOOKUP(B4436,Sheet1!A:A,Sheet1!E:E)</f>
        <v>88.72</v>
      </c>
      <c r="P4436" s="26"/>
      <c r="Q4436" s="15">
        <f t="shared" si="333"/>
        <v>93.156000000000006</v>
      </c>
      <c r="R4436" s="38">
        <f t="shared" si="330"/>
        <v>95.950680000000006</v>
      </c>
      <c r="S4436" s="26">
        <v>0</v>
      </c>
      <c r="T4436" s="13" t="str">
        <f t="shared" si="332"/>
        <v>Up</v>
      </c>
    </row>
    <row r="4437" spans="1:20" s="14" customFormat="1" hidden="1" x14ac:dyDescent="0.3">
      <c r="A4437" s="11">
        <v>6061565</v>
      </c>
      <c r="B4437" s="11">
        <v>6061565</v>
      </c>
      <c r="C4437" s="11" t="s">
        <v>26</v>
      </c>
      <c r="D4437" s="11" t="s">
        <v>27</v>
      </c>
      <c r="E4437" s="13" t="str">
        <f>_xlfn.XLOOKUP(B4437,Sheet1!A:A,Sheet1!B:B)</f>
        <v>DS HEMPEL HEMPATEX HB   46410 GRP2 20L</v>
      </c>
      <c r="F4437" s="13" t="str">
        <f t="shared" si="331"/>
        <v>CROWN  - DS HEMPEL HEMPATEX HB   46410 GRP2 20L</v>
      </c>
      <c r="G4437" s="13"/>
      <c r="H4437" s="91" t="s">
        <v>28</v>
      </c>
      <c r="I4437" s="11" t="s">
        <v>29</v>
      </c>
      <c r="J4437" s="11" t="s">
        <v>29</v>
      </c>
      <c r="K4437" s="11" t="s">
        <v>30</v>
      </c>
      <c r="M4437" s="11" t="s">
        <v>7062</v>
      </c>
      <c r="N4437" s="13">
        <v>3105</v>
      </c>
      <c r="O4437" s="15">
        <f>_xlfn.XLOOKUP(B4437,Sheet1!A:A,Sheet1!E:E)</f>
        <v>157.75</v>
      </c>
      <c r="P4437" s="26"/>
      <c r="Q4437" s="15">
        <f t="shared" si="333"/>
        <v>165.63750000000002</v>
      </c>
      <c r="R4437" s="38">
        <f t="shared" si="330"/>
        <v>170.60662500000001</v>
      </c>
      <c r="S4437" s="26">
        <v>0</v>
      </c>
      <c r="T4437" s="13" t="str">
        <f t="shared" si="332"/>
        <v>Up</v>
      </c>
    </row>
    <row r="4438" spans="1:20" s="14" customFormat="1" hidden="1" x14ac:dyDescent="0.3">
      <c r="A4438" s="11">
        <v>6061564</v>
      </c>
      <c r="B4438" s="11">
        <v>6061564</v>
      </c>
      <c r="C4438" s="11" t="s">
        <v>26</v>
      </c>
      <c r="D4438" s="11" t="s">
        <v>27</v>
      </c>
      <c r="E4438" s="13" t="str">
        <f>_xlfn.XLOOKUP(B4438,Sheet1!A:A,Sheet1!B:B)</f>
        <v>DS HEMPEL HEMPATEX HB   46410 GRP1 20L</v>
      </c>
      <c r="F4438" s="13" t="str">
        <f t="shared" si="331"/>
        <v>CROWN  - DS HEMPEL HEMPATEX HB   46410 GRP1 20L</v>
      </c>
      <c r="G4438" s="13"/>
      <c r="H4438" s="91" t="s">
        <v>28</v>
      </c>
      <c r="I4438" s="11" t="s">
        <v>29</v>
      </c>
      <c r="J4438" s="11" t="s">
        <v>29</v>
      </c>
      <c r="K4438" s="11" t="s">
        <v>30</v>
      </c>
      <c r="M4438" s="11" t="s">
        <v>7062</v>
      </c>
      <c r="N4438" s="13">
        <v>3105</v>
      </c>
      <c r="O4438" s="15">
        <f>_xlfn.XLOOKUP(B4438,Sheet1!A:A,Sheet1!E:E)</f>
        <v>140.5</v>
      </c>
      <c r="P4438" s="26"/>
      <c r="Q4438" s="15">
        <f t="shared" si="333"/>
        <v>147.52500000000001</v>
      </c>
      <c r="R4438" s="38">
        <f t="shared" si="330"/>
        <v>151.95075</v>
      </c>
      <c r="S4438" s="26">
        <v>0</v>
      </c>
      <c r="T4438" s="13" t="str">
        <f t="shared" si="332"/>
        <v>Up</v>
      </c>
    </row>
    <row r="4439" spans="1:20" s="14" customFormat="1" hidden="1" x14ac:dyDescent="0.3">
      <c r="A4439" s="11">
        <v>6061559</v>
      </c>
      <c r="B4439" s="11">
        <v>6061559</v>
      </c>
      <c r="C4439" s="11" t="s">
        <v>26</v>
      </c>
      <c r="D4439" s="11" t="s">
        <v>27</v>
      </c>
      <c r="E4439" s="13" t="str">
        <f>_xlfn.XLOOKUP(B4439,Sheet1!A:A,Sheet1!B:B)</f>
        <v>DS OSMO UV PROTECT TINT LIGHT OAK  750ML</v>
      </c>
      <c r="F4439" s="13" t="str">
        <f t="shared" si="331"/>
        <v>CROWN  - DS OSMO UV PROTECT TINT LIGHT OAK  750ML</v>
      </c>
      <c r="G4439" s="13"/>
      <c r="H4439" s="91" t="s">
        <v>28</v>
      </c>
      <c r="I4439" s="11" t="s">
        <v>29</v>
      </c>
      <c r="J4439" s="11" t="s">
        <v>29</v>
      </c>
      <c r="K4439" s="11" t="s">
        <v>30</v>
      </c>
      <c r="M4439" s="11" t="s">
        <v>7062</v>
      </c>
      <c r="N4439" s="13">
        <v>3105</v>
      </c>
      <c r="O4439" s="15">
        <f>_xlfn.XLOOKUP(B4439,Sheet1!A:A,Sheet1!E:E)</f>
        <v>33.869999999999997</v>
      </c>
      <c r="P4439" s="26"/>
      <c r="Q4439" s="15">
        <f t="shared" si="333"/>
        <v>35.563499999999998</v>
      </c>
      <c r="R4439" s="38">
        <f t="shared" si="330"/>
        <v>36.630404999999996</v>
      </c>
      <c r="S4439" s="26">
        <v>0</v>
      </c>
      <c r="T4439" s="13" t="str">
        <f t="shared" si="332"/>
        <v>Up</v>
      </c>
    </row>
    <row r="4440" spans="1:20" s="14" customFormat="1" hidden="1" x14ac:dyDescent="0.3">
      <c r="A4440" s="11">
        <v>6061558</v>
      </c>
      <c r="B4440" s="11">
        <v>6061558</v>
      </c>
      <c r="C4440" s="11" t="s">
        <v>26</v>
      </c>
      <c r="D4440" s="11" t="s">
        <v>27</v>
      </c>
      <c r="E4440" s="13" t="str">
        <f>_xlfn.XLOOKUP(B4440,Sheet1!A:A,Sheet1!B:B)</f>
        <v>DS OSMO UV PROTECT TINT RED CEDAR  2.5L</v>
      </c>
      <c r="F4440" s="13" t="str">
        <f t="shared" si="331"/>
        <v>CROWN  - DS OSMO UV PROTECT TINT RED CEDAR  2.5L</v>
      </c>
      <c r="G4440" s="13"/>
      <c r="H4440" s="91" t="s">
        <v>28</v>
      </c>
      <c r="I4440" s="11" t="s">
        <v>29</v>
      </c>
      <c r="J4440" s="11" t="s">
        <v>29</v>
      </c>
      <c r="K4440" s="11" t="s">
        <v>30</v>
      </c>
      <c r="M4440" s="11" t="s">
        <v>7062</v>
      </c>
      <c r="N4440" s="13">
        <v>3105</v>
      </c>
      <c r="O4440" s="15">
        <f>_xlfn.XLOOKUP(B4440,Sheet1!A:A,Sheet1!E:E)</f>
        <v>98.71</v>
      </c>
      <c r="P4440" s="26"/>
      <c r="Q4440" s="15">
        <f t="shared" si="333"/>
        <v>103.6455</v>
      </c>
      <c r="R4440" s="38">
        <f t="shared" si="330"/>
        <v>106.754865</v>
      </c>
      <c r="S4440" s="26">
        <v>0</v>
      </c>
      <c r="T4440" s="13" t="str">
        <f t="shared" si="332"/>
        <v>Up</v>
      </c>
    </row>
    <row r="4441" spans="1:20" s="14" customFormat="1" hidden="1" x14ac:dyDescent="0.3">
      <c r="A4441" s="11">
        <v>6061557</v>
      </c>
      <c r="B4441" s="11">
        <v>6061557</v>
      </c>
      <c r="C4441" s="11" t="s">
        <v>26</v>
      </c>
      <c r="D4441" s="11" t="s">
        <v>27</v>
      </c>
      <c r="E4441" s="13" t="str">
        <f>_xlfn.XLOOKUP(B4441,Sheet1!A:A,Sheet1!B:B)</f>
        <v>DS OSMO UV PROTECT TINT RED CEDAR  750ML</v>
      </c>
      <c r="F4441" s="13" t="str">
        <f t="shared" si="331"/>
        <v>CROWN  - DS OSMO UV PROTECT TINT RED CEDAR  750ML</v>
      </c>
      <c r="G4441" s="13"/>
      <c r="H4441" s="91" t="s">
        <v>28</v>
      </c>
      <c r="I4441" s="11" t="s">
        <v>29</v>
      </c>
      <c r="J4441" s="11" t="s">
        <v>29</v>
      </c>
      <c r="K4441" s="11" t="s">
        <v>30</v>
      </c>
      <c r="M4441" s="11" t="s">
        <v>7062</v>
      </c>
      <c r="N4441" s="13">
        <v>3105</v>
      </c>
      <c r="O4441" s="15">
        <f>_xlfn.XLOOKUP(B4441,Sheet1!A:A,Sheet1!E:E)</f>
        <v>33.869999999999997</v>
      </c>
      <c r="P4441" s="26"/>
      <c r="Q4441" s="15">
        <f t="shared" si="333"/>
        <v>35.563499999999998</v>
      </c>
      <c r="R4441" s="38">
        <f t="shared" si="330"/>
        <v>36.630404999999996</v>
      </c>
      <c r="S4441" s="26">
        <v>0</v>
      </c>
      <c r="T4441" s="13" t="str">
        <f t="shared" si="332"/>
        <v>Up</v>
      </c>
    </row>
    <row r="4442" spans="1:20" s="14" customFormat="1" hidden="1" x14ac:dyDescent="0.3">
      <c r="A4442" s="11">
        <v>6061379</v>
      </c>
      <c r="B4442" s="11">
        <v>6061379</v>
      </c>
      <c r="C4442" s="11" t="s">
        <v>26</v>
      </c>
      <c r="D4442" s="11" t="s">
        <v>27</v>
      </c>
      <c r="E4442" s="13" t="str">
        <f>_xlfn.XLOOKUP(B4442,Sheet1!A:A,Sheet1!B:B)</f>
        <v>DS PRESTIGE ALL IN ONE KIT</v>
      </c>
      <c r="F4442" s="13" t="str">
        <f t="shared" si="331"/>
        <v>CROWN  - DS PRESTIGE ALL IN ONE KIT</v>
      </c>
      <c r="G4442" s="13"/>
      <c r="H4442" s="91" t="s">
        <v>28</v>
      </c>
      <c r="I4442" s="11" t="s">
        <v>29</v>
      </c>
      <c r="J4442" s="11" t="s">
        <v>29</v>
      </c>
      <c r="K4442" s="11" t="s">
        <v>30</v>
      </c>
      <c r="M4442" s="11" t="s">
        <v>7062</v>
      </c>
      <c r="N4442" s="13">
        <v>3105</v>
      </c>
      <c r="O4442" s="15">
        <f>_xlfn.XLOOKUP(B4442,Sheet1!A:A,Sheet1!E:E)</f>
        <v>15.84</v>
      </c>
      <c r="P4442" s="26">
        <f>_xlfn.XLOOKUP(A4442,Sheet2!F:F,Sheet2!H:H)</f>
        <v>0</v>
      </c>
      <c r="Q4442" s="29">
        <f t="shared" si="333"/>
        <v>16.632000000000001</v>
      </c>
      <c r="R4442" s="38">
        <f t="shared" si="330"/>
        <v>17.130960000000002</v>
      </c>
      <c r="S4442" s="26">
        <v>0</v>
      </c>
      <c r="T4442" s="13" t="str">
        <f t="shared" si="332"/>
        <v>Up</v>
      </c>
    </row>
    <row r="4443" spans="1:20" s="14" customFormat="1" hidden="1" x14ac:dyDescent="0.3">
      <c r="A4443" s="11">
        <v>6061378</v>
      </c>
      <c r="B4443" s="11">
        <v>6061378</v>
      </c>
      <c r="C4443" s="11" t="s">
        <v>26</v>
      </c>
      <c r="D4443" s="11" t="s">
        <v>27</v>
      </c>
      <c r="E4443" s="13" t="str">
        <f>_xlfn.XLOOKUP(B4443,Sheet1!A:A,Sheet1!B:B)</f>
        <v>DS PERFECTION BESTSELLER KIT</v>
      </c>
      <c r="F4443" s="13" t="str">
        <f t="shared" si="331"/>
        <v>CROWN  - DS PERFECTION BESTSELLER KIT</v>
      </c>
      <c r="G4443" s="13"/>
      <c r="H4443" s="91" t="s">
        <v>28</v>
      </c>
      <c r="I4443" s="11" t="s">
        <v>29</v>
      </c>
      <c r="J4443" s="11" t="s">
        <v>29</v>
      </c>
      <c r="K4443" s="11" t="s">
        <v>30</v>
      </c>
      <c r="M4443" s="11" t="s">
        <v>7062</v>
      </c>
      <c r="N4443" s="13">
        <v>3105</v>
      </c>
      <c r="O4443" s="15">
        <f>_xlfn.XLOOKUP(B4443,Sheet1!A:A,Sheet1!E:E)</f>
        <v>21.12</v>
      </c>
      <c r="P4443" s="26">
        <f>_xlfn.XLOOKUP(A4443,Sheet2!F:F,Sheet2!H:H)</f>
        <v>11.946969696969695</v>
      </c>
      <c r="Q4443" s="29">
        <f t="shared" si="333"/>
        <v>22.176000000000002</v>
      </c>
      <c r="R4443" s="38">
        <f t="shared" si="330"/>
        <v>22.841280000000001</v>
      </c>
      <c r="S4443" s="26">
        <v>0</v>
      </c>
      <c r="T4443" s="13" t="str">
        <f t="shared" si="332"/>
        <v>Up</v>
      </c>
    </row>
    <row r="4444" spans="1:20" s="14" customFormat="1" hidden="1" x14ac:dyDescent="0.3">
      <c r="A4444" s="11">
        <v>6061377</v>
      </c>
      <c r="B4444" s="11">
        <v>6061377</v>
      </c>
      <c r="C4444" s="11" t="s">
        <v>26</v>
      </c>
      <c r="D4444" s="11" t="s">
        <v>27</v>
      </c>
      <c r="E4444" s="13" t="str">
        <f>_xlfn.XLOOKUP(B4444,Sheet1!A:A,Sheet1!B:B)</f>
        <v>DS HUNCA DISINFECTANT SPRAY        300ML</v>
      </c>
      <c r="F4444" s="13" t="str">
        <f t="shared" si="331"/>
        <v>CROWN  - DS HUNCA DISINFECTANT SPRAY        300ML</v>
      </c>
      <c r="G4444" s="13"/>
      <c r="H4444" s="91" t="s">
        <v>28</v>
      </c>
      <c r="I4444" s="11" t="s">
        <v>29</v>
      </c>
      <c r="J4444" s="11" t="s">
        <v>29</v>
      </c>
      <c r="K4444" s="11" t="s">
        <v>30</v>
      </c>
      <c r="M4444" s="11" t="s">
        <v>7062</v>
      </c>
      <c r="N4444" s="13">
        <v>3105</v>
      </c>
      <c r="O4444" s="15">
        <f>_xlfn.XLOOKUP(B4444,Sheet1!A:A,Sheet1!E:E)</f>
        <v>2.25</v>
      </c>
      <c r="P4444" s="26"/>
      <c r="Q4444" s="15">
        <f t="shared" si="333"/>
        <v>2.3625000000000003</v>
      </c>
      <c r="R4444" s="38">
        <f t="shared" si="330"/>
        <v>2.4333750000000003</v>
      </c>
      <c r="S4444" s="26">
        <v>0</v>
      </c>
      <c r="T4444" s="13" t="str">
        <f t="shared" si="332"/>
        <v>Up</v>
      </c>
    </row>
    <row r="4445" spans="1:20" s="14" customFormat="1" hidden="1" x14ac:dyDescent="0.3">
      <c r="A4445" s="11">
        <v>6061376</v>
      </c>
      <c r="B4445" s="11">
        <v>6061376</v>
      </c>
      <c r="C4445" s="11" t="s">
        <v>26</v>
      </c>
      <c r="D4445" s="11" t="s">
        <v>27</v>
      </c>
      <c r="E4445" s="13" t="str">
        <f>_xlfn.XLOOKUP(B4445,Sheet1!A:A,Sheet1!B:B)</f>
        <v>DS EARTHBORN CLAYPAINT  YEW MAZE   100ML</v>
      </c>
      <c r="F4445" s="13" t="str">
        <f t="shared" si="331"/>
        <v>CROWN  - DS EARTHBORN CLAYPAINT  YEW MAZE   100ML</v>
      </c>
      <c r="G4445" s="13"/>
      <c r="H4445" s="91" t="s">
        <v>28</v>
      </c>
      <c r="I4445" s="11" t="s">
        <v>29</v>
      </c>
      <c r="J4445" s="11" t="s">
        <v>29</v>
      </c>
      <c r="K4445" s="11" t="s">
        <v>30</v>
      </c>
      <c r="M4445" s="11" t="s">
        <v>7062</v>
      </c>
      <c r="N4445" s="13">
        <v>3105</v>
      </c>
      <c r="O4445" s="15">
        <f>_xlfn.XLOOKUP(B4445,Sheet1!A:A,Sheet1!E:E)</f>
        <v>5.0199999999999996</v>
      </c>
      <c r="P4445" s="26"/>
      <c r="Q4445" s="15">
        <f t="shared" si="333"/>
        <v>5.2709999999999999</v>
      </c>
      <c r="R4445" s="38">
        <f t="shared" si="330"/>
        <v>5.4291299999999998</v>
      </c>
      <c r="S4445" s="26">
        <v>0</v>
      </c>
      <c r="T4445" s="13" t="str">
        <f t="shared" si="332"/>
        <v>Up</v>
      </c>
    </row>
    <row r="4446" spans="1:20" s="14" customFormat="1" hidden="1" x14ac:dyDescent="0.3">
      <c r="A4446" s="11">
        <v>6061375</v>
      </c>
      <c r="B4446" s="11">
        <v>6061375</v>
      </c>
      <c r="C4446" s="11" t="s">
        <v>26</v>
      </c>
      <c r="D4446" s="11" t="s">
        <v>27</v>
      </c>
      <c r="E4446" s="13" t="str">
        <f>_xlfn.XLOOKUP(B4446,Sheet1!A:A,Sheet1!B:B)</f>
        <v>DS EARTHBORN CLAYPAINT  WINT GARDN 100ML</v>
      </c>
      <c r="F4446" s="13" t="str">
        <f t="shared" si="331"/>
        <v>CROWN  - DS EARTHBORN CLAYPAINT  WINT GARDN 100ML</v>
      </c>
      <c r="G4446" s="13"/>
      <c r="H4446" s="91" t="s">
        <v>28</v>
      </c>
      <c r="I4446" s="11" t="s">
        <v>29</v>
      </c>
      <c r="J4446" s="11" t="s">
        <v>29</v>
      </c>
      <c r="K4446" s="11" t="s">
        <v>30</v>
      </c>
      <c r="M4446" s="11" t="s">
        <v>7062</v>
      </c>
      <c r="N4446" s="13">
        <v>3105</v>
      </c>
      <c r="O4446" s="15">
        <f>_xlfn.XLOOKUP(B4446,Sheet1!A:A,Sheet1!E:E)</f>
        <v>5.0199999999999996</v>
      </c>
      <c r="P4446" s="26"/>
      <c r="Q4446" s="15">
        <f t="shared" si="333"/>
        <v>5.2709999999999999</v>
      </c>
      <c r="R4446" s="38">
        <f t="shared" ref="R4446:R4509" si="334">Q4446*1.03</f>
        <v>5.4291299999999998</v>
      </c>
      <c r="S4446" s="26">
        <v>0</v>
      </c>
      <c r="T4446" s="13" t="str">
        <f t="shared" si="332"/>
        <v>Up</v>
      </c>
    </row>
    <row r="4447" spans="1:20" s="14" customFormat="1" hidden="1" x14ac:dyDescent="0.3">
      <c r="A4447" s="11">
        <v>6061374</v>
      </c>
      <c r="B4447" s="11">
        <v>6061374</v>
      </c>
      <c r="C4447" s="11" t="s">
        <v>26</v>
      </c>
      <c r="D4447" s="11" t="s">
        <v>27</v>
      </c>
      <c r="E4447" s="13" t="str">
        <f>_xlfn.XLOOKUP(B4447,Sheet1!A:A,Sheet1!B:B)</f>
        <v>DS EARTHBORN CLAYPAINT  SUMM FROCK 100ML</v>
      </c>
      <c r="F4447" s="13" t="str">
        <f t="shared" si="331"/>
        <v>CROWN  - DS EARTHBORN CLAYPAINT  SUMM FROCK 100ML</v>
      </c>
      <c r="G4447" s="13"/>
      <c r="H4447" s="91" t="s">
        <v>28</v>
      </c>
      <c r="I4447" s="11" t="s">
        <v>29</v>
      </c>
      <c r="J4447" s="11" t="s">
        <v>29</v>
      </c>
      <c r="K4447" s="11" t="s">
        <v>30</v>
      </c>
      <c r="M4447" s="11" t="s">
        <v>7062</v>
      </c>
      <c r="N4447" s="13">
        <v>3105</v>
      </c>
      <c r="O4447" s="15">
        <f>_xlfn.XLOOKUP(B4447,Sheet1!A:A,Sheet1!E:E)</f>
        <v>5.0199999999999996</v>
      </c>
      <c r="P4447" s="26"/>
      <c r="Q4447" s="15">
        <f t="shared" si="333"/>
        <v>5.2709999999999999</v>
      </c>
      <c r="R4447" s="38">
        <f t="shared" si="334"/>
        <v>5.4291299999999998</v>
      </c>
      <c r="S4447" s="26">
        <v>0</v>
      </c>
      <c r="T4447" s="13" t="str">
        <f t="shared" si="332"/>
        <v>Up</v>
      </c>
    </row>
    <row r="4448" spans="1:20" s="14" customFormat="1" hidden="1" x14ac:dyDescent="0.3">
      <c r="A4448" s="11">
        <v>6061373</v>
      </c>
      <c r="B4448" s="11">
        <v>6061373</v>
      </c>
      <c r="C4448" s="11" t="s">
        <v>26</v>
      </c>
      <c r="D4448" s="11" t="s">
        <v>27</v>
      </c>
      <c r="E4448" s="13" t="str">
        <f>_xlfn.XLOOKUP(B4448,Sheet1!A:A,Sheet1!B:B)</f>
        <v>DS EARTHBORN CLAYPAINT  SPNGE CAKE 100ML</v>
      </c>
      <c r="F4448" s="13" t="str">
        <f t="shared" si="331"/>
        <v>CROWN  - DS EARTHBORN CLAYPAINT  SPNGE CAKE 100ML</v>
      </c>
      <c r="G4448" s="13"/>
      <c r="H4448" s="91" t="s">
        <v>28</v>
      </c>
      <c r="I4448" s="11" t="s">
        <v>29</v>
      </c>
      <c r="J4448" s="11" t="s">
        <v>29</v>
      </c>
      <c r="K4448" s="11" t="s">
        <v>30</v>
      </c>
      <c r="M4448" s="11" t="s">
        <v>7062</v>
      </c>
      <c r="N4448" s="13">
        <v>3105</v>
      </c>
      <c r="O4448" s="15">
        <f>_xlfn.XLOOKUP(B4448,Sheet1!A:A,Sheet1!E:E)</f>
        <v>5.0199999999999996</v>
      </c>
      <c r="P4448" s="26"/>
      <c r="Q4448" s="15">
        <f t="shared" si="333"/>
        <v>5.2709999999999999</v>
      </c>
      <c r="R4448" s="38">
        <f t="shared" si="334"/>
        <v>5.4291299999999998</v>
      </c>
      <c r="S4448" s="26">
        <v>0</v>
      </c>
      <c r="T4448" s="13" t="str">
        <f t="shared" si="332"/>
        <v>Up</v>
      </c>
    </row>
    <row r="4449" spans="1:20" s="14" customFormat="1" hidden="1" x14ac:dyDescent="0.3">
      <c r="A4449" s="11">
        <v>6061372</v>
      </c>
      <c r="B4449" s="11">
        <v>6061372</v>
      </c>
      <c r="C4449" s="11" t="s">
        <v>26</v>
      </c>
      <c r="D4449" s="11" t="s">
        <v>27</v>
      </c>
      <c r="E4449" s="13" t="str">
        <f>_xlfn.XLOOKUP(B4449,Sheet1!A:A,Sheet1!B:B)</f>
        <v>DS EARTHBORN CLAYPAINT  SCUTTLE    100ML</v>
      </c>
      <c r="F4449" s="13" t="str">
        <f t="shared" si="331"/>
        <v>CROWN  - DS EARTHBORN CLAYPAINT  SCUTTLE    100ML</v>
      </c>
      <c r="G4449" s="13"/>
      <c r="H4449" s="91" t="s">
        <v>28</v>
      </c>
      <c r="I4449" s="11" t="s">
        <v>29</v>
      </c>
      <c r="J4449" s="11" t="s">
        <v>29</v>
      </c>
      <c r="K4449" s="11" t="s">
        <v>30</v>
      </c>
      <c r="M4449" s="11" t="s">
        <v>7062</v>
      </c>
      <c r="N4449" s="13">
        <v>3105</v>
      </c>
      <c r="O4449" s="15">
        <f>_xlfn.XLOOKUP(B4449,Sheet1!A:A,Sheet1!E:E)</f>
        <v>5.0199999999999996</v>
      </c>
      <c r="P4449" s="26"/>
      <c r="Q4449" s="15">
        <f t="shared" si="333"/>
        <v>5.2709999999999999</v>
      </c>
      <c r="R4449" s="38">
        <f t="shared" si="334"/>
        <v>5.4291299999999998</v>
      </c>
      <c r="S4449" s="26">
        <v>0</v>
      </c>
      <c r="T4449" s="13" t="str">
        <f t="shared" si="332"/>
        <v>Up</v>
      </c>
    </row>
    <row r="4450" spans="1:20" s="14" customFormat="1" hidden="1" x14ac:dyDescent="0.3">
      <c r="A4450" s="11">
        <v>6061370</v>
      </c>
      <c r="B4450" s="11">
        <v>6061370</v>
      </c>
      <c r="C4450" s="11" t="s">
        <v>26</v>
      </c>
      <c r="D4450" s="11" t="s">
        <v>27</v>
      </c>
      <c r="E4450" s="13" t="str">
        <f>_xlfn.XLOOKUP(B4450,Sheet1!A:A,Sheet1!B:B)</f>
        <v>DS EARTHBORN CLAYPAINT  PUDDLING   100ML</v>
      </c>
      <c r="F4450" s="13" t="str">
        <f t="shared" si="331"/>
        <v>CROWN  - DS EARTHBORN CLAYPAINT  PUDDLING   100ML</v>
      </c>
      <c r="G4450" s="13"/>
      <c r="H4450" s="91" t="s">
        <v>28</v>
      </c>
      <c r="I4450" s="11" t="s">
        <v>29</v>
      </c>
      <c r="J4450" s="11" t="s">
        <v>29</v>
      </c>
      <c r="K4450" s="11" t="s">
        <v>30</v>
      </c>
      <c r="M4450" s="11" t="s">
        <v>7062</v>
      </c>
      <c r="N4450" s="13">
        <v>3105</v>
      </c>
      <c r="O4450" s="15">
        <f>_xlfn.XLOOKUP(B4450,Sheet1!A:A,Sheet1!E:E)</f>
        <v>5.0199999999999996</v>
      </c>
      <c r="P4450" s="26"/>
      <c r="Q4450" s="15">
        <f t="shared" si="333"/>
        <v>5.2709999999999999</v>
      </c>
      <c r="R4450" s="38">
        <f t="shared" si="334"/>
        <v>5.4291299999999998</v>
      </c>
      <c r="S4450" s="26">
        <v>0</v>
      </c>
      <c r="T4450" s="13" t="str">
        <f t="shared" si="332"/>
        <v>Up</v>
      </c>
    </row>
    <row r="4451" spans="1:20" s="14" customFormat="1" hidden="1" x14ac:dyDescent="0.3">
      <c r="A4451" s="11">
        <v>6061369</v>
      </c>
      <c r="B4451" s="11">
        <v>6061369</v>
      </c>
      <c r="C4451" s="11" t="s">
        <v>26</v>
      </c>
      <c r="D4451" s="11" t="s">
        <v>27</v>
      </c>
      <c r="E4451" s="13" t="str">
        <f>_xlfn.XLOOKUP(B4451,Sheet1!A:A,Sheet1!B:B)</f>
        <v>DS EARTHBORN CLAYPAINT  PEASEBLOSS 100ML</v>
      </c>
      <c r="F4451" s="13" t="str">
        <f t="shared" si="331"/>
        <v>CROWN  - DS EARTHBORN CLAYPAINT  PEASEBLOSS 100ML</v>
      </c>
      <c r="G4451" s="13"/>
      <c r="H4451" s="91" t="s">
        <v>28</v>
      </c>
      <c r="I4451" s="11" t="s">
        <v>29</v>
      </c>
      <c r="J4451" s="11" t="s">
        <v>29</v>
      </c>
      <c r="K4451" s="11" t="s">
        <v>30</v>
      </c>
      <c r="M4451" s="11" t="s">
        <v>7062</v>
      </c>
      <c r="N4451" s="13">
        <v>3105</v>
      </c>
      <c r="O4451" s="15">
        <f>_xlfn.XLOOKUP(B4451,Sheet1!A:A,Sheet1!E:E)</f>
        <v>5.0199999999999996</v>
      </c>
      <c r="P4451" s="26"/>
      <c r="Q4451" s="15">
        <f t="shared" si="333"/>
        <v>5.2709999999999999</v>
      </c>
      <c r="R4451" s="38">
        <f t="shared" si="334"/>
        <v>5.4291299999999998</v>
      </c>
      <c r="S4451" s="26">
        <v>0</v>
      </c>
      <c r="T4451" s="13" t="str">
        <f t="shared" si="332"/>
        <v>Up</v>
      </c>
    </row>
    <row r="4452" spans="1:20" s="14" customFormat="1" hidden="1" x14ac:dyDescent="0.3">
      <c r="A4452" s="11">
        <v>6058649</v>
      </c>
      <c r="B4452" s="11">
        <v>6058649</v>
      </c>
      <c r="C4452" s="11" t="s">
        <v>26</v>
      </c>
      <c r="D4452" s="11" t="s">
        <v>27</v>
      </c>
      <c r="E4452" s="13" t="str">
        <f>_xlfn.XLOOKUP(B4452,Sheet1!A:A,Sheet1!B:B)</f>
        <v>DS BEDEC MSP SOFT GLOSS DARK GREY  2.5L</v>
      </c>
      <c r="F4452" s="13" t="str">
        <f t="shared" si="331"/>
        <v>CROWN  - DS BEDEC MSP SOFT GLOSS DARK GREY  2.5L</v>
      </c>
      <c r="G4452" s="13"/>
      <c r="H4452" s="91" t="s">
        <v>28</v>
      </c>
      <c r="I4452" s="11" t="s">
        <v>29</v>
      </c>
      <c r="J4452" s="11" t="s">
        <v>29</v>
      </c>
      <c r="K4452" s="11" t="s">
        <v>30</v>
      </c>
      <c r="M4452" s="11" t="s">
        <v>7062</v>
      </c>
      <c r="N4452" s="13">
        <v>3105</v>
      </c>
      <c r="O4452" s="15">
        <f>_xlfn.XLOOKUP(B4452,Sheet1!A:A,Sheet1!E:E)</f>
        <v>45.56</v>
      </c>
      <c r="P4452" s="26"/>
      <c r="Q4452" s="15">
        <f t="shared" si="333"/>
        <v>47.838000000000001</v>
      </c>
      <c r="R4452" s="38">
        <f t="shared" si="334"/>
        <v>49.273140000000005</v>
      </c>
      <c r="S4452" s="26">
        <v>0</v>
      </c>
      <c r="T4452" s="13" t="str">
        <f t="shared" si="332"/>
        <v>Up</v>
      </c>
    </row>
    <row r="4453" spans="1:20" s="14" customFormat="1" hidden="1" x14ac:dyDescent="0.3">
      <c r="A4453" s="11">
        <v>6058399</v>
      </c>
      <c r="B4453" s="11">
        <v>6058399</v>
      </c>
      <c r="C4453" s="11" t="s">
        <v>26</v>
      </c>
      <c r="D4453" s="11" t="s">
        <v>27</v>
      </c>
      <c r="E4453" s="13" t="str">
        <f>_xlfn.XLOOKUP(B4453,Sheet1!A:A,Sheet1!B:B)</f>
        <v>DS MYLANDS MARBLE MATT  WHITE HART 100ML</v>
      </c>
      <c r="F4453" s="13" t="str">
        <f t="shared" si="331"/>
        <v>CROWN  - DS MYLANDS MARBLE MATT  WHITE HART 100ML</v>
      </c>
      <c r="G4453" s="13"/>
      <c r="H4453" s="91" t="s">
        <v>28</v>
      </c>
      <c r="I4453" s="11" t="s">
        <v>29</v>
      </c>
      <c r="J4453" s="11" t="s">
        <v>29</v>
      </c>
      <c r="K4453" s="11" t="s">
        <v>30</v>
      </c>
      <c r="M4453" s="11" t="s">
        <v>7062</v>
      </c>
      <c r="N4453" s="13">
        <v>3105</v>
      </c>
      <c r="O4453" s="15">
        <f>_xlfn.XLOOKUP(B4453,Sheet1!A:A,Sheet1!E:E)</f>
        <v>4.17</v>
      </c>
      <c r="P4453" s="26"/>
      <c r="Q4453" s="15">
        <f t="shared" si="333"/>
        <v>4.3784999999999998</v>
      </c>
      <c r="R4453" s="38">
        <f t="shared" si="334"/>
        <v>4.5098549999999999</v>
      </c>
      <c r="S4453" s="26">
        <v>0</v>
      </c>
      <c r="T4453" s="13" t="str">
        <f t="shared" si="332"/>
        <v>Up</v>
      </c>
    </row>
    <row r="4454" spans="1:20" s="14" customFormat="1" hidden="1" x14ac:dyDescent="0.3">
      <c r="A4454" s="11">
        <v>6058398</v>
      </c>
      <c r="B4454" s="11">
        <v>6058398</v>
      </c>
      <c r="C4454" s="11" t="s">
        <v>26</v>
      </c>
      <c r="D4454" s="11" t="s">
        <v>27</v>
      </c>
      <c r="E4454" s="13" t="str">
        <f>_xlfn.XLOOKUP(B4454,Sheet1!A:A,Sheet1!B:B)</f>
        <v>DS MYLANDS MARBLE MATT  BLUEPRINT  100ML</v>
      </c>
      <c r="F4454" s="13" t="str">
        <f t="shared" si="331"/>
        <v>CROWN  - DS MYLANDS MARBLE MATT  BLUEPRINT  100ML</v>
      </c>
      <c r="G4454" s="13"/>
      <c r="H4454" s="91" t="s">
        <v>28</v>
      </c>
      <c r="I4454" s="11" t="s">
        <v>29</v>
      </c>
      <c r="J4454" s="11" t="s">
        <v>29</v>
      </c>
      <c r="K4454" s="11" t="s">
        <v>30</v>
      </c>
      <c r="M4454" s="11" t="s">
        <v>7062</v>
      </c>
      <c r="N4454" s="13">
        <v>3105</v>
      </c>
      <c r="O4454" s="15">
        <f>_xlfn.XLOOKUP(B4454,Sheet1!A:A,Sheet1!E:E)</f>
        <v>4.17</v>
      </c>
      <c r="P4454" s="26"/>
      <c r="Q4454" s="15">
        <f t="shared" si="333"/>
        <v>4.3784999999999998</v>
      </c>
      <c r="R4454" s="38">
        <f t="shared" si="334"/>
        <v>4.5098549999999999</v>
      </c>
      <c r="S4454" s="26">
        <v>0</v>
      </c>
      <c r="T4454" s="13" t="str">
        <f t="shared" si="332"/>
        <v>Up</v>
      </c>
    </row>
    <row r="4455" spans="1:20" s="14" customFormat="1" hidden="1" x14ac:dyDescent="0.3">
      <c r="A4455" s="11">
        <v>6058401</v>
      </c>
      <c r="B4455" s="11">
        <v>6058401</v>
      </c>
      <c r="C4455" s="11" t="s">
        <v>26</v>
      </c>
      <c r="D4455" s="11" t="s">
        <v>27</v>
      </c>
      <c r="E4455" s="13" t="str">
        <f>_xlfn.XLOOKUP(B4455,Sheet1!A:A,Sheet1!B:B)</f>
        <v>DS MYLANDS MARBLE MATT  CHALK FARM 100ML</v>
      </c>
      <c r="F4455" s="13" t="str">
        <f t="shared" si="331"/>
        <v>CROWN  - DS MYLANDS MARBLE MATT  CHALK FARM 100ML</v>
      </c>
      <c r="G4455" s="13"/>
      <c r="H4455" s="91" t="s">
        <v>28</v>
      </c>
      <c r="I4455" s="11" t="s">
        <v>29</v>
      </c>
      <c r="J4455" s="11" t="s">
        <v>29</v>
      </c>
      <c r="K4455" s="11" t="s">
        <v>30</v>
      </c>
      <c r="M4455" s="11" t="s">
        <v>7062</v>
      </c>
      <c r="N4455" s="13">
        <v>3105</v>
      </c>
      <c r="O4455" s="15">
        <f>_xlfn.XLOOKUP(B4455,Sheet1!A:A,Sheet1!E:E)</f>
        <v>4.17</v>
      </c>
      <c r="P4455" s="26"/>
      <c r="Q4455" s="15">
        <f t="shared" si="333"/>
        <v>4.3784999999999998</v>
      </c>
      <c r="R4455" s="38">
        <f t="shared" si="334"/>
        <v>4.5098549999999999</v>
      </c>
      <c r="S4455" s="26">
        <v>0</v>
      </c>
      <c r="T4455" s="13" t="str">
        <f t="shared" si="332"/>
        <v>Up</v>
      </c>
    </row>
    <row r="4456" spans="1:20" s="14" customFormat="1" hidden="1" x14ac:dyDescent="0.3">
      <c r="A4456" s="11">
        <v>6058402</v>
      </c>
      <c r="B4456" s="11">
        <v>6058402</v>
      </c>
      <c r="C4456" s="11" t="s">
        <v>26</v>
      </c>
      <c r="D4456" s="11" t="s">
        <v>27</v>
      </c>
      <c r="E4456" s="13" t="str">
        <f>_xlfn.XLOOKUP(B4456,Sheet1!A:A,Sheet1!B:B)</f>
        <v>DS MYLANDS MARBLE MATT  LIMESTONE  100ML</v>
      </c>
      <c r="F4456" s="13" t="str">
        <f t="shared" si="331"/>
        <v>CROWN  - DS MYLANDS MARBLE MATT  LIMESTONE  100ML</v>
      </c>
      <c r="G4456" s="13"/>
      <c r="H4456" s="91" t="s">
        <v>28</v>
      </c>
      <c r="I4456" s="11" t="s">
        <v>29</v>
      </c>
      <c r="J4456" s="11" t="s">
        <v>29</v>
      </c>
      <c r="K4456" s="11" t="s">
        <v>30</v>
      </c>
      <c r="M4456" s="11" t="s">
        <v>7062</v>
      </c>
      <c r="N4456" s="13">
        <v>3105</v>
      </c>
      <c r="O4456" s="15">
        <f>_xlfn.XLOOKUP(B4456,Sheet1!A:A,Sheet1!E:E)</f>
        <v>4.17</v>
      </c>
      <c r="P4456" s="26"/>
      <c r="Q4456" s="29">
        <f t="shared" si="333"/>
        <v>4.3784999999999998</v>
      </c>
      <c r="R4456" s="38">
        <f t="shared" si="334"/>
        <v>4.5098549999999999</v>
      </c>
      <c r="S4456" s="26">
        <v>0</v>
      </c>
      <c r="T4456" s="13" t="str">
        <f t="shared" si="332"/>
        <v>Up</v>
      </c>
    </row>
    <row r="4457" spans="1:20" s="14" customFormat="1" hidden="1" x14ac:dyDescent="0.3">
      <c r="A4457" s="11">
        <v>6058397</v>
      </c>
      <c r="B4457" s="11">
        <v>6058397</v>
      </c>
      <c r="C4457" s="11" t="s">
        <v>26</v>
      </c>
      <c r="D4457" s="11" t="s">
        <v>27</v>
      </c>
      <c r="E4457" s="13" t="str">
        <f>_xlfn.XLOOKUP(B4457,Sheet1!A:A,Sheet1!B:B)</f>
        <v>DS MYLANDS MARBLE MATT  HUGUENOT   100ML</v>
      </c>
      <c r="F4457" s="13" t="str">
        <f t="shared" si="331"/>
        <v>CROWN  - DS MYLANDS MARBLE MATT  HUGUENOT   100ML</v>
      </c>
      <c r="G4457" s="13"/>
      <c r="H4457" s="91" t="s">
        <v>28</v>
      </c>
      <c r="I4457" s="11" t="s">
        <v>29</v>
      </c>
      <c r="J4457" s="11" t="s">
        <v>29</v>
      </c>
      <c r="K4457" s="11" t="s">
        <v>30</v>
      </c>
      <c r="M4457" s="11" t="s">
        <v>7062</v>
      </c>
      <c r="N4457" s="13">
        <v>3105</v>
      </c>
      <c r="O4457" s="15">
        <f>_xlfn.XLOOKUP(B4457,Sheet1!A:A,Sheet1!E:E)</f>
        <v>4.17</v>
      </c>
      <c r="P4457" s="26"/>
      <c r="Q4457" s="15">
        <f t="shared" si="333"/>
        <v>4.3784999999999998</v>
      </c>
      <c r="R4457" s="38">
        <f t="shared" si="334"/>
        <v>4.5098549999999999</v>
      </c>
      <c r="S4457" s="26">
        <v>0</v>
      </c>
      <c r="T4457" s="13" t="str">
        <f t="shared" si="332"/>
        <v>Up</v>
      </c>
    </row>
    <row r="4458" spans="1:20" s="14" customFormat="1" hidden="1" x14ac:dyDescent="0.3">
      <c r="A4458" s="11">
        <v>6058396</v>
      </c>
      <c r="B4458" s="11">
        <v>6058396</v>
      </c>
      <c r="C4458" s="11" t="s">
        <v>26</v>
      </c>
      <c r="D4458" s="11" t="s">
        <v>27</v>
      </c>
      <c r="E4458" s="13" t="str">
        <f>_xlfn.XLOOKUP(B4458,Sheet1!A:A,Sheet1!B:B)</f>
        <v>DS MYLANDS MARBLE MATT  ONSLOW     100ML</v>
      </c>
      <c r="F4458" s="13" t="str">
        <f t="shared" si="331"/>
        <v>CROWN  - DS MYLANDS MARBLE MATT  ONSLOW     100ML</v>
      </c>
      <c r="G4458" s="13"/>
      <c r="H4458" s="91" t="s">
        <v>28</v>
      </c>
      <c r="I4458" s="11" t="s">
        <v>29</v>
      </c>
      <c r="J4458" s="11" t="s">
        <v>29</v>
      </c>
      <c r="K4458" s="11" t="s">
        <v>30</v>
      </c>
      <c r="M4458" s="11" t="s">
        <v>7062</v>
      </c>
      <c r="N4458" s="13">
        <v>3105</v>
      </c>
      <c r="O4458" s="15">
        <f>_xlfn.XLOOKUP(B4458,Sheet1!A:A,Sheet1!E:E)</f>
        <v>4.17</v>
      </c>
      <c r="P4458" s="26"/>
      <c r="Q4458" s="15">
        <f t="shared" si="333"/>
        <v>4.3784999999999998</v>
      </c>
      <c r="R4458" s="38">
        <f t="shared" si="334"/>
        <v>4.5098549999999999</v>
      </c>
      <c r="S4458" s="26">
        <v>0</v>
      </c>
      <c r="T4458" s="13" t="str">
        <f t="shared" si="332"/>
        <v>Up</v>
      </c>
    </row>
    <row r="4459" spans="1:20" s="14" customFormat="1" hidden="1" x14ac:dyDescent="0.3">
      <c r="A4459" s="11">
        <v>6058395</v>
      </c>
      <c r="B4459" s="11">
        <v>6058395</v>
      </c>
      <c r="C4459" s="11" t="s">
        <v>26</v>
      </c>
      <c r="D4459" s="11" t="s">
        <v>27</v>
      </c>
      <c r="E4459" s="13" t="str">
        <f>_xlfn.XLOOKUP(B4459,Sheet1!A:A,Sheet1!B:B)</f>
        <v>DS MYLANDS MARBLE MATT  HAYMARKET  100ML</v>
      </c>
      <c r="F4459" s="13" t="str">
        <f t="shared" si="331"/>
        <v>CROWN  - DS MYLANDS MARBLE MATT  HAYMARKET  100ML</v>
      </c>
      <c r="G4459" s="13"/>
      <c r="H4459" s="91" t="s">
        <v>28</v>
      </c>
      <c r="I4459" s="11" t="s">
        <v>29</v>
      </c>
      <c r="J4459" s="11" t="s">
        <v>29</v>
      </c>
      <c r="K4459" s="11" t="s">
        <v>30</v>
      </c>
      <c r="M4459" s="11" t="s">
        <v>7062</v>
      </c>
      <c r="N4459" s="13">
        <v>3105</v>
      </c>
      <c r="O4459" s="15">
        <f>_xlfn.XLOOKUP(B4459,Sheet1!A:A,Sheet1!E:E)</f>
        <v>4.17</v>
      </c>
      <c r="P4459" s="26"/>
      <c r="Q4459" s="15">
        <f t="shared" si="333"/>
        <v>4.3784999999999998</v>
      </c>
      <c r="R4459" s="38">
        <f t="shared" si="334"/>
        <v>4.5098549999999999</v>
      </c>
      <c r="S4459" s="26">
        <v>0</v>
      </c>
      <c r="T4459" s="13" t="str">
        <f t="shared" si="332"/>
        <v>Up</v>
      </c>
    </row>
    <row r="4460" spans="1:20" s="14" customFormat="1" hidden="1" x14ac:dyDescent="0.3">
      <c r="A4460" s="11">
        <v>6058394</v>
      </c>
      <c r="B4460" s="11">
        <v>6058394</v>
      </c>
      <c r="C4460" s="11" t="s">
        <v>26</v>
      </c>
      <c r="D4460" s="11" t="s">
        <v>27</v>
      </c>
      <c r="E4460" s="13" t="str">
        <f>_xlfn.XLOOKUP(B4460,Sheet1!A:A,Sheet1!B:B)</f>
        <v>DS MYLANDS MARBLE MATT  CIRCLE LIN 100ML</v>
      </c>
      <c r="F4460" s="13" t="str">
        <f t="shared" si="331"/>
        <v>CROWN  - DS MYLANDS MARBLE MATT  CIRCLE LIN 100ML</v>
      </c>
      <c r="G4460" s="13"/>
      <c r="H4460" s="91" t="s">
        <v>28</v>
      </c>
      <c r="I4460" s="11" t="s">
        <v>29</v>
      </c>
      <c r="J4460" s="11" t="s">
        <v>29</v>
      </c>
      <c r="K4460" s="11" t="s">
        <v>30</v>
      </c>
      <c r="M4460" s="11" t="s">
        <v>7062</v>
      </c>
      <c r="N4460" s="13">
        <v>3105</v>
      </c>
      <c r="O4460" s="15">
        <f>_xlfn.XLOOKUP(B4460,Sheet1!A:A,Sheet1!E:E)</f>
        <v>4.17</v>
      </c>
      <c r="P4460" s="26"/>
      <c r="Q4460" s="15">
        <f t="shared" si="333"/>
        <v>4.3784999999999998</v>
      </c>
      <c r="R4460" s="38">
        <f t="shared" si="334"/>
        <v>4.5098549999999999</v>
      </c>
      <c r="S4460" s="26">
        <v>0</v>
      </c>
      <c r="T4460" s="13" t="str">
        <f t="shared" si="332"/>
        <v>Up</v>
      </c>
    </row>
    <row r="4461" spans="1:20" s="14" customFormat="1" hidden="1" x14ac:dyDescent="0.3">
      <c r="A4461" s="11">
        <v>6058403</v>
      </c>
      <c r="B4461" s="11">
        <v>6058403</v>
      </c>
      <c r="C4461" s="11" t="s">
        <v>26</v>
      </c>
      <c r="D4461" s="11" t="s">
        <v>27</v>
      </c>
      <c r="E4461" s="13" t="str">
        <f>_xlfn.XLOOKUP(B4461,Sheet1!A:A,Sheet1!B:B)</f>
        <v>DS MYLANDS MARBLE MATT  VINTAGE    100ML</v>
      </c>
      <c r="F4461" s="13" t="str">
        <f t="shared" si="331"/>
        <v>CROWN  - DS MYLANDS MARBLE MATT  VINTAGE    100ML</v>
      </c>
      <c r="G4461" s="13"/>
      <c r="H4461" s="91" t="s">
        <v>28</v>
      </c>
      <c r="I4461" s="11" t="s">
        <v>29</v>
      </c>
      <c r="J4461" s="11" t="s">
        <v>29</v>
      </c>
      <c r="K4461" s="11" t="s">
        <v>30</v>
      </c>
      <c r="M4461" s="11" t="s">
        <v>7062</v>
      </c>
      <c r="N4461" s="13">
        <v>3105</v>
      </c>
      <c r="O4461" s="15">
        <f>_xlfn.XLOOKUP(B4461,Sheet1!A:A,Sheet1!E:E)</f>
        <v>4.17</v>
      </c>
      <c r="P4461" s="26"/>
      <c r="Q4461" s="15">
        <f t="shared" si="333"/>
        <v>4.3784999999999998</v>
      </c>
      <c r="R4461" s="38">
        <f t="shared" si="334"/>
        <v>4.5098549999999999</v>
      </c>
      <c r="S4461" s="26">
        <v>0</v>
      </c>
      <c r="T4461" s="13" t="str">
        <f t="shared" si="332"/>
        <v>Up</v>
      </c>
    </row>
    <row r="4462" spans="1:20" s="14" customFormat="1" hidden="1" x14ac:dyDescent="0.3">
      <c r="A4462" s="11">
        <v>6058404</v>
      </c>
      <c r="B4462" s="11">
        <v>6058404</v>
      </c>
      <c r="C4462" s="11" t="s">
        <v>26</v>
      </c>
      <c r="D4462" s="11" t="s">
        <v>27</v>
      </c>
      <c r="E4462" s="13" t="str">
        <f>_xlfn.XLOOKUP(B4462,Sheet1!A:A,Sheet1!B:B)</f>
        <v>DS MYLANDS MARBLE MATT  HONEST JON 100ML</v>
      </c>
      <c r="F4462" s="13" t="str">
        <f t="shared" si="331"/>
        <v>CROWN  - DS MYLANDS MARBLE MATT  HONEST JON 100ML</v>
      </c>
      <c r="G4462" s="13"/>
      <c r="H4462" s="91" t="s">
        <v>28</v>
      </c>
      <c r="I4462" s="11" t="s">
        <v>29</v>
      </c>
      <c r="J4462" s="11" t="s">
        <v>29</v>
      </c>
      <c r="K4462" s="11" t="s">
        <v>30</v>
      </c>
      <c r="M4462" s="11" t="s">
        <v>7062</v>
      </c>
      <c r="N4462" s="13">
        <v>3105</v>
      </c>
      <c r="O4462" s="15">
        <f>_xlfn.XLOOKUP(B4462,Sheet1!A:A,Sheet1!E:E)</f>
        <v>4.17</v>
      </c>
      <c r="P4462" s="26"/>
      <c r="Q4462" s="29">
        <f t="shared" si="333"/>
        <v>4.3784999999999998</v>
      </c>
      <c r="R4462" s="38">
        <f t="shared" si="334"/>
        <v>4.5098549999999999</v>
      </c>
      <c r="S4462" s="26">
        <v>0</v>
      </c>
      <c r="T4462" s="13" t="str">
        <f t="shared" si="332"/>
        <v>Up</v>
      </c>
    </row>
    <row r="4463" spans="1:20" s="14" customFormat="1" hidden="1" x14ac:dyDescent="0.3">
      <c r="A4463" s="11">
        <v>6058405</v>
      </c>
      <c r="B4463" s="11">
        <v>6058405</v>
      </c>
      <c r="C4463" s="11" t="s">
        <v>26</v>
      </c>
      <c r="D4463" s="11" t="s">
        <v>27</v>
      </c>
      <c r="E4463" s="13" t="str">
        <f>_xlfn.XLOOKUP(B4463,Sheet1!A:A,Sheet1!B:B)</f>
        <v>DS MYLANDS MARBLE MATT  CADOGAN ST 100ML</v>
      </c>
      <c r="F4463" s="13" t="str">
        <f t="shared" si="331"/>
        <v>CROWN  - DS MYLANDS MARBLE MATT  CADOGAN ST 100ML</v>
      </c>
      <c r="G4463" s="13"/>
      <c r="H4463" s="91" t="s">
        <v>28</v>
      </c>
      <c r="I4463" s="11" t="s">
        <v>29</v>
      </c>
      <c r="J4463" s="11" t="s">
        <v>29</v>
      </c>
      <c r="K4463" s="11" t="s">
        <v>30</v>
      </c>
      <c r="M4463" s="11" t="s">
        <v>7062</v>
      </c>
      <c r="N4463" s="13">
        <v>3105</v>
      </c>
      <c r="O4463" s="15">
        <f>_xlfn.XLOOKUP(B4463,Sheet1!A:A,Sheet1!E:E)</f>
        <v>4.17</v>
      </c>
      <c r="P4463" s="26"/>
      <c r="Q4463" s="29">
        <f t="shared" si="333"/>
        <v>4.3784999999999998</v>
      </c>
      <c r="R4463" s="38">
        <f t="shared" si="334"/>
        <v>4.5098549999999999</v>
      </c>
      <c r="S4463" s="26">
        <v>0</v>
      </c>
      <c r="T4463" s="13" t="str">
        <f t="shared" si="332"/>
        <v>Up</v>
      </c>
    </row>
    <row r="4464" spans="1:20" s="14" customFormat="1" hidden="1" x14ac:dyDescent="0.3">
      <c r="A4464" s="11">
        <v>6058406</v>
      </c>
      <c r="B4464" s="11">
        <v>6058406</v>
      </c>
      <c r="C4464" s="11" t="s">
        <v>26</v>
      </c>
      <c r="D4464" s="11" t="s">
        <v>27</v>
      </c>
      <c r="E4464" s="13" t="str">
        <f>_xlfn.XLOOKUP(B4464,Sheet1!A:A,Sheet1!B:B)</f>
        <v>DS MYLANDS MARBLE MATT  ALDERMAN   100ML</v>
      </c>
      <c r="F4464" s="13" t="str">
        <f t="shared" si="331"/>
        <v>CROWN  - DS MYLANDS MARBLE MATT  ALDERMAN   100ML</v>
      </c>
      <c r="G4464" s="13"/>
      <c r="H4464" s="91" t="s">
        <v>28</v>
      </c>
      <c r="I4464" s="11" t="s">
        <v>29</v>
      </c>
      <c r="J4464" s="11" t="s">
        <v>29</v>
      </c>
      <c r="K4464" s="11" t="s">
        <v>30</v>
      </c>
      <c r="M4464" s="11" t="s">
        <v>7062</v>
      </c>
      <c r="N4464" s="13">
        <v>3105</v>
      </c>
      <c r="O4464" s="15">
        <f>_xlfn.XLOOKUP(B4464,Sheet1!A:A,Sheet1!E:E)</f>
        <v>4.17</v>
      </c>
      <c r="P4464" s="26"/>
      <c r="Q4464" s="15">
        <f t="shared" si="333"/>
        <v>4.3784999999999998</v>
      </c>
      <c r="R4464" s="38">
        <f t="shared" si="334"/>
        <v>4.5098549999999999</v>
      </c>
      <c r="S4464" s="26">
        <v>0</v>
      </c>
      <c r="T4464" s="13" t="str">
        <f t="shared" si="332"/>
        <v>Up</v>
      </c>
    </row>
    <row r="4465" spans="1:20" s="14" customFormat="1" hidden="1" x14ac:dyDescent="0.3">
      <c r="A4465" s="11">
        <v>6058407</v>
      </c>
      <c r="B4465" s="11">
        <v>6058407</v>
      </c>
      <c r="C4465" s="11" t="s">
        <v>26</v>
      </c>
      <c r="D4465" s="11" t="s">
        <v>27</v>
      </c>
      <c r="E4465" s="13" t="str">
        <f>_xlfn.XLOOKUP(B4465,Sheet1!A:A,Sheet1!B:B)</f>
        <v>DS MYLANDS MARBLE MATT  PAVIN STNE 100ML</v>
      </c>
      <c r="F4465" s="13" t="str">
        <f t="shared" si="331"/>
        <v>CROWN  - DS MYLANDS MARBLE MATT  PAVIN STNE 100ML</v>
      </c>
      <c r="G4465" s="13"/>
      <c r="H4465" s="91" t="s">
        <v>28</v>
      </c>
      <c r="I4465" s="11" t="s">
        <v>29</v>
      </c>
      <c r="J4465" s="11" t="s">
        <v>29</v>
      </c>
      <c r="K4465" s="11" t="s">
        <v>30</v>
      </c>
      <c r="M4465" s="11" t="s">
        <v>7062</v>
      </c>
      <c r="N4465" s="13">
        <v>3105</v>
      </c>
      <c r="O4465" s="15">
        <f>_xlfn.XLOOKUP(B4465,Sheet1!A:A,Sheet1!E:E)</f>
        <v>4.17</v>
      </c>
      <c r="P4465" s="26"/>
      <c r="Q4465" s="29">
        <f t="shared" si="333"/>
        <v>4.3784999999999998</v>
      </c>
      <c r="R4465" s="38">
        <f t="shared" si="334"/>
        <v>4.5098549999999999</v>
      </c>
      <c r="S4465" s="26">
        <v>0</v>
      </c>
      <c r="T4465" s="13" t="str">
        <f t="shared" si="332"/>
        <v>Up</v>
      </c>
    </row>
    <row r="4466" spans="1:20" s="14" customFormat="1" hidden="1" x14ac:dyDescent="0.3">
      <c r="A4466" s="11">
        <v>6058409</v>
      </c>
      <c r="B4466" s="11">
        <v>6058409</v>
      </c>
      <c r="C4466" s="11" t="s">
        <v>26</v>
      </c>
      <c r="D4466" s="11" t="s">
        <v>27</v>
      </c>
      <c r="E4466" s="13" t="str">
        <f>_xlfn.XLOOKUP(B4466,Sheet1!A:A,Sheet1!B:B)</f>
        <v>DS MYLANDS MARBLE MATT  SAINT JOHN 100ML</v>
      </c>
      <c r="F4466" s="13" t="str">
        <f t="shared" si="331"/>
        <v>CROWN  - DS MYLANDS MARBLE MATT  SAINT JOHN 100ML</v>
      </c>
      <c r="G4466" s="13"/>
      <c r="H4466" s="91" t="s">
        <v>28</v>
      </c>
      <c r="I4466" s="11" t="s">
        <v>29</v>
      </c>
      <c r="J4466" s="11" t="s">
        <v>29</v>
      </c>
      <c r="K4466" s="11" t="s">
        <v>30</v>
      </c>
      <c r="M4466" s="11" t="s">
        <v>7062</v>
      </c>
      <c r="N4466" s="13">
        <v>3105</v>
      </c>
      <c r="O4466" s="15">
        <f>_xlfn.XLOOKUP(B4466,Sheet1!A:A,Sheet1!E:E)</f>
        <v>4.17</v>
      </c>
      <c r="P4466" s="26"/>
      <c r="Q4466" s="15">
        <f t="shared" si="333"/>
        <v>4.3784999999999998</v>
      </c>
      <c r="R4466" s="38">
        <f t="shared" si="334"/>
        <v>4.5098549999999999</v>
      </c>
      <c r="S4466" s="26">
        <v>0</v>
      </c>
      <c r="T4466" s="13" t="str">
        <f t="shared" si="332"/>
        <v>Up</v>
      </c>
    </row>
    <row r="4467" spans="1:20" s="14" customFormat="1" hidden="1" x14ac:dyDescent="0.3">
      <c r="A4467" s="11">
        <v>6058410</v>
      </c>
      <c r="B4467" s="11">
        <v>6058410</v>
      </c>
      <c r="C4467" s="11" t="s">
        <v>26</v>
      </c>
      <c r="D4467" s="11" t="s">
        <v>27</v>
      </c>
      <c r="E4467" s="13" t="str">
        <f>_xlfn.XLOOKUP(B4467,Sheet1!A:A,Sheet1!B:B)</f>
        <v>DS MYLANDS MARBLE MATT  CORNICE    100ML</v>
      </c>
      <c r="F4467" s="13" t="str">
        <f t="shared" si="331"/>
        <v>CROWN  - DS MYLANDS MARBLE MATT  CORNICE    100ML</v>
      </c>
      <c r="G4467" s="13"/>
      <c r="H4467" s="91" t="s">
        <v>28</v>
      </c>
      <c r="I4467" s="11" t="s">
        <v>29</v>
      </c>
      <c r="J4467" s="11" t="s">
        <v>29</v>
      </c>
      <c r="K4467" s="11" t="s">
        <v>30</v>
      </c>
      <c r="M4467" s="11" t="s">
        <v>7062</v>
      </c>
      <c r="N4467" s="13">
        <v>3105</v>
      </c>
      <c r="O4467" s="15">
        <f>_xlfn.XLOOKUP(B4467,Sheet1!A:A,Sheet1!E:E)</f>
        <v>4.17</v>
      </c>
      <c r="P4467" s="26"/>
      <c r="Q4467" s="15">
        <f t="shared" si="333"/>
        <v>4.3784999999999998</v>
      </c>
      <c r="R4467" s="38">
        <f t="shared" si="334"/>
        <v>4.5098549999999999</v>
      </c>
      <c r="S4467" s="26">
        <v>0</v>
      </c>
      <c r="T4467" s="13" t="str">
        <f t="shared" si="332"/>
        <v>Up</v>
      </c>
    </row>
    <row r="4468" spans="1:20" s="14" customFormat="1" hidden="1" x14ac:dyDescent="0.3">
      <c r="A4468" s="11">
        <v>6058411</v>
      </c>
      <c r="B4468" s="11">
        <v>6058411</v>
      </c>
      <c r="C4468" s="11" t="s">
        <v>26</v>
      </c>
      <c r="D4468" s="11" t="s">
        <v>27</v>
      </c>
      <c r="E4468" s="13" t="str">
        <f>_xlfn.XLOOKUP(B4468,Sheet1!A:A,Sheet1!B:B)</f>
        <v>DS MYLANDS MARBLE MATT  COLOSSEUM  100ML</v>
      </c>
      <c r="F4468" s="13" t="str">
        <f t="shared" si="331"/>
        <v>CROWN  - DS MYLANDS MARBLE MATT  COLOSSEUM  100ML</v>
      </c>
      <c r="G4468" s="13"/>
      <c r="H4468" s="91" t="s">
        <v>28</v>
      </c>
      <c r="I4468" s="11" t="s">
        <v>29</v>
      </c>
      <c r="J4468" s="11" t="s">
        <v>29</v>
      </c>
      <c r="K4468" s="11" t="s">
        <v>30</v>
      </c>
      <c r="M4468" s="11" t="s">
        <v>7062</v>
      </c>
      <c r="N4468" s="13">
        <v>3105</v>
      </c>
      <c r="O4468" s="15">
        <f>_xlfn.XLOOKUP(B4468,Sheet1!A:A,Sheet1!E:E)</f>
        <v>4.17</v>
      </c>
      <c r="P4468" s="26"/>
      <c r="Q4468" s="15">
        <f t="shared" si="333"/>
        <v>4.3784999999999998</v>
      </c>
      <c r="R4468" s="38">
        <f t="shared" si="334"/>
        <v>4.5098549999999999</v>
      </c>
      <c r="S4468" s="26">
        <v>0</v>
      </c>
      <c r="T4468" s="13" t="str">
        <f t="shared" si="332"/>
        <v>Up</v>
      </c>
    </row>
    <row r="4469" spans="1:20" s="14" customFormat="1" hidden="1" x14ac:dyDescent="0.3">
      <c r="A4469" s="11">
        <v>6058412</v>
      </c>
      <c r="B4469" s="11">
        <v>6058412</v>
      </c>
      <c r="C4469" s="11" t="s">
        <v>26</v>
      </c>
      <c r="D4469" s="11" t="s">
        <v>27</v>
      </c>
      <c r="E4469" s="13" t="str">
        <f>_xlfn.XLOOKUP(B4469,Sheet1!A:A,Sheet1!B:B)</f>
        <v>DS MYLANDS MARBLE MATT  TEMPLE BAR 100ML</v>
      </c>
      <c r="F4469" s="13" t="str">
        <f t="shared" si="331"/>
        <v>CROWN  - DS MYLANDS MARBLE MATT  TEMPLE BAR 100ML</v>
      </c>
      <c r="G4469" s="13"/>
      <c r="H4469" s="91" t="s">
        <v>28</v>
      </c>
      <c r="I4469" s="11" t="s">
        <v>29</v>
      </c>
      <c r="J4469" s="11" t="s">
        <v>29</v>
      </c>
      <c r="K4469" s="11" t="s">
        <v>30</v>
      </c>
      <c r="M4469" s="11" t="s">
        <v>7062</v>
      </c>
      <c r="N4469" s="13">
        <v>3105</v>
      </c>
      <c r="O4469" s="15">
        <f>_xlfn.XLOOKUP(B4469,Sheet1!A:A,Sheet1!E:E)</f>
        <v>4.17</v>
      </c>
      <c r="P4469" s="26"/>
      <c r="Q4469" s="15">
        <f t="shared" si="333"/>
        <v>4.3784999999999998</v>
      </c>
      <c r="R4469" s="38">
        <f t="shared" si="334"/>
        <v>4.5098549999999999</v>
      </c>
      <c r="S4469" s="26">
        <v>0</v>
      </c>
      <c r="T4469" s="13" t="str">
        <f t="shared" si="332"/>
        <v>Up</v>
      </c>
    </row>
    <row r="4470" spans="1:20" s="14" customFormat="1" hidden="1" x14ac:dyDescent="0.3">
      <c r="A4470" s="11">
        <v>6058393</v>
      </c>
      <c r="B4470" s="11">
        <v>6058393</v>
      </c>
      <c r="C4470" s="11" t="s">
        <v>26</v>
      </c>
      <c r="D4470" s="11" t="s">
        <v>27</v>
      </c>
      <c r="E4470" s="13" t="str">
        <f>_xlfn.XLOOKUP(B4470,Sheet1!A:A,Sheet1!B:B)</f>
        <v>DS MYLANDS MARBLE MATT  DUKES HSE  100ML</v>
      </c>
      <c r="F4470" s="13" t="str">
        <f t="shared" si="331"/>
        <v>CROWN  - DS MYLANDS MARBLE MATT  DUKES HSE  100ML</v>
      </c>
      <c r="G4470" s="13"/>
      <c r="H4470" s="91" t="s">
        <v>28</v>
      </c>
      <c r="I4470" s="11" t="s">
        <v>29</v>
      </c>
      <c r="J4470" s="11" t="s">
        <v>29</v>
      </c>
      <c r="K4470" s="11" t="s">
        <v>30</v>
      </c>
      <c r="M4470" s="11" t="s">
        <v>7062</v>
      </c>
      <c r="N4470" s="13">
        <v>3105</v>
      </c>
      <c r="O4470" s="15">
        <f>_xlfn.XLOOKUP(B4470,Sheet1!A:A,Sheet1!E:E)</f>
        <v>4.17</v>
      </c>
      <c r="P4470" s="26"/>
      <c r="Q4470" s="15">
        <f t="shared" si="333"/>
        <v>4.3784999999999998</v>
      </c>
      <c r="R4470" s="38">
        <f t="shared" si="334"/>
        <v>4.5098549999999999</v>
      </c>
      <c r="S4470" s="26">
        <v>0</v>
      </c>
      <c r="T4470" s="13" t="str">
        <f t="shared" si="332"/>
        <v>Up</v>
      </c>
    </row>
    <row r="4471" spans="1:20" s="14" customFormat="1" hidden="1" x14ac:dyDescent="0.3">
      <c r="A4471" s="11">
        <v>6058392</v>
      </c>
      <c r="B4471" s="11">
        <v>6058392</v>
      </c>
      <c r="C4471" s="11" t="s">
        <v>26</v>
      </c>
      <c r="D4471" s="11" t="s">
        <v>27</v>
      </c>
      <c r="E4471" s="13" t="str">
        <f>_xlfn.XLOOKUP(B4471,Sheet1!A:A,Sheet1!B:B)</f>
        <v>DS MYLANDS MARBLE MATT  LEMON SALT 100ML</v>
      </c>
      <c r="F4471" s="13" t="str">
        <f t="shared" si="331"/>
        <v>CROWN  - DS MYLANDS MARBLE MATT  LEMON SALT 100ML</v>
      </c>
      <c r="G4471" s="13"/>
      <c r="H4471" s="91" t="s">
        <v>28</v>
      </c>
      <c r="I4471" s="11" t="s">
        <v>29</v>
      </c>
      <c r="J4471" s="11" t="s">
        <v>29</v>
      </c>
      <c r="K4471" s="11" t="s">
        <v>30</v>
      </c>
      <c r="M4471" s="11" t="s">
        <v>7062</v>
      </c>
      <c r="N4471" s="13">
        <v>3105</v>
      </c>
      <c r="O4471" s="15">
        <f>_xlfn.XLOOKUP(B4471,Sheet1!A:A,Sheet1!E:E)</f>
        <v>4.17</v>
      </c>
      <c r="P4471" s="26"/>
      <c r="Q4471" s="15">
        <f t="shared" si="333"/>
        <v>4.3784999999999998</v>
      </c>
      <c r="R4471" s="38">
        <f t="shared" si="334"/>
        <v>4.5098549999999999</v>
      </c>
      <c r="S4471" s="26">
        <v>0</v>
      </c>
      <c r="T4471" s="13" t="str">
        <f t="shared" si="332"/>
        <v>Up</v>
      </c>
    </row>
    <row r="4472" spans="1:20" s="14" customFormat="1" hidden="1" x14ac:dyDescent="0.3">
      <c r="A4472" s="11">
        <v>6058391</v>
      </c>
      <c r="B4472" s="11">
        <v>6058391</v>
      </c>
      <c r="C4472" s="11" t="s">
        <v>26</v>
      </c>
      <c r="D4472" s="11" t="s">
        <v>27</v>
      </c>
      <c r="E4472" s="13" t="str">
        <f>_xlfn.XLOOKUP(B4472,Sheet1!A:A,Sheet1!B:B)</f>
        <v>DS MYLANDS MARBLE MATT  WALPOLE    100ML</v>
      </c>
      <c r="F4472" s="13" t="str">
        <f t="shared" si="331"/>
        <v>CROWN  - DS MYLANDS MARBLE MATT  WALPOLE    100ML</v>
      </c>
      <c r="G4472" s="13"/>
      <c r="H4472" s="91" t="s">
        <v>28</v>
      </c>
      <c r="I4472" s="11" t="s">
        <v>29</v>
      </c>
      <c r="J4472" s="11" t="s">
        <v>29</v>
      </c>
      <c r="K4472" s="11" t="s">
        <v>30</v>
      </c>
      <c r="M4472" s="11" t="s">
        <v>7062</v>
      </c>
      <c r="N4472" s="13">
        <v>3105</v>
      </c>
      <c r="O4472" s="15">
        <f>_xlfn.XLOOKUP(B4472,Sheet1!A:A,Sheet1!E:E)</f>
        <v>4.17</v>
      </c>
      <c r="P4472" s="26"/>
      <c r="Q4472" s="15">
        <f t="shared" si="333"/>
        <v>4.3784999999999998</v>
      </c>
      <c r="R4472" s="38">
        <f t="shared" si="334"/>
        <v>4.5098549999999999</v>
      </c>
      <c r="S4472" s="26">
        <v>0</v>
      </c>
      <c r="T4472" s="13" t="str">
        <f t="shared" si="332"/>
        <v>Up</v>
      </c>
    </row>
    <row r="4473" spans="1:20" s="14" customFormat="1" hidden="1" x14ac:dyDescent="0.3">
      <c r="A4473" s="11">
        <v>6058390</v>
      </c>
      <c r="B4473" s="11">
        <v>6058390</v>
      </c>
      <c r="C4473" s="11" t="s">
        <v>26</v>
      </c>
      <c r="D4473" s="11" t="s">
        <v>27</v>
      </c>
      <c r="E4473" s="13" t="str">
        <f>_xlfn.XLOOKUP(B4473,Sheet1!A:A,Sheet1!B:B)</f>
        <v>DS MYLANDS MARBLE MATT  BLACKOUT   100ML</v>
      </c>
      <c r="F4473" s="13" t="str">
        <f t="shared" si="331"/>
        <v>CROWN  - DS MYLANDS MARBLE MATT  BLACKOUT   100ML</v>
      </c>
      <c r="G4473" s="13"/>
      <c r="H4473" s="91" t="s">
        <v>28</v>
      </c>
      <c r="I4473" s="11" t="s">
        <v>29</v>
      </c>
      <c r="J4473" s="11" t="s">
        <v>29</v>
      </c>
      <c r="K4473" s="11" t="s">
        <v>30</v>
      </c>
      <c r="M4473" s="11" t="s">
        <v>7062</v>
      </c>
      <c r="N4473" s="13">
        <v>3105</v>
      </c>
      <c r="O4473" s="15">
        <f>_xlfn.XLOOKUP(B4473,Sheet1!A:A,Sheet1!E:E)</f>
        <v>4.17</v>
      </c>
      <c r="P4473" s="26"/>
      <c r="Q4473" s="15">
        <f t="shared" si="333"/>
        <v>4.3784999999999998</v>
      </c>
      <c r="R4473" s="38">
        <f t="shared" si="334"/>
        <v>4.5098549999999999</v>
      </c>
      <c r="S4473" s="26">
        <v>0</v>
      </c>
      <c r="T4473" s="13" t="str">
        <f t="shared" si="332"/>
        <v>Up</v>
      </c>
    </row>
    <row r="4474" spans="1:20" s="14" customFormat="1" hidden="1" x14ac:dyDescent="0.3">
      <c r="A4474" s="11">
        <v>6058389</v>
      </c>
      <c r="B4474" s="11">
        <v>6058389</v>
      </c>
      <c r="C4474" s="11" t="s">
        <v>26</v>
      </c>
      <c r="D4474" s="11" t="s">
        <v>27</v>
      </c>
      <c r="E4474" s="13" t="str">
        <f>_xlfn.XLOOKUP(B4474,Sheet1!A:A,Sheet1!B:B)</f>
        <v>DS MYLANDS MARBLE MATT  ST JAMES   100ML</v>
      </c>
      <c r="F4474" s="13" t="str">
        <f t="shared" si="331"/>
        <v>CROWN  - DS MYLANDS MARBLE MATT  ST JAMES   100ML</v>
      </c>
      <c r="G4474" s="13"/>
      <c r="H4474" s="91" t="s">
        <v>28</v>
      </c>
      <c r="I4474" s="11" t="s">
        <v>29</v>
      </c>
      <c r="J4474" s="11" t="s">
        <v>29</v>
      </c>
      <c r="K4474" s="11" t="s">
        <v>30</v>
      </c>
      <c r="M4474" s="11" t="s">
        <v>7062</v>
      </c>
      <c r="N4474" s="13">
        <v>3105</v>
      </c>
      <c r="O4474" s="15">
        <f>_xlfn.XLOOKUP(B4474,Sheet1!A:A,Sheet1!E:E)</f>
        <v>4.17</v>
      </c>
      <c r="P4474" s="26"/>
      <c r="Q4474" s="29">
        <f t="shared" si="333"/>
        <v>4.3784999999999998</v>
      </c>
      <c r="R4474" s="38">
        <f t="shared" si="334"/>
        <v>4.5098549999999999</v>
      </c>
      <c r="S4474" s="26">
        <v>0</v>
      </c>
      <c r="T4474" s="13" t="str">
        <f t="shared" si="332"/>
        <v>Up</v>
      </c>
    </row>
    <row r="4475" spans="1:20" s="14" customFormat="1" hidden="1" x14ac:dyDescent="0.3">
      <c r="A4475" s="11">
        <v>6058388</v>
      </c>
      <c r="B4475" s="11">
        <v>6058388</v>
      </c>
      <c r="C4475" s="11" t="s">
        <v>26</v>
      </c>
      <c r="D4475" s="11" t="s">
        <v>27</v>
      </c>
      <c r="E4475" s="13" t="str">
        <f>_xlfn.XLOOKUP(B4475,Sheet1!A:A,Sheet1!B:B)</f>
        <v>DS MYLANDS MARBLE MATT  MESSEL     100ML</v>
      </c>
      <c r="F4475" s="13" t="str">
        <f t="shared" si="331"/>
        <v>CROWN  - DS MYLANDS MARBLE MATT  MESSEL     100ML</v>
      </c>
      <c r="G4475" s="13"/>
      <c r="H4475" s="91" t="s">
        <v>28</v>
      </c>
      <c r="I4475" s="11" t="s">
        <v>29</v>
      </c>
      <c r="J4475" s="11" t="s">
        <v>29</v>
      </c>
      <c r="K4475" s="11" t="s">
        <v>30</v>
      </c>
      <c r="M4475" s="11" t="s">
        <v>7062</v>
      </c>
      <c r="N4475" s="13">
        <v>3105</v>
      </c>
      <c r="O4475" s="15">
        <f>_xlfn.XLOOKUP(B4475,Sheet1!A:A,Sheet1!E:E)</f>
        <v>4.17</v>
      </c>
      <c r="P4475" s="26"/>
      <c r="Q4475" s="15">
        <f t="shared" si="333"/>
        <v>4.3784999999999998</v>
      </c>
      <c r="R4475" s="38">
        <f t="shared" si="334"/>
        <v>4.5098549999999999</v>
      </c>
      <c r="S4475" s="26">
        <v>0</v>
      </c>
      <c r="T4475" s="13" t="str">
        <f t="shared" si="332"/>
        <v>Up</v>
      </c>
    </row>
    <row r="4476" spans="1:20" s="14" customFormat="1" hidden="1" x14ac:dyDescent="0.3">
      <c r="A4476" s="11">
        <v>6058387</v>
      </c>
      <c r="B4476" s="11">
        <v>6058387</v>
      </c>
      <c r="C4476" s="11" t="s">
        <v>26</v>
      </c>
      <c r="D4476" s="11" t="s">
        <v>27</v>
      </c>
      <c r="E4476" s="13" t="str">
        <f>_xlfn.XLOOKUP(B4476,Sheet1!A:A,Sheet1!B:B)</f>
        <v>DS MYLANDS MARBLE MATT  BORO MARKT 100ML</v>
      </c>
      <c r="F4476" s="13" t="str">
        <f t="shared" si="331"/>
        <v>CROWN  - DS MYLANDS MARBLE MATT  BORO MARKT 100ML</v>
      </c>
      <c r="G4476" s="13"/>
      <c r="H4476" s="91" t="s">
        <v>28</v>
      </c>
      <c r="I4476" s="11" t="s">
        <v>29</v>
      </c>
      <c r="J4476" s="11" t="s">
        <v>29</v>
      </c>
      <c r="K4476" s="11" t="s">
        <v>30</v>
      </c>
      <c r="M4476" s="11" t="s">
        <v>7062</v>
      </c>
      <c r="N4476" s="13">
        <v>3105</v>
      </c>
      <c r="O4476" s="15">
        <f>_xlfn.XLOOKUP(B4476,Sheet1!A:A,Sheet1!E:E)</f>
        <v>4.17</v>
      </c>
      <c r="P4476" s="26"/>
      <c r="Q4476" s="15">
        <f t="shared" si="333"/>
        <v>4.3784999999999998</v>
      </c>
      <c r="R4476" s="38">
        <f t="shared" si="334"/>
        <v>4.5098549999999999</v>
      </c>
      <c r="S4476" s="26">
        <v>0</v>
      </c>
      <c r="T4476" s="13" t="str">
        <f t="shared" si="332"/>
        <v>Up</v>
      </c>
    </row>
    <row r="4477" spans="1:20" s="14" customFormat="1" hidden="1" x14ac:dyDescent="0.3">
      <c r="A4477" s="11">
        <v>6058386</v>
      </c>
      <c r="B4477" s="11">
        <v>6058386</v>
      </c>
      <c r="C4477" s="11" t="s">
        <v>26</v>
      </c>
      <c r="D4477" s="11" t="s">
        <v>27</v>
      </c>
      <c r="E4477" s="13" t="str">
        <f>_xlfn.XLOOKUP(B4477,Sheet1!A:A,Sheet1!B:B)</f>
        <v>DS MYLANDS MARBLE MATT  ST MARTINS 100ML</v>
      </c>
      <c r="F4477" s="13" t="str">
        <f t="shared" si="331"/>
        <v>CROWN  - DS MYLANDS MARBLE MATT  ST MARTINS 100ML</v>
      </c>
      <c r="G4477" s="13"/>
      <c r="H4477" s="91" t="s">
        <v>28</v>
      </c>
      <c r="I4477" s="11" t="s">
        <v>29</v>
      </c>
      <c r="J4477" s="11" t="s">
        <v>29</v>
      </c>
      <c r="K4477" s="11" t="s">
        <v>30</v>
      </c>
      <c r="M4477" s="11" t="s">
        <v>7062</v>
      </c>
      <c r="N4477" s="13">
        <v>3105</v>
      </c>
      <c r="O4477" s="15">
        <f>_xlfn.XLOOKUP(B4477,Sheet1!A:A,Sheet1!E:E)</f>
        <v>4.17</v>
      </c>
      <c r="P4477" s="26"/>
      <c r="Q4477" s="29">
        <f t="shared" si="333"/>
        <v>4.3784999999999998</v>
      </c>
      <c r="R4477" s="38">
        <f t="shared" si="334"/>
        <v>4.5098549999999999</v>
      </c>
      <c r="S4477" s="26">
        <v>0</v>
      </c>
      <c r="T4477" s="13" t="str">
        <f t="shared" si="332"/>
        <v>Up</v>
      </c>
    </row>
    <row r="4478" spans="1:20" s="14" customFormat="1" hidden="1" x14ac:dyDescent="0.3">
      <c r="A4478" s="11">
        <v>6058385</v>
      </c>
      <c r="B4478" s="11">
        <v>6058385</v>
      </c>
      <c r="C4478" s="11" t="s">
        <v>26</v>
      </c>
      <c r="D4478" s="11" t="s">
        <v>27</v>
      </c>
      <c r="E4478" s="13" t="str">
        <f>_xlfn.XLOOKUP(B4478,Sheet1!A:A,Sheet1!B:B)</f>
        <v>DS MYLANDS MARBLE MATT  COPPER GRN 100ML</v>
      </c>
      <c r="F4478" s="13" t="str">
        <f t="shared" ref="F4478:F4541" si="335">D4478&amp;" - "&amp;E4478</f>
        <v>CROWN  - DS MYLANDS MARBLE MATT  COPPER GRN 100ML</v>
      </c>
      <c r="G4478" s="13"/>
      <c r="H4478" s="91" t="s">
        <v>28</v>
      </c>
      <c r="I4478" s="11" t="s">
        <v>29</v>
      </c>
      <c r="J4478" s="11" t="s">
        <v>29</v>
      </c>
      <c r="K4478" s="11" t="s">
        <v>30</v>
      </c>
      <c r="M4478" s="11" t="s">
        <v>7062</v>
      </c>
      <c r="N4478" s="13">
        <v>3105</v>
      </c>
      <c r="O4478" s="15">
        <f>_xlfn.XLOOKUP(B4478,Sheet1!A:A,Sheet1!E:E)</f>
        <v>4.17</v>
      </c>
      <c r="P4478" s="26"/>
      <c r="Q4478" s="15">
        <f t="shared" si="333"/>
        <v>4.3784999999999998</v>
      </c>
      <c r="R4478" s="38">
        <f t="shared" si="334"/>
        <v>4.5098549999999999</v>
      </c>
      <c r="S4478" s="26">
        <v>0</v>
      </c>
      <c r="T4478" s="13" t="str">
        <f t="shared" si="332"/>
        <v>Up</v>
      </c>
    </row>
    <row r="4479" spans="1:20" s="14" customFormat="1" hidden="1" x14ac:dyDescent="0.3">
      <c r="A4479" s="11">
        <v>6058384</v>
      </c>
      <c r="B4479" s="11">
        <v>6058384</v>
      </c>
      <c r="C4479" s="11" t="s">
        <v>26</v>
      </c>
      <c r="D4479" s="11" t="s">
        <v>27</v>
      </c>
      <c r="E4479" s="13" t="str">
        <f>_xlfn.XLOOKUP(B4479,Sheet1!A:A,Sheet1!B:B)</f>
        <v>DS MYLANDS MARBLE MATT  OBSERVATOR 100ML</v>
      </c>
      <c r="F4479" s="13" t="str">
        <f t="shared" si="335"/>
        <v>CROWN  - DS MYLANDS MARBLE MATT  OBSERVATOR 100ML</v>
      </c>
      <c r="G4479" s="13"/>
      <c r="H4479" s="91" t="s">
        <v>28</v>
      </c>
      <c r="I4479" s="11" t="s">
        <v>29</v>
      </c>
      <c r="J4479" s="11" t="s">
        <v>29</v>
      </c>
      <c r="K4479" s="11" t="s">
        <v>30</v>
      </c>
      <c r="M4479" s="11" t="s">
        <v>7062</v>
      </c>
      <c r="N4479" s="13">
        <v>3105</v>
      </c>
      <c r="O4479" s="15">
        <f>_xlfn.XLOOKUP(B4479,Sheet1!A:A,Sheet1!E:E)</f>
        <v>4.17</v>
      </c>
      <c r="P4479" s="26"/>
      <c r="Q4479" s="15">
        <f t="shared" si="333"/>
        <v>4.3784999999999998</v>
      </c>
      <c r="R4479" s="38">
        <f t="shared" si="334"/>
        <v>4.5098549999999999</v>
      </c>
      <c r="S4479" s="26">
        <v>0</v>
      </c>
      <c r="T4479" s="13" t="str">
        <f t="shared" si="332"/>
        <v>Up</v>
      </c>
    </row>
    <row r="4480" spans="1:20" s="14" customFormat="1" hidden="1" x14ac:dyDescent="0.3">
      <c r="A4480" s="11">
        <v>6058383</v>
      </c>
      <c r="B4480" s="11">
        <v>6058383</v>
      </c>
      <c r="C4480" s="11" t="s">
        <v>26</v>
      </c>
      <c r="D4480" s="11" t="s">
        <v>27</v>
      </c>
      <c r="E4480" s="13" t="str">
        <f>_xlfn.XLOOKUP(B4480,Sheet1!A:A,Sheet1!B:B)</f>
        <v>DS MYLANDS MARBLE MATT  BOATHOUSE  100ML</v>
      </c>
      <c r="F4480" s="13" t="str">
        <f t="shared" si="335"/>
        <v>CROWN  - DS MYLANDS MARBLE MATT  BOATHOUSE  100ML</v>
      </c>
      <c r="G4480" s="13"/>
      <c r="H4480" s="91" t="s">
        <v>28</v>
      </c>
      <c r="I4480" s="11" t="s">
        <v>29</v>
      </c>
      <c r="J4480" s="11" t="s">
        <v>29</v>
      </c>
      <c r="K4480" s="11" t="s">
        <v>30</v>
      </c>
      <c r="M4480" s="11" t="s">
        <v>7062</v>
      </c>
      <c r="N4480" s="13">
        <v>3105</v>
      </c>
      <c r="O4480" s="15">
        <f>_xlfn.XLOOKUP(B4480,Sheet1!A:A,Sheet1!E:E)</f>
        <v>4.17</v>
      </c>
      <c r="P4480" s="26"/>
      <c r="Q4480" s="15">
        <f t="shared" si="333"/>
        <v>4.3784999999999998</v>
      </c>
      <c r="R4480" s="38">
        <f t="shared" si="334"/>
        <v>4.5098549999999999</v>
      </c>
      <c r="S4480" s="26">
        <v>0</v>
      </c>
      <c r="T4480" s="13" t="str">
        <f t="shared" si="332"/>
        <v>Up</v>
      </c>
    </row>
    <row r="4481" spans="1:20" s="14" customFormat="1" hidden="1" x14ac:dyDescent="0.3">
      <c r="A4481" s="11">
        <v>6058382</v>
      </c>
      <c r="B4481" s="11">
        <v>6058382</v>
      </c>
      <c r="C4481" s="11" t="s">
        <v>26</v>
      </c>
      <c r="D4481" s="11" t="s">
        <v>27</v>
      </c>
      <c r="E4481" s="13" t="str">
        <f>_xlfn.XLOOKUP(B4481,Sheet1!A:A,Sheet1!B:B)</f>
        <v>DS MYLANDS MARBLE MATT  MORNIN BLU 100ML</v>
      </c>
      <c r="F4481" s="13" t="str">
        <f t="shared" si="335"/>
        <v>CROWN  - DS MYLANDS MARBLE MATT  MORNIN BLU 100ML</v>
      </c>
      <c r="G4481" s="13"/>
      <c r="H4481" s="91" t="s">
        <v>28</v>
      </c>
      <c r="I4481" s="11" t="s">
        <v>29</v>
      </c>
      <c r="J4481" s="11" t="s">
        <v>29</v>
      </c>
      <c r="K4481" s="11" t="s">
        <v>30</v>
      </c>
      <c r="M4481" s="11" t="s">
        <v>7062</v>
      </c>
      <c r="N4481" s="13">
        <v>3105</v>
      </c>
      <c r="O4481" s="15">
        <f>_xlfn.XLOOKUP(B4481,Sheet1!A:A,Sheet1!E:E)</f>
        <v>4.17</v>
      </c>
      <c r="P4481" s="26"/>
      <c r="Q4481" s="15">
        <f t="shared" si="333"/>
        <v>4.3784999999999998</v>
      </c>
      <c r="R4481" s="38">
        <f t="shared" si="334"/>
        <v>4.5098549999999999</v>
      </c>
      <c r="S4481" s="26">
        <v>0</v>
      </c>
      <c r="T4481" s="13" t="str">
        <f t="shared" si="332"/>
        <v>Up</v>
      </c>
    </row>
    <row r="4482" spans="1:20" s="14" customFormat="1" hidden="1" x14ac:dyDescent="0.3">
      <c r="A4482" s="11">
        <v>6058381</v>
      </c>
      <c r="B4482" s="11">
        <v>6058381</v>
      </c>
      <c r="C4482" s="11" t="s">
        <v>26</v>
      </c>
      <c r="D4482" s="11" t="s">
        <v>27</v>
      </c>
      <c r="E4482" s="13" t="str">
        <f>_xlfn.XLOOKUP(B4482,Sheet1!A:A,Sheet1!B:B)</f>
        <v>DS MYLANDS MARBLE MATT  LIMEHOUSE  100ML</v>
      </c>
      <c r="F4482" s="13" t="str">
        <f t="shared" si="335"/>
        <v>CROWN  - DS MYLANDS MARBLE MATT  LIMEHOUSE  100ML</v>
      </c>
      <c r="G4482" s="13"/>
      <c r="H4482" s="91" t="s">
        <v>28</v>
      </c>
      <c r="I4482" s="11" t="s">
        <v>29</v>
      </c>
      <c r="J4482" s="11" t="s">
        <v>29</v>
      </c>
      <c r="K4482" s="11" t="s">
        <v>30</v>
      </c>
      <c r="M4482" s="11" t="s">
        <v>7062</v>
      </c>
      <c r="N4482" s="13">
        <v>3105</v>
      </c>
      <c r="O4482" s="15">
        <f>_xlfn.XLOOKUP(B4482,Sheet1!A:A,Sheet1!E:E)</f>
        <v>4.17</v>
      </c>
      <c r="P4482" s="26"/>
      <c r="Q4482" s="15">
        <f t="shared" si="333"/>
        <v>4.3784999999999998</v>
      </c>
      <c r="R4482" s="38">
        <f t="shared" si="334"/>
        <v>4.5098549999999999</v>
      </c>
      <c r="S4482" s="26">
        <v>0</v>
      </c>
      <c r="T4482" s="13" t="str">
        <f t="shared" ref="T4482:T4545" si="336">IF(Q4482&gt;=R4482,"No Change","Up")</f>
        <v>Up</v>
      </c>
    </row>
    <row r="4483" spans="1:20" s="14" customFormat="1" hidden="1" x14ac:dyDescent="0.3">
      <c r="A4483" s="11">
        <v>6058380</v>
      </c>
      <c r="B4483" s="11">
        <v>6058380</v>
      </c>
      <c r="C4483" s="11" t="s">
        <v>26</v>
      </c>
      <c r="D4483" s="11" t="s">
        <v>27</v>
      </c>
      <c r="E4483" s="13" t="str">
        <f>_xlfn.XLOOKUP(B4483,Sheet1!A:A,Sheet1!B:B)</f>
        <v>DS MYLANDS MARBLE MATT  LAVEND GAR 100ML</v>
      </c>
      <c r="F4483" s="13" t="str">
        <f t="shared" si="335"/>
        <v>CROWN  - DS MYLANDS MARBLE MATT  LAVEND GAR 100ML</v>
      </c>
      <c r="G4483" s="13"/>
      <c r="H4483" s="91" t="s">
        <v>28</v>
      </c>
      <c r="I4483" s="11" t="s">
        <v>29</v>
      </c>
      <c r="J4483" s="11" t="s">
        <v>29</v>
      </c>
      <c r="K4483" s="11" t="s">
        <v>30</v>
      </c>
      <c r="M4483" s="11" t="s">
        <v>7062</v>
      </c>
      <c r="N4483" s="13">
        <v>3105</v>
      </c>
      <c r="O4483" s="15">
        <f>_xlfn.XLOOKUP(B4483,Sheet1!A:A,Sheet1!E:E)</f>
        <v>4.17</v>
      </c>
      <c r="P4483" s="26"/>
      <c r="Q4483" s="15">
        <f t="shared" si="333"/>
        <v>4.3784999999999998</v>
      </c>
      <c r="R4483" s="38">
        <f t="shared" si="334"/>
        <v>4.5098549999999999</v>
      </c>
      <c r="S4483" s="26">
        <v>0</v>
      </c>
      <c r="T4483" s="13" t="str">
        <f t="shared" si="336"/>
        <v>Up</v>
      </c>
    </row>
    <row r="4484" spans="1:20" s="14" customFormat="1" hidden="1" x14ac:dyDescent="0.3">
      <c r="A4484" s="11">
        <v>6058379</v>
      </c>
      <c r="B4484" s="11">
        <v>6058379</v>
      </c>
      <c r="C4484" s="11" t="s">
        <v>26</v>
      </c>
      <c r="D4484" s="11" t="s">
        <v>27</v>
      </c>
      <c r="E4484" s="13" t="str">
        <f>_xlfn.XLOOKUP(B4484,Sheet1!A:A,Sheet1!B:B)</f>
        <v>DS MYLANDS MARBLE MATT  THE BOLTON 100ML</v>
      </c>
      <c r="F4484" s="13" t="str">
        <f t="shared" si="335"/>
        <v>CROWN  - DS MYLANDS MARBLE MATT  THE BOLTON 100ML</v>
      </c>
      <c r="G4484" s="13"/>
      <c r="H4484" s="91" t="s">
        <v>28</v>
      </c>
      <c r="I4484" s="11" t="s">
        <v>29</v>
      </c>
      <c r="J4484" s="11" t="s">
        <v>29</v>
      </c>
      <c r="K4484" s="11" t="s">
        <v>30</v>
      </c>
      <c r="M4484" s="11" t="s">
        <v>7062</v>
      </c>
      <c r="N4484" s="13">
        <v>3105</v>
      </c>
      <c r="O4484" s="15">
        <f>_xlfn.XLOOKUP(B4484,Sheet1!A:A,Sheet1!E:E)</f>
        <v>4.17</v>
      </c>
      <c r="P4484" s="26"/>
      <c r="Q4484" s="15">
        <f t="shared" si="333"/>
        <v>4.3784999999999998</v>
      </c>
      <c r="R4484" s="38">
        <f t="shared" si="334"/>
        <v>4.5098549999999999</v>
      </c>
      <c r="S4484" s="26">
        <v>0</v>
      </c>
      <c r="T4484" s="13" t="str">
        <f t="shared" si="336"/>
        <v>Up</v>
      </c>
    </row>
    <row r="4485" spans="1:20" s="14" customFormat="1" hidden="1" x14ac:dyDescent="0.3">
      <c r="A4485" s="11">
        <v>6058378</v>
      </c>
      <c r="B4485" s="11">
        <v>6058378</v>
      </c>
      <c r="C4485" s="11" t="s">
        <v>26</v>
      </c>
      <c r="D4485" s="11" t="s">
        <v>27</v>
      </c>
      <c r="E4485" s="13" t="str">
        <f>_xlfn.XLOOKUP(B4485,Sheet1!A:A,Sheet1!B:B)</f>
        <v>DS MYLANDS MARBLE MATT  FLORIS     100ML</v>
      </c>
      <c r="F4485" s="13" t="str">
        <f t="shared" si="335"/>
        <v>CROWN  - DS MYLANDS MARBLE MATT  FLORIS     100ML</v>
      </c>
      <c r="G4485" s="13"/>
      <c r="H4485" s="91" t="s">
        <v>28</v>
      </c>
      <c r="I4485" s="11" t="s">
        <v>29</v>
      </c>
      <c r="J4485" s="11" t="s">
        <v>29</v>
      </c>
      <c r="K4485" s="11" t="s">
        <v>30</v>
      </c>
      <c r="M4485" s="11" t="s">
        <v>7062</v>
      </c>
      <c r="N4485" s="13">
        <v>3105</v>
      </c>
      <c r="O4485" s="15">
        <f>_xlfn.XLOOKUP(B4485,Sheet1!A:A,Sheet1!E:E)</f>
        <v>4.17</v>
      </c>
      <c r="P4485" s="26"/>
      <c r="Q4485" s="15">
        <f t="shared" si="333"/>
        <v>4.3784999999999998</v>
      </c>
      <c r="R4485" s="38">
        <f t="shared" si="334"/>
        <v>4.5098549999999999</v>
      </c>
      <c r="S4485" s="26">
        <v>0</v>
      </c>
      <c r="T4485" s="13" t="str">
        <f t="shared" si="336"/>
        <v>Up</v>
      </c>
    </row>
    <row r="4486" spans="1:20" s="14" customFormat="1" hidden="1" x14ac:dyDescent="0.3">
      <c r="A4486" s="11">
        <v>6058377</v>
      </c>
      <c r="B4486" s="11">
        <v>6058377</v>
      </c>
      <c r="C4486" s="11" t="s">
        <v>26</v>
      </c>
      <c r="D4486" s="11" t="s">
        <v>27</v>
      </c>
      <c r="E4486" s="13" t="str">
        <f>_xlfn.XLOOKUP(B4486,Sheet1!A:A,Sheet1!B:B)</f>
        <v>DS MYLANDS MARBLE MATT  FITZROVIA  100ML</v>
      </c>
      <c r="F4486" s="13" t="str">
        <f t="shared" si="335"/>
        <v>CROWN  - DS MYLANDS MARBLE MATT  FITZROVIA  100ML</v>
      </c>
      <c r="G4486" s="13"/>
      <c r="H4486" s="91" t="s">
        <v>28</v>
      </c>
      <c r="I4486" s="11" t="s">
        <v>29</v>
      </c>
      <c r="J4486" s="11" t="s">
        <v>29</v>
      </c>
      <c r="K4486" s="11" t="s">
        <v>30</v>
      </c>
      <c r="M4486" s="11" t="s">
        <v>7062</v>
      </c>
      <c r="N4486" s="13">
        <v>3105</v>
      </c>
      <c r="O4486" s="15">
        <f>_xlfn.XLOOKUP(B4486,Sheet1!A:A,Sheet1!E:E)</f>
        <v>4.17</v>
      </c>
      <c r="P4486" s="26"/>
      <c r="Q4486" s="15">
        <f t="shared" si="333"/>
        <v>4.3784999999999998</v>
      </c>
      <c r="R4486" s="38">
        <f t="shared" si="334"/>
        <v>4.5098549999999999</v>
      </c>
      <c r="S4486" s="26">
        <v>0</v>
      </c>
      <c r="T4486" s="13" t="str">
        <f t="shared" si="336"/>
        <v>Up</v>
      </c>
    </row>
    <row r="4487" spans="1:20" s="14" customFormat="1" hidden="1" x14ac:dyDescent="0.3">
      <c r="A4487" s="11">
        <v>6058448</v>
      </c>
      <c r="B4487" s="11">
        <v>6058448</v>
      </c>
      <c r="C4487" s="11" t="s">
        <v>26</v>
      </c>
      <c r="D4487" s="11" t="s">
        <v>27</v>
      </c>
      <c r="E4487" s="13" t="str">
        <f>_xlfn.XLOOKUP(B4487,Sheet1!A:A,Sheet1!B:B)</f>
        <v>DS MYLANDS MARBLE MATT  GREY OCHRE 100ML</v>
      </c>
      <c r="F4487" s="13" t="str">
        <f t="shared" si="335"/>
        <v>CROWN  - DS MYLANDS MARBLE MATT  GREY OCHRE 100ML</v>
      </c>
      <c r="G4487" s="13"/>
      <c r="H4487" s="91" t="s">
        <v>28</v>
      </c>
      <c r="I4487" s="11" t="s">
        <v>29</v>
      </c>
      <c r="J4487" s="11" t="s">
        <v>29</v>
      </c>
      <c r="K4487" s="11" t="s">
        <v>30</v>
      </c>
      <c r="M4487" s="11" t="s">
        <v>7062</v>
      </c>
      <c r="N4487" s="13">
        <v>3105</v>
      </c>
      <c r="O4487" s="15">
        <f>_xlfn.XLOOKUP(B4487,Sheet1!A:A,Sheet1!E:E)</f>
        <v>4.17</v>
      </c>
      <c r="P4487" s="26"/>
      <c r="Q4487" s="15">
        <f t="shared" si="333"/>
        <v>4.3784999999999998</v>
      </c>
      <c r="R4487" s="38">
        <f t="shared" si="334"/>
        <v>4.5098549999999999</v>
      </c>
      <c r="S4487" s="26">
        <v>0</v>
      </c>
      <c r="T4487" s="13" t="str">
        <f t="shared" si="336"/>
        <v>Up</v>
      </c>
    </row>
    <row r="4488" spans="1:20" s="14" customFormat="1" hidden="1" x14ac:dyDescent="0.3">
      <c r="A4488" s="11">
        <v>6058447</v>
      </c>
      <c r="B4488" s="11">
        <v>6058447</v>
      </c>
      <c r="C4488" s="11" t="s">
        <v>26</v>
      </c>
      <c r="D4488" s="11" t="s">
        <v>27</v>
      </c>
      <c r="E4488" s="13" t="str">
        <f>_xlfn.XLOOKUP(B4488,Sheet1!A:A,Sheet1!B:B)</f>
        <v>DS MYLANDS MARBLE MATT  MUSEUM     100ML</v>
      </c>
      <c r="F4488" s="13" t="str">
        <f t="shared" si="335"/>
        <v>CROWN  - DS MYLANDS MARBLE MATT  MUSEUM     100ML</v>
      </c>
      <c r="G4488" s="13"/>
      <c r="H4488" s="91" t="s">
        <v>28</v>
      </c>
      <c r="I4488" s="11" t="s">
        <v>29</v>
      </c>
      <c r="J4488" s="11" t="s">
        <v>29</v>
      </c>
      <c r="K4488" s="11" t="s">
        <v>30</v>
      </c>
      <c r="M4488" s="11" t="s">
        <v>7062</v>
      </c>
      <c r="N4488" s="13">
        <v>3105</v>
      </c>
      <c r="O4488" s="15">
        <f>_xlfn.XLOOKUP(B4488,Sheet1!A:A,Sheet1!E:E)</f>
        <v>4.17</v>
      </c>
      <c r="P4488" s="26"/>
      <c r="Q4488" s="15">
        <f t="shared" si="333"/>
        <v>4.3784999999999998</v>
      </c>
      <c r="R4488" s="38">
        <f t="shared" si="334"/>
        <v>4.5098549999999999</v>
      </c>
      <c r="S4488" s="26">
        <v>0</v>
      </c>
      <c r="T4488" s="13" t="str">
        <f t="shared" si="336"/>
        <v>Up</v>
      </c>
    </row>
    <row r="4489" spans="1:20" s="14" customFormat="1" hidden="1" x14ac:dyDescent="0.3">
      <c r="A4489" s="11">
        <v>6058446</v>
      </c>
      <c r="B4489" s="11">
        <v>6058446</v>
      </c>
      <c r="C4489" s="11" t="s">
        <v>26</v>
      </c>
      <c r="D4489" s="11" t="s">
        <v>27</v>
      </c>
      <c r="E4489" s="13" t="str">
        <f>_xlfn.XLOOKUP(B4489,Sheet1!A:A,Sheet1!B:B)</f>
        <v>DS MYLANDS MARBLE MATT  NEW LIME   100ML</v>
      </c>
      <c r="F4489" s="13" t="str">
        <f t="shared" si="335"/>
        <v>CROWN  - DS MYLANDS MARBLE MATT  NEW LIME   100ML</v>
      </c>
      <c r="G4489" s="13"/>
      <c r="H4489" s="91" t="s">
        <v>28</v>
      </c>
      <c r="I4489" s="11" t="s">
        <v>29</v>
      </c>
      <c r="J4489" s="11" t="s">
        <v>29</v>
      </c>
      <c r="K4489" s="11" t="s">
        <v>30</v>
      </c>
      <c r="M4489" s="11" t="s">
        <v>7062</v>
      </c>
      <c r="N4489" s="13">
        <v>3105</v>
      </c>
      <c r="O4489" s="15">
        <f>_xlfn.XLOOKUP(B4489,Sheet1!A:A,Sheet1!E:E)</f>
        <v>4.17</v>
      </c>
      <c r="P4489" s="26"/>
      <c r="Q4489" s="15">
        <f t="shared" si="333"/>
        <v>4.3784999999999998</v>
      </c>
      <c r="R4489" s="38">
        <f t="shared" si="334"/>
        <v>4.5098549999999999</v>
      </c>
      <c r="S4489" s="26">
        <v>0</v>
      </c>
      <c r="T4489" s="13" t="str">
        <f t="shared" si="336"/>
        <v>Up</v>
      </c>
    </row>
    <row r="4490" spans="1:20" s="14" customFormat="1" hidden="1" x14ac:dyDescent="0.3">
      <c r="A4490" s="11">
        <v>6058445</v>
      </c>
      <c r="B4490" s="11">
        <v>6058445</v>
      </c>
      <c r="C4490" s="11" t="s">
        <v>26</v>
      </c>
      <c r="D4490" s="11" t="s">
        <v>27</v>
      </c>
      <c r="E4490" s="13" t="str">
        <f>_xlfn.XLOOKUP(B4490,Sheet1!A:A,Sheet1!B:B)</f>
        <v>DS MYLANDS MARBLE MATT  VERDUR YEL 100ML</v>
      </c>
      <c r="F4490" s="13" t="str">
        <f t="shared" si="335"/>
        <v>CROWN  - DS MYLANDS MARBLE MATT  VERDUR YEL 100ML</v>
      </c>
      <c r="G4490" s="13"/>
      <c r="H4490" s="91" t="s">
        <v>28</v>
      </c>
      <c r="I4490" s="11" t="s">
        <v>29</v>
      </c>
      <c r="J4490" s="11" t="s">
        <v>29</v>
      </c>
      <c r="K4490" s="11" t="s">
        <v>30</v>
      </c>
      <c r="M4490" s="11" t="s">
        <v>7062</v>
      </c>
      <c r="N4490" s="13">
        <v>3105</v>
      </c>
      <c r="O4490" s="15">
        <f>_xlfn.XLOOKUP(B4490,Sheet1!A:A,Sheet1!E:E)</f>
        <v>4.17</v>
      </c>
      <c r="P4490" s="26"/>
      <c r="Q4490" s="15">
        <f t="shared" si="333"/>
        <v>4.3784999999999998</v>
      </c>
      <c r="R4490" s="38">
        <f t="shared" si="334"/>
        <v>4.5098549999999999</v>
      </c>
      <c r="S4490" s="26">
        <v>0</v>
      </c>
      <c r="T4490" s="13" t="str">
        <f t="shared" si="336"/>
        <v>Up</v>
      </c>
    </row>
    <row r="4491" spans="1:20" s="14" customFormat="1" hidden="1" x14ac:dyDescent="0.3">
      <c r="A4491" s="11">
        <v>6058444</v>
      </c>
      <c r="B4491" s="11">
        <v>6058444</v>
      </c>
      <c r="C4491" s="11" t="s">
        <v>26</v>
      </c>
      <c r="D4491" s="11" t="s">
        <v>27</v>
      </c>
      <c r="E4491" s="13" t="str">
        <f>_xlfn.XLOOKUP(B4491,Sheet1!A:A,Sheet1!B:B)</f>
        <v>DS MYLANDS MARBLE MATT  FLORAL ST  100ML</v>
      </c>
      <c r="F4491" s="13" t="str">
        <f t="shared" si="335"/>
        <v>CROWN  - DS MYLANDS MARBLE MATT  FLORAL ST  100ML</v>
      </c>
      <c r="G4491" s="13"/>
      <c r="H4491" s="91" t="s">
        <v>28</v>
      </c>
      <c r="I4491" s="11" t="s">
        <v>29</v>
      </c>
      <c r="J4491" s="11" t="s">
        <v>29</v>
      </c>
      <c r="K4491" s="11" t="s">
        <v>30</v>
      </c>
      <c r="M4491" s="11" t="s">
        <v>7062</v>
      </c>
      <c r="N4491" s="13">
        <v>3105</v>
      </c>
      <c r="O4491" s="15">
        <f>_xlfn.XLOOKUP(B4491,Sheet1!A:A,Sheet1!E:E)</f>
        <v>4.17</v>
      </c>
      <c r="P4491" s="26"/>
      <c r="Q4491" s="29">
        <f t="shared" si="333"/>
        <v>4.3784999999999998</v>
      </c>
      <c r="R4491" s="38">
        <f t="shared" si="334"/>
        <v>4.5098549999999999</v>
      </c>
      <c r="S4491" s="26">
        <v>0</v>
      </c>
      <c r="T4491" s="13" t="str">
        <f t="shared" si="336"/>
        <v>Up</v>
      </c>
    </row>
    <row r="4492" spans="1:20" s="14" customFormat="1" hidden="1" x14ac:dyDescent="0.3">
      <c r="A4492" s="11">
        <v>6058443</v>
      </c>
      <c r="B4492" s="11">
        <v>6058443</v>
      </c>
      <c r="C4492" s="11" t="s">
        <v>26</v>
      </c>
      <c r="D4492" s="11" t="s">
        <v>27</v>
      </c>
      <c r="E4492" s="13" t="str">
        <f>_xlfn.XLOOKUP(B4492,Sheet1!A:A,Sheet1!B:B)</f>
        <v>DS MYLANDS MARBLE MATT  WALBROOK   100ML</v>
      </c>
      <c r="F4492" s="13" t="str">
        <f t="shared" si="335"/>
        <v>CROWN  - DS MYLANDS MARBLE MATT  WALBROOK   100ML</v>
      </c>
      <c r="G4492" s="13"/>
      <c r="H4492" s="91" t="s">
        <v>28</v>
      </c>
      <c r="I4492" s="11" t="s">
        <v>29</v>
      </c>
      <c r="J4492" s="11" t="s">
        <v>29</v>
      </c>
      <c r="K4492" s="11" t="s">
        <v>30</v>
      </c>
      <c r="M4492" s="11" t="s">
        <v>7062</v>
      </c>
      <c r="N4492" s="13">
        <v>3105</v>
      </c>
      <c r="O4492" s="15">
        <f>_xlfn.XLOOKUP(B4492,Sheet1!A:A,Sheet1!E:E)</f>
        <v>4.17</v>
      </c>
      <c r="P4492" s="26"/>
      <c r="Q4492" s="15">
        <f t="shared" si="333"/>
        <v>4.3784999999999998</v>
      </c>
      <c r="R4492" s="38">
        <f t="shared" si="334"/>
        <v>4.5098549999999999</v>
      </c>
      <c r="S4492" s="26">
        <v>0</v>
      </c>
      <c r="T4492" s="13" t="str">
        <f t="shared" si="336"/>
        <v>Up</v>
      </c>
    </row>
    <row r="4493" spans="1:20" s="14" customFormat="1" hidden="1" x14ac:dyDescent="0.3">
      <c r="A4493" s="11">
        <v>6058442</v>
      </c>
      <c r="B4493" s="11">
        <v>6058442</v>
      </c>
      <c r="C4493" s="11" t="s">
        <v>26</v>
      </c>
      <c r="D4493" s="11" t="s">
        <v>27</v>
      </c>
      <c r="E4493" s="13" t="str">
        <f>_xlfn.XLOOKUP(B4493,Sheet1!A:A,Sheet1!B:B)</f>
        <v>DS MYLANDS MARBLE MATT  PIMLICO    100ML</v>
      </c>
      <c r="F4493" s="13" t="str">
        <f t="shared" si="335"/>
        <v>CROWN  - DS MYLANDS MARBLE MATT  PIMLICO    100ML</v>
      </c>
      <c r="G4493" s="13"/>
      <c r="H4493" s="91" t="s">
        <v>28</v>
      </c>
      <c r="I4493" s="11" t="s">
        <v>29</v>
      </c>
      <c r="J4493" s="11" t="s">
        <v>29</v>
      </c>
      <c r="K4493" s="11" t="s">
        <v>30</v>
      </c>
      <c r="M4493" s="11" t="s">
        <v>7062</v>
      </c>
      <c r="N4493" s="13">
        <v>3105</v>
      </c>
      <c r="O4493" s="15">
        <f>_xlfn.XLOOKUP(B4493,Sheet1!A:A,Sheet1!E:E)</f>
        <v>4.17</v>
      </c>
      <c r="P4493" s="26"/>
      <c r="Q4493" s="15">
        <f t="shared" si="333"/>
        <v>4.3784999999999998</v>
      </c>
      <c r="R4493" s="38">
        <f t="shared" si="334"/>
        <v>4.5098549999999999</v>
      </c>
      <c r="S4493" s="26">
        <v>0</v>
      </c>
      <c r="T4493" s="13" t="str">
        <f t="shared" si="336"/>
        <v>Up</v>
      </c>
    </row>
    <row r="4494" spans="1:20" s="14" customFormat="1" hidden="1" x14ac:dyDescent="0.3">
      <c r="A4494" s="11">
        <v>6058441</v>
      </c>
      <c r="B4494" s="11">
        <v>6058441</v>
      </c>
      <c r="C4494" s="11" t="s">
        <v>26</v>
      </c>
      <c r="D4494" s="11" t="s">
        <v>27</v>
      </c>
      <c r="E4494" s="13" t="str">
        <f>_xlfn.XLOOKUP(B4494,Sheet1!A:A,Sheet1!B:B)</f>
        <v>DS MYLANDS MARBLE MATT  GOLDEN SQU 100ML</v>
      </c>
      <c r="F4494" s="13" t="str">
        <f t="shared" si="335"/>
        <v>CROWN  - DS MYLANDS MARBLE MATT  GOLDEN SQU 100ML</v>
      </c>
      <c r="G4494" s="13"/>
      <c r="H4494" s="91" t="s">
        <v>28</v>
      </c>
      <c r="I4494" s="11" t="s">
        <v>29</v>
      </c>
      <c r="J4494" s="11" t="s">
        <v>29</v>
      </c>
      <c r="K4494" s="11" t="s">
        <v>30</v>
      </c>
      <c r="M4494" s="11" t="s">
        <v>7062</v>
      </c>
      <c r="N4494" s="13">
        <v>3105</v>
      </c>
      <c r="O4494" s="15">
        <f>_xlfn.XLOOKUP(B4494,Sheet1!A:A,Sheet1!E:E)</f>
        <v>4.17</v>
      </c>
      <c r="P4494" s="26"/>
      <c r="Q4494" s="15">
        <f t="shared" si="333"/>
        <v>4.3784999999999998</v>
      </c>
      <c r="R4494" s="38">
        <f t="shared" si="334"/>
        <v>4.5098549999999999</v>
      </c>
      <c r="S4494" s="26">
        <v>0</v>
      </c>
      <c r="T4494" s="13" t="str">
        <f t="shared" si="336"/>
        <v>Up</v>
      </c>
    </row>
    <row r="4495" spans="1:20" s="14" customFormat="1" hidden="1" x14ac:dyDescent="0.3">
      <c r="A4495" s="11">
        <v>6058440</v>
      </c>
      <c r="B4495" s="11">
        <v>6058440</v>
      </c>
      <c r="C4495" s="11" t="s">
        <v>26</v>
      </c>
      <c r="D4495" s="11" t="s">
        <v>27</v>
      </c>
      <c r="E4495" s="13" t="str">
        <f>_xlfn.XLOOKUP(B4495,Sheet1!A:A,Sheet1!B:B)</f>
        <v>DS MYLANDS MARBLE MATT  CORNHILL   100ML</v>
      </c>
      <c r="F4495" s="13" t="str">
        <f t="shared" si="335"/>
        <v>CROWN  - DS MYLANDS MARBLE MATT  CORNHILL   100ML</v>
      </c>
      <c r="G4495" s="13"/>
      <c r="H4495" s="91" t="s">
        <v>28</v>
      </c>
      <c r="I4495" s="11" t="s">
        <v>29</v>
      </c>
      <c r="J4495" s="11" t="s">
        <v>29</v>
      </c>
      <c r="K4495" s="11" t="s">
        <v>30</v>
      </c>
      <c r="M4495" s="11" t="s">
        <v>7062</v>
      </c>
      <c r="N4495" s="13">
        <v>3105</v>
      </c>
      <c r="O4495" s="15">
        <f>_xlfn.XLOOKUP(B4495,Sheet1!A:A,Sheet1!E:E)</f>
        <v>4.17</v>
      </c>
      <c r="P4495" s="26"/>
      <c r="Q4495" s="15">
        <f t="shared" si="333"/>
        <v>4.3784999999999998</v>
      </c>
      <c r="R4495" s="38">
        <f t="shared" si="334"/>
        <v>4.5098549999999999</v>
      </c>
      <c r="S4495" s="26">
        <v>0</v>
      </c>
      <c r="T4495" s="13" t="str">
        <f t="shared" si="336"/>
        <v>Up</v>
      </c>
    </row>
    <row r="4496" spans="1:20" s="14" customFormat="1" hidden="1" x14ac:dyDescent="0.3">
      <c r="A4496" s="11">
        <v>6058439</v>
      </c>
      <c r="B4496" s="11">
        <v>6058439</v>
      </c>
      <c r="C4496" s="11" t="s">
        <v>26</v>
      </c>
      <c r="D4496" s="11" t="s">
        <v>27</v>
      </c>
      <c r="E4496" s="13" t="str">
        <f>_xlfn.XLOOKUP(B4496,Sheet1!A:A,Sheet1!B:B)</f>
        <v>DS MYLANDS MARBLE MATT  WHARF SACK 100ML</v>
      </c>
      <c r="F4496" s="13" t="str">
        <f t="shared" si="335"/>
        <v>CROWN  - DS MYLANDS MARBLE MATT  WHARF SACK 100ML</v>
      </c>
      <c r="G4496" s="13"/>
      <c r="H4496" s="91" t="s">
        <v>28</v>
      </c>
      <c r="I4496" s="11" t="s">
        <v>29</v>
      </c>
      <c r="J4496" s="11" t="s">
        <v>29</v>
      </c>
      <c r="K4496" s="11" t="s">
        <v>30</v>
      </c>
      <c r="M4496" s="11" t="s">
        <v>7062</v>
      </c>
      <c r="N4496" s="13">
        <v>3105</v>
      </c>
      <c r="O4496" s="15">
        <f>_xlfn.XLOOKUP(B4496,Sheet1!A:A,Sheet1!E:E)</f>
        <v>4.17</v>
      </c>
      <c r="P4496" s="26"/>
      <c r="Q4496" s="15">
        <f t="shared" si="333"/>
        <v>4.3784999999999998</v>
      </c>
      <c r="R4496" s="38">
        <f t="shared" si="334"/>
        <v>4.5098549999999999</v>
      </c>
      <c r="S4496" s="26">
        <v>0</v>
      </c>
      <c r="T4496" s="13" t="str">
        <f t="shared" si="336"/>
        <v>Up</v>
      </c>
    </row>
    <row r="4497" spans="1:20" s="14" customFormat="1" hidden="1" x14ac:dyDescent="0.3">
      <c r="A4497" s="11">
        <v>6058438</v>
      </c>
      <c r="B4497" s="11">
        <v>6058438</v>
      </c>
      <c r="C4497" s="11" t="s">
        <v>26</v>
      </c>
      <c r="D4497" s="11" t="s">
        <v>27</v>
      </c>
      <c r="E4497" s="13" t="str">
        <f>_xlfn.XLOOKUP(B4497,Sheet1!A:A,Sheet1!B:B)</f>
        <v>DS MYLANDS MARBLE MATT  CAVEND CR  100ML</v>
      </c>
      <c r="F4497" s="13" t="str">
        <f t="shared" si="335"/>
        <v>CROWN  - DS MYLANDS MARBLE MATT  CAVEND CR  100ML</v>
      </c>
      <c r="G4497" s="13"/>
      <c r="H4497" s="91" t="s">
        <v>28</v>
      </c>
      <c r="I4497" s="11" t="s">
        <v>29</v>
      </c>
      <c r="J4497" s="11" t="s">
        <v>29</v>
      </c>
      <c r="K4497" s="11" t="s">
        <v>30</v>
      </c>
      <c r="M4497" s="11" t="s">
        <v>7062</v>
      </c>
      <c r="N4497" s="13">
        <v>3105</v>
      </c>
      <c r="O4497" s="15">
        <f>_xlfn.XLOOKUP(B4497,Sheet1!A:A,Sheet1!E:E)</f>
        <v>4.17</v>
      </c>
      <c r="P4497" s="26"/>
      <c r="Q4497" s="15">
        <f t="shared" si="333"/>
        <v>4.3784999999999998</v>
      </c>
      <c r="R4497" s="38">
        <f t="shared" si="334"/>
        <v>4.5098549999999999</v>
      </c>
      <c r="S4497" s="26">
        <v>0</v>
      </c>
      <c r="T4497" s="13" t="str">
        <f t="shared" si="336"/>
        <v>Up</v>
      </c>
    </row>
    <row r="4498" spans="1:20" s="14" customFormat="1" hidden="1" x14ac:dyDescent="0.3">
      <c r="A4498" s="11">
        <v>6058437</v>
      </c>
      <c r="B4498" s="11">
        <v>6058437</v>
      </c>
      <c r="C4498" s="11" t="s">
        <v>26</v>
      </c>
      <c r="D4498" s="11" t="s">
        <v>27</v>
      </c>
      <c r="E4498" s="13" t="str">
        <f>_xlfn.XLOOKUP(B4498,Sheet1!A:A,Sheet1!B:B)</f>
        <v>DS MYLANDS MARBLE MATT  LEADENHALL 100ML</v>
      </c>
      <c r="F4498" s="13" t="str">
        <f t="shared" si="335"/>
        <v>CROWN  - DS MYLANDS MARBLE MATT  LEADENHALL 100ML</v>
      </c>
      <c r="G4498" s="13"/>
      <c r="H4498" s="91" t="s">
        <v>28</v>
      </c>
      <c r="I4498" s="11" t="s">
        <v>29</v>
      </c>
      <c r="J4498" s="11" t="s">
        <v>29</v>
      </c>
      <c r="K4498" s="11" t="s">
        <v>30</v>
      </c>
      <c r="M4498" s="11" t="s">
        <v>7062</v>
      </c>
      <c r="N4498" s="13">
        <v>3105</v>
      </c>
      <c r="O4498" s="15">
        <f>_xlfn.XLOOKUP(B4498,Sheet1!A:A,Sheet1!E:E)</f>
        <v>4.17</v>
      </c>
      <c r="P4498" s="26"/>
      <c r="Q4498" s="15">
        <f t="shared" si="333"/>
        <v>4.3784999999999998</v>
      </c>
      <c r="R4498" s="38">
        <f t="shared" si="334"/>
        <v>4.5098549999999999</v>
      </c>
      <c r="S4498" s="26">
        <v>0</v>
      </c>
      <c r="T4498" s="13" t="str">
        <f t="shared" si="336"/>
        <v>Up</v>
      </c>
    </row>
    <row r="4499" spans="1:20" s="14" customFormat="1" hidden="1" x14ac:dyDescent="0.3">
      <c r="A4499" s="11">
        <v>6058436</v>
      </c>
      <c r="B4499" s="11">
        <v>6058436</v>
      </c>
      <c r="C4499" s="11" t="s">
        <v>26</v>
      </c>
      <c r="D4499" s="11" t="s">
        <v>27</v>
      </c>
      <c r="E4499" s="13" t="str">
        <f>_xlfn.XLOOKUP(B4499,Sheet1!A:A,Sheet1!B:B)</f>
        <v>DS MYLANDS MARBLE MATT  BIRDCAGE W 100ML</v>
      </c>
      <c r="F4499" s="13" t="str">
        <f t="shared" si="335"/>
        <v>CROWN  - DS MYLANDS MARBLE MATT  BIRDCAGE W 100ML</v>
      </c>
      <c r="G4499" s="13"/>
      <c r="H4499" s="91" t="s">
        <v>28</v>
      </c>
      <c r="I4499" s="11" t="s">
        <v>29</v>
      </c>
      <c r="J4499" s="11" t="s">
        <v>29</v>
      </c>
      <c r="K4499" s="11" t="s">
        <v>30</v>
      </c>
      <c r="M4499" s="11" t="s">
        <v>7062</v>
      </c>
      <c r="N4499" s="13">
        <v>3105</v>
      </c>
      <c r="O4499" s="15">
        <f>_xlfn.XLOOKUP(B4499,Sheet1!A:A,Sheet1!E:E)</f>
        <v>4.17</v>
      </c>
      <c r="P4499" s="26"/>
      <c r="Q4499" s="15">
        <f t="shared" ref="Q4499:Q4562" si="337">O4499*1.05</f>
        <v>4.3784999999999998</v>
      </c>
      <c r="R4499" s="38">
        <f t="shared" si="334"/>
        <v>4.5098549999999999</v>
      </c>
      <c r="S4499" s="26">
        <v>0</v>
      </c>
      <c r="T4499" s="13" t="str">
        <f t="shared" si="336"/>
        <v>Up</v>
      </c>
    </row>
    <row r="4500" spans="1:20" s="14" customFormat="1" hidden="1" x14ac:dyDescent="0.3">
      <c r="A4500" s="11">
        <v>6058435</v>
      </c>
      <c r="B4500" s="11">
        <v>6058435</v>
      </c>
      <c r="C4500" s="11" t="s">
        <v>26</v>
      </c>
      <c r="D4500" s="11" t="s">
        <v>27</v>
      </c>
      <c r="E4500" s="13" t="str">
        <f>_xlfn.XLOOKUP(B4500,Sheet1!A:A,Sheet1!B:B)</f>
        <v>DS MYLANDS MARBLE MATT  DRURY LANE 100ML</v>
      </c>
      <c r="F4500" s="13" t="str">
        <f t="shared" si="335"/>
        <v>CROWN  - DS MYLANDS MARBLE MATT  DRURY LANE 100ML</v>
      </c>
      <c r="G4500" s="13"/>
      <c r="H4500" s="91" t="s">
        <v>28</v>
      </c>
      <c r="I4500" s="11" t="s">
        <v>29</v>
      </c>
      <c r="J4500" s="11" t="s">
        <v>29</v>
      </c>
      <c r="K4500" s="11" t="s">
        <v>30</v>
      </c>
      <c r="M4500" s="11" t="s">
        <v>7062</v>
      </c>
      <c r="N4500" s="13">
        <v>3105</v>
      </c>
      <c r="O4500" s="15">
        <f>_xlfn.XLOOKUP(B4500,Sheet1!A:A,Sheet1!E:E)</f>
        <v>4.17</v>
      </c>
      <c r="P4500" s="26"/>
      <c r="Q4500" s="15">
        <f t="shared" si="337"/>
        <v>4.3784999999999998</v>
      </c>
      <c r="R4500" s="38">
        <f t="shared" si="334"/>
        <v>4.5098549999999999</v>
      </c>
      <c r="S4500" s="26">
        <v>0</v>
      </c>
      <c r="T4500" s="13" t="str">
        <f t="shared" si="336"/>
        <v>Up</v>
      </c>
    </row>
    <row r="4501" spans="1:20" s="14" customFormat="1" hidden="1" x14ac:dyDescent="0.3">
      <c r="A4501" s="11">
        <v>6058434</v>
      </c>
      <c r="B4501" s="11">
        <v>6058434</v>
      </c>
      <c r="C4501" s="11" t="s">
        <v>26</v>
      </c>
      <c r="D4501" s="11" t="s">
        <v>27</v>
      </c>
      <c r="E4501" s="13" t="str">
        <f>_xlfn.XLOOKUP(B4501,Sheet1!A:A,Sheet1!B:B)</f>
        <v>DS MYLANDS MARBLE MATT  STIRRUP    100ML</v>
      </c>
      <c r="F4501" s="13" t="str">
        <f t="shared" si="335"/>
        <v>CROWN  - DS MYLANDS MARBLE MATT  STIRRUP    100ML</v>
      </c>
      <c r="G4501" s="13"/>
      <c r="H4501" s="91" t="s">
        <v>28</v>
      </c>
      <c r="I4501" s="11" t="s">
        <v>29</v>
      </c>
      <c r="J4501" s="11" t="s">
        <v>29</v>
      </c>
      <c r="K4501" s="11" t="s">
        <v>30</v>
      </c>
      <c r="M4501" s="11" t="s">
        <v>7062</v>
      </c>
      <c r="N4501" s="13">
        <v>3105</v>
      </c>
      <c r="O4501" s="15">
        <f>_xlfn.XLOOKUP(B4501,Sheet1!A:A,Sheet1!E:E)</f>
        <v>4.17</v>
      </c>
      <c r="P4501" s="26"/>
      <c r="Q4501" s="29">
        <f t="shared" si="337"/>
        <v>4.3784999999999998</v>
      </c>
      <c r="R4501" s="38">
        <f t="shared" si="334"/>
        <v>4.5098549999999999</v>
      </c>
      <c r="S4501" s="26">
        <v>0</v>
      </c>
      <c r="T4501" s="13" t="str">
        <f t="shared" si="336"/>
        <v>Up</v>
      </c>
    </row>
    <row r="4502" spans="1:20" s="14" customFormat="1" hidden="1" x14ac:dyDescent="0.3">
      <c r="A4502" s="11">
        <v>6058433</v>
      </c>
      <c r="B4502" s="11">
        <v>6058433</v>
      </c>
      <c r="C4502" s="11" t="s">
        <v>26</v>
      </c>
      <c r="D4502" s="11" t="s">
        <v>27</v>
      </c>
      <c r="E4502" s="13" t="str">
        <f>_xlfn.XLOOKUP(B4502,Sheet1!A:A,Sheet1!B:B)</f>
        <v>DS MYLANDS MARBLE MATT  MID WEDGWD 100ML</v>
      </c>
      <c r="F4502" s="13" t="str">
        <f t="shared" si="335"/>
        <v>CROWN  - DS MYLANDS MARBLE MATT  MID WEDGWD 100ML</v>
      </c>
      <c r="G4502" s="13"/>
      <c r="H4502" s="91" t="s">
        <v>28</v>
      </c>
      <c r="I4502" s="11" t="s">
        <v>29</v>
      </c>
      <c r="J4502" s="11" t="s">
        <v>29</v>
      </c>
      <c r="K4502" s="11" t="s">
        <v>30</v>
      </c>
      <c r="M4502" s="11" t="s">
        <v>7062</v>
      </c>
      <c r="N4502" s="13">
        <v>3105</v>
      </c>
      <c r="O4502" s="15">
        <f>_xlfn.XLOOKUP(B4502,Sheet1!A:A,Sheet1!E:E)</f>
        <v>4.17</v>
      </c>
      <c r="P4502" s="26"/>
      <c r="Q4502" s="15">
        <f t="shared" si="337"/>
        <v>4.3784999999999998</v>
      </c>
      <c r="R4502" s="38">
        <f t="shared" si="334"/>
        <v>4.5098549999999999</v>
      </c>
      <c r="S4502" s="26">
        <v>0</v>
      </c>
      <c r="T4502" s="13" t="str">
        <f t="shared" si="336"/>
        <v>Up</v>
      </c>
    </row>
    <row r="4503" spans="1:20" s="14" customFormat="1" hidden="1" x14ac:dyDescent="0.3">
      <c r="A4503" s="11">
        <v>6058432</v>
      </c>
      <c r="B4503" s="11">
        <v>6058432</v>
      </c>
      <c r="C4503" s="11" t="s">
        <v>26</v>
      </c>
      <c r="D4503" s="11" t="s">
        <v>27</v>
      </c>
      <c r="E4503" s="13" t="str">
        <f>_xlfn.XLOOKUP(B4503,Sheet1!A:A,Sheet1!B:B)</f>
        <v>DS MYLANDS MARBLE MATT  HAWKESMOOR 100ML</v>
      </c>
      <c r="F4503" s="13" t="str">
        <f t="shared" si="335"/>
        <v>CROWN  - DS MYLANDS MARBLE MATT  HAWKESMOOR 100ML</v>
      </c>
      <c r="G4503" s="13"/>
      <c r="H4503" s="91" t="s">
        <v>28</v>
      </c>
      <c r="I4503" s="11" t="s">
        <v>29</v>
      </c>
      <c r="J4503" s="11" t="s">
        <v>29</v>
      </c>
      <c r="K4503" s="11" t="s">
        <v>30</v>
      </c>
      <c r="M4503" s="11" t="s">
        <v>7062</v>
      </c>
      <c r="N4503" s="13">
        <v>3105</v>
      </c>
      <c r="O4503" s="15">
        <f>_xlfn.XLOOKUP(B4503,Sheet1!A:A,Sheet1!E:E)</f>
        <v>4.17</v>
      </c>
      <c r="P4503" s="26"/>
      <c r="Q4503" s="15">
        <f t="shared" si="337"/>
        <v>4.3784999999999998</v>
      </c>
      <c r="R4503" s="38">
        <f t="shared" si="334"/>
        <v>4.5098549999999999</v>
      </c>
      <c r="S4503" s="26">
        <v>0</v>
      </c>
      <c r="T4503" s="13" t="str">
        <f t="shared" si="336"/>
        <v>Up</v>
      </c>
    </row>
    <row r="4504" spans="1:20" s="14" customFormat="1" hidden="1" x14ac:dyDescent="0.3">
      <c r="A4504" s="11">
        <v>6058431</v>
      </c>
      <c r="B4504" s="11">
        <v>6058431</v>
      </c>
      <c r="C4504" s="11" t="s">
        <v>26</v>
      </c>
      <c r="D4504" s="11" t="s">
        <v>27</v>
      </c>
      <c r="E4504" s="13" t="str">
        <f>_xlfn.XLOOKUP(B4504,Sheet1!A:A,Sheet1!B:B)</f>
        <v>DS MYLANDS MARBLE MATT  FLANDR GRY 100ML</v>
      </c>
      <c r="F4504" s="13" t="str">
        <f t="shared" si="335"/>
        <v>CROWN  - DS MYLANDS MARBLE MATT  FLANDR GRY 100ML</v>
      </c>
      <c r="G4504" s="13"/>
      <c r="H4504" s="91" t="s">
        <v>28</v>
      </c>
      <c r="I4504" s="11" t="s">
        <v>29</v>
      </c>
      <c r="J4504" s="11" t="s">
        <v>29</v>
      </c>
      <c r="K4504" s="11" t="s">
        <v>30</v>
      </c>
      <c r="M4504" s="11" t="s">
        <v>7062</v>
      </c>
      <c r="N4504" s="13">
        <v>3105</v>
      </c>
      <c r="O4504" s="15">
        <f>_xlfn.XLOOKUP(B4504,Sheet1!A:A,Sheet1!E:E)</f>
        <v>4.17</v>
      </c>
      <c r="P4504" s="26"/>
      <c r="Q4504" s="15">
        <f t="shared" si="337"/>
        <v>4.3784999999999998</v>
      </c>
      <c r="R4504" s="38">
        <f t="shared" si="334"/>
        <v>4.5098549999999999</v>
      </c>
      <c r="S4504" s="26">
        <v>0</v>
      </c>
      <c r="T4504" s="13" t="str">
        <f t="shared" si="336"/>
        <v>Up</v>
      </c>
    </row>
    <row r="4505" spans="1:20" s="14" customFormat="1" hidden="1" x14ac:dyDescent="0.3">
      <c r="A4505" s="11">
        <v>6058430</v>
      </c>
      <c r="B4505" s="11">
        <v>6058430</v>
      </c>
      <c r="C4505" s="11" t="s">
        <v>26</v>
      </c>
      <c r="D4505" s="11" t="s">
        <v>27</v>
      </c>
      <c r="E4505" s="13" t="str">
        <f>_xlfn.XLOOKUP(B4505,Sheet1!A:A,Sheet1!B:B)</f>
        <v>DS MYLANDS MARBLE MATT  GROSV SQU  100ML</v>
      </c>
      <c r="F4505" s="13" t="str">
        <f t="shared" si="335"/>
        <v>CROWN  - DS MYLANDS MARBLE MATT  GROSV SQU  100ML</v>
      </c>
      <c r="G4505" s="13"/>
      <c r="H4505" s="91" t="s">
        <v>28</v>
      </c>
      <c r="I4505" s="11" t="s">
        <v>29</v>
      </c>
      <c r="J4505" s="11" t="s">
        <v>29</v>
      </c>
      <c r="K4505" s="11" t="s">
        <v>30</v>
      </c>
      <c r="M4505" s="11" t="s">
        <v>7062</v>
      </c>
      <c r="N4505" s="13">
        <v>3105</v>
      </c>
      <c r="O4505" s="15">
        <f>_xlfn.XLOOKUP(B4505,Sheet1!A:A,Sheet1!E:E)</f>
        <v>4.17</v>
      </c>
      <c r="P4505" s="26"/>
      <c r="Q4505" s="15">
        <f t="shared" si="337"/>
        <v>4.3784999999999998</v>
      </c>
      <c r="R4505" s="38">
        <f t="shared" si="334"/>
        <v>4.5098549999999999</v>
      </c>
      <c r="S4505" s="26">
        <v>0</v>
      </c>
      <c r="T4505" s="13" t="str">
        <f t="shared" si="336"/>
        <v>Up</v>
      </c>
    </row>
    <row r="4506" spans="1:20" s="14" customFormat="1" hidden="1" x14ac:dyDescent="0.3">
      <c r="A4506" s="11">
        <v>6058429</v>
      </c>
      <c r="B4506" s="11">
        <v>6058429</v>
      </c>
      <c r="C4506" s="11" t="s">
        <v>26</v>
      </c>
      <c r="D4506" s="11" t="s">
        <v>27</v>
      </c>
      <c r="E4506" s="13" t="str">
        <f>_xlfn.XLOOKUP(B4506,Sheet1!A:A,Sheet1!B:B)</f>
        <v>DS MYLANDS MARBLE MATT  ARCHWY HSE 100ML</v>
      </c>
      <c r="F4506" s="13" t="str">
        <f t="shared" si="335"/>
        <v>CROWN  - DS MYLANDS MARBLE MATT  ARCHWY HSE 100ML</v>
      </c>
      <c r="G4506" s="13"/>
      <c r="H4506" s="91" t="s">
        <v>28</v>
      </c>
      <c r="I4506" s="11" t="s">
        <v>29</v>
      </c>
      <c r="J4506" s="11" t="s">
        <v>29</v>
      </c>
      <c r="K4506" s="11" t="s">
        <v>30</v>
      </c>
      <c r="M4506" s="11" t="s">
        <v>7062</v>
      </c>
      <c r="N4506" s="13">
        <v>3105</v>
      </c>
      <c r="O4506" s="15">
        <f>_xlfn.XLOOKUP(B4506,Sheet1!A:A,Sheet1!E:E)</f>
        <v>4.17</v>
      </c>
      <c r="P4506" s="26"/>
      <c r="Q4506" s="15">
        <f t="shared" si="337"/>
        <v>4.3784999999999998</v>
      </c>
      <c r="R4506" s="38">
        <f t="shared" si="334"/>
        <v>4.5098549999999999</v>
      </c>
      <c r="S4506" s="26">
        <v>0</v>
      </c>
      <c r="T4506" s="13" t="str">
        <f t="shared" si="336"/>
        <v>Up</v>
      </c>
    </row>
    <row r="4507" spans="1:20" s="14" customFormat="1" hidden="1" x14ac:dyDescent="0.3">
      <c r="A4507" s="11">
        <v>6058428</v>
      </c>
      <c r="B4507" s="11">
        <v>6058428</v>
      </c>
      <c r="C4507" s="11" t="s">
        <v>26</v>
      </c>
      <c r="D4507" s="11" t="s">
        <v>27</v>
      </c>
      <c r="E4507" s="13" t="str">
        <f>_xlfn.XLOOKUP(B4507,Sheet1!A:A,Sheet1!B:B)</f>
        <v>DS MYLANDS MARBLE MATT  LONG ACRE  100ML</v>
      </c>
      <c r="F4507" s="13" t="str">
        <f t="shared" si="335"/>
        <v>CROWN  - DS MYLANDS MARBLE MATT  LONG ACRE  100ML</v>
      </c>
      <c r="G4507" s="13"/>
      <c r="H4507" s="91" t="s">
        <v>28</v>
      </c>
      <c r="I4507" s="11" t="s">
        <v>29</v>
      </c>
      <c r="J4507" s="11" t="s">
        <v>29</v>
      </c>
      <c r="K4507" s="11" t="s">
        <v>30</v>
      </c>
      <c r="M4507" s="11" t="s">
        <v>7062</v>
      </c>
      <c r="N4507" s="13">
        <v>3105</v>
      </c>
      <c r="O4507" s="15">
        <f>_xlfn.XLOOKUP(B4507,Sheet1!A:A,Sheet1!E:E)</f>
        <v>4.17</v>
      </c>
      <c r="P4507" s="26"/>
      <c r="Q4507" s="15">
        <f t="shared" si="337"/>
        <v>4.3784999999999998</v>
      </c>
      <c r="R4507" s="38">
        <f t="shared" si="334"/>
        <v>4.5098549999999999</v>
      </c>
      <c r="S4507" s="26">
        <v>0</v>
      </c>
      <c r="T4507" s="13" t="str">
        <f t="shared" si="336"/>
        <v>Up</v>
      </c>
    </row>
    <row r="4508" spans="1:20" s="14" customFormat="1" hidden="1" x14ac:dyDescent="0.3">
      <c r="A4508" s="11">
        <v>6058427</v>
      </c>
      <c r="B4508" s="11">
        <v>6058427</v>
      </c>
      <c r="C4508" s="11" t="s">
        <v>26</v>
      </c>
      <c r="D4508" s="11" t="s">
        <v>27</v>
      </c>
      <c r="E4508" s="13" t="str">
        <f>_xlfn.XLOOKUP(B4508,Sheet1!A:A,Sheet1!B:B)</f>
        <v>DS MYLANDS MARBLE MATT  CHISWICK   100ML</v>
      </c>
      <c r="F4508" s="13" t="str">
        <f t="shared" si="335"/>
        <v>CROWN  - DS MYLANDS MARBLE MATT  CHISWICK   100ML</v>
      </c>
      <c r="G4508" s="13"/>
      <c r="H4508" s="91" t="s">
        <v>28</v>
      </c>
      <c r="I4508" s="11" t="s">
        <v>29</v>
      </c>
      <c r="J4508" s="11" t="s">
        <v>29</v>
      </c>
      <c r="K4508" s="11" t="s">
        <v>30</v>
      </c>
      <c r="M4508" s="11" t="s">
        <v>7062</v>
      </c>
      <c r="N4508" s="13">
        <v>3105</v>
      </c>
      <c r="O4508" s="15">
        <f>_xlfn.XLOOKUP(B4508,Sheet1!A:A,Sheet1!E:E)</f>
        <v>4.17</v>
      </c>
      <c r="P4508" s="26"/>
      <c r="Q4508" s="15">
        <f t="shared" si="337"/>
        <v>4.3784999999999998</v>
      </c>
      <c r="R4508" s="38">
        <f t="shared" si="334"/>
        <v>4.5098549999999999</v>
      </c>
      <c r="S4508" s="26">
        <v>0</v>
      </c>
      <c r="T4508" s="13" t="str">
        <f t="shared" si="336"/>
        <v>Up</v>
      </c>
    </row>
    <row r="4509" spans="1:20" s="14" customFormat="1" hidden="1" x14ac:dyDescent="0.3">
      <c r="A4509" s="11">
        <v>6058426</v>
      </c>
      <c r="B4509" s="11">
        <v>6058426</v>
      </c>
      <c r="C4509" s="11" t="s">
        <v>26</v>
      </c>
      <c r="D4509" s="11" t="s">
        <v>27</v>
      </c>
      <c r="E4509" s="13" t="str">
        <f>_xlfn.XLOOKUP(B4509,Sheet1!A:A,Sheet1!B:B)</f>
        <v>DS MYLANDS MARBLE MATT  MEWS BLUE  100ML</v>
      </c>
      <c r="F4509" s="13" t="str">
        <f t="shared" si="335"/>
        <v>CROWN  - DS MYLANDS MARBLE MATT  MEWS BLUE  100ML</v>
      </c>
      <c r="G4509" s="13"/>
      <c r="H4509" s="91" t="s">
        <v>28</v>
      </c>
      <c r="I4509" s="11" t="s">
        <v>29</v>
      </c>
      <c r="J4509" s="11" t="s">
        <v>29</v>
      </c>
      <c r="K4509" s="11" t="s">
        <v>30</v>
      </c>
      <c r="M4509" s="11" t="s">
        <v>7062</v>
      </c>
      <c r="N4509" s="13">
        <v>3105</v>
      </c>
      <c r="O4509" s="15">
        <f>_xlfn.XLOOKUP(B4509,Sheet1!A:A,Sheet1!E:E)</f>
        <v>4.17</v>
      </c>
      <c r="P4509" s="26"/>
      <c r="Q4509" s="15">
        <f t="shared" si="337"/>
        <v>4.3784999999999998</v>
      </c>
      <c r="R4509" s="38">
        <f t="shared" si="334"/>
        <v>4.5098549999999999</v>
      </c>
      <c r="S4509" s="26">
        <v>0</v>
      </c>
      <c r="T4509" s="13" t="str">
        <f t="shared" si="336"/>
        <v>Up</v>
      </c>
    </row>
    <row r="4510" spans="1:20" s="14" customFormat="1" hidden="1" x14ac:dyDescent="0.3">
      <c r="A4510" s="11">
        <v>6058425</v>
      </c>
      <c r="B4510" s="11">
        <v>6058425</v>
      </c>
      <c r="C4510" s="11" t="s">
        <v>26</v>
      </c>
      <c r="D4510" s="11" t="s">
        <v>27</v>
      </c>
      <c r="E4510" s="13" t="str">
        <f>_xlfn.XLOOKUP(B4510,Sheet1!A:A,Sheet1!B:B)</f>
        <v>DS MYLANDS MARBLE MATT  MINT ST    100ML</v>
      </c>
      <c r="F4510" s="13" t="str">
        <f t="shared" si="335"/>
        <v>CROWN  - DS MYLANDS MARBLE MATT  MINT ST    100ML</v>
      </c>
      <c r="G4510" s="13"/>
      <c r="H4510" s="91" t="s">
        <v>28</v>
      </c>
      <c r="I4510" s="11" t="s">
        <v>29</v>
      </c>
      <c r="J4510" s="11" t="s">
        <v>29</v>
      </c>
      <c r="K4510" s="11" t="s">
        <v>30</v>
      </c>
      <c r="M4510" s="11" t="s">
        <v>7062</v>
      </c>
      <c r="N4510" s="13">
        <v>3105</v>
      </c>
      <c r="O4510" s="15">
        <f>_xlfn.XLOOKUP(B4510,Sheet1!A:A,Sheet1!E:E)</f>
        <v>4.17</v>
      </c>
      <c r="P4510" s="26"/>
      <c r="Q4510" s="29">
        <f t="shared" si="337"/>
        <v>4.3784999999999998</v>
      </c>
      <c r="R4510" s="38">
        <f t="shared" ref="R4510:R4573" si="338">Q4510*1.03</f>
        <v>4.5098549999999999</v>
      </c>
      <c r="S4510" s="26">
        <v>0</v>
      </c>
      <c r="T4510" s="13" t="str">
        <f t="shared" si="336"/>
        <v>Up</v>
      </c>
    </row>
    <row r="4511" spans="1:20" s="14" customFormat="1" hidden="1" x14ac:dyDescent="0.3">
      <c r="A4511" s="11">
        <v>6058424</v>
      </c>
      <c r="B4511" s="11">
        <v>6058424</v>
      </c>
      <c r="C4511" s="11" t="s">
        <v>26</v>
      </c>
      <c r="D4511" s="11" t="s">
        <v>27</v>
      </c>
      <c r="E4511" s="13" t="str">
        <f>_xlfn.XLOOKUP(B4511,Sheet1!A:A,Sheet1!B:B)</f>
        <v>DS MYLANDS MARBLE MATT  SLOANE SQU 100ML</v>
      </c>
      <c r="F4511" s="13" t="str">
        <f t="shared" si="335"/>
        <v>CROWN  - DS MYLANDS MARBLE MATT  SLOANE SQU 100ML</v>
      </c>
      <c r="G4511" s="13"/>
      <c r="H4511" s="91" t="s">
        <v>28</v>
      </c>
      <c r="I4511" s="11" t="s">
        <v>29</v>
      </c>
      <c r="J4511" s="11" t="s">
        <v>29</v>
      </c>
      <c r="K4511" s="11" t="s">
        <v>30</v>
      </c>
      <c r="M4511" s="11" t="s">
        <v>7062</v>
      </c>
      <c r="N4511" s="13">
        <v>3105</v>
      </c>
      <c r="O4511" s="15">
        <f>_xlfn.XLOOKUP(B4511,Sheet1!A:A,Sheet1!E:E)</f>
        <v>4.17</v>
      </c>
      <c r="P4511" s="26"/>
      <c r="Q4511" s="15">
        <f t="shared" si="337"/>
        <v>4.3784999999999998</v>
      </c>
      <c r="R4511" s="38">
        <f t="shared" si="338"/>
        <v>4.5098549999999999</v>
      </c>
      <c r="S4511" s="26">
        <v>0</v>
      </c>
      <c r="T4511" s="13" t="str">
        <f t="shared" si="336"/>
        <v>Up</v>
      </c>
    </row>
    <row r="4512" spans="1:20" s="14" customFormat="1" hidden="1" x14ac:dyDescent="0.3">
      <c r="A4512" s="11">
        <v>6058423</v>
      </c>
      <c r="B4512" s="11">
        <v>6058423</v>
      </c>
      <c r="C4512" s="11" t="s">
        <v>26</v>
      </c>
      <c r="D4512" s="11" t="s">
        <v>27</v>
      </c>
      <c r="E4512" s="13" t="str">
        <f>_xlfn.XLOOKUP(B4512,Sheet1!A:A,Sheet1!B:B)</f>
        <v>DS MYLANDS MARBLE MATT  SLEET      100ML</v>
      </c>
      <c r="F4512" s="13" t="str">
        <f t="shared" si="335"/>
        <v>CROWN  - DS MYLANDS MARBLE MATT  SLEET      100ML</v>
      </c>
      <c r="G4512" s="13"/>
      <c r="H4512" s="91" t="s">
        <v>28</v>
      </c>
      <c r="I4512" s="11" t="s">
        <v>29</v>
      </c>
      <c r="J4512" s="11" t="s">
        <v>29</v>
      </c>
      <c r="K4512" s="11" t="s">
        <v>30</v>
      </c>
      <c r="M4512" s="11" t="s">
        <v>7062</v>
      </c>
      <c r="N4512" s="13">
        <v>3105</v>
      </c>
      <c r="O4512" s="15">
        <f>_xlfn.XLOOKUP(B4512,Sheet1!A:A,Sheet1!E:E)</f>
        <v>4.17</v>
      </c>
      <c r="P4512" s="26"/>
      <c r="Q4512" s="15">
        <f t="shared" si="337"/>
        <v>4.3784999999999998</v>
      </c>
      <c r="R4512" s="38">
        <f t="shared" si="338"/>
        <v>4.5098549999999999</v>
      </c>
      <c r="S4512" s="26">
        <v>0</v>
      </c>
      <c r="T4512" s="13" t="str">
        <f t="shared" si="336"/>
        <v>Up</v>
      </c>
    </row>
    <row r="4513" spans="1:20" s="14" customFormat="1" hidden="1" x14ac:dyDescent="0.3">
      <c r="A4513" s="11">
        <v>6058421</v>
      </c>
      <c r="B4513" s="11">
        <v>6058421</v>
      </c>
      <c r="C4513" s="11" t="s">
        <v>26</v>
      </c>
      <c r="D4513" s="11" t="s">
        <v>27</v>
      </c>
      <c r="E4513" s="13" t="str">
        <f>_xlfn.XLOOKUP(B4513,Sheet1!A:A,Sheet1!B:B)</f>
        <v>DS MYLANDS MARBLE MATT  IONIC      100ML</v>
      </c>
      <c r="F4513" s="13" t="str">
        <f t="shared" si="335"/>
        <v>CROWN  - DS MYLANDS MARBLE MATT  IONIC      100ML</v>
      </c>
      <c r="G4513" s="13"/>
      <c r="H4513" s="91" t="s">
        <v>28</v>
      </c>
      <c r="I4513" s="11" t="s">
        <v>29</v>
      </c>
      <c r="J4513" s="11" t="s">
        <v>29</v>
      </c>
      <c r="K4513" s="11" t="s">
        <v>30</v>
      </c>
      <c r="M4513" s="11" t="s">
        <v>7062</v>
      </c>
      <c r="N4513" s="13">
        <v>3105</v>
      </c>
      <c r="O4513" s="15">
        <f>_xlfn.XLOOKUP(B4513,Sheet1!A:A,Sheet1!E:E)</f>
        <v>4.17</v>
      </c>
      <c r="P4513" s="26"/>
      <c r="Q4513" s="15">
        <f t="shared" si="337"/>
        <v>4.3784999999999998</v>
      </c>
      <c r="R4513" s="38">
        <f t="shared" si="338"/>
        <v>4.5098549999999999</v>
      </c>
      <c r="S4513" s="26">
        <v>0</v>
      </c>
      <c r="T4513" s="13" t="str">
        <f t="shared" si="336"/>
        <v>Up</v>
      </c>
    </row>
    <row r="4514" spans="1:20" s="14" customFormat="1" hidden="1" x14ac:dyDescent="0.3">
      <c r="A4514" s="11">
        <v>6058419</v>
      </c>
      <c r="B4514" s="11">
        <v>6058419</v>
      </c>
      <c r="C4514" s="11" t="s">
        <v>26</v>
      </c>
      <c r="D4514" s="11" t="s">
        <v>27</v>
      </c>
      <c r="E4514" s="13" t="str">
        <f>_xlfn.XLOOKUP(B4514,Sheet1!A:A,Sheet1!B:B)</f>
        <v>DS MYLANDS MARBLE MATT  FRIEZE     100ML</v>
      </c>
      <c r="F4514" s="13" t="str">
        <f t="shared" si="335"/>
        <v>CROWN  - DS MYLANDS MARBLE MATT  FRIEZE     100ML</v>
      </c>
      <c r="G4514" s="13"/>
      <c r="H4514" s="91" t="s">
        <v>28</v>
      </c>
      <c r="I4514" s="11" t="s">
        <v>29</v>
      </c>
      <c r="J4514" s="11" t="s">
        <v>29</v>
      </c>
      <c r="K4514" s="11" t="s">
        <v>30</v>
      </c>
      <c r="M4514" s="11" t="s">
        <v>7062</v>
      </c>
      <c r="N4514" s="13">
        <v>3105</v>
      </c>
      <c r="O4514" s="15">
        <f>_xlfn.XLOOKUP(B4514,Sheet1!A:A,Sheet1!E:E)</f>
        <v>4.17</v>
      </c>
      <c r="P4514" s="26"/>
      <c r="Q4514" s="15">
        <f t="shared" si="337"/>
        <v>4.3784999999999998</v>
      </c>
      <c r="R4514" s="38">
        <f t="shared" si="338"/>
        <v>4.5098549999999999</v>
      </c>
      <c r="S4514" s="26">
        <v>0</v>
      </c>
      <c r="T4514" s="13" t="str">
        <f t="shared" si="336"/>
        <v>Up</v>
      </c>
    </row>
    <row r="4515" spans="1:20" s="14" customFormat="1" hidden="1" x14ac:dyDescent="0.3">
      <c r="A4515" s="11">
        <v>6058418</v>
      </c>
      <c r="B4515" s="11">
        <v>6058418</v>
      </c>
      <c r="C4515" s="11" t="s">
        <v>26</v>
      </c>
      <c r="D4515" s="11" t="s">
        <v>27</v>
      </c>
      <c r="E4515" s="13" t="str">
        <f>_xlfn.XLOOKUP(B4515,Sheet1!A:A,Sheet1!B:B)</f>
        <v>DS MYLANDS MARBLE MATT  MARBL ARCH 100ML</v>
      </c>
      <c r="F4515" s="13" t="str">
        <f t="shared" si="335"/>
        <v>CROWN  - DS MYLANDS MARBLE MATT  MARBL ARCH 100ML</v>
      </c>
      <c r="G4515" s="13"/>
      <c r="H4515" s="91" t="s">
        <v>28</v>
      </c>
      <c r="I4515" s="11" t="s">
        <v>29</v>
      </c>
      <c r="J4515" s="11" t="s">
        <v>29</v>
      </c>
      <c r="K4515" s="11" t="s">
        <v>30</v>
      </c>
      <c r="M4515" s="11" t="s">
        <v>7062</v>
      </c>
      <c r="N4515" s="13">
        <v>3105</v>
      </c>
      <c r="O4515" s="15">
        <f>_xlfn.XLOOKUP(B4515,Sheet1!A:A,Sheet1!E:E)</f>
        <v>4.17</v>
      </c>
      <c r="P4515" s="26"/>
      <c r="Q4515" s="15">
        <f t="shared" si="337"/>
        <v>4.3784999999999998</v>
      </c>
      <c r="R4515" s="38">
        <f t="shared" si="338"/>
        <v>4.5098549999999999</v>
      </c>
      <c r="S4515" s="26">
        <v>0</v>
      </c>
      <c r="T4515" s="13" t="str">
        <f t="shared" si="336"/>
        <v>Up</v>
      </c>
    </row>
    <row r="4516" spans="1:20" s="14" customFormat="1" hidden="1" x14ac:dyDescent="0.3">
      <c r="A4516" s="11">
        <v>6058417</v>
      </c>
      <c r="B4516" s="11">
        <v>6058417</v>
      </c>
      <c r="C4516" s="11" t="s">
        <v>26</v>
      </c>
      <c r="D4516" s="11" t="s">
        <v>27</v>
      </c>
      <c r="E4516" s="13" t="str">
        <f>_xlfn.XLOOKUP(B4516,Sheet1!A:A,Sheet1!B:B)</f>
        <v>DS MYLANDS MARBLE MATT  SILVER BIT 100ML</v>
      </c>
      <c r="F4516" s="13" t="str">
        <f t="shared" si="335"/>
        <v>CROWN  - DS MYLANDS MARBLE MATT  SILVER BIT 100ML</v>
      </c>
      <c r="G4516" s="13"/>
      <c r="H4516" s="91" t="s">
        <v>28</v>
      </c>
      <c r="I4516" s="11" t="s">
        <v>29</v>
      </c>
      <c r="J4516" s="11" t="s">
        <v>29</v>
      </c>
      <c r="K4516" s="11" t="s">
        <v>30</v>
      </c>
      <c r="M4516" s="11" t="s">
        <v>7062</v>
      </c>
      <c r="N4516" s="13">
        <v>3105</v>
      </c>
      <c r="O4516" s="15">
        <f>_xlfn.XLOOKUP(B4516,Sheet1!A:A,Sheet1!E:E)</f>
        <v>4.17</v>
      </c>
      <c r="P4516" s="26"/>
      <c r="Q4516" s="15">
        <f t="shared" si="337"/>
        <v>4.3784999999999998</v>
      </c>
      <c r="R4516" s="38">
        <f t="shared" si="338"/>
        <v>4.5098549999999999</v>
      </c>
      <c r="S4516" s="26">
        <v>0</v>
      </c>
      <c r="T4516" s="13" t="str">
        <f t="shared" si="336"/>
        <v>Up</v>
      </c>
    </row>
    <row r="4517" spans="1:20" s="14" customFormat="1" hidden="1" x14ac:dyDescent="0.3">
      <c r="A4517" s="11">
        <v>6058416</v>
      </c>
      <c r="B4517" s="11">
        <v>6058416</v>
      </c>
      <c r="C4517" s="11" t="s">
        <v>26</v>
      </c>
      <c r="D4517" s="11" t="s">
        <v>27</v>
      </c>
      <c r="E4517" s="13" t="str">
        <f>_xlfn.XLOOKUP(B4517,Sheet1!A:A,Sheet1!B:B)</f>
        <v>DS MYLANDS MARBLE MATT  GROUSE     100ML</v>
      </c>
      <c r="F4517" s="13" t="str">
        <f t="shared" si="335"/>
        <v>CROWN  - DS MYLANDS MARBLE MATT  GROUSE     100ML</v>
      </c>
      <c r="G4517" s="13"/>
      <c r="H4517" s="91" t="s">
        <v>28</v>
      </c>
      <c r="I4517" s="11" t="s">
        <v>29</v>
      </c>
      <c r="J4517" s="11" t="s">
        <v>29</v>
      </c>
      <c r="K4517" s="11" t="s">
        <v>30</v>
      </c>
      <c r="M4517" s="11" t="s">
        <v>7062</v>
      </c>
      <c r="N4517" s="13">
        <v>3105</v>
      </c>
      <c r="O4517" s="15">
        <f>_xlfn.XLOOKUP(B4517,Sheet1!A:A,Sheet1!E:E)</f>
        <v>4.17</v>
      </c>
      <c r="P4517" s="26"/>
      <c r="Q4517" s="15">
        <f t="shared" si="337"/>
        <v>4.3784999999999998</v>
      </c>
      <c r="R4517" s="38">
        <f t="shared" si="338"/>
        <v>4.5098549999999999</v>
      </c>
      <c r="S4517" s="26">
        <v>0</v>
      </c>
      <c r="T4517" s="13" t="str">
        <f t="shared" si="336"/>
        <v>Up</v>
      </c>
    </row>
    <row r="4518" spans="1:20" s="14" customFormat="1" hidden="1" x14ac:dyDescent="0.3">
      <c r="A4518" s="11">
        <v>6058415</v>
      </c>
      <c r="B4518" s="11">
        <v>6058415</v>
      </c>
      <c r="C4518" s="11" t="s">
        <v>26</v>
      </c>
      <c r="D4518" s="11" t="s">
        <v>27</v>
      </c>
      <c r="E4518" s="13" t="str">
        <f>_xlfn.XLOOKUP(B4518,Sheet1!A:A,Sheet1!B:B)</f>
        <v>DS MYLANDS MARBLE MATT  PEDIMENT   100ML</v>
      </c>
      <c r="F4518" s="13" t="str">
        <f t="shared" si="335"/>
        <v>CROWN  - DS MYLANDS MARBLE MATT  PEDIMENT   100ML</v>
      </c>
      <c r="G4518" s="13"/>
      <c r="H4518" s="91" t="s">
        <v>28</v>
      </c>
      <c r="I4518" s="11" t="s">
        <v>29</v>
      </c>
      <c r="J4518" s="11" t="s">
        <v>29</v>
      </c>
      <c r="K4518" s="11" t="s">
        <v>30</v>
      </c>
      <c r="M4518" s="11" t="s">
        <v>7062</v>
      </c>
      <c r="N4518" s="13">
        <v>3105</v>
      </c>
      <c r="O4518" s="15">
        <f>_xlfn.XLOOKUP(B4518,Sheet1!A:A,Sheet1!E:E)</f>
        <v>4.17</v>
      </c>
      <c r="P4518" s="26"/>
      <c r="Q4518" s="15">
        <f t="shared" si="337"/>
        <v>4.3784999999999998</v>
      </c>
      <c r="R4518" s="38">
        <f t="shared" si="338"/>
        <v>4.5098549999999999</v>
      </c>
      <c r="S4518" s="26">
        <v>0</v>
      </c>
      <c r="T4518" s="13" t="str">
        <f t="shared" si="336"/>
        <v>Up</v>
      </c>
    </row>
    <row r="4519" spans="1:20" s="14" customFormat="1" hidden="1" x14ac:dyDescent="0.3">
      <c r="A4519" s="11">
        <v>6058414</v>
      </c>
      <c r="B4519" s="11">
        <v>6058414</v>
      </c>
      <c r="C4519" s="11" t="s">
        <v>26</v>
      </c>
      <c r="D4519" s="11" t="s">
        <v>27</v>
      </c>
      <c r="E4519" s="13" t="str">
        <f>_xlfn.XLOOKUP(B4519,Sheet1!A:A,Sheet1!B:B)</f>
        <v>DS MYLANDS MARBLE MATT  HOXTON GRY 100ML</v>
      </c>
      <c r="F4519" s="13" t="str">
        <f t="shared" si="335"/>
        <v>CROWN  - DS MYLANDS MARBLE MATT  HOXTON GRY 100ML</v>
      </c>
      <c r="G4519" s="13"/>
      <c r="H4519" s="91" t="s">
        <v>28</v>
      </c>
      <c r="I4519" s="11" t="s">
        <v>29</v>
      </c>
      <c r="J4519" s="11" t="s">
        <v>29</v>
      </c>
      <c r="K4519" s="11" t="s">
        <v>30</v>
      </c>
      <c r="M4519" s="11" t="s">
        <v>7062</v>
      </c>
      <c r="N4519" s="13">
        <v>3105</v>
      </c>
      <c r="O4519" s="15">
        <f>_xlfn.XLOOKUP(B4519,Sheet1!A:A,Sheet1!E:E)</f>
        <v>4.17</v>
      </c>
      <c r="P4519" s="26"/>
      <c r="Q4519" s="15">
        <f t="shared" si="337"/>
        <v>4.3784999999999998</v>
      </c>
      <c r="R4519" s="38">
        <f t="shared" si="338"/>
        <v>4.5098549999999999</v>
      </c>
      <c r="S4519" s="26">
        <v>0</v>
      </c>
      <c r="T4519" s="13" t="str">
        <f t="shared" si="336"/>
        <v>Up</v>
      </c>
    </row>
    <row r="4520" spans="1:20" s="14" customFormat="1" hidden="1" x14ac:dyDescent="0.3">
      <c r="A4520" s="11">
        <v>6058413</v>
      </c>
      <c r="B4520" s="11">
        <v>6058413</v>
      </c>
      <c r="C4520" s="11" t="s">
        <v>26</v>
      </c>
      <c r="D4520" s="11" t="s">
        <v>27</v>
      </c>
      <c r="E4520" s="13" t="str">
        <f>_xlfn.XLOOKUP(B4520,Sheet1!A:A,Sheet1!B:B)</f>
        <v>DS MYLANDS MARBLE MATT  STONE CAST 100ML</v>
      </c>
      <c r="F4520" s="13" t="str">
        <f t="shared" si="335"/>
        <v>CROWN  - DS MYLANDS MARBLE MATT  STONE CAST 100ML</v>
      </c>
      <c r="G4520" s="13"/>
      <c r="H4520" s="91" t="s">
        <v>28</v>
      </c>
      <c r="I4520" s="11" t="s">
        <v>29</v>
      </c>
      <c r="J4520" s="11" t="s">
        <v>29</v>
      </c>
      <c r="K4520" s="11" t="s">
        <v>30</v>
      </c>
      <c r="M4520" s="11" t="s">
        <v>7062</v>
      </c>
      <c r="N4520" s="13">
        <v>3105</v>
      </c>
      <c r="O4520" s="15">
        <f>_xlfn.XLOOKUP(B4520,Sheet1!A:A,Sheet1!E:E)</f>
        <v>4.17</v>
      </c>
      <c r="P4520" s="26"/>
      <c r="Q4520" s="29">
        <f t="shared" si="337"/>
        <v>4.3784999999999998</v>
      </c>
      <c r="R4520" s="38">
        <f t="shared" si="338"/>
        <v>4.5098549999999999</v>
      </c>
      <c r="S4520" s="26">
        <v>0</v>
      </c>
      <c r="T4520" s="13" t="str">
        <f t="shared" si="336"/>
        <v>Up</v>
      </c>
    </row>
    <row r="4521" spans="1:20" s="14" customFormat="1" hidden="1" x14ac:dyDescent="0.3">
      <c r="A4521" s="11">
        <v>6058376</v>
      </c>
      <c r="B4521" s="11">
        <v>6058376</v>
      </c>
      <c r="C4521" s="11" t="s">
        <v>26</v>
      </c>
      <c r="D4521" s="11" t="s">
        <v>27</v>
      </c>
      <c r="E4521" s="13" t="str">
        <f>_xlfn.XLOOKUP(B4521,Sheet1!A:A,Sheet1!B:B)</f>
        <v>DS MYLANDS MARBLE MATT  OSTERLEY   100ML</v>
      </c>
      <c r="F4521" s="13" t="str">
        <f t="shared" si="335"/>
        <v>CROWN  - DS MYLANDS MARBLE MATT  OSTERLEY   100ML</v>
      </c>
      <c r="G4521" s="13"/>
      <c r="H4521" s="91" t="s">
        <v>28</v>
      </c>
      <c r="I4521" s="11" t="s">
        <v>29</v>
      </c>
      <c r="J4521" s="11" t="s">
        <v>29</v>
      </c>
      <c r="K4521" s="11" t="s">
        <v>30</v>
      </c>
      <c r="M4521" s="11" t="s">
        <v>7062</v>
      </c>
      <c r="N4521" s="13">
        <v>3105</v>
      </c>
      <c r="O4521" s="15">
        <f>_xlfn.XLOOKUP(B4521,Sheet1!A:A,Sheet1!E:E)</f>
        <v>4.17</v>
      </c>
      <c r="P4521" s="26"/>
      <c r="Q4521" s="29">
        <f t="shared" si="337"/>
        <v>4.3784999999999998</v>
      </c>
      <c r="R4521" s="38">
        <f t="shared" si="338"/>
        <v>4.5098549999999999</v>
      </c>
      <c r="S4521" s="26">
        <v>0</v>
      </c>
      <c r="T4521" s="13" t="str">
        <f t="shared" si="336"/>
        <v>Up</v>
      </c>
    </row>
    <row r="4522" spans="1:20" s="14" customFormat="1" hidden="1" x14ac:dyDescent="0.3">
      <c r="A4522" s="11">
        <v>6058340</v>
      </c>
      <c r="B4522" s="11">
        <v>6058340</v>
      </c>
      <c r="C4522" s="11" t="s">
        <v>26</v>
      </c>
      <c r="D4522" s="11" t="s">
        <v>27</v>
      </c>
      <c r="E4522" s="13" t="str">
        <f>_xlfn.XLOOKUP(B4522,Sheet1!A:A,Sheet1!B:B)</f>
        <v>DS MYLANDS COLOURANT LS BLUE LC    1L</v>
      </c>
      <c r="F4522" s="13" t="str">
        <f t="shared" si="335"/>
        <v>CROWN  - DS MYLANDS COLOURANT LS BLUE LC    1L</v>
      </c>
      <c r="G4522" s="13"/>
      <c r="H4522" s="91" t="s">
        <v>28</v>
      </c>
      <c r="I4522" s="11" t="s">
        <v>29</v>
      </c>
      <c r="J4522" s="11" t="s">
        <v>29</v>
      </c>
      <c r="K4522" s="11" t="s">
        <v>30</v>
      </c>
      <c r="M4522" s="11" t="s">
        <v>7062</v>
      </c>
      <c r="N4522" s="13">
        <v>3105</v>
      </c>
      <c r="O4522" s="15">
        <f>_xlfn.XLOOKUP(B4522,Sheet1!A:A,Sheet1!E:E)</f>
        <v>29.31</v>
      </c>
      <c r="P4522" s="26"/>
      <c r="Q4522" s="15">
        <f t="shared" si="337"/>
        <v>30.775500000000001</v>
      </c>
      <c r="R4522" s="38">
        <f t="shared" si="338"/>
        <v>31.698765000000002</v>
      </c>
      <c r="S4522" s="26">
        <v>0</v>
      </c>
      <c r="T4522" s="13" t="str">
        <f t="shared" si="336"/>
        <v>Up</v>
      </c>
    </row>
    <row r="4523" spans="1:20" s="14" customFormat="1" hidden="1" x14ac:dyDescent="0.3">
      <c r="A4523" s="11">
        <v>6058339</v>
      </c>
      <c r="B4523" s="11">
        <v>6058339</v>
      </c>
      <c r="C4523" s="11" t="s">
        <v>26</v>
      </c>
      <c r="D4523" s="11" t="s">
        <v>27</v>
      </c>
      <c r="E4523" s="13" t="str">
        <f>_xlfn.XLOOKUP(B4523,Sheet1!A:A,Sheet1!B:B)</f>
        <v>DS MYLANDS COLOURANT KU WHITE      1L</v>
      </c>
      <c r="F4523" s="13" t="str">
        <f t="shared" si="335"/>
        <v>CROWN  - DS MYLANDS COLOURANT KU WHITE      1L</v>
      </c>
      <c r="G4523" s="13"/>
      <c r="H4523" s="91" t="s">
        <v>28</v>
      </c>
      <c r="I4523" s="11" t="s">
        <v>29</v>
      </c>
      <c r="J4523" s="11" t="s">
        <v>29</v>
      </c>
      <c r="K4523" s="11" t="s">
        <v>30</v>
      </c>
      <c r="M4523" s="11" t="s">
        <v>7062</v>
      </c>
      <c r="N4523" s="13">
        <v>3105</v>
      </c>
      <c r="O4523" s="15">
        <f>_xlfn.XLOOKUP(B4523,Sheet1!A:A,Sheet1!E:E)</f>
        <v>27.75</v>
      </c>
      <c r="P4523" s="26"/>
      <c r="Q4523" s="15">
        <f t="shared" si="337"/>
        <v>29.137500000000003</v>
      </c>
      <c r="R4523" s="38">
        <f t="shared" si="338"/>
        <v>30.011625000000002</v>
      </c>
      <c r="S4523" s="26">
        <v>0</v>
      </c>
      <c r="T4523" s="13" t="str">
        <f t="shared" si="336"/>
        <v>Up</v>
      </c>
    </row>
    <row r="4524" spans="1:20" s="14" customFormat="1" hidden="1" x14ac:dyDescent="0.3">
      <c r="A4524" s="11">
        <v>6058337</v>
      </c>
      <c r="B4524" s="11">
        <v>6058337</v>
      </c>
      <c r="C4524" s="11" t="s">
        <v>26</v>
      </c>
      <c r="D4524" s="11" t="s">
        <v>27</v>
      </c>
      <c r="E4524" s="13" t="str">
        <f>_xlfn.XLOOKUP(B4524,Sheet1!A:A,Sheet1!B:B)</f>
        <v>DS MYLANDS COLOURANT JS BLACK HC   1L</v>
      </c>
      <c r="F4524" s="13" t="str">
        <f t="shared" si="335"/>
        <v>CROWN  - DS MYLANDS COLOURANT JS BLACK HC   1L</v>
      </c>
      <c r="G4524" s="13"/>
      <c r="H4524" s="91" t="s">
        <v>28</v>
      </c>
      <c r="I4524" s="11" t="s">
        <v>29</v>
      </c>
      <c r="J4524" s="11" t="s">
        <v>29</v>
      </c>
      <c r="K4524" s="11" t="s">
        <v>30</v>
      </c>
      <c r="M4524" s="11" t="s">
        <v>7062</v>
      </c>
      <c r="N4524" s="13">
        <v>3105</v>
      </c>
      <c r="O4524" s="15">
        <f>_xlfn.XLOOKUP(B4524,Sheet1!A:A,Sheet1!E:E)</f>
        <v>19.39</v>
      </c>
      <c r="P4524" s="26"/>
      <c r="Q4524" s="15">
        <f t="shared" si="337"/>
        <v>20.359500000000001</v>
      </c>
      <c r="R4524" s="38">
        <f t="shared" si="338"/>
        <v>20.970285000000001</v>
      </c>
      <c r="S4524" s="26">
        <v>0</v>
      </c>
      <c r="T4524" s="13" t="str">
        <f t="shared" si="336"/>
        <v>Up</v>
      </c>
    </row>
    <row r="4525" spans="1:20" s="14" customFormat="1" hidden="1" x14ac:dyDescent="0.3">
      <c r="A4525" s="11">
        <v>6058336</v>
      </c>
      <c r="B4525" s="11">
        <v>6058336</v>
      </c>
      <c r="C4525" s="11" t="s">
        <v>26</v>
      </c>
      <c r="D4525" s="11" t="s">
        <v>27</v>
      </c>
      <c r="E4525" s="13" t="str">
        <f>_xlfn.XLOOKUP(B4525,Sheet1!A:A,Sheet1!B:B)</f>
        <v>DS MYLANDS COLOURANT BS MAGENTA    1L</v>
      </c>
      <c r="F4525" s="13" t="str">
        <f t="shared" si="335"/>
        <v>CROWN  - DS MYLANDS COLOURANT BS MAGENTA    1L</v>
      </c>
      <c r="G4525" s="13"/>
      <c r="H4525" s="91" t="s">
        <v>28</v>
      </c>
      <c r="I4525" s="11" t="s">
        <v>29</v>
      </c>
      <c r="J4525" s="11" t="s">
        <v>29</v>
      </c>
      <c r="K4525" s="11" t="s">
        <v>30</v>
      </c>
      <c r="M4525" s="11" t="s">
        <v>7062</v>
      </c>
      <c r="N4525" s="13">
        <v>3105</v>
      </c>
      <c r="O4525" s="15">
        <f>_xlfn.XLOOKUP(B4525,Sheet1!A:A,Sheet1!E:E)</f>
        <v>110.87</v>
      </c>
      <c r="P4525" s="26"/>
      <c r="Q4525" s="15">
        <f t="shared" si="337"/>
        <v>116.41350000000001</v>
      </c>
      <c r="R4525" s="38">
        <f t="shared" si="338"/>
        <v>119.90590500000002</v>
      </c>
      <c r="S4525" s="26">
        <v>0</v>
      </c>
      <c r="T4525" s="13" t="str">
        <f t="shared" si="336"/>
        <v>Up</v>
      </c>
    </row>
    <row r="4526" spans="1:20" s="14" customFormat="1" hidden="1" x14ac:dyDescent="0.3">
      <c r="A4526" s="11">
        <v>6058304</v>
      </c>
      <c r="B4526" s="11">
        <v>6058304</v>
      </c>
      <c r="C4526" s="11" t="s">
        <v>26</v>
      </c>
      <c r="D4526" s="11" t="s">
        <v>27</v>
      </c>
      <c r="E4526" s="13" t="str">
        <f>_xlfn.XLOOKUP(B4526,Sheet1!A:A,Sheet1!B:B)</f>
        <v>DS LACQ FLOOR VARNISH X10          2.5L</v>
      </c>
      <c r="F4526" s="13" t="str">
        <f t="shared" si="335"/>
        <v>CROWN  - DS LACQ FLOOR VARNISH X10          2.5L</v>
      </c>
      <c r="G4526" s="13"/>
      <c r="H4526" s="91" t="s">
        <v>28</v>
      </c>
      <c r="I4526" s="11" t="s">
        <v>29</v>
      </c>
      <c r="J4526" s="11" t="s">
        <v>29</v>
      </c>
      <c r="K4526" s="11" t="s">
        <v>30</v>
      </c>
      <c r="M4526" s="11" t="s">
        <v>7062</v>
      </c>
      <c r="N4526" s="13">
        <v>3105</v>
      </c>
      <c r="O4526" s="15">
        <f>_xlfn.XLOOKUP(B4526,Sheet1!A:A,Sheet1!E:E)</f>
        <v>57.01</v>
      </c>
      <c r="P4526" s="26"/>
      <c r="Q4526" s="15">
        <f t="shared" si="337"/>
        <v>59.860500000000002</v>
      </c>
      <c r="R4526" s="38">
        <f t="shared" si="338"/>
        <v>61.656315000000006</v>
      </c>
      <c r="S4526" s="26">
        <v>0</v>
      </c>
      <c r="T4526" s="13" t="str">
        <f t="shared" si="336"/>
        <v>Up</v>
      </c>
    </row>
    <row r="4527" spans="1:20" s="14" customFormat="1" hidden="1" x14ac:dyDescent="0.3">
      <c r="A4527" s="11">
        <v>6058303</v>
      </c>
      <c r="B4527" s="11">
        <v>6058303</v>
      </c>
      <c r="C4527" s="11" t="s">
        <v>26</v>
      </c>
      <c r="D4527" s="11" t="s">
        <v>27</v>
      </c>
      <c r="E4527" s="13" t="str">
        <f>_xlfn.XLOOKUP(B4527,Sheet1!A:A,Sheet1!B:B)</f>
        <v>DS LACQ PARQUET VARNISH SATIN      2.5L</v>
      </c>
      <c r="F4527" s="13" t="str">
        <f t="shared" si="335"/>
        <v>CROWN  - DS LACQ PARQUET VARNISH SATIN      2.5L</v>
      </c>
      <c r="G4527" s="13"/>
      <c r="H4527" s="91" t="s">
        <v>28</v>
      </c>
      <c r="I4527" s="11" t="s">
        <v>29</v>
      </c>
      <c r="J4527" s="11" t="s">
        <v>29</v>
      </c>
      <c r="K4527" s="11" t="s">
        <v>30</v>
      </c>
      <c r="M4527" s="11" t="s">
        <v>7062</v>
      </c>
      <c r="N4527" s="13">
        <v>3105</v>
      </c>
      <c r="O4527" s="15">
        <f>_xlfn.XLOOKUP(B4527,Sheet1!A:A,Sheet1!E:E)</f>
        <v>69.66</v>
      </c>
      <c r="P4527" s="26"/>
      <c r="Q4527" s="15">
        <f t="shared" si="337"/>
        <v>73.143000000000001</v>
      </c>
      <c r="R4527" s="38">
        <f t="shared" si="338"/>
        <v>75.337289999999996</v>
      </c>
      <c r="S4527" s="26">
        <v>0</v>
      </c>
      <c r="T4527" s="13" t="str">
        <f t="shared" si="336"/>
        <v>Up</v>
      </c>
    </row>
    <row r="4528" spans="1:20" s="14" customFormat="1" hidden="1" x14ac:dyDescent="0.3">
      <c r="A4528" s="11">
        <v>6058302</v>
      </c>
      <c r="B4528" s="11">
        <v>6058302</v>
      </c>
      <c r="C4528" s="11" t="s">
        <v>26</v>
      </c>
      <c r="D4528" s="11" t="s">
        <v>27</v>
      </c>
      <c r="E4528" s="13" t="str">
        <f>_xlfn.XLOOKUP(B4528,Sheet1!A:A,Sheet1!B:B)</f>
        <v>DS LACQ PARQUET VARNISH INVISIBLE  2.5L</v>
      </c>
      <c r="F4528" s="13" t="str">
        <f t="shared" si="335"/>
        <v>CROWN  - DS LACQ PARQUET VARNISH INVISIBLE  2.5L</v>
      </c>
      <c r="G4528" s="13"/>
      <c r="H4528" s="91" t="s">
        <v>28</v>
      </c>
      <c r="I4528" s="11" t="s">
        <v>29</v>
      </c>
      <c r="J4528" s="11" t="s">
        <v>29</v>
      </c>
      <c r="K4528" s="11" t="s">
        <v>30</v>
      </c>
      <c r="M4528" s="11" t="s">
        <v>7062</v>
      </c>
      <c r="N4528" s="13">
        <v>3105</v>
      </c>
      <c r="O4528" s="15">
        <f>_xlfn.XLOOKUP(B4528,Sheet1!A:A,Sheet1!E:E)</f>
        <v>63.33</v>
      </c>
      <c r="P4528" s="26"/>
      <c r="Q4528" s="15">
        <f t="shared" si="337"/>
        <v>66.496499999999997</v>
      </c>
      <c r="R4528" s="38">
        <f t="shared" si="338"/>
        <v>68.491394999999997</v>
      </c>
      <c r="S4528" s="26">
        <v>0</v>
      </c>
      <c r="T4528" s="13" t="str">
        <f t="shared" si="336"/>
        <v>Up</v>
      </c>
    </row>
    <row r="4529" spans="1:20" s="14" customFormat="1" hidden="1" x14ac:dyDescent="0.3">
      <c r="A4529" s="11">
        <v>6058301</v>
      </c>
      <c r="B4529" s="11">
        <v>6058301</v>
      </c>
      <c r="C4529" s="11" t="s">
        <v>26</v>
      </c>
      <c r="D4529" s="11" t="s">
        <v>27</v>
      </c>
      <c r="E4529" s="13" t="str">
        <f>_xlfn.XLOOKUP(B4529,Sheet1!A:A,Sheet1!B:B)</f>
        <v>DS LACQ NOURISHING FLOOR SOAP</v>
      </c>
      <c r="F4529" s="13" t="str">
        <f t="shared" si="335"/>
        <v>CROWN  - DS LACQ NOURISHING FLOOR SOAP</v>
      </c>
      <c r="G4529" s="13"/>
      <c r="H4529" s="91" t="s">
        <v>28</v>
      </c>
      <c r="I4529" s="11" t="s">
        <v>29</v>
      </c>
      <c r="J4529" s="11" t="s">
        <v>29</v>
      </c>
      <c r="K4529" s="11" t="s">
        <v>30</v>
      </c>
      <c r="M4529" s="11" t="s">
        <v>7062</v>
      </c>
      <c r="N4529" s="13">
        <v>3105</v>
      </c>
      <c r="O4529" s="15">
        <f>_xlfn.XLOOKUP(B4529,Sheet1!A:A,Sheet1!E:E)</f>
        <v>12.68</v>
      </c>
      <c r="P4529" s="26"/>
      <c r="Q4529" s="15">
        <f t="shared" si="337"/>
        <v>13.314</v>
      </c>
      <c r="R4529" s="38">
        <f t="shared" si="338"/>
        <v>13.713420000000001</v>
      </c>
      <c r="S4529" s="26">
        <v>0</v>
      </c>
      <c r="T4529" s="13" t="str">
        <f t="shared" si="336"/>
        <v>Up</v>
      </c>
    </row>
    <row r="4530" spans="1:20" s="14" customFormat="1" hidden="1" x14ac:dyDescent="0.3">
      <c r="A4530" s="11">
        <v>6058300</v>
      </c>
      <c r="B4530" s="11">
        <v>6058300</v>
      </c>
      <c r="C4530" s="11" t="s">
        <v>26</v>
      </c>
      <c r="D4530" s="11" t="s">
        <v>27</v>
      </c>
      <c r="E4530" s="13" t="str">
        <f>_xlfn.XLOOKUP(B4530,Sheet1!A:A,Sheet1!B:B)</f>
        <v>DS LACQ RAPID OIL 2C    NATURAL    1L</v>
      </c>
      <c r="F4530" s="13" t="str">
        <f t="shared" si="335"/>
        <v>CROWN  - DS LACQ RAPID OIL 2C    NATURAL    1L</v>
      </c>
      <c r="G4530" s="13"/>
      <c r="H4530" s="91" t="s">
        <v>28</v>
      </c>
      <c r="I4530" s="11" t="s">
        <v>29</v>
      </c>
      <c r="J4530" s="11" t="s">
        <v>29</v>
      </c>
      <c r="K4530" s="11" t="s">
        <v>30</v>
      </c>
      <c r="M4530" s="11" t="s">
        <v>7062</v>
      </c>
      <c r="N4530" s="13">
        <v>3105</v>
      </c>
      <c r="O4530" s="15">
        <f>_xlfn.XLOOKUP(B4530,Sheet1!A:A,Sheet1!E:E)</f>
        <v>64.58</v>
      </c>
      <c r="P4530" s="26"/>
      <c r="Q4530" s="15">
        <f t="shared" si="337"/>
        <v>67.808999999999997</v>
      </c>
      <c r="R4530" s="38">
        <f t="shared" si="338"/>
        <v>69.843270000000004</v>
      </c>
      <c r="S4530" s="26">
        <v>0</v>
      </c>
      <c r="T4530" s="13" t="str">
        <f t="shared" si="336"/>
        <v>Up</v>
      </c>
    </row>
    <row r="4531" spans="1:20" s="14" customFormat="1" hidden="1" x14ac:dyDescent="0.3">
      <c r="A4531" s="11">
        <v>6058299</v>
      </c>
      <c r="B4531" s="11">
        <v>6058299</v>
      </c>
      <c r="C4531" s="11" t="s">
        <v>26</v>
      </c>
      <c r="D4531" s="11" t="s">
        <v>27</v>
      </c>
      <c r="E4531" s="13" t="str">
        <f>_xlfn.XLOOKUP(B4531,Sheet1!A:A,Sheet1!B:B)</f>
        <v>DS LACQ RAPID OIL 2C    BROWN      1L</v>
      </c>
      <c r="F4531" s="13" t="str">
        <f t="shared" si="335"/>
        <v>CROWN  - DS LACQ RAPID OIL 2C    BROWN      1L</v>
      </c>
      <c r="G4531" s="13"/>
      <c r="H4531" s="91" t="s">
        <v>28</v>
      </c>
      <c r="I4531" s="11" t="s">
        <v>29</v>
      </c>
      <c r="J4531" s="11" t="s">
        <v>29</v>
      </c>
      <c r="K4531" s="11" t="s">
        <v>30</v>
      </c>
      <c r="M4531" s="11" t="s">
        <v>7062</v>
      </c>
      <c r="N4531" s="13">
        <v>3105</v>
      </c>
      <c r="O4531" s="15">
        <f>_xlfn.XLOOKUP(B4531,Sheet1!A:A,Sheet1!E:E)</f>
        <v>64.58</v>
      </c>
      <c r="P4531" s="26"/>
      <c r="Q4531" s="15">
        <f t="shared" si="337"/>
        <v>67.808999999999997</v>
      </c>
      <c r="R4531" s="38">
        <f t="shared" si="338"/>
        <v>69.843270000000004</v>
      </c>
      <c r="S4531" s="26">
        <v>0</v>
      </c>
      <c r="T4531" s="13" t="str">
        <f t="shared" si="336"/>
        <v>Up</v>
      </c>
    </row>
    <row r="4532" spans="1:20" s="14" customFormat="1" hidden="1" x14ac:dyDescent="0.3">
      <c r="A4532" s="11">
        <v>6058298</v>
      </c>
      <c r="B4532" s="11">
        <v>6058298</v>
      </c>
      <c r="C4532" s="11" t="s">
        <v>26</v>
      </c>
      <c r="D4532" s="11" t="s">
        <v>27</v>
      </c>
      <c r="E4532" s="13" t="str">
        <f>_xlfn.XLOOKUP(B4532,Sheet1!A:A,Sheet1!B:B)</f>
        <v>DS LACQ RAPID OIL 2C    BLACK      1L</v>
      </c>
      <c r="F4532" s="13" t="str">
        <f t="shared" si="335"/>
        <v>CROWN  - DS LACQ RAPID OIL 2C    BLACK      1L</v>
      </c>
      <c r="G4532" s="13"/>
      <c r="H4532" s="91" t="s">
        <v>28</v>
      </c>
      <c r="I4532" s="11" t="s">
        <v>29</v>
      </c>
      <c r="J4532" s="11" t="s">
        <v>29</v>
      </c>
      <c r="K4532" s="11" t="s">
        <v>30</v>
      </c>
      <c r="M4532" s="11" t="s">
        <v>7062</v>
      </c>
      <c r="N4532" s="13">
        <v>3105</v>
      </c>
      <c r="O4532" s="15">
        <f>_xlfn.XLOOKUP(B4532,Sheet1!A:A,Sheet1!E:E)</f>
        <v>64.58</v>
      </c>
      <c r="P4532" s="26"/>
      <c r="Q4532" s="15">
        <f t="shared" si="337"/>
        <v>67.808999999999997</v>
      </c>
      <c r="R4532" s="38">
        <f t="shared" si="338"/>
        <v>69.843270000000004</v>
      </c>
      <c r="S4532" s="26">
        <v>0</v>
      </c>
      <c r="T4532" s="13" t="str">
        <f t="shared" si="336"/>
        <v>Up</v>
      </c>
    </row>
    <row r="4533" spans="1:20" s="14" customFormat="1" hidden="1" x14ac:dyDescent="0.3">
      <c r="A4533" s="11">
        <v>6058297</v>
      </c>
      <c r="B4533" s="11">
        <v>6058297</v>
      </c>
      <c r="C4533" s="11" t="s">
        <v>26</v>
      </c>
      <c r="D4533" s="11" t="s">
        <v>27</v>
      </c>
      <c r="E4533" s="13" t="str">
        <f>_xlfn.XLOOKUP(B4533,Sheet1!A:A,Sheet1!B:B)</f>
        <v>DS LACQ TURBOGEL                   2.5L</v>
      </c>
      <c r="F4533" s="13" t="str">
        <f t="shared" si="335"/>
        <v>CROWN  - DS LACQ TURBOGEL                   2.5L</v>
      </c>
      <c r="G4533" s="13"/>
      <c r="H4533" s="91" t="s">
        <v>28</v>
      </c>
      <c r="I4533" s="11" t="s">
        <v>29</v>
      </c>
      <c r="J4533" s="11" t="s">
        <v>29</v>
      </c>
      <c r="K4533" s="11" t="s">
        <v>30</v>
      </c>
      <c r="M4533" s="11" t="s">
        <v>7062</v>
      </c>
      <c r="N4533" s="13">
        <v>3105</v>
      </c>
      <c r="O4533" s="15">
        <f>_xlfn.XLOOKUP(B4533,Sheet1!A:A,Sheet1!E:E)</f>
        <v>31.66</v>
      </c>
      <c r="P4533" s="26"/>
      <c r="Q4533" s="15">
        <f t="shared" si="337"/>
        <v>33.243000000000002</v>
      </c>
      <c r="R4533" s="38">
        <f t="shared" si="338"/>
        <v>34.240290000000002</v>
      </c>
      <c r="S4533" s="26">
        <v>0</v>
      </c>
      <c r="T4533" s="13" t="str">
        <f t="shared" si="336"/>
        <v>Up</v>
      </c>
    </row>
    <row r="4534" spans="1:20" s="14" customFormat="1" hidden="1" x14ac:dyDescent="0.3">
      <c r="A4534" s="11">
        <v>6058296</v>
      </c>
      <c r="B4534" s="11">
        <v>6058296</v>
      </c>
      <c r="C4534" s="11" t="s">
        <v>26</v>
      </c>
      <c r="D4534" s="11" t="s">
        <v>27</v>
      </c>
      <c r="E4534" s="13" t="str">
        <f>_xlfn.XLOOKUP(B4534,Sheet1!A:A,Sheet1!B:B)</f>
        <v>DS LACQ PRODURA         WHITE CLAY 2.5L</v>
      </c>
      <c r="F4534" s="13" t="str">
        <f t="shared" si="335"/>
        <v>CROWN  - DS LACQ PRODURA         WHITE CLAY 2.5L</v>
      </c>
      <c r="G4534" s="13"/>
      <c r="H4534" s="91" t="s">
        <v>28</v>
      </c>
      <c r="I4534" s="11" t="s">
        <v>29</v>
      </c>
      <c r="J4534" s="11" t="s">
        <v>29</v>
      </c>
      <c r="K4534" s="11" t="s">
        <v>30</v>
      </c>
      <c r="M4534" s="11" t="s">
        <v>7062</v>
      </c>
      <c r="N4534" s="13">
        <v>3105</v>
      </c>
      <c r="O4534" s="15">
        <f>_xlfn.XLOOKUP(B4534,Sheet1!A:A,Sheet1!E:E)</f>
        <v>75.989999999999995</v>
      </c>
      <c r="P4534" s="26"/>
      <c r="Q4534" s="15">
        <f t="shared" si="337"/>
        <v>79.789500000000004</v>
      </c>
      <c r="R4534" s="38">
        <f t="shared" si="338"/>
        <v>82.183185000000009</v>
      </c>
      <c r="S4534" s="26">
        <v>0</v>
      </c>
      <c r="T4534" s="13" t="str">
        <f t="shared" si="336"/>
        <v>Up</v>
      </c>
    </row>
    <row r="4535" spans="1:20" s="14" customFormat="1" hidden="1" x14ac:dyDescent="0.3">
      <c r="A4535" s="11">
        <v>6058295</v>
      </c>
      <c r="B4535" s="11">
        <v>6058295</v>
      </c>
      <c r="C4535" s="11" t="s">
        <v>26</v>
      </c>
      <c r="D4535" s="11" t="s">
        <v>27</v>
      </c>
      <c r="E4535" s="13" t="str">
        <f>_xlfn.XLOOKUP(B4535,Sheet1!A:A,Sheet1!B:B)</f>
        <v>DS LACQ PRODURA         WHITE      2.5L</v>
      </c>
      <c r="F4535" s="13" t="str">
        <f t="shared" si="335"/>
        <v>CROWN  - DS LACQ PRODURA         WHITE      2.5L</v>
      </c>
      <c r="G4535" s="13"/>
      <c r="H4535" s="91" t="s">
        <v>28</v>
      </c>
      <c r="I4535" s="11" t="s">
        <v>29</v>
      </c>
      <c r="J4535" s="11" t="s">
        <v>29</v>
      </c>
      <c r="K4535" s="11" t="s">
        <v>30</v>
      </c>
      <c r="M4535" s="11" t="s">
        <v>7062</v>
      </c>
      <c r="N4535" s="13">
        <v>3105</v>
      </c>
      <c r="O4535" s="15">
        <f>_xlfn.XLOOKUP(B4535,Sheet1!A:A,Sheet1!E:E)</f>
        <v>75.989999999999995</v>
      </c>
      <c r="P4535" s="26"/>
      <c r="Q4535" s="15">
        <f t="shared" si="337"/>
        <v>79.789500000000004</v>
      </c>
      <c r="R4535" s="38">
        <f t="shared" si="338"/>
        <v>82.183185000000009</v>
      </c>
      <c r="S4535" s="26">
        <v>0</v>
      </c>
      <c r="T4535" s="13" t="str">
        <f t="shared" si="336"/>
        <v>Up</v>
      </c>
    </row>
    <row r="4536" spans="1:20" s="14" customFormat="1" hidden="1" x14ac:dyDescent="0.3">
      <c r="A4536" s="11">
        <v>6058294</v>
      </c>
      <c r="B4536" s="11">
        <v>6058294</v>
      </c>
      <c r="C4536" s="11" t="s">
        <v>26</v>
      </c>
      <c r="D4536" s="11" t="s">
        <v>27</v>
      </c>
      <c r="E4536" s="13" t="str">
        <f>_xlfn.XLOOKUP(B4536,Sheet1!A:A,Sheet1!B:B)</f>
        <v>DS LACQ PRODURA         TEAK       2.5L</v>
      </c>
      <c r="F4536" s="13" t="str">
        <f t="shared" si="335"/>
        <v>CROWN  - DS LACQ PRODURA         TEAK       2.5L</v>
      </c>
      <c r="G4536" s="13"/>
      <c r="H4536" s="91" t="s">
        <v>28</v>
      </c>
      <c r="I4536" s="11" t="s">
        <v>29</v>
      </c>
      <c r="J4536" s="11" t="s">
        <v>29</v>
      </c>
      <c r="K4536" s="11" t="s">
        <v>30</v>
      </c>
      <c r="M4536" s="11" t="s">
        <v>7062</v>
      </c>
      <c r="N4536" s="13">
        <v>3105</v>
      </c>
      <c r="O4536" s="15">
        <f>_xlfn.XLOOKUP(B4536,Sheet1!A:A,Sheet1!E:E)</f>
        <v>75.989999999999995</v>
      </c>
      <c r="P4536" s="26"/>
      <c r="Q4536" s="15">
        <f t="shared" si="337"/>
        <v>79.789500000000004</v>
      </c>
      <c r="R4536" s="38">
        <f t="shared" si="338"/>
        <v>82.183185000000009</v>
      </c>
      <c r="S4536" s="26">
        <v>0</v>
      </c>
      <c r="T4536" s="13" t="str">
        <f t="shared" si="336"/>
        <v>Up</v>
      </c>
    </row>
    <row r="4537" spans="1:20" s="14" customFormat="1" hidden="1" x14ac:dyDescent="0.3">
      <c r="A4537" s="11">
        <v>6058293</v>
      </c>
      <c r="B4537" s="11">
        <v>6058293</v>
      </c>
      <c r="C4537" s="11" t="s">
        <v>26</v>
      </c>
      <c r="D4537" s="11" t="s">
        <v>27</v>
      </c>
      <c r="E4537" s="13" t="str">
        <f>_xlfn.XLOOKUP(B4537,Sheet1!A:A,Sheet1!B:B)</f>
        <v>DS LACQ PRODURA         OLIVE      2.5L</v>
      </c>
      <c r="F4537" s="13" t="str">
        <f t="shared" si="335"/>
        <v>CROWN  - DS LACQ PRODURA         OLIVE      2.5L</v>
      </c>
      <c r="G4537" s="13"/>
      <c r="H4537" s="91" t="s">
        <v>28</v>
      </c>
      <c r="I4537" s="11" t="s">
        <v>29</v>
      </c>
      <c r="J4537" s="11" t="s">
        <v>29</v>
      </c>
      <c r="K4537" s="11" t="s">
        <v>30</v>
      </c>
      <c r="M4537" s="11" t="s">
        <v>7062</v>
      </c>
      <c r="N4537" s="13">
        <v>3105</v>
      </c>
      <c r="O4537" s="15">
        <f>_xlfn.XLOOKUP(B4537,Sheet1!A:A,Sheet1!E:E)</f>
        <v>75.989999999999995</v>
      </c>
      <c r="P4537" s="26"/>
      <c r="Q4537" s="15">
        <f t="shared" si="337"/>
        <v>79.789500000000004</v>
      </c>
      <c r="R4537" s="38">
        <f t="shared" si="338"/>
        <v>82.183185000000009</v>
      </c>
      <c r="S4537" s="26">
        <v>0</v>
      </c>
      <c r="T4537" s="13" t="str">
        <f t="shared" si="336"/>
        <v>Up</v>
      </c>
    </row>
    <row r="4538" spans="1:20" s="14" customFormat="1" hidden="1" x14ac:dyDescent="0.3">
      <c r="A4538" s="11">
        <v>6058292</v>
      </c>
      <c r="B4538" s="11">
        <v>6058292</v>
      </c>
      <c r="C4538" s="11" t="s">
        <v>26</v>
      </c>
      <c r="D4538" s="11" t="s">
        <v>27</v>
      </c>
      <c r="E4538" s="13" t="str">
        <f>_xlfn.XLOOKUP(B4538,Sheet1!A:A,Sheet1!B:B)</f>
        <v>DS LACQ PRODURA         OLD GREY   2.5L</v>
      </c>
      <c r="F4538" s="13" t="str">
        <f t="shared" si="335"/>
        <v>CROWN  - DS LACQ PRODURA         OLD GREY   2.5L</v>
      </c>
      <c r="G4538" s="13"/>
      <c r="H4538" s="91" t="s">
        <v>28</v>
      </c>
      <c r="I4538" s="11" t="s">
        <v>29</v>
      </c>
      <c r="J4538" s="11" t="s">
        <v>29</v>
      </c>
      <c r="K4538" s="11" t="s">
        <v>30</v>
      </c>
      <c r="M4538" s="11" t="s">
        <v>7062</v>
      </c>
      <c r="N4538" s="13">
        <v>3105</v>
      </c>
      <c r="O4538" s="15">
        <f>_xlfn.XLOOKUP(B4538,Sheet1!A:A,Sheet1!E:E)</f>
        <v>75.989999999999995</v>
      </c>
      <c r="P4538" s="26"/>
      <c r="Q4538" s="15">
        <f t="shared" si="337"/>
        <v>79.789500000000004</v>
      </c>
      <c r="R4538" s="38">
        <f t="shared" si="338"/>
        <v>82.183185000000009</v>
      </c>
      <c r="S4538" s="26">
        <v>0</v>
      </c>
      <c r="T4538" s="13" t="str">
        <f t="shared" si="336"/>
        <v>Up</v>
      </c>
    </row>
    <row r="4539" spans="1:20" s="14" customFormat="1" hidden="1" x14ac:dyDescent="0.3">
      <c r="A4539" s="11">
        <v>6058291</v>
      </c>
      <c r="B4539" s="11">
        <v>6058291</v>
      </c>
      <c r="C4539" s="11" t="s">
        <v>26</v>
      </c>
      <c r="D4539" s="11" t="s">
        <v>27</v>
      </c>
      <c r="E4539" s="13" t="str">
        <f>_xlfn.XLOOKUP(B4539,Sheet1!A:A,Sheet1!B:B)</f>
        <v>DS LACQ PRODURA         NATURAL    2.5L</v>
      </c>
      <c r="F4539" s="13" t="str">
        <f t="shared" si="335"/>
        <v>CROWN  - DS LACQ PRODURA         NATURAL    2.5L</v>
      </c>
      <c r="G4539" s="13"/>
      <c r="H4539" s="91" t="s">
        <v>28</v>
      </c>
      <c r="I4539" s="11" t="s">
        <v>29</v>
      </c>
      <c r="J4539" s="11" t="s">
        <v>29</v>
      </c>
      <c r="K4539" s="11" t="s">
        <v>30</v>
      </c>
      <c r="M4539" s="11" t="s">
        <v>7062</v>
      </c>
      <c r="N4539" s="13">
        <v>3105</v>
      </c>
      <c r="O4539" s="15">
        <f>_xlfn.XLOOKUP(B4539,Sheet1!A:A,Sheet1!E:E)</f>
        <v>75.989999999999995</v>
      </c>
      <c r="P4539" s="26"/>
      <c r="Q4539" s="15">
        <f t="shared" si="337"/>
        <v>79.789500000000004</v>
      </c>
      <c r="R4539" s="38">
        <f t="shared" si="338"/>
        <v>82.183185000000009</v>
      </c>
      <c r="S4539" s="26">
        <v>0</v>
      </c>
      <c r="T4539" s="13" t="str">
        <f t="shared" si="336"/>
        <v>Up</v>
      </c>
    </row>
    <row r="4540" spans="1:20" s="14" customFormat="1" hidden="1" x14ac:dyDescent="0.3">
      <c r="A4540" s="11">
        <v>6058290</v>
      </c>
      <c r="B4540" s="11">
        <v>6058290</v>
      </c>
      <c r="C4540" s="11" t="s">
        <v>26</v>
      </c>
      <c r="D4540" s="11" t="s">
        <v>27</v>
      </c>
      <c r="E4540" s="13" t="str">
        <f>_xlfn.XLOOKUP(B4540,Sheet1!A:A,Sheet1!B:B)</f>
        <v>DS LACQ PRODURA         GREY       2.5L</v>
      </c>
      <c r="F4540" s="13" t="str">
        <f t="shared" si="335"/>
        <v>CROWN  - DS LACQ PRODURA         GREY       2.5L</v>
      </c>
      <c r="G4540" s="13"/>
      <c r="H4540" s="91" t="s">
        <v>28</v>
      </c>
      <c r="I4540" s="11" t="s">
        <v>29</v>
      </c>
      <c r="J4540" s="11" t="s">
        <v>29</v>
      </c>
      <c r="K4540" s="11" t="s">
        <v>30</v>
      </c>
      <c r="M4540" s="11" t="s">
        <v>7062</v>
      </c>
      <c r="N4540" s="13">
        <v>3105</v>
      </c>
      <c r="O4540" s="15">
        <f>_xlfn.XLOOKUP(B4540,Sheet1!A:A,Sheet1!E:E)</f>
        <v>75.989999999999995</v>
      </c>
      <c r="P4540" s="26"/>
      <c r="Q4540" s="15">
        <f t="shared" si="337"/>
        <v>79.789500000000004</v>
      </c>
      <c r="R4540" s="38">
        <f t="shared" si="338"/>
        <v>82.183185000000009</v>
      </c>
      <c r="S4540" s="26">
        <v>0</v>
      </c>
      <c r="T4540" s="13" t="str">
        <f t="shared" si="336"/>
        <v>Up</v>
      </c>
    </row>
    <row r="4541" spans="1:20" s="14" customFormat="1" hidden="1" x14ac:dyDescent="0.3">
      <c r="A4541" s="11">
        <v>6058289</v>
      </c>
      <c r="B4541" s="11">
        <v>6058289</v>
      </c>
      <c r="C4541" s="11" t="s">
        <v>26</v>
      </c>
      <c r="D4541" s="11" t="s">
        <v>27</v>
      </c>
      <c r="E4541" s="13" t="str">
        <f>_xlfn.XLOOKUP(B4541,Sheet1!A:A,Sheet1!B:B)</f>
        <v>DS LACQ PRODURA         GREEN CLAY 2.5L</v>
      </c>
      <c r="F4541" s="13" t="str">
        <f t="shared" si="335"/>
        <v>CROWN  - DS LACQ PRODURA         GREEN CLAY 2.5L</v>
      </c>
      <c r="G4541" s="13"/>
      <c r="H4541" s="91" t="s">
        <v>28</v>
      </c>
      <c r="I4541" s="11" t="s">
        <v>29</v>
      </c>
      <c r="J4541" s="11" t="s">
        <v>29</v>
      </c>
      <c r="K4541" s="11" t="s">
        <v>30</v>
      </c>
      <c r="M4541" s="11" t="s">
        <v>7062</v>
      </c>
      <c r="N4541" s="13">
        <v>3105</v>
      </c>
      <c r="O4541" s="15">
        <f>_xlfn.XLOOKUP(B4541,Sheet1!A:A,Sheet1!E:E)</f>
        <v>75.989999999999995</v>
      </c>
      <c r="P4541" s="26"/>
      <c r="Q4541" s="15">
        <f t="shared" si="337"/>
        <v>79.789500000000004</v>
      </c>
      <c r="R4541" s="38">
        <f t="shared" si="338"/>
        <v>82.183185000000009</v>
      </c>
      <c r="S4541" s="26">
        <v>0</v>
      </c>
      <c r="T4541" s="13" t="str">
        <f t="shared" si="336"/>
        <v>Up</v>
      </c>
    </row>
    <row r="4542" spans="1:20" s="14" customFormat="1" hidden="1" x14ac:dyDescent="0.3">
      <c r="A4542" s="11">
        <v>6058288</v>
      </c>
      <c r="B4542" s="11">
        <v>6058288</v>
      </c>
      <c r="C4542" s="11" t="s">
        <v>26</v>
      </c>
      <c r="D4542" s="11" t="s">
        <v>27</v>
      </c>
      <c r="E4542" s="13" t="str">
        <f>_xlfn.XLOOKUP(B4542,Sheet1!A:A,Sheet1!B:B)</f>
        <v>DS LACQ PRODURA         BROWN      2.5L</v>
      </c>
      <c r="F4542" s="13" t="str">
        <f t="shared" ref="F4542:F4605" si="339">D4542&amp;" - "&amp;E4542</f>
        <v>CROWN  - DS LACQ PRODURA         BROWN      2.5L</v>
      </c>
      <c r="G4542" s="13"/>
      <c r="H4542" s="91" t="s">
        <v>28</v>
      </c>
      <c r="I4542" s="11" t="s">
        <v>29</v>
      </c>
      <c r="J4542" s="11" t="s">
        <v>29</v>
      </c>
      <c r="K4542" s="11" t="s">
        <v>30</v>
      </c>
      <c r="M4542" s="11" t="s">
        <v>7062</v>
      </c>
      <c r="N4542" s="13">
        <v>3105</v>
      </c>
      <c r="O4542" s="15">
        <f>_xlfn.XLOOKUP(B4542,Sheet1!A:A,Sheet1!E:E)</f>
        <v>75.989999999999995</v>
      </c>
      <c r="P4542" s="26"/>
      <c r="Q4542" s="15">
        <f t="shared" si="337"/>
        <v>79.789500000000004</v>
      </c>
      <c r="R4542" s="38">
        <f t="shared" si="338"/>
        <v>82.183185000000009</v>
      </c>
      <c r="S4542" s="26">
        <v>0</v>
      </c>
      <c r="T4542" s="13" t="str">
        <f t="shared" si="336"/>
        <v>Up</v>
      </c>
    </row>
    <row r="4543" spans="1:20" s="14" customFormat="1" hidden="1" x14ac:dyDescent="0.3">
      <c r="A4543" s="11">
        <v>6058287</v>
      </c>
      <c r="B4543" s="11">
        <v>6058287</v>
      </c>
      <c r="C4543" s="11" t="s">
        <v>26</v>
      </c>
      <c r="D4543" s="11" t="s">
        <v>27</v>
      </c>
      <c r="E4543" s="13" t="str">
        <f>_xlfn.XLOOKUP(B4543,Sheet1!A:A,Sheet1!B:B)</f>
        <v>DS LACQ PRODURA         BLUE CLAY  2.5L</v>
      </c>
      <c r="F4543" s="13" t="str">
        <f t="shared" si="339"/>
        <v>CROWN  - DS LACQ PRODURA         BLUE CLAY  2.5L</v>
      </c>
      <c r="G4543" s="13"/>
      <c r="H4543" s="91" t="s">
        <v>28</v>
      </c>
      <c r="I4543" s="11" t="s">
        <v>29</v>
      </c>
      <c r="J4543" s="11" t="s">
        <v>29</v>
      </c>
      <c r="K4543" s="11" t="s">
        <v>30</v>
      </c>
      <c r="M4543" s="11" t="s">
        <v>7062</v>
      </c>
      <c r="N4543" s="13">
        <v>3105</v>
      </c>
      <c r="O4543" s="15">
        <f>_xlfn.XLOOKUP(B4543,Sheet1!A:A,Sheet1!E:E)</f>
        <v>75.989999999999995</v>
      </c>
      <c r="P4543" s="26"/>
      <c r="Q4543" s="15">
        <f t="shared" si="337"/>
        <v>79.789500000000004</v>
      </c>
      <c r="R4543" s="38">
        <f t="shared" si="338"/>
        <v>82.183185000000009</v>
      </c>
      <c r="S4543" s="26">
        <v>0</v>
      </c>
      <c r="T4543" s="13" t="str">
        <f t="shared" si="336"/>
        <v>Up</v>
      </c>
    </row>
    <row r="4544" spans="1:20" s="14" customFormat="1" hidden="1" x14ac:dyDescent="0.3">
      <c r="A4544" s="11">
        <v>6058286</v>
      </c>
      <c r="B4544" s="11">
        <v>6058286</v>
      </c>
      <c r="C4544" s="11" t="s">
        <v>26</v>
      </c>
      <c r="D4544" s="11" t="s">
        <v>27</v>
      </c>
      <c r="E4544" s="13" t="str">
        <f>_xlfn.XLOOKUP(B4544,Sheet1!A:A,Sheet1!B:B)</f>
        <v>DS LACQ PRODURA         BLACK      2.5L</v>
      </c>
      <c r="F4544" s="13" t="str">
        <f t="shared" si="339"/>
        <v>CROWN  - DS LACQ PRODURA         BLACK      2.5L</v>
      </c>
      <c r="G4544" s="13"/>
      <c r="H4544" s="91" t="s">
        <v>28</v>
      </c>
      <c r="I4544" s="11" t="s">
        <v>29</v>
      </c>
      <c r="J4544" s="11" t="s">
        <v>29</v>
      </c>
      <c r="K4544" s="11" t="s">
        <v>30</v>
      </c>
      <c r="M4544" s="11" t="s">
        <v>7062</v>
      </c>
      <c r="N4544" s="13">
        <v>3105</v>
      </c>
      <c r="O4544" s="15">
        <f>_xlfn.XLOOKUP(B4544,Sheet1!A:A,Sheet1!E:E)</f>
        <v>75.989999999999995</v>
      </c>
      <c r="P4544" s="26"/>
      <c r="Q4544" s="15">
        <f t="shared" si="337"/>
        <v>79.789500000000004</v>
      </c>
      <c r="R4544" s="38">
        <f t="shared" si="338"/>
        <v>82.183185000000009</v>
      </c>
      <c r="S4544" s="26">
        <v>0</v>
      </c>
      <c r="T4544" s="13" t="str">
        <f t="shared" si="336"/>
        <v>Up</v>
      </c>
    </row>
    <row r="4545" spans="1:20" s="14" customFormat="1" hidden="1" x14ac:dyDescent="0.3">
      <c r="A4545" s="11">
        <v>6058285</v>
      </c>
      <c r="B4545" s="11">
        <v>6058285</v>
      </c>
      <c r="C4545" s="11" t="s">
        <v>26</v>
      </c>
      <c r="D4545" s="11" t="s">
        <v>27</v>
      </c>
      <c r="E4545" s="13" t="str">
        <f>_xlfn.XLOOKUP(B4545,Sheet1!A:A,Sheet1!B:B)</f>
        <v>DS LACQ PRODURA         ANTHRACITE 2.5L</v>
      </c>
      <c r="F4545" s="13" t="str">
        <f t="shared" si="339"/>
        <v>CROWN  - DS LACQ PRODURA         ANTHRACITE 2.5L</v>
      </c>
      <c r="G4545" s="13"/>
      <c r="H4545" s="91" t="s">
        <v>28</v>
      </c>
      <c r="I4545" s="11" t="s">
        <v>29</v>
      </c>
      <c r="J4545" s="11" t="s">
        <v>29</v>
      </c>
      <c r="K4545" s="11" t="s">
        <v>30</v>
      </c>
      <c r="M4545" s="11" t="s">
        <v>7062</v>
      </c>
      <c r="N4545" s="13">
        <v>3105</v>
      </c>
      <c r="O4545" s="15">
        <f>_xlfn.XLOOKUP(B4545,Sheet1!A:A,Sheet1!E:E)</f>
        <v>75.989999999999995</v>
      </c>
      <c r="P4545" s="26"/>
      <c r="Q4545" s="15">
        <f t="shared" si="337"/>
        <v>79.789500000000004</v>
      </c>
      <c r="R4545" s="38">
        <f t="shared" si="338"/>
        <v>82.183185000000009</v>
      </c>
      <c r="S4545" s="26">
        <v>0</v>
      </c>
      <c r="T4545" s="13" t="str">
        <f t="shared" si="336"/>
        <v>Up</v>
      </c>
    </row>
    <row r="4546" spans="1:20" s="14" customFormat="1" hidden="1" x14ac:dyDescent="0.3">
      <c r="A4546" s="11">
        <v>6058284</v>
      </c>
      <c r="B4546" s="11">
        <v>6058284</v>
      </c>
      <c r="C4546" s="11" t="s">
        <v>26</v>
      </c>
      <c r="D4546" s="11" t="s">
        <v>27</v>
      </c>
      <c r="E4546" s="13" t="str">
        <f>_xlfn.XLOOKUP(B4546,Sheet1!A:A,Sheet1!B:B)</f>
        <v>DS LACQ ENERGOL         WHITE      2.5L</v>
      </c>
      <c r="F4546" s="13" t="str">
        <f t="shared" si="339"/>
        <v>CROWN  - DS LACQ ENERGOL         WHITE      2.5L</v>
      </c>
      <c r="G4546" s="13"/>
      <c r="H4546" s="91" t="s">
        <v>28</v>
      </c>
      <c r="I4546" s="11" t="s">
        <v>29</v>
      </c>
      <c r="J4546" s="11" t="s">
        <v>29</v>
      </c>
      <c r="K4546" s="11" t="s">
        <v>30</v>
      </c>
      <c r="M4546" s="11" t="s">
        <v>7062</v>
      </c>
      <c r="N4546" s="13">
        <v>3105</v>
      </c>
      <c r="O4546" s="15">
        <f>_xlfn.XLOOKUP(B4546,Sheet1!A:A,Sheet1!E:E)</f>
        <v>55.1</v>
      </c>
      <c r="P4546" s="26"/>
      <c r="Q4546" s="15">
        <f t="shared" si="337"/>
        <v>57.855000000000004</v>
      </c>
      <c r="R4546" s="38">
        <f t="shared" si="338"/>
        <v>59.590650000000004</v>
      </c>
      <c r="S4546" s="26">
        <v>0</v>
      </c>
      <c r="T4546" s="13" t="str">
        <f t="shared" ref="T4546:T4609" si="340">IF(Q4546&gt;=R4546,"No Change","Up")</f>
        <v>Up</v>
      </c>
    </row>
    <row r="4547" spans="1:20" s="14" customFormat="1" hidden="1" x14ac:dyDescent="0.3">
      <c r="A4547" s="11">
        <v>6058283</v>
      </c>
      <c r="B4547" s="11">
        <v>6058283</v>
      </c>
      <c r="C4547" s="11" t="s">
        <v>26</v>
      </c>
      <c r="D4547" s="11" t="s">
        <v>27</v>
      </c>
      <c r="E4547" s="13" t="str">
        <f>_xlfn.XLOOKUP(B4547,Sheet1!A:A,Sheet1!B:B)</f>
        <v>DS LACQ ENERGOL         NATURAL    2.5L</v>
      </c>
      <c r="F4547" s="13" t="str">
        <f t="shared" si="339"/>
        <v>CROWN  - DS LACQ ENERGOL         NATURAL    2.5L</v>
      </c>
      <c r="G4547" s="13"/>
      <c r="H4547" s="91" t="s">
        <v>28</v>
      </c>
      <c r="I4547" s="11" t="s">
        <v>29</v>
      </c>
      <c r="J4547" s="11" t="s">
        <v>29</v>
      </c>
      <c r="K4547" s="11" t="s">
        <v>30</v>
      </c>
      <c r="M4547" s="11" t="s">
        <v>7062</v>
      </c>
      <c r="N4547" s="13">
        <v>3105</v>
      </c>
      <c r="O4547" s="15">
        <f>_xlfn.XLOOKUP(B4547,Sheet1!A:A,Sheet1!E:E)</f>
        <v>55.1</v>
      </c>
      <c r="P4547" s="26"/>
      <c r="Q4547" s="15">
        <f t="shared" si="337"/>
        <v>57.855000000000004</v>
      </c>
      <c r="R4547" s="38">
        <f t="shared" si="338"/>
        <v>59.590650000000004</v>
      </c>
      <c r="S4547" s="26">
        <v>0</v>
      </c>
      <c r="T4547" s="13" t="str">
        <f t="shared" si="340"/>
        <v>Up</v>
      </c>
    </row>
    <row r="4548" spans="1:20" s="14" customFormat="1" hidden="1" x14ac:dyDescent="0.3">
      <c r="A4548" s="11">
        <v>6058282</v>
      </c>
      <c r="B4548" s="11">
        <v>6058282</v>
      </c>
      <c r="C4548" s="11" t="s">
        <v>26</v>
      </c>
      <c r="D4548" s="11" t="s">
        <v>27</v>
      </c>
      <c r="E4548" s="13" t="str">
        <f>_xlfn.XLOOKUP(B4548,Sheet1!A:A,Sheet1!B:B)</f>
        <v>DS LACQ ENERGOL         GREY       2.5L</v>
      </c>
      <c r="F4548" s="13" t="str">
        <f t="shared" si="339"/>
        <v>CROWN  - DS LACQ ENERGOL         GREY       2.5L</v>
      </c>
      <c r="G4548" s="13"/>
      <c r="H4548" s="91" t="s">
        <v>28</v>
      </c>
      <c r="I4548" s="11" t="s">
        <v>29</v>
      </c>
      <c r="J4548" s="11" t="s">
        <v>29</v>
      </c>
      <c r="K4548" s="11" t="s">
        <v>30</v>
      </c>
      <c r="M4548" s="11" t="s">
        <v>7062</v>
      </c>
      <c r="N4548" s="13">
        <v>3105</v>
      </c>
      <c r="O4548" s="15">
        <f>_xlfn.XLOOKUP(B4548,Sheet1!A:A,Sheet1!E:E)</f>
        <v>55.1</v>
      </c>
      <c r="P4548" s="26"/>
      <c r="Q4548" s="15">
        <f t="shared" si="337"/>
        <v>57.855000000000004</v>
      </c>
      <c r="R4548" s="38">
        <f t="shared" si="338"/>
        <v>59.590650000000004</v>
      </c>
      <c r="S4548" s="26">
        <v>0</v>
      </c>
      <c r="T4548" s="13" t="str">
        <f t="shared" si="340"/>
        <v>Up</v>
      </c>
    </row>
    <row r="4549" spans="1:20" s="14" customFormat="1" hidden="1" x14ac:dyDescent="0.3">
      <c r="A4549" s="11">
        <v>6058281</v>
      </c>
      <c r="B4549" s="11">
        <v>6058281</v>
      </c>
      <c r="C4549" s="11" t="s">
        <v>26</v>
      </c>
      <c r="D4549" s="11" t="s">
        <v>27</v>
      </c>
      <c r="E4549" s="13" t="str">
        <f>_xlfn.XLOOKUP(B4549,Sheet1!A:A,Sheet1!B:B)</f>
        <v>DS LACQ ENERGOL         BROWN      2.5L</v>
      </c>
      <c r="F4549" s="13" t="str">
        <f t="shared" si="339"/>
        <v>CROWN  - DS LACQ ENERGOL         BROWN      2.5L</v>
      </c>
      <c r="G4549" s="13"/>
      <c r="H4549" s="91" t="s">
        <v>28</v>
      </c>
      <c r="I4549" s="11" t="s">
        <v>29</v>
      </c>
      <c r="J4549" s="11" t="s">
        <v>29</v>
      </c>
      <c r="K4549" s="11" t="s">
        <v>30</v>
      </c>
      <c r="M4549" s="11" t="s">
        <v>7062</v>
      </c>
      <c r="N4549" s="13">
        <v>3105</v>
      </c>
      <c r="O4549" s="15">
        <f>_xlfn.XLOOKUP(B4549,Sheet1!A:A,Sheet1!E:E)</f>
        <v>55.1</v>
      </c>
      <c r="P4549" s="26"/>
      <c r="Q4549" s="15">
        <f t="shared" si="337"/>
        <v>57.855000000000004</v>
      </c>
      <c r="R4549" s="38">
        <f t="shared" si="338"/>
        <v>59.590650000000004</v>
      </c>
      <c r="S4549" s="26">
        <v>0</v>
      </c>
      <c r="T4549" s="13" t="str">
        <f t="shared" si="340"/>
        <v>Up</v>
      </c>
    </row>
    <row r="4550" spans="1:20" s="14" customFormat="1" hidden="1" x14ac:dyDescent="0.3">
      <c r="A4550" s="11">
        <v>6058280</v>
      </c>
      <c r="B4550" s="11">
        <v>6058280</v>
      </c>
      <c r="C4550" s="11" t="s">
        <v>26</v>
      </c>
      <c r="D4550" s="11" t="s">
        <v>27</v>
      </c>
      <c r="E4550" s="13" t="str">
        <f>_xlfn.XLOOKUP(B4550,Sheet1!A:A,Sheet1!B:B)</f>
        <v>DS LACQ ENERGOL         ANTHRACITE 2.5L</v>
      </c>
      <c r="F4550" s="13" t="str">
        <f t="shared" si="339"/>
        <v>CROWN  - DS LACQ ENERGOL         ANTHRACITE 2.5L</v>
      </c>
      <c r="G4550" s="13"/>
      <c r="H4550" s="91" t="s">
        <v>28</v>
      </c>
      <c r="I4550" s="11" t="s">
        <v>29</v>
      </c>
      <c r="J4550" s="11" t="s">
        <v>29</v>
      </c>
      <c r="K4550" s="11" t="s">
        <v>30</v>
      </c>
      <c r="M4550" s="11" t="s">
        <v>7062</v>
      </c>
      <c r="N4550" s="13">
        <v>3105</v>
      </c>
      <c r="O4550" s="15">
        <f>_xlfn.XLOOKUP(B4550,Sheet1!A:A,Sheet1!E:E)</f>
        <v>55.1</v>
      </c>
      <c r="P4550" s="26"/>
      <c r="Q4550" s="15">
        <f t="shared" si="337"/>
        <v>57.855000000000004</v>
      </c>
      <c r="R4550" s="38">
        <f t="shared" si="338"/>
        <v>59.590650000000004</v>
      </c>
      <c r="S4550" s="26">
        <v>0</v>
      </c>
      <c r="T4550" s="13" t="str">
        <f t="shared" si="340"/>
        <v>Up</v>
      </c>
    </row>
    <row r="4551" spans="1:20" s="14" customFormat="1" hidden="1" x14ac:dyDescent="0.3">
      <c r="A4551" s="11">
        <v>6058279</v>
      </c>
      <c r="B4551" s="11">
        <v>6058279</v>
      </c>
      <c r="C4551" s="11" t="s">
        <v>26</v>
      </c>
      <c r="D4551" s="11" t="s">
        <v>27</v>
      </c>
      <c r="E4551" s="13" t="str">
        <f>_xlfn.XLOOKUP(B4551,Sheet1!A:A,Sheet1!B:B)</f>
        <v>DS LACQ ENERGOL         BLACK      2.5L</v>
      </c>
      <c r="F4551" s="13" t="str">
        <f t="shared" si="339"/>
        <v>CROWN  - DS LACQ ENERGOL         BLACK      2.5L</v>
      </c>
      <c r="G4551" s="13"/>
      <c r="H4551" s="91" t="s">
        <v>28</v>
      </c>
      <c r="I4551" s="11" t="s">
        <v>29</v>
      </c>
      <c r="J4551" s="11" t="s">
        <v>29</v>
      </c>
      <c r="K4551" s="11" t="s">
        <v>30</v>
      </c>
      <c r="M4551" s="11" t="s">
        <v>7062</v>
      </c>
      <c r="N4551" s="13">
        <v>3105</v>
      </c>
      <c r="O4551" s="15">
        <f>_xlfn.XLOOKUP(B4551,Sheet1!A:A,Sheet1!E:E)</f>
        <v>55.1</v>
      </c>
      <c r="P4551" s="26"/>
      <c r="Q4551" s="15">
        <f t="shared" si="337"/>
        <v>57.855000000000004</v>
      </c>
      <c r="R4551" s="38">
        <f t="shared" si="338"/>
        <v>59.590650000000004</v>
      </c>
      <c r="S4551" s="26">
        <v>0</v>
      </c>
      <c r="T4551" s="13" t="str">
        <f t="shared" si="340"/>
        <v>Up</v>
      </c>
    </row>
    <row r="4552" spans="1:20" s="14" customFormat="1" hidden="1" x14ac:dyDescent="0.3">
      <c r="A4552" s="11">
        <v>6058278</v>
      </c>
      <c r="B4552" s="11">
        <v>6058278</v>
      </c>
      <c r="C4552" s="11" t="s">
        <v>26</v>
      </c>
      <c r="D4552" s="11" t="s">
        <v>27</v>
      </c>
      <c r="E4552" s="13" t="str">
        <f>_xlfn.XLOOKUP(B4552,Sheet1!A:A,Sheet1!B:B)</f>
        <v>DS LACQ DECOWAX         TAUPE</v>
      </c>
      <c r="F4552" s="13" t="str">
        <f t="shared" si="339"/>
        <v>CROWN  - DS LACQ DECOWAX         TAUPE</v>
      </c>
      <c r="G4552" s="13"/>
      <c r="H4552" s="91" t="s">
        <v>28</v>
      </c>
      <c r="I4552" s="11" t="s">
        <v>29</v>
      </c>
      <c r="J4552" s="11" t="s">
        <v>29</v>
      </c>
      <c r="K4552" s="11" t="s">
        <v>30</v>
      </c>
      <c r="M4552" s="11" t="s">
        <v>7062</v>
      </c>
      <c r="N4552" s="13">
        <v>3105</v>
      </c>
      <c r="O4552" s="15">
        <f>_xlfn.XLOOKUP(B4552,Sheet1!A:A,Sheet1!E:E)</f>
        <v>15.2</v>
      </c>
      <c r="P4552" s="26"/>
      <c r="Q4552" s="15">
        <f t="shared" si="337"/>
        <v>15.959999999999999</v>
      </c>
      <c r="R4552" s="38">
        <f t="shared" si="338"/>
        <v>16.438800000000001</v>
      </c>
      <c r="S4552" s="26">
        <v>0</v>
      </c>
      <c r="T4552" s="13" t="str">
        <f t="shared" si="340"/>
        <v>Up</v>
      </c>
    </row>
    <row r="4553" spans="1:20" s="14" customFormat="1" hidden="1" x14ac:dyDescent="0.3">
      <c r="A4553" s="11">
        <v>6058277</v>
      </c>
      <c r="B4553" s="11">
        <v>6058277</v>
      </c>
      <c r="C4553" s="11" t="s">
        <v>26</v>
      </c>
      <c r="D4553" s="11" t="s">
        <v>27</v>
      </c>
      <c r="E4553" s="13" t="str">
        <f>_xlfn.XLOOKUP(B4553,Sheet1!A:A,Sheet1!B:B)</f>
        <v>DS LACQ DECOWAX         NORDIC BLUE</v>
      </c>
      <c r="F4553" s="13" t="str">
        <f t="shared" si="339"/>
        <v>CROWN  - DS LACQ DECOWAX         NORDIC BLUE</v>
      </c>
      <c r="G4553" s="13"/>
      <c r="H4553" s="91" t="s">
        <v>28</v>
      </c>
      <c r="I4553" s="11" t="s">
        <v>29</v>
      </c>
      <c r="J4553" s="11" t="s">
        <v>29</v>
      </c>
      <c r="K4553" s="11" t="s">
        <v>30</v>
      </c>
      <c r="M4553" s="11" t="s">
        <v>7062</v>
      </c>
      <c r="N4553" s="13">
        <v>3105</v>
      </c>
      <c r="O4553" s="15">
        <f>_xlfn.XLOOKUP(B4553,Sheet1!A:A,Sheet1!E:E)</f>
        <v>15.2</v>
      </c>
      <c r="P4553" s="26"/>
      <c r="Q4553" s="15">
        <f t="shared" si="337"/>
        <v>15.959999999999999</v>
      </c>
      <c r="R4553" s="38">
        <f t="shared" si="338"/>
        <v>16.438800000000001</v>
      </c>
      <c r="S4553" s="26">
        <v>0</v>
      </c>
      <c r="T4553" s="13" t="str">
        <f t="shared" si="340"/>
        <v>Up</v>
      </c>
    </row>
    <row r="4554" spans="1:20" s="14" customFormat="1" hidden="1" x14ac:dyDescent="0.3">
      <c r="A4554" s="11">
        <v>6058276</v>
      </c>
      <c r="B4554" s="11">
        <v>6058276</v>
      </c>
      <c r="C4554" s="11" t="s">
        <v>26</v>
      </c>
      <c r="D4554" s="11" t="s">
        <v>27</v>
      </c>
      <c r="E4554" s="13" t="str">
        <f>_xlfn.XLOOKUP(B4554,Sheet1!A:A,Sheet1!B:B)</f>
        <v>DS LACQ DECOWAX         GOLD METALLIC</v>
      </c>
      <c r="F4554" s="13" t="str">
        <f t="shared" si="339"/>
        <v>CROWN  - DS LACQ DECOWAX         GOLD METALLIC</v>
      </c>
      <c r="G4554" s="13"/>
      <c r="H4554" s="91" t="s">
        <v>28</v>
      </c>
      <c r="I4554" s="11" t="s">
        <v>29</v>
      </c>
      <c r="J4554" s="11" t="s">
        <v>29</v>
      </c>
      <c r="K4554" s="11" t="s">
        <v>30</v>
      </c>
      <c r="M4554" s="11" t="s">
        <v>7062</v>
      </c>
      <c r="N4554" s="13">
        <v>3105</v>
      </c>
      <c r="O4554" s="15">
        <f>_xlfn.XLOOKUP(B4554,Sheet1!A:A,Sheet1!E:E)</f>
        <v>27.88</v>
      </c>
      <c r="P4554" s="26"/>
      <c r="Q4554" s="15">
        <f t="shared" si="337"/>
        <v>29.274000000000001</v>
      </c>
      <c r="R4554" s="38">
        <f t="shared" si="338"/>
        <v>30.152220000000003</v>
      </c>
      <c r="S4554" s="26">
        <v>0</v>
      </c>
      <c r="T4554" s="13" t="str">
        <f t="shared" si="340"/>
        <v>Up</v>
      </c>
    </row>
    <row r="4555" spans="1:20" s="14" customFormat="1" hidden="1" x14ac:dyDescent="0.3">
      <c r="A4555" s="11">
        <v>6058275</v>
      </c>
      <c r="B4555" s="11">
        <v>6058275</v>
      </c>
      <c r="C4555" s="11" t="s">
        <v>26</v>
      </c>
      <c r="D4555" s="11" t="s">
        <v>27</v>
      </c>
      <c r="E4555" s="13" t="str">
        <f>_xlfn.XLOOKUP(B4555,Sheet1!A:A,Sheet1!B:B)</f>
        <v>DS LACQ DECOWAX         COPPER METALLIC</v>
      </c>
      <c r="F4555" s="13" t="str">
        <f t="shared" si="339"/>
        <v>CROWN  - DS LACQ DECOWAX         COPPER METALLIC</v>
      </c>
      <c r="G4555" s="13"/>
      <c r="H4555" s="91" t="s">
        <v>28</v>
      </c>
      <c r="I4555" s="11" t="s">
        <v>29</v>
      </c>
      <c r="J4555" s="11" t="s">
        <v>29</v>
      </c>
      <c r="K4555" s="11" t="s">
        <v>30</v>
      </c>
      <c r="M4555" s="11" t="s">
        <v>7062</v>
      </c>
      <c r="N4555" s="13">
        <v>3105</v>
      </c>
      <c r="O4555" s="15">
        <f>_xlfn.XLOOKUP(B4555,Sheet1!A:A,Sheet1!E:E)</f>
        <v>27.88</v>
      </c>
      <c r="P4555" s="26"/>
      <c r="Q4555" s="15">
        <f t="shared" si="337"/>
        <v>29.274000000000001</v>
      </c>
      <c r="R4555" s="38">
        <f t="shared" si="338"/>
        <v>30.152220000000003</v>
      </c>
      <c r="S4555" s="26">
        <v>0</v>
      </c>
      <c r="T4555" s="13" t="str">
        <f t="shared" si="340"/>
        <v>Up</v>
      </c>
    </row>
    <row r="4556" spans="1:20" s="14" customFormat="1" hidden="1" x14ac:dyDescent="0.3">
      <c r="A4556" s="11">
        <v>6058375</v>
      </c>
      <c r="B4556" s="11">
        <v>6058375</v>
      </c>
      <c r="C4556" s="11" t="s">
        <v>26</v>
      </c>
      <c r="D4556" s="11" t="s">
        <v>27</v>
      </c>
      <c r="E4556" s="13" t="str">
        <f>_xlfn.XLOOKUP(B4556,Sheet1!A:A,Sheet1!B:B)</f>
        <v>DS MYLANDS MARBLE MATT  LOTS ROAD  100ML</v>
      </c>
      <c r="F4556" s="13" t="str">
        <f t="shared" si="339"/>
        <v>CROWN  - DS MYLANDS MARBLE MATT  LOTS ROAD  100ML</v>
      </c>
      <c r="G4556" s="13"/>
      <c r="H4556" s="91" t="s">
        <v>28</v>
      </c>
      <c r="I4556" s="11" t="s">
        <v>29</v>
      </c>
      <c r="J4556" s="11" t="s">
        <v>29</v>
      </c>
      <c r="K4556" s="11" t="s">
        <v>30</v>
      </c>
      <c r="M4556" s="11" t="s">
        <v>7062</v>
      </c>
      <c r="N4556" s="13">
        <v>3105</v>
      </c>
      <c r="O4556" s="15">
        <f>_xlfn.XLOOKUP(B4556,Sheet1!A:A,Sheet1!E:E)</f>
        <v>4.17</v>
      </c>
      <c r="P4556" s="26"/>
      <c r="Q4556" s="15">
        <f t="shared" si="337"/>
        <v>4.3784999999999998</v>
      </c>
      <c r="R4556" s="38">
        <f t="shared" si="338"/>
        <v>4.5098549999999999</v>
      </c>
      <c r="S4556" s="26">
        <v>0</v>
      </c>
      <c r="T4556" s="13" t="str">
        <f t="shared" si="340"/>
        <v>Up</v>
      </c>
    </row>
    <row r="4557" spans="1:20" s="14" customFormat="1" hidden="1" x14ac:dyDescent="0.3">
      <c r="A4557" s="11">
        <v>6058374</v>
      </c>
      <c r="B4557" s="11">
        <v>6058374</v>
      </c>
      <c r="C4557" s="11" t="s">
        <v>26</v>
      </c>
      <c r="D4557" s="11" t="s">
        <v>27</v>
      </c>
      <c r="E4557" s="13" t="str">
        <f>_xlfn.XLOOKUP(B4557,Sheet1!A:A,Sheet1!B:B)</f>
        <v>DS MYLANDS MARBLE MATT  ISLINGTON  100ML</v>
      </c>
      <c r="F4557" s="13" t="str">
        <f t="shared" si="339"/>
        <v>CROWN  - DS MYLANDS MARBLE MATT  ISLINGTON  100ML</v>
      </c>
      <c r="G4557" s="13"/>
      <c r="H4557" s="91" t="s">
        <v>28</v>
      </c>
      <c r="I4557" s="11" t="s">
        <v>29</v>
      </c>
      <c r="J4557" s="11" t="s">
        <v>29</v>
      </c>
      <c r="K4557" s="11" t="s">
        <v>30</v>
      </c>
      <c r="M4557" s="11" t="s">
        <v>7062</v>
      </c>
      <c r="N4557" s="13">
        <v>3105</v>
      </c>
      <c r="O4557" s="15">
        <f>_xlfn.XLOOKUP(B4557,Sheet1!A:A,Sheet1!E:E)</f>
        <v>4.17</v>
      </c>
      <c r="P4557" s="26"/>
      <c r="Q4557" s="15">
        <f t="shared" si="337"/>
        <v>4.3784999999999998</v>
      </c>
      <c r="R4557" s="38">
        <f t="shared" si="338"/>
        <v>4.5098549999999999</v>
      </c>
      <c r="S4557" s="26">
        <v>0</v>
      </c>
      <c r="T4557" s="13" t="str">
        <f t="shared" si="340"/>
        <v>Up</v>
      </c>
    </row>
    <row r="4558" spans="1:20" s="14" customFormat="1" hidden="1" x14ac:dyDescent="0.3">
      <c r="A4558" s="11">
        <v>6058373</v>
      </c>
      <c r="B4558" s="11">
        <v>6058373</v>
      </c>
      <c r="C4558" s="11" t="s">
        <v>26</v>
      </c>
      <c r="D4558" s="11" t="s">
        <v>27</v>
      </c>
      <c r="E4558" s="13" t="str">
        <f>_xlfn.XLOOKUP(B4558,Sheet1!A:A,Sheet1!B:B)</f>
        <v>DS MYLANDS MARBLE MATT  KENSINGTON 100ML</v>
      </c>
      <c r="F4558" s="13" t="str">
        <f t="shared" si="339"/>
        <v>CROWN  - DS MYLANDS MARBLE MATT  KENSINGTON 100ML</v>
      </c>
      <c r="G4558" s="13"/>
      <c r="H4558" s="91" t="s">
        <v>28</v>
      </c>
      <c r="I4558" s="11" t="s">
        <v>29</v>
      </c>
      <c r="J4558" s="11" t="s">
        <v>29</v>
      </c>
      <c r="K4558" s="11" t="s">
        <v>30</v>
      </c>
      <c r="M4558" s="11" t="s">
        <v>7062</v>
      </c>
      <c r="N4558" s="13">
        <v>3105</v>
      </c>
      <c r="O4558" s="15">
        <f>_xlfn.XLOOKUP(B4558,Sheet1!A:A,Sheet1!E:E)</f>
        <v>4.17</v>
      </c>
      <c r="P4558" s="26"/>
      <c r="Q4558" s="15">
        <f t="shared" si="337"/>
        <v>4.3784999999999998</v>
      </c>
      <c r="R4558" s="38">
        <f t="shared" si="338"/>
        <v>4.5098549999999999</v>
      </c>
      <c r="S4558" s="26">
        <v>0</v>
      </c>
      <c r="T4558" s="13" t="str">
        <f t="shared" si="340"/>
        <v>Up</v>
      </c>
    </row>
    <row r="4559" spans="1:20" s="14" customFormat="1" hidden="1" x14ac:dyDescent="0.3">
      <c r="A4559" s="11">
        <v>6058372</v>
      </c>
      <c r="B4559" s="11">
        <v>6058372</v>
      </c>
      <c r="C4559" s="11" t="s">
        <v>26</v>
      </c>
      <c r="D4559" s="11" t="s">
        <v>27</v>
      </c>
      <c r="E4559" s="13" t="str">
        <f>_xlfn.XLOOKUP(B4559,Sheet1!A:A,Sheet1!B:B)</f>
        <v>DS MYLANDS MARBLE MATT  CLERKENWEL 100ML</v>
      </c>
      <c r="F4559" s="13" t="str">
        <f t="shared" si="339"/>
        <v>CROWN  - DS MYLANDS MARBLE MATT  CLERKENWEL 100ML</v>
      </c>
      <c r="G4559" s="13"/>
      <c r="H4559" s="91" t="s">
        <v>28</v>
      </c>
      <c r="I4559" s="11" t="s">
        <v>29</v>
      </c>
      <c r="J4559" s="11" t="s">
        <v>29</v>
      </c>
      <c r="K4559" s="11" t="s">
        <v>30</v>
      </c>
      <c r="M4559" s="11" t="s">
        <v>7062</v>
      </c>
      <c r="N4559" s="13">
        <v>3105</v>
      </c>
      <c r="O4559" s="15">
        <f>_xlfn.XLOOKUP(B4559,Sheet1!A:A,Sheet1!E:E)</f>
        <v>4.17</v>
      </c>
      <c r="P4559" s="26"/>
      <c r="Q4559" s="15">
        <f t="shared" si="337"/>
        <v>4.3784999999999998</v>
      </c>
      <c r="R4559" s="38">
        <f t="shared" si="338"/>
        <v>4.5098549999999999</v>
      </c>
      <c r="S4559" s="26">
        <v>0</v>
      </c>
      <c r="T4559" s="13" t="str">
        <f t="shared" si="340"/>
        <v>Up</v>
      </c>
    </row>
    <row r="4560" spans="1:20" s="14" customFormat="1" hidden="1" x14ac:dyDescent="0.3">
      <c r="A4560" s="11">
        <v>6058371</v>
      </c>
      <c r="B4560" s="11">
        <v>6058371</v>
      </c>
      <c r="C4560" s="11" t="s">
        <v>26</v>
      </c>
      <c r="D4560" s="11" t="s">
        <v>27</v>
      </c>
      <c r="E4560" s="13" t="str">
        <f>_xlfn.XLOOKUP(B4560,Sheet1!A:A,Sheet1!B:B)</f>
        <v>DS MYLANDS MARBLE MATT  ELGIN      100ML</v>
      </c>
      <c r="F4560" s="13" t="str">
        <f t="shared" si="339"/>
        <v>CROWN  - DS MYLANDS MARBLE MATT  ELGIN      100ML</v>
      </c>
      <c r="G4560" s="13"/>
      <c r="H4560" s="91" t="s">
        <v>28</v>
      </c>
      <c r="I4560" s="11" t="s">
        <v>29</v>
      </c>
      <c r="J4560" s="11" t="s">
        <v>29</v>
      </c>
      <c r="K4560" s="11" t="s">
        <v>30</v>
      </c>
      <c r="M4560" s="11" t="s">
        <v>7062</v>
      </c>
      <c r="N4560" s="13">
        <v>3105</v>
      </c>
      <c r="O4560" s="15">
        <f>_xlfn.XLOOKUP(B4560,Sheet1!A:A,Sheet1!E:E)</f>
        <v>4.17</v>
      </c>
      <c r="P4560" s="26"/>
      <c r="Q4560" s="15">
        <f t="shared" si="337"/>
        <v>4.3784999999999998</v>
      </c>
      <c r="R4560" s="38">
        <f t="shared" si="338"/>
        <v>4.5098549999999999</v>
      </c>
      <c r="S4560" s="26">
        <v>0</v>
      </c>
      <c r="T4560" s="13" t="str">
        <f t="shared" si="340"/>
        <v>Up</v>
      </c>
    </row>
    <row r="4561" spans="1:20" s="14" customFormat="1" hidden="1" x14ac:dyDescent="0.3">
      <c r="A4561" s="11">
        <v>6058370</v>
      </c>
      <c r="B4561" s="11">
        <v>6058370</v>
      </c>
      <c r="C4561" s="11" t="s">
        <v>26</v>
      </c>
      <c r="D4561" s="11" t="s">
        <v>27</v>
      </c>
      <c r="E4561" s="13" t="str">
        <f>_xlfn.XLOOKUP(B4561,Sheet1!A:A,Sheet1!B:B)</f>
        <v>DS MYLANDS MARBLE MATT  SMITHFIELD 100ML</v>
      </c>
      <c r="F4561" s="13" t="str">
        <f t="shared" si="339"/>
        <v>CROWN  - DS MYLANDS MARBLE MATT  SMITHFIELD 100ML</v>
      </c>
      <c r="G4561" s="13"/>
      <c r="H4561" s="91" t="s">
        <v>28</v>
      </c>
      <c r="I4561" s="11" t="s">
        <v>29</v>
      </c>
      <c r="J4561" s="11" t="s">
        <v>29</v>
      </c>
      <c r="K4561" s="11" t="s">
        <v>30</v>
      </c>
      <c r="M4561" s="11" t="s">
        <v>7062</v>
      </c>
      <c r="N4561" s="13">
        <v>3105</v>
      </c>
      <c r="O4561" s="15">
        <f>_xlfn.XLOOKUP(B4561,Sheet1!A:A,Sheet1!E:E)</f>
        <v>4.17</v>
      </c>
      <c r="P4561" s="26"/>
      <c r="Q4561" s="15">
        <f t="shared" si="337"/>
        <v>4.3784999999999998</v>
      </c>
      <c r="R4561" s="38">
        <f t="shared" si="338"/>
        <v>4.5098549999999999</v>
      </c>
      <c r="S4561" s="26">
        <v>0</v>
      </c>
      <c r="T4561" s="13" t="str">
        <f t="shared" si="340"/>
        <v>Up</v>
      </c>
    </row>
    <row r="4562" spans="1:20" s="14" customFormat="1" hidden="1" x14ac:dyDescent="0.3">
      <c r="A4562" s="11">
        <v>6058368</v>
      </c>
      <c r="B4562" s="11">
        <v>6058368</v>
      </c>
      <c r="C4562" s="11" t="s">
        <v>26</v>
      </c>
      <c r="D4562" s="11" t="s">
        <v>27</v>
      </c>
      <c r="E4562" s="13" t="str">
        <f>_xlfn.XLOOKUP(B4562,Sheet1!A:A,Sheet1!B:B)</f>
        <v>DS MYLANDS MARBLE MATT  LOCK KEEPR 100ML</v>
      </c>
      <c r="F4562" s="13" t="str">
        <f t="shared" si="339"/>
        <v>CROWN  - DS MYLANDS MARBLE MATT  LOCK KEEPR 100ML</v>
      </c>
      <c r="G4562" s="13"/>
      <c r="H4562" s="91" t="s">
        <v>28</v>
      </c>
      <c r="I4562" s="11" t="s">
        <v>29</v>
      </c>
      <c r="J4562" s="11" t="s">
        <v>29</v>
      </c>
      <c r="K4562" s="11" t="s">
        <v>30</v>
      </c>
      <c r="M4562" s="11" t="s">
        <v>7062</v>
      </c>
      <c r="N4562" s="13">
        <v>3105</v>
      </c>
      <c r="O4562" s="15">
        <f>_xlfn.XLOOKUP(B4562,Sheet1!A:A,Sheet1!E:E)</f>
        <v>4.17</v>
      </c>
      <c r="P4562" s="26"/>
      <c r="Q4562" s="15">
        <f t="shared" si="337"/>
        <v>4.3784999999999998</v>
      </c>
      <c r="R4562" s="38">
        <f t="shared" si="338"/>
        <v>4.5098549999999999</v>
      </c>
      <c r="S4562" s="26">
        <v>0</v>
      </c>
      <c r="T4562" s="13" t="str">
        <f t="shared" si="340"/>
        <v>Up</v>
      </c>
    </row>
    <row r="4563" spans="1:20" s="14" customFormat="1" hidden="1" x14ac:dyDescent="0.3">
      <c r="A4563" s="11">
        <v>6058367</v>
      </c>
      <c r="B4563" s="11">
        <v>6058367</v>
      </c>
      <c r="C4563" s="11" t="s">
        <v>26</v>
      </c>
      <c r="D4563" s="11" t="s">
        <v>27</v>
      </c>
      <c r="E4563" s="13" t="str">
        <f>_xlfn.XLOOKUP(B4563,Sheet1!A:A,Sheet1!B:B)</f>
        <v>DS MYLANDS MARBLE MATT  CRACE      100ML</v>
      </c>
      <c r="F4563" s="13" t="str">
        <f t="shared" si="339"/>
        <v>CROWN  - DS MYLANDS MARBLE MATT  CRACE      100ML</v>
      </c>
      <c r="G4563" s="13"/>
      <c r="H4563" s="91" t="s">
        <v>28</v>
      </c>
      <c r="I4563" s="11" t="s">
        <v>29</v>
      </c>
      <c r="J4563" s="11" t="s">
        <v>29</v>
      </c>
      <c r="K4563" s="11" t="s">
        <v>30</v>
      </c>
      <c r="M4563" s="11" t="s">
        <v>7062</v>
      </c>
      <c r="N4563" s="13">
        <v>3105</v>
      </c>
      <c r="O4563" s="15">
        <f>_xlfn.XLOOKUP(B4563,Sheet1!A:A,Sheet1!E:E)</f>
        <v>4.17</v>
      </c>
      <c r="P4563" s="26"/>
      <c r="Q4563" s="15">
        <f t="shared" ref="Q4563:Q4626" si="341">O4563*1.05</f>
        <v>4.3784999999999998</v>
      </c>
      <c r="R4563" s="38">
        <f t="shared" si="338"/>
        <v>4.5098549999999999</v>
      </c>
      <c r="S4563" s="26">
        <v>0</v>
      </c>
      <c r="T4563" s="13" t="str">
        <f t="shared" si="340"/>
        <v>Up</v>
      </c>
    </row>
    <row r="4564" spans="1:20" s="14" customFormat="1" hidden="1" x14ac:dyDescent="0.3">
      <c r="A4564" s="11">
        <v>6058366</v>
      </c>
      <c r="B4564" s="11">
        <v>6058366</v>
      </c>
      <c r="C4564" s="11" t="s">
        <v>26</v>
      </c>
      <c r="D4564" s="11" t="s">
        <v>27</v>
      </c>
      <c r="E4564" s="13" t="str">
        <f>_xlfn.XLOOKUP(B4564,Sheet1!A:A,Sheet1!B:B)</f>
        <v>DS MYLANDS MARBLE MATT  SHOREDITCH 100ML</v>
      </c>
      <c r="F4564" s="13" t="str">
        <f t="shared" si="339"/>
        <v>CROWN  - DS MYLANDS MARBLE MATT  SHOREDITCH 100ML</v>
      </c>
      <c r="G4564" s="13"/>
      <c r="H4564" s="91" t="s">
        <v>28</v>
      </c>
      <c r="I4564" s="11" t="s">
        <v>29</v>
      </c>
      <c r="J4564" s="11" t="s">
        <v>29</v>
      </c>
      <c r="K4564" s="11" t="s">
        <v>30</v>
      </c>
      <c r="M4564" s="11" t="s">
        <v>7062</v>
      </c>
      <c r="N4564" s="13">
        <v>3105</v>
      </c>
      <c r="O4564" s="15">
        <f>_xlfn.XLOOKUP(B4564,Sheet1!A:A,Sheet1!E:E)</f>
        <v>4.17</v>
      </c>
      <c r="P4564" s="26"/>
      <c r="Q4564" s="15">
        <f t="shared" si="341"/>
        <v>4.3784999999999998</v>
      </c>
      <c r="R4564" s="38">
        <f t="shared" si="338"/>
        <v>4.5098549999999999</v>
      </c>
      <c r="S4564" s="26">
        <v>0</v>
      </c>
      <c r="T4564" s="13" t="str">
        <f t="shared" si="340"/>
        <v>Up</v>
      </c>
    </row>
    <row r="4565" spans="1:20" s="14" customFormat="1" hidden="1" x14ac:dyDescent="0.3">
      <c r="A4565" s="11">
        <v>6058365</v>
      </c>
      <c r="B4565" s="11">
        <v>6058365</v>
      </c>
      <c r="C4565" s="11" t="s">
        <v>26</v>
      </c>
      <c r="D4565" s="11" t="s">
        <v>27</v>
      </c>
      <c r="E4565" s="13" t="str">
        <f>_xlfn.XLOOKUP(B4565,Sheet1!A:A,Sheet1!B:B)</f>
        <v>DS MYLANDS MARBLE MATT  SYON PARK  100ML</v>
      </c>
      <c r="F4565" s="13" t="str">
        <f t="shared" si="339"/>
        <v>CROWN  - DS MYLANDS MARBLE MATT  SYON PARK  100ML</v>
      </c>
      <c r="G4565" s="13"/>
      <c r="H4565" s="91" t="s">
        <v>28</v>
      </c>
      <c r="I4565" s="11" t="s">
        <v>29</v>
      </c>
      <c r="J4565" s="11" t="s">
        <v>29</v>
      </c>
      <c r="K4565" s="11" t="s">
        <v>30</v>
      </c>
      <c r="M4565" s="11" t="s">
        <v>7062</v>
      </c>
      <c r="N4565" s="13">
        <v>3105</v>
      </c>
      <c r="O4565" s="15">
        <f>_xlfn.XLOOKUP(B4565,Sheet1!A:A,Sheet1!E:E)</f>
        <v>4.17</v>
      </c>
      <c r="P4565" s="26"/>
      <c r="Q4565" s="15">
        <f t="shared" si="341"/>
        <v>4.3784999999999998</v>
      </c>
      <c r="R4565" s="38">
        <f t="shared" si="338"/>
        <v>4.5098549999999999</v>
      </c>
      <c r="S4565" s="26">
        <v>0</v>
      </c>
      <c r="T4565" s="13" t="str">
        <f t="shared" si="340"/>
        <v>Up</v>
      </c>
    </row>
    <row r="4566" spans="1:20" s="14" customFormat="1" hidden="1" x14ac:dyDescent="0.3">
      <c r="A4566" s="11">
        <v>6058364</v>
      </c>
      <c r="B4566" s="11">
        <v>6058364</v>
      </c>
      <c r="C4566" s="11" t="s">
        <v>26</v>
      </c>
      <c r="D4566" s="11" t="s">
        <v>27</v>
      </c>
      <c r="E4566" s="13" t="str">
        <f>_xlfn.XLOOKUP(B4566,Sheet1!A:A,Sheet1!B:B)</f>
        <v>DS MYLANDS MARBLE MATT  ACANT LEAF 100ML</v>
      </c>
      <c r="F4566" s="13" t="str">
        <f t="shared" si="339"/>
        <v>CROWN  - DS MYLANDS MARBLE MATT  ACANT LEAF 100ML</v>
      </c>
      <c r="G4566" s="13"/>
      <c r="H4566" s="91" t="s">
        <v>28</v>
      </c>
      <c r="I4566" s="11" t="s">
        <v>29</v>
      </c>
      <c r="J4566" s="11" t="s">
        <v>29</v>
      </c>
      <c r="K4566" s="11" t="s">
        <v>30</v>
      </c>
      <c r="M4566" s="11" t="s">
        <v>7062</v>
      </c>
      <c r="N4566" s="13">
        <v>3105</v>
      </c>
      <c r="O4566" s="15">
        <f>_xlfn.XLOOKUP(B4566,Sheet1!A:A,Sheet1!E:E)</f>
        <v>4.17</v>
      </c>
      <c r="P4566" s="26"/>
      <c r="Q4566" s="15">
        <f t="shared" si="341"/>
        <v>4.3784999999999998</v>
      </c>
      <c r="R4566" s="38">
        <f t="shared" si="338"/>
        <v>4.5098549999999999</v>
      </c>
      <c r="S4566" s="26">
        <v>0</v>
      </c>
      <c r="T4566" s="13" t="str">
        <f t="shared" si="340"/>
        <v>Up</v>
      </c>
    </row>
    <row r="4567" spans="1:20" s="14" customFormat="1" hidden="1" x14ac:dyDescent="0.3">
      <c r="A4567" s="11">
        <v>6058363</v>
      </c>
      <c r="B4567" s="11">
        <v>6058363</v>
      </c>
      <c r="C4567" s="11" t="s">
        <v>26</v>
      </c>
      <c r="D4567" s="11" t="s">
        <v>27</v>
      </c>
      <c r="E4567" s="13" t="str">
        <f>_xlfn.XLOOKUP(B4567,Sheet1!A:A,Sheet1!B:B)</f>
        <v>DS MYLANDS MARBLE MATT  ST CLEMENT 100ML</v>
      </c>
      <c r="F4567" s="13" t="str">
        <f t="shared" si="339"/>
        <v>CROWN  - DS MYLANDS MARBLE MATT  ST CLEMENT 100ML</v>
      </c>
      <c r="G4567" s="13"/>
      <c r="H4567" s="91" t="s">
        <v>28</v>
      </c>
      <c r="I4567" s="11" t="s">
        <v>29</v>
      </c>
      <c r="J4567" s="11" t="s">
        <v>29</v>
      </c>
      <c r="K4567" s="11" t="s">
        <v>30</v>
      </c>
      <c r="M4567" s="11" t="s">
        <v>7062</v>
      </c>
      <c r="N4567" s="13">
        <v>3105</v>
      </c>
      <c r="O4567" s="15">
        <f>_xlfn.XLOOKUP(B4567,Sheet1!A:A,Sheet1!E:E)</f>
        <v>4.17</v>
      </c>
      <c r="P4567" s="26"/>
      <c r="Q4567" s="29">
        <f t="shared" si="341"/>
        <v>4.3784999999999998</v>
      </c>
      <c r="R4567" s="38">
        <f t="shared" si="338"/>
        <v>4.5098549999999999</v>
      </c>
      <c r="S4567" s="26">
        <v>0</v>
      </c>
      <c r="T4567" s="13" t="str">
        <f t="shared" si="340"/>
        <v>Up</v>
      </c>
    </row>
    <row r="4568" spans="1:20" s="14" customFormat="1" hidden="1" x14ac:dyDescent="0.3">
      <c r="A4568" s="11">
        <v>6058362</v>
      </c>
      <c r="B4568" s="11">
        <v>6058362</v>
      </c>
      <c r="C4568" s="11" t="s">
        <v>26</v>
      </c>
      <c r="D4568" s="11" t="s">
        <v>27</v>
      </c>
      <c r="E4568" s="13" t="str">
        <f>_xlfn.XLOOKUP(B4568,Sheet1!A:A,Sheet1!B:B)</f>
        <v>DS MYLANDS MARBLE MATT  DOWNING ST 100ML</v>
      </c>
      <c r="F4568" s="13" t="str">
        <f t="shared" si="339"/>
        <v>CROWN  - DS MYLANDS MARBLE MATT  DOWNING ST 100ML</v>
      </c>
      <c r="G4568" s="13"/>
      <c r="H4568" s="91" t="s">
        <v>28</v>
      </c>
      <c r="I4568" s="11" t="s">
        <v>29</v>
      </c>
      <c r="J4568" s="11" t="s">
        <v>29</v>
      </c>
      <c r="K4568" s="11" t="s">
        <v>30</v>
      </c>
      <c r="M4568" s="11" t="s">
        <v>7062</v>
      </c>
      <c r="N4568" s="13">
        <v>3105</v>
      </c>
      <c r="O4568" s="15">
        <f>_xlfn.XLOOKUP(B4568,Sheet1!A:A,Sheet1!E:E)</f>
        <v>4.17</v>
      </c>
      <c r="P4568" s="26"/>
      <c r="Q4568" s="29">
        <f t="shared" si="341"/>
        <v>4.3784999999999998</v>
      </c>
      <c r="R4568" s="38">
        <f t="shared" si="338"/>
        <v>4.5098549999999999</v>
      </c>
      <c r="S4568" s="26">
        <v>0</v>
      </c>
      <c r="T4568" s="13" t="str">
        <f t="shared" si="340"/>
        <v>Up</v>
      </c>
    </row>
    <row r="4569" spans="1:20" s="14" customFormat="1" hidden="1" x14ac:dyDescent="0.3">
      <c r="A4569" s="11">
        <v>6058361</v>
      </c>
      <c r="B4569" s="11">
        <v>6058361</v>
      </c>
      <c r="C4569" s="11" t="s">
        <v>26</v>
      </c>
      <c r="D4569" s="11" t="s">
        <v>27</v>
      </c>
      <c r="E4569" s="13" t="str">
        <f>_xlfn.XLOOKUP(B4569,Sheet1!A:A,Sheet1!B:B)</f>
        <v>DS MYLANDS MARBLE MATT  WHITEHALL  100ML</v>
      </c>
      <c r="F4569" s="13" t="str">
        <f t="shared" si="339"/>
        <v>CROWN  - DS MYLANDS MARBLE MATT  WHITEHALL  100ML</v>
      </c>
      <c r="G4569" s="13"/>
      <c r="H4569" s="91" t="s">
        <v>28</v>
      </c>
      <c r="I4569" s="11" t="s">
        <v>29</v>
      </c>
      <c r="J4569" s="11" t="s">
        <v>29</v>
      </c>
      <c r="K4569" s="11" t="s">
        <v>30</v>
      </c>
      <c r="M4569" s="11" t="s">
        <v>7062</v>
      </c>
      <c r="N4569" s="13">
        <v>3105</v>
      </c>
      <c r="O4569" s="15">
        <f>_xlfn.XLOOKUP(B4569,Sheet1!A:A,Sheet1!E:E)</f>
        <v>4.17</v>
      </c>
      <c r="P4569" s="26"/>
      <c r="Q4569" s="15">
        <f t="shared" si="341"/>
        <v>4.3784999999999998</v>
      </c>
      <c r="R4569" s="38">
        <f t="shared" si="338"/>
        <v>4.5098549999999999</v>
      </c>
      <c r="S4569" s="26">
        <v>0</v>
      </c>
      <c r="T4569" s="13" t="str">
        <f t="shared" si="340"/>
        <v>Up</v>
      </c>
    </row>
    <row r="4570" spans="1:20" s="14" customFormat="1" hidden="1" x14ac:dyDescent="0.3">
      <c r="A4570" s="11">
        <v>6058360</v>
      </c>
      <c r="B4570" s="11">
        <v>6058360</v>
      </c>
      <c r="C4570" s="11" t="s">
        <v>26</v>
      </c>
      <c r="D4570" s="11" t="s">
        <v>27</v>
      </c>
      <c r="E4570" s="13" t="str">
        <f>_xlfn.XLOOKUP(B4570,Sheet1!A:A,Sheet1!B:B)</f>
        <v>DS MYLANDS MARBLE MATT  GREENWICH  100ML</v>
      </c>
      <c r="F4570" s="13" t="str">
        <f t="shared" si="339"/>
        <v>CROWN  - DS MYLANDS MARBLE MATT  GREENWICH  100ML</v>
      </c>
      <c r="G4570" s="13"/>
      <c r="H4570" s="91" t="s">
        <v>28</v>
      </c>
      <c r="I4570" s="11" t="s">
        <v>29</v>
      </c>
      <c r="J4570" s="11" t="s">
        <v>29</v>
      </c>
      <c r="K4570" s="11" t="s">
        <v>30</v>
      </c>
      <c r="M4570" s="11" t="s">
        <v>7062</v>
      </c>
      <c r="N4570" s="13">
        <v>3105</v>
      </c>
      <c r="O4570" s="15">
        <f>_xlfn.XLOOKUP(B4570,Sheet1!A:A,Sheet1!E:E)</f>
        <v>4.17</v>
      </c>
      <c r="P4570" s="26"/>
      <c r="Q4570" s="15">
        <f t="shared" si="341"/>
        <v>4.3784999999999998</v>
      </c>
      <c r="R4570" s="38">
        <f t="shared" si="338"/>
        <v>4.5098549999999999</v>
      </c>
      <c r="S4570" s="26">
        <v>0</v>
      </c>
      <c r="T4570" s="13" t="str">
        <f t="shared" si="340"/>
        <v>Up</v>
      </c>
    </row>
    <row r="4571" spans="1:20" s="14" customFormat="1" hidden="1" x14ac:dyDescent="0.3">
      <c r="A4571" s="11">
        <v>6058359</v>
      </c>
      <c r="B4571" s="11">
        <v>6058359</v>
      </c>
      <c r="C4571" s="11" t="s">
        <v>26</v>
      </c>
      <c r="D4571" s="11" t="s">
        <v>27</v>
      </c>
      <c r="E4571" s="13" t="str">
        <f>_xlfn.XLOOKUP(B4571,Sheet1!A:A,Sheet1!B:B)</f>
        <v>DS MYLANDS MARBLE MATT  HOLBEIN CH 100ML</v>
      </c>
      <c r="F4571" s="13" t="str">
        <f t="shared" si="339"/>
        <v>CROWN  - DS MYLANDS MARBLE MATT  HOLBEIN CH 100ML</v>
      </c>
      <c r="G4571" s="13"/>
      <c r="H4571" s="91" t="s">
        <v>28</v>
      </c>
      <c r="I4571" s="11" t="s">
        <v>29</v>
      </c>
      <c r="J4571" s="11" t="s">
        <v>29</v>
      </c>
      <c r="K4571" s="11" t="s">
        <v>30</v>
      </c>
      <c r="M4571" s="11" t="s">
        <v>7062</v>
      </c>
      <c r="N4571" s="13">
        <v>3105</v>
      </c>
      <c r="O4571" s="15">
        <f>_xlfn.XLOOKUP(B4571,Sheet1!A:A,Sheet1!E:E)</f>
        <v>4.17</v>
      </c>
      <c r="P4571" s="26"/>
      <c r="Q4571" s="15">
        <f t="shared" si="341"/>
        <v>4.3784999999999998</v>
      </c>
      <c r="R4571" s="38">
        <f t="shared" si="338"/>
        <v>4.5098549999999999</v>
      </c>
      <c r="S4571" s="26">
        <v>0</v>
      </c>
      <c r="T4571" s="13" t="str">
        <f t="shared" si="340"/>
        <v>Up</v>
      </c>
    </row>
    <row r="4572" spans="1:20" s="14" customFormat="1" hidden="1" x14ac:dyDescent="0.3">
      <c r="A4572" s="11">
        <v>6058358</v>
      </c>
      <c r="B4572" s="11">
        <v>6058358</v>
      </c>
      <c r="C4572" s="11" t="s">
        <v>26</v>
      </c>
      <c r="D4572" s="11" t="s">
        <v>27</v>
      </c>
      <c r="E4572" s="13" t="str">
        <f>_xlfn.XLOOKUP(B4572,Sheet1!A:A,Sheet1!B:B)</f>
        <v>DS MYLANDS MARBLE MATT  BELGRAVIA  100ML</v>
      </c>
      <c r="F4572" s="13" t="str">
        <f t="shared" si="339"/>
        <v>CROWN  - DS MYLANDS MARBLE MATT  BELGRAVIA  100ML</v>
      </c>
      <c r="G4572" s="13"/>
      <c r="H4572" s="91" t="s">
        <v>28</v>
      </c>
      <c r="I4572" s="11" t="s">
        <v>29</v>
      </c>
      <c r="J4572" s="11" t="s">
        <v>29</v>
      </c>
      <c r="K4572" s="11" t="s">
        <v>30</v>
      </c>
      <c r="M4572" s="11" t="s">
        <v>7062</v>
      </c>
      <c r="N4572" s="13">
        <v>3105</v>
      </c>
      <c r="O4572" s="15">
        <f>_xlfn.XLOOKUP(B4572,Sheet1!A:A,Sheet1!E:E)</f>
        <v>4.17</v>
      </c>
      <c r="P4572" s="26"/>
      <c r="Q4572" s="15">
        <f t="shared" si="341"/>
        <v>4.3784999999999998</v>
      </c>
      <c r="R4572" s="38">
        <f t="shared" si="338"/>
        <v>4.5098549999999999</v>
      </c>
      <c r="S4572" s="26">
        <v>0</v>
      </c>
      <c r="T4572" s="13" t="str">
        <f t="shared" si="340"/>
        <v>Up</v>
      </c>
    </row>
    <row r="4573" spans="1:20" s="14" customFormat="1" hidden="1" x14ac:dyDescent="0.3">
      <c r="A4573" s="11">
        <v>6058357</v>
      </c>
      <c r="B4573" s="11">
        <v>6058357</v>
      </c>
      <c r="C4573" s="11" t="s">
        <v>26</v>
      </c>
      <c r="D4573" s="11" t="s">
        <v>27</v>
      </c>
      <c r="E4573" s="13" t="str">
        <f>_xlfn.XLOOKUP(B4573,Sheet1!A:A,Sheet1!B:B)</f>
        <v>DS MYLANDS MARBLE MATT  HOLLAND PK 100ML</v>
      </c>
      <c r="F4573" s="13" t="str">
        <f t="shared" si="339"/>
        <v>CROWN  - DS MYLANDS MARBLE MATT  HOLLAND PK 100ML</v>
      </c>
      <c r="G4573" s="13"/>
      <c r="H4573" s="91" t="s">
        <v>28</v>
      </c>
      <c r="I4573" s="11" t="s">
        <v>29</v>
      </c>
      <c r="J4573" s="11" t="s">
        <v>29</v>
      </c>
      <c r="K4573" s="11" t="s">
        <v>30</v>
      </c>
      <c r="M4573" s="11" t="s">
        <v>7062</v>
      </c>
      <c r="N4573" s="13">
        <v>3105</v>
      </c>
      <c r="O4573" s="15">
        <f>_xlfn.XLOOKUP(B4573,Sheet1!A:A,Sheet1!E:E)</f>
        <v>4.17</v>
      </c>
      <c r="P4573" s="26"/>
      <c r="Q4573" s="15">
        <f t="shared" si="341"/>
        <v>4.3784999999999998</v>
      </c>
      <c r="R4573" s="38">
        <f t="shared" si="338"/>
        <v>4.5098549999999999</v>
      </c>
      <c r="S4573" s="26">
        <v>0</v>
      </c>
      <c r="T4573" s="13" t="str">
        <f t="shared" si="340"/>
        <v>Up</v>
      </c>
    </row>
    <row r="4574" spans="1:20" s="14" customFormat="1" hidden="1" x14ac:dyDescent="0.3">
      <c r="A4574" s="11">
        <v>6058356</v>
      </c>
      <c r="B4574" s="11">
        <v>6058356</v>
      </c>
      <c r="C4574" s="11" t="s">
        <v>26</v>
      </c>
      <c r="D4574" s="11" t="s">
        <v>27</v>
      </c>
      <c r="E4574" s="13" t="str">
        <f>_xlfn.XLOOKUP(B4574,Sheet1!A:A,Sheet1!B:B)</f>
        <v>DS MYLANDS MARBLE MATT  CHARTERHSE 100ML</v>
      </c>
      <c r="F4574" s="13" t="str">
        <f t="shared" si="339"/>
        <v>CROWN  - DS MYLANDS MARBLE MATT  CHARTERHSE 100ML</v>
      </c>
      <c r="G4574" s="13"/>
      <c r="H4574" s="91" t="s">
        <v>28</v>
      </c>
      <c r="I4574" s="11" t="s">
        <v>29</v>
      </c>
      <c r="J4574" s="11" t="s">
        <v>29</v>
      </c>
      <c r="K4574" s="11" t="s">
        <v>30</v>
      </c>
      <c r="M4574" s="11" t="s">
        <v>7062</v>
      </c>
      <c r="N4574" s="13">
        <v>3105</v>
      </c>
      <c r="O4574" s="15">
        <f>_xlfn.XLOOKUP(B4574,Sheet1!A:A,Sheet1!E:E)</f>
        <v>4.17</v>
      </c>
      <c r="P4574" s="26"/>
      <c r="Q4574" s="15">
        <f t="shared" si="341"/>
        <v>4.3784999999999998</v>
      </c>
      <c r="R4574" s="38">
        <f t="shared" ref="R4574:R4637" si="342">Q4574*1.03</f>
        <v>4.5098549999999999</v>
      </c>
      <c r="S4574" s="26">
        <v>0</v>
      </c>
      <c r="T4574" s="13" t="str">
        <f t="shared" si="340"/>
        <v>Up</v>
      </c>
    </row>
    <row r="4575" spans="1:20" s="14" customFormat="1" hidden="1" x14ac:dyDescent="0.3">
      <c r="A4575" s="11">
        <v>6058355</v>
      </c>
      <c r="B4575" s="11">
        <v>6058355</v>
      </c>
      <c r="C4575" s="11" t="s">
        <v>26</v>
      </c>
      <c r="D4575" s="11" t="s">
        <v>27</v>
      </c>
      <c r="E4575" s="13" t="str">
        <f>_xlfn.XLOOKUP(B4575,Sheet1!A:A,Sheet1!B:B)</f>
        <v>DS MYLANDS MARBLE MATT  COTTON STR 100ML</v>
      </c>
      <c r="F4575" s="13" t="str">
        <f t="shared" si="339"/>
        <v>CROWN  - DS MYLANDS MARBLE MATT  COTTON STR 100ML</v>
      </c>
      <c r="G4575" s="13"/>
      <c r="H4575" s="91" t="s">
        <v>28</v>
      </c>
      <c r="I4575" s="11" t="s">
        <v>29</v>
      </c>
      <c r="J4575" s="11" t="s">
        <v>29</v>
      </c>
      <c r="K4575" s="11" t="s">
        <v>30</v>
      </c>
      <c r="M4575" s="11" t="s">
        <v>7062</v>
      </c>
      <c r="N4575" s="13">
        <v>3105</v>
      </c>
      <c r="O4575" s="15">
        <f>_xlfn.XLOOKUP(B4575,Sheet1!A:A,Sheet1!E:E)</f>
        <v>4.17</v>
      </c>
      <c r="P4575" s="26"/>
      <c r="Q4575" s="29">
        <f t="shared" si="341"/>
        <v>4.3784999999999998</v>
      </c>
      <c r="R4575" s="38">
        <f t="shared" si="342"/>
        <v>4.5098549999999999</v>
      </c>
      <c r="S4575" s="26">
        <v>0</v>
      </c>
      <c r="T4575" s="13" t="str">
        <f t="shared" si="340"/>
        <v>Up</v>
      </c>
    </row>
    <row r="4576" spans="1:20" s="14" customFormat="1" hidden="1" x14ac:dyDescent="0.3">
      <c r="A4576" s="11">
        <v>6058354</v>
      </c>
      <c r="B4576" s="11">
        <v>6058354</v>
      </c>
      <c r="C4576" s="11" t="s">
        <v>26</v>
      </c>
      <c r="D4576" s="11" t="s">
        <v>27</v>
      </c>
      <c r="E4576" s="13" t="str">
        <f>_xlfn.XLOOKUP(B4576,Sheet1!A:A,Sheet1!B:B)</f>
        <v>DS MYLANDS MARBLE MATT  MAUGH WHTE 100ML</v>
      </c>
      <c r="F4576" s="13" t="str">
        <f t="shared" si="339"/>
        <v>CROWN  - DS MYLANDS MARBLE MATT  MAUGH WHTE 100ML</v>
      </c>
      <c r="G4576" s="13"/>
      <c r="H4576" s="91" t="s">
        <v>28</v>
      </c>
      <c r="I4576" s="11" t="s">
        <v>29</v>
      </c>
      <c r="J4576" s="11" t="s">
        <v>29</v>
      </c>
      <c r="K4576" s="11" t="s">
        <v>30</v>
      </c>
      <c r="M4576" s="11" t="s">
        <v>7062</v>
      </c>
      <c r="N4576" s="13">
        <v>3105</v>
      </c>
      <c r="O4576" s="15">
        <f>_xlfn.XLOOKUP(B4576,Sheet1!A:A,Sheet1!E:E)</f>
        <v>4.17</v>
      </c>
      <c r="P4576" s="26"/>
      <c r="Q4576" s="15">
        <f t="shared" si="341"/>
        <v>4.3784999999999998</v>
      </c>
      <c r="R4576" s="38">
        <f t="shared" si="342"/>
        <v>4.5098549999999999</v>
      </c>
      <c r="S4576" s="26">
        <v>0</v>
      </c>
      <c r="T4576" s="13" t="str">
        <f t="shared" si="340"/>
        <v>Up</v>
      </c>
    </row>
    <row r="4577" spans="1:20" s="14" customFormat="1" hidden="1" x14ac:dyDescent="0.3">
      <c r="A4577" s="11">
        <v>6058353</v>
      </c>
      <c r="B4577" s="11">
        <v>6058353</v>
      </c>
      <c r="C4577" s="11" t="s">
        <v>26</v>
      </c>
      <c r="D4577" s="11" t="s">
        <v>27</v>
      </c>
      <c r="E4577" s="13" t="str">
        <f>_xlfn.XLOOKUP(B4577,Sheet1!A:A,Sheet1!B:B)</f>
        <v>DS MYLANDS MARBLE MATT  PURE WHITE 100ML</v>
      </c>
      <c r="F4577" s="13" t="str">
        <f t="shared" si="339"/>
        <v>CROWN  - DS MYLANDS MARBLE MATT  PURE WHITE 100ML</v>
      </c>
      <c r="G4577" s="13"/>
      <c r="H4577" s="91" t="s">
        <v>28</v>
      </c>
      <c r="I4577" s="11" t="s">
        <v>29</v>
      </c>
      <c r="J4577" s="11" t="s">
        <v>29</v>
      </c>
      <c r="K4577" s="11" t="s">
        <v>30</v>
      </c>
      <c r="M4577" s="11" t="s">
        <v>7062</v>
      </c>
      <c r="N4577" s="13">
        <v>3105</v>
      </c>
      <c r="O4577" s="15">
        <f>_xlfn.XLOOKUP(B4577,Sheet1!A:A,Sheet1!E:E)</f>
        <v>4.17</v>
      </c>
      <c r="P4577" s="26"/>
      <c r="Q4577" s="15">
        <f t="shared" si="341"/>
        <v>4.3784999999999998</v>
      </c>
      <c r="R4577" s="38">
        <f t="shared" si="342"/>
        <v>4.5098549999999999</v>
      </c>
      <c r="S4577" s="26">
        <v>0</v>
      </c>
      <c r="T4577" s="13" t="str">
        <f t="shared" si="340"/>
        <v>Up</v>
      </c>
    </row>
    <row r="4578" spans="1:20" s="14" customFormat="1" hidden="1" x14ac:dyDescent="0.3">
      <c r="A4578" s="11">
        <v>6058352</v>
      </c>
      <c r="B4578" s="11">
        <v>6058352</v>
      </c>
      <c r="C4578" s="11" t="s">
        <v>26</v>
      </c>
      <c r="D4578" s="11" t="s">
        <v>27</v>
      </c>
      <c r="E4578" s="13" t="str">
        <f>_xlfn.XLOOKUP(B4578,Sheet1!A:A,Sheet1!B:B)</f>
        <v>DS MYLANDS COLOURANT ZS VIOLET     1L</v>
      </c>
      <c r="F4578" s="13" t="str">
        <f t="shared" si="339"/>
        <v>CROWN  - DS MYLANDS COLOURANT ZS VIOLET     1L</v>
      </c>
      <c r="G4578" s="13"/>
      <c r="H4578" s="91" t="s">
        <v>28</v>
      </c>
      <c r="I4578" s="11" t="s">
        <v>29</v>
      </c>
      <c r="J4578" s="11" t="s">
        <v>29</v>
      </c>
      <c r="K4578" s="11" t="s">
        <v>30</v>
      </c>
      <c r="M4578" s="11" t="s">
        <v>7062</v>
      </c>
      <c r="N4578" s="13">
        <v>3105</v>
      </c>
      <c r="O4578" s="15">
        <f>_xlfn.XLOOKUP(B4578,Sheet1!A:A,Sheet1!E:E)</f>
        <v>61.92</v>
      </c>
      <c r="P4578" s="26"/>
      <c r="Q4578" s="15">
        <f t="shared" si="341"/>
        <v>65.016000000000005</v>
      </c>
      <c r="R4578" s="38">
        <f t="shared" si="342"/>
        <v>66.966480000000004</v>
      </c>
      <c r="S4578" s="26">
        <v>0</v>
      </c>
      <c r="T4578" s="13" t="str">
        <f t="shared" si="340"/>
        <v>Up</v>
      </c>
    </row>
    <row r="4579" spans="1:20" s="14" customFormat="1" hidden="1" x14ac:dyDescent="0.3">
      <c r="A4579" s="11">
        <v>6058351</v>
      </c>
      <c r="B4579" s="11">
        <v>6058351</v>
      </c>
      <c r="C4579" s="11" t="s">
        <v>26</v>
      </c>
      <c r="D4579" s="11" t="s">
        <v>27</v>
      </c>
      <c r="E4579" s="13" t="str">
        <f>_xlfn.XLOOKUP(B4579,Sheet1!A:A,Sheet1!B:B)</f>
        <v>DS MYLANDS COLOURANT YS RED OXIDE  1L</v>
      </c>
      <c r="F4579" s="13" t="str">
        <f t="shared" si="339"/>
        <v>CROWN  - DS MYLANDS COLOURANT YS RED OXIDE  1L</v>
      </c>
      <c r="G4579" s="13"/>
      <c r="H4579" s="91" t="s">
        <v>28</v>
      </c>
      <c r="I4579" s="11" t="s">
        <v>29</v>
      </c>
      <c r="J4579" s="11" t="s">
        <v>29</v>
      </c>
      <c r="K4579" s="11" t="s">
        <v>30</v>
      </c>
      <c r="M4579" s="11" t="s">
        <v>7062</v>
      </c>
      <c r="N4579" s="13">
        <v>3105</v>
      </c>
      <c r="O4579" s="15">
        <f>_xlfn.XLOOKUP(B4579,Sheet1!A:A,Sheet1!E:E)</f>
        <v>32.369999999999997</v>
      </c>
      <c r="P4579" s="26"/>
      <c r="Q4579" s="15">
        <f t="shared" si="341"/>
        <v>33.988500000000002</v>
      </c>
      <c r="R4579" s="38">
        <f t="shared" si="342"/>
        <v>35.008155000000002</v>
      </c>
      <c r="S4579" s="26">
        <v>0</v>
      </c>
      <c r="T4579" s="13" t="str">
        <f t="shared" si="340"/>
        <v>Up</v>
      </c>
    </row>
    <row r="4580" spans="1:20" s="14" customFormat="1" hidden="1" x14ac:dyDescent="0.3">
      <c r="A4580" s="11">
        <v>6058350</v>
      </c>
      <c r="B4580" s="11">
        <v>6058350</v>
      </c>
      <c r="C4580" s="11" t="s">
        <v>26</v>
      </c>
      <c r="D4580" s="11" t="s">
        <v>27</v>
      </c>
      <c r="E4580" s="13" t="str">
        <f>_xlfn.XLOOKUP(B4580,Sheet1!A:A,Sheet1!B:B)</f>
        <v>DS MYLANDS COLOURANT XS BLACK LC   1L</v>
      </c>
      <c r="F4580" s="13" t="str">
        <f t="shared" si="339"/>
        <v>CROWN  - DS MYLANDS COLOURANT XS BLACK LC   1L</v>
      </c>
      <c r="G4580" s="13"/>
      <c r="H4580" s="91" t="s">
        <v>28</v>
      </c>
      <c r="I4580" s="11" t="s">
        <v>29</v>
      </c>
      <c r="J4580" s="11" t="s">
        <v>29</v>
      </c>
      <c r="K4580" s="11" t="s">
        <v>30</v>
      </c>
      <c r="M4580" s="11" t="s">
        <v>7062</v>
      </c>
      <c r="N4580" s="13">
        <v>3105</v>
      </c>
      <c r="O4580" s="15">
        <f>_xlfn.XLOOKUP(B4580,Sheet1!A:A,Sheet1!E:E)</f>
        <v>18.39</v>
      </c>
      <c r="P4580" s="26"/>
      <c r="Q4580" s="15">
        <f t="shared" si="341"/>
        <v>19.3095</v>
      </c>
      <c r="R4580" s="38">
        <f t="shared" si="342"/>
        <v>19.888785000000002</v>
      </c>
      <c r="S4580" s="26">
        <v>0</v>
      </c>
      <c r="T4580" s="13" t="str">
        <f t="shared" si="340"/>
        <v>Up</v>
      </c>
    </row>
    <row r="4581" spans="1:20" s="14" customFormat="1" hidden="1" x14ac:dyDescent="0.3">
      <c r="A4581" s="11">
        <v>6058349</v>
      </c>
      <c r="B4581" s="11">
        <v>6058349</v>
      </c>
      <c r="C4581" s="11" t="s">
        <v>26</v>
      </c>
      <c r="D4581" s="11" t="s">
        <v>27</v>
      </c>
      <c r="E4581" s="13" t="str">
        <f>_xlfn.XLOOKUP(B4581,Sheet1!A:A,Sheet1!B:B)</f>
        <v>DS MYLANDS COLOURANT WS UMBER      1L</v>
      </c>
      <c r="F4581" s="13" t="str">
        <f t="shared" si="339"/>
        <v>CROWN  - DS MYLANDS COLOURANT WS UMBER      1L</v>
      </c>
      <c r="G4581" s="13"/>
      <c r="H4581" s="91" t="s">
        <v>28</v>
      </c>
      <c r="I4581" s="11" t="s">
        <v>29</v>
      </c>
      <c r="J4581" s="11" t="s">
        <v>29</v>
      </c>
      <c r="K4581" s="11" t="s">
        <v>30</v>
      </c>
      <c r="M4581" s="11" t="s">
        <v>7062</v>
      </c>
      <c r="N4581" s="13">
        <v>3105</v>
      </c>
      <c r="O4581" s="15">
        <f>_xlfn.XLOOKUP(B4581,Sheet1!A:A,Sheet1!E:E)</f>
        <v>18.27</v>
      </c>
      <c r="P4581" s="26"/>
      <c r="Q4581" s="15">
        <f t="shared" si="341"/>
        <v>19.183499999999999</v>
      </c>
      <c r="R4581" s="38">
        <f t="shared" si="342"/>
        <v>19.759004999999998</v>
      </c>
      <c r="S4581" s="26">
        <v>0</v>
      </c>
      <c r="T4581" s="13" t="str">
        <f t="shared" si="340"/>
        <v>Up</v>
      </c>
    </row>
    <row r="4582" spans="1:20" s="14" customFormat="1" hidden="1" x14ac:dyDescent="0.3">
      <c r="A4582" s="11">
        <v>6058348</v>
      </c>
      <c r="B4582" s="11">
        <v>6058348</v>
      </c>
      <c r="C4582" s="11" t="s">
        <v>26</v>
      </c>
      <c r="D4582" s="11" t="s">
        <v>27</v>
      </c>
      <c r="E4582" s="13" t="str">
        <f>_xlfn.XLOOKUP(B4582,Sheet1!A:A,Sheet1!B:B)</f>
        <v>DS MYLANDS COLOURANT VS RED HC     1L</v>
      </c>
      <c r="F4582" s="13" t="str">
        <f t="shared" si="339"/>
        <v>CROWN  - DS MYLANDS COLOURANT VS RED HC     1L</v>
      </c>
      <c r="G4582" s="13"/>
      <c r="H4582" s="91" t="s">
        <v>28</v>
      </c>
      <c r="I4582" s="11" t="s">
        <v>29</v>
      </c>
      <c r="J4582" s="11" t="s">
        <v>29</v>
      </c>
      <c r="K4582" s="11" t="s">
        <v>30</v>
      </c>
      <c r="M4582" s="11" t="s">
        <v>7062</v>
      </c>
      <c r="N4582" s="13">
        <v>3105</v>
      </c>
      <c r="O4582" s="15">
        <f>_xlfn.XLOOKUP(B4582,Sheet1!A:A,Sheet1!E:E)</f>
        <v>46.23</v>
      </c>
      <c r="P4582" s="26"/>
      <c r="Q4582" s="15">
        <f t="shared" si="341"/>
        <v>48.541499999999999</v>
      </c>
      <c r="R4582" s="38">
        <f t="shared" si="342"/>
        <v>49.997745000000002</v>
      </c>
      <c r="S4582" s="26">
        <v>0</v>
      </c>
      <c r="T4582" s="13" t="str">
        <f t="shared" si="340"/>
        <v>Up</v>
      </c>
    </row>
    <row r="4583" spans="1:20" s="14" customFormat="1" hidden="1" x14ac:dyDescent="0.3">
      <c r="A4583" s="11">
        <v>6058347</v>
      </c>
      <c r="B4583" s="11">
        <v>6058347</v>
      </c>
      <c r="C4583" s="11" t="s">
        <v>26</v>
      </c>
      <c r="D4583" s="11" t="s">
        <v>27</v>
      </c>
      <c r="E4583" s="13" t="str">
        <f>_xlfn.XLOOKUP(B4583,Sheet1!A:A,Sheet1!B:B)</f>
        <v>DS MYLANDS COLOURANT US N ORANGE   1L</v>
      </c>
      <c r="F4583" s="13" t="str">
        <f t="shared" si="339"/>
        <v>CROWN  - DS MYLANDS COLOURANT US N ORANGE   1L</v>
      </c>
      <c r="G4583" s="13"/>
      <c r="H4583" s="91" t="s">
        <v>28</v>
      </c>
      <c r="I4583" s="11" t="s">
        <v>29</v>
      </c>
      <c r="J4583" s="11" t="s">
        <v>29</v>
      </c>
      <c r="K4583" s="11" t="s">
        <v>30</v>
      </c>
      <c r="M4583" s="11" t="s">
        <v>7062</v>
      </c>
      <c r="N4583" s="13">
        <v>3105</v>
      </c>
      <c r="O4583" s="15">
        <f>_xlfn.XLOOKUP(B4583,Sheet1!A:A,Sheet1!E:E)</f>
        <v>71.16</v>
      </c>
      <c r="P4583" s="26"/>
      <c r="Q4583" s="15">
        <f t="shared" si="341"/>
        <v>74.718000000000004</v>
      </c>
      <c r="R4583" s="38">
        <f t="shared" si="342"/>
        <v>76.959540000000004</v>
      </c>
      <c r="S4583" s="26">
        <v>0</v>
      </c>
      <c r="T4583" s="13" t="str">
        <f t="shared" si="340"/>
        <v>Up</v>
      </c>
    </row>
    <row r="4584" spans="1:20" s="14" customFormat="1" hidden="1" x14ac:dyDescent="0.3">
      <c r="A4584" s="11">
        <v>6058346</v>
      </c>
      <c r="B4584" s="11">
        <v>6058346</v>
      </c>
      <c r="C4584" s="11" t="s">
        <v>26</v>
      </c>
      <c r="D4584" s="11" t="s">
        <v>27</v>
      </c>
      <c r="E4584" s="13" t="str">
        <f>_xlfn.XLOOKUP(B4584,Sheet1!A:A,Sheet1!B:B)</f>
        <v>DS MYLANDS COLOURANT TS YELL OXIDE 1L</v>
      </c>
      <c r="F4584" s="13" t="str">
        <f t="shared" si="339"/>
        <v>CROWN  - DS MYLANDS COLOURANT TS YELL OXIDE 1L</v>
      </c>
      <c r="G4584" s="13"/>
      <c r="H4584" s="91" t="s">
        <v>28</v>
      </c>
      <c r="I4584" s="11" t="s">
        <v>29</v>
      </c>
      <c r="J4584" s="11" t="s">
        <v>29</v>
      </c>
      <c r="K4584" s="11" t="s">
        <v>30</v>
      </c>
      <c r="M4584" s="11" t="s">
        <v>7062</v>
      </c>
      <c r="N4584" s="13">
        <v>3105</v>
      </c>
      <c r="O4584" s="15">
        <f>_xlfn.XLOOKUP(B4584,Sheet1!A:A,Sheet1!E:E)</f>
        <v>20.09</v>
      </c>
      <c r="P4584" s="26"/>
      <c r="Q4584" s="15">
        <f t="shared" si="341"/>
        <v>21.0945</v>
      </c>
      <c r="R4584" s="38">
        <f t="shared" si="342"/>
        <v>21.727335</v>
      </c>
      <c r="S4584" s="26">
        <v>0</v>
      </c>
      <c r="T4584" s="13" t="str">
        <f t="shared" si="340"/>
        <v>Up</v>
      </c>
    </row>
    <row r="4585" spans="1:20" s="14" customFormat="1" hidden="1" x14ac:dyDescent="0.3">
      <c r="A4585" s="11">
        <v>6058345</v>
      </c>
      <c r="B4585" s="11">
        <v>6058345</v>
      </c>
      <c r="C4585" s="11" t="s">
        <v>26</v>
      </c>
      <c r="D4585" s="11" t="s">
        <v>27</v>
      </c>
      <c r="E4585" s="13" t="str">
        <f>_xlfn.XLOOKUP(B4585,Sheet1!A:A,Sheet1!B:B)</f>
        <v>DS MYLANDS COLOURANT RS BLUE HC    1L</v>
      </c>
      <c r="F4585" s="13" t="str">
        <f t="shared" si="339"/>
        <v>CROWN  - DS MYLANDS COLOURANT RS BLUE HC    1L</v>
      </c>
      <c r="G4585" s="13"/>
      <c r="H4585" s="91" t="s">
        <v>28</v>
      </c>
      <c r="I4585" s="11" t="s">
        <v>29</v>
      </c>
      <c r="J4585" s="11" t="s">
        <v>29</v>
      </c>
      <c r="K4585" s="11" t="s">
        <v>30</v>
      </c>
      <c r="M4585" s="11" t="s">
        <v>7062</v>
      </c>
      <c r="N4585" s="13">
        <v>3105</v>
      </c>
      <c r="O4585" s="15">
        <f>_xlfn.XLOOKUP(B4585,Sheet1!A:A,Sheet1!E:E)</f>
        <v>48.61</v>
      </c>
      <c r="P4585" s="26"/>
      <c r="Q4585" s="15">
        <f t="shared" si="341"/>
        <v>51.040500000000002</v>
      </c>
      <c r="R4585" s="38">
        <f t="shared" si="342"/>
        <v>52.571715000000005</v>
      </c>
      <c r="S4585" s="26">
        <v>0</v>
      </c>
      <c r="T4585" s="13" t="str">
        <f t="shared" si="340"/>
        <v>Up</v>
      </c>
    </row>
    <row r="4586" spans="1:20" s="14" customFormat="1" hidden="1" x14ac:dyDescent="0.3">
      <c r="A4586" s="11">
        <v>6058344</v>
      </c>
      <c r="B4586" s="11">
        <v>6058344</v>
      </c>
      <c r="C4586" s="11" t="s">
        <v>26</v>
      </c>
      <c r="D4586" s="11" t="s">
        <v>27</v>
      </c>
      <c r="E4586" s="13" t="str">
        <f>_xlfn.XLOOKUP(B4586,Sheet1!A:A,Sheet1!B:B)</f>
        <v>DS MYLANDS COLOURANT QS YELLOW HC  1L</v>
      </c>
      <c r="F4586" s="13" t="str">
        <f t="shared" si="339"/>
        <v>CROWN  - DS MYLANDS COLOURANT QS YELLOW HC  1L</v>
      </c>
      <c r="G4586" s="13"/>
      <c r="H4586" s="91" t="s">
        <v>28</v>
      </c>
      <c r="I4586" s="11" t="s">
        <v>29</v>
      </c>
      <c r="J4586" s="11" t="s">
        <v>29</v>
      </c>
      <c r="K4586" s="11" t="s">
        <v>30</v>
      </c>
      <c r="M4586" s="11" t="s">
        <v>7062</v>
      </c>
      <c r="N4586" s="13">
        <v>3105</v>
      </c>
      <c r="O4586" s="15">
        <f>_xlfn.XLOOKUP(B4586,Sheet1!A:A,Sheet1!E:E)</f>
        <v>44.1</v>
      </c>
      <c r="P4586" s="26"/>
      <c r="Q4586" s="15">
        <f t="shared" si="341"/>
        <v>46.305000000000007</v>
      </c>
      <c r="R4586" s="38">
        <f t="shared" si="342"/>
        <v>47.694150000000008</v>
      </c>
      <c r="S4586" s="26">
        <v>0</v>
      </c>
      <c r="T4586" s="13" t="str">
        <f t="shared" si="340"/>
        <v>Up</v>
      </c>
    </row>
    <row r="4587" spans="1:20" s="14" customFormat="1" hidden="1" x14ac:dyDescent="0.3">
      <c r="A4587" s="11">
        <v>6058343</v>
      </c>
      <c r="B4587" s="11">
        <v>6058343</v>
      </c>
      <c r="C4587" s="11" t="s">
        <v>26</v>
      </c>
      <c r="D4587" s="11" t="s">
        <v>27</v>
      </c>
      <c r="E4587" s="13" t="str">
        <f>_xlfn.XLOOKUP(B4587,Sheet1!A:A,Sheet1!B:B)</f>
        <v>DS MYLANDS COLOURANT PS GREEN      1L</v>
      </c>
      <c r="F4587" s="13" t="str">
        <f t="shared" si="339"/>
        <v>CROWN  - DS MYLANDS COLOURANT PS GREEN      1L</v>
      </c>
      <c r="G4587" s="13"/>
      <c r="H4587" s="91" t="s">
        <v>28</v>
      </c>
      <c r="I4587" s="11" t="s">
        <v>29</v>
      </c>
      <c r="J4587" s="11" t="s">
        <v>29</v>
      </c>
      <c r="K4587" s="11" t="s">
        <v>30</v>
      </c>
      <c r="M4587" s="11" t="s">
        <v>7062</v>
      </c>
      <c r="N4587" s="13">
        <v>3105</v>
      </c>
      <c r="O4587" s="15">
        <f>_xlfn.XLOOKUP(B4587,Sheet1!A:A,Sheet1!E:E)</f>
        <v>28.99</v>
      </c>
      <c r="P4587" s="26"/>
      <c r="Q4587" s="15">
        <f t="shared" si="341"/>
        <v>30.439499999999999</v>
      </c>
      <c r="R4587" s="38">
        <f t="shared" si="342"/>
        <v>31.352685000000001</v>
      </c>
      <c r="S4587" s="26">
        <v>0</v>
      </c>
      <c r="T4587" s="13" t="str">
        <f t="shared" si="340"/>
        <v>Up</v>
      </c>
    </row>
    <row r="4588" spans="1:20" s="14" customFormat="1" hidden="1" x14ac:dyDescent="0.3">
      <c r="A4588" s="11">
        <v>6058342</v>
      </c>
      <c r="B4588" s="11">
        <v>6058342</v>
      </c>
      <c r="C4588" s="11" t="s">
        <v>26</v>
      </c>
      <c r="D4588" s="11" t="s">
        <v>27</v>
      </c>
      <c r="E4588" s="13" t="str">
        <f>_xlfn.XLOOKUP(B4588,Sheet1!A:A,Sheet1!B:B)</f>
        <v>DS MYLANDS COLOURANT NS RED LC     1L</v>
      </c>
      <c r="F4588" s="13" t="str">
        <f t="shared" si="339"/>
        <v>CROWN  - DS MYLANDS COLOURANT NS RED LC     1L</v>
      </c>
      <c r="G4588" s="13"/>
      <c r="H4588" s="91" t="s">
        <v>28</v>
      </c>
      <c r="I4588" s="11" t="s">
        <v>29</v>
      </c>
      <c r="J4588" s="11" t="s">
        <v>29</v>
      </c>
      <c r="K4588" s="11" t="s">
        <v>30</v>
      </c>
      <c r="M4588" s="11" t="s">
        <v>7062</v>
      </c>
      <c r="N4588" s="13">
        <v>3105</v>
      </c>
      <c r="O4588" s="15">
        <f>_xlfn.XLOOKUP(B4588,Sheet1!A:A,Sheet1!E:E)</f>
        <v>46.48</v>
      </c>
      <c r="P4588" s="26"/>
      <c r="Q4588" s="15">
        <f t="shared" si="341"/>
        <v>48.804000000000002</v>
      </c>
      <c r="R4588" s="38">
        <f t="shared" si="342"/>
        <v>50.268120000000003</v>
      </c>
      <c r="S4588" s="26">
        <v>0</v>
      </c>
      <c r="T4588" s="13" t="str">
        <f t="shared" si="340"/>
        <v>Up</v>
      </c>
    </row>
    <row r="4589" spans="1:20" s="14" customFormat="1" hidden="1" x14ac:dyDescent="0.3">
      <c r="A4589" s="11">
        <v>6058341</v>
      </c>
      <c r="B4589" s="11">
        <v>6058341</v>
      </c>
      <c r="C4589" s="11" t="s">
        <v>26</v>
      </c>
      <c r="D4589" s="11" t="s">
        <v>27</v>
      </c>
      <c r="E4589" s="13" t="str">
        <f>_xlfn.XLOOKUP(B4589,Sheet1!A:A,Sheet1!B:B)</f>
        <v>DS MYLANDS COLOURANT MS YELLOW LC  1L</v>
      </c>
      <c r="F4589" s="13" t="str">
        <f t="shared" si="339"/>
        <v>CROWN  - DS MYLANDS COLOURANT MS YELLOW LC  1L</v>
      </c>
      <c r="G4589" s="13"/>
      <c r="H4589" s="91" t="s">
        <v>28</v>
      </c>
      <c r="I4589" s="11" t="s">
        <v>29</v>
      </c>
      <c r="J4589" s="11" t="s">
        <v>29</v>
      </c>
      <c r="K4589" s="11" t="s">
        <v>30</v>
      </c>
      <c r="M4589" s="11" t="s">
        <v>7062</v>
      </c>
      <c r="N4589" s="13">
        <v>3105</v>
      </c>
      <c r="O4589" s="15">
        <f>_xlfn.XLOOKUP(B4589,Sheet1!A:A,Sheet1!E:E)</f>
        <v>71.5</v>
      </c>
      <c r="P4589" s="26"/>
      <c r="Q4589" s="15">
        <f t="shared" si="341"/>
        <v>75.075000000000003</v>
      </c>
      <c r="R4589" s="38">
        <f t="shared" si="342"/>
        <v>77.327250000000006</v>
      </c>
      <c r="S4589" s="26">
        <v>0</v>
      </c>
      <c r="T4589" s="13" t="str">
        <f t="shared" si="340"/>
        <v>Up</v>
      </c>
    </row>
    <row r="4590" spans="1:20" s="14" customFormat="1" hidden="1" x14ac:dyDescent="0.3">
      <c r="A4590" s="11">
        <v>6058566</v>
      </c>
      <c r="B4590" s="11">
        <v>6058566</v>
      </c>
      <c r="C4590" s="11" t="s">
        <v>26</v>
      </c>
      <c r="D4590" s="11" t="s">
        <v>27</v>
      </c>
      <c r="E4590" s="13" t="str">
        <f>_xlfn.XLOOKUP(B4590,Sheet1!A:A,Sheet1!B:B)</f>
        <v>DS MYLANDS WOOD &amp; METAL TRANS GLS  5L</v>
      </c>
      <c r="F4590" s="13" t="str">
        <f t="shared" si="339"/>
        <v>CROWN  - DS MYLANDS WOOD &amp; METAL TRANS GLS  5L</v>
      </c>
      <c r="G4590" s="13"/>
      <c r="H4590" s="91" t="s">
        <v>28</v>
      </c>
      <c r="I4590" s="11" t="s">
        <v>29</v>
      </c>
      <c r="J4590" s="11" t="s">
        <v>29</v>
      </c>
      <c r="K4590" s="11" t="s">
        <v>30</v>
      </c>
      <c r="M4590" s="11" t="s">
        <v>7062</v>
      </c>
      <c r="N4590" s="13">
        <v>3105</v>
      </c>
      <c r="O4590" s="15">
        <f>_xlfn.XLOOKUP(B4590,Sheet1!A:A,Sheet1!E:E)</f>
        <v>106.67</v>
      </c>
      <c r="P4590" s="26"/>
      <c r="Q4590" s="15">
        <f t="shared" si="341"/>
        <v>112.0035</v>
      </c>
      <c r="R4590" s="38">
        <f t="shared" si="342"/>
        <v>115.36360500000001</v>
      </c>
      <c r="S4590" s="26">
        <v>0</v>
      </c>
      <c r="T4590" s="13" t="str">
        <f t="shared" si="340"/>
        <v>Up</v>
      </c>
    </row>
    <row r="4591" spans="1:20" s="14" customFormat="1" hidden="1" x14ac:dyDescent="0.3">
      <c r="A4591" s="11">
        <v>6058565</v>
      </c>
      <c r="B4591" s="11">
        <v>6058565</v>
      </c>
      <c r="C4591" s="11" t="s">
        <v>26</v>
      </c>
      <c r="D4591" s="11" t="s">
        <v>27</v>
      </c>
      <c r="E4591" s="13" t="str">
        <f>_xlfn.XLOOKUP(B4591,Sheet1!A:A,Sheet1!B:B)</f>
        <v>DS MYLANDS WOOD &amp; METAL DEEP MAT   1L</v>
      </c>
      <c r="F4591" s="13" t="str">
        <f t="shared" si="339"/>
        <v>CROWN  - DS MYLANDS WOOD &amp; METAL DEEP MAT   1L</v>
      </c>
      <c r="G4591" s="13"/>
      <c r="H4591" s="91" t="s">
        <v>28</v>
      </c>
      <c r="I4591" s="11" t="s">
        <v>29</v>
      </c>
      <c r="J4591" s="11" t="s">
        <v>29</v>
      </c>
      <c r="K4591" s="11" t="s">
        <v>30</v>
      </c>
      <c r="M4591" s="11" t="s">
        <v>7062</v>
      </c>
      <c r="N4591" s="13">
        <v>3105</v>
      </c>
      <c r="O4591" s="15">
        <f>_xlfn.XLOOKUP(B4591,Sheet1!A:A,Sheet1!E:E)</f>
        <v>31.67</v>
      </c>
      <c r="P4591" s="26"/>
      <c r="Q4591" s="15">
        <f t="shared" si="341"/>
        <v>33.253500000000003</v>
      </c>
      <c r="R4591" s="38">
        <f t="shared" si="342"/>
        <v>34.251105000000003</v>
      </c>
      <c r="S4591" s="26">
        <v>0</v>
      </c>
      <c r="T4591" s="13" t="str">
        <f t="shared" si="340"/>
        <v>Up</v>
      </c>
    </row>
    <row r="4592" spans="1:20" s="14" customFormat="1" hidden="1" x14ac:dyDescent="0.3">
      <c r="A4592" s="11">
        <v>6058563</v>
      </c>
      <c r="B4592" s="11">
        <v>6058563</v>
      </c>
      <c r="C4592" s="11" t="s">
        <v>26</v>
      </c>
      <c r="D4592" s="11" t="s">
        <v>27</v>
      </c>
      <c r="E4592" s="13" t="str">
        <f>_xlfn.XLOOKUP(B4592,Sheet1!A:A,Sheet1!B:B)</f>
        <v>DS MYLANDS WOOD &amp; METAL DEEP MAT   2.5L</v>
      </c>
      <c r="F4592" s="13" t="str">
        <f t="shared" si="339"/>
        <v>CROWN  - DS MYLANDS WOOD &amp; METAL DEEP MAT   2.5L</v>
      </c>
      <c r="G4592" s="13"/>
      <c r="H4592" s="91" t="s">
        <v>28</v>
      </c>
      <c r="I4592" s="11" t="s">
        <v>29</v>
      </c>
      <c r="J4592" s="11" t="s">
        <v>29</v>
      </c>
      <c r="K4592" s="11" t="s">
        <v>30</v>
      </c>
      <c r="M4592" s="11" t="s">
        <v>7062</v>
      </c>
      <c r="N4592" s="13">
        <v>3105</v>
      </c>
      <c r="O4592" s="15">
        <f>_xlfn.XLOOKUP(B4592,Sheet1!A:A,Sheet1!E:E)</f>
        <v>70</v>
      </c>
      <c r="P4592" s="26"/>
      <c r="Q4592" s="15">
        <f t="shared" si="341"/>
        <v>73.5</v>
      </c>
      <c r="R4592" s="38">
        <f t="shared" si="342"/>
        <v>75.704999999999998</v>
      </c>
      <c r="S4592" s="26">
        <v>0</v>
      </c>
      <c r="T4592" s="13" t="str">
        <f t="shared" si="340"/>
        <v>Up</v>
      </c>
    </row>
    <row r="4593" spans="1:20" s="14" customFormat="1" hidden="1" x14ac:dyDescent="0.3">
      <c r="A4593" s="11">
        <v>6058562</v>
      </c>
      <c r="B4593" s="11">
        <v>6058562</v>
      </c>
      <c r="C4593" s="11" t="s">
        <v>26</v>
      </c>
      <c r="D4593" s="11" t="s">
        <v>27</v>
      </c>
      <c r="E4593" s="13" t="str">
        <f>_xlfn.XLOOKUP(B4593,Sheet1!A:A,Sheet1!B:B)</f>
        <v>DS MYLANDS WOOD &amp; METAL DEEP MAT   5L</v>
      </c>
      <c r="F4593" s="13" t="str">
        <f t="shared" si="339"/>
        <v>CROWN  - DS MYLANDS WOOD &amp; METAL DEEP MAT   5L</v>
      </c>
      <c r="G4593" s="13"/>
      <c r="H4593" s="91" t="s">
        <v>28</v>
      </c>
      <c r="I4593" s="11" t="s">
        <v>29</v>
      </c>
      <c r="J4593" s="11" t="s">
        <v>29</v>
      </c>
      <c r="K4593" s="11" t="s">
        <v>30</v>
      </c>
      <c r="M4593" s="11" t="s">
        <v>7062</v>
      </c>
      <c r="N4593" s="13">
        <v>3105</v>
      </c>
      <c r="O4593" s="15">
        <f>_xlfn.XLOOKUP(B4593,Sheet1!A:A,Sheet1!E:E)</f>
        <v>106.67</v>
      </c>
      <c r="P4593" s="26"/>
      <c r="Q4593" s="15">
        <f t="shared" si="341"/>
        <v>112.0035</v>
      </c>
      <c r="R4593" s="38">
        <f t="shared" si="342"/>
        <v>115.36360500000001</v>
      </c>
      <c r="S4593" s="26">
        <v>0</v>
      </c>
      <c r="T4593" s="13" t="str">
        <f t="shared" si="340"/>
        <v>Up</v>
      </c>
    </row>
    <row r="4594" spans="1:20" s="14" customFormat="1" hidden="1" x14ac:dyDescent="0.3">
      <c r="A4594" s="11">
        <v>6058561</v>
      </c>
      <c r="B4594" s="11">
        <v>6058561</v>
      </c>
      <c r="C4594" s="11" t="s">
        <v>26</v>
      </c>
      <c r="D4594" s="11" t="s">
        <v>27</v>
      </c>
      <c r="E4594" s="13" t="str">
        <f>_xlfn.XLOOKUP(B4594,Sheet1!A:A,Sheet1!B:B)</f>
        <v>DS MYLANDS WOOD &amp; METAL DEEP EGG   1L</v>
      </c>
      <c r="F4594" s="13" t="str">
        <f t="shared" si="339"/>
        <v>CROWN  - DS MYLANDS WOOD &amp; METAL DEEP EGG   1L</v>
      </c>
      <c r="G4594" s="13"/>
      <c r="H4594" s="91" t="s">
        <v>28</v>
      </c>
      <c r="I4594" s="11" t="s">
        <v>29</v>
      </c>
      <c r="J4594" s="11" t="s">
        <v>29</v>
      </c>
      <c r="K4594" s="11" t="s">
        <v>30</v>
      </c>
      <c r="M4594" s="11" t="s">
        <v>7062</v>
      </c>
      <c r="N4594" s="13">
        <v>3105</v>
      </c>
      <c r="O4594" s="15">
        <f>_xlfn.XLOOKUP(B4594,Sheet1!A:A,Sheet1!E:E)</f>
        <v>31.67</v>
      </c>
      <c r="P4594" s="26"/>
      <c r="Q4594" s="15">
        <f t="shared" si="341"/>
        <v>33.253500000000003</v>
      </c>
      <c r="R4594" s="38">
        <f t="shared" si="342"/>
        <v>34.251105000000003</v>
      </c>
      <c r="S4594" s="26">
        <v>0</v>
      </c>
      <c r="T4594" s="13" t="str">
        <f t="shared" si="340"/>
        <v>Up</v>
      </c>
    </row>
    <row r="4595" spans="1:20" s="14" customFormat="1" hidden="1" x14ac:dyDescent="0.3">
      <c r="A4595" s="11">
        <v>6058560</v>
      </c>
      <c r="B4595" s="11">
        <v>6058560</v>
      </c>
      <c r="C4595" s="11" t="s">
        <v>26</v>
      </c>
      <c r="D4595" s="11" t="s">
        <v>27</v>
      </c>
      <c r="E4595" s="13" t="str">
        <f>_xlfn.XLOOKUP(B4595,Sheet1!A:A,Sheet1!B:B)</f>
        <v>DS MYLANDS WOOD &amp; METAL DEEP EGG   2.5L</v>
      </c>
      <c r="F4595" s="13" t="str">
        <f t="shared" si="339"/>
        <v>CROWN  - DS MYLANDS WOOD &amp; METAL DEEP EGG   2.5L</v>
      </c>
      <c r="G4595" s="13"/>
      <c r="H4595" s="91" t="s">
        <v>28</v>
      </c>
      <c r="I4595" s="11" t="s">
        <v>29</v>
      </c>
      <c r="J4595" s="11" t="s">
        <v>29</v>
      </c>
      <c r="K4595" s="11" t="s">
        <v>30</v>
      </c>
      <c r="M4595" s="11" t="s">
        <v>7062</v>
      </c>
      <c r="N4595" s="13">
        <v>3105</v>
      </c>
      <c r="O4595" s="15">
        <f>_xlfn.XLOOKUP(B4595,Sheet1!A:A,Sheet1!E:E)</f>
        <v>70</v>
      </c>
      <c r="P4595" s="26"/>
      <c r="Q4595" s="15">
        <f t="shared" si="341"/>
        <v>73.5</v>
      </c>
      <c r="R4595" s="38">
        <f t="shared" si="342"/>
        <v>75.704999999999998</v>
      </c>
      <c r="S4595" s="26">
        <v>0</v>
      </c>
      <c r="T4595" s="13" t="str">
        <f t="shared" si="340"/>
        <v>Up</v>
      </c>
    </row>
    <row r="4596" spans="1:20" s="14" customFormat="1" hidden="1" x14ac:dyDescent="0.3">
      <c r="A4596" s="11">
        <v>6058559</v>
      </c>
      <c r="B4596" s="11">
        <v>6058559</v>
      </c>
      <c r="C4596" s="11" t="s">
        <v>26</v>
      </c>
      <c r="D4596" s="11" t="s">
        <v>27</v>
      </c>
      <c r="E4596" s="13" t="str">
        <f>_xlfn.XLOOKUP(B4596,Sheet1!A:A,Sheet1!B:B)</f>
        <v>DS MYLANDS WOOD &amp; METAL DEEP EGG   5L</v>
      </c>
      <c r="F4596" s="13" t="str">
        <f t="shared" si="339"/>
        <v>CROWN  - DS MYLANDS WOOD &amp; METAL DEEP EGG   5L</v>
      </c>
      <c r="G4596" s="13"/>
      <c r="H4596" s="91" t="s">
        <v>28</v>
      </c>
      <c r="I4596" s="11" t="s">
        <v>29</v>
      </c>
      <c r="J4596" s="11" t="s">
        <v>29</v>
      </c>
      <c r="K4596" s="11" t="s">
        <v>30</v>
      </c>
      <c r="M4596" s="11" t="s">
        <v>7062</v>
      </c>
      <c r="N4596" s="13">
        <v>3105</v>
      </c>
      <c r="O4596" s="15">
        <f>_xlfn.XLOOKUP(B4596,Sheet1!A:A,Sheet1!E:E)</f>
        <v>106.67</v>
      </c>
      <c r="P4596" s="26"/>
      <c r="Q4596" s="15">
        <f t="shared" si="341"/>
        <v>112.0035</v>
      </c>
      <c r="R4596" s="38">
        <f t="shared" si="342"/>
        <v>115.36360500000001</v>
      </c>
      <c r="S4596" s="26">
        <v>0</v>
      </c>
      <c r="T4596" s="13" t="str">
        <f t="shared" si="340"/>
        <v>Up</v>
      </c>
    </row>
    <row r="4597" spans="1:20" s="14" customFormat="1" hidden="1" x14ac:dyDescent="0.3">
      <c r="A4597" s="11">
        <v>6058558</v>
      </c>
      <c r="B4597" s="11">
        <v>6058558</v>
      </c>
      <c r="C4597" s="11" t="s">
        <v>26</v>
      </c>
      <c r="D4597" s="11" t="s">
        <v>27</v>
      </c>
      <c r="E4597" s="13" t="str">
        <f>_xlfn.XLOOKUP(B4597,Sheet1!A:A,Sheet1!B:B)</f>
        <v>DS MYLANDS WOOD &amp; METAL DEEP GLS   1L</v>
      </c>
      <c r="F4597" s="13" t="str">
        <f t="shared" si="339"/>
        <v>CROWN  - DS MYLANDS WOOD &amp; METAL DEEP GLS   1L</v>
      </c>
      <c r="G4597" s="13"/>
      <c r="H4597" s="91" t="s">
        <v>28</v>
      </c>
      <c r="I4597" s="11" t="s">
        <v>29</v>
      </c>
      <c r="J4597" s="11" t="s">
        <v>29</v>
      </c>
      <c r="K4597" s="11" t="s">
        <v>30</v>
      </c>
      <c r="M4597" s="11" t="s">
        <v>7062</v>
      </c>
      <c r="N4597" s="13">
        <v>3105</v>
      </c>
      <c r="O4597" s="15">
        <f>_xlfn.XLOOKUP(B4597,Sheet1!A:A,Sheet1!E:E)</f>
        <v>31.67</v>
      </c>
      <c r="P4597" s="26"/>
      <c r="Q4597" s="15">
        <f t="shared" si="341"/>
        <v>33.253500000000003</v>
      </c>
      <c r="R4597" s="38">
        <f t="shared" si="342"/>
        <v>34.251105000000003</v>
      </c>
      <c r="S4597" s="26">
        <v>0</v>
      </c>
      <c r="T4597" s="13" t="str">
        <f t="shared" si="340"/>
        <v>Up</v>
      </c>
    </row>
    <row r="4598" spans="1:20" s="14" customFormat="1" hidden="1" x14ac:dyDescent="0.3">
      <c r="A4598" s="11">
        <v>6058557</v>
      </c>
      <c r="B4598" s="11">
        <v>6058557</v>
      </c>
      <c r="C4598" s="11" t="s">
        <v>26</v>
      </c>
      <c r="D4598" s="11" t="s">
        <v>27</v>
      </c>
      <c r="E4598" s="13" t="str">
        <f>_xlfn.XLOOKUP(B4598,Sheet1!A:A,Sheet1!B:B)</f>
        <v>DS MYLANDS WOOD &amp; METAL DEEP GLS   2.5L</v>
      </c>
      <c r="F4598" s="13" t="str">
        <f t="shared" si="339"/>
        <v>CROWN  - DS MYLANDS WOOD &amp; METAL DEEP GLS   2.5L</v>
      </c>
      <c r="G4598" s="13"/>
      <c r="H4598" s="91" t="s">
        <v>28</v>
      </c>
      <c r="I4598" s="11" t="s">
        <v>29</v>
      </c>
      <c r="J4598" s="11" t="s">
        <v>29</v>
      </c>
      <c r="K4598" s="11" t="s">
        <v>30</v>
      </c>
      <c r="M4598" s="11" t="s">
        <v>7062</v>
      </c>
      <c r="N4598" s="13">
        <v>3105</v>
      </c>
      <c r="O4598" s="15">
        <f>_xlfn.XLOOKUP(B4598,Sheet1!A:A,Sheet1!E:E)</f>
        <v>70</v>
      </c>
      <c r="P4598" s="26"/>
      <c r="Q4598" s="15">
        <f t="shared" si="341"/>
        <v>73.5</v>
      </c>
      <c r="R4598" s="38">
        <f t="shared" si="342"/>
        <v>75.704999999999998</v>
      </c>
      <c r="S4598" s="26">
        <v>0</v>
      </c>
      <c r="T4598" s="13" t="str">
        <f t="shared" si="340"/>
        <v>Up</v>
      </c>
    </row>
    <row r="4599" spans="1:20" s="14" customFormat="1" hidden="1" x14ac:dyDescent="0.3">
      <c r="A4599" s="11">
        <v>6058556</v>
      </c>
      <c r="B4599" s="11">
        <v>6058556</v>
      </c>
      <c r="C4599" s="11" t="s">
        <v>26</v>
      </c>
      <c r="D4599" s="11" t="s">
        <v>27</v>
      </c>
      <c r="E4599" s="13" t="str">
        <f>_xlfn.XLOOKUP(B4599,Sheet1!A:A,Sheet1!B:B)</f>
        <v>DS MYLANDS WOOD &amp; METAL DEEP GLS   5L</v>
      </c>
      <c r="F4599" s="13" t="str">
        <f t="shared" si="339"/>
        <v>CROWN  - DS MYLANDS WOOD &amp; METAL DEEP GLS   5L</v>
      </c>
      <c r="G4599" s="13"/>
      <c r="H4599" s="91" t="s">
        <v>28</v>
      </c>
      <c r="I4599" s="11" t="s">
        <v>29</v>
      </c>
      <c r="J4599" s="11" t="s">
        <v>29</v>
      </c>
      <c r="K4599" s="11" t="s">
        <v>30</v>
      </c>
      <c r="M4599" s="11" t="s">
        <v>7062</v>
      </c>
      <c r="N4599" s="13">
        <v>3105</v>
      </c>
      <c r="O4599" s="15">
        <f>_xlfn.XLOOKUP(B4599,Sheet1!A:A,Sheet1!E:E)</f>
        <v>106.67</v>
      </c>
      <c r="P4599" s="26"/>
      <c r="Q4599" s="15">
        <f t="shared" si="341"/>
        <v>112.0035</v>
      </c>
      <c r="R4599" s="38">
        <f t="shared" si="342"/>
        <v>115.36360500000001</v>
      </c>
      <c r="S4599" s="26">
        <v>0</v>
      </c>
      <c r="T4599" s="13" t="str">
        <f t="shared" si="340"/>
        <v>Up</v>
      </c>
    </row>
    <row r="4600" spans="1:20" s="14" customFormat="1" hidden="1" x14ac:dyDescent="0.3">
      <c r="A4600" s="11">
        <v>6058555</v>
      </c>
      <c r="B4600" s="11">
        <v>6058555</v>
      </c>
      <c r="C4600" s="11" t="s">
        <v>26</v>
      </c>
      <c r="D4600" s="11" t="s">
        <v>27</v>
      </c>
      <c r="E4600" s="13" t="str">
        <f>_xlfn.XLOOKUP(B4600,Sheet1!A:A,Sheet1!B:B)</f>
        <v>DS MYLANDS WOOD &amp; METAL PASTEL MAT 1L</v>
      </c>
      <c r="F4600" s="13" t="str">
        <f t="shared" si="339"/>
        <v>CROWN  - DS MYLANDS WOOD &amp; METAL PASTEL MAT 1L</v>
      </c>
      <c r="G4600" s="13"/>
      <c r="H4600" s="91" t="s">
        <v>28</v>
      </c>
      <c r="I4600" s="11" t="s">
        <v>29</v>
      </c>
      <c r="J4600" s="11" t="s">
        <v>29</v>
      </c>
      <c r="K4600" s="11" t="s">
        <v>30</v>
      </c>
      <c r="M4600" s="11" t="s">
        <v>7062</v>
      </c>
      <c r="N4600" s="13">
        <v>3105</v>
      </c>
      <c r="O4600" s="15">
        <f>_xlfn.XLOOKUP(B4600,Sheet1!A:A,Sheet1!E:E)</f>
        <v>31.67</v>
      </c>
      <c r="P4600" s="26"/>
      <c r="Q4600" s="29">
        <f t="shared" si="341"/>
        <v>33.253500000000003</v>
      </c>
      <c r="R4600" s="38">
        <f t="shared" si="342"/>
        <v>34.251105000000003</v>
      </c>
      <c r="S4600" s="26">
        <v>0</v>
      </c>
      <c r="T4600" s="13" t="str">
        <f t="shared" si="340"/>
        <v>Up</v>
      </c>
    </row>
    <row r="4601" spans="1:20" s="14" customFormat="1" hidden="1" x14ac:dyDescent="0.3">
      <c r="A4601" s="11">
        <v>6058554</v>
      </c>
      <c r="B4601" s="11">
        <v>6058554</v>
      </c>
      <c r="C4601" s="11" t="s">
        <v>26</v>
      </c>
      <c r="D4601" s="11" t="s">
        <v>27</v>
      </c>
      <c r="E4601" s="13" t="str">
        <f>_xlfn.XLOOKUP(B4601,Sheet1!A:A,Sheet1!B:B)</f>
        <v>DS MYLANDS WOOD &amp; METAL PASTEL MAT 2.5L</v>
      </c>
      <c r="F4601" s="13" t="str">
        <f t="shared" si="339"/>
        <v>CROWN  - DS MYLANDS WOOD &amp; METAL PASTEL MAT 2.5L</v>
      </c>
      <c r="G4601" s="13"/>
      <c r="H4601" s="91" t="s">
        <v>28</v>
      </c>
      <c r="I4601" s="11" t="s">
        <v>29</v>
      </c>
      <c r="J4601" s="11" t="s">
        <v>29</v>
      </c>
      <c r="K4601" s="11" t="s">
        <v>30</v>
      </c>
      <c r="M4601" s="11" t="s">
        <v>7062</v>
      </c>
      <c r="N4601" s="13">
        <v>3105</v>
      </c>
      <c r="O4601" s="15">
        <f>_xlfn.XLOOKUP(B4601,Sheet1!A:A,Sheet1!E:E)</f>
        <v>70</v>
      </c>
      <c r="P4601" s="26"/>
      <c r="Q4601" s="29">
        <f t="shared" si="341"/>
        <v>73.5</v>
      </c>
      <c r="R4601" s="38">
        <f t="shared" si="342"/>
        <v>75.704999999999998</v>
      </c>
      <c r="S4601" s="26">
        <v>0</v>
      </c>
      <c r="T4601" s="13" t="str">
        <f t="shared" si="340"/>
        <v>Up</v>
      </c>
    </row>
    <row r="4602" spans="1:20" s="14" customFormat="1" hidden="1" x14ac:dyDescent="0.3">
      <c r="A4602" s="11">
        <v>6058553</v>
      </c>
      <c r="B4602" s="11">
        <v>6058553</v>
      </c>
      <c r="C4602" s="11" t="s">
        <v>26</v>
      </c>
      <c r="D4602" s="11" t="s">
        <v>27</v>
      </c>
      <c r="E4602" s="13" t="str">
        <f>_xlfn.XLOOKUP(B4602,Sheet1!A:A,Sheet1!B:B)</f>
        <v>DS MYLANDS WOOD &amp; METAL PASTEL MAT 5L</v>
      </c>
      <c r="F4602" s="13" t="str">
        <f t="shared" si="339"/>
        <v>CROWN  - DS MYLANDS WOOD &amp; METAL PASTEL MAT 5L</v>
      </c>
      <c r="G4602" s="13"/>
      <c r="H4602" s="91" t="s">
        <v>28</v>
      </c>
      <c r="I4602" s="11" t="s">
        <v>29</v>
      </c>
      <c r="J4602" s="11" t="s">
        <v>29</v>
      </c>
      <c r="K4602" s="11" t="s">
        <v>30</v>
      </c>
      <c r="M4602" s="11" t="s">
        <v>7062</v>
      </c>
      <c r="N4602" s="13">
        <v>3105</v>
      </c>
      <c r="O4602" s="15">
        <f>_xlfn.XLOOKUP(B4602,Sheet1!A:A,Sheet1!E:E)</f>
        <v>106.67</v>
      </c>
      <c r="P4602" s="26"/>
      <c r="Q4602" s="29">
        <f t="shared" si="341"/>
        <v>112.0035</v>
      </c>
      <c r="R4602" s="38">
        <f t="shared" si="342"/>
        <v>115.36360500000001</v>
      </c>
      <c r="S4602" s="26">
        <v>0</v>
      </c>
      <c r="T4602" s="13" t="str">
        <f t="shared" si="340"/>
        <v>Up</v>
      </c>
    </row>
    <row r="4603" spans="1:20" s="14" customFormat="1" hidden="1" x14ac:dyDescent="0.3">
      <c r="A4603" s="11">
        <v>6058552</v>
      </c>
      <c r="B4603" s="11">
        <v>6058552</v>
      </c>
      <c r="C4603" s="11" t="s">
        <v>26</v>
      </c>
      <c r="D4603" s="11" t="s">
        <v>27</v>
      </c>
      <c r="E4603" s="13" t="str">
        <f>_xlfn.XLOOKUP(B4603,Sheet1!A:A,Sheet1!B:B)</f>
        <v>DS MYLANDS WOOD &amp; METAL PASTEL EGG 1L</v>
      </c>
      <c r="F4603" s="13" t="str">
        <f t="shared" si="339"/>
        <v>CROWN  - DS MYLANDS WOOD &amp; METAL PASTEL EGG 1L</v>
      </c>
      <c r="G4603" s="13"/>
      <c r="H4603" s="91" t="s">
        <v>28</v>
      </c>
      <c r="I4603" s="11" t="s">
        <v>29</v>
      </c>
      <c r="J4603" s="11" t="s">
        <v>29</v>
      </c>
      <c r="K4603" s="11" t="s">
        <v>30</v>
      </c>
      <c r="M4603" s="11" t="s">
        <v>7062</v>
      </c>
      <c r="N4603" s="13">
        <v>3105</v>
      </c>
      <c r="O4603" s="15">
        <f>_xlfn.XLOOKUP(B4603,Sheet1!A:A,Sheet1!E:E)</f>
        <v>31.67</v>
      </c>
      <c r="P4603" s="26"/>
      <c r="Q4603" s="29">
        <f t="shared" si="341"/>
        <v>33.253500000000003</v>
      </c>
      <c r="R4603" s="38">
        <f t="shared" si="342"/>
        <v>34.251105000000003</v>
      </c>
      <c r="S4603" s="26">
        <v>0</v>
      </c>
      <c r="T4603" s="13" t="str">
        <f t="shared" si="340"/>
        <v>Up</v>
      </c>
    </row>
    <row r="4604" spans="1:20" s="14" customFormat="1" hidden="1" x14ac:dyDescent="0.3">
      <c r="A4604" s="11">
        <v>6058551</v>
      </c>
      <c r="B4604" s="11">
        <v>6058551</v>
      </c>
      <c r="C4604" s="11" t="s">
        <v>26</v>
      </c>
      <c r="D4604" s="11" t="s">
        <v>27</v>
      </c>
      <c r="E4604" s="13" t="str">
        <f>_xlfn.XLOOKUP(B4604,Sheet1!A:A,Sheet1!B:B)</f>
        <v>DS MYLANDS WOOD &amp; METAL PASTEL EGG 2.5L</v>
      </c>
      <c r="F4604" s="13" t="str">
        <f t="shared" si="339"/>
        <v>CROWN  - DS MYLANDS WOOD &amp; METAL PASTEL EGG 2.5L</v>
      </c>
      <c r="G4604" s="13"/>
      <c r="H4604" s="91" t="s">
        <v>28</v>
      </c>
      <c r="I4604" s="11" t="s">
        <v>29</v>
      </c>
      <c r="J4604" s="11" t="s">
        <v>29</v>
      </c>
      <c r="K4604" s="11" t="s">
        <v>30</v>
      </c>
      <c r="M4604" s="11" t="s">
        <v>7062</v>
      </c>
      <c r="N4604" s="13">
        <v>3105</v>
      </c>
      <c r="O4604" s="15">
        <f>_xlfn.XLOOKUP(B4604,Sheet1!A:A,Sheet1!E:E)</f>
        <v>70</v>
      </c>
      <c r="P4604" s="26"/>
      <c r="Q4604" s="29">
        <f t="shared" si="341"/>
        <v>73.5</v>
      </c>
      <c r="R4604" s="38">
        <f t="shared" si="342"/>
        <v>75.704999999999998</v>
      </c>
      <c r="S4604" s="26">
        <v>0</v>
      </c>
      <c r="T4604" s="13" t="str">
        <f t="shared" si="340"/>
        <v>Up</v>
      </c>
    </row>
    <row r="4605" spans="1:20" s="14" customFormat="1" hidden="1" x14ac:dyDescent="0.3">
      <c r="A4605" s="11">
        <v>6058550</v>
      </c>
      <c r="B4605" s="11">
        <v>6058550</v>
      </c>
      <c r="C4605" s="11" t="s">
        <v>26</v>
      </c>
      <c r="D4605" s="11" t="s">
        <v>27</v>
      </c>
      <c r="E4605" s="13" t="str">
        <f>_xlfn.XLOOKUP(B4605,Sheet1!A:A,Sheet1!B:B)</f>
        <v>DS MYLANDS WOOD &amp; METAL PASTEL EGG 5L</v>
      </c>
      <c r="F4605" s="13" t="str">
        <f t="shared" si="339"/>
        <v>CROWN  - DS MYLANDS WOOD &amp; METAL PASTEL EGG 5L</v>
      </c>
      <c r="G4605" s="13"/>
      <c r="H4605" s="91" t="s">
        <v>28</v>
      </c>
      <c r="I4605" s="11" t="s">
        <v>29</v>
      </c>
      <c r="J4605" s="11" t="s">
        <v>29</v>
      </c>
      <c r="K4605" s="11" t="s">
        <v>30</v>
      </c>
      <c r="M4605" s="11" t="s">
        <v>7062</v>
      </c>
      <c r="N4605" s="13">
        <v>3105</v>
      </c>
      <c r="O4605" s="15">
        <f>_xlfn.XLOOKUP(B4605,Sheet1!A:A,Sheet1!E:E)</f>
        <v>106.67</v>
      </c>
      <c r="P4605" s="26"/>
      <c r="Q4605" s="29">
        <f t="shared" si="341"/>
        <v>112.0035</v>
      </c>
      <c r="R4605" s="38">
        <f t="shared" si="342"/>
        <v>115.36360500000001</v>
      </c>
      <c r="S4605" s="26">
        <v>0</v>
      </c>
      <c r="T4605" s="13" t="str">
        <f t="shared" si="340"/>
        <v>Up</v>
      </c>
    </row>
    <row r="4606" spans="1:20" s="14" customFormat="1" hidden="1" x14ac:dyDescent="0.3">
      <c r="A4606" s="11">
        <v>6058549</v>
      </c>
      <c r="B4606" s="11">
        <v>6058549</v>
      </c>
      <c r="C4606" s="11" t="s">
        <v>26</v>
      </c>
      <c r="D4606" s="11" t="s">
        <v>27</v>
      </c>
      <c r="E4606" s="13" t="str">
        <f>_xlfn.XLOOKUP(B4606,Sheet1!A:A,Sheet1!B:B)</f>
        <v>DS MYLANDS WOOD &amp; METAL PASTEL GLS 1L</v>
      </c>
      <c r="F4606" s="13" t="str">
        <f t="shared" ref="F4606:F4669" si="343">D4606&amp;" - "&amp;E4606</f>
        <v>CROWN  - DS MYLANDS WOOD &amp; METAL PASTEL GLS 1L</v>
      </c>
      <c r="G4606" s="13"/>
      <c r="H4606" s="91" t="s">
        <v>28</v>
      </c>
      <c r="I4606" s="11" t="s">
        <v>29</v>
      </c>
      <c r="J4606" s="11" t="s">
        <v>29</v>
      </c>
      <c r="K4606" s="11" t="s">
        <v>30</v>
      </c>
      <c r="M4606" s="11" t="s">
        <v>7062</v>
      </c>
      <c r="N4606" s="13">
        <v>3105</v>
      </c>
      <c r="O4606" s="15">
        <f>_xlfn.XLOOKUP(B4606,Sheet1!A:A,Sheet1!E:E)</f>
        <v>31.67</v>
      </c>
      <c r="P4606" s="26"/>
      <c r="Q4606" s="29">
        <f t="shared" si="341"/>
        <v>33.253500000000003</v>
      </c>
      <c r="R4606" s="38">
        <f t="shared" si="342"/>
        <v>34.251105000000003</v>
      </c>
      <c r="S4606" s="26">
        <v>0</v>
      </c>
      <c r="T4606" s="13" t="str">
        <f t="shared" si="340"/>
        <v>Up</v>
      </c>
    </row>
    <row r="4607" spans="1:20" s="14" customFormat="1" hidden="1" x14ac:dyDescent="0.3">
      <c r="A4607" s="11">
        <v>6058548</v>
      </c>
      <c r="B4607" s="11">
        <v>6058548</v>
      </c>
      <c r="C4607" s="11" t="s">
        <v>26</v>
      </c>
      <c r="D4607" s="11" t="s">
        <v>27</v>
      </c>
      <c r="E4607" s="13" t="str">
        <f>_xlfn.XLOOKUP(B4607,Sheet1!A:A,Sheet1!B:B)</f>
        <v>DS MYLANDS WOOD &amp; METAL PASTEL GLS 2.5L</v>
      </c>
      <c r="F4607" s="13" t="str">
        <f t="shared" si="343"/>
        <v>CROWN  - DS MYLANDS WOOD &amp; METAL PASTEL GLS 2.5L</v>
      </c>
      <c r="G4607" s="13"/>
      <c r="H4607" s="91" t="s">
        <v>28</v>
      </c>
      <c r="I4607" s="11" t="s">
        <v>29</v>
      </c>
      <c r="J4607" s="11" t="s">
        <v>29</v>
      </c>
      <c r="K4607" s="11" t="s">
        <v>30</v>
      </c>
      <c r="M4607" s="11" t="s">
        <v>7062</v>
      </c>
      <c r="N4607" s="13">
        <v>3105</v>
      </c>
      <c r="O4607" s="15">
        <f>_xlfn.XLOOKUP(B4607,Sheet1!A:A,Sheet1!E:E)</f>
        <v>70</v>
      </c>
      <c r="P4607" s="26"/>
      <c r="Q4607" s="29">
        <f t="shared" si="341"/>
        <v>73.5</v>
      </c>
      <c r="R4607" s="38">
        <f t="shared" si="342"/>
        <v>75.704999999999998</v>
      </c>
      <c r="S4607" s="26">
        <v>0</v>
      </c>
      <c r="T4607" s="13" t="str">
        <f t="shared" si="340"/>
        <v>Up</v>
      </c>
    </row>
    <row r="4608" spans="1:20" s="14" customFormat="1" hidden="1" x14ac:dyDescent="0.3">
      <c r="A4608" s="11">
        <v>6058547</v>
      </c>
      <c r="B4608" s="11">
        <v>6058547</v>
      </c>
      <c r="C4608" s="11" t="s">
        <v>26</v>
      </c>
      <c r="D4608" s="11" t="s">
        <v>27</v>
      </c>
      <c r="E4608" s="13" t="str">
        <f>_xlfn.XLOOKUP(B4608,Sheet1!A:A,Sheet1!B:B)</f>
        <v>DS MYLANDS WOOD &amp; METAL PASTEL GLS 5L</v>
      </c>
      <c r="F4608" s="13" t="str">
        <f t="shared" si="343"/>
        <v>CROWN  - DS MYLANDS WOOD &amp; METAL PASTEL GLS 5L</v>
      </c>
      <c r="G4608" s="13"/>
      <c r="H4608" s="91" t="s">
        <v>28</v>
      </c>
      <c r="I4608" s="11" t="s">
        <v>29</v>
      </c>
      <c r="J4608" s="11" t="s">
        <v>29</v>
      </c>
      <c r="K4608" s="11" t="s">
        <v>30</v>
      </c>
      <c r="M4608" s="11" t="s">
        <v>7062</v>
      </c>
      <c r="N4608" s="13">
        <v>3105</v>
      </c>
      <c r="O4608" s="15">
        <f>_xlfn.XLOOKUP(B4608,Sheet1!A:A,Sheet1!E:E)</f>
        <v>106.67</v>
      </c>
      <c r="P4608" s="26"/>
      <c r="Q4608" s="29">
        <f t="shared" si="341"/>
        <v>112.0035</v>
      </c>
      <c r="R4608" s="38">
        <f t="shared" si="342"/>
        <v>115.36360500000001</v>
      </c>
      <c r="S4608" s="26">
        <v>0</v>
      </c>
      <c r="T4608" s="13" t="str">
        <f t="shared" si="340"/>
        <v>Up</v>
      </c>
    </row>
    <row r="4609" spans="1:20" s="14" customFormat="1" hidden="1" x14ac:dyDescent="0.3">
      <c r="A4609" s="11">
        <v>6058546</v>
      </c>
      <c r="B4609" s="11">
        <v>6058546</v>
      </c>
      <c r="C4609" s="11" t="s">
        <v>26</v>
      </c>
      <c r="D4609" s="11" t="s">
        <v>27</v>
      </c>
      <c r="E4609" s="13" t="str">
        <f>_xlfn.XLOOKUP(B4609,Sheet1!A:A,Sheet1!B:B)</f>
        <v>DS MYLANDS MARBLE MATT  TRANS BASE 250ML</v>
      </c>
      <c r="F4609" s="13" t="str">
        <f t="shared" si="343"/>
        <v>CROWN  - DS MYLANDS MARBLE MATT  TRANS BASE 250ML</v>
      </c>
      <c r="G4609" s="13"/>
      <c r="H4609" s="91" t="s">
        <v>28</v>
      </c>
      <c r="I4609" s="11" t="s">
        <v>29</v>
      </c>
      <c r="J4609" s="11" t="s">
        <v>29</v>
      </c>
      <c r="K4609" s="11" t="s">
        <v>30</v>
      </c>
      <c r="M4609" s="11" t="s">
        <v>7062</v>
      </c>
      <c r="N4609" s="13">
        <v>3105</v>
      </c>
      <c r="O4609" s="15">
        <f>_xlfn.XLOOKUP(B4609,Sheet1!A:A,Sheet1!E:E)</f>
        <v>4.17</v>
      </c>
      <c r="P4609" s="26"/>
      <c r="Q4609" s="15">
        <f t="shared" si="341"/>
        <v>4.3784999999999998</v>
      </c>
      <c r="R4609" s="38">
        <f t="shared" si="342"/>
        <v>4.5098549999999999</v>
      </c>
      <c r="S4609" s="26">
        <v>0</v>
      </c>
      <c r="T4609" s="13" t="str">
        <f t="shared" si="340"/>
        <v>Up</v>
      </c>
    </row>
    <row r="4610" spans="1:20" s="14" customFormat="1" hidden="1" x14ac:dyDescent="0.3">
      <c r="A4610" s="11">
        <v>6058545</v>
      </c>
      <c r="B4610" s="11">
        <v>6058545</v>
      </c>
      <c r="C4610" s="11" t="s">
        <v>26</v>
      </c>
      <c r="D4610" s="11" t="s">
        <v>27</v>
      </c>
      <c r="E4610" s="13" t="str">
        <f>_xlfn.XLOOKUP(B4610,Sheet1!A:A,Sheet1!B:B)</f>
        <v>DS MYLANDS MARBLE MATT  TRANS BASE 1L</v>
      </c>
      <c r="F4610" s="13" t="str">
        <f t="shared" si="343"/>
        <v>CROWN  - DS MYLANDS MARBLE MATT  TRANS BASE 1L</v>
      </c>
      <c r="G4610" s="13"/>
      <c r="H4610" s="91" t="s">
        <v>28</v>
      </c>
      <c r="I4610" s="11" t="s">
        <v>29</v>
      </c>
      <c r="J4610" s="11" t="s">
        <v>29</v>
      </c>
      <c r="K4610" s="11" t="s">
        <v>30</v>
      </c>
      <c r="M4610" s="11" t="s">
        <v>7062</v>
      </c>
      <c r="N4610" s="13">
        <v>3105</v>
      </c>
      <c r="O4610" s="15">
        <f>_xlfn.XLOOKUP(B4610,Sheet1!A:A,Sheet1!E:E)</f>
        <v>25.83</v>
      </c>
      <c r="P4610" s="26"/>
      <c r="Q4610" s="15">
        <f t="shared" si="341"/>
        <v>27.121500000000001</v>
      </c>
      <c r="R4610" s="38">
        <f t="shared" si="342"/>
        <v>27.935145000000002</v>
      </c>
      <c r="S4610" s="26">
        <v>0</v>
      </c>
      <c r="T4610" s="13" t="str">
        <f t="shared" ref="T4610:T4673" si="344">IF(Q4610&gt;=R4610,"No Change","Up")</f>
        <v>Up</v>
      </c>
    </row>
    <row r="4611" spans="1:20" s="14" customFormat="1" hidden="1" x14ac:dyDescent="0.3">
      <c r="A4611" s="11">
        <v>6058544</v>
      </c>
      <c r="B4611" s="11">
        <v>6058544</v>
      </c>
      <c r="C4611" s="11" t="s">
        <v>26</v>
      </c>
      <c r="D4611" s="11" t="s">
        <v>27</v>
      </c>
      <c r="E4611" s="13" t="str">
        <f>_xlfn.XLOOKUP(B4611,Sheet1!A:A,Sheet1!B:B)</f>
        <v>DS MYLANDS MARBLE MATT  TRANS BASE 2.5L</v>
      </c>
      <c r="F4611" s="13" t="str">
        <f t="shared" si="343"/>
        <v>CROWN  - DS MYLANDS MARBLE MATT  TRANS BASE 2.5L</v>
      </c>
      <c r="G4611" s="13"/>
      <c r="H4611" s="91" t="s">
        <v>28</v>
      </c>
      <c r="I4611" s="11" t="s">
        <v>29</v>
      </c>
      <c r="J4611" s="11" t="s">
        <v>29</v>
      </c>
      <c r="K4611" s="11" t="s">
        <v>30</v>
      </c>
      <c r="M4611" s="11" t="s">
        <v>7062</v>
      </c>
      <c r="N4611" s="13">
        <v>3105</v>
      </c>
      <c r="O4611" s="15">
        <f>_xlfn.XLOOKUP(B4611,Sheet1!A:A,Sheet1!E:E)</f>
        <v>50.83</v>
      </c>
      <c r="P4611" s="26"/>
      <c r="Q4611" s="15">
        <f t="shared" si="341"/>
        <v>53.371499999999997</v>
      </c>
      <c r="R4611" s="38">
        <f t="shared" si="342"/>
        <v>54.972645</v>
      </c>
      <c r="S4611" s="26">
        <v>0</v>
      </c>
      <c r="T4611" s="13" t="str">
        <f t="shared" si="344"/>
        <v>Up</v>
      </c>
    </row>
    <row r="4612" spans="1:20" s="14" customFormat="1" hidden="1" x14ac:dyDescent="0.3">
      <c r="A4612" s="11">
        <v>6058543</v>
      </c>
      <c r="B4612" s="11">
        <v>6058543</v>
      </c>
      <c r="C4612" s="11" t="s">
        <v>26</v>
      </c>
      <c r="D4612" s="11" t="s">
        <v>27</v>
      </c>
      <c r="E4612" s="13" t="str">
        <f>_xlfn.XLOOKUP(B4612,Sheet1!A:A,Sheet1!B:B)</f>
        <v>DS MYLANDS MARBLE MATT  TRANS BASE 5L</v>
      </c>
      <c r="F4612" s="13" t="str">
        <f t="shared" si="343"/>
        <v>CROWN  - DS MYLANDS MARBLE MATT  TRANS BASE 5L</v>
      </c>
      <c r="G4612" s="13"/>
      <c r="H4612" s="91" t="s">
        <v>28</v>
      </c>
      <c r="I4612" s="11" t="s">
        <v>29</v>
      </c>
      <c r="J4612" s="11" t="s">
        <v>29</v>
      </c>
      <c r="K4612" s="11" t="s">
        <v>30</v>
      </c>
      <c r="M4612" s="11" t="s">
        <v>7062</v>
      </c>
      <c r="N4612" s="13">
        <v>3105</v>
      </c>
      <c r="O4612" s="15">
        <f>_xlfn.XLOOKUP(B4612,Sheet1!A:A,Sheet1!E:E)</f>
        <v>90</v>
      </c>
      <c r="P4612" s="26"/>
      <c r="Q4612" s="15">
        <f t="shared" si="341"/>
        <v>94.5</v>
      </c>
      <c r="R4612" s="38">
        <f t="shared" si="342"/>
        <v>97.335000000000008</v>
      </c>
      <c r="S4612" s="26">
        <v>0</v>
      </c>
      <c r="T4612" s="13" t="str">
        <f t="shared" si="344"/>
        <v>Up</v>
      </c>
    </row>
    <row r="4613" spans="1:20" s="14" customFormat="1" hidden="1" x14ac:dyDescent="0.3">
      <c r="A4613" s="11">
        <v>6058542</v>
      </c>
      <c r="B4613" s="11">
        <v>6058542</v>
      </c>
      <c r="C4613" s="11" t="s">
        <v>26</v>
      </c>
      <c r="D4613" s="11" t="s">
        <v>27</v>
      </c>
      <c r="E4613" s="13" t="str">
        <f>_xlfn.XLOOKUP(B4613,Sheet1!A:A,Sheet1!B:B)</f>
        <v>DS MYLANDS MARBLE MATT  DEEP BASE  250ML</v>
      </c>
      <c r="F4613" s="13" t="str">
        <f t="shared" si="343"/>
        <v>CROWN  - DS MYLANDS MARBLE MATT  DEEP BASE  250ML</v>
      </c>
      <c r="G4613" s="13"/>
      <c r="H4613" s="91" t="s">
        <v>28</v>
      </c>
      <c r="I4613" s="11" t="s">
        <v>29</v>
      </c>
      <c r="J4613" s="11" t="s">
        <v>29</v>
      </c>
      <c r="K4613" s="11" t="s">
        <v>30</v>
      </c>
      <c r="M4613" s="11" t="s">
        <v>7062</v>
      </c>
      <c r="N4613" s="13">
        <v>3105</v>
      </c>
      <c r="O4613" s="15">
        <f>_xlfn.XLOOKUP(B4613,Sheet1!A:A,Sheet1!E:E)</f>
        <v>6.67</v>
      </c>
      <c r="P4613" s="26"/>
      <c r="Q4613" s="15">
        <f t="shared" si="341"/>
        <v>7.0034999999999998</v>
      </c>
      <c r="R4613" s="38">
        <f t="shared" si="342"/>
        <v>7.2136050000000003</v>
      </c>
      <c r="S4613" s="26">
        <v>0</v>
      </c>
      <c r="T4613" s="13" t="str">
        <f t="shared" si="344"/>
        <v>Up</v>
      </c>
    </row>
    <row r="4614" spans="1:20" s="14" customFormat="1" hidden="1" x14ac:dyDescent="0.3">
      <c r="A4614" s="11">
        <v>6058541</v>
      </c>
      <c r="B4614" s="11">
        <v>6058541</v>
      </c>
      <c r="C4614" s="11" t="s">
        <v>26</v>
      </c>
      <c r="D4614" s="11" t="s">
        <v>27</v>
      </c>
      <c r="E4614" s="13" t="str">
        <f>_xlfn.XLOOKUP(B4614,Sheet1!A:A,Sheet1!B:B)</f>
        <v>DS MYLANDS MARBLE MATT  DEEP BASE  1L</v>
      </c>
      <c r="F4614" s="13" t="str">
        <f t="shared" si="343"/>
        <v>CROWN  - DS MYLANDS MARBLE MATT  DEEP BASE  1L</v>
      </c>
      <c r="G4614" s="13"/>
      <c r="H4614" s="91" t="s">
        <v>28</v>
      </c>
      <c r="I4614" s="11" t="s">
        <v>29</v>
      </c>
      <c r="J4614" s="11" t="s">
        <v>29</v>
      </c>
      <c r="K4614" s="11" t="s">
        <v>30</v>
      </c>
      <c r="M4614" s="11" t="s">
        <v>7062</v>
      </c>
      <c r="N4614" s="13">
        <v>3105</v>
      </c>
      <c r="O4614" s="15">
        <f>_xlfn.XLOOKUP(B4614,Sheet1!A:A,Sheet1!E:E)</f>
        <v>25.83</v>
      </c>
      <c r="P4614" s="26"/>
      <c r="Q4614" s="15">
        <f t="shared" si="341"/>
        <v>27.121500000000001</v>
      </c>
      <c r="R4614" s="38">
        <f t="shared" si="342"/>
        <v>27.935145000000002</v>
      </c>
      <c r="S4614" s="26">
        <v>0</v>
      </c>
      <c r="T4614" s="13" t="str">
        <f t="shared" si="344"/>
        <v>Up</v>
      </c>
    </row>
    <row r="4615" spans="1:20" s="14" customFormat="1" hidden="1" x14ac:dyDescent="0.3">
      <c r="A4615" s="11">
        <v>6058540</v>
      </c>
      <c r="B4615" s="11">
        <v>6058540</v>
      </c>
      <c r="C4615" s="11" t="s">
        <v>26</v>
      </c>
      <c r="D4615" s="11" t="s">
        <v>27</v>
      </c>
      <c r="E4615" s="13" t="str">
        <f>_xlfn.XLOOKUP(B4615,Sheet1!A:A,Sheet1!B:B)</f>
        <v>DS MYLANDS MARBLE MATT  DEEP BASE  2.5L</v>
      </c>
      <c r="F4615" s="13" t="str">
        <f t="shared" si="343"/>
        <v>CROWN  - DS MYLANDS MARBLE MATT  DEEP BASE  2.5L</v>
      </c>
      <c r="G4615" s="13"/>
      <c r="H4615" s="91" t="s">
        <v>28</v>
      </c>
      <c r="I4615" s="11" t="s">
        <v>29</v>
      </c>
      <c r="J4615" s="11" t="s">
        <v>29</v>
      </c>
      <c r="K4615" s="11" t="s">
        <v>30</v>
      </c>
      <c r="M4615" s="11" t="s">
        <v>7062</v>
      </c>
      <c r="N4615" s="13">
        <v>3105</v>
      </c>
      <c r="O4615" s="15">
        <f>_xlfn.XLOOKUP(B4615,Sheet1!A:A,Sheet1!E:E)</f>
        <v>50.83</v>
      </c>
      <c r="P4615" s="26"/>
      <c r="Q4615" s="15">
        <f t="shared" si="341"/>
        <v>53.371499999999997</v>
      </c>
      <c r="R4615" s="38">
        <f t="shared" si="342"/>
        <v>54.972645</v>
      </c>
      <c r="S4615" s="26">
        <v>0</v>
      </c>
      <c r="T4615" s="13" t="str">
        <f t="shared" si="344"/>
        <v>Up</v>
      </c>
    </row>
    <row r="4616" spans="1:20" s="14" customFormat="1" hidden="1" x14ac:dyDescent="0.3">
      <c r="A4616" s="11">
        <v>6058539</v>
      </c>
      <c r="B4616" s="11">
        <v>6058539</v>
      </c>
      <c r="C4616" s="11" t="s">
        <v>26</v>
      </c>
      <c r="D4616" s="11" t="s">
        <v>27</v>
      </c>
      <c r="E4616" s="13" t="str">
        <f>_xlfn.XLOOKUP(B4616,Sheet1!A:A,Sheet1!B:B)</f>
        <v>DS MYLANDS MARBLE MATT  DEEP BASE  5L</v>
      </c>
      <c r="F4616" s="13" t="str">
        <f t="shared" si="343"/>
        <v>CROWN  - DS MYLANDS MARBLE MATT  DEEP BASE  5L</v>
      </c>
      <c r="G4616" s="13"/>
      <c r="H4616" s="91" t="s">
        <v>28</v>
      </c>
      <c r="I4616" s="11" t="s">
        <v>29</v>
      </c>
      <c r="J4616" s="11" t="s">
        <v>29</v>
      </c>
      <c r="K4616" s="11" t="s">
        <v>30</v>
      </c>
      <c r="M4616" s="11" t="s">
        <v>7062</v>
      </c>
      <c r="N4616" s="13">
        <v>3105</v>
      </c>
      <c r="O4616" s="15">
        <f>_xlfn.XLOOKUP(B4616,Sheet1!A:A,Sheet1!E:E)</f>
        <v>90</v>
      </c>
      <c r="P4616" s="26"/>
      <c r="Q4616" s="15">
        <f t="shared" si="341"/>
        <v>94.5</v>
      </c>
      <c r="R4616" s="38">
        <f t="shared" si="342"/>
        <v>97.335000000000008</v>
      </c>
      <c r="S4616" s="26">
        <v>0</v>
      </c>
      <c r="T4616" s="13" t="str">
        <f t="shared" si="344"/>
        <v>Up</v>
      </c>
    </row>
    <row r="4617" spans="1:20" s="14" customFormat="1" hidden="1" x14ac:dyDescent="0.3">
      <c r="A4617" s="11">
        <v>6058538</v>
      </c>
      <c r="B4617" s="11">
        <v>6058538</v>
      </c>
      <c r="C4617" s="11" t="s">
        <v>26</v>
      </c>
      <c r="D4617" s="11" t="s">
        <v>27</v>
      </c>
      <c r="E4617" s="13" t="str">
        <f>_xlfn.XLOOKUP(B4617,Sheet1!A:A,Sheet1!B:B)</f>
        <v>DS MYLANDS MARBLE MATT  EXTR WHITE 250ML</v>
      </c>
      <c r="F4617" s="13" t="str">
        <f t="shared" si="343"/>
        <v>CROWN  - DS MYLANDS MARBLE MATT  EXTR WHITE 250ML</v>
      </c>
      <c r="G4617" s="13"/>
      <c r="H4617" s="91" t="s">
        <v>28</v>
      </c>
      <c r="I4617" s="11" t="s">
        <v>29</v>
      </c>
      <c r="J4617" s="11" t="s">
        <v>29</v>
      </c>
      <c r="K4617" s="11" t="s">
        <v>30</v>
      </c>
      <c r="M4617" s="11" t="s">
        <v>7062</v>
      </c>
      <c r="N4617" s="13">
        <v>3105</v>
      </c>
      <c r="O4617" s="15">
        <f>_xlfn.XLOOKUP(B4617,Sheet1!A:A,Sheet1!E:E)</f>
        <v>6.67</v>
      </c>
      <c r="P4617" s="26"/>
      <c r="Q4617" s="15">
        <f t="shared" si="341"/>
        <v>7.0034999999999998</v>
      </c>
      <c r="R4617" s="38">
        <f t="shared" si="342"/>
        <v>7.2136050000000003</v>
      </c>
      <c r="S4617" s="26">
        <v>0</v>
      </c>
      <c r="T4617" s="13" t="str">
        <f t="shared" si="344"/>
        <v>Up</v>
      </c>
    </row>
    <row r="4618" spans="1:20" s="14" customFormat="1" hidden="1" x14ac:dyDescent="0.3">
      <c r="A4618" s="11">
        <v>6058537</v>
      </c>
      <c r="B4618" s="11">
        <v>6058537</v>
      </c>
      <c r="C4618" s="11" t="s">
        <v>26</v>
      </c>
      <c r="D4618" s="11" t="s">
        <v>27</v>
      </c>
      <c r="E4618" s="13" t="str">
        <f>_xlfn.XLOOKUP(B4618,Sheet1!A:A,Sheet1!B:B)</f>
        <v>DS MYLANDS MARBLE MATT  EXTR WHITE 1L</v>
      </c>
      <c r="F4618" s="13" t="str">
        <f t="shared" si="343"/>
        <v>CROWN  - DS MYLANDS MARBLE MATT  EXTR WHITE 1L</v>
      </c>
      <c r="G4618" s="13"/>
      <c r="H4618" s="91" t="s">
        <v>28</v>
      </c>
      <c r="I4618" s="11" t="s">
        <v>29</v>
      </c>
      <c r="J4618" s="11" t="s">
        <v>29</v>
      </c>
      <c r="K4618" s="11" t="s">
        <v>30</v>
      </c>
      <c r="M4618" s="11" t="s">
        <v>7062</v>
      </c>
      <c r="N4618" s="13">
        <v>3105</v>
      </c>
      <c r="O4618" s="15">
        <f>_xlfn.XLOOKUP(B4618,Sheet1!A:A,Sheet1!E:E)</f>
        <v>25.83</v>
      </c>
      <c r="P4618" s="26"/>
      <c r="Q4618" s="15">
        <f t="shared" si="341"/>
        <v>27.121500000000001</v>
      </c>
      <c r="R4618" s="38">
        <f t="shared" si="342"/>
        <v>27.935145000000002</v>
      </c>
      <c r="S4618" s="26">
        <v>0</v>
      </c>
      <c r="T4618" s="13" t="str">
        <f t="shared" si="344"/>
        <v>Up</v>
      </c>
    </row>
    <row r="4619" spans="1:20" s="14" customFormat="1" hidden="1" x14ac:dyDescent="0.3">
      <c r="A4619" s="11">
        <v>6058536</v>
      </c>
      <c r="B4619" s="11">
        <v>6058536</v>
      </c>
      <c r="C4619" s="11" t="s">
        <v>26</v>
      </c>
      <c r="D4619" s="11" t="s">
        <v>27</v>
      </c>
      <c r="E4619" s="13" t="str">
        <f>_xlfn.XLOOKUP(B4619,Sheet1!A:A,Sheet1!B:B)</f>
        <v>DS MYLANDS MARBLE MATT  EXTR WHITE 2.5L</v>
      </c>
      <c r="F4619" s="13" t="str">
        <f t="shared" si="343"/>
        <v>CROWN  - DS MYLANDS MARBLE MATT  EXTR WHITE 2.5L</v>
      </c>
      <c r="G4619" s="13"/>
      <c r="H4619" s="91" t="s">
        <v>28</v>
      </c>
      <c r="I4619" s="11" t="s">
        <v>29</v>
      </c>
      <c r="J4619" s="11" t="s">
        <v>29</v>
      </c>
      <c r="K4619" s="11" t="s">
        <v>30</v>
      </c>
      <c r="M4619" s="11" t="s">
        <v>7062</v>
      </c>
      <c r="N4619" s="13">
        <v>3105</v>
      </c>
      <c r="O4619" s="15">
        <f>_xlfn.XLOOKUP(B4619,Sheet1!A:A,Sheet1!E:E)</f>
        <v>50.83</v>
      </c>
      <c r="P4619" s="26"/>
      <c r="Q4619" s="15">
        <f t="shared" si="341"/>
        <v>53.371499999999997</v>
      </c>
      <c r="R4619" s="38">
        <f t="shared" si="342"/>
        <v>54.972645</v>
      </c>
      <c r="S4619" s="26">
        <v>0</v>
      </c>
      <c r="T4619" s="13" t="str">
        <f t="shared" si="344"/>
        <v>Up</v>
      </c>
    </row>
    <row r="4620" spans="1:20" s="14" customFormat="1" hidden="1" x14ac:dyDescent="0.3">
      <c r="A4620" s="11">
        <v>6058535</v>
      </c>
      <c r="B4620" s="11">
        <v>6058535</v>
      </c>
      <c r="C4620" s="11" t="s">
        <v>26</v>
      </c>
      <c r="D4620" s="11" t="s">
        <v>27</v>
      </c>
      <c r="E4620" s="13" t="str">
        <f>_xlfn.XLOOKUP(B4620,Sheet1!A:A,Sheet1!B:B)</f>
        <v>DS MYLANDS MARBLE MATT  EXTR WHITE 5L</v>
      </c>
      <c r="F4620" s="13" t="str">
        <f t="shared" si="343"/>
        <v>CROWN  - DS MYLANDS MARBLE MATT  EXTR WHITE 5L</v>
      </c>
      <c r="G4620" s="13"/>
      <c r="H4620" s="91" t="s">
        <v>28</v>
      </c>
      <c r="I4620" s="11" t="s">
        <v>29</v>
      </c>
      <c r="J4620" s="11" t="s">
        <v>29</v>
      </c>
      <c r="K4620" s="11" t="s">
        <v>30</v>
      </c>
      <c r="M4620" s="11" t="s">
        <v>7062</v>
      </c>
      <c r="N4620" s="13">
        <v>3105</v>
      </c>
      <c r="O4620" s="15">
        <f>_xlfn.XLOOKUP(B4620,Sheet1!A:A,Sheet1!E:E)</f>
        <v>90</v>
      </c>
      <c r="P4620" s="26"/>
      <c r="Q4620" s="15">
        <f t="shared" si="341"/>
        <v>94.5</v>
      </c>
      <c r="R4620" s="38">
        <f t="shared" si="342"/>
        <v>97.335000000000008</v>
      </c>
      <c r="S4620" s="26">
        <v>0</v>
      </c>
      <c r="T4620" s="13" t="str">
        <f t="shared" si="344"/>
        <v>Up</v>
      </c>
    </row>
    <row r="4621" spans="1:20" s="14" customFormat="1" hidden="1" x14ac:dyDescent="0.3">
      <c r="A4621" s="11">
        <v>6058534</v>
      </c>
      <c r="B4621" s="11">
        <v>6058534</v>
      </c>
      <c r="C4621" s="11" t="s">
        <v>26</v>
      </c>
      <c r="D4621" s="11" t="s">
        <v>27</v>
      </c>
      <c r="E4621" s="13" t="str">
        <f>_xlfn.XLOOKUP(B4621,Sheet1!A:A,Sheet1!B:B)</f>
        <v>DS MYLANDS ACRYLIC PAINT PALE GOLD 250ML</v>
      </c>
      <c r="F4621" s="13" t="str">
        <f t="shared" si="343"/>
        <v>CROWN  - DS MYLANDS ACRYLIC PAINT PALE GOLD 250ML</v>
      </c>
      <c r="G4621" s="13"/>
      <c r="H4621" s="91" t="s">
        <v>28</v>
      </c>
      <c r="I4621" s="11" t="s">
        <v>29</v>
      </c>
      <c r="J4621" s="11" t="s">
        <v>29</v>
      </c>
      <c r="K4621" s="11" t="s">
        <v>30</v>
      </c>
      <c r="M4621" s="11" t="s">
        <v>7062</v>
      </c>
      <c r="N4621" s="13">
        <v>3105</v>
      </c>
      <c r="O4621" s="15">
        <f>_xlfn.XLOOKUP(B4621,Sheet1!A:A,Sheet1!E:E)</f>
        <v>7.73</v>
      </c>
      <c r="P4621" s="26"/>
      <c r="Q4621" s="15">
        <f t="shared" si="341"/>
        <v>8.1165000000000003</v>
      </c>
      <c r="R4621" s="38">
        <f t="shared" si="342"/>
        <v>8.3599949999999996</v>
      </c>
      <c r="S4621" s="26">
        <v>0</v>
      </c>
      <c r="T4621" s="13" t="str">
        <f t="shared" si="344"/>
        <v>Up</v>
      </c>
    </row>
    <row r="4622" spans="1:20" s="14" customFormat="1" hidden="1" x14ac:dyDescent="0.3">
      <c r="A4622" s="11">
        <v>6058533</v>
      </c>
      <c r="B4622" s="11">
        <v>6058533</v>
      </c>
      <c r="C4622" s="11" t="s">
        <v>26</v>
      </c>
      <c r="D4622" s="11" t="s">
        <v>27</v>
      </c>
      <c r="E4622" s="13" t="str">
        <f>_xlfn.XLOOKUP(B4622,Sheet1!A:A,Sheet1!B:B)</f>
        <v>DS MYLANDS ACRYLIC PAINT PALE GOLD 1L</v>
      </c>
      <c r="F4622" s="13" t="str">
        <f t="shared" si="343"/>
        <v>CROWN  - DS MYLANDS ACRYLIC PAINT PALE GOLD 1L</v>
      </c>
      <c r="G4622" s="13"/>
      <c r="H4622" s="91" t="s">
        <v>28</v>
      </c>
      <c r="I4622" s="11" t="s">
        <v>29</v>
      </c>
      <c r="J4622" s="11" t="s">
        <v>29</v>
      </c>
      <c r="K4622" s="11" t="s">
        <v>30</v>
      </c>
      <c r="M4622" s="11" t="s">
        <v>7062</v>
      </c>
      <c r="N4622" s="13">
        <v>3105</v>
      </c>
      <c r="O4622" s="15">
        <f>_xlfn.XLOOKUP(B4622,Sheet1!A:A,Sheet1!E:E)</f>
        <v>29.17</v>
      </c>
      <c r="P4622" s="26"/>
      <c r="Q4622" s="15">
        <f t="shared" si="341"/>
        <v>30.628500000000003</v>
      </c>
      <c r="R4622" s="38">
        <f t="shared" si="342"/>
        <v>31.547355000000003</v>
      </c>
      <c r="S4622" s="26">
        <v>0</v>
      </c>
      <c r="T4622" s="13" t="str">
        <f t="shared" si="344"/>
        <v>Up</v>
      </c>
    </row>
    <row r="4623" spans="1:20" s="14" customFormat="1" hidden="1" x14ac:dyDescent="0.3">
      <c r="A4623" s="11">
        <v>6058532</v>
      </c>
      <c r="B4623" s="11">
        <v>6058532</v>
      </c>
      <c r="C4623" s="11" t="s">
        <v>26</v>
      </c>
      <c r="D4623" s="11" t="s">
        <v>27</v>
      </c>
      <c r="E4623" s="13" t="str">
        <f>_xlfn.XLOOKUP(B4623,Sheet1!A:A,Sheet1!B:B)</f>
        <v>DS MYLANDS ACRYLIC PAINT PALE GOLD 2.5L</v>
      </c>
      <c r="F4623" s="13" t="str">
        <f t="shared" si="343"/>
        <v>CROWN  - DS MYLANDS ACRYLIC PAINT PALE GOLD 2.5L</v>
      </c>
      <c r="G4623" s="13"/>
      <c r="H4623" s="91" t="s">
        <v>28</v>
      </c>
      <c r="I4623" s="11" t="s">
        <v>29</v>
      </c>
      <c r="J4623" s="11" t="s">
        <v>29</v>
      </c>
      <c r="K4623" s="11" t="s">
        <v>30</v>
      </c>
      <c r="M4623" s="11" t="s">
        <v>7062</v>
      </c>
      <c r="N4623" s="13">
        <v>3105</v>
      </c>
      <c r="O4623" s="15">
        <f>_xlfn.XLOOKUP(B4623,Sheet1!A:A,Sheet1!E:E)</f>
        <v>88.33</v>
      </c>
      <c r="P4623" s="26"/>
      <c r="Q4623" s="15">
        <f t="shared" si="341"/>
        <v>92.746499999999997</v>
      </c>
      <c r="R4623" s="38">
        <f t="shared" si="342"/>
        <v>95.528895000000006</v>
      </c>
      <c r="S4623" s="26">
        <v>0</v>
      </c>
      <c r="T4623" s="13" t="str">
        <f t="shared" si="344"/>
        <v>Up</v>
      </c>
    </row>
    <row r="4624" spans="1:20" s="14" customFormat="1" hidden="1" x14ac:dyDescent="0.3">
      <c r="A4624" s="11">
        <v>6058648</v>
      </c>
      <c r="B4624" s="11">
        <v>6058648</v>
      </c>
      <c r="C4624" s="11" t="s">
        <v>26</v>
      </c>
      <c r="D4624" s="11" t="s">
        <v>27</v>
      </c>
      <c r="E4624" s="13" t="str">
        <f>_xlfn.XLOOKUP(B4624,Sheet1!A:A,Sheet1!B:B)</f>
        <v>DS BEDEC MSP SOFT GLOSS DARK GREY  750ML</v>
      </c>
      <c r="F4624" s="13" t="str">
        <f t="shared" si="343"/>
        <v>CROWN  - DS BEDEC MSP SOFT GLOSS DARK GREY  750ML</v>
      </c>
      <c r="G4624" s="13"/>
      <c r="H4624" s="91" t="s">
        <v>28</v>
      </c>
      <c r="I4624" s="11" t="s">
        <v>29</v>
      </c>
      <c r="J4624" s="11" t="s">
        <v>29</v>
      </c>
      <c r="K4624" s="11" t="s">
        <v>30</v>
      </c>
      <c r="M4624" s="11" t="s">
        <v>7062</v>
      </c>
      <c r="N4624" s="13">
        <v>3105</v>
      </c>
      <c r="O4624" s="15">
        <f>_xlfn.XLOOKUP(B4624,Sheet1!A:A,Sheet1!E:E)</f>
        <v>20.260000000000002</v>
      </c>
      <c r="P4624" s="26"/>
      <c r="Q4624" s="15">
        <f t="shared" si="341"/>
        <v>21.273000000000003</v>
      </c>
      <c r="R4624" s="38">
        <f t="shared" si="342"/>
        <v>21.911190000000005</v>
      </c>
      <c r="S4624" s="26">
        <v>0</v>
      </c>
      <c r="T4624" s="13" t="str">
        <f t="shared" si="344"/>
        <v>Up</v>
      </c>
    </row>
    <row r="4625" spans="1:20" s="14" customFormat="1" hidden="1" x14ac:dyDescent="0.3">
      <c r="A4625" s="11">
        <v>6058647</v>
      </c>
      <c r="B4625" s="11">
        <v>6058647</v>
      </c>
      <c r="C4625" s="11" t="s">
        <v>26</v>
      </c>
      <c r="D4625" s="11" t="s">
        <v>27</v>
      </c>
      <c r="E4625" s="13" t="str">
        <f>_xlfn.XLOOKUP(B4625,Sheet1!A:A,Sheet1!B:B)</f>
        <v>DS BEDEC MSP SOFT GLOSS RED COSSAC 2.5L</v>
      </c>
      <c r="F4625" s="13" t="str">
        <f t="shared" si="343"/>
        <v>CROWN  - DS BEDEC MSP SOFT GLOSS RED COSSAC 2.5L</v>
      </c>
      <c r="G4625" s="13"/>
      <c r="H4625" s="91" t="s">
        <v>28</v>
      </c>
      <c r="I4625" s="11" t="s">
        <v>29</v>
      </c>
      <c r="J4625" s="11" t="s">
        <v>29</v>
      </c>
      <c r="K4625" s="11" t="s">
        <v>30</v>
      </c>
      <c r="M4625" s="11" t="s">
        <v>7062</v>
      </c>
      <c r="N4625" s="13">
        <v>3105</v>
      </c>
      <c r="O4625" s="15">
        <f>_xlfn.XLOOKUP(B4625,Sheet1!A:A,Sheet1!E:E)</f>
        <v>45.56</v>
      </c>
      <c r="P4625" s="26"/>
      <c r="Q4625" s="15">
        <f t="shared" si="341"/>
        <v>47.838000000000001</v>
      </c>
      <c r="R4625" s="38">
        <f t="shared" si="342"/>
        <v>49.273140000000005</v>
      </c>
      <c r="S4625" s="26">
        <v>0</v>
      </c>
      <c r="T4625" s="13" t="str">
        <f t="shared" si="344"/>
        <v>Up</v>
      </c>
    </row>
    <row r="4626" spans="1:20" s="14" customFormat="1" hidden="1" x14ac:dyDescent="0.3">
      <c r="A4626" s="11">
        <v>6058646</v>
      </c>
      <c r="B4626" s="11">
        <v>6058646</v>
      </c>
      <c r="C4626" s="11" t="s">
        <v>26</v>
      </c>
      <c r="D4626" s="11" t="s">
        <v>27</v>
      </c>
      <c r="E4626" s="13" t="str">
        <f>_xlfn.XLOOKUP(B4626,Sheet1!A:A,Sheet1!B:B)</f>
        <v>DS BEDEC MSP SOFT GLOSS RED COSSAC 750ML</v>
      </c>
      <c r="F4626" s="13" t="str">
        <f t="shared" si="343"/>
        <v>CROWN  - DS BEDEC MSP SOFT GLOSS RED COSSAC 750ML</v>
      </c>
      <c r="G4626" s="13"/>
      <c r="H4626" s="91" t="s">
        <v>28</v>
      </c>
      <c r="I4626" s="11" t="s">
        <v>29</v>
      </c>
      <c r="J4626" s="11" t="s">
        <v>29</v>
      </c>
      <c r="K4626" s="11" t="s">
        <v>30</v>
      </c>
      <c r="M4626" s="11" t="s">
        <v>7062</v>
      </c>
      <c r="N4626" s="13">
        <v>3105</v>
      </c>
      <c r="O4626" s="15">
        <f>_xlfn.XLOOKUP(B4626,Sheet1!A:A,Sheet1!E:E)</f>
        <v>20.260000000000002</v>
      </c>
      <c r="P4626" s="26"/>
      <c r="Q4626" s="15">
        <f t="shared" si="341"/>
        <v>21.273000000000003</v>
      </c>
      <c r="R4626" s="38">
        <f t="shared" si="342"/>
        <v>21.911190000000005</v>
      </c>
      <c r="S4626" s="26">
        <v>0</v>
      </c>
      <c r="T4626" s="13" t="str">
        <f t="shared" si="344"/>
        <v>Up</v>
      </c>
    </row>
    <row r="4627" spans="1:20" s="14" customFormat="1" hidden="1" x14ac:dyDescent="0.3">
      <c r="A4627" s="11">
        <v>6058645</v>
      </c>
      <c r="B4627" s="11">
        <v>6058645</v>
      </c>
      <c r="C4627" s="11" t="s">
        <v>26</v>
      </c>
      <c r="D4627" s="11" t="s">
        <v>27</v>
      </c>
      <c r="E4627" s="13" t="str">
        <f>_xlfn.XLOOKUP(B4627,Sheet1!A:A,Sheet1!B:B)</f>
        <v>DS BEDEC MSP SOFT GLOSS HOLLY      2.5L</v>
      </c>
      <c r="F4627" s="13" t="str">
        <f t="shared" si="343"/>
        <v>CROWN  - DS BEDEC MSP SOFT GLOSS HOLLY      2.5L</v>
      </c>
      <c r="G4627" s="13"/>
      <c r="H4627" s="91" t="s">
        <v>28</v>
      </c>
      <c r="I4627" s="11" t="s">
        <v>29</v>
      </c>
      <c r="J4627" s="11" t="s">
        <v>29</v>
      </c>
      <c r="K4627" s="11" t="s">
        <v>30</v>
      </c>
      <c r="M4627" s="11" t="s">
        <v>7062</v>
      </c>
      <c r="N4627" s="13">
        <v>3105</v>
      </c>
      <c r="O4627" s="15">
        <f>_xlfn.XLOOKUP(B4627,Sheet1!A:A,Sheet1!E:E)</f>
        <v>45.56</v>
      </c>
      <c r="P4627" s="26"/>
      <c r="Q4627" s="15">
        <f t="shared" ref="Q4627:Q4690" si="345">O4627*1.05</f>
        <v>47.838000000000001</v>
      </c>
      <c r="R4627" s="38">
        <f t="shared" si="342"/>
        <v>49.273140000000005</v>
      </c>
      <c r="S4627" s="26">
        <v>0</v>
      </c>
      <c r="T4627" s="13" t="str">
        <f t="shared" si="344"/>
        <v>Up</v>
      </c>
    </row>
    <row r="4628" spans="1:20" s="14" customFormat="1" hidden="1" x14ac:dyDescent="0.3">
      <c r="A4628" s="11">
        <v>6058644</v>
      </c>
      <c r="B4628" s="11">
        <v>6058644</v>
      </c>
      <c r="C4628" s="11" t="s">
        <v>26</v>
      </c>
      <c r="D4628" s="11" t="s">
        <v>27</v>
      </c>
      <c r="E4628" s="13" t="str">
        <f>_xlfn.XLOOKUP(B4628,Sheet1!A:A,Sheet1!B:B)</f>
        <v>DS BEDEC MSP SOFT GLOSS HOLLY      750ML</v>
      </c>
      <c r="F4628" s="13" t="str">
        <f t="shared" si="343"/>
        <v>CROWN  - DS BEDEC MSP SOFT GLOSS HOLLY      750ML</v>
      </c>
      <c r="G4628" s="13"/>
      <c r="H4628" s="91" t="s">
        <v>28</v>
      </c>
      <c r="I4628" s="11" t="s">
        <v>29</v>
      </c>
      <c r="J4628" s="11" t="s">
        <v>29</v>
      </c>
      <c r="K4628" s="11" t="s">
        <v>30</v>
      </c>
      <c r="M4628" s="11" t="s">
        <v>7062</v>
      </c>
      <c r="N4628" s="13">
        <v>3105</v>
      </c>
      <c r="O4628" s="15">
        <f>_xlfn.XLOOKUP(B4628,Sheet1!A:A,Sheet1!E:E)</f>
        <v>20.260000000000002</v>
      </c>
      <c r="P4628" s="26"/>
      <c r="Q4628" s="15">
        <f t="shared" si="345"/>
        <v>21.273000000000003</v>
      </c>
      <c r="R4628" s="38">
        <f t="shared" si="342"/>
        <v>21.911190000000005</v>
      </c>
      <c r="S4628" s="26">
        <v>0</v>
      </c>
      <c r="T4628" s="13" t="str">
        <f t="shared" si="344"/>
        <v>Up</v>
      </c>
    </row>
    <row r="4629" spans="1:20" s="14" customFormat="1" hidden="1" x14ac:dyDescent="0.3">
      <c r="A4629" s="11">
        <v>6058643</v>
      </c>
      <c r="B4629" s="11">
        <v>6058643</v>
      </c>
      <c r="C4629" s="11" t="s">
        <v>26</v>
      </c>
      <c r="D4629" s="11" t="s">
        <v>27</v>
      </c>
      <c r="E4629" s="13" t="str">
        <f>_xlfn.XLOOKUP(B4629,Sheet1!A:A,Sheet1!B:B)</f>
        <v>DS BEDEC MSP SOFT GLOSS OXFORD BLU 2.5L</v>
      </c>
      <c r="F4629" s="13" t="str">
        <f t="shared" si="343"/>
        <v>CROWN  - DS BEDEC MSP SOFT GLOSS OXFORD BLU 2.5L</v>
      </c>
      <c r="G4629" s="13"/>
      <c r="H4629" s="91" t="s">
        <v>28</v>
      </c>
      <c r="I4629" s="11" t="s">
        <v>29</v>
      </c>
      <c r="J4629" s="11" t="s">
        <v>29</v>
      </c>
      <c r="K4629" s="11" t="s">
        <v>30</v>
      </c>
      <c r="M4629" s="11" t="s">
        <v>7062</v>
      </c>
      <c r="N4629" s="13">
        <v>3105</v>
      </c>
      <c r="O4629" s="15">
        <f>_xlfn.XLOOKUP(B4629,Sheet1!A:A,Sheet1!E:E)</f>
        <v>45.56</v>
      </c>
      <c r="P4629" s="26"/>
      <c r="Q4629" s="15">
        <f t="shared" si="345"/>
        <v>47.838000000000001</v>
      </c>
      <c r="R4629" s="38">
        <f t="shared" si="342"/>
        <v>49.273140000000005</v>
      </c>
      <c r="S4629" s="26">
        <v>0</v>
      </c>
      <c r="T4629" s="13" t="str">
        <f t="shared" si="344"/>
        <v>Up</v>
      </c>
    </row>
    <row r="4630" spans="1:20" s="14" customFormat="1" hidden="1" x14ac:dyDescent="0.3">
      <c r="A4630" s="11">
        <v>6058642</v>
      </c>
      <c r="B4630" s="11">
        <v>6058642</v>
      </c>
      <c r="C4630" s="11" t="s">
        <v>26</v>
      </c>
      <c r="D4630" s="11" t="s">
        <v>27</v>
      </c>
      <c r="E4630" s="13" t="str">
        <f>_xlfn.XLOOKUP(B4630,Sheet1!A:A,Sheet1!B:B)</f>
        <v>DS BEDEC MSP SOFT GLOSS OXFORD BLU 750ML</v>
      </c>
      <c r="F4630" s="13" t="str">
        <f t="shared" si="343"/>
        <v>CROWN  - DS BEDEC MSP SOFT GLOSS OXFORD BLU 750ML</v>
      </c>
      <c r="G4630" s="13"/>
      <c r="H4630" s="91" t="s">
        <v>28</v>
      </c>
      <c r="I4630" s="11" t="s">
        <v>29</v>
      </c>
      <c r="J4630" s="11" t="s">
        <v>29</v>
      </c>
      <c r="K4630" s="11" t="s">
        <v>30</v>
      </c>
      <c r="M4630" s="11" t="s">
        <v>7062</v>
      </c>
      <c r="N4630" s="13">
        <v>3105</v>
      </c>
      <c r="O4630" s="15">
        <f>_xlfn.XLOOKUP(B4630,Sheet1!A:A,Sheet1!E:E)</f>
        <v>20.260000000000002</v>
      </c>
      <c r="P4630" s="26"/>
      <c r="Q4630" s="15">
        <f t="shared" si="345"/>
        <v>21.273000000000003</v>
      </c>
      <c r="R4630" s="38">
        <f t="shared" si="342"/>
        <v>21.911190000000005</v>
      </c>
      <c r="S4630" s="26">
        <v>0</v>
      </c>
      <c r="T4630" s="13" t="str">
        <f t="shared" si="344"/>
        <v>Up</v>
      </c>
    </row>
    <row r="4631" spans="1:20" s="14" customFormat="1" hidden="1" x14ac:dyDescent="0.3">
      <c r="A4631" s="11">
        <v>6058641</v>
      </c>
      <c r="B4631" s="11">
        <v>6058641</v>
      </c>
      <c r="C4631" s="11" t="s">
        <v>26</v>
      </c>
      <c r="D4631" s="11" t="s">
        <v>27</v>
      </c>
      <c r="E4631" s="13" t="str">
        <f>_xlfn.XLOOKUP(B4631,Sheet1!A:A,Sheet1!B:B)</f>
        <v>DS BEDEC BARN PAINT     JAC WALNUT 5L</v>
      </c>
      <c r="F4631" s="13" t="str">
        <f t="shared" si="343"/>
        <v>CROWN  - DS BEDEC BARN PAINT     JAC WALNUT 5L</v>
      </c>
      <c r="G4631" s="13"/>
      <c r="H4631" s="91" t="s">
        <v>28</v>
      </c>
      <c r="I4631" s="11" t="s">
        <v>29</v>
      </c>
      <c r="J4631" s="11" t="s">
        <v>29</v>
      </c>
      <c r="K4631" s="11" t="s">
        <v>30</v>
      </c>
      <c r="M4631" s="11" t="s">
        <v>7062</v>
      </c>
      <c r="N4631" s="13">
        <v>3105</v>
      </c>
      <c r="O4631" s="15">
        <f>_xlfn.XLOOKUP(B4631,Sheet1!A:A,Sheet1!E:E)</f>
        <v>82.32</v>
      </c>
      <c r="P4631" s="26"/>
      <c r="Q4631" s="15">
        <f t="shared" si="345"/>
        <v>86.435999999999993</v>
      </c>
      <c r="R4631" s="38">
        <f t="shared" si="342"/>
        <v>89.029079999999993</v>
      </c>
      <c r="S4631" s="26">
        <v>0</v>
      </c>
      <c r="T4631" s="13" t="str">
        <f t="shared" si="344"/>
        <v>Up</v>
      </c>
    </row>
    <row r="4632" spans="1:20" s="14" customFormat="1" hidden="1" x14ac:dyDescent="0.3">
      <c r="A4632" s="11">
        <v>6058640</v>
      </c>
      <c r="B4632" s="11">
        <v>6058640</v>
      </c>
      <c r="C4632" s="11" t="s">
        <v>26</v>
      </c>
      <c r="D4632" s="11" t="s">
        <v>27</v>
      </c>
      <c r="E4632" s="13" t="str">
        <f>_xlfn.XLOOKUP(B4632,Sheet1!A:A,Sheet1!B:B)</f>
        <v>DS BEDEC BARN PAINT     JAC WALNUT 2.5L</v>
      </c>
      <c r="F4632" s="13" t="str">
        <f t="shared" si="343"/>
        <v>CROWN  - DS BEDEC BARN PAINT     JAC WALNUT 2.5L</v>
      </c>
      <c r="G4632" s="13"/>
      <c r="H4632" s="91" t="s">
        <v>28</v>
      </c>
      <c r="I4632" s="11" t="s">
        <v>29</v>
      </c>
      <c r="J4632" s="11" t="s">
        <v>29</v>
      </c>
      <c r="K4632" s="11" t="s">
        <v>30</v>
      </c>
      <c r="M4632" s="11" t="s">
        <v>7062</v>
      </c>
      <c r="N4632" s="13">
        <v>3105</v>
      </c>
      <c r="O4632" s="15">
        <f>_xlfn.XLOOKUP(B4632,Sheet1!A:A,Sheet1!E:E)</f>
        <v>44.33</v>
      </c>
      <c r="P4632" s="26"/>
      <c r="Q4632" s="15">
        <f t="shared" si="345"/>
        <v>46.546500000000002</v>
      </c>
      <c r="R4632" s="38">
        <f t="shared" si="342"/>
        <v>47.942895</v>
      </c>
      <c r="S4632" s="26">
        <v>0</v>
      </c>
      <c r="T4632" s="13" t="str">
        <f t="shared" si="344"/>
        <v>Up</v>
      </c>
    </row>
    <row r="4633" spans="1:20" s="14" customFormat="1" hidden="1" x14ac:dyDescent="0.3">
      <c r="A4633" s="11">
        <v>6058639</v>
      </c>
      <c r="B4633" s="11">
        <v>6058639</v>
      </c>
      <c r="C4633" s="11" t="s">
        <v>26</v>
      </c>
      <c r="D4633" s="11" t="s">
        <v>27</v>
      </c>
      <c r="E4633" s="13" t="str">
        <f>_xlfn.XLOOKUP(B4633,Sheet1!A:A,Sheet1!B:B)</f>
        <v>DS EARTHBORN CLAYPAINT  COLOUR     5L</v>
      </c>
      <c r="F4633" s="13" t="str">
        <f t="shared" si="343"/>
        <v>CROWN  - DS EARTHBORN CLAYPAINT  COLOUR     5L</v>
      </c>
      <c r="G4633" s="13"/>
      <c r="H4633" s="91" t="s">
        <v>28</v>
      </c>
      <c r="I4633" s="11" t="s">
        <v>29</v>
      </c>
      <c r="J4633" s="11" t="s">
        <v>29</v>
      </c>
      <c r="K4633" s="11" t="s">
        <v>30</v>
      </c>
      <c r="M4633" s="11" t="s">
        <v>7062</v>
      </c>
      <c r="N4633" s="13">
        <v>3105</v>
      </c>
      <c r="O4633" s="15">
        <f>_xlfn.XLOOKUP(B4633,Sheet1!A:A,Sheet1!E:E)</f>
        <v>78.03</v>
      </c>
      <c r="P4633" s="26"/>
      <c r="Q4633" s="15">
        <f t="shared" si="345"/>
        <v>81.9315</v>
      </c>
      <c r="R4633" s="38">
        <f t="shared" si="342"/>
        <v>84.389444999999995</v>
      </c>
      <c r="S4633" s="26">
        <v>0</v>
      </c>
      <c r="T4633" s="13" t="str">
        <f t="shared" si="344"/>
        <v>Up</v>
      </c>
    </row>
    <row r="4634" spans="1:20" s="14" customFormat="1" hidden="1" x14ac:dyDescent="0.3">
      <c r="A4634" s="11">
        <v>6058638</v>
      </c>
      <c r="B4634" s="11">
        <v>6058638</v>
      </c>
      <c r="C4634" s="11" t="s">
        <v>26</v>
      </c>
      <c r="D4634" s="11" t="s">
        <v>27</v>
      </c>
      <c r="E4634" s="13" t="str">
        <f>_xlfn.XLOOKUP(B4634,Sheet1!A:A,Sheet1!B:B)</f>
        <v>DS EARTHBORN CLAYPAINT  COLOUR     2.5L</v>
      </c>
      <c r="F4634" s="13" t="str">
        <f t="shared" si="343"/>
        <v>CROWN  - DS EARTHBORN CLAYPAINT  COLOUR     2.5L</v>
      </c>
      <c r="G4634" s="13"/>
      <c r="H4634" s="91" t="s">
        <v>28</v>
      </c>
      <c r="I4634" s="11" t="s">
        <v>29</v>
      </c>
      <c r="J4634" s="11" t="s">
        <v>29</v>
      </c>
      <c r="K4634" s="11" t="s">
        <v>30</v>
      </c>
      <c r="M4634" s="11" t="s">
        <v>7062</v>
      </c>
      <c r="N4634" s="13">
        <v>3105</v>
      </c>
      <c r="O4634" s="15">
        <f>_xlfn.XLOOKUP(B4634,Sheet1!A:A,Sheet1!E:E)</f>
        <v>46.81</v>
      </c>
      <c r="P4634" s="26"/>
      <c r="Q4634" s="15">
        <f t="shared" si="345"/>
        <v>49.150500000000001</v>
      </c>
      <c r="R4634" s="38">
        <f t="shared" si="342"/>
        <v>50.625015000000005</v>
      </c>
      <c r="S4634" s="26">
        <v>0</v>
      </c>
      <c r="T4634" s="13" t="str">
        <f t="shared" si="344"/>
        <v>Up</v>
      </c>
    </row>
    <row r="4635" spans="1:20" s="14" customFormat="1" hidden="1" x14ac:dyDescent="0.3">
      <c r="A4635" s="11">
        <v>6058590</v>
      </c>
      <c r="B4635" s="11">
        <v>6058590</v>
      </c>
      <c r="C4635" s="11" t="s">
        <v>26</v>
      </c>
      <c r="D4635" s="11" t="s">
        <v>27</v>
      </c>
      <c r="E4635" s="13" t="str">
        <f>_xlfn.XLOOKUP(B4635,Sheet1!A:A,Sheet1!B:B)</f>
        <v>DS MYLANDS FLOOR PAINT  TRANS SAT  2.5L</v>
      </c>
      <c r="F4635" s="13" t="str">
        <f t="shared" si="343"/>
        <v>CROWN  - DS MYLANDS FLOOR PAINT  TRANS SAT  2.5L</v>
      </c>
      <c r="G4635" s="13"/>
      <c r="H4635" s="91" t="s">
        <v>28</v>
      </c>
      <c r="I4635" s="11" t="s">
        <v>29</v>
      </c>
      <c r="J4635" s="11" t="s">
        <v>29</v>
      </c>
      <c r="K4635" s="11" t="s">
        <v>30</v>
      </c>
      <c r="M4635" s="11" t="s">
        <v>7062</v>
      </c>
      <c r="N4635" s="13">
        <v>3105</v>
      </c>
      <c r="O4635" s="15">
        <f>_xlfn.XLOOKUP(B4635,Sheet1!A:A,Sheet1!E:E)</f>
        <v>70</v>
      </c>
      <c r="P4635" s="26"/>
      <c r="Q4635" s="15">
        <f t="shared" si="345"/>
        <v>73.5</v>
      </c>
      <c r="R4635" s="38">
        <f t="shared" si="342"/>
        <v>75.704999999999998</v>
      </c>
      <c r="S4635" s="26">
        <v>0</v>
      </c>
      <c r="T4635" s="13" t="str">
        <f t="shared" si="344"/>
        <v>Up</v>
      </c>
    </row>
    <row r="4636" spans="1:20" s="14" customFormat="1" hidden="1" x14ac:dyDescent="0.3">
      <c r="A4636" s="11">
        <v>6058586</v>
      </c>
      <c r="B4636" s="11">
        <v>6058586</v>
      </c>
      <c r="C4636" s="11" t="s">
        <v>26</v>
      </c>
      <c r="D4636" s="11" t="s">
        <v>27</v>
      </c>
      <c r="E4636" s="13" t="str">
        <f>_xlfn.XLOOKUP(B4636,Sheet1!A:A,Sheet1!B:B)</f>
        <v>DS MYLANDS MASONRY BASE TRANSPAREN 5L</v>
      </c>
      <c r="F4636" s="13" t="str">
        <f t="shared" si="343"/>
        <v>CROWN  - DS MYLANDS MASONRY BASE TRANSPAREN 5L</v>
      </c>
      <c r="G4636" s="13"/>
      <c r="H4636" s="91" t="s">
        <v>28</v>
      </c>
      <c r="I4636" s="11" t="s">
        <v>29</v>
      </c>
      <c r="J4636" s="11" t="s">
        <v>29</v>
      </c>
      <c r="K4636" s="11" t="s">
        <v>30</v>
      </c>
      <c r="M4636" s="11" t="s">
        <v>7062</v>
      </c>
      <c r="N4636" s="13">
        <v>3105</v>
      </c>
      <c r="O4636" s="15">
        <f>_xlfn.XLOOKUP(B4636,Sheet1!A:A,Sheet1!E:E)</f>
        <v>70.33</v>
      </c>
      <c r="P4636" s="26"/>
      <c r="Q4636" s="15">
        <f t="shared" si="345"/>
        <v>73.846500000000006</v>
      </c>
      <c r="R4636" s="38">
        <f t="shared" si="342"/>
        <v>76.061895000000007</v>
      </c>
      <c r="S4636" s="26">
        <v>0</v>
      </c>
      <c r="T4636" s="13" t="str">
        <f t="shared" si="344"/>
        <v>Up</v>
      </c>
    </row>
    <row r="4637" spans="1:20" s="14" customFormat="1" hidden="1" x14ac:dyDescent="0.3">
      <c r="A4637" s="11">
        <v>6058585</v>
      </c>
      <c r="B4637" s="11">
        <v>6058585</v>
      </c>
      <c r="C4637" s="11" t="s">
        <v>26</v>
      </c>
      <c r="D4637" s="11" t="s">
        <v>27</v>
      </c>
      <c r="E4637" s="13" t="str">
        <f>_xlfn.XLOOKUP(B4637,Sheet1!A:A,Sheet1!B:B)</f>
        <v>DS MYLANDS MASONRY BASE DEEP       5L</v>
      </c>
      <c r="F4637" s="13" t="str">
        <f t="shared" si="343"/>
        <v>CROWN  - DS MYLANDS MASONRY BASE DEEP       5L</v>
      </c>
      <c r="G4637" s="13"/>
      <c r="H4637" s="91" t="s">
        <v>28</v>
      </c>
      <c r="I4637" s="11" t="s">
        <v>29</v>
      </c>
      <c r="J4637" s="11" t="s">
        <v>29</v>
      </c>
      <c r="K4637" s="11" t="s">
        <v>30</v>
      </c>
      <c r="M4637" s="11" t="s">
        <v>7062</v>
      </c>
      <c r="N4637" s="13">
        <v>3105</v>
      </c>
      <c r="O4637" s="15">
        <f>_xlfn.XLOOKUP(B4637,Sheet1!A:A,Sheet1!E:E)</f>
        <v>70.33</v>
      </c>
      <c r="P4637" s="26"/>
      <c r="Q4637" s="15">
        <f t="shared" si="345"/>
        <v>73.846500000000006</v>
      </c>
      <c r="R4637" s="38">
        <f t="shared" si="342"/>
        <v>76.061895000000007</v>
      </c>
      <c r="S4637" s="26">
        <v>0</v>
      </c>
      <c r="T4637" s="13" t="str">
        <f t="shared" si="344"/>
        <v>Up</v>
      </c>
    </row>
    <row r="4638" spans="1:20" s="14" customFormat="1" hidden="1" x14ac:dyDescent="0.3">
      <c r="A4638" s="11">
        <v>6058584</v>
      </c>
      <c r="B4638" s="11">
        <v>6058584</v>
      </c>
      <c r="C4638" s="11" t="s">
        <v>26</v>
      </c>
      <c r="D4638" s="11" t="s">
        <v>27</v>
      </c>
      <c r="E4638" s="13" t="str">
        <f>_xlfn.XLOOKUP(B4638,Sheet1!A:A,Sheet1!B:B)</f>
        <v>DS MYLANDS MASONRY BASE PASTEL     5L</v>
      </c>
      <c r="F4638" s="13" t="str">
        <f t="shared" si="343"/>
        <v>CROWN  - DS MYLANDS MASONRY BASE PASTEL     5L</v>
      </c>
      <c r="G4638" s="13"/>
      <c r="H4638" s="91" t="s">
        <v>28</v>
      </c>
      <c r="I4638" s="11" t="s">
        <v>29</v>
      </c>
      <c r="J4638" s="11" t="s">
        <v>29</v>
      </c>
      <c r="K4638" s="11" t="s">
        <v>30</v>
      </c>
      <c r="M4638" s="11" t="s">
        <v>7062</v>
      </c>
      <c r="N4638" s="13">
        <v>3105</v>
      </c>
      <c r="O4638" s="15">
        <f>_xlfn.XLOOKUP(B4638,Sheet1!A:A,Sheet1!E:E)</f>
        <v>70.33</v>
      </c>
      <c r="P4638" s="26"/>
      <c r="Q4638" s="29">
        <f t="shared" si="345"/>
        <v>73.846500000000006</v>
      </c>
      <c r="R4638" s="38">
        <f t="shared" ref="R4638:R4701" si="346">Q4638*1.03</f>
        <v>76.061895000000007</v>
      </c>
      <c r="S4638" s="26">
        <v>0</v>
      </c>
      <c r="T4638" s="13" t="str">
        <f t="shared" si="344"/>
        <v>Up</v>
      </c>
    </row>
    <row r="4639" spans="1:20" s="14" customFormat="1" hidden="1" x14ac:dyDescent="0.3">
      <c r="A4639" s="11">
        <v>6058583</v>
      </c>
      <c r="B4639" s="11">
        <v>6058583</v>
      </c>
      <c r="C4639" s="11" t="s">
        <v>26</v>
      </c>
      <c r="D4639" s="11" t="s">
        <v>27</v>
      </c>
      <c r="E4639" s="13" t="str">
        <f>_xlfn.XLOOKUP(B4639,Sheet1!A:A,Sheet1!B:B)</f>
        <v>DS MYLANDS FLOOR PAINT  TRANS SAT  1L</v>
      </c>
      <c r="F4639" s="13" t="str">
        <f t="shared" si="343"/>
        <v>CROWN  - DS MYLANDS FLOOR PAINT  TRANS SAT  1L</v>
      </c>
      <c r="G4639" s="13"/>
      <c r="H4639" s="91" t="s">
        <v>28</v>
      </c>
      <c r="I4639" s="11" t="s">
        <v>29</v>
      </c>
      <c r="J4639" s="11" t="s">
        <v>29</v>
      </c>
      <c r="K4639" s="11" t="s">
        <v>30</v>
      </c>
      <c r="M4639" s="11" t="s">
        <v>7062</v>
      </c>
      <c r="N4639" s="13">
        <v>3105</v>
      </c>
      <c r="O4639" s="15">
        <f>_xlfn.XLOOKUP(B4639,Sheet1!A:A,Sheet1!E:E)</f>
        <v>27.5</v>
      </c>
      <c r="P4639" s="26"/>
      <c r="Q4639" s="15">
        <f t="shared" si="345"/>
        <v>28.875</v>
      </c>
      <c r="R4639" s="38">
        <f t="shared" si="346"/>
        <v>29.741250000000001</v>
      </c>
      <c r="S4639" s="26">
        <v>0</v>
      </c>
      <c r="T4639" s="13" t="str">
        <f t="shared" si="344"/>
        <v>Up</v>
      </c>
    </row>
    <row r="4640" spans="1:20" s="14" customFormat="1" hidden="1" x14ac:dyDescent="0.3">
      <c r="A4640" s="11">
        <v>6058581</v>
      </c>
      <c r="B4640" s="11">
        <v>6058581</v>
      </c>
      <c r="C4640" s="11" t="s">
        <v>26</v>
      </c>
      <c r="D4640" s="11" t="s">
        <v>27</v>
      </c>
      <c r="E4640" s="13" t="str">
        <f>_xlfn.XLOOKUP(B4640,Sheet1!A:A,Sheet1!B:B)</f>
        <v>DS MYLANDS FLOOR PAINT  TRANS SAT  5L</v>
      </c>
      <c r="F4640" s="13" t="str">
        <f t="shared" si="343"/>
        <v>CROWN  - DS MYLANDS FLOOR PAINT  TRANS SAT  5L</v>
      </c>
      <c r="G4640" s="13"/>
      <c r="H4640" s="91" t="s">
        <v>28</v>
      </c>
      <c r="I4640" s="11" t="s">
        <v>29</v>
      </c>
      <c r="J4640" s="11" t="s">
        <v>29</v>
      </c>
      <c r="K4640" s="11" t="s">
        <v>30</v>
      </c>
      <c r="M4640" s="11" t="s">
        <v>7062</v>
      </c>
      <c r="N4640" s="13">
        <v>3105</v>
      </c>
      <c r="O4640" s="15">
        <f>_xlfn.XLOOKUP(B4640,Sheet1!A:A,Sheet1!E:E)</f>
        <v>110</v>
      </c>
      <c r="P4640" s="26"/>
      <c r="Q4640" s="15">
        <f t="shared" si="345"/>
        <v>115.5</v>
      </c>
      <c r="R4640" s="38">
        <f t="shared" si="346"/>
        <v>118.965</v>
      </c>
      <c r="S4640" s="26">
        <v>0</v>
      </c>
      <c r="T4640" s="13" t="str">
        <f t="shared" si="344"/>
        <v>Up</v>
      </c>
    </row>
    <row r="4641" spans="1:20" s="14" customFormat="1" hidden="1" x14ac:dyDescent="0.3">
      <c r="A4641" s="11">
        <v>6058580</v>
      </c>
      <c r="B4641" s="11">
        <v>6058580</v>
      </c>
      <c r="C4641" s="11" t="s">
        <v>26</v>
      </c>
      <c r="D4641" s="11" t="s">
        <v>27</v>
      </c>
      <c r="E4641" s="13" t="str">
        <f>_xlfn.XLOOKUP(B4641,Sheet1!A:A,Sheet1!B:B)</f>
        <v>DS MYLANDS FLOOR PAINT  DEEP SATIN 1L</v>
      </c>
      <c r="F4641" s="13" t="str">
        <f t="shared" si="343"/>
        <v>CROWN  - DS MYLANDS FLOOR PAINT  DEEP SATIN 1L</v>
      </c>
      <c r="G4641" s="13"/>
      <c r="H4641" s="91" t="s">
        <v>28</v>
      </c>
      <c r="I4641" s="11" t="s">
        <v>29</v>
      </c>
      <c r="J4641" s="11" t="s">
        <v>29</v>
      </c>
      <c r="K4641" s="11" t="s">
        <v>30</v>
      </c>
      <c r="M4641" s="11" t="s">
        <v>7062</v>
      </c>
      <c r="N4641" s="13">
        <v>3105</v>
      </c>
      <c r="O4641" s="15">
        <f>_xlfn.XLOOKUP(B4641,Sheet1!A:A,Sheet1!E:E)</f>
        <v>27.5</v>
      </c>
      <c r="P4641" s="26"/>
      <c r="Q4641" s="15">
        <f t="shared" si="345"/>
        <v>28.875</v>
      </c>
      <c r="R4641" s="38">
        <f t="shared" si="346"/>
        <v>29.741250000000001</v>
      </c>
      <c r="S4641" s="26">
        <v>0</v>
      </c>
      <c r="T4641" s="13" t="str">
        <f t="shared" si="344"/>
        <v>Up</v>
      </c>
    </row>
    <row r="4642" spans="1:20" s="14" customFormat="1" hidden="1" x14ac:dyDescent="0.3">
      <c r="A4642" s="11">
        <v>6058579</v>
      </c>
      <c r="B4642" s="11">
        <v>6058579</v>
      </c>
      <c r="C4642" s="11" t="s">
        <v>26</v>
      </c>
      <c r="D4642" s="11" t="s">
        <v>27</v>
      </c>
      <c r="E4642" s="13" t="str">
        <f>_xlfn.XLOOKUP(B4642,Sheet1!A:A,Sheet1!B:B)</f>
        <v>DS MYLANDS FLOOR PAINT  DEEP SATIN 2.5L</v>
      </c>
      <c r="F4642" s="13" t="str">
        <f t="shared" si="343"/>
        <v>CROWN  - DS MYLANDS FLOOR PAINT  DEEP SATIN 2.5L</v>
      </c>
      <c r="G4642" s="13"/>
      <c r="H4642" s="91" t="s">
        <v>28</v>
      </c>
      <c r="I4642" s="11" t="s">
        <v>29</v>
      </c>
      <c r="J4642" s="11" t="s">
        <v>29</v>
      </c>
      <c r="K4642" s="11" t="s">
        <v>30</v>
      </c>
      <c r="M4642" s="11" t="s">
        <v>7062</v>
      </c>
      <c r="N4642" s="13">
        <v>3105</v>
      </c>
      <c r="O4642" s="15">
        <f>_xlfn.XLOOKUP(B4642,Sheet1!A:A,Sheet1!E:E)</f>
        <v>70</v>
      </c>
      <c r="P4642" s="26"/>
      <c r="Q4642" s="15">
        <f t="shared" si="345"/>
        <v>73.5</v>
      </c>
      <c r="R4642" s="38">
        <f t="shared" si="346"/>
        <v>75.704999999999998</v>
      </c>
      <c r="S4642" s="26">
        <v>0</v>
      </c>
      <c r="T4642" s="13" t="str">
        <f t="shared" si="344"/>
        <v>Up</v>
      </c>
    </row>
    <row r="4643" spans="1:20" s="14" customFormat="1" hidden="1" x14ac:dyDescent="0.3">
      <c r="A4643" s="11">
        <v>6058578</v>
      </c>
      <c r="B4643" s="11">
        <v>6058578</v>
      </c>
      <c r="C4643" s="11" t="s">
        <v>26</v>
      </c>
      <c r="D4643" s="11" t="s">
        <v>27</v>
      </c>
      <c r="E4643" s="13" t="str">
        <f>_xlfn.XLOOKUP(B4643,Sheet1!A:A,Sheet1!B:B)</f>
        <v>DS MYLANDS FLOOR PAINT  DEEP SATIN 5L</v>
      </c>
      <c r="F4643" s="13" t="str">
        <f t="shared" si="343"/>
        <v>CROWN  - DS MYLANDS FLOOR PAINT  DEEP SATIN 5L</v>
      </c>
      <c r="G4643" s="13"/>
      <c r="H4643" s="91" t="s">
        <v>28</v>
      </c>
      <c r="I4643" s="11" t="s">
        <v>29</v>
      </c>
      <c r="J4643" s="11" t="s">
        <v>29</v>
      </c>
      <c r="K4643" s="11" t="s">
        <v>30</v>
      </c>
      <c r="M4643" s="11" t="s">
        <v>7062</v>
      </c>
      <c r="N4643" s="13">
        <v>3105</v>
      </c>
      <c r="O4643" s="15">
        <f>_xlfn.XLOOKUP(B4643,Sheet1!A:A,Sheet1!E:E)</f>
        <v>110</v>
      </c>
      <c r="P4643" s="26"/>
      <c r="Q4643" s="15">
        <f t="shared" si="345"/>
        <v>115.5</v>
      </c>
      <c r="R4643" s="38">
        <f t="shared" si="346"/>
        <v>118.965</v>
      </c>
      <c r="S4643" s="26">
        <v>0</v>
      </c>
      <c r="T4643" s="13" t="str">
        <f t="shared" si="344"/>
        <v>Up</v>
      </c>
    </row>
    <row r="4644" spans="1:20" s="14" customFormat="1" hidden="1" x14ac:dyDescent="0.3">
      <c r="A4644" s="11">
        <v>6058577</v>
      </c>
      <c r="B4644" s="11">
        <v>6058577</v>
      </c>
      <c r="C4644" s="11" t="s">
        <v>26</v>
      </c>
      <c r="D4644" s="11" t="s">
        <v>27</v>
      </c>
      <c r="E4644" s="13" t="str">
        <f>_xlfn.XLOOKUP(B4644,Sheet1!A:A,Sheet1!B:B)</f>
        <v>DS MYLANDS FLOOR PAINT  PASTEL SAT 1L</v>
      </c>
      <c r="F4644" s="13" t="str">
        <f t="shared" si="343"/>
        <v>CROWN  - DS MYLANDS FLOOR PAINT  PASTEL SAT 1L</v>
      </c>
      <c r="G4644" s="13"/>
      <c r="H4644" s="91" t="s">
        <v>28</v>
      </c>
      <c r="I4644" s="11" t="s">
        <v>29</v>
      </c>
      <c r="J4644" s="11" t="s">
        <v>29</v>
      </c>
      <c r="K4644" s="11" t="s">
        <v>30</v>
      </c>
      <c r="M4644" s="11" t="s">
        <v>7062</v>
      </c>
      <c r="N4644" s="13">
        <v>3105</v>
      </c>
      <c r="O4644" s="15">
        <f>_xlfn.XLOOKUP(B4644,Sheet1!A:A,Sheet1!E:E)</f>
        <v>27.5</v>
      </c>
      <c r="P4644" s="26"/>
      <c r="Q4644" s="29">
        <f t="shared" si="345"/>
        <v>28.875</v>
      </c>
      <c r="R4644" s="38">
        <f t="shared" si="346"/>
        <v>29.741250000000001</v>
      </c>
      <c r="S4644" s="26">
        <v>0</v>
      </c>
      <c r="T4644" s="13" t="str">
        <f t="shared" si="344"/>
        <v>Up</v>
      </c>
    </row>
    <row r="4645" spans="1:20" s="14" customFormat="1" hidden="1" x14ac:dyDescent="0.3">
      <c r="A4645" s="11">
        <v>6058576</v>
      </c>
      <c r="B4645" s="11">
        <v>6058576</v>
      </c>
      <c r="C4645" s="11" t="s">
        <v>26</v>
      </c>
      <c r="D4645" s="11" t="s">
        <v>27</v>
      </c>
      <c r="E4645" s="13" t="str">
        <f>_xlfn.XLOOKUP(B4645,Sheet1!A:A,Sheet1!B:B)</f>
        <v>DS MYLANDS FLOOR PAINT  PASTEL SAT 2.5L</v>
      </c>
      <c r="F4645" s="13" t="str">
        <f t="shared" si="343"/>
        <v>CROWN  - DS MYLANDS FLOOR PAINT  PASTEL SAT 2.5L</v>
      </c>
      <c r="G4645" s="13"/>
      <c r="H4645" s="91" t="s">
        <v>28</v>
      </c>
      <c r="I4645" s="11" t="s">
        <v>29</v>
      </c>
      <c r="J4645" s="11" t="s">
        <v>29</v>
      </c>
      <c r="K4645" s="11" t="s">
        <v>30</v>
      </c>
      <c r="M4645" s="11" t="s">
        <v>7062</v>
      </c>
      <c r="N4645" s="13">
        <v>3105</v>
      </c>
      <c r="O4645" s="15">
        <f>_xlfn.XLOOKUP(B4645,Sheet1!A:A,Sheet1!E:E)</f>
        <v>70</v>
      </c>
      <c r="P4645" s="26"/>
      <c r="Q4645" s="29">
        <f t="shared" si="345"/>
        <v>73.5</v>
      </c>
      <c r="R4645" s="38">
        <f t="shared" si="346"/>
        <v>75.704999999999998</v>
      </c>
      <c r="S4645" s="26">
        <v>0</v>
      </c>
      <c r="T4645" s="13" t="str">
        <f t="shared" si="344"/>
        <v>Up</v>
      </c>
    </row>
    <row r="4646" spans="1:20" s="14" customFormat="1" hidden="1" x14ac:dyDescent="0.3">
      <c r="A4646" s="11">
        <v>6058575</v>
      </c>
      <c r="B4646" s="11">
        <v>6058575</v>
      </c>
      <c r="C4646" s="11" t="s">
        <v>26</v>
      </c>
      <c r="D4646" s="11" t="s">
        <v>27</v>
      </c>
      <c r="E4646" s="13" t="str">
        <f>_xlfn.XLOOKUP(B4646,Sheet1!A:A,Sheet1!B:B)</f>
        <v>DS MYLANDS FLOOR PAINT  PASTEL SAT 5L</v>
      </c>
      <c r="F4646" s="13" t="str">
        <f t="shared" si="343"/>
        <v>CROWN  - DS MYLANDS FLOOR PAINT  PASTEL SAT 5L</v>
      </c>
      <c r="G4646" s="13"/>
      <c r="H4646" s="91" t="s">
        <v>28</v>
      </c>
      <c r="I4646" s="11" t="s">
        <v>29</v>
      </c>
      <c r="J4646" s="11" t="s">
        <v>29</v>
      </c>
      <c r="K4646" s="11" t="s">
        <v>30</v>
      </c>
      <c r="M4646" s="11" t="s">
        <v>7062</v>
      </c>
      <c r="N4646" s="13">
        <v>3105</v>
      </c>
      <c r="O4646" s="15">
        <f>_xlfn.XLOOKUP(B4646,Sheet1!A:A,Sheet1!E:E)</f>
        <v>110</v>
      </c>
      <c r="P4646" s="26"/>
      <c r="Q4646" s="29">
        <f t="shared" si="345"/>
        <v>115.5</v>
      </c>
      <c r="R4646" s="38">
        <f t="shared" si="346"/>
        <v>118.965</v>
      </c>
      <c r="S4646" s="26">
        <v>0</v>
      </c>
      <c r="T4646" s="13" t="str">
        <f t="shared" si="344"/>
        <v>Up</v>
      </c>
    </row>
    <row r="4647" spans="1:20" s="14" customFormat="1" hidden="1" x14ac:dyDescent="0.3">
      <c r="A4647" s="11">
        <v>6058574</v>
      </c>
      <c r="B4647" s="11">
        <v>6058574</v>
      </c>
      <c r="C4647" s="11" t="s">
        <v>26</v>
      </c>
      <c r="D4647" s="11" t="s">
        <v>27</v>
      </c>
      <c r="E4647" s="13" t="str">
        <f>_xlfn.XLOOKUP(B4647,Sheet1!A:A,Sheet1!B:B)</f>
        <v>DS MYLANDS WOOD &amp; METAL TRANS MAT  1L</v>
      </c>
      <c r="F4647" s="13" t="str">
        <f t="shared" si="343"/>
        <v>CROWN  - DS MYLANDS WOOD &amp; METAL TRANS MAT  1L</v>
      </c>
      <c r="G4647" s="13"/>
      <c r="H4647" s="91" t="s">
        <v>28</v>
      </c>
      <c r="I4647" s="11" t="s">
        <v>29</v>
      </c>
      <c r="J4647" s="11" t="s">
        <v>29</v>
      </c>
      <c r="K4647" s="11" t="s">
        <v>30</v>
      </c>
      <c r="M4647" s="11" t="s">
        <v>7062</v>
      </c>
      <c r="N4647" s="13">
        <v>3105</v>
      </c>
      <c r="O4647" s="15">
        <f>_xlfn.XLOOKUP(B4647,Sheet1!A:A,Sheet1!E:E)</f>
        <v>31.67</v>
      </c>
      <c r="P4647" s="26"/>
      <c r="Q4647" s="15">
        <f t="shared" si="345"/>
        <v>33.253500000000003</v>
      </c>
      <c r="R4647" s="38">
        <f t="shared" si="346"/>
        <v>34.251105000000003</v>
      </c>
      <c r="S4647" s="26">
        <v>0</v>
      </c>
      <c r="T4647" s="13" t="str">
        <f t="shared" si="344"/>
        <v>Up</v>
      </c>
    </row>
    <row r="4648" spans="1:20" s="14" customFormat="1" hidden="1" x14ac:dyDescent="0.3">
      <c r="A4648" s="11">
        <v>6058573</v>
      </c>
      <c r="B4648" s="11">
        <v>6058573</v>
      </c>
      <c r="C4648" s="11" t="s">
        <v>26</v>
      </c>
      <c r="D4648" s="11" t="s">
        <v>27</v>
      </c>
      <c r="E4648" s="13" t="str">
        <f>_xlfn.XLOOKUP(B4648,Sheet1!A:A,Sheet1!B:B)</f>
        <v>DS MYLANDS WOOD &amp; METAL TRANS MAT  2.5L</v>
      </c>
      <c r="F4648" s="13" t="str">
        <f t="shared" si="343"/>
        <v>CROWN  - DS MYLANDS WOOD &amp; METAL TRANS MAT  2.5L</v>
      </c>
      <c r="G4648" s="13"/>
      <c r="H4648" s="91" t="s">
        <v>28</v>
      </c>
      <c r="I4648" s="11" t="s">
        <v>29</v>
      </c>
      <c r="J4648" s="11" t="s">
        <v>29</v>
      </c>
      <c r="K4648" s="11" t="s">
        <v>30</v>
      </c>
      <c r="M4648" s="11" t="s">
        <v>7062</v>
      </c>
      <c r="N4648" s="13">
        <v>3105</v>
      </c>
      <c r="O4648" s="15">
        <f>_xlfn.XLOOKUP(B4648,Sheet1!A:A,Sheet1!E:E)</f>
        <v>70</v>
      </c>
      <c r="P4648" s="26"/>
      <c r="Q4648" s="15">
        <f t="shared" si="345"/>
        <v>73.5</v>
      </c>
      <c r="R4648" s="38">
        <f t="shared" si="346"/>
        <v>75.704999999999998</v>
      </c>
      <c r="S4648" s="26">
        <v>0</v>
      </c>
      <c r="T4648" s="13" t="str">
        <f t="shared" si="344"/>
        <v>Up</v>
      </c>
    </row>
    <row r="4649" spans="1:20" s="14" customFormat="1" hidden="1" x14ac:dyDescent="0.3">
      <c r="A4649" s="11">
        <v>6058572</v>
      </c>
      <c r="B4649" s="11">
        <v>6058572</v>
      </c>
      <c r="C4649" s="11" t="s">
        <v>26</v>
      </c>
      <c r="D4649" s="11" t="s">
        <v>27</v>
      </c>
      <c r="E4649" s="13" t="str">
        <f>_xlfn.XLOOKUP(B4649,Sheet1!A:A,Sheet1!B:B)</f>
        <v>DS MYLANDS WOOD &amp; METAL TRANS MAT  5L</v>
      </c>
      <c r="F4649" s="13" t="str">
        <f t="shared" si="343"/>
        <v>CROWN  - DS MYLANDS WOOD &amp; METAL TRANS MAT  5L</v>
      </c>
      <c r="G4649" s="13"/>
      <c r="H4649" s="91" t="s">
        <v>28</v>
      </c>
      <c r="I4649" s="11" t="s">
        <v>29</v>
      </c>
      <c r="J4649" s="11" t="s">
        <v>29</v>
      </c>
      <c r="K4649" s="11" t="s">
        <v>30</v>
      </c>
      <c r="M4649" s="11" t="s">
        <v>7062</v>
      </c>
      <c r="N4649" s="13">
        <v>3105</v>
      </c>
      <c r="O4649" s="15">
        <f>_xlfn.XLOOKUP(B4649,Sheet1!A:A,Sheet1!E:E)</f>
        <v>106.67</v>
      </c>
      <c r="P4649" s="26"/>
      <c r="Q4649" s="15">
        <f t="shared" si="345"/>
        <v>112.0035</v>
      </c>
      <c r="R4649" s="38">
        <f t="shared" si="346"/>
        <v>115.36360500000001</v>
      </c>
      <c r="S4649" s="26">
        <v>0</v>
      </c>
      <c r="T4649" s="13" t="str">
        <f t="shared" si="344"/>
        <v>Up</v>
      </c>
    </row>
    <row r="4650" spans="1:20" s="14" customFormat="1" hidden="1" x14ac:dyDescent="0.3">
      <c r="A4650" s="11">
        <v>6058571</v>
      </c>
      <c r="B4650" s="11">
        <v>6058571</v>
      </c>
      <c r="C4650" s="11" t="s">
        <v>26</v>
      </c>
      <c r="D4650" s="11" t="s">
        <v>27</v>
      </c>
      <c r="E4650" s="13" t="str">
        <f>_xlfn.XLOOKUP(B4650,Sheet1!A:A,Sheet1!B:B)</f>
        <v>DS MYLANDS WOOD &amp; METAL TRANS EGG  1L</v>
      </c>
      <c r="F4650" s="13" t="str">
        <f t="shared" si="343"/>
        <v>CROWN  - DS MYLANDS WOOD &amp; METAL TRANS EGG  1L</v>
      </c>
      <c r="G4650" s="13"/>
      <c r="H4650" s="91" t="s">
        <v>28</v>
      </c>
      <c r="I4650" s="11" t="s">
        <v>29</v>
      </c>
      <c r="J4650" s="11" t="s">
        <v>29</v>
      </c>
      <c r="K4650" s="11" t="s">
        <v>30</v>
      </c>
      <c r="M4650" s="11" t="s">
        <v>7062</v>
      </c>
      <c r="N4650" s="13">
        <v>3105</v>
      </c>
      <c r="O4650" s="15">
        <f>_xlfn.XLOOKUP(B4650,Sheet1!A:A,Sheet1!E:E)</f>
        <v>31.67</v>
      </c>
      <c r="P4650" s="26"/>
      <c r="Q4650" s="15">
        <f t="shared" si="345"/>
        <v>33.253500000000003</v>
      </c>
      <c r="R4650" s="38">
        <f t="shared" si="346"/>
        <v>34.251105000000003</v>
      </c>
      <c r="S4650" s="26">
        <v>0</v>
      </c>
      <c r="T4650" s="13" t="str">
        <f t="shared" si="344"/>
        <v>Up</v>
      </c>
    </row>
    <row r="4651" spans="1:20" s="14" customFormat="1" hidden="1" x14ac:dyDescent="0.3">
      <c r="A4651" s="11">
        <v>6058570</v>
      </c>
      <c r="B4651" s="11">
        <v>6058570</v>
      </c>
      <c r="C4651" s="11" t="s">
        <v>26</v>
      </c>
      <c r="D4651" s="11" t="s">
        <v>27</v>
      </c>
      <c r="E4651" s="13" t="str">
        <f>_xlfn.XLOOKUP(B4651,Sheet1!A:A,Sheet1!B:B)</f>
        <v>DS MYLANDS WOOD &amp; METAL TRANS EGG  2.5L</v>
      </c>
      <c r="F4651" s="13" t="str">
        <f t="shared" si="343"/>
        <v>CROWN  - DS MYLANDS WOOD &amp; METAL TRANS EGG  2.5L</v>
      </c>
      <c r="G4651" s="13"/>
      <c r="H4651" s="91" t="s">
        <v>28</v>
      </c>
      <c r="I4651" s="11" t="s">
        <v>29</v>
      </c>
      <c r="J4651" s="11" t="s">
        <v>29</v>
      </c>
      <c r="K4651" s="11" t="s">
        <v>30</v>
      </c>
      <c r="M4651" s="11" t="s">
        <v>7062</v>
      </c>
      <c r="N4651" s="13">
        <v>3105</v>
      </c>
      <c r="O4651" s="15">
        <f>_xlfn.XLOOKUP(B4651,Sheet1!A:A,Sheet1!E:E)</f>
        <v>70</v>
      </c>
      <c r="P4651" s="26"/>
      <c r="Q4651" s="15">
        <f t="shared" si="345"/>
        <v>73.5</v>
      </c>
      <c r="R4651" s="38">
        <f t="shared" si="346"/>
        <v>75.704999999999998</v>
      </c>
      <c r="S4651" s="26">
        <v>0</v>
      </c>
      <c r="T4651" s="13" t="str">
        <f t="shared" si="344"/>
        <v>Up</v>
      </c>
    </row>
    <row r="4652" spans="1:20" s="14" customFormat="1" hidden="1" x14ac:dyDescent="0.3">
      <c r="A4652" s="11">
        <v>6058569</v>
      </c>
      <c r="B4652" s="11">
        <v>6058569</v>
      </c>
      <c r="C4652" s="11" t="s">
        <v>26</v>
      </c>
      <c r="D4652" s="11" t="s">
        <v>27</v>
      </c>
      <c r="E4652" s="13" t="str">
        <f>_xlfn.XLOOKUP(B4652,Sheet1!A:A,Sheet1!B:B)</f>
        <v>DS MYLANDS WOOD &amp; METAL TRANS EGG  5L</v>
      </c>
      <c r="F4652" s="13" t="str">
        <f t="shared" si="343"/>
        <v>CROWN  - DS MYLANDS WOOD &amp; METAL TRANS EGG  5L</v>
      </c>
      <c r="G4652" s="13"/>
      <c r="H4652" s="91" t="s">
        <v>28</v>
      </c>
      <c r="I4652" s="11" t="s">
        <v>29</v>
      </c>
      <c r="J4652" s="11" t="s">
        <v>29</v>
      </c>
      <c r="K4652" s="11" t="s">
        <v>30</v>
      </c>
      <c r="M4652" s="11" t="s">
        <v>7062</v>
      </c>
      <c r="N4652" s="13">
        <v>3105</v>
      </c>
      <c r="O4652" s="15">
        <f>_xlfn.XLOOKUP(B4652,Sheet1!A:A,Sheet1!E:E)</f>
        <v>106.67</v>
      </c>
      <c r="P4652" s="26"/>
      <c r="Q4652" s="15">
        <f t="shared" si="345"/>
        <v>112.0035</v>
      </c>
      <c r="R4652" s="38">
        <f t="shared" si="346"/>
        <v>115.36360500000001</v>
      </c>
      <c r="S4652" s="26">
        <v>0</v>
      </c>
      <c r="T4652" s="13" t="str">
        <f t="shared" si="344"/>
        <v>Up</v>
      </c>
    </row>
    <row r="4653" spans="1:20" s="14" customFormat="1" hidden="1" x14ac:dyDescent="0.3">
      <c r="A4653" s="11">
        <v>6058568</v>
      </c>
      <c r="B4653" s="11">
        <v>6058568</v>
      </c>
      <c r="C4653" s="11" t="s">
        <v>26</v>
      </c>
      <c r="D4653" s="11" t="s">
        <v>27</v>
      </c>
      <c r="E4653" s="13" t="str">
        <f>_xlfn.XLOOKUP(B4653,Sheet1!A:A,Sheet1!B:B)</f>
        <v>DS MYLANDS WOOD &amp; METAL TRANS GLS  1L</v>
      </c>
      <c r="F4653" s="13" t="str">
        <f t="shared" si="343"/>
        <v>CROWN  - DS MYLANDS WOOD &amp; METAL TRANS GLS  1L</v>
      </c>
      <c r="G4653" s="13"/>
      <c r="H4653" s="91" t="s">
        <v>28</v>
      </c>
      <c r="I4653" s="11" t="s">
        <v>29</v>
      </c>
      <c r="J4653" s="11" t="s">
        <v>29</v>
      </c>
      <c r="K4653" s="11" t="s">
        <v>30</v>
      </c>
      <c r="M4653" s="11" t="s">
        <v>7062</v>
      </c>
      <c r="N4653" s="13">
        <v>3105</v>
      </c>
      <c r="O4653" s="15">
        <f>_xlfn.XLOOKUP(B4653,Sheet1!A:A,Sheet1!E:E)</f>
        <v>31.67</v>
      </c>
      <c r="P4653" s="26"/>
      <c r="Q4653" s="15">
        <f t="shared" si="345"/>
        <v>33.253500000000003</v>
      </c>
      <c r="R4653" s="38">
        <f t="shared" si="346"/>
        <v>34.251105000000003</v>
      </c>
      <c r="S4653" s="26">
        <v>0</v>
      </c>
      <c r="T4653" s="13" t="str">
        <f t="shared" si="344"/>
        <v>Up</v>
      </c>
    </row>
    <row r="4654" spans="1:20" s="14" customFormat="1" hidden="1" x14ac:dyDescent="0.3">
      <c r="A4654" s="11">
        <v>6058567</v>
      </c>
      <c r="B4654" s="11">
        <v>6058567</v>
      </c>
      <c r="C4654" s="11" t="s">
        <v>26</v>
      </c>
      <c r="D4654" s="11" t="s">
        <v>27</v>
      </c>
      <c r="E4654" s="13" t="str">
        <f>_xlfn.XLOOKUP(B4654,Sheet1!A:A,Sheet1!B:B)</f>
        <v>DS MYLANDS WOOD &amp; METAL TRANS GLS  2.5L</v>
      </c>
      <c r="F4654" s="13" t="str">
        <f t="shared" si="343"/>
        <v>CROWN  - DS MYLANDS WOOD &amp; METAL TRANS GLS  2.5L</v>
      </c>
      <c r="G4654" s="13"/>
      <c r="H4654" s="91" t="s">
        <v>28</v>
      </c>
      <c r="I4654" s="11" t="s">
        <v>29</v>
      </c>
      <c r="J4654" s="11" t="s">
        <v>29</v>
      </c>
      <c r="K4654" s="11" t="s">
        <v>30</v>
      </c>
      <c r="M4654" s="11" t="s">
        <v>7062</v>
      </c>
      <c r="N4654" s="13">
        <v>3105</v>
      </c>
      <c r="O4654" s="15">
        <f>_xlfn.XLOOKUP(B4654,Sheet1!A:A,Sheet1!E:E)</f>
        <v>70</v>
      </c>
      <c r="P4654" s="26"/>
      <c r="Q4654" s="15">
        <f t="shared" si="345"/>
        <v>73.5</v>
      </c>
      <c r="R4654" s="38">
        <f t="shared" si="346"/>
        <v>75.704999999999998</v>
      </c>
      <c r="S4654" s="26">
        <v>0</v>
      </c>
      <c r="T4654" s="13" t="str">
        <f t="shared" si="344"/>
        <v>Up</v>
      </c>
    </row>
    <row r="4655" spans="1:20" s="14" customFormat="1" hidden="1" x14ac:dyDescent="0.3">
      <c r="A4655" s="11">
        <v>6058531</v>
      </c>
      <c r="B4655" s="11">
        <v>6058531</v>
      </c>
      <c r="C4655" s="11" t="s">
        <v>26</v>
      </c>
      <c r="D4655" s="11" t="s">
        <v>27</v>
      </c>
      <c r="E4655" s="13" t="str">
        <f>_xlfn.XLOOKUP(B4655,Sheet1!A:A,Sheet1!B:B)</f>
        <v>DS MYLANDS ACRYLIC PAINT PALE GOLD 5L</v>
      </c>
      <c r="F4655" s="13" t="str">
        <f t="shared" si="343"/>
        <v>CROWN  - DS MYLANDS ACRYLIC PAINT PALE GOLD 5L</v>
      </c>
      <c r="G4655" s="13"/>
      <c r="H4655" s="91" t="s">
        <v>28</v>
      </c>
      <c r="I4655" s="11" t="s">
        <v>29</v>
      </c>
      <c r="J4655" s="11" t="s">
        <v>29</v>
      </c>
      <c r="K4655" s="11" t="s">
        <v>30</v>
      </c>
      <c r="M4655" s="11" t="s">
        <v>7062</v>
      </c>
      <c r="N4655" s="13">
        <v>3105</v>
      </c>
      <c r="O4655" s="15">
        <f>_xlfn.XLOOKUP(B4655,Sheet1!A:A,Sheet1!E:E)</f>
        <v>140</v>
      </c>
      <c r="P4655" s="26"/>
      <c r="Q4655" s="15">
        <f t="shared" si="345"/>
        <v>147</v>
      </c>
      <c r="R4655" s="38">
        <f t="shared" si="346"/>
        <v>151.41</v>
      </c>
      <c r="S4655" s="26">
        <v>0</v>
      </c>
      <c r="T4655" s="13" t="str">
        <f t="shared" si="344"/>
        <v>Up</v>
      </c>
    </row>
    <row r="4656" spans="1:20" s="14" customFormat="1" hidden="1" x14ac:dyDescent="0.3">
      <c r="A4656" s="11">
        <v>6058483</v>
      </c>
      <c r="B4656" s="11">
        <v>6058483</v>
      </c>
      <c r="C4656" s="11" t="s">
        <v>26</v>
      </c>
      <c r="D4656" s="11" t="s">
        <v>27</v>
      </c>
      <c r="E4656" s="13" t="str">
        <f>_xlfn.XLOOKUP(B4656,Sheet1!A:A,Sheet1!B:B)</f>
        <v>DS MYLANDS MARBLE MATT  ROSE THEAT 100ML</v>
      </c>
      <c r="F4656" s="13" t="str">
        <f t="shared" si="343"/>
        <v>CROWN  - DS MYLANDS MARBLE MATT  ROSE THEAT 100ML</v>
      </c>
      <c r="G4656" s="13"/>
      <c r="H4656" s="91" t="s">
        <v>28</v>
      </c>
      <c r="I4656" s="11" t="s">
        <v>29</v>
      </c>
      <c r="J4656" s="11" t="s">
        <v>29</v>
      </c>
      <c r="K4656" s="11" t="s">
        <v>30</v>
      </c>
      <c r="M4656" s="11" t="s">
        <v>7062</v>
      </c>
      <c r="N4656" s="13">
        <v>3105</v>
      </c>
      <c r="O4656" s="15">
        <f>_xlfn.XLOOKUP(B4656,Sheet1!A:A,Sheet1!E:E)</f>
        <v>4.17</v>
      </c>
      <c r="P4656" s="26"/>
      <c r="Q4656" s="15">
        <f t="shared" si="345"/>
        <v>4.3784999999999998</v>
      </c>
      <c r="R4656" s="38">
        <f t="shared" si="346"/>
        <v>4.5098549999999999</v>
      </c>
      <c r="S4656" s="26">
        <v>0</v>
      </c>
      <c r="T4656" s="13" t="str">
        <f t="shared" si="344"/>
        <v>Up</v>
      </c>
    </row>
    <row r="4657" spans="1:20" s="14" customFormat="1" hidden="1" x14ac:dyDescent="0.3">
      <c r="A4657" s="11">
        <v>6058482</v>
      </c>
      <c r="B4657" s="11">
        <v>6058482</v>
      </c>
      <c r="C4657" s="11" t="s">
        <v>26</v>
      </c>
      <c r="D4657" s="11" t="s">
        <v>27</v>
      </c>
      <c r="E4657" s="13" t="str">
        <f>_xlfn.XLOOKUP(B4657,Sheet1!A:A,Sheet1!B:B)</f>
        <v>DS MYLANDS MARBLE MATT  PALE LILAC 100ML</v>
      </c>
      <c r="F4657" s="13" t="str">
        <f t="shared" si="343"/>
        <v>CROWN  - DS MYLANDS MARBLE MATT  PALE LILAC 100ML</v>
      </c>
      <c r="G4657" s="13"/>
      <c r="H4657" s="91" t="s">
        <v>28</v>
      </c>
      <c r="I4657" s="11" t="s">
        <v>29</v>
      </c>
      <c r="J4657" s="11" t="s">
        <v>29</v>
      </c>
      <c r="K4657" s="11" t="s">
        <v>30</v>
      </c>
      <c r="M4657" s="11" t="s">
        <v>7062</v>
      </c>
      <c r="N4657" s="13">
        <v>3105</v>
      </c>
      <c r="O4657" s="15">
        <f>_xlfn.XLOOKUP(B4657,Sheet1!A:A,Sheet1!E:E)</f>
        <v>4.17</v>
      </c>
      <c r="P4657" s="26"/>
      <c r="Q4657" s="15">
        <f t="shared" si="345"/>
        <v>4.3784999999999998</v>
      </c>
      <c r="R4657" s="38">
        <f t="shared" si="346"/>
        <v>4.5098549999999999</v>
      </c>
      <c r="S4657" s="26">
        <v>0</v>
      </c>
      <c r="T4657" s="13" t="str">
        <f t="shared" si="344"/>
        <v>Up</v>
      </c>
    </row>
    <row r="4658" spans="1:20" s="14" customFormat="1" hidden="1" x14ac:dyDescent="0.3">
      <c r="A4658" s="11">
        <v>6058480</v>
      </c>
      <c r="B4658" s="11">
        <v>6058480</v>
      </c>
      <c r="C4658" s="11" t="s">
        <v>26</v>
      </c>
      <c r="D4658" s="11" t="s">
        <v>27</v>
      </c>
      <c r="E4658" s="13" t="str">
        <f>_xlfn.XLOOKUP(B4658,Sheet1!A:A,Sheet1!B:B)</f>
        <v>DS MYLANDS MARBLE MATT  PALMERSTON 100ML</v>
      </c>
      <c r="F4658" s="13" t="str">
        <f t="shared" si="343"/>
        <v>CROWN  - DS MYLANDS MARBLE MATT  PALMERSTON 100ML</v>
      </c>
      <c r="G4658" s="13"/>
      <c r="H4658" s="91" t="s">
        <v>28</v>
      </c>
      <c r="I4658" s="11" t="s">
        <v>29</v>
      </c>
      <c r="J4658" s="11" t="s">
        <v>29</v>
      </c>
      <c r="K4658" s="11" t="s">
        <v>30</v>
      </c>
      <c r="M4658" s="11" t="s">
        <v>7062</v>
      </c>
      <c r="N4658" s="13">
        <v>3105</v>
      </c>
      <c r="O4658" s="15">
        <f>_xlfn.XLOOKUP(B4658,Sheet1!A:A,Sheet1!E:E)</f>
        <v>4.17</v>
      </c>
      <c r="P4658" s="26"/>
      <c r="Q4658" s="29">
        <f t="shared" si="345"/>
        <v>4.3784999999999998</v>
      </c>
      <c r="R4658" s="38">
        <f t="shared" si="346"/>
        <v>4.5098549999999999</v>
      </c>
      <c r="S4658" s="26">
        <v>0</v>
      </c>
      <c r="T4658" s="13" t="str">
        <f t="shared" si="344"/>
        <v>Up</v>
      </c>
    </row>
    <row r="4659" spans="1:20" s="14" customFormat="1" hidden="1" x14ac:dyDescent="0.3">
      <c r="A4659" s="11">
        <v>6058479</v>
      </c>
      <c r="B4659" s="11">
        <v>6058479</v>
      </c>
      <c r="C4659" s="11" t="s">
        <v>26</v>
      </c>
      <c r="D4659" s="11" t="s">
        <v>27</v>
      </c>
      <c r="E4659" s="13" t="str">
        <f>_xlfn.XLOOKUP(B4659,Sheet1!A:A,Sheet1!B:B)</f>
        <v>DS MYLANDS MARBLE MATT  SINNER     100ML</v>
      </c>
      <c r="F4659" s="13" t="str">
        <f t="shared" si="343"/>
        <v>CROWN  - DS MYLANDS MARBLE MATT  SINNER     100ML</v>
      </c>
      <c r="G4659" s="13"/>
      <c r="H4659" s="91" t="s">
        <v>28</v>
      </c>
      <c r="I4659" s="11" t="s">
        <v>29</v>
      </c>
      <c r="J4659" s="11" t="s">
        <v>29</v>
      </c>
      <c r="K4659" s="11" t="s">
        <v>30</v>
      </c>
      <c r="M4659" s="11" t="s">
        <v>7062</v>
      </c>
      <c r="N4659" s="13">
        <v>3105</v>
      </c>
      <c r="O4659" s="15">
        <f>_xlfn.XLOOKUP(B4659,Sheet1!A:A,Sheet1!E:E)</f>
        <v>4.17</v>
      </c>
      <c r="P4659" s="26"/>
      <c r="Q4659" s="15">
        <f t="shared" si="345"/>
        <v>4.3784999999999998</v>
      </c>
      <c r="R4659" s="38">
        <f t="shared" si="346"/>
        <v>4.5098549999999999</v>
      </c>
      <c r="S4659" s="26">
        <v>0</v>
      </c>
      <c r="T4659" s="13" t="str">
        <f t="shared" si="344"/>
        <v>Up</v>
      </c>
    </row>
    <row r="4660" spans="1:20" s="14" customFormat="1" hidden="1" x14ac:dyDescent="0.3">
      <c r="A4660" s="11">
        <v>6058478</v>
      </c>
      <c r="B4660" s="11">
        <v>6058478</v>
      </c>
      <c r="C4660" s="11" t="s">
        <v>26</v>
      </c>
      <c r="D4660" s="11" t="s">
        <v>27</v>
      </c>
      <c r="E4660" s="13" t="str">
        <f>_xlfn.XLOOKUP(B4660,Sheet1!A:A,Sheet1!B:B)</f>
        <v>DS MYLANDS MARBLE MATT  ORATORY    100ML</v>
      </c>
      <c r="F4660" s="13" t="str">
        <f t="shared" si="343"/>
        <v>CROWN  - DS MYLANDS MARBLE MATT  ORATORY    100ML</v>
      </c>
      <c r="G4660" s="13"/>
      <c r="H4660" s="91" t="s">
        <v>28</v>
      </c>
      <c r="I4660" s="11" t="s">
        <v>29</v>
      </c>
      <c r="J4660" s="11" t="s">
        <v>29</v>
      </c>
      <c r="K4660" s="11" t="s">
        <v>30</v>
      </c>
      <c r="M4660" s="11" t="s">
        <v>7062</v>
      </c>
      <c r="N4660" s="13">
        <v>3105</v>
      </c>
      <c r="O4660" s="15">
        <f>_xlfn.XLOOKUP(B4660,Sheet1!A:A,Sheet1!E:E)</f>
        <v>4.17</v>
      </c>
      <c r="P4660" s="26"/>
      <c r="Q4660" s="15">
        <f t="shared" si="345"/>
        <v>4.3784999999999998</v>
      </c>
      <c r="R4660" s="38">
        <f t="shared" si="346"/>
        <v>4.5098549999999999</v>
      </c>
      <c r="S4660" s="26">
        <v>0</v>
      </c>
      <c r="T4660" s="13" t="str">
        <f t="shared" si="344"/>
        <v>Up</v>
      </c>
    </row>
    <row r="4661" spans="1:20" s="14" customFormat="1" hidden="1" x14ac:dyDescent="0.3">
      <c r="A4661" s="11">
        <v>6058477</v>
      </c>
      <c r="B4661" s="11">
        <v>6058477</v>
      </c>
      <c r="C4661" s="11" t="s">
        <v>26</v>
      </c>
      <c r="D4661" s="11" t="s">
        <v>27</v>
      </c>
      <c r="E4661" s="13" t="str">
        <f>_xlfn.XLOOKUP(B4661,Sheet1!A:A,Sheet1!B:B)</f>
        <v>DS MYLANDS MARBLE MATT  MARITIME   100ML</v>
      </c>
      <c r="F4661" s="13" t="str">
        <f t="shared" si="343"/>
        <v>CROWN  - DS MYLANDS MARBLE MATT  MARITIME   100ML</v>
      </c>
      <c r="G4661" s="13"/>
      <c r="H4661" s="91" t="s">
        <v>28</v>
      </c>
      <c r="I4661" s="11" t="s">
        <v>29</v>
      </c>
      <c r="J4661" s="11" t="s">
        <v>29</v>
      </c>
      <c r="K4661" s="11" t="s">
        <v>30</v>
      </c>
      <c r="M4661" s="11" t="s">
        <v>7062</v>
      </c>
      <c r="N4661" s="13">
        <v>3105</v>
      </c>
      <c r="O4661" s="15">
        <f>_xlfn.XLOOKUP(B4661,Sheet1!A:A,Sheet1!E:E)</f>
        <v>4.17</v>
      </c>
      <c r="P4661" s="26"/>
      <c r="Q4661" s="15">
        <f t="shared" si="345"/>
        <v>4.3784999999999998</v>
      </c>
      <c r="R4661" s="38">
        <f t="shared" si="346"/>
        <v>4.5098549999999999</v>
      </c>
      <c r="S4661" s="26">
        <v>0</v>
      </c>
      <c r="T4661" s="13" t="str">
        <f t="shared" si="344"/>
        <v>Up</v>
      </c>
    </row>
    <row r="4662" spans="1:20" s="14" customFormat="1" hidden="1" x14ac:dyDescent="0.3">
      <c r="A4662" s="11">
        <v>6058476</v>
      </c>
      <c r="B4662" s="11">
        <v>6058476</v>
      </c>
      <c r="C4662" s="11" t="s">
        <v>26</v>
      </c>
      <c r="D4662" s="11" t="s">
        <v>27</v>
      </c>
      <c r="E4662" s="13" t="str">
        <f>_xlfn.XLOOKUP(B4662,Sheet1!A:A,Sheet1!B:B)</f>
        <v>DS MYLANDS MARBLE MATT  EATON SQU  100ML</v>
      </c>
      <c r="F4662" s="13" t="str">
        <f t="shared" si="343"/>
        <v>CROWN  - DS MYLANDS MARBLE MATT  EATON SQU  100ML</v>
      </c>
      <c r="G4662" s="13"/>
      <c r="H4662" s="91" t="s">
        <v>28</v>
      </c>
      <c r="I4662" s="11" t="s">
        <v>29</v>
      </c>
      <c r="J4662" s="11" t="s">
        <v>29</v>
      </c>
      <c r="K4662" s="11" t="s">
        <v>30</v>
      </c>
      <c r="M4662" s="11" t="s">
        <v>7062</v>
      </c>
      <c r="N4662" s="13">
        <v>3105</v>
      </c>
      <c r="O4662" s="15">
        <f>_xlfn.XLOOKUP(B4662,Sheet1!A:A,Sheet1!E:E)</f>
        <v>4.17</v>
      </c>
      <c r="P4662" s="26"/>
      <c r="Q4662" s="15">
        <f t="shared" si="345"/>
        <v>4.3784999999999998</v>
      </c>
      <c r="R4662" s="38">
        <f t="shared" si="346"/>
        <v>4.5098549999999999</v>
      </c>
      <c r="S4662" s="26">
        <v>0</v>
      </c>
      <c r="T4662" s="13" t="str">
        <f t="shared" si="344"/>
        <v>Up</v>
      </c>
    </row>
    <row r="4663" spans="1:20" s="14" customFormat="1" hidden="1" x14ac:dyDescent="0.3">
      <c r="A4663" s="11">
        <v>6058475</v>
      </c>
      <c r="B4663" s="11">
        <v>6058475</v>
      </c>
      <c r="C4663" s="11" t="s">
        <v>26</v>
      </c>
      <c r="D4663" s="11" t="s">
        <v>27</v>
      </c>
      <c r="E4663" s="13" t="str">
        <f>_xlfn.XLOOKUP(B4663,Sheet1!A:A,Sheet1!B:B)</f>
        <v>DS MYLANDS MARBLE MATT  BEDFORD SQ 100ML</v>
      </c>
      <c r="F4663" s="13" t="str">
        <f t="shared" si="343"/>
        <v>CROWN  - DS MYLANDS MARBLE MATT  BEDFORD SQ 100ML</v>
      </c>
      <c r="G4663" s="13"/>
      <c r="H4663" s="91" t="s">
        <v>28</v>
      </c>
      <c r="I4663" s="11" t="s">
        <v>29</v>
      </c>
      <c r="J4663" s="11" t="s">
        <v>29</v>
      </c>
      <c r="K4663" s="11" t="s">
        <v>30</v>
      </c>
      <c r="M4663" s="11" t="s">
        <v>7062</v>
      </c>
      <c r="N4663" s="13">
        <v>3105</v>
      </c>
      <c r="O4663" s="15">
        <f>_xlfn.XLOOKUP(B4663,Sheet1!A:A,Sheet1!E:E)</f>
        <v>4.17</v>
      </c>
      <c r="P4663" s="26"/>
      <c r="Q4663" s="15">
        <f t="shared" si="345"/>
        <v>4.3784999999999998</v>
      </c>
      <c r="R4663" s="38">
        <f t="shared" si="346"/>
        <v>4.5098549999999999</v>
      </c>
      <c r="S4663" s="26">
        <v>0</v>
      </c>
      <c r="T4663" s="13" t="str">
        <f t="shared" si="344"/>
        <v>Up</v>
      </c>
    </row>
    <row r="4664" spans="1:20" s="14" customFormat="1" hidden="1" x14ac:dyDescent="0.3">
      <c r="A4664" s="11">
        <v>6058474</v>
      </c>
      <c r="B4664" s="11">
        <v>6058474</v>
      </c>
      <c r="C4664" s="11" t="s">
        <v>26</v>
      </c>
      <c r="D4664" s="11" t="s">
        <v>27</v>
      </c>
      <c r="E4664" s="13" t="str">
        <f>_xlfn.XLOOKUP(B4664,Sheet1!A:A,Sheet1!B:B)</f>
        <v>DS MYLANDS MARBLE MATT  BRIDGE BLU 100ML</v>
      </c>
      <c r="F4664" s="13" t="str">
        <f t="shared" si="343"/>
        <v>CROWN  - DS MYLANDS MARBLE MATT  BRIDGE BLU 100ML</v>
      </c>
      <c r="G4664" s="13"/>
      <c r="H4664" s="91" t="s">
        <v>28</v>
      </c>
      <c r="I4664" s="11" t="s">
        <v>29</v>
      </c>
      <c r="J4664" s="11" t="s">
        <v>29</v>
      </c>
      <c r="K4664" s="11" t="s">
        <v>30</v>
      </c>
      <c r="M4664" s="11" t="s">
        <v>7062</v>
      </c>
      <c r="N4664" s="13">
        <v>3105</v>
      </c>
      <c r="O4664" s="15">
        <f>_xlfn.XLOOKUP(B4664,Sheet1!A:A,Sheet1!E:E)</f>
        <v>4.17</v>
      </c>
      <c r="P4664" s="26"/>
      <c r="Q4664" s="15">
        <f t="shared" si="345"/>
        <v>4.3784999999999998</v>
      </c>
      <c r="R4664" s="38">
        <f t="shared" si="346"/>
        <v>4.5098549999999999</v>
      </c>
      <c r="S4664" s="26">
        <v>0</v>
      </c>
      <c r="T4664" s="13" t="str">
        <f t="shared" si="344"/>
        <v>Up</v>
      </c>
    </row>
    <row r="4665" spans="1:20" s="14" customFormat="1" hidden="1" x14ac:dyDescent="0.3">
      <c r="A4665" s="11">
        <v>6058473</v>
      </c>
      <c r="B4665" s="11">
        <v>6058473</v>
      </c>
      <c r="C4665" s="11" t="s">
        <v>26</v>
      </c>
      <c r="D4665" s="11" t="s">
        <v>27</v>
      </c>
      <c r="E4665" s="13" t="str">
        <f>_xlfn.XLOOKUP(B4665,Sheet1!A:A,Sheet1!B:B)</f>
        <v>DS MYLANDS MARBLE MATT  BOND ST    100ML</v>
      </c>
      <c r="F4665" s="13" t="str">
        <f t="shared" si="343"/>
        <v>CROWN  - DS MYLANDS MARBLE MATT  BOND ST    100ML</v>
      </c>
      <c r="G4665" s="13"/>
      <c r="H4665" s="91" t="s">
        <v>28</v>
      </c>
      <c r="I4665" s="11" t="s">
        <v>29</v>
      </c>
      <c r="J4665" s="11" t="s">
        <v>29</v>
      </c>
      <c r="K4665" s="11" t="s">
        <v>30</v>
      </c>
      <c r="M4665" s="11" t="s">
        <v>7062</v>
      </c>
      <c r="N4665" s="13">
        <v>3105</v>
      </c>
      <c r="O4665" s="15">
        <f>_xlfn.XLOOKUP(B4665,Sheet1!A:A,Sheet1!E:E)</f>
        <v>4.17</v>
      </c>
      <c r="P4665" s="26"/>
      <c r="Q4665" s="29">
        <f t="shared" si="345"/>
        <v>4.3784999999999998</v>
      </c>
      <c r="R4665" s="38">
        <f t="shared" si="346"/>
        <v>4.5098549999999999</v>
      </c>
      <c r="S4665" s="26">
        <v>0</v>
      </c>
      <c r="T4665" s="13" t="str">
        <f t="shared" si="344"/>
        <v>Up</v>
      </c>
    </row>
    <row r="4666" spans="1:20" s="14" customFormat="1" hidden="1" x14ac:dyDescent="0.3">
      <c r="A4666" s="11">
        <v>6058472</v>
      </c>
      <c r="B4666" s="11">
        <v>6058472</v>
      </c>
      <c r="C4666" s="11" t="s">
        <v>26</v>
      </c>
      <c r="D4666" s="11" t="s">
        <v>27</v>
      </c>
      <c r="E4666" s="13" t="str">
        <f>_xlfn.XLOOKUP(B4666,Sheet1!A:A,Sheet1!B:B)</f>
        <v>DS MYLANDS MARBLE MATT  MAYFAIR DK 100ML</v>
      </c>
      <c r="F4666" s="13" t="str">
        <f t="shared" si="343"/>
        <v>CROWN  - DS MYLANDS MARBLE MATT  MAYFAIR DK 100ML</v>
      </c>
      <c r="G4666" s="13"/>
      <c r="H4666" s="91" t="s">
        <v>28</v>
      </c>
      <c r="I4666" s="11" t="s">
        <v>29</v>
      </c>
      <c r="J4666" s="11" t="s">
        <v>29</v>
      </c>
      <c r="K4666" s="11" t="s">
        <v>30</v>
      </c>
      <c r="M4666" s="11" t="s">
        <v>7062</v>
      </c>
      <c r="N4666" s="13">
        <v>3105</v>
      </c>
      <c r="O4666" s="15">
        <f>_xlfn.XLOOKUP(B4666,Sheet1!A:A,Sheet1!E:E)</f>
        <v>4.17</v>
      </c>
      <c r="P4666" s="26"/>
      <c r="Q4666" s="15">
        <f t="shared" si="345"/>
        <v>4.3784999999999998</v>
      </c>
      <c r="R4666" s="38">
        <f t="shared" si="346"/>
        <v>4.5098549999999999</v>
      </c>
      <c r="S4666" s="26">
        <v>0</v>
      </c>
      <c r="T4666" s="13" t="str">
        <f t="shared" si="344"/>
        <v>Up</v>
      </c>
    </row>
    <row r="4667" spans="1:20" s="14" customFormat="1" hidden="1" x14ac:dyDescent="0.3">
      <c r="A4667" s="11">
        <v>6058471</v>
      </c>
      <c r="B4667" s="11">
        <v>6058471</v>
      </c>
      <c r="C4667" s="11" t="s">
        <v>26</v>
      </c>
      <c r="D4667" s="11" t="s">
        <v>27</v>
      </c>
      <c r="E4667" s="13" t="str">
        <f>_xlfn.XLOOKUP(B4667,Sheet1!A:A,Sheet1!B:B)</f>
        <v>DS MYLANDS MARBLE MATT  BURLIN ARC 100ML</v>
      </c>
      <c r="F4667" s="13" t="str">
        <f t="shared" si="343"/>
        <v>CROWN  - DS MYLANDS MARBLE MATT  BURLIN ARC 100ML</v>
      </c>
      <c r="G4667" s="13"/>
      <c r="H4667" s="91" t="s">
        <v>28</v>
      </c>
      <c r="I4667" s="11" t="s">
        <v>29</v>
      </c>
      <c r="J4667" s="11" t="s">
        <v>29</v>
      </c>
      <c r="K4667" s="11" t="s">
        <v>30</v>
      </c>
      <c r="M4667" s="11" t="s">
        <v>7062</v>
      </c>
      <c r="N4667" s="13">
        <v>3105</v>
      </c>
      <c r="O4667" s="15">
        <f>_xlfn.XLOOKUP(B4667,Sheet1!A:A,Sheet1!E:E)</f>
        <v>4.17</v>
      </c>
      <c r="P4667" s="26"/>
      <c r="Q4667" s="15">
        <f t="shared" si="345"/>
        <v>4.3784999999999998</v>
      </c>
      <c r="R4667" s="38">
        <f t="shared" si="346"/>
        <v>4.5098549999999999</v>
      </c>
      <c r="S4667" s="26">
        <v>0</v>
      </c>
      <c r="T4667" s="13" t="str">
        <f t="shared" si="344"/>
        <v>Up</v>
      </c>
    </row>
    <row r="4668" spans="1:20" s="14" customFormat="1" hidden="1" x14ac:dyDescent="0.3">
      <c r="A4668" s="11">
        <v>6058470</v>
      </c>
      <c r="B4668" s="11">
        <v>6058470</v>
      </c>
      <c r="C4668" s="11" t="s">
        <v>26</v>
      </c>
      <c r="D4668" s="11" t="s">
        <v>27</v>
      </c>
      <c r="E4668" s="13" t="str">
        <f>_xlfn.XLOOKUP(B4668,Sheet1!A:A,Sheet1!B:B)</f>
        <v>DS MYLANDS MARBLE MATT  NOTTING HI 100ML</v>
      </c>
      <c r="F4668" s="13" t="str">
        <f t="shared" si="343"/>
        <v>CROWN  - DS MYLANDS MARBLE MATT  NOTTING HI 100ML</v>
      </c>
      <c r="G4668" s="13"/>
      <c r="H4668" s="91" t="s">
        <v>28</v>
      </c>
      <c r="I4668" s="11" t="s">
        <v>29</v>
      </c>
      <c r="J4668" s="11" t="s">
        <v>29</v>
      </c>
      <c r="K4668" s="11" t="s">
        <v>30</v>
      </c>
      <c r="M4668" s="11" t="s">
        <v>7062</v>
      </c>
      <c r="N4668" s="13">
        <v>3105</v>
      </c>
      <c r="O4668" s="15">
        <f>_xlfn.XLOOKUP(B4668,Sheet1!A:A,Sheet1!E:E)</f>
        <v>4.17</v>
      </c>
      <c r="P4668" s="26"/>
      <c r="Q4668" s="15">
        <f t="shared" si="345"/>
        <v>4.3784999999999998</v>
      </c>
      <c r="R4668" s="38">
        <f t="shared" si="346"/>
        <v>4.5098549999999999</v>
      </c>
      <c r="S4668" s="26">
        <v>0</v>
      </c>
      <c r="T4668" s="13" t="str">
        <f t="shared" si="344"/>
        <v>Up</v>
      </c>
    </row>
    <row r="4669" spans="1:20" s="14" customFormat="1" hidden="1" x14ac:dyDescent="0.3">
      <c r="A4669" s="11">
        <v>6058469</v>
      </c>
      <c r="B4669" s="11">
        <v>6058469</v>
      </c>
      <c r="C4669" s="11" t="s">
        <v>26</v>
      </c>
      <c r="D4669" s="11" t="s">
        <v>27</v>
      </c>
      <c r="E4669" s="13" t="str">
        <f>_xlfn.XLOOKUP(B4669,Sheet1!A:A,Sheet1!B:B)</f>
        <v>DS MYLANDS MARBLE MATT  BEAUFORT G 100ML</v>
      </c>
      <c r="F4669" s="13" t="str">
        <f t="shared" si="343"/>
        <v>CROWN  - DS MYLANDS MARBLE MATT  BEAUFORT G 100ML</v>
      </c>
      <c r="G4669" s="13"/>
      <c r="H4669" s="91" t="s">
        <v>28</v>
      </c>
      <c r="I4669" s="11" t="s">
        <v>29</v>
      </c>
      <c r="J4669" s="11" t="s">
        <v>29</v>
      </c>
      <c r="K4669" s="11" t="s">
        <v>30</v>
      </c>
      <c r="M4669" s="11" t="s">
        <v>7062</v>
      </c>
      <c r="N4669" s="13">
        <v>3105</v>
      </c>
      <c r="O4669" s="15">
        <f>_xlfn.XLOOKUP(B4669,Sheet1!A:A,Sheet1!E:E)</f>
        <v>4.17</v>
      </c>
      <c r="P4669" s="26"/>
      <c r="Q4669" s="15">
        <f t="shared" si="345"/>
        <v>4.3784999999999998</v>
      </c>
      <c r="R4669" s="38">
        <f t="shared" si="346"/>
        <v>4.5098549999999999</v>
      </c>
      <c r="S4669" s="26">
        <v>0</v>
      </c>
      <c r="T4669" s="13" t="str">
        <f t="shared" si="344"/>
        <v>Up</v>
      </c>
    </row>
    <row r="4670" spans="1:20" s="14" customFormat="1" hidden="1" x14ac:dyDescent="0.3">
      <c r="A4670" s="11">
        <v>6058468</v>
      </c>
      <c r="B4670" s="11">
        <v>6058468</v>
      </c>
      <c r="C4670" s="11" t="s">
        <v>26</v>
      </c>
      <c r="D4670" s="11" t="s">
        <v>27</v>
      </c>
      <c r="E4670" s="13" t="str">
        <f>_xlfn.XLOOKUP(B4670,Sheet1!A:A,Sheet1!B:B)</f>
        <v>DS MYLANDS MARBLE MATT  LAMBETH WK 100ML</v>
      </c>
      <c r="F4670" s="13" t="str">
        <f t="shared" ref="F4670:F4733" si="347">D4670&amp;" - "&amp;E4670</f>
        <v>CROWN  - DS MYLANDS MARBLE MATT  LAMBETH WK 100ML</v>
      </c>
      <c r="G4670" s="13"/>
      <c r="H4670" s="91" t="s">
        <v>28</v>
      </c>
      <c r="I4670" s="11" t="s">
        <v>29</v>
      </c>
      <c r="J4670" s="11" t="s">
        <v>29</v>
      </c>
      <c r="K4670" s="11" t="s">
        <v>30</v>
      </c>
      <c r="M4670" s="11" t="s">
        <v>7062</v>
      </c>
      <c r="N4670" s="13">
        <v>3105</v>
      </c>
      <c r="O4670" s="15">
        <f>_xlfn.XLOOKUP(B4670,Sheet1!A:A,Sheet1!E:E)</f>
        <v>4.17</v>
      </c>
      <c r="P4670" s="26"/>
      <c r="Q4670" s="15">
        <f t="shared" si="345"/>
        <v>4.3784999999999998</v>
      </c>
      <c r="R4670" s="38">
        <f t="shared" si="346"/>
        <v>4.5098549999999999</v>
      </c>
      <c r="S4670" s="26">
        <v>0</v>
      </c>
      <c r="T4670" s="13" t="str">
        <f t="shared" si="344"/>
        <v>Up</v>
      </c>
    </row>
    <row r="4671" spans="1:20" s="14" customFormat="1" hidden="1" x14ac:dyDescent="0.3">
      <c r="A4671" s="11">
        <v>6058467</v>
      </c>
      <c r="B4671" s="11">
        <v>6058467</v>
      </c>
      <c r="C4671" s="11" t="s">
        <v>26</v>
      </c>
      <c r="D4671" s="11" t="s">
        <v>27</v>
      </c>
      <c r="E4671" s="13" t="str">
        <f>_xlfn.XLOOKUP(B4671,Sheet1!A:A,Sheet1!B:B)</f>
        <v>DS MYLANDS MARBLE MATT  BROMPTN RD 100ML</v>
      </c>
      <c r="F4671" s="13" t="str">
        <f t="shared" si="347"/>
        <v>CROWN  - DS MYLANDS MARBLE MATT  BROMPTN RD 100ML</v>
      </c>
      <c r="G4671" s="13"/>
      <c r="H4671" s="91" t="s">
        <v>28</v>
      </c>
      <c r="I4671" s="11" t="s">
        <v>29</v>
      </c>
      <c r="J4671" s="11" t="s">
        <v>29</v>
      </c>
      <c r="K4671" s="11" t="s">
        <v>30</v>
      </c>
      <c r="M4671" s="11" t="s">
        <v>7062</v>
      </c>
      <c r="N4671" s="13">
        <v>3105</v>
      </c>
      <c r="O4671" s="15">
        <f>_xlfn.XLOOKUP(B4671,Sheet1!A:A,Sheet1!E:E)</f>
        <v>4.17</v>
      </c>
      <c r="P4671" s="26"/>
      <c r="Q4671" s="15">
        <f t="shared" si="345"/>
        <v>4.3784999999999998</v>
      </c>
      <c r="R4671" s="38">
        <f t="shared" si="346"/>
        <v>4.5098549999999999</v>
      </c>
      <c r="S4671" s="26">
        <v>0</v>
      </c>
      <c r="T4671" s="13" t="str">
        <f t="shared" si="344"/>
        <v>Up</v>
      </c>
    </row>
    <row r="4672" spans="1:20" s="14" customFormat="1" hidden="1" x14ac:dyDescent="0.3">
      <c r="A4672" s="11">
        <v>6058466</v>
      </c>
      <c r="B4672" s="11">
        <v>6058466</v>
      </c>
      <c r="C4672" s="11" t="s">
        <v>26</v>
      </c>
      <c r="D4672" s="11" t="s">
        <v>27</v>
      </c>
      <c r="E4672" s="13" t="str">
        <f>_xlfn.XLOOKUP(B4672,Sheet1!A:A,Sheet1!B:B)</f>
        <v>DS MYLANDS MARBLE MATT  STOCKWEL G 100ML</v>
      </c>
      <c r="F4672" s="13" t="str">
        <f t="shared" si="347"/>
        <v>CROWN  - DS MYLANDS MARBLE MATT  STOCKWEL G 100ML</v>
      </c>
      <c r="G4672" s="13"/>
      <c r="H4672" s="91" t="s">
        <v>28</v>
      </c>
      <c r="I4672" s="11" t="s">
        <v>29</v>
      </c>
      <c r="J4672" s="11" t="s">
        <v>29</v>
      </c>
      <c r="K4672" s="11" t="s">
        <v>30</v>
      </c>
      <c r="M4672" s="11" t="s">
        <v>7062</v>
      </c>
      <c r="N4672" s="13">
        <v>3105</v>
      </c>
      <c r="O4672" s="15">
        <f>_xlfn.XLOOKUP(B4672,Sheet1!A:A,Sheet1!E:E)</f>
        <v>4.17</v>
      </c>
      <c r="P4672" s="26"/>
      <c r="Q4672" s="29">
        <f t="shared" si="345"/>
        <v>4.3784999999999998</v>
      </c>
      <c r="R4672" s="38">
        <f t="shared" si="346"/>
        <v>4.5098549999999999</v>
      </c>
      <c r="S4672" s="26">
        <v>0</v>
      </c>
      <c r="T4672" s="13" t="str">
        <f t="shared" si="344"/>
        <v>Up</v>
      </c>
    </row>
    <row r="4673" spans="1:20" s="14" customFormat="1" hidden="1" x14ac:dyDescent="0.3">
      <c r="A4673" s="11">
        <v>6058465</v>
      </c>
      <c r="B4673" s="11">
        <v>6058465</v>
      </c>
      <c r="C4673" s="11" t="s">
        <v>26</v>
      </c>
      <c r="D4673" s="11" t="s">
        <v>27</v>
      </c>
      <c r="E4673" s="13" t="str">
        <f>_xlfn.XLOOKUP(B4673,Sheet1!A:A,Sheet1!B:B)</f>
        <v>DS MYLANDS MARBLE MATT  PRIMROSE H 100ML</v>
      </c>
      <c r="F4673" s="13" t="str">
        <f t="shared" si="347"/>
        <v>CROWN  - DS MYLANDS MARBLE MATT  PRIMROSE H 100ML</v>
      </c>
      <c r="G4673" s="13"/>
      <c r="H4673" s="91" t="s">
        <v>28</v>
      </c>
      <c r="I4673" s="11" t="s">
        <v>29</v>
      </c>
      <c r="J4673" s="11" t="s">
        <v>29</v>
      </c>
      <c r="K4673" s="11" t="s">
        <v>30</v>
      </c>
      <c r="M4673" s="11" t="s">
        <v>7062</v>
      </c>
      <c r="N4673" s="13">
        <v>3105</v>
      </c>
      <c r="O4673" s="15">
        <f>_xlfn.XLOOKUP(B4673,Sheet1!A:A,Sheet1!E:E)</f>
        <v>4.17</v>
      </c>
      <c r="P4673" s="26"/>
      <c r="Q4673" s="15">
        <f t="shared" si="345"/>
        <v>4.3784999999999998</v>
      </c>
      <c r="R4673" s="38">
        <f t="shared" si="346"/>
        <v>4.5098549999999999</v>
      </c>
      <c r="S4673" s="26">
        <v>0</v>
      </c>
      <c r="T4673" s="13" t="str">
        <f t="shared" si="344"/>
        <v>Up</v>
      </c>
    </row>
    <row r="4674" spans="1:20" s="14" customFormat="1" hidden="1" x14ac:dyDescent="0.3">
      <c r="A4674" s="11">
        <v>6058464</v>
      </c>
      <c r="B4674" s="11">
        <v>6058464</v>
      </c>
      <c r="C4674" s="11" t="s">
        <v>26</v>
      </c>
      <c r="D4674" s="11" t="s">
        <v>27</v>
      </c>
      <c r="E4674" s="13" t="str">
        <f>_xlfn.XLOOKUP(B4674,Sheet1!A:A,Sheet1!B:B)</f>
        <v>DS MYLANDS MARBLE MATT  LONDON PLA 100ML</v>
      </c>
      <c r="F4674" s="13" t="str">
        <f t="shared" si="347"/>
        <v>CROWN  - DS MYLANDS MARBLE MATT  LONDON PLA 100ML</v>
      </c>
      <c r="G4674" s="13"/>
      <c r="H4674" s="91" t="s">
        <v>28</v>
      </c>
      <c r="I4674" s="11" t="s">
        <v>29</v>
      </c>
      <c r="J4674" s="11" t="s">
        <v>29</v>
      </c>
      <c r="K4674" s="11" t="s">
        <v>30</v>
      </c>
      <c r="M4674" s="11" t="s">
        <v>7062</v>
      </c>
      <c r="N4674" s="13">
        <v>3105</v>
      </c>
      <c r="O4674" s="15">
        <f>_xlfn.XLOOKUP(B4674,Sheet1!A:A,Sheet1!E:E)</f>
        <v>4.17</v>
      </c>
      <c r="P4674" s="26"/>
      <c r="Q4674" s="15">
        <f t="shared" si="345"/>
        <v>4.3784999999999998</v>
      </c>
      <c r="R4674" s="38">
        <f t="shared" si="346"/>
        <v>4.5098549999999999</v>
      </c>
      <c r="S4674" s="26">
        <v>0</v>
      </c>
      <c r="T4674" s="13" t="str">
        <f t="shared" ref="T4674:T4737" si="348">IF(Q4674&gt;=R4674,"No Change","Up")</f>
        <v>Up</v>
      </c>
    </row>
    <row r="4675" spans="1:20" s="14" customFormat="1" hidden="1" x14ac:dyDescent="0.3">
      <c r="A4675" s="11">
        <v>6058463</v>
      </c>
      <c r="B4675" s="11">
        <v>6058463</v>
      </c>
      <c r="C4675" s="11" t="s">
        <v>26</v>
      </c>
      <c r="D4675" s="11" t="s">
        <v>27</v>
      </c>
      <c r="E4675" s="13" t="str">
        <f>_xlfn.XLOOKUP(B4675,Sheet1!A:A,Sheet1!B:B)</f>
        <v>DS MYLANDS MARBLE MATT  CHESTR SQU 100ML</v>
      </c>
      <c r="F4675" s="13" t="str">
        <f t="shared" si="347"/>
        <v>CROWN  - DS MYLANDS MARBLE MATT  CHESTR SQU 100ML</v>
      </c>
      <c r="G4675" s="13"/>
      <c r="H4675" s="91" t="s">
        <v>28</v>
      </c>
      <c r="I4675" s="11" t="s">
        <v>29</v>
      </c>
      <c r="J4675" s="11" t="s">
        <v>29</v>
      </c>
      <c r="K4675" s="11" t="s">
        <v>30</v>
      </c>
      <c r="M4675" s="11" t="s">
        <v>7062</v>
      </c>
      <c r="N4675" s="13">
        <v>3105</v>
      </c>
      <c r="O4675" s="15">
        <f>_xlfn.XLOOKUP(B4675,Sheet1!A:A,Sheet1!E:E)</f>
        <v>4.17</v>
      </c>
      <c r="P4675" s="26"/>
      <c r="Q4675" s="29">
        <f t="shared" si="345"/>
        <v>4.3784999999999998</v>
      </c>
      <c r="R4675" s="38">
        <f t="shared" si="346"/>
        <v>4.5098549999999999</v>
      </c>
      <c r="S4675" s="26">
        <v>0</v>
      </c>
      <c r="T4675" s="13" t="str">
        <f t="shared" si="348"/>
        <v>Up</v>
      </c>
    </row>
    <row r="4676" spans="1:20" s="14" customFormat="1" hidden="1" x14ac:dyDescent="0.3">
      <c r="A4676" s="11">
        <v>6058462</v>
      </c>
      <c r="B4676" s="11">
        <v>6058462</v>
      </c>
      <c r="C4676" s="11" t="s">
        <v>26</v>
      </c>
      <c r="D4676" s="11" t="s">
        <v>27</v>
      </c>
      <c r="E4676" s="13" t="str">
        <f>_xlfn.XLOOKUP(B4676,Sheet1!A:A,Sheet1!B:B)</f>
        <v>DS MYLANDS MARBLE MATT  BEAUVAIS   100ML</v>
      </c>
      <c r="F4676" s="13" t="str">
        <f t="shared" si="347"/>
        <v>CROWN  - DS MYLANDS MARBLE MATT  BEAUVAIS   100ML</v>
      </c>
      <c r="G4676" s="13"/>
      <c r="H4676" s="91" t="s">
        <v>28</v>
      </c>
      <c r="I4676" s="11" t="s">
        <v>29</v>
      </c>
      <c r="J4676" s="11" t="s">
        <v>29</v>
      </c>
      <c r="K4676" s="11" t="s">
        <v>30</v>
      </c>
      <c r="M4676" s="11" t="s">
        <v>7062</v>
      </c>
      <c r="N4676" s="13">
        <v>3105</v>
      </c>
      <c r="O4676" s="15">
        <f>_xlfn.XLOOKUP(B4676,Sheet1!A:A,Sheet1!E:E)</f>
        <v>4.17</v>
      </c>
      <c r="P4676" s="26"/>
      <c r="Q4676" s="15">
        <f t="shared" si="345"/>
        <v>4.3784999999999998</v>
      </c>
      <c r="R4676" s="38">
        <f t="shared" si="346"/>
        <v>4.5098549999999999</v>
      </c>
      <c r="S4676" s="26">
        <v>0</v>
      </c>
      <c r="T4676" s="13" t="str">
        <f t="shared" si="348"/>
        <v>Up</v>
      </c>
    </row>
    <row r="4677" spans="1:20" s="14" customFormat="1" hidden="1" x14ac:dyDescent="0.3">
      <c r="A4677" s="11">
        <v>6058461</v>
      </c>
      <c r="B4677" s="11">
        <v>6058461</v>
      </c>
      <c r="C4677" s="11" t="s">
        <v>26</v>
      </c>
      <c r="D4677" s="11" t="s">
        <v>27</v>
      </c>
      <c r="E4677" s="13" t="str">
        <f>_xlfn.XLOOKUP(B4677,Sheet1!A:A,Sheet1!B:B)</f>
        <v>DS MYLANDS MARBLE MATT  SERPENTINE 100ML</v>
      </c>
      <c r="F4677" s="13" t="str">
        <f t="shared" si="347"/>
        <v>CROWN  - DS MYLANDS MARBLE MATT  SERPENTINE 100ML</v>
      </c>
      <c r="G4677" s="13"/>
      <c r="H4677" s="91" t="s">
        <v>28</v>
      </c>
      <c r="I4677" s="11" t="s">
        <v>29</v>
      </c>
      <c r="J4677" s="11" t="s">
        <v>29</v>
      </c>
      <c r="K4677" s="11" t="s">
        <v>30</v>
      </c>
      <c r="M4677" s="11" t="s">
        <v>7062</v>
      </c>
      <c r="N4677" s="13">
        <v>3105</v>
      </c>
      <c r="O4677" s="15">
        <f>_xlfn.XLOOKUP(B4677,Sheet1!A:A,Sheet1!E:E)</f>
        <v>4.17</v>
      </c>
      <c r="P4677" s="26"/>
      <c r="Q4677" s="15">
        <f t="shared" si="345"/>
        <v>4.3784999999999998</v>
      </c>
      <c r="R4677" s="38">
        <f t="shared" si="346"/>
        <v>4.5098549999999999</v>
      </c>
      <c r="S4677" s="26">
        <v>0</v>
      </c>
      <c r="T4677" s="13" t="str">
        <f t="shared" si="348"/>
        <v>Up</v>
      </c>
    </row>
    <row r="4678" spans="1:20" s="14" customFormat="1" hidden="1" x14ac:dyDescent="0.3">
      <c r="A4678" s="11">
        <v>6058460</v>
      </c>
      <c r="B4678" s="11">
        <v>6058460</v>
      </c>
      <c r="C4678" s="11" t="s">
        <v>26</v>
      </c>
      <c r="D4678" s="11" t="s">
        <v>27</v>
      </c>
      <c r="E4678" s="13" t="str">
        <f>_xlfn.XLOOKUP(B4678,Sheet1!A:A,Sheet1!B:B)</f>
        <v>DS MYLANDS MARBLE MATT  GREENSTONE 100ML</v>
      </c>
      <c r="F4678" s="13" t="str">
        <f t="shared" si="347"/>
        <v>CROWN  - DS MYLANDS MARBLE MATT  GREENSTONE 100ML</v>
      </c>
      <c r="G4678" s="13"/>
      <c r="H4678" s="91" t="s">
        <v>28</v>
      </c>
      <c r="I4678" s="11" t="s">
        <v>29</v>
      </c>
      <c r="J4678" s="11" t="s">
        <v>29</v>
      </c>
      <c r="K4678" s="11" t="s">
        <v>30</v>
      </c>
      <c r="M4678" s="11" t="s">
        <v>7062</v>
      </c>
      <c r="N4678" s="13">
        <v>3105</v>
      </c>
      <c r="O4678" s="15">
        <f>_xlfn.XLOOKUP(B4678,Sheet1!A:A,Sheet1!E:E)</f>
        <v>4.17</v>
      </c>
      <c r="P4678" s="26"/>
      <c r="Q4678" s="29">
        <f t="shared" si="345"/>
        <v>4.3784999999999998</v>
      </c>
      <c r="R4678" s="38">
        <f t="shared" si="346"/>
        <v>4.5098549999999999</v>
      </c>
      <c r="S4678" s="26">
        <v>0</v>
      </c>
      <c r="T4678" s="13" t="str">
        <f t="shared" si="348"/>
        <v>Up</v>
      </c>
    </row>
    <row r="4679" spans="1:20" s="14" customFormat="1" hidden="1" x14ac:dyDescent="0.3">
      <c r="A4679" s="11">
        <v>6058459</v>
      </c>
      <c r="B4679" s="11">
        <v>6058459</v>
      </c>
      <c r="C4679" s="11" t="s">
        <v>26</v>
      </c>
      <c r="D4679" s="11" t="s">
        <v>27</v>
      </c>
      <c r="E4679" s="13" t="str">
        <f>_xlfn.XLOOKUP(B4679,Sheet1!A:A,Sheet1!B:B)</f>
        <v>DS MYLANDS MARBLE MATT  FRENCH GRN 100ML</v>
      </c>
      <c r="F4679" s="13" t="str">
        <f t="shared" si="347"/>
        <v>CROWN  - DS MYLANDS MARBLE MATT  FRENCH GRN 100ML</v>
      </c>
      <c r="G4679" s="13"/>
      <c r="H4679" s="91" t="s">
        <v>28</v>
      </c>
      <c r="I4679" s="11" t="s">
        <v>29</v>
      </c>
      <c r="J4679" s="11" t="s">
        <v>29</v>
      </c>
      <c r="K4679" s="11" t="s">
        <v>30</v>
      </c>
      <c r="M4679" s="11" t="s">
        <v>7062</v>
      </c>
      <c r="N4679" s="13">
        <v>3105</v>
      </c>
      <c r="O4679" s="15">
        <f>_xlfn.XLOOKUP(B4679,Sheet1!A:A,Sheet1!E:E)</f>
        <v>4.17</v>
      </c>
      <c r="P4679" s="26"/>
      <c r="Q4679" s="15">
        <f t="shared" si="345"/>
        <v>4.3784999999999998</v>
      </c>
      <c r="R4679" s="38">
        <f t="shared" si="346"/>
        <v>4.5098549999999999</v>
      </c>
      <c r="S4679" s="26">
        <v>0</v>
      </c>
      <c r="T4679" s="13" t="str">
        <f t="shared" si="348"/>
        <v>Up</v>
      </c>
    </row>
    <row r="4680" spans="1:20" s="14" customFormat="1" hidden="1" x14ac:dyDescent="0.3">
      <c r="A4680" s="11">
        <v>6058458</v>
      </c>
      <c r="B4680" s="11">
        <v>6058458</v>
      </c>
      <c r="C4680" s="11" t="s">
        <v>26</v>
      </c>
      <c r="D4680" s="11" t="s">
        <v>27</v>
      </c>
      <c r="E4680" s="13" t="str">
        <f>_xlfn.XLOOKUP(B4680,Sheet1!A:A,Sheet1!B:B)</f>
        <v>DS MYLANDS MARBLE MATT  HURLINGHAM 100ML</v>
      </c>
      <c r="F4680" s="13" t="str">
        <f t="shared" si="347"/>
        <v>CROWN  - DS MYLANDS MARBLE MATT  HURLINGHAM 100ML</v>
      </c>
      <c r="G4680" s="13"/>
      <c r="H4680" s="91" t="s">
        <v>28</v>
      </c>
      <c r="I4680" s="11" t="s">
        <v>29</v>
      </c>
      <c r="J4680" s="11" t="s">
        <v>29</v>
      </c>
      <c r="K4680" s="11" t="s">
        <v>30</v>
      </c>
      <c r="M4680" s="11" t="s">
        <v>7062</v>
      </c>
      <c r="N4680" s="13">
        <v>3105</v>
      </c>
      <c r="O4680" s="15">
        <f>_xlfn.XLOOKUP(B4680,Sheet1!A:A,Sheet1!E:E)</f>
        <v>4.17</v>
      </c>
      <c r="P4680" s="26"/>
      <c r="Q4680" s="15">
        <f t="shared" si="345"/>
        <v>4.3784999999999998</v>
      </c>
      <c r="R4680" s="38">
        <f t="shared" si="346"/>
        <v>4.5098549999999999</v>
      </c>
      <c r="S4680" s="26">
        <v>0</v>
      </c>
      <c r="T4680" s="13" t="str">
        <f t="shared" si="348"/>
        <v>Up</v>
      </c>
    </row>
    <row r="4681" spans="1:20" s="14" customFormat="1" hidden="1" x14ac:dyDescent="0.3">
      <c r="A4681" s="11">
        <v>6058457</v>
      </c>
      <c r="B4681" s="11">
        <v>6058457</v>
      </c>
      <c r="C4681" s="11" t="s">
        <v>26</v>
      </c>
      <c r="D4681" s="11" t="s">
        <v>27</v>
      </c>
      <c r="E4681" s="13" t="str">
        <f>_xlfn.XLOOKUP(B4681,Sheet1!A:A,Sheet1!B:B)</f>
        <v>DS MYLANDS MARBLE MATT  EMPIRE GRY 100ML</v>
      </c>
      <c r="F4681" s="13" t="str">
        <f t="shared" si="347"/>
        <v>CROWN  - DS MYLANDS MARBLE MATT  EMPIRE GRY 100ML</v>
      </c>
      <c r="G4681" s="13"/>
      <c r="H4681" s="91" t="s">
        <v>28</v>
      </c>
      <c r="I4681" s="11" t="s">
        <v>29</v>
      </c>
      <c r="J4681" s="11" t="s">
        <v>29</v>
      </c>
      <c r="K4681" s="11" t="s">
        <v>30</v>
      </c>
      <c r="M4681" s="11" t="s">
        <v>7062</v>
      </c>
      <c r="N4681" s="13">
        <v>3105</v>
      </c>
      <c r="O4681" s="15">
        <f>_xlfn.XLOOKUP(B4681,Sheet1!A:A,Sheet1!E:E)</f>
        <v>4.17</v>
      </c>
      <c r="P4681" s="26"/>
      <c r="Q4681" s="15">
        <f t="shared" si="345"/>
        <v>4.3784999999999998</v>
      </c>
      <c r="R4681" s="38">
        <f t="shared" si="346"/>
        <v>4.5098549999999999</v>
      </c>
      <c r="S4681" s="26">
        <v>0</v>
      </c>
      <c r="T4681" s="13" t="str">
        <f t="shared" si="348"/>
        <v>Up</v>
      </c>
    </row>
    <row r="4682" spans="1:20" s="14" customFormat="1" hidden="1" x14ac:dyDescent="0.3">
      <c r="A4682" s="11">
        <v>6058456</v>
      </c>
      <c r="B4682" s="11">
        <v>6058456</v>
      </c>
      <c r="C4682" s="11" t="s">
        <v>26</v>
      </c>
      <c r="D4682" s="11" t="s">
        <v>27</v>
      </c>
      <c r="E4682" s="13" t="str">
        <f>_xlfn.XLOOKUP(B4682,Sheet1!A:A,Sheet1!B:B)</f>
        <v>DS MYLANDS MARBLE MATT  PORTCULLIS 100ML</v>
      </c>
      <c r="F4682" s="13" t="str">
        <f t="shared" si="347"/>
        <v>CROWN  - DS MYLANDS MARBLE MATT  PORTCULLIS 100ML</v>
      </c>
      <c r="G4682" s="13"/>
      <c r="H4682" s="91" t="s">
        <v>28</v>
      </c>
      <c r="I4682" s="11" t="s">
        <v>29</v>
      </c>
      <c r="J4682" s="11" t="s">
        <v>29</v>
      </c>
      <c r="K4682" s="11" t="s">
        <v>30</v>
      </c>
      <c r="M4682" s="11" t="s">
        <v>7062</v>
      </c>
      <c r="N4682" s="13">
        <v>3105</v>
      </c>
      <c r="O4682" s="15">
        <f>_xlfn.XLOOKUP(B4682,Sheet1!A:A,Sheet1!E:E)</f>
        <v>4.17</v>
      </c>
      <c r="P4682" s="26"/>
      <c r="Q4682" s="15">
        <f t="shared" si="345"/>
        <v>4.3784999999999998</v>
      </c>
      <c r="R4682" s="38">
        <f t="shared" si="346"/>
        <v>4.5098549999999999</v>
      </c>
      <c r="S4682" s="26">
        <v>0</v>
      </c>
      <c r="T4682" s="13" t="str">
        <f t="shared" si="348"/>
        <v>Up</v>
      </c>
    </row>
    <row r="4683" spans="1:20" s="14" customFormat="1" hidden="1" x14ac:dyDescent="0.3">
      <c r="A4683" s="11">
        <v>6058455</v>
      </c>
      <c r="B4683" s="11">
        <v>6058455</v>
      </c>
      <c r="C4683" s="11" t="s">
        <v>26</v>
      </c>
      <c r="D4683" s="11" t="s">
        <v>27</v>
      </c>
      <c r="E4683" s="13" t="str">
        <f>_xlfn.XLOOKUP(B4683,Sheet1!A:A,Sheet1!B:B)</f>
        <v>DS MYLANDS MARBLE MATT  GRAVEL LAN 100ML</v>
      </c>
      <c r="F4683" s="13" t="str">
        <f t="shared" si="347"/>
        <v>CROWN  - DS MYLANDS MARBLE MATT  GRAVEL LAN 100ML</v>
      </c>
      <c r="G4683" s="13"/>
      <c r="H4683" s="91" t="s">
        <v>28</v>
      </c>
      <c r="I4683" s="11" t="s">
        <v>29</v>
      </c>
      <c r="J4683" s="11" t="s">
        <v>29</v>
      </c>
      <c r="K4683" s="11" t="s">
        <v>30</v>
      </c>
      <c r="M4683" s="11" t="s">
        <v>7062</v>
      </c>
      <c r="N4683" s="13">
        <v>3105</v>
      </c>
      <c r="O4683" s="15">
        <f>_xlfn.XLOOKUP(B4683,Sheet1!A:A,Sheet1!E:E)</f>
        <v>4.17</v>
      </c>
      <c r="P4683" s="26"/>
      <c r="Q4683" s="15">
        <f t="shared" si="345"/>
        <v>4.3784999999999998</v>
      </c>
      <c r="R4683" s="38">
        <f t="shared" si="346"/>
        <v>4.5098549999999999</v>
      </c>
      <c r="S4683" s="26">
        <v>0</v>
      </c>
      <c r="T4683" s="13" t="str">
        <f t="shared" si="348"/>
        <v>Up</v>
      </c>
    </row>
    <row r="4684" spans="1:20" s="14" customFormat="1" hidden="1" x14ac:dyDescent="0.3">
      <c r="A4684" s="11">
        <v>6058454</v>
      </c>
      <c r="B4684" s="11">
        <v>6058454</v>
      </c>
      <c r="C4684" s="11" t="s">
        <v>26</v>
      </c>
      <c r="D4684" s="11" t="s">
        <v>27</v>
      </c>
      <c r="E4684" s="13" t="str">
        <f>_xlfn.XLOOKUP(B4684,Sheet1!A:A,Sheet1!B:B)</f>
        <v>DS MYLANDS MARBLE MATT  MYRTLE GRN 100ML</v>
      </c>
      <c r="F4684" s="13" t="str">
        <f t="shared" si="347"/>
        <v>CROWN  - DS MYLANDS MARBLE MATT  MYRTLE GRN 100ML</v>
      </c>
      <c r="G4684" s="13"/>
      <c r="H4684" s="91" t="s">
        <v>28</v>
      </c>
      <c r="I4684" s="11" t="s">
        <v>29</v>
      </c>
      <c r="J4684" s="11" t="s">
        <v>29</v>
      </c>
      <c r="K4684" s="11" t="s">
        <v>30</v>
      </c>
      <c r="M4684" s="11" t="s">
        <v>7062</v>
      </c>
      <c r="N4684" s="13">
        <v>3105</v>
      </c>
      <c r="O4684" s="15">
        <f>_xlfn.XLOOKUP(B4684,Sheet1!A:A,Sheet1!E:E)</f>
        <v>4.17</v>
      </c>
      <c r="P4684" s="26"/>
      <c r="Q4684" s="15">
        <f t="shared" si="345"/>
        <v>4.3784999999999998</v>
      </c>
      <c r="R4684" s="38">
        <f t="shared" si="346"/>
        <v>4.5098549999999999</v>
      </c>
      <c r="S4684" s="26">
        <v>0</v>
      </c>
      <c r="T4684" s="13" t="str">
        <f t="shared" si="348"/>
        <v>Up</v>
      </c>
    </row>
    <row r="4685" spans="1:20" s="14" customFormat="1" hidden="1" x14ac:dyDescent="0.3">
      <c r="A4685" s="11">
        <v>6058453</v>
      </c>
      <c r="B4685" s="11">
        <v>6058453</v>
      </c>
      <c r="C4685" s="11" t="s">
        <v>26</v>
      </c>
      <c r="D4685" s="11" t="s">
        <v>27</v>
      </c>
      <c r="E4685" s="13" t="str">
        <f>_xlfn.XLOOKUP(B4685,Sheet1!A:A,Sheet1!B:B)</f>
        <v>DS MYLANDS MARBLE MATT  GRAYS INN  100ML</v>
      </c>
      <c r="F4685" s="13" t="str">
        <f t="shared" si="347"/>
        <v>CROWN  - DS MYLANDS MARBLE MATT  GRAYS INN  100ML</v>
      </c>
      <c r="G4685" s="13"/>
      <c r="H4685" s="91" t="s">
        <v>28</v>
      </c>
      <c r="I4685" s="11" t="s">
        <v>29</v>
      </c>
      <c r="J4685" s="11" t="s">
        <v>29</v>
      </c>
      <c r="K4685" s="11" t="s">
        <v>30</v>
      </c>
      <c r="M4685" s="11" t="s">
        <v>7062</v>
      </c>
      <c r="N4685" s="13">
        <v>3105</v>
      </c>
      <c r="O4685" s="15">
        <f>_xlfn.XLOOKUP(B4685,Sheet1!A:A,Sheet1!E:E)</f>
        <v>4.17</v>
      </c>
      <c r="P4685" s="26"/>
      <c r="Q4685" s="15">
        <f t="shared" si="345"/>
        <v>4.3784999999999998</v>
      </c>
      <c r="R4685" s="38">
        <f t="shared" si="346"/>
        <v>4.5098549999999999</v>
      </c>
      <c r="S4685" s="26">
        <v>0</v>
      </c>
      <c r="T4685" s="13" t="str">
        <f t="shared" si="348"/>
        <v>Up</v>
      </c>
    </row>
    <row r="4686" spans="1:20" s="14" customFormat="1" hidden="1" x14ac:dyDescent="0.3">
      <c r="A4686" s="11">
        <v>6058452</v>
      </c>
      <c r="B4686" s="11">
        <v>6058452</v>
      </c>
      <c r="C4686" s="11" t="s">
        <v>26</v>
      </c>
      <c r="D4686" s="11" t="s">
        <v>27</v>
      </c>
      <c r="E4686" s="13" t="str">
        <f>_xlfn.XLOOKUP(B4686,Sheet1!A:A,Sheet1!B:B)</f>
        <v>DS MYLANDS MARBLE MATT  ARTILLERY  100ML</v>
      </c>
      <c r="F4686" s="13" t="str">
        <f t="shared" si="347"/>
        <v>CROWN  - DS MYLANDS MARBLE MATT  ARTILLERY  100ML</v>
      </c>
      <c r="G4686" s="13"/>
      <c r="H4686" s="91" t="s">
        <v>28</v>
      </c>
      <c r="I4686" s="11" t="s">
        <v>29</v>
      </c>
      <c r="J4686" s="11" t="s">
        <v>29</v>
      </c>
      <c r="K4686" s="11" t="s">
        <v>30</v>
      </c>
      <c r="M4686" s="11" t="s">
        <v>7062</v>
      </c>
      <c r="N4686" s="13">
        <v>3105</v>
      </c>
      <c r="O4686" s="15">
        <f>_xlfn.XLOOKUP(B4686,Sheet1!A:A,Sheet1!E:E)</f>
        <v>4.17</v>
      </c>
      <c r="P4686" s="26"/>
      <c r="Q4686" s="15">
        <f t="shared" si="345"/>
        <v>4.3784999999999998</v>
      </c>
      <c r="R4686" s="38">
        <f t="shared" si="346"/>
        <v>4.5098549999999999</v>
      </c>
      <c r="S4686" s="26">
        <v>0</v>
      </c>
      <c r="T4686" s="13" t="str">
        <f t="shared" si="348"/>
        <v>Up</v>
      </c>
    </row>
    <row r="4687" spans="1:20" s="14" customFormat="1" hidden="1" x14ac:dyDescent="0.3">
      <c r="A4687" s="11">
        <v>6058451</v>
      </c>
      <c r="B4687" s="11">
        <v>6058451</v>
      </c>
      <c r="C4687" s="11" t="s">
        <v>26</v>
      </c>
      <c r="D4687" s="11" t="s">
        <v>27</v>
      </c>
      <c r="E4687" s="13" t="str">
        <f>_xlfn.XLOOKUP(B4687,Sheet1!A:A,Sheet1!B:B)</f>
        <v>DS MYLANDS MARBLE MATT  WESTMORELD 100ML</v>
      </c>
      <c r="F4687" s="13" t="str">
        <f t="shared" si="347"/>
        <v>CROWN  - DS MYLANDS MARBLE MATT  WESTMORELD 100ML</v>
      </c>
      <c r="G4687" s="13"/>
      <c r="H4687" s="91" t="s">
        <v>28</v>
      </c>
      <c r="I4687" s="11" t="s">
        <v>29</v>
      </c>
      <c r="J4687" s="11" t="s">
        <v>29</v>
      </c>
      <c r="K4687" s="11" t="s">
        <v>30</v>
      </c>
      <c r="M4687" s="11" t="s">
        <v>7062</v>
      </c>
      <c r="N4687" s="13">
        <v>3105</v>
      </c>
      <c r="O4687" s="15">
        <f>_xlfn.XLOOKUP(B4687,Sheet1!A:A,Sheet1!E:E)</f>
        <v>4.17</v>
      </c>
      <c r="P4687" s="26"/>
      <c r="Q4687" s="29">
        <f t="shared" si="345"/>
        <v>4.3784999999999998</v>
      </c>
      <c r="R4687" s="38">
        <f t="shared" si="346"/>
        <v>4.5098549999999999</v>
      </c>
      <c r="S4687" s="26">
        <v>0</v>
      </c>
      <c r="T4687" s="13" t="str">
        <f t="shared" si="348"/>
        <v>Up</v>
      </c>
    </row>
    <row r="4688" spans="1:20" s="14" customFormat="1" hidden="1" x14ac:dyDescent="0.3">
      <c r="A4688" s="11">
        <v>6058450</v>
      </c>
      <c r="B4688" s="11">
        <v>6058450</v>
      </c>
      <c r="C4688" s="11" t="s">
        <v>26</v>
      </c>
      <c r="D4688" s="11" t="s">
        <v>27</v>
      </c>
      <c r="E4688" s="13" t="str">
        <f>_xlfn.XLOOKUP(B4688,Sheet1!A:A,Sheet1!B:B)</f>
        <v>DS MYLANDS MARBLE MATT  AMBER GREY 100ML</v>
      </c>
      <c r="F4688" s="13" t="str">
        <f t="shared" si="347"/>
        <v>CROWN  - DS MYLANDS MARBLE MATT  AMBER GREY 100ML</v>
      </c>
      <c r="G4688" s="13"/>
      <c r="H4688" s="91" t="s">
        <v>28</v>
      </c>
      <c r="I4688" s="11" t="s">
        <v>29</v>
      </c>
      <c r="J4688" s="11" t="s">
        <v>29</v>
      </c>
      <c r="K4688" s="11" t="s">
        <v>30</v>
      </c>
      <c r="M4688" s="11" t="s">
        <v>7062</v>
      </c>
      <c r="N4688" s="13">
        <v>3105</v>
      </c>
      <c r="O4688" s="15">
        <f>_xlfn.XLOOKUP(B4688,Sheet1!A:A,Sheet1!E:E)</f>
        <v>4.17</v>
      </c>
      <c r="P4688" s="26"/>
      <c r="Q4688" s="15">
        <f t="shared" si="345"/>
        <v>4.3784999999999998</v>
      </c>
      <c r="R4688" s="38">
        <f t="shared" si="346"/>
        <v>4.5098549999999999</v>
      </c>
      <c r="S4688" s="26">
        <v>0</v>
      </c>
      <c r="T4688" s="13" t="str">
        <f t="shared" si="348"/>
        <v>Up</v>
      </c>
    </row>
    <row r="4689" spans="1:20" s="14" customFormat="1" hidden="1" x14ac:dyDescent="0.3">
      <c r="A4689" s="11">
        <v>6058449</v>
      </c>
      <c r="B4689" s="11">
        <v>6058449</v>
      </c>
      <c r="C4689" s="11" t="s">
        <v>26</v>
      </c>
      <c r="D4689" s="11" t="s">
        <v>27</v>
      </c>
      <c r="E4689" s="13" t="str">
        <f>_xlfn.XLOOKUP(B4689,Sheet1!A:A,Sheet1!B:B)</f>
        <v>DS MYLANDS MARBLE MATT  EGYPT GREY 100ML</v>
      </c>
      <c r="F4689" s="13" t="str">
        <f t="shared" si="347"/>
        <v>CROWN  - DS MYLANDS MARBLE MATT  EGYPT GREY 100ML</v>
      </c>
      <c r="G4689" s="13"/>
      <c r="H4689" s="91" t="s">
        <v>28</v>
      </c>
      <c r="I4689" s="11" t="s">
        <v>29</v>
      </c>
      <c r="J4689" s="11" t="s">
        <v>29</v>
      </c>
      <c r="K4689" s="11" t="s">
        <v>30</v>
      </c>
      <c r="M4689" s="11" t="s">
        <v>7062</v>
      </c>
      <c r="N4689" s="13">
        <v>3105</v>
      </c>
      <c r="O4689" s="15">
        <f>_xlfn.XLOOKUP(B4689,Sheet1!A:A,Sheet1!E:E)</f>
        <v>4.17</v>
      </c>
      <c r="P4689" s="26"/>
      <c r="Q4689" s="15">
        <f t="shared" si="345"/>
        <v>4.3784999999999998</v>
      </c>
      <c r="R4689" s="38">
        <f t="shared" si="346"/>
        <v>4.5098549999999999</v>
      </c>
      <c r="S4689" s="26">
        <v>0</v>
      </c>
      <c r="T4689" s="13" t="str">
        <f t="shared" si="348"/>
        <v>Up</v>
      </c>
    </row>
    <row r="4690" spans="1:20" s="14" customFormat="1" hidden="1" x14ac:dyDescent="0.3">
      <c r="A4690" s="11">
        <v>6058529</v>
      </c>
      <c r="B4690" s="11">
        <v>6058529</v>
      </c>
      <c r="C4690" s="11" t="s">
        <v>26</v>
      </c>
      <c r="D4690" s="11" t="s">
        <v>27</v>
      </c>
      <c r="E4690" s="13" t="str">
        <f>_xlfn.XLOOKUP(B4690,Sheet1!A:A,Sheet1!B:B)</f>
        <v>DS MYLANDS ACRYLIC PAINT RICH GOLD 1L</v>
      </c>
      <c r="F4690" s="13" t="str">
        <f t="shared" si="347"/>
        <v>CROWN  - DS MYLANDS ACRYLIC PAINT RICH GOLD 1L</v>
      </c>
      <c r="G4690" s="13"/>
      <c r="H4690" s="91" t="s">
        <v>28</v>
      </c>
      <c r="I4690" s="11" t="s">
        <v>29</v>
      </c>
      <c r="J4690" s="11" t="s">
        <v>29</v>
      </c>
      <c r="K4690" s="11" t="s">
        <v>30</v>
      </c>
      <c r="M4690" s="11" t="s">
        <v>7062</v>
      </c>
      <c r="N4690" s="13">
        <v>3105</v>
      </c>
      <c r="O4690" s="15">
        <f>_xlfn.XLOOKUP(B4690,Sheet1!A:A,Sheet1!E:E)</f>
        <v>29.17</v>
      </c>
      <c r="P4690" s="26"/>
      <c r="Q4690" s="15">
        <f t="shared" si="345"/>
        <v>30.628500000000003</v>
      </c>
      <c r="R4690" s="38">
        <f t="shared" si="346"/>
        <v>31.547355000000003</v>
      </c>
      <c r="S4690" s="26">
        <v>0</v>
      </c>
      <c r="T4690" s="13" t="str">
        <f t="shared" si="348"/>
        <v>Up</v>
      </c>
    </row>
    <row r="4691" spans="1:20" s="14" customFormat="1" hidden="1" x14ac:dyDescent="0.3">
      <c r="A4691" s="11">
        <v>6058528</v>
      </c>
      <c r="B4691" s="11">
        <v>6058528</v>
      </c>
      <c r="C4691" s="11" t="s">
        <v>26</v>
      </c>
      <c r="D4691" s="11" t="s">
        <v>27</v>
      </c>
      <c r="E4691" s="13" t="str">
        <f>_xlfn.XLOOKUP(B4691,Sheet1!A:A,Sheet1!B:B)</f>
        <v>DS MYLANDS ACRYLIC PAINT RICH GOLD 2.5L</v>
      </c>
      <c r="F4691" s="13" t="str">
        <f t="shared" si="347"/>
        <v>CROWN  - DS MYLANDS ACRYLIC PAINT RICH GOLD 2.5L</v>
      </c>
      <c r="G4691" s="13"/>
      <c r="H4691" s="91" t="s">
        <v>28</v>
      </c>
      <c r="I4691" s="11" t="s">
        <v>29</v>
      </c>
      <c r="J4691" s="11" t="s">
        <v>29</v>
      </c>
      <c r="K4691" s="11" t="s">
        <v>30</v>
      </c>
      <c r="M4691" s="11" t="s">
        <v>7062</v>
      </c>
      <c r="N4691" s="13">
        <v>3105</v>
      </c>
      <c r="O4691" s="15">
        <f>_xlfn.XLOOKUP(B4691,Sheet1!A:A,Sheet1!E:E)</f>
        <v>88.33</v>
      </c>
      <c r="P4691" s="26"/>
      <c r="Q4691" s="15">
        <f t="shared" ref="Q4691:Q4754" si="349">O4691*1.05</f>
        <v>92.746499999999997</v>
      </c>
      <c r="R4691" s="38">
        <f t="shared" si="346"/>
        <v>95.528895000000006</v>
      </c>
      <c r="S4691" s="26">
        <v>0</v>
      </c>
      <c r="T4691" s="13" t="str">
        <f t="shared" si="348"/>
        <v>Up</v>
      </c>
    </row>
    <row r="4692" spans="1:20" s="14" customFormat="1" hidden="1" x14ac:dyDescent="0.3">
      <c r="A4692" s="11">
        <v>6058527</v>
      </c>
      <c r="B4692" s="11">
        <v>6058527</v>
      </c>
      <c r="C4692" s="11" t="s">
        <v>26</v>
      </c>
      <c r="D4692" s="11" t="s">
        <v>27</v>
      </c>
      <c r="E4692" s="13" t="str">
        <f>_xlfn.XLOOKUP(B4692,Sheet1!A:A,Sheet1!B:B)</f>
        <v>DS MYLANDS ACRYLIC PAINT RICH GOLD 5L</v>
      </c>
      <c r="F4692" s="13" t="str">
        <f t="shared" si="347"/>
        <v>CROWN  - DS MYLANDS ACRYLIC PAINT RICH GOLD 5L</v>
      </c>
      <c r="G4692" s="13"/>
      <c r="H4692" s="91" t="s">
        <v>28</v>
      </c>
      <c r="I4692" s="11" t="s">
        <v>29</v>
      </c>
      <c r="J4692" s="11" t="s">
        <v>29</v>
      </c>
      <c r="K4692" s="11" t="s">
        <v>30</v>
      </c>
      <c r="M4692" s="11" t="s">
        <v>7062</v>
      </c>
      <c r="N4692" s="13">
        <v>3105</v>
      </c>
      <c r="O4692" s="15">
        <f>_xlfn.XLOOKUP(B4692,Sheet1!A:A,Sheet1!E:E)</f>
        <v>140</v>
      </c>
      <c r="P4692" s="26"/>
      <c r="Q4692" s="15">
        <f t="shared" si="349"/>
        <v>147</v>
      </c>
      <c r="R4692" s="38">
        <f t="shared" si="346"/>
        <v>151.41</v>
      </c>
      <c r="S4692" s="26">
        <v>0</v>
      </c>
      <c r="T4692" s="13" t="str">
        <f t="shared" si="348"/>
        <v>Up</v>
      </c>
    </row>
    <row r="4693" spans="1:20" s="14" customFormat="1" hidden="1" x14ac:dyDescent="0.3">
      <c r="A4693" s="11">
        <v>6058525</v>
      </c>
      <c r="B4693" s="11">
        <v>6058525</v>
      </c>
      <c r="C4693" s="11" t="s">
        <v>26</v>
      </c>
      <c r="D4693" s="11" t="s">
        <v>27</v>
      </c>
      <c r="E4693" s="13" t="str">
        <f>_xlfn.XLOOKUP(B4693,Sheet1!A:A,Sheet1!B:B)</f>
        <v>DS MYLANDS ACRYLIC PAINT P BRONZE  1L</v>
      </c>
      <c r="F4693" s="13" t="str">
        <f t="shared" si="347"/>
        <v>CROWN  - DS MYLANDS ACRYLIC PAINT P BRONZE  1L</v>
      </c>
      <c r="G4693" s="13"/>
      <c r="H4693" s="91" t="s">
        <v>28</v>
      </c>
      <c r="I4693" s="11" t="s">
        <v>29</v>
      </c>
      <c r="J4693" s="11" t="s">
        <v>29</v>
      </c>
      <c r="K4693" s="11" t="s">
        <v>30</v>
      </c>
      <c r="M4693" s="11" t="s">
        <v>7062</v>
      </c>
      <c r="N4693" s="13">
        <v>3105</v>
      </c>
      <c r="O4693" s="15">
        <f>_xlfn.XLOOKUP(B4693,Sheet1!A:A,Sheet1!E:E)</f>
        <v>29.17</v>
      </c>
      <c r="P4693" s="26"/>
      <c r="Q4693" s="15">
        <f t="shared" si="349"/>
        <v>30.628500000000003</v>
      </c>
      <c r="R4693" s="38">
        <f t="shared" si="346"/>
        <v>31.547355000000003</v>
      </c>
      <c r="S4693" s="26">
        <v>0</v>
      </c>
      <c r="T4693" s="13" t="str">
        <f t="shared" si="348"/>
        <v>Up</v>
      </c>
    </row>
    <row r="4694" spans="1:20" s="14" customFormat="1" hidden="1" x14ac:dyDescent="0.3">
      <c r="A4694" s="11">
        <v>6058524</v>
      </c>
      <c r="B4694" s="11">
        <v>6058524</v>
      </c>
      <c r="C4694" s="11" t="s">
        <v>26</v>
      </c>
      <c r="D4694" s="11" t="s">
        <v>27</v>
      </c>
      <c r="E4694" s="13" t="str">
        <f>_xlfn.XLOOKUP(B4694,Sheet1!A:A,Sheet1!B:B)</f>
        <v>DS MYLANDS ACRYLIC PAINT P BRONZE  5L</v>
      </c>
      <c r="F4694" s="13" t="str">
        <f t="shared" si="347"/>
        <v>CROWN  - DS MYLANDS ACRYLIC PAINT P BRONZE  5L</v>
      </c>
      <c r="G4694" s="13"/>
      <c r="H4694" s="91" t="s">
        <v>28</v>
      </c>
      <c r="I4694" s="11" t="s">
        <v>29</v>
      </c>
      <c r="J4694" s="11" t="s">
        <v>29</v>
      </c>
      <c r="K4694" s="11" t="s">
        <v>30</v>
      </c>
      <c r="M4694" s="11" t="s">
        <v>7062</v>
      </c>
      <c r="N4694" s="13">
        <v>3105</v>
      </c>
      <c r="O4694" s="15">
        <f>_xlfn.XLOOKUP(B4694,Sheet1!A:A,Sheet1!E:E)</f>
        <v>140</v>
      </c>
      <c r="P4694" s="26"/>
      <c r="Q4694" s="15">
        <f t="shared" si="349"/>
        <v>147</v>
      </c>
      <c r="R4694" s="38">
        <f t="shared" si="346"/>
        <v>151.41</v>
      </c>
      <c r="S4694" s="26">
        <v>0</v>
      </c>
      <c r="T4694" s="13" t="str">
        <f t="shared" si="348"/>
        <v>Up</v>
      </c>
    </row>
    <row r="4695" spans="1:20" s="14" customFormat="1" hidden="1" x14ac:dyDescent="0.3">
      <c r="A4695" s="11">
        <v>6058522</v>
      </c>
      <c r="B4695" s="11">
        <v>6058522</v>
      </c>
      <c r="C4695" s="11" t="s">
        <v>26</v>
      </c>
      <c r="D4695" s="11" t="s">
        <v>27</v>
      </c>
      <c r="E4695" s="13" t="str">
        <f>_xlfn.XLOOKUP(B4695,Sheet1!A:A,Sheet1!B:B)</f>
        <v>DS MYLANDS ACRYLIC PAINT SILVER    250ML</v>
      </c>
      <c r="F4695" s="13" t="str">
        <f t="shared" si="347"/>
        <v>CROWN  - DS MYLANDS ACRYLIC PAINT SILVER    250ML</v>
      </c>
      <c r="G4695" s="13"/>
      <c r="H4695" s="91" t="s">
        <v>28</v>
      </c>
      <c r="I4695" s="11" t="s">
        <v>29</v>
      </c>
      <c r="J4695" s="11" t="s">
        <v>29</v>
      </c>
      <c r="K4695" s="11" t="s">
        <v>30</v>
      </c>
      <c r="M4695" s="11" t="s">
        <v>7062</v>
      </c>
      <c r="N4695" s="13">
        <v>3105</v>
      </c>
      <c r="O4695" s="15">
        <f>_xlfn.XLOOKUP(B4695,Sheet1!A:A,Sheet1!E:E)</f>
        <v>7.73</v>
      </c>
      <c r="P4695" s="26"/>
      <c r="Q4695" s="15">
        <f t="shared" si="349"/>
        <v>8.1165000000000003</v>
      </c>
      <c r="R4695" s="38">
        <f t="shared" si="346"/>
        <v>8.3599949999999996</v>
      </c>
      <c r="S4695" s="26">
        <v>0</v>
      </c>
      <c r="T4695" s="13" t="str">
        <f t="shared" si="348"/>
        <v>Up</v>
      </c>
    </row>
    <row r="4696" spans="1:20" s="14" customFormat="1" hidden="1" x14ac:dyDescent="0.3">
      <c r="A4696" s="11">
        <v>6058521</v>
      </c>
      <c r="B4696" s="11">
        <v>6058521</v>
      </c>
      <c r="C4696" s="11" t="s">
        <v>26</v>
      </c>
      <c r="D4696" s="11" t="s">
        <v>27</v>
      </c>
      <c r="E4696" s="13" t="str">
        <f>_xlfn.XLOOKUP(B4696,Sheet1!A:A,Sheet1!B:B)</f>
        <v>DS MYLANDS ACRYLIC PAINT SILVER    1L</v>
      </c>
      <c r="F4696" s="13" t="str">
        <f t="shared" si="347"/>
        <v>CROWN  - DS MYLANDS ACRYLIC PAINT SILVER    1L</v>
      </c>
      <c r="G4696" s="13"/>
      <c r="H4696" s="91" t="s">
        <v>28</v>
      </c>
      <c r="I4696" s="11" t="s">
        <v>29</v>
      </c>
      <c r="J4696" s="11" t="s">
        <v>29</v>
      </c>
      <c r="K4696" s="11" t="s">
        <v>30</v>
      </c>
      <c r="M4696" s="11" t="s">
        <v>7062</v>
      </c>
      <c r="N4696" s="13">
        <v>3105</v>
      </c>
      <c r="O4696" s="15">
        <f>_xlfn.XLOOKUP(B4696,Sheet1!A:A,Sheet1!E:E)</f>
        <v>29.17</v>
      </c>
      <c r="P4696" s="26"/>
      <c r="Q4696" s="15">
        <f t="shared" si="349"/>
        <v>30.628500000000003</v>
      </c>
      <c r="R4696" s="38">
        <f t="shared" si="346"/>
        <v>31.547355000000003</v>
      </c>
      <c r="S4696" s="26">
        <v>0</v>
      </c>
      <c r="T4696" s="13" t="str">
        <f t="shared" si="348"/>
        <v>Up</v>
      </c>
    </row>
    <row r="4697" spans="1:20" s="14" customFormat="1" hidden="1" x14ac:dyDescent="0.3">
      <c r="A4697" s="11">
        <v>6058520</v>
      </c>
      <c r="B4697" s="11">
        <v>6058520</v>
      </c>
      <c r="C4697" s="11" t="s">
        <v>26</v>
      </c>
      <c r="D4697" s="11" t="s">
        <v>27</v>
      </c>
      <c r="E4697" s="13" t="str">
        <f>_xlfn.XLOOKUP(B4697,Sheet1!A:A,Sheet1!B:B)</f>
        <v>DS MYLANDS ACRYLIC PAINT SILVER    2.5L</v>
      </c>
      <c r="F4697" s="13" t="str">
        <f t="shared" si="347"/>
        <v>CROWN  - DS MYLANDS ACRYLIC PAINT SILVER    2.5L</v>
      </c>
      <c r="G4697" s="13"/>
      <c r="H4697" s="91" t="s">
        <v>28</v>
      </c>
      <c r="I4697" s="11" t="s">
        <v>29</v>
      </c>
      <c r="J4697" s="11" t="s">
        <v>29</v>
      </c>
      <c r="K4697" s="11" t="s">
        <v>30</v>
      </c>
      <c r="M4697" s="11" t="s">
        <v>7062</v>
      </c>
      <c r="N4697" s="13">
        <v>3105</v>
      </c>
      <c r="O4697" s="15">
        <f>_xlfn.XLOOKUP(B4697,Sheet1!A:A,Sheet1!E:E)</f>
        <v>88.33</v>
      </c>
      <c r="P4697" s="26"/>
      <c r="Q4697" s="15">
        <f t="shared" si="349"/>
        <v>92.746499999999997</v>
      </c>
      <c r="R4697" s="38">
        <f t="shared" si="346"/>
        <v>95.528895000000006</v>
      </c>
      <c r="S4697" s="26">
        <v>0</v>
      </c>
      <c r="T4697" s="13" t="str">
        <f t="shared" si="348"/>
        <v>Up</v>
      </c>
    </row>
    <row r="4698" spans="1:20" s="14" customFormat="1" hidden="1" x14ac:dyDescent="0.3">
      <c r="A4698" s="11">
        <v>6058519</v>
      </c>
      <c r="B4698" s="11">
        <v>6058519</v>
      </c>
      <c r="C4698" s="11" t="s">
        <v>26</v>
      </c>
      <c r="D4698" s="11" t="s">
        <v>27</v>
      </c>
      <c r="E4698" s="13" t="str">
        <f>_xlfn.XLOOKUP(B4698,Sheet1!A:A,Sheet1!B:B)</f>
        <v>DS MYLANDS ACRYLIC PAINT SILVER    5L</v>
      </c>
      <c r="F4698" s="13" t="str">
        <f t="shared" si="347"/>
        <v>CROWN  - DS MYLANDS ACRYLIC PAINT SILVER    5L</v>
      </c>
      <c r="G4698" s="13"/>
      <c r="H4698" s="91" t="s">
        <v>28</v>
      </c>
      <c r="I4698" s="11" t="s">
        <v>29</v>
      </c>
      <c r="J4698" s="11" t="s">
        <v>29</v>
      </c>
      <c r="K4698" s="11" t="s">
        <v>30</v>
      </c>
      <c r="M4698" s="11" t="s">
        <v>7062</v>
      </c>
      <c r="N4698" s="13">
        <v>3105</v>
      </c>
      <c r="O4698" s="15">
        <f>_xlfn.XLOOKUP(B4698,Sheet1!A:A,Sheet1!E:E)</f>
        <v>140</v>
      </c>
      <c r="P4698" s="26"/>
      <c r="Q4698" s="15">
        <f t="shared" si="349"/>
        <v>147</v>
      </c>
      <c r="R4698" s="38">
        <f t="shared" si="346"/>
        <v>151.41</v>
      </c>
      <c r="S4698" s="26">
        <v>0</v>
      </c>
      <c r="T4698" s="13" t="str">
        <f t="shared" si="348"/>
        <v>Up</v>
      </c>
    </row>
    <row r="4699" spans="1:20" s="14" customFormat="1" hidden="1" x14ac:dyDescent="0.3">
      <c r="A4699" s="11">
        <v>6058518</v>
      </c>
      <c r="B4699" s="11">
        <v>6058518</v>
      </c>
      <c r="C4699" s="11" t="s">
        <v>26</v>
      </c>
      <c r="D4699" s="11" t="s">
        <v>27</v>
      </c>
      <c r="E4699" s="13" t="str">
        <f>_xlfn.XLOOKUP(B4699,Sheet1!A:A,Sheet1!B:B)</f>
        <v>DS MYLANDS WOOD PRIMER UC DRK GREY 1L</v>
      </c>
      <c r="F4699" s="13" t="str">
        <f t="shared" si="347"/>
        <v>CROWN  - DS MYLANDS WOOD PRIMER UC DRK GREY 1L</v>
      </c>
      <c r="G4699" s="13"/>
      <c r="H4699" s="91" t="s">
        <v>28</v>
      </c>
      <c r="I4699" s="11" t="s">
        <v>29</v>
      </c>
      <c r="J4699" s="11" t="s">
        <v>29</v>
      </c>
      <c r="K4699" s="11" t="s">
        <v>30</v>
      </c>
      <c r="M4699" s="11" t="s">
        <v>7062</v>
      </c>
      <c r="N4699" s="13">
        <v>3105</v>
      </c>
      <c r="O4699" s="15">
        <f>_xlfn.XLOOKUP(B4699,Sheet1!A:A,Sheet1!E:E)</f>
        <v>25.83</v>
      </c>
      <c r="P4699" s="26"/>
      <c r="Q4699" s="15">
        <f t="shared" si="349"/>
        <v>27.121500000000001</v>
      </c>
      <c r="R4699" s="38">
        <f t="shared" si="346"/>
        <v>27.935145000000002</v>
      </c>
      <c r="S4699" s="26">
        <v>0</v>
      </c>
      <c r="T4699" s="13" t="str">
        <f t="shared" si="348"/>
        <v>Up</v>
      </c>
    </row>
    <row r="4700" spans="1:20" s="14" customFormat="1" hidden="1" x14ac:dyDescent="0.3">
      <c r="A4700" s="11">
        <v>6058517</v>
      </c>
      <c r="B4700" s="11">
        <v>6058517</v>
      </c>
      <c r="C4700" s="11" t="s">
        <v>26</v>
      </c>
      <c r="D4700" s="11" t="s">
        <v>27</v>
      </c>
      <c r="E4700" s="13" t="str">
        <f>_xlfn.XLOOKUP(B4700,Sheet1!A:A,Sheet1!B:B)</f>
        <v>DS MYLANDS WOOD PRIMER UC DRK GREY 2.5L</v>
      </c>
      <c r="F4700" s="13" t="str">
        <f t="shared" si="347"/>
        <v>CROWN  - DS MYLANDS WOOD PRIMER UC DRK GREY 2.5L</v>
      </c>
      <c r="G4700" s="13"/>
      <c r="H4700" s="91" t="s">
        <v>28</v>
      </c>
      <c r="I4700" s="11" t="s">
        <v>29</v>
      </c>
      <c r="J4700" s="11" t="s">
        <v>29</v>
      </c>
      <c r="K4700" s="11" t="s">
        <v>30</v>
      </c>
      <c r="M4700" s="11" t="s">
        <v>7062</v>
      </c>
      <c r="N4700" s="13">
        <v>3105</v>
      </c>
      <c r="O4700" s="15">
        <f>_xlfn.XLOOKUP(B4700,Sheet1!A:A,Sheet1!E:E)</f>
        <v>56.67</v>
      </c>
      <c r="P4700" s="26"/>
      <c r="Q4700" s="15">
        <f t="shared" si="349"/>
        <v>59.503500000000003</v>
      </c>
      <c r="R4700" s="38">
        <f t="shared" si="346"/>
        <v>61.288605000000004</v>
      </c>
      <c r="S4700" s="26">
        <v>0</v>
      </c>
      <c r="T4700" s="13" t="str">
        <f t="shared" si="348"/>
        <v>Up</v>
      </c>
    </row>
    <row r="4701" spans="1:20" s="14" customFormat="1" hidden="1" x14ac:dyDescent="0.3">
      <c r="A4701" s="11">
        <v>6058516</v>
      </c>
      <c r="B4701" s="11">
        <v>6058516</v>
      </c>
      <c r="C4701" s="11" t="s">
        <v>26</v>
      </c>
      <c r="D4701" s="11" t="s">
        <v>27</v>
      </c>
      <c r="E4701" s="13" t="str">
        <f>_xlfn.XLOOKUP(B4701,Sheet1!A:A,Sheet1!B:B)</f>
        <v>DS MYLANDS WOOD PRIMER UC DRK GREY 5L</v>
      </c>
      <c r="F4701" s="13" t="str">
        <f t="shared" si="347"/>
        <v>CROWN  - DS MYLANDS WOOD PRIMER UC DRK GREY 5L</v>
      </c>
      <c r="G4701" s="13"/>
      <c r="H4701" s="91" t="s">
        <v>28</v>
      </c>
      <c r="I4701" s="11" t="s">
        <v>29</v>
      </c>
      <c r="J4701" s="11" t="s">
        <v>29</v>
      </c>
      <c r="K4701" s="11" t="s">
        <v>30</v>
      </c>
      <c r="M4701" s="11" t="s">
        <v>7062</v>
      </c>
      <c r="N4701" s="13">
        <v>3105</v>
      </c>
      <c r="O4701" s="15">
        <f>_xlfn.XLOOKUP(B4701,Sheet1!A:A,Sheet1!E:E)</f>
        <v>90</v>
      </c>
      <c r="P4701" s="26"/>
      <c r="Q4701" s="15">
        <f t="shared" si="349"/>
        <v>94.5</v>
      </c>
      <c r="R4701" s="38">
        <f t="shared" si="346"/>
        <v>97.335000000000008</v>
      </c>
      <c r="S4701" s="26">
        <v>0</v>
      </c>
      <c r="T4701" s="13" t="str">
        <f t="shared" si="348"/>
        <v>Up</v>
      </c>
    </row>
    <row r="4702" spans="1:20" s="14" customFormat="1" hidden="1" x14ac:dyDescent="0.3">
      <c r="A4702" s="11">
        <v>6058515</v>
      </c>
      <c r="B4702" s="11">
        <v>6058515</v>
      </c>
      <c r="C4702" s="11" t="s">
        <v>26</v>
      </c>
      <c r="D4702" s="11" t="s">
        <v>27</v>
      </c>
      <c r="E4702" s="13" t="str">
        <f>_xlfn.XLOOKUP(B4702,Sheet1!A:A,Sheet1!B:B)</f>
        <v>DS MYLANDS WOOD PRIMER UC LI GREY  1L</v>
      </c>
      <c r="F4702" s="13" t="str">
        <f t="shared" si="347"/>
        <v>CROWN  - DS MYLANDS WOOD PRIMER UC LI GREY  1L</v>
      </c>
      <c r="G4702" s="13"/>
      <c r="H4702" s="91" t="s">
        <v>28</v>
      </c>
      <c r="I4702" s="11" t="s">
        <v>29</v>
      </c>
      <c r="J4702" s="11" t="s">
        <v>29</v>
      </c>
      <c r="K4702" s="11" t="s">
        <v>30</v>
      </c>
      <c r="M4702" s="11" t="s">
        <v>7062</v>
      </c>
      <c r="N4702" s="13">
        <v>3105</v>
      </c>
      <c r="O4702" s="15">
        <f>_xlfn.XLOOKUP(B4702,Sheet1!A:A,Sheet1!E:E)</f>
        <v>25.83</v>
      </c>
      <c r="P4702" s="26"/>
      <c r="Q4702" s="15">
        <f t="shared" si="349"/>
        <v>27.121500000000001</v>
      </c>
      <c r="R4702" s="38">
        <f t="shared" ref="R4702:R4765" si="350">Q4702*1.03</f>
        <v>27.935145000000002</v>
      </c>
      <c r="S4702" s="26">
        <v>0</v>
      </c>
      <c r="T4702" s="13" t="str">
        <f t="shared" si="348"/>
        <v>Up</v>
      </c>
    </row>
    <row r="4703" spans="1:20" s="14" customFormat="1" hidden="1" x14ac:dyDescent="0.3">
      <c r="A4703" s="11">
        <v>6058514</v>
      </c>
      <c r="B4703" s="11">
        <v>6058514</v>
      </c>
      <c r="C4703" s="11" t="s">
        <v>26</v>
      </c>
      <c r="D4703" s="11" t="s">
        <v>27</v>
      </c>
      <c r="E4703" s="13" t="str">
        <f>_xlfn.XLOOKUP(B4703,Sheet1!A:A,Sheet1!B:B)</f>
        <v>DS MYLANDS WOOD PRIMER UC LI GREY  2.5L</v>
      </c>
      <c r="F4703" s="13" t="str">
        <f t="shared" si="347"/>
        <v>CROWN  - DS MYLANDS WOOD PRIMER UC LI GREY  2.5L</v>
      </c>
      <c r="G4703" s="13"/>
      <c r="H4703" s="91" t="s">
        <v>28</v>
      </c>
      <c r="I4703" s="11" t="s">
        <v>29</v>
      </c>
      <c r="J4703" s="11" t="s">
        <v>29</v>
      </c>
      <c r="K4703" s="11" t="s">
        <v>30</v>
      </c>
      <c r="M4703" s="11" t="s">
        <v>7062</v>
      </c>
      <c r="N4703" s="13">
        <v>3105</v>
      </c>
      <c r="O4703" s="15">
        <f>_xlfn.XLOOKUP(B4703,Sheet1!A:A,Sheet1!E:E)</f>
        <v>56.67</v>
      </c>
      <c r="P4703" s="26"/>
      <c r="Q4703" s="15">
        <f t="shared" si="349"/>
        <v>59.503500000000003</v>
      </c>
      <c r="R4703" s="38">
        <f t="shared" si="350"/>
        <v>61.288605000000004</v>
      </c>
      <c r="S4703" s="26">
        <v>0</v>
      </c>
      <c r="T4703" s="13" t="str">
        <f t="shared" si="348"/>
        <v>Up</v>
      </c>
    </row>
    <row r="4704" spans="1:20" s="14" customFormat="1" hidden="1" x14ac:dyDescent="0.3">
      <c r="A4704" s="11">
        <v>6058506</v>
      </c>
      <c r="B4704" s="11">
        <v>6058506</v>
      </c>
      <c r="C4704" s="11" t="s">
        <v>26</v>
      </c>
      <c r="D4704" s="11" t="s">
        <v>27</v>
      </c>
      <c r="E4704" s="13" t="str">
        <f>_xlfn.XLOOKUP(B4704,Sheet1!A:A,Sheet1!B:B)</f>
        <v>DS MYLANDS METAL PRIMER WHITE      1L</v>
      </c>
      <c r="F4704" s="13" t="str">
        <f t="shared" si="347"/>
        <v>CROWN  - DS MYLANDS METAL PRIMER WHITE      1L</v>
      </c>
      <c r="G4704" s="13"/>
      <c r="H4704" s="91" t="s">
        <v>28</v>
      </c>
      <c r="I4704" s="11" t="s">
        <v>29</v>
      </c>
      <c r="J4704" s="11" t="s">
        <v>29</v>
      </c>
      <c r="K4704" s="11" t="s">
        <v>30</v>
      </c>
      <c r="M4704" s="11" t="s">
        <v>7062</v>
      </c>
      <c r="N4704" s="13">
        <v>3105</v>
      </c>
      <c r="O4704" s="15">
        <f>_xlfn.XLOOKUP(B4704,Sheet1!A:A,Sheet1!E:E)</f>
        <v>25.83</v>
      </c>
      <c r="P4704" s="26"/>
      <c r="Q4704" s="15">
        <f t="shared" si="349"/>
        <v>27.121500000000001</v>
      </c>
      <c r="R4704" s="38">
        <f t="shared" si="350"/>
        <v>27.935145000000002</v>
      </c>
      <c r="S4704" s="26">
        <v>0</v>
      </c>
      <c r="T4704" s="13" t="str">
        <f t="shared" si="348"/>
        <v>Up</v>
      </c>
    </row>
    <row r="4705" spans="1:20" s="14" customFormat="1" hidden="1" x14ac:dyDescent="0.3">
      <c r="A4705" s="11">
        <v>6058505</v>
      </c>
      <c r="B4705" s="11">
        <v>6058505</v>
      </c>
      <c r="C4705" s="11" t="s">
        <v>26</v>
      </c>
      <c r="D4705" s="11" t="s">
        <v>27</v>
      </c>
      <c r="E4705" s="13" t="str">
        <f>_xlfn.XLOOKUP(B4705,Sheet1!A:A,Sheet1!B:B)</f>
        <v>DS MYLANDS METAL PRIMER WHITE      2.5L</v>
      </c>
      <c r="F4705" s="13" t="str">
        <f t="shared" si="347"/>
        <v>CROWN  - DS MYLANDS METAL PRIMER WHITE      2.5L</v>
      </c>
      <c r="G4705" s="13"/>
      <c r="H4705" s="91" t="s">
        <v>28</v>
      </c>
      <c r="I4705" s="11" t="s">
        <v>29</v>
      </c>
      <c r="J4705" s="11" t="s">
        <v>29</v>
      </c>
      <c r="K4705" s="11" t="s">
        <v>30</v>
      </c>
      <c r="M4705" s="11" t="s">
        <v>7062</v>
      </c>
      <c r="N4705" s="13">
        <v>3105</v>
      </c>
      <c r="O4705" s="15">
        <f>_xlfn.XLOOKUP(B4705,Sheet1!A:A,Sheet1!E:E)</f>
        <v>56.67</v>
      </c>
      <c r="P4705" s="26"/>
      <c r="Q4705" s="15">
        <f t="shared" si="349"/>
        <v>59.503500000000003</v>
      </c>
      <c r="R4705" s="38">
        <f t="shared" si="350"/>
        <v>61.288605000000004</v>
      </c>
      <c r="S4705" s="26">
        <v>0</v>
      </c>
      <c r="T4705" s="13" t="str">
        <f t="shared" si="348"/>
        <v>Up</v>
      </c>
    </row>
    <row r="4706" spans="1:20" s="14" customFormat="1" hidden="1" x14ac:dyDescent="0.3">
      <c r="A4706" s="11">
        <v>6058503</v>
      </c>
      <c r="B4706" s="11">
        <v>6058503</v>
      </c>
      <c r="C4706" s="11" t="s">
        <v>26</v>
      </c>
      <c r="D4706" s="11" t="s">
        <v>27</v>
      </c>
      <c r="E4706" s="13" t="str">
        <f>_xlfn.XLOOKUP(B4706,Sheet1!A:A,Sheet1!B:B)</f>
        <v>DS MYLANDS WOOD PRIMER UC WHITE    1L</v>
      </c>
      <c r="F4706" s="13" t="str">
        <f t="shared" si="347"/>
        <v>CROWN  - DS MYLANDS WOOD PRIMER UC WHITE    1L</v>
      </c>
      <c r="G4706" s="13"/>
      <c r="H4706" s="91" t="s">
        <v>28</v>
      </c>
      <c r="I4706" s="11" t="s">
        <v>29</v>
      </c>
      <c r="J4706" s="11" t="s">
        <v>29</v>
      </c>
      <c r="K4706" s="11" t="s">
        <v>30</v>
      </c>
      <c r="M4706" s="11" t="s">
        <v>7062</v>
      </c>
      <c r="N4706" s="13">
        <v>3105</v>
      </c>
      <c r="O4706" s="15">
        <f>_xlfn.XLOOKUP(B4706,Sheet1!A:A,Sheet1!E:E)</f>
        <v>25.83</v>
      </c>
      <c r="P4706" s="26"/>
      <c r="Q4706" s="15">
        <f t="shared" si="349"/>
        <v>27.121500000000001</v>
      </c>
      <c r="R4706" s="38">
        <f t="shared" si="350"/>
        <v>27.935145000000002</v>
      </c>
      <c r="S4706" s="26">
        <v>0</v>
      </c>
      <c r="T4706" s="13" t="str">
        <f t="shared" si="348"/>
        <v>Up</v>
      </c>
    </row>
    <row r="4707" spans="1:20" s="14" customFormat="1" hidden="1" x14ac:dyDescent="0.3">
      <c r="A4707" s="11">
        <v>6058502</v>
      </c>
      <c r="B4707" s="11">
        <v>6058502</v>
      </c>
      <c r="C4707" s="11" t="s">
        <v>26</v>
      </c>
      <c r="D4707" s="11" t="s">
        <v>27</v>
      </c>
      <c r="E4707" s="13" t="str">
        <f>_xlfn.XLOOKUP(B4707,Sheet1!A:A,Sheet1!B:B)</f>
        <v>DS MYLANDS WOOD PRIMER UC WHITE    2.5L</v>
      </c>
      <c r="F4707" s="13" t="str">
        <f t="shared" si="347"/>
        <v>CROWN  - DS MYLANDS WOOD PRIMER UC WHITE    2.5L</v>
      </c>
      <c r="G4707" s="13"/>
      <c r="H4707" s="91" t="s">
        <v>28</v>
      </c>
      <c r="I4707" s="11" t="s">
        <v>29</v>
      </c>
      <c r="J4707" s="11" t="s">
        <v>29</v>
      </c>
      <c r="K4707" s="11" t="s">
        <v>30</v>
      </c>
      <c r="M4707" s="11" t="s">
        <v>7062</v>
      </c>
      <c r="N4707" s="13">
        <v>3105</v>
      </c>
      <c r="O4707" s="15">
        <f>_xlfn.XLOOKUP(B4707,Sheet1!A:A,Sheet1!E:E)</f>
        <v>56.67</v>
      </c>
      <c r="P4707" s="26"/>
      <c r="Q4707" s="15">
        <f t="shared" si="349"/>
        <v>59.503500000000003</v>
      </c>
      <c r="R4707" s="38">
        <f t="shared" si="350"/>
        <v>61.288605000000004</v>
      </c>
      <c r="S4707" s="26">
        <v>0</v>
      </c>
      <c r="T4707" s="13" t="str">
        <f t="shared" si="348"/>
        <v>Up</v>
      </c>
    </row>
    <row r="4708" spans="1:20" s="14" customFormat="1" hidden="1" x14ac:dyDescent="0.3">
      <c r="A4708" s="11">
        <v>6058501</v>
      </c>
      <c r="B4708" s="11">
        <v>6058501</v>
      </c>
      <c r="C4708" s="11" t="s">
        <v>26</v>
      </c>
      <c r="D4708" s="11" t="s">
        <v>27</v>
      </c>
      <c r="E4708" s="13" t="str">
        <f>_xlfn.XLOOKUP(B4708,Sheet1!A:A,Sheet1!B:B)</f>
        <v>DS MYLANDS WOOD PRIMER UC WHITE    5L</v>
      </c>
      <c r="F4708" s="13" t="str">
        <f t="shared" si="347"/>
        <v>CROWN  - DS MYLANDS WOOD PRIMER UC WHITE    5L</v>
      </c>
      <c r="G4708" s="13"/>
      <c r="H4708" s="91" t="s">
        <v>28</v>
      </c>
      <c r="I4708" s="11" t="s">
        <v>29</v>
      </c>
      <c r="J4708" s="11" t="s">
        <v>29</v>
      </c>
      <c r="K4708" s="11" t="s">
        <v>30</v>
      </c>
      <c r="M4708" s="11" t="s">
        <v>7062</v>
      </c>
      <c r="N4708" s="13">
        <v>3105</v>
      </c>
      <c r="O4708" s="15">
        <f>_xlfn.XLOOKUP(B4708,Sheet1!A:A,Sheet1!E:E)</f>
        <v>90</v>
      </c>
      <c r="P4708" s="26"/>
      <c r="Q4708" s="15">
        <f t="shared" si="349"/>
        <v>94.5</v>
      </c>
      <c r="R4708" s="38">
        <f t="shared" si="350"/>
        <v>97.335000000000008</v>
      </c>
      <c r="S4708" s="26">
        <v>0</v>
      </c>
      <c r="T4708" s="13" t="str">
        <f t="shared" si="348"/>
        <v>Up</v>
      </c>
    </row>
    <row r="4709" spans="1:20" s="14" customFormat="1" hidden="1" x14ac:dyDescent="0.3">
      <c r="A4709" s="11">
        <v>6058500</v>
      </c>
      <c r="B4709" s="11">
        <v>6058500</v>
      </c>
      <c r="C4709" s="11" t="s">
        <v>26</v>
      </c>
      <c r="D4709" s="11" t="s">
        <v>27</v>
      </c>
      <c r="E4709" s="13" t="str">
        <f>_xlfn.XLOOKUP(B4709,Sheet1!A:A,Sheet1!B:B)</f>
        <v>DS MYLANDS WALL PRIMER             10L</v>
      </c>
      <c r="F4709" s="13" t="str">
        <f t="shared" si="347"/>
        <v>CROWN  - DS MYLANDS WALL PRIMER             10L</v>
      </c>
      <c r="G4709" s="13"/>
      <c r="H4709" s="91" t="s">
        <v>28</v>
      </c>
      <c r="I4709" s="11" t="s">
        <v>29</v>
      </c>
      <c r="J4709" s="11" t="s">
        <v>29</v>
      </c>
      <c r="K4709" s="11" t="s">
        <v>30</v>
      </c>
      <c r="M4709" s="11" t="s">
        <v>7062</v>
      </c>
      <c r="N4709" s="13">
        <v>3105</v>
      </c>
      <c r="O4709" s="15">
        <f>_xlfn.XLOOKUP(B4709,Sheet1!A:A,Sheet1!E:E)</f>
        <v>88.33</v>
      </c>
      <c r="P4709" s="26"/>
      <c r="Q4709" s="15">
        <f t="shared" si="349"/>
        <v>92.746499999999997</v>
      </c>
      <c r="R4709" s="38">
        <f t="shared" si="350"/>
        <v>95.528895000000006</v>
      </c>
      <c r="S4709" s="26">
        <v>0</v>
      </c>
      <c r="T4709" s="13" t="str">
        <f t="shared" si="348"/>
        <v>Up</v>
      </c>
    </row>
    <row r="4710" spans="1:20" s="14" customFormat="1" hidden="1" x14ac:dyDescent="0.3">
      <c r="A4710" s="11">
        <v>6058497</v>
      </c>
      <c r="B4710" s="11">
        <v>6058497</v>
      </c>
      <c r="C4710" s="11" t="s">
        <v>26</v>
      </c>
      <c r="D4710" s="11" t="s">
        <v>27</v>
      </c>
      <c r="E4710" s="13" t="str">
        <f>_xlfn.XLOOKUP(B4710,Sheet1!A:A,Sheet1!B:B)</f>
        <v>DS MYLANDS MARBLE MATT  ROTHSCHILD 100ML</v>
      </c>
      <c r="F4710" s="13" t="str">
        <f t="shared" si="347"/>
        <v>CROWN  - DS MYLANDS MARBLE MATT  ROTHSCHILD 100ML</v>
      </c>
      <c r="G4710" s="13"/>
      <c r="H4710" s="91" t="s">
        <v>28</v>
      </c>
      <c r="I4710" s="11" t="s">
        <v>29</v>
      </c>
      <c r="J4710" s="11" t="s">
        <v>29</v>
      </c>
      <c r="K4710" s="11" t="s">
        <v>30</v>
      </c>
      <c r="M4710" s="11" t="s">
        <v>7062</v>
      </c>
      <c r="N4710" s="13">
        <v>3105</v>
      </c>
      <c r="O4710" s="15">
        <f>_xlfn.XLOOKUP(B4710,Sheet1!A:A,Sheet1!E:E)</f>
        <v>4.17</v>
      </c>
      <c r="P4710" s="26"/>
      <c r="Q4710" s="15">
        <f t="shared" si="349"/>
        <v>4.3784999999999998</v>
      </c>
      <c r="R4710" s="38">
        <f t="shared" si="350"/>
        <v>4.5098549999999999</v>
      </c>
      <c r="S4710" s="26">
        <v>0</v>
      </c>
      <c r="T4710" s="13" t="str">
        <f t="shared" si="348"/>
        <v>Up</v>
      </c>
    </row>
    <row r="4711" spans="1:20" s="14" customFormat="1" hidden="1" x14ac:dyDescent="0.3">
      <c r="A4711" s="11">
        <v>6058496</v>
      </c>
      <c r="B4711" s="11">
        <v>6058496</v>
      </c>
      <c r="C4711" s="11" t="s">
        <v>26</v>
      </c>
      <c r="D4711" s="11" t="s">
        <v>27</v>
      </c>
      <c r="E4711" s="13" t="str">
        <f>_xlfn.XLOOKUP(B4711,Sheet1!A:A,Sheet1!B:B)</f>
        <v>DS MYLANDS MARBLE MATT  MORTLAKE R 100ML</v>
      </c>
      <c r="F4711" s="13" t="str">
        <f t="shared" si="347"/>
        <v>CROWN  - DS MYLANDS MARBLE MATT  MORTLAKE R 100ML</v>
      </c>
      <c r="G4711" s="13"/>
      <c r="H4711" s="91" t="s">
        <v>28</v>
      </c>
      <c r="I4711" s="11" t="s">
        <v>29</v>
      </c>
      <c r="J4711" s="11" t="s">
        <v>29</v>
      </c>
      <c r="K4711" s="11" t="s">
        <v>30</v>
      </c>
      <c r="M4711" s="11" t="s">
        <v>7062</v>
      </c>
      <c r="N4711" s="13">
        <v>3105</v>
      </c>
      <c r="O4711" s="15">
        <f>_xlfn.XLOOKUP(B4711,Sheet1!A:A,Sheet1!E:E)</f>
        <v>4.17</v>
      </c>
      <c r="P4711" s="26"/>
      <c r="Q4711" s="15">
        <f t="shared" si="349"/>
        <v>4.3784999999999998</v>
      </c>
      <c r="R4711" s="38">
        <f t="shared" si="350"/>
        <v>4.5098549999999999</v>
      </c>
      <c r="S4711" s="26">
        <v>0</v>
      </c>
      <c r="T4711" s="13" t="str">
        <f t="shared" si="348"/>
        <v>Up</v>
      </c>
    </row>
    <row r="4712" spans="1:20" s="14" customFormat="1" hidden="1" x14ac:dyDescent="0.3">
      <c r="A4712" s="11">
        <v>6058495</v>
      </c>
      <c r="B4712" s="11">
        <v>6058495</v>
      </c>
      <c r="C4712" s="11" t="s">
        <v>26</v>
      </c>
      <c r="D4712" s="11" t="s">
        <v>27</v>
      </c>
      <c r="E4712" s="13" t="str">
        <f>_xlfn.XLOOKUP(B4712,Sheet1!A:A,Sheet1!B:B)</f>
        <v>DS MYLANDS MARBLE MATT  INDIA LAKE 100ML</v>
      </c>
      <c r="F4712" s="13" t="str">
        <f t="shared" si="347"/>
        <v>CROWN  - DS MYLANDS MARBLE MATT  INDIA LAKE 100ML</v>
      </c>
      <c r="G4712" s="13"/>
      <c r="H4712" s="91" t="s">
        <v>28</v>
      </c>
      <c r="I4712" s="11" t="s">
        <v>29</v>
      </c>
      <c r="J4712" s="11" t="s">
        <v>29</v>
      </c>
      <c r="K4712" s="11" t="s">
        <v>30</v>
      </c>
      <c r="M4712" s="11" t="s">
        <v>7062</v>
      </c>
      <c r="N4712" s="13">
        <v>3105</v>
      </c>
      <c r="O4712" s="15">
        <f>_xlfn.XLOOKUP(B4712,Sheet1!A:A,Sheet1!E:E)</f>
        <v>4.17</v>
      </c>
      <c r="P4712" s="26"/>
      <c r="Q4712" s="15">
        <f t="shared" si="349"/>
        <v>4.3784999999999998</v>
      </c>
      <c r="R4712" s="38">
        <f t="shared" si="350"/>
        <v>4.5098549999999999</v>
      </c>
      <c r="S4712" s="26">
        <v>0</v>
      </c>
      <c r="T4712" s="13" t="str">
        <f t="shared" si="348"/>
        <v>Up</v>
      </c>
    </row>
    <row r="4713" spans="1:20" s="14" customFormat="1" hidden="1" x14ac:dyDescent="0.3">
      <c r="A4713" s="11">
        <v>6058494</v>
      </c>
      <c r="B4713" s="11">
        <v>6058494</v>
      </c>
      <c r="C4713" s="11" t="s">
        <v>26</v>
      </c>
      <c r="D4713" s="11" t="s">
        <v>27</v>
      </c>
      <c r="E4713" s="13" t="str">
        <f>_xlfn.XLOOKUP(B4713,Sheet1!A:A,Sheet1!B:B)</f>
        <v>DS MYLANDS MARBLE MATT  LONDON BRN 100ML</v>
      </c>
      <c r="F4713" s="13" t="str">
        <f t="shared" si="347"/>
        <v>CROWN  - DS MYLANDS MARBLE MATT  LONDON BRN 100ML</v>
      </c>
      <c r="G4713" s="13"/>
      <c r="H4713" s="91" t="s">
        <v>28</v>
      </c>
      <c r="I4713" s="11" t="s">
        <v>29</v>
      </c>
      <c r="J4713" s="11" t="s">
        <v>29</v>
      </c>
      <c r="K4713" s="11" t="s">
        <v>30</v>
      </c>
      <c r="M4713" s="11" t="s">
        <v>7062</v>
      </c>
      <c r="N4713" s="13">
        <v>3105</v>
      </c>
      <c r="O4713" s="15">
        <f>_xlfn.XLOOKUP(B4713,Sheet1!A:A,Sheet1!E:E)</f>
        <v>4.17</v>
      </c>
      <c r="P4713" s="26"/>
      <c r="Q4713" s="15">
        <f t="shared" si="349"/>
        <v>4.3784999999999998</v>
      </c>
      <c r="R4713" s="38">
        <f t="shared" si="350"/>
        <v>4.5098549999999999</v>
      </c>
      <c r="S4713" s="26">
        <v>0</v>
      </c>
      <c r="T4713" s="13" t="str">
        <f t="shared" si="348"/>
        <v>Up</v>
      </c>
    </row>
    <row r="4714" spans="1:20" s="14" customFormat="1" hidden="1" x14ac:dyDescent="0.3">
      <c r="A4714" s="11">
        <v>6058493</v>
      </c>
      <c r="B4714" s="11">
        <v>6058493</v>
      </c>
      <c r="C4714" s="11" t="s">
        <v>26</v>
      </c>
      <c r="D4714" s="11" t="s">
        <v>27</v>
      </c>
      <c r="E4714" s="13" t="str">
        <f>_xlfn.XLOOKUP(B4714,Sheet1!A:A,Sheet1!B:B)</f>
        <v>DS MYLANDS MARBLE MATT  PLUM TREE  100ML</v>
      </c>
      <c r="F4714" s="13" t="str">
        <f t="shared" si="347"/>
        <v>CROWN  - DS MYLANDS MARBLE MATT  PLUM TREE  100ML</v>
      </c>
      <c r="G4714" s="13"/>
      <c r="H4714" s="91" t="s">
        <v>28</v>
      </c>
      <c r="I4714" s="11" t="s">
        <v>29</v>
      </c>
      <c r="J4714" s="11" t="s">
        <v>29</v>
      </c>
      <c r="K4714" s="11" t="s">
        <v>30</v>
      </c>
      <c r="M4714" s="11" t="s">
        <v>7062</v>
      </c>
      <c r="N4714" s="13">
        <v>3105</v>
      </c>
      <c r="O4714" s="15">
        <f>_xlfn.XLOOKUP(B4714,Sheet1!A:A,Sheet1!E:E)</f>
        <v>4.17</v>
      </c>
      <c r="P4714" s="26"/>
      <c r="Q4714" s="15">
        <f t="shared" si="349"/>
        <v>4.3784999999999998</v>
      </c>
      <c r="R4714" s="38">
        <f t="shared" si="350"/>
        <v>4.5098549999999999</v>
      </c>
      <c r="S4714" s="26">
        <v>0</v>
      </c>
      <c r="T4714" s="13" t="str">
        <f t="shared" si="348"/>
        <v>Up</v>
      </c>
    </row>
    <row r="4715" spans="1:20" s="14" customFormat="1" hidden="1" x14ac:dyDescent="0.3">
      <c r="A4715" s="11">
        <v>6058492</v>
      </c>
      <c r="B4715" s="11">
        <v>6058492</v>
      </c>
      <c r="C4715" s="11" t="s">
        <v>26</v>
      </c>
      <c r="D4715" s="11" t="s">
        <v>27</v>
      </c>
      <c r="E4715" s="13" t="str">
        <f>_xlfn.XLOOKUP(B4715,Sheet1!A:A,Sheet1!B:B)</f>
        <v>DS MYLANDS MARBLE MATT  THEATRE LA 100ML</v>
      </c>
      <c r="F4715" s="13" t="str">
        <f t="shared" si="347"/>
        <v>CROWN  - DS MYLANDS MARBLE MATT  THEATRE LA 100ML</v>
      </c>
      <c r="G4715" s="13"/>
      <c r="H4715" s="91" t="s">
        <v>28</v>
      </c>
      <c r="I4715" s="11" t="s">
        <v>29</v>
      </c>
      <c r="J4715" s="11" t="s">
        <v>29</v>
      </c>
      <c r="K4715" s="11" t="s">
        <v>30</v>
      </c>
      <c r="M4715" s="11" t="s">
        <v>7062</v>
      </c>
      <c r="N4715" s="13">
        <v>3105</v>
      </c>
      <c r="O4715" s="15">
        <f>_xlfn.XLOOKUP(B4715,Sheet1!A:A,Sheet1!E:E)</f>
        <v>4.17</v>
      </c>
      <c r="P4715" s="26"/>
      <c r="Q4715" s="15">
        <f t="shared" si="349"/>
        <v>4.3784999999999998</v>
      </c>
      <c r="R4715" s="38">
        <f t="shared" si="350"/>
        <v>4.5098549999999999</v>
      </c>
      <c r="S4715" s="26">
        <v>0</v>
      </c>
      <c r="T4715" s="13" t="str">
        <f t="shared" si="348"/>
        <v>Up</v>
      </c>
    </row>
    <row r="4716" spans="1:20" s="14" customFormat="1" hidden="1" x14ac:dyDescent="0.3">
      <c r="A4716" s="11">
        <v>6058491</v>
      </c>
      <c r="B4716" s="11">
        <v>6058491</v>
      </c>
      <c r="C4716" s="11" t="s">
        <v>26</v>
      </c>
      <c r="D4716" s="11" t="s">
        <v>27</v>
      </c>
      <c r="E4716" s="13" t="str">
        <f>_xlfn.XLOOKUP(B4716,Sheet1!A:A,Sheet1!B:B)</f>
        <v>DS MYLANDS MARBLE MATT  ARTS CLUB  100ML</v>
      </c>
      <c r="F4716" s="13" t="str">
        <f t="shared" si="347"/>
        <v>CROWN  - DS MYLANDS MARBLE MATT  ARTS CLUB  100ML</v>
      </c>
      <c r="G4716" s="13"/>
      <c r="H4716" s="91" t="s">
        <v>28</v>
      </c>
      <c r="I4716" s="11" t="s">
        <v>29</v>
      </c>
      <c r="J4716" s="11" t="s">
        <v>29</v>
      </c>
      <c r="K4716" s="11" t="s">
        <v>30</v>
      </c>
      <c r="M4716" s="11" t="s">
        <v>7062</v>
      </c>
      <c r="N4716" s="13">
        <v>3105</v>
      </c>
      <c r="O4716" s="15">
        <f>_xlfn.XLOOKUP(B4716,Sheet1!A:A,Sheet1!E:E)</f>
        <v>4.17</v>
      </c>
      <c r="P4716" s="26"/>
      <c r="Q4716" s="15">
        <f t="shared" si="349"/>
        <v>4.3784999999999998</v>
      </c>
      <c r="R4716" s="38">
        <f t="shared" si="350"/>
        <v>4.5098549999999999</v>
      </c>
      <c r="S4716" s="26">
        <v>0</v>
      </c>
      <c r="T4716" s="13" t="str">
        <f t="shared" si="348"/>
        <v>Up</v>
      </c>
    </row>
    <row r="4717" spans="1:20" s="14" customFormat="1" hidden="1" x14ac:dyDescent="0.3">
      <c r="A4717" s="11">
        <v>6058490</v>
      </c>
      <c r="B4717" s="11">
        <v>6058490</v>
      </c>
      <c r="C4717" s="11" t="s">
        <v>26</v>
      </c>
      <c r="D4717" s="11" t="s">
        <v>27</v>
      </c>
      <c r="E4717" s="13" t="str">
        <f>_xlfn.XLOOKUP(B4717,Sheet1!A:A,Sheet1!B:B)</f>
        <v>DS MYLANDS MARBLE MATT  LOLLY POP  100ML</v>
      </c>
      <c r="F4717" s="13" t="str">
        <f t="shared" si="347"/>
        <v>CROWN  - DS MYLANDS MARBLE MATT  LOLLY POP  100ML</v>
      </c>
      <c r="G4717" s="13"/>
      <c r="H4717" s="91" t="s">
        <v>28</v>
      </c>
      <c r="I4717" s="11" t="s">
        <v>29</v>
      </c>
      <c r="J4717" s="11" t="s">
        <v>29</v>
      </c>
      <c r="K4717" s="11" t="s">
        <v>30</v>
      </c>
      <c r="M4717" s="11" t="s">
        <v>7062</v>
      </c>
      <c r="N4717" s="13">
        <v>3105</v>
      </c>
      <c r="O4717" s="15">
        <f>_xlfn.XLOOKUP(B4717,Sheet1!A:A,Sheet1!E:E)</f>
        <v>4.17</v>
      </c>
      <c r="P4717" s="26"/>
      <c r="Q4717" s="15">
        <f t="shared" si="349"/>
        <v>4.3784999999999998</v>
      </c>
      <c r="R4717" s="38">
        <f t="shared" si="350"/>
        <v>4.5098549999999999</v>
      </c>
      <c r="S4717" s="26">
        <v>0</v>
      </c>
      <c r="T4717" s="13" t="str">
        <f t="shared" si="348"/>
        <v>Up</v>
      </c>
    </row>
    <row r="4718" spans="1:20" s="14" customFormat="1" hidden="1" x14ac:dyDescent="0.3">
      <c r="A4718" s="11">
        <v>6058489</v>
      </c>
      <c r="B4718" s="11">
        <v>6058489</v>
      </c>
      <c r="C4718" s="11" t="s">
        <v>26</v>
      </c>
      <c r="D4718" s="11" t="s">
        <v>27</v>
      </c>
      <c r="E4718" s="13" t="str">
        <f>_xlfn.XLOOKUP(B4718,Sheet1!A:A,Sheet1!B:B)</f>
        <v>DS MYLANDS MARBLE MATT  COVENT GAR 100ML</v>
      </c>
      <c r="F4718" s="13" t="str">
        <f t="shared" si="347"/>
        <v>CROWN  - DS MYLANDS MARBLE MATT  COVENT GAR 100ML</v>
      </c>
      <c r="G4718" s="13"/>
      <c r="H4718" s="91" t="s">
        <v>28</v>
      </c>
      <c r="I4718" s="11" t="s">
        <v>29</v>
      </c>
      <c r="J4718" s="11" t="s">
        <v>29</v>
      </c>
      <c r="K4718" s="11" t="s">
        <v>30</v>
      </c>
      <c r="M4718" s="11" t="s">
        <v>7062</v>
      </c>
      <c r="N4718" s="13">
        <v>3105</v>
      </c>
      <c r="O4718" s="15">
        <f>_xlfn.XLOOKUP(B4718,Sheet1!A:A,Sheet1!E:E)</f>
        <v>4.17</v>
      </c>
      <c r="P4718" s="26"/>
      <c r="Q4718" s="15">
        <f t="shared" si="349"/>
        <v>4.3784999999999998</v>
      </c>
      <c r="R4718" s="38">
        <f t="shared" si="350"/>
        <v>4.5098549999999999</v>
      </c>
      <c r="S4718" s="26">
        <v>0</v>
      </c>
      <c r="T4718" s="13" t="str">
        <f t="shared" si="348"/>
        <v>Up</v>
      </c>
    </row>
    <row r="4719" spans="1:20" s="14" customFormat="1" hidden="1" x14ac:dyDescent="0.3">
      <c r="A4719" s="11">
        <v>6058488</v>
      </c>
      <c r="B4719" s="11">
        <v>6058488</v>
      </c>
      <c r="C4719" s="11" t="s">
        <v>26</v>
      </c>
      <c r="D4719" s="11" t="s">
        <v>27</v>
      </c>
      <c r="E4719" s="13" t="str">
        <f>_xlfn.XLOOKUP(B4719,Sheet1!A:A,Sheet1!B:B)</f>
        <v>DS MYLANDS MARBLE MATT  BLOOMSBURY 100ML</v>
      </c>
      <c r="F4719" s="13" t="str">
        <f t="shared" si="347"/>
        <v>CROWN  - DS MYLANDS MARBLE MATT  BLOOMSBURY 100ML</v>
      </c>
      <c r="G4719" s="13"/>
      <c r="H4719" s="91" t="s">
        <v>28</v>
      </c>
      <c r="I4719" s="11" t="s">
        <v>29</v>
      </c>
      <c r="J4719" s="11" t="s">
        <v>29</v>
      </c>
      <c r="K4719" s="11" t="s">
        <v>30</v>
      </c>
      <c r="M4719" s="11" t="s">
        <v>7062</v>
      </c>
      <c r="N4719" s="13">
        <v>3105</v>
      </c>
      <c r="O4719" s="15">
        <f>_xlfn.XLOOKUP(B4719,Sheet1!A:A,Sheet1!E:E)</f>
        <v>4.17</v>
      </c>
      <c r="P4719" s="26"/>
      <c r="Q4719" s="15">
        <f t="shared" si="349"/>
        <v>4.3784999999999998</v>
      </c>
      <c r="R4719" s="38">
        <f t="shared" si="350"/>
        <v>4.5098549999999999</v>
      </c>
      <c r="S4719" s="26">
        <v>0</v>
      </c>
      <c r="T4719" s="13" t="str">
        <f t="shared" si="348"/>
        <v>Up</v>
      </c>
    </row>
    <row r="4720" spans="1:20" s="14" customFormat="1" hidden="1" x14ac:dyDescent="0.3">
      <c r="A4720" s="11">
        <v>6058487</v>
      </c>
      <c r="B4720" s="11">
        <v>6058487</v>
      </c>
      <c r="C4720" s="11" t="s">
        <v>26</v>
      </c>
      <c r="D4720" s="11" t="s">
        <v>27</v>
      </c>
      <c r="E4720" s="13" t="str">
        <f>_xlfn.XLOOKUP(B4720,Sheet1!A:A,Sheet1!B:B)</f>
        <v>DS MYLANDS MARBLE MATT  SOHO HOUSE 100ML</v>
      </c>
      <c r="F4720" s="13" t="str">
        <f t="shared" si="347"/>
        <v>CROWN  - DS MYLANDS MARBLE MATT  SOHO HOUSE 100ML</v>
      </c>
      <c r="G4720" s="13"/>
      <c r="H4720" s="91" t="s">
        <v>28</v>
      </c>
      <c r="I4720" s="11" t="s">
        <v>29</v>
      </c>
      <c r="J4720" s="11" t="s">
        <v>29</v>
      </c>
      <c r="K4720" s="11" t="s">
        <v>30</v>
      </c>
      <c r="M4720" s="11" t="s">
        <v>7062</v>
      </c>
      <c r="N4720" s="13">
        <v>3105</v>
      </c>
      <c r="O4720" s="15">
        <f>_xlfn.XLOOKUP(B4720,Sheet1!A:A,Sheet1!E:E)</f>
        <v>4.17</v>
      </c>
      <c r="P4720" s="26"/>
      <c r="Q4720" s="15">
        <f t="shared" si="349"/>
        <v>4.3784999999999998</v>
      </c>
      <c r="R4720" s="38">
        <f t="shared" si="350"/>
        <v>4.5098549999999999</v>
      </c>
      <c r="S4720" s="26">
        <v>0</v>
      </c>
      <c r="T4720" s="13" t="str">
        <f t="shared" si="348"/>
        <v>Up</v>
      </c>
    </row>
    <row r="4721" spans="1:20" s="14" customFormat="1" hidden="1" x14ac:dyDescent="0.3">
      <c r="A4721" s="11">
        <v>6058486</v>
      </c>
      <c r="B4721" s="11">
        <v>6058486</v>
      </c>
      <c r="C4721" s="11" t="s">
        <v>26</v>
      </c>
      <c r="D4721" s="11" t="s">
        <v>27</v>
      </c>
      <c r="E4721" s="13" t="str">
        <f>_xlfn.XLOOKUP(B4721,Sheet1!A:A,Sheet1!B:B)</f>
        <v>DS MYLANDS MARBLE MATT  THREAD NEE 100ML</v>
      </c>
      <c r="F4721" s="13" t="str">
        <f t="shared" si="347"/>
        <v>CROWN  - DS MYLANDS MARBLE MATT  THREAD NEE 100ML</v>
      </c>
      <c r="G4721" s="13"/>
      <c r="H4721" s="91" t="s">
        <v>28</v>
      </c>
      <c r="I4721" s="11" t="s">
        <v>29</v>
      </c>
      <c r="J4721" s="11" t="s">
        <v>29</v>
      </c>
      <c r="K4721" s="11" t="s">
        <v>30</v>
      </c>
      <c r="M4721" s="11" t="s">
        <v>7062</v>
      </c>
      <c r="N4721" s="13">
        <v>3105</v>
      </c>
      <c r="O4721" s="15">
        <f>_xlfn.XLOOKUP(B4721,Sheet1!A:A,Sheet1!E:E)</f>
        <v>4.17</v>
      </c>
      <c r="P4721" s="26"/>
      <c r="Q4721" s="15">
        <f t="shared" si="349"/>
        <v>4.3784999999999998</v>
      </c>
      <c r="R4721" s="38">
        <f t="shared" si="350"/>
        <v>4.5098549999999999</v>
      </c>
      <c r="S4721" s="26">
        <v>0</v>
      </c>
      <c r="T4721" s="13" t="str">
        <f t="shared" si="348"/>
        <v>Up</v>
      </c>
    </row>
    <row r="4722" spans="1:20" s="14" customFormat="1" hidden="1" x14ac:dyDescent="0.3">
      <c r="A4722" s="11">
        <v>6058485</v>
      </c>
      <c r="B4722" s="11">
        <v>6058485</v>
      </c>
      <c r="C4722" s="11" t="s">
        <v>26</v>
      </c>
      <c r="D4722" s="11" t="s">
        <v>27</v>
      </c>
      <c r="E4722" s="13" t="str">
        <f>_xlfn.XLOOKUP(B4722,Sheet1!A:A,Sheet1!B:B)</f>
        <v>DS MYLANDS MARBLE MATT  EARLY LAVE 100ML</v>
      </c>
      <c r="F4722" s="13" t="str">
        <f t="shared" si="347"/>
        <v>CROWN  - DS MYLANDS MARBLE MATT  EARLY LAVE 100ML</v>
      </c>
      <c r="G4722" s="13"/>
      <c r="H4722" s="91" t="s">
        <v>28</v>
      </c>
      <c r="I4722" s="11" t="s">
        <v>29</v>
      </c>
      <c r="J4722" s="11" t="s">
        <v>29</v>
      </c>
      <c r="K4722" s="11" t="s">
        <v>30</v>
      </c>
      <c r="M4722" s="11" t="s">
        <v>7062</v>
      </c>
      <c r="N4722" s="13">
        <v>3105</v>
      </c>
      <c r="O4722" s="15">
        <f>_xlfn.XLOOKUP(B4722,Sheet1!A:A,Sheet1!E:E)</f>
        <v>4.17</v>
      </c>
      <c r="P4722" s="26"/>
      <c r="Q4722" s="15">
        <f t="shared" si="349"/>
        <v>4.3784999999999998</v>
      </c>
      <c r="R4722" s="38">
        <f t="shared" si="350"/>
        <v>4.5098549999999999</v>
      </c>
      <c r="S4722" s="26">
        <v>0</v>
      </c>
      <c r="T4722" s="13" t="str">
        <f t="shared" si="348"/>
        <v>Up</v>
      </c>
    </row>
    <row r="4723" spans="1:20" s="14" customFormat="1" hidden="1" x14ac:dyDescent="0.3">
      <c r="A4723" s="11">
        <v>6058484</v>
      </c>
      <c r="B4723" s="11">
        <v>6058484</v>
      </c>
      <c r="C4723" s="11" t="s">
        <v>26</v>
      </c>
      <c r="D4723" s="11" t="s">
        <v>27</v>
      </c>
      <c r="E4723" s="13" t="str">
        <f>_xlfn.XLOOKUP(B4723,Sheet1!A:A,Sheet1!B:B)</f>
        <v>DS MYLANDS MARBLE MATT  MILLBANK   100ML</v>
      </c>
      <c r="F4723" s="13" t="str">
        <f t="shared" si="347"/>
        <v>CROWN  - DS MYLANDS MARBLE MATT  MILLBANK   100ML</v>
      </c>
      <c r="G4723" s="13"/>
      <c r="H4723" s="91" t="s">
        <v>28</v>
      </c>
      <c r="I4723" s="11" t="s">
        <v>29</v>
      </c>
      <c r="J4723" s="11" t="s">
        <v>29</v>
      </c>
      <c r="K4723" s="11" t="s">
        <v>30</v>
      </c>
      <c r="M4723" s="11" t="s">
        <v>7062</v>
      </c>
      <c r="N4723" s="13">
        <v>3105</v>
      </c>
      <c r="O4723" s="15">
        <f>_xlfn.XLOOKUP(B4723,Sheet1!A:A,Sheet1!E:E)</f>
        <v>4.17</v>
      </c>
      <c r="P4723" s="26"/>
      <c r="Q4723" s="15">
        <f t="shared" si="349"/>
        <v>4.3784999999999998</v>
      </c>
      <c r="R4723" s="38">
        <f t="shared" si="350"/>
        <v>4.5098549999999999</v>
      </c>
      <c r="S4723" s="26">
        <v>0</v>
      </c>
      <c r="T4723" s="13" t="str">
        <f t="shared" si="348"/>
        <v>Up</v>
      </c>
    </row>
    <row r="4724" spans="1:20" s="14" customFormat="1" hidden="1" x14ac:dyDescent="0.3">
      <c r="A4724" s="11">
        <v>6043100</v>
      </c>
      <c r="B4724" s="11">
        <v>6043100</v>
      </c>
      <c r="C4724" s="11" t="s">
        <v>26</v>
      </c>
      <c r="D4724" s="11" t="s">
        <v>27</v>
      </c>
      <c r="E4724" s="13" t="str">
        <f>_xlfn.XLOOKUP(B4724,Sheet1!A:A,Sheet1!B:B)</f>
        <v>DS COOVAR FLUORESCENT   PINK       500ML</v>
      </c>
      <c r="F4724" s="13" t="str">
        <f t="shared" si="347"/>
        <v>CROWN  - DS COOVAR FLUORESCENT   PINK       500ML</v>
      </c>
      <c r="G4724" s="13"/>
      <c r="H4724" s="91" t="s">
        <v>28</v>
      </c>
      <c r="I4724" s="11" t="s">
        <v>29</v>
      </c>
      <c r="J4724" s="11" t="s">
        <v>29</v>
      </c>
      <c r="K4724" s="11" t="s">
        <v>30</v>
      </c>
      <c r="M4724" s="11" t="s">
        <v>7062</v>
      </c>
      <c r="N4724" s="13">
        <v>3105</v>
      </c>
      <c r="O4724" s="15">
        <f>_xlfn.XLOOKUP(B4724,Sheet1!A:A,Sheet1!E:E)</f>
        <v>22.02</v>
      </c>
      <c r="P4724" s="26"/>
      <c r="Q4724" s="15">
        <f t="shared" si="349"/>
        <v>23.121000000000002</v>
      </c>
      <c r="R4724" s="38">
        <f t="shared" si="350"/>
        <v>23.814630000000005</v>
      </c>
      <c r="S4724" s="26">
        <v>0</v>
      </c>
      <c r="T4724" s="13" t="str">
        <f t="shared" si="348"/>
        <v>Up</v>
      </c>
    </row>
    <row r="4725" spans="1:20" s="14" customFormat="1" hidden="1" x14ac:dyDescent="0.3">
      <c r="A4725" s="11">
        <v>6043098</v>
      </c>
      <c r="B4725" s="11">
        <v>6043098</v>
      </c>
      <c r="C4725" s="11" t="s">
        <v>26</v>
      </c>
      <c r="D4725" s="11" t="s">
        <v>27</v>
      </c>
      <c r="E4725" s="13" t="str">
        <f>_xlfn.XLOOKUP(B4725,Sheet1!A:A,Sheet1!B:B)</f>
        <v>DS TEAMAC BILGE PAINT   GREY       2.5L</v>
      </c>
      <c r="F4725" s="13" t="str">
        <f t="shared" si="347"/>
        <v>CROWN  - DS TEAMAC BILGE PAINT   GREY       2.5L</v>
      </c>
      <c r="G4725" s="13"/>
      <c r="H4725" s="91" t="s">
        <v>28</v>
      </c>
      <c r="I4725" s="11" t="s">
        <v>29</v>
      </c>
      <c r="J4725" s="11" t="s">
        <v>29</v>
      </c>
      <c r="K4725" s="11" t="s">
        <v>30</v>
      </c>
      <c r="M4725" s="11" t="s">
        <v>7062</v>
      </c>
      <c r="N4725" s="13">
        <v>3105</v>
      </c>
      <c r="O4725" s="15">
        <f>_xlfn.XLOOKUP(B4725,Sheet1!A:A,Sheet1!E:E)</f>
        <v>44</v>
      </c>
      <c r="P4725" s="26"/>
      <c r="Q4725" s="15">
        <f t="shared" si="349"/>
        <v>46.2</v>
      </c>
      <c r="R4725" s="38">
        <f t="shared" si="350"/>
        <v>47.586000000000006</v>
      </c>
      <c r="S4725" s="26">
        <v>0</v>
      </c>
      <c r="T4725" s="13" t="str">
        <f t="shared" si="348"/>
        <v>Up</v>
      </c>
    </row>
    <row r="4726" spans="1:20" s="14" customFormat="1" hidden="1" x14ac:dyDescent="0.3">
      <c r="A4726" s="11">
        <v>6043102</v>
      </c>
      <c r="B4726" s="11">
        <v>6043102</v>
      </c>
      <c r="C4726" s="11" t="s">
        <v>26</v>
      </c>
      <c r="D4726" s="11" t="s">
        <v>27</v>
      </c>
      <c r="E4726" s="13" t="str">
        <f>_xlfn.XLOOKUP(B4726,Sheet1!A:A,Sheet1!B:B)</f>
        <v>DS COOVAR FLUORESCENT   RED        2.5L</v>
      </c>
      <c r="F4726" s="13" t="str">
        <f t="shared" si="347"/>
        <v>CROWN  - DS COOVAR FLUORESCENT   RED        2.5L</v>
      </c>
      <c r="G4726" s="13"/>
      <c r="H4726" s="91" t="s">
        <v>28</v>
      </c>
      <c r="I4726" s="11" t="s">
        <v>29</v>
      </c>
      <c r="J4726" s="11" t="s">
        <v>29</v>
      </c>
      <c r="K4726" s="11" t="s">
        <v>30</v>
      </c>
      <c r="M4726" s="11" t="s">
        <v>7062</v>
      </c>
      <c r="N4726" s="13">
        <v>3105</v>
      </c>
      <c r="O4726" s="15">
        <f>_xlfn.XLOOKUP(B4726,Sheet1!A:A,Sheet1!E:E)</f>
        <v>111.97</v>
      </c>
      <c r="P4726" s="26"/>
      <c r="Q4726" s="15">
        <f t="shared" si="349"/>
        <v>117.5685</v>
      </c>
      <c r="R4726" s="38">
        <f t="shared" si="350"/>
        <v>121.095555</v>
      </c>
      <c r="S4726" s="26">
        <v>0</v>
      </c>
      <c r="T4726" s="13" t="str">
        <f t="shared" si="348"/>
        <v>Up</v>
      </c>
    </row>
    <row r="4727" spans="1:20" s="14" customFormat="1" hidden="1" x14ac:dyDescent="0.3">
      <c r="A4727" s="11">
        <v>6043103</v>
      </c>
      <c r="B4727" s="11">
        <v>6043103</v>
      </c>
      <c r="C4727" s="11" t="s">
        <v>26</v>
      </c>
      <c r="D4727" s="11" t="s">
        <v>27</v>
      </c>
      <c r="E4727" s="13" t="str">
        <f>_xlfn.XLOOKUP(B4727,Sheet1!A:A,Sheet1!B:B)</f>
        <v>DS COOVAR FLUORESCENT   GREEN      500ML</v>
      </c>
      <c r="F4727" s="13" t="str">
        <f t="shared" si="347"/>
        <v>CROWN  - DS COOVAR FLUORESCENT   GREEN      500ML</v>
      </c>
      <c r="G4727" s="13"/>
      <c r="H4727" s="91" t="s">
        <v>28</v>
      </c>
      <c r="I4727" s="11" t="s">
        <v>29</v>
      </c>
      <c r="J4727" s="11" t="s">
        <v>29</v>
      </c>
      <c r="K4727" s="11" t="s">
        <v>30</v>
      </c>
      <c r="M4727" s="11" t="s">
        <v>7062</v>
      </c>
      <c r="N4727" s="13">
        <v>3105</v>
      </c>
      <c r="O4727" s="15">
        <f>_xlfn.XLOOKUP(B4727,Sheet1!A:A,Sheet1!E:E)</f>
        <v>22.02</v>
      </c>
      <c r="P4727" s="26"/>
      <c r="Q4727" s="15">
        <f t="shared" si="349"/>
        <v>23.121000000000002</v>
      </c>
      <c r="R4727" s="38">
        <f t="shared" si="350"/>
        <v>23.814630000000005</v>
      </c>
      <c r="S4727" s="26">
        <v>0</v>
      </c>
      <c r="T4727" s="13" t="str">
        <f t="shared" si="348"/>
        <v>Up</v>
      </c>
    </row>
    <row r="4728" spans="1:20" s="14" customFormat="1" hidden="1" x14ac:dyDescent="0.3">
      <c r="A4728" s="11">
        <v>6043104</v>
      </c>
      <c r="B4728" s="11">
        <v>6043104</v>
      </c>
      <c r="C4728" s="11" t="s">
        <v>26</v>
      </c>
      <c r="D4728" s="11" t="s">
        <v>27</v>
      </c>
      <c r="E4728" s="13" t="str">
        <f>_xlfn.XLOOKUP(B4728,Sheet1!A:A,Sheet1!B:B)</f>
        <v>DS COOVAR FLUORESCENT   GREEN      2.5L</v>
      </c>
      <c r="F4728" s="13" t="str">
        <f t="shared" si="347"/>
        <v>CROWN  - DS COOVAR FLUORESCENT   GREEN      2.5L</v>
      </c>
      <c r="G4728" s="13"/>
      <c r="H4728" s="91" t="s">
        <v>28</v>
      </c>
      <c r="I4728" s="11" t="s">
        <v>29</v>
      </c>
      <c r="J4728" s="11" t="s">
        <v>29</v>
      </c>
      <c r="K4728" s="11" t="s">
        <v>30</v>
      </c>
      <c r="M4728" s="11" t="s">
        <v>7062</v>
      </c>
      <c r="N4728" s="13">
        <v>3105</v>
      </c>
      <c r="O4728" s="15">
        <f>_xlfn.XLOOKUP(B4728,Sheet1!A:A,Sheet1!E:E)</f>
        <v>111.97</v>
      </c>
      <c r="P4728" s="26"/>
      <c r="Q4728" s="15">
        <f t="shared" si="349"/>
        <v>117.5685</v>
      </c>
      <c r="R4728" s="38">
        <f t="shared" si="350"/>
        <v>121.095555</v>
      </c>
      <c r="S4728" s="26">
        <v>0</v>
      </c>
      <c r="T4728" s="13" t="str">
        <f t="shared" si="348"/>
        <v>Up</v>
      </c>
    </row>
    <row r="4729" spans="1:20" s="14" customFormat="1" hidden="1" x14ac:dyDescent="0.3">
      <c r="A4729" s="11">
        <v>6043097</v>
      </c>
      <c r="B4729" s="11">
        <v>6043097</v>
      </c>
      <c r="C4729" s="11" t="s">
        <v>26</v>
      </c>
      <c r="D4729" s="11" t="s">
        <v>27</v>
      </c>
      <c r="E4729" s="13" t="str">
        <f>_xlfn.XLOOKUP(B4729,Sheet1!A:A,Sheet1!B:B)</f>
        <v>DS TEAMAC BILGE PAINT   GREY       5L</v>
      </c>
      <c r="F4729" s="13" t="str">
        <f t="shared" si="347"/>
        <v>CROWN  - DS TEAMAC BILGE PAINT   GREY       5L</v>
      </c>
      <c r="G4729" s="13"/>
      <c r="H4729" s="91" t="s">
        <v>28</v>
      </c>
      <c r="I4729" s="11" t="s">
        <v>29</v>
      </c>
      <c r="J4729" s="11" t="s">
        <v>29</v>
      </c>
      <c r="K4729" s="11" t="s">
        <v>30</v>
      </c>
      <c r="M4729" s="11" t="s">
        <v>7062</v>
      </c>
      <c r="N4729" s="13">
        <v>3105</v>
      </c>
      <c r="O4729" s="15">
        <f>_xlfn.XLOOKUP(B4729,Sheet1!A:A,Sheet1!E:E)</f>
        <v>76.87</v>
      </c>
      <c r="P4729" s="26"/>
      <c r="Q4729" s="15">
        <f t="shared" si="349"/>
        <v>80.71350000000001</v>
      </c>
      <c r="R4729" s="38">
        <f t="shared" si="350"/>
        <v>83.134905000000018</v>
      </c>
      <c r="S4729" s="26">
        <v>0</v>
      </c>
      <c r="T4729" s="13" t="str">
        <f t="shared" si="348"/>
        <v>Up</v>
      </c>
    </row>
    <row r="4730" spans="1:20" s="14" customFormat="1" hidden="1" x14ac:dyDescent="0.3">
      <c r="A4730" s="11">
        <v>6043096</v>
      </c>
      <c r="B4730" s="11">
        <v>6043096</v>
      </c>
      <c r="C4730" s="11" t="s">
        <v>26</v>
      </c>
      <c r="D4730" s="11" t="s">
        <v>27</v>
      </c>
      <c r="E4730" s="13" t="str">
        <f>_xlfn.XLOOKUP(B4730,Sheet1!A:A,Sheet1!B:B)</f>
        <v>DS COOVAR FLOOR PAINT   DARK GREY  2.5L</v>
      </c>
      <c r="F4730" s="13" t="str">
        <f t="shared" si="347"/>
        <v>CROWN  - DS COOVAR FLOOR PAINT   DARK GREY  2.5L</v>
      </c>
      <c r="G4730" s="13"/>
      <c r="H4730" s="91" t="s">
        <v>28</v>
      </c>
      <c r="I4730" s="11" t="s">
        <v>29</v>
      </c>
      <c r="J4730" s="11" t="s">
        <v>29</v>
      </c>
      <c r="K4730" s="11" t="s">
        <v>30</v>
      </c>
      <c r="M4730" s="11" t="s">
        <v>7062</v>
      </c>
      <c r="N4730" s="13">
        <v>3105</v>
      </c>
      <c r="O4730" s="15">
        <f>_xlfn.XLOOKUP(B4730,Sheet1!A:A,Sheet1!E:E)</f>
        <v>37.56</v>
      </c>
      <c r="P4730" s="26"/>
      <c r="Q4730" s="15">
        <f t="shared" si="349"/>
        <v>39.438000000000002</v>
      </c>
      <c r="R4730" s="38">
        <f t="shared" si="350"/>
        <v>40.621140000000004</v>
      </c>
      <c r="S4730" s="26">
        <v>0</v>
      </c>
      <c r="T4730" s="13" t="str">
        <f t="shared" si="348"/>
        <v>Up</v>
      </c>
    </row>
    <row r="4731" spans="1:20" s="14" customFormat="1" hidden="1" x14ac:dyDescent="0.3">
      <c r="A4731" s="11">
        <v>6043095</v>
      </c>
      <c r="B4731" s="11">
        <v>6043095</v>
      </c>
      <c r="C4731" s="11" t="s">
        <v>26</v>
      </c>
      <c r="D4731" s="11" t="s">
        <v>27</v>
      </c>
      <c r="E4731" s="13" t="str">
        <f>_xlfn.XLOOKUP(B4731,Sheet1!A:A,Sheet1!B:B)</f>
        <v>DS COOVAR FLOOR PAINT   WHITE      1L</v>
      </c>
      <c r="F4731" s="13" t="str">
        <f t="shared" si="347"/>
        <v>CROWN  - DS COOVAR FLOOR PAINT   WHITE      1L</v>
      </c>
      <c r="G4731" s="13"/>
      <c r="H4731" s="91" t="s">
        <v>28</v>
      </c>
      <c r="I4731" s="11" t="s">
        <v>29</v>
      </c>
      <c r="J4731" s="11" t="s">
        <v>29</v>
      </c>
      <c r="K4731" s="11" t="s">
        <v>30</v>
      </c>
      <c r="M4731" s="11" t="s">
        <v>7062</v>
      </c>
      <c r="N4731" s="13">
        <v>3105</v>
      </c>
      <c r="O4731" s="15">
        <f>_xlfn.XLOOKUP(B4731,Sheet1!A:A,Sheet1!E:E)</f>
        <v>20.51</v>
      </c>
      <c r="P4731" s="26"/>
      <c r="Q4731" s="15">
        <f t="shared" si="349"/>
        <v>21.535500000000003</v>
      </c>
      <c r="R4731" s="38">
        <f t="shared" si="350"/>
        <v>22.181565000000003</v>
      </c>
      <c r="S4731" s="26">
        <v>0</v>
      </c>
      <c r="T4731" s="13" t="str">
        <f t="shared" si="348"/>
        <v>Up</v>
      </c>
    </row>
    <row r="4732" spans="1:20" s="14" customFormat="1" hidden="1" x14ac:dyDescent="0.3">
      <c r="A4732" s="11">
        <v>6043094</v>
      </c>
      <c r="B4732" s="11">
        <v>6043094</v>
      </c>
      <c r="C4732" s="11" t="s">
        <v>26</v>
      </c>
      <c r="D4732" s="11" t="s">
        <v>27</v>
      </c>
      <c r="E4732" s="13" t="str">
        <f>_xlfn.XLOOKUP(B4732,Sheet1!A:A,Sheet1!B:B)</f>
        <v>DS COOVAR FLOOR PAINT   BLACK      2.5L</v>
      </c>
      <c r="F4732" s="13" t="str">
        <f t="shared" si="347"/>
        <v>CROWN  - DS COOVAR FLOOR PAINT   BLACK      2.5L</v>
      </c>
      <c r="G4732" s="13"/>
      <c r="H4732" s="91" t="s">
        <v>28</v>
      </c>
      <c r="I4732" s="11" t="s">
        <v>29</v>
      </c>
      <c r="J4732" s="11" t="s">
        <v>29</v>
      </c>
      <c r="K4732" s="11" t="s">
        <v>30</v>
      </c>
      <c r="M4732" s="11" t="s">
        <v>7062</v>
      </c>
      <c r="N4732" s="13">
        <v>3105</v>
      </c>
      <c r="O4732" s="15">
        <f>_xlfn.XLOOKUP(B4732,Sheet1!A:A,Sheet1!E:E)</f>
        <v>37.56</v>
      </c>
      <c r="P4732" s="26"/>
      <c r="Q4732" s="15">
        <f t="shared" si="349"/>
        <v>39.438000000000002</v>
      </c>
      <c r="R4732" s="38">
        <f t="shared" si="350"/>
        <v>40.621140000000004</v>
      </c>
      <c r="S4732" s="26">
        <v>0</v>
      </c>
      <c r="T4732" s="13" t="str">
        <f t="shared" si="348"/>
        <v>Up</v>
      </c>
    </row>
    <row r="4733" spans="1:20" s="14" customFormat="1" hidden="1" x14ac:dyDescent="0.3">
      <c r="A4733" s="11">
        <v>6043092</v>
      </c>
      <c r="B4733" s="11">
        <v>6043092</v>
      </c>
      <c r="C4733" s="11" t="s">
        <v>26</v>
      </c>
      <c r="D4733" s="11" t="s">
        <v>27</v>
      </c>
      <c r="E4733" s="13" t="str">
        <f>_xlfn.XLOOKUP(B4733,Sheet1!A:A,Sheet1!B:B)</f>
        <v>DS COOVAR FLOOR PAINT   FOREST GRN 2.5L</v>
      </c>
      <c r="F4733" s="13" t="str">
        <f t="shared" si="347"/>
        <v>CROWN  - DS COOVAR FLOOR PAINT   FOREST GRN 2.5L</v>
      </c>
      <c r="G4733" s="13"/>
      <c r="H4733" s="91" t="s">
        <v>28</v>
      </c>
      <c r="I4733" s="11" t="s">
        <v>29</v>
      </c>
      <c r="J4733" s="11" t="s">
        <v>29</v>
      </c>
      <c r="K4733" s="11" t="s">
        <v>30</v>
      </c>
      <c r="M4733" s="11" t="s">
        <v>7062</v>
      </c>
      <c r="N4733" s="13">
        <v>3105</v>
      </c>
      <c r="O4733" s="15">
        <f>_xlfn.XLOOKUP(B4733,Sheet1!A:A,Sheet1!E:E)</f>
        <v>33.880000000000003</v>
      </c>
      <c r="P4733" s="26"/>
      <c r="Q4733" s="29">
        <f t="shared" si="349"/>
        <v>35.574000000000005</v>
      </c>
      <c r="R4733" s="38">
        <f t="shared" si="350"/>
        <v>36.641220000000004</v>
      </c>
      <c r="S4733" s="26">
        <v>0</v>
      </c>
      <c r="T4733" s="13" t="str">
        <f t="shared" si="348"/>
        <v>Up</v>
      </c>
    </row>
    <row r="4734" spans="1:20" s="14" customFormat="1" hidden="1" x14ac:dyDescent="0.3">
      <c r="A4734" s="11">
        <v>6043089</v>
      </c>
      <c r="B4734" s="11">
        <v>6043089</v>
      </c>
      <c r="C4734" s="11" t="s">
        <v>26</v>
      </c>
      <c r="D4734" s="11" t="s">
        <v>27</v>
      </c>
      <c r="E4734" s="13" t="str">
        <f>_xlfn.XLOOKUP(B4734,Sheet1!A:A,Sheet1!B:B)</f>
        <v>DS COOVAR FLOOR PAINT   STEEL BLUE 5L</v>
      </c>
      <c r="F4734" s="13" t="str">
        <f t="shared" ref="F4734:F4797" si="351">D4734&amp;" - "&amp;E4734</f>
        <v>CROWN  - DS COOVAR FLOOR PAINT   STEEL BLUE 5L</v>
      </c>
      <c r="G4734" s="13"/>
      <c r="H4734" s="91" t="s">
        <v>28</v>
      </c>
      <c r="I4734" s="11" t="s">
        <v>29</v>
      </c>
      <c r="J4734" s="11" t="s">
        <v>29</v>
      </c>
      <c r="K4734" s="11" t="s">
        <v>30</v>
      </c>
      <c r="M4734" s="11" t="s">
        <v>7062</v>
      </c>
      <c r="N4734" s="13">
        <v>3105</v>
      </c>
      <c r="O4734" s="15">
        <f>_xlfn.XLOOKUP(B4734,Sheet1!A:A,Sheet1!E:E)</f>
        <v>59.95</v>
      </c>
      <c r="P4734" s="26"/>
      <c r="Q4734" s="29">
        <f t="shared" si="349"/>
        <v>62.947500000000005</v>
      </c>
      <c r="R4734" s="38">
        <f t="shared" si="350"/>
        <v>64.835925000000003</v>
      </c>
      <c r="S4734" s="26">
        <v>0</v>
      </c>
      <c r="T4734" s="13" t="str">
        <f t="shared" si="348"/>
        <v>Up</v>
      </c>
    </row>
    <row r="4735" spans="1:20" s="14" customFormat="1" hidden="1" x14ac:dyDescent="0.3">
      <c r="A4735" s="11">
        <v>6043106</v>
      </c>
      <c r="B4735" s="11">
        <v>6043106</v>
      </c>
      <c r="C4735" s="11" t="s">
        <v>26</v>
      </c>
      <c r="D4735" s="11" t="s">
        <v>27</v>
      </c>
      <c r="E4735" s="13" t="str">
        <f>_xlfn.XLOOKUP(B4735,Sheet1!A:A,Sheet1!B:B)</f>
        <v>DS TEAMAC EX BRIGHT ALUMINIUM PNT  5L</v>
      </c>
      <c r="F4735" s="13" t="str">
        <f t="shared" si="351"/>
        <v>CROWN  - DS TEAMAC EX BRIGHT ALUMINIUM PNT  5L</v>
      </c>
      <c r="G4735" s="13"/>
      <c r="H4735" s="91" t="s">
        <v>28</v>
      </c>
      <c r="I4735" s="11" t="s">
        <v>29</v>
      </c>
      <c r="J4735" s="11" t="s">
        <v>29</v>
      </c>
      <c r="K4735" s="11" t="s">
        <v>30</v>
      </c>
      <c r="M4735" s="11" t="s">
        <v>7062</v>
      </c>
      <c r="N4735" s="13">
        <v>3105</v>
      </c>
      <c r="O4735" s="15">
        <f>_xlfn.XLOOKUP(B4735,Sheet1!A:A,Sheet1!E:E)</f>
        <v>96.23</v>
      </c>
      <c r="P4735" s="26"/>
      <c r="Q4735" s="15">
        <f t="shared" si="349"/>
        <v>101.04150000000001</v>
      </c>
      <c r="R4735" s="38">
        <f t="shared" si="350"/>
        <v>104.07274500000001</v>
      </c>
      <c r="S4735" s="26">
        <v>0</v>
      </c>
      <c r="T4735" s="13" t="str">
        <f t="shared" si="348"/>
        <v>Up</v>
      </c>
    </row>
    <row r="4736" spans="1:20" s="14" customFormat="1" hidden="1" x14ac:dyDescent="0.3">
      <c r="A4736" s="11">
        <v>6043107</v>
      </c>
      <c r="B4736" s="11">
        <v>6043107</v>
      </c>
      <c r="C4736" s="11" t="s">
        <v>26</v>
      </c>
      <c r="D4736" s="11" t="s">
        <v>27</v>
      </c>
      <c r="E4736" s="13" t="str">
        <f>_xlfn.XLOOKUP(B4736,Sheet1!A:A,Sheet1!B:B)</f>
        <v>DS COOVAR FLOOR PAINT   LIGHT GREY 2.5L</v>
      </c>
      <c r="F4736" s="13" t="str">
        <f t="shared" si="351"/>
        <v>CROWN  - DS COOVAR FLOOR PAINT   LIGHT GREY 2.5L</v>
      </c>
      <c r="G4736" s="13"/>
      <c r="H4736" s="91" t="s">
        <v>28</v>
      </c>
      <c r="I4736" s="11" t="s">
        <v>29</v>
      </c>
      <c r="J4736" s="11" t="s">
        <v>29</v>
      </c>
      <c r="K4736" s="11" t="s">
        <v>30</v>
      </c>
      <c r="M4736" s="11" t="s">
        <v>7062</v>
      </c>
      <c r="N4736" s="13">
        <v>3105</v>
      </c>
      <c r="O4736" s="15">
        <f>_xlfn.XLOOKUP(B4736,Sheet1!A:A,Sheet1!E:E)</f>
        <v>37.56</v>
      </c>
      <c r="P4736" s="26"/>
      <c r="Q4736" s="15">
        <f t="shared" si="349"/>
        <v>39.438000000000002</v>
      </c>
      <c r="R4736" s="38">
        <f t="shared" si="350"/>
        <v>40.621140000000004</v>
      </c>
      <c r="S4736" s="26">
        <v>0</v>
      </c>
      <c r="T4736" s="13" t="str">
        <f t="shared" si="348"/>
        <v>Up</v>
      </c>
    </row>
    <row r="4737" spans="1:20" s="14" customFormat="1" hidden="1" x14ac:dyDescent="0.3">
      <c r="A4737" s="11">
        <v>6043108</v>
      </c>
      <c r="B4737" s="11">
        <v>6043108</v>
      </c>
      <c r="C4737" s="11" t="s">
        <v>26</v>
      </c>
      <c r="D4737" s="11" t="s">
        <v>27</v>
      </c>
      <c r="E4737" s="13" t="str">
        <f>_xlfn.XLOOKUP(B4737,Sheet1!A:A,Sheet1!B:B)</f>
        <v>DS COOVAR FLOOR PAINT   SAFE YELL  1L</v>
      </c>
      <c r="F4737" s="13" t="str">
        <f t="shared" si="351"/>
        <v>CROWN  - DS COOVAR FLOOR PAINT   SAFE YELL  1L</v>
      </c>
      <c r="G4737" s="13"/>
      <c r="H4737" s="91" t="s">
        <v>28</v>
      </c>
      <c r="I4737" s="11" t="s">
        <v>29</v>
      </c>
      <c r="J4737" s="11" t="s">
        <v>29</v>
      </c>
      <c r="K4737" s="11" t="s">
        <v>30</v>
      </c>
      <c r="M4737" s="11" t="s">
        <v>7062</v>
      </c>
      <c r="N4737" s="13">
        <v>3105</v>
      </c>
      <c r="O4737" s="15">
        <f>_xlfn.XLOOKUP(B4737,Sheet1!A:A,Sheet1!E:E)</f>
        <v>20.51</v>
      </c>
      <c r="P4737" s="26"/>
      <c r="Q4737" s="15">
        <f t="shared" si="349"/>
        <v>21.535500000000003</v>
      </c>
      <c r="R4737" s="38">
        <f t="shared" si="350"/>
        <v>22.181565000000003</v>
      </c>
      <c r="S4737" s="26">
        <v>0</v>
      </c>
      <c r="T4737" s="13" t="str">
        <f t="shared" si="348"/>
        <v>Up</v>
      </c>
    </row>
    <row r="4738" spans="1:20" s="14" customFormat="1" hidden="1" x14ac:dyDescent="0.3">
      <c r="A4738" s="11">
        <v>6043109</v>
      </c>
      <c r="B4738" s="11">
        <v>6043109</v>
      </c>
      <c r="C4738" s="11" t="s">
        <v>26</v>
      </c>
      <c r="D4738" s="11" t="s">
        <v>27</v>
      </c>
      <c r="E4738" s="13" t="str">
        <f>_xlfn.XLOOKUP(B4738,Sheet1!A:A,Sheet1!B:B)</f>
        <v>DS COOVAR FLOOR PAINT   SAFE YELL  2.5L</v>
      </c>
      <c r="F4738" s="13" t="str">
        <f t="shared" si="351"/>
        <v>CROWN  - DS COOVAR FLOOR PAINT   SAFE YELL  2.5L</v>
      </c>
      <c r="G4738" s="13"/>
      <c r="H4738" s="91" t="s">
        <v>28</v>
      </c>
      <c r="I4738" s="11" t="s">
        <v>29</v>
      </c>
      <c r="J4738" s="11" t="s">
        <v>29</v>
      </c>
      <c r="K4738" s="11" t="s">
        <v>30</v>
      </c>
      <c r="M4738" s="11" t="s">
        <v>7062</v>
      </c>
      <c r="N4738" s="13">
        <v>3105</v>
      </c>
      <c r="O4738" s="15">
        <f>_xlfn.XLOOKUP(B4738,Sheet1!A:A,Sheet1!E:E)</f>
        <v>40.82</v>
      </c>
      <c r="P4738" s="26"/>
      <c r="Q4738" s="15">
        <f t="shared" si="349"/>
        <v>42.861000000000004</v>
      </c>
      <c r="R4738" s="38">
        <f t="shared" si="350"/>
        <v>44.146830000000008</v>
      </c>
      <c r="S4738" s="26">
        <v>0</v>
      </c>
      <c r="T4738" s="13" t="str">
        <f t="shared" ref="T4738:T4801" si="352">IF(Q4738&gt;=R4738,"No Change","Up")</f>
        <v>Up</v>
      </c>
    </row>
    <row r="4739" spans="1:20" s="14" customFormat="1" hidden="1" x14ac:dyDescent="0.3">
      <c r="A4739" s="11">
        <v>6043110</v>
      </c>
      <c r="B4739" s="11">
        <v>6043110</v>
      </c>
      <c r="C4739" s="11" t="s">
        <v>26</v>
      </c>
      <c r="D4739" s="11" t="s">
        <v>27</v>
      </c>
      <c r="E4739" s="13" t="str">
        <f>_xlfn.XLOOKUP(B4739,Sheet1!A:A,Sheet1!B:B)</f>
        <v>DS COOVAR FLOOR PAINT   TILE RED   2.5L</v>
      </c>
      <c r="F4739" s="13" t="str">
        <f t="shared" si="351"/>
        <v>CROWN  - DS COOVAR FLOOR PAINT   TILE RED   2.5L</v>
      </c>
      <c r="G4739" s="13"/>
      <c r="H4739" s="91" t="s">
        <v>28</v>
      </c>
      <c r="I4739" s="11" t="s">
        <v>29</v>
      </c>
      <c r="J4739" s="11" t="s">
        <v>29</v>
      </c>
      <c r="K4739" s="11" t="s">
        <v>30</v>
      </c>
      <c r="M4739" s="11" t="s">
        <v>7062</v>
      </c>
      <c r="N4739" s="13">
        <v>3105</v>
      </c>
      <c r="O4739" s="15">
        <f>_xlfn.XLOOKUP(B4739,Sheet1!A:A,Sheet1!E:E)</f>
        <v>33.880000000000003</v>
      </c>
      <c r="P4739" s="26"/>
      <c r="Q4739" s="15">
        <f t="shared" si="349"/>
        <v>35.574000000000005</v>
      </c>
      <c r="R4739" s="38">
        <f t="shared" si="350"/>
        <v>36.641220000000004</v>
      </c>
      <c r="S4739" s="26">
        <v>0</v>
      </c>
      <c r="T4739" s="13" t="str">
        <f t="shared" si="352"/>
        <v>Up</v>
      </c>
    </row>
    <row r="4740" spans="1:20" s="14" customFormat="1" hidden="1" x14ac:dyDescent="0.3">
      <c r="A4740" s="11">
        <v>6043111</v>
      </c>
      <c r="B4740" s="11">
        <v>6043111</v>
      </c>
      <c r="C4740" s="11" t="s">
        <v>26</v>
      </c>
      <c r="D4740" s="11" t="s">
        <v>27</v>
      </c>
      <c r="E4740" s="13" t="str">
        <f>_xlfn.XLOOKUP(B4740,Sheet1!A:A,Sheet1!B:B)</f>
        <v>DS COOVAR HEAT RESIST   BLACK      1L</v>
      </c>
      <c r="F4740" s="13" t="str">
        <f t="shared" si="351"/>
        <v>CROWN  - DS COOVAR HEAT RESIST   BLACK      1L</v>
      </c>
      <c r="G4740" s="13"/>
      <c r="H4740" s="91" t="s">
        <v>28</v>
      </c>
      <c r="I4740" s="11" t="s">
        <v>29</v>
      </c>
      <c r="J4740" s="11" t="s">
        <v>29</v>
      </c>
      <c r="K4740" s="11" t="s">
        <v>30</v>
      </c>
      <c r="M4740" s="11" t="s">
        <v>7062</v>
      </c>
      <c r="N4740" s="13">
        <v>3105</v>
      </c>
      <c r="O4740" s="15">
        <f>_xlfn.XLOOKUP(B4740,Sheet1!A:A,Sheet1!E:E)</f>
        <v>31.27</v>
      </c>
      <c r="P4740" s="26"/>
      <c r="Q4740" s="29">
        <f t="shared" si="349"/>
        <v>32.833500000000001</v>
      </c>
      <c r="R4740" s="38">
        <f t="shared" si="350"/>
        <v>33.818505000000002</v>
      </c>
      <c r="S4740" s="26">
        <v>0</v>
      </c>
      <c r="T4740" s="13" t="str">
        <f t="shared" si="352"/>
        <v>Up</v>
      </c>
    </row>
    <row r="4741" spans="1:20" s="14" customFormat="1" hidden="1" x14ac:dyDescent="0.3">
      <c r="A4741" s="11">
        <v>6043112</v>
      </c>
      <c r="B4741" s="11">
        <v>6043112</v>
      </c>
      <c r="C4741" s="11" t="s">
        <v>26</v>
      </c>
      <c r="D4741" s="11" t="s">
        <v>27</v>
      </c>
      <c r="E4741" s="13" t="str">
        <f>_xlfn.XLOOKUP(B4741,Sheet1!A:A,Sheet1!B:B)</f>
        <v>DS COOVAR HEAT RESIST   BLACK      250ML</v>
      </c>
      <c r="F4741" s="13" t="str">
        <f t="shared" si="351"/>
        <v>CROWN  - DS COOVAR HEAT RESIST   BLACK      250ML</v>
      </c>
      <c r="G4741" s="13"/>
      <c r="H4741" s="91" t="s">
        <v>28</v>
      </c>
      <c r="I4741" s="11" t="s">
        <v>29</v>
      </c>
      <c r="J4741" s="11" t="s">
        <v>29</v>
      </c>
      <c r="K4741" s="11" t="s">
        <v>30</v>
      </c>
      <c r="M4741" s="11" t="s">
        <v>7062</v>
      </c>
      <c r="N4741" s="13">
        <v>3105</v>
      </c>
      <c r="O4741" s="15">
        <f>_xlfn.XLOOKUP(B4741,Sheet1!A:A,Sheet1!E:E)</f>
        <v>10.29</v>
      </c>
      <c r="P4741" s="26"/>
      <c r="Q4741" s="29">
        <f t="shared" si="349"/>
        <v>10.804499999999999</v>
      </c>
      <c r="R4741" s="38">
        <f t="shared" si="350"/>
        <v>11.128634999999999</v>
      </c>
      <c r="S4741" s="26">
        <v>0</v>
      </c>
      <c r="T4741" s="13" t="str">
        <f t="shared" si="352"/>
        <v>Up</v>
      </c>
    </row>
    <row r="4742" spans="1:20" s="14" customFormat="1" hidden="1" x14ac:dyDescent="0.3">
      <c r="A4742" s="11">
        <v>6043113</v>
      </c>
      <c r="B4742" s="11">
        <v>6043113</v>
      </c>
      <c r="C4742" s="11" t="s">
        <v>26</v>
      </c>
      <c r="D4742" s="11" t="s">
        <v>27</v>
      </c>
      <c r="E4742" s="13" t="str">
        <f>_xlfn.XLOOKUP(B4742,Sheet1!A:A,Sheet1!B:B)</f>
        <v>DS COOVAR HEAT RESIST   BLACK      500ML</v>
      </c>
      <c r="F4742" s="13" t="str">
        <f t="shared" si="351"/>
        <v>CROWN  - DS COOVAR HEAT RESIST   BLACK      500ML</v>
      </c>
      <c r="G4742" s="13"/>
      <c r="H4742" s="91" t="s">
        <v>28</v>
      </c>
      <c r="I4742" s="11" t="s">
        <v>29</v>
      </c>
      <c r="J4742" s="11" t="s">
        <v>29</v>
      </c>
      <c r="K4742" s="11" t="s">
        <v>30</v>
      </c>
      <c r="M4742" s="11" t="s">
        <v>7062</v>
      </c>
      <c r="N4742" s="13">
        <v>3105</v>
      </c>
      <c r="O4742" s="15">
        <f>_xlfn.XLOOKUP(B4742,Sheet1!A:A,Sheet1!E:E)</f>
        <v>18.11</v>
      </c>
      <c r="P4742" s="26"/>
      <c r="Q4742" s="29">
        <f t="shared" si="349"/>
        <v>19.015499999999999</v>
      </c>
      <c r="R4742" s="38">
        <f t="shared" si="350"/>
        <v>19.585965000000002</v>
      </c>
      <c r="S4742" s="26">
        <v>0</v>
      </c>
      <c r="T4742" s="13" t="str">
        <f t="shared" si="352"/>
        <v>Up</v>
      </c>
    </row>
    <row r="4743" spans="1:20" s="14" customFormat="1" hidden="1" x14ac:dyDescent="0.3">
      <c r="A4743" s="11">
        <v>6043114</v>
      </c>
      <c r="B4743" s="11">
        <v>6043114</v>
      </c>
      <c r="C4743" s="11" t="s">
        <v>26</v>
      </c>
      <c r="D4743" s="11" t="s">
        <v>27</v>
      </c>
      <c r="E4743" s="13" t="str">
        <f>_xlfn.XLOOKUP(B4743,Sheet1!A:A,Sheet1!B:B)</f>
        <v>DS TEAMAC MARINE GLOSS  WHITE      2.5L</v>
      </c>
      <c r="F4743" s="13" t="str">
        <f t="shared" si="351"/>
        <v>CROWN  - DS TEAMAC MARINE GLOSS  WHITE      2.5L</v>
      </c>
      <c r="G4743" s="13"/>
      <c r="H4743" s="91" t="s">
        <v>28</v>
      </c>
      <c r="I4743" s="11" t="s">
        <v>29</v>
      </c>
      <c r="J4743" s="11" t="s">
        <v>29</v>
      </c>
      <c r="K4743" s="11" t="s">
        <v>30</v>
      </c>
      <c r="M4743" s="11" t="s">
        <v>7062</v>
      </c>
      <c r="N4743" s="13">
        <v>3105</v>
      </c>
      <c r="O4743" s="15">
        <f>_xlfn.XLOOKUP(B4743,Sheet1!A:A,Sheet1!E:E)</f>
        <v>57.1</v>
      </c>
      <c r="P4743" s="26"/>
      <c r="Q4743" s="15">
        <f t="shared" si="349"/>
        <v>59.955000000000005</v>
      </c>
      <c r="R4743" s="38">
        <f t="shared" si="350"/>
        <v>61.753650000000007</v>
      </c>
      <c r="S4743" s="26">
        <v>0</v>
      </c>
      <c r="T4743" s="13" t="str">
        <f t="shared" si="352"/>
        <v>Up</v>
      </c>
    </row>
    <row r="4744" spans="1:20" s="14" customFormat="1" hidden="1" x14ac:dyDescent="0.3">
      <c r="A4744" s="11">
        <v>6043115</v>
      </c>
      <c r="B4744" s="11">
        <v>6043115</v>
      </c>
      <c r="C4744" s="11" t="s">
        <v>26</v>
      </c>
      <c r="D4744" s="11" t="s">
        <v>27</v>
      </c>
      <c r="E4744" s="13" t="str">
        <f>_xlfn.XLOOKUP(B4744,Sheet1!A:A,Sheet1!B:B)</f>
        <v>DS COOVAR YACHT &amp; SEAPLANE VARN    2.5L</v>
      </c>
      <c r="F4744" s="13" t="str">
        <f t="shared" si="351"/>
        <v>CROWN  - DS COOVAR YACHT &amp; SEAPLANE VARN    2.5L</v>
      </c>
      <c r="G4744" s="13"/>
      <c r="H4744" s="91" t="s">
        <v>28</v>
      </c>
      <c r="I4744" s="11" t="s">
        <v>29</v>
      </c>
      <c r="J4744" s="11" t="s">
        <v>29</v>
      </c>
      <c r="K4744" s="11" t="s">
        <v>30</v>
      </c>
      <c r="M4744" s="11" t="s">
        <v>7062</v>
      </c>
      <c r="N4744" s="13">
        <v>3105</v>
      </c>
      <c r="O4744" s="15">
        <f>_xlfn.XLOOKUP(B4744,Sheet1!A:A,Sheet1!E:E)</f>
        <v>22.89</v>
      </c>
      <c r="P4744" s="26"/>
      <c r="Q4744" s="15">
        <f t="shared" si="349"/>
        <v>24.034500000000001</v>
      </c>
      <c r="R4744" s="38">
        <f t="shared" si="350"/>
        <v>24.755535000000002</v>
      </c>
      <c r="S4744" s="26">
        <v>0</v>
      </c>
      <c r="T4744" s="13" t="str">
        <f t="shared" si="352"/>
        <v>Up</v>
      </c>
    </row>
    <row r="4745" spans="1:20" s="14" customFormat="1" hidden="1" x14ac:dyDescent="0.3">
      <c r="A4745" s="11">
        <v>6043116</v>
      </c>
      <c r="B4745" s="11">
        <v>6043116</v>
      </c>
      <c r="C4745" s="11" t="s">
        <v>26</v>
      </c>
      <c r="D4745" s="11" t="s">
        <v>27</v>
      </c>
      <c r="E4745" s="13" t="str">
        <f>_xlfn.XLOOKUP(B4745,Sheet1!A:A,Sheet1!B:B)</f>
        <v>DS COOVAR YACHT &amp; SEAPLANE VARN    5L</v>
      </c>
      <c r="F4745" s="13" t="str">
        <f t="shared" si="351"/>
        <v>CROWN  - DS COOVAR YACHT &amp; SEAPLANE VARN    5L</v>
      </c>
      <c r="G4745" s="13"/>
      <c r="H4745" s="91" t="s">
        <v>28</v>
      </c>
      <c r="I4745" s="11" t="s">
        <v>29</v>
      </c>
      <c r="J4745" s="11" t="s">
        <v>29</v>
      </c>
      <c r="K4745" s="11" t="s">
        <v>30</v>
      </c>
      <c r="M4745" s="11" t="s">
        <v>7062</v>
      </c>
      <c r="N4745" s="13">
        <v>3105</v>
      </c>
      <c r="O4745" s="15">
        <f>_xlfn.XLOOKUP(B4745,Sheet1!A:A,Sheet1!E:E)</f>
        <v>42.73</v>
      </c>
      <c r="P4745" s="26"/>
      <c r="Q4745" s="15">
        <f t="shared" si="349"/>
        <v>44.866500000000002</v>
      </c>
      <c r="R4745" s="38">
        <f t="shared" si="350"/>
        <v>46.212495000000004</v>
      </c>
      <c r="S4745" s="26">
        <v>0</v>
      </c>
      <c r="T4745" s="13" t="str">
        <f t="shared" si="352"/>
        <v>Up</v>
      </c>
    </row>
    <row r="4746" spans="1:20" s="14" customFormat="1" hidden="1" x14ac:dyDescent="0.3">
      <c r="A4746" s="11">
        <v>6043061</v>
      </c>
      <c r="B4746" s="11">
        <v>6043061</v>
      </c>
      <c r="C4746" s="11" t="s">
        <v>26</v>
      </c>
      <c r="D4746" s="11" t="s">
        <v>27</v>
      </c>
      <c r="E4746" s="13" t="str">
        <f>_xlfn.XLOOKUP(B4746,Sheet1!A:A,Sheet1!B:B)</f>
        <v>DS COOVAR AC ROOF DRESS RED        5L</v>
      </c>
      <c r="F4746" s="13" t="str">
        <f t="shared" si="351"/>
        <v>CROWN  - DS COOVAR AC ROOF DRESS RED        5L</v>
      </c>
      <c r="G4746" s="13"/>
      <c r="H4746" s="91" t="s">
        <v>28</v>
      </c>
      <c r="I4746" s="11" t="s">
        <v>29</v>
      </c>
      <c r="J4746" s="11" t="s">
        <v>29</v>
      </c>
      <c r="K4746" s="11" t="s">
        <v>30</v>
      </c>
      <c r="M4746" s="11" t="s">
        <v>7062</v>
      </c>
      <c r="N4746" s="13">
        <v>3105</v>
      </c>
      <c r="O4746" s="15">
        <f>_xlfn.XLOOKUP(B4746,Sheet1!A:A,Sheet1!E:E)</f>
        <v>99.54</v>
      </c>
      <c r="P4746" s="26"/>
      <c r="Q4746" s="15">
        <f t="shared" si="349"/>
        <v>104.51700000000001</v>
      </c>
      <c r="R4746" s="38">
        <f t="shared" si="350"/>
        <v>107.65251000000001</v>
      </c>
      <c r="S4746" s="26">
        <v>0</v>
      </c>
      <c r="T4746" s="13" t="str">
        <f t="shared" si="352"/>
        <v>Up</v>
      </c>
    </row>
    <row r="4747" spans="1:20" s="14" customFormat="1" hidden="1" x14ac:dyDescent="0.3">
      <c r="A4747" s="11">
        <v>6043063</v>
      </c>
      <c r="B4747" s="11">
        <v>6043063</v>
      </c>
      <c r="C4747" s="11" t="s">
        <v>26</v>
      </c>
      <c r="D4747" s="11" t="s">
        <v>27</v>
      </c>
      <c r="E4747" s="13" t="str">
        <f>_xlfn.XLOOKUP(B4747,Sheet1!A:A,Sheet1!B:B)</f>
        <v>DS COOVAR ZINC PHOSPHAT GREY       1L</v>
      </c>
      <c r="F4747" s="13" t="str">
        <f t="shared" si="351"/>
        <v>CROWN  - DS COOVAR ZINC PHOSPHAT GREY       1L</v>
      </c>
      <c r="G4747" s="13"/>
      <c r="H4747" s="91" t="s">
        <v>28</v>
      </c>
      <c r="I4747" s="11" t="s">
        <v>29</v>
      </c>
      <c r="J4747" s="11" t="s">
        <v>29</v>
      </c>
      <c r="K4747" s="11" t="s">
        <v>30</v>
      </c>
      <c r="M4747" s="11" t="s">
        <v>7062</v>
      </c>
      <c r="N4747" s="13">
        <v>3105</v>
      </c>
      <c r="O4747" s="15">
        <f>_xlfn.XLOOKUP(B4747,Sheet1!A:A,Sheet1!E:E)</f>
        <v>16.96</v>
      </c>
      <c r="P4747" s="26"/>
      <c r="Q4747" s="15">
        <f t="shared" si="349"/>
        <v>17.808000000000003</v>
      </c>
      <c r="R4747" s="38">
        <f t="shared" si="350"/>
        <v>18.342240000000004</v>
      </c>
      <c r="S4747" s="26">
        <v>0</v>
      </c>
      <c r="T4747" s="13" t="str">
        <f t="shared" si="352"/>
        <v>Up</v>
      </c>
    </row>
    <row r="4748" spans="1:20" s="14" customFormat="1" hidden="1" x14ac:dyDescent="0.3">
      <c r="A4748" s="11">
        <v>6043064</v>
      </c>
      <c r="B4748" s="11">
        <v>6043064</v>
      </c>
      <c r="C4748" s="11" t="s">
        <v>26</v>
      </c>
      <c r="D4748" s="11" t="s">
        <v>27</v>
      </c>
      <c r="E4748" s="13" t="str">
        <f>_xlfn.XLOOKUP(B4748,Sheet1!A:A,Sheet1!B:B)</f>
        <v>DS COOVAR ZINC PHOSPHAT GREY       500ML</v>
      </c>
      <c r="F4748" s="13" t="str">
        <f t="shared" si="351"/>
        <v>CROWN  - DS COOVAR ZINC PHOSPHAT GREY       500ML</v>
      </c>
      <c r="G4748" s="13"/>
      <c r="H4748" s="91" t="s">
        <v>28</v>
      </c>
      <c r="I4748" s="11" t="s">
        <v>29</v>
      </c>
      <c r="J4748" s="11" t="s">
        <v>29</v>
      </c>
      <c r="K4748" s="11" t="s">
        <v>30</v>
      </c>
      <c r="M4748" s="11" t="s">
        <v>7062</v>
      </c>
      <c r="N4748" s="13">
        <v>3105</v>
      </c>
      <c r="O4748" s="15">
        <f>_xlfn.XLOOKUP(B4748,Sheet1!A:A,Sheet1!E:E)</f>
        <v>10.88</v>
      </c>
      <c r="P4748" s="26"/>
      <c r="Q4748" s="15">
        <f t="shared" si="349"/>
        <v>11.424000000000001</v>
      </c>
      <c r="R4748" s="38">
        <f t="shared" si="350"/>
        <v>11.766720000000001</v>
      </c>
      <c r="S4748" s="26">
        <v>0</v>
      </c>
      <c r="T4748" s="13" t="str">
        <f t="shared" si="352"/>
        <v>Up</v>
      </c>
    </row>
    <row r="4749" spans="1:20" s="14" customFormat="1" hidden="1" x14ac:dyDescent="0.3">
      <c r="A4749" s="11">
        <v>6043067</v>
      </c>
      <c r="B4749" s="11">
        <v>6043067</v>
      </c>
      <c r="C4749" s="11" t="s">
        <v>26</v>
      </c>
      <c r="D4749" s="11" t="s">
        <v>27</v>
      </c>
      <c r="E4749" s="13" t="str">
        <f>_xlfn.XLOOKUP(B4749,Sheet1!A:A,Sheet1!B:B)</f>
        <v>DS COOVAR ALL MET PRIME RED        1L</v>
      </c>
      <c r="F4749" s="13" t="str">
        <f t="shared" si="351"/>
        <v>CROWN  - DS COOVAR ALL MET PRIME RED        1L</v>
      </c>
      <c r="G4749" s="13"/>
      <c r="H4749" s="91" t="s">
        <v>28</v>
      </c>
      <c r="I4749" s="11" t="s">
        <v>29</v>
      </c>
      <c r="J4749" s="11" t="s">
        <v>29</v>
      </c>
      <c r="K4749" s="11" t="s">
        <v>30</v>
      </c>
      <c r="M4749" s="11" t="s">
        <v>7062</v>
      </c>
      <c r="N4749" s="13">
        <v>3105</v>
      </c>
      <c r="O4749" s="15">
        <f>_xlfn.XLOOKUP(B4749,Sheet1!A:A,Sheet1!E:E)</f>
        <v>22.09</v>
      </c>
      <c r="P4749" s="26"/>
      <c r="Q4749" s="15">
        <f t="shared" si="349"/>
        <v>23.194500000000001</v>
      </c>
      <c r="R4749" s="38">
        <f t="shared" si="350"/>
        <v>23.890335000000004</v>
      </c>
      <c r="S4749" s="26">
        <v>0</v>
      </c>
      <c r="T4749" s="13" t="str">
        <f t="shared" si="352"/>
        <v>Up</v>
      </c>
    </row>
    <row r="4750" spans="1:20" s="14" customFormat="1" hidden="1" x14ac:dyDescent="0.3">
      <c r="A4750" s="11">
        <v>6043069</v>
      </c>
      <c r="B4750" s="11">
        <v>6043069</v>
      </c>
      <c r="C4750" s="11" t="s">
        <v>26</v>
      </c>
      <c r="D4750" s="11" t="s">
        <v>27</v>
      </c>
      <c r="E4750" s="13" t="str">
        <f>_xlfn.XLOOKUP(B4750,Sheet1!A:A,Sheet1!B:B)</f>
        <v>DS TEAMAC THINNERS      16         2.5L</v>
      </c>
      <c r="F4750" s="13" t="str">
        <f t="shared" si="351"/>
        <v>CROWN  - DS TEAMAC THINNERS      16         2.5L</v>
      </c>
      <c r="G4750" s="13"/>
      <c r="H4750" s="91" t="s">
        <v>28</v>
      </c>
      <c r="I4750" s="11" t="s">
        <v>29</v>
      </c>
      <c r="J4750" s="11" t="s">
        <v>29</v>
      </c>
      <c r="K4750" s="11" t="s">
        <v>30</v>
      </c>
      <c r="M4750" s="11" t="s">
        <v>7062</v>
      </c>
      <c r="N4750" s="13">
        <v>3105</v>
      </c>
      <c r="O4750" s="15">
        <f>_xlfn.XLOOKUP(B4750,Sheet1!A:A,Sheet1!E:E)</f>
        <v>33.31</v>
      </c>
      <c r="P4750" s="26"/>
      <c r="Q4750" s="15">
        <f t="shared" si="349"/>
        <v>34.975500000000004</v>
      </c>
      <c r="R4750" s="38">
        <f t="shared" si="350"/>
        <v>36.024765000000002</v>
      </c>
      <c r="S4750" s="26">
        <v>0</v>
      </c>
      <c r="T4750" s="13" t="str">
        <f t="shared" si="352"/>
        <v>Up</v>
      </c>
    </row>
    <row r="4751" spans="1:20" s="14" customFormat="1" hidden="1" x14ac:dyDescent="0.3">
      <c r="A4751" s="11">
        <v>6043071</v>
      </c>
      <c r="B4751" s="11">
        <v>6043071</v>
      </c>
      <c r="C4751" s="11" t="s">
        <v>26</v>
      </c>
      <c r="D4751" s="11" t="s">
        <v>27</v>
      </c>
      <c r="E4751" s="13" t="str">
        <f>_xlfn.XLOOKUP(B4751,Sheet1!A:A,Sheet1!B:B)</f>
        <v>DS COOVAR WB ALL METAL PRIMER GREY 500L</v>
      </c>
      <c r="F4751" s="13" t="str">
        <f t="shared" si="351"/>
        <v>CROWN  - DS COOVAR WB ALL METAL PRIMER GREY 500L</v>
      </c>
      <c r="G4751" s="13"/>
      <c r="H4751" s="91" t="s">
        <v>28</v>
      </c>
      <c r="I4751" s="11" t="s">
        <v>29</v>
      </c>
      <c r="J4751" s="11" t="s">
        <v>29</v>
      </c>
      <c r="K4751" s="11" t="s">
        <v>30</v>
      </c>
      <c r="M4751" s="11" t="s">
        <v>7062</v>
      </c>
      <c r="N4751" s="13">
        <v>3105</v>
      </c>
      <c r="O4751" s="15">
        <f>_xlfn.XLOOKUP(B4751,Sheet1!A:A,Sheet1!E:E)</f>
        <v>12.68</v>
      </c>
      <c r="P4751" s="26"/>
      <c r="Q4751" s="15">
        <f t="shared" si="349"/>
        <v>13.314</v>
      </c>
      <c r="R4751" s="38">
        <f t="shared" si="350"/>
        <v>13.713420000000001</v>
      </c>
      <c r="S4751" s="26">
        <v>0</v>
      </c>
      <c r="T4751" s="13" t="str">
        <f t="shared" si="352"/>
        <v>Up</v>
      </c>
    </row>
    <row r="4752" spans="1:20" s="14" customFormat="1" hidden="1" x14ac:dyDescent="0.3">
      <c r="A4752" s="11">
        <v>6043072</v>
      </c>
      <c r="B4752" s="11">
        <v>6043072</v>
      </c>
      <c r="C4752" s="11" t="s">
        <v>26</v>
      </c>
      <c r="D4752" s="11" t="s">
        <v>27</v>
      </c>
      <c r="E4752" s="13" t="str">
        <f>_xlfn.XLOOKUP(B4752,Sheet1!A:A,Sheet1!B:B)</f>
        <v>DS COOVAR GRAFFITI WIPES           75PK</v>
      </c>
      <c r="F4752" s="13" t="str">
        <f t="shared" si="351"/>
        <v>CROWN  - DS COOVAR GRAFFITI WIPES           75PK</v>
      </c>
      <c r="G4752" s="13"/>
      <c r="H4752" s="91" t="s">
        <v>28</v>
      </c>
      <c r="I4752" s="11" t="s">
        <v>29</v>
      </c>
      <c r="J4752" s="11" t="s">
        <v>29</v>
      </c>
      <c r="K4752" s="11" t="s">
        <v>30</v>
      </c>
      <c r="M4752" s="11" t="s">
        <v>7062</v>
      </c>
      <c r="N4752" s="13">
        <v>3105</v>
      </c>
      <c r="O4752" s="15">
        <f>_xlfn.XLOOKUP(B4752,Sheet1!A:A,Sheet1!E:E)</f>
        <v>42.98</v>
      </c>
      <c r="P4752" s="26"/>
      <c r="Q4752" s="15">
        <f t="shared" si="349"/>
        <v>45.128999999999998</v>
      </c>
      <c r="R4752" s="38">
        <f t="shared" si="350"/>
        <v>46.482869999999998</v>
      </c>
      <c r="S4752" s="26">
        <v>0</v>
      </c>
      <c r="T4752" s="13" t="str">
        <f t="shared" si="352"/>
        <v>Up</v>
      </c>
    </row>
    <row r="4753" spans="1:20" s="14" customFormat="1" hidden="1" x14ac:dyDescent="0.3">
      <c r="A4753" s="11">
        <v>6043073</v>
      </c>
      <c r="B4753" s="11">
        <v>6043073</v>
      </c>
      <c r="C4753" s="11" t="s">
        <v>26</v>
      </c>
      <c r="D4753" s="11" t="s">
        <v>27</v>
      </c>
      <c r="E4753" s="13" t="str">
        <f>_xlfn.XLOOKUP(B4753,Sheet1!A:A,Sheet1!B:B)</f>
        <v>DS COOVAR HAMMER SMOOTH SILVER     500ML</v>
      </c>
      <c r="F4753" s="13" t="str">
        <f t="shared" si="351"/>
        <v>CROWN  - DS COOVAR HAMMER SMOOTH SILVER     500ML</v>
      </c>
      <c r="G4753" s="13"/>
      <c r="H4753" s="91" t="s">
        <v>28</v>
      </c>
      <c r="I4753" s="11" t="s">
        <v>29</v>
      </c>
      <c r="J4753" s="11" t="s">
        <v>29</v>
      </c>
      <c r="K4753" s="11" t="s">
        <v>30</v>
      </c>
      <c r="M4753" s="11" t="s">
        <v>7062</v>
      </c>
      <c r="N4753" s="13">
        <v>3105</v>
      </c>
      <c r="O4753" s="15">
        <f>_xlfn.XLOOKUP(B4753,Sheet1!A:A,Sheet1!E:E)</f>
        <v>11.19</v>
      </c>
      <c r="P4753" s="26"/>
      <c r="Q4753" s="15">
        <f t="shared" si="349"/>
        <v>11.749499999999999</v>
      </c>
      <c r="R4753" s="38">
        <f t="shared" si="350"/>
        <v>12.101984999999999</v>
      </c>
      <c r="S4753" s="26">
        <v>0</v>
      </c>
      <c r="T4753" s="13" t="str">
        <f t="shared" si="352"/>
        <v>Up</v>
      </c>
    </row>
    <row r="4754" spans="1:20" s="14" customFormat="1" hidden="1" x14ac:dyDescent="0.3">
      <c r="A4754" s="11">
        <v>6043074</v>
      </c>
      <c r="B4754" s="11">
        <v>6043074</v>
      </c>
      <c r="C4754" s="11" t="s">
        <v>26</v>
      </c>
      <c r="D4754" s="11" t="s">
        <v>27</v>
      </c>
      <c r="E4754" s="13" t="str">
        <f>_xlfn.XLOOKUP(B4754,Sheet1!A:A,Sheet1!B:B)</f>
        <v>DS COOVAR HAMMER SMOOTH GOLD       2.5L</v>
      </c>
      <c r="F4754" s="13" t="str">
        <f t="shared" si="351"/>
        <v>CROWN  - DS COOVAR HAMMER SMOOTH GOLD       2.5L</v>
      </c>
      <c r="G4754" s="13"/>
      <c r="H4754" s="91" t="s">
        <v>28</v>
      </c>
      <c r="I4754" s="11" t="s">
        <v>29</v>
      </c>
      <c r="J4754" s="11" t="s">
        <v>29</v>
      </c>
      <c r="K4754" s="11" t="s">
        <v>30</v>
      </c>
      <c r="M4754" s="11" t="s">
        <v>7062</v>
      </c>
      <c r="N4754" s="13">
        <v>3105</v>
      </c>
      <c r="O4754" s="15">
        <f>_xlfn.XLOOKUP(B4754,Sheet1!A:A,Sheet1!E:E)</f>
        <v>49.44</v>
      </c>
      <c r="P4754" s="26"/>
      <c r="Q4754" s="15">
        <f t="shared" si="349"/>
        <v>51.911999999999999</v>
      </c>
      <c r="R4754" s="38">
        <f t="shared" si="350"/>
        <v>53.469360000000002</v>
      </c>
      <c r="S4754" s="26">
        <v>0</v>
      </c>
      <c r="T4754" s="13" t="str">
        <f t="shared" si="352"/>
        <v>Up</v>
      </c>
    </row>
    <row r="4755" spans="1:20" s="14" customFormat="1" hidden="1" x14ac:dyDescent="0.3">
      <c r="A4755" s="11">
        <v>6043075</v>
      </c>
      <c r="B4755" s="11">
        <v>6043075</v>
      </c>
      <c r="C4755" s="11" t="s">
        <v>26</v>
      </c>
      <c r="D4755" s="11" t="s">
        <v>27</v>
      </c>
      <c r="E4755" s="13" t="str">
        <f>_xlfn.XLOOKUP(B4755,Sheet1!A:A,Sheet1!B:B)</f>
        <v>DS TEAMAC METACLOR PRIM GREY       1L</v>
      </c>
      <c r="F4755" s="13" t="str">
        <f t="shared" si="351"/>
        <v>CROWN  - DS TEAMAC METACLOR PRIM GREY       1L</v>
      </c>
      <c r="G4755" s="13"/>
      <c r="H4755" s="91" t="s">
        <v>28</v>
      </c>
      <c r="I4755" s="11" t="s">
        <v>29</v>
      </c>
      <c r="J4755" s="11" t="s">
        <v>29</v>
      </c>
      <c r="K4755" s="11" t="s">
        <v>30</v>
      </c>
      <c r="M4755" s="11" t="s">
        <v>7062</v>
      </c>
      <c r="N4755" s="13">
        <v>3105</v>
      </c>
      <c r="O4755" s="15">
        <f>_xlfn.XLOOKUP(B4755,Sheet1!A:A,Sheet1!E:E)</f>
        <v>26.83</v>
      </c>
      <c r="P4755" s="26"/>
      <c r="Q4755" s="15">
        <f t="shared" ref="Q4755:Q4818" si="353">O4755*1.05</f>
        <v>28.171499999999998</v>
      </c>
      <c r="R4755" s="38">
        <f t="shared" si="350"/>
        <v>29.016645</v>
      </c>
      <c r="S4755" s="26">
        <v>0</v>
      </c>
      <c r="T4755" s="13" t="str">
        <f t="shared" si="352"/>
        <v>Up</v>
      </c>
    </row>
    <row r="4756" spans="1:20" s="14" customFormat="1" hidden="1" x14ac:dyDescent="0.3">
      <c r="A4756" s="11">
        <v>6043076</v>
      </c>
      <c r="B4756" s="11">
        <v>6043076</v>
      </c>
      <c r="C4756" s="11" t="s">
        <v>26</v>
      </c>
      <c r="D4756" s="11" t="s">
        <v>27</v>
      </c>
      <c r="E4756" s="13" t="str">
        <f>_xlfn.XLOOKUP(B4756,Sheet1!A:A,Sheet1!B:B)</f>
        <v>DS TEAMAC METACLOR PRIM GREY       2.5L</v>
      </c>
      <c r="F4756" s="13" t="str">
        <f t="shared" si="351"/>
        <v>CROWN  - DS TEAMAC METACLOR PRIM GREY       2.5L</v>
      </c>
      <c r="G4756" s="13"/>
      <c r="H4756" s="91" t="s">
        <v>28</v>
      </c>
      <c r="I4756" s="11" t="s">
        <v>29</v>
      </c>
      <c r="J4756" s="11" t="s">
        <v>29</v>
      </c>
      <c r="K4756" s="11" t="s">
        <v>30</v>
      </c>
      <c r="M4756" s="11" t="s">
        <v>7062</v>
      </c>
      <c r="N4756" s="13">
        <v>3105</v>
      </c>
      <c r="O4756" s="15">
        <f>_xlfn.XLOOKUP(B4756,Sheet1!A:A,Sheet1!E:E)</f>
        <v>57.43</v>
      </c>
      <c r="P4756" s="26"/>
      <c r="Q4756" s="15">
        <f t="shared" si="353"/>
        <v>60.301500000000004</v>
      </c>
      <c r="R4756" s="38">
        <f t="shared" si="350"/>
        <v>62.110545000000009</v>
      </c>
      <c r="S4756" s="26">
        <v>0</v>
      </c>
      <c r="T4756" s="13" t="str">
        <f t="shared" si="352"/>
        <v>Up</v>
      </c>
    </row>
    <row r="4757" spans="1:20" s="14" customFormat="1" hidden="1" x14ac:dyDescent="0.3">
      <c r="A4757" s="11">
        <v>6043077</v>
      </c>
      <c r="B4757" s="11">
        <v>6043077</v>
      </c>
      <c r="C4757" s="11" t="s">
        <v>26</v>
      </c>
      <c r="D4757" s="11" t="s">
        <v>27</v>
      </c>
      <c r="E4757" s="13" t="str">
        <f>_xlfn.XLOOKUP(B4757,Sheet1!A:A,Sheet1!B:B)</f>
        <v>DS TEAMAC MIC IRON OXID GREY       5L</v>
      </c>
      <c r="F4757" s="13" t="str">
        <f t="shared" si="351"/>
        <v>CROWN  - DS TEAMAC MIC IRON OXID GREY       5L</v>
      </c>
      <c r="G4757" s="13"/>
      <c r="H4757" s="91" t="s">
        <v>28</v>
      </c>
      <c r="I4757" s="11" t="s">
        <v>29</v>
      </c>
      <c r="J4757" s="11" t="s">
        <v>29</v>
      </c>
      <c r="K4757" s="11" t="s">
        <v>30</v>
      </c>
      <c r="M4757" s="11" t="s">
        <v>7062</v>
      </c>
      <c r="N4757" s="13">
        <v>3105</v>
      </c>
      <c r="O4757" s="15">
        <f>_xlfn.XLOOKUP(B4757,Sheet1!A:A,Sheet1!E:E)</f>
        <v>122.34</v>
      </c>
      <c r="P4757" s="26">
        <f>_xlfn.XLOOKUP(A4757,Sheet2!F:F,Sheet2!H:H)</f>
        <v>0</v>
      </c>
      <c r="Q4757" s="15">
        <f t="shared" si="353"/>
        <v>128.45700000000002</v>
      </c>
      <c r="R4757" s="38">
        <f t="shared" si="350"/>
        <v>132.31071000000003</v>
      </c>
      <c r="S4757" s="26">
        <v>0</v>
      </c>
      <c r="T4757" s="13" t="str">
        <f t="shared" si="352"/>
        <v>Up</v>
      </c>
    </row>
    <row r="4758" spans="1:20" s="14" customFormat="1" hidden="1" x14ac:dyDescent="0.3">
      <c r="A4758" s="11">
        <v>6043078</v>
      </c>
      <c r="B4758" s="11">
        <v>6043078</v>
      </c>
      <c r="C4758" s="11" t="s">
        <v>26</v>
      </c>
      <c r="D4758" s="11" t="s">
        <v>27</v>
      </c>
      <c r="E4758" s="13" t="str">
        <f>_xlfn.XLOOKUP(B4758,Sheet1!A:A,Sheet1!B:B)</f>
        <v>DS COOVAR VANDALENE     GREY       2K</v>
      </c>
      <c r="F4758" s="13" t="str">
        <f t="shared" si="351"/>
        <v>CROWN  - DS COOVAR VANDALENE     GREY       2K</v>
      </c>
      <c r="G4758" s="13"/>
      <c r="H4758" s="91" t="s">
        <v>28</v>
      </c>
      <c r="I4758" s="11" t="s">
        <v>29</v>
      </c>
      <c r="J4758" s="11" t="s">
        <v>29</v>
      </c>
      <c r="K4758" s="11" t="s">
        <v>30</v>
      </c>
      <c r="M4758" s="11" t="s">
        <v>7062</v>
      </c>
      <c r="N4758" s="13">
        <v>3105</v>
      </c>
      <c r="O4758" s="15">
        <f>_xlfn.XLOOKUP(B4758,Sheet1!A:A,Sheet1!E:E)</f>
        <v>41.77</v>
      </c>
      <c r="P4758" s="26"/>
      <c r="Q4758" s="15">
        <f t="shared" si="353"/>
        <v>43.858500000000006</v>
      </c>
      <c r="R4758" s="38">
        <f t="shared" si="350"/>
        <v>45.174255000000009</v>
      </c>
      <c r="S4758" s="26">
        <v>0</v>
      </c>
      <c r="T4758" s="13" t="str">
        <f t="shared" si="352"/>
        <v>Up</v>
      </c>
    </row>
    <row r="4759" spans="1:20" s="14" customFormat="1" hidden="1" x14ac:dyDescent="0.3">
      <c r="A4759" s="11">
        <v>6043080</v>
      </c>
      <c r="B4759" s="11">
        <v>6043080</v>
      </c>
      <c r="C4759" s="11" t="s">
        <v>26</v>
      </c>
      <c r="D4759" s="11" t="s">
        <v>27</v>
      </c>
      <c r="E4759" s="13" t="str">
        <f>_xlfn.XLOOKUP(B4759,Sheet1!A:A,Sheet1!B:B)</f>
        <v>DS COOVAR METAL PRIMER  RED OXIDE  5LT</v>
      </c>
      <c r="F4759" s="13" t="str">
        <f t="shared" si="351"/>
        <v>CROWN  - DS COOVAR METAL PRIMER  RED OXIDE  5LT</v>
      </c>
      <c r="G4759" s="13"/>
      <c r="H4759" s="91" t="s">
        <v>28</v>
      </c>
      <c r="I4759" s="11" t="s">
        <v>29</v>
      </c>
      <c r="J4759" s="11" t="s">
        <v>29</v>
      </c>
      <c r="K4759" s="11" t="s">
        <v>30</v>
      </c>
      <c r="M4759" s="11" t="s">
        <v>7062</v>
      </c>
      <c r="N4759" s="13">
        <v>3105</v>
      </c>
      <c r="O4759" s="15">
        <f>_xlfn.XLOOKUP(B4759,Sheet1!A:A,Sheet1!E:E)</f>
        <v>60.73</v>
      </c>
      <c r="P4759" s="26"/>
      <c r="Q4759" s="15">
        <f t="shared" si="353"/>
        <v>63.766500000000001</v>
      </c>
      <c r="R4759" s="38">
        <f t="shared" si="350"/>
        <v>65.679495000000003</v>
      </c>
      <c r="S4759" s="26">
        <v>0</v>
      </c>
      <c r="T4759" s="13" t="str">
        <f t="shared" si="352"/>
        <v>Up</v>
      </c>
    </row>
    <row r="4760" spans="1:20" s="14" customFormat="1" hidden="1" x14ac:dyDescent="0.3">
      <c r="A4760" s="11">
        <v>6043082</v>
      </c>
      <c r="B4760" s="11">
        <v>6043082</v>
      </c>
      <c r="C4760" s="11" t="s">
        <v>26</v>
      </c>
      <c r="D4760" s="11" t="s">
        <v>27</v>
      </c>
      <c r="E4760" s="13" t="str">
        <f>_xlfn.XLOOKUP(B4760,Sheet1!A:A,Sheet1!B:B)</f>
        <v>DS TEAMAC METACLOR PRIM GREY       5L</v>
      </c>
      <c r="F4760" s="13" t="str">
        <f t="shared" si="351"/>
        <v>CROWN  - DS TEAMAC METACLOR PRIM GREY       5L</v>
      </c>
      <c r="G4760" s="13"/>
      <c r="H4760" s="91" t="s">
        <v>28</v>
      </c>
      <c r="I4760" s="11" t="s">
        <v>29</v>
      </c>
      <c r="J4760" s="11" t="s">
        <v>29</v>
      </c>
      <c r="K4760" s="11" t="s">
        <v>30</v>
      </c>
      <c r="M4760" s="11" t="s">
        <v>7062</v>
      </c>
      <c r="N4760" s="13">
        <v>3105</v>
      </c>
      <c r="O4760" s="15">
        <f>_xlfn.XLOOKUP(B4760,Sheet1!A:A,Sheet1!E:E)</f>
        <v>99.85</v>
      </c>
      <c r="P4760" s="26"/>
      <c r="Q4760" s="15">
        <f t="shared" si="353"/>
        <v>104.8425</v>
      </c>
      <c r="R4760" s="38">
        <f t="shared" si="350"/>
        <v>107.987775</v>
      </c>
      <c r="S4760" s="26">
        <v>0</v>
      </c>
      <c r="T4760" s="13" t="str">
        <f t="shared" si="352"/>
        <v>Up</v>
      </c>
    </row>
    <row r="4761" spans="1:20" s="14" customFormat="1" hidden="1" x14ac:dyDescent="0.3">
      <c r="A4761" s="11">
        <v>6043083</v>
      </c>
      <c r="B4761" s="11">
        <v>6043083</v>
      </c>
      <c r="C4761" s="11" t="s">
        <v>26</v>
      </c>
      <c r="D4761" s="11" t="s">
        <v>27</v>
      </c>
      <c r="E4761" s="13" t="str">
        <f>_xlfn.XLOOKUP(B4761,Sheet1!A:A,Sheet1!B:B)</f>
        <v>DS COOVAR GLASS SHADING WHITE      2.5L</v>
      </c>
      <c r="F4761" s="13" t="str">
        <f t="shared" si="351"/>
        <v>CROWN  - DS COOVAR GLASS SHADING WHITE      2.5L</v>
      </c>
      <c r="G4761" s="13"/>
      <c r="H4761" s="91" t="s">
        <v>28</v>
      </c>
      <c r="I4761" s="11" t="s">
        <v>29</v>
      </c>
      <c r="J4761" s="11" t="s">
        <v>29</v>
      </c>
      <c r="K4761" s="11" t="s">
        <v>30</v>
      </c>
      <c r="M4761" s="11" t="s">
        <v>7062</v>
      </c>
      <c r="N4761" s="13">
        <v>3105</v>
      </c>
      <c r="O4761" s="15">
        <f>_xlfn.XLOOKUP(B4761,Sheet1!A:A,Sheet1!E:E)</f>
        <v>37.04</v>
      </c>
      <c r="P4761" s="26"/>
      <c r="Q4761" s="15">
        <f t="shared" si="353"/>
        <v>38.892000000000003</v>
      </c>
      <c r="R4761" s="38">
        <f t="shared" si="350"/>
        <v>40.058760000000007</v>
      </c>
      <c r="S4761" s="26">
        <v>0</v>
      </c>
      <c r="T4761" s="13" t="str">
        <f t="shared" si="352"/>
        <v>Up</v>
      </c>
    </row>
    <row r="4762" spans="1:20" s="14" customFormat="1" hidden="1" x14ac:dyDescent="0.3">
      <c r="A4762" s="11">
        <v>6043084</v>
      </c>
      <c r="B4762" s="11">
        <v>6043084</v>
      </c>
      <c r="C4762" s="11" t="s">
        <v>26</v>
      </c>
      <c r="D4762" s="11" t="s">
        <v>27</v>
      </c>
      <c r="E4762" s="13" t="str">
        <f>_xlfn.XLOOKUP(B4762,Sheet1!A:A,Sheet1!B:B)</f>
        <v>DS COOVAR FLOOR PAINT   DARK GREY  1L</v>
      </c>
      <c r="F4762" s="13" t="str">
        <f t="shared" si="351"/>
        <v>CROWN  - DS COOVAR FLOOR PAINT   DARK GREY  1L</v>
      </c>
      <c r="G4762" s="13"/>
      <c r="H4762" s="91" t="s">
        <v>28</v>
      </c>
      <c r="I4762" s="11" t="s">
        <v>29</v>
      </c>
      <c r="J4762" s="11" t="s">
        <v>29</v>
      </c>
      <c r="K4762" s="11" t="s">
        <v>30</v>
      </c>
      <c r="M4762" s="11" t="s">
        <v>7062</v>
      </c>
      <c r="N4762" s="13">
        <v>3105</v>
      </c>
      <c r="O4762" s="15">
        <f>_xlfn.XLOOKUP(B4762,Sheet1!A:A,Sheet1!E:E)</f>
        <v>18.77</v>
      </c>
      <c r="P4762" s="26"/>
      <c r="Q4762" s="15">
        <f t="shared" si="353"/>
        <v>19.708500000000001</v>
      </c>
      <c r="R4762" s="38">
        <f t="shared" si="350"/>
        <v>20.299755000000001</v>
      </c>
      <c r="S4762" s="26">
        <v>0</v>
      </c>
      <c r="T4762" s="13" t="str">
        <f t="shared" si="352"/>
        <v>Up</v>
      </c>
    </row>
    <row r="4763" spans="1:20" s="14" customFormat="1" hidden="1" x14ac:dyDescent="0.3">
      <c r="A4763" s="11">
        <v>6043085</v>
      </c>
      <c r="B4763" s="11">
        <v>6043085</v>
      </c>
      <c r="C4763" s="11" t="s">
        <v>26</v>
      </c>
      <c r="D4763" s="11" t="s">
        <v>27</v>
      </c>
      <c r="E4763" s="13" t="str">
        <f>_xlfn.XLOOKUP(B4763,Sheet1!A:A,Sheet1!B:B)</f>
        <v>DS COOVAR FLOOR PAINT   FOREST GRN 5L</v>
      </c>
      <c r="F4763" s="13" t="str">
        <f t="shared" si="351"/>
        <v>CROWN  - DS COOVAR FLOOR PAINT   FOREST GRN 5L</v>
      </c>
      <c r="G4763" s="13"/>
      <c r="H4763" s="91" t="s">
        <v>28</v>
      </c>
      <c r="I4763" s="11" t="s">
        <v>29</v>
      </c>
      <c r="J4763" s="11" t="s">
        <v>29</v>
      </c>
      <c r="K4763" s="11" t="s">
        <v>30</v>
      </c>
      <c r="M4763" s="11" t="s">
        <v>7062</v>
      </c>
      <c r="N4763" s="13">
        <v>3105</v>
      </c>
      <c r="O4763" s="15">
        <f>_xlfn.XLOOKUP(B4763,Sheet1!A:A,Sheet1!E:E)</f>
        <v>50.26</v>
      </c>
      <c r="P4763" s="26"/>
      <c r="Q4763" s="29">
        <f t="shared" si="353"/>
        <v>52.773000000000003</v>
      </c>
      <c r="R4763" s="38">
        <f t="shared" si="350"/>
        <v>54.356190000000005</v>
      </c>
      <c r="S4763" s="26">
        <v>0</v>
      </c>
      <c r="T4763" s="13" t="str">
        <f t="shared" si="352"/>
        <v>Up</v>
      </c>
    </row>
    <row r="4764" spans="1:20" s="14" customFormat="1" hidden="1" x14ac:dyDescent="0.3">
      <c r="A4764" s="11">
        <v>6043086</v>
      </c>
      <c r="B4764" s="11">
        <v>6043086</v>
      </c>
      <c r="C4764" s="11" t="s">
        <v>26</v>
      </c>
      <c r="D4764" s="11" t="s">
        <v>27</v>
      </c>
      <c r="E4764" s="13" t="str">
        <f>_xlfn.XLOOKUP(B4764,Sheet1!A:A,Sheet1!B:B)</f>
        <v>DS COOVAR FLOOR PAINT   TILE RED   1L</v>
      </c>
      <c r="F4764" s="13" t="str">
        <f t="shared" si="351"/>
        <v>CROWN  - DS COOVAR FLOOR PAINT   TILE RED   1L</v>
      </c>
      <c r="G4764" s="13"/>
      <c r="H4764" s="91" t="s">
        <v>28</v>
      </c>
      <c r="I4764" s="11" t="s">
        <v>29</v>
      </c>
      <c r="J4764" s="11" t="s">
        <v>29</v>
      </c>
      <c r="K4764" s="11" t="s">
        <v>30</v>
      </c>
      <c r="M4764" s="11" t="s">
        <v>7062</v>
      </c>
      <c r="N4764" s="13">
        <v>3105</v>
      </c>
      <c r="O4764" s="15">
        <f>_xlfn.XLOOKUP(B4764,Sheet1!A:A,Sheet1!E:E)</f>
        <v>17.52</v>
      </c>
      <c r="P4764" s="26"/>
      <c r="Q4764" s="15">
        <f t="shared" si="353"/>
        <v>18.396000000000001</v>
      </c>
      <c r="R4764" s="38">
        <f t="shared" si="350"/>
        <v>18.947880000000001</v>
      </c>
      <c r="S4764" s="26">
        <v>0</v>
      </c>
      <c r="T4764" s="13" t="str">
        <f t="shared" si="352"/>
        <v>Up</v>
      </c>
    </row>
    <row r="4765" spans="1:20" s="14" customFormat="1" hidden="1" x14ac:dyDescent="0.3">
      <c r="A4765" s="11">
        <v>6043087</v>
      </c>
      <c r="B4765" s="11">
        <v>6043087</v>
      </c>
      <c r="C4765" s="11" t="s">
        <v>26</v>
      </c>
      <c r="D4765" s="11" t="s">
        <v>27</v>
      </c>
      <c r="E4765" s="13" t="str">
        <f>_xlfn.XLOOKUP(B4765,Sheet1!A:A,Sheet1!B:B)</f>
        <v>DS COOVAR FLOOR PAINT   DARK GREY  5L</v>
      </c>
      <c r="F4765" s="13" t="str">
        <f t="shared" si="351"/>
        <v>CROWN  - DS COOVAR FLOOR PAINT   DARK GREY  5L</v>
      </c>
      <c r="G4765" s="13"/>
      <c r="H4765" s="91" t="s">
        <v>28</v>
      </c>
      <c r="I4765" s="11" t="s">
        <v>29</v>
      </c>
      <c r="J4765" s="11" t="s">
        <v>29</v>
      </c>
      <c r="K4765" s="11" t="s">
        <v>30</v>
      </c>
      <c r="M4765" s="11" t="s">
        <v>7062</v>
      </c>
      <c r="N4765" s="13">
        <v>3105</v>
      </c>
      <c r="O4765" s="15">
        <f>_xlfn.XLOOKUP(B4765,Sheet1!A:A,Sheet1!E:E)</f>
        <v>50.26</v>
      </c>
      <c r="P4765" s="26"/>
      <c r="Q4765" s="15">
        <f t="shared" si="353"/>
        <v>52.773000000000003</v>
      </c>
      <c r="R4765" s="38">
        <f t="shared" si="350"/>
        <v>54.356190000000005</v>
      </c>
      <c r="S4765" s="26">
        <v>0</v>
      </c>
      <c r="T4765" s="13" t="str">
        <f t="shared" si="352"/>
        <v>Up</v>
      </c>
    </row>
    <row r="4766" spans="1:20" s="14" customFormat="1" hidden="1" x14ac:dyDescent="0.3">
      <c r="A4766" s="11">
        <v>6043088</v>
      </c>
      <c r="B4766" s="11">
        <v>6043088</v>
      </c>
      <c r="C4766" s="11" t="s">
        <v>26</v>
      </c>
      <c r="D4766" s="11" t="s">
        <v>27</v>
      </c>
      <c r="E4766" s="13" t="str">
        <f>_xlfn.XLOOKUP(B4766,Sheet1!A:A,Sheet1!B:B)</f>
        <v>DS COOVAR FLOOR PAINT   FLINT GREY 5L</v>
      </c>
      <c r="F4766" s="13" t="str">
        <f t="shared" si="351"/>
        <v>CROWN  - DS COOVAR FLOOR PAINT   FLINT GREY 5L</v>
      </c>
      <c r="G4766" s="13"/>
      <c r="H4766" s="91" t="s">
        <v>28</v>
      </c>
      <c r="I4766" s="11" t="s">
        <v>29</v>
      </c>
      <c r="J4766" s="11" t="s">
        <v>29</v>
      </c>
      <c r="K4766" s="11" t="s">
        <v>30</v>
      </c>
      <c r="M4766" s="11" t="s">
        <v>7062</v>
      </c>
      <c r="N4766" s="13">
        <v>3105</v>
      </c>
      <c r="O4766" s="15">
        <f>_xlfn.XLOOKUP(B4766,Sheet1!A:A,Sheet1!E:E)</f>
        <v>50.26</v>
      </c>
      <c r="P4766" s="26"/>
      <c r="Q4766" s="15">
        <f t="shared" si="353"/>
        <v>52.773000000000003</v>
      </c>
      <c r="R4766" s="38">
        <f t="shared" ref="R4766:R4829" si="354">Q4766*1.03</f>
        <v>54.356190000000005</v>
      </c>
      <c r="S4766" s="26">
        <v>0</v>
      </c>
      <c r="T4766" s="13" t="str">
        <f t="shared" si="352"/>
        <v>Up</v>
      </c>
    </row>
    <row r="4767" spans="1:20" s="14" customFormat="1" hidden="1" x14ac:dyDescent="0.3">
      <c r="A4767" s="11">
        <v>6043117</v>
      </c>
      <c r="B4767" s="11">
        <v>6043117</v>
      </c>
      <c r="C4767" s="11" t="s">
        <v>26</v>
      </c>
      <c r="D4767" s="11" t="s">
        <v>27</v>
      </c>
      <c r="E4767" s="13" t="str">
        <f>_xlfn.XLOOKUP(B4767,Sheet1!A:A,Sheet1!B:B)</f>
        <v>DS COOVAR WATER BASED OIL REMOVER  5L</v>
      </c>
      <c r="F4767" s="13" t="str">
        <f t="shared" si="351"/>
        <v>CROWN  - DS COOVAR WATER BASED OIL REMOVER  5L</v>
      </c>
      <c r="G4767" s="13"/>
      <c r="H4767" s="91" t="s">
        <v>28</v>
      </c>
      <c r="I4767" s="11" t="s">
        <v>29</v>
      </c>
      <c r="J4767" s="11" t="s">
        <v>29</v>
      </c>
      <c r="K4767" s="11" t="s">
        <v>30</v>
      </c>
      <c r="M4767" s="11" t="s">
        <v>7062</v>
      </c>
      <c r="N4767" s="13">
        <v>3105</v>
      </c>
      <c r="O4767" s="15">
        <f>_xlfn.XLOOKUP(B4767,Sheet1!A:A,Sheet1!E:E)</f>
        <v>39.380000000000003</v>
      </c>
      <c r="P4767" s="26"/>
      <c r="Q4767" s="15">
        <f t="shared" si="353"/>
        <v>41.349000000000004</v>
      </c>
      <c r="R4767" s="38">
        <f t="shared" si="354"/>
        <v>42.589470000000006</v>
      </c>
      <c r="S4767" s="26">
        <v>0</v>
      </c>
      <c r="T4767" s="13" t="str">
        <f t="shared" si="352"/>
        <v>Up</v>
      </c>
    </row>
    <row r="4768" spans="1:20" s="14" customFormat="1" hidden="1" x14ac:dyDescent="0.3">
      <c r="A4768" s="11">
        <v>6043151</v>
      </c>
      <c r="B4768" s="11">
        <v>6043151</v>
      </c>
      <c r="C4768" s="11" t="s">
        <v>26</v>
      </c>
      <c r="D4768" s="11" t="s">
        <v>27</v>
      </c>
      <c r="E4768" s="13" t="str">
        <f>_xlfn.XLOOKUP(B4768,Sheet1!A:A,Sheet1!B:B)</f>
        <v>DS TEAMAC MARINE GLOSS  D.BLUE/GRN 5L</v>
      </c>
      <c r="F4768" s="13" t="str">
        <f t="shared" si="351"/>
        <v>CROWN  - DS TEAMAC MARINE GLOSS  D.BLUE/GRN 5L</v>
      </c>
      <c r="G4768" s="13"/>
      <c r="H4768" s="91" t="s">
        <v>28</v>
      </c>
      <c r="I4768" s="11" t="s">
        <v>29</v>
      </c>
      <c r="J4768" s="11" t="s">
        <v>29</v>
      </c>
      <c r="K4768" s="11" t="s">
        <v>30</v>
      </c>
      <c r="M4768" s="11" t="s">
        <v>7062</v>
      </c>
      <c r="N4768" s="13">
        <v>3105</v>
      </c>
      <c r="O4768" s="15">
        <f>_xlfn.XLOOKUP(B4768,Sheet1!A:A,Sheet1!E:E)</f>
        <v>105.89</v>
      </c>
      <c r="P4768" s="26"/>
      <c r="Q4768" s="15">
        <f t="shared" si="353"/>
        <v>111.1845</v>
      </c>
      <c r="R4768" s="38">
        <f t="shared" si="354"/>
        <v>114.52003500000001</v>
      </c>
      <c r="S4768" s="26">
        <v>0</v>
      </c>
      <c r="T4768" s="13" t="str">
        <f t="shared" si="352"/>
        <v>Up</v>
      </c>
    </row>
    <row r="4769" spans="1:20" s="14" customFormat="1" hidden="1" x14ac:dyDescent="0.3">
      <c r="A4769" s="11">
        <v>6043152</v>
      </c>
      <c r="B4769" s="11">
        <v>6043152</v>
      </c>
      <c r="C4769" s="11" t="s">
        <v>26</v>
      </c>
      <c r="D4769" s="11" t="s">
        <v>27</v>
      </c>
      <c r="E4769" s="13" t="str">
        <f>_xlfn.XLOOKUP(B4769,Sheet1!A:A,Sheet1!B:B)</f>
        <v>DS TEAMAC MARINE GLOSS  ORANGE/RED 5L</v>
      </c>
      <c r="F4769" s="13" t="str">
        <f t="shared" si="351"/>
        <v>CROWN  - DS TEAMAC MARINE GLOSS  ORANGE/RED 5L</v>
      </c>
      <c r="G4769" s="13"/>
      <c r="H4769" s="91" t="s">
        <v>28</v>
      </c>
      <c r="I4769" s="11" t="s">
        <v>29</v>
      </c>
      <c r="J4769" s="11" t="s">
        <v>29</v>
      </c>
      <c r="K4769" s="11" t="s">
        <v>30</v>
      </c>
      <c r="M4769" s="11" t="s">
        <v>7062</v>
      </c>
      <c r="N4769" s="13">
        <v>3105</v>
      </c>
      <c r="O4769" s="15">
        <f>_xlfn.XLOOKUP(B4769,Sheet1!A:A,Sheet1!E:E)</f>
        <v>115.57</v>
      </c>
      <c r="P4769" s="26"/>
      <c r="Q4769" s="15">
        <f t="shared" si="353"/>
        <v>121.3485</v>
      </c>
      <c r="R4769" s="38">
        <f t="shared" si="354"/>
        <v>124.988955</v>
      </c>
      <c r="S4769" s="26">
        <v>0</v>
      </c>
      <c r="T4769" s="13" t="str">
        <f t="shared" si="352"/>
        <v>Up</v>
      </c>
    </row>
    <row r="4770" spans="1:20" s="14" customFormat="1" hidden="1" x14ac:dyDescent="0.3">
      <c r="A4770" s="11">
        <v>6043153</v>
      </c>
      <c r="B4770" s="11">
        <v>6043153</v>
      </c>
      <c r="C4770" s="11" t="s">
        <v>26</v>
      </c>
      <c r="D4770" s="11" t="s">
        <v>27</v>
      </c>
      <c r="E4770" s="13" t="str">
        <f>_xlfn.XLOOKUP(B4770,Sheet1!A:A,Sheet1!B:B)</f>
        <v>DS TEAMAC MARINE GLOSS  BLK/RED OX 5L</v>
      </c>
      <c r="F4770" s="13" t="str">
        <f t="shared" si="351"/>
        <v>CROWN  - DS TEAMAC MARINE GLOSS  BLK/RED OX 5L</v>
      </c>
      <c r="G4770" s="13"/>
      <c r="H4770" s="91" t="s">
        <v>28</v>
      </c>
      <c r="I4770" s="11" t="s">
        <v>29</v>
      </c>
      <c r="J4770" s="11" t="s">
        <v>29</v>
      </c>
      <c r="K4770" s="11" t="s">
        <v>30</v>
      </c>
      <c r="M4770" s="11" t="s">
        <v>7062</v>
      </c>
      <c r="N4770" s="13">
        <v>3105</v>
      </c>
      <c r="O4770" s="15">
        <f>_xlfn.XLOOKUP(B4770,Sheet1!A:A,Sheet1!E:E)</f>
        <v>90.9</v>
      </c>
      <c r="P4770" s="26"/>
      <c r="Q4770" s="15">
        <f t="shared" si="353"/>
        <v>95.445000000000007</v>
      </c>
      <c r="R4770" s="38">
        <f t="shared" si="354"/>
        <v>98.308350000000004</v>
      </c>
      <c r="S4770" s="26">
        <v>0</v>
      </c>
      <c r="T4770" s="13" t="str">
        <f t="shared" si="352"/>
        <v>Up</v>
      </c>
    </row>
    <row r="4771" spans="1:20" s="14" customFormat="1" hidden="1" x14ac:dyDescent="0.3">
      <c r="A4771" s="11">
        <v>6043154</v>
      </c>
      <c r="B4771" s="11">
        <v>6043154</v>
      </c>
      <c r="C4771" s="11" t="s">
        <v>26</v>
      </c>
      <c r="D4771" s="11" t="s">
        <v>27</v>
      </c>
      <c r="E4771" s="13" t="str">
        <f>_xlfn.XLOOKUP(B4771,Sheet1!A:A,Sheet1!B:B)</f>
        <v>DS TEAMAC MARINE UCOAT  COLOURS    2.5L</v>
      </c>
      <c r="F4771" s="13" t="str">
        <f t="shared" si="351"/>
        <v>CROWN  - DS TEAMAC MARINE UCOAT  COLOURS    2.5L</v>
      </c>
      <c r="G4771" s="13"/>
      <c r="H4771" s="91" t="s">
        <v>28</v>
      </c>
      <c r="I4771" s="11" t="s">
        <v>29</v>
      </c>
      <c r="J4771" s="11" t="s">
        <v>29</v>
      </c>
      <c r="K4771" s="11" t="s">
        <v>30</v>
      </c>
      <c r="M4771" s="11" t="s">
        <v>7062</v>
      </c>
      <c r="N4771" s="13">
        <v>3105</v>
      </c>
      <c r="O4771" s="15">
        <f>_xlfn.XLOOKUP(B4771,Sheet1!A:A,Sheet1!E:E)</f>
        <v>55.56</v>
      </c>
      <c r="P4771" s="26"/>
      <c r="Q4771" s="15">
        <f t="shared" si="353"/>
        <v>58.338000000000008</v>
      </c>
      <c r="R4771" s="38">
        <f t="shared" si="354"/>
        <v>60.08814000000001</v>
      </c>
      <c r="S4771" s="26">
        <v>0</v>
      </c>
      <c r="T4771" s="13" t="str">
        <f t="shared" si="352"/>
        <v>Up</v>
      </c>
    </row>
    <row r="4772" spans="1:20" s="14" customFormat="1" hidden="1" x14ac:dyDescent="0.3">
      <c r="A4772" s="11">
        <v>6043155</v>
      </c>
      <c r="B4772" s="11">
        <v>6043155</v>
      </c>
      <c r="C4772" s="11" t="s">
        <v>26</v>
      </c>
      <c r="D4772" s="11" t="s">
        <v>27</v>
      </c>
      <c r="E4772" s="13" t="str">
        <f>_xlfn.XLOOKUP(B4772,Sheet1!A:A,Sheet1!B:B)</f>
        <v>DS TEAMAC MARINE UCOAT  COLOURS    5L</v>
      </c>
      <c r="F4772" s="13" t="str">
        <f t="shared" si="351"/>
        <v>CROWN  - DS TEAMAC MARINE UCOAT  COLOURS    5L</v>
      </c>
      <c r="G4772" s="13"/>
      <c r="H4772" s="91" t="s">
        <v>28</v>
      </c>
      <c r="I4772" s="11" t="s">
        <v>29</v>
      </c>
      <c r="J4772" s="11" t="s">
        <v>29</v>
      </c>
      <c r="K4772" s="11" t="s">
        <v>30</v>
      </c>
      <c r="M4772" s="11" t="s">
        <v>7062</v>
      </c>
      <c r="N4772" s="13">
        <v>3105</v>
      </c>
      <c r="O4772" s="15">
        <f>_xlfn.XLOOKUP(B4772,Sheet1!A:A,Sheet1!E:E)</f>
        <v>99.79</v>
      </c>
      <c r="P4772" s="26"/>
      <c r="Q4772" s="15">
        <f t="shared" si="353"/>
        <v>104.77950000000001</v>
      </c>
      <c r="R4772" s="38">
        <f t="shared" si="354"/>
        <v>107.92288500000002</v>
      </c>
      <c r="S4772" s="26">
        <v>0</v>
      </c>
      <c r="T4772" s="13" t="str">
        <f t="shared" si="352"/>
        <v>Up</v>
      </c>
    </row>
    <row r="4773" spans="1:20" s="14" customFormat="1" hidden="1" x14ac:dyDescent="0.3">
      <c r="A4773" s="11">
        <v>6043156</v>
      </c>
      <c r="B4773" s="11">
        <v>6043156</v>
      </c>
      <c r="C4773" s="11" t="s">
        <v>26</v>
      </c>
      <c r="D4773" s="11" t="s">
        <v>27</v>
      </c>
      <c r="E4773" s="13" t="str">
        <f>_xlfn.XLOOKUP(B4773,Sheet1!A:A,Sheet1!B:B)</f>
        <v>DS TEAMAC RAPIDRY       ORANGE/RED 5L</v>
      </c>
      <c r="F4773" s="13" t="str">
        <f t="shared" si="351"/>
        <v>CROWN  - DS TEAMAC RAPIDRY       ORANGE/RED 5L</v>
      </c>
      <c r="G4773" s="13"/>
      <c r="H4773" s="91" t="s">
        <v>28</v>
      </c>
      <c r="I4773" s="11" t="s">
        <v>29</v>
      </c>
      <c r="J4773" s="11" t="s">
        <v>29</v>
      </c>
      <c r="K4773" s="11" t="s">
        <v>30</v>
      </c>
      <c r="M4773" s="11" t="s">
        <v>7062</v>
      </c>
      <c r="N4773" s="13">
        <v>3105</v>
      </c>
      <c r="O4773" s="15">
        <f>_xlfn.XLOOKUP(B4773,Sheet1!A:A,Sheet1!E:E)</f>
        <v>109.93</v>
      </c>
      <c r="P4773" s="26"/>
      <c r="Q4773" s="15">
        <f t="shared" si="353"/>
        <v>115.42650000000002</v>
      </c>
      <c r="R4773" s="38">
        <f t="shared" si="354"/>
        <v>118.88929500000002</v>
      </c>
      <c r="S4773" s="26">
        <v>0</v>
      </c>
      <c r="T4773" s="13" t="str">
        <f t="shared" si="352"/>
        <v>Up</v>
      </c>
    </row>
    <row r="4774" spans="1:20" s="14" customFormat="1" hidden="1" x14ac:dyDescent="0.3">
      <c r="A4774" s="11">
        <v>6043157</v>
      </c>
      <c r="B4774" s="11">
        <v>6043157</v>
      </c>
      <c r="C4774" s="11" t="s">
        <v>26</v>
      </c>
      <c r="D4774" s="11" t="s">
        <v>27</v>
      </c>
      <c r="E4774" s="13" t="str">
        <f>_xlfn.XLOOKUP(B4774,Sheet1!A:A,Sheet1!B:B)</f>
        <v>DS TEAMAC RAPIDRY       BLK/RED OX 5L</v>
      </c>
      <c r="F4774" s="13" t="str">
        <f t="shared" si="351"/>
        <v>CROWN  - DS TEAMAC RAPIDRY       BLK/RED OX 5L</v>
      </c>
      <c r="G4774" s="13"/>
      <c r="H4774" s="91" t="s">
        <v>28</v>
      </c>
      <c r="I4774" s="11" t="s">
        <v>29</v>
      </c>
      <c r="J4774" s="11" t="s">
        <v>29</v>
      </c>
      <c r="K4774" s="11" t="s">
        <v>30</v>
      </c>
      <c r="M4774" s="11" t="s">
        <v>7062</v>
      </c>
      <c r="N4774" s="13">
        <v>3105</v>
      </c>
      <c r="O4774" s="15">
        <f>_xlfn.XLOOKUP(B4774,Sheet1!A:A,Sheet1!E:E)</f>
        <v>65.06</v>
      </c>
      <c r="P4774" s="26"/>
      <c r="Q4774" s="15">
        <f t="shared" si="353"/>
        <v>68.313000000000002</v>
      </c>
      <c r="R4774" s="38">
        <f t="shared" si="354"/>
        <v>70.362390000000005</v>
      </c>
      <c r="S4774" s="26">
        <v>0</v>
      </c>
      <c r="T4774" s="13" t="str">
        <f t="shared" si="352"/>
        <v>Up</v>
      </c>
    </row>
    <row r="4775" spans="1:20" s="14" customFormat="1" hidden="1" x14ac:dyDescent="0.3">
      <c r="A4775" s="11">
        <v>6043158</v>
      </c>
      <c r="B4775" s="11">
        <v>6043158</v>
      </c>
      <c r="C4775" s="11" t="s">
        <v>26</v>
      </c>
      <c r="D4775" s="11" t="s">
        <v>27</v>
      </c>
      <c r="E4775" s="13" t="str">
        <f>_xlfn.XLOOKUP(B4775,Sheet1!A:A,Sheet1!B:B)</f>
        <v>DS TEAMAC METALCOTE     WHITE/PALE 2.5L</v>
      </c>
      <c r="F4775" s="13" t="str">
        <f t="shared" si="351"/>
        <v>CROWN  - DS TEAMAC METALCOTE     WHITE/PALE 2.5L</v>
      </c>
      <c r="G4775" s="13"/>
      <c r="H4775" s="91" t="s">
        <v>28</v>
      </c>
      <c r="I4775" s="11" t="s">
        <v>29</v>
      </c>
      <c r="J4775" s="11" t="s">
        <v>29</v>
      </c>
      <c r="K4775" s="11" t="s">
        <v>30</v>
      </c>
      <c r="M4775" s="11" t="s">
        <v>7062</v>
      </c>
      <c r="N4775" s="13">
        <v>3105</v>
      </c>
      <c r="O4775" s="15">
        <f>_xlfn.XLOOKUP(B4775,Sheet1!A:A,Sheet1!E:E)</f>
        <v>53.55</v>
      </c>
      <c r="P4775" s="26"/>
      <c r="Q4775" s="15">
        <f t="shared" si="353"/>
        <v>56.227499999999999</v>
      </c>
      <c r="R4775" s="38">
        <f t="shared" si="354"/>
        <v>57.914324999999998</v>
      </c>
      <c r="S4775" s="26">
        <v>0</v>
      </c>
      <c r="T4775" s="13" t="str">
        <f t="shared" si="352"/>
        <v>Up</v>
      </c>
    </row>
    <row r="4776" spans="1:20" s="14" customFormat="1" hidden="1" x14ac:dyDescent="0.3">
      <c r="A4776" s="11">
        <v>6043159</v>
      </c>
      <c r="B4776" s="11">
        <v>6043159</v>
      </c>
      <c r="C4776" s="11" t="s">
        <v>26</v>
      </c>
      <c r="D4776" s="11" t="s">
        <v>27</v>
      </c>
      <c r="E4776" s="13" t="str">
        <f>_xlfn.XLOOKUP(B4776,Sheet1!A:A,Sheet1!B:B)</f>
        <v>DS TEAMAC METALCOTE     WHITE/PALE 5L</v>
      </c>
      <c r="F4776" s="13" t="str">
        <f t="shared" si="351"/>
        <v>CROWN  - DS TEAMAC METALCOTE     WHITE/PALE 5L</v>
      </c>
      <c r="G4776" s="13"/>
      <c r="H4776" s="91" t="s">
        <v>28</v>
      </c>
      <c r="I4776" s="11" t="s">
        <v>29</v>
      </c>
      <c r="J4776" s="11" t="s">
        <v>29</v>
      </c>
      <c r="K4776" s="11" t="s">
        <v>30</v>
      </c>
      <c r="M4776" s="11" t="s">
        <v>7062</v>
      </c>
      <c r="N4776" s="13">
        <v>3105</v>
      </c>
      <c r="O4776" s="15">
        <f>_xlfn.XLOOKUP(B4776,Sheet1!A:A,Sheet1!E:E)</f>
        <v>97.86</v>
      </c>
      <c r="P4776" s="26"/>
      <c r="Q4776" s="15">
        <f t="shared" si="353"/>
        <v>102.753</v>
      </c>
      <c r="R4776" s="38">
        <f t="shared" si="354"/>
        <v>105.83559</v>
      </c>
      <c r="S4776" s="26">
        <v>0</v>
      </c>
      <c r="T4776" s="13" t="str">
        <f t="shared" si="352"/>
        <v>Up</v>
      </c>
    </row>
    <row r="4777" spans="1:20" s="14" customFormat="1" hidden="1" x14ac:dyDescent="0.3">
      <c r="A4777" s="11">
        <v>6043160</v>
      </c>
      <c r="B4777" s="11">
        <v>6043160</v>
      </c>
      <c r="C4777" s="11" t="s">
        <v>26</v>
      </c>
      <c r="D4777" s="11" t="s">
        <v>27</v>
      </c>
      <c r="E4777" s="13" t="str">
        <f>_xlfn.XLOOKUP(B4777,Sheet1!A:A,Sheet1!B:B)</f>
        <v>DS TEAMAC METALCOTE     RED/ORANGE 2.5L</v>
      </c>
      <c r="F4777" s="13" t="str">
        <f t="shared" si="351"/>
        <v>CROWN  - DS TEAMAC METALCOTE     RED/ORANGE 2.5L</v>
      </c>
      <c r="G4777" s="13"/>
      <c r="H4777" s="91" t="s">
        <v>28</v>
      </c>
      <c r="I4777" s="11" t="s">
        <v>29</v>
      </c>
      <c r="J4777" s="11" t="s">
        <v>29</v>
      </c>
      <c r="K4777" s="11" t="s">
        <v>30</v>
      </c>
      <c r="M4777" s="11" t="s">
        <v>7062</v>
      </c>
      <c r="N4777" s="13">
        <v>3105</v>
      </c>
      <c r="O4777" s="15">
        <f>_xlfn.XLOOKUP(B4777,Sheet1!A:A,Sheet1!E:E)</f>
        <v>63.17</v>
      </c>
      <c r="P4777" s="26"/>
      <c r="Q4777" s="15">
        <f t="shared" si="353"/>
        <v>66.328500000000005</v>
      </c>
      <c r="R4777" s="38">
        <f t="shared" si="354"/>
        <v>68.318355000000011</v>
      </c>
      <c r="S4777" s="26">
        <v>0</v>
      </c>
      <c r="T4777" s="13" t="str">
        <f t="shared" si="352"/>
        <v>Up</v>
      </c>
    </row>
    <row r="4778" spans="1:20" s="14" customFormat="1" hidden="1" x14ac:dyDescent="0.3">
      <c r="A4778" s="11">
        <v>6043161</v>
      </c>
      <c r="B4778" s="11">
        <v>6043161</v>
      </c>
      <c r="C4778" s="11" t="s">
        <v>26</v>
      </c>
      <c r="D4778" s="11" t="s">
        <v>27</v>
      </c>
      <c r="E4778" s="13" t="str">
        <f>_xlfn.XLOOKUP(B4778,Sheet1!A:A,Sheet1!B:B)</f>
        <v>DS TEAMAC METALCOTE     RED/ORANGE 5L</v>
      </c>
      <c r="F4778" s="13" t="str">
        <f t="shared" si="351"/>
        <v>CROWN  - DS TEAMAC METALCOTE     RED/ORANGE 5L</v>
      </c>
      <c r="G4778" s="13"/>
      <c r="H4778" s="91" t="s">
        <v>28</v>
      </c>
      <c r="I4778" s="11" t="s">
        <v>29</v>
      </c>
      <c r="J4778" s="11" t="s">
        <v>29</v>
      </c>
      <c r="K4778" s="11" t="s">
        <v>30</v>
      </c>
      <c r="M4778" s="11" t="s">
        <v>7062</v>
      </c>
      <c r="N4778" s="13">
        <v>3105</v>
      </c>
      <c r="O4778" s="15">
        <f>_xlfn.XLOOKUP(B4778,Sheet1!A:A,Sheet1!E:E)</f>
        <v>122.13</v>
      </c>
      <c r="P4778" s="26"/>
      <c r="Q4778" s="15">
        <f t="shared" si="353"/>
        <v>128.23650000000001</v>
      </c>
      <c r="R4778" s="38">
        <f t="shared" si="354"/>
        <v>132.083595</v>
      </c>
      <c r="S4778" s="26">
        <v>0</v>
      </c>
      <c r="T4778" s="13" t="str">
        <f t="shared" si="352"/>
        <v>Up</v>
      </c>
    </row>
    <row r="4779" spans="1:20" s="14" customFormat="1" hidden="1" x14ac:dyDescent="0.3">
      <c r="A4779" s="11">
        <v>6043162</v>
      </c>
      <c r="B4779" s="11">
        <v>6043162</v>
      </c>
      <c r="C4779" s="11" t="s">
        <v>26</v>
      </c>
      <c r="D4779" s="11" t="s">
        <v>27</v>
      </c>
      <c r="E4779" s="13" t="str">
        <f>_xlfn.XLOOKUP(B4779,Sheet1!A:A,Sheet1!B:B)</f>
        <v>DS TEAMAC METALCOTE     BLK/RED OX 2.5L</v>
      </c>
      <c r="F4779" s="13" t="str">
        <f t="shared" si="351"/>
        <v>CROWN  - DS TEAMAC METALCOTE     BLK/RED OX 2.5L</v>
      </c>
      <c r="G4779" s="13"/>
      <c r="H4779" s="91" t="s">
        <v>28</v>
      </c>
      <c r="I4779" s="11" t="s">
        <v>29</v>
      </c>
      <c r="J4779" s="11" t="s">
        <v>29</v>
      </c>
      <c r="K4779" s="11" t="s">
        <v>30</v>
      </c>
      <c r="M4779" s="11" t="s">
        <v>7062</v>
      </c>
      <c r="N4779" s="13">
        <v>3105</v>
      </c>
      <c r="O4779" s="15">
        <f>_xlfn.XLOOKUP(B4779,Sheet1!A:A,Sheet1!E:E)</f>
        <v>40.020000000000003</v>
      </c>
      <c r="P4779" s="26"/>
      <c r="Q4779" s="15">
        <f t="shared" si="353"/>
        <v>42.021000000000008</v>
      </c>
      <c r="R4779" s="38">
        <f t="shared" si="354"/>
        <v>43.281630000000007</v>
      </c>
      <c r="S4779" s="26">
        <v>0</v>
      </c>
      <c r="T4779" s="13" t="str">
        <f t="shared" si="352"/>
        <v>Up</v>
      </c>
    </row>
    <row r="4780" spans="1:20" s="14" customFormat="1" hidden="1" x14ac:dyDescent="0.3">
      <c r="A4780" s="11">
        <v>6043163</v>
      </c>
      <c r="B4780" s="11">
        <v>6043163</v>
      </c>
      <c r="C4780" s="11" t="s">
        <v>26</v>
      </c>
      <c r="D4780" s="11" t="s">
        <v>27</v>
      </c>
      <c r="E4780" s="13" t="str">
        <f>_xlfn.XLOOKUP(B4780,Sheet1!A:A,Sheet1!B:B)</f>
        <v>DS TEAMAC METALCOTE     BLK/RED OX 5L</v>
      </c>
      <c r="F4780" s="13" t="str">
        <f t="shared" si="351"/>
        <v>CROWN  - DS TEAMAC METALCOTE     BLK/RED OX 5L</v>
      </c>
      <c r="G4780" s="13"/>
      <c r="H4780" s="91" t="s">
        <v>28</v>
      </c>
      <c r="I4780" s="11" t="s">
        <v>29</v>
      </c>
      <c r="J4780" s="11" t="s">
        <v>29</v>
      </c>
      <c r="K4780" s="11" t="s">
        <v>30</v>
      </c>
      <c r="M4780" s="11" t="s">
        <v>7062</v>
      </c>
      <c r="N4780" s="13">
        <v>3105</v>
      </c>
      <c r="O4780" s="15">
        <f>_xlfn.XLOOKUP(B4780,Sheet1!A:A,Sheet1!E:E)</f>
        <v>70.98</v>
      </c>
      <c r="P4780" s="26"/>
      <c r="Q4780" s="15">
        <f t="shared" si="353"/>
        <v>74.529000000000011</v>
      </c>
      <c r="R4780" s="38">
        <f t="shared" si="354"/>
        <v>76.764870000000016</v>
      </c>
      <c r="S4780" s="26">
        <v>0</v>
      </c>
      <c r="T4780" s="13" t="str">
        <f t="shared" si="352"/>
        <v>Up</v>
      </c>
    </row>
    <row r="4781" spans="1:20" s="14" customFormat="1" hidden="1" x14ac:dyDescent="0.3">
      <c r="A4781" s="11">
        <v>6043165</v>
      </c>
      <c r="B4781" s="11">
        <v>6043165</v>
      </c>
      <c r="C4781" s="11" t="s">
        <v>26</v>
      </c>
      <c r="D4781" s="11" t="s">
        <v>27</v>
      </c>
      <c r="E4781" s="13" t="str">
        <f>_xlfn.XLOOKUP(B4781,Sheet1!A:A,Sheet1!B:B)</f>
        <v>DS COOVAR PROFLOOR PLUS FOR GREEN  5K</v>
      </c>
      <c r="F4781" s="13" t="str">
        <f t="shared" si="351"/>
        <v>CROWN  - DS COOVAR PROFLOOR PLUS FOR GREEN  5K</v>
      </c>
      <c r="G4781" s="13"/>
      <c r="H4781" s="91" t="s">
        <v>28</v>
      </c>
      <c r="I4781" s="11" t="s">
        <v>29</v>
      </c>
      <c r="J4781" s="11" t="s">
        <v>29</v>
      </c>
      <c r="K4781" s="11" t="s">
        <v>30</v>
      </c>
      <c r="M4781" s="11" t="s">
        <v>7062</v>
      </c>
      <c r="N4781" s="13">
        <v>3105</v>
      </c>
      <c r="O4781" s="15">
        <f>_xlfn.XLOOKUP(B4781,Sheet1!A:A,Sheet1!E:E)</f>
        <v>167.38</v>
      </c>
      <c r="P4781" s="26"/>
      <c r="Q4781" s="15">
        <f t="shared" si="353"/>
        <v>175.749</v>
      </c>
      <c r="R4781" s="38">
        <f t="shared" si="354"/>
        <v>181.02146999999999</v>
      </c>
      <c r="S4781" s="26">
        <v>0</v>
      </c>
      <c r="T4781" s="13" t="str">
        <f t="shared" si="352"/>
        <v>Up</v>
      </c>
    </row>
    <row r="4782" spans="1:20" s="14" customFormat="1" hidden="1" x14ac:dyDescent="0.3">
      <c r="A4782" s="11">
        <v>6043235</v>
      </c>
      <c r="B4782" s="11">
        <v>6043235</v>
      </c>
      <c r="C4782" s="11" t="s">
        <v>26</v>
      </c>
      <c r="D4782" s="11" t="s">
        <v>27</v>
      </c>
      <c r="E4782" s="13" t="str">
        <f>_xlfn.XLOOKUP(B4782,Sheet1!A:A,Sheet1!B:B)</f>
        <v>DS BLACKFRIAR ACID ETCH            5L</v>
      </c>
      <c r="F4782" s="13" t="str">
        <f t="shared" si="351"/>
        <v>CROWN  - DS BLACKFRIAR ACID ETCH            5L</v>
      </c>
      <c r="G4782" s="13"/>
      <c r="H4782" s="91" t="s">
        <v>28</v>
      </c>
      <c r="I4782" s="11" t="s">
        <v>29</v>
      </c>
      <c r="J4782" s="11" t="s">
        <v>29</v>
      </c>
      <c r="K4782" s="11" t="s">
        <v>30</v>
      </c>
      <c r="M4782" s="11" t="s">
        <v>7062</v>
      </c>
      <c r="N4782" s="13">
        <v>3105</v>
      </c>
      <c r="O4782" s="15">
        <f>_xlfn.XLOOKUP(B4782,Sheet1!A:A,Sheet1!E:E)</f>
        <v>39.14</v>
      </c>
      <c r="P4782" s="26"/>
      <c r="Q4782" s="15">
        <f t="shared" si="353"/>
        <v>41.097000000000001</v>
      </c>
      <c r="R4782" s="38">
        <f t="shared" si="354"/>
        <v>42.329910000000005</v>
      </c>
      <c r="S4782" s="26">
        <v>0</v>
      </c>
      <c r="T4782" s="13" t="str">
        <f t="shared" si="352"/>
        <v>Up</v>
      </c>
    </row>
    <row r="4783" spans="1:20" s="14" customFormat="1" hidden="1" x14ac:dyDescent="0.3">
      <c r="A4783" s="11">
        <v>6043237</v>
      </c>
      <c r="B4783" s="11">
        <v>6043237</v>
      </c>
      <c r="C4783" s="11" t="s">
        <v>26</v>
      </c>
      <c r="D4783" s="11" t="s">
        <v>27</v>
      </c>
      <c r="E4783" s="13" t="str">
        <f>_xlfn.XLOOKUP(B4783,Sheet1!A:A,Sheet1!B:B)</f>
        <v>DS BLACKFRIAR MATT BLACK           250ML</v>
      </c>
      <c r="F4783" s="13" t="str">
        <f t="shared" si="351"/>
        <v>CROWN  - DS BLACKFRIAR MATT BLACK           250ML</v>
      </c>
      <c r="G4783" s="13"/>
      <c r="H4783" s="91" t="s">
        <v>28</v>
      </c>
      <c r="I4783" s="11" t="s">
        <v>29</v>
      </c>
      <c r="J4783" s="11" t="s">
        <v>29</v>
      </c>
      <c r="K4783" s="11" t="s">
        <v>30</v>
      </c>
      <c r="M4783" s="11" t="s">
        <v>7062</v>
      </c>
      <c r="N4783" s="13">
        <v>3105</v>
      </c>
      <c r="O4783" s="15">
        <f>_xlfn.XLOOKUP(B4783,Sheet1!A:A,Sheet1!E:E)</f>
        <v>10.35</v>
      </c>
      <c r="P4783" s="26"/>
      <c r="Q4783" s="15">
        <f t="shared" si="353"/>
        <v>10.8675</v>
      </c>
      <c r="R4783" s="38">
        <f t="shared" si="354"/>
        <v>11.193524999999999</v>
      </c>
      <c r="S4783" s="26">
        <v>0</v>
      </c>
      <c r="T4783" s="13" t="str">
        <f t="shared" si="352"/>
        <v>Up</v>
      </c>
    </row>
    <row r="4784" spans="1:20" s="14" customFormat="1" hidden="1" x14ac:dyDescent="0.3">
      <c r="A4784" s="11">
        <v>6043238</v>
      </c>
      <c r="B4784" s="11">
        <v>6043238</v>
      </c>
      <c r="C4784" s="11" t="s">
        <v>26</v>
      </c>
      <c r="D4784" s="11" t="s">
        <v>27</v>
      </c>
      <c r="E4784" s="13" t="str">
        <f>_xlfn.XLOOKUP(B4784,Sheet1!A:A,Sheet1!B:B)</f>
        <v>DS BLACKFRIAR DULL MATT BLACK      1L</v>
      </c>
      <c r="F4784" s="13" t="str">
        <f t="shared" si="351"/>
        <v>CROWN  - DS BLACKFRIAR DULL MATT BLACK      1L</v>
      </c>
      <c r="G4784" s="13"/>
      <c r="H4784" s="91" t="s">
        <v>28</v>
      </c>
      <c r="I4784" s="11" t="s">
        <v>29</v>
      </c>
      <c r="J4784" s="11" t="s">
        <v>29</v>
      </c>
      <c r="K4784" s="11" t="s">
        <v>30</v>
      </c>
      <c r="M4784" s="11" t="s">
        <v>7062</v>
      </c>
      <c r="N4784" s="13">
        <v>3105</v>
      </c>
      <c r="O4784" s="15">
        <f>_xlfn.XLOOKUP(B4784,Sheet1!A:A,Sheet1!E:E)</f>
        <v>21.52</v>
      </c>
      <c r="P4784" s="26"/>
      <c r="Q4784" s="15">
        <f t="shared" si="353"/>
        <v>22.596</v>
      </c>
      <c r="R4784" s="38">
        <f t="shared" si="354"/>
        <v>23.273880000000002</v>
      </c>
      <c r="S4784" s="26">
        <v>0</v>
      </c>
      <c r="T4784" s="13" t="str">
        <f t="shared" si="352"/>
        <v>Up</v>
      </c>
    </row>
    <row r="4785" spans="1:20" s="14" customFormat="1" hidden="1" x14ac:dyDescent="0.3">
      <c r="A4785" s="11">
        <v>6043239</v>
      </c>
      <c r="B4785" s="11">
        <v>6043239</v>
      </c>
      <c r="C4785" s="11" t="s">
        <v>26</v>
      </c>
      <c r="D4785" s="11" t="s">
        <v>27</v>
      </c>
      <c r="E4785" s="13" t="str">
        <f>_xlfn.XLOOKUP(B4785,Sheet1!A:A,Sheet1!B:B)</f>
        <v>DS BLACKFRIAR MATT BLACK           2.5L</v>
      </c>
      <c r="F4785" s="13" t="str">
        <f t="shared" si="351"/>
        <v>CROWN  - DS BLACKFRIAR MATT BLACK           2.5L</v>
      </c>
      <c r="G4785" s="13"/>
      <c r="H4785" s="91" t="s">
        <v>28</v>
      </c>
      <c r="I4785" s="11" t="s">
        <v>29</v>
      </c>
      <c r="J4785" s="11" t="s">
        <v>29</v>
      </c>
      <c r="K4785" s="11" t="s">
        <v>30</v>
      </c>
      <c r="M4785" s="11" t="s">
        <v>7062</v>
      </c>
      <c r="N4785" s="13">
        <v>3105</v>
      </c>
      <c r="O4785" s="15">
        <f>_xlfn.XLOOKUP(B4785,Sheet1!A:A,Sheet1!E:E)</f>
        <v>73.3</v>
      </c>
      <c r="P4785" s="26"/>
      <c r="Q4785" s="15">
        <f t="shared" si="353"/>
        <v>76.965000000000003</v>
      </c>
      <c r="R4785" s="38">
        <f t="shared" si="354"/>
        <v>79.273949999999999</v>
      </c>
      <c r="S4785" s="26">
        <v>0</v>
      </c>
      <c r="T4785" s="13" t="str">
        <f t="shared" si="352"/>
        <v>Up</v>
      </c>
    </row>
    <row r="4786" spans="1:20" s="14" customFormat="1" hidden="1" x14ac:dyDescent="0.3">
      <c r="A4786" s="11">
        <v>6043240</v>
      </c>
      <c r="B4786" s="11">
        <v>6043240</v>
      </c>
      <c r="C4786" s="11" t="s">
        <v>26</v>
      </c>
      <c r="D4786" s="11" t="s">
        <v>27</v>
      </c>
      <c r="E4786" s="13" t="str">
        <f>_xlfn.XLOOKUP(B4786,Sheet1!A:A,Sheet1!B:B)</f>
        <v>DS BLACKFRIAR SATIN BLACK          500ML</v>
      </c>
      <c r="F4786" s="13" t="str">
        <f t="shared" si="351"/>
        <v>CROWN  - DS BLACKFRIAR SATIN BLACK          500ML</v>
      </c>
      <c r="G4786" s="13"/>
      <c r="H4786" s="91" t="s">
        <v>28</v>
      </c>
      <c r="I4786" s="11" t="s">
        <v>29</v>
      </c>
      <c r="J4786" s="11" t="s">
        <v>29</v>
      </c>
      <c r="K4786" s="11" t="s">
        <v>30</v>
      </c>
      <c r="M4786" s="11" t="s">
        <v>7062</v>
      </c>
      <c r="N4786" s="13">
        <v>3105</v>
      </c>
      <c r="O4786" s="15">
        <f>_xlfn.XLOOKUP(B4786,Sheet1!A:A,Sheet1!E:E)</f>
        <v>16.89</v>
      </c>
      <c r="P4786" s="26"/>
      <c r="Q4786" s="15">
        <f t="shared" si="353"/>
        <v>17.734500000000001</v>
      </c>
      <c r="R4786" s="38">
        <f t="shared" si="354"/>
        <v>18.266535000000001</v>
      </c>
      <c r="S4786" s="26">
        <v>0</v>
      </c>
      <c r="T4786" s="13" t="str">
        <f t="shared" si="352"/>
        <v>Up</v>
      </c>
    </row>
    <row r="4787" spans="1:20" s="14" customFormat="1" hidden="1" x14ac:dyDescent="0.3">
      <c r="A4787" s="11">
        <v>6043241</v>
      </c>
      <c r="B4787" s="11">
        <v>6043241</v>
      </c>
      <c r="C4787" s="11" t="s">
        <v>26</v>
      </c>
      <c r="D4787" s="11" t="s">
        <v>27</v>
      </c>
      <c r="E4787" s="13" t="str">
        <f>_xlfn.XLOOKUP(B4787,Sheet1!A:A,Sheet1!B:B)</f>
        <v>DS BLACKFRIAR SATIN BLACK          1L</v>
      </c>
      <c r="F4787" s="13" t="str">
        <f t="shared" si="351"/>
        <v>CROWN  - DS BLACKFRIAR SATIN BLACK          1L</v>
      </c>
      <c r="G4787" s="13"/>
      <c r="H4787" s="91" t="s">
        <v>28</v>
      </c>
      <c r="I4787" s="11" t="s">
        <v>29</v>
      </c>
      <c r="J4787" s="11" t="s">
        <v>29</v>
      </c>
      <c r="K4787" s="11" t="s">
        <v>30</v>
      </c>
      <c r="M4787" s="11" t="s">
        <v>7062</v>
      </c>
      <c r="N4787" s="13">
        <v>3105</v>
      </c>
      <c r="O4787" s="15">
        <f>_xlfn.XLOOKUP(B4787,Sheet1!A:A,Sheet1!E:E)</f>
        <v>21.52</v>
      </c>
      <c r="P4787" s="26"/>
      <c r="Q4787" s="15">
        <f t="shared" si="353"/>
        <v>22.596</v>
      </c>
      <c r="R4787" s="38">
        <f t="shared" si="354"/>
        <v>23.273880000000002</v>
      </c>
      <c r="S4787" s="26">
        <v>0</v>
      </c>
      <c r="T4787" s="13" t="str">
        <f t="shared" si="352"/>
        <v>Up</v>
      </c>
    </row>
    <row r="4788" spans="1:20" s="14" customFormat="1" hidden="1" x14ac:dyDescent="0.3">
      <c r="A4788" s="11">
        <v>6043247</v>
      </c>
      <c r="B4788" s="11">
        <v>6043247</v>
      </c>
      <c r="C4788" s="11" t="s">
        <v>26</v>
      </c>
      <c r="D4788" s="11" t="s">
        <v>27</v>
      </c>
      <c r="E4788" s="13" t="str">
        <f>_xlfn.XLOOKUP(B4788,Sheet1!A:A,Sheet1!B:B)</f>
        <v>DS BLACKFRIAR DEGREASER / CLEANER  2.5L</v>
      </c>
      <c r="F4788" s="13" t="str">
        <f t="shared" si="351"/>
        <v>CROWN  - DS BLACKFRIAR DEGREASER / CLEANER  2.5L</v>
      </c>
      <c r="G4788" s="13"/>
      <c r="H4788" s="91" t="s">
        <v>28</v>
      </c>
      <c r="I4788" s="11" t="s">
        <v>29</v>
      </c>
      <c r="J4788" s="11" t="s">
        <v>29</v>
      </c>
      <c r="K4788" s="11" t="s">
        <v>30</v>
      </c>
      <c r="M4788" s="11" t="s">
        <v>7062</v>
      </c>
      <c r="N4788" s="13">
        <v>3105</v>
      </c>
      <c r="O4788" s="15">
        <f>_xlfn.XLOOKUP(B4788,Sheet1!A:A,Sheet1!E:E)</f>
        <v>30.44</v>
      </c>
      <c r="P4788" s="26"/>
      <c r="Q4788" s="15">
        <f t="shared" si="353"/>
        <v>31.962000000000003</v>
      </c>
      <c r="R4788" s="38">
        <f t="shared" si="354"/>
        <v>32.920860000000005</v>
      </c>
      <c r="S4788" s="26">
        <v>0</v>
      </c>
      <c r="T4788" s="13" t="str">
        <f t="shared" si="352"/>
        <v>Up</v>
      </c>
    </row>
    <row r="4789" spans="1:20" s="14" customFormat="1" hidden="1" x14ac:dyDescent="0.3">
      <c r="A4789" s="11">
        <v>6043118</v>
      </c>
      <c r="B4789" s="11">
        <v>6043118</v>
      </c>
      <c r="C4789" s="11" t="s">
        <v>26</v>
      </c>
      <c r="D4789" s="11" t="s">
        <v>27</v>
      </c>
      <c r="E4789" s="13" t="str">
        <f>_xlfn.XLOOKUP(B4789,Sheet1!A:A,Sheet1!B:B)</f>
        <v>DS COOVAR OIL TOLERANT PRIMER      4K</v>
      </c>
      <c r="F4789" s="13" t="str">
        <f t="shared" si="351"/>
        <v>CROWN  - DS COOVAR OIL TOLERANT PRIMER      4K</v>
      </c>
      <c r="G4789" s="13"/>
      <c r="H4789" s="91" t="s">
        <v>28</v>
      </c>
      <c r="I4789" s="11" t="s">
        <v>29</v>
      </c>
      <c r="J4789" s="11" t="s">
        <v>29</v>
      </c>
      <c r="K4789" s="11" t="s">
        <v>30</v>
      </c>
      <c r="M4789" s="11" t="s">
        <v>7062</v>
      </c>
      <c r="N4789" s="13">
        <v>3105</v>
      </c>
      <c r="O4789" s="15">
        <f>_xlfn.XLOOKUP(B4789,Sheet1!A:A,Sheet1!E:E)</f>
        <v>157.55000000000001</v>
      </c>
      <c r="P4789" s="26"/>
      <c r="Q4789" s="15">
        <f t="shared" si="353"/>
        <v>165.42750000000001</v>
      </c>
      <c r="R4789" s="38">
        <f t="shared" si="354"/>
        <v>170.39032500000002</v>
      </c>
      <c r="S4789" s="26">
        <v>0</v>
      </c>
      <c r="T4789" s="13" t="str">
        <f t="shared" si="352"/>
        <v>Up</v>
      </c>
    </row>
    <row r="4790" spans="1:20" s="14" customFormat="1" hidden="1" x14ac:dyDescent="0.3">
      <c r="A4790" s="11">
        <v>6043119</v>
      </c>
      <c r="B4790" s="11">
        <v>6043119</v>
      </c>
      <c r="C4790" s="11" t="s">
        <v>26</v>
      </c>
      <c r="D4790" s="11" t="s">
        <v>27</v>
      </c>
      <c r="E4790" s="13" t="str">
        <f>_xlfn.XLOOKUP(B4790,Sheet1!A:A,Sheet1!B:B)</f>
        <v>DS COOVAR WB BRICK&amp;TILE MATT RED   1L</v>
      </c>
      <c r="F4790" s="13" t="str">
        <f t="shared" si="351"/>
        <v>CROWN  - DS COOVAR WB BRICK&amp;TILE MATT RED   1L</v>
      </c>
      <c r="G4790" s="13"/>
      <c r="H4790" s="91" t="s">
        <v>28</v>
      </c>
      <c r="I4790" s="11" t="s">
        <v>29</v>
      </c>
      <c r="J4790" s="11" t="s">
        <v>29</v>
      </c>
      <c r="K4790" s="11" t="s">
        <v>30</v>
      </c>
      <c r="M4790" s="11" t="s">
        <v>7062</v>
      </c>
      <c r="N4790" s="13">
        <v>3105</v>
      </c>
      <c r="O4790" s="15">
        <f>_xlfn.XLOOKUP(B4790,Sheet1!A:A,Sheet1!E:E)</f>
        <v>17.38</v>
      </c>
      <c r="P4790" s="26"/>
      <c r="Q4790" s="15">
        <f t="shared" si="353"/>
        <v>18.248999999999999</v>
      </c>
      <c r="R4790" s="38">
        <f t="shared" si="354"/>
        <v>18.796469999999999</v>
      </c>
      <c r="S4790" s="26">
        <v>0</v>
      </c>
      <c r="T4790" s="13" t="str">
        <f t="shared" si="352"/>
        <v>Up</v>
      </c>
    </row>
    <row r="4791" spans="1:20" s="14" customFormat="1" hidden="1" x14ac:dyDescent="0.3">
      <c r="A4791" s="11">
        <v>6043120</v>
      </c>
      <c r="B4791" s="11">
        <v>6043120</v>
      </c>
      <c r="C4791" s="11" t="s">
        <v>26</v>
      </c>
      <c r="D4791" s="11" t="s">
        <v>27</v>
      </c>
      <c r="E4791" s="13" t="str">
        <f>_xlfn.XLOOKUP(B4791,Sheet1!A:A,Sheet1!B:B)</f>
        <v>DS COOVAR PROFLOOR PLUS ANTI SLIP  440G</v>
      </c>
      <c r="F4791" s="13" t="str">
        <f t="shared" si="351"/>
        <v>CROWN  - DS COOVAR PROFLOOR PLUS ANTI SLIP  440G</v>
      </c>
      <c r="G4791" s="13"/>
      <c r="H4791" s="91" t="s">
        <v>28</v>
      </c>
      <c r="I4791" s="11" t="s">
        <v>29</v>
      </c>
      <c r="J4791" s="11" t="s">
        <v>29</v>
      </c>
      <c r="K4791" s="11" t="s">
        <v>30</v>
      </c>
      <c r="M4791" s="11" t="s">
        <v>7062</v>
      </c>
      <c r="N4791" s="13">
        <v>3105</v>
      </c>
      <c r="O4791" s="15">
        <f>_xlfn.XLOOKUP(B4791,Sheet1!A:A,Sheet1!E:E)</f>
        <v>9.2799999999999994</v>
      </c>
      <c r="P4791" s="26"/>
      <c r="Q4791" s="15">
        <f t="shared" si="353"/>
        <v>9.7439999999999998</v>
      </c>
      <c r="R4791" s="38">
        <f t="shared" si="354"/>
        <v>10.03632</v>
      </c>
      <c r="S4791" s="26">
        <v>0</v>
      </c>
      <c r="T4791" s="13" t="str">
        <f t="shared" si="352"/>
        <v>Up</v>
      </c>
    </row>
    <row r="4792" spans="1:20" s="14" customFormat="1" hidden="1" x14ac:dyDescent="0.3">
      <c r="A4792" s="11">
        <v>6043122</v>
      </c>
      <c r="B4792" s="11">
        <v>6043122</v>
      </c>
      <c r="C4792" s="11" t="s">
        <v>26</v>
      </c>
      <c r="D4792" s="11" t="s">
        <v>27</v>
      </c>
      <c r="E4792" s="13" t="str">
        <f>_xlfn.XLOOKUP(B4792,Sheet1!A:A,Sheet1!B:B)</f>
        <v>DS COOVAR PROFLOOR PLUS CC WHITE   5K</v>
      </c>
      <c r="F4792" s="13" t="str">
        <f t="shared" si="351"/>
        <v>CROWN  - DS COOVAR PROFLOOR PLUS CC WHITE   5K</v>
      </c>
      <c r="G4792" s="13"/>
      <c r="H4792" s="91" t="s">
        <v>28</v>
      </c>
      <c r="I4792" s="11" t="s">
        <v>29</v>
      </c>
      <c r="J4792" s="11" t="s">
        <v>29</v>
      </c>
      <c r="K4792" s="11" t="s">
        <v>30</v>
      </c>
      <c r="M4792" s="11" t="s">
        <v>7062</v>
      </c>
      <c r="N4792" s="13">
        <v>3105</v>
      </c>
      <c r="O4792" s="15">
        <f>_xlfn.XLOOKUP(B4792,Sheet1!A:A,Sheet1!E:E)</f>
        <v>167.38</v>
      </c>
      <c r="P4792" s="26"/>
      <c r="Q4792" s="15">
        <f t="shared" si="353"/>
        <v>175.749</v>
      </c>
      <c r="R4792" s="38">
        <f t="shared" si="354"/>
        <v>181.02146999999999</v>
      </c>
      <c r="S4792" s="26">
        <v>0</v>
      </c>
      <c r="T4792" s="13" t="str">
        <f t="shared" si="352"/>
        <v>Up</v>
      </c>
    </row>
    <row r="4793" spans="1:20" s="14" customFormat="1" hidden="1" x14ac:dyDescent="0.3">
      <c r="A4793" s="11">
        <v>6043124</v>
      </c>
      <c r="B4793" s="11">
        <v>6043124</v>
      </c>
      <c r="C4793" s="11" t="s">
        <v>26</v>
      </c>
      <c r="D4793" s="11" t="s">
        <v>27</v>
      </c>
      <c r="E4793" s="13" t="str">
        <f>_xlfn.XLOOKUP(B4793,Sheet1!A:A,Sheet1!B:B)</f>
        <v>DS TEAMAC FLOOR PAINT  TILE RED    5L</v>
      </c>
      <c r="F4793" s="13" t="str">
        <f t="shared" si="351"/>
        <v>CROWN  - DS TEAMAC FLOOR PAINT  TILE RED    5L</v>
      </c>
      <c r="G4793" s="13"/>
      <c r="H4793" s="91" t="s">
        <v>28</v>
      </c>
      <c r="I4793" s="11" t="s">
        <v>29</v>
      </c>
      <c r="J4793" s="11" t="s">
        <v>29</v>
      </c>
      <c r="K4793" s="11" t="s">
        <v>30</v>
      </c>
      <c r="M4793" s="11" t="s">
        <v>7062</v>
      </c>
      <c r="N4793" s="13">
        <v>3105</v>
      </c>
      <c r="O4793" s="15">
        <f>_xlfn.XLOOKUP(B4793,Sheet1!A:A,Sheet1!E:E)</f>
        <v>37.21</v>
      </c>
      <c r="P4793" s="26"/>
      <c r="Q4793" s="15">
        <f t="shared" si="353"/>
        <v>39.070500000000003</v>
      </c>
      <c r="R4793" s="38">
        <f t="shared" si="354"/>
        <v>40.242615000000001</v>
      </c>
      <c r="S4793" s="26">
        <v>0</v>
      </c>
      <c r="T4793" s="13" t="str">
        <f t="shared" si="352"/>
        <v>Up</v>
      </c>
    </row>
    <row r="4794" spans="1:20" s="14" customFormat="1" hidden="1" x14ac:dyDescent="0.3">
      <c r="A4794" s="11">
        <v>6043125</v>
      </c>
      <c r="B4794" s="11">
        <v>6043125</v>
      </c>
      <c r="C4794" s="11" t="s">
        <v>26</v>
      </c>
      <c r="D4794" s="11" t="s">
        <v>27</v>
      </c>
      <c r="E4794" s="13" t="str">
        <f>_xlfn.XLOOKUP(B4794,Sheet1!A:A,Sheet1!B:B)</f>
        <v>DS TEAMAC FLOOR PAINT   BLACK      5L</v>
      </c>
      <c r="F4794" s="13" t="str">
        <f t="shared" si="351"/>
        <v>CROWN  - DS TEAMAC FLOOR PAINT   BLACK      5L</v>
      </c>
      <c r="G4794" s="13"/>
      <c r="H4794" s="91" t="s">
        <v>28</v>
      </c>
      <c r="I4794" s="11" t="s">
        <v>29</v>
      </c>
      <c r="J4794" s="11" t="s">
        <v>29</v>
      </c>
      <c r="K4794" s="11" t="s">
        <v>30</v>
      </c>
      <c r="M4794" s="11" t="s">
        <v>7062</v>
      </c>
      <c r="N4794" s="13">
        <v>3105</v>
      </c>
      <c r="O4794" s="15">
        <f>_xlfn.XLOOKUP(B4794,Sheet1!A:A,Sheet1!E:E)</f>
        <v>37.21</v>
      </c>
      <c r="P4794" s="26"/>
      <c r="Q4794" s="15">
        <f t="shared" si="353"/>
        <v>39.070500000000003</v>
      </c>
      <c r="R4794" s="38">
        <f t="shared" si="354"/>
        <v>40.242615000000001</v>
      </c>
      <c r="S4794" s="26">
        <v>0</v>
      </c>
      <c r="T4794" s="13" t="str">
        <f t="shared" si="352"/>
        <v>Up</v>
      </c>
    </row>
    <row r="4795" spans="1:20" s="14" customFormat="1" hidden="1" x14ac:dyDescent="0.3">
      <c r="A4795" s="11">
        <v>6043127</v>
      </c>
      <c r="B4795" s="11">
        <v>6043127</v>
      </c>
      <c r="C4795" s="11" t="s">
        <v>26</v>
      </c>
      <c r="D4795" s="11" t="s">
        <v>27</v>
      </c>
      <c r="E4795" s="13" t="str">
        <f>_xlfn.XLOOKUP(B4795,Sheet1!A:A,Sheet1!B:B)</f>
        <v>DS COOVAR POLYURETHANE VARN MATT   500ML</v>
      </c>
      <c r="F4795" s="13" t="str">
        <f t="shared" si="351"/>
        <v>CROWN  - DS COOVAR POLYURETHANE VARN MATT   500ML</v>
      </c>
      <c r="G4795" s="13"/>
      <c r="H4795" s="91" t="s">
        <v>28</v>
      </c>
      <c r="I4795" s="11" t="s">
        <v>29</v>
      </c>
      <c r="J4795" s="11" t="s">
        <v>29</v>
      </c>
      <c r="K4795" s="11" t="s">
        <v>30</v>
      </c>
      <c r="M4795" s="11" t="s">
        <v>7062</v>
      </c>
      <c r="N4795" s="13">
        <v>3105</v>
      </c>
      <c r="O4795" s="15">
        <f>_xlfn.XLOOKUP(B4795,Sheet1!A:A,Sheet1!E:E)</f>
        <v>9.39</v>
      </c>
      <c r="P4795" s="26"/>
      <c r="Q4795" s="15">
        <f t="shared" si="353"/>
        <v>9.8595000000000006</v>
      </c>
      <c r="R4795" s="38">
        <f t="shared" si="354"/>
        <v>10.155285000000001</v>
      </c>
      <c r="S4795" s="26">
        <v>0</v>
      </c>
      <c r="T4795" s="13" t="str">
        <f t="shared" si="352"/>
        <v>Up</v>
      </c>
    </row>
    <row r="4796" spans="1:20" s="14" customFormat="1" hidden="1" x14ac:dyDescent="0.3">
      <c r="A4796" s="11">
        <v>6043128</v>
      </c>
      <c r="B4796" s="11">
        <v>6043128</v>
      </c>
      <c r="C4796" s="11" t="s">
        <v>26</v>
      </c>
      <c r="D4796" s="11" t="s">
        <v>27</v>
      </c>
      <c r="E4796" s="13" t="str">
        <f>_xlfn.XLOOKUP(B4796,Sheet1!A:A,Sheet1!B:B)</f>
        <v>DS COOVAR POLYURETHANE VARN MATT   1L</v>
      </c>
      <c r="F4796" s="13" t="str">
        <f t="shared" si="351"/>
        <v>CROWN  - DS COOVAR POLYURETHANE VARN MATT   1L</v>
      </c>
      <c r="G4796" s="13"/>
      <c r="H4796" s="91" t="s">
        <v>28</v>
      </c>
      <c r="I4796" s="11" t="s">
        <v>29</v>
      </c>
      <c r="J4796" s="11" t="s">
        <v>29</v>
      </c>
      <c r="K4796" s="11" t="s">
        <v>30</v>
      </c>
      <c r="M4796" s="11" t="s">
        <v>7062</v>
      </c>
      <c r="N4796" s="13">
        <v>3105</v>
      </c>
      <c r="O4796" s="15">
        <f>_xlfn.XLOOKUP(B4796,Sheet1!A:A,Sheet1!E:E)</f>
        <v>12.28</v>
      </c>
      <c r="P4796" s="26"/>
      <c r="Q4796" s="15">
        <f t="shared" si="353"/>
        <v>12.894</v>
      </c>
      <c r="R4796" s="38">
        <f t="shared" si="354"/>
        <v>13.28082</v>
      </c>
      <c r="S4796" s="26">
        <v>0</v>
      </c>
      <c r="T4796" s="13" t="str">
        <f t="shared" si="352"/>
        <v>Up</v>
      </c>
    </row>
    <row r="4797" spans="1:20" s="14" customFormat="1" hidden="1" x14ac:dyDescent="0.3">
      <c r="A4797" s="11">
        <v>6043129</v>
      </c>
      <c r="B4797" s="11">
        <v>6043129</v>
      </c>
      <c r="C4797" s="11" t="s">
        <v>26</v>
      </c>
      <c r="D4797" s="11" t="s">
        <v>27</v>
      </c>
      <c r="E4797" s="13" t="str">
        <f>_xlfn.XLOOKUP(B4797,Sheet1!A:A,Sheet1!B:B)</f>
        <v>DS COOVAR POLYURETHANE VARN MATT   2.5L</v>
      </c>
      <c r="F4797" s="13" t="str">
        <f t="shared" si="351"/>
        <v>CROWN  - DS COOVAR POLYURETHANE VARN MATT   2.5L</v>
      </c>
      <c r="G4797" s="13"/>
      <c r="H4797" s="91" t="s">
        <v>28</v>
      </c>
      <c r="I4797" s="11" t="s">
        <v>29</v>
      </c>
      <c r="J4797" s="11" t="s">
        <v>29</v>
      </c>
      <c r="K4797" s="11" t="s">
        <v>30</v>
      </c>
      <c r="M4797" s="11" t="s">
        <v>7062</v>
      </c>
      <c r="N4797" s="13">
        <v>3105</v>
      </c>
      <c r="O4797" s="15">
        <f>_xlfn.XLOOKUP(B4797,Sheet1!A:A,Sheet1!E:E)</f>
        <v>36.58</v>
      </c>
      <c r="P4797" s="26"/>
      <c r="Q4797" s="15">
        <f t="shared" si="353"/>
        <v>38.408999999999999</v>
      </c>
      <c r="R4797" s="38">
        <f t="shared" si="354"/>
        <v>39.56127</v>
      </c>
      <c r="S4797" s="26">
        <v>0</v>
      </c>
      <c r="T4797" s="13" t="str">
        <f t="shared" si="352"/>
        <v>Up</v>
      </c>
    </row>
    <row r="4798" spans="1:20" s="14" customFormat="1" hidden="1" x14ac:dyDescent="0.3">
      <c r="A4798" s="11">
        <v>6043131</v>
      </c>
      <c r="B4798" s="11">
        <v>6043131</v>
      </c>
      <c r="C4798" s="11" t="s">
        <v>26</v>
      </c>
      <c r="D4798" s="11" t="s">
        <v>27</v>
      </c>
      <c r="E4798" s="13" t="str">
        <f>_xlfn.XLOOKUP(B4798,Sheet1!A:A,Sheet1!B:B)</f>
        <v>DS COOVAR POLY VARNISH  GLOSS      2.5L</v>
      </c>
      <c r="F4798" s="13" t="str">
        <f t="shared" ref="F4798:F4861" si="355">D4798&amp;" - "&amp;E4798</f>
        <v>CROWN  - DS COOVAR POLY VARNISH  GLOSS      2.5L</v>
      </c>
      <c r="G4798" s="13"/>
      <c r="H4798" s="91" t="s">
        <v>28</v>
      </c>
      <c r="I4798" s="11" t="s">
        <v>29</v>
      </c>
      <c r="J4798" s="11" t="s">
        <v>29</v>
      </c>
      <c r="K4798" s="11" t="s">
        <v>30</v>
      </c>
      <c r="M4798" s="11" t="s">
        <v>7062</v>
      </c>
      <c r="N4798" s="13">
        <v>3105</v>
      </c>
      <c r="O4798" s="15">
        <f>_xlfn.XLOOKUP(B4798,Sheet1!A:A,Sheet1!E:E)</f>
        <v>25.33</v>
      </c>
      <c r="P4798" s="26"/>
      <c r="Q4798" s="15">
        <f t="shared" si="353"/>
        <v>26.596499999999999</v>
      </c>
      <c r="R4798" s="38">
        <f t="shared" si="354"/>
        <v>27.394394999999999</v>
      </c>
      <c r="S4798" s="26">
        <v>0</v>
      </c>
      <c r="T4798" s="13" t="str">
        <f t="shared" si="352"/>
        <v>Up</v>
      </c>
    </row>
    <row r="4799" spans="1:20" s="14" customFormat="1" hidden="1" x14ac:dyDescent="0.3">
      <c r="A4799" s="11">
        <v>6043133</v>
      </c>
      <c r="B4799" s="11">
        <v>6043133</v>
      </c>
      <c r="C4799" s="11" t="s">
        <v>26</v>
      </c>
      <c r="D4799" s="11" t="s">
        <v>27</v>
      </c>
      <c r="E4799" s="13" t="str">
        <f>_xlfn.XLOOKUP(B4799,Sheet1!A:A,Sheet1!B:B)</f>
        <v>DS COOVAR HAMMER SATIN  BLACK      500ML</v>
      </c>
      <c r="F4799" s="13" t="str">
        <f t="shared" si="355"/>
        <v>CROWN  - DS COOVAR HAMMER SATIN  BLACK      500ML</v>
      </c>
      <c r="G4799" s="13"/>
      <c r="H4799" s="91" t="s">
        <v>28</v>
      </c>
      <c r="I4799" s="11" t="s">
        <v>29</v>
      </c>
      <c r="J4799" s="11" t="s">
        <v>29</v>
      </c>
      <c r="K4799" s="11" t="s">
        <v>30</v>
      </c>
      <c r="M4799" s="11" t="s">
        <v>7062</v>
      </c>
      <c r="N4799" s="13">
        <v>3105</v>
      </c>
      <c r="O4799" s="15">
        <f>_xlfn.XLOOKUP(B4799,Sheet1!A:A,Sheet1!E:E)</f>
        <v>11.19</v>
      </c>
      <c r="P4799" s="26"/>
      <c r="Q4799" s="15">
        <f t="shared" si="353"/>
        <v>11.749499999999999</v>
      </c>
      <c r="R4799" s="38">
        <f t="shared" si="354"/>
        <v>12.101984999999999</v>
      </c>
      <c r="S4799" s="26">
        <v>0</v>
      </c>
      <c r="T4799" s="13" t="str">
        <f t="shared" si="352"/>
        <v>Up</v>
      </c>
    </row>
    <row r="4800" spans="1:20" s="14" customFormat="1" hidden="1" x14ac:dyDescent="0.3">
      <c r="A4800" s="11">
        <v>6043134</v>
      </c>
      <c r="B4800" s="11">
        <v>6043134</v>
      </c>
      <c r="C4800" s="11" t="s">
        <v>26</v>
      </c>
      <c r="D4800" s="11" t="s">
        <v>27</v>
      </c>
      <c r="E4800" s="13" t="str">
        <f>_xlfn.XLOOKUP(B4800,Sheet1!A:A,Sheet1!B:B)</f>
        <v>DS COOVAR HAMMER SMOOTH WHITE      250ML</v>
      </c>
      <c r="F4800" s="13" t="str">
        <f t="shared" si="355"/>
        <v>CROWN  - DS COOVAR HAMMER SMOOTH WHITE      250ML</v>
      </c>
      <c r="G4800" s="13"/>
      <c r="H4800" s="91" t="s">
        <v>28</v>
      </c>
      <c r="I4800" s="11" t="s">
        <v>29</v>
      </c>
      <c r="J4800" s="11" t="s">
        <v>29</v>
      </c>
      <c r="K4800" s="11" t="s">
        <v>30</v>
      </c>
      <c r="M4800" s="11" t="s">
        <v>7062</v>
      </c>
      <c r="N4800" s="13">
        <v>3105</v>
      </c>
      <c r="O4800" s="15">
        <f>_xlfn.XLOOKUP(B4800,Sheet1!A:A,Sheet1!E:E)</f>
        <v>6.59</v>
      </c>
      <c r="P4800" s="26"/>
      <c r="Q4800" s="15">
        <f t="shared" si="353"/>
        <v>6.9195000000000002</v>
      </c>
      <c r="R4800" s="38">
        <f t="shared" si="354"/>
        <v>7.1270850000000001</v>
      </c>
      <c r="S4800" s="26">
        <v>0</v>
      </c>
      <c r="T4800" s="13" t="str">
        <f t="shared" si="352"/>
        <v>Up</v>
      </c>
    </row>
    <row r="4801" spans="1:20" s="14" customFormat="1" hidden="1" x14ac:dyDescent="0.3">
      <c r="A4801" s="11">
        <v>6043136</v>
      </c>
      <c r="B4801" s="11">
        <v>6043136</v>
      </c>
      <c r="C4801" s="11" t="s">
        <v>26</v>
      </c>
      <c r="D4801" s="11" t="s">
        <v>27</v>
      </c>
      <c r="E4801" s="13" t="str">
        <f>_xlfn.XLOOKUP(B4801,Sheet1!A:A,Sheet1!B:B)</f>
        <v>DS COOVAR HAMMER SMOOTH BLUE       500ML</v>
      </c>
      <c r="F4801" s="13" t="str">
        <f t="shared" si="355"/>
        <v>CROWN  - DS COOVAR HAMMER SMOOTH BLUE       500ML</v>
      </c>
      <c r="G4801" s="13"/>
      <c r="H4801" s="91" t="s">
        <v>28</v>
      </c>
      <c r="I4801" s="11" t="s">
        <v>29</v>
      </c>
      <c r="J4801" s="11" t="s">
        <v>29</v>
      </c>
      <c r="K4801" s="11" t="s">
        <v>30</v>
      </c>
      <c r="M4801" s="11" t="s">
        <v>7062</v>
      </c>
      <c r="N4801" s="13">
        <v>3105</v>
      </c>
      <c r="O4801" s="15">
        <f>_xlfn.XLOOKUP(B4801,Sheet1!A:A,Sheet1!E:E)</f>
        <v>11.19</v>
      </c>
      <c r="P4801" s="26"/>
      <c r="Q4801" s="15">
        <f t="shared" si="353"/>
        <v>11.749499999999999</v>
      </c>
      <c r="R4801" s="38">
        <f t="shared" si="354"/>
        <v>12.101984999999999</v>
      </c>
      <c r="S4801" s="26">
        <v>0</v>
      </c>
      <c r="T4801" s="13" t="str">
        <f t="shared" si="352"/>
        <v>Up</v>
      </c>
    </row>
    <row r="4802" spans="1:20" s="14" customFormat="1" hidden="1" x14ac:dyDescent="0.3">
      <c r="A4802" s="11">
        <v>6043138</v>
      </c>
      <c r="B4802" s="11">
        <v>6043138</v>
      </c>
      <c r="C4802" s="11" t="s">
        <v>26</v>
      </c>
      <c r="D4802" s="11" t="s">
        <v>27</v>
      </c>
      <c r="E4802" s="13" t="str">
        <f>_xlfn.XLOOKUP(B4802,Sheet1!A:A,Sheet1!B:B)</f>
        <v>DS COOVAR HAMMER SMOOTH GREEN      500ML</v>
      </c>
      <c r="F4802" s="13" t="str">
        <f t="shared" si="355"/>
        <v>CROWN  - DS COOVAR HAMMER SMOOTH GREEN      500ML</v>
      </c>
      <c r="G4802" s="13"/>
      <c r="H4802" s="91" t="s">
        <v>28</v>
      </c>
      <c r="I4802" s="11" t="s">
        <v>29</v>
      </c>
      <c r="J4802" s="11" t="s">
        <v>29</v>
      </c>
      <c r="K4802" s="11" t="s">
        <v>30</v>
      </c>
      <c r="M4802" s="11" t="s">
        <v>7062</v>
      </c>
      <c r="N4802" s="13">
        <v>3105</v>
      </c>
      <c r="O4802" s="15">
        <f>_xlfn.XLOOKUP(B4802,Sheet1!A:A,Sheet1!E:E)</f>
        <v>11.19</v>
      </c>
      <c r="P4802" s="26"/>
      <c r="Q4802" s="15">
        <f t="shared" si="353"/>
        <v>11.749499999999999</v>
      </c>
      <c r="R4802" s="38">
        <f t="shared" si="354"/>
        <v>12.101984999999999</v>
      </c>
      <c r="S4802" s="26">
        <v>0</v>
      </c>
      <c r="T4802" s="13" t="str">
        <f t="shared" ref="T4802:T4865" si="356">IF(Q4802&gt;=R4802,"No Change","Up")</f>
        <v>Up</v>
      </c>
    </row>
    <row r="4803" spans="1:20" s="14" customFormat="1" hidden="1" x14ac:dyDescent="0.3">
      <c r="A4803" s="11">
        <v>6043140</v>
      </c>
      <c r="B4803" s="11">
        <v>6043140</v>
      </c>
      <c r="C4803" s="11" t="s">
        <v>26</v>
      </c>
      <c r="D4803" s="11" t="s">
        <v>27</v>
      </c>
      <c r="E4803" s="13" t="str">
        <f>_xlfn.XLOOKUP(B4803,Sheet1!A:A,Sheet1!B:B)</f>
        <v>DS COOVAR HAMMER SMOOTH YELLOW     500ML</v>
      </c>
      <c r="F4803" s="13" t="str">
        <f t="shared" si="355"/>
        <v>CROWN  - DS COOVAR HAMMER SMOOTH YELLOW     500ML</v>
      </c>
      <c r="G4803" s="13"/>
      <c r="H4803" s="91" t="s">
        <v>28</v>
      </c>
      <c r="I4803" s="11" t="s">
        <v>29</v>
      </c>
      <c r="J4803" s="11" t="s">
        <v>29</v>
      </c>
      <c r="K4803" s="11" t="s">
        <v>30</v>
      </c>
      <c r="M4803" s="11" t="s">
        <v>7062</v>
      </c>
      <c r="N4803" s="13">
        <v>3105</v>
      </c>
      <c r="O4803" s="15">
        <f>_xlfn.XLOOKUP(B4803,Sheet1!A:A,Sheet1!E:E)</f>
        <v>11.19</v>
      </c>
      <c r="P4803" s="26"/>
      <c r="Q4803" s="15">
        <f t="shared" si="353"/>
        <v>11.749499999999999</v>
      </c>
      <c r="R4803" s="38">
        <f t="shared" si="354"/>
        <v>12.101984999999999</v>
      </c>
      <c r="S4803" s="26">
        <v>0</v>
      </c>
      <c r="T4803" s="13" t="str">
        <f t="shared" si="356"/>
        <v>Up</v>
      </c>
    </row>
    <row r="4804" spans="1:20" s="14" customFormat="1" hidden="1" x14ac:dyDescent="0.3">
      <c r="A4804" s="11">
        <v>6043145</v>
      </c>
      <c r="B4804" s="11">
        <v>6043145</v>
      </c>
      <c r="C4804" s="11" t="s">
        <v>26</v>
      </c>
      <c r="D4804" s="11" t="s">
        <v>27</v>
      </c>
      <c r="E4804" s="13" t="str">
        <f>_xlfn.XLOOKUP(B4804,Sheet1!A:A,Sheet1!B:B)</f>
        <v>DS TEAMAC MARINE GLOSS  WHITE      5L</v>
      </c>
      <c r="F4804" s="13" t="str">
        <f t="shared" si="355"/>
        <v>CROWN  - DS TEAMAC MARINE GLOSS  WHITE      5L</v>
      </c>
      <c r="G4804" s="13"/>
      <c r="H4804" s="91" t="s">
        <v>28</v>
      </c>
      <c r="I4804" s="11" t="s">
        <v>29</v>
      </c>
      <c r="J4804" s="11" t="s">
        <v>29</v>
      </c>
      <c r="K4804" s="11" t="s">
        <v>30</v>
      </c>
      <c r="M4804" s="11" t="s">
        <v>7062</v>
      </c>
      <c r="N4804" s="13">
        <v>3105</v>
      </c>
      <c r="O4804" s="15">
        <f>_xlfn.XLOOKUP(B4804,Sheet1!A:A,Sheet1!E:E)</f>
        <v>93.33</v>
      </c>
      <c r="P4804" s="26"/>
      <c r="Q4804" s="15">
        <f t="shared" si="353"/>
        <v>97.996499999999997</v>
      </c>
      <c r="R4804" s="38">
        <f t="shared" si="354"/>
        <v>100.936395</v>
      </c>
      <c r="S4804" s="26">
        <v>0</v>
      </c>
      <c r="T4804" s="13" t="str">
        <f t="shared" si="356"/>
        <v>Up</v>
      </c>
    </row>
    <row r="4805" spans="1:20" s="14" customFormat="1" hidden="1" x14ac:dyDescent="0.3">
      <c r="A4805" s="11">
        <v>6043146</v>
      </c>
      <c r="B4805" s="11">
        <v>6043146</v>
      </c>
      <c r="C4805" s="11" t="s">
        <v>26</v>
      </c>
      <c r="D4805" s="11" t="s">
        <v>27</v>
      </c>
      <c r="E4805" s="13" t="str">
        <f>_xlfn.XLOOKUP(B4805,Sheet1!A:A,Sheet1!B:B)</f>
        <v>DS TEAMAC MARINE GLOSS BLU/GRY/PAL 1L</v>
      </c>
      <c r="F4805" s="13" t="str">
        <f t="shared" si="355"/>
        <v>CROWN  - DS TEAMAC MARINE GLOSS BLU/GRY/PAL 1L</v>
      </c>
      <c r="G4805" s="13"/>
      <c r="H4805" s="91" t="s">
        <v>28</v>
      </c>
      <c r="I4805" s="11" t="s">
        <v>29</v>
      </c>
      <c r="J4805" s="11" t="s">
        <v>29</v>
      </c>
      <c r="K4805" s="11" t="s">
        <v>30</v>
      </c>
      <c r="M4805" s="11" t="s">
        <v>7062</v>
      </c>
      <c r="N4805" s="13">
        <v>3105</v>
      </c>
      <c r="O4805" s="15">
        <f>_xlfn.XLOOKUP(B4805,Sheet1!A:A,Sheet1!E:E)</f>
        <v>25.26</v>
      </c>
      <c r="P4805" s="26"/>
      <c r="Q4805" s="15">
        <f t="shared" si="353"/>
        <v>26.523000000000003</v>
      </c>
      <c r="R4805" s="38">
        <f t="shared" si="354"/>
        <v>27.318690000000004</v>
      </c>
      <c r="S4805" s="26">
        <v>0</v>
      </c>
      <c r="T4805" s="13" t="str">
        <f t="shared" si="356"/>
        <v>Up</v>
      </c>
    </row>
    <row r="4806" spans="1:20" s="14" customFormat="1" hidden="1" x14ac:dyDescent="0.3">
      <c r="A4806" s="11">
        <v>6043147</v>
      </c>
      <c r="B4806" s="11">
        <v>6043147</v>
      </c>
      <c r="C4806" s="11" t="s">
        <v>26</v>
      </c>
      <c r="D4806" s="11" t="s">
        <v>27</v>
      </c>
      <c r="E4806" s="13" t="str">
        <f>_xlfn.XLOOKUP(B4806,Sheet1!A:A,Sheet1!B:B)</f>
        <v>DS TEAMAC MARINE GLOSS BLU/GRY/PAL 2.5L</v>
      </c>
      <c r="F4806" s="13" t="str">
        <f t="shared" si="355"/>
        <v>CROWN  - DS TEAMAC MARINE GLOSS BLU/GRY/PAL 2.5L</v>
      </c>
      <c r="G4806" s="13"/>
      <c r="H4806" s="91" t="s">
        <v>28</v>
      </c>
      <c r="I4806" s="11" t="s">
        <v>29</v>
      </c>
      <c r="J4806" s="11" t="s">
        <v>29</v>
      </c>
      <c r="K4806" s="11" t="s">
        <v>30</v>
      </c>
      <c r="M4806" s="11" t="s">
        <v>7062</v>
      </c>
      <c r="N4806" s="13">
        <v>3105</v>
      </c>
      <c r="O4806" s="15">
        <f>_xlfn.XLOOKUP(B4806,Sheet1!A:A,Sheet1!E:E)</f>
        <v>57.08</v>
      </c>
      <c r="P4806" s="26"/>
      <c r="Q4806" s="15">
        <f t="shared" si="353"/>
        <v>59.933999999999997</v>
      </c>
      <c r="R4806" s="38">
        <f t="shared" si="354"/>
        <v>61.732019999999999</v>
      </c>
      <c r="S4806" s="26">
        <v>0</v>
      </c>
      <c r="T4806" s="13" t="str">
        <f t="shared" si="356"/>
        <v>Up</v>
      </c>
    </row>
    <row r="4807" spans="1:20" s="14" customFormat="1" hidden="1" x14ac:dyDescent="0.3">
      <c r="A4807" s="11">
        <v>6043148</v>
      </c>
      <c r="B4807" s="11">
        <v>6043148</v>
      </c>
      <c r="C4807" s="11" t="s">
        <v>26</v>
      </c>
      <c r="D4807" s="11" t="s">
        <v>27</v>
      </c>
      <c r="E4807" s="13" t="str">
        <f>_xlfn.XLOOKUP(B4807,Sheet1!A:A,Sheet1!B:B)</f>
        <v>DS TEAMAC MARINE GLOSS BLU/GRY/PAL 5L</v>
      </c>
      <c r="F4807" s="13" t="str">
        <f t="shared" si="355"/>
        <v>CROWN  - DS TEAMAC MARINE GLOSS BLU/GRY/PAL 5L</v>
      </c>
      <c r="G4807" s="13"/>
      <c r="H4807" s="91" t="s">
        <v>28</v>
      </c>
      <c r="I4807" s="11" t="s">
        <v>29</v>
      </c>
      <c r="J4807" s="11" t="s">
        <v>29</v>
      </c>
      <c r="K4807" s="11" t="s">
        <v>30</v>
      </c>
      <c r="M4807" s="11" t="s">
        <v>7062</v>
      </c>
      <c r="N4807" s="13">
        <v>3105</v>
      </c>
      <c r="O4807" s="15">
        <f>_xlfn.XLOOKUP(B4807,Sheet1!A:A,Sheet1!E:E)</f>
        <v>106.67</v>
      </c>
      <c r="P4807" s="26"/>
      <c r="Q4807" s="15">
        <f t="shared" si="353"/>
        <v>112.0035</v>
      </c>
      <c r="R4807" s="38">
        <f t="shared" si="354"/>
        <v>115.36360500000001</v>
      </c>
      <c r="S4807" s="26">
        <v>0</v>
      </c>
      <c r="T4807" s="13" t="str">
        <f t="shared" si="356"/>
        <v>Up</v>
      </c>
    </row>
    <row r="4808" spans="1:20" s="14" customFormat="1" hidden="1" x14ac:dyDescent="0.3">
      <c r="A4808" s="11">
        <v>6043149</v>
      </c>
      <c r="B4808" s="11">
        <v>6043149</v>
      </c>
      <c r="C4808" s="11" t="s">
        <v>26</v>
      </c>
      <c r="D4808" s="11" t="s">
        <v>27</v>
      </c>
      <c r="E4808" s="13" t="str">
        <f>_xlfn.XLOOKUP(B4808,Sheet1!A:A,Sheet1!B:B)</f>
        <v>DS TEAMAC MARINE GLOSS  D.BLUE/GRN 1L</v>
      </c>
      <c r="F4808" s="13" t="str">
        <f t="shared" si="355"/>
        <v>CROWN  - DS TEAMAC MARINE GLOSS  D.BLUE/GRN 1L</v>
      </c>
      <c r="G4808" s="13"/>
      <c r="H4808" s="91" t="s">
        <v>28</v>
      </c>
      <c r="I4808" s="11" t="s">
        <v>29</v>
      </c>
      <c r="J4808" s="11" t="s">
        <v>29</v>
      </c>
      <c r="K4808" s="11" t="s">
        <v>30</v>
      </c>
      <c r="M4808" s="11" t="s">
        <v>7062</v>
      </c>
      <c r="N4808" s="13">
        <v>3105</v>
      </c>
      <c r="O4808" s="15">
        <f>_xlfn.XLOOKUP(B4808,Sheet1!A:A,Sheet1!E:E)</f>
        <v>26.24</v>
      </c>
      <c r="P4808" s="26"/>
      <c r="Q4808" s="15">
        <f t="shared" si="353"/>
        <v>27.552</v>
      </c>
      <c r="R4808" s="38">
        <f t="shared" si="354"/>
        <v>28.37856</v>
      </c>
      <c r="S4808" s="26">
        <v>0</v>
      </c>
      <c r="T4808" s="13" t="str">
        <f t="shared" si="356"/>
        <v>Up</v>
      </c>
    </row>
    <row r="4809" spans="1:20" s="14" customFormat="1" hidden="1" x14ac:dyDescent="0.3">
      <c r="A4809" s="11">
        <v>6043150</v>
      </c>
      <c r="B4809" s="11">
        <v>6043150</v>
      </c>
      <c r="C4809" s="11" t="s">
        <v>26</v>
      </c>
      <c r="D4809" s="11" t="s">
        <v>27</v>
      </c>
      <c r="E4809" s="13" t="str">
        <f>_xlfn.XLOOKUP(B4809,Sheet1!A:A,Sheet1!B:B)</f>
        <v>DS TEAMAC MARINE GLOSS  D.BLUE/GRN 2.5L</v>
      </c>
      <c r="F4809" s="13" t="str">
        <f t="shared" si="355"/>
        <v>CROWN  - DS TEAMAC MARINE GLOSS  D.BLUE/GRN 2.5L</v>
      </c>
      <c r="G4809" s="13"/>
      <c r="H4809" s="91" t="s">
        <v>28</v>
      </c>
      <c r="I4809" s="11" t="s">
        <v>29</v>
      </c>
      <c r="J4809" s="11" t="s">
        <v>29</v>
      </c>
      <c r="K4809" s="11" t="s">
        <v>30</v>
      </c>
      <c r="M4809" s="11" t="s">
        <v>7062</v>
      </c>
      <c r="N4809" s="13">
        <v>3105</v>
      </c>
      <c r="O4809" s="15">
        <f>_xlfn.XLOOKUP(B4809,Sheet1!A:A,Sheet1!E:E)</f>
        <v>58.93</v>
      </c>
      <c r="P4809" s="26"/>
      <c r="Q4809" s="15">
        <f t="shared" si="353"/>
        <v>61.8765</v>
      </c>
      <c r="R4809" s="38">
        <f t="shared" si="354"/>
        <v>63.732795000000003</v>
      </c>
      <c r="S4809" s="26">
        <v>0</v>
      </c>
      <c r="T4809" s="13" t="str">
        <f t="shared" si="356"/>
        <v>Up</v>
      </c>
    </row>
    <row r="4810" spans="1:20" s="14" customFormat="1" hidden="1" x14ac:dyDescent="0.3">
      <c r="A4810" s="11">
        <v>6041903</v>
      </c>
      <c r="B4810" s="11">
        <v>6041903</v>
      </c>
      <c r="C4810" s="11" t="s">
        <v>26</v>
      </c>
      <c r="D4810" s="11" t="s">
        <v>27</v>
      </c>
      <c r="E4810" s="13" t="str">
        <f>_xlfn.XLOOKUP(B4810,Sheet1!A:A,Sheet1!B:B)</f>
        <v>DS RUSTOLEUM ANTICOR PR GREY       2.5L</v>
      </c>
      <c r="F4810" s="13" t="str">
        <f t="shared" si="355"/>
        <v>CROWN  - DS RUSTOLEUM ANTICOR PR GREY       2.5L</v>
      </c>
      <c r="G4810" s="13"/>
      <c r="H4810" s="91" t="s">
        <v>28</v>
      </c>
      <c r="I4810" s="11" t="s">
        <v>29</v>
      </c>
      <c r="J4810" s="11" t="s">
        <v>29</v>
      </c>
      <c r="K4810" s="11" t="s">
        <v>30</v>
      </c>
      <c r="M4810" s="11" t="s">
        <v>7062</v>
      </c>
      <c r="N4810" s="13">
        <v>3105</v>
      </c>
      <c r="O4810" s="15">
        <f>_xlfn.XLOOKUP(B4810,Sheet1!A:A,Sheet1!E:E)</f>
        <v>51.65</v>
      </c>
      <c r="P4810" s="26"/>
      <c r="Q4810" s="29">
        <f t="shared" si="353"/>
        <v>54.232500000000002</v>
      </c>
      <c r="R4810" s="38">
        <f t="shared" si="354"/>
        <v>55.859475000000003</v>
      </c>
      <c r="S4810" s="26">
        <v>0</v>
      </c>
      <c r="T4810" s="13" t="str">
        <f t="shared" si="356"/>
        <v>Up</v>
      </c>
    </row>
    <row r="4811" spans="1:20" s="14" customFormat="1" hidden="1" x14ac:dyDescent="0.3">
      <c r="A4811" s="11">
        <v>6041904</v>
      </c>
      <c r="B4811" s="11">
        <v>6041904</v>
      </c>
      <c r="C4811" s="11" t="s">
        <v>26</v>
      </c>
      <c r="D4811" s="11" t="s">
        <v>27</v>
      </c>
      <c r="E4811" s="13" t="str">
        <f>_xlfn.XLOOKUP(B4811,Sheet1!A:A,Sheet1!B:B)</f>
        <v>DS RUSTOLEUM COMBIPRIMER RED       750ML</v>
      </c>
      <c r="F4811" s="13" t="str">
        <f t="shared" si="355"/>
        <v>CROWN  - DS RUSTOLEUM COMBIPRIMER RED       750ML</v>
      </c>
      <c r="G4811" s="13"/>
      <c r="H4811" s="91" t="s">
        <v>28</v>
      </c>
      <c r="I4811" s="11" t="s">
        <v>29</v>
      </c>
      <c r="J4811" s="11" t="s">
        <v>29</v>
      </c>
      <c r="K4811" s="11" t="s">
        <v>30</v>
      </c>
      <c r="M4811" s="11" t="s">
        <v>7062</v>
      </c>
      <c r="N4811" s="13">
        <v>3105</v>
      </c>
      <c r="O4811" s="15">
        <f>_xlfn.XLOOKUP(B4811,Sheet1!A:A,Sheet1!E:E)</f>
        <v>23.6</v>
      </c>
      <c r="P4811" s="26"/>
      <c r="Q4811" s="29">
        <f t="shared" si="353"/>
        <v>24.78</v>
      </c>
      <c r="R4811" s="38">
        <f t="shared" si="354"/>
        <v>25.523400000000002</v>
      </c>
      <c r="S4811" s="26">
        <v>0</v>
      </c>
      <c r="T4811" s="13" t="str">
        <f t="shared" si="356"/>
        <v>Up</v>
      </c>
    </row>
    <row r="4812" spans="1:20" s="14" customFormat="1" hidden="1" x14ac:dyDescent="0.3">
      <c r="A4812" s="11">
        <v>6041906</v>
      </c>
      <c r="B4812" s="11">
        <v>6041906</v>
      </c>
      <c r="C4812" s="11" t="s">
        <v>26</v>
      </c>
      <c r="D4812" s="11" t="s">
        <v>27</v>
      </c>
      <c r="E4812" s="13" t="str">
        <f>_xlfn.XLOOKUP(B4812,Sheet1!A:A,Sheet1!B:B)</f>
        <v>DS RUSTOLEUM COMBICOL  THINNER     1L</v>
      </c>
      <c r="F4812" s="13" t="str">
        <f t="shared" si="355"/>
        <v>CROWN  - DS RUSTOLEUM COMBICOL  THINNER     1L</v>
      </c>
      <c r="G4812" s="13"/>
      <c r="H4812" s="91" t="s">
        <v>28</v>
      </c>
      <c r="I4812" s="11" t="s">
        <v>29</v>
      </c>
      <c r="J4812" s="11" t="s">
        <v>29</v>
      </c>
      <c r="K4812" s="11" t="s">
        <v>30</v>
      </c>
      <c r="M4812" s="11" t="s">
        <v>7062</v>
      </c>
      <c r="N4812" s="13">
        <v>3105</v>
      </c>
      <c r="O4812" s="15">
        <f>_xlfn.XLOOKUP(B4812,Sheet1!A:A,Sheet1!E:E)</f>
        <v>14.6</v>
      </c>
      <c r="P4812" s="26"/>
      <c r="Q4812" s="29">
        <f t="shared" si="353"/>
        <v>15.33</v>
      </c>
      <c r="R4812" s="38">
        <f t="shared" si="354"/>
        <v>15.789900000000001</v>
      </c>
      <c r="S4812" s="26">
        <v>0</v>
      </c>
      <c r="T4812" s="13" t="str">
        <f t="shared" si="356"/>
        <v>Up</v>
      </c>
    </row>
    <row r="4813" spans="1:20" s="14" customFormat="1" hidden="1" x14ac:dyDescent="0.3">
      <c r="A4813" s="11">
        <v>6041917</v>
      </c>
      <c r="B4813" s="11">
        <v>6041917</v>
      </c>
      <c r="C4813" s="11" t="s">
        <v>26</v>
      </c>
      <c r="D4813" s="11" t="s">
        <v>27</v>
      </c>
      <c r="E4813" s="13" t="str">
        <f>_xlfn.XLOOKUP(B4813,Sheet1!A:A,Sheet1!B:B)</f>
        <v>DS TOR WB GLOSS LACQUER AG SYSTEM  2.5L</v>
      </c>
      <c r="F4813" s="13" t="str">
        <f t="shared" si="355"/>
        <v>CROWN  - DS TOR WB GLOSS LACQUER AG SYSTEM  2.5L</v>
      </c>
      <c r="G4813" s="13"/>
      <c r="H4813" s="91" t="s">
        <v>28</v>
      </c>
      <c r="I4813" s="11" t="s">
        <v>29</v>
      </c>
      <c r="J4813" s="11" t="s">
        <v>29</v>
      </c>
      <c r="K4813" s="11" t="s">
        <v>30</v>
      </c>
      <c r="M4813" s="11" t="s">
        <v>7062</v>
      </c>
      <c r="N4813" s="13">
        <v>3105</v>
      </c>
      <c r="O4813" s="15">
        <f>_xlfn.XLOOKUP(B4813,Sheet1!A:A,Sheet1!E:E)</f>
        <v>109.83</v>
      </c>
      <c r="P4813" s="26"/>
      <c r="Q4813" s="29">
        <f t="shared" si="353"/>
        <v>115.3215</v>
      </c>
      <c r="R4813" s="38">
        <f t="shared" si="354"/>
        <v>118.78114500000001</v>
      </c>
      <c r="S4813" s="26">
        <v>0</v>
      </c>
      <c r="T4813" s="13" t="str">
        <f t="shared" si="356"/>
        <v>Up</v>
      </c>
    </row>
    <row r="4814" spans="1:20" s="14" customFormat="1" hidden="1" x14ac:dyDescent="0.3">
      <c r="A4814" s="11">
        <v>6041918</v>
      </c>
      <c r="B4814" s="11">
        <v>6041918</v>
      </c>
      <c r="C4814" s="11" t="s">
        <v>26</v>
      </c>
      <c r="D4814" s="11" t="s">
        <v>27</v>
      </c>
      <c r="E4814" s="13" t="str">
        <f>_xlfn.XLOOKUP(B4814,Sheet1!A:A,Sheet1!B:B)</f>
        <v>DS TOR WB A/G PREWASH              500ML</v>
      </c>
      <c r="F4814" s="13" t="str">
        <f t="shared" si="355"/>
        <v>CROWN  - DS TOR WB A/G PREWASH              500ML</v>
      </c>
      <c r="G4814" s="13"/>
      <c r="H4814" s="91" t="s">
        <v>28</v>
      </c>
      <c r="I4814" s="11" t="s">
        <v>29</v>
      </c>
      <c r="J4814" s="11" t="s">
        <v>29</v>
      </c>
      <c r="K4814" s="11" t="s">
        <v>30</v>
      </c>
      <c r="M4814" s="11" t="s">
        <v>7062</v>
      </c>
      <c r="N4814" s="13">
        <v>3105</v>
      </c>
      <c r="O4814" s="15">
        <f>_xlfn.XLOOKUP(B4814,Sheet1!A:A,Sheet1!E:E)</f>
        <v>18.68</v>
      </c>
      <c r="P4814" s="26"/>
      <c r="Q4814" s="15">
        <f t="shared" si="353"/>
        <v>19.614000000000001</v>
      </c>
      <c r="R4814" s="38">
        <f t="shared" si="354"/>
        <v>20.20242</v>
      </c>
      <c r="S4814" s="26">
        <v>0</v>
      </c>
      <c r="T4814" s="13" t="str">
        <f t="shared" si="356"/>
        <v>Up</v>
      </c>
    </row>
    <row r="4815" spans="1:20" s="14" customFormat="1" hidden="1" x14ac:dyDescent="0.3">
      <c r="A4815" s="11">
        <v>6041920</v>
      </c>
      <c r="B4815" s="11">
        <v>6041920</v>
      </c>
      <c r="C4815" s="11" t="s">
        <v>26</v>
      </c>
      <c r="D4815" s="11" t="s">
        <v>27</v>
      </c>
      <c r="E4815" s="13" t="str">
        <f>_xlfn.XLOOKUP(B4815,Sheet1!A:A,Sheet1!B:B)</f>
        <v>DS RUSTOLEUM PNT TOUCH  GLS RA GRN 400ML</v>
      </c>
      <c r="F4815" s="13" t="str">
        <f t="shared" si="355"/>
        <v>CROWN  - DS RUSTOLEUM PNT TOUCH  GLS RA GRN 400ML</v>
      </c>
      <c r="G4815" s="13"/>
      <c r="H4815" s="91" t="s">
        <v>28</v>
      </c>
      <c r="I4815" s="11" t="s">
        <v>29</v>
      </c>
      <c r="J4815" s="11" t="s">
        <v>29</v>
      </c>
      <c r="K4815" s="11" t="s">
        <v>30</v>
      </c>
      <c r="M4815" s="11" t="s">
        <v>7062</v>
      </c>
      <c r="N4815" s="13">
        <v>3105</v>
      </c>
      <c r="O4815" s="15">
        <f>_xlfn.XLOOKUP(B4815,Sheet1!A:A,Sheet1!E:E)</f>
        <v>8.19</v>
      </c>
      <c r="P4815" s="26"/>
      <c r="Q4815" s="29">
        <f t="shared" si="353"/>
        <v>8.599499999999999</v>
      </c>
      <c r="R4815" s="38">
        <f t="shared" si="354"/>
        <v>8.8574849999999987</v>
      </c>
      <c r="S4815" s="26">
        <v>0</v>
      </c>
      <c r="T4815" s="13" t="str">
        <f t="shared" si="356"/>
        <v>Up</v>
      </c>
    </row>
    <row r="4816" spans="1:20" s="14" customFormat="1" hidden="1" x14ac:dyDescent="0.3">
      <c r="A4816" s="11">
        <v>6041921</v>
      </c>
      <c r="B4816" s="11">
        <v>6041921</v>
      </c>
      <c r="C4816" s="11" t="s">
        <v>26</v>
      </c>
      <c r="D4816" s="11" t="s">
        <v>27</v>
      </c>
      <c r="E4816" s="13" t="str">
        <f>_xlfn.XLOOKUP(B4816,Sheet1!A:A,Sheet1!B:B)</f>
        <v>DS RUSTOLEUM PNT TOUCH  GLS BR BLU 400ML</v>
      </c>
      <c r="F4816" s="13" t="str">
        <f t="shared" si="355"/>
        <v>CROWN  - DS RUSTOLEUM PNT TOUCH  GLS BR BLU 400ML</v>
      </c>
      <c r="G4816" s="13"/>
      <c r="H4816" s="91" t="s">
        <v>28</v>
      </c>
      <c r="I4816" s="11" t="s">
        <v>29</v>
      </c>
      <c r="J4816" s="11" t="s">
        <v>29</v>
      </c>
      <c r="K4816" s="11" t="s">
        <v>30</v>
      </c>
      <c r="M4816" s="11" t="s">
        <v>7062</v>
      </c>
      <c r="N4816" s="13">
        <v>3105</v>
      </c>
      <c r="O4816" s="15">
        <f>_xlfn.XLOOKUP(B4816,Sheet1!A:A,Sheet1!E:E)</f>
        <v>8.19</v>
      </c>
      <c r="P4816" s="26"/>
      <c r="Q4816" s="29">
        <f t="shared" si="353"/>
        <v>8.599499999999999</v>
      </c>
      <c r="R4816" s="38">
        <f t="shared" si="354"/>
        <v>8.8574849999999987</v>
      </c>
      <c r="S4816" s="26">
        <v>0</v>
      </c>
      <c r="T4816" s="13" t="str">
        <f t="shared" si="356"/>
        <v>Up</v>
      </c>
    </row>
    <row r="4817" spans="1:20" s="14" customFormat="1" hidden="1" x14ac:dyDescent="0.3">
      <c r="A4817" s="11">
        <v>6041922</v>
      </c>
      <c r="B4817" s="11">
        <v>6041922</v>
      </c>
      <c r="C4817" s="11" t="s">
        <v>26</v>
      </c>
      <c r="D4817" s="11" t="s">
        <v>27</v>
      </c>
      <c r="E4817" s="13" t="str">
        <f>_xlfn.XLOOKUP(B4817,Sheet1!A:A,Sheet1!B:B)</f>
        <v>DS RUSTOLEUM BRILLIANT  GOLD METAL 400ML</v>
      </c>
      <c r="F4817" s="13" t="str">
        <f t="shared" si="355"/>
        <v>CROWN  - DS RUSTOLEUM BRILLIANT  GOLD METAL 400ML</v>
      </c>
      <c r="G4817" s="13"/>
      <c r="H4817" s="91" t="s">
        <v>28</v>
      </c>
      <c r="I4817" s="11" t="s">
        <v>29</v>
      </c>
      <c r="J4817" s="11" t="s">
        <v>29</v>
      </c>
      <c r="K4817" s="11" t="s">
        <v>30</v>
      </c>
      <c r="M4817" s="11" t="s">
        <v>7062</v>
      </c>
      <c r="N4817" s="13">
        <v>3105</v>
      </c>
      <c r="O4817" s="15">
        <f>_xlfn.XLOOKUP(B4817,Sheet1!A:A,Sheet1!E:E)</f>
        <v>9.56</v>
      </c>
      <c r="P4817" s="26"/>
      <c r="Q4817" s="29">
        <f t="shared" si="353"/>
        <v>10.038</v>
      </c>
      <c r="R4817" s="38">
        <f t="shared" si="354"/>
        <v>10.33914</v>
      </c>
      <c r="S4817" s="26">
        <v>0</v>
      </c>
      <c r="T4817" s="13" t="str">
        <f t="shared" si="356"/>
        <v>Up</v>
      </c>
    </row>
    <row r="4818" spans="1:20" s="14" customFormat="1" hidden="1" x14ac:dyDescent="0.3">
      <c r="A4818" s="11">
        <v>6041923</v>
      </c>
      <c r="B4818" s="11">
        <v>6041923</v>
      </c>
      <c r="C4818" s="11" t="s">
        <v>26</v>
      </c>
      <c r="D4818" s="11" t="s">
        <v>27</v>
      </c>
      <c r="E4818" s="13" t="str">
        <f>_xlfn.XLOOKUP(B4818,Sheet1!A:A,Sheet1!B:B)</f>
        <v>DS RUSTOLEUM BRILLIANT  CHROME MET 400ML</v>
      </c>
      <c r="F4818" s="13" t="str">
        <f t="shared" si="355"/>
        <v>CROWN  - DS RUSTOLEUM BRILLIANT  CHROME MET 400ML</v>
      </c>
      <c r="G4818" s="13"/>
      <c r="H4818" s="91" t="s">
        <v>28</v>
      </c>
      <c r="I4818" s="11" t="s">
        <v>29</v>
      </c>
      <c r="J4818" s="11" t="s">
        <v>29</v>
      </c>
      <c r="K4818" s="11" t="s">
        <v>30</v>
      </c>
      <c r="M4818" s="11" t="s">
        <v>7062</v>
      </c>
      <c r="N4818" s="13">
        <v>3105</v>
      </c>
      <c r="O4818" s="15">
        <f>_xlfn.XLOOKUP(B4818,Sheet1!A:A,Sheet1!E:E)</f>
        <v>9.56</v>
      </c>
      <c r="P4818" s="26"/>
      <c r="Q4818" s="29">
        <f t="shared" si="353"/>
        <v>10.038</v>
      </c>
      <c r="R4818" s="38">
        <f t="shared" si="354"/>
        <v>10.33914</v>
      </c>
      <c r="S4818" s="26">
        <v>0</v>
      </c>
      <c r="T4818" s="13" t="str">
        <f t="shared" si="356"/>
        <v>Up</v>
      </c>
    </row>
    <row r="4819" spans="1:20" s="14" customFormat="1" hidden="1" x14ac:dyDescent="0.3">
      <c r="A4819" s="11">
        <v>6041924</v>
      </c>
      <c r="B4819" s="11">
        <v>6041924</v>
      </c>
      <c r="C4819" s="11" t="s">
        <v>26</v>
      </c>
      <c r="D4819" s="11" t="s">
        <v>27</v>
      </c>
      <c r="E4819" s="13" t="str">
        <f>_xlfn.XLOOKUP(B4819,Sheet1!A:A,Sheet1!B:B)</f>
        <v>DS RUSTOLEUM CRYSTAL    CLR GLOSS  400ML</v>
      </c>
      <c r="F4819" s="13" t="str">
        <f t="shared" si="355"/>
        <v>CROWN  - DS RUSTOLEUM CRYSTAL    CLR GLOSS  400ML</v>
      </c>
      <c r="G4819" s="13"/>
      <c r="H4819" s="91" t="s">
        <v>28</v>
      </c>
      <c r="I4819" s="11" t="s">
        <v>29</v>
      </c>
      <c r="J4819" s="11" t="s">
        <v>29</v>
      </c>
      <c r="K4819" s="11" t="s">
        <v>30</v>
      </c>
      <c r="M4819" s="11" t="s">
        <v>7062</v>
      </c>
      <c r="N4819" s="13">
        <v>3105</v>
      </c>
      <c r="O4819" s="15">
        <f>_xlfn.XLOOKUP(B4819,Sheet1!A:A,Sheet1!E:E)</f>
        <v>9.56</v>
      </c>
      <c r="P4819" s="26"/>
      <c r="Q4819" s="29">
        <f t="shared" ref="Q4819:Q4882" si="357">O4819*1.05</f>
        <v>10.038</v>
      </c>
      <c r="R4819" s="38">
        <f t="shared" si="354"/>
        <v>10.33914</v>
      </c>
      <c r="S4819" s="26">
        <v>0</v>
      </c>
      <c r="T4819" s="13" t="str">
        <f t="shared" si="356"/>
        <v>Up</v>
      </c>
    </row>
    <row r="4820" spans="1:20" s="14" customFormat="1" hidden="1" x14ac:dyDescent="0.3">
      <c r="A4820" s="11">
        <v>6041925</v>
      </c>
      <c r="B4820" s="11">
        <v>6041925</v>
      </c>
      <c r="C4820" s="11" t="s">
        <v>26</v>
      </c>
      <c r="D4820" s="11" t="s">
        <v>27</v>
      </c>
      <c r="E4820" s="13" t="str">
        <f>_xlfn.XLOOKUP(B4820,Sheet1!A:A,Sheet1!B:B)</f>
        <v>DS RUSTOLEUM CRYSTAL    SEMI GLOSS 400ML</v>
      </c>
      <c r="F4820" s="13" t="str">
        <f t="shared" si="355"/>
        <v>CROWN  - DS RUSTOLEUM CRYSTAL    SEMI GLOSS 400ML</v>
      </c>
      <c r="G4820" s="13"/>
      <c r="H4820" s="91" t="s">
        <v>28</v>
      </c>
      <c r="I4820" s="11" t="s">
        <v>29</v>
      </c>
      <c r="J4820" s="11" t="s">
        <v>29</v>
      </c>
      <c r="K4820" s="11" t="s">
        <v>30</v>
      </c>
      <c r="M4820" s="11" t="s">
        <v>7062</v>
      </c>
      <c r="N4820" s="13">
        <v>3105</v>
      </c>
      <c r="O4820" s="15">
        <f>_xlfn.XLOOKUP(B4820,Sheet1!A:A,Sheet1!E:E)</f>
        <v>9.56</v>
      </c>
      <c r="P4820" s="26"/>
      <c r="Q4820" s="29">
        <f t="shared" si="357"/>
        <v>10.038</v>
      </c>
      <c r="R4820" s="38">
        <f t="shared" si="354"/>
        <v>10.33914</v>
      </c>
      <c r="S4820" s="26">
        <v>0</v>
      </c>
      <c r="T4820" s="13" t="str">
        <f t="shared" si="356"/>
        <v>Up</v>
      </c>
    </row>
    <row r="4821" spans="1:20" s="14" customFormat="1" hidden="1" x14ac:dyDescent="0.3">
      <c r="A4821" s="11">
        <v>6041926</v>
      </c>
      <c r="B4821" s="11">
        <v>6041926</v>
      </c>
      <c r="C4821" s="11" t="s">
        <v>26</v>
      </c>
      <c r="D4821" s="11" t="s">
        <v>27</v>
      </c>
      <c r="E4821" s="13" t="str">
        <f>_xlfn.XLOOKUP(B4821,Sheet1!A:A,Sheet1!B:B)</f>
        <v>DS RUSTOLEUM CRYSTAL    MATT       400ML</v>
      </c>
      <c r="F4821" s="13" t="str">
        <f t="shared" si="355"/>
        <v>CROWN  - DS RUSTOLEUM CRYSTAL    MATT       400ML</v>
      </c>
      <c r="G4821" s="13"/>
      <c r="H4821" s="91" t="s">
        <v>28</v>
      </c>
      <c r="I4821" s="11" t="s">
        <v>29</v>
      </c>
      <c r="J4821" s="11" t="s">
        <v>29</v>
      </c>
      <c r="K4821" s="11" t="s">
        <v>30</v>
      </c>
      <c r="M4821" s="11" t="s">
        <v>7062</v>
      </c>
      <c r="N4821" s="13">
        <v>3105</v>
      </c>
      <c r="O4821" s="15">
        <f>_xlfn.XLOOKUP(B4821,Sheet1!A:A,Sheet1!E:E)</f>
        <v>9.56</v>
      </c>
      <c r="P4821" s="26"/>
      <c r="Q4821" s="29">
        <f t="shared" si="357"/>
        <v>10.038</v>
      </c>
      <c r="R4821" s="38">
        <f t="shared" si="354"/>
        <v>10.33914</v>
      </c>
      <c r="S4821" s="26">
        <v>0</v>
      </c>
      <c r="T4821" s="13" t="str">
        <f t="shared" si="356"/>
        <v>Up</v>
      </c>
    </row>
    <row r="4822" spans="1:20" s="14" customFormat="1" hidden="1" x14ac:dyDescent="0.3">
      <c r="A4822" s="11">
        <v>6041927</v>
      </c>
      <c r="B4822" s="11">
        <v>6041927</v>
      </c>
      <c r="C4822" s="11" t="s">
        <v>26</v>
      </c>
      <c r="D4822" s="11" t="s">
        <v>27</v>
      </c>
      <c r="E4822" s="13" t="str">
        <f>_xlfn.XLOOKUP(B4822,Sheet1!A:A,Sheet1!B:B)</f>
        <v>DS RUSTOLEUM GLOW IN THE DARK      400ML</v>
      </c>
      <c r="F4822" s="13" t="str">
        <f t="shared" si="355"/>
        <v>CROWN  - DS RUSTOLEUM GLOW IN THE DARK      400ML</v>
      </c>
      <c r="G4822" s="13"/>
      <c r="H4822" s="91" t="s">
        <v>28</v>
      </c>
      <c r="I4822" s="11" t="s">
        <v>29</v>
      </c>
      <c r="J4822" s="11" t="s">
        <v>29</v>
      </c>
      <c r="K4822" s="11" t="s">
        <v>30</v>
      </c>
      <c r="M4822" s="11" t="s">
        <v>7062</v>
      </c>
      <c r="N4822" s="13">
        <v>3105</v>
      </c>
      <c r="O4822" s="15">
        <f>_xlfn.XLOOKUP(B4822,Sheet1!A:A,Sheet1!E:E)</f>
        <v>15.32</v>
      </c>
      <c r="P4822" s="26"/>
      <c r="Q4822" s="29">
        <f t="shared" si="357"/>
        <v>16.086000000000002</v>
      </c>
      <c r="R4822" s="38">
        <f t="shared" si="354"/>
        <v>16.568580000000004</v>
      </c>
      <c r="S4822" s="26">
        <v>0</v>
      </c>
      <c r="T4822" s="13" t="str">
        <f t="shared" si="356"/>
        <v>Up</v>
      </c>
    </row>
    <row r="4823" spans="1:20" s="14" customFormat="1" hidden="1" x14ac:dyDescent="0.3">
      <c r="A4823" s="11">
        <v>6041929</v>
      </c>
      <c r="B4823" s="11">
        <v>6041929</v>
      </c>
      <c r="C4823" s="11" t="s">
        <v>26</v>
      </c>
      <c r="D4823" s="11" t="s">
        <v>27</v>
      </c>
      <c r="E4823" s="13" t="str">
        <f>_xlfn.XLOOKUP(B4823,Sheet1!A:A,Sheet1!B:B)</f>
        <v>DS RUSTOLEUM UNIVERSAL  CARDIN RED 400ML</v>
      </c>
      <c r="F4823" s="13" t="str">
        <f t="shared" si="355"/>
        <v>CROWN  - DS RUSTOLEUM UNIVERSAL  CARDIN RED 400ML</v>
      </c>
      <c r="G4823" s="13"/>
      <c r="H4823" s="91" t="s">
        <v>28</v>
      </c>
      <c r="I4823" s="11" t="s">
        <v>29</v>
      </c>
      <c r="J4823" s="11" t="s">
        <v>29</v>
      </c>
      <c r="K4823" s="11" t="s">
        <v>30</v>
      </c>
      <c r="M4823" s="11" t="s">
        <v>7062</v>
      </c>
      <c r="N4823" s="13">
        <v>3105</v>
      </c>
      <c r="O4823" s="15">
        <f>_xlfn.XLOOKUP(B4823,Sheet1!A:A,Sheet1!E:E)</f>
        <v>20.440000000000001</v>
      </c>
      <c r="P4823" s="26"/>
      <c r="Q4823" s="29">
        <f t="shared" si="357"/>
        <v>21.462000000000003</v>
      </c>
      <c r="R4823" s="38">
        <f t="shared" si="354"/>
        <v>22.105860000000003</v>
      </c>
      <c r="S4823" s="26">
        <v>0</v>
      </c>
      <c r="T4823" s="13" t="str">
        <f t="shared" si="356"/>
        <v>Up</v>
      </c>
    </row>
    <row r="4824" spans="1:20" s="14" customFormat="1" hidden="1" x14ac:dyDescent="0.3">
      <c r="A4824" s="11">
        <v>6041931</v>
      </c>
      <c r="B4824" s="11">
        <v>6041931</v>
      </c>
      <c r="C4824" s="11" t="s">
        <v>26</v>
      </c>
      <c r="D4824" s="11" t="s">
        <v>27</v>
      </c>
      <c r="E4824" s="13" t="str">
        <f>_xlfn.XLOOKUP(B4824,Sheet1!A:A,Sheet1!B:B)</f>
        <v>DS RUSTOLEUM UNIVERSAL  RACING GRN 400ML</v>
      </c>
      <c r="F4824" s="13" t="str">
        <f t="shared" si="355"/>
        <v>CROWN  - DS RUSTOLEUM UNIVERSAL  RACING GRN 400ML</v>
      </c>
      <c r="G4824" s="13"/>
      <c r="H4824" s="91" t="s">
        <v>28</v>
      </c>
      <c r="I4824" s="11" t="s">
        <v>29</v>
      </c>
      <c r="J4824" s="11" t="s">
        <v>29</v>
      </c>
      <c r="K4824" s="11" t="s">
        <v>30</v>
      </c>
      <c r="M4824" s="11" t="s">
        <v>7062</v>
      </c>
      <c r="N4824" s="13">
        <v>3105</v>
      </c>
      <c r="O4824" s="15">
        <f>_xlfn.XLOOKUP(B4824,Sheet1!A:A,Sheet1!E:E)</f>
        <v>20.440000000000001</v>
      </c>
      <c r="P4824" s="26"/>
      <c r="Q4824" s="29">
        <f t="shared" si="357"/>
        <v>21.462000000000003</v>
      </c>
      <c r="R4824" s="38">
        <f t="shared" si="354"/>
        <v>22.105860000000003</v>
      </c>
      <c r="S4824" s="26">
        <v>0</v>
      </c>
      <c r="T4824" s="13" t="str">
        <f t="shared" si="356"/>
        <v>Up</v>
      </c>
    </row>
    <row r="4825" spans="1:20" s="14" customFormat="1" hidden="1" x14ac:dyDescent="0.3">
      <c r="A4825" s="11">
        <v>6041933</v>
      </c>
      <c r="B4825" s="11">
        <v>6041933</v>
      </c>
      <c r="C4825" s="11" t="s">
        <v>26</v>
      </c>
      <c r="D4825" s="11" t="s">
        <v>27</v>
      </c>
      <c r="E4825" s="13" t="str">
        <f>_xlfn.XLOOKUP(B4825,Sheet1!A:A,Sheet1!B:B)</f>
        <v>DS RUSTOLEUM CHALKBOARD BLACK      400ML</v>
      </c>
      <c r="F4825" s="13" t="str">
        <f t="shared" si="355"/>
        <v>CROWN  - DS RUSTOLEUM CHALKBOARD BLACK      400ML</v>
      </c>
      <c r="G4825" s="13"/>
      <c r="H4825" s="91" t="s">
        <v>28</v>
      </c>
      <c r="I4825" s="11" t="s">
        <v>29</v>
      </c>
      <c r="J4825" s="11" t="s">
        <v>29</v>
      </c>
      <c r="K4825" s="11" t="s">
        <v>30</v>
      </c>
      <c r="M4825" s="11" t="s">
        <v>7062</v>
      </c>
      <c r="N4825" s="13">
        <v>3105</v>
      </c>
      <c r="O4825" s="15">
        <f>_xlfn.XLOOKUP(B4825,Sheet1!A:A,Sheet1!E:E)</f>
        <v>15.29</v>
      </c>
      <c r="P4825" s="26"/>
      <c r="Q4825" s="29">
        <f t="shared" si="357"/>
        <v>16.054500000000001</v>
      </c>
      <c r="R4825" s="38">
        <f t="shared" si="354"/>
        <v>16.536135000000002</v>
      </c>
      <c r="S4825" s="26">
        <v>0</v>
      </c>
      <c r="T4825" s="13" t="str">
        <f t="shared" si="356"/>
        <v>Up</v>
      </c>
    </row>
    <row r="4826" spans="1:20" s="14" customFormat="1" hidden="1" x14ac:dyDescent="0.3">
      <c r="A4826" s="11">
        <v>6041945</v>
      </c>
      <c r="B4826" s="11">
        <v>6041945</v>
      </c>
      <c r="C4826" s="11" t="s">
        <v>26</v>
      </c>
      <c r="D4826" s="11" t="s">
        <v>27</v>
      </c>
      <c r="E4826" s="13" t="str">
        <f>_xlfn.XLOOKUP(B4826,Sheet1!A:A,Sheet1!B:B)</f>
        <v>DS BARRETTINE PREMIER WATER SEAL   5L</v>
      </c>
      <c r="F4826" s="13" t="str">
        <f t="shared" si="355"/>
        <v>CROWN  - DS BARRETTINE PREMIER WATER SEAL   5L</v>
      </c>
      <c r="G4826" s="13"/>
      <c r="H4826" s="91" t="s">
        <v>28</v>
      </c>
      <c r="I4826" s="11" t="s">
        <v>29</v>
      </c>
      <c r="J4826" s="11" t="s">
        <v>29</v>
      </c>
      <c r="K4826" s="11" t="s">
        <v>30</v>
      </c>
      <c r="M4826" s="11" t="s">
        <v>7062</v>
      </c>
      <c r="N4826" s="13">
        <v>3105</v>
      </c>
      <c r="O4826" s="15">
        <f>_xlfn.XLOOKUP(B4826,Sheet1!A:A,Sheet1!E:E)</f>
        <v>26.53</v>
      </c>
      <c r="P4826" s="26"/>
      <c r="Q4826" s="15">
        <f t="shared" si="357"/>
        <v>27.856500000000004</v>
      </c>
      <c r="R4826" s="38">
        <f t="shared" si="354"/>
        <v>28.692195000000005</v>
      </c>
      <c r="S4826" s="26">
        <v>0</v>
      </c>
      <c r="T4826" s="13" t="str">
        <f t="shared" si="356"/>
        <v>Up</v>
      </c>
    </row>
    <row r="4827" spans="1:20" s="14" customFormat="1" hidden="1" x14ac:dyDescent="0.3">
      <c r="A4827" s="11">
        <v>6042160</v>
      </c>
      <c r="B4827" s="11">
        <v>6042160</v>
      </c>
      <c r="C4827" s="11" t="s">
        <v>26</v>
      </c>
      <c r="D4827" s="11" t="s">
        <v>27</v>
      </c>
      <c r="E4827" s="13" t="str">
        <f>_xlfn.XLOOKUP(B4827,Sheet1!A:A,Sheet1!B:B)</f>
        <v>DS KEIM SOLDALIT        FIXATIV    5L</v>
      </c>
      <c r="F4827" s="13" t="str">
        <f t="shared" si="355"/>
        <v>CROWN  - DS KEIM SOLDALIT        FIXATIV    5L</v>
      </c>
      <c r="G4827" s="13"/>
      <c r="H4827" s="91" t="s">
        <v>28</v>
      </c>
      <c r="I4827" s="11" t="s">
        <v>29</v>
      </c>
      <c r="J4827" s="11" t="s">
        <v>29</v>
      </c>
      <c r="K4827" s="11" t="s">
        <v>30</v>
      </c>
      <c r="M4827" s="11" t="s">
        <v>7062</v>
      </c>
      <c r="N4827" s="13">
        <v>3105</v>
      </c>
      <c r="O4827" s="15">
        <f>_xlfn.XLOOKUP(B4827,Sheet1!A:A,Sheet1!E:E)</f>
        <v>204.09</v>
      </c>
      <c r="P4827" s="26"/>
      <c r="Q4827" s="15">
        <f t="shared" si="357"/>
        <v>214.2945</v>
      </c>
      <c r="R4827" s="38">
        <f t="shared" si="354"/>
        <v>220.72333499999999</v>
      </c>
      <c r="S4827" s="26">
        <v>0</v>
      </c>
      <c r="T4827" s="13" t="str">
        <f t="shared" si="356"/>
        <v>Up</v>
      </c>
    </row>
    <row r="4828" spans="1:20" s="14" customFormat="1" hidden="1" x14ac:dyDescent="0.3">
      <c r="A4828" s="11">
        <v>6042248</v>
      </c>
      <c r="B4828" s="11">
        <v>6042248</v>
      </c>
      <c r="C4828" s="11" t="s">
        <v>26</v>
      </c>
      <c r="D4828" s="11" t="s">
        <v>27</v>
      </c>
      <c r="E4828" s="13" t="str">
        <f>_xlfn.XLOOKUP(B4828,Sheet1!A:A,Sheet1!B:B)</f>
        <v>DS BLACKFRIAR LINE MARK YELLOW     1L</v>
      </c>
      <c r="F4828" s="13" t="str">
        <f t="shared" si="355"/>
        <v>CROWN  - DS BLACKFRIAR LINE MARK YELLOW     1L</v>
      </c>
      <c r="G4828" s="13"/>
      <c r="H4828" s="91" t="s">
        <v>28</v>
      </c>
      <c r="I4828" s="11" t="s">
        <v>29</v>
      </c>
      <c r="J4828" s="11" t="s">
        <v>29</v>
      </c>
      <c r="K4828" s="11" t="s">
        <v>30</v>
      </c>
      <c r="M4828" s="11" t="s">
        <v>7062</v>
      </c>
      <c r="N4828" s="13">
        <v>3105</v>
      </c>
      <c r="O4828" s="15">
        <f>_xlfn.XLOOKUP(B4828,Sheet1!A:A,Sheet1!E:E)</f>
        <v>38.35</v>
      </c>
      <c r="P4828" s="26"/>
      <c r="Q4828" s="15">
        <f t="shared" si="357"/>
        <v>40.267500000000005</v>
      </c>
      <c r="R4828" s="38">
        <f t="shared" si="354"/>
        <v>41.475525000000005</v>
      </c>
      <c r="S4828" s="26">
        <v>0</v>
      </c>
      <c r="T4828" s="13" t="str">
        <f t="shared" si="356"/>
        <v>Up</v>
      </c>
    </row>
    <row r="4829" spans="1:20" s="14" customFormat="1" hidden="1" x14ac:dyDescent="0.3">
      <c r="A4829" s="11">
        <v>6042259</v>
      </c>
      <c r="B4829" s="11">
        <v>6042259</v>
      </c>
      <c r="C4829" s="11" t="s">
        <v>26</v>
      </c>
      <c r="D4829" s="11" t="s">
        <v>27</v>
      </c>
      <c r="E4829" s="13" t="str">
        <f>_xlfn.XLOOKUP(B4829,Sheet1!A:A,Sheet1!B:B)</f>
        <v>DS BLACKFRIAR AS FLOOR  MID GREY   2.5L</v>
      </c>
      <c r="F4829" s="13" t="str">
        <f t="shared" si="355"/>
        <v>CROWN  - DS BLACKFRIAR AS FLOOR  MID GREY   2.5L</v>
      </c>
      <c r="G4829" s="13"/>
      <c r="H4829" s="91" t="s">
        <v>28</v>
      </c>
      <c r="I4829" s="11" t="s">
        <v>29</v>
      </c>
      <c r="J4829" s="11" t="s">
        <v>29</v>
      </c>
      <c r="K4829" s="11" t="s">
        <v>30</v>
      </c>
      <c r="M4829" s="11" t="s">
        <v>7062</v>
      </c>
      <c r="N4829" s="13">
        <v>3105</v>
      </c>
      <c r="O4829" s="15">
        <f>_xlfn.XLOOKUP(B4829,Sheet1!A:A,Sheet1!E:E)</f>
        <v>53.81</v>
      </c>
      <c r="P4829" s="26"/>
      <c r="Q4829" s="15">
        <f t="shared" si="357"/>
        <v>56.500500000000002</v>
      </c>
      <c r="R4829" s="38">
        <f t="shared" si="354"/>
        <v>58.195515000000007</v>
      </c>
      <c r="S4829" s="26">
        <v>0</v>
      </c>
      <c r="T4829" s="13" t="str">
        <f t="shared" si="356"/>
        <v>Up</v>
      </c>
    </row>
    <row r="4830" spans="1:20" s="14" customFormat="1" hidden="1" x14ac:dyDescent="0.3">
      <c r="A4830" s="11">
        <v>6042260</v>
      </c>
      <c r="B4830" s="11">
        <v>6042260</v>
      </c>
      <c r="C4830" s="11" t="s">
        <v>26</v>
      </c>
      <c r="D4830" s="11" t="s">
        <v>27</v>
      </c>
      <c r="E4830" s="13" t="str">
        <f>_xlfn.XLOOKUP(B4830,Sheet1!A:A,Sheet1!B:B)</f>
        <v>DS BLACKFRIAR AS FLOOR  MID GREY   5L</v>
      </c>
      <c r="F4830" s="13" t="str">
        <f t="shared" si="355"/>
        <v>CROWN  - DS BLACKFRIAR AS FLOOR  MID GREY   5L</v>
      </c>
      <c r="G4830" s="13"/>
      <c r="H4830" s="91" t="s">
        <v>28</v>
      </c>
      <c r="I4830" s="11" t="s">
        <v>29</v>
      </c>
      <c r="J4830" s="11" t="s">
        <v>29</v>
      </c>
      <c r="K4830" s="11" t="s">
        <v>30</v>
      </c>
      <c r="M4830" s="11" t="s">
        <v>7062</v>
      </c>
      <c r="N4830" s="13">
        <v>3105</v>
      </c>
      <c r="O4830" s="15">
        <f>_xlfn.XLOOKUP(B4830,Sheet1!A:A,Sheet1!E:E)</f>
        <v>93.91</v>
      </c>
      <c r="P4830" s="26"/>
      <c r="Q4830" s="15">
        <f t="shared" si="357"/>
        <v>98.605500000000006</v>
      </c>
      <c r="R4830" s="38">
        <f t="shared" ref="R4830:R4893" si="358">Q4830*1.03</f>
        <v>101.56366500000001</v>
      </c>
      <c r="S4830" s="26">
        <v>0</v>
      </c>
      <c r="T4830" s="13" t="str">
        <f t="shared" si="356"/>
        <v>Up</v>
      </c>
    </row>
    <row r="4831" spans="1:20" s="14" customFormat="1" hidden="1" x14ac:dyDescent="0.3">
      <c r="A4831" s="11">
        <v>6042261</v>
      </c>
      <c r="B4831" s="11">
        <v>6042261</v>
      </c>
      <c r="C4831" s="11" t="s">
        <v>26</v>
      </c>
      <c r="D4831" s="11" t="s">
        <v>27</v>
      </c>
      <c r="E4831" s="13" t="str">
        <f>_xlfn.XLOOKUP(B4831,Sheet1!A:A,Sheet1!B:B)</f>
        <v>DS BLACKFRIAR AS FLOOR  TILE RED   2.5L</v>
      </c>
      <c r="F4831" s="13" t="str">
        <f t="shared" si="355"/>
        <v>CROWN  - DS BLACKFRIAR AS FLOOR  TILE RED   2.5L</v>
      </c>
      <c r="G4831" s="13"/>
      <c r="H4831" s="91" t="s">
        <v>28</v>
      </c>
      <c r="I4831" s="11" t="s">
        <v>29</v>
      </c>
      <c r="J4831" s="11" t="s">
        <v>29</v>
      </c>
      <c r="K4831" s="11" t="s">
        <v>30</v>
      </c>
      <c r="M4831" s="11" t="s">
        <v>7062</v>
      </c>
      <c r="N4831" s="13">
        <v>3105</v>
      </c>
      <c r="O4831" s="15">
        <f>_xlfn.XLOOKUP(B4831,Sheet1!A:A,Sheet1!E:E)</f>
        <v>51.93</v>
      </c>
      <c r="P4831" s="26"/>
      <c r="Q4831" s="15">
        <f t="shared" si="357"/>
        <v>54.526499999999999</v>
      </c>
      <c r="R4831" s="38">
        <f t="shared" si="358"/>
        <v>56.162295</v>
      </c>
      <c r="S4831" s="26">
        <v>0</v>
      </c>
      <c r="T4831" s="13" t="str">
        <f t="shared" si="356"/>
        <v>Up</v>
      </c>
    </row>
    <row r="4832" spans="1:20" s="14" customFormat="1" hidden="1" x14ac:dyDescent="0.3">
      <c r="A4832" s="11">
        <v>6041879</v>
      </c>
      <c r="B4832" s="11">
        <v>6041879</v>
      </c>
      <c r="C4832" s="11" t="s">
        <v>26</v>
      </c>
      <c r="D4832" s="11" t="s">
        <v>27</v>
      </c>
      <c r="E4832" s="13" t="str">
        <f>_xlfn.XLOOKUP(B4832,Sheet1!A:A,Sheet1!B:B)</f>
        <v>DS RUSTOLEUM COMBICOL  TINTED COLS 2.5L</v>
      </c>
      <c r="F4832" s="13" t="str">
        <f t="shared" si="355"/>
        <v>CROWN  - DS RUSTOLEUM COMBICOL  TINTED COLS 2.5L</v>
      </c>
      <c r="G4832" s="13"/>
      <c r="H4832" s="91" t="s">
        <v>28</v>
      </c>
      <c r="I4832" s="11" t="s">
        <v>29</v>
      </c>
      <c r="J4832" s="11" t="s">
        <v>29</v>
      </c>
      <c r="K4832" s="11" t="s">
        <v>30</v>
      </c>
      <c r="M4832" s="11" t="s">
        <v>7062</v>
      </c>
      <c r="N4832" s="13">
        <v>3105</v>
      </c>
      <c r="O4832" s="15">
        <f>_xlfn.XLOOKUP(B4832,Sheet1!A:A,Sheet1!E:E)</f>
        <v>39.08</v>
      </c>
      <c r="P4832" s="26"/>
      <c r="Q4832" s="29">
        <f t="shared" si="357"/>
        <v>41.033999999999999</v>
      </c>
      <c r="R4832" s="38">
        <f t="shared" si="358"/>
        <v>42.26502</v>
      </c>
      <c r="S4832" s="26">
        <v>0</v>
      </c>
      <c r="T4832" s="13" t="str">
        <f t="shared" si="356"/>
        <v>Up</v>
      </c>
    </row>
    <row r="4833" spans="1:20" s="14" customFormat="1" hidden="1" x14ac:dyDescent="0.3">
      <c r="A4833" s="11">
        <v>6041880</v>
      </c>
      <c r="B4833" s="11">
        <v>6041880</v>
      </c>
      <c r="C4833" s="11" t="s">
        <v>26</v>
      </c>
      <c r="D4833" s="11" t="s">
        <v>27</v>
      </c>
      <c r="E4833" s="13" t="str">
        <f>_xlfn.XLOOKUP(B4833,Sheet1!A:A,Sheet1!B:B)</f>
        <v>DS RUSTOLEUM COMBICOL GLS MOUS GRY 2.5L</v>
      </c>
      <c r="F4833" s="13" t="str">
        <f t="shared" si="355"/>
        <v>CROWN  - DS RUSTOLEUM COMBICOL GLS MOUS GRY 2.5L</v>
      </c>
      <c r="G4833" s="13"/>
      <c r="H4833" s="91" t="s">
        <v>28</v>
      </c>
      <c r="I4833" s="11" t="s">
        <v>29</v>
      </c>
      <c r="J4833" s="11" t="s">
        <v>29</v>
      </c>
      <c r="K4833" s="11" t="s">
        <v>30</v>
      </c>
      <c r="M4833" s="11" t="s">
        <v>7062</v>
      </c>
      <c r="N4833" s="13">
        <v>3105</v>
      </c>
      <c r="O4833" s="15">
        <f>_xlfn.XLOOKUP(B4833,Sheet1!A:A,Sheet1!E:E)</f>
        <v>47.2</v>
      </c>
      <c r="P4833" s="26"/>
      <c r="Q4833" s="29">
        <f t="shared" si="357"/>
        <v>49.56</v>
      </c>
      <c r="R4833" s="38">
        <f t="shared" si="358"/>
        <v>51.046800000000005</v>
      </c>
      <c r="S4833" s="26">
        <v>0</v>
      </c>
      <c r="T4833" s="13" t="str">
        <f t="shared" si="356"/>
        <v>Up</v>
      </c>
    </row>
    <row r="4834" spans="1:20" s="14" customFormat="1" hidden="1" x14ac:dyDescent="0.3">
      <c r="A4834" s="11">
        <v>6041881</v>
      </c>
      <c r="B4834" s="11">
        <v>6041881</v>
      </c>
      <c r="C4834" s="11" t="s">
        <v>26</v>
      </c>
      <c r="D4834" s="11" t="s">
        <v>27</v>
      </c>
      <c r="E4834" s="13" t="str">
        <f>_xlfn.XLOOKUP(B4834,Sheet1!A:A,Sheet1!B:B)</f>
        <v>DS RUSTOLEUM COMBICOL GLS GOLD     750ML</v>
      </c>
      <c r="F4834" s="13" t="str">
        <f t="shared" si="355"/>
        <v>CROWN  - DS RUSTOLEUM COMBICOL GLS GOLD     750ML</v>
      </c>
      <c r="G4834" s="13"/>
      <c r="H4834" s="91" t="s">
        <v>28</v>
      </c>
      <c r="I4834" s="11" t="s">
        <v>29</v>
      </c>
      <c r="J4834" s="11" t="s">
        <v>29</v>
      </c>
      <c r="K4834" s="11" t="s">
        <v>30</v>
      </c>
      <c r="M4834" s="11" t="s">
        <v>7062</v>
      </c>
      <c r="N4834" s="13">
        <v>3105</v>
      </c>
      <c r="O4834" s="15">
        <f>_xlfn.XLOOKUP(B4834,Sheet1!A:A,Sheet1!E:E)</f>
        <v>12</v>
      </c>
      <c r="P4834" s="26">
        <f>_xlfn.XLOOKUP(A4834,Sheet2!F:F,Sheet2!H:H)</f>
        <v>0</v>
      </c>
      <c r="Q4834" s="29">
        <f t="shared" si="357"/>
        <v>12.600000000000001</v>
      </c>
      <c r="R4834" s="38">
        <f t="shared" si="358"/>
        <v>12.978000000000002</v>
      </c>
      <c r="S4834" s="26">
        <v>0</v>
      </c>
      <c r="T4834" s="13" t="str">
        <f t="shared" si="356"/>
        <v>Up</v>
      </c>
    </row>
    <row r="4835" spans="1:20" s="14" customFormat="1" hidden="1" x14ac:dyDescent="0.3">
      <c r="A4835" s="11">
        <v>6041883</v>
      </c>
      <c r="B4835" s="11">
        <v>6041883</v>
      </c>
      <c r="C4835" s="11" t="s">
        <v>26</v>
      </c>
      <c r="D4835" s="11" t="s">
        <v>27</v>
      </c>
      <c r="E4835" s="13" t="str">
        <f>_xlfn.XLOOKUP(B4835,Sheet1!A:A,Sheet1!B:B)</f>
        <v>DS RUSTOLEUM COMBICOL GLS WHT ALUM 750ML</v>
      </c>
      <c r="F4835" s="13" t="str">
        <f t="shared" si="355"/>
        <v>CROWN  - DS RUSTOLEUM COMBICOL GLS WHT ALUM 750ML</v>
      </c>
      <c r="G4835" s="13"/>
      <c r="H4835" s="91" t="s">
        <v>28</v>
      </c>
      <c r="I4835" s="11" t="s">
        <v>29</v>
      </c>
      <c r="J4835" s="11" t="s">
        <v>29</v>
      </c>
      <c r="K4835" s="11" t="s">
        <v>30</v>
      </c>
      <c r="M4835" s="11" t="s">
        <v>7062</v>
      </c>
      <c r="N4835" s="13">
        <v>3105</v>
      </c>
      <c r="O4835" s="15">
        <f>_xlfn.XLOOKUP(B4835,Sheet1!A:A,Sheet1!E:E)</f>
        <v>23.6</v>
      </c>
      <c r="P4835" s="26">
        <f>_xlfn.XLOOKUP(A4835,Sheet2!F:F,Sheet2!H:H)</f>
        <v>0</v>
      </c>
      <c r="Q4835" s="29">
        <f t="shared" si="357"/>
        <v>24.78</v>
      </c>
      <c r="R4835" s="38">
        <f t="shared" si="358"/>
        <v>25.523400000000002</v>
      </c>
      <c r="S4835" s="26">
        <v>0</v>
      </c>
      <c r="T4835" s="13" t="str">
        <f t="shared" si="356"/>
        <v>Up</v>
      </c>
    </row>
    <row r="4836" spans="1:20" s="14" customFormat="1" hidden="1" x14ac:dyDescent="0.3">
      <c r="A4836" s="11">
        <v>6041884</v>
      </c>
      <c r="B4836" s="11">
        <v>6041884</v>
      </c>
      <c r="C4836" s="11" t="s">
        <v>26</v>
      </c>
      <c r="D4836" s="11" t="s">
        <v>27</v>
      </c>
      <c r="E4836" s="13" t="str">
        <f>_xlfn.XLOOKUP(B4836,Sheet1!A:A,Sheet1!B:B)</f>
        <v>DS RUSTOLEUM COMBICOL GLS WHT ALUM 2.5L</v>
      </c>
      <c r="F4836" s="13" t="str">
        <f t="shared" si="355"/>
        <v>CROWN  - DS RUSTOLEUM COMBICOL GLS WHT ALUM 2.5L</v>
      </c>
      <c r="G4836" s="13"/>
      <c r="H4836" s="91" t="s">
        <v>28</v>
      </c>
      <c r="I4836" s="11" t="s">
        <v>29</v>
      </c>
      <c r="J4836" s="11" t="s">
        <v>29</v>
      </c>
      <c r="K4836" s="11" t="s">
        <v>30</v>
      </c>
      <c r="M4836" s="11" t="s">
        <v>7062</v>
      </c>
      <c r="N4836" s="13">
        <v>3105</v>
      </c>
      <c r="O4836" s="15">
        <f>_xlfn.XLOOKUP(B4836,Sheet1!A:A,Sheet1!E:E)</f>
        <v>47.2</v>
      </c>
      <c r="P4836" s="26"/>
      <c r="Q4836" s="29">
        <f t="shared" si="357"/>
        <v>49.56</v>
      </c>
      <c r="R4836" s="38">
        <f t="shared" si="358"/>
        <v>51.046800000000005</v>
      </c>
      <c r="S4836" s="26">
        <v>0</v>
      </c>
      <c r="T4836" s="13" t="str">
        <f t="shared" si="356"/>
        <v>Up</v>
      </c>
    </row>
    <row r="4837" spans="1:20" s="14" customFormat="1" hidden="1" x14ac:dyDescent="0.3">
      <c r="A4837" s="11">
        <v>6041885</v>
      </c>
      <c r="B4837" s="11">
        <v>6041885</v>
      </c>
      <c r="C4837" s="11" t="s">
        <v>26</v>
      </c>
      <c r="D4837" s="11" t="s">
        <v>27</v>
      </c>
      <c r="E4837" s="13" t="str">
        <f>_xlfn.XLOOKUP(B4837,Sheet1!A:A,Sheet1!B:B)</f>
        <v>DS RUSTOLEUM COMBICOL GLS GENT BLU 750ML</v>
      </c>
      <c r="F4837" s="13" t="str">
        <f t="shared" si="355"/>
        <v>CROWN  - DS RUSTOLEUM COMBICOL GLS GENT BLU 750ML</v>
      </c>
      <c r="G4837" s="13"/>
      <c r="H4837" s="91" t="s">
        <v>28</v>
      </c>
      <c r="I4837" s="11" t="s">
        <v>29</v>
      </c>
      <c r="J4837" s="11" t="s">
        <v>29</v>
      </c>
      <c r="K4837" s="11" t="s">
        <v>30</v>
      </c>
      <c r="M4837" s="11" t="s">
        <v>7062</v>
      </c>
      <c r="N4837" s="13">
        <v>3105</v>
      </c>
      <c r="O4837" s="15">
        <f>_xlfn.XLOOKUP(B4837,Sheet1!A:A,Sheet1!E:E)</f>
        <v>23.6</v>
      </c>
      <c r="P4837" s="26"/>
      <c r="Q4837" s="29">
        <f t="shared" si="357"/>
        <v>24.78</v>
      </c>
      <c r="R4837" s="38">
        <f t="shared" si="358"/>
        <v>25.523400000000002</v>
      </c>
      <c r="S4837" s="26">
        <v>0</v>
      </c>
      <c r="T4837" s="13" t="str">
        <f t="shared" si="356"/>
        <v>Up</v>
      </c>
    </row>
    <row r="4838" spans="1:20" s="14" customFormat="1" hidden="1" x14ac:dyDescent="0.3">
      <c r="A4838" s="11">
        <v>6041886</v>
      </c>
      <c r="B4838" s="11">
        <v>6041886</v>
      </c>
      <c r="C4838" s="11" t="s">
        <v>26</v>
      </c>
      <c r="D4838" s="11" t="s">
        <v>27</v>
      </c>
      <c r="E4838" s="13" t="str">
        <f>_xlfn.XLOOKUP(B4838,Sheet1!A:A,Sheet1!B:B)</f>
        <v>DS RUSTOLEUM COMBICOL GLS MOSS GRN 750ML</v>
      </c>
      <c r="F4838" s="13" t="str">
        <f t="shared" si="355"/>
        <v>CROWN  - DS RUSTOLEUM COMBICOL GLS MOSS GRN 750ML</v>
      </c>
      <c r="G4838" s="13"/>
      <c r="H4838" s="91" t="s">
        <v>28</v>
      </c>
      <c r="I4838" s="11" t="s">
        <v>29</v>
      </c>
      <c r="J4838" s="11" t="s">
        <v>29</v>
      </c>
      <c r="K4838" s="11" t="s">
        <v>30</v>
      </c>
      <c r="M4838" s="11" t="s">
        <v>7062</v>
      </c>
      <c r="N4838" s="13">
        <v>3105</v>
      </c>
      <c r="O4838" s="15">
        <f>_xlfn.XLOOKUP(B4838,Sheet1!A:A,Sheet1!E:E)</f>
        <v>23.6</v>
      </c>
      <c r="P4838" s="26"/>
      <c r="Q4838" s="29">
        <f t="shared" si="357"/>
        <v>24.78</v>
      </c>
      <c r="R4838" s="38">
        <f t="shared" si="358"/>
        <v>25.523400000000002</v>
      </c>
      <c r="S4838" s="26">
        <v>0</v>
      </c>
      <c r="T4838" s="13" t="str">
        <f t="shared" si="356"/>
        <v>Up</v>
      </c>
    </row>
    <row r="4839" spans="1:20" s="14" customFormat="1" hidden="1" x14ac:dyDescent="0.3">
      <c r="A4839" s="11">
        <v>6041887</v>
      </c>
      <c r="B4839" s="11">
        <v>6041887</v>
      </c>
      <c r="C4839" s="11" t="s">
        <v>26</v>
      </c>
      <c r="D4839" s="11" t="s">
        <v>27</v>
      </c>
      <c r="E4839" s="13" t="str">
        <f>_xlfn.XLOOKUP(B4839,Sheet1!A:A,Sheet1!B:B)</f>
        <v>DS RUSTOLEUM COMBICOL GLS DAFF YEL 750ML</v>
      </c>
      <c r="F4839" s="13" t="str">
        <f t="shared" si="355"/>
        <v>CROWN  - DS RUSTOLEUM COMBICOL GLS DAFF YEL 750ML</v>
      </c>
      <c r="G4839" s="13"/>
      <c r="H4839" s="91" t="s">
        <v>28</v>
      </c>
      <c r="I4839" s="11" t="s">
        <v>29</v>
      </c>
      <c r="J4839" s="11" t="s">
        <v>29</v>
      </c>
      <c r="K4839" s="11" t="s">
        <v>30</v>
      </c>
      <c r="M4839" s="11" t="s">
        <v>7062</v>
      </c>
      <c r="N4839" s="13">
        <v>3105</v>
      </c>
      <c r="O4839" s="15">
        <f>_xlfn.XLOOKUP(B4839,Sheet1!A:A,Sheet1!E:E)</f>
        <v>23.6</v>
      </c>
      <c r="P4839" s="26"/>
      <c r="Q4839" s="29">
        <f t="shared" si="357"/>
        <v>24.78</v>
      </c>
      <c r="R4839" s="38">
        <f t="shared" si="358"/>
        <v>25.523400000000002</v>
      </c>
      <c r="S4839" s="26">
        <v>0</v>
      </c>
      <c r="T4839" s="13" t="str">
        <f t="shared" si="356"/>
        <v>Up</v>
      </c>
    </row>
    <row r="4840" spans="1:20" s="14" customFormat="1" hidden="1" x14ac:dyDescent="0.3">
      <c r="A4840" s="11">
        <v>6041888</v>
      </c>
      <c r="B4840" s="11">
        <v>6041888</v>
      </c>
      <c r="C4840" s="11" t="s">
        <v>26</v>
      </c>
      <c r="D4840" s="11" t="s">
        <v>27</v>
      </c>
      <c r="E4840" s="13" t="str">
        <f>_xlfn.XLOOKUP(B4840,Sheet1!A:A,Sheet1!B:B)</f>
        <v>DS RUSTOLEUM COMBICOL GLS TRAF RED 750ML</v>
      </c>
      <c r="F4840" s="13" t="str">
        <f t="shared" si="355"/>
        <v>CROWN  - DS RUSTOLEUM COMBICOL GLS TRAF RED 750ML</v>
      </c>
      <c r="G4840" s="13"/>
      <c r="H4840" s="91" t="s">
        <v>28</v>
      </c>
      <c r="I4840" s="11" t="s">
        <v>29</v>
      </c>
      <c r="J4840" s="11" t="s">
        <v>29</v>
      </c>
      <c r="K4840" s="11" t="s">
        <v>30</v>
      </c>
      <c r="M4840" s="11" t="s">
        <v>7062</v>
      </c>
      <c r="N4840" s="13">
        <v>3105</v>
      </c>
      <c r="O4840" s="15">
        <f>_xlfn.XLOOKUP(B4840,Sheet1!A:A,Sheet1!E:E)</f>
        <v>23.6</v>
      </c>
      <c r="P4840" s="26"/>
      <c r="Q4840" s="29">
        <f t="shared" si="357"/>
        <v>24.78</v>
      </c>
      <c r="R4840" s="38">
        <f t="shared" si="358"/>
        <v>25.523400000000002</v>
      </c>
      <c r="S4840" s="26">
        <v>0</v>
      </c>
      <c r="T4840" s="13" t="str">
        <f t="shared" si="356"/>
        <v>Up</v>
      </c>
    </row>
    <row r="4841" spans="1:20" s="14" customFormat="1" hidden="1" x14ac:dyDescent="0.3">
      <c r="A4841" s="11">
        <v>6041889</v>
      </c>
      <c r="B4841" s="11">
        <v>6041889</v>
      </c>
      <c r="C4841" s="11" t="s">
        <v>26</v>
      </c>
      <c r="D4841" s="11" t="s">
        <v>27</v>
      </c>
      <c r="E4841" s="13" t="str">
        <f>_xlfn.XLOOKUP(B4841,Sheet1!A:A,Sheet1!B:B)</f>
        <v>DS RUSTOLEUM COMBICOL GLS TRAF RED 2.5L</v>
      </c>
      <c r="F4841" s="13" t="str">
        <f t="shared" si="355"/>
        <v>CROWN  - DS RUSTOLEUM COMBICOL GLS TRAF RED 2.5L</v>
      </c>
      <c r="G4841" s="13"/>
      <c r="H4841" s="91" t="s">
        <v>28</v>
      </c>
      <c r="I4841" s="11" t="s">
        <v>29</v>
      </c>
      <c r="J4841" s="11" t="s">
        <v>29</v>
      </c>
      <c r="K4841" s="11" t="s">
        <v>30</v>
      </c>
      <c r="M4841" s="11" t="s">
        <v>7062</v>
      </c>
      <c r="N4841" s="13">
        <v>3105</v>
      </c>
      <c r="O4841" s="15">
        <f>_xlfn.XLOOKUP(B4841,Sheet1!A:A,Sheet1!E:E)</f>
        <v>37.119999999999997</v>
      </c>
      <c r="P4841" s="26"/>
      <c r="Q4841" s="29">
        <f t="shared" si="357"/>
        <v>38.975999999999999</v>
      </c>
      <c r="R4841" s="38">
        <f t="shared" si="358"/>
        <v>40.14528</v>
      </c>
      <c r="S4841" s="26">
        <v>0</v>
      </c>
      <c r="T4841" s="13" t="str">
        <f t="shared" si="356"/>
        <v>Up</v>
      </c>
    </row>
    <row r="4842" spans="1:20" s="14" customFormat="1" hidden="1" x14ac:dyDescent="0.3">
      <c r="A4842" s="11">
        <v>6041890</v>
      </c>
      <c r="B4842" s="11">
        <v>6041890</v>
      </c>
      <c r="C4842" s="11" t="s">
        <v>26</v>
      </c>
      <c r="D4842" s="11" t="s">
        <v>27</v>
      </c>
      <c r="E4842" s="13" t="str">
        <f>_xlfn.XLOOKUP(B4842,Sheet1!A:A,Sheet1!B:B)</f>
        <v>DS RUSTOLEUM COMBICOL GLS BLACK    400ML</v>
      </c>
      <c r="F4842" s="13" t="str">
        <f t="shared" si="355"/>
        <v>CROWN  - DS RUSTOLEUM COMBICOL GLS BLACK    400ML</v>
      </c>
      <c r="G4842" s="13"/>
      <c r="H4842" s="91" t="s">
        <v>28</v>
      </c>
      <c r="I4842" s="11" t="s">
        <v>29</v>
      </c>
      <c r="J4842" s="11" t="s">
        <v>29</v>
      </c>
      <c r="K4842" s="11" t="s">
        <v>30</v>
      </c>
      <c r="M4842" s="11" t="s">
        <v>7062</v>
      </c>
      <c r="N4842" s="13">
        <v>3105</v>
      </c>
      <c r="O4842" s="15">
        <f>_xlfn.XLOOKUP(B4842,Sheet1!A:A,Sheet1!E:E)</f>
        <v>10.64</v>
      </c>
      <c r="P4842" s="26"/>
      <c r="Q4842" s="29">
        <f t="shared" si="357"/>
        <v>11.172000000000001</v>
      </c>
      <c r="R4842" s="38">
        <f t="shared" si="358"/>
        <v>11.507160000000001</v>
      </c>
      <c r="S4842" s="26">
        <v>0</v>
      </c>
      <c r="T4842" s="13" t="str">
        <f t="shared" si="356"/>
        <v>Up</v>
      </c>
    </row>
    <row r="4843" spans="1:20" s="14" customFormat="1" hidden="1" x14ac:dyDescent="0.3">
      <c r="A4843" s="11">
        <v>6041891</v>
      </c>
      <c r="B4843" s="11">
        <v>6041891</v>
      </c>
      <c r="C4843" s="11" t="s">
        <v>26</v>
      </c>
      <c r="D4843" s="11" t="s">
        <v>27</v>
      </c>
      <c r="E4843" s="13" t="str">
        <f>_xlfn.XLOOKUP(B4843,Sheet1!A:A,Sheet1!B:B)</f>
        <v>DS RUSTOLEUM COMBICOL GLS BLACK    750ML</v>
      </c>
      <c r="F4843" s="13" t="str">
        <f t="shared" si="355"/>
        <v>CROWN  - DS RUSTOLEUM COMBICOL GLS BLACK    750ML</v>
      </c>
      <c r="G4843" s="13"/>
      <c r="H4843" s="91" t="s">
        <v>28</v>
      </c>
      <c r="I4843" s="11" t="s">
        <v>29</v>
      </c>
      <c r="J4843" s="11" t="s">
        <v>29</v>
      </c>
      <c r="K4843" s="11" t="s">
        <v>30</v>
      </c>
      <c r="M4843" s="11" t="s">
        <v>7062</v>
      </c>
      <c r="N4843" s="13">
        <v>3105</v>
      </c>
      <c r="O4843" s="15">
        <f>_xlfn.XLOOKUP(B4843,Sheet1!A:A,Sheet1!E:E)</f>
        <v>23.6</v>
      </c>
      <c r="P4843" s="26"/>
      <c r="Q4843" s="29">
        <f t="shared" si="357"/>
        <v>24.78</v>
      </c>
      <c r="R4843" s="38">
        <f t="shared" si="358"/>
        <v>25.523400000000002</v>
      </c>
      <c r="S4843" s="26">
        <v>0</v>
      </c>
      <c r="T4843" s="13" t="str">
        <f t="shared" si="356"/>
        <v>Up</v>
      </c>
    </row>
    <row r="4844" spans="1:20" s="14" customFormat="1" hidden="1" x14ac:dyDescent="0.3">
      <c r="A4844" s="11">
        <v>6041893</v>
      </c>
      <c r="B4844" s="11">
        <v>6041893</v>
      </c>
      <c r="C4844" s="11" t="s">
        <v>26</v>
      </c>
      <c r="D4844" s="11" t="s">
        <v>27</v>
      </c>
      <c r="E4844" s="13" t="str">
        <f>_xlfn.XLOOKUP(B4844,Sheet1!A:A,Sheet1!B:B)</f>
        <v>DS RUSTOLEUM COMBICOL GLS PURE WHT 400ML</v>
      </c>
      <c r="F4844" s="13" t="str">
        <f t="shared" si="355"/>
        <v>CROWN  - DS RUSTOLEUM COMBICOL GLS PURE WHT 400ML</v>
      </c>
      <c r="G4844" s="13"/>
      <c r="H4844" s="91" t="s">
        <v>28</v>
      </c>
      <c r="I4844" s="11" t="s">
        <v>29</v>
      </c>
      <c r="J4844" s="11" t="s">
        <v>29</v>
      </c>
      <c r="K4844" s="11" t="s">
        <v>30</v>
      </c>
      <c r="M4844" s="11" t="s">
        <v>7062</v>
      </c>
      <c r="N4844" s="13">
        <v>3105</v>
      </c>
      <c r="O4844" s="15">
        <f>_xlfn.XLOOKUP(B4844,Sheet1!A:A,Sheet1!E:E)</f>
        <v>10.64</v>
      </c>
      <c r="P4844" s="26"/>
      <c r="Q4844" s="29">
        <f t="shared" si="357"/>
        <v>11.172000000000001</v>
      </c>
      <c r="R4844" s="38">
        <f t="shared" si="358"/>
        <v>11.507160000000001</v>
      </c>
      <c r="S4844" s="26">
        <v>0</v>
      </c>
      <c r="T4844" s="13" t="str">
        <f t="shared" si="356"/>
        <v>Up</v>
      </c>
    </row>
    <row r="4845" spans="1:20" s="14" customFormat="1" hidden="1" x14ac:dyDescent="0.3">
      <c r="A4845" s="11">
        <v>6041894</v>
      </c>
      <c r="B4845" s="11">
        <v>6041894</v>
      </c>
      <c r="C4845" s="11" t="s">
        <v>26</v>
      </c>
      <c r="D4845" s="11" t="s">
        <v>27</v>
      </c>
      <c r="E4845" s="13" t="str">
        <f>_xlfn.XLOOKUP(B4845,Sheet1!A:A,Sheet1!B:B)</f>
        <v>DS RUSTOLEUM COMBICOL GLS PURE WHT 750ML</v>
      </c>
      <c r="F4845" s="13" t="str">
        <f t="shared" si="355"/>
        <v>CROWN  - DS RUSTOLEUM COMBICOL GLS PURE WHT 750ML</v>
      </c>
      <c r="G4845" s="13"/>
      <c r="H4845" s="91" t="s">
        <v>28</v>
      </c>
      <c r="I4845" s="11" t="s">
        <v>29</v>
      </c>
      <c r="J4845" s="11" t="s">
        <v>29</v>
      </c>
      <c r="K4845" s="11" t="s">
        <v>30</v>
      </c>
      <c r="M4845" s="11" t="s">
        <v>7062</v>
      </c>
      <c r="N4845" s="13">
        <v>3105</v>
      </c>
      <c r="O4845" s="15">
        <f>_xlfn.XLOOKUP(B4845,Sheet1!A:A,Sheet1!E:E)</f>
        <v>23.6</v>
      </c>
      <c r="P4845" s="26"/>
      <c r="Q4845" s="29">
        <f t="shared" si="357"/>
        <v>24.78</v>
      </c>
      <c r="R4845" s="38">
        <f t="shared" si="358"/>
        <v>25.523400000000002</v>
      </c>
      <c r="S4845" s="26">
        <v>0</v>
      </c>
      <c r="T4845" s="13" t="str">
        <f t="shared" si="356"/>
        <v>Up</v>
      </c>
    </row>
    <row r="4846" spans="1:20" s="14" customFormat="1" hidden="1" x14ac:dyDescent="0.3">
      <c r="A4846" s="11">
        <v>6041895</v>
      </c>
      <c r="B4846" s="11">
        <v>6041895</v>
      </c>
      <c r="C4846" s="11" t="s">
        <v>26</v>
      </c>
      <c r="D4846" s="11" t="s">
        <v>27</v>
      </c>
      <c r="E4846" s="13" t="str">
        <f>_xlfn.XLOOKUP(B4846,Sheet1!A:A,Sheet1!B:B)</f>
        <v>DS RUSTOLEUM COMBICOL GLS PURE WHT 2.5L</v>
      </c>
      <c r="F4846" s="13" t="str">
        <f t="shared" si="355"/>
        <v>CROWN  - DS RUSTOLEUM COMBICOL GLS PURE WHT 2.5L</v>
      </c>
      <c r="G4846" s="13"/>
      <c r="H4846" s="91" t="s">
        <v>28</v>
      </c>
      <c r="I4846" s="11" t="s">
        <v>29</v>
      </c>
      <c r="J4846" s="11" t="s">
        <v>29</v>
      </c>
      <c r="K4846" s="11" t="s">
        <v>30</v>
      </c>
      <c r="M4846" s="11" t="s">
        <v>7062</v>
      </c>
      <c r="N4846" s="13">
        <v>3105</v>
      </c>
      <c r="O4846" s="15">
        <f>_xlfn.XLOOKUP(B4846,Sheet1!A:A,Sheet1!E:E)</f>
        <v>47.2</v>
      </c>
      <c r="P4846" s="26">
        <f>_xlfn.XLOOKUP(A4846,Sheet2!F:F,Sheet2!H:H)</f>
        <v>0</v>
      </c>
      <c r="Q4846" s="29">
        <f t="shared" si="357"/>
        <v>49.56</v>
      </c>
      <c r="R4846" s="38">
        <f t="shared" si="358"/>
        <v>51.046800000000005</v>
      </c>
      <c r="S4846" s="26">
        <v>0</v>
      </c>
      <c r="T4846" s="13" t="str">
        <f t="shared" si="356"/>
        <v>Up</v>
      </c>
    </row>
    <row r="4847" spans="1:20" s="14" customFormat="1" hidden="1" x14ac:dyDescent="0.3">
      <c r="A4847" s="11">
        <v>6041896</v>
      </c>
      <c r="B4847" s="11">
        <v>6041896</v>
      </c>
      <c r="C4847" s="11" t="s">
        <v>26</v>
      </c>
      <c r="D4847" s="11" t="s">
        <v>27</v>
      </c>
      <c r="E4847" s="13" t="str">
        <f>_xlfn.XLOOKUP(B4847,Sheet1!A:A,Sheet1!B:B)</f>
        <v>DS RUSTOLEUM COMBICOL SAT BLACK    750ML</v>
      </c>
      <c r="F4847" s="13" t="str">
        <f t="shared" si="355"/>
        <v>CROWN  - DS RUSTOLEUM COMBICOL SAT BLACK    750ML</v>
      </c>
      <c r="G4847" s="13"/>
      <c r="H4847" s="91" t="s">
        <v>28</v>
      </c>
      <c r="I4847" s="11" t="s">
        <v>29</v>
      </c>
      <c r="J4847" s="11" t="s">
        <v>29</v>
      </c>
      <c r="K4847" s="11" t="s">
        <v>30</v>
      </c>
      <c r="M4847" s="11" t="s">
        <v>7062</v>
      </c>
      <c r="N4847" s="13">
        <v>3105</v>
      </c>
      <c r="O4847" s="15">
        <f>_xlfn.XLOOKUP(B4847,Sheet1!A:A,Sheet1!E:E)</f>
        <v>23.6</v>
      </c>
      <c r="P4847" s="26"/>
      <c r="Q4847" s="29">
        <f t="shared" si="357"/>
        <v>24.78</v>
      </c>
      <c r="R4847" s="38">
        <f t="shared" si="358"/>
        <v>25.523400000000002</v>
      </c>
      <c r="S4847" s="26">
        <v>0</v>
      </c>
      <c r="T4847" s="13" t="str">
        <f t="shared" si="356"/>
        <v>Up</v>
      </c>
    </row>
    <row r="4848" spans="1:20" s="14" customFormat="1" hidden="1" x14ac:dyDescent="0.3">
      <c r="A4848" s="11">
        <v>6041897</v>
      </c>
      <c r="B4848" s="11">
        <v>6041897</v>
      </c>
      <c r="C4848" s="11" t="s">
        <v>26</v>
      </c>
      <c r="D4848" s="11" t="s">
        <v>27</v>
      </c>
      <c r="E4848" s="13" t="str">
        <f>_xlfn.XLOOKUP(B4848,Sheet1!A:A,Sheet1!B:B)</f>
        <v>DS RUSTOLEUM COMBICOL SAT BLACK    2.5L</v>
      </c>
      <c r="F4848" s="13" t="str">
        <f t="shared" si="355"/>
        <v>CROWN  - DS RUSTOLEUM COMBICOL SAT BLACK    2.5L</v>
      </c>
      <c r="G4848" s="13"/>
      <c r="H4848" s="91" t="s">
        <v>28</v>
      </c>
      <c r="I4848" s="11" t="s">
        <v>29</v>
      </c>
      <c r="J4848" s="11" t="s">
        <v>29</v>
      </c>
      <c r="K4848" s="11" t="s">
        <v>30</v>
      </c>
      <c r="M4848" s="11" t="s">
        <v>7062</v>
      </c>
      <c r="N4848" s="13">
        <v>3105</v>
      </c>
      <c r="O4848" s="15">
        <f>_xlfn.XLOOKUP(B4848,Sheet1!A:A,Sheet1!E:E)</f>
        <v>47.2</v>
      </c>
      <c r="P4848" s="26"/>
      <c r="Q4848" s="29">
        <f t="shared" si="357"/>
        <v>49.56</v>
      </c>
      <c r="R4848" s="38">
        <f t="shared" si="358"/>
        <v>51.046800000000005</v>
      </c>
      <c r="S4848" s="26">
        <v>0</v>
      </c>
      <c r="T4848" s="13" t="str">
        <f t="shared" si="356"/>
        <v>Up</v>
      </c>
    </row>
    <row r="4849" spans="1:20" s="14" customFormat="1" hidden="1" x14ac:dyDescent="0.3">
      <c r="A4849" s="11">
        <v>6041898</v>
      </c>
      <c r="B4849" s="11">
        <v>6041898</v>
      </c>
      <c r="C4849" s="11" t="s">
        <v>26</v>
      </c>
      <c r="D4849" s="11" t="s">
        <v>27</v>
      </c>
      <c r="E4849" s="13" t="str">
        <f>_xlfn.XLOOKUP(B4849,Sheet1!A:A,Sheet1!B:B)</f>
        <v>DS RUSTOLEUM COMBICOL HAM BLACK    750ML</v>
      </c>
      <c r="F4849" s="13" t="str">
        <f t="shared" si="355"/>
        <v>CROWN  - DS RUSTOLEUM COMBICOL HAM BLACK    750ML</v>
      </c>
      <c r="G4849" s="13"/>
      <c r="H4849" s="91" t="s">
        <v>28</v>
      </c>
      <c r="I4849" s="11" t="s">
        <v>29</v>
      </c>
      <c r="J4849" s="11" t="s">
        <v>29</v>
      </c>
      <c r="K4849" s="11" t="s">
        <v>30</v>
      </c>
      <c r="M4849" s="11" t="s">
        <v>7062</v>
      </c>
      <c r="N4849" s="13">
        <v>3105</v>
      </c>
      <c r="O4849" s="15">
        <f>_xlfn.XLOOKUP(B4849,Sheet1!A:A,Sheet1!E:E)</f>
        <v>9.94</v>
      </c>
      <c r="P4849" s="26"/>
      <c r="Q4849" s="29">
        <f t="shared" si="357"/>
        <v>10.436999999999999</v>
      </c>
      <c r="R4849" s="38">
        <f t="shared" si="358"/>
        <v>10.750109999999999</v>
      </c>
      <c r="S4849" s="26">
        <v>0</v>
      </c>
      <c r="T4849" s="13" t="str">
        <f t="shared" si="356"/>
        <v>Up</v>
      </c>
    </row>
    <row r="4850" spans="1:20" s="14" customFormat="1" hidden="1" x14ac:dyDescent="0.3">
      <c r="A4850" s="11">
        <v>6041900</v>
      </c>
      <c r="B4850" s="11">
        <v>6041900</v>
      </c>
      <c r="C4850" s="11" t="s">
        <v>26</v>
      </c>
      <c r="D4850" s="11" t="s">
        <v>27</v>
      </c>
      <c r="E4850" s="13" t="str">
        <f>_xlfn.XLOOKUP(B4850,Sheet1!A:A,Sheet1!B:B)</f>
        <v>DS RUSTOLEUM COMBI ADHESION PRIMER 400ML</v>
      </c>
      <c r="F4850" s="13" t="str">
        <f t="shared" si="355"/>
        <v>CROWN  - DS RUSTOLEUM COMBI ADHESION PRIMER 400ML</v>
      </c>
      <c r="G4850" s="13"/>
      <c r="H4850" s="91" t="s">
        <v>28</v>
      </c>
      <c r="I4850" s="11" t="s">
        <v>29</v>
      </c>
      <c r="J4850" s="11" t="s">
        <v>29</v>
      </c>
      <c r="K4850" s="11" t="s">
        <v>30</v>
      </c>
      <c r="M4850" s="11" t="s">
        <v>7062</v>
      </c>
      <c r="N4850" s="13">
        <v>3105</v>
      </c>
      <c r="O4850" s="15">
        <f>_xlfn.XLOOKUP(B4850,Sheet1!A:A,Sheet1!E:E)</f>
        <v>8.77</v>
      </c>
      <c r="P4850" s="26"/>
      <c r="Q4850" s="29">
        <f t="shared" si="357"/>
        <v>9.2085000000000008</v>
      </c>
      <c r="R4850" s="38">
        <f t="shared" si="358"/>
        <v>9.4847550000000016</v>
      </c>
      <c r="S4850" s="26">
        <v>0</v>
      </c>
      <c r="T4850" s="13" t="str">
        <f t="shared" si="356"/>
        <v>Up</v>
      </c>
    </row>
    <row r="4851" spans="1:20" s="14" customFormat="1" hidden="1" x14ac:dyDescent="0.3">
      <c r="A4851" s="11">
        <v>6041901</v>
      </c>
      <c r="B4851" s="11">
        <v>6041901</v>
      </c>
      <c r="C4851" s="11" t="s">
        <v>26</v>
      </c>
      <c r="D4851" s="11" t="s">
        <v>27</v>
      </c>
      <c r="E4851" s="13" t="str">
        <f>_xlfn.XLOOKUP(B4851,Sheet1!A:A,Sheet1!B:B)</f>
        <v>DS RUSTOLEUM COMBIPRIMER ADHESION  750ML</v>
      </c>
      <c r="F4851" s="13" t="str">
        <f t="shared" si="355"/>
        <v>CROWN  - DS RUSTOLEUM COMBIPRIMER ADHESION  750ML</v>
      </c>
      <c r="G4851" s="13"/>
      <c r="H4851" s="91" t="s">
        <v>28</v>
      </c>
      <c r="I4851" s="11" t="s">
        <v>29</v>
      </c>
      <c r="J4851" s="11" t="s">
        <v>29</v>
      </c>
      <c r="K4851" s="11" t="s">
        <v>30</v>
      </c>
      <c r="M4851" s="11" t="s">
        <v>7062</v>
      </c>
      <c r="N4851" s="13">
        <v>3105</v>
      </c>
      <c r="O4851" s="15">
        <f>_xlfn.XLOOKUP(B4851,Sheet1!A:A,Sheet1!E:E)</f>
        <v>10.37</v>
      </c>
      <c r="P4851" s="26"/>
      <c r="Q4851" s="29">
        <f t="shared" si="357"/>
        <v>10.888500000000001</v>
      </c>
      <c r="R4851" s="38">
        <f t="shared" si="358"/>
        <v>11.215155000000001</v>
      </c>
      <c r="S4851" s="26">
        <v>0</v>
      </c>
      <c r="T4851" s="13" t="str">
        <f t="shared" si="356"/>
        <v>Up</v>
      </c>
    </row>
    <row r="4852" spans="1:20" s="14" customFormat="1" hidden="1" x14ac:dyDescent="0.3">
      <c r="A4852" s="11">
        <v>6041902</v>
      </c>
      <c r="B4852" s="11">
        <v>6041902</v>
      </c>
      <c r="C4852" s="11" t="s">
        <v>26</v>
      </c>
      <c r="D4852" s="11" t="s">
        <v>27</v>
      </c>
      <c r="E4852" s="13" t="str">
        <f>_xlfn.XLOOKUP(B4852,Sheet1!A:A,Sheet1!B:B)</f>
        <v>DS RUSTOLEUM COMBIPRIMER GREY      750ML</v>
      </c>
      <c r="F4852" s="13" t="str">
        <f t="shared" si="355"/>
        <v>CROWN  - DS RUSTOLEUM COMBIPRIMER GREY      750ML</v>
      </c>
      <c r="G4852" s="13"/>
      <c r="H4852" s="91" t="s">
        <v>28</v>
      </c>
      <c r="I4852" s="11" t="s">
        <v>29</v>
      </c>
      <c r="J4852" s="11" t="s">
        <v>29</v>
      </c>
      <c r="K4852" s="11" t="s">
        <v>30</v>
      </c>
      <c r="M4852" s="11" t="s">
        <v>7062</v>
      </c>
      <c r="N4852" s="13">
        <v>3105</v>
      </c>
      <c r="O4852" s="15">
        <f>_xlfn.XLOOKUP(B4852,Sheet1!A:A,Sheet1!E:E)</f>
        <v>25.95</v>
      </c>
      <c r="P4852" s="26"/>
      <c r="Q4852" s="29">
        <f t="shared" si="357"/>
        <v>27.247499999999999</v>
      </c>
      <c r="R4852" s="38">
        <f t="shared" si="358"/>
        <v>28.064924999999999</v>
      </c>
      <c r="S4852" s="26">
        <v>0</v>
      </c>
      <c r="T4852" s="13" t="str">
        <f t="shared" si="356"/>
        <v>Up</v>
      </c>
    </row>
    <row r="4853" spans="1:20" s="14" customFormat="1" hidden="1" x14ac:dyDescent="0.3">
      <c r="A4853" s="11">
        <v>6042262</v>
      </c>
      <c r="B4853" s="11">
        <v>6042262</v>
      </c>
      <c r="C4853" s="11" t="s">
        <v>26</v>
      </c>
      <c r="D4853" s="11" t="s">
        <v>27</v>
      </c>
      <c r="E4853" s="13" t="str">
        <f>_xlfn.XLOOKUP(B4853,Sheet1!A:A,Sheet1!B:B)</f>
        <v>DS BLACKFRIAR AS FLOOR  TILE RED   5L</v>
      </c>
      <c r="F4853" s="13" t="str">
        <f t="shared" si="355"/>
        <v>CROWN  - DS BLACKFRIAR AS FLOOR  TILE RED   5L</v>
      </c>
      <c r="G4853" s="13"/>
      <c r="H4853" s="91" t="s">
        <v>28</v>
      </c>
      <c r="I4853" s="11" t="s">
        <v>29</v>
      </c>
      <c r="J4853" s="11" t="s">
        <v>29</v>
      </c>
      <c r="K4853" s="11" t="s">
        <v>30</v>
      </c>
      <c r="M4853" s="11" t="s">
        <v>7062</v>
      </c>
      <c r="N4853" s="13">
        <v>3105</v>
      </c>
      <c r="O4853" s="15">
        <f>_xlfn.XLOOKUP(B4853,Sheet1!A:A,Sheet1!E:E)</f>
        <v>42.75</v>
      </c>
      <c r="P4853" s="26"/>
      <c r="Q4853" s="15">
        <f t="shared" si="357"/>
        <v>44.887500000000003</v>
      </c>
      <c r="R4853" s="38">
        <f t="shared" si="358"/>
        <v>46.234125000000006</v>
      </c>
      <c r="S4853" s="26">
        <v>0</v>
      </c>
      <c r="T4853" s="13" t="str">
        <f t="shared" si="356"/>
        <v>Up</v>
      </c>
    </row>
    <row r="4854" spans="1:20" s="14" customFormat="1" hidden="1" x14ac:dyDescent="0.3">
      <c r="A4854" s="11">
        <v>6043034</v>
      </c>
      <c r="B4854" s="11">
        <v>6043034</v>
      </c>
      <c r="C4854" s="11" t="s">
        <v>26</v>
      </c>
      <c r="D4854" s="11" t="s">
        <v>27</v>
      </c>
      <c r="E4854" s="13" t="str">
        <f>_xlfn.XLOOKUP(B4854,Sheet1!A:A,Sheet1!B:B)</f>
        <v>DS COOVAR ACRYLIC PRIMER SEALER UC 1L</v>
      </c>
      <c r="F4854" s="13" t="str">
        <f t="shared" si="355"/>
        <v>CROWN  - DS COOVAR ACRYLIC PRIMER SEALER UC 1L</v>
      </c>
      <c r="G4854" s="13"/>
      <c r="H4854" s="91" t="s">
        <v>28</v>
      </c>
      <c r="I4854" s="11" t="s">
        <v>29</v>
      </c>
      <c r="J4854" s="11" t="s">
        <v>29</v>
      </c>
      <c r="K4854" s="11" t="s">
        <v>30</v>
      </c>
      <c r="M4854" s="11" t="s">
        <v>7062</v>
      </c>
      <c r="N4854" s="13">
        <v>3105</v>
      </c>
      <c r="O4854" s="15">
        <f>_xlfn.XLOOKUP(B4854,Sheet1!A:A,Sheet1!E:E)</f>
        <v>17.489999999999998</v>
      </c>
      <c r="P4854" s="26"/>
      <c r="Q4854" s="15">
        <f t="shared" si="357"/>
        <v>18.3645</v>
      </c>
      <c r="R4854" s="38">
        <f t="shared" si="358"/>
        <v>18.915434999999999</v>
      </c>
      <c r="S4854" s="26">
        <v>0</v>
      </c>
      <c r="T4854" s="13" t="str">
        <f t="shared" si="356"/>
        <v>Up</v>
      </c>
    </row>
    <row r="4855" spans="1:20" s="14" customFormat="1" hidden="1" x14ac:dyDescent="0.3">
      <c r="A4855" s="11">
        <v>6043035</v>
      </c>
      <c r="B4855" s="11">
        <v>6043035</v>
      </c>
      <c r="C4855" s="11" t="s">
        <v>26</v>
      </c>
      <c r="D4855" s="11" t="s">
        <v>27</v>
      </c>
      <c r="E4855" s="13" t="str">
        <f>_xlfn.XLOOKUP(B4855,Sheet1!A:A,Sheet1!B:B)</f>
        <v>DS COOVAR ACRYLIC PRIMER SEALER UC 2.5L</v>
      </c>
      <c r="F4855" s="13" t="str">
        <f t="shared" si="355"/>
        <v>CROWN  - DS COOVAR ACRYLIC PRIMER SEALER UC 2.5L</v>
      </c>
      <c r="G4855" s="13"/>
      <c r="H4855" s="91" t="s">
        <v>28</v>
      </c>
      <c r="I4855" s="11" t="s">
        <v>29</v>
      </c>
      <c r="J4855" s="11" t="s">
        <v>29</v>
      </c>
      <c r="K4855" s="11" t="s">
        <v>30</v>
      </c>
      <c r="M4855" s="11" t="s">
        <v>7062</v>
      </c>
      <c r="N4855" s="13">
        <v>3105</v>
      </c>
      <c r="O4855" s="15">
        <f>_xlfn.XLOOKUP(B4855,Sheet1!A:A,Sheet1!E:E)</f>
        <v>34.880000000000003</v>
      </c>
      <c r="P4855" s="26"/>
      <c r="Q4855" s="15">
        <f t="shared" si="357"/>
        <v>36.624000000000002</v>
      </c>
      <c r="R4855" s="38">
        <f t="shared" si="358"/>
        <v>37.722720000000002</v>
      </c>
      <c r="S4855" s="26">
        <v>0</v>
      </c>
      <c r="T4855" s="13" t="str">
        <f t="shared" si="356"/>
        <v>Up</v>
      </c>
    </row>
    <row r="4856" spans="1:20" s="14" customFormat="1" hidden="1" x14ac:dyDescent="0.3">
      <c r="A4856" s="11">
        <v>6043036</v>
      </c>
      <c r="B4856" s="11">
        <v>6043036</v>
      </c>
      <c r="C4856" s="11" t="s">
        <v>26</v>
      </c>
      <c r="D4856" s="11" t="s">
        <v>27</v>
      </c>
      <c r="E4856" s="13" t="str">
        <f>_xlfn.XLOOKUP(B4856,Sheet1!A:A,Sheet1!B:B)</f>
        <v>DS TEAMAC WOOD PRIMER   WHITE      5L</v>
      </c>
      <c r="F4856" s="13" t="str">
        <f t="shared" si="355"/>
        <v>CROWN  - DS TEAMAC WOOD PRIMER   WHITE      5L</v>
      </c>
      <c r="G4856" s="13"/>
      <c r="H4856" s="91" t="s">
        <v>28</v>
      </c>
      <c r="I4856" s="11" t="s">
        <v>29</v>
      </c>
      <c r="J4856" s="11" t="s">
        <v>29</v>
      </c>
      <c r="K4856" s="11" t="s">
        <v>30</v>
      </c>
      <c r="M4856" s="11" t="s">
        <v>7062</v>
      </c>
      <c r="N4856" s="13">
        <v>3105</v>
      </c>
      <c r="O4856" s="15">
        <f>_xlfn.XLOOKUP(B4856,Sheet1!A:A,Sheet1!E:E)</f>
        <v>87.25</v>
      </c>
      <c r="P4856" s="26"/>
      <c r="Q4856" s="15">
        <f t="shared" si="357"/>
        <v>91.612499999999997</v>
      </c>
      <c r="R4856" s="38">
        <f t="shared" si="358"/>
        <v>94.360874999999993</v>
      </c>
      <c r="S4856" s="26">
        <v>0</v>
      </c>
      <c r="T4856" s="13" t="str">
        <f t="shared" si="356"/>
        <v>Up</v>
      </c>
    </row>
    <row r="4857" spans="1:20" s="14" customFormat="1" hidden="1" x14ac:dyDescent="0.3">
      <c r="A4857" s="11">
        <v>6043037</v>
      </c>
      <c r="B4857" s="11">
        <v>6043037</v>
      </c>
      <c r="C4857" s="11" t="s">
        <v>26</v>
      </c>
      <c r="D4857" s="11" t="s">
        <v>27</v>
      </c>
      <c r="E4857" s="13" t="str">
        <f>_xlfn.XLOOKUP(B4857,Sheet1!A:A,Sheet1!B:B)</f>
        <v>DS COOVAR DAMPSHIELD    CLEAR      5L</v>
      </c>
      <c r="F4857" s="13" t="str">
        <f t="shared" si="355"/>
        <v>CROWN  - DS COOVAR DAMPSHIELD    CLEAR      5L</v>
      </c>
      <c r="G4857" s="13"/>
      <c r="H4857" s="91" t="s">
        <v>28</v>
      </c>
      <c r="I4857" s="11" t="s">
        <v>29</v>
      </c>
      <c r="J4857" s="11" t="s">
        <v>29</v>
      </c>
      <c r="K4857" s="11" t="s">
        <v>30</v>
      </c>
      <c r="M4857" s="11" t="s">
        <v>7062</v>
      </c>
      <c r="N4857" s="13">
        <v>3105</v>
      </c>
      <c r="O4857" s="15">
        <f>_xlfn.XLOOKUP(B4857,Sheet1!A:A,Sheet1!E:E)</f>
        <v>155.38</v>
      </c>
      <c r="P4857" s="26"/>
      <c r="Q4857" s="15">
        <f t="shared" si="357"/>
        <v>163.149</v>
      </c>
      <c r="R4857" s="38">
        <f t="shared" si="358"/>
        <v>168.04347000000001</v>
      </c>
      <c r="S4857" s="26">
        <v>0</v>
      </c>
      <c r="T4857" s="13" t="str">
        <f t="shared" si="356"/>
        <v>Up</v>
      </c>
    </row>
    <row r="4858" spans="1:20" s="14" customFormat="1" hidden="1" x14ac:dyDescent="0.3">
      <c r="A4858" s="11">
        <v>6043038</v>
      </c>
      <c r="B4858" s="11">
        <v>6043038</v>
      </c>
      <c r="C4858" s="11" t="s">
        <v>26</v>
      </c>
      <c r="D4858" s="11" t="s">
        <v>27</v>
      </c>
      <c r="E4858" s="13" t="str">
        <f>_xlfn.XLOOKUP(B4858,Sheet1!A:A,Sheet1!B:B)</f>
        <v>DS TEAMAC THINNERS      14         1L</v>
      </c>
      <c r="F4858" s="13" t="str">
        <f t="shared" si="355"/>
        <v>CROWN  - DS TEAMAC THINNERS      14         1L</v>
      </c>
      <c r="G4858" s="13"/>
      <c r="H4858" s="91" t="s">
        <v>28</v>
      </c>
      <c r="I4858" s="11" t="s">
        <v>29</v>
      </c>
      <c r="J4858" s="11" t="s">
        <v>29</v>
      </c>
      <c r="K4858" s="11" t="s">
        <v>30</v>
      </c>
      <c r="M4858" s="11" t="s">
        <v>7062</v>
      </c>
      <c r="N4858" s="13">
        <v>3105</v>
      </c>
      <c r="O4858" s="15">
        <f>_xlfn.XLOOKUP(B4858,Sheet1!A:A,Sheet1!E:E)</f>
        <v>14.32</v>
      </c>
      <c r="P4858" s="26"/>
      <c r="Q4858" s="15">
        <f t="shared" si="357"/>
        <v>15.036000000000001</v>
      </c>
      <c r="R4858" s="38">
        <f t="shared" si="358"/>
        <v>15.487080000000002</v>
      </c>
      <c r="S4858" s="26">
        <v>0</v>
      </c>
      <c r="T4858" s="13" t="str">
        <f t="shared" si="356"/>
        <v>Up</v>
      </c>
    </row>
    <row r="4859" spans="1:20" s="14" customFormat="1" hidden="1" x14ac:dyDescent="0.3">
      <c r="A4859" s="11">
        <v>6043041</v>
      </c>
      <c r="B4859" s="11">
        <v>6043041</v>
      </c>
      <c r="C4859" s="11" t="s">
        <v>26</v>
      </c>
      <c r="D4859" s="11" t="s">
        <v>27</v>
      </c>
      <c r="E4859" s="13" t="str">
        <f>_xlfn.XLOOKUP(B4859,Sheet1!A:A,Sheet1!B:B)</f>
        <v>DS COOVAR VANDALENE     BLACK      0.8K</v>
      </c>
      <c r="F4859" s="13" t="str">
        <f t="shared" si="355"/>
        <v>CROWN  - DS COOVAR VANDALENE     BLACK      0.8K</v>
      </c>
      <c r="G4859" s="13"/>
      <c r="H4859" s="91" t="s">
        <v>28</v>
      </c>
      <c r="I4859" s="11" t="s">
        <v>29</v>
      </c>
      <c r="J4859" s="11" t="s">
        <v>29</v>
      </c>
      <c r="K4859" s="11" t="s">
        <v>30</v>
      </c>
      <c r="M4859" s="11" t="s">
        <v>7062</v>
      </c>
      <c r="N4859" s="13">
        <v>3105</v>
      </c>
      <c r="O4859" s="15">
        <f>_xlfn.XLOOKUP(B4859,Sheet1!A:A,Sheet1!E:E)</f>
        <v>21.35</v>
      </c>
      <c r="P4859" s="26"/>
      <c r="Q4859" s="15">
        <f t="shared" si="357"/>
        <v>22.417500000000004</v>
      </c>
      <c r="R4859" s="38">
        <f t="shared" si="358"/>
        <v>23.090025000000004</v>
      </c>
      <c r="S4859" s="26">
        <v>0</v>
      </c>
      <c r="T4859" s="13" t="str">
        <f t="shared" si="356"/>
        <v>Up</v>
      </c>
    </row>
    <row r="4860" spans="1:20" s="14" customFormat="1" hidden="1" x14ac:dyDescent="0.3">
      <c r="A4860" s="11">
        <v>6043044</v>
      </c>
      <c r="B4860" s="11">
        <v>6043044</v>
      </c>
      <c r="C4860" s="11" t="s">
        <v>26</v>
      </c>
      <c r="D4860" s="11" t="s">
        <v>27</v>
      </c>
      <c r="E4860" s="13" t="str">
        <f>_xlfn.XLOOKUP(B4860,Sheet1!A:A,Sheet1!B:B)</f>
        <v>DS COOVAR ROAD LINE AER GREEN      750ML</v>
      </c>
      <c r="F4860" s="13" t="str">
        <f t="shared" si="355"/>
        <v>CROWN  - DS COOVAR ROAD LINE AER GREEN      750ML</v>
      </c>
      <c r="G4860" s="13"/>
      <c r="H4860" s="91" t="s">
        <v>28</v>
      </c>
      <c r="I4860" s="11" t="s">
        <v>29</v>
      </c>
      <c r="J4860" s="11" t="s">
        <v>29</v>
      </c>
      <c r="K4860" s="11" t="s">
        <v>30</v>
      </c>
      <c r="M4860" s="11" t="s">
        <v>7062</v>
      </c>
      <c r="N4860" s="13">
        <v>3105</v>
      </c>
      <c r="O4860" s="15">
        <f>_xlfn.XLOOKUP(B4860,Sheet1!A:A,Sheet1!E:E)</f>
        <v>11.53</v>
      </c>
      <c r="P4860" s="26"/>
      <c r="Q4860" s="15">
        <f t="shared" si="357"/>
        <v>12.1065</v>
      </c>
      <c r="R4860" s="38">
        <f t="shared" si="358"/>
        <v>12.469695000000002</v>
      </c>
      <c r="S4860" s="26">
        <v>0</v>
      </c>
      <c r="T4860" s="13" t="str">
        <f t="shared" si="356"/>
        <v>Up</v>
      </c>
    </row>
    <row r="4861" spans="1:20" s="14" customFormat="1" hidden="1" x14ac:dyDescent="0.3">
      <c r="A4861" s="11">
        <v>6043045</v>
      </c>
      <c r="B4861" s="11">
        <v>6043045</v>
      </c>
      <c r="C4861" s="11" t="s">
        <v>26</v>
      </c>
      <c r="D4861" s="11" t="s">
        <v>27</v>
      </c>
      <c r="E4861" s="13" t="str">
        <f>_xlfn.XLOOKUP(B4861,Sheet1!A:A,Sheet1!B:B)</f>
        <v>DS COOVAR WB ROAD LINE  YELLOW     2.5L</v>
      </c>
      <c r="F4861" s="13" t="str">
        <f t="shared" si="355"/>
        <v>CROWN  - DS COOVAR WB ROAD LINE  YELLOW     2.5L</v>
      </c>
      <c r="G4861" s="13"/>
      <c r="H4861" s="91" t="s">
        <v>28</v>
      </c>
      <c r="I4861" s="11" t="s">
        <v>29</v>
      </c>
      <c r="J4861" s="11" t="s">
        <v>29</v>
      </c>
      <c r="K4861" s="11" t="s">
        <v>30</v>
      </c>
      <c r="M4861" s="11" t="s">
        <v>7062</v>
      </c>
      <c r="N4861" s="13">
        <v>3105</v>
      </c>
      <c r="O4861" s="15">
        <f>_xlfn.XLOOKUP(B4861,Sheet1!A:A,Sheet1!E:E)</f>
        <v>41.76</v>
      </c>
      <c r="P4861" s="26"/>
      <c r="Q4861" s="15">
        <f t="shared" si="357"/>
        <v>43.847999999999999</v>
      </c>
      <c r="R4861" s="38">
        <f t="shared" si="358"/>
        <v>45.163440000000001</v>
      </c>
      <c r="S4861" s="26">
        <v>0</v>
      </c>
      <c r="T4861" s="13" t="str">
        <f t="shared" si="356"/>
        <v>Up</v>
      </c>
    </row>
    <row r="4862" spans="1:20" s="14" customFormat="1" hidden="1" x14ac:dyDescent="0.3">
      <c r="A4862" s="11">
        <v>6043046</v>
      </c>
      <c r="B4862" s="11">
        <v>6043046</v>
      </c>
      <c r="C4862" s="11" t="s">
        <v>26</v>
      </c>
      <c r="D4862" s="11" t="s">
        <v>27</v>
      </c>
      <c r="E4862" s="13" t="str">
        <f>_xlfn.XLOOKUP(B4862,Sheet1!A:A,Sheet1!B:B)</f>
        <v>DS COOVAR LO LINE MARK  BLACK      2.5L</v>
      </c>
      <c r="F4862" s="13" t="str">
        <f t="shared" ref="F4862:F4925" si="359">D4862&amp;" - "&amp;E4862</f>
        <v>CROWN  - DS COOVAR LO LINE MARK  BLACK      2.5L</v>
      </c>
      <c r="G4862" s="13"/>
      <c r="H4862" s="91" t="s">
        <v>28</v>
      </c>
      <c r="I4862" s="11" t="s">
        <v>29</v>
      </c>
      <c r="J4862" s="11" t="s">
        <v>29</v>
      </c>
      <c r="K4862" s="11" t="s">
        <v>30</v>
      </c>
      <c r="M4862" s="11" t="s">
        <v>7062</v>
      </c>
      <c r="N4862" s="13">
        <v>3105</v>
      </c>
      <c r="O4862" s="15">
        <f>_xlfn.XLOOKUP(B4862,Sheet1!A:A,Sheet1!E:E)</f>
        <v>44.46</v>
      </c>
      <c r="P4862" s="26"/>
      <c r="Q4862" s="15">
        <f t="shared" si="357"/>
        <v>46.683</v>
      </c>
      <c r="R4862" s="38">
        <f t="shared" si="358"/>
        <v>48.083489999999998</v>
      </c>
      <c r="S4862" s="26">
        <v>0</v>
      </c>
      <c r="T4862" s="13" t="str">
        <f t="shared" si="356"/>
        <v>Up</v>
      </c>
    </row>
    <row r="4863" spans="1:20" s="14" customFormat="1" hidden="1" x14ac:dyDescent="0.3">
      <c r="A4863" s="11">
        <v>6043047</v>
      </c>
      <c r="B4863" s="11">
        <v>6043047</v>
      </c>
      <c r="C4863" s="11" t="s">
        <v>26</v>
      </c>
      <c r="D4863" s="11" t="s">
        <v>27</v>
      </c>
      <c r="E4863" s="13" t="str">
        <f>_xlfn.XLOOKUP(B4863,Sheet1!A:A,Sheet1!B:B)</f>
        <v>DS COOVAR WB ROAD LINE  BLACK      5L</v>
      </c>
      <c r="F4863" s="13" t="str">
        <f t="shared" si="359"/>
        <v>CROWN  - DS COOVAR WB ROAD LINE  BLACK      5L</v>
      </c>
      <c r="G4863" s="13"/>
      <c r="H4863" s="91" t="s">
        <v>28</v>
      </c>
      <c r="I4863" s="11" t="s">
        <v>29</v>
      </c>
      <c r="J4863" s="11" t="s">
        <v>29</v>
      </c>
      <c r="K4863" s="11" t="s">
        <v>30</v>
      </c>
      <c r="M4863" s="11" t="s">
        <v>7062</v>
      </c>
      <c r="N4863" s="13">
        <v>3105</v>
      </c>
      <c r="O4863" s="15">
        <f>_xlfn.XLOOKUP(B4863,Sheet1!A:A,Sheet1!E:E)</f>
        <v>74.06</v>
      </c>
      <c r="P4863" s="26"/>
      <c r="Q4863" s="15">
        <f t="shared" si="357"/>
        <v>77.763000000000005</v>
      </c>
      <c r="R4863" s="38">
        <f t="shared" si="358"/>
        <v>80.095890000000011</v>
      </c>
      <c r="S4863" s="26">
        <v>0</v>
      </c>
      <c r="T4863" s="13" t="str">
        <f t="shared" si="356"/>
        <v>Up</v>
      </c>
    </row>
    <row r="4864" spans="1:20" s="14" customFormat="1" hidden="1" x14ac:dyDescent="0.3">
      <c r="A4864" s="11">
        <v>6043048</v>
      </c>
      <c r="B4864" s="11">
        <v>6043048</v>
      </c>
      <c r="C4864" s="11" t="s">
        <v>26</v>
      </c>
      <c r="D4864" s="11" t="s">
        <v>27</v>
      </c>
      <c r="E4864" s="13" t="str">
        <f>_xlfn.XLOOKUP(B4864,Sheet1!A:A,Sheet1!B:B)</f>
        <v>DS COOVAR WB ROAD LINE  WHITE      2.5L</v>
      </c>
      <c r="F4864" s="13" t="str">
        <f t="shared" si="359"/>
        <v>CROWN  - DS COOVAR WB ROAD LINE  WHITE      2.5L</v>
      </c>
      <c r="G4864" s="13"/>
      <c r="H4864" s="91" t="s">
        <v>28</v>
      </c>
      <c r="I4864" s="11" t="s">
        <v>29</v>
      </c>
      <c r="J4864" s="11" t="s">
        <v>29</v>
      </c>
      <c r="K4864" s="11" t="s">
        <v>30</v>
      </c>
      <c r="M4864" s="11" t="s">
        <v>7062</v>
      </c>
      <c r="N4864" s="13">
        <v>3105</v>
      </c>
      <c r="O4864" s="15">
        <f>_xlfn.XLOOKUP(B4864,Sheet1!A:A,Sheet1!E:E)</f>
        <v>41.76</v>
      </c>
      <c r="P4864" s="26"/>
      <c r="Q4864" s="15">
        <f t="shared" si="357"/>
        <v>43.847999999999999</v>
      </c>
      <c r="R4864" s="38">
        <f t="shared" si="358"/>
        <v>45.163440000000001</v>
      </c>
      <c r="S4864" s="26">
        <v>0</v>
      </c>
      <c r="T4864" s="13" t="str">
        <f t="shared" si="356"/>
        <v>Up</v>
      </c>
    </row>
    <row r="4865" spans="1:20" s="14" customFormat="1" hidden="1" x14ac:dyDescent="0.3">
      <c r="A4865" s="11">
        <v>6043049</v>
      </c>
      <c r="B4865" s="11">
        <v>6043049</v>
      </c>
      <c r="C4865" s="11" t="s">
        <v>26</v>
      </c>
      <c r="D4865" s="11" t="s">
        <v>27</v>
      </c>
      <c r="E4865" s="13" t="str">
        <f>_xlfn.XLOOKUP(B4865,Sheet1!A:A,Sheet1!B:B)</f>
        <v>DS COOVAR PROFLOOR      SAFETY RED 5K</v>
      </c>
      <c r="F4865" s="13" t="str">
        <f t="shared" si="359"/>
        <v>CROWN  - DS COOVAR PROFLOOR      SAFETY RED 5K</v>
      </c>
      <c r="G4865" s="13"/>
      <c r="H4865" s="91" t="s">
        <v>28</v>
      </c>
      <c r="I4865" s="11" t="s">
        <v>29</v>
      </c>
      <c r="J4865" s="11" t="s">
        <v>29</v>
      </c>
      <c r="K4865" s="11" t="s">
        <v>30</v>
      </c>
      <c r="M4865" s="11" t="s">
        <v>7062</v>
      </c>
      <c r="N4865" s="13">
        <v>3105</v>
      </c>
      <c r="O4865" s="15">
        <f>_xlfn.XLOOKUP(B4865,Sheet1!A:A,Sheet1!E:E)</f>
        <v>162.91999999999999</v>
      </c>
      <c r="P4865" s="26"/>
      <c r="Q4865" s="15">
        <f t="shared" si="357"/>
        <v>171.066</v>
      </c>
      <c r="R4865" s="38">
        <f t="shared" si="358"/>
        <v>176.19798</v>
      </c>
      <c r="S4865" s="26">
        <v>0</v>
      </c>
      <c r="T4865" s="13" t="str">
        <f t="shared" si="356"/>
        <v>Up</v>
      </c>
    </row>
    <row r="4866" spans="1:20" s="14" customFormat="1" hidden="1" x14ac:dyDescent="0.3">
      <c r="A4866" s="11">
        <v>6043050</v>
      </c>
      <c r="B4866" s="11">
        <v>6043050</v>
      </c>
      <c r="C4866" s="11" t="s">
        <v>26</v>
      </c>
      <c r="D4866" s="11" t="s">
        <v>27</v>
      </c>
      <c r="E4866" s="13" t="str">
        <f>_xlfn.XLOOKUP(B4866,Sheet1!A:A,Sheet1!B:B)</f>
        <v>DS COOVAR PROFLOOR      GREEN      5L</v>
      </c>
      <c r="F4866" s="13" t="str">
        <f t="shared" si="359"/>
        <v>CROWN  - DS COOVAR PROFLOOR      GREEN      5L</v>
      </c>
      <c r="G4866" s="13"/>
      <c r="H4866" s="91" t="s">
        <v>28</v>
      </c>
      <c r="I4866" s="11" t="s">
        <v>29</v>
      </c>
      <c r="J4866" s="11" t="s">
        <v>29</v>
      </c>
      <c r="K4866" s="11" t="s">
        <v>30</v>
      </c>
      <c r="M4866" s="11" t="s">
        <v>7062</v>
      </c>
      <c r="N4866" s="13">
        <v>3105</v>
      </c>
      <c r="O4866" s="15">
        <f>_xlfn.XLOOKUP(B4866,Sheet1!A:A,Sheet1!E:E)</f>
        <v>126.92</v>
      </c>
      <c r="P4866" s="26"/>
      <c r="Q4866" s="15">
        <f t="shared" si="357"/>
        <v>133.26600000000002</v>
      </c>
      <c r="R4866" s="38">
        <f t="shared" si="358"/>
        <v>137.26398000000003</v>
      </c>
      <c r="S4866" s="26">
        <v>0</v>
      </c>
      <c r="T4866" s="13" t="str">
        <f t="shared" ref="T4866:T4929" si="360">IF(Q4866&gt;=R4866,"No Change","Up")</f>
        <v>Up</v>
      </c>
    </row>
    <row r="4867" spans="1:20" s="14" customFormat="1" hidden="1" x14ac:dyDescent="0.3">
      <c r="A4867" s="11">
        <v>6043051</v>
      </c>
      <c r="B4867" s="11">
        <v>6043051</v>
      </c>
      <c r="C4867" s="11" t="s">
        <v>26</v>
      </c>
      <c r="D4867" s="11" t="s">
        <v>27</v>
      </c>
      <c r="E4867" s="13" t="str">
        <f>_xlfn.XLOOKUP(B4867,Sheet1!A:A,Sheet1!B:B)</f>
        <v>DS COOVAR PROFLOOR      00A05      5K</v>
      </c>
      <c r="F4867" s="13" t="str">
        <f t="shared" si="359"/>
        <v>CROWN  - DS COOVAR PROFLOOR      00A05      5K</v>
      </c>
      <c r="G4867" s="13"/>
      <c r="H4867" s="91" t="s">
        <v>28</v>
      </c>
      <c r="I4867" s="11" t="s">
        <v>29</v>
      </c>
      <c r="J4867" s="11" t="s">
        <v>29</v>
      </c>
      <c r="K4867" s="11" t="s">
        <v>30</v>
      </c>
      <c r="M4867" s="11" t="s">
        <v>7062</v>
      </c>
      <c r="N4867" s="13">
        <v>3105</v>
      </c>
      <c r="O4867" s="15">
        <f>_xlfn.XLOOKUP(B4867,Sheet1!A:A,Sheet1!E:E)</f>
        <v>162.91999999999999</v>
      </c>
      <c r="P4867" s="26"/>
      <c r="Q4867" s="15">
        <f t="shared" si="357"/>
        <v>171.066</v>
      </c>
      <c r="R4867" s="38">
        <f t="shared" si="358"/>
        <v>176.19798</v>
      </c>
      <c r="S4867" s="26">
        <v>0</v>
      </c>
      <c r="T4867" s="13" t="str">
        <f t="shared" si="360"/>
        <v>Up</v>
      </c>
    </row>
    <row r="4868" spans="1:20" s="14" customFormat="1" hidden="1" x14ac:dyDescent="0.3">
      <c r="A4868" s="11">
        <v>6043052</v>
      </c>
      <c r="B4868" s="11">
        <v>6043052</v>
      </c>
      <c r="C4868" s="11" t="s">
        <v>26</v>
      </c>
      <c r="D4868" s="11" t="s">
        <v>27</v>
      </c>
      <c r="E4868" s="13" t="str">
        <f>_xlfn.XLOOKUP(B4868,Sheet1!A:A,Sheet1!B:B)</f>
        <v>DS COOVAR PROFLOOR      CLEAR      5K</v>
      </c>
      <c r="F4868" s="13" t="str">
        <f t="shared" si="359"/>
        <v>CROWN  - DS COOVAR PROFLOOR      CLEAR      5K</v>
      </c>
      <c r="G4868" s="13"/>
      <c r="H4868" s="91" t="s">
        <v>28</v>
      </c>
      <c r="I4868" s="11" t="s">
        <v>29</v>
      </c>
      <c r="J4868" s="11" t="s">
        <v>29</v>
      </c>
      <c r="K4868" s="11" t="s">
        <v>30</v>
      </c>
      <c r="M4868" s="11" t="s">
        <v>7062</v>
      </c>
      <c r="N4868" s="13">
        <v>3105</v>
      </c>
      <c r="O4868" s="15">
        <f>_xlfn.XLOOKUP(B4868,Sheet1!A:A,Sheet1!E:E)</f>
        <v>162.91999999999999</v>
      </c>
      <c r="P4868" s="26"/>
      <c r="Q4868" s="15">
        <f t="shared" si="357"/>
        <v>171.066</v>
      </c>
      <c r="R4868" s="38">
        <f t="shared" si="358"/>
        <v>176.19798</v>
      </c>
      <c r="S4868" s="26">
        <v>0</v>
      </c>
      <c r="T4868" s="13" t="str">
        <f t="shared" si="360"/>
        <v>Up</v>
      </c>
    </row>
    <row r="4869" spans="1:20" s="14" customFormat="1" hidden="1" x14ac:dyDescent="0.3">
      <c r="A4869" s="11">
        <v>6043053</v>
      </c>
      <c r="B4869" s="11">
        <v>6043053</v>
      </c>
      <c r="C4869" s="11" t="s">
        <v>26</v>
      </c>
      <c r="D4869" s="11" t="s">
        <v>27</v>
      </c>
      <c r="E4869" s="13" t="str">
        <f>_xlfn.XLOOKUP(B4869,Sheet1!A:A,Sheet1!B:B)</f>
        <v>DS COOVAR ANTISLIP TAPE BLACK 18.2MX50MM</v>
      </c>
      <c r="F4869" s="13" t="str">
        <f t="shared" si="359"/>
        <v>CROWN  - DS COOVAR ANTISLIP TAPE BLACK 18.2MX50MM</v>
      </c>
      <c r="G4869" s="13"/>
      <c r="H4869" s="91" t="s">
        <v>28</v>
      </c>
      <c r="I4869" s="11" t="s">
        <v>29</v>
      </c>
      <c r="J4869" s="11" t="s">
        <v>29</v>
      </c>
      <c r="K4869" s="11" t="s">
        <v>30</v>
      </c>
      <c r="M4869" s="11" t="s">
        <v>7062</v>
      </c>
      <c r="N4869" s="13">
        <v>3105</v>
      </c>
      <c r="O4869" s="15">
        <f>_xlfn.XLOOKUP(B4869,Sheet1!A:A,Sheet1!E:E)</f>
        <v>52.53</v>
      </c>
      <c r="P4869" s="26"/>
      <c r="Q4869" s="15">
        <f t="shared" si="357"/>
        <v>55.156500000000001</v>
      </c>
      <c r="R4869" s="38">
        <f t="shared" si="358"/>
        <v>56.811195000000005</v>
      </c>
      <c r="S4869" s="26">
        <v>0</v>
      </c>
      <c r="T4869" s="13" t="str">
        <f t="shared" si="360"/>
        <v>Up</v>
      </c>
    </row>
    <row r="4870" spans="1:20" s="14" customFormat="1" hidden="1" x14ac:dyDescent="0.3">
      <c r="A4870" s="11">
        <v>6043054</v>
      </c>
      <c r="B4870" s="11">
        <v>6043054</v>
      </c>
      <c r="C4870" s="11" t="s">
        <v>26</v>
      </c>
      <c r="D4870" s="11" t="s">
        <v>27</v>
      </c>
      <c r="E4870" s="13" t="str">
        <f>_xlfn.XLOOKUP(B4870,Sheet1!A:A,Sheet1!B:B)</f>
        <v>DS COOVAR ACRYLIC FLOOR TILE RED   2.5L</v>
      </c>
      <c r="F4870" s="13" t="str">
        <f t="shared" si="359"/>
        <v>CROWN  - DS COOVAR ACRYLIC FLOOR TILE RED   2.5L</v>
      </c>
      <c r="G4870" s="13"/>
      <c r="H4870" s="91" t="s">
        <v>28</v>
      </c>
      <c r="I4870" s="11" t="s">
        <v>29</v>
      </c>
      <c r="J4870" s="11" t="s">
        <v>29</v>
      </c>
      <c r="K4870" s="11" t="s">
        <v>30</v>
      </c>
      <c r="M4870" s="11" t="s">
        <v>7062</v>
      </c>
      <c r="N4870" s="13">
        <v>3105</v>
      </c>
      <c r="O4870" s="15">
        <f>_xlfn.XLOOKUP(B4870,Sheet1!A:A,Sheet1!E:E)</f>
        <v>40.380000000000003</v>
      </c>
      <c r="P4870" s="26"/>
      <c r="Q4870" s="15">
        <f t="shared" si="357"/>
        <v>42.399000000000008</v>
      </c>
      <c r="R4870" s="38">
        <f t="shared" si="358"/>
        <v>43.670970000000011</v>
      </c>
      <c r="S4870" s="26">
        <v>0</v>
      </c>
      <c r="T4870" s="13" t="str">
        <f t="shared" si="360"/>
        <v>Up</v>
      </c>
    </row>
    <row r="4871" spans="1:20" s="14" customFormat="1" hidden="1" x14ac:dyDescent="0.3">
      <c r="A4871" s="11">
        <v>6043055</v>
      </c>
      <c r="B4871" s="11">
        <v>6043055</v>
      </c>
      <c r="C4871" s="11" t="s">
        <v>26</v>
      </c>
      <c r="D4871" s="11" t="s">
        <v>27</v>
      </c>
      <c r="E4871" s="13" t="str">
        <f>_xlfn.XLOOKUP(B4871,Sheet1!A:A,Sheet1!B:B)</f>
        <v>DS COOVAR ACRYLIC FLOOR BLACK      2.5L</v>
      </c>
      <c r="F4871" s="13" t="str">
        <f t="shared" si="359"/>
        <v>CROWN  - DS COOVAR ACRYLIC FLOOR BLACK      2.5L</v>
      </c>
      <c r="G4871" s="13"/>
      <c r="H4871" s="91" t="s">
        <v>28</v>
      </c>
      <c r="I4871" s="11" t="s">
        <v>29</v>
      </c>
      <c r="J4871" s="11" t="s">
        <v>29</v>
      </c>
      <c r="K4871" s="11" t="s">
        <v>30</v>
      </c>
      <c r="M4871" s="11" t="s">
        <v>7062</v>
      </c>
      <c r="N4871" s="13">
        <v>3105</v>
      </c>
      <c r="O4871" s="15">
        <f>_xlfn.XLOOKUP(B4871,Sheet1!A:A,Sheet1!E:E)</f>
        <v>40.380000000000003</v>
      </c>
      <c r="P4871" s="26"/>
      <c r="Q4871" s="15">
        <f t="shared" si="357"/>
        <v>42.399000000000008</v>
      </c>
      <c r="R4871" s="38">
        <f t="shared" si="358"/>
        <v>43.670970000000011</v>
      </c>
      <c r="S4871" s="26">
        <v>0</v>
      </c>
      <c r="T4871" s="13" t="str">
        <f t="shared" si="360"/>
        <v>Up</v>
      </c>
    </row>
    <row r="4872" spans="1:20" s="14" customFormat="1" hidden="1" x14ac:dyDescent="0.3">
      <c r="A4872" s="11">
        <v>6043056</v>
      </c>
      <c r="B4872" s="11">
        <v>6043056</v>
      </c>
      <c r="C4872" s="11" t="s">
        <v>26</v>
      </c>
      <c r="D4872" s="11" t="s">
        <v>27</v>
      </c>
      <c r="E4872" s="13" t="str">
        <f>_xlfn.XLOOKUP(B4872,Sheet1!A:A,Sheet1!B:B)</f>
        <v>DS COOVAR ACRYLIC FLOOR WHITE      1L</v>
      </c>
      <c r="F4872" s="13" t="str">
        <f t="shared" si="359"/>
        <v>CROWN  - DS COOVAR ACRYLIC FLOOR WHITE      1L</v>
      </c>
      <c r="G4872" s="13"/>
      <c r="H4872" s="91" t="s">
        <v>28</v>
      </c>
      <c r="I4872" s="11" t="s">
        <v>29</v>
      </c>
      <c r="J4872" s="11" t="s">
        <v>29</v>
      </c>
      <c r="K4872" s="11" t="s">
        <v>30</v>
      </c>
      <c r="M4872" s="11" t="s">
        <v>7062</v>
      </c>
      <c r="N4872" s="13">
        <v>3105</v>
      </c>
      <c r="O4872" s="15">
        <f>_xlfn.XLOOKUP(B4872,Sheet1!A:A,Sheet1!E:E)</f>
        <v>21.96</v>
      </c>
      <c r="P4872" s="26"/>
      <c r="Q4872" s="15">
        <f t="shared" si="357"/>
        <v>23.058000000000003</v>
      </c>
      <c r="R4872" s="38">
        <f t="shared" si="358"/>
        <v>23.749740000000003</v>
      </c>
      <c r="S4872" s="26">
        <v>0</v>
      </c>
      <c r="T4872" s="13" t="str">
        <f t="shared" si="360"/>
        <v>Up</v>
      </c>
    </row>
    <row r="4873" spans="1:20" s="14" customFormat="1" hidden="1" x14ac:dyDescent="0.3">
      <c r="A4873" s="11">
        <v>6043057</v>
      </c>
      <c r="B4873" s="11">
        <v>6043057</v>
      </c>
      <c r="C4873" s="11" t="s">
        <v>26</v>
      </c>
      <c r="D4873" s="11" t="s">
        <v>27</v>
      </c>
      <c r="E4873" s="13" t="str">
        <f>_xlfn.XLOOKUP(B4873,Sheet1!A:A,Sheet1!B:B)</f>
        <v>DS COOVAR ACRYLIC FLOOR WHITE      2.5L</v>
      </c>
      <c r="F4873" s="13" t="str">
        <f t="shared" si="359"/>
        <v>CROWN  - DS COOVAR ACRYLIC FLOOR WHITE      2.5L</v>
      </c>
      <c r="G4873" s="13"/>
      <c r="H4873" s="91" t="s">
        <v>28</v>
      </c>
      <c r="I4873" s="11" t="s">
        <v>29</v>
      </c>
      <c r="J4873" s="11" t="s">
        <v>29</v>
      </c>
      <c r="K4873" s="11" t="s">
        <v>30</v>
      </c>
      <c r="M4873" s="11" t="s">
        <v>7062</v>
      </c>
      <c r="N4873" s="13">
        <v>3105</v>
      </c>
      <c r="O4873" s="15">
        <f>_xlfn.XLOOKUP(B4873,Sheet1!A:A,Sheet1!E:E)</f>
        <v>40.380000000000003</v>
      </c>
      <c r="P4873" s="26"/>
      <c r="Q4873" s="15">
        <f t="shared" si="357"/>
        <v>42.399000000000008</v>
      </c>
      <c r="R4873" s="38">
        <f t="shared" si="358"/>
        <v>43.670970000000011</v>
      </c>
      <c r="S4873" s="26">
        <v>0</v>
      </c>
      <c r="T4873" s="13" t="str">
        <f t="shared" si="360"/>
        <v>Up</v>
      </c>
    </row>
    <row r="4874" spans="1:20" s="14" customFormat="1" hidden="1" x14ac:dyDescent="0.3">
      <c r="A4874" s="11">
        <v>6043059</v>
      </c>
      <c r="B4874" s="11">
        <v>6043059</v>
      </c>
      <c r="C4874" s="11" t="s">
        <v>26</v>
      </c>
      <c r="D4874" s="11" t="s">
        <v>27</v>
      </c>
      <c r="E4874" s="13" t="str">
        <f>_xlfn.XLOOKUP(B4874,Sheet1!A:A,Sheet1!B:B)</f>
        <v>DS COOVAR WB MATT BLACK            2.5L</v>
      </c>
      <c r="F4874" s="13" t="str">
        <f t="shared" si="359"/>
        <v>CROWN  - DS COOVAR WB MATT BLACK            2.5L</v>
      </c>
      <c r="G4874" s="13"/>
      <c r="H4874" s="91" t="s">
        <v>28</v>
      </c>
      <c r="I4874" s="11" t="s">
        <v>29</v>
      </c>
      <c r="J4874" s="11" t="s">
        <v>29</v>
      </c>
      <c r="K4874" s="11" t="s">
        <v>30</v>
      </c>
      <c r="M4874" s="11" t="s">
        <v>7062</v>
      </c>
      <c r="N4874" s="13">
        <v>3105</v>
      </c>
      <c r="O4874" s="15">
        <f>_xlfn.XLOOKUP(B4874,Sheet1!A:A,Sheet1!E:E)</f>
        <v>32.26</v>
      </c>
      <c r="P4874" s="26"/>
      <c r="Q4874" s="15">
        <f t="shared" si="357"/>
        <v>33.872999999999998</v>
      </c>
      <c r="R4874" s="38">
        <f t="shared" si="358"/>
        <v>34.889189999999999</v>
      </c>
      <c r="S4874" s="26">
        <v>0</v>
      </c>
      <c r="T4874" s="13" t="str">
        <f t="shared" si="360"/>
        <v>Up</v>
      </c>
    </row>
    <row r="4875" spans="1:20" s="14" customFormat="1" hidden="1" x14ac:dyDescent="0.3">
      <c r="A4875" s="11">
        <v>6043060</v>
      </c>
      <c r="B4875" s="11">
        <v>6043060</v>
      </c>
      <c r="C4875" s="11" t="s">
        <v>26</v>
      </c>
      <c r="D4875" s="11" t="s">
        <v>27</v>
      </c>
      <c r="E4875" s="13" t="str">
        <f>_xlfn.XLOOKUP(B4875,Sheet1!A:A,Sheet1!B:B)</f>
        <v>DS COOVAR WB MATT BLACK            5L</v>
      </c>
      <c r="F4875" s="13" t="str">
        <f t="shared" si="359"/>
        <v>CROWN  - DS COOVAR WB MATT BLACK            5L</v>
      </c>
      <c r="G4875" s="13"/>
      <c r="H4875" s="91" t="s">
        <v>28</v>
      </c>
      <c r="I4875" s="11" t="s">
        <v>29</v>
      </c>
      <c r="J4875" s="11" t="s">
        <v>29</v>
      </c>
      <c r="K4875" s="11" t="s">
        <v>30</v>
      </c>
      <c r="M4875" s="11" t="s">
        <v>7062</v>
      </c>
      <c r="N4875" s="13">
        <v>3105</v>
      </c>
      <c r="O4875" s="15">
        <f>_xlfn.XLOOKUP(B4875,Sheet1!A:A,Sheet1!E:E)</f>
        <v>61.29</v>
      </c>
      <c r="P4875" s="26"/>
      <c r="Q4875" s="15">
        <f t="shared" si="357"/>
        <v>64.354500000000002</v>
      </c>
      <c r="R4875" s="38">
        <f t="shared" si="358"/>
        <v>66.285134999999997</v>
      </c>
      <c r="S4875" s="26">
        <v>0</v>
      </c>
      <c r="T4875" s="13" t="str">
        <f t="shared" si="360"/>
        <v>Up</v>
      </c>
    </row>
    <row r="4876" spans="1:20" s="14" customFormat="1" hidden="1" x14ac:dyDescent="0.3">
      <c r="A4876" s="11">
        <v>6042652</v>
      </c>
      <c r="B4876" s="11">
        <v>6042652</v>
      </c>
      <c r="C4876" s="11" t="s">
        <v>26</v>
      </c>
      <c r="D4876" s="11" t="s">
        <v>27</v>
      </c>
      <c r="E4876" s="13" t="str">
        <f>_xlfn.XLOOKUP(B4876,Sheet1!A:A,Sheet1!B:B)</f>
        <v>DS ZINSSER ALLCOAT SB   WHITE      1L</v>
      </c>
      <c r="F4876" s="13" t="str">
        <f t="shared" si="359"/>
        <v>CROWN  - DS ZINSSER ALLCOAT SB   WHITE      1L</v>
      </c>
      <c r="G4876" s="13"/>
      <c r="H4876" s="91" t="s">
        <v>28</v>
      </c>
      <c r="I4876" s="11" t="s">
        <v>29</v>
      </c>
      <c r="J4876" s="11" t="s">
        <v>29</v>
      </c>
      <c r="K4876" s="11" t="s">
        <v>30</v>
      </c>
      <c r="M4876" s="11" t="s">
        <v>7062</v>
      </c>
      <c r="N4876" s="13">
        <v>3105</v>
      </c>
      <c r="O4876" s="15">
        <f>_xlfn.XLOOKUP(B4876,Sheet1!A:A,Sheet1!E:E)</f>
        <v>22.84</v>
      </c>
      <c r="P4876" s="26"/>
      <c r="Q4876" s="15">
        <f t="shared" si="357"/>
        <v>23.981999999999999</v>
      </c>
      <c r="R4876" s="38">
        <f t="shared" si="358"/>
        <v>24.701460000000001</v>
      </c>
      <c r="S4876" s="26">
        <v>0</v>
      </c>
      <c r="T4876" s="13" t="str">
        <f t="shared" si="360"/>
        <v>Up</v>
      </c>
    </row>
    <row r="4877" spans="1:20" s="14" customFormat="1" hidden="1" x14ac:dyDescent="0.3">
      <c r="A4877" s="11">
        <v>6042653</v>
      </c>
      <c r="B4877" s="11">
        <v>6042653</v>
      </c>
      <c r="C4877" s="11" t="s">
        <v>26</v>
      </c>
      <c r="D4877" s="11" t="s">
        <v>27</v>
      </c>
      <c r="E4877" s="13" t="str">
        <f>_xlfn.XLOOKUP(B4877,Sheet1!A:A,Sheet1!B:B)</f>
        <v>DS ZINSSER BULLSEYE 123 DEEP       1L</v>
      </c>
      <c r="F4877" s="13" t="str">
        <f t="shared" si="359"/>
        <v>CROWN  - DS ZINSSER BULLSEYE 123 DEEP       1L</v>
      </c>
      <c r="G4877" s="13"/>
      <c r="H4877" s="91" t="s">
        <v>28</v>
      </c>
      <c r="I4877" s="11" t="s">
        <v>29</v>
      </c>
      <c r="J4877" s="11" t="s">
        <v>29</v>
      </c>
      <c r="K4877" s="11" t="s">
        <v>30</v>
      </c>
      <c r="M4877" s="11" t="s">
        <v>7062</v>
      </c>
      <c r="N4877" s="13">
        <v>3105</v>
      </c>
      <c r="O4877" s="15">
        <f>_xlfn.XLOOKUP(B4877,Sheet1!A:A,Sheet1!E:E)</f>
        <v>16.36</v>
      </c>
      <c r="P4877" s="26"/>
      <c r="Q4877" s="15">
        <f t="shared" si="357"/>
        <v>17.178000000000001</v>
      </c>
      <c r="R4877" s="38">
        <f t="shared" si="358"/>
        <v>17.693340000000003</v>
      </c>
      <c r="S4877" s="26">
        <v>0</v>
      </c>
      <c r="T4877" s="13" t="str">
        <f t="shared" si="360"/>
        <v>Up</v>
      </c>
    </row>
    <row r="4878" spans="1:20" s="14" customFormat="1" hidden="1" x14ac:dyDescent="0.3">
      <c r="A4878" s="11">
        <v>6042656</v>
      </c>
      <c r="B4878" s="11">
        <v>6042656</v>
      </c>
      <c r="C4878" s="11" t="s">
        <v>26</v>
      </c>
      <c r="D4878" s="11" t="s">
        <v>27</v>
      </c>
      <c r="E4878" s="13" t="str">
        <f>_xlfn.XLOOKUP(B4878,Sheet1!A:A,Sheet1!B:B)</f>
        <v>DS BLACKFRIAR INTERIOR SEALDAMP    1L</v>
      </c>
      <c r="F4878" s="13" t="str">
        <f t="shared" si="359"/>
        <v>CROWN  - DS BLACKFRIAR INTERIOR SEALDAMP    1L</v>
      </c>
      <c r="G4878" s="13"/>
      <c r="H4878" s="91" t="s">
        <v>28</v>
      </c>
      <c r="I4878" s="11" t="s">
        <v>29</v>
      </c>
      <c r="J4878" s="11" t="s">
        <v>29</v>
      </c>
      <c r="K4878" s="11" t="s">
        <v>30</v>
      </c>
      <c r="M4878" s="11" t="s">
        <v>7062</v>
      </c>
      <c r="N4878" s="13">
        <v>3105</v>
      </c>
      <c r="O4878" s="15">
        <f>_xlfn.XLOOKUP(B4878,Sheet1!A:A,Sheet1!E:E)</f>
        <v>31.48</v>
      </c>
      <c r="P4878" s="26"/>
      <c r="Q4878" s="15">
        <f t="shared" si="357"/>
        <v>33.054000000000002</v>
      </c>
      <c r="R4878" s="38">
        <f t="shared" si="358"/>
        <v>34.04562</v>
      </c>
      <c r="S4878" s="26">
        <v>0</v>
      </c>
      <c r="T4878" s="13" t="str">
        <f t="shared" si="360"/>
        <v>Up</v>
      </c>
    </row>
    <row r="4879" spans="1:20" s="14" customFormat="1" hidden="1" x14ac:dyDescent="0.3">
      <c r="A4879" s="11">
        <v>6042739</v>
      </c>
      <c r="B4879" s="11">
        <v>6042739</v>
      </c>
      <c r="C4879" s="11" t="s">
        <v>26</v>
      </c>
      <c r="D4879" s="11" t="s">
        <v>27</v>
      </c>
      <c r="E4879" s="13" t="str">
        <f>_xlfn.XLOOKUP(B4879,Sheet1!A:A,Sheet1!B:B)</f>
        <v>DS RUSTINS RED OXIDE PRIMER        250ML</v>
      </c>
      <c r="F4879" s="13" t="str">
        <f t="shared" si="359"/>
        <v>CROWN  - DS RUSTINS RED OXIDE PRIMER        250ML</v>
      </c>
      <c r="G4879" s="13"/>
      <c r="H4879" s="91" t="s">
        <v>28</v>
      </c>
      <c r="I4879" s="11" t="s">
        <v>29</v>
      </c>
      <c r="J4879" s="11" t="s">
        <v>29</v>
      </c>
      <c r="K4879" s="11" t="s">
        <v>30</v>
      </c>
      <c r="M4879" s="11" t="s">
        <v>7062</v>
      </c>
      <c r="N4879" s="13">
        <v>3105</v>
      </c>
      <c r="O4879" s="15">
        <f>_xlfn.XLOOKUP(B4879,Sheet1!A:A,Sheet1!E:E)</f>
        <v>3.76</v>
      </c>
      <c r="P4879" s="26"/>
      <c r="Q4879" s="29">
        <f t="shared" si="357"/>
        <v>3.948</v>
      </c>
      <c r="R4879" s="38">
        <f t="shared" si="358"/>
        <v>4.0664400000000001</v>
      </c>
      <c r="S4879" s="26">
        <v>0</v>
      </c>
      <c r="T4879" s="13" t="str">
        <f t="shared" si="360"/>
        <v>Up</v>
      </c>
    </row>
    <row r="4880" spans="1:20" s="14" customFormat="1" hidden="1" x14ac:dyDescent="0.3">
      <c r="A4880" s="11">
        <v>6042964</v>
      </c>
      <c r="B4880" s="11">
        <v>6042964</v>
      </c>
      <c r="C4880" s="11" t="s">
        <v>26</v>
      </c>
      <c r="D4880" s="11" t="s">
        <v>27</v>
      </c>
      <c r="E4880" s="13" t="str">
        <f>_xlfn.XLOOKUP(B4880,Sheet1!A:A,Sheet1!B:B)</f>
        <v>DS ZINSSER ALLCOAT WB   MATT BLACK 10L</v>
      </c>
      <c r="F4880" s="13" t="str">
        <f t="shared" si="359"/>
        <v>CROWN  - DS ZINSSER ALLCOAT WB   MATT BLACK 10L</v>
      </c>
      <c r="G4880" s="13"/>
      <c r="H4880" s="91" t="s">
        <v>28</v>
      </c>
      <c r="I4880" s="11" t="s">
        <v>29</v>
      </c>
      <c r="J4880" s="11" t="s">
        <v>29</v>
      </c>
      <c r="K4880" s="11" t="s">
        <v>30</v>
      </c>
      <c r="M4880" s="11" t="s">
        <v>7062</v>
      </c>
      <c r="N4880" s="13">
        <v>3105</v>
      </c>
      <c r="O4880" s="15">
        <f>_xlfn.XLOOKUP(B4880,Sheet1!A:A,Sheet1!E:E)</f>
        <v>135.28</v>
      </c>
      <c r="P4880" s="26"/>
      <c r="Q4880" s="15">
        <f t="shared" si="357"/>
        <v>142.04400000000001</v>
      </c>
      <c r="R4880" s="38">
        <f t="shared" si="358"/>
        <v>146.30532000000002</v>
      </c>
      <c r="S4880" s="26">
        <v>0</v>
      </c>
      <c r="T4880" s="13" t="str">
        <f t="shared" si="360"/>
        <v>Up</v>
      </c>
    </row>
    <row r="4881" spans="1:20" s="14" customFormat="1" hidden="1" x14ac:dyDescent="0.3">
      <c r="A4881" s="11">
        <v>6042966</v>
      </c>
      <c r="B4881" s="11">
        <v>6042966</v>
      </c>
      <c r="C4881" s="11" t="s">
        <v>26</v>
      </c>
      <c r="D4881" s="11" t="s">
        <v>27</v>
      </c>
      <c r="E4881" s="13" t="str">
        <f>_xlfn.XLOOKUP(B4881,Sheet1!A:A,Sheet1!B:B)</f>
        <v>DS ZINSSER PEEL STOP               1L</v>
      </c>
      <c r="F4881" s="13" t="str">
        <f t="shared" si="359"/>
        <v>CROWN  - DS ZINSSER PEEL STOP               1L</v>
      </c>
      <c r="G4881" s="13"/>
      <c r="H4881" s="91" t="s">
        <v>28</v>
      </c>
      <c r="I4881" s="11" t="s">
        <v>29</v>
      </c>
      <c r="J4881" s="11" t="s">
        <v>29</v>
      </c>
      <c r="K4881" s="11" t="s">
        <v>30</v>
      </c>
      <c r="M4881" s="11" t="s">
        <v>7062</v>
      </c>
      <c r="N4881" s="13">
        <v>3105</v>
      </c>
      <c r="O4881" s="15">
        <f>_xlfn.XLOOKUP(B4881,Sheet1!A:A,Sheet1!E:E)</f>
        <v>16.34</v>
      </c>
      <c r="P4881" s="26"/>
      <c r="Q4881" s="15">
        <f t="shared" si="357"/>
        <v>17.157</v>
      </c>
      <c r="R4881" s="38">
        <f t="shared" si="358"/>
        <v>17.671710000000001</v>
      </c>
      <c r="S4881" s="26">
        <v>0</v>
      </c>
      <c r="T4881" s="13" t="str">
        <f t="shared" si="360"/>
        <v>Up</v>
      </c>
    </row>
    <row r="4882" spans="1:20" s="14" customFormat="1" hidden="1" x14ac:dyDescent="0.3">
      <c r="A4882" s="11">
        <v>6042967</v>
      </c>
      <c r="B4882" s="11">
        <v>6042967</v>
      </c>
      <c r="C4882" s="11" t="s">
        <v>26</v>
      </c>
      <c r="D4882" s="11" t="s">
        <v>27</v>
      </c>
      <c r="E4882" s="13" t="str">
        <f>_xlfn.XLOOKUP(B4882,Sheet1!A:A,Sheet1!B:B)</f>
        <v>DS ZINSSER PEEL STOP               5L</v>
      </c>
      <c r="F4882" s="13" t="str">
        <f t="shared" si="359"/>
        <v>CROWN  - DS ZINSSER PEEL STOP               5L</v>
      </c>
      <c r="G4882" s="13"/>
      <c r="H4882" s="91" t="s">
        <v>28</v>
      </c>
      <c r="I4882" s="11" t="s">
        <v>29</v>
      </c>
      <c r="J4882" s="11" t="s">
        <v>29</v>
      </c>
      <c r="K4882" s="11" t="s">
        <v>30</v>
      </c>
      <c r="M4882" s="11" t="s">
        <v>7062</v>
      </c>
      <c r="N4882" s="13">
        <v>3105</v>
      </c>
      <c r="O4882" s="15">
        <f>_xlfn.XLOOKUP(B4882,Sheet1!A:A,Sheet1!E:E)</f>
        <v>77.19</v>
      </c>
      <c r="P4882" s="26"/>
      <c r="Q4882" s="15">
        <f t="shared" si="357"/>
        <v>81.049499999999995</v>
      </c>
      <c r="R4882" s="38">
        <f t="shared" si="358"/>
        <v>83.48098499999999</v>
      </c>
      <c r="S4882" s="26">
        <v>0</v>
      </c>
      <c r="T4882" s="13" t="str">
        <f t="shared" si="360"/>
        <v>Up</v>
      </c>
    </row>
    <row r="4883" spans="1:20" s="14" customFormat="1" hidden="1" x14ac:dyDescent="0.3">
      <c r="A4883" s="11">
        <v>6042970</v>
      </c>
      <c r="B4883" s="11">
        <v>6042970</v>
      </c>
      <c r="C4883" s="11" t="s">
        <v>26</v>
      </c>
      <c r="D4883" s="11" t="s">
        <v>27</v>
      </c>
      <c r="E4883" s="13" t="str">
        <f>_xlfn.XLOOKUP(B4883,Sheet1!A:A,Sheet1!B:B)</f>
        <v>DS ZINSSER ALLCOAT SB   WHITE      10L</v>
      </c>
      <c r="F4883" s="13" t="str">
        <f t="shared" si="359"/>
        <v>CROWN  - DS ZINSSER ALLCOAT SB   WHITE      10L</v>
      </c>
      <c r="G4883" s="13"/>
      <c r="H4883" s="91" t="s">
        <v>28</v>
      </c>
      <c r="I4883" s="11" t="s">
        <v>29</v>
      </c>
      <c r="J4883" s="11" t="s">
        <v>29</v>
      </c>
      <c r="K4883" s="11" t="s">
        <v>30</v>
      </c>
      <c r="M4883" s="11" t="s">
        <v>7062</v>
      </c>
      <c r="N4883" s="13">
        <v>3105</v>
      </c>
      <c r="O4883" s="15">
        <f>_xlfn.XLOOKUP(B4883,Sheet1!A:A,Sheet1!E:E)</f>
        <v>202.51</v>
      </c>
      <c r="P4883" s="26"/>
      <c r="Q4883" s="15">
        <f t="shared" ref="Q4883:Q4946" si="361">O4883*1.05</f>
        <v>212.63550000000001</v>
      </c>
      <c r="R4883" s="38">
        <f t="shared" si="358"/>
        <v>219.014565</v>
      </c>
      <c r="S4883" s="26">
        <v>0</v>
      </c>
      <c r="T4883" s="13" t="str">
        <f t="shared" si="360"/>
        <v>Up</v>
      </c>
    </row>
    <row r="4884" spans="1:20" s="14" customFormat="1" hidden="1" x14ac:dyDescent="0.3">
      <c r="A4884" s="11">
        <v>6042975</v>
      </c>
      <c r="B4884" s="11">
        <v>6042975</v>
      </c>
      <c r="C4884" s="11" t="s">
        <v>26</v>
      </c>
      <c r="D4884" s="11" t="s">
        <v>27</v>
      </c>
      <c r="E4884" s="13" t="str">
        <f>_xlfn.XLOOKUP(B4884,Sheet1!A:A,Sheet1!B:B)</f>
        <v>DS ZINSSER SEALCOAT PRIMER/SEALER  1L</v>
      </c>
      <c r="F4884" s="13" t="str">
        <f t="shared" si="359"/>
        <v>CROWN  - DS ZINSSER SEALCOAT PRIMER/SEALER  1L</v>
      </c>
      <c r="G4884" s="13"/>
      <c r="H4884" s="91" t="s">
        <v>28</v>
      </c>
      <c r="I4884" s="11" t="s">
        <v>29</v>
      </c>
      <c r="J4884" s="11" t="s">
        <v>29</v>
      </c>
      <c r="K4884" s="11" t="s">
        <v>30</v>
      </c>
      <c r="M4884" s="11" t="s">
        <v>7062</v>
      </c>
      <c r="N4884" s="13">
        <v>3105</v>
      </c>
      <c r="O4884" s="15">
        <f>_xlfn.XLOOKUP(B4884,Sheet1!A:A,Sheet1!E:E)</f>
        <v>46.03</v>
      </c>
      <c r="P4884" s="26"/>
      <c r="Q4884" s="15">
        <f t="shared" si="361"/>
        <v>48.331500000000005</v>
      </c>
      <c r="R4884" s="38">
        <f t="shared" si="358"/>
        <v>49.781445000000005</v>
      </c>
      <c r="S4884" s="26">
        <v>0</v>
      </c>
      <c r="T4884" s="13" t="str">
        <f t="shared" si="360"/>
        <v>Up</v>
      </c>
    </row>
    <row r="4885" spans="1:20" s="14" customFormat="1" hidden="1" x14ac:dyDescent="0.3">
      <c r="A4885" s="11">
        <v>6042996</v>
      </c>
      <c r="B4885" s="11">
        <v>6042996</v>
      </c>
      <c r="C4885" s="11" t="s">
        <v>26</v>
      </c>
      <c r="D4885" s="11" t="s">
        <v>27</v>
      </c>
      <c r="E4885" s="13" t="str">
        <f>_xlfn.XLOOKUP(B4885,Sheet1!A:A,Sheet1!B:B)</f>
        <v>DS OWATROL OIL                     5L</v>
      </c>
      <c r="F4885" s="13" t="str">
        <f t="shared" si="359"/>
        <v>CROWN  - DS OWATROL OIL                     5L</v>
      </c>
      <c r="G4885" s="13"/>
      <c r="H4885" s="91" t="s">
        <v>28</v>
      </c>
      <c r="I4885" s="11" t="s">
        <v>29</v>
      </c>
      <c r="J4885" s="11" t="s">
        <v>29</v>
      </c>
      <c r="K4885" s="11" t="s">
        <v>30</v>
      </c>
      <c r="M4885" s="11" t="s">
        <v>7062</v>
      </c>
      <c r="N4885" s="13">
        <v>3105</v>
      </c>
      <c r="O4885" s="15">
        <f>_xlfn.XLOOKUP(B4885,Sheet1!A:A,Sheet1!E:E)</f>
        <v>169.7</v>
      </c>
      <c r="P4885" s="26"/>
      <c r="Q4885" s="15">
        <f t="shared" si="361"/>
        <v>178.185</v>
      </c>
      <c r="R4885" s="38">
        <f t="shared" si="358"/>
        <v>183.53055000000001</v>
      </c>
      <c r="S4885" s="26">
        <v>0</v>
      </c>
      <c r="T4885" s="13" t="str">
        <f t="shared" si="360"/>
        <v>Up</v>
      </c>
    </row>
    <row r="4886" spans="1:20" s="14" customFormat="1" hidden="1" x14ac:dyDescent="0.3">
      <c r="A4886" s="11">
        <v>6043002</v>
      </c>
      <c r="B4886" s="11">
        <v>6043002</v>
      </c>
      <c r="C4886" s="11" t="s">
        <v>26</v>
      </c>
      <c r="D4886" s="11" t="s">
        <v>27</v>
      </c>
      <c r="E4886" s="13" t="str">
        <f>_xlfn.XLOOKUP(B4886,Sheet1!A:A,Sheet1!B:B)</f>
        <v>DS OWATROL EMULSA-BOND             2.5L</v>
      </c>
      <c r="F4886" s="13" t="str">
        <f t="shared" si="359"/>
        <v>CROWN  - DS OWATROL EMULSA-BOND             2.5L</v>
      </c>
      <c r="G4886" s="13"/>
      <c r="H4886" s="91" t="s">
        <v>28</v>
      </c>
      <c r="I4886" s="11" t="s">
        <v>29</v>
      </c>
      <c r="J4886" s="11" t="s">
        <v>29</v>
      </c>
      <c r="K4886" s="11" t="s">
        <v>30</v>
      </c>
      <c r="M4886" s="11" t="s">
        <v>7062</v>
      </c>
      <c r="N4886" s="13">
        <v>3105</v>
      </c>
      <c r="O4886" s="15">
        <f>_xlfn.XLOOKUP(B4886,Sheet1!A:A,Sheet1!E:E)</f>
        <v>70.52</v>
      </c>
      <c r="P4886" s="26"/>
      <c r="Q4886" s="15">
        <f t="shared" si="361"/>
        <v>74.045999999999992</v>
      </c>
      <c r="R4886" s="38">
        <f t="shared" si="358"/>
        <v>76.267379999999989</v>
      </c>
      <c r="S4886" s="26">
        <v>0</v>
      </c>
      <c r="T4886" s="13" t="str">
        <f t="shared" si="360"/>
        <v>Up</v>
      </c>
    </row>
    <row r="4887" spans="1:20" s="14" customFormat="1" hidden="1" x14ac:dyDescent="0.3">
      <c r="A4887" s="11">
        <v>6043023</v>
      </c>
      <c r="B4887" s="11">
        <v>6043023</v>
      </c>
      <c r="C4887" s="11" t="s">
        <v>26</v>
      </c>
      <c r="D4887" s="11" t="s">
        <v>27</v>
      </c>
      <c r="E4887" s="13" t="str">
        <f>_xlfn.XLOOKUP(B4887,Sheet1!A:A,Sheet1!B:B)</f>
        <v>DS COOVAR RAPIDRY QD RED OXIDE    2.5L</v>
      </c>
      <c r="F4887" s="13" t="str">
        <f t="shared" si="359"/>
        <v>CROWN  - DS COOVAR RAPIDRY QD RED OXIDE    2.5L</v>
      </c>
      <c r="G4887" s="13"/>
      <c r="H4887" s="91" t="s">
        <v>28</v>
      </c>
      <c r="I4887" s="11" t="s">
        <v>29</v>
      </c>
      <c r="J4887" s="11" t="s">
        <v>29</v>
      </c>
      <c r="K4887" s="11" t="s">
        <v>30</v>
      </c>
      <c r="M4887" s="11" t="s">
        <v>7062</v>
      </c>
      <c r="N4887" s="13">
        <v>3105</v>
      </c>
      <c r="O4887" s="15">
        <f>_xlfn.XLOOKUP(B4887,Sheet1!A:A,Sheet1!E:E)</f>
        <v>28.72</v>
      </c>
      <c r="P4887" s="26"/>
      <c r="Q4887" s="15">
        <f t="shared" si="361"/>
        <v>30.155999999999999</v>
      </c>
      <c r="R4887" s="38">
        <f t="shared" si="358"/>
        <v>31.060679999999998</v>
      </c>
      <c r="S4887" s="26">
        <v>0</v>
      </c>
      <c r="T4887" s="13" t="str">
        <f t="shared" si="360"/>
        <v>Up</v>
      </c>
    </row>
    <row r="4888" spans="1:20" s="14" customFormat="1" hidden="1" x14ac:dyDescent="0.3">
      <c r="A4888" s="11">
        <v>6043024</v>
      </c>
      <c r="B4888" s="11">
        <v>6043024</v>
      </c>
      <c r="C4888" s="11" t="s">
        <v>26</v>
      </c>
      <c r="D4888" s="11" t="s">
        <v>27</v>
      </c>
      <c r="E4888" s="13" t="str">
        <f>_xlfn.XLOOKUP(B4888,Sheet1!A:A,Sheet1!B:B)</f>
        <v>DS COOVAR ALU WOOD PRIM SILVER GRY 2.5L</v>
      </c>
      <c r="F4888" s="13" t="str">
        <f t="shared" si="359"/>
        <v>CROWN  - DS COOVAR ALU WOOD PRIM SILVER GRY 2.5L</v>
      </c>
      <c r="G4888" s="13"/>
      <c r="H4888" s="91" t="s">
        <v>28</v>
      </c>
      <c r="I4888" s="11" t="s">
        <v>29</v>
      </c>
      <c r="J4888" s="11" t="s">
        <v>29</v>
      </c>
      <c r="K4888" s="11" t="s">
        <v>30</v>
      </c>
      <c r="M4888" s="11" t="s">
        <v>7062</v>
      </c>
      <c r="N4888" s="13">
        <v>3105</v>
      </c>
      <c r="O4888" s="15">
        <f>_xlfn.XLOOKUP(B4888,Sheet1!A:A,Sheet1!E:E)</f>
        <v>49.4</v>
      </c>
      <c r="P4888" s="26"/>
      <c r="Q4888" s="15">
        <f t="shared" si="361"/>
        <v>51.87</v>
      </c>
      <c r="R4888" s="38">
        <f t="shared" si="358"/>
        <v>53.426099999999998</v>
      </c>
      <c r="S4888" s="26">
        <v>0</v>
      </c>
      <c r="T4888" s="13" t="str">
        <f t="shared" si="360"/>
        <v>Up</v>
      </c>
    </row>
    <row r="4889" spans="1:20" s="14" customFormat="1" hidden="1" x14ac:dyDescent="0.3">
      <c r="A4889" s="11">
        <v>6043025</v>
      </c>
      <c r="B4889" s="11">
        <v>6043025</v>
      </c>
      <c r="C4889" s="11" t="s">
        <v>26</v>
      </c>
      <c r="D4889" s="11" t="s">
        <v>27</v>
      </c>
      <c r="E4889" s="13" t="str">
        <f>_xlfn.XLOOKUP(B4889,Sheet1!A:A,Sheet1!B:B)</f>
        <v>DS COOVAR WB ALL METAL PRIMER GREY 1L</v>
      </c>
      <c r="F4889" s="13" t="str">
        <f t="shared" si="359"/>
        <v>CROWN  - DS COOVAR WB ALL METAL PRIMER GREY 1L</v>
      </c>
      <c r="G4889" s="13"/>
      <c r="H4889" s="91" t="s">
        <v>28</v>
      </c>
      <c r="I4889" s="11" t="s">
        <v>29</v>
      </c>
      <c r="J4889" s="11" t="s">
        <v>29</v>
      </c>
      <c r="K4889" s="11" t="s">
        <v>30</v>
      </c>
      <c r="M4889" s="11" t="s">
        <v>7062</v>
      </c>
      <c r="N4889" s="13">
        <v>3105</v>
      </c>
      <c r="O4889" s="15">
        <f>_xlfn.XLOOKUP(B4889,Sheet1!A:A,Sheet1!E:E)</f>
        <v>22.93</v>
      </c>
      <c r="P4889" s="26"/>
      <c r="Q4889" s="15">
        <f t="shared" si="361"/>
        <v>24.076499999999999</v>
      </c>
      <c r="R4889" s="38">
        <f t="shared" si="358"/>
        <v>24.798794999999998</v>
      </c>
      <c r="S4889" s="26">
        <v>0</v>
      </c>
      <c r="T4889" s="13" t="str">
        <f t="shared" si="360"/>
        <v>Up</v>
      </c>
    </row>
    <row r="4890" spans="1:20" s="14" customFormat="1" hidden="1" x14ac:dyDescent="0.3">
      <c r="A4890" s="11">
        <v>6043026</v>
      </c>
      <c r="B4890" s="11">
        <v>6043026</v>
      </c>
      <c r="C4890" s="11" t="s">
        <v>26</v>
      </c>
      <c r="D4890" s="11" t="s">
        <v>27</v>
      </c>
      <c r="E4890" s="13" t="str">
        <f>_xlfn.XLOOKUP(B4890,Sheet1!A:A,Sheet1!B:B)</f>
        <v>DS COOVAR WB ALL METAL PRIMER GREY 2.5L</v>
      </c>
      <c r="F4890" s="13" t="str">
        <f t="shared" si="359"/>
        <v>CROWN  - DS COOVAR WB ALL METAL PRIMER GREY 2.5L</v>
      </c>
      <c r="G4890" s="13"/>
      <c r="H4890" s="91" t="s">
        <v>28</v>
      </c>
      <c r="I4890" s="11" t="s">
        <v>29</v>
      </c>
      <c r="J4890" s="11" t="s">
        <v>29</v>
      </c>
      <c r="K4890" s="11" t="s">
        <v>30</v>
      </c>
      <c r="M4890" s="11" t="s">
        <v>7062</v>
      </c>
      <c r="N4890" s="13">
        <v>3105</v>
      </c>
      <c r="O4890" s="15">
        <f>_xlfn.XLOOKUP(B4890,Sheet1!A:A,Sheet1!E:E)</f>
        <v>49.25</v>
      </c>
      <c r="P4890" s="26"/>
      <c r="Q4890" s="15">
        <f t="shared" si="361"/>
        <v>51.712500000000006</v>
      </c>
      <c r="R4890" s="38">
        <f t="shared" si="358"/>
        <v>53.263875000000006</v>
      </c>
      <c r="S4890" s="26">
        <v>0</v>
      </c>
      <c r="T4890" s="13" t="str">
        <f t="shared" si="360"/>
        <v>Up</v>
      </c>
    </row>
    <row r="4891" spans="1:20" s="14" customFormat="1" hidden="1" x14ac:dyDescent="0.3">
      <c r="A4891" s="11">
        <v>6043027</v>
      </c>
      <c r="B4891" s="11">
        <v>6043027</v>
      </c>
      <c r="C4891" s="11" t="s">
        <v>26</v>
      </c>
      <c r="D4891" s="11" t="s">
        <v>27</v>
      </c>
      <c r="E4891" s="13" t="str">
        <f>_xlfn.XLOOKUP(B4891,Sheet1!A:A,Sheet1!B:B)</f>
        <v>DS COOVAR ANTICORROSIVE RED OXIDE  5L</v>
      </c>
      <c r="F4891" s="13" t="str">
        <f t="shared" si="359"/>
        <v>CROWN  - DS COOVAR ANTICORROSIVE RED OXIDE  5L</v>
      </c>
      <c r="G4891" s="13"/>
      <c r="H4891" s="91" t="s">
        <v>28</v>
      </c>
      <c r="I4891" s="11" t="s">
        <v>29</v>
      </c>
      <c r="J4891" s="11" t="s">
        <v>29</v>
      </c>
      <c r="K4891" s="11" t="s">
        <v>30</v>
      </c>
      <c r="M4891" s="11" t="s">
        <v>7062</v>
      </c>
      <c r="N4891" s="13">
        <v>3105</v>
      </c>
      <c r="O4891" s="15">
        <f>_xlfn.XLOOKUP(B4891,Sheet1!A:A,Sheet1!E:E)</f>
        <v>73.59</v>
      </c>
      <c r="P4891" s="26"/>
      <c r="Q4891" s="15">
        <f t="shared" si="361"/>
        <v>77.269500000000008</v>
      </c>
      <c r="R4891" s="38">
        <f t="shared" si="358"/>
        <v>79.587585000000004</v>
      </c>
      <c r="S4891" s="26">
        <v>0</v>
      </c>
      <c r="T4891" s="13" t="str">
        <f t="shared" si="360"/>
        <v>Up</v>
      </c>
    </row>
    <row r="4892" spans="1:20" s="14" customFormat="1" hidden="1" x14ac:dyDescent="0.3">
      <c r="A4892" s="11">
        <v>6043028</v>
      </c>
      <c r="B4892" s="11">
        <v>6043028</v>
      </c>
      <c r="C4892" s="11" t="s">
        <v>26</v>
      </c>
      <c r="D4892" s="11" t="s">
        <v>27</v>
      </c>
      <c r="E4892" s="13" t="str">
        <f>_xlfn.XLOOKUP(B4892,Sheet1!A:A,Sheet1!B:B)</f>
        <v>DS TEAMAC RAPIDRY ZINC PHOSPH RED  5L</v>
      </c>
      <c r="F4892" s="13" t="str">
        <f t="shared" si="359"/>
        <v>CROWN  - DS TEAMAC RAPIDRY ZINC PHOSPH RED  5L</v>
      </c>
      <c r="G4892" s="13"/>
      <c r="H4892" s="91" t="s">
        <v>28</v>
      </c>
      <c r="I4892" s="11" t="s">
        <v>29</v>
      </c>
      <c r="J4892" s="11" t="s">
        <v>29</v>
      </c>
      <c r="K4892" s="11" t="s">
        <v>30</v>
      </c>
      <c r="M4892" s="11" t="s">
        <v>7062</v>
      </c>
      <c r="N4892" s="13">
        <v>3105</v>
      </c>
      <c r="O4892" s="15">
        <f>_xlfn.XLOOKUP(B4892,Sheet1!A:A,Sheet1!E:E)</f>
        <v>55.23</v>
      </c>
      <c r="P4892" s="26"/>
      <c r="Q4892" s="15">
        <f t="shared" si="361"/>
        <v>57.991500000000002</v>
      </c>
      <c r="R4892" s="38">
        <f t="shared" si="358"/>
        <v>59.731245000000001</v>
      </c>
      <c r="S4892" s="26">
        <v>0</v>
      </c>
      <c r="T4892" s="13" t="str">
        <f t="shared" si="360"/>
        <v>Up</v>
      </c>
    </row>
    <row r="4893" spans="1:20" s="14" customFormat="1" hidden="1" x14ac:dyDescent="0.3">
      <c r="A4893" s="11">
        <v>6043029</v>
      </c>
      <c r="B4893" s="11">
        <v>6043029</v>
      </c>
      <c r="C4893" s="11" t="s">
        <v>26</v>
      </c>
      <c r="D4893" s="11" t="s">
        <v>27</v>
      </c>
      <c r="E4893" s="13" t="str">
        <f>_xlfn.XLOOKUP(B4893,Sheet1!A:A,Sheet1!B:B)</f>
        <v>DS COOVAR RAPIDRY HB ZINC PHOS GRY 1L</v>
      </c>
      <c r="F4893" s="13" t="str">
        <f t="shared" si="359"/>
        <v>CROWN  - DS COOVAR RAPIDRY HB ZINC PHOS GRY 1L</v>
      </c>
      <c r="G4893" s="13"/>
      <c r="H4893" s="91" t="s">
        <v>28</v>
      </c>
      <c r="I4893" s="11" t="s">
        <v>29</v>
      </c>
      <c r="J4893" s="11" t="s">
        <v>29</v>
      </c>
      <c r="K4893" s="11" t="s">
        <v>30</v>
      </c>
      <c r="M4893" s="11" t="s">
        <v>7062</v>
      </c>
      <c r="N4893" s="13">
        <v>3105</v>
      </c>
      <c r="O4893" s="15">
        <f>_xlfn.XLOOKUP(B4893,Sheet1!A:A,Sheet1!E:E)</f>
        <v>18.32</v>
      </c>
      <c r="P4893" s="26"/>
      <c r="Q4893" s="15">
        <f t="shared" si="361"/>
        <v>19.236000000000001</v>
      </c>
      <c r="R4893" s="38">
        <f t="shared" si="358"/>
        <v>19.813080000000003</v>
      </c>
      <c r="S4893" s="26">
        <v>0</v>
      </c>
      <c r="T4893" s="13" t="str">
        <f t="shared" si="360"/>
        <v>Up</v>
      </c>
    </row>
    <row r="4894" spans="1:20" s="14" customFormat="1" hidden="1" x14ac:dyDescent="0.3">
      <c r="A4894" s="11">
        <v>6043030</v>
      </c>
      <c r="B4894" s="11">
        <v>6043030</v>
      </c>
      <c r="C4894" s="11" t="s">
        <v>26</v>
      </c>
      <c r="D4894" s="11" t="s">
        <v>27</v>
      </c>
      <c r="E4894" s="13" t="str">
        <f>_xlfn.XLOOKUP(B4894,Sheet1!A:A,Sheet1!B:B)</f>
        <v>DS COOVAR RUST CONVERTER           250ML</v>
      </c>
      <c r="F4894" s="13" t="str">
        <f t="shared" si="359"/>
        <v>CROWN  - DS COOVAR RUST CONVERTER           250ML</v>
      </c>
      <c r="G4894" s="13"/>
      <c r="H4894" s="91" t="s">
        <v>28</v>
      </c>
      <c r="I4894" s="11" t="s">
        <v>29</v>
      </c>
      <c r="J4894" s="11" t="s">
        <v>29</v>
      </c>
      <c r="K4894" s="11" t="s">
        <v>30</v>
      </c>
      <c r="M4894" s="11" t="s">
        <v>7062</v>
      </c>
      <c r="N4894" s="13">
        <v>3105</v>
      </c>
      <c r="O4894" s="15">
        <f>_xlfn.XLOOKUP(B4894,Sheet1!A:A,Sheet1!E:E)</f>
        <v>17.54</v>
      </c>
      <c r="P4894" s="26"/>
      <c r="Q4894" s="29">
        <f t="shared" si="361"/>
        <v>18.417000000000002</v>
      </c>
      <c r="R4894" s="38">
        <f t="shared" ref="R4894:R4957" si="362">Q4894*1.03</f>
        <v>18.969510000000003</v>
      </c>
      <c r="S4894" s="26">
        <v>0</v>
      </c>
      <c r="T4894" s="13" t="str">
        <f t="shared" si="360"/>
        <v>Up</v>
      </c>
    </row>
    <row r="4895" spans="1:20" s="14" customFormat="1" hidden="1" x14ac:dyDescent="0.3">
      <c r="A4895" s="11">
        <v>6043031</v>
      </c>
      <c r="B4895" s="11">
        <v>6043031</v>
      </c>
      <c r="C4895" s="11" t="s">
        <v>26</v>
      </c>
      <c r="D4895" s="11" t="s">
        <v>27</v>
      </c>
      <c r="E4895" s="13" t="str">
        <f>_xlfn.XLOOKUP(B4895,Sheet1!A:A,Sheet1!B:B)</f>
        <v>DS COOVAR RUST CONVERTER           2.5L</v>
      </c>
      <c r="F4895" s="13" t="str">
        <f t="shared" si="359"/>
        <v>CROWN  - DS COOVAR RUST CONVERTER           2.5L</v>
      </c>
      <c r="G4895" s="13"/>
      <c r="H4895" s="91" t="s">
        <v>28</v>
      </c>
      <c r="I4895" s="11" t="s">
        <v>29</v>
      </c>
      <c r="J4895" s="11" t="s">
        <v>29</v>
      </c>
      <c r="K4895" s="11" t="s">
        <v>30</v>
      </c>
      <c r="M4895" s="11" t="s">
        <v>7062</v>
      </c>
      <c r="N4895" s="13">
        <v>3105</v>
      </c>
      <c r="O4895" s="15">
        <f>_xlfn.XLOOKUP(B4895,Sheet1!A:A,Sheet1!E:E)</f>
        <v>153.18</v>
      </c>
      <c r="P4895" s="26"/>
      <c r="Q4895" s="29">
        <f t="shared" si="361"/>
        <v>160.83900000000003</v>
      </c>
      <c r="R4895" s="38">
        <f t="shared" si="362"/>
        <v>165.66417000000004</v>
      </c>
      <c r="S4895" s="26">
        <v>0</v>
      </c>
      <c r="T4895" s="13" t="str">
        <f t="shared" si="360"/>
        <v>Up</v>
      </c>
    </row>
    <row r="4896" spans="1:20" s="14" customFormat="1" hidden="1" x14ac:dyDescent="0.3">
      <c r="A4896" s="11">
        <v>6043032</v>
      </c>
      <c r="B4896" s="11">
        <v>6043032</v>
      </c>
      <c r="C4896" s="11" t="s">
        <v>26</v>
      </c>
      <c r="D4896" s="11" t="s">
        <v>27</v>
      </c>
      <c r="E4896" s="13" t="str">
        <f>_xlfn.XLOOKUP(B4896,Sheet1!A:A,Sheet1!B:B)</f>
        <v>DS COOVAR RAPIDRY HB ZINC PHOS GRY 2.5L</v>
      </c>
      <c r="F4896" s="13" t="str">
        <f t="shared" si="359"/>
        <v>CROWN  - DS COOVAR RAPIDRY HB ZINC PHOS GRY 2.5L</v>
      </c>
      <c r="G4896" s="13"/>
      <c r="H4896" s="91" t="s">
        <v>28</v>
      </c>
      <c r="I4896" s="11" t="s">
        <v>29</v>
      </c>
      <c r="J4896" s="11" t="s">
        <v>29</v>
      </c>
      <c r="K4896" s="11" t="s">
        <v>30</v>
      </c>
      <c r="M4896" s="11" t="s">
        <v>7062</v>
      </c>
      <c r="N4896" s="13">
        <v>3105</v>
      </c>
      <c r="O4896" s="15">
        <f>_xlfn.XLOOKUP(B4896,Sheet1!A:A,Sheet1!E:E)</f>
        <v>35.17</v>
      </c>
      <c r="P4896" s="26"/>
      <c r="Q4896" s="15">
        <f t="shared" si="361"/>
        <v>36.928500000000007</v>
      </c>
      <c r="R4896" s="38">
        <f t="shared" si="362"/>
        <v>38.036355000000007</v>
      </c>
      <c r="S4896" s="26">
        <v>0</v>
      </c>
      <c r="T4896" s="13" t="str">
        <f t="shared" si="360"/>
        <v>Up</v>
      </c>
    </row>
    <row r="4897" spans="1:20" s="14" customFormat="1" hidden="1" x14ac:dyDescent="0.3">
      <c r="A4897" s="11">
        <v>6044983</v>
      </c>
      <c r="B4897" s="11">
        <v>6044983</v>
      </c>
      <c r="C4897" s="11" t="s">
        <v>26</v>
      </c>
      <c r="D4897" s="11" t="s">
        <v>27</v>
      </c>
      <c r="E4897" s="13" t="str">
        <f>_xlfn.XLOOKUP(B4897,Sheet1!A:A,Sheet1!B:B)</f>
        <v>DS COOVAR FLUORESCENT   RED        5L</v>
      </c>
      <c r="F4897" s="13" t="str">
        <f t="shared" si="359"/>
        <v>CROWN  - DS COOVAR FLUORESCENT   RED        5L</v>
      </c>
      <c r="G4897" s="13"/>
      <c r="H4897" s="91" t="s">
        <v>28</v>
      </c>
      <c r="I4897" s="11" t="s">
        <v>29</v>
      </c>
      <c r="J4897" s="11" t="s">
        <v>29</v>
      </c>
      <c r="K4897" s="11" t="s">
        <v>30</v>
      </c>
      <c r="M4897" s="11" t="s">
        <v>7062</v>
      </c>
      <c r="N4897" s="13">
        <v>3105</v>
      </c>
      <c r="O4897" s="15">
        <f>_xlfn.XLOOKUP(B4897,Sheet1!A:A,Sheet1!E:E)</f>
        <v>202.85</v>
      </c>
      <c r="P4897" s="26"/>
      <c r="Q4897" s="15">
        <f t="shared" si="361"/>
        <v>212.99250000000001</v>
      </c>
      <c r="R4897" s="38">
        <f t="shared" si="362"/>
        <v>219.38227500000002</v>
      </c>
      <c r="S4897" s="26">
        <v>0</v>
      </c>
      <c r="T4897" s="13" t="str">
        <f t="shared" si="360"/>
        <v>Up</v>
      </c>
    </row>
    <row r="4898" spans="1:20" s="14" customFormat="1" hidden="1" x14ac:dyDescent="0.3">
      <c r="A4898" s="11">
        <v>6044985</v>
      </c>
      <c r="B4898" s="11">
        <v>6044985</v>
      </c>
      <c r="C4898" s="11" t="s">
        <v>26</v>
      </c>
      <c r="D4898" s="11" t="s">
        <v>27</v>
      </c>
      <c r="E4898" s="13" t="str">
        <f>_xlfn.XLOOKUP(B4898,Sheet1!A:A,Sheet1!B:B)</f>
        <v>DS COOVAR FLUORESCENT   CLR PROTEC 2.5L</v>
      </c>
      <c r="F4898" s="13" t="str">
        <f t="shared" si="359"/>
        <v>CROWN  - DS COOVAR FLUORESCENT   CLR PROTEC 2.5L</v>
      </c>
      <c r="G4898" s="13"/>
      <c r="H4898" s="91" t="s">
        <v>28</v>
      </c>
      <c r="I4898" s="11" t="s">
        <v>29</v>
      </c>
      <c r="J4898" s="11" t="s">
        <v>29</v>
      </c>
      <c r="K4898" s="11" t="s">
        <v>30</v>
      </c>
      <c r="M4898" s="11" t="s">
        <v>7062</v>
      </c>
      <c r="N4898" s="13">
        <v>3105</v>
      </c>
      <c r="O4898" s="15">
        <f>_xlfn.XLOOKUP(B4898,Sheet1!A:A,Sheet1!E:E)</f>
        <v>66.28</v>
      </c>
      <c r="P4898" s="26"/>
      <c r="Q4898" s="15">
        <f t="shared" si="361"/>
        <v>69.594000000000008</v>
      </c>
      <c r="R4898" s="38">
        <f t="shared" si="362"/>
        <v>71.681820000000016</v>
      </c>
      <c r="S4898" s="26">
        <v>0</v>
      </c>
      <c r="T4898" s="13" t="str">
        <f t="shared" si="360"/>
        <v>Up</v>
      </c>
    </row>
    <row r="4899" spans="1:20" s="14" customFormat="1" hidden="1" x14ac:dyDescent="0.3">
      <c r="A4899" s="11">
        <v>6044986</v>
      </c>
      <c r="B4899" s="11">
        <v>6044986</v>
      </c>
      <c r="C4899" s="11" t="s">
        <v>26</v>
      </c>
      <c r="D4899" s="11" t="s">
        <v>27</v>
      </c>
      <c r="E4899" s="13" t="str">
        <f>_xlfn.XLOOKUP(B4899,Sheet1!A:A,Sheet1!B:B)</f>
        <v>DS HEMPEL HEMPALIN UC   42460 WHTE 5L</v>
      </c>
      <c r="F4899" s="13" t="str">
        <f t="shared" si="359"/>
        <v>CROWN  - DS HEMPEL HEMPALIN UC   42460 WHTE 5L</v>
      </c>
      <c r="G4899" s="13"/>
      <c r="H4899" s="91" t="s">
        <v>28</v>
      </c>
      <c r="I4899" s="11" t="s">
        <v>29</v>
      </c>
      <c r="J4899" s="11" t="s">
        <v>29</v>
      </c>
      <c r="K4899" s="11" t="s">
        <v>30</v>
      </c>
      <c r="M4899" s="11" t="s">
        <v>7062</v>
      </c>
      <c r="N4899" s="13">
        <v>3105</v>
      </c>
      <c r="O4899" s="15">
        <f>_xlfn.XLOOKUP(B4899,Sheet1!A:A,Sheet1!E:E)</f>
        <v>46.63</v>
      </c>
      <c r="P4899" s="26"/>
      <c r="Q4899" s="15">
        <f t="shared" si="361"/>
        <v>48.961500000000008</v>
      </c>
      <c r="R4899" s="38">
        <f t="shared" si="362"/>
        <v>50.43034500000001</v>
      </c>
      <c r="S4899" s="26">
        <v>0</v>
      </c>
      <c r="T4899" s="13" t="str">
        <f t="shared" si="360"/>
        <v>Up</v>
      </c>
    </row>
    <row r="4900" spans="1:20" s="14" customFormat="1" hidden="1" x14ac:dyDescent="0.3">
      <c r="A4900" s="11">
        <v>6044987</v>
      </c>
      <c r="B4900" s="11">
        <v>6044987</v>
      </c>
      <c r="C4900" s="11" t="s">
        <v>26</v>
      </c>
      <c r="D4900" s="11" t="s">
        <v>27</v>
      </c>
      <c r="E4900" s="13" t="str">
        <f>_xlfn.XLOOKUP(B4900,Sheet1!A:A,Sheet1!B:B)</f>
        <v>DS HEMPEL HEMPADUR      45143 GRP2 5L</v>
      </c>
      <c r="F4900" s="13" t="str">
        <f t="shared" si="359"/>
        <v>CROWN  - DS HEMPEL HEMPADUR      45143 GRP2 5L</v>
      </c>
      <c r="G4900" s="13"/>
      <c r="H4900" s="91" t="s">
        <v>28</v>
      </c>
      <c r="I4900" s="11" t="s">
        <v>29</v>
      </c>
      <c r="J4900" s="11" t="s">
        <v>29</v>
      </c>
      <c r="K4900" s="11" t="s">
        <v>30</v>
      </c>
      <c r="M4900" s="11" t="s">
        <v>7062</v>
      </c>
      <c r="N4900" s="13">
        <v>3105</v>
      </c>
      <c r="O4900" s="15">
        <f>_xlfn.XLOOKUP(B4900,Sheet1!A:A,Sheet1!E:E)</f>
        <v>67.959999999999994</v>
      </c>
      <c r="P4900" s="26"/>
      <c r="Q4900" s="15">
        <f t="shared" si="361"/>
        <v>71.35799999999999</v>
      </c>
      <c r="R4900" s="38">
        <f t="shared" si="362"/>
        <v>73.498739999999998</v>
      </c>
      <c r="S4900" s="26">
        <v>0</v>
      </c>
      <c r="T4900" s="13" t="str">
        <f t="shared" si="360"/>
        <v>Up</v>
      </c>
    </row>
    <row r="4901" spans="1:20" s="14" customFormat="1" hidden="1" x14ac:dyDescent="0.3">
      <c r="A4901" s="11">
        <v>6044988</v>
      </c>
      <c r="B4901" s="11">
        <v>6044988</v>
      </c>
      <c r="C4901" s="11" t="s">
        <v>26</v>
      </c>
      <c r="D4901" s="11" t="s">
        <v>27</v>
      </c>
      <c r="E4901" s="13" t="str">
        <f>_xlfn.XLOOKUP(B4901,Sheet1!A:A,Sheet1!B:B)</f>
        <v>DS HEMPEL HEMPADUR      45143 GRP1 5L</v>
      </c>
      <c r="F4901" s="13" t="str">
        <f t="shared" si="359"/>
        <v>CROWN  - DS HEMPEL HEMPADUR      45143 GRP1 5L</v>
      </c>
      <c r="G4901" s="13"/>
      <c r="H4901" s="91" t="s">
        <v>28</v>
      </c>
      <c r="I4901" s="11" t="s">
        <v>29</v>
      </c>
      <c r="J4901" s="11" t="s">
        <v>29</v>
      </c>
      <c r="K4901" s="11" t="s">
        <v>30</v>
      </c>
      <c r="M4901" s="11" t="s">
        <v>7062</v>
      </c>
      <c r="N4901" s="13">
        <v>3105</v>
      </c>
      <c r="O4901" s="15">
        <f>_xlfn.XLOOKUP(B4901,Sheet1!A:A,Sheet1!E:E)</f>
        <v>55.6</v>
      </c>
      <c r="P4901" s="26"/>
      <c r="Q4901" s="15">
        <f t="shared" si="361"/>
        <v>58.38</v>
      </c>
      <c r="R4901" s="38">
        <f t="shared" si="362"/>
        <v>60.131400000000006</v>
      </c>
      <c r="S4901" s="26">
        <v>0</v>
      </c>
      <c r="T4901" s="13" t="str">
        <f t="shared" si="360"/>
        <v>Up</v>
      </c>
    </row>
    <row r="4902" spans="1:20" s="14" customFormat="1" hidden="1" x14ac:dyDescent="0.3">
      <c r="A4902" s="11">
        <v>6044989</v>
      </c>
      <c r="B4902" s="11">
        <v>6044989</v>
      </c>
      <c r="C4902" s="11" t="s">
        <v>26</v>
      </c>
      <c r="D4902" s="11" t="s">
        <v>27</v>
      </c>
      <c r="E4902" s="13" t="str">
        <f>_xlfn.XLOOKUP(B4902,Sheet1!A:A,Sheet1!B:B)</f>
        <v>DS HEMPEL HEMPADUR      45880 GRP2 5L</v>
      </c>
      <c r="F4902" s="13" t="str">
        <f t="shared" si="359"/>
        <v>CROWN  - DS HEMPEL HEMPADUR      45880 GRP2 5L</v>
      </c>
      <c r="G4902" s="13"/>
      <c r="H4902" s="91" t="s">
        <v>28</v>
      </c>
      <c r="I4902" s="11" t="s">
        <v>29</v>
      </c>
      <c r="J4902" s="11" t="s">
        <v>29</v>
      </c>
      <c r="K4902" s="11" t="s">
        <v>30</v>
      </c>
      <c r="M4902" s="11" t="s">
        <v>7062</v>
      </c>
      <c r="N4902" s="13">
        <v>3105</v>
      </c>
      <c r="O4902" s="15">
        <f>_xlfn.XLOOKUP(B4902,Sheet1!A:A,Sheet1!E:E)</f>
        <v>77.22</v>
      </c>
      <c r="P4902" s="26"/>
      <c r="Q4902" s="15">
        <f t="shared" si="361"/>
        <v>81.081000000000003</v>
      </c>
      <c r="R4902" s="38">
        <f t="shared" si="362"/>
        <v>83.51343</v>
      </c>
      <c r="S4902" s="26">
        <v>0</v>
      </c>
      <c r="T4902" s="13" t="str">
        <f t="shared" si="360"/>
        <v>Up</v>
      </c>
    </row>
    <row r="4903" spans="1:20" s="14" customFormat="1" hidden="1" x14ac:dyDescent="0.3">
      <c r="A4903" s="11">
        <v>6044990</v>
      </c>
      <c r="B4903" s="11">
        <v>6044990</v>
      </c>
      <c r="C4903" s="11" t="s">
        <v>26</v>
      </c>
      <c r="D4903" s="11" t="s">
        <v>27</v>
      </c>
      <c r="E4903" s="13" t="str">
        <f>_xlfn.XLOOKUP(B4903,Sheet1!A:A,Sheet1!B:B)</f>
        <v>DS HEMPEL HEMPADUR      45880 GRP1 5L</v>
      </c>
      <c r="F4903" s="13" t="str">
        <f t="shared" si="359"/>
        <v>CROWN  - DS HEMPEL HEMPADUR      45880 GRP1 5L</v>
      </c>
      <c r="G4903" s="13"/>
      <c r="H4903" s="91" t="s">
        <v>28</v>
      </c>
      <c r="I4903" s="11" t="s">
        <v>29</v>
      </c>
      <c r="J4903" s="11" t="s">
        <v>29</v>
      </c>
      <c r="K4903" s="11" t="s">
        <v>30</v>
      </c>
      <c r="M4903" s="11" t="s">
        <v>7062</v>
      </c>
      <c r="N4903" s="13">
        <v>3105</v>
      </c>
      <c r="O4903" s="15">
        <f>_xlfn.XLOOKUP(B4903,Sheet1!A:A,Sheet1!E:E)</f>
        <v>61.78</v>
      </c>
      <c r="P4903" s="26"/>
      <c r="Q4903" s="15">
        <f t="shared" si="361"/>
        <v>64.869</v>
      </c>
      <c r="R4903" s="38">
        <f t="shared" si="362"/>
        <v>66.815070000000006</v>
      </c>
      <c r="S4903" s="26">
        <v>0</v>
      </c>
      <c r="T4903" s="13" t="str">
        <f t="shared" si="360"/>
        <v>Up</v>
      </c>
    </row>
    <row r="4904" spans="1:20" s="14" customFormat="1" hidden="1" x14ac:dyDescent="0.3">
      <c r="A4904" s="11">
        <v>6044992</v>
      </c>
      <c r="B4904" s="11">
        <v>6044992</v>
      </c>
      <c r="C4904" s="11" t="s">
        <v>26</v>
      </c>
      <c r="D4904" s="11" t="s">
        <v>27</v>
      </c>
      <c r="E4904" s="13" t="str">
        <f>_xlfn.XLOOKUP(B4904,Sheet1!A:A,Sheet1!B:B)</f>
        <v>DS HEMPEL HEMPADUR      48582      5L</v>
      </c>
      <c r="F4904" s="13" t="str">
        <f t="shared" si="359"/>
        <v>CROWN  - DS HEMPEL HEMPADUR      48582      5L</v>
      </c>
      <c r="G4904" s="13"/>
      <c r="H4904" s="91" t="s">
        <v>28</v>
      </c>
      <c r="I4904" s="11" t="s">
        <v>29</v>
      </c>
      <c r="J4904" s="11" t="s">
        <v>29</v>
      </c>
      <c r="K4904" s="11" t="s">
        <v>30</v>
      </c>
      <c r="M4904" s="11" t="s">
        <v>7062</v>
      </c>
      <c r="N4904" s="13">
        <v>3105</v>
      </c>
      <c r="O4904" s="15">
        <f>_xlfn.XLOOKUP(B4904,Sheet1!A:A,Sheet1!E:E)</f>
        <v>82.95</v>
      </c>
      <c r="P4904" s="26"/>
      <c r="Q4904" s="15">
        <f t="shared" si="361"/>
        <v>87.097500000000011</v>
      </c>
      <c r="R4904" s="38">
        <f t="shared" si="362"/>
        <v>89.710425000000015</v>
      </c>
      <c r="S4904" s="26">
        <v>0</v>
      </c>
      <c r="T4904" s="13" t="str">
        <f t="shared" si="360"/>
        <v>Up</v>
      </c>
    </row>
    <row r="4905" spans="1:20" s="14" customFormat="1" hidden="1" x14ac:dyDescent="0.3">
      <c r="A4905" s="11">
        <v>6044993</v>
      </c>
      <c r="B4905" s="11">
        <v>6044993</v>
      </c>
      <c r="C4905" s="11" t="s">
        <v>26</v>
      </c>
      <c r="D4905" s="11" t="s">
        <v>27</v>
      </c>
      <c r="E4905" s="13" t="str">
        <f>_xlfn.XLOOKUP(B4905,Sheet1!A:A,Sheet1!B:B)</f>
        <v>DS HEMPEL HEMPATHANE    55210 GRP2 5L</v>
      </c>
      <c r="F4905" s="13" t="str">
        <f t="shared" si="359"/>
        <v>CROWN  - DS HEMPEL HEMPATHANE    55210 GRP2 5L</v>
      </c>
      <c r="G4905" s="13"/>
      <c r="H4905" s="91" t="s">
        <v>28</v>
      </c>
      <c r="I4905" s="11" t="s">
        <v>29</v>
      </c>
      <c r="J4905" s="11" t="s">
        <v>29</v>
      </c>
      <c r="K4905" s="11" t="s">
        <v>30</v>
      </c>
      <c r="M4905" s="11" t="s">
        <v>7062</v>
      </c>
      <c r="N4905" s="13">
        <v>3105</v>
      </c>
      <c r="O4905" s="15">
        <f>_xlfn.XLOOKUP(B4905,Sheet1!A:A,Sheet1!E:E)</f>
        <v>84.19</v>
      </c>
      <c r="P4905" s="26"/>
      <c r="Q4905" s="15">
        <f t="shared" si="361"/>
        <v>88.399500000000003</v>
      </c>
      <c r="R4905" s="38">
        <f t="shared" si="362"/>
        <v>91.051485</v>
      </c>
      <c r="S4905" s="26">
        <v>0</v>
      </c>
      <c r="T4905" s="13" t="str">
        <f t="shared" si="360"/>
        <v>Up</v>
      </c>
    </row>
    <row r="4906" spans="1:20" s="14" customFormat="1" hidden="1" x14ac:dyDescent="0.3">
      <c r="A4906" s="11">
        <v>6044994</v>
      </c>
      <c r="B4906" s="11">
        <v>6044994</v>
      </c>
      <c r="C4906" s="11" t="s">
        <v>26</v>
      </c>
      <c r="D4906" s="11" t="s">
        <v>27</v>
      </c>
      <c r="E4906" s="13" t="str">
        <f>_xlfn.XLOOKUP(B4906,Sheet1!A:A,Sheet1!B:B)</f>
        <v>DS HEMPEL GP THINNER    08450      5L</v>
      </c>
      <c r="F4906" s="13" t="str">
        <f t="shared" si="359"/>
        <v>CROWN  - DS HEMPEL GP THINNER    08450      5L</v>
      </c>
      <c r="G4906" s="13"/>
      <c r="H4906" s="91" t="s">
        <v>28</v>
      </c>
      <c r="I4906" s="11" t="s">
        <v>29</v>
      </c>
      <c r="J4906" s="11" t="s">
        <v>29</v>
      </c>
      <c r="K4906" s="11" t="s">
        <v>30</v>
      </c>
      <c r="M4906" s="11" t="s">
        <v>7062</v>
      </c>
      <c r="N4906" s="13">
        <v>3105</v>
      </c>
      <c r="O4906" s="15">
        <f>_xlfn.XLOOKUP(B4906,Sheet1!A:A,Sheet1!E:E)</f>
        <v>27.02</v>
      </c>
      <c r="P4906" s="26"/>
      <c r="Q4906" s="15">
        <f t="shared" si="361"/>
        <v>28.371000000000002</v>
      </c>
      <c r="R4906" s="38">
        <f t="shared" si="362"/>
        <v>29.222130000000003</v>
      </c>
      <c r="S4906" s="26">
        <v>0</v>
      </c>
      <c r="T4906" s="13" t="str">
        <f t="shared" si="360"/>
        <v>Up</v>
      </c>
    </row>
    <row r="4907" spans="1:20" s="14" customFormat="1" hidden="1" x14ac:dyDescent="0.3">
      <c r="A4907" s="11">
        <v>6044996</v>
      </c>
      <c r="B4907" s="11">
        <v>6044996</v>
      </c>
      <c r="C4907" s="11" t="s">
        <v>26</v>
      </c>
      <c r="D4907" s="11" t="s">
        <v>27</v>
      </c>
      <c r="E4907" s="13" t="str">
        <f>_xlfn.XLOOKUP(B4907,Sheet1!A:A,Sheet1!B:B)</f>
        <v>DS HEMPEL HEMPATHANE HS 55613 GRP2 5L</v>
      </c>
      <c r="F4907" s="13" t="str">
        <f t="shared" si="359"/>
        <v>CROWN  - DS HEMPEL HEMPATHANE HS 55613 GRP2 5L</v>
      </c>
      <c r="G4907" s="13"/>
      <c r="H4907" s="91" t="s">
        <v>28</v>
      </c>
      <c r="I4907" s="11" t="s">
        <v>29</v>
      </c>
      <c r="J4907" s="11" t="s">
        <v>29</v>
      </c>
      <c r="K4907" s="11" t="s">
        <v>30</v>
      </c>
      <c r="M4907" s="11" t="s">
        <v>7062</v>
      </c>
      <c r="N4907" s="13">
        <v>3105</v>
      </c>
      <c r="O4907" s="15">
        <f>_xlfn.XLOOKUP(B4907,Sheet1!A:A,Sheet1!E:E)</f>
        <v>89.59</v>
      </c>
      <c r="P4907" s="26"/>
      <c r="Q4907" s="15">
        <f t="shared" si="361"/>
        <v>94.069500000000005</v>
      </c>
      <c r="R4907" s="38">
        <f t="shared" si="362"/>
        <v>96.891585000000006</v>
      </c>
      <c r="S4907" s="26">
        <v>0</v>
      </c>
      <c r="T4907" s="13" t="str">
        <f t="shared" si="360"/>
        <v>Up</v>
      </c>
    </row>
    <row r="4908" spans="1:20" s="14" customFormat="1" hidden="1" x14ac:dyDescent="0.3">
      <c r="A4908" s="11">
        <v>6045002</v>
      </c>
      <c r="B4908" s="11">
        <v>6045002</v>
      </c>
      <c r="C4908" s="11" t="s">
        <v>26</v>
      </c>
      <c r="D4908" s="11" t="s">
        <v>27</v>
      </c>
      <c r="E4908" s="13" t="str">
        <f>_xlfn.XLOOKUP(B4908,Sheet1!A:A,Sheet1!B:B)</f>
        <v>DS EARTHBORN CLAYPAINT  WHITE CLAY 5L</v>
      </c>
      <c r="F4908" s="13" t="str">
        <f t="shared" si="359"/>
        <v>CROWN  - DS EARTHBORN CLAYPAINT  WHITE CLAY 5L</v>
      </c>
      <c r="G4908" s="13"/>
      <c r="H4908" s="91" t="s">
        <v>28</v>
      </c>
      <c r="I4908" s="11" t="s">
        <v>29</v>
      </c>
      <c r="J4908" s="11" t="s">
        <v>29</v>
      </c>
      <c r="K4908" s="11" t="s">
        <v>30</v>
      </c>
      <c r="M4908" s="11" t="s">
        <v>7062</v>
      </c>
      <c r="N4908" s="13">
        <v>3105</v>
      </c>
      <c r="O4908" s="15">
        <f>_xlfn.XLOOKUP(B4908,Sheet1!A:A,Sheet1!E:E)</f>
        <v>76.48</v>
      </c>
      <c r="P4908" s="26"/>
      <c r="Q4908" s="15">
        <f t="shared" si="361"/>
        <v>80.304000000000002</v>
      </c>
      <c r="R4908" s="38">
        <f t="shared" si="362"/>
        <v>82.713120000000004</v>
      </c>
      <c r="S4908" s="26">
        <v>0</v>
      </c>
      <c r="T4908" s="13" t="str">
        <f t="shared" si="360"/>
        <v>Up</v>
      </c>
    </row>
    <row r="4909" spans="1:20" s="14" customFormat="1" hidden="1" x14ac:dyDescent="0.3">
      <c r="A4909" s="11">
        <v>6045003</v>
      </c>
      <c r="B4909" s="11">
        <v>6045003</v>
      </c>
      <c r="C4909" s="11" t="s">
        <v>26</v>
      </c>
      <c r="D4909" s="11" t="s">
        <v>27</v>
      </c>
      <c r="E4909" s="13" t="str">
        <f>_xlfn.XLOOKUP(B4909,Sheet1!A:A,Sheet1!B:B)</f>
        <v>DS EARTHBORN CLAYPAINT  PAW PRINT  5L</v>
      </c>
      <c r="F4909" s="13" t="str">
        <f t="shared" si="359"/>
        <v>CROWN  - DS EARTHBORN CLAYPAINT  PAW PRINT  5L</v>
      </c>
      <c r="G4909" s="13"/>
      <c r="H4909" s="91" t="s">
        <v>28</v>
      </c>
      <c r="I4909" s="11" t="s">
        <v>29</v>
      </c>
      <c r="J4909" s="11" t="s">
        <v>29</v>
      </c>
      <c r="K4909" s="11" t="s">
        <v>30</v>
      </c>
      <c r="M4909" s="11" t="s">
        <v>7062</v>
      </c>
      <c r="N4909" s="13">
        <v>3105</v>
      </c>
      <c r="O4909" s="15">
        <f>_xlfn.XLOOKUP(B4909,Sheet1!A:A,Sheet1!E:E)</f>
        <v>76.48</v>
      </c>
      <c r="P4909" s="26"/>
      <c r="Q4909" s="15">
        <f t="shared" si="361"/>
        <v>80.304000000000002</v>
      </c>
      <c r="R4909" s="38">
        <f t="shared" si="362"/>
        <v>82.713120000000004</v>
      </c>
      <c r="S4909" s="26">
        <v>0</v>
      </c>
      <c r="T4909" s="13" t="str">
        <f t="shared" si="360"/>
        <v>Up</v>
      </c>
    </row>
    <row r="4910" spans="1:20" s="14" customFormat="1" hidden="1" x14ac:dyDescent="0.3">
      <c r="A4910" s="11">
        <v>6045004</v>
      </c>
      <c r="B4910" s="11">
        <v>6045004</v>
      </c>
      <c r="C4910" s="11" t="s">
        <v>26</v>
      </c>
      <c r="D4910" s="11" t="s">
        <v>27</v>
      </c>
      <c r="E4910" s="13" t="str">
        <f>_xlfn.XLOOKUP(B4910,Sheet1!A:A,Sheet1!B:B)</f>
        <v>DS EARTHBORN EGGSHELL   WHITE      750ML</v>
      </c>
      <c r="F4910" s="13" t="str">
        <f t="shared" si="359"/>
        <v>CROWN  - DS EARTHBORN EGGSHELL   WHITE      750ML</v>
      </c>
      <c r="G4910" s="13"/>
      <c r="H4910" s="91" t="s">
        <v>28</v>
      </c>
      <c r="I4910" s="11" t="s">
        <v>29</v>
      </c>
      <c r="J4910" s="11" t="s">
        <v>29</v>
      </c>
      <c r="K4910" s="11" t="s">
        <v>30</v>
      </c>
      <c r="M4910" s="11" t="s">
        <v>7062</v>
      </c>
      <c r="N4910" s="13">
        <v>3105</v>
      </c>
      <c r="O4910" s="15">
        <f>_xlfn.XLOOKUP(B4910,Sheet1!A:A,Sheet1!E:E)</f>
        <v>23.18</v>
      </c>
      <c r="P4910" s="26"/>
      <c r="Q4910" s="15">
        <f t="shared" si="361"/>
        <v>24.339000000000002</v>
      </c>
      <c r="R4910" s="38">
        <f t="shared" si="362"/>
        <v>25.069170000000003</v>
      </c>
      <c r="S4910" s="26">
        <v>0</v>
      </c>
      <c r="T4910" s="13" t="str">
        <f t="shared" si="360"/>
        <v>Up</v>
      </c>
    </row>
    <row r="4911" spans="1:20" s="14" customFormat="1" hidden="1" x14ac:dyDescent="0.3">
      <c r="A4911" s="11">
        <v>6045035</v>
      </c>
      <c r="B4911" s="11">
        <v>6045035</v>
      </c>
      <c r="C4911" s="11" t="s">
        <v>26</v>
      </c>
      <c r="D4911" s="11" t="s">
        <v>27</v>
      </c>
      <c r="E4911" s="13" t="str">
        <f>_xlfn.XLOOKUP(B4911,Sheet1!A:A,Sheet1!B:B)</f>
        <v>DS FARR &amp; BALL ESTATE EMULSION     5L</v>
      </c>
      <c r="F4911" s="13" t="str">
        <f t="shared" si="359"/>
        <v>CROWN  - DS FARR &amp; BALL ESTATE EMULSION     5L</v>
      </c>
      <c r="G4911" s="13"/>
      <c r="H4911" s="91" t="s">
        <v>28</v>
      </c>
      <c r="I4911" s="11" t="s">
        <v>29</v>
      </c>
      <c r="J4911" s="11" t="s">
        <v>29</v>
      </c>
      <c r="K4911" s="11" t="s">
        <v>30</v>
      </c>
      <c r="M4911" s="11" t="s">
        <v>7062</v>
      </c>
      <c r="N4911" s="13">
        <v>3105</v>
      </c>
      <c r="O4911" s="15">
        <f>_xlfn.XLOOKUP(B4911,Sheet1!A:A,Sheet1!E:E)</f>
        <v>102.33</v>
      </c>
      <c r="P4911" s="26"/>
      <c r="Q4911" s="29">
        <f t="shared" si="361"/>
        <v>107.4465</v>
      </c>
      <c r="R4911" s="38">
        <f t="shared" si="362"/>
        <v>110.669895</v>
      </c>
      <c r="S4911" s="26">
        <v>0</v>
      </c>
      <c r="T4911" s="13" t="str">
        <f t="shared" si="360"/>
        <v>Up</v>
      </c>
    </row>
    <row r="4912" spans="1:20" s="14" customFormat="1" hidden="1" x14ac:dyDescent="0.3">
      <c r="A4912" s="11">
        <v>6045036</v>
      </c>
      <c r="B4912" s="11">
        <v>6045036</v>
      </c>
      <c r="C4912" s="11" t="s">
        <v>26</v>
      </c>
      <c r="D4912" s="11" t="s">
        <v>27</v>
      </c>
      <c r="E4912" s="13" t="str">
        <f>_xlfn.XLOOKUP(B4912,Sheet1!A:A,Sheet1!B:B)</f>
        <v>DS FARR &amp; BALL ESTATE EGGSHELL     2.5L</v>
      </c>
      <c r="F4912" s="13" t="str">
        <f t="shared" si="359"/>
        <v>CROWN  - DS FARR &amp; BALL ESTATE EGGSHELL     2.5L</v>
      </c>
      <c r="G4912" s="13"/>
      <c r="H4912" s="91" t="s">
        <v>28</v>
      </c>
      <c r="I4912" s="11" t="s">
        <v>29</v>
      </c>
      <c r="J4912" s="11" t="s">
        <v>29</v>
      </c>
      <c r="K4912" s="11" t="s">
        <v>30</v>
      </c>
      <c r="M4912" s="11" t="s">
        <v>7062</v>
      </c>
      <c r="N4912" s="13">
        <v>3105</v>
      </c>
      <c r="O4912" s="15">
        <f>_xlfn.XLOOKUP(B4912,Sheet1!A:A,Sheet1!E:E)</f>
        <v>107.35</v>
      </c>
      <c r="P4912" s="26">
        <f>_xlfn.XLOOKUP(A4912,Sheet2!F:F,Sheet2!H:H)</f>
        <v>0</v>
      </c>
      <c r="Q4912" s="29">
        <f t="shared" si="361"/>
        <v>112.7175</v>
      </c>
      <c r="R4912" s="38">
        <f t="shared" si="362"/>
        <v>116.099025</v>
      </c>
      <c r="S4912" s="26">
        <v>0</v>
      </c>
      <c r="T4912" s="13" t="str">
        <f t="shared" si="360"/>
        <v>Up</v>
      </c>
    </row>
    <row r="4913" spans="1:20" s="14" customFormat="1" hidden="1" x14ac:dyDescent="0.3">
      <c r="A4913" s="11">
        <v>6045043</v>
      </c>
      <c r="B4913" s="11">
        <v>6045043</v>
      </c>
      <c r="C4913" s="11" t="s">
        <v>26</v>
      </c>
      <c r="D4913" s="11" t="s">
        <v>27</v>
      </c>
      <c r="E4913" s="13" t="str">
        <f>_xlfn.XLOOKUP(B4913,Sheet1!A:A,Sheet1!B:B)</f>
        <v>DS ZINSSER BIN PRIMER   WHITE      10L</v>
      </c>
      <c r="F4913" s="13" t="str">
        <f t="shared" si="359"/>
        <v>CROWN  - DS ZINSSER BIN PRIMER   WHITE      10L</v>
      </c>
      <c r="G4913" s="13"/>
      <c r="H4913" s="91" t="s">
        <v>28</v>
      </c>
      <c r="I4913" s="11" t="s">
        <v>29</v>
      </c>
      <c r="J4913" s="11" t="s">
        <v>29</v>
      </c>
      <c r="K4913" s="11" t="s">
        <v>30</v>
      </c>
      <c r="M4913" s="11" t="s">
        <v>7062</v>
      </c>
      <c r="N4913" s="13">
        <v>3105</v>
      </c>
      <c r="O4913" s="15">
        <f>_xlfn.XLOOKUP(B4913,Sheet1!A:A,Sheet1!E:E)</f>
        <v>263.70999999999998</v>
      </c>
      <c r="P4913" s="26"/>
      <c r="Q4913" s="15">
        <f t="shared" si="361"/>
        <v>276.89549999999997</v>
      </c>
      <c r="R4913" s="38">
        <f t="shared" si="362"/>
        <v>285.20236499999999</v>
      </c>
      <c r="S4913" s="26">
        <v>0</v>
      </c>
      <c r="T4913" s="13" t="str">
        <f t="shared" si="360"/>
        <v>Up</v>
      </c>
    </row>
    <row r="4914" spans="1:20" s="14" customFormat="1" hidden="1" x14ac:dyDescent="0.3">
      <c r="A4914" s="11">
        <v>6045052</v>
      </c>
      <c r="B4914" s="11">
        <v>6045052</v>
      </c>
      <c r="C4914" s="11" t="s">
        <v>26</v>
      </c>
      <c r="D4914" s="11" t="s">
        <v>27</v>
      </c>
      <c r="E4914" s="13" t="str">
        <f>_xlfn.XLOOKUP(B4914,Sheet1!A:A,Sheet1!B:B)</f>
        <v>DS COOVAR PENETRATING PRIMER WHITE 1L</v>
      </c>
      <c r="F4914" s="13" t="str">
        <f t="shared" si="359"/>
        <v>CROWN  - DS COOVAR PENETRATING PRIMER WHITE 1L</v>
      </c>
      <c r="G4914" s="13"/>
      <c r="H4914" s="91" t="s">
        <v>28</v>
      </c>
      <c r="I4914" s="11" t="s">
        <v>29</v>
      </c>
      <c r="J4914" s="11" t="s">
        <v>29</v>
      </c>
      <c r="K4914" s="11" t="s">
        <v>30</v>
      </c>
      <c r="M4914" s="11" t="s">
        <v>7062</v>
      </c>
      <c r="N4914" s="13">
        <v>3105</v>
      </c>
      <c r="O4914" s="15">
        <f>_xlfn.XLOOKUP(B4914,Sheet1!A:A,Sheet1!E:E)</f>
        <v>18.440000000000001</v>
      </c>
      <c r="P4914" s="26"/>
      <c r="Q4914" s="15">
        <f t="shared" si="361"/>
        <v>19.362000000000002</v>
      </c>
      <c r="R4914" s="38">
        <f t="shared" si="362"/>
        <v>19.942860000000003</v>
      </c>
      <c r="S4914" s="26">
        <v>0</v>
      </c>
      <c r="T4914" s="13" t="str">
        <f t="shared" si="360"/>
        <v>Up</v>
      </c>
    </row>
    <row r="4915" spans="1:20" s="14" customFormat="1" hidden="1" x14ac:dyDescent="0.3">
      <c r="A4915" s="11">
        <v>6045053</v>
      </c>
      <c r="B4915" s="11">
        <v>6045053</v>
      </c>
      <c r="C4915" s="11" t="s">
        <v>26</v>
      </c>
      <c r="D4915" s="11" t="s">
        <v>27</v>
      </c>
      <c r="E4915" s="13" t="str">
        <f>_xlfn.XLOOKUP(B4915,Sheet1!A:A,Sheet1!B:B)</f>
        <v>DS COOVAR WB ALL METAL PRIMER GREY 5L</v>
      </c>
      <c r="F4915" s="13" t="str">
        <f t="shared" si="359"/>
        <v>CROWN  - DS COOVAR WB ALL METAL PRIMER GREY 5L</v>
      </c>
      <c r="G4915" s="13"/>
      <c r="H4915" s="91" t="s">
        <v>28</v>
      </c>
      <c r="I4915" s="11" t="s">
        <v>29</v>
      </c>
      <c r="J4915" s="11" t="s">
        <v>29</v>
      </c>
      <c r="K4915" s="11" t="s">
        <v>30</v>
      </c>
      <c r="M4915" s="11" t="s">
        <v>7062</v>
      </c>
      <c r="N4915" s="13">
        <v>3105</v>
      </c>
      <c r="O4915" s="15">
        <f>_xlfn.XLOOKUP(B4915,Sheet1!A:A,Sheet1!E:E)</f>
        <v>94.42</v>
      </c>
      <c r="P4915" s="26"/>
      <c r="Q4915" s="15">
        <f t="shared" si="361"/>
        <v>99.141000000000005</v>
      </c>
      <c r="R4915" s="38">
        <f t="shared" si="362"/>
        <v>102.11523000000001</v>
      </c>
      <c r="S4915" s="26">
        <v>0</v>
      </c>
      <c r="T4915" s="13" t="str">
        <f t="shared" si="360"/>
        <v>Up</v>
      </c>
    </row>
    <row r="4916" spans="1:20" s="14" customFormat="1" hidden="1" x14ac:dyDescent="0.3">
      <c r="A4916" s="11">
        <v>6045055</v>
      </c>
      <c r="B4916" s="11">
        <v>6045055</v>
      </c>
      <c r="C4916" s="11" t="s">
        <v>26</v>
      </c>
      <c r="D4916" s="11" t="s">
        <v>27</v>
      </c>
      <c r="E4916" s="13" t="str">
        <f>_xlfn.XLOOKUP(B4916,Sheet1!A:A,Sheet1!B:B)</f>
        <v>DS COOVAR PROFLOOR      BLACK      5L</v>
      </c>
      <c r="F4916" s="13" t="str">
        <f t="shared" si="359"/>
        <v>CROWN  - DS COOVAR PROFLOOR      BLACK      5L</v>
      </c>
      <c r="G4916" s="13"/>
      <c r="H4916" s="91" t="s">
        <v>28</v>
      </c>
      <c r="I4916" s="11" t="s">
        <v>29</v>
      </c>
      <c r="J4916" s="11" t="s">
        <v>29</v>
      </c>
      <c r="K4916" s="11" t="s">
        <v>30</v>
      </c>
      <c r="M4916" s="11" t="s">
        <v>7062</v>
      </c>
      <c r="N4916" s="13">
        <v>3105</v>
      </c>
      <c r="O4916" s="15">
        <f>_xlfn.XLOOKUP(B4916,Sheet1!A:A,Sheet1!E:E)</f>
        <v>126.92</v>
      </c>
      <c r="P4916" s="26"/>
      <c r="Q4916" s="15">
        <f t="shared" si="361"/>
        <v>133.26600000000002</v>
      </c>
      <c r="R4916" s="38">
        <f t="shared" si="362"/>
        <v>137.26398000000003</v>
      </c>
      <c r="S4916" s="26">
        <v>0</v>
      </c>
      <c r="T4916" s="13" t="str">
        <f t="shared" si="360"/>
        <v>Up</v>
      </c>
    </row>
    <row r="4917" spans="1:20" s="14" customFormat="1" hidden="1" x14ac:dyDescent="0.3">
      <c r="A4917" s="11">
        <v>6045056</v>
      </c>
      <c r="B4917" s="11">
        <v>6045056</v>
      </c>
      <c r="C4917" s="11" t="s">
        <v>26</v>
      </c>
      <c r="D4917" s="11" t="s">
        <v>27</v>
      </c>
      <c r="E4917" s="13" t="str">
        <f>_xlfn.XLOOKUP(B4917,Sheet1!A:A,Sheet1!B:B)</f>
        <v>DS COOVAR PROFLOOR      WHITE      5L</v>
      </c>
      <c r="F4917" s="13" t="str">
        <f t="shared" si="359"/>
        <v>CROWN  - DS COOVAR PROFLOOR      WHITE      5L</v>
      </c>
      <c r="G4917" s="13"/>
      <c r="H4917" s="91" t="s">
        <v>28</v>
      </c>
      <c r="I4917" s="11" t="s">
        <v>29</v>
      </c>
      <c r="J4917" s="11" t="s">
        <v>29</v>
      </c>
      <c r="K4917" s="11" t="s">
        <v>30</v>
      </c>
      <c r="M4917" s="11" t="s">
        <v>7062</v>
      </c>
      <c r="N4917" s="13">
        <v>3105</v>
      </c>
      <c r="O4917" s="15">
        <f>_xlfn.XLOOKUP(B4917,Sheet1!A:A,Sheet1!E:E)</f>
        <v>126.92</v>
      </c>
      <c r="P4917" s="26"/>
      <c r="Q4917" s="15">
        <f t="shared" si="361"/>
        <v>133.26600000000002</v>
      </c>
      <c r="R4917" s="38">
        <f t="shared" si="362"/>
        <v>137.26398000000003</v>
      </c>
      <c r="S4917" s="26">
        <v>0</v>
      </c>
      <c r="T4917" s="13" t="str">
        <f t="shared" si="360"/>
        <v>Up</v>
      </c>
    </row>
    <row r="4918" spans="1:20" s="14" customFormat="1" hidden="1" x14ac:dyDescent="0.3">
      <c r="A4918" s="11">
        <v>6043665</v>
      </c>
      <c r="B4918" s="11">
        <v>6043665</v>
      </c>
      <c r="C4918" s="11" t="s">
        <v>26</v>
      </c>
      <c r="D4918" s="11" t="s">
        <v>27</v>
      </c>
      <c r="E4918" s="13" t="str">
        <f>_xlfn.XLOOKUP(B4918,Sheet1!A:A,Sheet1!B:B)</f>
        <v>DS POLYVINE WAX FIN VARNISH WHITE  500ML</v>
      </c>
      <c r="F4918" s="13" t="str">
        <f t="shared" si="359"/>
        <v>CROWN  - DS POLYVINE WAX FIN VARNISH WHITE  500ML</v>
      </c>
      <c r="G4918" s="13"/>
      <c r="H4918" s="91" t="s">
        <v>28</v>
      </c>
      <c r="I4918" s="11" t="s">
        <v>29</v>
      </c>
      <c r="J4918" s="11" t="s">
        <v>29</v>
      </c>
      <c r="K4918" s="11" t="s">
        <v>30</v>
      </c>
      <c r="M4918" s="11" t="s">
        <v>7062</v>
      </c>
      <c r="N4918" s="13">
        <v>3105</v>
      </c>
      <c r="O4918" s="15">
        <f>_xlfn.XLOOKUP(B4918,Sheet1!A:A,Sheet1!E:E)</f>
        <v>15.38</v>
      </c>
      <c r="P4918" s="26"/>
      <c r="Q4918" s="15">
        <f t="shared" si="361"/>
        <v>16.149000000000001</v>
      </c>
      <c r="R4918" s="38">
        <f t="shared" si="362"/>
        <v>16.633470000000003</v>
      </c>
      <c r="S4918" s="26">
        <v>0</v>
      </c>
      <c r="T4918" s="13" t="str">
        <f t="shared" si="360"/>
        <v>Up</v>
      </c>
    </row>
    <row r="4919" spans="1:20" s="14" customFormat="1" hidden="1" x14ac:dyDescent="0.3">
      <c r="A4919" s="11">
        <v>6043666</v>
      </c>
      <c r="B4919" s="11">
        <v>6043666</v>
      </c>
      <c r="C4919" s="11" t="s">
        <v>26</v>
      </c>
      <c r="D4919" s="11" t="s">
        <v>27</v>
      </c>
      <c r="E4919" s="13" t="str">
        <f>_xlfn.XLOOKUP(B4919,Sheet1!A:A,Sheet1!B:B)</f>
        <v>DS POLYVINE WAX FIN VARNISH WHITE  1L</v>
      </c>
      <c r="F4919" s="13" t="str">
        <f t="shared" si="359"/>
        <v>CROWN  - DS POLYVINE WAX FIN VARNISH WHITE  1L</v>
      </c>
      <c r="G4919" s="13"/>
      <c r="H4919" s="91" t="s">
        <v>28</v>
      </c>
      <c r="I4919" s="11" t="s">
        <v>29</v>
      </c>
      <c r="J4919" s="11" t="s">
        <v>29</v>
      </c>
      <c r="K4919" s="11" t="s">
        <v>30</v>
      </c>
      <c r="M4919" s="11" t="s">
        <v>7062</v>
      </c>
      <c r="N4919" s="13">
        <v>3105</v>
      </c>
      <c r="O4919" s="15">
        <f>_xlfn.XLOOKUP(B4919,Sheet1!A:A,Sheet1!E:E)</f>
        <v>24.76</v>
      </c>
      <c r="P4919" s="26"/>
      <c r="Q4919" s="15">
        <f t="shared" si="361"/>
        <v>25.998000000000001</v>
      </c>
      <c r="R4919" s="38">
        <f t="shared" si="362"/>
        <v>26.777940000000001</v>
      </c>
      <c r="S4919" s="26">
        <v>0</v>
      </c>
      <c r="T4919" s="13" t="str">
        <f t="shared" si="360"/>
        <v>Up</v>
      </c>
    </row>
    <row r="4920" spans="1:20" s="14" customFormat="1" hidden="1" x14ac:dyDescent="0.3">
      <c r="A4920" s="11">
        <v>6043667</v>
      </c>
      <c r="B4920" s="11">
        <v>6043667</v>
      </c>
      <c r="C4920" s="11" t="s">
        <v>26</v>
      </c>
      <c r="D4920" s="11" t="s">
        <v>27</v>
      </c>
      <c r="E4920" s="13" t="str">
        <f>_xlfn.XLOOKUP(B4920,Sheet1!A:A,Sheet1!B:B)</f>
        <v>DS POLYVINE METAL HERALDIC GOLD    500ML</v>
      </c>
      <c r="F4920" s="13" t="str">
        <f t="shared" si="359"/>
        <v>CROWN  - DS POLYVINE METAL HERALDIC GOLD    500ML</v>
      </c>
      <c r="G4920" s="13"/>
      <c r="H4920" s="91" t="s">
        <v>28</v>
      </c>
      <c r="I4920" s="11" t="s">
        <v>29</v>
      </c>
      <c r="J4920" s="11" t="s">
        <v>29</v>
      </c>
      <c r="K4920" s="11" t="s">
        <v>30</v>
      </c>
      <c r="M4920" s="11" t="s">
        <v>7062</v>
      </c>
      <c r="N4920" s="13">
        <v>3105</v>
      </c>
      <c r="O4920" s="15">
        <f>_xlfn.XLOOKUP(B4920,Sheet1!A:A,Sheet1!E:E)</f>
        <v>23.4</v>
      </c>
      <c r="P4920" s="26"/>
      <c r="Q4920" s="15">
        <f t="shared" si="361"/>
        <v>24.57</v>
      </c>
      <c r="R4920" s="38">
        <f t="shared" si="362"/>
        <v>25.307100000000002</v>
      </c>
      <c r="S4920" s="26">
        <v>0</v>
      </c>
      <c r="T4920" s="13" t="str">
        <f t="shared" si="360"/>
        <v>Up</v>
      </c>
    </row>
    <row r="4921" spans="1:20" s="14" customFormat="1" hidden="1" x14ac:dyDescent="0.3">
      <c r="A4921" s="11">
        <v>6043668</v>
      </c>
      <c r="B4921" s="11">
        <v>6043668</v>
      </c>
      <c r="C4921" s="11" t="s">
        <v>26</v>
      </c>
      <c r="D4921" s="11" t="s">
        <v>27</v>
      </c>
      <c r="E4921" s="13" t="str">
        <f>_xlfn.XLOOKUP(B4921,Sheet1!A:A,Sheet1!B:B)</f>
        <v>DS POLYVINE ACRY METAL  BRIGH GOLD 1L</v>
      </c>
      <c r="F4921" s="13" t="str">
        <f t="shared" si="359"/>
        <v>CROWN  - DS POLYVINE ACRY METAL  BRIGH GOLD 1L</v>
      </c>
      <c r="G4921" s="13"/>
      <c r="H4921" s="91" t="s">
        <v>28</v>
      </c>
      <c r="I4921" s="11" t="s">
        <v>29</v>
      </c>
      <c r="J4921" s="11" t="s">
        <v>29</v>
      </c>
      <c r="K4921" s="11" t="s">
        <v>30</v>
      </c>
      <c r="M4921" s="11" t="s">
        <v>7062</v>
      </c>
      <c r="N4921" s="13">
        <v>3105</v>
      </c>
      <c r="O4921" s="15">
        <f>_xlfn.XLOOKUP(B4921,Sheet1!A:A,Sheet1!E:E)</f>
        <v>40.270000000000003</v>
      </c>
      <c r="P4921" s="26"/>
      <c r="Q4921" s="15">
        <f t="shared" si="361"/>
        <v>42.283500000000004</v>
      </c>
      <c r="R4921" s="38">
        <f t="shared" si="362"/>
        <v>43.552005000000008</v>
      </c>
      <c r="S4921" s="26">
        <v>0</v>
      </c>
      <c r="T4921" s="13" t="str">
        <f t="shared" si="360"/>
        <v>Up</v>
      </c>
    </row>
    <row r="4922" spans="1:20" s="14" customFormat="1" hidden="1" x14ac:dyDescent="0.3">
      <c r="A4922" s="11">
        <v>6043681</v>
      </c>
      <c r="B4922" s="11">
        <v>6043681</v>
      </c>
      <c r="C4922" s="11" t="s">
        <v>26</v>
      </c>
      <c r="D4922" s="11" t="s">
        <v>27</v>
      </c>
      <c r="E4922" s="13" t="str">
        <f>_xlfn.XLOOKUP(B4922,Sheet1!A:A,Sheet1!B:B)</f>
        <v>DS POLYVINE GLITTER GLAZE RAINBOW  500ML</v>
      </c>
      <c r="F4922" s="13" t="str">
        <f t="shared" si="359"/>
        <v>CROWN  - DS POLYVINE GLITTER GLAZE RAINBOW  500ML</v>
      </c>
      <c r="G4922" s="13"/>
      <c r="H4922" s="91" t="s">
        <v>28</v>
      </c>
      <c r="I4922" s="11" t="s">
        <v>29</v>
      </c>
      <c r="J4922" s="11" t="s">
        <v>29</v>
      </c>
      <c r="K4922" s="11" t="s">
        <v>30</v>
      </c>
      <c r="M4922" s="11" t="s">
        <v>7062</v>
      </c>
      <c r="N4922" s="13">
        <v>3105</v>
      </c>
      <c r="O4922" s="15">
        <f>_xlfn.XLOOKUP(B4922,Sheet1!A:A,Sheet1!E:E)</f>
        <v>16.809999999999999</v>
      </c>
      <c r="P4922" s="26"/>
      <c r="Q4922" s="15">
        <f t="shared" si="361"/>
        <v>17.650500000000001</v>
      </c>
      <c r="R4922" s="38">
        <f t="shared" si="362"/>
        <v>18.180015000000001</v>
      </c>
      <c r="S4922" s="26">
        <v>0</v>
      </c>
      <c r="T4922" s="13" t="str">
        <f t="shared" si="360"/>
        <v>Up</v>
      </c>
    </row>
    <row r="4923" spans="1:20" s="14" customFormat="1" hidden="1" x14ac:dyDescent="0.3">
      <c r="A4923" s="11">
        <v>6043956</v>
      </c>
      <c r="B4923" s="11">
        <v>6043956</v>
      </c>
      <c r="C4923" s="11" t="s">
        <v>26</v>
      </c>
      <c r="D4923" s="11" t="s">
        <v>27</v>
      </c>
      <c r="E4923" s="13" t="str">
        <f>_xlfn.XLOOKUP(B4923,Sheet1!A:A,Sheet1!B:B)</f>
        <v>DS BLACKFRIAR MATT BLACK           500ML</v>
      </c>
      <c r="F4923" s="13" t="str">
        <f t="shared" si="359"/>
        <v>CROWN  - DS BLACKFRIAR MATT BLACK           500ML</v>
      </c>
      <c r="G4923" s="13"/>
      <c r="H4923" s="91" t="s">
        <v>28</v>
      </c>
      <c r="I4923" s="11" t="s">
        <v>29</v>
      </c>
      <c r="J4923" s="11" t="s">
        <v>29</v>
      </c>
      <c r="K4923" s="11" t="s">
        <v>30</v>
      </c>
      <c r="M4923" s="11" t="s">
        <v>7062</v>
      </c>
      <c r="N4923" s="13">
        <v>3105</v>
      </c>
      <c r="O4923" s="15">
        <f>_xlfn.XLOOKUP(B4923,Sheet1!A:A,Sheet1!E:E)</f>
        <v>12.33</v>
      </c>
      <c r="P4923" s="26"/>
      <c r="Q4923" s="15">
        <f t="shared" si="361"/>
        <v>12.9465</v>
      </c>
      <c r="R4923" s="38">
        <f t="shared" si="362"/>
        <v>13.334895000000001</v>
      </c>
      <c r="S4923" s="26">
        <v>0</v>
      </c>
      <c r="T4923" s="13" t="str">
        <f t="shared" si="360"/>
        <v>Up</v>
      </c>
    </row>
    <row r="4924" spans="1:20" s="14" customFormat="1" hidden="1" x14ac:dyDescent="0.3">
      <c r="A4924" s="11">
        <v>6044088</v>
      </c>
      <c r="B4924" s="11">
        <v>6044088</v>
      </c>
      <c r="C4924" s="11" t="s">
        <v>26</v>
      </c>
      <c r="D4924" s="11" t="s">
        <v>27</v>
      </c>
      <c r="E4924" s="13" t="str">
        <f>_xlfn.XLOOKUP(B4924,Sheet1!A:A,Sheet1!B:B)</f>
        <v>DS RUSTOLEUM RAD ENAMEL SILVR MET  400ML</v>
      </c>
      <c r="F4924" s="13" t="str">
        <f t="shared" si="359"/>
        <v>CROWN  - DS RUSTOLEUM RAD ENAMEL SILVR MET  400ML</v>
      </c>
      <c r="G4924" s="13"/>
      <c r="H4924" s="91" t="s">
        <v>28</v>
      </c>
      <c r="I4924" s="11" t="s">
        <v>29</v>
      </c>
      <c r="J4924" s="11" t="s">
        <v>29</v>
      </c>
      <c r="K4924" s="11" t="s">
        <v>30</v>
      </c>
      <c r="M4924" s="11" t="s">
        <v>7062</v>
      </c>
      <c r="N4924" s="13">
        <v>3105</v>
      </c>
      <c r="O4924" s="15">
        <f>_xlfn.XLOOKUP(B4924,Sheet1!A:A,Sheet1!E:E)</f>
        <v>9.56</v>
      </c>
      <c r="P4924" s="26"/>
      <c r="Q4924" s="29">
        <f t="shared" si="361"/>
        <v>10.038</v>
      </c>
      <c r="R4924" s="38">
        <f t="shared" si="362"/>
        <v>10.33914</v>
      </c>
      <c r="S4924" s="26">
        <v>0</v>
      </c>
      <c r="T4924" s="13" t="str">
        <f t="shared" si="360"/>
        <v>Up</v>
      </c>
    </row>
    <row r="4925" spans="1:20" s="14" customFormat="1" hidden="1" x14ac:dyDescent="0.3">
      <c r="A4925" s="11">
        <v>6044089</v>
      </c>
      <c r="B4925" s="11">
        <v>6044089</v>
      </c>
      <c r="C4925" s="11" t="s">
        <v>26</v>
      </c>
      <c r="D4925" s="11" t="s">
        <v>27</v>
      </c>
      <c r="E4925" s="13" t="str">
        <f>_xlfn.XLOOKUP(B4925,Sheet1!A:A,Sheet1!B:B)</f>
        <v>DS RUSTOLEUM POLY FIN   GLOSS CLR  400ML</v>
      </c>
      <c r="F4925" s="13" t="str">
        <f t="shared" si="359"/>
        <v>CROWN  - DS RUSTOLEUM POLY FIN   GLOSS CLR  400ML</v>
      </c>
      <c r="G4925" s="13"/>
      <c r="H4925" s="91" t="s">
        <v>28</v>
      </c>
      <c r="I4925" s="11" t="s">
        <v>29</v>
      </c>
      <c r="J4925" s="11" t="s">
        <v>29</v>
      </c>
      <c r="K4925" s="11" t="s">
        <v>30</v>
      </c>
      <c r="M4925" s="11" t="s">
        <v>7062</v>
      </c>
      <c r="N4925" s="13">
        <v>3105</v>
      </c>
      <c r="O4925" s="15">
        <f>_xlfn.XLOOKUP(B4925,Sheet1!A:A,Sheet1!E:E)</f>
        <v>14.33</v>
      </c>
      <c r="P4925" s="26"/>
      <c r="Q4925" s="29">
        <f t="shared" si="361"/>
        <v>15.0465</v>
      </c>
      <c r="R4925" s="38">
        <f t="shared" si="362"/>
        <v>15.497895</v>
      </c>
      <c r="S4925" s="26">
        <v>0</v>
      </c>
      <c r="T4925" s="13" t="str">
        <f t="shared" si="360"/>
        <v>Up</v>
      </c>
    </row>
    <row r="4926" spans="1:20" s="14" customFormat="1" hidden="1" x14ac:dyDescent="0.3">
      <c r="A4926" s="11">
        <v>6044090</v>
      </c>
      <c r="B4926" s="11">
        <v>6044090</v>
      </c>
      <c r="C4926" s="11" t="s">
        <v>26</v>
      </c>
      <c r="D4926" s="11" t="s">
        <v>27</v>
      </c>
      <c r="E4926" s="13" t="str">
        <f>_xlfn.XLOOKUP(B4926,Sheet1!A:A,Sheet1!B:B)</f>
        <v>DS RUSTOLEUM RUST REFORM MATT BLK  400ML</v>
      </c>
      <c r="F4926" s="13" t="str">
        <f t="shared" ref="F4926:F4989" si="363">D4926&amp;" - "&amp;E4926</f>
        <v>CROWN  - DS RUSTOLEUM RUST REFORM MATT BLK  400ML</v>
      </c>
      <c r="G4926" s="13"/>
      <c r="H4926" s="91" t="s">
        <v>28</v>
      </c>
      <c r="I4926" s="11" t="s">
        <v>29</v>
      </c>
      <c r="J4926" s="11" t="s">
        <v>29</v>
      </c>
      <c r="K4926" s="11" t="s">
        <v>30</v>
      </c>
      <c r="M4926" s="11" t="s">
        <v>7062</v>
      </c>
      <c r="N4926" s="13">
        <v>3105</v>
      </c>
      <c r="O4926" s="15">
        <f>_xlfn.XLOOKUP(B4926,Sheet1!A:A,Sheet1!E:E)</f>
        <v>9.56</v>
      </c>
      <c r="P4926" s="26"/>
      <c r="Q4926" s="29">
        <f t="shared" si="361"/>
        <v>10.038</v>
      </c>
      <c r="R4926" s="38">
        <f t="shared" si="362"/>
        <v>10.33914</v>
      </c>
      <c r="S4926" s="26">
        <v>0</v>
      </c>
      <c r="T4926" s="13" t="str">
        <f t="shared" si="360"/>
        <v>Up</v>
      </c>
    </row>
    <row r="4927" spans="1:20" s="14" customFormat="1" hidden="1" x14ac:dyDescent="0.3">
      <c r="A4927" s="11">
        <v>6044222</v>
      </c>
      <c r="B4927" s="11">
        <v>6044222</v>
      </c>
      <c r="C4927" s="11" t="s">
        <v>26</v>
      </c>
      <c r="D4927" s="11" t="s">
        <v>27</v>
      </c>
      <c r="E4927" s="13" t="str">
        <f>_xlfn.XLOOKUP(B4927,Sheet1!A:A,Sheet1!B:B)</f>
        <v>DS RUSTINS HIGH HEAT    BLACK      500ML</v>
      </c>
      <c r="F4927" s="13" t="str">
        <f t="shared" si="363"/>
        <v>CROWN  - DS RUSTINS HIGH HEAT    BLACK      500ML</v>
      </c>
      <c r="G4927" s="13"/>
      <c r="H4927" s="91" t="s">
        <v>28</v>
      </c>
      <c r="I4927" s="11" t="s">
        <v>29</v>
      </c>
      <c r="J4927" s="11" t="s">
        <v>29</v>
      </c>
      <c r="K4927" s="11" t="s">
        <v>30</v>
      </c>
      <c r="M4927" s="11" t="s">
        <v>7062</v>
      </c>
      <c r="N4927" s="13">
        <v>3105</v>
      </c>
      <c r="O4927" s="15">
        <f>_xlfn.XLOOKUP(B4927,Sheet1!A:A,Sheet1!E:E)</f>
        <v>15.87</v>
      </c>
      <c r="P4927" s="26"/>
      <c r="Q4927" s="29">
        <f t="shared" si="361"/>
        <v>16.663499999999999</v>
      </c>
      <c r="R4927" s="38">
        <f t="shared" si="362"/>
        <v>17.163405000000001</v>
      </c>
      <c r="S4927" s="26">
        <v>0</v>
      </c>
      <c r="T4927" s="13" t="str">
        <f t="shared" si="360"/>
        <v>Up</v>
      </c>
    </row>
    <row r="4928" spans="1:20" s="14" customFormat="1" hidden="1" x14ac:dyDescent="0.3">
      <c r="A4928" s="11">
        <v>6044223</v>
      </c>
      <c r="B4928" s="11">
        <v>6044223</v>
      </c>
      <c r="C4928" s="11" t="s">
        <v>26</v>
      </c>
      <c r="D4928" s="11" t="s">
        <v>27</v>
      </c>
      <c r="E4928" s="13" t="str">
        <f>_xlfn.XLOOKUP(B4928,Sheet1!A:A,Sheet1!B:B)</f>
        <v>DS RUSTINS HIGH HEAT    SILVER     500ML</v>
      </c>
      <c r="F4928" s="13" t="str">
        <f t="shared" si="363"/>
        <v>CROWN  - DS RUSTINS HIGH HEAT    SILVER     500ML</v>
      </c>
      <c r="G4928" s="13"/>
      <c r="H4928" s="91" t="s">
        <v>28</v>
      </c>
      <c r="I4928" s="11" t="s">
        <v>29</v>
      </c>
      <c r="J4928" s="11" t="s">
        <v>29</v>
      </c>
      <c r="K4928" s="11" t="s">
        <v>30</v>
      </c>
      <c r="M4928" s="11" t="s">
        <v>7062</v>
      </c>
      <c r="N4928" s="13">
        <v>3105</v>
      </c>
      <c r="O4928" s="15">
        <f>_xlfn.XLOOKUP(B4928,Sheet1!A:A,Sheet1!E:E)</f>
        <v>15.87</v>
      </c>
      <c r="P4928" s="26"/>
      <c r="Q4928" s="29">
        <f t="shared" si="361"/>
        <v>16.663499999999999</v>
      </c>
      <c r="R4928" s="38">
        <f t="shared" si="362"/>
        <v>17.163405000000001</v>
      </c>
      <c r="S4928" s="26">
        <v>0</v>
      </c>
      <c r="T4928" s="13" t="str">
        <f t="shared" si="360"/>
        <v>Up</v>
      </c>
    </row>
    <row r="4929" spans="1:20" s="14" customFormat="1" hidden="1" x14ac:dyDescent="0.3">
      <c r="A4929" s="11">
        <v>6044228</v>
      </c>
      <c r="B4929" s="11">
        <v>6044228</v>
      </c>
      <c r="C4929" s="11" t="s">
        <v>26</v>
      </c>
      <c r="D4929" s="11" t="s">
        <v>27</v>
      </c>
      <c r="E4929" s="13" t="str">
        <f>_xlfn.XLOOKUP(B4929,Sheet1!A:A,Sheet1!B:B)</f>
        <v>DS POLYVINE OIL COLOUR  DARK OAK   50ML</v>
      </c>
      <c r="F4929" s="13" t="str">
        <f t="shared" si="363"/>
        <v>CROWN  - DS POLYVINE OIL COLOUR  DARK OAK   50ML</v>
      </c>
      <c r="G4929" s="13"/>
      <c r="H4929" s="91" t="s">
        <v>28</v>
      </c>
      <c r="I4929" s="11" t="s">
        <v>29</v>
      </c>
      <c r="J4929" s="11" t="s">
        <v>29</v>
      </c>
      <c r="K4929" s="11" t="s">
        <v>30</v>
      </c>
      <c r="M4929" s="11" t="s">
        <v>7062</v>
      </c>
      <c r="N4929" s="13">
        <v>3105</v>
      </c>
      <c r="O4929" s="15">
        <f>_xlfn.XLOOKUP(B4929,Sheet1!A:A,Sheet1!E:E)</f>
        <v>3.63</v>
      </c>
      <c r="P4929" s="26">
        <f>_xlfn.XLOOKUP(A4929,Sheet2!F:F,Sheet2!H:H)</f>
        <v>0</v>
      </c>
      <c r="Q4929" s="15">
        <f t="shared" si="361"/>
        <v>3.8115000000000001</v>
      </c>
      <c r="R4929" s="38">
        <f t="shared" si="362"/>
        <v>3.9258450000000003</v>
      </c>
      <c r="S4929" s="26">
        <v>0</v>
      </c>
      <c r="T4929" s="13" t="str">
        <f t="shared" si="360"/>
        <v>Up</v>
      </c>
    </row>
    <row r="4930" spans="1:20" s="14" customFormat="1" hidden="1" x14ac:dyDescent="0.3">
      <c r="A4930" s="11">
        <v>6044229</v>
      </c>
      <c r="B4930" s="11">
        <v>6044229</v>
      </c>
      <c r="C4930" s="11" t="s">
        <v>26</v>
      </c>
      <c r="D4930" s="11" t="s">
        <v>27</v>
      </c>
      <c r="E4930" s="13" t="str">
        <f>_xlfn.XLOOKUP(B4930,Sheet1!A:A,Sheet1!B:B)</f>
        <v>DS POLYVINE OIL SCUMBLE LIGHT OAK  500ML</v>
      </c>
      <c r="F4930" s="13" t="str">
        <f t="shared" si="363"/>
        <v>CROWN  - DS POLYVINE OIL SCUMBLE LIGHT OAK  500ML</v>
      </c>
      <c r="G4930" s="13"/>
      <c r="H4930" s="91" t="s">
        <v>28</v>
      </c>
      <c r="I4930" s="11" t="s">
        <v>29</v>
      </c>
      <c r="J4930" s="11" t="s">
        <v>29</v>
      </c>
      <c r="K4930" s="11" t="s">
        <v>30</v>
      </c>
      <c r="M4930" s="11" t="s">
        <v>7062</v>
      </c>
      <c r="N4930" s="13">
        <v>3105</v>
      </c>
      <c r="O4930" s="15">
        <f>_xlfn.XLOOKUP(B4930,Sheet1!A:A,Sheet1!E:E)</f>
        <v>20.059999999999999</v>
      </c>
      <c r="P4930" s="26"/>
      <c r="Q4930" s="15">
        <f t="shared" si="361"/>
        <v>21.062999999999999</v>
      </c>
      <c r="R4930" s="38">
        <f t="shared" si="362"/>
        <v>21.694890000000001</v>
      </c>
      <c r="S4930" s="26">
        <v>0</v>
      </c>
      <c r="T4930" s="13" t="str">
        <f t="shared" ref="T4930:T4993" si="364">IF(Q4930&gt;=R4930,"No Change","Up")</f>
        <v>Up</v>
      </c>
    </row>
    <row r="4931" spans="1:20" s="14" customFormat="1" hidden="1" x14ac:dyDescent="0.3">
      <c r="A4931" s="11">
        <v>6044233</v>
      </c>
      <c r="B4931" s="11">
        <v>6044233</v>
      </c>
      <c r="C4931" s="11" t="s">
        <v>26</v>
      </c>
      <c r="D4931" s="11" t="s">
        <v>27</v>
      </c>
      <c r="E4931" s="13" t="str">
        <f>_xlfn.XLOOKUP(B4931,Sheet1!A:A,Sheet1!B:B)</f>
        <v>DS BLACKFRIAR HI TRAFF  TILE RED   5L</v>
      </c>
      <c r="F4931" s="13" t="str">
        <f t="shared" si="363"/>
        <v>CROWN  - DS BLACKFRIAR HI TRAFF  TILE RED   5L</v>
      </c>
      <c r="G4931" s="13"/>
      <c r="H4931" s="91" t="s">
        <v>28</v>
      </c>
      <c r="I4931" s="11" t="s">
        <v>29</v>
      </c>
      <c r="J4931" s="11" t="s">
        <v>29</v>
      </c>
      <c r="K4931" s="11" t="s">
        <v>30</v>
      </c>
      <c r="M4931" s="11" t="s">
        <v>7062</v>
      </c>
      <c r="N4931" s="13">
        <v>3105</v>
      </c>
      <c r="O4931" s="15">
        <f>_xlfn.XLOOKUP(B4931,Sheet1!A:A,Sheet1!E:E)</f>
        <v>95</v>
      </c>
      <c r="P4931" s="26"/>
      <c r="Q4931" s="15">
        <f t="shared" si="361"/>
        <v>99.75</v>
      </c>
      <c r="R4931" s="38">
        <f t="shared" si="362"/>
        <v>102.74250000000001</v>
      </c>
      <c r="S4931" s="26">
        <v>0</v>
      </c>
      <c r="T4931" s="13" t="str">
        <f t="shared" si="364"/>
        <v>Up</v>
      </c>
    </row>
    <row r="4932" spans="1:20" s="14" customFormat="1" hidden="1" x14ac:dyDescent="0.3">
      <c r="A4932" s="11">
        <v>6044235</v>
      </c>
      <c r="B4932" s="11">
        <v>6044235</v>
      </c>
      <c r="C4932" s="11" t="s">
        <v>26</v>
      </c>
      <c r="D4932" s="11" t="s">
        <v>27</v>
      </c>
      <c r="E4932" s="13" t="str">
        <f>_xlfn.XLOOKUP(B4932,Sheet1!A:A,Sheet1!B:B)</f>
        <v>DS RUSTOLEUM LEAK STOP  WHITE      400ML</v>
      </c>
      <c r="F4932" s="13" t="str">
        <f t="shared" si="363"/>
        <v>CROWN  - DS RUSTOLEUM LEAK STOP  WHITE      400ML</v>
      </c>
      <c r="G4932" s="13"/>
      <c r="H4932" s="91" t="s">
        <v>28</v>
      </c>
      <c r="I4932" s="11" t="s">
        <v>29</v>
      </c>
      <c r="J4932" s="11" t="s">
        <v>29</v>
      </c>
      <c r="K4932" s="11" t="s">
        <v>30</v>
      </c>
      <c r="M4932" s="11" t="s">
        <v>7062</v>
      </c>
      <c r="N4932" s="13">
        <v>3105</v>
      </c>
      <c r="O4932" s="15">
        <f>_xlfn.XLOOKUP(B4932,Sheet1!A:A,Sheet1!E:E)</f>
        <v>18.37</v>
      </c>
      <c r="P4932" s="26"/>
      <c r="Q4932" s="29">
        <f t="shared" si="361"/>
        <v>19.288500000000003</v>
      </c>
      <c r="R4932" s="38">
        <f t="shared" si="362"/>
        <v>19.867155000000004</v>
      </c>
      <c r="S4932" s="26">
        <v>0</v>
      </c>
      <c r="T4932" s="13" t="str">
        <f t="shared" si="364"/>
        <v>Up</v>
      </c>
    </row>
    <row r="4933" spans="1:20" s="14" customFormat="1" hidden="1" x14ac:dyDescent="0.3">
      <c r="A4933" s="11">
        <v>6044248</v>
      </c>
      <c r="B4933" s="11">
        <v>6044248</v>
      </c>
      <c r="C4933" s="11" t="s">
        <v>26</v>
      </c>
      <c r="D4933" s="11" t="s">
        <v>27</v>
      </c>
      <c r="E4933" s="13" t="str">
        <f>_xlfn.XLOOKUP(B4933,Sheet1!A:A,Sheet1!B:B)</f>
        <v>DS BLACKFRIAR WB INT/EX SILVER     500ML</v>
      </c>
      <c r="F4933" s="13" t="str">
        <f t="shared" si="363"/>
        <v>CROWN  - DS BLACKFRIAR WB INT/EX SILVER     500ML</v>
      </c>
      <c r="G4933" s="13"/>
      <c r="H4933" s="91" t="s">
        <v>28</v>
      </c>
      <c r="I4933" s="11" t="s">
        <v>29</v>
      </c>
      <c r="J4933" s="11" t="s">
        <v>29</v>
      </c>
      <c r="K4933" s="11" t="s">
        <v>30</v>
      </c>
      <c r="M4933" s="11" t="s">
        <v>7062</v>
      </c>
      <c r="N4933" s="13">
        <v>3105</v>
      </c>
      <c r="O4933" s="15">
        <f>_xlfn.XLOOKUP(B4933,Sheet1!A:A,Sheet1!E:E)</f>
        <v>45.87</v>
      </c>
      <c r="P4933" s="26"/>
      <c r="Q4933" s="15">
        <f t="shared" si="361"/>
        <v>48.163499999999999</v>
      </c>
      <c r="R4933" s="38">
        <f t="shared" si="362"/>
        <v>49.608404999999998</v>
      </c>
      <c r="S4933" s="26">
        <v>0</v>
      </c>
      <c r="T4933" s="13" t="str">
        <f t="shared" si="364"/>
        <v>Up</v>
      </c>
    </row>
    <row r="4934" spans="1:20" s="14" customFormat="1" hidden="1" x14ac:dyDescent="0.3">
      <c r="A4934" s="11">
        <v>6044253</v>
      </c>
      <c r="B4934" s="11">
        <v>6044253</v>
      </c>
      <c r="C4934" s="11" t="s">
        <v>26</v>
      </c>
      <c r="D4934" s="11" t="s">
        <v>27</v>
      </c>
      <c r="E4934" s="13" t="str">
        <f>_xlfn.XLOOKUP(B4934,Sheet1!A:A,Sheet1!B:B)</f>
        <v>DS COOVAR AGGREGATE ANTI SLIP OPT  0.88K</v>
      </c>
      <c r="F4934" s="13" t="str">
        <f t="shared" si="363"/>
        <v>CROWN  - DS COOVAR AGGREGATE ANTI SLIP OPT  0.88K</v>
      </c>
      <c r="G4934" s="13"/>
      <c r="H4934" s="91" t="s">
        <v>28</v>
      </c>
      <c r="I4934" s="11" t="s">
        <v>29</v>
      </c>
      <c r="J4934" s="11" t="s">
        <v>29</v>
      </c>
      <c r="K4934" s="11" t="s">
        <v>30</v>
      </c>
      <c r="M4934" s="11" t="s">
        <v>7062</v>
      </c>
      <c r="N4934" s="13">
        <v>3105</v>
      </c>
      <c r="O4934" s="15">
        <f>_xlfn.XLOOKUP(B4934,Sheet1!A:A,Sheet1!E:E)</f>
        <v>11.06</v>
      </c>
      <c r="P4934" s="26"/>
      <c r="Q4934" s="15">
        <f t="shared" si="361"/>
        <v>11.613000000000001</v>
      </c>
      <c r="R4934" s="38">
        <f t="shared" si="362"/>
        <v>11.961390000000002</v>
      </c>
      <c r="S4934" s="26">
        <v>0</v>
      </c>
      <c r="T4934" s="13" t="str">
        <f t="shared" si="364"/>
        <v>Up</v>
      </c>
    </row>
    <row r="4935" spans="1:20" s="14" customFormat="1" hidden="1" x14ac:dyDescent="0.3">
      <c r="A4935" s="11">
        <v>6044269</v>
      </c>
      <c r="B4935" s="11">
        <v>6044269</v>
      </c>
      <c r="C4935" s="11" t="s">
        <v>26</v>
      </c>
      <c r="D4935" s="11" t="s">
        <v>27</v>
      </c>
      <c r="E4935" s="13" t="str">
        <f>_xlfn.XLOOKUP(B4935,Sheet1!A:A,Sheet1!B:B)</f>
        <v>DS BLACKFRIAR WB INT/EX ANTIQ GOLD 500ML</v>
      </c>
      <c r="F4935" s="13" t="str">
        <f t="shared" si="363"/>
        <v>CROWN  - DS BLACKFRIAR WB INT/EX ANTIQ GOLD 500ML</v>
      </c>
      <c r="G4935" s="13"/>
      <c r="H4935" s="91" t="s">
        <v>28</v>
      </c>
      <c r="I4935" s="11" t="s">
        <v>29</v>
      </c>
      <c r="J4935" s="11" t="s">
        <v>29</v>
      </c>
      <c r="K4935" s="11" t="s">
        <v>30</v>
      </c>
      <c r="M4935" s="11" t="s">
        <v>7062</v>
      </c>
      <c r="N4935" s="13">
        <v>3105</v>
      </c>
      <c r="O4935" s="15">
        <f>_xlfn.XLOOKUP(B4935,Sheet1!A:A,Sheet1!E:E)</f>
        <v>47.97</v>
      </c>
      <c r="P4935" s="26"/>
      <c r="Q4935" s="15">
        <f t="shared" si="361"/>
        <v>50.368499999999997</v>
      </c>
      <c r="R4935" s="38">
        <f t="shared" si="362"/>
        <v>51.879554999999996</v>
      </c>
      <c r="S4935" s="26">
        <v>0</v>
      </c>
      <c r="T4935" s="13" t="str">
        <f t="shared" si="364"/>
        <v>Up</v>
      </c>
    </row>
    <row r="4936" spans="1:20" s="14" customFormat="1" hidden="1" x14ac:dyDescent="0.3">
      <c r="A4936" s="11">
        <v>6044274</v>
      </c>
      <c r="B4936" s="11">
        <v>6044274</v>
      </c>
      <c r="C4936" s="11" t="s">
        <v>26</v>
      </c>
      <c r="D4936" s="11" t="s">
        <v>27</v>
      </c>
      <c r="E4936" s="13" t="str">
        <f>_xlfn.XLOOKUP(B4936,Sheet1!A:A,Sheet1!B:B)</f>
        <v>DS EARTHBORN CLAYPAINT  POSSET     5L</v>
      </c>
      <c r="F4936" s="13" t="str">
        <f t="shared" si="363"/>
        <v>CROWN  - DS EARTHBORN CLAYPAINT  POSSET     5L</v>
      </c>
      <c r="G4936" s="13"/>
      <c r="H4936" s="91" t="s">
        <v>28</v>
      </c>
      <c r="I4936" s="11" t="s">
        <v>29</v>
      </c>
      <c r="J4936" s="11" t="s">
        <v>29</v>
      </c>
      <c r="K4936" s="11" t="s">
        <v>30</v>
      </c>
      <c r="M4936" s="11" t="s">
        <v>7062</v>
      </c>
      <c r="N4936" s="13">
        <v>3105</v>
      </c>
      <c r="O4936" s="15">
        <f>_xlfn.XLOOKUP(B4936,Sheet1!A:A,Sheet1!E:E)</f>
        <v>76.48</v>
      </c>
      <c r="P4936" s="26"/>
      <c r="Q4936" s="15">
        <f t="shared" si="361"/>
        <v>80.304000000000002</v>
      </c>
      <c r="R4936" s="38">
        <f t="shared" si="362"/>
        <v>82.713120000000004</v>
      </c>
      <c r="S4936" s="26">
        <v>0</v>
      </c>
      <c r="T4936" s="13" t="str">
        <f t="shared" si="364"/>
        <v>Up</v>
      </c>
    </row>
    <row r="4937" spans="1:20" s="14" customFormat="1" hidden="1" x14ac:dyDescent="0.3">
      <c r="A4937" s="11">
        <v>6044291</v>
      </c>
      <c r="B4937" s="11">
        <v>6044291</v>
      </c>
      <c r="C4937" s="11" t="s">
        <v>26</v>
      </c>
      <c r="D4937" s="11" t="s">
        <v>27</v>
      </c>
      <c r="E4937" s="13" t="str">
        <f>_xlfn.XLOOKUP(B4937,Sheet1!A:A,Sheet1!B:B)</f>
        <v>DS TEAMAC MARINE U COAT COLOURS    1L</v>
      </c>
      <c r="F4937" s="13" t="str">
        <f t="shared" si="363"/>
        <v>CROWN  - DS TEAMAC MARINE U COAT COLOURS    1L</v>
      </c>
      <c r="G4937" s="13"/>
      <c r="H4937" s="91" t="s">
        <v>28</v>
      </c>
      <c r="I4937" s="11" t="s">
        <v>29</v>
      </c>
      <c r="J4937" s="11" t="s">
        <v>29</v>
      </c>
      <c r="K4937" s="11" t="s">
        <v>30</v>
      </c>
      <c r="M4937" s="11" t="s">
        <v>7062</v>
      </c>
      <c r="N4937" s="13">
        <v>3105</v>
      </c>
      <c r="O4937" s="15">
        <f>_xlfn.XLOOKUP(B4937,Sheet1!A:A,Sheet1!E:E)</f>
        <v>25.84</v>
      </c>
      <c r="P4937" s="26"/>
      <c r="Q4937" s="15">
        <f t="shared" si="361"/>
        <v>27.132000000000001</v>
      </c>
      <c r="R4937" s="38">
        <f t="shared" si="362"/>
        <v>27.945960000000003</v>
      </c>
      <c r="S4937" s="26">
        <v>0</v>
      </c>
      <c r="T4937" s="13" t="str">
        <f t="shared" si="364"/>
        <v>Up</v>
      </c>
    </row>
    <row r="4938" spans="1:20" s="14" customFormat="1" hidden="1" x14ac:dyDescent="0.3">
      <c r="A4938" s="11">
        <v>6044982</v>
      </c>
      <c r="B4938" s="11">
        <v>6044982</v>
      </c>
      <c r="C4938" s="11" t="s">
        <v>26</v>
      </c>
      <c r="D4938" s="11" t="s">
        <v>27</v>
      </c>
      <c r="E4938" s="13" t="str">
        <f>_xlfn.XLOOKUP(B4938,Sheet1!A:A,Sheet1!B:B)</f>
        <v>DS COOVAR YACHT &amp; SEAPLANE VARN    1L</v>
      </c>
      <c r="F4938" s="13" t="str">
        <f t="shared" si="363"/>
        <v>CROWN  - DS COOVAR YACHT &amp; SEAPLANE VARN    1L</v>
      </c>
      <c r="G4938" s="13"/>
      <c r="H4938" s="91" t="s">
        <v>28</v>
      </c>
      <c r="I4938" s="11" t="s">
        <v>29</v>
      </c>
      <c r="J4938" s="11" t="s">
        <v>29</v>
      </c>
      <c r="K4938" s="11" t="s">
        <v>30</v>
      </c>
      <c r="M4938" s="11" t="s">
        <v>7062</v>
      </c>
      <c r="N4938" s="13">
        <v>3105</v>
      </c>
      <c r="O4938" s="15">
        <f>_xlfn.XLOOKUP(B4938,Sheet1!A:A,Sheet1!E:E)</f>
        <v>11.83</v>
      </c>
      <c r="P4938" s="26"/>
      <c r="Q4938" s="15">
        <f t="shared" si="361"/>
        <v>12.4215</v>
      </c>
      <c r="R4938" s="38">
        <f t="shared" si="362"/>
        <v>12.794145</v>
      </c>
      <c r="S4938" s="26">
        <v>0</v>
      </c>
      <c r="T4938" s="13" t="str">
        <f t="shared" si="364"/>
        <v>Up</v>
      </c>
    </row>
    <row r="4939" spans="1:20" s="14" customFormat="1" hidden="1" x14ac:dyDescent="0.3">
      <c r="A4939" s="11">
        <v>6045057</v>
      </c>
      <c r="B4939" s="11">
        <v>6045057</v>
      </c>
      <c r="C4939" s="11" t="s">
        <v>26</v>
      </c>
      <c r="D4939" s="11" t="s">
        <v>27</v>
      </c>
      <c r="E4939" s="13" t="str">
        <f>_xlfn.XLOOKUP(B4939,Sheet1!A:A,Sheet1!B:B)</f>
        <v>DS COOVAR TENNIS &amp;DRIVE RED        5L</v>
      </c>
      <c r="F4939" s="13" t="str">
        <f t="shared" si="363"/>
        <v>CROWN  - DS COOVAR TENNIS &amp;DRIVE RED        5L</v>
      </c>
      <c r="G4939" s="13"/>
      <c r="H4939" s="91" t="s">
        <v>28</v>
      </c>
      <c r="I4939" s="11" t="s">
        <v>29</v>
      </c>
      <c r="J4939" s="11" t="s">
        <v>29</v>
      </c>
      <c r="K4939" s="11" t="s">
        <v>30</v>
      </c>
      <c r="M4939" s="11" t="s">
        <v>7062</v>
      </c>
      <c r="N4939" s="13">
        <v>3105</v>
      </c>
      <c r="O4939" s="15">
        <f>_xlfn.XLOOKUP(B4939,Sheet1!A:A,Sheet1!E:E)</f>
        <v>70.459999999999994</v>
      </c>
      <c r="P4939" s="26"/>
      <c r="Q4939" s="15">
        <f t="shared" si="361"/>
        <v>73.98299999999999</v>
      </c>
      <c r="R4939" s="38">
        <f t="shared" si="362"/>
        <v>76.202489999999997</v>
      </c>
      <c r="S4939" s="26">
        <v>0</v>
      </c>
      <c r="T4939" s="13" t="str">
        <f t="shared" si="364"/>
        <v>Up</v>
      </c>
    </row>
    <row r="4940" spans="1:20" s="14" customFormat="1" hidden="1" x14ac:dyDescent="0.3">
      <c r="A4940" s="11">
        <v>6045128</v>
      </c>
      <c r="B4940" s="11">
        <v>6045128</v>
      </c>
      <c r="C4940" s="11" t="s">
        <v>26</v>
      </c>
      <c r="D4940" s="11" t="s">
        <v>27</v>
      </c>
      <c r="E4940" s="13" t="str">
        <f>_xlfn.XLOOKUP(B4940,Sheet1!A:A,Sheet1!B:B)</f>
        <v>DS BLACKFRIAR AS FLOOR  MID GREY   1L</v>
      </c>
      <c r="F4940" s="13" t="str">
        <f t="shared" si="363"/>
        <v>CROWN  - DS BLACKFRIAR AS FLOOR  MID GREY   1L</v>
      </c>
      <c r="G4940" s="13"/>
      <c r="H4940" s="91" t="s">
        <v>28</v>
      </c>
      <c r="I4940" s="11" t="s">
        <v>29</v>
      </c>
      <c r="J4940" s="11" t="s">
        <v>29</v>
      </c>
      <c r="K4940" s="11" t="s">
        <v>30</v>
      </c>
      <c r="M4940" s="11" t="s">
        <v>7062</v>
      </c>
      <c r="N4940" s="13">
        <v>3105</v>
      </c>
      <c r="O4940" s="15">
        <f>_xlfn.XLOOKUP(B4940,Sheet1!A:A,Sheet1!E:E)</f>
        <v>20.83</v>
      </c>
      <c r="P4940" s="26"/>
      <c r="Q4940" s="15">
        <f t="shared" si="361"/>
        <v>21.871499999999997</v>
      </c>
      <c r="R4940" s="38">
        <f t="shared" si="362"/>
        <v>22.527645</v>
      </c>
      <c r="S4940" s="26">
        <v>0</v>
      </c>
      <c r="T4940" s="13" t="str">
        <f t="shared" si="364"/>
        <v>Up</v>
      </c>
    </row>
    <row r="4941" spans="1:20" s="14" customFormat="1" hidden="1" x14ac:dyDescent="0.3">
      <c r="A4941" s="11">
        <v>6045130</v>
      </c>
      <c r="B4941" s="11">
        <v>6045130</v>
      </c>
      <c r="C4941" s="11" t="s">
        <v>26</v>
      </c>
      <c r="D4941" s="11" t="s">
        <v>27</v>
      </c>
      <c r="E4941" s="13" t="str">
        <f>_xlfn.XLOOKUP(B4941,Sheet1!A:A,Sheet1!B:B)</f>
        <v>DS BLACKFRIAR ACR FLOOR WHITE      2.5L</v>
      </c>
      <c r="F4941" s="13" t="str">
        <f t="shared" si="363"/>
        <v>CROWN  - DS BLACKFRIAR ACR FLOOR WHITE      2.5L</v>
      </c>
      <c r="G4941" s="13"/>
      <c r="H4941" s="91" t="s">
        <v>28</v>
      </c>
      <c r="I4941" s="11" t="s">
        <v>29</v>
      </c>
      <c r="J4941" s="11" t="s">
        <v>29</v>
      </c>
      <c r="K4941" s="11" t="s">
        <v>30</v>
      </c>
      <c r="M4941" s="11" t="s">
        <v>7062</v>
      </c>
      <c r="N4941" s="13">
        <v>3105</v>
      </c>
      <c r="O4941" s="15">
        <f>_xlfn.XLOOKUP(B4941,Sheet1!A:A,Sheet1!E:E)</f>
        <v>33.29</v>
      </c>
      <c r="P4941" s="26"/>
      <c r="Q4941" s="15">
        <f t="shared" si="361"/>
        <v>34.954500000000003</v>
      </c>
      <c r="R4941" s="38">
        <f t="shared" si="362"/>
        <v>36.003135000000007</v>
      </c>
      <c r="S4941" s="26">
        <v>0</v>
      </c>
      <c r="T4941" s="13" t="str">
        <f t="shared" si="364"/>
        <v>Up</v>
      </c>
    </row>
    <row r="4942" spans="1:20" s="14" customFormat="1" hidden="1" x14ac:dyDescent="0.3">
      <c r="A4942" s="11">
        <v>6045131</v>
      </c>
      <c r="B4942" s="11">
        <v>6045131</v>
      </c>
      <c r="C4942" s="11" t="s">
        <v>26</v>
      </c>
      <c r="D4942" s="11" t="s">
        <v>27</v>
      </c>
      <c r="E4942" s="13" t="str">
        <f>_xlfn.XLOOKUP(B4942,Sheet1!A:A,Sheet1!B:B)</f>
        <v>DS BLACKFRIAR PU FLOOR  BLACK      5L</v>
      </c>
      <c r="F4942" s="13" t="str">
        <f t="shared" si="363"/>
        <v>CROWN  - DS BLACKFRIAR PU FLOOR  BLACK      5L</v>
      </c>
      <c r="G4942" s="13"/>
      <c r="H4942" s="91" t="s">
        <v>28</v>
      </c>
      <c r="I4942" s="11" t="s">
        <v>29</v>
      </c>
      <c r="J4942" s="11" t="s">
        <v>29</v>
      </c>
      <c r="K4942" s="11" t="s">
        <v>30</v>
      </c>
      <c r="M4942" s="11" t="s">
        <v>7062</v>
      </c>
      <c r="N4942" s="13">
        <v>3105</v>
      </c>
      <c r="O4942" s="15">
        <f>_xlfn.XLOOKUP(B4942,Sheet1!A:A,Sheet1!E:E)</f>
        <v>88.29</v>
      </c>
      <c r="P4942" s="26"/>
      <c r="Q4942" s="15">
        <f t="shared" si="361"/>
        <v>92.70450000000001</v>
      </c>
      <c r="R4942" s="38">
        <f t="shared" si="362"/>
        <v>95.485635000000016</v>
      </c>
      <c r="S4942" s="26">
        <v>0</v>
      </c>
      <c r="T4942" s="13" t="str">
        <f t="shared" si="364"/>
        <v>Up</v>
      </c>
    </row>
    <row r="4943" spans="1:20" s="14" customFormat="1" hidden="1" x14ac:dyDescent="0.3">
      <c r="A4943" s="11">
        <v>6045132</v>
      </c>
      <c r="B4943" s="11">
        <v>6045132</v>
      </c>
      <c r="C4943" s="11" t="s">
        <v>26</v>
      </c>
      <c r="D4943" s="11" t="s">
        <v>27</v>
      </c>
      <c r="E4943" s="13" t="str">
        <f>_xlfn.XLOOKUP(B4943,Sheet1!A:A,Sheet1!B:B)</f>
        <v>DS BLACKFRIAR PU FLOOR  LIGHT GREY 2.5L</v>
      </c>
      <c r="F4943" s="13" t="str">
        <f t="shared" si="363"/>
        <v>CROWN  - DS BLACKFRIAR PU FLOOR  LIGHT GREY 2.5L</v>
      </c>
      <c r="G4943" s="13"/>
      <c r="H4943" s="91" t="s">
        <v>28</v>
      </c>
      <c r="I4943" s="11" t="s">
        <v>29</v>
      </c>
      <c r="J4943" s="11" t="s">
        <v>29</v>
      </c>
      <c r="K4943" s="11" t="s">
        <v>30</v>
      </c>
      <c r="M4943" s="11" t="s">
        <v>7062</v>
      </c>
      <c r="N4943" s="13">
        <v>3105</v>
      </c>
      <c r="O4943" s="15">
        <f>_xlfn.XLOOKUP(B4943,Sheet1!A:A,Sheet1!E:E)</f>
        <v>54.15</v>
      </c>
      <c r="P4943" s="26"/>
      <c r="Q4943" s="15">
        <f t="shared" si="361"/>
        <v>56.857500000000002</v>
      </c>
      <c r="R4943" s="38">
        <f t="shared" si="362"/>
        <v>58.563225000000003</v>
      </c>
      <c r="S4943" s="26">
        <v>0</v>
      </c>
      <c r="T4943" s="13" t="str">
        <f t="shared" si="364"/>
        <v>Up</v>
      </c>
    </row>
    <row r="4944" spans="1:20" s="14" customFormat="1" hidden="1" x14ac:dyDescent="0.3">
      <c r="A4944" s="11">
        <v>6045133</v>
      </c>
      <c r="B4944" s="11">
        <v>6045133</v>
      </c>
      <c r="C4944" s="11" t="s">
        <v>26</v>
      </c>
      <c r="D4944" s="11" t="s">
        <v>27</v>
      </c>
      <c r="E4944" s="13" t="str">
        <f>_xlfn.XLOOKUP(B4944,Sheet1!A:A,Sheet1!B:B)</f>
        <v>DS BLACKFRIAR PU FLOOR  MID GREY   2.5L</v>
      </c>
      <c r="F4944" s="13" t="str">
        <f t="shared" si="363"/>
        <v>CROWN  - DS BLACKFRIAR PU FLOOR  MID GREY   2.5L</v>
      </c>
      <c r="G4944" s="13"/>
      <c r="H4944" s="91" t="s">
        <v>28</v>
      </c>
      <c r="I4944" s="11" t="s">
        <v>29</v>
      </c>
      <c r="J4944" s="11" t="s">
        <v>29</v>
      </c>
      <c r="K4944" s="11" t="s">
        <v>30</v>
      </c>
      <c r="M4944" s="11" t="s">
        <v>7062</v>
      </c>
      <c r="N4944" s="13">
        <v>3105</v>
      </c>
      <c r="O4944" s="15">
        <f>_xlfn.XLOOKUP(B4944,Sheet1!A:A,Sheet1!E:E)</f>
        <v>54.15</v>
      </c>
      <c r="P4944" s="26"/>
      <c r="Q4944" s="15">
        <f t="shared" si="361"/>
        <v>56.857500000000002</v>
      </c>
      <c r="R4944" s="38">
        <f t="shared" si="362"/>
        <v>58.563225000000003</v>
      </c>
      <c r="S4944" s="26">
        <v>0</v>
      </c>
      <c r="T4944" s="13" t="str">
        <f t="shared" si="364"/>
        <v>Up</v>
      </c>
    </row>
    <row r="4945" spans="1:20" s="14" customFormat="1" hidden="1" x14ac:dyDescent="0.3">
      <c r="A4945" s="11">
        <v>6045139</v>
      </c>
      <c r="B4945" s="11">
        <v>6045139</v>
      </c>
      <c r="C4945" s="11" t="s">
        <v>26</v>
      </c>
      <c r="D4945" s="11" t="s">
        <v>27</v>
      </c>
      <c r="E4945" s="13" t="str">
        <f>_xlfn.XLOOKUP(B4945,Sheet1!A:A,Sheet1!B:B)</f>
        <v>DS POLYVINE COLORISER   MED OAK    50G</v>
      </c>
      <c r="F4945" s="13" t="str">
        <f t="shared" si="363"/>
        <v>CROWN  - DS POLYVINE COLORISER   MED OAK    50G</v>
      </c>
      <c r="G4945" s="13"/>
      <c r="H4945" s="91" t="s">
        <v>28</v>
      </c>
      <c r="I4945" s="11" t="s">
        <v>29</v>
      </c>
      <c r="J4945" s="11" t="s">
        <v>29</v>
      </c>
      <c r="K4945" s="11" t="s">
        <v>30</v>
      </c>
      <c r="M4945" s="11" t="s">
        <v>7062</v>
      </c>
      <c r="N4945" s="13">
        <v>3105</v>
      </c>
      <c r="O4945" s="15">
        <f>_xlfn.XLOOKUP(B4945,Sheet1!A:A,Sheet1!E:E)</f>
        <v>2.84</v>
      </c>
      <c r="P4945" s="26">
        <f>_xlfn.XLOOKUP(A4945,Sheet2!F:F,Sheet2!H:H)</f>
        <v>0</v>
      </c>
      <c r="Q4945" s="15">
        <f t="shared" si="361"/>
        <v>2.9819999999999998</v>
      </c>
      <c r="R4945" s="38">
        <f t="shared" si="362"/>
        <v>3.0714599999999996</v>
      </c>
      <c r="S4945" s="26">
        <v>0</v>
      </c>
      <c r="T4945" s="13" t="str">
        <f t="shared" si="364"/>
        <v>Up</v>
      </c>
    </row>
    <row r="4946" spans="1:20" s="14" customFormat="1" hidden="1" x14ac:dyDescent="0.3">
      <c r="A4946" s="11">
        <v>6045206</v>
      </c>
      <c r="B4946" s="11">
        <v>6045206</v>
      </c>
      <c r="C4946" s="11" t="s">
        <v>26</v>
      </c>
      <c r="D4946" s="11" t="s">
        <v>27</v>
      </c>
      <c r="E4946" s="13" t="str">
        <f>_xlfn.XLOOKUP(B4946,Sheet1!A:A,Sheet1!B:B)</f>
        <v>DS COOVAR P101 2PK ANTI GRAF CLEAR 1L</v>
      </c>
      <c r="F4946" s="13" t="str">
        <f t="shared" si="363"/>
        <v>CROWN  - DS COOVAR P101 2PK ANTI GRAF CLEAR 1L</v>
      </c>
      <c r="G4946" s="13"/>
      <c r="H4946" s="91" t="s">
        <v>28</v>
      </c>
      <c r="I4946" s="11" t="s">
        <v>29</v>
      </c>
      <c r="J4946" s="11" t="s">
        <v>29</v>
      </c>
      <c r="K4946" s="11" t="s">
        <v>30</v>
      </c>
      <c r="M4946" s="11" t="s">
        <v>7062</v>
      </c>
      <c r="N4946" s="13">
        <v>3105</v>
      </c>
      <c r="O4946" s="15">
        <f>_xlfn.XLOOKUP(B4946,Sheet1!A:A,Sheet1!E:E)</f>
        <v>44.22</v>
      </c>
      <c r="P4946" s="26"/>
      <c r="Q4946" s="15">
        <f t="shared" si="361"/>
        <v>46.430999999999997</v>
      </c>
      <c r="R4946" s="38">
        <f t="shared" si="362"/>
        <v>47.823929999999997</v>
      </c>
      <c r="S4946" s="26">
        <v>0</v>
      </c>
      <c r="T4946" s="13" t="str">
        <f t="shared" si="364"/>
        <v>Up</v>
      </c>
    </row>
    <row r="4947" spans="1:20" s="14" customFormat="1" hidden="1" x14ac:dyDescent="0.3">
      <c r="A4947" s="11">
        <v>6045274</v>
      </c>
      <c r="B4947" s="11">
        <v>6045274</v>
      </c>
      <c r="C4947" s="11" t="s">
        <v>26</v>
      </c>
      <c r="D4947" s="11" t="s">
        <v>27</v>
      </c>
      <c r="E4947" s="13" t="str">
        <f>_xlfn.XLOOKUP(B4947,Sheet1!A:A,Sheet1!B:B)</f>
        <v>DS EARTHBORN CLAYPAINT  LILY ROSE  2.5L</v>
      </c>
      <c r="F4947" s="13" t="str">
        <f t="shared" si="363"/>
        <v>CROWN  - DS EARTHBORN CLAYPAINT  LILY ROSE  2.5L</v>
      </c>
      <c r="G4947" s="13"/>
      <c r="H4947" s="91" t="s">
        <v>28</v>
      </c>
      <c r="I4947" s="11" t="s">
        <v>29</v>
      </c>
      <c r="J4947" s="11" t="s">
        <v>29</v>
      </c>
      <c r="K4947" s="11" t="s">
        <v>30</v>
      </c>
      <c r="M4947" s="11" t="s">
        <v>7062</v>
      </c>
      <c r="N4947" s="13">
        <v>3105</v>
      </c>
      <c r="O4947" s="15">
        <f>_xlfn.XLOOKUP(B4947,Sheet1!A:A,Sheet1!E:E)</f>
        <v>45.89</v>
      </c>
      <c r="P4947" s="26"/>
      <c r="Q4947" s="15">
        <f t="shared" ref="Q4947:Q5010" si="365">O4947*1.05</f>
        <v>48.1845</v>
      </c>
      <c r="R4947" s="38">
        <f t="shared" si="362"/>
        <v>49.630034999999999</v>
      </c>
      <c r="S4947" s="26">
        <v>0</v>
      </c>
      <c r="T4947" s="13" t="str">
        <f t="shared" si="364"/>
        <v>Up</v>
      </c>
    </row>
    <row r="4948" spans="1:20" s="14" customFormat="1" hidden="1" x14ac:dyDescent="0.3">
      <c r="A4948" s="11">
        <v>6045275</v>
      </c>
      <c r="B4948" s="11">
        <v>6045275</v>
      </c>
      <c r="C4948" s="11" t="s">
        <v>26</v>
      </c>
      <c r="D4948" s="11" t="s">
        <v>27</v>
      </c>
      <c r="E4948" s="13" t="str">
        <f>_xlfn.XLOOKUP(B4948,Sheet1!A:A,Sheet1!B:B)</f>
        <v>DS EARTHBORN CLAYPAINT  LILY ROSE  5L</v>
      </c>
      <c r="F4948" s="13" t="str">
        <f t="shared" si="363"/>
        <v>CROWN  - DS EARTHBORN CLAYPAINT  LILY ROSE  5L</v>
      </c>
      <c r="G4948" s="13"/>
      <c r="H4948" s="91" t="s">
        <v>28</v>
      </c>
      <c r="I4948" s="11" t="s">
        <v>29</v>
      </c>
      <c r="J4948" s="11" t="s">
        <v>29</v>
      </c>
      <c r="K4948" s="11" t="s">
        <v>30</v>
      </c>
      <c r="M4948" s="11" t="s">
        <v>7062</v>
      </c>
      <c r="N4948" s="13">
        <v>3105</v>
      </c>
      <c r="O4948" s="15">
        <f>_xlfn.XLOOKUP(B4948,Sheet1!A:A,Sheet1!E:E)</f>
        <v>76.48</v>
      </c>
      <c r="P4948" s="26"/>
      <c r="Q4948" s="15">
        <f t="shared" si="365"/>
        <v>80.304000000000002</v>
      </c>
      <c r="R4948" s="38">
        <f t="shared" si="362"/>
        <v>82.713120000000004</v>
      </c>
      <c r="S4948" s="26">
        <v>0</v>
      </c>
      <c r="T4948" s="13" t="str">
        <f t="shared" si="364"/>
        <v>Up</v>
      </c>
    </row>
    <row r="4949" spans="1:20" s="14" customFormat="1" hidden="1" x14ac:dyDescent="0.3">
      <c r="A4949" s="11">
        <v>6045306</v>
      </c>
      <c r="B4949" s="11">
        <v>6045306</v>
      </c>
      <c r="C4949" s="11" t="s">
        <v>26</v>
      </c>
      <c r="D4949" s="11" t="s">
        <v>27</v>
      </c>
      <c r="E4949" s="13" t="str">
        <f>_xlfn.XLOOKUP(B4949,Sheet1!A:A,Sheet1!B:B)</f>
        <v>DS BLACKFRIAR SOLAR REF WHITE      5L</v>
      </c>
      <c r="F4949" s="13" t="str">
        <f t="shared" si="363"/>
        <v>CROWN  - DS BLACKFRIAR SOLAR REF WHITE      5L</v>
      </c>
      <c r="G4949" s="13"/>
      <c r="H4949" s="91" t="s">
        <v>28</v>
      </c>
      <c r="I4949" s="11" t="s">
        <v>29</v>
      </c>
      <c r="J4949" s="11" t="s">
        <v>29</v>
      </c>
      <c r="K4949" s="11" t="s">
        <v>30</v>
      </c>
      <c r="M4949" s="11" t="s">
        <v>7062</v>
      </c>
      <c r="N4949" s="13">
        <v>3105</v>
      </c>
      <c r="O4949" s="15">
        <f>_xlfn.XLOOKUP(B4949,Sheet1!A:A,Sheet1!E:E)</f>
        <v>95.97</v>
      </c>
      <c r="P4949" s="26"/>
      <c r="Q4949" s="15">
        <f t="shared" si="365"/>
        <v>100.7685</v>
      </c>
      <c r="R4949" s="38">
        <f t="shared" si="362"/>
        <v>103.791555</v>
      </c>
      <c r="S4949" s="26">
        <v>0</v>
      </c>
      <c r="T4949" s="13" t="str">
        <f t="shared" si="364"/>
        <v>Up</v>
      </c>
    </row>
    <row r="4950" spans="1:20" s="14" customFormat="1" hidden="1" x14ac:dyDescent="0.3">
      <c r="A4950" s="11">
        <v>6045310</v>
      </c>
      <c r="B4950" s="11">
        <v>6045310</v>
      </c>
      <c r="C4950" s="11" t="s">
        <v>26</v>
      </c>
      <c r="D4950" s="11" t="s">
        <v>27</v>
      </c>
      <c r="E4950" s="13" t="str">
        <f>_xlfn.XLOOKUP(B4950,Sheet1!A:A,Sheet1!B:B)</f>
        <v>DS TEAMAC FARM OXIDE    BLACK      5L</v>
      </c>
      <c r="F4950" s="13" t="str">
        <f t="shared" si="363"/>
        <v>CROWN  - DS TEAMAC FARM OXIDE    BLACK      5L</v>
      </c>
      <c r="G4950" s="13"/>
      <c r="H4950" s="91" t="s">
        <v>28</v>
      </c>
      <c r="I4950" s="11" t="s">
        <v>29</v>
      </c>
      <c r="J4950" s="11" t="s">
        <v>29</v>
      </c>
      <c r="K4950" s="11" t="s">
        <v>30</v>
      </c>
      <c r="M4950" s="11" t="s">
        <v>7062</v>
      </c>
      <c r="N4950" s="13">
        <v>3105</v>
      </c>
      <c r="O4950" s="15">
        <f>_xlfn.XLOOKUP(B4950,Sheet1!A:A,Sheet1!E:E)</f>
        <v>37.21</v>
      </c>
      <c r="P4950" s="26"/>
      <c r="Q4950" s="15">
        <f t="shared" si="365"/>
        <v>39.070500000000003</v>
      </c>
      <c r="R4950" s="38">
        <f t="shared" si="362"/>
        <v>40.242615000000001</v>
      </c>
      <c r="S4950" s="26">
        <v>0</v>
      </c>
      <c r="T4950" s="13" t="str">
        <f t="shared" si="364"/>
        <v>Up</v>
      </c>
    </row>
    <row r="4951" spans="1:20" s="14" customFormat="1" hidden="1" x14ac:dyDescent="0.3">
      <c r="A4951" s="11">
        <v>6045445</v>
      </c>
      <c r="B4951" s="11">
        <v>6045445</v>
      </c>
      <c r="C4951" s="11" t="s">
        <v>26</v>
      </c>
      <c r="D4951" s="11" t="s">
        <v>27</v>
      </c>
      <c r="E4951" s="13" t="str">
        <f>_xlfn.XLOOKUP(B4951,Sheet1!A:A,Sheet1!B:B)</f>
        <v>DS BOLLOM INTULAC ULTRA TOPC SATIN 500ML</v>
      </c>
      <c r="F4951" s="13" t="str">
        <f t="shared" si="363"/>
        <v>CROWN  - DS BOLLOM INTULAC ULTRA TOPC SATIN 500ML</v>
      </c>
      <c r="G4951" s="13"/>
      <c r="H4951" s="91" t="s">
        <v>28</v>
      </c>
      <c r="I4951" s="11" t="s">
        <v>29</v>
      </c>
      <c r="J4951" s="11" t="s">
        <v>29</v>
      </c>
      <c r="K4951" s="11" t="s">
        <v>30</v>
      </c>
      <c r="M4951" s="11" t="s">
        <v>7062</v>
      </c>
      <c r="N4951" s="13">
        <v>3105</v>
      </c>
      <c r="O4951" s="15">
        <f>_xlfn.XLOOKUP(B4951,Sheet1!A:A,Sheet1!E:E)</f>
        <v>95.97</v>
      </c>
      <c r="P4951" s="26"/>
      <c r="Q4951" s="15">
        <f t="shared" si="365"/>
        <v>100.7685</v>
      </c>
      <c r="R4951" s="38">
        <f t="shared" si="362"/>
        <v>103.791555</v>
      </c>
      <c r="S4951" s="26">
        <v>0</v>
      </c>
      <c r="T4951" s="13" t="str">
        <f t="shared" si="364"/>
        <v>Up</v>
      </c>
    </row>
    <row r="4952" spans="1:20" s="14" customFormat="1" hidden="1" x14ac:dyDescent="0.3">
      <c r="A4952" s="11">
        <v>6045446</v>
      </c>
      <c r="B4952" s="11">
        <v>6045446</v>
      </c>
      <c r="C4952" s="11" t="s">
        <v>26</v>
      </c>
      <c r="D4952" s="11" t="s">
        <v>27</v>
      </c>
      <c r="E4952" s="13" t="str">
        <f>_xlfn.XLOOKUP(B4952,Sheet1!A:A,Sheet1!B:B)</f>
        <v>DS BOLLOM INTULAC ULTRA TOPC MATT  500ML</v>
      </c>
      <c r="F4952" s="13" t="str">
        <f t="shared" si="363"/>
        <v>CROWN  - DS BOLLOM INTULAC ULTRA TOPC MATT  500ML</v>
      </c>
      <c r="G4952" s="13"/>
      <c r="H4952" s="91" t="s">
        <v>28</v>
      </c>
      <c r="I4952" s="11" t="s">
        <v>29</v>
      </c>
      <c r="J4952" s="11" t="s">
        <v>29</v>
      </c>
      <c r="K4952" s="11" t="s">
        <v>30</v>
      </c>
      <c r="M4952" s="11" t="s">
        <v>7062</v>
      </c>
      <c r="N4952" s="13">
        <v>3105</v>
      </c>
      <c r="O4952" s="15">
        <f>_xlfn.XLOOKUP(B4952,Sheet1!A:A,Sheet1!E:E)</f>
        <v>95.97</v>
      </c>
      <c r="P4952" s="26"/>
      <c r="Q4952" s="15">
        <f t="shared" si="365"/>
        <v>100.7685</v>
      </c>
      <c r="R4952" s="38">
        <f t="shared" si="362"/>
        <v>103.791555</v>
      </c>
      <c r="S4952" s="26">
        <v>0</v>
      </c>
      <c r="T4952" s="13" t="str">
        <f t="shared" si="364"/>
        <v>Up</v>
      </c>
    </row>
    <row r="4953" spans="1:20" s="14" customFormat="1" hidden="1" x14ac:dyDescent="0.3">
      <c r="A4953" s="11">
        <v>6045448</v>
      </c>
      <c r="B4953" s="11">
        <v>6045448</v>
      </c>
      <c r="C4953" s="11" t="s">
        <v>26</v>
      </c>
      <c r="D4953" s="11" t="s">
        <v>27</v>
      </c>
      <c r="E4953" s="13" t="str">
        <f>_xlfn.XLOOKUP(B4953,Sheet1!A:A,Sheet1!B:B)</f>
        <v>DS BLACKFRIAR WB INT/EX ANTIQ GOLD 250ML</v>
      </c>
      <c r="F4953" s="13" t="str">
        <f t="shared" si="363"/>
        <v>CROWN  - DS BLACKFRIAR WB INT/EX ANTIQ GOLD 250ML</v>
      </c>
      <c r="G4953" s="13"/>
      <c r="H4953" s="91" t="s">
        <v>28</v>
      </c>
      <c r="I4953" s="11" t="s">
        <v>29</v>
      </c>
      <c r="J4953" s="11" t="s">
        <v>29</v>
      </c>
      <c r="K4953" s="11" t="s">
        <v>30</v>
      </c>
      <c r="M4953" s="11" t="s">
        <v>7062</v>
      </c>
      <c r="N4953" s="13">
        <v>3105</v>
      </c>
      <c r="O4953" s="15">
        <f>_xlfn.XLOOKUP(B4953,Sheet1!A:A,Sheet1!E:E)</f>
        <v>26.85</v>
      </c>
      <c r="P4953" s="26"/>
      <c r="Q4953" s="15">
        <f t="shared" si="365"/>
        <v>28.192500000000003</v>
      </c>
      <c r="R4953" s="38">
        <f t="shared" si="362"/>
        <v>29.038275000000002</v>
      </c>
      <c r="S4953" s="26">
        <v>0</v>
      </c>
      <c r="T4953" s="13" t="str">
        <f t="shared" si="364"/>
        <v>Up</v>
      </c>
    </row>
    <row r="4954" spans="1:20" s="14" customFormat="1" hidden="1" x14ac:dyDescent="0.3">
      <c r="A4954" s="11">
        <v>6045475</v>
      </c>
      <c r="B4954" s="11">
        <v>6045475</v>
      </c>
      <c r="C4954" s="11" t="s">
        <v>26</v>
      </c>
      <c r="D4954" s="11" t="s">
        <v>27</v>
      </c>
      <c r="E4954" s="13" t="str">
        <f>_xlfn.XLOOKUP(B4954,Sheet1!A:A,Sheet1!B:B)</f>
        <v>DS BLACKFRIAR LINE MARK YELLOW     5L</v>
      </c>
      <c r="F4954" s="13" t="str">
        <f t="shared" si="363"/>
        <v>CROWN  - DS BLACKFRIAR LINE MARK YELLOW     5L</v>
      </c>
      <c r="G4954" s="13"/>
      <c r="H4954" s="91" t="s">
        <v>28</v>
      </c>
      <c r="I4954" s="11" t="s">
        <v>29</v>
      </c>
      <c r="J4954" s="11" t="s">
        <v>29</v>
      </c>
      <c r="K4954" s="11" t="s">
        <v>30</v>
      </c>
      <c r="M4954" s="11" t="s">
        <v>7062</v>
      </c>
      <c r="N4954" s="13">
        <v>3105</v>
      </c>
      <c r="O4954" s="15">
        <f>_xlfn.XLOOKUP(B4954,Sheet1!A:A,Sheet1!E:E)</f>
        <v>143.96</v>
      </c>
      <c r="P4954" s="26"/>
      <c r="Q4954" s="15">
        <f t="shared" si="365"/>
        <v>151.15800000000002</v>
      </c>
      <c r="R4954" s="38">
        <f t="shared" si="362"/>
        <v>155.69274000000001</v>
      </c>
      <c r="S4954" s="26">
        <v>0</v>
      </c>
      <c r="T4954" s="13" t="str">
        <f t="shared" si="364"/>
        <v>Up</v>
      </c>
    </row>
    <row r="4955" spans="1:20" s="14" customFormat="1" hidden="1" x14ac:dyDescent="0.3">
      <c r="A4955" s="11">
        <v>6045487</v>
      </c>
      <c r="B4955" s="11">
        <v>6045487</v>
      </c>
      <c r="C4955" s="11" t="s">
        <v>26</v>
      </c>
      <c r="D4955" s="11" t="s">
        <v>27</v>
      </c>
      <c r="E4955" s="13" t="str">
        <f>_xlfn.XLOOKUP(B4955,Sheet1!A:A,Sheet1!B:B)</f>
        <v>DS FARR &amp; BALL SAMPLE POT          100ML</v>
      </c>
      <c r="F4955" s="13" t="str">
        <f t="shared" si="363"/>
        <v>CROWN  - DS FARR &amp; BALL SAMPLE POT          100ML</v>
      </c>
      <c r="G4955" s="13"/>
      <c r="H4955" s="91" t="s">
        <v>28</v>
      </c>
      <c r="I4955" s="11" t="s">
        <v>29</v>
      </c>
      <c r="J4955" s="11" t="s">
        <v>29</v>
      </c>
      <c r="K4955" s="11" t="s">
        <v>30</v>
      </c>
      <c r="M4955" s="11" t="s">
        <v>7062</v>
      </c>
      <c r="N4955" s="13">
        <v>3105</v>
      </c>
      <c r="O4955" s="15">
        <f>_xlfn.XLOOKUP(B4955,Sheet1!A:A,Sheet1!E:E)</f>
        <v>11.56</v>
      </c>
      <c r="P4955" s="26"/>
      <c r="Q4955" s="15">
        <f t="shared" si="365"/>
        <v>12.138000000000002</v>
      </c>
      <c r="R4955" s="38">
        <f t="shared" si="362"/>
        <v>12.502140000000002</v>
      </c>
      <c r="S4955" s="26">
        <v>0</v>
      </c>
      <c r="T4955" s="13" t="str">
        <f t="shared" si="364"/>
        <v>Up</v>
      </c>
    </row>
    <row r="4956" spans="1:20" s="14" customFormat="1" hidden="1" x14ac:dyDescent="0.3">
      <c r="A4956" s="11">
        <v>6045498</v>
      </c>
      <c r="B4956" s="11">
        <v>6045498</v>
      </c>
      <c r="C4956" s="11" t="s">
        <v>26</v>
      </c>
      <c r="D4956" s="11" t="s">
        <v>27</v>
      </c>
      <c r="E4956" s="13" t="str">
        <f>_xlfn.XLOOKUP(B4956,Sheet1!A:A,Sheet1!B:B)</f>
        <v>DS HEMPEL HEMPADUR      45143 GRP1 20L</v>
      </c>
      <c r="F4956" s="13" t="str">
        <f t="shared" si="363"/>
        <v>CROWN  - DS HEMPEL HEMPADUR      45143 GRP1 20L</v>
      </c>
      <c r="G4956" s="13"/>
      <c r="H4956" s="91" t="s">
        <v>28</v>
      </c>
      <c r="I4956" s="11" t="s">
        <v>29</v>
      </c>
      <c r="J4956" s="11" t="s">
        <v>29</v>
      </c>
      <c r="K4956" s="11" t="s">
        <v>30</v>
      </c>
      <c r="M4956" s="11" t="s">
        <v>7062</v>
      </c>
      <c r="N4956" s="13">
        <v>3105</v>
      </c>
      <c r="O4956" s="15">
        <f>_xlfn.XLOOKUP(B4956,Sheet1!A:A,Sheet1!E:E)</f>
        <v>210.07</v>
      </c>
      <c r="P4956" s="26"/>
      <c r="Q4956" s="15">
        <f t="shared" si="365"/>
        <v>220.5735</v>
      </c>
      <c r="R4956" s="38">
        <f t="shared" si="362"/>
        <v>227.19070500000001</v>
      </c>
      <c r="S4956" s="26">
        <v>0</v>
      </c>
      <c r="T4956" s="13" t="str">
        <f t="shared" si="364"/>
        <v>Up</v>
      </c>
    </row>
    <row r="4957" spans="1:20" s="14" customFormat="1" hidden="1" x14ac:dyDescent="0.3">
      <c r="A4957" s="11">
        <v>6045655</v>
      </c>
      <c r="B4957" s="11">
        <v>6045655</v>
      </c>
      <c r="C4957" s="11" t="s">
        <v>26</v>
      </c>
      <c r="D4957" s="11" t="s">
        <v>27</v>
      </c>
      <c r="E4957" s="13" t="str">
        <f>_xlfn.XLOOKUP(B4957,Sheet1!A:A,Sheet1!B:B)</f>
        <v>DS WATCO EPOXY GLOSS CT BLACK      5L</v>
      </c>
      <c r="F4957" s="13" t="str">
        <f t="shared" si="363"/>
        <v>CROWN  - DS WATCO EPOXY GLOSS CT BLACK      5L</v>
      </c>
      <c r="G4957" s="13"/>
      <c r="H4957" s="91" t="s">
        <v>28</v>
      </c>
      <c r="I4957" s="11" t="s">
        <v>29</v>
      </c>
      <c r="J4957" s="11" t="s">
        <v>29</v>
      </c>
      <c r="K4957" s="11" t="s">
        <v>30</v>
      </c>
      <c r="M4957" s="11" t="s">
        <v>7062</v>
      </c>
      <c r="N4957" s="13">
        <v>3105</v>
      </c>
      <c r="O4957" s="15">
        <f>_xlfn.XLOOKUP(B4957,Sheet1!A:A,Sheet1!E:E)</f>
        <v>370.96</v>
      </c>
      <c r="P4957" s="26"/>
      <c r="Q4957" s="15">
        <f t="shared" si="365"/>
        <v>389.50799999999998</v>
      </c>
      <c r="R4957" s="38">
        <f t="shared" si="362"/>
        <v>401.19324</v>
      </c>
      <c r="S4957" s="26">
        <v>0</v>
      </c>
      <c r="T4957" s="13" t="str">
        <f t="shared" si="364"/>
        <v>Up</v>
      </c>
    </row>
    <row r="4958" spans="1:20" s="14" customFormat="1" hidden="1" x14ac:dyDescent="0.3">
      <c r="A4958" s="11">
        <v>6045657</v>
      </c>
      <c r="B4958" s="11">
        <v>6045657</v>
      </c>
      <c r="C4958" s="11" t="s">
        <v>26</v>
      </c>
      <c r="D4958" s="11" t="s">
        <v>27</v>
      </c>
      <c r="E4958" s="13" t="str">
        <f>_xlfn.XLOOKUP(B4958,Sheet1!A:A,Sheet1!B:B)</f>
        <v>DS BEDEC AQUA ADV SATIN BRIL WHITE 2.5L</v>
      </c>
      <c r="F4958" s="13" t="str">
        <f t="shared" si="363"/>
        <v>CROWN  - DS BEDEC AQUA ADV SATIN BRIL WHITE 2.5L</v>
      </c>
      <c r="G4958" s="13"/>
      <c r="H4958" s="91" t="s">
        <v>28</v>
      </c>
      <c r="I4958" s="11" t="s">
        <v>29</v>
      </c>
      <c r="J4958" s="11" t="s">
        <v>29</v>
      </c>
      <c r="K4958" s="11" t="s">
        <v>30</v>
      </c>
      <c r="M4958" s="11" t="s">
        <v>7062</v>
      </c>
      <c r="N4958" s="13">
        <v>3105</v>
      </c>
      <c r="O4958" s="15">
        <f>_xlfn.XLOOKUP(B4958,Sheet1!A:A,Sheet1!E:E)</f>
        <v>44.33</v>
      </c>
      <c r="P4958" s="26"/>
      <c r="Q4958" s="15">
        <f t="shared" si="365"/>
        <v>46.546500000000002</v>
      </c>
      <c r="R4958" s="38">
        <f t="shared" ref="R4958:R5021" si="366">Q4958*1.03</f>
        <v>47.942895</v>
      </c>
      <c r="S4958" s="26">
        <v>0</v>
      </c>
      <c r="T4958" s="13" t="str">
        <f t="shared" si="364"/>
        <v>Up</v>
      </c>
    </row>
    <row r="4959" spans="1:20" s="14" customFormat="1" hidden="1" x14ac:dyDescent="0.3">
      <c r="A4959" s="11">
        <v>6045658</v>
      </c>
      <c r="B4959" s="11">
        <v>6045658</v>
      </c>
      <c r="C4959" s="11" t="s">
        <v>26</v>
      </c>
      <c r="D4959" s="11" t="s">
        <v>27</v>
      </c>
      <c r="E4959" s="13" t="str">
        <f>_xlfn.XLOOKUP(B4959,Sheet1!A:A,Sheet1!B:B)</f>
        <v>DS BEDEC AQUA ADV PR UC WHITE      2.5L</v>
      </c>
      <c r="F4959" s="13" t="str">
        <f t="shared" si="363"/>
        <v>CROWN  - DS BEDEC AQUA ADV PR UC WHITE      2.5L</v>
      </c>
      <c r="G4959" s="13"/>
      <c r="H4959" s="91" t="s">
        <v>28</v>
      </c>
      <c r="I4959" s="11" t="s">
        <v>29</v>
      </c>
      <c r="J4959" s="11" t="s">
        <v>29</v>
      </c>
      <c r="K4959" s="11" t="s">
        <v>30</v>
      </c>
      <c r="M4959" s="11" t="s">
        <v>7062</v>
      </c>
      <c r="N4959" s="13">
        <v>3105</v>
      </c>
      <c r="O4959" s="15">
        <f>_xlfn.XLOOKUP(B4959,Sheet1!A:A,Sheet1!E:E)</f>
        <v>44.33</v>
      </c>
      <c r="P4959" s="26"/>
      <c r="Q4959" s="15">
        <f t="shared" si="365"/>
        <v>46.546500000000002</v>
      </c>
      <c r="R4959" s="38">
        <f t="shared" si="366"/>
        <v>47.942895</v>
      </c>
      <c r="S4959" s="26">
        <v>0</v>
      </c>
      <c r="T4959" s="13" t="str">
        <f t="shared" si="364"/>
        <v>Up</v>
      </c>
    </row>
    <row r="4960" spans="1:20" s="14" customFormat="1" hidden="1" x14ac:dyDescent="0.3">
      <c r="A4960" s="11">
        <v>6045660</v>
      </c>
      <c r="B4960" s="11">
        <v>6045660</v>
      </c>
      <c r="C4960" s="11" t="s">
        <v>26</v>
      </c>
      <c r="D4960" s="11" t="s">
        <v>27</v>
      </c>
      <c r="E4960" s="13" t="str">
        <f>_xlfn.XLOOKUP(B4960,Sheet1!A:A,Sheet1!B:B)</f>
        <v>DS WATCO ROADMARKER     YELLOW     5L</v>
      </c>
      <c r="F4960" s="13" t="str">
        <f t="shared" si="363"/>
        <v>CROWN  - DS WATCO ROADMARKER     YELLOW     5L</v>
      </c>
      <c r="G4960" s="13"/>
      <c r="H4960" s="91" t="s">
        <v>28</v>
      </c>
      <c r="I4960" s="11" t="s">
        <v>29</v>
      </c>
      <c r="J4960" s="11" t="s">
        <v>29</v>
      </c>
      <c r="K4960" s="11" t="s">
        <v>30</v>
      </c>
      <c r="M4960" s="11" t="s">
        <v>7062</v>
      </c>
      <c r="N4960" s="13">
        <v>3105</v>
      </c>
      <c r="O4960" s="15">
        <f>_xlfn.XLOOKUP(B4960,Sheet1!A:A,Sheet1!E:E)</f>
        <v>187.84</v>
      </c>
      <c r="P4960" s="26"/>
      <c r="Q4960" s="15">
        <f t="shared" si="365"/>
        <v>197.232</v>
      </c>
      <c r="R4960" s="38">
        <f t="shared" si="366"/>
        <v>203.14896000000002</v>
      </c>
      <c r="S4960" s="26">
        <v>0</v>
      </c>
      <c r="T4960" s="13" t="str">
        <f t="shared" si="364"/>
        <v>Up</v>
      </c>
    </row>
    <row r="4961" spans="1:20" s="14" customFormat="1" hidden="1" x14ac:dyDescent="0.3">
      <c r="A4961" s="11">
        <v>6045059</v>
      </c>
      <c r="B4961" s="11">
        <v>6045059</v>
      </c>
      <c r="C4961" s="11" t="s">
        <v>26</v>
      </c>
      <c r="D4961" s="11" t="s">
        <v>27</v>
      </c>
      <c r="E4961" s="13" t="str">
        <f>_xlfn.XLOOKUP(B4961,Sheet1!A:A,Sheet1!B:B)</f>
        <v>DS COOVAR EBONY         BLACK      500ML</v>
      </c>
      <c r="F4961" s="13" t="str">
        <f t="shared" si="363"/>
        <v>CROWN  - DS COOVAR EBONY         BLACK      500ML</v>
      </c>
      <c r="G4961" s="13"/>
      <c r="H4961" s="91" t="s">
        <v>28</v>
      </c>
      <c r="I4961" s="11" t="s">
        <v>29</v>
      </c>
      <c r="J4961" s="11" t="s">
        <v>29</v>
      </c>
      <c r="K4961" s="11" t="s">
        <v>30</v>
      </c>
      <c r="M4961" s="11" t="s">
        <v>7062</v>
      </c>
      <c r="N4961" s="13">
        <v>3105</v>
      </c>
      <c r="O4961" s="15">
        <f>_xlfn.XLOOKUP(B4961,Sheet1!A:A,Sheet1!E:E)</f>
        <v>10.7</v>
      </c>
      <c r="P4961" s="26"/>
      <c r="Q4961" s="15">
        <f t="shared" si="365"/>
        <v>11.234999999999999</v>
      </c>
      <c r="R4961" s="38">
        <f t="shared" si="366"/>
        <v>11.572049999999999</v>
      </c>
      <c r="S4961" s="26">
        <v>0</v>
      </c>
      <c r="T4961" s="13" t="str">
        <f t="shared" si="364"/>
        <v>Up</v>
      </c>
    </row>
    <row r="4962" spans="1:20" s="14" customFormat="1" hidden="1" x14ac:dyDescent="0.3">
      <c r="A4962" s="11">
        <v>6045062</v>
      </c>
      <c r="B4962" s="11">
        <v>6045062</v>
      </c>
      <c r="C4962" s="11" t="s">
        <v>26</v>
      </c>
      <c r="D4962" s="11" t="s">
        <v>27</v>
      </c>
      <c r="E4962" s="13" t="str">
        <f>_xlfn.XLOOKUP(B4962,Sheet1!A:A,Sheet1!B:B)</f>
        <v>DS COOVAR ANTIFOUL D PLUS RED      2.5L</v>
      </c>
      <c r="F4962" s="13" t="str">
        <f t="shared" si="363"/>
        <v>CROWN  - DS COOVAR ANTIFOUL D PLUS RED      2.5L</v>
      </c>
      <c r="G4962" s="13"/>
      <c r="H4962" s="91" t="s">
        <v>28</v>
      </c>
      <c r="I4962" s="11" t="s">
        <v>29</v>
      </c>
      <c r="J4962" s="11" t="s">
        <v>29</v>
      </c>
      <c r="K4962" s="11" t="s">
        <v>30</v>
      </c>
      <c r="M4962" s="11" t="s">
        <v>7062</v>
      </c>
      <c r="N4962" s="13">
        <v>3105</v>
      </c>
      <c r="O4962" s="15">
        <f>_xlfn.XLOOKUP(B4962,Sheet1!A:A,Sheet1!E:E)</f>
        <v>142.4</v>
      </c>
      <c r="P4962" s="26"/>
      <c r="Q4962" s="15">
        <f t="shared" si="365"/>
        <v>149.52000000000001</v>
      </c>
      <c r="R4962" s="38">
        <f t="shared" si="366"/>
        <v>154.00560000000002</v>
      </c>
      <c r="S4962" s="26">
        <v>0</v>
      </c>
      <c r="T4962" s="13" t="str">
        <f t="shared" si="364"/>
        <v>Up</v>
      </c>
    </row>
    <row r="4963" spans="1:20" s="14" customFormat="1" hidden="1" x14ac:dyDescent="0.3">
      <c r="A4963" s="11">
        <v>6045064</v>
      </c>
      <c r="B4963" s="11">
        <v>6045064</v>
      </c>
      <c r="C4963" s="11" t="s">
        <v>26</v>
      </c>
      <c r="D4963" s="11" t="s">
        <v>27</v>
      </c>
      <c r="E4963" s="13" t="str">
        <f>_xlfn.XLOOKUP(B4963,Sheet1!A:A,Sheet1!B:B)</f>
        <v>DS TEAMAC SUREGRIP      LIGHT GREY 1L</v>
      </c>
      <c r="F4963" s="13" t="str">
        <f t="shared" si="363"/>
        <v>CROWN  - DS TEAMAC SUREGRIP      LIGHT GREY 1L</v>
      </c>
      <c r="G4963" s="13"/>
      <c r="H4963" s="91" t="s">
        <v>28</v>
      </c>
      <c r="I4963" s="11" t="s">
        <v>29</v>
      </c>
      <c r="J4963" s="11" t="s">
        <v>29</v>
      </c>
      <c r="K4963" s="11" t="s">
        <v>30</v>
      </c>
      <c r="M4963" s="11" t="s">
        <v>7062</v>
      </c>
      <c r="N4963" s="13">
        <v>3105</v>
      </c>
      <c r="O4963" s="15">
        <f>_xlfn.XLOOKUP(B4963,Sheet1!A:A,Sheet1!E:E)</f>
        <v>27.15</v>
      </c>
      <c r="P4963" s="26"/>
      <c r="Q4963" s="15">
        <f t="shared" si="365"/>
        <v>28.5075</v>
      </c>
      <c r="R4963" s="38">
        <f t="shared" si="366"/>
        <v>29.362725000000001</v>
      </c>
      <c r="S4963" s="26">
        <v>0</v>
      </c>
      <c r="T4963" s="13" t="str">
        <f t="shared" si="364"/>
        <v>Up</v>
      </c>
    </row>
    <row r="4964" spans="1:20" s="14" customFormat="1" hidden="1" x14ac:dyDescent="0.3">
      <c r="A4964" s="11">
        <v>6045065</v>
      </c>
      <c r="B4964" s="11">
        <v>6045065</v>
      </c>
      <c r="C4964" s="11" t="s">
        <v>26</v>
      </c>
      <c r="D4964" s="11" t="s">
        <v>27</v>
      </c>
      <c r="E4964" s="13" t="str">
        <f>_xlfn.XLOOKUP(B4964,Sheet1!A:A,Sheet1!B:B)</f>
        <v>DS COOVAR VANDALENE     GREEN      4K</v>
      </c>
      <c r="F4964" s="13" t="str">
        <f t="shared" si="363"/>
        <v>CROWN  - DS COOVAR VANDALENE     GREEN      4K</v>
      </c>
      <c r="G4964" s="13"/>
      <c r="H4964" s="91" t="s">
        <v>28</v>
      </c>
      <c r="I4964" s="11" t="s">
        <v>29</v>
      </c>
      <c r="J4964" s="11" t="s">
        <v>29</v>
      </c>
      <c r="K4964" s="11" t="s">
        <v>30</v>
      </c>
      <c r="M4964" s="11" t="s">
        <v>7062</v>
      </c>
      <c r="N4964" s="13">
        <v>3105</v>
      </c>
      <c r="O4964" s="15">
        <f>_xlfn.XLOOKUP(B4964,Sheet1!A:A,Sheet1!E:E)</f>
        <v>66.19</v>
      </c>
      <c r="P4964" s="26"/>
      <c r="Q4964" s="15">
        <f t="shared" si="365"/>
        <v>69.499499999999998</v>
      </c>
      <c r="R4964" s="38">
        <f t="shared" si="366"/>
        <v>71.584485000000001</v>
      </c>
      <c r="S4964" s="26">
        <v>0</v>
      </c>
      <c r="T4964" s="13" t="str">
        <f t="shared" si="364"/>
        <v>Up</v>
      </c>
    </row>
    <row r="4965" spans="1:20" s="14" customFormat="1" hidden="1" x14ac:dyDescent="0.3">
      <c r="A4965" s="11">
        <v>6045067</v>
      </c>
      <c r="B4965" s="11">
        <v>6045067</v>
      </c>
      <c r="C4965" s="11" t="s">
        <v>26</v>
      </c>
      <c r="D4965" s="11" t="s">
        <v>27</v>
      </c>
      <c r="E4965" s="13" t="str">
        <f>_xlfn.XLOOKUP(B4965,Sheet1!A:A,Sheet1!B:B)</f>
        <v>DS COOVAR METALASTIC    BRUN GREEN 5L</v>
      </c>
      <c r="F4965" s="13" t="str">
        <f t="shared" si="363"/>
        <v>CROWN  - DS COOVAR METALASTIC    BRUN GREEN 5L</v>
      </c>
      <c r="G4965" s="13"/>
      <c r="H4965" s="91" t="s">
        <v>28</v>
      </c>
      <c r="I4965" s="11" t="s">
        <v>29</v>
      </c>
      <c r="J4965" s="11" t="s">
        <v>29</v>
      </c>
      <c r="K4965" s="11" t="s">
        <v>30</v>
      </c>
      <c r="M4965" s="11" t="s">
        <v>7062</v>
      </c>
      <c r="N4965" s="13">
        <v>3105</v>
      </c>
      <c r="O4965" s="15">
        <f>_xlfn.XLOOKUP(B4965,Sheet1!A:A,Sheet1!E:E)</f>
        <v>71.16</v>
      </c>
      <c r="P4965" s="26"/>
      <c r="Q4965" s="29">
        <f t="shared" si="365"/>
        <v>74.718000000000004</v>
      </c>
      <c r="R4965" s="38">
        <f t="shared" si="366"/>
        <v>76.959540000000004</v>
      </c>
      <c r="S4965" s="26">
        <v>0</v>
      </c>
      <c r="T4965" s="13" t="str">
        <f t="shared" si="364"/>
        <v>Up</v>
      </c>
    </row>
    <row r="4966" spans="1:20" s="14" customFormat="1" hidden="1" x14ac:dyDescent="0.3">
      <c r="A4966" s="11">
        <v>6045069</v>
      </c>
      <c r="B4966" s="11">
        <v>6045069</v>
      </c>
      <c r="C4966" s="11" t="s">
        <v>26</v>
      </c>
      <c r="D4966" s="11" t="s">
        <v>27</v>
      </c>
      <c r="E4966" s="13" t="str">
        <f>_xlfn.XLOOKUP(B4966,Sheet1!A:A,Sheet1!B:B)</f>
        <v>DS COOVAR FARM OXIDE    GREEN      5L</v>
      </c>
      <c r="F4966" s="13" t="str">
        <f t="shared" si="363"/>
        <v>CROWN  - DS COOVAR FARM OXIDE    GREEN      5L</v>
      </c>
      <c r="G4966" s="13"/>
      <c r="H4966" s="91" t="s">
        <v>28</v>
      </c>
      <c r="I4966" s="11" t="s">
        <v>29</v>
      </c>
      <c r="J4966" s="11" t="s">
        <v>29</v>
      </c>
      <c r="K4966" s="11" t="s">
        <v>30</v>
      </c>
      <c r="M4966" s="11" t="s">
        <v>7062</v>
      </c>
      <c r="N4966" s="13">
        <v>3105</v>
      </c>
      <c r="O4966" s="15">
        <f>_xlfn.XLOOKUP(B4966,Sheet1!A:A,Sheet1!E:E)</f>
        <v>54.77</v>
      </c>
      <c r="P4966" s="26"/>
      <c r="Q4966" s="15">
        <f t="shared" si="365"/>
        <v>57.508500000000005</v>
      </c>
      <c r="R4966" s="38">
        <f t="shared" si="366"/>
        <v>59.233755000000009</v>
      </c>
      <c r="S4966" s="26">
        <v>0</v>
      </c>
      <c r="T4966" s="13" t="str">
        <f t="shared" si="364"/>
        <v>Up</v>
      </c>
    </row>
    <row r="4967" spans="1:20" s="14" customFormat="1" hidden="1" x14ac:dyDescent="0.3">
      <c r="A4967" s="11">
        <v>6045070</v>
      </c>
      <c r="B4967" s="11">
        <v>6045070</v>
      </c>
      <c r="C4967" s="11" t="s">
        <v>26</v>
      </c>
      <c r="D4967" s="11" t="s">
        <v>27</v>
      </c>
      <c r="E4967" s="13" t="str">
        <f>_xlfn.XLOOKUP(B4967,Sheet1!A:A,Sheet1!B:B)</f>
        <v>DS COOVAR FARM OXIDE    GREY       5L</v>
      </c>
      <c r="F4967" s="13" t="str">
        <f t="shared" si="363"/>
        <v>CROWN  - DS COOVAR FARM OXIDE    GREY       5L</v>
      </c>
      <c r="G4967" s="13"/>
      <c r="H4967" s="91" t="s">
        <v>28</v>
      </c>
      <c r="I4967" s="11" t="s">
        <v>29</v>
      </c>
      <c r="J4967" s="11" t="s">
        <v>29</v>
      </c>
      <c r="K4967" s="11" t="s">
        <v>30</v>
      </c>
      <c r="M4967" s="11" t="s">
        <v>7062</v>
      </c>
      <c r="N4967" s="13">
        <v>3105</v>
      </c>
      <c r="O4967" s="15">
        <f>_xlfn.XLOOKUP(B4967,Sheet1!A:A,Sheet1!E:E)</f>
        <v>54.77</v>
      </c>
      <c r="P4967" s="26"/>
      <c r="Q4967" s="15">
        <f t="shared" si="365"/>
        <v>57.508500000000005</v>
      </c>
      <c r="R4967" s="38">
        <f t="shared" si="366"/>
        <v>59.233755000000009</v>
      </c>
      <c r="S4967" s="26">
        <v>0</v>
      </c>
      <c r="T4967" s="13" t="str">
        <f t="shared" si="364"/>
        <v>Up</v>
      </c>
    </row>
    <row r="4968" spans="1:20" s="14" customFormat="1" hidden="1" x14ac:dyDescent="0.3">
      <c r="A4968" s="11">
        <v>6045105</v>
      </c>
      <c r="B4968" s="11">
        <v>6045105</v>
      </c>
      <c r="C4968" s="11" t="s">
        <v>26</v>
      </c>
      <c r="D4968" s="11" t="s">
        <v>27</v>
      </c>
      <c r="E4968" s="13" t="str">
        <f>_xlfn.XLOOKUP(B4968,Sheet1!A:A,Sheet1!B:B)</f>
        <v>DS RUSTOLEUM ALKYTHANE  COLOURS    5L</v>
      </c>
      <c r="F4968" s="13" t="str">
        <f t="shared" si="363"/>
        <v>CROWN  - DS RUSTOLEUM ALKYTHANE  COLOURS    5L</v>
      </c>
      <c r="G4968" s="13"/>
      <c r="H4968" s="91" t="s">
        <v>28</v>
      </c>
      <c r="I4968" s="11" t="s">
        <v>29</v>
      </c>
      <c r="J4968" s="11" t="s">
        <v>29</v>
      </c>
      <c r="K4968" s="11" t="s">
        <v>30</v>
      </c>
      <c r="M4968" s="11" t="s">
        <v>7062</v>
      </c>
      <c r="N4968" s="13">
        <v>3105</v>
      </c>
      <c r="O4968" s="15">
        <f>_xlfn.XLOOKUP(B4968,Sheet1!A:A,Sheet1!E:E)</f>
        <v>159.26</v>
      </c>
      <c r="P4968" s="26"/>
      <c r="Q4968" s="29">
        <f t="shared" si="365"/>
        <v>167.22299999999998</v>
      </c>
      <c r="R4968" s="38">
        <f t="shared" si="366"/>
        <v>172.23969</v>
      </c>
      <c r="S4968" s="26">
        <v>0</v>
      </c>
      <c r="T4968" s="13" t="str">
        <f t="shared" si="364"/>
        <v>Up</v>
      </c>
    </row>
    <row r="4969" spans="1:20" s="14" customFormat="1" hidden="1" x14ac:dyDescent="0.3">
      <c r="A4969" s="11">
        <v>6045106</v>
      </c>
      <c r="B4969" s="11">
        <v>6045106</v>
      </c>
      <c r="C4969" s="11" t="s">
        <v>26</v>
      </c>
      <c r="D4969" s="11" t="s">
        <v>27</v>
      </c>
      <c r="E4969" s="13" t="str">
        <f>_xlfn.XLOOKUP(B4969,Sheet1!A:A,Sheet1!B:B)</f>
        <v>DS RUSTOLEUM COMBICOL   RM COLOURS 2.5L</v>
      </c>
      <c r="F4969" s="13" t="str">
        <f t="shared" si="363"/>
        <v>CROWN  - DS RUSTOLEUM COMBICOL   RM COLOURS 2.5L</v>
      </c>
      <c r="G4969" s="13"/>
      <c r="H4969" s="91" t="s">
        <v>28</v>
      </c>
      <c r="I4969" s="11" t="s">
        <v>29</v>
      </c>
      <c r="J4969" s="11" t="s">
        <v>29</v>
      </c>
      <c r="K4969" s="11" t="s">
        <v>30</v>
      </c>
      <c r="M4969" s="11" t="s">
        <v>7062</v>
      </c>
      <c r="N4969" s="13">
        <v>3105</v>
      </c>
      <c r="O4969" s="15">
        <f>_xlfn.XLOOKUP(B4969,Sheet1!A:A,Sheet1!E:E)</f>
        <v>47.2</v>
      </c>
      <c r="P4969" s="26"/>
      <c r="Q4969" s="29">
        <f t="shared" si="365"/>
        <v>49.56</v>
      </c>
      <c r="R4969" s="38">
        <f t="shared" si="366"/>
        <v>51.046800000000005</v>
      </c>
      <c r="S4969" s="26">
        <v>0</v>
      </c>
      <c r="T4969" s="13" t="str">
        <f t="shared" si="364"/>
        <v>Up</v>
      </c>
    </row>
    <row r="4970" spans="1:20" s="14" customFormat="1" hidden="1" x14ac:dyDescent="0.3">
      <c r="A4970" s="11">
        <v>6045107</v>
      </c>
      <c r="B4970" s="11">
        <v>6045107</v>
      </c>
      <c r="C4970" s="11" t="s">
        <v>26</v>
      </c>
      <c r="D4970" s="11" t="s">
        <v>27</v>
      </c>
      <c r="E4970" s="13" t="str">
        <f>_xlfn.XLOOKUP(B4970,Sheet1!A:A,Sheet1!B:B)</f>
        <v>DS RUSTOLEUM COMBICOL GLS ZINC YEL 2.5L</v>
      </c>
      <c r="F4970" s="13" t="str">
        <f t="shared" si="363"/>
        <v>CROWN  - DS RUSTOLEUM COMBICOL GLS ZINC YEL 2.5L</v>
      </c>
      <c r="G4970" s="13"/>
      <c r="H4970" s="91" t="s">
        <v>28</v>
      </c>
      <c r="I4970" s="11" t="s">
        <v>29</v>
      </c>
      <c r="J4970" s="11" t="s">
        <v>29</v>
      </c>
      <c r="K4970" s="11" t="s">
        <v>30</v>
      </c>
      <c r="M4970" s="11" t="s">
        <v>7062</v>
      </c>
      <c r="N4970" s="13">
        <v>3105</v>
      </c>
      <c r="O4970" s="15">
        <f>_xlfn.XLOOKUP(B4970,Sheet1!A:A,Sheet1!E:E)</f>
        <v>47.2</v>
      </c>
      <c r="P4970" s="26"/>
      <c r="Q4970" s="29">
        <f t="shared" si="365"/>
        <v>49.56</v>
      </c>
      <c r="R4970" s="38">
        <f t="shared" si="366"/>
        <v>51.046800000000005</v>
      </c>
      <c r="S4970" s="26">
        <v>0</v>
      </c>
      <c r="T4970" s="13" t="str">
        <f t="shared" si="364"/>
        <v>Up</v>
      </c>
    </row>
    <row r="4971" spans="1:20" s="14" customFormat="1" hidden="1" x14ac:dyDescent="0.3">
      <c r="A4971" s="11">
        <v>6045111</v>
      </c>
      <c r="B4971" s="11">
        <v>6045111</v>
      </c>
      <c r="C4971" s="11" t="s">
        <v>26</v>
      </c>
      <c r="D4971" s="11" t="s">
        <v>27</v>
      </c>
      <c r="E4971" s="13" t="str">
        <f>_xlfn.XLOOKUP(B4971,Sheet1!A:A,Sheet1!B:B)</f>
        <v>DS RUSTOLEUM PNT TOUCH  SAT H WHTE 400ML</v>
      </c>
      <c r="F4971" s="13" t="str">
        <f t="shared" si="363"/>
        <v>CROWN  - DS RUSTOLEUM PNT TOUCH  SAT H WHTE 400ML</v>
      </c>
      <c r="G4971" s="13"/>
      <c r="H4971" s="91" t="s">
        <v>28</v>
      </c>
      <c r="I4971" s="11" t="s">
        <v>29</v>
      </c>
      <c r="J4971" s="11" t="s">
        <v>29</v>
      </c>
      <c r="K4971" s="11" t="s">
        <v>30</v>
      </c>
      <c r="M4971" s="11" t="s">
        <v>7062</v>
      </c>
      <c r="N4971" s="13">
        <v>3105</v>
      </c>
      <c r="O4971" s="15">
        <f>_xlfn.XLOOKUP(B4971,Sheet1!A:A,Sheet1!E:E)</f>
        <v>8.19</v>
      </c>
      <c r="P4971" s="26"/>
      <c r="Q4971" s="29">
        <f t="shared" si="365"/>
        <v>8.599499999999999</v>
      </c>
      <c r="R4971" s="38">
        <f t="shared" si="366"/>
        <v>8.8574849999999987</v>
      </c>
      <c r="S4971" s="26">
        <v>0</v>
      </c>
      <c r="T4971" s="13" t="str">
        <f t="shared" si="364"/>
        <v>Up</v>
      </c>
    </row>
    <row r="4972" spans="1:20" s="14" customFormat="1" hidden="1" x14ac:dyDescent="0.3">
      <c r="A4972" s="11">
        <v>6045115</v>
      </c>
      <c r="B4972" s="11">
        <v>6045115</v>
      </c>
      <c r="C4972" s="11" t="s">
        <v>26</v>
      </c>
      <c r="D4972" s="11" t="s">
        <v>27</v>
      </c>
      <c r="E4972" s="13" t="str">
        <f>_xlfn.XLOOKUP(B4972,Sheet1!A:A,Sheet1!B:B)</f>
        <v>DS WATCO EPOXY MATT CT  LIGHT GREY 5L</v>
      </c>
      <c r="F4972" s="13" t="str">
        <f t="shared" si="363"/>
        <v>CROWN  - DS WATCO EPOXY MATT CT  LIGHT GREY 5L</v>
      </c>
      <c r="G4972" s="13"/>
      <c r="H4972" s="91" t="s">
        <v>28</v>
      </c>
      <c r="I4972" s="11" t="s">
        <v>29</v>
      </c>
      <c r="J4972" s="11" t="s">
        <v>29</v>
      </c>
      <c r="K4972" s="11" t="s">
        <v>30</v>
      </c>
      <c r="M4972" s="11" t="s">
        <v>7062</v>
      </c>
      <c r="N4972" s="13">
        <v>3105</v>
      </c>
      <c r="O4972" s="15">
        <f>_xlfn.XLOOKUP(B4972,Sheet1!A:A,Sheet1!E:E)</f>
        <v>441.35</v>
      </c>
      <c r="P4972" s="26"/>
      <c r="Q4972" s="15">
        <f t="shared" si="365"/>
        <v>463.41750000000002</v>
      </c>
      <c r="R4972" s="38">
        <f t="shared" si="366"/>
        <v>477.32002500000004</v>
      </c>
      <c r="S4972" s="26">
        <v>0</v>
      </c>
      <c r="T4972" s="13" t="str">
        <f t="shared" si="364"/>
        <v>Up</v>
      </c>
    </row>
    <row r="4973" spans="1:20" s="14" customFormat="1" hidden="1" x14ac:dyDescent="0.3">
      <c r="A4973" s="11">
        <v>6045116</v>
      </c>
      <c r="B4973" s="11">
        <v>6045116</v>
      </c>
      <c r="C4973" s="11" t="s">
        <v>26</v>
      </c>
      <c r="D4973" s="11" t="s">
        <v>27</v>
      </c>
      <c r="E4973" s="13" t="str">
        <f>_xlfn.XLOOKUP(B4973,Sheet1!A:A,Sheet1!B:B)</f>
        <v>DS BEDEC MSP SATIN      BLACK      750ML</v>
      </c>
      <c r="F4973" s="13" t="str">
        <f t="shared" si="363"/>
        <v>CROWN  - DS BEDEC MSP SATIN      BLACK      750ML</v>
      </c>
      <c r="G4973" s="13"/>
      <c r="H4973" s="91" t="s">
        <v>28</v>
      </c>
      <c r="I4973" s="11" t="s">
        <v>29</v>
      </c>
      <c r="J4973" s="11" t="s">
        <v>29</v>
      </c>
      <c r="K4973" s="11" t="s">
        <v>30</v>
      </c>
      <c r="M4973" s="11" t="s">
        <v>7062</v>
      </c>
      <c r="N4973" s="13">
        <v>3105</v>
      </c>
      <c r="O4973" s="15">
        <f>_xlfn.XLOOKUP(B4973,Sheet1!A:A,Sheet1!E:E)</f>
        <v>20.260000000000002</v>
      </c>
      <c r="P4973" s="26"/>
      <c r="Q4973" s="15">
        <f t="shared" si="365"/>
        <v>21.273000000000003</v>
      </c>
      <c r="R4973" s="38">
        <f t="shared" si="366"/>
        <v>21.911190000000005</v>
      </c>
      <c r="S4973" s="26">
        <v>0</v>
      </c>
      <c r="T4973" s="13" t="str">
        <f t="shared" si="364"/>
        <v>Up</v>
      </c>
    </row>
    <row r="4974" spans="1:20" s="14" customFormat="1" hidden="1" x14ac:dyDescent="0.3">
      <c r="A4974" s="11">
        <v>6045117</v>
      </c>
      <c r="B4974" s="11">
        <v>6045117</v>
      </c>
      <c r="C4974" s="11" t="s">
        <v>26</v>
      </c>
      <c r="D4974" s="11" t="s">
        <v>27</v>
      </c>
      <c r="E4974" s="13" t="str">
        <f>_xlfn.XLOOKUP(B4974,Sheet1!A:A,Sheet1!B:B)</f>
        <v>DS BEDEC MSP GLOSS      SOFT WHITE 2.5L</v>
      </c>
      <c r="F4974" s="13" t="str">
        <f t="shared" si="363"/>
        <v>CROWN  - DS BEDEC MSP GLOSS      SOFT WHITE 2.5L</v>
      </c>
      <c r="G4974" s="13"/>
      <c r="H4974" s="91" t="s">
        <v>28</v>
      </c>
      <c r="I4974" s="11" t="s">
        <v>29</v>
      </c>
      <c r="J4974" s="11" t="s">
        <v>29</v>
      </c>
      <c r="K4974" s="11" t="s">
        <v>30</v>
      </c>
      <c r="M4974" s="11" t="s">
        <v>7062</v>
      </c>
      <c r="N4974" s="13">
        <v>3105</v>
      </c>
      <c r="O4974" s="15">
        <f>_xlfn.XLOOKUP(B4974,Sheet1!A:A,Sheet1!E:E)</f>
        <v>35.270000000000003</v>
      </c>
      <c r="P4974" s="26"/>
      <c r="Q4974" s="15">
        <f t="shared" si="365"/>
        <v>37.033500000000004</v>
      </c>
      <c r="R4974" s="38">
        <f t="shared" si="366"/>
        <v>38.144505000000002</v>
      </c>
      <c r="S4974" s="26">
        <v>0</v>
      </c>
      <c r="T4974" s="13" t="str">
        <f t="shared" si="364"/>
        <v>Up</v>
      </c>
    </row>
    <row r="4975" spans="1:20" s="14" customFormat="1" hidden="1" x14ac:dyDescent="0.3">
      <c r="A4975" s="11">
        <v>6045118</v>
      </c>
      <c r="B4975" s="11">
        <v>6045118</v>
      </c>
      <c r="C4975" s="11" t="s">
        <v>26</v>
      </c>
      <c r="D4975" s="11" t="s">
        <v>27</v>
      </c>
      <c r="E4975" s="13" t="str">
        <f>_xlfn.XLOOKUP(B4975,Sheet1!A:A,Sheet1!B:B)</f>
        <v>DS BEDEC MSP SATIN      SOFT WHITE 2.5L</v>
      </c>
      <c r="F4975" s="13" t="str">
        <f t="shared" si="363"/>
        <v>CROWN  - DS BEDEC MSP SATIN      SOFT WHITE 2.5L</v>
      </c>
      <c r="G4975" s="13"/>
      <c r="H4975" s="91" t="s">
        <v>28</v>
      </c>
      <c r="I4975" s="11" t="s">
        <v>29</v>
      </c>
      <c r="J4975" s="11" t="s">
        <v>29</v>
      </c>
      <c r="K4975" s="11" t="s">
        <v>30</v>
      </c>
      <c r="M4975" s="11" t="s">
        <v>7062</v>
      </c>
      <c r="N4975" s="13">
        <v>3105</v>
      </c>
      <c r="O4975" s="15">
        <f>_xlfn.XLOOKUP(B4975,Sheet1!A:A,Sheet1!E:E)</f>
        <v>45.56</v>
      </c>
      <c r="P4975" s="26"/>
      <c r="Q4975" s="15">
        <f t="shared" si="365"/>
        <v>47.838000000000001</v>
      </c>
      <c r="R4975" s="38">
        <f t="shared" si="366"/>
        <v>49.273140000000005</v>
      </c>
      <c r="S4975" s="26">
        <v>0</v>
      </c>
      <c r="T4975" s="13" t="str">
        <f t="shared" si="364"/>
        <v>Up</v>
      </c>
    </row>
    <row r="4976" spans="1:20" s="14" customFormat="1" hidden="1" x14ac:dyDescent="0.3">
      <c r="A4976" s="11">
        <v>6045119</v>
      </c>
      <c r="B4976" s="11">
        <v>6045119</v>
      </c>
      <c r="C4976" s="11" t="s">
        <v>26</v>
      </c>
      <c r="D4976" s="11" t="s">
        <v>27</v>
      </c>
      <c r="E4976" s="13" t="str">
        <f>_xlfn.XLOOKUP(B4976,Sheet1!A:A,Sheet1!B:B)</f>
        <v>DS BEDEC MSP GLOSS      BLACK      5L</v>
      </c>
      <c r="F4976" s="13" t="str">
        <f t="shared" si="363"/>
        <v>CROWN  - DS BEDEC MSP GLOSS      BLACK      5L</v>
      </c>
      <c r="G4976" s="13"/>
      <c r="H4976" s="91" t="s">
        <v>28</v>
      </c>
      <c r="I4976" s="11" t="s">
        <v>29</v>
      </c>
      <c r="J4976" s="11" t="s">
        <v>29</v>
      </c>
      <c r="K4976" s="11" t="s">
        <v>30</v>
      </c>
      <c r="M4976" s="11" t="s">
        <v>7062</v>
      </c>
      <c r="N4976" s="13">
        <v>3105</v>
      </c>
      <c r="O4976" s="15">
        <f>_xlfn.XLOOKUP(B4976,Sheet1!A:A,Sheet1!E:E)</f>
        <v>88.65</v>
      </c>
      <c r="P4976" s="26"/>
      <c r="Q4976" s="15">
        <f t="shared" si="365"/>
        <v>93.08250000000001</v>
      </c>
      <c r="R4976" s="38">
        <f t="shared" si="366"/>
        <v>95.874975000000006</v>
      </c>
      <c r="S4976" s="26">
        <v>0</v>
      </c>
      <c r="T4976" s="13" t="str">
        <f t="shared" si="364"/>
        <v>Up</v>
      </c>
    </row>
    <row r="4977" spans="1:20" s="14" customFormat="1" hidden="1" x14ac:dyDescent="0.3">
      <c r="A4977" s="11">
        <v>6045120</v>
      </c>
      <c r="B4977" s="11">
        <v>6045120</v>
      </c>
      <c r="C4977" s="11" t="s">
        <v>26</v>
      </c>
      <c r="D4977" s="11" t="s">
        <v>27</v>
      </c>
      <c r="E4977" s="13" t="str">
        <f>_xlfn.XLOOKUP(B4977,Sheet1!A:A,Sheet1!B:B)</f>
        <v>DS BEDEC MSP GLOSS      SOFT WHITE 5L</v>
      </c>
      <c r="F4977" s="13" t="str">
        <f t="shared" si="363"/>
        <v>CROWN  - DS BEDEC MSP GLOSS      SOFT WHITE 5L</v>
      </c>
      <c r="G4977" s="13"/>
      <c r="H4977" s="91" t="s">
        <v>28</v>
      </c>
      <c r="I4977" s="11" t="s">
        <v>29</v>
      </c>
      <c r="J4977" s="11" t="s">
        <v>29</v>
      </c>
      <c r="K4977" s="11" t="s">
        <v>30</v>
      </c>
      <c r="M4977" s="11" t="s">
        <v>7062</v>
      </c>
      <c r="N4977" s="13">
        <v>3105</v>
      </c>
      <c r="O4977" s="15">
        <f>_xlfn.XLOOKUP(B4977,Sheet1!A:A,Sheet1!E:E)</f>
        <v>61.69</v>
      </c>
      <c r="P4977" s="26"/>
      <c r="Q4977" s="15">
        <f t="shared" si="365"/>
        <v>64.774500000000003</v>
      </c>
      <c r="R4977" s="38">
        <f t="shared" si="366"/>
        <v>66.717735000000005</v>
      </c>
      <c r="S4977" s="26">
        <v>0</v>
      </c>
      <c r="T4977" s="13" t="str">
        <f t="shared" si="364"/>
        <v>Up</v>
      </c>
    </row>
    <row r="4978" spans="1:20" s="14" customFormat="1" hidden="1" x14ac:dyDescent="0.3">
      <c r="A4978" s="11">
        <v>6045121</v>
      </c>
      <c r="B4978" s="11">
        <v>6045121</v>
      </c>
      <c r="C4978" s="11" t="s">
        <v>26</v>
      </c>
      <c r="D4978" s="11" t="s">
        <v>27</v>
      </c>
      <c r="E4978" s="13" t="str">
        <f>_xlfn.XLOOKUP(B4978,Sheet1!A:A,Sheet1!B:B)</f>
        <v>DS BEDEC BARN SEM GLOSS WHITE      5L</v>
      </c>
      <c r="F4978" s="13" t="str">
        <f t="shared" si="363"/>
        <v>CROWN  - DS BEDEC BARN SEM GLOSS WHITE      5L</v>
      </c>
      <c r="G4978" s="13"/>
      <c r="H4978" s="91" t="s">
        <v>28</v>
      </c>
      <c r="I4978" s="11" t="s">
        <v>29</v>
      </c>
      <c r="J4978" s="11" t="s">
        <v>29</v>
      </c>
      <c r="K4978" s="11" t="s">
        <v>30</v>
      </c>
      <c r="M4978" s="11" t="s">
        <v>7062</v>
      </c>
      <c r="N4978" s="13">
        <v>3105</v>
      </c>
      <c r="O4978" s="15">
        <f>_xlfn.XLOOKUP(B4978,Sheet1!A:A,Sheet1!E:E)</f>
        <v>82.32</v>
      </c>
      <c r="P4978" s="26"/>
      <c r="Q4978" s="15">
        <f t="shared" si="365"/>
        <v>86.435999999999993</v>
      </c>
      <c r="R4978" s="38">
        <f t="shared" si="366"/>
        <v>89.029079999999993</v>
      </c>
      <c r="S4978" s="26">
        <v>0</v>
      </c>
      <c r="T4978" s="13" t="str">
        <f t="shared" si="364"/>
        <v>Up</v>
      </c>
    </row>
    <row r="4979" spans="1:20" s="14" customFormat="1" hidden="1" x14ac:dyDescent="0.3">
      <c r="A4979" s="11">
        <v>6045122</v>
      </c>
      <c r="B4979" s="11">
        <v>6045122</v>
      </c>
      <c r="C4979" s="11" t="s">
        <v>26</v>
      </c>
      <c r="D4979" s="11" t="s">
        <v>27</v>
      </c>
      <c r="E4979" s="13" t="str">
        <f>_xlfn.XLOOKUP(B4979,Sheet1!A:A,Sheet1!B:B)</f>
        <v>DS BEDEC BARN SEM GLOSS BLACK      5L</v>
      </c>
      <c r="F4979" s="13" t="str">
        <f t="shared" si="363"/>
        <v>CROWN  - DS BEDEC BARN SEM GLOSS BLACK      5L</v>
      </c>
      <c r="G4979" s="13"/>
      <c r="H4979" s="91" t="s">
        <v>28</v>
      </c>
      <c r="I4979" s="11" t="s">
        <v>29</v>
      </c>
      <c r="J4979" s="11" t="s">
        <v>29</v>
      </c>
      <c r="K4979" s="11" t="s">
        <v>30</v>
      </c>
      <c r="M4979" s="11" t="s">
        <v>7062</v>
      </c>
      <c r="N4979" s="13">
        <v>3105</v>
      </c>
      <c r="O4979" s="15">
        <f>_xlfn.XLOOKUP(B4979,Sheet1!A:A,Sheet1!E:E)</f>
        <v>82.32</v>
      </c>
      <c r="P4979" s="26"/>
      <c r="Q4979" s="15">
        <f t="shared" si="365"/>
        <v>86.435999999999993</v>
      </c>
      <c r="R4979" s="38">
        <f t="shared" si="366"/>
        <v>89.029079999999993</v>
      </c>
      <c r="S4979" s="26">
        <v>0</v>
      </c>
      <c r="T4979" s="13" t="str">
        <f t="shared" si="364"/>
        <v>Up</v>
      </c>
    </row>
    <row r="4980" spans="1:20" s="14" customFormat="1" hidden="1" x14ac:dyDescent="0.3">
      <c r="A4980" s="11">
        <v>6045123</v>
      </c>
      <c r="B4980" s="11">
        <v>6045123</v>
      </c>
      <c r="C4980" s="11" t="s">
        <v>26</v>
      </c>
      <c r="D4980" s="11" t="s">
        <v>27</v>
      </c>
      <c r="E4980" s="13" t="str">
        <f>_xlfn.XLOOKUP(B4980,Sheet1!A:A,Sheet1!B:B)</f>
        <v>DS BEDEC BARN SEM GLOSS BLACK      20L</v>
      </c>
      <c r="F4980" s="13" t="str">
        <f t="shared" si="363"/>
        <v>CROWN  - DS BEDEC BARN SEM GLOSS BLACK      20L</v>
      </c>
      <c r="G4980" s="13"/>
      <c r="H4980" s="91" t="s">
        <v>28</v>
      </c>
      <c r="I4980" s="11" t="s">
        <v>29</v>
      </c>
      <c r="J4980" s="11" t="s">
        <v>29</v>
      </c>
      <c r="K4980" s="11" t="s">
        <v>30</v>
      </c>
      <c r="M4980" s="11" t="s">
        <v>7062</v>
      </c>
      <c r="N4980" s="13">
        <v>3105</v>
      </c>
      <c r="O4980" s="15">
        <f>_xlfn.XLOOKUP(B4980,Sheet1!A:A,Sheet1!E:E)</f>
        <v>344.85</v>
      </c>
      <c r="P4980" s="26"/>
      <c r="Q4980" s="15">
        <f t="shared" si="365"/>
        <v>362.09250000000003</v>
      </c>
      <c r="R4980" s="38">
        <f t="shared" si="366"/>
        <v>372.95527500000003</v>
      </c>
      <c r="S4980" s="26">
        <v>0</v>
      </c>
      <c r="T4980" s="13" t="str">
        <f t="shared" si="364"/>
        <v>Up</v>
      </c>
    </row>
    <row r="4981" spans="1:20" s="14" customFormat="1" hidden="1" x14ac:dyDescent="0.3">
      <c r="A4981" s="11">
        <v>6045124</v>
      </c>
      <c r="B4981" s="11">
        <v>6045124</v>
      </c>
      <c r="C4981" s="11" t="s">
        <v>26</v>
      </c>
      <c r="D4981" s="11" t="s">
        <v>27</v>
      </c>
      <c r="E4981" s="13" t="str">
        <f>_xlfn.XLOOKUP(B4981,Sheet1!A:A,Sheet1!B:B)</f>
        <v>DS BEDEC EXTRA FLEX MAS PORT STONE 5L</v>
      </c>
      <c r="F4981" s="13" t="str">
        <f t="shared" si="363"/>
        <v>CROWN  - DS BEDEC EXTRA FLEX MAS PORT STONE 5L</v>
      </c>
      <c r="G4981" s="13"/>
      <c r="H4981" s="91" t="s">
        <v>28</v>
      </c>
      <c r="I4981" s="11" t="s">
        <v>29</v>
      </c>
      <c r="J4981" s="11" t="s">
        <v>29</v>
      </c>
      <c r="K4981" s="11" t="s">
        <v>30</v>
      </c>
      <c r="M4981" s="11" t="s">
        <v>7062</v>
      </c>
      <c r="N4981" s="13">
        <v>3105</v>
      </c>
      <c r="O4981" s="15">
        <f>_xlfn.XLOOKUP(B4981,Sheet1!A:A,Sheet1!E:E)</f>
        <v>63.23</v>
      </c>
      <c r="P4981" s="26"/>
      <c r="Q4981" s="29">
        <f t="shared" si="365"/>
        <v>66.391499999999994</v>
      </c>
      <c r="R4981" s="38">
        <f t="shared" si="366"/>
        <v>68.383244999999988</v>
      </c>
      <c r="S4981" s="26">
        <v>0</v>
      </c>
      <c r="T4981" s="13" t="str">
        <f t="shared" si="364"/>
        <v>Up</v>
      </c>
    </row>
    <row r="4982" spans="1:20" s="14" customFormat="1" hidden="1" x14ac:dyDescent="0.3">
      <c r="A4982" s="11">
        <v>6045127</v>
      </c>
      <c r="B4982" s="11">
        <v>6045127</v>
      </c>
      <c r="C4982" s="11" t="s">
        <v>26</v>
      </c>
      <c r="D4982" s="11" t="s">
        <v>27</v>
      </c>
      <c r="E4982" s="13" t="str">
        <f>_xlfn.XLOOKUP(B4982,Sheet1!A:A,Sheet1!B:B)</f>
        <v>DS BLACKFRIAR AS FLOOR  LIGHT GREY 1L</v>
      </c>
      <c r="F4982" s="13" t="str">
        <f t="shared" si="363"/>
        <v>CROWN  - DS BLACKFRIAR AS FLOOR  LIGHT GREY 1L</v>
      </c>
      <c r="G4982" s="13"/>
      <c r="H4982" s="91" t="s">
        <v>28</v>
      </c>
      <c r="I4982" s="11" t="s">
        <v>29</v>
      </c>
      <c r="J4982" s="11" t="s">
        <v>29</v>
      </c>
      <c r="K4982" s="11" t="s">
        <v>30</v>
      </c>
      <c r="M4982" s="11" t="s">
        <v>7062</v>
      </c>
      <c r="N4982" s="13">
        <v>3105</v>
      </c>
      <c r="O4982" s="15">
        <f>_xlfn.XLOOKUP(B4982,Sheet1!A:A,Sheet1!E:E)</f>
        <v>20.83</v>
      </c>
      <c r="P4982" s="26"/>
      <c r="Q4982" s="15">
        <f t="shared" si="365"/>
        <v>21.871499999999997</v>
      </c>
      <c r="R4982" s="38">
        <f t="shared" si="366"/>
        <v>22.527645</v>
      </c>
      <c r="S4982" s="26">
        <v>0</v>
      </c>
      <c r="T4982" s="13" t="str">
        <f t="shared" si="364"/>
        <v>Up</v>
      </c>
    </row>
    <row r="4983" spans="1:20" s="14" customFormat="1" hidden="1" x14ac:dyDescent="0.3">
      <c r="A4983" s="11">
        <v>6043422</v>
      </c>
      <c r="B4983" s="11">
        <v>6043422</v>
      </c>
      <c r="C4983" s="11" t="s">
        <v>26</v>
      </c>
      <c r="D4983" s="11" t="s">
        <v>27</v>
      </c>
      <c r="E4983" s="13" t="str">
        <f>_xlfn.XLOOKUP(B4983,Sheet1!A:A,Sheet1!B:B)</f>
        <v>DS RUSTOLEUM PNT TOUCH  GLS C RED  400ML</v>
      </c>
      <c r="F4983" s="13" t="str">
        <f t="shared" si="363"/>
        <v>CROWN  - DS RUSTOLEUM PNT TOUCH  GLS C RED  400ML</v>
      </c>
      <c r="G4983" s="13"/>
      <c r="H4983" s="91" t="s">
        <v>28</v>
      </c>
      <c r="I4983" s="11" t="s">
        <v>29</v>
      </c>
      <c r="J4983" s="11" t="s">
        <v>29</v>
      </c>
      <c r="K4983" s="11" t="s">
        <v>30</v>
      </c>
      <c r="M4983" s="11" t="s">
        <v>7062</v>
      </c>
      <c r="N4983" s="13">
        <v>3105</v>
      </c>
      <c r="O4983" s="15">
        <f>_xlfn.XLOOKUP(B4983,Sheet1!A:A,Sheet1!E:E)</f>
        <v>8.19</v>
      </c>
      <c r="P4983" s="26"/>
      <c r="Q4983" s="29">
        <f t="shared" si="365"/>
        <v>8.599499999999999</v>
      </c>
      <c r="R4983" s="38">
        <f t="shared" si="366"/>
        <v>8.8574849999999987</v>
      </c>
      <c r="S4983" s="26">
        <v>0</v>
      </c>
      <c r="T4983" s="13" t="str">
        <f t="shared" si="364"/>
        <v>Up</v>
      </c>
    </row>
    <row r="4984" spans="1:20" s="14" customFormat="1" hidden="1" x14ac:dyDescent="0.3">
      <c r="A4984" s="11">
        <v>6043424</v>
      </c>
      <c r="B4984" s="11">
        <v>6043424</v>
      </c>
      <c r="C4984" s="11" t="s">
        <v>26</v>
      </c>
      <c r="D4984" s="11" t="s">
        <v>27</v>
      </c>
      <c r="E4984" s="13" t="str">
        <f>_xlfn.XLOOKUP(B4984,Sheet1!A:A,Sheet1!B:B)</f>
        <v>DS RUSTOLEUM PNT TOUCH  GLS M GREN 400ML</v>
      </c>
      <c r="F4984" s="13" t="str">
        <f t="shared" si="363"/>
        <v>CROWN  - DS RUSTOLEUM PNT TOUCH  GLS M GREN 400ML</v>
      </c>
      <c r="G4984" s="13"/>
      <c r="H4984" s="91" t="s">
        <v>28</v>
      </c>
      <c r="I4984" s="11" t="s">
        <v>29</v>
      </c>
      <c r="J4984" s="11" t="s">
        <v>29</v>
      </c>
      <c r="K4984" s="11" t="s">
        <v>30</v>
      </c>
      <c r="M4984" s="11" t="s">
        <v>7062</v>
      </c>
      <c r="N4984" s="13">
        <v>3105</v>
      </c>
      <c r="O4984" s="15">
        <f>_xlfn.XLOOKUP(B4984,Sheet1!A:A,Sheet1!E:E)</f>
        <v>8.19</v>
      </c>
      <c r="P4984" s="26"/>
      <c r="Q4984" s="29">
        <f t="shared" si="365"/>
        <v>8.599499999999999</v>
      </c>
      <c r="R4984" s="38">
        <f t="shared" si="366"/>
        <v>8.8574849999999987</v>
      </c>
      <c r="S4984" s="26">
        <v>0</v>
      </c>
      <c r="T4984" s="13" t="str">
        <f t="shared" si="364"/>
        <v>Up</v>
      </c>
    </row>
    <row r="4985" spans="1:20" s="14" customFormat="1" hidden="1" x14ac:dyDescent="0.3">
      <c r="A4985" s="11">
        <v>6043425</v>
      </c>
      <c r="B4985" s="11">
        <v>6043425</v>
      </c>
      <c r="C4985" s="11" t="s">
        <v>26</v>
      </c>
      <c r="D4985" s="11" t="s">
        <v>27</v>
      </c>
      <c r="E4985" s="13" t="str">
        <f>_xlfn.XLOOKUP(B4985,Sheet1!A:A,Sheet1!B:B)</f>
        <v>DS RUSTOLEUM PNT TOUCH  MAT BLACK  400ML</v>
      </c>
      <c r="F4985" s="13" t="str">
        <f t="shared" si="363"/>
        <v>CROWN  - DS RUSTOLEUM PNT TOUCH  MAT BLACK  400ML</v>
      </c>
      <c r="G4985" s="13"/>
      <c r="H4985" s="91" t="s">
        <v>28</v>
      </c>
      <c r="I4985" s="11" t="s">
        <v>29</v>
      </c>
      <c r="J4985" s="11" t="s">
        <v>29</v>
      </c>
      <c r="K4985" s="11" t="s">
        <v>30</v>
      </c>
      <c r="M4985" s="11" t="s">
        <v>7062</v>
      </c>
      <c r="N4985" s="13">
        <v>3105</v>
      </c>
      <c r="O4985" s="15">
        <f>_xlfn.XLOOKUP(B4985,Sheet1!A:A,Sheet1!E:E)</f>
        <v>8.19</v>
      </c>
      <c r="P4985" s="26"/>
      <c r="Q4985" s="29">
        <f t="shared" si="365"/>
        <v>8.599499999999999</v>
      </c>
      <c r="R4985" s="38">
        <f t="shared" si="366"/>
        <v>8.8574849999999987</v>
      </c>
      <c r="S4985" s="26">
        <v>0</v>
      </c>
      <c r="T4985" s="13" t="str">
        <f t="shared" si="364"/>
        <v>Up</v>
      </c>
    </row>
    <row r="4986" spans="1:20" s="14" customFormat="1" hidden="1" x14ac:dyDescent="0.3">
      <c r="A4986" s="11">
        <v>6043426</v>
      </c>
      <c r="B4986" s="11">
        <v>6043426</v>
      </c>
      <c r="C4986" s="11" t="s">
        <v>26</v>
      </c>
      <c r="D4986" s="11" t="s">
        <v>27</v>
      </c>
      <c r="E4986" s="13" t="str">
        <f>_xlfn.XLOOKUP(B4986,Sheet1!A:A,Sheet1!B:B)</f>
        <v>DS RUSTOLEUM PNT TOUCH  MAT WHITE  400ML</v>
      </c>
      <c r="F4986" s="13" t="str">
        <f t="shared" si="363"/>
        <v>CROWN  - DS RUSTOLEUM PNT TOUCH  MAT WHITE  400ML</v>
      </c>
      <c r="G4986" s="13"/>
      <c r="H4986" s="91" t="s">
        <v>28</v>
      </c>
      <c r="I4986" s="11" t="s">
        <v>29</v>
      </c>
      <c r="J4986" s="11" t="s">
        <v>29</v>
      </c>
      <c r="K4986" s="11" t="s">
        <v>30</v>
      </c>
      <c r="M4986" s="11" t="s">
        <v>7062</v>
      </c>
      <c r="N4986" s="13">
        <v>3105</v>
      </c>
      <c r="O4986" s="15">
        <f>_xlfn.XLOOKUP(B4986,Sheet1!A:A,Sheet1!E:E)</f>
        <v>8.19</v>
      </c>
      <c r="P4986" s="26"/>
      <c r="Q4986" s="29">
        <f t="shared" si="365"/>
        <v>8.599499999999999</v>
      </c>
      <c r="R4986" s="38">
        <f t="shared" si="366"/>
        <v>8.8574849999999987</v>
      </c>
      <c r="S4986" s="26">
        <v>0</v>
      </c>
      <c r="T4986" s="13" t="str">
        <f t="shared" si="364"/>
        <v>Up</v>
      </c>
    </row>
    <row r="4987" spans="1:20" s="14" customFormat="1" hidden="1" x14ac:dyDescent="0.3">
      <c r="A4987" s="11">
        <v>6043427</v>
      </c>
      <c r="B4987" s="11">
        <v>6043427</v>
      </c>
      <c r="C4987" s="11" t="s">
        <v>26</v>
      </c>
      <c r="D4987" s="11" t="s">
        <v>27</v>
      </c>
      <c r="E4987" s="13" t="str">
        <f>_xlfn.XLOOKUP(B4987,Sheet1!A:A,Sheet1!B:B)</f>
        <v>DS RUSTOLEUM PNT TOUCH  SAT BLACK  400ML</v>
      </c>
      <c r="F4987" s="13" t="str">
        <f t="shared" si="363"/>
        <v>CROWN  - DS RUSTOLEUM PNT TOUCH  SAT BLACK  400ML</v>
      </c>
      <c r="G4987" s="13"/>
      <c r="H4987" s="91" t="s">
        <v>28</v>
      </c>
      <c r="I4987" s="11" t="s">
        <v>29</v>
      </c>
      <c r="J4987" s="11" t="s">
        <v>29</v>
      </c>
      <c r="K4987" s="11" t="s">
        <v>30</v>
      </c>
      <c r="M4987" s="11" t="s">
        <v>7062</v>
      </c>
      <c r="N4987" s="13">
        <v>3105</v>
      </c>
      <c r="O4987" s="15">
        <f>_xlfn.XLOOKUP(B4987,Sheet1!A:A,Sheet1!E:E)</f>
        <v>8.19</v>
      </c>
      <c r="P4987" s="26"/>
      <c r="Q4987" s="29">
        <f t="shared" si="365"/>
        <v>8.599499999999999</v>
      </c>
      <c r="R4987" s="38">
        <f t="shared" si="366"/>
        <v>8.8574849999999987</v>
      </c>
      <c r="S4987" s="26">
        <v>0</v>
      </c>
      <c r="T4987" s="13" t="str">
        <f t="shared" si="364"/>
        <v>Up</v>
      </c>
    </row>
    <row r="4988" spans="1:20" s="14" customFormat="1" hidden="1" x14ac:dyDescent="0.3">
      <c r="A4988" s="11">
        <v>6043428</v>
      </c>
      <c r="B4988" s="11">
        <v>6043428</v>
      </c>
      <c r="C4988" s="11" t="s">
        <v>26</v>
      </c>
      <c r="D4988" s="11" t="s">
        <v>27</v>
      </c>
      <c r="E4988" s="13" t="str">
        <f>_xlfn.XLOOKUP(B4988,Sheet1!A:A,Sheet1!B:B)</f>
        <v>DS RUSTOLEUM PNT TOUCH  SAT WHITE  400ML</v>
      </c>
      <c r="F4988" s="13" t="str">
        <f t="shared" si="363"/>
        <v>CROWN  - DS RUSTOLEUM PNT TOUCH  SAT WHITE  400ML</v>
      </c>
      <c r="G4988" s="13"/>
      <c r="H4988" s="91" t="s">
        <v>28</v>
      </c>
      <c r="I4988" s="11" t="s">
        <v>29</v>
      </c>
      <c r="J4988" s="11" t="s">
        <v>29</v>
      </c>
      <c r="K4988" s="11" t="s">
        <v>30</v>
      </c>
      <c r="M4988" s="11" t="s">
        <v>7062</v>
      </c>
      <c r="N4988" s="13">
        <v>3105</v>
      </c>
      <c r="O4988" s="15">
        <f>_xlfn.XLOOKUP(B4988,Sheet1!A:A,Sheet1!E:E)</f>
        <v>8.19</v>
      </c>
      <c r="P4988" s="26"/>
      <c r="Q4988" s="29">
        <f t="shared" si="365"/>
        <v>8.599499999999999</v>
      </c>
      <c r="R4988" s="38">
        <f t="shared" si="366"/>
        <v>8.8574849999999987</v>
      </c>
      <c r="S4988" s="26">
        <v>0</v>
      </c>
      <c r="T4988" s="13" t="str">
        <f t="shared" si="364"/>
        <v>Up</v>
      </c>
    </row>
    <row r="4989" spans="1:20" s="14" customFormat="1" hidden="1" x14ac:dyDescent="0.3">
      <c r="A4989" s="11">
        <v>6043429</v>
      </c>
      <c r="B4989" s="11">
        <v>6043429</v>
      </c>
      <c r="C4989" s="11" t="s">
        <v>26</v>
      </c>
      <c r="D4989" s="11" t="s">
        <v>27</v>
      </c>
      <c r="E4989" s="13" t="str">
        <f>_xlfn.XLOOKUP(B4989,Sheet1!A:A,Sheet1!B:B)</f>
        <v>DS RUSTOLEUM METALLIC GOLD         400ML</v>
      </c>
      <c r="F4989" s="13" t="str">
        <f t="shared" si="363"/>
        <v>CROWN  - DS RUSTOLEUM METALLIC GOLD         400ML</v>
      </c>
      <c r="G4989" s="13"/>
      <c r="H4989" s="91" t="s">
        <v>28</v>
      </c>
      <c r="I4989" s="11" t="s">
        <v>29</v>
      </c>
      <c r="J4989" s="11" t="s">
        <v>29</v>
      </c>
      <c r="K4989" s="11" t="s">
        <v>30</v>
      </c>
      <c r="M4989" s="11" t="s">
        <v>7062</v>
      </c>
      <c r="N4989" s="13">
        <v>3105</v>
      </c>
      <c r="O4989" s="15">
        <f>_xlfn.XLOOKUP(B4989,Sheet1!A:A,Sheet1!E:E)</f>
        <v>9.56</v>
      </c>
      <c r="P4989" s="26"/>
      <c r="Q4989" s="29">
        <f t="shared" si="365"/>
        <v>10.038</v>
      </c>
      <c r="R4989" s="38">
        <f t="shared" si="366"/>
        <v>10.33914</v>
      </c>
      <c r="S4989" s="26">
        <v>0</v>
      </c>
      <c r="T4989" s="13" t="str">
        <f t="shared" si="364"/>
        <v>Up</v>
      </c>
    </row>
    <row r="4990" spans="1:20" s="14" customFormat="1" hidden="1" x14ac:dyDescent="0.3">
      <c r="A4990" s="11">
        <v>6043430</v>
      </c>
      <c r="B4990" s="11">
        <v>6043430</v>
      </c>
      <c r="C4990" s="11" t="s">
        <v>26</v>
      </c>
      <c r="D4990" s="11" t="s">
        <v>27</v>
      </c>
      <c r="E4990" s="13" t="str">
        <f>_xlfn.XLOOKUP(B4990,Sheet1!A:A,Sheet1!B:B)</f>
        <v>DS RUSTOLEUM METALLIC SILVER       400ML</v>
      </c>
      <c r="F4990" s="13" t="str">
        <f t="shared" ref="F4990:F5053" si="367">D4990&amp;" - "&amp;E4990</f>
        <v>CROWN  - DS RUSTOLEUM METALLIC SILVER       400ML</v>
      </c>
      <c r="G4990" s="13"/>
      <c r="H4990" s="91" t="s">
        <v>28</v>
      </c>
      <c r="I4990" s="11" t="s">
        <v>29</v>
      </c>
      <c r="J4990" s="11" t="s">
        <v>29</v>
      </c>
      <c r="K4990" s="11" t="s">
        <v>30</v>
      </c>
      <c r="M4990" s="11" t="s">
        <v>7062</v>
      </c>
      <c r="N4990" s="13">
        <v>3105</v>
      </c>
      <c r="O4990" s="15">
        <f>_xlfn.XLOOKUP(B4990,Sheet1!A:A,Sheet1!E:E)</f>
        <v>9.56</v>
      </c>
      <c r="P4990" s="26"/>
      <c r="Q4990" s="29">
        <f t="shared" si="365"/>
        <v>10.038</v>
      </c>
      <c r="R4990" s="38">
        <f t="shared" si="366"/>
        <v>10.33914</v>
      </c>
      <c r="S4990" s="26">
        <v>0</v>
      </c>
      <c r="T4990" s="13" t="str">
        <f t="shared" si="364"/>
        <v>Up</v>
      </c>
    </row>
    <row r="4991" spans="1:20" s="14" customFormat="1" hidden="1" x14ac:dyDescent="0.3">
      <c r="A4991" s="11">
        <v>6043431</v>
      </c>
      <c r="B4991" s="11">
        <v>6043431</v>
      </c>
      <c r="C4991" s="11" t="s">
        <v>26</v>
      </c>
      <c r="D4991" s="11" t="s">
        <v>27</v>
      </c>
      <c r="E4991" s="13" t="str">
        <f>_xlfn.XLOOKUP(B4991,Sheet1!A:A,Sheet1!B:B)</f>
        <v>DS RUSTOLEUM SURF PRIME WHITE MATT 400ML</v>
      </c>
      <c r="F4991" s="13" t="str">
        <f t="shared" si="367"/>
        <v>CROWN  - DS RUSTOLEUM SURF PRIME WHITE MATT 400ML</v>
      </c>
      <c r="G4991" s="13"/>
      <c r="H4991" s="91" t="s">
        <v>28</v>
      </c>
      <c r="I4991" s="11" t="s">
        <v>29</v>
      </c>
      <c r="J4991" s="11" t="s">
        <v>29</v>
      </c>
      <c r="K4991" s="11" t="s">
        <v>30</v>
      </c>
      <c r="M4991" s="11" t="s">
        <v>7062</v>
      </c>
      <c r="N4991" s="13">
        <v>3105</v>
      </c>
      <c r="O4991" s="15">
        <f>_xlfn.XLOOKUP(B4991,Sheet1!A:A,Sheet1!E:E)</f>
        <v>8.19</v>
      </c>
      <c r="P4991" s="26"/>
      <c r="Q4991" s="29">
        <f t="shared" si="365"/>
        <v>8.599499999999999</v>
      </c>
      <c r="R4991" s="38">
        <f t="shared" si="366"/>
        <v>8.8574849999999987</v>
      </c>
      <c r="S4991" s="26">
        <v>0</v>
      </c>
      <c r="T4991" s="13" t="str">
        <f t="shared" si="364"/>
        <v>Up</v>
      </c>
    </row>
    <row r="4992" spans="1:20" s="14" customFormat="1" hidden="1" x14ac:dyDescent="0.3">
      <c r="A4992" s="11">
        <v>6043432</v>
      </c>
      <c r="B4992" s="11">
        <v>6043432</v>
      </c>
      <c r="C4992" s="11" t="s">
        <v>26</v>
      </c>
      <c r="D4992" s="11" t="s">
        <v>27</v>
      </c>
      <c r="E4992" s="13" t="str">
        <f>_xlfn.XLOOKUP(B4992,Sheet1!A:A,Sheet1!B:B)</f>
        <v>DS RUSTOLEUM SURF PRIME GREY       400ML</v>
      </c>
      <c r="F4992" s="13" t="str">
        <f t="shared" si="367"/>
        <v>CROWN  - DS RUSTOLEUM SURF PRIME GREY       400ML</v>
      </c>
      <c r="G4992" s="13"/>
      <c r="H4992" s="91" t="s">
        <v>28</v>
      </c>
      <c r="I4992" s="11" t="s">
        <v>29</v>
      </c>
      <c r="J4992" s="11" t="s">
        <v>29</v>
      </c>
      <c r="K4992" s="11" t="s">
        <v>30</v>
      </c>
      <c r="M4992" s="11" t="s">
        <v>7062</v>
      </c>
      <c r="N4992" s="13">
        <v>3105</v>
      </c>
      <c r="O4992" s="15">
        <f>_xlfn.XLOOKUP(B4992,Sheet1!A:A,Sheet1!E:E)</f>
        <v>8.19</v>
      </c>
      <c r="P4992" s="26"/>
      <c r="Q4992" s="29">
        <f t="shared" si="365"/>
        <v>8.599499999999999</v>
      </c>
      <c r="R4992" s="38">
        <f t="shared" si="366"/>
        <v>8.8574849999999987</v>
      </c>
      <c r="S4992" s="26">
        <v>0</v>
      </c>
      <c r="T4992" s="13" t="str">
        <f t="shared" si="364"/>
        <v>Up</v>
      </c>
    </row>
    <row r="4993" spans="1:20" s="14" customFormat="1" hidden="1" x14ac:dyDescent="0.3">
      <c r="A4993" s="11">
        <v>6043434</v>
      </c>
      <c r="B4993" s="11">
        <v>6043434</v>
      </c>
      <c r="C4993" s="11" t="s">
        <v>26</v>
      </c>
      <c r="D4993" s="11" t="s">
        <v>27</v>
      </c>
      <c r="E4993" s="13" t="str">
        <f>_xlfn.XLOOKUP(B4993,Sheet1!A:A,Sheet1!B:B)</f>
        <v>DS RUSTOLEUM STOVE&amp;BBQ  MATT BLACK 400ML</v>
      </c>
      <c r="F4993" s="13" t="str">
        <f t="shared" si="367"/>
        <v>CROWN  - DS RUSTOLEUM STOVE&amp;BBQ  MATT BLACK 400ML</v>
      </c>
      <c r="G4993" s="13"/>
      <c r="H4993" s="91" t="s">
        <v>28</v>
      </c>
      <c r="I4993" s="11" t="s">
        <v>29</v>
      </c>
      <c r="J4993" s="11" t="s">
        <v>29</v>
      </c>
      <c r="K4993" s="11" t="s">
        <v>30</v>
      </c>
      <c r="M4993" s="11" t="s">
        <v>7062</v>
      </c>
      <c r="N4993" s="13">
        <v>3105</v>
      </c>
      <c r="O4993" s="15">
        <f>_xlfn.XLOOKUP(B4993,Sheet1!A:A,Sheet1!E:E)</f>
        <v>9.56</v>
      </c>
      <c r="P4993" s="26"/>
      <c r="Q4993" s="29">
        <f t="shared" si="365"/>
        <v>10.038</v>
      </c>
      <c r="R4993" s="38">
        <f t="shared" si="366"/>
        <v>10.33914</v>
      </c>
      <c r="S4993" s="26">
        <v>0</v>
      </c>
      <c r="T4993" s="13" t="str">
        <f t="shared" si="364"/>
        <v>Up</v>
      </c>
    </row>
    <row r="4994" spans="1:20" s="14" customFormat="1" hidden="1" x14ac:dyDescent="0.3">
      <c r="A4994" s="11">
        <v>6043435</v>
      </c>
      <c r="B4994" s="11">
        <v>6043435</v>
      </c>
      <c r="C4994" s="11" t="s">
        <v>26</v>
      </c>
      <c r="D4994" s="11" t="s">
        <v>27</v>
      </c>
      <c r="E4994" s="13" t="str">
        <f>_xlfn.XLOOKUP(B4994,Sheet1!A:A,Sheet1!B:B)</f>
        <v>DS RUSTOLEUM STOVE&amp;BBQ  MATT SILVR 400ML</v>
      </c>
      <c r="F4994" s="13" t="str">
        <f t="shared" si="367"/>
        <v>CROWN  - DS RUSTOLEUM STOVE&amp;BBQ  MATT SILVR 400ML</v>
      </c>
      <c r="G4994" s="13"/>
      <c r="H4994" s="91" t="s">
        <v>28</v>
      </c>
      <c r="I4994" s="11" t="s">
        <v>29</v>
      </c>
      <c r="J4994" s="11" t="s">
        <v>29</v>
      </c>
      <c r="K4994" s="11" t="s">
        <v>30</v>
      </c>
      <c r="M4994" s="11" t="s">
        <v>7062</v>
      </c>
      <c r="N4994" s="13">
        <v>3105</v>
      </c>
      <c r="O4994" s="15">
        <f>_xlfn.XLOOKUP(B4994,Sheet1!A:A,Sheet1!E:E)</f>
        <v>9.98</v>
      </c>
      <c r="P4994" s="26"/>
      <c r="Q4994" s="29">
        <f t="shared" si="365"/>
        <v>10.479000000000001</v>
      </c>
      <c r="R4994" s="38">
        <f t="shared" si="366"/>
        <v>10.793370000000001</v>
      </c>
      <c r="S4994" s="26">
        <v>0</v>
      </c>
      <c r="T4994" s="13" t="str">
        <f t="shared" ref="T4994:T5057" si="368">IF(Q4994&gt;=R4994,"No Change","Up")</f>
        <v>Up</v>
      </c>
    </row>
    <row r="4995" spans="1:20" s="14" customFormat="1" hidden="1" x14ac:dyDescent="0.3">
      <c r="A4995" s="11">
        <v>6043436</v>
      </c>
      <c r="B4995" s="11">
        <v>6043436</v>
      </c>
      <c r="C4995" s="11" t="s">
        <v>26</v>
      </c>
      <c r="D4995" s="11" t="s">
        <v>27</v>
      </c>
      <c r="E4995" s="13" t="str">
        <f>_xlfn.XLOOKUP(B4995,Sheet1!A:A,Sheet1!B:B)</f>
        <v>DS RUSTOLEUM RAD ENAMEL WHITE GLOS 400ML</v>
      </c>
      <c r="F4995" s="13" t="str">
        <f t="shared" si="367"/>
        <v>CROWN  - DS RUSTOLEUM RAD ENAMEL WHITE GLOS 400ML</v>
      </c>
      <c r="G4995" s="13"/>
      <c r="H4995" s="91" t="s">
        <v>28</v>
      </c>
      <c r="I4995" s="11" t="s">
        <v>29</v>
      </c>
      <c r="J4995" s="11" t="s">
        <v>29</v>
      </c>
      <c r="K4995" s="11" t="s">
        <v>30</v>
      </c>
      <c r="M4995" s="11" t="s">
        <v>7062</v>
      </c>
      <c r="N4995" s="13">
        <v>3105</v>
      </c>
      <c r="O4995" s="15">
        <f>_xlfn.XLOOKUP(B4995,Sheet1!A:A,Sheet1!E:E)</f>
        <v>9.56</v>
      </c>
      <c r="P4995" s="26"/>
      <c r="Q4995" s="29">
        <f t="shared" si="365"/>
        <v>10.038</v>
      </c>
      <c r="R4995" s="38">
        <f t="shared" si="366"/>
        <v>10.33914</v>
      </c>
      <c r="S4995" s="26">
        <v>0</v>
      </c>
      <c r="T4995" s="13" t="str">
        <f t="shared" si="368"/>
        <v>Up</v>
      </c>
    </row>
    <row r="4996" spans="1:20" s="14" customFormat="1" hidden="1" x14ac:dyDescent="0.3">
      <c r="A4996" s="11">
        <v>6043437</v>
      </c>
      <c r="B4996" s="11">
        <v>6043437</v>
      </c>
      <c r="C4996" s="11" t="s">
        <v>26</v>
      </c>
      <c r="D4996" s="11" t="s">
        <v>27</v>
      </c>
      <c r="E4996" s="13" t="str">
        <f>_xlfn.XLOOKUP(B4996,Sheet1!A:A,Sheet1!B:B)</f>
        <v>DS RUSTOLEUM RAD ENAMEL WHITE SAT  400ML</v>
      </c>
      <c r="F4996" s="13" t="str">
        <f t="shared" si="367"/>
        <v>CROWN  - DS RUSTOLEUM RAD ENAMEL WHITE SAT  400ML</v>
      </c>
      <c r="G4996" s="13"/>
      <c r="H4996" s="91" t="s">
        <v>28</v>
      </c>
      <c r="I4996" s="11" t="s">
        <v>29</v>
      </c>
      <c r="J4996" s="11" t="s">
        <v>29</v>
      </c>
      <c r="K4996" s="11" t="s">
        <v>30</v>
      </c>
      <c r="M4996" s="11" t="s">
        <v>7062</v>
      </c>
      <c r="N4996" s="13">
        <v>3105</v>
      </c>
      <c r="O4996" s="15">
        <f>_xlfn.XLOOKUP(B4996,Sheet1!A:A,Sheet1!E:E)</f>
        <v>9.56</v>
      </c>
      <c r="P4996" s="26"/>
      <c r="Q4996" s="29">
        <f t="shared" si="365"/>
        <v>10.038</v>
      </c>
      <c r="R4996" s="38">
        <f t="shared" si="366"/>
        <v>10.33914</v>
      </c>
      <c r="S4996" s="26">
        <v>0</v>
      </c>
      <c r="T4996" s="13" t="str">
        <f t="shared" si="368"/>
        <v>Up</v>
      </c>
    </row>
    <row r="4997" spans="1:20" s="14" customFormat="1" hidden="1" x14ac:dyDescent="0.3">
      <c r="A4997" s="11">
        <v>6043439</v>
      </c>
      <c r="B4997" s="11">
        <v>6043439</v>
      </c>
      <c r="C4997" s="11" t="s">
        <v>26</v>
      </c>
      <c r="D4997" s="11" t="s">
        <v>27</v>
      </c>
      <c r="E4997" s="13" t="str">
        <f>_xlfn.XLOOKUP(B4997,Sheet1!A:A,Sheet1!B:B)</f>
        <v>DS RUSTOLEUM UNIVERSAL  BLACK GLOS 400ML</v>
      </c>
      <c r="F4997" s="13" t="str">
        <f t="shared" si="367"/>
        <v>CROWN  - DS RUSTOLEUM UNIVERSAL  BLACK GLOS 400ML</v>
      </c>
      <c r="G4997" s="13"/>
      <c r="H4997" s="91" t="s">
        <v>28</v>
      </c>
      <c r="I4997" s="11" t="s">
        <v>29</v>
      </c>
      <c r="J4997" s="11" t="s">
        <v>29</v>
      </c>
      <c r="K4997" s="11" t="s">
        <v>30</v>
      </c>
      <c r="M4997" s="11" t="s">
        <v>7062</v>
      </c>
      <c r="N4997" s="13">
        <v>3105</v>
      </c>
      <c r="O4997" s="15">
        <f>_xlfn.XLOOKUP(B4997,Sheet1!A:A,Sheet1!E:E)</f>
        <v>22.21</v>
      </c>
      <c r="P4997" s="26"/>
      <c r="Q4997" s="29">
        <f t="shared" si="365"/>
        <v>23.320500000000003</v>
      </c>
      <c r="R4997" s="38">
        <f t="shared" si="366"/>
        <v>24.020115000000004</v>
      </c>
      <c r="S4997" s="26">
        <v>0</v>
      </c>
      <c r="T4997" s="13" t="str">
        <f t="shared" si="368"/>
        <v>Up</v>
      </c>
    </row>
    <row r="4998" spans="1:20" s="14" customFormat="1" hidden="1" x14ac:dyDescent="0.3">
      <c r="A4998" s="11">
        <v>6043442</v>
      </c>
      <c r="B4998" s="11">
        <v>6043442</v>
      </c>
      <c r="C4998" s="11" t="s">
        <v>26</v>
      </c>
      <c r="D4998" s="11" t="s">
        <v>27</v>
      </c>
      <c r="E4998" s="13" t="str">
        <f>_xlfn.XLOOKUP(B4998,Sheet1!A:A,Sheet1!B:B)</f>
        <v>DS RUSTOLEUM MAGNETIC PRIMER       500ML</v>
      </c>
      <c r="F4998" s="13" t="str">
        <f t="shared" si="367"/>
        <v>CROWN  - DS RUSTOLEUM MAGNETIC PRIMER       500ML</v>
      </c>
      <c r="G4998" s="13"/>
      <c r="H4998" s="91" t="s">
        <v>28</v>
      </c>
      <c r="I4998" s="11" t="s">
        <v>29</v>
      </c>
      <c r="J4998" s="11" t="s">
        <v>29</v>
      </c>
      <c r="K4998" s="11" t="s">
        <v>30</v>
      </c>
      <c r="M4998" s="11" t="s">
        <v>7062</v>
      </c>
      <c r="N4998" s="13">
        <v>3105</v>
      </c>
      <c r="O4998" s="15">
        <f>_xlfn.XLOOKUP(B4998,Sheet1!A:A,Sheet1!E:E)</f>
        <v>32.24</v>
      </c>
      <c r="P4998" s="26"/>
      <c r="Q4998" s="29">
        <f t="shared" si="365"/>
        <v>33.852000000000004</v>
      </c>
      <c r="R4998" s="38">
        <f t="shared" si="366"/>
        <v>34.867560000000005</v>
      </c>
      <c r="S4998" s="26">
        <v>0</v>
      </c>
      <c r="T4998" s="13" t="str">
        <f t="shared" si="368"/>
        <v>Up</v>
      </c>
    </row>
    <row r="4999" spans="1:20" s="14" customFormat="1" hidden="1" x14ac:dyDescent="0.3">
      <c r="A4999" s="11">
        <v>6043544</v>
      </c>
      <c r="B4999" s="11">
        <v>6043544</v>
      </c>
      <c r="C4999" s="11" t="s">
        <v>26</v>
      </c>
      <c r="D4999" s="11" t="s">
        <v>27</v>
      </c>
      <c r="E4999" s="13" t="str">
        <f>_xlfn.XLOOKUP(B4999,Sheet1!A:A,Sheet1!B:B)</f>
        <v>DS BLACKFRIAR AS FLOOR  LIGHT GREY 2.5L</v>
      </c>
      <c r="F4999" s="13" t="str">
        <f t="shared" si="367"/>
        <v>CROWN  - DS BLACKFRIAR AS FLOOR  LIGHT GREY 2.5L</v>
      </c>
      <c r="G4999" s="13"/>
      <c r="H4999" s="91" t="s">
        <v>28</v>
      </c>
      <c r="I4999" s="11" t="s">
        <v>29</v>
      </c>
      <c r="J4999" s="11" t="s">
        <v>29</v>
      </c>
      <c r="K4999" s="11" t="s">
        <v>30</v>
      </c>
      <c r="M4999" s="11" t="s">
        <v>7062</v>
      </c>
      <c r="N4999" s="13">
        <v>3105</v>
      </c>
      <c r="O4999" s="15">
        <f>_xlfn.XLOOKUP(B4999,Sheet1!A:A,Sheet1!E:E)</f>
        <v>43.35</v>
      </c>
      <c r="P4999" s="26"/>
      <c r="Q4999" s="15">
        <f t="shared" si="365"/>
        <v>45.517500000000005</v>
      </c>
      <c r="R4999" s="38">
        <f t="shared" si="366"/>
        <v>46.883025000000004</v>
      </c>
      <c r="S4999" s="26">
        <v>0</v>
      </c>
      <c r="T4999" s="13" t="str">
        <f t="shared" si="368"/>
        <v>Up</v>
      </c>
    </row>
    <row r="5000" spans="1:20" s="14" customFormat="1" hidden="1" x14ac:dyDescent="0.3">
      <c r="A5000" s="11">
        <v>6043545</v>
      </c>
      <c r="B5000" s="11">
        <v>6043545</v>
      </c>
      <c r="C5000" s="11" t="s">
        <v>26</v>
      </c>
      <c r="D5000" s="11" t="s">
        <v>27</v>
      </c>
      <c r="E5000" s="13" t="str">
        <f>_xlfn.XLOOKUP(B5000,Sheet1!A:A,Sheet1!B:B)</f>
        <v>DS BLACKFRIAR AS FLOOR  LIGHT GREY 5L</v>
      </c>
      <c r="F5000" s="13" t="str">
        <f t="shared" si="367"/>
        <v>CROWN  - DS BLACKFRIAR AS FLOOR  LIGHT GREY 5L</v>
      </c>
      <c r="G5000" s="13"/>
      <c r="H5000" s="91" t="s">
        <v>28</v>
      </c>
      <c r="I5000" s="11" t="s">
        <v>29</v>
      </c>
      <c r="J5000" s="11" t="s">
        <v>29</v>
      </c>
      <c r="K5000" s="11" t="s">
        <v>30</v>
      </c>
      <c r="M5000" s="11" t="s">
        <v>7062</v>
      </c>
      <c r="N5000" s="13">
        <v>3105</v>
      </c>
      <c r="O5000" s="15">
        <f>_xlfn.XLOOKUP(B5000,Sheet1!A:A,Sheet1!E:E)</f>
        <v>83.56</v>
      </c>
      <c r="P5000" s="26"/>
      <c r="Q5000" s="15">
        <f t="shared" si="365"/>
        <v>87.738</v>
      </c>
      <c r="R5000" s="38">
        <f t="shared" si="366"/>
        <v>90.370140000000006</v>
      </c>
      <c r="S5000" s="26">
        <v>0</v>
      </c>
      <c r="T5000" s="13" t="str">
        <f t="shared" si="368"/>
        <v>Up</v>
      </c>
    </row>
    <row r="5001" spans="1:20" s="14" customFormat="1" hidden="1" x14ac:dyDescent="0.3">
      <c r="A5001" s="11">
        <v>6043546</v>
      </c>
      <c r="B5001" s="11">
        <v>6043546</v>
      </c>
      <c r="C5001" s="11" t="s">
        <v>26</v>
      </c>
      <c r="D5001" s="11" t="s">
        <v>27</v>
      </c>
      <c r="E5001" s="13" t="str">
        <f>_xlfn.XLOOKUP(B5001,Sheet1!A:A,Sheet1!B:B)</f>
        <v>DS BLACKFRIAR AS FLOOR  TILE RED   1L</v>
      </c>
      <c r="F5001" s="13" t="str">
        <f t="shared" si="367"/>
        <v>CROWN  - DS BLACKFRIAR AS FLOOR  TILE RED   1L</v>
      </c>
      <c r="G5001" s="13"/>
      <c r="H5001" s="91" t="s">
        <v>28</v>
      </c>
      <c r="I5001" s="11" t="s">
        <v>29</v>
      </c>
      <c r="J5001" s="11" t="s">
        <v>29</v>
      </c>
      <c r="K5001" s="11" t="s">
        <v>30</v>
      </c>
      <c r="M5001" s="11" t="s">
        <v>7062</v>
      </c>
      <c r="N5001" s="13">
        <v>3105</v>
      </c>
      <c r="O5001" s="15">
        <f>_xlfn.XLOOKUP(B5001,Sheet1!A:A,Sheet1!E:E)</f>
        <v>20.83</v>
      </c>
      <c r="P5001" s="26"/>
      <c r="Q5001" s="15">
        <f t="shared" si="365"/>
        <v>21.871499999999997</v>
      </c>
      <c r="R5001" s="38">
        <f t="shared" si="366"/>
        <v>22.527645</v>
      </c>
      <c r="S5001" s="26">
        <v>0</v>
      </c>
      <c r="T5001" s="13" t="str">
        <f t="shared" si="368"/>
        <v>Up</v>
      </c>
    </row>
    <row r="5002" spans="1:20" s="14" customFormat="1" hidden="1" x14ac:dyDescent="0.3">
      <c r="A5002" s="11">
        <v>6043547</v>
      </c>
      <c r="B5002" s="11">
        <v>6043547</v>
      </c>
      <c r="C5002" s="11" t="s">
        <v>26</v>
      </c>
      <c r="D5002" s="11" t="s">
        <v>27</v>
      </c>
      <c r="E5002" s="13" t="str">
        <f>_xlfn.XLOOKUP(B5002,Sheet1!A:A,Sheet1!B:B)</f>
        <v>DS BLACKFRIAR AS FLOOR  WHITE      2.5L</v>
      </c>
      <c r="F5002" s="13" t="str">
        <f t="shared" si="367"/>
        <v>CROWN  - DS BLACKFRIAR AS FLOOR  WHITE      2.5L</v>
      </c>
      <c r="G5002" s="13"/>
      <c r="H5002" s="91" t="s">
        <v>28</v>
      </c>
      <c r="I5002" s="11" t="s">
        <v>29</v>
      </c>
      <c r="J5002" s="11" t="s">
        <v>29</v>
      </c>
      <c r="K5002" s="11" t="s">
        <v>30</v>
      </c>
      <c r="M5002" s="11" t="s">
        <v>7062</v>
      </c>
      <c r="N5002" s="13">
        <v>3105</v>
      </c>
      <c r="O5002" s="15">
        <f>_xlfn.XLOOKUP(B5002,Sheet1!A:A,Sheet1!E:E)</f>
        <v>47.87</v>
      </c>
      <c r="P5002" s="26"/>
      <c r="Q5002" s="15">
        <f t="shared" si="365"/>
        <v>50.263500000000001</v>
      </c>
      <c r="R5002" s="38">
        <f t="shared" si="366"/>
        <v>51.771405000000001</v>
      </c>
      <c r="S5002" s="26">
        <v>0</v>
      </c>
      <c r="T5002" s="13" t="str">
        <f t="shared" si="368"/>
        <v>Up</v>
      </c>
    </row>
    <row r="5003" spans="1:20" s="14" customFormat="1" hidden="1" x14ac:dyDescent="0.3">
      <c r="A5003" s="11">
        <v>6043548</v>
      </c>
      <c r="B5003" s="11">
        <v>6043548</v>
      </c>
      <c r="C5003" s="11" t="s">
        <v>26</v>
      </c>
      <c r="D5003" s="11" t="s">
        <v>27</v>
      </c>
      <c r="E5003" s="13" t="str">
        <f>_xlfn.XLOOKUP(B5003,Sheet1!A:A,Sheet1!B:B)</f>
        <v>DS BLACKFRIAR AS FLOOR  WHITE      5L</v>
      </c>
      <c r="F5003" s="13" t="str">
        <f t="shared" si="367"/>
        <v>CROWN  - DS BLACKFRIAR AS FLOOR  WHITE      5L</v>
      </c>
      <c r="G5003" s="13"/>
      <c r="H5003" s="91" t="s">
        <v>28</v>
      </c>
      <c r="I5003" s="11" t="s">
        <v>29</v>
      </c>
      <c r="J5003" s="11" t="s">
        <v>29</v>
      </c>
      <c r="K5003" s="11" t="s">
        <v>30</v>
      </c>
      <c r="M5003" s="11" t="s">
        <v>7062</v>
      </c>
      <c r="N5003" s="13">
        <v>3105</v>
      </c>
      <c r="O5003" s="15">
        <f>_xlfn.XLOOKUP(B5003,Sheet1!A:A,Sheet1!E:E)</f>
        <v>92.14</v>
      </c>
      <c r="P5003" s="26"/>
      <c r="Q5003" s="15">
        <f t="shared" si="365"/>
        <v>96.747</v>
      </c>
      <c r="R5003" s="38">
        <f t="shared" si="366"/>
        <v>99.649410000000003</v>
      </c>
      <c r="S5003" s="26">
        <v>0</v>
      </c>
      <c r="T5003" s="13" t="str">
        <f t="shared" si="368"/>
        <v>Up</v>
      </c>
    </row>
    <row r="5004" spans="1:20" s="14" customFormat="1" hidden="1" x14ac:dyDescent="0.3">
      <c r="A5004" s="11">
        <v>6043552</v>
      </c>
      <c r="B5004" s="11">
        <v>6043552</v>
      </c>
      <c r="C5004" s="11" t="s">
        <v>26</v>
      </c>
      <c r="D5004" s="11" t="s">
        <v>27</v>
      </c>
      <c r="E5004" s="13" t="str">
        <f>_xlfn.XLOOKUP(B5004,Sheet1!A:A,Sheet1!B:B)</f>
        <v>DS BLACKFRIAR AS FLOOR  BLACK      1L</v>
      </c>
      <c r="F5004" s="13" t="str">
        <f t="shared" si="367"/>
        <v>CROWN  - DS BLACKFRIAR AS FLOOR  BLACK      1L</v>
      </c>
      <c r="G5004" s="13"/>
      <c r="H5004" s="91" t="s">
        <v>28</v>
      </c>
      <c r="I5004" s="11" t="s">
        <v>29</v>
      </c>
      <c r="J5004" s="11" t="s">
        <v>29</v>
      </c>
      <c r="K5004" s="11" t="s">
        <v>30</v>
      </c>
      <c r="M5004" s="11" t="s">
        <v>7062</v>
      </c>
      <c r="N5004" s="13">
        <v>3105</v>
      </c>
      <c r="O5004" s="15">
        <f>_xlfn.XLOOKUP(B5004,Sheet1!A:A,Sheet1!E:E)</f>
        <v>31.64</v>
      </c>
      <c r="P5004" s="26"/>
      <c r="Q5004" s="15">
        <f t="shared" si="365"/>
        <v>33.222000000000001</v>
      </c>
      <c r="R5004" s="38">
        <f t="shared" si="366"/>
        <v>34.21866</v>
      </c>
      <c r="S5004" s="26">
        <v>0</v>
      </c>
      <c r="T5004" s="13" t="str">
        <f t="shared" si="368"/>
        <v>Up</v>
      </c>
    </row>
    <row r="5005" spans="1:20" s="14" customFormat="1" hidden="1" x14ac:dyDescent="0.3">
      <c r="A5005" s="11">
        <v>6043248</v>
      </c>
      <c r="B5005" s="11">
        <v>6043248</v>
      </c>
      <c r="C5005" s="11" t="s">
        <v>26</v>
      </c>
      <c r="D5005" s="11" t="s">
        <v>27</v>
      </c>
      <c r="E5005" s="13" t="str">
        <f>_xlfn.XLOOKUP(B5005,Sheet1!A:A,Sheet1!B:B)</f>
        <v>DS BLACKFRIAR CONCR REP MORTAR 2PK 5L</v>
      </c>
      <c r="F5005" s="13" t="str">
        <f t="shared" si="367"/>
        <v>CROWN  - DS BLACKFRIAR CONCR REP MORTAR 2PK 5L</v>
      </c>
      <c r="G5005" s="13"/>
      <c r="H5005" s="91" t="s">
        <v>28</v>
      </c>
      <c r="I5005" s="11" t="s">
        <v>29</v>
      </c>
      <c r="J5005" s="11" t="s">
        <v>29</v>
      </c>
      <c r="K5005" s="11" t="s">
        <v>30</v>
      </c>
      <c r="M5005" s="11" t="s">
        <v>7062</v>
      </c>
      <c r="N5005" s="13">
        <v>3105</v>
      </c>
      <c r="O5005" s="15">
        <f>_xlfn.XLOOKUP(B5005,Sheet1!A:A,Sheet1!E:E)</f>
        <v>45.73</v>
      </c>
      <c r="P5005" s="26"/>
      <c r="Q5005" s="15">
        <f t="shared" si="365"/>
        <v>48.016500000000001</v>
      </c>
      <c r="R5005" s="38">
        <f t="shared" si="366"/>
        <v>49.456994999999999</v>
      </c>
      <c r="S5005" s="26">
        <v>0</v>
      </c>
      <c r="T5005" s="13" t="str">
        <f t="shared" si="368"/>
        <v>Up</v>
      </c>
    </row>
    <row r="5006" spans="1:20" s="14" customFormat="1" hidden="1" x14ac:dyDescent="0.3">
      <c r="A5006" s="11">
        <v>6043249</v>
      </c>
      <c r="B5006" s="11">
        <v>6043249</v>
      </c>
      <c r="C5006" s="11" t="s">
        <v>26</v>
      </c>
      <c r="D5006" s="11" t="s">
        <v>27</v>
      </c>
      <c r="E5006" s="13" t="str">
        <f>_xlfn.XLOOKUP(B5006,Sheet1!A:A,Sheet1!B:B)</f>
        <v>DS BLACKFRIAR OIL TOLERANT PRIMER  5L</v>
      </c>
      <c r="F5006" s="13" t="str">
        <f t="shared" si="367"/>
        <v>CROWN  - DS BLACKFRIAR OIL TOLERANT PRIMER  5L</v>
      </c>
      <c r="G5006" s="13"/>
      <c r="H5006" s="91" t="s">
        <v>28</v>
      </c>
      <c r="I5006" s="11" t="s">
        <v>29</v>
      </c>
      <c r="J5006" s="11" t="s">
        <v>29</v>
      </c>
      <c r="K5006" s="11" t="s">
        <v>30</v>
      </c>
      <c r="M5006" s="11" t="s">
        <v>7062</v>
      </c>
      <c r="N5006" s="13">
        <v>3105</v>
      </c>
      <c r="O5006" s="15">
        <f>_xlfn.XLOOKUP(B5006,Sheet1!A:A,Sheet1!E:E)</f>
        <v>175.36</v>
      </c>
      <c r="P5006" s="26"/>
      <c r="Q5006" s="15">
        <f t="shared" si="365"/>
        <v>184.12800000000001</v>
      </c>
      <c r="R5006" s="38">
        <f t="shared" si="366"/>
        <v>189.65184000000002</v>
      </c>
      <c r="S5006" s="26">
        <v>0</v>
      </c>
      <c r="T5006" s="13" t="str">
        <f t="shared" si="368"/>
        <v>Up</v>
      </c>
    </row>
    <row r="5007" spans="1:20" s="14" customFormat="1" hidden="1" x14ac:dyDescent="0.3">
      <c r="A5007" s="11">
        <v>6043250</v>
      </c>
      <c r="B5007" s="11">
        <v>6043250</v>
      </c>
      <c r="C5007" s="11" t="s">
        <v>26</v>
      </c>
      <c r="D5007" s="11" t="s">
        <v>27</v>
      </c>
      <c r="E5007" s="13" t="str">
        <f>_xlfn.XLOOKUP(B5007,Sheet1!A:A,Sheet1!B:B)</f>
        <v>DS BLACKFRIAR WB FLOOR SEALER      5L</v>
      </c>
      <c r="F5007" s="13" t="str">
        <f t="shared" si="367"/>
        <v>CROWN  - DS BLACKFRIAR WB FLOOR SEALER      5L</v>
      </c>
      <c r="G5007" s="13"/>
      <c r="H5007" s="91" t="s">
        <v>28</v>
      </c>
      <c r="I5007" s="11" t="s">
        <v>29</v>
      </c>
      <c r="J5007" s="11" t="s">
        <v>29</v>
      </c>
      <c r="K5007" s="11" t="s">
        <v>30</v>
      </c>
      <c r="M5007" s="11" t="s">
        <v>7062</v>
      </c>
      <c r="N5007" s="13">
        <v>3105</v>
      </c>
      <c r="O5007" s="15">
        <f>_xlfn.XLOOKUP(B5007,Sheet1!A:A,Sheet1!E:E)</f>
        <v>53.95</v>
      </c>
      <c r="P5007" s="26"/>
      <c r="Q5007" s="15">
        <f t="shared" si="365"/>
        <v>56.647500000000008</v>
      </c>
      <c r="R5007" s="38">
        <f t="shared" si="366"/>
        <v>58.346925000000013</v>
      </c>
      <c r="S5007" s="26">
        <v>0</v>
      </c>
      <c r="T5007" s="13" t="str">
        <f t="shared" si="368"/>
        <v>Up</v>
      </c>
    </row>
    <row r="5008" spans="1:20" s="14" customFormat="1" hidden="1" x14ac:dyDescent="0.3">
      <c r="A5008" s="11">
        <v>6043251</v>
      </c>
      <c r="B5008" s="11">
        <v>6043251</v>
      </c>
      <c r="C5008" s="11" t="s">
        <v>26</v>
      </c>
      <c r="D5008" s="11" t="s">
        <v>27</v>
      </c>
      <c r="E5008" s="13" t="str">
        <f>_xlfn.XLOOKUP(B5008,Sheet1!A:A,Sheet1!B:B)</f>
        <v>DS BLACKFRIAR SB FLOOR SEALER      5L</v>
      </c>
      <c r="F5008" s="13" t="str">
        <f t="shared" si="367"/>
        <v>CROWN  - DS BLACKFRIAR SB FLOOR SEALER      5L</v>
      </c>
      <c r="G5008" s="13"/>
      <c r="H5008" s="91" t="s">
        <v>28</v>
      </c>
      <c r="I5008" s="11" t="s">
        <v>29</v>
      </c>
      <c r="J5008" s="11" t="s">
        <v>29</v>
      </c>
      <c r="K5008" s="11" t="s">
        <v>30</v>
      </c>
      <c r="M5008" s="11" t="s">
        <v>7062</v>
      </c>
      <c r="N5008" s="13">
        <v>3105</v>
      </c>
      <c r="O5008" s="15">
        <f>_xlfn.XLOOKUP(B5008,Sheet1!A:A,Sheet1!E:E)</f>
        <v>73.099999999999994</v>
      </c>
      <c r="P5008" s="26"/>
      <c r="Q5008" s="15">
        <f t="shared" si="365"/>
        <v>76.754999999999995</v>
      </c>
      <c r="R5008" s="38">
        <f t="shared" si="366"/>
        <v>79.057649999999995</v>
      </c>
      <c r="S5008" s="26">
        <v>0</v>
      </c>
      <c r="T5008" s="13" t="str">
        <f t="shared" si="368"/>
        <v>Up</v>
      </c>
    </row>
    <row r="5009" spans="1:20" s="14" customFormat="1" hidden="1" x14ac:dyDescent="0.3">
      <c r="A5009" s="11">
        <v>6043253</v>
      </c>
      <c r="B5009" s="11">
        <v>6043253</v>
      </c>
      <c r="C5009" s="11" t="s">
        <v>26</v>
      </c>
      <c r="D5009" s="11" t="s">
        <v>27</v>
      </c>
      <c r="E5009" s="13" t="str">
        <f>_xlfn.XLOOKUP(B5009,Sheet1!A:A,Sheet1!B:B)</f>
        <v>DS BLACKFRIAR HI TRAFF  GREY       5L</v>
      </c>
      <c r="F5009" s="13" t="str">
        <f t="shared" si="367"/>
        <v>CROWN  - DS BLACKFRIAR HI TRAFF  GREY       5L</v>
      </c>
      <c r="G5009" s="13"/>
      <c r="H5009" s="91" t="s">
        <v>28</v>
      </c>
      <c r="I5009" s="11" t="s">
        <v>29</v>
      </c>
      <c r="J5009" s="11" t="s">
        <v>29</v>
      </c>
      <c r="K5009" s="11" t="s">
        <v>30</v>
      </c>
      <c r="M5009" s="11" t="s">
        <v>7062</v>
      </c>
      <c r="N5009" s="13">
        <v>3105</v>
      </c>
      <c r="O5009" s="15">
        <f>_xlfn.XLOOKUP(B5009,Sheet1!A:A,Sheet1!E:E)</f>
        <v>95</v>
      </c>
      <c r="P5009" s="26"/>
      <c r="Q5009" s="15">
        <f t="shared" si="365"/>
        <v>99.75</v>
      </c>
      <c r="R5009" s="38">
        <f t="shared" si="366"/>
        <v>102.74250000000001</v>
      </c>
      <c r="S5009" s="26">
        <v>0</v>
      </c>
      <c r="T5009" s="13" t="str">
        <f t="shared" si="368"/>
        <v>Up</v>
      </c>
    </row>
    <row r="5010" spans="1:20" s="14" customFormat="1" hidden="1" x14ac:dyDescent="0.3">
      <c r="A5010" s="11">
        <v>6043254</v>
      </c>
      <c r="B5010" s="11">
        <v>6043254</v>
      </c>
      <c r="C5010" s="11" t="s">
        <v>26</v>
      </c>
      <c r="D5010" s="11" t="s">
        <v>27</v>
      </c>
      <c r="E5010" s="13" t="str">
        <f>_xlfn.XLOOKUP(B5010,Sheet1!A:A,Sheet1!B:B)</f>
        <v>DS BLACKFRIAR ACR FLOOR MID GREY   5L</v>
      </c>
      <c r="F5010" s="13" t="str">
        <f t="shared" si="367"/>
        <v>CROWN  - DS BLACKFRIAR ACR FLOOR MID GREY   5L</v>
      </c>
      <c r="G5010" s="13"/>
      <c r="H5010" s="91" t="s">
        <v>28</v>
      </c>
      <c r="I5010" s="11" t="s">
        <v>29</v>
      </c>
      <c r="J5010" s="11" t="s">
        <v>29</v>
      </c>
      <c r="K5010" s="11" t="s">
        <v>30</v>
      </c>
      <c r="M5010" s="11" t="s">
        <v>7062</v>
      </c>
      <c r="N5010" s="13">
        <v>3105</v>
      </c>
      <c r="O5010" s="15">
        <f>_xlfn.XLOOKUP(B5010,Sheet1!A:A,Sheet1!E:E)</f>
        <v>54.61</v>
      </c>
      <c r="P5010" s="26"/>
      <c r="Q5010" s="15">
        <f t="shared" si="365"/>
        <v>57.340499999999999</v>
      </c>
      <c r="R5010" s="38">
        <f t="shared" si="366"/>
        <v>59.060715000000002</v>
      </c>
      <c r="S5010" s="26">
        <v>0</v>
      </c>
      <c r="T5010" s="13" t="str">
        <f t="shared" si="368"/>
        <v>Up</v>
      </c>
    </row>
    <row r="5011" spans="1:20" s="14" customFormat="1" hidden="1" x14ac:dyDescent="0.3">
      <c r="A5011" s="11">
        <v>6043265</v>
      </c>
      <c r="B5011" s="11">
        <v>6043265</v>
      </c>
      <c r="C5011" s="11" t="s">
        <v>26</v>
      </c>
      <c r="D5011" s="11" t="s">
        <v>27</v>
      </c>
      <c r="E5011" s="13" t="str">
        <f>_xlfn.XLOOKUP(B5011,Sheet1!A:A,Sheet1!B:B)</f>
        <v>DS BLACKFRIAR RADIATOR  QD WHITE   250ML</v>
      </c>
      <c r="F5011" s="13" t="str">
        <f t="shared" si="367"/>
        <v>CROWN  - DS BLACKFRIAR RADIATOR  QD WHITE   250ML</v>
      </c>
      <c r="G5011" s="13"/>
      <c r="H5011" s="91" t="s">
        <v>28</v>
      </c>
      <c r="I5011" s="11" t="s">
        <v>29</v>
      </c>
      <c r="J5011" s="11" t="s">
        <v>29</v>
      </c>
      <c r="K5011" s="11" t="s">
        <v>30</v>
      </c>
      <c r="M5011" s="11" t="s">
        <v>7062</v>
      </c>
      <c r="N5011" s="13">
        <v>3105</v>
      </c>
      <c r="O5011" s="15">
        <f>_xlfn.XLOOKUP(B5011,Sheet1!A:A,Sheet1!E:E)</f>
        <v>15.72</v>
      </c>
      <c r="P5011" s="26"/>
      <c r="Q5011" s="15">
        <f t="shared" ref="Q5011:Q5074" si="369">O5011*1.05</f>
        <v>16.506</v>
      </c>
      <c r="R5011" s="38">
        <f t="shared" si="366"/>
        <v>17.001180000000002</v>
      </c>
      <c r="S5011" s="26">
        <v>0</v>
      </c>
      <c r="T5011" s="13" t="str">
        <f t="shared" si="368"/>
        <v>Up</v>
      </c>
    </row>
    <row r="5012" spans="1:20" s="14" customFormat="1" hidden="1" x14ac:dyDescent="0.3">
      <c r="A5012" s="11">
        <v>6043281</v>
      </c>
      <c r="B5012" s="11">
        <v>6043281</v>
      </c>
      <c r="C5012" s="11" t="s">
        <v>26</v>
      </c>
      <c r="D5012" s="11" t="s">
        <v>27</v>
      </c>
      <c r="E5012" s="13" t="str">
        <f>_xlfn.XLOOKUP(B5012,Sheet1!A:A,Sheet1!B:B)</f>
        <v>DS BLACKFRIAR PROBLEM SOLVING PRIM 500ML</v>
      </c>
      <c r="F5012" s="13" t="str">
        <f t="shared" si="367"/>
        <v>CROWN  - DS BLACKFRIAR PROBLEM SOLVING PRIM 500ML</v>
      </c>
      <c r="G5012" s="13"/>
      <c r="H5012" s="91" t="s">
        <v>28</v>
      </c>
      <c r="I5012" s="11" t="s">
        <v>29</v>
      </c>
      <c r="J5012" s="11" t="s">
        <v>29</v>
      </c>
      <c r="K5012" s="11" t="s">
        <v>30</v>
      </c>
      <c r="M5012" s="11" t="s">
        <v>7062</v>
      </c>
      <c r="N5012" s="13">
        <v>3105</v>
      </c>
      <c r="O5012" s="15">
        <f>_xlfn.XLOOKUP(B5012,Sheet1!A:A,Sheet1!E:E)</f>
        <v>29.57</v>
      </c>
      <c r="P5012" s="26"/>
      <c r="Q5012" s="15">
        <f t="shared" si="369"/>
        <v>31.048500000000001</v>
      </c>
      <c r="R5012" s="38">
        <f t="shared" si="366"/>
        <v>31.979955</v>
      </c>
      <c r="S5012" s="26">
        <v>0</v>
      </c>
      <c r="T5012" s="13" t="str">
        <f t="shared" si="368"/>
        <v>Up</v>
      </c>
    </row>
    <row r="5013" spans="1:20" s="14" customFormat="1" hidden="1" x14ac:dyDescent="0.3">
      <c r="A5013" s="11">
        <v>6043283</v>
      </c>
      <c r="B5013" s="11">
        <v>6043283</v>
      </c>
      <c r="C5013" s="11" t="s">
        <v>26</v>
      </c>
      <c r="D5013" s="11" t="s">
        <v>27</v>
      </c>
      <c r="E5013" s="13" t="str">
        <f>_xlfn.XLOOKUP(B5013,Sheet1!A:A,Sheet1!B:B)</f>
        <v>DS BLACKFRIAR HEAT RESI BLACK      250ML</v>
      </c>
      <c r="F5013" s="13" t="str">
        <f t="shared" si="367"/>
        <v>CROWN  - DS BLACKFRIAR HEAT RESI BLACK      250ML</v>
      </c>
      <c r="G5013" s="13"/>
      <c r="H5013" s="91" t="s">
        <v>28</v>
      </c>
      <c r="I5013" s="11" t="s">
        <v>29</v>
      </c>
      <c r="J5013" s="11" t="s">
        <v>29</v>
      </c>
      <c r="K5013" s="11" t="s">
        <v>30</v>
      </c>
      <c r="M5013" s="11" t="s">
        <v>7062</v>
      </c>
      <c r="N5013" s="13">
        <v>3105</v>
      </c>
      <c r="O5013" s="15">
        <f>_xlfn.XLOOKUP(B5013,Sheet1!A:A,Sheet1!E:E)</f>
        <v>15.77</v>
      </c>
      <c r="P5013" s="26"/>
      <c r="Q5013" s="15">
        <f t="shared" si="369"/>
        <v>16.558499999999999</v>
      </c>
      <c r="R5013" s="38">
        <f t="shared" si="366"/>
        <v>17.055254999999999</v>
      </c>
      <c r="S5013" s="26">
        <v>0</v>
      </c>
      <c r="T5013" s="13" t="str">
        <f t="shared" si="368"/>
        <v>Up</v>
      </c>
    </row>
    <row r="5014" spans="1:20" s="14" customFormat="1" hidden="1" x14ac:dyDescent="0.3">
      <c r="A5014" s="11">
        <v>6043288</v>
      </c>
      <c r="B5014" s="11">
        <v>6043288</v>
      </c>
      <c r="C5014" s="11" t="s">
        <v>26</v>
      </c>
      <c r="D5014" s="11" t="s">
        <v>27</v>
      </c>
      <c r="E5014" s="13" t="str">
        <f>_xlfn.XLOOKUP(B5014,Sheet1!A:A,Sheet1!B:B)</f>
        <v>DS BLACKFRIAR QD METAL  WHITE      250ML</v>
      </c>
      <c r="F5014" s="13" t="str">
        <f t="shared" si="367"/>
        <v>CROWN  - DS BLACKFRIAR QD METAL  WHITE      250ML</v>
      </c>
      <c r="G5014" s="13"/>
      <c r="H5014" s="91" t="s">
        <v>28</v>
      </c>
      <c r="I5014" s="11" t="s">
        <v>29</v>
      </c>
      <c r="J5014" s="11" t="s">
        <v>29</v>
      </c>
      <c r="K5014" s="11" t="s">
        <v>30</v>
      </c>
      <c r="M5014" s="11" t="s">
        <v>7062</v>
      </c>
      <c r="N5014" s="13">
        <v>3105</v>
      </c>
      <c r="O5014" s="15">
        <f>_xlfn.XLOOKUP(B5014,Sheet1!A:A,Sheet1!E:E)</f>
        <v>15.38</v>
      </c>
      <c r="P5014" s="26"/>
      <c r="Q5014" s="15">
        <f t="shared" si="369"/>
        <v>16.149000000000001</v>
      </c>
      <c r="R5014" s="38">
        <f t="shared" si="366"/>
        <v>16.633470000000003</v>
      </c>
      <c r="S5014" s="26">
        <v>0</v>
      </c>
      <c r="T5014" s="13" t="str">
        <f t="shared" si="368"/>
        <v>Up</v>
      </c>
    </row>
    <row r="5015" spans="1:20" s="14" customFormat="1" hidden="1" x14ac:dyDescent="0.3">
      <c r="A5015" s="11">
        <v>6043289</v>
      </c>
      <c r="B5015" s="11">
        <v>6043289</v>
      </c>
      <c r="C5015" s="11" t="s">
        <v>26</v>
      </c>
      <c r="D5015" s="11" t="s">
        <v>27</v>
      </c>
      <c r="E5015" s="13" t="str">
        <f>_xlfn.XLOOKUP(B5015,Sheet1!A:A,Sheet1!B:B)</f>
        <v>DS BLACKFRIAR QD METAL  YELLOW     500ML</v>
      </c>
      <c r="F5015" s="13" t="str">
        <f t="shared" si="367"/>
        <v>CROWN  - DS BLACKFRIAR QD METAL  YELLOW     500ML</v>
      </c>
      <c r="G5015" s="13"/>
      <c r="H5015" s="91" t="s">
        <v>28</v>
      </c>
      <c r="I5015" s="11" t="s">
        <v>29</v>
      </c>
      <c r="J5015" s="11" t="s">
        <v>29</v>
      </c>
      <c r="K5015" s="11" t="s">
        <v>30</v>
      </c>
      <c r="M5015" s="11" t="s">
        <v>7062</v>
      </c>
      <c r="N5015" s="13">
        <v>3105</v>
      </c>
      <c r="O5015" s="15">
        <f>_xlfn.XLOOKUP(B5015,Sheet1!A:A,Sheet1!E:E)</f>
        <v>23.85</v>
      </c>
      <c r="P5015" s="26"/>
      <c r="Q5015" s="15">
        <f t="shared" si="369"/>
        <v>25.042500000000004</v>
      </c>
      <c r="R5015" s="38">
        <f t="shared" si="366"/>
        <v>25.793775000000004</v>
      </c>
      <c r="S5015" s="26">
        <v>0</v>
      </c>
      <c r="T5015" s="13" t="str">
        <f t="shared" si="368"/>
        <v>Up</v>
      </c>
    </row>
    <row r="5016" spans="1:20" s="14" customFormat="1" hidden="1" x14ac:dyDescent="0.3">
      <c r="A5016" s="11">
        <v>6043290</v>
      </c>
      <c r="B5016" s="11">
        <v>6043290</v>
      </c>
      <c r="C5016" s="11" t="s">
        <v>26</v>
      </c>
      <c r="D5016" s="11" t="s">
        <v>27</v>
      </c>
      <c r="E5016" s="13" t="str">
        <f>_xlfn.XLOOKUP(B5016,Sheet1!A:A,Sheet1!B:B)</f>
        <v>DS BLACKFRIAR QD METAL  RED        500ML</v>
      </c>
      <c r="F5016" s="13" t="str">
        <f t="shared" si="367"/>
        <v>CROWN  - DS BLACKFRIAR QD METAL  RED        500ML</v>
      </c>
      <c r="G5016" s="13"/>
      <c r="H5016" s="91" t="s">
        <v>28</v>
      </c>
      <c r="I5016" s="11" t="s">
        <v>29</v>
      </c>
      <c r="J5016" s="11" t="s">
        <v>29</v>
      </c>
      <c r="K5016" s="11" t="s">
        <v>30</v>
      </c>
      <c r="M5016" s="11" t="s">
        <v>7062</v>
      </c>
      <c r="N5016" s="13">
        <v>3105</v>
      </c>
      <c r="O5016" s="15">
        <f>_xlfn.XLOOKUP(B5016,Sheet1!A:A,Sheet1!E:E)</f>
        <v>23.85</v>
      </c>
      <c r="P5016" s="26"/>
      <c r="Q5016" s="15">
        <f t="shared" si="369"/>
        <v>25.042500000000004</v>
      </c>
      <c r="R5016" s="38">
        <f t="shared" si="366"/>
        <v>25.793775000000004</v>
      </c>
      <c r="S5016" s="26">
        <v>0</v>
      </c>
      <c r="T5016" s="13" t="str">
        <f t="shared" si="368"/>
        <v>Up</v>
      </c>
    </row>
    <row r="5017" spans="1:20" s="14" customFormat="1" hidden="1" x14ac:dyDescent="0.3">
      <c r="A5017" s="11">
        <v>6043296</v>
      </c>
      <c r="B5017" s="11">
        <v>6043296</v>
      </c>
      <c r="C5017" s="11" t="s">
        <v>26</v>
      </c>
      <c r="D5017" s="11" t="s">
        <v>27</v>
      </c>
      <c r="E5017" s="13" t="str">
        <f>_xlfn.XLOOKUP(B5017,Sheet1!A:A,Sheet1!B:B)</f>
        <v>DS BLACKFRIAR QD METAL  YELLOW     2.5L</v>
      </c>
      <c r="F5017" s="13" t="str">
        <f t="shared" si="367"/>
        <v>CROWN  - DS BLACKFRIAR QD METAL  YELLOW     2.5L</v>
      </c>
      <c r="G5017" s="13"/>
      <c r="H5017" s="91" t="s">
        <v>28</v>
      </c>
      <c r="I5017" s="11" t="s">
        <v>29</v>
      </c>
      <c r="J5017" s="11" t="s">
        <v>29</v>
      </c>
      <c r="K5017" s="11" t="s">
        <v>30</v>
      </c>
      <c r="M5017" s="11" t="s">
        <v>7062</v>
      </c>
      <c r="N5017" s="13">
        <v>3105</v>
      </c>
      <c r="O5017" s="15">
        <f>_xlfn.XLOOKUP(B5017,Sheet1!A:A,Sheet1!E:E)</f>
        <v>78.02</v>
      </c>
      <c r="P5017" s="26"/>
      <c r="Q5017" s="15">
        <f t="shared" si="369"/>
        <v>81.920999999999992</v>
      </c>
      <c r="R5017" s="38">
        <f t="shared" si="366"/>
        <v>84.378630000000001</v>
      </c>
      <c r="S5017" s="26">
        <v>0</v>
      </c>
      <c r="T5017" s="13" t="str">
        <f t="shared" si="368"/>
        <v>Up</v>
      </c>
    </row>
    <row r="5018" spans="1:20" s="14" customFormat="1" hidden="1" x14ac:dyDescent="0.3">
      <c r="A5018" s="11">
        <v>6043298</v>
      </c>
      <c r="B5018" s="11">
        <v>6043298</v>
      </c>
      <c r="C5018" s="11" t="s">
        <v>26</v>
      </c>
      <c r="D5018" s="11" t="s">
        <v>27</v>
      </c>
      <c r="E5018" s="13" t="str">
        <f>_xlfn.XLOOKUP(B5018,Sheet1!A:A,Sheet1!B:B)</f>
        <v>DS BLACKFRIAR QD METAL  BLUE       2.5L</v>
      </c>
      <c r="F5018" s="13" t="str">
        <f t="shared" si="367"/>
        <v>CROWN  - DS BLACKFRIAR QD METAL  BLUE       2.5L</v>
      </c>
      <c r="G5018" s="13"/>
      <c r="H5018" s="91" t="s">
        <v>28</v>
      </c>
      <c r="I5018" s="11" t="s">
        <v>29</v>
      </c>
      <c r="J5018" s="11" t="s">
        <v>29</v>
      </c>
      <c r="K5018" s="11" t="s">
        <v>30</v>
      </c>
      <c r="M5018" s="11" t="s">
        <v>7062</v>
      </c>
      <c r="N5018" s="13">
        <v>3105</v>
      </c>
      <c r="O5018" s="15">
        <f>_xlfn.XLOOKUP(B5018,Sheet1!A:A,Sheet1!E:E)</f>
        <v>78.02</v>
      </c>
      <c r="P5018" s="26"/>
      <c r="Q5018" s="15">
        <f t="shared" si="369"/>
        <v>81.920999999999992</v>
      </c>
      <c r="R5018" s="38">
        <f t="shared" si="366"/>
        <v>84.378630000000001</v>
      </c>
      <c r="S5018" s="26">
        <v>0</v>
      </c>
      <c r="T5018" s="13" t="str">
        <f t="shared" si="368"/>
        <v>Up</v>
      </c>
    </row>
    <row r="5019" spans="1:20" s="14" customFormat="1" hidden="1" x14ac:dyDescent="0.3">
      <c r="A5019" s="11">
        <v>6043301</v>
      </c>
      <c r="B5019" s="11">
        <v>6043301</v>
      </c>
      <c r="C5019" s="11" t="s">
        <v>26</v>
      </c>
      <c r="D5019" s="11" t="s">
        <v>27</v>
      </c>
      <c r="E5019" s="13" t="str">
        <f>_xlfn.XLOOKUP(B5019,Sheet1!A:A,Sheet1!B:B)</f>
        <v>DS BLACKFRIAR QD METAL  ROVER GREE 2.5L</v>
      </c>
      <c r="F5019" s="13" t="str">
        <f t="shared" si="367"/>
        <v>CROWN  - DS BLACKFRIAR QD METAL  ROVER GREE 2.5L</v>
      </c>
      <c r="G5019" s="13"/>
      <c r="H5019" s="91" t="s">
        <v>28</v>
      </c>
      <c r="I5019" s="11" t="s">
        <v>29</v>
      </c>
      <c r="J5019" s="11" t="s">
        <v>29</v>
      </c>
      <c r="K5019" s="11" t="s">
        <v>30</v>
      </c>
      <c r="M5019" s="11" t="s">
        <v>7062</v>
      </c>
      <c r="N5019" s="13">
        <v>3105</v>
      </c>
      <c r="O5019" s="15">
        <f>_xlfn.XLOOKUP(B5019,Sheet1!A:A,Sheet1!E:E)</f>
        <v>78.02</v>
      </c>
      <c r="P5019" s="26"/>
      <c r="Q5019" s="15">
        <f t="shared" si="369"/>
        <v>81.920999999999992</v>
      </c>
      <c r="R5019" s="38">
        <f t="shared" si="366"/>
        <v>84.378630000000001</v>
      </c>
      <c r="S5019" s="26">
        <v>0</v>
      </c>
      <c r="T5019" s="13" t="str">
        <f t="shared" si="368"/>
        <v>Up</v>
      </c>
    </row>
    <row r="5020" spans="1:20" s="14" customFormat="1" hidden="1" x14ac:dyDescent="0.3">
      <c r="A5020" s="11">
        <v>6043302</v>
      </c>
      <c r="B5020" s="11">
        <v>6043302</v>
      </c>
      <c r="C5020" s="11" t="s">
        <v>26</v>
      </c>
      <c r="D5020" s="11" t="s">
        <v>27</v>
      </c>
      <c r="E5020" s="13" t="str">
        <f>_xlfn.XLOOKUP(B5020,Sheet1!A:A,Sheet1!B:B)</f>
        <v>DS BLACKFRIAR ENAMEL PAINT BLACK   250ML</v>
      </c>
      <c r="F5020" s="13" t="str">
        <f t="shared" si="367"/>
        <v>CROWN  - DS BLACKFRIAR ENAMEL PAINT BLACK   250ML</v>
      </c>
      <c r="G5020" s="13"/>
      <c r="H5020" s="91" t="s">
        <v>28</v>
      </c>
      <c r="I5020" s="11" t="s">
        <v>29</v>
      </c>
      <c r="J5020" s="11" t="s">
        <v>29</v>
      </c>
      <c r="K5020" s="11" t="s">
        <v>30</v>
      </c>
      <c r="M5020" s="11" t="s">
        <v>7062</v>
      </c>
      <c r="N5020" s="13">
        <v>3105</v>
      </c>
      <c r="O5020" s="15">
        <f>_xlfn.XLOOKUP(B5020,Sheet1!A:A,Sheet1!E:E)</f>
        <v>10.16</v>
      </c>
      <c r="P5020" s="26"/>
      <c r="Q5020" s="15">
        <f t="shared" si="369"/>
        <v>10.668000000000001</v>
      </c>
      <c r="R5020" s="38">
        <f t="shared" si="366"/>
        <v>10.988040000000002</v>
      </c>
      <c r="S5020" s="26">
        <v>0</v>
      </c>
      <c r="T5020" s="13" t="str">
        <f t="shared" si="368"/>
        <v>Up</v>
      </c>
    </row>
    <row r="5021" spans="1:20" s="14" customFormat="1" hidden="1" x14ac:dyDescent="0.3">
      <c r="A5021" s="11">
        <v>6043376</v>
      </c>
      <c r="B5021" s="11">
        <v>6043376</v>
      </c>
      <c r="C5021" s="11" t="s">
        <v>26</v>
      </c>
      <c r="D5021" s="11" t="s">
        <v>27</v>
      </c>
      <c r="E5021" s="13" t="str">
        <f>_xlfn.XLOOKUP(B5021,Sheet1!A:A,Sheet1!B:B)</f>
        <v>DS RUSTOLEUM COMBICOL GLS FLAM RED 2.5L</v>
      </c>
      <c r="F5021" s="13" t="str">
        <f t="shared" si="367"/>
        <v>CROWN  - DS RUSTOLEUM COMBICOL GLS FLAM RED 2.5L</v>
      </c>
      <c r="G5021" s="13"/>
      <c r="H5021" s="91" t="s">
        <v>28</v>
      </c>
      <c r="I5021" s="11" t="s">
        <v>29</v>
      </c>
      <c r="J5021" s="11" t="s">
        <v>29</v>
      </c>
      <c r="K5021" s="11" t="s">
        <v>30</v>
      </c>
      <c r="M5021" s="11" t="s">
        <v>7062</v>
      </c>
      <c r="N5021" s="13">
        <v>3105</v>
      </c>
      <c r="O5021" s="15">
        <f>_xlfn.XLOOKUP(B5021,Sheet1!A:A,Sheet1!E:E)</f>
        <v>47.2</v>
      </c>
      <c r="P5021" s="26"/>
      <c r="Q5021" s="29">
        <f t="shared" si="369"/>
        <v>49.56</v>
      </c>
      <c r="R5021" s="38">
        <f t="shared" si="366"/>
        <v>51.046800000000005</v>
      </c>
      <c r="S5021" s="26">
        <v>0</v>
      </c>
      <c r="T5021" s="13" t="str">
        <f t="shared" si="368"/>
        <v>Up</v>
      </c>
    </row>
    <row r="5022" spans="1:20" s="14" customFormat="1" hidden="1" x14ac:dyDescent="0.3">
      <c r="A5022" s="11">
        <v>6043377</v>
      </c>
      <c r="B5022" s="11">
        <v>6043377</v>
      </c>
      <c r="C5022" s="11" t="s">
        <v>26</v>
      </c>
      <c r="D5022" s="11" t="s">
        <v>27</v>
      </c>
      <c r="E5022" s="13" t="str">
        <f>_xlfn.XLOOKUP(B5022,Sheet1!A:A,Sheet1!B:B)</f>
        <v>DS RUSTOLEUM COMBICOL   RM COLOURS 750ML</v>
      </c>
      <c r="F5022" s="13" t="str">
        <f t="shared" si="367"/>
        <v>CROWN  - DS RUSTOLEUM COMBICOL   RM COLOURS 750ML</v>
      </c>
      <c r="G5022" s="13"/>
      <c r="H5022" s="91" t="s">
        <v>28</v>
      </c>
      <c r="I5022" s="11" t="s">
        <v>29</v>
      </c>
      <c r="J5022" s="11" t="s">
        <v>29</v>
      </c>
      <c r="K5022" s="11" t="s">
        <v>30</v>
      </c>
      <c r="M5022" s="11" t="s">
        <v>7062</v>
      </c>
      <c r="N5022" s="13">
        <v>3105</v>
      </c>
      <c r="O5022" s="15">
        <f>_xlfn.XLOOKUP(B5022,Sheet1!A:A,Sheet1!E:E)</f>
        <v>23.6</v>
      </c>
      <c r="P5022" s="26"/>
      <c r="Q5022" s="29">
        <f t="shared" si="369"/>
        <v>24.78</v>
      </c>
      <c r="R5022" s="38">
        <f t="shared" ref="R5022:R5085" si="370">Q5022*1.03</f>
        <v>25.523400000000002</v>
      </c>
      <c r="S5022" s="26">
        <v>0</v>
      </c>
      <c r="T5022" s="13" t="str">
        <f t="shared" si="368"/>
        <v>Up</v>
      </c>
    </row>
    <row r="5023" spans="1:20" s="14" customFormat="1" hidden="1" x14ac:dyDescent="0.3">
      <c r="A5023" s="11">
        <v>6043382</v>
      </c>
      <c r="B5023" s="11">
        <v>6043382</v>
      </c>
      <c r="C5023" s="11" t="s">
        <v>26</v>
      </c>
      <c r="D5023" s="11" t="s">
        <v>27</v>
      </c>
      <c r="E5023" s="13" t="str">
        <f>_xlfn.XLOOKUP(B5023,Sheet1!A:A,Sheet1!B:B)</f>
        <v>DS RUSTOLEUM THINNERS   633        5L</v>
      </c>
      <c r="F5023" s="13" t="str">
        <f t="shared" si="367"/>
        <v>CROWN  - DS RUSTOLEUM THINNERS   633        5L</v>
      </c>
      <c r="G5023" s="13"/>
      <c r="H5023" s="91" t="s">
        <v>28</v>
      </c>
      <c r="I5023" s="11" t="s">
        <v>29</v>
      </c>
      <c r="J5023" s="11" t="s">
        <v>29</v>
      </c>
      <c r="K5023" s="11" t="s">
        <v>30</v>
      </c>
      <c r="M5023" s="11" t="s">
        <v>7062</v>
      </c>
      <c r="N5023" s="13">
        <v>3105</v>
      </c>
      <c r="O5023" s="15">
        <f>_xlfn.XLOOKUP(B5023,Sheet1!A:A,Sheet1!E:E)</f>
        <v>86.14</v>
      </c>
      <c r="P5023" s="26"/>
      <c r="Q5023" s="29">
        <f t="shared" si="369"/>
        <v>90.447000000000003</v>
      </c>
      <c r="R5023" s="38">
        <f t="shared" si="370"/>
        <v>93.160409999999999</v>
      </c>
      <c r="S5023" s="26">
        <v>0</v>
      </c>
      <c r="T5023" s="13" t="str">
        <f t="shared" si="368"/>
        <v>Up</v>
      </c>
    </row>
    <row r="5024" spans="1:20" s="14" customFormat="1" hidden="1" x14ac:dyDescent="0.3">
      <c r="A5024" s="11">
        <v>6043419</v>
      </c>
      <c r="B5024" s="11">
        <v>6043419</v>
      </c>
      <c r="C5024" s="11" t="s">
        <v>26</v>
      </c>
      <c r="D5024" s="11" t="s">
        <v>27</v>
      </c>
      <c r="E5024" s="13" t="str">
        <f>_xlfn.XLOOKUP(B5024,Sheet1!A:A,Sheet1!B:B)</f>
        <v>DS RUSTOLEUM PNT TOUCH  GLS S YELL 400ML</v>
      </c>
      <c r="F5024" s="13" t="str">
        <f t="shared" si="367"/>
        <v>CROWN  - DS RUSTOLEUM PNT TOUCH  GLS S YELL 400ML</v>
      </c>
      <c r="G5024" s="13"/>
      <c r="H5024" s="91" t="s">
        <v>28</v>
      </c>
      <c r="I5024" s="11" t="s">
        <v>29</v>
      </c>
      <c r="J5024" s="11" t="s">
        <v>29</v>
      </c>
      <c r="K5024" s="11" t="s">
        <v>30</v>
      </c>
      <c r="M5024" s="11" t="s">
        <v>7062</v>
      </c>
      <c r="N5024" s="13">
        <v>3105</v>
      </c>
      <c r="O5024" s="15">
        <f>_xlfn.XLOOKUP(B5024,Sheet1!A:A,Sheet1!E:E)</f>
        <v>8.19</v>
      </c>
      <c r="P5024" s="26"/>
      <c r="Q5024" s="29">
        <f t="shared" si="369"/>
        <v>8.599499999999999</v>
      </c>
      <c r="R5024" s="38">
        <f t="shared" si="370"/>
        <v>8.8574849999999987</v>
      </c>
      <c r="S5024" s="26">
        <v>0</v>
      </c>
      <c r="T5024" s="13" t="str">
        <f t="shared" si="368"/>
        <v>Up</v>
      </c>
    </row>
    <row r="5025" spans="1:20" s="14" customFormat="1" hidden="1" x14ac:dyDescent="0.3">
      <c r="A5025" s="11">
        <v>6043420</v>
      </c>
      <c r="B5025" s="11">
        <v>6043420</v>
      </c>
      <c r="C5025" s="11" t="s">
        <v>26</v>
      </c>
      <c r="D5025" s="11" t="s">
        <v>27</v>
      </c>
      <c r="E5025" s="13" t="str">
        <f>_xlfn.XLOOKUP(B5025,Sheet1!A:A,Sheet1!B:B)</f>
        <v>DS RUSTOLEUM PNT TOUCH  GLS WHITE  400ML</v>
      </c>
      <c r="F5025" s="13" t="str">
        <f t="shared" si="367"/>
        <v>CROWN  - DS RUSTOLEUM PNT TOUCH  GLS WHITE  400ML</v>
      </c>
      <c r="G5025" s="13"/>
      <c r="H5025" s="91" t="s">
        <v>28</v>
      </c>
      <c r="I5025" s="11" t="s">
        <v>29</v>
      </c>
      <c r="J5025" s="11" t="s">
        <v>29</v>
      </c>
      <c r="K5025" s="11" t="s">
        <v>30</v>
      </c>
      <c r="M5025" s="11" t="s">
        <v>7062</v>
      </c>
      <c r="N5025" s="13">
        <v>3105</v>
      </c>
      <c r="O5025" s="15">
        <f>_xlfn.XLOOKUP(B5025,Sheet1!A:A,Sheet1!E:E)</f>
        <v>8.19</v>
      </c>
      <c r="P5025" s="26"/>
      <c r="Q5025" s="29">
        <f t="shared" si="369"/>
        <v>8.599499999999999</v>
      </c>
      <c r="R5025" s="38">
        <f t="shared" si="370"/>
        <v>8.8574849999999987</v>
      </c>
      <c r="S5025" s="26">
        <v>0</v>
      </c>
      <c r="T5025" s="13" t="str">
        <f t="shared" si="368"/>
        <v>Up</v>
      </c>
    </row>
    <row r="5026" spans="1:20" s="14" customFormat="1" hidden="1" x14ac:dyDescent="0.3">
      <c r="A5026" s="11">
        <v>6043421</v>
      </c>
      <c r="B5026" s="11">
        <v>6043421</v>
      </c>
      <c r="C5026" s="11" t="s">
        <v>26</v>
      </c>
      <c r="D5026" s="11" t="s">
        <v>27</v>
      </c>
      <c r="E5026" s="13" t="str">
        <f>_xlfn.XLOOKUP(B5026,Sheet1!A:A,Sheet1!B:B)</f>
        <v>DS RUSTOLEUM PNT TOUCH  GLS BLACK  400ML</v>
      </c>
      <c r="F5026" s="13" t="str">
        <f t="shared" si="367"/>
        <v>CROWN  - DS RUSTOLEUM PNT TOUCH  GLS BLACK  400ML</v>
      </c>
      <c r="G5026" s="13"/>
      <c r="H5026" s="91" t="s">
        <v>28</v>
      </c>
      <c r="I5026" s="11" t="s">
        <v>29</v>
      </c>
      <c r="J5026" s="11" t="s">
        <v>29</v>
      </c>
      <c r="K5026" s="11" t="s">
        <v>30</v>
      </c>
      <c r="M5026" s="11" t="s">
        <v>7062</v>
      </c>
      <c r="N5026" s="13">
        <v>3105</v>
      </c>
      <c r="O5026" s="15">
        <f>_xlfn.XLOOKUP(B5026,Sheet1!A:A,Sheet1!E:E)</f>
        <v>8.19</v>
      </c>
      <c r="P5026" s="26"/>
      <c r="Q5026" s="29">
        <f t="shared" si="369"/>
        <v>8.599499999999999</v>
      </c>
      <c r="R5026" s="38">
        <f t="shared" si="370"/>
        <v>8.8574849999999987</v>
      </c>
      <c r="S5026" s="26">
        <v>0</v>
      </c>
      <c r="T5026" s="13" t="str">
        <f t="shared" si="368"/>
        <v>Up</v>
      </c>
    </row>
    <row r="5027" spans="1:20" s="14" customFormat="1" hidden="1" x14ac:dyDescent="0.3">
      <c r="A5027" s="11">
        <v>6043553</v>
      </c>
      <c r="B5027" s="11">
        <v>6043553</v>
      </c>
      <c r="C5027" s="11" t="s">
        <v>26</v>
      </c>
      <c r="D5027" s="11" t="s">
        <v>27</v>
      </c>
      <c r="E5027" s="13" t="str">
        <f>_xlfn.XLOOKUP(B5027,Sheet1!A:A,Sheet1!B:B)</f>
        <v>DS BLACKFRIAR AS FLOOR  BLACK      2.5L</v>
      </c>
      <c r="F5027" s="13" t="str">
        <f t="shared" si="367"/>
        <v>CROWN  - DS BLACKFRIAR AS FLOOR  BLACK      2.5L</v>
      </c>
      <c r="G5027" s="13"/>
      <c r="H5027" s="91" t="s">
        <v>28</v>
      </c>
      <c r="I5027" s="11" t="s">
        <v>29</v>
      </c>
      <c r="J5027" s="11" t="s">
        <v>29</v>
      </c>
      <c r="K5027" s="11" t="s">
        <v>30</v>
      </c>
      <c r="M5027" s="11" t="s">
        <v>7062</v>
      </c>
      <c r="N5027" s="13">
        <v>3105</v>
      </c>
      <c r="O5027" s="15">
        <f>_xlfn.XLOOKUP(B5027,Sheet1!A:A,Sheet1!E:E)</f>
        <v>62.93</v>
      </c>
      <c r="P5027" s="26"/>
      <c r="Q5027" s="15">
        <f t="shared" si="369"/>
        <v>66.076499999999996</v>
      </c>
      <c r="R5027" s="38">
        <f t="shared" si="370"/>
        <v>68.058795000000003</v>
      </c>
      <c r="S5027" s="26">
        <v>0</v>
      </c>
      <c r="T5027" s="13" t="str">
        <f t="shared" si="368"/>
        <v>Up</v>
      </c>
    </row>
    <row r="5028" spans="1:20" s="14" customFormat="1" hidden="1" x14ac:dyDescent="0.3">
      <c r="A5028" s="11">
        <v>6043616</v>
      </c>
      <c r="B5028" s="11">
        <v>6043616</v>
      </c>
      <c r="C5028" s="11" t="s">
        <v>26</v>
      </c>
      <c r="D5028" s="11" t="s">
        <v>27</v>
      </c>
      <c r="E5028" s="13" t="str">
        <f>_xlfn.XLOOKUP(B5028,Sheet1!A:A,Sheet1!B:B)</f>
        <v>DS POLYVINE COLORISER   GREEN      50G</v>
      </c>
      <c r="F5028" s="13" t="str">
        <f t="shared" si="367"/>
        <v>CROWN  - DS POLYVINE COLORISER   GREEN      50G</v>
      </c>
      <c r="G5028" s="13"/>
      <c r="H5028" s="91" t="s">
        <v>28</v>
      </c>
      <c r="I5028" s="11" t="s">
        <v>29</v>
      </c>
      <c r="J5028" s="11" t="s">
        <v>29</v>
      </c>
      <c r="K5028" s="11" t="s">
        <v>30</v>
      </c>
      <c r="M5028" s="11" t="s">
        <v>7062</v>
      </c>
      <c r="N5028" s="13">
        <v>3105</v>
      </c>
      <c r="O5028" s="15">
        <f>_xlfn.XLOOKUP(B5028,Sheet1!A:A,Sheet1!E:E)</f>
        <v>2.84</v>
      </c>
      <c r="P5028" s="26">
        <f>_xlfn.XLOOKUP(A5028,Sheet2!F:F,Sheet2!H:H)</f>
        <v>0</v>
      </c>
      <c r="Q5028" s="15">
        <f t="shared" si="369"/>
        <v>2.9819999999999998</v>
      </c>
      <c r="R5028" s="38">
        <f t="shared" si="370"/>
        <v>3.0714599999999996</v>
      </c>
      <c r="S5028" s="26">
        <v>0</v>
      </c>
      <c r="T5028" s="13" t="str">
        <f t="shared" si="368"/>
        <v>Up</v>
      </c>
    </row>
    <row r="5029" spans="1:20" s="14" customFormat="1" hidden="1" x14ac:dyDescent="0.3">
      <c r="A5029" s="11">
        <v>6043618</v>
      </c>
      <c r="B5029" s="11">
        <v>6043618</v>
      </c>
      <c r="C5029" s="11" t="s">
        <v>26</v>
      </c>
      <c r="D5029" s="11" t="s">
        <v>27</v>
      </c>
      <c r="E5029" s="13" t="str">
        <f>_xlfn.XLOOKUP(B5029,Sheet1!A:A,Sheet1!B:B)</f>
        <v>DS POLYVINE COLORISER   BLACK      50G</v>
      </c>
      <c r="F5029" s="13" t="str">
        <f t="shared" si="367"/>
        <v>CROWN  - DS POLYVINE COLORISER   BLACK      50G</v>
      </c>
      <c r="G5029" s="13"/>
      <c r="H5029" s="91" t="s">
        <v>28</v>
      </c>
      <c r="I5029" s="11" t="s">
        <v>29</v>
      </c>
      <c r="J5029" s="11" t="s">
        <v>29</v>
      </c>
      <c r="K5029" s="11" t="s">
        <v>30</v>
      </c>
      <c r="M5029" s="11" t="s">
        <v>7062</v>
      </c>
      <c r="N5029" s="13">
        <v>3105</v>
      </c>
      <c r="O5029" s="15">
        <f>_xlfn.XLOOKUP(B5029,Sheet1!A:A,Sheet1!E:E)</f>
        <v>2.84</v>
      </c>
      <c r="P5029" s="26">
        <f>_xlfn.XLOOKUP(A5029,Sheet2!F:F,Sheet2!H:H)</f>
        <v>0</v>
      </c>
      <c r="Q5029" s="15">
        <f t="shared" si="369"/>
        <v>2.9819999999999998</v>
      </c>
      <c r="R5029" s="38">
        <f t="shared" si="370"/>
        <v>3.0714599999999996</v>
      </c>
      <c r="S5029" s="26">
        <v>0</v>
      </c>
      <c r="T5029" s="13" t="str">
        <f t="shared" si="368"/>
        <v>Up</v>
      </c>
    </row>
    <row r="5030" spans="1:20" s="14" customFormat="1" hidden="1" x14ac:dyDescent="0.3">
      <c r="A5030" s="11">
        <v>6043619</v>
      </c>
      <c r="B5030" s="11">
        <v>6043619</v>
      </c>
      <c r="C5030" s="11" t="s">
        <v>26</v>
      </c>
      <c r="D5030" s="11" t="s">
        <v>27</v>
      </c>
      <c r="E5030" s="13" t="str">
        <f>_xlfn.XLOOKUP(B5030,Sheet1!A:A,Sheet1!B:B)</f>
        <v>DS POLYVINE COLORISER   ULTRAMARIN 50G</v>
      </c>
      <c r="F5030" s="13" t="str">
        <f t="shared" si="367"/>
        <v>CROWN  - DS POLYVINE COLORISER   ULTRAMARIN 50G</v>
      </c>
      <c r="G5030" s="13"/>
      <c r="H5030" s="91" t="s">
        <v>28</v>
      </c>
      <c r="I5030" s="11" t="s">
        <v>29</v>
      </c>
      <c r="J5030" s="11" t="s">
        <v>29</v>
      </c>
      <c r="K5030" s="11" t="s">
        <v>30</v>
      </c>
      <c r="M5030" s="11" t="s">
        <v>7062</v>
      </c>
      <c r="N5030" s="13">
        <v>3105</v>
      </c>
      <c r="O5030" s="15">
        <f>_xlfn.XLOOKUP(B5030,Sheet1!A:A,Sheet1!E:E)</f>
        <v>2.84</v>
      </c>
      <c r="P5030" s="26">
        <f>_xlfn.XLOOKUP(A5030,Sheet2!F:F,Sheet2!H:H)</f>
        <v>0</v>
      </c>
      <c r="Q5030" s="15">
        <f t="shared" si="369"/>
        <v>2.9819999999999998</v>
      </c>
      <c r="R5030" s="38">
        <f t="shared" si="370"/>
        <v>3.0714599999999996</v>
      </c>
      <c r="S5030" s="26">
        <v>0</v>
      </c>
      <c r="T5030" s="13" t="str">
        <f t="shared" si="368"/>
        <v>Up</v>
      </c>
    </row>
    <row r="5031" spans="1:20" s="14" customFormat="1" hidden="1" x14ac:dyDescent="0.3">
      <c r="A5031" s="11">
        <v>6043620</v>
      </c>
      <c r="B5031" s="11">
        <v>6043620</v>
      </c>
      <c r="C5031" s="11" t="s">
        <v>26</v>
      </c>
      <c r="D5031" s="11" t="s">
        <v>27</v>
      </c>
      <c r="E5031" s="13" t="str">
        <f>_xlfn.XLOOKUP(B5031,Sheet1!A:A,Sheet1!B:B)</f>
        <v>DS POLYVINE COLORISER   PRUS BLUE  50G</v>
      </c>
      <c r="F5031" s="13" t="str">
        <f t="shared" si="367"/>
        <v>CROWN  - DS POLYVINE COLORISER   PRUS BLUE  50G</v>
      </c>
      <c r="G5031" s="13"/>
      <c r="H5031" s="91" t="s">
        <v>28</v>
      </c>
      <c r="I5031" s="11" t="s">
        <v>29</v>
      </c>
      <c r="J5031" s="11" t="s">
        <v>29</v>
      </c>
      <c r="K5031" s="11" t="s">
        <v>30</v>
      </c>
      <c r="M5031" s="11" t="s">
        <v>7062</v>
      </c>
      <c r="N5031" s="13">
        <v>3105</v>
      </c>
      <c r="O5031" s="15">
        <f>_xlfn.XLOOKUP(B5031,Sheet1!A:A,Sheet1!E:E)</f>
        <v>2.84</v>
      </c>
      <c r="P5031" s="26">
        <f>_xlfn.XLOOKUP(A5031,Sheet2!F:F,Sheet2!H:H)</f>
        <v>0</v>
      </c>
      <c r="Q5031" s="15">
        <f t="shared" si="369"/>
        <v>2.9819999999999998</v>
      </c>
      <c r="R5031" s="38">
        <f t="shared" si="370"/>
        <v>3.0714599999999996</v>
      </c>
      <c r="S5031" s="26">
        <v>0</v>
      </c>
      <c r="T5031" s="13" t="str">
        <f t="shared" si="368"/>
        <v>Up</v>
      </c>
    </row>
    <row r="5032" spans="1:20" s="14" customFormat="1" hidden="1" x14ac:dyDescent="0.3">
      <c r="A5032" s="11">
        <v>6043623</v>
      </c>
      <c r="B5032" s="11">
        <v>6043623</v>
      </c>
      <c r="C5032" s="11" t="s">
        <v>26</v>
      </c>
      <c r="D5032" s="11" t="s">
        <v>27</v>
      </c>
      <c r="E5032" s="13" t="str">
        <f>_xlfn.XLOOKUP(B5032,Sheet1!A:A,Sheet1!B:B)</f>
        <v>DS POLYVINE COLORISER   BURN UMBER 50G</v>
      </c>
      <c r="F5032" s="13" t="str">
        <f t="shared" si="367"/>
        <v>CROWN  - DS POLYVINE COLORISER   BURN UMBER 50G</v>
      </c>
      <c r="G5032" s="13"/>
      <c r="H5032" s="91" t="s">
        <v>28</v>
      </c>
      <c r="I5032" s="11" t="s">
        <v>29</v>
      </c>
      <c r="J5032" s="11" t="s">
        <v>29</v>
      </c>
      <c r="K5032" s="11" t="s">
        <v>30</v>
      </c>
      <c r="M5032" s="11" t="s">
        <v>7062</v>
      </c>
      <c r="N5032" s="13">
        <v>3105</v>
      </c>
      <c r="O5032" s="15">
        <f>_xlfn.XLOOKUP(B5032,Sheet1!A:A,Sheet1!E:E)</f>
        <v>2.84</v>
      </c>
      <c r="P5032" s="26">
        <f>_xlfn.XLOOKUP(A5032,Sheet2!F:F,Sheet2!H:H)</f>
        <v>0</v>
      </c>
      <c r="Q5032" s="15">
        <f t="shared" si="369"/>
        <v>2.9819999999999998</v>
      </c>
      <c r="R5032" s="38">
        <f t="shared" si="370"/>
        <v>3.0714599999999996</v>
      </c>
      <c r="S5032" s="26">
        <v>0</v>
      </c>
      <c r="T5032" s="13" t="str">
        <f t="shared" si="368"/>
        <v>Up</v>
      </c>
    </row>
    <row r="5033" spans="1:20" s="14" customFormat="1" hidden="1" x14ac:dyDescent="0.3">
      <c r="A5033" s="11">
        <v>6043625</v>
      </c>
      <c r="B5033" s="11">
        <v>6043625</v>
      </c>
      <c r="C5033" s="11" t="s">
        <v>26</v>
      </c>
      <c r="D5033" s="11" t="s">
        <v>27</v>
      </c>
      <c r="E5033" s="13" t="str">
        <f>_xlfn.XLOOKUP(B5033,Sheet1!A:A,Sheet1!B:B)</f>
        <v>DS POLYVINE COLORISER   MAHOGANY   50G</v>
      </c>
      <c r="F5033" s="13" t="str">
        <f t="shared" si="367"/>
        <v>CROWN  - DS POLYVINE COLORISER   MAHOGANY   50G</v>
      </c>
      <c r="G5033" s="13"/>
      <c r="H5033" s="91" t="s">
        <v>28</v>
      </c>
      <c r="I5033" s="11" t="s">
        <v>29</v>
      </c>
      <c r="J5033" s="11" t="s">
        <v>29</v>
      </c>
      <c r="K5033" s="11" t="s">
        <v>30</v>
      </c>
      <c r="M5033" s="11" t="s">
        <v>7062</v>
      </c>
      <c r="N5033" s="13">
        <v>3105</v>
      </c>
      <c r="O5033" s="15">
        <f>_xlfn.XLOOKUP(B5033,Sheet1!A:A,Sheet1!E:E)</f>
        <v>2.84</v>
      </c>
      <c r="P5033" s="26">
        <f>_xlfn.XLOOKUP(A5033,Sheet2!F:F,Sheet2!H:H)</f>
        <v>0</v>
      </c>
      <c r="Q5033" s="15">
        <f t="shared" si="369"/>
        <v>2.9819999999999998</v>
      </c>
      <c r="R5033" s="38">
        <f t="shared" si="370"/>
        <v>3.0714599999999996</v>
      </c>
      <c r="S5033" s="26">
        <v>0</v>
      </c>
      <c r="T5033" s="13" t="str">
        <f t="shared" si="368"/>
        <v>Up</v>
      </c>
    </row>
    <row r="5034" spans="1:20" s="14" customFormat="1" hidden="1" x14ac:dyDescent="0.3">
      <c r="A5034" s="11">
        <v>6043627</v>
      </c>
      <c r="B5034" s="11">
        <v>6043627</v>
      </c>
      <c r="C5034" s="11" t="s">
        <v>26</v>
      </c>
      <c r="D5034" s="11" t="s">
        <v>27</v>
      </c>
      <c r="E5034" s="13" t="str">
        <f>_xlfn.XLOOKUP(B5034,Sheet1!A:A,Sheet1!B:B)</f>
        <v>DS POLYVINE COLORISER   DARK OAK   50G</v>
      </c>
      <c r="F5034" s="13" t="str">
        <f t="shared" si="367"/>
        <v>CROWN  - DS POLYVINE COLORISER   DARK OAK   50G</v>
      </c>
      <c r="G5034" s="13"/>
      <c r="H5034" s="91" t="s">
        <v>28</v>
      </c>
      <c r="I5034" s="11" t="s">
        <v>29</v>
      </c>
      <c r="J5034" s="11" t="s">
        <v>29</v>
      </c>
      <c r="K5034" s="11" t="s">
        <v>30</v>
      </c>
      <c r="M5034" s="11" t="s">
        <v>7062</v>
      </c>
      <c r="N5034" s="13">
        <v>3105</v>
      </c>
      <c r="O5034" s="15">
        <f>_xlfn.XLOOKUP(B5034,Sheet1!A:A,Sheet1!E:E)</f>
        <v>2.84</v>
      </c>
      <c r="P5034" s="26">
        <f>_xlfn.XLOOKUP(A5034,Sheet2!F:F,Sheet2!H:H)</f>
        <v>0</v>
      </c>
      <c r="Q5034" s="15">
        <f t="shared" si="369"/>
        <v>2.9819999999999998</v>
      </c>
      <c r="R5034" s="38">
        <f t="shared" si="370"/>
        <v>3.0714599999999996</v>
      </c>
      <c r="S5034" s="26">
        <v>0</v>
      </c>
      <c r="T5034" s="13" t="str">
        <f t="shared" si="368"/>
        <v>Up</v>
      </c>
    </row>
    <row r="5035" spans="1:20" s="14" customFormat="1" hidden="1" x14ac:dyDescent="0.3">
      <c r="A5035" s="11">
        <v>6043628</v>
      </c>
      <c r="B5035" s="11">
        <v>6043628</v>
      </c>
      <c r="C5035" s="11" t="s">
        <v>26</v>
      </c>
      <c r="D5035" s="11" t="s">
        <v>27</v>
      </c>
      <c r="E5035" s="13" t="str">
        <f>_xlfn.XLOOKUP(B5035,Sheet1!A:A,Sheet1!B:B)</f>
        <v>DS POLYVINE COLORISER   ANTIQ PINE 50G</v>
      </c>
      <c r="F5035" s="13" t="str">
        <f t="shared" si="367"/>
        <v>CROWN  - DS POLYVINE COLORISER   ANTIQ PINE 50G</v>
      </c>
      <c r="G5035" s="13"/>
      <c r="H5035" s="91" t="s">
        <v>28</v>
      </c>
      <c r="I5035" s="11" t="s">
        <v>29</v>
      </c>
      <c r="J5035" s="11" t="s">
        <v>29</v>
      </c>
      <c r="K5035" s="11" t="s">
        <v>30</v>
      </c>
      <c r="M5035" s="11" t="s">
        <v>7062</v>
      </c>
      <c r="N5035" s="13">
        <v>3105</v>
      </c>
      <c r="O5035" s="15">
        <f>_xlfn.XLOOKUP(B5035,Sheet1!A:A,Sheet1!E:E)</f>
        <v>2.84</v>
      </c>
      <c r="P5035" s="26">
        <f>_xlfn.XLOOKUP(A5035,Sheet2!F:F,Sheet2!H:H)</f>
        <v>0</v>
      </c>
      <c r="Q5035" s="15">
        <f t="shared" si="369"/>
        <v>2.9819999999999998</v>
      </c>
      <c r="R5035" s="38">
        <f t="shared" si="370"/>
        <v>3.0714599999999996</v>
      </c>
      <c r="S5035" s="26">
        <v>0</v>
      </c>
      <c r="T5035" s="13" t="str">
        <f t="shared" si="368"/>
        <v>Up</v>
      </c>
    </row>
    <row r="5036" spans="1:20" s="14" customFormat="1" hidden="1" x14ac:dyDescent="0.3">
      <c r="A5036" s="11">
        <v>6043631</v>
      </c>
      <c r="B5036" s="11">
        <v>6043631</v>
      </c>
      <c r="C5036" s="11" t="s">
        <v>26</v>
      </c>
      <c r="D5036" s="11" t="s">
        <v>27</v>
      </c>
      <c r="E5036" s="13" t="str">
        <f>_xlfn.XLOOKUP(B5036,Sheet1!A:A,Sheet1!B:B)</f>
        <v>DS POLYVINE COLORISER   CRIMSON    50G</v>
      </c>
      <c r="F5036" s="13" t="str">
        <f t="shared" si="367"/>
        <v>CROWN  - DS POLYVINE COLORISER   CRIMSON    50G</v>
      </c>
      <c r="G5036" s="13"/>
      <c r="H5036" s="91" t="s">
        <v>28</v>
      </c>
      <c r="I5036" s="11" t="s">
        <v>29</v>
      </c>
      <c r="J5036" s="11" t="s">
        <v>29</v>
      </c>
      <c r="K5036" s="11" t="s">
        <v>30</v>
      </c>
      <c r="M5036" s="11" t="s">
        <v>7062</v>
      </c>
      <c r="N5036" s="13">
        <v>3105</v>
      </c>
      <c r="O5036" s="15">
        <f>_xlfn.XLOOKUP(B5036,Sheet1!A:A,Sheet1!E:E)</f>
        <v>2.84</v>
      </c>
      <c r="P5036" s="26">
        <f>_xlfn.XLOOKUP(A5036,Sheet2!F:F,Sheet2!H:H)</f>
        <v>0</v>
      </c>
      <c r="Q5036" s="15">
        <f t="shared" si="369"/>
        <v>2.9819999999999998</v>
      </c>
      <c r="R5036" s="38">
        <f t="shared" si="370"/>
        <v>3.0714599999999996</v>
      </c>
      <c r="S5036" s="26">
        <v>0</v>
      </c>
      <c r="T5036" s="13" t="str">
        <f t="shared" si="368"/>
        <v>Up</v>
      </c>
    </row>
    <row r="5037" spans="1:20" s="14" customFormat="1" hidden="1" x14ac:dyDescent="0.3">
      <c r="A5037" s="11">
        <v>6043632</v>
      </c>
      <c r="B5037" s="11">
        <v>6043632</v>
      </c>
      <c r="C5037" s="11" t="s">
        <v>26</v>
      </c>
      <c r="D5037" s="11" t="s">
        <v>27</v>
      </c>
      <c r="E5037" s="13" t="str">
        <f>_xlfn.XLOOKUP(B5037,Sheet1!A:A,Sheet1!B:B)</f>
        <v>DS POLYVINE COLORISER   EMERALD    50G</v>
      </c>
      <c r="F5037" s="13" t="str">
        <f t="shared" si="367"/>
        <v>CROWN  - DS POLYVINE COLORISER   EMERALD    50G</v>
      </c>
      <c r="G5037" s="13"/>
      <c r="H5037" s="91" t="s">
        <v>28</v>
      </c>
      <c r="I5037" s="11" t="s">
        <v>29</v>
      </c>
      <c r="J5037" s="11" t="s">
        <v>29</v>
      </c>
      <c r="K5037" s="11" t="s">
        <v>30</v>
      </c>
      <c r="M5037" s="11" t="s">
        <v>7062</v>
      </c>
      <c r="N5037" s="13">
        <v>3105</v>
      </c>
      <c r="O5037" s="15">
        <f>_xlfn.XLOOKUP(B5037,Sheet1!A:A,Sheet1!E:E)</f>
        <v>2.84</v>
      </c>
      <c r="P5037" s="26">
        <f>_xlfn.XLOOKUP(A5037,Sheet2!F:F,Sheet2!H:H)</f>
        <v>0</v>
      </c>
      <c r="Q5037" s="15">
        <f t="shared" si="369"/>
        <v>2.9819999999999998</v>
      </c>
      <c r="R5037" s="38">
        <f t="shared" si="370"/>
        <v>3.0714599999999996</v>
      </c>
      <c r="S5037" s="26">
        <v>0</v>
      </c>
      <c r="T5037" s="13" t="str">
        <f t="shared" si="368"/>
        <v>Up</v>
      </c>
    </row>
    <row r="5038" spans="1:20" s="14" customFormat="1" hidden="1" x14ac:dyDescent="0.3">
      <c r="A5038" s="11">
        <v>6043636</v>
      </c>
      <c r="B5038" s="11">
        <v>6043636</v>
      </c>
      <c r="C5038" s="11" t="s">
        <v>26</v>
      </c>
      <c r="D5038" s="11" t="s">
        <v>27</v>
      </c>
      <c r="E5038" s="13" t="str">
        <f>_xlfn.XLOOKUP(B5038,Sheet1!A:A,Sheet1!B:B)</f>
        <v>DS POLYVINE HD FLOOR VARN DEAD FLT 1L</v>
      </c>
      <c r="F5038" s="13" t="str">
        <f t="shared" si="367"/>
        <v>CROWN  - DS POLYVINE HD FLOOR VARN DEAD FLT 1L</v>
      </c>
      <c r="G5038" s="13"/>
      <c r="H5038" s="91" t="s">
        <v>28</v>
      </c>
      <c r="I5038" s="11" t="s">
        <v>29</v>
      </c>
      <c r="J5038" s="11" t="s">
        <v>29</v>
      </c>
      <c r="K5038" s="11" t="s">
        <v>30</v>
      </c>
      <c r="M5038" s="11" t="s">
        <v>7062</v>
      </c>
      <c r="N5038" s="13">
        <v>3105</v>
      </c>
      <c r="O5038" s="15">
        <f>_xlfn.XLOOKUP(B5038,Sheet1!A:A,Sheet1!E:E)</f>
        <v>27.81</v>
      </c>
      <c r="P5038" s="26"/>
      <c r="Q5038" s="15">
        <f t="shared" si="369"/>
        <v>29.200499999999998</v>
      </c>
      <c r="R5038" s="38">
        <f t="shared" si="370"/>
        <v>30.076515000000001</v>
      </c>
      <c r="S5038" s="26">
        <v>0</v>
      </c>
      <c r="T5038" s="13" t="str">
        <f t="shared" si="368"/>
        <v>Up</v>
      </c>
    </row>
    <row r="5039" spans="1:20" s="14" customFormat="1" hidden="1" x14ac:dyDescent="0.3">
      <c r="A5039" s="11">
        <v>6043638</v>
      </c>
      <c r="B5039" s="11">
        <v>6043638</v>
      </c>
      <c r="C5039" s="11" t="s">
        <v>26</v>
      </c>
      <c r="D5039" s="11" t="s">
        <v>27</v>
      </c>
      <c r="E5039" s="13" t="str">
        <f>_xlfn.XLOOKUP(B5039,Sheet1!A:A,Sheet1!B:B)</f>
        <v>DS POLYVINE DECORATORS VARN SATIN  4L</v>
      </c>
      <c r="F5039" s="13" t="str">
        <f t="shared" si="367"/>
        <v>CROWN  - DS POLYVINE DECORATORS VARN SATIN  4L</v>
      </c>
      <c r="G5039" s="13"/>
      <c r="H5039" s="91" t="s">
        <v>28</v>
      </c>
      <c r="I5039" s="11" t="s">
        <v>29</v>
      </c>
      <c r="J5039" s="11" t="s">
        <v>29</v>
      </c>
      <c r="K5039" s="11" t="s">
        <v>30</v>
      </c>
      <c r="M5039" s="11" t="s">
        <v>7062</v>
      </c>
      <c r="N5039" s="13">
        <v>3105</v>
      </c>
      <c r="O5039" s="15">
        <f>_xlfn.XLOOKUP(B5039,Sheet1!A:A,Sheet1!E:E)</f>
        <v>68.92</v>
      </c>
      <c r="P5039" s="26"/>
      <c r="Q5039" s="15">
        <f t="shared" si="369"/>
        <v>72.366</v>
      </c>
      <c r="R5039" s="38">
        <f t="shared" si="370"/>
        <v>74.53698</v>
      </c>
      <c r="S5039" s="26">
        <v>0</v>
      </c>
      <c r="T5039" s="13" t="str">
        <f t="shared" si="368"/>
        <v>Up</v>
      </c>
    </row>
    <row r="5040" spans="1:20" s="14" customFormat="1" hidden="1" x14ac:dyDescent="0.3">
      <c r="A5040" s="11">
        <v>6043639</v>
      </c>
      <c r="B5040" s="11">
        <v>6043639</v>
      </c>
      <c r="C5040" s="11" t="s">
        <v>26</v>
      </c>
      <c r="D5040" s="11" t="s">
        <v>27</v>
      </c>
      <c r="E5040" s="13" t="str">
        <f>_xlfn.XLOOKUP(B5040,Sheet1!A:A,Sheet1!B:B)</f>
        <v>DS POLYVINE DECORATORS VARN SATIN  1L</v>
      </c>
      <c r="F5040" s="13" t="str">
        <f t="shared" si="367"/>
        <v>CROWN  - DS POLYVINE DECORATORS VARN SATIN  1L</v>
      </c>
      <c r="G5040" s="13"/>
      <c r="H5040" s="91" t="s">
        <v>28</v>
      </c>
      <c r="I5040" s="11" t="s">
        <v>29</v>
      </c>
      <c r="J5040" s="11" t="s">
        <v>29</v>
      </c>
      <c r="K5040" s="11" t="s">
        <v>30</v>
      </c>
      <c r="M5040" s="11" t="s">
        <v>7062</v>
      </c>
      <c r="N5040" s="13">
        <v>3105</v>
      </c>
      <c r="O5040" s="15">
        <f>_xlfn.XLOOKUP(B5040,Sheet1!A:A,Sheet1!E:E)</f>
        <v>19.61</v>
      </c>
      <c r="P5040" s="26">
        <f>_xlfn.XLOOKUP(A5040,Sheet2!F:F,Sheet2!H:H)</f>
        <v>0</v>
      </c>
      <c r="Q5040" s="15">
        <f t="shared" si="369"/>
        <v>20.590499999999999</v>
      </c>
      <c r="R5040" s="38">
        <f t="shared" si="370"/>
        <v>21.208214999999999</v>
      </c>
      <c r="S5040" s="26">
        <v>0</v>
      </c>
      <c r="T5040" s="13" t="str">
        <f t="shared" si="368"/>
        <v>Up</v>
      </c>
    </row>
    <row r="5041" spans="1:20" s="14" customFormat="1" hidden="1" x14ac:dyDescent="0.3">
      <c r="A5041" s="11">
        <v>6043640</v>
      </c>
      <c r="B5041" s="11">
        <v>6043640</v>
      </c>
      <c r="C5041" s="11" t="s">
        <v>26</v>
      </c>
      <c r="D5041" s="11" t="s">
        <v>27</v>
      </c>
      <c r="E5041" s="13" t="str">
        <f>_xlfn.XLOOKUP(B5041,Sheet1!A:A,Sheet1!B:B)</f>
        <v>DS POLYVINE DECORATORS VARN GLOSS  1L</v>
      </c>
      <c r="F5041" s="13" t="str">
        <f t="shared" si="367"/>
        <v>CROWN  - DS POLYVINE DECORATORS VARN GLOSS  1L</v>
      </c>
      <c r="G5041" s="13"/>
      <c r="H5041" s="91" t="s">
        <v>28</v>
      </c>
      <c r="I5041" s="11" t="s">
        <v>29</v>
      </c>
      <c r="J5041" s="11" t="s">
        <v>29</v>
      </c>
      <c r="K5041" s="11" t="s">
        <v>30</v>
      </c>
      <c r="M5041" s="11" t="s">
        <v>7062</v>
      </c>
      <c r="N5041" s="13">
        <v>3105</v>
      </c>
      <c r="O5041" s="15">
        <f>_xlfn.XLOOKUP(B5041,Sheet1!A:A,Sheet1!E:E)</f>
        <v>19.61</v>
      </c>
      <c r="P5041" s="26"/>
      <c r="Q5041" s="15">
        <f t="shared" si="369"/>
        <v>20.590499999999999</v>
      </c>
      <c r="R5041" s="38">
        <f t="shared" si="370"/>
        <v>21.208214999999999</v>
      </c>
      <c r="S5041" s="26">
        <v>0</v>
      </c>
      <c r="T5041" s="13" t="str">
        <f t="shared" si="368"/>
        <v>Up</v>
      </c>
    </row>
    <row r="5042" spans="1:20" s="14" customFormat="1" hidden="1" x14ac:dyDescent="0.3">
      <c r="A5042" s="11">
        <v>6043641</v>
      </c>
      <c r="B5042" s="11">
        <v>6043641</v>
      </c>
      <c r="C5042" s="11" t="s">
        <v>26</v>
      </c>
      <c r="D5042" s="11" t="s">
        <v>27</v>
      </c>
      <c r="E5042" s="13" t="str">
        <f>_xlfn.XLOOKUP(B5042,Sheet1!A:A,Sheet1!B:B)</f>
        <v>DS POLYVINE DEC VARNISH DEAD FLAT  1L</v>
      </c>
      <c r="F5042" s="13" t="str">
        <f t="shared" si="367"/>
        <v>CROWN  - DS POLYVINE DEC VARNISH DEAD FLAT  1L</v>
      </c>
      <c r="G5042" s="13"/>
      <c r="H5042" s="91" t="s">
        <v>28</v>
      </c>
      <c r="I5042" s="11" t="s">
        <v>29</v>
      </c>
      <c r="J5042" s="11" t="s">
        <v>29</v>
      </c>
      <c r="K5042" s="11" t="s">
        <v>30</v>
      </c>
      <c r="M5042" s="11" t="s">
        <v>7062</v>
      </c>
      <c r="N5042" s="13">
        <v>3105</v>
      </c>
      <c r="O5042" s="15">
        <f>_xlfn.XLOOKUP(B5042,Sheet1!A:A,Sheet1!E:E)</f>
        <v>19.61</v>
      </c>
      <c r="P5042" s="26"/>
      <c r="Q5042" s="15">
        <f t="shared" si="369"/>
        <v>20.590499999999999</v>
      </c>
      <c r="R5042" s="38">
        <f t="shared" si="370"/>
        <v>21.208214999999999</v>
      </c>
      <c r="S5042" s="26">
        <v>0</v>
      </c>
      <c r="T5042" s="13" t="str">
        <f t="shared" si="368"/>
        <v>Up</v>
      </c>
    </row>
    <row r="5043" spans="1:20" s="14" customFormat="1" hidden="1" x14ac:dyDescent="0.3">
      <c r="A5043" s="11">
        <v>6043642</v>
      </c>
      <c r="B5043" s="11">
        <v>6043642</v>
      </c>
      <c r="C5043" s="11" t="s">
        <v>26</v>
      </c>
      <c r="D5043" s="11" t="s">
        <v>27</v>
      </c>
      <c r="E5043" s="13" t="str">
        <f>_xlfn.XLOOKUP(B5043,Sheet1!A:A,Sheet1!B:B)</f>
        <v>DS POLYVINE DEC VARNISH DEAD FLAT  4L</v>
      </c>
      <c r="F5043" s="13" t="str">
        <f t="shared" si="367"/>
        <v>CROWN  - DS POLYVINE DEC VARNISH DEAD FLAT  4L</v>
      </c>
      <c r="G5043" s="13"/>
      <c r="H5043" s="91" t="s">
        <v>28</v>
      </c>
      <c r="I5043" s="11" t="s">
        <v>29</v>
      </c>
      <c r="J5043" s="11" t="s">
        <v>29</v>
      </c>
      <c r="K5043" s="11" t="s">
        <v>30</v>
      </c>
      <c r="M5043" s="11" t="s">
        <v>7062</v>
      </c>
      <c r="N5043" s="13">
        <v>3105</v>
      </c>
      <c r="O5043" s="15">
        <f>_xlfn.XLOOKUP(B5043,Sheet1!A:A,Sheet1!E:E)</f>
        <v>76.12</v>
      </c>
      <c r="P5043" s="26"/>
      <c r="Q5043" s="15">
        <f t="shared" si="369"/>
        <v>79.926000000000002</v>
      </c>
      <c r="R5043" s="38">
        <f t="shared" si="370"/>
        <v>82.323779999999999</v>
      </c>
      <c r="S5043" s="26">
        <v>0</v>
      </c>
      <c r="T5043" s="13" t="str">
        <f t="shared" si="368"/>
        <v>Up</v>
      </c>
    </row>
    <row r="5044" spans="1:20" s="14" customFormat="1" hidden="1" x14ac:dyDescent="0.3">
      <c r="A5044" s="11">
        <v>6043643</v>
      </c>
      <c r="B5044" s="11">
        <v>6043643</v>
      </c>
      <c r="C5044" s="11" t="s">
        <v>26</v>
      </c>
      <c r="D5044" s="11" t="s">
        <v>27</v>
      </c>
      <c r="E5044" s="13" t="str">
        <f>_xlfn.XLOOKUP(B5044,Sheet1!A:A,Sheet1!B:B)</f>
        <v>DS POLYVINE DEC VARNISH DEAD FLAT  2L</v>
      </c>
      <c r="F5044" s="13" t="str">
        <f t="shared" si="367"/>
        <v>CROWN  - DS POLYVINE DEC VARNISH DEAD FLAT  2L</v>
      </c>
      <c r="G5044" s="13"/>
      <c r="H5044" s="91" t="s">
        <v>28</v>
      </c>
      <c r="I5044" s="11" t="s">
        <v>29</v>
      </c>
      <c r="J5044" s="11" t="s">
        <v>29</v>
      </c>
      <c r="K5044" s="11" t="s">
        <v>30</v>
      </c>
      <c r="M5044" s="11" t="s">
        <v>7062</v>
      </c>
      <c r="N5044" s="13">
        <v>3105</v>
      </c>
      <c r="O5044" s="15">
        <f>_xlfn.XLOOKUP(B5044,Sheet1!A:A,Sheet1!E:E)</f>
        <v>40.81</v>
      </c>
      <c r="P5044" s="26"/>
      <c r="Q5044" s="15">
        <f t="shared" si="369"/>
        <v>42.850500000000004</v>
      </c>
      <c r="R5044" s="38">
        <f t="shared" si="370"/>
        <v>44.136015000000008</v>
      </c>
      <c r="S5044" s="26">
        <v>0</v>
      </c>
      <c r="T5044" s="13" t="str">
        <f t="shared" si="368"/>
        <v>Up</v>
      </c>
    </row>
    <row r="5045" spans="1:20" s="14" customFormat="1" hidden="1" x14ac:dyDescent="0.3">
      <c r="A5045" s="11">
        <v>6043645</v>
      </c>
      <c r="B5045" s="11">
        <v>6043645</v>
      </c>
      <c r="C5045" s="11" t="s">
        <v>26</v>
      </c>
      <c r="D5045" s="11" t="s">
        <v>27</v>
      </c>
      <c r="E5045" s="13" t="str">
        <f>_xlfn.XLOOKUP(B5045,Sheet1!A:A,Sheet1!B:B)</f>
        <v>DS POLYVINE HD FLOOR VARN DEAD FLT 4L</v>
      </c>
      <c r="F5045" s="13" t="str">
        <f t="shared" si="367"/>
        <v>CROWN  - DS POLYVINE HD FLOOR VARN DEAD FLT 4L</v>
      </c>
      <c r="G5045" s="13"/>
      <c r="H5045" s="91" t="s">
        <v>28</v>
      </c>
      <c r="I5045" s="11" t="s">
        <v>29</v>
      </c>
      <c r="J5045" s="11" t="s">
        <v>29</v>
      </c>
      <c r="K5045" s="11" t="s">
        <v>30</v>
      </c>
      <c r="M5045" s="11" t="s">
        <v>7062</v>
      </c>
      <c r="N5045" s="13">
        <v>3105</v>
      </c>
      <c r="O5045" s="15">
        <f>_xlfn.XLOOKUP(B5045,Sheet1!A:A,Sheet1!E:E)</f>
        <v>89.36</v>
      </c>
      <c r="P5045" s="26"/>
      <c r="Q5045" s="15">
        <f t="shared" si="369"/>
        <v>93.828000000000003</v>
      </c>
      <c r="R5045" s="38">
        <f t="shared" si="370"/>
        <v>96.642840000000007</v>
      </c>
      <c r="S5045" s="26">
        <v>0</v>
      </c>
      <c r="T5045" s="13" t="str">
        <f t="shared" si="368"/>
        <v>Up</v>
      </c>
    </row>
    <row r="5046" spans="1:20" s="14" customFormat="1" hidden="1" x14ac:dyDescent="0.3">
      <c r="A5046" s="11">
        <v>6043647</v>
      </c>
      <c r="B5046" s="11">
        <v>6043647</v>
      </c>
      <c r="C5046" s="11" t="s">
        <v>26</v>
      </c>
      <c r="D5046" s="11" t="s">
        <v>27</v>
      </c>
      <c r="E5046" s="13" t="str">
        <f>_xlfn.XLOOKUP(B5046,Sheet1!A:A,Sheet1!B:B)</f>
        <v>DS POLYVINE CRACKLE GLAZE          1L</v>
      </c>
      <c r="F5046" s="13" t="str">
        <f t="shared" si="367"/>
        <v>CROWN  - DS POLYVINE CRACKLE GLAZE          1L</v>
      </c>
      <c r="G5046" s="13"/>
      <c r="H5046" s="91" t="s">
        <v>28</v>
      </c>
      <c r="I5046" s="11" t="s">
        <v>29</v>
      </c>
      <c r="J5046" s="11" t="s">
        <v>29</v>
      </c>
      <c r="K5046" s="11" t="s">
        <v>30</v>
      </c>
      <c r="M5046" s="11" t="s">
        <v>7062</v>
      </c>
      <c r="N5046" s="13">
        <v>3105</v>
      </c>
      <c r="O5046" s="15">
        <f>_xlfn.XLOOKUP(B5046,Sheet1!A:A,Sheet1!E:E)</f>
        <v>28.26</v>
      </c>
      <c r="P5046" s="26"/>
      <c r="Q5046" s="15">
        <f t="shared" si="369"/>
        <v>29.673000000000002</v>
      </c>
      <c r="R5046" s="38">
        <f t="shared" si="370"/>
        <v>30.563190000000002</v>
      </c>
      <c r="S5046" s="26">
        <v>0</v>
      </c>
      <c r="T5046" s="13" t="str">
        <f t="shared" si="368"/>
        <v>Up</v>
      </c>
    </row>
    <row r="5047" spans="1:20" s="14" customFormat="1" hidden="1" x14ac:dyDescent="0.3">
      <c r="A5047" s="11">
        <v>6043649</v>
      </c>
      <c r="B5047" s="11">
        <v>6043649</v>
      </c>
      <c r="C5047" s="11" t="s">
        <v>26</v>
      </c>
      <c r="D5047" s="11" t="s">
        <v>27</v>
      </c>
      <c r="E5047" s="13" t="str">
        <f>_xlfn.XLOOKUP(B5047,Sheet1!A:A,Sheet1!B:B)</f>
        <v>DS POLYVINE WAX FIN VARN CLEAR SAT 500ML</v>
      </c>
      <c r="F5047" s="13" t="str">
        <f t="shared" si="367"/>
        <v>CROWN  - DS POLYVINE WAX FIN VARN CLEAR SAT 500ML</v>
      </c>
      <c r="G5047" s="13"/>
      <c r="H5047" s="91" t="s">
        <v>28</v>
      </c>
      <c r="I5047" s="11" t="s">
        <v>29</v>
      </c>
      <c r="J5047" s="11" t="s">
        <v>29</v>
      </c>
      <c r="K5047" s="11" t="s">
        <v>30</v>
      </c>
      <c r="M5047" s="11" t="s">
        <v>7062</v>
      </c>
      <c r="N5047" s="13">
        <v>3105</v>
      </c>
      <c r="O5047" s="15">
        <f>_xlfn.XLOOKUP(B5047,Sheet1!A:A,Sheet1!E:E)</f>
        <v>11.93</v>
      </c>
      <c r="P5047" s="26"/>
      <c r="Q5047" s="15">
        <f t="shared" si="369"/>
        <v>12.5265</v>
      </c>
      <c r="R5047" s="38">
        <f t="shared" si="370"/>
        <v>12.902295000000001</v>
      </c>
      <c r="S5047" s="26">
        <v>0</v>
      </c>
      <c r="T5047" s="13" t="str">
        <f t="shared" si="368"/>
        <v>Up</v>
      </c>
    </row>
    <row r="5048" spans="1:20" s="14" customFormat="1" hidden="1" x14ac:dyDescent="0.3">
      <c r="A5048" s="11">
        <v>6043654</v>
      </c>
      <c r="B5048" s="11">
        <v>6043654</v>
      </c>
      <c r="C5048" s="11" t="s">
        <v>26</v>
      </c>
      <c r="D5048" s="11" t="s">
        <v>27</v>
      </c>
      <c r="E5048" s="13" t="str">
        <f>_xlfn.XLOOKUP(B5048,Sheet1!A:A,Sheet1!B:B)</f>
        <v>DS POLYVINE WAX FIN VAR BLUE       500ML</v>
      </c>
      <c r="F5048" s="13" t="str">
        <f t="shared" si="367"/>
        <v>CROWN  - DS POLYVINE WAX FIN VAR BLUE       500ML</v>
      </c>
      <c r="G5048" s="13"/>
      <c r="H5048" s="91" t="s">
        <v>28</v>
      </c>
      <c r="I5048" s="11" t="s">
        <v>29</v>
      </c>
      <c r="J5048" s="11" t="s">
        <v>29</v>
      </c>
      <c r="K5048" s="11" t="s">
        <v>30</v>
      </c>
      <c r="M5048" s="11" t="s">
        <v>7062</v>
      </c>
      <c r="N5048" s="13">
        <v>3105</v>
      </c>
      <c r="O5048" s="15">
        <f>_xlfn.XLOOKUP(B5048,Sheet1!A:A,Sheet1!E:E)</f>
        <v>14.01</v>
      </c>
      <c r="P5048" s="26"/>
      <c r="Q5048" s="15">
        <f t="shared" si="369"/>
        <v>14.7105</v>
      </c>
      <c r="R5048" s="38">
        <f t="shared" si="370"/>
        <v>15.151815000000001</v>
      </c>
      <c r="S5048" s="26">
        <v>0</v>
      </c>
      <c r="T5048" s="13" t="str">
        <f t="shared" si="368"/>
        <v>Up</v>
      </c>
    </row>
    <row r="5049" spans="1:20" s="14" customFormat="1" hidden="1" x14ac:dyDescent="0.3">
      <c r="A5049" s="11">
        <v>6043554</v>
      </c>
      <c r="B5049" s="11">
        <v>6043554</v>
      </c>
      <c r="C5049" s="11" t="s">
        <v>26</v>
      </c>
      <c r="D5049" s="11" t="s">
        <v>27</v>
      </c>
      <c r="E5049" s="13" t="str">
        <f>_xlfn.XLOOKUP(B5049,Sheet1!A:A,Sheet1!B:B)</f>
        <v>DS BLACKFRIAR AS FLOOR  BLACK      5L</v>
      </c>
      <c r="F5049" s="13" t="str">
        <f t="shared" si="367"/>
        <v>CROWN  - DS BLACKFRIAR AS FLOOR  BLACK      5L</v>
      </c>
      <c r="G5049" s="13"/>
      <c r="H5049" s="91" t="s">
        <v>28</v>
      </c>
      <c r="I5049" s="11" t="s">
        <v>29</v>
      </c>
      <c r="J5049" s="11" t="s">
        <v>29</v>
      </c>
      <c r="K5049" s="11" t="s">
        <v>30</v>
      </c>
      <c r="M5049" s="11" t="s">
        <v>7062</v>
      </c>
      <c r="N5049" s="13">
        <v>3105</v>
      </c>
      <c r="O5049" s="15">
        <f>_xlfn.XLOOKUP(B5049,Sheet1!A:A,Sheet1!E:E)</f>
        <v>121.38</v>
      </c>
      <c r="P5049" s="26"/>
      <c r="Q5049" s="15">
        <f t="shared" si="369"/>
        <v>127.449</v>
      </c>
      <c r="R5049" s="38">
        <f t="shared" si="370"/>
        <v>131.27247</v>
      </c>
      <c r="S5049" s="26">
        <v>0</v>
      </c>
      <c r="T5049" s="13" t="str">
        <f t="shared" si="368"/>
        <v>Up</v>
      </c>
    </row>
    <row r="5050" spans="1:20" s="14" customFormat="1" hidden="1" x14ac:dyDescent="0.3">
      <c r="A5050" s="11">
        <v>6043556</v>
      </c>
      <c r="B5050" s="11">
        <v>6043556</v>
      </c>
      <c r="C5050" s="11" t="s">
        <v>26</v>
      </c>
      <c r="D5050" s="11" t="s">
        <v>27</v>
      </c>
      <c r="E5050" s="13" t="str">
        <f>_xlfn.XLOOKUP(B5050,Sheet1!A:A,Sheet1!B:B)</f>
        <v>DS BLACKFRIAR AS FLOOR  GREEN      1L</v>
      </c>
      <c r="F5050" s="13" t="str">
        <f t="shared" si="367"/>
        <v>CROWN  - DS BLACKFRIAR AS FLOOR  GREEN      1L</v>
      </c>
      <c r="G5050" s="13"/>
      <c r="H5050" s="91" t="s">
        <v>28</v>
      </c>
      <c r="I5050" s="11" t="s">
        <v>29</v>
      </c>
      <c r="J5050" s="11" t="s">
        <v>29</v>
      </c>
      <c r="K5050" s="11" t="s">
        <v>30</v>
      </c>
      <c r="M5050" s="11" t="s">
        <v>7062</v>
      </c>
      <c r="N5050" s="13">
        <v>3105</v>
      </c>
      <c r="O5050" s="15">
        <f>_xlfn.XLOOKUP(B5050,Sheet1!A:A,Sheet1!E:E)</f>
        <v>23.57</v>
      </c>
      <c r="P5050" s="26"/>
      <c r="Q5050" s="15">
        <f t="shared" si="369"/>
        <v>24.7485</v>
      </c>
      <c r="R5050" s="38">
        <f t="shared" si="370"/>
        <v>25.490955</v>
      </c>
      <c r="S5050" s="26">
        <v>0</v>
      </c>
      <c r="T5050" s="13" t="str">
        <f t="shared" si="368"/>
        <v>Up</v>
      </c>
    </row>
    <row r="5051" spans="1:20" s="14" customFormat="1" hidden="1" x14ac:dyDescent="0.3">
      <c r="A5051" s="11">
        <v>6043557</v>
      </c>
      <c r="B5051" s="11">
        <v>6043557</v>
      </c>
      <c r="C5051" s="11" t="s">
        <v>26</v>
      </c>
      <c r="D5051" s="11" t="s">
        <v>27</v>
      </c>
      <c r="E5051" s="13" t="str">
        <f>_xlfn.XLOOKUP(B5051,Sheet1!A:A,Sheet1!B:B)</f>
        <v>DS BLACKFRIAR AS FLOOR  GREEN      5L</v>
      </c>
      <c r="F5051" s="13" t="str">
        <f t="shared" si="367"/>
        <v>CROWN  - DS BLACKFRIAR AS FLOOR  GREEN      5L</v>
      </c>
      <c r="G5051" s="13"/>
      <c r="H5051" s="91" t="s">
        <v>28</v>
      </c>
      <c r="I5051" s="11" t="s">
        <v>29</v>
      </c>
      <c r="J5051" s="11" t="s">
        <v>29</v>
      </c>
      <c r="K5051" s="11" t="s">
        <v>30</v>
      </c>
      <c r="M5051" s="11" t="s">
        <v>7062</v>
      </c>
      <c r="N5051" s="13">
        <v>3105</v>
      </c>
      <c r="O5051" s="15">
        <f>_xlfn.XLOOKUP(B5051,Sheet1!A:A,Sheet1!E:E)</f>
        <v>105.62</v>
      </c>
      <c r="P5051" s="26"/>
      <c r="Q5051" s="15">
        <f t="shared" si="369"/>
        <v>110.90100000000001</v>
      </c>
      <c r="R5051" s="38">
        <f t="shared" si="370"/>
        <v>114.22803000000002</v>
      </c>
      <c r="S5051" s="26">
        <v>0</v>
      </c>
      <c r="T5051" s="13" t="str">
        <f t="shared" si="368"/>
        <v>Up</v>
      </c>
    </row>
    <row r="5052" spans="1:20" s="14" customFormat="1" hidden="1" x14ac:dyDescent="0.3">
      <c r="A5052" s="11">
        <v>6043558</v>
      </c>
      <c r="B5052" s="11">
        <v>6043558</v>
      </c>
      <c r="C5052" s="11" t="s">
        <v>26</v>
      </c>
      <c r="D5052" s="11" t="s">
        <v>27</v>
      </c>
      <c r="E5052" s="13" t="str">
        <f>_xlfn.XLOOKUP(B5052,Sheet1!A:A,Sheet1!B:B)</f>
        <v>DS BLACKFRIAR ACR FLOOR TILE RED   5L</v>
      </c>
      <c r="F5052" s="13" t="str">
        <f t="shared" si="367"/>
        <v>CROWN  - DS BLACKFRIAR ACR FLOOR TILE RED   5L</v>
      </c>
      <c r="G5052" s="13"/>
      <c r="H5052" s="91" t="s">
        <v>28</v>
      </c>
      <c r="I5052" s="11" t="s">
        <v>29</v>
      </c>
      <c r="J5052" s="11" t="s">
        <v>29</v>
      </c>
      <c r="K5052" s="11" t="s">
        <v>30</v>
      </c>
      <c r="M5052" s="11" t="s">
        <v>7062</v>
      </c>
      <c r="N5052" s="13">
        <v>3105</v>
      </c>
      <c r="O5052" s="15">
        <f>_xlfn.XLOOKUP(B5052,Sheet1!A:A,Sheet1!E:E)</f>
        <v>54.61</v>
      </c>
      <c r="P5052" s="26"/>
      <c r="Q5052" s="15">
        <f t="shared" si="369"/>
        <v>57.340499999999999</v>
      </c>
      <c r="R5052" s="38">
        <f t="shared" si="370"/>
        <v>59.060715000000002</v>
      </c>
      <c r="S5052" s="26">
        <v>0</v>
      </c>
      <c r="T5052" s="13" t="str">
        <f t="shared" si="368"/>
        <v>Up</v>
      </c>
    </row>
    <row r="5053" spans="1:20" s="14" customFormat="1" hidden="1" x14ac:dyDescent="0.3">
      <c r="A5053" s="11">
        <v>6043559</v>
      </c>
      <c r="B5053" s="11">
        <v>6043559</v>
      </c>
      <c r="C5053" s="11" t="s">
        <v>26</v>
      </c>
      <c r="D5053" s="11" t="s">
        <v>27</v>
      </c>
      <c r="E5053" s="13" t="str">
        <f>_xlfn.XLOOKUP(B5053,Sheet1!A:A,Sheet1!B:B)</f>
        <v>DS BLACKFRIAR ACR FLOOR WHITE      5L</v>
      </c>
      <c r="F5053" s="13" t="str">
        <f t="shared" si="367"/>
        <v>CROWN  - DS BLACKFRIAR ACR FLOOR WHITE      5L</v>
      </c>
      <c r="G5053" s="13"/>
      <c r="H5053" s="91" t="s">
        <v>28</v>
      </c>
      <c r="I5053" s="11" t="s">
        <v>29</v>
      </c>
      <c r="J5053" s="11" t="s">
        <v>29</v>
      </c>
      <c r="K5053" s="11" t="s">
        <v>30</v>
      </c>
      <c r="M5053" s="11" t="s">
        <v>7062</v>
      </c>
      <c r="N5053" s="13">
        <v>3105</v>
      </c>
      <c r="O5053" s="15">
        <f>_xlfn.XLOOKUP(B5053,Sheet1!A:A,Sheet1!E:E)</f>
        <v>54.61</v>
      </c>
      <c r="P5053" s="26"/>
      <c r="Q5053" s="15">
        <f t="shared" si="369"/>
        <v>57.340499999999999</v>
      </c>
      <c r="R5053" s="38">
        <f t="shared" si="370"/>
        <v>59.060715000000002</v>
      </c>
      <c r="S5053" s="26">
        <v>0</v>
      </c>
      <c r="T5053" s="13" t="str">
        <f t="shared" si="368"/>
        <v>Up</v>
      </c>
    </row>
    <row r="5054" spans="1:20" s="14" customFormat="1" hidden="1" x14ac:dyDescent="0.3">
      <c r="A5054" s="11">
        <v>6043560</v>
      </c>
      <c r="B5054" s="11">
        <v>6043560</v>
      </c>
      <c r="C5054" s="11" t="s">
        <v>26</v>
      </c>
      <c r="D5054" s="11" t="s">
        <v>27</v>
      </c>
      <c r="E5054" s="13" t="str">
        <f>_xlfn.XLOOKUP(B5054,Sheet1!A:A,Sheet1!B:B)</f>
        <v>DS BLACKFRIAR ACR FLOOR BLACK      1L</v>
      </c>
      <c r="F5054" s="13" t="str">
        <f t="shared" ref="F5054:F5117" si="371">D5054&amp;" - "&amp;E5054</f>
        <v>CROWN  - DS BLACKFRIAR ACR FLOOR BLACK      1L</v>
      </c>
      <c r="G5054" s="13"/>
      <c r="H5054" s="91" t="s">
        <v>28</v>
      </c>
      <c r="I5054" s="11" t="s">
        <v>29</v>
      </c>
      <c r="J5054" s="11" t="s">
        <v>29</v>
      </c>
      <c r="K5054" s="11" t="s">
        <v>30</v>
      </c>
      <c r="M5054" s="11" t="s">
        <v>7062</v>
      </c>
      <c r="N5054" s="13">
        <v>3105</v>
      </c>
      <c r="O5054" s="15">
        <f>_xlfn.XLOOKUP(B5054,Sheet1!A:A,Sheet1!E:E)</f>
        <v>21.7</v>
      </c>
      <c r="P5054" s="26"/>
      <c r="Q5054" s="15">
        <f t="shared" si="369"/>
        <v>22.785</v>
      </c>
      <c r="R5054" s="38">
        <f t="shared" si="370"/>
        <v>23.46855</v>
      </c>
      <c r="S5054" s="26">
        <v>0</v>
      </c>
      <c r="T5054" s="13" t="str">
        <f t="shared" si="368"/>
        <v>Up</v>
      </c>
    </row>
    <row r="5055" spans="1:20" s="14" customFormat="1" hidden="1" x14ac:dyDescent="0.3">
      <c r="A5055" s="11">
        <v>6043561</v>
      </c>
      <c r="B5055" s="11">
        <v>6043561</v>
      </c>
      <c r="C5055" s="11" t="s">
        <v>26</v>
      </c>
      <c r="D5055" s="11" t="s">
        <v>27</v>
      </c>
      <c r="E5055" s="13" t="str">
        <f>_xlfn.XLOOKUP(B5055,Sheet1!A:A,Sheet1!B:B)</f>
        <v>DS BLACKFRIAR ACR FLOOR BLACK      2.5L</v>
      </c>
      <c r="F5055" s="13" t="str">
        <f t="shared" si="371"/>
        <v>CROWN  - DS BLACKFRIAR ACR FLOOR BLACK      2.5L</v>
      </c>
      <c r="G5055" s="13"/>
      <c r="H5055" s="91" t="s">
        <v>28</v>
      </c>
      <c r="I5055" s="11" t="s">
        <v>29</v>
      </c>
      <c r="J5055" s="11" t="s">
        <v>29</v>
      </c>
      <c r="K5055" s="11" t="s">
        <v>30</v>
      </c>
      <c r="M5055" s="11" t="s">
        <v>7062</v>
      </c>
      <c r="N5055" s="13">
        <v>3105</v>
      </c>
      <c r="O5055" s="15">
        <f>_xlfn.XLOOKUP(B5055,Sheet1!A:A,Sheet1!E:E)</f>
        <v>33.29</v>
      </c>
      <c r="P5055" s="26"/>
      <c r="Q5055" s="15">
        <f t="shared" si="369"/>
        <v>34.954500000000003</v>
      </c>
      <c r="R5055" s="38">
        <f t="shared" si="370"/>
        <v>36.003135000000007</v>
      </c>
      <c r="S5055" s="26">
        <v>0</v>
      </c>
      <c r="T5055" s="13" t="str">
        <f t="shared" si="368"/>
        <v>Up</v>
      </c>
    </row>
    <row r="5056" spans="1:20" s="14" customFormat="1" hidden="1" x14ac:dyDescent="0.3">
      <c r="A5056" s="11">
        <v>6043562</v>
      </c>
      <c r="B5056" s="11">
        <v>6043562</v>
      </c>
      <c r="C5056" s="11" t="s">
        <v>26</v>
      </c>
      <c r="D5056" s="11" t="s">
        <v>27</v>
      </c>
      <c r="E5056" s="13" t="str">
        <f>_xlfn.XLOOKUP(B5056,Sheet1!A:A,Sheet1!B:B)</f>
        <v>DS BLACKFRIAR ACR FLOOR BLACK      5L</v>
      </c>
      <c r="F5056" s="13" t="str">
        <f t="shared" si="371"/>
        <v>CROWN  - DS BLACKFRIAR ACR FLOOR BLACK      5L</v>
      </c>
      <c r="G5056" s="13"/>
      <c r="H5056" s="91" t="s">
        <v>28</v>
      </c>
      <c r="I5056" s="11" t="s">
        <v>29</v>
      </c>
      <c r="J5056" s="11" t="s">
        <v>29</v>
      </c>
      <c r="K5056" s="11" t="s">
        <v>30</v>
      </c>
      <c r="M5056" s="11" t="s">
        <v>7062</v>
      </c>
      <c r="N5056" s="13">
        <v>3105</v>
      </c>
      <c r="O5056" s="15">
        <f>_xlfn.XLOOKUP(B5056,Sheet1!A:A,Sheet1!E:E)</f>
        <v>54.61</v>
      </c>
      <c r="P5056" s="26"/>
      <c r="Q5056" s="15">
        <f t="shared" si="369"/>
        <v>57.340499999999999</v>
      </c>
      <c r="R5056" s="38">
        <f t="shared" si="370"/>
        <v>59.060715000000002</v>
      </c>
      <c r="S5056" s="26">
        <v>0</v>
      </c>
      <c r="T5056" s="13" t="str">
        <f t="shared" si="368"/>
        <v>Up</v>
      </c>
    </row>
    <row r="5057" spans="1:20" s="14" customFormat="1" hidden="1" x14ac:dyDescent="0.3">
      <c r="A5057" s="11">
        <v>6043563</v>
      </c>
      <c r="B5057" s="11">
        <v>6043563</v>
      </c>
      <c r="C5057" s="11" t="s">
        <v>26</v>
      </c>
      <c r="D5057" s="11" t="s">
        <v>27</v>
      </c>
      <c r="E5057" s="13" t="str">
        <f>_xlfn.XLOOKUP(B5057,Sheet1!A:A,Sheet1!B:B)</f>
        <v>DS BLACKFRIAR ACR FLOOR MID GREY   1L</v>
      </c>
      <c r="F5057" s="13" t="str">
        <f t="shared" si="371"/>
        <v>CROWN  - DS BLACKFRIAR ACR FLOOR MID GREY   1L</v>
      </c>
      <c r="G5057" s="13"/>
      <c r="H5057" s="91" t="s">
        <v>28</v>
      </c>
      <c r="I5057" s="11" t="s">
        <v>29</v>
      </c>
      <c r="J5057" s="11" t="s">
        <v>29</v>
      </c>
      <c r="K5057" s="11" t="s">
        <v>30</v>
      </c>
      <c r="M5057" s="11" t="s">
        <v>7062</v>
      </c>
      <c r="N5057" s="13">
        <v>3105</v>
      </c>
      <c r="O5057" s="15">
        <f>_xlfn.XLOOKUP(B5057,Sheet1!A:A,Sheet1!E:E)</f>
        <v>23.02</v>
      </c>
      <c r="P5057" s="26"/>
      <c r="Q5057" s="15">
        <f t="shared" si="369"/>
        <v>24.170999999999999</v>
      </c>
      <c r="R5057" s="38">
        <f t="shared" si="370"/>
        <v>24.896129999999999</v>
      </c>
      <c r="S5057" s="26">
        <v>0</v>
      </c>
      <c r="T5057" s="13" t="str">
        <f t="shared" si="368"/>
        <v>Up</v>
      </c>
    </row>
    <row r="5058" spans="1:20" s="14" customFormat="1" hidden="1" x14ac:dyDescent="0.3">
      <c r="A5058" s="11">
        <v>6043569</v>
      </c>
      <c r="B5058" s="11">
        <v>6043569</v>
      </c>
      <c r="C5058" s="11" t="s">
        <v>26</v>
      </c>
      <c r="D5058" s="11" t="s">
        <v>27</v>
      </c>
      <c r="E5058" s="13" t="str">
        <f>_xlfn.XLOOKUP(B5058,Sheet1!A:A,Sheet1!B:B)</f>
        <v>DS BLACKFRIAR PU FLOOR  WHITE      2.5L</v>
      </c>
      <c r="F5058" s="13" t="str">
        <f t="shared" si="371"/>
        <v>CROWN  - DS BLACKFRIAR PU FLOOR  WHITE      2.5L</v>
      </c>
      <c r="G5058" s="13"/>
      <c r="H5058" s="91" t="s">
        <v>28</v>
      </c>
      <c r="I5058" s="11" t="s">
        <v>29</v>
      </c>
      <c r="J5058" s="11" t="s">
        <v>29</v>
      </c>
      <c r="K5058" s="11" t="s">
        <v>30</v>
      </c>
      <c r="M5058" s="11" t="s">
        <v>7062</v>
      </c>
      <c r="N5058" s="13">
        <v>3105</v>
      </c>
      <c r="O5058" s="15">
        <f>_xlfn.XLOOKUP(B5058,Sheet1!A:A,Sheet1!E:E)</f>
        <v>58.72</v>
      </c>
      <c r="P5058" s="26"/>
      <c r="Q5058" s="15">
        <f t="shared" si="369"/>
        <v>61.655999999999999</v>
      </c>
      <c r="R5058" s="38">
        <f t="shared" si="370"/>
        <v>63.505679999999998</v>
      </c>
      <c r="S5058" s="26">
        <v>0</v>
      </c>
      <c r="T5058" s="13" t="str">
        <f t="shared" ref="T5058:T5121" si="372">IF(Q5058&gt;=R5058,"No Change","Up")</f>
        <v>Up</v>
      </c>
    </row>
    <row r="5059" spans="1:20" s="14" customFormat="1" hidden="1" x14ac:dyDescent="0.3">
      <c r="A5059" s="11">
        <v>6043597</v>
      </c>
      <c r="B5059" s="11">
        <v>6043597</v>
      </c>
      <c r="C5059" s="11" t="s">
        <v>26</v>
      </c>
      <c r="D5059" s="11" t="s">
        <v>27</v>
      </c>
      <c r="E5059" s="13" t="str">
        <f>_xlfn.XLOOKUP(B5059,Sheet1!A:A,Sheet1!B:B)</f>
        <v>DS POLYVINE CLASSIC COLOUR SCUMBLE 1L</v>
      </c>
      <c r="F5059" s="13" t="str">
        <f t="shared" si="371"/>
        <v>CROWN  - DS POLYVINE CLASSIC COLOUR SCUMBLE 1L</v>
      </c>
      <c r="G5059" s="13"/>
      <c r="H5059" s="91" t="s">
        <v>28</v>
      </c>
      <c r="I5059" s="11" t="s">
        <v>29</v>
      </c>
      <c r="J5059" s="11" t="s">
        <v>29</v>
      </c>
      <c r="K5059" s="11" t="s">
        <v>30</v>
      </c>
      <c r="M5059" s="11" t="s">
        <v>7062</v>
      </c>
      <c r="N5059" s="13">
        <v>3105</v>
      </c>
      <c r="O5059" s="15">
        <f>_xlfn.XLOOKUP(B5059,Sheet1!A:A,Sheet1!E:E)</f>
        <v>31.36</v>
      </c>
      <c r="P5059" s="26"/>
      <c r="Q5059" s="15">
        <f t="shared" si="369"/>
        <v>32.927999999999997</v>
      </c>
      <c r="R5059" s="38">
        <f t="shared" si="370"/>
        <v>33.915839999999996</v>
      </c>
      <c r="S5059" s="26">
        <v>0</v>
      </c>
      <c r="T5059" s="13" t="str">
        <f t="shared" si="372"/>
        <v>Up</v>
      </c>
    </row>
    <row r="5060" spans="1:20" s="14" customFormat="1" hidden="1" x14ac:dyDescent="0.3">
      <c r="A5060" s="11">
        <v>6043602</v>
      </c>
      <c r="B5060" s="11">
        <v>6043602</v>
      </c>
      <c r="C5060" s="11" t="s">
        <v>26</v>
      </c>
      <c r="D5060" s="11" t="s">
        <v>27</v>
      </c>
      <c r="E5060" s="13" t="str">
        <f>_xlfn.XLOOKUP(B5060,Sheet1!A:A,Sheet1!B:B)</f>
        <v>DS POLYVINE STONE AND BRICK VARN   4L</v>
      </c>
      <c r="F5060" s="13" t="str">
        <f t="shared" si="371"/>
        <v>CROWN  - DS POLYVINE STONE AND BRICK VARN   4L</v>
      </c>
      <c r="G5060" s="13"/>
      <c r="H5060" s="91" t="s">
        <v>28</v>
      </c>
      <c r="I5060" s="11" t="s">
        <v>29</v>
      </c>
      <c r="J5060" s="11" t="s">
        <v>29</v>
      </c>
      <c r="K5060" s="11" t="s">
        <v>30</v>
      </c>
      <c r="M5060" s="11" t="s">
        <v>7062</v>
      </c>
      <c r="N5060" s="13">
        <v>3105</v>
      </c>
      <c r="O5060" s="15">
        <f>_xlfn.XLOOKUP(B5060,Sheet1!A:A,Sheet1!E:E)</f>
        <v>85.49</v>
      </c>
      <c r="P5060" s="26"/>
      <c r="Q5060" s="29">
        <f t="shared" si="369"/>
        <v>89.764499999999998</v>
      </c>
      <c r="R5060" s="38">
        <f t="shared" si="370"/>
        <v>92.457435000000004</v>
      </c>
      <c r="S5060" s="26">
        <v>0</v>
      </c>
      <c r="T5060" s="13" t="str">
        <f t="shared" si="372"/>
        <v>Up</v>
      </c>
    </row>
    <row r="5061" spans="1:20" s="14" customFormat="1" hidden="1" x14ac:dyDescent="0.3">
      <c r="A5061" s="11">
        <v>6043603</v>
      </c>
      <c r="B5061" s="11">
        <v>6043603</v>
      </c>
      <c r="C5061" s="11" t="s">
        <v>26</v>
      </c>
      <c r="D5061" s="11" t="s">
        <v>27</v>
      </c>
      <c r="E5061" s="13" t="str">
        <f>_xlfn.XLOOKUP(B5061,Sheet1!A:A,Sheet1!B:B)</f>
        <v>DS POLYVINE EXT WOOD VARNISH SATIN 1L</v>
      </c>
      <c r="F5061" s="13" t="str">
        <f t="shared" si="371"/>
        <v>CROWN  - DS POLYVINE EXT WOOD VARNISH SATIN 1L</v>
      </c>
      <c r="G5061" s="13"/>
      <c r="H5061" s="91" t="s">
        <v>28</v>
      </c>
      <c r="I5061" s="11" t="s">
        <v>29</v>
      </c>
      <c r="J5061" s="11" t="s">
        <v>29</v>
      </c>
      <c r="K5061" s="11" t="s">
        <v>30</v>
      </c>
      <c r="M5061" s="11" t="s">
        <v>7062</v>
      </c>
      <c r="N5061" s="13">
        <v>3105</v>
      </c>
      <c r="O5061" s="15">
        <f>_xlfn.XLOOKUP(B5061,Sheet1!A:A,Sheet1!E:E)</f>
        <v>19.86</v>
      </c>
      <c r="P5061" s="26"/>
      <c r="Q5061" s="15">
        <f t="shared" si="369"/>
        <v>20.853000000000002</v>
      </c>
      <c r="R5061" s="38">
        <f t="shared" si="370"/>
        <v>21.478590000000001</v>
      </c>
      <c r="S5061" s="26">
        <v>0</v>
      </c>
      <c r="T5061" s="13" t="str">
        <f t="shared" si="372"/>
        <v>Up</v>
      </c>
    </row>
    <row r="5062" spans="1:20" s="14" customFormat="1" hidden="1" x14ac:dyDescent="0.3">
      <c r="A5062" s="11">
        <v>6043604</v>
      </c>
      <c r="B5062" s="11">
        <v>6043604</v>
      </c>
      <c r="C5062" s="11" t="s">
        <v>26</v>
      </c>
      <c r="D5062" s="11" t="s">
        <v>27</v>
      </c>
      <c r="E5062" s="13" t="str">
        <f>_xlfn.XLOOKUP(B5062,Sheet1!A:A,Sheet1!B:B)</f>
        <v>DS POLYVINE STONE AND BRICK VARN   1L</v>
      </c>
      <c r="F5062" s="13" t="str">
        <f t="shared" si="371"/>
        <v>CROWN  - DS POLYVINE STONE AND BRICK VARN   1L</v>
      </c>
      <c r="G5062" s="13"/>
      <c r="H5062" s="91" t="s">
        <v>28</v>
      </c>
      <c r="I5062" s="11" t="s">
        <v>29</v>
      </c>
      <c r="J5062" s="11" t="s">
        <v>29</v>
      </c>
      <c r="K5062" s="11" t="s">
        <v>30</v>
      </c>
      <c r="M5062" s="11" t="s">
        <v>7062</v>
      </c>
      <c r="N5062" s="13">
        <v>3105</v>
      </c>
      <c r="O5062" s="15">
        <f>_xlfn.XLOOKUP(B5062,Sheet1!A:A,Sheet1!E:E)</f>
        <v>23.79</v>
      </c>
      <c r="P5062" s="26"/>
      <c r="Q5062" s="29">
        <f t="shared" si="369"/>
        <v>24.979500000000002</v>
      </c>
      <c r="R5062" s="38">
        <f t="shared" si="370"/>
        <v>25.728885000000002</v>
      </c>
      <c r="S5062" s="26">
        <v>0</v>
      </c>
      <c r="T5062" s="13" t="str">
        <f t="shared" si="372"/>
        <v>Up</v>
      </c>
    </row>
    <row r="5063" spans="1:20" s="14" customFormat="1" hidden="1" x14ac:dyDescent="0.3">
      <c r="A5063" s="11">
        <v>6043606</v>
      </c>
      <c r="B5063" s="11">
        <v>6043606</v>
      </c>
      <c r="C5063" s="11" t="s">
        <v>26</v>
      </c>
      <c r="D5063" s="11" t="s">
        <v>27</v>
      </c>
      <c r="E5063" s="13" t="str">
        <f>_xlfn.XLOOKUP(B5063,Sheet1!A:A,Sheet1!B:B)</f>
        <v>DS POLYVINE ORIGINAL SCUMBLE       1L</v>
      </c>
      <c r="F5063" s="13" t="str">
        <f t="shared" si="371"/>
        <v>CROWN  - DS POLYVINE ORIGINAL SCUMBLE       1L</v>
      </c>
      <c r="G5063" s="13"/>
      <c r="H5063" s="91" t="s">
        <v>28</v>
      </c>
      <c r="I5063" s="11" t="s">
        <v>29</v>
      </c>
      <c r="J5063" s="11" t="s">
        <v>29</v>
      </c>
      <c r="K5063" s="11" t="s">
        <v>30</v>
      </c>
      <c r="M5063" s="11" t="s">
        <v>7062</v>
      </c>
      <c r="N5063" s="13">
        <v>3105</v>
      </c>
      <c r="O5063" s="15">
        <f>_xlfn.XLOOKUP(B5063,Sheet1!A:A,Sheet1!E:E)</f>
        <v>21.42</v>
      </c>
      <c r="P5063" s="26"/>
      <c r="Q5063" s="15">
        <f t="shared" si="369"/>
        <v>22.491000000000003</v>
      </c>
      <c r="R5063" s="38">
        <f t="shared" si="370"/>
        <v>23.165730000000003</v>
      </c>
      <c r="S5063" s="26">
        <v>0</v>
      </c>
      <c r="T5063" s="13" t="str">
        <f t="shared" si="372"/>
        <v>Up</v>
      </c>
    </row>
    <row r="5064" spans="1:20" s="14" customFormat="1" hidden="1" x14ac:dyDescent="0.3">
      <c r="A5064" s="11">
        <v>6043607</v>
      </c>
      <c r="B5064" s="11">
        <v>6043607</v>
      </c>
      <c r="C5064" s="11" t="s">
        <v>26</v>
      </c>
      <c r="D5064" s="11" t="s">
        <v>27</v>
      </c>
      <c r="E5064" s="13" t="str">
        <f>_xlfn.XLOOKUP(B5064,Sheet1!A:A,Sheet1!B:B)</f>
        <v>DS POLYVINE ORIGINAL SCUMBLE       4L</v>
      </c>
      <c r="F5064" s="13" t="str">
        <f t="shared" si="371"/>
        <v>CROWN  - DS POLYVINE ORIGINAL SCUMBLE       4L</v>
      </c>
      <c r="G5064" s="13"/>
      <c r="H5064" s="91" t="s">
        <v>28</v>
      </c>
      <c r="I5064" s="11" t="s">
        <v>29</v>
      </c>
      <c r="J5064" s="11" t="s">
        <v>29</v>
      </c>
      <c r="K5064" s="11" t="s">
        <v>30</v>
      </c>
      <c r="M5064" s="11" t="s">
        <v>7062</v>
      </c>
      <c r="N5064" s="13">
        <v>3105</v>
      </c>
      <c r="O5064" s="15">
        <f>_xlfn.XLOOKUP(B5064,Sheet1!A:A,Sheet1!E:E)</f>
        <v>66.680000000000007</v>
      </c>
      <c r="P5064" s="26">
        <f>_xlfn.XLOOKUP(A5064,Sheet2!F:F,Sheet2!H:H)</f>
        <v>0</v>
      </c>
      <c r="Q5064" s="15">
        <f t="shared" si="369"/>
        <v>70.01400000000001</v>
      </c>
      <c r="R5064" s="38">
        <f t="shared" si="370"/>
        <v>72.11442000000001</v>
      </c>
      <c r="S5064" s="26">
        <v>0</v>
      </c>
      <c r="T5064" s="13" t="str">
        <f t="shared" si="372"/>
        <v>Up</v>
      </c>
    </row>
    <row r="5065" spans="1:20" s="14" customFormat="1" hidden="1" x14ac:dyDescent="0.3">
      <c r="A5065" s="11">
        <v>6043608</v>
      </c>
      <c r="B5065" s="11">
        <v>6043608</v>
      </c>
      <c r="C5065" s="11" t="s">
        <v>26</v>
      </c>
      <c r="D5065" s="11" t="s">
        <v>27</v>
      </c>
      <c r="E5065" s="13" t="str">
        <f>_xlfn.XLOOKUP(B5065,Sheet1!A:A,Sheet1!B:B)</f>
        <v>DS POLYVINE OIL SCUMBLE            1L</v>
      </c>
      <c r="F5065" s="13" t="str">
        <f t="shared" si="371"/>
        <v>CROWN  - DS POLYVINE OIL SCUMBLE            1L</v>
      </c>
      <c r="G5065" s="13"/>
      <c r="H5065" s="91" t="s">
        <v>28</v>
      </c>
      <c r="I5065" s="11" t="s">
        <v>29</v>
      </c>
      <c r="J5065" s="11" t="s">
        <v>29</v>
      </c>
      <c r="K5065" s="11" t="s">
        <v>30</v>
      </c>
      <c r="M5065" s="11" t="s">
        <v>7062</v>
      </c>
      <c r="N5065" s="13">
        <v>3105</v>
      </c>
      <c r="O5065" s="15">
        <f>_xlfn.XLOOKUP(B5065,Sheet1!A:A,Sheet1!E:E)</f>
        <v>26.17</v>
      </c>
      <c r="P5065" s="26"/>
      <c r="Q5065" s="15">
        <f t="shared" si="369"/>
        <v>27.478500000000004</v>
      </c>
      <c r="R5065" s="38">
        <f t="shared" si="370"/>
        <v>28.302855000000005</v>
      </c>
      <c r="S5065" s="26">
        <v>0</v>
      </c>
      <c r="T5065" s="13" t="str">
        <f t="shared" si="372"/>
        <v>Up</v>
      </c>
    </row>
    <row r="5066" spans="1:20" s="14" customFormat="1" hidden="1" x14ac:dyDescent="0.3">
      <c r="A5066" s="11">
        <v>6043610</v>
      </c>
      <c r="B5066" s="11">
        <v>6043610</v>
      </c>
      <c r="C5066" s="11" t="s">
        <v>26</v>
      </c>
      <c r="D5066" s="11" t="s">
        <v>27</v>
      </c>
      <c r="E5066" s="13" t="str">
        <f>_xlfn.XLOOKUP(B5066,Sheet1!A:A,Sheet1!B:B)</f>
        <v>DS POLYVINE HD FLOOR VARNISH SATIN 1L</v>
      </c>
      <c r="F5066" s="13" t="str">
        <f t="shared" si="371"/>
        <v>CROWN  - DS POLYVINE HD FLOOR VARNISH SATIN 1L</v>
      </c>
      <c r="G5066" s="13"/>
      <c r="H5066" s="91" t="s">
        <v>28</v>
      </c>
      <c r="I5066" s="11" t="s">
        <v>29</v>
      </c>
      <c r="J5066" s="11" t="s">
        <v>29</v>
      </c>
      <c r="K5066" s="11" t="s">
        <v>30</v>
      </c>
      <c r="M5066" s="11" t="s">
        <v>7062</v>
      </c>
      <c r="N5066" s="13">
        <v>3105</v>
      </c>
      <c r="O5066" s="15">
        <f>_xlfn.XLOOKUP(B5066,Sheet1!A:A,Sheet1!E:E)</f>
        <v>31.91</v>
      </c>
      <c r="P5066" s="26"/>
      <c r="Q5066" s="15">
        <f t="shared" si="369"/>
        <v>33.505500000000005</v>
      </c>
      <c r="R5066" s="38">
        <f t="shared" si="370"/>
        <v>34.510665000000003</v>
      </c>
      <c r="S5066" s="26">
        <v>0</v>
      </c>
      <c r="T5066" s="13" t="str">
        <f t="shared" si="372"/>
        <v>Up</v>
      </c>
    </row>
    <row r="5067" spans="1:20" s="14" customFormat="1" hidden="1" x14ac:dyDescent="0.3">
      <c r="A5067" s="11">
        <v>6043611</v>
      </c>
      <c r="B5067" s="11">
        <v>6043611</v>
      </c>
      <c r="C5067" s="11" t="s">
        <v>26</v>
      </c>
      <c r="D5067" s="11" t="s">
        <v>27</v>
      </c>
      <c r="E5067" s="13" t="str">
        <f>_xlfn.XLOOKUP(B5067,Sheet1!A:A,Sheet1!B:B)</f>
        <v>DS POLYVINE HD FLOOR VARNISH SATIN 4L</v>
      </c>
      <c r="F5067" s="13" t="str">
        <f t="shared" si="371"/>
        <v>CROWN  - DS POLYVINE HD FLOOR VARNISH SATIN 4L</v>
      </c>
      <c r="G5067" s="13"/>
      <c r="H5067" s="91" t="s">
        <v>28</v>
      </c>
      <c r="I5067" s="11" t="s">
        <v>29</v>
      </c>
      <c r="J5067" s="11" t="s">
        <v>29</v>
      </c>
      <c r="K5067" s="11" t="s">
        <v>30</v>
      </c>
      <c r="M5067" s="11" t="s">
        <v>7062</v>
      </c>
      <c r="N5067" s="13">
        <v>3105</v>
      </c>
      <c r="O5067" s="15">
        <f>_xlfn.XLOOKUP(B5067,Sheet1!A:A,Sheet1!E:E)</f>
        <v>92.7</v>
      </c>
      <c r="P5067" s="26"/>
      <c r="Q5067" s="15">
        <f t="shared" si="369"/>
        <v>97.335000000000008</v>
      </c>
      <c r="R5067" s="38">
        <f t="shared" si="370"/>
        <v>100.25505000000001</v>
      </c>
      <c r="S5067" s="26">
        <v>0</v>
      </c>
      <c r="T5067" s="13" t="str">
        <f t="shared" si="372"/>
        <v>Up</v>
      </c>
    </row>
    <row r="5068" spans="1:20" s="14" customFormat="1" hidden="1" x14ac:dyDescent="0.3">
      <c r="A5068" s="11">
        <v>6043613</v>
      </c>
      <c r="B5068" s="11">
        <v>6043613</v>
      </c>
      <c r="C5068" s="11" t="s">
        <v>26</v>
      </c>
      <c r="D5068" s="11" t="s">
        <v>27</v>
      </c>
      <c r="E5068" s="13" t="str">
        <f>_xlfn.XLOOKUP(B5068,Sheet1!A:A,Sheet1!B:B)</f>
        <v>DS POLYVINE COLORISER   RED        50G</v>
      </c>
      <c r="F5068" s="13" t="str">
        <f t="shared" si="371"/>
        <v>CROWN  - DS POLYVINE COLORISER   RED        50G</v>
      </c>
      <c r="G5068" s="13"/>
      <c r="H5068" s="91" t="s">
        <v>28</v>
      </c>
      <c r="I5068" s="11" t="s">
        <v>29</v>
      </c>
      <c r="J5068" s="11" t="s">
        <v>29</v>
      </c>
      <c r="K5068" s="11" t="s">
        <v>30</v>
      </c>
      <c r="M5068" s="11" t="s">
        <v>7062</v>
      </c>
      <c r="N5068" s="13">
        <v>3105</v>
      </c>
      <c r="O5068" s="15">
        <f>_xlfn.XLOOKUP(B5068,Sheet1!A:A,Sheet1!E:E)</f>
        <v>2.84</v>
      </c>
      <c r="P5068" s="26">
        <f>_xlfn.XLOOKUP(A5068,Sheet2!F:F,Sheet2!H:H)</f>
        <v>0</v>
      </c>
      <c r="Q5068" s="15">
        <f t="shared" si="369"/>
        <v>2.9819999999999998</v>
      </c>
      <c r="R5068" s="38">
        <f t="shared" si="370"/>
        <v>3.0714599999999996</v>
      </c>
      <c r="S5068" s="26">
        <v>0</v>
      </c>
      <c r="T5068" s="13" t="str">
        <f t="shared" si="372"/>
        <v>Up</v>
      </c>
    </row>
    <row r="5069" spans="1:20" s="14" customFormat="1" hidden="1" x14ac:dyDescent="0.3">
      <c r="A5069" s="11">
        <v>6043614</v>
      </c>
      <c r="B5069" s="11">
        <v>6043614</v>
      </c>
      <c r="C5069" s="11" t="s">
        <v>26</v>
      </c>
      <c r="D5069" s="11" t="s">
        <v>27</v>
      </c>
      <c r="E5069" s="13" t="str">
        <f>_xlfn.XLOOKUP(B5069,Sheet1!A:A,Sheet1!B:B)</f>
        <v>DS POLYVINE COLORISER   BLUE       50G</v>
      </c>
      <c r="F5069" s="13" t="str">
        <f t="shared" si="371"/>
        <v>CROWN  - DS POLYVINE COLORISER   BLUE       50G</v>
      </c>
      <c r="G5069" s="13"/>
      <c r="H5069" s="91" t="s">
        <v>28</v>
      </c>
      <c r="I5069" s="11" t="s">
        <v>29</v>
      </c>
      <c r="J5069" s="11" t="s">
        <v>29</v>
      </c>
      <c r="K5069" s="11" t="s">
        <v>30</v>
      </c>
      <c r="M5069" s="11" t="s">
        <v>7062</v>
      </c>
      <c r="N5069" s="13">
        <v>3105</v>
      </c>
      <c r="O5069" s="15">
        <f>_xlfn.XLOOKUP(B5069,Sheet1!A:A,Sheet1!E:E)</f>
        <v>2.84</v>
      </c>
      <c r="P5069" s="26">
        <f>_xlfn.XLOOKUP(A5069,Sheet2!F:F,Sheet2!H:H)</f>
        <v>0</v>
      </c>
      <c r="Q5069" s="15">
        <f t="shared" si="369"/>
        <v>2.9819999999999998</v>
      </c>
      <c r="R5069" s="38">
        <f t="shared" si="370"/>
        <v>3.0714599999999996</v>
      </c>
      <c r="S5069" s="26">
        <v>0</v>
      </c>
      <c r="T5069" s="13" t="str">
        <f t="shared" si="372"/>
        <v>Up</v>
      </c>
    </row>
    <row r="5070" spans="1:20" s="14" customFormat="1" hidden="1" x14ac:dyDescent="0.3">
      <c r="A5070" s="11">
        <v>6043615</v>
      </c>
      <c r="B5070" s="11">
        <v>6043615</v>
      </c>
      <c r="C5070" s="11" t="s">
        <v>26</v>
      </c>
      <c r="D5070" s="11" t="s">
        <v>27</v>
      </c>
      <c r="E5070" s="13" t="str">
        <f>_xlfn.XLOOKUP(B5070,Sheet1!A:A,Sheet1!B:B)</f>
        <v>DS POLYVINE COLORISER   YELLOW     50G</v>
      </c>
      <c r="F5070" s="13" t="str">
        <f t="shared" si="371"/>
        <v>CROWN  - DS POLYVINE COLORISER   YELLOW     50G</v>
      </c>
      <c r="G5070" s="13"/>
      <c r="H5070" s="91" t="s">
        <v>28</v>
      </c>
      <c r="I5070" s="11" t="s">
        <v>29</v>
      </c>
      <c r="J5070" s="11" t="s">
        <v>29</v>
      </c>
      <c r="K5070" s="11" t="s">
        <v>30</v>
      </c>
      <c r="M5070" s="11" t="s">
        <v>7062</v>
      </c>
      <c r="N5070" s="13">
        <v>3105</v>
      </c>
      <c r="O5070" s="15">
        <f>_xlfn.XLOOKUP(B5070,Sheet1!A:A,Sheet1!E:E)</f>
        <v>2.84</v>
      </c>
      <c r="P5070" s="26">
        <f>_xlfn.XLOOKUP(A5070,Sheet2!F:F,Sheet2!H:H)</f>
        <v>0</v>
      </c>
      <c r="Q5070" s="15">
        <f t="shared" si="369"/>
        <v>2.9819999999999998</v>
      </c>
      <c r="R5070" s="38">
        <f t="shared" si="370"/>
        <v>3.0714599999999996</v>
      </c>
      <c r="S5070" s="26">
        <v>0</v>
      </c>
      <c r="T5070" s="13" t="str">
        <f t="shared" si="372"/>
        <v>Up</v>
      </c>
    </row>
    <row r="5071" spans="1:20" s="14" customFormat="1" hidden="1" x14ac:dyDescent="0.3">
      <c r="A5071" s="11">
        <v>6041878</v>
      </c>
      <c r="B5071" s="11">
        <v>6041878</v>
      </c>
      <c r="C5071" s="11" t="s">
        <v>26</v>
      </c>
      <c r="D5071" s="11" t="s">
        <v>27</v>
      </c>
      <c r="E5071" s="13" t="str">
        <f>_xlfn.XLOOKUP(B5071,Sheet1!A:A,Sheet1!B:B)</f>
        <v>DS RUSTOLEUM COMBICOL  TINTED COLS 1L</v>
      </c>
      <c r="F5071" s="13" t="str">
        <f t="shared" si="371"/>
        <v>CROWN  - DS RUSTOLEUM COMBICOL  TINTED COLS 1L</v>
      </c>
      <c r="G5071" s="13"/>
      <c r="H5071" s="91" t="s">
        <v>28</v>
      </c>
      <c r="I5071" s="11" t="s">
        <v>29</v>
      </c>
      <c r="J5071" s="11" t="s">
        <v>29</v>
      </c>
      <c r="K5071" s="11" t="s">
        <v>30</v>
      </c>
      <c r="M5071" s="11" t="s">
        <v>7062</v>
      </c>
      <c r="N5071" s="13">
        <v>3105</v>
      </c>
      <c r="O5071" s="15">
        <f>_xlfn.XLOOKUP(B5071,Sheet1!A:A,Sheet1!E:E)</f>
        <v>23.6</v>
      </c>
      <c r="P5071" s="26"/>
      <c r="Q5071" s="29">
        <f t="shared" si="369"/>
        <v>24.78</v>
      </c>
      <c r="R5071" s="38">
        <f t="shared" si="370"/>
        <v>25.523400000000002</v>
      </c>
      <c r="S5071" s="26">
        <v>0</v>
      </c>
      <c r="T5071" s="13" t="str">
        <f t="shared" si="372"/>
        <v>Up</v>
      </c>
    </row>
    <row r="5072" spans="1:20" s="14" customFormat="1" hidden="1" x14ac:dyDescent="0.3">
      <c r="A5072" s="11">
        <v>6041169</v>
      </c>
      <c r="B5072" s="11">
        <v>6041169</v>
      </c>
      <c r="C5072" s="11" t="s">
        <v>26</v>
      </c>
      <c r="D5072" s="11" t="s">
        <v>27</v>
      </c>
      <c r="E5072" s="13" t="str">
        <f>_xlfn.XLOOKUP(B5072,Sheet1!A:A,Sheet1!B:B)</f>
        <v>DS TEAMAC CHLOR RUBBER  BLUE       5L</v>
      </c>
      <c r="F5072" s="13" t="str">
        <f t="shared" si="371"/>
        <v>CROWN  - DS TEAMAC CHLOR RUBBER  BLUE       5L</v>
      </c>
      <c r="G5072" s="13"/>
      <c r="H5072" s="91" t="s">
        <v>28</v>
      </c>
      <c r="I5072" s="11" t="s">
        <v>29</v>
      </c>
      <c r="J5072" s="11" t="s">
        <v>29</v>
      </c>
      <c r="K5072" s="11" t="s">
        <v>30</v>
      </c>
      <c r="M5072" s="11" t="s">
        <v>7062</v>
      </c>
      <c r="N5072" s="13">
        <v>3105</v>
      </c>
      <c r="O5072" s="15">
        <f>_xlfn.XLOOKUP(B5072,Sheet1!A:A,Sheet1!E:E)</f>
        <v>104.32</v>
      </c>
      <c r="P5072" s="26"/>
      <c r="Q5072" s="15">
        <f t="shared" si="369"/>
        <v>109.536</v>
      </c>
      <c r="R5072" s="38">
        <f t="shared" si="370"/>
        <v>112.82208</v>
      </c>
      <c r="S5072" s="26">
        <v>0</v>
      </c>
      <c r="T5072" s="13" t="str">
        <f t="shared" si="372"/>
        <v>Up</v>
      </c>
    </row>
    <row r="5073" spans="1:20" s="14" customFormat="1" hidden="1" x14ac:dyDescent="0.3">
      <c r="A5073" s="11">
        <v>6041168</v>
      </c>
      <c r="B5073" s="11">
        <v>6041168</v>
      </c>
      <c r="C5073" s="11" t="s">
        <v>26</v>
      </c>
      <c r="D5073" s="11" t="s">
        <v>27</v>
      </c>
      <c r="E5073" s="13" t="str">
        <f>_xlfn.XLOOKUP(B5073,Sheet1!A:A,Sheet1!B:B)</f>
        <v>DS TEAMAC CHLOR RUBBER  BLACK      5L</v>
      </c>
      <c r="F5073" s="13" t="str">
        <f t="shared" si="371"/>
        <v>CROWN  - DS TEAMAC CHLOR RUBBER  BLACK      5L</v>
      </c>
      <c r="G5073" s="13"/>
      <c r="H5073" s="91" t="s">
        <v>28</v>
      </c>
      <c r="I5073" s="11" t="s">
        <v>29</v>
      </c>
      <c r="J5073" s="11" t="s">
        <v>29</v>
      </c>
      <c r="K5073" s="11" t="s">
        <v>30</v>
      </c>
      <c r="M5073" s="11" t="s">
        <v>7062</v>
      </c>
      <c r="N5073" s="13">
        <v>3105</v>
      </c>
      <c r="O5073" s="15">
        <f>_xlfn.XLOOKUP(B5073,Sheet1!A:A,Sheet1!E:E)</f>
        <v>104.32</v>
      </c>
      <c r="P5073" s="26">
        <f>_xlfn.XLOOKUP(A5073,Sheet2!F:F,Sheet2!H:H)</f>
        <v>4.2457822085889578</v>
      </c>
      <c r="Q5073" s="15">
        <f t="shared" si="369"/>
        <v>109.536</v>
      </c>
      <c r="R5073" s="38">
        <f t="shared" si="370"/>
        <v>112.82208</v>
      </c>
      <c r="S5073" s="26">
        <v>0</v>
      </c>
      <c r="T5073" s="13" t="str">
        <f t="shared" si="372"/>
        <v>Up</v>
      </c>
    </row>
    <row r="5074" spans="1:20" s="14" customFormat="1" hidden="1" x14ac:dyDescent="0.3">
      <c r="A5074" s="11">
        <v>6041170</v>
      </c>
      <c r="B5074" s="11">
        <v>6041170</v>
      </c>
      <c r="C5074" s="11" t="s">
        <v>26</v>
      </c>
      <c r="D5074" s="11" t="s">
        <v>27</v>
      </c>
      <c r="E5074" s="13" t="str">
        <f>_xlfn.XLOOKUP(B5074,Sheet1!A:A,Sheet1!B:B)</f>
        <v>DS TEAMAC CHLOR RUBBER THINNERS    2.5L</v>
      </c>
      <c r="F5074" s="13" t="str">
        <f t="shared" si="371"/>
        <v>CROWN  - DS TEAMAC CHLOR RUBBER THINNERS    2.5L</v>
      </c>
      <c r="G5074" s="13"/>
      <c r="H5074" s="91" t="s">
        <v>28</v>
      </c>
      <c r="I5074" s="11" t="s">
        <v>29</v>
      </c>
      <c r="J5074" s="11" t="s">
        <v>29</v>
      </c>
      <c r="K5074" s="11" t="s">
        <v>30</v>
      </c>
      <c r="M5074" s="11" t="s">
        <v>7062</v>
      </c>
      <c r="N5074" s="13">
        <v>3105</v>
      </c>
      <c r="O5074" s="15">
        <f>_xlfn.XLOOKUP(B5074,Sheet1!A:A,Sheet1!E:E)</f>
        <v>23.89</v>
      </c>
      <c r="P5074" s="26"/>
      <c r="Q5074" s="15">
        <f t="shared" si="369"/>
        <v>25.084500000000002</v>
      </c>
      <c r="R5074" s="38">
        <f t="shared" si="370"/>
        <v>25.837035000000004</v>
      </c>
      <c r="S5074" s="26">
        <v>0</v>
      </c>
      <c r="T5074" s="13" t="str">
        <f t="shared" si="372"/>
        <v>Up</v>
      </c>
    </row>
    <row r="5075" spans="1:20" s="14" customFormat="1" hidden="1" x14ac:dyDescent="0.3">
      <c r="A5075" s="11">
        <v>6041172</v>
      </c>
      <c r="B5075" s="11">
        <v>6041172</v>
      </c>
      <c r="C5075" s="11" t="s">
        <v>26</v>
      </c>
      <c r="D5075" s="11" t="s">
        <v>27</v>
      </c>
      <c r="E5075" s="13" t="str">
        <f>_xlfn.XLOOKUP(B5075,Sheet1!A:A,Sheet1!B:B)</f>
        <v>DS TEAMAC METAL BITUMIN BLACK      2.5L</v>
      </c>
      <c r="F5075" s="13" t="str">
        <f t="shared" si="371"/>
        <v>CROWN  - DS TEAMAC METAL BITUMIN BLACK      2.5L</v>
      </c>
      <c r="G5075" s="13"/>
      <c r="H5075" s="91" t="s">
        <v>28</v>
      </c>
      <c r="I5075" s="11" t="s">
        <v>29</v>
      </c>
      <c r="J5075" s="11" t="s">
        <v>29</v>
      </c>
      <c r="K5075" s="11" t="s">
        <v>30</v>
      </c>
      <c r="M5075" s="11" t="s">
        <v>7062</v>
      </c>
      <c r="N5075" s="13">
        <v>3105</v>
      </c>
      <c r="O5075" s="15">
        <f>_xlfn.XLOOKUP(B5075,Sheet1!A:A,Sheet1!E:E)</f>
        <v>16.63</v>
      </c>
      <c r="P5075" s="26"/>
      <c r="Q5075" s="15">
        <f t="shared" ref="Q5075:Q5138" si="373">O5075*1.05</f>
        <v>17.461500000000001</v>
      </c>
      <c r="R5075" s="38">
        <f t="shared" si="370"/>
        <v>17.985345000000002</v>
      </c>
      <c r="S5075" s="26">
        <v>0</v>
      </c>
      <c r="T5075" s="13" t="str">
        <f t="shared" si="372"/>
        <v>Up</v>
      </c>
    </row>
    <row r="5076" spans="1:20" s="14" customFormat="1" hidden="1" x14ac:dyDescent="0.3">
      <c r="A5076" s="11">
        <v>6041167</v>
      </c>
      <c r="B5076" s="11">
        <v>6041167</v>
      </c>
      <c r="C5076" s="11" t="s">
        <v>26</v>
      </c>
      <c r="D5076" s="11" t="s">
        <v>27</v>
      </c>
      <c r="E5076" s="13" t="str">
        <f>_xlfn.XLOOKUP(B5076,Sheet1!A:A,Sheet1!B:B)</f>
        <v>DS TEAMAC CHLOR RUBBER  WHITE      5L</v>
      </c>
      <c r="F5076" s="13" t="str">
        <f t="shared" si="371"/>
        <v>CROWN  - DS TEAMAC CHLOR RUBBER  WHITE      5L</v>
      </c>
      <c r="G5076" s="13"/>
      <c r="H5076" s="91" t="s">
        <v>28</v>
      </c>
      <c r="I5076" s="11" t="s">
        <v>29</v>
      </c>
      <c r="J5076" s="11" t="s">
        <v>29</v>
      </c>
      <c r="K5076" s="11" t="s">
        <v>30</v>
      </c>
      <c r="M5076" s="11" t="s">
        <v>7062</v>
      </c>
      <c r="N5076" s="13">
        <v>3105</v>
      </c>
      <c r="O5076" s="15">
        <f>_xlfn.XLOOKUP(B5076,Sheet1!A:A,Sheet1!E:E)</f>
        <v>104.32</v>
      </c>
      <c r="P5076" s="26"/>
      <c r="Q5076" s="15">
        <f t="shared" si="373"/>
        <v>109.536</v>
      </c>
      <c r="R5076" s="38">
        <f t="shared" si="370"/>
        <v>112.82208</v>
      </c>
      <c r="S5076" s="26">
        <v>0</v>
      </c>
      <c r="T5076" s="13" t="str">
        <f t="shared" si="372"/>
        <v>Up</v>
      </c>
    </row>
    <row r="5077" spans="1:20" s="14" customFormat="1" hidden="1" x14ac:dyDescent="0.3">
      <c r="A5077" s="11">
        <v>6041166</v>
      </c>
      <c r="B5077" s="11">
        <v>6041166</v>
      </c>
      <c r="C5077" s="11" t="s">
        <v>26</v>
      </c>
      <c r="D5077" s="11" t="s">
        <v>27</v>
      </c>
      <c r="E5077" s="13" t="str">
        <f>_xlfn.XLOOKUP(B5077,Sheet1!A:A,Sheet1!B:B)</f>
        <v>DS TEAMAC CHLOR RUBBER  SPEC COL   5L</v>
      </c>
      <c r="F5077" s="13" t="str">
        <f t="shared" si="371"/>
        <v>CROWN  - DS TEAMAC CHLOR RUBBER  SPEC COL   5L</v>
      </c>
      <c r="G5077" s="13"/>
      <c r="H5077" s="91" t="s">
        <v>28</v>
      </c>
      <c r="I5077" s="11" t="s">
        <v>29</v>
      </c>
      <c r="J5077" s="11" t="s">
        <v>29</v>
      </c>
      <c r="K5077" s="11" t="s">
        <v>30</v>
      </c>
      <c r="M5077" s="11" t="s">
        <v>7062</v>
      </c>
      <c r="N5077" s="13">
        <v>3105</v>
      </c>
      <c r="O5077" s="15">
        <f>_xlfn.XLOOKUP(B5077,Sheet1!A:A,Sheet1!E:E)</f>
        <v>121.25</v>
      </c>
      <c r="P5077" s="26"/>
      <c r="Q5077" s="15">
        <f t="shared" si="373"/>
        <v>127.3125</v>
      </c>
      <c r="R5077" s="38">
        <f t="shared" si="370"/>
        <v>131.13187500000001</v>
      </c>
      <c r="S5077" s="26">
        <v>0</v>
      </c>
      <c r="T5077" s="13" t="str">
        <f t="shared" si="372"/>
        <v>Up</v>
      </c>
    </row>
    <row r="5078" spans="1:20" s="14" customFormat="1" hidden="1" x14ac:dyDescent="0.3">
      <c r="A5078" s="11">
        <v>6041164</v>
      </c>
      <c r="B5078" s="11">
        <v>6041164</v>
      </c>
      <c r="C5078" s="11" t="s">
        <v>26</v>
      </c>
      <c r="D5078" s="11" t="s">
        <v>27</v>
      </c>
      <c r="E5078" s="13" t="str">
        <f>_xlfn.XLOOKUP(B5078,Sheet1!A:A,Sheet1!B:B)</f>
        <v>DS COOVAR HIGH PERFORMANCE PRIMER  5L</v>
      </c>
      <c r="F5078" s="13" t="str">
        <f t="shared" si="371"/>
        <v>CROWN  - DS COOVAR HIGH PERFORMANCE PRIMER  5L</v>
      </c>
      <c r="G5078" s="13"/>
      <c r="H5078" s="91" t="s">
        <v>28</v>
      </c>
      <c r="I5078" s="11" t="s">
        <v>29</v>
      </c>
      <c r="J5078" s="11" t="s">
        <v>29</v>
      </c>
      <c r="K5078" s="11" t="s">
        <v>30</v>
      </c>
      <c r="M5078" s="11" t="s">
        <v>7062</v>
      </c>
      <c r="N5078" s="13">
        <v>3105</v>
      </c>
      <c r="O5078" s="15">
        <f>_xlfn.XLOOKUP(B5078,Sheet1!A:A,Sheet1!E:E)</f>
        <v>125.53</v>
      </c>
      <c r="P5078" s="26"/>
      <c r="Q5078" s="15">
        <f t="shared" si="373"/>
        <v>131.8065</v>
      </c>
      <c r="R5078" s="38">
        <f t="shared" si="370"/>
        <v>135.760695</v>
      </c>
      <c r="S5078" s="26">
        <v>0</v>
      </c>
      <c r="T5078" s="13" t="str">
        <f t="shared" si="372"/>
        <v>Up</v>
      </c>
    </row>
    <row r="5079" spans="1:20" s="14" customFormat="1" hidden="1" x14ac:dyDescent="0.3">
      <c r="A5079" s="11">
        <v>6041162</v>
      </c>
      <c r="B5079" s="11">
        <v>6041162</v>
      </c>
      <c r="C5079" s="11" t="s">
        <v>26</v>
      </c>
      <c r="D5079" s="11" t="s">
        <v>27</v>
      </c>
      <c r="E5079" s="13" t="str">
        <f>_xlfn.XLOOKUP(B5079,Sheet1!A:A,Sheet1!B:B)</f>
        <v>DS COOVAR ANTICORROSIVE RED OXIDE  2.5L</v>
      </c>
      <c r="F5079" s="13" t="str">
        <f t="shared" si="371"/>
        <v>CROWN  - DS COOVAR ANTICORROSIVE RED OXIDE  2.5L</v>
      </c>
      <c r="G5079" s="13"/>
      <c r="H5079" s="91" t="s">
        <v>28</v>
      </c>
      <c r="I5079" s="11" t="s">
        <v>29</v>
      </c>
      <c r="J5079" s="11" t="s">
        <v>29</v>
      </c>
      <c r="K5079" s="11" t="s">
        <v>30</v>
      </c>
      <c r="M5079" s="11" t="s">
        <v>7062</v>
      </c>
      <c r="N5079" s="13">
        <v>3105</v>
      </c>
      <c r="O5079" s="15">
        <f>_xlfn.XLOOKUP(B5079,Sheet1!A:A,Sheet1!E:E)</f>
        <v>27.42</v>
      </c>
      <c r="P5079" s="26"/>
      <c r="Q5079" s="15">
        <f t="shared" si="373"/>
        <v>28.791000000000004</v>
      </c>
      <c r="R5079" s="38">
        <f t="shared" si="370"/>
        <v>29.654730000000004</v>
      </c>
      <c r="S5079" s="26">
        <v>0</v>
      </c>
      <c r="T5079" s="13" t="str">
        <f t="shared" si="372"/>
        <v>Up</v>
      </c>
    </row>
    <row r="5080" spans="1:20" s="14" customFormat="1" hidden="1" x14ac:dyDescent="0.3">
      <c r="A5080" s="11">
        <v>6041161</v>
      </c>
      <c r="B5080" s="11">
        <v>6041161</v>
      </c>
      <c r="C5080" s="11" t="s">
        <v>26</v>
      </c>
      <c r="D5080" s="11" t="s">
        <v>27</v>
      </c>
      <c r="E5080" s="13" t="str">
        <f>_xlfn.XLOOKUP(B5080,Sheet1!A:A,Sheet1!B:B)</f>
        <v>DS COOVAR ANTICORROSIVE RED OXIDE  1L</v>
      </c>
      <c r="F5080" s="13" t="str">
        <f t="shared" si="371"/>
        <v>CROWN  - DS COOVAR ANTICORROSIVE RED OXIDE  1L</v>
      </c>
      <c r="G5080" s="13"/>
      <c r="H5080" s="91" t="s">
        <v>28</v>
      </c>
      <c r="I5080" s="11" t="s">
        <v>29</v>
      </c>
      <c r="J5080" s="11" t="s">
        <v>29</v>
      </c>
      <c r="K5080" s="11" t="s">
        <v>30</v>
      </c>
      <c r="M5080" s="11" t="s">
        <v>7062</v>
      </c>
      <c r="N5080" s="13">
        <v>3105</v>
      </c>
      <c r="O5080" s="15">
        <f>_xlfn.XLOOKUP(B5080,Sheet1!A:A,Sheet1!E:E)</f>
        <v>12.38</v>
      </c>
      <c r="P5080" s="26"/>
      <c r="Q5080" s="15">
        <f t="shared" si="373"/>
        <v>12.999000000000001</v>
      </c>
      <c r="R5080" s="38">
        <f t="shared" si="370"/>
        <v>13.38897</v>
      </c>
      <c r="S5080" s="26">
        <v>0</v>
      </c>
      <c r="T5080" s="13" t="str">
        <f t="shared" si="372"/>
        <v>Up</v>
      </c>
    </row>
    <row r="5081" spans="1:20" s="14" customFormat="1" hidden="1" x14ac:dyDescent="0.3">
      <c r="A5081" s="11">
        <v>6041173</v>
      </c>
      <c r="B5081" s="11">
        <v>6041173</v>
      </c>
      <c r="C5081" s="11" t="s">
        <v>26</v>
      </c>
      <c r="D5081" s="11" t="s">
        <v>27</v>
      </c>
      <c r="E5081" s="13" t="str">
        <f>_xlfn.XLOOKUP(B5081,Sheet1!A:A,Sheet1!B:B)</f>
        <v>DS TEAMAC METAL BITUMIN BLACK      25L</v>
      </c>
      <c r="F5081" s="13" t="str">
        <f t="shared" si="371"/>
        <v>CROWN  - DS TEAMAC METAL BITUMIN BLACK      25L</v>
      </c>
      <c r="G5081" s="13"/>
      <c r="H5081" s="91" t="s">
        <v>28</v>
      </c>
      <c r="I5081" s="11" t="s">
        <v>29</v>
      </c>
      <c r="J5081" s="11" t="s">
        <v>29</v>
      </c>
      <c r="K5081" s="11" t="s">
        <v>30</v>
      </c>
      <c r="M5081" s="11" t="s">
        <v>7062</v>
      </c>
      <c r="N5081" s="13">
        <v>3105</v>
      </c>
      <c r="O5081" s="15">
        <f>_xlfn.XLOOKUP(B5081,Sheet1!A:A,Sheet1!E:E)</f>
        <v>111.33</v>
      </c>
      <c r="P5081" s="26"/>
      <c r="Q5081" s="15">
        <f t="shared" si="373"/>
        <v>116.8965</v>
      </c>
      <c r="R5081" s="38">
        <f t="shared" si="370"/>
        <v>120.403395</v>
      </c>
      <c r="S5081" s="26">
        <v>0</v>
      </c>
      <c r="T5081" s="13" t="str">
        <f t="shared" si="372"/>
        <v>Up</v>
      </c>
    </row>
    <row r="5082" spans="1:20" s="14" customFormat="1" hidden="1" x14ac:dyDescent="0.3">
      <c r="A5082" s="11">
        <v>6041174</v>
      </c>
      <c r="B5082" s="11">
        <v>6041174</v>
      </c>
      <c r="C5082" s="11" t="s">
        <v>26</v>
      </c>
      <c r="D5082" s="11" t="s">
        <v>27</v>
      </c>
      <c r="E5082" s="13" t="str">
        <f>_xlfn.XLOOKUP(B5082,Sheet1!A:A,Sheet1!B:B)</f>
        <v>DS COOVAR VANDALENE     SIGN       A4</v>
      </c>
      <c r="F5082" s="13" t="str">
        <f t="shared" si="371"/>
        <v>CROWN  - DS COOVAR VANDALENE     SIGN       A4</v>
      </c>
      <c r="G5082" s="13"/>
      <c r="H5082" s="91" t="s">
        <v>28</v>
      </c>
      <c r="I5082" s="11" t="s">
        <v>29</v>
      </c>
      <c r="J5082" s="11" t="s">
        <v>29</v>
      </c>
      <c r="K5082" s="11" t="s">
        <v>30</v>
      </c>
      <c r="M5082" s="11" t="s">
        <v>7062</v>
      </c>
      <c r="N5082" s="13">
        <v>3105</v>
      </c>
      <c r="O5082" s="15">
        <f>_xlfn.XLOOKUP(B5082,Sheet1!A:A,Sheet1!E:E)</f>
        <v>8.1</v>
      </c>
      <c r="P5082" s="26"/>
      <c r="Q5082" s="15">
        <f t="shared" si="373"/>
        <v>8.5050000000000008</v>
      </c>
      <c r="R5082" s="38">
        <f t="shared" si="370"/>
        <v>8.7601500000000012</v>
      </c>
      <c r="S5082" s="26">
        <v>0</v>
      </c>
      <c r="T5082" s="13" t="str">
        <f t="shared" si="372"/>
        <v>Up</v>
      </c>
    </row>
    <row r="5083" spans="1:20" s="14" customFormat="1" hidden="1" x14ac:dyDescent="0.3">
      <c r="A5083" s="11">
        <v>6041175</v>
      </c>
      <c r="B5083" s="11">
        <v>6041175</v>
      </c>
      <c r="C5083" s="11" t="s">
        <v>26</v>
      </c>
      <c r="D5083" s="11" t="s">
        <v>27</v>
      </c>
      <c r="E5083" s="13" t="str">
        <f>_xlfn.XLOOKUP(B5083,Sheet1!A:A,Sheet1!B:B)</f>
        <v>DS COOVAR VANDALENE     SIGN       A5</v>
      </c>
      <c r="F5083" s="13" t="str">
        <f t="shared" si="371"/>
        <v>CROWN  - DS COOVAR VANDALENE     SIGN       A5</v>
      </c>
      <c r="G5083" s="13"/>
      <c r="H5083" s="91" t="s">
        <v>28</v>
      </c>
      <c r="I5083" s="11" t="s">
        <v>29</v>
      </c>
      <c r="J5083" s="11" t="s">
        <v>29</v>
      </c>
      <c r="K5083" s="11" t="s">
        <v>30</v>
      </c>
      <c r="M5083" s="11" t="s">
        <v>7062</v>
      </c>
      <c r="N5083" s="13">
        <v>3105</v>
      </c>
      <c r="O5083" s="15">
        <f>_xlfn.XLOOKUP(B5083,Sheet1!A:A,Sheet1!E:E)</f>
        <v>5.0199999999999996</v>
      </c>
      <c r="P5083" s="26"/>
      <c r="Q5083" s="15">
        <f t="shared" si="373"/>
        <v>5.2709999999999999</v>
      </c>
      <c r="R5083" s="38">
        <f t="shared" si="370"/>
        <v>5.4291299999999998</v>
      </c>
      <c r="S5083" s="26">
        <v>0</v>
      </c>
      <c r="T5083" s="13" t="str">
        <f t="shared" si="372"/>
        <v>Up</v>
      </c>
    </row>
    <row r="5084" spans="1:20" s="14" customFormat="1" hidden="1" x14ac:dyDescent="0.3">
      <c r="A5084" s="11">
        <v>6041176</v>
      </c>
      <c r="B5084" s="11">
        <v>6041176</v>
      </c>
      <c r="C5084" s="11" t="s">
        <v>26</v>
      </c>
      <c r="D5084" s="11" t="s">
        <v>27</v>
      </c>
      <c r="E5084" s="13" t="str">
        <f>_xlfn.XLOOKUP(B5084,Sheet1!A:A,Sheet1!B:B)</f>
        <v>DS COOVAR VANDALENE     BLACK      2K</v>
      </c>
      <c r="F5084" s="13" t="str">
        <f t="shared" si="371"/>
        <v>CROWN  - DS COOVAR VANDALENE     BLACK      2K</v>
      </c>
      <c r="G5084" s="13"/>
      <c r="H5084" s="91" t="s">
        <v>28</v>
      </c>
      <c r="I5084" s="11" t="s">
        <v>29</v>
      </c>
      <c r="J5084" s="11" t="s">
        <v>29</v>
      </c>
      <c r="K5084" s="11" t="s">
        <v>30</v>
      </c>
      <c r="M5084" s="11" t="s">
        <v>7062</v>
      </c>
      <c r="N5084" s="13">
        <v>3105</v>
      </c>
      <c r="O5084" s="15">
        <f>_xlfn.XLOOKUP(B5084,Sheet1!A:A,Sheet1!E:E)</f>
        <v>39.58</v>
      </c>
      <c r="P5084" s="26"/>
      <c r="Q5084" s="15">
        <f t="shared" si="373"/>
        <v>41.558999999999997</v>
      </c>
      <c r="R5084" s="38">
        <f t="shared" si="370"/>
        <v>42.805769999999995</v>
      </c>
      <c r="S5084" s="26">
        <v>0</v>
      </c>
      <c r="T5084" s="13" t="str">
        <f t="shared" si="372"/>
        <v>Up</v>
      </c>
    </row>
    <row r="5085" spans="1:20" s="14" customFormat="1" hidden="1" x14ac:dyDescent="0.3">
      <c r="A5085" s="11">
        <v>6041178</v>
      </c>
      <c r="B5085" s="11">
        <v>6041178</v>
      </c>
      <c r="C5085" s="11" t="s">
        <v>26</v>
      </c>
      <c r="D5085" s="11" t="s">
        <v>27</v>
      </c>
      <c r="E5085" s="13" t="str">
        <f>_xlfn.XLOOKUP(B5085,Sheet1!A:A,Sheet1!B:B)</f>
        <v>DS COOVAR GRAFFITI REMOVER LIQUID  400ML</v>
      </c>
      <c r="F5085" s="13" t="str">
        <f t="shared" si="371"/>
        <v>CROWN  - DS COOVAR GRAFFITI REMOVER LIQUID  400ML</v>
      </c>
      <c r="G5085" s="13"/>
      <c r="H5085" s="91" t="s">
        <v>28</v>
      </c>
      <c r="I5085" s="11" t="s">
        <v>29</v>
      </c>
      <c r="J5085" s="11" t="s">
        <v>29</v>
      </c>
      <c r="K5085" s="11" t="s">
        <v>30</v>
      </c>
      <c r="M5085" s="11" t="s">
        <v>7062</v>
      </c>
      <c r="N5085" s="13">
        <v>3105</v>
      </c>
      <c r="O5085" s="15">
        <f>_xlfn.XLOOKUP(B5085,Sheet1!A:A,Sheet1!E:E)</f>
        <v>13.32</v>
      </c>
      <c r="P5085" s="26"/>
      <c r="Q5085" s="15">
        <f t="shared" si="373"/>
        <v>13.986000000000001</v>
      </c>
      <c r="R5085" s="38">
        <f t="shared" si="370"/>
        <v>14.40558</v>
      </c>
      <c r="S5085" s="26">
        <v>0</v>
      </c>
      <c r="T5085" s="13" t="str">
        <f t="shared" si="372"/>
        <v>Up</v>
      </c>
    </row>
    <row r="5086" spans="1:20" s="14" customFormat="1" hidden="1" x14ac:dyDescent="0.3">
      <c r="A5086" s="11">
        <v>6041179</v>
      </c>
      <c r="B5086" s="11">
        <v>6041179</v>
      </c>
      <c r="C5086" s="11" t="s">
        <v>26</v>
      </c>
      <c r="D5086" s="11" t="s">
        <v>27</v>
      </c>
      <c r="E5086" s="13" t="str">
        <f>_xlfn.XLOOKUP(B5086,Sheet1!A:A,Sheet1!B:B)</f>
        <v>DS COOVAR WB101 ANTI GRAF CLR KIT  2.5L</v>
      </c>
      <c r="F5086" s="13" t="str">
        <f t="shared" si="371"/>
        <v>CROWN  - DS COOVAR WB101 ANTI GRAF CLR KIT  2.5L</v>
      </c>
      <c r="G5086" s="13"/>
      <c r="H5086" s="91" t="s">
        <v>28</v>
      </c>
      <c r="I5086" s="11" t="s">
        <v>29</v>
      </c>
      <c r="J5086" s="11" t="s">
        <v>29</v>
      </c>
      <c r="K5086" s="11" t="s">
        <v>30</v>
      </c>
      <c r="M5086" s="11" t="s">
        <v>7062</v>
      </c>
      <c r="N5086" s="13">
        <v>3105</v>
      </c>
      <c r="O5086" s="15">
        <f>_xlfn.XLOOKUP(B5086,Sheet1!A:A,Sheet1!E:E)</f>
        <v>120.77</v>
      </c>
      <c r="P5086" s="26"/>
      <c r="Q5086" s="15">
        <f t="shared" si="373"/>
        <v>126.8085</v>
      </c>
      <c r="R5086" s="38">
        <f t="shared" ref="R5086:R5090" si="374">Q5086*1.03</f>
        <v>130.61275499999999</v>
      </c>
      <c r="S5086" s="26">
        <v>0</v>
      </c>
      <c r="T5086" s="13" t="str">
        <f t="shared" si="372"/>
        <v>Up</v>
      </c>
    </row>
    <row r="5087" spans="1:20" s="14" customFormat="1" hidden="1" x14ac:dyDescent="0.3">
      <c r="A5087" s="11">
        <v>6041180</v>
      </c>
      <c r="B5087" s="11">
        <v>6041180</v>
      </c>
      <c r="C5087" s="11" t="s">
        <v>26</v>
      </c>
      <c r="D5087" s="11" t="s">
        <v>27</v>
      </c>
      <c r="E5087" s="13" t="str">
        <f>_xlfn.XLOOKUP(B5087,Sheet1!A:A,Sheet1!B:B)</f>
        <v>DS COOVAR WB101 2PK ANTI GRAF CLR 5L</v>
      </c>
      <c r="F5087" s="13" t="str">
        <f t="shared" si="371"/>
        <v>CROWN  - DS COOVAR WB101 2PK ANTI GRAF CLR 5L</v>
      </c>
      <c r="G5087" s="13"/>
      <c r="H5087" s="91" t="s">
        <v>28</v>
      </c>
      <c r="I5087" s="11" t="s">
        <v>29</v>
      </c>
      <c r="J5087" s="11" t="s">
        <v>29</v>
      </c>
      <c r="K5087" s="11" t="s">
        <v>30</v>
      </c>
      <c r="M5087" s="11" t="s">
        <v>7062</v>
      </c>
      <c r="N5087" s="13">
        <v>3105</v>
      </c>
      <c r="O5087" s="15">
        <f>_xlfn.XLOOKUP(B5087,Sheet1!A:A,Sheet1!E:E)</f>
        <v>186.74</v>
      </c>
      <c r="P5087" s="26"/>
      <c r="Q5087" s="15">
        <f t="shared" si="373"/>
        <v>196.07700000000003</v>
      </c>
      <c r="R5087" s="38">
        <f t="shared" si="374"/>
        <v>201.95931000000004</v>
      </c>
      <c r="S5087" s="26">
        <v>0</v>
      </c>
      <c r="T5087" s="13" t="str">
        <f t="shared" si="372"/>
        <v>Up</v>
      </c>
    </row>
    <row r="5088" spans="1:20" s="14" customFormat="1" hidden="1" x14ac:dyDescent="0.3">
      <c r="A5088" s="11">
        <v>6041181</v>
      </c>
      <c r="B5088" s="11">
        <v>6041181</v>
      </c>
      <c r="C5088" s="11" t="s">
        <v>26</v>
      </c>
      <c r="D5088" s="11" t="s">
        <v>27</v>
      </c>
      <c r="E5088" s="13" t="str">
        <f>_xlfn.XLOOKUP(B5088,Sheet1!A:A,Sheet1!B:B)</f>
        <v>DS COOVAR ROAD LINE AER WHITE      750ML</v>
      </c>
      <c r="F5088" s="13" t="str">
        <f t="shared" si="371"/>
        <v>CROWN  - DS COOVAR ROAD LINE AER WHITE      750ML</v>
      </c>
      <c r="G5088" s="13"/>
      <c r="H5088" s="91" t="s">
        <v>28</v>
      </c>
      <c r="I5088" s="11" t="s">
        <v>29</v>
      </c>
      <c r="J5088" s="11" t="s">
        <v>29</v>
      </c>
      <c r="K5088" s="11" t="s">
        <v>30</v>
      </c>
      <c r="M5088" s="11" t="s">
        <v>7062</v>
      </c>
      <c r="N5088" s="13">
        <v>3105</v>
      </c>
      <c r="O5088" s="15">
        <f>_xlfn.XLOOKUP(B5088,Sheet1!A:A,Sheet1!E:E)</f>
        <v>10.92</v>
      </c>
      <c r="P5088" s="26"/>
      <c r="Q5088" s="15">
        <f t="shared" si="373"/>
        <v>11.466000000000001</v>
      </c>
      <c r="R5088" s="38">
        <f t="shared" si="374"/>
        <v>11.809980000000001</v>
      </c>
      <c r="S5088" s="26">
        <v>0</v>
      </c>
      <c r="T5088" s="13" t="str">
        <f t="shared" si="372"/>
        <v>Up</v>
      </c>
    </row>
    <row r="5089" spans="1:20" s="14" customFormat="1" hidden="1" x14ac:dyDescent="0.3">
      <c r="A5089" s="11">
        <v>6041182</v>
      </c>
      <c r="B5089" s="11">
        <v>6041182</v>
      </c>
      <c r="C5089" s="11" t="s">
        <v>26</v>
      </c>
      <c r="D5089" s="11" t="s">
        <v>27</v>
      </c>
      <c r="E5089" s="13" t="str">
        <f>_xlfn.XLOOKUP(B5089,Sheet1!A:A,Sheet1!B:B)</f>
        <v>DS COOVAR ROAD LINE AER BLACK      750ML</v>
      </c>
      <c r="F5089" s="13" t="str">
        <f t="shared" si="371"/>
        <v>CROWN  - DS COOVAR ROAD LINE AER BLACK      750ML</v>
      </c>
      <c r="G5089" s="13"/>
      <c r="H5089" s="91" t="s">
        <v>28</v>
      </c>
      <c r="I5089" s="11" t="s">
        <v>29</v>
      </c>
      <c r="J5089" s="11" t="s">
        <v>29</v>
      </c>
      <c r="K5089" s="11" t="s">
        <v>30</v>
      </c>
      <c r="M5089" s="11" t="s">
        <v>7062</v>
      </c>
      <c r="N5089" s="13">
        <v>3105</v>
      </c>
      <c r="O5089" s="15">
        <f>_xlfn.XLOOKUP(B5089,Sheet1!A:A,Sheet1!E:E)</f>
        <v>7.29</v>
      </c>
      <c r="P5089" s="26"/>
      <c r="Q5089" s="15">
        <f t="shared" si="373"/>
        <v>7.6545000000000005</v>
      </c>
      <c r="R5089" s="38">
        <f t="shared" si="374"/>
        <v>7.8841350000000006</v>
      </c>
      <c r="S5089" s="26">
        <v>0</v>
      </c>
      <c r="T5089" s="13" t="str">
        <f t="shared" si="372"/>
        <v>Up</v>
      </c>
    </row>
    <row r="5090" spans="1:20" s="14" customFormat="1" hidden="1" x14ac:dyDescent="0.3">
      <c r="A5090" s="11">
        <v>6041183</v>
      </c>
      <c r="B5090" s="11">
        <v>6041183</v>
      </c>
      <c r="C5090" s="11" t="s">
        <v>26</v>
      </c>
      <c r="D5090" s="11" t="s">
        <v>27</v>
      </c>
      <c r="E5090" s="13" t="str">
        <f>_xlfn.XLOOKUP(B5090,Sheet1!A:A,Sheet1!B:B)</f>
        <v>DS COOVAR ROAD LINE AER YELLOW     750ML</v>
      </c>
      <c r="F5090" s="13" t="str">
        <f t="shared" si="371"/>
        <v>CROWN  - DS COOVAR ROAD LINE AER YELLOW     750ML</v>
      </c>
      <c r="G5090" s="13"/>
      <c r="H5090" s="91" t="s">
        <v>28</v>
      </c>
      <c r="I5090" s="11" t="s">
        <v>29</v>
      </c>
      <c r="J5090" s="11" t="s">
        <v>29</v>
      </c>
      <c r="K5090" s="11" t="s">
        <v>30</v>
      </c>
      <c r="M5090" s="11" t="s">
        <v>7062</v>
      </c>
      <c r="N5090" s="13">
        <v>3105</v>
      </c>
      <c r="O5090" s="15">
        <f>_xlfn.XLOOKUP(B5090,Sheet1!A:A,Sheet1!E:E)</f>
        <v>10.92</v>
      </c>
      <c r="P5090" s="26"/>
      <c r="Q5090" s="15">
        <f t="shared" si="373"/>
        <v>11.466000000000001</v>
      </c>
      <c r="R5090" s="38">
        <f t="shared" si="374"/>
        <v>11.809980000000001</v>
      </c>
      <c r="S5090" s="26">
        <v>0</v>
      </c>
      <c r="T5090" s="13" t="str">
        <f t="shared" si="372"/>
        <v>Up</v>
      </c>
    </row>
    <row r="5091" spans="1:20" s="14" customFormat="1" hidden="1" x14ac:dyDescent="0.3">
      <c r="A5091" s="11">
        <v>6041070</v>
      </c>
      <c r="B5091" s="11">
        <v>6041070</v>
      </c>
      <c r="C5091" s="11" t="s">
        <v>26</v>
      </c>
      <c r="D5091" s="11" t="s">
        <v>27</v>
      </c>
      <c r="E5091" s="13" t="str">
        <f>_xlfn.XLOOKUP(B5091,Sheet1!A:A,Sheet1!B:B)</f>
        <v>DS ZINSSER ALLCOAT EXT WB SAT BLCK 2.5L</v>
      </c>
      <c r="F5091" s="13" t="str">
        <f t="shared" si="371"/>
        <v>CROWN  - DS ZINSSER ALLCOAT EXT WB SAT BLCK 2.5L</v>
      </c>
      <c r="G5091" s="13"/>
      <c r="H5091" s="91" t="s">
        <v>28</v>
      </c>
      <c r="I5091" s="11" t="s">
        <v>29</v>
      </c>
      <c r="J5091" s="11" t="s">
        <v>29</v>
      </c>
      <c r="K5091" s="11" t="s">
        <v>30</v>
      </c>
      <c r="M5091" s="11" t="s">
        <v>7062</v>
      </c>
      <c r="N5091" s="13">
        <v>3105</v>
      </c>
      <c r="O5091" s="15">
        <f>_xlfn.XLOOKUP(B5091,Sheet1!A:A,Sheet1!E:E)</f>
        <v>44.5</v>
      </c>
      <c r="P5091" s="26"/>
      <c r="Q5091" s="15">
        <f t="shared" si="373"/>
        <v>46.725000000000001</v>
      </c>
      <c r="R5091" s="38">
        <f>_xlfn.XLOOKUP(B5091,Sheet4!B:B,Sheet4!D:D)</f>
        <v>48.13</v>
      </c>
      <c r="S5091" s="26">
        <v>0</v>
      </c>
      <c r="T5091" s="13" t="str">
        <f t="shared" si="372"/>
        <v>Up</v>
      </c>
    </row>
    <row r="5092" spans="1:20" s="14" customFormat="1" hidden="1" x14ac:dyDescent="0.3">
      <c r="A5092" s="11">
        <v>6041071</v>
      </c>
      <c r="B5092" s="11">
        <v>6041071</v>
      </c>
      <c r="C5092" s="11" t="s">
        <v>26</v>
      </c>
      <c r="D5092" s="11" t="s">
        <v>27</v>
      </c>
      <c r="E5092" s="13" t="str">
        <f>_xlfn.XLOOKUP(B5092,Sheet1!A:A,Sheet1!B:B)</f>
        <v>DS ZINSSER ALLCOAT EXT WB SAT BLCK 1L</v>
      </c>
      <c r="F5092" s="13" t="str">
        <f t="shared" si="371"/>
        <v>CROWN  - DS ZINSSER ALLCOAT EXT WB SAT BLCK 1L</v>
      </c>
      <c r="G5092" s="13"/>
      <c r="H5092" s="91" t="s">
        <v>28</v>
      </c>
      <c r="I5092" s="11" t="s">
        <v>29</v>
      </c>
      <c r="J5092" s="11" t="s">
        <v>29</v>
      </c>
      <c r="K5092" s="11" t="s">
        <v>30</v>
      </c>
      <c r="M5092" s="11" t="s">
        <v>7062</v>
      </c>
      <c r="N5092" s="13">
        <v>3105</v>
      </c>
      <c r="O5092" s="15">
        <f>_xlfn.XLOOKUP(B5092,Sheet1!A:A,Sheet1!E:E)</f>
        <v>19.5</v>
      </c>
      <c r="P5092" s="26">
        <f>_xlfn.XLOOKUP(A5092,Sheet2!F:F,Sheet2!H:H)</f>
        <v>0</v>
      </c>
      <c r="Q5092" s="15">
        <f t="shared" si="373"/>
        <v>20.475000000000001</v>
      </c>
      <c r="R5092" s="38">
        <f>_xlfn.XLOOKUP(B5092,Sheet4!B:B,Sheet4!D:D)</f>
        <v>21.09</v>
      </c>
      <c r="S5092" s="26">
        <v>0</v>
      </c>
      <c r="T5092" s="13" t="str">
        <f t="shared" si="372"/>
        <v>Up</v>
      </c>
    </row>
    <row r="5093" spans="1:20" s="14" customFormat="1" hidden="1" x14ac:dyDescent="0.3">
      <c r="A5093" s="11">
        <v>6041080</v>
      </c>
      <c r="B5093" s="11">
        <v>6041080</v>
      </c>
      <c r="C5093" s="11" t="s">
        <v>26</v>
      </c>
      <c r="D5093" s="11" t="s">
        <v>27</v>
      </c>
      <c r="E5093" s="13" t="str">
        <f>_xlfn.XLOOKUP(B5093,Sheet1!A:A,Sheet1!B:B)</f>
        <v>DS ZINSSER GRADE 1      WHITE      2.5L</v>
      </c>
      <c r="F5093" s="13" t="str">
        <f t="shared" si="371"/>
        <v>CROWN  - DS ZINSSER GRADE 1      WHITE      2.5L</v>
      </c>
      <c r="G5093" s="13"/>
      <c r="H5093" s="91" t="s">
        <v>28</v>
      </c>
      <c r="I5093" s="11" t="s">
        <v>29</v>
      </c>
      <c r="J5093" s="11" t="s">
        <v>29</v>
      </c>
      <c r="K5093" s="11" t="s">
        <v>30</v>
      </c>
      <c r="M5093" s="11" t="s">
        <v>7062</v>
      </c>
      <c r="N5093" s="13">
        <v>3105</v>
      </c>
      <c r="O5093" s="15">
        <f>_xlfn.XLOOKUP(B5093,Sheet1!A:A,Sheet1!E:E)</f>
        <v>54.29</v>
      </c>
      <c r="P5093" s="26"/>
      <c r="Q5093" s="15">
        <f t="shared" si="373"/>
        <v>57.0045</v>
      </c>
      <c r="R5093" s="38">
        <f t="shared" ref="R5093:R5124" si="375">Q5093*1.03</f>
        <v>58.714635000000001</v>
      </c>
      <c r="S5093" s="26">
        <v>0</v>
      </c>
      <c r="T5093" s="13" t="str">
        <f t="shared" si="372"/>
        <v>Up</v>
      </c>
    </row>
    <row r="5094" spans="1:20" s="14" customFormat="1" hidden="1" x14ac:dyDescent="0.3">
      <c r="A5094" s="11">
        <v>6041081</v>
      </c>
      <c r="B5094" s="11">
        <v>6041081</v>
      </c>
      <c r="C5094" s="11" t="s">
        <v>26</v>
      </c>
      <c r="D5094" s="11" t="s">
        <v>27</v>
      </c>
      <c r="E5094" s="13" t="str">
        <f>_xlfn.XLOOKUP(B5094,Sheet1!A:A,Sheet1!B:B)</f>
        <v>DS ZINSSER GRADE 1      WHITE      5L</v>
      </c>
      <c r="F5094" s="13" t="str">
        <f t="shared" si="371"/>
        <v>CROWN  - DS ZINSSER GRADE 1      WHITE      5L</v>
      </c>
      <c r="G5094" s="13"/>
      <c r="H5094" s="91" t="s">
        <v>28</v>
      </c>
      <c r="I5094" s="11" t="s">
        <v>29</v>
      </c>
      <c r="J5094" s="11" t="s">
        <v>29</v>
      </c>
      <c r="K5094" s="11" t="s">
        <v>30</v>
      </c>
      <c r="M5094" s="11" t="s">
        <v>7062</v>
      </c>
      <c r="N5094" s="13">
        <v>3105</v>
      </c>
      <c r="O5094" s="15">
        <f>_xlfn.XLOOKUP(B5094,Sheet1!A:A,Sheet1!E:E)</f>
        <v>110.2</v>
      </c>
      <c r="P5094" s="26"/>
      <c r="Q5094" s="15">
        <f t="shared" si="373"/>
        <v>115.71000000000001</v>
      </c>
      <c r="R5094" s="38">
        <f t="shared" si="375"/>
        <v>119.18130000000001</v>
      </c>
      <c r="S5094" s="26">
        <v>0</v>
      </c>
      <c r="T5094" s="13" t="str">
        <f t="shared" si="372"/>
        <v>Up</v>
      </c>
    </row>
    <row r="5095" spans="1:20" s="14" customFormat="1" hidden="1" x14ac:dyDescent="0.3">
      <c r="A5095" s="11">
        <v>6041082</v>
      </c>
      <c r="B5095" s="11">
        <v>6041082</v>
      </c>
      <c r="C5095" s="11" t="s">
        <v>26</v>
      </c>
      <c r="D5095" s="11" t="s">
        <v>27</v>
      </c>
      <c r="E5095" s="13" t="str">
        <f>_xlfn.XLOOKUP(B5095,Sheet1!A:A,Sheet1!B:B)</f>
        <v>DS ZINSSER GRADE 1      WHITE      10L</v>
      </c>
      <c r="F5095" s="13" t="str">
        <f t="shared" si="371"/>
        <v>CROWN  - DS ZINSSER GRADE 1      WHITE      10L</v>
      </c>
      <c r="G5095" s="13"/>
      <c r="H5095" s="91" t="s">
        <v>28</v>
      </c>
      <c r="I5095" s="11" t="s">
        <v>29</v>
      </c>
      <c r="J5095" s="11" t="s">
        <v>29</v>
      </c>
      <c r="K5095" s="11" t="s">
        <v>30</v>
      </c>
      <c r="M5095" s="11" t="s">
        <v>7062</v>
      </c>
      <c r="N5095" s="13">
        <v>3105</v>
      </c>
      <c r="O5095" s="15">
        <f>_xlfn.XLOOKUP(B5095,Sheet1!A:A,Sheet1!E:E)</f>
        <v>185.11</v>
      </c>
      <c r="P5095" s="26"/>
      <c r="Q5095" s="15">
        <f t="shared" si="373"/>
        <v>194.36550000000003</v>
      </c>
      <c r="R5095" s="38">
        <f t="shared" si="375"/>
        <v>200.19646500000002</v>
      </c>
      <c r="S5095" s="26">
        <v>0</v>
      </c>
      <c r="T5095" s="13" t="str">
        <f t="shared" si="372"/>
        <v>Up</v>
      </c>
    </row>
    <row r="5096" spans="1:20" s="14" customFormat="1" hidden="1" x14ac:dyDescent="0.3">
      <c r="A5096" s="11">
        <v>6041150</v>
      </c>
      <c r="B5096" s="11">
        <v>6041150</v>
      </c>
      <c r="C5096" s="11" t="s">
        <v>26</v>
      </c>
      <c r="D5096" s="11" t="s">
        <v>27</v>
      </c>
      <c r="E5096" s="13" t="str">
        <f>_xlfn.XLOOKUP(B5096,Sheet1!A:A,Sheet1!B:B)</f>
        <v>DS TRADE TEX DAMP SEAL  WHITE      500ML</v>
      </c>
      <c r="F5096" s="13" t="str">
        <f t="shared" si="371"/>
        <v>CROWN  - DS TRADE TEX DAMP SEAL  WHITE      500ML</v>
      </c>
      <c r="G5096" s="13"/>
      <c r="H5096" s="91" t="s">
        <v>28</v>
      </c>
      <c r="I5096" s="11" t="s">
        <v>29</v>
      </c>
      <c r="J5096" s="11" t="s">
        <v>29</v>
      </c>
      <c r="K5096" s="11" t="s">
        <v>30</v>
      </c>
      <c r="M5096" s="11" t="s">
        <v>7062</v>
      </c>
      <c r="N5096" s="13">
        <v>3105</v>
      </c>
      <c r="O5096" s="15">
        <f>_xlfn.XLOOKUP(B5096,Sheet1!A:A,Sheet1!E:E)</f>
        <v>11.98</v>
      </c>
      <c r="P5096" s="26"/>
      <c r="Q5096" s="15">
        <f t="shared" si="373"/>
        <v>12.579000000000001</v>
      </c>
      <c r="R5096" s="38">
        <f t="shared" si="375"/>
        <v>12.956370000000001</v>
      </c>
      <c r="S5096" s="26">
        <v>0</v>
      </c>
      <c r="T5096" s="13" t="str">
        <f t="shared" si="372"/>
        <v>Up</v>
      </c>
    </row>
    <row r="5097" spans="1:20" s="14" customFormat="1" hidden="1" x14ac:dyDescent="0.3">
      <c r="A5097" s="11">
        <v>6041151</v>
      </c>
      <c r="B5097" s="11">
        <v>6041151</v>
      </c>
      <c r="C5097" s="11" t="s">
        <v>26</v>
      </c>
      <c r="D5097" s="11" t="s">
        <v>27</v>
      </c>
      <c r="E5097" s="13" t="str">
        <f>_xlfn.XLOOKUP(B5097,Sheet1!A:A,Sheet1!B:B)</f>
        <v>DS TRADE TEX UNI PRIMER WHITE      500ML</v>
      </c>
      <c r="F5097" s="13" t="str">
        <f t="shared" si="371"/>
        <v>CROWN  - DS TRADE TEX UNI PRIMER WHITE      500ML</v>
      </c>
      <c r="G5097" s="13"/>
      <c r="H5097" s="91" t="s">
        <v>28</v>
      </c>
      <c r="I5097" s="11" t="s">
        <v>29</v>
      </c>
      <c r="J5097" s="11" t="s">
        <v>29</v>
      </c>
      <c r="K5097" s="11" t="s">
        <v>30</v>
      </c>
      <c r="M5097" s="11" t="s">
        <v>7062</v>
      </c>
      <c r="N5097" s="13">
        <v>3105</v>
      </c>
      <c r="O5097" s="15">
        <f>_xlfn.XLOOKUP(B5097,Sheet1!A:A,Sheet1!E:E)</f>
        <v>11.98</v>
      </c>
      <c r="P5097" s="26"/>
      <c r="Q5097" s="15">
        <f t="shared" si="373"/>
        <v>12.579000000000001</v>
      </c>
      <c r="R5097" s="38">
        <f t="shared" si="375"/>
        <v>12.956370000000001</v>
      </c>
      <c r="S5097" s="26">
        <v>0</v>
      </c>
      <c r="T5097" s="13" t="str">
        <f t="shared" si="372"/>
        <v>Up</v>
      </c>
    </row>
    <row r="5098" spans="1:20" s="14" customFormat="1" hidden="1" x14ac:dyDescent="0.3">
      <c r="A5098" s="11">
        <v>6041152</v>
      </c>
      <c r="B5098" s="11">
        <v>6041152</v>
      </c>
      <c r="C5098" s="11" t="s">
        <v>26</v>
      </c>
      <c r="D5098" s="11" t="s">
        <v>27</v>
      </c>
      <c r="E5098" s="13" t="str">
        <f>_xlfn.XLOOKUP(B5098,Sheet1!A:A,Sheet1!B:B)</f>
        <v>DS TRADE TEX APPLIANCE  WHITE SATN 500ML</v>
      </c>
      <c r="F5098" s="13" t="str">
        <f t="shared" si="371"/>
        <v>CROWN  - DS TRADE TEX APPLIANCE  WHITE SATN 500ML</v>
      </c>
      <c r="G5098" s="13"/>
      <c r="H5098" s="91" t="s">
        <v>28</v>
      </c>
      <c r="I5098" s="11" t="s">
        <v>29</v>
      </c>
      <c r="J5098" s="11" t="s">
        <v>29</v>
      </c>
      <c r="K5098" s="11" t="s">
        <v>30</v>
      </c>
      <c r="M5098" s="11" t="s">
        <v>7062</v>
      </c>
      <c r="N5098" s="13">
        <v>3105</v>
      </c>
      <c r="O5098" s="15">
        <f>_xlfn.XLOOKUP(B5098,Sheet1!A:A,Sheet1!E:E)</f>
        <v>8.83</v>
      </c>
      <c r="P5098" s="26"/>
      <c r="Q5098" s="15">
        <f t="shared" si="373"/>
        <v>9.2714999999999996</v>
      </c>
      <c r="R5098" s="38">
        <f t="shared" si="375"/>
        <v>9.5496449999999999</v>
      </c>
      <c r="S5098" s="26">
        <v>0</v>
      </c>
      <c r="T5098" s="13" t="str">
        <f t="shared" si="372"/>
        <v>Up</v>
      </c>
    </row>
    <row r="5099" spans="1:20" s="14" customFormat="1" hidden="1" x14ac:dyDescent="0.3">
      <c r="A5099" s="11">
        <v>6041153</v>
      </c>
      <c r="B5099" s="11">
        <v>6041153</v>
      </c>
      <c r="C5099" s="11" t="s">
        <v>26</v>
      </c>
      <c r="D5099" s="11" t="s">
        <v>27</v>
      </c>
      <c r="E5099" s="13" t="str">
        <f>_xlfn.XLOOKUP(B5099,Sheet1!A:A,Sheet1!B:B)</f>
        <v>DS TRADE TEX APPLIANCE  WHITE GLOS 500ML</v>
      </c>
      <c r="F5099" s="13" t="str">
        <f t="shared" si="371"/>
        <v>CROWN  - DS TRADE TEX APPLIANCE  WHITE GLOS 500ML</v>
      </c>
      <c r="G5099" s="13"/>
      <c r="H5099" s="91" t="s">
        <v>28</v>
      </c>
      <c r="I5099" s="11" t="s">
        <v>29</v>
      </c>
      <c r="J5099" s="11" t="s">
        <v>29</v>
      </c>
      <c r="K5099" s="11" t="s">
        <v>30</v>
      </c>
      <c r="M5099" s="11" t="s">
        <v>7062</v>
      </c>
      <c r="N5099" s="13">
        <v>3105</v>
      </c>
      <c r="O5099" s="15">
        <f>_xlfn.XLOOKUP(B5099,Sheet1!A:A,Sheet1!E:E)</f>
        <v>8.83</v>
      </c>
      <c r="P5099" s="26"/>
      <c r="Q5099" s="15">
        <f t="shared" si="373"/>
        <v>9.2714999999999996</v>
      </c>
      <c r="R5099" s="38">
        <f t="shared" si="375"/>
        <v>9.5496449999999999</v>
      </c>
      <c r="S5099" s="26">
        <v>0</v>
      </c>
      <c r="T5099" s="13" t="str">
        <f t="shared" si="372"/>
        <v>Up</v>
      </c>
    </row>
    <row r="5100" spans="1:20" s="14" customFormat="1" hidden="1" x14ac:dyDescent="0.3">
      <c r="A5100" s="11">
        <v>6041155</v>
      </c>
      <c r="B5100" s="11">
        <v>6041155</v>
      </c>
      <c r="C5100" s="11" t="s">
        <v>26</v>
      </c>
      <c r="D5100" s="11" t="s">
        <v>27</v>
      </c>
      <c r="E5100" s="13" t="str">
        <f>_xlfn.XLOOKUP(B5100,Sheet1!A:A,Sheet1!B:B)</f>
        <v>DS TRADE TEX RADIATOR   WHITE GLOS 500ML</v>
      </c>
      <c r="F5100" s="13" t="str">
        <f t="shared" si="371"/>
        <v>CROWN  - DS TRADE TEX RADIATOR   WHITE GLOS 500ML</v>
      </c>
      <c r="G5100" s="13"/>
      <c r="H5100" s="91" t="s">
        <v>28</v>
      </c>
      <c r="I5100" s="11" t="s">
        <v>29</v>
      </c>
      <c r="J5100" s="11" t="s">
        <v>29</v>
      </c>
      <c r="K5100" s="11" t="s">
        <v>30</v>
      </c>
      <c r="M5100" s="11" t="s">
        <v>7062</v>
      </c>
      <c r="N5100" s="13">
        <v>3105</v>
      </c>
      <c r="O5100" s="15">
        <f>_xlfn.XLOOKUP(B5100,Sheet1!A:A,Sheet1!E:E)</f>
        <v>8.83</v>
      </c>
      <c r="P5100" s="26"/>
      <c r="Q5100" s="15">
        <f t="shared" si="373"/>
        <v>9.2714999999999996</v>
      </c>
      <c r="R5100" s="38">
        <f t="shared" si="375"/>
        <v>9.5496449999999999</v>
      </c>
      <c r="S5100" s="26">
        <v>0</v>
      </c>
      <c r="T5100" s="13" t="str">
        <f t="shared" si="372"/>
        <v>Up</v>
      </c>
    </row>
    <row r="5101" spans="1:20" s="14" customFormat="1" hidden="1" x14ac:dyDescent="0.3">
      <c r="A5101" s="11">
        <v>6041158</v>
      </c>
      <c r="B5101" s="11">
        <v>6041158</v>
      </c>
      <c r="C5101" s="11" t="s">
        <v>26</v>
      </c>
      <c r="D5101" s="11" t="s">
        <v>27</v>
      </c>
      <c r="E5101" s="13" t="str">
        <f>_xlfn.XLOOKUP(B5101,Sheet1!A:A,Sheet1!B:B)</f>
        <v>DS COOVAR METALASTIC BLACK BITUMIN 1L</v>
      </c>
      <c r="F5101" s="13" t="str">
        <f t="shared" si="371"/>
        <v>CROWN  - DS COOVAR METALASTIC BLACK BITUMIN 1L</v>
      </c>
      <c r="G5101" s="13"/>
      <c r="H5101" s="91" t="s">
        <v>28</v>
      </c>
      <c r="I5101" s="11" t="s">
        <v>29</v>
      </c>
      <c r="J5101" s="11" t="s">
        <v>29</v>
      </c>
      <c r="K5101" s="11" t="s">
        <v>30</v>
      </c>
      <c r="M5101" s="11" t="s">
        <v>7062</v>
      </c>
      <c r="N5101" s="13">
        <v>3105</v>
      </c>
      <c r="O5101" s="15">
        <f>_xlfn.XLOOKUP(B5101,Sheet1!A:A,Sheet1!E:E)</f>
        <v>11.01</v>
      </c>
      <c r="P5101" s="26"/>
      <c r="Q5101" s="29">
        <f t="shared" si="373"/>
        <v>11.560500000000001</v>
      </c>
      <c r="R5101" s="38">
        <f t="shared" si="375"/>
        <v>11.907315000000002</v>
      </c>
      <c r="S5101" s="26">
        <v>0</v>
      </c>
      <c r="T5101" s="13" t="str">
        <f t="shared" si="372"/>
        <v>Up</v>
      </c>
    </row>
    <row r="5102" spans="1:20" s="14" customFormat="1" hidden="1" x14ac:dyDescent="0.3">
      <c r="A5102" s="11">
        <v>6041159</v>
      </c>
      <c r="B5102" s="11">
        <v>6041159</v>
      </c>
      <c r="C5102" s="11" t="s">
        <v>26</v>
      </c>
      <c r="D5102" s="11" t="s">
        <v>27</v>
      </c>
      <c r="E5102" s="13" t="str">
        <f>_xlfn.XLOOKUP(B5102,Sheet1!A:A,Sheet1!B:B)</f>
        <v>DS COOVAR ALU WOOD PRIM SILVER GRY 500ML</v>
      </c>
      <c r="F5102" s="13" t="str">
        <f t="shared" si="371"/>
        <v>CROWN  - DS COOVAR ALU WOOD PRIM SILVER GRY 500ML</v>
      </c>
      <c r="G5102" s="13"/>
      <c r="H5102" s="91" t="s">
        <v>28</v>
      </c>
      <c r="I5102" s="11" t="s">
        <v>29</v>
      </c>
      <c r="J5102" s="11" t="s">
        <v>29</v>
      </c>
      <c r="K5102" s="11" t="s">
        <v>30</v>
      </c>
      <c r="M5102" s="11" t="s">
        <v>7062</v>
      </c>
      <c r="N5102" s="13">
        <v>3105</v>
      </c>
      <c r="O5102" s="15">
        <f>_xlfn.XLOOKUP(B5102,Sheet1!A:A,Sheet1!E:E)</f>
        <v>12.86</v>
      </c>
      <c r="P5102" s="26"/>
      <c r="Q5102" s="15">
        <f t="shared" si="373"/>
        <v>13.503</v>
      </c>
      <c r="R5102" s="38">
        <f t="shared" si="375"/>
        <v>13.90809</v>
      </c>
      <c r="S5102" s="26">
        <v>0</v>
      </c>
      <c r="T5102" s="13" t="str">
        <f t="shared" si="372"/>
        <v>Up</v>
      </c>
    </row>
    <row r="5103" spans="1:20" s="14" customFormat="1" hidden="1" x14ac:dyDescent="0.3">
      <c r="A5103" s="11">
        <v>6041160</v>
      </c>
      <c r="B5103" s="11">
        <v>6041160</v>
      </c>
      <c r="C5103" s="11" t="s">
        <v>26</v>
      </c>
      <c r="D5103" s="11" t="s">
        <v>27</v>
      </c>
      <c r="E5103" s="13" t="str">
        <f>_xlfn.XLOOKUP(B5103,Sheet1!A:A,Sheet1!B:B)</f>
        <v>DS COOVAR ALU WOOD PRIM SILVER GRY 1L</v>
      </c>
      <c r="F5103" s="13" t="str">
        <f t="shared" si="371"/>
        <v>CROWN  - DS COOVAR ALU WOOD PRIM SILVER GRY 1L</v>
      </c>
      <c r="G5103" s="13"/>
      <c r="H5103" s="91" t="s">
        <v>28</v>
      </c>
      <c r="I5103" s="11" t="s">
        <v>29</v>
      </c>
      <c r="J5103" s="11" t="s">
        <v>29</v>
      </c>
      <c r="K5103" s="11" t="s">
        <v>30</v>
      </c>
      <c r="M5103" s="11" t="s">
        <v>7062</v>
      </c>
      <c r="N5103" s="13">
        <v>3105</v>
      </c>
      <c r="O5103" s="15">
        <f>_xlfn.XLOOKUP(B5103,Sheet1!A:A,Sheet1!E:E)</f>
        <v>24.75</v>
      </c>
      <c r="P5103" s="26"/>
      <c r="Q5103" s="15">
        <f t="shared" si="373"/>
        <v>25.987500000000001</v>
      </c>
      <c r="R5103" s="38">
        <f t="shared" si="375"/>
        <v>26.767125</v>
      </c>
      <c r="S5103" s="26">
        <v>0</v>
      </c>
      <c r="T5103" s="13" t="str">
        <f t="shared" si="372"/>
        <v>Up</v>
      </c>
    </row>
    <row r="5104" spans="1:20" s="14" customFormat="1" hidden="1" x14ac:dyDescent="0.3">
      <c r="A5104" s="11">
        <v>6041184</v>
      </c>
      <c r="B5104" s="11">
        <v>6041184</v>
      </c>
      <c r="C5104" s="11" t="s">
        <v>26</v>
      </c>
      <c r="D5104" s="11" t="s">
        <v>27</v>
      </c>
      <c r="E5104" s="13" t="str">
        <f>_xlfn.XLOOKUP(B5104,Sheet1!A:A,Sheet1!B:B)</f>
        <v>DS COOVAR ROAD LINE AER RED        750ML</v>
      </c>
      <c r="F5104" s="13" t="str">
        <f t="shared" si="371"/>
        <v>CROWN  - DS COOVAR ROAD LINE AER RED        750ML</v>
      </c>
      <c r="G5104" s="13"/>
      <c r="H5104" s="91" t="s">
        <v>28</v>
      </c>
      <c r="I5104" s="11" t="s">
        <v>29</v>
      </c>
      <c r="J5104" s="11" t="s">
        <v>29</v>
      </c>
      <c r="K5104" s="11" t="s">
        <v>30</v>
      </c>
      <c r="M5104" s="11" t="s">
        <v>7062</v>
      </c>
      <c r="N5104" s="13">
        <v>3105</v>
      </c>
      <c r="O5104" s="15">
        <f>_xlfn.XLOOKUP(B5104,Sheet1!A:A,Sheet1!E:E)</f>
        <v>11.53</v>
      </c>
      <c r="P5104" s="26"/>
      <c r="Q5104" s="15">
        <f t="shared" si="373"/>
        <v>12.1065</v>
      </c>
      <c r="R5104" s="38">
        <f t="shared" si="375"/>
        <v>12.469695000000002</v>
      </c>
      <c r="S5104" s="26">
        <v>0</v>
      </c>
      <c r="T5104" s="13" t="str">
        <f t="shared" si="372"/>
        <v>Up</v>
      </c>
    </row>
    <row r="5105" spans="1:20" s="14" customFormat="1" hidden="1" x14ac:dyDescent="0.3">
      <c r="A5105" s="11">
        <v>6041208</v>
      </c>
      <c r="B5105" s="11">
        <v>6041208</v>
      </c>
      <c r="C5105" s="11" t="s">
        <v>26</v>
      </c>
      <c r="D5105" s="11" t="s">
        <v>27</v>
      </c>
      <c r="E5105" s="13" t="str">
        <f>_xlfn.XLOOKUP(B5105,Sheet1!A:A,Sheet1!B:B)</f>
        <v>DS COOVAR ACRYLIC FLOOR FOREST GRN 5L</v>
      </c>
      <c r="F5105" s="13" t="str">
        <f t="shared" si="371"/>
        <v>CROWN  - DS COOVAR ACRYLIC FLOOR FOREST GRN 5L</v>
      </c>
      <c r="G5105" s="13"/>
      <c r="H5105" s="91" t="s">
        <v>28</v>
      </c>
      <c r="I5105" s="11" t="s">
        <v>29</v>
      </c>
      <c r="J5105" s="11" t="s">
        <v>29</v>
      </c>
      <c r="K5105" s="11" t="s">
        <v>30</v>
      </c>
      <c r="M5105" s="11" t="s">
        <v>7062</v>
      </c>
      <c r="N5105" s="13">
        <v>3105</v>
      </c>
      <c r="O5105" s="15">
        <f>_xlfn.XLOOKUP(B5105,Sheet1!A:A,Sheet1!E:E)</f>
        <v>67.38</v>
      </c>
      <c r="P5105" s="26"/>
      <c r="Q5105" s="29">
        <f t="shared" si="373"/>
        <v>70.748999999999995</v>
      </c>
      <c r="R5105" s="38">
        <f t="shared" si="375"/>
        <v>72.871470000000002</v>
      </c>
      <c r="S5105" s="26">
        <v>0</v>
      </c>
      <c r="T5105" s="13" t="str">
        <f t="shared" si="372"/>
        <v>Up</v>
      </c>
    </row>
    <row r="5106" spans="1:20" s="14" customFormat="1" hidden="1" x14ac:dyDescent="0.3">
      <c r="A5106" s="11">
        <v>6041209</v>
      </c>
      <c r="B5106" s="11">
        <v>6041209</v>
      </c>
      <c r="C5106" s="11" t="s">
        <v>26</v>
      </c>
      <c r="D5106" s="11" t="s">
        <v>27</v>
      </c>
      <c r="E5106" s="13" t="str">
        <f>_xlfn.XLOOKUP(B5106,Sheet1!A:A,Sheet1!B:B)</f>
        <v>DS COOVAR SUREGRIP      LIGHT GREY 1L</v>
      </c>
      <c r="F5106" s="13" t="str">
        <f t="shared" si="371"/>
        <v>CROWN  - DS COOVAR SUREGRIP      LIGHT GREY 1L</v>
      </c>
      <c r="G5106" s="13"/>
      <c r="H5106" s="91" t="s">
        <v>28</v>
      </c>
      <c r="I5106" s="11" t="s">
        <v>29</v>
      </c>
      <c r="J5106" s="11" t="s">
        <v>29</v>
      </c>
      <c r="K5106" s="11" t="s">
        <v>30</v>
      </c>
      <c r="M5106" s="11" t="s">
        <v>7062</v>
      </c>
      <c r="N5106" s="13">
        <v>3105</v>
      </c>
      <c r="O5106" s="15">
        <f>_xlfn.XLOOKUP(B5106,Sheet1!A:A,Sheet1!E:E)</f>
        <v>24.97</v>
      </c>
      <c r="P5106" s="26"/>
      <c r="Q5106" s="15">
        <f t="shared" si="373"/>
        <v>26.218499999999999</v>
      </c>
      <c r="R5106" s="38">
        <f t="shared" si="375"/>
        <v>27.005054999999999</v>
      </c>
      <c r="S5106" s="26">
        <v>0</v>
      </c>
      <c r="T5106" s="13" t="str">
        <f t="shared" si="372"/>
        <v>Up</v>
      </c>
    </row>
    <row r="5107" spans="1:20" s="14" customFormat="1" hidden="1" x14ac:dyDescent="0.3">
      <c r="A5107" s="11">
        <v>6041210</v>
      </c>
      <c r="B5107" s="11">
        <v>6041210</v>
      </c>
      <c r="C5107" s="11" t="s">
        <v>26</v>
      </c>
      <c r="D5107" s="11" t="s">
        <v>27</v>
      </c>
      <c r="E5107" s="13" t="str">
        <f>_xlfn.XLOOKUP(B5107,Sheet1!A:A,Sheet1!B:B)</f>
        <v>DS COOVAR SUREGRIP      RED        1L</v>
      </c>
      <c r="F5107" s="13" t="str">
        <f t="shared" si="371"/>
        <v>CROWN  - DS COOVAR SUREGRIP      RED        1L</v>
      </c>
      <c r="G5107" s="13"/>
      <c r="H5107" s="91" t="s">
        <v>28</v>
      </c>
      <c r="I5107" s="11" t="s">
        <v>29</v>
      </c>
      <c r="J5107" s="11" t="s">
        <v>29</v>
      </c>
      <c r="K5107" s="11" t="s">
        <v>30</v>
      </c>
      <c r="M5107" s="11" t="s">
        <v>7062</v>
      </c>
      <c r="N5107" s="13">
        <v>3105</v>
      </c>
      <c r="O5107" s="15">
        <f>_xlfn.XLOOKUP(B5107,Sheet1!A:A,Sheet1!E:E)</f>
        <v>24.97</v>
      </c>
      <c r="P5107" s="26"/>
      <c r="Q5107" s="15">
        <f t="shared" si="373"/>
        <v>26.218499999999999</v>
      </c>
      <c r="R5107" s="38">
        <f t="shared" si="375"/>
        <v>27.005054999999999</v>
      </c>
      <c r="S5107" s="26">
        <v>0</v>
      </c>
      <c r="T5107" s="13" t="str">
        <f t="shared" si="372"/>
        <v>Up</v>
      </c>
    </row>
    <row r="5108" spans="1:20" s="14" customFormat="1" hidden="1" x14ac:dyDescent="0.3">
      <c r="A5108" s="11">
        <v>6041212</v>
      </c>
      <c r="B5108" s="11">
        <v>6041212</v>
      </c>
      <c r="C5108" s="11" t="s">
        <v>26</v>
      </c>
      <c r="D5108" s="11" t="s">
        <v>27</v>
      </c>
      <c r="E5108" s="13" t="str">
        <f>_xlfn.XLOOKUP(B5108,Sheet1!A:A,Sheet1!B:B)</f>
        <v>DS COOVAR SUREGRIP      BLUE       5L</v>
      </c>
      <c r="F5108" s="13" t="str">
        <f t="shared" si="371"/>
        <v>CROWN  - DS COOVAR SUREGRIP      BLUE       5L</v>
      </c>
      <c r="G5108" s="13"/>
      <c r="H5108" s="91" t="s">
        <v>28</v>
      </c>
      <c r="I5108" s="11" t="s">
        <v>29</v>
      </c>
      <c r="J5108" s="11" t="s">
        <v>29</v>
      </c>
      <c r="K5108" s="11" t="s">
        <v>30</v>
      </c>
      <c r="M5108" s="11" t="s">
        <v>7062</v>
      </c>
      <c r="N5108" s="13">
        <v>3105</v>
      </c>
      <c r="O5108" s="15">
        <f>_xlfn.XLOOKUP(B5108,Sheet1!A:A,Sheet1!E:E)</f>
        <v>79.27</v>
      </c>
      <c r="P5108" s="26"/>
      <c r="Q5108" s="15">
        <f t="shared" si="373"/>
        <v>83.233499999999992</v>
      </c>
      <c r="R5108" s="38">
        <f t="shared" si="375"/>
        <v>85.730504999999994</v>
      </c>
      <c r="S5108" s="26">
        <v>0</v>
      </c>
      <c r="T5108" s="13" t="str">
        <f t="shared" si="372"/>
        <v>Up</v>
      </c>
    </row>
    <row r="5109" spans="1:20" s="14" customFormat="1" hidden="1" x14ac:dyDescent="0.3">
      <c r="A5109" s="11">
        <v>6041213</v>
      </c>
      <c r="B5109" s="11">
        <v>6041213</v>
      </c>
      <c r="C5109" s="11" t="s">
        <v>26</v>
      </c>
      <c r="D5109" s="11" t="s">
        <v>27</v>
      </c>
      <c r="E5109" s="13" t="str">
        <f>_xlfn.XLOOKUP(B5109,Sheet1!A:A,Sheet1!B:B)</f>
        <v>DS COOVAR SUREGRIP      LIGHT GREY 5L</v>
      </c>
      <c r="F5109" s="13" t="str">
        <f t="shared" si="371"/>
        <v>CROWN  - DS COOVAR SUREGRIP      LIGHT GREY 5L</v>
      </c>
      <c r="G5109" s="13"/>
      <c r="H5109" s="91" t="s">
        <v>28</v>
      </c>
      <c r="I5109" s="11" t="s">
        <v>29</v>
      </c>
      <c r="J5109" s="11" t="s">
        <v>29</v>
      </c>
      <c r="K5109" s="11" t="s">
        <v>30</v>
      </c>
      <c r="M5109" s="11" t="s">
        <v>7062</v>
      </c>
      <c r="N5109" s="13">
        <v>3105</v>
      </c>
      <c r="O5109" s="15">
        <f>_xlfn.XLOOKUP(B5109,Sheet1!A:A,Sheet1!E:E)</f>
        <v>79.27</v>
      </c>
      <c r="P5109" s="26">
        <f>_xlfn.XLOOKUP(A5109,Sheet2!F:F,Sheet2!H:H)</f>
        <v>0</v>
      </c>
      <c r="Q5109" s="15">
        <f t="shared" si="373"/>
        <v>83.233499999999992</v>
      </c>
      <c r="R5109" s="38">
        <f t="shared" si="375"/>
        <v>85.730504999999994</v>
      </c>
      <c r="S5109" s="26">
        <v>0</v>
      </c>
      <c r="T5109" s="13" t="str">
        <f t="shared" si="372"/>
        <v>Up</v>
      </c>
    </row>
    <row r="5110" spans="1:20" s="14" customFormat="1" hidden="1" x14ac:dyDescent="0.3">
      <c r="A5110" s="11">
        <v>6041217</v>
      </c>
      <c r="B5110" s="11">
        <v>6041217</v>
      </c>
      <c r="C5110" s="11" t="s">
        <v>26</v>
      </c>
      <c r="D5110" s="11" t="s">
        <v>27</v>
      </c>
      <c r="E5110" s="13" t="str">
        <f>_xlfn.XLOOKUP(B5110,Sheet1!A:A,Sheet1!B:B)</f>
        <v>DS COOVAR SUREGRIP      GREEN      5L</v>
      </c>
      <c r="F5110" s="13" t="str">
        <f t="shared" si="371"/>
        <v>CROWN  - DS COOVAR SUREGRIP      GREEN      5L</v>
      </c>
      <c r="G5110" s="13"/>
      <c r="H5110" s="91" t="s">
        <v>28</v>
      </c>
      <c r="I5110" s="11" t="s">
        <v>29</v>
      </c>
      <c r="J5110" s="11" t="s">
        <v>29</v>
      </c>
      <c r="K5110" s="11" t="s">
        <v>30</v>
      </c>
      <c r="M5110" s="11" t="s">
        <v>7062</v>
      </c>
      <c r="N5110" s="13">
        <v>3105</v>
      </c>
      <c r="O5110" s="15">
        <f>_xlfn.XLOOKUP(B5110,Sheet1!A:A,Sheet1!E:E)</f>
        <v>79.27</v>
      </c>
      <c r="P5110" s="26"/>
      <c r="Q5110" s="15">
        <f t="shared" si="373"/>
        <v>83.233499999999992</v>
      </c>
      <c r="R5110" s="38">
        <f t="shared" si="375"/>
        <v>85.730504999999994</v>
      </c>
      <c r="S5110" s="26">
        <v>0</v>
      </c>
      <c r="T5110" s="13" t="str">
        <f t="shared" si="372"/>
        <v>Up</v>
      </c>
    </row>
    <row r="5111" spans="1:20" s="14" customFormat="1" hidden="1" x14ac:dyDescent="0.3">
      <c r="A5111" s="11">
        <v>6041218</v>
      </c>
      <c r="B5111" s="11">
        <v>6041218</v>
      </c>
      <c r="C5111" s="11" t="s">
        <v>26</v>
      </c>
      <c r="D5111" s="11" t="s">
        <v>27</v>
      </c>
      <c r="E5111" s="13" t="str">
        <f>_xlfn.XLOOKUP(B5111,Sheet1!A:A,Sheet1!B:B)</f>
        <v>DS COOVAR SUREGRIP      WHITE      2.5L</v>
      </c>
      <c r="F5111" s="13" t="str">
        <f t="shared" si="371"/>
        <v>CROWN  - DS COOVAR SUREGRIP      WHITE      2.5L</v>
      </c>
      <c r="G5111" s="13"/>
      <c r="H5111" s="91" t="s">
        <v>28</v>
      </c>
      <c r="I5111" s="11" t="s">
        <v>29</v>
      </c>
      <c r="J5111" s="11" t="s">
        <v>29</v>
      </c>
      <c r="K5111" s="11" t="s">
        <v>30</v>
      </c>
      <c r="M5111" s="11" t="s">
        <v>7062</v>
      </c>
      <c r="N5111" s="13">
        <v>3105</v>
      </c>
      <c r="O5111" s="15">
        <f>_xlfn.XLOOKUP(B5111,Sheet1!A:A,Sheet1!E:E)</f>
        <v>47.33</v>
      </c>
      <c r="P5111" s="26"/>
      <c r="Q5111" s="15">
        <f t="shared" si="373"/>
        <v>49.6965</v>
      </c>
      <c r="R5111" s="38">
        <f t="shared" si="375"/>
        <v>51.187395000000002</v>
      </c>
      <c r="S5111" s="26">
        <v>0</v>
      </c>
      <c r="T5111" s="13" t="str">
        <f t="shared" si="372"/>
        <v>Up</v>
      </c>
    </row>
    <row r="5112" spans="1:20" s="14" customFormat="1" hidden="1" x14ac:dyDescent="0.3">
      <c r="A5112" s="11">
        <v>6041219</v>
      </c>
      <c r="B5112" s="11">
        <v>6041219</v>
      </c>
      <c r="C5112" s="11" t="s">
        <v>26</v>
      </c>
      <c r="D5112" s="11" t="s">
        <v>27</v>
      </c>
      <c r="E5112" s="13" t="str">
        <f>_xlfn.XLOOKUP(B5112,Sheet1!A:A,Sheet1!B:B)</f>
        <v>DS COOVAR SUREGRIP      WHITE      1L</v>
      </c>
      <c r="F5112" s="13" t="str">
        <f t="shared" si="371"/>
        <v>CROWN  - DS COOVAR SUREGRIP      WHITE      1L</v>
      </c>
      <c r="G5112" s="13"/>
      <c r="H5112" s="91" t="s">
        <v>28</v>
      </c>
      <c r="I5112" s="11" t="s">
        <v>29</v>
      </c>
      <c r="J5112" s="11" t="s">
        <v>29</v>
      </c>
      <c r="K5112" s="11" t="s">
        <v>30</v>
      </c>
      <c r="M5112" s="11" t="s">
        <v>7062</v>
      </c>
      <c r="N5112" s="13">
        <v>3105</v>
      </c>
      <c r="O5112" s="15">
        <f>_xlfn.XLOOKUP(B5112,Sheet1!A:A,Sheet1!E:E)</f>
        <v>24.97</v>
      </c>
      <c r="P5112" s="26"/>
      <c r="Q5112" s="15">
        <f t="shared" si="373"/>
        <v>26.218499999999999</v>
      </c>
      <c r="R5112" s="38">
        <f t="shared" si="375"/>
        <v>27.005054999999999</v>
      </c>
      <c r="S5112" s="26">
        <v>0</v>
      </c>
      <c r="T5112" s="13" t="str">
        <f t="shared" si="372"/>
        <v>Up</v>
      </c>
    </row>
    <row r="5113" spans="1:20" s="14" customFormat="1" hidden="1" x14ac:dyDescent="0.3">
      <c r="A5113" s="11">
        <v>6041220</v>
      </c>
      <c r="B5113" s="11">
        <v>6041220</v>
      </c>
      <c r="C5113" s="11" t="s">
        <v>26</v>
      </c>
      <c r="D5113" s="11" t="s">
        <v>27</v>
      </c>
      <c r="E5113" s="13" t="str">
        <f>_xlfn.XLOOKUP(B5113,Sheet1!A:A,Sheet1!B:B)</f>
        <v>DS COOVAR SUREGRIP      WHITE      5L</v>
      </c>
      <c r="F5113" s="13" t="str">
        <f t="shared" si="371"/>
        <v>CROWN  - DS COOVAR SUREGRIP      WHITE      5L</v>
      </c>
      <c r="G5113" s="13"/>
      <c r="H5113" s="91" t="s">
        <v>28</v>
      </c>
      <c r="I5113" s="11" t="s">
        <v>29</v>
      </c>
      <c r="J5113" s="11" t="s">
        <v>29</v>
      </c>
      <c r="K5113" s="11" t="s">
        <v>30</v>
      </c>
      <c r="M5113" s="11" t="s">
        <v>7062</v>
      </c>
      <c r="N5113" s="13">
        <v>3105</v>
      </c>
      <c r="O5113" s="15">
        <f>_xlfn.XLOOKUP(B5113,Sheet1!A:A,Sheet1!E:E)</f>
        <v>79.27</v>
      </c>
      <c r="P5113" s="26">
        <f>_xlfn.XLOOKUP(A5113,Sheet2!F:F,Sheet2!H:H)</f>
        <v>0</v>
      </c>
      <c r="Q5113" s="15">
        <f t="shared" si="373"/>
        <v>83.233499999999992</v>
      </c>
      <c r="R5113" s="38">
        <f t="shared" si="375"/>
        <v>85.730504999999994</v>
      </c>
      <c r="S5113" s="26">
        <v>0</v>
      </c>
      <c r="T5113" s="13" t="str">
        <f t="shared" si="372"/>
        <v>Up</v>
      </c>
    </row>
    <row r="5114" spans="1:20" s="14" customFormat="1" hidden="1" x14ac:dyDescent="0.3">
      <c r="A5114" s="11">
        <v>6041221</v>
      </c>
      <c r="B5114" s="11">
        <v>6041221</v>
      </c>
      <c r="C5114" s="11" t="s">
        <v>26</v>
      </c>
      <c r="D5114" s="11" t="s">
        <v>27</v>
      </c>
      <c r="E5114" s="13" t="str">
        <f>_xlfn.XLOOKUP(B5114,Sheet1!A:A,Sheet1!B:B)</f>
        <v>DS COOVAR SUREGRIP      YELLOW     1L</v>
      </c>
      <c r="F5114" s="13" t="str">
        <f t="shared" si="371"/>
        <v>CROWN  - DS COOVAR SUREGRIP      YELLOW     1L</v>
      </c>
      <c r="G5114" s="13"/>
      <c r="H5114" s="91" t="s">
        <v>28</v>
      </c>
      <c r="I5114" s="11" t="s">
        <v>29</v>
      </c>
      <c r="J5114" s="11" t="s">
        <v>29</v>
      </c>
      <c r="K5114" s="11" t="s">
        <v>30</v>
      </c>
      <c r="M5114" s="11" t="s">
        <v>7062</v>
      </c>
      <c r="N5114" s="13">
        <v>3105</v>
      </c>
      <c r="O5114" s="15">
        <f>_xlfn.XLOOKUP(B5114,Sheet1!A:A,Sheet1!E:E)</f>
        <v>24.97</v>
      </c>
      <c r="P5114" s="26">
        <f>_xlfn.XLOOKUP(A5114,Sheet2!F:F,Sheet2!H:H)</f>
        <v>0</v>
      </c>
      <c r="Q5114" s="15">
        <f t="shared" si="373"/>
        <v>26.218499999999999</v>
      </c>
      <c r="R5114" s="38">
        <f t="shared" si="375"/>
        <v>27.005054999999999</v>
      </c>
      <c r="S5114" s="26">
        <v>0</v>
      </c>
      <c r="T5114" s="13" t="str">
        <f t="shared" si="372"/>
        <v>Up</v>
      </c>
    </row>
    <row r="5115" spans="1:20" s="14" customFormat="1" hidden="1" x14ac:dyDescent="0.3">
      <c r="A5115" s="11">
        <v>6041222</v>
      </c>
      <c r="B5115" s="11">
        <v>6041222</v>
      </c>
      <c r="C5115" s="11" t="s">
        <v>26</v>
      </c>
      <c r="D5115" s="11" t="s">
        <v>27</v>
      </c>
      <c r="E5115" s="13" t="str">
        <f>_xlfn.XLOOKUP(B5115,Sheet1!A:A,Sheet1!B:B)</f>
        <v>DS COOVAR SUREGRIP      BLACK      1L</v>
      </c>
      <c r="F5115" s="13" t="str">
        <f t="shared" si="371"/>
        <v>CROWN  - DS COOVAR SUREGRIP      BLACK      1L</v>
      </c>
      <c r="G5115" s="13"/>
      <c r="H5115" s="91" t="s">
        <v>28</v>
      </c>
      <c r="I5115" s="11" t="s">
        <v>29</v>
      </c>
      <c r="J5115" s="11" t="s">
        <v>29</v>
      </c>
      <c r="K5115" s="11" t="s">
        <v>30</v>
      </c>
      <c r="M5115" s="11" t="s">
        <v>7062</v>
      </c>
      <c r="N5115" s="13">
        <v>3105</v>
      </c>
      <c r="O5115" s="15">
        <f>_xlfn.XLOOKUP(B5115,Sheet1!A:A,Sheet1!E:E)</f>
        <v>24.97</v>
      </c>
      <c r="P5115" s="26"/>
      <c r="Q5115" s="15">
        <f t="shared" si="373"/>
        <v>26.218499999999999</v>
      </c>
      <c r="R5115" s="38">
        <f t="shared" si="375"/>
        <v>27.005054999999999</v>
      </c>
      <c r="S5115" s="26">
        <v>0</v>
      </c>
      <c r="T5115" s="13" t="str">
        <f t="shared" si="372"/>
        <v>Up</v>
      </c>
    </row>
    <row r="5116" spans="1:20" s="14" customFormat="1" hidden="1" x14ac:dyDescent="0.3">
      <c r="A5116" s="11">
        <v>6041224</v>
      </c>
      <c r="B5116" s="11">
        <v>6041224</v>
      </c>
      <c r="C5116" s="11" t="s">
        <v>26</v>
      </c>
      <c r="D5116" s="11" t="s">
        <v>27</v>
      </c>
      <c r="E5116" s="13" t="str">
        <f>_xlfn.XLOOKUP(B5116,Sheet1!A:A,Sheet1!B:B)</f>
        <v>DS COOVAR SUREGRIP      YELLOW     2.5L</v>
      </c>
      <c r="F5116" s="13" t="str">
        <f t="shared" si="371"/>
        <v>CROWN  - DS COOVAR SUREGRIP      YELLOW     2.5L</v>
      </c>
      <c r="G5116" s="13"/>
      <c r="H5116" s="91" t="s">
        <v>28</v>
      </c>
      <c r="I5116" s="11" t="s">
        <v>29</v>
      </c>
      <c r="J5116" s="11" t="s">
        <v>29</v>
      </c>
      <c r="K5116" s="11" t="s">
        <v>30</v>
      </c>
      <c r="M5116" s="11" t="s">
        <v>7062</v>
      </c>
      <c r="N5116" s="13">
        <v>3105</v>
      </c>
      <c r="O5116" s="15">
        <f>_xlfn.XLOOKUP(B5116,Sheet1!A:A,Sheet1!E:E)</f>
        <v>47.33</v>
      </c>
      <c r="P5116" s="26"/>
      <c r="Q5116" s="15">
        <f t="shared" si="373"/>
        <v>49.6965</v>
      </c>
      <c r="R5116" s="38">
        <f t="shared" si="375"/>
        <v>51.187395000000002</v>
      </c>
      <c r="S5116" s="26">
        <v>0</v>
      </c>
      <c r="T5116" s="13" t="str">
        <f t="shared" si="372"/>
        <v>Up</v>
      </c>
    </row>
    <row r="5117" spans="1:20" s="14" customFormat="1" hidden="1" x14ac:dyDescent="0.3">
      <c r="A5117" s="11">
        <v>6041225</v>
      </c>
      <c r="B5117" s="11">
        <v>6041225</v>
      </c>
      <c r="C5117" s="11" t="s">
        <v>26</v>
      </c>
      <c r="D5117" s="11" t="s">
        <v>27</v>
      </c>
      <c r="E5117" s="13" t="str">
        <f>_xlfn.XLOOKUP(B5117,Sheet1!A:A,Sheet1!B:B)</f>
        <v>DS COOVAR SUREGRIP      GREEN      1L</v>
      </c>
      <c r="F5117" s="13" t="str">
        <f t="shared" si="371"/>
        <v>CROWN  - DS COOVAR SUREGRIP      GREEN      1L</v>
      </c>
      <c r="G5117" s="13"/>
      <c r="H5117" s="91" t="s">
        <v>28</v>
      </c>
      <c r="I5117" s="11" t="s">
        <v>29</v>
      </c>
      <c r="J5117" s="11" t="s">
        <v>29</v>
      </c>
      <c r="K5117" s="11" t="s">
        <v>30</v>
      </c>
      <c r="M5117" s="11" t="s">
        <v>7062</v>
      </c>
      <c r="N5117" s="13">
        <v>3105</v>
      </c>
      <c r="O5117" s="15">
        <f>_xlfn.XLOOKUP(B5117,Sheet1!A:A,Sheet1!E:E)</f>
        <v>24.97</v>
      </c>
      <c r="P5117" s="26"/>
      <c r="Q5117" s="15">
        <f t="shared" si="373"/>
        <v>26.218499999999999</v>
      </c>
      <c r="R5117" s="38">
        <f t="shared" si="375"/>
        <v>27.005054999999999</v>
      </c>
      <c r="S5117" s="26">
        <v>0</v>
      </c>
      <c r="T5117" s="13" t="str">
        <f t="shared" si="372"/>
        <v>Up</v>
      </c>
    </row>
    <row r="5118" spans="1:20" s="14" customFormat="1" hidden="1" x14ac:dyDescent="0.3">
      <c r="A5118" s="11">
        <v>6041226</v>
      </c>
      <c r="B5118" s="11">
        <v>6041226</v>
      </c>
      <c r="C5118" s="11" t="s">
        <v>26</v>
      </c>
      <c r="D5118" s="11" t="s">
        <v>27</v>
      </c>
      <c r="E5118" s="13" t="str">
        <f>_xlfn.XLOOKUP(B5118,Sheet1!A:A,Sheet1!B:B)</f>
        <v>DS COOVAR SUREGRIP      RED        2.5L</v>
      </c>
      <c r="F5118" s="13" t="str">
        <f t="shared" ref="F5118:F5181" si="376">D5118&amp;" - "&amp;E5118</f>
        <v>CROWN  - DS COOVAR SUREGRIP      RED        2.5L</v>
      </c>
      <c r="G5118" s="13"/>
      <c r="H5118" s="91" t="s">
        <v>28</v>
      </c>
      <c r="I5118" s="11" t="s">
        <v>29</v>
      </c>
      <c r="J5118" s="11" t="s">
        <v>29</v>
      </c>
      <c r="K5118" s="11" t="s">
        <v>30</v>
      </c>
      <c r="M5118" s="11" t="s">
        <v>7062</v>
      </c>
      <c r="N5118" s="13">
        <v>3105</v>
      </c>
      <c r="O5118" s="15">
        <f>_xlfn.XLOOKUP(B5118,Sheet1!A:A,Sheet1!E:E)</f>
        <v>47.33</v>
      </c>
      <c r="P5118" s="26"/>
      <c r="Q5118" s="15">
        <f t="shared" si="373"/>
        <v>49.6965</v>
      </c>
      <c r="R5118" s="38">
        <f t="shared" si="375"/>
        <v>51.187395000000002</v>
      </c>
      <c r="S5118" s="26">
        <v>0</v>
      </c>
      <c r="T5118" s="13" t="str">
        <f t="shared" si="372"/>
        <v>Up</v>
      </c>
    </row>
    <row r="5119" spans="1:20" s="14" customFormat="1" hidden="1" x14ac:dyDescent="0.3">
      <c r="A5119" s="11">
        <v>6041227</v>
      </c>
      <c r="B5119" s="11">
        <v>6041227</v>
      </c>
      <c r="C5119" s="11" t="s">
        <v>26</v>
      </c>
      <c r="D5119" s="11" t="s">
        <v>27</v>
      </c>
      <c r="E5119" s="13" t="str">
        <f>_xlfn.XLOOKUP(B5119,Sheet1!A:A,Sheet1!B:B)</f>
        <v>DS COOVAR SUREGRIP      BLUE       2.5L</v>
      </c>
      <c r="F5119" s="13" t="str">
        <f t="shared" si="376"/>
        <v>CROWN  - DS COOVAR SUREGRIP      BLUE       2.5L</v>
      </c>
      <c r="G5119" s="13"/>
      <c r="H5119" s="91" t="s">
        <v>28</v>
      </c>
      <c r="I5119" s="11" t="s">
        <v>29</v>
      </c>
      <c r="J5119" s="11" t="s">
        <v>29</v>
      </c>
      <c r="K5119" s="11" t="s">
        <v>30</v>
      </c>
      <c r="M5119" s="11" t="s">
        <v>7062</v>
      </c>
      <c r="N5119" s="13">
        <v>3105</v>
      </c>
      <c r="O5119" s="15">
        <f>_xlfn.XLOOKUP(B5119,Sheet1!A:A,Sheet1!E:E)</f>
        <v>47.33</v>
      </c>
      <c r="P5119" s="26"/>
      <c r="Q5119" s="15">
        <f t="shared" si="373"/>
        <v>49.6965</v>
      </c>
      <c r="R5119" s="38">
        <f t="shared" si="375"/>
        <v>51.187395000000002</v>
      </c>
      <c r="S5119" s="26">
        <v>0</v>
      </c>
      <c r="T5119" s="13" t="str">
        <f t="shared" si="372"/>
        <v>Up</v>
      </c>
    </row>
    <row r="5120" spans="1:20" s="14" customFormat="1" hidden="1" x14ac:dyDescent="0.3">
      <c r="A5120" s="11">
        <v>6041228</v>
      </c>
      <c r="B5120" s="11">
        <v>6041228</v>
      </c>
      <c r="C5120" s="11" t="s">
        <v>26</v>
      </c>
      <c r="D5120" s="11" t="s">
        <v>27</v>
      </c>
      <c r="E5120" s="13" t="str">
        <f>_xlfn.XLOOKUP(B5120,Sheet1!A:A,Sheet1!B:B)</f>
        <v>DS COOVAR SUREGRIP      LIGHT GREY 2.5L</v>
      </c>
      <c r="F5120" s="13" t="str">
        <f t="shared" si="376"/>
        <v>CROWN  - DS COOVAR SUREGRIP      LIGHT GREY 2.5L</v>
      </c>
      <c r="G5120" s="13"/>
      <c r="H5120" s="91" t="s">
        <v>28</v>
      </c>
      <c r="I5120" s="11" t="s">
        <v>29</v>
      </c>
      <c r="J5120" s="11" t="s">
        <v>29</v>
      </c>
      <c r="K5120" s="11" t="s">
        <v>30</v>
      </c>
      <c r="M5120" s="11" t="s">
        <v>7062</v>
      </c>
      <c r="N5120" s="13">
        <v>3105</v>
      </c>
      <c r="O5120" s="15">
        <f>_xlfn.XLOOKUP(B5120,Sheet1!A:A,Sheet1!E:E)</f>
        <v>47.33</v>
      </c>
      <c r="P5120" s="26"/>
      <c r="Q5120" s="15">
        <f t="shared" si="373"/>
        <v>49.6965</v>
      </c>
      <c r="R5120" s="38">
        <f t="shared" si="375"/>
        <v>51.187395000000002</v>
      </c>
      <c r="S5120" s="26">
        <v>0</v>
      </c>
      <c r="T5120" s="13" t="str">
        <f t="shared" si="372"/>
        <v>Up</v>
      </c>
    </row>
    <row r="5121" spans="1:20" s="14" customFormat="1" hidden="1" x14ac:dyDescent="0.3">
      <c r="A5121" s="11">
        <v>6041229</v>
      </c>
      <c r="B5121" s="11">
        <v>6041229</v>
      </c>
      <c r="C5121" s="11" t="s">
        <v>26</v>
      </c>
      <c r="D5121" s="11" t="s">
        <v>27</v>
      </c>
      <c r="E5121" s="13" t="str">
        <f>_xlfn.XLOOKUP(B5121,Sheet1!A:A,Sheet1!B:B)</f>
        <v>DS COOVAR SUREGRIP      GREY       2.5L</v>
      </c>
      <c r="F5121" s="13" t="str">
        <f t="shared" si="376"/>
        <v>CROWN  - DS COOVAR SUREGRIP      GREY       2.5L</v>
      </c>
      <c r="G5121" s="13"/>
      <c r="H5121" s="91" t="s">
        <v>28</v>
      </c>
      <c r="I5121" s="11" t="s">
        <v>29</v>
      </c>
      <c r="J5121" s="11" t="s">
        <v>29</v>
      </c>
      <c r="K5121" s="11" t="s">
        <v>30</v>
      </c>
      <c r="M5121" s="11" t="s">
        <v>7062</v>
      </c>
      <c r="N5121" s="13">
        <v>3105</v>
      </c>
      <c r="O5121" s="15">
        <f>_xlfn.XLOOKUP(B5121,Sheet1!A:A,Sheet1!E:E)</f>
        <v>47.33</v>
      </c>
      <c r="P5121" s="26"/>
      <c r="Q5121" s="15">
        <f t="shared" si="373"/>
        <v>49.6965</v>
      </c>
      <c r="R5121" s="38">
        <f t="shared" si="375"/>
        <v>51.187395000000002</v>
      </c>
      <c r="S5121" s="26">
        <v>0</v>
      </c>
      <c r="T5121" s="13" t="str">
        <f t="shared" si="372"/>
        <v>Up</v>
      </c>
    </row>
    <row r="5122" spans="1:20" s="14" customFormat="1" hidden="1" x14ac:dyDescent="0.3">
      <c r="A5122" s="11">
        <v>6041185</v>
      </c>
      <c r="B5122" s="11">
        <v>6041185</v>
      </c>
      <c r="C5122" s="11" t="s">
        <v>26</v>
      </c>
      <c r="D5122" s="11" t="s">
        <v>27</v>
      </c>
      <c r="E5122" s="13" t="str">
        <f>_xlfn.XLOOKUP(B5122,Sheet1!A:A,Sheet1!B:B)</f>
        <v>DS COOVAR ROAD LINE AER BLUE       750ML</v>
      </c>
      <c r="F5122" s="13" t="str">
        <f t="shared" si="376"/>
        <v>CROWN  - DS COOVAR ROAD LINE AER BLUE       750ML</v>
      </c>
      <c r="G5122" s="13"/>
      <c r="H5122" s="91" t="s">
        <v>28</v>
      </c>
      <c r="I5122" s="11" t="s">
        <v>29</v>
      </c>
      <c r="J5122" s="11" t="s">
        <v>29</v>
      </c>
      <c r="K5122" s="11" t="s">
        <v>30</v>
      </c>
      <c r="M5122" s="11" t="s">
        <v>7062</v>
      </c>
      <c r="N5122" s="13">
        <v>3105</v>
      </c>
      <c r="O5122" s="15">
        <f>_xlfn.XLOOKUP(B5122,Sheet1!A:A,Sheet1!E:E)</f>
        <v>11.53</v>
      </c>
      <c r="P5122" s="26"/>
      <c r="Q5122" s="15">
        <f t="shared" si="373"/>
        <v>12.1065</v>
      </c>
      <c r="R5122" s="38">
        <f t="shared" si="375"/>
        <v>12.469695000000002</v>
      </c>
      <c r="S5122" s="26">
        <v>0</v>
      </c>
      <c r="T5122" s="13" t="str">
        <f t="shared" ref="T5122:T5185" si="377">IF(Q5122&gt;=R5122,"No Change","Up")</f>
        <v>Up</v>
      </c>
    </row>
    <row r="5123" spans="1:20" s="14" customFormat="1" hidden="1" x14ac:dyDescent="0.3">
      <c r="A5123" s="11">
        <v>6041187</v>
      </c>
      <c r="B5123" s="11">
        <v>6041187</v>
      </c>
      <c r="C5123" s="11" t="s">
        <v>26</v>
      </c>
      <c r="D5123" s="11" t="s">
        <v>27</v>
      </c>
      <c r="E5123" s="13" t="str">
        <f>_xlfn.XLOOKUP(B5123,Sheet1!A:A,Sheet1!B:B)</f>
        <v>DS COOVAR LO LINE MARK  WHITE      2.5L</v>
      </c>
      <c r="F5123" s="13" t="str">
        <f t="shared" si="376"/>
        <v>CROWN  - DS COOVAR LO LINE MARK  WHITE      2.5L</v>
      </c>
      <c r="G5123" s="13"/>
      <c r="H5123" s="91" t="s">
        <v>28</v>
      </c>
      <c r="I5123" s="11" t="s">
        <v>29</v>
      </c>
      <c r="J5123" s="11" t="s">
        <v>29</v>
      </c>
      <c r="K5123" s="11" t="s">
        <v>30</v>
      </c>
      <c r="M5123" s="11" t="s">
        <v>7062</v>
      </c>
      <c r="N5123" s="13">
        <v>3105</v>
      </c>
      <c r="O5123" s="15">
        <f>_xlfn.XLOOKUP(B5123,Sheet1!A:A,Sheet1!E:E)</f>
        <v>42.14</v>
      </c>
      <c r="P5123" s="26"/>
      <c r="Q5123" s="15">
        <f t="shared" si="373"/>
        <v>44.247</v>
      </c>
      <c r="R5123" s="38">
        <f t="shared" si="375"/>
        <v>45.57441</v>
      </c>
      <c r="S5123" s="26">
        <v>0</v>
      </c>
      <c r="T5123" s="13" t="str">
        <f t="shared" si="377"/>
        <v>Up</v>
      </c>
    </row>
    <row r="5124" spans="1:20" s="14" customFormat="1" hidden="1" x14ac:dyDescent="0.3">
      <c r="A5124" s="11">
        <v>6041189</v>
      </c>
      <c r="B5124" s="11">
        <v>6041189</v>
      </c>
      <c r="C5124" s="11" t="s">
        <v>26</v>
      </c>
      <c r="D5124" s="11" t="s">
        <v>27</v>
      </c>
      <c r="E5124" s="13" t="str">
        <f>_xlfn.XLOOKUP(B5124,Sheet1!A:A,Sheet1!B:B)</f>
        <v>DS COOVAR LO LINE MARK  YELLOW     2.5L</v>
      </c>
      <c r="F5124" s="13" t="str">
        <f t="shared" si="376"/>
        <v>CROWN  - DS COOVAR LO LINE MARK  YELLOW     2.5L</v>
      </c>
      <c r="G5124" s="13"/>
      <c r="H5124" s="91" t="s">
        <v>28</v>
      </c>
      <c r="I5124" s="11" t="s">
        <v>29</v>
      </c>
      <c r="J5124" s="11" t="s">
        <v>29</v>
      </c>
      <c r="K5124" s="11" t="s">
        <v>30</v>
      </c>
      <c r="M5124" s="11" t="s">
        <v>7062</v>
      </c>
      <c r="N5124" s="13">
        <v>3105</v>
      </c>
      <c r="O5124" s="15">
        <f>_xlfn.XLOOKUP(B5124,Sheet1!A:A,Sheet1!E:E)</f>
        <v>42.14</v>
      </c>
      <c r="P5124" s="26"/>
      <c r="Q5124" s="15">
        <f t="shared" si="373"/>
        <v>44.247</v>
      </c>
      <c r="R5124" s="38">
        <f t="shared" si="375"/>
        <v>45.57441</v>
      </c>
      <c r="S5124" s="26">
        <v>0</v>
      </c>
      <c r="T5124" s="13" t="str">
        <f t="shared" si="377"/>
        <v>Up</v>
      </c>
    </row>
    <row r="5125" spans="1:20" s="14" customFormat="1" hidden="1" x14ac:dyDescent="0.3">
      <c r="A5125" s="11">
        <v>6041191</v>
      </c>
      <c r="B5125" s="11">
        <v>6041191</v>
      </c>
      <c r="C5125" s="11" t="s">
        <v>26</v>
      </c>
      <c r="D5125" s="11" t="s">
        <v>27</v>
      </c>
      <c r="E5125" s="13" t="str">
        <f>_xlfn.XLOOKUP(B5125,Sheet1!A:A,Sheet1!B:B)</f>
        <v>DS COOVAR LO LINE MARK  BLACK      5L</v>
      </c>
      <c r="F5125" s="13" t="str">
        <f t="shared" si="376"/>
        <v>CROWN  - DS COOVAR LO LINE MARK  BLACK      5L</v>
      </c>
      <c r="G5125" s="13"/>
      <c r="H5125" s="91" t="s">
        <v>28</v>
      </c>
      <c r="I5125" s="11" t="s">
        <v>29</v>
      </c>
      <c r="J5125" s="11" t="s">
        <v>29</v>
      </c>
      <c r="K5125" s="11" t="s">
        <v>30</v>
      </c>
      <c r="M5125" s="11" t="s">
        <v>7062</v>
      </c>
      <c r="N5125" s="13">
        <v>3105</v>
      </c>
      <c r="O5125" s="15">
        <f>_xlfn.XLOOKUP(B5125,Sheet1!A:A,Sheet1!E:E)</f>
        <v>78.77</v>
      </c>
      <c r="P5125" s="26">
        <f>_xlfn.XLOOKUP(A5125,Sheet2!F:F,Sheet2!H:H)</f>
        <v>0</v>
      </c>
      <c r="Q5125" s="15">
        <f t="shared" si="373"/>
        <v>82.708500000000001</v>
      </c>
      <c r="R5125" s="38">
        <f t="shared" ref="R5125:R5156" si="378">Q5125*1.03</f>
        <v>85.189755000000005</v>
      </c>
      <c r="S5125" s="26">
        <v>0</v>
      </c>
      <c r="T5125" s="13" t="str">
        <f t="shared" si="377"/>
        <v>Up</v>
      </c>
    </row>
    <row r="5126" spans="1:20" s="14" customFormat="1" hidden="1" x14ac:dyDescent="0.3">
      <c r="A5126" s="11">
        <v>6041192</v>
      </c>
      <c r="B5126" s="11">
        <v>6041192</v>
      </c>
      <c r="C5126" s="11" t="s">
        <v>26</v>
      </c>
      <c r="D5126" s="11" t="s">
        <v>27</v>
      </c>
      <c r="E5126" s="13" t="str">
        <f>_xlfn.XLOOKUP(B5126,Sheet1!A:A,Sheet1!B:B)</f>
        <v>DS COOVAR LO LINE MARK  RED        5L</v>
      </c>
      <c r="F5126" s="13" t="str">
        <f t="shared" si="376"/>
        <v>CROWN  - DS COOVAR LO LINE MARK  RED        5L</v>
      </c>
      <c r="G5126" s="13"/>
      <c r="H5126" s="91" t="s">
        <v>28</v>
      </c>
      <c r="I5126" s="11" t="s">
        <v>29</v>
      </c>
      <c r="J5126" s="11" t="s">
        <v>29</v>
      </c>
      <c r="K5126" s="11" t="s">
        <v>30</v>
      </c>
      <c r="M5126" s="11" t="s">
        <v>7062</v>
      </c>
      <c r="N5126" s="13">
        <v>3105</v>
      </c>
      <c r="O5126" s="15">
        <f>_xlfn.XLOOKUP(B5126,Sheet1!A:A,Sheet1!E:E)</f>
        <v>78.77</v>
      </c>
      <c r="P5126" s="26">
        <f>_xlfn.XLOOKUP(A5126,Sheet2!F:F,Sheet2!H:H)</f>
        <v>0</v>
      </c>
      <c r="Q5126" s="15">
        <f t="shared" si="373"/>
        <v>82.708500000000001</v>
      </c>
      <c r="R5126" s="38">
        <f t="shared" si="378"/>
        <v>85.189755000000005</v>
      </c>
      <c r="S5126" s="26">
        <v>0</v>
      </c>
      <c r="T5126" s="13" t="str">
        <f t="shared" si="377"/>
        <v>Up</v>
      </c>
    </row>
    <row r="5127" spans="1:20" s="14" customFormat="1" hidden="1" x14ac:dyDescent="0.3">
      <c r="A5127" s="11">
        <v>6041193</v>
      </c>
      <c r="B5127" s="11">
        <v>6041193</v>
      </c>
      <c r="C5127" s="11" t="s">
        <v>26</v>
      </c>
      <c r="D5127" s="11" t="s">
        <v>27</v>
      </c>
      <c r="E5127" s="13" t="str">
        <f>_xlfn.XLOOKUP(B5127,Sheet1!A:A,Sheet1!B:B)</f>
        <v>DS COOVAR LO LINE MARK  SPECIAL    5L</v>
      </c>
      <c r="F5127" s="13" t="str">
        <f t="shared" si="376"/>
        <v>CROWN  - DS COOVAR LO LINE MARK  SPECIAL    5L</v>
      </c>
      <c r="G5127" s="13"/>
      <c r="H5127" s="91" t="s">
        <v>28</v>
      </c>
      <c r="I5127" s="11" t="s">
        <v>29</v>
      </c>
      <c r="J5127" s="11" t="s">
        <v>29</v>
      </c>
      <c r="K5127" s="11" t="s">
        <v>30</v>
      </c>
      <c r="M5127" s="11" t="s">
        <v>7062</v>
      </c>
      <c r="N5127" s="13">
        <v>3105</v>
      </c>
      <c r="O5127" s="15">
        <f>_xlfn.XLOOKUP(B5127,Sheet1!A:A,Sheet1!E:E)</f>
        <v>115.97</v>
      </c>
      <c r="P5127" s="26"/>
      <c r="Q5127" s="15">
        <f t="shared" si="373"/>
        <v>121.7685</v>
      </c>
      <c r="R5127" s="38">
        <f t="shared" si="378"/>
        <v>125.42155500000001</v>
      </c>
      <c r="S5127" s="26">
        <v>0</v>
      </c>
      <c r="T5127" s="13" t="str">
        <f t="shared" si="377"/>
        <v>Up</v>
      </c>
    </row>
    <row r="5128" spans="1:20" s="14" customFormat="1" hidden="1" x14ac:dyDescent="0.3">
      <c r="A5128" s="11">
        <v>6041195</v>
      </c>
      <c r="B5128" s="11">
        <v>6041195</v>
      </c>
      <c r="C5128" s="11" t="s">
        <v>26</v>
      </c>
      <c r="D5128" s="11" t="s">
        <v>27</v>
      </c>
      <c r="E5128" s="13" t="str">
        <f>_xlfn.XLOOKUP(B5128,Sheet1!A:A,Sheet1!B:B)</f>
        <v>DS COOVAR WB ROAD LINE  YELLOW     5L</v>
      </c>
      <c r="F5128" s="13" t="str">
        <f t="shared" si="376"/>
        <v>CROWN  - DS COOVAR WB ROAD LINE  YELLOW     5L</v>
      </c>
      <c r="G5128" s="13"/>
      <c r="H5128" s="91" t="s">
        <v>28</v>
      </c>
      <c r="I5128" s="11" t="s">
        <v>29</v>
      </c>
      <c r="J5128" s="11" t="s">
        <v>29</v>
      </c>
      <c r="K5128" s="11" t="s">
        <v>30</v>
      </c>
      <c r="M5128" s="11" t="s">
        <v>7062</v>
      </c>
      <c r="N5128" s="13">
        <v>3105</v>
      </c>
      <c r="O5128" s="15">
        <f>_xlfn.XLOOKUP(B5128,Sheet1!A:A,Sheet1!E:E)</f>
        <v>74.06</v>
      </c>
      <c r="P5128" s="26"/>
      <c r="Q5128" s="15">
        <f t="shared" si="373"/>
        <v>77.763000000000005</v>
      </c>
      <c r="R5128" s="38">
        <f t="shared" si="378"/>
        <v>80.095890000000011</v>
      </c>
      <c r="S5128" s="26">
        <v>0</v>
      </c>
      <c r="T5128" s="13" t="str">
        <f t="shared" si="377"/>
        <v>Up</v>
      </c>
    </row>
    <row r="5129" spans="1:20" s="14" customFormat="1" hidden="1" x14ac:dyDescent="0.3">
      <c r="A5129" s="11">
        <v>6041196</v>
      </c>
      <c r="B5129" s="11">
        <v>6041196</v>
      </c>
      <c r="C5129" s="11" t="s">
        <v>26</v>
      </c>
      <c r="D5129" s="11" t="s">
        <v>27</v>
      </c>
      <c r="E5129" s="13" t="str">
        <f>_xlfn.XLOOKUP(B5129,Sheet1!A:A,Sheet1!B:B)</f>
        <v>DS COOVAR FLOOR SEALER             5L</v>
      </c>
      <c r="F5129" s="13" t="str">
        <f t="shared" si="376"/>
        <v>CROWN  - DS COOVAR FLOOR SEALER             5L</v>
      </c>
      <c r="G5129" s="13"/>
      <c r="H5129" s="91" t="s">
        <v>28</v>
      </c>
      <c r="I5129" s="11" t="s">
        <v>29</v>
      </c>
      <c r="J5129" s="11" t="s">
        <v>29</v>
      </c>
      <c r="K5129" s="11" t="s">
        <v>30</v>
      </c>
      <c r="M5129" s="11" t="s">
        <v>7062</v>
      </c>
      <c r="N5129" s="13">
        <v>3105</v>
      </c>
      <c r="O5129" s="15">
        <f>_xlfn.XLOOKUP(B5129,Sheet1!A:A,Sheet1!E:E)</f>
        <v>52.7</v>
      </c>
      <c r="P5129" s="26"/>
      <c r="Q5129" s="15">
        <f t="shared" si="373"/>
        <v>55.335000000000008</v>
      </c>
      <c r="R5129" s="38">
        <f t="shared" si="378"/>
        <v>56.995050000000006</v>
      </c>
      <c r="S5129" s="26">
        <v>0</v>
      </c>
      <c r="T5129" s="13" t="str">
        <f t="shared" si="377"/>
        <v>Up</v>
      </c>
    </row>
    <row r="5130" spans="1:20" s="14" customFormat="1" hidden="1" x14ac:dyDescent="0.3">
      <c r="A5130" s="11">
        <v>6041197</v>
      </c>
      <c r="B5130" s="11">
        <v>6041197</v>
      </c>
      <c r="C5130" s="11" t="s">
        <v>26</v>
      </c>
      <c r="D5130" s="11" t="s">
        <v>27</v>
      </c>
      <c r="E5130" s="13" t="str">
        <f>_xlfn.XLOOKUP(B5130,Sheet1!A:A,Sheet1!B:B)</f>
        <v>DS COOVAR PROFLOOR      GREY       5L</v>
      </c>
      <c r="F5130" s="13" t="str">
        <f t="shared" si="376"/>
        <v>CROWN  - DS COOVAR PROFLOOR      GREY       5L</v>
      </c>
      <c r="G5130" s="13"/>
      <c r="H5130" s="91" t="s">
        <v>28</v>
      </c>
      <c r="I5130" s="11" t="s">
        <v>29</v>
      </c>
      <c r="J5130" s="11" t="s">
        <v>29</v>
      </c>
      <c r="K5130" s="11" t="s">
        <v>30</v>
      </c>
      <c r="M5130" s="11" t="s">
        <v>7062</v>
      </c>
      <c r="N5130" s="13">
        <v>3105</v>
      </c>
      <c r="O5130" s="15">
        <f>_xlfn.XLOOKUP(B5130,Sheet1!A:A,Sheet1!E:E)</f>
        <v>126.92</v>
      </c>
      <c r="P5130" s="26"/>
      <c r="Q5130" s="15">
        <f t="shared" si="373"/>
        <v>133.26600000000002</v>
      </c>
      <c r="R5130" s="38">
        <f t="shared" si="378"/>
        <v>137.26398000000003</v>
      </c>
      <c r="S5130" s="26">
        <v>0</v>
      </c>
      <c r="T5130" s="13" t="str">
        <f t="shared" si="377"/>
        <v>Up</v>
      </c>
    </row>
    <row r="5131" spans="1:20" s="14" customFormat="1" hidden="1" x14ac:dyDescent="0.3">
      <c r="A5131" s="11">
        <v>6041198</v>
      </c>
      <c r="B5131" s="11">
        <v>6041198</v>
      </c>
      <c r="C5131" s="11" t="s">
        <v>26</v>
      </c>
      <c r="D5131" s="11" t="s">
        <v>27</v>
      </c>
      <c r="E5131" s="13" t="str">
        <f>_xlfn.XLOOKUP(B5131,Sheet1!A:A,Sheet1!B:B)</f>
        <v>DS COOVAR PROFLOOR      RED        5L</v>
      </c>
      <c r="F5131" s="13" t="str">
        <f t="shared" si="376"/>
        <v>CROWN  - DS COOVAR PROFLOOR      RED        5L</v>
      </c>
      <c r="G5131" s="13"/>
      <c r="H5131" s="91" t="s">
        <v>28</v>
      </c>
      <c r="I5131" s="11" t="s">
        <v>29</v>
      </c>
      <c r="J5131" s="11" t="s">
        <v>29</v>
      </c>
      <c r="K5131" s="11" t="s">
        <v>30</v>
      </c>
      <c r="M5131" s="11" t="s">
        <v>7062</v>
      </c>
      <c r="N5131" s="13">
        <v>3105</v>
      </c>
      <c r="O5131" s="15">
        <f>_xlfn.XLOOKUP(B5131,Sheet1!A:A,Sheet1!E:E)</f>
        <v>126.92</v>
      </c>
      <c r="P5131" s="26"/>
      <c r="Q5131" s="15">
        <f t="shared" si="373"/>
        <v>133.26600000000002</v>
      </c>
      <c r="R5131" s="38">
        <f t="shared" si="378"/>
        <v>137.26398000000003</v>
      </c>
      <c r="S5131" s="26">
        <v>0</v>
      </c>
      <c r="T5131" s="13" t="str">
        <f t="shared" si="377"/>
        <v>Up</v>
      </c>
    </row>
    <row r="5132" spans="1:20" s="14" customFormat="1" hidden="1" x14ac:dyDescent="0.3">
      <c r="A5132" s="11">
        <v>6041199</v>
      </c>
      <c r="B5132" s="11">
        <v>6041199</v>
      </c>
      <c r="C5132" s="11" t="s">
        <v>26</v>
      </c>
      <c r="D5132" s="11" t="s">
        <v>27</v>
      </c>
      <c r="E5132" s="13" t="str">
        <f>_xlfn.XLOOKUP(B5132,Sheet1!A:A,Sheet1!B:B)</f>
        <v>DS COOVAR PROFLOOR      YELLOW     5L</v>
      </c>
      <c r="F5132" s="13" t="str">
        <f t="shared" si="376"/>
        <v>CROWN  - DS COOVAR PROFLOOR      YELLOW     5L</v>
      </c>
      <c r="G5132" s="13"/>
      <c r="H5132" s="91" t="s">
        <v>28</v>
      </c>
      <c r="I5132" s="11" t="s">
        <v>29</v>
      </c>
      <c r="J5132" s="11" t="s">
        <v>29</v>
      </c>
      <c r="K5132" s="11" t="s">
        <v>30</v>
      </c>
      <c r="M5132" s="11" t="s">
        <v>7062</v>
      </c>
      <c r="N5132" s="13">
        <v>3105</v>
      </c>
      <c r="O5132" s="15">
        <f>_xlfn.XLOOKUP(B5132,Sheet1!A:A,Sheet1!E:E)</f>
        <v>126.92</v>
      </c>
      <c r="P5132" s="26"/>
      <c r="Q5132" s="15">
        <f t="shared" si="373"/>
        <v>133.26600000000002</v>
      </c>
      <c r="R5132" s="38">
        <f t="shared" si="378"/>
        <v>137.26398000000003</v>
      </c>
      <c r="S5132" s="26">
        <v>0</v>
      </c>
      <c r="T5132" s="13" t="str">
        <f t="shared" si="377"/>
        <v>Up</v>
      </c>
    </row>
    <row r="5133" spans="1:20" s="14" customFormat="1" hidden="1" x14ac:dyDescent="0.3">
      <c r="A5133" s="11">
        <v>6041200</v>
      </c>
      <c r="B5133" s="11">
        <v>6041200</v>
      </c>
      <c r="C5133" s="11" t="s">
        <v>26</v>
      </c>
      <c r="D5133" s="11" t="s">
        <v>27</v>
      </c>
      <c r="E5133" s="13" t="str">
        <f>_xlfn.XLOOKUP(B5133,Sheet1!A:A,Sheet1!B:B)</f>
        <v>DS COOVAR PROFLOOR PLUS STIRL GREY 5L</v>
      </c>
      <c r="F5133" s="13" t="str">
        <f t="shared" si="376"/>
        <v>CROWN  - DS COOVAR PROFLOOR PLUS STIRL GREY 5L</v>
      </c>
      <c r="G5133" s="13"/>
      <c r="H5133" s="91" t="s">
        <v>28</v>
      </c>
      <c r="I5133" s="11" t="s">
        <v>29</v>
      </c>
      <c r="J5133" s="11" t="s">
        <v>29</v>
      </c>
      <c r="K5133" s="11" t="s">
        <v>30</v>
      </c>
      <c r="M5133" s="11" t="s">
        <v>7062</v>
      </c>
      <c r="N5133" s="13">
        <v>3105</v>
      </c>
      <c r="O5133" s="15">
        <f>_xlfn.XLOOKUP(B5133,Sheet1!A:A,Sheet1!E:E)</f>
        <v>167.38</v>
      </c>
      <c r="P5133" s="26"/>
      <c r="Q5133" s="29">
        <f t="shared" si="373"/>
        <v>175.749</v>
      </c>
      <c r="R5133" s="38">
        <f t="shared" si="378"/>
        <v>181.02146999999999</v>
      </c>
      <c r="S5133" s="26">
        <v>0</v>
      </c>
      <c r="T5133" s="13" t="str">
        <f t="shared" si="377"/>
        <v>Up</v>
      </c>
    </row>
    <row r="5134" spans="1:20" s="14" customFormat="1" hidden="1" x14ac:dyDescent="0.3">
      <c r="A5134" s="11">
        <v>6041203</v>
      </c>
      <c r="B5134" s="11">
        <v>6041203</v>
      </c>
      <c r="C5134" s="11" t="s">
        <v>26</v>
      </c>
      <c r="D5134" s="11" t="s">
        <v>27</v>
      </c>
      <c r="E5134" s="13" t="str">
        <f>_xlfn.XLOOKUP(B5134,Sheet1!A:A,Sheet1!B:B)</f>
        <v>DS COOVAR ACRYLIC FLOOR BLACK      5L</v>
      </c>
      <c r="F5134" s="13" t="str">
        <f t="shared" si="376"/>
        <v>CROWN  - DS COOVAR ACRYLIC FLOOR BLACK      5L</v>
      </c>
      <c r="G5134" s="13"/>
      <c r="H5134" s="91" t="s">
        <v>28</v>
      </c>
      <c r="I5134" s="11" t="s">
        <v>29</v>
      </c>
      <c r="J5134" s="11" t="s">
        <v>29</v>
      </c>
      <c r="K5134" s="11" t="s">
        <v>30</v>
      </c>
      <c r="M5134" s="11" t="s">
        <v>7062</v>
      </c>
      <c r="N5134" s="13">
        <v>3105</v>
      </c>
      <c r="O5134" s="15">
        <f>_xlfn.XLOOKUP(B5134,Sheet1!A:A,Sheet1!E:E)</f>
        <v>67.38</v>
      </c>
      <c r="P5134" s="26"/>
      <c r="Q5134" s="15">
        <f t="shared" si="373"/>
        <v>70.748999999999995</v>
      </c>
      <c r="R5134" s="38">
        <f t="shared" si="378"/>
        <v>72.871470000000002</v>
      </c>
      <c r="S5134" s="26">
        <v>0</v>
      </c>
      <c r="T5134" s="13" t="str">
        <f t="shared" si="377"/>
        <v>Up</v>
      </c>
    </row>
    <row r="5135" spans="1:20" s="14" customFormat="1" hidden="1" x14ac:dyDescent="0.3">
      <c r="A5135" s="11">
        <v>6041205</v>
      </c>
      <c r="B5135" s="11">
        <v>6041205</v>
      </c>
      <c r="C5135" s="11" t="s">
        <v>26</v>
      </c>
      <c r="D5135" s="11" t="s">
        <v>27</v>
      </c>
      <c r="E5135" s="13" t="str">
        <f>_xlfn.XLOOKUP(B5135,Sheet1!A:A,Sheet1!B:B)</f>
        <v>DS COOVAR ACRYLIC FLOOR WHITE      5L</v>
      </c>
      <c r="F5135" s="13" t="str">
        <f t="shared" si="376"/>
        <v>CROWN  - DS COOVAR ACRYLIC FLOOR WHITE      5L</v>
      </c>
      <c r="G5135" s="13"/>
      <c r="H5135" s="91" t="s">
        <v>28</v>
      </c>
      <c r="I5135" s="11" t="s">
        <v>29</v>
      </c>
      <c r="J5135" s="11" t="s">
        <v>29</v>
      </c>
      <c r="K5135" s="11" t="s">
        <v>30</v>
      </c>
      <c r="M5135" s="11" t="s">
        <v>7062</v>
      </c>
      <c r="N5135" s="13">
        <v>3105</v>
      </c>
      <c r="O5135" s="15">
        <f>_xlfn.XLOOKUP(B5135,Sheet1!A:A,Sheet1!E:E)</f>
        <v>67.38</v>
      </c>
      <c r="P5135" s="26"/>
      <c r="Q5135" s="15">
        <f t="shared" si="373"/>
        <v>70.748999999999995</v>
      </c>
      <c r="R5135" s="38">
        <f t="shared" si="378"/>
        <v>72.871470000000002</v>
      </c>
      <c r="S5135" s="26">
        <v>0</v>
      </c>
      <c r="T5135" s="13" t="str">
        <f t="shared" si="377"/>
        <v>Up</v>
      </c>
    </row>
    <row r="5136" spans="1:20" s="14" customFormat="1" hidden="1" x14ac:dyDescent="0.3">
      <c r="A5136" s="11">
        <v>6041206</v>
      </c>
      <c r="B5136" s="11">
        <v>6041206</v>
      </c>
      <c r="C5136" s="11" t="s">
        <v>26</v>
      </c>
      <c r="D5136" s="11" t="s">
        <v>27</v>
      </c>
      <c r="E5136" s="13" t="str">
        <f>_xlfn.XLOOKUP(B5136,Sheet1!A:A,Sheet1!B:B)</f>
        <v>DS COOVAR ACRYLIC FLOOR SPECIAL    5L</v>
      </c>
      <c r="F5136" s="13" t="str">
        <f t="shared" si="376"/>
        <v>CROWN  - DS COOVAR ACRYLIC FLOOR SPECIAL    5L</v>
      </c>
      <c r="G5136" s="13"/>
      <c r="H5136" s="91" t="s">
        <v>28</v>
      </c>
      <c r="I5136" s="11" t="s">
        <v>29</v>
      </c>
      <c r="J5136" s="11" t="s">
        <v>29</v>
      </c>
      <c r="K5136" s="11" t="s">
        <v>30</v>
      </c>
      <c r="M5136" s="11" t="s">
        <v>7062</v>
      </c>
      <c r="N5136" s="13">
        <v>3105</v>
      </c>
      <c r="O5136" s="15">
        <f>_xlfn.XLOOKUP(B5136,Sheet1!A:A,Sheet1!E:E)</f>
        <v>90.62</v>
      </c>
      <c r="P5136" s="26">
        <f>_xlfn.XLOOKUP(A5136,Sheet2!F:F,Sheet2!H:H)</f>
        <v>0</v>
      </c>
      <c r="Q5136" s="15">
        <f t="shared" si="373"/>
        <v>95.15100000000001</v>
      </c>
      <c r="R5136" s="38">
        <f t="shared" si="378"/>
        <v>98.005530000000007</v>
      </c>
      <c r="S5136" s="26">
        <v>0</v>
      </c>
      <c r="T5136" s="13" t="str">
        <f t="shared" si="377"/>
        <v>Up</v>
      </c>
    </row>
    <row r="5137" spans="1:20" s="14" customFormat="1" hidden="1" x14ac:dyDescent="0.3">
      <c r="A5137" s="11">
        <v>6041207</v>
      </c>
      <c r="B5137" s="11">
        <v>6041207</v>
      </c>
      <c r="C5137" s="11" t="s">
        <v>26</v>
      </c>
      <c r="D5137" s="11" t="s">
        <v>27</v>
      </c>
      <c r="E5137" s="13" t="str">
        <f>_xlfn.XLOOKUP(B5137,Sheet1!A:A,Sheet1!B:B)</f>
        <v>DS COOVAR ACRYLIC FLOOR FLINT GREY 5L</v>
      </c>
      <c r="F5137" s="13" t="str">
        <f t="shared" si="376"/>
        <v>CROWN  - DS COOVAR ACRYLIC FLOOR FLINT GREY 5L</v>
      </c>
      <c r="G5137" s="13"/>
      <c r="H5137" s="91" t="s">
        <v>28</v>
      </c>
      <c r="I5137" s="11" t="s">
        <v>29</v>
      </c>
      <c r="J5137" s="11" t="s">
        <v>29</v>
      </c>
      <c r="K5137" s="11" t="s">
        <v>30</v>
      </c>
      <c r="M5137" s="11" t="s">
        <v>7062</v>
      </c>
      <c r="N5137" s="13">
        <v>3105</v>
      </c>
      <c r="O5137" s="15">
        <f>_xlfn.XLOOKUP(B5137,Sheet1!A:A,Sheet1!E:E)</f>
        <v>67.38</v>
      </c>
      <c r="P5137" s="26"/>
      <c r="Q5137" s="15">
        <f t="shared" si="373"/>
        <v>70.748999999999995</v>
      </c>
      <c r="R5137" s="38">
        <f t="shared" si="378"/>
        <v>72.871470000000002</v>
      </c>
      <c r="S5137" s="26">
        <v>0</v>
      </c>
      <c r="T5137" s="13" t="str">
        <f t="shared" si="377"/>
        <v>Up</v>
      </c>
    </row>
    <row r="5138" spans="1:20" s="14" customFormat="1" hidden="1" x14ac:dyDescent="0.3">
      <c r="A5138" s="11">
        <v>6040542</v>
      </c>
      <c r="B5138" s="11">
        <v>6040542</v>
      </c>
      <c r="C5138" s="11" t="s">
        <v>26</v>
      </c>
      <c r="D5138" s="11" t="s">
        <v>27</v>
      </c>
      <c r="E5138" s="13" t="str">
        <f>_xlfn.XLOOKUP(B5138,Sheet1!A:A,Sheet1!B:B)</f>
        <v>DS HEMPEL THINNER       08080      5L</v>
      </c>
      <c r="F5138" s="13" t="str">
        <f t="shared" si="376"/>
        <v>CROWN  - DS HEMPEL THINNER       08080      5L</v>
      </c>
      <c r="G5138" s="13"/>
      <c r="H5138" s="91" t="s">
        <v>28</v>
      </c>
      <c r="I5138" s="11" t="s">
        <v>29</v>
      </c>
      <c r="J5138" s="11" t="s">
        <v>29</v>
      </c>
      <c r="K5138" s="11" t="s">
        <v>30</v>
      </c>
      <c r="M5138" s="11" t="s">
        <v>7062</v>
      </c>
      <c r="N5138" s="13">
        <v>3105</v>
      </c>
      <c r="O5138" s="15">
        <f>_xlfn.XLOOKUP(B5138,Sheet1!A:A,Sheet1!E:E)</f>
        <v>22.88</v>
      </c>
      <c r="P5138" s="26"/>
      <c r="Q5138" s="15">
        <f t="shared" si="373"/>
        <v>24.024000000000001</v>
      </c>
      <c r="R5138" s="38">
        <f t="shared" si="378"/>
        <v>24.744720000000001</v>
      </c>
      <c r="S5138" s="26">
        <v>0</v>
      </c>
      <c r="T5138" s="13" t="str">
        <f t="shared" si="377"/>
        <v>Up</v>
      </c>
    </row>
    <row r="5139" spans="1:20" s="14" customFormat="1" hidden="1" x14ac:dyDescent="0.3">
      <c r="A5139" s="11">
        <v>6040543</v>
      </c>
      <c r="B5139" s="11">
        <v>6040543</v>
      </c>
      <c r="C5139" s="11" t="s">
        <v>26</v>
      </c>
      <c r="D5139" s="11" t="s">
        <v>27</v>
      </c>
      <c r="E5139" s="13" t="str">
        <f>_xlfn.XLOOKUP(B5139,Sheet1!A:A,Sheet1!B:B)</f>
        <v>DS HEMPEL THINNER       08080      20L</v>
      </c>
      <c r="F5139" s="13" t="str">
        <f t="shared" si="376"/>
        <v>CROWN  - DS HEMPEL THINNER       08080      20L</v>
      </c>
      <c r="G5139" s="13"/>
      <c r="H5139" s="91" t="s">
        <v>28</v>
      </c>
      <c r="I5139" s="11" t="s">
        <v>29</v>
      </c>
      <c r="J5139" s="11" t="s">
        <v>29</v>
      </c>
      <c r="K5139" s="11" t="s">
        <v>30</v>
      </c>
      <c r="M5139" s="11" t="s">
        <v>7062</v>
      </c>
      <c r="N5139" s="13">
        <v>3105</v>
      </c>
      <c r="O5139" s="15">
        <f>_xlfn.XLOOKUP(B5139,Sheet1!A:A,Sheet1!E:E)</f>
        <v>100.43</v>
      </c>
      <c r="P5139" s="26"/>
      <c r="Q5139" s="15">
        <f t="shared" ref="Q5139:Q5202" si="379">O5139*1.05</f>
        <v>105.45150000000001</v>
      </c>
      <c r="R5139" s="38">
        <f t="shared" si="378"/>
        <v>108.61504500000001</v>
      </c>
      <c r="S5139" s="26">
        <v>0</v>
      </c>
      <c r="T5139" s="13" t="str">
        <f t="shared" si="377"/>
        <v>Up</v>
      </c>
    </row>
    <row r="5140" spans="1:20" s="14" customFormat="1" hidden="1" x14ac:dyDescent="0.3">
      <c r="A5140" s="11">
        <v>6040545</v>
      </c>
      <c r="B5140" s="11">
        <v>6040545</v>
      </c>
      <c r="C5140" s="11" t="s">
        <v>26</v>
      </c>
      <c r="D5140" s="11" t="s">
        <v>27</v>
      </c>
      <c r="E5140" s="13" t="str">
        <f>_xlfn.XLOOKUP(B5140,Sheet1!A:A,Sheet1!B:B)</f>
        <v>DS TETROSYL CELLULOSE THINNERS     5L</v>
      </c>
      <c r="F5140" s="13" t="str">
        <f t="shared" si="376"/>
        <v>CROWN  - DS TETROSYL CELLULOSE THINNERS     5L</v>
      </c>
      <c r="G5140" s="13"/>
      <c r="H5140" s="91" t="s">
        <v>28</v>
      </c>
      <c r="I5140" s="11" t="s">
        <v>29</v>
      </c>
      <c r="J5140" s="11" t="s">
        <v>29</v>
      </c>
      <c r="K5140" s="11" t="s">
        <v>30</v>
      </c>
      <c r="M5140" s="11" t="s">
        <v>7062</v>
      </c>
      <c r="N5140" s="13">
        <v>3105</v>
      </c>
      <c r="O5140" s="15">
        <f>_xlfn.XLOOKUP(B5140,Sheet1!A:A,Sheet1!E:E)</f>
        <v>19.7</v>
      </c>
      <c r="P5140" s="26"/>
      <c r="Q5140" s="15">
        <f t="shared" si="379"/>
        <v>20.684999999999999</v>
      </c>
      <c r="R5140" s="38">
        <f t="shared" si="378"/>
        <v>21.30555</v>
      </c>
      <c r="S5140" s="26">
        <v>0</v>
      </c>
      <c r="T5140" s="13" t="str">
        <f t="shared" si="377"/>
        <v>Up</v>
      </c>
    </row>
    <row r="5141" spans="1:20" s="14" customFormat="1" hidden="1" x14ac:dyDescent="0.3">
      <c r="A5141" s="11">
        <v>6040595</v>
      </c>
      <c r="B5141" s="11">
        <v>6040595</v>
      </c>
      <c r="C5141" s="11" t="s">
        <v>26</v>
      </c>
      <c r="D5141" s="11" t="s">
        <v>27</v>
      </c>
      <c r="E5141" s="13" t="str">
        <f>_xlfn.XLOOKUP(B5141,Sheet1!A:A,Sheet1!B:B)</f>
        <v>DS GRAFFITI MAGIC GLOSS            5L</v>
      </c>
      <c r="F5141" s="13" t="str">
        <f t="shared" si="376"/>
        <v>CROWN  - DS GRAFFITI MAGIC GLOSS            5L</v>
      </c>
      <c r="G5141" s="13"/>
      <c r="H5141" s="91" t="s">
        <v>28</v>
      </c>
      <c r="I5141" s="11" t="s">
        <v>29</v>
      </c>
      <c r="J5141" s="11" t="s">
        <v>29</v>
      </c>
      <c r="K5141" s="11" t="s">
        <v>30</v>
      </c>
      <c r="M5141" s="11" t="s">
        <v>7062</v>
      </c>
      <c r="N5141" s="13">
        <v>3105</v>
      </c>
      <c r="O5141" s="15">
        <f>_xlfn.XLOOKUP(B5141,Sheet1!A:A,Sheet1!E:E)</f>
        <v>144.08000000000001</v>
      </c>
      <c r="P5141" s="26"/>
      <c r="Q5141" s="15">
        <f t="shared" si="379"/>
        <v>151.28400000000002</v>
      </c>
      <c r="R5141" s="38">
        <f t="shared" si="378"/>
        <v>155.82252000000003</v>
      </c>
      <c r="S5141" s="26">
        <v>0</v>
      </c>
      <c r="T5141" s="13" t="str">
        <f t="shared" si="377"/>
        <v>Up</v>
      </c>
    </row>
    <row r="5142" spans="1:20" s="14" customFormat="1" hidden="1" x14ac:dyDescent="0.3">
      <c r="A5142" s="11">
        <v>6040660</v>
      </c>
      <c r="B5142" s="11">
        <v>6040660</v>
      </c>
      <c r="C5142" s="11" t="s">
        <v>26</v>
      </c>
      <c r="D5142" s="11" t="s">
        <v>27</v>
      </c>
      <c r="E5142" s="13" t="str">
        <f>_xlfn.XLOOKUP(B5142,Sheet1!A:A,Sheet1!B:B)</f>
        <v>DS RUSTINS BLACKBOARD   BLACK      250ML</v>
      </c>
      <c r="F5142" s="13" t="str">
        <f t="shared" si="376"/>
        <v>CROWN  - DS RUSTINS BLACKBOARD   BLACK      250ML</v>
      </c>
      <c r="G5142" s="13"/>
      <c r="H5142" s="91" t="s">
        <v>28</v>
      </c>
      <c r="I5142" s="11" t="s">
        <v>29</v>
      </c>
      <c r="J5142" s="11" t="s">
        <v>29</v>
      </c>
      <c r="K5142" s="11" t="s">
        <v>30</v>
      </c>
      <c r="M5142" s="11" t="s">
        <v>7062</v>
      </c>
      <c r="N5142" s="13">
        <v>3105</v>
      </c>
      <c r="O5142" s="15">
        <f>_xlfn.XLOOKUP(B5142,Sheet1!A:A,Sheet1!E:E)</f>
        <v>7.04</v>
      </c>
      <c r="P5142" s="26"/>
      <c r="Q5142" s="29">
        <f t="shared" si="379"/>
        <v>7.3920000000000003</v>
      </c>
      <c r="R5142" s="38">
        <f t="shared" si="378"/>
        <v>7.613760000000001</v>
      </c>
      <c r="S5142" s="26">
        <v>0</v>
      </c>
      <c r="T5142" s="13" t="str">
        <f t="shared" si="377"/>
        <v>Up</v>
      </c>
    </row>
    <row r="5143" spans="1:20" s="14" customFormat="1" hidden="1" x14ac:dyDescent="0.3">
      <c r="A5143" s="11">
        <v>6040663</v>
      </c>
      <c r="B5143" s="11">
        <v>6040663</v>
      </c>
      <c r="C5143" s="11" t="s">
        <v>26</v>
      </c>
      <c r="D5143" s="11" t="s">
        <v>27</v>
      </c>
      <c r="E5143" s="13" t="str">
        <f>_xlfn.XLOOKUP(B5143,Sheet1!A:A,Sheet1!B:B)</f>
        <v>DS RUSTINS BLACKBOARD   BLACK      2.5L</v>
      </c>
      <c r="F5143" s="13" t="str">
        <f t="shared" si="376"/>
        <v>CROWN  - DS RUSTINS BLACKBOARD   BLACK      2.5L</v>
      </c>
      <c r="G5143" s="13"/>
      <c r="H5143" s="91" t="s">
        <v>28</v>
      </c>
      <c r="I5143" s="11" t="s">
        <v>29</v>
      </c>
      <c r="J5143" s="11" t="s">
        <v>29</v>
      </c>
      <c r="K5143" s="11" t="s">
        <v>30</v>
      </c>
      <c r="M5143" s="11" t="s">
        <v>7062</v>
      </c>
      <c r="N5143" s="13">
        <v>3105</v>
      </c>
      <c r="O5143" s="15">
        <f>_xlfn.XLOOKUP(B5143,Sheet1!A:A,Sheet1!E:E)</f>
        <v>43.75</v>
      </c>
      <c r="P5143" s="26"/>
      <c r="Q5143" s="29">
        <f t="shared" si="379"/>
        <v>45.9375</v>
      </c>
      <c r="R5143" s="38">
        <f t="shared" si="378"/>
        <v>47.315625000000004</v>
      </c>
      <c r="S5143" s="26">
        <v>0</v>
      </c>
      <c r="T5143" s="13" t="str">
        <f t="shared" si="377"/>
        <v>Up</v>
      </c>
    </row>
    <row r="5144" spans="1:20" s="14" customFormat="1" hidden="1" x14ac:dyDescent="0.3">
      <c r="A5144" s="11">
        <v>6040675</v>
      </c>
      <c r="B5144" s="11">
        <v>6040675</v>
      </c>
      <c r="C5144" s="11" t="s">
        <v>26</v>
      </c>
      <c r="D5144" s="11" t="s">
        <v>27</v>
      </c>
      <c r="E5144" s="13" t="str">
        <f>_xlfn.XLOOKUP(B5144,Sheet1!A:A,Sheet1!B:B)</f>
        <v>DS RUSTINS QD RADIATOR ENAMEL SAT  250ML</v>
      </c>
      <c r="F5144" s="13" t="str">
        <f t="shared" si="376"/>
        <v>CROWN  - DS RUSTINS QD RADIATOR ENAMEL SAT  250ML</v>
      </c>
      <c r="G5144" s="13"/>
      <c r="H5144" s="91" t="s">
        <v>28</v>
      </c>
      <c r="I5144" s="11" t="s">
        <v>29</v>
      </c>
      <c r="J5144" s="11" t="s">
        <v>29</v>
      </c>
      <c r="K5144" s="11" t="s">
        <v>30</v>
      </c>
      <c r="M5144" s="11" t="s">
        <v>7062</v>
      </c>
      <c r="N5144" s="13">
        <v>3105</v>
      </c>
      <c r="O5144" s="15">
        <f>_xlfn.XLOOKUP(B5144,Sheet1!A:A,Sheet1!E:E)</f>
        <v>11.35</v>
      </c>
      <c r="P5144" s="26"/>
      <c r="Q5144" s="29">
        <f t="shared" si="379"/>
        <v>11.9175</v>
      </c>
      <c r="R5144" s="38">
        <f t="shared" si="378"/>
        <v>12.275025000000001</v>
      </c>
      <c r="S5144" s="26">
        <v>0</v>
      </c>
      <c r="T5144" s="13" t="str">
        <f t="shared" si="377"/>
        <v>Up</v>
      </c>
    </row>
    <row r="5145" spans="1:20" s="14" customFormat="1" hidden="1" x14ac:dyDescent="0.3">
      <c r="A5145" s="11">
        <v>6041003</v>
      </c>
      <c r="B5145" s="11">
        <v>6041003</v>
      </c>
      <c r="C5145" s="11" t="s">
        <v>26</v>
      </c>
      <c r="D5145" s="11" t="s">
        <v>27</v>
      </c>
      <c r="E5145" s="13" t="str">
        <f>_xlfn.XLOOKUP(B5145,Sheet1!A:A,Sheet1!B:B)</f>
        <v>DS TRIFLOW              BLUE       250ML</v>
      </c>
      <c r="F5145" s="13" t="str">
        <f t="shared" si="376"/>
        <v>CROWN  - DS TRIFLOW              BLUE       250ML</v>
      </c>
      <c r="G5145" s="13"/>
      <c r="H5145" s="91" t="s">
        <v>28</v>
      </c>
      <c r="I5145" s="11" t="s">
        <v>29</v>
      </c>
      <c r="J5145" s="11" t="s">
        <v>29</v>
      </c>
      <c r="K5145" s="11" t="s">
        <v>30</v>
      </c>
      <c r="M5145" s="11" t="s">
        <v>7062</v>
      </c>
      <c r="N5145" s="13">
        <v>3105</v>
      </c>
      <c r="O5145" s="15">
        <f>_xlfn.XLOOKUP(B5145,Sheet1!A:A,Sheet1!E:E)</f>
        <v>9.93</v>
      </c>
      <c r="P5145" s="26"/>
      <c r="Q5145" s="15">
        <f t="shared" si="379"/>
        <v>10.426500000000001</v>
      </c>
      <c r="R5145" s="38">
        <f t="shared" si="378"/>
        <v>10.739295</v>
      </c>
      <c r="S5145" s="26">
        <v>0</v>
      </c>
      <c r="T5145" s="13" t="str">
        <f t="shared" si="377"/>
        <v>Up</v>
      </c>
    </row>
    <row r="5146" spans="1:20" s="14" customFormat="1" hidden="1" x14ac:dyDescent="0.3">
      <c r="A5146" s="11">
        <v>6041004</v>
      </c>
      <c r="B5146" s="11">
        <v>6041004</v>
      </c>
      <c r="C5146" s="11" t="s">
        <v>26</v>
      </c>
      <c r="D5146" s="11" t="s">
        <v>27</v>
      </c>
      <c r="E5146" s="13" t="str">
        <f>_xlfn.XLOOKUP(B5146,Sheet1!A:A,Sheet1!B:B)</f>
        <v>DS TRIFLOW              BLUE       500ML</v>
      </c>
      <c r="F5146" s="13" t="str">
        <f t="shared" si="376"/>
        <v>CROWN  - DS TRIFLOW              BLUE       500ML</v>
      </c>
      <c r="G5146" s="13"/>
      <c r="H5146" s="91" t="s">
        <v>28</v>
      </c>
      <c r="I5146" s="11" t="s">
        <v>29</v>
      </c>
      <c r="J5146" s="11" t="s">
        <v>29</v>
      </c>
      <c r="K5146" s="11" t="s">
        <v>30</v>
      </c>
      <c r="M5146" s="11" t="s">
        <v>7062</v>
      </c>
      <c r="N5146" s="13">
        <v>3105</v>
      </c>
      <c r="O5146" s="15">
        <f>_xlfn.XLOOKUP(B5146,Sheet1!A:A,Sheet1!E:E)</f>
        <v>16.25</v>
      </c>
      <c r="P5146" s="26"/>
      <c r="Q5146" s="15">
        <f t="shared" si="379"/>
        <v>17.0625</v>
      </c>
      <c r="R5146" s="38">
        <f t="shared" si="378"/>
        <v>17.574375</v>
      </c>
      <c r="S5146" s="26">
        <v>0</v>
      </c>
      <c r="T5146" s="13" t="str">
        <f t="shared" si="377"/>
        <v>Up</v>
      </c>
    </row>
    <row r="5147" spans="1:20" s="14" customFormat="1" hidden="1" x14ac:dyDescent="0.3">
      <c r="A5147" s="11">
        <v>6041006</v>
      </c>
      <c r="B5147" s="11">
        <v>6041006</v>
      </c>
      <c r="C5147" s="11" t="s">
        <v>26</v>
      </c>
      <c r="D5147" s="11" t="s">
        <v>27</v>
      </c>
      <c r="E5147" s="13" t="str">
        <f>_xlfn.XLOOKUP(B5147,Sheet1!A:A,Sheet1!B:B)</f>
        <v>DS TRIFLOW              BROWN      250ML</v>
      </c>
      <c r="F5147" s="13" t="str">
        <f t="shared" si="376"/>
        <v>CROWN  - DS TRIFLOW              BROWN      250ML</v>
      </c>
      <c r="G5147" s="13"/>
      <c r="H5147" s="91" t="s">
        <v>28</v>
      </c>
      <c r="I5147" s="11" t="s">
        <v>29</v>
      </c>
      <c r="J5147" s="11" t="s">
        <v>29</v>
      </c>
      <c r="K5147" s="11" t="s">
        <v>30</v>
      </c>
      <c r="M5147" s="11" t="s">
        <v>7062</v>
      </c>
      <c r="N5147" s="13">
        <v>3105</v>
      </c>
      <c r="O5147" s="15">
        <f>_xlfn.XLOOKUP(B5147,Sheet1!A:A,Sheet1!E:E)</f>
        <v>9.93</v>
      </c>
      <c r="P5147" s="26"/>
      <c r="Q5147" s="15">
        <f t="shared" si="379"/>
        <v>10.426500000000001</v>
      </c>
      <c r="R5147" s="38">
        <f t="shared" si="378"/>
        <v>10.739295</v>
      </c>
      <c r="S5147" s="26">
        <v>0</v>
      </c>
      <c r="T5147" s="13" t="str">
        <f t="shared" si="377"/>
        <v>Up</v>
      </c>
    </row>
    <row r="5148" spans="1:20" s="14" customFormat="1" hidden="1" x14ac:dyDescent="0.3">
      <c r="A5148" s="11">
        <v>6041007</v>
      </c>
      <c r="B5148" s="11">
        <v>6041007</v>
      </c>
      <c r="C5148" s="11" t="s">
        <v>26</v>
      </c>
      <c r="D5148" s="11" t="s">
        <v>27</v>
      </c>
      <c r="E5148" s="13" t="str">
        <f>_xlfn.XLOOKUP(B5148,Sheet1!A:A,Sheet1!B:B)</f>
        <v>DS TRIFLOW              BROWN      500ML</v>
      </c>
      <c r="F5148" s="13" t="str">
        <f t="shared" si="376"/>
        <v>CROWN  - DS TRIFLOW              BROWN      500ML</v>
      </c>
      <c r="G5148" s="13"/>
      <c r="H5148" s="91" t="s">
        <v>28</v>
      </c>
      <c r="I5148" s="11" t="s">
        <v>29</v>
      </c>
      <c r="J5148" s="11" t="s">
        <v>29</v>
      </c>
      <c r="K5148" s="11" t="s">
        <v>30</v>
      </c>
      <c r="M5148" s="11" t="s">
        <v>7062</v>
      </c>
      <c r="N5148" s="13">
        <v>3105</v>
      </c>
      <c r="O5148" s="15">
        <f>_xlfn.XLOOKUP(B5148,Sheet1!A:A,Sheet1!E:E)</f>
        <v>16.25</v>
      </c>
      <c r="P5148" s="26"/>
      <c r="Q5148" s="15">
        <f t="shared" si="379"/>
        <v>17.0625</v>
      </c>
      <c r="R5148" s="38">
        <f t="shared" si="378"/>
        <v>17.574375</v>
      </c>
      <c r="S5148" s="26">
        <v>0</v>
      </c>
      <c r="T5148" s="13" t="str">
        <f t="shared" si="377"/>
        <v>Up</v>
      </c>
    </row>
    <row r="5149" spans="1:20" s="14" customFormat="1" hidden="1" x14ac:dyDescent="0.3">
      <c r="A5149" s="11">
        <v>6041008</v>
      </c>
      <c r="B5149" s="11">
        <v>6041008</v>
      </c>
      <c r="C5149" s="11" t="s">
        <v>26</v>
      </c>
      <c r="D5149" s="11" t="s">
        <v>27</v>
      </c>
      <c r="E5149" s="13" t="str">
        <f>_xlfn.XLOOKUP(B5149,Sheet1!A:A,Sheet1!B:B)</f>
        <v>DS TRIFLOW              BROWN      1L</v>
      </c>
      <c r="F5149" s="13" t="str">
        <f t="shared" si="376"/>
        <v>CROWN  - DS TRIFLOW              BROWN      1L</v>
      </c>
      <c r="G5149" s="13"/>
      <c r="H5149" s="91" t="s">
        <v>28</v>
      </c>
      <c r="I5149" s="11" t="s">
        <v>29</v>
      </c>
      <c r="J5149" s="11" t="s">
        <v>29</v>
      </c>
      <c r="K5149" s="11" t="s">
        <v>30</v>
      </c>
      <c r="M5149" s="11" t="s">
        <v>7062</v>
      </c>
      <c r="N5149" s="13">
        <v>3105</v>
      </c>
      <c r="O5149" s="15">
        <f>_xlfn.XLOOKUP(B5149,Sheet1!A:A,Sheet1!E:E)</f>
        <v>24.92</v>
      </c>
      <c r="P5149" s="26"/>
      <c r="Q5149" s="15">
        <f t="shared" si="379"/>
        <v>26.166000000000004</v>
      </c>
      <c r="R5149" s="38">
        <f t="shared" si="378"/>
        <v>26.950980000000005</v>
      </c>
      <c r="S5149" s="26">
        <v>0</v>
      </c>
      <c r="T5149" s="13" t="str">
        <f t="shared" si="377"/>
        <v>Up</v>
      </c>
    </row>
    <row r="5150" spans="1:20" s="14" customFormat="1" hidden="1" x14ac:dyDescent="0.3">
      <c r="A5150" s="11">
        <v>6041012</v>
      </c>
      <c r="B5150" s="11">
        <v>6041012</v>
      </c>
      <c r="C5150" s="11" t="s">
        <v>26</v>
      </c>
      <c r="D5150" s="11" t="s">
        <v>27</v>
      </c>
      <c r="E5150" s="13" t="str">
        <f>_xlfn.XLOOKUP(B5150,Sheet1!A:A,Sheet1!B:B)</f>
        <v>DS TRIFLOW              GREEN      250ML</v>
      </c>
      <c r="F5150" s="13" t="str">
        <f t="shared" si="376"/>
        <v>CROWN  - DS TRIFLOW              GREEN      250ML</v>
      </c>
      <c r="G5150" s="13"/>
      <c r="H5150" s="91" t="s">
        <v>28</v>
      </c>
      <c r="I5150" s="11" t="s">
        <v>29</v>
      </c>
      <c r="J5150" s="11" t="s">
        <v>29</v>
      </c>
      <c r="K5150" s="11" t="s">
        <v>30</v>
      </c>
      <c r="M5150" s="11" t="s">
        <v>7062</v>
      </c>
      <c r="N5150" s="13">
        <v>3105</v>
      </c>
      <c r="O5150" s="15">
        <f>_xlfn.XLOOKUP(B5150,Sheet1!A:A,Sheet1!E:E)</f>
        <v>9.93</v>
      </c>
      <c r="P5150" s="26"/>
      <c r="Q5150" s="15">
        <f t="shared" si="379"/>
        <v>10.426500000000001</v>
      </c>
      <c r="R5150" s="38">
        <f t="shared" si="378"/>
        <v>10.739295</v>
      </c>
      <c r="S5150" s="26">
        <v>0</v>
      </c>
      <c r="T5150" s="13" t="str">
        <f t="shared" si="377"/>
        <v>Up</v>
      </c>
    </row>
    <row r="5151" spans="1:20" s="14" customFormat="1" hidden="1" x14ac:dyDescent="0.3">
      <c r="A5151" s="11">
        <v>6041013</v>
      </c>
      <c r="B5151" s="11">
        <v>6041013</v>
      </c>
      <c r="C5151" s="11" t="s">
        <v>26</v>
      </c>
      <c r="D5151" s="11" t="s">
        <v>27</v>
      </c>
      <c r="E5151" s="13" t="str">
        <f>_xlfn.XLOOKUP(B5151,Sheet1!A:A,Sheet1!B:B)</f>
        <v>DS TRIFLOW              GREEN      500ML</v>
      </c>
      <c r="F5151" s="13" t="str">
        <f t="shared" si="376"/>
        <v>CROWN  - DS TRIFLOW              GREEN      500ML</v>
      </c>
      <c r="G5151" s="13"/>
      <c r="H5151" s="91" t="s">
        <v>28</v>
      </c>
      <c r="I5151" s="11" t="s">
        <v>29</v>
      </c>
      <c r="J5151" s="11" t="s">
        <v>29</v>
      </c>
      <c r="K5151" s="11" t="s">
        <v>30</v>
      </c>
      <c r="M5151" s="11" t="s">
        <v>7062</v>
      </c>
      <c r="N5151" s="13">
        <v>3105</v>
      </c>
      <c r="O5151" s="15">
        <f>_xlfn.XLOOKUP(B5151,Sheet1!A:A,Sheet1!E:E)</f>
        <v>16.25</v>
      </c>
      <c r="P5151" s="26"/>
      <c r="Q5151" s="15">
        <f t="shared" si="379"/>
        <v>17.0625</v>
      </c>
      <c r="R5151" s="38">
        <f t="shared" si="378"/>
        <v>17.574375</v>
      </c>
      <c r="S5151" s="26">
        <v>0</v>
      </c>
      <c r="T5151" s="13" t="str">
        <f t="shared" si="377"/>
        <v>Up</v>
      </c>
    </row>
    <row r="5152" spans="1:20" s="14" customFormat="1" hidden="1" x14ac:dyDescent="0.3">
      <c r="A5152" s="11">
        <v>6041014</v>
      </c>
      <c r="B5152" s="11">
        <v>6041014</v>
      </c>
      <c r="C5152" s="11" t="s">
        <v>26</v>
      </c>
      <c r="D5152" s="11" t="s">
        <v>27</v>
      </c>
      <c r="E5152" s="13" t="str">
        <f>_xlfn.XLOOKUP(B5152,Sheet1!A:A,Sheet1!B:B)</f>
        <v>DS TRIFLOW              GREEN      1L</v>
      </c>
      <c r="F5152" s="13" t="str">
        <f t="shared" si="376"/>
        <v>CROWN  - DS TRIFLOW              GREEN      1L</v>
      </c>
      <c r="G5152" s="13"/>
      <c r="H5152" s="91" t="s">
        <v>28</v>
      </c>
      <c r="I5152" s="11" t="s">
        <v>29</v>
      </c>
      <c r="J5152" s="11" t="s">
        <v>29</v>
      </c>
      <c r="K5152" s="11" t="s">
        <v>30</v>
      </c>
      <c r="M5152" s="11" t="s">
        <v>7062</v>
      </c>
      <c r="N5152" s="13">
        <v>3105</v>
      </c>
      <c r="O5152" s="15">
        <f>_xlfn.XLOOKUP(B5152,Sheet1!A:A,Sheet1!E:E)</f>
        <v>24.92</v>
      </c>
      <c r="P5152" s="26"/>
      <c r="Q5152" s="15">
        <f t="shared" si="379"/>
        <v>26.166000000000004</v>
      </c>
      <c r="R5152" s="38">
        <f t="shared" si="378"/>
        <v>26.950980000000005</v>
      </c>
      <c r="S5152" s="26">
        <v>0</v>
      </c>
      <c r="T5152" s="13" t="str">
        <f t="shared" si="377"/>
        <v>Up</v>
      </c>
    </row>
    <row r="5153" spans="1:20" s="14" customFormat="1" hidden="1" x14ac:dyDescent="0.3">
      <c r="A5153" s="11">
        <v>6041016</v>
      </c>
      <c r="B5153" s="11">
        <v>6041016</v>
      </c>
      <c r="C5153" s="11" t="s">
        <v>26</v>
      </c>
      <c r="D5153" s="11" t="s">
        <v>27</v>
      </c>
      <c r="E5153" s="13" t="str">
        <f>_xlfn.XLOOKUP(B5153,Sheet1!A:A,Sheet1!B:B)</f>
        <v>DS TRIFLOW              RED        250ML</v>
      </c>
      <c r="F5153" s="13" t="str">
        <f t="shared" si="376"/>
        <v>CROWN  - DS TRIFLOW              RED        250ML</v>
      </c>
      <c r="G5153" s="13"/>
      <c r="H5153" s="91" t="s">
        <v>28</v>
      </c>
      <c r="I5153" s="11" t="s">
        <v>29</v>
      </c>
      <c r="J5153" s="11" t="s">
        <v>29</v>
      </c>
      <c r="K5153" s="11" t="s">
        <v>30</v>
      </c>
      <c r="M5153" s="11" t="s">
        <v>7062</v>
      </c>
      <c r="N5153" s="13">
        <v>3105</v>
      </c>
      <c r="O5153" s="15">
        <f>_xlfn.XLOOKUP(B5153,Sheet1!A:A,Sheet1!E:E)</f>
        <v>9.93</v>
      </c>
      <c r="P5153" s="26"/>
      <c r="Q5153" s="15">
        <f t="shared" si="379"/>
        <v>10.426500000000001</v>
      </c>
      <c r="R5153" s="38">
        <f t="shared" si="378"/>
        <v>10.739295</v>
      </c>
      <c r="S5153" s="26">
        <v>0</v>
      </c>
      <c r="T5153" s="13" t="str">
        <f t="shared" si="377"/>
        <v>Up</v>
      </c>
    </row>
    <row r="5154" spans="1:20" s="14" customFormat="1" hidden="1" x14ac:dyDescent="0.3">
      <c r="A5154" s="11">
        <v>6041017</v>
      </c>
      <c r="B5154" s="11">
        <v>6041017</v>
      </c>
      <c r="C5154" s="11" t="s">
        <v>26</v>
      </c>
      <c r="D5154" s="11" t="s">
        <v>27</v>
      </c>
      <c r="E5154" s="13" t="str">
        <f>_xlfn.XLOOKUP(B5154,Sheet1!A:A,Sheet1!B:B)</f>
        <v>DS TRIFLOW              RED        500ML</v>
      </c>
      <c r="F5154" s="13" t="str">
        <f t="shared" si="376"/>
        <v>CROWN  - DS TRIFLOW              RED        500ML</v>
      </c>
      <c r="G5154" s="13"/>
      <c r="H5154" s="91" t="s">
        <v>28</v>
      </c>
      <c r="I5154" s="11" t="s">
        <v>29</v>
      </c>
      <c r="J5154" s="11" t="s">
        <v>29</v>
      </c>
      <c r="K5154" s="11" t="s">
        <v>30</v>
      </c>
      <c r="M5154" s="11" t="s">
        <v>7062</v>
      </c>
      <c r="N5154" s="13">
        <v>3105</v>
      </c>
      <c r="O5154" s="15">
        <f>_xlfn.XLOOKUP(B5154,Sheet1!A:A,Sheet1!E:E)</f>
        <v>16.25</v>
      </c>
      <c r="P5154" s="26"/>
      <c r="Q5154" s="15">
        <f t="shared" si="379"/>
        <v>17.0625</v>
      </c>
      <c r="R5154" s="38">
        <f t="shared" si="378"/>
        <v>17.574375</v>
      </c>
      <c r="S5154" s="26">
        <v>0</v>
      </c>
      <c r="T5154" s="13" t="str">
        <f t="shared" si="377"/>
        <v>Up</v>
      </c>
    </row>
    <row r="5155" spans="1:20" s="14" customFormat="1" hidden="1" x14ac:dyDescent="0.3">
      <c r="A5155" s="11">
        <v>6041018</v>
      </c>
      <c r="B5155" s="11">
        <v>6041018</v>
      </c>
      <c r="C5155" s="11" t="s">
        <v>26</v>
      </c>
      <c r="D5155" s="11" t="s">
        <v>27</v>
      </c>
      <c r="E5155" s="13" t="str">
        <f>_xlfn.XLOOKUP(B5155,Sheet1!A:A,Sheet1!B:B)</f>
        <v>DS TRIFLOW              RED        1L</v>
      </c>
      <c r="F5155" s="13" t="str">
        <f t="shared" si="376"/>
        <v>CROWN  - DS TRIFLOW              RED        1L</v>
      </c>
      <c r="G5155" s="13"/>
      <c r="H5155" s="91" t="s">
        <v>28</v>
      </c>
      <c r="I5155" s="11" t="s">
        <v>29</v>
      </c>
      <c r="J5155" s="11" t="s">
        <v>29</v>
      </c>
      <c r="K5155" s="11" t="s">
        <v>30</v>
      </c>
      <c r="M5155" s="11" t="s">
        <v>7062</v>
      </c>
      <c r="N5155" s="13">
        <v>3105</v>
      </c>
      <c r="O5155" s="15">
        <f>_xlfn.XLOOKUP(B5155,Sheet1!A:A,Sheet1!E:E)</f>
        <v>24.92</v>
      </c>
      <c r="P5155" s="26"/>
      <c r="Q5155" s="15">
        <f t="shared" si="379"/>
        <v>26.166000000000004</v>
      </c>
      <c r="R5155" s="38">
        <f t="shared" si="378"/>
        <v>26.950980000000005</v>
      </c>
      <c r="S5155" s="26">
        <v>0</v>
      </c>
      <c r="T5155" s="13" t="str">
        <f t="shared" si="377"/>
        <v>Up</v>
      </c>
    </row>
    <row r="5156" spans="1:20" s="14" customFormat="1" hidden="1" x14ac:dyDescent="0.3">
      <c r="A5156" s="11">
        <v>6041019</v>
      </c>
      <c r="B5156" s="11">
        <v>6041019</v>
      </c>
      <c r="C5156" s="11" t="s">
        <v>26</v>
      </c>
      <c r="D5156" s="11" t="s">
        <v>27</v>
      </c>
      <c r="E5156" s="13" t="str">
        <f>_xlfn.XLOOKUP(B5156,Sheet1!A:A,Sheet1!B:B)</f>
        <v>DS TRIFLOW              SILVER     250ML</v>
      </c>
      <c r="F5156" s="13" t="str">
        <f t="shared" si="376"/>
        <v>CROWN  - DS TRIFLOW              SILVER     250ML</v>
      </c>
      <c r="G5156" s="13"/>
      <c r="H5156" s="91" t="s">
        <v>28</v>
      </c>
      <c r="I5156" s="11" t="s">
        <v>29</v>
      </c>
      <c r="J5156" s="11" t="s">
        <v>29</v>
      </c>
      <c r="K5156" s="11" t="s">
        <v>30</v>
      </c>
      <c r="M5156" s="11" t="s">
        <v>7062</v>
      </c>
      <c r="N5156" s="13">
        <v>3105</v>
      </c>
      <c r="O5156" s="15">
        <f>_xlfn.XLOOKUP(B5156,Sheet1!A:A,Sheet1!E:E)</f>
        <v>9.93</v>
      </c>
      <c r="P5156" s="26"/>
      <c r="Q5156" s="15">
        <f t="shared" si="379"/>
        <v>10.426500000000001</v>
      </c>
      <c r="R5156" s="38">
        <f t="shared" si="378"/>
        <v>10.739295</v>
      </c>
      <c r="S5156" s="26">
        <v>0</v>
      </c>
      <c r="T5156" s="13" t="str">
        <f t="shared" si="377"/>
        <v>Up</v>
      </c>
    </row>
    <row r="5157" spans="1:20" s="14" customFormat="1" hidden="1" x14ac:dyDescent="0.3">
      <c r="A5157" s="11">
        <v>6041020</v>
      </c>
      <c r="B5157" s="11">
        <v>6041020</v>
      </c>
      <c r="C5157" s="11" t="s">
        <v>26</v>
      </c>
      <c r="D5157" s="11" t="s">
        <v>27</v>
      </c>
      <c r="E5157" s="13" t="str">
        <f>_xlfn.XLOOKUP(B5157,Sheet1!A:A,Sheet1!B:B)</f>
        <v>DS TRIFLOW              SILVER     500ML</v>
      </c>
      <c r="F5157" s="13" t="str">
        <f t="shared" si="376"/>
        <v>CROWN  - DS TRIFLOW              SILVER     500ML</v>
      </c>
      <c r="G5157" s="13"/>
      <c r="H5157" s="91" t="s">
        <v>28</v>
      </c>
      <c r="I5157" s="11" t="s">
        <v>29</v>
      </c>
      <c r="J5157" s="11" t="s">
        <v>29</v>
      </c>
      <c r="K5157" s="11" t="s">
        <v>30</v>
      </c>
      <c r="M5157" s="11" t="s">
        <v>7062</v>
      </c>
      <c r="N5157" s="13">
        <v>3105</v>
      </c>
      <c r="O5157" s="15">
        <f>_xlfn.XLOOKUP(B5157,Sheet1!A:A,Sheet1!E:E)</f>
        <v>16.25</v>
      </c>
      <c r="P5157" s="26"/>
      <c r="Q5157" s="15">
        <f t="shared" si="379"/>
        <v>17.0625</v>
      </c>
      <c r="R5157" s="38">
        <f t="shared" ref="R5157:R5180" si="380">Q5157*1.03</f>
        <v>17.574375</v>
      </c>
      <c r="S5157" s="26">
        <v>0</v>
      </c>
      <c r="T5157" s="13" t="str">
        <f t="shared" si="377"/>
        <v>Up</v>
      </c>
    </row>
    <row r="5158" spans="1:20" s="14" customFormat="1" hidden="1" x14ac:dyDescent="0.3">
      <c r="A5158" s="11">
        <v>6041021</v>
      </c>
      <c r="B5158" s="11">
        <v>6041021</v>
      </c>
      <c r="C5158" s="11" t="s">
        <v>26</v>
      </c>
      <c r="D5158" s="11" t="s">
        <v>27</v>
      </c>
      <c r="E5158" s="13" t="str">
        <f>_xlfn.XLOOKUP(B5158,Sheet1!A:A,Sheet1!B:B)</f>
        <v>DS TRIFLOW              SILVER     1L</v>
      </c>
      <c r="F5158" s="13" t="str">
        <f t="shared" si="376"/>
        <v>CROWN  - DS TRIFLOW              SILVER     1L</v>
      </c>
      <c r="G5158" s="13"/>
      <c r="H5158" s="91" t="s">
        <v>28</v>
      </c>
      <c r="I5158" s="11" t="s">
        <v>29</v>
      </c>
      <c r="J5158" s="11" t="s">
        <v>29</v>
      </c>
      <c r="K5158" s="11" t="s">
        <v>30</v>
      </c>
      <c r="M5158" s="11" t="s">
        <v>7062</v>
      </c>
      <c r="N5158" s="13">
        <v>3105</v>
      </c>
      <c r="O5158" s="15">
        <f>_xlfn.XLOOKUP(B5158,Sheet1!A:A,Sheet1!E:E)</f>
        <v>24.92</v>
      </c>
      <c r="P5158" s="26"/>
      <c r="Q5158" s="15">
        <f t="shared" si="379"/>
        <v>26.166000000000004</v>
      </c>
      <c r="R5158" s="38">
        <f t="shared" si="380"/>
        <v>26.950980000000005</v>
      </c>
      <c r="S5158" s="26">
        <v>0</v>
      </c>
      <c r="T5158" s="13" t="str">
        <f t="shared" si="377"/>
        <v>Up</v>
      </c>
    </row>
    <row r="5159" spans="1:20" s="14" customFormat="1" hidden="1" x14ac:dyDescent="0.3">
      <c r="A5159" s="11">
        <v>6040510</v>
      </c>
      <c r="B5159" s="11">
        <v>6040510</v>
      </c>
      <c r="C5159" s="11" t="s">
        <v>26</v>
      </c>
      <c r="D5159" s="11" t="s">
        <v>27</v>
      </c>
      <c r="E5159" s="13" t="str">
        <f>_xlfn.XLOOKUP(B5159,Sheet1!A:A,Sheet1!B:B)</f>
        <v>DS HEMPEL HEMPATEX HB   46410 GRP1 5L</v>
      </c>
      <c r="F5159" s="13" t="str">
        <f t="shared" si="376"/>
        <v>CROWN  - DS HEMPEL HEMPATEX HB   46410 GRP1 5L</v>
      </c>
      <c r="G5159" s="13"/>
      <c r="H5159" s="91" t="s">
        <v>28</v>
      </c>
      <c r="I5159" s="11" t="s">
        <v>29</v>
      </c>
      <c r="J5159" s="11" t="s">
        <v>29</v>
      </c>
      <c r="K5159" s="11" t="s">
        <v>30</v>
      </c>
      <c r="M5159" s="11" t="s">
        <v>7062</v>
      </c>
      <c r="N5159" s="13">
        <v>3105</v>
      </c>
      <c r="O5159" s="15">
        <f>_xlfn.XLOOKUP(B5159,Sheet1!A:A,Sheet1!E:E)</f>
        <v>35.130000000000003</v>
      </c>
      <c r="P5159" s="26"/>
      <c r="Q5159" s="15">
        <f t="shared" si="379"/>
        <v>36.886500000000005</v>
      </c>
      <c r="R5159" s="38">
        <f t="shared" si="380"/>
        <v>37.993095000000004</v>
      </c>
      <c r="S5159" s="26">
        <v>0</v>
      </c>
      <c r="T5159" s="13" t="str">
        <f t="shared" si="377"/>
        <v>Up</v>
      </c>
    </row>
    <row r="5160" spans="1:20" s="14" customFormat="1" hidden="1" x14ac:dyDescent="0.3">
      <c r="A5160" s="11">
        <v>6040511</v>
      </c>
      <c r="B5160" s="11">
        <v>6040511</v>
      </c>
      <c r="C5160" s="11" t="s">
        <v>26</v>
      </c>
      <c r="D5160" s="11" t="s">
        <v>27</v>
      </c>
      <c r="E5160" s="13" t="str">
        <f>_xlfn.XLOOKUP(B5160,Sheet1!A:A,Sheet1!B:B)</f>
        <v>DS HEMPEL HEMPATEX HB   46410 GRP2 5L</v>
      </c>
      <c r="F5160" s="13" t="str">
        <f t="shared" si="376"/>
        <v>CROWN  - DS HEMPEL HEMPATEX HB   46410 GRP2 5L</v>
      </c>
      <c r="G5160" s="13"/>
      <c r="H5160" s="91" t="s">
        <v>28</v>
      </c>
      <c r="I5160" s="11" t="s">
        <v>29</v>
      </c>
      <c r="J5160" s="11" t="s">
        <v>29</v>
      </c>
      <c r="K5160" s="11" t="s">
        <v>30</v>
      </c>
      <c r="M5160" s="11" t="s">
        <v>7062</v>
      </c>
      <c r="N5160" s="13">
        <v>3105</v>
      </c>
      <c r="O5160" s="15">
        <f>_xlfn.XLOOKUP(B5160,Sheet1!A:A,Sheet1!E:E)</f>
        <v>39.450000000000003</v>
      </c>
      <c r="P5160" s="26"/>
      <c r="Q5160" s="15">
        <f t="shared" si="379"/>
        <v>41.422500000000007</v>
      </c>
      <c r="R5160" s="38">
        <f t="shared" si="380"/>
        <v>42.665175000000005</v>
      </c>
      <c r="S5160" s="26">
        <v>0</v>
      </c>
      <c r="T5160" s="13" t="str">
        <f t="shared" si="377"/>
        <v>Up</v>
      </c>
    </row>
    <row r="5161" spans="1:20" s="14" customFormat="1" hidden="1" x14ac:dyDescent="0.3">
      <c r="A5161" s="11">
        <v>6040513</v>
      </c>
      <c r="B5161" s="11">
        <v>6040513</v>
      </c>
      <c r="C5161" s="11" t="s">
        <v>26</v>
      </c>
      <c r="D5161" s="11" t="s">
        <v>27</v>
      </c>
      <c r="E5161" s="13" t="str">
        <f>_xlfn.XLOOKUP(B5161,Sheet1!A:A,Sheet1!B:B)</f>
        <v>DS HEMPEL HEMPALIN UC   42460 GREY 5L</v>
      </c>
      <c r="F5161" s="13" t="str">
        <f t="shared" si="376"/>
        <v>CROWN  - DS HEMPEL HEMPALIN UC   42460 GREY 5L</v>
      </c>
      <c r="G5161" s="13"/>
      <c r="H5161" s="91" t="s">
        <v>28</v>
      </c>
      <c r="I5161" s="11" t="s">
        <v>29</v>
      </c>
      <c r="J5161" s="11" t="s">
        <v>29</v>
      </c>
      <c r="K5161" s="11" t="s">
        <v>30</v>
      </c>
      <c r="M5161" s="11" t="s">
        <v>7062</v>
      </c>
      <c r="N5161" s="13">
        <v>3105</v>
      </c>
      <c r="O5161" s="15">
        <f>_xlfn.XLOOKUP(B5161,Sheet1!A:A,Sheet1!E:E)</f>
        <v>36.14</v>
      </c>
      <c r="P5161" s="26"/>
      <c r="Q5161" s="15">
        <f t="shared" si="379"/>
        <v>37.947000000000003</v>
      </c>
      <c r="R5161" s="38">
        <f t="shared" si="380"/>
        <v>39.085410000000003</v>
      </c>
      <c r="S5161" s="26">
        <v>0</v>
      </c>
      <c r="T5161" s="13" t="str">
        <f t="shared" si="377"/>
        <v>Up</v>
      </c>
    </row>
    <row r="5162" spans="1:20" s="14" customFormat="1" hidden="1" x14ac:dyDescent="0.3">
      <c r="A5162" s="11">
        <v>6040515</v>
      </c>
      <c r="B5162" s="11">
        <v>6040515</v>
      </c>
      <c r="C5162" s="11" t="s">
        <v>26</v>
      </c>
      <c r="D5162" s="11" t="s">
        <v>27</v>
      </c>
      <c r="E5162" s="13" t="str">
        <f>_xlfn.XLOOKUP(B5162,Sheet1!A:A,Sheet1!B:B)</f>
        <v>DS HEMPEL HEMPALIN ENAM 52140 BLCK 5L</v>
      </c>
      <c r="F5162" s="13" t="str">
        <f t="shared" si="376"/>
        <v>CROWN  - DS HEMPEL HEMPALIN ENAM 52140 BLCK 5L</v>
      </c>
      <c r="G5162" s="13"/>
      <c r="H5162" s="91" t="s">
        <v>28</v>
      </c>
      <c r="I5162" s="11" t="s">
        <v>29</v>
      </c>
      <c r="J5162" s="11" t="s">
        <v>29</v>
      </c>
      <c r="K5162" s="11" t="s">
        <v>30</v>
      </c>
      <c r="M5162" s="11" t="s">
        <v>7062</v>
      </c>
      <c r="N5162" s="13">
        <v>3105</v>
      </c>
      <c r="O5162" s="15">
        <f>_xlfn.XLOOKUP(B5162,Sheet1!A:A,Sheet1!E:E)</f>
        <v>40.89</v>
      </c>
      <c r="P5162" s="26"/>
      <c r="Q5162" s="15">
        <f t="shared" si="379"/>
        <v>42.9345</v>
      </c>
      <c r="R5162" s="38">
        <f t="shared" si="380"/>
        <v>44.222535000000001</v>
      </c>
      <c r="S5162" s="26">
        <v>0</v>
      </c>
      <c r="T5162" s="13" t="str">
        <f t="shared" si="377"/>
        <v>Up</v>
      </c>
    </row>
    <row r="5163" spans="1:20" s="14" customFormat="1" hidden="1" x14ac:dyDescent="0.3">
      <c r="A5163" s="11">
        <v>6040516</v>
      </c>
      <c r="B5163" s="11">
        <v>6040516</v>
      </c>
      <c r="C5163" s="11" t="s">
        <v>26</v>
      </c>
      <c r="D5163" s="11" t="s">
        <v>27</v>
      </c>
      <c r="E5163" s="13" t="str">
        <f>_xlfn.XLOOKUP(B5163,Sheet1!A:A,Sheet1!B:B)</f>
        <v>DS HEMPEL HEMPALIN ENAM 52140 WHTE 5L</v>
      </c>
      <c r="F5163" s="13" t="str">
        <f t="shared" si="376"/>
        <v>CROWN  - DS HEMPEL HEMPALIN ENAM 52140 WHTE 5L</v>
      </c>
      <c r="G5163" s="13"/>
      <c r="H5163" s="91" t="s">
        <v>28</v>
      </c>
      <c r="I5163" s="11" t="s">
        <v>29</v>
      </c>
      <c r="J5163" s="11" t="s">
        <v>29</v>
      </c>
      <c r="K5163" s="11" t="s">
        <v>30</v>
      </c>
      <c r="M5163" s="11" t="s">
        <v>7062</v>
      </c>
      <c r="N5163" s="13">
        <v>3105</v>
      </c>
      <c r="O5163" s="15">
        <f>_xlfn.XLOOKUP(B5163,Sheet1!A:A,Sheet1!E:E)</f>
        <v>40.89</v>
      </c>
      <c r="P5163" s="26"/>
      <c r="Q5163" s="15">
        <f t="shared" si="379"/>
        <v>42.9345</v>
      </c>
      <c r="R5163" s="38">
        <f t="shared" si="380"/>
        <v>44.222535000000001</v>
      </c>
      <c r="S5163" s="26">
        <v>0</v>
      </c>
      <c r="T5163" s="13" t="str">
        <f t="shared" si="377"/>
        <v>Up</v>
      </c>
    </row>
    <row r="5164" spans="1:20" s="14" customFormat="1" hidden="1" x14ac:dyDescent="0.3">
      <c r="A5164" s="11">
        <v>6040518</v>
      </c>
      <c r="B5164" s="11">
        <v>6040518</v>
      </c>
      <c r="C5164" s="11" t="s">
        <v>26</v>
      </c>
      <c r="D5164" s="11" t="s">
        <v>27</v>
      </c>
      <c r="E5164" s="13" t="str">
        <f>_xlfn.XLOOKUP(B5164,Sheet1!A:A,Sheet1!B:B)</f>
        <v>DS HEMPEL HEMPALIN ENAM 52140 GRP1 5L</v>
      </c>
      <c r="F5164" s="13" t="str">
        <f t="shared" si="376"/>
        <v>CROWN  - DS HEMPEL HEMPALIN ENAM 52140 GRP1 5L</v>
      </c>
      <c r="G5164" s="13"/>
      <c r="H5164" s="91" t="s">
        <v>28</v>
      </c>
      <c r="I5164" s="11" t="s">
        <v>29</v>
      </c>
      <c r="J5164" s="11" t="s">
        <v>29</v>
      </c>
      <c r="K5164" s="11" t="s">
        <v>30</v>
      </c>
      <c r="M5164" s="11" t="s">
        <v>7062</v>
      </c>
      <c r="N5164" s="13">
        <v>3105</v>
      </c>
      <c r="O5164" s="15">
        <f>_xlfn.XLOOKUP(B5164,Sheet1!A:A,Sheet1!E:E)</f>
        <v>39.18</v>
      </c>
      <c r="P5164" s="26"/>
      <c r="Q5164" s="15">
        <f t="shared" si="379"/>
        <v>41.139000000000003</v>
      </c>
      <c r="R5164" s="38">
        <f t="shared" si="380"/>
        <v>42.373170000000002</v>
      </c>
      <c r="S5164" s="26">
        <v>0</v>
      </c>
      <c r="T5164" s="13" t="str">
        <f t="shared" si="377"/>
        <v>Up</v>
      </c>
    </row>
    <row r="5165" spans="1:20" s="14" customFormat="1" hidden="1" x14ac:dyDescent="0.3">
      <c r="A5165" s="11">
        <v>6040519</v>
      </c>
      <c r="B5165" s="11">
        <v>6040519</v>
      </c>
      <c r="C5165" s="11" t="s">
        <v>26</v>
      </c>
      <c r="D5165" s="11" t="s">
        <v>27</v>
      </c>
      <c r="E5165" s="13" t="str">
        <f>_xlfn.XLOOKUP(B5165,Sheet1!A:A,Sheet1!B:B)</f>
        <v>DS HEMPEL HEMPADUR      45143 RED  5L</v>
      </c>
      <c r="F5165" s="13" t="str">
        <f t="shared" si="376"/>
        <v>CROWN  - DS HEMPEL HEMPADUR      45143 RED  5L</v>
      </c>
      <c r="G5165" s="13"/>
      <c r="H5165" s="91" t="s">
        <v>28</v>
      </c>
      <c r="I5165" s="11" t="s">
        <v>29</v>
      </c>
      <c r="J5165" s="11" t="s">
        <v>29</v>
      </c>
      <c r="K5165" s="11" t="s">
        <v>30</v>
      </c>
      <c r="M5165" s="11" t="s">
        <v>7062</v>
      </c>
      <c r="N5165" s="13">
        <v>3105</v>
      </c>
      <c r="O5165" s="15">
        <f>_xlfn.XLOOKUP(B5165,Sheet1!A:A,Sheet1!E:E)</f>
        <v>46.46</v>
      </c>
      <c r="P5165" s="26"/>
      <c r="Q5165" s="15">
        <f t="shared" si="379"/>
        <v>48.783000000000001</v>
      </c>
      <c r="R5165" s="38">
        <f t="shared" si="380"/>
        <v>50.246490000000001</v>
      </c>
      <c r="S5165" s="26">
        <v>0</v>
      </c>
      <c r="T5165" s="13" t="str">
        <f t="shared" si="377"/>
        <v>Up</v>
      </c>
    </row>
    <row r="5166" spans="1:20" s="14" customFormat="1" hidden="1" x14ac:dyDescent="0.3">
      <c r="A5166" s="11">
        <v>6040521</v>
      </c>
      <c r="B5166" s="11">
        <v>6040521</v>
      </c>
      <c r="C5166" s="11" t="s">
        <v>26</v>
      </c>
      <c r="D5166" s="11" t="s">
        <v>27</v>
      </c>
      <c r="E5166" s="13" t="str">
        <f>_xlfn.XLOOKUP(B5166,Sheet1!A:A,Sheet1!B:B)</f>
        <v>DS HEMPEL HEMPADUR      45143 GRN  5L</v>
      </c>
      <c r="F5166" s="13" t="str">
        <f t="shared" si="376"/>
        <v>CROWN  - DS HEMPEL HEMPADUR      45143 GRN  5L</v>
      </c>
      <c r="G5166" s="13"/>
      <c r="H5166" s="91" t="s">
        <v>28</v>
      </c>
      <c r="I5166" s="11" t="s">
        <v>29</v>
      </c>
      <c r="J5166" s="11" t="s">
        <v>29</v>
      </c>
      <c r="K5166" s="11" t="s">
        <v>30</v>
      </c>
      <c r="M5166" s="11" t="s">
        <v>7062</v>
      </c>
      <c r="N5166" s="13">
        <v>3105</v>
      </c>
      <c r="O5166" s="15">
        <f>_xlfn.XLOOKUP(B5166,Sheet1!A:A,Sheet1!E:E)</f>
        <v>46.46</v>
      </c>
      <c r="P5166" s="26"/>
      <c r="Q5166" s="15">
        <f t="shared" si="379"/>
        <v>48.783000000000001</v>
      </c>
      <c r="R5166" s="38">
        <f t="shared" si="380"/>
        <v>50.246490000000001</v>
      </c>
      <c r="S5166" s="26">
        <v>0</v>
      </c>
      <c r="T5166" s="13" t="str">
        <f t="shared" si="377"/>
        <v>Up</v>
      </c>
    </row>
    <row r="5167" spans="1:20" s="14" customFormat="1" hidden="1" x14ac:dyDescent="0.3">
      <c r="A5167" s="11">
        <v>6040524</v>
      </c>
      <c r="B5167" s="11">
        <v>6040524</v>
      </c>
      <c r="C5167" s="11" t="s">
        <v>26</v>
      </c>
      <c r="D5167" s="11" t="s">
        <v>27</v>
      </c>
      <c r="E5167" s="13" t="str">
        <f>_xlfn.XLOOKUP(B5167,Sheet1!A:A,Sheet1!B:B)</f>
        <v>DS HEMPEL HEMPADUR      45880 GREY 5L</v>
      </c>
      <c r="F5167" s="13" t="str">
        <f t="shared" si="376"/>
        <v>CROWN  - DS HEMPEL HEMPADUR      45880 GREY 5L</v>
      </c>
      <c r="G5167" s="13"/>
      <c r="H5167" s="91" t="s">
        <v>28</v>
      </c>
      <c r="I5167" s="11" t="s">
        <v>29</v>
      </c>
      <c r="J5167" s="11" t="s">
        <v>29</v>
      </c>
      <c r="K5167" s="11" t="s">
        <v>30</v>
      </c>
      <c r="M5167" s="11" t="s">
        <v>7062</v>
      </c>
      <c r="N5167" s="13">
        <v>3105</v>
      </c>
      <c r="O5167" s="15">
        <f>_xlfn.XLOOKUP(B5167,Sheet1!A:A,Sheet1!E:E)</f>
        <v>48.39</v>
      </c>
      <c r="P5167" s="26"/>
      <c r="Q5167" s="15">
        <f t="shared" si="379"/>
        <v>50.8095</v>
      </c>
      <c r="R5167" s="38">
        <f t="shared" si="380"/>
        <v>52.333784999999999</v>
      </c>
      <c r="S5167" s="26">
        <v>0</v>
      </c>
      <c r="T5167" s="13" t="str">
        <f t="shared" si="377"/>
        <v>Up</v>
      </c>
    </row>
    <row r="5168" spans="1:20" s="14" customFormat="1" hidden="1" x14ac:dyDescent="0.3">
      <c r="A5168" s="11">
        <v>6040525</v>
      </c>
      <c r="B5168" s="11">
        <v>6040525</v>
      </c>
      <c r="C5168" s="11" t="s">
        <v>26</v>
      </c>
      <c r="D5168" s="11" t="s">
        <v>27</v>
      </c>
      <c r="E5168" s="13" t="str">
        <f>_xlfn.XLOOKUP(B5168,Sheet1!A:A,Sheet1!B:B)</f>
        <v>DS HEMPEL HEMPADUR      45880 ALUM 5L</v>
      </c>
      <c r="F5168" s="13" t="str">
        <f t="shared" si="376"/>
        <v>CROWN  - DS HEMPEL HEMPADUR      45880 ALUM 5L</v>
      </c>
      <c r="G5168" s="13"/>
      <c r="H5168" s="91" t="s">
        <v>28</v>
      </c>
      <c r="I5168" s="11" t="s">
        <v>29</v>
      </c>
      <c r="J5168" s="11" t="s">
        <v>29</v>
      </c>
      <c r="K5168" s="11" t="s">
        <v>30</v>
      </c>
      <c r="M5168" s="11" t="s">
        <v>7062</v>
      </c>
      <c r="N5168" s="13">
        <v>3105</v>
      </c>
      <c r="O5168" s="15">
        <f>_xlfn.XLOOKUP(B5168,Sheet1!A:A,Sheet1!E:E)</f>
        <v>48.39</v>
      </c>
      <c r="P5168" s="26"/>
      <c r="Q5168" s="15">
        <f t="shared" si="379"/>
        <v>50.8095</v>
      </c>
      <c r="R5168" s="38">
        <f t="shared" si="380"/>
        <v>52.333784999999999</v>
      </c>
      <c r="S5168" s="26">
        <v>0</v>
      </c>
      <c r="T5168" s="13" t="str">
        <f t="shared" si="377"/>
        <v>Up</v>
      </c>
    </row>
    <row r="5169" spans="1:20" s="14" customFormat="1" hidden="1" x14ac:dyDescent="0.3">
      <c r="A5169" s="11">
        <v>6040528</v>
      </c>
      <c r="B5169" s="11">
        <v>6040528</v>
      </c>
      <c r="C5169" s="11" t="s">
        <v>26</v>
      </c>
      <c r="D5169" s="11" t="s">
        <v>27</v>
      </c>
      <c r="E5169" s="13" t="str">
        <f>_xlfn.XLOOKUP(B5169,Sheet1!A:A,Sheet1!B:B)</f>
        <v>DS HEMPEL HEMPATHANE    WHITE      5L</v>
      </c>
      <c r="F5169" s="13" t="str">
        <f t="shared" si="376"/>
        <v>CROWN  - DS HEMPEL HEMPATHANE    WHITE      5L</v>
      </c>
      <c r="G5169" s="13"/>
      <c r="H5169" s="91" t="s">
        <v>28</v>
      </c>
      <c r="I5169" s="11" t="s">
        <v>29</v>
      </c>
      <c r="J5169" s="11" t="s">
        <v>29</v>
      </c>
      <c r="K5169" s="11" t="s">
        <v>30</v>
      </c>
      <c r="M5169" s="11" t="s">
        <v>7062</v>
      </c>
      <c r="N5169" s="13">
        <v>3105</v>
      </c>
      <c r="O5169" s="15">
        <f>_xlfn.XLOOKUP(B5169,Sheet1!A:A,Sheet1!E:E)</f>
        <v>71.489999999999995</v>
      </c>
      <c r="P5169" s="26"/>
      <c r="Q5169" s="15">
        <f t="shared" si="379"/>
        <v>75.064499999999995</v>
      </c>
      <c r="R5169" s="38">
        <f t="shared" si="380"/>
        <v>77.316434999999998</v>
      </c>
      <c r="S5169" s="26">
        <v>0</v>
      </c>
      <c r="T5169" s="13" t="str">
        <f t="shared" si="377"/>
        <v>Up</v>
      </c>
    </row>
    <row r="5170" spans="1:20" s="14" customFormat="1" hidden="1" x14ac:dyDescent="0.3">
      <c r="A5170" s="11">
        <v>6040530</v>
      </c>
      <c r="B5170" s="11">
        <v>6040530</v>
      </c>
      <c r="C5170" s="11" t="s">
        <v>26</v>
      </c>
      <c r="D5170" s="11" t="s">
        <v>27</v>
      </c>
      <c r="E5170" s="13" t="str">
        <f>_xlfn.XLOOKUP(B5170,Sheet1!A:A,Sheet1!B:B)</f>
        <v>DS HEMPEL HEMPATHANE    GRP1       5L</v>
      </c>
      <c r="F5170" s="13" t="str">
        <f t="shared" si="376"/>
        <v>CROWN  - DS HEMPEL HEMPATHANE    GRP1       5L</v>
      </c>
      <c r="G5170" s="13"/>
      <c r="H5170" s="91" t="s">
        <v>28</v>
      </c>
      <c r="I5170" s="11" t="s">
        <v>29</v>
      </c>
      <c r="J5170" s="11" t="s">
        <v>29</v>
      </c>
      <c r="K5170" s="11" t="s">
        <v>30</v>
      </c>
      <c r="M5170" s="11" t="s">
        <v>7062</v>
      </c>
      <c r="N5170" s="13">
        <v>3105</v>
      </c>
      <c r="O5170" s="15">
        <f>_xlfn.XLOOKUP(B5170,Sheet1!A:A,Sheet1!E:E)</f>
        <v>68.56</v>
      </c>
      <c r="P5170" s="26"/>
      <c r="Q5170" s="15">
        <f t="shared" si="379"/>
        <v>71.988</v>
      </c>
      <c r="R5170" s="38">
        <f t="shared" si="380"/>
        <v>74.147639999999996</v>
      </c>
      <c r="S5170" s="26">
        <v>0</v>
      </c>
      <c r="T5170" s="13" t="str">
        <f t="shared" si="377"/>
        <v>Up</v>
      </c>
    </row>
    <row r="5171" spans="1:20" s="14" customFormat="1" hidden="1" x14ac:dyDescent="0.3">
      <c r="A5171" s="11">
        <v>6040531</v>
      </c>
      <c r="B5171" s="11">
        <v>6040531</v>
      </c>
      <c r="C5171" s="11" t="s">
        <v>26</v>
      </c>
      <c r="D5171" s="11" t="s">
        <v>27</v>
      </c>
      <c r="E5171" s="13" t="str">
        <f>_xlfn.XLOOKUP(B5171,Sheet1!A:A,Sheet1!B:B)</f>
        <v>DS HEMPEL HEMPATHANE    GRP2       5L</v>
      </c>
      <c r="F5171" s="13" t="str">
        <f t="shared" si="376"/>
        <v>CROWN  - DS HEMPEL HEMPATHANE    GRP2       5L</v>
      </c>
      <c r="G5171" s="13"/>
      <c r="H5171" s="91" t="s">
        <v>28</v>
      </c>
      <c r="I5171" s="11" t="s">
        <v>29</v>
      </c>
      <c r="J5171" s="11" t="s">
        <v>29</v>
      </c>
      <c r="K5171" s="11" t="s">
        <v>30</v>
      </c>
      <c r="M5171" s="11" t="s">
        <v>7062</v>
      </c>
      <c r="N5171" s="13">
        <v>3105</v>
      </c>
      <c r="O5171" s="15">
        <f>_xlfn.XLOOKUP(B5171,Sheet1!A:A,Sheet1!E:E)</f>
        <v>75.099999999999994</v>
      </c>
      <c r="P5171" s="26"/>
      <c r="Q5171" s="15">
        <f t="shared" si="379"/>
        <v>78.855000000000004</v>
      </c>
      <c r="R5171" s="38">
        <f t="shared" si="380"/>
        <v>81.220650000000006</v>
      </c>
      <c r="S5171" s="26">
        <v>0</v>
      </c>
      <c r="T5171" s="13" t="str">
        <f t="shared" si="377"/>
        <v>Up</v>
      </c>
    </row>
    <row r="5172" spans="1:20" s="14" customFormat="1" hidden="1" x14ac:dyDescent="0.3">
      <c r="A5172" s="11">
        <v>6040537</v>
      </c>
      <c r="B5172" s="11">
        <v>6040537</v>
      </c>
      <c r="C5172" s="11" t="s">
        <v>26</v>
      </c>
      <c r="D5172" s="11" t="s">
        <v>27</v>
      </c>
      <c r="E5172" s="13" t="str">
        <f>_xlfn.XLOOKUP(B5172,Sheet1!A:A,Sheet1!B:B)</f>
        <v>DS HEMPEL HEMPAQUICK EN 53840 BLCK 5L</v>
      </c>
      <c r="F5172" s="13" t="str">
        <f t="shared" si="376"/>
        <v>CROWN  - DS HEMPEL HEMPAQUICK EN 53840 BLCK 5L</v>
      </c>
      <c r="G5172" s="13"/>
      <c r="H5172" s="91" t="s">
        <v>28</v>
      </c>
      <c r="I5172" s="11" t="s">
        <v>29</v>
      </c>
      <c r="J5172" s="11" t="s">
        <v>29</v>
      </c>
      <c r="K5172" s="11" t="s">
        <v>30</v>
      </c>
      <c r="M5172" s="11" t="s">
        <v>7062</v>
      </c>
      <c r="N5172" s="13">
        <v>3105</v>
      </c>
      <c r="O5172" s="15">
        <f>_xlfn.XLOOKUP(B5172,Sheet1!A:A,Sheet1!E:E)</f>
        <v>43.24</v>
      </c>
      <c r="P5172" s="26"/>
      <c r="Q5172" s="15">
        <f t="shared" si="379"/>
        <v>45.402000000000001</v>
      </c>
      <c r="R5172" s="38">
        <f t="shared" si="380"/>
        <v>46.764060000000001</v>
      </c>
      <c r="S5172" s="26">
        <v>0</v>
      </c>
      <c r="T5172" s="13" t="str">
        <f t="shared" si="377"/>
        <v>Up</v>
      </c>
    </row>
    <row r="5173" spans="1:20" s="14" customFormat="1" hidden="1" x14ac:dyDescent="0.3">
      <c r="A5173" s="11">
        <v>6040538</v>
      </c>
      <c r="B5173" s="11">
        <v>6040538</v>
      </c>
      <c r="C5173" s="11" t="s">
        <v>26</v>
      </c>
      <c r="D5173" s="11" t="s">
        <v>27</v>
      </c>
      <c r="E5173" s="13" t="str">
        <f>_xlfn.XLOOKUP(B5173,Sheet1!A:A,Sheet1!B:B)</f>
        <v>DS HEMPEL HEMPAQUICK EN 53840 WHTE 5L</v>
      </c>
      <c r="F5173" s="13" t="str">
        <f t="shared" si="376"/>
        <v>CROWN  - DS HEMPEL HEMPAQUICK EN 53840 WHTE 5L</v>
      </c>
      <c r="G5173" s="13"/>
      <c r="H5173" s="91" t="s">
        <v>28</v>
      </c>
      <c r="I5173" s="11" t="s">
        <v>29</v>
      </c>
      <c r="J5173" s="11" t="s">
        <v>29</v>
      </c>
      <c r="K5173" s="11" t="s">
        <v>30</v>
      </c>
      <c r="M5173" s="11" t="s">
        <v>7062</v>
      </c>
      <c r="N5173" s="13">
        <v>3105</v>
      </c>
      <c r="O5173" s="15">
        <f>_xlfn.XLOOKUP(B5173,Sheet1!A:A,Sheet1!E:E)</f>
        <v>43.24</v>
      </c>
      <c r="P5173" s="26"/>
      <c r="Q5173" s="15">
        <f t="shared" si="379"/>
        <v>45.402000000000001</v>
      </c>
      <c r="R5173" s="38">
        <f t="shared" si="380"/>
        <v>46.764060000000001</v>
      </c>
      <c r="S5173" s="26">
        <v>0</v>
      </c>
      <c r="T5173" s="13" t="str">
        <f t="shared" si="377"/>
        <v>Up</v>
      </c>
    </row>
    <row r="5174" spans="1:20" s="14" customFormat="1" hidden="1" x14ac:dyDescent="0.3">
      <c r="A5174" s="11">
        <v>6040540</v>
      </c>
      <c r="B5174" s="11">
        <v>6040540</v>
      </c>
      <c r="C5174" s="11" t="s">
        <v>26</v>
      </c>
      <c r="D5174" s="11" t="s">
        <v>27</v>
      </c>
      <c r="E5174" s="13" t="str">
        <f>_xlfn.XLOOKUP(B5174,Sheet1!A:A,Sheet1!B:B)</f>
        <v>DS HEMPEL HEMPAQUICK EN 53840 GRP1 5L</v>
      </c>
      <c r="F5174" s="13" t="str">
        <f t="shared" si="376"/>
        <v>CROWN  - DS HEMPEL HEMPAQUICK EN 53840 GRP1 5L</v>
      </c>
      <c r="G5174" s="13"/>
      <c r="H5174" s="91" t="s">
        <v>28</v>
      </c>
      <c r="I5174" s="11" t="s">
        <v>29</v>
      </c>
      <c r="J5174" s="11" t="s">
        <v>29</v>
      </c>
      <c r="K5174" s="11" t="s">
        <v>30</v>
      </c>
      <c r="M5174" s="11" t="s">
        <v>7062</v>
      </c>
      <c r="N5174" s="13">
        <v>3105</v>
      </c>
      <c r="O5174" s="15">
        <f>_xlfn.XLOOKUP(B5174,Sheet1!A:A,Sheet1!E:E)</f>
        <v>43.75</v>
      </c>
      <c r="P5174" s="26"/>
      <c r="Q5174" s="15">
        <f t="shared" si="379"/>
        <v>45.9375</v>
      </c>
      <c r="R5174" s="38">
        <f t="shared" si="380"/>
        <v>47.315625000000004</v>
      </c>
      <c r="S5174" s="26">
        <v>0</v>
      </c>
      <c r="T5174" s="13" t="str">
        <f t="shared" si="377"/>
        <v>Up</v>
      </c>
    </row>
    <row r="5175" spans="1:20" s="14" customFormat="1" hidden="1" x14ac:dyDescent="0.3">
      <c r="A5175" s="11">
        <v>6040541</v>
      </c>
      <c r="B5175" s="11">
        <v>6040541</v>
      </c>
      <c r="C5175" s="11" t="s">
        <v>26</v>
      </c>
      <c r="D5175" s="11" t="s">
        <v>27</v>
      </c>
      <c r="E5175" s="13" t="str">
        <f>_xlfn.XLOOKUP(B5175,Sheet1!A:A,Sheet1!B:B)</f>
        <v>DS HEMPEL HEMPAQUICK EN 53840 GRP2 5L</v>
      </c>
      <c r="F5175" s="13" t="str">
        <f t="shared" si="376"/>
        <v>CROWN  - DS HEMPEL HEMPAQUICK EN 53840 GRP2 5L</v>
      </c>
      <c r="G5175" s="13"/>
      <c r="H5175" s="91" t="s">
        <v>28</v>
      </c>
      <c r="I5175" s="11" t="s">
        <v>29</v>
      </c>
      <c r="J5175" s="11" t="s">
        <v>29</v>
      </c>
      <c r="K5175" s="11" t="s">
        <v>30</v>
      </c>
      <c r="M5175" s="11" t="s">
        <v>7062</v>
      </c>
      <c r="N5175" s="13">
        <v>3105</v>
      </c>
      <c r="O5175" s="15">
        <f>_xlfn.XLOOKUP(B5175,Sheet1!A:A,Sheet1!E:E)</f>
        <v>53.56</v>
      </c>
      <c r="P5175" s="26"/>
      <c r="Q5175" s="15">
        <f t="shared" si="379"/>
        <v>56.238000000000007</v>
      </c>
      <c r="R5175" s="38">
        <f t="shared" si="380"/>
        <v>57.925140000000006</v>
      </c>
      <c r="S5175" s="26">
        <v>0</v>
      </c>
      <c r="T5175" s="13" t="str">
        <f t="shared" si="377"/>
        <v>Up</v>
      </c>
    </row>
    <row r="5176" spans="1:20" s="14" customFormat="1" hidden="1" x14ac:dyDescent="0.3">
      <c r="A5176" s="11">
        <v>6041022</v>
      </c>
      <c r="B5176" s="11">
        <v>6041022</v>
      </c>
      <c r="C5176" s="11" t="s">
        <v>26</v>
      </c>
      <c r="D5176" s="11" t="s">
        <v>27</v>
      </c>
      <c r="E5176" s="13" t="str">
        <f>_xlfn.XLOOKUP(B5176,Sheet1!A:A,Sheet1!B:B)</f>
        <v>DS TRIFLOW              SILVER     2.5L</v>
      </c>
      <c r="F5176" s="13" t="str">
        <f t="shared" si="376"/>
        <v>CROWN  - DS TRIFLOW              SILVER     2.5L</v>
      </c>
      <c r="G5176" s="13"/>
      <c r="H5176" s="91" t="s">
        <v>28</v>
      </c>
      <c r="I5176" s="11" t="s">
        <v>29</v>
      </c>
      <c r="J5176" s="11" t="s">
        <v>29</v>
      </c>
      <c r="K5176" s="11" t="s">
        <v>30</v>
      </c>
      <c r="M5176" s="11" t="s">
        <v>7062</v>
      </c>
      <c r="N5176" s="13">
        <v>3105</v>
      </c>
      <c r="O5176" s="15">
        <f>_xlfn.XLOOKUP(B5176,Sheet1!A:A,Sheet1!E:E)</f>
        <v>50.43</v>
      </c>
      <c r="P5176" s="26"/>
      <c r="Q5176" s="15">
        <f t="shared" si="379"/>
        <v>52.951500000000003</v>
      </c>
      <c r="R5176" s="38">
        <f t="shared" si="380"/>
        <v>54.540045000000006</v>
      </c>
      <c r="S5176" s="26">
        <v>0</v>
      </c>
      <c r="T5176" s="13" t="str">
        <f t="shared" si="377"/>
        <v>Up</v>
      </c>
    </row>
    <row r="5177" spans="1:20" s="14" customFormat="1" hidden="1" x14ac:dyDescent="0.3">
      <c r="A5177" s="11">
        <v>6041048</v>
      </c>
      <c r="B5177" s="11">
        <v>6041048</v>
      </c>
      <c r="C5177" s="11" t="s">
        <v>26</v>
      </c>
      <c r="D5177" s="11" t="s">
        <v>27</v>
      </c>
      <c r="E5177" s="13" t="str">
        <f>_xlfn.XLOOKUP(B5177,Sheet1!A:A,Sheet1!B:B)</f>
        <v>DS ZINSSER BULLSEYE 123 PLUS WHITE 5L</v>
      </c>
      <c r="F5177" s="13" t="str">
        <f t="shared" si="376"/>
        <v>CROWN  - DS ZINSSER BULLSEYE 123 PLUS WHITE 5L</v>
      </c>
      <c r="G5177" s="13"/>
      <c r="H5177" s="91" t="s">
        <v>28</v>
      </c>
      <c r="I5177" s="11" t="s">
        <v>29</v>
      </c>
      <c r="J5177" s="11" t="s">
        <v>29</v>
      </c>
      <c r="K5177" s="11" t="s">
        <v>30</v>
      </c>
      <c r="M5177" s="11" t="s">
        <v>7062</v>
      </c>
      <c r="N5177" s="13">
        <v>3105</v>
      </c>
      <c r="O5177" s="15">
        <f>_xlfn.XLOOKUP(B5177,Sheet1!A:A,Sheet1!E:E)</f>
        <v>113.16</v>
      </c>
      <c r="P5177" s="26"/>
      <c r="Q5177" s="15">
        <f t="shared" si="379"/>
        <v>118.818</v>
      </c>
      <c r="R5177" s="38">
        <f t="shared" si="380"/>
        <v>122.38254000000001</v>
      </c>
      <c r="S5177" s="26">
        <v>0</v>
      </c>
      <c r="T5177" s="13" t="str">
        <f t="shared" si="377"/>
        <v>Up</v>
      </c>
    </row>
    <row r="5178" spans="1:20" s="14" customFormat="1" hidden="1" x14ac:dyDescent="0.3">
      <c r="A5178" s="11">
        <v>6041050</v>
      </c>
      <c r="B5178" s="11">
        <v>6041050</v>
      </c>
      <c r="C5178" s="11" t="s">
        <v>26</v>
      </c>
      <c r="D5178" s="11" t="s">
        <v>27</v>
      </c>
      <c r="E5178" s="13" t="str">
        <f>_xlfn.XLOOKUP(B5178,Sheet1!A:A,Sheet1!B:B)</f>
        <v>DS ZINSSER BULLSEYE 123 PLUS WHITE 1L</v>
      </c>
      <c r="F5178" s="13" t="str">
        <f t="shared" si="376"/>
        <v>CROWN  - DS ZINSSER BULLSEYE 123 PLUS WHITE 1L</v>
      </c>
      <c r="G5178" s="13"/>
      <c r="H5178" s="91" t="s">
        <v>28</v>
      </c>
      <c r="I5178" s="11" t="s">
        <v>29</v>
      </c>
      <c r="J5178" s="11" t="s">
        <v>29</v>
      </c>
      <c r="K5178" s="11" t="s">
        <v>30</v>
      </c>
      <c r="M5178" s="11" t="s">
        <v>7062</v>
      </c>
      <c r="N5178" s="13">
        <v>3105</v>
      </c>
      <c r="O5178" s="15">
        <f>_xlfn.XLOOKUP(B5178,Sheet1!A:A,Sheet1!E:E)</f>
        <v>25.43</v>
      </c>
      <c r="P5178" s="26"/>
      <c r="Q5178" s="15">
        <f t="shared" si="379"/>
        <v>26.701499999999999</v>
      </c>
      <c r="R5178" s="38">
        <f t="shared" si="380"/>
        <v>27.502545000000001</v>
      </c>
      <c r="S5178" s="26">
        <v>0</v>
      </c>
      <c r="T5178" s="13" t="str">
        <f t="shared" si="377"/>
        <v>Up</v>
      </c>
    </row>
    <row r="5179" spans="1:20" s="14" customFormat="1" hidden="1" x14ac:dyDescent="0.3">
      <c r="A5179" s="11">
        <v>6041051</v>
      </c>
      <c r="B5179" s="11">
        <v>6041051</v>
      </c>
      <c r="C5179" s="11" t="s">
        <v>26</v>
      </c>
      <c r="D5179" s="11" t="s">
        <v>27</v>
      </c>
      <c r="E5179" s="13" t="str">
        <f>_xlfn.XLOOKUP(B5179,Sheet1!A:A,Sheet1!B:B)</f>
        <v>DS ZINSSER BULLSEYE 123 DEEP       2.5L</v>
      </c>
      <c r="F5179" s="13" t="str">
        <f t="shared" si="376"/>
        <v>CROWN  - DS ZINSSER BULLSEYE 123 DEEP       2.5L</v>
      </c>
      <c r="G5179" s="13"/>
      <c r="H5179" s="91" t="s">
        <v>28</v>
      </c>
      <c r="I5179" s="11" t="s">
        <v>29</v>
      </c>
      <c r="J5179" s="11" t="s">
        <v>29</v>
      </c>
      <c r="K5179" s="11" t="s">
        <v>30</v>
      </c>
      <c r="M5179" s="11" t="s">
        <v>7062</v>
      </c>
      <c r="N5179" s="13">
        <v>3105</v>
      </c>
      <c r="O5179" s="15">
        <f>_xlfn.XLOOKUP(B5179,Sheet1!A:A,Sheet1!E:E)</f>
        <v>48.23</v>
      </c>
      <c r="P5179" s="26"/>
      <c r="Q5179" s="15">
        <f t="shared" si="379"/>
        <v>50.641500000000001</v>
      </c>
      <c r="R5179" s="38">
        <f t="shared" si="380"/>
        <v>52.160744999999999</v>
      </c>
      <c r="S5179" s="26">
        <v>0</v>
      </c>
      <c r="T5179" s="13" t="str">
        <f t="shared" si="377"/>
        <v>Up</v>
      </c>
    </row>
    <row r="5180" spans="1:20" s="14" customFormat="1" hidden="1" x14ac:dyDescent="0.3">
      <c r="A5180" s="11">
        <v>6041063</v>
      </c>
      <c r="B5180" s="11">
        <v>6041063</v>
      </c>
      <c r="C5180" s="11" t="s">
        <v>26</v>
      </c>
      <c r="D5180" s="11" t="s">
        <v>27</v>
      </c>
      <c r="E5180" s="13" t="str">
        <f>_xlfn.XLOOKUP(B5180,Sheet1!A:A,Sheet1!B:B)</f>
        <v>DS ZINSSER WATERTITE WATERPROOFING 10L</v>
      </c>
      <c r="F5180" s="13" t="str">
        <f t="shared" si="376"/>
        <v>CROWN  - DS ZINSSER WATERTITE WATERPROOFING 10L</v>
      </c>
      <c r="G5180" s="13"/>
      <c r="H5180" s="91" t="s">
        <v>28</v>
      </c>
      <c r="I5180" s="11" t="s">
        <v>29</v>
      </c>
      <c r="J5180" s="11" t="s">
        <v>29</v>
      </c>
      <c r="K5180" s="11" t="s">
        <v>30</v>
      </c>
      <c r="M5180" s="11" t="s">
        <v>7062</v>
      </c>
      <c r="N5180" s="13">
        <v>3105</v>
      </c>
      <c r="O5180" s="15">
        <f>_xlfn.XLOOKUP(B5180,Sheet1!A:A,Sheet1!E:E)</f>
        <v>143.52000000000001</v>
      </c>
      <c r="P5180" s="26"/>
      <c r="Q5180" s="15">
        <f t="shared" si="379"/>
        <v>150.69600000000003</v>
      </c>
      <c r="R5180" s="38">
        <f t="shared" si="380"/>
        <v>155.21688000000003</v>
      </c>
      <c r="S5180" s="26">
        <v>0</v>
      </c>
      <c r="T5180" s="13" t="str">
        <f t="shared" si="377"/>
        <v>Up</v>
      </c>
    </row>
    <row r="5181" spans="1:20" s="14" customFormat="1" hidden="1" x14ac:dyDescent="0.3">
      <c r="A5181" s="11">
        <v>6041067</v>
      </c>
      <c r="B5181" s="11">
        <v>6041067</v>
      </c>
      <c r="C5181" s="11" t="s">
        <v>26</v>
      </c>
      <c r="D5181" s="11" t="s">
        <v>27</v>
      </c>
      <c r="E5181" s="13" t="str">
        <f>_xlfn.XLOOKUP(B5181,Sheet1!A:A,Sheet1!B:B)</f>
        <v>DS ZINSSER ALLCOAT EXT WB SAT WHT  2.5L</v>
      </c>
      <c r="F5181" s="13" t="str">
        <f t="shared" si="376"/>
        <v>CROWN  - DS ZINSSER ALLCOAT EXT WB SAT WHT  2.5L</v>
      </c>
      <c r="G5181" s="13"/>
      <c r="H5181" s="91" t="s">
        <v>28</v>
      </c>
      <c r="I5181" s="11" t="s">
        <v>29</v>
      </c>
      <c r="J5181" s="11" t="s">
        <v>29</v>
      </c>
      <c r="K5181" s="11" t="s">
        <v>30</v>
      </c>
      <c r="M5181" s="11" t="s">
        <v>7062</v>
      </c>
      <c r="N5181" s="13">
        <v>3105</v>
      </c>
      <c r="O5181" s="15">
        <f>_xlfn.XLOOKUP(B5181,Sheet1!A:A,Sheet1!E:E)</f>
        <v>44.5</v>
      </c>
      <c r="P5181" s="26"/>
      <c r="Q5181" s="15">
        <f t="shared" si="379"/>
        <v>46.725000000000001</v>
      </c>
      <c r="R5181" s="38">
        <f>_xlfn.XLOOKUP(B5181,Sheet4!B:B,Sheet4!D:D)</f>
        <v>48.13</v>
      </c>
      <c r="S5181" s="26">
        <v>0</v>
      </c>
      <c r="T5181" s="13" t="str">
        <f t="shared" si="377"/>
        <v>Up</v>
      </c>
    </row>
    <row r="5182" spans="1:20" s="14" customFormat="1" hidden="1" x14ac:dyDescent="0.3">
      <c r="A5182" s="11">
        <v>6041023</v>
      </c>
      <c r="B5182" s="11">
        <v>6041023</v>
      </c>
      <c r="C5182" s="11" t="s">
        <v>26</v>
      </c>
      <c r="D5182" s="11" t="s">
        <v>27</v>
      </c>
      <c r="E5182" s="13" t="str">
        <f>_xlfn.XLOOKUP(B5182,Sheet1!A:A,Sheet1!B:B)</f>
        <v>DS TRIFLOW              WHITE      250ML</v>
      </c>
      <c r="F5182" s="13" t="str">
        <f t="shared" ref="F5182:F5245" si="381">D5182&amp;" - "&amp;E5182</f>
        <v>CROWN  - DS TRIFLOW              WHITE      250ML</v>
      </c>
      <c r="G5182" s="13"/>
      <c r="H5182" s="91" t="s">
        <v>28</v>
      </c>
      <c r="I5182" s="11" t="s">
        <v>29</v>
      </c>
      <c r="J5182" s="11" t="s">
        <v>29</v>
      </c>
      <c r="K5182" s="11" t="s">
        <v>30</v>
      </c>
      <c r="M5182" s="11" t="s">
        <v>7062</v>
      </c>
      <c r="N5182" s="13">
        <v>3105</v>
      </c>
      <c r="O5182" s="15">
        <f>_xlfn.XLOOKUP(B5182,Sheet1!A:A,Sheet1!E:E)</f>
        <v>9.93</v>
      </c>
      <c r="P5182" s="26"/>
      <c r="Q5182" s="15">
        <f t="shared" si="379"/>
        <v>10.426500000000001</v>
      </c>
      <c r="R5182" s="38">
        <f t="shared" ref="R5182:R5245" si="382">Q5182*1.03</f>
        <v>10.739295</v>
      </c>
      <c r="S5182" s="26">
        <v>0</v>
      </c>
      <c r="T5182" s="13" t="str">
        <f t="shared" si="377"/>
        <v>Up</v>
      </c>
    </row>
    <row r="5183" spans="1:20" s="14" customFormat="1" hidden="1" x14ac:dyDescent="0.3">
      <c r="A5183" s="11">
        <v>6041024</v>
      </c>
      <c r="B5183" s="11">
        <v>6041024</v>
      </c>
      <c r="C5183" s="11" t="s">
        <v>26</v>
      </c>
      <c r="D5183" s="11" t="s">
        <v>27</v>
      </c>
      <c r="E5183" s="13" t="str">
        <f>_xlfn.XLOOKUP(B5183,Sheet1!A:A,Sheet1!B:B)</f>
        <v>DS TRIFLOW              WHITE      500ML</v>
      </c>
      <c r="F5183" s="13" t="str">
        <f t="shared" si="381"/>
        <v>CROWN  - DS TRIFLOW              WHITE      500ML</v>
      </c>
      <c r="G5183" s="13"/>
      <c r="H5183" s="91" t="s">
        <v>28</v>
      </c>
      <c r="I5183" s="11" t="s">
        <v>29</v>
      </c>
      <c r="J5183" s="11" t="s">
        <v>29</v>
      </c>
      <c r="K5183" s="11" t="s">
        <v>30</v>
      </c>
      <c r="M5183" s="11" t="s">
        <v>7062</v>
      </c>
      <c r="N5183" s="13">
        <v>3105</v>
      </c>
      <c r="O5183" s="15">
        <f>_xlfn.XLOOKUP(B5183,Sheet1!A:A,Sheet1!E:E)</f>
        <v>16.25</v>
      </c>
      <c r="P5183" s="26"/>
      <c r="Q5183" s="15">
        <f t="shared" si="379"/>
        <v>17.0625</v>
      </c>
      <c r="R5183" s="38">
        <f t="shared" si="382"/>
        <v>17.574375</v>
      </c>
      <c r="S5183" s="26">
        <v>0</v>
      </c>
      <c r="T5183" s="13" t="str">
        <f t="shared" si="377"/>
        <v>Up</v>
      </c>
    </row>
    <row r="5184" spans="1:20" s="14" customFormat="1" hidden="1" x14ac:dyDescent="0.3">
      <c r="A5184" s="11">
        <v>6041025</v>
      </c>
      <c r="B5184" s="11">
        <v>6041025</v>
      </c>
      <c r="C5184" s="11" t="s">
        <v>26</v>
      </c>
      <c r="D5184" s="11" t="s">
        <v>27</v>
      </c>
      <c r="E5184" s="13" t="str">
        <f>_xlfn.XLOOKUP(B5184,Sheet1!A:A,Sheet1!B:B)</f>
        <v>DS TRIFLOW              WHITE      1L</v>
      </c>
      <c r="F5184" s="13" t="str">
        <f t="shared" si="381"/>
        <v>CROWN  - DS TRIFLOW              WHITE      1L</v>
      </c>
      <c r="G5184" s="13"/>
      <c r="H5184" s="91" t="s">
        <v>28</v>
      </c>
      <c r="I5184" s="11" t="s">
        <v>29</v>
      </c>
      <c r="J5184" s="11" t="s">
        <v>29</v>
      </c>
      <c r="K5184" s="11" t="s">
        <v>30</v>
      </c>
      <c r="M5184" s="11" t="s">
        <v>7062</v>
      </c>
      <c r="N5184" s="13">
        <v>3105</v>
      </c>
      <c r="O5184" s="15">
        <f>_xlfn.XLOOKUP(B5184,Sheet1!A:A,Sheet1!E:E)</f>
        <v>24.92</v>
      </c>
      <c r="P5184" s="26"/>
      <c r="Q5184" s="15">
        <f t="shared" si="379"/>
        <v>26.166000000000004</v>
      </c>
      <c r="R5184" s="38">
        <f t="shared" si="382"/>
        <v>26.950980000000005</v>
      </c>
      <c r="S5184" s="26">
        <v>0</v>
      </c>
      <c r="T5184" s="13" t="str">
        <f t="shared" si="377"/>
        <v>Up</v>
      </c>
    </row>
    <row r="5185" spans="1:20" s="14" customFormat="1" hidden="1" x14ac:dyDescent="0.3">
      <c r="A5185" s="11">
        <v>6041026</v>
      </c>
      <c r="B5185" s="11">
        <v>6041026</v>
      </c>
      <c r="C5185" s="11" t="s">
        <v>26</v>
      </c>
      <c r="D5185" s="11" t="s">
        <v>27</v>
      </c>
      <c r="E5185" s="13" t="str">
        <f>_xlfn.XLOOKUP(B5185,Sheet1!A:A,Sheet1!B:B)</f>
        <v>DS TRIFLOW              WHITE      2.5L</v>
      </c>
      <c r="F5185" s="13" t="str">
        <f t="shared" si="381"/>
        <v>CROWN  - DS TRIFLOW              WHITE      2.5L</v>
      </c>
      <c r="G5185" s="13"/>
      <c r="H5185" s="91" t="s">
        <v>28</v>
      </c>
      <c r="I5185" s="11" t="s">
        <v>29</v>
      </c>
      <c r="J5185" s="11" t="s">
        <v>29</v>
      </c>
      <c r="K5185" s="11" t="s">
        <v>30</v>
      </c>
      <c r="M5185" s="11" t="s">
        <v>7062</v>
      </c>
      <c r="N5185" s="13">
        <v>3105</v>
      </c>
      <c r="O5185" s="15">
        <f>_xlfn.XLOOKUP(B5185,Sheet1!A:A,Sheet1!E:E)</f>
        <v>50.43</v>
      </c>
      <c r="P5185" s="26"/>
      <c r="Q5185" s="15">
        <f t="shared" si="379"/>
        <v>52.951500000000003</v>
      </c>
      <c r="R5185" s="38">
        <f t="shared" si="382"/>
        <v>54.540045000000006</v>
      </c>
      <c r="S5185" s="26">
        <v>0</v>
      </c>
      <c r="T5185" s="13" t="str">
        <f t="shared" si="377"/>
        <v>Up</v>
      </c>
    </row>
    <row r="5186" spans="1:20" s="14" customFormat="1" hidden="1" x14ac:dyDescent="0.3">
      <c r="A5186" s="11">
        <v>6041027</v>
      </c>
      <c r="B5186" s="11">
        <v>6041027</v>
      </c>
      <c r="C5186" s="11" t="s">
        <v>26</v>
      </c>
      <c r="D5186" s="11" t="s">
        <v>27</v>
      </c>
      <c r="E5186" s="13" t="str">
        <f>_xlfn.XLOOKUP(B5186,Sheet1!A:A,Sheet1!B:B)</f>
        <v>DS TRIFLOW METAL PRIMER            500ML</v>
      </c>
      <c r="F5186" s="13" t="str">
        <f t="shared" si="381"/>
        <v>CROWN  - DS TRIFLOW METAL PRIMER            500ML</v>
      </c>
      <c r="G5186" s="13"/>
      <c r="H5186" s="91" t="s">
        <v>28</v>
      </c>
      <c r="I5186" s="11" t="s">
        <v>29</v>
      </c>
      <c r="J5186" s="11" t="s">
        <v>29</v>
      </c>
      <c r="K5186" s="11" t="s">
        <v>30</v>
      </c>
      <c r="M5186" s="11" t="s">
        <v>7062</v>
      </c>
      <c r="N5186" s="13">
        <v>3105</v>
      </c>
      <c r="O5186" s="15">
        <f>_xlfn.XLOOKUP(B5186,Sheet1!A:A,Sheet1!E:E)</f>
        <v>12.04</v>
      </c>
      <c r="P5186" s="26"/>
      <c r="Q5186" s="15">
        <f t="shared" si="379"/>
        <v>12.641999999999999</v>
      </c>
      <c r="R5186" s="38">
        <f t="shared" si="382"/>
        <v>13.02126</v>
      </c>
      <c r="S5186" s="26">
        <v>0</v>
      </c>
      <c r="T5186" s="13" t="str">
        <f t="shared" ref="T5186:T5249" si="383">IF(Q5186&gt;=R5186,"No Change","Up")</f>
        <v>Up</v>
      </c>
    </row>
    <row r="5187" spans="1:20" s="14" customFormat="1" hidden="1" x14ac:dyDescent="0.3">
      <c r="A5187" s="11">
        <v>6041028</v>
      </c>
      <c r="B5187" s="11">
        <v>6041028</v>
      </c>
      <c r="C5187" s="11" t="s">
        <v>26</v>
      </c>
      <c r="D5187" s="11" t="s">
        <v>27</v>
      </c>
      <c r="E5187" s="13" t="str">
        <f>_xlfn.XLOOKUP(B5187,Sheet1!A:A,Sheet1!B:B)</f>
        <v>DS THOMPSONS DRIVE SEAL BLACK      5L</v>
      </c>
      <c r="F5187" s="13" t="str">
        <f t="shared" si="381"/>
        <v>CROWN  - DS THOMPSONS DRIVE SEAL BLACK      5L</v>
      </c>
      <c r="G5187" s="13"/>
      <c r="H5187" s="91" t="s">
        <v>28</v>
      </c>
      <c r="I5187" s="11" t="s">
        <v>29</v>
      </c>
      <c r="J5187" s="11" t="s">
        <v>29</v>
      </c>
      <c r="K5187" s="11" t="s">
        <v>30</v>
      </c>
      <c r="M5187" s="11" t="s">
        <v>7062</v>
      </c>
      <c r="N5187" s="13">
        <v>3105</v>
      </c>
      <c r="O5187" s="15">
        <f>_xlfn.XLOOKUP(B5187,Sheet1!A:A,Sheet1!E:E)</f>
        <v>27.93</v>
      </c>
      <c r="P5187" s="26"/>
      <c r="Q5187" s="15">
        <f t="shared" si="379"/>
        <v>29.326499999999999</v>
      </c>
      <c r="R5187" s="38">
        <f t="shared" si="382"/>
        <v>30.206295000000001</v>
      </c>
      <c r="S5187" s="26">
        <v>0</v>
      </c>
      <c r="T5187" s="13" t="str">
        <f t="shared" si="383"/>
        <v>Up</v>
      </c>
    </row>
    <row r="5188" spans="1:20" s="14" customFormat="1" hidden="1" x14ac:dyDescent="0.3">
      <c r="A5188" s="11">
        <v>6041029</v>
      </c>
      <c r="B5188" s="11">
        <v>6041029</v>
      </c>
      <c r="C5188" s="11" t="s">
        <v>26</v>
      </c>
      <c r="D5188" s="11" t="s">
        <v>27</v>
      </c>
      <c r="E5188" s="13" t="str">
        <f>_xlfn.XLOOKUP(B5188,Sheet1!A:A,Sheet1!B:B)</f>
        <v>DS THOMPSONS EMERGENCY ROOF SEAL   2.5L</v>
      </c>
      <c r="F5188" s="13" t="str">
        <f t="shared" si="381"/>
        <v>CROWN  - DS THOMPSONS EMERGENCY ROOF SEAL   2.5L</v>
      </c>
      <c r="G5188" s="13"/>
      <c r="H5188" s="91" t="s">
        <v>28</v>
      </c>
      <c r="I5188" s="11" t="s">
        <v>29</v>
      </c>
      <c r="J5188" s="11" t="s">
        <v>29</v>
      </c>
      <c r="K5188" s="11" t="s">
        <v>30</v>
      </c>
      <c r="M5188" s="11" t="s">
        <v>7062</v>
      </c>
      <c r="N5188" s="13">
        <v>3105</v>
      </c>
      <c r="O5188" s="15">
        <f>_xlfn.XLOOKUP(B5188,Sheet1!A:A,Sheet1!E:E)</f>
        <v>41.77</v>
      </c>
      <c r="P5188" s="26"/>
      <c r="Q5188" s="15">
        <f t="shared" si="379"/>
        <v>43.858500000000006</v>
      </c>
      <c r="R5188" s="38">
        <f t="shared" si="382"/>
        <v>45.174255000000009</v>
      </c>
      <c r="S5188" s="26">
        <v>0</v>
      </c>
      <c r="T5188" s="13" t="str">
        <f t="shared" si="383"/>
        <v>Up</v>
      </c>
    </row>
    <row r="5189" spans="1:20" s="14" customFormat="1" hidden="1" x14ac:dyDescent="0.3">
      <c r="A5189" s="11">
        <v>6041030</v>
      </c>
      <c r="B5189" s="11">
        <v>6041030</v>
      </c>
      <c r="C5189" s="11" t="s">
        <v>26</v>
      </c>
      <c r="D5189" s="11" t="s">
        <v>27</v>
      </c>
      <c r="E5189" s="13" t="str">
        <f>_xlfn.XLOOKUP(B5189,Sheet1!A:A,Sheet1!B:B)</f>
        <v>DS THOMPSONS WATER SEAL            5L</v>
      </c>
      <c r="F5189" s="13" t="str">
        <f t="shared" si="381"/>
        <v>CROWN  - DS THOMPSONS WATER SEAL            5L</v>
      </c>
      <c r="G5189" s="13"/>
      <c r="H5189" s="91" t="s">
        <v>28</v>
      </c>
      <c r="I5189" s="11" t="s">
        <v>29</v>
      </c>
      <c r="J5189" s="11" t="s">
        <v>29</v>
      </c>
      <c r="K5189" s="11" t="s">
        <v>30</v>
      </c>
      <c r="M5189" s="11" t="s">
        <v>7062</v>
      </c>
      <c r="N5189" s="13">
        <v>3105</v>
      </c>
      <c r="O5189" s="15">
        <f>_xlfn.XLOOKUP(B5189,Sheet1!A:A,Sheet1!E:E)</f>
        <v>20.84</v>
      </c>
      <c r="P5189" s="26"/>
      <c r="Q5189" s="15">
        <f t="shared" si="379"/>
        <v>21.882000000000001</v>
      </c>
      <c r="R5189" s="38">
        <f t="shared" si="382"/>
        <v>22.538460000000001</v>
      </c>
      <c r="S5189" s="26">
        <v>0</v>
      </c>
      <c r="T5189" s="13" t="str">
        <f t="shared" si="383"/>
        <v>Up</v>
      </c>
    </row>
    <row r="5190" spans="1:20" s="14" customFormat="1" hidden="1" x14ac:dyDescent="0.3">
      <c r="A5190" s="11">
        <v>6041031</v>
      </c>
      <c r="B5190" s="11">
        <v>6041031</v>
      </c>
      <c r="C5190" s="11" t="s">
        <v>26</v>
      </c>
      <c r="D5190" s="11" t="s">
        <v>27</v>
      </c>
      <c r="E5190" s="13" t="str">
        <f>_xlfn.XLOOKUP(B5190,Sheet1!A:A,Sheet1!B:B)</f>
        <v>DS THOMPSONS 10YR ROOF SEAL BLACK  1L</v>
      </c>
      <c r="F5190" s="13" t="str">
        <f t="shared" si="381"/>
        <v>CROWN  - DS THOMPSONS 10YR ROOF SEAL BLACK  1L</v>
      </c>
      <c r="G5190" s="13"/>
      <c r="H5190" s="91" t="s">
        <v>28</v>
      </c>
      <c r="I5190" s="11" t="s">
        <v>29</v>
      </c>
      <c r="J5190" s="11" t="s">
        <v>29</v>
      </c>
      <c r="K5190" s="11" t="s">
        <v>30</v>
      </c>
      <c r="M5190" s="11" t="s">
        <v>7062</v>
      </c>
      <c r="N5190" s="13">
        <v>3105</v>
      </c>
      <c r="O5190" s="15">
        <f>_xlfn.XLOOKUP(B5190,Sheet1!A:A,Sheet1!E:E)</f>
        <v>14.14</v>
      </c>
      <c r="P5190" s="26"/>
      <c r="Q5190" s="15">
        <f t="shared" si="379"/>
        <v>14.847000000000001</v>
      </c>
      <c r="R5190" s="38">
        <f t="shared" si="382"/>
        <v>15.292410000000002</v>
      </c>
      <c r="S5190" s="26">
        <v>0</v>
      </c>
      <c r="T5190" s="13" t="str">
        <f t="shared" si="383"/>
        <v>Up</v>
      </c>
    </row>
    <row r="5191" spans="1:20" s="14" customFormat="1" hidden="1" x14ac:dyDescent="0.3">
      <c r="A5191" s="11">
        <v>6041032</v>
      </c>
      <c r="B5191" s="11">
        <v>6041032</v>
      </c>
      <c r="C5191" s="11" t="s">
        <v>26</v>
      </c>
      <c r="D5191" s="11" t="s">
        <v>27</v>
      </c>
      <c r="E5191" s="13" t="str">
        <f>_xlfn.XLOOKUP(B5191,Sheet1!A:A,Sheet1!B:B)</f>
        <v>DS THOMPSONS 10YR ROOF SEAL BLACK  2.5L</v>
      </c>
      <c r="F5191" s="13" t="str">
        <f t="shared" si="381"/>
        <v>CROWN  - DS THOMPSONS 10YR ROOF SEAL BLACK  2.5L</v>
      </c>
      <c r="G5191" s="13"/>
      <c r="H5191" s="91" t="s">
        <v>28</v>
      </c>
      <c r="I5191" s="11" t="s">
        <v>29</v>
      </c>
      <c r="J5191" s="11" t="s">
        <v>29</v>
      </c>
      <c r="K5191" s="11" t="s">
        <v>30</v>
      </c>
      <c r="M5191" s="11" t="s">
        <v>7062</v>
      </c>
      <c r="N5191" s="13">
        <v>3105</v>
      </c>
      <c r="O5191" s="15">
        <f>_xlfn.XLOOKUP(B5191,Sheet1!A:A,Sheet1!E:E)</f>
        <v>30.88</v>
      </c>
      <c r="P5191" s="26"/>
      <c r="Q5191" s="15">
        <f t="shared" si="379"/>
        <v>32.423999999999999</v>
      </c>
      <c r="R5191" s="38">
        <f t="shared" si="382"/>
        <v>33.396720000000002</v>
      </c>
      <c r="S5191" s="26">
        <v>0</v>
      </c>
      <c r="T5191" s="13" t="str">
        <f t="shared" si="383"/>
        <v>Up</v>
      </c>
    </row>
    <row r="5192" spans="1:20" s="14" customFormat="1" hidden="1" x14ac:dyDescent="0.3">
      <c r="A5192" s="11">
        <v>6041033</v>
      </c>
      <c r="B5192" s="11">
        <v>6041033</v>
      </c>
      <c r="C5192" s="11" t="s">
        <v>26</v>
      </c>
      <c r="D5192" s="11" t="s">
        <v>27</v>
      </c>
      <c r="E5192" s="13" t="str">
        <f>_xlfn.XLOOKUP(B5192,Sheet1!A:A,Sheet1!B:B)</f>
        <v>DS THOMPSONS 10YR ROOF SEAL BLACK  4L</v>
      </c>
      <c r="F5192" s="13" t="str">
        <f t="shared" si="381"/>
        <v>CROWN  - DS THOMPSONS 10YR ROOF SEAL BLACK  4L</v>
      </c>
      <c r="G5192" s="13"/>
      <c r="H5192" s="91" t="s">
        <v>28</v>
      </c>
      <c r="I5192" s="11" t="s">
        <v>29</v>
      </c>
      <c r="J5192" s="11" t="s">
        <v>29</v>
      </c>
      <c r="K5192" s="11" t="s">
        <v>30</v>
      </c>
      <c r="M5192" s="11" t="s">
        <v>7062</v>
      </c>
      <c r="N5192" s="13">
        <v>3105</v>
      </c>
      <c r="O5192" s="15">
        <f>_xlfn.XLOOKUP(B5192,Sheet1!A:A,Sheet1!E:E)</f>
        <v>57.64</v>
      </c>
      <c r="P5192" s="26"/>
      <c r="Q5192" s="15">
        <f t="shared" si="379"/>
        <v>60.522000000000006</v>
      </c>
      <c r="R5192" s="38">
        <f t="shared" si="382"/>
        <v>62.337660000000007</v>
      </c>
      <c r="S5192" s="26">
        <v>0</v>
      </c>
      <c r="T5192" s="13" t="str">
        <f t="shared" si="383"/>
        <v>Up</v>
      </c>
    </row>
    <row r="5193" spans="1:20" s="14" customFormat="1" hidden="1" x14ac:dyDescent="0.3">
      <c r="A5193" s="11">
        <v>6041034</v>
      </c>
      <c r="B5193" s="11">
        <v>6041034</v>
      </c>
      <c r="C5193" s="11" t="s">
        <v>26</v>
      </c>
      <c r="D5193" s="11" t="s">
        <v>27</v>
      </c>
      <c r="E5193" s="13" t="str">
        <f>_xlfn.XLOOKUP(B5193,Sheet1!A:A,Sheet1!B:B)</f>
        <v>DS THOMPSONS PATIO &amp; BLOCK SEAL    5L</v>
      </c>
      <c r="F5193" s="13" t="str">
        <f t="shared" si="381"/>
        <v>CROWN  - DS THOMPSONS PATIO &amp; BLOCK SEAL    5L</v>
      </c>
      <c r="G5193" s="13"/>
      <c r="H5193" s="91" t="s">
        <v>28</v>
      </c>
      <c r="I5193" s="11" t="s">
        <v>29</v>
      </c>
      <c r="J5193" s="11" t="s">
        <v>29</v>
      </c>
      <c r="K5193" s="11" t="s">
        <v>30</v>
      </c>
      <c r="M5193" s="11" t="s">
        <v>7062</v>
      </c>
      <c r="N5193" s="13">
        <v>3105</v>
      </c>
      <c r="O5193" s="15">
        <f>_xlfn.XLOOKUP(B5193,Sheet1!A:A,Sheet1!E:E)</f>
        <v>39.72</v>
      </c>
      <c r="P5193" s="26"/>
      <c r="Q5193" s="15">
        <f t="shared" si="379"/>
        <v>41.706000000000003</v>
      </c>
      <c r="R5193" s="38">
        <f t="shared" si="382"/>
        <v>42.957180000000001</v>
      </c>
      <c r="S5193" s="26">
        <v>0</v>
      </c>
      <c r="T5193" s="13" t="str">
        <f t="shared" si="383"/>
        <v>Up</v>
      </c>
    </row>
    <row r="5194" spans="1:20" s="14" customFormat="1" hidden="1" x14ac:dyDescent="0.3">
      <c r="A5194" s="11">
        <v>6041035</v>
      </c>
      <c r="B5194" s="11">
        <v>6041035</v>
      </c>
      <c r="C5194" s="11" t="s">
        <v>26</v>
      </c>
      <c r="D5194" s="11" t="s">
        <v>27</v>
      </c>
      <c r="E5194" s="13" t="str">
        <f>_xlfn.XLOOKUP(B5194,Sheet1!A:A,Sheet1!B:B)</f>
        <v>DS ZINSSER PERMA WH INT SATIN      10L</v>
      </c>
      <c r="F5194" s="13" t="str">
        <f t="shared" si="381"/>
        <v>CROWN  - DS ZINSSER PERMA WH INT SATIN      10L</v>
      </c>
      <c r="G5194" s="13"/>
      <c r="H5194" s="91" t="s">
        <v>28</v>
      </c>
      <c r="I5194" s="11" t="s">
        <v>29</v>
      </c>
      <c r="J5194" s="11" t="s">
        <v>29</v>
      </c>
      <c r="K5194" s="11" t="s">
        <v>30</v>
      </c>
      <c r="M5194" s="11" t="s">
        <v>7062</v>
      </c>
      <c r="N5194" s="13">
        <v>3105</v>
      </c>
      <c r="O5194" s="15">
        <f>_xlfn.XLOOKUP(B5194,Sheet1!A:A,Sheet1!E:E)</f>
        <v>125.85</v>
      </c>
      <c r="P5194" s="26"/>
      <c r="Q5194" s="15">
        <f t="shared" si="379"/>
        <v>132.14250000000001</v>
      </c>
      <c r="R5194" s="38">
        <f t="shared" si="382"/>
        <v>136.10677500000003</v>
      </c>
      <c r="S5194" s="26">
        <v>0</v>
      </c>
      <c r="T5194" s="13" t="str">
        <f t="shared" si="383"/>
        <v>Up</v>
      </c>
    </row>
    <row r="5195" spans="1:20" s="14" customFormat="1" hidden="1" x14ac:dyDescent="0.3">
      <c r="A5195" s="11">
        <v>6041039</v>
      </c>
      <c r="B5195" s="11">
        <v>6041039</v>
      </c>
      <c r="C5195" s="11" t="s">
        <v>26</v>
      </c>
      <c r="D5195" s="11" t="s">
        <v>27</v>
      </c>
      <c r="E5195" s="13" t="str">
        <f>_xlfn.XLOOKUP(B5195,Sheet1!A:A,Sheet1!B:B)</f>
        <v>DS ZINSSER ALLCOAT WB   MATT WHITE 10L</v>
      </c>
      <c r="F5195" s="13" t="str">
        <f t="shared" si="381"/>
        <v>CROWN  - DS ZINSSER ALLCOAT WB   MATT WHITE 10L</v>
      </c>
      <c r="G5195" s="13"/>
      <c r="H5195" s="91" t="s">
        <v>28</v>
      </c>
      <c r="I5195" s="11" t="s">
        <v>29</v>
      </c>
      <c r="J5195" s="11" t="s">
        <v>29</v>
      </c>
      <c r="K5195" s="11" t="s">
        <v>30</v>
      </c>
      <c r="M5195" s="11" t="s">
        <v>7062</v>
      </c>
      <c r="N5195" s="13">
        <v>3105</v>
      </c>
      <c r="O5195" s="15">
        <f>_xlfn.XLOOKUP(B5195,Sheet1!A:A,Sheet1!E:E)</f>
        <v>111.85</v>
      </c>
      <c r="P5195" s="26"/>
      <c r="Q5195" s="15">
        <f t="shared" si="379"/>
        <v>117.4425</v>
      </c>
      <c r="R5195" s="38">
        <f t="shared" si="382"/>
        <v>120.96577499999999</v>
      </c>
      <c r="S5195" s="26">
        <v>0</v>
      </c>
      <c r="T5195" s="13" t="str">
        <f t="shared" si="383"/>
        <v>Up</v>
      </c>
    </row>
    <row r="5196" spans="1:20" s="14" customFormat="1" hidden="1" x14ac:dyDescent="0.3">
      <c r="A5196" s="11">
        <v>6041040</v>
      </c>
      <c r="B5196" s="11">
        <v>6041040</v>
      </c>
      <c r="C5196" s="11" t="s">
        <v>26</v>
      </c>
      <c r="D5196" s="11" t="s">
        <v>27</v>
      </c>
      <c r="E5196" s="13" t="str">
        <f>_xlfn.XLOOKUP(B5196,Sheet1!A:A,Sheet1!B:B)</f>
        <v>DS ZINSSER GARDZ                   500ML</v>
      </c>
      <c r="F5196" s="13" t="str">
        <f t="shared" si="381"/>
        <v>CROWN  - DS ZINSSER GARDZ                   500ML</v>
      </c>
      <c r="G5196" s="13"/>
      <c r="H5196" s="91" t="s">
        <v>28</v>
      </c>
      <c r="I5196" s="11" t="s">
        <v>29</v>
      </c>
      <c r="J5196" s="11" t="s">
        <v>29</v>
      </c>
      <c r="K5196" s="11" t="s">
        <v>30</v>
      </c>
      <c r="M5196" s="11" t="s">
        <v>7062</v>
      </c>
      <c r="N5196" s="13">
        <v>3105</v>
      </c>
      <c r="O5196" s="15">
        <f>_xlfn.XLOOKUP(B5196,Sheet1!A:A,Sheet1!E:E)</f>
        <v>5.1100000000000003</v>
      </c>
      <c r="P5196" s="26"/>
      <c r="Q5196" s="15">
        <f t="shared" si="379"/>
        <v>5.3655000000000008</v>
      </c>
      <c r="R5196" s="38">
        <f t="shared" si="382"/>
        <v>5.5264650000000008</v>
      </c>
      <c r="S5196" s="26">
        <v>0</v>
      </c>
      <c r="T5196" s="13" t="str">
        <f t="shared" si="383"/>
        <v>Up</v>
      </c>
    </row>
    <row r="5197" spans="1:20" s="14" customFormat="1" hidden="1" x14ac:dyDescent="0.3">
      <c r="A5197" s="11">
        <v>6041041</v>
      </c>
      <c r="B5197" s="11">
        <v>6041041</v>
      </c>
      <c r="C5197" s="11" t="s">
        <v>26</v>
      </c>
      <c r="D5197" s="11" t="s">
        <v>27</v>
      </c>
      <c r="E5197" s="13" t="str">
        <f>_xlfn.XLOOKUP(B5197,Sheet1!A:A,Sheet1!B:B)</f>
        <v>DS ZINSSER GARDZ                   1L</v>
      </c>
      <c r="F5197" s="13" t="str">
        <f t="shared" si="381"/>
        <v>CROWN  - DS ZINSSER GARDZ                   1L</v>
      </c>
      <c r="G5197" s="13"/>
      <c r="H5197" s="91" t="s">
        <v>28</v>
      </c>
      <c r="I5197" s="11" t="s">
        <v>29</v>
      </c>
      <c r="J5197" s="11" t="s">
        <v>29</v>
      </c>
      <c r="K5197" s="11" t="s">
        <v>30</v>
      </c>
      <c r="M5197" s="11" t="s">
        <v>7062</v>
      </c>
      <c r="N5197" s="13">
        <v>3105</v>
      </c>
      <c r="O5197" s="15">
        <f>_xlfn.XLOOKUP(B5197,Sheet1!A:A,Sheet1!E:E)</f>
        <v>8.23</v>
      </c>
      <c r="P5197" s="26"/>
      <c r="Q5197" s="15">
        <f t="shared" si="379"/>
        <v>8.6415000000000006</v>
      </c>
      <c r="R5197" s="38">
        <f t="shared" si="382"/>
        <v>8.9007450000000006</v>
      </c>
      <c r="S5197" s="26">
        <v>0</v>
      </c>
      <c r="T5197" s="13" t="str">
        <f t="shared" si="383"/>
        <v>Up</v>
      </c>
    </row>
    <row r="5198" spans="1:20" s="14" customFormat="1" hidden="1" x14ac:dyDescent="0.3">
      <c r="A5198" s="11">
        <v>6041358</v>
      </c>
      <c r="B5198" s="11">
        <v>6041358</v>
      </c>
      <c r="C5198" s="11" t="s">
        <v>26</v>
      </c>
      <c r="D5198" s="11" t="s">
        <v>27</v>
      </c>
      <c r="E5198" s="13" t="str">
        <f>_xlfn.XLOOKUP(B5198,Sheet1!A:A,Sheet1!B:B)</f>
        <v>DS COOVAR HAMMER ENAMEL DARK GREY  5L</v>
      </c>
      <c r="F5198" s="13" t="str">
        <f t="shared" si="381"/>
        <v>CROWN  - DS COOVAR HAMMER ENAMEL DARK GREY  5L</v>
      </c>
      <c r="G5198" s="13"/>
      <c r="H5198" s="91" t="s">
        <v>28</v>
      </c>
      <c r="I5198" s="11" t="s">
        <v>29</v>
      </c>
      <c r="J5198" s="11" t="s">
        <v>29</v>
      </c>
      <c r="K5198" s="11" t="s">
        <v>30</v>
      </c>
      <c r="M5198" s="11" t="s">
        <v>7062</v>
      </c>
      <c r="N5198" s="13">
        <v>3105</v>
      </c>
      <c r="O5198" s="15">
        <f>_xlfn.XLOOKUP(B5198,Sheet1!A:A,Sheet1!E:E)</f>
        <v>73.67</v>
      </c>
      <c r="P5198" s="26"/>
      <c r="Q5198" s="15">
        <f t="shared" si="379"/>
        <v>77.353500000000011</v>
      </c>
      <c r="R5198" s="38">
        <f t="shared" si="382"/>
        <v>79.674105000000012</v>
      </c>
      <c r="S5198" s="26">
        <v>0</v>
      </c>
      <c r="T5198" s="13" t="str">
        <f t="shared" si="383"/>
        <v>Up</v>
      </c>
    </row>
    <row r="5199" spans="1:20" s="14" customFormat="1" hidden="1" x14ac:dyDescent="0.3">
      <c r="A5199" s="11">
        <v>6041359</v>
      </c>
      <c r="B5199" s="11">
        <v>6041359</v>
      </c>
      <c r="C5199" s="11" t="s">
        <v>26</v>
      </c>
      <c r="D5199" s="11" t="s">
        <v>27</v>
      </c>
      <c r="E5199" s="13" t="str">
        <f>_xlfn.XLOOKUP(B5199,Sheet1!A:A,Sheet1!B:B)</f>
        <v>DS COOVAR HAMMER ENAMEL GOLD       1L</v>
      </c>
      <c r="F5199" s="13" t="str">
        <f t="shared" si="381"/>
        <v>CROWN  - DS COOVAR HAMMER ENAMEL GOLD       1L</v>
      </c>
      <c r="G5199" s="13"/>
      <c r="H5199" s="91" t="s">
        <v>28</v>
      </c>
      <c r="I5199" s="11" t="s">
        <v>29</v>
      </c>
      <c r="J5199" s="11" t="s">
        <v>29</v>
      </c>
      <c r="K5199" s="11" t="s">
        <v>30</v>
      </c>
      <c r="M5199" s="11" t="s">
        <v>7062</v>
      </c>
      <c r="N5199" s="13">
        <v>3105</v>
      </c>
      <c r="O5199" s="15">
        <f>_xlfn.XLOOKUP(B5199,Sheet1!A:A,Sheet1!E:E)</f>
        <v>21.34</v>
      </c>
      <c r="P5199" s="26"/>
      <c r="Q5199" s="15">
        <f t="shared" si="379"/>
        <v>22.407</v>
      </c>
      <c r="R5199" s="38">
        <f t="shared" si="382"/>
        <v>23.07921</v>
      </c>
      <c r="S5199" s="26">
        <v>0</v>
      </c>
      <c r="T5199" s="13" t="str">
        <f t="shared" si="383"/>
        <v>Up</v>
      </c>
    </row>
    <row r="5200" spans="1:20" s="14" customFormat="1" hidden="1" x14ac:dyDescent="0.3">
      <c r="A5200" s="11">
        <v>6041360</v>
      </c>
      <c r="B5200" s="11">
        <v>6041360</v>
      </c>
      <c r="C5200" s="11" t="s">
        <v>26</v>
      </c>
      <c r="D5200" s="11" t="s">
        <v>27</v>
      </c>
      <c r="E5200" s="13" t="str">
        <f>_xlfn.XLOOKUP(B5200,Sheet1!A:A,Sheet1!B:B)</f>
        <v>DS TEAMAC MARINE GLOSS  SPECIAL    1L</v>
      </c>
      <c r="F5200" s="13" t="str">
        <f t="shared" si="381"/>
        <v>CROWN  - DS TEAMAC MARINE GLOSS  SPECIAL    1L</v>
      </c>
      <c r="G5200" s="13"/>
      <c r="H5200" s="91" t="s">
        <v>28</v>
      </c>
      <c r="I5200" s="11" t="s">
        <v>29</v>
      </c>
      <c r="J5200" s="11" t="s">
        <v>29</v>
      </c>
      <c r="K5200" s="11" t="s">
        <v>30</v>
      </c>
      <c r="M5200" s="11" t="s">
        <v>7062</v>
      </c>
      <c r="N5200" s="13">
        <v>3105</v>
      </c>
      <c r="O5200" s="15">
        <f>_xlfn.XLOOKUP(B5200,Sheet1!A:A,Sheet1!E:E)</f>
        <v>28.39</v>
      </c>
      <c r="P5200" s="26"/>
      <c r="Q5200" s="15">
        <f t="shared" si="379"/>
        <v>29.809500000000003</v>
      </c>
      <c r="R5200" s="38">
        <f t="shared" si="382"/>
        <v>30.703785000000003</v>
      </c>
      <c r="S5200" s="26">
        <v>0</v>
      </c>
      <c r="T5200" s="13" t="str">
        <f t="shared" si="383"/>
        <v>Up</v>
      </c>
    </row>
    <row r="5201" spans="1:20" s="14" customFormat="1" hidden="1" x14ac:dyDescent="0.3">
      <c r="A5201" s="11">
        <v>6041361</v>
      </c>
      <c r="B5201" s="11">
        <v>6041361</v>
      </c>
      <c r="C5201" s="11" t="s">
        <v>26</v>
      </c>
      <c r="D5201" s="11" t="s">
        <v>27</v>
      </c>
      <c r="E5201" s="13" t="str">
        <f>_xlfn.XLOOKUP(B5201,Sheet1!A:A,Sheet1!B:B)</f>
        <v>DS TEAMAC MARINE GLOSS  SPECIAL    2.5L</v>
      </c>
      <c r="F5201" s="13" t="str">
        <f t="shared" si="381"/>
        <v>CROWN  - DS TEAMAC MARINE GLOSS  SPECIAL    2.5L</v>
      </c>
      <c r="G5201" s="13"/>
      <c r="H5201" s="91" t="s">
        <v>28</v>
      </c>
      <c r="I5201" s="11" t="s">
        <v>29</v>
      </c>
      <c r="J5201" s="11" t="s">
        <v>29</v>
      </c>
      <c r="K5201" s="11" t="s">
        <v>30</v>
      </c>
      <c r="M5201" s="11" t="s">
        <v>7062</v>
      </c>
      <c r="N5201" s="13">
        <v>3105</v>
      </c>
      <c r="O5201" s="15">
        <f>_xlfn.XLOOKUP(B5201,Sheet1!A:A,Sheet1!E:E)</f>
        <v>64.8</v>
      </c>
      <c r="P5201" s="26"/>
      <c r="Q5201" s="15">
        <f t="shared" si="379"/>
        <v>68.040000000000006</v>
      </c>
      <c r="R5201" s="38">
        <f t="shared" si="382"/>
        <v>70.08120000000001</v>
      </c>
      <c r="S5201" s="26">
        <v>0</v>
      </c>
      <c r="T5201" s="13" t="str">
        <f t="shared" si="383"/>
        <v>Up</v>
      </c>
    </row>
    <row r="5202" spans="1:20" s="14" customFormat="1" hidden="1" x14ac:dyDescent="0.3">
      <c r="A5202" s="11">
        <v>6041362</v>
      </c>
      <c r="B5202" s="11">
        <v>6041362</v>
      </c>
      <c r="C5202" s="11" t="s">
        <v>26</v>
      </c>
      <c r="D5202" s="11" t="s">
        <v>27</v>
      </c>
      <c r="E5202" s="13" t="str">
        <f>_xlfn.XLOOKUP(B5202,Sheet1!A:A,Sheet1!B:B)</f>
        <v>DS TEAMAC MARINE GLOSS  SPECIAL    5L</v>
      </c>
      <c r="F5202" s="13" t="str">
        <f t="shared" si="381"/>
        <v>CROWN  - DS TEAMAC MARINE GLOSS  SPECIAL    5L</v>
      </c>
      <c r="G5202" s="13"/>
      <c r="H5202" s="91" t="s">
        <v>28</v>
      </c>
      <c r="I5202" s="11" t="s">
        <v>29</v>
      </c>
      <c r="J5202" s="11" t="s">
        <v>29</v>
      </c>
      <c r="K5202" s="11" t="s">
        <v>30</v>
      </c>
      <c r="M5202" s="11" t="s">
        <v>7062</v>
      </c>
      <c r="N5202" s="13">
        <v>3105</v>
      </c>
      <c r="O5202" s="15">
        <f>_xlfn.XLOOKUP(B5202,Sheet1!A:A,Sheet1!E:E)</f>
        <v>124.34</v>
      </c>
      <c r="P5202" s="26"/>
      <c r="Q5202" s="15">
        <f t="shared" si="379"/>
        <v>130.55700000000002</v>
      </c>
      <c r="R5202" s="38">
        <f t="shared" si="382"/>
        <v>134.47371000000001</v>
      </c>
      <c r="S5202" s="26">
        <v>0</v>
      </c>
      <c r="T5202" s="13" t="str">
        <f t="shared" si="383"/>
        <v>Up</v>
      </c>
    </row>
    <row r="5203" spans="1:20" s="14" customFormat="1" hidden="1" x14ac:dyDescent="0.3">
      <c r="A5203" s="11">
        <v>6041363</v>
      </c>
      <c r="B5203" s="11">
        <v>6041363</v>
      </c>
      <c r="C5203" s="11" t="s">
        <v>26</v>
      </c>
      <c r="D5203" s="11" t="s">
        <v>27</v>
      </c>
      <c r="E5203" s="13" t="str">
        <f>_xlfn.XLOOKUP(B5203,Sheet1!A:A,Sheet1!B:B)</f>
        <v>DS TEAMAC RAPIDRY       RAL/BS NOS 5L</v>
      </c>
      <c r="F5203" s="13" t="str">
        <f t="shared" si="381"/>
        <v>CROWN  - DS TEAMAC RAPIDRY       RAL/BS NOS 5L</v>
      </c>
      <c r="G5203" s="13"/>
      <c r="H5203" s="91" t="s">
        <v>28</v>
      </c>
      <c r="I5203" s="11" t="s">
        <v>29</v>
      </c>
      <c r="J5203" s="11" t="s">
        <v>29</v>
      </c>
      <c r="K5203" s="11" t="s">
        <v>30</v>
      </c>
      <c r="M5203" s="11" t="s">
        <v>7062</v>
      </c>
      <c r="N5203" s="13">
        <v>3105</v>
      </c>
      <c r="O5203" s="15">
        <f>_xlfn.XLOOKUP(B5203,Sheet1!A:A,Sheet1!E:E)</f>
        <v>109.34</v>
      </c>
      <c r="P5203" s="26"/>
      <c r="Q5203" s="15">
        <f t="shared" ref="Q5203:Q5266" si="384">O5203*1.05</f>
        <v>114.807</v>
      </c>
      <c r="R5203" s="38">
        <f t="shared" si="382"/>
        <v>118.25121</v>
      </c>
      <c r="S5203" s="26">
        <v>0</v>
      </c>
      <c r="T5203" s="13" t="str">
        <f t="shared" si="383"/>
        <v>Up</v>
      </c>
    </row>
    <row r="5204" spans="1:20" s="14" customFormat="1" hidden="1" x14ac:dyDescent="0.3">
      <c r="A5204" s="11">
        <v>6041364</v>
      </c>
      <c r="B5204" s="11">
        <v>6041364</v>
      </c>
      <c r="C5204" s="11" t="s">
        <v>26</v>
      </c>
      <c r="D5204" s="11" t="s">
        <v>27</v>
      </c>
      <c r="E5204" s="13" t="str">
        <f>_xlfn.XLOOKUP(B5204,Sheet1!A:A,Sheet1!B:B)</f>
        <v>DS TEAMAC RAP ANTICORRO SPECIAL    5L</v>
      </c>
      <c r="F5204" s="13" t="str">
        <f t="shared" si="381"/>
        <v>CROWN  - DS TEAMAC RAP ANTICORRO SPECIAL    5L</v>
      </c>
      <c r="G5204" s="13"/>
      <c r="H5204" s="91" t="s">
        <v>28</v>
      </c>
      <c r="I5204" s="11" t="s">
        <v>29</v>
      </c>
      <c r="J5204" s="11" t="s">
        <v>29</v>
      </c>
      <c r="K5204" s="11" t="s">
        <v>30</v>
      </c>
      <c r="M5204" s="11" t="s">
        <v>7062</v>
      </c>
      <c r="N5204" s="13">
        <v>3105</v>
      </c>
      <c r="O5204" s="15">
        <f>_xlfn.XLOOKUP(B5204,Sheet1!A:A,Sheet1!E:E)</f>
        <v>109.92</v>
      </c>
      <c r="P5204" s="26"/>
      <c r="Q5204" s="15">
        <f t="shared" si="384"/>
        <v>115.41600000000001</v>
      </c>
      <c r="R5204" s="38">
        <f t="shared" si="382"/>
        <v>118.87848000000001</v>
      </c>
      <c r="S5204" s="26">
        <v>0</v>
      </c>
      <c r="T5204" s="13" t="str">
        <f t="shared" si="383"/>
        <v>Up</v>
      </c>
    </row>
    <row r="5205" spans="1:20" s="14" customFormat="1" hidden="1" x14ac:dyDescent="0.3">
      <c r="A5205" s="11">
        <v>6041365</v>
      </c>
      <c r="B5205" s="11">
        <v>6041365</v>
      </c>
      <c r="C5205" s="11" t="s">
        <v>26</v>
      </c>
      <c r="D5205" s="11" t="s">
        <v>27</v>
      </c>
      <c r="E5205" s="13" t="str">
        <f>_xlfn.XLOOKUP(B5205,Sheet1!A:A,Sheet1!B:B)</f>
        <v>DS TEAMAC METALCOTE     RAL/BS COL 1L</v>
      </c>
      <c r="F5205" s="13" t="str">
        <f t="shared" si="381"/>
        <v>CROWN  - DS TEAMAC METALCOTE     RAL/BS COL 1L</v>
      </c>
      <c r="G5205" s="13"/>
      <c r="H5205" s="91" t="s">
        <v>28</v>
      </c>
      <c r="I5205" s="11" t="s">
        <v>29</v>
      </c>
      <c r="J5205" s="11" t="s">
        <v>29</v>
      </c>
      <c r="K5205" s="11" t="s">
        <v>30</v>
      </c>
      <c r="M5205" s="11" t="s">
        <v>7062</v>
      </c>
      <c r="N5205" s="13">
        <v>3105</v>
      </c>
      <c r="O5205" s="15">
        <f>_xlfn.XLOOKUP(B5205,Sheet1!A:A,Sheet1!E:E)</f>
        <v>25.97</v>
      </c>
      <c r="P5205" s="26"/>
      <c r="Q5205" s="15">
        <f t="shared" si="384"/>
        <v>27.2685</v>
      </c>
      <c r="R5205" s="38">
        <f t="shared" si="382"/>
        <v>28.086555000000001</v>
      </c>
      <c r="S5205" s="26">
        <v>0</v>
      </c>
      <c r="T5205" s="13" t="str">
        <f t="shared" si="383"/>
        <v>Up</v>
      </c>
    </row>
    <row r="5206" spans="1:20" s="14" customFormat="1" hidden="1" x14ac:dyDescent="0.3">
      <c r="A5206" s="11">
        <v>6041366</v>
      </c>
      <c r="B5206" s="11">
        <v>6041366</v>
      </c>
      <c r="C5206" s="11" t="s">
        <v>26</v>
      </c>
      <c r="D5206" s="11" t="s">
        <v>27</v>
      </c>
      <c r="E5206" s="13" t="str">
        <f>_xlfn.XLOOKUP(B5206,Sheet1!A:A,Sheet1!B:B)</f>
        <v>DS TEAMAC METALCOTE     RAL/BS COL 2.5L</v>
      </c>
      <c r="F5206" s="13" t="str">
        <f t="shared" si="381"/>
        <v>CROWN  - DS TEAMAC METALCOTE     RAL/BS COL 2.5L</v>
      </c>
      <c r="G5206" s="13"/>
      <c r="H5206" s="91" t="s">
        <v>28</v>
      </c>
      <c r="I5206" s="11" t="s">
        <v>29</v>
      </c>
      <c r="J5206" s="11" t="s">
        <v>29</v>
      </c>
      <c r="K5206" s="11" t="s">
        <v>30</v>
      </c>
      <c r="M5206" s="11" t="s">
        <v>7062</v>
      </c>
      <c r="N5206" s="13">
        <v>3105</v>
      </c>
      <c r="O5206" s="15">
        <f>_xlfn.XLOOKUP(B5206,Sheet1!A:A,Sheet1!E:E)</f>
        <v>57.83</v>
      </c>
      <c r="P5206" s="26"/>
      <c r="Q5206" s="15">
        <f t="shared" si="384"/>
        <v>60.721499999999999</v>
      </c>
      <c r="R5206" s="38">
        <f t="shared" si="382"/>
        <v>62.543145000000003</v>
      </c>
      <c r="S5206" s="26">
        <v>0</v>
      </c>
      <c r="T5206" s="13" t="str">
        <f t="shared" si="383"/>
        <v>Up</v>
      </c>
    </row>
    <row r="5207" spans="1:20" s="14" customFormat="1" hidden="1" x14ac:dyDescent="0.3">
      <c r="A5207" s="11">
        <v>6041367</v>
      </c>
      <c r="B5207" s="11">
        <v>6041367</v>
      </c>
      <c r="C5207" s="11" t="s">
        <v>26</v>
      </c>
      <c r="D5207" s="11" t="s">
        <v>27</v>
      </c>
      <c r="E5207" s="13" t="str">
        <f>_xlfn.XLOOKUP(B5207,Sheet1!A:A,Sheet1!B:B)</f>
        <v>DS TEAMAC METALCOTE     RAL/BS COL 5L</v>
      </c>
      <c r="F5207" s="13" t="str">
        <f t="shared" si="381"/>
        <v>CROWN  - DS TEAMAC METALCOTE     RAL/BS COL 5L</v>
      </c>
      <c r="G5207" s="13"/>
      <c r="H5207" s="91" t="s">
        <v>28</v>
      </c>
      <c r="I5207" s="11" t="s">
        <v>29</v>
      </c>
      <c r="J5207" s="11" t="s">
        <v>29</v>
      </c>
      <c r="K5207" s="11" t="s">
        <v>30</v>
      </c>
      <c r="M5207" s="11" t="s">
        <v>7062</v>
      </c>
      <c r="N5207" s="13">
        <v>3105</v>
      </c>
      <c r="O5207" s="15">
        <f>_xlfn.XLOOKUP(B5207,Sheet1!A:A,Sheet1!E:E)</f>
        <v>109.31</v>
      </c>
      <c r="P5207" s="26"/>
      <c r="Q5207" s="15">
        <f t="shared" si="384"/>
        <v>114.77550000000001</v>
      </c>
      <c r="R5207" s="38">
        <f t="shared" si="382"/>
        <v>118.218765</v>
      </c>
      <c r="S5207" s="26">
        <v>0</v>
      </c>
      <c r="T5207" s="13" t="str">
        <f t="shared" si="383"/>
        <v>Up</v>
      </c>
    </row>
    <row r="5208" spans="1:20" s="14" customFormat="1" hidden="1" x14ac:dyDescent="0.3">
      <c r="A5208" s="11">
        <v>6041369</v>
      </c>
      <c r="B5208" s="11">
        <v>6041369</v>
      </c>
      <c r="C5208" s="11" t="s">
        <v>26</v>
      </c>
      <c r="D5208" s="11" t="s">
        <v>27</v>
      </c>
      <c r="E5208" s="13" t="str">
        <f>_xlfn.XLOOKUP(B5208,Sheet1!A:A,Sheet1!B:B)</f>
        <v>DS COOVAR ACR ROAD MARK SPECIAL    5L</v>
      </c>
      <c r="F5208" s="13" t="str">
        <f t="shared" si="381"/>
        <v>CROWN  - DS COOVAR ACR ROAD MARK SPECIAL    5L</v>
      </c>
      <c r="G5208" s="13"/>
      <c r="H5208" s="91" t="s">
        <v>28</v>
      </c>
      <c r="I5208" s="11" t="s">
        <v>29</v>
      </c>
      <c r="J5208" s="11" t="s">
        <v>29</v>
      </c>
      <c r="K5208" s="11" t="s">
        <v>30</v>
      </c>
      <c r="M5208" s="11" t="s">
        <v>7062</v>
      </c>
      <c r="N5208" s="13">
        <v>3105</v>
      </c>
      <c r="O5208" s="15">
        <f>_xlfn.XLOOKUP(B5208,Sheet1!A:A,Sheet1!E:E)</f>
        <v>90.62</v>
      </c>
      <c r="P5208" s="26"/>
      <c r="Q5208" s="15">
        <f t="shared" si="384"/>
        <v>95.15100000000001</v>
      </c>
      <c r="R5208" s="38">
        <f t="shared" si="382"/>
        <v>98.005530000000007</v>
      </c>
      <c r="S5208" s="26">
        <v>0</v>
      </c>
      <c r="T5208" s="13" t="str">
        <f t="shared" si="383"/>
        <v>Up</v>
      </c>
    </row>
    <row r="5209" spans="1:20" s="14" customFormat="1" hidden="1" x14ac:dyDescent="0.3">
      <c r="A5209" s="11">
        <v>6041370</v>
      </c>
      <c r="B5209" s="11">
        <v>6041370</v>
      </c>
      <c r="C5209" s="11" t="s">
        <v>26</v>
      </c>
      <c r="D5209" s="11" t="s">
        <v>27</v>
      </c>
      <c r="E5209" s="13" t="str">
        <f>_xlfn.XLOOKUP(B5209,Sheet1!A:A,Sheet1!B:B)</f>
        <v>DS COOVAR RADIATOR ENAM WHITE      1L</v>
      </c>
      <c r="F5209" s="13" t="str">
        <f t="shared" si="381"/>
        <v>CROWN  - DS COOVAR RADIATOR ENAM WHITE      1L</v>
      </c>
      <c r="G5209" s="13"/>
      <c r="H5209" s="91" t="s">
        <v>28</v>
      </c>
      <c r="I5209" s="11" t="s">
        <v>29</v>
      </c>
      <c r="J5209" s="11" t="s">
        <v>29</v>
      </c>
      <c r="K5209" s="11" t="s">
        <v>30</v>
      </c>
      <c r="M5209" s="11" t="s">
        <v>7062</v>
      </c>
      <c r="N5209" s="13">
        <v>3105</v>
      </c>
      <c r="O5209" s="15">
        <f>_xlfn.XLOOKUP(B5209,Sheet1!A:A,Sheet1!E:E)</f>
        <v>25.55</v>
      </c>
      <c r="P5209" s="26"/>
      <c r="Q5209" s="15">
        <f t="shared" si="384"/>
        <v>26.827500000000001</v>
      </c>
      <c r="R5209" s="38">
        <f t="shared" si="382"/>
        <v>27.632325000000002</v>
      </c>
      <c r="S5209" s="26">
        <v>0</v>
      </c>
      <c r="T5209" s="13" t="str">
        <f t="shared" si="383"/>
        <v>Up</v>
      </c>
    </row>
    <row r="5210" spans="1:20" s="14" customFormat="1" hidden="1" x14ac:dyDescent="0.3">
      <c r="A5210" s="11">
        <v>6041371</v>
      </c>
      <c r="B5210" s="11">
        <v>6041371</v>
      </c>
      <c r="C5210" s="11" t="s">
        <v>26</v>
      </c>
      <c r="D5210" s="11" t="s">
        <v>27</v>
      </c>
      <c r="E5210" s="13" t="str">
        <f>_xlfn.XLOOKUP(B5210,Sheet1!A:A,Sheet1!B:B)</f>
        <v>DS COOVAR PRIME-ALL     WHITE      500ML</v>
      </c>
      <c r="F5210" s="13" t="str">
        <f t="shared" si="381"/>
        <v>CROWN  - DS COOVAR PRIME-ALL     WHITE      500ML</v>
      </c>
      <c r="G5210" s="13"/>
      <c r="H5210" s="91" t="s">
        <v>28</v>
      </c>
      <c r="I5210" s="11" t="s">
        <v>29</v>
      </c>
      <c r="J5210" s="11" t="s">
        <v>29</v>
      </c>
      <c r="K5210" s="11" t="s">
        <v>30</v>
      </c>
      <c r="M5210" s="11" t="s">
        <v>7062</v>
      </c>
      <c r="N5210" s="13">
        <v>3105</v>
      </c>
      <c r="O5210" s="15">
        <f>_xlfn.XLOOKUP(B5210,Sheet1!A:A,Sheet1!E:E)</f>
        <v>10.91</v>
      </c>
      <c r="P5210" s="26"/>
      <c r="Q5210" s="15">
        <f t="shared" si="384"/>
        <v>11.455500000000001</v>
      </c>
      <c r="R5210" s="38">
        <f t="shared" si="382"/>
        <v>11.799165</v>
      </c>
      <c r="S5210" s="26">
        <v>0</v>
      </c>
      <c r="T5210" s="13" t="str">
        <f t="shared" si="383"/>
        <v>Up</v>
      </c>
    </row>
    <row r="5211" spans="1:20" s="14" customFormat="1" hidden="1" x14ac:dyDescent="0.3">
      <c r="A5211" s="11">
        <v>6041372</v>
      </c>
      <c r="B5211" s="11">
        <v>6041372</v>
      </c>
      <c r="C5211" s="11" t="s">
        <v>26</v>
      </c>
      <c r="D5211" s="11" t="s">
        <v>27</v>
      </c>
      <c r="E5211" s="13" t="str">
        <f>_xlfn.XLOOKUP(B5211,Sheet1!A:A,Sheet1!B:B)</f>
        <v>DS COOVAR PRIME-ALL     WHITE      1L</v>
      </c>
      <c r="F5211" s="13" t="str">
        <f t="shared" si="381"/>
        <v>CROWN  - DS COOVAR PRIME-ALL     WHITE      1L</v>
      </c>
      <c r="G5211" s="13"/>
      <c r="H5211" s="91" t="s">
        <v>28</v>
      </c>
      <c r="I5211" s="11" t="s">
        <v>29</v>
      </c>
      <c r="J5211" s="11" t="s">
        <v>29</v>
      </c>
      <c r="K5211" s="11" t="s">
        <v>30</v>
      </c>
      <c r="M5211" s="11" t="s">
        <v>7062</v>
      </c>
      <c r="N5211" s="13">
        <v>3105</v>
      </c>
      <c r="O5211" s="15">
        <f>_xlfn.XLOOKUP(B5211,Sheet1!A:A,Sheet1!E:E)</f>
        <v>12.15</v>
      </c>
      <c r="P5211" s="26"/>
      <c r="Q5211" s="15">
        <f t="shared" si="384"/>
        <v>12.7575</v>
      </c>
      <c r="R5211" s="38">
        <f t="shared" si="382"/>
        <v>13.140225000000001</v>
      </c>
      <c r="S5211" s="26">
        <v>0</v>
      </c>
      <c r="T5211" s="13" t="str">
        <f t="shared" si="383"/>
        <v>Up</v>
      </c>
    </row>
    <row r="5212" spans="1:20" s="14" customFormat="1" hidden="1" x14ac:dyDescent="0.3">
      <c r="A5212" s="11">
        <v>6041373</v>
      </c>
      <c r="B5212" s="11">
        <v>6041373</v>
      </c>
      <c r="C5212" s="11" t="s">
        <v>26</v>
      </c>
      <c r="D5212" s="11" t="s">
        <v>27</v>
      </c>
      <c r="E5212" s="13" t="str">
        <f>_xlfn.XLOOKUP(B5212,Sheet1!A:A,Sheet1!B:B)</f>
        <v>DS COOVAR PRIME-ALL     WHITE      2.5L</v>
      </c>
      <c r="F5212" s="13" t="str">
        <f t="shared" si="381"/>
        <v>CROWN  - DS COOVAR PRIME-ALL     WHITE      2.5L</v>
      </c>
      <c r="G5212" s="13"/>
      <c r="H5212" s="91" t="s">
        <v>28</v>
      </c>
      <c r="I5212" s="11" t="s">
        <v>29</v>
      </c>
      <c r="J5212" s="11" t="s">
        <v>29</v>
      </c>
      <c r="K5212" s="11" t="s">
        <v>30</v>
      </c>
      <c r="M5212" s="11" t="s">
        <v>7062</v>
      </c>
      <c r="N5212" s="13">
        <v>3105</v>
      </c>
      <c r="O5212" s="15">
        <f>_xlfn.XLOOKUP(B5212,Sheet1!A:A,Sheet1!E:E)</f>
        <v>39.840000000000003</v>
      </c>
      <c r="P5212" s="26"/>
      <c r="Q5212" s="15">
        <f t="shared" si="384"/>
        <v>41.832000000000008</v>
      </c>
      <c r="R5212" s="38">
        <f t="shared" si="382"/>
        <v>43.086960000000012</v>
      </c>
      <c r="S5212" s="26">
        <v>0</v>
      </c>
      <c r="T5212" s="13" t="str">
        <f t="shared" si="383"/>
        <v>Up</v>
      </c>
    </row>
    <row r="5213" spans="1:20" s="14" customFormat="1" hidden="1" x14ac:dyDescent="0.3">
      <c r="A5213" s="11">
        <v>6041374</v>
      </c>
      <c r="B5213" s="11">
        <v>6041374</v>
      </c>
      <c r="C5213" s="11" t="s">
        <v>26</v>
      </c>
      <c r="D5213" s="11" t="s">
        <v>27</v>
      </c>
      <c r="E5213" s="13" t="str">
        <f>_xlfn.XLOOKUP(B5213,Sheet1!A:A,Sheet1!B:B)</f>
        <v>DS COOVAR PRIME-ALL     WHITE      5L</v>
      </c>
      <c r="F5213" s="13" t="str">
        <f t="shared" si="381"/>
        <v>CROWN  - DS COOVAR PRIME-ALL     WHITE      5L</v>
      </c>
      <c r="G5213" s="13"/>
      <c r="H5213" s="91" t="s">
        <v>28</v>
      </c>
      <c r="I5213" s="11" t="s">
        <v>29</v>
      </c>
      <c r="J5213" s="11" t="s">
        <v>29</v>
      </c>
      <c r="K5213" s="11" t="s">
        <v>30</v>
      </c>
      <c r="M5213" s="11" t="s">
        <v>7062</v>
      </c>
      <c r="N5213" s="13">
        <v>3105</v>
      </c>
      <c r="O5213" s="15">
        <f>_xlfn.XLOOKUP(B5213,Sheet1!A:A,Sheet1!E:E)</f>
        <v>78.45</v>
      </c>
      <c r="P5213" s="26"/>
      <c r="Q5213" s="15">
        <f t="shared" si="384"/>
        <v>82.372500000000002</v>
      </c>
      <c r="R5213" s="38">
        <f t="shared" si="382"/>
        <v>84.843675000000005</v>
      </c>
      <c r="S5213" s="26">
        <v>0</v>
      </c>
      <c r="T5213" s="13" t="str">
        <f t="shared" si="383"/>
        <v>Up</v>
      </c>
    </row>
    <row r="5214" spans="1:20" s="14" customFormat="1" hidden="1" x14ac:dyDescent="0.3">
      <c r="A5214" s="11">
        <v>6041375</v>
      </c>
      <c r="B5214" s="11">
        <v>6041375</v>
      </c>
      <c r="C5214" s="11" t="s">
        <v>26</v>
      </c>
      <c r="D5214" s="11" t="s">
        <v>27</v>
      </c>
      <c r="E5214" s="13" t="str">
        <f>_xlfn.XLOOKUP(B5214,Sheet1!A:A,Sheet1!B:B)</f>
        <v>DS COOVAR ANTI-DAMP PAINT          1L</v>
      </c>
      <c r="F5214" s="13" t="str">
        <f t="shared" si="381"/>
        <v>CROWN  - DS COOVAR ANTI-DAMP PAINT          1L</v>
      </c>
      <c r="G5214" s="13"/>
      <c r="H5214" s="91" t="s">
        <v>28</v>
      </c>
      <c r="I5214" s="11" t="s">
        <v>29</v>
      </c>
      <c r="J5214" s="11" t="s">
        <v>29</v>
      </c>
      <c r="K5214" s="11" t="s">
        <v>30</v>
      </c>
      <c r="M5214" s="11" t="s">
        <v>7062</v>
      </c>
      <c r="N5214" s="13">
        <v>3105</v>
      </c>
      <c r="O5214" s="15">
        <f>_xlfn.XLOOKUP(B5214,Sheet1!A:A,Sheet1!E:E)</f>
        <v>20.03</v>
      </c>
      <c r="P5214" s="26"/>
      <c r="Q5214" s="15">
        <f t="shared" si="384"/>
        <v>21.031500000000001</v>
      </c>
      <c r="R5214" s="38">
        <f t="shared" si="382"/>
        <v>21.662445000000002</v>
      </c>
      <c r="S5214" s="26">
        <v>0</v>
      </c>
      <c r="T5214" s="13" t="str">
        <f t="shared" si="383"/>
        <v>Up</v>
      </c>
    </row>
    <row r="5215" spans="1:20" s="14" customFormat="1" hidden="1" x14ac:dyDescent="0.3">
      <c r="A5215" s="11">
        <v>6041376</v>
      </c>
      <c r="B5215" s="11">
        <v>6041376</v>
      </c>
      <c r="C5215" s="11" t="s">
        <v>26</v>
      </c>
      <c r="D5215" s="11" t="s">
        <v>27</v>
      </c>
      <c r="E5215" s="13" t="str">
        <f>_xlfn.XLOOKUP(B5215,Sheet1!A:A,Sheet1!B:B)</f>
        <v>DS COOVAR ANTI-DAMP PAINT          2.5L</v>
      </c>
      <c r="F5215" s="13" t="str">
        <f t="shared" si="381"/>
        <v>CROWN  - DS COOVAR ANTI-DAMP PAINT          2.5L</v>
      </c>
      <c r="G5215" s="13"/>
      <c r="H5215" s="91" t="s">
        <v>28</v>
      </c>
      <c r="I5215" s="11" t="s">
        <v>29</v>
      </c>
      <c r="J5215" s="11" t="s">
        <v>29</v>
      </c>
      <c r="K5215" s="11" t="s">
        <v>30</v>
      </c>
      <c r="M5215" s="11" t="s">
        <v>7062</v>
      </c>
      <c r="N5215" s="13">
        <v>3105</v>
      </c>
      <c r="O5215" s="15">
        <f>_xlfn.XLOOKUP(B5215,Sheet1!A:A,Sheet1!E:E)</f>
        <v>44.37</v>
      </c>
      <c r="P5215" s="26"/>
      <c r="Q5215" s="15">
        <f t="shared" si="384"/>
        <v>46.588499999999996</v>
      </c>
      <c r="R5215" s="38">
        <f t="shared" si="382"/>
        <v>47.986154999999997</v>
      </c>
      <c r="S5215" s="26">
        <v>0</v>
      </c>
      <c r="T5215" s="13" t="str">
        <f t="shared" si="383"/>
        <v>Up</v>
      </c>
    </row>
    <row r="5216" spans="1:20" s="14" customFormat="1" hidden="1" x14ac:dyDescent="0.3">
      <c r="A5216" s="11">
        <v>6041377</v>
      </c>
      <c r="B5216" s="11">
        <v>6041377</v>
      </c>
      <c r="C5216" s="11" t="s">
        <v>26</v>
      </c>
      <c r="D5216" s="11" t="s">
        <v>27</v>
      </c>
      <c r="E5216" s="13" t="str">
        <f>_xlfn.XLOOKUP(B5216,Sheet1!A:A,Sheet1!B:B)</f>
        <v>DS COOVAR ANTI-CONDENSATION PAINT  500ML</v>
      </c>
      <c r="F5216" s="13" t="str">
        <f t="shared" si="381"/>
        <v>CROWN  - DS COOVAR ANTI-CONDENSATION PAINT  500ML</v>
      </c>
      <c r="G5216" s="13"/>
      <c r="H5216" s="91" t="s">
        <v>28</v>
      </c>
      <c r="I5216" s="11" t="s">
        <v>29</v>
      </c>
      <c r="J5216" s="11" t="s">
        <v>29</v>
      </c>
      <c r="K5216" s="11" t="s">
        <v>30</v>
      </c>
      <c r="M5216" s="11" t="s">
        <v>7062</v>
      </c>
      <c r="N5216" s="13">
        <v>3105</v>
      </c>
      <c r="O5216" s="15">
        <f>_xlfn.XLOOKUP(B5216,Sheet1!A:A,Sheet1!E:E)</f>
        <v>7.29</v>
      </c>
      <c r="P5216" s="26"/>
      <c r="Q5216" s="15">
        <f t="shared" si="384"/>
        <v>7.6545000000000005</v>
      </c>
      <c r="R5216" s="38">
        <f t="shared" si="382"/>
        <v>7.8841350000000006</v>
      </c>
      <c r="S5216" s="26">
        <v>0</v>
      </c>
      <c r="T5216" s="13" t="str">
        <f t="shared" si="383"/>
        <v>Up</v>
      </c>
    </row>
    <row r="5217" spans="1:20" s="14" customFormat="1" hidden="1" x14ac:dyDescent="0.3">
      <c r="A5217" s="11">
        <v>6041378</v>
      </c>
      <c r="B5217" s="11">
        <v>6041378</v>
      </c>
      <c r="C5217" s="11" t="s">
        <v>26</v>
      </c>
      <c r="D5217" s="11" t="s">
        <v>27</v>
      </c>
      <c r="E5217" s="13" t="str">
        <f>_xlfn.XLOOKUP(B5217,Sheet1!A:A,Sheet1!B:B)</f>
        <v>DS COOVAR ANTI-CONDENSATION PAINT  1L</v>
      </c>
      <c r="F5217" s="13" t="str">
        <f t="shared" si="381"/>
        <v>CROWN  - DS COOVAR ANTI-CONDENSATION PAINT  1L</v>
      </c>
      <c r="G5217" s="13"/>
      <c r="H5217" s="91" t="s">
        <v>28</v>
      </c>
      <c r="I5217" s="11" t="s">
        <v>29</v>
      </c>
      <c r="J5217" s="11" t="s">
        <v>29</v>
      </c>
      <c r="K5217" s="11" t="s">
        <v>30</v>
      </c>
      <c r="M5217" s="11" t="s">
        <v>7062</v>
      </c>
      <c r="N5217" s="13">
        <v>3105</v>
      </c>
      <c r="O5217" s="15">
        <f>_xlfn.XLOOKUP(B5217,Sheet1!A:A,Sheet1!E:E)</f>
        <v>20.47</v>
      </c>
      <c r="P5217" s="26"/>
      <c r="Q5217" s="15">
        <f t="shared" si="384"/>
        <v>21.493500000000001</v>
      </c>
      <c r="R5217" s="38">
        <f t="shared" si="382"/>
        <v>22.138305000000003</v>
      </c>
      <c r="S5217" s="26">
        <v>0</v>
      </c>
      <c r="T5217" s="13" t="str">
        <f t="shared" si="383"/>
        <v>Up</v>
      </c>
    </row>
    <row r="5218" spans="1:20" s="14" customFormat="1" hidden="1" x14ac:dyDescent="0.3">
      <c r="A5218" s="11">
        <v>6041379</v>
      </c>
      <c r="B5218" s="11">
        <v>6041379</v>
      </c>
      <c r="C5218" s="11" t="s">
        <v>26</v>
      </c>
      <c r="D5218" s="11" t="s">
        <v>27</v>
      </c>
      <c r="E5218" s="13" t="str">
        <f>_xlfn.XLOOKUP(B5218,Sheet1!A:A,Sheet1!B:B)</f>
        <v>DS COOVAR ANTI-CONDENSATION PAINT  2.5L</v>
      </c>
      <c r="F5218" s="13" t="str">
        <f t="shared" si="381"/>
        <v>CROWN  - DS COOVAR ANTI-CONDENSATION PAINT  2.5L</v>
      </c>
      <c r="G5218" s="13"/>
      <c r="H5218" s="91" t="s">
        <v>28</v>
      </c>
      <c r="I5218" s="11" t="s">
        <v>29</v>
      </c>
      <c r="J5218" s="11" t="s">
        <v>29</v>
      </c>
      <c r="K5218" s="11" t="s">
        <v>30</v>
      </c>
      <c r="M5218" s="11" t="s">
        <v>7062</v>
      </c>
      <c r="N5218" s="13">
        <v>3105</v>
      </c>
      <c r="O5218" s="15">
        <f>_xlfn.XLOOKUP(B5218,Sheet1!A:A,Sheet1!E:E)</f>
        <v>41.3</v>
      </c>
      <c r="P5218" s="26"/>
      <c r="Q5218" s="15">
        <f t="shared" si="384"/>
        <v>43.365000000000002</v>
      </c>
      <c r="R5218" s="38">
        <f t="shared" si="382"/>
        <v>44.665950000000002</v>
      </c>
      <c r="S5218" s="26">
        <v>0</v>
      </c>
      <c r="T5218" s="13" t="str">
        <f t="shared" si="383"/>
        <v>Up</v>
      </c>
    </row>
    <row r="5219" spans="1:20" s="14" customFormat="1" hidden="1" x14ac:dyDescent="0.3">
      <c r="A5219" s="11">
        <v>6041383</v>
      </c>
      <c r="B5219" s="11">
        <v>6041383</v>
      </c>
      <c r="C5219" s="11" t="s">
        <v>26</v>
      </c>
      <c r="D5219" s="11" t="s">
        <v>27</v>
      </c>
      <c r="E5219" s="13" t="str">
        <f>_xlfn.XLOOKUP(B5219,Sheet1!A:A,Sheet1!B:B)</f>
        <v>DS HAMMERITE BRUSH CLEAN &amp; THIN    1L</v>
      </c>
      <c r="F5219" s="13" t="str">
        <f t="shared" si="381"/>
        <v>CROWN  - DS HAMMERITE BRUSH CLEAN &amp; THIN    1L</v>
      </c>
      <c r="G5219" s="13"/>
      <c r="H5219" s="91" t="s">
        <v>28</v>
      </c>
      <c r="I5219" s="11" t="s">
        <v>29</v>
      </c>
      <c r="J5219" s="11" t="s">
        <v>29</v>
      </c>
      <c r="K5219" s="11" t="s">
        <v>30</v>
      </c>
      <c r="M5219" s="11" t="s">
        <v>7062</v>
      </c>
      <c r="N5219" s="13">
        <v>3105</v>
      </c>
      <c r="O5219" s="15">
        <f>_xlfn.XLOOKUP(B5219,Sheet1!A:A,Sheet1!E:E)</f>
        <v>17.16</v>
      </c>
      <c r="P5219" s="26"/>
      <c r="Q5219" s="15">
        <f t="shared" si="384"/>
        <v>18.018000000000001</v>
      </c>
      <c r="R5219" s="38">
        <f t="shared" si="382"/>
        <v>18.558540000000001</v>
      </c>
      <c r="S5219" s="26">
        <v>0</v>
      </c>
      <c r="T5219" s="13" t="str">
        <f t="shared" si="383"/>
        <v>Up</v>
      </c>
    </row>
    <row r="5220" spans="1:20" s="14" customFormat="1" hidden="1" x14ac:dyDescent="0.3">
      <c r="A5220" s="11">
        <v>6041333</v>
      </c>
      <c r="B5220" s="11">
        <v>6041333</v>
      </c>
      <c r="C5220" s="11" t="s">
        <v>26</v>
      </c>
      <c r="D5220" s="11" t="s">
        <v>27</v>
      </c>
      <c r="E5220" s="13" t="str">
        <f>_xlfn.XLOOKUP(B5220,Sheet1!A:A,Sheet1!B:B)</f>
        <v>DS COOVAR HAMMER SMOOTH BLACK      500ML</v>
      </c>
      <c r="F5220" s="13" t="str">
        <f t="shared" si="381"/>
        <v>CROWN  - DS COOVAR HAMMER SMOOTH BLACK      500ML</v>
      </c>
      <c r="G5220" s="13"/>
      <c r="H5220" s="91" t="s">
        <v>28</v>
      </c>
      <c r="I5220" s="11" t="s">
        <v>29</v>
      </c>
      <c r="J5220" s="11" t="s">
        <v>29</v>
      </c>
      <c r="K5220" s="11" t="s">
        <v>30</v>
      </c>
      <c r="M5220" s="11" t="s">
        <v>7062</v>
      </c>
      <c r="N5220" s="13">
        <v>3105</v>
      </c>
      <c r="O5220" s="15">
        <f>_xlfn.XLOOKUP(B5220,Sheet1!A:A,Sheet1!E:E)</f>
        <v>10.62</v>
      </c>
      <c r="P5220" s="26"/>
      <c r="Q5220" s="15">
        <f t="shared" si="384"/>
        <v>11.151</v>
      </c>
      <c r="R5220" s="38">
        <f t="shared" si="382"/>
        <v>11.485530000000001</v>
      </c>
      <c r="S5220" s="26">
        <v>0</v>
      </c>
      <c r="T5220" s="13" t="str">
        <f t="shared" si="383"/>
        <v>Up</v>
      </c>
    </row>
    <row r="5221" spans="1:20" s="14" customFormat="1" hidden="1" x14ac:dyDescent="0.3">
      <c r="A5221" s="11">
        <v>6041334</v>
      </c>
      <c r="B5221" s="11">
        <v>6041334</v>
      </c>
      <c r="C5221" s="11" t="s">
        <v>26</v>
      </c>
      <c r="D5221" s="11" t="s">
        <v>27</v>
      </c>
      <c r="E5221" s="13" t="str">
        <f>_xlfn.XLOOKUP(B5221,Sheet1!A:A,Sheet1!B:B)</f>
        <v>DS COOVAR HAMMER SMOOTH BLACK      1L</v>
      </c>
      <c r="F5221" s="13" t="str">
        <f t="shared" si="381"/>
        <v>CROWN  - DS COOVAR HAMMER SMOOTH BLACK      1L</v>
      </c>
      <c r="G5221" s="13"/>
      <c r="H5221" s="91" t="s">
        <v>28</v>
      </c>
      <c r="I5221" s="11" t="s">
        <v>29</v>
      </c>
      <c r="J5221" s="11" t="s">
        <v>29</v>
      </c>
      <c r="K5221" s="11" t="s">
        <v>30</v>
      </c>
      <c r="M5221" s="11" t="s">
        <v>7062</v>
      </c>
      <c r="N5221" s="13">
        <v>3105</v>
      </c>
      <c r="O5221" s="15">
        <f>_xlfn.XLOOKUP(B5221,Sheet1!A:A,Sheet1!E:E)</f>
        <v>20.239999999999998</v>
      </c>
      <c r="P5221" s="26">
        <f>_xlfn.XLOOKUP(A5221,Sheet2!F:F,Sheet2!H:H)</f>
        <v>0</v>
      </c>
      <c r="Q5221" s="15">
        <f t="shared" si="384"/>
        <v>21.251999999999999</v>
      </c>
      <c r="R5221" s="38">
        <f t="shared" si="382"/>
        <v>21.889559999999999</v>
      </c>
      <c r="S5221" s="26">
        <v>0</v>
      </c>
      <c r="T5221" s="13" t="str">
        <f t="shared" si="383"/>
        <v>Up</v>
      </c>
    </row>
    <row r="5222" spans="1:20" s="14" customFormat="1" hidden="1" x14ac:dyDescent="0.3">
      <c r="A5222" s="11">
        <v>6041338</v>
      </c>
      <c r="B5222" s="11">
        <v>6041338</v>
      </c>
      <c r="C5222" s="11" t="s">
        <v>26</v>
      </c>
      <c r="D5222" s="11" t="s">
        <v>27</v>
      </c>
      <c r="E5222" s="13" t="str">
        <f>_xlfn.XLOOKUP(B5222,Sheet1!A:A,Sheet1!B:B)</f>
        <v>DS COOVAR HAMMER SMOOTH RED        500ML</v>
      </c>
      <c r="F5222" s="13" t="str">
        <f t="shared" si="381"/>
        <v>CROWN  - DS COOVAR HAMMER SMOOTH RED        500ML</v>
      </c>
      <c r="G5222" s="13"/>
      <c r="H5222" s="91" t="s">
        <v>28</v>
      </c>
      <c r="I5222" s="11" t="s">
        <v>29</v>
      </c>
      <c r="J5222" s="11" t="s">
        <v>29</v>
      </c>
      <c r="K5222" s="11" t="s">
        <v>30</v>
      </c>
      <c r="M5222" s="11" t="s">
        <v>7062</v>
      </c>
      <c r="N5222" s="13">
        <v>3105</v>
      </c>
      <c r="O5222" s="15">
        <f>_xlfn.XLOOKUP(B5222,Sheet1!A:A,Sheet1!E:E)</f>
        <v>11.19</v>
      </c>
      <c r="P5222" s="26"/>
      <c r="Q5222" s="15">
        <f t="shared" si="384"/>
        <v>11.749499999999999</v>
      </c>
      <c r="R5222" s="38">
        <f t="shared" si="382"/>
        <v>12.101984999999999</v>
      </c>
      <c r="S5222" s="26">
        <v>0</v>
      </c>
      <c r="T5222" s="13" t="str">
        <f t="shared" si="383"/>
        <v>Up</v>
      </c>
    </row>
    <row r="5223" spans="1:20" s="14" customFormat="1" hidden="1" x14ac:dyDescent="0.3">
      <c r="A5223" s="11">
        <v>6041339</v>
      </c>
      <c r="B5223" s="11">
        <v>6041339</v>
      </c>
      <c r="C5223" s="11" t="s">
        <v>26</v>
      </c>
      <c r="D5223" s="11" t="s">
        <v>27</v>
      </c>
      <c r="E5223" s="13" t="str">
        <f>_xlfn.XLOOKUP(B5223,Sheet1!A:A,Sheet1!B:B)</f>
        <v>DS COOVAR HAMMER SMOOTH RED        1L</v>
      </c>
      <c r="F5223" s="13" t="str">
        <f t="shared" si="381"/>
        <v>CROWN  - DS COOVAR HAMMER SMOOTH RED        1L</v>
      </c>
      <c r="G5223" s="13"/>
      <c r="H5223" s="91" t="s">
        <v>28</v>
      </c>
      <c r="I5223" s="11" t="s">
        <v>29</v>
      </c>
      <c r="J5223" s="11" t="s">
        <v>29</v>
      </c>
      <c r="K5223" s="11" t="s">
        <v>30</v>
      </c>
      <c r="M5223" s="11" t="s">
        <v>7062</v>
      </c>
      <c r="N5223" s="13">
        <v>3105</v>
      </c>
      <c r="O5223" s="15">
        <f>_xlfn.XLOOKUP(B5223,Sheet1!A:A,Sheet1!E:E)</f>
        <v>20.239999999999998</v>
      </c>
      <c r="P5223" s="26">
        <f>_xlfn.XLOOKUP(A5223,Sheet2!F:F,Sheet2!H:H)</f>
        <v>0</v>
      </c>
      <c r="Q5223" s="15">
        <f t="shared" si="384"/>
        <v>21.251999999999999</v>
      </c>
      <c r="R5223" s="38">
        <f t="shared" si="382"/>
        <v>21.889559999999999</v>
      </c>
      <c r="S5223" s="26">
        <v>0</v>
      </c>
      <c r="T5223" s="13" t="str">
        <f t="shared" si="383"/>
        <v>Up</v>
      </c>
    </row>
    <row r="5224" spans="1:20" s="14" customFormat="1" hidden="1" x14ac:dyDescent="0.3">
      <c r="A5224" s="11">
        <v>6041340</v>
      </c>
      <c r="B5224" s="11">
        <v>6041340</v>
      </c>
      <c r="C5224" s="11" t="s">
        <v>26</v>
      </c>
      <c r="D5224" s="11" t="s">
        <v>27</v>
      </c>
      <c r="E5224" s="13" t="str">
        <f>_xlfn.XLOOKUP(B5224,Sheet1!A:A,Sheet1!B:B)</f>
        <v>DS COOVAR HAMMER SMOOTH RED        2.5L</v>
      </c>
      <c r="F5224" s="13" t="str">
        <f t="shared" si="381"/>
        <v>CROWN  - DS COOVAR HAMMER SMOOTH RED        2.5L</v>
      </c>
      <c r="G5224" s="13"/>
      <c r="H5224" s="91" t="s">
        <v>28</v>
      </c>
      <c r="I5224" s="11" t="s">
        <v>29</v>
      </c>
      <c r="J5224" s="11" t="s">
        <v>29</v>
      </c>
      <c r="K5224" s="11" t="s">
        <v>30</v>
      </c>
      <c r="M5224" s="11" t="s">
        <v>7062</v>
      </c>
      <c r="N5224" s="13">
        <v>3105</v>
      </c>
      <c r="O5224" s="15">
        <f>_xlfn.XLOOKUP(B5224,Sheet1!A:A,Sheet1!E:E)</f>
        <v>42.71</v>
      </c>
      <c r="P5224" s="26"/>
      <c r="Q5224" s="15">
        <f t="shared" si="384"/>
        <v>44.845500000000001</v>
      </c>
      <c r="R5224" s="38">
        <f t="shared" si="382"/>
        <v>46.190865000000002</v>
      </c>
      <c r="S5224" s="26">
        <v>0</v>
      </c>
      <c r="T5224" s="13" t="str">
        <f t="shared" si="383"/>
        <v>Up</v>
      </c>
    </row>
    <row r="5225" spans="1:20" s="14" customFormat="1" hidden="1" x14ac:dyDescent="0.3">
      <c r="A5225" s="11">
        <v>6041341</v>
      </c>
      <c r="B5225" s="11">
        <v>6041341</v>
      </c>
      <c r="C5225" s="11" t="s">
        <v>26</v>
      </c>
      <c r="D5225" s="11" t="s">
        <v>27</v>
      </c>
      <c r="E5225" s="13" t="str">
        <f>_xlfn.XLOOKUP(B5225,Sheet1!A:A,Sheet1!B:B)</f>
        <v>DS COOVAR HAMMER SMOOTH RED        5L</v>
      </c>
      <c r="F5225" s="13" t="str">
        <f t="shared" si="381"/>
        <v>CROWN  - DS COOVAR HAMMER SMOOTH RED        5L</v>
      </c>
      <c r="G5225" s="13"/>
      <c r="H5225" s="91" t="s">
        <v>28</v>
      </c>
      <c r="I5225" s="11" t="s">
        <v>29</v>
      </c>
      <c r="J5225" s="11" t="s">
        <v>29</v>
      </c>
      <c r="K5225" s="11" t="s">
        <v>30</v>
      </c>
      <c r="M5225" s="11" t="s">
        <v>7062</v>
      </c>
      <c r="N5225" s="13">
        <v>3105</v>
      </c>
      <c r="O5225" s="15">
        <f>_xlfn.XLOOKUP(B5225,Sheet1!A:A,Sheet1!E:E)</f>
        <v>73.67</v>
      </c>
      <c r="P5225" s="26"/>
      <c r="Q5225" s="15">
        <f t="shared" si="384"/>
        <v>77.353500000000011</v>
      </c>
      <c r="R5225" s="38">
        <f t="shared" si="382"/>
        <v>79.674105000000012</v>
      </c>
      <c r="S5225" s="26">
        <v>0</v>
      </c>
      <c r="T5225" s="13" t="str">
        <f t="shared" si="383"/>
        <v>Up</v>
      </c>
    </row>
    <row r="5226" spans="1:20" s="14" customFormat="1" hidden="1" x14ac:dyDescent="0.3">
      <c r="A5226" s="11">
        <v>6041342</v>
      </c>
      <c r="B5226" s="11">
        <v>6041342</v>
      </c>
      <c r="C5226" s="11" t="s">
        <v>26</v>
      </c>
      <c r="D5226" s="11" t="s">
        <v>27</v>
      </c>
      <c r="E5226" s="13" t="str">
        <f>_xlfn.XLOOKUP(B5226,Sheet1!A:A,Sheet1!B:B)</f>
        <v>DS COOVAR HAMMER SMOOTH YELLOW     1L</v>
      </c>
      <c r="F5226" s="13" t="str">
        <f t="shared" si="381"/>
        <v>CROWN  - DS COOVAR HAMMER SMOOTH YELLOW     1L</v>
      </c>
      <c r="G5226" s="13"/>
      <c r="H5226" s="91" t="s">
        <v>28</v>
      </c>
      <c r="I5226" s="11" t="s">
        <v>29</v>
      </c>
      <c r="J5226" s="11" t="s">
        <v>29</v>
      </c>
      <c r="K5226" s="11" t="s">
        <v>30</v>
      </c>
      <c r="M5226" s="11" t="s">
        <v>7062</v>
      </c>
      <c r="N5226" s="13">
        <v>3105</v>
      </c>
      <c r="O5226" s="15">
        <f>_xlfn.XLOOKUP(B5226,Sheet1!A:A,Sheet1!E:E)</f>
        <v>20.239999999999998</v>
      </c>
      <c r="P5226" s="26"/>
      <c r="Q5226" s="15">
        <f t="shared" si="384"/>
        <v>21.251999999999999</v>
      </c>
      <c r="R5226" s="38">
        <f t="shared" si="382"/>
        <v>21.889559999999999</v>
      </c>
      <c r="S5226" s="26">
        <v>0</v>
      </c>
      <c r="T5226" s="13" t="str">
        <f t="shared" si="383"/>
        <v>Up</v>
      </c>
    </row>
    <row r="5227" spans="1:20" s="14" customFormat="1" hidden="1" x14ac:dyDescent="0.3">
      <c r="A5227" s="11">
        <v>6041344</v>
      </c>
      <c r="B5227" s="11">
        <v>6041344</v>
      </c>
      <c r="C5227" s="11" t="s">
        <v>26</v>
      </c>
      <c r="D5227" s="11" t="s">
        <v>27</v>
      </c>
      <c r="E5227" s="13" t="str">
        <f>_xlfn.XLOOKUP(B5227,Sheet1!A:A,Sheet1!B:B)</f>
        <v>DS COOVAR HAMMER SMOOTH YELLOW     5L</v>
      </c>
      <c r="F5227" s="13" t="str">
        <f t="shared" si="381"/>
        <v>CROWN  - DS COOVAR HAMMER SMOOTH YELLOW     5L</v>
      </c>
      <c r="G5227" s="13"/>
      <c r="H5227" s="91" t="s">
        <v>28</v>
      </c>
      <c r="I5227" s="11" t="s">
        <v>29</v>
      </c>
      <c r="J5227" s="11" t="s">
        <v>29</v>
      </c>
      <c r="K5227" s="11" t="s">
        <v>30</v>
      </c>
      <c r="M5227" s="11" t="s">
        <v>7062</v>
      </c>
      <c r="N5227" s="13">
        <v>3105</v>
      </c>
      <c r="O5227" s="15">
        <f>_xlfn.XLOOKUP(B5227,Sheet1!A:A,Sheet1!E:E)</f>
        <v>73.67</v>
      </c>
      <c r="P5227" s="26"/>
      <c r="Q5227" s="15">
        <f t="shared" si="384"/>
        <v>77.353500000000011</v>
      </c>
      <c r="R5227" s="38">
        <f t="shared" si="382"/>
        <v>79.674105000000012</v>
      </c>
      <c r="S5227" s="26">
        <v>0</v>
      </c>
      <c r="T5227" s="13" t="str">
        <f t="shared" si="383"/>
        <v>Up</v>
      </c>
    </row>
    <row r="5228" spans="1:20" s="14" customFormat="1" hidden="1" x14ac:dyDescent="0.3">
      <c r="A5228" s="11">
        <v>6041345</v>
      </c>
      <c r="B5228" s="11">
        <v>6041345</v>
      </c>
      <c r="C5228" s="11" t="s">
        <v>26</v>
      </c>
      <c r="D5228" s="11" t="s">
        <v>27</v>
      </c>
      <c r="E5228" s="13" t="str">
        <f>_xlfn.XLOOKUP(B5228,Sheet1!A:A,Sheet1!B:B)</f>
        <v>DS COOVAR HAMMER SMOOTH WHITE AERO 400ML</v>
      </c>
      <c r="F5228" s="13" t="str">
        <f t="shared" si="381"/>
        <v>CROWN  - DS COOVAR HAMMER SMOOTH WHITE AERO 400ML</v>
      </c>
      <c r="G5228" s="13"/>
      <c r="H5228" s="91" t="s">
        <v>28</v>
      </c>
      <c r="I5228" s="11" t="s">
        <v>29</v>
      </c>
      <c r="J5228" s="11" t="s">
        <v>29</v>
      </c>
      <c r="K5228" s="11" t="s">
        <v>30</v>
      </c>
      <c r="M5228" s="11" t="s">
        <v>7062</v>
      </c>
      <c r="N5228" s="13">
        <v>3105</v>
      </c>
      <c r="O5228" s="15">
        <f>_xlfn.XLOOKUP(B5228,Sheet1!A:A,Sheet1!E:E)</f>
        <v>7.29</v>
      </c>
      <c r="P5228" s="26">
        <f>_xlfn.XLOOKUP(A5228,Sheet2!F:F,Sheet2!H:H)</f>
        <v>0</v>
      </c>
      <c r="Q5228" s="15">
        <f t="shared" si="384"/>
        <v>7.6545000000000005</v>
      </c>
      <c r="R5228" s="38">
        <f t="shared" si="382"/>
        <v>7.8841350000000006</v>
      </c>
      <c r="S5228" s="26">
        <v>0</v>
      </c>
      <c r="T5228" s="13" t="str">
        <f t="shared" si="383"/>
        <v>Up</v>
      </c>
    </row>
    <row r="5229" spans="1:20" s="14" customFormat="1" hidden="1" x14ac:dyDescent="0.3">
      <c r="A5229" s="11">
        <v>6041347</v>
      </c>
      <c r="B5229" s="11">
        <v>6041347</v>
      </c>
      <c r="C5229" s="11" t="s">
        <v>26</v>
      </c>
      <c r="D5229" s="11" t="s">
        <v>27</v>
      </c>
      <c r="E5229" s="13" t="str">
        <f>_xlfn.XLOOKUP(B5229,Sheet1!A:A,Sheet1!B:B)</f>
        <v>DS COOVAR HAMMER ENAMEL SILVR GREY 1L</v>
      </c>
      <c r="F5229" s="13" t="str">
        <f t="shared" si="381"/>
        <v>CROWN  - DS COOVAR HAMMER ENAMEL SILVR GREY 1L</v>
      </c>
      <c r="G5229" s="13"/>
      <c r="H5229" s="91" t="s">
        <v>28</v>
      </c>
      <c r="I5229" s="11" t="s">
        <v>29</v>
      </c>
      <c r="J5229" s="11" t="s">
        <v>29</v>
      </c>
      <c r="K5229" s="11" t="s">
        <v>30</v>
      </c>
      <c r="M5229" s="11" t="s">
        <v>7062</v>
      </c>
      <c r="N5229" s="13">
        <v>3105</v>
      </c>
      <c r="O5229" s="15">
        <f>_xlfn.XLOOKUP(B5229,Sheet1!A:A,Sheet1!E:E)</f>
        <v>19.23</v>
      </c>
      <c r="P5229" s="26"/>
      <c r="Q5229" s="15">
        <f t="shared" si="384"/>
        <v>20.191500000000001</v>
      </c>
      <c r="R5229" s="38">
        <f t="shared" si="382"/>
        <v>20.797245</v>
      </c>
      <c r="S5229" s="26">
        <v>0</v>
      </c>
      <c r="T5229" s="13" t="str">
        <f t="shared" si="383"/>
        <v>Up</v>
      </c>
    </row>
    <row r="5230" spans="1:20" s="14" customFormat="1" hidden="1" x14ac:dyDescent="0.3">
      <c r="A5230" s="11">
        <v>6041348</v>
      </c>
      <c r="B5230" s="11">
        <v>6041348</v>
      </c>
      <c r="C5230" s="11" t="s">
        <v>26</v>
      </c>
      <c r="D5230" s="11" t="s">
        <v>27</v>
      </c>
      <c r="E5230" s="13" t="str">
        <f>_xlfn.XLOOKUP(B5230,Sheet1!A:A,Sheet1!B:B)</f>
        <v>DS COOVAR HAMMER ENAMEL SILVR GREY 2.5L</v>
      </c>
      <c r="F5230" s="13" t="str">
        <f t="shared" si="381"/>
        <v>CROWN  - DS COOVAR HAMMER ENAMEL SILVR GREY 2.5L</v>
      </c>
      <c r="G5230" s="13"/>
      <c r="H5230" s="91" t="s">
        <v>28</v>
      </c>
      <c r="I5230" s="11" t="s">
        <v>29</v>
      </c>
      <c r="J5230" s="11" t="s">
        <v>29</v>
      </c>
      <c r="K5230" s="11" t="s">
        <v>30</v>
      </c>
      <c r="M5230" s="11" t="s">
        <v>7062</v>
      </c>
      <c r="N5230" s="13">
        <v>3105</v>
      </c>
      <c r="O5230" s="15">
        <f>_xlfn.XLOOKUP(B5230,Sheet1!A:A,Sheet1!E:E)</f>
        <v>22.02</v>
      </c>
      <c r="P5230" s="26"/>
      <c r="Q5230" s="15">
        <f t="shared" si="384"/>
        <v>23.121000000000002</v>
      </c>
      <c r="R5230" s="38">
        <f t="shared" si="382"/>
        <v>23.814630000000005</v>
      </c>
      <c r="S5230" s="26">
        <v>0</v>
      </c>
      <c r="T5230" s="13" t="str">
        <f t="shared" si="383"/>
        <v>Up</v>
      </c>
    </row>
    <row r="5231" spans="1:20" s="14" customFormat="1" hidden="1" x14ac:dyDescent="0.3">
      <c r="A5231" s="11">
        <v>6041349</v>
      </c>
      <c r="B5231" s="11">
        <v>6041349</v>
      </c>
      <c r="C5231" s="11" t="s">
        <v>26</v>
      </c>
      <c r="D5231" s="11" t="s">
        <v>27</v>
      </c>
      <c r="E5231" s="13" t="str">
        <f>_xlfn.XLOOKUP(B5231,Sheet1!A:A,Sheet1!B:B)</f>
        <v>DS COOVAR HAMMER ENAMEL SILVR GREY 5L</v>
      </c>
      <c r="F5231" s="13" t="str">
        <f t="shared" si="381"/>
        <v>CROWN  - DS COOVAR HAMMER ENAMEL SILVR GREY 5L</v>
      </c>
      <c r="G5231" s="13"/>
      <c r="H5231" s="91" t="s">
        <v>28</v>
      </c>
      <c r="I5231" s="11" t="s">
        <v>29</v>
      </c>
      <c r="J5231" s="11" t="s">
        <v>29</v>
      </c>
      <c r="K5231" s="11" t="s">
        <v>30</v>
      </c>
      <c r="M5231" s="11" t="s">
        <v>7062</v>
      </c>
      <c r="N5231" s="13">
        <v>3105</v>
      </c>
      <c r="O5231" s="15">
        <f>_xlfn.XLOOKUP(B5231,Sheet1!A:A,Sheet1!E:E)</f>
        <v>69.489999999999995</v>
      </c>
      <c r="P5231" s="26"/>
      <c r="Q5231" s="15">
        <f t="shared" si="384"/>
        <v>72.964500000000001</v>
      </c>
      <c r="R5231" s="38">
        <f t="shared" si="382"/>
        <v>75.153435000000002</v>
      </c>
      <c r="S5231" s="26">
        <v>0</v>
      </c>
      <c r="T5231" s="13" t="str">
        <f t="shared" si="383"/>
        <v>Up</v>
      </c>
    </row>
    <row r="5232" spans="1:20" s="14" customFormat="1" hidden="1" x14ac:dyDescent="0.3">
      <c r="A5232" s="11">
        <v>6041350</v>
      </c>
      <c r="B5232" s="11">
        <v>6041350</v>
      </c>
      <c r="C5232" s="11" t="s">
        <v>26</v>
      </c>
      <c r="D5232" s="11" t="s">
        <v>27</v>
      </c>
      <c r="E5232" s="13" t="str">
        <f>_xlfn.XLOOKUP(B5232,Sheet1!A:A,Sheet1!B:B)</f>
        <v>DS COOVAR HAMMER ENAMEL BLACK      500ML</v>
      </c>
      <c r="F5232" s="13" t="str">
        <f t="shared" si="381"/>
        <v>CROWN  - DS COOVAR HAMMER ENAMEL BLACK      500ML</v>
      </c>
      <c r="G5232" s="13"/>
      <c r="H5232" s="91" t="s">
        <v>28</v>
      </c>
      <c r="I5232" s="11" t="s">
        <v>29</v>
      </c>
      <c r="J5232" s="11" t="s">
        <v>29</v>
      </c>
      <c r="K5232" s="11" t="s">
        <v>30</v>
      </c>
      <c r="M5232" s="11" t="s">
        <v>7062</v>
      </c>
      <c r="N5232" s="13">
        <v>3105</v>
      </c>
      <c r="O5232" s="15">
        <f>_xlfn.XLOOKUP(B5232,Sheet1!A:A,Sheet1!E:E)</f>
        <v>11.19</v>
      </c>
      <c r="P5232" s="26"/>
      <c r="Q5232" s="15">
        <f t="shared" si="384"/>
        <v>11.749499999999999</v>
      </c>
      <c r="R5232" s="38">
        <f t="shared" si="382"/>
        <v>12.101984999999999</v>
      </c>
      <c r="S5232" s="26">
        <v>0</v>
      </c>
      <c r="T5232" s="13" t="str">
        <f t="shared" si="383"/>
        <v>Up</v>
      </c>
    </row>
    <row r="5233" spans="1:20" s="14" customFormat="1" hidden="1" x14ac:dyDescent="0.3">
      <c r="A5233" s="11">
        <v>6041351</v>
      </c>
      <c r="B5233" s="11">
        <v>6041351</v>
      </c>
      <c r="C5233" s="11" t="s">
        <v>26</v>
      </c>
      <c r="D5233" s="11" t="s">
        <v>27</v>
      </c>
      <c r="E5233" s="13" t="str">
        <f>_xlfn.XLOOKUP(B5233,Sheet1!A:A,Sheet1!B:B)</f>
        <v>DS COOVAR HAMMER ENAMEL BLACK      1L</v>
      </c>
      <c r="F5233" s="13" t="str">
        <f t="shared" si="381"/>
        <v>CROWN  - DS COOVAR HAMMER ENAMEL BLACK      1L</v>
      </c>
      <c r="G5233" s="13"/>
      <c r="H5233" s="91" t="s">
        <v>28</v>
      </c>
      <c r="I5233" s="11" t="s">
        <v>29</v>
      </c>
      <c r="J5233" s="11" t="s">
        <v>29</v>
      </c>
      <c r="K5233" s="11" t="s">
        <v>30</v>
      </c>
      <c r="M5233" s="11" t="s">
        <v>7062</v>
      </c>
      <c r="N5233" s="13">
        <v>3105</v>
      </c>
      <c r="O5233" s="15">
        <f>_xlfn.XLOOKUP(B5233,Sheet1!A:A,Sheet1!E:E)</f>
        <v>20.239999999999998</v>
      </c>
      <c r="P5233" s="26"/>
      <c r="Q5233" s="15">
        <f t="shared" si="384"/>
        <v>21.251999999999999</v>
      </c>
      <c r="R5233" s="38">
        <f t="shared" si="382"/>
        <v>21.889559999999999</v>
      </c>
      <c r="S5233" s="26">
        <v>0</v>
      </c>
      <c r="T5233" s="13" t="str">
        <f t="shared" si="383"/>
        <v>Up</v>
      </c>
    </row>
    <row r="5234" spans="1:20" s="14" customFormat="1" hidden="1" x14ac:dyDescent="0.3">
      <c r="A5234" s="11">
        <v>6041352</v>
      </c>
      <c r="B5234" s="11">
        <v>6041352</v>
      </c>
      <c r="C5234" s="11" t="s">
        <v>26</v>
      </c>
      <c r="D5234" s="11" t="s">
        <v>27</v>
      </c>
      <c r="E5234" s="13" t="str">
        <f>_xlfn.XLOOKUP(B5234,Sheet1!A:A,Sheet1!B:B)</f>
        <v>DS COOVAR HAMMER ENAMEL BLACK      2.5L</v>
      </c>
      <c r="F5234" s="13" t="str">
        <f t="shared" si="381"/>
        <v>CROWN  - DS COOVAR HAMMER ENAMEL BLACK      2.5L</v>
      </c>
      <c r="G5234" s="13"/>
      <c r="H5234" s="91" t="s">
        <v>28</v>
      </c>
      <c r="I5234" s="11" t="s">
        <v>29</v>
      </c>
      <c r="J5234" s="11" t="s">
        <v>29</v>
      </c>
      <c r="K5234" s="11" t="s">
        <v>30</v>
      </c>
      <c r="M5234" s="11" t="s">
        <v>7062</v>
      </c>
      <c r="N5234" s="13">
        <v>3105</v>
      </c>
      <c r="O5234" s="15">
        <f>_xlfn.XLOOKUP(B5234,Sheet1!A:A,Sheet1!E:E)</f>
        <v>22.02</v>
      </c>
      <c r="P5234" s="26"/>
      <c r="Q5234" s="15">
        <f t="shared" si="384"/>
        <v>23.121000000000002</v>
      </c>
      <c r="R5234" s="38">
        <f t="shared" si="382"/>
        <v>23.814630000000005</v>
      </c>
      <c r="S5234" s="26">
        <v>0</v>
      </c>
      <c r="T5234" s="13" t="str">
        <f t="shared" si="383"/>
        <v>Up</v>
      </c>
    </row>
    <row r="5235" spans="1:20" s="14" customFormat="1" hidden="1" x14ac:dyDescent="0.3">
      <c r="A5235" s="11">
        <v>6041353</v>
      </c>
      <c r="B5235" s="11">
        <v>6041353</v>
      </c>
      <c r="C5235" s="11" t="s">
        <v>26</v>
      </c>
      <c r="D5235" s="11" t="s">
        <v>27</v>
      </c>
      <c r="E5235" s="13" t="str">
        <f>_xlfn.XLOOKUP(B5235,Sheet1!A:A,Sheet1!B:B)</f>
        <v>DS COOVAR HAMMER ENAMEL BLACK      5L</v>
      </c>
      <c r="F5235" s="13" t="str">
        <f t="shared" si="381"/>
        <v>CROWN  - DS COOVAR HAMMER ENAMEL BLACK      5L</v>
      </c>
      <c r="G5235" s="13"/>
      <c r="H5235" s="91" t="s">
        <v>28</v>
      </c>
      <c r="I5235" s="11" t="s">
        <v>29</v>
      </c>
      <c r="J5235" s="11" t="s">
        <v>29</v>
      </c>
      <c r="K5235" s="11" t="s">
        <v>30</v>
      </c>
      <c r="M5235" s="11" t="s">
        <v>7062</v>
      </c>
      <c r="N5235" s="13">
        <v>3105</v>
      </c>
      <c r="O5235" s="15">
        <f>_xlfn.XLOOKUP(B5235,Sheet1!A:A,Sheet1!E:E)</f>
        <v>69.83</v>
      </c>
      <c r="P5235" s="26"/>
      <c r="Q5235" s="15">
        <f t="shared" si="384"/>
        <v>73.3215</v>
      </c>
      <c r="R5235" s="38">
        <f t="shared" si="382"/>
        <v>75.521145000000004</v>
      </c>
      <c r="S5235" s="26">
        <v>0</v>
      </c>
      <c r="T5235" s="13" t="str">
        <f t="shared" si="383"/>
        <v>Up</v>
      </c>
    </row>
    <row r="5236" spans="1:20" s="14" customFormat="1" hidden="1" x14ac:dyDescent="0.3">
      <c r="A5236" s="11">
        <v>6041354</v>
      </c>
      <c r="B5236" s="11">
        <v>6041354</v>
      </c>
      <c r="C5236" s="11" t="s">
        <v>26</v>
      </c>
      <c r="D5236" s="11" t="s">
        <v>27</v>
      </c>
      <c r="E5236" s="13" t="str">
        <f>_xlfn.XLOOKUP(B5236,Sheet1!A:A,Sheet1!B:B)</f>
        <v>DS COOVAR HAMMER ENAMEL BLUE       1L</v>
      </c>
      <c r="F5236" s="13" t="str">
        <f t="shared" si="381"/>
        <v>CROWN  - DS COOVAR HAMMER ENAMEL BLUE       1L</v>
      </c>
      <c r="G5236" s="13"/>
      <c r="H5236" s="91" t="s">
        <v>28</v>
      </c>
      <c r="I5236" s="11" t="s">
        <v>29</v>
      </c>
      <c r="J5236" s="11" t="s">
        <v>29</v>
      </c>
      <c r="K5236" s="11" t="s">
        <v>30</v>
      </c>
      <c r="M5236" s="11" t="s">
        <v>7062</v>
      </c>
      <c r="N5236" s="13">
        <v>3105</v>
      </c>
      <c r="O5236" s="15">
        <f>_xlfn.XLOOKUP(B5236,Sheet1!A:A,Sheet1!E:E)</f>
        <v>21.34</v>
      </c>
      <c r="P5236" s="26"/>
      <c r="Q5236" s="15">
        <f t="shared" si="384"/>
        <v>22.407</v>
      </c>
      <c r="R5236" s="38">
        <f t="shared" si="382"/>
        <v>23.07921</v>
      </c>
      <c r="S5236" s="26">
        <v>0</v>
      </c>
      <c r="T5236" s="13" t="str">
        <f t="shared" si="383"/>
        <v>Up</v>
      </c>
    </row>
    <row r="5237" spans="1:20" s="14" customFormat="1" hidden="1" x14ac:dyDescent="0.3">
      <c r="A5237" s="11">
        <v>6041355</v>
      </c>
      <c r="B5237" s="11">
        <v>6041355</v>
      </c>
      <c r="C5237" s="11" t="s">
        <v>26</v>
      </c>
      <c r="D5237" s="11" t="s">
        <v>27</v>
      </c>
      <c r="E5237" s="13" t="str">
        <f>_xlfn.XLOOKUP(B5237,Sheet1!A:A,Sheet1!B:B)</f>
        <v>DS COOVAR HAMMER ENAMEL GREEN      2.5L</v>
      </c>
      <c r="F5237" s="13" t="str">
        <f t="shared" si="381"/>
        <v>CROWN  - DS COOVAR HAMMER ENAMEL GREEN      2.5L</v>
      </c>
      <c r="G5237" s="13"/>
      <c r="H5237" s="91" t="s">
        <v>28</v>
      </c>
      <c r="I5237" s="11" t="s">
        <v>29</v>
      </c>
      <c r="J5237" s="11" t="s">
        <v>29</v>
      </c>
      <c r="K5237" s="11" t="s">
        <v>30</v>
      </c>
      <c r="M5237" s="11" t="s">
        <v>7062</v>
      </c>
      <c r="N5237" s="13">
        <v>3105</v>
      </c>
      <c r="O5237" s="15">
        <f>_xlfn.XLOOKUP(B5237,Sheet1!A:A,Sheet1!E:E)</f>
        <v>42.71</v>
      </c>
      <c r="P5237" s="26"/>
      <c r="Q5237" s="15">
        <f t="shared" si="384"/>
        <v>44.845500000000001</v>
      </c>
      <c r="R5237" s="38">
        <f t="shared" si="382"/>
        <v>46.190865000000002</v>
      </c>
      <c r="S5237" s="26">
        <v>0</v>
      </c>
      <c r="T5237" s="13" t="str">
        <f t="shared" si="383"/>
        <v>Up</v>
      </c>
    </row>
    <row r="5238" spans="1:20" s="14" customFormat="1" hidden="1" x14ac:dyDescent="0.3">
      <c r="A5238" s="11">
        <v>6041357</v>
      </c>
      <c r="B5238" s="11">
        <v>6041357</v>
      </c>
      <c r="C5238" s="11" t="s">
        <v>26</v>
      </c>
      <c r="D5238" s="11" t="s">
        <v>27</v>
      </c>
      <c r="E5238" s="13" t="str">
        <f>_xlfn.XLOOKUP(B5238,Sheet1!A:A,Sheet1!B:B)</f>
        <v>DS COOVAR HAMMER ENAMEL DARK GREY  2.5L</v>
      </c>
      <c r="F5238" s="13" t="str">
        <f t="shared" si="381"/>
        <v>CROWN  - DS COOVAR HAMMER ENAMEL DARK GREY  2.5L</v>
      </c>
      <c r="G5238" s="13"/>
      <c r="H5238" s="91" t="s">
        <v>28</v>
      </c>
      <c r="I5238" s="11" t="s">
        <v>29</v>
      </c>
      <c r="J5238" s="11" t="s">
        <v>29</v>
      </c>
      <c r="K5238" s="11" t="s">
        <v>30</v>
      </c>
      <c r="M5238" s="11" t="s">
        <v>7062</v>
      </c>
      <c r="N5238" s="13">
        <v>3105</v>
      </c>
      <c r="O5238" s="15">
        <f>_xlfn.XLOOKUP(B5238,Sheet1!A:A,Sheet1!E:E)</f>
        <v>42.71</v>
      </c>
      <c r="P5238" s="26"/>
      <c r="Q5238" s="15">
        <f t="shared" si="384"/>
        <v>44.845500000000001</v>
      </c>
      <c r="R5238" s="38">
        <f t="shared" si="382"/>
        <v>46.190865000000002</v>
      </c>
      <c r="S5238" s="26">
        <v>0</v>
      </c>
      <c r="T5238" s="13" t="str">
        <f t="shared" si="383"/>
        <v>Up</v>
      </c>
    </row>
    <row r="5239" spans="1:20" s="14" customFormat="1" hidden="1" x14ac:dyDescent="0.3">
      <c r="A5239" s="11">
        <v>6041395</v>
      </c>
      <c r="B5239" s="11">
        <v>6041395</v>
      </c>
      <c r="C5239" s="11" t="s">
        <v>26</v>
      </c>
      <c r="D5239" s="11" t="s">
        <v>27</v>
      </c>
      <c r="E5239" s="13" t="str">
        <f>_xlfn.XLOOKUP(B5239,Sheet1!A:A,Sheet1!B:B)</f>
        <v>DS HAMMERITE SMOOTH     BLACK      5L</v>
      </c>
      <c r="F5239" s="13" t="str">
        <f t="shared" si="381"/>
        <v>CROWN  - DS HAMMERITE SMOOTH     BLACK      5L</v>
      </c>
      <c r="G5239" s="13"/>
      <c r="H5239" s="91" t="s">
        <v>28</v>
      </c>
      <c r="I5239" s="11" t="s">
        <v>29</v>
      </c>
      <c r="J5239" s="11" t="s">
        <v>29</v>
      </c>
      <c r="K5239" s="11" t="s">
        <v>30</v>
      </c>
      <c r="M5239" s="11" t="s">
        <v>7062</v>
      </c>
      <c r="N5239" s="13">
        <v>3105</v>
      </c>
      <c r="O5239" s="15">
        <f>_xlfn.XLOOKUP(B5239,Sheet1!A:A,Sheet1!E:E)</f>
        <v>100.63</v>
      </c>
      <c r="P5239" s="26"/>
      <c r="Q5239" s="15">
        <f t="shared" si="384"/>
        <v>105.6615</v>
      </c>
      <c r="R5239" s="38">
        <f t="shared" si="382"/>
        <v>108.83134500000001</v>
      </c>
      <c r="S5239" s="26">
        <v>0</v>
      </c>
      <c r="T5239" s="13" t="str">
        <f t="shared" si="383"/>
        <v>Up</v>
      </c>
    </row>
    <row r="5240" spans="1:20" s="14" customFormat="1" hidden="1" x14ac:dyDescent="0.3">
      <c r="A5240" s="11">
        <v>6041501</v>
      </c>
      <c r="B5240" s="11">
        <v>6041501</v>
      </c>
      <c r="C5240" s="11" t="s">
        <v>26</v>
      </c>
      <c r="D5240" s="11" t="s">
        <v>27</v>
      </c>
      <c r="E5240" s="13" t="str">
        <f>_xlfn.XLOOKUP(B5240,Sheet1!A:A,Sheet1!B:B)</f>
        <v>DS BLACKFRIAR ANTI-RUST PRIMER     500ML</v>
      </c>
      <c r="F5240" s="13" t="str">
        <f t="shared" si="381"/>
        <v>CROWN  - DS BLACKFRIAR ANTI-RUST PRIMER     500ML</v>
      </c>
      <c r="G5240" s="13"/>
      <c r="H5240" s="91" t="s">
        <v>28</v>
      </c>
      <c r="I5240" s="11" t="s">
        <v>29</v>
      </c>
      <c r="J5240" s="11" t="s">
        <v>29</v>
      </c>
      <c r="K5240" s="11" t="s">
        <v>30</v>
      </c>
      <c r="M5240" s="11" t="s">
        <v>7062</v>
      </c>
      <c r="N5240" s="13">
        <v>3105</v>
      </c>
      <c r="O5240" s="15">
        <f>_xlfn.XLOOKUP(B5240,Sheet1!A:A,Sheet1!E:E)</f>
        <v>19.64</v>
      </c>
      <c r="P5240" s="26"/>
      <c r="Q5240" s="29">
        <f t="shared" si="384"/>
        <v>20.622</v>
      </c>
      <c r="R5240" s="38">
        <f t="shared" si="382"/>
        <v>21.240660000000002</v>
      </c>
      <c r="S5240" s="26">
        <v>0</v>
      </c>
      <c r="T5240" s="13" t="str">
        <f t="shared" si="383"/>
        <v>Up</v>
      </c>
    </row>
    <row r="5241" spans="1:20" s="14" customFormat="1" hidden="1" x14ac:dyDescent="0.3">
      <c r="A5241" s="11">
        <v>6041502</v>
      </c>
      <c r="B5241" s="11">
        <v>6041502</v>
      </c>
      <c r="C5241" s="11" t="s">
        <v>26</v>
      </c>
      <c r="D5241" s="11" t="s">
        <v>27</v>
      </c>
      <c r="E5241" s="13" t="str">
        <f>_xlfn.XLOOKUP(B5241,Sheet1!A:A,Sheet1!B:B)</f>
        <v>DS BLACKFRIAR ANTI-RUST PRIMER     1L</v>
      </c>
      <c r="F5241" s="13" t="str">
        <f t="shared" si="381"/>
        <v>CROWN  - DS BLACKFRIAR ANTI-RUST PRIMER     1L</v>
      </c>
      <c r="G5241" s="13"/>
      <c r="H5241" s="91" t="s">
        <v>28</v>
      </c>
      <c r="I5241" s="11" t="s">
        <v>29</v>
      </c>
      <c r="J5241" s="11" t="s">
        <v>29</v>
      </c>
      <c r="K5241" s="11" t="s">
        <v>30</v>
      </c>
      <c r="M5241" s="11" t="s">
        <v>7062</v>
      </c>
      <c r="N5241" s="13">
        <v>3105</v>
      </c>
      <c r="O5241" s="15">
        <f>_xlfn.XLOOKUP(B5241,Sheet1!A:A,Sheet1!E:E)</f>
        <v>34.71</v>
      </c>
      <c r="P5241" s="26"/>
      <c r="Q5241" s="29">
        <f t="shared" si="384"/>
        <v>36.445500000000003</v>
      </c>
      <c r="R5241" s="38">
        <f t="shared" si="382"/>
        <v>37.538865000000001</v>
      </c>
      <c r="S5241" s="26">
        <v>0</v>
      </c>
      <c r="T5241" s="13" t="str">
        <f t="shared" si="383"/>
        <v>Up</v>
      </c>
    </row>
    <row r="5242" spans="1:20" s="14" customFormat="1" hidden="1" x14ac:dyDescent="0.3">
      <c r="A5242" s="11">
        <v>6041503</v>
      </c>
      <c r="B5242" s="11">
        <v>6041503</v>
      </c>
      <c r="C5242" s="11" t="s">
        <v>26</v>
      </c>
      <c r="D5242" s="11" t="s">
        <v>27</v>
      </c>
      <c r="E5242" s="13" t="str">
        <f>_xlfn.XLOOKUP(B5242,Sheet1!A:A,Sheet1!B:B)</f>
        <v>DS BLACKFRIAR ANTI-RUST PRIMER     2.5L</v>
      </c>
      <c r="F5242" s="13" t="str">
        <f t="shared" si="381"/>
        <v>CROWN  - DS BLACKFRIAR ANTI-RUST PRIMER     2.5L</v>
      </c>
      <c r="G5242" s="13"/>
      <c r="H5242" s="91" t="s">
        <v>28</v>
      </c>
      <c r="I5242" s="11" t="s">
        <v>29</v>
      </c>
      <c r="J5242" s="11" t="s">
        <v>29</v>
      </c>
      <c r="K5242" s="11" t="s">
        <v>30</v>
      </c>
      <c r="M5242" s="11" t="s">
        <v>7062</v>
      </c>
      <c r="N5242" s="13">
        <v>3105</v>
      </c>
      <c r="O5242" s="15">
        <f>_xlfn.XLOOKUP(B5242,Sheet1!A:A,Sheet1!E:E)</f>
        <v>53.01</v>
      </c>
      <c r="P5242" s="26"/>
      <c r="Q5242" s="29">
        <f t="shared" si="384"/>
        <v>55.660499999999999</v>
      </c>
      <c r="R5242" s="38">
        <f t="shared" si="382"/>
        <v>57.330314999999999</v>
      </c>
      <c r="S5242" s="26">
        <v>0</v>
      </c>
      <c r="T5242" s="13" t="str">
        <f t="shared" si="383"/>
        <v>Up</v>
      </c>
    </row>
    <row r="5243" spans="1:20" s="14" customFormat="1" hidden="1" x14ac:dyDescent="0.3">
      <c r="A5243" s="11">
        <v>6041504</v>
      </c>
      <c r="B5243" s="11">
        <v>6041504</v>
      </c>
      <c r="C5243" s="11" t="s">
        <v>26</v>
      </c>
      <c r="D5243" s="11" t="s">
        <v>27</v>
      </c>
      <c r="E5243" s="13" t="str">
        <f>_xlfn.XLOOKUP(B5243,Sheet1!A:A,Sheet1!B:B)</f>
        <v>DS BLACKFRIAR HEAT RESI BLACK      500ML</v>
      </c>
      <c r="F5243" s="13" t="str">
        <f t="shared" si="381"/>
        <v>CROWN  - DS BLACKFRIAR HEAT RESI BLACK      500ML</v>
      </c>
      <c r="G5243" s="13"/>
      <c r="H5243" s="91" t="s">
        <v>28</v>
      </c>
      <c r="I5243" s="11" t="s">
        <v>29</v>
      </c>
      <c r="J5243" s="11" t="s">
        <v>29</v>
      </c>
      <c r="K5243" s="11" t="s">
        <v>30</v>
      </c>
      <c r="M5243" s="11" t="s">
        <v>7062</v>
      </c>
      <c r="N5243" s="13">
        <v>3105</v>
      </c>
      <c r="O5243" s="15">
        <f>_xlfn.XLOOKUP(B5243,Sheet1!A:A,Sheet1!E:E)</f>
        <v>37.659999999999997</v>
      </c>
      <c r="P5243" s="26"/>
      <c r="Q5243" s="15">
        <f t="shared" si="384"/>
        <v>39.542999999999999</v>
      </c>
      <c r="R5243" s="38">
        <f t="shared" si="382"/>
        <v>40.729289999999999</v>
      </c>
      <c r="S5243" s="26">
        <v>0</v>
      </c>
      <c r="T5243" s="13" t="str">
        <f t="shared" si="383"/>
        <v>Up</v>
      </c>
    </row>
    <row r="5244" spans="1:20" s="14" customFormat="1" hidden="1" x14ac:dyDescent="0.3">
      <c r="A5244" s="11">
        <v>6041505</v>
      </c>
      <c r="B5244" s="11">
        <v>6041505</v>
      </c>
      <c r="C5244" s="11" t="s">
        <v>26</v>
      </c>
      <c r="D5244" s="11" t="s">
        <v>27</v>
      </c>
      <c r="E5244" s="13" t="str">
        <f>_xlfn.XLOOKUP(B5244,Sheet1!A:A,Sheet1!B:B)</f>
        <v>DS BLACKFRIAR QD METAL  WHITE      500ML</v>
      </c>
      <c r="F5244" s="13" t="str">
        <f t="shared" si="381"/>
        <v>CROWN  - DS BLACKFRIAR QD METAL  WHITE      500ML</v>
      </c>
      <c r="G5244" s="13"/>
      <c r="H5244" s="91" t="s">
        <v>28</v>
      </c>
      <c r="I5244" s="11" t="s">
        <v>29</v>
      </c>
      <c r="J5244" s="11" t="s">
        <v>29</v>
      </c>
      <c r="K5244" s="11" t="s">
        <v>30</v>
      </c>
      <c r="M5244" s="11" t="s">
        <v>7062</v>
      </c>
      <c r="N5244" s="13">
        <v>3105</v>
      </c>
      <c r="O5244" s="15">
        <f>_xlfn.XLOOKUP(B5244,Sheet1!A:A,Sheet1!E:E)</f>
        <v>23.85</v>
      </c>
      <c r="P5244" s="26"/>
      <c r="Q5244" s="15">
        <f t="shared" si="384"/>
        <v>25.042500000000004</v>
      </c>
      <c r="R5244" s="38">
        <f t="shared" si="382"/>
        <v>25.793775000000004</v>
      </c>
      <c r="S5244" s="26">
        <v>0</v>
      </c>
      <c r="T5244" s="13" t="str">
        <f t="shared" si="383"/>
        <v>Up</v>
      </c>
    </row>
    <row r="5245" spans="1:20" s="14" customFormat="1" hidden="1" x14ac:dyDescent="0.3">
      <c r="A5245" s="11">
        <v>6041506</v>
      </c>
      <c r="B5245" s="11">
        <v>6041506</v>
      </c>
      <c r="C5245" s="11" t="s">
        <v>26</v>
      </c>
      <c r="D5245" s="11" t="s">
        <v>27</v>
      </c>
      <c r="E5245" s="13" t="str">
        <f>_xlfn.XLOOKUP(B5245,Sheet1!A:A,Sheet1!B:B)</f>
        <v>DS BLACKFRIAR QD METAL  BLACK      500ML</v>
      </c>
      <c r="F5245" s="13" t="str">
        <f t="shared" si="381"/>
        <v>CROWN  - DS BLACKFRIAR QD METAL  BLACK      500ML</v>
      </c>
      <c r="G5245" s="13"/>
      <c r="H5245" s="91" t="s">
        <v>28</v>
      </c>
      <c r="I5245" s="11" t="s">
        <v>29</v>
      </c>
      <c r="J5245" s="11" t="s">
        <v>29</v>
      </c>
      <c r="K5245" s="11" t="s">
        <v>30</v>
      </c>
      <c r="M5245" s="11" t="s">
        <v>7062</v>
      </c>
      <c r="N5245" s="13">
        <v>3105</v>
      </c>
      <c r="O5245" s="15">
        <f>_xlfn.XLOOKUP(B5245,Sheet1!A:A,Sheet1!E:E)</f>
        <v>23.85</v>
      </c>
      <c r="P5245" s="26"/>
      <c r="Q5245" s="15">
        <f t="shared" si="384"/>
        <v>25.042500000000004</v>
      </c>
      <c r="R5245" s="38">
        <f t="shared" si="382"/>
        <v>25.793775000000004</v>
      </c>
      <c r="S5245" s="26">
        <v>0</v>
      </c>
      <c r="T5245" s="13" t="str">
        <f t="shared" si="383"/>
        <v>Up</v>
      </c>
    </row>
    <row r="5246" spans="1:20" s="14" customFormat="1" hidden="1" x14ac:dyDescent="0.3">
      <c r="A5246" s="11">
        <v>6041507</v>
      </c>
      <c r="B5246" s="11">
        <v>6041507</v>
      </c>
      <c r="C5246" s="11" t="s">
        <v>26</v>
      </c>
      <c r="D5246" s="11" t="s">
        <v>27</v>
      </c>
      <c r="E5246" s="13" t="str">
        <f>_xlfn.XLOOKUP(B5246,Sheet1!A:A,Sheet1!B:B)</f>
        <v>DS BLACKFRIAR QD METAL  SILVER     500ML</v>
      </c>
      <c r="F5246" s="13" t="str">
        <f t="shared" ref="F5246:F5309" si="385">D5246&amp;" - "&amp;E5246</f>
        <v>CROWN  - DS BLACKFRIAR QD METAL  SILVER     500ML</v>
      </c>
      <c r="G5246" s="13"/>
      <c r="H5246" s="91" t="s">
        <v>28</v>
      </c>
      <c r="I5246" s="11" t="s">
        <v>29</v>
      </c>
      <c r="J5246" s="11" t="s">
        <v>29</v>
      </c>
      <c r="K5246" s="11" t="s">
        <v>30</v>
      </c>
      <c r="M5246" s="11" t="s">
        <v>7062</v>
      </c>
      <c r="N5246" s="13">
        <v>3105</v>
      </c>
      <c r="O5246" s="15">
        <f>_xlfn.XLOOKUP(B5246,Sheet1!A:A,Sheet1!E:E)</f>
        <v>23.85</v>
      </c>
      <c r="P5246" s="26"/>
      <c r="Q5246" s="15">
        <f t="shared" si="384"/>
        <v>25.042500000000004</v>
      </c>
      <c r="R5246" s="38">
        <f t="shared" ref="R5246:R5309" si="386">Q5246*1.03</f>
        <v>25.793775000000004</v>
      </c>
      <c r="S5246" s="26">
        <v>0</v>
      </c>
      <c r="T5246" s="13" t="str">
        <f t="shared" si="383"/>
        <v>Up</v>
      </c>
    </row>
    <row r="5247" spans="1:20" s="14" customFormat="1" hidden="1" x14ac:dyDescent="0.3">
      <c r="A5247" s="11">
        <v>6041508</v>
      </c>
      <c r="B5247" s="11">
        <v>6041508</v>
      </c>
      <c r="C5247" s="11" t="s">
        <v>26</v>
      </c>
      <c r="D5247" s="11" t="s">
        <v>27</v>
      </c>
      <c r="E5247" s="13" t="str">
        <f>_xlfn.XLOOKUP(B5247,Sheet1!A:A,Sheet1!B:B)</f>
        <v>DS BLACKFRIAR QD METAL  WHITE      1L</v>
      </c>
      <c r="F5247" s="13" t="str">
        <f t="shared" si="385"/>
        <v>CROWN  - DS BLACKFRIAR QD METAL  WHITE      1L</v>
      </c>
      <c r="G5247" s="13"/>
      <c r="H5247" s="91" t="s">
        <v>28</v>
      </c>
      <c r="I5247" s="11" t="s">
        <v>29</v>
      </c>
      <c r="J5247" s="11" t="s">
        <v>29</v>
      </c>
      <c r="K5247" s="11" t="s">
        <v>30</v>
      </c>
      <c r="M5247" s="11" t="s">
        <v>7062</v>
      </c>
      <c r="N5247" s="13">
        <v>3105</v>
      </c>
      <c r="O5247" s="15">
        <f>_xlfn.XLOOKUP(B5247,Sheet1!A:A,Sheet1!E:E)</f>
        <v>36.19</v>
      </c>
      <c r="P5247" s="26"/>
      <c r="Q5247" s="15">
        <f t="shared" si="384"/>
        <v>37.999499999999998</v>
      </c>
      <c r="R5247" s="38">
        <f t="shared" si="386"/>
        <v>39.139485000000001</v>
      </c>
      <c r="S5247" s="26">
        <v>0</v>
      </c>
      <c r="T5247" s="13" t="str">
        <f t="shared" si="383"/>
        <v>Up</v>
      </c>
    </row>
    <row r="5248" spans="1:20" s="14" customFormat="1" hidden="1" x14ac:dyDescent="0.3">
      <c r="A5248" s="11">
        <v>6041509</v>
      </c>
      <c r="B5248" s="11">
        <v>6041509</v>
      </c>
      <c r="C5248" s="11" t="s">
        <v>26</v>
      </c>
      <c r="D5248" s="11" t="s">
        <v>27</v>
      </c>
      <c r="E5248" s="13" t="str">
        <f>_xlfn.XLOOKUP(B5248,Sheet1!A:A,Sheet1!B:B)</f>
        <v>DS BLACKFRIAR QD METAL  BLACK      1L</v>
      </c>
      <c r="F5248" s="13" t="str">
        <f t="shared" si="385"/>
        <v>CROWN  - DS BLACKFRIAR QD METAL  BLACK      1L</v>
      </c>
      <c r="G5248" s="13"/>
      <c r="H5248" s="91" t="s">
        <v>28</v>
      </c>
      <c r="I5248" s="11" t="s">
        <v>29</v>
      </c>
      <c r="J5248" s="11" t="s">
        <v>29</v>
      </c>
      <c r="K5248" s="11" t="s">
        <v>30</v>
      </c>
      <c r="M5248" s="11" t="s">
        <v>7062</v>
      </c>
      <c r="N5248" s="13">
        <v>3105</v>
      </c>
      <c r="O5248" s="15">
        <f>_xlfn.XLOOKUP(B5248,Sheet1!A:A,Sheet1!E:E)</f>
        <v>36.19</v>
      </c>
      <c r="P5248" s="26"/>
      <c r="Q5248" s="15">
        <f t="shared" si="384"/>
        <v>37.999499999999998</v>
      </c>
      <c r="R5248" s="38">
        <f t="shared" si="386"/>
        <v>39.139485000000001</v>
      </c>
      <c r="S5248" s="26">
        <v>0</v>
      </c>
      <c r="T5248" s="13" t="str">
        <f t="shared" si="383"/>
        <v>Up</v>
      </c>
    </row>
    <row r="5249" spans="1:20" s="14" customFormat="1" hidden="1" x14ac:dyDescent="0.3">
      <c r="A5249" s="11">
        <v>6041510</v>
      </c>
      <c r="B5249" s="11">
        <v>6041510</v>
      </c>
      <c r="C5249" s="11" t="s">
        <v>26</v>
      </c>
      <c r="D5249" s="11" t="s">
        <v>27</v>
      </c>
      <c r="E5249" s="13" t="str">
        <f>_xlfn.XLOOKUP(B5249,Sheet1!A:A,Sheet1!B:B)</f>
        <v>DS BLACKFRIAR QD METAL  YELLOW     1L</v>
      </c>
      <c r="F5249" s="13" t="str">
        <f t="shared" si="385"/>
        <v>CROWN  - DS BLACKFRIAR QD METAL  YELLOW     1L</v>
      </c>
      <c r="G5249" s="13"/>
      <c r="H5249" s="91" t="s">
        <v>28</v>
      </c>
      <c r="I5249" s="11" t="s">
        <v>29</v>
      </c>
      <c r="J5249" s="11" t="s">
        <v>29</v>
      </c>
      <c r="K5249" s="11" t="s">
        <v>30</v>
      </c>
      <c r="M5249" s="11" t="s">
        <v>7062</v>
      </c>
      <c r="N5249" s="13">
        <v>3105</v>
      </c>
      <c r="O5249" s="15">
        <f>_xlfn.XLOOKUP(B5249,Sheet1!A:A,Sheet1!E:E)</f>
        <v>36.19</v>
      </c>
      <c r="P5249" s="26"/>
      <c r="Q5249" s="15">
        <f t="shared" si="384"/>
        <v>37.999499999999998</v>
      </c>
      <c r="R5249" s="38">
        <f t="shared" si="386"/>
        <v>39.139485000000001</v>
      </c>
      <c r="S5249" s="26">
        <v>0</v>
      </c>
      <c r="T5249" s="13" t="str">
        <f t="shared" si="383"/>
        <v>Up</v>
      </c>
    </row>
    <row r="5250" spans="1:20" s="14" customFormat="1" hidden="1" x14ac:dyDescent="0.3">
      <c r="A5250" s="11">
        <v>6041511</v>
      </c>
      <c r="B5250" s="11">
        <v>6041511</v>
      </c>
      <c r="C5250" s="11" t="s">
        <v>26</v>
      </c>
      <c r="D5250" s="11" t="s">
        <v>27</v>
      </c>
      <c r="E5250" s="13" t="str">
        <f>_xlfn.XLOOKUP(B5250,Sheet1!A:A,Sheet1!B:B)</f>
        <v>DS BLACKFRIAR QD METAL  RED        1L</v>
      </c>
      <c r="F5250" s="13" t="str">
        <f t="shared" si="385"/>
        <v>CROWN  - DS BLACKFRIAR QD METAL  RED        1L</v>
      </c>
      <c r="G5250" s="13"/>
      <c r="H5250" s="91" t="s">
        <v>28</v>
      </c>
      <c r="I5250" s="11" t="s">
        <v>29</v>
      </c>
      <c r="J5250" s="11" t="s">
        <v>29</v>
      </c>
      <c r="K5250" s="11" t="s">
        <v>30</v>
      </c>
      <c r="M5250" s="11" t="s">
        <v>7062</v>
      </c>
      <c r="N5250" s="13">
        <v>3105</v>
      </c>
      <c r="O5250" s="15">
        <f>_xlfn.XLOOKUP(B5250,Sheet1!A:A,Sheet1!E:E)</f>
        <v>36.19</v>
      </c>
      <c r="P5250" s="26"/>
      <c r="Q5250" s="15">
        <f t="shared" si="384"/>
        <v>37.999499999999998</v>
      </c>
      <c r="R5250" s="38">
        <f t="shared" si="386"/>
        <v>39.139485000000001</v>
      </c>
      <c r="S5250" s="26">
        <v>0</v>
      </c>
      <c r="T5250" s="13" t="str">
        <f t="shared" ref="T5250:T5313" si="387">IF(Q5250&gt;=R5250,"No Change","Up")</f>
        <v>Up</v>
      </c>
    </row>
    <row r="5251" spans="1:20" s="14" customFormat="1" hidden="1" x14ac:dyDescent="0.3">
      <c r="A5251" s="11">
        <v>6041512</v>
      </c>
      <c r="B5251" s="11">
        <v>6041512</v>
      </c>
      <c r="C5251" s="11" t="s">
        <v>26</v>
      </c>
      <c r="D5251" s="11" t="s">
        <v>27</v>
      </c>
      <c r="E5251" s="13" t="str">
        <f>_xlfn.XLOOKUP(B5251,Sheet1!A:A,Sheet1!B:B)</f>
        <v>DS BLACKFRIAR QD METAL  BLUE       1L</v>
      </c>
      <c r="F5251" s="13" t="str">
        <f t="shared" si="385"/>
        <v>CROWN  - DS BLACKFRIAR QD METAL  BLUE       1L</v>
      </c>
      <c r="G5251" s="13"/>
      <c r="H5251" s="91" t="s">
        <v>28</v>
      </c>
      <c r="I5251" s="11" t="s">
        <v>29</v>
      </c>
      <c r="J5251" s="11" t="s">
        <v>29</v>
      </c>
      <c r="K5251" s="11" t="s">
        <v>30</v>
      </c>
      <c r="M5251" s="11" t="s">
        <v>7062</v>
      </c>
      <c r="N5251" s="13">
        <v>3105</v>
      </c>
      <c r="O5251" s="15">
        <f>_xlfn.XLOOKUP(B5251,Sheet1!A:A,Sheet1!E:E)</f>
        <v>36.19</v>
      </c>
      <c r="P5251" s="26"/>
      <c r="Q5251" s="15">
        <f t="shared" si="384"/>
        <v>37.999499999999998</v>
      </c>
      <c r="R5251" s="38">
        <f t="shared" si="386"/>
        <v>39.139485000000001</v>
      </c>
      <c r="S5251" s="26">
        <v>0</v>
      </c>
      <c r="T5251" s="13" t="str">
        <f t="shared" si="387"/>
        <v>Up</v>
      </c>
    </row>
    <row r="5252" spans="1:20" s="14" customFormat="1" hidden="1" x14ac:dyDescent="0.3">
      <c r="A5252" s="11">
        <v>6041513</v>
      </c>
      <c r="B5252" s="11">
        <v>6041513</v>
      </c>
      <c r="C5252" s="11" t="s">
        <v>26</v>
      </c>
      <c r="D5252" s="11" t="s">
        <v>27</v>
      </c>
      <c r="E5252" s="13" t="str">
        <f>_xlfn.XLOOKUP(B5252,Sheet1!A:A,Sheet1!B:B)</f>
        <v>DS BLACKFRIAR QD METAL  SILVER     1L</v>
      </c>
      <c r="F5252" s="13" t="str">
        <f t="shared" si="385"/>
        <v>CROWN  - DS BLACKFRIAR QD METAL  SILVER     1L</v>
      </c>
      <c r="G5252" s="13"/>
      <c r="H5252" s="91" t="s">
        <v>28</v>
      </c>
      <c r="I5252" s="11" t="s">
        <v>29</v>
      </c>
      <c r="J5252" s="11" t="s">
        <v>29</v>
      </c>
      <c r="K5252" s="11" t="s">
        <v>30</v>
      </c>
      <c r="M5252" s="11" t="s">
        <v>7062</v>
      </c>
      <c r="N5252" s="13">
        <v>3105</v>
      </c>
      <c r="O5252" s="15">
        <f>_xlfn.XLOOKUP(B5252,Sheet1!A:A,Sheet1!E:E)</f>
        <v>36.19</v>
      </c>
      <c r="P5252" s="26"/>
      <c r="Q5252" s="15">
        <f t="shared" si="384"/>
        <v>37.999499999999998</v>
      </c>
      <c r="R5252" s="38">
        <f t="shared" si="386"/>
        <v>39.139485000000001</v>
      </c>
      <c r="S5252" s="26">
        <v>0</v>
      </c>
      <c r="T5252" s="13" t="str">
        <f t="shared" si="387"/>
        <v>Up</v>
      </c>
    </row>
    <row r="5253" spans="1:20" s="14" customFormat="1" hidden="1" x14ac:dyDescent="0.3">
      <c r="A5253" s="11">
        <v>6041514</v>
      </c>
      <c r="B5253" s="11">
        <v>6041514</v>
      </c>
      <c r="C5253" s="11" t="s">
        <v>26</v>
      </c>
      <c r="D5253" s="11" t="s">
        <v>27</v>
      </c>
      <c r="E5253" s="13" t="str">
        <f>_xlfn.XLOOKUP(B5253,Sheet1!A:A,Sheet1!B:B)</f>
        <v>DS BLACKFRIAR QD METAL  GREY       1L</v>
      </c>
      <c r="F5253" s="13" t="str">
        <f t="shared" si="385"/>
        <v>CROWN  - DS BLACKFRIAR QD METAL  GREY       1L</v>
      </c>
      <c r="G5253" s="13"/>
      <c r="H5253" s="91" t="s">
        <v>28</v>
      </c>
      <c r="I5253" s="11" t="s">
        <v>29</v>
      </c>
      <c r="J5253" s="11" t="s">
        <v>29</v>
      </c>
      <c r="K5253" s="11" t="s">
        <v>30</v>
      </c>
      <c r="M5253" s="11" t="s">
        <v>7062</v>
      </c>
      <c r="N5253" s="13">
        <v>3105</v>
      </c>
      <c r="O5253" s="15">
        <f>_xlfn.XLOOKUP(B5253,Sheet1!A:A,Sheet1!E:E)</f>
        <v>36.19</v>
      </c>
      <c r="P5253" s="26"/>
      <c r="Q5253" s="15">
        <f t="shared" si="384"/>
        <v>37.999499999999998</v>
      </c>
      <c r="R5253" s="38">
        <f t="shared" si="386"/>
        <v>39.139485000000001</v>
      </c>
      <c r="S5253" s="26">
        <v>0</v>
      </c>
      <c r="T5253" s="13" t="str">
        <f t="shared" si="387"/>
        <v>Up</v>
      </c>
    </row>
    <row r="5254" spans="1:20" s="14" customFormat="1" hidden="1" x14ac:dyDescent="0.3">
      <c r="A5254" s="11">
        <v>6041515</v>
      </c>
      <c r="B5254" s="11">
        <v>6041515</v>
      </c>
      <c r="C5254" s="11" t="s">
        <v>26</v>
      </c>
      <c r="D5254" s="11" t="s">
        <v>27</v>
      </c>
      <c r="E5254" s="13" t="str">
        <f>_xlfn.XLOOKUP(B5254,Sheet1!A:A,Sheet1!B:B)</f>
        <v>DS BLACKFRIAR QD METAL  L ROVER GR 1L</v>
      </c>
      <c r="F5254" s="13" t="str">
        <f t="shared" si="385"/>
        <v>CROWN  - DS BLACKFRIAR QD METAL  L ROVER GR 1L</v>
      </c>
      <c r="G5254" s="13"/>
      <c r="H5254" s="91" t="s">
        <v>28</v>
      </c>
      <c r="I5254" s="11" t="s">
        <v>29</v>
      </c>
      <c r="J5254" s="11" t="s">
        <v>29</v>
      </c>
      <c r="K5254" s="11" t="s">
        <v>30</v>
      </c>
      <c r="M5254" s="11" t="s">
        <v>7062</v>
      </c>
      <c r="N5254" s="13">
        <v>3105</v>
      </c>
      <c r="O5254" s="15">
        <f>_xlfn.XLOOKUP(B5254,Sheet1!A:A,Sheet1!E:E)</f>
        <v>36.19</v>
      </c>
      <c r="P5254" s="26"/>
      <c r="Q5254" s="15">
        <f t="shared" si="384"/>
        <v>37.999499999999998</v>
      </c>
      <c r="R5254" s="38">
        <f t="shared" si="386"/>
        <v>39.139485000000001</v>
      </c>
      <c r="S5254" s="26">
        <v>0</v>
      </c>
      <c r="T5254" s="13" t="str">
        <f t="shared" si="387"/>
        <v>Up</v>
      </c>
    </row>
    <row r="5255" spans="1:20" s="14" customFormat="1" hidden="1" x14ac:dyDescent="0.3">
      <c r="A5255" s="11">
        <v>6041516</v>
      </c>
      <c r="B5255" s="11">
        <v>6041516</v>
      </c>
      <c r="C5255" s="11" t="s">
        <v>26</v>
      </c>
      <c r="D5255" s="11" t="s">
        <v>27</v>
      </c>
      <c r="E5255" s="13" t="str">
        <f>_xlfn.XLOOKUP(B5255,Sheet1!A:A,Sheet1!B:B)</f>
        <v>DS BLACKFRIAR QD METAL  WHITE      2.5L</v>
      </c>
      <c r="F5255" s="13" t="str">
        <f t="shared" si="385"/>
        <v>CROWN  - DS BLACKFRIAR QD METAL  WHITE      2.5L</v>
      </c>
      <c r="G5255" s="13"/>
      <c r="H5255" s="91" t="s">
        <v>28</v>
      </c>
      <c r="I5255" s="11" t="s">
        <v>29</v>
      </c>
      <c r="J5255" s="11" t="s">
        <v>29</v>
      </c>
      <c r="K5255" s="11" t="s">
        <v>30</v>
      </c>
      <c r="M5255" s="11" t="s">
        <v>7062</v>
      </c>
      <c r="N5255" s="13">
        <v>3105</v>
      </c>
      <c r="O5255" s="15">
        <f>_xlfn.XLOOKUP(B5255,Sheet1!A:A,Sheet1!E:E)</f>
        <v>78.02</v>
      </c>
      <c r="P5255" s="26"/>
      <c r="Q5255" s="15">
        <f t="shared" si="384"/>
        <v>81.920999999999992</v>
      </c>
      <c r="R5255" s="38">
        <f t="shared" si="386"/>
        <v>84.378630000000001</v>
      </c>
      <c r="S5255" s="26">
        <v>0</v>
      </c>
      <c r="T5255" s="13" t="str">
        <f t="shared" si="387"/>
        <v>Up</v>
      </c>
    </row>
    <row r="5256" spans="1:20" s="14" customFormat="1" hidden="1" x14ac:dyDescent="0.3">
      <c r="A5256" s="11">
        <v>6041517</v>
      </c>
      <c r="B5256" s="11">
        <v>6041517</v>
      </c>
      <c r="C5256" s="11" t="s">
        <v>26</v>
      </c>
      <c r="D5256" s="11" t="s">
        <v>27</v>
      </c>
      <c r="E5256" s="13" t="str">
        <f>_xlfn.XLOOKUP(B5256,Sheet1!A:A,Sheet1!B:B)</f>
        <v>DS BLACKFRIAR QD METAL  BLACK      2.5L</v>
      </c>
      <c r="F5256" s="13" t="str">
        <f t="shared" si="385"/>
        <v>CROWN  - DS BLACKFRIAR QD METAL  BLACK      2.5L</v>
      </c>
      <c r="G5256" s="13"/>
      <c r="H5256" s="91" t="s">
        <v>28</v>
      </c>
      <c r="I5256" s="11" t="s">
        <v>29</v>
      </c>
      <c r="J5256" s="11" t="s">
        <v>29</v>
      </c>
      <c r="K5256" s="11" t="s">
        <v>30</v>
      </c>
      <c r="M5256" s="11" t="s">
        <v>7062</v>
      </c>
      <c r="N5256" s="13">
        <v>3105</v>
      </c>
      <c r="O5256" s="15">
        <f>_xlfn.XLOOKUP(B5256,Sheet1!A:A,Sheet1!E:E)</f>
        <v>78.02</v>
      </c>
      <c r="P5256" s="26"/>
      <c r="Q5256" s="15">
        <f t="shared" si="384"/>
        <v>81.920999999999992</v>
      </c>
      <c r="R5256" s="38">
        <f t="shared" si="386"/>
        <v>84.378630000000001</v>
      </c>
      <c r="S5256" s="26">
        <v>0</v>
      </c>
      <c r="T5256" s="13" t="str">
        <f t="shared" si="387"/>
        <v>Up</v>
      </c>
    </row>
    <row r="5257" spans="1:20" s="14" customFormat="1" hidden="1" x14ac:dyDescent="0.3">
      <c r="A5257" s="11">
        <v>6041872</v>
      </c>
      <c r="B5257" s="11">
        <v>6041872</v>
      </c>
      <c r="C5257" s="11" t="s">
        <v>26</v>
      </c>
      <c r="D5257" s="11" t="s">
        <v>27</v>
      </c>
      <c r="E5257" s="13" t="str">
        <f>_xlfn.XLOOKUP(B5257,Sheet1!A:A,Sheet1!B:B)</f>
        <v>DS RUSTOLEUM COMBICOL GLS MOSS GRN 2.5L</v>
      </c>
      <c r="F5257" s="13" t="str">
        <f t="shared" si="385"/>
        <v>CROWN  - DS RUSTOLEUM COMBICOL GLS MOSS GRN 2.5L</v>
      </c>
      <c r="G5257" s="13"/>
      <c r="H5257" s="91" t="s">
        <v>28</v>
      </c>
      <c r="I5257" s="11" t="s">
        <v>29</v>
      </c>
      <c r="J5257" s="11" t="s">
        <v>29</v>
      </c>
      <c r="K5257" s="11" t="s">
        <v>30</v>
      </c>
      <c r="M5257" s="11" t="s">
        <v>7062</v>
      </c>
      <c r="N5257" s="13">
        <v>3105</v>
      </c>
      <c r="O5257" s="15">
        <f>_xlfn.XLOOKUP(B5257,Sheet1!A:A,Sheet1!E:E)</f>
        <v>47.2</v>
      </c>
      <c r="P5257" s="26"/>
      <c r="Q5257" s="29">
        <f t="shared" si="384"/>
        <v>49.56</v>
      </c>
      <c r="R5257" s="38">
        <f t="shared" si="386"/>
        <v>51.046800000000005</v>
      </c>
      <c r="S5257" s="26">
        <v>0</v>
      </c>
      <c r="T5257" s="13" t="str">
        <f t="shared" si="387"/>
        <v>Up</v>
      </c>
    </row>
    <row r="5258" spans="1:20" s="14" customFormat="1" hidden="1" x14ac:dyDescent="0.3">
      <c r="A5258" s="11">
        <v>6041873</v>
      </c>
      <c r="B5258" s="11">
        <v>6041873</v>
      </c>
      <c r="C5258" s="11" t="s">
        <v>26</v>
      </c>
      <c r="D5258" s="11" t="s">
        <v>27</v>
      </c>
      <c r="E5258" s="13" t="str">
        <f>_xlfn.XLOOKUP(B5258,Sheet1!A:A,Sheet1!B:B)</f>
        <v>DS RUSTOLEUM COMBICOL GLS DAFF YEL 2.5L</v>
      </c>
      <c r="F5258" s="13" t="str">
        <f t="shared" si="385"/>
        <v>CROWN  - DS RUSTOLEUM COMBICOL GLS DAFF YEL 2.5L</v>
      </c>
      <c r="G5258" s="13"/>
      <c r="H5258" s="91" t="s">
        <v>28</v>
      </c>
      <c r="I5258" s="11" t="s">
        <v>29</v>
      </c>
      <c r="J5258" s="11" t="s">
        <v>29</v>
      </c>
      <c r="K5258" s="11" t="s">
        <v>30</v>
      </c>
      <c r="M5258" s="11" t="s">
        <v>7062</v>
      </c>
      <c r="N5258" s="13">
        <v>3105</v>
      </c>
      <c r="O5258" s="15">
        <f>_xlfn.XLOOKUP(B5258,Sheet1!A:A,Sheet1!E:E)</f>
        <v>47.2</v>
      </c>
      <c r="P5258" s="26"/>
      <c r="Q5258" s="29">
        <f t="shared" si="384"/>
        <v>49.56</v>
      </c>
      <c r="R5258" s="38">
        <f t="shared" si="386"/>
        <v>51.046800000000005</v>
      </c>
      <c r="S5258" s="26">
        <v>0</v>
      </c>
      <c r="T5258" s="13" t="str">
        <f t="shared" si="387"/>
        <v>Up</v>
      </c>
    </row>
    <row r="5259" spans="1:20" s="14" customFormat="1" hidden="1" x14ac:dyDescent="0.3">
      <c r="A5259" s="11">
        <v>6041874</v>
      </c>
      <c r="B5259" s="11">
        <v>6041874</v>
      </c>
      <c r="C5259" s="11" t="s">
        <v>26</v>
      </c>
      <c r="D5259" s="11" t="s">
        <v>27</v>
      </c>
      <c r="E5259" s="13" t="str">
        <f>_xlfn.XLOOKUP(B5259,Sheet1!A:A,Sheet1!B:B)</f>
        <v>DS RUSTOLEUM COMBICOL GLS GENT BLU 2.5L</v>
      </c>
      <c r="F5259" s="13" t="str">
        <f t="shared" si="385"/>
        <v>CROWN  - DS RUSTOLEUM COMBICOL GLS GENT BLU 2.5L</v>
      </c>
      <c r="G5259" s="13"/>
      <c r="H5259" s="91" t="s">
        <v>28</v>
      </c>
      <c r="I5259" s="11" t="s">
        <v>29</v>
      </c>
      <c r="J5259" s="11" t="s">
        <v>29</v>
      </c>
      <c r="K5259" s="11" t="s">
        <v>30</v>
      </c>
      <c r="M5259" s="11" t="s">
        <v>7062</v>
      </c>
      <c r="N5259" s="13">
        <v>3105</v>
      </c>
      <c r="O5259" s="15">
        <f>_xlfn.XLOOKUP(B5259,Sheet1!A:A,Sheet1!E:E)</f>
        <v>47.2</v>
      </c>
      <c r="P5259" s="26">
        <f>_xlfn.XLOOKUP(A5259,Sheet2!F:F,Sheet2!H:H)</f>
        <v>0</v>
      </c>
      <c r="Q5259" s="29">
        <f t="shared" si="384"/>
        <v>49.56</v>
      </c>
      <c r="R5259" s="38">
        <f t="shared" si="386"/>
        <v>51.046800000000005</v>
      </c>
      <c r="S5259" s="26">
        <v>0</v>
      </c>
      <c r="T5259" s="13" t="str">
        <f t="shared" si="387"/>
        <v>Up</v>
      </c>
    </row>
    <row r="5260" spans="1:20" s="14" customFormat="1" hidden="1" x14ac:dyDescent="0.3">
      <c r="A5260" s="11">
        <v>6041875</v>
      </c>
      <c r="B5260" s="11">
        <v>6041875</v>
      </c>
      <c r="C5260" s="11" t="s">
        <v>26</v>
      </c>
      <c r="D5260" s="11" t="s">
        <v>27</v>
      </c>
      <c r="E5260" s="13" t="str">
        <f>_xlfn.XLOOKUP(B5260,Sheet1!A:A,Sheet1!B:B)</f>
        <v>DS RUSTOLEUM COMBICOL MATT BLACK   750ML</v>
      </c>
      <c r="F5260" s="13" t="str">
        <f t="shared" si="385"/>
        <v>CROWN  - DS RUSTOLEUM COMBICOL MATT BLACK   750ML</v>
      </c>
      <c r="G5260" s="13"/>
      <c r="H5260" s="91" t="s">
        <v>28</v>
      </c>
      <c r="I5260" s="11" t="s">
        <v>29</v>
      </c>
      <c r="J5260" s="11" t="s">
        <v>29</v>
      </c>
      <c r="K5260" s="11" t="s">
        <v>30</v>
      </c>
      <c r="M5260" s="11" t="s">
        <v>7062</v>
      </c>
      <c r="N5260" s="13">
        <v>3105</v>
      </c>
      <c r="O5260" s="15">
        <f>_xlfn.XLOOKUP(B5260,Sheet1!A:A,Sheet1!E:E)</f>
        <v>23.6</v>
      </c>
      <c r="P5260" s="26"/>
      <c r="Q5260" s="29">
        <f t="shared" si="384"/>
        <v>24.78</v>
      </c>
      <c r="R5260" s="38">
        <f t="shared" si="386"/>
        <v>25.523400000000002</v>
      </c>
      <c r="S5260" s="26">
        <v>0</v>
      </c>
      <c r="T5260" s="13" t="str">
        <f t="shared" si="387"/>
        <v>Up</v>
      </c>
    </row>
    <row r="5261" spans="1:20" s="14" customFormat="1" hidden="1" x14ac:dyDescent="0.3">
      <c r="A5261" s="11">
        <v>6041876</v>
      </c>
      <c r="B5261" s="11">
        <v>6041876</v>
      </c>
      <c r="C5261" s="11" t="s">
        <v>26</v>
      </c>
      <c r="D5261" s="11" t="s">
        <v>27</v>
      </c>
      <c r="E5261" s="13" t="str">
        <f>_xlfn.XLOOKUP(B5261,Sheet1!A:A,Sheet1!B:B)</f>
        <v>DS RUSTOLEUM COMBICOL MATT BLACK   2.5L</v>
      </c>
      <c r="F5261" s="13" t="str">
        <f t="shared" si="385"/>
        <v>CROWN  - DS RUSTOLEUM COMBICOL MATT BLACK   2.5L</v>
      </c>
      <c r="G5261" s="13"/>
      <c r="H5261" s="91" t="s">
        <v>28</v>
      </c>
      <c r="I5261" s="11" t="s">
        <v>29</v>
      </c>
      <c r="J5261" s="11" t="s">
        <v>29</v>
      </c>
      <c r="K5261" s="11" t="s">
        <v>30</v>
      </c>
      <c r="M5261" s="11" t="s">
        <v>7062</v>
      </c>
      <c r="N5261" s="13">
        <v>3105</v>
      </c>
      <c r="O5261" s="15">
        <f>_xlfn.XLOOKUP(B5261,Sheet1!A:A,Sheet1!E:E)</f>
        <v>47.2</v>
      </c>
      <c r="P5261" s="26">
        <f>_xlfn.XLOOKUP(A5261,Sheet2!F:F,Sheet2!H:H)</f>
        <v>16.864406779661017</v>
      </c>
      <c r="Q5261" s="29">
        <f t="shared" si="384"/>
        <v>49.56</v>
      </c>
      <c r="R5261" s="38">
        <f t="shared" si="386"/>
        <v>51.046800000000005</v>
      </c>
      <c r="S5261" s="26">
        <v>0</v>
      </c>
      <c r="T5261" s="13" t="str">
        <f t="shared" si="387"/>
        <v>Up</v>
      </c>
    </row>
    <row r="5262" spans="1:20" s="14" customFormat="1" hidden="1" x14ac:dyDescent="0.3">
      <c r="A5262" s="11">
        <v>6041454</v>
      </c>
      <c r="B5262" s="11">
        <v>6041454</v>
      </c>
      <c r="C5262" s="11" t="s">
        <v>26</v>
      </c>
      <c r="D5262" s="11" t="s">
        <v>27</v>
      </c>
      <c r="E5262" s="13" t="str">
        <f>_xlfn.XLOOKUP(B5262,Sheet1!A:A,Sheet1!B:B)</f>
        <v>DS MGC BACTDET D05                 5L</v>
      </c>
      <c r="F5262" s="13" t="str">
        <f t="shared" si="385"/>
        <v>CROWN  - DS MGC BACTDET D05                 5L</v>
      </c>
      <c r="G5262" s="13"/>
      <c r="H5262" s="91" t="s">
        <v>28</v>
      </c>
      <c r="I5262" s="11" t="s">
        <v>29</v>
      </c>
      <c r="J5262" s="11" t="s">
        <v>29</v>
      </c>
      <c r="K5262" s="11" t="s">
        <v>30</v>
      </c>
      <c r="M5262" s="11" t="s">
        <v>7062</v>
      </c>
      <c r="N5262" s="13">
        <v>3105</v>
      </c>
      <c r="O5262" s="15">
        <f>_xlfn.XLOOKUP(B5262,Sheet1!A:A,Sheet1!E:E)</f>
        <v>121.14</v>
      </c>
      <c r="P5262" s="26">
        <f>_xlfn.XLOOKUP(A5262,Sheet2!F:F,Sheet2!H:H)</f>
        <v>8.6973749380881618</v>
      </c>
      <c r="Q5262" s="15">
        <f t="shared" si="384"/>
        <v>127.197</v>
      </c>
      <c r="R5262" s="38">
        <f t="shared" si="386"/>
        <v>131.01291000000001</v>
      </c>
      <c r="S5262" s="26">
        <v>0</v>
      </c>
      <c r="T5262" s="13" t="str">
        <f t="shared" si="387"/>
        <v>Up</v>
      </c>
    </row>
    <row r="5263" spans="1:20" s="14" customFormat="1" hidden="1" x14ac:dyDescent="0.3">
      <c r="A5263" s="11">
        <v>6041455</v>
      </c>
      <c r="B5263" s="11">
        <v>6041455</v>
      </c>
      <c r="C5263" s="11" t="s">
        <v>26</v>
      </c>
      <c r="D5263" s="11" t="s">
        <v>27</v>
      </c>
      <c r="E5263" s="13" t="str">
        <f>_xlfn.XLOOKUP(B5263,Sheet1!A:A,Sheet1!B:B)</f>
        <v>DS MGC HALOPHANE BONDING SOLUTION  5L</v>
      </c>
      <c r="F5263" s="13" t="str">
        <f t="shared" si="385"/>
        <v>CROWN  - DS MGC HALOPHANE BONDING SOLUTION  5L</v>
      </c>
      <c r="G5263" s="13"/>
      <c r="H5263" s="91" t="s">
        <v>28</v>
      </c>
      <c r="I5263" s="11" t="s">
        <v>29</v>
      </c>
      <c r="J5263" s="11" t="s">
        <v>29</v>
      </c>
      <c r="K5263" s="11" t="s">
        <v>30</v>
      </c>
      <c r="M5263" s="11" t="s">
        <v>7062</v>
      </c>
      <c r="N5263" s="13">
        <v>3105</v>
      </c>
      <c r="O5263" s="15">
        <f>_xlfn.XLOOKUP(B5263,Sheet1!A:A,Sheet1!E:E)</f>
        <v>121.14</v>
      </c>
      <c r="P5263" s="26">
        <f>_xlfn.XLOOKUP(A5263,Sheet2!F:F,Sheet2!H:H)</f>
        <v>8.6973749380881618</v>
      </c>
      <c r="Q5263" s="15">
        <f t="shared" si="384"/>
        <v>127.197</v>
      </c>
      <c r="R5263" s="38">
        <f t="shared" si="386"/>
        <v>131.01291000000001</v>
      </c>
      <c r="S5263" s="26">
        <v>0</v>
      </c>
      <c r="T5263" s="13" t="str">
        <f t="shared" si="387"/>
        <v>Up</v>
      </c>
    </row>
    <row r="5264" spans="1:20" s="14" customFormat="1" hidden="1" x14ac:dyDescent="0.3">
      <c r="A5264" s="11">
        <v>6041456</v>
      </c>
      <c r="B5264" s="11">
        <v>6041456</v>
      </c>
      <c r="C5264" s="11" t="s">
        <v>26</v>
      </c>
      <c r="D5264" s="11" t="s">
        <v>27</v>
      </c>
      <c r="E5264" s="13" t="str">
        <f>_xlfn.XLOOKUP(B5264,Sheet1!A:A,Sheet1!B:B)</f>
        <v>DS MGC FUNGICIDAL ADDITIVE         TUBE</v>
      </c>
      <c r="F5264" s="13" t="str">
        <f t="shared" si="385"/>
        <v>CROWN  - DS MGC FUNGICIDAL ADDITIVE         TUBE</v>
      </c>
      <c r="G5264" s="13"/>
      <c r="H5264" s="91" t="s">
        <v>28</v>
      </c>
      <c r="I5264" s="11" t="s">
        <v>29</v>
      </c>
      <c r="J5264" s="11" t="s">
        <v>29</v>
      </c>
      <c r="K5264" s="11" t="s">
        <v>30</v>
      </c>
      <c r="M5264" s="11" t="s">
        <v>7062</v>
      </c>
      <c r="N5264" s="13">
        <v>3105</v>
      </c>
      <c r="O5264" s="15">
        <f>_xlfn.XLOOKUP(B5264,Sheet1!A:A,Sheet1!E:E)</f>
        <v>18.21</v>
      </c>
      <c r="P5264" s="26"/>
      <c r="Q5264" s="15">
        <f t="shared" si="384"/>
        <v>19.120500000000003</v>
      </c>
      <c r="R5264" s="38">
        <f t="shared" si="386"/>
        <v>19.694115000000004</v>
      </c>
      <c r="S5264" s="26">
        <v>0</v>
      </c>
      <c r="T5264" s="13" t="str">
        <f t="shared" si="387"/>
        <v>Up</v>
      </c>
    </row>
    <row r="5265" spans="1:20" s="14" customFormat="1" hidden="1" x14ac:dyDescent="0.3">
      <c r="A5265" s="11">
        <v>6041457</v>
      </c>
      <c r="B5265" s="11">
        <v>6041457</v>
      </c>
      <c r="C5265" s="11" t="s">
        <v>26</v>
      </c>
      <c r="D5265" s="11" t="s">
        <v>27</v>
      </c>
      <c r="E5265" s="13" t="str">
        <f>_xlfn.XLOOKUP(B5265,Sheet1!A:A,Sheet1!B:B)</f>
        <v>DS MGC BIOCHECK MATT    WHITE      5L</v>
      </c>
      <c r="F5265" s="13" t="str">
        <f t="shared" si="385"/>
        <v>CROWN  - DS MGC BIOCHECK MATT    WHITE      5L</v>
      </c>
      <c r="G5265" s="13"/>
      <c r="H5265" s="91" t="s">
        <v>28</v>
      </c>
      <c r="I5265" s="11" t="s">
        <v>29</v>
      </c>
      <c r="J5265" s="11" t="s">
        <v>29</v>
      </c>
      <c r="K5265" s="11" t="s">
        <v>30</v>
      </c>
      <c r="M5265" s="11" t="s">
        <v>7062</v>
      </c>
      <c r="N5265" s="13">
        <v>3105</v>
      </c>
      <c r="O5265" s="15">
        <f>_xlfn.XLOOKUP(B5265,Sheet1!A:A,Sheet1!E:E)</f>
        <v>112.03</v>
      </c>
      <c r="P5265" s="26"/>
      <c r="Q5265" s="15">
        <f t="shared" si="384"/>
        <v>117.6315</v>
      </c>
      <c r="R5265" s="38">
        <f t="shared" si="386"/>
        <v>121.16044500000001</v>
      </c>
      <c r="S5265" s="26">
        <v>0</v>
      </c>
      <c r="T5265" s="13" t="str">
        <f t="shared" si="387"/>
        <v>Up</v>
      </c>
    </row>
    <row r="5266" spans="1:20" s="14" customFormat="1" hidden="1" x14ac:dyDescent="0.3">
      <c r="A5266" s="11">
        <v>6041464</v>
      </c>
      <c r="B5266" s="11">
        <v>6041464</v>
      </c>
      <c r="C5266" s="11" t="s">
        <v>26</v>
      </c>
      <c r="D5266" s="11" t="s">
        <v>27</v>
      </c>
      <c r="E5266" s="13" t="str">
        <f>_xlfn.XLOOKUP(B5266,Sheet1!A:A,Sheet1!B:B)</f>
        <v>DS BLACKFRIAR WOOD DYE  ANTIQ PINE 500ML</v>
      </c>
      <c r="F5266" s="13" t="str">
        <f t="shared" si="385"/>
        <v>CROWN  - DS BLACKFRIAR WOOD DYE  ANTIQ PINE 500ML</v>
      </c>
      <c r="G5266" s="13"/>
      <c r="H5266" s="91" t="s">
        <v>28</v>
      </c>
      <c r="I5266" s="11" t="s">
        <v>29</v>
      </c>
      <c r="J5266" s="11" t="s">
        <v>29</v>
      </c>
      <c r="K5266" s="11" t="s">
        <v>30</v>
      </c>
      <c r="M5266" s="11" t="s">
        <v>7062</v>
      </c>
      <c r="N5266" s="13">
        <v>3105</v>
      </c>
      <c r="O5266" s="15">
        <f>_xlfn.XLOOKUP(B5266,Sheet1!A:A,Sheet1!E:E)</f>
        <v>21.92</v>
      </c>
      <c r="P5266" s="26"/>
      <c r="Q5266" s="15">
        <f t="shared" si="384"/>
        <v>23.016000000000002</v>
      </c>
      <c r="R5266" s="38">
        <f t="shared" si="386"/>
        <v>23.706480000000003</v>
      </c>
      <c r="S5266" s="26">
        <v>0</v>
      </c>
      <c r="T5266" s="13" t="str">
        <f t="shared" si="387"/>
        <v>Up</v>
      </c>
    </row>
    <row r="5267" spans="1:20" s="14" customFormat="1" hidden="1" x14ac:dyDescent="0.3">
      <c r="A5267" s="11">
        <v>6041481</v>
      </c>
      <c r="B5267" s="11">
        <v>6041481</v>
      </c>
      <c r="C5267" s="11" t="s">
        <v>26</v>
      </c>
      <c r="D5267" s="11" t="s">
        <v>27</v>
      </c>
      <c r="E5267" s="13" t="str">
        <f>_xlfn.XLOOKUP(B5267,Sheet1!A:A,Sheet1!B:B)</f>
        <v>DS BLACKFRIAR CHALKBOARD PAINT     250ML</v>
      </c>
      <c r="F5267" s="13" t="str">
        <f t="shared" si="385"/>
        <v>CROWN  - DS BLACKFRIAR CHALKBOARD PAINT     250ML</v>
      </c>
      <c r="G5267" s="13"/>
      <c r="H5267" s="91" t="s">
        <v>28</v>
      </c>
      <c r="I5267" s="11" t="s">
        <v>29</v>
      </c>
      <c r="J5267" s="11" t="s">
        <v>29</v>
      </c>
      <c r="K5267" s="11" t="s">
        <v>30</v>
      </c>
      <c r="M5267" s="11" t="s">
        <v>7062</v>
      </c>
      <c r="N5267" s="13">
        <v>3105</v>
      </c>
      <c r="O5267" s="15">
        <f>_xlfn.XLOOKUP(B5267,Sheet1!A:A,Sheet1!E:E)</f>
        <v>11.42</v>
      </c>
      <c r="P5267" s="26"/>
      <c r="Q5267" s="15">
        <f t="shared" ref="Q5267:Q5330" si="388">O5267*1.05</f>
        <v>11.991</v>
      </c>
      <c r="R5267" s="38">
        <f t="shared" si="386"/>
        <v>12.35073</v>
      </c>
      <c r="S5267" s="26">
        <v>0</v>
      </c>
      <c r="T5267" s="13" t="str">
        <f t="shared" si="387"/>
        <v>Up</v>
      </c>
    </row>
    <row r="5268" spans="1:20" s="14" customFormat="1" hidden="1" x14ac:dyDescent="0.3">
      <c r="A5268" s="11">
        <v>6041482</v>
      </c>
      <c r="B5268" s="11">
        <v>6041482</v>
      </c>
      <c r="C5268" s="11" t="s">
        <v>26</v>
      </c>
      <c r="D5268" s="11" t="s">
        <v>27</v>
      </c>
      <c r="E5268" s="13" t="str">
        <f>_xlfn.XLOOKUP(B5268,Sheet1!A:A,Sheet1!B:B)</f>
        <v>DS BLACKFRIAR CHALKBOARD PAINT     1L</v>
      </c>
      <c r="F5268" s="13" t="str">
        <f t="shared" si="385"/>
        <v>CROWN  - DS BLACKFRIAR CHALKBOARD PAINT     1L</v>
      </c>
      <c r="G5268" s="13"/>
      <c r="H5268" s="91" t="s">
        <v>28</v>
      </c>
      <c r="I5268" s="11" t="s">
        <v>29</v>
      </c>
      <c r="J5268" s="11" t="s">
        <v>29</v>
      </c>
      <c r="K5268" s="11" t="s">
        <v>30</v>
      </c>
      <c r="M5268" s="11" t="s">
        <v>7062</v>
      </c>
      <c r="N5268" s="13">
        <v>3105</v>
      </c>
      <c r="O5268" s="15">
        <f>_xlfn.XLOOKUP(B5268,Sheet1!A:A,Sheet1!E:E)</f>
        <v>27.71</v>
      </c>
      <c r="P5268" s="26">
        <f>_xlfn.XLOOKUP(A5268,Sheet2!F:F,Sheet2!H:H)</f>
        <v>0</v>
      </c>
      <c r="Q5268" s="15">
        <f t="shared" si="388"/>
        <v>29.095500000000001</v>
      </c>
      <c r="R5268" s="38">
        <f t="shared" si="386"/>
        <v>29.968365000000002</v>
      </c>
      <c r="S5268" s="26">
        <v>0</v>
      </c>
      <c r="T5268" s="13" t="str">
        <f t="shared" si="387"/>
        <v>Up</v>
      </c>
    </row>
    <row r="5269" spans="1:20" s="14" customFormat="1" hidden="1" x14ac:dyDescent="0.3">
      <c r="A5269" s="11">
        <v>6041483</v>
      </c>
      <c r="B5269" s="11">
        <v>6041483</v>
      </c>
      <c r="C5269" s="11" t="s">
        <v>26</v>
      </c>
      <c r="D5269" s="11" t="s">
        <v>27</v>
      </c>
      <c r="E5269" s="13" t="str">
        <f>_xlfn.XLOOKUP(B5269,Sheet1!A:A,Sheet1!B:B)</f>
        <v>DS BLACKFRIAR CHALKBOARD PAINT     2.5L</v>
      </c>
      <c r="F5269" s="13" t="str">
        <f t="shared" si="385"/>
        <v>CROWN  - DS BLACKFRIAR CHALKBOARD PAINT     2.5L</v>
      </c>
      <c r="G5269" s="13"/>
      <c r="H5269" s="91" t="s">
        <v>28</v>
      </c>
      <c r="I5269" s="11" t="s">
        <v>29</v>
      </c>
      <c r="J5269" s="11" t="s">
        <v>29</v>
      </c>
      <c r="K5269" s="11" t="s">
        <v>30</v>
      </c>
      <c r="M5269" s="11" t="s">
        <v>7062</v>
      </c>
      <c r="N5269" s="13">
        <v>3105</v>
      </c>
      <c r="O5269" s="15">
        <f>_xlfn.XLOOKUP(B5269,Sheet1!A:A,Sheet1!E:E)</f>
        <v>58.53</v>
      </c>
      <c r="P5269" s="26">
        <f>_xlfn.XLOOKUP(A5269,Sheet2!F:F,Sheet2!H:H)</f>
        <v>0</v>
      </c>
      <c r="Q5269" s="15">
        <f t="shared" si="388"/>
        <v>61.456500000000005</v>
      </c>
      <c r="R5269" s="38">
        <f t="shared" si="386"/>
        <v>63.300195000000009</v>
      </c>
      <c r="S5269" s="26">
        <v>0</v>
      </c>
      <c r="T5269" s="13" t="str">
        <f t="shared" si="387"/>
        <v>Up</v>
      </c>
    </row>
    <row r="5270" spans="1:20" s="14" customFormat="1" hidden="1" x14ac:dyDescent="0.3">
      <c r="A5270" s="11">
        <v>6041484</v>
      </c>
      <c r="B5270" s="11">
        <v>6041484</v>
      </c>
      <c r="C5270" s="11" t="s">
        <v>26</v>
      </c>
      <c r="D5270" s="11" t="s">
        <v>27</v>
      </c>
      <c r="E5270" s="13" t="str">
        <f>_xlfn.XLOOKUP(B5270,Sheet1!A:A,Sheet1!B:B)</f>
        <v>DS BLACKFRIAR QD RAD    WHITE      500ML</v>
      </c>
      <c r="F5270" s="13" t="str">
        <f t="shared" si="385"/>
        <v>CROWN  - DS BLACKFRIAR QD RAD    WHITE      500ML</v>
      </c>
      <c r="G5270" s="13"/>
      <c r="H5270" s="91" t="s">
        <v>28</v>
      </c>
      <c r="I5270" s="11" t="s">
        <v>29</v>
      </c>
      <c r="J5270" s="11" t="s">
        <v>29</v>
      </c>
      <c r="K5270" s="11" t="s">
        <v>30</v>
      </c>
      <c r="M5270" s="11" t="s">
        <v>7062</v>
      </c>
      <c r="N5270" s="13">
        <v>3105</v>
      </c>
      <c r="O5270" s="15">
        <f>_xlfn.XLOOKUP(B5270,Sheet1!A:A,Sheet1!E:E)</f>
        <v>27.56</v>
      </c>
      <c r="P5270" s="26"/>
      <c r="Q5270" s="15">
        <f t="shared" si="388"/>
        <v>28.937999999999999</v>
      </c>
      <c r="R5270" s="38">
        <f t="shared" si="386"/>
        <v>29.806139999999999</v>
      </c>
      <c r="S5270" s="26">
        <v>0</v>
      </c>
      <c r="T5270" s="13" t="str">
        <f t="shared" si="387"/>
        <v>Up</v>
      </c>
    </row>
    <row r="5271" spans="1:20" s="14" customFormat="1" hidden="1" x14ac:dyDescent="0.3">
      <c r="A5271" s="11">
        <v>6041485</v>
      </c>
      <c r="B5271" s="11">
        <v>6041485</v>
      </c>
      <c r="C5271" s="11" t="s">
        <v>26</v>
      </c>
      <c r="D5271" s="11" t="s">
        <v>27</v>
      </c>
      <c r="E5271" s="13" t="str">
        <f>_xlfn.XLOOKUP(B5271,Sheet1!A:A,Sheet1!B:B)</f>
        <v>DS BLACKFRIAR WB INT/EX GOLD      250ML</v>
      </c>
      <c r="F5271" s="13" t="str">
        <f t="shared" si="385"/>
        <v>CROWN  - DS BLACKFRIAR WB INT/EX GOLD      250ML</v>
      </c>
      <c r="G5271" s="13"/>
      <c r="H5271" s="91" t="s">
        <v>28</v>
      </c>
      <c r="I5271" s="11" t="s">
        <v>29</v>
      </c>
      <c r="J5271" s="11" t="s">
        <v>29</v>
      </c>
      <c r="K5271" s="11" t="s">
        <v>30</v>
      </c>
      <c r="M5271" s="11" t="s">
        <v>7062</v>
      </c>
      <c r="N5271" s="13">
        <v>3105</v>
      </c>
      <c r="O5271" s="15">
        <f>_xlfn.XLOOKUP(B5271,Sheet1!A:A,Sheet1!E:E)</f>
        <v>24.48</v>
      </c>
      <c r="P5271" s="26"/>
      <c r="Q5271" s="15">
        <f t="shared" si="388"/>
        <v>25.704000000000001</v>
      </c>
      <c r="R5271" s="38">
        <f t="shared" si="386"/>
        <v>26.47512</v>
      </c>
      <c r="S5271" s="26">
        <v>0</v>
      </c>
      <c r="T5271" s="13" t="str">
        <f t="shared" si="387"/>
        <v>Up</v>
      </c>
    </row>
    <row r="5272" spans="1:20" s="14" customFormat="1" hidden="1" x14ac:dyDescent="0.3">
      <c r="A5272" s="11">
        <v>6041486</v>
      </c>
      <c r="B5272" s="11">
        <v>6041486</v>
      </c>
      <c r="C5272" s="11" t="s">
        <v>26</v>
      </c>
      <c r="D5272" s="11" t="s">
        <v>27</v>
      </c>
      <c r="E5272" s="13" t="str">
        <f>_xlfn.XLOOKUP(B5272,Sheet1!A:A,Sheet1!B:B)</f>
        <v>DS BLACKFRIAR WB INT/EX GOLD      500ML</v>
      </c>
      <c r="F5272" s="13" t="str">
        <f t="shared" si="385"/>
        <v>CROWN  - DS BLACKFRIAR WB INT/EX GOLD      500ML</v>
      </c>
      <c r="G5272" s="13"/>
      <c r="H5272" s="91" t="s">
        <v>28</v>
      </c>
      <c r="I5272" s="11" t="s">
        <v>29</v>
      </c>
      <c r="J5272" s="11" t="s">
        <v>29</v>
      </c>
      <c r="K5272" s="11" t="s">
        <v>30</v>
      </c>
      <c r="M5272" s="11" t="s">
        <v>7062</v>
      </c>
      <c r="N5272" s="13">
        <v>3105</v>
      </c>
      <c r="O5272" s="15">
        <f>_xlfn.XLOOKUP(B5272,Sheet1!A:A,Sheet1!E:E)</f>
        <v>42.09</v>
      </c>
      <c r="P5272" s="26"/>
      <c r="Q5272" s="15">
        <f t="shared" si="388"/>
        <v>44.194500000000005</v>
      </c>
      <c r="R5272" s="38">
        <f t="shared" si="386"/>
        <v>45.520335000000003</v>
      </c>
      <c r="S5272" s="26">
        <v>0</v>
      </c>
      <c r="T5272" s="13" t="str">
        <f t="shared" si="387"/>
        <v>Up</v>
      </c>
    </row>
    <row r="5273" spans="1:20" s="14" customFormat="1" hidden="1" x14ac:dyDescent="0.3">
      <c r="A5273" s="11">
        <v>6041491</v>
      </c>
      <c r="B5273" s="11">
        <v>6041491</v>
      </c>
      <c r="C5273" s="11" t="s">
        <v>26</v>
      </c>
      <c r="D5273" s="11" t="s">
        <v>27</v>
      </c>
      <c r="E5273" s="13" t="str">
        <f>_xlfn.XLOOKUP(B5273,Sheet1!A:A,Sheet1!B:B)</f>
        <v>DS BLACKFRIAR STEP PNT  TILE RED   250ML</v>
      </c>
      <c r="F5273" s="13" t="str">
        <f t="shared" si="385"/>
        <v>CROWN  - DS BLACKFRIAR STEP PNT  TILE RED   250ML</v>
      </c>
      <c r="G5273" s="13"/>
      <c r="H5273" s="91" t="s">
        <v>28</v>
      </c>
      <c r="I5273" s="11" t="s">
        <v>29</v>
      </c>
      <c r="J5273" s="11" t="s">
        <v>29</v>
      </c>
      <c r="K5273" s="11" t="s">
        <v>30</v>
      </c>
      <c r="M5273" s="11" t="s">
        <v>7062</v>
      </c>
      <c r="N5273" s="13">
        <v>3105</v>
      </c>
      <c r="O5273" s="15">
        <f>_xlfn.XLOOKUP(B5273,Sheet1!A:A,Sheet1!E:E)</f>
        <v>13.43</v>
      </c>
      <c r="P5273" s="26"/>
      <c r="Q5273" s="29">
        <f t="shared" si="388"/>
        <v>14.1015</v>
      </c>
      <c r="R5273" s="38">
        <f t="shared" si="386"/>
        <v>14.524545</v>
      </c>
      <c r="S5273" s="26">
        <v>0</v>
      </c>
      <c r="T5273" s="13" t="str">
        <f t="shared" si="387"/>
        <v>Up</v>
      </c>
    </row>
    <row r="5274" spans="1:20" s="14" customFormat="1" hidden="1" x14ac:dyDescent="0.3">
      <c r="A5274" s="11">
        <v>6041492</v>
      </c>
      <c r="B5274" s="11">
        <v>6041492</v>
      </c>
      <c r="C5274" s="11" t="s">
        <v>26</v>
      </c>
      <c r="D5274" s="11" t="s">
        <v>27</v>
      </c>
      <c r="E5274" s="13" t="str">
        <f>_xlfn.XLOOKUP(B5274,Sheet1!A:A,Sheet1!B:B)</f>
        <v>DS BLACKFRIAR STEP PNT  TILE RED   500ML</v>
      </c>
      <c r="F5274" s="13" t="str">
        <f t="shared" si="385"/>
        <v>CROWN  - DS BLACKFRIAR STEP PNT  TILE RED   500ML</v>
      </c>
      <c r="G5274" s="13"/>
      <c r="H5274" s="91" t="s">
        <v>28</v>
      </c>
      <c r="I5274" s="11" t="s">
        <v>29</v>
      </c>
      <c r="J5274" s="11" t="s">
        <v>29</v>
      </c>
      <c r="K5274" s="11" t="s">
        <v>30</v>
      </c>
      <c r="M5274" s="11" t="s">
        <v>7062</v>
      </c>
      <c r="N5274" s="13">
        <v>3105</v>
      </c>
      <c r="O5274" s="15">
        <f>_xlfn.XLOOKUP(B5274,Sheet1!A:A,Sheet1!E:E)</f>
        <v>19.079999999999998</v>
      </c>
      <c r="P5274" s="26"/>
      <c r="Q5274" s="29">
        <f t="shared" si="388"/>
        <v>20.033999999999999</v>
      </c>
      <c r="R5274" s="38">
        <f t="shared" si="386"/>
        <v>20.635020000000001</v>
      </c>
      <c r="S5274" s="26">
        <v>0</v>
      </c>
      <c r="T5274" s="13" t="str">
        <f t="shared" si="387"/>
        <v>Up</v>
      </c>
    </row>
    <row r="5275" spans="1:20" s="14" customFormat="1" hidden="1" x14ac:dyDescent="0.3">
      <c r="A5275" s="11">
        <v>6041493</v>
      </c>
      <c r="B5275" s="11">
        <v>6041493</v>
      </c>
      <c r="C5275" s="11" t="s">
        <v>26</v>
      </c>
      <c r="D5275" s="11" t="s">
        <v>27</v>
      </c>
      <c r="E5275" s="13" t="str">
        <f>_xlfn.XLOOKUP(B5275,Sheet1!A:A,Sheet1!B:B)</f>
        <v>DS BLACKFRIAR WOOD DYE  LIGHT OAK  500ML</v>
      </c>
      <c r="F5275" s="13" t="str">
        <f t="shared" si="385"/>
        <v>CROWN  - DS BLACKFRIAR WOOD DYE  LIGHT OAK  500ML</v>
      </c>
      <c r="G5275" s="13"/>
      <c r="H5275" s="91" t="s">
        <v>28</v>
      </c>
      <c r="I5275" s="11" t="s">
        <v>29</v>
      </c>
      <c r="J5275" s="11" t="s">
        <v>29</v>
      </c>
      <c r="K5275" s="11" t="s">
        <v>30</v>
      </c>
      <c r="M5275" s="11" t="s">
        <v>7062</v>
      </c>
      <c r="N5275" s="13">
        <v>3105</v>
      </c>
      <c r="O5275" s="15">
        <f>_xlfn.XLOOKUP(B5275,Sheet1!A:A,Sheet1!E:E)</f>
        <v>21.52</v>
      </c>
      <c r="P5275" s="26"/>
      <c r="Q5275" s="15">
        <f t="shared" si="388"/>
        <v>22.596</v>
      </c>
      <c r="R5275" s="38">
        <f t="shared" si="386"/>
        <v>23.273880000000002</v>
      </c>
      <c r="S5275" s="26">
        <v>0</v>
      </c>
      <c r="T5275" s="13" t="str">
        <f t="shared" si="387"/>
        <v>Up</v>
      </c>
    </row>
    <row r="5276" spans="1:20" s="14" customFormat="1" hidden="1" x14ac:dyDescent="0.3">
      <c r="A5276" s="11">
        <v>6041494</v>
      </c>
      <c r="B5276" s="11">
        <v>6041494</v>
      </c>
      <c r="C5276" s="11" t="s">
        <v>26</v>
      </c>
      <c r="D5276" s="11" t="s">
        <v>27</v>
      </c>
      <c r="E5276" s="13" t="str">
        <f>_xlfn.XLOOKUP(B5276,Sheet1!A:A,Sheet1!B:B)</f>
        <v>DS BLACKFRIAR BRCK/TILE MATT RED   500ML</v>
      </c>
      <c r="F5276" s="13" t="str">
        <f t="shared" si="385"/>
        <v>CROWN  - DS BLACKFRIAR BRCK/TILE MATT RED   500ML</v>
      </c>
      <c r="G5276" s="13"/>
      <c r="H5276" s="91" t="s">
        <v>28</v>
      </c>
      <c r="I5276" s="11" t="s">
        <v>29</v>
      </c>
      <c r="J5276" s="11" t="s">
        <v>29</v>
      </c>
      <c r="K5276" s="11" t="s">
        <v>30</v>
      </c>
      <c r="M5276" s="11" t="s">
        <v>7062</v>
      </c>
      <c r="N5276" s="13">
        <v>3105</v>
      </c>
      <c r="O5276" s="15">
        <f>_xlfn.XLOOKUP(B5276,Sheet1!A:A,Sheet1!E:E)</f>
        <v>16.82</v>
      </c>
      <c r="P5276" s="26"/>
      <c r="Q5276" s="15">
        <f t="shared" si="388"/>
        <v>17.661000000000001</v>
      </c>
      <c r="R5276" s="38">
        <f t="shared" si="386"/>
        <v>18.190830000000002</v>
      </c>
      <c r="S5276" s="26">
        <v>0</v>
      </c>
      <c r="T5276" s="13" t="str">
        <f t="shared" si="387"/>
        <v>Up</v>
      </c>
    </row>
    <row r="5277" spans="1:20" s="14" customFormat="1" hidden="1" x14ac:dyDescent="0.3">
      <c r="A5277" s="11">
        <v>6041495</v>
      </c>
      <c r="B5277" s="11">
        <v>6041495</v>
      </c>
      <c r="C5277" s="11" t="s">
        <v>26</v>
      </c>
      <c r="D5277" s="11" t="s">
        <v>27</v>
      </c>
      <c r="E5277" s="13" t="str">
        <f>_xlfn.XLOOKUP(B5277,Sheet1!A:A,Sheet1!B:B)</f>
        <v>DS BLACKFRIAR BRCK/TILE MATT RED   1L</v>
      </c>
      <c r="F5277" s="13" t="str">
        <f t="shared" si="385"/>
        <v>CROWN  - DS BLACKFRIAR BRCK/TILE MATT RED   1L</v>
      </c>
      <c r="G5277" s="13"/>
      <c r="H5277" s="91" t="s">
        <v>28</v>
      </c>
      <c r="I5277" s="11" t="s">
        <v>29</v>
      </c>
      <c r="J5277" s="11" t="s">
        <v>29</v>
      </c>
      <c r="K5277" s="11" t="s">
        <v>30</v>
      </c>
      <c r="M5277" s="11" t="s">
        <v>7062</v>
      </c>
      <c r="N5277" s="13">
        <v>3105</v>
      </c>
      <c r="O5277" s="15">
        <f>_xlfn.XLOOKUP(B5277,Sheet1!A:A,Sheet1!E:E)</f>
        <v>29.87</v>
      </c>
      <c r="P5277" s="26"/>
      <c r="Q5277" s="15">
        <f t="shared" si="388"/>
        <v>31.363500000000002</v>
      </c>
      <c r="R5277" s="38">
        <f t="shared" si="386"/>
        <v>32.304405000000003</v>
      </c>
      <c r="S5277" s="26">
        <v>0</v>
      </c>
      <c r="T5277" s="13" t="str">
        <f t="shared" si="387"/>
        <v>Up</v>
      </c>
    </row>
    <row r="5278" spans="1:20" s="14" customFormat="1" hidden="1" x14ac:dyDescent="0.3">
      <c r="A5278" s="11">
        <v>6041496</v>
      </c>
      <c r="B5278" s="11">
        <v>6041496</v>
      </c>
      <c r="C5278" s="11" t="s">
        <v>26</v>
      </c>
      <c r="D5278" s="11" t="s">
        <v>27</v>
      </c>
      <c r="E5278" s="13" t="str">
        <f>_xlfn.XLOOKUP(B5278,Sheet1!A:A,Sheet1!B:B)</f>
        <v>DS BLACKFRIAR BRCK/TILE MATT RED   2.5L</v>
      </c>
      <c r="F5278" s="13" t="str">
        <f t="shared" si="385"/>
        <v>CROWN  - DS BLACKFRIAR BRCK/TILE MATT RED   2.5L</v>
      </c>
      <c r="G5278" s="13"/>
      <c r="H5278" s="91" t="s">
        <v>28</v>
      </c>
      <c r="I5278" s="11" t="s">
        <v>29</v>
      </c>
      <c r="J5278" s="11" t="s">
        <v>29</v>
      </c>
      <c r="K5278" s="11" t="s">
        <v>30</v>
      </c>
      <c r="M5278" s="11" t="s">
        <v>7062</v>
      </c>
      <c r="N5278" s="13">
        <v>3105</v>
      </c>
      <c r="O5278" s="15">
        <f>_xlfn.XLOOKUP(B5278,Sheet1!A:A,Sheet1!E:E)</f>
        <v>55.17</v>
      </c>
      <c r="P5278" s="26"/>
      <c r="Q5278" s="15">
        <f t="shared" si="388"/>
        <v>57.928500000000007</v>
      </c>
      <c r="R5278" s="38">
        <f t="shared" si="386"/>
        <v>59.66635500000001</v>
      </c>
      <c r="S5278" s="26">
        <v>0</v>
      </c>
      <c r="T5278" s="13" t="str">
        <f t="shared" si="387"/>
        <v>Up</v>
      </c>
    </row>
    <row r="5279" spans="1:20" s="14" customFormat="1" hidden="1" x14ac:dyDescent="0.3">
      <c r="A5279" s="11">
        <v>6041497</v>
      </c>
      <c r="B5279" s="11">
        <v>6041497</v>
      </c>
      <c r="C5279" s="11" t="s">
        <v>26</v>
      </c>
      <c r="D5279" s="11" t="s">
        <v>27</v>
      </c>
      <c r="E5279" s="13" t="str">
        <f>_xlfn.XLOOKUP(B5279,Sheet1!A:A,Sheet1!B:B)</f>
        <v>DS BLACKFRIAR INTERIOR SEALDAMP    500ML</v>
      </c>
      <c r="F5279" s="13" t="str">
        <f t="shared" si="385"/>
        <v>CROWN  - DS BLACKFRIAR INTERIOR SEALDAMP    500ML</v>
      </c>
      <c r="G5279" s="13"/>
      <c r="H5279" s="91" t="s">
        <v>28</v>
      </c>
      <c r="I5279" s="11" t="s">
        <v>29</v>
      </c>
      <c r="J5279" s="11" t="s">
        <v>29</v>
      </c>
      <c r="K5279" s="11" t="s">
        <v>30</v>
      </c>
      <c r="M5279" s="11" t="s">
        <v>7062</v>
      </c>
      <c r="N5279" s="13">
        <v>3105</v>
      </c>
      <c r="O5279" s="15">
        <f>_xlfn.XLOOKUP(B5279,Sheet1!A:A,Sheet1!E:E)</f>
        <v>17.88</v>
      </c>
      <c r="P5279" s="26"/>
      <c r="Q5279" s="15">
        <f t="shared" si="388"/>
        <v>18.774000000000001</v>
      </c>
      <c r="R5279" s="38">
        <f t="shared" si="386"/>
        <v>19.337220000000002</v>
      </c>
      <c r="S5279" s="26">
        <v>0</v>
      </c>
      <c r="T5279" s="13" t="str">
        <f t="shared" si="387"/>
        <v>Up</v>
      </c>
    </row>
    <row r="5280" spans="1:20" s="14" customFormat="1" hidden="1" x14ac:dyDescent="0.3">
      <c r="A5280" s="11">
        <v>6041498</v>
      </c>
      <c r="B5280" s="11">
        <v>6041498</v>
      </c>
      <c r="C5280" s="11" t="s">
        <v>26</v>
      </c>
      <c r="D5280" s="11" t="s">
        <v>27</v>
      </c>
      <c r="E5280" s="13" t="str">
        <f>_xlfn.XLOOKUP(B5280,Sheet1!A:A,Sheet1!B:B)</f>
        <v>DS BLACKFRIAR INTERIOR SEALDAMP    2.5L</v>
      </c>
      <c r="F5280" s="13" t="str">
        <f t="shared" si="385"/>
        <v>CROWN  - DS BLACKFRIAR INTERIOR SEALDAMP    2.5L</v>
      </c>
      <c r="G5280" s="13"/>
      <c r="H5280" s="91" t="s">
        <v>28</v>
      </c>
      <c r="I5280" s="11" t="s">
        <v>29</v>
      </c>
      <c r="J5280" s="11" t="s">
        <v>29</v>
      </c>
      <c r="K5280" s="11" t="s">
        <v>30</v>
      </c>
      <c r="M5280" s="11" t="s">
        <v>7062</v>
      </c>
      <c r="N5280" s="13">
        <v>3105</v>
      </c>
      <c r="O5280" s="15">
        <f>_xlfn.XLOOKUP(B5280,Sheet1!A:A,Sheet1!E:E)</f>
        <v>47.18</v>
      </c>
      <c r="P5280" s="26"/>
      <c r="Q5280" s="15">
        <f t="shared" si="388"/>
        <v>49.539000000000001</v>
      </c>
      <c r="R5280" s="38">
        <f t="shared" si="386"/>
        <v>51.025170000000003</v>
      </c>
      <c r="S5280" s="26">
        <v>0</v>
      </c>
      <c r="T5280" s="13" t="str">
        <f t="shared" si="387"/>
        <v>Up</v>
      </c>
    </row>
    <row r="5281" spans="1:20" s="14" customFormat="1" hidden="1" x14ac:dyDescent="0.3">
      <c r="A5281" s="11">
        <v>6041499</v>
      </c>
      <c r="B5281" s="11">
        <v>6041499</v>
      </c>
      <c r="C5281" s="11" t="s">
        <v>26</v>
      </c>
      <c r="D5281" s="11" t="s">
        <v>27</v>
      </c>
      <c r="E5281" s="13" t="str">
        <f>_xlfn.XLOOKUP(B5281,Sheet1!A:A,Sheet1!B:B)</f>
        <v>DS BLACKFRIAR PROB SOLVING PRIMER  1L</v>
      </c>
      <c r="F5281" s="13" t="str">
        <f t="shared" si="385"/>
        <v>CROWN  - DS BLACKFRIAR PROB SOLVING PRIMER  1L</v>
      </c>
      <c r="G5281" s="13"/>
      <c r="H5281" s="91" t="s">
        <v>28</v>
      </c>
      <c r="I5281" s="11" t="s">
        <v>29</v>
      </c>
      <c r="J5281" s="11" t="s">
        <v>29</v>
      </c>
      <c r="K5281" s="11" t="s">
        <v>30</v>
      </c>
      <c r="M5281" s="11" t="s">
        <v>7062</v>
      </c>
      <c r="N5281" s="13">
        <v>3105</v>
      </c>
      <c r="O5281" s="15">
        <f>_xlfn.XLOOKUP(B5281,Sheet1!A:A,Sheet1!E:E)</f>
        <v>35.31</v>
      </c>
      <c r="P5281" s="26"/>
      <c r="Q5281" s="15">
        <f t="shared" si="388"/>
        <v>37.075500000000005</v>
      </c>
      <c r="R5281" s="38">
        <f t="shared" si="386"/>
        <v>38.187765000000006</v>
      </c>
      <c r="S5281" s="26">
        <v>0</v>
      </c>
      <c r="T5281" s="13" t="str">
        <f t="shared" si="387"/>
        <v>Up</v>
      </c>
    </row>
    <row r="5282" spans="1:20" s="14" customFormat="1" hidden="1" x14ac:dyDescent="0.3">
      <c r="A5282" s="11">
        <v>6041500</v>
      </c>
      <c r="B5282" s="11">
        <v>6041500</v>
      </c>
      <c r="C5282" s="11" t="s">
        <v>26</v>
      </c>
      <c r="D5282" s="11" t="s">
        <v>27</v>
      </c>
      <c r="E5282" s="13" t="str">
        <f>_xlfn.XLOOKUP(B5282,Sheet1!A:A,Sheet1!B:B)</f>
        <v>DS BLACKFRIAR PROB SOLVING PRIMER  2.5L</v>
      </c>
      <c r="F5282" s="13" t="str">
        <f t="shared" si="385"/>
        <v>CROWN  - DS BLACKFRIAR PROB SOLVING PRIMER  2.5L</v>
      </c>
      <c r="G5282" s="13"/>
      <c r="H5282" s="91" t="s">
        <v>28</v>
      </c>
      <c r="I5282" s="11" t="s">
        <v>29</v>
      </c>
      <c r="J5282" s="11" t="s">
        <v>29</v>
      </c>
      <c r="K5282" s="11" t="s">
        <v>30</v>
      </c>
      <c r="M5282" s="11" t="s">
        <v>7062</v>
      </c>
      <c r="N5282" s="13">
        <v>3105</v>
      </c>
      <c r="O5282" s="15">
        <f>_xlfn.XLOOKUP(B5282,Sheet1!A:A,Sheet1!E:E)</f>
        <v>73.88</v>
      </c>
      <c r="P5282" s="26"/>
      <c r="Q5282" s="15">
        <f t="shared" si="388"/>
        <v>77.573999999999998</v>
      </c>
      <c r="R5282" s="38">
        <f t="shared" si="386"/>
        <v>79.901219999999995</v>
      </c>
      <c r="S5282" s="26">
        <v>0</v>
      </c>
      <c r="T5282" s="13" t="str">
        <f t="shared" si="387"/>
        <v>Up</v>
      </c>
    </row>
    <row r="5283" spans="1:20" s="14" customFormat="1" hidden="1" x14ac:dyDescent="0.3">
      <c r="A5283" s="11">
        <v>6041255</v>
      </c>
      <c r="B5283" s="11">
        <v>6041255</v>
      </c>
      <c r="C5283" s="11" t="s">
        <v>26</v>
      </c>
      <c r="D5283" s="11" t="s">
        <v>27</v>
      </c>
      <c r="E5283" s="13" t="str">
        <f>_xlfn.XLOOKUP(B5283,Sheet1!A:A,Sheet1!B:B)</f>
        <v>DS COOVAR METAL PRIMER  RED OXIDE  1LT</v>
      </c>
      <c r="F5283" s="13" t="str">
        <f t="shared" si="385"/>
        <v>CROWN  - DS COOVAR METAL PRIMER  RED OXIDE  1LT</v>
      </c>
      <c r="G5283" s="13"/>
      <c r="H5283" s="91" t="s">
        <v>28</v>
      </c>
      <c r="I5283" s="11" t="s">
        <v>29</v>
      </c>
      <c r="J5283" s="11" t="s">
        <v>29</v>
      </c>
      <c r="K5283" s="11" t="s">
        <v>30</v>
      </c>
      <c r="M5283" s="11" t="s">
        <v>7062</v>
      </c>
      <c r="N5283" s="13">
        <v>3105</v>
      </c>
      <c r="O5283" s="15">
        <f>_xlfn.XLOOKUP(B5283,Sheet1!A:A,Sheet1!E:E)</f>
        <v>19.96</v>
      </c>
      <c r="P5283" s="26"/>
      <c r="Q5283" s="15">
        <f t="shared" si="388"/>
        <v>20.958000000000002</v>
      </c>
      <c r="R5283" s="38">
        <f t="shared" si="386"/>
        <v>21.586740000000002</v>
      </c>
      <c r="S5283" s="26">
        <v>0</v>
      </c>
      <c r="T5283" s="13" t="str">
        <f t="shared" si="387"/>
        <v>Up</v>
      </c>
    </row>
    <row r="5284" spans="1:20" s="14" customFormat="1" hidden="1" x14ac:dyDescent="0.3">
      <c r="A5284" s="11">
        <v>6041256</v>
      </c>
      <c r="B5284" s="11">
        <v>6041256</v>
      </c>
      <c r="C5284" s="11" t="s">
        <v>26</v>
      </c>
      <c r="D5284" s="11" t="s">
        <v>27</v>
      </c>
      <c r="E5284" s="13" t="str">
        <f>_xlfn.XLOOKUP(B5284,Sheet1!A:A,Sheet1!B:B)</f>
        <v>DS COOVAR METAL PRIMER  RED OXIDE  2.5LT</v>
      </c>
      <c r="F5284" s="13" t="str">
        <f t="shared" si="385"/>
        <v>CROWN  - DS COOVAR METAL PRIMER  RED OXIDE  2.5LT</v>
      </c>
      <c r="G5284" s="13"/>
      <c r="H5284" s="91" t="s">
        <v>28</v>
      </c>
      <c r="I5284" s="11" t="s">
        <v>29</v>
      </c>
      <c r="J5284" s="11" t="s">
        <v>29</v>
      </c>
      <c r="K5284" s="11" t="s">
        <v>30</v>
      </c>
      <c r="M5284" s="11" t="s">
        <v>7062</v>
      </c>
      <c r="N5284" s="13">
        <v>3105</v>
      </c>
      <c r="O5284" s="15">
        <f>_xlfn.XLOOKUP(B5284,Sheet1!A:A,Sheet1!E:E)</f>
        <v>36.229999999999997</v>
      </c>
      <c r="P5284" s="26"/>
      <c r="Q5284" s="15">
        <f t="shared" si="388"/>
        <v>38.041499999999999</v>
      </c>
      <c r="R5284" s="38">
        <f t="shared" si="386"/>
        <v>39.182744999999997</v>
      </c>
      <c r="S5284" s="26">
        <v>0</v>
      </c>
      <c r="T5284" s="13" t="str">
        <f t="shared" si="387"/>
        <v>Up</v>
      </c>
    </row>
    <row r="5285" spans="1:20" s="14" customFormat="1" hidden="1" x14ac:dyDescent="0.3">
      <c r="A5285" s="11">
        <v>6041257</v>
      </c>
      <c r="B5285" s="11">
        <v>6041257</v>
      </c>
      <c r="C5285" s="11" t="s">
        <v>26</v>
      </c>
      <c r="D5285" s="11" t="s">
        <v>27</v>
      </c>
      <c r="E5285" s="13" t="str">
        <f>_xlfn.XLOOKUP(B5285,Sheet1!A:A,Sheet1!B:B)</f>
        <v>DS COOVAR ACID ETCH FOR FLOORS     5L</v>
      </c>
      <c r="F5285" s="13" t="str">
        <f t="shared" si="385"/>
        <v>CROWN  - DS COOVAR ACID ETCH FOR FLOORS     5L</v>
      </c>
      <c r="G5285" s="13"/>
      <c r="H5285" s="91" t="s">
        <v>28</v>
      </c>
      <c r="I5285" s="11" t="s">
        <v>29</v>
      </c>
      <c r="J5285" s="11" t="s">
        <v>29</v>
      </c>
      <c r="K5285" s="11" t="s">
        <v>30</v>
      </c>
      <c r="M5285" s="11" t="s">
        <v>7062</v>
      </c>
      <c r="N5285" s="13">
        <v>3105</v>
      </c>
      <c r="O5285" s="15">
        <f>_xlfn.XLOOKUP(B5285,Sheet1!A:A,Sheet1!E:E)</f>
        <v>24.2</v>
      </c>
      <c r="P5285" s="26"/>
      <c r="Q5285" s="15">
        <f t="shared" si="388"/>
        <v>25.41</v>
      </c>
      <c r="R5285" s="38">
        <f t="shared" si="386"/>
        <v>26.1723</v>
      </c>
      <c r="S5285" s="26">
        <v>0</v>
      </c>
      <c r="T5285" s="13" t="str">
        <f t="shared" si="387"/>
        <v>Up</v>
      </c>
    </row>
    <row r="5286" spans="1:20" s="14" customFormat="1" hidden="1" x14ac:dyDescent="0.3">
      <c r="A5286" s="11">
        <v>6041258</v>
      </c>
      <c r="B5286" s="11">
        <v>6041258</v>
      </c>
      <c r="C5286" s="11" t="s">
        <v>26</v>
      </c>
      <c r="D5286" s="11" t="s">
        <v>27</v>
      </c>
      <c r="E5286" s="13" t="str">
        <f>_xlfn.XLOOKUP(B5286,Sheet1!A:A,Sheet1!B:B)</f>
        <v>DS COOVAR UNI DEGREASER/CLEANER    2.5L</v>
      </c>
      <c r="F5286" s="13" t="str">
        <f t="shared" si="385"/>
        <v>CROWN  - DS COOVAR UNI DEGREASER/CLEANER    2.5L</v>
      </c>
      <c r="G5286" s="13"/>
      <c r="H5286" s="91" t="s">
        <v>28</v>
      </c>
      <c r="I5286" s="11" t="s">
        <v>29</v>
      </c>
      <c r="J5286" s="11" t="s">
        <v>29</v>
      </c>
      <c r="K5286" s="11" t="s">
        <v>30</v>
      </c>
      <c r="M5286" s="11" t="s">
        <v>7062</v>
      </c>
      <c r="N5286" s="13">
        <v>3105</v>
      </c>
      <c r="O5286" s="15">
        <f>_xlfn.XLOOKUP(B5286,Sheet1!A:A,Sheet1!E:E)</f>
        <v>24.73</v>
      </c>
      <c r="P5286" s="26"/>
      <c r="Q5286" s="15">
        <f t="shared" si="388"/>
        <v>25.9665</v>
      </c>
      <c r="R5286" s="38">
        <f t="shared" si="386"/>
        <v>26.745495000000002</v>
      </c>
      <c r="S5286" s="26">
        <v>0</v>
      </c>
      <c r="T5286" s="13" t="str">
        <f t="shared" si="387"/>
        <v>Up</v>
      </c>
    </row>
    <row r="5287" spans="1:20" s="14" customFormat="1" hidden="1" x14ac:dyDescent="0.3">
      <c r="A5287" s="11">
        <v>6041260</v>
      </c>
      <c r="B5287" s="11">
        <v>6041260</v>
      </c>
      <c r="C5287" s="11" t="s">
        <v>26</v>
      </c>
      <c r="D5287" s="11" t="s">
        <v>27</v>
      </c>
      <c r="E5287" s="13" t="str">
        <f>_xlfn.XLOOKUP(B5287,Sheet1!A:A,Sheet1!B:B)</f>
        <v>DS COOVAR FLOOR PAINT   LIGHT GREY 5L</v>
      </c>
      <c r="F5287" s="13" t="str">
        <f t="shared" si="385"/>
        <v>CROWN  - DS COOVAR FLOOR PAINT   LIGHT GREY 5L</v>
      </c>
      <c r="G5287" s="13"/>
      <c r="H5287" s="91" t="s">
        <v>28</v>
      </c>
      <c r="I5287" s="11" t="s">
        <v>29</v>
      </c>
      <c r="J5287" s="11" t="s">
        <v>29</v>
      </c>
      <c r="K5287" s="11" t="s">
        <v>30</v>
      </c>
      <c r="M5287" s="11" t="s">
        <v>7062</v>
      </c>
      <c r="N5287" s="13">
        <v>3105</v>
      </c>
      <c r="O5287" s="15">
        <f>_xlfn.XLOOKUP(B5287,Sheet1!A:A,Sheet1!E:E)</f>
        <v>50.26</v>
      </c>
      <c r="P5287" s="26"/>
      <c r="Q5287" s="15">
        <f t="shared" si="388"/>
        <v>52.773000000000003</v>
      </c>
      <c r="R5287" s="38">
        <f t="shared" si="386"/>
        <v>54.356190000000005</v>
      </c>
      <c r="S5287" s="26">
        <v>0</v>
      </c>
      <c r="T5287" s="13" t="str">
        <f t="shared" si="387"/>
        <v>Up</v>
      </c>
    </row>
    <row r="5288" spans="1:20" s="14" customFormat="1" hidden="1" x14ac:dyDescent="0.3">
      <c r="A5288" s="11">
        <v>6041261</v>
      </c>
      <c r="B5288" s="11">
        <v>6041261</v>
      </c>
      <c r="C5288" s="11" t="s">
        <v>26</v>
      </c>
      <c r="D5288" s="11" t="s">
        <v>27</v>
      </c>
      <c r="E5288" s="13" t="str">
        <f>_xlfn.XLOOKUP(B5288,Sheet1!A:A,Sheet1!B:B)</f>
        <v>DS COOVAR FLOOR PAINT   TILE RED   5L</v>
      </c>
      <c r="F5288" s="13" t="str">
        <f t="shared" si="385"/>
        <v>CROWN  - DS COOVAR FLOOR PAINT   TILE RED   5L</v>
      </c>
      <c r="G5288" s="13"/>
      <c r="H5288" s="91" t="s">
        <v>28</v>
      </c>
      <c r="I5288" s="11" t="s">
        <v>29</v>
      </c>
      <c r="J5288" s="11" t="s">
        <v>29</v>
      </c>
      <c r="K5288" s="11" t="s">
        <v>30</v>
      </c>
      <c r="M5288" s="11" t="s">
        <v>7062</v>
      </c>
      <c r="N5288" s="13">
        <v>3105</v>
      </c>
      <c r="O5288" s="15">
        <f>_xlfn.XLOOKUP(B5288,Sheet1!A:A,Sheet1!E:E)</f>
        <v>50.26</v>
      </c>
      <c r="P5288" s="26"/>
      <c r="Q5288" s="15">
        <f t="shared" si="388"/>
        <v>52.773000000000003</v>
      </c>
      <c r="R5288" s="38">
        <f t="shared" si="386"/>
        <v>54.356190000000005</v>
      </c>
      <c r="S5288" s="26">
        <v>0</v>
      </c>
      <c r="T5288" s="13" t="str">
        <f t="shared" si="387"/>
        <v>Up</v>
      </c>
    </row>
    <row r="5289" spans="1:20" s="14" customFormat="1" hidden="1" x14ac:dyDescent="0.3">
      <c r="A5289" s="11">
        <v>6041263</v>
      </c>
      <c r="B5289" s="11">
        <v>6041263</v>
      </c>
      <c r="C5289" s="11" t="s">
        <v>26</v>
      </c>
      <c r="D5289" s="11" t="s">
        <v>27</v>
      </c>
      <c r="E5289" s="13" t="str">
        <f>_xlfn.XLOOKUP(B5289,Sheet1!A:A,Sheet1!B:B)</f>
        <v>DS COOVAR FLOOR PAINT   SPECIAL    5L</v>
      </c>
      <c r="F5289" s="13" t="str">
        <f t="shared" si="385"/>
        <v>CROWN  - DS COOVAR FLOOR PAINT   SPECIAL    5L</v>
      </c>
      <c r="G5289" s="13"/>
      <c r="H5289" s="91" t="s">
        <v>28</v>
      </c>
      <c r="I5289" s="11" t="s">
        <v>29</v>
      </c>
      <c r="J5289" s="11" t="s">
        <v>29</v>
      </c>
      <c r="K5289" s="11" t="s">
        <v>30</v>
      </c>
      <c r="M5289" s="11" t="s">
        <v>7062</v>
      </c>
      <c r="N5289" s="13">
        <v>3105</v>
      </c>
      <c r="O5289" s="15">
        <f>_xlfn.XLOOKUP(B5289,Sheet1!A:A,Sheet1!E:E)</f>
        <v>73.81</v>
      </c>
      <c r="P5289" s="26"/>
      <c r="Q5289" s="15">
        <f t="shared" si="388"/>
        <v>77.500500000000002</v>
      </c>
      <c r="R5289" s="38">
        <f t="shared" si="386"/>
        <v>79.82551500000001</v>
      </c>
      <c r="S5289" s="26">
        <v>0</v>
      </c>
      <c r="T5289" s="13" t="str">
        <f t="shared" si="387"/>
        <v>Up</v>
      </c>
    </row>
    <row r="5290" spans="1:20" s="14" customFormat="1" hidden="1" x14ac:dyDescent="0.3">
      <c r="A5290" s="11">
        <v>6041264</v>
      </c>
      <c r="B5290" s="11">
        <v>6041264</v>
      </c>
      <c r="C5290" s="11" t="s">
        <v>26</v>
      </c>
      <c r="D5290" s="11" t="s">
        <v>27</v>
      </c>
      <c r="E5290" s="13" t="str">
        <f>_xlfn.XLOOKUP(B5290,Sheet1!A:A,Sheet1!B:B)</f>
        <v>DS COOVAR FLOOR PAINT WHITE        2.5L</v>
      </c>
      <c r="F5290" s="13" t="str">
        <f t="shared" si="385"/>
        <v>CROWN  - DS COOVAR FLOOR PAINT WHITE        2.5L</v>
      </c>
      <c r="G5290" s="13"/>
      <c r="H5290" s="91" t="s">
        <v>28</v>
      </c>
      <c r="I5290" s="11" t="s">
        <v>29</v>
      </c>
      <c r="J5290" s="11" t="s">
        <v>29</v>
      </c>
      <c r="K5290" s="11" t="s">
        <v>30</v>
      </c>
      <c r="M5290" s="11" t="s">
        <v>7062</v>
      </c>
      <c r="N5290" s="13">
        <v>3105</v>
      </c>
      <c r="O5290" s="15">
        <f>_xlfn.XLOOKUP(B5290,Sheet1!A:A,Sheet1!E:E)</f>
        <v>40.82</v>
      </c>
      <c r="P5290" s="26"/>
      <c r="Q5290" s="15">
        <f t="shared" si="388"/>
        <v>42.861000000000004</v>
      </c>
      <c r="R5290" s="38">
        <f t="shared" si="386"/>
        <v>44.146830000000008</v>
      </c>
      <c r="S5290" s="26">
        <v>0</v>
      </c>
      <c r="T5290" s="13" t="str">
        <f t="shared" si="387"/>
        <v>Up</v>
      </c>
    </row>
    <row r="5291" spans="1:20" s="14" customFormat="1" hidden="1" x14ac:dyDescent="0.3">
      <c r="A5291" s="11">
        <v>6041265</v>
      </c>
      <c r="B5291" s="11">
        <v>6041265</v>
      </c>
      <c r="C5291" s="11" t="s">
        <v>26</v>
      </c>
      <c r="D5291" s="11" t="s">
        <v>27</v>
      </c>
      <c r="E5291" s="13" t="str">
        <f>_xlfn.XLOOKUP(B5291,Sheet1!A:A,Sheet1!B:B)</f>
        <v>DS COOVAR FLOOR PAINT   BLACK      5L</v>
      </c>
      <c r="F5291" s="13" t="str">
        <f t="shared" si="385"/>
        <v>CROWN  - DS COOVAR FLOOR PAINT   BLACK      5L</v>
      </c>
      <c r="G5291" s="13"/>
      <c r="H5291" s="91" t="s">
        <v>28</v>
      </c>
      <c r="I5291" s="11" t="s">
        <v>29</v>
      </c>
      <c r="J5291" s="11" t="s">
        <v>29</v>
      </c>
      <c r="K5291" s="11" t="s">
        <v>30</v>
      </c>
      <c r="M5291" s="11" t="s">
        <v>7062</v>
      </c>
      <c r="N5291" s="13">
        <v>3105</v>
      </c>
      <c r="O5291" s="15">
        <f>_xlfn.XLOOKUP(B5291,Sheet1!A:A,Sheet1!E:E)</f>
        <v>50.26</v>
      </c>
      <c r="P5291" s="26"/>
      <c r="Q5291" s="15">
        <f t="shared" si="388"/>
        <v>52.773000000000003</v>
      </c>
      <c r="R5291" s="38">
        <f t="shared" si="386"/>
        <v>54.356190000000005</v>
      </c>
      <c r="S5291" s="26">
        <v>0</v>
      </c>
      <c r="T5291" s="13" t="str">
        <f t="shared" si="387"/>
        <v>Up</v>
      </c>
    </row>
    <row r="5292" spans="1:20" s="14" customFormat="1" hidden="1" x14ac:dyDescent="0.3">
      <c r="A5292" s="11">
        <v>6041266</v>
      </c>
      <c r="B5292" s="11">
        <v>6041266</v>
      </c>
      <c r="C5292" s="11" t="s">
        <v>26</v>
      </c>
      <c r="D5292" s="11" t="s">
        <v>27</v>
      </c>
      <c r="E5292" s="13" t="str">
        <f>_xlfn.XLOOKUP(B5292,Sheet1!A:A,Sheet1!B:B)</f>
        <v>DS COOVAR FLUORESCENT   PINK       1L</v>
      </c>
      <c r="F5292" s="13" t="str">
        <f t="shared" si="385"/>
        <v>CROWN  - DS COOVAR FLUORESCENT   PINK       1L</v>
      </c>
      <c r="G5292" s="13"/>
      <c r="H5292" s="91" t="s">
        <v>28</v>
      </c>
      <c r="I5292" s="11" t="s">
        <v>29</v>
      </c>
      <c r="J5292" s="11" t="s">
        <v>29</v>
      </c>
      <c r="K5292" s="11" t="s">
        <v>30</v>
      </c>
      <c r="M5292" s="11" t="s">
        <v>7062</v>
      </c>
      <c r="N5292" s="13">
        <v>3105</v>
      </c>
      <c r="O5292" s="15">
        <f>_xlfn.XLOOKUP(B5292,Sheet1!A:A,Sheet1!E:E)</f>
        <v>44.76</v>
      </c>
      <c r="P5292" s="26"/>
      <c r="Q5292" s="15">
        <f t="shared" si="388"/>
        <v>46.997999999999998</v>
      </c>
      <c r="R5292" s="38">
        <f t="shared" si="386"/>
        <v>48.407939999999996</v>
      </c>
      <c r="S5292" s="26">
        <v>0</v>
      </c>
      <c r="T5292" s="13" t="str">
        <f t="shared" si="387"/>
        <v>Up</v>
      </c>
    </row>
    <row r="5293" spans="1:20" s="14" customFormat="1" hidden="1" x14ac:dyDescent="0.3">
      <c r="A5293" s="11">
        <v>6041267</v>
      </c>
      <c r="B5293" s="11">
        <v>6041267</v>
      </c>
      <c r="C5293" s="11" t="s">
        <v>26</v>
      </c>
      <c r="D5293" s="11" t="s">
        <v>27</v>
      </c>
      <c r="E5293" s="13" t="str">
        <f>_xlfn.XLOOKUP(B5293,Sheet1!A:A,Sheet1!B:B)</f>
        <v>DS COOVAR FLUORESCENT   PINK       5L</v>
      </c>
      <c r="F5293" s="13" t="str">
        <f t="shared" si="385"/>
        <v>CROWN  - DS COOVAR FLUORESCENT   PINK       5L</v>
      </c>
      <c r="G5293" s="13"/>
      <c r="H5293" s="91" t="s">
        <v>28</v>
      </c>
      <c r="I5293" s="11" t="s">
        <v>29</v>
      </c>
      <c r="J5293" s="11" t="s">
        <v>29</v>
      </c>
      <c r="K5293" s="11" t="s">
        <v>30</v>
      </c>
      <c r="M5293" s="11" t="s">
        <v>7062</v>
      </c>
      <c r="N5293" s="13">
        <v>3105</v>
      </c>
      <c r="O5293" s="15">
        <f>_xlfn.XLOOKUP(B5293,Sheet1!A:A,Sheet1!E:E)</f>
        <v>202.85</v>
      </c>
      <c r="P5293" s="26"/>
      <c r="Q5293" s="15">
        <f t="shared" si="388"/>
        <v>212.99250000000001</v>
      </c>
      <c r="R5293" s="38">
        <f t="shared" si="386"/>
        <v>219.38227500000002</v>
      </c>
      <c r="S5293" s="26">
        <v>0</v>
      </c>
      <c r="T5293" s="13" t="str">
        <f t="shared" si="387"/>
        <v>Up</v>
      </c>
    </row>
    <row r="5294" spans="1:20" s="14" customFormat="1" hidden="1" x14ac:dyDescent="0.3">
      <c r="A5294" s="11">
        <v>6041271</v>
      </c>
      <c r="B5294" s="11">
        <v>6041271</v>
      </c>
      <c r="C5294" s="11" t="s">
        <v>26</v>
      </c>
      <c r="D5294" s="11" t="s">
        <v>27</v>
      </c>
      <c r="E5294" s="13" t="str">
        <f>_xlfn.XLOOKUP(B5294,Sheet1!A:A,Sheet1!B:B)</f>
        <v>DS COOVAR FLUORESCENT   ORANGE     2.5L</v>
      </c>
      <c r="F5294" s="13" t="str">
        <f t="shared" si="385"/>
        <v>CROWN  - DS COOVAR FLUORESCENT   ORANGE     2.5L</v>
      </c>
      <c r="G5294" s="13"/>
      <c r="H5294" s="91" t="s">
        <v>28</v>
      </c>
      <c r="I5294" s="11" t="s">
        <v>29</v>
      </c>
      <c r="J5294" s="11" t="s">
        <v>29</v>
      </c>
      <c r="K5294" s="11" t="s">
        <v>30</v>
      </c>
      <c r="M5294" s="11" t="s">
        <v>7062</v>
      </c>
      <c r="N5294" s="13">
        <v>3105</v>
      </c>
      <c r="O5294" s="15">
        <f>_xlfn.XLOOKUP(B5294,Sheet1!A:A,Sheet1!E:E)</f>
        <v>111.97</v>
      </c>
      <c r="P5294" s="26"/>
      <c r="Q5294" s="15">
        <f t="shared" si="388"/>
        <v>117.5685</v>
      </c>
      <c r="R5294" s="38">
        <f t="shared" si="386"/>
        <v>121.095555</v>
      </c>
      <c r="S5294" s="26">
        <v>0</v>
      </c>
      <c r="T5294" s="13" t="str">
        <f t="shared" si="387"/>
        <v>Up</v>
      </c>
    </row>
    <row r="5295" spans="1:20" s="14" customFormat="1" hidden="1" x14ac:dyDescent="0.3">
      <c r="A5295" s="11">
        <v>6041272</v>
      </c>
      <c r="B5295" s="11">
        <v>6041272</v>
      </c>
      <c r="C5295" s="11" t="s">
        <v>26</v>
      </c>
      <c r="D5295" s="11" t="s">
        <v>27</v>
      </c>
      <c r="E5295" s="13" t="str">
        <f>_xlfn.XLOOKUP(B5295,Sheet1!A:A,Sheet1!B:B)</f>
        <v>DS COOVAR FLUORESCENT   ORANGE     5L</v>
      </c>
      <c r="F5295" s="13" t="str">
        <f t="shared" si="385"/>
        <v>CROWN  - DS COOVAR FLUORESCENT   ORANGE     5L</v>
      </c>
      <c r="G5295" s="13"/>
      <c r="H5295" s="91" t="s">
        <v>28</v>
      </c>
      <c r="I5295" s="11" t="s">
        <v>29</v>
      </c>
      <c r="J5295" s="11" t="s">
        <v>29</v>
      </c>
      <c r="K5295" s="11" t="s">
        <v>30</v>
      </c>
      <c r="M5295" s="11" t="s">
        <v>7062</v>
      </c>
      <c r="N5295" s="13">
        <v>3105</v>
      </c>
      <c r="O5295" s="15">
        <f>_xlfn.XLOOKUP(B5295,Sheet1!A:A,Sheet1!E:E)</f>
        <v>202.85</v>
      </c>
      <c r="P5295" s="26"/>
      <c r="Q5295" s="15">
        <f t="shared" si="388"/>
        <v>212.99250000000001</v>
      </c>
      <c r="R5295" s="38">
        <f t="shared" si="386"/>
        <v>219.38227500000002</v>
      </c>
      <c r="S5295" s="26">
        <v>0</v>
      </c>
      <c r="T5295" s="13" t="str">
        <f t="shared" si="387"/>
        <v>Up</v>
      </c>
    </row>
    <row r="5296" spans="1:20" s="14" customFormat="1" hidden="1" x14ac:dyDescent="0.3">
      <c r="A5296" s="11">
        <v>6041273</v>
      </c>
      <c r="B5296" s="11">
        <v>6041273</v>
      </c>
      <c r="C5296" s="11" t="s">
        <v>26</v>
      </c>
      <c r="D5296" s="11" t="s">
        <v>27</v>
      </c>
      <c r="E5296" s="13" t="str">
        <f>_xlfn.XLOOKUP(B5296,Sheet1!A:A,Sheet1!B:B)</f>
        <v>DS COOVAR FLUORESCENT   YELLOW     500ML</v>
      </c>
      <c r="F5296" s="13" t="str">
        <f t="shared" si="385"/>
        <v>CROWN  - DS COOVAR FLUORESCENT   YELLOW     500ML</v>
      </c>
      <c r="G5296" s="13"/>
      <c r="H5296" s="91" t="s">
        <v>28</v>
      </c>
      <c r="I5296" s="11" t="s">
        <v>29</v>
      </c>
      <c r="J5296" s="11" t="s">
        <v>29</v>
      </c>
      <c r="K5296" s="11" t="s">
        <v>30</v>
      </c>
      <c r="M5296" s="11" t="s">
        <v>7062</v>
      </c>
      <c r="N5296" s="13">
        <v>3105</v>
      </c>
      <c r="O5296" s="15">
        <f>_xlfn.XLOOKUP(B5296,Sheet1!A:A,Sheet1!E:E)</f>
        <v>22.02</v>
      </c>
      <c r="P5296" s="26"/>
      <c r="Q5296" s="15">
        <f t="shared" si="388"/>
        <v>23.121000000000002</v>
      </c>
      <c r="R5296" s="38">
        <f t="shared" si="386"/>
        <v>23.814630000000005</v>
      </c>
      <c r="S5296" s="26">
        <v>0</v>
      </c>
      <c r="T5296" s="13" t="str">
        <f t="shared" si="387"/>
        <v>Up</v>
      </c>
    </row>
    <row r="5297" spans="1:20" s="14" customFormat="1" hidden="1" x14ac:dyDescent="0.3">
      <c r="A5297" s="11">
        <v>6041275</v>
      </c>
      <c r="B5297" s="11">
        <v>6041275</v>
      </c>
      <c r="C5297" s="11" t="s">
        <v>26</v>
      </c>
      <c r="D5297" s="11" t="s">
        <v>27</v>
      </c>
      <c r="E5297" s="13" t="str">
        <f>_xlfn.XLOOKUP(B5297,Sheet1!A:A,Sheet1!B:B)</f>
        <v>DS COOVAR FLUORESCENT   YELLOW     2.5L</v>
      </c>
      <c r="F5297" s="13" t="str">
        <f t="shared" si="385"/>
        <v>CROWN  - DS COOVAR FLUORESCENT   YELLOW     2.5L</v>
      </c>
      <c r="G5297" s="13"/>
      <c r="H5297" s="91" t="s">
        <v>28</v>
      </c>
      <c r="I5297" s="11" t="s">
        <v>29</v>
      </c>
      <c r="J5297" s="11" t="s">
        <v>29</v>
      </c>
      <c r="K5297" s="11" t="s">
        <v>30</v>
      </c>
      <c r="M5297" s="11" t="s">
        <v>7062</v>
      </c>
      <c r="N5297" s="13">
        <v>3105</v>
      </c>
      <c r="O5297" s="15">
        <f>_xlfn.XLOOKUP(B5297,Sheet1!A:A,Sheet1!E:E)</f>
        <v>111.97</v>
      </c>
      <c r="P5297" s="26"/>
      <c r="Q5297" s="15">
        <f t="shared" si="388"/>
        <v>117.5685</v>
      </c>
      <c r="R5297" s="38">
        <f t="shared" si="386"/>
        <v>121.095555</v>
      </c>
      <c r="S5297" s="26">
        <v>0</v>
      </c>
      <c r="T5297" s="13" t="str">
        <f t="shared" si="387"/>
        <v>Up</v>
      </c>
    </row>
    <row r="5298" spans="1:20" s="14" customFormat="1" hidden="1" x14ac:dyDescent="0.3">
      <c r="A5298" s="11">
        <v>6041276</v>
      </c>
      <c r="B5298" s="11">
        <v>6041276</v>
      </c>
      <c r="C5298" s="11" t="s">
        <v>26</v>
      </c>
      <c r="D5298" s="11" t="s">
        <v>27</v>
      </c>
      <c r="E5298" s="13" t="str">
        <f>_xlfn.XLOOKUP(B5298,Sheet1!A:A,Sheet1!B:B)</f>
        <v>DS COOVAR FLUORESCENT   YELLOW     5L</v>
      </c>
      <c r="F5298" s="13" t="str">
        <f t="shared" si="385"/>
        <v>CROWN  - DS COOVAR FLUORESCENT   YELLOW     5L</v>
      </c>
      <c r="G5298" s="13"/>
      <c r="H5298" s="91" t="s">
        <v>28</v>
      </c>
      <c r="I5298" s="11" t="s">
        <v>29</v>
      </c>
      <c r="J5298" s="11" t="s">
        <v>29</v>
      </c>
      <c r="K5298" s="11" t="s">
        <v>30</v>
      </c>
      <c r="M5298" s="11" t="s">
        <v>7062</v>
      </c>
      <c r="N5298" s="13">
        <v>3105</v>
      </c>
      <c r="O5298" s="15">
        <f>_xlfn.XLOOKUP(B5298,Sheet1!A:A,Sheet1!E:E)</f>
        <v>202.85</v>
      </c>
      <c r="P5298" s="26"/>
      <c r="Q5298" s="15">
        <f t="shared" si="388"/>
        <v>212.99250000000001</v>
      </c>
      <c r="R5298" s="38">
        <f t="shared" si="386"/>
        <v>219.38227500000002</v>
      </c>
      <c r="S5298" s="26">
        <v>0</v>
      </c>
      <c r="T5298" s="13" t="str">
        <f t="shared" si="387"/>
        <v>Up</v>
      </c>
    </row>
    <row r="5299" spans="1:20" s="14" customFormat="1" hidden="1" x14ac:dyDescent="0.3">
      <c r="A5299" s="11">
        <v>6041277</v>
      </c>
      <c r="B5299" s="11">
        <v>6041277</v>
      </c>
      <c r="C5299" s="11" t="s">
        <v>26</v>
      </c>
      <c r="D5299" s="11" t="s">
        <v>27</v>
      </c>
      <c r="E5299" s="13" t="str">
        <f>_xlfn.XLOOKUP(B5299,Sheet1!A:A,Sheet1!B:B)</f>
        <v>DS COOVAR FLUORESCENT   FOUNDATION 500ML</v>
      </c>
      <c r="F5299" s="13" t="str">
        <f t="shared" si="385"/>
        <v>CROWN  - DS COOVAR FLUORESCENT   FOUNDATION 500ML</v>
      </c>
      <c r="G5299" s="13"/>
      <c r="H5299" s="91" t="s">
        <v>28</v>
      </c>
      <c r="I5299" s="11" t="s">
        <v>29</v>
      </c>
      <c r="J5299" s="11" t="s">
        <v>29</v>
      </c>
      <c r="K5299" s="11" t="s">
        <v>30</v>
      </c>
      <c r="M5299" s="11" t="s">
        <v>7062</v>
      </c>
      <c r="N5299" s="13">
        <v>3105</v>
      </c>
      <c r="O5299" s="15">
        <f>_xlfn.XLOOKUP(B5299,Sheet1!A:A,Sheet1!E:E)</f>
        <v>15.61</v>
      </c>
      <c r="P5299" s="26"/>
      <c r="Q5299" s="15">
        <f t="shared" si="388"/>
        <v>16.390499999999999</v>
      </c>
      <c r="R5299" s="38">
        <f t="shared" si="386"/>
        <v>16.882214999999999</v>
      </c>
      <c r="S5299" s="26">
        <v>0</v>
      </c>
      <c r="T5299" s="13" t="str">
        <f t="shared" si="387"/>
        <v>Up</v>
      </c>
    </row>
    <row r="5300" spans="1:20" s="14" customFormat="1" hidden="1" x14ac:dyDescent="0.3">
      <c r="A5300" s="11">
        <v>6041278</v>
      </c>
      <c r="B5300" s="11">
        <v>6041278</v>
      </c>
      <c r="C5300" s="11" t="s">
        <v>26</v>
      </c>
      <c r="D5300" s="11" t="s">
        <v>27</v>
      </c>
      <c r="E5300" s="13" t="str">
        <f>_xlfn.XLOOKUP(B5300,Sheet1!A:A,Sheet1!B:B)</f>
        <v>DS COOVAR FLUORESCENT   FOUNDATION 1L</v>
      </c>
      <c r="F5300" s="13" t="str">
        <f t="shared" si="385"/>
        <v>CROWN  - DS COOVAR FLUORESCENT   FOUNDATION 1L</v>
      </c>
      <c r="G5300" s="13"/>
      <c r="H5300" s="91" t="s">
        <v>28</v>
      </c>
      <c r="I5300" s="11" t="s">
        <v>29</v>
      </c>
      <c r="J5300" s="11" t="s">
        <v>29</v>
      </c>
      <c r="K5300" s="11" t="s">
        <v>30</v>
      </c>
      <c r="M5300" s="11" t="s">
        <v>7062</v>
      </c>
      <c r="N5300" s="13">
        <v>3105</v>
      </c>
      <c r="O5300" s="15">
        <f>_xlfn.XLOOKUP(B5300,Sheet1!A:A,Sheet1!E:E)</f>
        <v>27.77</v>
      </c>
      <c r="P5300" s="26"/>
      <c r="Q5300" s="15">
        <f t="shared" si="388"/>
        <v>29.1585</v>
      </c>
      <c r="R5300" s="38">
        <f t="shared" si="386"/>
        <v>30.033255</v>
      </c>
      <c r="S5300" s="26">
        <v>0</v>
      </c>
      <c r="T5300" s="13" t="str">
        <f t="shared" si="387"/>
        <v>Up</v>
      </c>
    </row>
    <row r="5301" spans="1:20" s="14" customFormat="1" hidden="1" x14ac:dyDescent="0.3">
      <c r="A5301" s="11">
        <v>6041279</v>
      </c>
      <c r="B5301" s="11">
        <v>6041279</v>
      </c>
      <c r="C5301" s="11" t="s">
        <v>26</v>
      </c>
      <c r="D5301" s="11" t="s">
        <v>27</v>
      </c>
      <c r="E5301" s="13" t="str">
        <f>_xlfn.XLOOKUP(B5301,Sheet1!A:A,Sheet1!B:B)</f>
        <v>DS COOVAR FLUORESCENT   FOUNDATION 2.5L</v>
      </c>
      <c r="F5301" s="13" t="str">
        <f t="shared" si="385"/>
        <v>CROWN  - DS COOVAR FLUORESCENT   FOUNDATION 2.5L</v>
      </c>
      <c r="G5301" s="13"/>
      <c r="H5301" s="91" t="s">
        <v>28</v>
      </c>
      <c r="I5301" s="11" t="s">
        <v>29</v>
      </c>
      <c r="J5301" s="11" t="s">
        <v>29</v>
      </c>
      <c r="K5301" s="11" t="s">
        <v>30</v>
      </c>
      <c r="M5301" s="11" t="s">
        <v>7062</v>
      </c>
      <c r="N5301" s="13">
        <v>3105</v>
      </c>
      <c r="O5301" s="15">
        <f>_xlfn.XLOOKUP(B5301,Sheet1!A:A,Sheet1!E:E)</f>
        <v>66.28</v>
      </c>
      <c r="P5301" s="26"/>
      <c r="Q5301" s="15">
        <f t="shared" si="388"/>
        <v>69.594000000000008</v>
      </c>
      <c r="R5301" s="38">
        <f t="shared" si="386"/>
        <v>71.681820000000016</v>
      </c>
      <c r="S5301" s="26">
        <v>0</v>
      </c>
      <c r="T5301" s="13" t="str">
        <f t="shared" si="387"/>
        <v>Up</v>
      </c>
    </row>
    <row r="5302" spans="1:20" s="14" customFormat="1" hidden="1" x14ac:dyDescent="0.3">
      <c r="A5302" s="11">
        <v>6041280</v>
      </c>
      <c r="B5302" s="11">
        <v>6041280</v>
      </c>
      <c r="C5302" s="11" t="s">
        <v>26</v>
      </c>
      <c r="D5302" s="11" t="s">
        <v>27</v>
      </c>
      <c r="E5302" s="13" t="str">
        <f>_xlfn.XLOOKUP(B5302,Sheet1!A:A,Sheet1!B:B)</f>
        <v>DS COOVAR FLUORESCENT   FOUNDATION 5L</v>
      </c>
      <c r="F5302" s="13" t="str">
        <f t="shared" si="385"/>
        <v>CROWN  - DS COOVAR FLUORESCENT   FOUNDATION 5L</v>
      </c>
      <c r="G5302" s="13"/>
      <c r="H5302" s="91" t="s">
        <v>28</v>
      </c>
      <c r="I5302" s="11" t="s">
        <v>29</v>
      </c>
      <c r="J5302" s="11" t="s">
        <v>29</v>
      </c>
      <c r="K5302" s="11" t="s">
        <v>30</v>
      </c>
      <c r="M5302" s="11" t="s">
        <v>7062</v>
      </c>
      <c r="N5302" s="13">
        <v>3105</v>
      </c>
      <c r="O5302" s="15">
        <f>_xlfn.XLOOKUP(B5302,Sheet1!A:A,Sheet1!E:E)</f>
        <v>104.63</v>
      </c>
      <c r="P5302" s="26"/>
      <c r="Q5302" s="15">
        <f t="shared" si="388"/>
        <v>109.86150000000001</v>
      </c>
      <c r="R5302" s="38">
        <f t="shared" si="386"/>
        <v>113.15734500000001</v>
      </c>
      <c r="S5302" s="26">
        <v>0</v>
      </c>
      <c r="T5302" s="13" t="str">
        <f t="shared" si="387"/>
        <v>Up</v>
      </c>
    </row>
    <row r="5303" spans="1:20" s="14" customFormat="1" hidden="1" x14ac:dyDescent="0.3">
      <c r="A5303" s="11">
        <v>6041230</v>
      </c>
      <c r="B5303" s="11">
        <v>6041230</v>
      </c>
      <c r="C5303" s="11" t="s">
        <v>26</v>
      </c>
      <c r="D5303" s="11" t="s">
        <v>27</v>
      </c>
      <c r="E5303" s="13" t="str">
        <f>_xlfn.XLOOKUP(B5303,Sheet1!A:A,Sheet1!B:B)</f>
        <v>DS COOVAR SUREGRIP      BLUE       1L</v>
      </c>
      <c r="F5303" s="13" t="str">
        <f t="shared" si="385"/>
        <v>CROWN  - DS COOVAR SUREGRIP      BLUE       1L</v>
      </c>
      <c r="G5303" s="13"/>
      <c r="H5303" s="91" t="s">
        <v>28</v>
      </c>
      <c r="I5303" s="11" t="s">
        <v>29</v>
      </c>
      <c r="J5303" s="11" t="s">
        <v>29</v>
      </c>
      <c r="K5303" s="11" t="s">
        <v>30</v>
      </c>
      <c r="M5303" s="11" t="s">
        <v>7062</v>
      </c>
      <c r="N5303" s="13">
        <v>3105</v>
      </c>
      <c r="O5303" s="15">
        <f>_xlfn.XLOOKUP(B5303,Sheet1!A:A,Sheet1!E:E)</f>
        <v>24.97</v>
      </c>
      <c r="P5303" s="26"/>
      <c r="Q5303" s="15">
        <f t="shared" si="388"/>
        <v>26.218499999999999</v>
      </c>
      <c r="R5303" s="38">
        <f t="shared" si="386"/>
        <v>27.005054999999999</v>
      </c>
      <c r="S5303" s="26">
        <v>0</v>
      </c>
      <c r="T5303" s="13" t="str">
        <f t="shared" si="387"/>
        <v>Up</v>
      </c>
    </row>
    <row r="5304" spans="1:20" s="14" customFormat="1" hidden="1" x14ac:dyDescent="0.3">
      <c r="A5304" s="11">
        <v>6041231</v>
      </c>
      <c r="B5304" s="11">
        <v>6041231</v>
      </c>
      <c r="C5304" s="11" t="s">
        <v>26</v>
      </c>
      <c r="D5304" s="11" t="s">
        <v>27</v>
      </c>
      <c r="E5304" s="13" t="str">
        <f>_xlfn.XLOOKUP(B5304,Sheet1!A:A,Sheet1!B:B)</f>
        <v>DS COOVAR SUREGRIP      GREY       1L</v>
      </c>
      <c r="F5304" s="13" t="str">
        <f t="shared" si="385"/>
        <v>CROWN  - DS COOVAR SUREGRIP      GREY       1L</v>
      </c>
      <c r="G5304" s="13"/>
      <c r="H5304" s="91" t="s">
        <v>28</v>
      </c>
      <c r="I5304" s="11" t="s">
        <v>29</v>
      </c>
      <c r="J5304" s="11" t="s">
        <v>29</v>
      </c>
      <c r="K5304" s="11" t="s">
        <v>30</v>
      </c>
      <c r="M5304" s="11" t="s">
        <v>7062</v>
      </c>
      <c r="N5304" s="13">
        <v>3105</v>
      </c>
      <c r="O5304" s="15">
        <f>_xlfn.XLOOKUP(B5304,Sheet1!A:A,Sheet1!E:E)</f>
        <v>24.97</v>
      </c>
      <c r="P5304" s="26"/>
      <c r="Q5304" s="15">
        <f t="shared" si="388"/>
        <v>26.218499999999999</v>
      </c>
      <c r="R5304" s="38">
        <f t="shared" si="386"/>
        <v>27.005054999999999</v>
      </c>
      <c r="S5304" s="26">
        <v>0</v>
      </c>
      <c r="T5304" s="13" t="str">
        <f t="shared" si="387"/>
        <v>Up</v>
      </c>
    </row>
    <row r="5305" spans="1:20" s="14" customFormat="1" hidden="1" x14ac:dyDescent="0.3">
      <c r="A5305" s="11">
        <v>6041232</v>
      </c>
      <c r="B5305" s="11">
        <v>6041232</v>
      </c>
      <c r="C5305" s="11" t="s">
        <v>26</v>
      </c>
      <c r="D5305" s="11" t="s">
        <v>27</v>
      </c>
      <c r="E5305" s="13" t="str">
        <f>_xlfn.XLOOKUP(B5305,Sheet1!A:A,Sheet1!B:B)</f>
        <v>DS COOVAR SUREGRIP      GREEN      2.5L</v>
      </c>
      <c r="F5305" s="13" t="str">
        <f t="shared" si="385"/>
        <v>CROWN  - DS COOVAR SUREGRIP      GREEN      2.5L</v>
      </c>
      <c r="G5305" s="13"/>
      <c r="H5305" s="91" t="s">
        <v>28</v>
      </c>
      <c r="I5305" s="11" t="s">
        <v>29</v>
      </c>
      <c r="J5305" s="11" t="s">
        <v>29</v>
      </c>
      <c r="K5305" s="11" t="s">
        <v>30</v>
      </c>
      <c r="M5305" s="11" t="s">
        <v>7062</v>
      </c>
      <c r="N5305" s="13">
        <v>3105</v>
      </c>
      <c r="O5305" s="15">
        <f>_xlfn.XLOOKUP(B5305,Sheet1!A:A,Sheet1!E:E)</f>
        <v>47.33</v>
      </c>
      <c r="P5305" s="26"/>
      <c r="Q5305" s="15">
        <f t="shared" si="388"/>
        <v>49.6965</v>
      </c>
      <c r="R5305" s="38">
        <f t="shared" si="386"/>
        <v>51.187395000000002</v>
      </c>
      <c r="S5305" s="26">
        <v>0</v>
      </c>
      <c r="T5305" s="13" t="str">
        <f t="shared" si="387"/>
        <v>Up</v>
      </c>
    </row>
    <row r="5306" spans="1:20" s="14" customFormat="1" hidden="1" x14ac:dyDescent="0.3">
      <c r="A5306" s="11">
        <v>6041234</v>
      </c>
      <c r="B5306" s="11">
        <v>6041234</v>
      </c>
      <c r="C5306" s="11" t="s">
        <v>26</v>
      </c>
      <c r="D5306" s="11" t="s">
        <v>27</v>
      </c>
      <c r="E5306" s="13" t="str">
        <f>_xlfn.XLOOKUP(B5306,Sheet1!A:A,Sheet1!B:B)</f>
        <v>DS COOVAR TENNIS &amp;DRIVE BLACK      5L</v>
      </c>
      <c r="F5306" s="13" t="str">
        <f t="shared" si="385"/>
        <v>CROWN  - DS COOVAR TENNIS &amp;DRIVE BLACK      5L</v>
      </c>
      <c r="G5306" s="13"/>
      <c r="H5306" s="91" t="s">
        <v>28</v>
      </c>
      <c r="I5306" s="11" t="s">
        <v>29</v>
      </c>
      <c r="J5306" s="11" t="s">
        <v>29</v>
      </c>
      <c r="K5306" s="11" t="s">
        <v>30</v>
      </c>
      <c r="M5306" s="11" t="s">
        <v>7062</v>
      </c>
      <c r="N5306" s="13">
        <v>3105</v>
      </c>
      <c r="O5306" s="15">
        <f>_xlfn.XLOOKUP(B5306,Sheet1!A:A,Sheet1!E:E)</f>
        <v>70.459999999999994</v>
      </c>
      <c r="P5306" s="26"/>
      <c r="Q5306" s="15">
        <f t="shared" si="388"/>
        <v>73.98299999999999</v>
      </c>
      <c r="R5306" s="38">
        <f t="shared" si="386"/>
        <v>76.202489999999997</v>
      </c>
      <c r="S5306" s="26">
        <v>0</v>
      </c>
      <c r="T5306" s="13" t="str">
        <f t="shared" si="387"/>
        <v>Up</v>
      </c>
    </row>
    <row r="5307" spans="1:20" s="14" customFormat="1" hidden="1" x14ac:dyDescent="0.3">
      <c r="A5307" s="11">
        <v>6041236</v>
      </c>
      <c r="B5307" s="11">
        <v>6041236</v>
      </c>
      <c r="C5307" s="11" t="s">
        <v>26</v>
      </c>
      <c r="D5307" s="11" t="s">
        <v>27</v>
      </c>
      <c r="E5307" s="13" t="str">
        <f>_xlfn.XLOOKUP(B5307,Sheet1!A:A,Sheet1!B:B)</f>
        <v>DS COOVAR MATT BLACK               500ML</v>
      </c>
      <c r="F5307" s="13" t="str">
        <f t="shared" si="385"/>
        <v>CROWN  - DS COOVAR MATT BLACK               500ML</v>
      </c>
      <c r="G5307" s="13"/>
      <c r="H5307" s="91" t="s">
        <v>28</v>
      </c>
      <c r="I5307" s="11" t="s">
        <v>29</v>
      </c>
      <c r="J5307" s="11" t="s">
        <v>29</v>
      </c>
      <c r="K5307" s="11" t="s">
        <v>30</v>
      </c>
      <c r="M5307" s="11" t="s">
        <v>7062</v>
      </c>
      <c r="N5307" s="13">
        <v>3105</v>
      </c>
      <c r="O5307" s="15">
        <f>_xlfn.XLOOKUP(B5307,Sheet1!A:A,Sheet1!E:E)</f>
        <v>8.61</v>
      </c>
      <c r="P5307" s="26"/>
      <c r="Q5307" s="15">
        <f t="shared" si="388"/>
        <v>9.0404999999999998</v>
      </c>
      <c r="R5307" s="38">
        <f t="shared" si="386"/>
        <v>9.3117149999999995</v>
      </c>
      <c r="S5307" s="26">
        <v>0</v>
      </c>
      <c r="T5307" s="13" t="str">
        <f t="shared" si="387"/>
        <v>Up</v>
      </c>
    </row>
    <row r="5308" spans="1:20" s="14" customFormat="1" hidden="1" x14ac:dyDescent="0.3">
      <c r="A5308" s="11">
        <v>6041237</v>
      </c>
      <c r="B5308" s="11">
        <v>6041237</v>
      </c>
      <c r="C5308" s="11" t="s">
        <v>26</v>
      </c>
      <c r="D5308" s="11" t="s">
        <v>27</v>
      </c>
      <c r="E5308" s="13" t="str">
        <f>_xlfn.XLOOKUP(B5308,Sheet1!A:A,Sheet1!B:B)</f>
        <v>DS COOVAR MATT BLACK               1L</v>
      </c>
      <c r="F5308" s="13" t="str">
        <f t="shared" si="385"/>
        <v>CROWN  - DS COOVAR MATT BLACK               1L</v>
      </c>
      <c r="G5308" s="13"/>
      <c r="H5308" s="91" t="s">
        <v>28</v>
      </c>
      <c r="I5308" s="11" t="s">
        <v>29</v>
      </c>
      <c r="J5308" s="11" t="s">
        <v>29</v>
      </c>
      <c r="K5308" s="11" t="s">
        <v>30</v>
      </c>
      <c r="M5308" s="11" t="s">
        <v>7062</v>
      </c>
      <c r="N5308" s="13">
        <v>3105</v>
      </c>
      <c r="O5308" s="15">
        <f>_xlfn.XLOOKUP(B5308,Sheet1!A:A,Sheet1!E:E)</f>
        <v>15.18</v>
      </c>
      <c r="P5308" s="26"/>
      <c r="Q5308" s="15">
        <f t="shared" si="388"/>
        <v>15.939</v>
      </c>
      <c r="R5308" s="38">
        <f t="shared" si="386"/>
        <v>16.417169999999999</v>
      </c>
      <c r="S5308" s="26">
        <v>0</v>
      </c>
      <c r="T5308" s="13" t="str">
        <f t="shared" si="387"/>
        <v>Up</v>
      </c>
    </row>
    <row r="5309" spans="1:20" s="14" customFormat="1" hidden="1" x14ac:dyDescent="0.3">
      <c r="A5309" s="11">
        <v>6041238</v>
      </c>
      <c r="B5309" s="11">
        <v>6041238</v>
      </c>
      <c r="C5309" s="11" t="s">
        <v>26</v>
      </c>
      <c r="D5309" s="11" t="s">
        <v>27</v>
      </c>
      <c r="E5309" s="13" t="str">
        <f>_xlfn.XLOOKUP(B5309,Sheet1!A:A,Sheet1!B:B)</f>
        <v>DS COOVAR MATT BLACK               2.5L</v>
      </c>
      <c r="F5309" s="13" t="str">
        <f t="shared" si="385"/>
        <v>CROWN  - DS COOVAR MATT BLACK               2.5L</v>
      </c>
      <c r="G5309" s="13"/>
      <c r="H5309" s="91" t="s">
        <v>28</v>
      </c>
      <c r="I5309" s="11" t="s">
        <v>29</v>
      </c>
      <c r="J5309" s="11" t="s">
        <v>29</v>
      </c>
      <c r="K5309" s="11" t="s">
        <v>30</v>
      </c>
      <c r="M5309" s="11" t="s">
        <v>7062</v>
      </c>
      <c r="N5309" s="13">
        <v>3105</v>
      </c>
      <c r="O5309" s="15">
        <f>_xlfn.XLOOKUP(B5309,Sheet1!A:A,Sheet1!E:E)</f>
        <v>32.26</v>
      </c>
      <c r="P5309" s="26"/>
      <c r="Q5309" s="15">
        <f t="shared" si="388"/>
        <v>33.872999999999998</v>
      </c>
      <c r="R5309" s="38">
        <f t="shared" si="386"/>
        <v>34.889189999999999</v>
      </c>
      <c r="S5309" s="26">
        <v>0</v>
      </c>
      <c r="T5309" s="13" t="str">
        <f t="shared" si="387"/>
        <v>Up</v>
      </c>
    </row>
    <row r="5310" spans="1:20" s="14" customFormat="1" hidden="1" x14ac:dyDescent="0.3">
      <c r="A5310" s="11">
        <v>6041239</v>
      </c>
      <c r="B5310" s="11">
        <v>6041239</v>
      </c>
      <c r="C5310" s="11" t="s">
        <v>26</v>
      </c>
      <c r="D5310" s="11" t="s">
        <v>27</v>
      </c>
      <c r="E5310" s="13" t="str">
        <f>_xlfn.XLOOKUP(B5310,Sheet1!A:A,Sheet1!B:B)</f>
        <v>DS COOVAR MATT BLACK               5L</v>
      </c>
      <c r="F5310" s="13" t="str">
        <f t="shared" ref="F5310:F5373" si="389">D5310&amp;" - "&amp;E5310</f>
        <v>CROWN  - DS COOVAR MATT BLACK               5L</v>
      </c>
      <c r="G5310" s="13"/>
      <c r="H5310" s="91" t="s">
        <v>28</v>
      </c>
      <c r="I5310" s="11" t="s">
        <v>29</v>
      </c>
      <c r="J5310" s="11" t="s">
        <v>29</v>
      </c>
      <c r="K5310" s="11" t="s">
        <v>30</v>
      </c>
      <c r="M5310" s="11" t="s">
        <v>7062</v>
      </c>
      <c r="N5310" s="13">
        <v>3105</v>
      </c>
      <c r="O5310" s="15">
        <f>_xlfn.XLOOKUP(B5310,Sheet1!A:A,Sheet1!E:E)</f>
        <v>58.08</v>
      </c>
      <c r="P5310" s="26"/>
      <c r="Q5310" s="15">
        <f t="shared" si="388"/>
        <v>60.984000000000002</v>
      </c>
      <c r="R5310" s="38">
        <f t="shared" ref="R5310:R5373" si="390">Q5310*1.03</f>
        <v>62.813520000000004</v>
      </c>
      <c r="S5310" s="26">
        <v>0</v>
      </c>
      <c r="T5310" s="13" t="str">
        <f t="shared" si="387"/>
        <v>Up</v>
      </c>
    </row>
    <row r="5311" spans="1:20" s="14" customFormat="1" hidden="1" x14ac:dyDescent="0.3">
      <c r="A5311" s="11">
        <v>6041240</v>
      </c>
      <c r="B5311" s="11">
        <v>6041240</v>
      </c>
      <c r="C5311" s="11" t="s">
        <v>26</v>
      </c>
      <c r="D5311" s="11" t="s">
        <v>27</v>
      </c>
      <c r="E5311" s="13" t="str">
        <f>_xlfn.XLOOKUP(B5311,Sheet1!A:A,Sheet1!B:B)</f>
        <v>DS COOVAR WB MATT BLACK            1L</v>
      </c>
      <c r="F5311" s="13" t="str">
        <f t="shared" si="389"/>
        <v>CROWN  - DS COOVAR WB MATT BLACK            1L</v>
      </c>
      <c r="G5311" s="13"/>
      <c r="H5311" s="91" t="s">
        <v>28</v>
      </c>
      <c r="I5311" s="11" t="s">
        <v>29</v>
      </c>
      <c r="J5311" s="11" t="s">
        <v>29</v>
      </c>
      <c r="K5311" s="11" t="s">
        <v>30</v>
      </c>
      <c r="M5311" s="11" t="s">
        <v>7062</v>
      </c>
      <c r="N5311" s="13">
        <v>3105</v>
      </c>
      <c r="O5311" s="15">
        <f>_xlfn.XLOOKUP(B5311,Sheet1!A:A,Sheet1!E:E)</f>
        <v>15.18</v>
      </c>
      <c r="P5311" s="26"/>
      <c r="Q5311" s="15">
        <f t="shared" si="388"/>
        <v>15.939</v>
      </c>
      <c r="R5311" s="38">
        <f t="shared" si="390"/>
        <v>16.417169999999999</v>
      </c>
      <c r="S5311" s="26">
        <v>0</v>
      </c>
      <c r="T5311" s="13" t="str">
        <f t="shared" si="387"/>
        <v>Up</v>
      </c>
    </row>
    <row r="5312" spans="1:20" s="14" customFormat="1" hidden="1" x14ac:dyDescent="0.3">
      <c r="A5312" s="11">
        <v>6041241</v>
      </c>
      <c r="B5312" s="11">
        <v>6041241</v>
      </c>
      <c r="C5312" s="11" t="s">
        <v>26</v>
      </c>
      <c r="D5312" s="11" t="s">
        <v>27</v>
      </c>
      <c r="E5312" s="13" t="str">
        <f>_xlfn.XLOOKUP(B5312,Sheet1!A:A,Sheet1!B:B)</f>
        <v>DS COOVAR EBONY         BLACK      1L</v>
      </c>
      <c r="F5312" s="13" t="str">
        <f t="shared" si="389"/>
        <v>CROWN  - DS COOVAR EBONY         BLACK      1L</v>
      </c>
      <c r="G5312" s="13"/>
      <c r="H5312" s="91" t="s">
        <v>28</v>
      </c>
      <c r="I5312" s="11" t="s">
        <v>29</v>
      </c>
      <c r="J5312" s="11" t="s">
        <v>29</v>
      </c>
      <c r="K5312" s="11" t="s">
        <v>30</v>
      </c>
      <c r="M5312" s="11" t="s">
        <v>7062</v>
      </c>
      <c r="N5312" s="13">
        <v>3105</v>
      </c>
      <c r="O5312" s="15">
        <f>_xlfn.XLOOKUP(B5312,Sheet1!A:A,Sheet1!E:E)</f>
        <v>16.25</v>
      </c>
      <c r="P5312" s="26"/>
      <c r="Q5312" s="15">
        <f t="shared" si="388"/>
        <v>17.0625</v>
      </c>
      <c r="R5312" s="38">
        <f t="shared" si="390"/>
        <v>17.574375</v>
      </c>
      <c r="S5312" s="26">
        <v>0</v>
      </c>
      <c r="T5312" s="13" t="str">
        <f t="shared" si="387"/>
        <v>Up</v>
      </c>
    </row>
    <row r="5313" spans="1:20" s="14" customFormat="1" hidden="1" x14ac:dyDescent="0.3">
      <c r="A5313" s="11">
        <v>6041242</v>
      </c>
      <c r="B5313" s="11">
        <v>6041242</v>
      </c>
      <c r="C5313" s="11" t="s">
        <v>26</v>
      </c>
      <c r="D5313" s="11" t="s">
        <v>27</v>
      </c>
      <c r="E5313" s="13" t="str">
        <f>_xlfn.XLOOKUP(B5313,Sheet1!A:A,Sheet1!B:B)</f>
        <v>DS COOVAR EBONY         BLACK      2.5L</v>
      </c>
      <c r="F5313" s="13" t="str">
        <f t="shared" si="389"/>
        <v>CROWN  - DS COOVAR EBONY         BLACK      2.5L</v>
      </c>
      <c r="G5313" s="13"/>
      <c r="H5313" s="91" t="s">
        <v>28</v>
      </c>
      <c r="I5313" s="11" t="s">
        <v>29</v>
      </c>
      <c r="J5313" s="11" t="s">
        <v>29</v>
      </c>
      <c r="K5313" s="11" t="s">
        <v>30</v>
      </c>
      <c r="M5313" s="11" t="s">
        <v>7062</v>
      </c>
      <c r="N5313" s="13">
        <v>3105</v>
      </c>
      <c r="O5313" s="15">
        <f>_xlfn.XLOOKUP(B5313,Sheet1!A:A,Sheet1!E:E)</f>
        <v>36.270000000000003</v>
      </c>
      <c r="P5313" s="26"/>
      <c r="Q5313" s="15">
        <f t="shared" si="388"/>
        <v>38.083500000000008</v>
      </c>
      <c r="R5313" s="38">
        <f t="shared" si="390"/>
        <v>39.226005000000008</v>
      </c>
      <c r="S5313" s="26">
        <v>0</v>
      </c>
      <c r="T5313" s="13" t="str">
        <f t="shared" si="387"/>
        <v>Up</v>
      </c>
    </row>
    <row r="5314" spans="1:20" s="14" customFormat="1" hidden="1" x14ac:dyDescent="0.3">
      <c r="A5314" s="11">
        <v>6041243</v>
      </c>
      <c r="B5314" s="11">
        <v>6041243</v>
      </c>
      <c r="C5314" s="11" t="s">
        <v>26</v>
      </c>
      <c r="D5314" s="11" t="s">
        <v>27</v>
      </c>
      <c r="E5314" s="13" t="str">
        <f>_xlfn.XLOOKUP(B5314,Sheet1!A:A,Sheet1!B:B)</f>
        <v>DS COOVAR ZINC PHOSPHAT GREY       2.5L</v>
      </c>
      <c r="F5314" s="13" t="str">
        <f t="shared" si="389"/>
        <v>CROWN  - DS COOVAR ZINC PHOSPHAT GREY       2.5L</v>
      </c>
      <c r="G5314" s="13"/>
      <c r="H5314" s="91" t="s">
        <v>28</v>
      </c>
      <c r="I5314" s="11" t="s">
        <v>29</v>
      </c>
      <c r="J5314" s="11" t="s">
        <v>29</v>
      </c>
      <c r="K5314" s="11" t="s">
        <v>30</v>
      </c>
      <c r="M5314" s="11" t="s">
        <v>7062</v>
      </c>
      <c r="N5314" s="13">
        <v>3105</v>
      </c>
      <c r="O5314" s="15">
        <f>_xlfn.XLOOKUP(B5314,Sheet1!A:A,Sheet1!E:E)</f>
        <v>40.74</v>
      </c>
      <c r="P5314" s="26"/>
      <c r="Q5314" s="15">
        <f t="shared" si="388"/>
        <v>42.777000000000001</v>
      </c>
      <c r="R5314" s="38">
        <f t="shared" si="390"/>
        <v>44.060310000000001</v>
      </c>
      <c r="S5314" s="26">
        <v>0</v>
      </c>
      <c r="T5314" s="13" t="str">
        <f t="shared" ref="T5314:T5377" si="391">IF(Q5314&gt;=R5314,"No Change","Up")</f>
        <v>Up</v>
      </c>
    </row>
    <row r="5315" spans="1:20" s="14" customFormat="1" hidden="1" x14ac:dyDescent="0.3">
      <c r="A5315" s="11">
        <v>6041244</v>
      </c>
      <c r="B5315" s="11">
        <v>6041244</v>
      </c>
      <c r="C5315" s="11" t="s">
        <v>26</v>
      </c>
      <c r="D5315" s="11" t="s">
        <v>27</v>
      </c>
      <c r="E5315" s="13" t="str">
        <f>_xlfn.XLOOKUP(B5315,Sheet1!A:A,Sheet1!B:B)</f>
        <v>DS COOVAR ZINC PHOSPHAT GREY       5L</v>
      </c>
      <c r="F5315" s="13" t="str">
        <f t="shared" si="389"/>
        <v>CROWN  - DS COOVAR ZINC PHOSPHAT GREY       5L</v>
      </c>
      <c r="G5315" s="13"/>
      <c r="H5315" s="91" t="s">
        <v>28</v>
      </c>
      <c r="I5315" s="11" t="s">
        <v>29</v>
      </c>
      <c r="J5315" s="11" t="s">
        <v>29</v>
      </c>
      <c r="K5315" s="11" t="s">
        <v>30</v>
      </c>
      <c r="M5315" s="11" t="s">
        <v>7062</v>
      </c>
      <c r="N5315" s="13">
        <v>3105</v>
      </c>
      <c r="O5315" s="15">
        <f>_xlfn.XLOOKUP(B5315,Sheet1!A:A,Sheet1!E:E)</f>
        <v>54.61</v>
      </c>
      <c r="P5315" s="26"/>
      <c r="Q5315" s="15">
        <f t="shared" si="388"/>
        <v>57.340499999999999</v>
      </c>
      <c r="R5315" s="38">
        <f t="shared" si="390"/>
        <v>59.060715000000002</v>
      </c>
      <c r="S5315" s="26">
        <v>0</v>
      </c>
      <c r="T5315" s="13" t="str">
        <f t="shared" si="391"/>
        <v>Up</v>
      </c>
    </row>
    <row r="5316" spans="1:20" s="14" customFormat="1" hidden="1" x14ac:dyDescent="0.3">
      <c r="A5316" s="11">
        <v>6041245</v>
      </c>
      <c r="B5316" s="11">
        <v>6041245</v>
      </c>
      <c r="C5316" s="11" t="s">
        <v>26</v>
      </c>
      <c r="D5316" s="11" t="s">
        <v>27</v>
      </c>
      <c r="E5316" s="13" t="str">
        <f>_xlfn.XLOOKUP(B5316,Sheet1!A:A,Sheet1!B:B)</f>
        <v>DS COOVAR ZINC RICH PRIMER AEROSOL 400ML</v>
      </c>
      <c r="F5316" s="13" t="str">
        <f t="shared" si="389"/>
        <v>CROWN  - DS COOVAR ZINC RICH PRIMER AEROSOL 400ML</v>
      </c>
      <c r="G5316" s="13"/>
      <c r="H5316" s="91" t="s">
        <v>28</v>
      </c>
      <c r="I5316" s="11" t="s">
        <v>29</v>
      </c>
      <c r="J5316" s="11" t="s">
        <v>29</v>
      </c>
      <c r="K5316" s="11" t="s">
        <v>30</v>
      </c>
      <c r="M5316" s="11" t="s">
        <v>7062</v>
      </c>
      <c r="N5316" s="13">
        <v>3105</v>
      </c>
      <c r="O5316" s="15">
        <f>_xlfn.XLOOKUP(B5316,Sheet1!A:A,Sheet1!E:E)</f>
        <v>27.82</v>
      </c>
      <c r="P5316" s="26"/>
      <c r="Q5316" s="15">
        <f t="shared" si="388"/>
        <v>29.211000000000002</v>
      </c>
      <c r="R5316" s="38">
        <f t="shared" si="390"/>
        <v>30.087330000000001</v>
      </c>
      <c r="S5316" s="26">
        <v>0</v>
      </c>
      <c r="T5316" s="13" t="str">
        <f t="shared" si="391"/>
        <v>Up</v>
      </c>
    </row>
    <row r="5317" spans="1:20" s="14" customFormat="1" hidden="1" x14ac:dyDescent="0.3">
      <c r="A5317" s="11">
        <v>6041247</v>
      </c>
      <c r="B5317" s="11">
        <v>6041247</v>
      </c>
      <c r="C5317" s="11" t="s">
        <v>26</v>
      </c>
      <c r="D5317" s="11" t="s">
        <v>27</v>
      </c>
      <c r="E5317" s="13" t="str">
        <f>_xlfn.XLOOKUP(B5317,Sheet1!A:A,Sheet1!B:B)</f>
        <v>DS COOVAR HAMMERCOTE THINNERS      500ML</v>
      </c>
      <c r="F5317" s="13" t="str">
        <f t="shared" si="389"/>
        <v>CROWN  - DS COOVAR HAMMERCOTE THINNERS      500ML</v>
      </c>
      <c r="G5317" s="13"/>
      <c r="H5317" s="91" t="s">
        <v>28</v>
      </c>
      <c r="I5317" s="11" t="s">
        <v>29</v>
      </c>
      <c r="J5317" s="11" t="s">
        <v>29</v>
      </c>
      <c r="K5317" s="11" t="s">
        <v>30</v>
      </c>
      <c r="M5317" s="11" t="s">
        <v>7062</v>
      </c>
      <c r="N5317" s="13">
        <v>3105</v>
      </c>
      <c r="O5317" s="15">
        <f>_xlfn.XLOOKUP(B5317,Sheet1!A:A,Sheet1!E:E)</f>
        <v>5.42</v>
      </c>
      <c r="P5317" s="26"/>
      <c r="Q5317" s="15">
        <f t="shared" si="388"/>
        <v>5.6909999999999998</v>
      </c>
      <c r="R5317" s="38">
        <f t="shared" si="390"/>
        <v>5.8617299999999997</v>
      </c>
      <c r="S5317" s="26">
        <v>0</v>
      </c>
      <c r="T5317" s="13" t="str">
        <f t="shared" si="391"/>
        <v>Up</v>
      </c>
    </row>
    <row r="5318" spans="1:20" s="14" customFormat="1" hidden="1" x14ac:dyDescent="0.3">
      <c r="A5318" s="11">
        <v>6041249</v>
      </c>
      <c r="B5318" s="11">
        <v>6041249</v>
      </c>
      <c r="C5318" s="11" t="s">
        <v>26</v>
      </c>
      <c r="D5318" s="11" t="s">
        <v>27</v>
      </c>
      <c r="E5318" s="13" t="str">
        <f>_xlfn.XLOOKUP(B5318,Sheet1!A:A,Sheet1!B:B)</f>
        <v>DS COOVAR HAMMERCOTE THINNERS      2.5L</v>
      </c>
      <c r="F5318" s="13" t="str">
        <f t="shared" si="389"/>
        <v>CROWN  - DS COOVAR HAMMERCOTE THINNERS      2.5L</v>
      </c>
      <c r="G5318" s="13"/>
      <c r="H5318" s="91" t="s">
        <v>28</v>
      </c>
      <c r="I5318" s="11" t="s">
        <v>29</v>
      </c>
      <c r="J5318" s="11" t="s">
        <v>29</v>
      </c>
      <c r="K5318" s="11" t="s">
        <v>30</v>
      </c>
      <c r="M5318" s="11" t="s">
        <v>7062</v>
      </c>
      <c r="N5318" s="13">
        <v>3105</v>
      </c>
      <c r="O5318" s="15">
        <f>_xlfn.XLOOKUP(B5318,Sheet1!A:A,Sheet1!E:E)</f>
        <v>14.65</v>
      </c>
      <c r="P5318" s="26"/>
      <c r="Q5318" s="15">
        <f t="shared" si="388"/>
        <v>15.3825</v>
      </c>
      <c r="R5318" s="38">
        <f t="shared" si="390"/>
        <v>15.843975</v>
      </c>
      <c r="S5318" s="26">
        <v>0</v>
      </c>
      <c r="T5318" s="13" t="str">
        <f t="shared" si="391"/>
        <v>Up</v>
      </c>
    </row>
    <row r="5319" spans="1:20" s="14" customFormat="1" hidden="1" x14ac:dyDescent="0.3">
      <c r="A5319" s="11">
        <v>6041252</v>
      </c>
      <c r="B5319" s="11">
        <v>6041252</v>
      </c>
      <c r="C5319" s="11" t="s">
        <v>26</v>
      </c>
      <c r="D5319" s="11" t="s">
        <v>27</v>
      </c>
      <c r="E5319" s="13" t="str">
        <f>_xlfn.XLOOKUP(B5319,Sheet1!A:A,Sheet1!B:B)</f>
        <v>DS COOVAR HAMMER SMOOTH GOLD       500ML</v>
      </c>
      <c r="F5319" s="13" t="str">
        <f t="shared" si="389"/>
        <v>CROWN  - DS COOVAR HAMMER SMOOTH GOLD       500ML</v>
      </c>
      <c r="G5319" s="13"/>
      <c r="H5319" s="91" t="s">
        <v>28</v>
      </c>
      <c r="I5319" s="11" t="s">
        <v>29</v>
      </c>
      <c r="J5319" s="11" t="s">
        <v>29</v>
      </c>
      <c r="K5319" s="11" t="s">
        <v>30</v>
      </c>
      <c r="M5319" s="11" t="s">
        <v>7062</v>
      </c>
      <c r="N5319" s="13">
        <v>3105</v>
      </c>
      <c r="O5319" s="15">
        <f>_xlfn.XLOOKUP(B5319,Sheet1!A:A,Sheet1!E:E)</f>
        <v>14.79</v>
      </c>
      <c r="P5319" s="26"/>
      <c r="Q5319" s="15">
        <f t="shared" si="388"/>
        <v>15.529500000000001</v>
      </c>
      <c r="R5319" s="38">
        <f t="shared" si="390"/>
        <v>15.995385000000001</v>
      </c>
      <c r="S5319" s="26">
        <v>0</v>
      </c>
      <c r="T5319" s="13" t="str">
        <f t="shared" si="391"/>
        <v>Up</v>
      </c>
    </row>
    <row r="5320" spans="1:20" s="14" customFormat="1" hidden="1" x14ac:dyDescent="0.3">
      <c r="A5320" s="11">
        <v>6041253</v>
      </c>
      <c r="B5320" s="11">
        <v>6041253</v>
      </c>
      <c r="C5320" s="11" t="s">
        <v>26</v>
      </c>
      <c r="D5320" s="11" t="s">
        <v>27</v>
      </c>
      <c r="E5320" s="13" t="str">
        <f>_xlfn.XLOOKUP(B5320,Sheet1!A:A,Sheet1!B:B)</f>
        <v>DS COOVAR HAMMER SMOOTH GOLD       1L</v>
      </c>
      <c r="F5320" s="13" t="str">
        <f t="shared" si="389"/>
        <v>CROWN  - DS COOVAR HAMMER SMOOTH GOLD       1L</v>
      </c>
      <c r="G5320" s="13"/>
      <c r="H5320" s="91" t="s">
        <v>28</v>
      </c>
      <c r="I5320" s="11" t="s">
        <v>29</v>
      </c>
      <c r="J5320" s="11" t="s">
        <v>29</v>
      </c>
      <c r="K5320" s="11" t="s">
        <v>30</v>
      </c>
      <c r="M5320" s="11" t="s">
        <v>7062</v>
      </c>
      <c r="N5320" s="13">
        <v>3105</v>
      </c>
      <c r="O5320" s="15">
        <f>_xlfn.XLOOKUP(B5320,Sheet1!A:A,Sheet1!E:E)</f>
        <v>26.3</v>
      </c>
      <c r="P5320" s="26"/>
      <c r="Q5320" s="15">
        <f t="shared" si="388"/>
        <v>27.615000000000002</v>
      </c>
      <c r="R5320" s="38">
        <f t="shared" si="390"/>
        <v>28.443450000000002</v>
      </c>
      <c r="S5320" s="26">
        <v>0</v>
      </c>
      <c r="T5320" s="13" t="str">
        <f t="shared" si="391"/>
        <v>Up</v>
      </c>
    </row>
    <row r="5321" spans="1:20" s="14" customFormat="1" hidden="1" x14ac:dyDescent="0.3">
      <c r="A5321" s="11">
        <v>6041254</v>
      </c>
      <c r="B5321" s="11">
        <v>6041254</v>
      </c>
      <c r="C5321" s="11" t="s">
        <v>26</v>
      </c>
      <c r="D5321" s="11" t="s">
        <v>27</v>
      </c>
      <c r="E5321" s="13" t="str">
        <f>_xlfn.XLOOKUP(B5321,Sheet1!A:A,Sheet1!B:B)</f>
        <v>DS COOVAR METAL PRIMER  RED OXIDE  500ML</v>
      </c>
      <c r="F5321" s="13" t="str">
        <f t="shared" si="389"/>
        <v>CROWN  - DS COOVAR METAL PRIMER  RED OXIDE  500ML</v>
      </c>
      <c r="G5321" s="13"/>
      <c r="H5321" s="91" t="s">
        <v>28</v>
      </c>
      <c r="I5321" s="11" t="s">
        <v>29</v>
      </c>
      <c r="J5321" s="11" t="s">
        <v>29</v>
      </c>
      <c r="K5321" s="11" t="s">
        <v>30</v>
      </c>
      <c r="M5321" s="11" t="s">
        <v>7062</v>
      </c>
      <c r="N5321" s="13">
        <v>3105</v>
      </c>
      <c r="O5321" s="15">
        <f>_xlfn.XLOOKUP(B5321,Sheet1!A:A,Sheet1!E:E)</f>
        <v>10.18</v>
      </c>
      <c r="P5321" s="26"/>
      <c r="Q5321" s="15">
        <f t="shared" si="388"/>
        <v>10.689</v>
      </c>
      <c r="R5321" s="38">
        <f t="shared" si="390"/>
        <v>11.00967</v>
      </c>
      <c r="S5321" s="26">
        <v>0</v>
      </c>
      <c r="T5321" s="13" t="str">
        <f t="shared" si="391"/>
        <v>Up</v>
      </c>
    </row>
    <row r="5322" spans="1:20" s="14" customFormat="1" hidden="1" x14ac:dyDescent="0.3">
      <c r="A5322" s="11">
        <v>6041281</v>
      </c>
      <c r="B5322" s="11">
        <v>6041281</v>
      </c>
      <c r="C5322" s="11" t="s">
        <v>26</v>
      </c>
      <c r="D5322" s="11" t="s">
        <v>27</v>
      </c>
      <c r="E5322" s="13" t="str">
        <f>_xlfn.XLOOKUP(B5322,Sheet1!A:A,Sheet1!B:B)</f>
        <v>DS COOVAR FLUORESCENT   CLR PROTEC 1L</v>
      </c>
      <c r="F5322" s="13" t="str">
        <f t="shared" si="389"/>
        <v>CROWN  - DS COOVAR FLUORESCENT   CLR PROTEC 1L</v>
      </c>
      <c r="G5322" s="13"/>
      <c r="H5322" s="91" t="s">
        <v>28</v>
      </c>
      <c r="I5322" s="11" t="s">
        <v>29</v>
      </c>
      <c r="J5322" s="11" t="s">
        <v>29</v>
      </c>
      <c r="K5322" s="11" t="s">
        <v>30</v>
      </c>
      <c r="M5322" s="11" t="s">
        <v>7062</v>
      </c>
      <c r="N5322" s="13">
        <v>3105</v>
      </c>
      <c r="O5322" s="15">
        <f>_xlfn.XLOOKUP(B5322,Sheet1!A:A,Sheet1!E:E)</f>
        <v>27.77</v>
      </c>
      <c r="P5322" s="26"/>
      <c r="Q5322" s="15">
        <f t="shared" si="388"/>
        <v>29.1585</v>
      </c>
      <c r="R5322" s="38">
        <f t="shared" si="390"/>
        <v>30.033255</v>
      </c>
      <c r="S5322" s="26">
        <v>0</v>
      </c>
      <c r="T5322" s="13" t="str">
        <f t="shared" si="391"/>
        <v>Up</v>
      </c>
    </row>
    <row r="5323" spans="1:20" s="14" customFormat="1" hidden="1" x14ac:dyDescent="0.3">
      <c r="A5323" s="11">
        <v>6041310</v>
      </c>
      <c r="B5323" s="11">
        <v>6041310</v>
      </c>
      <c r="C5323" s="11" t="s">
        <v>26</v>
      </c>
      <c r="D5323" s="11" t="s">
        <v>27</v>
      </c>
      <c r="E5323" s="13" t="str">
        <f>_xlfn.XLOOKUP(B5323,Sheet1!A:A,Sheet1!B:B)</f>
        <v>DS TEAMAC FLOOR PAINT   FOREST GRN 5L</v>
      </c>
      <c r="F5323" s="13" t="str">
        <f t="shared" si="389"/>
        <v>CROWN  - DS TEAMAC FLOOR PAINT   FOREST GRN 5L</v>
      </c>
      <c r="G5323" s="13"/>
      <c r="H5323" s="91" t="s">
        <v>28</v>
      </c>
      <c r="I5323" s="11" t="s">
        <v>29</v>
      </c>
      <c r="J5323" s="11" t="s">
        <v>29</v>
      </c>
      <c r="K5323" s="11" t="s">
        <v>30</v>
      </c>
      <c r="M5323" s="11" t="s">
        <v>7062</v>
      </c>
      <c r="N5323" s="13">
        <v>3105</v>
      </c>
      <c r="O5323" s="15">
        <f>_xlfn.XLOOKUP(B5323,Sheet1!A:A,Sheet1!E:E)</f>
        <v>37.21</v>
      </c>
      <c r="P5323" s="26"/>
      <c r="Q5323" s="29">
        <f t="shared" si="388"/>
        <v>39.070500000000003</v>
      </c>
      <c r="R5323" s="38">
        <f t="shared" si="390"/>
        <v>40.242615000000001</v>
      </c>
      <c r="S5323" s="26">
        <v>0</v>
      </c>
      <c r="T5323" s="13" t="str">
        <f t="shared" si="391"/>
        <v>Up</v>
      </c>
    </row>
    <row r="5324" spans="1:20" s="14" customFormat="1" hidden="1" x14ac:dyDescent="0.3">
      <c r="A5324" s="11">
        <v>6041312</v>
      </c>
      <c r="B5324" s="11">
        <v>6041312</v>
      </c>
      <c r="C5324" s="11" t="s">
        <v>26</v>
      </c>
      <c r="D5324" s="11" t="s">
        <v>27</v>
      </c>
      <c r="E5324" s="13" t="str">
        <f>_xlfn.XLOOKUP(B5324,Sheet1!A:A,Sheet1!B:B)</f>
        <v>DS TEAMAC FLOOR PAINT   BLUE       5L</v>
      </c>
      <c r="F5324" s="13" t="str">
        <f t="shared" si="389"/>
        <v>CROWN  - DS TEAMAC FLOOR PAINT   BLUE       5L</v>
      </c>
      <c r="G5324" s="13"/>
      <c r="H5324" s="91" t="s">
        <v>28</v>
      </c>
      <c r="I5324" s="11" t="s">
        <v>29</v>
      </c>
      <c r="J5324" s="11" t="s">
        <v>29</v>
      </c>
      <c r="K5324" s="11" t="s">
        <v>30</v>
      </c>
      <c r="M5324" s="11" t="s">
        <v>7062</v>
      </c>
      <c r="N5324" s="13">
        <v>3105</v>
      </c>
      <c r="O5324" s="15">
        <f>_xlfn.XLOOKUP(B5324,Sheet1!A:A,Sheet1!E:E)</f>
        <v>37.21</v>
      </c>
      <c r="P5324" s="26"/>
      <c r="Q5324" s="15">
        <f t="shared" si="388"/>
        <v>39.070500000000003</v>
      </c>
      <c r="R5324" s="38">
        <f t="shared" si="390"/>
        <v>40.242615000000001</v>
      </c>
      <c r="S5324" s="26">
        <v>0</v>
      </c>
      <c r="T5324" s="13" t="str">
        <f t="shared" si="391"/>
        <v>Up</v>
      </c>
    </row>
    <row r="5325" spans="1:20" s="14" customFormat="1" hidden="1" x14ac:dyDescent="0.3">
      <c r="A5325" s="11">
        <v>6041313</v>
      </c>
      <c r="B5325" s="11">
        <v>6041313</v>
      </c>
      <c r="C5325" s="11" t="s">
        <v>26</v>
      </c>
      <c r="D5325" s="11" t="s">
        <v>27</v>
      </c>
      <c r="E5325" s="13" t="str">
        <f>_xlfn.XLOOKUP(B5325,Sheet1!A:A,Sheet1!B:B)</f>
        <v>DS TEAMAC FLOOR PAINT   YELLOW     5L</v>
      </c>
      <c r="F5325" s="13" t="str">
        <f t="shared" si="389"/>
        <v>CROWN  - DS TEAMAC FLOOR PAINT   YELLOW     5L</v>
      </c>
      <c r="G5325" s="13"/>
      <c r="H5325" s="91" t="s">
        <v>28</v>
      </c>
      <c r="I5325" s="11" t="s">
        <v>29</v>
      </c>
      <c r="J5325" s="11" t="s">
        <v>29</v>
      </c>
      <c r="K5325" s="11" t="s">
        <v>30</v>
      </c>
      <c r="M5325" s="11" t="s">
        <v>7062</v>
      </c>
      <c r="N5325" s="13">
        <v>3105</v>
      </c>
      <c r="O5325" s="15">
        <f>_xlfn.XLOOKUP(B5325,Sheet1!A:A,Sheet1!E:E)</f>
        <v>53.21</v>
      </c>
      <c r="P5325" s="26"/>
      <c r="Q5325" s="15">
        <f t="shared" si="388"/>
        <v>55.8705</v>
      </c>
      <c r="R5325" s="38">
        <f t="shared" si="390"/>
        <v>57.546615000000003</v>
      </c>
      <c r="S5325" s="26">
        <v>0</v>
      </c>
      <c r="T5325" s="13" t="str">
        <f t="shared" si="391"/>
        <v>Up</v>
      </c>
    </row>
    <row r="5326" spans="1:20" s="14" customFormat="1" hidden="1" x14ac:dyDescent="0.3">
      <c r="A5326" s="11">
        <v>6041314</v>
      </c>
      <c r="B5326" s="11">
        <v>6041314</v>
      </c>
      <c r="C5326" s="11" t="s">
        <v>26</v>
      </c>
      <c r="D5326" s="11" t="s">
        <v>27</v>
      </c>
      <c r="E5326" s="13" t="str">
        <f>_xlfn.XLOOKUP(B5326,Sheet1!A:A,Sheet1!B:B)</f>
        <v>DS COOVAR HAMMER SMOOTH SILVR AERO 400ML</v>
      </c>
      <c r="F5326" s="13" t="str">
        <f t="shared" si="389"/>
        <v>CROWN  - DS COOVAR HAMMER SMOOTH SILVR AERO 400ML</v>
      </c>
      <c r="G5326" s="13"/>
      <c r="H5326" s="91" t="s">
        <v>28</v>
      </c>
      <c r="I5326" s="11" t="s">
        <v>29</v>
      </c>
      <c r="J5326" s="11" t="s">
        <v>29</v>
      </c>
      <c r="K5326" s="11" t="s">
        <v>30</v>
      </c>
      <c r="M5326" s="11" t="s">
        <v>7062</v>
      </c>
      <c r="N5326" s="13">
        <v>3105</v>
      </c>
      <c r="O5326" s="15">
        <f>_xlfn.XLOOKUP(B5326,Sheet1!A:A,Sheet1!E:E)</f>
        <v>12.33</v>
      </c>
      <c r="P5326" s="26"/>
      <c r="Q5326" s="15">
        <f t="shared" si="388"/>
        <v>12.9465</v>
      </c>
      <c r="R5326" s="38">
        <f t="shared" si="390"/>
        <v>13.334895000000001</v>
      </c>
      <c r="S5326" s="26">
        <v>0</v>
      </c>
      <c r="T5326" s="13" t="str">
        <f t="shared" si="391"/>
        <v>Up</v>
      </c>
    </row>
    <row r="5327" spans="1:20" s="14" customFormat="1" hidden="1" x14ac:dyDescent="0.3">
      <c r="A5327" s="11">
        <v>6041315</v>
      </c>
      <c r="B5327" s="11">
        <v>6041315</v>
      </c>
      <c r="C5327" s="11" t="s">
        <v>26</v>
      </c>
      <c r="D5327" s="11" t="s">
        <v>27</v>
      </c>
      <c r="E5327" s="13" t="str">
        <f>_xlfn.XLOOKUP(B5327,Sheet1!A:A,Sheet1!B:B)</f>
        <v>DS COOVAR HAMMER SATIN  BLACK      1L</v>
      </c>
      <c r="F5327" s="13" t="str">
        <f t="shared" si="389"/>
        <v>CROWN  - DS COOVAR HAMMER SATIN  BLACK      1L</v>
      </c>
      <c r="G5327" s="13"/>
      <c r="H5327" s="91" t="s">
        <v>28</v>
      </c>
      <c r="I5327" s="11" t="s">
        <v>29</v>
      </c>
      <c r="J5327" s="11" t="s">
        <v>29</v>
      </c>
      <c r="K5327" s="11" t="s">
        <v>30</v>
      </c>
      <c r="M5327" s="11" t="s">
        <v>7062</v>
      </c>
      <c r="N5327" s="13">
        <v>3105</v>
      </c>
      <c r="O5327" s="15">
        <f>_xlfn.XLOOKUP(B5327,Sheet1!A:A,Sheet1!E:E)</f>
        <v>21.34</v>
      </c>
      <c r="P5327" s="26"/>
      <c r="Q5327" s="15">
        <f t="shared" si="388"/>
        <v>22.407</v>
      </c>
      <c r="R5327" s="38">
        <f t="shared" si="390"/>
        <v>23.07921</v>
      </c>
      <c r="S5327" s="26">
        <v>0</v>
      </c>
      <c r="T5327" s="13" t="str">
        <f t="shared" si="391"/>
        <v>Up</v>
      </c>
    </row>
    <row r="5328" spans="1:20" s="14" customFormat="1" hidden="1" x14ac:dyDescent="0.3">
      <c r="A5328" s="11">
        <v>6041316</v>
      </c>
      <c r="B5328" s="11">
        <v>6041316</v>
      </c>
      <c r="C5328" s="11" t="s">
        <v>26</v>
      </c>
      <c r="D5328" s="11" t="s">
        <v>27</v>
      </c>
      <c r="E5328" s="13" t="str">
        <f>_xlfn.XLOOKUP(B5328,Sheet1!A:A,Sheet1!B:B)</f>
        <v>DS COOVAR HAMMER SATIN  BLACK      2.5L</v>
      </c>
      <c r="F5328" s="13" t="str">
        <f t="shared" si="389"/>
        <v>CROWN  - DS COOVAR HAMMER SATIN  BLACK      2.5L</v>
      </c>
      <c r="G5328" s="13"/>
      <c r="H5328" s="91" t="s">
        <v>28</v>
      </c>
      <c r="I5328" s="11" t="s">
        <v>29</v>
      </c>
      <c r="J5328" s="11" t="s">
        <v>29</v>
      </c>
      <c r="K5328" s="11" t="s">
        <v>30</v>
      </c>
      <c r="M5328" s="11" t="s">
        <v>7062</v>
      </c>
      <c r="N5328" s="13">
        <v>3105</v>
      </c>
      <c r="O5328" s="15">
        <f>_xlfn.XLOOKUP(B5328,Sheet1!A:A,Sheet1!E:E)</f>
        <v>42.71</v>
      </c>
      <c r="P5328" s="26"/>
      <c r="Q5328" s="15">
        <f t="shared" si="388"/>
        <v>44.845500000000001</v>
      </c>
      <c r="R5328" s="38">
        <f t="shared" si="390"/>
        <v>46.190865000000002</v>
      </c>
      <c r="S5328" s="26">
        <v>0</v>
      </c>
      <c r="T5328" s="13" t="str">
        <f t="shared" si="391"/>
        <v>Up</v>
      </c>
    </row>
    <row r="5329" spans="1:20" s="14" customFormat="1" hidden="1" x14ac:dyDescent="0.3">
      <c r="A5329" s="11">
        <v>6041317</v>
      </c>
      <c r="B5329" s="11">
        <v>6041317</v>
      </c>
      <c r="C5329" s="11" t="s">
        <v>26</v>
      </c>
      <c r="D5329" s="11" t="s">
        <v>27</v>
      </c>
      <c r="E5329" s="13" t="str">
        <f>_xlfn.XLOOKUP(B5329,Sheet1!A:A,Sheet1!B:B)</f>
        <v>DS COOVAR HAMMER SMOOTH SATN BLACK 5L</v>
      </c>
      <c r="F5329" s="13" t="str">
        <f t="shared" si="389"/>
        <v>CROWN  - DS COOVAR HAMMER SMOOTH SATN BLACK 5L</v>
      </c>
      <c r="G5329" s="13"/>
      <c r="H5329" s="91" t="s">
        <v>28</v>
      </c>
      <c r="I5329" s="11" t="s">
        <v>29</v>
      </c>
      <c r="J5329" s="11" t="s">
        <v>29</v>
      </c>
      <c r="K5329" s="11" t="s">
        <v>30</v>
      </c>
      <c r="M5329" s="11" t="s">
        <v>7062</v>
      </c>
      <c r="N5329" s="13">
        <v>3105</v>
      </c>
      <c r="O5329" s="15">
        <f>_xlfn.XLOOKUP(B5329,Sheet1!A:A,Sheet1!E:E)</f>
        <v>69.489999999999995</v>
      </c>
      <c r="P5329" s="26"/>
      <c r="Q5329" s="15">
        <f t="shared" si="388"/>
        <v>72.964500000000001</v>
      </c>
      <c r="R5329" s="38">
        <f t="shared" si="390"/>
        <v>75.153435000000002</v>
      </c>
      <c r="S5329" s="26">
        <v>0</v>
      </c>
      <c r="T5329" s="13" t="str">
        <f t="shared" si="391"/>
        <v>Up</v>
      </c>
    </row>
    <row r="5330" spans="1:20" s="14" customFormat="1" hidden="1" x14ac:dyDescent="0.3">
      <c r="A5330" s="11">
        <v>6041318</v>
      </c>
      <c r="B5330" s="11">
        <v>6041318</v>
      </c>
      <c r="C5330" s="11" t="s">
        <v>26</v>
      </c>
      <c r="D5330" s="11" t="s">
        <v>27</v>
      </c>
      <c r="E5330" s="13" t="str">
        <f>_xlfn.XLOOKUP(B5330,Sheet1!A:A,Sheet1!B:B)</f>
        <v>DS COOVAR HAMMER SMOOTH WHITE      500ML</v>
      </c>
      <c r="F5330" s="13" t="str">
        <f t="shared" si="389"/>
        <v>CROWN  - DS COOVAR HAMMER SMOOTH WHITE      500ML</v>
      </c>
      <c r="G5330" s="13"/>
      <c r="H5330" s="91" t="s">
        <v>28</v>
      </c>
      <c r="I5330" s="11" t="s">
        <v>29</v>
      </c>
      <c r="J5330" s="11" t="s">
        <v>29</v>
      </c>
      <c r="K5330" s="11" t="s">
        <v>30</v>
      </c>
      <c r="M5330" s="11" t="s">
        <v>7062</v>
      </c>
      <c r="N5330" s="13">
        <v>3105</v>
      </c>
      <c r="O5330" s="15">
        <f>_xlfn.XLOOKUP(B5330,Sheet1!A:A,Sheet1!E:E)</f>
        <v>11.19</v>
      </c>
      <c r="P5330" s="26"/>
      <c r="Q5330" s="15">
        <f t="shared" si="388"/>
        <v>11.749499999999999</v>
      </c>
      <c r="R5330" s="38">
        <f t="shared" si="390"/>
        <v>12.101984999999999</v>
      </c>
      <c r="S5330" s="26">
        <v>0</v>
      </c>
      <c r="T5330" s="13" t="str">
        <f t="shared" si="391"/>
        <v>Up</v>
      </c>
    </row>
    <row r="5331" spans="1:20" s="14" customFormat="1" hidden="1" x14ac:dyDescent="0.3">
      <c r="A5331" s="11">
        <v>6041319</v>
      </c>
      <c r="B5331" s="11">
        <v>6041319</v>
      </c>
      <c r="C5331" s="11" t="s">
        <v>26</v>
      </c>
      <c r="D5331" s="11" t="s">
        <v>27</v>
      </c>
      <c r="E5331" s="13" t="str">
        <f>_xlfn.XLOOKUP(B5331,Sheet1!A:A,Sheet1!B:B)</f>
        <v>DS COOVAR HAMMER SMOOTH WHITE      1L</v>
      </c>
      <c r="F5331" s="13" t="str">
        <f t="shared" si="389"/>
        <v>CROWN  - DS COOVAR HAMMER SMOOTH WHITE      1L</v>
      </c>
      <c r="G5331" s="13"/>
      <c r="H5331" s="91" t="s">
        <v>28</v>
      </c>
      <c r="I5331" s="11" t="s">
        <v>29</v>
      </c>
      <c r="J5331" s="11" t="s">
        <v>29</v>
      </c>
      <c r="K5331" s="11" t="s">
        <v>30</v>
      </c>
      <c r="M5331" s="11" t="s">
        <v>7062</v>
      </c>
      <c r="N5331" s="13">
        <v>3105</v>
      </c>
      <c r="O5331" s="15">
        <f>_xlfn.XLOOKUP(B5331,Sheet1!A:A,Sheet1!E:E)</f>
        <v>20.239999999999998</v>
      </c>
      <c r="P5331" s="26"/>
      <c r="Q5331" s="15">
        <f t="shared" ref="Q5331:Q5394" si="392">O5331*1.05</f>
        <v>21.251999999999999</v>
      </c>
      <c r="R5331" s="38">
        <f t="shared" si="390"/>
        <v>21.889559999999999</v>
      </c>
      <c r="S5331" s="26">
        <v>0</v>
      </c>
      <c r="T5331" s="13" t="str">
        <f t="shared" si="391"/>
        <v>Up</v>
      </c>
    </row>
    <row r="5332" spans="1:20" s="14" customFormat="1" hidden="1" x14ac:dyDescent="0.3">
      <c r="A5332" s="11">
        <v>6041320</v>
      </c>
      <c r="B5332" s="11">
        <v>6041320</v>
      </c>
      <c r="C5332" s="11" t="s">
        <v>26</v>
      </c>
      <c r="D5332" s="11" t="s">
        <v>27</v>
      </c>
      <c r="E5332" s="13" t="str">
        <f>_xlfn.XLOOKUP(B5332,Sheet1!A:A,Sheet1!B:B)</f>
        <v>DS COOVAR HAMMER SMOOTH WHITE      2.5L</v>
      </c>
      <c r="F5332" s="13" t="str">
        <f t="shared" si="389"/>
        <v>CROWN  - DS COOVAR HAMMER SMOOTH WHITE      2.5L</v>
      </c>
      <c r="G5332" s="13"/>
      <c r="H5332" s="91" t="s">
        <v>28</v>
      </c>
      <c r="I5332" s="11" t="s">
        <v>29</v>
      </c>
      <c r="J5332" s="11" t="s">
        <v>29</v>
      </c>
      <c r="K5332" s="11" t="s">
        <v>30</v>
      </c>
      <c r="M5332" s="11" t="s">
        <v>7062</v>
      </c>
      <c r="N5332" s="13">
        <v>3105</v>
      </c>
      <c r="O5332" s="15">
        <f>_xlfn.XLOOKUP(B5332,Sheet1!A:A,Sheet1!E:E)</f>
        <v>40.47</v>
      </c>
      <c r="P5332" s="26"/>
      <c r="Q5332" s="15">
        <f t="shared" si="392"/>
        <v>42.493499999999997</v>
      </c>
      <c r="R5332" s="38">
        <f t="shared" si="390"/>
        <v>43.768304999999998</v>
      </c>
      <c r="S5332" s="26">
        <v>0</v>
      </c>
      <c r="T5332" s="13" t="str">
        <f t="shared" si="391"/>
        <v>Up</v>
      </c>
    </row>
    <row r="5333" spans="1:20" s="14" customFormat="1" hidden="1" x14ac:dyDescent="0.3">
      <c r="A5333" s="11">
        <v>6041322</v>
      </c>
      <c r="B5333" s="11">
        <v>6041322</v>
      </c>
      <c r="C5333" s="11" t="s">
        <v>26</v>
      </c>
      <c r="D5333" s="11" t="s">
        <v>27</v>
      </c>
      <c r="E5333" s="13" t="str">
        <f>_xlfn.XLOOKUP(B5333,Sheet1!A:A,Sheet1!B:B)</f>
        <v>DS COOVAR HAMMER SMOOTH BLUE       1L</v>
      </c>
      <c r="F5333" s="13" t="str">
        <f t="shared" si="389"/>
        <v>CROWN  - DS COOVAR HAMMER SMOOTH BLUE       1L</v>
      </c>
      <c r="G5333" s="13"/>
      <c r="H5333" s="91" t="s">
        <v>28</v>
      </c>
      <c r="I5333" s="11" t="s">
        <v>29</v>
      </c>
      <c r="J5333" s="11" t="s">
        <v>29</v>
      </c>
      <c r="K5333" s="11" t="s">
        <v>30</v>
      </c>
      <c r="M5333" s="11" t="s">
        <v>7062</v>
      </c>
      <c r="N5333" s="13">
        <v>3105</v>
      </c>
      <c r="O5333" s="15">
        <f>_xlfn.XLOOKUP(B5333,Sheet1!A:A,Sheet1!E:E)</f>
        <v>20.239999999999998</v>
      </c>
      <c r="P5333" s="26"/>
      <c r="Q5333" s="15">
        <f t="shared" si="392"/>
        <v>21.251999999999999</v>
      </c>
      <c r="R5333" s="38">
        <f t="shared" si="390"/>
        <v>21.889559999999999</v>
      </c>
      <c r="S5333" s="26">
        <v>0</v>
      </c>
      <c r="T5333" s="13" t="str">
        <f t="shared" si="391"/>
        <v>Up</v>
      </c>
    </row>
    <row r="5334" spans="1:20" s="14" customFormat="1" hidden="1" x14ac:dyDescent="0.3">
      <c r="A5334" s="11">
        <v>6041323</v>
      </c>
      <c r="B5334" s="11">
        <v>6041323</v>
      </c>
      <c r="C5334" s="11" t="s">
        <v>26</v>
      </c>
      <c r="D5334" s="11" t="s">
        <v>27</v>
      </c>
      <c r="E5334" s="13" t="str">
        <f>_xlfn.XLOOKUP(B5334,Sheet1!A:A,Sheet1!B:B)</f>
        <v>DS COOVAR HAMMER SMOOTH BLUE       2.5L</v>
      </c>
      <c r="F5334" s="13" t="str">
        <f t="shared" si="389"/>
        <v>CROWN  - DS COOVAR HAMMER SMOOTH BLUE       2.5L</v>
      </c>
      <c r="G5334" s="13"/>
      <c r="H5334" s="91" t="s">
        <v>28</v>
      </c>
      <c r="I5334" s="11" t="s">
        <v>29</v>
      </c>
      <c r="J5334" s="11" t="s">
        <v>29</v>
      </c>
      <c r="K5334" s="11" t="s">
        <v>30</v>
      </c>
      <c r="M5334" s="11" t="s">
        <v>7062</v>
      </c>
      <c r="N5334" s="13">
        <v>3105</v>
      </c>
      <c r="O5334" s="15">
        <f>_xlfn.XLOOKUP(B5334,Sheet1!A:A,Sheet1!E:E)</f>
        <v>40.47</v>
      </c>
      <c r="P5334" s="26"/>
      <c r="Q5334" s="15">
        <f t="shared" si="392"/>
        <v>42.493499999999997</v>
      </c>
      <c r="R5334" s="38">
        <f t="shared" si="390"/>
        <v>43.768304999999998</v>
      </c>
      <c r="S5334" s="26">
        <v>0</v>
      </c>
      <c r="T5334" s="13" t="str">
        <f t="shared" si="391"/>
        <v>Up</v>
      </c>
    </row>
    <row r="5335" spans="1:20" s="14" customFormat="1" hidden="1" x14ac:dyDescent="0.3">
      <c r="A5335" s="11">
        <v>6041324</v>
      </c>
      <c r="B5335" s="11">
        <v>6041324</v>
      </c>
      <c r="C5335" s="11" t="s">
        <v>26</v>
      </c>
      <c r="D5335" s="11" t="s">
        <v>27</v>
      </c>
      <c r="E5335" s="13" t="str">
        <f>_xlfn.XLOOKUP(B5335,Sheet1!A:A,Sheet1!B:B)</f>
        <v>DS COOVAR HAMMER SMOOTH BLUE       5L</v>
      </c>
      <c r="F5335" s="13" t="str">
        <f t="shared" si="389"/>
        <v>CROWN  - DS COOVAR HAMMER SMOOTH BLUE       5L</v>
      </c>
      <c r="G5335" s="13"/>
      <c r="H5335" s="91" t="s">
        <v>28</v>
      </c>
      <c r="I5335" s="11" t="s">
        <v>29</v>
      </c>
      <c r="J5335" s="11" t="s">
        <v>29</v>
      </c>
      <c r="K5335" s="11" t="s">
        <v>30</v>
      </c>
      <c r="M5335" s="11" t="s">
        <v>7062</v>
      </c>
      <c r="N5335" s="13">
        <v>3105</v>
      </c>
      <c r="O5335" s="15">
        <f>_xlfn.XLOOKUP(B5335,Sheet1!A:A,Sheet1!E:E)</f>
        <v>69.83</v>
      </c>
      <c r="P5335" s="26"/>
      <c r="Q5335" s="15">
        <f t="shared" si="392"/>
        <v>73.3215</v>
      </c>
      <c r="R5335" s="38">
        <f t="shared" si="390"/>
        <v>75.521145000000004</v>
      </c>
      <c r="S5335" s="26">
        <v>0</v>
      </c>
      <c r="T5335" s="13" t="str">
        <f t="shared" si="391"/>
        <v>Up</v>
      </c>
    </row>
    <row r="5336" spans="1:20" s="14" customFormat="1" hidden="1" x14ac:dyDescent="0.3">
      <c r="A5336" s="11">
        <v>6041325</v>
      </c>
      <c r="B5336" s="11">
        <v>6041325</v>
      </c>
      <c r="C5336" s="11" t="s">
        <v>26</v>
      </c>
      <c r="D5336" s="11" t="s">
        <v>27</v>
      </c>
      <c r="E5336" s="13" t="str">
        <f>_xlfn.XLOOKUP(B5336,Sheet1!A:A,Sheet1!B:B)</f>
        <v>DS COOVAR HAMMER SMOOTH GREEN      1L</v>
      </c>
      <c r="F5336" s="13" t="str">
        <f t="shared" si="389"/>
        <v>CROWN  - DS COOVAR HAMMER SMOOTH GREEN      1L</v>
      </c>
      <c r="G5336" s="13"/>
      <c r="H5336" s="91" t="s">
        <v>28</v>
      </c>
      <c r="I5336" s="11" t="s">
        <v>29</v>
      </c>
      <c r="J5336" s="11" t="s">
        <v>29</v>
      </c>
      <c r="K5336" s="11" t="s">
        <v>30</v>
      </c>
      <c r="M5336" s="11" t="s">
        <v>7062</v>
      </c>
      <c r="N5336" s="13">
        <v>3105</v>
      </c>
      <c r="O5336" s="15">
        <f>_xlfn.XLOOKUP(B5336,Sheet1!A:A,Sheet1!E:E)</f>
        <v>21.34</v>
      </c>
      <c r="P5336" s="26"/>
      <c r="Q5336" s="15">
        <f t="shared" si="392"/>
        <v>22.407</v>
      </c>
      <c r="R5336" s="38">
        <f t="shared" si="390"/>
        <v>23.07921</v>
      </c>
      <c r="S5336" s="26">
        <v>0</v>
      </c>
      <c r="T5336" s="13" t="str">
        <f t="shared" si="391"/>
        <v>Up</v>
      </c>
    </row>
    <row r="5337" spans="1:20" s="14" customFormat="1" hidden="1" x14ac:dyDescent="0.3">
      <c r="A5337" s="11">
        <v>6041326</v>
      </c>
      <c r="B5337" s="11">
        <v>6041326</v>
      </c>
      <c r="C5337" s="11" t="s">
        <v>26</v>
      </c>
      <c r="D5337" s="11" t="s">
        <v>27</v>
      </c>
      <c r="E5337" s="13" t="str">
        <f>_xlfn.XLOOKUP(B5337,Sheet1!A:A,Sheet1!B:B)</f>
        <v>DS COOVAR HAMMER SMOOTH GREEN      2.5L</v>
      </c>
      <c r="F5337" s="13" t="str">
        <f t="shared" si="389"/>
        <v>CROWN  - DS COOVAR HAMMER SMOOTH GREEN      2.5L</v>
      </c>
      <c r="G5337" s="13"/>
      <c r="H5337" s="91" t="s">
        <v>28</v>
      </c>
      <c r="I5337" s="11" t="s">
        <v>29</v>
      </c>
      <c r="J5337" s="11" t="s">
        <v>29</v>
      </c>
      <c r="K5337" s="11" t="s">
        <v>30</v>
      </c>
      <c r="M5337" s="11" t="s">
        <v>7062</v>
      </c>
      <c r="N5337" s="13">
        <v>3105</v>
      </c>
      <c r="O5337" s="15">
        <f>_xlfn.XLOOKUP(B5337,Sheet1!A:A,Sheet1!E:E)</f>
        <v>42.71</v>
      </c>
      <c r="P5337" s="26"/>
      <c r="Q5337" s="15">
        <f t="shared" si="392"/>
        <v>44.845500000000001</v>
      </c>
      <c r="R5337" s="38">
        <f t="shared" si="390"/>
        <v>46.190865000000002</v>
      </c>
      <c r="S5337" s="26">
        <v>0</v>
      </c>
      <c r="T5337" s="13" t="str">
        <f t="shared" si="391"/>
        <v>Up</v>
      </c>
    </row>
    <row r="5338" spans="1:20" s="14" customFormat="1" hidden="1" x14ac:dyDescent="0.3">
      <c r="A5338" s="11">
        <v>6041327</v>
      </c>
      <c r="B5338" s="11">
        <v>6041327</v>
      </c>
      <c r="C5338" s="11" t="s">
        <v>26</v>
      </c>
      <c r="D5338" s="11" t="s">
        <v>27</v>
      </c>
      <c r="E5338" s="13" t="str">
        <f>_xlfn.XLOOKUP(B5338,Sheet1!A:A,Sheet1!B:B)</f>
        <v>DS COOVAR HAMMER SMOOTH GREEN      5L</v>
      </c>
      <c r="F5338" s="13" t="str">
        <f t="shared" si="389"/>
        <v>CROWN  - DS COOVAR HAMMER SMOOTH GREEN      5L</v>
      </c>
      <c r="G5338" s="13"/>
      <c r="H5338" s="91" t="s">
        <v>28</v>
      </c>
      <c r="I5338" s="11" t="s">
        <v>29</v>
      </c>
      <c r="J5338" s="11" t="s">
        <v>29</v>
      </c>
      <c r="K5338" s="11" t="s">
        <v>30</v>
      </c>
      <c r="M5338" s="11" t="s">
        <v>7062</v>
      </c>
      <c r="N5338" s="13">
        <v>3105</v>
      </c>
      <c r="O5338" s="15">
        <f>_xlfn.XLOOKUP(B5338,Sheet1!A:A,Sheet1!E:E)</f>
        <v>73.67</v>
      </c>
      <c r="P5338" s="26"/>
      <c r="Q5338" s="15">
        <f t="shared" si="392"/>
        <v>77.353500000000011</v>
      </c>
      <c r="R5338" s="38">
        <f t="shared" si="390"/>
        <v>79.674105000000012</v>
      </c>
      <c r="S5338" s="26">
        <v>0</v>
      </c>
      <c r="T5338" s="13" t="str">
        <f t="shared" si="391"/>
        <v>Up</v>
      </c>
    </row>
    <row r="5339" spans="1:20" s="14" customFormat="1" hidden="1" x14ac:dyDescent="0.3">
      <c r="A5339" s="11">
        <v>6041329</v>
      </c>
      <c r="B5339" s="11">
        <v>6041329</v>
      </c>
      <c r="C5339" s="11" t="s">
        <v>26</v>
      </c>
      <c r="D5339" s="11" t="s">
        <v>27</v>
      </c>
      <c r="E5339" s="13" t="str">
        <f>_xlfn.XLOOKUP(B5339,Sheet1!A:A,Sheet1!B:B)</f>
        <v>DS COOVAR HAMMER SMOOTH SILVER     1L</v>
      </c>
      <c r="F5339" s="13" t="str">
        <f t="shared" si="389"/>
        <v>CROWN  - DS COOVAR HAMMER SMOOTH SILVER     1L</v>
      </c>
      <c r="G5339" s="13"/>
      <c r="H5339" s="91" t="s">
        <v>28</v>
      </c>
      <c r="I5339" s="11" t="s">
        <v>29</v>
      </c>
      <c r="J5339" s="11" t="s">
        <v>29</v>
      </c>
      <c r="K5339" s="11" t="s">
        <v>30</v>
      </c>
      <c r="M5339" s="11" t="s">
        <v>7062</v>
      </c>
      <c r="N5339" s="13">
        <v>3105</v>
      </c>
      <c r="O5339" s="15">
        <f>_xlfn.XLOOKUP(B5339,Sheet1!A:A,Sheet1!E:E)</f>
        <v>20.239999999999998</v>
      </c>
      <c r="P5339" s="26">
        <f>_xlfn.XLOOKUP(A5339,Sheet2!F:F,Sheet2!H:H)</f>
        <v>0</v>
      </c>
      <c r="Q5339" s="15">
        <f t="shared" si="392"/>
        <v>21.251999999999999</v>
      </c>
      <c r="R5339" s="38">
        <f t="shared" si="390"/>
        <v>21.889559999999999</v>
      </c>
      <c r="S5339" s="26">
        <v>0</v>
      </c>
      <c r="T5339" s="13" t="str">
        <f t="shared" si="391"/>
        <v>Up</v>
      </c>
    </row>
    <row r="5340" spans="1:20" s="14" customFormat="1" hidden="1" x14ac:dyDescent="0.3">
      <c r="A5340" s="11">
        <v>6041331</v>
      </c>
      <c r="B5340" s="11">
        <v>6041331</v>
      </c>
      <c r="C5340" s="11" t="s">
        <v>26</v>
      </c>
      <c r="D5340" s="11" t="s">
        <v>27</v>
      </c>
      <c r="E5340" s="13" t="str">
        <f>_xlfn.XLOOKUP(B5340,Sheet1!A:A,Sheet1!B:B)</f>
        <v>DS COOVAR HAMMER SMOOTH SILVER     5L</v>
      </c>
      <c r="F5340" s="13" t="str">
        <f t="shared" si="389"/>
        <v>CROWN  - DS COOVAR HAMMER SMOOTH SILVER     5L</v>
      </c>
      <c r="G5340" s="13"/>
      <c r="H5340" s="91" t="s">
        <v>28</v>
      </c>
      <c r="I5340" s="11" t="s">
        <v>29</v>
      </c>
      <c r="J5340" s="11" t="s">
        <v>29</v>
      </c>
      <c r="K5340" s="11" t="s">
        <v>30</v>
      </c>
      <c r="M5340" s="11" t="s">
        <v>7062</v>
      </c>
      <c r="N5340" s="13">
        <v>3105</v>
      </c>
      <c r="O5340" s="15">
        <f>_xlfn.XLOOKUP(B5340,Sheet1!A:A,Sheet1!E:E)</f>
        <v>69.83</v>
      </c>
      <c r="P5340" s="26"/>
      <c r="Q5340" s="15">
        <f t="shared" si="392"/>
        <v>73.3215</v>
      </c>
      <c r="R5340" s="38">
        <f t="shared" si="390"/>
        <v>75.521145000000004</v>
      </c>
      <c r="S5340" s="26">
        <v>0</v>
      </c>
      <c r="T5340" s="13" t="str">
        <f t="shared" si="391"/>
        <v>Up</v>
      </c>
    </row>
    <row r="5341" spans="1:20" s="14" customFormat="1" hidden="1" x14ac:dyDescent="0.3">
      <c r="A5341" s="11">
        <v>6041332</v>
      </c>
      <c r="B5341" s="11">
        <v>6041332</v>
      </c>
      <c r="C5341" s="11" t="s">
        <v>26</v>
      </c>
      <c r="D5341" s="11" t="s">
        <v>27</v>
      </c>
      <c r="E5341" s="13" t="str">
        <f>_xlfn.XLOOKUP(B5341,Sheet1!A:A,Sheet1!B:B)</f>
        <v>DS COOVAR HAMMER SMOOTH BLACK      250ML</v>
      </c>
      <c r="F5341" s="13" t="str">
        <f t="shared" si="389"/>
        <v>CROWN  - DS COOVAR HAMMER SMOOTH BLACK      250ML</v>
      </c>
      <c r="G5341" s="13"/>
      <c r="H5341" s="91" t="s">
        <v>28</v>
      </c>
      <c r="I5341" s="11" t="s">
        <v>29</v>
      </c>
      <c r="J5341" s="11" t="s">
        <v>29</v>
      </c>
      <c r="K5341" s="11" t="s">
        <v>30</v>
      </c>
      <c r="M5341" s="11" t="s">
        <v>7062</v>
      </c>
      <c r="N5341" s="13">
        <v>3105</v>
      </c>
      <c r="O5341" s="15">
        <f>_xlfn.XLOOKUP(B5341,Sheet1!A:A,Sheet1!E:E)</f>
        <v>6.59</v>
      </c>
      <c r="P5341" s="26"/>
      <c r="Q5341" s="15">
        <f t="shared" si="392"/>
        <v>6.9195000000000002</v>
      </c>
      <c r="R5341" s="38">
        <f t="shared" si="390"/>
        <v>7.1270850000000001</v>
      </c>
      <c r="S5341" s="26">
        <v>0</v>
      </c>
      <c r="T5341" s="13" t="str">
        <f t="shared" si="391"/>
        <v>Up</v>
      </c>
    </row>
    <row r="5342" spans="1:20" s="14" customFormat="1" hidden="1" x14ac:dyDescent="0.3">
      <c r="A5342" s="11">
        <v>6041282</v>
      </c>
      <c r="B5342" s="11">
        <v>6041282</v>
      </c>
      <c r="C5342" s="11" t="s">
        <v>26</v>
      </c>
      <c r="D5342" s="11" t="s">
        <v>27</v>
      </c>
      <c r="E5342" s="13" t="str">
        <f>_xlfn.XLOOKUP(B5342,Sheet1!A:A,Sheet1!B:B)</f>
        <v>DS COOVAR FLUORESCENT   CLR PROTEC 5L</v>
      </c>
      <c r="F5342" s="13" t="str">
        <f t="shared" si="389"/>
        <v>CROWN  - DS COOVAR FLUORESCENT   CLR PROTEC 5L</v>
      </c>
      <c r="G5342" s="13"/>
      <c r="H5342" s="91" t="s">
        <v>28</v>
      </c>
      <c r="I5342" s="11" t="s">
        <v>29</v>
      </c>
      <c r="J5342" s="11" t="s">
        <v>29</v>
      </c>
      <c r="K5342" s="11" t="s">
        <v>30</v>
      </c>
      <c r="M5342" s="11" t="s">
        <v>7062</v>
      </c>
      <c r="N5342" s="13">
        <v>3105</v>
      </c>
      <c r="O5342" s="15">
        <f>_xlfn.XLOOKUP(B5342,Sheet1!A:A,Sheet1!E:E)</f>
        <v>104.63</v>
      </c>
      <c r="P5342" s="26"/>
      <c r="Q5342" s="15">
        <f t="shared" si="392"/>
        <v>109.86150000000001</v>
      </c>
      <c r="R5342" s="38">
        <f t="shared" si="390"/>
        <v>113.15734500000001</v>
      </c>
      <c r="S5342" s="26">
        <v>0</v>
      </c>
      <c r="T5342" s="13" t="str">
        <f t="shared" si="391"/>
        <v>Up</v>
      </c>
    </row>
    <row r="5343" spans="1:20" s="14" customFormat="1" hidden="1" x14ac:dyDescent="0.3">
      <c r="A5343" s="11">
        <v>6041283</v>
      </c>
      <c r="B5343" s="11">
        <v>6041283</v>
      </c>
      <c r="C5343" s="11" t="s">
        <v>26</v>
      </c>
      <c r="D5343" s="11" t="s">
        <v>27</v>
      </c>
      <c r="E5343" s="13" t="str">
        <f>_xlfn.XLOOKUP(B5343,Sheet1!A:A,Sheet1!B:B)</f>
        <v>DS COOVAR LUMINOUS PAINT           2.5L</v>
      </c>
      <c r="F5343" s="13" t="str">
        <f t="shared" si="389"/>
        <v>CROWN  - DS COOVAR LUMINOUS PAINT           2.5L</v>
      </c>
      <c r="G5343" s="13"/>
      <c r="H5343" s="91" t="s">
        <v>28</v>
      </c>
      <c r="I5343" s="11" t="s">
        <v>29</v>
      </c>
      <c r="J5343" s="11" t="s">
        <v>29</v>
      </c>
      <c r="K5343" s="11" t="s">
        <v>30</v>
      </c>
      <c r="M5343" s="11" t="s">
        <v>7062</v>
      </c>
      <c r="N5343" s="13">
        <v>3105</v>
      </c>
      <c r="O5343" s="15">
        <f>_xlfn.XLOOKUP(B5343,Sheet1!A:A,Sheet1!E:E)</f>
        <v>242.58</v>
      </c>
      <c r="P5343" s="26"/>
      <c r="Q5343" s="15">
        <f t="shared" si="392"/>
        <v>254.70900000000003</v>
      </c>
      <c r="R5343" s="38">
        <f t="shared" si="390"/>
        <v>262.35027000000002</v>
      </c>
      <c r="S5343" s="26">
        <v>0</v>
      </c>
      <c r="T5343" s="13" t="str">
        <f t="shared" si="391"/>
        <v>Up</v>
      </c>
    </row>
    <row r="5344" spans="1:20" s="14" customFormat="1" hidden="1" x14ac:dyDescent="0.3">
      <c r="A5344" s="11">
        <v>6041284</v>
      </c>
      <c r="B5344" s="11">
        <v>6041284</v>
      </c>
      <c r="C5344" s="11" t="s">
        <v>26</v>
      </c>
      <c r="D5344" s="11" t="s">
        <v>27</v>
      </c>
      <c r="E5344" s="13" t="str">
        <f>_xlfn.XLOOKUP(B5344,Sheet1!A:A,Sheet1!B:B)</f>
        <v>DS COOVAR LUMINOUS      FOUNDATION 500ML</v>
      </c>
      <c r="F5344" s="13" t="str">
        <f t="shared" si="389"/>
        <v>CROWN  - DS COOVAR LUMINOUS      FOUNDATION 500ML</v>
      </c>
      <c r="G5344" s="13"/>
      <c r="H5344" s="91" t="s">
        <v>28</v>
      </c>
      <c r="I5344" s="11" t="s">
        <v>29</v>
      </c>
      <c r="J5344" s="11" t="s">
        <v>29</v>
      </c>
      <c r="K5344" s="11" t="s">
        <v>30</v>
      </c>
      <c r="M5344" s="11" t="s">
        <v>7062</v>
      </c>
      <c r="N5344" s="13">
        <v>3105</v>
      </c>
      <c r="O5344" s="15">
        <f>_xlfn.XLOOKUP(B5344,Sheet1!A:A,Sheet1!E:E)</f>
        <v>10.26</v>
      </c>
      <c r="P5344" s="26"/>
      <c r="Q5344" s="15">
        <f t="shared" si="392"/>
        <v>10.773</v>
      </c>
      <c r="R5344" s="38">
        <f t="shared" si="390"/>
        <v>11.09619</v>
      </c>
      <c r="S5344" s="26">
        <v>0</v>
      </c>
      <c r="T5344" s="13" t="str">
        <f t="shared" si="391"/>
        <v>Up</v>
      </c>
    </row>
    <row r="5345" spans="1:20" s="14" customFormat="1" hidden="1" x14ac:dyDescent="0.3">
      <c r="A5345" s="11">
        <v>6041285</v>
      </c>
      <c r="B5345" s="11">
        <v>6041285</v>
      </c>
      <c r="C5345" s="11" t="s">
        <v>26</v>
      </c>
      <c r="D5345" s="11" t="s">
        <v>27</v>
      </c>
      <c r="E5345" s="13" t="str">
        <f>_xlfn.XLOOKUP(B5345,Sheet1!A:A,Sheet1!B:B)</f>
        <v>DS COOVAR LUMINOUS      CLR PROTEC 500ML</v>
      </c>
      <c r="F5345" s="13" t="str">
        <f t="shared" si="389"/>
        <v>CROWN  - DS COOVAR LUMINOUS      CLR PROTEC 500ML</v>
      </c>
      <c r="G5345" s="13"/>
      <c r="H5345" s="91" t="s">
        <v>28</v>
      </c>
      <c r="I5345" s="11" t="s">
        <v>29</v>
      </c>
      <c r="J5345" s="11" t="s">
        <v>29</v>
      </c>
      <c r="K5345" s="11" t="s">
        <v>30</v>
      </c>
      <c r="M5345" s="11" t="s">
        <v>7062</v>
      </c>
      <c r="N5345" s="13">
        <v>3105</v>
      </c>
      <c r="O5345" s="15">
        <f>_xlfn.XLOOKUP(B5345,Sheet1!A:A,Sheet1!E:E)</f>
        <v>13.3</v>
      </c>
      <c r="P5345" s="26"/>
      <c r="Q5345" s="15">
        <f t="shared" si="392"/>
        <v>13.965000000000002</v>
      </c>
      <c r="R5345" s="38">
        <f t="shared" si="390"/>
        <v>14.383950000000002</v>
      </c>
      <c r="S5345" s="26">
        <v>0</v>
      </c>
      <c r="T5345" s="13" t="str">
        <f t="shared" si="391"/>
        <v>Up</v>
      </c>
    </row>
    <row r="5346" spans="1:20" s="14" customFormat="1" hidden="1" x14ac:dyDescent="0.3">
      <c r="A5346" s="11">
        <v>6041286</v>
      </c>
      <c r="B5346" s="11">
        <v>6041286</v>
      </c>
      <c r="C5346" s="11" t="s">
        <v>26</v>
      </c>
      <c r="D5346" s="11" t="s">
        <v>27</v>
      </c>
      <c r="E5346" s="13" t="str">
        <f>_xlfn.XLOOKUP(B5346,Sheet1!A:A,Sheet1!B:B)</f>
        <v>DS COOVAR SOLAR REFLECT WHITE      5L</v>
      </c>
      <c r="F5346" s="13" t="str">
        <f t="shared" si="389"/>
        <v>CROWN  - DS COOVAR SOLAR REFLECT WHITE      5L</v>
      </c>
      <c r="G5346" s="13"/>
      <c r="H5346" s="91" t="s">
        <v>28</v>
      </c>
      <c r="I5346" s="11" t="s">
        <v>29</v>
      </c>
      <c r="J5346" s="11" t="s">
        <v>29</v>
      </c>
      <c r="K5346" s="11" t="s">
        <v>30</v>
      </c>
      <c r="M5346" s="11" t="s">
        <v>7062</v>
      </c>
      <c r="N5346" s="13">
        <v>3105</v>
      </c>
      <c r="O5346" s="15">
        <f>_xlfn.XLOOKUP(B5346,Sheet1!A:A,Sheet1!E:E)</f>
        <v>58.79</v>
      </c>
      <c r="P5346" s="26"/>
      <c r="Q5346" s="15">
        <f t="shared" si="392"/>
        <v>61.729500000000002</v>
      </c>
      <c r="R5346" s="38">
        <f t="shared" si="390"/>
        <v>63.581385000000004</v>
      </c>
      <c r="S5346" s="26">
        <v>0</v>
      </c>
      <c r="T5346" s="13" t="str">
        <f t="shared" si="391"/>
        <v>Up</v>
      </c>
    </row>
    <row r="5347" spans="1:20" s="14" customFormat="1" hidden="1" x14ac:dyDescent="0.3">
      <c r="A5347" s="11">
        <v>6041287</v>
      </c>
      <c r="B5347" s="11">
        <v>6041287</v>
      </c>
      <c r="C5347" s="11" t="s">
        <v>26</v>
      </c>
      <c r="D5347" s="11" t="s">
        <v>27</v>
      </c>
      <c r="E5347" s="13" t="str">
        <f>_xlfn.XLOOKUP(B5347,Sheet1!A:A,Sheet1!B:B)</f>
        <v>DS COOVAR SOLAR REFLECT ALUMINIUM  5L</v>
      </c>
      <c r="F5347" s="13" t="str">
        <f t="shared" si="389"/>
        <v>CROWN  - DS COOVAR SOLAR REFLECT ALUMINIUM  5L</v>
      </c>
      <c r="G5347" s="13"/>
      <c r="H5347" s="91" t="s">
        <v>28</v>
      </c>
      <c r="I5347" s="11" t="s">
        <v>29</v>
      </c>
      <c r="J5347" s="11" t="s">
        <v>29</v>
      </c>
      <c r="K5347" s="11" t="s">
        <v>30</v>
      </c>
      <c r="M5347" s="11" t="s">
        <v>7062</v>
      </c>
      <c r="N5347" s="13">
        <v>3105</v>
      </c>
      <c r="O5347" s="15">
        <f>_xlfn.XLOOKUP(B5347,Sheet1!A:A,Sheet1!E:E)</f>
        <v>63.65</v>
      </c>
      <c r="P5347" s="26">
        <f>_xlfn.XLOOKUP(A5347,Sheet2!F:F,Sheet2!H:H)</f>
        <v>6.7343283582089555</v>
      </c>
      <c r="Q5347" s="15">
        <f t="shared" si="392"/>
        <v>66.832499999999996</v>
      </c>
      <c r="R5347" s="38">
        <f t="shared" si="390"/>
        <v>68.837474999999998</v>
      </c>
      <c r="S5347" s="26">
        <v>0</v>
      </c>
      <c r="T5347" s="13" t="str">
        <f t="shared" si="391"/>
        <v>Up</v>
      </c>
    </row>
    <row r="5348" spans="1:20" s="14" customFormat="1" hidden="1" x14ac:dyDescent="0.3">
      <c r="A5348" s="11">
        <v>6041290</v>
      </c>
      <c r="B5348" s="11">
        <v>6041290</v>
      </c>
      <c r="C5348" s="11" t="s">
        <v>26</v>
      </c>
      <c r="D5348" s="11" t="s">
        <v>27</v>
      </c>
      <c r="E5348" s="13" t="str">
        <f>_xlfn.XLOOKUP(B5348,Sheet1!A:A,Sheet1!B:B)</f>
        <v>DS COOVAR FLOOR PAINT   BRIGHT RED  5L</v>
      </c>
      <c r="F5348" s="13" t="str">
        <f t="shared" si="389"/>
        <v>CROWN  - DS COOVAR FLOOR PAINT   BRIGHT RED  5L</v>
      </c>
      <c r="G5348" s="13"/>
      <c r="H5348" s="91" t="s">
        <v>28</v>
      </c>
      <c r="I5348" s="11" t="s">
        <v>29</v>
      </c>
      <c r="J5348" s="11" t="s">
        <v>29</v>
      </c>
      <c r="K5348" s="11" t="s">
        <v>30</v>
      </c>
      <c r="M5348" s="11" t="s">
        <v>7062</v>
      </c>
      <c r="N5348" s="13">
        <v>3105</v>
      </c>
      <c r="O5348" s="15">
        <f>_xlfn.XLOOKUP(B5348,Sheet1!A:A,Sheet1!E:E)</f>
        <v>66.459999999999994</v>
      </c>
      <c r="P5348" s="26"/>
      <c r="Q5348" s="15">
        <f t="shared" si="392"/>
        <v>69.783000000000001</v>
      </c>
      <c r="R5348" s="38">
        <f t="shared" si="390"/>
        <v>71.876490000000004</v>
      </c>
      <c r="S5348" s="26">
        <v>0</v>
      </c>
      <c r="T5348" s="13" t="str">
        <f t="shared" si="391"/>
        <v>Up</v>
      </c>
    </row>
    <row r="5349" spans="1:20" s="14" customFormat="1" hidden="1" x14ac:dyDescent="0.3">
      <c r="A5349" s="11">
        <v>6041292</v>
      </c>
      <c r="B5349" s="11">
        <v>6041292</v>
      </c>
      <c r="C5349" s="11" t="s">
        <v>26</v>
      </c>
      <c r="D5349" s="11" t="s">
        <v>27</v>
      </c>
      <c r="E5349" s="13" t="str">
        <f>_xlfn.XLOOKUP(B5349,Sheet1!A:A,Sheet1!B:B)</f>
        <v>DS COOVAR FLOOR PAINT   BLACK      1L</v>
      </c>
      <c r="F5349" s="13" t="str">
        <f t="shared" si="389"/>
        <v>CROWN  - DS COOVAR FLOOR PAINT   BLACK      1L</v>
      </c>
      <c r="G5349" s="13"/>
      <c r="H5349" s="91" t="s">
        <v>28</v>
      </c>
      <c r="I5349" s="11" t="s">
        <v>29</v>
      </c>
      <c r="J5349" s="11" t="s">
        <v>29</v>
      </c>
      <c r="K5349" s="11" t="s">
        <v>30</v>
      </c>
      <c r="M5349" s="11" t="s">
        <v>7062</v>
      </c>
      <c r="N5349" s="13">
        <v>3105</v>
      </c>
      <c r="O5349" s="15">
        <f>_xlfn.XLOOKUP(B5349,Sheet1!A:A,Sheet1!E:E)</f>
        <v>18.77</v>
      </c>
      <c r="P5349" s="26"/>
      <c r="Q5349" s="15">
        <f t="shared" si="392"/>
        <v>19.708500000000001</v>
      </c>
      <c r="R5349" s="38">
        <f t="shared" si="390"/>
        <v>20.299755000000001</v>
      </c>
      <c r="S5349" s="26">
        <v>0</v>
      </c>
      <c r="T5349" s="13" t="str">
        <f t="shared" si="391"/>
        <v>Up</v>
      </c>
    </row>
    <row r="5350" spans="1:20" s="14" customFormat="1" hidden="1" x14ac:dyDescent="0.3">
      <c r="A5350" s="11">
        <v>6041293</v>
      </c>
      <c r="B5350" s="11">
        <v>6041293</v>
      </c>
      <c r="C5350" s="11" t="s">
        <v>26</v>
      </c>
      <c r="D5350" s="11" t="s">
        <v>27</v>
      </c>
      <c r="E5350" s="13" t="str">
        <f>_xlfn.XLOOKUP(B5350,Sheet1!A:A,Sheet1!B:B)</f>
        <v>DS COOVAR FLOOR PAINT   SAFE YELL  5L</v>
      </c>
      <c r="F5350" s="13" t="str">
        <f t="shared" si="389"/>
        <v>CROWN  - DS COOVAR FLOOR PAINT   SAFE YELL  5L</v>
      </c>
      <c r="G5350" s="13"/>
      <c r="H5350" s="91" t="s">
        <v>28</v>
      </c>
      <c r="I5350" s="11" t="s">
        <v>29</v>
      </c>
      <c r="J5350" s="11" t="s">
        <v>29</v>
      </c>
      <c r="K5350" s="11" t="s">
        <v>30</v>
      </c>
      <c r="M5350" s="11" t="s">
        <v>7062</v>
      </c>
      <c r="N5350" s="13">
        <v>3105</v>
      </c>
      <c r="O5350" s="15">
        <f>_xlfn.XLOOKUP(B5350,Sheet1!A:A,Sheet1!E:E)</f>
        <v>66.459999999999994</v>
      </c>
      <c r="P5350" s="26"/>
      <c r="Q5350" s="15">
        <f t="shared" si="392"/>
        <v>69.783000000000001</v>
      </c>
      <c r="R5350" s="38">
        <f t="shared" si="390"/>
        <v>71.876490000000004</v>
      </c>
      <c r="S5350" s="26">
        <v>0</v>
      </c>
      <c r="T5350" s="13" t="str">
        <f t="shared" si="391"/>
        <v>Up</v>
      </c>
    </row>
    <row r="5351" spans="1:20" s="14" customFormat="1" hidden="1" x14ac:dyDescent="0.3">
      <c r="A5351" s="11">
        <v>6041294</v>
      </c>
      <c r="B5351" s="11">
        <v>6041294</v>
      </c>
      <c r="C5351" s="11" t="s">
        <v>26</v>
      </c>
      <c r="D5351" s="11" t="s">
        <v>27</v>
      </c>
      <c r="E5351" s="13" t="str">
        <f>_xlfn.XLOOKUP(B5351,Sheet1!A:A,Sheet1!B:B)</f>
        <v>DS COOVAR TENNIS &amp;DRIVE SPECIAL    5L</v>
      </c>
      <c r="F5351" s="13" t="str">
        <f t="shared" si="389"/>
        <v>CROWN  - DS COOVAR TENNIS &amp;DRIVE SPECIAL    5L</v>
      </c>
      <c r="G5351" s="13"/>
      <c r="H5351" s="91" t="s">
        <v>28</v>
      </c>
      <c r="I5351" s="11" t="s">
        <v>29</v>
      </c>
      <c r="J5351" s="11" t="s">
        <v>29</v>
      </c>
      <c r="K5351" s="11" t="s">
        <v>30</v>
      </c>
      <c r="M5351" s="11" t="s">
        <v>7062</v>
      </c>
      <c r="N5351" s="13">
        <v>3105</v>
      </c>
      <c r="O5351" s="15">
        <f>_xlfn.XLOOKUP(B5351,Sheet1!A:A,Sheet1!E:E)</f>
        <v>90.62</v>
      </c>
      <c r="P5351" s="26"/>
      <c r="Q5351" s="15">
        <f t="shared" si="392"/>
        <v>95.15100000000001</v>
      </c>
      <c r="R5351" s="38">
        <f t="shared" si="390"/>
        <v>98.005530000000007</v>
      </c>
      <c r="S5351" s="26">
        <v>0</v>
      </c>
      <c r="T5351" s="13" t="str">
        <f t="shared" si="391"/>
        <v>Up</v>
      </c>
    </row>
    <row r="5352" spans="1:20" s="14" customFormat="1" hidden="1" x14ac:dyDescent="0.3">
      <c r="A5352" s="11">
        <v>6041295</v>
      </c>
      <c r="B5352" s="11">
        <v>6041295</v>
      </c>
      <c r="C5352" s="11" t="s">
        <v>26</v>
      </c>
      <c r="D5352" s="11" t="s">
        <v>27</v>
      </c>
      <c r="E5352" s="13" t="str">
        <f>_xlfn.XLOOKUP(B5352,Sheet1!A:A,Sheet1!B:B)</f>
        <v>DS COOVAR SQUASH COURT  WHITE      5L</v>
      </c>
      <c r="F5352" s="13" t="str">
        <f t="shared" si="389"/>
        <v>CROWN  - DS COOVAR SQUASH COURT  WHITE      5L</v>
      </c>
      <c r="G5352" s="13"/>
      <c r="H5352" s="91" t="s">
        <v>28</v>
      </c>
      <c r="I5352" s="11" t="s">
        <v>29</v>
      </c>
      <c r="J5352" s="11" t="s">
        <v>29</v>
      </c>
      <c r="K5352" s="11" t="s">
        <v>30</v>
      </c>
      <c r="M5352" s="11" t="s">
        <v>7062</v>
      </c>
      <c r="N5352" s="13">
        <v>3105</v>
      </c>
      <c r="O5352" s="15">
        <f>_xlfn.XLOOKUP(B5352,Sheet1!A:A,Sheet1!E:E)</f>
        <v>168.56</v>
      </c>
      <c r="P5352" s="26"/>
      <c r="Q5352" s="15">
        <f t="shared" si="392"/>
        <v>176.988</v>
      </c>
      <c r="R5352" s="38">
        <f t="shared" si="390"/>
        <v>182.29764</v>
      </c>
      <c r="S5352" s="26">
        <v>0</v>
      </c>
      <c r="T5352" s="13" t="str">
        <f t="shared" si="391"/>
        <v>Up</v>
      </c>
    </row>
    <row r="5353" spans="1:20" s="14" customFormat="1" hidden="1" x14ac:dyDescent="0.3">
      <c r="A5353" s="11">
        <v>6041296</v>
      </c>
      <c r="B5353" s="11">
        <v>6041296</v>
      </c>
      <c r="C5353" s="11" t="s">
        <v>26</v>
      </c>
      <c r="D5353" s="11" t="s">
        <v>27</v>
      </c>
      <c r="E5353" s="13" t="str">
        <f>_xlfn.XLOOKUP(B5353,Sheet1!A:A,Sheet1!B:B)</f>
        <v>DS TEAMAC THINNERS 14              2.5L</v>
      </c>
      <c r="F5353" s="13" t="str">
        <f t="shared" si="389"/>
        <v>CROWN  - DS TEAMAC THINNERS 14              2.5L</v>
      </c>
      <c r="G5353" s="13"/>
      <c r="H5353" s="91" t="s">
        <v>28</v>
      </c>
      <c r="I5353" s="11" t="s">
        <v>29</v>
      </c>
      <c r="J5353" s="11" t="s">
        <v>29</v>
      </c>
      <c r="K5353" s="11" t="s">
        <v>30</v>
      </c>
      <c r="M5353" s="11" t="s">
        <v>7062</v>
      </c>
      <c r="N5353" s="13">
        <v>3105</v>
      </c>
      <c r="O5353" s="15">
        <f>_xlfn.XLOOKUP(B5353,Sheet1!A:A,Sheet1!E:E)</f>
        <v>33.520000000000003</v>
      </c>
      <c r="P5353" s="26"/>
      <c r="Q5353" s="15">
        <f t="shared" si="392"/>
        <v>35.196000000000005</v>
      </c>
      <c r="R5353" s="38">
        <f t="shared" si="390"/>
        <v>36.251880000000007</v>
      </c>
      <c r="S5353" s="26">
        <v>0</v>
      </c>
      <c r="T5353" s="13" t="str">
        <f t="shared" si="391"/>
        <v>Up</v>
      </c>
    </row>
    <row r="5354" spans="1:20" s="14" customFormat="1" hidden="1" x14ac:dyDescent="0.3">
      <c r="A5354" s="11">
        <v>6041297</v>
      </c>
      <c r="B5354" s="11">
        <v>6041297</v>
      </c>
      <c r="C5354" s="11" t="s">
        <v>26</v>
      </c>
      <c r="D5354" s="11" t="s">
        <v>27</v>
      </c>
      <c r="E5354" s="13" t="str">
        <f>_xlfn.XLOOKUP(B5354,Sheet1!A:A,Sheet1!B:B)</f>
        <v>DS COOVAR WB BRICK&amp;TILE MATT RED   5L</v>
      </c>
      <c r="F5354" s="13" t="str">
        <f t="shared" si="389"/>
        <v>CROWN  - DS COOVAR WB BRICK&amp;TILE MATT RED   5L</v>
      </c>
      <c r="G5354" s="13"/>
      <c r="H5354" s="91" t="s">
        <v>28</v>
      </c>
      <c r="I5354" s="11" t="s">
        <v>29</v>
      </c>
      <c r="J5354" s="11" t="s">
        <v>29</v>
      </c>
      <c r="K5354" s="11" t="s">
        <v>30</v>
      </c>
      <c r="M5354" s="11" t="s">
        <v>7062</v>
      </c>
      <c r="N5354" s="13">
        <v>3105</v>
      </c>
      <c r="O5354" s="15">
        <f>_xlfn.XLOOKUP(B5354,Sheet1!A:A,Sheet1!E:E)</f>
        <v>66.55</v>
      </c>
      <c r="P5354" s="26"/>
      <c r="Q5354" s="15">
        <f t="shared" si="392"/>
        <v>69.877499999999998</v>
      </c>
      <c r="R5354" s="38">
        <f t="shared" si="390"/>
        <v>71.973825000000005</v>
      </c>
      <c r="S5354" s="26">
        <v>0</v>
      </c>
      <c r="T5354" s="13" t="str">
        <f t="shared" si="391"/>
        <v>Up</v>
      </c>
    </row>
    <row r="5355" spans="1:20" s="14" customFormat="1" hidden="1" x14ac:dyDescent="0.3">
      <c r="A5355" s="11">
        <v>6041298</v>
      </c>
      <c r="B5355" s="11">
        <v>6041298</v>
      </c>
      <c r="C5355" s="11" t="s">
        <v>26</v>
      </c>
      <c r="D5355" s="11" t="s">
        <v>27</v>
      </c>
      <c r="E5355" s="13" t="str">
        <f>_xlfn.XLOOKUP(B5355,Sheet1!A:A,Sheet1!B:B)</f>
        <v>DS COOVAR WB BRICK&amp;TILE MATT RED   500ML</v>
      </c>
      <c r="F5355" s="13" t="str">
        <f t="shared" si="389"/>
        <v>CROWN  - DS COOVAR WB BRICK&amp;TILE MATT RED   500ML</v>
      </c>
      <c r="G5355" s="13"/>
      <c r="H5355" s="91" t="s">
        <v>28</v>
      </c>
      <c r="I5355" s="11" t="s">
        <v>29</v>
      </c>
      <c r="J5355" s="11" t="s">
        <v>29</v>
      </c>
      <c r="K5355" s="11" t="s">
        <v>30</v>
      </c>
      <c r="M5355" s="11" t="s">
        <v>7062</v>
      </c>
      <c r="N5355" s="13">
        <v>3105</v>
      </c>
      <c r="O5355" s="15">
        <f>_xlfn.XLOOKUP(B5355,Sheet1!A:A,Sheet1!E:E)</f>
        <v>10.69</v>
      </c>
      <c r="P5355" s="26"/>
      <c r="Q5355" s="15">
        <f t="shared" si="392"/>
        <v>11.224500000000001</v>
      </c>
      <c r="R5355" s="38">
        <f t="shared" si="390"/>
        <v>11.561235000000002</v>
      </c>
      <c r="S5355" s="26">
        <v>0</v>
      </c>
      <c r="T5355" s="13" t="str">
        <f t="shared" si="391"/>
        <v>Up</v>
      </c>
    </row>
    <row r="5356" spans="1:20" s="14" customFormat="1" hidden="1" x14ac:dyDescent="0.3">
      <c r="A5356" s="11">
        <v>6041300</v>
      </c>
      <c r="B5356" s="11">
        <v>6041300</v>
      </c>
      <c r="C5356" s="11" t="s">
        <v>26</v>
      </c>
      <c r="D5356" s="11" t="s">
        <v>27</v>
      </c>
      <c r="E5356" s="13" t="str">
        <f>_xlfn.XLOOKUP(B5356,Sheet1!A:A,Sheet1!B:B)</f>
        <v>DS COOVAR BRICK &amp; TILE  GLOSS RED  1L</v>
      </c>
      <c r="F5356" s="13" t="str">
        <f t="shared" si="389"/>
        <v>CROWN  - DS COOVAR BRICK &amp; TILE  GLOSS RED  1L</v>
      </c>
      <c r="G5356" s="13"/>
      <c r="H5356" s="91" t="s">
        <v>28</v>
      </c>
      <c r="I5356" s="11" t="s">
        <v>29</v>
      </c>
      <c r="J5356" s="11" t="s">
        <v>29</v>
      </c>
      <c r="K5356" s="11" t="s">
        <v>30</v>
      </c>
      <c r="M5356" s="11" t="s">
        <v>7062</v>
      </c>
      <c r="N5356" s="13">
        <v>3105</v>
      </c>
      <c r="O5356" s="15">
        <f>_xlfn.XLOOKUP(B5356,Sheet1!A:A,Sheet1!E:E)</f>
        <v>19.36</v>
      </c>
      <c r="P5356" s="26">
        <f>_xlfn.XLOOKUP(A5356,Sheet2!F:F,Sheet2!H:H)</f>
        <v>0</v>
      </c>
      <c r="Q5356" s="15">
        <f t="shared" si="392"/>
        <v>20.327999999999999</v>
      </c>
      <c r="R5356" s="38">
        <f t="shared" si="390"/>
        <v>20.937840000000001</v>
      </c>
      <c r="S5356" s="26">
        <v>0</v>
      </c>
      <c r="T5356" s="13" t="str">
        <f t="shared" si="391"/>
        <v>Up</v>
      </c>
    </row>
    <row r="5357" spans="1:20" s="14" customFormat="1" hidden="1" x14ac:dyDescent="0.3">
      <c r="A5357" s="11">
        <v>6041302</v>
      </c>
      <c r="B5357" s="11">
        <v>6041302</v>
      </c>
      <c r="C5357" s="11" t="s">
        <v>26</v>
      </c>
      <c r="D5357" s="11" t="s">
        <v>27</v>
      </c>
      <c r="E5357" s="13" t="str">
        <f>_xlfn.XLOOKUP(B5357,Sheet1!A:A,Sheet1!B:B)</f>
        <v>DS COOVAR BRICK &amp; TILE  MATT RED   5L</v>
      </c>
      <c r="F5357" s="13" t="str">
        <f t="shared" si="389"/>
        <v>CROWN  - DS COOVAR BRICK &amp; TILE  MATT RED   5L</v>
      </c>
      <c r="G5357" s="13"/>
      <c r="H5357" s="91" t="s">
        <v>28</v>
      </c>
      <c r="I5357" s="11" t="s">
        <v>29</v>
      </c>
      <c r="J5357" s="11" t="s">
        <v>29</v>
      </c>
      <c r="K5357" s="11" t="s">
        <v>30</v>
      </c>
      <c r="M5357" s="11" t="s">
        <v>7062</v>
      </c>
      <c r="N5357" s="13">
        <v>3105</v>
      </c>
      <c r="O5357" s="15">
        <f>_xlfn.XLOOKUP(B5357,Sheet1!A:A,Sheet1!E:E)</f>
        <v>37.68</v>
      </c>
      <c r="P5357" s="26"/>
      <c r="Q5357" s="15">
        <f t="shared" si="392"/>
        <v>39.564</v>
      </c>
      <c r="R5357" s="38">
        <f t="shared" si="390"/>
        <v>40.750920000000001</v>
      </c>
      <c r="S5357" s="26">
        <v>0</v>
      </c>
      <c r="T5357" s="13" t="str">
        <f t="shared" si="391"/>
        <v>Up</v>
      </c>
    </row>
    <row r="5358" spans="1:20" s="14" customFormat="1" hidden="1" x14ac:dyDescent="0.3">
      <c r="A5358" s="11">
        <v>6041304</v>
      </c>
      <c r="B5358" s="11">
        <v>6041304</v>
      </c>
      <c r="C5358" s="11" t="s">
        <v>26</v>
      </c>
      <c r="D5358" s="11" t="s">
        <v>27</v>
      </c>
      <c r="E5358" s="13" t="str">
        <f>_xlfn.XLOOKUP(B5358,Sheet1!A:A,Sheet1!B:B)</f>
        <v>DS COOVAR BRICK &amp; TILE  MATT RED   2.5L</v>
      </c>
      <c r="F5358" s="13" t="str">
        <f t="shared" si="389"/>
        <v>CROWN  - DS COOVAR BRICK &amp; TILE  MATT RED   2.5L</v>
      </c>
      <c r="G5358" s="13"/>
      <c r="H5358" s="91" t="s">
        <v>28</v>
      </c>
      <c r="I5358" s="11" t="s">
        <v>29</v>
      </c>
      <c r="J5358" s="11" t="s">
        <v>29</v>
      </c>
      <c r="K5358" s="11" t="s">
        <v>30</v>
      </c>
      <c r="M5358" s="11" t="s">
        <v>7062</v>
      </c>
      <c r="N5358" s="13">
        <v>3105</v>
      </c>
      <c r="O5358" s="15">
        <f>_xlfn.XLOOKUP(B5358,Sheet1!A:A,Sheet1!E:E)</f>
        <v>20.75</v>
      </c>
      <c r="P5358" s="26"/>
      <c r="Q5358" s="15">
        <f t="shared" si="392"/>
        <v>21.787500000000001</v>
      </c>
      <c r="R5358" s="38">
        <f t="shared" si="390"/>
        <v>22.441125000000003</v>
      </c>
      <c r="S5358" s="26">
        <v>0</v>
      </c>
      <c r="T5358" s="13" t="str">
        <f t="shared" si="391"/>
        <v>Up</v>
      </c>
    </row>
    <row r="5359" spans="1:20" s="14" customFormat="1" hidden="1" x14ac:dyDescent="0.3">
      <c r="A5359" s="11">
        <v>6041307</v>
      </c>
      <c r="B5359" s="11">
        <v>6041307</v>
      </c>
      <c r="C5359" s="11" t="s">
        <v>26</v>
      </c>
      <c r="D5359" s="11" t="s">
        <v>27</v>
      </c>
      <c r="E5359" s="13" t="str">
        <f>_xlfn.XLOOKUP(B5359,Sheet1!A:A,Sheet1!B:B)</f>
        <v>DS TEAMAC P101 2PK PU TOPCOAT SPEC 1L</v>
      </c>
      <c r="F5359" s="13" t="str">
        <f t="shared" si="389"/>
        <v>CROWN  - DS TEAMAC P101 2PK PU TOPCOAT SPEC 1L</v>
      </c>
      <c r="G5359" s="13"/>
      <c r="H5359" s="91" t="s">
        <v>28</v>
      </c>
      <c r="I5359" s="11" t="s">
        <v>29</v>
      </c>
      <c r="J5359" s="11" t="s">
        <v>29</v>
      </c>
      <c r="K5359" s="11" t="s">
        <v>30</v>
      </c>
      <c r="M5359" s="11" t="s">
        <v>7062</v>
      </c>
      <c r="N5359" s="13">
        <v>3105</v>
      </c>
      <c r="O5359" s="15">
        <f>_xlfn.XLOOKUP(B5359,Sheet1!A:A,Sheet1!E:E)</f>
        <v>56.52</v>
      </c>
      <c r="P5359" s="26"/>
      <c r="Q5359" s="15">
        <f t="shared" si="392"/>
        <v>59.346000000000004</v>
      </c>
      <c r="R5359" s="38">
        <f t="shared" si="390"/>
        <v>61.126380000000005</v>
      </c>
      <c r="S5359" s="26">
        <v>0</v>
      </c>
      <c r="T5359" s="13" t="str">
        <f t="shared" si="391"/>
        <v>Up</v>
      </c>
    </row>
    <row r="5360" spans="1:20" s="14" customFormat="1" hidden="1" x14ac:dyDescent="0.3">
      <c r="A5360" s="11">
        <v>6041308</v>
      </c>
      <c r="B5360" s="11">
        <v>6041308</v>
      </c>
      <c r="C5360" s="11" t="s">
        <v>26</v>
      </c>
      <c r="D5360" s="11" t="s">
        <v>27</v>
      </c>
      <c r="E5360" s="13" t="str">
        <f>_xlfn.XLOOKUP(B5360,Sheet1!A:A,Sheet1!B:B)</f>
        <v>DS COOVAR PROFLOOR PLUS HB SPECIAL 5L</v>
      </c>
      <c r="F5360" s="13" t="str">
        <f t="shared" si="389"/>
        <v>CROWN  - DS COOVAR PROFLOOR PLUS HB SPECIAL 5L</v>
      </c>
      <c r="G5360" s="13"/>
      <c r="H5360" s="91" t="s">
        <v>28</v>
      </c>
      <c r="I5360" s="11" t="s">
        <v>29</v>
      </c>
      <c r="J5360" s="11" t="s">
        <v>29</v>
      </c>
      <c r="K5360" s="11" t="s">
        <v>30</v>
      </c>
      <c r="M5360" s="11" t="s">
        <v>7062</v>
      </c>
      <c r="N5360" s="13">
        <v>3105</v>
      </c>
      <c r="O5360" s="15">
        <f>_xlfn.XLOOKUP(B5360,Sheet1!A:A,Sheet1!E:E)</f>
        <v>167.38</v>
      </c>
      <c r="P5360" s="26"/>
      <c r="Q5360" s="15">
        <f t="shared" si="392"/>
        <v>175.749</v>
      </c>
      <c r="R5360" s="38">
        <f t="shared" si="390"/>
        <v>181.02146999999999</v>
      </c>
      <c r="S5360" s="26">
        <v>0</v>
      </c>
      <c r="T5360" s="13" t="str">
        <f t="shared" si="391"/>
        <v>Up</v>
      </c>
    </row>
    <row r="5361" spans="1:20" s="14" customFormat="1" hidden="1" x14ac:dyDescent="0.3">
      <c r="A5361" s="11">
        <v>6056146</v>
      </c>
      <c r="B5361" s="11">
        <v>6056146</v>
      </c>
      <c r="C5361" s="11" t="s">
        <v>26</v>
      </c>
      <c r="D5361" s="11" t="s">
        <v>27</v>
      </c>
      <c r="E5361" s="13" t="str">
        <f>_xlfn.XLOOKUP(B5361,Sheet1!A:A,Sheet1!B:B)</f>
        <v>DS EARTHBORN CLAYPAINT  SMIDGEN    100ML</v>
      </c>
      <c r="F5361" s="13" t="str">
        <f t="shared" si="389"/>
        <v>CROWN  - DS EARTHBORN CLAYPAINT  SMIDGEN    100ML</v>
      </c>
      <c r="G5361" s="13"/>
      <c r="H5361" s="91" t="s">
        <v>28</v>
      </c>
      <c r="I5361" s="11" t="s">
        <v>29</v>
      </c>
      <c r="J5361" s="11" t="s">
        <v>29</v>
      </c>
      <c r="K5361" s="11" t="s">
        <v>30</v>
      </c>
      <c r="M5361" s="11" t="s">
        <v>7062</v>
      </c>
      <c r="N5361" s="13">
        <v>3105</v>
      </c>
      <c r="O5361" s="15">
        <f>_xlfn.XLOOKUP(B5361,Sheet1!A:A,Sheet1!E:E)</f>
        <v>4.72</v>
      </c>
      <c r="P5361" s="26"/>
      <c r="Q5361" s="15">
        <f t="shared" si="392"/>
        <v>4.9559999999999995</v>
      </c>
      <c r="R5361" s="38">
        <f t="shared" si="390"/>
        <v>5.1046799999999992</v>
      </c>
      <c r="S5361" s="26">
        <v>0</v>
      </c>
      <c r="T5361" s="13" t="str">
        <f t="shared" si="391"/>
        <v>Up</v>
      </c>
    </row>
    <row r="5362" spans="1:20" s="14" customFormat="1" hidden="1" x14ac:dyDescent="0.3">
      <c r="A5362" s="11">
        <v>6056145</v>
      </c>
      <c r="B5362" s="11">
        <v>6056145</v>
      </c>
      <c r="C5362" s="11" t="s">
        <v>26</v>
      </c>
      <c r="D5362" s="11" t="s">
        <v>27</v>
      </c>
      <c r="E5362" s="13" t="str">
        <f>_xlfn.XLOOKUP(B5362,Sheet1!A:A,Sheet1!B:B)</f>
        <v>DS EARTHBORN CLAYPAINT  SHALLOWS   100ML</v>
      </c>
      <c r="F5362" s="13" t="str">
        <f t="shared" si="389"/>
        <v>CROWN  - DS EARTHBORN CLAYPAINT  SHALLOWS   100ML</v>
      </c>
      <c r="G5362" s="13"/>
      <c r="H5362" s="91" t="s">
        <v>28</v>
      </c>
      <c r="I5362" s="11" t="s">
        <v>29</v>
      </c>
      <c r="J5362" s="11" t="s">
        <v>29</v>
      </c>
      <c r="K5362" s="11" t="s">
        <v>30</v>
      </c>
      <c r="M5362" s="11" t="s">
        <v>7062</v>
      </c>
      <c r="N5362" s="13">
        <v>3105</v>
      </c>
      <c r="O5362" s="15">
        <f>_xlfn.XLOOKUP(B5362,Sheet1!A:A,Sheet1!E:E)</f>
        <v>5.0999999999999996</v>
      </c>
      <c r="P5362" s="26"/>
      <c r="Q5362" s="15">
        <f t="shared" si="392"/>
        <v>5.3549999999999995</v>
      </c>
      <c r="R5362" s="38">
        <f t="shared" si="390"/>
        <v>5.5156499999999999</v>
      </c>
      <c r="S5362" s="26">
        <v>0</v>
      </c>
      <c r="T5362" s="13" t="str">
        <f t="shared" si="391"/>
        <v>Up</v>
      </c>
    </row>
    <row r="5363" spans="1:20" s="14" customFormat="1" hidden="1" x14ac:dyDescent="0.3">
      <c r="A5363" s="11">
        <v>6056147</v>
      </c>
      <c r="B5363" s="11">
        <v>6056147</v>
      </c>
      <c r="C5363" s="11" t="s">
        <v>26</v>
      </c>
      <c r="D5363" s="11" t="s">
        <v>27</v>
      </c>
      <c r="E5363" s="13" t="str">
        <f>_xlfn.XLOOKUP(B5363,Sheet1!A:A,Sheet1!B:B)</f>
        <v>DS EARTHBORN CLAYPAINT  ST JOHN    100ML</v>
      </c>
      <c r="F5363" s="13" t="str">
        <f t="shared" si="389"/>
        <v>CROWN  - DS EARTHBORN CLAYPAINT  ST JOHN    100ML</v>
      </c>
      <c r="G5363" s="13"/>
      <c r="H5363" s="91" t="s">
        <v>28</v>
      </c>
      <c r="I5363" s="11" t="s">
        <v>29</v>
      </c>
      <c r="J5363" s="11" t="s">
        <v>29</v>
      </c>
      <c r="K5363" s="11" t="s">
        <v>30</v>
      </c>
      <c r="M5363" s="11" t="s">
        <v>7062</v>
      </c>
      <c r="N5363" s="13">
        <v>3105</v>
      </c>
      <c r="O5363" s="15">
        <f>_xlfn.XLOOKUP(B5363,Sheet1!A:A,Sheet1!E:E)</f>
        <v>5.0999999999999996</v>
      </c>
      <c r="P5363" s="26"/>
      <c r="Q5363" s="29">
        <f t="shared" si="392"/>
        <v>5.3549999999999995</v>
      </c>
      <c r="R5363" s="38">
        <f t="shared" si="390"/>
        <v>5.5156499999999999</v>
      </c>
      <c r="S5363" s="26">
        <v>0</v>
      </c>
      <c r="T5363" s="13" t="str">
        <f t="shared" si="391"/>
        <v>Up</v>
      </c>
    </row>
    <row r="5364" spans="1:20" s="14" customFormat="1" hidden="1" x14ac:dyDescent="0.3">
      <c r="A5364" s="11">
        <v>6056148</v>
      </c>
      <c r="B5364" s="11">
        <v>6056148</v>
      </c>
      <c r="C5364" s="11" t="s">
        <v>26</v>
      </c>
      <c r="D5364" s="11" t="s">
        <v>27</v>
      </c>
      <c r="E5364" s="13" t="str">
        <f>_xlfn.XLOOKUP(B5364,Sheet1!A:A,Sheet1!B:B)</f>
        <v>DS EARTHBORN CLAYPAINT  STRAW      100ML</v>
      </c>
      <c r="F5364" s="13" t="str">
        <f t="shared" si="389"/>
        <v>CROWN  - DS EARTHBORN CLAYPAINT  STRAW      100ML</v>
      </c>
      <c r="G5364" s="13"/>
      <c r="H5364" s="91" t="s">
        <v>28</v>
      </c>
      <c r="I5364" s="11" t="s">
        <v>29</v>
      </c>
      <c r="J5364" s="11" t="s">
        <v>29</v>
      </c>
      <c r="K5364" s="11" t="s">
        <v>30</v>
      </c>
      <c r="M5364" s="11" t="s">
        <v>7062</v>
      </c>
      <c r="N5364" s="13">
        <v>3105</v>
      </c>
      <c r="O5364" s="15">
        <f>_xlfn.XLOOKUP(B5364,Sheet1!A:A,Sheet1!E:E)</f>
        <v>5.0999999999999996</v>
      </c>
      <c r="P5364" s="26"/>
      <c r="Q5364" s="29">
        <f t="shared" si="392"/>
        <v>5.3549999999999995</v>
      </c>
      <c r="R5364" s="38">
        <f t="shared" si="390"/>
        <v>5.5156499999999999</v>
      </c>
      <c r="S5364" s="26">
        <v>0</v>
      </c>
      <c r="T5364" s="13" t="str">
        <f t="shared" si="391"/>
        <v>Up</v>
      </c>
    </row>
    <row r="5365" spans="1:20" s="14" customFormat="1" hidden="1" x14ac:dyDescent="0.3">
      <c r="A5365" s="11">
        <v>6056149</v>
      </c>
      <c r="B5365" s="11">
        <v>6056149</v>
      </c>
      <c r="C5365" s="11" t="s">
        <v>26</v>
      </c>
      <c r="D5365" s="11" t="s">
        <v>27</v>
      </c>
      <c r="E5365" s="13" t="str">
        <f>_xlfn.XLOOKUP(B5365,Sheet1!A:A,Sheet1!B:B)</f>
        <v>DS EARTHBORN CLAYPAINT  SUN STROLL 100ML</v>
      </c>
      <c r="F5365" s="13" t="str">
        <f t="shared" si="389"/>
        <v>CROWN  - DS EARTHBORN CLAYPAINT  SUN STROLL 100ML</v>
      </c>
      <c r="G5365" s="13"/>
      <c r="H5365" s="91" t="s">
        <v>28</v>
      </c>
      <c r="I5365" s="11" t="s">
        <v>29</v>
      </c>
      <c r="J5365" s="11" t="s">
        <v>29</v>
      </c>
      <c r="K5365" s="11" t="s">
        <v>30</v>
      </c>
      <c r="M5365" s="11" t="s">
        <v>7062</v>
      </c>
      <c r="N5365" s="13">
        <v>3105</v>
      </c>
      <c r="O5365" s="15">
        <f>_xlfn.XLOOKUP(B5365,Sheet1!A:A,Sheet1!E:E)</f>
        <v>5.0999999999999996</v>
      </c>
      <c r="P5365" s="26"/>
      <c r="Q5365" s="29">
        <f t="shared" si="392"/>
        <v>5.3549999999999995</v>
      </c>
      <c r="R5365" s="38">
        <f t="shared" si="390"/>
        <v>5.5156499999999999</v>
      </c>
      <c r="S5365" s="26">
        <v>0</v>
      </c>
      <c r="T5365" s="13" t="str">
        <f t="shared" si="391"/>
        <v>Up</v>
      </c>
    </row>
    <row r="5366" spans="1:20" s="14" customFormat="1" hidden="1" x14ac:dyDescent="0.3">
      <c r="A5366" s="11">
        <v>6056144</v>
      </c>
      <c r="B5366" s="11">
        <v>6056144</v>
      </c>
      <c r="C5366" s="11" t="s">
        <v>26</v>
      </c>
      <c r="D5366" s="11" t="s">
        <v>27</v>
      </c>
      <c r="E5366" s="13" t="str">
        <f>_xlfn.XLOOKUP(B5366,Sheet1!A:A,Sheet1!B:B)</f>
        <v>DS EARTHBORN CLAYPAINT  SECRT ROOM 100ML</v>
      </c>
      <c r="F5366" s="13" t="str">
        <f t="shared" si="389"/>
        <v>CROWN  - DS EARTHBORN CLAYPAINT  SECRT ROOM 100ML</v>
      </c>
      <c r="G5366" s="13"/>
      <c r="H5366" s="91" t="s">
        <v>28</v>
      </c>
      <c r="I5366" s="11" t="s">
        <v>29</v>
      </c>
      <c r="J5366" s="11" t="s">
        <v>29</v>
      </c>
      <c r="K5366" s="11" t="s">
        <v>30</v>
      </c>
      <c r="M5366" s="11" t="s">
        <v>7062</v>
      </c>
      <c r="N5366" s="13">
        <v>3105</v>
      </c>
      <c r="O5366" s="15">
        <f>_xlfn.XLOOKUP(B5366,Sheet1!A:A,Sheet1!E:E)</f>
        <v>5.0999999999999996</v>
      </c>
      <c r="P5366" s="26"/>
      <c r="Q5366" s="15">
        <f t="shared" si="392"/>
        <v>5.3549999999999995</v>
      </c>
      <c r="R5366" s="38">
        <f t="shared" si="390"/>
        <v>5.5156499999999999</v>
      </c>
      <c r="S5366" s="26">
        <v>0</v>
      </c>
      <c r="T5366" s="13" t="str">
        <f t="shared" si="391"/>
        <v>Up</v>
      </c>
    </row>
    <row r="5367" spans="1:20" s="14" customFormat="1" hidden="1" x14ac:dyDescent="0.3">
      <c r="A5367" s="11">
        <v>6056143</v>
      </c>
      <c r="B5367" s="11">
        <v>6056143</v>
      </c>
      <c r="C5367" s="11" t="s">
        <v>26</v>
      </c>
      <c r="D5367" s="11" t="s">
        <v>27</v>
      </c>
      <c r="E5367" s="13" t="str">
        <f>_xlfn.XLOOKUP(B5367,Sheet1!A:A,Sheet1!B:B)</f>
        <v>DS EARTHBORN CLAYPAINT  SEAGULL    100ML</v>
      </c>
      <c r="F5367" s="13" t="str">
        <f t="shared" si="389"/>
        <v>CROWN  - DS EARTHBORN CLAYPAINT  SEAGULL    100ML</v>
      </c>
      <c r="G5367" s="13"/>
      <c r="H5367" s="91" t="s">
        <v>28</v>
      </c>
      <c r="I5367" s="11" t="s">
        <v>29</v>
      </c>
      <c r="J5367" s="11" t="s">
        <v>29</v>
      </c>
      <c r="K5367" s="11" t="s">
        <v>30</v>
      </c>
      <c r="M5367" s="11" t="s">
        <v>7062</v>
      </c>
      <c r="N5367" s="13">
        <v>3105</v>
      </c>
      <c r="O5367" s="15">
        <f>_xlfn.XLOOKUP(B5367,Sheet1!A:A,Sheet1!E:E)</f>
        <v>5.0999999999999996</v>
      </c>
      <c r="P5367" s="26"/>
      <c r="Q5367" s="15">
        <f t="shared" si="392"/>
        <v>5.3549999999999995</v>
      </c>
      <c r="R5367" s="38">
        <f t="shared" si="390"/>
        <v>5.5156499999999999</v>
      </c>
      <c r="S5367" s="26">
        <v>0</v>
      </c>
      <c r="T5367" s="13" t="str">
        <f t="shared" si="391"/>
        <v>Up</v>
      </c>
    </row>
    <row r="5368" spans="1:20" s="14" customFormat="1" hidden="1" x14ac:dyDescent="0.3">
      <c r="A5368" s="11">
        <v>6056142</v>
      </c>
      <c r="B5368" s="11">
        <v>6056142</v>
      </c>
      <c r="C5368" s="11" t="s">
        <v>26</v>
      </c>
      <c r="D5368" s="11" t="s">
        <v>27</v>
      </c>
      <c r="E5368" s="13" t="str">
        <f>_xlfn.XLOOKUP(B5368,Sheet1!A:A,Sheet1!B:B)</f>
        <v>DS EARTHBORN CLAYPAINT  SAPLING    100ML</v>
      </c>
      <c r="F5368" s="13" t="str">
        <f t="shared" si="389"/>
        <v>CROWN  - DS EARTHBORN CLAYPAINT  SAPLING    100ML</v>
      </c>
      <c r="G5368" s="13"/>
      <c r="H5368" s="91" t="s">
        <v>28</v>
      </c>
      <c r="I5368" s="11" t="s">
        <v>29</v>
      </c>
      <c r="J5368" s="11" t="s">
        <v>29</v>
      </c>
      <c r="K5368" s="11" t="s">
        <v>30</v>
      </c>
      <c r="M5368" s="11" t="s">
        <v>7062</v>
      </c>
      <c r="N5368" s="13">
        <v>3105</v>
      </c>
      <c r="O5368" s="15">
        <f>_xlfn.XLOOKUP(B5368,Sheet1!A:A,Sheet1!E:E)</f>
        <v>5.0999999999999996</v>
      </c>
      <c r="P5368" s="26"/>
      <c r="Q5368" s="15">
        <f t="shared" si="392"/>
        <v>5.3549999999999995</v>
      </c>
      <c r="R5368" s="38">
        <f t="shared" si="390"/>
        <v>5.5156499999999999</v>
      </c>
      <c r="S5368" s="26">
        <v>0</v>
      </c>
      <c r="T5368" s="13" t="str">
        <f t="shared" si="391"/>
        <v>Up</v>
      </c>
    </row>
    <row r="5369" spans="1:20" s="14" customFormat="1" hidden="1" x14ac:dyDescent="0.3">
      <c r="A5369" s="11">
        <v>6056141</v>
      </c>
      <c r="B5369" s="11">
        <v>6056141</v>
      </c>
      <c r="C5369" s="11" t="s">
        <v>26</v>
      </c>
      <c r="D5369" s="11" t="s">
        <v>27</v>
      </c>
      <c r="E5369" s="13" t="str">
        <f>_xlfn.XLOOKUP(B5369,Sheet1!A:A,Sheet1!B:B)</f>
        <v>DS EARTHBORN CLAYPAINT  ROSIE POSI 100ML</v>
      </c>
      <c r="F5369" s="13" t="str">
        <f t="shared" si="389"/>
        <v>CROWN  - DS EARTHBORN CLAYPAINT  ROSIE POSI 100ML</v>
      </c>
      <c r="G5369" s="13"/>
      <c r="H5369" s="91" t="s">
        <v>28</v>
      </c>
      <c r="I5369" s="11" t="s">
        <v>29</v>
      </c>
      <c r="J5369" s="11" t="s">
        <v>29</v>
      </c>
      <c r="K5369" s="11" t="s">
        <v>30</v>
      </c>
      <c r="M5369" s="11" t="s">
        <v>7062</v>
      </c>
      <c r="N5369" s="13">
        <v>3105</v>
      </c>
      <c r="O5369" s="15">
        <f>_xlfn.XLOOKUP(B5369,Sheet1!A:A,Sheet1!E:E)</f>
        <v>5.0999999999999996</v>
      </c>
      <c r="P5369" s="26"/>
      <c r="Q5369" s="15">
        <f t="shared" si="392"/>
        <v>5.3549999999999995</v>
      </c>
      <c r="R5369" s="38">
        <f t="shared" si="390"/>
        <v>5.5156499999999999</v>
      </c>
      <c r="S5369" s="26">
        <v>0</v>
      </c>
      <c r="T5369" s="13" t="str">
        <f t="shared" si="391"/>
        <v>Up</v>
      </c>
    </row>
    <row r="5370" spans="1:20" s="14" customFormat="1" hidden="1" x14ac:dyDescent="0.3">
      <c r="A5370" s="11">
        <v>6056140</v>
      </c>
      <c r="B5370" s="11">
        <v>6056140</v>
      </c>
      <c r="C5370" s="11" t="s">
        <v>26</v>
      </c>
      <c r="D5370" s="11" t="s">
        <v>27</v>
      </c>
      <c r="E5370" s="13" t="str">
        <f>_xlfn.XLOOKUP(B5370,Sheet1!A:A,Sheet1!B:B)</f>
        <v>DS EARTHBORN CLAYPAINT  ROCK HORSE 100ML</v>
      </c>
      <c r="F5370" s="13" t="str">
        <f t="shared" si="389"/>
        <v>CROWN  - DS EARTHBORN CLAYPAINT  ROCK HORSE 100ML</v>
      </c>
      <c r="G5370" s="13"/>
      <c r="H5370" s="91" t="s">
        <v>28</v>
      </c>
      <c r="I5370" s="11" t="s">
        <v>29</v>
      </c>
      <c r="J5370" s="11" t="s">
        <v>29</v>
      </c>
      <c r="K5370" s="11" t="s">
        <v>30</v>
      </c>
      <c r="M5370" s="11" t="s">
        <v>7062</v>
      </c>
      <c r="N5370" s="13">
        <v>3105</v>
      </c>
      <c r="O5370" s="15">
        <f>_xlfn.XLOOKUP(B5370,Sheet1!A:A,Sheet1!E:E)</f>
        <v>5.0999999999999996</v>
      </c>
      <c r="P5370" s="26"/>
      <c r="Q5370" s="15">
        <f t="shared" si="392"/>
        <v>5.3549999999999995</v>
      </c>
      <c r="R5370" s="38">
        <f t="shared" si="390"/>
        <v>5.5156499999999999</v>
      </c>
      <c r="S5370" s="26">
        <v>0</v>
      </c>
      <c r="T5370" s="13" t="str">
        <f t="shared" si="391"/>
        <v>Up</v>
      </c>
    </row>
    <row r="5371" spans="1:20" s="14" customFormat="1" hidden="1" x14ac:dyDescent="0.3">
      <c r="A5371" s="11">
        <v>6056137</v>
      </c>
      <c r="B5371" s="11">
        <v>6056137</v>
      </c>
      <c r="C5371" s="11" t="s">
        <v>26</v>
      </c>
      <c r="D5371" s="11" t="s">
        <v>27</v>
      </c>
      <c r="E5371" s="13" t="str">
        <f>_xlfn.XLOOKUP(B5371,Sheet1!A:A,Sheet1!B:B)</f>
        <v>DS EARTHBORN CLAYPAINT  POSSET     100ML</v>
      </c>
      <c r="F5371" s="13" t="str">
        <f t="shared" si="389"/>
        <v>CROWN  - DS EARTHBORN CLAYPAINT  POSSET     100ML</v>
      </c>
      <c r="G5371" s="13"/>
      <c r="H5371" s="91" t="s">
        <v>28</v>
      </c>
      <c r="I5371" s="11" t="s">
        <v>29</v>
      </c>
      <c r="J5371" s="11" t="s">
        <v>29</v>
      </c>
      <c r="K5371" s="11" t="s">
        <v>30</v>
      </c>
      <c r="M5371" s="11" t="s">
        <v>7062</v>
      </c>
      <c r="N5371" s="13">
        <v>3105</v>
      </c>
      <c r="O5371" s="15">
        <f>_xlfn.XLOOKUP(B5371,Sheet1!A:A,Sheet1!E:E)</f>
        <v>5.0999999999999996</v>
      </c>
      <c r="P5371" s="26"/>
      <c r="Q5371" s="15">
        <f t="shared" si="392"/>
        <v>5.3549999999999995</v>
      </c>
      <c r="R5371" s="38">
        <f t="shared" si="390"/>
        <v>5.5156499999999999</v>
      </c>
      <c r="S5371" s="26">
        <v>0</v>
      </c>
      <c r="T5371" s="13" t="str">
        <f t="shared" si="391"/>
        <v>Up</v>
      </c>
    </row>
    <row r="5372" spans="1:20" s="14" customFormat="1" hidden="1" x14ac:dyDescent="0.3">
      <c r="A5372" s="11">
        <v>6056150</v>
      </c>
      <c r="B5372" s="11">
        <v>6056150</v>
      </c>
      <c r="C5372" s="11" t="s">
        <v>26</v>
      </c>
      <c r="D5372" s="11" t="s">
        <v>27</v>
      </c>
      <c r="E5372" s="13" t="str">
        <f>_xlfn.XLOOKUP(B5372,Sheet1!A:A,Sheet1!B:B)</f>
        <v>DS EARTHBORN CLAYPAINT  TEACUP     100ML</v>
      </c>
      <c r="F5372" s="13" t="str">
        <f t="shared" si="389"/>
        <v>CROWN  - DS EARTHBORN CLAYPAINT  TEACUP     100ML</v>
      </c>
      <c r="G5372" s="13"/>
      <c r="H5372" s="91" t="s">
        <v>28</v>
      </c>
      <c r="I5372" s="11" t="s">
        <v>29</v>
      </c>
      <c r="J5372" s="11" t="s">
        <v>29</v>
      </c>
      <c r="K5372" s="11" t="s">
        <v>30</v>
      </c>
      <c r="M5372" s="11" t="s">
        <v>7062</v>
      </c>
      <c r="N5372" s="13">
        <v>3105</v>
      </c>
      <c r="O5372" s="15">
        <f>_xlfn.XLOOKUP(B5372,Sheet1!A:A,Sheet1!E:E)</f>
        <v>5.0999999999999996</v>
      </c>
      <c r="P5372" s="26"/>
      <c r="Q5372" s="15">
        <f t="shared" si="392"/>
        <v>5.3549999999999995</v>
      </c>
      <c r="R5372" s="38">
        <f t="shared" si="390"/>
        <v>5.5156499999999999</v>
      </c>
      <c r="S5372" s="26">
        <v>0</v>
      </c>
      <c r="T5372" s="13" t="str">
        <f t="shared" si="391"/>
        <v>Up</v>
      </c>
    </row>
    <row r="5373" spans="1:20" s="14" customFormat="1" hidden="1" x14ac:dyDescent="0.3">
      <c r="A5373" s="11">
        <v>6056151</v>
      </c>
      <c r="B5373" s="11">
        <v>6056151</v>
      </c>
      <c r="C5373" s="11" t="s">
        <v>26</v>
      </c>
      <c r="D5373" s="11" t="s">
        <v>27</v>
      </c>
      <c r="E5373" s="13" t="str">
        <f>_xlfn.XLOOKUP(B5373,Sheet1!A:A,Sheet1!B:B)</f>
        <v>DS EARTHBORN CLAYPAINT  THE LIDO   100ML</v>
      </c>
      <c r="F5373" s="13" t="str">
        <f t="shared" si="389"/>
        <v>CROWN  - DS EARTHBORN CLAYPAINT  THE LIDO   100ML</v>
      </c>
      <c r="G5373" s="13"/>
      <c r="H5373" s="91" t="s">
        <v>28</v>
      </c>
      <c r="I5373" s="11" t="s">
        <v>29</v>
      </c>
      <c r="J5373" s="11" t="s">
        <v>29</v>
      </c>
      <c r="K5373" s="11" t="s">
        <v>30</v>
      </c>
      <c r="M5373" s="11" t="s">
        <v>7062</v>
      </c>
      <c r="N5373" s="13">
        <v>3105</v>
      </c>
      <c r="O5373" s="15">
        <f>_xlfn.XLOOKUP(B5373,Sheet1!A:A,Sheet1!E:E)</f>
        <v>5.0999999999999996</v>
      </c>
      <c r="P5373" s="26"/>
      <c r="Q5373" s="15">
        <f t="shared" si="392"/>
        <v>5.3549999999999995</v>
      </c>
      <c r="R5373" s="38">
        <f t="shared" si="390"/>
        <v>5.5156499999999999</v>
      </c>
      <c r="S5373" s="26">
        <v>0</v>
      </c>
      <c r="T5373" s="13" t="str">
        <f t="shared" si="391"/>
        <v>Up</v>
      </c>
    </row>
    <row r="5374" spans="1:20" s="14" customFormat="1" hidden="1" x14ac:dyDescent="0.3">
      <c r="A5374" s="11">
        <v>6056152</v>
      </c>
      <c r="B5374" s="11">
        <v>6056152</v>
      </c>
      <c r="C5374" s="11" t="s">
        <v>26</v>
      </c>
      <c r="D5374" s="11" t="s">
        <v>27</v>
      </c>
      <c r="E5374" s="13" t="str">
        <f>_xlfn.XLOOKUP(B5374,Sheet1!A:A,Sheet1!B:B)</f>
        <v>DS EARTHBORN CLAYPAINT  TICK-TOCK  100ML</v>
      </c>
      <c r="F5374" s="13" t="str">
        <f t="shared" ref="F5374:F5437" si="393">D5374&amp;" - "&amp;E5374</f>
        <v>CROWN  - DS EARTHBORN CLAYPAINT  TICK-TOCK  100ML</v>
      </c>
      <c r="G5374" s="13"/>
      <c r="H5374" s="91" t="s">
        <v>28</v>
      </c>
      <c r="I5374" s="11" t="s">
        <v>29</v>
      </c>
      <c r="J5374" s="11" t="s">
        <v>29</v>
      </c>
      <c r="K5374" s="11" t="s">
        <v>30</v>
      </c>
      <c r="M5374" s="11" t="s">
        <v>7062</v>
      </c>
      <c r="N5374" s="13">
        <v>3105</v>
      </c>
      <c r="O5374" s="15">
        <f>_xlfn.XLOOKUP(B5374,Sheet1!A:A,Sheet1!E:E)</f>
        <v>5.0999999999999996</v>
      </c>
      <c r="P5374" s="26"/>
      <c r="Q5374" s="15">
        <f t="shared" si="392"/>
        <v>5.3549999999999995</v>
      </c>
      <c r="R5374" s="38">
        <f t="shared" ref="R5374:R5437" si="394">Q5374*1.03</f>
        <v>5.5156499999999999</v>
      </c>
      <c r="S5374" s="26">
        <v>0</v>
      </c>
      <c r="T5374" s="13" t="str">
        <f t="shared" si="391"/>
        <v>Up</v>
      </c>
    </row>
    <row r="5375" spans="1:20" s="14" customFormat="1" hidden="1" x14ac:dyDescent="0.3">
      <c r="A5375" s="11">
        <v>6056153</v>
      </c>
      <c r="B5375" s="11">
        <v>6056153</v>
      </c>
      <c r="C5375" s="11" t="s">
        <v>26</v>
      </c>
      <c r="D5375" s="11" t="s">
        <v>27</v>
      </c>
      <c r="E5375" s="13" t="str">
        <f>_xlfn.XLOOKUP(B5375,Sheet1!A:A,Sheet1!B:B)</f>
        <v>DS EARTHBORN CLAYPAINT  TOM BAKERY 100ML</v>
      </c>
      <c r="F5375" s="13" t="str">
        <f t="shared" si="393"/>
        <v>CROWN  - DS EARTHBORN CLAYPAINT  TOM BAKERY 100ML</v>
      </c>
      <c r="G5375" s="13"/>
      <c r="H5375" s="91" t="s">
        <v>28</v>
      </c>
      <c r="I5375" s="11" t="s">
        <v>29</v>
      </c>
      <c r="J5375" s="11" t="s">
        <v>29</v>
      </c>
      <c r="K5375" s="11" t="s">
        <v>30</v>
      </c>
      <c r="M5375" s="11" t="s">
        <v>7062</v>
      </c>
      <c r="N5375" s="13">
        <v>3105</v>
      </c>
      <c r="O5375" s="15">
        <f>_xlfn.XLOOKUP(B5375,Sheet1!A:A,Sheet1!E:E)</f>
        <v>5.0999999999999996</v>
      </c>
      <c r="P5375" s="26"/>
      <c r="Q5375" s="15">
        <f t="shared" si="392"/>
        <v>5.3549999999999995</v>
      </c>
      <c r="R5375" s="38">
        <f t="shared" si="394"/>
        <v>5.5156499999999999</v>
      </c>
      <c r="S5375" s="26">
        <v>0</v>
      </c>
      <c r="T5375" s="13" t="str">
        <f t="shared" si="391"/>
        <v>Up</v>
      </c>
    </row>
    <row r="5376" spans="1:20" s="14" customFormat="1" hidden="1" x14ac:dyDescent="0.3">
      <c r="A5376" s="11">
        <v>6056154</v>
      </c>
      <c r="B5376" s="11">
        <v>6056154</v>
      </c>
      <c r="C5376" s="11" t="s">
        <v>26</v>
      </c>
      <c r="D5376" s="11" t="s">
        <v>27</v>
      </c>
      <c r="E5376" s="13" t="str">
        <f>_xlfn.XLOOKUP(B5376,Sheet1!A:A,Sheet1!B:B)</f>
        <v>DS EARTHBORN CLAYPAINT  TOY SOLD   100ML</v>
      </c>
      <c r="F5376" s="13" t="str">
        <f t="shared" si="393"/>
        <v>CROWN  - DS EARTHBORN CLAYPAINT  TOY SOLD   100ML</v>
      </c>
      <c r="G5376" s="13"/>
      <c r="H5376" s="91" t="s">
        <v>28</v>
      </c>
      <c r="I5376" s="11" t="s">
        <v>29</v>
      </c>
      <c r="J5376" s="11" t="s">
        <v>29</v>
      </c>
      <c r="K5376" s="11" t="s">
        <v>30</v>
      </c>
      <c r="M5376" s="11" t="s">
        <v>7062</v>
      </c>
      <c r="N5376" s="13">
        <v>3105</v>
      </c>
      <c r="O5376" s="15">
        <f>_xlfn.XLOOKUP(B5376,Sheet1!A:A,Sheet1!E:E)</f>
        <v>5.0999999999999996</v>
      </c>
      <c r="P5376" s="26"/>
      <c r="Q5376" s="15">
        <f t="shared" si="392"/>
        <v>5.3549999999999995</v>
      </c>
      <c r="R5376" s="38">
        <f t="shared" si="394"/>
        <v>5.5156499999999999</v>
      </c>
      <c r="S5376" s="26">
        <v>0</v>
      </c>
      <c r="T5376" s="13" t="str">
        <f t="shared" si="391"/>
        <v>Up</v>
      </c>
    </row>
    <row r="5377" spans="1:20" s="14" customFormat="1" hidden="1" x14ac:dyDescent="0.3">
      <c r="A5377" s="11">
        <v>6056155</v>
      </c>
      <c r="B5377" s="11">
        <v>6056155</v>
      </c>
      <c r="C5377" s="11" t="s">
        <v>26</v>
      </c>
      <c r="D5377" s="11" t="s">
        <v>27</v>
      </c>
      <c r="E5377" s="13" t="str">
        <f>_xlfn.XLOOKUP(B5377,Sheet1!A:A,Sheet1!B:B)</f>
        <v>DS EARTHBORN CLAYPAINT  TRILBY     100ML</v>
      </c>
      <c r="F5377" s="13" t="str">
        <f t="shared" si="393"/>
        <v>CROWN  - DS EARTHBORN CLAYPAINT  TRILBY     100ML</v>
      </c>
      <c r="G5377" s="13"/>
      <c r="H5377" s="91" t="s">
        <v>28</v>
      </c>
      <c r="I5377" s="11" t="s">
        <v>29</v>
      </c>
      <c r="J5377" s="11" t="s">
        <v>29</v>
      </c>
      <c r="K5377" s="11" t="s">
        <v>30</v>
      </c>
      <c r="M5377" s="11" t="s">
        <v>7062</v>
      </c>
      <c r="N5377" s="13">
        <v>3105</v>
      </c>
      <c r="O5377" s="15">
        <f>_xlfn.XLOOKUP(B5377,Sheet1!A:A,Sheet1!E:E)</f>
        <v>5.0999999999999996</v>
      </c>
      <c r="P5377" s="26"/>
      <c r="Q5377" s="15">
        <f t="shared" si="392"/>
        <v>5.3549999999999995</v>
      </c>
      <c r="R5377" s="38">
        <f t="shared" si="394"/>
        <v>5.5156499999999999</v>
      </c>
      <c r="S5377" s="26">
        <v>0</v>
      </c>
      <c r="T5377" s="13" t="str">
        <f t="shared" si="391"/>
        <v>Up</v>
      </c>
    </row>
    <row r="5378" spans="1:20" s="14" customFormat="1" hidden="1" x14ac:dyDescent="0.3">
      <c r="A5378" s="11">
        <v>6056156</v>
      </c>
      <c r="B5378" s="11">
        <v>6056156</v>
      </c>
      <c r="C5378" s="11" t="s">
        <v>26</v>
      </c>
      <c r="D5378" s="11" t="s">
        <v>27</v>
      </c>
      <c r="E5378" s="13" t="str">
        <f>_xlfn.XLOOKUP(B5378,Sheet1!A:A,Sheet1!B:B)</f>
        <v>DS EARTHBORN CLAYPAINT  TRUMPET    100ML</v>
      </c>
      <c r="F5378" s="13" t="str">
        <f t="shared" si="393"/>
        <v>CROWN  - DS EARTHBORN CLAYPAINT  TRUMPET    100ML</v>
      </c>
      <c r="G5378" s="13"/>
      <c r="H5378" s="91" t="s">
        <v>28</v>
      </c>
      <c r="I5378" s="11" t="s">
        <v>29</v>
      </c>
      <c r="J5378" s="11" t="s">
        <v>29</v>
      </c>
      <c r="K5378" s="11" t="s">
        <v>30</v>
      </c>
      <c r="M5378" s="11" t="s">
        <v>7062</v>
      </c>
      <c r="N5378" s="13">
        <v>3105</v>
      </c>
      <c r="O5378" s="15">
        <f>_xlfn.XLOOKUP(B5378,Sheet1!A:A,Sheet1!E:E)</f>
        <v>5.0999999999999996</v>
      </c>
      <c r="P5378" s="26"/>
      <c r="Q5378" s="15">
        <f t="shared" si="392"/>
        <v>5.3549999999999995</v>
      </c>
      <c r="R5378" s="38">
        <f t="shared" si="394"/>
        <v>5.5156499999999999</v>
      </c>
      <c r="S5378" s="26">
        <v>0</v>
      </c>
      <c r="T5378" s="13" t="str">
        <f t="shared" ref="T5378:T5441" si="395">IF(Q5378&gt;=R5378,"No Change","Up")</f>
        <v>Up</v>
      </c>
    </row>
    <row r="5379" spans="1:20" s="14" customFormat="1" hidden="1" x14ac:dyDescent="0.3">
      <c r="A5379" s="11">
        <v>6056157</v>
      </c>
      <c r="B5379" s="11">
        <v>6056157</v>
      </c>
      <c r="C5379" s="11" t="s">
        <v>26</v>
      </c>
      <c r="D5379" s="11" t="s">
        <v>27</v>
      </c>
      <c r="E5379" s="13" t="str">
        <f>_xlfn.XLOOKUP(B5379,Sheet1!A:A,Sheet1!B:B)</f>
        <v>DS EARTHBORN CLAYPAINT  TUFFET     100ML</v>
      </c>
      <c r="F5379" s="13" t="str">
        <f t="shared" si="393"/>
        <v>CROWN  - DS EARTHBORN CLAYPAINT  TUFFET     100ML</v>
      </c>
      <c r="G5379" s="13"/>
      <c r="H5379" s="91" t="s">
        <v>28</v>
      </c>
      <c r="I5379" s="11" t="s">
        <v>29</v>
      </c>
      <c r="J5379" s="11" t="s">
        <v>29</v>
      </c>
      <c r="K5379" s="11" t="s">
        <v>30</v>
      </c>
      <c r="M5379" s="11" t="s">
        <v>7062</v>
      </c>
      <c r="N5379" s="13">
        <v>3105</v>
      </c>
      <c r="O5379" s="15">
        <f>_xlfn.XLOOKUP(B5379,Sheet1!A:A,Sheet1!E:E)</f>
        <v>5.0999999999999996</v>
      </c>
      <c r="P5379" s="26"/>
      <c r="Q5379" s="15">
        <f t="shared" si="392"/>
        <v>5.3549999999999995</v>
      </c>
      <c r="R5379" s="38">
        <f t="shared" si="394"/>
        <v>5.5156499999999999</v>
      </c>
      <c r="S5379" s="26">
        <v>0</v>
      </c>
      <c r="T5379" s="13" t="str">
        <f t="shared" si="395"/>
        <v>Up</v>
      </c>
    </row>
    <row r="5380" spans="1:20" s="14" customFormat="1" hidden="1" x14ac:dyDescent="0.3">
      <c r="A5380" s="11">
        <v>6056158</v>
      </c>
      <c r="B5380" s="11">
        <v>6056158</v>
      </c>
      <c r="C5380" s="11" t="s">
        <v>26</v>
      </c>
      <c r="D5380" s="11" t="s">
        <v>27</v>
      </c>
      <c r="E5380" s="13" t="str">
        <f>_xlfn.XLOOKUP(B5380,Sheet1!A:A,Sheet1!B:B)</f>
        <v>DS EARTHBORN CLAYPAINT  VANILLA    100ML</v>
      </c>
      <c r="F5380" s="13" t="str">
        <f t="shared" si="393"/>
        <v>CROWN  - DS EARTHBORN CLAYPAINT  VANILLA    100ML</v>
      </c>
      <c r="G5380" s="13"/>
      <c r="H5380" s="91" t="s">
        <v>28</v>
      </c>
      <c r="I5380" s="11" t="s">
        <v>29</v>
      </c>
      <c r="J5380" s="11" t="s">
        <v>29</v>
      </c>
      <c r="K5380" s="11" t="s">
        <v>30</v>
      </c>
      <c r="M5380" s="11" t="s">
        <v>7062</v>
      </c>
      <c r="N5380" s="13">
        <v>3105</v>
      </c>
      <c r="O5380" s="15">
        <f>_xlfn.XLOOKUP(B5380,Sheet1!A:A,Sheet1!E:E)</f>
        <v>5.0999999999999996</v>
      </c>
      <c r="P5380" s="26"/>
      <c r="Q5380" s="15">
        <f t="shared" si="392"/>
        <v>5.3549999999999995</v>
      </c>
      <c r="R5380" s="38">
        <f t="shared" si="394"/>
        <v>5.5156499999999999</v>
      </c>
      <c r="S5380" s="26">
        <v>0</v>
      </c>
      <c r="T5380" s="13" t="str">
        <f t="shared" si="395"/>
        <v>Up</v>
      </c>
    </row>
    <row r="5381" spans="1:20" s="14" customFormat="1" hidden="1" x14ac:dyDescent="0.3">
      <c r="A5381" s="11">
        <v>6056159</v>
      </c>
      <c r="B5381" s="11">
        <v>6056159</v>
      </c>
      <c r="C5381" s="11" t="s">
        <v>26</v>
      </c>
      <c r="D5381" s="11" t="s">
        <v>27</v>
      </c>
      <c r="E5381" s="13" t="str">
        <f>_xlfn.XLOOKUP(B5381,Sheet1!A:A,Sheet1!B:B)</f>
        <v>DS EARTHBORN CLAYPAINT  WHISKER    100ML</v>
      </c>
      <c r="F5381" s="13" t="str">
        <f t="shared" si="393"/>
        <v>CROWN  - DS EARTHBORN CLAYPAINT  WHISKER    100ML</v>
      </c>
      <c r="G5381" s="13"/>
      <c r="H5381" s="91" t="s">
        <v>28</v>
      </c>
      <c r="I5381" s="11" t="s">
        <v>29</v>
      </c>
      <c r="J5381" s="11" t="s">
        <v>29</v>
      </c>
      <c r="K5381" s="11" t="s">
        <v>30</v>
      </c>
      <c r="M5381" s="11" t="s">
        <v>7062</v>
      </c>
      <c r="N5381" s="13">
        <v>3105</v>
      </c>
      <c r="O5381" s="15">
        <f>_xlfn.XLOOKUP(B5381,Sheet1!A:A,Sheet1!E:E)</f>
        <v>5.0999999999999996</v>
      </c>
      <c r="P5381" s="26"/>
      <c r="Q5381" s="15">
        <f t="shared" si="392"/>
        <v>5.3549999999999995</v>
      </c>
      <c r="R5381" s="38">
        <f t="shared" si="394"/>
        <v>5.5156499999999999</v>
      </c>
      <c r="S5381" s="26">
        <v>0</v>
      </c>
      <c r="T5381" s="13" t="str">
        <f t="shared" si="395"/>
        <v>Up</v>
      </c>
    </row>
    <row r="5382" spans="1:20" s="14" customFormat="1" hidden="1" x14ac:dyDescent="0.3">
      <c r="A5382" s="11">
        <v>6056160</v>
      </c>
      <c r="B5382" s="11">
        <v>6056160</v>
      </c>
      <c r="C5382" s="11" t="s">
        <v>26</v>
      </c>
      <c r="D5382" s="11" t="s">
        <v>27</v>
      </c>
      <c r="E5382" s="13" t="str">
        <f>_xlfn.XLOOKUP(B5382,Sheet1!A:A,Sheet1!B:B)</f>
        <v>DS EARTHBORN CLAYPAINT  WHITE CLAY 100ML</v>
      </c>
      <c r="F5382" s="13" t="str">
        <f t="shared" si="393"/>
        <v>CROWN  - DS EARTHBORN CLAYPAINT  WHITE CLAY 100ML</v>
      </c>
      <c r="G5382" s="13"/>
      <c r="H5382" s="91" t="s">
        <v>28</v>
      </c>
      <c r="I5382" s="11" t="s">
        <v>29</v>
      </c>
      <c r="J5382" s="11" t="s">
        <v>29</v>
      </c>
      <c r="K5382" s="11" t="s">
        <v>30</v>
      </c>
      <c r="M5382" s="11" t="s">
        <v>7062</v>
      </c>
      <c r="N5382" s="13">
        <v>3105</v>
      </c>
      <c r="O5382" s="15">
        <f>_xlfn.XLOOKUP(B5382,Sheet1!A:A,Sheet1!E:E)</f>
        <v>5.0999999999999996</v>
      </c>
      <c r="P5382" s="26"/>
      <c r="Q5382" s="15">
        <f t="shared" si="392"/>
        <v>5.3549999999999995</v>
      </c>
      <c r="R5382" s="38">
        <f t="shared" si="394"/>
        <v>5.5156499999999999</v>
      </c>
      <c r="S5382" s="26">
        <v>0</v>
      </c>
      <c r="T5382" s="13" t="str">
        <f t="shared" si="395"/>
        <v>Up</v>
      </c>
    </row>
    <row r="5383" spans="1:20" s="14" customFormat="1" hidden="1" x14ac:dyDescent="0.3">
      <c r="A5383" s="11">
        <v>6056115</v>
      </c>
      <c r="B5383" s="11">
        <v>6056115</v>
      </c>
      <c r="C5383" s="11" t="s">
        <v>26</v>
      </c>
      <c r="D5383" s="11" t="s">
        <v>27</v>
      </c>
      <c r="E5383" s="13" t="str">
        <f>_xlfn.XLOOKUP(B5383,Sheet1!A:A,Sheet1!B:B)</f>
        <v>DS EARTHBORN CLAYPAINT  HOBBY WOOD 100ML</v>
      </c>
      <c r="F5383" s="13" t="str">
        <f t="shared" si="393"/>
        <v>CROWN  - DS EARTHBORN CLAYPAINT  HOBBY WOOD 100ML</v>
      </c>
      <c r="G5383" s="13"/>
      <c r="H5383" s="91" t="s">
        <v>28</v>
      </c>
      <c r="I5383" s="11" t="s">
        <v>29</v>
      </c>
      <c r="J5383" s="11" t="s">
        <v>29</v>
      </c>
      <c r="K5383" s="11" t="s">
        <v>30</v>
      </c>
      <c r="M5383" s="11" t="s">
        <v>7062</v>
      </c>
      <c r="N5383" s="13">
        <v>3105</v>
      </c>
      <c r="O5383" s="15">
        <f>_xlfn.XLOOKUP(B5383,Sheet1!A:A,Sheet1!E:E)</f>
        <v>5.0999999999999996</v>
      </c>
      <c r="P5383" s="26"/>
      <c r="Q5383" s="15">
        <f t="shared" si="392"/>
        <v>5.3549999999999995</v>
      </c>
      <c r="R5383" s="38">
        <f t="shared" si="394"/>
        <v>5.5156499999999999</v>
      </c>
      <c r="S5383" s="26">
        <v>0</v>
      </c>
      <c r="T5383" s="13" t="str">
        <f t="shared" si="395"/>
        <v>Up</v>
      </c>
    </row>
    <row r="5384" spans="1:20" s="14" customFormat="1" hidden="1" x14ac:dyDescent="0.3">
      <c r="A5384" s="11">
        <v>6056116</v>
      </c>
      <c r="B5384" s="11">
        <v>6056116</v>
      </c>
      <c r="C5384" s="11" t="s">
        <v>26</v>
      </c>
      <c r="D5384" s="11" t="s">
        <v>27</v>
      </c>
      <c r="E5384" s="13" t="str">
        <f>_xlfn.XLOOKUP(B5384,Sheet1!A:A,Sheet1!B:B)</f>
        <v>DS EARTHBORN CLAYPAINT  HOBGOBLIN  100ML</v>
      </c>
      <c r="F5384" s="13" t="str">
        <f t="shared" si="393"/>
        <v>CROWN  - DS EARTHBORN CLAYPAINT  HOBGOBLIN  100ML</v>
      </c>
      <c r="G5384" s="13"/>
      <c r="H5384" s="91" t="s">
        <v>28</v>
      </c>
      <c r="I5384" s="11" t="s">
        <v>29</v>
      </c>
      <c r="J5384" s="11" t="s">
        <v>29</v>
      </c>
      <c r="K5384" s="11" t="s">
        <v>30</v>
      </c>
      <c r="M5384" s="11" t="s">
        <v>7062</v>
      </c>
      <c r="N5384" s="13">
        <v>3105</v>
      </c>
      <c r="O5384" s="15">
        <f>_xlfn.XLOOKUP(B5384,Sheet1!A:A,Sheet1!E:E)</f>
        <v>5.0999999999999996</v>
      </c>
      <c r="P5384" s="26"/>
      <c r="Q5384" s="15">
        <f t="shared" si="392"/>
        <v>5.3549999999999995</v>
      </c>
      <c r="R5384" s="38">
        <f t="shared" si="394"/>
        <v>5.5156499999999999</v>
      </c>
      <c r="S5384" s="26">
        <v>0</v>
      </c>
      <c r="T5384" s="13" t="str">
        <f t="shared" si="395"/>
        <v>Up</v>
      </c>
    </row>
    <row r="5385" spans="1:20" s="14" customFormat="1" hidden="1" x14ac:dyDescent="0.3">
      <c r="A5385" s="11">
        <v>6056117</v>
      </c>
      <c r="B5385" s="11">
        <v>6056117</v>
      </c>
      <c r="C5385" s="11" t="s">
        <v>26</v>
      </c>
      <c r="D5385" s="11" t="s">
        <v>27</v>
      </c>
      <c r="E5385" s="13" t="str">
        <f>_xlfn.XLOOKUP(B5385,Sheet1!A:A,Sheet1!B:B)</f>
        <v>DS EARTHBORN CLAYPAINT  HOPSCOTCH  100ML</v>
      </c>
      <c r="F5385" s="13" t="str">
        <f t="shared" si="393"/>
        <v>CROWN  - DS EARTHBORN CLAYPAINT  HOPSCOTCH  100ML</v>
      </c>
      <c r="G5385" s="13"/>
      <c r="H5385" s="91" t="s">
        <v>28</v>
      </c>
      <c r="I5385" s="11" t="s">
        <v>29</v>
      </c>
      <c r="J5385" s="11" t="s">
        <v>29</v>
      </c>
      <c r="K5385" s="11" t="s">
        <v>30</v>
      </c>
      <c r="M5385" s="11" t="s">
        <v>7062</v>
      </c>
      <c r="N5385" s="13">
        <v>3105</v>
      </c>
      <c r="O5385" s="15">
        <f>_xlfn.XLOOKUP(B5385,Sheet1!A:A,Sheet1!E:E)</f>
        <v>5.0999999999999996</v>
      </c>
      <c r="P5385" s="26"/>
      <c r="Q5385" s="15">
        <f t="shared" si="392"/>
        <v>5.3549999999999995</v>
      </c>
      <c r="R5385" s="38">
        <f t="shared" si="394"/>
        <v>5.5156499999999999</v>
      </c>
      <c r="S5385" s="26">
        <v>0</v>
      </c>
      <c r="T5385" s="13" t="str">
        <f t="shared" si="395"/>
        <v>Up</v>
      </c>
    </row>
    <row r="5386" spans="1:20" s="14" customFormat="1" hidden="1" x14ac:dyDescent="0.3">
      <c r="A5386" s="11">
        <v>6056118</v>
      </c>
      <c r="B5386" s="11">
        <v>6056118</v>
      </c>
      <c r="C5386" s="11" t="s">
        <v>26</v>
      </c>
      <c r="D5386" s="11" t="s">
        <v>27</v>
      </c>
      <c r="E5386" s="13" t="str">
        <f>_xlfn.XLOOKUP(B5386,Sheet1!A:A,Sheet1!B:B)</f>
        <v>DS EARTHBORN CLAYPAINT  HUMPTY DUM 100ML</v>
      </c>
      <c r="F5386" s="13" t="str">
        <f t="shared" si="393"/>
        <v>CROWN  - DS EARTHBORN CLAYPAINT  HUMPTY DUM 100ML</v>
      </c>
      <c r="G5386" s="13"/>
      <c r="H5386" s="91" t="s">
        <v>28</v>
      </c>
      <c r="I5386" s="11" t="s">
        <v>29</v>
      </c>
      <c r="J5386" s="11" t="s">
        <v>29</v>
      </c>
      <c r="K5386" s="11" t="s">
        <v>30</v>
      </c>
      <c r="M5386" s="11" t="s">
        <v>7062</v>
      </c>
      <c r="N5386" s="13">
        <v>3105</v>
      </c>
      <c r="O5386" s="15">
        <f>_xlfn.XLOOKUP(B5386,Sheet1!A:A,Sheet1!E:E)</f>
        <v>5.0999999999999996</v>
      </c>
      <c r="P5386" s="26"/>
      <c r="Q5386" s="15">
        <f t="shared" si="392"/>
        <v>5.3549999999999995</v>
      </c>
      <c r="R5386" s="38">
        <f t="shared" si="394"/>
        <v>5.5156499999999999</v>
      </c>
      <c r="S5386" s="26">
        <v>0</v>
      </c>
      <c r="T5386" s="13" t="str">
        <f t="shared" si="395"/>
        <v>Up</v>
      </c>
    </row>
    <row r="5387" spans="1:20" s="14" customFormat="1" hidden="1" x14ac:dyDescent="0.3">
      <c r="A5387" s="11">
        <v>6056119</v>
      </c>
      <c r="B5387" s="11">
        <v>6056119</v>
      </c>
      <c r="C5387" s="11" t="s">
        <v>26</v>
      </c>
      <c r="D5387" s="11" t="s">
        <v>27</v>
      </c>
      <c r="E5387" s="13" t="str">
        <f>_xlfn.XLOOKUP(B5387,Sheet1!A:A,Sheet1!B:B)</f>
        <v>DS EARTHBORN CLAYPAINT  INGLENOOK  100ML</v>
      </c>
      <c r="F5387" s="13" t="str">
        <f t="shared" si="393"/>
        <v>CROWN  - DS EARTHBORN CLAYPAINT  INGLENOOK  100ML</v>
      </c>
      <c r="G5387" s="13"/>
      <c r="H5387" s="91" t="s">
        <v>28</v>
      </c>
      <c r="I5387" s="11" t="s">
        <v>29</v>
      </c>
      <c r="J5387" s="11" t="s">
        <v>29</v>
      </c>
      <c r="K5387" s="11" t="s">
        <v>30</v>
      </c>
      <c r="M5387" s="11" t="s">
        <v>7062</v>
      </c>
      <c r="N5387" s="13">
        <v>3105</v>
      </c>
      <c r="O5387" s="15">
        <f>_xlfn.XLOOKUP(B5387,Sheet1!A:A,Sheet1!E:E)</f>
        <v>5.0999999999999996</v>
      </c>
      <c r="P5387" s="26"/>
      <c r="Q5387" s="15">
        <f t="shared" si="392"/>
        <v>5.3549999999999995</v>
      </c>
      <c r="R5387" s="38">
        <f t="shared" si="394"/>
        <v>5.5156499999999999</v>
      </c>
      <c r="S5387" s="26">
        <v>0</v>
      </c>
      <c r="T5387" s="13" t="str">
        <f t="shared" si="395"/>
        <v>Up</v>
      </c>
    </row>
    <row r="5388" spans="1:20" s="14" customFormat="1" hidden="1" x14ac:dyDescent="0.3">
      <c r="A5388" s="11">
        <v>6056120</v>
      </c>
      <c r="B5388" s="11">
        <v>6056120</v>
      </c>
      <c r="C5388" s="11" t="s">
        <v>26</v>
      </c>
      <c r="D5388" s="11" t="s">
        <v>27</v>
      </c>
      <c r="E5388" s="13" t="str">
        <f>_xlfn.XLOOKUP(B5388,Sheet1!A:A,Sheet1!B:B)</f>
        <v>DS EARTHBORN CLAYPAINT  JEMIMA     100ML</v>
      </c>
      <c r="F5388" s="13" t="str">
        <f t="shared" si="393"/>
        <v>CROWN  - DS EARTHBORN CLAYPAINT  JEMIMA     100ML</v>
      </c>
      <c r="G5388" s="13"/>
      <c r="H5388" s="91" t="s">
        <v>28</v>
      </c>
      <c r="I5388" s="11" t="s">
        <v>29</v>
      </c>
      <c r="J5388" s="11" t="s">
        <v>29</v>
      </c>
      <c r="K5388" s="11" t="s">
        <v>30</v>
      </c>
      <c r="M5388" s="11" t="s">
        <v>7062</v>
      </c>
      <c r="N5388" s="13">
        <v>3105</v>
      </c>
      <c r="O5388" s="15">
        <f>_xlfn.XLOOKUP(B5388,Sheet1!A:A,Sheet1!E:E)</f>
        <v>5.0999999999999996</v>
      </c>
      <c r="P5388" s="26"/>
      <c r="Q5388" s="15">
        <f t="shared" si="392"/>
        <v>5.3549999999999995</v>
      </c>
      <c r="R5388" s="38">
        <f t="shared" si="394"/>
        <v>5.5156499999999999</v>
      </c>
      <c r="S5388" s="26">
        <v>0</v>
      </c>
      <c r="T5388" s="13" t="str">
        <f t="shared" si="395"/>
        <v>Up</v>
      </c>
    </row>
    <row r="5389" spans="1:20" s="14" customFormat="1" hidden="1" x14ac:dyDescent="0.3">
      <c r="A5389" s="11">
        <v>6056121</v>
      </c>
      <c r="B5389" s="11">
        <v>6056121</v>
      </c>
      <c r="C5389" s="11" t="s">
        <v>26</v>
      </c>
      <c r="D5389" s="11" t="s">
        <v>27</v>
      </c>
      <c r="E5389" s="13" t="str">
        <f>_xlfn.XLOOKUP(B5389,Sheet1!A:A,Sheet1!B:B)</f>
        <v>DS EARTHBORN CLAYPAINT  KISS GATE  100ML</v>
      </c>
      <c r="F5389" s="13" t="str">
        <f t="shared" si="393"/>
        <v>CROWN  - DS EARTHBORN CLAYPAINT  KISS GATE  100ML</v>
      </c>
      <c r="G5389" s="13"/>
      <c r="H5389" s="91" t="s">
        <v>28</v>
      </c>
      <c r="I5389" s="11" t="s">
        <v>29</v>
      </c>
      <c r="J5389" s="11" t="s">
        <v>29</v>
      </c>
      <c r="K5389" s="11" t="s">
        <v>30</v>
      </c>
      <c r="M5389" s="11" t="s">
        <v>7062</v>
      </c>
      <c r="N5389" s="13">
        <v>3105</v>
      </c>
      <c r="O5389" s="15">
        <f>_xlfn.XLOOKUP(B5389,Sheet1!A:A,Sheet1!E:E)</f>
        <v>5.0999999999999996</v>
      </c>
      <c r="P5389" s="26"/>
      <c r="Q5389" s="15">
        <f t="shared" si="392"/>
        <v>5.3549999999999995</v>
      </c>
      <c r="R5389" s="38">
        <f t="shared" si="394"/>
        <v>5.5156499999999999</v>
      </c>
      <c r="S5389" s="26">
        <v>0</v>
      </c>
      <c r="T5389" s="13" t="str">
        <f t="shared" si="395"/>
        <v>Up</v>
      </c>
    </row>
    <row r="5390" spans="1:20" s="14" customFormat="1" hidden="1" x14ac:dyDescent="0.3">
      <c r="A5390" s="11">
        <v>6056122</v>
      </c>
      <c r="B5390" s="11">
        <v>6056122</v>
      </c>
      <c r="C5390" s="11" t="s">
        <v>26</v>
      </c>
      <c r="D5390" s="11" t="s">
        <v>27</v>
      </c>
      <c r="E5390" s="13" t="str">
        <f>_xlfn.XLOOKUP(B5390,Sheet1!A:A,Sheet1!B:B)</f>
        <v>DS EARTHBORN CLAYPAINT  LADY BUG   100ML</v>
      </c>
      <c r="F5390" s="13" t="str">
        <f t="shared" si="393"/>
        <v>CROWN  - DS EARTHBORN CLAYPAINT  LADY BUG   100ML</v>
      </c>
      <c r="G5390" s="13"/>
      <c r="H5390" s="91" t="s">
        <v>28</v>
      </c>
      <c r="I5390" s="11" t="s">
        <v>29</v>
      </c>
      <c r="J5390" s="11" t="s">
        <v>29</v>
      </c>
      <c r="K5390" s="11" t="s">
        <v>30</v>
      </c>
      <c r="M5390" s="11" t="s">
        <v>7062</v>
      </c>
      <c r="N5390" s="13">
        <v>3105</v>
      </c>
      <c r="O5390" s="15">
        <f>_xlfn.XLOOKUP(B5390,Sheet1!A:A,Sheet1!E:E)</f>
        <v>5.0999999999999996</v>
      </c>
      <c r="P5390" s="26"/>
      <c r="Q5390" s="15">
        <f t="shared" si="392"/>
        <v>5.3549999999999995</v>
      </c>
      <c r="R5390" s="38">
        <f t="shared" si="394"/>
        <v>5.5156499999999999</v>
      </c>
      <c r="S5390" s="26">
        <v>0</v>
      </c>
      <c r="T5390" s="13" t="str">
        <f t="shared" si="395"/>
        <v>Up</v>
      </c>
    </row>
    <row r="5391" spans="1:20" s="14" customFormat="1" hidden="1" x14ac:dyDescent="0.3">
      <c r="A5391" s="11">
        <v>6056123</v>
      </c>
      <c r="B5391" s="11">
        <v>6056123</v>
      </c>
      <c r="C5391" s="11" t="s">
        <v>26</v>
      </c>
      <c r="D5391" s="11" t="s">
        <v>27</v>
      </c>
      <c r="E5391" s="13" t="str">
        <f>_xlfn.XLOOKUP(B5391,Sheet1!A:A,Sheet1!B:B)</f>
        <v>DS EARTHBORN CLAYPAINT  LEMONY     100ML</v>
      </c>
      <c r="F5391" s="13" t="str">
        <f t="shared" si="393"/>
        <v>CROWN  - DS EARTHBORN CLAYPAINT  LEMONY     100ML</v>
      </c>
      <c r="G5391" s="13"/>
      <c r="H5391" s="91" t="s">
        <v>28</v>
      </c>
      <c r="I5391" s="11" t="s">
        <v>29</v>
      </c>
      <c r="J5391" s="11" t="s">
        <v>29</v>
      </c>
      <c r="K5391" s="11" t="s">
        <v>30</v>
      </c>
      <c r="M5391" s="11" t="s">
        <v>7062</v>
      </c>
      <c r="N5391" s="13">
        <v>3105</v>
      </c>
      <c r="O5391" s="15">
        <f>_xlfn.XLOOKUP(B5391,Sheet1!A:A,Sheet1!E:E)</f>
        <v>5.0999999999999996</v>
      </c>
      <c r="P5391" s="26"/>
      <c r="Q5391" s="15">
        <f t="shared" si="392"/>
        <v>5.3549999999999995</v>
      </c>
      <c r="R5391" s="38">
        <f t="shared" si="394"/>
        <v>5.5156499999999999</v>
      </c>
      <c r="S5391" s="26">
        <v>0</v>
      </c>
      <c r="T5391" s="13" t="str">
        <f t="shared" si="395"/>
        <v>Up</v>
      </c>
    </row>
    <row r="5392" spans="1:20" s="14" customFormat="1" hidden="1" x14ac:dyDescent="0.3">
      <c r="A5392" s="11">
        <v>6056124</v>
      </c>
      <c r="B5392" s="11">
        <v>6056124</v>
      </c>
      <c r="C5392" s="11" t="s">
        <v>26</v>
      </c>
      <c r="D5392" s="11" t="s">
        <v>27</v>
      </c>
      <c r="E5392" s="13" t="str">
        <f>_xlfn.XLOOKUP(B5392,Sheet1!A:A,Sheet1!B:B)</f>
        <v>DS EARTHBORN CLAYPAINT  LILY ROSE  100ML</v>
      </c>
      <c r="F5392" s="13" t="str">
        <f t="shared" si="393"/>
        <v>CROWN  - DS EARTHBORN CLAYPAINT  LILY ROSE  100ML</v>
      </c>
      <c r="G5392" s="13"/>
      <c r="H5392" s="91" t="s">
        <v>28</v>
      </c>
      <c r="I5392" s="11" t="s">
        <v>29</v>
      </c>
      <c r="J5392" s="11" t="s">
        <v>29</v>
      </c>
      <c r="K5392" s="11" t="s">
        <v>30</v>
      </c>
      <c r="M5392" s="11" t="s">
        <v>7062</v>
      </c>
      <c r="N5392" s="13">
        <v>3105</v>
      </c>
      <c r="O5392" s="15">
        <f>_xlfn.XLOOKUP(B5392,Sheet1!A:A,Sheet1!E:E)</f>
        <v>5.0999999999999996</v>
      </c>
      <c r="P5392" s="26"/>
      <c r="Q5392" s="15">
        <f t="shared" si="392"/>
        <v>5.3549999999999995</v>
      </c>
      <c r="R5392" s="38">
        <f t="shared" si="394"/>
        <v>5.5156499999999999</v>
      </c>
      <c r="S5392" s="26">
        <v>0</v>
      </c>
      <c r="T5392" s="13" t="str">
        <f t="shared" si="395"/>
        <v>Up</v>
      </c>
    </row>
    <row r="5393" spans="1:20" s="14" customFormat="1" hidden="1" x14ac:dyDescent="0.3">
      <c r="A5393" s="11">
        <v>6056125</v>
      </c>
      <c r="B5393" s="11">
        <v>6056125</v>
      </c>
      <c r="C5393" s="11" t="s">
        <v>26</v>
      </c>
      <c r="D5393" s="11" t="s">
        <v>27</v>
      </c>
      <c r="E5393" s="13" t="str">
        <f>_xlfn.XLOOKUP(B5393,Sheet1!A:A,Sheet1!B:B)</f>
        <v>DS EARTHBORN CLAYPAINT  LITTLE RAS 100ML</v>
      </c>
      <c r="F5393" s="13" t="str">
        <f t="shared" si="393"/>
        <v>CROWN  - DS EARTHBORN CLAYPAINT  LITTLE RAS 100ML</v>
      </c>
      <c r="G5393" s="13"/>
      <c r="H5393" s="91" t="s">
        <v>28</v>
      </c>
      <c r="I5393" s="11" t="s">
        <v>29</v>
      </c>
      <c r="J5393" s="11" t="s">
        <v>29</v>
      </c>
      <c r="K5393" s="11" t="s">
        <v>30</v>
      </c>
      <c r="M5393" s="11" t="s">
        <v>7062</v>
      </c>
      <c r="N5393" s="13">
        <v>3105</v>
      </c>
      <c r="O5393" s="15">
        <f>_xlfn.XLOOKUP(B5393,Sheet1!A:A,Sheet1!E:E)</f>
        <v>5.0999999999999996</v>
      </c>
      <c r="P5393" s="26"/>
      <c r="Q5393" s="15">
        <f t="shared" si="392"/>
        <v>5.3549999999999995</v>
      </c>
      <c r="R5393" s="38">
        <f t="shared" si="394"/>
        <v>5.5156499999999999</v>
      </c>
      <c r="S5393" s="26">
        <v>0</v>
      </c>
      <c r="T5393" s="13" t="str">
        <f t="shared" si="395"/>
        <v>Up</v>
      </c>
    </row>
    <row r="5394" spans="1:20" s="14" customFormat="1" hidden="1" x14ac:dyDescent="0.3">
      <c r="A5394" s="11">
        <v>6056126</v>
      </c>
      <c r="B5394" s="11">
        <v>6056126</v>
      </c>
      <c r="C5394" s="11" t="s">
        <v>26</v>
      </c>
      <c r="D5394" s="11" t="s">
        <v>27</v>
      </c>
      <c r="E5394" s="13" t="str">
        <f>_xlfn.XLOOKUP(B5394,Sheet1!A:A,Sheet1!B:B)</f>
        <v>DS EARTHBORN CLAYPAINT  MARBLES    100ML</v>
      </c>
      <c r="F5394" s="13" t="str">
        <f t="shared" si="393"/>
        <v>CROWN  - DS EARTHBORN CLAYPAINT  MARBLES    100ML</v>
      </c>
      <c r="G5394" s="13"/>
      <c r="H5394" s="91" t="s">
        <v>28</v>
      </c>
      <c r="I5394" s="11" t="s">
        <v>29</v>
      </c>
      <c r="J5394" s="11" t="s">
        <v>29</v>
      </c>
      <c r="K5394" s="11" t="s">
        <v>30</v>
      </c>
      <c r="M5394" s="11" t="s">
        <v>7062</v>
      </c>
      <c r="N5394" s="13">
        <v>3105</v>
      </c>
      <c r="O5394" s="15">
        <f>_xlfn.XLOOKUP(B5394,Sheet1!A:A,Sheet1!E:E)</f>
        <v>5.0999999999999996</v>
      </c>
      <c r="P5394" s="26"/>
      <c r="Q5394" s="15">
        <f t="shared" si="392"/>
        <v>5.3549999999999995</v>
      </c>
      <c r="R5394" s="38">
        <f t="shared" si="394"/>
        <v>5.5156499999999999</v>
      </c>
      <c r="S5394" s="26">
        <v>0</v>
      </c>
      <c r="T5394" s="13" t="str">
        <f t="shared" si="395"/>
        <v>Up</v>
      </c>
    </row>
    <row r="5395" spans="1:20" s="14" customFormat="1" hidden="1" x14ac:dyDescent="0.3">
      <c r="A5395" s="11">
        <v>6056127</v>
      </c>
      <c r="B5395" s="11">
        <v>6056127</v>
      </c>
      <c r="C5395" s="11" t="s">
        <v>26</v>
      </c>
      <c r="D5395" s="11" t="s">
        <v>27</v>
      </c>
      <c r="E5395" s="13" t="str">
        <f>_xlfn.XLOOKUP(B5395,Sheet1!A:A,Sheet1!B:B)</f>
        <v>DS EARTHBORN CLAYPAINT  MAYBE MAGG 100ML</v>
      </c>
      <c r="F5395" s="13" t="str">
        <f t="shared" si="393"/>
        <v>CROWN  - DS EARTHBORN CLAYPAINT  MAYBE MAGG 100ML</v>
      </c>
      <c r="G5395" s="13"/>
      <c r="H5395" s="91" t="s">
        <v>28</v>
      </c>
      <c r="I5395" s="11" t="s">
        <v>29</v>
      </c>
      <c r="J5395" s="11" t="s">
        <v>29</v>
      </c>
      <c r="K5395" s="11" t="s">
        <v>30</v>
      </c>
      <c r="M5395" s="11" t="s">
        <v>7062</v>
      </c>
      <c r="N5395" s="13">
        <v>3105</v>
      </c>
      <c r="O5395" s="15">
        <f>_xlfn.XLOOKUP(B5395,Sheet1!A:A,Sheet1!E:E)</f>
        <v>5.0999999999999996</v>
      </c>
      <c r="P5395" s="26"/>
      <c r="Q5395" s="15">
        <f t="shared" ref="Q5395:Q5458" si="396">O5395*1.05</f>
        <v>5.3549999999999995</v>
      </c>
      <c r="R5395" s="38">
        <f t="shared" si="394"/>
        <v>5.5156499999999999</v>
      </c>
      <c r="S5395" s="26">
        <v>0</v>
      </c>
      <c r="T5395" s="13" t="str">
        <f t="shared" si="395"/>
        <v>Up</v>
      </c>
    </row>
    <row r="5396" spans="1:20" s="14" customFormat="1" hidden="1" x14ac:dyDescent="0.3">
      <c r="A5396" s="11">
        <v>6056128</v>
      </c>
      <c r="B5396" s="11">
        <v>6056128</v>
      </c>
      <c r="C5396" s="11" t="s">
        <v>26</v>
      </c>
      <c r="D5396" s="11" t="s">
        <v>27</v>
      </c>
      <c r="E5396" s="13" t="str">
        <f>_xlfn.XLOOKUP(B5396,Sheet1!A:A,Sheet1!B:B)</f>
        <v>DS EARTHBORN CLAYPAINT  MILK JUG   100ML</v>
      </c>
      <c r="F5396" s="13" t="str">
        <f t="shared" si="393"/>
        <v>CROWN  - DS EARTHBORN CLAYPAINT  MILK JUG   100ML</v>
      </c>
      <c r="G5396" s="13"/>
      <c r="H5396" s="91" t="s">
        <v>28</v>
      </c>
      <c r="I5396" s="11" t="s">
        <v>29</v>
      </c>
      <c r="J5396" s="11" t="s">
        <v>29</v>
      </c>
      <c r="K5396" s="11" t="s">
        <v>30</v>
      </c>
      <c r="M5396" s="11" t="s">
        <v>7062</v>
      </c>
      <c r="N5396" s="13">
        <v>3105</v>
      </c>
      <c r="O5396" s="15">
        <f>_xlfn.XLOOKUP(B5396,Sheet1!A:A,Sheet1!E:E)</f>
        <v>5.0999999999999996</v>
      </c>
      <c r="P5396" s="26"/>
      <c r="Q5396" s="15">
        <f t="shared" si="396"/>
        <v>5.3549999999999995</v>
      </c>
      <c r="R5396" s="38">
        <f t="shared" si="394"/>
        <v>5.5156499999999999</v>
      </c>
      <c r="S5396" s="26">
        <v>0</v>
      </c>
      <c r="T5396" s="13" t="str">
        <f t="shared" si="395"/>
        <v>Up</v>
      </c>
    </row>
    <row r="5397" spans="1:20" s="14" customFormat="1" hidden="1" x14ac:dyDescent="0.3">
      <c r="A5397" s="11">
        <v>6056129</v>
      </c>
      <c r="B5397" s="11">
        <v>6056129</v>
      </c>
      <c r="C5397" s="11" t="s">
        <v>26</v>
      </c>
      <c r="D5397" s="11" t="s">
        <v>27</v>
      </c>
      <c r="E5397" s="13" t="str">
        <f>_xlfn.XLOOKUP(B5397,Sheet1!A:A,Sheet1!B:B)</f>
        <v>DS EARTHBORN CLAYPAINT  MISTR TOAD 100ML</v>
      </c>
      <c r="F5397" s="13" t="str">
        <f t="shared" si="393"/>
        <v>CROWN  - DS EARTHBORN CLAYPAINT  MISTR TOAD 100ML</v>
      </c>
      <c r="G5397" s="13"/>
      <c r="H5397" s="91" t="s">
        <v>28</v>
      </c>
      <c r="I5397" s="11" t="s">
        <v>29</v>
      </c>
      <c r="J5397" s="11" t="s">
        <v>29</v>
      </c>
      <c r="K5397" s="11" t="s">
        <v>30</v>
      </c>
      <c r="M5397" s="11" t="s">
        <v>7062</v>
      </c>
      <c r="N5397" s="13">
        <v>3105</v>
      </c>
      <c r="O5397" s="15">
        <f>_xlfn.XLOOKUP(B5397,Sheet1!A:A,Sheet1!E:E)</f>
        <v>4.72</v>
      </c>
      <c r="P5397" s="26"/>
      <c r="Q5397" s="29">
        <f t="shared" si="396"/>
        <v>4.9559999999999995</v>
      </c>
      <c r="R5397" s="38">
        <f t="shared" si="394"/>
        <v>5.1046799999999992</v>
      </c>
      <c r="S5397" s="26">
        <v>0</v>
      </c>
      <c r="T5397" s="13" t="str">
        <f t="shared" si="395"/>
        <v>Up</v>
      </c>
    </row>
    <row r="5398" spans="1:20" s="14" customFormat="1" hidden="1" x14ac:dyDescent="0.3">
      <c r="A5398" s="11">
        <v>6056130</v>
      </c>
      <c r="B5398" s="11">
        <v>6056130</v>
      </c>
      <c r="C5398" s="11" t="s">
        <v>26</v>
      </c>
      <c r="D5398" s="11" t="s">
        <v>27</v>
      </c>
      <c r="E5398" s="13" t="str">
        <f>_xlfn.XLOOKUP(B5398,Sheet1!A:A,Sheet1!B:B)</f>
        <v>DS EARTHBORN CLAYPAINT  MITTENS    100ML</v>
      </c>
      <c r="F5398" s="13" t="str">
        <f t="shared" si="393"/>
        <v>CROWN  - DS EARTHBORN CLAYPAINT  MITTENS    100ML</v>
      </c>
      <c r="G5398" s="13"/>
      <c r="H5398" s="91" t="s">
        <v>28</v>
      </c>
      <c r="I5398" s="11" t="s">
        <v>29</v>
      </c>
      <c r="J5398" s="11" t="s">
        <v>29</v>
      </c>
      <c r="K5398" s="11" t="s">
        <v>30</v>
      </c>
      <c r="M5398" s="11" t="s">
        <v>7062</v>
      </c>
      <c r="N5398" s="13">
        <v>3105</v>
      </c>
      <c r="O5398" s="15">
        <f>_xlfn.XLOOKUP(B5398,Sheet1!A:A,Sheet1!E:E)</f>
        <v>5.0999999999999996</v>
      </c>
      <c r="P5398" s="26"/>
      <c r="Q5398" s="15">
        <f t="shared" si="396"/>
        <v>5.3549999999999995</v>
      </c>
      <c r="R5398" s="38">
        <f t="shared" si="394"/>
        <v>5.5156499999999999</v>
      </c>
      <c r="S5398" s="26">
        <v>0</v>
      </c>
      <c r="T5398" s="13" t="str">
        <f t="shared" si="395"/>
        <v>Up</v>
      </c>
    </row>
    <row r="5399" spans="1:20" s="14" customFormat="1" hidden="1" x14ac:dyDescent="0.3">
      <c r="A5399" s="11">
        <v>6056131</v>
      </c>
      <c r="B5399" s="11">
        <v>6056131</v>
      </c>
      <c r="C5399" s="11" t="s">
        <v>26</v>
      </c>
      <c r="D5399" s="11" t="s">
        <v>27</v>
      </c>
      <c r="E5399" s="13" t="str">
        <f>_xlfn.XLOOKUP(B5399,Sheet1!A:A,Sheet1!B:B)</f>
        <v>DS EARTHBORN CLAYPAINT  MUDDY BOOT 100ML</v>
      </c>
      <c r="F5399" s="13" t="str">
        <f t="shared" si="393"/>
        <v>CROWN  - DS EARTHBORN CLAYPAINT  MUDDY BOOT 100ML</v>
      </c>
      <c r="G5399" s="13"/>
      <c r="H5399" s="91" t="s">
        <v>28</v>
      </c>
      <c r="I5399" s="11" t="s">
        <v>29</v>
      </c>
      <c r="J5399" s="11" t="s">
        <v>29</v>
      </c>
      <c r="K5399" s="11" t="s">
        <v>30</v>
      </c>
      <c r="M5399" s="11" t="s">
        <v>7062</v>
      </c>
      <c r="N5399" s="13">
        <v>3105</v>
      </c>
      <c r="O5399" s="15">
        <f>_xlfn.XLOOKUP(B5399,Sheet1!A:A,Sheet1!E:E)</f>
        <v>5.0999999999999996</v>
      </c>
      <c r="P5399" s="26"/>
      <c r="Q5399" s="15">
        <f t="shared" si="396"/>
        <v>5.3549999999999995</v>
      </c>
      <c r="R5399" s="38">
        <f t="shared" si="394"/>
        <v>5.5156499999999999</v>
      </c>
      <c r="S5399" s="26">
        <v>0</v>
      </c>
      <c r="T5399" s="13" t="str">
        <f t="shared" si="395"/>
        <v>Up</v>
      </c>
    </row>
    <row r="5400" spans="1:20" s="14" customFormat="1" hidden="1" x14ac:dyDescent="0.3">
      <c r="A5400" s="11">
        <v>6056132</v>
      </c>
      <c r="B5400" s="11">
        <v>6056132</v>
      </c>
      <c r="C5400" s="11" t="s">
        <v>26</v>
      </c>
      <c r="D5400" s="11" t="s">
        <v>27</v>
      </c>
      <c r="E5400" s="13" t="str">
        <f>_xlfn.XLOOKUP(B5400,Sheet1!A:A,Sheet1!B:B)</f>
        <v>DS EARTHBORN CLAYPAINT  NELLIE     100ML</v>
      </c>
      <c r="F5400" s="13" t="str">
        <f t="shared" si="393"/>
        <v>CROWN  - DS EARTHBORN CLAYPAINT  NELLIE     100ML</v>
      </c>
      <c r="G5400" s="13"/>
      <c r="H5400" s="91" t="s">
        <v>28</v>
      </c>
      <c r="I5400" s="11" t="s">
        <v>29</v>
      </c>
      <c r="J5400" s="11" t="s">
        <v>29</v>
      </c>
      <c r="K5400" s="11" t="s">
        <v>30</v>
      </c>
      <c r="M5400" s="11" t="s">
        <v>7062</v>
      </c>
      <c r="N5400" s="13">
        <v>3105</v>
      </c>
      <c r="O5400" s="15">
        <f>_xlfn.XLOOKUP(B5400,Sheet1!A:A,Sheet1!E:E)</f>
        <v>5.0999999999999996</v>
      </c>
      <c r="P5400" s="26"/>
      <c r="Q5400" s="15">
        <f t="shared" si="396"/>
        <v>5.3549999999999995</v>
      </c>
      <c r="R5400" s="38">
        <f t="shared" si="394"/>
        <v>5.5156499999999999</v>
      </c>
      <c r="S5400" s="26">
        <v>0</v>
      </c>
      <c r="T5400" s="13" t="str">
        <f t="shared" si="395"/>
        <v>Up</v>
      </c>
    </row>
    <row r="5401" spans="1:20" s="14" customFormat="1" hidden="1" x14ac:dyDescent="0.3">
      <c r="A5401" s="11">
        <v>6056133</v>
      </c>
      <c r="B5401" s="11">
        <v>6056133</v>
      </c>
      <c r="C5401" s="11" t="s">
        <v>26</v>
      </c>
      <c r="D5401" s="11" t="s">
        <v>27</v>
      </c>
      <c r="E5401" s="13" t="str">
        <f>_xlfn.XLOOKUP(B5401,Sheet1!A:A,Sheet1!B:B)</f>
        <v>DS EARTHBORN CLAYPAINT  PAW PRINT  100ML</v>
      </c>
      <c r="F5401" s="13" t="str">
        <f t="shared" si="393"/>
        <v>CROWN  - DS EARTHBORN CLAYPAINT  PAW PRINT  100ML</v>
      </c>
      <c r="G5401" s="13"/>
      <c r="H5401" s="91" t="s">
        <v>28</v>
      </c>
      <c r="I5401" s="11" t="s">
        <v>29</v>
      </c>
      <c r="J5401" s="11" t="s">
        <v>29</v>
      </c>
      <c r="K5401" s="11" t="s">
        <v>30</v>
      </c>
      <c r="M5401" s="11" t="s">
        <v>7062</v>
      </c>
      <c r="N5401" s="13">
        <v>3105</v>
      </c>
      <c r="O5401" s="15">
        <f>_xlfn.XLOOKUP(B5401,Sheet1!A:A,Sheet1!E:E)</f>
        <v>5.0999999999999996</v>
      </c>
      <c r="P5401" s="26"/>
      <c r="Q5401" s="15">
        <f t="shared" si="396"/>
        <v>5.3549999999999995</v>
      </c>
      <c r="R5401" s="38">
        <f t="shared" si="394"/>
        <v>5.5156499999999999</v>
      </c>
      <c r="S5401" s="26">
        <v>0</v>
      </c>
      <c r="T5401" s="13" t="str">
        <f t="shared" si="395"/>
        <v>Up</v>
      </c>
    </row>
    <row r="5402" spans="1:20" s="14" customFormat="1" hidden="1" x14ac:dyDescent="0.3">
      <c r="A5402" s="11">
        <v>6056134</v>
      </c>
      <c r="B5402" s="11">
        <v>6056134</v>
      </c>
      <c r="C5402" s="11" t="s">
        <v>26</v>
      </c>
      <c r="D5402" s="11" t="s">
        <v>27</v>
      </c>
      <c r="E5402" s="13" t="str">
        <f>_xlfn.XLOOKUP(B5402,Sheet1!A:A,Sheet1!B:B)</f>
        <v>DS EARTHBORN CLAYPAINT  PEACH BABY 100ML</v>
      </c>
      <c r="F5402" s="13" t="str">
        <f t="shared" si="393"/>
        <v>CROWN  - DS EARTHBORN CLAYPAINT  PEACH BABY 100ML</v>
      </c>
      <c r="G5402" s="13"/>
      <c r="H5402" s="91" t="s">
        <v>28</v>
      </c>
      <c r="I5402" s="11" t="s">
        <v>29</v>
      </c>
      <c r="J5402" s="11" t="s">
        <v>29</v>
      </c>
      <c r="K5402" s="11" t="s">
        <v>30</v>
      </c>
      <c r="M5402" s="11" t="s">
        <v>7062</v>
      </c>
      <c r="N5402" s="13">
        <v>3105</v>
      </c>
      <c r="O5402" s="15">
        <f>_xlfn.XLOOKUP(B5402,Sheet1!A:A,Sheet1!E:E)</f>
        <v>5.0999999999999996</v>
      </c>
      <c r="P5402" s="26"/>
      <c r="Q5402" s="15">
        <f t="shared" si="396"/>
        <v>5.3549999999999995</v>
      </c>
      <c r="R5402" s="38">
        <f t="shared" si="394"/>
        <v>5.5156499999999999</v>
      </c>
      <c r="S5402" s="26">
        <v>0</v>
      </c>
      <c r="T5402" s="13" t="str">
        <f t="shared" si="395"/>
        <v>Up</v>
      </c>
    </row>
    <row r="5403" spans="1:20" s="14" customFormat="1" hidden="1" x14ac:dyDescent="0.3">
      <c r="A5403" s="11">
        <v>6056135</v>
      </c>
      <c r="B5403" s="11">
        <v>6056135</v>
      </c>
      <c r="C5403" s="11" t="s">
        <v>26</v>
      </c>
      <c r="D5403" s="11" t="s">
        <v>27</v>
      </c>
      <c r="E5403" s="13" t="str">
        <f>_xlfn.XLOOKUP(B5403,Sheet1!A:A,Sheet1!B:B)</f>
        <v>DS EARTHBORN CLAYPAINT  PIGLET     100ML</v>
      </c>
      <c r="F5403" s="13" t="str">
        <f t="shared" si="393"/>
        <v>CROWN  - DS EARTHBORN CLAYPAINT  PIGLET     100ML</v>
      </c>
      <c r="G5403" s="13"/>
      <c r="H5403" s="91" t="s">
        <v>28</v>
      </c>
      <c r="I5403" s="11" t="s">
        <v>29</v>
      </c>
      <c r="J5403" s="11" t="s">
        <v>29</v>
      </c>
      <c r="K5403" s="11" t="s">
        <v>30</v>
      </c>
      <c r="M5403" s="11" t="s">
        <v>7062</v>
      </c>
      <c r="N5403" s="13">
        <v>3105</v>
      </c>
      <c r="O5403" s="15">
        <f>_xlfn.XLOOKUP(B5403,Sheet1!A:A,Sheet1!E:E)</f>
        <v>5.0999999999999996</v>
      </c>
      <c r="P5403" s="26"/>
      <c r="Q5403" s="15">
        <f t="shared" si="396"/>
        <v>5.3549999999999995</v>
      </c>
      <c r="R5403" s="38">
        <f t="shared" si="394"/>
        <v>5.5156499999999999</v>
      </c>
      <c r="S5403" s="26">
        <v>0</v>
      </c>
      <c r="T5403" s="13" t="str">
        <f t="shared" si="395"/>
        <v>Up</v>
      </c>
    </row>
    <row r="5404" spans="1:20" s="14" customFormat="1" hidden="1" x14ac:dyDescent="0.3">
      <c r="A5404" s="11">
        <v>6056136</v>
      </c>
      <c r="B5404" s="11">
        <v>6056136</v>
      </c>
      <c r="C5404" s="11" t="s">
        <v>26</v>
      </c>
      <c r="D5404" s="11" t="s">
        <v>27</v>
      </c>
      <c r="E5404" s="13" t="str">
        <f>_xlfn.XLOOKUP(B5404,Sheet1!A:A,Sheet1!B:B)</f>
        <v>DS EARTHBORN CLAYPAINT  POLKA DOT  100ML</v>
      </c>
      <c r="F5404" s="13" t="str">
        <f t="shared" si="393"/>
        <v>CROWN  - DS EARTHBORN CLAYPAINT  POLKA DOT  100ML</v>
      </c>
      <c r="G5404" s="13"/>
      <c r="H5404" s="91" t="s">
        <v>28</v>
      </c>
      <c r="I5404" s="11" t="s">
        <v>29</v>
      </c>
      <c r="J5404" s="11" t="s">
        <v>29</v>
      </c>
      <c r="K5404" s="11" t="s">
        <v>30</v>
      </c>
      <c r="M5404" s="11" t="s">
        <v>7062</v>
      </c>
      <c r="N5404" s="13">
        <v>3105</v>
      </c>
      <c r="O5404" s="15">
        <f>_xlfn.XLOOKUP(B5404,Sheet1!A:A,Sheet1!E:E)</f>
        <v>5.0999999999999996</v>
      </c>
      <c r="P5404" s="26"/>
      <c r="Q5404" s="15">
        <f t="shared" si="396"/>
        <v>5.3549999999999995</v>
      </c>
      <c r="R5404" s="38">
        <f t="shared" si="394"/>
        <v>5.5156499999999999</v>
      </c>
      <c r="S5404" s="26">
        <v>0</v>
      </c>
      <c r="T5404" s="13" t="str">
        <f t="shared" si="395"/>
        <v>Up</v>
      </c>
    </row>
    <row r="5405" spans="1:20" s="14" customFormat="1" hidden="1" x14ac:dyDescent="0.3">
      <c r="A5405" s="11">
        <v>6056161</v>
      </c>
      <c r="B5405" s="11">
        <v>6056161</v>
      </c>
      <c r="C5405" s="11" t="s">
        <v>26</v>
      </c>
      <c r="D5405" s="11" t="s">
        <v>27</v>
      </c>
      <c r="E5405" s="13" t="str">
        <f>_xlfn.XLOOKUP(B5405,Sheet1!A:A,Sheet1!B:B)</f>
        <v>DS EARTHBORN CLAYPAINT  WOOD SMOKE 100ML</v>
      </c>
      <c r="F5405" s="13" t="str">
        <f t="shared" si="393"/>
        <v>CROWN  - DS EARTHBORN CLAYPAINT  WOOD SMOKE 100ML</v>
      </c>
      <c r="G5405" s="13"/>
      <c r="H5405" s="91" t="s">
        <v>28</v>
      </c>
      <c r="I5405" s="11" t="s">
        <v>29</v>
      </c>
      <c r="J5405" s="11" t="s">
        <v>29</v>
      </c>
      <c r="K5405" s="11" t="s">
        <v>30</v>
      </c>
      <c r="M5405" s="11" t="s">
        <v>7062</v>
      </c>
      <c r="N5405" s="13">
        <v>3105</v>
      </c>
      <c r="O5405" s="15">
        <f>_xlfn.XLOOKUP(B5405,Sheet1!A:A,Sheet1!E:E)</f>
        <v>5.0999999999999996</v>
      </c>
      <c r="P5405" s="26"/>
      <c r="Q5405" s="15">
        <f t="shared" si="396"/>
        <v>5.3549999999999995</v>
      </c>
      <c r="R5405" s="38">
        <f t="shared" si="394"/>
        <v>5.5156499999999999</v>
      </c>
      <c r="S5405" s="26">
        <v>0</v>
      </c>
      <c r="T5405" s="13" t="str">
        <f t="shared" si="395"/>
        <v>Up</v>
      </c>
    </row>
    <row r="5406" spans="1:20" s="14" customFormat="1" hidden="1" x14ac:dyDescent="0.3">
      <c r="A5406" s="11">
        <v>6056221</v>
      </c>
      <c r="B5406" s="11">
        <v>6056221</v>
      </c>
      <c r="C5406" s="11" t="s">
        <v>26</v>
      </c>
      <c r="D5406" s="11" t="s">
        <v>27</v>
      </c>
      <c r="E5406" s="13" t="str">
        <f>_xlfn.XLOOKUP(B5406,Sheet1!A:A,Sheet1!B:B)</f>
        <v>DS BEDEC MSP MATT       SOFT BLACK 750ML</v>
      </c>
      <c r="F5406" s="13" t="str">
        <f t="shared" si="393"/>
        <v>CROWN  - DS BEDEC MSP MATT       SOFT BLACK 750ML</v>
      </c>
      <c r="G5406" s="13"/>
      <c r="H5406" s="91" t="s">
        <v>28</v>
      </c>
      <c r="I5406" s="11" t="s">
        <v>29</v>
      </c>
      <c r="J5406" s="11" t="s">
        <v>29</v>
      </c>
      <c r="K5406" s="11" t="s">
        <v>30</v>
      </c>
      <c r="M5406" s="11" t="s">
        <v>7062</v>
      </c>
      <c r="N5406" s="13">
        <v>3105</v>
      </c>
      <c r="O5406" s="15">
        <f>_xlfn.XLOOKUP(B5406,Sheet1!A:A,Sheet1!E:E)</f>
        <v>20.260000000000002</v>
      </c>
      <c r="P5406" s="26"/>
      <c r="Q5406" s="15">
        <f t="shared" si="396"/>
        <v>21.273000000000003</v>
      </c>
      <c r="R5406" s="38">
        <f t="shared" si="394"/>
        <v>21.911190000000005</v>
      </c>
      <c r="S5406" s="26">
        <v>0</v>
      </c>
      <c r="T5406" s="13" t="str">
        <f t="shared" si="395"/>
        <v>Up</v>
      </c>
    </row>
    <row r="5407" spans="1:20" s="14" customFormat="1" hidden="1" x14ac:dyDescent="0.3">
      <c r="A5407" s="11">
        <v>6056222</v>
      </c>
      <c r="B5407" s="11">
        <v>6056222</v>
      </c>
      <c r="C5407" s="11" t="s">
        <v>26</v>
      </c>
      <c r="D5407" s="11" t="s">
        <v>27</v>
      </c>
      <c r="E5407" s="13" t="str">
        <f>_xlfn.XLOOKUP(B5407,Sheet1!A:A,Sheet1!B:B)</f>
        <v>DS BEDEC AQUA ADV GLOSS BRIL WHITE 1L</v>
      </c>
      <c r="F5407" s="13" t="str">
        <f t="shared" si="393"/>
        <v>CROWN  - DS BEDEC AQUA ADV GLOSS BRIL WHITE 1L</v>
      </c>
      <c r="G5407" s="13"/>
      <c r="H5407" s="91" t="s">
        <v>28</v>
      </c>
      <c r="I5407" s="11" t="s">
        <v>29</v>
      </c>
      <c r="J5407" s="11" t="s">
        <v>29</v>
      </c>
      <c r="K5407" s="11" t="s">
        <v>30</v>
      </c>
      <c r="M5407" s="11" t="s">
        <v>7062</v>
      </c>
      <c r="N5407" s="13">
        <v>3105</v>
      </c>
      <c r="O5407" s="15">
        <f>_xlfn.XLOOKUP(B5407,Sheet1!A:A,Sheet1!E:E)</f>
        <v>26.54</v>
      </c>
      <c r="P5407" s="26"/>
      <c r="Q5407" s="15">
        <f t="shared" si="396"/>
        <v>27.867000000000001</v>
      </c>
      <c r="R5407" s="38">
        <f t="shared" si="394"/>
        <v>28.703010000000003</v>
      </c>
      <c r="S5407" s="26">
        <v>0</v>
      </c>
      <c r="T5407" s="13" t="str">
        <f t="shared" si="395"/>
        <v>Up</v>
      </c>
    </row>
    <row r="5408" spans="1:20" s="14" customFormat="1" hidden="1" x14ac:dyDescent="0.3">
      <c r="A5408" s="11">
        <v>6056223</v>
      </c>
      <c r="B5408" s="11">
        <v>6056223</v>
      </c>
      <c r="C5408" s="11" t="s">
        <v>26</v>
      </c>
      <c r="D5408" s="11" t="s">
        <v>27</v>
      </c>
      <c r="E5408" s="13" t="str">
        <f>_xlfn.XLOOKUP(B5408,Sheet1!A:A,Sheet1!B:B)</f>
        <v>DS BEDEC AQUA ADV SATIN BRIL WHITE 1L</v>
      </c>
      <c r="F5408" s="13" t="str">
        <f t="shared" si="393"/>
        <v>CROWN  - DS BEDEC AQUA ADV SATIN BRIL WHITE 1L</v>
      </c>
      <c r="G5408" s="13"/>
      <c r="H5408" s="91" t="s">
        <v>28</v>
      </c>
      <c r="I5408" s="11" t="s">
        <v>29</v>
      </c>
      <c r="J5408" s="11" t="s">
        <v>29</v>
      </c>
      <c r="K5408" s="11" t="s">
        <v>30</v>
      </c>
      <c r="M5408" s="11" t="s">
        <v>7062</v>
      </c>
      <c r="N5408" s="13">
        <v>3105</v>
      </c>
      <c r="O5408" s="15">
        <f>_xlfn.XLOOKUP(B5408,Sheet1!A:A,Sheet1!E:E)</f>
        <v>26.54</v>
      </c>
      <c r="P5408" s="26"/>
      <c r="Q5408" s="15">
        <f t="shared" si="396"/>
        <v>27.867000000000001</v>
      </c>
      <c r="R5408" s="38">
        <f t="shared" si="394"/>
        <v>28.703010000000003</v>
      </c>
      <c r="S5408" s="26">
        <v>0</v>
      </c>
      <c r="T5408" s="13" t="str">
        <f t="shared" si="395"/>
        <v>Up</v>
      </c>
    </row>
    <row r="5409" spans="1:20" s="14" customFormat="1" hidden="1" x14ac:dyDescent="0.3">
      <c r="A5409" s="11">
        <v>6056224</v>
      </c>
      <c r="B5409" s="11">
        <v>6056224</v>
      </c>
      <c r="C5409" s="11" t="s">
        <v>26</v>
      </c>
      <c r="D5409" s="11" t="s">
        <v>27</v>
      </c>
      <c r="E5409" s="13" t="str">
        <f>_xlfn.XLOOKUP(B5409,Sheet1!A:A,Sheet1!B:B)</f>
        <v>DS BEDEC AQUA ADV MATT  WHITE      1L</v>
      </c>
      <c r="F5409" s="13" t="str">
        <f t="shared" si="393"/>
        <v>CROWN  - DS BEDEC AQUA ADV MATT  WHITE      1L</v>
      </c>
      <c r="G5409" s="13"/>
      <c r="H5409" s="91" t="s">
        <v>28</v>
      </c>
      <c r="I5409" s="11" t="s">
        <v>29</v>
      </c>
      <c r="J5409" s="11" t="s">
        <v>29</v>
      </c>
      <c r="K5409" s="11" t="s">
        <v>30</v>
      </c>
      <c r="M5409" s="11" t="s">
        <v>7062</v>
      </c>
      <c r="N5409" s="13">
        <v>3105</v>
      </c>
      <c r="O5409" s="15">
        <f>_xlfn.XLOOKUP(B5409,Sheet1!A:A,Sheet1!E:E)</f>
        <v>26.54</v>
      </c>
      <c r="P5409" s="26"/>
      <c r="Q5409" s="15">
        <f t="shared" si="396"/>
        <v>27.867000000000001</v>
      </c>
      <c r="R5409" s="38">
        <f t="shared" si="394"/>
        <v>28.703010000000003</v>
      </c>
      <c r="S5409" s="26">
        <v>0</v>
      </c>
      <c r="T5409" s="13" t="str">
        <f t="shared" si="395"/>
        <v>Up</v>
      </c>
    </row>
    <row r="5410" spans="1:20" s="14" customFormat="1" hidden="1" x14ac:dyDescent="0.3">
      <c r="A5410" s="11">
        <v>6056225</v>
      </c>
      <c r="B5410" s="11">
        <v>6056225</v>
      </c>
      <c r="C5410" s="11" t="s">
        <v>26</v>
      </c>
      <c r="D5410" s="11" t="s">
        <v>27</v>
      </c>
      <c r="E5410" s="13" t="str">
        <f>_xlfn.XLOOKUP(B5410,Sheet1!A:A,Sheet1!B:B)</f>
        <v>DS BEDEC AQUA ADV MATT  WHITE      2.5L</v>
      </c>
      <c r="F5410" s="13" t="str">
        <f t="shared" si="393"/>
        <v>CROWN  - DS BEDEC AQUA ADV MATT  WHITE      2.5L</v>
      </c>
      <c r="G5410" s="13"/>
      <c r="H5410" s="91" t="s">
        <v>28</v>
      </c>
      <c r="I5410" s="11" t="s">
        <v>29</v>
      </c>
      <c r="J5410" s="11" t="s">
        <v>29</v>
      </c>
      <c r="K5410" s="11" t="s">
        <v>30</v>
      </c>
      <c r="M5410" s="11" t="s">
        <v>7062</v>
      </c>
      <c r="N5410" s="13">
        <v>3105</v>
      </c>
      <c r="O5410" s="15">
        <f>_xlfn.XLOOKUP(B5410,Sheet1!A:A,Sheet1!E:E)</f>
        <v>44.33</v>
      </c>
      <c r="P5410" s="26"/>
      <c r="Q5410" s="15">
        <f t="shared" si="396"/>
        <v>46.546500000000002</v>
      </c>
      <c r="R5410" s="38">
        <f t="shared" si="394"/>
        <v>47.942895</v>
      </c>
      <c r="S5410" s="26">
        <v>0</v>
      </c>
      <c r="T5410" s="13" t="str">
        <f t="shared" si="395"/>
        <v>Up</v>
      </c>
    </row>
    <row r="5411" spans="1:20" s="14" customFormat="1" hidden="1" x14ac:dyDescent="0.3">
      <c r="A5411" s="11">
        <v>6056226</v>
      </c>
      <c r="B5411" s="11">
        <v>6056226</v>
      </c>
      <c r="C5411" s="11" t="s">
        <v>26</v>
      </c>
      <c r="D5411" s="11" t="s">
        <v>27</v>
      </c>
      <c r="E5411" s="13" t="str">
        <f>_xlfn.XLOOKUP(B5411,Sheet1!A:A,Sheet1!B:B)</f>
        <v>DS BEDEC AQUA ADV EGGSH WHITE      1L</v>
      </c>
      <c r="F5411" s="13" t="str">
        <f t="shared" si="393"/>
        <v>CROWN  - DS BEDEC AQUA ADV EGGSH WHITE      1L</v>
      </c>
      <c r="G5411" s="13"/>
      <c r="H5411" s="91" t="s">
        <v>28</v>
      </c>
      <c r="I5411" s="11" t="s">
        <v>29</v>
      </c>
      <c r="J5411" s="11" t="s">
        <v>29</v>
      </c>
      <c r="K5411" s="11" t="s">
        <v>30</v>
      </c>
      <c r="M5411" s="11" t="s">
        <v>7062</v>
      </c>
      <c r="N5411" s="13">
        <v>3105</v>
      </c>
      <c r="O5411" s="15">
        <f>_xlfn.XLOOKUP(B5411,Sheet1!A:A,Sheet1!E:E)</f>
        <v>26.54</v>
      </c>
      <c r="P5411" s="26"/>
      <c r="Q5411" s="15">
        <f t="shared" si="396"/>
        <v>27.867000000000001</v>
      </c>
      <c r="R5411" s="38">
        <f t="shared" si="394"/>
        <v>28.703010000000003</v>
      </c>
      <c r="S5411" s="26">
        <v>0</v>
      </c>
      <c r="T5411" s="13" t="str">
        <f t="shared" si="395"/>
        <v>Up</v>
      </c>
    </row>
    <row r="5412" spans="1:20" s="14" customFormat="1" hidden="1" x14ac:dyDescent="0.3">
      <c r="A5412" s="11">
        <v>6056227</v>
      </c>
      <c r="B5412" s="11">
        <v>6056227</v>
      </c>
      <c r="C5412" s="11" t="s">
        <v>26</v>
      </c>
      <c r="D5412" s="11" t="s">
        <v>27</v>
      </c>
      <c r="E5412" s="13" t="str">
        <f>_xlfn.XLOOKUP(B5412,Sheet1!A:A,Sheet1!B:B)</f>
        <v>DS BEDEC AQUA ADV EGGSH WHITE      2.5L</v>
      </c>
      <c r="F5412" s="13" t="str">
        <f t="shared" si="393"/>
        <v>CROWN  - DS BEDEC AQUA ADV EGGSH WHITE      2.5L</v>
      </c>
      <c r="G5412" s="13"/>
      <c r="H5412" s="91" t="s">
        <v>28</v>
      </c>
      <c r="I5412" s="11" t="s">
        <v>29</v>
      </c>
      <c r="J5412" s="11" t="s">
        <v>29</v>
      </c>
      <c r="K5412" s="11" t="s">
        <v>30</v>
      </c>
      <c r="M5412" s="11" t="s">
        <v>7062</v>
      </c>
      <c r="N5412" s="13">
        <v>3105</v>
      </c>
      <c r="O5412" s="15">
        <f>_xlfn.XLOOKUP(B5412,Sheet1!A:A,Sheet1!E:E)</f>
        <v>44.33</v>
      </c>
      <c r="P5412" s="26"/>
      <c r="Q5412" s="15">
        <f t="shared" si="396"/>
        <v>46.546500000000002</v>
      </c>
      <c r="R5412" s="38">
        <f t="shared" si="394"/>
        <v>47.942895</v>
      </c>
      <c r="S5412" s="26">
        <v>0</v>
      </c>
      <c r="T5412" s="13" t="str">
        <f t="shared" si="395"/>
        <v>Up</v>
      </c>
    </row>
    <row r="5413" spans="1:20" s="14" customFormat="1" hidden="1" x14ac:dyDescent="0.3">
      <c r="A5413" s="11">
        <v>6056228</v>
      </c>
      <c r="B5413" s="11">
        <v>6056228</v>
      </c>
      <c r="C5413" s="11" t="s">
        <v>26</v>
      </c>
      <c r="D5413" s="11" t="s">
        <v>27</v>
      </c>
      <c r="E5413" s="13" t="str">
        <f>_xlfn.XLOOKUP(B5413,Sheet1!A:A,Sheet1!B:B)</f>
        <v>DS BEDEC INTERIOR FLEX  MATT WHITE 2.5L</v>
      </c>
      <c r="F5413" s="13" t="str">
        <f t="shared" si="393"/>
        <v>CROWN  - DS BEDEC INTERIOR FLEX  MATT WHITE 2.5L</v>
      </c>
      <c r="G5413" s="13"/>
      <c r="H5413" s="91" t="s">
        <v>28</v>
      </c>
      <c r="I5413" s="11" t="s">
        <v>29</v>
      </c>
      <c r="J5413" s="11" t="s">
        <v>29</v>
      </c>
      <c r="K5413" s="11" t="s">
        <v>30</v>
      </c>
      <c r="M5413" s="11" t="s">
        <v>7062</v>
      </c>
      <c r="N5413" s="13">
        <v>3105</v>
      </c>
      <c r="O5413" s="15">
        <f>_xlfn.XLOOKUP(B5413,Sheet1!A:A,Sheet1!E:E)</f>
        <v>35.69</v>
      </c>
      <c r="P5413" s="26"/>
      <c r="Q5413" s="15">
        <f t="shared" si="396"/>
        <v>37.474499999999999</v>
      </c>
      <c r="R5413" s="38">
        <f t="shared" si="394"/>
        <v>38.598734999999998</v>
      </c>
      <c r="S5413" s="26">
        <v>0</v>
      </c>
      <c r="T5413" s="13" t="str">
        <f t="shared" si="395"/>
        <v>Up</v>
      </c>
    </row>
    <row r="5414" spans="1:20" s="14" customFormat="1" hidden="1" x14ac:dyDescent="0.3">
      <c r="A5414" s="11">
        <v>6056229</v>
      </c>
      <c r="B5414" s="11">
        <v>6056229</v>
      </c>
      <c r="C5414" s="11" t="s">
        <v>26</v>
      </c>
      <c r="D5414" s="11" t="s">
        <v>27</v>
      </c>
      <c r="E5414" s="13" t="str">
        <f>_xlfn.XLOOKUP(B5414,Sheet1!A:A,Sheet1!B:B)</f>
        <v>DS BEDEC INTERIOR FLEX  MATT WHITE 5L</v>
      </c>
      <c r="F5414" s="13" t="str">
        <f t="shared" si="393"/>
        <v>CROWN  - DS BEDEC INTERIOR FLEX  MATT WHITE 5L</v>
      </c>
      <c r="G5414" s="13"/>
      <c r="H5414" s="91" t="s">
        <v>28</v>
      </c>
      <c r="I5414" s="11" t="s">
        <v>29</v>
      </c>
      <c r="J5414" s="11" t="s">
        <v>29</v>
      </c>
      <c r="K5414" s="11" t="s">
        <v>30</v>
      </c>
      <c r="M5414" s="11" t="s">
        <v>7062</v>
      </c>
      <c r="N5414" s="13">
        <v>3105</v>
      </c>
      <c r="O5414" s="15">
        <f>_xlfn.XLOOKUP(B5414,Sheet1!A:A,Sheet1!E:E)</f>
        <v>58.08</v>
      </c>
      <c r="P5414" s="26"/>
      <c r="Q5414" s="15">
        <f t="shared" si="396"/>
        <v>60.984000000000002</v>
      </c>
      <c r="R5414" s="38">
        <f t="shared" si="394"/>
        <v>62.813520000000004</v>
      </c>
      <c r="S5414" s="26">
        <v>0</v>
      </c>
      <c r="T5414" s="13" t="str">
        <f t="shared" si="395"/>
        <v>Up</v>
      </c>
    </row>
    <row r="5415" spans="1:20" s="14" customFormat="1" hidden="1" x14ac:dyDescent="0.3">
      <c r="A5415" s="11">
        <v>6056230</v>
      </c>
      <c r="B5415" s="11">
        <v>6056230</v>
      </c>
      <c r="C5415" s="11" t="s">
        <v>26</v>
      </c>
      <c r="D5415" s="11" t="s">
        <v>27</v>
      </c>
      <c r="E5415" s="13" t="str">
        <f>_xlfn.XLOOKUP(B5415,Sheet1!A:A,Sheet1!B:B)</f>
        <v>DS BEDEC HI OBLITERATING MAT WHITE 2.5L</v>
      </c>
      <c r="F5415" s="13" t="str">
        <f t="shared" si="393"/>
        <v>CROWN  - DS BEDEC HI OBLITERATING MAT WHITE 2.5L</v>
      </c>
      <c r="G5415" s="13"/>
      <c r="H5415" s="91" t="s">
        <v>28</v>
      </c>
      <c r="I5415" s="11" t="s">
        <v>29</v>
      </c>
      <c r="J5415" s="11" t="s">
        <v>29</v>
      </c>
      <c r="K5415" s="11" t="s">
        <v>30</v>
      </c>
      <c r="M5415" s="11" t="s">
        <v>7062</v>
      </c>
      <c r="N5415" s="13">
        <v>3105</v>
      </c>
      <c r="O5415" s="15">
        <f>_xlfn.XLOOKUP(B5415,Sheet1!A:A,Sheet1!E:E)</f>
        <v>25.68</v>
      </c>
      <c r="P5415" s="26"/>
      <c r="Q5415" s="15">
        <f t="shared" si="396"/>
        <v>26.964000000000002</v>
      </c>
      <c r="R5415" s="38">
        <f t="shared" si="394"/>
        <v>27.772920000000003</v>
      </c>
      <c r="S5415" s="26">
        <v>0</v>
      </c>
      <c r="T5415" s="13" t="str">
        <f t="shared" si="395"/>
        <v>Up</v>
      </c>
    </row>
    <row r="5416" spans="1:20" s="14" customFormat="1" hidden="1" x14ac:dyDescent="0.3">
      <c r="A5416" s="11">
        <v>6056163</v>
      </c>
      <c r="B5416" s="11">
        <v>6056163</v>
      </c>
      <c r="C5416" s="11" t="s">
        <v>26</v>
      </c>
      <c r="D5416" s="11" t="s">
        <v>27</v>
      </c>
      <c r="E5416" s="13" t="str">
        <f>_xlfn.XLOOKUP(B5416,Sheet1!A:A,Sheet1!B:B)</f>
        <v>DS EARTHBORN CLAYPAINT  MARBLES    2.5L</v>
      </c>
      <c r="F5416" s="13" t="str">
        <f t="shared" si="393"/>
        <v>CROWN  - DS EARTHBORN CLAYPAINT  MARBLES    2.5L</v>
      </c>
      <c r="G5416" s="13"/>
      <c r="H5416" s="91" t="s">
        <v>28</v>
      </c>
      <c r="I5416" s="11" t="s">
        <v>29</v>
      </c>
      <c r="J5416" s="11" t="s">
        <v>29</v>
      </c>
      <c r="K5416" s="11" t="s">
        <v>30</v>
      </c>
      <c r="M5416" s="11" t="s">
        <v>7062</v>
      </c>
      <c r="N5416" s="13">
        <v>3105</v>
      </c>
      <c r="O5416" s="15">
        <f>_xlfn.XLOOKUP(B5416,Sheet1!A:A,Sheet1!E:E)</f>
        <v>45.89</v>
      </c>
      <c r="P5416" s="26"/>
      <c r="Q5416" s="15">
        <f t="shared" si="396"/>
        <v>48.1845</v>
      </c>
      <c r="R5416" s="38">
        <f t="shared" si="394"/>
        <v>49.630034999999999</v>
      </c>
      <c r="S5416" s="26">
        <v>0</v>
      </c>
      <c r="T5416" s="13" t="str">
        <f t="shared" si="395"/>
        <v>Up</v>
      </c>
    </row>
    <row r="5417" spans="1:20" s="14" customFormat="1" hidden="1" x14ac:dyDescent="0.3">
      <c r="A5417" s="11">
        <v>6056164</v>
      </c>
      <c r="B5417" s="11">
        <v>6056164</v>
      </c>
      <c r="C5417" s="11" t="s">
        <v>26</v>
      </c>
      <c r="D5417" s="11" t="s">
        <v>27</v>
      </c>
      <c r="E5417" s="13" t="str">
        <f>_xlfn.XLOOKUP(B5417,Sheet1!A:A,Sheet1!B:B)</f>
        <v>DS EARTHBORN CLAYPAINT  MAYBE MAGG 2.5L</v>
      </c>
      <c r="F5417" s="13" t="str">
        <f t="shared" si="393"/>
        <v>CROWN  - DS EARTHBORN CLAYPAINT  MAYBE MAGG 2.5L</v>
      </c>
      <c r="G5417" s="13"/>
      <c r="H5417" s="91" t="s">
        <v>28</v>
      </c>
      <c r="I5417" s="11" t="s">
        <v>29</v>
      </c>
      <c r="J5417" s="11" t="s">
        <v>29</v>
      </c>
      <c r="K5417" s="11" t="s">
        <v>30</v>
      </c>
      <c r="M5417" s="11" t="s">
        <v>7062</v>
      </c>
      <c r="N5417" s="13">
        <v>3105</v>
      </c>
      <c r="O5417" s="15">
        <f>_xlfn.XLOOKUP(B5417,Sheet1!A:A,Sheet1!E:E)</f>
        <v>45.89</v>
      </c>
      <c r="P5417" s="26"/>
      <c r="Q5417" s="15">
        <f t="shared" si="396"/>
        <v>48.1845</v>
      </c>
      <c r="R5417" s="38">
        <f t="shared" si="394"/>
        <v>49.630034999999999</v>
      </c>
      <c r="S5417" s="26">
        <v>0</v>
      </c>
      <c r="T5417" s="13" t="str">
        <f t="shared" si="395"/>
        <v>Up</v>
      </c>
    </row>
    <row r="5418" spans="1:20" s="14" customFormat="1" hidden="1" x14ac:dyDescent="0.3">
      <c r="A5418" s="11">
        <v>6056165</v>
      </c>
      <c r="B5418" s="11">
        <v>6056165</v>
      </c>
      <c r="C5418" s="11" t="s">
        <v>26</v>
      </c>
      <c r="D5418" s="11" t="s">
        <v>27</v>
      </c>
      <c r="E5418" s="13" t="str">
        <f>_xlfn.XLOOKUP(B5418,Sheet1!A:A,Sheet1!B:B)</f>
        <v>DS EARTHBORN CLAYPAINT  WHITE CLAY 2.5L</v>
      </c>
      <c r="F5418" s="13" t="str">
        <f t="shared" si="393"/>
        <v>CROWN  - DS EARTHBORN CLAYPAINT  WHITE CLAY 2.5L</v>
      </c>
      <c r="G5418" s="13"/>
      <c r="H5418" s="91" t="s">
        <v>28</v>
      </c>
      <c r="I5418" s="11" t="s">
        <v>29</v>
      </c>
      <c r="J5418" s="11" t="s">
        <v>29</v>
      </c>
      <c r="K5418" s="11" t="s">
        <v>30</v>
      </c>
      <c r="M5418" s="11" t="s">
        <v>7062</v>
      </c>
      <c r="N5418" s="13">
        <v>3105</v>
      </c>
      <c r="O5418" s="15">
        <f>_xlfn.XLOOKUP(B5418,Sheet1!A:A,Sheet1!E:E)</f>
        <v>45.89</v>
      </c>
      <c r="P5418" s="26"/>
      <c r="Q5418" s="15">
        <f t="shared" si="396"/>
        <v>48.1845</v>
      </c>
      <c r="R5418" s="38">
        <f t="shared" si="394"/>
        <v>49.630034999999999</v>
      </c>
      <c r="S5418" s="26">
        <v>0</v>
      </c>
      <c r="T5418" s="13" t="str">
        <f t="shared" si="395"/>
        <v>Up</v>
      </c>
    </row>
    <row r="5419" spans="1:20" s="14" customFormat="1" hidden="1" x14ac:dyDescent="0.3">
      <c r="A5419" s="11">
        <v>6056166</v>
      </c>
      <c r="B5419" s="11">
        <v>6056166</v>
      </c>
      <c r="C5419" s="11" t="s">
        <v>26</v>
      </c>
      <c r="D5419" s="11" t="s">
        <v>27</v>
      </c>
      <c r="E5419" s="13" t="str">
        <f>_xlfn.XLOOKUP(B5419,Sheet1!A:A,Sheet1!B:B)</f>
        <v>DS EARTHBORN CLAYPAINT  MARBLES    5L</v>
      </c>
      <c r="F5419" s="13" t="str">
        <f t="shared" si="393"/>
        <v>CROWN  - DS EARTHBORN CLAYPAINT  MARBLES    5L</v>
      </c>
      <c r="G5419" s="13"/>
      <c r="H5419" s="91" t="s">
        <v>28</v>
      </c>
      <c r="I5419" s="11" t="s">
        <v>29</v>
      </c>
      <c r="J5419" s="11" t="s">
        <v>29</v>
      </c>
      <c r="K5419" s="11" t="s">
        <v>30</v>
      </c>
      <c r="M5419" s="11" t="s">
        <v>7062</v>
      </c>
      <c r="N5419" s="13">
        <v>3105</v>
      </c>
      <c r="O5419" s="15">
        <f>_xlfn.XLOOKUP(B5419,Sheet1!A:A,Sheet1!E:E)</f>
        <v>76.48</v>
      </c>
      <c r="P5419" s="26"/>
      <c r="Q5419" s="15">
        <f t="shared" si="396"/>
        <v>80.304000000000002</v>
      </c>
      <c r="R5419" s="38">
        <f t="shared" si="394"/>
        <v>82.713120000000004</v>
      </c>
      <c r="S5419" s="26">
        <v>0</v>
      </c>
      <c r="T5419" s="13" t="str">
        <f t="shared" si="395"/>
        <v>Up</v>
      </c>
    </row>
    <row r="5420" spans="1:20" s="14" customFormat="1" hidden="1" x14ac:dyDescent="0.3">
      <c r="A5420" s="11">
        <v>6056167</v>
      </c>
      <c r="B5420" s="11">
        <v>6056167</v>
      </c>
      <c r="C5420" s="11" t="s">
        <v>26</v>
      </c>
      <c r="D5420" s="11" t="s">
        <v>27</v>
      </c>
      <c r="E5420" s="13" t="str">
        <f>_xlfn.XLOOKUP(B5420,Sheet1!A:A,Sheet1!B:B)</f>
        <v>DS EARTHBORN CLAYPAINT  MAYBE MAGG 5L</v>
      </c>
      <c r="F5420" s="13" t="str">
        <f t="shared" si="393"/>
        <v>CROWN  - DS EARTHBORN CLAYPAINT  MAYBE MAGG 5L</v>
      </c>
      <c r="G5420" s="13"/>
      <c r="H5420" s="91" t="s">
        <v>28</v>
      </c>
      <c r="I5420" s="11" t="s">
        <v>29</v>
      </c>
      <c r="J5420" s="11" t="s">
        <v>29</v>
      </c>
      <c r="K5420" s="11" t="s">
        <v>30</v>
      </c>
      <c r="M5420" s="11" t="s">
        <v>7062</v>
      </c>
      <c r="N5420" s="13">
        <v>3105</v>
      </c>
      <c r="O5420" s="15">
        <f>_xlfn.XLOOKUP(B5420,Sheet1!A:A,Sheet1!E:E)</f>
        <v>76.48</v>
      </c>
      <c r="P5420" s="26"/>
      <c r="Q5420" s="15">
        <f t="shared" si="396"/>
        <v>80.304000000000002</v>
      </c>
      <c r="R5420" s="38">
        <f t="shared" si="394"/>
        <v>82.713120000000004</v>
      </c>
      <c r="S5420" s="26">
        <v>0</v>
      </c>
      <c r="T5420" s="13" t="str">
        <f t="shared" si="395"/>
        <v>Up</v>
      </c>
    </row>
    <row r="5421" spans="1:20" s="14" customFormat="1" hidden="1" x14ac:dyDescent="0.3">
      <c r="A5421" s="11">
        <v>6056168</v>
      </c>
      <c r="B5421" s="11">
        <v>6056168</v>
      </c>
      <c r="C5421" s="11" t="s">
        <v>26</v>
      </c>
      <c r="D5421" s="11" t="s">
        <v>27</v>
      </c>
      <c r="E5421" s="13" t="str">
        <f>_xlfn.XLOOKUP(B5421,Sheet1!A:A,Sheet1!B:B)</f>
        <v>DS EARTHBORN CLAYPAINT  WHITE CLAY 5L</v>
      </c>
      <c r="F5421" s="13" t="str">
        <f t="shared" si="393"/>
        <v>CROWN  - DS EARTHBORN CLAYPAINT  WHITE CLAY 5L</v>
      </c>
      <c r="G5421" s="13"/>
      <c r="H5421" s="91" t="s">
        <v>28</v>
      </c>
      <c r="I5421" s="11" t="s">
        <v>29</v>
      </c>
      <c r="J5421" s="11" t="s">
        <v>29</v>
      </c>
      <c r="K5421" s="11" t="s">
        <v>30</v>
      </c>
      <c r="M5421" s="11" t="s">
        <v>7062</v>
      </c>
      <c r="N5421" s="13">
        <v>3105</v>
      </c>
      <c r="O5421" s="15">
        <f>_xlfn.XLOOKUP(B5421,Sheet1!A:A,Sheet1!E:E)</f>
        <v>76.48</v>
      </c>
      <c r="P5421" s="26"/>
      <c r="Q5421" s="15">
        <f t="shared" si="396"/>
        <v>80.304000000000002</v>
      </c>
      <c r="R5421" s="38">
        <f t="shared" si="394"/>
        <v>82.713120000000004</v>
      </c>
      <c r="S5421" s="26">
        <v>0</v>
      </c>
      <c r="T5421" s="13" t="str">
        <f t="shared" si="395"/>
        <v>Up</v>
      </c>
    </row>
    <row r="5422" spans="1:20" s="14" customFormat="1" hidden="1" x14ac:dyDescent="0.3">
      <c r="A5422" s="11">
        <v>6056169</v>
      </c>
      <c r="B5422" s="11">
        <v>6056169</v>
      </c>
      <c r="C5422" s="11" t="s">
        <v>26</v>
      </c>
      <c r="D5422" s="11" t="s">
        <v>27</v>
      </c>
      <c r="E5422" s="13" t="str">
        <f>_xlfn.XLOOKUP(B5422,Sheet1!A:A,Sheet1!B:B)</f>
        <v>DS EARTHBORN ECO CHIC   CAT CRADLE 750ML</v>
      </c>
      <c r="F5422" s="13" t="str">
        <f t="shared" si="393"/>
        <v>CROWN  - DS EARTHBORN ECO CHIC   CAT CRADLE 750ML</v>
      </c>
      <c r="G5422" s="13"/>
      <c r="H5422" s="91" t="s">
        <v>28</v>
      </c>
      <c r="I5422" s="11" t="s">
        <v>29</v>
      </c>
      <c r="J5422" s="11" t="s">
        <v>29</v>
      </c>
      <c r="K5422" s="11" t="s">
        <v>30</v>
      </c>
      <c r="M5422" s="11" t="s">
        <v>7062</v>
      </c>
      <c r="N5422" s="13">
        <v>3105</v>
      </c>
      <c r="O5422" s="15">
        <f>_xlfn.XLOOKUP(B5422,Sheet1!A:A,Sheet1!E:E)</f>
        <v>19.55</v>
      </c>
      <c r="P5422" s="26"/>
      <c r="Q5422" s="15">
        <f t="shared" si="396"/>
        <v>20.5275</v>
      </c>
      <c r="R5422" s="38">
        <f t="shared" si="394"/>
        <v>21.143325000000001</v>
      </c>
      <c r="S5422" s="26">
        <v>0</v>
      </c>
      <c r="T5422" s="13" t="str">
        <f t="shared" si="395"/>
        <v>Up</v>
      </c>
    </row>
    <row r="5423" spans="1:20" s="14" customFormat="1" hidden="1" x14ac:dyDescent="0.3">
      <c r="A5423" s="11">
        <v>6056170</v>
      </c>
      <c r="B5423" s="11">
        <v>6056170</v>
      </c>
      <c r="C5423" s="11" t="s">
        <v>26</v>
      </c>
      <c r="D5423" s="11" t="s">
        <v>27</v>
      </c>
      <c r="E5423" s="13" t="str">
        <f>_xlfn.XLOOKUP(B5423,Sheet1!A:A,Sheet1!B:B)</f>
        <v>DS EARTHBORN ECO CHIC   HIDEY-HOLE 750ML</v>
      </c>
      <c r="F5423" s="13" t="str">
        <f t="shared" si="393"/>
        <v>CROWN  - DS EARTHBORN ECO CHIC   HIDEY-HOLE 750ML</v>
      </c>
      <c r="G5423" s="13"/>
      <c r="H5423" s="91" t="s">
        <v>28</v>
      </c>
      <c r="I5423" s="11" t="s">
        <v>29</v>
      </c>
      <c r="J5423" s="11" t="s">
        <v>29</v>
      </c>
      <c r="K5423" s="11" t="s">
        <v>30</v>
      </c>
      <c r="M5423" s="11" t="s">
        <v>7062</v>
      </c>
      <c r="N5423" s="13">
        <v>3105</v>
      </c>
      <c r="O5423" s="15">
        <f>_xlfn.XLOOKUP(B5423,Sheet1!A:A,Sheet1!E:E)</f>
        <v>19.55</v>
      </c>
      <c r="P5423" s="26"/>
      <c r="Q5423" s="15">
        <f t="shared" si="396"/>
        <v>20.5275</v>
      </c>
      <c r="R5423" s="38">
        <f t="shared" si="394"/>
        <v>21.143325000000001</v>
      </c>
      <c r="S5423" s="26">
        <v>0</v>
      </c>
      <c r="T5423" s="13" t="str">
        <f t="shared" si="395"/>
        <v>Up</v>
      </c>
    </row>
    <row r="5424" spans="1:20" s="14" customFormat="1" hidden="1" x14ac:dyDescent="0.3">
      <c r="A5424" s="11">
        <v>6056171</v>
      </c>
      <c r="B5424" s="11">
        <v>6056171</v>
      </c>
      <c r="C5424" s="11" t="s">
        <v>26</v>
      </c>
      <c r="D5424" s="11" t="s">
        <v>27</v>
      </c>
      <c r="E5424" s="13" t="str">
        <f>_xlfn.XLOOKUP(B5424,Sheet1!A:A,Sheet1!B:B)</f>
        <v>DS EARTHBORN ECO CHIC   KISS GATE  750ML</v>
      </c>
      <c r="F5424" s="13" t="str">
        <f t="shared" si="393"/>
        <v>CROWN  - DS EARTHBORN ECO CHIC   KISS GATE  750ML</v>
      </c>
      <c r="G5424" s="13"/>
      <c r="H5424" s="91" t="s">
        <v>28</v>
      </c>
      <c r="I5424" s="11" t="s">
        <v>29</v>
      </c>
      <c r="J5424" s="11" t="s">
        <v>29</v>
      </c>
      <c r="K5424" s="11" t="s">
        <v>30</v>
      </c>
      <c r="M5424" s="11" t="s">
        <v>7062</v>
      </c>
      <c r="N5424" s="13">
        <v>3105</v>
      </c>
      <c r="O5424" s="15">
        <f>_xlfn.XLOOKUP(B5424,Sheet1!A:A,Sheet1!E:E)</f>
        <v>19.55</v>
      </c>
      <c r="P5424" s="26"/>
      <c r="Q5424" s="15">
        <f t="shared" si="396"/>
        <v>20.5275</v>
      </c>
      <c r="R5424" s="38">
        <f t="shared" si="394"/>
        <v>21.143325000000001</v>
      </c>
      <c r="S5424" s="26">
        <v>0</v>
      </c>
      <c r="T5424" s="13" t="str">
        <f t="shared" si="395"/>
        <v>Up</v>
      </c>
    </row>
    <row r="5425" spans="1:20" s="14" customFormat="1" hidden="1" x14ac:dyDescent="0.3">
      <c r="A5425" s="11">
        <v>6056172</v>
      </c>
      <c r="B5425" s="11">
        <v>6056172</v>
      </c>
      <c r="C5425" s="11" t="s">
        <v>26</v>
      </c>
      <c r="D5425" s="11" t="s">
        <v>27</v>
      </c>
      <c r="E5425" s="13" t="str">
        <f>_xlfn.XLOOKUP(B5425,Sheet1!A:A,Sheet1!B:B)</f>
        <v>DS EARTHBORN ECO CHIC   MARBLES    750ML</v>
      </c>
      <c r="F5425" s="13" t="str">
        <f t="shared" si="393"/>
        <v>CROWN  - DS EARTHBORN ECO CHIC   MARBLES    750ML</v>
      </c>
      <c r="G5425" s="13"/>
      <c r="H5425" s="91" t="s">
        <v>28</v>
      </c>
      <c r="I5425" s="11" t="s">
        <v>29</v>
      </c>
      <c r="J5425" s="11" t="s">
        <v>29</v>
      </c>
      <c r="K5425" s="11" t="s">
        <v>30</v>
      </c>
      <c r="M5425" s="11" t="s">
        <v>7062</v>
      </c>
      <c r="N5425" s="13">
        <v>3105</v>
      </c>
      <c r="O5425" s="15">
        <f>_xlfn.XLOOKUP(B5425,Sheet1!A:A,Sheet1!E:E)</f>
        <v>19.55</v>
      </c>
      <c r="P5425" s="26"/>
      <c r="Q5425" s="15">
        <f t="shared" si="396"/>
        <v>20.5275</v>
      </c>
      <c r="R5425" s="38">
        <f t="shared" si="394"/>
        <v>21.143325000000001</v>
      </c>
      <c r="S5425" s="26">
        <v>0</v>
      </c>
      <c r="T5425" s="13" t="str">
        <f t="shared" si="395"/>
        <v>Up</v>
      </c>
    </row>
    <row r="5426" spans="1:20" s="14" customFormat="1" hidden="1" x14ac:dyDescent="0.3">
      <c r="A5426" s="11">
        <v>6056173</v>
      </c>
      <c r="B5426" s="11">
        <v>6056173</v>
      </c>
      <c r="C5426" s="11" t="s">
        <v>26</v>
      </c>
      <c r="D5426" s="11" t="s">
        <v>27</v>
      </c>
      <c r="E5426" s="13" t="str">
        <f>_xlfn.XLOOKUP(B5426,Sheet1!A:A,Sheet1!B:B)</f>
        <v>DS EARTHBORN ECO CHIC   NELLIE     750ML</v>
      </c>
      <c r="F5426" s="13" t="str">
        <f t="shared" si="393"/>
        <v>CROWN  - DS EARTHBORN ECO CHIC   NELLIE     750ML</v>
      </c>
      <c r="G5426" s="13"/>
      <c r="H5426" s="91" t="s">
        <v>28</v>
      </c>
      <c r="I5426" s="11" t="s">
        <v>29</v>
      </c>
      <c r="J5426" s="11" t="s">
        <v>29</v>
      </c>
      <c r="K5426" s="11" t="s">
        <v>30</v>
      </c>
      <c r="M5426" s="11" t="s">
        <v>7062</v>
      </c>
      <c r="N5426" s="13">
        <v>3105</v>
      </c>
      <c r="O5426" s="15">
        <f>_xlfn.XLOOKUP(B5426,Sheet1!A:A,Sheet1!E:E)</f>
        <v>19.55</v>
      </c>
      <c r="P5426" s="26"/>
      <c r="Q5426" s="15">
        <f t="shared" si="396"/>
        <v>20.5275</v>
      </c>
      <c r="R5426" s="38">
        <f t="shared" si="394"/>
        <v>21.143325000000001</v>
      </c>
      <c r="S5426" s="26">
        <v>0</v>
      </c>
      <c r="T5426" s="13" t="str">
        <f t="shared" si="395"/>
        <v>Up</v>
      </c>
    </row>
    <row r="5427" spans="1:20" s="14" customFormat="1" hidden="1" x14ac:dyDescent="0.3">
      <c r="A5427" s="11">
        <v>6056174</v>
      </c>
      <c r="B5427" s="11">
        <v>6056174</v>
      </c>
      <c r="C5427" s="11" t="s">
        <v>26</v>
      </c>
      <c r="D5427" s="11" t="s">
        <v>27</v>
      </c>
      <c r="E5427" s="13" t="str">
        <f>_xlfn.XLOOKUP(B5427,Sheet1!A:A,Sheet1!B:B)</f>
        <v>DS EARTHBORN ECO CHIC   ST JOHN    750ML</v>
      </c>
      <c r="F5427" s="13" t="str">
        <f t="shared" si="393"/>
        <v>CROWN  - DS EARTHBORN ECO CHIC   ST JOHN    750ML</v>
      </c>
      <c r="G5427" s="13"/>
      <c r="H5427" s="91" t="s">
        <v>28</v>
      </c>
      <c r="I5427" s="11" t="s">
        <v>29</v>
      </c>
      <c r="J5427" s="11" t="s">
        <v>29</v>
      </c>
      <c r="K5427" s="11" t="s">
        <v>30</v>
      </c>
      <c r="M5427" s="11" t="s">
        <v>7062</v>
      </c>
      <c r="N5427" s="13">
        <v>3105</v>
      </c>
      <c r="O5427" s="15">
        <f>_xlfn.XLOOKUP(B5427,Sheet1!A:A,Sheet1!E:E)</f>
        <v>19.55</v>
      </c>
      <c r="P5427" s="26"/>
      <c r="Q5427" s="29">
        <f t="shared" si="396"/>
        <v>20.5275</v>
      </c>
      <c r="R5427" s="38">
        <f t="shared" si="394"/>
        <v>21.143325000000001</v>
      </c>
      <c r="S5427" s="26">
        <v>0</v>
      </c>
      <c r="T5427" s="13" t="str">
        <f t="shared" si="395"/>
        <v>Up</v>
      </c>
    </row>
    <row r="5428" spans="1:20" s="14" customFormat="1" hidden="1" x14ac:dyDescent="0.3">
      <c r="A5428" s="11">
        <v>6056175</v>
      </c>
      <c r="B5428" s="11">
        <v>6056175</v>
      </c>
      <c r="C5428" s="11" t="s">
        <v>26</v>
      </c>
      <c r="D5428" s="11" t="s">
        <v>27</v>
      </c>
      <c r="E5428" s="13" t="str">
        <f>_xlfn.XLOOKUP(B5428,Sheet1!A:A,Sheet1!B:B)</f>
        <v>DS EARTHBORN ECO CHIC   THE LIDO   750ML</v>
      </c>
      <c r="F5428" s="13" t="str">
        <f t="shared" si="393"/>
        <v>CROWN  - DS EARTHBORN ECO CHIC   THE LIDO   750ML</v>
      </c>
      <c r="G5428" s="13"/>
      <c r="H5428" s="91" t="s">
        <v>28</v>
      </c>
      <c r="I5428" s="11" t="s">
        <v>29</v>
      </c>
      <c r="J5428" s="11" t="s">
        <v>29</v>
      </c>
      <c r="K5428" s="11" t="s">
        <v>30</v>
      </c>
      <c r="M5428" s="11" t="s">
        <v>7062</v>
      </c>
      <c r="N5428" s="13">
        <v>3105</v>
      </c>
      <c r="O5428" s="15">
        <f>_xlfn.XLOOKUP(B5428,Sheet1!A:A,Sheet1!E:E)</f>
        <v>19.55</v>
      </c>
      <c r="P5428" s="26"/>
      <c r="Q5428" s="15">
        <f t="shared" si="396"/>
        <v>20.5275</v>
      </c>
      <c r="R5428" s="38">
        <f t="shared" si="394"/>
        <v>21.143325000000001</v>
      </c>
      <c r="S5428" s="26">
        <v>0</v>
      </c>
      <c r="T5428" s="13" t="str">
        <f t="shared" si="395"/>
        <v>Up</v>
      </c>
    </row>
    <row r="5429" spans="1:20" s="14" customFormat="1" hidden="1" x14ac:dyDescent="0.3">
      <c r="A5429" s="11">
        <v>6056176</v>
      </c>
      <c r="B5429" s="11">
        <v>6056176</v>
      </c>
      <c r="C5429" s="11" t="s">
        <v>26</v>
      </c>
      <c r="D5429" s="11" t="s">
        <v>27</v>
      </c>
      <c r="E5429" s="13" t="str">
        <f>_xlfn.XLOOKUP(B5429,Sheet1!A:A,Sheet1!B:B)</f>
        <v>DS EARTHBORN ECO CHIC   TOM BAKERY 750ML</v>
      </c>
      <c r="F5429" s="13" t="str">
        <f t="shared" si="393"/>
        <v>CROWN  - DS EARTHBORN ECO CHIC   TOM BAKERY 750ML</v>
      </c>
      <c r="G5429" s="13"/>
      <c r="H5429" s="91" t="s">
        <v>28</v>
      </c>
      <c r="I5429" s="11" t="s">
        <v>29</v>
      </c>
      <c r="J5429" s="11" t="s">
        <v>29</v>
      </c>
      <c r="K5429" s="11" t="s">
        <v>30</v>
      </c>
      <c r="M5429" s="11" t="s">
        <v>7062</v>
      </c>
      <c r="N5429" s="13">
        <v>3105</v>
      </c>
      <c r="O5429" s="15">
        <f>_xlfn.XLOOKUP(B5429,Sheet1!A:A,Sheet1!E:E)</f>
        <v>19.55</v>
      </c>
      <c r="P5429" s="26"/>
      <c r="Q5429" s="15">
        <f t="shared" si="396"/>
        <v>20.5275</v>
      </c>
      <c r="R5429" s="38">
        <f t="shared" si="394"/>
        <v>21.143325000000001</v>
      </c>
      <c r="S5429" s="26">
        <v>0</v>
      </c>
      <c r="T5429" s="13" t="str">
        <f t="shared" si="395"/>
        <v>Up</v>
      </c>
    </row>
    <row r="5430" spans="1:20" s="14" customFormat="1" hidden="1" x14ac:dyDescent="0.3">
      <c r="A5430" s="11">
        <v>6056177</v>
      </c>
      <c r="B5430" s="11">
        <v>6056177</v>
      </c>
      <c r="C5430" s="11" t="s">
        <v>26</v>
      </c>
      <c r="D5430" s="11" t="s">
        <v>27</v>
      </c>
      <c r="E5430" s="13" t="str">
        <f>_xlfn.XLOOKUP(B5430,Sheet1!A:A,Sheet1!B:B)</f>
        <v>DS EARTHBORN ECO CHIC   TUFFET     750ML</v>
      </c>
      <c r="F5430" s="13" t="str">
        <f t="shared" si="393"/>
        <v>CROWN  - DS EARTHBORN ECO CHIC   TUFFET     750ML</v>
      </c>
      <c r="G5430" s="13"/>
      <c r="H5430" s="91" t="s">
        <v>28</v>
      </c>
      <c r="I5430" s="11" t="s">
        <v>29</v>
      </c>
      <c r="J5430" s="11" t="s">
        <v>29</v>
      </c>
      <c r="K5430" s="11" t="s">
        <v>30</v>
      </c>
      <c r="M5430" s="11" t="s">
        <v>7062</v>
      </c>
      <c r="N5430" s="13">
        <v>3105</v>
      </c>
      <c r="O5430" s="15">
        <f>_xlfn.XLOOKUP(B5430,Sheet1!A:A,Sheet1!E:E)</f>
        <v>19.55</v>
      </c>
      <c r="P5430" s="26"/>
      <c r="Q5430" s="15">
        <f t="shared" si="396"/>
        <v>20.5275</v>
      </c>
      <c r="R5430" s="38">
        <f t="shared" si="394"/>
        <v>21.143325000000001</v>
      </c>
      <c r="S5430" s="26">
        <v>0</v>
      </c>
      <c r="T5430" s="13" t="str">
        <f t="shared" si="395"/>
        <v>Up</v>
      </c>
    </row>
    <row r="5431" spans="1:20" s="14" customFormat="1" hidden="1" x14ac:dyDescent="0.3">
      <c r="A5431" s="11">
        <v>6056178</v>
      </c>
      <c r="B5431" s="11">
        <v>6056178</v>
      </c>
      <c r="C5431" s="11" t="s">
        <v>26</v>
      </c>
      <c r="D5431" s="11" t="s">
        <v>27</v>
      </c>
      <c r="E5431" s="13" t="str">
        <f>_xlfn.XLOOKUP(B5431,Sheet1!A:A,Sheet1!B:B)</f>
        <v>DS EARTHBORN ECO CHIC   WHITE CLAY 750ML</v>
      </c>
      <c r="F5431" s="13" t="str">
        <f t="shared" si="393"/>
        <v>CROWN  - DS EARTHBORN ECO CHIC   WHITE CLAY 750ML</v>
      </c>
      <c r="G5431" s="13"/>
      <c r="H5431" s="91" t="s">
        <v>28</v>
      </c>
      <c r="I5431" s="11" t="s">
        <v>29</v>
      </c>
      <c r="J5431" s="11" t="s">
        <v>29</v>
      </c>
      <c r="K5431" s="11" t="s">
        <v>30</v>
      </c>
      <c r="M5431" s="11" t="s">
        <v>7062</v>
      </c>
      <c r="N5431" s="13">
        <v>3105</v>
      </c>
      <c r="O5431" s="15">
        <f>_xlfn.XLOOKUP(B5431,Sheet1!A:A,Sheet1!E:E)</f>
        <v>19.55</v>
      </c>
      <c r="P5431" s="26"/>
      <c r="Q5431" s="15">
        <f t="shared" si="396"/>
        <v>20.5275</v>
      </c>
      <c r="R5431" s="38">
        <f t="shared" si="394"/>
        <v>21.143325000000001</v>
      </c>
      <c r="S5431" s="26">
        <v>0</v>
      </c>
      <c r="T5431" s="13" t="str">
        <f t="shared" si="395"/>
        <v>Up</v>
      </c>
    </row>
    <row r="5432" spans="1:20" s="14" customFormat="1" hidden="1" x14ac:dyDescent="0.3">
      <c r="A5432" s="11">
        <v>6056179</v>
      </c>
      <c r="B5432" s="11">
        <v>6056179</v>
      </c>
      <c r="C5432" s="11" t="s">
        <v>26</v>
      </c>
      <c r="D5432" s="11" t="s">
        <v>27</v>
      </c>
      <c r="E5432" s="13" t="str">
        <f>_xlfn.XLOOKUP(B5432,Sheet1!A:A,Sheet1!B:B)</f>
        <v>DS EARTHBORN FURNITURE WAX         125ML</v>
      </c>
      <c r="F5432" s="13" t="str">
        <f t="shared" si="393"/>
        <v>CROWN  - DS EARTHBORN FURNITURE WAX         125ML</v>
      </c>
      <c r="G5432" s="13"/>
      <c r="H5432" s="91" t="s">
        <v>28</v>
      </c>
      <c r="I5432" s="11" t="s">
        <v>29</v>
      </c>
      <c r="J5432" s="11" t="s">
        <v>29</v>
      </c>
      <c r="K5432" s="11" t="s">
        <v>30</v>
      </c>
      <c r="M5432" s="11" t="s">
        <v>7062</v>
      </c>
      <c r="N5432" s="13">
        <v>3105</v>
      </c>
      <c r="O5432" s="15">
        <f>_xlfn.XLOOKUP(B5432,Sheet1!A:A,Sheet1!E:E)</f>
        <v>9.35</v>
      </c>
      <c r="P5432" s="26"/>
      <c r="Q5432" s="15">
        <f t="shared" si="396"/>
        <v>9.8175000000000008</v>
      </c>
      <c r="R5432" s="38">
        <f t="shared" si="394"/>
        <v>10.112025000000001</v>
      </c>
      <c r="S5432" s="26">
        <v>0</v>
      </c>
      <c r="T5432" s="13" t="str">
        <f t="shared" si="395"/>
        <v>Up</v>
      </c>
    </row>
    <row r="5433" spans="1:20" s="14" customFormat="1" hidden="1" x14ac:dyDescent="0.3">
      <c r="A5433" s="11">
        <v>6056207</v>
      </c>
      <c r="B5433" s="11">
        <v>6056207</v>
      </c>
      <c r="C5433" s="11" t="s">
        <v>26</v>
      </c>
      <c r="D5433" s="11" t="s">
        <v>27</v>
      </c>
      <c r="E5433" s="13" t="str">
        <f>_xlfn.XLOOKUP(B5433,Sheet1!A:A,Sheet1!B:B)</f>
        <v>DS BLOCKADE SHELLAC SEAL/PRIM WHTE 2.5L</v>
      </c>
      <c r="F5433" s="13" t="str">
        <f t="shared" si="393"/>
        <v>CROWN  - DS BLOCKADE SHELLAC SEAL/PRIM WHTE 2.5L</v>
      </c>
      <c r="G5433" s="13"/>
      <c r="H5433" s="91" t="s">
        <v>28</v>
      </c>
      <c r="I5433" s="11" t="s">
        <v>29</v>
      </c>
      <c r="J5433" s="11" t="s">
        <v>29</v>
      </c>
      <c r="K5433" s="11" t="s">
        <v>30</v>
      </c>
      <c r="M5433" s="11" t="s">
        <v>7062</v>
      </c>
      <c r="N5433" s="13">
        <v>3105</v>
      </c>
      <c r="O5433" s="15">
        <f>_xlfn.XLOOKUP(B5433,Sheet1!A:A,Sheet1!E:E)</f>
        <v>29.66</v>
      </c>
      <c r="P5433" s="26">
        <f>_xlfn.XLOOKUP(A5433,Sheet2!F:F,Sheet2!H:H)</f>
        <v>0</v>
      </c>
      <c r="Q5433" s="15">
        <f t="shared" si="396"/>
        <v>31.143000000000001</v>
      </c>
      <c r="R5433" s="38">
        <f t="shared" si="394"/>
        <v>32.077290000000005</v>
      </c>
      <c r="S5433" s="26">
        <v>0</v>
      </c>
      <c r="T5433" s="13" t="str">
        <f t="shared" si="395"/>
        <v>Up</v>
      </c>
    </row>
    <row r="5434" spans="1:20" s="14" customFormat="1" hidden="1" x14ac:dyDescent="0.3">
      <c r="A5434" s="11">
        <v>6056216</v>
      </c>
      <c r="B5434" s="11">
        <v>6056216</v>
      </c>
      <c r="C5434" s="11" t="s">
        <v>26</v>
      </c>
      <c r="D5434" s="11" t="s">
        <v>27</v>
      </c>
      <c r="E5434" s="13" t="str">
        <f>_xlfn.XLOOKUP(B5434,Sheet1!A:A,Sheet1!B:B)</f>
        <v>DS BEDEC SUPERFLEX ROOF COAT WHITE 5L</v>
      </c>
      <c r="F5434" s="13" t="str">
        <f t="shared" si="393"/>
        <v>CROWN  - DS BEDEC SUPERFLEX ROOF COAT WHITE 5L</v>
      </c>
      <c r="G5434" s="13"/>
      <c r="H5434" s="91" t="s">
        <v>28</v>
      </c>
      <c r="I5434" s="11" t="s">
        <v>29</v>
      </c>
      <c r="J5434" s="11" t="s">
        <v>29</v>
      </c>
      <c r="K5434" s="11" t="s">
        <v>30</v>
      </c>
      <c r="M5434" s="11" t="s">
        <v>7062</v>
      </c>
      <c r="N5434" s="13">
        <v>3105</v>
      </c>
      <c r="O5434" s="15">
        <f>_xlfn.XLOOKUP(B5434,Sheet1!A:A,Sheet1!E:E)</f>
        <v>75.98</v>
      </c>
      <c r="P5434" s="26"/>
      <c r="Q5434" s="15">
        <f t="shared" si="396"/>
        <v>79.779000000000011</v>
      </c>
      <c r="R5434" s="38">
        <f t="shared" si="394"/>
        <v>82.172370000000015</v>
      </c>
      <c r="S5434" s="26">
        <v>0</v>
      </c>
      <c r="T5434" s="13" t="str">
        <f t="shared" si="395"/>
        <v>Up</v>
      </c>
    </row>
    <row r="5435" spans="1:20" s="14" customFormat="1" hidden="1" x14ac:dyDescent="0.3">
      <c r="A5435" s="11">
        <v>6056218</v>
      </c>
      <c r="B5435" s="11">
        <v>6056218</v>
      </c>
      <c r="C5435" s="11" t="s">
        <v>26</v>
      </c>
      <c r="D5435" s="11" t="s">
        <v>27</v>
      </c>
      <c r="E5435" s="13" t="str">
        <f>_xlfn.XLOOKUP(B5435,Sheet1!A:A,Sheet1!B:B)</f>
        <v>DS BEDEC SUPERFLEX ROOF COAT BLACK 5L</v>
      </c>
      <c r="F5435" s="13" t="str">
        <f t="shared" si="393"/>
        <v>CROWN  - DS BEDEC SUPERFLEX ROOF COAT BLACK 5L</v>
      </c>
      <c r="G5435" s="13"/>
      <c r="H5435" s="91" t="s">
        <v>28</v>
      </c>
      <c r="I5435" s="11" t="s">
        <v>29</v>
      </c>
      <c r="J5435" s="11" t="s">
        <v>29</v>
      </c>
      <c r="K5435" s="11" t="s">
        <v>30</v>
      </c>
      <c r="M5435" s="11" t="s">
        <v>7062</v>
      </c>
      <c r="N5435" s="13">
        <v>3105</v>
      </c>
      <c r="O5435" s="15">
        <f>_xlfn.XLOOKUP(B5435,Sheet1!A:A,Sheet1!E:E)</f>
        <v>75.98</v>
      </c>
      <c r="P5435" s="26"/>
      <c r="Q5435" s="15">
        <f t="shared" si="396"/>
        <v>79.779000000000011</v>
      </c>
      <c r="R5435" s="38">
        <f t="shared" si="394"/>
        <v>82.172370000000015</v>
      </c>
      <c r="S5435" s="26">
        <v>0</v>
      </c>
      <c r="T5435" s="13" t="str">
        <f t="shared" si="395"/>
        <v>Up</v>
      </c>
    </row>
    <row r="5436" spans="1:20" s="14" customFormat="1" hidden="1" x14ac:dyDescent="0.3">
      <c r="A5436" s="11">
        <v>6056219</v>
      </c>
      <c r="B5436" s="11">
        <v>6056219</v>
      </c>
      <c r="C5436" s="11" t="s">
        <v>26</v>
      </c>
      <c r="D5436" s="11" t="s">
        <v>27</v>
      </c>
      <c r="E5436" s="13" t="str">
        <f>_xlfn.XLOOKUP(B5436,Sheet1!A:A,Sheet1!B:B)</f>
        <v>DS BEDEC ACRYLIC FLR PAINT L GREY  5L</v>
      </c>
      <c r="F5436" s="13" t="str">
        <f t="shared" si="393"/>
        <v>CROWN  - DS BEDEC ACRYLIC FLR PAINT L GREY  5L</v>
      </c>
      <c r="G5436" s="13"/>
      <c r="H5436" s="91" t="s">
        <v>28</v>
      </c>
      <c r="I5436" s="11" t="s">
        <v>29</v>
      </c>
      <c r="J5436" s="11" t="s">
        <v>29</v>
      </c>
      <c r="K5436" s="11" t="s">
        <v>30</v>
      </c>
      <c r="M5436" s="11" t="s">
        <v>7062</v>
      </c>
      <c r="N5436" s="13">
        <v>3105</v>
      </c>
      <c r="O5436" s="15">
        <f>_xlfn.XLOOKUP(B5436,Sheet1!A:A,Sheet1!E:E)</f>
        <v>76.989999999999995</v>
      </c>
      <c r="P5436" s="26"/>
      <c r="Q5436" s="15">
        <f t="shared" si="396"/>
        <v>80.839500000000001</v>
      </c>
      <c r="R5436" s="38">
        <f t="shared" si="394"/>
        <v>83.264685</v>
      </c>
      <c r="S5436" s="26">
        <v>0</v>
      </c>
      <c r="T5436" s="13" t="str">
        <f t="shared" si="395"/>
        <v>Up</v>
      </c>
    </row>
    <row r="5437" spans="1:20" s="14" customFormat="1" hidden="1" x14ac:dyDescent="0.3">
      <c r="A5437" s="11">
        <v>6055570</v>
      </c>
      <c r="B5437" s="11">
        <v>6055570</v>
      </c>
      <c r="C5437" s="11" t="s">
        <v>26</v>
      </c>
      <c r="D5437" s="11" t="s">
        <v>27</v>
      </c>
      <c r="E5437" s="13" t="str">
        <f>_xlfn.XLOOKUP(B5437,Sheet1!A:A,Sheet1!B:B)</f>
        <v>DS WRX SPRAY PAINT      OVEN ALUM  400ML</v>
      </c>
      <c r="F5437" s="13" t="str">
        <f t="shared" si="393"/>
        <v>CROWN  - DS WRX SPRAY PAINT      OVEN ALUM  400ML</v>
      </c>
      <c r="G5437" s="13"/>
      <c r="H5437" s="91" t="s">
        <v>28</v>
      </c>
      <c r="I5437" s="11" t="s">
        <v>29</v>
      </c>
      <c r="J5437" s="11" t="s">
        <v>29</v>
      </c>
      <c r="K5437" s="11" t="s">
        <v>30</v>
      </c>
      <c r="M5437" s="11" t="s">
        <v>7062</v>
      </c>
      <c r="N5437" s="13">
        <v>3105</v>
      </c>
      <c r="O5437" s="15">
        <f>_xlfn.XLOOKUP(B5437,Sheet1!A:A,Sheet1!E:E)</f>
        <v>6.75</v>
      </c>
      <c r="P5437" s="26"/>
      <c r="Q5437" s="15">
        <f t="shared" si="396"/>
        <v>7.0875000000000004</v>
      </c>
      <c r="R5437" s="38">
        <f t="shared" si="394"/>
        <v>7.3001250000000004</v>
      </c>
      <c r="S5437" s="26">
        <v>0</v>
      </c>
      <c r="T5437" s="13" t="str">
        <f t="shared" si="395"/>
        <v>Up</v>
      </c>
    </row>
    <row r="5438" spans="1:20" s="14" customFormat="1" hidden="1" x14ac:dyDescent="0.3">
      <c r="A5438" s="11">
        <v>6055572</v>
      </c>
      <c r="B5438" s="11">
        <v>6055572</v>
      </c>
      <c r="C5438" s="11" t="s">
        <v>26</v>
      </c>
      <c r="D5438" s="11" t="s">
        <v>27</v>
      </c>
      <c r="E5438" s="13" t="str">
        <f>_xlfn.XLOOKUP(B5438,Sheet1!A:A,Sheet1!B:B)</f>
        <v>DS WRX SPRAY FLUORESCENT DARK ORNG 400ML</v>
      </c>
      <c r="F5438" s="13" t="str">
        <f t="shared" ref="F5438:F5501" si="397">D5438&amp;" - "&amp;E5438</f>
        <v>CROWN  - DS WRX SPRAY FLUORESCENT DARK ORNG 400ML</v>
      </c>
      <c r="G5438" s="13"/>
      <c r="H5438" s="91" t="s">
        <v>28</v>
      </c>
      <c r="I5438" s="11" t="s">
        <v>29</v>
      </c>
      <c r="J5438" s="11" t="s">
        <v>29</v>
      </c>
      <c r="K5438" s="11" t="s">
        <v>30</v>
      </c>
      <c r="M5438" s="11" t="s">
        <v>7062</v>
      </c>
      <c r="N5438" s="13">
        <v>3105</v>
      </c>
      <c r="O5438" s="15">
        <f>_xlfn.XLOOKUP(B5438,Sheet1!A:A,Sheet1!E:E)</f>
        <v>6.75</v>
      </c>
      <c r="P5438" s="26"/>
      <c r="Q5438" s="15">
        <f t="shared" si="396"/>
        <v>7.0875000000000004</v>
      </c>
      <c r="R5438" s="38">
        <f>_xlfn.XLOOKUP(B5438,Sheet4!B:B,Sheet4!D:D)</f>
        <v>7.3</v>
      </c>
      <c r="S5438" s="26">
        <v>0</v>
      </c>
      <c r="T5438" s="13" t="str">
        <f t="shared" si="395"/>
        <v>Up</v>
      </c>
    </row>
    <row r="5439" spans="1:20" s="14" customFormat="1" hidden="1" x14ac:dyDescent="0.3">
      <c r="A5439" s="11">
        <v>6055573</v>
      </c>
      <c r="B5439" s="11">
        <v>6055573</v>
      </c>
      <c r="C5439" s="11" t="s">
        <v>26</v>
      </c>
      <c r="D5439" s="11" t="s">
        <v>27</v>
      </c>
      <c r="E5439" s="13" t="str">
        <f>_xlfn.XLOOKUP(B5439,Sheet1!A:A,Sheet1!B:B)</f>
        <v>DS WRX SPRAY FLUORESCENT ORANGE    400ML</v>
      </c>
      <c r="F5439" s="13" t="str">
        <f t="shared" si="397"/>
        <v>CROWN  - DS WRX SPRAY FLUORESCENT ORANGE    400ML</v>
      </c>
      <c r="G5439" s="13"/>
      <c r="H5439" s="91" t="s">
        <v>28</v>
      </c>
      <c r="I5439" s="11" t="s">
        <v>29</v>
      </c>
      <c r="J5439" s="11" t="s">
        <v>29</v>
      </c>
      <c r="K5439" s="11" t="s">
        <v>30</v>
      </c>
      <c r="M5439" s="11" t="s">
        <v>7062</v>
      </c>
      <c r="N5439" s="13">
        <v>3105</v>
      </c>
      <c r="O5439" s="15">
        <f>_xlfn.XLOOKUP(B5439,Sheet1!A:A,Sheet1!E:E)</f>
        <v>6.75</v>
      </c>
      <c r="P5439" s="26"/>
      <c r="Q5439" s="15">
        <f t="shared" si="396"/>
        <v>7.0875000000000004</v>
      </c>
      <c r="R5439" s="38">
        <f>Q5439*1.03</f>
        <v>7.3001250000000004</v>
      </c>
      <c r="S5439" s="26">
        <v>0</v>
      </c>
      <c r="T5439" s="13" t="str">
        <f t="shared" si="395"/>
        <v>Up</v>
      </c>
    </row>
    <row r="5440" spans="1:20" s="14" customFormat="1" hidden="1" x14ac:dyDescent="0.3">
      <c r="A5440" s="11">
        <v>6055575</v>
      </c>
      <c r="B5440" s="11">
        <v>6055575</v>
      </c>
      <c r="C5440" s="11" t="s">
        <v>26</v>
      </c>
      <c r="D5440" s="11" t="s">
        <v>27</v>
      </c>
      <c r="E5440" s="13" t="str">
        <f>_xlfn.XLOOKUP(B5440,Sheet1!A:A,Sheet1!B:B)</f>
        <v>DS WRX SPRAY FLUORESCENT BRAS YELL 400ML</v>
      </c>
      <c r="F5440" s="13" t="str">
        <f t="shared" si="397"/>
        <v>CROWN  - DS WRX SPRAY FLUORESCENT BRAS YELL 400ML</v>
      </c>
      <c r="G5440" s="13"/>
      <c r="H5440" s="91" t="s">
        <v>28</v>
      </c>
      <c r="I5440" s="11" t="s">
        <v>29</v>
      </c>
      <c r="J5440" s="11" t="s">
        <v>29</v>
      </c>
      <c r="K5440" s="11" t="s">
        <v>30</v>
      </c>
      <c r="M5440" s="11" t="s">
        <v>7062</v>
      </c>
      <c r="N5440" s="13">
        <v>3105</v>
      </c>
      <c r="O5440" s="15">
        <f>_xlfn.XLOOKUP(B5440,Sheet1!A:A,Sheet1!E:E)</f>
        <v>6.75</v>
      </c>
      <c r="P5440" s="26"/>
      <c r="Q5440" s="15">
        <f t="shared" si="396"/>
        <v>7.0875000000000004</v>
      </c>
      <c r="R5440" s="38">
        <f>_xlfn.XLOOKUP(B5440,Sheet4!B:B,Sheet4!D:D)</f>
        <v>7.3</v>
      </c>
      <c r="S5440" s="26">
        <v>0</v>
      </c>
      <c r="T5440" s="13" t="str">
        <f t="shared" si="395"/>
        <v>Up</v>
      </c>
    </row>
    <row r="5441" spans="1:20" s="14" customFormat="1" hidden="1" x14ac:dyDescent="0.3">
      <c r="A5441" s="11">
        <v>6055576</v>
      </c>
      <c r="B5441" s="11">
        <v>6055576</v>
      </c>
      <c r="C5441" s="11" t="s">
        <v>26</v>
      </c>
      <c r="D5441" s="11" t="s">
        <v>27</v>
      </c>
      <c r="E5441" s="13" t="str">
        <f>_xlfn.XLOOKUP(B5441,Sheet1!A:A,Sheet1!B:B)</f>
        <v>DS WRX SPRAY FLUORESCENT DEEP PINK 400ML</v>
      </c>
      <c r="F5441" s="13" t="str">
        <f t="shared" si="397"/>
        <v>CROWN  - DS WRX SPRAY FLUORESCENT DEEP PINK 400ML</v>
      </c>
      <c r="G5441" s="13"/>
      <c r="H5441" s="91" t="s">
        <v>28</v>
      </c>
      <c r="I5441" s="11" t="s">
        <v>29</v>
      </c>
      <c r="J5441" s="11" t="s">
        <v>29</v>
      </c>
      <c r="K5441" s="11" t="s">
        <v>30</v>
      </c>
      <c r="M5441" s="11" t="s">
        <v>7062</v>
      </c>
      <c r="N5441" s="13">
        <v>3105</v>
      </c>
      <c r="O5441" s="15">
        <f>_xlfn.XLOOKUP(B5441,Sheet1!A:A,Sheet1!E:E)</f>
        <v>6.75</v>
      </c>
      <c r="P5441" s="26"/>
      <c r="Q5441" s="15">
        <f t="shared" si="396"/>
        <v>7.0875000000000004</v>
      </c>
      <c r="R5441" s="38">
        <f t="shared" ref="R5441:R5446" si="398">Q5441*1.03</f>
        <v>7.3001250000000004</v>
      </c>
      <c r="S5441" s="26">
        <v>0</v>
      </c>
      <c r="T5441" s="13" t="str">
        <f t="shared" si="395"/>
        <v>Up</v>
      </c>
    </row>
    <row r="5442" spans="1:20" s="14" customFormat="1" hidden="1" x14ac:dyDescent="0.3">
      <c r="A5442" s="11">
        <v>6055577</v>
      </c>
      <c r="B5442" s="11">
        <v>6055577</v>
      </c>
      <c r="C5442" s="11" t="s">
        <v>26</v>
      </c>
      <c r="D5442" s="11" t="s">
        <v>27</v>
      </c>
      <c r="E5442" s="13" t="str">
        <f>_xlfn.XLOOKUP(B5442,Sheet1!A:A,Sheet1!B:B)</f>
        <v>DS WRX SPRAY FLUORESCENT GARDN GRN 400ML</v>
      </c>
      <c r="F5442" s="13" t="str">
        <f t="shared" si="397"/>
        <v>CROWN  - DS WRX SPRAY FLUORESCENT GARDN GRN 400ML</v>
      </c>
      <c r="G5442" s="13"/>
      <c r="H5442" s="91" t="s">
        <v>28</v>
      </c>
      <c r="I5442" s="11" t="s">
        <v>29</v>
      </c>
      <c r="J5442" s="11" t="s">
        <v>29</v>
      </c>
      <c r="K5442" s="11" t="s">
        <v>30</v>
      </c>
      <c r="M5442" s="11" t="s">
        <v>7062</v>
      </c>
      <c r="N5442" s="13">
        <v>3105</v>
      </c>
      <c r="O5442" s="15">
        <f>_xlfn.XLOOKUP(B5442,Sheet1!A:A,Sheet1!E:E)</f>
        <v>6.75</v>
      </c>
      <c r="P5442" s="26"/>
      <c r="Q5442" s="15">
        <f t="shared" si="396"/>
        <v>7.0875000000000004</v>
      </c>
      <c r="R5442" s="38">
        <f t="shared" si="398"/>
        <v>7.3001250000000004</v>
      </c>
      <c r="S5442" s="26">
        <v>0</v>
      </c>
      <c r="T5442" s="13" t="str">
        <f t="shared" ref="T5442:T5505" si="399">IF(Q5442&gt;=R5442,"No Change","Up")</f>
        <v>Up</v>
      </c>
    </row>
    <row r="5443" spans="1:20" s="14" customFormat="1" hidden="1" x14ac:dyDescent="0.3">
      <c r="A5443" s="11">
        <v>6055704</v>
      </c>
      <c r="B5443" s="11">
        <v>6055704</v>
      </c>
      <c r="C5443" s="11" t="s">
        <v>26</v>
      </c>
      <c r="D5443" s="11" t="s">
        <v>27</v>
      </c>
      <c r="E5443" s="13" t="str">
        <f>_xlfn.XLOOKUP(B5443,Sheet1!A:A,Sheet1!B:B)</f>
        <v>DS RUSTOLEUM COMBICOL MS TINTED COL 1L</v>
      </c>
      <c r="F5443" s="13" t="str">
        <f t="shared" si="397"/>
        <v>CROWN  - DS RUSTOLEUM COMBICOL MS TINTED COL 1L</v>
      </c>
      <c r="G5443" s="13"/>
      <c r="H5443" s="91" t="s">
        <v>28</v>
      </c>
      <c r="I5443" s="11" t="s">
        <v>29</v>
      </c>
      <c r="J5443" s="11" t="s">
        <v>29</v>
      </c>
      <c r="K5443" s="11" t="s">
        <v>30</v>
      </c>
      <c r="M5443" s="11" t="s">
        <v>7062</v>
      </c>
      <c r="N5443" s="13">
        <v>3105</v>
      </c>
      <c r="O5443" s="15">
        <f>_xlfn.XLOOKUP(B5443,Sheet1!A:A,Sheet1!E:E)</f>
        <v>23.6</v>
      </c>
      <c r="P5443" s="26"/>
      <c r="Q5443" s="29">
        <f t="shared" si="396"/>
        <v>24.78</v>
      </c>
      <c r="R5443" s="38">
        <f t="shared" si="398"/>
        <v>25.523400000000002</v>
      </c>
      <c r="S5443" s="26">
        <v>0</v>
      </c>
      <c r="T5443" s="13" t="str">
        <f t="shared" si="399"/>
        <v>Up</v>
      </c>
    </row>
    <row r="5444" spans="1:20" s="14" customFormat="1" hidden="1" x14ac:dyDescent="0.3">
      <c r="A5444" s="11">
        <v>6055705</v>
      </c>
      <c r="B5444" s="11">
        <v>6055705</v>
      </c>
      <c r="C5444" s="11" t="s">
        <v>26</v>
      </c>
      <c r="D5444" s="11" t="s">
        <v>27</v>
      </c>
      <c r="E5444" s="13" t="str">
        <f>_xlfn.XLOOKUP(B5444,Sheet1!A:A,Sheet1!B:B)</f>
        <v>DS RUSTOLEUM COMBICOL MS TINTED COL 2.5L</v>
      </c>
      <c r="F5444" s="13" t="str">
        <f t="shared" si="397"/>
        <v>CROWN  - DS RUSTOLEUM COMBICOL MS TINTED COL 2.5L</v>
      </c>
      <c r="G5444" s="13"/>
      <c r="H5444" s="91" t="s">
        <v>28</v>
      </c>
      <c r="I5444" s="11" t="s">
        <v>29</v>
      </c>
      <c r="J5444" s="11" t="s">
        <v>29</v>
      </c>
      <c r="K5444" s="11" t="s">
        <v>30</v>
      </c>
      <c r="M5444" s="11" t="s">
        <v>7062</v>
      </c>
      <c r="N5444" s="13">
        <v>3105</v>
      </c>
      <c r="O5444" s="15">
        <f>_xlfn.XLOOKUP(B5444,Sheet1!A:A,Sheet1!E:E)</f>
        <v>49.56</v>
      </c>
      <c r="P5444" s="26"/>
      <c r="Q5444" s="29">
        <f t="shared" si="396"/>
        <v>52.038000000000004</v>
      </c>
      <c r="R5444" s="38">
        <f t="shared" si="398"/>
        <v>53.599140000000006</v>
      </c>
      <c r="S5444" s="26">
        <v>0</v>
      </c>
      <c r="T5444" s="13" t="str">
        <f t="shared" si="399"/>
        <v>Up</v>
      </c>
    </row>
    <row r="5445" spans="1:20" s="14" customFormat="1" hidden="1" x14ac:dyDescent="0.3">
      <c r="A5445" s="11">
        <v>6055706</v>
      </c>
      <c r="B5445" s="11">
        <v>6055706</v>
      </c>
      <c r="C5445" s="11" t="s">
        <v>26</v>
      </c>
      <c r="D5445" s="11" t="s">
        <v>27</v>
      </c>
      <c r="E5445" s="13" t="str">
        <f>_xlfn.XLOOKUP(B5445,Sheet1!A:A,Sheet1!B:B)</f>
        <v>DS RUSTOLEUM DAMP SURF PRIME IVORY 2.5L</v>
      </c>
      <c r="F5445" s="13" t="str">
        <f t="shared" si="397"/>
        <v>CROWN  - DS RUSTOLEUM DAMP SURF PRIME IVORY 2.5L</v>
      </c>
      <c r="G5445" s="13"/>
      <c r="H5445" s="91" t="s">
        <v>28</v>
      </c>
      <c r="I5445" s="11" t="s">
        <v>29</v>
      </c>
      <c r="J5445" s="11" t="s">
        <v>29</v>
      </c>
      <c r="K5445" s="11" t="s">
        <v>30</v>
      </c>
      <c r="M5445" s="11" t="s">
        <v>7062</v>
      </c>
      <c r="N5445" s="13">
        <v>3105</v>
      </c>
      <c r="O5445" s="15">
        <f>_xlfn.XLOOKUP(B5445,Sheet1!A:A,Sheet1!E:E)</f>
        <v>85.56</v>
      </c>
      <c r="P5445" s="26"/>
      <c r="Q5445" s="29">
        <f t="shared" si="396"/>
        <v>89.838000000000008</v>
      </c>
      <c r="R5445" s="38">
        <f t="shared" si="398"/>
        <v>92.533140000000017</v>
      </c>
      <c r="S5445" s="26">
        <v>0</v>
      </c>
      <c r="T5445" s="13" t="str">
        <f t="shared" si="399"/>
        <v>Up</v>
      </c>
    </row>
    <row r="5446" spans="1:20" s="14" customFormat="1" hidden="1" x14ac:dyDescent="0.3">
      <c r="A5446" s="11">
        <v>6055538</v>
      </c>
      <c r="B5446" s="11">
        <v>6055538</v>
      </c>
      <c r="C5446" s="11" t="s">
        <v>26</v>
      </c>
      <c r="D5446" s="11" t="s">
        <v>27</v>
      </c>
      <c r="E5446" s="13" t="str">
        <f>_xlfn.XLOOKUP(B5446,Sheet1!A:A,Sheet1!B:B)</f>
        <v>DS WRX SPRAY PAINT      GREY WHITE 400ML</v>
      </c>
      <c r="F5446" s="13" t="str">
        <f t="shared" si="397"/>
        <v>CROWN  - DS WRX SPRAY PAINT      GREY WHITE 400ML</v>
      </c>
      <c r="G5446" s="13"/>
      <c r="H5446" s="91" t="s">
        <v>28</v>
      </c>
      <c r="I5446" s="11" t="s">
        <v>29</v>
      </c>
      <c r="J5446" s="11" t="s">
        <v>29</v>
      </c>
      <c r="K5446" s="11" t="s">
        <v>30</v>
      </c>
      <c r="M5446" s="11" t="s">
        <v>7062</v>
      </c>
      <c r="N5446" s="13">
        <v>3105</v>
      </c>
      <c r="O5446" s="15">
        <f>_xlfn.XLOOKUP(B5446,Sheet1!A:A,Sheet1!E:E)</f>
        <v>6.75</v>
      </c>
      <c r="P5446" s="26"/>
      <c r="Q5446" s="15">
        <f t="shared" si="396"/>
        <v>7.0875000000000004</v>
      </c>
      <c r="R5446" s="38">
        <f t="shared" si="398"/>
        <v>7.3001250000000004</v>
      </c>
      <c r="S5446" s="26">
        <v>0</v>
      </c>
      <c r="T5446" s="13" t="str">
        <f t="shared" si="399"/>
        <v>Up</v>
      </c>
    </row>
    <row r="5447" spans="1:20" s="14" customFormat="1" hidden="1" x14ac:dyDescent="0.3">
      <c r="A5447" s="11">
        <v>6055540</v>
      </c>
      <c r="B5447" s="11">
        <v>6055540</v>
      </c>
      <c r="C5447" s="11" t="s">
        <v>26</v>
      </c>
      <c r="D5447" s="11" t="s">
        <v>27</v>
      </c>
      <c r="E5447" s="13" t="str">
        <f>_xlfn.XLOOKUP(B5447,Sheet1!A:A,Sheet1!B:B)</f>
        <v>DS WRX SPRAY PAINT      LIGHT GREY 400ML</v>
      </c>
      <c r="F5447" s="13" t="str">
        <f t="shared" si="397"/>
        <v>CROWN  - DS WRX SPRAY PAINT      LIGHT GREY 400ML</v>
      </c>
      <c r="G5447" s="13"/>
      <c r="H5447" s="91" t="s">
        <v>28</v>
      </c>
      <c r="I5447" s="11" t="s">
        <v>29</v>
      </c>
      <c r="J5447" s="11" t="s">
        <v>29</v>
      </c>
      <c r="K5447" s="11" t="s">
        <v>30</v>
      </c>
      <c r="M5447" s="11" t="s">
        <v>7062</v>
      </c>
      <c r="N5447" s="13">
        <v>3105</v>
      </c>
      <c r="O5447" s="15">
        <f>_xlfn.XLOOKUP(B5447,Sheet1!A:A,Sheet1!E:E)</f>
        <v>6.75</v>
      </c>
      <c r="P5447" s="26"/>
      <c r="Q5447" s="15">
        <f t="shared" si="396"/>
        <v>7.0875000000000004</v>
      </c>
      <c r="R5447" s="38">
        <f>_xlfn.XLOOKUP(B5447,Sheet4!B:B,Sheet4!D:D)</f>
        <v>7.3</v>
      </c>
      <c r="S5447" s="26">
        <v>0</v>
      </c>
      <c r="T5447" s="13" t="str">
        <f t="shared" si="399"/>
        <v>Up</v>
      </c>
    </row>
    <row r="5448" spans="1:20" s="14" customFormat="1" hidden="1" x14ac:dyDescent="0.3">
      <c r="A5448" s="11">
        <v>6055541</v>
      </c>
      <c r="B5448" s="11">
        <v>6055541</v>
      </c>
      <c r="C5448" s="11" t="s">
        <v>26</v>
      </c>
      <c r="D5448" s="11" t="s">
        <v>27</v>
      </c>
      <c r="E5448" s="13" t="str">
        <f>_xlfn.XLOOKUP(B5448,Sheet1!A:A,Sheet1!B:B)</f>
        <v>DS WRX SPRAY PAINT      MID GREY   400ML</v>
      </c>
      <c r="F5448" s="13" t="str">
        <f t="shared" si="397"/>
        <v>CROWN  - DS WRX SPRAY PAINT      MID GREY   400ML</v>
      </c>
      <c r="G5448" s="13"/>
      <c r="H5448" s="91" t="s">
        <v>28</v>
      </c>
      <c r="I5448" s="11" t="s">
        <v>29</v>
      </c>
      <c r="J5448" s="11" t="s">
        <v>29</v>
      </c>
      <c r="K5448" s="11" t="s">
        <v>30</v>
      </c>
      <c r="M5448" s="11" t="s">
        <v>7062</v>
      </c>
      <c r="N5448" s="13">
        <v>3105</v>
      </c>
      <c r="O5448" s="15">
        <f>_xlfn.XLOOKUP(B5448,Sheet1!A:A,Sheet1!E:E)</f>
        <v>6.75</v>
      </c>
      <c r="P5448" s="26"/>
      <c r="Q5448" s="15">
        <f t="shared" si="396"/>
        <v>7.0875000000000004</v>
      </c>
      <c r="R5448" s="38">
        <f>_xlfn.XLOOKUP(B5448,Sheet4!B:B,Sheet4!D:D)</f>
        <v>7.3</v>
      </c>
      <c r="S5448" s="26">
        <v>0</v>
      </c>
      <c r="T5448" s="13" t="str">
        <f t="shared" si="399"/>
        <v>Up</v>
      </c>
    </row>
    <row r="5449" spans="1:20" s="14" customFormat="1" hidden="1" x14ac:dyDescent="0.3">
      <c r="A5449" s="11">
        <v>6055542</v>
      </c>
      <c r="B5449" s="11">
        <v>6055542</v>
      </c>
      <c r="C5449" s="11" t="s">
        <v>26</v>
      </c>
      <c r="D5449" s="11" t="s">
        <v>27</v>
      </c>
      <c r="E5449" s="13" t="str">
        <f>_xlfn.XLOOKUP(B5449,Sheet1!A:A,Sheet1!B:B)</f>
        <v>DS WRX SPRAY PAINT      DARK BLUE  400ML</v>
      </c>
      <c r="F5449" s="13" t="str">
        <f t="shared" si="397"/>
        <v>CROWN  - DS WRX SPRAY PAINT      DARK BLUE  400ML</v>
      </c>
      <c r="G5449" s="13"/>
      <c r="H5449" s="91" t="s">
        <v>28</v>
      </c>
      <c r="I5449" s="11" t="s">
        <v>29</v>
      </c>
      <c r="J5449" s="11" t="s">
        <v>29</v>
      </c>
      <c r="K5449" s="11" t="s">
        <v>30</v>
      </c>
      <c r="M5449" s="11" t="s">
        <v>7062</v>
      </c>
      <c r="N5449" s="13">
        <v>3105</v>
      </c>
      <c r="O5449" s="15">
        <f>_xlfn.XLOOKUP(B5449,Sheet1!A:A,Sheet1!E:E)</f>
        <v>6.75</v>
      </c>
      <c r="P5449" s="26"/>
      <c r="Q5449" s="15">
        <f t="shared" si="396"/>
        <v>7.0875000000000004</v>
      </c>
      <c r="R5449" s="38">
        <f>Q5449*1.03</f>
        <v>7.3001250000000004</v>
      </c>
      <c r="S5449" s="26">
        <v>0</v>
      </c>
      <c r="T5449" s="13" t="str">
        <f t="shared" si="399"/>
        <v>Up</v>
      </c>
    </row>
    <row r="5450" spans="1:20" s="14" customFormat="1" hidden="1" x14ac:dyDescent="0.3">
      <c r="A5450" s="11">
        <v>6055544</v>
      </c>
      <c r="B5450" s="11">
        <v>6055544</v>
      </c>
      <c r="C5450" s="11" t="s">
        <v>26</v>
      </c>
      <c r="D5450" s="11" t="s">
        <v>27</v>
      </c>
      <c r="E5450" s="13" t="str">
        <f>_xlfn.XLOOKUP(B5450,Sheet1!A:A,Sheet1!B:B)</f>
        <v>DS WRX SPRAY PAINT      ROYAL BLUE 400ML</v>
      </c>
      <c r="F5450" s="13" t="str">
        <f t="shared" si="397"/>
        <v>CROWN  - DS WRX SPRAY PAINT      ROYAL BLUE 400ML</v>
      </c>
      <c r="G5450" s="13"/>
      <c r="H5450" s="91" t="s">
        <v>28</v>
      </c>
      <c r="I5450" s="11" t="s">
        <v>29</v>
      </c>
      <c r="J5450" s="11" t="s">
        <v>29</v>
      </c>
      <c r="K5450" s="11" t="s">
        <v>30</v>
      </c>
      <c r="M5450" s="11" t="s">
        <v>7062</v>
      </c>
      <c r="N5450" s="13">
        <v>3105</v>
      </c>
      <c r="O5450" s="15">
        <f>_xlfn.XLOOKUP(B5450,Sheet1!A:A,Sheet1!E:E)</f>
        <v>6.75</v>
      </c>
      <c r="P5450" s="26"/>
      <c r="Q5450" s="15">
        <f t="shared" si="396"/>
        <v>7.0875000000000004</v>
      </c>
      <c r="R5450" s="38">
        <f>_xlfn.XLOOKUP(B5450,Sheet4!B:B,Sheet4!D:D)</f>
        <v>7.3</v>
      </c>
      <c r="S5450" s="26">
        <v>0</v>
      </c>
      <c r="T5450" s="13" t="str">
        <f t="shared" si="399"/>
        <v>Up</v>
      </c>
    </row>
    <row r="5451" spans="1:20" s="14" customFormat="1" hidden="1" x14ac:dyDescent="0.3">
      <c r="A5451" s="11">
        <v>6055545</v>
      </c>
      <c r="B5451" s="11">
        <v>6055545</v>
      </c>
      <c r="C5451" s="11" t="s">
        <v>26</v>
      </c>
      <c r="D5451" s="11" t="s">
        <v>27</v>
      </c>
      <c r="E5451" s="13" t="str">
        <f>_xlfn.XLOOKUP(B5451,Sheet1!A:A,Sheet1!B:B)</f>
        <v>DS WRX SPRAY PAINT      MAROON     400ML</v>
      </c>
      <c r="F5451" s="13" t="str">
        <f t="shared" si="397"/>
        <v>CROWN  - DS WRX SPRAY PAINT      MAROON     400ML</v>
      </c>
      <c r="G5451" s="13"/>
      <c r="H5451" s="91" t="s">
        <v>28</v>
      </c>
      <c r="I5451" s="11" t="s">
        <v>29</v>
      </c>
      <c r="J5451" s="11" t="s">
        <v>29</v>
      </c>
      <c r="K5451" s="11" t="s">
        <v>30</v>
      </c>
      <c r="M5451" s="11" t="s">
        <v>7062</v>
      </c>
      <c r="N5451" s="13">
        <v>3105</v>
      </c>
      <c r="O5451" s="15">
        <f>_xlfn.XLOOKUP(B5451,Sheet1!A:A,Sheet1!E:E)</f>
        <v>6.75</v>
      </c>
      <c r="P5451" s="26"/>
      <c r="Q5451" s="15">
        <f t="shared" si="396"/>
        <v>7.0875000000000004</v>
      </c>
      <c r="R5451" s="38">
        <f t="shared" ref="R5451:R5486" si="400">Q5451*1.03</f>
        <v>7.3001250000000004</v>
      </c>
      <c r="S5451" s="26">
        <v>0</v>
      </c>
      <c r="T5451" s="13" t="str">
        <f t="shared" si="399"/>
        <v>Up</v>
      </c>
    </row>
    <row r="5452" spans="1:20" s="14" customFormat="1" hidden="1" x14ac:dyDescent="0.3">
      <c r="A5452" s="11">
        <v>6055547</v>
      </c>
      <c r="B5452" s="11">
        <v>6055547</v>
      </c>
      <c r="C5452" s="11" t="s">
        <v>26</v>
      </c>
      <c r="D5452" s="11" t="s">
        <v>27</v>
      </c>
      <c r="E5452" s="13" t="str">
        <f>_xlfn.XLOOKUP(B5452,Sheet1!A:A,Sheet1!B:B)</f>
        <v>DS WRX SPRAY PAINT      AUTUMN YEL 400ML</v>
      </c>
      <c r="F5452" s="13" t="str">
        <f t="shared" si="397"/>
        <v>CROWN  - DS WRX SPRAY PAINT      AUTUMN YEL 400ML</v>
      </c>
      <c r="G5452" s="13"/>
      <c r="H5452" s="91" t="s">
        <v>28</v>
      </c>
      <c r="I5452" s="11" t="s">
        <v>29</v>
      </c>
      <c r="J5452" s="11" t="s">
        <v>29</v>
      </c>
      <c r="K5452" s="11" t="s">
        <v>30</v>
      </c>
      <c r="M5452" s="11" t="s">
        <v>7062</v>
      </c>
      <c r="N5452" s="13">
        <v>3105</v>
      </c>
      <c r="O5452" s="15">
        <f>_xlfn.XLOOKUP(B5452,Sheet1!A:A,Sheet1!E:E)</f>
        <v>6.75</v>
      </c>
      <c r="P5452" s="26"/>
      <c r="Q5452" s="15">
        <f t="shared" si="396"/>
        <v>7.0875000000000004</v>
      </c>
      <c r="R5452" s="38">
        <f t="shared" si="400"/>
        <v>7.3001250000000004</v>
      </c>
      <c r="S5452" s="26">
        <v>0</v>
      </c>
      <c r="T5452" s="13" t="str">
        <f t="shared" si="399"/>
        <v>Up</v>
      </c>
    </row>
    <row r="5453" spans="1:20" s="14" customFormat="1" hidden="1" x14ac:dyDescent="0.3">
      <c r="A5453" s="11">
        <v>6055549</v>
      </c>
      <c r="B5453" s="11">
        <v>6055549</v>
      </c>
      <c r="C5453" s="11" t="s">
        <v>26</v>
      </c>
      <c r="D5453" s="11" t="s">
        <v>27</v>
      </c>
      <c r="E5453" s="13" t="str">
        <f>_xlfn.XLOOKUP(B5453,Sheet1!A:A,Sheet1!B:B)</f>
        <v>DS WRX SPRAY PAINT      CRÈME      400MK</v>
      </c>
      <c r="F5453" s="13" t="str">
        <f t="shared" si="397"/>
        <v>CROWN  - DS WRX SPRAY PAINT      CRÈME      400MK</v>
      </c>
      <c r="G5453" s="13"/>
      <c r="H5453" s="91" t="s">
        <v>28</v>
      </c>
      <c r="I5453" s="11" t="s">
        <v>29</v>
      </c>
      <c r="J5453" s="11" t="s">
        <v>29</v>
      </c>
      <c r="K5453" s="11" t="s">
        <v>30</v>
      </c>
      <c r="M5453" s="11" t="s">
        <v>7062</v>
      </c>
      <c r="N5453" s="13">
        <v>3105</v>
      </c>
      <c r="O5453" s="15">
        <f>_xlfn.XLOOKUP(B5453,Sheet1!A:A,Sheet1!E:E)</f>
        <v>6.75</v>
      </c>
      <c r="P5453" s="26"/>
      <c r="Q5453" s="15">
        <f t="shared" si="396"/>
        <v>7.0875000000000004</v>
      </c>
      <c r="R5453" s="38">
        <f t="shared" si="400"/>
        <v>7.3001250000000004</v>
      </c>
      <c r="S5453" s="26">
        <v>0</v>
      </c>
      <c r="T5453" s="13" t="str">
        <f t="shared" si="399"/>
        <v>Up</v>
      </c>
    </row>
    <row r="5454" spans="1:20" s="14" customFormat="1" hidden="1" x14ac:dyDescent="0.3">
      <c r="A5454" s="11">
        <v>6055552</v>
      </c>
      <c r="B5454" s="11">
        <v>6055552</v>
      </c>
      <c r="C5454" s="11" t="s">
        <v>26</v>
      </c>
      <c r="D5454" s="11" t="s">
        <v>27</v>
      </c>
      <c r="E5454" s="13" t="str">
        <f>_xlfn.XLOOKUP(B5454,Sheet1!A:A,Sheet1!B:B)</f>
        <v>DS WRX SPRAY PAINT      BLUSH      400ML</v>
      </c>
      <c r="F5454" s="13" t="str">
        <f t="shared" si="397"/>
        <v>CROWN  - DS WRX SPRAY PAINT      BLUSH      400ML</v>
      </c>
      <c r="G5454" s="13"/>
      <c r="H5454" s="91" t="s">
        <v>28</v>
      </c>
      <c r="I5454" s="11" t="s">
        <v>29</v>
      </c>
      <c r="J5454" s="11" t="s">
        <v>29</v>
      </c>
      <c r="K5454" s="11" t="s">
        <v>30</v>
      </c>
      <c r="M5454" s="11" t="s">
        <v>7062</v>
      </c>
      <c r="N5454" s="13">
        <v>3105</v>
      </c>
      <c r="O5454" s="15">
        <f>_xlfn.XLOOKUP(B5454,Sheet1!A:A,Sheet1!E:E)</f>
        <v>6.75</v>
      </c>
      <c r="P5454" s="26"/>
      <c r="Q5454" s="15">
        <f t="shared" si="396"/>
        <v>7.0875000000000004</v>
      </c>
      <c r="R5454" s="38">
        <f t="shared" si="400"/>
        <v>7.3001250000000004</v>
      </c>
      <c r="S5454" s="26">
        <v>0</v>
      </c>
      <c r="T5454" s="13" t="str">
        <f t="shared" si="399"/>
        <v>Up</v>
      </c>
    </row>
    <row r="5455" spans="1:20" s="14" customFormat="1" hidden="1" x14ac:dyDescent="0.3">
      <c r="A5455" s="11">
        <v>6055554</v>
      </c>
      <c r="B5455" s="11">
        <v>6055554</v>
      </c>
      <c r="C5455" s="11" t="s">
        <v>26</v>
      </c>
      <c r="D5455" s="11" t="s">
        <v>27</v>
      </c>
      <c r="E5455" s="13" t="str">
        <f>_xlfn.XLOOKUP(B5455,Sheet1!A:A,Sheet1!B:B)</f>
        <v>DS WRX SPRAY PAINT      GREEN      400ML</v>
      </c>
      <c r="F5455" s="13" t="str">
        <f t="shared" si="397"/>
        <v>CROWN  - DS WRX SPRAY PAINT      GREEN      400ML</v>
      </c>
      <c r="G5455" s="13"/>
      <c r="H5455" s="91" t="s">
        <v>28</v>
      </c>
      <c r="I5455" s="11" t="s">
        <v>29</v>
      </c>
      <c r="J5455" s="11" t="s">
        <v>29</v>
      </c>
      <c r="K5455" s="11" t="s">
        <v>30</v>
      </c>
      <c r="M5455" s="11" t="s">
        <v>7062</v>
      </c>
      <c r="N5455" s="13">
        <v>3105</v>
      </c>
      <c r="O5455" s="15">
        <f>_xlfn.XLOOKUP(B5455,Sheet1!A:A,Sheet1!E:E)</f>
        <v>6.75</v>
      </c>
      <c r="P5455" s="26"/>
      <c r="Q5455" s="15">
        <f t="shared" si="396"/>
        <v>7.0875000000000004</v>
      </c>
      <c r="R5455" s="38">
        <f t="shared" si="400"/>
        <v>7.3001250000000004</v>
      </c>
      <c r="S5455" s="26">
        <v>0</v>
      </c>
      <c r="T5455" s="13" t="str">
        <f t="shared" si="399"/>
        <v>Up</v>
      </c>
    </row>
    <row r="5456" spans="1:20" s="14" customFormat="1" hidden="1" x14ac:dyDescent="0.3">
      <c r="A5456" s="11">
        <v>6055555</v>
      </c>
      <c r="B5456" s="11">
        <v>6055555</v>
      </c>
      <c r="C5456" s="11" t="s">
        <v>26</v>
      </c>
      <c r="D5456" s="11" t="s">
        <v>27</v>
      </c>
      <c r="E5456" s="13" t="str">
        <f>_xlfn.XLOOKUP(B5456,Sheet1!A:A,Sheet1!B:B)</f>
        <v>DS WRX SPRAY PAINT      LIGHT GRN  400ML</v>
      </c>
      <c r="F5456" s="13" t="str">
        <f t="shared" si="397"/>
        <v>CROWN  - DS WRX SPRAY PAINT      LIGHT GRN  400ML</v>
      </c>
      <c r="G5456" s="13"/>
      <c r="H5456" s="91" t="s">
        <v>28</v>
      </c>
      <c r="I5456" s="11" t="s">
        <v>29</v>
      </c>
      <c r="J5456" s="11" t="s">
        <v>29</v>
      </c>
      <c r="K5456" s="11" t="s">
        <v>30</v>
      </c>
      <c r="M5456" s="11" t="s">
        <v>7062</v>
      </c>
      <c r="N5456" s="13">
        <v>3105</v>
      </c>
      <c r="O5456" s="15">
        <f>_xlfn.XLOOKUP(B5456,Sheet1!A:A,Sheet1!E:E)</f>
        <v>6.75</v>
      </c>
      <c r="P5456" s="26"/>
      <c r="Q5456" s="15">
        <f t="shared" si="396"/>
        <v>7.0875000000000004</v>
      </c>
      <c r="R5456" s="38">
        <f t="shared" si="400"/>
        <v>7.3001250000000004</v>
      </c>
      <c r="S5456" s="26">
        <v>0</v>
      </c>
      <c r="T5456" s="13" t="str">
        <f t="shared" si="399"/>
        <v>Up</v>
      </c>
    </row>
    <row r="5457" spans="1:20" s="14" customFormat="1" hidden="1" x14ac:dyDescent="0.3">
      <c r="A5457" s="11">
        <v>6055557</v>
      </c>
      <c r="B5457" s="11">
        <v>6055557</v>
      </c>
      <c r="C5457" s="11" t="s">
        <v>26</v>
      </c>
      <c r="D5457" s="11" t="s">
        <v>27</v>
      </c>
      <c r="E5457" s="13" t="str">
        <f>_xlfn.XLOOKUP(B5457,Sheet1!A:A,Sheet1!B:B)</f>
        <v>DS WRX SPRAY PAINT      BURGUNDY   400ML</v>
      </c>
      <c r="F5457" s="13" t="str">
        <f t="shared" si="397"/>
        <v>CROWN  - DS WRX SPRAY PAINT      BURGUNDY   400ML</v>
      </c>
      <c r="G5457" s="13"/>
      <c r="H5457" s="91" t="s">
        <v>28</v>
      </c>
      <c r="I5457" s="11" t="s">
        <v>29</v>
      </c>
      <c r="J5457" s="11" t="s">
        <v>29</v>
      </c>
      <c r="K5457" s="11" t="s">
        <v>30</v>
      </c>
      <c r="M5457" s="11" t="s">
        <v>7062</v>
      </c>
      <c r="N5457" s="13">
        <v>3105</v>
      </c>
      <c r="O5457" s="15">
        <f>_xlfn.XLOOKUP(B5457,Sheet1!A:A,Sheet1!E:E)</f>
        <v>6.75</v>
      </c>
      <c r="P5457" s="26"/>
      <c r="Q5457" s="15">
        <f t="shared" si="396"/>
        <v>7.0875000000000004</v>
      </c>
      <c r="R5457" s="38">
        <f t="shared" si="400"/>
        <v>7.3001250000000004</v>
      </c>
      <c r="S5457" s="26">
        <v>0</v>
      </c>
      <c r="T5457" s="13" t="str">
        <f t="shared" si="399"/>
        <v>Up</v>
      </c>
    </row>
    <row r="5458" spans="1:20" s="14" customFormat="1" hidden="1" x14ac:dyDescent="0.3">
      <c r="A5458" s="11">
        <v>6055558</v>
      </c>
      <c r="B5458" s="11">
        <v>6055558</v>
      </c>
      <c r="C5458" s="11" t="s">
        <v>26</v>
      </c>
      <c r="D5458" s="11" t="s">
        <v>27</v>
      </c>
      <c r="E5458" s="13" t="str">
        <f>_xlfn.XLOOKUP(B5458,Sheet1!A:A,Sheet1!B:B)</f>
        <v>DS WRX SPRAY PAINT      LIGHT BRWN 400ML</v>
      </c>
      <c r="F5458" s="13" t="str">
        <f t="shared" si="397"/>
        <v>CROWN  - DS WRX SPRAY PAINT      LIGHT BRWN 400ML</v>
      </c>
      <c r="G5458" s="13"/>
      <c r="H5458" s="91" t="s">
        <v>28</v>
      </c>
      <c r="I5458" s="11" t="s">
        <v>29</v>
      </c>
      <c r="J5458" s="11" t="s">
        <v>29</v>
      </c>
      <c r="K5458" s="11" t="s">
        <v>30</v>
      </c>
      <c r="M5458" s="11" t="s">
        <v>7062</v>
      </c>
      <c r="N5458" s="13">
        <v>3105</v>
      </c>
      <c r="O5458" s="15">
        <f>_xlfn.XLOOKUP(B5458,Sheet1!A:A,Sheet1!E:E)</f>
        <v>6.75</v>
      </c>
      <c r="P5458" s="26"/>
      <c r="Q5458" s="15">
        <f t="shared" si="396"/>
        <v>7.0875000000000004</v>
      </c>
      <c r="R5458" s="38">
        <f t="shared" si="400"/>
        <v>7.3001250000000004</v>
      </c>
      <c r="S5458" s="26">
        <v>0</v>
      </c>
      <c r="T5458" s="13" t="str">
        <f t="shared" si="399"/>
        <v>Up</v>
      </c>
    </row>
    <row r="5459" spans="1:20" s="14" customFormat="1" hidden="1" x14ac:dyDescent="0.3">
      <c r="A5459" s="11">
        <v>6055560</v>
      </c>
      <c r="B5459" s="11">
        <v>6055560</v>
      </c>
      <c r="C5459" s="11" t="s">
        <v>26</v>
      </c>
      <c r="D5459" s="11" t="s">
        <v>27</v>
      </c>
      <c r="E5459" s="13" t="str">
        <f>_xlfn.XLOOKUP(B5459,Sheet1!A:A,Sheet1!B:B)</f>
        <v>DS WRX SPRAY PAINT      BROWN      400ML</v>
      </c>
      <c r="F5459" s="13" t="str">
        <f t="shared" si="397"/>
        <v>CROWN  - DS WRX SPRAY PAINT      BROWN      400ML</v>
      </c>
      <c r="G5459" s="13"/>
      <c r="H5459" s="91" t="s">
        <v>28</v>
      </c>
      <c r="I5459" s="11" t="s">
        <v>29</v>
      </c>
      <c r="J5459" s="11" t="s">
        <v>29</v>
      </c>
      <c r="K5459" s="11" t="s">
        <v>30</v>
      </c>
      <c r="M5459" s="11" t="s">
        <v>7062</v>
      </c>
      <c r="N5459" s="13">
        <v>3105</v>
      </c>
      <c r="O5459" s="15">
        <f>_xlfn.XLOOKUP(B5459,Sheet1!A:A,Sheet1!E:E)</f>
        <v>6.75</v>
      </c>
      <c r="P5459" s="26"/>
      <c r="Q5459" s="15">
        <f t="shared" ref="Q5459:Q5522" si="401">O5459*1.05</f>
        <v>7.0875000000000004</v>
      </c>
      <c r="R5459" s="38">
        <f t="shared" si="400"/>
        <v>7.3001250000000004</v>
      </c>
      <c r="S5459" s="26">
        <v>0</v>
      </c>
      <c r="T5459" s="13" t="str">
        <f t="shared" si="399"/>
        <v>Up</v>
      </c>
    </row>
    <row r="5460" spans="1:20" s="14" customFormat="1" hidden="1" x14ac:dyDescent="0.3">
      <c r="A5460" s="11">
        <v>6055961</v>
      </c>
      <c r="B5460" s="11">
        <v>6055961</v>
      </c>
      <c r="C5460" s="11" t="s">
        <v>26</v>
      </c>
      <c r="D5460" s="11" t="s">
        <v>27</v>
      </c>
      <c r="E5460" s="13" t="str">
        <f>_xlfn.XLOOKUP(B5460,Sheet1!A:A,Sheet1!B:B)</f>
        <v>DS BIRD COMPLETE WOOD PRO GOLD BRN 1000L</v>
      </c>
      <c r="F5460" s="13" t="str">
        <f t="shared" si="397"/>
        <v>CROWN  - DS BIRD COMPLETE WOOD PRO GOLD BRN 1000L</v>
      </c>
      <c r="G5460" s="13"/>
      <c r="H5460" s="91" t="s">
        <v>28</v>
      </c>
      <c r="I5460" s="11" t="s">
        <v>29</v>
      </c>
      <c r="J5460" s="11" t="s">
        <v>29</v>
      </c>
      <c r="K5460" s="11" t="s">
        <v>30</v>
      </c>
      <c r="M5460" s="11" t="s">
        <v>7062</v>
      </c>
      <c r="N5460" s="13">
        <v>3105</v>
      </c>
      <c r="O5460" s="15">
        <f>_xlfn.XLOOKUP(B5460,Sheet1!A:A,Sheet1!E:E)</f>
        <v>4500</v>
      </c>
      <c r="P5460" s="26"/>
      <c r="Q5460" s="15">
        <f t="shared" si="401"/>
        <v>4725</v>
      </c>
      <c r="R5460" s="38">
        <f t="shared" si="400"/>
        <v>4866.75</v>
      </c>
      <c r="S5460" s="26">
        <v>0</v>
      </c>
      <c r="T5460" s="13" t="str">
        <f t="shared" si="399"/>
        <v>Up</v>
      </c>
    </row>
    <row r="5461" spans="1:20" s="14" customFormat="1" hidden="1" x14ac:dyDescent="0.3">
      <c r="A5461" s="11">
        <v>6056091</v>
      </c>
      <c r="B5461" s="11">
        <v>6056091</v>
      </c>
      <c r="C5461" s="11" t="s">
        <v>26</v>
      </c>
      <c r="D5461" s="11" t="s">
        <v>27</v>
      </c>
      <c r="E5461" s="13" t="str">
        <f>_xlfn.XLOOKUP(B5461,Sheet1!A:A,Sheet1!B:B)</f>
        <v>DS EARTHBORN CLAYPAINT  BUGLE      100ML</v>
      </c>
      <c r="F5461" s="13" t="str">
        <f t="shared" si="397"/>
        <v>CROWN  - DS EARTHBORN CLAYPAINT  BUGLE      100ML</v>
      </c>
      <c r="G5461" s="13"/>
      <c r="H5461" s="91" t="s">
        <v>28</v>
      </c>
      <c r="I5461" s="11" t="s">
        <v>29</v>
      </c>
      <c r="J5461" s="11" t="s">
        <v>29</v>
      </c>
      <c r="K5461" s="11" t="s">
        <v>30</v>
      </c>
      <c r="M5461" s="11" t="s">
        <v>7062</v>
      </c>
      <c r="N5461" s="13">
        <v>3105</v>
      </c>
      <c r="O5461" s="15">
        <f>_xlfn.XLOOKUP(B5461,Sheet1!A:A,Sheet1!E:E)</f>
        <v>5.0999999999999996</v>
      </c>
      <c r="P5461" s="26"/>
      <c r="Q5461" s="15">
        <f t="shared" si="401"/>
        <v>5.3549999999999995</v>
      </c>
      <c r="R5461" s="38">
        <f t="shared" si="400"/>
        <v>5.5156499999999999</v>
      </c>
      <c r="S5461" s="26">
        <v>0</v>
      </c>
      <c r="T5461" s="13" t="str">
        <f t="shared" si="399"/>
        <v>Up</v>
      </c>
    </row>
    <row r="5462" spans="1:20" s="14" customFormat="1" hidden="1" x14ac:dyDescent="0.3">
      <c r="A5462" s="11">
        <v>6056092</v>
      </c>
      <c r="B5462" s="11">
        <v>6056092</v>
      </c>
      <c r="C5462" s="11" t="s">
        <v>26</v>
      </c>
      <c r="D5462" s="11" t="s">
        <v>27</v>
      </c>
      <c r="E5462" s="13" t="str">
        <f>_xlfn.XLOOKUP(B5462,Sheet1!A:A,Sheet1!B:B)</f>
        <v>DS EARTHBORN CLAYPAINT  CAN-CAN    100ML</v>
      </c>
      <c r="F5462" s="13" t="str">
        <f t="shared" si="397"/>
        <v>CROWN  - DS EARTHBORN CLAYPAINT  CAN-CAN    100ML</v>
      </c>
      <c r="G5462" s="13"/>
      <c r="H5462" s="91" t="s">
        <v>28</v>
      </c>
      <c r="I5462" s="11" t="s">
        <v>29</v>
      </c>
      <c r="J5462" s="11" t="s">
        <v>29</v>
      </c>
      <c r="K5462" s="11" t="s">
        <v>30</v>
      </c>
      <c r="M5462" s="11" t="s">
        <v>7062</v>
      </c>
      <c r="N5462" s="13">
        <v>3105</v>
      </c>
      <c r="O5462" s="15">
        <f>_xlfn.XLOOKUP(B5462,Sheet1!A:A,Sheet1!E:E)</f>
        <v>5.0999999999999996</v>
      </c>
      <c r="P5462" s="26"/>
      <c r="Q5462" s="15">
        <f t="shared" si="401"/>
        <v>5.3549999999999995</v>
      </c>
      <c r="R5462" s="38">
        <f t="shared" si="400"/>
        <v>5.5156499999999999</v>
      </c>
      <c r="S5462" s="26">
        <v>0</v>
      </c>
      <c r="T5462" s="13" t="str">
        <f t="shared" si="399"/>
        <v>Up</v>
      </c>
    </row>
    <row r="5463" spans="1:20" s="14" customFormat="1" hidden="1" x14ac:dyDescent="0.3">
      <c r="A5463" s="11">
        <v>6056093</v>
      </c>
      <c r="B5463" s="11">
        <v>6056093</v>
      </c>
      <c r="C5463" s="11" t="s">
        <v>26</v>
      </c>
      <c r="D5463" s="11" t="s">
        <v>27</v>
      </c>
      <c r="E5463" s="13" t="str">
        <f>_xlfn.XLOOKUP(B5463,Sheet1!A:A,Sheet1!B:B)</f>
        <v>DS EARTHBORN CLAYPAINT  CATS CRADL 100ML</v>
      </c>
      <c r="F5463" s="13" t="str">
        <f t="shared" si="397"/>
        <v>CROWN  - DS EARTHBORN CLAYPAINT  CATS CRADL 100ML</v>
      </c>
      <c r="G5463" s="13"/>
      <c r="H5463" s="91" t="s">
        <v>28</v>
      </c>
      <c r="I5463" s="11" t="s">
        <v>29</v>
      </c>
      <c r="J5463" s="11" t="s">
        <v>29</v>
      </c>
      <c r="K5463" s="11" t="s">
        <v>30</v>
      </c>
      <c r="M5463" s="11" t="s">
        <v>7062</v>
      </c>
      <c r="N5463" s="13">
        <v>3105</v>
      </c>
      <c r="O5463" s="15">
        <f>_xlfn.XLOOKUP(B5463,Sheet1!A:A,Sheet1!E:E)</f>
        <v>5.0999999999999996</v>
      </c>
      <c r="P5463" s="26"/>
      <c r="Q5463" s="15">
        <f t="shared" si="401"/>
        <v>5.3549999999999995</v>
      </c>
      <c r="R5463" s="38">
        <f t="shared" si="400"/>
        <v>5.5156499999999999</v>
      </c>
      <c r="S5463" s="26">
        <v>0</v>
      </c>
      <c r="T5463" s="13" t="str">
        <f t="shared" si="399"/>
        <v>Up</v>
      </c>
    </row>
    <row r="5464" spans="1:20" s="14" customFormat="1" hidden="1" x14ac:dyDescent="0.3">
      <c r="A5464" s="11">
        <v>6056094</v>
      </c>
      <c r="B5464" s="11">
        <v>6056094</v>
      </c>
      <c r="C5464" s="11" t="s">
        <v>26</v>
      </c>
      <c r="D5464" s="11" t="s">
        <v>27</v>
      </c>
      <c r="E5464" s="13" t="str">
        <f>_xlfn.XLOOKUP(B5464,Sheet1!A:A,Sheet1!B:B)</f>
        <v>DS EARTHBORN CLAYPAINT  CRICKET    100ML</v>
      </c>
      <c r="F5464" s="13" t="str">
        <f t="shared" si="397"/>
        <v>CROWN  - DS EARTHBORN CLAYPAINT  CRICKET    100ML</v>
      </c>
      <c r="G5464" s="13"/>
      <c r="H5464" s="91" t="s">
        <v>28</v>
      </c>
      <c r="I5464" s="11" t="s">
        <v>29</v>
      </c>
      <c r="J5464" s="11" t="s">
        <v>29</v>
      </c>
      <c r="K5464" s="11" t="s">
        <v>30</v>
      </c>
      <c r="M5464" s="11" t="s">
        <v>7062</v>
      </c>
      <c r="N5464" s="13">
        <v>3105</v>
      </c>
      <c r="O5464" s="15">
        <f>_xlfn.XLOOKUP(B5464,Sheet1!A:A,Sheet1!E:E)</f>
        <v>5.0999999999999996</v>
      </c>
      <c r="P5464" s="26"/>
      <c r="Q5464" s="15">
        <f t="shared" si="401"/>
        <v>5.3549999999999995</v>
      </c>
      <c r="R5464" s="38">
        <f t="shared" si="400"/>
        <v>5.5156499999999999</v>
      </c>
      <c r="S5464" s="26">
        <v>0</v>
      </c>
      <c r="T5464" s="13" t="str">
        <f t="shared" si="399"/>
        <v>Up</v>
      </c>
    </row>
    <row r="5465" spans="1:20" s="14" customFormat="1" hidden="1" x14ac:dyDescent="0.3">
      <c r="A5465" s="11">
        <v>6056095</v>
      </c>
      <c r="B5465" s="11">
        <v>6056095</v>
      </c>
      <c r="C5465" s="11" t="s">
        <v>26</v>
      </c>
      <c r="D5465" s="11" t="s">
        <v>27</v>
      </c>
      <c r="E5465" s="13" t="str">
        <f>_xlfn.XLOOKUP(B5465,Sheet1!A:A,Sheet1!B:B)</f>
        <v>DS EARTHBORN CLAYPAINT  CUPCAKE    100ML</v>
      </c>
      <c r="F5465" s="13" t="str">
        <f t="shared" si="397"/>
        <v>CROWN  - DS EARTHBORN CLAYPAINT  CUPCAKE    100ML</v>
      </c>
      <c r="G5465" s="13"/>
      <c r="H5465" s="91" t="s">
        <v>28</v>
      </c>
      <c r="I5465" s="11" t="s">
        <v>29</v>
      </c>
      <c r="J5465" s="11" t="s">
        <v>29</v>
      </c>
      <c r="K5465" s="11" t="s">
        <v>30</v>
      </c>
      <c r="M5465" s="11" t="s">
        <v>7062</v>
      </c>
      <c r="N5465" s="13">
        <v>3105</v>
      </c>
      <c r="O5465" s="15">
        <f>_xlfn.XLOOKUP(B5465,Sheet1!A:A,Sheet1!E:E)</f>
        <v>5.0999999999999996</v>
      </c>
      <c r="P5465" s="26"/>
      <c r="Q5465" s="15">
        <f t="shared" si="401"/>
        <v>5.3549999999999995</v>
      </c>
      <c r="R5465" s="38">
        <f t="shared" si="400"/>
        <v>5.5156499999999999</v>
      </c>
      <c r="S5465" s="26">
        <v>0</v>
      </c>
      <c r="T5465" s="13" t="str">
        <f t="shared" si="399"/>
        <v>Up</v>
      </c>
    </row>
    <row r="5466" spans="1:20" s="14" customFormat="1" hidden="1" x14ac:dyDescent="0.3">
      <c r="A5466" s="11">
        <v>6056096</v>
      </c>
      <c r="B5466" s="11">
        <v>6056096</v>
      </c>
      <c r="C5466" s="11" t="s">
        <v>26</v>
      </c>
      <c r="D5466" s="11" t="s">
        <v>27</v>
      </c>
      <c r="E5466" s="13" t="str">
        <f>_xlfn.XLOOKUP(B5466,Sheet1!A:A,Sheet1!B:B)</f>
        <v>DS EARTHBORN CLAYPAINT  DAIS CHAIN 100ML</v>
      </c>
      <c r="F5466" s="13" t="str">
        <f t="shared" si="397"/>
        <v>CROWN  - DS EARTHBORN CLAYPAINT  DAIS CHAIN 100ML</v>
      </c>
      <c r="G5466" s="13"/>
      <c r="H5466" s="91" t="s">
        <v>28</v>
      </c>
      <c r="I5466" s="11" t="s">
        <v>29</v>
      </c>
      <c r="J5466" s="11" t="s">
        <v>29</v>
      </c>
      <c r="K5466" s="11" t="s">
        <v>30</v>
      </c>
      <c r="M5466" s="11" t="s">
        <v>7062</v>
      </c>
      <c r="N5466" s="13">
        <v>3105</v>
      </c>
      <c r="O5466" s="15">
        <f>_xlfn.XLOOKUP(B5466,Sheet1!A:A,Sheet1!E:E)</f>
        <v>5.0999999999999996</v>
      </c>
      <c r="P5466" s="26"/>
      <c r="Q5466" s="15">
        <f t="shared" si="401"/>
        <v>5.3549999999999995</v>
      </c>
      <c r="R5466" s="38">
        <f t="shared" si="400"/>
        <v>5.5156499999999999</v>
      </c>
      <c r="S5466" s="26">
        <v>0</v>
      </c>
      <c r="T5466" s="13" t="str">
        <f t="shared" si="399"/>
        <v>Up</v>
      </c>
    </row>
    <row r="5467" spans="1:20" s="14" customFormat="1" hidden="1" x14ac:dyDescent="0.3">
      <c r="A5467" s="11">
        <v>6056097</v>
      </c>
      <c r="B5467" s="11">
        <v>6056097</v>
      </c>
      <c r="C5467" s="11" t="s">
        <v>26</v>
      </c>
      <c r="D5467" s="11" t="s">
        <v>27</v>
      </c>
      <c r="E5467" s="13" t="str">
        <f>_xlfn.XLOOKUP(B5467,Sheet1!A:A,Sheet1!B:B)</f>
        <v>DS EARTHBORN CLAYPAINT  DELILAH    100ML</v>
      </c>
      <c r="F5467" s="13" t="str">
        <f t="shared" si="397"/>
        <v>CROWN  - DS EARTHBORN CLAYPAINT  DELILAH    100ML</v>
      </c>
      <c r="G5467" s="13"/>
      <c r="H5467" s="91" t="s">
        <v>28</v>
      </c>
      <c r="I5467" s="11" t="s">
        <v>29</v>
      </c>
      <c r="J5467" s="11" t="s">
        <v>29</v>
      </c>
      <c r="K5467" s="11" t="s">
        <v>30</v>
      </c>
      <c r="M5467" s="11" t="s">
        <v>7062</v>
      </c>
      <c r="N5467" s="13">
        <v>3105</v>
      </c>
      <c r="O5467" s="15">
        <f>_xlfn.XLOOKUP(B5467,Sheet1!A:A,Sheet1!E:E)</f>
        <v>5.0999999999999996</v>
      </c>
      <c r="P5467" s="26"/>
      <c r="Q5467" s="15">
        <f t="shared" si="401"/>
        <v>5.3549999999999995</v>
      </c>
      <c r="R5467" s="38">
        <f t="shared" si="400"/>
        <v>5.5156499999999999</v>
      </c>
      <c r="S5467" s="26">
        <v>0</v>
      </c>
      <c r="T5467" s="13" t="str">
        <f t="shared" si="399"/>
        <v>Up</v>
      </c>
    </row>
    <row r="5468" spans="1:20" s="14" customFormat="1" hidden="1" x14ac:dyDescent="0.3">
      <c r="A5468" s="11">
        <v>6056098</v>
      </c>
      <c r="B5468" s="11">
        <v>6056098</v>
      </c>
      <c r="C5468" s="11" t="s">
        <v>26</v>
      </c>
      <c r="D5468" s="11" t="s">
        <v>27</v>
      </c>
      <c r="E5468" s="13" t="str">
        <f>_xlfn.XLOOKUP(B5468,Sheet1!A:A,Sheet1!B:B)</f>
        <v>DS EARTHBORN CLAYPAINT  DONKY RIDE 100ML</v>
      </c>
      <c r="F5468" s="13" t="str">
        <f t="shared" si="397"/>
        <v>CROWN  - DS EARTHBORN CLAYPAINT  DONKY RIDE 100ML</v>
      </c>
      <c r="G5468" s="13"/>
      <c r="H5468" s="91" t="s">
        <v>28</v>
      </c>
      <c r="I5468" s="11" t="s">
        <v>29</v>
      </c>
      <c r="J5468" s="11" t="s">
        <v>29</v>
      </c>
      <c r="K5468" s="11" t="s">
        <v>30</v>
      </c>
      <c r="M5468" s="11" t="s">
        <v>7062</v>
      </c>
      <c r="N5468" s="13">
        <v>3105</v>
      </c>
      <c r="O5468" s="15">
        <f>_xlfn.XLOOKUP(B5468,Sheet1!A:A,Sheet1!E:E)</f>
        <v>5.0999999999999996</v>
      </c>
      <c r="P5468" s="26"/>
      <c r="Q5468" s="15">
        <f t="shared" si="401"/>
        <v>5.3549999999999995</v>
      </c>
      <c r="R5468" s="38">
        <f t="shared" si="400"/>
        <v>5.5156499999999999</v>
      </c>
      <c r="S5468" s="26">
        <v>0</v>
      </c>
      <c r="T5468" s="13" t="str">
        <f t="shared" si="399"/>
        <v>Up</v>
      </c>
    </row>
    <row r="5469" spans="1:20" s="14" customFormat="1" hidden="1" x14ac:dyDescent="0.3">
      <c r="A5469" s="11">
        <v>6056101</v>
      </c>
      <c r="B5469" s="11">
        <v>6056101</v>
      </c>
      <c r="C5469" s="11" t="s">
        <v>26</v>
      </c>
      <c r="D5469" s="11" t="s">
        <v>27</v>
      </c>
      <c r="E5469" s="13" t="str">
        <f>_xlfn.XLOOKUP(B5469,Sheet1!A:A,Sheet1!B:B)</f>
        <v>DS EARTHBORN CLAYPAINT  DOROTHY    100ML</v>
      </c>
      <c r="F5469" s="13" t="str">
        <f t="shared" si="397"/>
        <v>CROWN  - DS EARTHBORN CLAYPAINT  DOROTHY    100ML</v>
      </c>
      <c r="G5469" s="13"/>
      <c r="H5469" s="91" t="s">
        <v>28</v>
      </c>
      <c r="I5469" s="11" t="s">
        <v>29</v>
      </c>
      <c r="J5469" s="11" t="s">
        <v>29</v>
      </c>
      <c r="K5469" s="11" t="s">
        <v>30</v>
      </c>
      <c r="M5469" s="11" t="s">
        <v>7062</v>
      </c>
      <c r="N5469" s="13">
        <v>3105</v>
      </c>
      <c r="O5469" s="15">
        <f>_xlfn.XLOOKUP(B5469,Sheet1!A:A,Sheet1!E:E)</f>
        <v>5.0999999999999996</v>
      </c>
      <c r="P5469" s="26"/>
      <c r="Q5469" s="15">
        <f t="shared" si="401"/>
        <v>5.3549999999999995</v>
      </c>
      <c r="R5469" s="38">
        <f t="shared" si="400"/>
        <v>5.5156499999999999</v>
      </c>
      <c r="S5469" s="26">
        <v>0</v>
      </c>
      <c r="T5469" s="13" t="str">
        <f t="shared" si="399"/>
        <v>Up</v>
      </c>
    </row>
    <row r="5470" spans="1:20" s="14" customFormat="1" hidden="1" x14ac:dyDescent="0.3">
      <c r="A5470" s="11">
        <v>6056102</v>
      </c>
      <c r="B5470" s="11">
        <v>6056102</v>
      </c>
      <c r="C5470" s="11" t="s">
        <v>26</v>
      </c>
      <c r="D5470" s="11" t="s">
        <v>27</v>
      </c>
      <c r="E5470" s="13" t="str">
        <f>_xlfn.XLOOKUP(B5470,Sheet1!A:A,Sheet1!B:B)</f>
        <v>DS EARTHBORN CLAYPAINT  EIDERDOWN  100ML</v>
      </c>
      <c r="F5470" s="13" t="str">
        <f t="shared" si="397"/>
        <v>CROWN  - DS EARTHBORN CLAYPAINT  EIDERDOWN  100ML</v>
      </c>
      <c r="G5470" s="13"/>
      <c r="H5470" s="91" t="s">
        <v>28</v>
      </c>
      <c r="I5470" s="11" t="s">
        <v>29</v>
      </c>
      <c r="J5470" s="11" t="s">
        <v>29</v>
      </c>
      <c r="K5470" s="11" t="s">
        <v>30</v>
      </c>
      <c r="M5470" s="11" t="s">
        <v>7062</v>
      </c>
      <c r="N5470" s="13">
        <v>3105</v>
      </c>
      <c r="O5470" s="15">
        <f>_xlfn.XLOOKUP(B5470,Sheet1!A:A,Sheet1!E:E)</f>
        <v>4.72</v>
      </c>
      <c r="P5470" s="26"/>
      <c r="Q5470" s="15">
        <f t="shared" si="401"/>
        <v>4.9559999999999995</v>
      </c>
      <c r="R5470" s="38">
        <f t="shared" si="400"/>
        <v>5.1046799999999992</v>
      </c>
      <c r="S5470" s="26">
        <v>0</v>
      </c>
      <c r="T5470" s="13" t="str">
        <f t="shared" si="399"/>
        <v>Up</v>
      </c>
    </row>
    <row r="5471" spans="1:20" s="14" customFormat="1" hidden="1" x14ac:dyDescent="0.3">
      <c r="A5471" s="11">
        <v>6056103</v>
      </c>
      <c r="B5471" s="11">
        <v>6056103</v>
      </c>
      <c r="C5471" s="11" t="s">
        <v>26</v>
      </c>
      <c r="D5471" s="11" t="s">
        <v>27</v>
      </c>
      <c r="E5471" s="13" t="str">
        <f>_xlfn.XLOOKUP(B5471,Sheet1!A:A,Sheet1!B:B)</f>
        <v>DS EARTHBORN CLAYPAINT  EYEBRIGHT  100ML</v>
      </c>
      <c r="F5471" s="13" t="str">
        <f t="shared" si="397"/>
        <v>CROWN  - DS EARTHBORN CLAYPAINT  EYEBRIGHT  100ML</v>
      </c>
      <c r="G5471" s="13"/>
      <c r="H5471" s="91" t="s">
        <v>28</v>
      </c>
      <c r="I5471" s="11" t="s">
        <v>29</v>
      </c>
      <c r="J5471" s="11" t="s">
        <v>29</v>
      </c>
      <c r="K5471" s="11" t="s">
        <v>30</v>
      </c>
      <c r="M5471" s="11" t="s">
        <v>7062</v>
      </c>
      <c r="N5471" s="13">
        <v>3105</v>
      </c>
      <c r="O5471" s="15">
        <f>_xlfn.XLOOKUP(B5471,Sheet1!A:A,Sheet1!E:E)</f>
        <v>5.0999999999999996</v>
      </c>
      <c r="P5471" s="26"/>
      <c r="Q5471" s="15">
        <f t="shared" si="401"/>
        <v>5.3549999999999995</v>
      </c>
      <c r="R5471" s="38">
        <f t="shared" si="400"/>
        <v>5.5156499999999999</v>
      </c>
      <c r="S5471" s="26">
        <v>0</v>
      </c>
      <c r="T5471" s="13" t="str">
        <f t="shared" si="399"/>
        <v>Up</v>
      </c>
    </row>
    <row r="5472" spans="1:20" s="14" customFormat="1" hidden="1" x14ac:dyDescent="0.3">
      <c r="A5472" s="11">
        <v>6056104</v>
      </c>
      <c r="B5472" s="11">
        <v>6056104</v>
      </c>
      <c r="C5472" s="11" t="s">
        <v>26</v>
      </c>
      <c r="D5472" s="11" t="s">
        <v>27</v>
      </c>
      <c r="E5472" s="13" t="str">
        <f>_xlfn.XLOOKUP(B5472,Sheet1!A:A,Sheet1!B:B)</f>
        <v>DS EARTHBORN CLAYPAINT  FEATH PILL 100ML</v>
      </c>
      <c r="F5472" s="13" t="str">
        <f t="shared" si="397"/>
        <v>CROWN  - DS EARTHBORN CLAYPAINT  FEATH PILL 100ML</v>
      </c>
      <c r="G5472" s="13"/>
      <c r="H5472" s="91" t="s">
        <v>28</v>
      </c>
      <c r="I5472" s="11" t="s">
        <v>29</v>
      </c>
      <c r="J5472" s="11" t="s">
        <v>29</v>
      </c>
      <c r="K5472" s="11" t="s">
        <v>30</v>
      </c>
      <c r="M5472" s="11" t="s">
        <v>7062</v>
      </c>
      <c r="N5472" s="13">
        <v>3105</v>
      </c>
      <c r="O5472" s="15">
        <f>_xlfn.XLOOKUP(B5472,Sheet1!A:A,Sheet1!E:E)</f>
        <v>5.0999999999999996</v>
      </c>
      <c r="P5472" s="26"/>
      <c r="Q5472" s="15">
        <f t="shared" si="401"/>
        <v>5.3549999999999995</v>
      </c>
      <c r="R5472" s="38">
        <f t="shared" si="400"/>
        <v>5.5156499999999999</v>
      </c>
      <c r="S5472" s="26">
        <v>0</v>
      </c>
      <c r="T5472" s="13" t="str">
        <f t="shared" si="399"/>
        <v>Up</v>
      </c>
    </row>
    <row r="5473" spans="1:20" s="14" customFormat="1" hidden="1" x14ac:dyDescent="0.3">
      <c r="A5473" s="11">
        <v>6056105</v>
      </c>
      <c r="B5473" s="11">
        <v>6056105</v>
      </c>
      <c r="C5473" s="11" t="s">
        <v>26</v>
      </c>
      <c r="D5473" s="11" t="s">
        <v>27</v>
      </c>
      <c r="E5473" s="13" t="str">
        <f>_xlfn.XLOOKUP(B5473,Sheet1!A:A,Sheet1!B:B)</f>
        <v>DS EARTHBORN CLAYPAINT  FIDDLESTIK 100ML</v>
      </c>
      <c r="F5473" s="13" t="str">
        <f t="shared" si="397"/>
        <v>CROWN  - DS EARTHBORN CLAYPAINT  FIDDLESTIK 100ML</v>
      </c>
      <c r="G5473" s="13"/>
      <c r="H5473" s="91" t="s">
        <v>28</v>
      </c>
      <c r="I5473" s="11" t="s">
        <v>29</v>
      </c>
      <c r="J5473" s="11" t="s">
        <v>29</v>
      </c>
      <c r="K5473" s="11" t="s">
        <v>30</v>
      </c>
      <c r="M5473" s="11" t="s">
        <v>7062</v>
      </c>
      <c r="N5473" s="13">
        <v>3105</v>
      </c>
      <c r="O5473" s="15">
        <f>_xlfn.XLOOKUP(B5473,Sheet1!A:A,Sheet1!E:E)</f>
        <v>5.0999999999999996</v>
      </c>
      <c r="P5473" s="26"/>
      <c r="Q5473" s="29">
        <f t="shared" si="401"/>
        <v>5.3549999999999995</v>
      </c>
      <c r="R5473" s="38">
        <f t="shared" si="400"/>
        <v>5.5156499999999999</v>
      </c>
      <c r="S5473" s="26">
        <v>0</v>
      </c>
      <c r="T5473" s="13" t="str">
        <f t="shared" si="399"/>
        <v>Up</v>
      </c>
    </row>
    <row r="5474" spans="1:20" s="14" customFormat="1" hidden="1" x14ac:dyDescent="0.3">
      <c r="A5474" s="11">
        <v>6056106</v>
      </c>
      <c r="B5474" s="11">
        <v>6056106</v>
      </c>
      <c r="C5474" s="11" t="s">
        <v>26</v>
      </c>
      <c r="D5474" s="11" t="s">
        <v>27</v>
      </c>
      <c r="E5474" s="13" t="str">
        <f>_xlfn.XLOOKUP(B5474,Sheet1!A:A,Sheet1!B:B)</f>
        <v>DS EARTHBORN CLAYPAINT  FLOWER POT 100ML</v>
      </c>
      <c r="F5474" s="13" t="str">
        <f t="shared" si="397"/>
        <v>CROWN  - DS EARTHBORN CLAYPAINT  FLOWER POT 100ML</v>
      </c>
      <c r="G5474" s="13"/>
      <c r="H5474" s="91" t="s">
        <v>28</v>
      </c>
      <c r="I5474" s="11" t="s">
        <v>29</v>
      </c>
      <c r="J5474" s="11" t="s">
        <v>29</v>
      </c>
      <c r="K5474" s="11" t="s">
        <v>30</v>
      </c>
      <c r="M5474" s="11" t="s">
        <v>7062</v>
      </c>
      <c r="N5474" s="13">
        <v>3105</v>
      </c>
      <c r="O5474" s="15">
        <f>_xlfn.XLOOKUP(B5474,Sheet1!A:A,Sheet1!E:E)</f>
        <v>5.0999999999999996</v>
      </c>
      <c r="P5474" s="26"/>
      <c r="Q5474" s="15">
        <f t="shared" si="401"/>
        <v>5.3549999999999995</v>
      </c>
      <c r="R5474" s="38">
        <f t="shared" si="400"/>
        <v>5.5156499999999999</v>
      </c>
      <c r="S5474" s="26">
        <v>0</v>
      </c>
      <c r="T5474" s="13" t="str">
        <f t="shared" si="399"/>
        <v>Up</v>
      </c>
    </row>
    <row r="5475" spans="1:20" s="14" customFormat="1" hidden="1" x14ac:dyDescent="0.3">
      <c r="A5475" s="11">
        <v>6056107</v>
      </c>
      <c r="B5475" s="11">
        <v>6056107</v>
      </c>
      <c r="C5475" s="11" t="s">
        <v>26</v>
      </c>
      <c r="D5475" s="11" t="s">
        <v>27</v>
      </c>
      <c r="E5475" s="13" t="str">
        <f>_xlfn.XLOOKUP(B5475,Sheet1!A:A,Sheet1!B:B)</f>
        <v>DS EARTHBORN CLAYPAINT  FLUTTERBY  100ML</v>
      </c>
      <c r="F5475" s="13" t="str">
        <f t="shared" si="397"/>
        <v>CROWN  - DS EARTHBORN CLAYPAINT  FLUTTERBY  100ML</v>
      </c>
      <c r="G5475" s="13"/>
      <c r="H5475" s="91" t="s">
        <v>28</v>
      </c>
      <c r="I5475" s="11" t="s">
        <v>29</v>
      </c>
      <c r="J5475" s="11" t="s">
        <v>29</v>
      </c>
      <c r="K5475" s="11" t="s">
        <v>30</v>
      </c>
      <c r="M5475" s="11" t="s">
        <v>7062</v>
      </c>
      <c r="N5475" s="13">
        <v>3105</v>
      </c>
      <c r="O5475" s="15">
        <f>_xlfn.XLOOKUP(B5475,Sheet1!A:A,Sheet1!E:E)</f>
        <v>5.0999999999999996</v>
      </c>
      <c r="P5475" s="26"/>
      <c r="Q5475" s="15">
        <f t="shared" si="401"/>
        <v>5.3549999999999995</v>
      </c>
      <c r="R5475" s="38">
        <f t="shared" si="400"/>
        <v>5.5156499999999999</v>
      </c>
      <c r="S5475" s="26">
        <v>0</v>
      </c>
      <c r="T5475" s="13" t="str">
        <f t="shared" si="399"/>
        <v>Up</v>
      </c>
    </row>
    <row r="5476" spans="1:20" s="14" customFormat="1" hidden="1" x14ac:dyDescent="0.3">
      <c r="A5476" s="11">
        <v>6056108</v>
      </c>
      <c r="B5476" s="11">
        <v>6056108</v>
      </c>
      <c r="C5476" s="11" t="s">
        <v>26</v>
      </c>
      <c r="D5476" s="11" t="s">
        <v>27</v>
      </c>
      <c r="E5476" s="13" t="str">
        <f>_xlfn.XLOOKUP(B5476,Sheet1!A:A,Sheet1!B:B)</f>
        <v>DS EARTHBORN CLAYPAINT  FRECKLE    100ML</v>
      </c>
      <c r="F5476" s="13" t="str">
        <f t="shared" si="397"/>
        <v>CROWN  - DS EARTHBORN CLAYPAINT  FRECKLE    100ML</v>
      </c>
      <c r="G5476" s="13"/>
      <c r="H5476" s="91" t="s">
        <v>28</v>
      </c>
      <c r="I5476" s="11" t="s">
        <v>29</v>
      </c>
      <c r="J5476" s="11" t="s">
        <v>29</v>
      </c>
      <c r="K5476" s="11" t="s">
        <v>30</v>
      </c>
      <c r="M5476" s="11" t="s">
        <v>7062</v>
      </c>
      <c r="N5476" s="13">
        <v>3105</v>
      </c>
      <c r="O5476" s="15">
        <f>_xlfn.XLOOKUP(B5476,Sheet1!A:A,Sheet1!E:E)</f>
        <v>5.0999999999999996</v>
      </c>
      <c r="P5476" s="26"/>
      <c r="Q5476" s="15">
        <f t="shared" si="401"/>
        <v>5.3549999999999995</v>
      </c>
      <c r="R5476" s="38">
        <f t="shared" si="400"/>
        <v>5.5156499999999999</v>
      </c>
      <c r="S5476" s="26">
        <v>0</v>
      </c>
      <c r="T5476" s="13" t="str">
        <f t="shared" si="399"/>
        <v>Up</v>
      </c>
    </row>
    <row r="5477" spans="1:20" s="14" customFormat="1" hidden="1" x14ac:dyDescent="0.3">
      <c r="A5477" s="11">
        <v>6056109</v>
      </c>
      <c r="B5477" s="11">
        <v>6056109</v>
      </c>
      <c r="C5477" s="11" t="s">
        <v>26</v>
      </c>
      <c r="D5477" s="11" t="s">
        <v>27</v>
      </c>
      <c r="E5477" s="13" t="str">
        <f>_xlfn.XLOOKUP(B5477,Sheet1!A:A,Sheet1!B:B)</f>
        <v>DS EARTHBORN CLAYPAINT  FRESH AIR  100ML</v>
      </c>
      <c r="F5477" s="13" t="str">
        <f t="shared" si="397"/>
        <v>CROWN  - DS EARTHBORN CLAYPAINT  FRESH AIR  100ML</v>
      </c>
      <c r="G5477" s="13"/>
      <c r="H5477" s="91" t="s">
        <v>28</v>
      </c>
      <c r="I5477" s="11" t="s">
        <v>29</v>
      </c>
      <c r="J5477" s="11" t="s">
        <v>29</v>
      </c>
      <c r="K5477" s="11" t="s">
        <v>30</v>
      </c>
      <c r="M5477" s="11" t="s">
        <v>7062</v>
      </c>
      <c r="N5477" s="13">
        <v>3105</v>
      </c>
      <c r="O5477" s="15">
        <f>_xlfn.XLOOKUP(B5477,Sheet1!A:A,Sheet1!E:E)</f>
        <v>5.0999999999999996</v>
      </c>
      <c r="P5477" s="26"/>
      <c r="Q5477" s="15">
        <f t="shared" si="401"/>
        <v>5.3549999999999995</v>
      </c>
      <c r="R5477" s="38">
        <f t="shared" si="400"/>
        <v>5.5156499999999999</v>
      </c>
      <c r="S5477" s="26">
        <v>0</v>
      </c>
      <c r="T5477" s="13" t="str">
        <f t="shared" si="399"/>
        <v>Up</v>
      </c>
    </row>
    <row r="5478" spans="1:20" s="14" customFormat="1" hidden="1" x14ac:dyDescent="0.3">
      <c r="A5478" s="11">
        <v>6056110</v>
      </c>
      <c r="B5478" s="11">
        <v>6056110</v>
      </c>
      <c r="C5478" s="11" t="s">
        <v>26</v>
      </c>
      <c r="D5478" s="11" t="s">
        <v>27</v>
      </c>
      <c r="E5478" s="13" t="str">
        <f>_xlfn.XLOOKUP(B5478,Sheet1!A:A,Sheet1!B:B)</f>
        <v>DS EARTHBORN CLAYPAINT  GINGHAM    100ML</v>
      </c>
      <c r="F5478" s="13" t="str">
        <f t="shared" si="397"/>
        <v>CROWN  - DS EARTHBORN CLAYPAINT  GINGHAM    100ML</v>
      </c>
      <c r="G5478" s="13"/>
      <c r="H5478" s="91" t="s">
        <v>28</v>
      </c>
      <c r="I5478" s="11" t="s">
        <v>29</v>
      </c>
      <c r="J5478" s="11" t="s">
        <v>29</v>
      </c>
      <c r="K5478" s="11" t="s">
        <v>30</v>
      </c>
      <c r="M5478" s="11" t="s">
        <v>7062</v>
      </c>
      <c r="N5478" s="13">
        <v>3105</v>
      </c>
      <c r="O5478" s="15">
        <f>_xlfn.XLOOKUP(B5478,Sheet1!A:A,Sheet1!E:E)</f>
        <v>5.0999999999999996</v>
      </c>
      <c r="P5478" s="26"/>
      <c r="Q5478" s="15">
        <f t="shared" si="401"/>
        <v>5.3549999999999995</v>
      </c>
      <c r="R5478" s="38">
        <f t="shared" si="400"/>
        <v>5.5156499999999999</v>
      </c>
      <c r="S5478" s="26">
        <v>0</v>
      </c>
      <c r="T5478" s="13" t="str">
        <f t="shared" si="399"/>
        <v>Up</v>
      </c>
    </row>
    <row r="5479" spans="1:20" s="14" customFormat="1" hidden="1" x14ac:dyDescent="0.3">
      <c r="A5479" s="11">
        <v>6056111</v>
      </c>
      <c r="B5479" s="11">
        <v>6056111</v>
      </c>
      <c r="C5479" s="11" t="s">
        <v>26</v>
      </c>
      <c r="D5479" s="11" t="s">
        <v>27</v>
      </c>
      <c r="E5479" s="13" t="str">
        <f>_xlfn.XLOOKUP(B5479,Sheet1!A:A,Sheet1!B:B)</f>
        <v>DS EARTHBORN CLAYPAINT  GRASSHOPPR 100ML</v>
      </c>
      <c r="F5479" s="13" t="str">
        <f t="shared" si="397"/>
        <v>CROWN  - DS EARTHBORN CLAYPAINT  GRASSHOPPR 100ML</v>
      </c>
      <c r="G5479" s="13"/>
      <c r="H5479" s="91" t="s">
        <v>28</v>
      </c>
      <c r="I5479" s="11" t="s">
        <v>29</v>
      </c>
      <c r="J5479" s="11" t="s">
        <v>29</v>
      </c>
      <c r="K5479" s="11" t="s">
        <v>30</v>
      </c>
      <c r="M5479" s="11" t="s">
        <v>7062</v>
      </c>
      <c r="N5479" s="13">
        <v>3105</v>
      </c>
      <c r="O5479" s="15">
        <f>_xlfn.XLOOKUP(B5479,Sheet1!A:A,Sheet1!E:E)</f>
        <v>5.0999999999999996</v>
      </c>
      <c r="P5479" s="26"/>
      <c r="Q5479" s="15">
        <f t="shared" si="401"/>
        <v>5.3549999999999995</v>
      </c>
      <c r="R5479" s="38">
        <f t="shared" si="400"/>
        <v>5.5156499999999999</v>
      </c>
      <c r="S5479" s="26">
        <v>0</v>
      </c>
      <c r="T5479" s="13" t="str">
        <f t="shared" si="399"/>
        <v>Up</v>
      </c>
    </row>
    <row r="5480" spans="1:20" s="14" customFormat="1" hidden="1" x14ac:dyDescent="0.3">
      <c r="A5480" s="11">
        <v>6056112</v>
      </c>
      <c r="B5480" s="11">
        <v>6056112</v>
      </c>
      <c r="C5480" s="11" t="s">
        <v>26</v>
      </c>
      <c r="D5480" s="11" t="s">
        <v>27</v>
      </c>
      <c r="E5480" s="13" t="str">
        <f>_xlfn.XLOOKUP(B5480,Sheet1!A:A,Sheet1!B:B)</f>
        <v>DS EARTHBORN CLAYPAINT  GREGS DEN  100ML</v>
      </c>
      <c r="F5480" s="13" t="str">
        <f t="shared" si="397"/>
        <v>CROWN  - DS EARTHBORN CLAYPAINT  GREGS DEN  100ML</v>
      </c>
      <c r="G5480" s="13"/>
      <c r="H5480" s="91" t="s">
        <v>28</v>
      </c>
      <c r="I5480" s="11" t="s">
        <v>29</v>
      </c>
      <c r="J5480" s="11" t="s">
        <v>29</v>
      </c>
      <c r="K5480" s="11" t="s">
        <v>30</v>
      </c>
      <c r="M5480" s="11" t="s">
        <v>7062</v>
      </c>
      <c r="N5480" s="13">
        <v>3105</v>
      </c>
      <c r="O5480" s="15">
        <f>_xlfn.XLOOKUP(B5480,Sheet1!A:A,Sheet1!E:E)</f>
        <v>5.0999999999999996</v>
      </c>
      <c r="P5480" s="26"/>
      <c r="Q5480" s="15">
        <f t="shared" si="401"/>
        <v>5.3549999999999995</v>
      </c>
      <c r="R5480" s="38">
        <f t="shared" si="400"/>
        <v>5.5156499999999999</v>
      </c>
      <c r="S5480" s="26">
        <v>0</v>
      </c>
      <c r="T5480" s="13" t="str">
        <f t="shared" si="399"/>
        <v>Up</v>
      </c>
    </row>
    <row r="5481" spans="1:20" s="14" customFormat="1" hidden="1" x14ac:dyDescent="0.3">
      <c r="A5481" s="11">
        <v>6056113</v>
      </c>
      <c r="B5481" s="11">
        <v>6056113</v>
      </c>
      <c r="C5481" s="11" t="s">
        <v>26</v>
      </c>
      <c r="D5481" s="11" t="s">
        <v>27</v>
      </c>
      <c r="E5481" s="13" t="str">
        <f>_xlfn.XLOOKUP(B5481,Sheet1!A:A,Sheet1!B:B)</f>
        <v>DS EARTHBORN CLAYPAINT  HIDEY-HOLE 100ML</v>
      </c>
      <c r="F5481" s="13" t="str">
        <f t="shared" si="397"/>
        <v>CROWN  - DS EARTHBORN CLAYPAINT  HIDEY-HOLE 100ML</v>
      </c>
      <c r="G5481" s="13"/>
      <c r="H5481" s="91" t="s">
        <v>28</v>
      </c>
      <c r="I5481" s="11" t="s">
        <v>29</v>
      </c>
      <c r="J5481" s="11" t="s">
        <v>29</v>
      </c>
      <c r="K5481" s="11" t="s">
        <v>30</v>
      </c>
      <c r="M5481" s="11" t="s">
        <v>7062</v>
      </c>
      <c r="N5481" s="13">
        <v>3105</v>
      </c>
      <c r="O5481" s="15">
        <f>_xlfn.XLOOKUP(B5481,Sheet1!A:A,Sheet1!E:E)</f>
        <v>5.0999999999999996</v>
      </c>
      <c r="P5481" s="26"/>
      <c r="Q5481" s="15">
        <f t="shared" si="401"/>
        <v>5.3549999999999995</v>
      </c>
      <c r="R5481" s="38">
        <f t="shared" si="400"/>
        <v>5.5156499999999999</v>
      </c>
      <c r="S5481" s="26">
        <v>0</v>
      </c>
      <c r="T5481" s="13" t="str">
        <f t="shared" si="399"/>
        <v>Up</v>
      </c>
    </row>
    <row r="5482" spans="1:20" s="14" customFormat="1" hidden="1" x14ac:dyDescent="0.3">
      <c r="A5482" s="11">
        <v>6056114</v>
      </c>
      <c r="B5482" s="11">
        <v>6056114</v>
      </c>
      <c r="C5482" s="11" t="s">
        <v>26</v>
      </c>
      <c r="D5482" s="11" t="s">
        <v>27</v>
      </c>
      <c r="E5482" s="13" t="str">
        <f>_xlfn.XLOOKUP(B5482,Sheet1!A:A,Sheet1!B:B)</f>
        <v>DS EARTHBORN CLAYPAINT  HIP HOORAY 100ML</v>
      </c>
      <c r="F5482" s="13" t="str">
        <f t="shared" si="397"/>
        <v>CROWN  - DS EARTHBORN CLAYPAINT  HIP HOORAY 100ML</v>
      </c>
      <c r="G5482" s="13"/>
      <c r="H5482" s="91" t="s">
        <v>28</v>
      </c>
      <c r="I5482" s="11" t="s">
        <v>29</v>
      </c>
      <c r="J5482" s="11" t="s">
        <v>29</v>
      </c>
      <c r="K5482" s="11" t="s">
        <v>30</v>
      </c>
      <c r="M5482" s="11" t="s">
        <v>7062</v>
      </c>
      <c r="N5482" s="13">
        <v>3105</v>
      </c>
      <c r="O5482" s="15">
        <f>_xlfn.XLOOKUP(B5482,Sheet1!A:A,Sheet1!E:E)</f>
        <v>5.0999999999999996</v>
      </c>
      <c r="P5482" s="26"/>
      <c r="Q5482" s="15">
        <f t="shared" si="401"/>
        <v>5.3549999999999995</v>
      </c>
      <c r="R5482" s="38">
        <f t="shared" si="400"/>
        <v>5.5156499999999999</v>
      </c>
      <c r="S5482" s="26">
        <v>0</v>
      </c>
      <c r="T5482" s="13" t="str">
        <f t="shared" si="399"/>
        <v>Up</v>
      </c>
    </row>
    <row r="5483" spans="1:20" s="14" customFormat="1" hidden="1" x14ac:dyDescent="0.3">
      <c r="A5483" s="11">
        <v>6056000</v>
      </c>
      <c r="B5483" s="11">
        <v>6056000</v>
      </c>
      <c r="C5483" s="11" t="s">
        <v>26</v>
      </c>
      <c r="D5483" s="11" t="s">
        <v>27</v>
      </c>
      <c r="E5483" s="13" t="str">
        <f>_xlfn.XLOOKUP(B5483,Sheet1!A:A,Sheet1!B:B)</f>
        <v>DS BLACKFRIAR ACR FLOOR D BASE     5L</v>
      </c>
      <c r="F5483" s="13" t="str">
        <f t="shared" si="397"/>
        <v>CROWN  - DS BLACKFRIAR ACR FLOOR D BASE     5L</v>
      </c>
      <c r="G5483" s="13"/>
      <c r="H5483" s="91" t="s">
        <v>28</v>
      </c>
      <c r="I5483" s="11" t="s">
        <v>29</v>
      </c>
      <c r="J5483" s="11" t="s">
        <v>29</v>
      </c>
      <c r="K5483" s="11" t="s">
        <v>30</v>
      </c>
      <c r="M5483" s="11" t="s">
        <v>7062</v>
      </c>
      <c r="N5483" s="13">
        <v>3105</v>
      </c>
      <c r="O5483" s="15">
        <f>_xlfn.XLOOKUP(B5483,Sheet1!A:A,Sheet1!E:E)</f>
        <v>54.61</v>
      </c>
      <c r="P5483" s="26"/>
      <c r="Q5483" s="15">
        <f t="shared" si="401"/>
        <v>57.340499999999999</v>
      </c>
      <c r="R5483" s="38">
        <f t="shared" si="400"/>
        <v>59.060715000000002</v>
      </c>
      <c r="S5483" s="26">
        <v>0</v>
      </c>
      <c r="T5483" s="13" t="str">
        <f t="shared" si="399"/>
        <v>Up</v>
      </c>
    </row>
    <row r="5484" spans="1:20" s="14" customFormat="1" hidden="1" x14ac:dyDescent="0.3">
      <c r="A5484" s="11">
        <v>6056001</v>
      </c>
      <c r="B5484" s="11">
        <v>6056001</v>
      </c>
      <c r="C5484" s="11" t="s">
        <v>26</v>
      </c>
      <c r="D5484" s="11" t="s">
        <v>27</v>
      </c>
      <c r="E5484" s="13" t="str">
        <f>_xlfn.XLOOKUP(B5484,Sheet1!A:A,Sheet1!B:B)</f>
        <v>DS BLACKFRIAR ACR FLOOR P BASE     5L</v>
      </c>
      <c r="F5484" s="13" t="str">
        <f t="shared" si="397"/>
        <v>CROWN  - DS BLACKFRIAR ACR FLOOR P BASE     5L</v>
      </c>
      <c r="G5484" s="13"/>
      <c r="H5484" s="91" t="s">
        <v>28</v>
      </c>
      <c r="I5484" s="11" t="s">
        <v>29</v>
      </c>
      <c r="J5484" s="11" t="s">
        <v>29</v>
      </c>
      <c r="K5484" s="11" t="s">
        <v>30</v>
      </c>
      <c r="M5484" s="11" t="s">
        <v>7062</v>
      </c>
      <c r="N5484" s="13">
        <v>3105</v>
      </c>
      <c r="O5484" s="15">
        <f>_xlfn.XLOOKUP(B5484,Sheet1!A:A,Sheet1!E:E)</f>
        <v>54.61</v>
      </c>
      <c r="P5484" s="26"/>
      <c r="Q5484" s="15">
        <f t="shared" si="401"/>
        <v>57.340499999999999</v>
      </c>
      <c r="R5484" s="38">
        <f t="shared" si="400"/>
        <v>59.060715000000002</v>
      </c>
      <c r="S5484" s="26">
        <v>0</v>
      </c>
      <c r="T5484" s="13" t="str">
        <f t="shared" si="399"/>
        <v>Up</v>
      </c>
    </row>
    <row r="5485" spans="1:20" s="14" customFormat="1" hidden="1" x14ac:dyDescent="0.3">
      <c r="A5485" s="11">
        <v>6056002</v>
      </c>
      <c r="B5485" s="11">
        <v>6056002</v>
      </c>
      <c r="C5485" s="11" t="s">
        <v>26</v>
      </c>
      <c r="D5485" s="11" t="s">
        <v>27</v>
      </c>
      <c r="E5485" s="13" t="str">
        <f>_xlfn.XLOOKUP(B5485,Sheet1!A:A,Sheet1!B:B)</f>
        <v>DS BLACKFRIAR ACR FLOOR TR BASE    5L</v>
      </c>
      <c r="F5485" s="13" t="str">
        <f t="shared" si="397"/>
        <v>CROWN  - DS BLACKFRIAR ACR FLOOR TR BASE    5L</v>
      </c>
      <c r="G5485" s="13"/>
      <c r="H5485" s="91" t="s">
        <v>28</v>
      </c>
      <c r="I5485" s="11" t="s">
        <v>29</v>
      </c>
      <c r="J5485" s="11" t="s">
        <v>29</v>
      </c>
      <c r="K5485" s="11" t="s">
        <v>30</v>
      </c>
      <c r="M5485" s="11" t="s">
        <v>7062</v>
      </c>
      <c r="N5485" s="13">
        <v>3105</v>
      </c>
      <c r="O5485" s="15">
        <f>_xlfn.XLOOKUP(B5485,Sheet1!A:A,Sheet1!E:E)</f>
        <v>54.61</v>
      </c>
      <c r="P5485" s="26"/>
      <c r="Q5485" s="15">
        <f t="shared" si="401"/>
        <v>57.340499999999999</v>
      </c>
      <c r="R5485" s="38">
        <f t="shared" si="400"/>
        <v>59.060715000000002</v>
      </c>
      <c r="S5485" s="26">
        <v>0</v>
      </c>
      <c r="T5485" s="13" t="str">
        <f t="shared" si="399"/>
        <v>Up</v>
      </c>
    </row>
    <row r="5486" spans="1:20" s="14" customFormat="1" hidden="1" x14ac:dyDescent="0.3">
      <c r="A5486" s="11">
        <v>6056031</v>
      </c>
      <c r="B5486" s="11">
        <v>6056031</v>
      </c>
      <c r="C5486" s="11" t="s">
        <v>26</v>
      </c>
      <c r="D5486" s="11" t="s">
        <v>27</v>
      </c>
      <c r="E5486" s="13" t="str">
        <f>_xlfn.XLOOKUP(B5486,Sheet1!A:A,Sheet1!B:B)</f>
        <v>DS BIRD COMPLETE WOOD PRO GOLD BRN 5L</v>
      </c>
      <c r="F5486" s="13" t="str">
        <f t="shared" si="397"/>
        <v>CROWN  - DS BIRD COMPLETE WOOD PRO GOLD BRN 5L</v>
      </c>
      <c r="G5486" s="13"/>
      <c r="H5486" s="91" t="s">
        <v>28</v>
      </c>
      <c r="I5486" s="11" t="s">
        <v>29</v>
      </c>
      <c r="J5486" s="11" t="s">
        <v>29</v>
      </c>
      <c r="K5486" s="11" t="s">
        <v>30</v>
      </c>
      <c r="M5486" s="11" t="s">
        <v>7062</v>
      </c>
      <c r="N5486" s="13">
        <v>3105</v>
      </c>
      <c r="O5486" s="15">
        <f>_xlfn.XLOOKUP(B5486,Sheet1!A:A,Sheet1!E:E)</f>
        <v>20.239999999999998</v>
      </c>
      <c r="P5486" s="26"/>
      <c r="Q5486" s="15">
        <f t="shared" si="401"/>
        <v>21.251999999999999</v>
      </c>
      <c r="R5486" s="38">
        <f t="shared" si="400"/>
        <v>21.889559999999999</v>
      </c>
      <c r="S5486" s="26">
        <v>0</v>
      </c>
      <c r="T5486" s="13" t="str">
        <f t="shared" si="399"/>
        <v>Up</v>
      </c>
    </row>
    <row r="5487" spans="1:20" s="14" customFormat="1" hidden="1" x14ac:dyDescent="0.3">
      <c r="A5487" s="11">
        <v>6056053</v>
      </c>
      <c r="B5487" s="11">
        <v>6056053</v>
      </c>
      <c r="C5487" s="11" t="s">
        <v>26</v>
      </c>
      <c r="D5487" s="11" t="s">
        <v>27</v>
      </c>
      <c r="E5487" s="13" t="str">
        <f>_xlfn.XLOOKUP(B5487,Sheet1!A:A,Sheet1!B:B)</f>
        <v>DS ZINSSER ALLCOAT EXT WB SAT 7016 1L</v>
      </c>
      <c r="F5487" s="13" t="str">
        <f t="shared" si="397"/>
        <v>CROWN  - DS ZINSSER ALLCOAT EXT WB SAT 7016 1L</v>
      </c>
      <c r="G5487" s="13"/>
      <c r="H5487" s="91" t="s">
        <v>28</v>
      </c>
      <c r="I5487" s="11" t="s">
        <v>29</v>
      </c>
      <c r="J5487" s="11" t="s">
        <v>29</v>
      </c>
      <c r="K5487" s="11" t="s">
        <v>30</v>
      </c>
      <c r="M5487" s="11" t="s">
        <v>7062</v>
      </c>
      <c r="N5487" s="13">
        <v>3105</v>
      </c>
      <c r="O5487" s="15">
        <f>_xlfn.XLOOKUP(B5487,Sheet1!A:A,Sheet1!E:E)</f>
        <v>22</v>
      </c>
      <c r="P5487" s="26"/>
      <c r="Q5487" s="15">
        <f t="shared" si="401"/>
        <v>23.1</v>
      </c>
      <c r="R5487" s="38">
        <f>_xlfn.XLOOKUP(B5487,Sheet4!B:B,Sheet4!D:D)</f>
        <v>23.79</v>
      </c>
      <c r="S5487" s="26">
        <v>0</v>
      </c>
      <c r="T5487" s="13" t="str">
        <f t="shared" si="399"/>
        <v>Up</v>
      </c>
    </row>
    <row r="5488" spans="1:20" s="14" customFormat="1" hidden="1" x14ac:dyDescent="0.3">
      <c r="A5488" s="11">
        <v>6056054</v>
      </c>
      <c r="B5488" s="11">
        <v>6056054</v>
      </c>
      <c r="C5488" s="11" t="s">
        <v>26</v>
      </c>
      <c r="D5488" s="11" t="s">
        <v>27</v>
      </c>
      <c r="E5488" s="13" t="str">
        <f>_xlfn.XLOOKUP(B5488,Sheet1!A:A,Sheet1!B:B)</f>
        <v>DS ZINSSER ALLCOAT EXT WB SAT 7016 2.5L</v>
      </c>
      <c r="F5488" s="13" t="str">
        <f t="shared" si="397"/>
        <v>CROWN  - DS ZINSSER ALLCOAT EXT WB SAT 7016 2.5L</v>
      </c>
      <c r="G5488" s="13"/>
      <c r="H5488" s="91" t="s">
        <v>28</v>
      </c>
      <c r="I5488" s="11" t="s">
        <v>29</v>
      </c>
      <c r="J5488" s="11" t="s">
        <v>29</v>
      </c>
      <c r="K5488" s="11" t="s">
        <v>30</v>
      </c>
      <c r="M5488" s="11" t="s">
        <v>7062</v>
      </c>
      <c r="N5488" s="13">
        <v>3105</v>
      </c>
      <c r="O5488" s="15">
        <f>_xlfn.XLOOKUP(B5488,Sheet1!A:A,Sheet1!E:E)</f>
        <v>55</v>
      </c>
      <c r="P5488" s="26"/>
      <c r="Q5488" s="15">
        <f t="shared" si="401"/>
        <v>57.75</v>
      </c>
      <c r="R5488" s="38">
        <f>_xlfn.XLOOKUP(B5488,Sheet4!B:B,Sheet4!D:D)</f>
        <v>59.48</v>
      </c>
      <c r="S5488" s="26">
        <v>0</v>
      </c>
      <c r="T5488" s="13" t="str">
        <f t="shared" si="399"/>
        <v>Up</v>
      </c>
    </row>
    <row r="5489" spans="1:20" s="14" customFormat="1" hidden="1" x14ac:dyDescent="0.3">
      <c r="A5489" s="11">
        <v>6056055</v>
      </c>
      <c r="B5489" s="11">
        <v>6056055</v>
      </c>
      <c r="C5489" s="11" t="s">
        <v>26</v>
      </c>
      <c r="D5489" s="11" t="s">
        <v>27</v>
      </c>
      <c r="E5489" s="13" t="str">
        <f>_xlfn.XLOOKUP(B5489,Sheet1!A:A,Sheet1!B:B)</f>
        <v>DS ZINSSER ALLCOAT EXT WB SAT 7016 5L</v>
      </c>
      <c r="F5489" s="13" t="str">
        <f t="shared" si="397"/>
        <v>CROWN  - DS ZINSSER ALLCOAT EXT WB SAT 7016 5L</v>
      </c>
      <c r="G5489" s="13"/>
      <c r="H5489" s="91" t="s">
        <v>28</v>
      </c>
      <c r="I5489" s="11" t="s">
        <v>29</v>
      </c>
      <c r="J5489" s="11" t="s">
        <v>29</v>
      </c>
      <c r="K5489" s="11" t="s">
        <v>30</v>
      </c>
      <c r="M5489" s="11" t="s">
        <v>7062</v>
      </c>
      <c r="N5489" s="13">
        <v>3105</v>
      </c>
      <c r="O5489" s="15">
        <f>_xlfn.XLOOKUP(B5489,Sheet1!A:A,Sheet1!E:E)</f>
        <v>99.9</v>
      </c>
      <c r="P5489" s="26"/>
      <c r="Q5489" s="15">
        <f t="shared" si="401"/>
        <v>104.89500000000001</v>
      </c>
      <c r="R5489" s="38">
        <f t="shared" ref="R5489:R5520" si="402">Q5489*1.03</f>
        <v>108.04185000000001</v>
      </c>
      <c r="S5489" s="26">
        <v>0</v>
      </c>
      <c r="T5489" s="13" t="str">
        <f t="shared" si="399"/>
        <v>Up</v>
      </c>
    </row>
    <row r="5490" spans="1:20" s="14" customFormat="1" hidden="1" x14ac:dyDescent="0.3">
      <c r="A5490" s="11">
        <v>6056074</v>
      </c>
      <c r="B5490" s="11">
        <v>6056074</v>
      </c>
      <c r="C5490" s="11" t="s">
        <v>26</v>
      </c>
      <c r="D5490" s="11" t="s">
        <v>27</v>
      </c>
      <c r="E5490" s="13" t="str">
        <f>_xlfn.XLOOKUP(B5490,Sheet1!A:A,Sheet1!B:B)</f>
        <v>DS BEDEC BARN SEM GLOSS ANTHRACITE 2.5L</v>
      </c>
      <c r="F5490" s="13" t="str">
        <f t="shared" si="397"/>
        <v>CROWN  - DS BEDEC BARN SEM GLOSS ANTHRACITE 2.5L</v>
      </c>
      <c r="G5490" s="13"/>
      <c r="H5490" s="91" t="s">
        <v>28</v>
      </c>
      <c r="I5490" s="11" t="s">
        <v>29</v>
      </c>
      <c r="J5490" s="11" t="s">
        <v>29</v>
      </c>
      <c r="K5490" s="11" t="s">
        <v>30</v>
      </c>
      <c r="M5490" s="11" t="s">
        <v>7062</v>
      </c>
      <c r="N5490" s="13">
        <v>3105</v>
      </c>
      <c r="O5490" s="15">
        <f>_xlfn.XLOOKUP(B5490,Sheet1!A:A,Sheet1!E:E)</f>
        <v>44.33</v>
      </c>
      <c r="P5490" s="26"/>
      <c r="Q5490" s="15">
        <f t="shared" si="401"/>
        <v>46.546500000000002</v>
      </c>
      <c r="R5490" s="38">
        <f t="shared" si="402"/>
        <v>47.942895</v>
      </c>
      <c r="S5490" s="26">
        <v>0</v>
      </c>
      <c r="T5490" s="13" t="str">
        <f t="shared" si="399"/>
        <v>Up</v>
      </c>
    </row>
    <row r="5491" spans="1:20" s="14" customFormat="1" hidden="1" x14ac:dyDescent="0.3">
      <c r="A5491" s="11">
        <v>6056075</v>
      </c>
      <c r="B5491" s="11">
        <v>6056075</v>
      </c>
      <c r="C5491" s="11" t="s">
        <v>26</v>
      </c>
      <c r="D5491" s="11" t="s">
        <v>27</v>
      </c>
      <c r="E5491" s="13" t="str">
        <f>_xlfn.XLOOKUP(B5491,Sheet1!A:A,Sheet1!B:B)</f>
        <v>DS BEDEC BARN SEM GLOSS ANTHRACITE 5L</v>
      </c>
      <c r="F5491" s="13" t="str">
        <f t="shared" si="397"/>
        <v>CROWN  - DS BEDEC BARN SEM GLOSS ANTHRACITE 5L</v>
      </c>
      <c r="G5491" s="13"/>
      <c r="H5491" s="91" t="s">
        <v>28</v>
      </c>
      <c r="I5491" s="11" t="s">
        <v>29</v>
      </c>
      <c r="J5491" s="11" t="s">
        <v>29</v>
      </c>
      <c r="K5491" s="11" t="s">
        <v>30</v>
      </c>
      <c r="M5491" s="11" t="s">
        <v>7062</v>
      </c>
      <c r="N5491" s="13">
        <v>3105</v>
      </c>
      <c r="O5491" s="15">
        <f>_xlfn.XLOOKUP(B5491,Sheet1!A:A,Sheet1!E:E)</f>
        <v>82.32</v>
      </c>
      <c r="P5491" s="26"/>
      <c r="Q5491" s="15">
        <f t="shared" si="401"/>
        <v>86.435999999999993</v>
      </c>
      <c r="R5491" s="38">
        <f t="shared" si="402"/>
        <v>89.029079999999993</v>
      </c>
      <c r="S5491" s="26">
        <v>0</v>
      </c>
      <c r="T5491" s="13" t="str">
        <f t="shared" si="399"/>
        <v>Up</v>
      </c>
    </row>
    <row r="5492" spans="1:20" s="14" customFormat="1" hidden="1" x14ac:dyDescent="0.3">
      <c r="A5492" s="11">
        <v>6056076</v>
      </c>
      <c r="B5492" s="11">
        <v>6056076</v>
      </c>
      <c r="C5492" s="11" t="s">
        <v>26</v>
      </c>
      <c r="D5492" s="11" t="s">
        <v>27</v>
      </c>
      <c r="E5492" s="13" t="str">
        <f>_xlfn.XLOOKUP(B5492,Sheet1!A:A,Sheet1!B:B)</f>
        <v>DS BEDEC BARN MATT      ANTHRACITE 2.5L</v>
      </c>
      <c r="F5492" s="13" t="str">
        <f t="shared" si="397"/>
        <v>CROWN  - DS BEDEC BARN MATT      ANTHRACITE 2.5L</v>
      </c>
      <c r="G5492" s="13"/>
      <c r="H5492" s="91" t="s">
        <v>28</v>
      </c>
      <c r="I5492" s="11" t="s">
        <v>29</v>
      </c>
      <c r="J5492" s="11" t="s">
        <v>29</v>
      </c>
      <c r="K5492" s="11" t="s">
        <v>30</v>
      </c>
      <c r="M5492" s="11" t="s">
        <v>7062</v>
      </c>
      <c r="N5492" s="13">
        <v>3105</v>
      </c>
      <c r="O5492" s="15">
        <f>_xlfn.XLOOKUP(B5492,Sheet1!A:A,Sheet1!E:E)</f>
        <v>44.33</v>
      </c>
      <c r="P5492" s="26"/>
      <c r="Q5492" s="15">
        <f t="shared" si="401"/>
        <v>46.546500000000002</v>
      </c>
      <c r="R5492" s="38">
        <f t="shared" si="402"/>
        <v>47.942895</v>
      </c>
      <c r="S5492" s="26">
        <v>0</v>
      </c>
      <c r="T5492" s="13" t="str">
        <f t="shared" si="399"/>
        <v>Up</v>
      </c>
    </row>
    <row r="5493" spans="1:20" s="14" customFormat="1" hidden="1" x14ac:dyDescent="0.3">
      <c r="A5493" s="11">
        <v>6056077</v>
      </c>
      <c r="B5493" s="11">
        <v>6056077</v>
      </c>
      <c r="C5493" s="11" t="s">
        <v>26</v>
      </c>
      <c r="D5493" s="11" t="s">
        <v>27</v>
      </c>
      <c r="E5493" s="13" t="str">
        <f>_xlfn.XLOOKUP(B5493,Sheet1!A:A,Sheet1!B:B)</f>
        <v>DS BEDEC BARN MATT      ANTHRACITE 5L</v>
      </c>
      <c r="F5493" s="13" t="str">
        <f t="shared" si="397"/>
        <v>CROWN  - DS BEDEC BARN MATT      ANTHRACITE 5L</v>
      </c>
      <c r="G5493" s="13"/>
      <c r="H5493" s="91" t="s">
        <v>28</v>
      </c>
      <c r="I5493" s="11" t="s">
        <v>29</v>
      </c>
      <c r="J5493" s="11" t="s">
        <v>29</v>
      </c>
      <c r="K5493" s="11" t="s">
        <v>30</v>
      </c>
      <c r="M5493" s="11" t="s">
        <v>7062</v>
      </c>
      <c r="N5493" s="13">
        <v>3105</v>
      </c>
      <c r="O5493" s="15">
        <f>_xlfn.XLOOKUP(B5493,Sheet1!A:A,Sheet1!E:E)</f>
        <v>82.32</v>
      </c>
      <c r="P5493" s="26"/>
      <c r="Q5493" s="15">
        <f t="shared" si="401"/>
        <v>86.435999999999993</v>
      </c>
      <c r="R5493" s="38">
        <f t="shared" si="402"/>
        <v>89.029079999999993</v>
      </c>
      <c r="S5493" s="26">
        <v>0</v>
      </c>
      <c r="T5493" s="13" t="str">
        <f t="shared" si="399"/>
        <v>Up</v>
      </c>
    </row>
    <row r="5494" spans="1:20" s="14" customFormat="1" hidden="1" x14ac:dyDescent="0.3">
      <c r="A5494" s="11">
        <v>6056078</v>
      </c>
      <c r="B5494" s="11">
        <v>6056078</v>
      </c>
      <c r="C5494" s="11" t="s">
        <v>26</v>
      </c>
      <c r="D5494" s="11" t="s">
        <v>27</v>
      </c>
      <c r="E5494" s="13" t="str">
        <f>_xlfn.XLOOKUP(B5494,Sheet1!A:A,Sheet1!B:B)</f>
        <v>DS BEDEC BARN SATIN     ANTHRACITE 2.5L</v>
      </c>
      <c r="F5494" s="13" t="str">
        <f t="shared" si="397"/>
        <v>CROWN  - DS BEDEC BARN SATIN     ANTHRACITE 2.5L</v>
      </c>
      <c r="G5494" s="13"/>
      <c r="H5494" s="91" t="s">
        <v>28</v>
      </c>
      <c r="I5494" s="11" t="s">
        <v>29</v>
      </c>
      <c r="J5494" s="11" t="s">
        <v>29</v>
      </c>
      <c r="K5494" s="11" t="s">
        <v>30</v>
      </c>
      <c r="M5494" s="11" t="s">
        <v>7062</v>
      </c>
      <c r="N5494" s="13">
        <v>3105</v>
      </c>
      <c r="O5494" s="15">
        <f>_xlfn.XLOOKUP(B5494,Sheet1!A:A,Sheet1!E:E)</f>
        <v>44.33</v>
      </c>
      <c r="P5494" s="26"/>
      <c r="Q5494" s="15">
        <f t="shared" si="401"/>
        <v>46.546500000000002</v>
      </c>
      <c r="R5494" s="38">
        <f t="shared" si="402"/>
        <v>47.942895</v>
      </c>
      <c r="S5494" s="26">
        <v>0</v>
      </c>
      <c r="T5494" s="13" t="str">
        <f t="shared" si="399"/>
        <v>Up</v>
      </c>
    </row>
    <row r="5495" spans="1:20" s="14" customFormat="1" hidden="1" x14ac:dyDescent="0.3">
      <c r="A5495" s="11">
        <v>6056079</v>
      </c>
      <c r="B5495" s="11">
        <v>6056079</v>
      </c>
      <c r="C5495" s="11" t="s">
        <v>26</v>
      </c>
      <c r="D5495" s="11" t="s">
        <v>27</v>
      </c>
      <c r="E5495" s="13" t="str">
        <f>_xlfn.XLOOKUP(B5495,Sheet1!A:A,Sheet1!B:B)</f>
        <v>DS BEDEC BARN SATIN     ANTHRACITE 5L</v>
      </c>
      <c r="F5495" s="13" t="str">
        <f t="shared" si="397"/>
        <v>CROWN  - DS BEDEC BARN SATIN     ANTHRACITE 5L</v>
      </c>
      <c r="G5495" s="13"/>
      <c r="H5495" s="91" t="s">
        <v>28</v>
      </c>
      <c r="I5495" s="11" t="s">
        <v>29</v>
      </c>
      <c r="J5495" s="11" t="s">
        <v>29</v>
      </c>
      <c r="K5495" s="11" t="s">
        <v>30</v>
      </c>
      <c r="M5495" s="11" t="s">
        <v>7062</v>
      </c>
      <c r="N5495" s="13">
        <v>3105</v>
      </c>
      <c r="O5495" s="15">
        <f>_xlfn.XLOOKUP(B5495,Sheet1!A:A,Sheet1!E:E)</f>
        <v>82.32</v>
      </c>
      <c r="P5495" s="26"/>
      <c r="Q5495" s="15">
        <f t="shared" si="401"/>
        <v>86.435999999999993</v>
      </c>
      <c r="R5495" s="38">
        <f t="shared" si="402"/>
        <v>89.029079999999993</v>
      </c>
      <c r="S5495" s="26">
        <v>0</v>
      </c>
      <c r="T5495" s="13" t="str">
        <f t="shared" si="399"/>
        <v>Up</v>
      </c>
    </row>
    <row r="5496" spans="1:20" s="14" customFormat="1" hidden="1" x14ac:dyDescent="0.3">
      <c r="A5496" s="11">
        <v>6056080</v>
      </c>
      <c r="B5496" s="11">
        <v>6056080</v>
      </c>
      <c r="C5496" s="11" t="s">
        <v>26</v>
      </c>
      <c r="D5496" s="11" t="s">
        <v>27</v>
      </c>
      <c r="E5496" s="13" t="str">
        <f>_xlfn.XLOOKUP(B5496,Sheet1!A:A,Sheet1!B:B)</f>
        <v>DS BEDEC MSP GLOSS      ANTHRACITE 750ML</v>
      </c>
      <c r="F5496" s="13" t="str">
        <f t="shared" si="397"/>
        <v>CROWN  - DS BEDEC MSP GLOSS      ANTHRACITE 750ML</v>
      </c>
      <c r="G5496" s="13"/>
      <c r="H5496" s="91" t="s">
        <v>28</v>
      </c>
      <c r="I5496" s="11" t="s">
        <v>29</v>
      </c>
      <c r="J5496" s="11" t="s">
        <v>29</v>
      </c>
      <c r="K5496" s="11" t="s">
        <v>30</v>
      </c>
      <c r="M5496" s="11" t="s">
        <v>7062</v>
      </c>
      <c r="N5496" s="13">
        <v>3105</v>
      </c>
      <c r="O5496" s="15">
        <f>_xlfn.XLOOKUP(B5496,Sheet1!A:A,Sheet1!E:E)</f>
        <v>20.260000000000002</v>
      </c>
      <c r="P5496" s="26"/>
      <c r="Q5496" s="15">
        <f t="shared" si="401"/>
        <v>21.273000000000003</v>
      </c>
      <c r="R5496" s="38">
        <f t="shared" si="402"/>
        <v>21.911190000000005</v>
      </c>
      <c r="S5496" s="26">
        <v>0</v>
      </c>
      <c r="T5496" s="13" t="str">
        <f t="shared" si="399"/>
        <v>Up</v>
      </c>
    </row>
    <row r="5497" spans="1:20" s="14" customFormat="1" hidden="1" x14ac:dyDescent="0.3">
      <c r="A5497" s="11">
        <v>6056081</v>
      </c>
      <c r="B5497" s="11">
        <v>6056081</v>
      </c>
      <c r="C5497" s="11" t="s">
        <v>26</v>
      </c>
      <c r="D5497" s="11" t="s">
        <v>27</v>
      </c>
      <c r="E5497" s="13" t="str">
        <f>_xlfn.XLOOKUP(B5497,Sheet1!A:A,Sheet1!B:B)</f>
        <v>DS BEDEC MSP GLOSS      ANTHRACITE 2.5L</v>
      </c>
      <c r="F5497" s="13" t="str">
        <f t="shared" si="397"/>
        <v>CROWN  - DS BEDEC MSP GLOSS      ANTHRACITE 2.5L</v>
      </c>
      <c r="G5497" s="13"/>
      <c r="H5497" s="91" t="s">
        <v>28</v>
      </c>
      <c r="I5497" s="11" t="s">
        <v>29</v>
      </c>
      <c r="J5497" s="11" t="s">
        <v>29</v>
      </c>
      <c r="K5497" s="11" t="s">
        <v>30</v>
      </c>
      <c r="M5497" s="11" t="s">
        <v>7062</v>
      </c>
      <c r="N5497" s="13">
        <v>3105</v>
      </c>
      <c r="O5497" s="15">
        <f>_xlfn.XLOOKUP(B5497,Sheet1!A:A,Sheet1!E:E)</f>
        <v>45.56</v>
      </c>
      <c r="P5497" s="26"/>
      <c r="Q5497" s="15">
        <f t="shared" si="401"/>
        <v>47.838000000000001</v>
      </c>
      <c r="R5497" s="38">
        <f t="shared" si="402"/>
        <v>49.273140000000005</v>
      </c>
      <c r="S5497" s="26">
        <v>0</v>
      </c>
      <c r="T5497" s="13" t="str">
        <f t="shared" si="399"/>
        <v>Up</v>
      </c>
    </row>
    <row r="5498" spans="1:20" s="14" customFormat="1" hidden="1" x14ac:dyDescent="0.3">
      <c r="A5498" s="11">
        <v>6056082</v>
      </c>
      <c r="B5498" s="11">
        <v>6056082</v>
      </c>
      <c r="C5498" s="11" t="s">
        <v>26</v>
      </c>
      <c r="D5498" s="11" t="s">
        <v>27</v>
      </c>
      <c r="E5498" s="13" t="str">
        <f>_xlfn.XLOOKUP(B5498,Sheet1!A:A,Sheet1!B:B)</f>
        <v>DS BEDEC MSP SATIN      ANTHRACITE 750ML</v>
      </c>
      <c r="F5498" s="13" t="str">
        <f t="shared" si="397"/>
        <v>CROWN  - DS BEDEC MSP SATIN      ANTHRACITE 750ML</v>
      </c>
      <c r="G5498" s="13"/>
      <c r="H5498" s="91" t="s">
        <v>28</v>
      </c>
      <c r="I5498" s="11" t="s">
        <v>29</v>
      </c>
      <c r="J5498" s="11" t="s">
        <v>29</v>
      </c>
      <c r="K5498" s="11" t="s">
        <v>30</v>
      </c>
      <c r="M5498" s="11" t="s">
        <v>7062</v>
      </c>
      <c r="N5498" s="13">
        <v>3105</v>
      </c>
      <c r="O5498" s="15">
        <f>_xlfn.XLOOKUP(B5498,Sheet1!A:A,Sheet1!E:E)</f>
        <v>20.260000000000002</v>
      </c>
      <c r="P5498" s="26"/>
      <c r="Q5498" s="15">
        <f t="shared" si="401"/>
        <v>21.273000000000003</v>
      </c>
      <c r="R5498" s="38">
        <f t="shared" si="402"/>
        <v>21.911190000000005</v>
      </c>
      <c r="S5498" s="26">
        <v>0</v>
      </c>
      <c r="T5498" s="13" t="str">
        <f t="shared" si="399"/>
        <v>Up</v>
      </c>
    </row>
    <row r="5499" spans="1:20" s="14" customFormat="1" hidden="1" x14ac:dyDescent="0.3">
      <c r="A5499" s="11">
        <v>6056083</v>
      </c>
      <c r="B5499" s="11">
        <v>6056083</v>
      </c>
      <c r="C5499" s="11" t="s">
        <v>26</v>
      </c>
      <c r="D5499" s="11" t="s">
        <v>27</v>
      </c>
      <c r="E5499" s="13" t="str">
        <f>_xlfn.XLOOKUP(B5499,Sheet1!A:A,Sheet1!B:B)</f>
        <v>DS BEDEC MSP SATIN      ANTHRACITE 2.5L</v>
      </c>
      <c r="F5499" s="13" t="str">
        <f t="shared" si="397"/>
        <v>CROWN  - DS BEDEC MSP SATIN      ANTHRACITE 2.5L</v>
      </c>
      <c r="G5499" s="13"/>
      <c r="H5499" s="91" t="s">
        <v>28</v>
      </c>
      <c r="I5499" s="11" t="s">
        <v>29</v>
      </c>
      <c r="J5499" s="11" t="s">
        <v>29</v>
      </c>
      <c r="K5499" s="11" t="s">
        <v>30</v>
      </c>
      <c r="M5499" s="11" t="s">
        <v>7062</v>
      </c>
      <c r="N5499" s="13">
        <v>3105</v>
      </c>
      <c r="O5499" s="15">
        <f>_xlfn.XLOOKUP(B5499,Sheet1!A:A,Sheet1!E:E)</f>
        <v>45.56</v>
      </c>
      <c r="P5499" s="26">
        <f>_xlfn.XLOOKUP(A5499,Sheet2!F:F,Sheet2!H:H)</f>
        <v>0</v>
      </c>
      <c r="Q5499" s="15">
        <f t="shared" si="401"/>
        <v>47.838000000000001</v>
      </c>
      <c r="R5499" s="38">
        <f t="shared" si="402"/>
        <v>49.273140000000005</v>
      </c>
      <c r="S5499" s="26">
        <v>0</v>
      </c>
      <c r="T5499" s="13" t="str">
        <f t="shared" si="399"/>
        <v>Up</v>
      </c>
    </row>
    <row r="5500" spans="1:20" s="14" customFormat="1" hidden="1" x14ac:dyDescent="0.3">
      <c r="A5500" s="11">
        <v>6056084</v>
      </c>
      <c r="B5500" s="11">
        <v>6056084</v>
      </c>
      <c r="C5500" s="11" t="s">
        <v>26</v>
      </c>
      <c r="D5500" s="11" t="s">
        <v>27</v>
      </c>
      <c r="E5500" s="13" t="str">
        <f>_xlfn.XLOOKUP(B5500,Sheet1!A:A,Sheet1!B:B)</f>
        <v>DS BEDEC MSP MATT       ANTHRACITE 750ML</v>
      </c>
      <c r="F5500" s="13" t="str">
        <f t="shared" si="397"/>
        <v>CROWN  - DS BEDEC MSP MATT       ANTHRACITE 750ML</v>
      </c>
      <c r="G5500" s="13"/>
      <c r="H5500" s="91" t="s">
        <v>28</v>
      </c>
      <c r="I5500" s="11" t="s">
        <v>29</v>
      </c>
      <c r="J5500" s="11" t="s">
        <v>29</v>
      </c>
      <c r="K5500" s="11" t="s">
        <v>30</v>
      </c>
      <c r="M5500" s="11" t="s">
        <v>7062</v>
      </c>
      <c r="N5500" s="13">
        <v>3105</v>
      </c>
      <c r="O5500" s="15">
        <f>_xlfn.XLOOKUP(B5500,Sheet1!A:A,Sheet1!E:E)</f>
        <v>20.260000000000002</v>
      </c>
      <c r="P5500" s="26"/>
      <c r="Q5500" s="15">
        <f t="shared" si="401"/>
        <v>21.273000000000003</v>
      </c>
      <c r="R5500" s="38">
        <f t="shared" si="402"/>
        <v>21.911190000000005</v>
      </c>
      <c r="S5500" s="26">
        <v>0</v>
      </c>
      <c r="T5500" s="13" t="str">
        <f t="shared" si="399"/>
        <v>Up</v>
      </c>
    </row>
    <row r="5501" spans="1:20" s="14" customFormat="1" hidden="1" x14ac:dyDescent="0.3">
      <c r="A5501" s="11">
        <v>6056085</v>
      </c>
      <c r="B5501" s="11">
        <v>6056085</v>
      </c>
      <c r="C5501" s="11" t="s">
        <v>26</v>
      </c>
      <c r="D5501" s="11" t="s">
        <v>27</v>
      </c>
      <c r="E5501" s="13" t="str">
        <f>_xlfn.XLOOKUP(B5501,Sheet1!A:A,Sheet1!B:B)</f>
        <v>DS BEDEC MSP MATT       ANTHRACITE 2.5L</v>
      </c>
      <c r="F5501" s="13" t="str">
        <f t="shared" si="397"/>
        <v>CROWN  - DS BEDEC MSP MATT       ANTHRACITE 2.5L</v>
      </c>
      <c r="G5501" s="13"/>
      <c r="H5501" s="91" t="s">
        <v>28</v>
      </c>
      <c r="I5501" s="11" t="s">
        <v>29</v>
      </c>
      <c r="J5501" s="11" t="s">
        <v>29</v>
      </c>
      <c r="K5501" s="11" t="s">
        <v>30</v>
      </c>
      <c r="M5501" s="11" t="s">
        <v>7062</v>
      </c>
      <c r="N5501" s="13">
        <v>3105</v>
      </c>
      <c r="O5501" s="15">
        <f>_xlfn.XLOOKUP(B5501,Sheet1!A:A,Sheet1!E:E)</f>
        <v>45.56</v>
      </c>
      <c r="P5501" s="26"/>
      <c r="Q5501" s="15">
        <f t="shared" si="401"/>
        <v>47.838000000000001</v>
      </c>
      <c r="R5501" s="38">
        <f t="shared" si="402"/>
        <v>49.273140000000005</v>
      </c>
      <c r="S5501" s="26">
        <v>0</v>
      </c>
      <c r="T5501" s="13" t="str">
        <f t="shared" si="399"/>
        <v>Up</v>
      </c>
    </row>
    <row r="5502" spans="1:20" s="14" customFormat="1" hidden="1" x14ac:dyDescent="0.3">
      <c r="A5502" s="11">
        <v>6056088</v>
      </c>
      <c r="B5502" s="11">
        <v>6056088</v>
      </c>
      <c r="C5502" s="11" t="s">
        <v>26</v>
      </c>
      <c r="D5502" s="11" t="s">
        <v>27</v>
      </c>
      <c r="E5502" s="13" t="str">
        <f>_xlfn.XLOOKUP(B5502,Sheet1!A:A,Sheet1!B:B)</f>
        <v>DS EARTHBORN CLAYPAINT  BALL SHOES 100ML</v>
      </c>
      <c r="F5502" s="13" t="str">
        <f t="shared" ref="F5502:F5565" si="403">D5502&amp;" - "&amp;E5502</f>
        <v>CROWN  - DS EARTHBORN CLAYPAINT  BALL SHOES 100ML</v>
      </c>
      <c r="G5502" s="13"/>
      <c r="H5502" s="91" t="s">
        <v>28</v>
      </c>
      <c r="I5502" s="11" t="s">
        <v>29</v>
      </c>
      <c r="J5502" s="11" t="s">
        <v>29</v>
      </c>
      <c r="K5502" s="11" t="s">
        <v>30</v>
      </c>
      <c r="M5502" s="11" t="s">
        <v>7062</v>
      </c>
      <c r="N5502" s="13">
        <v>3105</v>
      </c>
      <c r="O5502" s="15">
        <f>_xlfn.XLOOKUP(B5502,Sheet1!A:A,Sheet1!E:E)</f>
        <v>5.0999999999999996</v>
      </c>
      <c r="P5502" s="26"/>
      <c r="Q5502" s="15">
        <f t="shared" si="401"/>
        <v>5.3549999999999995</v>
      </c>
      <c r="R5502" s="38">
        <f t="shared" si="402"/>
        <v>5.5156499999999999</v>
      </c>
      <c r="S5502" s="26">
        <v>0</v>
      </c>
      <c r="T5502" s="13" t="str">
        <f t="shared" si="399"/>
        <v>Up</v>
      </c>
    </row>
    <row r="5503" spans="1:20" s="14" customFormat="1" hidden="1" x14ac:dyDescent="0.3">
      <c r="A5503" s="11">
        <v>6056089</v>
      </c>
      <c r="B5503" s="11">
        <v>6056089</v>
      </c>
      <c r="C5503" s="11" t="s">
        <v>26</v>
      </c>
      <c r="D5503" s="11" t="s">
        <v>27</v>
      </c>
      <c r="E5503" s="13" t="str">
        <f>_xlfn.XLOOKUP(B5503,Sheet1!A:A,Sheet1!B:B)</f>
        <v>DS EARTHBORN CLAYPAINT  BO PEEP    100ML</v>
      </c>
      <c r="F5503" s="13" t="str">
        <f t="shared" si="403"/>
        <v>CROWN  - DS EARTHBORN CLAYPAINT  BO PEEP    100ML</v>
      </c>
      <c r="G5503" s="13"/>
      <c r="H5503" s="91" t="s">
        <v>28</v>
      </c>
      <c r="I5503" s="11" t="s">
        <v>29</v>
      </c>
      <c r="J5503" s="11" t="s">
        <v>29</v>
      </c>
      <c r="K5503" s="11" t="s">
        <v>30</v>
      </c>
      <c r="M5503" s="11" t="s">
        <v>7062</v>
      </c>
      <c r="N5503" s="13">
        <v>3105</v>
      </c>
      <c r="O5503" s="15">
        <f>_xlfn.XLOOKUP(B5503,Sheet1!A:A,Sheet1!E:E)</f>
        <v>5.0999999999999996</v>
      </c>
      <c r="P5503" s="26"/>
      <c r="Q5503" s="15">
        <f t="shared" si="401"/>
        <v>5.3549999999999995</v>
      </c>
      <c r="R5503" s="38">
        <f t="shared" si="402"/>
        <v>5.5156499999999999</v>
      </c>
      <c r="S5503" s="26">
        <v>0</v>
      </c>
      <c r="T5503" s="13" t="str">
        <f t="shared" si="399"/>
        <v>Up</v>
      </c>
    </row>
    <row r="5504" spans="1:20" s="14" customFormat="1" hidden="1" x14ac:dyDescent="0.3">
      <c r="A5504" s="11">
        <v>6056090</v>
      </c>
      <c r="B5504" s="11">
        <v>6056090</v>
      </c>
      <c r="C5504" s="11" t="s">
        <v>26</v>
      </c>
      <c r="D5504" s="11" t="s">
        <v>27</v>
      </c>
      <c r="E5504" s="13" t="str">
        <f>_xlfn.XLOOKUP(B5504,Sheet1!A:A,Sheet1!B:B)</f>
        <v>DS EARTHBORN CLAYPAINT  BOBBLE HAT 100ML</v>
      </c>
      <c r="F5504" s="13" t="str">
        <f t="shared" si="403"/>
        <v>CROWN  - DS EARTHBORN CLAYPAINT  BOBBLE HAT 100ML</v>
      </c>
      <c r="G5504" s="13"/>
      <c r="H5504" s="91" t="s">
        <v>28</v>
      </c>
      <c r="I5504" s="11" t="s">
        <v>29</v>
      </c>
      <c r="J5504" s="11" t="s">
        <v>29</v>
      </c>
      <c r="K5504" s="11" t="s">
        <v>30</v>
      </c>
      <c r="M5504" s="11" t="s">
        <v>7062</v>
      </c>
      <c r="N5504" s="13">
        <v>3105</v>
      </c>
      <c r="O5504" s="15">
        <f>_xlfn.XLOOKUP(B5504,Sheet1!A:A,Sheet1!E:E)</f>
        <v>5.0999999999999996</v>
      </c>
      <c r="P5504" s="26"/>
      <c r="Q5504" s="15">
        <f t="shared" si="401"/>
        <v>5.3549999999999995</v>
      </c>
      <c r="R5504" s="38">
        <f t="shared" si="402"/>
        <v>5.5156499999999999</v>
      </c>
      <c r="S5504" s="26">
        <v>0</v>
      </c>
      <c r="T5504" s="13" t="str">
        <f t="shared" si="399"/>
        <v>Up</v>
      </c>
    </row>
    <row r="5505" spans="1:20" s="14" customFormat="1" hidden="1" x14ac:dyDescent="0.3">
      <c r="A5505" s="11">
        <v>6047916</v>
      </c>
      <c r="B5505" s="11">
        <v>6047916</v>
      </c>
      <c r="C5505" s="11" t="s">
        <v>26</v>
      </c>
      <c r="D5505" s="11" t="s">
        <v>27</v>
      </c>
      <c r="E5505" s="13" t="str">
        <f>_xlfn.XLOOKUP(B5505,Sheet1!A:A,Sheet1!B:B)</f>
        <v>DS COOVAR FLOORPACK REPAIR MORTAR  5K</v>
      </c>
      <c r="F5505" s="13" t="str">
        <f t="shared" si="403"/>
        <v>CROWN  - DS COOVAR FLOORPACK REPAIR MORTAR  5K</v>
      </c>
      <c r="G5505" s="13"/>
      <c r="H5505" s="91" t="s">
        <v>28</v>
      </c>
      <c r="I5505" s="11" t="s">
        <v>29</v>
      </c>
      <c r="J5505" s="11" t="s">
        <v>29</v>
      </c>
      <c r="K5505" s="11" t="s">
        <v>30</v>
      </c>
      <c r="M5505" s="11" t="s">
        <v>7062</v>
      </c>
      <c r="N5505" s="13">
        <v>3105</v>
      </c>
      <c r="O5505" s="15">
        <f>_xlfn.XLOOKUP(B5505,Sheet1!A:A,Sheet1!E:E)</f>
        <v>59.8</v>
      </c>
      <c r="P5505" s="26"/>
      <c r="Q5505" s="15">
        <f t="shared" si="401"/>
        <v>62.79</v>
      </c>
      <c r="R5505" s="38">
        <f t="shared" si="402"/>
        <v>64.673699999999997</v>
      </c>
      <c r="S5505" s="26">
        <v>0</v>
      </c>
      <c r="T5505" s="13" t="str">
        <f t="shared" si="399"/>
        <v>Up</v>
      </c>
    </row>
    <row r="5506" spans="1:20" s="14" customFormat="1" hidden="1" x14ac:dyDescent="0.3">
      <c r="A5506" s="11">
        <v>6047917</v>
      </c>
      <c r="B5506" s="11">
        <v>6047917</v>
      </c>
      <c r="C5506" s="11" t="s">
        <v>26</v>
      </c>
      <c r="D5506" s="11" t="s">
        <v>27</v>
      </c>
      <c r="E5506" s="13" t="str">
        <f>_xlfn.XLOOKUP(B5506,Sheet1!A:A,Sheet1!B:B)</f>
        <v>DS RUSTOLEUM BIOSAN AQUA PLUS      5L</v>
      </c>
      <c r="F5506" s="13" t="str">
        <f t="shared" si="403"/>
        <v>CROWN  - DS RUSTOLEUM BIOSAN AQUA PLUS      5L</v>
      </c>
      <c r="G5506" s="13"/>
      <c r="H5506" s="91" t="s">
        <v>28</v>
      </c>
      <c r="I5506" s="11" t="s">
        <v>29</v>
      </c>
      <c r="J5506" s="11" t="s">
        <v>29</v>
      </c>
      <c r="K5506" s="11" t="s">
        <v>30</v>
      </c>
      <c r="M5506" s="11" t="s">
        <v>7062</v>
      </c>
      <c r="N5506" s="13">
        <v>3105</v>
      </c>
      <c r="O5506" s="15">
        <f>_xlfn.XLOOKUP(B5506,Sheet1!A:A,Sheet1!E:E)</f>
        <v>132.28</v>
      </c>
      <c r="P5506" s="26"/>
      <c r="Q5506" s="29">
        <f t="shared" si="401"/>
        <v>138.89400000000001</v>
      </c>
      <c r="R5506" s="38">
        <f t="shared" si="402"/>
        <v>143.06082000000001</v>
      </c>
      <c r="S5506" s="26">
        <v>0</v>
      </c>
      <c r="T5506" s="13" t="str">
        <f t="shared" ref="T5506:T5569" si="404">IF(Q5506&gt;=R5506,"No Change","Up")</f>
        <v>Up</v>
      </c>
    </row>
    <row r="5507" spans="1:20" s="14" customFormat="1" hidden="1" x14ac:dyDescent="0.3">
      <c r="A5507" s="11">
        <v>6047918</v>
      </c>
      <c r="B5507" s="11">
        <v>6047918</v>
      </c>
      <c r="C5507" s="11" t="s">
        <v>26</v>
      </c>
      <c r="D5507" s="11" t="s">
        <v>27</v>
      </c>
      <c r="E5507" s="13" t="str">
        <f>_xlfn.XLOOKUP(B5507,Sheet1!A:A,Sheet1!B:B)</f>
        <v>DS PREP CONTRACTOR STRIPPING KNIFE 4IN</v>
      </c>
      <c r="F5507" s="13" t="str">
        <f t="shared" si="403"/>
        <v>CROWN  - DS PREP CONTRACTOR STRIPPING KNIFE 4IN</v>
      </c>
      <c r="G5507" s="13"/>
      <c r="H5507" s="91" t="s">
        <v>28</v>
      </c>
      <c r="I5507" s="11" t="s">
        <v>29</v>
      </c>
      <c r="J5507" s="11" t="s">
        <v>29</v>
      </c>
      <c r="K5507" s="11" t="s">
        <v>30</v>
      </c>
      <c r="M5507" s="11" t="s">
        <v>7062</v>
      </c>
      <c r="N5507" s="13">
        <v>3105</v>
      </c>
      <c r="O5507" s="15">
        <f>_xlfn.XLOOKUP(B5507,Sheet1!A:A,Sheet1!E:E)</f>
        <v>2.67</v>
      </c>
      <c r="P5507" s="26"/>
      <c r="Q5507" s="29">
        <f t="shared" si="401"/>
        <v>2.8035000000000001</v>
      </c>
      <c r="R5507" s="38">
        <f t="shared" si="402"/>
        <v>2.8876050000000002</v>
      </c>
      <c r="S5507" s="26">
        <v>0</v>
      </c>
      <c r="T5507" s="13" t="str">
        <f t="shared" si="404"/>
        <v>Up</v>
      </c>
    </row>
    <row r="5508" spans="1:20" s="14" customFormat="1" hidden="1" x14ac:dyDescent="0.3">
      <c r="A5508" s="11">
        <v>6048570</v>
      </c>
      <c r="B5508" s="11">
        <v>6048570</v>
      </c>
      <c r="C5508" s="11" t="s">
        <v>26</v>
      </c>
      <c r="D5508" s="11" t="s">
        <v>27</v>
      </c>
      <c r="E5508" s="13" t="str">
        <f>_xlfn.XLOOKUP(B5508,Sheet1!A:A,Sheet1!B:B)</f>
        <v>DS KEIM SOLDALIT        GROUP 1    5K</v>
      </c>
      <c r="F5508" s="13" t="str">
        <f t="shared" si="403"/>
        <v>CROWN  - DS KEIM SOLDALIT        GROUP 1    5K</v>
      </c>
      <c r="G5508" s="13"/>
      <c r="H5508" s="91" t="s">
        <v>28</v>
      </c>
      <c r="I5508" s="11" t="s">
        <v>29</v>
      </c>
      <c r="J5508" s="11" t="s">
        <v>29</v>
      </c>
      <c r="K5508" s="11" t="s">
        <v>30</v>
      </c>
      <c r="M5508" s="11" t="s">
        <v>7062</v>
      </c>
      <c r="N5508" s="13">
        <v>3105</v>
      </c>
      <c r="O5508" s="15">
        <f>_xlfn.XLOOKUP(B5508,Sheet1!A:A,Sheet1!E:E)</f>
        <v>186.3</v>
      </c>
      <c r="P5508" s="26"/>
      <c r="Q5508" s="15">
        <f t="shared" si="401"/>
        <v>195.61500000000001</v>
      </c>
      <c r="R5508" s="38">
        <f t="shared" si="402"/>
        <v>201.48345</v>
      </c>
      <c r="S5508" s="26">
        <v>0</v>
      </c>
      <c r="T5508" s="13" t="str">
        <f t="shared" si="404"/>
        <v>Up</v>
      </c>
    </row>
    <row r="5509" spans="1:20" s="14" customFormat="1" hidden="1" x14ac:dyDescent="0.3">
      <c r="A5509" s="11">
        <v>6048584</v>
      </c>
      <c r="B5509" s="11">
        <v>6048584</v>
      </c>
      <c r="C5509" s="11" t="s">
        <v>26</v>
      </c>
      <c r="D5509" s="11" t="s">
        <v>27</v>
      </c>
      <c r="E5509" s="13" t="str">
        <f>_xlfn.XLOOKUP(B5509,Sheet1!A:A,Sheet1!B:B)</f>
        <v>DS POLYVINE WOODCOLOUR  MAHOGANY   500ML</v>
      </c>
      <c r="F5509" s="13" t="str">
        <f t="shared" si="403"/>
        <v>CROWN  - DS POLYVINE WOODCOLOUR  MAHOGANY   500ML</v>
      </c>
      <c r="G5509" s="13"/>
      <c r="H5509" s="91" t="s">
        <v>28</v>
      </c>
      <c r="I5509" s="11" t="s">
        <v>29</v>
      </c>
      <c r="J5509" s="11" t="s">
        <v>29</v>
      </c>
      <c r="K5509" s="11" t="s">
        <v>30</v>
      </c>
      <c r="M5509" s="11" t="s">
        <v>7062</v>
      </c>
      <c r="N5509" s="13">
        <v>3105</v>
      </c>
      <c r="O5509" s="15">
        <f>_xlfn.XLOOKUP(B5509,Sheet1!A:A,Sheet1!E:E)</f>
        <v>9.93</v>
      </c>
      <c r="P5509" s="26"/>
      <c r="Q5509" s="15">
        <f t="shared" si="401"/>
        <v>10.426500000000001</v>
      </c>
      <c r="R5509" s="38">
        <f t="shared" si="402"/>
        <v>10.739295</v>
      </c>
      <c r="S5509" s="26">
        <v>0</v>
      </c>
      <c r="T5509" s="13" t="str">
        <f t="shared" si="404"/>
        <v>Up</v>
      </c>
    </row>
    <row r="5510" spans="1:20" s="14" customFormat="1" hidden="1" x14ac:dyDescent="0.3">
      <c r="A5510" s="11">
        <v>6048585</v>
      </c>
      <c r="B5510" s="11">
        <v>6048585</v>
      </c>
      <c r="C5510" s="11" t="s">
        <v>26</v>
      </c>
      <c r="D5510" s="11" t="s">
        <v>27</v>
      </c>
      <c r="E5510" s="13" t="str">
        <f>_xlfn.XLOOKUP(B5510,Sheet1!A:A,Sheet1!B:B)</f>
        <v>DS POLYVINE WOODCOLOUR  TEAK       500ML</v>
      </c>
      <c r="F5510" s="13" t="str">
        <f t="shared" si="403"/>
        <v>CROWN  - DS POLYVINE WOODCOLOUR  TEAK       500ML</v>
      </c>
      <c r="G5510" s="13"/>
      <c r="H5510" s="91" t="s">
        <v>28</v>
      </c>
      <c r="I5510" s="11" t="s">
        <v>29</v>
      </c>
      <c r="J5510" s="11" t="s">
        <v>29</v>
      </c>
      <c r="K5510" s="11" t="s">
        <v>30</v>
      </c>
      <c r="M5510" s="11" t="s">
        <v>7062</v>
      </c>
      <c r="N5510" s="13">
        <v>3105</v>
      </c>
      <c r="O5510" s="15">
        <f>_xlfn.XLOOKUP(B5510,Sheet1!A:A,Sheet1!E:E)</f>
        <v>9.93</v>
      </c>
      <c r="P5510" s="26"/>
      <c r="Q5510" s="15">
        <f t="shared" si="401"/>
        <v>10.426500000000001</v>
      </c>
      <c r="R5510" s="38">
        <f t="shared" si="402"/>
        <v>10.739295</v>
      </c>
      <c r="S5510" s="26">
        <v>0</v>
      </c>
      <c r="T5510" s="13" t="str">
        <f t="shared" si="404"/>
        <v>Up</v>
      </c>
    </row>
    <row r="5511" spans="1:20" s="14" customFormat="1" hidden="1" x14ac:dyDescent="0.3">
      <c r="A5511" s="11">
        <v>6050109</v>
      </c>
      <c r="B5511" s="11">
        <v>6050109</v>
      </c>
      <c r="C5511" s="11" t="s">
        <v>26</v>
      </c>
      <c r="D5511" s="11" t="s">
        <v>27</v>
      </c>
      <c r="E5511" s="13" t="str">
        <f>_xlfn.XLOOKUP(B5511,Sheet1!A:A,Sheet1!B:B)</f>
        <v>DS ZINSSER ALLCOAT EXT WB SAT DEEP 1L</v>
      </c>
      <c r="F5511" s="13" t="str">
        <f t="shared" si="403"/>
        <v>CROWN  - DS ZINSSER ALLCOAT EXT WB SAT DEEP 1L</v>
      </c>
      <c r="G5511" s="13"/>
      <c r="H5511" s="91" t="s">
        <v>28</v>
      </c>
      <c r="I5511" s="11" t="s">
        <v>29</v>
      </c>
      <c r="J5511" s="11" t="s">
        <v>29</v>
      </c>
      <c r="K5511" s="11" t="s">
        <v>30</v>
      </c>
      <c r="M5511" s="11" t="s">
        <v>7062</v>
      </c>
      <c r="N5511" s="13">
        <v>3105</v>
      </c>
      <c r="O5511" s="15">
        <f>_xlfn.XLOOKUP(B5511,Sheet1!A:A,Sheet1!E:E)</f>
        <v>26.17</v>
      </c>
      <c r="P5511" s="26"/>
      <c r="Q5511" s="15">
        <f t="shared" si="401"/>
        <v>27.478500000000004</v>
      </c>
      <c r="R5511" s="38">
        <f t="shared" si="402"/>
        <v>28.302855000000005</v>
      </c>
      <c r="S5511" s="26">
        <v>0</v>
      </c>
      <c r="T5511" s="13" t="str">
        <f t="shared" si="404"/>
        <v>Up</v>
      </c>
    </row>
    <row r="5512" spans="1:20" s="14" customFormat="1" hidden="1" x14ac:dyDescent="0.3">
      <c r="A5512" s="11">
        <v>6050110</v>
      </c>
      <c r="B5512" s="11">
        <v>6050110</v>
      </c>
      <c r="C5512" s="11" t="s">
        <v>26</v>
      </c>
      <c r="D5512" s="11" t="s">
        <v>27</v>
      </c>
      <c r="E5512" s="13" t="str">
        <f>_xlfn.XLOOKUP(B5512,Sheet1!A:A,Sheet1!B:B)</f>
        <v>DS ZINSSER ALLCOAT EXT WB SAT TRAN 2.5L</v>
      </c>
      <c r="F5512" s="13" t="str">
        <f t="shared" si="403"/>
        <v>CROWN  - DS ZINSSER ALLCOAT EXT WB SAT TRAN 2.5L</v>
      </c>
      <c r="G5512" s="13"/>
      <c r="H5512" s="91" t="s">
        <v>28</v>
      </c>
      <c r="I5512" s="11" t="s">
        <v>29</v>
      </c>
      <c r="J5512" s="11" t="s">
        <v>29</v>
      </c>
      <c r="K5512" s="11" t="s">
        <v>30</v>
      </c>
      <c r="M5512" s="11" t="s">
        <v>7062</v>
      </c>
      <c r="N5512" s="13">
        <v>3105</v>
      </c>
      <c r="O5512" s="15">
        <f>_xlfn.XLOOKUP(B5512,Sheet1!A:A,Sheet1!E:E)</f>
        <v>54.61</v>
      </c>
      <c r="P5512" s="26"/>
      <c r="Q5512" s="15">
        <f t="shared" si="401"/>
        <v>57.340499999999999</v>
      </c>
      <c r="R5512" s="38">
        <f t="shared" si="402"/>
        <v>59.060715000000002</v>
      </c>
      <c r="S5512" s="26">
        <v>0</v>
      </c>
      <c r="T5512" s="13" t="str">
        <f t="shared" si="404"/>
        <v>Up</v>
      </c>
    </row>
    <row r="5513" spans="1:20" s="14" customFormat="1" hidden="1" x14ac:dyDescent="0.3">
      <c r="A5513" s="11">
        <v>6050111</v>
      </c>
      <c r="B5513" s="11">
        <v>6050111</v>
      </c>
      <c r="C5513" s="11" t="s">
        <v>26</v>
      </c>
      <c r="D5513" s="11" t="s">
        <v>27</v>
      </c>
      <c r="E5513" s="13" t="str">
        <f>_xlfn.XLOOKUP(B5513,Sheet1!A:A,Sheet1!B:B)</f>
        <v>DS ZINSSER ALLCOAT EXT WB SAT TRAN 1L</v>
      </c>
      <c r="F5513" s="13" t="str">
        <f t="shared" si="403"/>
        <v>CROWN  - DS ZINSSER ALLCOAT EXT WB SAT TRAN 1L</v>
      </c>
      <c r="G5513" s="13"/>
      <c r="H5513" s="91" t="s">
        <v>28</v>
      </c>
      <c r="I5513" s="11" t="s">
        <v>29</v>
      </c>
      <c r="J5513" s="11" t="s">
        <v>29</v>
      </c>
      <c r="K5513" s="11" t="s">
        <v>30</v>
      </c>
      <c r="M5513" s="11" t="s">
        <v>7062</v>
      </c>
      <c r="N5513" s="13">
        <v>3105</v>
      </c>
      <c r="O5513" s="15">
        <f>_xlfn.XLOOKUP(B5513,Sheet1!A:A,Sheet1!E:E)</f>
        <v>26.17</v>
      </c>
      <c r="P5513" s="26"/>
      <c r="Q5513" s="15">
        <f t="shared" si="401"/>
        <v>27.478500000000004</v>
      </c>
      <c r="R5513" s="38">
        <f t="shared" si="402"/>
        <v>28.302855000000005</v>
      </c>
      <c r="S5513" s="26">
        <v>0</v>
      </c>
      <c r="T5513" s="13" t="str">
        <f t="shared" si="404"/>
        <v>Up</v>
      </c>
    </row>
    <row r="5514" spans="1:20" s="14" customFormat="1" hidden="1" x14ac:dyDescent="0.3">
      <c r="A5514" s="11">
        <v>6050112</v>
      </c>
      <c r="B5514" s="11">
        <v>6050112</v>
      </c>
      <c r="C5514" s="11" t="s">
        <v>26</v>
      </c>
      <c r="D5514" s="11" t="s">
        <v>27</v>
      </c>
      <c r="E5514" s="13" t="str">
        <f>_xlfn.XLOOKUP(B5514,Sheet1!A:A,Sheet1!B:B)</f>
        <v>DS ZINSSER ALLCOAT EXT WB SAT PAST 2.5L</v>
      </c>
      <c r="F5514" s="13" t="str">
        <f t="shared" si="403"/>
        <v>CROWN  - DS ZINSSER ALLCOAT EXT WB SAT PAST 2.5L</v>
      </c>
      <c r="G5514" s="13"/>
      <c r="H5514" s="91" t="s">
        <v>28</v>
      </c>
      <c r="I5514" s="11" t="s">
        <v>29</v>
      </c>
      <c r="J5514" s="11" t="s">
        <v>29</v>
      </c>
      <c r="K5514" s="11" t="s">
        <v>30</v>
      </c>
      <c r="M5514" s="11" t="s">
        <v>7062</v>
      </c>
      <c r="N5514" s="13">
        <v>3105</v>
      </c>
      <c r="O5514" s="15">
        <f>_xlfn.XLOOKUP(B5514,Sheet1!A:A,Sheet1!E:E)</f>
        <v>54.61</v>
      </c>
      <c r="P5514" s="26"/>
      <c r="Q5514" s="15">
        <f t="shared" si="401"/>
        <v>57.340499999999999</v>
      </c>
      <c r="R5514" s="38">
        <f t="shared" si="402"/>
        <v>59.060715000000002</v>
      </c>
      <c r="S5514" s="26">
        <v>0</v>
      </c>
      <c r="T5514" s="13" t="str">
        <f t="shared" si="404"/>
        <v>Up</v>
      </c>
    </row>
    <row r="5515" spans="1:20" s="14" customFormat="1" hidden="1" x14ac:dyDescent="0.3">
      <c r="A5515" s="11">
        <v>6050113</v>
      </c>
      <c r="B5515" s="11">
        <v>6050113</v>
      </c>
      <c r="C5515" s="11" t="s">
        <v>26</v>
      </c>
      <c r="D5515" s="11" t="s">
        <v>27</v>
      </c>
      <c r="E5515" s="13" t="str">
        <f>_xlfn.XLOOKUP(B5515,Sheet1!A:A,Sheet1!B:B)</f>
        <v>DS ZINSSER ALLCOAT EXT WB SAT PAST 1L</v>
      </c>
      <c r="F5515" s="13" t="str">
        <f t="shared" si="403"/>
        <v>CROWN  - DS ZINSSER ALLCOAT EXT WB SAT PAST 1L</v>
      </c>
      <c r="G5515" s="13"/>
      <c r="H5515" s="91" t="s">
        <v>28</v>
      </c>
      <c r="I5515" s="11" t="s">
        <v>29</v>
      </c>
      <c r="J5515" s="11" t="s">
        <v>29</v>
      </c>
      <c r="K5515" s="11" t="s">
        <v>30</v>
      </c>
      <c r="M5515" s="11" t="s">
        <v>7062</v>
      </c>
      <c r="N5515" s="13">
        <v>3105</v>
      </c>
      <c r="O5515" s="15">
        <f>_xlfn.XLOOKUP(B5515,Sheet1!A:A,Sheet1!E:E)</f>
        <v>17.940000000000001</v>
      </c>
      <c r="P5515" s="26"/>
      <c r="Q5515" s="15">
        <f t="shared" si="401"/>
        <v>18.837000000000003</v>
      </c>
      <c r="R5515" s="38">
        <f t="shared" si="402"/>
        <v>19.402110000000004</v>
      </c>
      <c r="S5515" s="26">
        <v>0</v>
      </c>
      <c r="T5515" s="13" t="str">
        <f t="shared" si="404"/>
        <v>Up</v>
      </c>
    </row>
    <row r="5516" spans="1:20" s="14" customFormat="1" hidden="1" x14ac:dyDescent="0.3">
      <c r="A5516" s="11">
        <v>6050115</v>
      </c>
      <c r="B5516" s="11">
        <v>6050115</v>
      </c>
      <c r="C5516" s="11" t="s">
        <v>26</v>
      </c>
      <c r="D5516" s="11" t="s">
        <v>27</v>
      </c>
      <c r="E5516" s="13" t="str">
        <f>_xlfn.XLOOKUP(B5516,Sheet1!A:A,Sheet1!B:B)</f>
        <v>DS ZINSSER ALLCOAT EXT  WB GL BLCK 5L</v>
      </c>
      <c r="F5516" s="13" t="str">
        <f t="shared" si="403"/>
        <v>CROWN  - DS ZINSSER ALLCOAT EXT  WB GL BLCK 5L</v>
      </c>
      <c r="G5516" s="13"/>
      <c r="H5516" s="91" t="s">
        <v>28</v>
      </c>
      <c r="I5516" s="11" t="s">
        <v>29</v>
      </c>
      <c r="J5516" s="11" t="s">
        <v>29</v>
      </c>
      <c r="K5516" s="11" t="s">
        <v>30</v>
      </c>
      <c r="M5516" s="11" t="s">
        <v>7062</v>
      </c>
      <c r="N5516" s="13">
        <v>3105</v>
      </c>
      <c r="O5516" s="15">
        <f>_xlfn.XLOOKUP(B5516,Sheet1!A:A,Sheet1!E:E)</f>
        <v>110.68</v>
      </c>
      <c r="P5516" s="26"/>
      <c r="Q5516" s="15">
        <f t="shared" si="401"/>
        <v>116.21400000000001</v>
      </c>
      <c r="R5516" s="38">
        <f t="shared" si="402"/>
        <v>119.70042000000002</v>
      </c>
      <c r="S5516" s="26">
        <v>0</v>
      </c>
      <c r="T5516" s="13" t="str">
        <f t="shared" si="404"/>
        <v>Up</v>
      </c>
    </row>
    <row r="5517" spans="1:20" s="14" customFormat="1" hidden="1" x14ac:dyDescent="0.3">
      <c r="A5517" s="11">
        <v>6050122</v>
      </c>
      <c r="B5517" s="11">
        <v>6050122</v>
      </c>
      <c r="C5517" s="11" t="s">
        <v>26</v>
      </c>
      <c r="D5517" s="11" t="s">
        <v>27</v>
      </c>
      <c r="E5517" s="13" t="str">
        <f>_xlfn.XLOOKUP(B5517,Sheet1!A:A,Sheet1!B:B)</f>
        <v>DS BEDEC MSP SATIN      SOFT WHITE 5L</v>
      </c>
      <c r="F5517" s="13" t="str">
        <f t="shared" si="403"/>
        <v>CROWN  - DS BEDEC MSP SATIN      SOFT WHITE 5L</v>
      </c>
      <c r="G5517" s="13"/>
      <c r="H5517" s="91" t="s">
        <v>28</v>
      </c>
      <c r="I5517" s="11" t="s">
        <v>29</v>
      </c>
      <c r="J5517" s="11" t="s">
        <v>29</v>
      </c>
      <c r="K5517" s="11" t="s">
        <v>30</v>
      </c>
      <c r="M5517" s="11" t="s">
        <v>7062</v>
      </c>
      <c r="N5517" s="13">
        <v>3105</v>
      </c>
      <c r="O5517" s="15">
        <f>_xlfn.XLOOKUP(B5517,Sheet1!A:A,Sheet1!E:E)</f>
        <v>88.65</v>
      </c>
      <c r="P5517" s="26"/>
      <c r="Q5517" s="15">
        <f t="shared" si="401"/>
        <v>93.08250000000001</v>
      </c>
      <c r="R5517" s="38">
        <f t="shared" si="402"/>
        <v>95.874975000000006</v>
      </c>
      <c r="S5517" s="26">
        <v>0</v>
      </c>
      <c r="T5517" s="13" t="str">
        <f t="shared" si="404"/>
        <v>Up</v>
      </c>
    </row>
    <row r="5518" spans="1:20" s="14" customFormat="1" hidden="1" x14ac:dyDescent="0.3">
      <c r="A5518" s="11">
        <v>6050541</v>
      </c>
      <c r="B5518" s="11">
        <v>6050541</v>
      </c>
      <c r="C5518" s="11" t="s">
        <v>26</v>
      </c>
      <c r="D5518" s="11" t="s">
        <v>27</v>
      </c>
      <c r="E5518" s="13" t="str">
        <f>_xlfn.XLOOKUP(B5518,Sheet1!A:A,Sheet1!B:B)</f>
        <v>DS TOR ANTI CLIMB       BLACK      5L</v>
      </c>
      <c r="F5518" s="13" t="str">
        <f t="shared" si="403"/>
        <v>CROWN  - DS TOR ANTI CLIMB       BLACK      5L</v>
      </c>
      <c r="G5518" s="13"/>
      <c r="H5518" s="91" t="s">
        <v>28</v>
      </c>
      <c r="I5518" s="11" t="s">
        <v>29</v>
      </c>
      <c r="J5518" s="11" t="s">
        <v>29</v>
      </c>
      <c r="K5518" s="11" t="s">
        <v>30</v>
      </c>
      <c r="M5518" s="11" t="s">
        <v>7062</v>
      </c>
      <c r="N5518" s="13">
        <v>3105</v>
      </c>
      <c r="O5518" s="15">
        <f>_xlfn.XLOOKUP(B5518,Sheet1!A:A,Sheet1!E:E)</f>
        <v>83.76</v>
      </c>
      <c r="P5518" s="26"/>
      <c r="Q5518" s="15">
        <f t="shared" si="401"/>
        <v>87.948000000000008</v>
      </c>
      <c r="R5518" s="38">
        <f t="shared" si="402"/>
        <v>90.58644000000001</v>
      </c>
      <c r="S5518" s="26">
        <v>0</v>
      </c>
      <c r="T5518" s="13" t="str">
        <f t="shared" si="404"/>
        <v>Up</v>
      </c>
    </row>
    <row r="5519" spans="1:20" s="14" customFormat="1" hidden="1" x14ac:dyDescent="0.3">
      <c r="A5519" s="11">
        <v>6050559</v>
      </c>
      <c r="B5519" s="11">
        <v>6050559</v>
      </c>
      <c r="C5519" s="11" t="s">
        <v>26</v>
      </c>
      <c r="D5519" s="11" t="s">
        <v>27</v>
      </c>
      <c r="E5519" s="13" t="str">
        <f>_xlfn.XLOOKUP(B5519,Sheet1!A:A,Sheet1!B:B)</f>
        <v>DS ZINSSER WALLPAPER COVER UP      2.5L</v>
      </c>
      <c r="F5519" s="13" t="str">
        <f t="shared" si="403"/>
        <v>CROWN  - DS ZINSSER WALLPAPER COVER UP      2.5L</v>
      </c>
      <c r="G5519" s="13"/>
      <c r="H5519" s="91" t="s">
        <v>28</v>
      </c>
      <c r="I5519" s="11" t="s">
        <v>29</v>
      </c>
      <c r="J5519" s="11" t="s">
        <v>29</v>
      </c>
      <c r="K5519" s="11" t="s">
        <v>30</v>
      </c>
      <c r="M5519" s="11" t="s">
        <v>7062</v>
      </c>
      <c r="N5519" s="13">
        <v>3105</v>
      </c>
      <c r="O5519" s="15">
        <f>_xlfn.XLOOKUP(B5519,Sheet1!A:A,Sheet1!E:E)</f>
        <v>38.1</v>
      </c>
      <c r="P5519" s="26"/>
      <c r="Q5519" s="15">
        <f t="shared" si="401"/>
        <v>40.005000000000003</v>
      </c>
      <c r="R5519" s="38">
        <f t="shared" si="402"/>
        <v>41.205150000000003</v>
      </c>
      <c r="S5519" s="26">
        <v>0</v>
      </c>
      <c r="T5519" s="13" t="str">
        <f t="shared" si="404"/>
        <v>Up</v>
      </c>
    </row>
    <row r="5520" spans="1:20" s="14" customFormat="1" hidden="1" x14ac:dyDescent="0.3">
      <c r="A5520" s="11">
        <v>6051264</v>
      </c>
      <c r="B5520" s="11">
        <v>6051264</v>
      </c>
      <c r="C5520" s="11" t="s">
        <v>26</v>
      </c>
      <c r="D5520" s="11" t="s">
        <v>27</v>
      </c>
      <c r="E5520" s="13" t="str">
        <f>_xlfn.XLOOKUP(B5520,Sheet1!A:A,Sheet1!B:B)</f>
        <v>DS KESTREL RED ROLLS         100MM 5M</v>
      </c>
      <c r="F5520" s="13" t="str">
        <f t="shared" si="403"/>
        <v>CROWN  - DS KESTREL RED ROLLS         100MM 5M</v>
      </c>
      <c r="G5520" s="13"/>
      <c r="H5520" s="91" t="s">
        <v>28</v>
      </c>
      <c r="I5520" s="11" t="s">
        <v>29</v>
      </c>
      <c r="J5520" s="11" t="s">
        <v>29</v>
      </c>
      <c r="K5520" s="11" t="s">
        <v>30</v>
      </c>
      <c r="M5520" s="11" t="s">
        <v>7062</v>
      </c>
      <c r="N5520" s="13">
        <v>3105</v>
      </c>
      <c r="O5520" s="15">
        <f>_xlfn.XLOOKUP(B5520,Sheet1!A:A,Sheet1!E:E)</f>
        <v>20.350000000000001</v>
      </c>
      <c r="P5520" s="26"/>
      <c r="Q5520" s="29">
        <f t="shared" si="401"/>
        <v>21.367500000000003</v>
      </c>
      <c r="R5520" s="38">
        <f t="shared" si="402"/>
        <v>22.008525000000002</v>
      </c>
      <c r="S5520" s="26">
        <v>0</v>
      </c>
      <c r="T5520" s="13" t="str">
        <f t="shared" si="404"/>
        <v>Up</v>
      </c>
    </row>
    <row r="5521" spans="1:20" s="14" customFormat="1" hidden="1" x14ac:dyDescent="0.3">
      <c r="A5521" s="11">
        <v>6051280</v>
      </c>
      <c r="B5521" s="11">
        <v>6051280</v>
      </c>
      <c r="C5521" s="11" t="s">
        <v>26</v>
      </c>
      <c r="D5521" s="11" t="s">
        <v>27</v>
      </c>
      <c r="E5521" s="13" t="str">
        <f>_xlfn.XLOOKUP(B5521,Sheet1!A:A,Sheet1!B:B)</f>
        <v>DS KESTREL DISABLED LOGO WHITE     800MM</v>
      </c>
      <c r="F5521" s="13" t="str">
        <f t="shared" si="403"/>
        <v>CROWN  - DS KESTREL DISABLED LOGO WHITE     800MM</v>
      </c>
      <c r="G5521" s="13"/>
      <c r="H5521" s="91" t="s">
        <v>28</v>
      </c>
      <c r="I5521" s="11" t="s">
        <v>29</v>
      </c>
      <c r="J5521" s="11" t="s">
        <v>29</v>
      </c>
      <c r="K5521" s="11" t="s">
        <v>30</v>
      </c>
      <c r="M5521" s="11" t="s">
        <v>7062</v>
      </c>
      <c r="N5521" s="13">
        <v>3105</v>
      </c>
      <c r="O5521" s="15">
        <f>_xlfn.XLOOKUP(B5521,Sheet1!A:A,Sheet1!E:E)</f>
        <v>40.71</v>
      </c>
      <c r="P5521" s="26"/>
      <c r="Q5521" s="29">
        <f t="shared" si="401"/>
        <v>42.7455</v>
      </c>
      <c r="R5521" s="38">
        <f t="shared" ref="R5521:R5552" si="405">Q5521*1.03</f>
        <v>44.027864999999998</v>
      </c>
      <c r="S5521" s="26">
        <v>0</v>
      </c>
      <c r="T5521" s="13" t="str">
        <f t="shared" si="404"/>
        <v>Up</v>
      </c>
    </row>
    <row r="5522" spans="1:20" s="14" customFormat="1" hidden="1" x14ac:dyDescent="0.3">
      <c r="A5522" s="11">
        <v>6051292</v>
      </c>
      <c r="B5522" s="11">
        <v>6051292</v>
      </c>
      <c r="C5522" s="11" t="s">
        <v>26</v>
      </c>
      <c r="D5522" s="11" t="s">
        <v>27</v>
      </c>
      <c r="E5522" s="13" t="str">
        <f>_xlfn.XLOOKUP(B5522,Sheet1!A:A,Sheet1!B:B)</f>
        <v>DS KESTREL AEROSOL TACK COAT       750ML</v>
      </c>
      <c r="F5522" s="13" t="str">
        <f t="shared" si="403"/>
        <v>CROWN  - DS KESTREL AEROSOL TACK COAT       750ML</v>
      </c>
      <c r="G5522" s="13"/>
      <c r="H5522" s="91" t="s">
        <v>28</v>
      </c>
      <c r="I5522" s="11" t="s">
        <v>29</v>
      </c>
      <c r="J5522" s="11" t="s">
        <v>29</v>
      </c>
      <c r="K5522" s="11" t="s">
        <v>30</v>
      </c>
      <c r="M5522" s="11" t="s">
        <v>7062</v>
      </c>
      <c r="N5522" s="13">
        <v>3105</v>
      </c>
      <c r="O5522" s="15">
        <f>_xlfn.XLOOKUP(B5522,Sheet1!A:A,Sheet1!E:E)</f>
        <v>28.25</v>
      </c>
      <c r="P5522" s="26"/>
      <c r="Q5522" s="29">
        <f t="shared" si="401"/>
        <v>29.662500000000001</v>
      </c>
      <c r="R5522" s="38">
        <f t="shared" si="405"/>
        <v>30.552375000000001</v>
      </c>
      <c r="S5522" s="26">
        <v>0</v>
      </c>
      <c r="T5522" s="13" t="str">
        <f t="shared" si="404"/>
        <v>Up</v>
      </c>
    </row>
    <row r="5523" spans="1:20" s="14" customFormat="1" hidden="1" x14ac:dyDescent="0.3">
      <c r="A5523" s="11">
        <v>6051295</v>
      </c>
      <c r="B5523" s="11">
        <v>6051295</v>
      </c>
      <c r="C5523" s="11" t="s">
        <v>26</v>
      </c>
      <c r="D5523" s="11" t="s">
        <v>27</v>
      </c>
      <c r="E5523" s="13" t="str">
        <f>_xlfn.XLOOKUP(B5523,Sheet1!A:A,Sheet1!B:B)</f>
        <v>DS KESTREL BUDGET GAS TORCH SINGLE HEAD</v>
      </c>
      <c r="F5523" s="13" t="str">
        <f t="shared" si="403"/>
        <v>CROWN  - DS KESTREL BUDGET GAS TORCH SINGLE HEAD</v>
      </c>
      <c r="G5523" s="13"/>
      <c r="H5523" s="91" t="s">
        <v>28</v>
      </c>
      <c r="I5523" s="11" t="s">
        <v>29</v>
      </c>
      <c r="J5523" s="11" t="s">
        <v>29</v>
      </c>
      <c r="K5523" s="11" t="s">
        <v>30</v>
      </c>
      <c r="M5523" s="11" t="s">
        <v>7062</v>
      </c>
      <c r="N5523" s="13">
        <v>3105</v>
      </c>
      <c r="O5523" s="15">
        <f>_xlfn.XLOOKUP(B5523,Sheet1!A:A,Sheet1!E:E)</f>
        <v>211.67</v>
      </c>
      <c r="P5523" s="26"/>
      <c r="Q5523" s="29">
        <f t="shared" ref="Q5523:Q5586" si="406">O5523*1.05</f>
        <v>222.2535</v>
      </c>
      <c r="R5523" s="38">
        <f t="shared" si="405"/>
        <v>228.92110500000001</v>
      </c>
      <c r="S5523" s="26">
        <v>0</v>
      </c>
      <c r="T5523" s="13" t="str">
        <f t="shared" si="404"/>
        <v>Up</v>
      </c>
    </row>
    <row r="5524" spans="1:20" s="14" customFormat="1" hidden="1" x14ac:dyDescent="0.3">
      <c r="A5524" s="11">
        <v>6051700</v>
      </c>
      <c r="B5524" s="11">
        <v>6051700</v>
      </c>
      <c r="C5524" s="11" t="s">
        <v>26</v>
      </c>
      <c r="D5524" s="11" t="s">
        <v>27</v>
      </c>
      <c r="E5524" s="13" t="str">
        <f>_xlfn.XLOOKUP(B5524,Sheet1!A:A,Sheet1!B:B)</f>
        <v>DS BEDEC BARN SATIN     BLACK      5L</v>
      </c>
      <c r="F5524" s="13" t="str">
        <f t="shared" si="403"/>
        <v>CROWN  - DS BEDEC BARN SATIN     BLACK      5L</v>
      </c>
      <c r="G5524" s="13"/>
      <c r="H5524" s="91" t="s">
        <v>28</v>
      </c>
      <c r="I5524" s="11" t="s">
        <v>29</v>
      </c>
      <c r="J5524" s="11" t="s">
        <v>29</v>
      </c>
      <c r="K5524" s="11" t="s">
        <v>30</v>
      </c>
      <c r="M5524" s="11" t="s">
        <v>7062</v>
      </c>
      <c r="N5524" s="13">
        <v>3105</v>
      </c>
      <c r="O5524" s="15">
        <f>_xlfn.XLOOKUP(B5524,Sheet1!A:A,Sheet1!E:E)</f>
        <v>82.32</v>
      </c>
      <c r="P5524" s="26"/>
      <c r="Q5524" s="15">
        <f t="shared" si="406"/>
        <v>86.435999999999993</v>
      </c>
      <c r="R5524" s="38">
        <f t="shared" si="405"/>
        <v>89.029079999999993</v>
      </c>
      <c r="S5524" s="26">
        <v>0</v>
      </c>
      <c r="T5524" s="13" t="str">
        <f t="shared" si="404"/>
        <v>Up</v>
      </c>
    </row>
    <row r="5525" spans="1:20" s="14" customFormat="1" hidden="1" x14ac:dyDescent="0.3">
      <c r="A5525" s="11">
        <v>6051701</v>
      </c>
      <c r="B5525" s="11">
        <v>6051701</v>
      </c>
      <c r="C5525" s="11" t="s">
        <v>26</v>
      </c>
      <c r="D5525" s="11" t="s">
        <v>27</v>
      </c>
      <c r="E5525" s="13" t="str">
        <f>_xlfn.XLOOKUP(B5525,Sheet1!A:A,Sheet1!B:B)</f>
        <v>DS BEDEC TINTING CHARGE</v>
      </c>
      <c r="F5525" s="13" t="str">
        <f t="shared" si="403"/>
        <v>CROWN  - DS BEDEC TINTING CHARGE</v>
      </c>
      <c r="G5525" s="13"/>
      <c r="H5525" s="91" t="s">
        <v>28</v>
      </c>
      <c r="I5525" s="11" t="s">
        <v>29</v>
      </c>
      <c r="J5525" s="11" t="s">
        <v>29</v>
      </c>
      <c r="K5525" s="11" t="s">
        <v>30</v>
      </c>
      <c r="M5525" s="11" t="s">
        <v>7062</v>
      </c>
      <c r="N5525" s="13">
        <v>3105</v>
      </c>
      <c r="O5525" s="15">
        <f>_xlfn.XLOOKUP(B5525,Sheet1!A:A,Sheet1!E:E)</f>
        <v>18.23</v>
      </c>
      <c r="P5525" s="26"/>
      <c r="Q5525" s="15">
        <f t="shared" si="406"/>
        <v>19.141500000000001</v>
      </c>
      <c r="R5525" s="38">
        <f t="shared" si="405"/>
        <v>19.715745000000002</v>
      </c>
      <c r="S5525" s="26">
        <v>0</v>
      </c>
      <c r="T5525" s="13" t="str">
        <f t="shared" si="404"/>
        <v>Up</v>
      </c>
    </row>
    <row r="5526" spans="1:20" s="14" customFormat="1" hidden="1" x14ac:dyDescent="0.3">
      <c r="A5526" s="11">
        <v>6051750</v>
      </c>
      <c r="B5526" s="11">
        <v>6051750</v>
      </c>
      <c r="C5526" s="11" t="s">
        <v>26</v>
      </c>
      <c r="D5526" s="11" t="s">
        <v>27</v>
      </c>
      <c r="E5526" s="13" t="str">
        <f>_xlfn.XLOOKUP(B5526,Sheet1!A:A,Sheet1!B:B)</f>
        <v>DS TEAMAC RAPIDRY       BLACK      5L</v>
      </c>
      <c r="F5526" s="13" t="str">
        <f t="shared" si="403"/>
        <v>CROWN  - DS TEAMAC RAPIDRY       BLACK      5L</v>
      </c>
      <c r="G5526" s="13"/>
      <c r="H5526" s="91" t="s">
        <v>28</v>
      </c>
      <c r="I5526" s="11" t="s">
        <v>29</v>
      </c>
      <c r="J5526" s="11" t="s">
        <v>29</v>
      </c>
      <c r="K5526" s="11" t="s">
        <v>30</v>
      </c>
      <c r="M5526" s="11" t="s">
        <v>7062</v>
      </c>
      <c r="N5526" s="13">
        <v>3105</v>
      </c>
      <c r="O5526" s="15">
        <f>_xlfn.XLOOKUP(B5526,Sheet1!A:A,Sheet1!E:E)</f>
        <v>61.69</v>
      </c>
      <c r="P5526" s="26"/>
      <c r="Q5526" s="15">
        <f t="shared" si="406"/>
        <v>64.774500000000003</v>
      </c>
      <c r="R5526" s="38">
        <f t="shared" si="405"/>
        <v>66.717735000000005</v>
      </c>
      <c r="S5526" s="26">
        <v>0</v>
      </c>
      <c r="T5526" s="13" t="str">
        <f t="shared" si="404"/>
        <v>Up</v>
      </c>
    </row>
    <row r="5527" spans="1:20" s="14" customFormat="1" hidden="1" x14ac:dyDescent="0.3">
      <c r="A5527" s="11">
        <v>6051801</v>
      </c>
      <c r="B5527" s="11">
        <v>6051801</v>
      </c>
      <c r="C5527" s="11" t="s">
        <v>26</v>
      </c>
      <c r="D5527" s="11" t="s">
        <v>27</v>
      </c>
      <c r="E5527" s="13" t="str">
        <f>_xlfn.XLOOKUP(B5527,Sheet1!A:A,Sheet1!B:B)</f>
        <v>DS COOVAR SUREGRIP      BUTTERMILK 2.5L</v>
      </c>
      <c r="F5527" s="13" t="str">
        <f t="shared" si="403"/>
        <v>CROWN  - DS COOVAR SUREGRIP      BUTTERMILK 2.5L</v>
      </c>
      <c r="G5527" s="13"/>
      <c r="H5527" s="91" t="s">
        <v>28</v>
      </c>
      <c r="I5527" s="11" t="s">
        <v>29</v>
      </c>
      <c r="J5527" s="11" t="s">
        <v>29</v>
      </c>
      <c r="K5527" s="11" t="s">
        <v>30</v>
      </c>
      <c r="M5527" s="11" t="s">
        <v>7062</v>
      </c>
      <c r="N5527" s="13">
        <v>3105</v>
      </c>
      <c r="O5527" s="15">
        <f>_xlfn.XLOOKUP(B5527,Sheet1!A:A,Sheet1!E:E)</f>
        <v>49.92</v>
      </c>
      <c r="P5527" s="26"/>
      <c r="Q5527" s="15">
        <f t="shared" si="406"/>
        <v>52.416000000000004</v>
      </c>
      <c r="R5527" s="38">
        <f t="shared" si="405"/>
        <v>53.988480000000003</v>
      </c>
      <c r="S5527" s="26">
        <v>0</v>
      </c>
      <c r="T5527" s="13" t="str">
        <f t="shared" si="404"/>
        <v>Up</v>
      </c>
    </row>
    <row r="5528" spans="1:20" s="14" customFormat="1" hidden="1" x14ac:dyDescent="0.3">
      <c r="A5528" s="11">
        <v>6051877</v>
      </c>
      <c r="B5528" s="11">
        <v>6051877</v>
      </c>
      <c r="C5528" s="11" t="s">
        <v>26</v>
      </c>
      <c r="D5528" s="11" t="s">
        <v>27</v>
      </c>
      <c r="E5528" s="13" t="str">
        <f>_xlfn.XLOOKUP(B5528,Sheet1!A:A,Sheet1!B:B)</f>
        <v>DS RUSTOLEUM 769 DAMP PROOF PRIMER 5L</v>
      </c>
      <c r="F5528" s="13" t="str">
        <f t="shared" si="403"/>
        <v>CROWN  - DS RUSTOLEUM 769 DAMP PROOF PRIMER 5L</v>
      </c>
      <c r="G5528" s="13"/>
      <c r="H5528" s="91" t="s">
        <v>28</v>
      </c>
      <c r="I5528" s="11" t="s">
        <v>29</v>
      </c>
      <c r="J5528" s="11" t="s">
        <v>29</v>
      </c>
      <c r="K5528" s="11" t="s">
        <v>30</v>
      </c>
      <c r="M5528" s="11" t="s">
        <v>7062</v>
      </c>
      <c r="N5528" s="13">
        <v>3105</v>
      </c>
      <c r="O5528" s="15">
        <f>_xlfn.XLOOKUP(B5528,Sheet1!A:A,Sheet1!E:E)</f>
        <v>145.99</v>
      </c>
      <c r="P5528" s="26"/>
      <c r="Q5528" s="29">
        <f t="shared" si="406"/>
        <v>153.2895</v>
      </c>
      <c r="R5528" s="38">
        <f t="shared" si="405"/>
        <v>157.88818500000002</v>
      </c>
      <c r="S5528" s="26">
        <v>0</v>
      </c>
      <c r="T5528" s="13" t="str">
        <f t="shared" si="404"/>
        <v>Up</v>
      </c>
    </row>
    <row r="5529" spans="1:20" s="14" customFormat="1" hidden="1" x14ac:dyDescent="0.3">
      <c r="A5529" s="11">
        <v>6051929</v>
      </c>
      <c r="B5529" s="11">
        <v>6051929</v>
      </c>
      <c r="C5529" s="11" t="s">
        <v>26</v>
      </c>
      <c r="D5529" s="11" t="s">
        <v>27</v>
      </c>
      <c r="E5529" s="13" t="str">
        <f>_xlfn.XLOOKUP(B5529,Sheet1!A:A,Sheet1!B:B)</f>
        <v>DS ZINSSER ALLCOAT EXT  MATT WHT   5L</v>
      </c>
      <c r="F5529" s="13" t="str">
        <f t="shared" si="403"/>
        <v>CROWN  - DS ZINSSER ALLCOAT EXT  MATT WHT   5L</v>
      </c>
      <c r="G5529" s="13"/>
      <c r="H5529" s="91" t="s">
        <v>28</v>
      </c>
      <c r="I5529" s="11" t="s">
        <v>29</v>
      </c>
      <c r="J5529" s="11" t="s">
        <v>29</v>
      </c>
      <c r="K5529" s="11" t="s">
        <v>30</v>
      </c>
      <c r="M5529" s="11" t="s">
        <v>7062</v>
      </c>
      <c r="N5529" s="13">
        <v>3105</v>
      </c>
      <c r="O5529" s="15">
        <f>_xlfn.XLOOKUP(B5529,Sheet1!A:A,Sheet1!E:E)</f>
        <v>107.4</v>
      </c>
      <c r="P5529" s="26"/>
      <c r="Q5529" s="15">
        <f t="shared" si="406"/>
        <v>112.77000000000001</v>
      </c>
      <c r="R5529" s="38">
        <f t="shared" si="405"/>
        <v>116.15310000000001</v>
      </c>
      <c r="S5529" s="26">
        <v>0</v>
      </c>
      <c r="T5529" s="13" t="str">
        <f t="shared" si="404"/>
        <v>Up</v>
      </c>
    </row>
    <row r="5530" spans="1:20" s="14" customFormat="1" hidden="1" x14ac:dyDescent="0.3">
      <c r="A5530" s="11">
        <v>6051930</v>
      </c>
      <c r="B5530" s="11">
        <v>6051930</v>
      </c>
      <c r="C5530" s="11" t="s">
        <v>26</v>
      </c>
      <c r="D5530" s="11" t="s">
        <v>27</v>
      </c>
      <c r="E5530" s="13" t="str">
        <f>_xlfn.XLOOKUP(B5530,Sheet1!A:A,Sheet1!B:B)</f>
        <v>DS ZINSSER ALLCOAT EXT  MATT BLACK 2.5L</v>
      </c>
      <c r="F5530" s="13" t="str">
        <f t="shared" si="403"/>
        <v>CROWN  - DS ZINSSER ALLCOAT EXT  MATT BLACK 2.5L</v>
      </c>
      <c r="G5530" s="13"/>
      <c r="H5530" s="91" t="s">
        <v>28</v>
      </c>
      <c r="I5530" s="11" t="s">
        <v>29</v>
      </c>
      <c r="J5530" s="11" t="s">
        <v>29</v>
      </c>
      <c r="K5530" s="11" t="s">
        <v>30</v>
      </c>
      <c r="M5530" s="11" t="s">
        <v>7062</v>
      </c>
      <c r="N5530" s="13">
        <v>3105</v>
      </c>
      <c r="O5530" s="15">
        <f>_xlfn.XLOOKUP(B5530,Sheet1!A:A,Sheet1!E:E)</f>
        <v>46.91</v>
      </c>
      <c r="P5530" s="26">
        <f>_xlfn.XLOOKUP(A5530,Sheet2!F:F,Sheet2!H:H)</f>
        <v>0</v>
      </c>
      <c r="Q5530" s="15">
        <f t="shared" si="406"/>
        <v>49.255499999999998</v>
      </c>
      <c r="R5530" s="38">
        <f t="shared" si="405"/>
        <v>50.733165</v>
      </c>
      <c r="S5530" s="26">
        <v>0</v>
      </c>
      <c r="T5530" s="13" t="str">
        <f t="shared" si="404"/>
        <v>Up</v>
      </c>
    </row>
    <row r="5531" spans="1:20" s="14" customFormat="1" hidden="1" x14ac:dyDescent="0.3">
      <c r="A5531" s="11">
        <v>6051931</v>
      </c>
      <c r="B5531" s="11">
        <v>6051931</v>
      </c>
      <c r="C5531" s="11" t="s">
        <v>26</v>
      </c>
      <c r="D5531" s="11" t="s">
        <v>27</v>
      </c>
      <c r="E5531" s="13" t="str">
        <f>_xlfn.XLOOKUP(B5531,Sheet1!A:A,Sheet1!B:B)</f>
        <v>DS ZINSSER ALLCOAT EXT  MATT P BSE 5L</v>
      </c>
      <c r="F5531" s="13" t="str">
        <f t="shared" si="403"/>
        <v>CROWN  - DS ZINSSER ALLCOAT EXT  MATT P BSE 5L</v>
      </c>
      <c r="G5531" s="13"/>
      <c r="H5531" s="91" t="s">
        <v>28</v>
      </c>
      <c r="I5531" s="11" t="s">
        <v>29</v>
      </c>
      <c r="J5531" s="11" t="s">
        <v>29</v>
      </c>
      <c r="K5531" s="11" t="s">
        <v>30</v>
      </c>
      <c r="M5531" s="11" t="s">
        <v>7062</v>
      </c>
      <c r="N5531" s="13">
        <v>3105</v>
      </c>
      <c r="O5531" s="15">
        <f>_xlfn.XLOOKUP(B5531,Sheet1!A:A,Sheet1!E:E)</f>
        <v>91.02</v>
      </c>
      <c r="P5531" s="26"/>
      <c r="Q5531" s="15">
        <f t="shared" si="406"/>
        <v>95.570999999999998</v>
      </c>
      <c r="R5531" s="38">
        <f t="shared" si="405"/>
        <v>98.438130000000001</v>
      </c>
      <c r="S5531" s="26">
        <v>0</v>
      </c>
      <c r="T5531" s="13" t="str">
        <f t="shared" si="404"/>
        <v>Up</v>
      </c>
    </row>
    <row r="5532" spans="1:20" s="14" customFormat="1" hidden="1" x14ac:dyDescent="0.3">
      <c r="A5532" s="11">
        <v>6051932</v>
      </c>
      <c r="B5532" s="11">
        <v>6051932</v>
      </c>
      <c r="C5532" s="11" t="s">
        <v>26</v>
      </c>
      <c r="D5532" s="11" t="s">
        <v>27</v>
      </c>
      <c r="E5532" s="13" t="str">
        <f>_xlfn.XLOOKUP(B5532,Sheet1!A:A,Sheet1!B:B)</f>
        <v>DS ZINSSER ALLCOAT EXT  MATT DEEP  5L</v>
      </c>
      <c r="F5532" s="13" t="str">
        <f t="shared" si="403"/>
        <v>CROWN  - DS ZINSSER ALLCOAT EXT  MATT DEEP  5L</v>
      </c>
      <c r="G5532" s="13"/>
      <c r="H5532" s="91" t="s">
        <v>28</v>
      </c>
      <c r="I5532" s="11" t="s">
        <v>29</v>
      </c>
      <c r="J5532" s="11" t="s">
        <v>29</v>
      </c>
      <c r="K5532" s="11" t="s">
        <v>30</v>
      </c>
      <c r="M5532" s="11" t="s">
        <v>7062</v>
      </c>
      <c r="N5532" s="13">
        <v>3105</v>
      </c>
      <c r="O5532" s="15">
        <f>_xlfn.XLOOKUP(B5532,Sheet1!A:A,Sheet1!E:E)</f>
        <v>91.02</v>
      </c>
      <c r="P5532" s="26"/>
      <c r="Q5532" s="15">
        <f t="shared" si="406"/>
        <v>95.570999999999998</v>
      </c>
      <c r="R5532" s="38">
        <f t="shared" si="405"/>
        <v>98.438130000000001</v>
      </c>
      <c r="S5532" s="26">
        <v>0</v>
      </c>
      <c r="T5532" s="13" t="str">
        <f t="shared" si="404"/>
        <v>Up</v>
      </c>
    </row>
    <row r="5533" spans="1:20" s="14" customFormat="1" hidden="1" x14ac:dyDescent="0.3">
      <c r="A5533" s="11">
        <v>6051933</v>
      </c>
      <c r="B5533" s="11">
        <v>6051933</v>
      </c>
      <c r="C5533" s="11" t="s">
        <v>26</v>
      </c>
      <c r="D5533" s="11" t="s">
        <v>27</v>
      </c>
      <c r="E5533" s="13" t="str">
        <f>_xlfn.XLOOKUP(B5533,Sheet1!A:A,Sheet1!B:B)</f>
        <v>DS ZINSSER ALLCOAT EXT  MATT TR    5L</v>
      </c>
      <c r="F5533" s="13" t="str">
        <f t="shared" si="403"/>
        <v>CROWN  - DS ZINSSER ALLCOAT EXT  MATT TR    5L</v>
      </c>
      <c r="G5533" s="13"/>
      <c r="H5533" s="91" t="s">
        <v>28</v>
      </c>
      <c r="I5533" s="11" t="s">
        <v>29</v>
      </c>
      <c r="J5533" s="11" t="s">
        <v>29</v>
      </c>
      <c r="K5533" s="11" t="s">
        <v>30</v>
      </c>
      <c r="M5533" s="11" t="s">
        <v>7062</v>
      </c>
      <c r="N5533" s="13">
        <v>3105</v>
      </c>
      <c r="O5533" s="15">
        <f>_xlfn.XLOOKUP(B5533,Sheet1!A:A,Sheet1!E:E)</f>
        <v>91.02</v>
      </c>
      <c r="P5533" s="26"/>
      <c r="Q5533" s="15">
        <f t="shared" si="406"/>
        <v>95.570999999999998</v>
      </c>
      <c r="R5533" s="38">
        <f t="shared" si="405"/>
        <v>98.438130000000001</v>
      </c>
      <c r="S5533" s="26">
        <v>0</v>
      </c>
      <c r="T5533" s="13" t="str">
        <f t="shared" si="404"/>
        <v>Up</v>
      </c>
    </row>
    <row r="5534" spans="1:20" s="14" customFormat="1" hidden="1" x14ac:dyDescent="0.3">
      <c r="A5534" s="11">
        <v>6052876</v>
      </c>
      <c r="B5534" s="11">
        <v>6052876</v>
      </c>
      <c r="C5534" s="11" t="s">
        <v>26</v>
      </c>
      <c r="D5534" s="11" t="s">
        <v>27</v>
      </c>
      <c r="E5534" s="13" t="str">
        <f>_xlfn.XLOOKUP(B5534,Sheet1!A:A,Sheet1!B:B)</f>
        <v>DS COOVAR DAMPSHIELD    GREY       5L</v>
      </c>
      <c r="F5534" s="13" t="str">
        <f t="shared" si="403"/>
        <v>CROWN  - DS COOVAR DAMPSHIELD    GREY       5L</v>
      </c>
      <c r="G5534" s="13"/>
      <c r="H5534" s="91" t="s">
        <v>28</v>
      </c>
      <c r="I5534" s="11" t="s">
        <v>29</v>
      </c>
      <c r="J5534" s="11" t="s">
        <v>29</v>
      </c>
      <c r="K5534" s="11" t="s">
        <v>30</v>
      </c>
      <c r="M5534" s="11" t="s">
        <v>7062</v>
      </c>
      <c r="N5534" s="13">
        <v>3105</v>
      </c>
      <c r="O5534" s="15">
        <f>_xlfn.XLOOKUP(B5534,Sheet1!A:A,Sheet1!E:E)</f>
        <v>146.74</v>
      </c>
      <c r="P5534" s="26"/>
      <c r="Q5534" s="15">
        <f t="shared" si="406"/>
        <v>154.07700000000003</v>
      </c>
      <c r="R5534" s="38">
        <f t="shared" si="405"/>
        <v>158.69931000000003</v>
      </c>
      <c r="S5534" s="26">
        <v>0</v>
      </c>
      <c r="T5534" s="13" t="str">
        <f t="shared" si="404"/>
        <v>Up</v>
      </c>
    </row>
    <row r="5535" spans="1:20" s="14" customFormat="1" hidden="1" x14ac:dyDescent="0.3">
      <c r="A5535" s="11">
        <v>6053112</v>
      </c>
      <c r="B5535" s="11">
        <v>6053112</v>
      </c>
      <c r="C5535" s="11" t="s">
        <v>26</v>
      </c>
      <c r="D5535" s="11" t="s">
        <v>27</v>
      </c>
      <c r="E5535" s="13" t="str">
        <f>_xlfn.XLOOKUP(B5535,Sheet1!A:A,Sheet1!B:B)</f>
        <v>DS ZINSSER ALLCOAT EXT SB SAT WHT  2.5L</v>
      </c>
      <c r="F5535" s="13" t="str">
        <f t="shared" si="403"/>
        <v>CROWN  - DS ZINSSER ALLCOAT EXT SB SAT WHT  2.5L</v>
      </c>
      <c r="G5535" s="13"/>
      <c r="H5535" s="91" t="s">
        <v>28</v>
      </c>
      <c r="I5535" s="11" t="s">
        <v>29</v>
      </c>
      <c r="J5535" s="11" t="s">
        <v>29</v>
      </c>
      <c r="K5535" s="11" t="s">
        <v>30</v>
      </c>
      <c r="M5535" s="11" t="s">
        <v>7062</v>
      </c>
      <c r="N5535" s="13">
        <v>3105</v>
      </c>
      <c r="O5535" s="15">
        <f>_xlfn.XLOOKUP(B5535,Sheet1!A:A,Sheet1!E:E)</f>
        <v>66.61</v>
      </c>
      <c r="P5535" s="26"/>
      <c r="Q5535" s="15">
        <f t="shared" si="406"/>
        <v>69.9405</v>
      </c>
      <c r="R5535" s="38">
        <f t="shared" si="405"/>
        <v>72.038714999999996</v>
      </c>
      <c r="S5535" s="26">
        <v>0</v>
      </c>
      <c r="T5535" s="13" t="str">
        <f t="shared" si="404"/>
        <v>Up</v>
      </c>
    </row>
    <row r="5536" spans="1:20" s="14" customFormat="1" hidden="1" x14ac:dyDescent="0.3">
      <c r="A5536" s="11">
        <v>6053113</v>
      </c>
      <c r="B5536" s="11">
        <v>6053113</v>
      </c>
      <c r="C5536" s="11" t="s">
        <v>26</v>
      </c>
      <c r="D5536" s="11" t="s">
        <v>27</v>
      </c>
      <c r="E5536" s="13" t="str">
        <f>_xlfn.XLOOKUP(B5536,Sheet1!A:A,Sheet1!B:B)</f>
        <v>DS ZINSSER ALLCOAT EXT SB SAT WHT  1L</v>
      </c>
      <c r="F5536" s="13" t="str">
        <f t="shared" si="403"/>
        <v>CROWN  - DS ZINSSER ALLCOAT EXT SB SAT WHT  1L</v>
      </c>
      <c r="G5536" s="13"/>
      <c r="H5536" s="91" t="s">
        <v>28</v>
      </c>
      <c r="I5536" s="11" t="s">
        <v>29</v>
      </c>
      <c r="J5536" s="11" t="s">
        <v>29</v>
      </c>
      <c r="K5536" s="11" t="s">
        <v>30</v>
      </c>
      <c r="M5536" s="11" t="s">
        <v>7062</v>
      </c>
      <c r="N5536" s="13">
        <v>3105</v>
      </c>
      <c r="O5536" s="15">
        <f>_xlfn.XLOOKUP(B5536,Sheet1!A:A,Sheet1!E:E)</f>
        <v>29.89</v>
      </c>
      <c r="P5536" s="26"/>
      <c r="Q5536" s="15">
        <f t="shared" si="406"/>
        <v>31.384500000000003</v>
      </c>
      <c r="R5536" s="38">
        <f t="shared" si="405"/>
        <v>32.326035000000005</v>
      </c>
      <c r="S5536" s="26">
        <v>0</v>
      </c>
      <c r="T5536" s="13" t="str">
        <f t="shared" si="404"/>
        <v>Up</v>
      </c>
    </row>
    <row r="5537" spans="1:20" s="14" customFormat="1" hidden="1" x14ac:dyDescent="0.3">
      <c r="A5537" s="11">
        <v>6053114</v>
      </c>
      <c r="B5537" s="11">
        <v>6053114</v>
      </c>
      <c r="C5537" s="11" t="s">
        <v>26</v>
      </c>
      <c r="D5537" s="11" t="s">
        <v>27</v>
      </c>
      <c r="E5537" s="13" t="str">
        <f>_xlfn.XLOOKUP(B5537,Sheet1!A:A,Sheet1!B:B)</f>
        <v>DS ZINSSER ALLCOAT EXT SB SAT BLCK 2.5L</v>
      </c>
      <c r="F5537" s="13" t="str">
        <f t="shared" si="403"/>
        <v>CROWN  - DS ZINSSER ALLCOAT EXT SB SAT BLCK 2.5L</v>
      </c>
      <c r="G5537" s="13"/>
      <c r="H5537" s="91" t="s">
        <v>28</v>
      </c>
      <c r="I5537" s="11" t="s">
        <v>29</v>
      </c>
      <c r="J5537" s="11" t="s">
        <v>29</v>
      </c>
      <c r="K5537" s="11" t="s">
        <v>30</v>
      </c>
      <c r="M5537" s="11" t="s">
        <v>7062</v>
      </c>
      <c r="N5537" s="13">
        <v>3105</v>
      </c>
      <c r="O5537" s="15">
        <f>_xlfn.XLOOKUP(B5537,Sheet1!A:A,Sheet1!E:E)</f>
        <v>66.61</v>
      </c>
      <c r="P5537" s="26"/>
      <c r="Q5537" s="15">
        <f t="shared" si="406"/>
        <v>69.9405</v>
      </c>
      <c r="R5537" s="38">
        <f t="shared" si="405"/>
        <v>72.038714999999996</v>
      </c>
      <c r="S5537" s="26">
        <v>0</v>
      </c>
      <c r="T5537" s="13" t="str">
        <f t="shared" si="404"/>
        <v>Up</v>
      </c>
    </row>
    <row r="5538" spans="1:20" s="14" customFormat="1" hidden="1" x14ac:dyDescent="0.3">
      <c r="A5538" s="11">
        <v>6050108</v>
      </c>
      <c r="B5538" s="11">
        <v>6050108</v>
      </c>
      <c r="C5538" s="11" t="s">
        <v>26</v>
      </c>
      <c r="D5538" s="11" t="s">
        <v>27</v>
      </c>
      <c r="E5538" s="13" t="str">
        <f>_xlfn.XLOOKUP(B5538,Sheet1!A:A,Sheet1!B:B)</f>
        <v>DS ZINSSER ALLCOAT EXT WB SAT DEEP 2.5L</v>
      </c>
      <c r="F5538" s="13" t="str">
        <f t="shared" si="403"/>
        <v>CROWN  - DS ZINSSER ALLCOAT EXT WB SAT DEEP 2.5L</v>
      </c>
      <c r="G5538" s="13"/>
      <c r="H5538" s="91" t="s">
        <v>28</v>
      </c>
      <c r="I5538" s="11" t="s">
        <v>29</v>
      </c>
      <c r="J5538" s="11" t="s">
        <v>29</v>
      </c>
      <c r="K5538" s="11" t="s">
        <v>30</v>
      </c>
      <c r="M5538" s="11" t="s">
        <v>7062</v>
      </c>
      <c r="N5538" s="13">
        <v>3105</v>
      </c>
      <c r="O5538" s="15">
        <f>_xlfn.XLOOKUP(B5538,Sheet1!A:A,Sheet1!E:E)</f>
        <v>54.61</v>
      </c>
      <c r="P5538" s="26"/>
      <c r="Q5538" s="15">
        <f t="shared" si="406"/>
        <v>57.340499999999999</v>
      </c>
      <c r="R5538" s="38">
        <f t="shared" si="405"/>
        <v>59.060715000000002</v>
      </c>
      <c r="S5538" s="26">
        <v>0</v>
      </c>
      <c r="T5538" s="13" t="str">
        <f t="shared" si="404"/>
        <v>Up</v>
      </c>
    </row>
    <row r="5539" spans="1:20" s="14" customFormat="1" hidden="1" x14ac:dyDescent="0.3">
      <c r="A5539" s="11">
        <v>6048586</v>
      </c>
      <c r="B5539" s="11">
        <v>6048586</v>
      </c>
      <c r="C5539" s="11" t="s">
        <v>26</v>
      </c>
      <c r="D5539" s="11" t="s">
        <v>27</v>
      </c>
      <c r="E5539" s="13" t="str">
        <f>_xlfn.XLOOKUP(B5539,Sheet1!A:A,Sheet1!B:B)</f>
        <v>DS POLYVINE WOODCOLOUR  WALNUT     500ML</v>
      </c>
      <c r="F5539" s="13" t="str">
        <f t="shared" si="403"/>
        <v>CROWN  - DS POLYVINE WOODCOLOUR  WALNUT     500ML</v>
      </c>
      <c r="G5539" s="13"/>
      <c r="H5539" s="91" t="s">
        <v>28</v>
      </c>
      <c r="I5539" s="11" t="s">
        <v>29</v>
      </c>
      <c r="J5539" s="11" t="s">
        <v>29</v>
      </c>
      <c r="K5539" s="11" t="s">
        <v>30</v>
      </c>
      <c r="M5539" s="11" t="s">
        <v>7062</v>
      </c>
      <c r="N5539" s="13">
        <v>3105</v>
      </c>
      <c r="O5539" s="15">
        <f>_xlfn.XLOOKUP(B5539,Sheet1!A:A,Sheet1!E:E)</f>
        <v>9.93</v>
      </c>
      <c r="P5539" s="26"/>
      <c r="Q5539" s="15">
        <f t="shared" si="406"/>
        <v>10.426500000000001</v>
      </c>
      <c r="R5539" s="38">
        <f t="shared" si="405"/>
        <v>10.739295</v>
      </c>
      <c r="S5539" s="26">
        <v>0</v>
      </c>
      <c r="T5539" s="13" t="str">
        <f t="shared" si="404"/>
        <v>Up</v>
      </c>
    </row>
    <row r="5540" spans="1:20" s="14" customFormat="1" hidden="1" x14ac:dyDescent="0.3">
      <c r="A5540" s="11">
        <v>6048587</v>
      </c>
      <c r="B5540" s="11">
        <v>6048587</v>
      </c>
      <c r="C5540" s="11" t="s">
        <v>26</v>
      </c>
      <c r="D5540" s="11" t="s">
        <v>27</v>
      </c>
      <c r="E5540" s="13" t="str">
        <f>_xlfn.XLOOKUP(B5540,Sheet1!A:A,Sheet1!B:B)</f>
        <v>DS POLYVINE WOODCOLOUR  MEDIUM OAK 500ML</v>
      </c>
      <c r="F5540" s="13" t="str">
        <f t="shared" si="403"/>
        <v>CROWN  - DS POLYVINE WOODCOLOUR  MEDIUM OAK 500ML</v>
      </c>
      <c r="G5540" s="13"/>
      <c r="H5540" s="91" t="s">
        <v>28</v>
      </c>
      <c r="I5540" s="11" t="s">
        <v>29</v>
      </c>
      <c r="J5540" s="11" t="s">
        <v>29</v>
      </c>
      <c r="K5540" s="11" t="s">
        <v>30</v>
      </c>
      <c r="M5540" s="11" t="s">
        <v>7062</v>
      </c>
      <c r="N5540" s="13">
        <v>3105</v>
      </c>
      <c r="O5540" s="15">
        <f>_xlfn.XLOOKUP(B5540,Sheet1!A:A,Sheet1!E:E)</f>
        <v>9.93</v>
      </c>
      <c r="P5540" s="26"/>
      <c r="Q5540" s="15">
        <f t="shared" si="406"/>
        <v>10.426500000000001</v>
      </c>
      <c r="R5540" s="38">
        <f t="shared" si="405"/>
        <v>10.739295</v>
      </c>
      <c r="S5540" s="26">
        <v>0</v>
      </c>
      <c r="T5540" s="13" t="str">
        <f t="shared" si="404"/>
        <v>Up</v>
      </c>
    </row>
    <row r="5541" spans="1:20" s="14" customFormat="1" hidden="1" x14ac:dyDescent="0.3">
      <c r="A5541" s="11">
        <v>6048588</v>
      </c>
      <c r="B5541" s="11">
        <v>6048588</v>
      </c>
      <c r="C5541" s="11" t="s">
        <v>26</v>
      </c>
      <c r="D5541" s="11" t="s">
        <v>27</v>
      </c>
      <c r="E5541" s="13" t="str">
        <f>_xlfn.XLOOKUP(B5541,Sheet1!A:A,Sheet1!B:B)</f>
        <v>DS POLYVINE WOODCOLOUR  ANTIQ PINE 500ML</v>
      </c>
      <c r="F5541" s="13" t="str">
        <f t="shared" si="403"/>
        <v>CROWN  - DS POLYVINE WOODCOLOUR  ANTIQ PINE 500ML</v>
      </c>
      <c r="G5541" s="13"/>
      <c r="H5541" s="91" t="s">
        <v>28</v>
      </c>
      <c r="I5541" s="11" t="s">
        <v>29</v>
      </c>
      <c r="J5541" s="11" t="s">
        <v>29</v>
      </c>
      <c r="K5541" s="11" t="s">
        <v>30</v>
      </c>
      <c r="M5541" s="11" t="s">
        <v>7062</v>
      </c>
      <c r="N5541" s="13">
        <v>3105</v>
      </c>
      <c r="O5541" s="15">
        <f>_xlfn.XLOOKUP(B5541,Sheet1!A:A,Sheet1!E:E)</f>
        <v>9.93</v>
      </c>
      <c r="P5541" s="26"/>
      <c r="Q5541" s="15">
        <f t="shared" si="406"/>
        <v>10.426500000000001</v>
      </c>
      <c r="R5541" s="38">
        <f t="shared" si="405"/>
        <v>10.739295</v>
      </c>
      <c r="S5541" s="26">
        <v>0</v>
      </c>
      <c r="T5541" s="13" t="str">
        <f t="shared" si="404"/>
        <v>Up</v>
      </c>
    </row>
    <row r="5542" spans="1:20" s="14" customFormat="1" hidden="1" x14ac:dyDescent="0.3">
      <c r="A5542" s="11">
        <v>6048589</v>
      </c>
      <c r="B5542" s="11">
        <v>6048589</v>
      </c>
      <c r="C5542" s="11" t="s">
        <v>26</v>
      </c>
      <c r="D5542" s="11" t="s">
        <v>27</v>
      </c>
      <c r="E5542" s="13" t="str">
        <f>_xlfn.XLOOKUP(B5542,Sheet1!A:A,Sheet1!B:B)</f>
        <v>DS POLYVINE WOODCOLOUR  GREEN      500ML</v>
      </c>
      <c r="F5542" s="13" t="str">
        <f t="shared" si="403"/>
        <v>CROWN  - DS POLYVINE WOODCOLOUR  GREEN      500ML</v>
      </c>
      <c r="G5542" s="13"/>
      <c r="H5542" s="91" t="s">
        <v>28</v>
      </c>
      <c r="I5542" s="11" t="s">
        <v>29</v>
      </c>
      <c r="J5542" s="11" t="s">
        <v>29</v>
      </c>
      <c r="K5542" s="11" t="s">
        <v>30</v>
      </c>
      <c r="M5542" s="11" t="s">
        <v>7062</v>
      </c>
      <c r="N5542" s="13">
        <v>3105</v>
      </c>
      <c r="O5542" s="15">
        <f>_xlfn.XLOOKUP(B5542,Sheet1!A:A,Sheet1!E:E)</f>
        <v>9.93</v>
      </c>
      <c r="P5542" s="26"/>
      <c r="Q5542" s="15">
        <f t="shared" si="406"/>
        <v>10.426500000000001</v>
      </c>
      <c r="R5542" s="38">
        <f t="shared" si="405"/>
        <v>10.739295</v>
      </c>
      <c r="S5542" s="26">
        <v>0</v>
      </c>
      <c r="T5542" s="13" t="str">
        <f t="shared" si="404"/>
        <v>Up</v>
      </c>
    </row>
    <row r="5543" spans="1:20" s="14" customFormat="1" hidden="1" x14ac:dyDescent="0.3">
      <c r="A5543" s="11">
        <v>6048590</v>
      </c>
      <c r="B5543" s="11">
        <v>6048590</v>
      </c>
      <c r="C5543" s="11" t="s">
        <v>26</v>
      </c>
      <c r="D5543" s="11" t="s">
        <v>27</v>
      </c>
      <c r="E5543" s="13" t="str">
        <f>_xlfn.XLOOKUP(B5543,Sheet1!A:A,Sheet1!B:B)</f>
        <v>DS POLYVINE WOODCOLOUR  BLUE       500ML</v>
      </c>
      <c r="F5543" s="13" t="str">
        <f t="shared" si="403"/>
        <v>CROWN  - DS POLYVINE WOODCOLOUR  BLUE       500ML</v>
      </c>
      <c r="G5543" s="13"/>
      <c r="H5543" s="91" t="s">
        <v>28</v>
      </c>
      <c r="I5543" s="11" t="s">
        <v>29</v>
      </c>
      <c r="J5543" s="11" t="s">
        <v>29</v>
      </c>
      <c r="K5543" s="11" t="s">
        <v>30</v>
      </c>
      <c r="M5543" s="11" t="s">
        <v>7062</v>
      </c>
      <c r="N5543" s="13">
        <v>3105</v>
      </c>
      <c r="O5543" s="15">
        <f>_xlfn.XLOOKUP(B5543,Sheet1!A:A,Sheet1!E:E)</f>
        <v>9.93</v>
      </c>
      <c r="P5543" s="26"/>
      <c r="Q5543" s="15">
        <f t="shared" si="406"/>
        <v>10.426500000000001</v>
      </c>
      <c r="R5543" s="38">
        <f t="shared" si="405"/>
        <v>10.739295</v>
      </c>
      <c r="S5543" s="26">
        <v>0</v>
      </c>
      <c r="T5543" s="13" t="str">
        <f t="shared" si="404"/>
        <v>Up</v>
      </c>
    </row>
    <row r="5544" spans="1:20" s="14" customFormat="1" hidden="1" x14ac:dyDescent="0.3">
      <c r="A5544" s="11">
        <v>6048591</v>
      </c>
      <c r="B5544" s="11">
        <v>6048591</v>
      </c>
      <c r="C5544" s="11" t="s">
        <v>26</v>
      </c>
      <c r="D5544" s="11" t="s">
        <v>27</v>
      </c>
      <c r="E5544" s="13" t="str">
        <f>_xlfn.XLOOKUP(B5544,Sheet1!A:A,Sheet1!B:B)</f>
        <v>DS POLYVINE WOODCOLOUR  BLACK      500ML</v>
      </c>
      <c r="F5544" s="13" t="str">
        <f t="shared" si="403"/>
        <v>CROWN  - DS POLYVINE WOODCOLOUR  BLACK      500ML</v>
      </c>
      <c r="G5544" s="13"/>
      <c r="H5544" s="91" t="s">
        <v>28</v>
      </c>
      <c r="I5544" s="11" t="s">
        <v>29</v>
      </c>
      <c r="J5544" s="11" t="s">
        <v>29</v>
      </c>
      <c r="K5544" s="11" t="s">
        <v>30</v>
      </c>
      <c r="M5544" s="11" t="s">
        <v>7062</v>
      </c>
      <c r="N5544" s="13">
        <v>3105</v>
      </c>
      <c r="O5544" s="15">
        <f>_xlfn.XLOOKUP(B5544,Sheet1!A:A,Sheet1!E:E)</f>
        <v>9.93</v>
      </c>
      <c r="P5544" s="26"/>
      <c r="Q5544" s="15">
        <f t="shared" si="406"/>
        <v>10.426500000000001</v>
      </c>
      <c r="R5544" s="38">
        <f t="shared" si="405"/>
        <v>10.739295</v>
      </c>
      <c r="S5544" s="26">
        <v>0</v>
      </c>
      <c r="T5544" s="13" t="str">
        <f t="shared" si="404"/>
        <v>Up</v>
      </c>
    </row>
    <row r="5545" spans="1:20" s="14" customFormat="1" hidden="1" x14ac:dyDescent="0.3">
      <c r="A5545" s="11">
        <v>6048592</v>
      </c>
      <c r="B5545" s="11">
        <v>6048592</v>
      </c>
      <c r="C5545" s="11" t="s">
        <v>26</v>
      </c>
      <c r="D5545" s="11" t="s">
        <v>27</v>
      </c>
      <c r="E5545" s="13" t="str">
        <f>_xlfn.XLOOKUP(B5545,Sheet1!A:A,Sheet1!B:B)</f>
        <v>DS POLYVINE WOODCOLOUR  WHITE      500ML</v>
      </c>
      <c r="F5545" s="13" t="str">
        <f t="shared" si="403"/>
        <v>CROWN  - DS POLYVINE WOODCOLOUR  WHITE      500ML</v>
      </c>
      <c r="G5545" s="13"/>
      <c r="H5545" s="91" t="s">
        <v>28</v>
      </c>
      <c r="I5545" s="11" t="s">
        <v>29</v>
      </c>
      <c r="J5545" s="11" t="s">
        <v>29</v>
      </c>
      <c r="K5545" s="11" t="s">
        <v>30</v>
      </c>
      <c r="M5545" s="11" t="s">
        <v>7062</v>
      </c>
      <c r="N5545" s="13">
        <v>3105</v>
      </c>
      <c r="O5545" s="15">
        <f>_xlfn.XLOOKUP(B5545,Sheet1!A:A,Sheet1!E:E)</f>
        <v>9.93</v>
      </c>
      <c r="P5545" s="26"/>
      <c r="Q5545" s="15">
        <f t="shared" si="406"/>
        <v>10.426500000000001</v>
      </c>
      <c r="R5545" s="38">
        <f t="shared" si="405"/>
        <v>10.739295</v>
      </c>
      <c r="S5545" s="26">
        <v>0</v>
      </c>
      <c r="T5545" s="13" t="str">
        <f t="shared" si="404"/>
        <v>Up</v>
      </c>
    </row>
    <row r="5546" spans="1:20" s="14" customFormat="1" hidden="1" x14ac:dyDescent="0.3">
      <c r="A5546" s="11">
        <v>6049292</v>
      </c>
      <c r="B5546" s="11">
        <v>6049292</v>
      </c>
      <c r="C5546" s="11" t="s">
        <v>26</v>
      </c>
      <c r="D5546" s="11" t="s">
        <v>27</v>
      </c>
      <c r="E5546" s="13" t="str">
        <f>_xlfn.XLOOKUP(B5546,Sheet1!A:A,Sheet1!B:B)</f>
        <v>DS SOLIGNUM ARCHITEC OS JACOBEAN   5L</v>
      </c>
      <c r="F5546" s="13" t="str">
        <f t="shared" si="403"/>
        <v>CROWN  - DS SOLIGNUM ARCHITEC OS JACOBEAN   5L</v>
      </c>
      <c r="G5546" s="13"/>
      <c r="H5546" s="91" t="s">
        <v>28</v>
      </c>
      <c r="I5546" s="11" t="s">
        <v>29</v>
      </c>
      <c r="J5546" s="11" t="s">
        <v>29</v>
      </c>
      <c r="K5546" s="11" t="s">
        <v>30</v>
      </c>
      <c r="M5546" s="11" t="s">
        <v>7062</v>
      </c>
      <c r="N5546" s="13">
        <v>3105</v>
      </c>
      <c r="O5546" s="15">
        <f>_xlfn.XLOOKUP(B5546,Sheet1!A:A,Sheet1!E:E)</f>
        <v>129.84</v>
      </c>
      <c r="P5546" s="26"/>
      <c r="Q5546" s="15">
        <f t="shared" si="406"/>
        <v>136.33200000000002</v>
      </c>
      <c r="R5546" s="38">
        <f t="shared" si="405"/>
        <v>140.42196000000001</v>
      </c>
      <c r="S5546" s="26">
        <v>0</v>
      </c>
      <c r="T5546" s="13" t="str">
        <f t="shared" si="404"/>
        <v>Up</v>
      </c>
    </row>
    <row r="5547" spans="1:20" s="14" customFormat="1" hidden="1" x14ac:dyDescent="0.3">
      <c r="A5547" s="11">
        <v>6049356</v>
      </c>
      <c r="B5547" s="11">
        <v>6049356</v>
      </c>
      <c r="C5547" s="11" t="s">
        <v>26</v>
      </c>
      <c r="D5547" s="11" t="s">
        <v>27</v>
      </c>
      <c r="E5547" s="13" t="str">
        <f>_xlfn.XLOOKUP(B5547,Sheet1!A:A,Sheet1!B:B)</f>
        <v>DS WATCO STEPMARKER     YELLOW     1L</v>
      </c>
      <c r="F5547" s="13" t="str">
        <f t="shared" si="403"/>
        <v>CROWN  - DS WATCO STEPMARKER     YELLOW     1L</v>
      </c>
      <c r="G5547" s="13"/>
      <c r="H5547" s="91" t="s">
        <v>28</v>
      </c>
      <c r="I5547" s="11" t="s">
        <v>29</v>
      </c>
      <c r="J5547" s="11" t="s">
        <v>29</v>
      </c>
      <c r="K5547" s="11" t="s">
        <v>30</v>
      </c>
      <c r="M5547" s="11" t="s">
        <v>7062</v>
      </c>
      <c r="N5547" s="13">
        <v>3105</v>
      </c>
      <c r="O5547" s="15">
        <f>_xlfn.XLOOKUP(B5547,Sheet1!A:A,Sheet1!E:E)</f>
        <v>124.61</v>
      </c>
      <c r="P5547" s="26"/>
      <c r="Q5547" s="29">
        <f t="shared" si="406"/>
        <v>130.84049999999999</v>
      </c>
      <c r="R5547" s="38">
        <f t="shared" si="405"/>
        <v>134.765715</v>
      </c>
      <c r="S5547" s="26">
        <v>0</v>
      </c>
      <c r="T5547" s="13" t="str">
        <f t="shared" si="404"/>
        <v>Up</v>
      </c>
    </row>
    <row r="5548" spans="1:20" s="14" customFormat="1" hidden="1" x14ac:dyDescent="0.3">
      <c r="A5548" s="11">
        <v>6049556</v>
      </c>
      <c r="B5548" s="11">
        <v>6049556</v>
      </c>
      <c r="C5548" s="11" t="s">
        <v>26</v>
      </c>
      <c r="D5548" s="11" t="s">
        <v>27</v>
      </c>
      <c r="E5548" s="13" t="str">
        <f>_xlfn.XLOOKUP(B5548,Sheet1!A:A,Sheet1!B:B)</f>
        <v>DS ZINSSER ALLCOAT EXT  WB GL WHT  5L</v>
      </c>
      <c r="F5548" s="13" t="str">
        <f t="shared" si="403"/>
        <v>CROWN  - DS ZINSSER ALLCOAT EXT  WB GL WHT  5L</v>
      </c>
      <c r="G5548" s="13"/>
      <c r="H5548" s="91" t="s">
        <v>28</v>
      </c>
      <c r="I5548" s="11" t="s">
        <v>29</v>
      </c>
      <c r="J5548" s="11" t="s">
        <v>29</v>
      </c>
      <c r="K5548" s="11" t="s">
        <v>30</v>
      </c>
      <c r="M5548" s="11" t="s">
        <v>7062</v>
      </c>
      <c r="N5548" s="13">
        <v>3105</v>
      </c>
      <c r="O5548" s="15">
        <f>_xlfn.XLOOKUP(B5548,Sheet1!A:A,Sheet1!E:E)</f>
        <v>135.28</v>
      </c>
      <c r="P5548" s="26"/>
      <c r="Q5548" s="15">
        <f t="shared" si="406"/>
        <v>142.04400000000001</v>
      </c>
      <c r="R5548" s="38">
        <f t="shared" si="405"/>
        <v>146.30532000000002</v>
      </c>
      <c r="S5548" s="26">
        <v>0</v>
      </c>
      <c r="T5548" s="13" t="str">
        <f t="shared" si="404"/>
        <v>Up</v>
      </c>
    </row>
    <row r="5549" spans="1:20" s="14" customFormat="1" hidden="1" x14ac:dyDescent="0.3">
      <c r="A5549" s="11">
        <v>6049566</v>
      </c>
      <c r="B5549" s="11">
        <v>6049566</v>
      </c>
      <c r="C5549" s="11" t="s">
        <v>26</v>
      </c>
      <c r="D5549" s="11" t="s">
        <v>27</v>
      </c>
      <c r="E5549" s="13" t="str">
        <f>_xlfn.XLOOKUP(B5549,Sheet1!A:A,Sheet1!B:B)</f>
        <v>DS PRESTIGE WATERBASED GLOSSING     KIT</v>
      </c>
      <c r="F5549" s="13" t="str">
        <f t="shared" si="403"/>
        <v>CROWN  - DS PRESTIGE WATERBASED GLOSSING     KIT</v>
      </c>
      <c r="G5549" s="13"/>
      <c r="H5549" s="91" t="s">
        <v>28</v>
      </c>
      <c r="I5549" s="11" t="s">
        <v>29</v>
      </c>
      <c r="J5549" s="11" t="s">
        <v>29</v>
      </c>
      <c r="K5549" s="11" t="s">
        <v>30</v>
      </c>
      <c r="M5549" s="11" t="s">
        <v>7062</v>
      </c>
      <c r="N5549" s="13">
        <v>3105</v>
      </c>
      <c r="O5549" s="15">
        <f>_xlfn.XLOOKUP(B5549,Sheet1!A:A,Sheet1!E:E)</f>
        <v>8.56</v>
      </c>
      <c r="P5549" s="26"/>
      <c r="Q5549" s="29">
        <f t="shared" si="406"/>
        <v>8.9880000000000013</v>
      </c>
      <c r="R5549" s="38">
        <f t="shared" si="405"/>
        <v>9.2576400000000021</v>
      </c>
      <c r="S5549" s="26">
        <v>0</v>
      </c>
      <c r="T5549" s="13" t="str">
        <f t="shared" si="404"/>
        <v>Up</v>
      </c>
    </row>
    <row r="5550" spans="1:20" s="14" customFormat="1" hidden="1" x14ac:dyDescent="0.3">
      <c r="A5550" s="11">
        <v>6049567</v>
      </c>
      <c r="B5550" s="11">
        <v>6049567</v>
      </c>
      <c r="C5550" s="11" t="s">
        <v>26</v>
      </c>
      <c r="D5550" s="11" t="s">
        <v>27</v>
      </c>
      <c r="E5550" s="13" t="str">
        <f>_xlfn.XLOOKUP(B5550,Sheet1!A:A,Sheet1!B:B)</f>
        <v>DS PERFORMANCE MASONRY KIT         4PC</v>
      </c>
      <c r="F5550" s="13" t="str">
        <f t="shared" si="403"/>
        <v>CROWN  - DS PERFORMANCE MASONRY KIT         4PC</v>
      </c>
      <c r="G5550" s="13"/>
      <c r="H5550" s="91" t="s">
        <v>28</v>
      </c>
      <c r="I5550" s="11" t="s">
        <v>29</v>
      </c>
      <c r="J5550" s="11" t="s">
        <v>29</v>
      </c>
      <c r="K5550" s="11" t="s">
        <v>30</v>
      </c>
      <c r="M5550" s="11" t="s">
        <v>7062</v>
      </c>
      <c r="N5550" s="13">
        <v>3105</v>
      </c>
      <c r="O5550" s="15">
        <f>_xlfn.XLOOKUP(B5550,Sheet1!A:A,Sheet1!E:E)</f>
        <v>10.66</v>
      </c>
      <c r="P5550" s="26"/>
      <c r="Q5550" s="15">
        <f t="shared" si="406"/>
        <v>11.193000000000001</v>
      </c>
      <c r="R5550" s="38">
        <f t="shared" si="405"/>
        <v>11.528790000000003</v>
      </c>
      <c r="S5550" s="26">
        <v>0</v>
      </c>
      <c r="T5550" s="13" t="str">
        <f t="shared" si="404"/>
        <v>Up</v>
      </c>
    </row>
    <row r="5551" spans="1:20" s="14" customFormat="1" hidden="1" x14ac:dyDescent="0.3">
      <c r="A5551" s="11">
        <v>6049814</v>
      </c>
      <c r="B5551" s="11">
        <v>6049814</v>
      </c>
      <c r="C5551" s="11" t="s">
        <v>26</v>
      </c>
      <c r="D5551" s="11" t="s">
        <v>27</v>
      </c>
      <c r="E5551" s="13" t="str">
        <f>_xlfn.XLOOKUP(B5551,Sheet1!A:A,Sheet1!B:B)</f>
        <v>DS RUSTOLEUM HARD HAT   RM COLOURS 500ML</v>
      </c>
      <c r="F5551" s="13" t="str">
        <f t="shared" si="403"/>
        <v>CROWN  - DS RUSTOLEUM HARD HAT   RM COLOURS 500ML</v>
      </c>
      <c r="G5551" s="13"/>
      <c r="H5551" s="91" t="s">
        <v>28</v>
      </c>
      <c r="I5551" s="11" t="s">
        <v>29</v>
      </c>
      <c r="J5551" s="11" t="s">
        <v>29</v>
      </c>
      <c r="K5551" s="11" t="s">
        <v>30</v>
      </c>
      <c r="M5551" s="11" t="s">
        <v>7062</v>
      </c>
      <c r="N5551" s="13">
        <v>3105</v>
      </c>
      <c r="O5551" s="15">
        <f>_xlfn.XLOOKUP(B5551,Sheet1!A:A,Sheet1!E:E)</f>
        <v>18.12</v>
      </c>
      <c r="P5551" s="26"/>
      <c r="Q5551" s="29">
        <f t="shared" si="406"/>
        <v>19.026000000000003</v>
      </c>
      <c r="R5551" s="38">
        <f t="shared" si="405"/>
        <v>19.596780000000003</v>
      </c>
      <c r="S5551" s="26">
        <v>0</v>
      </c>
      <c r="T5551" s="13" t="str">
        <f t="shared" si="404"/>
        <v>Up</v>
      </c>
    </row>
    <row r="5552" spans="1:20" s="14" customFormat="1" hidden="1" x14ac:dyDescent="0.3">
      <c r="A5552" s="11">
        <v>6049831</v>
      </c>
      <c r="B5552" s="11">
        <v>6049831</v>
      </c>
      <c r="C5552" s="11" t="s">
        <v>26</v>
      </c>
      <c r="D5552" s="11" t="s">
        <v>27</v>
      </c>
      <c r="E5552" s="13" t="str">
        <f>_xlfn.XLOOKUP(B5552,Sheet1!A:A,Sheet1!B:B)</f>
        <v>DS BEDEC MSP SATIN      SOFT WHITE 3L</v>
      </c>
      <c r="F5552" s="13" t="str">
        <f t="shared" si="403"/>
        <v>CROWN  - DS BEDEC MSP SATIN      SOFT WHITE 3L</v>
      </c>
      <c r="G5552" s="13"/>
      <c r="H5552" s="91" t="s">
        <v>28</v>
      </c>
      <c r="I5552" s="11" t="s">
        <v>29</v>
      </c>
      <c r="J5552" s="11" t="s">
        <v>29</v>
      </c>
      <c r="K5552" s="11" t="s">
        <v>30</v>
      </c>
      <c r="M5552" s="11" t="s">
        <v>7062</v>
      </c>
      <c r="N5552" s="13">
        <v>3105</v>
      </c>
      <c r="O5552" s="15">
        <f>_xlfn.XLOOKUP(B5552,Sheet1!A:A,Sheet1!E:E)</f>
        <v>53.35</v>
      </c>
      <c r="P5552" s="26"/>
      <c r="Q5552" s="15">
        <f t="shared" si="406"/>
        <v>56.017500000000005</v>
      </c>
      <c r="R5552" s="38">
        <f t="shared" si="405"/>
        <v>57.698025000000008</v>
      </c>
      <c r="S5552" s="26">
        <v>0</v>
      </c>
      <c r="T5552" s="13" t="str">
        <f t="shared" si="404"/>
        <v>Up</v>
      </c>
    </row>
    <row r="5553" spans="1:20" s="14" customFormat="1" hidden="1" x14ac:dyDescent="0.3">
      <c r="A5553" s="11">
        <v>6049876</v>
      </c>
      <c r="B5553" s="11">
        <v>6049876</v>
      </c>
      <c r="C5553" s="11" t="s">
        <v>26</v>
      </c>
      <c r="D5553" s="11" t="s">
        <v>27</v>
      </c>
      <c r="E5553" s="13" t="str">
        <f>_xlfn.XLOOKUP(B5553,Sheet1!A:A,Sheet1!B:B)</f>
        <v>DS TEAMAC BILGE PAINT   WHITE      2.5L</v>
      </c>
      <c r="F5553" s="13" t="str">
        <f t="shared" si="403"/>
        <v>CROWN  - DS TEAMAC BILGE PAINT   WHITE      2.5L</v>
      </c>
      <c r="G5553" s="13"/>
      <c r="H5553" s="91" t="s">
        <v>28</v>
      </c>
      <c r="I5553" s="11" t="s">
        <v>29</v>
      </c>
      <c r="J5553" s="11" t="s">
        <v>29</v>
      </c>
      <c r="K5553" s="11" t="s">
        <v>30</v>
      </c>
      <c r="M5553" s="11" t="s">
        <v>7062</v>
      </c>
      <c r="N5553" s="13">
        <v>3105</v>
      </c>
      <c r="O5553" s="15">
        <f>_xlfn.XLOOKUP(B5553,Sheet1!A:A,Sheet1!E:E)</f>
        <v>43.45</v>
      </c>
      <c r="P5553" s="26"/>
      <c r="Q5553" s="15">
        <f t="shared" si="406"/>
        <v>45.622500000000002</v>
      </c>
      <c r="R5553" s="38">
        <f t="shared" ref="R5553:R5584" si="407">Q5553*1.03</f>
        <v>46.991175000000005</v>
      </c>
      <c r="S5553" s="26">
        <v>0</v>
      </c>
      <c r="T5553" s="13" t="str">
        <f t="shared" si="404"/>
        <v>Up</v>
      </c>
    </row>
    <row r="5554" spans="1:20" s="14" customFormat="1" hidden="1" x14ac:dyDescent="0.3">
      <c r="A5554" s="11">
        <v>6049923</v>
      </c>
      <c r="B5554" s="11">
        <v>6049923</v>
      </c>
      <c r="C5554" s="11" t="s">
        <v>26</v>
      </c>
      <c r="D5554" s="11" t="s">
        <v>27</v>
      </c>
      <c r="E5554" s="13" t="str">
        <f>_xlfn.XLOOKUP(B5554,Sheet1!A:A,Sheet1!B:B)</f>
        <v>DS TEAMAC MARINE GLOSS  WHITE      1L</v>
      </c>
      <c r="F5554" s="13" t="str">
        <f t="shared" si="403"/>
        <v>CROWN  - DS TEAMAC MARINE GLOSS  WHITE      1L</v>
      </c>
      <c r="G5554" s="13"/>
      <c r="H5554" s="91" t="s">
        <v>28</v>
      </c>
      <c r="I5554" s="11" t="s">
        <v>29</v>
      </c>
      <c r="J5554" s="11" t="s">
        <v>29</v>
      </c>
      <c r="K5554" s="11" t="s">
        <v>30</v>
      </c>
      <c r="M5554" s="11" t="s">
        <v>7062</v>
      </c>
      <c r="N5554" s="13">
        <v>3105</v>
      </c>
      <c r="O5554" s="15">
        <f>_xlfn.XLOOKUP(B5554,Sheet1!A:A,Sheet1!E:E)</f>
        <v>18.41</v>
      </c>
      <c r="P5554" s="26"/>
      <c r="Q5554" s="15">
        <f t="shared" si="406"/>
        <v>19.330500000000001</v>
      </c>
      <c r="R5554" s="38">
        <f t="shared" si="407"/>
        <v>19.910415</v>
      </c>
      <c r="S5554" s="26">
        <v>0</v>
      </c>
      <c r="T5554" s="13" t="str">
        <f t="shared" si="404"/>
        <v>Up</v>
      </c>
    </row>
    <row r="5555" spans="1:20" s="14" customFormat="1" hidden="1" x14ac:dyDescent="0.3">
      <c r="A5555" s="11">
        <v>6049926</v>
      </c>
      <c r="B5555" s="11">
        <v>6049926</v>
      </c>
      <c r="C5555" s="11" t="s">
        <v>26</v>
      </c>
      <c r="D5555" s="11" t="s">
        <v>27</v>
      </c>
      <c r="E5555" s="13" t="str">
        <f>_xlfn.XLOOKUP(B5555,Sheet1!A:A,Sheet1!B:B)</f>
        <v>DS KEIM ROYALAN DILUTION           5L</v>
      </c>
      <c r="F5555" s="13" t="str">
        <f t="shared" si="403"/>
        <v>CROWN  - DS KEIM ROYALAN DILUTION           5L</v>
      </c>
      <c r="G5555" s="13"/>
      <c r="H5555" s="91" t="s">
        <v>28</v>
      </c>
      <c r="I5555" s="11" t="s">
        <v>29</v>
      </c>
      <c r="J5555" s="11" t="s">
        <v>29</v>
      </c>
      <c r="K5555" s="11" t="s">
        <v>30</v>
      </c>
      <c r="M5555" s="11" t="s">
        <v>7062</v>
      </c>
      <c r="N5555" s="13">
        <v>3105</v>
      </c>
      <c r="O5555" s="15">
        <f>_xlfn.XLOOKUP(B5555,Sheet1!A:A,Sheet1!E:E)</f>
        <v>160.76</v>
      </c>
      <c r="P5555" s="26"/>
      <c r="Q5555" s="15">
        <f t="shared" si="406"/>
        <v>168.798</v>
      </c>
      <c r="R5555" s="38">
        <f t="shared" si="407"/>
        <v>173.86194</v>
      </c>
      <c r="S5555" s="26">
        <v>0</v>
      </c>
      <c r="T5555" s="13" t="str">
        <f t="shared" si="404"/>
        <v>Up</v>
      </c>
    </row>
    <row r="5556" spans="1:20" s="14" customFormat="1" hidden="1" x14ac:dyDescent="0.3">
      <c r="A5556" s="11">
        <v>6049943</v>
      </c>
      <c r="B5556" s="11">
        <v>6049943</v>
      </c>
      <c r="C5556" s="11" t="s">
        <v>26</v>
      </c>
      <c r="D5556" s="11" t="s">
        <v>27</v>
      </c>
      <c r="E5556" s="13" t="str">
        <f>_xlfn.XLOOKUP(B5556,Sheet1!A:A,Sheet1!B:B)</f>
        <v>DS ZINSSER BULLSEYE 123 GREY       500ML</v>
      </c>
      <c r="F5556" s="13" t="str">
        <f t="shared" si="403"/>
        <v>CROWN  - DS ZINSSER BULLSEYE 123 GREY       500ML</v>
      </c>
      <c r="G5556" s="13"/>
      <c r="H5556" s="91" t="s">
        <v>28</v>
      </c>
      <c r="I5556" s="11" t="s">
        <v>29</v>
      </c>
      <c r="J5556" s="11" t="s">
        <v>29</v>
      </c>
      <c r="K5556" s="11" t="s">
        <v>30</v>
      </c>
      <c r="M5556" s="11" t="s">
        <v>7062</v>
      </c>
      <c r="N5556" s="13">
        <v>3105</v>
      </c>
      <c r="O5556" s="15">
        <f>_xlfn.XLOOKUP(B5556,Sheet1!A:A,Sheet1!E:E)</f>
        <v>10</v>
      </c>
      <c r="P5556" s="26"/>
      <c r="Q5556" s="15">
        <f t="shared" si="406"/>
        <v>10.5</v>
      </c>
      <c r="R5556" s="38">
        <f t="shared" si="407"/>
        <v>10.815</v>
      </c>
      <c r="S5556" s="26">
        <v>0</v>
      </c>
      <c r="T5556" s="13" t="str">
        <f t="shared" si="404"/>
        <v>Up</v>
      </c>
    </row>
    <row r="5557" spans="1:20" s="14" customFormat="1" hidden="1" x14ac:dyDescent="0.3">
      <c r="A5557" s="11">
        <v>6049944</v>
      </c>
      <c r="B5557" s="11">
        <v>6049944</v>
      </c>
      <c r="C5557" s="11" t="s">
        <v>26</v>
      </c>
      <c r="D5557" s="11" t="s">
        <v>27</v>
      </c>
      <c r="E5557" s="13" t="str">
        <f>_xlfn.XLOOKUP(B5557,Sheet1!A:A,Sheet1!B:B)</f>
        <v>DS ZINSSER BULLSEYE 123 GREY       1L</v>
      </c>
      <c r="F5557" s="13" t="str">
        <f t="shared" si="403"/>
        <v>CROWN  - DS ZINSSER BULLSEYE 123 GREY       1L</v>
      </c>
      <c r="G5557" s="13"/>
      <c r="H5557" s="91" t="s">
        <v>28</v>
      </c>
      <c r="I5557" s="11" t="s">
        <v>29</v>
      </c>
      <c r="J5557" s="11" t="s">
        <v>29</v>
      </c>
      <c r="K5557" s="11" t="s">
        <v>30</v>
      </c>
      <c r="M5557" s="11" t="s">
        <v>7062</v>
      </c>
      <c r="N5557" s="13">
        <v>3105</v>
      </c>
      <c r="O5557" s="15">
        <f>_xlfn.XLOOKUP(B5557,Sheet1!A:A,Sheet1!E:E)</f>
        <v>17.62</v>
      </c>
      <c r="P5557" s="26"/>
      <c r="Q5557" s="15">
        <f t="shared" si="406"/>
        <v>18.501000000000001</v>
      </c>
      <c r="R5557" s="38">
        <f t="shared" si="407"/>
        <v>19.056030000000003</v>
      </c>
      <c r="S5557" s="26">
        <v>0</v>
      </c>
      <c r="T5557" s="13" t="str">
        <f t="shared" si="404"/>
        <v>Up</v>
      </c>
    </row>
    <row r="5558" spans="1:20" s="14" customFormat="1" hidden="1" x14ac:dyDescent="0.3">
      <c r="A5558" s="11">
        <v>6050002</v>
      </c>
      <c r="B5558" s="11">
        <v>6050002</v>
      </c>
      <c r="C5558" s="11" t="s">
        <v>26</v>
      </c>
      <c r="D5558" s="11" t="s">
        <v>27</v>
      </c>
      <c r="E5558" s="13" t="str">
        <f>_xlfn.XLOOKUP(B5558,Sheet1!A:A,Sheet1!B:B)</f>
        <v>DS ZINSSER CEILING PRO 5 IN 1      2.5L</v>
      </c>
      <c r="F5558" s="13" t="str">
        <f t="shared" si="403"/>
        <v>CROWN  - DS ZINSSER CEILING PRO 5 IN 1      2.5L</v>
      </c>
      <c r="G5558" s="13"/>
      <c r="H5558" s="91" t="s">
        <v>28</v>
      </c>
      <c r="I5558" s="11" t="s">
        <v>29</v>
      </c>
      <c r="J5558" s="11" t="s">
        <v>29</v>
      </c>
      <c r="K5558" s="11" t="s">
        <v>30</v>
      </c>
      <c r="M5558" s="11" t="s">
        <v>7062</v>
      </c>
      <c r="N5558" s="13">
        <v>3105</v>
      </c>
      <c r="O5558" s="15">
        <f>_xlfn.XLOOKUP(B5558,Sheet1!A:A,Sheet1!E:E)</f>
        <v>51.55</v>
      </c>
      <c r="P5558" s="26"/>
      <c r="Q5558" s="15">
        <f t="shared" si="406"/>
        <v>54.127499999999998</v>
      </c>
      <c r="R5558" s="38">
        <f t="shared" si="407"/>
        <v>55.751325000000001</v>
      </c>
      <c r="S5558" s="26">
        <v>0</v>
      </c>
      <c r="T5558" s="13" t="str">
        <f t="shared" si="404"/>
        <v>Up</v>
      </c>
    </row>
    <row r="5559" spans="1:20" s="14" customFormat="1" hidden="1" x14ac:dyDescent="0.3">
      <c r="A5559" s="11">
        <v>6050005</v>
      </c>
      <c r="B5559" s="11">
        <v>6050005</v>
      </c>
      <c r="C5559" s="11" t="s">
        <v>26</v>
      </c>
      <c r="D5559" s="11" t="s">
        <v>27</v>
      </c>
      <c r="E5559" s="13" t="str">
        <f>_xlfn.XLOOKUP(B5559,Sheet1!A:A,Sheet1!B:B)</f>
        <v>DS ZINSSER DRYWALL PRO 2 IN 1      5L</v>
      </c>
      <c r="F5559" s="13" t="str">
        <f t="shared" si="403"/>
        <v>CROWN  - DS ZINSSER DRYWALL PRO 2 IN 1      5L</v>
      </c>
      <c r="G5559" s="13"/>
      <c r="H5559" s="91" t="s">
        <v>28</v>
      </c>
      <c r="I5559" s="11" t="s">
        <v>29</v>
      </c>
      <c r="J5559" s="11" t="s">
        <v>29</v>
      </c>
      <c r="K5559" s="11" t="s">
        <v>30</v>
      </c>
      <c r="M5559" s="11" t="s">
        <v>7062</v>
      </c>
      <c r="N5559" s="13">
        <v>3105</v>
      </c>
      <c r="O5559" s="15">
        <f>_xlfn.XLOOKUP(B5559,Sheet1!A:A,Sheet1!E:E)</f>
        <v>49.13</v>
      </c>
      <c r="P5559" s="26"/>
      <c r="Q5559" s="15">
        <f t="shared" si="406"/>
        <v>51.586500000000008</v>
      </c>
      <c r="R5559" s="38">
        <f t="shared" si="407"/>
        <v>53.134095000000009</v>
      </c>
      <c r="S5559" s="26">
        <v>0</v>
      </c>
      <c r="T5559" s="13" t="str">
        <f t="shared" si="404"/>
        <v>Up</v>
      </c>
    </row>
    <row r="5560" spans="1:20" s="14" customFormat="1" hidden="1" x14ac:dyDescent="0.3">
      <c r="A5560" s="11">
        <v>6050007</v>
      </c>
      <c r="B5560" s="11">
        <v>6050007</v>
      </c>
      <c r="C5560" s="11" t="s">
        <v>26</v>
      </c>
      <c r="D5560" s="11" t="s">
        <v>27</v>
      </c>
      <c r="E5560" s="13" t="str">
        <f>_xlfn.XLOOKUP(B5560,Sheet1!A:A,Sheet1!B:B)</f>
        <v>DS ZINSSER BULLSEYE 123 GREY       2.5L</v>
      </c>
      <c r="F5560" s="13" t="str">
        <f t="shared" si="403"/>
        <v>CROWN  - DS ZINSSER BULLSEYE 123 GREY       2.5L</v>
      </c>
      <c r="G5560" s="13"/>
      <c r="H5560" s="91" t="s">
        <v>28</v>
      </c>
      <c r="I5560" s="11" t="s">
        <v>29</v>
      </c>
      <c r="J5560" s="11" t="s">
        <v>29</v>
      </c>
      <c r="K5560" s="11" t="s">
        <v>30</v>
      </c>
      <c r="M5560" s="11" t="s">
        <v>7062</v>
      </c>
      <c r="N5560" s="13">
        <v>3105</v>
      </c>
      <c r="O5560" s="15">
        <f>_xlfn.XLOOKUP(B5560,Sheet1!A:A,Sheet1!E:E)</f>
        <v>33.07</v>
      </c>
      <c r="P5560" s="26"/>
      <c r="Q5560" s="15">
        <f t="shared" si="406"/>
        <v>34.723500000000001</v>
      </c>
      <c r="R5560" s="38">
        <f t="shared" si="407"/>
        <v>35.765205000000002</v>
      </c>
      <c r="S5560" s="26">
        <v>0</v>
      </c>
      <c r="T5560" s="13" t="str">
        <f t="shared" si="404"/>
        <v>Up</v>
      </c>
    </row>
    <row r="5561" spans="1:20" s="14" customFormat="1" hidden="1" x14ac:dyDescent="0.3">
      <c r="A5561" s="11">
        <v>6050008</v>
      </c>
      <c r="B5561" s="11">
        <v>6050008</v>
      </c>
      <c r="C5561" s="11" t="s">
        <v>26</v>
      </c>
      <c r="D5561" s="11" t="s">
        <v>27</v>
      </c>
      <c r="E5561" s="13" t="str">
        <f>_xlfn.XLOOKUP(B5561,Sheet1!A:A,Sheet1!B:B)</f>
        <v>DS RUSTOLEUM DOODLE KIT WHITE      500ML</v>
      </c>
      <c r="F5561" s="13" t="str">
        <f t="shared" si="403"/>
        <v>CROWN  - DS RUSTOLEUM DOODLE KIT WHITE      500ML</v>
      </c>
      <c r="G5561" s="13"/>
      <c r="H5561" s="91" t="s">
        <v>28</v>
      </c>
      <c r="I5561" s="11" t="s">
        <v>29</v>
      </c>
      <c r="J5561" s="11" t="s">
        <v>29</v>
      </c>
      <c r="K5561" s="11" t="s">
        <v>30</v>
      </c>
      <c r="M5561" s="11" t="s">
        <v>7062</v>
      </c>
      <c r="N5561" s="13">
        <v>3105</v>
      </c>
      <c r="O5561" s="15">
        <f>_xlfn.XLOOKUP(B5561,Sheet1!A:A,Sheet1!E:E)</f>
        <v>91.67</v>
      </c>
      <c r="P5561" s="26"/>
      <c r="Q5561" s="29">
        <f t="shared" si="406"/>
        <v>96.253500000000003</v>
      </c>
      <c r="R5561" s="38">
        <f t="shared" si="407"/>
        <v>99.14110500000001</v>
      </c>
      <c r="S5561" s="26">
        <v>0</v>
      </c>
      <c r="T5561" s="13" t="str">
        <f t="shared" si="404"/>
        <v>Up</v>
      </c>
    </row>
    <row r="5562" spans="1:20" s="14" customFormat="1" hidden="1" x14ac:dyDescent="0.3">
      <c r="A5562" s="11">
        <v>6050009</v>
      </c>
      <c r="B5562" s="11">
        <v>6050009</v>
      </c>
      <c r="C5562" s="11" t="s">
        <v>26</v>
      </c>
      <c r="D5562" s="11" t="s">
        <v>27</v>
      </c>
      <c r="E5562" s="13" t="str">
        <f>_xlfn.XLOOKUP(B5562,Sheet1!A:A,Sheet1!B:B)</f>
        <v>DS RUSTOLEUM DOODLE KIT CLEAR      500ML</v>
      </c>
      <c r="F5562" s="13" t="str">
        <f t="shared" si="403"/>
        <v>CROWN  - DS RUSTOLEUM DOODLE KIT CLEAR      500ML</v>
      </c>
      <c r="G5562" s="13"/>
      <c r="H5562" s="91" t="s">
        <v>28</v>
      </c>
      <c r="I5562" s="11" t="s">
        <v>29</v>
      </c>
      <c r="J5562" s="11" t="s">
        <v>29</v>
      </c>
      <c r="K5562" s="11" t="s">
        <v>30</v>
      </c>
      <c r="M5562" s="11" t="s">
        <v>7062</v>
      </c>
      <c r="N5562" s="13">
        <v>3105</v>
      </c>
      <c r="O5562" s="15">
        <f>_xlfn.XLOOKUP(B5562,Sheet1!A:A,Sheet1!E:E)</f>
        <v>98.59</v>
      </c>
      <c r="P5562" s="26"/>
      <c r="Q5562" s="29">
        <f t="shared" si="406"/>
        <v>103.51950000000001</v>
      </c>
      <c r="R5562" s="38">
        <f t="shared" si="407"/>
        <v>106.62508500000001</v>
      </c>
      <c r="S5562" s="26">
        <v>0</v>
      </c>
      <c r="T5562" s="13" t="str">
        <f t="shared" si="404"/>
        <v>Up</v>
      </c>
    </row>
    <row r="5563" spans="1:20" s="14" customFormat="1" hidden="1" x14ac:dyDescent="0.3">
      <c r="A5563" s="11">
        <v>6045832</v>
      </c>
      <c r="B5563" s="11">
        <v>6045832</v>
      </c>
      <c r="C5563" s="11" t="s">
        <v>26</v>
      </c>
      <c r="D5563" s="11" t="s">
        <v>27</v>
      </c>
      <c r="E5563" s="13" t="str">
        <f>_xlfn.XLOOKUP(B5563,Sheet1!A:A,Sheet1!B:B)</f>
        <v>DS COOVAR WB ACRYL VARN EGGSHELL   2.5L</v>
      </c>
      <c r="F5563" s="13" t="str">
        <f t="shared" si="403"/>
        <v>CROWN  - DS COOVAR WB ACRYL VARN EGGSHELL   2.5L</v>
      </c>
      <c r="G5563" s="13"/>
      <c r="H5563" s="91" t="s">
        <v>28</v>
      </c>
      <c r="I5563" s="11" t="s">
        <v>29</v>
      </c>
      <c r="J5563" s="11" t="s">
        <v>29</v>
      </c>
      <c r="K5563" s="11" t="s">
        <v>30</v>
      </c>
      <c r="M5563" s="11" t="s">
        <v>7062</v>
      </c>
      <c r="N5563" s="13">
        <v>3105</v>
      </c>
      <c r="O5563" s="15">
        <f>_xlfn.XLOOKUP(B5563,Sheet1!A:A,Sheet1!E:E)</f>
        <v>34.71</v>
      </c>
      <c r="P5563" s="26"/>
      <c r="Q5563" s="15">
        <f t="shared" si="406"/>
        <v>36.445500000000003</v>
      </c>
      <c r="R5563" s="38">
        <f t="shared" si="407"/>
        <v>37.538865000000001</v>
      </c>
      <c r="S5563" s="26">
        <v>0</v>
      </c>
      <c r="T5563" s="13" t="str">
        <f t="shared" si="404"/>
        <v>Up</v>
      </c>
    </row>
    <row r="5564" spans="1:20" s="14" customFormat="1" hidden="1" x14ac:dyDescent="0.3">
      <c r="A5564" s="11">
        <v>6045833</v>
      </c>
      <c r="B5564" s="11">
        <v>6045833</v>
      </c>
      <c r="C5564" s="11" t="s">
        <v>26</v>
      </c>
      <c r="D5564" s="11" t="s">
        <v>27</v>
      </c>
      <c r="E5564" s="13" t="str">
        <f>_xlfn.XLOOKUP(B5564,Sheet1!A:A,Sheet1!B:B)</f>
        <v>DS COOVAR WB ACRYL VARN EGGSHELL   5L</v>
      </c>
      <c r="F5564" s="13" t="str">
        <f t="shared" si="403"/>
        <v>CROWN  - DS COOVAR WB ACRYL VARN EGGSHELL   5L</v>
      </c>
      <c r="G5564" s="13"/>
      <c r="H5564" s="91" t="s">
        <v>28</v>
      </c>
      <c r="I5564" s="11" t="s">
        <v>29</v>
      </c>
      <c r="J5564" s="11" t="s">
        <v>29</v>
      </c>
      <c r="K5564" s="11" t="s">
        <v>30</v>
      </c>
      <c r="M5564" s="11" t="s">
        <v>7062</v>
      </c>
      <c r="N5564" s="13">
        <v>3105</v>
      </c>
      <c r="O5564" s="15">
        <f>_xlfn.XLOOKUP(B5564,Sheet1!A:A,Sheet1!E:E)</f>
        <v>66.84</v>
      </c>
      <c r="P5564" s="26"/>
      <c r="Q5564" s="15">
        <f t="shared" si="406"/>
        <v>70.182000000000002</v>
      </c>
      <c r="R5564" s="38">
        <f t="shared" si="407"/>
        <v>72.28746000000001</v>
      </c>
      <c r="S5564" s="26">
        <v>0</v>
      </c>
      <c r="T5564" s="13" t="str">
        <f t="shared" si="404"/>
        <v>Up</v>
      </c>
    </row>
    <row r="5565" spans="1:20" s="14" customFormat="1" hidden="1" x14ac:dyDescent="0.3">
      <c r="A5565" s="11">
        <v>6045836</v>
      </c>
      <c r="B5565" s="11">
        <v>6045836</v>
      </c>
      <c r="C5565" s="11" t="s">
        <v>26</v>
      </c>
      <c r="D5565" s="11" t="s">
        <v>27</v>
      </c>
      <c r="E5565" s="13" t="str">
        <f>_xlfn.XLOOKUP(B5565,Sheet1!A:A,Sheet1!B:B)</f>
        <v>DS COOVAR TEREBINE LIQUID DRIERS   500ML</v>
      </c>
      <c r="F5565" s="13" t="str">
        <f t="shared" si="403"/>
        <v>CROWN  - DS COOVAR TEREBINE LIQUID DRIERS   500ML</v>
      </c>
      <c r="G5565" s="13"/>
      <c r="H5565" s="91" t="s">
        <v>28</v>
      </c>
      <c r="I5565" s="11" t="s">
        <v>29</v>
      </c>
      <c r="J5565" s="11" t="s">
        <v>29</v>
      </c>
      <c r="K5565" s="11" t="s">
        <v>30</v>
      </c>
      <c r="M5565" s="11" t="s">
        <v>7062</v>
      </c>
      <c r="N5565" s="13">
        <v>3105</v>
      </c>
      <c r="O5565" s="15">
        <f>_xlfn.XLOOKUP(B5565,Sheet1!A:A,Sheet1!E:E)</f>
        <v>20.28</v>
      </c>
      <c r="P5565" s="26"/>
      <c r="Q5565" s="15">
        <f t="shared" si="406"/>
        <v>21.294</v>
      </c>
      <c r="R5565" s="38">
        <f t="shared" si="407"/>
        <v>21.93282</v>
      </c>
      <c r="S5565" s="26">
        <v>0</v>
      </c>
      <c r="T5565" s="13" t="str">
        <f t="shared" si="404"/>
        <v>Up</v>
      </c>
    </row>
    <row r="5566" spans="1:20" s="14" customFormat="1" hidden="1" x14ac:dyDescent="0.3">
      <c r="A5566" s="11">
        <v>6045837</v>
      </c>
      <c r="B5566" s="11">
        <v>6045837</v>
      </c>
      <c r="C5566" s="11" t="s">
        <v>26</v>
      </c>
      <c r="D5566" s="11" t="s">
        <v>27</v>
      </c>
      <c r="E5566" s="13" t="str">
        <f>_xlfn.XLOOKUP(B5566,Sheet1!A:A,Sheet1!B:B)</f>
        <v>DS COOVAR TILE &amp; MELAMINE PRIMER   1L</v>
      </c>
      <c r="F5566" s="13" t="str">
        <f t="shared" ref="F5566:F5629" si="408">D5566&amp;" - "&amp;E5566</f>
        <v>CROWN  - DS COOVAR TILE &amp; MELAMINE PRIMER   1L</v>
      </c>
      <c r="G5566" s="13"/>
      <c r="H5566" s="91" t="s">
        <v>28</v>
      </c>
      <c r="I5566" s="11" t="s">
        <v>29</v>
      </c>
      <c r="J5566" s="11" t="s">
        <v>29</v>
      </c>
      <c r="K5566" s="11" t="s">
        <v>30</v>
      </c>
      <c r="M5566" s="11" t="s">
        <v>7062</v>
      </c>
      <c r="N5566" s="13">
        <v>3105</v>
      </c>
      <c r="O5566" s="15">
        <f>_xlfn.XLOOKUP(B5566,Sheet1!A:A,Sheet1!E:E)</f>
        <v>25.09</v>
      </c>
      <c r="P5566" s="26"/>
      <c r="Q5566" s="15">
        <f t="shared" si="406"/>
        <v>26.3445</v>
      </c>
      <c r="R5566" s="38">
        <f t="shared" si="407"/>
        <v>27.134835000000002</v>
      </c>
      <c r="S5566" s="26">
        <v>0</v>
      </c>
      <c r="T5566" s="13" t="str">
        <f t="shared" si="404"/>
        <v>Up</v>
      </c>
    </row>
    <row r="5567" spans="1:20" s="14" customFormat="1" hidden="1" x14ac:dyDescent="0.3">
      <c r="A5567" s="11">
        <v>6045839</v>
      </c>
      <c r="B5567" s="11">
        <v>6045839</v>
      </c>
      <c r="C5567" s="11" t="s">
        <v>26</v>
      </c>
      <c r="D5567" s="11" t="s">
        <v>27</v>
      </c>
      <c r="E5567" s="13" t="str">
        <f>_xlfn.XLOOKUP(B5567,Sheet1!A:A,Sheet1!B:B)</f>
        <v>DS COOVAR ALL MET PRIME RED        2.5L</v>
      </c>
      <c r="F5567" s="13" t="str">
        <f t="shared" si="408"/>
        <v>CROWN  - DS COOVAR ALL MET PRIME RED        2.5L</v>
      </c>
      <c r="G5567" s="13"/>
      <c r="H5567" s="91" t="s">
        <v>28</v>
      </c>
      <c r="I5567" s="11" t="s">
        <v>29</v>
      </c>
      <c r="J5567" s="11" t="s">
        <v>29</v>
      </c>
      <c r="K5567" s="11" t="s">
        <v>30</v>
      </c>
      <c r="M5567" s="11" t="s">
        <v>7062</v>
      </c>
      <c r="N5567" s="13">
        <v>3105</v>
      </c>
      <c r="O5567" s="15">
        <f>_xlfn.XLOOKUP(B5567,Sheet1!A:A,Sheet1!E:E)</f>
        <v>51.25</v>
      </c>
      <c r="P5567" s="26"/>
      <c r="Q5567" s="15">
        <f t="shared" si="406"/>
        <v>53.8125</v>
      </c>
      <c r="R5567" s="38">
        <f t="shared" si="407"/>
        <v>55.426875000000003</v>
      </c>
      <c r="S5567" s="26">
        <v>0</v>
      </c>
      <c r="T5567" s="13" t="str">
        <f t="shared" si="404"/>
        <v>Up</v>
      </c>
    </row>
    <row r="5568" spans="1:20" s="14" customFormat="1" hidden="1" x14ac:dyDescent="0.3">
      <c r="A5568" s="11">
        <v>6045841</v>
      </c>
      <c r="B5568" s="11">
        <v>6045841</v>
      </c>
      <c r="C5568" s="11" t="s">
        <v>26</v>
      </c>
      <c r="D5568" s="11" t="s">
        <v>27</v>
      </c>
      <c r="E5568" s="13" t="str">
        <f>_xlfn.XLOOKUP(B5568,Sheet1!A:A,Sheet1!B:B)</f>
        <v>DS TEAMAC SUREGRIP      WHITE      1L</v>
      </c>
      <c r="F5568" s="13" t="str">
        <f t="shared" si="408"/>
        <v>CROWN  - DS TEAMAC SUREGRIP      WHITE      1L</v>
      </c>
      <c r="G5568" s="13"/>
      <c r="H5568" s="91" t="s">
        <v>28</v>
      </c>
      <c r="I5568" s="11" t="s">
        <v>29</v>
      </c>
      <c r="J5568" s="11" t="s">
        <v>29</v>
      </c>
      <c r="K5568" s="11" t="s">
        <v>30</v>
      </c>
      <c r="M5568" s="11" t="s">
        <v>7062</v>
      </c>
      <c r="N5568" s="13">
        <v>3105</v>
      </c>
      <c r="O5568" s="15">
        <f>_xlfn.XLOOKUP(B5568,Sheet1!A:A,Sheet1!E:E)</f>
        <v>26.35</v>
      </c>
      <c r="P5568" s="26"/>
      <c r="Q5568" s="15">
        <f t="shared" si="406"/>
        <v>27.667500000000004</v>
      </c>
      <c r="R5568" s="38">
        <f t="shared" si="407"/>
        <v>28.497525000000003</v>
      </c>
      <c r="S5568" s="26">
        <v>0</v>
      </c>
      <c r="T5568" s="13" t="str">
        <f t="shared" si="404"/>
        <v>Up</v>
      </c>
    </row>
    <row r="5569" spans="1:20" s="14" customFormat="1" hidden="1" x14ac:dyDescent="0.3">
      <c r="A5569" s="11">
        <v>6045843</v>
      </c>
      <c r="B5569" s="11">
        <v>6045843</v>
      </c>
      <c r="C5569" s="11" t="s">
        <v>26</v>
      </c>
      <c r="D5569" s="11" t="s">
        <v>27</v>
      </c>
      <c r="E5569" s="13" t="str">
        <f>_xlfn.XLOOKUP(B5569,Sheet1!A:A,Sheet1!B:B)</f>
        <v>DS TEAMAC SUREGRIP      LIGHT GREY 2.5L</v>
      </c>
      <c r="F5569" s="13" t="str">
        <f t="shared" si="408"/>
        <v>CROWN  - DS TEAMAC SUREGRIP      LIGHT GREY 2.5L</v>
      </c>
      <c r="G5569" s="13"/>
      <c r="H5569" s="91" t="s">
        <v>28</v>
      </c>
      <c r="I5569" s="11" t="s">
        <v>29</v>
      </c>
      <c r="J5569" s="11" t="s">
        <v>29</v>
      </c>
      <c r="K5569" s="11" t="s">
        <v>30</v>
      </c>
      <c r="M5569" s="11" t="s">
        <v>7062</v>
      </c>
      <c r="N5569" s="13">
        <v>3105</v>
      </c>
      <c r="O5569" s="15">
        <f>_xlfn.XLOOKUP(B5569,Sheet1!A:A,Sheet1!E:E)</f>
        <v>49.92</v>
      </c>
      <c r="P5569" s="26"/>
      <c r="Q5569" s="15">
        <f t="shared" si="406"/>
        <v>52.416000000000004</v>
      </c>
      <c r="R5569" s="38">
        <f t="shared" si="407"/>
        <v>53.988480000000003</v>
      </c>
      <c r="S5569" s="26">
        <v>0</v>
      </c>
      <c r="T5569" s="13" t="str">
        <f t="shared" si="404"/>
        <v>Up</v>
      </c>
    </row>
    <row r="5570" spans="1:20" s="14" customFormat="1" hidden="1" x14ac:dyDescent="0.3">
      <c r="A5570" s="11">
        <v>6045850</v>
      </c>
      <c r="B5570" s="11">
        <v>6045850</v>
      </c>
      <c r="C5570" s="11" t="s">
        <v>26</v>
      </c>
      <c r="D5570" s="11" t="s">
        <v>27</v>
      </c>
      <c r="E5570" s="13" t="str">
        <f>_xlfn.XLOOKUP(B5570,Sheet1!A:A,Sheet1!B:B)</f>
        <v>DS COOVAR WB101 2PK ANTI GRAF CLR 1L</v>
      </c>
      <c r="F5570" s="13" t="str">
        <f t="shared" si="408"/>
        <v>CROWN  - DS COOVAR WB101 2PK ANTI GRAF CLR 1L</v>
      </c>
      <c r="G5570" s="13"/>
      <c r="H5570" s="91" t="s">
        <v>28</v>
      </c>
      <c r="I5570" s="11" t="s">
        <v>29</v>
      </c>
      <c r="J5570" s="11" t="s">
        <v>29</v>
      </c>
      <c r="K5570" s="11" t="s">
        <v>30</v>
      </c>
      <c r="M5570" s="11" t="s">
        <v>7062</v>
      </c>
      <c r="N5570" s="13">
        <v>3105</v>
      </c>
      <c r="O5570" s="15">
        <f>_xlfn.XLOOKUP(B5570,Sheet1!A:A,Sheet1!E:E)</f>
        <v>45.4</v>
      </c>
      <c r="P5570" s="26"/>
      <c r="Q5570" s="15">
        <f t="shared" si="406"/>
        <v>47.67</v>
      </c>
      <c r="R5570" s="38">
        <f t="shared" si="407"/>
        <v>49.100100000000005</v>
      </c>
      <c r="S5570" s="26">
        <v>0</v>
      </c>
      <c r="T5570" s="13" t="str">
        <f t="shared" ref="T5570:T5633" si="409">IF(Q5570&gt;=R5570,"No Change","Up")</f>
        <v>Up</v>
      </c>
    </row>
    <row r="5571" spans="1:20" s="14" customFormat="1" hidden="1" x14ac:dyDescent="0.3">
      <c r="A5571" s="11">
        <v>6045856</v>
      </c>
      <c r="B5571" s="11">
        <v>6045856</v>
      </c>
      <c r="C5571" s="11" t="s">
        <v>26</v>
      </c>
      <c r="D5571" s="11" t="s">
        <v>27</v>
      </c>
      <c r="E5571" s="13" t="str">
        <f>_xlfn.XLOOKUP(B5571,Sheet1!A:A,Sheet1!B:B)</f>
        <v>DS COOVAR 2PK EPOXY ZINC PHOS GREY 5K</v>
      </c>
      <c r="F5571" s="13" t="str">
        <f t="shared" si="408"/>
        <v>CROWN  - DS COOVAR 2PK EPOXY ZINC PHOS GREY 5K</v>
      </c>
      <c r="G5571" s="13"/>
      <c r="H5571" s="91" t="s">
        <v>28</v>
      </c>
      <c r="I5571" s="11" t="s">
        <v>29</v>
      </c>
      <c r="J5571" s="11" t="s">
        <v>29</v>
      </c>
      <c r="K5571" s="11" t="s">
        <v>30</v>
      </c>
      <c r="M5571" s="11" t="s">
        <v>7062</v>
      </c>
      <c r="N5571" s="13">
        <v>3105</v>
      </c>
      <c r="O5571" s="15">
        <f>_xlfn.XLOOKUP(B5571,Sheet1!A:A,Sheet1!E:E)</f>
        <v>145.72999999999999</v>
      </c>
      <c r="P5571" s="26"/>
      <c r="Q5571" s="15">
        <f t="shared" si="406"/>
        <v>153.01650000000001</v>
      </c>
      <c r="R5571" s="38">
        <f t="shared" si="407"/>
        <v>157.60699500000001</v>
      </c>
      <c r="S5571" s="26">
        <v>0</v>
      </c>
      <c r="T5571" s="13" t="str">
        <f t="shared" si="409"/>
        <v>Up</v>
      </c>
    </row>
    <row r="5572" spans="1:20" s="14" customFormat="1" hidden="1" x14ac:dyDescent="0.3">
      <c r="A5572" s="11">
        <v>6045904</v>
      </c>
      <c r="B5572" s="11">
        <v>6045904</v>
      </c>
      <c r="C5572" s="11" t="s">
        <v>26</v>
      </c>
      <c r="D5572" s="11" t="s">
        <v>27</v>
      </c>
      <c r="E5572" s="13" t="str">
        <f>_xlfn.XLOOKUP(B5572,Sheet1!A:A,Sheet1!B:B)</f>
        <v>DS THOMPSONS 1 CT PATIO&amp;BLOCK PAV  5L</v>
      </c>
      <c r="F5572" s="13" t="str">
        <f t="shared" si="408"/>
        <v>CROWN  - DS THOMPSONS 1 CT PATIO&amp;BLOCK PAV  5L</v>
      </c>
      <c r="G5572" s="13"/>
      <c r="H5572" s="91" t="s">
        <v>28</v>
      </c>
      <c r="I5572" s="11" t="s">
        <v>29</v>
      </c>
      <c r="J5572" s="11" t="s">
        <v>29</v>
      </c>
      <c r="K5572" s="11" t="s">
        <v>30</v>
      </c>
      <c r="M5572" s="11" t="s">
        <v>7062</v>
      </c>
      <c r="N5572" s="13">
        <v>3105</v>
      </c>
      <c r="O5572" s="15">
        <f>_xlfn.XLOOKUP(B5572,Sheet1!A:A,Sheet1!E:E)</f>
        <v>42.22</v>
      </c>
      <c r="P5572" s="26"/>
      <c r="Q5572" s="15">
        <f t="shared" si="406"/>
        <v>44.331000000000003</v>
      </c>
      <c r="R5572" s="38">
        <f t="shared" si="407"/>
        <v>45.660930000000008</v>
      </c>
      <c r="S5572" s="26">
        <v>0</v>
      </c>
      <c r="T5572" s="13" t="str">
        <f t="shared" si="409"/>
        <v>Up</v>
      </c>
    </row>
    <row r="5573" spans="1:20" s="14" customFormat="1" hidden="1" x14ac:dyDescent="0.3">
      <c r="A5573" s="11">
        <v>6046109</v>
      </c>
      <c r="B5573" s="11">
        <v>6046109</v>
      </c>
      <c r="C5573" s="11" t="s">
        <v>26</v>
      </c>
      <c r="D5573" s="11" t="s">
        <v>27</v>
      </c>
      <c r="E5573" s="13" t="str">
        <f>_xlfn.XLOOKUP(B5573,Sheet1!A:A,Sheet1!B:B)</f>
        <v>DS BLACKFRIAR ALUMINIUM PAINT      500ML</v>
      </c>
      <c r="F5573" s="13" t="str">
        <f t="shared" si="408"/>
        <v>CROWN  - DS BLACKFRIAR ALUMINIUM PAINT      500ML</v>
      </c>
      <c r="G5573" s="13"/>
      <c r="H5573" s="91" t="s">
        <v>28</v>
      </c>
      <c r="I5573" s="11" t="s">
        <v>29</v>
      </c>
      <c r="J5573" s="11" t="s">
        <v>29</v>
      </c>
      <c r="K5573" s="11" t="s">
        <v>30</v>
      </c>
      <c r="M5573" s="11" t="s">
        <v>7062</v>
      </c>
      <c r="N5573" s="13">
        <v>3105</v>
      </c>
      <c r="O5573" s="15">
        <f>_xlfn.XLOOKUP(B5573,Sheet1!A:A,Sheet1!E:E)</f>
        <v>15.67</v>
      </c>
      <c r="P5573" s="26"/>
      <c r="Q5573" s="15">
        <f t="shared" si="406"/>
        <v>16.453500000000002</v>
      </c>
      <c r="R5573" s="38">
        <f t="shared" si="407"/>
        <v>16.947105000000001</v>
      </c>
      <c r="S5573" s="26">
        <v>0</v>
      </c>
      <c r="T5573" s="13" t="str">
        <f t="shared" si="409"/>
        <v>Up</v>
      </c>
    </row>
    <row r="5574" spans="1:20" s="14" customFormat="1" hidden="1" x14ac:dyDescent="0.3">
      <c r="A5574" s="11">
        <v>6046132</v>
      </c>
      <c r="B5574" s="11">
        <v>6046132</v>
      </c>
      <c r="C5574" s="11" t="s">
        <v>26</v>
      </c>
      <c r="D5574" s="11" t="s">
        <v>27</v>
      </c>
      <c r="E5574" s="13" t="str">
        <f>_xlfn.XLOOKUP(B5574,Sheet1!A:A,Sheet1!B:B)</f>
        <v>DS BLACKFRIAR SATIN BLACK          250ML</v>
      </c>
      <c r="F5574" s="13" t="str">
        <f t="shared" si="408"/>
        <v>CROWN  - DS BLACKFRIAR SATIN BLACK          250ML</v>
      </c>
      <c r="G5574" s="13"/>
      <c r="H5574" s="91" t="s">
        <v>28</v>
      </c>
      <c r="I5574" s="11" t="s">
        <v>29</v>
      </c>
      <c r="J5574" s="11" t="s">
        <v>29</v>
      </c>
      <c r="K5574" s="11" t="s">
        <v>30</v>
      </c>
      <c r="M5574" s="11" t="s">
        <v>7062</v>
      </c>
      <c r="N5574" s="13">
        <v>3105</v>
      </c>
      <c r="O5574" s="15">
        <f>_xlfn.XLOOKUP(B5574,Sheet1!A:A,Sheet1!E:E)</f>
        <v>7.58</v>
      </c>
      <c r="P5574" s="26"/>
      <c r="Q5574" s="15">
        <f t="shared" si="406"/>
        <v>7.9590000000000005</v>
      </c>
      <c r="R5574" s="38">
        <f t="shared" si="407"/>
        <v>8.1977700000000002</v>
      </c>
      <c r="S5574" s="26">
        <v>0</v>
      </c>
      <c r="T5574" s="13" t="str">
        <f t="shared" si="409"/>
        <v>Up</v>
      </c>
    </row>
    <row r="5575" spans="1:20" s="14" customFormat="1" hidden="1" x14ac:dyDescent="0.3">
      <c r="A5575" s="11">
        <v>6046143</v>
      </c>
      <c r="B5575" s="11">
        <v>6046143</v>
      </c>
      <c r="C5575" s="11" t="s">
        <v>26</v>
      </c>
      <c r="D5575" s="11" t="s">
        <v>27</v>
      </c>
      <c r="E5575" s="13" t="str">
        <f>_xlfn.XLOOKUP(B5575,Sheet1!A:A,Sheet1!B:B)</f>
        <v>DS BLACKFRIAR ANT CLIMB BLACK      1L</v>
      </c>
      <c r="F5575" s="13" t="str">
        <f t="shared" si="408"/>
        <v>CROWN  - DS BLACKFRIAR ANT CLIMB BLACK      1L</v>
      </c>
      <c r="G5575" s="13"/>
      <c r="H5575" s="91" t="s">
        <v>28</v>
      </c>
      <c r="I5575" s="11" t="s">
        <v>29</v>
      </c>
      <c r="J5575" s="11" t="s">
        <v>29</v>
      </c>
      <c r="K5575" s="11" t="s">
        <v>30</v>
      </c>
      <c r="M5575" s="11" t="s">
        <v>7062</v>
      </c>
      <c r="N5575" s="13">
        <v>3105</v>
      </c>
      <c r="O5575" s="15">
        <f>_xlfn.XLOOKUP(B5575,Sheet1!A:A,Sheet1!E:E)</f>
        <v>20.09</v>
      </c>
      <c r="P5575" s="26"/>
      <c r="Q5575" s="15">
        <f t="shared" si="406"/>
        <v>21.0945</v>
      </c>
      <c r="R5575" s="38">
        <f t="shared" si="407"/>
        <v>21.727335</v>
      </c>
      <c r="S5575" s="26">
        <v>0</v>
      </c>
      <c r="T5575" s="13" t="str">
        <f t="shared" si="409"/>
        <v>Up</v>
      </c>
    </row>
    <row r="5576" spans="1:20" s="14" customFormat="1" hidden="1" x14ac:dyDescent="0.3">
      <c r="A5576" s="11">
        <v>6046144</v>
      </c>
      <c r="B5576" s="11">
        <v>6046144</v>
      </c>
      <c r="C5576" s="11" t="s">
        <v>26</v>
      </c>
      <c r="D5576" s="11" t="s">
        <v>27</v>
      </c>
      <c r="E5576" s="13" t="str">
        <f>_xlfn.XLOOKUP(B5576,Sheet1!A:A,Sheet1!B:B)</f>
        <v>DS BLACKFRIAR ANT CLIMB BLACK      2.5L</v>
      </c>
      <c r="F5576" s="13" t="str">
        <f t="shared" si="408"/>
        <v>CROWN  - DS BLACKFRIAR ANT CLIMB BLACK      2.5L</v>
      </c>
      <c r="G5576" s="13"/>
      <c r="H5576" s="91" t="s">
        <v>28</v>
      </c>
      <c r="I5576" s="11" t="s">
        <v>29</v>
      </c>
      <c r="J5576" s="11" t="s">
        <v>29</v>
      </c>
      <c r="K5576" s="11" t="s">
        <v>30</v>
      </c>
      <c r="M5576" s="11" t="s">
        <v>7062</v>
      </c>
      <c r="N5576" s="13">
        <v>3105</v>
      </c>
      <c r="O5576" s="15">
        <f>_xlfn.XLOOKUP(B5576,Sheet1!A:A,Sheet1!E:E)</f>
        <v>40.75</v>
      </c>
      <c r="P5576" s="26"/>
      <c r="Q5576" s="15">
        <f t="shared" si="406"/>
        <v>42.787500000000001</v>
      </c>
      <c r="R5576" s="38">
        <f t="shared" si="407"/>
        <v>44.071125000000002</v>
      </c>
      <c r="S5576" s="26">
        <v>0</v>
      </c>
      <c r="T5576" s="13" t="str">
        <f t="shared" si="409"/>
        <v>Up</v>
      </c>
    </row>
    <row r="5577" spans="1:20" s="14" customFormat="1" hidden="1" x14ac:dyDescent="0.3">
      <c r="A5577" s="11">
        <v>6046145</v>
      </c>
      <c r="B5577" s="11">
        <v>6046145</v>
      </c>
      <c r="C5577" s="11" t="s">
        <v>26</v>
      </c>
      <c r="D5577" s="11" t="s">
        <v>27</v>
      </c>
      <c r="E5577" s="13" t="str">
        <f>_xlfn.XLOOKUP(B5577,Sheet1!A:A,Sheet1!B:B)</f>
        <v>DS BLACKFRIAR ANT CLIMB BLACK      5L</v>
      </c>
      <c r="F5577" s="13" t="str">
        <f t="shared" si="408"/>
        <v>CROWN  - DS BLACKFRIAR ANT CLIMB BLACK      5L</v>
      </c>
      <c r="G5577" s="13"/>
      <c r="H5577" s="91" t="s">
        <v>28</v>
      </c>
      <c r="I5577" s="11" t="s">
        <v>29</v>
      </c>
      <c r="J5577" s="11" t="s">
        <v>29</v>
      </c>
      <c r="K5577" s="11" t="s">
        <v>30</v>
      </c>
      <c r="M5577" s="11" t="s">
        <v>7062</v>
      </c>
      <c r="N5577" s="13">
        <v>3105</v>
      </c>
      <c r="O5577" s="15">
        <f>_xlfn.XLOOKUP(B5577,Sheet1!A:A,Sheet1!E:E)</f>
        <v>77.87</v>
      </c>
      <c r="P5577" s="26"/>
      <c r="Q5577" s="15">
        <f t="shared" si="406"/>
        <v>81.763500000000008</v>
      </c>
      <c r="R5577" s="38">
        <f t="shared" si="407"/>
        <v>84.216405000000009</v>
      </c>
      <c r="S5577" s="26">
        <v>0</v>
      </c>
      <c r="T5577" s="13" t="str">
        <f t="shared" si="409"/>
        <v>Up</v>
      </c>
    </row>
    <row r="5578" spans="1:20" s="14" customFormat="1" hidden="1" x14ac:dyDescent="0.3">
      <c r="A5578" s="11">
        <v>6046156</v>
      </c>
      <c r="B5578" s="11">
        <v>6046156</v>
      </c>
      <c r="C5578" s="11" t="s">
        <v>26</v>
      </c>
      <c r="D5578" s="11" t="s">
        <v>27</v>
      </c>
      <c r="E5578" s="13" t="str">
        <f>_xlfn.XLOOKUP(B5578,Sheet1!A:A,Sheet1!B:B)</f>
        <v>DS BLACKFRIAR PU FLOOR  LIGHT GREY 5L</v>
      </c>
      <c r="F5578" s="13" t="str">
        <f t="shared" si="408"/>
        <v>CROWN  - DS BLACKFRIAR PU FLOOR  LIGHT GREY 5L</v>
      </c>
      <c r="G5578" s="13"/>
      <c r="H5578" s="91" t="s">
        <v>28</v>
      </c>
      <c r="I5578" s="11" t="s">
        <v>29</v>
      </c>
      <c r="J5578" s="11" t="s">
        <v>29</v>
      </c>
      <c r="K5578" s="11" t="s">
        <v>30</v>
      </c>
      <c r="M5578" s="11" t="s">
        <v>7062</v>
      </c>
      <c r="N5578" s="13">
        <v>3105</v>
      </c>
      <c r="O5578" s="15">
        <f>_xlfn.XLOOKUP(B5578,Sheet1!A:A,Sheet1!E:E)</f>
        <v>88.29</v>
      </c>
      <c r="P5578" s="26"/>
      <c r="Q5578" s="15">
        <f t="shared" si="406"/>
        <v>92.70450000000001</v>
      </c>
      <c r="R5578" s="38">
        <f t="shared" si="407"/>
        <v>95.485635000000016</v>
      </c>
      <c r="S5578" s="26">
        <v>0</v>
      </c>
      <c r="T5578" s="13" t="str">
        <f t="shared" si="409"/>
        <v>Up</v>
      </c>
    </row>
    <row r="5579" spans="1:20" s="14" customFormat="1" hidden="1" x14ac:dyDescent="0.3">
      <c r="A5579" s="11">
        <v>6046194</v>
      </c>
      <c r="B5579" s="11">
        <v>6046194</v>
      </c>
      <c r="C5579" s="11" t="s">
        <v>26</v>
      </c>
      <c r="D5579" s="11" t="s">
        <v>27</v>
      </c>
      <c r="E5579" s="13" t="str">
        <f>_xlfn.XLOOKUP(B5579,Sheet1!A:A,Sheet1!B:B)</f>
        <v>DS BLACKFRIAR ACR FLOOR MID GREY   2.5L</v>
      </c>
      <c r="F5579" s="13" t="str">
        <f t="shared" si="408"/>
        <v>CROWN  - DS BLACKFRIAR ACR FLOOR MID GREY   2.5L</v>
      </c>
      <c r="G5579" s="13"/>
      <c r="H5579" s="91" t="s">
        <v>28</v>
      </c>
      <c r="I5579" s="11" t="s">
        <v>29</v>
      </c>
      <c r="J5579" s="11" t="s">
        <v>29</v>
      </c>
      <c r="K5579" s="11" t="s">
        <v>30</v>
      </c>
      <c r="M5579" s="11" t="s">
        <v>7062</v>
      </c>
      <c r="N5579" s="13">
        <v>3105</v>
      </c>
      <c r="O5579" s="15">
        <f>_xlfn.XLOOKUP(B5579,Sheet1!A:A,Sheet1!E:E)</f>
        <v>33.29</v>
      </c>
      <c r="P5579" s="26"/>
      <c r="Q5579" s="15">
        <f t="shared" si="406"/>
        <v>34.954500000000003</v>
      </c>
      <c r="R5579" s="38">
        <f t="shared" si="407"/>
        <v>36.003135000000007</v>
      </c>
      <c r="S5579" s="26">
        <v>0</v>
      </c>
      <c r="T5579" s="13" t="str">
        <f t="shared" si="409"/>
        <v>Up</v>
      </c>
    </row>
    <row r="5580" spans="1:20" s="14" customFormat="1" hidden="1" x14ac:dyDescent="0.3">
      <c r="A5580" s="11">
        <v>6046195</v>
      </c>
      <c r="B5580" s="11">
        <v>6046195</v>
      </c>
      <c r="C5580" s="11" t="s">
        <v>26</v>
      </c>
      <c r="D5580" s="11" t="s">
        <v>27</v>
      </c>
      <c r="E5580" s="13" t="str">
        <f>_xlfn.XLOOKUP(B5580,Sheet1!A:A,Sheet1!B:B)</f>
        <v>DS BLACKFRIAR ACR FLOOR TILE RED   2.5L</v>
      </c>
      <c r="F5580" s="13" t="str">
        <f t="shared" si="408"/>
        <v>CROWN  - DS BLACKFRIAR ACR FLOOR TILE RED   2.5L</v>
      </c>
      <c r="G5580" s="13"/>
      <c r="H5580" s="91" t="s">
        <v>28</v>
      </c>
      <c r="I5580" s="11" t="s">
        <v>29</v>
      </c>
      <c r="J5580" s="11" t="s">
        <v>29</v>
      </c>
      <c r="K5580" s="11" t="s">
        <v>30</v>
      </c>
      <c r="M5580" s="11" t="s">
        <v>7062</v>
      </c>
      <c r="N5580" s="13">
        <v>3105</v>
      </c>
      <c r="O5580" s="15">
        <f>_xlfn.XLOOKUP(B5580,Sheet1!A:A,Sheet1!E:E)</f>
        <v>33.29</v>
      </c>
      <c r="P5580" s="26"/>
      <c r="Q5580" s="15">
        <f t="shared" si="406"/>
        <v>34.954500000000003</v>
      </c>
      <c r="R5580" s="38">
        <f t="shared" si="407"/>
        <v>36.003135000000007</v>
      </c>
      <c r="S5580" s="26">
        <v>0</v>
      </c>
      <c r="T5580" s="13" t="str">
        <f t="shared" si="409"/>
        <v>Up</v>
      </c>
    </row>
    <row r="5581" spans="1:20" s="14" customFormat="1" hidden="1" x14ac:dyDescent="0.3">
      <c r="A5581" s="11">
        <v>6046206</v>
      </c>
      <c r="B5581" s="11">
        <v>6046206</v>
      </c>
      <c r="C5581" s="11" t="s">
        <v>26</v>
      </c>
      <c r="D5581" s="11" t="s">
        <v>27</v>
      </c>
      <c r="E5581" s="13" t="str">
        <f>_xlfn.XLOOKUP(B5581,Sheet1!A:A,Sheet1!B:B)</f>
        <v>DS BLACKFRIAR ENAMEL PAINT WHITE   250ML</v>
      </c>
      <c r="F5581" s="13" t="str">
        <f t="shared" si="408"/>
        <v>CROWN  - DS BLACKFRIAR ENAMEL PAINT WHITE   250ML</v>
      </c>
      <c r="G5581" s="13"/>
      <c r="H5581" s="91" t="s">
        <v>28</v>
      </c>
      <c r="I5581" s="11" t="s">
        <v>29</v>
      </c>
      <c r="J5581" s="11" t="s">
        <v>29</v>
      </c>
      <c r="K5581" s="11" t="s">
        <v>30</v>
      </c>
      <c r="M5581" s="11" t="s">
        <v>7062</v>
      </c>
      <c r="N5581" s="13">
        <v>3105</v>
      </c>
      <c r="O5581" s="15">
        <f>_xlfn.XLOOKUP(B5581,Sheet1!A:A,Sheet1!E:E)</f>
        <v>10.16</v>
      </c>
      <c r="P5581" s="26"/>
      <c r="Q5581" s="15">
        <f t="shared" si="406"/>
        <v>10.668000000000001</v>
      </c>
      <c r="R5581" s="38">
        <f t="shared" si="407"/>
        <v>10.988040000000002</v>
      </c>
      <c r="S5581" s="26">
        <v>0</v>
      </c>
      <c r="T5581" s="13" t="str">
        <f t="shared" si="409"/>
        <v>Up</v>
      </c>
    </row>
    <row r="5582" spans="1:20" s="14" customFormat="1" hidden="1" x14ac:dyDescent="0.3">
      <c r="A5582" s="11">
        <v>6046394</v>
      </c>
      <c r="B5582" s="11">
        <v>6046394</v>
      </c>
      <c r="C5582" s="11" t="s">
        <v>26</v>
      </c>
      <c r="D5582" s="11" t="s">
        <v>27</v>
      </c>
      <c r="E5582" s="13" t="str">
        <f>_xlfn.XLOOKUP(B5582,Sheet1!A:A,Sheet1!B:B)</f>
        <v>DS COOVAR ACRYLIC FLOOR BLACK      1L</v>
      </c>
      <c r="F5582" s="13" t="str">
        <f t="shared" si="408"/>
        <v>CROWN  - DS COOVAR ACRYLIC FLOOR BLACK      1L</v>
      </c>
      <c r="G5582" s="13"/>
      <c r="H5582" s="91" t="s">
        <v>28</v>
      </c>
      <c r="I5582" s="11" t="s">
        <v>29</v>
      </c>
      <c r="J5582" s="11" t="s">
        <v>29</v>
      </c>
      <c r="K5582" s="11" t="s">
        <v>30</v>
      </c>
      <c r="M5582" s="11" t="s">
        <v>7062</v>
      </c>
      <c r="N5582" s="13">
        <v>3105</v>
      </c>
      <c r="O5582" s="15">
        <f>_xlfn.XLOOKUP(B5582,Sheet1!A:A,Sheet1!E:E)</f>
        <v>21.96</v>
      </c>
      <c r="P5582" s="26"/>
      <c r="Q5582" s="15">
        <f t="shared" si="406"/>
        <v>23.058000000000003</v>
      </c>
      <c r="R5582" s="38">
        <f t="shared" si="407"/>
        <v>23.749740000000003</v>
      </c>
      <c r="S5582" s="26">
        <v>0</v>
      </c>
      <c r="T5582" s="13" t="str">
        <f t="shared" si="409"/>
        <v>Up</v>
      </c>
    </row>
    <row r="5583" spans="1:20" s="14" customFormat="1" hidden="1" x14ac:dyDescent="0.3">
      <c r="A5583" s="11">
        <v>6046395</v>
      </c>
      <c r="B5583" s="11">
        <v>6046395</v>
      </c>
      <c r="C5583" s="11" t="s">
        <v>26</v>
      </c>
      <c r="D5583" s="11" t="s">
        <v>27</v>
      </c>
      <c r="E5583" s="13" t="str">
        <f>_xlfn.XLOOKUP(B5583,Sheet1!A:A,Sheet1!B:B)</f>
        <v>DS COOVAR ACRYLIC FLOOR TILE RED   1L</v>
      </c>
      <c r="F5583" s="13" t="str">
        <f t="shared" si="408"/>
        <v>CROWN  - DS COOVAR ACRYLIC FLOOR TILE RED   1L</v>
      </c>
      <c r="G5583" s="13"/>
      <c r="H5583" s="91" t="s">
        <v>28</v>
      </c>
      <c r="I5583" s="11" t="s">
        <v>29</v>
      </c>
      <c r="J5583" s="11" t="s">
        <v>29</v>
      </c>
      <c r="K5583" s="11" t="s">
        <v>30</v>
      </c>
      <c r="M5583" s="11" t="s">
        <v>7062</v>
      </c>
      <c r="N5583" s="13">
        <v>3105</v>
      </c>
      <c r="O5583" s="15">
        <f>_xlfn.XLOOKUP(B5583,Sheet1!A:A,Sheet1!E:E)</f>
        <v>21.96</v>
      </c>
      <c r="P5583" s="26"/>
      <c r="Q5583" s="15">
        <f t="shared" si="406"/>
        <v>23.058000000000003</v>
      </c>
      <c r="R5583" s="38">
        <f t="shared" si="407"/>
        <v>23.749740000000003</v>
      </c>
      <c r="S5583" s="26">
        <v>0</v>
      </c>
      <c r="T5583" s="13" t="str">
        <f t="shared" si="409"/>
        <v>Up</v>
      </c>
    </row>
    <row r="5584" spans="1:20" s="14" customFormat="1" hidden="1" x14ac:dyDescent="0.3">
      <c r="A5584" s="11">
        <v>6046413</v>
      </c>
      <c r="B5584" s="11">
        <v>6046413</v>
      </c>
      <c r="C5584" s="11" t="s">
        <v>26</v>
      </c>
      <c r="D5584" s="11" t="s">
        <v>27</v>
      </c>
      <c r="E5584" s="13" t="str">
        <f>_xlfn.XLOOKUP(B5584,Sheet1!A:A,Sheet1!B:B)</f>
        <v>DS COOVAR 2PK EPOXY ZINC PHOS GREY 1L</v>
      </c>
      <c r="F5584" s="13" t="str">
        <f t="shared" si="408"/>
        <v>CROWN  - DS COOVAR 2PK EPOXY ZINC PHOS GREY 1L</v>
      </c>
      <c r="G5584" s="13"/>
      <c r="H5584" s="91" t="s">
        <v>28</v>
      </c>
      <c r="I5584" s="11" t="s">
        <v>29</v>
      </c>
      <c r="J5584" s="11" t="s">
        <v>29</v>
      </c>
      <c r="K5584" s="11" t="s">
        <v>30</v>
      </c>
      <c r="M5584" s="11" t="s">
        <v>7062</v>
      </c>
      <c r="N5584" s="13">
        <v>3105</v>
      </c>
      <c r="O5584" s="15">
        <f>_xlfn.XLOOKUP(B5584,Sheet1!A:A,Sheet1!E:E)</f>
        <v>31.04</v>
      </c>
      <c r="P5584" s="26"/>
      <c r="Q5584" s="15">
        <f t="shared" si="406"/>
        <v>32.591999999999999</v>
      </c>
      <c r="R5584" s="38">
        <f t="shared" si="407"/>
        <v>33.569760000000002</v>
      </c>
      <c r="S5584" s="26">
        <v>0</v>
      </c>
      <c r="T5584" s="13" t="str">
        <f t="shared" si="409"/>
        <v>Up</v>
      </c>
    </row>
    <row r="5585" spans="1:20" s="14" customFormat="1" hidden="1" x14ac:dyDescent="0.3">
      <c r="A5585" s="11">
        <v>6046530</v>
      </c>
      <c r="B5585" s="11">
        <v>6046530</v>
      </c>
      <c r="C5585" s="11" t="s">
        <v>26</v>
      </c>
      <c r="D5585" s="11" t="s">
        <v>27</v>
      </c>
      <c r="E5585" s="13" t="str">
        <f>_xlfn.XLOOKUP(B5585,Sheet1!A:A,Sheet1!B:B)</f>
        <v>DS COOVAR PROFLOOR PLUS TILE RED   5K</v>
      </c>
      <c r="F5585" s="13" t="str">
        <f t="shared" si="408"/>
        <v>CROWN  - DS COOVAR PROFLOOR PLUS TILE RED   5K</v>
      </c>
      <c r="G5585" s="13"/>
      <c r="H5585" s="91" t="s">
        <v>28</v>
      </c>
      <c r="I5585" s="11" t="s">
        <v>29</v>
      </c>
      <c r="J5585" s="11" t="s">
        <v>29</v>
      </c>
      <c r="K5585" s="11" t="s">
        <v>30</v>
      </c>
      <c r="M5585" s="11" t="s">
        <v>7062</v>
      </c>
      <c r="N5585" s="13">
        <v>3105</v>
      </c>
      <c r="O5585" s="15">
        <f>_xlfn.XLOOKUP(B5585,Sheet1!A:A,Sheet1!E:E)</f>
        <v>161.29</v>
      </c>
      <c r="P5585" s="26"/>
      <c r="Q5585" s="15">
        <f t="shared" si="406"/>
        <v>169.3545</v>
      </c>
      <c r="R5585" s="38">
        <f t="shared" ref="R5585:R5616" si="410">Q5585*1.03</f>
        <v>174.435135</v>
      </c>
      <c r="S5585" s="26">
        <v>0</v>
      </c>
      <c r="T5585" s="13" t="str">
        <f t="shared" si="409"/>
        <v>Up</v>
      </c>
    </row>
    <row r="5586" spans="1:20" s="14" customFormat="1" hidden="1" x14ac:dyDescent="0.3">
      <c r="A5586" s="11">
        <v>6046604</v>
      </c>
      <c r="B5586" s="11">
        <v>6046604</v>
      </c>
      <c r="C5586" s="11" t="s">
        <v>26</v>
      </c>
      <c r="D5586" s="11" t="s">
        <v>27</v>
      </c>
      <c r="E5586" s="13" t="str">
        <f>_xlfn.XLOOKUP(B5586,Sheet1!A:A,Sheet1!B:B)</f>
        <v>DS HEMPEL HEMPALIN ENAM 52140 GRP2 5L</v>
      </c>
      <c r="F5586" s="13" t="str">
        <f t="shared" si="408"/>
        <v>CROWN  - DS HEMPEL HEMPALIN ENAM 52140 GRP2 5L</v>
      </c>
      <c r="G5586" s="13"/>
      <c r="H5586" s="91" t="s">
        <v>28</v>
      </c>
      <c r="I5586" s="11" t="s">
        <v>29</v>
      </c>
      <c r="J5586" s="11" t="s">
        <v>29</v>
      </c>
      <c r="K5586" s="11" t="s">
        <v>30</v>
      </c>
      <c r="M5586" s="11" t="s">
        <v>7062</v>
      </c>
      <c r="N5586" s="13">
        <v>3105</v>
      </c>
      <c r="O5586" s="15">
        <f>_xlfn.XLOOKUP(B5586,Sheet1!A:A,Sheet1!E:E)</f>
        <v>53.56</v>
      </c>
      <c r="P5586" s="26"/>
      <c r="Q5586" s="15">
        <f t="shared" si="406"/>
        <v>56.238000000000007</v>
      </c>
      <c r="R5586" s="38">
        <f t="shared" si="410"/>
        <v>57.925140000000006</v>
      </c>
      <c r="S5586" s="26">
        <v>0</v>
      </c>
      <c r="T5586" s="13" t="str">
        <f t="shared" si="409"/>
        <v>Up</v>
      </c>
    </row>
    <row r="5587" spans="1:20" s="14" customFormat="1" hidden="1" x14ac:dyDescent="0.3">
      <c r="A5587" s="11">
        <v>6046608</v>
      </c>
      <c r="B5587" s="11">
        <v>6046608</v>
      </c>
      <c r="C5587" s="11" t="s">
        <v>26</v>
      </c>
      <c r="D5587" s="11" t="s">
        <v>27</v>
      </c>
      <c r="E5587" s="13" t="str">
        <f>_xlfn.XLOOKUP(B5587,Sheet1!A:A,Sheet1!B:B)</f>
        <v>DS COOVAR WB ALL PURP PRIMER WHITE 1L</v>
      </c>
      <c r="F5587" s="13" t="str">
        <f t="shared" si="408"/>
        <v>CROWN  - DS COOVAR WB ALL PURP PRIMER WHITE 1L</v>
      </c>
      <c r="G5587" s="13"/>
      <c r="H5587" s="91" t="s">
        <v>28</v>
      </c>
      <c r="I5587" s="11" t="s">
        <v>29</v>
      </c>
      <c r="J5587" s="11" t="s">
        <v>29</v>
      </c>
      <c r="K5587" s="11" t="s">
        <v>30</v>
      </c>
      <c r="M5587" s="11" t="s">
        <v>7062</v>
      </c>
      <c r="N5587" s="13">
        <v>3105</v>
      </c>
      <c r="O5587" s="15">
        <f>_xlfn.XLOOKUP(B5587,Sheet1!A:A,Sheet1!E:E)</f>
        <v>22.31</v>
      </c>
      <c r="P5587" s="26"/>
      <c r="Q5587" s="15">
        <f t="shared" ref="Q5587:Q5650" si="411">O5587*1.05</f>
        <v>23.4255</v>
      </c>
      <c r="R5587" s="38">
        <f t="shared" si="410"/>
        <v>24.128264999999999</v>
      </c>
      <c r="S5587" s="26">
        <v>0</v>
      </c>
      <c r="T5587" s="13" t="str">
        <f t="shared" si="409"/>
        <v>Up</v>
      </c>
    </row>
    <row r="5588" spans="1:20" s="14" customFormat="1" hidden="1" x14ac:dyDescent="0.3">
      <c r="A5588" s="11">
        <v>6046620</v>
      </c>
      <c r="B5588" s="11">
        <v>6046620</v>
      </c>
      <c r="C5588" s="11" t="s">
        <v>26</v>
      </c>
      <c r="D5588" s="11" t="s">
        <v>27</v>
      </c>
      <c r="E5588" s="13" t="str">
        <f>_xlfn.XLOOKUP(B5588,Sheet1!A:A,Sheet1!B:B)</f>
        <v>DS BEDEC AQUA ADV GLOSS BRIL WHITE 2.5L</v>
      </c>
      <c r="F5588" s="13" t="str">
        <f t="shared" si="408"/>
        <v>CROWN  - DS BEDEC AQUA ADV GLOSS BRIL WHITE 2.5L</v>
      </c>
      <c r="G5588" s="13"/>
      <c r="H5588" s="91" t="s">
        <v>28</v>
      </c>
      <c r="I5588" s="11" t="s">
        <v>29</v>
      </c>
      <c r="J5588" s="11" t="s">
        <v>29</v>
      </c>
      <c r="K5588" s="11" t="s">
        <v>30</v>
      </c>
      <c r="M5588" s="11" t="s">
        <v>7062</v>
      </c>
      <c r="N5588" s="13">
        <v>3105</v>
      </c>
      <c r="O5588" s="15">
        <f>_xlfn.XLOOKUP(B5588,Sheet1!A:A,Sheet1!E:E)</f>
        <v>44.33</v>
      </c>
      <c r="P5588" s="26"/>
      <c r="Q5588" s="15">
        <f t="shared" si="411"/>
        <v>46.546500000000002</v>
      </c>
      <c r="R5588" s="38">
        <f t="shared" si="410"/>
        <v>47.942895</v>
      </c>
      <c r="S5588" s="26">
        <v>0</v>
      </c>
      <c r="T5588" s="13" t="str">
        <f t="shared" si="409"/>
        <v>Up</v>
      </c>
    </row>
    <row r="5589" spans="1:20" s="14" customFormat="1" hidden="1" x14ac:dyDescent="0.3">
      <c r="A5589" s="11">
        <v>6045831</v>
      </c>
      <c r="B5589" s="11">
        <v>6045831</v>
      </c>
      <c r="C5589" s="11" t="s">
        <v>26</v>
      </c>
      <c r="D5589" s="11" t="s">
        <v>27</v>
      </c>
      <c r="E5589" s="13" t="str">
        <f>_xlfn.XLOOKUP(B5589,Sheet1!A:A,Sheet1!B:B)</f>
        <v>DS COOVAR WB ACRYL VARN EGGSHELL   1L</v>
      </c>
      <c r="F5589" s="13" t="str">
        <f t="shared" si="408"/>
        <v>CROWN  - DS COOVAR WB ACRYL VARN EGGSHELL   1L</v>
      </c>
      <c r="G5589" s="13"/>
      <c r="H5589" s="91" t="s">
        <v>28</v>
      </c>
      <c r="I5589" s="11" t="s">
        <v>29</v>
      </c>
      <c r="J5589" s="11" t="s">
        <v>29</v>
      </c>
      <c r="K5589" s="11" t="s">
        <v>30</v>
      </c>
      <c r="M5589" s="11" t="s">
        <v>7062</v>
      </c>
      <c r="N5589" s="13">
        <v>3105</v>
      </c>
      <c r="O5589" s="15">
        <f>_xlfn.XLOOKUP(B5589,Sheet1!A:A,Sheet1!E:E)</f>
        <v>15.57</v>
      </c>
      <c r="P5589" s="26"/>
      <c r="Q5589" s="15">
        <f t="shared" si="411"/>
        <v>16.348500000000001</v>
      </c>
      <c r="R5589" s="38">
        <f t="shared" si="410"/>
        <v>16.838955000000002</v>
      </c>
      <c r="S5589" s="26">
        <v>0</v>
      </c>
      <c r="T5589" s="13" t="str">
        <f t="shared" si="409"/>
        <v>Up</v>
      </c>
    </row>
    <row r="5590" spans="1:20" s="14" customFormat="1" hidden="1" x14ac:dyDescent="0.3">
      <c r="A5590" s="11">
        <v>6045661</v>
      </c>
      <c r="B5590" s="11">
        <v>6045661</v>
      </c>
      <c r="C5590" s="11" t="s">
        <v>26</v>
      </c>
      <c r="D5590" s="11" t="s">
        <v>27</v>
      </c>
      <c r="E5590" s="13" t="str">
        <f>_xlfn.XLOOKUP(B5590,Sheet1!A:A,Sheet1!B:B)</f>
        <v>DS WATCO ROADMARKER     WHITE      5L</v>
      </c>
      <c r="F5590" s="13" t="str">
        <f t="shared" si="408"/>
        <v>CROWN  - DS WATCO ROADMARKER     WHITE      5L</v>
      </c>
      <c r="G5590" s="13"/>
      <c r="H5590" s="91" t="s">
        <v>28</v>
      </c>
      <c r="I5590" s="11" t="s">
        <v>29</v>
      </c>
      <c r="J5590" s="11" t="s">
        <v>29</v>
      </c>
      <c r="K5590" s="11" t="s">
        <v>30</v>
      </c>
      <c r="M5590" s="11" t="s">
        <v>7062</v>
      </c>
      <c r="N5590" s="13">
        <v>3105</v>
      </c>
      <c r="O5590" s="15">
        <f>_xlfn.XLOOKUP(B5590,Sheet1!A:A,Sheet1!E:E)</f>
        <v>187.84</v>
      </c>
      <c r="P5590" s="26"/>
      <c r="Q5590" s="15">
        <f t="shared" si="411"/>
        <v>197.232</v>
      </c>
      <c r="R5590" s="38">
        <f t="shared" si="410"/>
        <v>203.14896000000002</v>
      </c>
      <c r="S5590" s="26">
        <v>0</v>
      </c>
      <c r="T5590" s="13" t="str">
        <f t="shared" si="409"/>
        <v>Up</v>
      </c>
    </row>
    <row r="5591" spans="1:20" s="14" customFormat="1" hidden="1" x14ac:dyDescent="0.3">
      <c r="A5591" s="11">
        <v>6045672</v>
      </c>
      <c r="B5591" s="11">
        <v>6045672</v>
      </c>
      <c r="C5591" s="11" t="s">
        <v>26</v>
      </c>
      <c r="D5591" s="11" t="s">
        <v>27</v>
      </c>
      <c r="E5591" s="13" t="str">
        <f>_xlfn.XLOOKUP(B5591,Sheet1!A:A,Sheet1!B:B)</f>
        <v>DS COOVAR RAPIDRY ZINC PHOS PR GRY 5L</v>
      </c>
      <c r="F5591" s="13" t="str">
        <f t="shared" si="408"/>
        <v>CROWN  - DS COOVAR RAPIDRY ZINC PHOS PR GRY 5L</v>
      </c>
      <c r="G5591" s="13"/>
      <c r="H5591" s="91" t="s">
        <v>28</v>
      </c>
      <c r="I5591" s="11" t="s">
        <v>29</v>
      </c>
      <c r="J5591" s="11" t="s">
        <v>29</v>
      </c>
      <c r="K5591" s="11" t="s">
        <v>30</v>
      </c>
      <c r="M5591" s="11" t="s">
        <v>7062</v>
      </c>
      <c r="N5591" s="13">
        <v>3105</v>
      </c>
      <c r="O5591" s="15">
        <f>_xlfn.XLOOKUP(B5591,Sheet1!A:A,Sheet1!E:E)</f>
        <v>52.35</v>
      </c>
      <c r="P5591" s="26"/>
      <c r="Q5591" s="15">
        <f t="shared" si="411"/>
        <v>54.967500000000001</v>
      </c>
      <c r="R5591" s="38">
        <f t="shared" si="410"/>
        <v>56.616525000000003</v>
      </c>
      <c r="S5591" s="26">
        <v>0</v>
      </c>
      <c r="T5591" s="13" t="str">
        <f t="shared" si="409"/>
        <v>Up</v>
      </c>
    </row>
    <row r="5592" spans="1:20" s="14" customFormat="1" hidden="1" x14ac:dyDescent="0.3">
      <c r="A5592" s="11">
        <v>6045674</v>
      </c>
      <c r="B5592" s="11">
        <v>6045674</v>
      </c>
      <c r="C5592" s="11" t="s">
        <v>26</v>
      </c>
      <c r="D5592" s="11" t="s">
        <v>27</v>
      </c>
      <c r="E5592" s="13" t="str">
        <f>_xlfn.XLOOKUP(B5592,Sheet1!A:A,Sheet1!B:B)</f>
        <v>DS COOVAR EGGSHELL FINI WHITE      1L</v>
      </c>
      <c r="F5592" s="13" t="str">
        <f t="shared" si="408"/>
        <v>CROWN  - DS COOVAR EGGSHELL FINI WHITE      1L</v>
      </c>
      <c r="G5592" s="13"/>
      <c r="H5592" s="91" t="s">
        <v>28</v>
      </c>
      <c r="I5592" s="11" t="s">
        <v>29</v>
      </c>
      <c r="J5592" s="11" t="s">
        <v>29</v>
      </c>
      <c r="K5592" s="11" t="s">
        <v>30</v>
      </c>
      <c r="M5592" s="11" t="s">
        <v>7062</v>
      </c>
      <c r="N5592" s="13">
        <v>3105</v>
      </c>
      <c r="O5592" s="15">
        <f>_xlfn.XLOOKUP(B5592,Sheet1!A:A,Sheet1!E:E)</f>
        <v>21.71</v>
      </c>
      <c r="P5592" s="26"/>
      <c r="Q5592" s="15">
        <f t="shared" si="411"/>
        <v>22.795500000000001</v>
      </c>
      <c r="R5592" s="38">
        <f t="shared" si="410"/>
        <v>23.479365000000001</v>
      </c>
      <c r="S5592" s="26">
        <v>0</v>
      </c>
      <c r="T5592" s="13" t="str">
        <f t="shared" si="409"/>
        <v>Up</v>
      </c>
    </row>
    <row r="5593" spans="1:20" s="14" customFormat="1" hidden="1" x14ac:dyDescent="0.3">
      <c r="A5593" s="11">
        <v>6045682</v>
      </c>
      <c r="B5593" s="11">
        <v>6045682</v>
      </c>
      <c r="C5593" s="11" t="s">
        <v>26</v>
      </c>
      <c r="D5593" s="11" t="s">
        <v>27</v>
      </c>
      <c r="E5593" s="13" t="str">
        <f>_xlfn.XLOOKUP(B5593,Sheet1!A:A,Sheet1!B:B)</f>
        <v>DS TEAMAC SUREGRIP       YELLOW    5L</v>
      </c>
      <c r="F5593" s="13" t="str">
        <f t="shared" si="408"/>
        <v>CROWN  - DS TEAMAC SUREGRIP       YELLOW    5L</v>
      </c>
      <c r="G5593" s="13"/>
      <c r="H5593" s="91" t="s">
        <v>28</v>
      </c>
      <c r="I5593" s="11" t="s">
        <v>29</v>
      </c>
      <c r="J5593" s="11" t="s">
        <v>29</v>
      </c>
      <c r="K5593" s="11" t="s">
        <v>30</v>
      </c>
      <c r="M5593" s="11" t="s">
        <v>7062</v>
      </c>
      <c r="N5593" s="13">
        <v>3105</v>
      </c>
      <c r="O5593" s="15">
        <f>_xlfn.XLOOKUP(B5593,Sheet1!A:A,Sheet1!E:E)</f>
        <v>79.27</v>
      </c>
      <c r="P5593" s="26"/>
      <c r="Q5593" s="15">
        <f t="shared" si="411"/>
        <v>83.233499999999992</v>
      </c>
      <c r="R5593" s="38">
        <f t="shared" si="410"/>
        <v>85.730504999999994</v>
      </c>
      <c r="S5593" s="26">
        <v>0</v>
      </c>
      <c r="T5593" s="13" t="str">
        <f t="shared" si="409"/>
        <v>Up</v>
      </c>
    </row>
    <row r="5594" spans="1:20" s="14" customFormat="1" hidden="1" x14ac:dyDescent="0.3">
      <c r="A5594" s="11">
        <v>6045685</v>
      </c>
      <c r="B5594" s="11">
        <v>6045685</v>
      </c>
      <c r="C5594" s="11" t="s">
        <v>26</v>
      </c>
      <c r="D5594" s="11" t="s">
        <v>27</v>
      </c>
      <c r="E5594" s="13" t="str">
        <f>_xlfn.XLOOKUP(B5594,Sheet1!A:A,Sheet1!B:B)</f>
        <v>DS TEAMAC HI TEMP ALUMINIUM PAINT  2.5L</v>
      </c>
      <c r="F5594" s="13" t="str">
        <f t="shared" si="408"/>
        <v>CROWN  - DS TEAMAC HI TEMP ALUMINIUM PAINT  2.5L</v>
      </c>
      <c r="G5594" s="13"/>
      <c r="H5594" s="91" t="s">
        <v>28</v>
      </c>
      <c r="I5594" s="11" t="s">
        <v>29</v>
      </c>
      <c r="J5594" s="11" t="s">
        <v>29</v>
      </c>
      <c r="K5594" s="11" t="s">
        <v>30</v>
      </c>
      <c r="M5594" s="11" t="s">
        <v>7062</v>
      </c>
      <c r="N5594" s="13">
        <v>3105</v>
      </c>
      <c r="O5594" s="15">
        <f>_xlfn.XLOOKUP(B5594,Sheet1!A:A,Sheet1!E:E)</f>
        <v>117.81</v>
      </c>
      <c r="P5594" s="26"/>
      <c r="Q5594" s="15">
        <f t="shared" si="411"/>
        <v>123.70050000000001</v>
      </c>
      <c r="R5594" s="38">
        <f t="shared" si="410"/>
        <v>127.41151500000001</v>
      </c>
      <c r="S5594" s="26">
        <v>0</v>
      </c>
      <c r="T5594" s="13" t="str">
        <f t="shared" si="409"/>
        <v>Up</v>
      </c>
    </row>
    <row r="5595" spans="1:20" s="14" customFormat="1" hidden="1" x14ac:dyDescent="0.3">
      <c r="A5595" s="11">
        <v>6045744</v>
      </c>
      <c r="B5595" s="11">
        <v>6045744</v>
      </c>
      <c r="C5595" s="11" t="s">
        <v>26</v>
      </c>
      <c r="D5595" s="11" t="s">
        <v>27</v>
      </c>
      <c r="E5595" s="13" t="str">
        <f>_xlfn.XLOOKUP(B5595,Sheet1!A:A,Sheet1!B:B)</f>
        <v>DS COOVAR VANDALENE     TILE RED   2K</v>
      </c>
      <c r="F5595" s="13" t="str">
        <f t="shared" si="408"/>
        <v>CROWN  - DS COOVAR VANDALENE     TILE RED   2K</v>
      </c>
      <c r="G5595" s="13"/>
      <c r="H5595" s="91" t="s">
        <v>28</v>
      </c>
      <c r="I5595" s="11" t="s">
        <v>29</v>
      </c>
      <c r="J5595" s="11" t="s">
        <v>29</v>
      </c>
      <c r="K5595" s="11" t="s">
        <v>30</v>
      </c>
      <c r="M5595" s="11" t="s">
        <v>7062</v>
      </c>
      <c r="N5595" s="13">
        <v>3105</v>
      </c>
      <c r="O5595" s="15">
        <f>_xlfn.XLOOKUP(B5595,Sheet1!A:A,Sheet1!E:E)</f>
        <v>41.77</v>
      </c>
      <c r="P5595" s="26"/>
      <c r="Q5595" s="15">
        <f t="shared" si="411"/>
        <v>43.858500000000006</v>
      </c>
      <c r="R5595" s="38">
        <f t="shared" si="410"/>
        <v>45.174255000000009</v>
      </c>
      <c r="S5595" s="26">
        <v>0</v>
      </c>
      <c r="T5595" s="13" t="str">
        <f t="shared" si="409"/>
        <v>Up</v>
      </c>
    </row>
    <row r="5596" spans="1:20" s="14" customFormat="1" hidden="1" x14ac:dyDescent="0.3">
      <c r="A5596" s="11">
        <v>6045745</v>
      </c>
      <c r="B5596" s="11">
        <v>6045745</v>
      </c>
      <c r="C5596" s="11" t="s">
        <v>26</v>
      </c>
      <c r="D5596" s="11" t="s">
        <v>27</v>
      </c>
      <c r="E5596" s="13" t="str">
        <f>_xlfn.XLOOKUP(B5596,Sheet1!A:A,Sheet1!B:B)</f>
        <v>DS COOVAR FLUORESCENT   ORANGE     500ML</v>
      </c>
      <c r="F5596" s="13" t="str">
        <f t="shared" si="408"/>
        <v>CROWN  - DS COOVAR FLUORESCENT   ORANGE     500ML</v>
      </c>
      <c r="G5596" s="13"/>
      <c r="H5596" s="91" t="s">
        <v>28</v>
      </c>
      <c r="I5596" s="11" t="s">
        <v>29</v>
      </c>
      <c r="J5596" s="11" t="s">
        <v>29</v>
      </c>
      <c r="K5596" s="11" t="s">
        <v>30</v>
      </c>
      <c r="M5596" s="11" t="s">
        <v>7062</v>
      </c>
      <c r="N5596" s="13">
        <v>3105</v>
      </c>
      <c r="O5596" s="15">
        <f>_xlfn.XLOOKUP(B5596,Sheet1!A:A,Sheet1!E:E)</f>
        <v>22.02</v>
      </c>
      <c r="P5596" s="26"/>
      <c r="Q5596" s="15">
        <f t="shared" si="411"/>
        <v>23.121000000000002</v>
      </c>
      <c r="R5596" s="38">
        <f t="shared" si="410"/>
        <v>23.814630000000005</v>
      </c>
      <c r="S5596" s="26">
        <v>0</v>
      </c>
      <c r="T5596" s="13" t="str">
        <f t="shared" si="409"/>
        <v>Up</v>
      </c>
    </row>
    <row r="5597" spans="1:20" s="14" customFormat="1" hidden="1" x14ac:dyDescent="0.3">
      <c r="A5597" s="11">
        <v>6045746</v>
      </c>
      <c r="B5597" s="11">
        <v>6045746</v>
      </c>
      <c r="C5597" s="11" t="s">
        <v>26</v>
      </c>
      <c r="D5597" s="11" t="s">
        <v>27</v>
      </c>
      <c r="E5597" s="13" t="str">
        <f>_xlfn.XLOOKUP(B5597,Sheet1!A:A,Sheet1!B:B)</f>
        <v>DS COOVAR FLOOR PAINT   BRIGHT RED 1L</v>
      </c>
      <c r="F5597" s="13" t="str">
        <f t="shared" si="408"/>
        <v>CROWN  - DS COOVAR FLOOR PAINT   BRIGHT RED 1L</v>
      </c>
      <c r="G5597" s="13"/>
      <c r="H5597" s="91" t="s">
        <v>28</v>
      </c>
      <c r="I5597" s="11" t="s">
        <v>29</v>
      </c>
      <c r="J5597" s="11" t="s">
        <v>29</v>
      </c>
      <c r="K5597" s="11" t="s">
        <v>30</v>
      </c>
      <c r="M5597" s="11" t="s">
        <v>7062</v>
      </c>
      <c r="N5597" s="13">
        <v>3105</v>
      </c>
      <c r="O5597" s="15">
        <f>_xlfn.XLOOKUP(B5597,Sheet1!A:A,Sheet1!E:E)</f>
        <v>18.73</v>
      </c>
      <c r="P5597" s="26"/>
      <c r="Q5597" s="15">
        <f t="shared" si="411"/>
        <v>19.666500000000003</v>
      </c>
      <c r="R5597" s="38">
        <f t="shared" si="410"/>
        <v>20.256495000000005</v>
      </c>
      <c r="S5597" s="26">
        <v>0</v>
      </c>
      <c r="T5597" s="13" t="str">
        <f t="shared" si="409"/>
        <v>Up</v>
      </c>
    </row>
    <row r="5598" spans="1:20" s="14" customFormat="1" hidden="1" x14ac:dyDescent="0.3">
      <c r="A5598" s="11">
        <v>6045747</v>
      </c>
      <c r="B5598" s="11">
        <v>6045747</v>
      </c>
      <c r="C5598" s="11" t="s">
        <v>26</v>
      </c>
      <c r="D5598" s="11" t="s">
        <v>27</v>
      </c>
      <c r="E5598" s="13" t="str">
        <f>_xlfn.XLOOKUP(B5598,Sheet1!A:A,Sheet1!B:B)</f>
        <v>DS COOVAR FLOOR PAINT   FLINT GREY 1L</v>
      </c>
      <c r="F5598" s="13" t="str">
        <f t="shared" si="408"/>
        <v>CROWN  - DS COOVAR FLOOR PAINT   FLINT GREY 1L</v>
      </c>
      <c r="G5598" s="13"/>
      <c r="H5598" s="91" t="s">
        <v>28</v>
      </c>
      <c r="I5598" s="11" t="s">
        <v>29</v>
      </c>
      <c r="J5598" s="11" t="s">
        <v>29</v>
      </c>
      <c r="K5598" s="11" t="s">
        <v>30</v>
      </c>
      <c r="M5598" s="11" t="s">
        <v>7062</v>
      </c>
      <c r="N5598" s="13">
        <v>3105</v>
      </c>
      <c r="O5598" s="15">
        <f>_xlfn.XLOOKUP(B5598,Sheet1!A:A,Sheet1!E:E)</f>
        <v>17.52</v>
      </c>
      <c r="P5598" s="26"/>
      <c r="Q5598" s="15">
        <f t="shared" si="411"/>
        <v>18.396000000000001</v>
      </c>
      <c r="R5598" s="38">
        <f t="shared" si="410"/>
        <v>18.947880000000001</v>
      </c>
      <c r="S5598" s="26">
        <v>0</v>
      </c>
      <c r="T5598" s="13" t="str">
        <f t="shared" si="409"/>
        <v>Up</v>
      </c>
    </row>
    <row r="5599" spans="1:20" s="14" customFormat="1" hidden="1" x14ac:dyDescent="0.3">
      <c r="A5599" s="11">
        <v>6045748</v>
      </c>
      <c r="B5599" s="11">
        <v>6045748</v>
      </c>
      <c r="C5599" s="11" t="s">
        <v>26</v>
      </c>
      <c r="D5599" s="11" t="s">
        <v>27</v>
      </c>
      <c r="E5599" s="13" t="str">
        <f>_xlfn.XLOOKUP(B5599,Sheet1!A:A,Sheet1!B:B)</f>
        <v>DS COOVAR FLOOR PAINT   FLINT GREY 2.5L</v>
      </c>
      <c r="F5599" s="13" t="str">
        <f t="shared" si="408"/>
        <v>CROWN  - DS COOVAR FLOOR PAINT   FLINT GREY 2.5L</v>
      </c>
      <c r="G5599" s="13"/>
      <c r="H5599" s="91" t="s">
        <v>28</v>
      </c>
      <c r="I5599" s="11" t="s">
        <v>29</v>
      </c>
      <c r="J5599" s="11" t="s">
        <v>29</v>
      </c>
      <c r="K5599" s="11" t="s">
        <v>30</v>
      </c>
      <c r="M5599" s="11" t="s">
        <v>7062</v>
      </c>
      <c r="N5599" s="13">
        <v>3105</v>
      </c>
      <c r="O5599" s="15">
        <f>_xlfn.XLOOKUP(B5599,Sheet1!A:A,Sheet1!E:E)</f>
        <v>33.880000000000003</v>
      </c>
      <c r="P5599" s="26"/>
      <c r="Q5599" s="15">
        <f t="shared" si="411"/>
        <v>35.574000000000005</v>
      </c>
      <c r="R5599" s="38">
        <f t="shared" si="410"/>
        <v>36.641220000000004</v>
      </c>
      <c r="S5599" s="26">
        <v>0</v>
      </c>
      <c r="T5599" s="13" t="str">
        <f t="shared" si="409"/>
        <v>Up</v>
      </c>
    </row>
    <row r="5600" spans="1:20" s="14" customFormat="1" hidden="1" x14ac:dyDescent="0.3">
      <c r="A5600" s="11">
        <v>6045755</v>
      </c>
      <c r="B5600" s="11">
        <v>6045755</v>
      </c>
      <c r="C5600" s="11" t="s">
        <v>26</v>
      </c>
      <c r="D5600" s="11" t="s">
        <v>27</v>
      </c>
      <c r="E5600" s="13" t="str">
        <f>_xlfn.XLOOKUP(B5600,Sheet1!A:A,Sheet1!B:B)</f>
        <v>DS COOVAR FLOOR PAINT   FOR GREEN  1L</v>
      </c>
      <c r="F5600" s="13" t="str">
        <f t="shared" si="408"/>
        <v>CROWN  - DS COOVAR FLOOR PAINT   FOR GREEN  1L</v>
      </c>
      <c r="G5600" s="13"/>
      <c r="H5600" s="91" t="s">
        <v>28</v>
      </c>
      <c r="I5600" s="11" t="s">
        <v>29</v>
      </c>
      <c r="J5600" s="11" t="s">
        <v>29</v>
      </c>
      <c r="K5600" s="11" t="s">
        <v>30</v>
      </c>
      <c r="M5600" s="11" t="s">
        <v>7062</v>
      </c>
      <c r="N5600" s="13">
        <v>3105</v>
      </c>
      <c r="O5600" s="15">
        <f>_xlfn.XLOOKUP(B5600,Sheet1!A:A,Sheet1!E:E)</f>
        <v>17.52</v>
      </c>
      <c r="P5600" s="26"/>
      <c r="Q5600" s="15">
        <f t="shared" si="411"/>
        <v>18.396000000000001</v>
      </c>
      <c r="R5600" s="38">
        <f t="shared" si="410"/>
        <v>18.947880000000001</v>
      </c>
      <c r="S5600" s="26">
        <v>0</v>
      </c>
      <c r="T5600" s="13" t="str">
        <f t="shared" si="409"/>
        <v>Up</v>
      </c>
    </row>
    <row r="5601" spans="1:20" s="14" customFormat="1" hidden="1" x14ac:dyDescent="0.3">
      <c r="A5601" s="11">
        <v>6045756</v>
      </c>
      <c r="B5601" s="11">
        <v>6045756</v>
      </c>
      <c r="C5601" s="11" t="s">
        <v>26</v>
      </c>
      <c r="D5601" s="11" t="s">
        <v>27</v>
      </c>
      <c r="E5601" s="13" t="str">
        <f>_xlfn.XLOOKUP(B5601,Sheet1!A:A,Sheet1!B:B)</f>
        <v>DS COOVAR RED OXIDE METAL PRIMER   5L</v>
      </c>
      <c r="F5601" s="13" t="str">
        <f t="shared" si="408"/>
        <v>CROWN  - DS COOVAR RED OXIDE METAL PRIMER   5L</v>
      </c>
      <c r="G5601" s="13"/>
      <c r="H5601" s="91" t="s">
        <v>28</v>
      </c>
      <c r="I5601" s="11" t="s">
        <v>29</v>
      </c>
      <c r="J5601" s="11" t="s">
        <v>29</v>
      </c>
      <c r="K5601" s="11" t="s">
        <v>30</v>
      </c>
      <c r="M5601" s="11" t="s">
        <v>7062</v>
      </c>
      <c r="N5601" s="13">
        <v>3105</v>
      </c>
      <c r="O5601" s="15">
        <f>_xlfn.XLOOKUP(B5601,Sheet1!A:A,Sheet1!E:E)</f>
        <v>59.24</v>
      </c>
      <c r="P5601" s="26"/>
      <c r="Q5601" s="15">
        <f t="shared" si="411"/>
        <v>62.202000000000005</v>
      </c>
      <c r="R5601" s="38">
        <f t="shared" si="410"/>
        <v>64.068060000000003</v>
      </c>
      <c r="S5601" s="26">
        <v>0</v>
      </c>
      <c r="T5601" s="13" t="str">
        <f t="shared" si="409"/>
        <v>Up</v>
      </c>
    </row>
    <row r="5602" spans="1:20" s="14" customFormat="1" hidden="1" x14ac:dyDescent="0.3">
      <c r="A5602" s="11">
        <v>6045767</v>
      </c>
      <c r="B5602" s="11">
        <v>6045767</v>
      </c>
      <c r="C5602" s="11" t="s">
        <v>26</v>
      </c>
      <c r="D5602" s="11" t="s">
        <v>27</v>
      </c>
      <c r="E5602" s="13" t="str">
        <f>_xlfn.XLOOKUP(B5602,Sheet1!A:A,Sheet1!B:B)</f>
        <v>DS COOVAR ZINC PHOSPHAT RED        2.5L</v>
      </c>
      <c r="F5602" s="13" t="str">
        <f t="shared" si="408"/>
        <v>CROWN  - DS COOVAR ZINC PHOSPHAT RED        2.5L</v>
      </c>
      <c r="G5602" s="13"/>
      <c r="H5602" s="91" t="s">
        <v>28</v>
      </c>
      <c r="I5602" s="11" t="s">
        <v>29</v>
      </c>
      <c r="J5602" s="11" t="s">
        <v>29</v>
      </c>
      <c r="K5602" s="11" t="s">
        <v>30</v>
      </c>
      <c r="M5602" s="11" t="s">
        <v>7062</v>
      </c>
      <c r="N5602" s="13">
        <v>3105</v>
      </c>
      <c r="O5602" s="15">
        <f>_xlfn.XLOOKUP(B5602,Sheet1!A:A,Sheet1!E:E)</f>
        <v>40.74</v>
      </c>
      <c r="P5602" s="26"/>
      <c r="Q5602" s="15">
        <f t="shared" si="411"/>
        <v>42.777000000000001</v>
      </c>
      <c r="R5602" s="38">
        <f t="shared" si="410"/>
        <v>44.060310000000001</v>
      </c>
      <c r="S5602" s="26">
        <v>0</v>
      </c>
      <c r="T5602" s="13" t="str">
        <f t="shared" si="409"/>
        <v>Up</v>
      </c>
    </row>
    <row r="5603" spans="1:20" s="14" customFormat="1" hidden="1" x14ac:dyDescent="0.3">
      <c r="A5603" s="11">
        <v>6045774</v>
      </c>
      <c r="B5603" s="11">
        <v>6045774</v>
      </c>
      <c r="C5603" s="11" t="s">
        <v>26</v>
      </c>
      <c r="D5603" s="11" t="s">
        <v>27</v>
      </c>
      <c r="E5603" s="13" t="str">
        <f>_xlfn.XLOOKUP(B5603,Sheet1!A:A,Sheet1!B:B)</f>
        <v>DS COOVAR LUMINOUS PAINT           500ML</v>
      </c>
      <c r="F5603" s="13" t="str">
        <f t="shared" si="408"/>
        <v>CROWN  - DS COOVAR LUMINOUS PAINT           500ML</v>
      </c>
      <c r="G5603" s="13"/>
      <c r="H5603" s="91" t="s">
        <v>28</v>
      </c>
      <c r="I5603" s="11" t="s">
        <v>29</v>
      </c>
      <c r="J5603" s="11" t="s">
        <v>29</v>
      </c>
      <c r="K5603" s="11" t="s">
        <v>30</v>
      </c>
      <c r="M5603" s="11" t="s">
        <v>7062</v>
      </c>
      <c r="N5603" s="13">
        <v>3105</v>
      </c>
      <c r="O5603" s="15">
        <f>_xlfn.XLOOKUP(B5603,Sheet1!A:A,Sheet1!E:E)</f>
        <v>53.56</v>
      </c>
      <c r="P5603" s="26"/>
      <c r="Q5603" s="15">
        <f t="shared" si="411"/>
        <v>56.238000000000007</v>
      </c>
      <c r="R5603" s="38">
        <f t="shared" si="410"/>
        <v>57.925140000000006</v>
      </c>
      <c r="S5603" s="26">
        <v>0</v>
      </c>
      <c r="T5603" s="13" t="str">
        <f t="shared" si="409"/>
        <v>Up</v>
      </c>
    </row>
    <row r="5604" spans="1:20" s="14" customFormat="1" hidden="1" x14ac:dyDescent="0.3">
      <c r="A5604" s="11">
        <v>6045776</v>
      </c>
      <c r="B5604" s="11">
        <v>6045776</v>
      </c>
      <c r="C5604" s="11" t="s">
        <v>26</v>
      </c>
      <c r="D5604" s="11" t="s">
        <v>27</v>
      </c>
      <c r="E5604" s="13" t="str">
        <f>_xlfn.XLOOKUP(B5604,Sheet1!A:A,Sheet1!B:B)</f>
        <v>DS COOVAR POLY VARNISH  GLOSS      500ML</v>
      </c>
      <c r="F5604" s="13" t="str">
        <f t="shared" si="408"/>
        <v>CROWN  - DS COOVAR POLY VARNISH  GLOSS      500ML</v>
      </c>
      <c r="G5604" s="13"/>
      <c r="H5604" s="91" t="s">
        <v>28</v>
      </c>
      <c r="I5604" s="11" t="s">
        <v>29</v>
      </c>
      <c r="J5604" s="11" t="s">
        <v>29</v>
      </c>
      <c r="K5604" s="11" t="s">
        <v>30</v>
      </c>
      <c r="M5604" s="11" t="s">
        <v>7062</v>
      </c>
      <c r="N5604" s="13">
        <v>3105</v>
      </c>
      <c r="O5604" s="15">
        <f>_xlfn.XLOOKUP(B5604,Sheet1!A:A,Sheet1!E:E)</f>
        <v>6.9</v>
      </c>
      <c r="P5604" s="26"/>
      <c r="Q5604" s="15">
        <f t="shared" si="411"/>
        <v>7.245000000000001</v>
      </c>
      <c r="R5604" s="38">
        <f t="shared" si="410"/>
        <v>7.4623500000000016</v>
      </c>
      <c r="S5604" s="26">
        <v>0</v>
      </c>
      <c r="T5604" s="13" t="str">
        <f t="shared" si="409"/>
        <v>Up</v>
      </c>
    </row>
    <row r="5605" spans="1:20" s="14" customFormat="1" hidden="1" x14ac:dyDescent="0.3">
      <c r="A5605" s="11">
        <v>6045779</v>
      </c>
      <c r="B5605" s="11">
        <v>6045779</v>
      </c>
      <c r="C5605" s="11" t="s">
        <v>26</v>
      </c>
      <c r="D5605" s="11" t="s">
        <v>27</v>
      </c>
      <c r="E5605" s="13" t="str">
        <f>_xlfn.XLOOKUP(B5605,Sheet1!A:A,Sheet1!B:B)</f>
        <v>DS COOVAR POLY VARNISH  EGGSHELL   1L</v>
      </c>
      <c r="F5605" s="13" t="str">
        <f t="shared" si="408"/>
        <v>CROWN  - DS COOVAR POLY VARNISH  EGGSHELL   1L</v>
      </c>
      <c r="G5605" s="13"/>
      <c r="H5605" s="91" t="s">
        <v>28</v>
      </c>
      <c r="I5605" s="11" t="s">
        <v>29</v>
      </c>
      <c r="J5605" s="11" t="s">
        <v>29</v>
      </c>
      <c r="K5605" s="11" t="s">
        <v>30</v>
      </c>
      <c r="M5605" s="11" t="s">
        <v>7062</v>
      </c>
      <c r="N5605" s="13">
        <v>3105</v>
      </c>
      <c r="O5605" s="15">
        <f>_xlfn.XLOOKUP(B5605,Sheet1!A:A,Sheet1!E:E)</f>
        <v>12.28</v>
      </c>
      <c r="P5605" s="26"/>
      <c r="Q5605" s="15">
        <f t="shared" si="411"/>
        <v>12.894</v>
      </c>
      <c r="R5605" s="38">
        <f t="shared" si="410"/>
        <v>13.28082</v>
      </c>
      <c r="S5605" s="26">
        <v>0</v>
      </c>
      <c r="T5605" s="13" t="str">
        <f t="shared" si="409"/>
        <v>Up</v>
      </c>
    </row>
    <row r="5606" spans="1:20" s="14" customFormat="1" hidden="1" x14ac:dyDescent="0.3">
      <c r="A5606" s="11">
        <v>6045780</v>
      </c>
      <c r="B5606" s="11">
        <v>6045780</v>
      </c>
      <c r="C5606" s="11" t="s">
        <v>26</v>
      </c>
      <c r="D5606" s="11" t="s">
        <v>27</v>
      </c>
      <c r="E5606" s="13" t="str">
        <f>_xlfn.XLOOKUP(B5606,Sheet1!A:A,Sheet1!B:B)</f>
        <v>DS COOVAR POLY VARNISH  EGGSHELL   5L</v>
      </c>
      <c r="F5606" s="13" t="str">
        <f t="shared" si="408"/>
        <v>CROWN  - DS COOVAR POLY VARNISH  EGGSHELL   5L</v>
      </c>
      <c r="G5606" s="13"/>
      <c r="H5606" s="91" t="s">
        <v>28</v>
      </c>
      <c r="I5606" s="11" t="s">
        <v>29</v>
      </c>
      <c r="J5606" s="11" t="s">
        <v>29</v>
      </c>
      <c r="K5606" s="11" t="s">
        <v>30</v>
      </c>
      <c r="M5606" s="11" t="s">
        <v>7062</v>
      </c>
      <c r="N5606" s="13">
        <v>3105</v>
      </c>
      <c r="O5606" s="15">
        <f>_xlfn.XLOOKUP(B5606,Sheet1!A:A,Sheet1!E:E)</f>
        <v>78.650000000000006</v>
      </c>
      <c r="P5606" s="26"/>
      <c r="Q5606" s="15">
        <f t="shared" si="411"/>
        <v>82.58250000000001</v>
      </c>
      <c r="R5606" s="38">
        <f t="shared" si="410"/>
        <v>85.059975000000009</v>
      </c>
      <c r="S5606" s="26">
        <v>0</v>
      </c>
      <c r="T5606" s="13" t="str">
        <f t="shared" si="409"/>
        <v>Up</v>
      </c>
    </row>
    <row r="5607" spans="1:20" s="14" customFormat="1" hidden="1" x14ac:dyDescent="0.3">
      <c r="A5607" s="11">
        <v>6045782</v>
      </c>
      <c r="B5607" s="11">
        <v>6045782</v>
      </c>
      <c r="C5607" s="11" t="s">
        <v>26</v>
      </c>
      <c r="D5607" s="11" t="s">
        <v>27</v>
      </c>
      <c r="E5607" s="13" t="str">
        <f>_xlfn.XLOOKUP(B5607,Sheet1!A:A,Sheet1!B:B)</f>
        <v>DS COOVAR HAMMER ENAMEL SILVR GREY 500ML</v>
      </c>
      <c r="F5607" s="13" t="str">
        <f t="shared" si="408"/>
        <v>CROWN  - DS COOVAR HAMMER ENAMEL SILVR GREY 500ML</v>
      </c>
      <c r="G5607" s="13"/>
      <c r="H5607" s="91" t="s">
        <v>28</v>
      </c>
      <c r="I5607" s="11" t="s">
        <v>29</v>
      </c>
      <c r="J5607" s="11" t="s">
        <v>29</v>
      </c>
      <c r="K5607" s="11" t="s">
        <v>30</v>
      </c>
      <c r="M5607" s="11" t="s">
        <v>7062</v>
      </c>
      <c r="N5607" s="13">
        <v>3105</v>
      </c>
      <c r="O5607" s="15">
        <f>_xlfn.XLOOKUP(B5607,Sheet1!A:A,Sheet1!E:E)</f>
        <v>11.19</v>
      </c>
      <c r="P5607" s="26"/>
      <c r="Q5607" s="15">
        <f t="shared" si="411"/>
        <v>11.749499999999999</v>
      </c>
      <c r="R5607" s="38">
        <f t="shared" si="410"/>
        <v>12.101984999999999</v>
      </c>
      <c r="S5607" s="26">
        <v>0</v>
      </c>
      <c r="T5607" s="13" t="str">
        <f t="shared" si="409"/>
        <v>Up</v>
      </c>
    </row>
    <row r="5608" spans="1:20" s="14" customFormat="1" hidden="1" x14ac:dyDescent="0.3">
      <c r="A5608" s="11">
        <v>6045785</v>
      </c>
      <c r="B5608" s="11">
        <v>6045785</v>
      </c>
      <c r="C5608" s="11" t="s">
        <v>26</v>
      </c>
      <c r="D5608" s="11" t="s">
        <v>27</v>
      </c>
      <c r="E5608" s="13" t="str">
        <f>_xlfn.XLOOKUP(B5608,Sheet1!A:A,Sheet1!B:B)</f>
        <v>DS COOVAR HAMMER ENAMEL DARK GREY  1L</v>
      </c>
      <c r="F5608" s="13" t="str">
        <f t="shared" si="408"/>
        <v>CROWN  - DS COOVAR HAMMER ENAMEL DARK GREY  1L</v>
      </c>
      <c r="G5608" s="13"/>
      <c r="H5608" s="91" t="s">
        <v>28</v>
      </c>
      <c r="I5608" s="11" t="s">
        <v>29</v>
      </c>
      <c r="J5608" s="11" t="s">
        <v>29</v>
      </c>
      <c r="K5608" s="11" t="s">
        <v>30</v>
      </c>
      <c r="M5608" s="11" t="s">
        <v>7062</v>
      </c>
      <c r="N5608" s="13">
        <v>3105</v>
      </c>
      <c r="O5608" s="15">
        <f>_xlfn.XLOOKUP(B5608,Sheet1!A:A,Sheet1!E:E)</f>
        <v>21.34</v>
      </c>
      <c r="P5608" s="26"/>
      <c r="Q5608" s="15">
        <f t="shared" si="411"/>
        <v>22.407</v>
      </c>
      <c r="R5608" s="38">
        <f t="shared" si="410"/>
        <v>23.07921</v>
      </c>
      <c r="S5608" s="26">
        <v>0</v>
      </c>
      <c r="T5608" s="13" t="str">
        <f t="shared" si="409"/>
        <v>Up</v>
      </c>
    </row>
    <row r="5609" spans="1:20" s="14" customFormat="1" hidden="1" x14ac:dyDescent="0.3">
      <c r="A5609" s="11">
        <v>6045788</v>
      </c>
      <c r="B5609" s="11">
        <v>6045788</v>
      </c>
      <c r="C5609" s="11" t="s">
        <v>26</v>
      </c>
      <c r="D5609" s="11" t="s">
        <v>27</v>
      </c>
      <c r="E5609" s="13" t="str">
        <f>_xlfn.XLOOKUP(B5609,Sheet1!A:A,Sheet1!B:B)</f>
        <v>DS COOVAR HAMMER ENAMEL BLUE       2.5L</v>
      </c>
      <c r="F5609" s="13" t="str">
        <f t="shared" si="408"/>
        <v>CROWN  - DS COOVAR HAMMER ENAMEL BLUE       2.5L</v>
      </c>
      <c r="G5609" s="13"/>
      <c r="H5609" s="91" t="s">
        <v>28</v>
      </c>
      <c r="I5609" s="11" t="s">
        <v>29</v>
      </c>
      <c r="J5609" s="11" t="s">
        <v>29</v>
      </c>
      <c r="K5609" s="11" t="s">
        <v>30</v>
      </c>
      <c r="M5609" s="11" t="s">
        <v>7062</v>
      </c>
      <c r="N5609" s="13">
        <v>3105</v>
      </c>
      <c r="O5609" s="15">
        <f>_xlfn.XLOOKUP(B5609,Sheet1!A:A,Sheet1!E:E)</f>
        <v>42.71</v>
      </c>
      <c r="P5609" s="26"/>
      <c r="Q5609" s="15">
        <f t="shared" si="411"/>
        <v>44.845500000000001</v>
      </c>
      <c r="R5609" s="38">
        <f t="shared" si="410"/>
        <v>46.190865000000002</v>
      </c>
      <c r="S5609" s="26">
        <v>0</v>
      </c>
      <c r="T5609" s="13" t="str">
        <f t="shared" si="409"/>
        <v>Up</v>
      </c>
    </row>
    <row r="5610" spans="1:20" s="14" customFormat="1" hidden="1" x14ac:dyDescent="0.3">
      <c r="A5610" s="11">
        <v>6045803</v>
      </c>
      <c r="B5610" s="11">
        <v>6045803</v>
      </c>
      <c r="C5610" s="11" t="s">
        <v>26</v>
      </c>
      <c r="D5610" s="11" t="s">
        <v>27</v>
      </c>
      <c r="E5610" s="13" t="str">
        <f>_xlfn.XLOOKUP(B5610,Sheet1!A:A,Sheet1!B:B)</f>
        <v>DS COOVAR HAMMER ENAMEL GOLD       2.5L</v>
      </c>
      <c r="F5610" s="13" t="str">
        <f t="shared" si="408"/>
        <v>CROWN  - DS COOVAR HAMMER ENAMEL GOLD       2.5L</v>
      </c>
      <c r="G5610" s="13"/>
      <c r="H5610" s="91" t="s">
        <v>28</v>
      </c>
      <c r="I5610" s="11" t="s">
        <v>29</v>
      </c>
      <c r="J5610" s="11" t="s">
        <v>29</v>
      </c>
      <c r="K5610" s="11" t="s">
        <v>30</v>
      </c>
      <c r="M5610" s="11" t="s">
        <v>7062</v>
      </c>
      <c r="N5610" s="13">
        <v>3105</v>
      </c>
      <c r="O5610" s="15">
        <f>_xlfn.XLOOKUP(B5610,Sheet1!A:A,Sheet1!E:E)</f>
        <v>39</v>
      </c>
      <c r="P5610" s="26"/>
      <c r="Q5610" s="15">
        <f t="shared" si="411"/>
        <v>40.950000000000003</v>
      </c>
      <c r="R5610" s="38">
        <f t="shared" si="410"/>
        <v>42.178500000000007</v>
      </c>
      <c r="S5610" s="26">
        <v>0</v>
      </c>
      <c r="T5610" s="13" t="str">
        <f t="shared" si="409"/>
        <v>Up</v>
      </c>
    </row>
    <row r="5611" spans="1:20" s="14" customFormat="1" hidden="1" x14ac:dyDescent="0.3">
      <c r="A5611" s="11">
        <v>6045815</v>
      </c>
      <c r="B5611" s="11">
        <v>6045815</v>
      </c>
      <c r="C5611" s="11" t="s">
        <v>26</v>
      </c>
      <c r="D5611" s="11" t="s">
        <v>27</v>
      </c>
      <c r="E5611" s="13" t="str">
        <f>_xlfn.XLOOKUP(B5611,Sheet1!A:A,Sheet1!B:B)</f>
        <v>DS COOVAR ACRYLIC PAINT CLEAR GLAZ 5L</v>
      </c>
      <c r="F5611" s="13" t="str">
        <f t="shared" si="408"/>
        <v>CROWN  - DS COOVAR ACRYLIC PAINT CLEAR GLAZ 5L</v>
      </c>
      <c r="G5611" s="13"/>
      <c r="H5611" s="91" t="s">
        <v>28</v>
      </c>
      <c r="I5611" s="11" t="s">
        <v>29</v>
      </c>
      <c r="J5611" s="11" t="s">
        <v>29</v>
      </c>
      <c r="K5611" s="11" t="s">
        <v>30</v>
      </c>
      <c r="M5611" s="11" t="s">
        <v>7062</v>
      </c>
      <c r="N5611" s="13">
        <v>3105</v>
      </c>
      <c r="O5611" s="15">
        <f>_xlfn.XLOOKUP(B5611,Sheet1!A:A,Sheet1!E:E)</f>
        <v>62.11</v>
      </c>
      <c r="P5611" s="26"/>
      <c r="Q5611" s="15">
        <f t="shared" si="411"/>
        <v>65.215500000000006</v>
      </c>
      <c r="R5611" s="38">
        <f t="shared" si="410"/>
        <v>67.171965000000014</v>
      </c>
      <c r="S5611" s="26">
        <v>0</v>
      </c>
      <c r="T5611" s="13" t="str">
        <f t="shared" si="409"/>
        <v>Up</v>
      </c>
    </row>
    <row r="5612" spans="1:20" s="14" customFormat="1" hidden="1" x14ac:dyDescent="0.3">
      <c r="A5612" s="11">
        <v>6045816</v>
      </c>
      <c r="B5612" s="11">
        <v>6045816</v>
      </c>
      <c r="C5612" s="11" t="s">
        <v>26</v>
      </c>
      <c r="D5612" s="11" t="s">
        <v>27</v>
      </c>
      <c r="E5612" s="13" t="str">
        <f>_xlfn.XLOOKUP(B5612,Sheet1!A:A,Sheet1!B:B)</f>
        <v>DS COOVAR ACRYLIC FLOOR FOREST GRN 2.5L</v>
      </c>
      <c r="F5612" s="13" t="str">
        <f t="shared" si="408"/>
        <v>CROWN  - DS COOVAR ACRYLIC FLOOR FOREST GRN 2.5L</v>
      </c>
      <c r="G5612" s="13"/>
      <c r="H5612" s="91" t="s">
        <v>28</v>
      </c>
      <c r="I5612" s="11" t="s">
        <v>29</v>
      </c>
      <c r="J5612" s="11" t="s">
        <v>29</v>
      </c>
      <c r="K5612" s="11" t="s">
        <v>30</v>
      </c>
      <c r="M5612" s="11" t="s">
        <v>7062</v>
      </c>
      <c r="N5612" s="13">
        <v>3105</v>
      </c>
      <c r="O5612" s="15">
        <f>_xlfn.XLOOKUP(B5612,Sheet1!A:A,Sheet1!E:E)</f>
        <v>40.380000000000003</v>
      </c>
      <c r="P5612" s="26"/>
      <c r="Q5612" s="29">
        <f t="shared" si="411"/>
        <v>42.399000000000008</v>
      </c>
      <c r="R5612" s="38">
        <f t="shared" si="410"/>
        <v>43.670970000000011</v>
      </c>
      <c r="S5612" s="26">
        <v>0</v>
      </c>
      <c r="T5612" s="13" t="str">
        <f t="shared" si="409"/>
        <v>Up</v>
      </c>
    </row>
    <row r="5613" spans="1:20" s="14" customFormat="1" hidden="1" x14ac:dyDescent="0.3">
      <c r="A5613" s="11">
        <v>6045817</v>
      </c>
      <c r="B5613" s="11">
        <v>6045817</v>
      </c>
      <c r="C5613" s="11" t="s">
        <v>26</v>
      </c>
      <c r="D5613" s="11" t="s">
        <v>27</v>
      </c>
      <c r="E5613" s="13" t="str">
        <f>_xlfn.XLOOKUP(B5613,Sheet1!A:A,Sheet1!B:B)</f>
        <v>DS COOVAR ACRYLIC FLOOR FLINT GREY 1L</v>
      </c>
      <c r="F5613" s="13" t="str">
        <f t="shared" si="408"/>
        <v>CROWN  - DS COOVAR ACRYLIC FLOOR FLINT GREY 1L</v>
      </c>
      <c r="G5613" s="13"/>
      <c r="H5613" s="91" t="s">
        <v>28</v>
      </c>
      <c r="I5613" s="11" t="s">
        <v>29</v>
      </c>
      <c r="J5613" s="11" t="s">
        <v>29</v>
      </c>
      <c r="K5613" s="11" t="s">
        <v>30</v>
      </c>
      <c r="M5613" s="11" t="s">
        <v>7062</v>
      </c>
      <c r="N5613" s="13">
        <v>3105</v>
      </c>
      <c r="O5613" s="15">
        <f>_xlfn.XLOOKUP(B5613,Sheet1!A:A,Sheet1!E:E)</f>
        <v>21.96</v>
      </c>
      <c r="P5613" s="26"/>
      <c r="Q5613" s="15">
        <f t="shared" si="411"/>
        <v>23.058000000000003</v>
      </c>
      <c r="R5613" s="38">
        <f t="shared" si="410"/>
        <v>23.749740000000003</v>
      </c>
      <c r="S5613" s="26">
        <v>0</v>
      </c>
      <c r="T5613" s="13" t="str">
        <f t="shared" si="409"/>
        <v>Up</v>
      </c>
    </row>
    <row r="5614" spans="1:20" s="14" customFormat="1" hidden="1" x14ac:dyDescent="0.3">
      <c r="A5614" s="11">
        <v>6045818</v>
      </c>
      <c r="B5614" s="11">
        <v>6045818</v>
      </c>
      <c r="C5614" s="11" t="s">
        <v>26</v>
      </c>
      <c r="D5614" s="11" t="s">
        <v>27</v>
      </c>
      <c r="E5614" s="13" t="str">
        <f>_xlfn.XLOOKUP(B5614,Sheet1!A:A,Sheet1!B:B)</f>
        <v>DS COOVAR ACRYLIC FLOOR FLINT GREY 2.5L</v>
      </c>
      <c r="F5614" s="13" t="str">
        <f t="shared" si="408"/>
        <v>CROWN  - DS COOVAR ACRYLIC FLOOR FLINT GREY 2.5L</v>
      </c>
      <c r="G5614" s="13"/>
      <c r="H5614" s="91" t="s">
        <v>28</v>
      </c>
      <c r="I5614" s="11" t="s">
        <v>29</v>
      </c>
      <c r="J5614" s="11" t="s">
        <v>29</v>
      </c>
      <c r="K5614" s="11" t="s">
        <v>30</v>
      </c>
      <c r="M5614" s="11" t="s">
        <v>7062</v>
      </c>
      <c r="N5614" s="13">
        <v>3105</v>
      </c>
      <c r="O5614" s="15">
        <f>_xlfn.XLOOKUP(B5614,Sheet1!A:A,Sheet1!E:E)</f>
        <v>40.380000000000003</v>
      </c>
      <c r="P5614" s="26"/>
      <c r="Q5614" s="15">
        <f t="shared" si="411"/>
        <v>42.399000000000008</v>
      </c>
      <c r="R5614" s="38">
        <f t="shared" si="410"/>
        <v>43.670970000000011</v>
      </c>
      <c r="S5614" s="26">
        <v>0</v>
      </c>
      <c r="T5614" s="13" t="str">
        <f t="shared" si="409"/>
        <v>Up</v>
      </c>
    </row>
    <row r="5615" spans="1:20" s="14" customFormat="1" hidden="1" x14ac:dyDescent="0.3">
      <c r="A5615" s="11">
        <v>6045825</v>
      </c>
      <c r="B5615" s="11">
        <v>6045825</v>
      </c>
      <c r="C5615" s="11" t="s">
        <v>26</v>
      </c>
      <c r="D5615" s="11" t="s">
        <v>27</v>
      </c>
      <c r="E5615" s="13" t="str">
        <f>_xlfn.XLOOKUP(B5615,Sheet1!A:A,Sheet1!B:B)</f>
        <v>DS COOVAR METALASTIC    ADMIR GREY 5L</v>
      </c>
      <c r="F5615" s="13" t="str">
        <f t="shared" si="408"/>
        <v>CROWN  - DS COOVAR METALASTIC    ADMIR GREY 5L</v>
      </c>
      <c r="G5615" s="13"/>
      <c r="H5615" s="91" t="s">
        <v>28</v>
      </c>
      <c r="I5615" s="11" t="s">
        <v>29</v>
      </c>
      <c r="J5615" s="11" t="s">
        <v>29</v>
      </c>
      <c r="K5615" s="11" t="s">
        <v>30</v>
      </c>
      <c r="M5615" s="11" t="s">
        <v>7062</v>
      </c>
      <c r="N5615" s="13">
        <v>3105</v>
      </c>
      <c r="O5615" s="15">
        <f>_xlfn.XLOOKUP(B5615,Sheet1!A:A,Sheet1!E:E)</f>
        <v>71.16</v>
      </c>
      <c r="P5615" s="26"/>
      <c r="Q5615" s="29">
        <f t="shared" si="411"/>
        <v>74.718000000000004</v>
      </c>
      <c r="R5615" s="38">
        <f t="shared" si="410"/>
        <v>76.959540000000004</v>
      </c>
      <c r="S5615" s="26">
        <v>0</v>
      </c>
      <c r="T5615" s="13" t="str">
        <f t="shared" si="409"/>
        <v>Up</v>
      </c>
    </row>
    <row r="5616" spans="1:20" s="14" customFormat="1" hidden="1" x14ac:dyDescent="0.3">
      <c r="A5616" s="11">
        <v>6045829</v>
      </c>
      <c r="B5616" s="11">
        <v>6045829</v>
      </c>
      <c r="C5616" s="11" t="s">
        <v>26</v>
      </c>
      <c r="D5616" s="11" t="s">
        <v>27</v>
      </c>
      <c r="E5616" s="13" t="str">
        <f>_xlfn.XLOOKUP(B5616,Sheet1!A:A,Sheet1!B:B)</f>
        <v>DS COOVAR WB ACRYL VARN GLOSS      1L</v>
      </c>
      <c r="F5616" s="13" t="str">
        <f t="shared" si="408"/>
        <v>CROWN  - DS COOVAR WB ACRYL VARN GLOSS      1L</v>
      </c>
      <c r="G5616" s="13"/>
      <c r="H5616" s="91" t="s">
        <v>28</v>
      </c>
      <c r="I5616" s="11" t="s">
        <v>29</v>
      </c>
      <c r="J5616" s="11" t="s">
        <v>29</v>
      </c>
      <c r="K5616" s="11" t="s">
        <v>30</v>
      </c>
      <c r="M5616" s="11" t="s">
        <v>7062</v>
      </c>
      <c r="N5616" s="13">
        <v>3105</v>
      </c>
      <c r="O5616" s="15">
        <f>_xlfn.XLOOKUP(B5616,Sheet1!A:A,Sheet1!E:E)</f>
        <v>15.57</v>
      </c>
      <c r="P5616" s="26"/>
      <c r="Q5616" s="15">
        <f t="shared" si="411"/>
        <v>16.348500000000001</v>
      </c>
      <c r="R5616" s="38">
        <f t="shared" si="410"/>
        <v>16.838955000000002</v>
      </c>
      <c r="S5616" s="26">
        <v>0</v>
      </c>
      <c r="T5616" s="13" t="str">
        <f t="shared" si="409"/>
        <v>Up</v>
      </c>
    </row>
    <row r="5617" spans="1:20" s="14" customFormat="1" hidden="1" x14ac:dyDescent="0.3">
      <c r="A5617" s="11">
        <v>6046885</v>
      </c>
      <c r="B5617" s="11">
        <v>6046885</v>
      </c>
      <c r="C5617" s="11" t="s">
        <v>26</v>
      </c>
      <c r="D5617" s="11" t="s">
        <v>27</v>
      </c>
      <c r="E5617" s="13" t="str">
        <f>_xlfn.XLOOKUP(B5617,Sheet1!A:A,Sheet1!B:B)</f>
        <v>DS POLYVINE OIL SCUMBLE            2.5L</v>
      </c>
      <c r="F5617" s="13" t="str">
        <f t="shared" si="408"/>
        <v>CROWN  - DS POLYVINE OIL SCUMBLE            2.5L</v>
      </c>
      <c r="G5617" s="13"/>
      <c r="H5617" s="91" t="s">
        <v>28</v>
      </c>
      <c r="I5617" s="11" t="s">
        <v>29</v>
      </c>
      <c r="J5617" s="11" t="s">
        <v>29</v>
      </c>
      <c r="K5617" s="11" t="s">
        <v>30</v>
      </c>
      <c r="M5617" s="11" t="s">
        <v>7062</v>
      </c>
      <c r="N5617" s="13">
        <v>3105</v>
      </c>
      <c r="O5617" s="15">
        <f>_xlfn.XLOOKUP(B5617,Sheet1!A:A,Sheet1!E:E)</f>
        <v>61.03</v>
      </c>
      <c r="P5617" s="26">
        <f>_xlfn.XLOOKUP(A5617,Sheet2!F:F,Sheet2!H:H)</f>
        <v>0</v>
      </c>
      <c r="Q5617" s="15">
        <f t="shared" si="411"/>
        <v>64.081500000000005</v>
      </c>
      <c r="R5617" s="38">
        <f t="shared" ref="R5617:R5633" si="412">Q5617*1.03</f>
        <v>66.003945000000002</v>
      </c>
      <c r="S5617" s="26">
        <v>0</v>
      </c>
      <c r="T5617" s="13" t="str">
        <f t="shared" si="409"/>
        <v>Up</v>
      </c>
    </row>
    <row r="5618" spans="1:20" s="14" customFormat="1" hidden="1" x14ac:dyDescent="0.3">
      <c r="A5618" s="11">
        <v>6046886</v>
      </c>
      <c r="B5618" s="11">
        <v>6046886</v>
      </c>
      <c r="C5618" s="11" t="s">
        <v>26</v>
      </c>
      <c r="D5618" s="11" t="s">
        <v>27</v>
      </c>
      <c r="E5618" s="13" t="str">
        <f>_xlfn.XLOOKUP(B5618,Sheet1!A:A,Sheet1!B:B)</f>
        <v>DS POLYVINE OIL COLOUR  MAHOGANY   50G</v>
      </c>
      <c r="F5618" s="13" t="str">
        <f t="shared" si="408"/>
        <v>CROWN  - DS POLYVINE OIL COLOUR  MAHOGANY   50G</v>
      </c>
      <c r="G5618" s="13"/>
      <c r="H5618" s="91" t="s">
        <v>28</v>
      </c>
      <c r="I5618" s="11" t="s">
        <v>29</v>
      </c>
      <c r="J5618" s="11" t="s">
        <v>29</v>
      </c>
      <c r="K5618" s="11" t="s">
        <v>30</v>
      </c>
      <c r="M5618" s="11" t="s">
        <v>7062</v>
      </c>
      <c r="N5618" s="13">
        <v>3105</v>
      </c>
      <c r="O5618" s="15">
        <f>_xlfn.XLOOKUP(B5618,Sheet1!A:A,Sheet1!E:E)</f>
        <v>3.63</v>
      </c>
      <c r="P5618" s="26">
        <f>_xlfn.XLOOKUP(A5618,Sheet2!F:F,Sheet2!H:H)</f>
        <v>0</v>
      </c>
      <c r="Q5618" s="15">
        <f t="shared" si="411"/>
        <v>3.8115000000000001</v>
      </c>
      <c r="R5618" s="38">
        <f t="shared" si="412"/>
        <v>3.9258450000000003</v>
      </c>
      <c r="S5618" s="26">
        <v>0</v>
      </c>
      <c r="T5618" s="13" t="str">
        <f t="shared" si="409"/>
        <v>Up</v>
      </c>
    </row>
    <row r="5619" spans="1:20" s="14" customFormat="1" hidden="1" x14ac:dyDescent="0.3">
      <c r="A5619" s="11">
        <v>6047077</v>
      </c>
      <c r="B5619" s="11">
        <v>6047077</v>
      </c>
      <c r="C5619" s="11" t="s">
        <v>26</v>
      </c>
      <c r="D5619" s="11" t="s">
        <v>27</v>
      </c>
      <c r="E5619" s="13" t="str">
        <f>_xlfn.XLOOKUP(B5619,Sheet1!A:A,Sheet1!B:B)</f>
        <v>DS TEAMAC FARM OXIDE    RED        5L</v>
      </c>
      <c r="F5619" s="13" t="str">
        <f t="shared" si="408"/>
        <v>CROWN  - DS TEAMAC FARM OXIDE    RED        5L</v>
      </c>
      <c r="G5619" s="13"/>
      <c r="H5619" s="91" t="s">
        <v>28</v>
      </c>
      <c r="I5619" s="11" t="s">
        <v>29</v>
      </c>
      <c r="J5619" s="11" t="s">
        <v>29</v>
      </c>
      <c r="K5619" s="11" t="s">
        <v>30</v>
      </c>
      <c r="M5619" s="11" t="s">
        <v>7062</v>
      </c>
      <c r="N5619" s="13">
        <v>3105</v>
      </c>
      <c r="O5619" s="15">
        <f>_xlfn.XLOOKUP(B5619,Sheet1!A:A,Sheet1!E:E)</f>
        <v>54.77</v>
      </c>
      <c r="P5619" s="26"/>
      <c r="Q5619" s="15">
        <f t="shared" si="411"/>
        <v>57.508500000000005</v>
      </c>
      <c r="R5619" s="38">
        <f t="shared" si="412"/>
        <v>59.233755000000009</v>
      </c>
      <c r="S5619" s="26">
        <v>0</v>
      </c>
      <c r="T5619" s="13" t="str">
        <f t="shared" si="409"/>
        <v>Up</v>
      </c>
    </row>
    <row r="5620" spans="1:20" s="14" customFormat="1" hidden="1" x14ac:dyDescent="0.3">
      <c r="A5620" s="11">
        <v>6046874</v>
      </c>
      <c r="B5620" s="11">
        <v>6046874</v>
      </c>
      <c r="C5620" s="11" t="s">
        <v>26</v>
      </c>
      <c r="D5620" s="11" t="s">
        <v>27</v>
      </c>
      <c r="E5620" s="13" t="str">
        <f>_xlfn.XLOOKUP(B5620,Sheet1!A:A,Sheet1!B:B)</f>
        <v>DS BEDEC MSP SATIN      SOFT WHITE 750ML</v>
      </c>
      <c r="F5620" s="13" t="str">
        <f t="shared" si="408"/>
        <v>CROWN  - DS BEDEC MSP SATIN      SOFT WHITE 750ML</v>
      </c>
      <c r="G5620" s="13"/>
      <c r="H5620" s="91" t="s">
        <v>28</v>
      </c>
      <c r="I5620" s="11" t="s">
        <v>29</v>
      </c>
      <c r="J5620" s="11" t="s">
        <v>29</v>
      </c>
      <c r="K5620" s="11" t="s">
        <v>30</v>
      </c>
      <c r="M5620" s="11" t="s">
        <v>7062</v>
      </c>
      <c r="N5620" s="13">
        <v>3105</v>
      </c>
      <c r="O5620" s="15">
        <f>_xlfn.XLOOKUP(B5620,Sheet1!A:A,Sheet1!E:E)</f>
        <v>20.260000000000002</v>
      </c>
      <c r="P5620" s="26"/>
      <c r="Q5620" s="15">
        <f t="shared" si="411"/>
        <v>21.273000000000003</v>
      </c>
      <c r="R5620" s="38">
        <f t="shared" si="412"/>
        <v>21.911190000000005</v>
      </c>
      <c r="S5620" s="26">
        <v>0</v>
      </c>
      <c r="T5620" s="13" t="str">
        <f t="shared" si="409"/>
        <v>Up</v>
      </c>
    </row>
    <row r="5621" spans="1:20" s="14" customFormat="1" hidden="1" x14ac:dyDescent="0.3">
      <c r="A5621" s="11">
        <v>6046693</v>
      </c>
      <c r="B5621" s="11">
        <v>6046693</v>
      </c>
      <c r="C5621" s="11" t="s">
        <v>26</v>
      </c>
      <c r="D5621" s="11" t="s">
        <v>27</v>
      </c>
      <c r="E5621" s="13" t="str">
        <f>_xlfn.XLOOKUP(B5621,Sheet1!A:A,Sheet1!B:B)</f>
        <v>DS BARRETTINE BITUMEN   BLACK      5L</v>
      </c>
      <c r="F5621" s="13" t="str">
        <f t="shared" si="408"/>
        <v>CROWN  - DS BARRETTINE BITUMEN   BLACK      5L</v>
      </c>
      <c r="G5621" s="13"/>
      <c r="H5621" s="91" t="s">
        <v>28</v>
      </c>
      <c r="I5621" s="11" t="s">
        <v>29</v>
      </c>
      <c r="J5621" s="11" t="s">
        <v>29</v>
      </c>
      <c r="K5621" s="11" t="s">
        <v>30</v>
      </c>
      <c r="M5621" s="11" t="s">
        <v>7062</v>
      </c>
      <c r="N5621" s="13">
        <v>3105</v>
      </c>
      <c r="O5621" s="15">
        <f>_xlfn.XLOOKUP(B5621,Sheet1!A:A,Sheet1!E:E)</f>
        <v>25.85</v>
      </c>
      <c r="P5621" s="26"/>
      <c r="Q5621" s="15">
        <f t="shared" si="411"/>
        <v>27.142500000000002</v>
      </c>
      <c r="R5621" s="38">
        <f t="shared" si="412"/>
        <v>27.956775000000004</v>
      </c>
      <c r="S5621" s="26">
        <v>0</v>
      </c>
      <c r="T5621" s="13" t="str">
        <f t="shared" si="409"/>
        <v>Up</v>
      </c>
    </row>
    <row r="5622" spans="1:20" s="14" customFormat="1" hidden="1" x14ac:dyDescent="0.3">
      <c r="A5622" s="11">
        <v>6046696</v>
      </c>
      <c r="B5622" s="11">
        <v>6046696</v>
      </c>
      <c r="C5622" s="11" t="s">
        <v>26</v>
      </c>
      <c r="D5622" s="11" t="s">
        <v>27</v>
      </c>
      <c r="E5622" s="13" t="str">
        <f>_xlfn.XLOOKUP(B5622,Sheet1!A:A,Sheet1!B:B)</f>
        <v>DS WATCO SAFETY COAT    LIGHT GREY 5L</v>
      </c>
      <c r="F5622" s="13" t="str">
        <f t="shared" si="408"/>
        <v>CROWN  - DS WATCO SAFETY COAT    LIGHT GREY 5L</v>
      </c>
      <c r="G5622" s="13"/>
      <c r="H5622" s="91" t="s">
        <v>28</v>
      </c>
      <c r="I5622" s="11" t="s">
        <v>29</v>
      </c>
      <c r="J5622" s="11" t="s">
        <v>29</v>
      </c>
      <c r="K5622" s="11" t="s">
        <v>30</v>
      </c>
      <c r="M5622" s="11" t="s">
        <v>7062</v>
      </c>
      <c r="N5622" s="13">
        <v>3105</v>
      </c>
      <c r="O5622" s="15">
        <f>_xlfn.XLOOKUP(B5622,Sheet1!A:A,Sheet1!E:E)</f>
        <v>407.69</v>
      </c>
      <c r="P5622" s="26"/>
      <c r="Q5622" s="15">
        <f t="shared" si="411"/>
        <v>428.0745</v>
      </c>
      <c r="R5622" s="38">
        <f t="shared" si="412"/>
        <v>440.91673500000002</v>
      </c>
      <c r="S5622" s="26">
        <v>0</v>
      </c>
      <c r="T5622" s="13" t="str">
        <f t="shared" si="409"/>
        <v>Up</v>
      </c>
    </row>
    <row r="5623" spans="1:20" s="14" customFormat="1" hidden="1" x14ac:dyDescent="0.3">
      <c r="A5623" s="11">
        <v>6046698</v>
      </c>
      <c r="B5623" s="11">
        <v>6046698</v>
      </c>
      <c r="C5623" s="11" t="s">
        <v>26</v>
      </c>
      <c r="D5623" s="11" t="s">
        <v>27</v>
      </c>
      <c r="E5623" s="13" t="str">
        <f>_xlfn.XLOOKUP(B5623,Sheet1!A:A,Sheet1!B:B)</f>
        <v>DS HEMPEL HEMPATHANE    55210 GRP1 5L</v>
      </c>
      <c r="F5623" s="13" t="str">
        <f t="shared" si="408"/>
        <v>CROWN  - DS HEMPEL HEMPATHANE    55210 GRP1 5L</v>
      </c>
      <c r="G5623" s="13"/>
      <c r="H5623" s="91" t="s">
        <v>28</v>
      </c>
      <c r="I5623" s="11" t="s">
        <v>29</v>
      </c>
      <c r="J5623" s="11" t="s">
        <v>29</v>
      </c>
      <c r="K5623" s="11" t="s">
        <v>30</v>
      </c>
      <c r="M5623" s="11" t="s">
        <v>7062</v>
      </c>
      <c r="N5623" s="13">
        <v>3105</v>
      </c>
      <c r="O5623" s="15">
        <f>_xlfn.XLOOKUP(B5623,Sheet1!A:A,Sheet1!E:E)</f>
        <v>74.14</v>
      </c>
      <c r="P5623" s="26"/>
      <c r="Q5623" s="15">
        <f t="shared" si="411"/>
        <v>77.847000000000008</v>
      </c>
      <c r="R5623" s="38">
        <f t="shared" si="412"/>
        <v>80.182410000000004</v>
      </c>
      <c r="S5623" s="26">
        <v>0</v>
      </c>
      <c r="T5623" s="13" t="str">
        <f t="shared" si="409"/>
        <v>Up</v>
      </c>
    </row>
    <row r="5624" spans="1:20" s="14" customFormat="1" hidden="1" x14ac:dyDescent="0.3">
      <c r="A5624" s="11">
        <v>6046700</v>
      </c>
      <c r="B5624" s="11">
        <v>6046700</v>
      </c>
      <c r="C5624" s="11" t="s">
        <v>26</v>
      </c>
      <c r="D5624" s="11" t="s">
        <v>27</v>
      </c>
      <c r="E5624" s="13" t="str">
        <f>_xlfn.XLOOKUP(B5624,Sheet1!A:A,Sheet1!B:B)</f>
        <v>DS EARTHBORN CLAYPAINT  BALL SHOES 5L</v>
      </c>
      <c r="F5624" s="13" t="str">
        <f t="shared" si="408"/>
        <v>CROWN  - DS EARTHBORN CLAYPAINT  BALL SHOES 5L</v>
      </c>
      <c r="G5624" s="13"/>
      <c r="H5624" s="91" t="s">
        <v>28</v>
      </c>
      <c r="I5624" s="11" t="s">
        <v>29</v>
      </c>
      <c r="J5624" s="11" t="s">
        <v>29</v>
      </c>
      <c r="K5624" s="11" t="s">
        <v>30</v>
      </c>
      <c r="M5624" s="11" t="s">
        <v>7062</v>
      </c>
      <c r="N5624" s="13">
        <v>3105</v>
      </c>
      <c r="O5624" s="15">
        <f>_xlfn.XLOOKUP(B5624,Sheet1!A:A,Sheet1!E:E)</f>
        <v>76.48</v>
      </c>
      <c r="P5624" s="26"/>
      <c r="Q5624" s="15">
        <f t="shared" si="411"/>
        <v>80.304000000000002</v>
      </c>
      <c r="R5624" s="38">
        <f t="shared" si="412"/>
        <v>82.713120000000004</v>
      </c>
      <c r="S5624" s="26">
        <v>0</v>
      </c>
      <c r="T5624" s="13" t="str">
        <f t="shared" si="409"/>
        <v>Up</v>
      </c>
    </row>
    <row r="5625" spans="1:20" s="14" customFormat="1" hidden="1" x14ac:dyDescent="0.3">
      <c r="A5625" s="11">
        <v>6046710</v>
      </c>
      <c r="B5625" s="11">
        <v>6046710</v>
      </c>
      <c r="C5625" s="11" t="s">
        <v>26</v>
      </c>
      <c r="D5625" s="11" t="s">
        <v>27</v>
      </c>
      <c r="E5625" s="13" t="str">
        <f>_xlfn.XLOOKUP(B5625,Sheet1!A:A,Sheet1!B:B)</f>
        <v>DS POLYVINE GLITTER GLAZE SILVER   500ML</v>
      </c>
      <c r="F5625" s="13" t="str">
        <f t="shared" si="408"/>
        <v>CROWN  - DS POLYVINE GLITTER GLAZE SILVER   500ML</v>
      </c>
      <c r="G5625" s="13"/>
      <c r="H5625" s="91" t="s">
        <v>28</v>
      </c>
      <c r="I5625" s="11" t="s">
        <v>29</v>
      </c>
      <c r="J5625" s="11" t="s">
        <v>29</v>
      </c>
      <c r="K5625" s="11" t="s">
        <v>30</v>
      </c>
      <c r="M5625" s="11" t="s">
        <v>7062</v>
      </c>
      <c r="N5625" s="13">
        <v>3105</v>
      </c>
      <c r="O5625" s="15">
        <f>_xlfn.XLOOKUP(B5625,Sheet1!A:A,Sheet1!E:E)</f>
        <v>16.809999999999999</v>
      </c>
      <c r="P5625" s="26"/>
      <c r="Q5625" s="15">
        <f t="shared" si="411"/>
        <v>17.650500000000001</v>
      </c>
      <c r="R5625" s="38">
        <f t="shared" si="412"/>
        <v>18.180015000000001</v>
      </c>
      <c r="S5625" s="26">
        <v>0</v>
      </c>
      <c r="T5625" s="13" t="str">
        <f t="shared" si="409"/>
        <v>Up</v>
      </c>
    </row>
    <row r="5626" spans="1:20" s="14" customFormat="1" hidden="1" x14ac:dyDescent="0.3">
      <c r="A5626" s="11">
        <v>6046714</v>
      </c>
      <c r="B5626" s="11">
        <v>6046714</v>
      </c>
      <c r="C5626" s="11" t="s">
        <v>26</v>
      </c>
      <c r="D5626" s="11" t="s">
        <v>27</v>
      </c>
      <c r="E5626" s="13" t="str">
        <f>_xlfn.XLOOKUP(B5626,Sheet1!A:A,Sheet1!B:B)</f>
        <v>DS BEDEC BARN SEM GLOSS BLACK      2.5L</v>
      </c>
      <c r="F5626" s="13" t="str">
        <f t="shared" si="408"/>
        <v>CROWN  - DS BEDEC BARN SEM GLOSS BLACK      2.5L</v>
      </c>
      <c r="G5626" s="13"/>
      <c r="H5626" s="91" t="s">
        <v>28</v>
      </c>
      <c r="I5626" s="11" t="s">
        <v>29</v>
      </c>
      <c r="J5626" s="11" t="s">
        <v>29</v>
      </c>
      <c r="K5626" s="11" t="s">
        <v>30</v>
      </c>
      <c r="M5626" s="11" t="s">
        <v>7062</v>
      </c>
      <c r="N5626" s="13">
        <v>3105</v>
      </c>
      <c r="O5626" s="15">
        <f>_xlfn.XLOOKUP(B5626,Sheet1!A:A,Sheet1!E:E)</f>
        <v>27.5</v>
      </c>
      <c r="P5626" s="26"/>
      <c r="Q5626" s="15">
        <f t="shared" si="411"/>
        <v>28.875</v>
      </c>
      <c r="R5626" s="38">
        <f t="shared" si="412"/>
        <v>29.741250000000001</v>
      </c>
      <c r="S5626" s="26">
        <v>0</v>
      </c>
      <c r="T5626" s="13" t="str">
        <f t="shared" si="409"/>
        <v>Up</v>
      </c>
    </row>
    <row r="5627" spans="1:20" s="14" customFormat="1" hidden="1" x14ac:dyDescent="0.3">
      <c r="A5627" s="11">
        <v>6046715</v>
      </c>
      <c r="B5627" s="11">
        <v>6046715</v>
      </c>
      <c r="C5627" s="11" t="s">
        <v>26</v>
      </c>
      <c r="D5627" s="11" t="s">
        <v>27</v>
      </c>
      <c r="E5627" s="13" t="str">
        <f>_xlfn.XLOOKUP(B5627,Sheet1!A:A,Sheet1!B:B)</f>
        <v>DS BEDEC BARN SEM GLOSS WHITE      2.5L</v>
      </c>
      <c r="F5627" s="13" t="str">
        <f t="shared" si="408"/>
        <v>CROWN  - DS BEDEC BARN SEM GLOSS WHITE      2.5L</v>
      </c>
      <c r="G5627" s="13"/>
      <c r="H5627" s="91" t="s">
        <v>28</v>
      </c>
      <c r="I5627" s="11" t="s">
        <v>29</v>
      </c>
      <c r="J5627" s="11" t="s">
        <v>29</v>
      </c>
      <c r="K5627" s="11" t="s">
        <v>30</v>
      </c>
      <c r="M5627" s="11" t="s">
        <v>7062</v>
      </c>
      <c r="N5627" s="13">
        <v>3105</v>
      </c>
      <c r="O5627" s="15">
        <f>_xlfn.XLOOKUP(B5627,Sheet1!A:A,Sheet1!E:E)</f>
        <v>44.33</v>
      </c>
      <c r="P5627" s="26"/>
      <c r="Q5627" s="15">
        <f t="shared" si="411"/>
        <v>46.546500000000002</v>
      </c>
      <c r="R5627" s="38">
        <f t="shared" si="412"/>
        <v>47.942895</v>
      </c>
      <c r="S5627" s="26">
        <v>0</v>
      </c>
      <c r="T5627" s="13" t="str">
        <f t="shared" si="409"/>
        <v>Up</v>
      </c>
    </row>
    <row r="5628" spans="1:20" s="14" customFormat="1" hidden="1" x14ac:dyDescent="0.3">
      <c r="A5628" s="11">
        <v>6046716</v>
      </c>
      <c r="B5628" s="11">
        <v>6046716</v>
      </c>
      <c r="C5628" s="11" t="s">
        <v>26</v>
      </c>
      <c r="D5628" s="11" t="s">
        <v>27</v>
      </c>
      <c r="E5628" s="13" t="str">
        <f>_xlfn.XLOOKUP(B5628,Sheet1!A:A,Sheet1!B:B)</f>
        <v>DS BEDEC EXTRA FLEX MAS BRIL WHITE 5L</v>
      </c>
      <c r="F5628" s="13" t="str">
        <f t="shared" si="408"/>
        <v>CROWN  - DS BEDEC EXTRA FLEX MAS BRIL WHITE 5L</v>
      </c>
      <c r="G5628" s="13"/>
      <c r="H5628" s="91" t="s">
        <v>28</v>
      </c>
      <c r="I5628" s="11" t="s">
        <v>29</v>
      </c>
      <c r="J5628" s="11" t="s">
        <v>29</v>
      </c>
      <c r="K5628" s="11" t="s">
        <v>30</v>
      </c>
      <c r="M5628" s="11" t="s">
        <v>7062</v>
      </c>
      <c r="N5628" s="13">
        <v>3105</v>
      </c>
      <c r="O5628" s="15">
        <f>_xlfn.XLOOKUP(B5628,Sheet1!A:A,Sheet1!E:E)</f>
        <v>63.23</v>
      </c>
      <c r="P5628" s="26"/>
      <c r="Q5628" s="15">
        <f t="shared" si="411"/>
        <v>66.391499999999994</v>
      </c>
      <c r="R5628" s="38">
        <f t="shared" si="412"/>
        <v>68.383244999999988</v>
      </c>
      <c r="S5628" s="26">
        <v>0</v>
      </c>
      <c r="T5628" s="13" t="str">
        <f t="shared" si="409"/>
        <v>Up</v>
      </c>
    </row>
    <row r="5629" spans="1:20" s="14" customFormat="1" hidden="1" x14ac:dyDescent="0.3">
      <c r="A5629" s="11">
        <v>6046717</v>
      </c>
      <c r="B5629" s="11">
        <v>6046717</v>
      </c>
      <c r="C5629" s="11" t="s">
        <v>26</v>
      </c>
      <c r="D5629" s="11" t="s">
        <v>27</v>
      </c>
      <c r="E5629" s="13" t="str">
        <f>_xlfn.XLOOKUP(B5629,Sheet1!A:A,Sheet1!B:B)</f>
        <v>DS BEDEC EXTRA FLEX MAS MAGNOLIA   5L</v>
      </c>
      <c r="F5629" s="13" t="str">
        <f t="shared" si="408"/>
        <v>CROWN  - DS BEDEC EXTRA FLEX MAS MAGNOLIA   5L</v>
      </c>
      <c r="G5629" s="13"/>
      <c r="H5629" s="91" t="s">
        <v>28</v>
      </c>
      <c r="I5629" s="11" t="s">
        <v>29</v>
      </c>
      <c r="J5629" s="11" t="s">
        <v>29</v>
      </c>
      <c r="K5629" s="11" t="s">
        <v>30</v>
      </c>
      <c r="M5629" s="11" t="s">
        <v>7062</v>
      </c>
      <c r="N5629" s="13">
        <v>3105</v>
      </c>
      <c r="O5629" s="15">
        <f>_xlfn.XLOOKUP(B5629,Sheet1!A:A,Sheet1!E:E)</f>
        <v>63.23</v>
      </c>
      <c r="P5629" s="26"/>
      <c r="Q5629" s="15">
        <f t="shared" si="411"/>
        <v>66.391499999999994</v>
      </c>
      <c r="R5629" s="38">
        <f t="shared" si="412"/>
        <v>68.383244999999988</v>
      </c>
      <c r="S5629" s="26">
        <v>0</v>
      </c>
      <c r="T5629" s="13" t="str">
        <f t="shared" si="409"/>
        <v>Up</v>
      </c>
    </row>
    <row r="5630" spans="1:20" s="14" customFormat="1" hidden="1" x14ac:dyDescent="0.3">
      <c r="A5630" s="11">
        <v>6046718</v>
      </c>
      <c r="B5630" s="11">
        <v>6046718</v>
      </c>
      <c r="C5630" s="11" t="s">
        <v>26</v>
      </c>
      <c r="D5630" s="11" t="s">
        <v>27</v>
      </c>
      <c r="E5630" s="13" t="str">
        <f>_xlfn.XLOOKUP(B5630,Sheet1!A:A,Sheet1!B:B)</f>
        <v>DS BEDEC MSP GLOSS      BLACK      2.5L</v>
      </c>
      <c r="F5630" s="13" t="str">
        <f t="shared" ref="F5630:F5693" si="413">D5630&amp;" - "&amp;E5630</f>
        <v>CROWN  - DS BEDEC MSP GLOSS      BLACK      2.5L</v>
      </c>
      <c r="G5630" s="13"/>
      <c r="H5630" s="91" t="s">
        <v>28</v>
      </c>
      <c r="I5630" s="11" t="s">
        <v>29</v>
      </c>
      <c r="J5630" s="11" t="s">
        <v>29</v>
      </c>
      <c r="K5630" s="11" t="s">
        <v>30</v>
      </c>
      <c r="M5630" s="11" t="s">
        <v>7062</v>
      </c>
      <c r="N5630" s="13">
        <v>3105</v>
      </c>
      <c r="O5630" s="15">
        <f>_xlfn.XLOOKUP(B5630,Sheet1!A:A,Sheet1!E:E)</f>
        <v>45.56</v>
      </c>
      <c r="P5630" s="26">
        <f>_xlfn.XLOOKUP(A5630,Sheet2!F:F,Sheet2!H:H)</f>
        <v>0</v>
      </c>
      <c r="Q5630" s="15">
        <f t="shared" si="411"/>
        <v>47.838000000000001</v>
      </c>
      <c r="R5630" s="38">
        <f t="shared" si="412"/>
        <v>49.273140000000005</v>
      </c>
      <c r="S5630" s="26">
        <v>0</v>
      </c>
      <c r="T5630" s="13" t="str">
        <f t="shared" si="409"/>
        <v>Up</v>
      </c>
    </row>
    <row r="5631" spans="1:20" s="14" customFormat="1" hidden="1" x14ac:dyDescent="0.3">
      <c r="A5631" s="11">
        <v>6046723</v>
      </c>
      <c r="B5631" s="11">
        <v>6046723</v>
      </c>
      <c r="C5631" s="11" t="s">
        <v>26</v>
      </c>
      <c r="D5631" s="11" t="s">
        <v>27</v>
      </c>
      <c r="E5631" s="13" t="str">
        <f>_xlfn.XLOOKUP(B5631,Sheet1!A:A,Sheet1!B:B)</f>
        <v>DS TEAMAC THINNERS      17         1L</v>
      </c>
      <c r="F5631" s="13" t="str">
        <f t="shared" si="413"/>
        <v>CROWN  - DS TEAMAC THINNERS      17         1L</v>
      </c>
      <c r="G5631" s="13"/>
      <c r="H5631" s="91" t="s">
        <v>28</v>
      </c>
      <c r="I5631" s="11" t="s">
        <v>29</v>
      </c>
      <c r="J5631" s="11" t="s">
        <v>29</v>
      </c>
      <c r="K5631" s="11" t="s">
        <v>30</v>
      </c>
      <c r="M5631" s="11" t="s">
        <v>7062</v>
      </c>
      <c r="N5631" s="13">
        <v>3105</v>
      </c>
      <c r="O5631" s="15">
        <f>_xlfn.XLOOKUP(B5631,Sheet1!A:A,Sheet1!E:E)</f>
        <v>18.98</v>
      </c>
      <c r="P5631" s="26"/>
      <c r="Q5631" s="15">
        <f t="shared" si="411"/>
        <v>19.929000000000002</v>
      </c>
      <c r="R5631" s="38">
        <f t="shared" si="412"/>
        <v>20.526870000000002</v>
      </c>
      <c r="S5631" s="26">
        <v>0</v>
      </c>
      <c r="T5631" s="13" t="str">
        <f t="shared" si="409"/>
        <v>Up</v>
      </c>
    </row>
    <row r="5632" spans="1:20" s="14" customFormat="1" hidden="1" x14ac:dyDescent="0.3">
      <c r="A5632" s="11">
        <v>6046726</v>
      </c>
      <c r="B5632" s="11">
        <v>6046726</v>
      </c>
      <c r="C5632" s="11" t="s">
        <v>26</v>
      </c>
      <c r="D5632" s="11" t="s">
        <v>27</v>
      </c>
      <c r="E5632" s="13" t="str">
        <f>_xlfn.XLOOKUP(B5632,Sheet1!A:A,Sheet1!B:B)</f>
        <v>DS WATCO SAFETY GRIP    MID GREY   5M2</v>
      </c>
      <c r="F5632" s="13" t="str">
        <f t="shared" si="413"/>
        <v>CROWN  - DS WATCO SAFETY GRIP    MID GREY   5M2</v>
      </c>
      <c r="G5632" s="13"/>
      <c r="H5632" s="91" t="s">
        <v>28</v>
      </c>
      <c r="I5632" s="11" t="s">
        <v>29</v>
      </c>
      <c r="J5632" s="11" t="s">
        <v>29</v>
      </c>
      <c r="K5632" s="11" t="s">
        <v>30</v>
      </c>
      <c r="M5632" s="11" t="s">
        <v>7062</v>
      </c>
      <c r="N5632" s="13">
        <v>3105</v>
      </c>
      <c r="O5632" s="15">
        <f>_xlfn.XLOOKUP(B5632,Sheet1!A:A,Sheet1!E:E)</f>
        <v>147.83000000000001</v>
      </c>
      <c r="P5632" s="26"/>
      <c r="Q5632" s="15">
        <f t="shared" si="411"/>
        <v>155.22150000000002</v>
      </c>
      <c r="R5632" s="38">
        <f t="shared" si="412"/>
        <v>159.87814500000002</v>
      </c>
      <c r="S5632" s="26">
        <v>0</v>
      </c>
      <c r="T5632" s="13" t="str">
        <f t="shared" si="409"/>
        <v>Up</v>
      </c>
    </row>
    <row r="5633" spans="1:20" s="14" customFormat="1" hidden="1" x14ac:dyDescent="0.3">
      <c r="A5633" s="11">
        <v>6046748</v>
      </c>
      <c r="B5633" s="11">
        <v>6046748</v>
      </c>
      <c r="C5633" s="11" t="s">
        <v>26</v>
      </c>
      <c r="D5633" s="11" t="s">
        <v>27</v>
      </c>
      <c r="E5633" s="13" t="str">
        <f>_xlfn.XLOOKUP(B5633,Sheet1!A:A,Sheet1!B:B)</f>
        <v>DS COOVAR FLOOR PAINT   LIGHT GREY 1L</v>
      </c>
      <c r="F5633" s="13" t="str">
        <f t="shared" si="413"/>
        <v>CROWN  - DS COOVAR FLOOR PAINT   LIGHT GREY 1L</v>
      </c>
      <c r="G5633" s="13"/>
      <c r="H5633" s="91" t="s">
        <v>28</v>
      </c>
      <c r="I5633" s="11" t="s">
        <v>29</v>
      </c>
      <c r="J5633" s="11" t="s">
        <v>29</v>
      </c>
      <c r="K5633" s="11" t="s">
        <v>30</v>
      </c>
      <c r="M5633" s="11" t="s">
        <v>7062</v>
      </c>
      <c r="N5633" s="13">
        <v>3105</v>
      </c>
      <c r="O5633" s="15">
        <f>_xlfn.XLOOKUP(B5633,Sheet1!A:A,Sheet1!E:E)</f>
        <v>18.77</v>
      </c>
      <c r="P5633" s="26"/>
      <c r="Q5633" s="15">
        <f t="shared" si="411"/>
        <v>19.708500000000001</v>
      </c>
      <c r="R5633" s="38">
        <f t="shared" si="412"/>
        <v>20.299755000000001</v>
      </c>
      <c r="S5633" s="26">
        <v>0</v>
      </c>
      <c r="T5633" s="13" t="str">
        <f t="shared" si="409"/>
        <v>Up</v>
      </c>
    </row>
    <row r="5634" spans="1:20" s="14" customFormat="1" hidden="1" x14ac:dyDescent="0.3">
      <c r="A5634" s="11">
        <v>6046764</v>
      </c>
      <c r="B5634" s="11">
        <v>6046764</v>
      </c>
      <c r="C5634" s="11" t="s">
        <v>26</v>
      </c>
      <c r="D5634" s="11" t="s">
        <v>27</v>
      </c>
      <c r="E5634" s="13" t="str">
        <f>_xlfn.XLOOKUP(B5634,Sheet1!A:A,Sheet1!B:B)</f>
        <v>DS ZINSSER ALLCOAT EXT  WB GL WHT  1L</v>
      </c>
      <c r="F5634" s="13" t="str">
        <f t="shared" si="413"/>
        <v>CROWN  - DS ZINSSER ALLCOAT EXT  WB GL WHT  1L</v>
      </c>
      <c r="G5634" s="13"/>
      <c r="H5634" s="91" t="s">
        <v>28</v>
      </c>
      <c r="I5634" s="11" t="s">
        <v>29</v>
      </c>
      <c r="J5634" s="11" t="s">
        <v>29</v>
      </c>
      <c r="K5634" s="11" t="s">
        <v>30</v>
      </c>
      <c r="M5634" s="11" t="s">
        <v>7062</v>
      </c>
      <c r="N5634" s="13">
        <v>3105</v>
      </c>
      <c r="O5634" s="15">
        <f>_xlfn.XLOOKUP(B5634,Sheet1!A:A,Sheet1!E:E)</f>
        <v>24</v>
      </c>
      <c r="P5634" s="26"/>
      <c r="Q5634" s="15">
        <f t="shared" si="411"/>
        <v>25.200000000000003</v>
      </c>
      <c r="R5634" s="38">
        <f>_xlfn.XLOOKUP(B5634,Sheet4!B:B,Sheet4!D:D)</f>
        <v>25.96</v>
      </c>
      <c r="S5634" s="26">
        <v>0</v>
      </c>
      <c r="T5634" s="13" t="str">
        <f t="shared" ref="T5634:T5697" si="414">IF(Q5634&gt;=R5634,"No Change","Up")</f>
        <v>Up</v>
      </c>
    </row>
    <row r="5635" spans="1:20" s="14" customFormat="1" hidden="1" x14ac:dyDescent="0.3">
      <c r="A5635" s="11">
        <v>6046765</v>
      </c>
      <c r="B5635" s="11">
        <v>6046765</v>
      </c>
      <c r="C5635" s="11" t="s">
        <v>26</v>
      </c>
      <c r="D5635" s="11" t="s">
        <v>27</v>
      </c>
      <c r="E5635" s="13" t="str">
        <f>_xlfn.XLOOKUP(B5635,Sheet1!A:A,Sheet1!B:B)</f>
        <v>DS ZINSSER ALLCOAT EXT  WB GL WHT  2.5L</v>
      </c>
      <c r="F5635" s="13" t="str">
        <f t="shared" si="413"/>
        <v>CROWN  - DS ZINSSER ALLCOAT EXT  WB GL WHT  2.5L</v>
      </c>
      <c r="G5635" s="13"/>
      <c r="H5635" s="91" t="s">
        <v>28</v>
      </c>
      <c r="I5635" s="11" t="s">
        <v>29</v>
      </c>
      <c r="J5635" s="11" t="s">
        <v>29</v>
      </c>
      <c r="K5635" s="11" t="s">
        <v>30</v>
      </c>
      <c r="M5635" s="11" t="s">
        <v>7062</v>
      </c>
      <c r="N5635" s="13">
        <v>3105</v>
      </c>
      <c r="O5635" s="15">
        <f>_xlfn.XLOOKUP(B5635,Sheet1!A:A,Sheet1!E:E)</f>
        <v>55.5</v>
      </c>
      <c r="P5635" s="26"/>
      <c r="Q5635" s="15">
        <f t="shared" si="411"/>
        <v>58.275000000000006</v>
      </c>
      <c r="R5635" s="38">
        <f>_xlfn.XLOOKUP(B5635,Sheet4!B:B,Sheet4!D:D)</f>
        <v>60.03</v>
      </c>
      <c r="S5635" s="26">
        <v>0</v>
      </c>
      <c r="T5635" s="13" t="str">
        <f t="shared" si="414"/>
        <v>Up</v>
      </c>
    </row>
    <row r="5636" spans="1:20" s="14" customFormat="1" hidden="1" x14ac:dyDescent="0.3">
      <c r="A5636" s="11">
        <v>6046766</v>
      </c>
      <c r="B5636" s="11">
        <v>6046766</v>
      </c>
      <c r="C5636" s="11" t="s">
        <v>26</v>
      </c>
      <c r="D5636" s="11" t="s">
        <v>27</v>
      </c>
      <c r="E5636" s="13" t="str">
        <f>_xlfn.XLOOKUP(B5636,Sheet1!A:A,Sheet1!B:B)</f>
        <v>DS ZINSSER ALLCOAT EXT  WB GL BLCK 1L</v>
      </c>
      <c r="F5636" s="13" t="str">
        <f t="shared" si="413"/>
        <v>CROWN  - DS ZINSSER ALLCOAT EXT  WB GL BLCK 1L</v>
      </c>
      <c r="G5636" s="13"/>
      <c r="H5636" s="91" t="s">
        <v>28</v>
      </c>
      <c r="I5636" s="11" t="s">
        <v>29</v>
      </c>
      <c r="J5636" s="11" t="s">
        <v>29</v>
      </c>
      <c r="K5636" s="11" t="s">
        <v>30</v>
      </c>
      <c r="M5636" s="11" t="s">
        <v>7062</v>
      </c>
      <c r="N5636" s="13">
        <v>3105</v>
      </c>
      <c r="O5636" s="15">
        <f>_xlfn.XLOOKUP(B5636,Sheet1!A:A,Sheet1!E:E)</f>
        <v>21.56</v>
      </c>
      <c r="P5636" s="26"/>
      <c r="Q5636" s="15">
        <f t="shared" si="411"/>
        <v>22.637999999999998</v>
      </c>
      <c r="R5636" s="38">
        <f t="shared" ref="R5636:R5667" si="415">Q5636*1.03</f>
        <v>23.317139999999998</v>
      </c>
      <c r="S5636" s="26">
        <v>0</v>
      </c>
      <c r="T5636" s="13" t="str">
        <f t="shared" si="414"/>
        <v>Up</v>
      </c>
    </row>
    <row r="5637" spans="1:20" s="14" customFormat="1" hidden="1" x14ac:dyDescent="0.3">
      <c r="A5637" s="11">
        <v>6046767</v>
      </c>
      <c r="B5637" s="11">
        <v>6046767</v>
      </c>
      <c r="C5637" s="11" t="s">
        <v>26</v>
      </c>
      <c r="D5637" s="11" t="s">
        <v>27</v>
      </c>
      <c r="E5637" s="13" t="str">
        <f>_xlfn.XLOOKUP(B5637,Sheet1!A:A,Sheet1!B:B)</f>
        <v>DS ZINSSER ALLCOAT EXT  WB GL BLCK 2.5L</v>
      </c>
      <c r="F5637" s="13" t="str">
        <f t="shared" si="413"/>
        <v>CROWN  - DS ZINSSER ALLCOAT EXT  WB GL BLCK 2.5L</v>
      </c>
      <c r="G5637" s="13"/>
      <c r="H5637" s="91" t="s">
        <v>28</v>
      </c>
      <c r="I5637" s="11" t="s">
        <v>29</v>
      </c>
      <c r="J5637" s="11" t="s">
        <v>29</v>
      </c>
      <c r="K5637" s="11" t="s">
        <v>30</v>
      </c>
      <c r="M5637" s="11" t="s">
        <v>7062</v>
      </c>
      <c r="N5637" s="13">
        <v>3105</v>
      </c>
      <c r="O5637" s="15">
        <f>_xlfn.XLOOKUP(B5637,Sheet1!A:A,Sheet1!E:E)</f>
        <v>50.31</v>
      </c>
      <c r="P5637" s="26"/>
      <c r="Q5637" s="15">
        <f t="shared" si="411"/>
        <v>52.825500000000005</v>
      </c>
      <c r="R5637" s="38">
        <f t="shared" si="415"/>
        <v>54.41026500000001</v>
      </c>
      <c r="S5637" s="26">
        <v>0</v>
      </c>
      <c r="T5637" s="13" t="str">
        <f t="shared" si="414"/>
        <v>Up</v>
      </c>
    </row>
    <row r="5638" spans="1:20" s="14" customFormat="1" hidden="1" x14ac:dyDescent="0.3">
      <c r="A5638" s="11">
        <v>6046783</v>
      </c>
      <c r="B5638" s="11">
        <v>6046783</v>
      </c>
      <c r="C5638" s="11" t="s">
        <v>26</v>
      </c>
      <c r="D5638" s="11" t="s">
        <v>27</v>
      </c>
      <c r="E5638" s="13" t="str">
        <f>_xlfn.XLOOKUP(B5638,Sheet1!A:A,Sheet1!B:B)</f>
        <v>DS OSMO OIL STAIN       LIGHT GREY 1L</v>
      </c>
      <c r="F5638" s="13" t="str">
        <f t="shared" si="413"/>
        <v>CROWN  - DS OSMO OIL STAIN       LIGHT GREY 1L</v>
      </c>
      <c r="G5638" s="13"/>
      <c r="H5638" s="91" t="s">
        <v>28</v>
      </c>
      <c r="I5638" s="11" t="s">
        <v>29</v>
      </c>
      <c r="J5638" s="11" t="s">
        <v>29</v>
      </c>
      <c r="K5638" s="11" t="s">
        <v>30</v>
      </c>
      <c r="M5638" s="11" t="s">
        <v>7062</v>
      </c>
      <c r="N5638" s="13">
        <v>3105</v>
      </c>
      <c r="O5638" s="15">
        <f>_xlfn.XLOOKUP(B5638,Sheet1!A:A,Sheet1!E:E)</f>
        <v>62.62</v>
      </c>
      <c r="P5638" s="26"/>
      <c r="Q5638" s="29">
        <f t="shared" si="411"/>
        <v>65.751000000000005</v>
      </c>
      <c r="R5638" s="38">
        <f t="shared" si="415"/>
        <v>67.723530000000011</v>
      </c>
      <c r="S5638" s="26">
        <v>0</v>
      </c>
      <c r="T5638" s="13" t="str">
        <f t="shared" si="414"/>
        <v>Up</v>
      </c>
    </row>
    <row r="5639" spans="1:20" s="14" customFormat="1" hidden="1" x14ac:dyDescent="0.3">
      <c r="A5639" s="11">
        <v>6046784</v>
      </c>
      <c r="B5639" s="11">
        <v>6046784</v>
      </c>
      <c r="C5639" s="11" t="s">
        <v>26</v>
      </c>
      <c r="D5639" s="11" t="s">
        <v>27</v>
      </c>
      <c r="E5639" s="13" t="str">
        <f>_xlfn.XLOOKUP(B5639,Sheet1!A:A,Sheet1!B:B)</f>
        <v>DS OSMO POLY OIL 2K     CLEAR      1L</v>
      </c>
      <c r="F5639" s="13" t="str">
        <f t="shared" si="413"/>
        <v>CROWN  - DS OSMO POLY OIL 2K     CLEAR      1L</v>
      </c>
      <c r="G5639" s="13"/>
      <c r="H5639" s="91" t="s">
        <v>28</v>
      </c>
      <c r="I5639" s="11" t="s">
        <v>29</v>
      </c>
      <c r="J5639" s="11" t="s">
        <v>29</v>
      </c>
      <c r="K5639" s="11" t="s">
        <v>30</v>
      </c>
      <c r="M5639" s="11" t="s">
        <v>7062</v>
      </c>
      <c r="N5639" s="13">
        <v>3105</v>
      </c>
      <c r="O5639" s="15">
        <f>_xlfn.XLOOKUP(B5639,Sheet1!A:A,Sheet1!E:E)</f>
        <v>116.31</v>
      </c>
      <c r="P5639" s="26"/>
      <c r="Q5639" s="15">
        <f t="shared" si="411"/>
        <v>122.1255</v>
      </c>
      <c r="R5639" s="38">
        <f t="shared" si="415"/>
        <v>125.789265</v>
      </c>
      <c r="S5639" s="26">
        <v>0</v>
      </c>
      <c r="T5639" s="13" t="str">
        <f t="shared" si="414"/>
        <v>Up</v>
      </c>
    </row>
    <row r="5640" spans="1:20" s="14" customFormat="1" hidden="1" x14ac:dyDescent="0.3">
      <c r="A5640" s="11">
        <v>6046798</v>
      </c>
      <c r="B5640" s="11">
        <v>6046798</v>
      </c>
      <c r="C5640" s="11" t="s">
        <v>26</v>
      </c>
      <c r="D5640" s="11" t="s">
        <v>27</v>
      </c>
      <c r="E5640" s="13" t="str">
        <f>_xlfn.XLOOKUP(B5640,Sheet1!A:A,Sheet1!B:B)</f>
        <v>DS BLACKFRIAR HEAT RESI BLACK      2.5L</v>
      </c>
      <c r="F5640" s="13" t="str">
        <f t="shared" si="413"/>
        <v>CROWN  - DS BLACKFRIAR HEAT RESI BLACK      2.5L</v>
      </c>
      <c r="G5640" s="13"/>
      <c r="H5640" s="91" t="s">
        <v>28</v>
      </c>
      <c r="I5640" s="11" t="s">
        <v>29</v>
      </c>
      <c r="J5640" s="11" t="s">
        <v>29</v>
      </c>
      <c r="K5640" s="11" t="s">
        <v>30</v>
      </c>
      <c r="M5640" s="11" t="s">
        <v>7062</v>
      </c>
      <c r="N5640" s="13">
        <v>3105</v>
      </c>
      <c r="O5640" s="15">
        <f>_xlfn.XLOOKUP(B5640,Sheet1!A:A,Sheet1!E:E)</f>
        <v>139.29</v>
      </c>
      <c r="P5640" s="26"/>
      <c r="Q5640" s="15">
        <f t="shared" si="411"/>
        <v>146.25450000000001</v>
      </c>
      <c r="R5640" s="38">
        <f t="shared" si="415"/>
        <v>150.64213500000002</v>
      </c>
      <c r="S5640" s="26">
        <v>0</v>
      </c>
      <c r="T5640" s="13" t="str">
        <f t="shared" si="414"/>
        <v>Up</v>
      </c>
    </row>
    <row r="5641" spans="1:20" s="14" customFormat="1" hidden="1" x14ac:dyDescent="0.3">
      <c r="A5641" s="11">
        <v>6046819</v>
      </c>
      <c r="B5641" s="11">
        <v>6046819</v>
      </c>
      <c r="C5641" s="11" t="s">
        <v>26</v>
      </c>
      <c r="D5641" s="11" t="s">
        <v>27</v>
      </c>
      <c r="E5641" s="13" t="str">
        <f>_xlfn.XLOOKUP(B5641,Sheet1!A:A,Sheet1!B:B)</f>
        <v>DS WATCO CONCRETE FLOOR LIGHT GREY 5L</v>
      </c>
      <c r="F5641" s="13" t="str">
        <f t="shared" si="413"/>
        <v>CROWN  - DS WATCO CONCRETE FLOOR LIGHT GREY 5L</v>
      </c>
      <c r="G5641" s="13"/>
      <c r="H5641" s="91" t="s">
        <v>28</v>
      </c>
      <c r="I5641" s="11" t="s">
        <v>29</v>
      </c>
      <c r="J5641" s="11" t="s">
        <v>29</v>
      </c>
      <c r="K5641" s="11" t="s">
        <v>30</v>
      </c>
      <c r="M5641" s="11" t="s">
        <v>7062</v>
      </c>
      <c r="N5641" s="13">
        <v>3105</v>
      </c>
      <c r="O5641" s="15">
        <f>_xlfn.XLOOKUP(B5641,Sheet1!A:A,Sheet1!E:E)</f>
        <v>101.63</v>
      </c>
      <c r="P5641" s="26"/>
      <c r="Q5641" s="15">
        <f t="shared" si="411"/>
        <v>106.7115</v>
      </c>
      <c r="R5641" s="38">
        <f t="shared" si="415"/>
        <v>109.912845</v>
      </c>
      <c r="S5641" s="26">
        <v>0</v>
      </c>
      <c r="T5641" s="13" t="str">
        <f t="shared" si="414"/>
        <v>Up</v>
      </c>
    </row>
    <row r="5642" spans="1:20" s="14" customFormat="1" hidden="1" x14ac:dyDescent="0.3">
      <c r="A5642" s="11">
        <v>6046821</v>
      </c>
      <c r="B5642" s="11">
        <v>6046821</v>
      </c>
      <c r="C5642" s="11" t="s">
        <v>26</v>
      </c>
      <c r="D5642" s="11" t="s">
        <v>27</v>
      </c>
      <c r="E5642" s="13" t="str">
        <f>_xlfn.XLOOKUP(B5642,Sheet1!A:A,Sheet1!B:B)</f>
        <v>DS RUSTOLEUM ANTI-CORRO PRIMER RED 2.5L</v>
      </c>
      <c r="F5642" s="13" t="str">
        <f t="shared" si="413"/>
        <v>CROWN  - DS RUSTOLEUM ANTI-CORRO PRIMER RED 2.5L</v>
      </c>
      <c r="G5642" s="13"/>
      <c r="H5642" s="91" t="s">
        <v>28</v>
      </c>
      <c r="I5642" s="11" t="s">
        <v>29</v>
      </c>
      <c r="J5642" s="11" t="s">
        <v>29</v>
      </c>
      <c r="K5642" s="11" t="s">
        <v>30</v>
      </c>
      <c r="M5642" s="11" t="s">
        <v>7062</v>
      </c>
      <c r="N5642" s="13">
        <v>3105</v>
      </c>
      <c r="O5642" s="15">
        <f>_xlfn.XLOOKUP(B5642,Sheet1!A:A,Sheet1!E:E)</f>
        <v>51.29</v>
      </c>
      <c r="P5642" s="26"/>
      <c r="Q5642" s="29">
        <f t="shared" si="411"/>
        <v>53.854500000000002</v>
      </c>
      <c r="R5642" s="38">
        <f t="shared" si="415"/>
        <v>55.470135000000006</v>
      </c>
      <c r="S5642" s="26">
        <v>0</v>
      </c>
      <c r="T5642" s="13" t="str">
        <f t="shared" si="414"/>
        <v>Up</v>
      </c>
    </row>
    <row r="5643" spans="1:20" s="14" customFormat="1" hidden="1" x14ac:dyDescent="0.3">
      <c r="A5643" s="11">
        <v>6046869</v>
      </c>
      <c r="B5643" s="11">
        <v>6046869</v>
      </c>
      <c r="C5643" s="11" t="s">
        <v>26</v>
      </c>
      <c r="D5643" s="11" t="s">
        <v>27</v>
      </c>
      <c r="E5643" s="13" t="str">
        <f>_xlfn.XLOOKUP(B5643,Sheet1!A:A,Sheet1!B:B)</f>
        <v>DS BEDEC MSP GLOSS      BLACK      750ML</v>
      </c>
      <c r="F5643" s="13" t="str">
        <f t="shared" si="413"/>
        <v>CROWN  - DS BEDEC MSP GLOSS      BLACK      750ML</v>
      </c>
      <c r="G5643" s="13"/>
      <c r="H5643" s="91" t="s">
        <v>28</v>
      </c>
      <c r="I5643" s="11" t="s">
        <v>29</v>
      </c>
      <c r="J5643" s="11" t="s">
        <v>29</v>
      </c>
      <c r="K5643" s="11" t="s">
        <v>30</v>
      </c>
      <c r="M5643" s="11" t="s">
        <v>7062</v>
      </c>
      <c r="N5643" s="13">
        <v>3105</v>
      </c>
      <c r="O5643" s="15">
        <f>_xlfn.XLOOKUP(B5643,Sheet1!A:A,Sheet1!E:E)</f>
        <v>20.260000000000002</v>
      </c>
      <c r="P5643" s="26">
        <f>_xlfn.XLOOKUP(A5643,Sheet2!F:F,Sheet2!H:H)</f>
        <v>0</v>
      </c>
      <c r="Q5643" s="15">
        <f t="shared" si="411"/>
        <v>21.273000000000003</v>
      </c>
      <c r="R5643" s="38">
        <f t="shared" si="415"/>
        <v>21.911190000000005</v>
      </c>
      <c r="S5643" s="26">
        <v>0</v>
      </c>
      <c r="T5643" s="13" t="str">
        <f t="shared" si="414"/>
        <v>Up</v>
      </c>
    </row>
    <row r="5644" spans="1:20" s="14" customFormat="1" hidden="1" x14ac:dyDescent="0.3">
      <c r="A5644" s="11">
        <v>6046870</v>
      </c>
      <c r="B5644" s="11">
        <v>6046870</v>
      </c>
      <c r="C5644" s="11" t="s">
        <v>26</v>
      </c>
      <c r="D5644" s="11" t="s">
        <v>27</v>
      </c>
      <c r="E5644" s="13" t="str">
        <f>_xlfn.XLOOKUP(B5644,Sheet1!A:A,Sheet1!B:B)</f>
        <v>DS BEDEC MSP GLOSS      SOFT WHITE 750ML</v>
      </c>
      <c r="F5644" s="13" t="str">
        <f t="shared" si="413"/>
        <v>CROWN  - DS BEDEC MSP GLOSS      SOFT WHITE 750ML</v>
      </c>
      <c r="G5644" s="13"/>
      <c r="H5644" s="91" t="s">
        <v>28</v>
      </c>
      <c r="I5644" s="11" t="s">
        <v>29</v>
      </c>
      <c r="J5644" s="11" t="s">
        <v>29</v>
      </c>
      <c r="K5644" s="11" t="s">
        <v>30</v>
      </c>
      <c r="M5644" s="11" t="s">
        <v>7062</v>
      </c>
      <c r="N5644" s="13">
        <v>3105</v>
      </c>
      <c r="O5644" s="15">
        <f>_xlfn.XLOOKUP(B5644,Sheet1!A:A,Sheet1!E:E)</f>
        <v>14.82</v>
      </c>
      <c r="P5644" s="26"/>
      <c r="Q5644" s="15">
        <f t="shared" si="411"/>
        <v>15.561000000000002</v>
      </c>
      <c r="R5644" s="38">
        <f t="shared" si="415"/>
        <v>16.027830000000002</v>
      </c>
      <c r="S5644" s="26">
        <v>0</v>
      </c>
      <c r="T5644" s="13" t="str">
        <f t="shared" si="414"/>
        <v>Up</v>
      </c>
    </row>
    <row r="5645" spans="1:20" s="14" customFormat="1" hidden="1" x14ac:dyDescent="0.3">
      <c r="A5645" s="11">
        <v>6046872</v>
      </c>
      <c r="B5645" s="11">
        <v>6046872</v>
      </c>
      <c r="C5645" s="11" t="s">
        <v>26</v>
      </c>
      <c r="D5645" s="11" t="s">
        <v>27</v>
      </c>
      <c r="E5645" s="13" t="str">
        <f>_xlfn.XLOOKUP(B5645,Sheet1!A:A,Sheet1!B:B)</f>
        <v>DS BEDEC MSP MATT       SOFT WHITE 2.5L</v>
      </c>
      <c r="F5645" s="13" t="str">
        <f t="shared" si="413"/>
        <v>CROWN  - DS BEDEC MSP MATT       SOFT WHITE 2.5L</v>
      </c>
      <c r="G5645" s="13"/>
      <c r="H5645" s="91" t="s">
        <v>28</v>
      </c>
      <c r="I5645" s="11" t="s">
        <v>29</v>
      </c>
      <c r="J5645" s="11" t="s">
        <v>29</v>
      </c>
      <c r="K5645" s="11" t="s">
        <v>30</v>
      </c>
      <c r="M5645" s="11" t="s">
        <v>7062</v>
      </c>
      <c r="N5645" s="13">
        <v>3105</v>
      </c>
      <c r="O5645" s="15">
        <f>_xlfn.XLOOKUP(B5645,Sheet1!A:A,Sheet1!E:E)</f>
        <v>45.56</v>
      </c>
      <c r="P5645" s="26"/>
      <c r="Q5645" s="15">
        <f t="shared" si="411"/>
        <v>47.838000000000001</v>
      </c>
      <c r="R5645" s="38">
        <f t="shared" si="415"/>
        <v>49.273140000000005</v>
      </c>
      <c r="S5645" s="26">
        <v>0</v>
      </c>
      <c r="T5645" s="13" t="str">
        <f t="shared" si="414"/>
        <v>Up</v>
      </c>
    </row>
    <row r="5646" spans="1:20" s="14" customFormat="1" hidden="1" x14ac:dyDescent="0.3">
      <c r="A5646" s="11">
        <v>6046873</v>
      </c>
      <c r="B5646" s="11">
        <v>6046873</v>
      </c>
      <c r="C5646" s="11" t="s">
        <v>26</v>
      </c>
      <c r="D5646" s="11" t="s">
        <v>27</v>
      </c>
      <c r="E5646" s="13" t="str">
        <f>_xlfn.XLOOKUP(B5646,Sheet1!A:A,Sheet1!B:B)</f>
        <v>DS BEDEC MSP SATIN      BLACK      2.5L</v>
      </c>
      <c r="F5646" s="13" t="str">
        <f t="shared" si="413"/>
        <v>CROWN  - DS BEDEC MSP SATIN      BLACK      2.5L</v>
      </c>
      <c r="G5646" s="13"/>
      <c r="H5646" s="91" t="s">
        <v>28</v>
      </c>
      <c r="I5646" s="11" t="s">
        <v>29</v>
      </c>
      <c r="J5646" s="11" t="s">
        <v>29</v>
      </c>
      <c r="K5646" s="11" t="s">
        <v>30</v>
      </c>
      <c r="M5646" s="11" t="s">
        <v>7062</v>
      </c>
      <c r="N5646" s="13">
        <v>3105</v>
      </c>
      <c r="O5646" s="15">
        <f>_xlfn.XLOOKUP(B5646,Sheet1!A:A,Sheet1!E:E)</f>
        <v>45.56</v>
      </c>
      <c r="P5646" s="26"/>
      <c r="Q5646" s="15">
        <f t="shared" si="411"/>
        <v>47.838000000000001</v>
      </c>
      <c r="R5646" s="38">
        <f t="shared" si="415"/>
        <v>49.273140000000005</v>
      </c>
      <c r="S5646" s="26">
        <v>0</v>
      </c>
      <c r="T5646" s="13" t="str">
        <f t="shared" si="414"/>
        <v>Up</v>
      </c>
    </row>
    <row r="5647" spans="1:20" s="14" customFormat="1" hidden="1" x14ac:dyDescent="0.3">
      <c r="A5647" s="11">
        <v>6055247</v>
      </c>
      <c r="B5647" s="11">
        <v>6055247</v>
      </c>
      <c r="C5647" s="11" t="s">
        <v>26</v>
      </c>
      <c r="D5647" s="11" t="s">
        <v>27</v>
      </c>
      <c r="E5647" s="13" t="str">
        <f>_xlfn.XLOOKUP(B5647,Sheet1!A:A,Sheet1!B:B)</f>
        <v>DS COOVAR AS ACRYLIC FLR RED       5L</v>
      </c>
      <c r="F5647" s="13" t="str">
        <f t="shared" si="413"/>
        <v>CROWN  - DS COOVAR AS ACRYLIC FLR RED       5L</v>
      </c>
      <c r="G5647" s="13"/>
      <c r="H5647" s="91" t="s">
        <v>28</v>
      </c>
      <c r="I5647" s="11" t="s">
        <v>29</v>
      </c>
      <c r="J5647" s="11" t="s">
        <v>29</v>
      </c>
      <c r="K5647" s="11" t="s">
        <v>30</v>
      </c>
      <c r="M5647" s="11" t="s">
        <v>7062</v>
      </c>
      <c r="N5647" s="13">
        <v>3105</v>
      </c>
      <c r="O5647" s="15">
        <f>_xlfn.XLOOKUP(B5647,Sheet1!A:A,Sheet1!E:E)</f>
        <v>76.83</v>
      </c>
      <c r="P5647" s="26"/>
      <c r="Q5647" s="15">
        <f t="shared" si="411"/>
        <v>80.671499999999995</v>
      </c>
      <c r="R5647" s="38">
        <f t="shared" si="415"/>
        <v>83.091645</v>
      </c>
      <c r="S5647" s="26">
        <v>0</v>
      </c>
      <c r="T5647" s="13" t="str">
        <f t="shared" si="414"/>
        <v>Up</v>
      </c>
    </row>
    <row r="5648" spans="1:20" s="14" customFormat="1" hidden="1" x14ac:dyDescent="0.3">
      <c r="A5648" s="11">
        <v>6055246</v>
      </c>
      <c r="B5648" s="11">
        <v>6055246</v>
      </c>
      <c r="C5648" s="11" t="s">
        <v>26</v>
      </c>
      <c r="D5648" s="11" t="s">
        <v>27</v>
      </c>
      <c r="E5648" s="13" t="str">
        <f>_xlfn.XLOOKUP(B5648,Sheet1!A:A,Sheet1!B:B)</f>
        <v>DS COOVAR AS ACRYLIC FLR RED       2.5L</v>
      </c>
      <c r="F5648" s="13" t="str">
        <f t="shared" si="413"/>
        <v>CROWN  - DS COOVAR AS ACRYLIC FLR RED       2.5L</v>
      </c>
      <c r="G5648" s="13"/>
      <c r="H5648" s="91" t="s">
        <v>28</v>
      </c>
      <c r="I5648" s="11" t="s">
        <v>29</v>
      </c>
      <c r="J5648" s="11" t="s">
        <v>29</v>
      </c>
      <c r="K5648" s="11" t="s">
        <v>30</v>
      </c>
      <c r="M5648" s="11" t="s">
        <v>7062</v>
      </c>
      <c r="N5648" s="13">
        <v>3105</v>
      </c>
      <c r="O5648" s="15">
        <f>_xlfn.XLOOKUP(B5648,Sheet1!A:A,Sheet1!E:E)</f>
        <v>41.43</v>
      </c>
      <c r="P5648" s="26"/>
      <c r="Q5648" s="15">
        <f t="shared" si="411"/>
        <v>43.5015</v>
      </c>
      <c r="R5648" s="38">
        <f t="shared" si="415"/>
        <v>44.806545</v>
      </c>
      <c r="S5648" s="26">
        <v>0</v>
      </c>
      <c r="T5648" s="13" t="str">
        <f t="shared" si="414"/>
        <v>Up</v>
      </c>
    </row>
    <row r="5649" spans="1:20" s="14" customFormat="1" hidden="1" x14ac:dyDescent="0.3">
      <c r="A5649" s="11">
        <v>6055244</v>
      </c>
      <c r="B5649" s="11">
        <v>6055244</v>
      </c>
      <c r="C5649" s="11" t="s">
        <v>26</v>
      </c>
      <c r="D5649" s="11" t="s">
        <v>27</v>
      </c>
      <c r="E5649" s="13" t="str">
        <f>_xlfn.XLOOKUP(B5649,Sheet1!A:A,Sheet1!B:B)</f>
        <v>DS COOVAR AS ACRYLIC FLR BLACK     5L</v>
      </c>
      <c r="F5649" s="13" t="str">
        <f t="shared" si="413"/>
        <v>CROWN  - DS COOVAR AS ACRYLIC FLR BLACK     5L</v>
      </c>
      <c r="G5649" s="13"/>
      <c r="H5649" s="91" t="s">
        <v>28</v>
      </c>
      <c r="I5649" s="11" t="s">
        <v>29</v>
      </c>
      <c r="J5649" s="11" t="s">
        <v>29</v>
      </c>
      <c r="K5649" s="11" t="s">
        <v>30</v>
      </c>
      <c r="M5649" s="11" t="s">
        <v>7062</v>
      </c>
      <c r="N5649" s="13">
        <v>3105</v>
      </c>
      <c r="O5649" s="15">
        <f>_xlfn.XLOOKUP(B5649,Sheet1!A:A,Sheet1!E:E)</f>
        <v>76.83</v>
      </c>
      <c r="P5649" s="26"/>
      <c r="Q5649" s="15">
        <f t="shared" si="411"/>
        <v>80.671499999999995</v>
      </c>
      <c r="R5649" s="38">
        <f t="shared" si="415"/>
        <v>83.091645</v>
      </c>
      <c r="S5649" s="26">
        <v>0</v>
      </c>
      <c r="T5649" s="13" t="str">
        <f t="shared" si="414"/>
        <v>Up</v>
      </c>
    </row>
    <row r="5650" spans="1:20" s="14" customFormat="1" hidden="1" x14ac:dyDescent="0.3">
      <c r="A5650" s="11">
        <v>6055243</v>
      </c>
      <c r="B5650" s="11">
        <v>6055243</v>
      </c>
      <c r="C5650" s="11" t="s">
        <v>26</v>
      </c>
      <c r="D5650" s="11" t="s">
        <v>27</v>
      </c>
      <c r="E5650" s="13" t="str">
        <f>_xlfn.XLOOKUP(B5650,Sheet1!A:A,Sheet1!B:B)</f>
        <v>DS COOVAR AS ACRYLIC FLR BLACK     2.5L</v>
      </c>
      <c r="F5650" s="13" t="str">
        <f t="shared" si="413"/>
        <v>CROWN  - DS COOVAR AS ACRYLIC FLR BLACK     2.5L</v>
      </c>
      <c r="G5650" s="13"/>
      <c r="H5650" s="91" t="s">
        <v>28</v>
      </c>
      <c r="I5650" s="11" t="s">
        <v>29</v>
      </c>
      <c r="J5650" s="11" t="s">
        <v>29</v>
      </c>
      <c r="K5650" s="11" t="s">
        <v>30</v>
      </c>
      <c r="M5650" s="11" t="s">
        <v>7062</v>
      </c>
      <c r="N5650" s="13">
        <v>3105</v>
      </c>
      <c r="O5650" s="15">
        <f>_xlfn.XLOOKUP(B5650,Sheet1!A:A,Sheet1!E:E)</f>
        <v>41.43</v>
      </c>
      <c r="P5650" s="26"/>
      <c r="Q5650" s="15">
        <f t="shared" si="411"/>
        <v>43.5015</v>
      </c>
      <c r="R5650" s="38">
        <f t="shared" si="415"/>
        <v>44.806545</v>
      </c>
      <c r="S5650" s="26">
        <v>0</v>
      </c>
      <c r="T5650" s="13" t="str">
        <f t="shared" si="414"/>
        <v>Up</v>
      </c>
    </row>
    <row r="5651" spans="1:20" s="14" customFormat="1" hidden="1" x14ac:dyDescent="0.3">
      <c r="A5651" s="11">
        <v>6055240</v>
      </c>
      <c r="B5651" s="11">
        <v>6055240</v>
      </c>
      <c r="C5651" s="11" t="s">
        <v>26</v>
      </c>
      <c r="D5651" s="11" t="s">
        <v>27</v>
      </c>
      <c r="E5651" s="13" t="str">
        <f>_xlfn.XLOOKUP(B5651,Sheet1!A:A,Sheet1!B:B)</f>
        <v>DS COOVAR AS ACRYLIC FLR WHITE     2.5L</v>
      </c>
      <c r="F5651" s="13" t="str">
        <f t="shared" si="413"/>
        <v>CROWN  - DS COOVAR AS ACRYLIC FLR WHITE     2.5L</v>
      </c>
      <c r="G5651" s="13"/>
      <c r="H5651" s="91" t="s">
        <v>28</v>
      </c>
      <c r="I5651" s="11" t="s">
        <v>29</v>
      </c>
      <c r="J5651" s="11" t="s">
        <v>29</v>
      </c>
      <c r="K5651" s="11" t="s">
        <v>30</v>
      </c>
      <c r="M5651" s="11" t="s">
        <v>7062</v>
      </c>
      <c r="N5651" s="13">
        <v>3105</v>
      </c>
      <c r="O5651" s="15">
        <f>_xlfn.XLOOKUP(B5651,Sheet1!A:A,Sheet1!E:E)</f>
        <v>41.43</v>
      </c>
      <c r="P5651" s="26"/>
      <c r="Q5651" s="15">
        <f t="shared" ref="Q5651:Q5714" si="416">O5651*1.05</f>
        <v>43.5015</v>
      </c>
      <c r="R5651" s="38">
        <f t="shared" si="415"/>
        <v>44.806545</v>
      </c>
      <c r="S5651" s="26">
        <v>0</v>
      </c>
      <c r="T5651" s="13" t="str">
        <f t="shared" si="414"/>
        <v>Up</v>
      </c>
    </row>
    <row r="5652" spans="1:20" s="14" customFormat="1" hidden="1" x14ac:dyDescent="0.3">
      <c r="A5652" s="11">
        <v>6055238</v>
      </c>
      <c r="B5652" s="11">
        <v>6055238</v>
      </c>
      <c r="C5652" s="11" t="s">
        <v>26</v>
      </c>
      <c r="D5652" s="11" t="s">
        <v>27</v>
      </c>
      <c r="E5652" s="13" t="str">
        <f>_xlfn.XLOOKUP(B5652,Sheet1!A:A,Sheet1!B:B)</f>
        <v>DS COOVAR AS ACRYLIC FLR LIGHT GRY 5L</v>
      </c>
      <c r="F5652" s="13" t="str">
        <f t="shared" si="413"/>
        <v>CROWN  - DS COOVAR AS ACRYLIC FLR LIGHT GRY 5L</v>
      </c>
      <c r="G5652" s="13"/>
      <c r="H5652" s="91" t="s">
        <v>28</v>
      </c>
      <c r="I5652" s="11" t="s">
        <v>29</v>
      </c>
      <c r="J5652" s="11" t="s">
        <v>29</v>
      </c>
      <c r="K5652" s="11" t="s">
        <v>30</v>
      </c>
      <c r="M5652" s="11" t="s">
        <v>7062</v>
      </c>
      <c r="N5652" s="13">
        <v>3105</v>
      </c>
      <c r="O5652" s="15">
        <f>_xlfn.XLOOKUP(B5652,Sheet1!A:A,Sheet1!E:E)</f>
        <v>76.83</v>
      </c>
      <c r="P5652" s="26"/>
      <c r="Q5652" s="15">
        <f t="shared" si="416"/>
        <v>80.671499999999995</v>
      </c>
      <c r="R5652" s="38">
        <f t="shared" si="415"/>
        <v>83.091645</v>
      </c>
      <c r="S5652" s="26">
        <v>0</v>
      </c>
      <c r="T5652" s="13" t="str">
        <f t="shared" si="414"/>
        <v>Up</v>
      </c>
    </row>
    <row r="5653" spans="1:20" s="14" customFormat="1" hidden="1" x14ac:dyDescent="0.3">
      <c r="A5653" s="11">
        <v>6055237</v>
      </c>
      <c r="B5653" s="11">
        <v>6055237</v>
      </c>
      <c r="C5653" s="11" t="s">
        <v>26</v>
      </c>
      <c r="D5653" s="11" t="s">
        <v>27</v>
      </c>
      <c r="E5653" s="13" t="str">
        <f>_xlfn.XLOOKUP(B5653,Sheet1!A:A,Sheet1!B:B)</f>
        <v>DS COOVAR AS ACRYLIC FLR LIGHT GRY 2.5L</v>
      </c>
      <c r="F5653" s="13" t="str">
        <f t="shared" si="413"/>
        <v>CROWN  - DS COOVAR AS ACRYLIC FLR LIGHT GRY 2.5L</v>
      </c>
      <c r="G5653" s="13"/>
      <c r="H5653" s="91" t="s">
        <v>28</v>
      </c>
      <c r="I5653" s="11" t="s">
        <v>29</v>
      </c>
      <c r="J5653" s="11" t="s">
        <v>29</v>
      </c>
      <c r="K5653" s="11" t="s">
        <v>30</v>
      </c>
      <c r="M5653" s="11" t="s">
        <v>7062</v>
      </c>
      <c r="N5653" s="13">
        <v>3105</v>
      </c>
      <c r="O5653" s="15">
        <f>_xlfn.XLOOKUP(B5653,Sheet1!A:A,Sheet1!E:E)</f>
        <v>41.43</v>
      </c>
      <c r="P5653" s="26"/>
      <c r="Q5653" s="15">
        <f t="shared" si="416"/>
        <v>43.5015</v>
      </c>
      <c r="R5653" s="38">
        <f t="shared" si="415"/>
        <v>44.806545</v>
      </c>
      <c r="S5653" s="26">
        <v>0</v>
      </c>
      <c r="T5653" s="13" t="str">
        <f t="shared" si="414"/>
        <v>Up</v>
      </c>
    </row>
    <row r="5654" spans="1:20" s="14" customFormat="1" hidden="1" x14ac:dyDescent="0.3">
      <c r="A5654" s="11">
        <v>6055235</v>
      </c>
      <c r="B5654" s="11">
        <v>6055235</v>
      </c>
      <c r="C5654" s="11" t="s">
        <v>26</v>
      </c>
      <c r="D5654" s="11" t="s">
        <v>27</v>
      </c>
      <c r="E5654" s="13" t="str">
        <f>_xlfn.XLOOKUP(B5654,Sheet1!A:A,Sheet1!B:B)</f>
        <v>DS COOVAR AS ACRYLIC FLR GREY      5L</v>
      </c>
      <c r="F5654" s="13" t="str">
        <f t="shared" si="413"/>
        <v>CROWN  - DS COOVAR AS ACRYLIC FLR GREY      5L</v>
      </c>
      <c r="G5654" s="13"/>
      <c r="H5654" s="91" t="s">
        <v>28</v>
      </c>
      <c r="I5654" s="11" t="s">
        <v>29</v>
      </c>
      <c r="J5654" s="11" t="s">
        <v>29</v>
      </c>
      <c r="K5654" s="11" t="s">
        <v>30</v>
      </c>
      <c r="M5654" s="11" t="s">
        <v>7062</v>
      </c>
      <c r="N5654" s="13">
        <v>3105</v>
      </c>
      <c r="O5654" s="15">
        <f>_xlfn.XLOOKUP(B5654,Sheet1!A:A,Sheet1!E:E)</f>
        <v>76.83</v>
      </c>
      <c r="P5654" s="26"/>
      <c r="Q5654" s="15">
        <f t="shared" si="416"/>
        <v>80.671499999999995</v>
      </c>
      <c r="R5654" s="38">
        <f t="shared" si="415"/>
        <v>83.091645</v>
      </c>
      <c r="S5654" s="26">
        <v>0</v>
      </c>
      <c r="T5654" s="13" t="str">
        <f t="shared" si="414"/>
        <v>Up</v>
      </c>
    </row>
    <row r="5655" spans="1:20" s="14" customFormat="1" hidden="1" x14ac:dyDescent="0.3">
      <c r="A5655" s="11">
        <v>6055234</v>
      </c>
      <c r="B5655" s="11">
        <v>6055234</v>
      </c>
      <c r="C5655" s="11" t="s">
        <v>26</v>
      </c>
      <c r="D5655" s="11" t="s">
        <v>27</v>
      </c>
      <c r="E5655" s="13" t="str">
        <f>_xlfn.XLOOKUP(B5655,Sheet1!A:A,Sheet1!B:B)</f>
        <v>DS COOVAR AS ACRYLIC FLR GREY      2.5L</v>
      </c>
      <c r="F5655" s="13" t="str">
        <f t="shared" si="413"/>
        <v>CROWN  - DS COOVAR AS ACRYLIC FLR GREY      2.5L</v>
      </c>
      <c r="G5655" s="13"/>
      <c r="H5655" s="91" t="s">
        <v>28</v>
      </c>
      <c r="I5655" s="11" t="s">
        <v>29</v>
      </c>
      <c r="J5655" s="11" t="s">
        <v>29</v>
      </c>
      <c r="K5655" s="11" t="s">
        <v>30</v>
      </c>
      <c r="M5655" s="11" t="s">
        <v>7062</v>
      </c>
      <c r="N5655" s="13">
        <v>3105</v>
      </c>
      <c r="O5655" s="15">
        <f>_xlfn.XLOOKUP(B5655,Sheet1!A:A,Sheet1!E:E)</f>
        <v>41.43</v>
      </c>
      <c r="P5655" s="26"/>
      <c r="Q5655" s="15">
        <f t="shared" si="416"/>
        <v>43.5015</v>
      </c>
      <c r="R5655" s="38">
        <f t="shared" si="415"/>
        <v>44.806545</v>
      </c>
      <c r="S5655" s="26">
        <v>0</v>
      </c>
      <c r="T5655" s="13" t="str">
        <f t="shared" si="414"/>
        <v>Up</v>
      </c>
    </row>
    <row r="5656" spans="1:20" s="14" customFormat="1" hidden="1" x14ac:dyDescent="0.3">
      <c r="A5656" s="11">
        <v>6055232</v>
      </c>
      <c r="B5656" s="11">
        <v>6055232</v>
      </c>
      <c r="C5656" s="11" t="s">
        <v>26</v>
      </c>
      <c r="D5656" s="11" t="s">
        <v>27</v>
      </c>
      <c r="E5656" s="13" t="str">
        <f>_xlfn.XLOOKUP(B5656,Sheet1!A:A,Sheet1!B:B)</f>
        <v>DS COOVAR GP101 GRAFFITI PRO MATT  5L</v>
      </c>
      <c r="F5656" s="13" t="str">
        <f t="shared" si="413"/>
        <v>CROWN  - DS COOVAR GP101 GRAFFITI PRO MATT  5L</v>
      </c>
      <c r="G5656" s="13"/>
      <c r="H5656" s="91" t="s">
        <v>28</v>
      </c>
      <c r="I5656" s="11" t="s">
        <v>29</v>
      </c>
      <c r="J5656" s="11" t="s">
        <v>29</v>
      </c>
      <c r="K5656" s="11" t="s">
        <v>30</v>
      </c>
      <c r="M5656" s="11" t="s">
        <v>7062</v>
      </c>
      <c r="N5656" s="13">
        <v>3105</v>
      </c>
      <c r="O5656" s="15">
        <f>_xlfn.XLOOKUP(B5656,Sheet1!A:A,Sheet1!E:E)</f>
        <v>288.27</v>
      </c>
      <c r="P5656" s="26"/>
      <c r="Q5656" s="15">
        <f t="shared" si="416"/>
        <v>302.68349999999998</v>
      </c>
      <c r="R5656" s="38">
        <f t="shared" si="415"/>
        <v>311.764005</v>
      </c>
      <c r="S5656" s="26">
        <v>0</v>
      </c>
      <c r="T5656" s="13" t="str">
        <f t="shared" si="414"/>
        <v>Up</v>
      </c>
    </row>
    <row r="5657" spans="1:20" s="14" customFormat="1" hidden="1" x14ac:dyDescent="0.3">
      <c r="A5657" s="11">
        <v>6055229</v>
      </c>
      <c r="B5657" s="11">
        <v>6055229</v>
      </c>
      <c r="C5657" s="11" t="s">
        <v>26</v>
      </c>
      <c r="D5657" s="11" t="s">
        <v>27</v>
      </c>
      <c r="E5657" s="13" t="str">
        <f>_xlfn.XLOOKUP(B5657,Sheet1!A:A,Sheet1!B:B)</f>
        <v>DS COOVAR GP101 GRAFFITI PRO GLOSS 5L</v>
      </c>
      <c r="F5657" s="13" t="str">
        <f t="shared" si="413"/>
        <v>CROWN  - DS COOVAR GP101 GRAFFITI PRO GLOSS 5L</v>
      </c>
      <c r="G5657" s="13"/>
      <c r="H5657" s="91" t="s">
        <v>28</v>
      </c>
      <c r="I5657" s="11" t="s">
        <v>29</v>
      </c>
      <c r="J5657" s="11" t="s">
        <v>29</v>
      </c>
      <c r="K5657" s="11" t="s">
        <v>30</v>
      </c>
      <c r="M5657" s="11" t="s">
        <v>7062</v>
      </c>
      <c r="N5657" s="13">
        <v>3105</v>
      </c>
      <c r="O5657" s="15">
        <f>_xlfn.XLOOKUP(B5657,Sheet1!A:A,Sheet1!E:E)</f>
        <v>288.27</v>
      </c>
      <c r="P5657" s="26"/>
      <c r="Q5657" s="15">
        <f t="shared" si="416"/>
        <v>302.68349999999998</v>
      </c>
      <c r="R5657" s="38">
        <f t="shared" si="415"/>
        <v>311.764005</v>
      </c>
      <c r="S5657" s="26">
        <v>0</v>
      </c>
      <c r="T5657" s="13" t="str">
        <f t="shared" si="414"/>
        <v>Up</v>
      </c>
    </row>
    <row r="5658" spans="1:20" s="14" customFormat="1" hidden="1" x14ac:dyDescent="0.3">
      <c r="A5658" s="11">
        <v>6055013</v>
      </c>
      <c r="B5658" s="11">
        <v>6055013</v>
      </c>
      <c r="C5658" s="11" t="s">
        <v>26</v>
      </c>
      <c r="D5658" s="11" t="s">
        <v>27</v>
      </c>
      <c r="E5658" s="13" t="str">
        <f>_xlfn.XLOOKUP(B5658,Sheet1!A:A,Sheet1!B:B)</f>
        <v>DS TEAMAC LINE MARKING  YELLOW     5L</v>
      </c>
      <c r="F5658" s="13" t="str">
        <f t="shared" si="413"/>
        <v>CROWN  - DS TEAMAC LINE MARKING  YELLOW     5L</v>
      </c>
      <c r="G5658" s="13"/>
      <c r="H5658" s="91" t="s">
        <v>28</v>
      </c>
      <c r="I5658" s="11" t="s">
        <v>29</v>
      </c>
      <c r="J5658" s="11" t="s">
        <v>29</v>
      </c>
      <c r="K5658" s="11" t="s">
        <v>30</v>
      </c>
      <c r="M5658" s="11" t="s">
        <v>7062</v>
      </c>
      <c r="N5658" s="13">
        <v>3105</v>
      </c>
      <c r="O5658" s="15">
        <f>_xlfn.XLOOKUP(B5658,Sheet1!A:A,Sheet1!E:E)</f>
        <v>56.14</v>
      </c>
      <c r="P5658" s="26"/>
      <c r="Q5658" s="15">
        <f t="shared" si="416"/>
        <v>58.947000000000003</v>
      </c>
      <c r="R5658" s="38">
        <f t="shared" si="415"/>
        <v>60.715410000000006</v>
      </c>
      <c r="S5658" s="26">
        <v>0</v>
      </c>
      <c r="T5658" s="13" t="str">
        <f t="shared" si="414"/>
        <v>Up</v>
      </c>
    </row>
    <row r="5659" spans="1:20" s="14" customFormat="1" hidden="1" x14ac:dyDescent="0.3">
      <c r="A5659" s="11">
        <v>6055012</v>
      </c>
      <c r="B5659" s="11">
        <v>6055012</v>
      </c>
      <c r="C5659" s="11" t="s">
        <v>26</v>
      </c>
      <c r="D5659" s="11" t="s">
        <v>27</v>
      </c>
      <c r="E5659" s="13" t="str">
        <f>_xlfn.XLOOKUP(B5659,Sheet1!A:A,Sheet1!B:B)</f>
        <v>DS TEAMAC LINE MARKING  BLACK      5L</v>
      </c>
      <c r="F5659" s="13" t="str">
        <f t="shared" si="413"/>
        <v>CROWN  - DS TEAMAC LINE MARKING  BLACK      5L</v>
      </c>
      <c r="G5659" s="13"/>
      <c r="H5659" s="91" t="s">
        <v>28</v>
      </c>
      <c r="I5659" s="11" t="s">
        <v>29</v>
      </c>
      <c r="J5659" s="11" t="s">
        <v>29</v>
      </c>
      <c r="K5659" s="11" t="s">
        <v>30</v>
      </c>
      <c r="M5659" s="11" t="s">
        <v>7062</v>
      </c>
      <c r="N5659" s="13">
        <v>3105</v>
      </c>
      <c r="O5659" s="15">
        <f>_xlfn.XLOOKUP(B5659,Sheet1!A:A,Sheet1!E:E)</f>
        <v>56.14</v>
      </c>
      <c r="P5659" s="26"/>
      <c r="Q5659" s="15">
        <f t="shared" si="416"/>
        <v>58.947000000000003</v>
      </c>
      <c r="R5659" s="38">
        <f t="shared" si="415"/>
        <v>60.715410000000006</v>
      </c>
      <c r="S5659" s="26">
        <v>0</v>
      </c>
      <c r="T5659" s="13" t="str">
        <f t="shared" si="414"/>
        <v>Up</v>
      </c>
    </row>
    <row r="5660" spans="1:20" s="14" customFormat="1" hidden="1" x14ac:dyDescent="0.3">
      <c r="A5660" s="11">
        <v>6055011</v>
      </c>
      <c r="B5660" s="11">
        <v>6055011</v>
      </c>
      <c r="C5660" s="11" t="s">
        <v>26</v>
      </c>
      <c r="D5660" s="11" t="s">
        <v>27</v>
      </c>
      <c r="E5660" s="13" t="str">
        <f>_xlfn.XLOOKUP(B5660,Sheet1!A:A,Sheet1!B:B)</f>
        <v>DS TEAMAC LINE MARKING  WHITE      5L</v>
      </c>
      <c r="F5660" s="13" t="str">
        <f t="shared" si="413"/>
        <v>CROWN  - DS TEAMAC LINE MARKING  WHITE      5L</v>
      </c>
      <c r="G5660" s="13"/>
      <c r="H5660" s="91" t="s">
        <v>28</v>
      </c>
      <c r="I5660" s="11" t="s">
        <v>29</v>
      </c>
      <c r="J5660" s="11" t="s">
        <v>29</v>
      </c>
      <c r="K5660" s="11" t="s">
        <v>30</v>
      </c>
      <c r="M5660" s="11" t="s">
        <v>7062</v>
      </c>
      <c r="N5660" s="13">
        <v>3105</v>
      </c>
      <c r="O5660" s="15">
        <f>_xlfn.XLOOKUP(B5660,Sheet1!A:A,Sheet1!E:E)</f>
        <v>34.020000000000003</v>
      </c>
      <c r="P5660" s="26"/>
      <c r="Q5660" s="15">
        <f t="shared" si="416"/>
        <v>35.721000000000004</v>
      </c>
      <c r="R5660" s="38">
        <f t="shared" si="415"/>
        <v>36.792630000000003</v>
      </c>
      <c r="S5660" s="26">
        <v>0</v>
      </c>
      <c r="T5660" s="13" t="str">
        <f t="shared" si="414"/>
        <v>Up</v>
      </c>
    </row>
    <row r="5661" spans="1:20" s="14" customFormat="1" hidden="1" x14ac:dyDescent="0.3">
      <c r="A5661" s="11">
        <v>6054967</v>
      </c>
      <c r="B5661" s="11">
        <v>6054967</v>
      </c>
      <c r="C5661" s="11" t="s">
        <v>26</v>
      </c>
      <c r="D5661" s="11" t="s">
        <v>27</v>
      </c>
      <c r="E5661" s="13" t="str">
        <f>_xlfn.XLOOKUP(B5661,Sheet1!A:A,Sheet1!B:B)</f>
        <v>DS OSMO POLYX OIL ORIG  CLR SEM MT 750ML</v>
      </c>
      <c r="F5661" s="13" t="str">
        <f t="shared" si="413"/>
        <v>CROWN  - DS OSMO POLYX OIL ORIG  CLR SEM MT 750ML</v>
      </c>
      <c r="G5661" s="13"/>
      <c r="H5661" s="91" t="s">
        <v>28</v>
      </c>
      <c r="I5661" s="11" t="s">
        <v>29</v>
      </c>
      <c r="J5661" s="11" t="s">
        <v>29</v>
      </c>
      <c r="K5661" s="11" t="s">
        <v>30</v>
      </c>
      <c r="M5661" s="11" t="s">
        <v>7062</v>
      </c>
      <c r="N5661" s="13">
        <v>3105</v>
      </c>
      <c r="O5661" s="15">
        <f>_xlfn.XLOOKUP(B5661,Sheet1!A:A,Sheet1!E:E)</f>
        <v>34.43</v>
      </c>
      <c r="P5661" s="26"/>
      <c r="Q5661" s="15">
        <f t="shared" si="416"/>
        <v>36.151499999999999</v>
      </c>
      <c r="R5661" s="38">
        <f t="shared" si="415"/>
        <v>37.236044999999997</v>
      </c>
      <c r="S5661" s="26">
        <v>0</v>
      </c>
      <c r="T5661" s="13" t="str">
        <f t="shared" si="414"/>
        <v>Up</v>
      </c>
    </row>
    <row r="5662" spans="1:20" s="14" customFormat="1" hidden="1" x14ac:dyDescent="0.3">
      <c r="A5662" s="11">
        <v>6054966</v>
      </c>
      <c r="B5662" s="11">
        <v>6054966</v>
      </c>
      <c r="C5662" s="11" t="s">
        <v>26</v>
      </c>
      <c r="D5662" s="11" t="s">
        <v>27</v>
      </c>
      <c r="E5662" s="13" t="str">
        <f>_xlfn.XLOOKUP(B5662,Sheet1!A:A,Sheet1!B:B)</f>
        <v>DS OSMO POLYX OIL ORIG  CLR SEM MT 375ML</v>
      </c>
      <c r="F5662" s="13" t="str">
        <f t="shared" si="413"/>
        <v>CROWN  - DS OSMO POLYX OIL ORIG  CLR SEM MT 375ML</v>
      </c>
      <c r="G5662" s="13"/>
      <c r="H5662" s="91" t="s">
        <v>28</v>
      </c>
      <c r="I5662" s="11" t="s">
        <v>29</v>
      </c>
      <c r="J5662" s="11" t="s">
        <v>29</v>
      </c>
      <c r="K5662" s="11" t="s">
        <v>30</v>
      </c>
      <c r="M5662" s="11" t="s">
        <v>7062</v>
      </c>
      <c r="N5662" s="13">
        <v>3105</v>
      </c>
      <c r="O5662" s="15">
        <f>_xlfn.XLOOKUP(B5662,Sheet1!A:A,Sheet1!E:E)</f>
        <v>21.92</v>
      </c>
      <c r="P5662" s="26"/>
      <c r="Q5662" s="15">
        <f t="shared" si="416"/>
        <v>23.016000000000002</v>
      </c>
      <c r="R5662" s="38">
        <f t="shared" si="415"/>
        <v>23.706480000000003</v>
      </c>
      <c r="S5662" s="26">
        <v>0</v>
      </c>
      <c r="T5662" s="13" t="str">
        <f t="shared" si="414"/>
        <v>Up</v>
      </c>
    </row>
    <row r="5663" spans="1:20" s="14" customFormat="1" hidden="1" x14ac:dyDescent="0.3">
      <c r="A5663" s="11">
        <v>6054965</v>
      </c>
      <c r="B5663" s="11">
        <v>6054965</v>
      </c>
      <c r="C5663" s="11" t="s">
        <v>26</v>
      </c>
      <c r="D5663" s="11" t="s">
        <v>27</v>
      </c>
      <c r="E5663" s="13" t="str">
        <f>_xlfn.XLOOKUP(B5663,Sheet1!A:A,Sheet1!B:B)</f>
        <v>DS OSMO POLYX OIL ORIG  CLR SEM MT 2.5L</v>
      </c>
      <c r="F5663" s="13" t="str">
        <f t="shared" si="413"/>
        <v>CROWN  - DS OSMO POLYX OIL ORIG  CLR SEM MT 2.5L</v>
      </c>
      <c r="G5663" s="13"/>
      <c r="H5663" s="91" t="s">
        <v>28</v>
      </c>
      <c r="I5663" s="11" t="s">
        <v>29</v>
      </c>
      <c r="J5663" s="11" t="s">
        <v>29</v>
      </c>
      <c r="K5663" s="11" t="s">
        <v>30</v>
      </c>
      <c r="M5663" s="11" t="s">
        <v>7062</v>
      </c>
      <c r="N5663" s="13">
        <v>3105</v>
      </c>
      <c r="O5663" s="15">
        <f>_xlfn.XLOOKUP(B5663,Sheet1!A:A,Sheet1!E:E)</f>
        <v>104.33</v>
      </c>
      <c r="P5663" s="26"/>
      <c r="Q5663" s="15">
        <f t="shared" si="416"/>
        <v>109.54650000000001</v>
      </c>
      <c r="R5663" s="38">
        <f t="shared" si="415"/>
        <v>112.83289500000001</v>
      </c>
      <c r="S5663" s="26">
        <v>0</v>
      </c>
      <c r="T5663" s="13" t="str">
        <f t="shared" si="414"/>
        <v>Up</v>
      </c>
    </row>
    <row r="5664" spans="1:20" s="14" customFormat="1" hidden="1" x14ac:dyDescent="0.3">
      <c r="A5664" s="11">
        <v>6054964</v>
      </c>
      <c r="B5664" s="11">
        <v>6054964</v>
      </c>
      <c r="C5664" s="11" t="s">
        <v>26</v>
      </c>
      <c r="D5664" s="11" t="s">
        <v>27</v>
      </c>
      <c r="E5664" s="13" t="str">
        <f>_xlfn.XLOOKUP(B5664,Sheet1!A:A,Sheet1!B:B)</f>
        <v>DS OSMO POLYX H WAX-OIL RAW       SACHET</v>
      </c>
      <c r="F5664" s="13" t="str">
        <f t="shared" si="413"/>
        <v>CROWN  - DS OSMO POLYX H WAX-OIL RAW       SACHET</v>
      </c>
      <c r="G5664" s="13"/>
      <c r="H5664" s="91" t="s">
        <v>28</v>
      </c>
      <c r="I5664" s="11" t="s">
        <v>29</v>
      </c>
      <c r="J5664" s="11" t="s">
        <v>29</v>
      </c>
      <c r="K5664" s="11" t="s">
        <v>30</v>
      </c>
      <c r="M5664" s="11" t="s">
        <v>7062</v>
      </c>
      <c r="N5664" s="13">
        <v>3105</v>
      </c>
      <c r="O5664" s="15">
        <f>_xlfn.XLOOKUP(B5664,Sheet1!A:A,Sheet1!E:E)</f>
        <v>1.5</v>
      </c>
      <c r="P5664" s="26"/>
      <c r="Q5664" s="15">
        <f t="shared" si="416"/>
        <v>1.5750000000000002</v>
      </c>
      <c r="R5664" s="38">
        <f t="shared" si="415"/>
        <v>1.6222500000000002</v>
      </c>
      <c r="S5664" s="26">
        <v>0</v>
      </c>
      <c r="T5664" s="13" t="str">
        <f t="shared" si="414"/>
        <v>Up</v>
      </c>
    </row>
    <row r="5665" spans="1:20" s="14" customFormat="1" hidden="1" x14ac:dyDescent="0.3">
      <c r="A5665" s="11">
        <v>6054963</v>
      </c>
      <c r="B5665" s="11">
        <v>6054963</v>
      </c>
      <c r="C5665" s="11" t="s">
        <v>26</v>
      </c>
      <c r="D5665" s="11" t="s">
        <v>27</v>
      </c>
      <c r="E5665" s="13" t="str">
        <f>_xlfn.XLOOKUP(B5665,Sheet1!A:A,Sheet1!B:B)</f>
        <v>DS OSMO POLYX H WAX-OIL RAW        750ML</v>
      </c>
      <c r="F5665" s="13" t="str">
        <f t="shared" si="413"/>
        <v>CROWN  - DS OSMO POLYX H WAX-OIL RAW        750ML</v>
      </c>
      <c r="G5665" s="13"/>
      <c r="H5665" s="91" t="s">
        <v>28</v>
      </c>
      <c r="I5665" s="11" t="s">
        <v>29</v>
      </c>
      <c r="J5665" s="11" t="s">
        <v>29</v>
      </c>
      <c r="K5665" s="11" t="s">
        <v>30</v>
      </c>
      <c r="M5665" s="11" t="s">
        <v>7062</v>
      </c>
      <c r="N5665" s="13">
        <v>3105</v>
      </c>
      <c r="O5665" s="15">
        <f>_xlfn.XLOOKUP(B5665,Sheet1!A:A,Sheet1!E:E)</f>
        <v>35.090000000000003</v>
      </c>
      <c r="P5665" s="26"/>
      <c r="Q5665" s="15">
        <f t="shared" si="416"/>
        <v>36.844500000000004</v>
      </c>
      <c r="R5665" s="38">
        <f t="shared" si="415"/>
        <v>37.949835000000007</v>
      </c>
      <c r="S5665" s="26">
        <v>0</v>
      </c>
      <c r="T5665" s="13" t="str">
        <f t="shared" si="414"/>
        <v>Up</v>
      </c>
    </row>
    <row r="5666" spans="1:20" s="14" customFormat="1" hidden="1" x14ac:dyDescent="0.3">
      <c r="A5666" s="11">
        <v>6054960</v>
      </c>
      <c r="B5666" s="11">
        <v>6054960</v>
      </c>
      <c r="C5666" s="11" t="s">
        <v>26</v>
      </c>
      <c r="D5666" s="11" t="s">
        <v>27</v>
      </c>
      <c r="E5666" s="13" t="str">
        <f>_xlfn.XLOOKUP(B5666,Sheet1!A:A,Sheet1!B:B)</f>
        <v>DS OSMO UV PROTECT TINT CEDAR      750ML</v>
      </c>
      <c r="F5666" s="13" t="str">
        <f t="shared" si="413"/>
        <v>CROWN  - DS OSMO UV PROTECT TINT CEDAR      750ML</v>
      </c>
      <c r="G5666" s="13"/>
      <c r="H5666" s="91" t="s">
        <v>28</v>
      </c>
      <c r="I5666" s="11" t="s">
        <v>29</v>
      </c>
      <c r="J5666" s="11" t="s">
        <v>29</v>
      </c>
      <c r="K5666" s="11" t="s">
        <v>30</v>
      </c>
      <c r="M5666" s="11" t="s">
        <v>7062</v>
      </c>
      <c r="N5666" s="13">
        <v>3105</v>
      </c>
      <c r="O5666" s="15">
        <f>_xlfn.XLOOKUP(B5666,Sheet1!A:A,Sheet1!E:E)</f>
        <v>33.869999999999997</v>
      </c>
      <c r="P5666" s="26"/>
      <c r="Q5666" s="15">
        <f t="shared" si="416"/>
        <v>35.563499999999998</v>
      </c>
      <c r="R5666" s="38">
        <f t="shared" si="415"/>
        <v>36.630404999999996</v>
      </c>
      <c r="S5666" s="26">
        <v>0</v>
      </c>
      <c r="T5666" s="13" t="str">
        <f t="shared" si="414"/>
        <v>Up</v>
      </c>
    </row>
    <row r="5667" spans="1:20" s="14" customFormat="1" hidden="1" x14ac:dyDescent="0.3">
      <c r="A5667" s="11">
        <v>6054959</v>
      </c>
      <c r="B5667" s="11">
        <v>6054959</v>
      </c>
      <c r="C5667" s="11" t="s">
        <v>26</v>
      </c>
      <c r="D5667" s="11" t="s">
        <v>27</v>
      </c>
      <c r="E5667" s="13" t="str">
        <f>_xlfn.XLOOKUP(B5667,Sheet1!A:A,Sheet1!B:B)</f>
        <v>DS OSMO UV PROTECT TINT CEDAR      2.5L</v>
      </c>
      <c r="F5667" s="13" t="str">
        <f t="shared" si="413"/>
        <v>CROWN  - DS OSMO UV PROTECT TINT CEDAR      2.5L</v>
      </c>
      <c r="G5667" s="13"/>
      <c r="H5667" s="91" t="s">
        <v>28</v>
      </c>
      <c r="I5667" s="11" t="s">
        <v>29</v>
      </c>
      <c r="J5667" s="11" t="s">
        <v>29</v>
      </c>
      <c r="K5667" s="11" t="s">
        <v>30</v>
      </c>
      <c r="M5667" s="11" t="s">
        <v>7062</v>
      </c>
      <c r="N5667" s="13">
        <v>3105</v>
      </c>
      <c r="O5667" s="15">
        <f>_xlfn.XLOOKUP(B5667,Sheet1!A:A,Sheet1!E:E)</f>
        <v>98.71</v>
      </c>
      <c r="P5667" s="26"/>
      <c r="Q5667" s="15">
        <f t="shared" si="416"/>
        <v>103.6455</v>
      </c>
      <c r="R5667" s="38">
        <f t="shared" si="415"/>
        <v>106.754865</v>
      </c>
      <c r="S5667" s="26">
        <v>0</v>
      </c>
      <c r="T5667" s="13" t="str">
        <f t="shared" si="414"/>
        <v>Up</v>
      </c>
    </row>
    <row r="5668" spans="1:20" s="14" customFormat="1" hidden="1" x14ac:dyDescent="0.3">
      <c r="A5668" s="11">
        <v>6054681</v>
      </c>
      <c r="B5668" s="11">
        <v>6054681</v>
      </c>
      <c r="C5668" s="11" t="s">
        <v>26</v>
      </c>
      <c r="D5668" s="11" t="s">
        <v>27</v>
      </c>
      <c r="E5668" s="13" t="str">
        <f>_xlfn.XLOOKUP(B5668,Sheet1!A:A,Sheet1!B:B)</f>
        <v>DS COOVAR SHELLAC PRIME WHITE      5L</v>
      </c>
      <c r="F5668" s="13" t="str">
        <f t="shared" si="413"/>
        <v>CROWN  - DS COOVAR SHELLAC PRIME WHITE      5L</v>
      </c>
      <c r="G5668" s="13"/>
      <c r="H5668" s="91" t="s">
        <v>28</v>
      </c>
      <c r="I5668" s="11" t="s">
        <v>29</v>
      </c>
      <c r="J5668" s="11" t="s">
        <v>29</v>
      </c>
      <c r="K5668" s="11" t="s">
        <v>30</v>
      </c>
      <c r="M5668" s="11" t="s">
        <v>7062</v>
      </c>
      <c r="N5668" s="13">
        <v>3105</v>
      </c>
      <c r="O5668" s="15">
        <f>_xlfn.XLOOKUP(B5668,Sheet1!A:A,Sheet1!E:E)</f>
        <v>111.35</v>
      </c>
      <c r="P5668" s="26"/>
      <c r="Q5668" s="15">
        <f t="shared" si="416"/>
        <v>116.9175</v>
      </c>
      <c r="R5668" s="38">
        <f t="shared" ref="R5668:R5699" si="417">Q5668*1.03</f>
        <v>120.42502500000001</v>
      </c>
      <c r="S5668" s="26">
        <v>0</v>
      </c>
      <c r="T5668" s="13" t="str">
        <f t="shared" si="414"/>
        <v>Up</v>
      </c>
    </row>
    <row r="5669" spans="1:20" s="14" customFormat="1" hidden="1" x14ac:dyDescent="0.3">
      <c r="A5669" s="11">
        <v>6054543</v>
      </c>
      <c r="B5669" s="11">
        <v>6054543</v>
      </c>
      <c r="C5669" s="11" t="s">
        <v>26</v>
      </c>
      <c r="D5669" s="11" t="s">
        <v>27</v>
      </c>
      <c r="E5669" s="13" t="str">
        <f>_xlfn.XLOOKUP(B5669,Sheet1!A:A,Sheet1!B:B)</f>
        <v>DS ZINSSER ALLCOAT EXT  MATT TRANS 1L</v>
      </c>
      <c r="F5669" s="13" t="str">
        <f t="shared" si="413"/>
        <v>CROWN  - DS ZINSSER ALLCOAT EXT  MATT TRANS 1L</v>
      </c>
      <c r="G5669" s="13"/>
      <c r="H5669" s="91" t="s">
        <v>28</v>
      </c>
      <c r="I5669" s="11" t="s">
        <v>29</v>
      </c>
      <c r="J5669" s="11" t="s">
        <v>29</v>
      </c>
      <c r="K5669" s="11" t="s">
        <v>30</v>
      </c>
      <c r="M5669" s="11" t="s">
        <v>7062</v>
      </c>
      <c r="N5669" s="13">
        <v>3105</v>
      </c>
      <c r="O5669" s="15">
        <f>_xlfn.XLOOKUP(B5669,Sheet1!A:A,Sheet1!E:E)</f>
        <v>25.03</v>
      </c>
      <c r="P5669" s="26"/>
      <c r="Q5669" s="15">
        <f t="shared" si="416"/>
        <v>26.281500000000001</v>
      </c>
      <c r="R5669" s="38">
        <f t="shared" si="417"/>
        <v>27.069945000000001</v>
      </c>
      <c r="S5669" s="26">
        <v>0</v>
      </c>
      <c r="T5669" s="13" t="str">
        <f t="shared" si="414"/>
        <v>Up</v>
      </c>
    </row>
    <row r="5670" spans="1:20" s="14" customFormat="1" hidden="1" x14ac:dyDescent="0.3">
      <c r="A5670" s="11">
        <v>6054542</v>
      </c>
      <c r="B5670" s="11">
        <v>6054542</v>
      </c>
      <c r="C5670" s="11" t="s">
        <v>26</v>
      </c>
      <c r="D5670" s="11" t="s">
        <v>27</v>
      </c>
      <c r="E5670" s="13" t="str">
        <f>_xlfn.XLOOKUP(B5670,Sheet1!A:A,Sheet1!B:B)</f>
        <v>DS ZINSSER ALLCOAT EXT  MATT TRANS 2.5L</v>
      </c>
      <c r="F5670" s="13" t="str">
        <f t="shared" si="413"/>
        <v>CROWN  - DS ZINSSER ALLCOAT EXT  MATT TRANS 2.5L</v>
      </c>
      <c r="G5670" s="13"/>
      <c r="H5670" s="91" t="s">
        <v>28</v>
      </c>
      <c r="I5670" s="11" t="s">
        <v>29</v>
      </c>
      <c r="J5670" s="11" t="s">
        <v>29</v>
      </c>
      <c r="K5670" s="11" t="s">
        <v>30</v>
      </c>
      <c r="M5670" s="11" t="s">
        <v>7062</v>
      </c>
      <c r="N5670" s="13">
        <v>3105</v>
      </c>
      <c r="O5670" s="15">
        <f>_xlfn.XLOOKUP(B5670,Sheet1!A:A,Sheet1!E:E)</f>
        <v>54.61</v>
      </c>
      <c r="P5670" s="26"/>
      <c r="Q5670" s="15">
        <f t="shared" si="416"/>
        <v>57.340499999999999</v>
      </c>
      <c r="R5670" s="38">
        <f t="shared" si="417"/>
        <v>59.060715000000002</v>
      </c>
      <c r="S5670" s="26">
        <v>0</v>
      </c>
      <c r="T5670" s="13" t="str">
        <f t="shared" si="414"/>
        <v>Up</v>
      </c>
    </row>
    <row r="5671" spans="1:20" s="14" customFormat="1" hidden="1" x14ac:dyDescent="0.3">
      <c r="A5671" s="11">
        <v>6054541</v>
      </c>
      <c r="B5671" s="11">
        <v>6054541</v>
      </c>
      <c r="C5671" s="11" t="s">
        <v>26</v>
      </c>
      <c r="D5671" s="11" t="s">
        <v>27</v>
      </c>
      <c r="E5671" s="13" t="str">
        <f>_xlfn.XLOOKUP(B5671,Sheet1!A:A,Sheet1!B:B)</f>
        <v>DS ZINSSER ALLCOAT EXT  MATT TRANS 10L</v>
      </c>
      <c r="F5671" s="13" t="str">
        <f t="shared" si="413"/>
        <v>CROWN  - DS ZINSSER ALLCOAT EXT  MATT TRANS 10L</v>
      </c>
      <c r="G5671" s="13"/>
      <c r="H5671" s="91" t="s">
        <v>28</v>
      </c>
      <c r="I5671" s="11" t="s">
        <v>29</v>
      </c>
      <c r="J5671" s="11" t="s">
        <v>29</v>
      </c>
      <c r="K5671" s="11" t="s">
        <v>30</v>
      </c>
      <c r="M5671" s="11" t="s">
        <v>7062</v>
      </c>
      <c r="N5671" s="13">
        <v>3105</v>
      </c>
      <c r="O5671" s="15">
        <f>_xlfn.XLOOKUP(B5671,Sheet1!A:A,Sheet1!E:E)</f>
        <v>176.36</v>
      </c>
      <c r="P5671" s="26"/>
      <c r="Q5671" s="15">
        <f t="shared" si="416"/>
        <v>185.17800000000003</v>
      </c>
      <c r="R5671" s="38">
        <f t="shared" si="417"/>
        <v>190.73334000000003</v>
      </c>
      <c r="S5671" s="26">
        <v>0</v>
      </c>
      <c r="T5671" s="13" t="str">
        <f t="shared" si="414"/>
        <v>Up</v>
      </c>
    </row>
    <row r="5672" spans="1:20" s="14" customFormat="1" hidden="1" x14ac:dyDescent="0.3">
      <c r="A5672" s="11">
        <v>6054540</v>
      </c>
      <c r="B5672" s="11">
        <v>6054540</v>
      </c>
      <c r="C5672" s="11" t="s">
        <v>26</v>
      </c>
      <c r="D5672" s="11" t="s">
        <v>27</v>
      </c>
      <c r="E5672" s="13" t="str">
        <f>_xlfn.XLOOKUP(B5672,Sheet1!A:A,Sheet1!B:B)</f>
        <v>DS ZINSSER ALLCOAT EXT  MATT DEEP  1L</v>
      </c>
      <c r="F5672" s="13" t="str">
        <f t="shared" si="413"/>
        <v>CROWN  - DS ZINSSER ALLCOAT EXT  MATT DEEP  1L</v>
      </c>
      <c r="G5672" s="13"/>
      <c r="H5672" s="91" t="s">
        <v>28</v>
      </c>
      <c r="I5672" s="11" t="s">
        <v>29</v>
      </c>
      <c r="J5672" s="11" t="s">
        <v>29</v>
      </c>
      <c r="K5672" s="11" t="s">
        <v>30</v>
      </c>
      <c r="M5672" s="11" t="s">
        <v>7062</v>
      </c>
      <c r="N5672" s="13">
        <v>3105</v>
      </c>
      <c r="O5672" s="15">
        <f>_xlfn.XLOOKUP(B5672,Sheet1!A:A,Sheet1!E:E)</f>
        <v>25.03</v>
      </c>
      <c r="P5672" s="26"/>
      <c r="Q5672" s="15">
        <f t="shared" si="416"/>
        <v>26.281500000000001</v>
      </c>
      <c r="R5672" s="38">
        <f t="shared" si="417"/>
        <v>27.069945000000001</v>
      </c>
      <c r="S5672" s="26">
        <v>0</v>
      </c>
      <c r="T5672" s="13" t="str">
        <f t="shared" si="414"/>
        <v>Up</v>
      </c>
    </row>
    <row r="5673" spans="1:20" s="14" customFormat="1" hidden="1" x14ac:dyDescent="0.3">
      <c r="A5673" s="11">
        <v>6054539</v>
      </c>
      <c r="B5673" s="11">
        <v>6054539</v>
      </c>
      <c r="C5673" s="11" t="s">
        <v>26</v>
      </c>
      <c r="D5673" s="11" t="s">
        <v>27</v>
      </c>
      <c r="E5673" s="13" t="str">
        <f>_xlfn.XLOOKUP(B5673,Sheet1!A:A,Sheet1!B:B)</f>
        <v>DS ZINSSER ALLCOAT EXT  MATT DEEP  2.5L</v>
      </c>
      <c r="F5673" s="13" t="str">
        <f t="shared" si="413"/>
        <v>CROWN  - DS ZINSSER ALLCOAT EXT  MATT DEEP  2.5L</v>
      </c>
      <c r="G5673" s="13"/>
      <c r="H5673" s="91" t="s">
        <v>28</v>
      </c>
      <c r="I5673" s="11" t="s">
        <v>29</v>
      </c>
      <c r="J5673" s="11" t="s">
        <v>29</v>
      </c>
      <c r="K5673" s="11" t="s">
        <v>30</v>
      </c>
      <c r="M5673" s="11" t="s">
        <v>7062</v>
      </c>
      <c r="N5673" s="13">
        <v>3105</v>
      </c>
      <c r="O5673" s="15">
        <f>_xlfn.XLOOKUP(B5673,Sheet1!A:A,Sheet1!E:E)</f>
        <v>54.61</v>
      </c>
      <c r="P5673" s="26"/>
      <c r="Q5673" s="15">
        <f t="shared" si="416"/>
        <v>57.340499999999999</v>
      </c>
      <c r="R5673" s="38">
        <f t="shared" si="417"/>
        <v>59.060715000000002</v>
      </c>
      <c r="S5673" s="26">
        <v>0</v>
      </c>
      <c r="T5673" s="13" t="str">
        <f t="shared" si="414"/>
        <v>Up</v>
      </c>
    </row>
    <row r="5674" spans="1:20" s="14" customFormat="1" hidden="1" x14ac:dyDescent="0.3">
      <c r="A5674" s="11">
        <v>6054538</v>
      </c>
      <c r="B5674" s="11">
        <v>6054538</v>
      </c>
      <c r="C5674" s="11" t="s">
        <v>26</v>
      </c>
      <c r="D5674" s="11" t="s">
        <v>27</v>
      </c>
      <c r="E5674" s="13" t="str">
        <f>_xlfn.XLOOKUP(B5674,Sheet1!A:A,Sheet1!B:B)</f>
        <v>DS ZINSSER ALLCOAT EXT  MATT DEEP  10L</v>
      </c>
      <c r="F5674" s="13" t="str">
        <f t="shared" si="413"/>
        <v>CROWN  - DS ZINSSER ALLCOAT EXT  MATT DEEP  10L</v>
      </c>
      <c r="G5674" s="13"/>
      <c r="H5674" s="91" t="s">
        <v>28</v>
      </c>
      <c r="I5674" s="11" t="s">
        <v>29</v>
      </c>
      <c r="J5674" s="11" t="s">
        <v>29</v>
      </c>
      <c r="K5674" s="11" t="s">
        <v>30</v>
      </c>
      <c r="M5674" s="11" t="s">
        <v>7062</v>
      </c>
      <c r="N5674" s="13">
        <v>3105</v>
      </c>
      <c r="O5674" s="15">
        <f>_xlfn.XLOOKUP(B5674,Sheet1!A:A,Sheet1!E:E)</f>
        <v>176.36</v>
      </c>
      <c r="P5674" s="26"/>
      <c r="Q5674" s="15">
        <f t="shared" si="416"/>
        <v>185.17800000000003</v>
      </c>
      <c r="R5674" s="38">
        <f t="shared" si="417"/>
        <v>190.73334000000003</v>
      </c>
      <c r="S5674" s="26">
        <v>0</v>
      </c>
      <c r="T5674" s="13" t="str">
        <f t="shared" si="414"/>
        <v>Up</v>
      </c>
    </row>
    <row r="5675" spans="1:20" s="14" customFormat="1" hidden="1" x14ac:dyDescent="0.3">
      <c r="A5675" s="11">
        <v>6054537</v>
      </c>
      <c r="B5675" s="11">
        <v>6054537</v>
      </c>
      <c r="C5675" s="11" t="s">
        <v>26</v>
      </c>
      <c r="D5675" s="11" t="s">
        <v>27</v>
      </c>
      <c r="E5675" s="13" t="str">
        <f>_xlfn.XLOOKUP(B5675,Sheet1!A:A,Sheet1!B:B)</f>
        <v>DS ZINSSER ALLCOAT EXT  MATT PAST  1L</v>
      </c>
      <c r="F5675" s="13" t="str">
        <f t="shared" si="413"/>
        <v>CROWN  - DS ZINSSER ALLCOAT EXT  MATT PAST  1L</v>
      </c>
      <c r="G5675" s="13"/>
      <c r="H5675" s="91" t="s">
        <v>28</v>
      </c>
      <c r="I5675" s="11" t="s">
        <v>29</v>
      </c>
      <c r="J5675" s="11" t="s">
        <v>29</v>
      </c>
      <c r="K5675" s="11" t="s">
        <v>30</v>
      </c>
      <c r="M5675" s="11" t="s">
        <v>7062</v>
      </c>
      <c r="N5675" s="13">
        <v>3105</v>
      </c>
      <c r="O5675" s="15">
        <f>_xlfn.XLOOKUP(B5675,Sheet1!A:A,Sheet1!E:E)</f>
        <v>25.03</v>
      </c>
      <c r="P5675" s="26"/>
      <c r="Q5675" s="15">
        <f t="shared" si="416"/>
        <v>26.281500000000001</v>
      </c>
      <c r="R5675" s="38">
        <f t="shared" si="417"/>
        <v>27.069945000000001</v>
      </c>
      <c r="S5675" s="26">
        <v>0</v>
      </c>
      <c r="T5675" s="13" t="str">
        <f t="shared" si="414"/>
        <v>Up</v>
      </c>
    </row>
    <row r="5676" spans="1:20" s="14" customFormat="1" hidden="1" x14ac:dyDescent="0.3">
      <c r="A5676" s="11">
        <v>6055256</v>
      </c>
      <c r="B5676" s="11">
        <v>6055256</v>
      </c>
      <c r="C5676" s="11" t="s">
        <v>26</v>
      </c>
      <c r="D5676" s="11" t="s">
        <v>27</v>
      </c>
      <c r="E5676" s="13" t="str">
        <f>_xlfn.XLOOKUP(B5676,Sheet1!A:A,Sheet1!B:B)</f>
        <v>DS COOVAR AS ACRYLIC FLR CLEAR     5L</v>
      </c>
      <c r="F5676" s="13" t="str">
        <f t="shared" si="413"/>
        <v>CROWN  - DS COOVAR AS ACRYLIC FLR CLEAR     5L</v>
      </c>
      <c r="G5676" s="13"/>
      <c r="H5676" s="91" t="s">
        <v>28</v>
      </c>
      <c r="I5676" s="11" t="s">
        <v>29</v>
      </c>
      <c r="J5676" s="11" t="s">
        <v>29</v>
      </c>
      <c r="K5676" s="11" t="s">
        <v>30</v>
      </c>
      <c r="M5676" s="11" t="s">
        <v>7062</v>
      </c>
      <c r="N5676" s="13">
        <v>3105</v>
      </c>
      <c r="O5676" s="15">
        <f>_xlfn.XLOOKUP(B5676,Sheet1!A:A,Sheet1!E:E)</f>
        <v>76.83</v>
      </c>
      <c r="P5676" s="26"/>
      <c r="Q5676" s="15">
        <f t="shared" si="416"/>
        <v>80.671499999999995</v>
      </c>
      <c r="R5676" s="38">
        <f t="shared" si="417"/>
        <v>83.091645</v>
      </c>
      <c r="S5676" s="26">
        <v>0</v>
      </c>
      <c r="T5676" s="13" t="str">
        <f t="shared" si="414"/>
        <v>Up</v>
      </c>
    </row>
    <row r="5677" spans="1:20" s="14" customFormat="1" hidden="1" x14ac:dyDescent="0.3">
      <c r="A5677" s="11">
        <v>6055258</v>
      </c>
      <c r="B5677" s="11">
        <v>6055258</v>
      </c>
      <c r="C5677" s="11" t="s">
        <v>26</v>
      </c>
      <c r="D5677" s="11" t="s">
        <v>27</v>
      </c>
      <c r="E5677" s="13" t="str">
        <f>_xlfn.XLOOKUP(B5677,Sheet1!A:A,Sheet1!B:B)</f>
        <v>DS ZINSSER ALLCOAT EXT SB GL WHITE 1L</v>
      </c>
      <c r="F5677" s="13" t="str">
        <f t="shared" si="413"/>
        <v>CROWN  - DS ZINSSER ALLCOAT EXT SB GL WHITE 1L</v>
      </c>
      <c r="G5677" s="13"/>
      <c r="H5677" s="91" t="s">
        <v>28</v>
      </c>
      <c r="I5677" s="11" t="s">
        <v>29</v>
      </c>
      <c r="J5677" s="11" t="s">
        <v>29</v>
      </c>
      <c r="K5677" s="11" t="s">
        <v>30</v>
      </c>
      <c r="M5677" s="11" t="s">
        <v>7062</v>
      </c>
      <c r="N5677" s="13">
        <v>3105</v>
      </c>
      <c r="O5677" s="15">
        <f>_xlfn.XLOOKUP(B5677,Sheet1!A:A,Sheet1!E:E)</f>
        <v>37.17</v>
      </c>
      <c r="P5677" s="26"/>
      <c r="Q5677" s="15">
        <f t="shared" si="416"/>
        <v>39.028500000000001</v>
      </c>
      <c r="R5677" s="38">
        <f t="shared" si="417"/>
        <v>40.199355000000004</v>
      </c>
      <c r="S5677" s="26">
        <v>0</v>
      </c>
      <c r="T5677" s="13" t="str">
        <f t="shared" si="414"/>
        <v>Up</v>
      </c>
    </row>
    <row r="5678" spans="1:20" s="14" customFormat="1" hidden="1" x14ac:dyDescent="0.3">
      <c r="A5678" s="11">
        <v>6055259</v>
      </c>
      <c r="B5678" s="11">
        <v>6055259</v>
      </c>
      <c r="C5678" s="11" t="s">
        <v>26</v>
      </c>
      <c r="D5678" s="11" t="s">
        <v>27</v>
      </c>
      <c r="E5678" s="13" t="str">
        <f>_xlfn.XLOOKUP(B5678,Sheet1!A:A,Sheet1!B:B)</f>
        <v>DS ZINSSER ALLCOAT EXT SB GL WHITE 2.5L</v>
      </c>
      <c r="F5678" s="13" t="str">
        <f t="shared" si="413"/>
        <v>CROWN  - DS ZINSSER ALLCOAT EXT SB GL WHITE 2.5L</v>
      </c>
      <c r="G5678" s="13"/>
      <c r="H5678" s="91" t="s">
        <v>28</v>
      </c>
      <c r="I5678" s="11" t="s">
        <v>29</v>
      </c>
      <c r="J5678" s="11" t="s">
        <v>29</v>
      </c>
      <c r="K5678" s="11" t="s">
        <v>30</v>
      </c>
      <c r="M5678" s="11" t="s">
        <v>7062</v>
      </c>
      <c r="N5678" s="13">
        <v>3105</v>
      </c>
      <c r="O5678" s="15">
        <f>_xlfn.XLOOKUP(B5678,Sheet1!A:A,Sheet1!E:E)</f>
        <v>89.31</v>
      </c>
      <c r="P5678" s="26"/>
      <c r="Q5678" s="15">
        <f t="shared" si="416"/>
        <v>93.775500000000008</v>
      </c>
      <c r="R5678" s="38">
        <f t="shared" si="417"/>
        <v>96.588765000000009</v>
      </c>
      <c r="S5678" s="26">
        <v>0</v>
      </c>
      <c r="T5678" s="13" t="str">
        <f t="shared" si="414"/>
        <v>Up</v>
      </c>
    </row>
    <row r="5679" spans="1:20" s="14" customFormat="1" hidden="1" x14ac:dyDescent="0.3">
      <c r="A5679" s="11">
        <v>6055260</v>
      </c>
      <c r="B5679" s="11">
        <v>6055260</v>
      </c>
      <c r="C5679" s="11" t="s">
        <v>26</v>
      </c>
      <c r="D5679" s="11" t="s">
        <v>27</v>
      </c>
      <c r="E5679" s="13" t="str">
        <f>_xlfn.XLOOKUP(B5679,Sheet1!A:A,Sheet1!B:B)</f>
        <v>DS ZINSSER ALLCOAT EXT SB GL BLACK 1L</v>
      </c>
      <c r="F5679" s="13" t="str">
        <f t="shared" si="413"/>
        <v>CROWN  - DS ZINSSER ALLCOAT EXT SB GL BLACK 1L</v>
      </c>
      <c r="G5679" s="13"/>
      <c r="H5679" s="91" t="s">
        <v>28</v>
      </c>
      <c r="I5679" s="11" t="s">
        <v>29</v>
      </c>
      <c r="J5679" s="11" t="s">
        <v>29</v>
      </c>
      <c r="K5679" s="11" t="s">
        <v>30</v>
      </c>
      <c r="M5679" s="11" t="s">
        <v>7062</v>
      </c>
      <c r="N5679" s="13">
        <v>3105</v>
      </c>
      <c r="O5679" s="15">
        <f>_xlfn.XLOOKUP(B5679,Sheet1!A:A,Sheet1!E:E)</f>
        <v>37.17</v>
      </c>
      <c r="P5679" s="26"/>
      <c r="Q5679" s="15">
        <f t="shared" si="416"/>
        <v>39.028500000000001</v>
      </c>
      <c r="R5679" s="38">
        <f t="shared" si="417"/>
        <v>40.199355000000004</v>
      </c>
      <c r="S5679" s="26">
        <v>0</v>
      </c>
      <c r="T5679" s="13" t="str">
        <f t="shared" si="414"/>
        <v>Up</v>
      </c>
    </row>
    <row r="5680" spans="1:20" s="14" customFormat="1" hidden="1" x14ac:dyDescent="0.3">
      <c r="A5680" s="11">
        <v>6055261</v>
      </c>
      <c r="B5680" s="11">
        <v>6055261</v>
      </c>
      <c r="C5680" s="11" t="s">
        <v>26</v>
      </c>
      <c r="D5680" s="11" t="s">
        <v>27</v>
      </c>
      <c r="E5680" s="13" t="str">
        <f>_xlfn.XLOOKUP(B5680,Sheet1!A:A,Sheet1!B:B)</f>
        <v>DS ZINSSER ALLCOAT EXT SB GL BLACK 2.5L</v>
      </c>
      <c r="F5680" s="13" t="str">
        <f t="shared" si="413"/>
        <v>CROWN  - DS ZINSSER ALLCOAT EXT SB GL BLACK 2.5L</v>
      </c>
      <c r="G5680" s="13"/>
      <c r="H5680" s="91" t="s">
        <v>28</v>
      </c>
      <c r="I5680" s="11" t="s">
        <v>29</v>
      </c>
      <c r="J5680" s="11" t="s">
        <v>29</v>
      </c>
      <c r="K5680" s="11" t="s">
        <v>30</v>
      </c>
      <c r="M5680" s="11" t="s">
        <v>7062</v>
      </c>
      <c r="N5680" s="13">
        <v>3105</v>
      </c>
      <c r="O5680" s="15">
        <f>_xlfn.XLOOKUP(B5680,Sheet1!A:A,Sheet1!E:E)</f>
        <v>89.31</v>
      </c>
      <c r="P5680" s="26"/>
      <c r="Q5680" s="15">
        <f t="shared" si="416"/>
        <v>93.775500000000008</v>
      </c>
      <c r="R5680" s="38">
        <f t="shared" si="417"/>
        <v>96.588765000000009</v>
      </c>
      <c r="S5680" s="26">
        <v>0</v>
      </c>
      <c r="T5680" s="13" t="str">
        <f t="shared" si="414"/>
        <v>Up</v>
      </c>
    </row>
    <row r="5681" spans="1:20" s="14" customFormat="1" hidden="1" x14ac:dyDescent="0.3">
      <c r="A5681" s="11">
        <v>6055262</v>
      </c>
      <c r="B5681" s="11">
        <v>6055262</v>
      </c>
      <c r="C5681" s="11" t="s">
        <v>26</v>
      </c>
      <c r="D5681" s="11" t="s">
        <v>27</v>
      </c>
      <c r="E5681" s="13" t="str">
        <f>_xlfn.XLOOKUP(B5681,Sheet1!A:A,Sheet1!B:B)</f>
        <v>DS ZINSSER ALLCOAT EXT SB GL WH    1L</v>
      </c>
      <c r="F5681" s="13" t="str">
        <f t="shared" si="413"/>
        <v>CROWN  - DS ZINSSER ALLCOAT EXT SB GL WH    1L</v>
      </c>
      <c r="G5681" s="13"/>
      <c r="H5681" s="91" t="s">
        <v>28</v>
      </c>
      <c r="I5681" s="11" t="s">
        <v>29</v>
      </c>
      <c r="J5681" s="11" t="s">
        <v>29</v>
      </c>
      <c r="K5681" s="11" t="s">
        <v>30</v>
      </c>
      <c r="M5681" s="11" t="s">
        <v>7062</v>
      </c>
      <c r="N5681" s="13">
        <v>3105</v>
      </c>
      <c r="O5681" s="15">
        <f>_xlfn.XLOOKUP(B5681,Sheet1!A:A,Sheet1!E:E)</f>
        <v>31.64</v>
      </c>
      <c r="P5681" s="26"/>
      <c r="Q5681" s="15">
        <f t="shared" si="416"/>
        <v>33.222000000000001</v>
      </c>
      <c r="R5681" s="38">
        <f t="shared" si="417"/>
        <v>34.21866</v>
      </c>
      <c r="S5681" s="26">
        <v>0</v>
      </c>
      <c r="T5681" s="13" t="str">
        <f t="shared" si="414"/>
        <v>Up</v>
      </c>
    </row>
    <row r="5682" spans="1:20" s="14" customFormat="1" hidden="1" x14ac:dyDescent="0.3">
      <c r="A5682" s="11">
        <v>6055263</v>
      </c>
      <c r="B5682" s="11">
        <v>6055263</v>
      </c>
      <c r="C5682" s="11" t="s">
        <v>26</v>
      </c>
      <c r="D5682" s="11" t="s">
        <v>27</v>
      </c>
      <c r="E5682" s="13" t="str">
        <f>_xlfn.XLOOKUP(B5682,Sheet1!A:A,Sheet1!B:B)</f>
        <v>DS ZINSSER ALLCOAT EXT SB GL WH    2.5L</v>
      </c>
      <c r="F5682" s="13" t="str">
        <f t="shared" si="413"/>
        <v>CROWN  - DS ZINSSER ALLCOAT EXT SB GL WH    2.5L</v>
      </c>
      <c r="G5682" s="13"/>
      <c r="H5682" s="91" t="s">
        <v>28</v>
      </c>
      <c r="I5682" s="11" t="s">
        <v>29</v>
      </c>
      <c r="J5682" s="11" t="s">
        <v>29</v>
      </c>
      <c r="K5682" s="11" t="s">
        <v>30</v>
      </c>
      <c r="M5682" s="11" t="s">
        <v>7062</v>
      </c>
      <c r="N5682" s="13">
        <v>3105</v>
      </c>
      <c r="O5682" s="15">
        <f>_xlfn.XLOOKUP(B5682,Sheet1!A:A,Sheet1!E:E)</f>
        <v>74.930000000000007</v>
      </c>
      <c r="P5682" s="26"/>
      <c r="Q5682" s="15">
        <f t="shared" si="416"/>
        <v>78.676500000000004</v>
      </c>
      <c r="R5682" s="38">
        <f t="shared" si="417"/>
        <v>81.036795000000012</v>
      </c>
      <c r="S5682" s="26">
        <v>0</v>
      </c>
      <c r="T5682" s="13" t="str">
        <f t="shared" si="414"/>
        <v>Up</v>
      </c>
    </row>
    <row r="5683" spans="1:20" s="14" customFormat="1" hidden="1" x14ac:dyDescent="0.3">
      <c r="A5683" s="11">
        <v>6055264</v>
      </c>
      <c r="B5683" s="11">
        <v>6055264</v>
      </c>
      <c r="C5683" s="11" t="s">
        <v>26</v>
      </c>
      <c r="D5683" s="11" t="s">
        <v>27</v>
      </c>
      <c r="E5683" s="13" t="str">
        <f>_xlfn.XLOOKUP(B5683,Sheet1!A:A,Sheet1!B:B)</f>
        <v>DS ZINSSER ALLCOAT EXT SB GL WL    1L</v>
      </c>
      <c r="F5683" s="13" t="str">
        <f t="shared" si="413"/>
        <v>CROWN  - DS ZINSSER ALLCOAT EXT SB GL WL    1L</v>
      </c>
      <c r="G5683" s="13"/>
      <c r="H5683" s="91" t="s">
        <v>28</v>
      </c>
      <c r="I5683" s="11" t="s">
        <v>29</v>
      </c>
      <c r="J5683" s="11" t="s">
        <v>29</v>
      </c>
      <c r="K5683" s="11" t="s">
        <v>30</v>
      </c>
      <c r="M5683" s="11" t="s">
        <v>7062</v>
      </c>
      <c r="N5683" s="13">
        <v>3105</v>
      </c>
      <c r="O5683" s="15">
        <f>_xlfn.XLOOKUP(B5683,Sheet1!A:A,Sheet1!E:E)</f>
        <v>31.64</v>
      </c>
      <c r="P5683" s="26"/>
      <c r="Q5683" s="15">
        <f t="shared" si="416"/>
        <v>33.222000000000001</v>
      </c>
      <c r="R5683" s="38">
        <f t="shared" si="417"/>
        <v>34.21866</v>
      </c>
      <c r="S5683" s="26">
        <v>0</v>
      </c>
      <c r="T5683" s="13" t="str">
        <f t="shared" si="414"/>
        <v>Up</v>
      </c>
    </row>
    <row r="5684" spans="1:20" s="14" customFormat="1" hidden="1" x14ac:dyDescent="0.3">
      <c r="A5684" s="11">
        <v>6055265</v>
      </c>
      <c r="B5684" s="11">
        <v>6055265</v>
      </c>
      <c r="C5684" s="11" t="s">
        <v>26</v>
      </c>
      <c r="D5684" s="11" t="s">
        <v>27</v>
      </c>
      <c r="E5684" s="13" t="str">
        <f>_xlfn.XLOOKUP(B5684,Sheet1!A:A,Sheet1!B:B)</f>
        <v>DS ZINSSER ALLCOAT EXT SB GL WL    2.5L</v>
      </c>
      <c r="F5684" s="13" t="str">
        <f t="shared" si="413"/>
        <v>CROWN  - DS ZINSSER ALLCOAT EXT SB GL WL    2.5L</v>
      </c>
      <c r="G5684" s="13"/>
      <c r="H5684" s="91" t="s">
        <v>28</v>
      </c>
      <c r="I5684" s="11" t="s">
        <v>29</v>
      </c>
      <c r="J5684" s="11" t="s">
        <v>29</v>
      </c>
      <c r="K5684" s="11" t="s">
        <v>30</v>
      </c>
      <c r="M5684" s="11" t="s">
        <v>7062</v>
      </c>
      <c r="N5684" s="13">
        <v>3105</v>
      </c>
      <c r="O5684" s="15">
        <f>_xlfn.XLOOKUP(B5684,Sheet1!A:A,Sheet1!E:E)</f>
        <v>74.930000000000007</v>
      </c>
      <c r="P5684" s="26"/>
      <c r="Q5684" s="15">
        <f t="shared" si="416"/>
        <v>78.676500000000004</v>
      </c>
      <c r="R5684" s="38">
        <f t="shared" si="417"/>
        <v>81.036795000000012</v>
      </c>
      <c r="S5684" s="26">
        <v>0</v>
      </c>
      <c r="T5684" s="13" t="str">
        <f t="shared" si="414"/>
        <v>Up</v>
      </c>
    </row>
    <row r="5685" spans="1:20" s="14" customFormat="1" hidden="1" x14ac:dyDescent="0.3">
      <c r="A5685" s="11">
        <v>6055266</v>
      </c>
      <c r="B5685" s="11">
        <v>6055266</v>
      </c>
      <c r="C5685" s="11" t="s">
        <v>26</v>
      </c>
      <c r="D5685" s="11" t="s">
        <v>27</v>
      </c>
      <c r="E5685" s="13" t="str">
        <f>_xlfn.XLOOKUP(B5685,Sheet1!A:A,Sheet1!B:B)</f>
        <v>DS ZINSSER ALLCOAT EXT SB GL TR    1L</v>
      </c>
      <c r="F5685" s="13" t="str">
        <f t="shared" si="413"/>
        <v>CROWN  - DS ZINSSER ALLCOAT EXT SB GL TR    1L</v>
      </c>
      <c r="G5685" s="13"/>
      <c r="H5685" s="91" t="s">
        <v>28</v>
      </c>
      <c r="I5685" s="11" t="s">
        <v>29</v>
      </c>
      <c r="J5685" s="11" t="s">
        <v>29</v>
      </c>
      <c r="K5685" s="11" t="s">
        <v>30</v>
      </c>
      <c r="M5685" s="11" t="s">
        <v>7062</v>
      </c>
      <c r="N5685" s="13">
        <v>3105</v>
      </c>
      <c r="O5685" s="15">
        <f>_xlfn.XLOOKUP(B5685,Sheet1!A:A,Sheet1!E:E)</f>
        <v>31.64</v>
      </c>
      <c r="P5685" s="26"/>
      <c r="Q5685" s="15">
        <f t="shared" si="416"/>
        <v>33.222000000000001</v>
      </c>
      <c r="R5685" s="38">
        <f t="shared" si="417"/>
        <v>34.21866</v>
      </c>
      <c r="S5685" s="26">
        <v>0</v>
      </c>
      <c r="T5685" s="13" t="str">
        <f t="shared" si="414"/>
        <v>Up</v>
      </c>
    </row>
    <row r="5686" spans="1:20" s="14" customFormat="1" hidden="1" x14ac:dyDescent="0.3">
      <c r="A5686" s="11">
        <v>6055267</v>
      </c>
      <c r="B5686" s="11">
        <v>6055267</v>
      </c>
      <c r="C5686" s="11" t="s">
        <v>26</v>
      </c>
      <c r="D5686" s="11" t="s">
        <v>27</v>
      </c>
      <c r="E5686" s="13" t="str">
        <f>_xlfn.XLOOKUP(B5686,Sheet1!A:A,Sheet1!B:B)</f>
        <v>DS ZINSSER ALLCOAT EXT SB GL TR    2.5L</v>
      </c>
      <c r="F5686" s="13" t="str">
        <f t="shared" si="413"/>
        <v>CROWN  - DS ZINSSER ALLCOAT EXT SB GL TR    2.5L</v>
      </c>
      <c r="G5686" s="13"/>
      <c r="H5686" s="91" t="s">
        <v>28</v>
      </c>
      <c r="I5686" s="11" t="s">
        <v>29</v>
      </c>
      <c r="J5686" s="11" t="s">
        <v>29</v>
      </c>
      <c r="K5686" s="11" t="s">
        <v>30</v>
      </c>
      <c r="M5686" s="11" t="s">
        <v>7062</v>
      </c>
      <c r="N5686" s="13">
        <v>3105</v>
      </c>
      <c r="O5686" s="15">
        <f>_xlfn.XLOOKUP(B5686,Sheet1!A:A,Sheet1!E:E)</f>
        <v>74.930000000000007</v>
      </c>
      <c r="P5686" s="26"/>
      <c r="Q5686" s="15">
        <f t="shared" si="416"/>
        <v>78.676500000000004</v>
      </c>
      <c r="R5686" s="38">
        <f t="shared" si="417"/>
        <v>81.036795000000012</v>
      </c>
      <c r="S5686" s="26">
        <v>0</v>
      </c>
      <c r="T5686" s="13" t="str">
        <f t="shared" si="414"/>
        <v>Up</v>
      </c>
    </row>
    <row r="5687" spans="1:20" s="14" customFormat="1" hidden="1" x14ac:dyDescent="0.3">
      <c r="A5687" s="11">
        <v>6055269</v>
      </c>
      <c r="B5687" s="11">
        <v>6055269</v>
      </c>
      <c r="C5687" s="11" t="s">
        <v>26</v>
      </c>
      <c r="D5687" s="11" t="s">
        <v>27</v>
      </c>
      <c r="E5687" s="13" t="str">
        <f>_xlfn.XLOOKUP(B5687,Sheet1!A:A,Sheet1!B:B)</f>
        <v>DS ZINSSER ALLCOAT EXT SB GL YE    2.5L</v>
      </c>
      <c r="F5687" s="13" t="str">
        <f t="shared" si="413"/>
        <v>CROWN  - DS ZINSSER ALLCOAT EXT SB GL YE    2.5L</v>
      </c>
      <c r="G5687" s="13"/>
      <c r="H5687" s="91" t="s">
        <v>28</v>
      </c>
      <c r="I5687" s="11" t="s">
        <v>29</v>
      </c>
      <c r="J5687" s="11" t="s">
        <v>29</v>
      </c>
      <c r="K5687" s="11" t="s">
        <v>30</v>
      </c>
      <c r="M5687" s="11" t="s">
        <v>7062</v>
      </c>
      <c r="N5687" s="13">
        <v>3105</v>
      </c>
      <c r="O5687" s="15">
        <f>_xlfn.XLOOKUP(B5687,Sheet1!A:A,Sheet1!E:E)</f>
        <v>74.930000000000007</v>
      </c>
      <c r="P5687" s="26"/>
      <c r="Q5687" s="15">
        <f t="shared" si="416"/>
        <v>78.676500000000004</v>
      </c>
      <c r="R5687" s="38">
        <f t="shared" si="417"/>
        <v>81.036795000000012</v>
      </c>
      <c r="S5687" s="26">
        <v>0</v>
      </c>
      <c r="T5687" s="13" t="str">
        <f t="shared" si="414"/>
        <v>Up</v>
      </c>
    </row>
    <row r="5688" spans="1:20" s="14" customFormat="1" hidden="1" x14ac:dyDescent="0.3">
      <c r="A5688" s="11">
        <v>6055323</v>
      </c>
      <c r="B5688" s="11">
        <v>6055323</v>
      </c>
      <c r="C5688" s="11" t="s">
        <v>26</v>
      </c>
      <c r="D5688" s="11" t="s">
        <v>27</v>
      </c>
      <c r="E5688" s="13" t="str">
        <f>_xlfn.XLOOKUP(B5688,Sheet1!A:A,Sheet1!B:B)</f>
        <v>DS COOVAR AS STEP+RAMP  GREY       1L</v>
      </c>
      <c r="F5688" s="13" t="str">
        <f t="shared" si="413"/>
        <v>CROWN  - DS COOVAR AS STEP+RAMP  GREY       1L</v>
      </c>
      <c r="G5688" s="13"/>
      <c r="H5688" s="91" t="s">
        <v>28</v>
      </c>
      <c r="I5688" s="11" t="s">
        <v>29</v>
      </c>
      <c r="J5688" s="11" t="s">
        <v>29</v>
      </c>
      <c r="K5688" s="11" t="s">
        <v>30</v>
      </c>
      <c r="M5688" s="11" t="s">
        <v>7062</v>
      </c>
      <c r="N5688" s="13">
        <v>3105</v>
      </c>
      <c r="O5688" s="15">
        <f>_xlfn.XLOOKUP(B5688,Sheet1!A:A,Sheet1!E:E)</f>
        <v>21.41</v>
      </c>
      <c r="P5688" s="26"/>
      <c r="Q5688" s="29">
        <f t="shared" si="416"/>
        <v>22.480500000000003</v>
      </c>
      <c r="R5688" s="38">
        <f t="shared" si="417"/>
        <v>23.154915000000003</v>
      </c>
      <c r="S5688" s="26">
        <v>0</v>
      </c>
      <c r="T5688" s="13" t="str">
        <f t="shared" si="414"/>
        <v>Up</v>
      </c>
    </row>
    <row r="5689" spans="1:20" s="14" customFormat="1" hidden="1" x14ac:dyDescent="0.3">
      <c r="A5689" s="11">
        <v>6055324</v>
      </c>
      <c r="B5689" s="11">
        <v>6055324</v>
      </c>
      <c r="C5689" s="11" t="s">
        <v>26</v>
      </c>
      <c r="D5689" s="11" t="s">
        <v>27</v>
      </c>
      <c r="E5689" s="13" t="str">
        <f>_xlfn.XLOOKUP(B5689,Sheet1!A:A,Sheet1!B:B)</f>
        <v>DS COOVAR AS STEP+RAMP  ACC BLUE   1L</v>
      </c>
      <c r="F5689" s="13" t="str">
        <f t="shared" si="413"/>
        <v>CROWN  - DS COOVAR AS STEP+RAMP  ACC BLUE   1L</v>
      </c>
      <c r="G5689" s="13"/>
      <c r="H5689" s="91" t="s">
        <v>28</v>
      </c>
      <c r="I5689" s="11" t="s">
        <v>29</v>
      </c>
      <c r="J5689" s="11" t="s">
        <v>29</v>
      </c>
      <c r="K5689" s="11" t="s">
        <v>30</v>
      </c>
      <c r="M5689" s="11" t="s">
        <v>7062</v>
      </c>
      <c r="N5689" s="13">
        <v>3105</v>
      </c>
      <c r="O5689" s="15">
        <f>_xlfn.XLOOKUP(B5689,Sheet1!A:A,Sheet1!E:E)</f>
        <v>21.41</v>
      </c>
      <c r="P5689" s="26"/>
      <c r="Q5689" s="29">
        <f t="shared" si="416"/>
        <v>22.480500000000003</v>
      </c>
      <c r="R5689" s="38">
        <f t="shared" si="417"/>
        <v>23.154915000000003</v>
      </c>
      <c r="S5689" s="26">
        <v>0</v>
      </c>
      <c r="T5689" s="13" t="str">
        <f t="shared" si="414"/>
        <v>Up</v>
      </c>
    </row>
    <row r="5690" spans="1:20" s="14" customFormat="1" hidden="1" x14ac:dyDescent="0.3">
      <c r="A5690" s="11">
        <v>6055325</v>
      </c>
      <c r="B5690" s="11">
        <v>6055325</v>
      </c>
      <c r="C5690" s="11" t="s">
        <v>26</v>
      </c>
      <c r="D5690" s="11" t="s">
        <v>27</v>
      </c>
      <c r="E5690" s="13" t="str">
        <f>_xlfn.XLOOKUP(B5690,Sheet1!A:A,Sheet1!B:B)</f>
        <v>DS COOVAR AS STEP+RAMP  BLACK      1L</v>
      </c>
      <c r="F5690" s="13" t="str">
        <f t="shared" si="413"/>
        <v>CROWN  - DS COOVAR AS STEP+RAMP  BLACK      1L</v>
      </c>
      <c r="G5690" s="13"/>
      <c r="H5690" s="91" t="s">
        <v>28</v>
      </c>
      <c r="I5690" s="11" t="s">
        <v>29</v>
      </c>
      <c r="J5690" s="11" t="s">
        <v>29</v>
      </c>
      <c r="K5690" s="11" t="s">
        <v>30</v>
      </c>
      <c r="M5690" s="11" t="s">
        <v>7062</v>
      </c>
      <c r="N5690" s="13">
        <v>3105</v>
      </c>
      <c r="O5690" s="15">
        <f>_xlfn.XLOOKUP(B5690,Sheet1!A:A,Sheet1!E:E)</f>
        <v>21.41</v>
      </c>
      <c r="P5690" s="26"/>
      <c r="Q5690" s="29">
        <f t="shared" si="416"/>
        <v>22.480500000000003</v>
      </c>
      <c r="R5690" s="38">
        <f t="shared" si="417"/>
        <v>23.154915000000003</v>
      </c>
      <c r="S5690" s="26">
        <v>0</v>
      </c>
      <c r="T5690" s="13" t="str">
        <f t="shared" si="414"/>
        <v>Up</v>
      </c>
    </row>
    <row r="5691" spans="1:20" s="14" customFormat="1" hidden="1" x14ac:dyDescent="0.3">
      <c r="A5691" s="11">
        <v>6055326</v>
      </c>
      <c r="B5691" s="11">
        <v>6055326</v>
      </c>
      <c r="C5691" s="11" t="s">
        <v>26</v>
      </c>
      <c r="D5691" s="11" t="s">
        <v>27</v>
      </c>
      <c r="E5691" s="13" t="str">
        <f>_xlfn.XLOOKUP(B5691,Sheet1!A:A,Sheet1!B:B)</f>
        <v>DS COOVAR AS STEP+RAMP  TILE RED   1L</v>
      </c>
      <c r="F5691" s="13" t="str">
        <f t="shared" si="413"/>
        <v>CROWN  - DS COOVAR AS STEP+RAMP  TILE RED   1L</v>
      </c>
      <c r="G5691" s="13"/>
      <c r="H5691" s="91" t="s">
        <v>28</v>
      </c>
      <c r="I5691" s="11" t="s">
        <v>29</v>
      </c>
      <c r="J5691" s="11" t="s">
        <v>29</v>
      </c>
      <c r="K5691" s="11" t="s">
        <v>30</v>
      </c>
      <c r="M5691" s="11" t="s">
        <v>7062</v>
      </c>
      <c r="N5691" s="13">
        <v>3105</v>
      </c>
      <c r="O5691" s="15">
        <f>_xlfn.XLOOKUP(B5691,Sheet1!A:A,Sheet1!E:E)</f>
        <v>21.41</v>
      </c>
      <c r="P5691" s="26"/>
      <c r="Q5691" s="29">
        <f t="shared" si="416"/>
        <v>22.480500000000003</v>
      </c>
      <c r="R5691" s="38">
        <f t="shared" si="417"/>
        <v>23.154915000000003</v>
      </c>
      <c r="S5691" s="26">
        <v>0</v>
      </c>
      <c r="T5691" s="13" t="str">
        <f t="shared" si="414"/>
        <v>Up</v>
      </c>
    </row>
    <row r="5692" spans="1:20" s="14" customFormat="1" hidden="1" x14ac:dyDescent="0.3">
      <c r="A5692" s="11">
        <v>6055327</v>
      </c>
      <c r="B5692" s="11">
        <v>6055327</v>
      </c>
      <c r="C5692" s="11" t="s">
        <v>26</v>
      </c>
      <c r="D5692" s="11" t="s">
        <v>27</v>
      </c>
      <c r="E5692" s="13" t="str">
        <f>_xlfn.XLOOKUP(B5692,Sheet1!A:A,Sheet1!B:B)</f>
        <v>DS COOVAR AS STEP+RAMP  YELLOW     1L</v>
      </c>
      <c r="F5692" s="13" t="str">
        <f t="shared" si="413"/>
        <v>CROWN  - DS COOVAR AS STEP+RAMP  YELLOW     1L</v>
      </c>
      <c r="G5692" s="13"/>
      <c r="H5692" s="91" t="s">
        <v>28</v>
      </c>
      <c r="I5692" s="11" t="s">
        <v>29</v>
      </c>
      <c r="J5692" s="11" t="s">
        <v>29</v>
      </c>
      <c r="K5692" s="11" t="s">
        <v>30</v>
      </c>
      <c r="M5692" s="11" t="s">
        <v>7062</v>
      </c>
      <c r="N5692" s="13">
        <v>3105</v>
      </c>
      <c r="O5692" s="15">
        <f>_xlfn.XLOOKUP(B5692,Sheet1!A:A,Sheet1!E:E)</f>
        <v>21.41</v>
      </c>
      <c r="P5692" s="26"/>
      <c r="Q5692" s="29">
        <f t="shared" si="416"/>
        <v>22.480500000000003</v>
      </c>
      <c r="R5692" s="38">
        <f t="shared" si="417"/>
        <v>23.154915000000003</v>
      </c>
      <c r="S5692" s="26">
        <v>0</v>
      </c>
      <c r="T5692" s="13" t="str">
        <f t="shared" si="414"/>
        <v>Up</v>
      </c>
    </row>
    <row r="5693" spans="1:20" s="14" customFormat="1" hidden="1" x14ac:dyDescent="0.3">
      <c r="A5693" s="11">
        <v>6055363</v>
      </c>
      <c r="B5693" s="11">
        <v>6055363</v>
      </c>
      <c r="C5693" s="11" t="s">
        <v>26</v>
      </c>
      <c r="D5693" s="11" t="s">
        <v>27</v>
      </c>
      <c r="E5693" s="13" t="str">
        <f>_xlfn.XLOOKUP(B5693,Sheet1!A:A,Sheet1!B:B)</f>
        <v>DS BEDEC BARN PAINT     TINT       2.5L</v>
      </c>
      <c r="F5693" s="13" t="str">
        <f t="shared" si="413"/>
        <v>CROWN  - DS BEDEC BARN PAINT     TINT       2.5L</v>
      </c>
      <c r="G5693" s="13"/>
      <c r="H5693" s="91" t="s">
        <v>28</v>
      </c>
      <c r="I5693" s="11" t="s">
        <v>29</v>
      </c>
      <c r="J5693" s="11" t="s">
        <v>29</v>
      </c>
      <c r="K5693" s="11" t="s">
        <v>30</v>
      </c>
      <c r="M5693" s="11" t="s">
        <v>7062</v>
      </c>
      <c r="N5693" s="13">
        <v>3105</v>
      </c>
      <c r="O5693" s="15">
        <f>_xlfn.XLOOKUP(B5693,Sheet1!A:A,Sheet1!E:E)</f>
        <v>44.33</v>
      </c>
      <c r="P5693" s="26"/>
      <c r="Q5693" s="15">
        <f t="shared" si="416"/>
        <v>46.546500000000002</v>
      </c>
      <c r="R5693" s="38">
        <f t="shared" si="417"/>
        <v>47.942895</v>
      </c>
      <c r="S5693" s="26">
        <v>0</v>
      </c>
      <c r="T5693" s="13" t="str">
        <f t="shared" si="414"/>
        <v>Up</v>
      </c>
    </row>
    <row r="5694" spans="1:20" s="14" customFormat="1" hidden="1" x14ac:dyDescent="0.3">
      <c r="A5694" s="11">
        <v>6055364</v>
      </c>
      <c r="B5694" s="11">
        <v>6055364</v>
      </c>
      <c r="C5694" s="11" t="s">
        <v>26</v>
      </c>
      <c r="D5694" s="11" t="s">
        <v>27</v>
      </c>
      <c r="E5694" s="13" t="str">
        <f>_xlfn.XLOOKUP(B5694,Sheet1!A:A,Sheet1!B:B)</f>
        <v>DS BEDEC BARN PAINT     TINT       5L</v>
      </c>
      <c r="F5694" s="13" t="str">
        <f t="shared" ref="F5694:F5757" si="418">D5694&amp;" - "&amp;E5694</f>
        <v>CROWN  - DS BEDEC BARN PAINT     TINT       5L</v>
      </c>
      <c r="G5694" s="13"/>
      <c r="H5694" s="91" t="s">
        <v>28</v>
      </c>
      <c r="I5694" s="11" t="s">
        <v>29</v>
      </c>
      <c r="J5694" s="11" t="s">
        <v>29</v>
      </c>
      <c r="K5694" s="11" t="s">
        <v>30</v>
      </c>
      <c r="M5694" s="11" t="s">
        <v>7062</v>
      </c>
      <c r="N5694" s="13">
        <v>3105</v>
      </c>
      <c r="O5694" s="15">
        <f>_xlfn.XLOOKUP(B5694,Sheet1!A:A,Sheet1!E:E)</f>
        <v>82.32</v>
      </c>
      <c r="P5694" s="26"/>
      <c r="Q5694" s="15">
        <f t="shared" si="416"/>
        <v>86.435999999999993</v>
      </c>
      <c r="R5694" s="38">
        <f t="shared" si="417"/>
        <v>89.029079999999993</v>
      </c>
      <c r="S5694" s="26">
        <v>0</v>
      </c>
      <c r="T5694" s="13" t="str">
        <f t="shared" si="414"/>
        <v>Up</v>
      </c>
    </row>
    <row r="5695" spans="1:20" s="14" customFormat="1" hidden="1" x14ac:dyDescent="0.3">
      <c r="A5695" s="11">
        <v>6055365</v>
      </c>
      <c r="B5695" s="11">
        <v>6055365</v>
      </c>
      <c r="C5695" s="11" t="s">
        <v>26</v>
      </c>
      <c r="D5695" s="11" t="s">
        <v>27</v>
      </c>
      <c r="E5695" s="13" t="str">
        <f>_xlfn.XLOOKUP(B5695,Sheet1!A:A,Sheet1!B:B)</f>
        <v>DS BEDEC MSP            TINT       5L</v>
      </c>
      <c r="F5695" s="13" t="str">
        <f t="shared" si="418"/>
        <v>CROWN  - DS BEDEC MSP            TINT       5L</v>
      </c>
      <c r="G5695" s="13"/>
      <c r="H5695" s="91" t="s">
        <v>28</v>
      </c>
      <c r="I5695" s="11" t="s">
        <v>29</v>
      </c>
      <c r="J5695" s="11" t="s">
        <v>29</v>
      </c>
      <c r="K5695" s="11" t="s">
        <v>30</v>
      </c>
      <c r="M5695" s="11" t="s">
        <v>7062</v>
      </c>
      <c r="N5695" s="13">
        <v>3105</v>
      </c>
      <c r="O5695" s="15">
        <f>_xlfn.XLOOKUP(B5695,Sheet1!A:A,Sheet1!E:E)</f>
        <v>88.65</v>
      </c>
      <c r="P5695" s="26"/>
      <c r="Q5695" s="15">
        <f t="shared" si="416"/>
        <v>93.08250000000001</v>
      </c>
      <c r="R5695" s="38">
        <f t="shared" si="417"/>
        <v>95.874975000000006</v>
      </c>
      <c r="S5695" s="26">
        <v>0</v>
      </c>
      <c r="T5695" s="13" t="str">
        <f t="shared" si="414"/>
        <v>Up</v>
      </c>
    </row>
    <row r="5696" spans="1:20" s="14" customFormat="1" hidden="1" x14ac:dyDescent="0.3">
      <c r="A5696" s="11">
        <v>6055380</v>
      </c>
      <c r="B5696" s="11">
        <v>6055380</v>
      </c>
      <c r="C5696" s="11" t="s">
        <v>26</v>
      </c>
      <c r="D5696" s="11" t="s">
        <v>27</v>
      </c>
      <c r="E5696" s="13" t="str">
        <f>_xlfn.XLOOKUP(B5696,Sheet1!A:A,Sheet1!B:B)</f>
        <v>DS COOVAR STAINLOCK WB SPRAY PRIME 250ML</v>
      </c>
      <c r="F5696" s="13" t="str">
        <f t="shared" si="418"/>
        <v>CROWN  - DS COOVAR STAINLOCK WB SPRAY PRIME 250ML</v>
      </c>
      <c r="G5696" s="13"/>
      <c r="H5696" s="91" t="s">
        <v>28</v>
      </c>
      <c r="I5696" s="11" t="s">
        <v>29</v>
      </c>
      <c r="J5696" s="11" t="s">
        <v>29</v>
      </c>
      <c r="K5696" s="11" t="s">
        <v>30</v>
      </c>
      <c r="M5696" s="11" t="s">
        <v>7062</v>
      </c>
      <c r="N5696" s="13">
        <v>3105</v>
      </c>
      <c r="O5696" s="15">
        <f>_xlfn.XLOOKUP(B5696,Sheet1!A:A,Sheet1!E:E)</f>
        <v>4.33</v>
      </c>
      <c r="P5696" s="26"/>
      <c r="Q5696" s="29">
        <f t="shared" si="416"/>
        <v>4.5465</v>
      </c>
      <c r="R5696" s="38">
        <f t="shared" si="417"/>
        <v>4.6828950000000003</v>
      </c>
      <c r="S5696" s="26">
        <v>0</v>
      </c>
      <c r="T5696" s="13" t="str">
        <f t="shared" si="414"/>
        <v>Up</v>
      </c>
    </row>
    <row r="5697" spans="1:20" s="14" customFormat="1" hidden="1" x14ac:dyDescent="0.3">
      <c r="A5697" s="11">
        <v>6055381</v>
      </c>
      <c r="B5697" s="11">
        <v>6055381</v>
      </c>
      <c r="C5697" s="11" t="s">
        <v>26</v>
      </c>
      <c r="D5697" s="11" t="s">
        <v>27</v>
      </c>
      <c r="E5697" s="13" t="str">
        <f>_xlfn.XLOOKUP(B5697,Sheet1!A:A,Sheet1!B:B)</f>
        <v>DS COOVAR STAINLOCK WB SPRAY PRIME 500ML</v>
      </c>
      <c r="F5697" s="13" t="str">
        <f t="shared" si="418"/>
        <v>CROWN  - DS COOVAR STAINLOCK WB SPRAY PRIME 500ML</v>
      </c>
      <c r="G5697" s="13"/>
      <c r="H5697" s="91" t="s">
        <v>28</v>
      </c>
      <c r="I5697" s="11" t="s">
        <v>29</v>
      </c>
      <c r="J5697" s="11" t="s">
        <v>29</v>
      </c>
      <c r="K5697" s="11" t="s">
        <v>30</v>
      </c>
      <c r="M5697" s="11" t="s">
        <v>7062</v>
      </c>
      <c r="N5697" s="13">
        <v>3105</v>
      </c>
      <c r="O5697" s="15">
        <f>_xlfn.XLOOKUP(B5697,Sheet1!A:A,Sheet1!E:E)</f>
        <v>7.17</v>
      </c>
      <c r="P5697" s="26"/>
      <c r="Q5697" s="29">
        <f t="shared" si="416"/>
        <v>7.5285000000000002</v>
      </c>
      <c r="R5697" s="38">
        <f t="shared" si="417"/>
        <v>7.7543550000000003</v>
      </c>
      <c r="S5697" s="26">
        <v>0</v>
      </c>
      <c r="T5697" s="13" t="str">
        <f t="shared" si="414"/>
        <v>Up</v>
      </c>
    </row>
    <row r="5698" spans="1:20" s="14" customFormat="1" hidden="1" x14ac:dyDescent="0.3">
      <c r="A5698" s="11">
        <v>6055382</v>
      </c>
      <c r="B5698" s="11">
        <v>6055382</v>
      </c>
      <c r="C5698" s="11" t="s">
        <v>26</v>
      </c>
      <c r="D5698" s="11" t="s">
        <v>27</v>
      </c>
      <c r="E5698" s="13" t="str">
        <f>_xlfn.XLOOKUP(B5698,Sheet1!A:A,Sheet1!B:B)</f>
        <v>DS COOVAR STAINLOCK WB SPRAY PRIME 1L</v>
      </c>
      <c r="F5698" s="13" t="str">
        <f t="shared" si="418"/>
        <v>CROWN  - DS COOVAR STAINLOCK WB SPRAY PRIME 1L</v>
      </c>
      <c r="G5698" s="13"/>
      <c r="H5698" s="91" t="s">
        <v>28</v>
      </c>
      <c r="I5698" s="11" t="s">
        <v>29</v>
      </c>
      <c r="J5698" s="11" t="s">
        <v>29</v>
      </c>
      <c r="K5698" s="11" t="s">
        <v>30</v>
      </c>
      <c r="M5698" s="11" t="s">
        <v>7062</v>
      </c>
      <c r="N5698" s="13">
        <v>3105</v>
      </c>
      <c r="O5698" s="15">
        <f>_xlfn.XLOOKUP(B5698,Sheet1!A:A,Sheet1!E:E)</f>
        <v>12.63</v>
      </c>
      <c r="P5698" s="26"/>
      <c r="Q5698" s="29">
        <f t="shared" si="416"/>
        <v>13.261500000000002</v>
      </c>
      <c r="R5698" s="38">
        <f t="shared" si="417"/>
        <v>13.659345000000002</v>
      </c>
      <c r="S5698" s="26">
        <v>0</v>
      </c>
      <c r="T5698" s="13" t="str">
        <f t="shared" ref="T5698:T5761" si="419">IF(Q5698&gt;=R5698,"No Change","Up")</f>
        <v>Up</v>
      </c>
    </row>
    <row r="5699" spans="1:20" s="14" customFormat="1" hidden="1" x14ac:dyDescent="0.3">
      <c r="A5699" s="11">
        <v>6055383</v>
      </c>
      <c r="B5699" s="11">
        <v>6055383</v>
      </c>
      <c r="C5699" s="11" t="s">
        <v>26</v>
      </c>
      <c r="D5699" s="11" t="s">
        <v>27</v>
      </c>
      <c r="E5699" s="13" t="str">
        <f>_xlfn.XLOOKUP(B5699,Sheet1!A:A,Sheet1!B:B)</f>
        <v>DS COOVAR STAINLOCK WB SPRAY PRIME 2.5L</v>
      </c>
      <c r="F5699" s="13" t="str">
        <f t="shared" si="418"/>
        <v>CROWN  - DS COOVAR STAINLOCK WB SPRAY PRIME 2.5L</v>
      </c>
      <c r="G5699" s="13"/>
      <c r="H5699" s="91" t="s">
        <v>28</v>
      </c>
      <c r="I5699" s="11" t="s">
        <v>29</v>
      </c>
      <c r="J5699" s="11" t="s">
        <v>29</v>
      </c>
      <c r="K5699" s="11" t="s">
        <v>30</v>
      </c>
      <c r="M5699" s="11" t="s">
        <v>7062</v>
      </c>
      <c r="N5699" s="13">
        <v>3105</v>
      </c>
      <c r="O5699" s="15">
        <f>_xlfn.XLOOKUP(B5699,Sheet1!A:A,Sheet1!E:E)</f>
        <v>29.61</v>
      </c>
      <c r="P5699" s="26"/>
      <c r="Q5699" s="29">
        <f t="shared" si="416"/>
        <v>31.090500000000002</v>
      </c>
      <c r="R5699" s="38">
        <f t="shared" si="417"/>
        <v>32.023215</v>
      </c>
      <c r="S5699" s="26">
        <v>0</v>
      </c>
      <c r="T5699" s="13" t="str">
        <f t="shared" si="419"/>
        <v>Up</v>
      </c>
    </row>
    <row r="5700" spans="1:20" s="14" customFormat="1" hidden="1" x14ac:dyDescent="0.3">
      <c r="A5700" s="11">
        <v>6055384</v>
      </c>
      <c r="B5700" s="11">
        <v>6055384</v>
      </c>
      <c r="C5700" s="11" t="s">
        <v>26</v>
      </c>
      <c r="D5700" s="11" t="s">
        <v>27</v>
      </c>
      <c r="E5700" s="13" t="str">
        <f>_xlfn.XLOOKUP(B5700,Sheet1!A:A,Sheet1!B:B)</f>
        <v>DS COOVAR STAINLOCK WB SPRAY PRIME 5L</v>
      </c>
      <c r="F5700" s="13" t="str">
        <f t="shared" si="418"/>
        <v>CROWN  - DS COOVAR STAINLOCK WB SPRAY PRIME 5L</v>
      </c>
      <c r="G5700" s="13"/>
      <c r="H5700" s="91" t="s">
        <v>28</v>
      </c>
      <c r="I5700" s="11" t="s">
        <v>29</v>
      </c>
      <c r="J5700" s="11" t="s">
        <v>29</v>
      </c>
      <c r="K5700" s="11" t="s">
        <v>30</v>
      </c>
      <c r="M5700" s="11" t="s">
        <v>7062</v>
      </c>
      <c r="N5700" s="13">
        <v>3105</v>
      </c>
      <c r="O5700" s="15">
        <f>_xlfn.XLOOKUP(B5700,Sheet1!A:A,Sheet1!E:E)</f>
        <v>56.45</v>
      </c>
      <c r="P5700" s="26"/>
      <c r="Q5700" s="29">
        <f t="shared" si="416"/>
        <v>59.272500000000008</v>
      </c>
      <c r="R5700" s="38">
        <f t="shared" ref="R5700" si="420">Q5700*1.03</f>
        <v>61.050675000000012</v>
      </c>
      <c r="S5700" s="26">
        <v>0</v>
      </c>
      <c r="T5700" s="13" t="str">
        <f t="shared" si="419"/>
        <v>Up</v>
      </c>
    </row>
    <row r="5701" spans="1:20" s="14" customFormat="1" hidden="1" x14ac:dyDescent="0.3">
      <c r="A5701" s="11">
        <v>6055534</v>
      </c>
      <c r="B5701" s="11">
        <v>6055534</v>
      </c>
      <c r="C5701" s="11" t="s">
        <v>26</v>
      </c>
      <c r="D5701" s="11" t="s">
        <v>27</v>
      </c>
      <c r="E5701" s="13" t="str">
        <f>_xlfn.XLOOKUP(B5701,Sheet1!A:A,Sheet1!B:B)</f>
        <v>DS WRX SPRAY PAINT      SHEEN LACQ 400ML</v>
      </c>
      <c r="F5701" s="13" t="str">
        <f t="shared" si="418"/>
        <v>CROWN  - DS WRX SPRAY PAINT      SHEEN LACQ 400ML</v>
      </c>
      <c r="G5701" s="13"/>
      <c r="H5701" s="91" t="s">
        <v>28</v>
      </c>
      <c r="I5701" s="11" t="s">
        <v>29</v>
      </c>
      <c r="J5701" s="11" t="s">
        <v>29</v>
      </c>
      <c r="K5701" s="11" t="s">
        <v>30</v>
      </c>
      <c r="M5701" s="11" t="s">
        <v>7062</v>
      </c>
      <c r="N5701" s="13">
        <v>3105</v>
      </c>
      <c r="O5701" s="15">
        <f>_xlfn.XLOOKUP(B5701,Sheet1!A:A,Sheet1!E:E)</f>
        <v>6.75</v>
      </c>
      <c r="P5701" s="26"/>
      <c r="Q5701" s="15">
        <f t="shared" si="416"/>
        <v>7.0875000000000004</v>
      </c>
      <c r="R5701" s="38">
        <f>_xlfn.XLOOKUP(B5701,Sheet4!B:B,Sheet4!D:D)</f>
        <v>7.3</v>
      </c>
      <c r="S5701" s="26">
        <v>0</v>
      </c>
      <c r="T5701" s="13" t="str">
        <f t="shared" si="419"/>
        <v>Up</v>
      </c>
    </row>
    <row r="5702" spans="1:20" s="14" customFormat="1" hidden="1" x14ac:dyDescent="0.3">
      <c r="A5702" s="11">
        <v>6055255</v>
      </c>
      <c r="B5702" s="11">
        <v>6055255</v>
      </c>
      <c r="C5702" s="11" t="s">
        <v>26</v>
      </c>
      <c r="D5702" s="11" t="s">
        <v>27</v>
      </c>
      <c r="E5702" s="13" t="str">
        <f>_xlfn.XLOOKUP(B5702,Sheet1!A:A,Sheet1!B:B)</f>
        <v>DS COOVAR AS ACRYLIC FLR CLEAR     2.5L</v>
      </c>
      <c r="F5702" s="13" t="str">
        <f t="shared" si="418"/>
        <v>CROWN  - DS COOVAR AS ACRYLIC FLR CLEAR     2.5L</v>
      </c>
      <c r="G5702" s="13"/>
      <c r="H5702" s="91" t="s">
        <v>28</v>
      </c>
      <c r="I5702" s="11" t="s">
        <v>29</v>
      </c>
      <c r="J5702" s="11" t="s">
        <v>29</v>
      </c>
      <c r="K5702" s="11" t="s">
        <v>30</v>
      </c>
      <c r="M5702" s="11" t="s">
        <v>7062</v>
      </c>
      <c r="N5702" s="13">
        <v>3105</v>
      </c>
      <c r="O5702" s="15">
        <f>_xlfn.XLOOKUP(B5702,Sheet1!A:A,Sheet1!E:E)</f>
        <v>41.43</v>
      </c>
      <c r="P5702" s="26"/>
      <c r="Q5702" s="15">
        <f t="shared" si="416"/>
        <v>43.5015</v>
      </c>
      <c r="R5702" s="38">
        <f t="shared" ref="R5702:R5765" si="421">Q5702*1.03</f>
        <v>44.806545</v>
      </c>
      <c r="S5702" s="26">
        <v>0</v>
      </c>
      <c r="T5702" s="13" t="str">
        <f t="shared" si="419"/>
        <v>Up</v>
      </c>
    </row>
    <row r="5703" spans="1:20" s="14" customFormat="1" hidden="1" x14ac:dyDescent="0.3">
      <c r="A5703" s="11">
        <v>6055252</v>
      </c>
      <c r="B5703" s="11">
        <v>6055252</v>
      </c>
      <c r="C5703" s="11" t="s">
        <v>26</v>
      </c>
      <c r="D5703" s="11" t="s">
        <v>27</v>
      </c>
      <c r="E5703" s="13" t="str">
        <f>_xlfn.XLOOKUP(B5703,Sheet1!A:A,Sheet1!B:B)</f>
        <v>DS COOVAR AS ACRYLIC FLR GREEN     2.5L</v>
      </c>
      <c r="F5703" s="13" t="str">
        <f t="shared" si="418"/>
        <v>CROWN  - DS COOVAR AS ACRYLIC FLR GREEN     2.5L</v>
      </c>
      <c r="G5703" s="13"/>
      <c r="H5703" s="91" t="s">
        <v>28</v>
      </c>
      <c r="I5703" s="11" t="s">
        <v>29</v>
      </c>
      <c r="J5703" s="11" t="s">
        <v>29</v>
      </c>
      <c r="K5703" s="11" t="s">
        <v>30</v>
      </c>
      <c r="M5703" s="11" t="s">
        <v>7062</v>
      </c>
      <c r="N5703" s="13">
        <v>3105</v>
      </c>
      <c r="O5703" s="15">
        <f>_xlfn.XLOOKUP(B5703,Sheet1!A:A,Sheet1!E:E)</f>
        <v>41.43</v>
      </c>
      <c r="P5703" s="26"/>
      <c r="Q5703" s="15">
        <f t="shared" si="416"/>
        <v>43.5015</v>
      </c>
      <c r="R5703" s="38">
        <f t="shared" si="421"/>
        <v>44.806545</v>
      </c>
      <c r="S5703" s="26">
        <v>0</v>
      </c>
      <c r="T5703" s="13" t="str">
        <f t="shared" si="419"/>
        <v>Up</v>
      </c>
    </row>
    <row r="5704" spans="1:20" s="14" customFormat="1" hidden="1" x14ac:dyDescent="0.3">
      <c r="A5704" s="11">
        <v>6055250</v>
      </c>
      <c r="B5704" s="11">
        <v>6055250</v>
      </c>
      <c r="C5704" s="11" t="s">
        <v>26</v>
      </c>
      <c r="D5704" s="11" t="s">
        <v>27</v>
      </c>
      <c r="E5704" s="13" t="str">
        <f>_xlfn.XLOOKUP(B5704,Sheet1!A:A,Sheet1!B:B)</f>
        <v>DS COOVAR AS ACRYLIC FLR YELLOW    5L</v>
      </c>
      <c r="F5704" s="13" t="str">
        <f t="shared" si="418"/>
        <v>CROWN  - DS COOVAR AS ACRYLIC FLR YELLOW    5L</v>
      </c>
      <c r="G5704" s="13"/>
      <c r="H5704" s="91" t="s">
        <v>28</v>
      </c>
      <c r="I5704" s="11" t="s">
        <v>29</v>
      </c>
      <c r="J5704" s="11" t="s">
        <v>29</v>
      </c>
      <c r="K5704" s="11" t="s">
        <v>30</v>
      </c>
      <c r="M5704" s="11" t="s">
        <v>7062</v>
      </c>
      <c r="N5704" s="13">
        <v>3105</v>
      </c>
      <c r="O5704" s="15">
        <f>_xlfn.XLOOKUP(B5704,Sheet1!A:A,Sheet1!E:E)</f>
        <v>76.83</v>
      </c>
      <c r="P5704" s="26"/>
      <c r="Q5704" s="15">
        <f t="shared" si="416"/>
        <v>80.671499999999995</v>
      </c>
      <c r="R5704" s="38">
        <f t="shared" si="421"/>
        <v>83.091645</v>
      </c>
      <c r="S5704" s="26">
        <v>0</v>
      </c>
      <c r="T5704" s="13" t="str">
        <f t="shared" si="419"/>
        <v>Up</v>
      </c>
    </row>
    <row r="5705" spans="1:20" s="14" customFormat="1" hidden="1" x14ac:dyDescent="0.3">
      <c r="A5705" s="11">
        <v>6055249</v>
      </c>
      <c r="B5705" s="11">
        <v>6055249</v>
      </c>
      <c r="C5705" s="11" t="s">
        <v>26</v>
      </c>
      <c r="D5705" s="11" t="s">
        <v>27</v>
      </c>
      <c r="E5705" s="13" t="str">
        <f>_xlfn.XLOOKUP(B5705,Sheet1!A:A,Sheet1!B:B)</f>
        <v>DS COOVAR AS ACRYLIC FLR YELLOW    2.5L</v>
      </c>
      <c r="F5705" s="13" t="str">
        <f t="shared" si="418"/>
        <v>CROWN  - DS COOVAR AS ACRYLIC FLR YELLOW    2.5L</v>
      </c>
      <c r="G5705" s="13"/>
      <c r="H5705" s="91" t="s">
        <v>28</v>
      </c>
      <c r="I5705" s="11" t="s">
        <v>29</v>
      </c>
      <c r="J5705" s="11" t="s">
        <v>29</v>
      </c>
      <c r="K5705" s="11" t="s">
        <v>30</v>
      </c>
      <c r="M5705" s="11" t="s">
        <v>7062</v>
      </c>
      <c r="N5705" s="13">
        <v>3105</v>
      </c>
      <c r="O5705" s="15">
        <f>_xlfn.XLOOKUP(B5705,Sheet1!A:A,Sheet1!E:E)</f>
        <v>41.43</v>
      </c>
      <c r="P5705" s="26"/>
      <c r="Q5705" s="15">
        <f t="shared" si="416"/>
        <v>43.5015</v>
      </c>
      <c r="R5705" s="38">
        <f t="shared" si="421"/>
        <v>44.806545</v>
      </c>
      <c r="S5705" s="26">
        <v>0</v>
      </c>
      <c r="T5705" s="13" t="str">
        <f t="shared" si="419"/>
        <v>Up</v>
      </c>
    </row>
    <row r="5706" spans="1:20" s="14" customFormat="1" hidden="1" x14ac:dyDescent="0.3">
      <c r="A5706" s="11">
        <v>6053451</v>
      </c>
      <c r="B5706" s="11">
        <v>6053451</v>
      </c>
      <c r="C5706" s="11" t="s">
        <v>26</v>
      </c>
      <c r="D5706" s="11" t="s">
        <v>27</v>
      </c>
      <c r="E5706" s="13" t="str">
        <f>_xlfn.XLOOKUP(B5706,Sheet1!A:A,Sheet1!B:B)</f>
        <v>DS RUSTOLEUM COMBICOL GLS SILV GRY 750ML</v>
      </c>
      <c r="F5706" s="13" t="str">
        <f t="shared" si="418"/>
        <v>CROWN  - DS RUSTOLEUM COMBICOL GLS SILV GRY 750ML</v>
      </c>
      <c r="G5706" s="13"/>
      <c r="H5706" s="91" t="s">
        <v>28</v>
      </c>
      <c r="I5706" s="11" t="s">
        <v>29</v>
      </c>
      <c r="J5706" s="11" t="s">
        <v>29</v>
      </c>
      <c r="K5706" s="11" t="s">
        <v>30</v>
      </c>
      <c r="M5706" s="11" t="s">
        <v>7062</v>
      </c>
      <c r="N5706" s="13">
        <v>3105</v>
      </c>
      <c r="O5706" s="15">
        <f>_xlfn.XLOOKUP(B5706,Sheet1!A:A,Sheet1!E:E)</f>
        <v>23.6</v>
      </c>
      <c r="P5706" s="26"/>
      <c r="Q5706" s="29">
        <f t="shared" si="416"/>
        <v>24.78</v>
      </c>
      <c r="R5706" s="38">
        <f t="shared" si="421"/>
        <v>25.523400000000002</v>
      </c>
      <c r="S5706" s="26">
        <v>0</v>
      </c>
      <c r="T5706" s="13" t="str">
        <f t="shared" si="419"/>
        <v>Up</v>
      </c>
    </row>
    <row r="5707" spans="1:20" s="14" customFormat="1" hidden="1" x14ac:dyDescent="0.3">
      <c r="A5707" s="11">
        <v>6053450</v>
      </c>
      <c r="B5707" s="11">
        <v>6053450</v>
      </c>
      <c r="C5707" s="11" t="s">
        <v>26</v>
      </c>
      <c r="D5707" s="11" t="s">
        <v>27</v>
      </c>
      <c r="E5707" s="13" t="str">
        <f>_xlfn.XLOOKUP(B5707,Sheet1!A:A,Sheet1!B:B)</f>
        <v>DS RUSTOLEUM COMBICOL GLS LIGH GRY 2.5L</v>
      </c>
      <c r="F5707" s="13" t="str">
        <f t="shared" si="418"/>
        <v>CROWN  - DS RUSTOLEUM COMBICOL GLS LIGH GRY 2.5L</v>
      </c>
      <c r="G5707" s="13"/>
      <c r="H5707" s="91" t="s">
        <v>28</v>
      </c>
      <c r="I5707" s="11" t="s">
        <v>29</v>
      </c>
      <c r="J5707" s="11" t="s">
        <v>29</v>
      </c>
      <c r="K5707" s="11" t="s">
        <v>30</v>
      </c>
      <c r="M5707" s="11" t="s">
        <v>7062</v>
      </c>
      <c r="N5707" s="13">
        <v>3105</v>
      </c>
      <c r="O5707" s="15">
        <f>_xlfn.XLOOKUP(B5707,Sheet1!A:A,Sheet1!E:E)</f>
        <v>47.2</v>
      </c>
      <c r="P5707" s="26"/>
      <c r="Q5707" s="29">
        <f t="shared" si="416"/>
        <v>49.56</v>
      </c>
      <c r="R5707" s="38">
        <f t="shared" si="421"/>
        <v>51.046800000000005</v>
      </c>
      <c r="S5707" s="26">
        <v>0</v>
      </c>
      <c r="T5707" s="13" t="str">
        <f t="shared" si="419"/>
        <v>Up</v>
      </c>
    </row>
    <row r="5708" spans="1:20" s="14" customFormat="1" hidden="1" x14ac:dyDescent="0.3">
      <c r="A5708" s="11">
        <v>6053449</v>
      </c>
      <c r="B5708" s="11">
        <v>6053449</v>
      </c>
      <c r="C5708" s="11" t="s">
        <v>26</v>
      </c>
      <c r="D5708" s="11" t="s">
        <v>27</v>
      </c>
      <c r="E5708" s="13" t="str">
        <f>_xlfn.XLOOKUP(B5708,Sheet1!A:A,Sheet1!B:B)</f>
        <v>DS RUSTOLEUM COMBICOL GLS LIGH GRY 750ML</v>
      </c>
      <c r="F5708" s="13" t="str">
        <f t="shared" si="418"/>
        <v>CROWN  - DS RUSTOLEUM COMBICOL GLS LIGH GRY 750ML</v>
      </c>
      <c r="G5708" s="13"/>
      <c r="H5708" s="91" t="s">
        <v>28</v>
      </c>
      <c r="I5708" s="11" t="s">
        <v>29</v>
      </c>
      <c r="J5708" s="11" t="s">
        <v>29</v>
      </c>
      <c r="K5708" s="11" t="s">
        <v>30</v>
      </c>
      <c r="M5708" s="11" t="s">
        <v>7062</v>
      </c>
      <c r="N5708" s="13">
        <v>3105</v>
      </c>
      <c r="O5708" s="15">
        <f>_xlfn.XLOOKUP(B5708,Sheet1!A:A,Sheet1!E:E)</f>
        <v>23.6</v>
      </c>
      <c r="P5708" s="26"/>
      <c r="Q5708" s="29">
        <f t="shared" si="416"/>
        <v>24.78</v>
      </c>
      <c r="R5708" s="38">
        <f t="shared" si="421"/>
        <v>25.523400000000002</v>
      </c>
      <c r="S5708" s="26">
        <v>0</v>
      </c>
      <c r="T5708" s="13" t="str">
        <f t="shared" si="419"/>
        <v>Up</v>
      </c>
    </row>
    <row r="5709" spans="1:20" s="14" customFormat="1" hidden="1" x14ac:dyDescent="0.3">
      <c r="A5709" s="11">
        <v>6053447</v>
      </c>
      <c r="B5709" s="11">
        <v>6053447</v>
      </c>
      <c r="C5709" s="11" t="s">
        <v>26</v>
      </c>
      <c r="D5709" s="11" t="s">
        <v>27</v>
      </c>
      <c r="E5709" s="13" t="str">
        <f>_xlfn.XLOOKUP(B5709,Sheet1!A:A,Sheet1!B:B)</f>
        <v>DS RUSTOLEUM COMBICOL GLS SIGN YEL 2.5L</v>
      </c>
      <c r="F5709" s="13" t="str">
        <f t="shared" si="418"/>
        <v>CROWN  - DS RUSTOLEUM COMBICOL GLS SIGN YEL 2.5L</v>
      </c>
      <c r="G5709" s="13"/>
      <c r="H5709" s="91" t="s">
        <v>28</v>
      </c>
      <c r="I5709" s="11" t="s">
        <v>29</v>
      </c>
      <c r="J5709" s="11" t="s">
        <v>29</v>
      </c>
      <c r="K5709" s="11" t="s">
        <v>30</v>
      </c>
      <c r="M5709" s="11" t="s">
        <v>7062</v>
      </c>
      <c r="N5709" s="13">
        <v>3105</v>
      </c>
      <c r="O5709" s="15">
        <f>_xlfn.XLOOKUP(B5709,Sheet1!A:A,Sheet1!E:E)</f>
        <v>47.2</v>
      </c>
      <c r="P5709" s="26"/>
      <c r="Q5709" s="29">
        <f t="shared" si="416"/>
        <v>49.56</v>
      </c>
      <c r="R5709" s="38">
        <f t="shared" si="421"/>
        <v>51.046800000000005</v>
      </c>
      <c r="S5709" s="26">
        <v>0</v>
      </c>
      <c r="T5709" s="13" t="str">
        <f t="shared" si="419"/>
        <v>Up</v>
      </c>
    </row>
    <row r="5710" spans="1:20" s="14" customFormat="1" hidden="1" x14ac:dyDescent="0.3">
      <c r="A5710" s="11">
        <v>6053444</v>
      </c>
      <c r="B5710" s="11">
        <v>6053444</v>
      </c>
      <c r="C5710" s="11" t="s">
        <v>26</v>
      </c>
      <c r="D5710" s="11" t="s">
        <v>27</v>
      </c>
      <c r="E5710" s="13" t="str">
        <f>_xlfn.XLOOKUP(B5710,Sheet1!A:A,Sheet1!B:B)</f>
        <v>DS RUSTOLEUM COMBICOL GLS SKY BLUE 2.5L</v>
      </c>
      <c r="F5710" s="13" t="str">
        <f t="shared" si="418"/>
        <v>CROWN  - DS RUSTOLEUM COMBICOL GLS SKY BLUE 2.5L</v>
      </c>
      <c r="G5710" s="13"/>
      <c r="H5710" s="91" t="s">
        <v>28</v>
      </c>
      <c r="I5710" s="11" t="s">
        <v>29</v>
      </c>
      <c r="J5710" s="11" t="s">
        <v>29</v>
      </c>
      <c r="K5710" s="11" t="s">
        <v>30</v>
      </c>
      <c r="M5710" s="11" t="s">
        <v>7062</v>
      </c>
      <c r="N5710" s="13">
        <v>3105</v>
      </c>
      <c r="O5710" s="15">
        <f>_xlfn.XLOOKUP(B5710,Sheet1!A:A,Sheet1!E:E)</f>
        <v>47.2</v>
      </c>
      <c r="P5710" s="26"/>
      <c r="Q5710" s="29">
        <f t="shared" si="416"/>
        <v>49.56</v>
      </c>
      <c r="R5710" s="38">
        <f t="shared" si="421"/>
        <v>51.046800000000005</v>
      </c>
      <c r="S5710" s="26">
        <v>0</v>
      </c>
      <c r="T5710" s="13" t="str">
        <f t="shared" si="419"/>
        <v>Up</v>
      </c>
    </row>
    <row r="5711" spans="1:20" s="14" customFormat="1" hidden="1" x14ac:dyDescent="0.3">
      <c r="A5711" s="11">
        <v>6053443</v>
      </c>
      <c r="B5711" s="11">
        <v>6053443</v>
      </c>
      <c r="C5711" s="11" t="s">
        <v>26</v>
      </c>
      <c r="D5711" s="11" t="s">
        <v>27</v>
      </c>
      <c r="E5711" s="13" t="str">
        <f>_xlfn.XLOOKUP(B5711,Sheet1!A:A,Sheet1!B:B)</f>
        <v>DS RUSTOLEUM COMBICOL GLS SKY BLUE 750ML</v>
      </c>
      <c r="F5711" s="13" t="str">
        <f t="shared" si="418"/>
        <v>CROWN  - DS RUSTOLEUM COMBICOL GLS SKY BLUE 750ML</v>
      </c>
      <c r="G5711" s="13"/>
      <c r="H5711" s="91" t="s">
        <v>28</v>
      </c>
      <c r="I5711" s="11" t="s">
        <v>29</v>
      </c>
      <c r="J5711" s="11" t="s">
        <v>29</v>
      </c>
      <c r="K5711" s="11" t="s">
        <v>30</v>
      </c>
      <c r="M5711" s="11" t="s">
        <v>7062</v>
      </c>
      <c r="N5711" s="13">
        <v>3105</v>
      </c>
      <c r="O5711" s="15">
        <f>_xlfn.XLOOKUP(B5711,Sheet1!A:A,Sheet1!E:E)</f>
        <v>23.6</v>
      </c>
      <c r="P5711" s="26"/>
      <c r="Q5711" s="29">
        <f t="shared" si="416"/>
        <v>24.78</v>
      </c>
      <c r="R5711" s="38">
        <f t="shared" si="421"/>
        <v>25.523400000000002</v>
      </c>
      <c r="S5711" s="26">
        <v>0</v>
      </c>
      <c r="T5711" s="13" t="str">
        <f t="shared" si="419"/>
        <v>Up</v>
      </c>
    </row>
    <row r="5712" spans="1:20" s="14" customFormat="1" hidden="1" x14ac:dyDescent="0.3">
      <c r="A5712" s="11">
        <v>6053439</v>
      </c>
      <c r="B5712" s="11">
        <v>6053439</v>
      </c>
      <c r="C5712" s="11" t="s">
        <v>26</v>
      </c>
      <c r="D5712" s="11" t="s">
        <v>27</v>
      </c>
      <c r="E5712" s="13" t="str">
        <f>_xlfn.XLOOKUP(B5712,Sheet1!A:A,Sheet1!B:B)</f>
        <v>DS RUSTOLEUM COMBICOL GLS TRAF BLU 2.5L</v>
      </c>
      <c r="F5712" s="13" t="str">
        <f t="shared" si="418"/>
        <v>CROWN  - DS RUSTOLEUM COMBICOL GLS TRAF BLU 2.5L</v>
      </c>
      <c r="G5712" s="13"/>
      <c r="H5712" s="91" t="s">
        <v>28</v>
      </c>
      <c r="I5712" s="11" t="s">
        <v>29</v>
      </c>
      <c r="J5712" s="11" t="s">
        <v>29</v>
      </c>
      <c r="K5712" s="11" t="s">
        <v>30</v>
      </c>
      <c r="M5712" s="11" t="s">
        <v>7062</v>
      </c>
      <c r="N5712" s="13">
        <v>3105</v>
      </c>
      <c r="O5712" s="15">
        <f>_xlfn.XLOOKUP(B5712,Sheet1!A:A,Sheet1!E:E)</f>
        <v>47.2</v>
      </c>
      <c r="P5712" s="26"/>
      <c r="Q5712" s="29">
        <f t="shared" si="416"/>
        <v>49.56</v>
      </c>
      <c r="R5712" s="38">
        <f t="shared" si="421"/>
        <v>51.046800000000005</v>
      </c>
      <c r="S5712" s="26">
        <v>0</v>
      </c>
      <c r="T5712" s="13" t="str">
        <f t="shared" si="419"/>
        <v>Up</v>
      </c>
    </row>
    <row r="5713" spans="1:20" s="14" customFormat="1" hidden="1" x14ac:dyDescent="0.3">
      <c r="A5713" s="11">
        <v>6053438</v>
      </c>
      <c r="B5713" s="11">
        <v>6053438</v>
      </c>
      <c r="C5713" s="11" t="s">
        <v>26</v>
      </c>
      <c r="D5713" s="11" t="s">
        <v>27</v>
      </c>
      <c r="E5713" s="13" t="str">
        <f>_xlfn.XLOOKUP(B5713,Sheet1!A:A,Sheet1!B:B)</f>
        <v>DS RUSTOLEUM COMBICOL MS GLS BLACK 2.5L</v>
      </c>
      <c r="F5713" s="13" t="str">
        <f t="shared" si="418"/>
        <v>CROWN  - DS RUSTOLEUM COMBICOL MS GLS BLACK 2.5L</v>
      </c>
      <c r="G5713" s="13"/>
      <c r="H5713" s="91" t="s">
        <v>28</v>
      </c>
      <c r="I5713" s="11" t="s">
        <v>29</v>
      </c>
      <c r="J5713" s="11" t="s">
        <v>29</v>
      </c>
      <c r="K5713" s="11" t="s">
        <v>30</v>
      </c>
      <c r="M5713" s="11" t="s">
        <v>7062</v>
      </c>
      <c r="N5713" s="13">
        <v>3105</v>
      </c>
      <c r="O5713" s="15">
        <f>_xlfn.XLOOKUP(B5713,Sheet1!A:A,Sheet1!E:E)</f>
        <v>25</v>
      </c>
      <c r="P5713" s="26"/>
      <c r="Q5713" s="29">
        <f t="shared" si="416"/>
        <v>26.25</v>
      </c>
      <c r="R5713" s="38">
        <f t="shared" si="421"/>
        <v>27.037500000000001</v>
      </c>
      <c r="S5713" s="26">
        <v>0</v>
      </c>
      <c r="T5713" s="13" t="str">
        <f t="shared" si="419"/>
        <v>Up</v>
      </c>
    </row>
    <row r="5714" spans="1:20" s="14" customFormat="1" hidden="1" x14ac:dyDescent="0.3">
      <c r="A5714" s="11">
        <v>6053437</v>
      </c>
      <c r="B5714" s="11">
        <v>6053437</v>
      </c>
      <c r="C5714" s="11" t="s">
        <v>26</v>
      </c>
      <c r="D5714" s="11" t="s">
        <v>27</v>
      </c>
      <c r="E5714" s="13" t="str">
        <f>_xlfn.XLOOKUP(B5714,Sheet1!A:A,Sheet1!B:B)</f>
        <v>DS RUSTOLEUM COMBICOL MS GLS WHITE 2.5L</v>
      </c>
      <c r="F5714" s="13" t="str">
        <f t="shared" si="418"/>
        <v>CROWN  - DS RUSTOLEUM COMBICOL MS GLS WHITE 2.5L</v>
      </c>
      <c r="G5714" s="13"/>
      <c r="H5714" s="91" t="s">
        <v>28</v>
      </c>
      <c r="I5714" s="11" t="s">
        <v>29</v>
      </c>
      <c r="J5714" s="11" t="s">
        <v>29</v>
      </c>
      <c r="K5714" s="11" t="s">
        <v>30</v>
      </c>
      <c r="M5714" s="11" t="s">
        <v>7062</v>
      </c>
      <c r="N5714" s="13">
        <v>3105</v>
      </c>
      <c r="O5714" s="15">
        <f>_xlfn.XLOOKUP(B5714,Sheet1!A:A,Sheet1!E:E)</f>
        <v>24.36</v>
      </c>
      <c r="P5714" s="26"/>
      <c r="Q5714" s="29">
        <f t="shared" si="416"/>
        <v>25.577999999999999</v>
      </c>
      <c r="R5714" s="38">
        <f t="shared" si="421"/>
        <v>26.34534</v>
      </c>
      <c r="S5714" s="26">
        <v>0</v>
      </c>
      <c r="T5714" s="13" t="str">
        <f t="shared" si="419"/>
        <v>Up</v>
      </c>
    </row>
    <row r="5715" spans="1:20" s="14" customFormat="1" hidden="1" x14ac:dyDescent="0.3">
      <c r="A5715" s="11">
        <v>6053436</v>
      </c>
      <c r="B5715" s="11">
        <v>6053436</v>
      </c>
      <c r="C5715" s="11" t="s">
        <v>26</v>
      </c>
      <c r="D5715" s="11" t="s">
        <v>27</v>
      </c>
      <c r="E5715" s="13" t="str">
        <f>_xlfn.XLOOKUP(B5715,Sheet1!A:A,Sheet1!B:B)</f>
        <v>DS RUSTOLEUM COMBICOL GLS SILV GRY 2.5L</v>
      </c>
      <c r="F5715" s="13" t="str">
        <f t="shared" si="418"/>
        <v>CROWN  - DS RUSTOLEUM COMBICOL GLS SILV GRY 2.5L</v>
      </c>
      <c r="G5715" s="13"/>
      <c r="H5715" s="91" t="s">
        <v>28</v>
      </c>
      <c r="I5715" s="11" t="s">
        <v>29</v>
      </c>
      <c r="J5715" s="11" t="s">
        <v>29</v>
      </c>
      <c r="K5715" s="11" t="s">
        <v>30</v>
      </c>
      <c r="M5715" s="11" t="s">
        <v>7062</v>
      </c>
      <c r="N5715" s="13">
        <v>3105</v>
      </c>
      <c r="O5715" s="15">
        <f>_xlfn.XLOOKUP(B5715,Sheet1!A:A,Sheet1!E:E)</f>
        <v>47.2</v>
      </c>
      <c r="P5715" s="26"/>
      <c r="Q5715" s="29">
        <f t="shared" ref="Q5715:Q5778" si="422">O5715*1.05</f>
        <v>49.56</v>
      </c>
      <c r="R5715" s="38">
        <f t="shared" si="421"/>
        <v>51.046800000000005</v>
      </c>
      <c r="S5715" s="26">
        <v>0</v>
      </c>
      <c r="T5715" s="13" t="str">
        <f t="shared" si="419"/>
        <v>Up</v>
      </c>
    </row>
    <row r="5716" spans="1:20" s="14" customFormat="1" hidden="1" x14ac:dyDescent="0.3">
      <c r="A5716" s="11">
        <v>6053435</v>
      </c>
      <c r="B5716" s="11">
        <v>6053435</v>
      </c>
      <c r="C5716" s="11" t="s">
        <v>26</v>
      </c>
      <c r="D5716" s="11" t="s">
        <v>27</v>
      </c>
      <c r="E5716" s="13" t="str">
        <f>_xlfn.XLOOKUP(B5716,Sheet1!A:A,Sheet1!B:B)</f>
        <v>DS RUSTOLEUM COMBICOL MS GLS M GRN 750ML</v>
      </c>
      <c r="F5716" s="13" t="str">
        <f t="shared" si="418"/>
        <v>CROWN  - DS RUSTOLEUM COMBICOL MS GLS M GRN 750ML</v>
      </c>
      <c r="G5716" s="13"/>
      <c r="H5716" s="91" t="s">
        <v>28</v>
      </c>
      <c r="I5716" s="11" t="s">
        <v>29</v>
      </c>
      <c r="J5716" s="11" t="s">
        <v>29</v>
      </c>
      <c r="K5716" s="11" t="s">
        <v>30</v>
      </c>
      <c r="M5716" s="11" t="s">
        <v>7062</v>
      </c>
      <c r="N5716" s="13">
        <v>3105</v>
      </c>
      <c r="O5716" s="15">
        <f>_xlfn.XLOOKUP(B5716,Sheet1!A:A,Sheet1!E:E)</f>
        <v>24.78</v>
      </c>
      <c r="P5716" s="26"/>
      <c r="Q5716" s="29">
        <f t="shared" si="422"/>
        <v>26.019000000000002</v>
      </c>
      <c r="R5716" s="38">
        <f t="shared" si="421"/>
        <v>26.799570000000003</v>
      </c>
      <c r="S5716" s="26">
        <v>0</v>
      </c>
      <c r="T5716" s="13" t="str">
        <f t="shared" si="419"/>
        <v>Up</v>
      </c>
    </row>
    <row r="5717" spans="1:20" s="14" customFormat="1" hidden="1" x14ac:dyDescent="0.3">
      <c r="A5717" s="11">
        <v>6053434</v>
      </c>
      <c r="B5717" s="11">
        <v>6053434</v>
      </c>
      <c r="C5717" s="11" t="s">
        <v>26</v>
      </c>
      <c r="D5717" s="11" t="s">
        <v>27</v>
      </c>
      <c r="E5717" s="13" t="str">
        <f>_xlfn.XLOOKUP(B5717,Sheet1!A:A,Sheet1!B:B)</f>
        <v>DS RUSTOLEUM COMBICOL MS GLS WHITE 750ML</v>
      </c>
      <c r="F5717" s="13" t="str">
        <f t="shared" si="418"/>
        <v>CROWN  - DS RUSTOLEUM COMBICOL MS GLS WHITE 750ML</v>
      </c>
      <c r="G5717" s="13"/>
      <c r="H5717" s="91" t="s">
        <v>28</v>
      </c>
      <c r="I5717" s="11" t="s">
        <v>29</v>
      </c>
      <c r="J5717" s="11" t="s">
        <v>29</v>
      </c>
      <c r="K5717" s="11" t="s">
        <v>30</v>
      </c>
      <c r="M5717" s="11" t="s">
        <v>7062</v>
      </c>
      <c r="N5717" s="13">
        <v>3105</v>
      </c>
      <c r="O5717" s="15">
        <f>_xlfn.XLOOKUP(B5717,Sheet1!A:A,Sheet1!E:E)</f>
        <v>24.78</v>
      </c>
      <c r="P5717" s="26"/>
      <c r="Q5717" s="29">
        <f t="shared" si="422"/>
        <v>26.019000000000002</v>
      </c>
      <c r="R5717" s="38">
        <f t="shared" si="421"/>
        <v>26.799570000000003</v>
      </c>
      <c r="S5717" s="26">
        <v>0</v>
      </c>
      <c r="T5717" s="13" t="str">
        <f t="shared" si="419"/>
        <v>Up</v>
      </c>
    </row>
    <row r="5718" spans="1:20" s="14" customFormat="1" hidden="1" x14ac:dyDescent="0.3">
      <c r="A5718" s="11">
        <v>6053433</v>
      </c>
      <c r="B5718" s="11">
        <v>6053433</v>
      </c>
      <c r="C5718" s="11" t="s">
        <v>26</v>
      </c>
      <c r="D5718" s="11" t="s">
        <v>27</v>
      </c>
      <c r="E5718" s="13" t="str">
        <f>_xlfn.XLOOKUP(B5718,Sheet1!A:A,Sheet1!B:B)</f>
        <v>DS RUSTOLEUM COMBICOL MS SAT WHITE 750ML</v>
      </c>
      <c r="F5718" s="13" t="str">
        <f t="shared" si="418"/>
        <v>CROWN  - DS RUSTOLEUM COMBICOL MS SAT WHITE 750ML</v>
      </c>
      <c r="G5718" s="13"/>
      <c r="H5718" s="91" t="s">
        <v>28</v>
      </c>
      <c r="I5718" s="11" t="s">
        <v>29</v>
      </c>
      <c r="J5718" s="11" t="s">
        <v>29</v>
      </c>
      <c r="K5718" s="11" t="s">
        <v>30</v>
      </c>
      <c r="M5718" s="11" t="s">
        <v>7062</v>
      </c>
      <c r="N5718" s="13">
        <v>3105</v>
      </c>
      <c r="O5718" s="15">
        <f>_xlfn.XLOOKUP(B5718,Sheet1!A:A,Sheet1!E:E)</f>
        <v>24.78</v>
      </c>
      <c r="P5718" s="26"/>
      <c r="Q5718" s="29">
        <f t="shared" si="422"/>
        <v>26.019000000000002</v>
      </c>
      <c r="R5718" s="38">
        <f t="shared" si="421"/>
        <v>26.799570000000003</v>
      </c>
      <c r="S5718" s="26">
        <v>0</v>
      </c>
      <c r="T5718" s="13" t="str">
        <f t="shared" si="419"/>
        <v>Up</v>
      </c>
    </row>
    <row r="5719" spans="1:20" s="14" customFormat="1" hidden="1" x14ac:dyDescent="0.3">
      <c r="A5719" s="11">
        <v>6053432</v>
      </c>
      <c r="B5719" s="11">
        <v>6053432</v>
      </c>
      <c r="C5719" s="11" t="s">
        <v>26</v>
      </c>
      <c r="D5719" s="11" t="s">
        <v>27</v>
      </c>
      <c r="E5719" s="13" t="str">
        <f>_xlfn.XLOOKUP(B5719,Sheet1!A:A,Sheet1!B:B)</f>
        <v>DS RUSTOLEUM COMBICOL MS GLS BLACK 750ML</v>
      </c>
      <c r="F5719" s="13" t="str">
        <f t="shared" si="418"/>
        <v>CROWN  - DS RUSTOLEUM COMBICOL MS GLS BLACK 750ML</v>
      </c>
      <c r="G5719" s="13"/>
      <c r="H5719" s="91" t="s">
        <v>28</v>
      </c>
      <c r="I5719" s="11" t="s">
        <v>29</v>
      </c>
      <c r="J5719" s="11" t="s">
        <v>29</v>
      </c>
      <c r="K5719" s="11" t="s">
        <v>30</v>
      </c>
      <c r="M5719" s="11" t="s">
        <v>7062</v>
      </c>
      <c r="N5719" s="13">
        <v>3105</v>
      </c>
      <c r="O5719" s="15">
        <f>_xlfn.XLOOKUP(B5719,Sheet1!A:A,Sheet1!E:E)</f>
        <v>24.78</v>
      </c>
      <c r="P5719" s="26"/>
      <c r="Q5719" s="29">
        <f t="shared" si="422"/>
        <v>26.019000000000002</v>
      </c>
      <c r="R5719" s="38">
        <f t="shared" si="421"/>
        <v>26.799570000000003</v>
      </c>
      <c r="S5719" s="26">
        <v>0</v>
      </c>
      <c r="T5719" s="13" t="str">
        <f t="shared" si="419"/>
        <v>Up</v>
      </c>
    </row>
    <row r="5720" spans="1:20" s="14" customFormat="1" hidden="1" x14ac:dyDescent="0.3">
      <c r="A5720" s="11">
        <v>6053431</v>
      </c>
      <c r="B5720" s="11">
        <v>6053431</v>
      </c>
      <c r="C5720" s="11" t="s">
        <v>26</v>
      </c>
      <c r="D5720" s="11" t="s">
        <v>27</v>
      </c>
      <c r="E5720" s="13" t="str">
        <f>_xlfn.XLOOKUP(B5720,Sheet1!A:A,Sheet1!B:B)</f>
        <v>DS RUSTOLEUM COMBICOL MS SAT BLACK 750ML</v>
      </c>
      <c r="F5720" s="13" t="str">
        <f t="shared" si="418"/>
        <v>CROWN  - DS RUSTOLEUM COMBICOL MS SAT BLACK 750ML</v>
      </c>
      <c r="G5720" s="13"/>
      <c r="H5720" s="91" t="s">
        <v>28</v>
      </c>
      <c r="I5720" s="11" t="s">
        <v>29</v>
      </c>
      <c r="J5720" s="11" t="s">
        <v>29</v>
      </c>
      <c r="K5720" s="11" t="s">
        <v>30</v>
      </c>
      <c r="M5720" s="11" t="s">
        <v>7062</v>
      </c>
      <c r="N5720" s="13">
        <v>3105</v>
      </c>
      <c r="O5720" s="15">
        <f>_xlfn.XLOOKUP(B5720,Sheet1!A:A,Sheet1!E:E)</f>
        <v>24.78</v>
      </c>
      <c r="P5720" s="26"/>
      <c r="Q5720" s="29">
        <f t="shared" si="422"/>
        <v>26.019000000000002</v>
      </c>
      <c r="R5720" s="38">
        <f t="shared" si="421"/>
        <v>26.799570000000003</v>
      </c>
      <c r="S5720" s="26">
        <v>0</v>
      </c>
      <c r="T5720" s="13" t="str">
        <f t="shared" si="419"/>
        <v>Up</v>
      </c>
    </row>
    <row r="5721" spans="1:20" s="14" customFormat="1" hidden="1" x14ac:dyDescent="0.3">
      <c r="A5721" s="11">
        <v>6053430</v>
      </c>
      <c r="B5721" s="11">
        <v>6053430</v>
      </c>
      <c r="C5721" s="11" t="s">
        <v>26</v>
      </c>
      <c r="D5721" s="11" t="s">
        <v>27</v>
      </c>
      <c r="E5721" s="13" t="str">
        <f>_xlfn.XLOOKUP(B5721,Sheet1!A:A,Sheet1!B:B)</f>
        <v>DS RUSTOLEUM COMBICOL GLS FLAM RED 750ML</v>
      </c>
      <c r="F5721" s="13" t="str">
        <f t="shared" si="418"/>
        <v>CROWN  - DS RUSTOLEUM COMBICOL GLS FLAM RED 750ML</v>
      </c>
      <c r="G5721" s="13"/>
      <c r="H5721" s="91" t="s">
        <v>28</v>
      </c>
      <c r="I5721" s="11" t="s">
        <v>29</v>
      </c>
      <c r="J5721" s="11" t="s">
        <v>29</v>
      </c>
      <c r="K5721" s="11" t="s">
        <v>30</v>
      </c>
      <c r="M5721" s="11" t="s">
        <v>7062</v>
      </c>
      <c r="N5721" s="13">
        <v>3105</v>
      </c>
      <c r="O5721" s="15">
        <f>_xlfn.XLOOKUP(B5721,Sheet1!A:A,Sheet1!E:E)</f>
        <v>23.6</v>
      </c>
      <c r="P5721" s="26"/>
      <c r="Q5721" s="29">
        <f t="shared" si="422"/>
        <v>24.78</v>
      </c>
      <c r="R5721" s="38">
        <f t="shared" si="421"/>
        <v>25.523400000000002</v>
      </c>
      <c r="S5721" s="26">
        <v>0</v>
      </c>
      <c r="T5721" s="13" t="str">
        <f t="shared" si="419"/>
        <v>Up</v>
      </c>
    </row>
    <row r="5722" spans="1:20" s="14" customFormat="1" hidden="1" x14ac:dyDescent="0.3">
      <c r="A5722" s="11">
        <v>6053429</v>
      </c>
      <c r="B5722" s="11">
        <v>6053429</v>
      </c>
      <c r="C5722" s="11" t="s">
        <v>26</v>
      </c>
      <c r="D5722" s="11" t="s">
        <v>27</v>
      </c>
      <c r="E5722" s="13" t="str">
        <f>_xlfn.XLOOKUP(B5722,Sheet1!A:A,Sheet1!B:B)</f>
        <v>DS RUSTOLEUM COMBICOL GLS ZINC YEL 750ML</v>
      </c>
      <c r="F5722" s="13" t="str">
        <f t="shared" si="418"/>
        <v>CROWN  - DS RUSTOLEUM COMBICOL GLS ZINC YEL 750ML</v>
      </c>
      <c r="G5722" s="13"/>
      <c r="H5722" s="91" t="s">
        <v>28</v>
      </c>
      <c r="I5722" s="11" t="s">
        <v>29</v>
      </c>
      <c r="J5722" s="11" t="s">
        <v>29</v>
      </c>
      <c r="K5722" s="11" t="s">
        <v>30</v>
      </c>
      <c r="M5722" s="11" t="s">
        <v>7062</v>
      </c>
      <c r="N5722" s="13">
        <v>3105</v>
      </c>
      <c r="O5722" s="15">
        <f>_xlfn.XLOOKUP(B5722,Sheet1!A:A,Sheet1!E:E)</f>
        <v>23.6</v>
      </c>
      <c r="P5722" s="26"/>
      <c r="Q5722" s="29">
        <f t="shared" si="422"/>
        <v>24.78</v>
      </c>
      <c r="R5722" s="38">
        <f t="shared" si="421"/>
        <v>25.523400000000002</v>
      </c>
      <c r="S5722" s="26">
        <v>0</v>
      </c>
      <c r="T5722" s="13" t="str">
        <f t="shared" si="419"/>
        <v>Up</v>
      </c>
    </row>
    <row r="5723" spans="1:20" s="14" customFormat="1" hidden="1" x14ac:dyDescent="0.3">
      <c r="A5723" s="11">
        <v>6053427</v>
      </c>
      <c r="B5723" s="11">
        <v>6053427</v>
      </c>
      <c r="C5723" s="11" t="s">
        <v>26</v>
      </c>
      <c r="D5723" s="11" t="s">
        <v>27</v>
      </c>
      <c r="E5723" s="13" t="str">
        <f>_xlfn.XLOOKUP(B5723,Sheet1!A:A,Sheet1!B:B)</f>
        <v>DS RUSTOLEUM PRE-PAINT CLEANER     1L</v>
      </c>
      <c r="F5723" s="13" t="str">
        <f t="shared" si="418"/>
        <v>CROWN  - DS RUSTOLEUM PRE-PAINT CLEANER     1L</v>
      </c>
      <c r="G5723" s="13"/>
      <c r="H5723" s="91" t="s">
        <v>28</v>
      </c>
      <c r="I5723" s="11" t="s">
        <v>29</v>
      </c>
      <c r="J5723" s="11" t="s">
        <v>29</v>
      </c>
      <c r="K5723" s="11" t="s">
        <v>30</v>
      </c>
      <c r="M5723" s="11" t="s">
        <v>7062</v>
      </c>
      <c r="N5723" s="13">
        <v>3105</v>
      </c>
      <c r="O5723" s="15">
        <f>_xlfn.XLOOKUP(B5723,Sheet1!A:A,Sheet1!E:E)</f>
        <v>11.69</v>
      </c>
      <c r="P5723" s="26"/>
      <c r="Q5723" s="29">
        <f t="shared" si="422"/>
        <v>12.2745</v>
      </c>
      <c r="R5723" s="38">
        <f t="shared" si="421"/>
        <v>12.642735</v>
      </c>
      <c r="S5723" s="26">
        <v>0</v>
      </c>
      <c r="T5723" s="13" t="str">
        <f t="shared" si="419"/>
        <v>Up</v>
      </c>
    </row>
    <row r="5724" spans="1:20" s="14" customFormat="1" hidden="1" x14ac:dyDescent="0.3">
      <c r="A5724" s="11">
        <v>6053426</v>
      </c>
      <c r="B5724" s="11">
        <v>6053426</v>
      </c>
      <c r="C5724" s="11" t="s">
        <v>26</v>
      </c>
      <c r="D5724" s="11" t="s">
        <v>27</v>
      </c>
      <c r="E5724" s="13" t="str">
        <f>_xlfn.XLOOKUP(B5724,Sheet1!A:A,Sheet1!B:B)</f>
        <v>DS RUSTOLEUM HARD HAT COLD GALV    1K</v>
      </c>
      <c r="F5724" s="13" t="str">
        <f t="shared" si="418"/>
        <v>CROWN  - DS RUSTOLEUM HARD HAT COLD GALV    1K</v>
      </c>
      <c r="G5724" s="13"/>
      <c r="H5724" s="91" t="s">
        <v>28</v>
      </c>
      <c r="I5724" s="11" t="s">
        <v>29</v>
      </c>
      <c r="J5724" s="11" t="s">
        <v>29</v>
      </c>
      <c r="K5724" s="11" t="s">
        <v>30</v>
      </c>
      <c r="M5724" s="11" t="s">
        <v>7062</v>
      </c>
      <c r="N5724" s="13">
        <v>3105</v>
      </c>
      <c r="O5724" s="15">
        <f>_xlfn.XLOOKUP(B5724,Sheet1!A:A,Sheet1!E:E)</f>
        <v>26.16</v>
      </c>
      <c r="P5724" s="26"/>
      <c r="Q5724" s="29">
        <f t="shared" si="422"/>
        <v>27.468</v>
      </c>
      <c r="R5724" s="38">
        <f t="shared" si="421"/>
        <v>28.29204</v>
      </c>
      <c r="S5724" s="26">
        <v>0</v>
      </c>
      <c r="T5724" s="13" t="str">
        <f t="shared" si="419"/>
        <v>Up</v>
      </c>
    </row>
    <row r="5725" spans="1:20" s="14" customFormat="1" hidden="1" x14ac:dyDescent="0.3">
      <c r="A5725" s="11">
        <v>6053425</v>
      </c>
      <c r="B5725" s="11">
        <v>6053425</v>
      </c>
      <c r="C5725" s="11" t="s">
        <v>26</v>
      </c>
      <c r="D5725" s="11" t="s">
        <v>27</v>
      </c>
      <c r="E5725" s="13" t="str">
        <f>_xlfn.XLOOKUP(B5725,Sheet1!A:A,Sheet1!B:B)</f>
        <v>DS RUSTOLEUM HH TOPC HEAT RES BLCK 750ML</v>
      </c>
      <c r="F5725" s="13" t="str">
        <f t="shared" si="418"/>
        <v>CROWN  - DS RUSTOLEUM HH TOPC HEAT RES BLCK 750ML</v>
      </c>
      <c r="G5725" s="13"/>
      <c r="H5725" s="91" t="s">
        <v>28</v>
      </c>
      <c r="I5725" s="11" t="s">
        <v>29</v>
      </c>
      <c r="J5725" s="11" t="s">
        <v>29</v>
      </c>
      <c r="K5725" s="11" t="s">
        <v>30</v>
      </c>
      <c r="M5725" s="11" t="s">
        <v>7062</v>
      </c>
      <c r="N5725" s="13">
        <v>3105</v>
      </c>
      <c r="O5725" s="15">
        <f>_xlfn.XLOOKUP(B5725,Sheet1!A:A,Sheet1!E:E)</f>
        <v>38.200000000000003</v>
      </c>
      <c r="P5725" s="26"/>
      <c r="Q5725" s="29">
        <f t="shared" si="422"/>
        <v>40.110000000000007</v>
      </c>
      <c r="R5725" s="38">
        <f t="shared" si="421"/>
        <v>41.313300000000005</v>
      </c>
      <c r="S5725" s="26">
        <v>0</v>
      </c>
      <c r="T5725" s="13" t="str">
        <f t="shared" si="419"/>
        <v>Up</v>
      </c>
    </row>
    <row r="5726" spans="1:20" s="14" customFormat="1" hidden="1" x14ac:dyDescent="0.3">
      <c r="A5726" s="11">
        <v>6053281</v>
      </c>
      <c r="B5726" s="11">
        <v>6053281</v>
      </c>
      <c r="C5726" s="11" t="s">
        <v>26</v>
      </c>
      <c r="D5726" s="11" t="s">
        <v>27</v>
      </c>
      <c r="E5726" s="13" t="str">
        <f>_xlfn.XLOOKUP(B5726,Sheet1!A:A,Sheet1!B:B)</f>
        <v>DS COOVAR WB PRO NETIC CHALKBOARD  2.5L</v>
      </c>
      <c r="F5726" s="13" t="str">
        <f t="shared" si="418"/>
        <v>CROWN  - DS COOVAR WB PRO NETIC CHALKBOARD  2.5L</v>
      </c>
      <c r="G5726" s="13"/>
      <c r="H5726" s="91" t="s">
        <v>28</v>
      </c>
      <c r="I5726" s="11" t="s">
        <v>29</v>
      </c>
      <c r="J5726" s="11" t="s">
        <v>29</v>
      </c>
      <c r="K5726" s="11" t="s">
        <v>30</v>
      </c>
      <c r="M5726" s="11" t="s">
        <v>7062</v>
      </c>
      <c r="N5726" s="13">
        <v>3105</v>
      </c>
      <c r="O5726" s="15">
        <f>_xlfn.XLOOKUP(B5726,Sheet1!A:A,Sheet1!E:E)</f>
        <v>38.82</v>
      </c>
      <c r="P5726" s="26"/>
      <c r="Q5726" s="15">
        <f t="shared" si="422"/>
        <v>40.761000000000003</v>
      </c>
      <c r="R5726" s="38">
        <f t="shared" si="421"/>
        <v>41.983830000000005</v>
      </c>
      <c r="S5726" s="26">
        <v>0</v>
      </c>
      <c r="T5726" s="13" t="str">
        <f t="shared" si="419"/>
        <v>Up</v>
      </c>
    </row>
    <row r="5727" spans="1:20" s="14" customFormat="1" hidden="1" x14ac:dyDescent="0.3">
      <c r="A5727" s="11">
        <v>6053280</v>
      </c>
      <c r="B5727" s="11">
        <v>6053280</v>
      </c>
      <c r="C5727" s="11" t="s">
        <v>26</v>
      </c>
      <c r="D5727" s="11" t="s">
        <v>27</v>
      </c>
      <c r="E5727" s="13" t="str">
        <f>_xlfn.XLOOKUP(B5727,Sheet1!A:A,Sheet1!B:B)</f>
        <v>DS COOVAR WB PRO NETIC CHALKBOARD  1L</v>
      </c>
      <c r="F5727" s="13" t="str">
        <f t="shared" si="418"/>
        <v>CROWN  - DS COOVAR WB PRO NETIC CHALKBOARD  1L</v>
      </c>
      <c r="G5727" s="13"/>
      <c r="H5727" s="91" t="s">
        <v>28</v>
      </c>
      <c r="I5727" s="11" t="s">
        <v>29</v>
      </c>
      <c r="J5727" s="11" t="s">
        <v>29</v>
      </c>
      <c r="K5727" s="11" t="s">
        <v>30</v>
      </c>
      <c r="M5727" s="11" t="s">
        <v>7062</v>
      </c>
      <c r="N5727" s="13">
        <v>3105</v>
      </c>
      <c r="O5727" s="15">
        <f>_xlfn.XLOOKUP(B5727,Sheet1!A:A,Sheet1!E:E)</f>
        <v>18.649999999999999</v>
      </c>
      <c r="P5727" s="26"/>
      <c r="Q5727" s="15">
        <f t="shared" si="422"/>
        <v>19.5825</v>
      </c>
      <c r="R5727" s="38">
        <f t="shared" si="421"/>
        <v>20.169975000000001</v>
      </c>
      <c r="S5727" s="26">
        <v>0</v>
      </c>
      <c r="T5727" s="13" t="str">
        <f t="shared" si="419"/>
        <v>Up</v>
      </c>
    </row>
    <row r="5728" spans="1:20" s="14" customFormat="1" hidden="1" x14ac:dyDescent="0.3">
      <c r="A5728" s="11">
        <v>6053279</v>
      </c>
      <c r="B5728" s="11">
        <v>6053279</v>
      </c>
      <c r="C5728" s="11" t="s">
        <v>26</v>
      </c>
      <c r="D5728" s="11" t="s">
        <v>27</v>
      </c>
      <c r="E5728" s="13" t="str">
        <f>_xlfn.XLOOKUP(B5728,Sheet1!A:A,Sheet1!B:B)</f>
        <v>DS COOVAR WB PRO NETIC CHALKBOARD  500ML</v>
      </c>
      <c r="F5728" s="13" t="str">
        <f t="shared" si="418"/>
        <v>CROWN  - DS COOVAR WB PRO NETIC CHALKBOARD  500ML</v>
      </c>
      <c r="G5728" s="13"/>
      <c r="H5728" s="91" t="s">
        <v>28</v>
      </c>
      <c r="I5728" s="11" t="s">
        <v>29</v>
      </c>
      <c r="J5728" s="11" t="s">
        <v>29</v>
      </c>
      <c r="K5728" s="11" t="s">
        <v>30</v>
      </c>
      <c r="M5728" s="11" t="s">
        <v>7062</v>
      </c>
      <c r="N5728" s="13">
        <v>3105</v>
      </c>
      <c r="O5728" s="15">
        <f>_xlfn.XLOOKUP(B5728,Sheet1!A:A,Sheet1!E:E)</f>
        <v>9.57</v>
      </c>
      <c r="P5728" s="26"/>
      <c r="Q5728" s="15">
        <f t="shared" si="422"/>
        <v>10.048500000000001</v>
      </c>
      <c r="R5728" s="38">
        <f t="shared" si="421"/>
        <v>10.349955000000001</v>
      </c>
      <c r="S5728" s="26">
        <v>0</v>
      </c>
      <c r="T5728" s="13" t="str">
        <f t="shared" si="419"/>
        <v>Up</v>
      </c>
    </row>
    <row r="5729" spans="1:20" s="14" customFormat="1" hidden="1" x14ac:dyDescent="0.3">
      <c r="A5729" s="11">
        <v>6053262</v>
      </c>
      <c r="B5729" s="11">
        <v>6053262</v>
      </c>
      <c r="C5729" s="11" t="s">
        <v>26</v>
      </c>
      <c r="D5729" s="11" t="s">
        <v>27</v>
      </c>
      <c r="E5729" s="13" t="str">
        <f>_xlfn.XLOOKUP(B5729,Sheet1!A:A,Sheet1!B:B)</f>
        <v>DS COOVAR PROFLOOR      FLINT GREY 5L</v>
      </c>
      <c r="F5729" s="13" t="str">
        <f t="shared" si="418"/>
        <v>CROWN  - DS COOVAR PROFLOOR      FLINT GREY 5L</v>
      </c>
      <c r="G5729" s="13"/>
      <c r="H5729" s="91" t="s">
        <v>28</v>
      </c>
      <c r="I5729" s="11" t="s">
        <v>29</v>
      </c>
      <c r="J5729" s="11" t="s">
        <v>29</v>
      </c>
      <c r="K5729" s="11" t="s">
        <v>30</v>
      </c>
      <c r="M5729" s="11" t="s">
        <v>7062</v>
      </c>
      <c r="N5729" s="13">
        <v>3105</v>
      </c>
      <c r="O5729" s="15">
        <f>_xlfn.XLOOKUP(B5729,Sheet1!A:A,Sheet1!E:E)</f>
        <v>162.91999999999999</v>
      </c>
      <c r="P5729" s="26"/>
      <c r="Q5729" s="15">
        <f t="shared" si="422"/>
        <v>171.066</v>
      </c>
      <c r="R5729" s="38">
        <f t="shared" si="421"/>
        <v>176.19798</v>
      </c>
      <c r="S5729" s="26">
        <v>0</v>
      </c>
      <c r="T5729" s="13" t="str">
        <f t="shared" si="419"/>
        <v>Up</v>
      </c>
    </row>
    <row r="5730" spans="1:20" s="14" customFormat="1" hidden="1" x14ac:dyDescent="0.3">
      <c r="A5730" s="11">
        <v>6053121</v>
      </c>
      <c r="B5730" s="11">
        <v>6053121</v>
      </c>
      <c r="C5730" s="11" t="s">
        <v>26</v>
      </c>
      <c r="D5730" s="11" t="s">
        <v>27</v>
      </c>
      <c r="E5730" s="13" t="str">
        <f>_xlfn.XLOOKUP(B5730,Sheet1!A:A,Sheet1!B:B)</f>
        <v>DS ZINSSER ALLCOAT EXT SB SAT WL   1L</v>
      </c>
      <c r="F5730" s="13" t="str">
        <f t="shared" si="418"/>
        <v>CROWN  - DS ZINSSER ALLCOAT EXT SB SAT WL   1L</v>
      </c>
      <c r="G5730" s="13"/>
      <c r="H5730" s="91" t="s">
        <v>28</v>
      </c>
      <c r="I5730" s="11" t="s">
        <v>29</v>
      </c>
      <c r="J5730" s="11" t="s">
        <v>29</v>
      </c>
      <c r="K5730" s="11" t="s">
        <v>30</v>
      </c>
      <c r="M5730" s="11" t="s">
        <v>7062</v>
      </c>
      <c r="N5730" s="13">
        <v>3105</v>
      </c>
      <c r="O5730" s="15">
        <f>_xlfn.XLOOKUP(B5730,Sheet1!A:A,Sheet1!E:E)</f>
        <v>28.45</v>
      </c>
      <c r="P5730" s="26"/>
      <c r="Q5730" s="15">
        <f t="shared" si="422"/>
        <v>29.872500000000002</v>
      </c>
      <c r="R5730" s="38">
        <f t="shared" si="421"/>
        <v>30.768675000000002</v>
      </c>
      <c r="S5730" s="26">
        <v>0</v>
      </c>
      <c r="T5730" s="13" t="str">
        <f t="shared" si="419"/>
        <v>Up</v>
      </c>
    </row>
    <row r="5731" spans="1:20" s="14" customFormat="1" hidden="1" x14ac:dyDescent="0.3">
      <c r="A5731" s="11">
        <v>6053120</v>
      </c>
      <c r="B5731" s="11">
        <v>6053120</v>
      </c>
      <c r="C5731" s="11" t="s">
        <v>26</v>
      </c>
      <c r="D5731" s="11" t="s">
        <v>27</v>
      </c>
      <c r="E5731" s="13" t="str">
        <f>_xlfn.XLOOKUP(B5731,Sheet1!A:A,Sheet1!B:B)</f>
        <v>DS ZINSSER ALLCOAT EXT SB SAT WL   2.5L</v>
      </c>
      <c r="F5731" s="13" t="str">
        <f t="shared" si="418"/>
        <v>CROWN  - DS ZINSSER ALLCOAT EXT SB SAT WL   2.5L</v>
      </c>
      <c r="G5731" s="13"/>
      <c r="H5731" s="91" t="s">
        <v>28</v>
      </c>
      <c r="I5731" s="11" t="s">
        <v>29</v>
      </c>
      <c r="J5731" s="11" t="s">
        <v>29</v>
      </c>
      <c r="K5731" s="11" t="s">
        <v>30</v>
      </c>
      <c r="M5731" s="11" t="s">
        <v>7062</v>
      </c>
      <c r="N5731" s="13">
        <v>3105</v>
      </c>
      <c r="O5731" s="15">
        <f>_xlfn.XLOOKUP(B5731,Sheet1!A:A,Sheet1!E:E)</f>
        <v>55.76</v>
      </c>
      <c r="P5731" s="26"/>
      <c r="Q5731" s="15">
        <f t="shared" si="422"/>
        <v>58.548000000000002</v>
      </c>
      <c r="R5731" s="38">
        <f t="shared" si="421"/>
        <v>60.304440000000007</v>
      </c>
      <c r="S5731" s="26">
        <v>0</v>
      </c>
      <c r="T5731" s="13" t="str">
        <f t="shared" si="419"/>
        <v>Up</v>
      </c>
    </row>
    <row r="5732" spans="1:20" s="14" customFormat="1" hidden="1" x14ac:dyDescent="0.3">
      <c r="A5732" s="11">
        <v>6053119</v>
      </c>
      <c r="B5732" s="11">
        <v>6053119</v>
      </c>
      <c r="C5732" s="11" t="s">
        <v>26</v>
      </c>
      <c r="D5732" s="11" t="s">
        <v>27</v>
      </c>
      <c r="E5732" s="13" t="str">
        <f>_xlfn.XLOOKUP(B5732,Sheet1!A:A,Sheet1!B:B)</f>
        <v>DS ZINSSER ALLCOAT EXT SB SAT TRAN 1L</v>
      </c>
      <c r="F5732" s="13" t="str">
        <f t="shared" si="418"/>
        <v>CROWN  - DS ZINSSER ALLCOAT EXT SB SAT TRAN 1L</v>
      </c>
      <c r="G5732" s="13"/>
      <c r="H5732" s="91" t="s">
        <v>28</v>
      </c>
      <c r="I5732" s="11" t="s">
        <v>29</v>
      </c>
      <c r="J5732" s="11" t="s">
        <v>29</v>
      </c>
      <c r="K5732" s="11" t="s">
        <v>30</v>
      </c>
      <c r="M5732" s="11" t="s">
        <v>7062</v>
      </c>
      <c r="N5732" s="13">
        <v>3105</v>
      </c>
      <c r="O5732" s="15">
        <f>_xlfn.XLOOKUP(B5732,Sheet1!A:A,Sheet1!E:E)</f>
        <v>28.45</v>
      </c>
      <c r="P5732" s="26"/>
      <c r="Q5732" s="15">
        <f t="shared" si="422"/>
        <v>29.872500000000002</v>
      </c>
      <c r="R5732" s="38">
        <f t="shared" si="421"/>
        <v>30.768675000000002</v>
      </c>
      <c r="S5732" s="26">
        <v>0</v>
      </c>
      <c r="T5732" s="13" t="str">
        <f t="shared" si="419"/>
        <v>Up</v>
      </c>
    </row>
    <row r="5733" spans="1:20" s="14" customFormat="1" hidden="1" x14ac:dyDescent="0.3">
      <c r="A5733" s="11">
        <v>6053118</v>
      </c>
      <c r="B5733" s="11">
        <v>6053118</v>
      </c>
      <c r="C5733" s="11" t="s">
        <v>26</v>
      </c>
      <c r="D5733" s="11" t="s">
        <v>27</v>
      </c>
      <c r="E5733" s="13" t="str">
        <f>_xlfn.XLOOKUP(B5733,Sheet1!A:A,Sheet1!B:B)</f>
        <v>DS ZINSSER ALLCOAT EXT SB SAT TRAN 2.5L</v>
      </c>
      <c r="F5733" s="13" t="str">
        <f t="shared" si="418"/>
        <v>CROWN  - DS ZINSSER ALLCOAT EXT SB SAT TRAN 2.5L</v>
      </c>
      <c r="G5733" s="13"/>
      <c r="H5733" s="91" t="s">
        <v>28</v>
      </c>
      <c r="I5733" s="11" t="s">
        <v>29</v>
      </c>
      <c r="J5733" s="11" t="s">
        <v>29</v>
      </c>
      <c r="K5733" s="11" t="s">
        <v>30</v>
      </c>
      <c r="M5733" s="11" t="s">
        <v>7062</v>
      </c>
      <c r="N5733" s="13">
        <v>3105</v>
      </c>
      <c r="O5733" s="15">
        <f>_xlfn.XLOOKUP(B5733,Sheet1!A:A,Sheet1!E:E)</f>
        <v>55.76</v>
      </c>
      <c r="P5733" s="26"/>
      <c r="Q5733" s="15">
        <f t="shared" si="422"/>
        <v>58.548000000000002</v>
      </c>
      <c r="R5733" s="38">
        <f t="shared" si="421"/>
        <v>60.304440000000007</v>
      </c>
      <c r="S5733" s="26">
        <v>0</v>
      </c>
      <c r="T5733" s="13" t="str">
        <f t="shared" si="419"/>
        <v>Up</v>
      </c>
    </row>
    <row r="5734" spans="1:20" s="14" customFormat="1" hidden="1" x14ac:dyDescent="0.3">
      <c r="A5734" s="11">
        <v>6053117</v>
      </c>
      <c r="B5734" s="11">
        <v>6053117</v>
      </c>
      <c r="C5734" s="11" t="s">
        <v>26</v>
      </c>
      <c r="D5734" s="11" t="s">
        <v>27</v>
      </c>
      <c r="E5734" s="13" t="str">
        <f>_xlfn.XLOOKUP(B5734,Sheet1!A:A,Sheet1!B:B)</f>
        <v>DS ZINSSER ALLCOAT EXT SB SAT WH   1L</v>
      </c>
      <c r="F5734" s="13" t="str">
        <f t="shared" si="418"/>
        <v>CROWN  - DS ZINSSER ALLCOAT EXT SB SAT WH   1L</v>
      </c>
      <c r="G5734" s="13"/>
      <c r="H5734" s="91" t="s">
        <v>28</v>
      </c>
      <c r="I5734" s="11" t="s">
        <v>29</v>
      </c>
      <c r="J5734" s="11" t="s">
        <v>29</v>
      </c>
      <c r="K5734" s="11" t="s">
        <v>30</v>
      </c>
      <c r="M5734" s="11" t="s">
        <v>7062</v>
      </c>
      <c r="N5734" s="13">
        <v>3105</v>
      </c>
      <c r="O5734" s="15">
        <f>_xlfn.XLOOKUP(B5734,Sheet1!A:A,Sheet1!E:E)</f>
        <v>28.45</v>
      </c>
      <c r="P5734" s="26"/>
      <c r="Q5734" s="15">
        <f t="shared" si="422"/>
        <v>29.872500000000002</v>
      </c>
      <c r="R5734" s="38">
        <f t="shared" si="421"/>
        <v>30.768675000000002</v>
      </c>
      <c r="S5734" s="26">
        <v>0</v>
      </c>
      <c r="T5734" s="13" t="str">
        <f t="shared" si="419"/>
        <v>Up</v>
      </c>
    </row>
    <row r="5735" spans="1:20" s="14" customFormat="1" hidden="1" x14ac:dyDescent="0.3">
      <c r="A5735" s="11">
        <v>6053116</v>
      </c>
      <c r="B5735" s="11">
        <v>6053116</v>
      </c>
      <c r="C5735" s="11" t="s">
        <v>26</v>
      </c>
      <c r="D5735" s="11" t="s">
        <v>27</v>
      </c>
      <c r="E5735" s="13" t="str">
        <f>_xlfn.XLOOKUP(B5735,Sheet1!A:A,Sheet1!B:B)</f>
        <v>DS ZINSSER ALLCOAT EXT SB SAT WH   2.5L</v>
      </c>
      <c r="F5735" s="13" t="str">
        <f t="shared" si="418"/>
        <v>CROWN  - DS ZINSSER ALLCOAT EXT SB SAT WH   2.5L</v>
      </c>
      <c r="G5735" s="13"/>
      <c r="H5735" s="91" t="s">
        <v>28</v>
      </c>
      <c r="I5735" s="11" t="s">
        <v>29</v>
      </c>
      <c r="J5735" s="11" t="s">
        <v>29</v>
      </c>
      <c r="K5735" s="11" t="s">
        <v>30</v>
      </c>
      <c r="M5735" s="11" t="s">
        <v>7062</v>
      </c>
      <c r="N5735" s="13">
        <v>3105</v>
      </c>
      <c r="O5735" s="15">
        <f>_xlfn.XLOOKUP(B5735,Sheet1!A:A,Sheet1!E:E)</f>
        <v>55.76</v>
      </c>
      <c r="P5735" s="26"/>
      <c r="Q5735" s="15">
        <f t="shared" si="422"/>
        <v>58.548000000000002</v>
      </c>
      <c r="R5735" s="38">
        <f t="shared" si="421"/>
        <v>60.304440000000007</v>
      </c>
      <c r="S5735" s="26">
        <v>0</v>
      </c>
      <c r="T5735" s="13" t="str">
        <f t="shared" si="419"/>
        <v>Up</v>
      </c>
    </row>
    <row r="5736" spans="1:20" s="14" customFormat="1" hidden="1" x14ac:dyDescent="0.3">
      <c r="A5736" s="11">
        <v>6053115</v>
      </c>
      <c r="B5736" s="11">
        <v>6053115</v>
      </c>
      <c r="C5736" s="11" t="s">
        <v>26</v>
      </c>
      <c r="D5736" s="11" t="s">
        <v>27</v>
      </c>
      <c r="E5736" s="13" t="str">
        <f>_xlfn.XLOOKUP(B5736,Sheet1!A:A,Sheet1!B:B)</f>
        <v>DS ZINSSER ALLCOAT EXT SB SAT BLCK 1L</v>
      </c>
      <c r="F5736" s="13" t="str">
        <f t="shared" si="418"/>
        <v>CROWN  - DS ZINSSER ALLCOAT EXT SB SAT BLCK 1L</v>
      </c>
      <c r="G5736" s="13"/>
      <c r="H5736" s="91" t="s">
        <v>28</v>
      </c>
      <c r="I5736" s="11" t="s">
        <v>29</v>
      </c>
      <c r="J5736" s="11" t="s">
        <v>29</v>
      </c>
      <c r="K5736" s="11" t="s">
        <v>30</v>
      </c>
      <c r="M5736" s="11" t="s">
        <v>7062</v>
      </c>
      <c r="N5736" s="13">
        <v>3105</v>
      </c>
      <c r="O5736" s="15">
        <f>_xlfn.XLOOKUP(B5736,Sheet1!A:A,Sheet1!E:E)</f>
        <v>29.89</v>
      </c>
      <c r="P5736" s="26"/>
      <c r="Q5736" s="15">
        <f t="shared" si="422"/>
        <v>31.384500000000003</v>
      </c>
      <c r="R5736" s="38">
        <f t="shared" si="421"/>
        <v>32.326035000000005</v>
      </c>
      <c r="S5736" s="26">
        <v>0</v>
      </c>
      <c r="T5736" s="13" t="str">
        <f t="shared" si="419"/>
        <v>Up</v>
      </c>
    </row>
    <row r="5737" spans="1:20" s="14" customFormat="1" hidden="1" x14ac:dyDescent="0.3">
      <c r="A5737" s="11">
        <v>6054535</v>
      </c>
      <c r="B5737" s="11">
        <v>6054535</v>
      </c>
      <c r="C5737" s="11" t="s">
        <v>26</v>
      </c>
      <c r="D5737" s="11" t="s">
        <v>27</v>
      </c>
      <c r="E5737" s="13" t="str">
        <f>_xlfn.XLOOKUP(B5737,Sheet1!A:A,Sheet1!B:B)</f>
        <v>DS ZINSSER ALLCOAT EXT  MATT PAST  10L</v>
      </c>
      <c r="F5737" s="13" t="str">
        <f t="shared" si="418"/>
        <v>CROWN  - DS ZINSSER ALLCOAT EXT  MATT PAST  10L</v>
      </c>
      <c r="G5737" s="13"/>
      <c r="H5737" s="91" t="s">
        <v>28</v>
      </c>
      <c r="I5737" s="11" t="s">
        <v>29</v>
      </c>
      <c r="J5737" s="11" t="s">
        <v>29</v>
      </c>
      <c r="K5737" s="11" t="s">
        <v>30</v>
      </c>
      <c r="M5737" s="11" t="s">
        <v>7062</v>
      </c>
      <c r="N5737" s="13">
        <v>3105</v>
      </c>
      <c r="O5737" s="15">
        <f>_xlfn.XLOOKUP(B5737,Sheet1!A:A,Sheet1!E:E)</f>
        <v>176.36</v>
      </c>
      <c r="P5737" s="26"/>
      <c r="Q5737" s="15">
        <f t="shared" si="422"/>
        <v>185.17800000000003</v>
      </c>
      <c r="R5737" s="38">
        <f t="shared" si="421"/>
        <v>190.73334000000003</v>
      </c>
      <c r="S5737" s="26">
        <v>0</v>
      </c>
      <c r="T5737" s="13" t="str">
        <f t="shared" si="419"/>
        <v>Up</v>
      </c>
    </row>
    <row r="5738" spans="1:20" s="14" customFormat="1" hidden="1" x14ac:dyDescent="0.3">
      <c r="A5738" s="11">
        <v>6054534</v>
      </c>
      <c r="B5738" s="11">
        <v>6054534</v>
      </c>
      <c r="C5738" s="11" t="s">
        <v>26</v>
      </c>
      <c r="D5738" s="11" t="s">
        <v>27</v>
      </c>
      <c r="E5738" s="13" t="str">
        <f>_xlfn.XLOOKUP(B5738,Sheet1!A:A,Sheet1!B:B)</f>
        <v>DS ZINSSER ALLCOAT EXT  MATT BLACK 1L</v>
      </c>
      <c r="F5738" s="13" t="str">
        <f t="shared" si="418"/>
        <v>CROWN  - DS ZINSSER ALLCOAT EXT  MATT BLACK 1L</v>
      </c>
      <c r="G5738" s="13"/>
      <c r="H5738" s="91" t="s">
        <v>28</v>
      </c>
      <c r="I5738" s="11" t="s">
        <v>29</v>
      </c>
      <c r="J5738" s="11" t="s">
        <v>29</v>
      </c>
      <c r="K5738" s="11" t="s">
        <v>30</v>
      </c>
      <c r="M5738" s="11" t="s">
        <v>7062</v>
      </c>
      <c r="N5738" s="13">
        <v>3105</v>
      </c>
      <c r="O5738" s="15">
        <f>_xlfn.XLOOKUP(B5738,Sheet1!A:A,Sheet1!E:E)</f>
        <v>22.82</v>
      </c>
      <c r="P5738" s="26"/>
      <c r="Q5738" s="15">
        <f t="shared" si="422"/>
        <v>23.961000000000002</v>
      </c>
      <c r="R5738" s="38">
        <f t="shared" si="421"/>
        <v>24.679830000000003</v>
      </c>
      <c r="S5738" s="26">
        <v>0</v>
      </c>
      <c r="T5738" s="13" t="str">
        <f t="shared" si="419"/>
        <v>Up</v>
      </c>
    </row>
    <row r="5739" spans="1:20" s="14" customFormat="1" hidden="1" x14ac:dyDescent="0.3">
      <c r="A5739" s="11">
        <v>6054533</v>
      </c>
      <c r="B5739" s="11">
        <v>6054533</v>
      </c>
      <c r="C5739" s="11" t="s">
        <v>26</v>
      </c>
      <c r="D5739" s="11" t="s">
        <v>27</v>
      </c>
      <c r="E5739" s="13" t="str">
        <f>_xlfn.XLOOKUP(B5739,Sheet1!A:A,Sheet1!B:B)</f>
        <v>DS ZINSSER ALLCOAT EXT  MATT WHT   1L</v>
      </c>
      <c r="F5739" s="13" t="str">
        <f t="shared" si="418"/>
        <v>CROWN  - DS ZINSSER ALLCOAT EXT  MATT WHT   1L</v>
      </c>
      <c r="G5739" s="13"/>
      <c r="H5739" s="91" t="s">
        <v>28</v>
      </c>
      <c r="I5739" s="11" t="s">
        <v>29</v>
      </c>
      <c r="J5739" s="11" t="s">
        <v>29</v>
      </c>
      <c r="K5739" s="11" t="s">
        <v>30</v>
      </c>
      <c r="M5739" s="11" t="s">
        <v>7062</v>
      </c>
      <c r="N5739" s="13">
        <v>3105</v>
      </c>
      <c r="O5739" s="15">
        <f>_xlfn.XLOOKUP(B5739,Sheet1!A:A,Sheet1!E:E)</f>
        <v>22.82</v>
      </c>
      <c r="P5739" s="26"/>
      <c r="Q5739" s="15">
        <f t="shared" si="422"/>
        <v>23.961000000000002</v>
      </c>
      <c r="R5739" s="38">
        <f t="shared" si="421"/>
        <v>24.679830000000003</v>
      </c>
      <c r="S5739" s="26">
        <v>0</v>
      </c>
      <c r="T5739" s="13" t="str">
        <f t="shared" si="419"/>
        <v>Up</v>
      </c>
    </row>
    <row r="5740" spans="1:20" s="14" customFormat="1" hidden="1" x14ac:dyDescent="0.3">
      <c r="A5740" s="11">
        <v>6054532</v>
      </c>
      <c r="B5740" s="11">
        <v>6054532</v>
      </c>
      <c r="C5740" s="11" t="s">
        <v>26</v>
      </c>
      <c r="D5740" s="11" t="s">
        <v>27</v>
      </c>
      <c r="E5740" s="13" t="str">
        <f>_xlfn.XLOOKUP(B5740,Sheet1!A:A,Sheet1!B:B)</f>
        <v>DS ZINSSER ALLCOAT EXT  MATT WHT   2.5L</v>
      </c>
      <c r="F5740" s="13" t="str">
        <f t="shared" si="418"/>
        <v>CROWN  - DS ZINSSER ALLCOAT EXT  MATT WHT   2.5L</v>
      </c>
      <c r="G5740" s="13"/>
      <c r="H5740" s="91" t="s">
        <v>28</v>
      </c>
      <c r="I5740" s="11" t="s">
        <v>29</v>
      </c>
      <c r="J5740" s="11" t="s">
        <v>29</v>
      </c>
      <c r="K5740" s="11" t="s">
        <v>30</v>
      </c>
      <c r="M5740" s="11" t="s">
        <v>7062</v>
      </c>
      <c r="N5740" s="13">
        <v>3105</v>
      </c>
      <c r="O5740" s="15">
        <f>_xlfn.XLOOKUP(B5740,Sheet1!A:A,Sheet1!E:E)</f>
        <v>54.25</v>
      </c>
      <c r="P5740" s="26"/>
      <c r="Q5740" s="15">
        <f t="shared" si="422"/>
        <v>56.962500000000006</v>
      </c>
      <c r="R5740" s="38">
        <f t="shared" si="421"/>
        <v>58.671375000000005</v>
      </c>
      <c r="S5740" s="26">
        <v>0</v>
      </c>
      <c r="T5740" s="13" t="str">
        <f t="shared" si="419"/>
        <v>Up</v>
      </c>
    </row>
    <row r="5741" spans="1:20" s="14" customFormat="1" hidden="1" x14ac:dyDescent="0.3">
      <c r="A5741" s="11">
        <v>6054531</v>
      </c>
      <c r="B5741" s="11">
        <v>6054531</v>
      </c>
      <c r="C5741" s="11" t="s">
        <v>26</v>
      </c>
      <c r="D5741" s="11" t="s">
        <v>27</v>
      </c>
      <c r="E5741" s="13" t="str">
        <f>_xlfn.XLOOKUP(B5741,Sheet1!A:A,Sheet1!B:B)</f>
        <v>DS ZINSSER ALLCOAT EXT  MATT WHT   10L</v>
      </c>
      <c r="F5741" s="13" t="str">
        <f t="shared" si="418"/>
        <v>CROWN  - DS ZINSSER ALLCOAT EXT  MATT WHT   10L</v>
      </c>
      <c r="G5741" s="13"/>
      <c r="H5741" s="91" t="s">
        <v>28</v>
      </c>
      <c r="I5741" s="11" t="s">
        <v>29</v>
      </c>
      <c r="J5741" s="11" t="s">
        <v>29</v>
      </c>
      <c r="K5741" s="11" t="s">
        <v>30</v>
      </c>
      <c r="M5741" s="11" t="s">
        <v>7062</v>
      </c>
      <c r="N5741" s="13">
        <v>3105</v>
      </c>
      <c r="O5741" s="15">
        <f>_xlfn.XLOOKUP(B5741,Sheet1!A:A,Sheet1!E:E)</f>
        <v>195.23</v>
      </c>
      <c r="P5741" s="26"/>
      <c r="Q5741" s="15">
        <f t="shared" si="422"/>
        <v>204.9915</v>
      </c>
      <c r="R5741" s="38">
        <f t="shared" si="421"/>
        <v>211.141245</v>
      </c>
      <c r="S5741" s="26">
        <v>0</v>
      </c>
      <c r="T5741" s="13" t="str">
        <f t="shared" si="419"/>
        <v>Up</v>
      </c>
    </row>
    <row r="5742" spans="1:20" s="14" customFormat="1" hidden="1" x14ac:dyDescent="0.3">
      <c r="A5742" s="11">
        <v>6054530</v>
      </c>
      <c r="B5742" s="11">
        <v>6054530</v>
      </c>
      <c r="C5742" s="11" t="s">
        <v>26</v>
      </c>
      <c r="D5742" s="11" t="s">
        <v>27</v>
      </c>
      <c r="E5742" s="13" t="str">
        <f>_xlfn.XLOOKUP(B5742,Sheet1!A:A,Sheet1!B:B)</f>
        <v>DS ZINSSER ALLCOAT EXT WB SAT PAST 10L</v>
      </c>
      <c r="F5742" s="13" t="str">
        <f t="shared" si="418"/>
        <v>CROWN  - DS ZINSSER ALLCOAT EXT WB SAT PAST 10L</v>
      </c>
      <c r="G5742" s="13"/>
      <c r="H5742" s="91" t="s">
        <v>28</v>
      </c>
      <c r="I5742" s="11" t="s">
        <v>29</v>
      </c>
      <c r="J5742" s="11" t="s">
        <v>29</v>
      </c>
      <c r="K5742" s="11" t="s">
        <v>30</v>
      </c>
      <c r="M5742" s="11" t="s">
        <v>7062</v>
      </c>
      <c r="N5742" s="13">
        <v>3105</v>
      </c>
      <c r="O5742" s="15">
        <f>_xlfn.XLOOKUP(B5742,Sheet1!A:A,Sheet1!E:E)</f>
        <v>176.36</v>
      </c>
      <c r="P5742" s="26"/>
      <c r="Q5742" s="15">
        <f t="shared" si="422"/>
        <v>185.17800000000003</v>
      </c>
      <c r="R5742" s="38">
        <f t="shared" si="421"/>
        <v>190.73334000000003</v>
      </c>
      <c r="S5742" s="26">
        <v>0</v>
      </c>
      <c r="T5742" s="13" t="str">
        <f t="shared" si="419"/>
        <v>Up</v>
      </c>
    </row>
    <row r="5743" spans="1:20" s="14" customFormat="1" hidden="1" x14ac:dyDescent="0.3">
      <c r="A5743" s="11">
        <v>6054529</v>
      </c>
      <c r="B5743" s="11">
        <v>6054529</v>
      </c>
      <c r="C5743" s="11" t="s">
        <v>26</v>
      </c>
      <c r="D5743" s="11" t="s">
        <v>27</v>
      </c>
      <c r="E5743" s="13" t="str">
        <f>_xlfn.XLOOKUP(B5743,Sheet1!A:A,Sheet1!B:B)</f>
        <v>DS ZINSSER ALLCOAT EXT WB SAT TRAN 10L</v>
      </c>
      <c r="F5743" s="13" t="str">
        <f t="shared" si="418"/>
        <v>CROWN  - DS ZINSSER ALLCOAT EXT WB SAT TRAN 10L</v>
      </c>
      <c r="G5743" s="13"/>
      <c r="H5743" s="91" t="s">
        <v>28</v>
      </c>
      <c r="I5743" s="11" t="s">
        <v>29</v>
      </c>
      <c r="J5743" s="11" t="s">
        <v>29</v>
      </c>
      <c r="K5743" s="11" t="s">
        <v>30</v>
      </c>
      <c r="M5743" s="11" t="s">
        <v>7062</v>
      </c>
      <c r="N5743" s="13">
        <v>3105</v>
      </c>
      <c r="O5743" s="15">
        <f>_xlfn.XLOOKUP(B5743,Sheet1!A:A,Sheet1!E:E)</f>
        <v>176.36</v>
      </c>
      <c r="P5743" s="26"/>
      <c r="Q5743" s="15">
        <f t="shared" si="422"/>
        <v>185.17800000000003</v>
      </c>
      <c r="R5743" s="38">
        <f t="shared" si="421"/>
        <v>190.73334000000003</v>
      </c>
      <c r="S5743" s="26">
        <v>0</v>
      </c>
      <c r="T5743" s="13" t="str">
        <f t="shared" si="419"/>
        <v>Up</v>
      </c>
    </row>
    <row r="5744" spans="1:20" s="14" customFormat="1" hidden="1" x14ac:dyDescent="0.3">
      <c r="A5744" s="11">
        <v>6054528</v>
      </c>
      <c r="B5744" s="11">
        <v>6054528</v>
      </c>
      <c r="C5744" s="11" t="s">
        <v>26</v>
      </c>
      <c r="D5744" s="11" t="s">
        <v>27</v>
      </c>
      <c r="E5744" s="13" t="str">
        <f>_xlfn.XLOOKUP(B5744,Sheet1!A:A,Sheet1!B:B)</f>
        <v>DS ZINSSER ALLCOAT EXT WB SAT DEEP 10L</v>
      </c>
      <c r="F5744" s="13" t="str">
        <f t="shared" si="418"/>
        <v>CROWN  - DS ZINSSER ALLCOAT EXT WB SAT DEEP 10L</v>
      </c>
      <c r="G5744" s="13"/>
      <c r="H5744" s="91" t="s">
        <v>28</v>
      </c>
      <c r="I5744" s="11" t="s">
        <v>29</v>
      </c>
      <c r="J5744" s="11" t="s">
        <v>29</v>
      </c>
      <c r="K5744" s="11" t="s">
        <v>30</v>
      </c>
      <c r="M5744" s="11" t="s">
        <v>7062</v>
      </c>
      <c r="N5744" s="13">
        <v>3105</v>
      </c>
      <c r="O5744" s="15">
        <f>_xlfn.XLOOKUP(B5744,Sheet1!A:A,Sheet1!E:E)</f>
        <v>176.36</v>
      </c>
      <c r="P5744" s="26"/>
      <c r="Q5744" s="15">
        <f t="shared" si="422"/>
        <v>185.17800000000003</v>
      </c>
      <c r="R5744" s="38">
        <f t="shared" si="421"/>
        <v>190.73334000000003</v>
      </c>
      <c r="S5744" s="26">
        <v>0</v>
      </c>
      <c r="T5744" s="13" t="str">
        <f t="shared" si="419"/>
        <v>Up</v>
      </c>
    </row>
    <row r="5745" spans="1:20" s="14" customFormat="1" hidden="1" x14ac:dyDescent="0.3">
      <c r="A5745" s="11">
        <v>6054527</v>
      </c>
      <c r="B5745" s="11">
        <v>6054527</v>
      </c>
      <c r="C5745" s="11" t="s">
        <v>26</v>
      </c>
      <c r="D5745" s="11" t="s">
        <v>27</v>
      </c>
      <c r="E5745" s="13" t="str">
        <f>_xlfn.XLOOKUP(B5745,Sheet1!A:A,Sheet1!B:B)</f>
        <v>DS ZINSSER ALLCOAT EXT WB SAT BLCK 500ML</v>
      </c>
      <c r="F5745" s="13" t="str">
        <f t="shared" si="418"/>
        <v>CROWN  - DS ZINSSER ALLCOAT EXT WB SAT BLCK 500ML</v>
      </c>
      <c r="G5745" s="13"/>
      <c r="H5745" s="91" t="s">
        <v>28</v>
      </c>
      <c r="I5745" s="11" t="s">
        <v>29</v>
      </c>
      <c r="J5745" s="11" t="s">
        <v>29</v>
      </c>
      <c r="K5745" s="11" t="s">
        <v>30</v>
      </c>
      <c r="M5745" s="11" t="s">
        <v>7062</v>
      </c>
      <c r="N5745" s="13">
        <v>3105</v>
      </c>
      <c r="O5745" s="15">
        <f>_xlfn.XLOOKUP(B5745,Sheet1!A:A,Sheet1!E:E)</f>
        <v>15.97</v>
      </c>
      <c r="P5745" s="26"/>
      <c r="Q5745" s="15">
        <f t="shared" si="422"/>
        <v>16.768500000000003</v>
      </c>
      <c r="R5745" s="38">
        <f t="shared" si="421"/>
        <v>17.271555000000003</v>
      </c>
      <c r="S5745" s="26">
        <v>0</v>
      </c>
      <c r="T5745" s="13" t="str">
        <f t="shared" si="419"/>
        <v>Up</v>
      </c>
    </row>
    <row r="5746" spans="1:20" s="14" customFormat="1" hidden="1" x14ac:dyDescent="0.3">
      <c r="A5746" s="11">
        <v>6054489</v>
      </c>
      <c r="B5746" s="11">
        <v>6054489</v>
      </c>
      <c r="C5746" s="11" t="s">
        <v>26</v>
      </c>
      <c r="D5746" s="11" t="s">
        <v>27</v>
      </c>
      <c r="E5746" s="13" t="str">
        <f>_xlfn.XLOOKUP(B5746,Sheet1!A:A,Sheet1!B:B)</f>
        <v>DS COOVAR SHELLAC PRIME WHITE      2.5L</v>
      </c>
      <c r="F5746" s="13" t="str">
        <f t="shared" si="418"/>
        <v>CROWN  - DS COOVAR SHELLAC PRIME WHITE      2.5L</v>
      </c>
      <c r="G5746" s="13"/>
      <c r="H5746" s="91" t="s">
        <v>28</v>
      </c>
      <c r="I5746" s="11" t="s">
        <v>29</v>
      </c>
      <c r="J5746" s="11" t="s">
        <v>29</v>
      </c>
      <c r="K5746" s="11" t="s">
        <v>30</v>
      </c>
      <c r="M5746" s="11" t="s">
        <v>7062</v>
      </c>
      <c r="N5746" s="13">
        <v>3105</v>
      </c>
      <c r="O5746" s="15">
        <f>_xlfn.XLOOKUP(B5746,Sheet1!A:A,Sheet1!E:E)</f>
        <v>44.25</v>
      </c>
      <c r="P5746" s="26"/>
      <c r="Q5746" s="15">
        <f t="shared" si="422"/>
        <v>46.462499999999999</v>
      </c>
      <c r="R5746" s="38">
        <f t="shared" si="421"/>
        <v>47.856375</v>
      </c>
      <c r="S5746" s="26">
        <v>0</v>
      </c>
      <c r="T5746" s="13" t="str">
        <f t="shared" si="419"/>
        <v>Up</v>
      </c>
    </row>
    <row r="5747" spans="1:20" s="14" customFormat="1" hidden="1" x14ac:dyDescent="0.3">
      <c r="A5747" s="11">
        <v>6054488</v>
      </c>
      <c r="B5747" s="11">
        <v>6054488</v>
      </c>
      <c r="C5747" s="11" t="s">
        <v>26</v>
      </c>
      <c r="D5747" s="11" t="s">
        <v>27</v>
      </c>
      <c r="E5747" s="13" t="str">
        <f>_xlfn.XLOOKUP(B5747,Sheet1!A:A,Sheet1!B:B)</f>
        <v>DS COOVAR SHELLAC PRIME WHITE      1L</v>
      </c>
      <c r="F5747" s="13" t="str">
        <f t="shared" si="418"/>
        <v>CROWN  - DS COOVAR SHELLAC PRIME WHITE      1L</v>
      </c>
      <c r="G5747" s="13"/>
      <c r="H5747" s="91" t="s">
        <v>28</v>
      </c>
      <c r="I5747" s="11" t="s">
        <v>29</v>
      </c>
      <c r="J5747" s="11" t="s">
        <v>29</v>
      </c>
      <c r="K5747" s="11" t="s">
        <v>30</v>
      </c>
      <c r="M5747" s="11" t="s">
        <v>7062</v>
      </c>
      <c r="N5747" s="13">
        <v>3105</v>
      </c>
      <c r="O5747" s="15">
        <f>_xlfn.XLOOKUP(B5747,Sheet1!A:A,Sheet1!E:E)</f>
        <v>15.19</v>
      </c>
      <c r="P5747" s="26"/>
      <c r="Q5747" s="15">
        <f t="shared" si="422"/>
        <v>15.9495</v>
      </c>
      <c r="R5747" s="38">
        <f t="shared" si="421"/>
        <v>16.427985</v>
      </c>
      <c r="S5747" s="26">
        <v>0</v>
      </c>
      <c r="T5747" s="13" t="str">
        <f t="shared" si="419"/>
        <v>Up</v>
      </c>
    </row>
    <row r="5748" spans="1:20" s="14" customFormat="1" hidden="1" x14ac:dyDescent="0.3">
      <c r="A5748" s="11">
        <v>6054486</v>
      </c>
      <c r="B5748" s="11">
        <v>6054486</v>
      </c>
      <c r="C5748" s="11" t="s">
        <v>26</v>
      </c>
      <c r="D5748" s="11" t="s">
        <v>27</v>
      </c>
      <c r="E5748" s="13" t="str">
        <f>_xlfn.XLOOKUP(B5748,Sheet1!A:A,Sheet1!B:B)</f>
        <v>DS COOVAR SHELLAC PRIME WHITE      500ML</v>
      </c>
      <c r="F5748" s="13" t="str">
        <f t="shared" si="418"/>
        <v>CROWN  - DS COOVAR SHELLAC PRIME WHITE      500ML</v>
      </c>
      <c r="G5748" s="13"/>
      <c r="H5748" s="91" t="s">
        <v>28</v>
      </c>
      <c r="I5748" s="11" t="s">
        <v>29</v>
      </c>
      <c r="J5748" s="11" t="s">
        <v>29</v>
      </c>
      <c r="K5748" s="11" t="s">
        <v>30</v>
      </c>
      <c r="M5748" s="11" t="s">
        <v>7062</v>
      </c>
      <c r="N5748" s="13">
        <v>3105</v>
      </c>
      <c r="O5748" s="15">
        <f>_xlfn.XLOOKUP(B5748,Sheet1!A:A,Sheet1!E:E)</f>
        <v>8.51</v>
      </c>
      <c r="P5748" s="26"/>
      <c r="Q5748" s="15">
        <f t="shared" si="422"/>
        <v>8.9354999999999993</v>
      </c>
      <c r="R5748" s="38">
        <f t="shared" si="421"/>
        <v>9.2035649999999993</v>
      </c>
      <c r="S5748" s="26">
        <v>0</v>
      </c>
      <c r="T5748" s="13" t="str">
        <f t="shared" si="419"/>
        <v>Up</v>
      </c>
    </row>
    <row r="5749" spans="1:20" s="14" customFormat="1" hidden="1" x14ac:dyDescent="0.3">
      <c r="A5749" s="11">
        <v>6054485</v>
      </c>
      <c r="B5749" s="11">
        <v>6054485</v>
      </c>
      <c r="C5749" s="11" t="s">
        <v>26</v>
      </c>
      <c r="D5749" s="11" t="s">
        <v>27</v>
      </c>
      <c r="E5749" s="13" t="str">
        <f>_xlfn.XLOOKUP(B5749,Sheet1!A:A,Sheet1!B:B)</f>
        <v>DS COOVAR SHELLAC PRIME WHITE      250ML</v>
      </c>
      <c r="F5749" s="13" t="str">
        <f t="shared" si="418"/>
        <v>CROWN  - DS COOVAR SHELLAC PRIME WHITE      250ML</v>
      </c>
      <c r="G5749" s="13"/>
      <c r="H5749" s="91" t="s">
        <v>28</v>
      </c>
      <c r="I5749" s="11" t="s">
        <v>29</v>
      </c>
      <c r="J5749" s="11" t="s">
        <v>29</v>
      </c>
      <c r="K5749" s="11" t="s">
        <v>30</v>
      </c>
      <c r="M5749" s="11" t="s">
        <v>7062</v>
      </c>
      <c r="N5749" s="13">
        <v>3105</v>
      </c>
      <c r="O5749" s="15">
        <f>_xlfn.XLOOKUP(B5749,Sheet1!A:A,Sheet1!E:E)</f>
        <v>6.95</v>
      </c>
      <c r="P5749" s="26"/>
      <c r="Q5749" s="15">
        <f t="shared" si="422"/>
        <v>7.2975000000000003</v>
      </c>
      <c r="R5749" s="38">
        <f t="shared" si="421"/>
        <v>7.5164250000000008</v>
      </c>
      <c r="S5749" s="26">
        <v>0</v>
      </c>
      <c r="T5749" s="13" t="str">
        <f t="shared" si="419"/>
        <v>Up</v>
      </c>
    </row>
    <row r="5750" spans="1:20" s="14" customFormat="1" hidden="1" x14ac:dyDescent="0.3">
      <c r="A5750" s="11">
        <v>6054483</v>
      </c>
      <c r="B5750" s="11">
        <v>6054483</v>
      </c>
      <c r="C5750" s="11" t="s">
        <v>26</v>
      </c>
      <c r="D5750" s="11" t="s">
        <v>27</v>
      </c>
      <c r="E5750" s="13" t="str">
        <f>_xlfn.XLOOKUP(B5750,Sheet1!A:A,Sheet1!B:B)</f>
        <v>DS RUSTOLEUM COMBICOL MATT WHITE   750ML</v>
      </c>
      <c r="F5750" s="13" t="str">
        <f t="shared" si="418"/>
        <v>CROWN  - DS RUSTOLEUM COMBICOL MATT WHITE   750ML</v>
      </c>
      <c r="G5750" s="13"/>
      <c r="H5750" s="91" t="s">
        <v>28</v>
      </c>
      <c r="I5750" s="11" t="s">
        <v>29</v>
      </c>
      <c r="J5750" s="11" t="s">
        <v>29</v>
      </c>
      <c r="K5750" s="11" t="s">
        <v>30</v>
      </c>
      <c r="M5750" s="11" t="s">
        <v>7062</v>
      </c>
      <c r="N5750" s="13">
        <v>3105</v>
      </c>
      <c r="O5750" s="15">
        <f>_xlfn.XLOOKUP(B5750,Sheet1!A:A,Sheet1!E:E)</f>
        <v>23.6</v>
      </c>
      <c r="P5750" s="26"/>
      <c r="Q5750" s="15">
        <f t="shared" si="422"/>
        <v>24.78</v>
      </c>
      <c r="R5750" s="38">
        <f t="shared" si="421"/>
        <v>25.523400000000002</v>
      </c>
      <c r="S5750" s="26">
        <v>0</v>
      </c>
      <c r="T5750" s="13" t="str">
        <f t="shared" si="419"/>
        <v>Up</v>
      </c>
    </row>
    <row r="5751" spans="1:20" s="14" customFormat="1" hidden="1" x14ac:dyDescent="0.3">
      <c r="A5751" s="11">
        <v>6054482</v>
      </c>
      <c r="B5751" s="11">
        <v>6054482</v>
      </c>
      <c r="C5751" s="11" t="s">
        <v>26</v>
      </c>
      <c r="D5751" s="11" t="s">
        <v>27</v>
      </c>
      <c r="E5751" s="13" t="str">
        <f>_xlfn.XLOOKUP(B5751,Sheet1!A:A,Sheet1!B:B)</f>
        <v>DS RUSTOLEUM COMBICOL SAT PURE WHT 750ML</v>
      </c>
      <c r="F5751" s="13" t="str">
        <f t="shared" si="418"/>
        <v>CROWN  - DS RUSTOLEUM COMBICOL SAT PURE WHT 750ML</v>
      </c>
      <c r="G5751" s="13"/>
      <c r="H5751" s="91" t="s">
        <v>28</v>
      </c>
      <c r="I5751" s="11" t="s">
        <v>29</v>
      </c>
      <c r="J5751" s="11" t="s">
        <v>29</v>
      </c>
      <c r="K5751" s="11" t="s">
        <v>30</v>
      </c>
      <c r="M5751" s="11" t="s">
        <v>7062</v>
      </c>
      <c r="N5751" s="13">
        <v>3105</v>
      </c>
      <c r="O5751" s="15">
        <f>_xlfn.XLOOKUP(B5751,Sheet1!A:A,Sheet1!E:E)</f>
        <v>23.6</v>
      </c>
      <c r="P5751" s="26"/>
      <c r="Q5751" s="15">
        <f t="shared" si="422"/>
        <v>24.78</v>
      </c>
      <c r="R5751" s="38">
        <f t="shared" si="421"/>
        <v>25.523400000000002</v>
      </c>
      <c r="S5751" s="26">
        <v>0</v>
      </c>
      <c r="T5751" s="13" t="str">
        <f t="shared" si="419"/>
        <v>Up</v>
      </c>
    </row>
    <row r="5752" spans="1:20" s="14" customFormat="1" hidden="1" x14ac:dyDescent="0.3">
      <c r="A5752" s="11">
        <v>6054200</v>
      </c>
      <c r="B5752" s="11">
        <v>6054200</v>
      </c>
      <c r="C5752" s="11" t="s">
        <v>26</v>
      </c>
      <c r="D5752" s="11" t="s">
        <v>27</v>
      </c>
      <c r="E5752" s="13" t="str">
        <f>_xlfn.XLOOKUP(B5752,Sheet1!A:A,Sheet1!B:B)</f>
        <v>DS OSMO UV PROTECT TINT NATURAL    2.5L</v>
      </c>
      <c r="F5752" s="13" t="str">
        <f t="shared" si="418"/>
        <v>CROWN  - DS OSMO UV PROTECT TINT NATURAL    2.5L</v>
      </c>
      <c r="G5752" s="13"/>
      <c r="H5752" s="91" t="s">
        <v>28</v>
      </c>
      <c r="I5752" s="11" t="s">
        <v>29</v>
      </c>
      <c r="J5752" s="11" t="s">
        <v>29</v>
      </c>
      <c r="K5752" s="11" t="s">
        <v>30</v>
      </c>
      <c r="M5752" s="11" t="s">
        <v>7062</v>
      </c>
      <c r="N5752" s="13">
        <v>3105</v>
      </c>
      <c r="O5752" s="15">
        <f>_xlfn.XLOOKUP(B5752,Sheet1!A:A,Sheet1!E:E)</f>
        <v>98.71</v>
      </c>
      <c r="P5752" s="26"/>
      <c r="Q5752" s="15">
        <f t="shared" si="422"/>
        <v>103.6455</v>
      </c>
      <c r="R5752" s="38">
        <f t="shared" si="421"/>
        <v>106.754865</v>
      </c>
      <c r="S5752" s="26">
        <v>0</v>
      </c>
      <c r="T5752" s="13" t="str">
        <f t="shared" si="419"/>
        <v>Up</v>
      </c>
    </row>
    <row r="5753" spans="1:20" s="14" customFormat="1" hidden="1" x14ac:dyDescent="0.3">
      <c r="A5753" s="11">
        <v>6053452</v>
      </c>
      <c r="B5753" s="11">
        <v>6053452</v>
      </c>
      <c r="C5753" s="11" t="s">
        <v>26</v>
      </c>
      <c r="D5753" s="11" t="s">
        <v>27</v>
      </c>
      <c r="E5753" s="13" t="str">
        <f>_xlfn.XLOOKUP(B5753,Sheet1!A:A,Sheet1!B:B)</f>
        <v>DS RUSTOLEUM COMBICOL SAT PURE WHT 2.5L</v>
      </c>
      <c r="F5753" s="13" t="str">
        <f t="shared" si="418"/>
        <v>CROWN  - DS RUSTOLEUM COMBICOL SAT PURE WHT 2.5L</v>
      </c>
      <c r="G5753" s="13"/>
      <c r="H5753" s="91" t="s">
        <v>28</v>
      </c>
      <c r="I5753" s="11" t="s">
        <v>29</v>
      </c>
      <c r="J5753" s="11" t="s">
        <v>29</v>
      </c>
      <c r="K5753" s="11" t="s">
        <v>30</v>
      </c>
      <c r="M5753" s="11" t="s">
        <v>7062</v>
      </c>
      <c r="N5753" s="13">
        <v>3105</v>
      </c>
      <c r="O5753" s="15">
        <f>_xlfn.XLOOKUP(B5753,Sheet1!A:A,Sheet1!E:E)</f>
        <v>47.2</v>
      </c>
      <c r="P5753" s="26"/>
      <c r="Q5753" s="15">
        <f t="shared" si="422"/>
        <v>49.56</v>
      </c>
      <c r="R5753" s="38">
        <f t="shared" si="421"/>
        <v>51.046800000000005</v>
      </c>
      <c r="S5753" s="26">
        <v>0</v>
      </c>
      <c r="T5753" s="13" t="str">
        <f t="shared" si="419"/>
        <v>Up</v>
      </c>
    </row>
    <row r="5754" spans="1:20" s="14" customFormat="1" hidden="1" x14ac:dyDescent="0.3">
      <c r="A5754" s="11">
        <v>6053453</v>
      </c>
      <c r="B5754" s="11">
        <v>6053453</v>
      </c>
      <c r="C5754" s="11" t="s">
        <v>26</v>
      </c>
      <c r="D5754" s="11" t="s">
        <v>27</v>
      </c>
      <c r="E5754" s="13" t="str">
        <f>_xlfn.XLOOKUP(B5754,Sheet1!A:A,Sheet1!B:B)</f>
        <v>DS RUSTOLEUM COMBICOL MATT WHITE   2.5L</v>
      </c>
      <c r="F5754" s="13" t="str">
        <f t="shared" si="418"/>
        <v>CROWN  - DS RUSTOLEUM COMBICOL MATT WHITE   2.5L</v>
      </c>
      <c r="G5754" s="13"/>
      <c r="H5754" s="91" t="s">
        <v>28</v>
      </c>
      <c r="I5754" s="11" t="s">
        <v>29</v>
      </c>
      <c r="J5754" s="11" t="s">
        <v>29</v>
      </c>
      <c r="K5754" s="11" t="s">
        <v>30</v>
      </c>
      <c r="M5754" s="11" t="s">
        <v>7062</v>
      </c>
      <c r="N5754" s="13">
        <v>3105</v>
      </c>
      <c r="O5754" s="15">
        <f>_xlfn.XLOOKUP(B5754,Sheet1!A:A,Sheet1!E:E)</f>
        <v>47.2</v>
      </c>
      <c r="P5754" s="26"/>
      <c r="Q5754" s="15">
        <f t="shared" si="422"/>
        <v>49.56</v>
      </c>
      <c r="R5754" s="38">
        <f t="shared" si="421"/>
        <v>51.046800000000005</v>
      </c>
      <c r="S5754" s="26">
        <v>0</v>
      </c>
      <c r="T5754" s="13" t="str">
        <f t="shared" si="419"/>
        <v>Up</v>
      </c>
    </row>
    <row r="5755" spans="1:20" s="14" customFormat="1" hidden="1" x14ac:dyDescent="0.3">
      <c r="A5755" s="11">
        <v>6053640</v>
      </c>
      <c r="B5755" s="11">
        <v>6053640</v>
      </c>
      <c r="C5755" s="11" t="s">
        <v>26</v>
      </c>
      <c r="D5755" s="11" t="s">
        <v>27</v>
      </c>
      <c r="E5755" s="13" t="str">
        <f>_xlfn.XLOOKUP(B5755,Sheet1!A:A,Sheet1!B:B)</f>
        <v>DS ZINSSER ALLCOAT EXT SB SAT WH   5L</v>
      </c>
      <c r="F5755" s="13" t="str">
        <f t="shared" si="418"/>
        <v>CROWN  - DS ZINSSER ALLCOAT EXT SB SAT WH   5L</v>
      </c>
      <c r="G5755" s="13"/>
      <c r="H5755" s="91" t="s">
        <v>28</v>
      </c>
      <c r="I5755" s="11" t="s">
        <v>29</v>
      </c>
      <c r="J5755" s="11" t="s">
        <v>29</v>
      </c>
      <c r="K5755" s="11" t="s">
        <v>30</v>
      </c>
      <c r="M5755" s="11" t="s">
        <v>7062</v>
      </c>
      <c r="N5755" s="13">
        <v>3105</v>
      </c>
      <c r="O5755" s="15">
        <f>_xlfn.XLOOKUP(B5755,Sheet1!A:A,Sheet1!E:E)</f>
        <v>96.71</v>
      </c>
      <c r="P5755" s="26"/>
      <c r="Q5755" s="15">
        <f t="shared" si="422"/>
        <v>101.5455</v>
      </c>
      <c r="R5755" s="38">
        <f t="shared" si="421"/>
        <v>104.59186500000001</v>
      </c>
      <c r="S5755" s="26">
        <v>0</v>
      </c>
      <c r="T5755" s="13" t="str">
        <f t="shared" si="419"/>
        <v>Up</v>
      </c>
    </row>
    <row r="5756" spans="1:20" s="14" customFormat="1" hidden="1" x14ac:dyDescent="0.3">
      <c r="A5756" s="11">
        <v>6053641</v>
      </c>
      <c r="B5756" s="11">
        <v>6053641</v>
      </c>
      <c r="C5756" s="11" t="s">
        <v>26</v>
      </c>
      <c r="D5756" s="11" t="s">
        <v>27</v>
      </c>
      <c r="E5756" s="13" t="str">
        <f>_xlfn.XLOOKUP(B5756,Sheet1!A:A,Sheet1!B:B)</f>
        <v>DS ZINSSER ALLCOAT EXT SB SAT TRAN 5L</v>
      </c>
      <c r="F5756" s="13" t="str">
        <f t="shared" si="418"/>
        <v>CROWN  - DS ZINSSER ALLCOAT EXT SB SAT TRAN 5L</v>
      </c>
      <c r="G5756" s="13"/>
      <c r="H5756" s="91" t="s">
        <v>28</v>
      </c>
      <c r="I5756" s="11" t="s">
        <v>29</v>
      </c>
      <c r="J5756" s="11" t="s">
        <v>29</v>
      </c>
      <c r="K5756" s="11" t="s">
        <v>30</v>
      </c>
      <c r="M5756" s="11" t="s">
        <v>7062</v>
      </c>
      <c r="N5756" s="13">
        <v>3105</v>
      </c>
      <c r="O5756" s="15">
        <f>_xlfn.XLOOKUP(B5756,Sheet1!A:A,Sheet1!E:E)</f>
        <v>96.71</v>
      </c>
      <c r="P5756" s="26"/>
      <c r="Q5756" s="15">
        <f t="shared" si="422"/>
        <v>101.5455</v>
      </c>
      <c r="R5756" s="38">
        <f t="shared" si="421"/>
        <v>104.59186500000001</v>
      </c>
      <c r="S5756" s="26">
        <v>0</v>
      </c>
      <c r="T5756" s="13" t="str">
        <f t="shared" si="419"/>
        <v>Up</v>
      </c>
    </row>
    <row r="5757" spans="1:20" s="14" customFormat="1" hidden="1" x14ac:dyDescent="0.3">
      <c r="A5757" s="11">
        <v>6053642</v>
      </c>
      <c r="B5757" s="11">
        <v>6053642</v>
      </c>
      <c r="C5757" s="11" t="s">
        <v>26</v>
      </c>
      <c r="D5757" s="11" t="s">
        <v>27</v>
      </c>
      <c r="E5757" s="13" t="str">
        <f>_xlfn.XLOOKUP(B5757,Sheet1!A:A,Sheet1!B:B)</f>
        <v>DS ZINSSER ALLCOAT EXT SB SAT WL   5L</v>
      </c>
      <c r="F5757" s="13" t="str">
        <f t="shared" si="418"/>
        <v>CROWN  - DS ZINSSER ALLCOAT EXT SB SAT WL   5L</v>
      </c>
      <c r="G5757" s="13"/>
      <c r="H5757" s="91" t="s">
        <v>28</v>
      </c>
      <c r="I5757" s="11" t="s">
        <v>29</v>
      </c>
      <c r="J5757" s="11" t="s">
        <v>29</v>
      </c>
      <c r="K5757" s="11" t="s">
        <v>30</v>
      </c>
      <c r="M5757" s="11" t="s">
        <v>7062</v>
      </c>
      <c r="N5757" s="13">
        <v>3105</v>
      </c>
      <c r="O5757" s="15">
        <f>_xlfn.XLOOKUP(B5757,Sheet1!A:A,Sheet1!E:E)</f>
        <v>96.71</v>
      </c>
      <c r="P5757" s="26"/>
      <c r="Q5757" s="15">
        <f t="shared" si="422"/>
        <v>101.5455</v>
      </c>
      <c r="R5757" s="38">
        <f t="shared" si="421"/>
        <v>104.59186500000001</v>
      </c>
      <c r="S5757" s="26">
        <v>0</v>
      </c>
      <c r="T5757" s="13" t="str">
        <f t="shared" si="419"/>
        <v>Up</v>
      </c>
    </row>
    <row r="5758" spans="1:20" s="14" customFormat="1" hidden="1" x14ac:dyDescent="0.3">
      <c r="A5758" s="11">
        <v>6053643</v>
      </c>
      <c r="B5758" s="11">
        <v>6053643</v>
      </c>
      <c r="C5758" s="11" t="s">
        <v>26</v>
      </c>
      <c r="D5758" s="11" t="s">
        <v>27</v>
      </c>
      <c r="E5758" s="13" t="str">
        <f>_xlfn.XLOOKUP(B5758,Sheet1!A:A,Sheet1!B:B)</f>
        <v>DS ZINSSER ALLCOAT EXT SB SAT WHT  5L</v>
      </c>
      <c r="F5758" s="13" t="str">
        <f t="shared" ref="F5758:F5821" si="423">D5758&amp;" - "&amp;E5758</f>
        <v>CROWN  - DS ZINSSER ALLCOAT EXT SB SAT WHT  5L</v>
      </c>
      <c r="G5758" s="13"/>
      <c r="H5758" s="91" t="s">
        <v>28</v>
      </c>
      <c r="I5758" s="11" t="s">
        <v>29</v>
      </c>
      <c r="J5758" s="11" t="s">
        <v>29</v>
      </c>
      <c r="K5758" s="11" t="s">
        <v>30</v>
      </c>
      <c r="M5758" s="11" t="s">
        <v>7062</v>
      </c>
      <c r="N5758" s="13">
        <v>3105</v>
      </c>
      <c r="O5758" s="15">
        <f>_xlfn.XLOOKUP(B5758,Sheet1!A:A,Sheet1!E:E)</f>
        <v>120.15</v>
      </c>
      <c r="P5758" s="26"/>
      <c r="Q5758" s="15">
        <f t="shared" si="422"/>
        <v>126.15750000000001</v>
      </c>
      <c r="R5758" s="38">
        <f t="shared" si="421"/>
        <v>129.94222500000001</v>
      </c>
      <c r="S5758" s="26">
        <v>0</v>
      </c>
      <c r="T5758" s="13" t="str">
        <f t="shared" si="419"/>
        <v>Up</v>
      </c>
    </row>
    <row r="5759" spans="1:20" s="14" customFormat="1" hidden="1" x14ac:dyDescent="0.3">
      <c r="A5759" s="11">
        <v>6053912</v>
      </c>
      <c r="B5759" s="11">
        <v>6053912</v>
      </c>
      <c r="C5759" s="11" t="s">
        <v>26</v>
      </c>
      <c r="D5759" s="11" t="s">
        <v>27</v>
      </c>
      <c r="E5759" s="13" t="str">
        <f>_xlfn.XLOOKUP(B5759,Sheet1!A:A,Sheet1!B:B)</f>
        <v>DS OWATROL CORROSIVE INHIB PRIMER  750ML</v>
      </c>
      <c r="F5759" s="13" t="str">
        <f t="shared" si="423"/>
        <v>CROWN  - DS OWATROL CORROSIVE INHIB PRIMER  750ML</v>
      </c>
      <c r="G5759" s="13"/>
      <c r="H5759" s="91" t="s">
        <v>28</v>
      </c>
      <c r="I5759" s="11" t="s">
        <v>29</v>
      </c>
      <c r="J5759" s="11" t="s">
        <v>29</v>
      </c>
      <c r="K5759" s="11" t="s">
        <v>30</v>
      </c>
      <c r="M5759" s="11" t="s">
        <v>7062</v>
      </c>
      <c r="N5759" s="13">
        <v>3105</v>
      </c>
      <c r="O5759" s="15">
        <f>_xlfn.XLOOKUP(B5759,Sheet1!A:A,Sheet1!E:E)</f>
        <v>32.5</v>
      </c>
      <c r="P5759" s="26"/>
      <c r="Q5759" s="15">
        <f t="shared" si="422"/>
        <v>34.125</v>
      </c>
      <c r="R5759" s="38">
        <f t="shared" si="421"/>
        <v>35.14875</v>
      </c>
      <c r="S5759" s="26">
        <v>0</v>
      </c>
      <c r="T5759" s="13" t="str">
        <f t="shared" si="419"/>
        <v>Up</v>
      </c>
    </row>
    <row r="5760" spans="1:20" s="14" customFormat="1" hidden="1" x14ac:dyDescent="0.3">
      <c r="A5760" s="11">
        <v>6053914</v>
      </c>
      <c r="B5760" s="11">
        <v>6053914</v>
      </c>
      <c r="C5760" s="11" t="s">
        <v>26</v>
      </c>
      <c r="D5760" s="11" t="s">
        <v>27</v>
      </c>
      <c r="E5760" s="13" t="str">
        <f>_xlfn.XLOOKUP(B5760,Sheet1!A:A,Sheet1!B:B)</f>
        <v>DS OWATROL OIL                     100ML</v>
      </c>
      <c r="F5760" s="13" t="str">
        <f t="shared" si="423"/>
        <v>CROWN  - DS OWATROL OIL                     100ML</v>
      </c>
      <c r="G5760" s="13"/>
      <c r="H5760" s="91" t="s">
        <v>28</v>
      </c>
      <c r="I5760" s="11" t="s">
        <v>29</v>
      </c>
      <c r="J5760" s="11" t="s">
        <v>29</v>
      </c>
      <c r="K5760" s="11" t="s">
        <v>30</v>
      </c>
      <c r="M5760" s="11" t="s">
        <v>7062</v>
      </c>
      <c r="N5760" s="13">
        <v>3105</v>
      </c>
      <c r="O5760" s="15">
        <f>_xlfn.XLOOKUP(B5760,Sheet1!A:A,Sheet1!E:E)</f>
        <v>11.61</v>
      </c>
      <c r="P5760" s="26"/>
      <c r="Q5760" s="15">
        <f t="shared" si="422"/>
        <v>12.1905</v>
      </c>
      <c r="R5760" s="38">
        <f t="shared" si="421"/>
        <v>12.556215</v>
      </c>
      <c r="S5760" s="26">
        <v>0</v>
      </c>
      <c r="T5760" s="13" t="str">
        <f t="shared" si="419"/>
        <v>Up</v>
      </c>
    </row>
    <row r="5761" spans="1:20" s="14" customFormat="1" hidden="1" x14ac:dyDescent="0.3">
      <c r="A5761" s="11">
        <v>6053967</v>
      </c>
      <c r="B5761" s="11">
        <v>6053967</v>
      </c>
      <c r="C5761" s="11" t="s">
        <v>26</v>
      </c>
      <c r="D5761" s="11" t="s">
        <v>27</v>
      </c>
      <c r="E5761" s="13" t="str">
        <f>_xlfn.XLOOKUP(B5761,Sheet1!A:A,Sheet1!B:B)</f>
        <v>DS COOVAR PROFLOOR PLUS FH ST GREY 5K</v>
      </c>
      <c r="F5761" s="13" t="str">
        <f t="shared" si="423"/>
        <v>CROWN  - DS COOVAR PROFLOOR PLUS FH ST GREY 5K</v>
      </c>
      <c r="G5761" s="13"/>
      <c r="H5761" s="91" t="s">
        <v>28</v>
      </c>
      <c r="I5761" s="11" t="s">
        <v>29</v>
      </c>
      <c r="J5761" s="11" t="s">
        <v>29</v>
      </c>
      <c r="K5761" s="11" t="s">
        <v>30</v>
      </c>
      <c r="M5761" s="11" t="s">
        <v>7062</v>
      </c>
      <c r="N5761" s="13">
        <v>3105</v>
      </c>
      <c r="O5761" s="15">
        <f>_xlfn.XLOOKUP(B5761,Sheet1!A:A,Sheet1!E:E)</f>
        <v>167.38</v>
      </c>
      <c r="P5761" s="26"/>
      <c r="Q5761" s="15">
        <f t="shared" si="422"/>
        <v>175.749</v>
      </c>
      <c r="R5761" s="38">
        <f t="shared" si="421"/>
        <v>181.02146999999999</v>
      </c>
      <c r="S5761" s="26">
        <v>0</v>
      </c>
      <c r="T5761" s="13" t="str">
        <f t="shared" si="419"/>
        <v>Up</v>
      </c>
    </row>
    <row r="5762" spans="1:20" s="14" customFormat="1" hidden="1" x14ac:dyDescent="0.3">
      <c r="A5762" s="11">
        <v>6054057</v>
      </c>
      <c r="B5762" s="11">
        <v>6054057</v>
      </c>
      <c r="C5762" s="11" t="s">
        <v>26</v>
      </c>
      <c r="D5762" s="11" t="s">
        <v>27</v>
      </c>
      <c r="E5762" s="13" t="str">
        <f>_xlfn.XLOOKUP(B5762,Sheet1!A:A,Sheet1!B:B)</f>
        <v>DS COOVAR PROFLOOR PLUS FH SPECIAL 5K</v>
      </c>
      <c r="F5762" s="13" t="str">
        <f t="shared" si="423"/>
        <v>CROWN  - DS COOVAR PROFLOOR PLUS FH SPECIAL 5K</v>
      </c>
      <c r="G5762" s="13"/>
      <c r="H5762" s="91" t="s">
        <v>28</v>
      </c>
      <c r="I5762" s="11" t="s">
        <v>29</v>
      </c>
      <c r="J5762" s="11" t="s">
        <v>29</v>
      </c>
      <c r="K5762" s="11" t="s">
        <v>30</v>
      </c>
      <c r="M5762" s="11" t="s">
        <v>7062</v>
      </c>
      <c r="N5762" s="13">
        <v>3105</v>
      </c>
      <c r="O5762" s="15">
        <f>_xlfn.XLOOKUP(B5762,Sheet1!A:A,Sheet1!E:E)</f>
        <v>210.06</v>
      </c>
      <c r="P5762" s="26"/>
      <c r="Q5762" s="15">
        <f t="shared" si="422"/>
        <v>220.56300000000002</v>
      </c>
      <c r="R5762" s="38">
        <f t="shared" si="421"/>
        <v>227.17989000000003</v>
      </c>
      <c r="S5762" s="26">
        <v>0</v>
      </c>
      <c r="T5762" s="13" t="str">
        <f t="shared" ref="T5762:T5825" si="424">IF(Q5762&gt;=R5762,"No Change","Up")</f>
        <v>Up</v>
      </c>
    </row>
    <row r="5763" spans="1:20" s="14" customFormat="1" hidden="1" x14ac:dyDescent="0.3">
      <c r="A5763" s="11">
        <v>6054062</v>
      </c>
      <c r="B5763" s="11">
        <v>6054062</v>
      </c>
      <c r="C5763" s="11" t="s">
        <v>26</v>
      </c>
      <c r="D5763" s="11" t="s">
        <v>27</v>
      </c>
      <c r="E5763" s="13" t="str">
        <f>_xlfn.XLOOKUP(B5763,Sheet1!A:A,Sheet1!B:B)</f>
        <v>DS ZINSSER ALLCOAT EXT WB SAT WHT  10L</v>
      </c>
      <c r="F5763" s="13" t="str">
        <f t="shared" si="423"/>
        <v>CROWN  - DS ZINSSER ALLCOAT EXT WB SAT WHT  10L</v>
      </c>
      <c r="G5763" s="13"/>
      <c r="H5763" s="91" t="s">
        <v>28</v>
      </c>
      <c r="I5763" s="11" t="s">
        <v>29</v>
      </c>
      <c r="J5763" s="11" t="s">
        <v>29</v>
      </c>
      <c r="K5763" s="11" t="s">
        <v>30</v>
      </c>
      <c r="M5763" s="11" t="s">
        <v>7062</v>
      </c>
      <c r="N5763" s="13">
        <v>3105</v>
      </c>
      <c r="O5763" s="15">
        <f>_xlfn.XLOOKUP(B5763,Sheet1!A:A,Sheet1!E:E)</f>
        <v>442.76</v>
      </c>
      <c r="P5763" s="26"/>
      <c r="Q5763" s="15">
        <f t="shared" si="422"/>
        <v>464.89800000000002</v>
      </c>
      <c r="R5763" s="38">
        <f t="shared" si="421"/>
        <v>478.84494000000007</v>
      </c>
      <c r="S5763" s="26">
        <v>0</v>
      </c>
      <c r="T5763" s="13" t="str">
        <f t="shared" si="424"/>
        <v>Up</v>
      </c>
    </row>
    <row r="5764" spans="1:20" s="14" customFormat="1" hidden="1" x14ac:dyDescent="0.3">
      <c r="A5764" s="11">
        <v>6054090</v>
      </c>
      <c r="B5764" s="11">
        <v>6054090</v>
      </c>
      <c r="C5764" s="11" t="s">
        <v>26</v>
      </c>
      <c r="D5764" s="11" t="s">
        <v>27</v>
      </c>
      <c r="E5764" s="13" t="str">
        <f>_xlfn.XLOOKUP(B5764,Sheet1!A:A,Sheet1!B:B)</f>
        <v>DS OWATROL POLYTROL                1L</v>
      </c>
      <c r="F5764" s="13" t="str">
        <f t="shared" si="423"/>
        <v>CROWN  - DS OWATROL POLYTROL                1L</v>
      </c>
      <c r="G5764" s="13"/>
      <c r="H5764" s="91" t="s">
        <v>28</v>
      </c>
      <c r="I5764" s="11" t="s">
        <v>29</v>
      </c>
      <c r="J5764" s="11" t="s">
        <v>29</v>
      </c>
      <c r="K5764" s="11" t="s">
        <v>30</v>
      </c>
      <c r="M5764" s="11" t="s">
        <v>7062</v>
      </c>
      <c r="N5764" s="13">
        <v>3105</v>
      </c>
      <c r="O5764" s="15">
        <f>_xlfn.XLOOKUP(B5764,Sheet1!A:A,Sheet1!E:E)</f>
        <v>25.72</v>
      </c>
      <c r="P5764" s="26"/>
      <c r="Q5764" s="15">
        <f t="shared" si="422"/>
        <v>27.006</v>
      </c>
      <c r="R5764" s="38">
        <f t="shared" si="421"/>
        <v>27.816179999999999</v>
      </c>
      <c r="S5764" s="26">
        <v>0</v>
      </c>
      <c r="T5764" s="13" t="str">
        <f t="shared" si="424"/>
        <v>Up</v>
      </c>
    </row>
    <row r="5765" spans="1:20" s="14" customFormat="1" hidden="1" x14ac:dyDescent="0.3">
      <c r="A5765" s="11">
        <v>6054196</v>
      </c>
      <c r="B5765" s="11">
        <v>6054196</v>
      </c>
      <c r="C5765" s="11" t="s">
        <v>26</v>
      </c>
      <c r="D5765" s="11" t="s">
        <v>27</v>
      </c>
      <c r="E5765" s="13" t="str">
        <f>_xlfn.XLOOKUP(B5765,Sheet1!A:A,Sheet1!B:B)</f>
        <v>DS OSMO POLYX OIL RAPID CLEAR MATT 750ML</v>
      </c>
      <c r="F5765" s="13" t="str">
        <f t="shared" si="423"/>
        <v>CROWN  - DS OSMO POLYX OIL RAPID CLEAR MATT 750ML</v>
      </c>
      <c r="G5765" s="13"/>
      <c r="H5765" s="91" t="s">
        <v>28</v>
      </c>
      <c r="I5765" s="11" t="s">
        <v>29</v>
      </c>
      <c r="J5765" s="11" t="s">
        <v>29</v>
      </c>
      <c r="K5765" s="11" t="s">
        <v>30</v>
      </c>
      <c r="M5765" s="11" t="s">
        <v>7062</v>
      </c>
      <c r="N5765" s="13">
        <v>3105</v>
      </c>
      <c r="O5765" s="15">
        <f>_xlfn.XLOOKUP(B5765,Sheet1!A:A,Sheet1!E:E)</f>
        <v>33.880000000000003</v>
      </c>
      <c r="P5765" s="26"/>
      <c r="Q5765" s="15">
        <f t="shared" si="422"/>
        <v>35.574000000000005</v>
      </c>
      <c r="R5765" s="38">
        <f t="shared" si="421"/>
        <v>36.641220000000004</v>
      </c>
      <c r="S5765" s="26">
        <v>0</v>
      </c>
      <c r="T5765" s="13" t="str">
        <f t="shared" si="424"/>
        <v>Up</v>
      </c>
    </row>
    <row r="5766" spans="1:20" s="14" customFormat="1" hidden="1" x14ac:dyDescent="0.3">
      <c r="A5766" s="11">
        <v>6054197</v>
      </c>
      <c r="B5766" s="11">
        <v>6054197</v>
      </c>
      <c r="C5766" s="11" t="s">
        <v>26</v>
      </c>
      <c r="D5766" s="11" t="s">
        <v>27</v>
      </c>
      <c r="E5766" s="13" t="str">
        <f>_xlfn.XLOOKUP(B5766,Sheet1!A:A,Sheet1!B:B)</f>
        <v>DS OSMO POLYX H WAX-OIL RAW        125ML</v>
      </c>
      <c r="F5766" s="13" t="str">
        <f t="shared" si="423"/>
        <v>CROWN  - DS OSMO POLYX H WAX-OIL RAW        125ML</v>
      </c>
      <c r="G5766" s="13"/>
      <c r="H5766" s="91" t="s">
        <v>28</v>
      </c>
      <c r="I5766" s="11" t="s">
        <v>29</v>
      </c>
      <c r="J5766" s="11" t="s">
        <v>29</v>
      </c>
      <c r="K5766" s="11" t="s">
        <v>30</v>
      </c>
      <c r="M5766" s="11" t="s">
        <v>7062</v>
      </c>
      <c r="N5766" s="13">
        <v>3105</v>
      </c>
      <c r="O5766" s="15">
        <f>_xlfn.XLOOKUP(B5766,Sheet1!A:A,Sheet1!E:E)</f>
        <v>12.72</v>
      </c>
      <c r="P5766" s="26"/>
      <c r="Q5766" s="15">
        <f t="shared" si="422"/>
        <v>13.356000000000002</v>
      </c>
      <c r="R5766" s="38">
        <f t="shared" ref="R5766:R5829" si="425">Q5766*1.03</f>
        <v>13.756680000000003</v>
      </c>
      <c r="S5766" s="26">
        <v>0</v>
      </c>
      <c r="T5766" s="13" t="str">
        <f t="shared" si="424"/>
        <v>Up</v>
      </c>
    </row>
    <row r="5767" spans="1:20" s="14" customFormat="1" hidden="1" x14ac:dyDescent="0.3">
      <c r="A5767" s="11">
        <v>6054198</v>
      </c>
      <c r="B5767" s="11">
        <v>6054198</v>
      </c>
      <c r="C5767" s="11" t="s">
        <v>26</v>
      </c>
      <c r="D5767" s="11" t="s">
        <v>27</v>
      </c>
      <c r="E5767" s="13" t="str">
        <f>_xlfn.XLOOKUP(B5767,Sheet1!A:A,Sheet1!B:B)</f>
        <v>DS OSMO UV PROTECT TINT OAK        2.5L</v>
      </c>
      <c r="F5767" s="13" t="str">
        <f t="shared" si="423"/>
        <v>CROWN  - DS OSMO UV PROTECT TINT OAK        2.5L</v>
      </c>
      <c r="G5767" s="13"/>
      <c r="H5767" s="91" t="s">
        <v>28</v>
      </c>
      <c r="I5767" s="11" t="s">
        <v>29</v>
      </c>
      <c r="J5767" s="11" t="s">
        <v>29</v>
      </c>
      <c r="K5767" s="11" t="s">
        <v>30</v>
      </c>
      <c r="M5767" s="11" t="s">
        <v>7062</v>
      </c>
      <c r="N5767" s="13">
        <v>3105</v>
      </c>
      <c r="O5767" s="15">
        <f>_xlfn.XLOOKUP(B5767,Sheet1!A:A,Sheet1!E:E)</f>
        <v>98.71</v>
      </c>
      <c r="P5767" s="26"/>
      <c r="Q5767" s="15">
        <f t="shared" si="422"/>
        <v>103.6455</v>
      </c>
      <c r="R5767" s="38">
        <f t="shared" si="425"/>
        <v>106.754865</v>
      </c>
      <c r="S5767" s="26">
        <v>0</v>
      </c>
      <c r="T5767" s="13" t="str">
        <f t="shared" si="424"/>
        <v>Up</v>
      </c>
    </row>
    <row r="5768" spans="1:20" s="14" customFormat="1" hidden="1" x14ac:dyDescent="0.3">
      <c r="A5768" s="11">
        <v>6054199</v>
      </c>
      <c r="B5768" s="11">
        <v>6054199</v>
      </c>
      <c r="C5768" s="11" t="s">
        <v>26</v>
      </c>
      <c r="D5768" s="11" t="s">
        <v>27</v>
      </c>
      <c r="E5768" s="13" t="str">
        <f>_xlfn.XLOOKUP(B5768,Sheet1!A:A,Sheet1!B:B)</f>
        <v>DS OSMO UV PROTECT TINT NATURAL    750ML</v>
      </c>
      <c r="F5768" s="13" t="str">
        <f t="shared" si="423"/>
        <v>CROWN  - DS OSMO UV PROTECT TINT NATURAL    750ML</v>
      </c>
      <c r="G5768" s="13"/>
      <c r="H5768" s="91" t="s">
        <v>28</v>
      </c>
      <c r="I5768" s="11" t="s">
        <v>29</v>
      </c>
      <c r="J5768" s="11" t="s">
        <v>29</v>
      </c>
      <c r="K5768" s="11" t="s">
        <v>30</v>
      </c>
      <c r="M5768" s="11" t="s">
        <v>7062</v>
      </c>
      <c r="N5768" s="13">
        <v>3105</v>
      </c>
      <c r="O5768" s="15">
        <f>_xlfn.XLOOKUP(B5768,Sheet1!A:A,Sheet1!E:E)</f>
        <v>33.869999999999997</v>
      </c>
      <c r="P5768" s="26"/>
      <c r="Q5768" s="15">
        <f t="shared" si="422"/>
        <v>35.563499999999998</v>
      </c>
      <c r="R5768" s="38">
        <f t="shared" si="425"/>
        <v>36.630404999999996</v>
      </c>
      <c r="S5768" s="26">
        <v>0</v>
      </c>
      <c r="T5768" s="13" t="str">
        <f t="shared" si="424"/>
        <v>Up</v>
      </c>
    </row>
    <row r="5769" spans="1:20" s="14" customFormat="1" hidden="1" x14ac:dyDescent="0.3">
      <c r="A5769" s="11">
        <v>6041969</v>
      </c>
      <c r="B5769" s="11">
        <v>6041969</v>
      </c>
      <c r="C5769" s="11" t="s">
        <v>26</v>
      </c>
      <c r="D5769" s="11" t="s">
        <v>27</v>
      </c>
      <c r="E5769" s="13" t="str">
        <f>_xlfn.XLOOKUP(B5769,Sheet1!A:A,Sheet1!B:B)</f>
        <v>DS BARRETTINE GENUINE TURPS        250ML</v>
      </c>
      <c r="F5769" s="13" t="str">
        <f t="shared" si="423"/>
        <v>CROWN  - DS BARRETTINE GENUINE TURPS        250ML</v>
      </c>
      <c r="G5769" s="13"/>
      <c r="H5769" s="91" t="s">
        <v>28</v>
      </c>
      <c r="I5769" s="11" t="s">
        <v>29</v>
      </c>
      <c r="J5769" s="11" t="s">
        <v>29</v>
      </c>
      <c r="K5769" s="11" t="s">
        <v>30</v>
      </c>
      <c r="M5769" s="11" t="s">
        <v>7062</v>
      </c>
      <c r="N5769" s="13">
        <v>3105</v>
      </c>
      <c r="O5769" s="15">
        <f>_xlfn.XLOOKUP(B5769,Sheet1!A:A,Sheet1!E:E)</f>
        <v>2.87</v>
      </c>
      <c r="P5769" s="26"/>
      <c r="Q5769" s="15">
        <f t="shared" si="422"/>
        <v>3.0135000000000001</v>
      </c>
      <c r="R5769" s="38">
        <f t="shared" si="425"/>
        <v>3.1039050000000001</v>
      </c>
      <c r="S5769" s="26">
        <v>0</v>
      </c>
      <c r="T5769" s="13" t="str">
        <f t="shared" si="424"/>
        <v>Up</v>
      </c>
    </row>
    <row r="5770" spans="1:20" s="14" customFormat="1" hidden="1" x14ac:dyDescent="0.3">
      <c r="A5770" s="11">
        <v>6041970</v>
      </c>
      <c r="B5770" s="11">
        <v>6041970</v>
      </c>
      <c r="C5770" s="11" t="s">
        <v>26</v>
      </c>
      <c r="D5770" s="11" t="s">
        <v>27</v>
      </c>
      <c r="E5770" s="13" t="str">
        <f>_xlfn.XLOOKUP(B5770,Sheet1!A:A,Sheet1!B:B)</f>
        <v>DS BARRETTINE GENUINE TURPS        500ML</v>
      </c>
      <c r="F5770" s="13" t="str">
        <f t="shared" si="423"/>
        <v>CROWN  - DS BARRETTINE GENUINE TURPS        500ML</v>
      </c>
      <c r="G5770" s="13"/>
      <c r="H5770" s="91" t="s">
        <v>28</v>
      </c>
      <c r="I5770" s="11" t="s">
        <v>29</v>
      </c>
      <c r="J5770" s="11" t="s">
        <v>29</v>
      </c>
      <c r="K5770" s="11" t="s">
        <v>30</v>
      </c>
      <c r="M5770" s="11" t="s">
        <v>7062</v>
      </c>
      <c r="N5770" s="13">
        <v>3105</v>
      </c>
      <c r="O5770" s="15">
        <f>_xlfn.XLOOKUP(B5770,Sheet1!A:A,Sheet1!E:E)</f>
        <v>4.68</v>
      </c>
      <c r="P5770" s="26"/>
      <c r="Q5770" s="15">
        <f t="shared" si="422"/>
        <v>4.9139999999999997</v>
      </c>
      <c r="R5770" s="38">
        <f t="shared" si="425"/>
        <v>5.06142</v>
      </c>
      <c r="S5770" s="26">
        <v>0</v>
      </c>
      <c r="T5770" s="13" t="str">
        <f t="shared" si="424"/>
        <v>Up</v>
      </c>
    </row>
    <row r="5771" spans="1:20" s="14" customFormat="1" hidden="1" x14ac:dyDescent="0.3">
      <c r="A5771" s="11">
        <v>6041972</v>
      </c>
      <c r="B5771" s="11">
        <v>6041972</v>
      </c>
      <c r="C5771" s="11" t="s">
        <v>26</v>
      </c>
      <c r="D5771" s="11" t="s">
        <v>27</v>
      </c>
      <c r="E5771" s="13" t="str">
        <f>_xlfn.XLOOKUP(B5771,Sheet1!A:A,Sheet1!B:B)</f>
        <v>DS BARRETTINE BRUSH CLEANER        2L</v>
      </c>
      <c r="F5771" s="13" t="str">
        <f t="shared" si="423"/>
        <v>CROWN  - DS BARRETTINE BRUSH CLEANER        2L</v>
      </c>
      <c r="G5771" s="13"/>
      <c r="H5771" s="91" t="s">
        <v>28</v>
      </c>
      <c r="I5771" s="11" t="s">
        <v>29</v>
      </c>
      <c r="J5771" s="11" t="s">
        <v>29</v>
      </c>
      <c r="K5771" s="11" t="s">
        <v>30</v>
      </c>
      <c r="M5771" s="11" t="s">
        <v>7062</v>
      </c>
      <c r="N5771" s="13">
        <v>3105</v>
      </c>
      <c r="O5771" s="15">
        <f>_xlfn.XLOOKUP(B5771,Sheet1!A:A,Sheet1!E:E)</f>
        <v>6.22</v>
      </c>
      <c r="P5771" s="26"/>
      <c r="Q5771" s="15">
        <f t="shared" si="422"/>
        <v>6.5309999999999997</v>
      </c>
      <c r="R5771" s="38">
        <f t="shared" si="425"/>
        <v>6.7269300000000003</v>
      </c>
      <c r="S5771" s="26">
        <v>0</v>
      </c>
      <c r="T5771" s="13" t="str">
        <f t="shared" si="424"/>
        <v>Up</v>
      </c>
    </row>
    <row r="5772" spans="1:20" s="14" customFormat="1" hidden="1" x14ac:dyDescent="0.3">
      <c r="A5772" s="11">
        <v>6041978</v>
      </c>
      <c r="B5772" s="11">
        <v>6041978</v>
      </c>
      <c r="C5772" s="11" t="s">
        <v>26</v>
      </c>
      <c r="D5772" s="11" t="s">
        <v>27</v>
      </c>
      <c r="E5772" s="13" t="str">
        <f>_xlfn.XLOOKUP(B5772,Sheet1!A:A,Sheet1!B:B)</f>
        <v>DS BARRETTINE CELLULOSE THINNERS   5L</v>
      </c>
      <c r="F5772" s="13" t="str">
        <f t="shared" si="423"/>
        <v>CROWN  - DS BARRETTINE CELLULOSE THINNERS   5L</v>
      </c>
      <c r="G5772" s="13"/>
      <c r="H5772" s="91" t="s">
        <v>28</v>
      </c>
      <c r="I5772" s="11" t="s">
        <v>29</v>
      </c>
      <c r="J5772" s="11" t="s">
        <v>29</v>
      </c>
      <c r="K5772" s="11" t="s">
        <v>30</v>
      </c>
      <c r="M5772" s="11" t="s">
        <v>7062</v>
      </c>
      <c r="N5772" s="13">
        <v>3105</v>
      </c>
      <c r="O5772" s="15">
        <f>_xlfn.XLOOKUP(B5772,Sheet1!A:A,Sheet1!E:E)</f>
        <v>32.32</v>
      </c>
      <c r="P5772" s="26"/>
      <c r="Q5772" s="15">
        <f t="shared" si="422"/>
        <v>33.936</v>
      </c>
      <c r="R5772" s="38">
        <f t="shared" si="425"/>
        <v>34.954079999999998</v>
      </c>
      <c r="S5772" s="26">
        <v>0</v>
      </c>
      <c r="T5772" s="13" t="str">
        <f t="shared" si="424"/>
        <v>Up</v>
      </c>
    </row>
    <row r="5773" spans="1:20" s="14" customFormat="1" hidden="1" x14ac:dyDescent="0.3">
      <c r="A5773" s="11">
        <v>6042250</v>
      </c>
      <c r="B5773" s="11">
        <v>6042250</v>
      </c>
      <c r="C5773" s="11" t="s">
        <v>26</v>
      </c>
      <c r="D5773" s="11" t="s">
        <v>27</v>
      </c>
      <c r="E5773" s="13" t="str">
        <f>_xlfn.XLOOKUP(B5773,Sheet1!A:A,Sheet1!B:B)</f>
        <v>DS BARTOLINE WALLPAPER ADHESIVE    12PT</v>
      </c>
      <c r="F5773" s="13" t="str">
        <f t="shared" si="423"/>
        <v>CROWN  - DS BARTOLINE WALLPAPER ADHESIVE    12PT</v>
      </c>
      <c r="G5773" s="13"/>
      <c r="H5773" s="91" t="s">
        <v>28</v>
      </c>
      <c r="I5773" s="11" t="s">
        <v>29</v>
      </c>
      <c r="J5773" s="11" t="s">
        <v>29</v>
      </c>
      <c r="K5773" s="11" t="s">
        <v>30</v>
      </c>
      <c r="M5773" s="11" t="s">
        <v>7062</v>
      </c>
      <c r="N5773" s="13">
        <v>3105</v>
      </c>
      <c r="O5773" s="15">
        <f>_xlfn.XLOOKUP(B5773,Sheet1!A:A,Sheet1!E:E)</f>
        <v>3.48</v>
      </c>
      <c r="P5773" s="26"/>
      <c r="Q5773" s="15">
        <f t="shared" si="422"/>
        <v>3.6539999999999999</v>
      </c>
      <c r="R5773" s="38">
        <f t="shared" si="425"/>
        <v>3.76362</v>
      </c>
      <c r="S5773" s="26">
        <v>0</v>
      </c>
      <c r="T5773" s="13" t="str">
        <f t="shared" si="424"/>
        <v>Up</v>
      </c>
    </row>
    <row r="5774" spans="1:20" s="14" customFormat="1" hidden="1" x14ac:dyDescent="0.3">
      <c r="A5774" s="11">
        <v>6042253</v>
      </c>
      <c r="B5774" s="11">
        <v>6042253</v>
      </c>
      <c r="C5774" s="11" t="s">
        <v>26</v>
      </c>
      <c r="D5774" s="11" t="s">
        <v>27</v>
      </c>
      <c r="E5774" s="13" t="str">
        <f>_xlfn.XLOOKUP(B5774,Sheet1!A:A,Sheet1!B:B)</f>
        <v>DS NITROMORS AP PAINT REMOVER      375ML</v>
      </c>
      <c r="F5774" s="13" t="str">
        <f t="shared" si="423"/>
        <v>CROWN  - DS NITROMORS AP PAINT REMOVER      375ML</v>
      </c>
      <c r="G5774" s="13"/>
      <c r="H5774" s="91" t="s">
        <v>28</v>
      </c>
      <c r="I5774" s="11" t="s">
        <v>29</v>
      </c>
      <c r="J5774" s="11" t="s">
        <v>29</v>
      </c>
      <c r="K5774" s="11" t="s">
        <v>30</v>
      </c>
      <c r="M5774" s="11" t="s">
        <v>7062</v>
      </c>
      <c r="N5774" s="13">
        <v>3105</v>
      </c>
      <c r="O5774" s="15">
        <f>_xlfn.XLOOKUP(B5774,Sheet1!A:A,Sheet1!E:E)</f>
        <v>6.7</v>
      </c>
      <c r="P5774" s="26"/>
      <c r="Q5774" s="15">
        <f t="shared" si="422"/>
        <v>7.0350000000000001</v>
      </c>
      <c r="R5774" s="38">
        <f t="shared" si="425"/>
        <v>7.2460500000000003</v>
      </c>
      <c r="S5774" s="26">
        <v>0</v>
      </c>
      <c r="T5774" s="13" t="str">
        <f t="shared" si="424"/>
        <v>Up</v>
      </c>
    </row>
    <row r="5775" spans="1:20" s="14" customFormat="1" hidden="1" x14ac:dyDescent="0.3">
      <c r="A5775" s="11">
        <v>6042256</v>
      </c>
      <c r="B5775" s="11">
        <v>6042256</v>
      </c>
      <c r="C5775" s="11" t="s">
        <v>26</v>
      </c>
      <c r="D5775" s="11" t="s">
        <v>27</v>
      </c>
      <c r="E5775" s="13" t="str">
        <f>_xlfn.XLOOKUP(B5775,Sheet1!A:A,Sheet1!B:B)</f>
        <v>DS NITROMORS AP PAINT REMOVER      4L</v>
      </c>
      <c r="F5775" s="13" t="str">
        <f t="shared" si="423"/>
        <v>CROWN  - DS NITROMORS AP PAINT REMOVER      4L</v>
      </c>
      <c r="G5775" s="13"/>
      <c r="H5775" s="91" t="s">
        <v>28</v>
      </c>
      <c r="I5775" s="11" t="s">
        <v>29</v>
      </c>
      <c r="J5775" s="11" t="s">
        <v>29</v>
      </c>
      <c r="K5775" s="11" t="s">
        <v>30</v>
      </c>
      <c r="M5775" s="11" t="s">
        <v>7062</v>
      </c>
      <c r="N5775" s="13">
        <v>3105</v>
      </c>
      <c r="O5775" s="15">
        <f>_xlfn.XLOOKUP(B5775,Sheet1!A:A,Sheet1!E:E)</f>
        <v>42.72</v>
      </c>
      <c r="P5775" s="26"/>
      <c r="Q5775" s="15">
        <f t="shared" si="422"/>
        <v>44.856000000000002</v>
      </c>
      <c r="R5775" s="38">
        <f t="shared" si="425"/>
        <v>46.201680000000003</v>
      </c>
      <c r="S5775" s="26">
        <v>0</v>
      </c>
      <c r="T5775" s="13" t="str">
        <f t="shared" si="424"/>
        <v>Up</v>
      </c>
    </row>
    <row r="5776" spans="1:20" s="14" customFormat="1" hidden="1" x14ac:dyDescent="0.3">
      <c r="A5776" s="11">
        <v>6043225</v>
      </c>
      <c r="B5776" s="11">
        <v>6043225</v>
      </c>
      <c r="C5776" s="11" t="s">
        <v>26</v>
      </c>
      <c r="D5776" s="11" t="s">
        <v>27</v>
      </c>
      <c r="E5776" s="13" t="str">
        <f>_xlfn.XLOOKUP(B5776,Sheet1!A:A,Sheet1!B:B)</f>
        <v>DS BLACKFRIAR LIQUID DRIERS        500ML</v>
      </c>
      <c r="F5776" s="13" t="str">
        <f t="shared" si="423"/>
        <v>CROWN  - DS BLACKFRIAR LIQUID DRIERS        500ML</v>
      </c>
      <c r="G5776" s="13"/>
      <c r="H5776" s="91" t="s">
        <v>28</v>
      </c>
      <c r="I5776" s="11" t="s">
        <v>29</v>
      </c>
      <c r="J5776" s="11" t="s">
        <v>29</v>
      </c>
      <c r="K5776" s="11" t="s">
        <v>30</v>
      </c>
      <c r="M5776" s="11" t="s">
        <v>7062</v>
      </c>
      <c r="N5776" s="13">
        <v>3105</v>
      </c>
      <c r="O5776" s="15">
        <f>_xlfn.XLOOKUP(B5776,Sheet1!A:A,Sheet1!E:E)</f>
        <v>26.84</v>
      </c>
      <c r="P5776" s="26"/>
      <c r="Q5776" s="15">
        <f t="shared" si="422"/>
        <v>28.182000000000002</v>
      </c>
      <c r="R5776" s="38">
        <f t="shared" si="425"/>
        <v>29.027460000000001</v>
      </c>
      <c r="S5776" s="26">
        <v>0</v>
      </c>
      <c r="T5776" s="13" t="str">
        <f t="shared" si="424"/>
        <v>Up</v>
      </c>
    </row>
    <row r="5777" spans="1:20" s="14" customFormat="1" hidden="1" x14ac:dyDescent="0.3">
      <c r="A5777" s="11">
        <v>6043572</v>
      </c>
      <c r="B5777" s="11">
        <v>6043572</v>
      </c>
      <c r="C5777" s="11" t="s">
        <v>26</v>
      </c>
      <c r="D5777" s="11" t="s">
        <v>27</v>
      </c>
      <c r="E5777" s="13" t="str">
        <f>_xlfn.XLOOKUP(B5777,Sheet1!A:A,Sheet1!B:B)</f>
        <v>DS BLACKFRIAR PAINT &amp; VARN REMOVER 250ML</v>
      </c>
      <c r="F5777" s="13" t="str">
        <f t="shared" si="423"/>
        <v>CROWN  - DS BLACKFRIAR PAINT &amp; VARN REMOVER 250ML</v>
      </c>
      <c r="G5777" s="13"/>
      <c r="H5777" s="91" t="s">
        <v>28</v>
      </c>
      <c r="I5777" s="11" t="s">
        <v>29</v>
      </c>
      <c r="J5777" s="11" t="s">
        <v>29</v>
      </c>
      <c r="K5777" s="11" t="s">
        <v>30</v>
      </c>
      <c r="M5777" s="11" t="s">
        <v>7062</v>
      </c>
      <c r="N5777" s="13">
        <v>3105</v>
      </c>
      <c r="O5777" s="15">
        <f>_xlfn.XLOOKUP(B5777,Sheet1!A:A,Sheet1!E:E)</f>
        <v>17.649999999999999</v>
      </c>
      <c r="P5777" s="26"/>
      <c r="Q5777" s="15">
        <f t="shared" si="422"/>
        <v>18.532499999999999</v>
      </c>
      <c r="R5777" s="38">
        <f t="shared" si="425"/>
        <v>19.088474999999999</v>
      </c>
      <c r="S5777" s="26">
        <v>0</v>
      </c>
      <c r="T5777" s="13" t="str">
        <f t="shared" si="424"/>
        <v>Up</v>
      </c>
    </row>
    <row r="5778" spans="1:20" s="14" customFormat="1" hidden="1" x14ac:dyDescent="0.3">
      <c r="A5778" s="11">
        <v>6043573</v>
      </c>
      <c r="B5778" s="11">
        <v>6043573</v>
      </c>
      <c r="C5778" s="11" t="s">
        <v>26</v>
      </c>
      <c r="D5778" s="11" t="s">
        <v>27</v>
      </c>
      <c r="E5778" s="13" t="str">
        <f>_xlfn.XLOOKUP(B5778,Sheet1!A:A,Sheet1!B:B)</f>
        <v>DS BLACKFRIAR PAINT &amp; VARN REMOVER 500ML</v>
      </c>
      <c r="F5778" s="13" t="str">
        <f t="shared" si="423"/>
        <v>CROWN  - DS BLACKFRIAR PAINT &amp; VARN REMOVER 500ML</v>
      </c>
      <c r="G5778" s="13"/>
      <c r="H5778" s="91" t="s">
        <v>28</v>
      </c>
      <c r="I5778" s="11" t="s">
        <v>29</v>
      </c>
      <c r="J5778" s="11" t="s">
        <v>29</v>
      </c>
      <c r="K5778" s="11" t="s">
        <v>30</v>
      </c>
      <c r="M5778" s="11" t="s">
        <v>7062</v>
      </c>
      <c r="N5778" s="13">
        <v>3105</v>
      </c>
      <c r="O5778" s="15">
        <f>_xlfn.XLOOKUP(B5778,Sheet1!A:A,Sheet1!E:E)</f>
        <v>16.489999999999998</v>
      </c>
      <c r="P5778" s="26"/>
      <c r="Q5778" s="15">
        <f t="shared" si="422"/>
        <v>17.314499999999999</v>
      </c>
      <c r="R5778" s="38">
        <f t="shared" si="425"/>
        <v>17.833935</v>
      </c>
      <c r="S5778" s="26">
        <v>0</v>
      </c>
      <c r="T5778" s="13" t="str">
        <f t="shared" si="424"/>
        <v>Up</v>
      </c>
    </row>
    <row r="5779" spans="1:20" s="14" customFormat="1" hidden="1" x14ac:dyDescent="0.3">
      <c r="A5779" s="11">
        <v>6043574</v>
      </c>
      <c r="B5779" s="11">
        <v>6043574</v>
      </c>
      <c r="C5779" s="11" t="s">
        <v>26</v>
      </c>
      <c r="D5779" s="11" t="s">
        <v>27</v>
      </c>
      <c r="E5779" s="13" t="str">
        <f>_xlfn.XLOOKUP(B5779,Sheet1!A:A,Sheet1!B:B)</f>
        <v>DS BLACKFRIAR PAINT &amp; VARN REMOVER 1L</v>
      </c>
      <c r="F5779" s="13" t="str">
        <f t="shared" si="423"/>
        <v>CROWN  - DS BLACKFRIAR PAINT &amp; VARN REMOVER 1L</v>
      </c>
      <c r="G5779" s="13"/>
      <c r="H5779" s="91" t="s">
        <v>28</v>
      </c>
      <c r="I5779" s="11" t="s">
        <v>29</v>
      </c>
      <c r="J5779" s="11" t="s">
        <v>29</v>
      </c>
      <c r="K5779" s="11" t="s">
        <v>30</v>
      </c>
      <c r="M5779" s="11" t="s">
        <v>7062</v>
      </c>
      <c r="N5779" s="13">
        <v>3105</v>
      </c>
      <c r="O5779" s="15">
        <f>_xlfn.XLOOKUP(B5779,Sheet1!A:A,Sheet1!E:E)</f>
        <v>29.2</v>
      </c>
      <c r="P5779" s="26"/>
      <c r="Q5779" s="15">
        <f t="shared" ref="Q5779:Q5842" si="426">O5779*1.05</f>
        <v>30.66</v>
      </c>
      <c r="R5779" s="38">
        <f t="shared" si="425"/>
        <v>31.579800000000002</v>
      </c>
      <c r="S5779" s="26">
        <v>0</v>
      </c>
      <c r="T5779" s="13" t="str">
        <f t="shared" si="424"/>
        <v>Up</v>
      </c>
    </row>
    <row r="5780" spans="1:20" s="14" customFormat="1" hidden="1" x14ac:dyDescent="0.3">
      <c r="A5780" s="11">
        <v>6041949</v>
      </c>
      <c r="B5780" s="11">
        <v>6041949</v>
      </c>
      <c r="C5780" s="11" t="s">
        <v>26</v>
      </c>
      <c r="D5780" s="11" t="s">
        <v>27</v>
      </c>
      <c r="E5780" s="13" t="str">
        <f>_xlfn.XLOOKUP(B5780,Sheet1!A:A,Sheet1!B:B)</f>
        <v>DS BARRETTINE METHYLATED SPIRIT    5L</v>
      </c>
      <c r="F5780" s="13" t="str">
        <f t="shared" si="423"/>
        <v>CROWN  - DS BARRETTINE METHYLATED SPIRIT    5L</v>
      </c>
      <c r="G5780" s="13"/>
      <c r="H5780" s="91" t="s">
        <v>28</v>
      </c>
      <c r="I5780" s="11" t="s">
        <v>29</v>
      </c>
      <c r="J5780" s="11" t="s">
        <v>29</v>
      </c>
      <c r="K5780" s="11" t="s">
        <v>30</v>
      </c>
      <c r="M5780" s="11" t="s">
        <v>7062</v>
      </c>
      <c r="N5780" s="13">
        <v>3105</v>
      </c>
      <c r="O5780" s="15">
        <f>_xlfn.XLOOKUP(B5780,Sheet1!A:A,Sheet1!E:E)</f>
        <v>17.5</v>
      </c>
      <c r="P5780" s="26"/>
      <c r="Q5780" s="15">
        <f t="shared" si="426"/>
        <v>18.375</v>
      </c>
      <c r="R5780" s="38">
        <f t="shared" si="425"/>
        <v>18.92625</v>
      </c>
      <c r="S5780" s="26">
        <v>0</v>
      </c>
      <c r="T5780" s="13" t="str">
        <f t="shared" si="424"/>
        <v>Up</v>
      </c>
    </row>
    <row r="5781" spans="1:20" s="14" customFormat="1" hidden="1" x14ac:dyDescent="0.3">
      <c r="A5781" s="11">
        <v>6041948</v>
      </c>
      <c r="B5781" s="11">
        <v>6041948</v>
      </c>
      <c r="C5781" s="11" t="s">
        <v>26</v>
      </c>
      <c r="D5781" s="11" t="s">
        <v>27</v>
      </c>
      <c r="E5781" s="13" t="str">
        <f>_xlfn.XLOOKUP(B5781,Sheet1!A:A,Sheet1!B:B)</f>
        <v>DS BARRETTINE METHYLATED SPIRIT    2L</v>
      </c>
      <c r="F5781" s="13" t="str">
        <f t="shared" si="423"/>
        <v>CROWN  - DS BARRETTINE METHYLATED SPIRIT    2L</v>
      </c>
      <c r="G5781" s="13"/>
      <c r="H5781" s="91" t="s">
        <v>28</v>
      </c>
      <c r="I5781" s="11" t="s">
        <v>29</v>
      </c>
      <c r="J5781" s="11" t="s">
        <v>29</v>
      </c>
      <c r="K5781" s="11" t="s">
        <v>30</v>
      </c>
      <c r="M5781" s="11" t="s">
        <v>7062</v>
      </c>
      <c r="N5781" s="13">
        <v>3105</v>
      </c>
      <c r="O5781" s="15">
        <f>_xlfn.XLOOKUP(B5781,Sheet1!A:A,Sheet1!E:E)</f>
        <v>7.81</v>
      </c>
      <c r="P5781" s="26"/>
      <c r="Q5781" s="15">
        <f t="shared" si="426"/>
        <v>8.2004999999999999</v>
      </c>
      <c r="R5781" s="38">
        <f t="shared" si="425"/>
        <v>8.4465149999999998</v>
      </c>
      <c r="S5781" s="26">
        <v>0</v>
      </c>
      <c r="T5781" s="13" t="str">
        <f t="shared" si="424"/>
        <v>Up</v>
      </c>
    </row>
    <row r="5782" spans="1:20" s="14" customFormat="1" hidden="1" x14ac:dyDescent="0.3">
      <c r="A5782" s="11">
        <v>6041946</v>
      </c>
      <c r="B5782" s="11">
        <v>6041946</v>
      </c>
      <c r="C5782" s="11" t="s">
        <v>26</v>
      </c>
      <c r="D5782" s="11" t="s">
        <v>27</v>
      </c>
      <c r="E5782" s="13" t="str">
        <f>_xlfn.XLOOKUP(B5782,Sheet1!A:A,Sheet1!B:B)</f>
        <v>DS BARRETTINE METHYLAYED SPIRIT    250ML</v>
      </c>
      <c r="F5782" s="13" t="str">
        <f t="shared" si="423"/>
        <v>CROWN  - DS BARRETTINE METHYLAYED SPIRIT    250ML</v>
      </c>
      <c r="G5782" s="13"/>
      <c r="H5782" s="91" t="s">
        <v>28</v>
      </c>
      <c r="I5782" s="11" t="s">
        <v>29</v>
      </c>
      <c r="J5782" s="11" t="s">
        <v>29</v>
      </c>
      <c r="K5782" s="11" t="s">
        <v>30</v>
      </c>
      <c r="M5782" s="11" t="s">
        <v>7062</v>
      </c>
      <c r="N5782" s="13">
        <v>3105</v>
      </c>
      <c r="O5782" s="15">
        <f>_xlfn.XLOOKUP(B5782,Sheet1!A:A,Sheet1!E:E)</f>
        <v>1.43</v>
      </c>
      <c r="P5782" s="26"/>
      <c r="Q5782" s="15">
        <f t="shared" si="426"/>
        <v>1.5015000000000001</v>
      </c>
      <c r="R5782" s="38">
        <f t="shared" si="425"/>
        <v>1.5465450000000001</v>
      </c>
      <c r="S5782" s="26">
        <v>0</v>
      </c>
      <c r="T5782" s="13" t="str">
        <f t="shared" si="424"/>
        <v>Up</v>
      </c>
    </row>
    <row r="5783" spans="1:20" s="14" customFormat="1" hidden="1" x14ac:dyDescent="0.3">
      <c r="A5783" s="11">
        <v>6041944</v>
      </c>
      <c r="B5783" s="11">
        <v>6041944</v>
      </c>
      <c r="C5783" s="11" t="s">
        <v>26</v>
      </c>
      <c r="D5783" s="11" t="s">
        <v>27</v>
      </c>
      <c r="E5783" s="13" t="str">
        <f>_xlfn.XLOOKUP(B5783,Sheet1!A:A,Sheet1!B:B)</f>
        <v>DS BARRETTINE PAINT PANTHER        4L</v>
      </c>
      <c r="F5783" s="13" t="str">
        <f t="shared" si="423"/>
        <v>CROWN  - DS BARRETTINE PAINT PANTHER        4L</v>
      </c>
      <c r="G5783" s="13"/>
      <c r="H5783" s="91" t="s">
        <v>28</v>
      </c>
      <c r="I5783" s="11" t="s">
        <v>29</v>
      </c>
      <c r="J5783" s="11" t="s">
        <v>29</v>
      </c>
      <c r="K5783" s="11" t="s">
        <v>30</v>
      </c>
      <c r="M5783" s="11" t="s">
        <v>7062</v>
      </c>
      <c r="N5783" s="13">
        <v>3105</v>
      </c>
      <c r="O5783" s="15">
        <f>_xlfn.XLOOKUP(B5783,Sheet1!A:A,Sheet1!E:E)</f>
        <v>47.01</v>
      </c>
      <c r="P5783" s="26">
        <f>_xlfn.XLOOKUP(A5783,Sheet2!F:F,Sheet2!H:H)</f>
        <v>5.8251435864709631</v>
      </c>
      <c r="Q5783" s="15">
        <f t="shared" si="426"/>
        <v>49.360500000000002</v>
      </c>
      <c r="R5783" s="38">
        <f t="shared" si="425"/>
        <v>50.841315000000002</v>
      </c>
      <c r="S5783" s="26">
        <v>0</v>
      </c>
      <c r="T5783" s="13" t="str">
        <f t="shared" si="424"/>
        <v>Up</v>
      </c>
    </row>
    <row r="5784" spans="1:20" s="14" customFormat="1" hidden="1" x14ac:dyDescent="0.3">
      <c r="A5784" s="11">
        <v>6041942</v>
      </c>
      <c r="B5784" s="11">
        <v>6041942</v>
      </c>
      <c r="C5784" s="11" t="s">
        <v>26</v>
      </c>
      <c r="D5784" s="11" t="s">
        <v>27</v>
      </c>
      <c r="E5784" s="13" t="str">
        <f>_xlfn.XLOOKUP(B5784,Sheet1!A:A,Sheet1!B:B)</f>
        <v>DS BARRETTINE PEELAWAY 7 BLANKET   10PK</v>
      </c>
      <c r="F5784" s="13" t="str">
        <f t="shared" si="423"/>
        <v>CROWN  - DS BARRETTINE PEELAWAY 7 BLANKET   10PK</v>
      </c>
      <c r="G5784" s="13"/>
      <c r="H5784" s="91" t="s">
        <v>28</v>
      </c>
      <c r="I5784" s="11" t="s">
        <v>29</v>
      </c>
      <c r="J5784" s="11" t="s">
        <v>29</v>
      </c>
      <c r="K5784" s="11" t="s">
        <v>30</v>
      </c>
      <c r="M5784" s="11" t="s">
        <v>7062</v>
      </c>
      <c r="N5784" s="13">
        <v>3105</v>
      </c>
      <c r="O5784" s="15">
        <f>_xlfn.XLOOKUP(B5784,Sheet1!A:A,Sheet1!E:E)</f>
        <v>16.79</v>
      </c>
      <c r="P5784" s="26"/>
      <c r="Q5784" s="15">
        <f t="shared" si="426"/>
        <v>17.6295</v>
      </c>
      <c r="R5784" s="38">
        <f t="shared" si="425"/>
        <v>18.158384999999999</v>
      </c>
      <c r="S5784" s="26">
        <v>0</v>
      </c>
      <c r="T5784" s="13" t="str">
        <f t="shared" si="424"/>
        <v>Up</v>
      </c>
    </row>
    <row r="5785" spans="1:20" s="14" customFormat="1" hidden="1" x14ac:dyDescent="0.3">
      <c r="A5785" s="11">
        <v>6041941</v>
      </c>
      <c r="B5785" s="11">
        <v>6041941</v>
      </c>
      <c r="C5785" s="11" t="s">
        <v>26</v>
      </c>
      <c r="D5785" s="11" t="s">
        <v>27</v>
      </c>
      <c r="E5785" s="13" t="str">
        <f>_xlfn.XLOOKUP(B5785,Sheet1!A:A,Sheet1!B:B)</f>
        <v>DS BARRETTINE PEELAWAY 7           10K</v>
      </c>
      <c r="F5785" s="13" t="str">
        <f t="shared" si="423"/>
        <v>CROWN  - DS BARRETTINE PEELAWAY 7           10K</v>
      </c>
      <c r="G5785" s="13"/>
      <c r="H5785" s="91" t="s">
        <v>28</v>
      </c>
      <c r="I5785" s="11" t="s">
        <v>29</v>
      </c>
      <c r="J5785" s="11" t="s">
        <v>29</v>
      </c>
      <c r="K5785" s="11" t="s">
        <v>30</v>
      </c>
      <c r="M5785" s="11" t="s">
        <v>7062</v>
      </c>
      <c r="N5785" s="13">
        <v>3105</v>
      </c>
      <c r="O5785" s="15">
        <f>_xlfn.XLOOKUP(B5785,Sheet1!A:A,Sheet1!E:E)</f>
        <v>146.85</v>
      </c>
      <c r="P5785" s="26"/>
      <c r="Q5785" s="15">
        <f t="shared" si="426"/>
        <v>154.1925</v>
      </c>
      <c r="R5785" s="38">
        <f t="shared" si="425"/>
        <v>158.818275</v>
      </c>
      <c r="S5785" s="26">
        <v>0</v>
      </c>
      <c r="T5785" s="13" t="str">
        <f t="shared" si="424"/>
        <v>Up</v>
      </c>
    </row>
    <row r="5786" spans="1:20" s="14" customFormat="1" hidden="1" x14ac:dyDescent="0.3">
      <c r="A5786" s="11">
        <v>6041939</v>
      </c>
      <c r="B5786" s="11">
        <v>6041939</v>
      </c>
      <c r="C5786" s="11" t="s">
        <v>26</v>
      </c>
      <c r="D5786" s="11" t="s">
        <v>27</v>
      </c>
      <c r="E5786" s="13" t="str">
        <f>_xlfn.XLOOKUP(B5786,Sheet1!A:A,Sheet1!B:B)</f>
        <v>DS BARRETTINE PEELAWAY 7           750G</v>
      </c>
      <c r="F5786" s="13" t="str">
        <f t="shared" si="423"/>
        <v>CROWN  - DS BARRETTINE PEELAWAY 7           750G</v>
      </c>
      <c r="G5786" s="13"/>
      <c r="H5786" s="91" t="s">
        <v>28</v>
      </c>
      <c r="I5786" s="11" t="s">
        <v>29</v>
      </c>
      <c r="J5786" s="11" t="s">
        <v>29</v>
      </c>
      <c r="K5786" s="11" t="s">
        <v>30</v>
      </c>
      <c r="M5786" s="11" t="s">
        <v>7062</v>
      </c>
      <c r="N5786" s="13">
        <v>3105</v>
      </c>
      <c r="O5786" s="15">
        <f>_xlfn.XLOOKUP(B5786,Sheet1!A:A,Sheet1!E:E)</f>
        <v>20.09</v>
      </c>
      <c r="P5786" s="26"/>
      <c r="Q5786" s="15">
        <f t="shared" si="426"/>
        <v>21.0945</v>
      </c>
      <c r="R5786" s="38">
        <f t="shared" si="425"/>
        <v>21.727335</v>
      </c>
      <c r="S5786" s="26">
        <v>0</v>
      </c>
      <c r="T5786" s="13" t="str">
        <f t="shared" si="424"/>
        <v>Up</v>
      </c>
    </row>
    <row r="5787" spans="1:20" s="14" customFormat="1" hidden="1" x14ac:dyDescent="0.3">
      <c r="A5787" s="11">
        <v>6041938</v>
      </c>
      <c r="B5787" s="11">
        <v>6041938</v>
      </c>
      <c r="C5787" s="11" t="s">
        <v>26</v>
      </c>
      <c r="D5787" s="11" t="s">
        <v>27</v>
      </c>
      <c r="E5787" s="13" t="str">
        <f>_xlfn.XLOOKUP(B5787,Sheet1!A:A,Sheet1!B:B)</f>
        <v>DS BARRETTINE PEELAWAY 1 BLANKET   10PK</v>
      </c>
      <c r="F5787" s="13" t="str">
        <f t="shared" si="423"/>
        <v>CROWN  - DS BARRETTINE PEELAWAY 1 BLANKET   10PK</v>
      </c>
      <c r="G5787" s="13"/>
      <c r="H5787" s="91" t="s">
        <v>28</v>
      </c>
      <c r="I5787" s="11" t="s">
        <v>29</v>
      </c>
      <c r="J5787" s="11" t="s">
        <v>29</v>
      </c>
      <c r="K5787" s="11" t="s">
        <v>30</v>
      </c>
      <c r="M5787" s="11" t="s">
        <v>7062</v>
      </c>
      <c r="N5787" s="13">
        <v>3105</v>
      </c>
      <c r="O5787" s="15">
        <f>_xlfn.XLOOKUP(B5787,Sheet1!A:A,Sheet1!E:E)</f>
        <v>19.63</v>
      </c>
      <c r="P5787" s="26"/>
      <c r="Q5787" s="15">
        <f t="shared" si="426"/>
        <v>20.611499999999999</v>
      </c>
      <c r="R5787" s="38">
        <f t="shared" si="425"/>
        <v>21.229845000000001</v>
      </c>
      <c r="S5787" s="26">
        <v>0</v>
      </c>
      <c r="T5787" s="13" t="str">
        <f t="shared" si="424"/>
        <v>Up</v>
      </c>
    </row>
    <row r="5788" spans="1:20" s="14" customFormat="1" hidden="1" x14ac:dyDescent="0.3">
      <c r="A5788" s="11">
        <v>6041937</v>
      </c>
      <c r="B5788" s="11">
        <v>6041937</v>
      </c>
      <c r="C5788" s="11" t="s">
        <v>26</v>
      </c>
      <c r="D5788" s="11" t="s">
        <v>27</v>
      </c>
      <c r="E5788" s="13" t="str">
        <f>_xlfn.XLOOKUP(B5788,Sheet1!A:A,Sheet1!B:B)</f>
        <v>DS BARRETTINE PEELAWAY 1 NEUTRALIS 1L</v>
      </c>
      <c r="F5788" s="13" t="str">
        <f t="shared" si="423"/>
        <v>CROWN  - DS BARRETTINE PEELAWAY 1 NEUTRALIS 1L</v>
      </c>
      <c r="G5788" s="13"/>
      <c r="H5788" s="91" t="s">
        <v>28</v>
      </c>
      <c r="I5788" s="11" t="s">
        <v>29</v>
      </c>
      <c r="J5788" s="11" t="s">
        <v>29</v>
      </c>
      <c r="K5788" s="11" t="s">
        <v>30</v>
      </c>
      <c r="M5788" s="11" t="s">
        <v>7062</v>
      </c>
      <c r="N5788" s="13">
        <v>3105</v>
      </c>
      <c r="O5788" s="15">
        <f>_xlfn.XLOOKUP(B5788,Sheet1!A:A,Sheet1!E:E)</f>
        <v>11.33</v>
      </c>
      <c r="P5788" s="26"/>
      <c r="Q5788" s="15">
        <f t="shared" si="426"/>
        <v>11.896500000000001</v>
      </c>
      <c r="R5788" s="38">
        <f t="shared" si="425"/>
        <v>12.253395000000001</v>
      </c>
      <c r="S5788" s="26">
        <v>0</v>
      </c>
      <c r="T5788" s="13" t="str">
        <f t="shared" si="424"/>
        <v>Up</v>
      </c>
    </row>
    <row r="5789" spans="1:20" s="14" customFormat="1" hidden="1" x14ac:dyDescent="0.3">
      <c r="A5789" s="11">
        <v>6041936</v>
      </c>
      <c r="B5789" s="11">
        <v>6041936</v>
      </c>
      <c r="C5789" s="11" t="s">
        <v>26</v>
      </c>
      <c r="D5789" s="11" t="s">
        <v>27</v>
      </c>
      <c r="E5789" s="13" t="str">
        <f>_xlfn.XLOOKUP(B5789,Sheet1!A:A,Sheet1!B:B)</f>
        <v>DS BARRETTINE PEELAWAY 1           15K</v>
      </c>
      <c r="F5789" s="13" t="str">
        <f t="shared" si="423"/>
        <v>CROWN  - DS BARRETTINE PEELAWAY 1           15K</v>
      </c>
      <c r="G5789" s="13"/>
      <c r="H5789" s="91" t="s">
        <v>28</v>
      </c>
      <c r="I5789" s="11" t="s">
        <v>29</v>
      </c>
      <c r="J5789" s="11" t="s">
        <v>29</v>
      </c>
      <c r="K5789" s="11" t="s">
        <v>30</v>
      </c>
      <c r="M5789" s="11" t="s">
        <v>7062</v>
      </c>
      <c r="N5789" s="13">
        <v>3105</v>
      </c>
      <c r="O5789" s="15">
        <f>_xlfn.XLOOKUP(B5789,Sheet1!A:A,Sheet1!E:E)</f>
        <v>126.42</v>
      </c>
      <c r="P5789" s="26"/>
      <c r="Q5789" s="15">
        <f t="shared" si="426"/>
        <v>132.74100000000001</v>
      </c>
      <c r="R5789" s="38">
        <f t="shared" si="425"/>
        <v>136.72323000000003</v>
      </c>
      <c r="S5789" s="26">
        <v>0</v>
      </c>
      <c r="T5789" s="13" t="str">
        <f t="shared" si="424"/>
        <v>Up</v>
      </c>
    </row>
    <row r="5790" spans="1:20" s="14" customFormat="1" hidden="1" x14ac:dyDescent="0.3">
      <c r="A5790" s="11">
        <v>6041934</v>
      </c>
      <c r="B5790" s="11">
        <v>6041934</v>
      </c>
      <c r="C5790" s="11" t="s">
        <v>26</v>
      </c>
      <c r="D5790" s="11" t="s">
        <v>27</v>
      </c>
      <c r="E5790" s="13" t="str">
        <f>_xlfn.XLOOKUP(B5790,Sheet1!A:A,Sheet1!B:B)</f>
        <v>DS BARRETTINE PEELAWAY P1/P7 SAMPL 150G</v>
      </c>
      <c r="F5790" s="13" t="str">
        <f t="shared" si="423"/>
        <v>CROWN  - DS BARRETTINE PEELAWAY P1/P7 SAMPL 150G</v>
      </c>
      <c r="G5790" s="13"/>
      <c r="H5790" s="91" t="s">
        <v>28</v>
      </c>
      <c r="I5790" s="11" t="s">
        <v>29</v>
      </c>
      <c r="J5790" s="11" t="s">
        <v>29</v>
      </c>
      <c r="K5790" s="11" t="s">
        <v>30</v>
      </c>
      <c r="M5790" s="11" t="s">
        <v>7062</v>
      </c>
      <c r="N5790" s="13">
        <v>3105</v>
      </c>
      <c r="O5790" s="15">
        <f>_xlfn.XLOOKUP(B5790,Sheet1!A:A,Sheet1!E:E)</f>
        <v>12.28</v>
      </c>
      <c r="P5790" s="26"/>
      <c r="Q5790" s="15">
        <f t="shared" si="426"/>
        <v>12.894</v>
      </c>
      <c r="R5790" s="38">
        <f t="shared" si="425"/>
        <v>13.28082</v>
      </c>
      <c r="S5790" s="26">
        <v>0</v>
      </c>
      <c r="T5790" s="13" t="str">
        <f t="shared" si="424"/>
        <v>Up</v>
      </c>
    </row>
    <row r="5791" spans="1:20" s="14" customFormat="1" hidden="1" x14ac:dyDescent="0.3">
      <c r="A5791" s="11">
        <v>6040581</v>
      </c>
      <c r="B5791" s="11">
        <v>6040581</v>
      </c>
      <c r="C5791" s="11" t="s">
        <v>26</v>
      </c>
      <c r="D5791" s="11" t="s">
        <v>27</v>
      </c>
      <c r="E5791" s="13" t="str">
        <f>_xlfn.XLOOKUP(B5791,Sheet1!A:A,Sheet1!B:B)</f>
        <v>DS TETRION WALLPAPER STRIPPER      500ML</v>
      </c>
      <c r="F5791" s="13" t="str">
        <f t="shared" si="423"/>
        <v>CROWN  - DS TETRION WALLPAPER STRIPPER      500ML</v>
      </c>
      <c r="G5791" s="13"/>
      <c r="H5791" s="91" t="s">
        <v>28</v>
      </c>
      <c r="I5791" s="11" t="s">
        <v>29</v>
      </c>
      <c r="J5791" s="11" t="s">
        <v>29</v>
      </c>
      <c r="K5791" s="11" t="s">
        <v>30</v>
      </c>
      <c r="M5791" s="11" t="s">
        <v>7062</v>
      </c>
      <c r="N5791" s="13">
        <v>3105</v>
      </c>
      <c r="O5791" s="15">
        <f>_xlfn.XLOOKUP(B5791,Sheet1!A:A,Sheet1!E:E)</f>
        <v>4.32</v>
      </c>
      <c r="P5791" s="26"/>
      <c r="Q5791" s="15">
        <f t="shared" si="426"/>
        <v>4.5360000000000005</v>
      </c>
      <c r="R5791" s="38">
        <f t="shared" si="425"/>
        <v>4.6720800000000002</v>
      </c>
      <c r="S5791" s="26">
        <v>0</v>
      </c>
      <c r="T5791" s="13" t="str">
        <f t="shared" si="424"/>
        <v>Up</v>
      </c>
    </row>
    <row r="5792" spans="1:20" s="14" customFormat="1" hidden="1" x14ac:dyDescent="0.3">
      <c r="A5792" s="11">
        <v>6040550</v>
      </c>
      <c r="B5792" s="11">
        <v>6040550</v>
      </c>
      <c r="C5792" s="11" t="s">
        <v>26</v>
      </c>
      <c r="D5792" s="11" t="s">
        <v>27</v>
      </c>
      <c r="E5792" s="13" t="str">
        <f>_xlfn.XLOOKUP(B5792,Sheet1!A:A,Sheet1!B:B)</f>
        <v>DS TETRION BRUSH CLEANER           500ML</v>
      </c>
      <c r="F5792" s="13" t="str">
        <f t="shared" si="423"/>
        <v>CROWN  - DS TETRION BRUSH CLEANER           500ML</v>
      </c>
      <c r="G5792" s="13"/>
      <c r="H5792" s="91" t="s">
        <v>28</v>
      </c>
      <c r="I5792" s="11" t="s">
        <v>29</v>
      </c>
      <c r="J5792" s="11" t="s">
        <v>29</v>
      </c>
      <c r="K5792" s="11" t="s">
        <v>30</v>
      </c>
      <c r="M5792" s="11" t="s">
        <v>7062</v>
      </c>
      <c r="N5792" s="13">
        <v>3105</v>
      </c>
      <c r="O5792" s="15">
        <f>_xlfn.XLOOKUP(B5792,Sheet1!A:A,Sheet1!E:E)</f>
        <v>3.05</v>
      </c>
      <c r="P5792" s="26"/>
      <c r="Q5792" s="15">
        <f t="shared" si="426"/>
        <v>3.2025000000000001</v>
      </c>
      <c r="R5792" s="38">
        <f t="shared" si="425"/>
        <v>3.298575</v>
      </c>
      <c r="S5792" s="26">
        <v>0</v>
      </c>
      <c r="T5792" s="13" t="str">
        <f t="shared" si="424"/>
        <v>Up</v>
      </c>
    </row>
    <row r="5793" spans="1:20" s="14" customFormat="1" hidden="1" x14ac:dyDescent="0.3">
      <c r="A5793" s="11">
        <v>6054250</v>
      </c>
      <c r="B5793" s="11">
        <v>6054250</v>
      </c>
      <c r="C5793" s="11" t="s">
        <v>26</v>
      </c>
      <c r="D5793" s="11" t="s">
        <v>27</v>
      </c>
      <c r="E5793" s="13" t="str">
        <f>_xlfn.XLOOKUP(B5793,Sheet1!A:A,Sheet1!B:B)</f>
        <v>DS RUSTOLEUM COMBICOL MS GLS S YELL2.5L</v>
      </c>
      <c r="F5793" s="13" t="str">
        <f t="shared" si="423"/>
        <v>CROWN  - DS RUSTOLEUM COMBICOL MS GLS S YELL2.5L</v>
      </c>
      <c r="G5793" s="13"/>
      <c r="H5793" s="91" t="s">
        <v>28</v>
      </c>
      <c r="I5793" s="11" t="s">
        <v>29</v>
      </c>
      <c r="J5793" s="11" t="s">
        <v>29</v>
      </c>
      <c r="K5793" s="11" t="s">
        <v>30</v>
      </c>
      <c r="M5793" s="11" t="s">
        <v>7062</v>
      </c>
      <c r="N5793" s="13">
        <v>3105</v>
      </c>
      <c r="O5793" s="15">
        <f>_xlfn.XLOOKUP(B5793,Sheet1!A:A,Sheet1!E:E)</f>
        <v>49.56</v>
      </c>
      <c r="P5793" s="26"/>
      <c r="Q5793" s="15">
        <f t="shared" si="426"/>
        <v>52.038000000000004</v>
      </c>
      <c r="R5793" s="38">
        <f t="shared" si="425"/>
        <v>53.599140000000006</v>
      </c>
      <c r="S5793" s="26">
        <v>0</v>
      </c>
      <c r="T5793" s="13" t="str">
        <f t="shared" si="424"/>
        <v>Up</v>
      </c>
    </row>
    <row r="5794" spans="1:20" s="14" customFormat="1" hidden="1" x14ac:dyDescent="0.3">
      <c r="A5794" s="11">
        <v>6054545</v>
      </c>
      <c r="B5794" s="11">
        <v>6054545</v>
      </c>
      <c r="C5794" s="11" t="s">
        <v>26</v>
      </c>
      <c r="D5794" s="11" t="s">
        <v>27</v>
      </c>
      <c r="E5794" s="13" t="str">
        <f>_xlfn.XLOOKUP(B5794,Sheet1!A:A,Sheet1!B:B)</f>
        <v>DS WELCOME PACK</v>
      </c>
      <c r="F5794" s="13" t="str">
        <f t="shared" si="423"/>
        <v>CROWN  - DS WELCOME PACK</v>
      </c>
      <c r="G5794" s="13"/>
      <c r="H5794" s="91" t="s">
        <v>28</v>
      </c>
      <c r="I5794" s="11" t="s">
        <v>29</v>
      </c>
      <c r="J5794" s="11" t="s">
        <v>29</v>
      </c>
      <c r="K5794" s="11" t="s">
        <v>30</v>
      </c>
      <c r="M5794" s="11" t="s">
        <v>7062</v>
      </c>
      <c r="N5794" s="13">
        <v>3105</v>
      </c>
      <c r="O5794" s="15">
        <f>_xlfn.XLOOKUP(B5794,Sheet1!A:A,Sheet1!E:E)</f>
        <v>23.79</v>
      </c>
      <c r="P5794" s="26"/>
      <c r="Q5794" s="15">
        <f t="shared" si="426"/>
        <v>24.979500000000002</v>
      </c>
      <c r="R5794" s="38">
        <f t="shared" si="425"/>
        <v>25.728885000000002</v>
      </c>
      <c r="S5794" s="26">
        <v>0</v>
      </c>
      <c r="T5794" s="13" t="str">
        <f t="shared" si="424"/>
        <v>Up</v>
      </c>
    </row>
    <row r="5795" spans="1:20" s="14" customFormat="1" hidden="1" x14ac:dyDescent="0.3">
      <c r="A5795" s="11">
        <v>6055881</v>
      </c>
      <c r="B5795" s="11">
        <v>6055881</v>
      </c>
      <c r="C5795" s="11" t="s">
        <v>26</v>
      </c>
      <c r="D5795" s="11" t="s">
        <v>27</v>
      </c>
      <c r="E5795" s="13" t="str">
        <f>_xlfn.XLOOKUP(B5795,Sheet1!A:A,Sheet1!B:B)</f>
        <v>DS RUSTOLEUM FLOORCT PU GLOSS TINT 5L</v>
      </c>
      <c r="F5795" s="13" t="str">
        <f t="shared" si="423"/>
        <v>CROWN  - DS RUSTOLEUM FLOORCT PU GLOSS TINT 5L</v>
      </c>
      <c r="G5795" s="13"/>
      <c r="H5795" s="91" t="s">
        <v>28</v>
      </c>
      <c r="I5795" s="11" t="s">
        <v>29</v>
      </c>
      <c r="J5795" s="11" t="s">
        <v>29</v>
      </c>
      <c r="K5795" s="11" t="s">
        <v>30</v>
      </c>
      <c r="M5795" s="11" t="s">
        <v>7062</v>
      </c>
      <c r="N5795" s="13">
        <v>3105</v>
      </c>
      <c r="O5795" s="15">
        <f>_xlfn.XLOOKUP(B5795,Sheet1!A:A,Sheet1!E:E)</f>
        <v>68.22</v>
      </c>
      <c r="P5795" s="26"/>
      <c r="Q5795" s="15">
        <f t="shared" si="426"/>
        <v>71.631</v>
      </c>
      <c r="R5795" s="38">
        <f t="shared" si="425"/>
        <v>73.779930000000007</v>
      </c>
      <c r="S5795" s="26">
        <v>0</v>
      </c>
      <c r="T5795" s="13" t="str">
        <f t="shared" si="424"/>
        <v>Up</v>
      </c>
    </row>
    <row r="5796" spans="1:20" s="14" customFormat="1" hidden="1" x14ac:dyDescent="0.3">
      <c r="A5796" s="11">
        <v>6060912</v>
      </c>
      <c r="B5796" s="11">
        <v>6060912</v>
      </c>
      <c r="C5796" s="11" t="s">
        <v>26</v>
      </c>
      <c r="D5796" s="11" t="s">
        <v>27</v>
      </c>
      <c r="E5796" s="13" t="str">
        <f>_xlfn.XLOOKUP(B5796,Sheet1!A:A,Sheet1!B:B)</f>
        <v>DS EVERBUILD PVCU SOLVENT CLEANER  1L</v>
      </c>
      <c r="F5796" s="13" t="str">
        <f t="shared" si="423"/>
        <v>CROWN  - DS EVERBUILD PVCU SOLVENT CLEANER  1L</v>
      </c>
      <c r="G5796" s="13"/>
      <c r="H5796" s="91" t="s">
        <v>28</v>
      </c>
      <c r="I5796" s="11" t="s">
        <v>29</v>
      </c>
      <c r="J5796" s="11" t="s">
        <v>29</v>
      </c>
      <c r="K5796" s="11" t="s">
        <v>30</v>
      </c>
      <c r="M5796" s="11" t="s">
        <v>7062</v>
      </c>
      <c r="N5796" s="13">
        <v>3105</v>
      </c>
      <c r="O5796" s="15">
        <f>_xlfn.XLOOKUP(B5796,Sheet1!A:A,Sheet1!E:E)</f>
        <v>7.15</v>
      </c>
      <c r="P5796" s="26">
        <f>_xlfn.XLOOKUP(A5796,Sheet2!F:F,Sheet2!H:H)</f>
        <v>0</v>
      </c>
      <c r="Q5796" s="15">
        <f t="shared" si="426"/>
        <v>7.5075000000000003</v>
      </c>
      <c r="R5796" s="38">
        <f t="shared" si="425"/>
        <v>7.7327250000000003</v>
      </c>
      <c r="S5796" s="26">
        <v>0</v>
      </c>
      <c r="T5796" s="13" t="str">
        <f t="shared" si="424"/>
        <v>Up</v>
      </c>
    </row>
    <row r="5797" spans="1:20" s="14" customFormat="1" hidden="1" x14ac:dyDescent="0.3">
      <c r="A5797" s="11">
        <v>6060920</v>
      </c>
      <c r="B5797" s="11">
        <v>6060920</v>
      </c>
      <c r="C5797" s="11" t="s">
        <v>26</v>
      </c>
      <c r="D5797" s="11" t="s">
        <v>27</v>
      </c>
      <c r="E5797" s="13" t="str">
        <f>_xlfn.XLOOKUP(B5797,Sheet1!A:A,Sheet1!B:B)</f>
        <v>DS BARRETTINE PROT TREAT BLACK     5L</v>
      </c>
      <c r="F5797" s="13" t="str">
        <f t="shared" si="423"/>
        <v>CROWN  - DS BARRETTINE PROT TREAT BLACK     5L</v>
      </c>
      <c r="G5797" s="13"/>
      <c r="H5797" s="91" t="s">
        <v>28</v>
      </c>
      <c r="I5797" s="11" t="s">
        <v>29</v>
      </c>
      <c r="J5797" s="11" t="s">
        <v>29</v>
      </c>
      <c r="K5797" s="11" t="s">
        <v>30</v>
      </c>
      <c r="M5797" s="11" t="s">
        <v>7062</v>
      </c>
      <c r="N5797" s="13">
        <v>3105</v>
      </c>
      <c r="O5797" s="15">
        <f>_xlfn.XLOOKUP(B5797,Sheet1!A:A,Sheet1!E:E)</f>
        <v>34.69</v>
      </c>
      <c r="P5797" s="26"/>
      <c r="Q5797" s="15">
        <f t="shared" si="426"/>
        <v>36.424500000000002</v>
      </c>
      <c r="R5797" s="38">
        <f t="shared" si="425"/>
        <v>37.517234999999999</v>
      </c>
      <c r="S5797" s="26">
        <v>0</v>
      </c>
      <c r="T5797" s="13" t="str">
        <f t="shared" si="424"/>
        <v>Up</v>
      </c>
    </row>
    <row r="5798" spans="1:20" s="14" customFormat="1" hidden="1" x14ac:dyDescent="0.3">
      <c r="A5798" s="11">
        <v>6060921</v>
      </c>
      <c r="B5798" s="11">
        <v>6060921</v>
      </c>
      <c r="C5798" s="11" t="s">
        <v>26</v>
      </c>
      <c r="D5798" s="11" t="s">
        <v>27</v>
      </c>
      <c r="E5798" s="13" t="str">
        <f>_xlfn.XLOOKUP(B5798,Sheet1!A:A,Sheet1!B:B)</f>
        <v>DS BARRETTINE PROT TREAT GLD BROWN 5L</v>
      </c>
      <c r="F5798" s="13" t="str">
        <f t="shared" si="423"/>
        <v>CROWN  - DS BARRETTINE PROT TREAT GLD BROWN 5L</v>
      </c>
      <c r="G5798" s="13"/>
      <c r="H5798" s="91" t="s">
        <v>28</v>
      </c>
      <c r="I5798" s="11" t="s">
        <v>29</v>
      </c>
      <c r="J5798" s="11" t="s">
        <v>29</v>
      </c>
      <c r="K5798" s="11" t="s">
        <v>30</v>
      </c>
      <c r="M5798" s="11" t="s">
        <v>7062</v>
      </c>
      <c r="N5798" s="13">
        <v>3105</v>
      </c>
      <c r="O5798" s="15">
        <f>_xlfn.XLOOKUP(B5798,Sheet1!A:A,Sheet1!E:E)</f>
        <v>34.69</v>
      </c>
      <c r="P5798" s="26"/>
      <c r="Q5798" s="15">
        <f t="shared" si="426"/>
        <v>36.424500000000002</v>
      </c>
      <c r="R5798" s="38">
        <f t="shared" si="425"/>
        <v>37.517234999999999</v>
      </c>
      <c r="S5798" s="26">
        <v>0</v>
      </c>
      <c r="T5798" s="13" t="str">
        <f t="shared" si="424"/>
        <v>Up</v>
      </c>
    </row>
    <row r="5799" spans="1:20" s="14" customFormat="1" hidden="1" x14ac:dyDescent="0.3">
      <c r="A5799" s="11">
        <v>6060922</v>
      </c>
      <c r="B5799" s="11">
        <v>6060922</v>
      </c>
      <c r="C5799" s="11" t="s">
        <v>26</v>
      </c>
      <c r="D5799" s="11" t="s">
        <v>27</v>
      </c>
      <c r="E5799" s="13" t="str">
        <f>_xlfn.XLOOKUP(B5799,Sheet1!A:A,Sheet1!B:B)</f>
        <v>DS BARRETTINE PROT TREAT LIT BROWN 5L</v>
      </c>
      <c r="F5799" s="13" t="str">
        <f t="shared" si="423"/>
        <v>CROWN  - DS BARRETTINE PROT TREAT LIT BROWN 5L</v>
      </c>
      <c r="G5799" s="13"/>
      <c r="H5799" s="91" t="s">
        <v>28</v>
      </c>
      <c r="I5799" s="11" t="s">
        <v>29</v>
      </c>
      <c r="J5799" s="11" t="s">
        <v>29</v>
      </c>
      <c r="K5799" s="11" t="s">
        <v>30</v>
      </c>
      <c r="M5799" s="11" t="s">
        <v>7062</v>
      </c>
      <c r="N5799" s="13">
        <v>3105</v>
      </c>
      <c r="O5799" s="15">
        <f>_xlfn.XLOOKUP(B5799,Sheet1!A:A,Sheet1!E:E)</f>
        <v>34.69</v>
      </c>
      <c r="P5799" s="26"/>
      <c r="Q5799" s="15">
        <f t="shared" si="426"/>
        <v>36.424500000000002</v>
      </c>
      <c r="R5799" s="38">
        <f t="shared" si="425"/>
        <v>37.517234999999999</v>
      </c>
      <c r="S5799" s="26">
        <v>0</v>
      </c>
      <c r="T5799" s="13" t="str">
        <f t="shared" si="424"/>
        <v>Up</v>
      </c>
    </row>
    <row r="5800" spans="1:20" s="14" customFormat="1" hidden="1" x14ac:dyDescent="0.3">
      <c r="A5800" s="11">
        <v>6060923</v>
      </c>
      <c r="B5800" s="11">
        <v>6060923</v>
      </c>
      <c r="C5800" s="11" t="s">
        <v>26</v>
      </c>
      <c r="D5800" s="11" t="s">
        <v>27</v>
      </c>
      <c r="E5800" s="13" t="str">
        <f>_xlfn.XLOOKUP(B5800,Sheet1!A:A,Sheet1!B:B)</f>
        <v>DS BARRETTINE PROT TREAT DRK BROWN 5L</v>
      </c>
      <c r="F5800" s="13" t="str">
        <f t="shared" si="423"/>
        <v>CROWN  - DS BARRETTINE PROT TREAT DRK BROWN 5L</v>
      </c>
      <c r="G5800" s="13"/>
      <c r="H5800" s="91" t="s">
        <v>28</v>
      </c>
      <c r="I5800" s="11" t="s">
        <v>29</v>
      </c>
      <c r="J5800" s="11" t="s">
        <v>29</v>
      </c>
      <c r="K5800" s="11" t="s">
        <v>30</v>
      </c>
      <c r="M5800" s="11" t="s">
        <v>7062</v>
      </c>
      <c r="N5800" s="13">
        <v>3105</v>
      </c>
      <c r="O5800" s="15">
        <f>_xlfn.XLOOKUP(B5800,Sheet1!A:A,Sheet1!E:E)</f>
        <v>34.69</v>
      </c>
      <c r="P5800" s="26"/>
      <c r="Q5800" s="15">
        <f t="shared" si="426"/>
        <v>36.424500000000002</v>
      </c>
      <c r="R5800" s="38">
        <f t="shared" si="425"/>
        <v>37.517234999999999</v>
      </c>
      <c r="S5800" s="26">
        <v>0</v>
      </c>
      <c r="T5800" s="13" t="str">
        <f t="shared" si="424"/>
        <v>Up</v>
      </c>
    </row>
    <row r="5801" spans="1:20" s="14" customFormat="1" hidden="1" x14ac:dyDescent="0.3">
      <c r="A5801" s="11">
        <v>6061993</v>
      </c>
      <c r="B5801" s="11">
        <v>6061993</v>
      </c>
      <c r="C5801" s="11" t="s">
        <v>26</v>
      </c>
      <c r="D5801" s="11" t="s">
        <v>27</v>
      </c>
      <c r="E5801" s="13" t="str">
        <f>_xlfn.XLOOKUP(B5801,Sheet1!A:A,Sheet1!B:B)</f>
        <v>DS RUSTOLEUM COMBICOL MS GLS YEL BS 2.5L</v>
      </c>
      <c r="F5801" s="13" t="str">
        <f t="shared" si="423"/>
        <v>CROWN  - DS RUSTOLEUM COMBICOL MS GLS YEL BS 2.5L</v>
      </c>
      <c r="G5801" s="13"/>
      <c r="H5801" s="91" t="s">
        <v>28</v>
      </c>
      <c r="I5801" s="11" t="s">
        <v>29</v>
      </c>
      <c r="J5801" s="11" t="s">
        <v>29</v>
      </c>
      <c r="K5801" s="11" t="s">
        <v>30</v>
      </c>
      <c r="M5801" s="11" t="s">
        <v>7062</v>
      </c>
      <c r="N5801" s="13">
        <v>3105</v>
      </c>
      <c r="O5801" s="15">
        <f>_xlfn.XLOOKUP(B5801,Sheet1!A:A,Sheet1!E:E)</f>
        <v>49.56</v>
      </c>
      <c r="P5801" s="26"/>
      <c r="Q5801" s="15">
        <f t="shared" si="426"/>
        <v>52.038000000000004</v>
      </c>
      <c r="R5801" s="38">
        <f t="shared" si="425"/>
        <v>53.599140000000006</v>
      </c>
      <c r="S5801" s="26">
        <v>0</v>
      </c>
      <c r="T5801" s="13" t="str">
        <f t="shared" si="424"/>
        <v>Up</v>
      </c>
    </row>
    <row r="5802" spans="1:20" s="14" customFormat="1" hidden="1" x14ac:dyDescent="0.3">
      <c r="A5802" s="11">
        <v>6061995</v>
      </c>
      <c r="B5802" s="11">
        <v>6061995</v>
      </c>
      <c r="C5802" s="11" t="s">
        <v>26</v>
      </c>
      <c r="D5802" s="11" t="s">
        <v>27</v>
      </c>
      <c r="E5802" s="13" t="str">
        <f>_xlfn.XLOOKUP(B5802,Sheet1!A:A,Sheet1!B:B)</f>
        <v>DS RUSTOLEUM COMBICOL MS GLS TRANS 1L</v>
      </c>
      <c r="F5802" s="13" t="str">
        <f t="shared" si="423"/>
        <v>CROWN  - DS RUSTOLEUM COMBICOL MS GLS TRANS 1L</v>
      </c>
      <c r="G5802" s="13"/>
      <c r="H5802" s="91" t="s">
        <v>28</v>
      </c>
      <c r="I5802" s="11" t="s">
        <v>29</v>
      </c>
      <c r="J5802" s="11" t="s">
        <v>29</v>
      </c>
      <c r="K5802" s="11" t="s">
        <v>30</v>
      </c>
      <c r="M5802" s="11" t="s">
        <v>7062</v>
      </c>
      <c r="N5802" s="13">
        <v>3105</v>
      </c>
      <c r="O5802" s="15">
        <f>_xlfn.XLOOKUP(B5802,Sheet1!A:A,Sheet1!E:E)</f>
        <v>24.78</v>
      </c>
      <c r="P5802" s="26"/>
      <c r="Q5802" s="15">
        <f t="shared" si="426"/>
        <v>26.019000000000002</v>
      </c>
      <c r="R5802" s="38">
        <f t="shared" si="425"/>
        <v>26.799570000000003</v>
      </c>
      <c r="S5802" s="26">
        <v>0</v>
      </c>
      <c r="T5802" s="13" t="str">
        <f t="shared" si="424"/>
        <v>Up</v>
      </c>
    </row>
    <row r="5803" spans="1:20" s="14" customFormat="1" hidden="1" x14ac:dyDescent="0.3">
      <c r="A5803" s="11">
        <v>6061997</v>
      </c>
      <c r="B5803" s="11">
        <v>6061997</v>
      </c>
      <c r="C5803" s="11" t="s">
        <v>26</v>
      </c>
      <c r="D5803" s="11" t="s">
        <v>27</v>
      </c>
      <c r="E5803" s="13" t="str">
        <f>_xlfn.XLOOKUP(B5803,Sheet1!A:A,Sheet1!B:B)</f>
        <v>DS RUSTOLEUM COMBICOL MS GLS TRANS 2.5L</v>
      </c>
      <c r="F5803" s="13" t="str">
        <f t="shared" si="423"/>
        <v>CROWN  - DS RUSTOLEUM COMBICOL MS GLS TRANS 2.5L</v>
      </c>
      <c r="G5803" s="13"/>
      <c r="H5803" s="91" t="s">
        <v>28</v>
      </c>
      <c r="I5803" s="11" t="s">
        <v>29</v>
      </c>
      <c r="J5803" s="11" t="s">
        <v>29</v>
      </c>
      <c r="K5803" s="11" t="s">
        <v>30</v>
      </c>
      <c r="M5803" s="11" t="s">
        <v>7062</v>
      </c>
      <c r="N5803" s="13">
        <v>3105</v>
      </c>
      <c r="O5803" s="15">
        <f>_xlfn.XLOOKUP(B5803,Sheet1!A:A,Sheet1!E:E)</f>
        <v>49.56</v>
      </c>
      <c r="P5803" s="26"/>
      <c r="Q5803" s="15">
        <f t="shared" si="426"/>
        <v>52.038000000000004</v>
      </c>
      <c r="R5803" s="38">
        <f t="shared" si="425"/>
        <v>53.599140000000006</v>
      </c>
      <c r="S5803" s="26">
        <v>0</v>
      </c>
      <c r="T5803" s="13" t="str">
        <f t="shared" si="424"/>
        <v>Up</v>
      </c>
    </row>
    <row r="5804" spans="1:20" s="14" customFormat="1" hidden="1" x14ac:dyDescent="0.3">
      <c r="A5804" s="11">
        <v>6061998</v>
      </c>
      <c r="B5804" s="11">
        <v>6061998</v>
      </c>
      <c r="C5804" s="11" t="s">
        <v>26</v>
      </c>
      <c r="D5804" s="11" t="s">
        <v>27</v>
      </c>
      <c r="E5804" s="13" t="str">
        <f>_xlfn.XLOOKUP(B5804,Sheet1!A:A,Sheet1!B:B)</f>
        <v>DS RUSTOLEUM COMBICOL MS GLS WH LOW 2.5L</v>
      </c>
      <c r="F5804" s="13" t="str">
        <f t="shared" si="423"/>
        <v>CROWN  - DS RUSTOLEUM COMBICOL MS GLS WH LOW 2.5L</v>
      </c>
      <c r="G5804" s="13"/>
      <c r="H5804" s="91" t="s">
        <v>28</v>
      </c>
      <c r="I5804" s="11" t="s">
        <v>29</v>
      </c>
      <c r="J5804" s="11" t="s">
        <v>29</v>
      </c>
      <c r="K5804" s="11" t="s">
        <v>30</v>
      </c>
      <c r="M5804" s="11" t="s">
        <v>7062</v>
      </c>
      <c r="N5804" s="13">
        <v>3105</v>
      </c>
      <c r="O5804" s="15">
        <f>_xlfn.XLOOKUP(B5804,Sheet1!A:A,Sheet1!E:E)</f>
        <v>49.56</v>
      </c>
      <c r="P5804" s="26"/>
      <c r="Q5804" s="15">
        <f t="shared" si="426"/>
        <v>52.038000000000004</v>
      </c>
      <c r="R5804" s="38">
        <f t="shared" si="425"/>
        <v>53.599140000000006</v>
      </c>
      <c r="S5804" s="26">
        <v>0</v>
      </c>
      <c r="T5804" s="13" t="str">
        <f t="shared" si="424"/>
        <v>Up</v>
      </c>
    </row>
    <row r="5805" spans="1:20" s="14" customFormat="1" hidden="1" x14ac:dyDescent="0.3">
      <c r="A5805" s="11">
        <v>6061999</v>
      </c>
      <c r="B5805" s="11">
        <v>6061999</v>
      </c>
      <c r="C5805" s="11" t="s">
        <v>26</v>
      </c>
      <c r="D5805" s="11" t="s">
        <v>27</v>
      </c>
      <c r="E5805" s="13" t="str">
        <f>_xlfn.XLOOKUP(B5805,Sheet1!A:A,Sheet1!B:B)</f>
        <v>DS RUSTOLEUM COMBICOL MS GLS WH HI 1L</v>
      </c>
      <c r="F5805" s="13" t="str">
        <f t="shared" si="423"/>
        <v>CROWN  - DS RUSTOLEUM COMBICOL MS GLS WH HI 1L</v>
      </c>
      <c r="G5805" s="13"/>
      <c r="H5805" s="91" t="s">
        <v>28</v>
      </c>
      <c r="I5805" s="11" t="s">
        <v>29</v>
      </c>
      <c r="J5805" s="11" t="s">
        <v>29</v>
      </c>
      <c r="K5805" s="11" t="s">
        <v>30</v>
      </c>
      <c r="M5805" s="11" t="s">
        <v>7062</v>
      </c>
      <c r="N5805" s="13">
        <v>3105</v>
      </c>
      <c r="O5805" s="15">
        <f>_xlfn.XLOOKUP(B5805,Sheet1!A:A,Sheet1!E:E)</f>
        <v>24.78</v>
      </c>
      <c r="P5805" s="26"/>
      <c r="Q5805" s="15">
        <f t="shared" si="426"/>
        <v>26.019000000000002</v>
      </c>
      <c r="R5805" s="38">
        <f t="shared" si="425"/>
        <v>26.799570000000003</v>
      </c>
      <c r="S5805" s="26">
        <v>0</v>
      </c>
      <c r="T5805" s="13" t="str">
        <f t="shared" si="424"/>
        <v>Up</v>
      </c>
    </row>
    <row r="5806" spans="1:20" s="14" customFormat="1" hidden="1" x14ac:dyDescent="0.3">
      <c r="A5806" s="11">
        <v>6062000</v>
      </c>
      <c r="B5806" s="11">
        <v>6062000</v>
      </c>
      <c r="C5806" s="11" t="s">
        <v>26</v>
      </c>
      <c r="D5806" s="11" t="s">
        <v>27</v>
      </c>
      <c r="E5806" s="13" t="str">
        <f>_xlfn.XLOOKUP(B5806,Sheet1!A:A,Sheet1!B:B)</f>
        <v>DS RUSTOLEUM COMBICOL MS GLS WH HI 2.5L</v>
      </c>
      <c r="F5806" s="13" t="str">
        <f t="shared" si="423"/>
        <v>CROWN  - DS RUSTOLEUM COMBICOL MS GLS WH HI 2.5L</v>
      </c>
      <c r="G5806" s="13"/>
      <c r="H5806" s="91" t="s">
        <v>28</v>
      </c>
      <c r="I5806" s="11" t="s">
        <v>29</v>
      </c>
      <c r="J5806" s="11" t="s">
        <v>29</v>
      </c>
      <c r="K5806" s="11" t="s">
        <v>30</v>
      </c>
      <c r="M5806" s="11" t="s">
        <v>7062</v>
      </c>
      <c r="N5806" s="13">
        <v>3105</v>
      </c>
      <c r="O5806" s="15">
        <f>_xlfn.XLOOKUP(B5806,Sheet1!A:A,Sheet1!E:E)</f>
        <v>49.56</v>
      </c>
      <c r="P5806" s="26"/>
      <c r="Q5806" s="15">
        <f t="shared" si="426"/>
        <v>52.038000000000004</v>
      </c>
      <c r="R5806" s="38">
        <f t="shared" si="425"/>
        <v>53.599140000000006</v>
      </c>
      <c r="S5806" s="26">
        <v>0</v>
      </c>
      <c r="T5806" s="13" t="str">
        <f t="shared" si="424"/>
        <v>Up</v>
      </c>
    </row>
    <row r="5807" spans="1:20" s="14" customFormat="1" hidden="1" x14ac:dyDescent="0.3">
      <c r="A5807" s="11">
        <v>6062001</v>
      </c>
      <c r="B5807" s="11">
        <v>6062001</v>
      </c>
      <c r="C5807" s="11" t="s">
        <v>26</v>
      </c>
      <c r="D5807" s="11" t="s">
        <v>27</v>
      </c>
      <c r="E5807" s="13" t="str">
        <f>_xlfn.XLOOKUP(B5807,Sheet1!A:A,Sheet1!B:B)</f>
        <v>DS RUSTOLEUM COMBICOL GLS YEL BSE  1L</v>
      </c>
      <c r="F5807" s="13" t="str">
        <f t="shared" si="423"/>
        <v>CROWN  - DS RUSTOLEUM COMBICOL GLS YEL BSE  1L</v>
      </c>
      <c r="G5807" s="13"/>
      <c r="H5807" s="91" t="s">
        <v>28</v>
      </c>
      <c r="I5807" s="11" t="s">
        <v>29</v>
      </c>
      <c r="J5807" s="11" t="s">
        <v>29</v>
      </c>
      <c r="K5807" s="11" t="s">
        <v>30</v>
      </c>
      <c r="M5807" s="11" t="s">
        <v>7062</v>
      </c>
      <c r="N5807" s="13">
        <v>3105</v>
      </c>
      <c r="O5807" s="15">
        <f>_xlfn.XLOOKUP(B5807,Sheet1!A:A,Sheet1!E:E)</f>
        <v>23.6</v>
      </c>
      <c r="P5807" s="26"/>
      <c r="Q5807" s="15">
        <f t="shared" si="426"/>
        <v>24.78</v>
      </c>
      <c r="R5807" s="38">
        <f t="shared" si="425"/>
        <v>25.523400000000002</v>
      </c>
      <c r="S5807" s="26">
        <v>0</v>
      </c>
      <c r="T5807" s="13" t="str">
        <f t="shared" si="424"/>
        <v>Up</v>
      </c>
    </row>
    <row r="5808" spans="1:20" s="14" customFormat="1" hidden="1" x14ac:dyDescent="0.3">
      <c r="A5808" s="11">
        <v>6062003</v>
      </c>
      <c r="B5808" s="11">
        <v>6062003</v>
      </c>
      <c r="C5808" s="11" t="s">
        <v>26</v>
      </c>
      <c r="D5808" s="11" t="s">
        <v>27</v>
      </c>
      <c r="E5808" s="13" t="str">
        <f>_xlfn.XLOOKUP(B5808,Sheet1!A:A,Sheet1!B:B)</f>
        <v>DS RUSTOLEUM COMBICOL GLS YEL BSE  2.5L</v>
      </c>
      <c r="F5808" s="13" t="str">
        <f t="shared" si="423"/>
        <v>CROWN  - DS RUSTOLEUM COMBICOL GLS YEL BSE  2.5L</v>
      </c>
      <c r="G5808" s="13"/>
      <c r="H5808" s="91" t="s">
        <v>28</v>
      </c>
      <c r="I5808" s="11" t="s">
        <v>29</v>
      </c>
      <c r="J5808" s="11" t="s">
        <v>29</v>
      </c>
      <c r="K5808" s="11" t="s">
        <v>30</v>
      </c>
      <c r="M5808" s="11" t="s">
        <v>7062</v>
      </c>
      <c r="N5808" s="13">
        <v>3105</v>
      </c>
      <c r="O5808" s="15">
        <f>_xlfn.XLOOKUP(B5808,Sheet1!A:A,Sheet1!E:E)</f>
        <v>47.2</v>
      </c>
      <c r="P5808" s="26"/>
      <c r="Q5808" s="15">
        <f t="shared" si="426"/>
        <v>49.56</v>
      </c>
      <c r="R5808" s="38">
        <f t="shared" si="425"/>
        <v>51.046800000000005</v>
      </c>
      <c r="S5808" s="26">
        <v>0</v>
      </c>
      <c r="T5808" s="13" t="str">
        <f t="shared" si="424"/>
        <v>Up</v>
      </c>
    </row>
    <row r="5809" spans="1:20" s="14" customFormat="1" hidden="1" x14ac:dyDescent="0.3">
      <c r="A5809" s="11">
        <v>6062004</v>
      </c>
      <c r="B5809" s="11">
        <v>6062004</v>
      </c>
      <c r="C5809" s="11" t="s">
        <v>26</v>
      </c>
      <c r="D5809" s="11" t="s">
        <v>27</v>
      </c>
      <c r="E5809" s="13" t="str">
        <f>_xlfn.XLOOKUP(B5809,Sheet1!A:A,Sheet1!B:B)</f>
        <v>DS RUSTOLEUM COMBICOL GLS CLR BSE  1L</v>
      </c>
      <c r="F5809" s="13" t="str">
        <f t="shared" si="423"/>
        <v>CROWN  - DS RUSTOLEUM COMBICOL GLS CLR BSE  1L</v>
      </c>
      <c r="G5809" s="13"/>
      <c r="H5809" s="91" t="s">
        <v>28</v>
      </c>
      <c r="I5809" s="11" t="s">
        <v>29</v>
      </c>
      <c r="J5809" s="11" t="s">
        <v>29</v>
      </c>
      <c r="K5809" s="11" t="s">
        <v>30</v>
      </c>
      <c r="M5809" s="11" t="s">
        <v>7062</v>
      </c>
      <c r="N5809" s="13">
        <v>3105</v>
      </c>
      <c r="O5809" s="15">
        <f>_xlfn.XLOOKUP(B5809,Sheet1!A:A,Sheet1!E:E)</f>
        <v>23.6</v>
      </c>
      <c r="P5809" s="26"/>
      <c r="Q5809" s="15">
        <f t="shared" si="426"/>
        <v>24.78</v>
      </c>
      <c r="R5809" s="38">
        <f t="shared" si="425"/>
        <v>25.523400000000002</v>
      </c>
      <c r="S5809" s="26">
        <v>0</v>
      </c>
      <c r="T5809" s="13" t="str">
        <f t="shared" si="424"/>
        <v>Up</v>
      </c>
    </row>
    <row r="5810" spans="1:20" s="14" customFormat="1" hidden="1" x14ac:dyDescent="0.3">
      <c r="A5810" s="11">
        <v>6062005</v>
      </c>
      <c r="B5810" s="11">
        <v>6062005</v>
      </c>
      <c r="C5810" s="11" t="s">
        <v>26</v>
      </c>
      <c r="D5810" s="11" t="s">
        <v>27</v>
      </c>
      <c r="E5810" s="13" t="str">
        <f>_xlfn.XLOOKUP(B5810,Sheet1!A:A,Sheet1!B:B)</f>
        <v>DS RUSTOLEUM COMBICOL GLS CLR BSE  2.5L</v>
      </c>
      <c r="F5810" s="13" t="str">
        <f t="shared" si="423"/>
        <v>CROWN  - DS RUSTOLEUM COMBICOL GLS CLR BSE  2.5L</v>
      </c>
      <c r="G5810" s="13"/>
      <c r="H5810" s="91" t="s">
        <v>28</v>
      </c>
      <c r="I5810" s="11" t="s">
        <v>29</v>
      </c>
      <c r="J5810" s="11" t="s">
        <v>29</v>
      </c>
      <c r="K5810" s="11" t="s">
        <v>30</v>
      </c>
      <c r="M5810" s="11" t="s">
        <v>7062</v>
      </c>
      <c r="N5810" s="13">
        <v>3105</v>
      </c>
      <c r="O5810" s="15">
        <f>_xlfn.XLOOKUP(B5810,Sheet1!A:A,Sheet1!E:E)</f>
        <v>47.2</v>
      </c>
      <c r="P5810" s="26"/>
      <c r="Q5810" s="15">
        <f t="shared" si="426"/>
        <v>49.56</v>
      </c>
      <c r="R5810" s="38">
        <f t="shared" si="425"/>
        <v>51.046800000000005</v>
      </c>
      <c r="S5810" s="26">
        <v>0</v>
      </c>
      <c r="T5810" s="13" t="str">
        <f t="shared" si="424"/>
        <v>Up</v>
      </c>
    </row>
    <row r="5811" spans="1:20" s="14" customFormat="1" hidden="1" x14ac:dyDescent="0.3">
      <c r="A5811" s="11">
        <v>6062006</v>
      </c>
      <c r="B5811" s="11">
        <v>6062006</v>
      </c>
      <c r="C5811" s="11" t="s">
        <v>26</v>
      </c>
      <c r="D5811" s="11" t="s">
        <v>27</v>
      </c>
      <c r="E5811" s="13" t="str">
        <f>_xlfn.XLOOKUP(B5811,Sheet1!A:A,Sheet1!B:B)</f>
        <v>DS RUSTOLEUM COMBICOL GLS WHTE LOW 1L</v>
      </c>
      <c r="F5811" s="13" t="str">
        <f t="shared" si="423"/>
        <v>CROWN  - DS RUSTOLEUM COMBICOL GLS WHTE LOW 1L</v>
      </c>
      <c r="G5811" s="13"/>
      <c r="H5811" s="91" t="s">
        <v>28</v>
      </c>
      <c r="I5811" s="11" t="s">
        <v>29</v>
      </c>
      <c r="J5811" s="11" t="s">
        <v>29</v>
      </c>
      <c r="K5811" s="11" t="s">
        <v>30</v>
      </c>
      <c r="M5811" s="11" t="s">
        <v>7062</v>
      </c>
      <c r="N5811" s="13">
        <v>3105</v>
      </c>
      <c r="O5811" s="15">
        <f>_xlfn.XLOOKUP(B5811,Sheet1!A:A,Sheet1!E:E)</f>
        <v>23.6</v>
      </c>
      <c r="P5811" s="26"/>
      <c r="Q5811" s="15">
        <f t="shared" si="426"/>
        <v>24.78</v>
      </c>
      <c r="R5811" s="38">
        <f t="shared" si="425"/>
        <v>25.523400000000002</v>
      </c>
      <c r="S5811" s="26">
        <v>0</v>
      </c>
      <c r="T5811" s="13" t="str">
        <f t="shared" si="424"/>
        <v>Up</v>
      </c>
    </row>
    <row r="5812" spans="1:20" s="14" customFormat="1" hidden="1" x14ac:dyDescent="0.3">
      <c r="A5812" s="11">
        <v>6062007</v>
      </c>
      <c r="B5812" s="11">
        <v>6062007</v>
      </c>
      <c r="C5812" s="11" t="s">
        <v>26</v>
      </c>
      <c r="D5812" s="11" t="s">
        <v>27</v>
      </c>
      <c r="E5812" s="13" t="str">
        <f>_xlfn.XLOOKUP(B5812,Sheet1!A:A,Sheet1!B:B)</f>
        <v>DS RUSTOLEUM COMBICOL GLS WHTE LOW 2.5L</v>
      </c>
      <c r="F5812" s="13" t="str">
        <f t="shared" si="423"/>
        <v>CROWN  - DS RUSTOLEUM COMBICOL GLS WHTE LOW 2.5L</v>
      </c>
      <c r="G5812" s="13"/>
      <c r="H5812" s="91" t="s">
        <v>28</v>
      </c>
      <c r="I5812" s="11" t="s">
        <v>29</v>
      </c>
      <c r="J5812" s="11" t="s">
        <v>29</v>
      </c>
      <c r="K5812" s="11" t="s">
        <v>30</v>
      </c>
      <c r="M5812" s="11" t="s">
        <v>7062</v>
      </c>
      <c r="N5812" s="13">
        <v>3105</v>
      </c>
      <c r="O5812" s="15">
        <f>_xlfn.XLOOKUP(B5812,Sheet1!A:A,Sheet1!E:E)</f>
        <v>47.2</v>
      </c>
      <c r="P5812" s="26"/>
      <c r="Q5812" s="15">
        <f t="shared" si="426"/>
        <v>49.56</v>
      </c>
      <c r="R5812" s="38">
        <f t="shared" si="425"/>
        <v>51.046800000000005</v>
      </c>
      <c r="S5812" s="26">
        <v>0</v>
      </c>
      <c r="T5812" s="13" t="str">
        <f t="shared" si="424"/>
        <v>Up</v>
      </c>
    </row>
    <row r="5813" spans="1:20" s="14" customFormat="1" hidden="1" x14ac:dyDescent="0.3">
      <c r="A5813" s="11">
        <v>6062008</v>
      </c>
      <c r="B5813" s="11">
        <v>6062008</v>
      </c>
      <c r="C5813" s="11" t="s">
        <v>26</v>
      </c>
      <c r="D5813" s="11" t="s">
        <v>27</v>
      </c>
      <c r="E5813" s="13" t="str">
        <f>_xlfn.XLOOKUP(B5813,Sheet1!A:A,Sheet1!B:B)</f>
        <v>DS RUSTOLEUM COMBICOL GLS WHITE HI 1L</v>
      </c>
      <c r="F5813" s="13" t="str">
        <f t="shared" si="423"/>
        <v>CROWN  - DS RUSTOLEUM COMBICOL GLS WHITE HI 1L</v>
      </c>
      <c r="G5813" s="13"/>
      <c r="H5813" s="91" t="s">
        <v>28</v>
      </c>
      <c r="I5813" s="11" t="s">
        <v>29</v>
      </c>
      <c r="J5813" s="11" t="s">
        <v>29</v>
      </c>
      <c r="K5813" s="11" t="s">
        <v>30</v>
      </c>
      <c r="M5813" s="11" t="s">
        <v>7062</v>
      </c>
      <c r="N5813" s="13">
        <v>3105</v>
      </c>
      <c r="O5813" s="15">
        <f>_xlfn.XLOOKUP(B5813,Sheet1!A:A,Sheet1!E:E)</f>
        <v>23.6</v>
      </c>
      <c r="P5813" s="26"/>
      <c r="Q5813" s="15">
        <f t="shared" si="426"/>
        <v>24.78</v>
      </c>
      <c r="R5813" s="38">
        <f t="shared" si="425"/>
        <v>25.523400000000002</v>
      </c>
      <c r="S5813" s="26">
        <v>0</v>
      </c>
      <c r="T5813" s="13" t="str">
        <f t="shared" si="424"/>
        <v>Up</v>
      </c>
    </row>
    <row r="5814" spans="1:20" s="14" customFormat="1" hidden="1" x14ac:dyDescent="0.3">
      <c r="A5814" s="11">
        <v>6062009</v>
      </c>
      <c r="B5814" s="11">
        <v>6062009</v>
      </c>
      <c r="C5814" s="11" t="s">
        <v>26</v>
      </c>
      <c r="D5814" s="11" t="s">
        <v>27</v>
      </c>
      <c r="E5814" s="13" t="str">
        <f>_xlfn.XLOOKUP(B5814,Sheet1!A:A,Sheet1!B:B)</f>
        <v>DS RUSTOLEUM COMBICOL GLS WHITE HI 2.5L</v>
      </c>
      <c r="F5814" s="13" t="str">
        <f t="shared" si="423"/>
        <v>CROWN  - DS RUSTOLEUM COMBICOL GLS WHITE HI 2.5L</v>
      </c>
      <c r="G5814" s="13"/>
      <c r="H5814" s="91" t="s">
        <v>28</v>
      </c>
      <c r="I5814" s="11" t="s">
        <v>29</v>
      </c>
      <c r="J5814" s="11" t="s">
        <v>29</v>
      </c>
      <c r="K5814" s="11" t="s">
        <v>30</v>
      </c>
      <c r="M5814" s="11" t="s">
        <v>7062</v>
      </c>
      <c r="N5814" s="13">
        <v>3105</v>
      </c>
      <c r="O5814" s="15">
        <f>_xlfn.XLOOKUP(B5814,Sheet1!A:A,Sheet1!E:E)</f>
        <v>47.2</v>
      </c>
      <c r="P5814" s="26"/>
      <c r="Q5814" s="15">
        <f t="shared" si="426"/>
        <v>49.56</v>
      </c>
      <c r="R5814" s="38">
        <f t="shared" si="425"/>
        <v>51.046800000000005</v>
      </c>
      <c r="S5814" s="26">
        <v>0</v>
      </c>
      <c r="T5814" s="13" t="str">
        <f t="shared" si="424"/>
        <v>Up</v>
      </c>
    </row>
    <row r="5815" spans="1:20" s="14" customFormat="1" hidden="1" x14ac:dyDescent="0.3">
      <c r="A5815" s="11">
        <v>6062011</v>
      </c>
      <c r="B5815" s="11">
        <v>6062011</v>
      </c>
      <c r="C5815" s="11" t="s">
        <v>26</v>
      </c>
      <c r="D5815" s="11" t="s">
        <v>27</v>
      </c>
      <c r="E5815" s="13" t="str">
        <f>_xlfn.XLOOKUP(B5815,Sheet1!A:A,Sheet1!B:B)</f>
        <v>DS RUSTOLEUM COMBICOL GLS SP ALUM  1L</v>
      </c>
      <c r="F5815" s="13" t="str">
        <f t="shared" si="423"/>
        <v>CROWN  - DS RUSTOLEUM COMBICOL GLS SP ALUM  1L</v>
      </c>
      <c r="G5815" s="13"/>
      <c r="H5815" s="91" t="s">
        <v>28</v>
      </c>
      <c r="I5815" s="11" t="s">
        <v>29</v>
      </c>
      <c r="J5815" s="11" t="s">
        <v>29</v>
      </c>
      <c r="K5815" s="11" t="s">
        <v>30</v>
      </c>
      <c r="M5815" s="11" t="s">
        <v>7062</v>
      </c>
      <c r="N5815" s="13">
        <v>3105</v>
      </c>
      <c r="O5815" s="15">
        <f>_xlfn.XLOOKUP(B5815,Sheet1!A:A,Sheet1!E:E)</f>
        <v>23.6</v>
      </c>
      <c r="P5815" s="26"/>
      <c r="Q5815" s="15">
        <f t="shared" si="426"/>
        <v>24.78</v>
      </c>
      <c r="R5815" s="38">
        <f t="shared" si="425"/>
        <v>25.523400000000002</v>
      </c>
      <c r="S5815" s="26">
        <v>0</v>
      </c>
      <c r="T5815" s="13" t="str">
        <f t="shared" si="424"/>
        <v>Up</v>
      </c>
    </row>
    <row r="5816" spans="1:20" s="14" customFormat="1" hidden="1" x14ac:dyDescent="0.3">
      <c r="A5816" s="11">
        <v>6062012</v>
      </c>
      <c r="B5816" s="11">
        <v>6062012</v>
      </c>
      <c r="C5816" s="11" t="s">
        <v>26</v>
      </c>
      <c r="D5816" s="11" t="s">
        <v>27</v>
      </c>
      <c r="E5816" s="13" t="str">
        <f>_xlfn.XLOOKUP(B5816,Sheet1!A:A,Sheet1!B:B)</f>
        <v>DS RUSTOLEUM COMBICOL GLS SP ALUM  2.5L</v>
      </c>
      <c r="F5816" s="13" t="str">
        <f t="shared" si="423"/>
        <v>CROWN  - DS RUSTOLEUM COMBICOL GLS SP ALUM  2.5L</v>
      </c>
      <c r="G5816" s="13"/>
      <c r="H5816" s="91" t="s">
        <v>28</v>
      </c>
      <c r="I5816" s="11" t="s">
        <v>29</v>
      </c>
      <c r="J5816" s="11" t="s">
        <v>29</v>
      </c>
      <c r="K5816" s="11" t="s">
        <v>30</v>
      </c>
      <c r="M5816" s="11" t="s">
        <v>7062</v>
      </c>
      <c r="N5816" s="13">
        <v>3105</v>
      </c>
      <c r="O5816" s="15">
        <f>_xlfn.XLOOKUP(B5816,Sheet1!A:A,Sheet1!E:E)</f>
        <v>47.2</v>
      </c>
      <c r="P5816" s="26"/>
      <c r="Q5816" s="15">
        <f t="shared" si="426"/>
        <v>49.56</v>
      </c>
      <c r="R5816" s="38">
        <f t="shared" si="425"/>
        <v>51.046800000000005</v>
      </c>
      <c r="S5816" s="26">
        <v>0</v>
      </c>
      <c r="T5816" s="13" t="str">
        <f t="shared" si="424"/>
        <v>Up</v>
      </c>
    </row>
    <row r="5817" spans="1:20" s="14" customFormat="1" hidden="1" x14ac:dyDescent="0.3">
      <c r="A5817" s="11">
        <v>6062013</v>
      </c>
      <c r="B5817" s="11">
        <v>6062013</v>
      </c>
      <c r="C5817" s="11" t="s">
        <v>26</v>
      </c>
      <c r="D5817" s="11" t="s">
        <v>27</v>
      </c>
      <c r="E5817" s="13" t="str">
        <f>_xlfn.XLOOKUP(B5817,Sheet1!A:A,Sheet1!B:B)</f>
        <v>DS RUSTOLEUM COMBICOL SAT YEL BSE  1L</v>
      </c>
      <c r="F5817" s="13" t="str">
        <f t="shared" si="423"/>
        <v>CROWN  - DS RUSTOLEUM COMBICOL SAT YEL BSE  1L</v>
      </c>
      <c r="G5817" s="13"/>
      <c r="H5817" s="91" t="s">
        <v>28</v>
      </c>
      <c r="I5817" s="11" t="s">
        <v>29</v>
      </c>
      <c r="J5817" s="11" t="s">
        <v>29</v>
      </c>
      <c r="K5817" s="11" t="s">
        <v>30</v>
      </c>
      <c r="M5817" s="11" t="s">
        <v>7062</v>
      </c>
      <c r="N5817" s="13">
        <v>3105</v>
      </c>
      <c r="O5817" s="15">
        <f>_xlfn.XLOOKUP(B5817,Sheet1!A:A,Sheet1!E:E)</f>
        <v>23.6</v>
      </c>
      <c r="P5817" s="26"/>
      <c r="Q5817" s="15">
        <f t="shared" si="426"/>
        <v>24.78</v>
      </c>
      <c r="R5817" s="38">
        <f t="shared" si="425"/>
        <v>25.523400000000002</v>
      </c>
      <c r="S5817" s="26">
        <v>0</v>
      </c>
      <c r="T5817" s="13" t="str">
        <f t="shared" si="424"/>
        <v>Up</v>
      </c>
    </row>
    <row r="5818" spans="1:20" s="14" customFormat="1" hidden="1" x14ac:dyDescent="0.3">
      <c r="A5818" s="11">
        <v>6062014</v>
      </c>
      <c r="B5818" s="11">
        <v>6062014</v>
      </c>
      <c r="C5818" s="11" t="s">
        <v>26</v>
      </c>
      <c r="D5818" s="11" t="s">
        <v>27</v>
      </c>
      <c r="E5818" s="13" t="str">
        <f>_xlfn.XLOOKUP(B5818,Sheet1!A:A,Sheet1!B:B)</f>
        <v>DS RUSTOLEUM COMBICOL SAT YEL BSE  2.5L</v>
      </c>
      <c r="F5818" s="13" t="str">
        <f t="shared" si="423"/>
        <v>CROWN  - DS RUSTOLEUM COMBICOL SAT YEL BSE  2.5L</v>
      </c>
      <c r="G5818" s="13"/>
      <c r="H5818" s="91" t="s">
        <v>28</v>
      </c>
      <c r="I5818" s="11" t="s">
        <v>29</v>
      </c>
      <c r="J5818" s="11" t="s">
        <v>29</v>
      </c>
      <c r="K5818" s="11" t="s">
        <v>30</v>
      </c>
      <c r="M5818" s="11" t="s">
        <v>7062</v>
      </c>
      <c r="N5818" s="13">
        <v>3105</v>
      </c>
      <c r="O5818" s="15">
        <f>_xlfn.XLOOKUP(B5818,Sheet1!A:A,Sheet1!E:E)</f>
        <v>47.2</v>
      </c>
      <c r="P5818" s="26"/>
      <c r="Q5818" s="15">
        <f t="shared" si="426"/>
        <v>49.56</v>
      </c>
      <c r="R5818" s="38">
        <f t="shared" si="425"/>
        <v>51.046800000000005</v>
      </c>
      <c r="S5818" s="26">
        <v>0</v>
      </c>
      <c r="T5818" s="13" t="str">
        <f t="shared" si="424"/>
        <v>Up</v>
      </c>
    </row>
    <row r="5819" spans="1:20" s="14" customFormat="1" hidden="1" x14ac:dyDescent="0.3">
      <c r="A5819" s="11">
        <v>6062015</v>
      </c>
      <c r="B5819" s="11">
        <v>6062015</v>
      </c>
      <c r="C5819" s="11" t="s">
        <v>26</v>
      </c>
      <c r="D5819" s="11" t="s">
        <v>27</v>
      </c>
      <c r="E5819" s="13" t="str">
        <f>_xlfn.XLOOKUP(B5819,Sheet1!A:A,Sheet1!B:B)</f>
        <v>DS RUSTOLEUM COMBICOL SAT CLR BSE  1L</v>
      </c>
      <c r="F5819" s="13" t="str">
        <f t="shared" si="423"/>
        <v>CROWN  - DS RUSTOLEUM COMBICOL SAT CLR BSE  1L</v>
      </c>
      <c r="G5819" s="13"/>
      <c r="H5819" s="91" t="s">
        <v>28</v>
      </c>
      <c r="I5819" s="11" t="s">
        <v>29</v>
      </c>
      <c r="J5819" s="11" t="s">
        <v>29</v>
      </c>
      <c r="K5819" s="11" t="s">
        <v>30</v>
      </c>
      <c r="M5819" s="11" t="s">
        <v>7062</v>
      </c>
      <c r="N5819" s="13">
        <v>3105</v>
      </c>
      <c r="O5819" s="15">
        <f>_xlfn.XLOOKUP(B5819,Sheet1!A:A,Sheet1!E:E)</f>
        <v>23.6</v>
      </c>
      <c r="P5819" s="26"/>
      <c r="Q5819" s="15">
        <f t="shared" si="426"/>
        <v>24.78</v>
      </c>
      <c r="R5819" s="38">
        <f t="shared" si="425"/>
        <v>25.523400000000002</v>
      </c>
      <c r="S5819" s="26">
        <v>0</v>
      </c>
      <c r="T5819" s="13" t="str">
        <f t="shared" si="424"/>
        <v>Up</v>
      </c>
    </row>
    <row r="5820" spans="1:20" s="14" customFormat="1" hidden="1" x14ac:dyDescent="0.3">
      <c r="A5820" s="11">
        <v>6062016</v>
      </c>
      <c r="B5820" s="11">
        <v>6062016</v>
      </c>
      <c r="C5820" s="11" t="s">
        <v>26</v>
      </c>
      <c r="D5820" s="11" t="s">
        <v>27</v>
      </c>
      <c r="E5820" s="13" t="str">
        <f>_xlfn.XLOOKUP(B5820,Sheet1!A:A,Sheet1!B:B)</f>
        <v>DS RUSTOLEUM COMBICOL SAT CLR BSE  2.5L</v>
      </c>
      <c r="F5820" s="13" t="str">
        <f t="shared" si="423"/>
        <v>CROWN  - DS RUSTOLEUM COMBICOL SAT CLR BSE  2.5L</v>
      </c>
      <c r="G5820" s="13"/>
      <c r="H5820" s="91" t="s">
        <v>28</v>
      </c>
      <c r="I5820" s="11" t="s">
        <v>29</v>
      </c>
      <c r="J5820" s="11" t="s">
        <v>29</v>
      </c>
      <c r="K5820" s="11" t="s">
        <v>30</v>
      </c>
      <c r="M5820" s="11" t="s">
        <v>7062</v>
      </c>
      <c r="N5820" s="13">
        <v>3105</v>
      </c>
      <c r="O5820" s="15">
        <f>_xlfn.XLOOKUP(B5820,Sheet1!A:A,Sheet1!E:E)</f>
        <v>47.2</v>
      </c>
      <c r="P5820" s="26"/>
      <c r="Q5820" s="15">
        <f t="shared" si="426"/>
        <v>49.56</v>
      </c>
      <c r="R5820" s="38">
        <f t="shared" si="425"/>
        <v>51.046800000000005</v>
      </c>
      <c r="S5820" s="26">
        <v>0</v>
      </c>
      <c r="T5820" s="13" t="str">
        <f t="shared" si="424"/>
        <v>Up</v>
      </c>
    </row>
    <row r="5821" spans="1:20" s="14" customFormat="1" hidden="1" x14ac:dyDescent="0.3">
      <c r="A5821" s="11">
        <v>6062017</v>
      </c>
      <c r="B5821" s="11">
        <v>6062017</v>
      </c>
      <c r="C5821" s="11" t="s">
        <v>26</v>
      </c>
      <c r="D5821" s="11" t="s">
        <v>27</v>
      </c>
      <c r="E5821" s="13" t="str">
        <f>_xlfn.XLOOKUP(B5821,Sheet1!A:A,Sheet1!B:B)</f>
        <v>DS RUSTOLEUM COMBICOL SAT WHTE LOW 1L</v>
      </c>
      <c r="F5821" s="13" t="str">
        <f t="shared" si="423"/>
        <v>CROWN  - DS RUSTOLEUM COMBICOL SAT WHTE LOW 1L</v>
      </c>
      <c r="G5821" s="13"/>
      <c r="H5821" s="91" t="s">
        <v>28</v>
      </c>
      <c r="I5821" s="11" t="s">
        <v>29</v>
      </c>
      <c r="J5821" s="11" t="s">
        <v>29</v>
      </c>
      <c r="K5821" s="11" t="s">
        <v>30</v>
      </c>
      <c r="M5821" s="11" t="s">
        <v>7062</v>
      </c>
      <c r="N5821" s="13">
        <v>3105</v>
      </c>
      <c r="O5821" s="15">
        <f>_xlfn.XLOOKUP(B5821,Sheet1!A:A,Sheet1!E:E)</f>
        <v>23.6</v>
      </c>
      <c r="P5821" s="26"/>
      <c r="Q5821" s="15">
        <f t="shared" si="426"/>
        <v>24.78</v>
      </c>
      <c r="R5821" s="38">
        <f t="shared" si="425"/>
        <v>25.523400000000002</v>
      </c>
      <c r="S5821" s="26">
        <v>0</v>
      </c>
      <c r="T5821" s="13" t="str">
        <f t="shared" si="424"/>
        <v>Up</v>
      </c>
    </row>
    <row r="5822" spans="1:20" s="14" customFormat="1" hidden="1" x14ac:dyDescent="0.3">
      <c r="A5822" s="11">
        <v>6062018</v>
      </c>
      <c r="B5822" s="11">
        <v>6062018</v>
      </c>
      <c r="C5822" s="11" t="s">
        <v>26</v>
      </c>
      <c r="D5822" s="11" t="s">
        <v>27</v>
      </c>
      <c r="E5822" s="13" t="str">
        <f>_xlfn.XLOOKUP(B5822,Sheet1!A:A,Sheet1!B:B)</f>
        <v>DS RUSTOLEUM COMBICOL SAT WHTE LOW 2.5L</v>
      </c>
      <c r="F5822" s="13" t="str">
        <f t="shared" ref="F5822:F5885" si="427">D5822&amp;" - "&amp;E5822</f>
        <v>CROWN  - DS RUSTOLEUM COMBICOL SAT WHTE LOW 2.5L</v>
      </c>
      <c r="G5822" s="13"/>
      <c r="H5822" s="91" t="s">
        <v>28</v>
      </c>
      <c r="I5822" s="11" t="s">
        <v>29</v>
      </c>
      <c r="J5822" s="11" t="s">
        <v>29</v>
      </c>
      <c r="K5822" s="11" t="s">
        <v>30</v>
      </c>
      <c r="M5822" s="11" t="s">
        <v>7062</v>
      </c>
      <c r="N5822" s="13">
        <v>3105</v>
      </c>
      <c r="O5822" s="15">
        <f>_xlfn.XLOOKUP(B5822,Sheet1!A:A,Sheet1!E:E)</f>
        <v>47.2</v>
      </c>
      <c r="P5822" s="26"/>
      <c r="Q5822" s="15">
        <f t="shared" si="426"/>
        <v>49.56</v>
      </c>
      <c r="R5822" s="38">
        <f t="shared" si="425"/>
        <v>51.046800000000005</v>
      </c>
      <c r="S5822" s="26">
        <v>0</v>
      </c>
      <c r="T5822" s="13" t="str">
        <f t="shared" si="424"/>
        <v>Up</v>
      </c>
    </row>
    <row r="5823" spans="1:20" s="14" customFormat="1" hidden="1" x14ac:dyDescent="0.3">
      <c r="A5823" s="11">
        <v>6062019</v>
      </c>
      <c r="B5823" s="11">
        <v>6062019</v>
      </c>
      <c r="C5823" s="11" t="s">
        <v>26</v>
      </c>
      <c r="D5823" s="11" t="s">
        <v>27</v>
      </c>
      <c r="E5823" s="13" t="str">
        <f>_xlfn.XLOOKUP(B5823,Sheet1!A:A,Sheet1!B:B)</f>
        <v>DS RUSTOLEUM COMBICOL SAT WHITE HI 1L</v>
      </c>
      <c r="F5823" s="13" t="str">
        <f t="shared" si="427"/>
        <v>CROWN  - DS RUSTOLEUM COMBICOL SAT WHITE HI 1L</v>
      </c>
      <c r="G5823" s="13"/>
      <c r="H5823" s="91" t="s">
        <v>28</v>
      </c>
      <c r="I5823" s="11" t="s">
        <v>29</v>
      </c>
      <c r="J5823" s="11" t="s">
        <v>29</v>
      </c>
      <c r="K5823" s="11" t="s">
        <v>30</v>
      </c>
      <c r="M5823" s="11" t="s">
        <v>7062</v>
      </c>
      <c r="N5823" s="13">
        <v>3105</v>
      </c>
      <c r="O5823" s="15">
        <f>_xlfn.XLOOKUP(B5823,Sheet1!A:A,Sheet1!E:E)</f>
        <v>23.6</v>
      </c>
      <c r="P5823" s="26"/>
      <c r="Q5823" s="15">
        <f t="shared" si="426"/>
        <v>24.78</v>
      </c>
      <c r="R5823" s="38">
        <f t="shared" si="425"/>
        <v>25.523400000000002</v>
      </c>
      <c r="S5823" s="26">
        <v>0</v>
      </c>
      <c r="T5823" s="13" t="str">
        <f t="shared" si="424"/>
        <v>Up</v>
      </c>
    </row>
    <row r="5824" spans="1:20" s="14" customFormat="1" hidden="1" x14ac:dyDescent="0.3">
      <c r="A5824" s="11">
        <v>6062020</v>
      </c>
      <c r="B5824" s="11">
        <v>6062020</v>
      </c>
      <c r="C5824" s="11" t="s">
        <v>26</v>
      </c>
      <c r="D5824" s="11" t="s">
        <v>27</v>
      </c>
      <c r="E5824" s="13" t="str">
        <f>_xlfn.XLOOKUP(B5824,Sheet1!A:A,Sheet1!B:B)</f>
        <v>DS RUSTOLEUM COMBICOL SAT WHITE HI 2.5L</v>
      </c>
      <c r="F5824" s="13" t="str">
        <f t="shared" si="427"/>
        <v>CROWN  - DS RUSTOLEUM COMBICOL SAT WHITE HI 2.5L</v>
      </c>
      <c r="G5824" s="13"/>
      <c r="H5824" s="91" t="s">
        <v>28</v>
      </c>
      <c r="I5824" s="11" t="s">
        <v>29</v>
      </c>
      <c r="J5824" s="11" t="s">
        <v>29</v>
      </c>
      <c r="K5824" s="11" t="s">
        <v>30</v>
      </c>
      <c r="M5824" s="11" t="s">
        <v>7062</v>
      </c>
      <c r="N5824" s="13">
        <v>3105</v>
      </c>
      <c r="O5824" s="15">
        <f>_xlfn.XLOOKUP(B5824,Sheet1!A:A,Sheet1!E:E)</f>
        <v>47.2</v>
      </c>
      <c r="P5824" s="26"/>
      <c r="Q5824" s="15">
        <f t="shared" si="426"/>
        <v>49.56</v>
      </c>
      <c r="R5824" s="38">
        <f t="shared" si="425"/>
        <v>51.046800000000005</v>
      </c>
      <c r="S5824" s="26">
        <v>0</v>
      </c>
      <c r="T5824" s="13" t="str">
        <f t="shared" si="424"/>
        <v>Up</v>
      </c>
    </row>
    <row r="5825" spans="1:20" s="14" customFormat="1" hidden="1" x14ac:dyDescent="0.3">
      <c r="A5825" s="11">
        <v>6043575</v>
      </c>
      <c r="B5825" s="11">
        <v>6043575</v>
      </c>
      <c r="C5825" s="11" t="s">
        <v>26</v>
      </c>
      <c r="D5825" s="11" t="s">
        <v>27</v>
      </c>
      <c r="E5825" s="13" t="str">
        <f>_xlfn.XLOOKUP(B5825,Sheet1!A:A,Sheet1!B:B)</f>
        <v>DS BLACKFRIAR PAINT &amp; VARN REMOVER 2.5L</v>
      </c>
      <c r="F5825" s="13" t="str">
        <f t="shared" si="427"/>
        <v>CROWN  - DS BLACKFRIAR PAINT &amp; VARN REMOVER 2.5L</v>
      </c>
      <c r="G5825" s="13"/>
      <c r="H5825" s="91" t="s">
        <v>28</v>
      </c>
      <c r="I5825" s="11" t="s">
        <v>29</v>
      </c>
      <c r="J5825" s="11" t="s">
        <v>29</v>
      </c>
      <c r="K5825" s="11" t="s">
        <v>30</v>
      </c>
      <c r="M5825" s="11" t="s">
        <v>7062</v>
      </c>
      <c r="N5825" s="13">
        <v>3105</v>
      </c>
      <c r="O5825" s="15">
        <f>_xlfn.XLOOKUP(B5825,Sheet1!A:A,Sheet1!E:E)</f>
        <v>59.63</v>
      </c>
      <c r="P5825" s="26"/>
      <c r="Q5825" s="15">
        <f t="shared" si="426"/>
        <v>62.611500000000007</v>
      </c>
      <c r="R5825" s="38">
        <f t="shared" si="425"/>
        <v>64.489845000000003</v>
      </c>
      <c r="S5825" s="26">
        <v>0</v>
      </c>
      <c r="T5825" s="13" t="str">
        <f t="shared" si="424"/>
        <v>Up</v>
      </c>
    </row>
    <row r="5826" spans="1:20" s="14" customFormat="1" hidden="1" x14ac:dyDescent="0.3">
      <c r="A5826" s="11">
        <v>6043576</v>
      </c>
      <c r="B5826" s="11">
        <v>6043576</v>
      </c>
      <c r="C5826" s="11" t="s">
        <v>26</v>
      </c>
      <c r="D5826" s="11" t="s">
        <v>27</v>
      </c>
      <c r="E5826" s="13" t="str">
        <f>_xlfn.XLOOKUP(B5826,Sheet1!A:A,Sheet1!B:B)</f>
        <v>DS BLACKFRIAR PAINT &amp; VARN REMOVER 5L</v>
      </c>
      <c r="F5826" s="13" t="str">
        <f t="shared" si="427"/>
        <v>CROWN  - DS BLACKFRIAR PAINT &amp; VARN REMOVER 5L</v>
      </c>
      <c r="G5826" s="13"/>
      <c r="H5826" s="91" t="s">
        <v>28</v>
      </c>
      <c r="I5826" s="11" t="s">
        <v>29</v>
      </c>
      <c r="J5826" s="11" t="s">
        <v>29</v>
      </c>
      <c r="K5826" s="11" t="s">
        <v>30</v>
      </c>
      <c r="M5826" s="11" t="s">
        <v>7062</v>
      </c>
      <c r="N5826" s="13">
        <v>3105</v>
      </c>
      <c r="O5826" s="15">
        <f>_xlfn.XLOOKUP(B5826,Sheet1!A:A,Sheet1!E:E)</f>
        <v>109.67</v>
      </c>
      <c r="P5826" s="26"/>
      <c r="Q5826" s="15">
        <f t="shared" si="426"/>
        <v>115.15350000000001</v>
      </c>
      <c r="R5826" s="38">
        <f t="shared" si="425"/>
        <v>118.60810500000001</v>
      </c>
      <c r="S5826" s="26">
        <v>0</v>
      </c>
      <c r="T5826" s="13" t="str">
        <f t="shared" ref="T5826:T5889" si="428">IF(Q5826&gt;=R5826,"No Change","Up")</f>
        <v>Up</v>
      </c>
    </row>
    <row r="5827" spans="1:20" s="14" customFormat="1" hidden="1" x14ac:dyDescent="0.3">
      <c r="A5827" s="11">
        <v>6043796</v>
      </c>
      <c r="B5827" s="11">
        <v>6043796</v>
      </c>
      <c r="C5827" s="11" t="s">
        <v>26</v>
      </c>
      <c r="D5827" s="11" t="s">
        <v>27</v>
      </c>
      <c r="E5827" s="13" t="str">
        <f>_xlfn.XLOOKUP(B5827,Sheet1!A:A,Sheet1!B:B)</f>
        <v>DS BARTOLINE METHYLATED SPIRIT     5L</v>
      </c>
      <c r="F5827" s="13" t="str">
        <f t="shared" si="427"/>
        <v>CROWN  - DS BARTOLINE METHYLATED SPIRIT     5L</v>
      </c>
      <c r="G5827" s="13"/>
      <c r="H5827" s="91" t="s">
        <v>28</v>
      </c>
      <c r="I5827" s="11" t="s">
        <v>29</v>
      </c>
      <c r="J5827" s="11" t="s">
        <v>29</v>
      </c>
      <c r="K5827" s="11" t="s">
        <v>30</v>
      </c>
      <c r="M5827" s="11" t="s">
        <v>7062</v>
      </c>
      <c r="N5827" s="13">
        <v>3105</v>
      </c>
      <c r="O5827" s="15">
        <f>_xlfn.XLOOKUP(B5827,Sheet1!A:A,Sheet1!E:E)</f>
        <v>31.16</v>
      </c>
      <c r="P5827" s="26"/>
      <c r="Q5827" s="15">
        <f t="shared" si="426"/>
        <v>32.718000000000004</v>
      </c>
      <c r="R5827" s="38">
        <f t="shared" si="425"/>
        <v>33.699540000000006</v>
      </c>
      <c r="S5827" s="26">
        <v>0</v>
      </c>
      <c r="T5827" s="13" t="str">
        <f t="shared" si="428"/>
        <v>Up</v>
      </c>
    </row>
    <row r="5828" spans="1:20" s="14" customFormat="1" hidden="1" x14ac:dyDescent="0.3">
      <c r="A5828" s="11">
        <v>6044074</v>
      </c>
      <c r="B5828" s="11">
        <v>6044074</v>
      </c>
      <c r="C5828" s="11" t="s">
        <v>26</v>
      </c>
      <c r="D5828" s="11" t="s">
        <v>27</v>
      </c>
      <c r="E5828" s="13" t="str">
        <f>_xlfn.XLOOKUP(B5828,Sheet1!A:A,Sheet1!B:B)</f>
        <v>DS RUSTOLEUM SUPER PAINT STRIPPER  750ML</v>
      </c>
      <c r="F5828" s="13" t="str">
        <f t="shared" si="427"/>
        <v>CROWN  - DS RUSTOLEUM SUPER PAINT STRIPPER  750ML</v>
      </c>
      <c r="G5828" s="13"/>
      <c r="H5828" s="91" t="s">
        <v>28</v>
      </c>
      <c r="I5828" s="11" t="s">
        <v>29</v>
      </c>
      <c r="J5828" s="11" t="s">
        <v>29</v>
      </c>
      <c r="K5828" s="11" t="s">
        <v>30</v>
      </c>
      <c r="M5828" s="11" t="s">
        <v>7062</v>
      </c>
      <c r="N5828" s="13">
        <v>3105</v>
      </c>
      <c r="O5828" s="15">
        <f>_xlfn.XLOOKUP(B5828,Sheet1!A:A,Sheet1!E:E)</f>
        <v>25.37</v>
      </c>
      <c r="P5828" s="26"/>
      <c r="Q5828" s="15">
        <f t="shared" si="426"/>
        <v>26.638500000000001</v>
      </c>
      <c r="R5828" s="38">
        <f t="shared" si="425"/>
        <v>27.437654999999999</v>
      </c>
      <c r="S5828" s="26">
        <v>0</v>
      </c>
      <c r="T5828" s="13" t="str">
        <f t="shared" si="428"/>
        <v>Up</v>
      </c>
    </row>
    <row r="5829" spans="1:20" s="14" customFormat="1" hidden="1" x14ac:dyDescent="0.3">
      <c r="A5829" s="11">
        <v>6044255</v>
      </c>
      <c r="B5829" s="11">
        <v>6044255</v>
      </c>
      <c r="C5829" s="11" t="s">
        <v>26</v>
      </c>
      <c r="D5829" s="11" t="s">
        <v>27</v>
      </c>
      <c r="E5829" s="13" t="str">
        <f>_xlfn.XLOOKUP(B5829,Sheet1!A:A,Sheet1!B:B)</f>
        <v>DS OWATROL DILUNETT GEL            1L</v>
      </c>
      <c r="F5829" s="13" t="str">
        <f t="shared" si="427"/>
        <v>CROWN  - DS OWATROL DILUNETT GEL            1L</v>
      </c>
      <c r="G5829" s="13"/>
      <c r="H5829" s="91" t="s">
        <v>28</v>
      </c>
      <c r="I5829" s="11" t="s">
        <v>29</v>
      </c>
      <c r="J5829" s="11" t="s">
        <v>29</v>
      </c>
      <c r="K5829" s="11" t="s">
        <v>30</v>
      </c>
      <c r="M5829" s="11" t="s">
        <v>7062</v>
      </c>
      <c r="N5829" s="13">
        <v>3105</v>
      </c>
      <c r="O5829" s="15">
        <f>_xlfn.XLOOKUP(B5829,Sheet1!A:A,Sheet1!E:E)</f>
        <v>24.3</v>
      </c>
      <c r="P5829" s="26"/>
      <c r="Q5829" s="15">
        <f t="shared" si="426"/>
        <v>25.515000000000001</v>
      </c>
      <c r="R5829" s="38">
        <f t="shared" si="425"/>
        <v>26.280450000000002</v>
      </c>
      <c r="S5829" s="26">
        <v>0</v>
      </c>
      <c r="T5829" s="13" t="str">
        <f t="shared" si="428"/>
        <v>Up</v>
      </c>
    </row>
    <row r="5830" spans="1:20" s="14" customFormat="1" hidden="1" x14ac:dyDescent="0.3">
      <c r="A5830" s="11">
        <v>6046692</v>
      </c>
      <c r="B5830" s="11">
        <v>6046692</v>
      </c>
      <c r="C5830" s="11" t="s">
        <v>26</v>
      </c>
      <c r="D5830" s="11" t="s">
        <v>27</v>
      </c>
      <c r="E5830" s="13" t="str">
        <f>_xlfn.XLOOKUP(B5830,Sheet1!A:A,Sheet1!B:B)</f>
        <v>DS BARRETTINE GENUINE TURPS        5L</v>
      </c>
      <c r="F5830" s="13" t="str">
        <f t="shared" si="427"/>
        <v>CROWN  - DS BARRETTINE GENUINE TURPS        5L</v>
      </c>
      <c r="G5830" s="13"/>
      <c r="H5830" s="91" t="s">
        <v>28</v>
      </c>
      <c r="I5830" s="11" t="s">
        <v>29</v>
      </c>
      <c r="J5830" s="11" t="s">
        <v>29</v>
      </c>
      <c r="K5830" s="11" t="s">
        <v>30</v>
      </c>
      <c r="M5830" s="11" t="s">
        <v>7062</v>
      </c>
      <c r="N5830" s="13">
        <v>3105</v>
      </c>
      <c r="O5830" s="15">
        <f>_xlfn.XLOOKUP(B5830,Sheet1!A:A,Sheet1!E:E)</f>
        <v>41.36</v>
      </c>
      <c r="P5830" s="26"/>
      <c r="Q5830" s="15">
        <f t="shared" si="426"/>
        <v>43.428000000000004</v>
      </c>
      <c r="R5830" s="38">
        <f t="shared" ref="R5830:R5893" si="429">Q5830*1.03</f>
        <v>44.730840000000008</v>
      </c>
      <c r="S5830" s="26">
        <v>0</v>
      </c>
      <c r="T5830" s="13" t="str">
        <f t="shared" si="428"/>
        <v>Up</v>
      </c>
    </row>
    <row r="5831" spans="1:20" s="14" customFormat="1" hidden="1" x14ac:dyDescent="0.3">
      <c r="A5831" s="11">
        <v>6046769</v>
      </c>
      <c r="B5831" s="11">
        <v>6046769</v>
      </c>
      <c r="C5831" s="11" t="s">
        <v>26</v>
      </c>
      <c r="D5831" s="11" t="s">
        <v>27</v>
      </c>
      <c r="E5831" s="13" t="str">
        <f>_xlfn.XLOOKUP(B5831,Sheet1!A:A,Sheet1!B:B)</f>
        <v>DS ZINSSER BIN BRUSH CLEANER       1L</v>
      </c>
      <c r="F5831" s="13" t="str">
        <f t="shared" si="427"/>
        <v>CROWN  - DS ZINSSER BIN BRUSH CLEANER       1L</v>
      </c>
      <c r="G5831" s="13"/>
      <c r="H5831" s="91" t="s">
        <v>28</v>
      </c>
      <c r="I5831" s="11" t="s">
        <v>29</v>
      </c>
      <c r="J5831" s="11" t="s">
        <v>29</v>
      </c>
      <c r="K5831" s="11" t="s">
        <v>30</v>
      </c>
      <c r="M5831" s="11" t="s">
        <v>7062</v>
      </c>
      <c r="N5831" s="13">
        <v>3105</v>
      </c>
      <c r="O5831" s="15">
        <f>_xlfn.XLOOKUP(B5831,Sheet1!A:A,Sheet1!E:E)</f>
        <v>18.8</v>
      </c>
      <c r="P5831" s="26"/>
      <c r="Q5831" s="15">
        <f t="shared" si="426"/>
        <v>19.740000000000002</v>
      </c>
      <c r="R5831" s="38">
        <f t="shared" si="429"/>
        <v>20.332200000000004</v>
      </c>
      <c r="S5831" s="26">
        <v>0</v>
      </c>
      <c r="T5831" s="13" t="str">
        <f t="shared" si="428"/>
        <v>Up</v>
      </c>
    </row>
    <row r="5832" spans="1:20" s="14" customFormat="1" hidden="1" x14ac:dyDescent="0.3">
      <c r="A5832" s="11">
        <v>6054227</v>
      </c>
      <c r="B5832" s="11">
        <v>6054227</v>
      </c>
      <c r="C5832" s="11" t="s">
        <v>26</v>
      </c>
      <c r="D5832" s="11" t="s">
        <v>27</v>
      </c>
      <c r="E5832" s="13" t="str">
        <f>_xlfn.XLOOKUP(B5832,Sheet1!A:A,Sheet1!B:B)</f>
        <v>DS BARRETTINE SUGAR SOAP SPRAY     500ML</v>
      </c>
      <c r="F5832" s="13" t="str">
        <f t="shared" si="427"/>
        <v>CROWN  - DS BARRETTINE SUGAR SOAP SPRAY     500ML</v>
      </c>
      <c r="G5832" s="13"/>
      <c r="H5832" s="91" t="s">
        <v>28</v>
      </c>
      <c r="I5832" s="11" t="s">
        <v>29</v>
      </c>
      <c r="J5832" s="11" t="s">
        <v>29</v>
      </c>
      <c r="K5832" s="11" t="s">
        <v>30</v>
      </c>
      <c r="M5832" s="11" t="s">
        <v>7062</v>
      </c>
      <c r="N5832" s="13">
        <v>3105</v>
      </c>
      <c r="O5832" s="15">
        <f>_xlfn.XLOOKUP(B5832,Sheet1!A:A,Sheet1!E:E)</f>
        <v>3.66</v>
      </c>
      <c r="P5832" s="26"/>
      <c r="Q5832" s="15">
        <f t="shared" si="426"/>
        <v>3.8430000000000004</v>
      </c>
      <c r="R5832" s="38">
        <f t="shared" si="429"/>
        <v>3.9582900000000008</v>
      </c>
      <c r="S5832" s="26">
        <v>0</v>
      </c>
      <c r="T5832" s="13" t="str">
        <f t="shared" si="428"/>
        <v>Up</v>
      </c>
    </row>
    <row r="5833" spans="1:20" s="14" customFormat="1" hidden="1" x14ac:dyDescent="0.3">
      <c r="A5833" s="11">
        <v>6054228</v>
      </c>
      <c r="B5833" s="11">
        <v>6054228</v>
      </c>
      <c r="C5833" s="11" t="s">
        <v>26</v>
      </c>
      <c r="D5833" s="11" t="s">
        <v>27</v>
      </c>
      <c r="E5833" s="13" t="str">
        <f>_xlfn.XLOOKUP(B5833,Sheet1!A:A,Sheet1!B:B)</f>
        <v>DS RUSTOLEUM COMBI A RUST AERO GRY 400ML</v>
      </c>
      <c r="F5833" s="13" t="str">
        <f t="shared" si="427"/>
        <v>CROWN  - DS RUSTOLEUM COMBI A RUST AERO GRY 400ML</v>
      </c>
      <c r="G5833" s="13"/>
      <c r="H5833" s="91" t="s">
        <v>28</v>
      </c>
      <c r="I5833" s="11" t="s">
        <v>29</v>
      </c>
      <c r="J5833" s="11" t="s">
        <v>29</v>
      </c>
      <c r="K5833" s="11" t="s">
        <v>30</v>
      </c>
      <c r="M5833" s="11" t="s">
        <v>7062</v>
      </c>
      <c r="N5833" s="13">
        <v>3105</v>
      </c>
      <c r="O5833" s="15">
        <f>_xlfn.XLOOKUP(B5833,Sheet1!A:A,Sheet1!E:E)</f>
        <v>8.77</v>
      </c>
      <c r="P5833" s="26"/>
      <c r="Q5833" s="15">
        <f t="shared" si="426"/>
        <v>9.2085000000000008</v>
      </c>
      <c r="R5833" s="38">
        <f t="shared" si="429"/>
        <v>9.4847550000000016</v>
      </c>
      <c r="S5833" s="26">
        <v>0</v>
      </c>
      <c r="T5833" s="13" t="str">
        <f t="shared" si="428"/>
        <v>Up</v>
      </c>
    </row>
    <row r="5834" spans="1:20" s="14" customFormat="1" hidden="1" x14ac:dyDescent="0.3">
      <c r="A5834" s="11">
        <v>6054249</v>
      </c>
      <c r="B5834" s="11">
        <v>6054249</v>
      </c>
      <c r="C5834" s="11" t="s">
        <v>26</v>
      </c>
      <c r="D5834" s="11" t="s">
        <v>27</v>
      </c>
      <c r="E5834" s="13" t="str">
        <f>_xlfn.XLOOKUP(B5834,Sheet1!A:A,Sheet1!B:B)</f>
        <v>DS RUSTOLEUM COMBICOL MS MAT WHITE 2.5L</v>
      </c>
      <c r="F5834" s="13" t="str">
        <f t="shared" si="427"/>
        <v>CROWN  - DS RUSTOLEUM COMBICOL MS MAT WHITE 2.5L</v>
      </c>
      <c r="G5834" s="13"/>
      <c r="H5834" s="91" t="s">
        <v>28</v>
      </c>
      <c r="I5834" s="11" t="s">
        <v>29</v>
      </c>
      <c r="J5834" s="11" t="s">
        <v>29</v>
      </c>
      <c r="K5834" s="11" t="s">
        <v>30</v>
      </c>
      <c r="M5834" s="11" t="s">
        <v>7062</v>
      </c>
      <c r="N5834" s="13">
        <v>3105</v>
      </c>
      <c r="O5834" s="15">
        <f>_xlfn.XLOOKUP(B5834,Sheet1!A:A,Sheet1!E:E)</f>
        <v>49.56</v>
      </c>
      <c r="P5834" s="26"/>
      <c r="Q5834" s="15">
        <f t="shared" si="426"/>
        <v>52.038000000000004</v>
      </c>
      <c r="R5834" s="38">
        <f t="shared" si="429"/>
        <v>53.599140000000006</v>
      </c>
      <c r="S5834" s="26">
        <v>0</v>
      </c>
      <c r="T5834" s="13" t="str">
        <f t="shared" si="428"/>
        <v>Up</v>
      </c>
    </row>
    <row r="5835" spans="1:20" s="14" customFormat="1" hidden="1" x14ac:dyDescent="0.3">
      <c r="A5835" s="11">
        <v>6054248</v>
      </c>
      <c r="B5835" s="11">
        <v>6054248</v>
      </c>
      <c r="C5835" s="11" t="s">
        <v>26</v>
      </c>
      <c r="D5835" s="11" t="s">
        <v>27</v>
      </c>
      <c r="E5835" s="13" t="str">
        <f>_xlfn.XLOOKUP(B5835,Sheet1!A:A,Sheet1!B:B)</f>
        <v>DS RUSTOLEUM COMBICOL MS MAT BLACK 2.5L</v>
      </c>
      <c r="F5835" s="13" t="str">
        <f t="shared" si="427"/>
        <v>CROWN  - DS RUSTOLEUM COMBICOL MS MAT BLACK 2.5L</v>
      </c>
      <c r="G5835" s="13"/>
      <c r="H5835" s="91" t="s">
        <v>28</v>
      </c>
      <c r="I5835" s="11" t="s">
        <v>29</v>
      </c>
      <c r="J5835" s="11" t="s">
        <v>29</v>
      </c>
      <c r="K5835" s="11" t="s">
        <v>30</v>
      </c>
      <c r="M5835" s="11" t="s">
        <v>7062</v>
      </c>
      <c r="N5835" s="13">
        <v>3105</v>
      </c>
      <c r="O5835" s="15">
        <f>_xlfn.XLOOKUP(B5835,Sheet1!A:A,Sheet1!E:E)</f>
        <v>49.56</v>
      </c>
      <c r="P5835" s="26"/>
      <c r="Q5835" s="15">
        <f t="shared" si="426"/>
        <v>52.038000000000004</v>
      </c>
      <c r="R5835" s="38">
        <f t="shared" si="429"/>
        <v>53.599140000000006</v>
      </c>
      <c r="S5835" s="26">
        <v>0</v>
      </c>
      <c r="T5835" s="13" t="str">
        <f t="shared" si="428"/>
        <v>Up</v>
      </c>
    </row>
    <row r="5836" spans="1:20" s="14" customFormat="1" hidden="1" x14ac:dyDescent="0.3">
      <c r="A5836" s="11">
        <v>6054247</v>
      </c>
      <c r="B5836" s="11">
        <v>6054247</v>
      </c>
      <c r="C5836" s="11" t="s">
        <v>26</v>
      </c>
      <c r="D5836" s="11" t="s">
        <v>27</v>
      </c>
      <c r="E5836" s="13" t="str">
        <f>_xlfn.XLOOKUP(B5836,Sheet1!A:A,Sheet1!B:B)</f>
        <v>DS RUSTOLEUM COMBICOL MS SAT BLACK 2.5L</v>
      </c>
      <c r="F5836" s="13" t="str">
        <f t="shared" si="427"/>
        <v>CROWN  - DS RUSTOLEUM COMBICOL MS SAT BLACK 2.5L</v>
      </c>
      <c r="G5836" s="13"/>
      <c r="H5836" s="91" t="s">
        <v>28</v>
      </c>
      <c r="I5836" s="11" t="s">
        <v>29</v>
      </c>
      <c r="J5836" s="11" t="s">
        <v>29</v>
      </c>
      <c r="K5836" s="11" t="s">
        <v>30</v>
      </c>
      <c r="M5836" s="11" t="s">
        <v>7062</v>
      </c>
      <c r="N5836" s="13">
        <v>3105</v>
      </c>
      <c r="O5836" s="15">
        <f>_xlfn.XLOOKUP(B5836,Sheet1!A:A,Sheet1!E:E)</f>
        <v>49.56</v>
      </c>
      <c r="P5836" s="26"/>
      <c r="Q5836" s="15">
        <f t="shared" si="426"/>
        <v>52.038000000000004</v>
      </c>
      <c r="R5836" s="38">
        <f t="shared" si="429"/>
        <v>53.599140000000006</v>
      </c>
      <c r="S5836" s="26">
        <v>0</v>
      </c>
      <c r="T5836" s="13" t="str">
        <f t="shared" si="428"/>
        <v>Up</v>
      </c>
    </row>
    <row r="5837" spans="1:20" s="14" customFormat="1" hidden="1" x14ac:dyDescent="0.3">
      <c r="A5837" s="11">
        <v>6054246</v>
      </c>
      <c r="B5837" s="11">
        <v>6054246</v>
      </c>
      <c r="C5837" s="11" t="s">
        <v>26</v>
      </c>
      <c r="D5837" s="11" t="s">
        <v>27</v>
      </c>
      <c r="E5837" s="13" t="str">
        <f>_xlfn.XLOOKUP(B5837,Sheet1!A:A,Sheet1!B:B)</f>
        <v>DS RUSTOLEUM COMBICOL MS GLS G BLU 750ML</v>
      </c>
      <c r="F5837" s="13" t="str">
        <f t="shared" si="427"/>
        <v>CROWN  - DS RUSTOLEUM COMBICOL MS GLS G BLU 750ML</v>
      </c>
      <c r="G5837" s="13"/>
      <c r="H5837" s="91" t="s">
        <v>28</v>
      </c>
      <c r="I5837" s="11" t="s">
        <v>29</v>
      </c>
      <c r="J5837" s="11" t="s">
        <v>29</v>
      </c>
      <c r="K5837" s="11" t="s">
        <v>30</v>
      </c>
      <c r="M5837" s="11" t="s">
        <v>7062</v>
      </c>
      <c r="N5837" s="13">
        <v>3105</v>
      </c>
      <c r="O5837" s="15">
        <f>_xlfn.XLOOKUP(B5837,Sheet1!A:A,Sheet1!E:E)</f>
        <v>24.78</v>
      </c>
      <c r="P5837" s="26"/>
      <c r="Q5837" s="15">
        <f t="shared" si="426"/>
        <v>26.019000000000002</v>
      </c>
      <c r="R5837" s="38">
        <f t="shared" si="429"/>
        <v>26.799570000000003</v>
      </c>
      <c r="S5837" s="26">
        <v>0</v>
      </c>
      <c r="T5837" s="13" t="str">
        <f t="shared" si="428"/>
        <v>Up</v>
      </c>
    </row>
    <row r="5838" spans="1:20" s="14" customFormat="1" hidden="1" x14ac:dyDescent="0.3">
      <c r="A5838" s="11">
        <v>6054242</v>
      </c>
      <c r="B5838" s="11">
        <v>6054242</v>
      </c>
      <c r="C5838" s="11" t="s">
        <v>26</v>
      </c>
      <c r="D5838" s="11" t="s">
        <v>27</v>
      </c>
      <c r="E5838" s="13" t="str">
        <f>_xlfn.XLOOKUP(B5838,Sheet1!A:A,Sheet1!B:B)</f>
        <v>DS RUSTOLEUM COMBICOL MS MAT BLACK 750ML</v>
      </c>
      <c r="F5838" s="13" t="str">
        <f t="shared" si="427"/>
        <v>CROWN  - DS RUSTOLEUM COMBICOL MS MAT BLACK 750ML</v>
      </c>
      <c r="G5838" s="13"/>
      <c r="H5838" s="91" t="s">
        <v>28</v>
      </c>
      <c r="I5838" s="11" t="s">
        <v>29</v>
      </c>
      <c r="J5838" s="11" t="s">
        <v>29</v>
      </c>
      <c r="K5838" s="11" t="s">
        <v>30</v>
      </c>
      <c r="M5838" s="11" t="s">
        <v>7062</v>
      </c>
      <c r="N5838" s="13">
        <v>3105</v>
      </c>
      <c r="O5838" s="15">
        <f>_xlfn.XLOOKUP(B5838,Sheet1!A:A,Sheet1!E:E)</f>
        <v>24.78</v>
      </c>
      <c r="P5838" s="26"/>
      <c r="Q5838" s="15">
        <f t="shared" si="426"/>
        <v>26.019000000000002</v>
      </c>
      <c r="R5838" s="38">
        <f t="shared" si="429"/>
        <v>26.799570000000003</v>
      </c>
      <c r="S5838" s="26">
        <v>0</v>
      </c>
      <c r="T5838" s="13" t="str">
        <f t="shared" si="428"/>
        <v>Up</v>
      </c>
    </row>
    <row r="5839" spans="1:20" s="14" customFormat="1" hidden="1" x14ac:dyDescent="0.3">
      <c r="A5839" s="11">
        <v>6054241</v>
      </c>
      <c r="B5839" s="11">
        <v>6054241</v>
      </c>
      <c r="C5839" s="11" t="s">
        <v>26</v>
      </c>
      <c r="D5839" s="11" t="s">
        <v>27</v>
      </c>
      <c r="E5839" s="13" t="str">
        <f>_xlfn.XLOOKUP(B5839,Sheet1!A:A,Sheet1!B:B)</f>
        <v>DS RUSTOLEUM COMBICOL MS GLS ANTHR 750ML</v>
      </c>
      <c r="F5839" s="13" t="str">
        <f t="shared" si="427"/>
        <v>CROWN  - DS RUSTOLEUM COMBICOL MS GLS ANTHR 750ML</v>
      </c>
      <c r="G5839" s="13"/>
      <c r="H5839" s="91" t="s">
        <v>28</v>
      </c>
      <c r="I5839" s="11" t="s">
        <v>29</v>
      </c>
      <c r="J5839" s="11" t="s">
        <v>29</v>
      </c>
      <c r="K5839" s="11" t="s">
        <v>30</v>
      </c>
      <c r="M5839" s="11" t="s">
        <v>7062</v>
      </c>
      <c r="N5839" s="13">
        <v>3105</v>
      </c>
      <c r="O5839" s="15">
        <f>_xlfn.XLOOKUP(B5839,Sheet1!A:A,Sheet1!E:E)</f>
        <v>24.78</v>
      </c>
      <c r="P5839" s="26"/>
      <c r="Q5839" s="15">
        <f t="shared" si="426"/>
        <v>26.019000000000002</v>
      </c>
      <c r="R5839" s="38">
        <f t="shared" si="429"/>
        <v>26.799570000000003</v>
      </c>
      <c r="S5839" s="26">
        <v>0</v>
      </c>
      <c r="T5839" s="13" t="str">
        <f t="shared" si="428"/>
        <v>Up</v>
      </c>
    </row>
    <row r="5840" spans="1:20" s="14" customFormat="1" hidden="1" x14ac:dyDescent="0.3">
      <c r="A5840" s="11">
        <v>6054239</v>
      </c>
      <c r="B5840" s="11">
        <v>6054239</v>
      </c>
      <c r="C5840" s="11" t="s">
        <v>26</v>
      </c>
      <c r="D5840" s="11" t="s">
        <v>27</v>
      </c>
      <c r="E5840" s="13" t="str">
        <f>_xlfn.XLOOKUP(B5840,Sheet1!A:A,Sheet1!B:B)</f>
        <v>DS RUSTOLEUM 750C HI TEMP AEROSOL  500ML</v>
      </c>
      <c r="F5840" s="13" t="str">
        <f t="shared" si="427"/>
        <v>CROWN  - DS RUSTOLEUM 750C HI TEMP AEROSOL  500ML</v>
      </c>
      <c r="G5840" s="13"/>
      <c r="H5840" s="91" t="s">
        <v>28</v>
      </c>
      <c r="I5840" s="11" t="s">
        <v>29</v>
      </c>
      <c r="J5840" s="11" t="s">
        <v>29</v>
      </c>
      <c r="K5840" s="11" t="s">
        <v>30</v>
      </c>
      <c r="M5840" s="11" t="s">
        <v>7062</v>
      </c>
      <c r="N5840" s="13">
        <v>3105</v>
      </c>
      <c r="O5840" s="15">
        <f>_xlfn.XLOOKUP(B5840,Sheet1!A:A,Sheet1!E:E)</f>
        <v>20.18</v>
      </c>
      <c r="P5840" s="26"/>
      <c r="Q5840" s="15">
        <f t="shared" si="426"/>
        <v>21.189</v>
      </c>
      <c r="R5840" s="38">
        <f t="shared" si="429"/>
        <v>21.824670000000001</v>
      </c>
      <c r="S5840" s="26">
        <v>0</v>
      </c>
      <c r="T5840" s="13" t="str">
        <f t="shared" si="428"/>
        <v>Up</v>
      </c>
    </row>
    <row r="5841" spans="1:20" s="14" customFormat="1" hidden="1" x14ac:dyDescent="0.3">
      <c r="A5841" s="11">
        <v>6054238</v>
      </c>
      <c r="B5841" s="11">
        <v>6054238</v>
      </c>
      <c r="C5841" s="11" t="s">
        <v>26</v>
      </c>
      <c r="D5841" s="11" t="s">
        <v>27</v>
      </c>
      <c r="E5841" s="13" t="str">
        <f>_xlfn.XLOOKUP(B5841,Sheet1!A:A,Sheet1!B:B)</f>
        <v>DS RUSTOLEUM NR.1 GREEN PNT STRIP  500ML</v>
      </c>
      <c r="F5841" s="13" t="str">
        <f t="shared" si="427"/>
        <v>CROWN  - DS RUSTOLEUM NR.1 GREEN PNT STRIP  500ML</v>
      </c>
      <c r="G5841" s="13"/>
      <c r="H5841" s="91" t="s">
        <v>28</v>
      </c>
      <c r="I5841" s="11" t="s">
        <v>29</v>
      </c>
      <c r="J5841" s="11" t="s">
        <v>29</v>
      </c>
      <c r="K5841" s="11" t="s">
        <v>30</v>
      </c>
      <c r="M5841" s="11" t="s">
        <v>7062</v>
      </c>
      <c r="N5841" s="13">
        <v>3105</v>
      </c>
      <c r="O5841" s="15">
        <f>_xlfn.XLOOKUP(B5841,Sheet1!A:A,Sheet1!E:E)</f>
        <v>20.059999999999999</v>
      </c>
      <c r="P5841" s="26"/>
      <c r="Q5841" s="15">
        <f t="shared" si="426"/>
        <v>21.062999999999999</v>
      </c>
      <c r="R5841" s="38">
        <f t="shared" si="429"/>
        <v>21.694890000000001</v>
      </c>
      <c r="S5841" s="26">
        <v>0</v>
      </c>
      <c r="T5841" s="13" t="str">
        <f t="shared" si="428"/>
        <v>Up</v>
      </c>
    </row>
    <row r="5842" spans="1:20" s="14" customFormat="1" hidden="1" x14ac:dyDescent="0.3">
      <c r="A5842" s="11">
        <v>6054230</v>
      </c>
      <c r="B5842" s="11">
        <v>6054230</v>
      </c>
      <c r="C5842" s="11" t="s">
        <v>26</v>
      </c>
      <c r="D5842" s="11" t="s">
        <v>27</v>
      </c>
      <c r="E5842" s="13" t="str">
        <f>_xlfn.XLOOKUP(B5842,Sheet1!A:A,Sheet1!B:B)</f>
        <v>DS RUSTOLEUM COMBI A RUST AERO RED 400ML</v>
      </c>
      <c r="F5842" s="13" t="str">
        <f t="shared" si="427"/>
        <v>CROWN  - DS RUSTOLEUM COMBI A RUST AERO RED 400ML</v>
      </c>
      <c r="G5842" s="13"/>
      <c r="H5842" s="91" t="s">
        <v>28</v>
      </c>
      <c r="I5842" s="11" t="s">
        <v>29</v>
      </c>
      <c r="J5842" s="11" t="s">
        <v>29</v>
      </c>
      <c r="K5842" s="11" t="s">
        <v>30</v>
      </c>
      <c r="M5842" s="11" t="s">
        <v>7062</v>
      </c>
      <c r="N5842" s="13">
        <v>3105</v>
      </c>
      <c r="O5842" s="15">
        <f>_xlfn.XLOOKUP(B5842,Sheet1!A:A,Sheet1!E:E)</f>
        <v>8.77</v>
      </c>
      <c r="P5842" s="26"/>
      <c r="Q5842" s="15">
        <f t="shared" si="426"/>
        <v>9.2085000000000008</v>
      </c>
      <c r="R5842" s="38">
        <f t="shared" si="429"/>
        <v>9.4847550000000016</v>
      </c>
      <c r="S5842" s="26">
        <v>0</v>
      </c>
      <c r="T5842" s="13" t="str">
        <f t="shared" si="428"/>
        <v>Up</v>
      </c>
    </row>
    <row r="5843" spans="1:20" s="14" customFormat="1" hidden="1" x14ac:dyDescent="0.3">
      <c r="A5843" s="11">
        <v>6054231</v>
      </c>
      <c r="B5843" s="11">
        <v>6054231</v>
      </c>
      <c r="C5843" s="11" t="s">
        <v>26</v>
      </c>
      <c r="D5843" s="11" t="s">
        <v>27</v>
      </c>
      <c r="E5843" s="13" t="str">
        <f>_xlfn.XLOOKUP(B5843,Sheet1!A:A,Sheet1!B:B)</f>
        <v>DS RUSTOLEUM COMBICOL SAT BLACK    400ML</v>
      </c>
      <c r="F5843" s="13" t="str">
        <f t="shared" si="427"/>
        <v>CROWN  - DS RUSTOLEUM COMBICOL SAT BLACK    400ML</v>
      </c>
      <c r="G5843" s="13"/>
      <c r="H5843" s="91" t="s">
        <v>28</v>
      </c>
      <c r="I5843" s="11" t="s">
        <v>29</v>
      </c>
      <c r="J5843" s="11" t="s">
        <v>29</v>
      </c>
      <c r="K5843" s="11" t="s">
        <v>30</v>
      </c>
      <c r="M5843" s="11" t="s">
        <v>7062</v>
      </c>
      <c r="N5843" s="13">
        <v>3105</v>
      </c>
      <c r="O5843" s="15">
        <f>_xlfn.XLOOKUP(B5843,Sheet1!A:A,Sheet1!E:E)</f>
        <v>10.64</v>
      </c>
      <c r="P5843" s="26"/>
      <c r="Q5843" s="15">
        <f t="shared" ref="Q5843:Q5906" si="430">O5843*1.05</f>
        <v>11.172000000000001</v>
      </c>
      <c r="R5843" s="38">
        <f t="shared" si="429"/>
        <v>11.507160000000001</v>
      </c>
      <c r="S5843" s="26">
        <v>0</v>
      </c>
      <c r="T5843" s="13" t="str">
        <f t="shared" si="428"/>
        <v>Up</v>
      </c>
    </row>
    <row r="5844" spans="1:20" s="14" customFormat="1" hidden="1" x14ac:dyDescent="0.3">
      <c r="A5844" s="11">
        <v>6054232</v>
      </c>
      <c r="B5844" s="11">
        <v>6054232</v>
      </c>
      <c r="C5844" s="11" t="s">
        <v>26</v>
      </c>
      <c r="D5844" s="11" t="s">
        <v>27</v>
      </c>
      <c r="E5844" s="13" t="str">
        <f>_xlfn.XLOOKUP(B5844,Sheet1!A:A,Sheet1!B:B)</f>
        <v>DS RUSTOLEUM COMBICOL SAT PURE WHT 400ML</v>
      </c>
      <c r="F5844" s="13" t="str">
        <f t="shared" si="427"/>
        <v>CROWN  - DS RUSTOLEUM COMBICOL SAT PURE WHT 400ML</v>
      </c>
      <c r="G5844" s="13"/>
      <c r="H5844" s="91" t="s">
        <v>28</v>
      </c>
      <c r="I5844" s="11" t="s">
        <v>29</v>
      </c>
      <c r="J5844" s="11" t="s">
        <v>29</v>
      </c>
      <c r="K5844" s="11" t="s">
        <v>30</v>
      </c>
      <c r="M5844" s="11" t="s">
        <v>7062</v>
      </c>
      <c r="N5844" s="13">
        <v>3105</v>
      </c>
      <c r="O5844" s="15">
        <f>_xlfn.XLOOKUP(B5844,Sheet1!A:A,Sheet1!E:E)</f>
        <v>10.64</v>
      </c>
      <c r="P5844" s="26"/>
      <c r="Q5844" s="15">
        <f t="shared" si="430"/>
        <v>11.172000000000001</v>
      </c>
      <c r="R5844" s="38">
        <f t="shared" si="429"/>
        <v>11.507160000000001</v>
      </c>
      <c r="S5844" s="26">
        <v>0</v>
      </c>
      <c r="T5844" s="13" t="str">
        <f t="shared" si="428"/>
        <v>Up</v>
      </c>
    </row>
    <row r="5845" spans="1:20" s="14" customFormat="1" hidden="1" x14ac:dyDescent="0.3">
      <c r="A5845" s="11">
        <v>6054233</v>
      </c>
      <c r="B5845" s="11">
        <v>6054233</v>
      </c>
      <c r="C5845" s="11" t="s">
        <v>26</v>
      </c>
      <c r="D5845" s="11" t="s">
        <v>27</v>
      </c>
      <c r="E5845" s="13" t="str">
        <f>_xlfn.XLOOKUP(B5845,Sheet1!A:A,Sheet1!B:B)</f>
        <v>DS RUSTOLEUM COMBICOL GLS GOLD     400ML</v>
      </c>
      <c r="F5845" s="13" t="str">
        <f t="shared" si="427"/>
        <v>CROWN  - DS RUSTOLEUM COMBICOL GLS GOLD     400ML</v>
      </c>
      <c r="G5845" s="13"/>
      <c r="H5845" s="91" t="s">
        <v>28</v>
      </c>
      <c r="I5845" s="11" t="s">
        <v>29</v>
      </c>
      <c r="J5845" s="11" t="s">
        <v>29</v>
      </c>
      <c r="K5845" s="11" t="s">
        <v>30</v>
      </c>
      <c r="M5845" s="11" t="s">
        <v>7062</v>
      </c>
      <c r="N5845" s="13">
        <v>3105</v>
      </c>
      <c r="O5845" s="15">
        <f>_xlfn.XLOOKUP(B5845,Sheet1!A:A,Sheet1!E:E)</f>
        <v>10.64</v>
      </c>
      <c r="P5845" s="26"/>
      <c r="Q5845" s="15">
        <f t="shared" si="430"/>
        <v>11.172000000000001</v>
      </c>
      <c r="R5845" s="38">
        <f t="shared" si="429"/>
        <v>11.507160000000001</v>
      </c>
      <c r="S5845" s="26">
        <v>0</v>
      </c>
      <c r="T5845" s="13" t="str">
        <f t="shared" si="428"/>
        <v>Up</v>
      </c>
    </row>
    <row r="5846" spans="1:20" s="14" customFormat="1" hidden="1" x14ac:dyDescent="0.3">
      <c r="A5846" s="11">
        <v>6054237</v>
      </c>
      <c r="B5846" s="11">
        <v>6054237</v>
      </c>
      <c r="C5846" s="11" t="s">
        <v>26</v>
      </c>
      <c r="D5846" s="11" t="s">
        <v>27</v>
      </c>
      <c r="E5846" s="13" t="str">
        <f>_xlfn.XLOOKUP(B5846,Sheet1!A:A,Sheet1!B:B)</f>
        <v>DS RUSTOLEUM COMBICOL GLS ANTHRACI 2.5L</v>
      </c>
      <c r="F5846" s="13" t="str">
        <f t="shared" si="427"/>
        <v>CROWN  - DS RUSTOLEUM COMBICOL GLS ANTHRACI 2.5L</v>
      </c>
      <c r="G5846" s="13"/>
      <c r="H5846" s="91" t="s">
        <v>28</v>
      </c>
      <c r="I5846" s="11" t="s">
        <v>29</v>
      </c>
      <c r="J5846" s="11" t="s">
        <v>29</v>
      </c>
      <c r="K5846" s="11" t="s">
        <v>30</v>
      </c>
      <c r="M5846" s="11" t="s">
        <v>7062</v>
      </c>
      <c r="N5846" s="13">
        <v>3105</v>
      </c>
      <c r="O5846" s="15">
        <f>_xlfn.XLOOKUP(B5846,Sheet1!A:A,Sheet1!E:E)</f>
        <v>47.2</v>
      </c>
      <c r="P5846" s="26"/>
      <c r="Q5846" s="15">
        <f t="shared" si="430"/>
        <v>49.56</v>
      </c>
      <c r="R5846" s="38">
        <f t="shared" si="429"/>
        <v>51.046800000000005</v>
      </c>
      <c r="S5846" s="26">
        <v>0</v>
      </c>
      <c r="T5846" s="13" t="str">
        <f t="shared" si="428"/>
        <v>Up</v>
      </c>
    </row>
    <row r="5847" spans="1:20" s="14" customFormat="1" hidden="1" x14ac:dyDescent="0.3">
      <c r="A5847" s="11">
        <v>6054236</v>
      </c>
      <c r="B5847" s="11">
        <v>6054236</v>
      </c>
      <c r="C5847" s="11" t="s">
        <v>26</v>
      </c>
      <c r="D5847" s="11" t="s">
        <v>27</v>
      </c>
      <c r="E5847" s="13" t="str">
        <f>_xlfn.XLOOKUP(B5847,Sheet1!A:A,Sheet1!B:B)</f>
        <v>DS RUSTOLEUM COMBICOL GLS UL M BLU 750ML</v>
      </c>
      <c r="F5847" s="13" t="str">
        <f t="shared" si="427"/>
        <v>CROWN  - DS RUSTOLEUM COMBICOL GLS UL M BLU 750ML</v>
      </c>
      <c r="G5847" s="13"/>
      <c r="H5847" s="91" t="s">
        <v>28</v>
      </c>
      <c r="I5847" s="11" t="s">
        <v>29</v>
      </c>
      <c r="J5847" s="11" t="s">
        <v>29</v>
      </c>
      <c r="K5847" s="11" t="s">
        <v>30</v>
      </c>
      <c r="M5847" s="11" t="s">
        <v>7062</v>
      </c>
      <c r="N5847" s="13">
        <v>3105</v>
      </c>
      <c r="O5847" s="15">
        <f>_xlfn.XLOOKUP(B5847,Sheet1!A:A,Sheet1!E:E)</f>
        <v>23.6</v>
      </c>
      <c r="P5847" s="26"/>
      <c r="Q5847" s="15">
        <f t="shared" si="430"/>
        <v>24.78</v>
      </c>
      <c r="R5847" s="38">
        <f t="shared" si="429"/>
        <v>25.523400000000002</v>
      </c>
      <c r="S5847" s="26">
        <v>0</v>
      </c>
      <c r="T5847" s="13" t="str">
        <f t="shared" si="428"/>
        <v>Up</v>
      </c>
    </row>
    <row r="5848" spans="1:20" s="14" customFormat="1" hidden="1" x14ac:dyDescent="0.3">
      <c r="A5848" s="11">
        <v>6054234</v>
      </c>
      <c r="B5848" s="11">
        <v>6054234</v>
      </c>
      <c r="C5848" s="11" t="s">
        <v>26</v>
      </c>
      <c r="D5848" s="11" t="s">
        <v>27</v>
      </c>
      <c r="E5848" s="13" t="str">
        <f>_xlfn.XLOOKUP(B5848,Sheet1!A:A,Sheet1!B:B)</f>
        <v>DS RUSTOLEUM COMBICOL GLS WHT ALUM 400ML</v>
      </c>
      <c r="F5848" s="13" t="str">
        <f t="shared" si="427"/>
        <v>CROWN  - DS RUSTOLEUM COMBICOL GLS WHT ALUM 400ML</v>
      </c>
      <c r="G5848" s="13"/>
      <c r="H5848" s="91" t="s">
        <v>28</v>
      </c>
      <c r="I5848" s="11" t="s">
        <v>29</v>
      </c>
      <c r="J5848" s="11" t="s">
        <v>29</v>
      </c>
      <c r="K5848" s="11" t="s">
        <v>30</v>
      </c>
      <c r="M5848" s="11" t="s">
        <v>7062</v>
      </c>
      <c r="N5848" s="13">
        <v>3105</v>
      </c>
      <c r="O5848" s="15">
        <f>_xlfn.XLOOKUP(B5848,Sheet1!A:A,Sheet1!E:E)</f>
        <v>10.64</v>
      </c>
      <c r="P5848" s="26"/>
      <c r="Q5848" s="15">
        <f t="shared" si="430"/>
        <v>11.172000000000001</v>
      </c>
      <c r="R5848" s="38">
        <f t="shared" si="429"/>
        <v>11.507160000000001</v>
      </c>
      <c r="S5848" s="26">
        <v>0</v>
      </c>
      <c r="T5848" s="13" t="str">
        <f t="shared" si="428"/>
        <v>Up</v>
      </c>
    </row>
    <row r="5849" spans="1:20" s="14" customFormat="1" hidden="1" x14ac:dyDescent="0.3">
      <c r="A5849" s="11">
        <v>6054235</v>
      </c>
      <c r="B5849" s="11">
        <v>6054235</v>
      </c>
      <c r="C5849" s="11" t="s">
        <v>26</v>
      </c>
      <c r="D5849" s="11" t="s">
        <v>27</v>
      </c>
      <c r="E5849" s="13" t="str">
        <f>_xlfn.XLOOKUP(B5849,Sheet1!A:A,Sheet1!B:B)</f>
        <v>DS RUSTOLEUM COMBICOL GLS ANTHRACI 750ML</v>
      </c>
      <c r="F5849" s="13" t="str">
        <f t="shared" si="427"/>
        <v>CROWN  - DS RUSTOLEUM COMBICOL GLS ANTHRACI 750ML</v>
      </c>
      <c r="G5849" s="13"/>
      <c r="H5849" s="91" t="s">
        <v>28</v>
      </c>
      <c r="I5849" s="11" t="s">
        <v>29</v>
      </c>
      <c r="J5849" s="11" t="s">
        <v>29</v>
      </c>
      <c r="K5849" s="11" t="s">
        <v>30</v>
      </c>
      <c r="M5849" s="11" t="s">
        <v>7062</v>
      </c>
      <c r="N5849" s="13">
        <v>3105</v>
      </c>
      <c r="O5849" s="15">
        <f>_xlfn.XLOOKUP(B5849,Sheet1!A:A,Sheet1!E:E)</f>
        <v>23.6</v>
      </c>
      <c r="P5849" s="26"/>
      <c r="Q5849" s="15">
        <f t="shared" si="430"/>
        <v>24.78</v>
      </c>
      <c r="R5849" s="38">
        <f t="shared" si="429"/>
        <v>25.523400000000002</v>
      </c>
      <c r="S5849" s="26">
        <v>0</v>
      </c>
      <c r="T5849" s="13" t="str">
        <f t="shared" si="428"/>
        <v>Up</v>
      </c>
    </row>
    <row r="5850" spans="1:20" s="14" customFormat="1" hidden="1" x14ac:dyDescent="0.3">
      <c r="A5850" s="11">
        <v>6057638</v>
      </c>
      <c r="B5850" s="11">
        <v>6057638</v>
      </c>
      <c r="C5850" s="11" t="s">
        <v>26</v>
      </c>
      <c r="D5850" s="11" t="s">
        <v>27</v>
      </c>
      <c r="E5850" s="13" t="str">
        <f>_xlfn.XLOOKUP(B5850,Sheet1!A:A,Sheet1!B:B)</f>
        <v>DS PREMIER MF MINI W/FRAME 3/8 4IN 10PK</v>
      </c>
      <c r="F5850" s="13" t="str">
        <f t="shared" si="427"/>
        <v>CROWN  - DS PREMIER MF MINI W/FRAME 3/8 4IN 10PK</v>
      </c>
      <c r="G5850" s="13"/>
      <c r="H5850" s="91" t="s">
        <v>28</v>
      </c>
      <c r="I5850" s="11" t="s">
        <v>29</v>
      </c>
      <c r="J5850" s="11" t="s">
        <v>29</v>
      </c>
      <c r="K5850" s="11" t="s">
        <v>30</v>
      </c>
      <c r="M5850" s="11" t="s">
        <v>7062</v>
      </c>
      <c r="N5850" s="13">
        <v>3105</v>
      </c>
      <c r="O5850" s="15">
        <f>_xlfn.XLOOKUP(B5850,Sheet1!A:A,Sheet1!E:E)</f>
        <v>9</v>
      </c>
      <c r="P5850" s="26"/>
      <c r="Q5850" s="15">
        <f t="shared" si="430"/>
        <v>9.4500000000000011</v>
      </c>
      <c r="R5850" s="38">
        <f t="shared" si="429"/>
        <v>9.7335000000000012</v>
      </c>
      <c r="S5850" s="26">
        <v>0</v>
      </c>
      <c r="T5850" s="13" t="str">
        <f t="shared" si="428"/>
        <v>Up</v>
      </c>
    </row>
    <row r="5851" spans="1:20" s="14" customFormat="1" hidden="1" x14ac:dyDescent="0.3">
      <c r="A5851" s="11">
        <v>6057634</v>
      </c>
      <c r="B5851" s="11">
        <v>6057634</v>
      </c>
      <c r="C5851" s="11" t="s">
        <v>26</v>
      </c>
      <c r="D5851" s="11" t="s">
        <v>27</v>
      </c>
      <c r="E5851" s="13" t="str">
        <f>_xlfn.XLOOKUP(B5851,Sheet1!A:A,Sheet1!B:B)</f>
        <v>DS PREMIER SPINNER BRUSH + ROLL CLEANER</v>
      </c>
      <c r="F5851" s="13" t="str">
        <f t="shared" si="427"/>
        <v>CROWN  - DS PREMIER SPINNER BRUSH + ROLL CLEANER</v>
      </c>
      <c r="G5851" s="13"/>
      <c r="H5851" s="91" t="s">
        <v>28</v>
      </c>
      <c r="I5851" s="11" t="s">
        <v>29</v>
      </c>
      <c r="J5851" s="11" t="s">
        <v>29</v>
      </c>
      <c r="K5851" s="11" t="s">
        <v>30</v>
      </c>
      <c r="M5851" s="11" t="s">
        <v>7062</v>
      </c>
      <c r="N5851" s="13">
        <v>3105</v>
      </c>
      <c r="O5851" s="15">
        <f>_xlfn.XLOOKUP(B5851,Sheet1!A:A,Sheet1!E:E)</f>
        <v>24.97</v>
      </c>
      <c r="P5851" s="26"/>
      <c r="Q5851" s="15">
        <f t="shared" si="430"/>
        <v>26.218499999999999</v>
      </c>
      <c r="R5851" s="38">
        <f t="shared" si="429"/>
        <v>27.005054999999999</v>
      </c>
      <c r="S5851" s="26">
        <v>0</v>
      </c>
      <c r="T5851" s="13" t="str">
        <f t="shared" si="428"/>
        <v>Up</v>
      </c>
    </row>
    <row r="5852" spans="1:20" s="14" customFormat="1" hidden="1" x14ac:dyDescent="0.3">
      <c r="A5852" s="11">
        <v>6057642</v>
      </c>
      <c r="B5852" s="11">
        <v>6057642</v>
      </c>
      <c r="C5852" s="11" t="s">
        <v>26</v>
      </c>
      <c r="D5852" s="11" t="s">
        <v>27</v>
      </c>
      <c r="E5852" s="13" t="str">
        <f>_xlfn.XLOOKUP(B5852,Sheet1!A:A,Sheet1!B:B)</f>
        <v>DS PREMIER MFIBR MINI ROLLER 1/2 4IN 2PK</v>
      </c>
      <c r="F5852" s="13" t="str">
        <f t="shared" si="427"/>
        <v>CROWN  - DS PREMIER MFIBR MINI ROLLER 1/2 4IN 2PK</v>
      </c>
      <c r="G5852" s="13"/>
      <c r="H5852" s="91" t="s">
        <v>28</v>
      </c>
      <c r="I5852" s="11" t="s">
        <v>29</v>
      </c>
      <c r="J5852" s="11" t="s">
        <v>29</v>
      </c>
      <c r="K5852" s="11" t="s">
        <v>30</v>
      </c>
      <c r="M5852" s="11" t="s">
        <v>7062</v>
      </c>
      <c r="N5852" s="13">
        <v>3105</v>
      </c>
      <c r="O5852" s="15">
        <f>_xlfn.XLOOKUP(B5852,Sheet1!A:A,Sheet1!E:E)</f>
        <v>1.98</v>
      </c>
      <c r="P5852" s="26"/>
      <c r="Q5852" s="15">
        <f t="shared" si="430"/>
        <v>2.0790000000000002</v>
      </c>
      <c r="R5852" s="38">
        <f t="shared" si="429"/>
        <v>2.1413700000000002</v>
      </c>
      <c r="S5852" s="26">
        <v>0</v>
      </c>
      <c r="T5852" s="13" t="str">
        <f t="shared" si="428"/>
        <v>Up</v>
      </c>
    </row>
    <row r="5853" spans="1:20" s="14" customFormat="1" hidden="1" x14ac:dyDescent="0.3">
      <c r="A5853" s="11">
        <v>6057643</v>
      </c>
      <c r="B5853" s="11">
        <v>6057643</v>
      </c>
      <c r="C5853" s="11" t="s">
        <v>26</v>
      </c>
      <c r="D5853" s="11" t="s">
        <v>27</v>
      </c>
      <c r="E5853" s="13" t="str">
        <f>_xlfn.XLOOKUP(B5853,Sheet1!A:A,Sheet1!B:B)</f>
        <v>DS PREMIER WHITE WOVEN 1/4 4IN 2PK</v>
      </c>
      <c r="F5853" s="13" t="str">
        <f t="shared" si="427"/>
        <v>CROWN  - DS PREMIER WHITE WOVEN 1/4 4IN 2PK</v>
      </c>
      <c r="G5853" s="13"/>
      <c r="H5853" s="91" t="s">
        <v>28</v>
      </c>
      <c r="I5853" s="11" t="s">
        <v>29</v>
      </c>
      <c r="J5853" s="11" t="s">
        <v>29</v>
      </c>
      <c r="K5853" s="11" t="s">
        <v>30</v>
      </c>
      <c r="M5853" s="11" t="s">
        <v>7062</v>
      </c>
      <c r="N5853" s="13">
        <v>3105</v>
      </c>
      <c r="O5853" s="15">
        <f>_xlfn.XLOOKUP(B5853,Sheet1!A:A,Sheet1!E:E)</f>
        <v>1.78</v>
      </c>
      <c r="P5853" s="26"/>
      <c r="Q5853" s="15">
        <f t="shared" si="430"/>
        <v>1.8690000000000002</v>
      </c>
      <c r="R5853" s="38">
        <f t="shared" si="429"/>
        <v>1.9250700000000003</v>
      </c>
      <c r="S5853" s="26">
        <v>0</v>
      </c>
      <c r="T5853" s="13" t="str">
        <f t="shared" si="428"/>
        <v>Up</v>
      </c>
    </row>
    <row r="5854" spans="1:20" s="14" customFormat="1" hidden="1" x14ac:dyDescent="0.3">
      <c r="A5854" s="11">
        <v>6057633</v>
      </c>
      <c r="B5854" s="11">
        <v>6057633</v>
      </c>
      <c r="C5854" s="11" t="s">
        <v>26</v>
      </c>
      <c r="D5854" s="11" t="s">
        <v>27</v>
      </c>
      <c r="E5854" s="13" t="str">
        <f>_xlfn.XLOOKUP(B5854,Sheet1!A:A,Sheet1!B:B)</f>
        <v>DS PREMIER METAL PAINT CAN LID OPENED</v>
      </c>
      <c r="F5854" s="13" t="str">
        <f t="shared" si="427"/>
        <v>CROWN  - DS PREMIER METAL PAINT CAN LID OPENED</v>
      </c>
      <c r="G5854" s="13"/>
      <c r="H5854" s="91" t="s">
        <v>28</v>
      </c>
      <c r="I5854" s="11" t="s">
        <v>29</v>
      </c>
      <c r="J5854" s="11" t="s">
        <v>29</v>
      </c>
      <c r="K5854" s="11" t="s">
        <v>30</v>
      </c>
      <c r="M5854" s="11" t="s">
        <v>7062</v>
      </c>
      <c r="N5854" s="13">
        <v>3105</v>
      </c>
      <c r="O5854" s="15">
        <f>_xlfn.XLOOKUP(B5854,Sheet1!A:A,Sheet1!E:E)</f>
        <v>0.61</v>
      </c>
      <c r="P5854" s="26"/>
      <c r="Q5854" s="15">
        <f t="shared" si="430"/>
        <v>0.64049999999999996</v>
      </c>
      <c r="R5854" s="38">
        <f t="shared" si="429"/>
        <v>0.65971499999999994</v>
      </c>
      <c r="S5854" s="26">
        <v>0</v>
      </c>
      <c r="T5854" s="13" t="str">
        <f t="shared" si="428"/>
        <v>Up</v>
      </c>
    </row>
    <row r="5855" spans="1:20" s="14" customFormat="1" hidden="1" x14ac:dyDescent="0.3">
      <c r="A5855" s="11">
        <v>6057632</v>
      </c>
      <c r="B5855" s="11">
        <v>6057632</v>
      </c>
      <c r="C5855" s="11" t="s">
        <v>26</v>
      </c>
      <c r="D5855" s="11" t="s">
        <v>27</v>
      </c>
      <c r="E5855" s="13" t="str">
        <f>_xlfn.XLOOKUP(B5855,Sheet1!A:A,Sheet1!B:B)</f>
        <v>DS PREMIER 4 X  23 5-10 GAL  POWER MIXER</v>
      </c>
      <c r="F5855" s="13" t="str">
        <f t="shared" si="427"/>
        <v>CROWN  - DS PREMIER 4 X  23 5-10 GAL  POWER MIXER</v>
      </c>
      <c r="G5855" s="13"/>
      <c r="H5855" s="91" t="s">
        <v>28</v>
      </c>
      <c r="I5855" s="11" t="s">
        <v>29</v>
      </c>
      <c r="J5855" s="11" t="s">
        <v>29</v>
      </c>
      <c r="K5855" s="11" t="s">
        <v>30</v>
      </c>
      <c r="M5855" s="11" t="s">
        <v>7062</v>
      </c>
      <c r="N5855" s="13">
        <v>3105</v>
      </c>
      <c r="O5855" s="15">
        <f>_xlfn.XLOOKUP(B5855,Sheet1!A:A,Sheet1!E:E)</f>
        <v>7.31</v>
      </c>
      <c r="P5855" s="26"/>
      <c r="Q5855" s="15">
        <f t="shared" si="430"/>
        <v>7.6754999999999995</v>
      </c>
      <c r="R5855" s="38">
        <f t="shared" si="429"/>
        <v>7.9057649999999997</v>
      </c>
      <c r="S5855" s="26">
        <v>0</v>
      </c>
      <c r="T5855" s="13" t="str">
        <f t="shared" si="428"/>
        <v>Up</v>
      </c>
    </row>
    <row r="5856" spans="1:20" s="14" customFormat="1" hidden="1" x14ac:dyDescent="0.3">
      <c r="A5856" s="11">
        <v>6057631</v>
      </c>
      <c r="B5856" s="11">
        <v>6057631</v>
      </c>
      <c r="C5856" s="11" t="s">
        <v>26</v>
      </c>
      <c r="D5856" s="11" t="s">
        <v>27</v>
      </c>
      <c r="E5856" s="13" t="str">
        <f>_xlfn.XLOOKUP(B5856,Sheet1!A:A,Sheet1!B:B)</f>
        <v>DS PREMIER 3-1/4 X 17 5-10 GA POWER MIX</v>
      </c>
      <c r="F5856" s="13" t="str">
        <f t="shared" si="427"/>
        <v>CROWN  - DS PREMIER 3-1/4 X 17 5-10 GA POWER MIX</v>
      </c>
      <c r="G5856" s="13"/>
      <c r="H5856" s="91" t="s">
        <v>28</v>
      </c>
      <c r="I5856" s="11" t="s">
        <v>29</v>
      </c>
      <c r="J5856" s="11" t="s">
        <v>29</v>
      </c>
      <c r="K5856" s="11" t="s">
        <v>30</v>
      </c>
      <c r="M5856" s="11" t="s">
        <v>7062</v>
      </c>
      <c r="N5856" s="13">
        <v>3105</v>
      </c>
      <c r="O5856" s="15">
        <f>_xlfn.XLOOKUP(B5856,Sheet1!A:A,Sheet1!E:E)</f>
        <v>4.41</v>
      </c>
      <c r="P5856" s="26"/>
      <c r="Q5856" s="15">
        <f t="shared" si="430"/>
        <v>4.6305000000000005</v>
      </c>
      <c r="R5856" s="38">
        <f t="shared" si="429"/>
        <v>4.7694150000000004</v>
      </c>
      <c r="S5856" s="26">
        <v>0</v>
      </c>
      <c r="T5856" s="13" t="str">
        <f t="shared" si="428"/>
        <v>Up</v>
      </c>
    </row>
    <row r="5857" spans="1:20" s="14" customFormat="1" hidden="1" x14ac:dyDescent="0.3">
      <c r="A5857" s="11">
        <v>6057630</v>
      </c>
      <c r="B5857" s="11">
        <v>6057630</v>
      </c>
      <c r="C5857" s="11" t="s">
        <v>26</v>
      </c>
      <c r="D5857" s="11" t="s">
        <v>27</v>
      </c>
      <c r="E5857" s="13" t="str">
        <f>_xlfn.XLOOKUP(B5857,Sheet1!A:A,Sheet1!B:B)</f>
        <v>DS PREMIER STRAINER BAG ELASTIC TOP 5GAL</v>
      </c>
      <c r="F5857" s="13" t="str">
        <f t="shared" si="427"/>
        <v>CROWN  - DS PREMIER STRAINER BAG ELASTIC TOP 5GAL</v>
      </c>
      <c r="G5857" s="13"/>
      <c r="H5857" s="91" t="s">
        <v>28</v>
      </c>
      <c r="I5857" s="11" t="s">
        <v>29</v>
      </c>
      <c r="J5857" s="11" t="s">
        <v>29</v>
      </c>
      <c r="K5857" s="11" t="s">
        <v>30</v>
      </c>
      <c r="M5857" s="11" t="s">
        <v>7062</v>
      </c>
      <c r="N5857" s="13">
        <v>3105</v>
      </c>
      <c r="O5857" s="15">
        <f>_xlfn.XLOOKUP(B5857,Sheet1!A:A,Sheet1!E:E)</f>
        <v>1.1299999999999999</v>
      </c>
      <c r="P5857" s="26"/>
      <c r="Q5857" s="15">
        <f t="shared" si="430"/>
        <v>1.1864999999999999</v>
      </c>
      <c r="R5857" s="38">
        <f t="shared" si="429"/>
        <v>1.2220949999999999</v>
      </c>
      <c r="S5857" s="26">
        <v>0</v>
      </c>
      <c r="T5857" s="13" t="str">
        <f t="shared" si="428"/>
        <v>Up</v>
      </c>
    </row>
    <row r="5858" spans="1:20" s="14" customFormat="1" hidden="1" x14ac:dyDescent="0.3">
      <c r="A5858" s="11">
        <v>6057644</v>
      </c>
      <c r="B5858" s="11">
        <v>6057644</v>
      </c>
      <c r="C5858" s="11" t="s">
        <v>26</v>
      </c>
      <c r="D5858" s="11" t="s">
        <v>27</v>
      </c>
      <c r="E5858" s="13" t="str">
        <f>_xlfn.XLOOKUP(B5858,Sheet1!A:A,Sheet1!B:B)</f>
        <v>DS PREMIER WHITE WOVEN 1/4X4IN 10PK</v>
      </c>
      <c r="F5858" s="13" t="str">
        <f t="shared" si="427"/>
        <v>CROWN  - DS PREMIER WHITE WOVEN 1/4X4IN 10PK</v>
      </c>
      <c r="G5858" s="13"/>
      <c r="H5858" s="91" t="s">
        <v>28</v>
      </c>
      <c r="I5858" s="11" t="s">
        <v>29</v>
      </c>
      <c r="J5858" s="11" t="s">
        <v>29</v>
      </c>
      <c r="K5858" s="11" t="s">
        <v>30</v>
      </c>
      <c r="M5858" s="11" t="s">
        <v>7062</v>
      </c>
      <c r="N5858" s="13">
        <v>3105</v>
      </c>
      <c r="O5858" s="15">
        <f>_xlfn.XLOOKUP(B5858,Sheet1!A:A,Sheet1!E:E)</f>
        <v>8.61</v>
      </c>
      <c r="P5858" s="26"/>
      <c r="Q5858" s="15">
        <f t="shared" si="430"/>
        <v>9.0404999999999998</v>
      </c>
      <c r="R5858" s="38">
        <f t="shared" si="429"/>
        <v>9.3117149999999995</v>
      </c>
      <c r="S5858" s="26">
        <v>0</v>
      </c>
      <c r="T5858" s="13" t="str">
        <f t="shared" si="428"/>
        <v>Up</v>
      </c>
    </row>
    <row r="5859" spans="1:20" s="14" customFormat="1" hidden="1" x14ac:dyDescent="0.3">
      <c r="A5859" s="11">
        <v>6057645</v>
      </c>
      <c r="B5859" s="11">
        <v>6057645</v>
      </c>
      <c r="C5859" s="11" t="s">
        <v>26</v>
      </c>
      <c r="D5859" s="11" t="s">
        <v>27</v>
      </c>
      <c r="E5859" s="13" t="str">
        <f>_xlfn.XLOOKUP(B5859,Sheet1!A:A,Sheet1!B:B)</f>
        <v>DS PREMIER WHITE WOVEN 3/8 X 4IN 2PK</v>
      </c>
      <c r="F5859" s="13" t="str">
        <f t="shared" si="427"/>
        <v>CROWN  - DS PREMIER WHITE WOVEN 3/8 X 4IN 2PK</v>
      </c>
      <c r="G5859" s="13"/>
      <c r="H5859" s="91" t="s">
        <v>28</v>
      </c>
      <c r="I5859" s="11" t="s">
        <v>29</v>
      </c>
      <c r="J5859" s="11" t="s">
        <v>29</v>
      </c>
      <c r="K5859" s="11" t="s">
        <v>30</v>
      </c>
      <c r="M5859" s="11" t="s">
        <v>7062</v>
      </c>
      <c r="N5859" s="13">
        <v>3105</v>
      </c>
      <c r="O5859" s="15">
        <f>_xlfn.XLOOKUP(B5859,Sheet1!A:A,Sheet1!E:E)</f>
        <v>1.92</v>
      </c>
      <c r="P5859" s="26"/>
      <c r="Q5859" s="15">
        <f t="shared" si="430"/>
        <v>2.016</v>
      </c>
      <c r="R5859" s="38">
        <f t="shared" si="429"/>
        <v>2.0764800000000001</v>
      </c>
      <c r="S5859" s="26">
        <v>0</v>
      </c>
      <c r="T5859" s="13" t="str">
        <f t="shared" si="428"/>
        <v>Up</v>
      </c>
    </row>
    <row r="5860" spans="1:20" s="14" customFormat="1" hidden="1" x14ac:dyDescent="0.3">
      <c r="A5860" s="11">
        <v>6057646</v>
      </c>
      <c r="B5860" s="11">
        <v>6057646</v>
      </c>
      <c r="C5860" s="11" t="s">
        <v>26</v>
      </c>
      <c r="D5860" s="11" t="s">
        <v>27</v>
      </c>
      <c r="E5860" s="13" t="str">
        <f>_xlfn.XLOOKUP(B5860,Sheet1!A:A,Sheet1!B:B)</f>
        <v>DS PREMIER WHITE WOVEN 3/8 X 4IN 10PK</v>
      </c>
      <c r="F5860" s="13" t="str">
        <f t="shared" si="427"/>
        <v>CROWN  - DS PREMIER WHITE WOVEN 3/8 X 4IN 10PK</v>
      </c>
      <c r="G5860" s="13"/>
      <c r="H5860" s="91" t="s">
        <v>28</v>
      </c>
      <c r="I5860" s="11" t="s">
        <v>29</v>
      </c>
      <c r="J5860" s="11" t="s">
        <v>29</v>
      </c>
      <c r="K5860" s="11" t="s">
        <v>30</v>
      </c>
      <c r="M5860" s="11" t="s">
        <v>7062</v>
      </c>
      <c r="N5860" s="13">
        <v>3105</v>
      </c>
      <c r="O5860" s="15">
        <f>_xlfn.XLOOKUP(B5860,Sheet1!A:A,Sheet1!E:E)</f>
        <v>9.41</v>
      </c>
      <c r="P5860" s="26"/>
      <c r="Q5860" s="15">
        <f t="shared" si="430"/>
        <v>9.8805000000000014</v>
      </c>
      <c r="R5860" s="38">
        <f t="shared" si="429"/>
        <v>10.176915000000001</v>
      </c>
      <c r="S5860" s="26">
        <v>0</v>
      </c>
      <c r="T5860" s="13" t="str">
        <f t="shared" si="428"/>
        <v>Up</v>
      </c>
    </row>
    <row r="5861" spans="1:20" s="14" customFormat="1" hidden="1" x14ac:dyDescent="0.3">
      <c r="A5861" s="11">
        <v>6057647</v>
      </c>
      <c r="B5861" s="11">
        <v>6057647</v>
      </c>
      <c r="C5861" s="11" t="s">
        <v>26</v>
      </c>
      <c r="D5861" s="11" t="s">
        <v>27</v>
      </c>
      <c r="E5861" s="13" t="str">
        <f>_xlfn.XLOOKUP(B5861,Sheet1!A:A,Sheet1!B:B)</f>
        <v>DS PREMIER WHITE WOVEN 1/2 X 4IN 2PK</v>
      </c>
      <c r="F5861" s="13" t="str">
        <f t="shared" si="427"/>
        <v>CROWN  - DS PREMIER WHITE WOVEN 1/2 X 4IN 2PK</v>
      </c>
      <c r="G5861" s="13"/>
      <c r="H5861" s="91" t="s">
        <v>28</v>
      </c>
      <c r="I5861" s="11" t="s">
        <v>29</v>
      </c>
      <c r="J5861" s="11" t="s">
        <v>29</v>
      </c>
      <c r="K5861" s="11" t="s">
        <v>30</v>
      </c>
      <c r="M5861" s="11" t="s">
        <v>7062</v>
      </c>
      <c r="N5861" s="13">
        <v>3105</v>
      </c>
      <c r="O5861" s="15">
        <f>_xlfn.XLOOKUP(B5861,Sheet1!A:A,Sheet1!E:E)</f>
        <v>2.37</v>
      </c>
      <c r="P5861" s="26"/>
      <c r="Q5861" s="15">
        <f t="shared" si="430"/>
        <v>2.4885000000000002</v>
      </c>
      <c r="R5861" s="38">
        <f t="shared" si="429"/>
        <v>2.5631550000000001</v>
      </c>
      <c r="S5861" s="26">
        <v>0</v>
      </c>
      <c r="T5861" s="13" t="str">
        <f t="shared" si="428"/>
        <v>Up</v>
      </c>
    </row>
    <row r="5862" spans="1:20" s="14" customFormat="1" hidden="1" x14ac:dyDescent="0.3">
      <c r="A5862" s="11">
        <v>6057648</v>
      </c>
      <c r="B5862" s="11">
        <v>6057648</v>
      </c>
      <c r="C5862" s="11" t="s">
        <v>26</v>
      </c>
      <c r="D5862" s="11" t="s">
        <v>27</v>
      </c>
      <c r="E5862" s="13" t="str">
        <f>_xlfn.XLOOKUP(B5862,Sheet1!A:A,Sheet1!B:B)</f>
        <v>DS PREMIER WHITE WOVEN 1/2 X 4IN 10PK</v>
      </c>
      <c r="F5862" s="13" t="str">
        <f t="shared" si="427"/>
        <v>CROWN  - DS PREMIER WHITE WOVEN 1/2 X 4IN 10PK</v>
      </c>
      <c r="G5862" s="13"/>
      <c r="H5862" s="91" t="s">
        <v>28</v>
      </c>
      <c r="I5862" s="11" t="s">
        <v>29</v>
      </c>
      <c r="J5862" s="11" t="s">
        <v>29</v>
      </c>
      <c r="K5862" s="11" t="s">
        <v>30</v>
      </c>
      <c r="M5862" s="11" t="s">
        <v>7062</v>
      </c>
      <c r="N5862" s="13">
        <v>3105</v>
      </c>
      <c r="O5862" s="15">
        <f>_xlfn.XLOOKUP(B5862,Sheet1!A:A,Sheet1!E:E)</f>
        <v>9.81</v>
      </c>
      <c r="P5862" s="26"/>
      <c r="Q5862" s="15">
        <f t="shared" si="430"/>
        <v>10.300500000000001</v>
      </c>
      <c r="R5862" s="38">
        <f t="shared" si="429"/>
        <v>10.609515000000002</v>
      </c>
      <c r="S5862" s="26">
        <v>0</v>
      </c>
      <c r="T5862" s="13" t="str">
        <f t="shared" si="428"/>
        <v>Up</v>
      </c>
    </row>
    <row r="5863" spans="1:20" s="14" customFormat="1" hidden="1" x14ac:dyDescent="0.3">
      <c r="A5863" s="11">
        <v>6057649</v>
      </c>
      <c r="B5863" s="11">
        <v>6057649</v>
      </c>
      <c r="C5863" s="11" t="s">
        <v>26</v>
      </c>
      <c r="D5863" s="11" t="s">
        <v>27</v>
      </c>
      <c r="E5863" s="13" t="str">
        <f>_xlfn.XLOOKUP(B5863,Sheet1!A:A,Sheet1!B:B)</f>
        <v>DS PREMIER YELL SPIRAL COMPL 12X4IN FRAM</v>
      </c>
      <c r="F5863" s="13" t="str">
        <f t="shared" si="427"/>
        <v>CROWN  - DS PREMIER YELL SPIRAL COMPL 12X4IN FRAM</v>
      </c>
      <c r="G5863" s="13"/>
      <c r="H5863" s="91" t="s">
        <v>28</v>
      </c>
      <c r="I5863" s="11" t="s">
        <v>29</v>
      </c>
      <c r="J5863" s="11" t="s">
        <v>29</v>
      </c>
      <c r="K5863" s="11" t="s">
        <v>30</v>
      </c>
      <c r="M5863" s="11" t="s">
        <v>7062</v>
      </c>
      <c r="N5863" s="13">
        <v>3105</v>
      </c>
      <c r="O5863" s="15">
        <f>_xlfn.XLOOKUP(B5863,Sheet1!A:A,Sheet1!E:E)</f>
        <v>1.94</v>
      </c>
      <c r="P5863" s="26"/>
      <c r="Q5863" s="15">
        <f t="shared" si="430"/>
        <v>2.0369999999999999</v>
      </c>
      <c r="R5863" s="38">
        <f t="shared" si="429"/>
        <v>2.0981100000000001</v>
      </c>
      <c r="S5863" s="26">
        <v>0</v>
      </c>
      <c r="T5863" s="13" t="str">
        <f t="shared" si="428"/>
        <v>Up</v>
      </c>
    </row>
    <row r="5864" spans="1:20" s="14" customFormat="1" hidden="1" x14ac:dyDescent="0.3">
      <c r="A5864" s="11">
        <v>6057650</v>
      </c>
      <c r="B5864" s="11">
        <v>6057650</v>
      </c>
      <c r="C5864" s="11" t="s">
        <v>26</v>
      </c>
      <c r="D5864" s="11" t="s">
        <v>27</v>
      </c>
      <c r="E5864" s="13" t="str">
        <f>_xlfn.XLOOKUP(B5864,Sheet1!A:A,Sheet1!B:B)</f>
        <v>DS PREMIER YELL SPIRAL MINI 19X4IN FRAME</v>
      </c>
      <c r="F5864" s="13" t="str">
        <f t="shared" si="427"/>
        <v>CROWN  - DS PREMIER YELL SPIRAL MINI 19X4IN FRAME</v>
      </c>
      <c r="G5864" s="13"/>
      <c r="H5864" s="91" t="s">
        <v>28</v>
      </c>
      <c r="I5864" s="11" t="s">
        <v>29</v>
      </c>
      <c r="J5864" s="11" t="s">
        <v>29</v>
      </c>
      <c r="K5864" s="11" t="s">
        <v>30</v>
      </c>
      <c r="M5864" s="11" t="s">
        <v>7062</v>
      </c>
      <c r="N5864" s="13">
        <v>3105</v>
      </c>
      <c r="O5864" s="15">
        <f>_xlfn.XLOOKUP(B5864,Sheet1!A:A,Sheet1!E:E)</f>
        <v>2.98</v>
      </c>
      <c r="P5864" s="26"/>
      <c r="Q5864" s="15">
        <f t="shared" si="430"/>
        <v>3.129</v>
      </c>
      <c r="R5864" s="38">
        <f t="shared" si="429"/>
        <v>3.2228699999999999</v>
      </c>
      <c r="S5864" s="26">
        <v>0</v>
      </c>
      <c r="T5864" s="13" t="str">
        <f t="shared" si="428"/>
        <v>Up</v>
      </c>
    </row>
    <row r="5865" spans="1:20" s="14" customFormat="1" hidden="1" x14ac:dyDescent="0.3">
      <c r="A5865" s="11">
        <v>6057651</v>
      </c>
      <c r="B5865" s="11">
        <v>6057651</v>
      </c>
      <c r="C5865" s="11" t="s">
        <v>26</v>
      </c>
      <c r="D5865" s="11" t="s">
        <v>27</v>
      </c>
      <c r="E5865" s="13" t="str">
        <f>_xlfn.XLOOKUP(B5865,Sheet1!A:A,Sheet1!B:B)</f>
        <v>DS PREMIER YELLOW SPIRAL TRAY SET  4IN</v>
      </c>
      <c r="F5865" s="13" t="str">
        <f t="shared" si="427"/>
        <v>CROWN  - DS PREMIER YELLOW SPIRAL TRAY SET  4IN</v>
      </c>
      <c r="G5865" s="13"/>
      <c r="H5865" s="91" t="s">
        <v>28</v>
      </c>
      <c r="I5865" s="11" t="s">
        <v>29</v>
      </c>
      <c r="J5865" s="11" t="s">
        <v>29</v>
      </c>
      <c r="K5865" s="11" t="s">
        <v>30</v>
      </c>
      <c r="M5865" s="11" t="s">
        <v>7062</v>
      </c>
      <c r="N5865" s="13">
        <v>3105</v>
      </c>
      <c r="O5865" s="15">
        <f>_xlfn.XLOOKUP(B5865,Sheet1!A:A,Sheet1!E:E)</f>
        <v>5.61</v>
      </c>
      <c r="P5865" s="26"/>
      <c r="Q5865" s="15">
        <f t="shared" si="430"/>
        <v>5.8905000000000003</v>
      </c>
      <c r="R5865" s="38">
        <f t="shared" si="429"/>
        <v>6.067215</v>
      </c>
      <c r="S5865" s="26">
        <v>0</v>
      </c>
      <c r="T5865" s="13" t="str">
        <f t="shared" si="428"/>
        <v>Up</v>
      </c>
    </row>
    <row r="5866" spans="1:20" s="14" customFormat="1" hidden="1" x14ac:dyDescent="0.3">
      <c r="A5866" s="11">
        <v>6057652</v>
      </c>
      <c r="B5866" s="11">
        <v>6057652</v>
      </c>
      <c r="C5866" s="11" t="s">
        <v>26</v>
      </c>
      <c r="D5866" s="11" t="s">
        <v>27</v>
      </c>
      <c r="E5866" s="13" t="str">
        <f>_xlfn.XLOOKUP(B5866,Sheet1!A:A,Sheet1!B:B)</f>
        <v>DS PREMIER FOAM MINI ROLLER    2PK 4IN</v>
      </c>
      <c r="F5866" s="13" t="str">
        <f t="shared" si="427"/>
        <v>CROWN  - DS PREMIER FOAM MINI ROLLER    2PK 4IN</v>
      </c>
      <c r="G5866" s="13"/>
      <c r="H5866" s="91" t="s">
        <v>28</v>
      </c>
      <c r="I5866" s="11" t="s">
        <v>29</v>
      </c>
      <c r="J5866" s="11" t="s">
        <v>29</v>
      </c>
      <c r="K5866" s="11" t="s">
        <v>30</v>
      </c>
      <c r="M5866" s="11" t="s">
        <v>7062</v>
      </c>
      <c r="N5866" s="13">
        <v>3105</v>
      </c>
      <c r="O5866" s="15">
        <f>_xlfn.XLOOKUP(B5866,Sheet1!A:A,Sheet1!E:E)</f>
        <v>2.06</v>
      </c>
      <c r="P5866" s="26"/>
      <c r="Q5866" s="15">
        <f t="shared" si="430"/>
        <v>2.1630000000000003</v>
      </c>
      <c r="R5866" s="38">
        <f t="shared" si="429"/>
        <v>2.2278900000000004</v>
      </c>
      <c r="S5866" s="26">
        <v>0</v>
      </c>
      <c r="T5866" s="13" t="str">
        <f t="shared" si="428"/>
        <v>Up</v>
      </c>
    </row>
    <row r="5867" spans="1:20" s="14" customFormat="1" hidden="1" x14ac:dyDescent="0.3">
      <c r="A5867" s="11">
        <v>6057629</v>
      </c>
      <c r="B5867" s="11">
        <v>6057629</v>
      </c>
      <c r="C5867" s="11" t="s">
        <v>26</v>
      </c>
      <c r="D5867" s="11" t="s">
        <v>27</v>
      </c>
      <c r="E5867" s="13" t="str">
        <f>_xlfn.XLOOKUP(B5867,Sheet1!A:A,Sheet1!B:B)</f>
        <v>DS PREMIER LEAK PROOF DROP CLOTH   12X15</v>
      </c>
      <c r="F5867" s="13" t="str">
        <f t="shared" si="427"/>
        <v>CROWN  - DS PREMIER LEAK PROOF DROP CLOTH   12X15</v>
      </c>
      <c r="G5867" s="13"/>
      <c r="H5867" s="91" t="s">
        <v>28</v>
      </c>
      <c r="I5867" s="11" t="s">
        <v>29</v>
      </c>
      <c r="J5867" s="11" t="s">
        <v>29</v>
      </c>
      <c r="K5867" s="11" t="s">
        <v>30</v>
      </c>
      <c r="M5867" s="11" t="s">
        <v>7062</v>
      </c>
      <c r="N5867" s="13">
        <v>3105</v>
      </c>
      <c r="O5867" s="15">
        <f>_xlfn.XLOOKUP(B5867,Sheet1!A:A,Sheet1!E:E)</f>
        <v>43.39</v>
      </c>
      <c r="P5867" s="26"/>
      <c r="Q5867" s="15">
        <f t="shared" si="430"/>
        <v>45.5595</v>
      </c>
      <c r="R5867" s="38">
        <f t="shared" si="429"/>
        <v>46.926285</v>
      </c>
      <c r="S5867" s="26">
        <v>0</v>
      </c>
      <c r="T5867" s="13" t="str">
        <f t="shared" si="428"/>
        <v>Up</v>
      </c>
    </row>
    <row r="5868" spans="1:20" s="14" customFormat="1" hidden="1" x14ac:dyDescent="0.3">
      <c r="A5868" s="11">
        <v>6057628</v>
      </c>
      <c r="B5868" s="11">
        <v>6057628</v>
      </c>
      <c r="C5868" s="11" t="s">
        <v>26</v>
      </c>
      <c r="D5868" s="11" t="s">
        <v>27</v>
      </c>
      <c r="E5868" s="13" t="str">
        <f>_xlfn.XLOOKUP(B5868,Sheet1!A:A,Sheet1!B:B)</f>
        <v>DS PREMIER LEAK PROOF DROP CLOTH   4X15</v>
      </c>
      <c r="F5868" s="13" t="str">
        <f t="shared" si="427"/>
        <v>CROWN  - DS PREMIER LEAK PROOF DROP CLOTH   4X15</v>
      </c>
      <c r="G5868" s="13"/>
      <c r="H5868" s="91" t="s">
        <v>28</v>
      </c>
      <c r="I5868" s="11" t="s">
        <v>29</v>
      </c>
      <c r="J5868" s="11" t="s">
        <v>29</v>
      </c>
      <c r="K5868" s="11" t="s">
        <v>30</v>
      </c>
      <c r="M5868" s="11" t="s">
        <v>7062</v>
      </c>
      <c r="N5868" s="13">
        <v>3105</v>
      </c>
      <c r="O5868" s="15">
        <f>_xlfn.XLOOKUP(B5868,Sheet1!A:A,Sheet1!E:E)</f>
        <v>15.43</v>
      </c>
      <c r="P5868" s="26"/>
      <c r="Q5868" s="15">
        <f t="shared" si="430"/>
        <v>16.201499999999999</v>
      </c>
      <c r="R5868" s="38">
        <f t="shared" si="429"/>
        <v>16.687545</v>
      </c>
      <c r="S5868" s="26">
        <v>0</v>
      </c>
      <c r="T5868" s="13" t="str">
        <f t="shared" si="428"/>
        <v>Up</v>
      </c>
    </row>
    <row r="5869" spans="1:20" s="14" customFormat="1" hidden="1" x14ac:dyDescent="0.3">
      <c r="A5869" s="11">
        <v>6057627</v>
      </c>
      <c r="B5869" s="11">
        <v>6057627</v>
      </c>
      <c r="C5869" s="11" t="s">
        <v>26</v>
      </c>
      <c r="D5869" s="11" t="s">
        <v>27</v>
      </c>
      <c r="E5869" s="13" t="str">
        <f>_xlfn.XLOOKUP(B5869,Sheet1!A:A,Sheet1!B:B)</f>
        <v>DS PREMIER HD BUTYL CANVAS CLOTH   9X12</v>
      </c>
      <c r="F5869" s="13" t="str">
        <f t="shared" si="427"/>
        <v>CROWN  - DS PREMIER HD BUTYL CANVAS CLOTH   9X12</v>
      </c>
      <c r="G5869" s="13"/>
      <c r="H5869" s="91" t="s">
        <v>28</v>
      </c>
      <c r="I5869" s="11" t="s">
        <v>29</v>
      </c>
      <c r="J5869" s="11" t="s">
        <v>29</v>
      </c>
      <c r="K5869" s="11" t="s">
        <v>30</v>
      </c>
      <c r="M5869" s="11" t="s">
        <v>7062</v>
      </c>
      <c r="N5869" s="13">
        <v>3105</v>
      </c>
      <c r="O5869" s="15">
        <f>_xlfn.XLOOKUP(B5869,Sheet1!A:A,Sheet1!E:E)</f>
        <v>36.67</v>
      </c>
      <c r="P5869" s="26"/>
      <c r="Q5869" s="15">
        <f t="shared" si="430"/>
        <v>38.503500000000003</v>
      </c>
      <c r="R5869" s="38">
        <f t="shared" si="429"/>
        <v>39.658605000000001</v>
      </c>
      <c r="S5869" s="26">
        <v>0</v>
      </c>
      <c r="T5869" s="13" t="str">
        <f t="shared" si="428"/>
        <v>Up</v>
      </c>
    </row>
    <row r="5870" spans="1:20" s="14" customFormat="1" hidden="1" x14ac:dyDescent="0.3">
      <c r="A5870" s="11">
        <v>6057626</v>
      </c>
      <c r="B5870" s="11">
        <v>6057626</v>
      </c>
      <c r="C5870" s="11" t="s">
        <v>26</v>
      </c>
      <c r="D5870" s="11" t="s">
        <v>27</v>
      </c>
      <c r="E5870" s="13" t="str">
        <f>_xlfn.XLOOKUP(B5870,Sheet1!A:A,Sheet1!B:B)</f>
        <v>DS PREMIER 8 OZ CANVAS DROP CLOTH  9X12</v>
      </c>
      <c r="F5870" s="13" t="str">
        <f t="shared" si="427"/>
        <v>CROWN  - DS PREMIER 8 OZ CANVAS DROP CLOTH  9X12</v>
      </c>
      <c r="G5870" s="13"/>
      <c r="H5870" s="91" t="s">
        <v>28</v>
      </c>
      <c r="I5870" s="11" t="s">
        <v>29</v>
      </c>
      <c r="J5870" s="11" t="s">
        <v>29</v>
      </c>
      <c r="K5870" s="11" t="s">
        <v>30</v>
      </c>
      <c r="M5870" s="11" t="s">
        <v>7062</v>
      </c>
      <c r="N5870" s="13">
        <v>3105</v>
      </c>
      <c r="O5870" s="15">
        <f>_xlfn.XLOOKUP(B5870,Sheet1!A:A,Sheet1!E:E)</f>
        <v>24.66</v>
      </c>
      <c r="P5870" s="26"/>
      <c r="Q5870" s="15">
        <f t="shared" si="430"/>
        <v>25.893000000000001</v>
      </c>
      <c r="R5870" s="38">
        <f t="shared" si="429"/>
        <v>26.669790000000003</v>
      </c>
      <c r="S5870" s="26">
        <v>0</v>
      </c>
      <c r="T5870" s="13" t="str">
        <f t="shared" si="428"/>
        <v>Up</v>
      </c>
    </row>
    <row r="5871" spans="1:20" s="14" customFormat="1" hidden="1" x14ac:dyDescent="0.3">
      <c r="A5871" s="11">
        <v>6057625</v>
      </c>
      <c r="B5871" s="11">
        <v>6057625</v>
      </c>
      <c r="C5871" s="11" t="s">
        <v>26</v>
      </c>
      <c r="D5871" s="11" t="s">
        <v>27</v>
      </c>
      <c r="E5871" s="13" t="str">
        <f>_xlfn.XLOOKUP(B5871,Sheet1!A:A,Sheet1!B:B)</f>
        <v>DS PREMIER 1MIL ROLLED DROP CLOTH  9X12</v>
      </c>
      <c r="F5871" s="13" t="str">
        <f t="shared" si="427"/>
        <v>CROWN  - DS PREMIER 1MIL ROLLED DROP CLOTH  9X12</v>
      </c>
      <c r="G5871" s="13"/>
      <c r="H5871" s="91" t="s">
        <v>28</v>
      </c>
      <c r="I5871" s="11" t="s">
        <v>29</v>
      </c>
      <c r="J5871" s="11" t="s">
        <v>29</v>
      </c>
      <c r="K5871" s="11" t="s">
        <v>30</v>
      </c>
      <c r="M5871" s="11" t="s">
        <v>7062</v>
      </c>
      <c r="N5871" s="13">
        <v>3105</v>
      </c>
      <c r="O5871" s="15">
        <f>_xlfn.XLOOKUP(B5871,Sheet1!A:A,Sheet1!E:E)</f>
        <v>1.71</v>
      </c>
      <c r="P5871" s="26"/>
      <c r="Q5871" s="15">
        <f t="shared" si="430"/>
        <v>1.7955000000000001</v>
      </c>
      <c r="R5871" s="38">
        <f t="shared" si="429"/>
        <v>1.8493650000000001</v>
      </c>
      <c r="S5871" s="26">
        <v>0</v>
      </c>
      <c r="T5871" s="13" t="str">
        <f t="shared" si="428"/>
        <v>Up</v>
      </c>
    </row>
    <row r="5872" spans="1:20" s="14" customFormat="1" hidden="1" x14ac:dyDescent="0.3">
      <c r="A5872" s="11">
        <v>6057624</v>
      </c>
      <c r="B5872" s="11">
        <v>6057624</v>
      </c>
      <c r="C5872" s="11" t="s">
        <v>26</v>
      </c>
      <c r="D5872" s="11" t="s">
        <v>27</v>
      </c>
      <c r="E5872" s="13" t="str">
        <f>_xlfn.XLOOKUP(B5872,Sheet1!A:A,Sheet1!B:B)</f>
        <v>DS PREMIER 1 MIL EMBSD PLASTIC DROP 9X12</v>
      </c>
      <c r="F5872" s="13" t="str">
        <f t="shared" si="427"/>
        <v>CROWN  - DS PREMIER 1 MIL EMBSD PLASTIC DROP 9X12</v>
      </c>
      <c r="G5872" s="13"/>
      <c r="H5872" s="91" t="s">
        <v>28</v>
      </c>
      <c r="I5872" s="11" t="s">
        <v>29</v>
      </c>
      <c r="J5872" s="11" t="s">
        <v>29</v>
      </c>
      <c r="K5872" s="11" t="s">
        <v>30</v>
      </c>
      <c r="M5872" s="11" t="s">
        <v>7062</v>
      </c>
      <c r="N5872" s="13">
        <v>3105</v>
      </c>
      <c r="O5872" s="15">
        <f>_xlfn.XLOOKUP(B5872,Sheet1!A:A,Sheet1!E:E)</f>
        <v>1.71</v>
      </c>
      <c r="P5872" s="26"/>
      <c r="Q5872" s="15">
        <f t="shared" si="430"/>
        <v>1.7955000000000001</v>
      </c>
      <c r="R5872" s="38">
        <f t="shared" si="429"/>
        <v>1.8493650000000001</v>
      </c>
      <c r="S5872" s="26">
        <v>0</v>
      </c>
      <c r="T5872" s="13" t="str">
        <f t="shared" si="428"/>
        <v>Up</v>
      </c>
    </row>
    <row r="5873" spans="1:20" s="14" customFormat="1" hidden="1" x14ac:dyDescent="0.3">
      <c r="A5873" s="11">
        <v>6057623</v>
      </c>
      <c r="B5873" s="11">
        <v>6057623</v>
      </c>
      <c r="C5873" s="11" t="s">
        <v>26</v>
      </c>
      <c r="D5873" s="11" t="s">
        <v>27</v>
      </c>
      <c r="E5873" s="13" t="str">
        <f>_xlfn.XLOOKUP(B5873,Sheet1!A:A,Sheet1!B:B)</f>
        <v>DS PREMIER METAL TIP POLE          5FT</v>
      </c>
      <c r="F5873" s="13" t="str">
        <f t="shared" si="427"/>
        <v>CROWN  - DS PREMIER METAL TIP POLE          5FT</v>
      </c>
      <c r="G5873" s="13"/>
      <c r="H5873" s="91" t="s">
        <v>28</v>
      </c>
      <c r="I5873" s="11" t="s">
        <v>29</v>
      </c>
      <c r="J5873" s="11" t="s">
        <v>29</v>
      </c>
      <c r="K5873" s="11" t="s">
        <v>30</v>
      </c>
      <c r="M5873" s="11" t="s">
        <v>7062</v>
      </c>
      <c r="N5873" s="13">
        <v>3105</v>
      </c>
      <c r="O5873" s="15">
        <f>_xlfn.XLOOKUP(B5873,Sheet1!A:A,Sheet1!E:E)</f>
        <v>3.63</v>
      </c>
      <c r="P5873" s="26"/>
      <c r="Q5873" s="15">
        <f t="shared" si="430"/>
        <v>3.8115000000000001</v>
      </c>
      <c r="R5873" s="38">
        <f t="shared" si="429"/>
        <v>3.9258450000000003</v>
      </c>
      <c r="S5873" s="26">
        <v>0</v>
      </c>
      <c r="T5873" s="13" t="str">
        <f t="shared" si="428"/>
        <v>Up</v>
      </c>
    </row>
    <row r="5874" spans="1:20" s="14" customFormat="1" hidden="1" x14ac:dyDescent="0.3">
      <c r="A5874" s="11">
        <v>6057613</v>
      </c>
      <c r="B5874" s="11">
        <v>6057613</v>
      </c>
      <c r="C5874" s="11" t="s">
        <v>26</v>
      </c>
      <c r="D5874" s="11" t="s">
        <v>27</v>
      </c>
      <c r="E5874" s="13" t="str">
        <f>_xlfn.XLOOKUP(B5874,Sheet1!A:A,Sheet1!B:B)</f>
        <v>DS PREMIER FIBER/METAL EXTEN POLE 8-16FT</v>
      </c>
      <c r="F5874" s="13" t="str">
        <f t="shared" si="427"/>
        <v>CROWN  - DS PREMIER FIBER/METAL EXTEN POLE 8-16FT</v>
      </c>
      <c r="G5874" s="13"/>
      <c r="H5874" s="91" t="s">
        <v>28</v>
      </c>
      <c r="I5874" s="11" t="s">
        <v>29</v>
      </c>
      <c r="J5874" s="11" t="s">
        <v>29</v>
      </c>
      <c r="K5874" s="11" t="s">
        <v>30</v>
      </c>
      <c r="M5874" s="11" t="s">
        <v>7062</v>
      </c>
      <c r="N5874" s="13">
        <v>3105</v>
      </c>
      <c r="O5874" s="15">
        <f>_xlfn.XLOOKUP(B5874,Sheet1!A:A,Sheet1!E:E)</f>
        <v>27.59</v>
      </c>
      <c r="P5874" s="26"/>
      <c r="Q5874" s="15">
        <f t="shared" si="430"/>
        <v>28.9695</v>
      </c>
      <c r="R5874" s="38">
        <f t="shared" si="429"/>
        <v>29.838585000000002</v>
      </c>
      <c r="S5874" s="26">
        <v>0</v>
      </c>
      <c r="T5874" s="13" t="str">
        <f t="shared" si="428"/>
        <v>Up</v>
      </c>
    </row>
    <row r="5875" spans="1:20" s="14" customFormat="1" hidden="1" x14ac:dyDescent="0.3">
      <c r="A5875" s="11">
        <v>6057612</v>
      </c>
      <c r="B5875" s="11">
        <v>6057612</v>
      </c>
      <c r="C5875" s="11" t="s">
        <v>26</v>
      </c>
      <c r="D5875" s="11" t="s">
        <v>27</v>
      </c>
      <c r="E5875" s="13" t="str">
        <f>_xlfn.XLOOKUP(B5875,Sheet1!A:A,Sheet1!B:B)</f>
        <v>DS PREMIER FIBER/METAL EXTEN POLE 6-12FT</v>
      </c>
      <c r="F5875" s="13" t="str">
        <f t="shared" si="427"/>
        <v>CROWN  - DS PREMIER FIBER/METAL EXTEN POLE 6-12FT</v>
      </c>
      <c r="G5875" s="13"/>
      <c r="H5875" s="91" t="s">
        <v>28</v>
      </c>
      <c r="I5875" s="11" t="s">
        <v>29</v>
      </c>
      <c r="J5875" s="11" t="s">
        <v>29</v>
      </c>
      <c r="K5875" s="11" t="s">
        <v>30</v>
      </c>
      <c r="M5875" s="11" t="s">
        <v>7062</v>
      </c>
      <c r="N5875" s="13">
        <v>3105</v>
      </c>
      <c r="O5875" s="15">
        <f>_xlfn.XLOOKUP(B5875,Sheet1!A:A,Sheet1!E:E)</f>
        <v>21.74</v>
      </c>
      <c r="P5875" s="26"/>
      <c r="Q5875" s="15">
        <f t="shared" si="430"/>
        <v>22.826999999999998</v>
      </c>
      <c r="R5875" s="38">
        <f t="shared" si="429"/>
        <v>23.511809999999997</v>
      </c>
      <c r="S5875" s="26">
        <v>0</v>
      </c>
      <c r="T5875" s="13" t="str">
        <f t="shared" si="428"/>
        <v>Up</v>
      </c>
    </row>
    <row r="5876" spans="1:20" s="14" customFormat="1" hidden="1" x14ac:dyDescent="0.3">
      <c r="A5876" s="11">
        <v>6057611</v>
      </c>
      <c r="B5876" s="11">
        <v>6057611</v>
      </c>
      <c r="C5876" s="11" t="s">
        <v>26</v>
      </c>
      <c r="D5876" s="11" t="s">
        <v>27</v>
      </c>
      <c r="E5876" s="13" t="str">
        <f>_xlfn.XLOOKUP(B5876,Sheet1!A:A,Sheet1!B:B)</f>
        <v>DS PREMIER FIBER/METAL EXTEN POLE  4-8FT</v>
      </c>
      <c r="F5876" s="13" t="str">
        <f t="shared" si="427"/>
        <v>CROWN  - DS PREMIER FIBER/METAL EXTEN POLE  4-8FT</v>
      </c>
      <c r="G5876" s="13"/>
      <c r="H5876" s="91" t="s">
        <v>28</v>
      </c>
      <c r="I5876" s="11" t="s">
        <v>29</v>
      </c>
      <c r="J5876" s="11" t="s">
        <v>29</v>
      </c>
      <c r="K5876" s="11" t="s">
        <v>30</v>
      </c>
      <c r="M5876" s="11" t="s">
        <v>7062</v>
      </c>
      <c r="N5876" s="13">
        <v>3105</v>
      </c>
      <c r="O5876" s="15">
        <f>_xlfn.XLOOKUP(B5876,Sheet1!A:A,Sheet1!E:E)</f>
        <v>16.239999999999998</v>
      </c>
      <c r="P5876" s="26"/>
      <c r="Q5876" s="15">
        <f t="shared" si="430"/>
        <v>17.052</v>
      </c>
      <c r="R5876" s="38">
        <f t="shared" si="429"/>
        <v>17.563559999999999</v>
      </c>
      <c r="S5876" s="26">
        <v>0</v>
      </c>
      <c r="T5876" s="13" t="str">
        <f t="shared" si="428"/>
        <v>Up</v>
      </c>
    </row>
    <row r="5877" spans="1:20" s="14" customFormat="1" hidden="1" x14ac:dyDescent="0.3">
      <c r="A5877" s="11">
        <v>6057610</v>
      </c>
      <c r="B5877" s="11">
        <v>6057610</v>
      </c>
      <c r="C5877" s="11" t="s">
        <v>26</v>
      </c>
      <c r="D5877" s="11" t="s">
        <v>27</v>
      </c>
      <c r="E5877" s="13" t="str">
        <f>_xlfn.XLOOKUP(B5877,Sheet1!A:A,Sheet1!B:B)</f>
        <v>DS PREMIER FIBER/METAL EXTEN POLE  2-4FT</v>
      </c>
      <c r="F5877" s="13" t="str">
        <f t="shared" si="427"/>
        <v>CROWN  - DS PREMIER FIBER/METAL EXTEN POLE  2-4FT</v>
      </c>
      <c r="G5877" s="13"/>
      <c r="H5877" s="91" t="s">
        <v>28</v>
      </c>
      <c r="I5877" s="11" t="s">
        <v>29</v>
      </c>
      <c r="J5877" s="11" t="s">
        <v>29</v>
      </c>
      <c r="K5877" s="11" t="s">
        <v>30</v>
      </c>
      <c r="M5877" s="11" t="s">
        <v>7062</v>
      </c>
      <c r="N5877" s="13">
        <v>3105</v>
      </c>
      <c r="O5877" s="15">
        <f>_xlfn.XLOOKUP(B5877,Sheet1!A:A,Sheet1!E:E)</f>
        <v>9.98</v>
      </c>
      <c r="P5877" s="26"/>
      <c r="Q5877" s="15">
        <f t="shared" si="430"/>
        <v>10.479000000000001</v>
      </c>
      <c r="R5877" s="38">
        <f t="shared" si="429"/>
        <v>10.793370000000001</v>
      </c>
      <c r="S5877" s="26">
        <v>0</v>
      </c>
      <c r="T5877" s="13" t="str">
        <f t="shared" si="428"/>
        <v>Up</v>
      </c>
    </row>
    <row r="5878" spans="1:20" s="14" customFormat="1" hidden="1" x14ac:dyDescent="0.3">
      <c r="A5878" s="11">
        <v>6057609</v>
      </c>
      <c r="B5878" s="11">
        <v>6057609</v>
      </c>
      <c r="C5878" s="11" t="s">
        <v>26</v>
      </c>
      <c r="D5878" s="11" t="s">
        <v>27</v>
      </c>
      <c r="E5878" s="13" t="str">
        <f>_xlfn.XLOOKUP(B5878,Sheet1!A:A,Sheet1!B:B)</f>
        <v>DS PREMIER S/STEEL TWIST EXT POLE  4-8FT</v>
      </c>
      <c r="F5878" s="13" t="str">
        <f t="shared" si="427"/>
        <v>CROWN  - DS PREMIER S/STEEL TWIST EXT POLE  4-8FT</v>
      </c>
      <c r="G5878" s="13"/>
      <c r="H5878" s="91" t="s">
        <v>28</v>
      </c>
      <c r="I5878" s="11" t="s">
        <v>29</v>
      </c>
      <c r="J5878" s="11" t="s">
        <v>29</v>
      </c>
      <c r="K5878" s="11" t="s">
        <v>30</v>
      </c>
      <c r="M5878" s="11" t="s">
        <v>7062</v>
      </c>
      <c r="N5878" s="13">
        <v>3105</v>
      </c>
      <c r="O5878" s="15">
        <f>_xlfn.XLOOKUP(B5878,Sheet1!A:A,Sheet1!E:E)</f>
        <v>18.46</v>
      </c>
      <c r="P5878" s="26"/>
      <c r="Q5878" s="15">
        <f t="shared" si="430"/>
        <v>19.383000000000003</v>
      </c>
      <c r="R5878" s="38">
        <f t="shared" si="429"/>
        <v>19.964490000000005</v>
      </c>
      <c r="S5878" s="26">
        <v>0</v>
      </c>
      <c r="T5878" s="13" t="str">
        <f t="shared" si="428"/>
        <v>Up</v>
      </c>
    </row>
    <row r="5879" spans="1:20" s="14" customFormat="1" hidden="1" x14ac:dyDescent="0.3">
      <c r="A5879" s="11">
        <v>6057608</v>
      </c>
      <c r="B5879" s="11">
        <v>6057608</v>
      </c>
      <c r="C5879" s="11" t="s">
        <v>26</v>
      </c>
      <c r="D5879" s="11" t="s">
        <v>27</v>
      </c>
      <c r="E5879" s="13" t="str">
        <f>_xlfn.XLOOKUP(B5879,Sheet1!A:A,Sheet1!B:B)</f>
        <v>DS PREMIER ADJ FRAME W/END CAPS 12-18IN</v>
      </c>
      <c r="F5879" s="13" t="str">
        <f t="shared" si="427"/>
        <v>CROWN  - DS PREMIER ADJ FRAME W/END CAPS 12-18IN</v>
      </c>
      <c r="G5879" s="13"/>
      <c r="H5879" s="91" t="s">
        <v>28</v>
      </c>
      <c r="I5879" s="11" t="s">
        <v>29</v>
      </c>
      <c r="J5879" s="11" t="s">
        <v>29</v>
      </c>
      <c r="K5879" s="11" t="s">
        <v>30</v>
      </c>
      <c r="M5879" s="11" t="s">
        <v>7062</v>
      </c>
      <c r="N5879" s="13">
        <v>3105</v>
      </c>
      <c r="O5879" s="15">
        <f>_xlfn.XLOOKUP(B5879,Sheet1!A:A,Sheet1!E:E)</f>
        <v>18.399999999999999</v>
      </c>
      <c r="P5879" s="26"/>
      <c r="Q5879" s="15">
        <f t="shared" si="430"/>
        <v>19.32</v>
      </c>
      <c r="R5879" s="38">
        <f t="shared" si="429"/>
        <v>19.8996</v>
      </c>
      <c r="S5879" s="26">
        <v>0</v>
      </c>
      <c r="T5879" s="13" t="str">
        <f t="shared" si="428"/>
        <v>Up</v>
      </c>
    </row>
    <row r="5880" spans="1:20" s="14" customFormat="1" hidden="1" x14ac:dyDescent="0.3">
      <c r="A5880" s="11">
        <v>6057607</v>
      </c>
      <c r="B5880" s="11">
        <v>6057607</v>
      </c>
      <c r="C5880" s="11" t="s">
        <v>26</v>
      </c>
      <c r="D5880" s="11" t="s">
        <v>27</v>
      </c>
      <c r="E5880" s="13" t="str">
        <f>_xlfn.XLOOKUP(B5880,Sheet1!A:A,Sheet1!B:B)</f>
        <v>DS PREMIER BLUE TIGER FRAME  1 3/4 12IN</v>
      </c>
      <c r="F5880" s="13" t="str">
        <f t="shared" si="427"/>
        <v>CROWN  - DS PREMIER BLUE TIGER FRAME  1 3/4 12IN</v>
      </c>
      <c r="G5880" s="13"/>
      <c r="H5880" s="91" t="s">
        <v>28</v>
      </c>
      <c r="I5880" s="11" t="s">
        <v>29</v>
      </c>
      <c r="J5880" s="11" t="s">
        <v>29</v>
      </c>
      <c r="K5880" s="11" t="s">
        <v>30</v>
      </c>
      <c r="M5880" s="11" t="s">
        <v>7062</v>
      </c>
      <c r="N5880" s="13">
        <v>3105</v>
      </c>
      <c r="O5880" s="15">
        <f>_xlfn.XLOOKUP(B5880,Sheet1!A:A,Sheet1!E:E)</f>
        <v>9.93</v>
      </c>
      <c r="P5880" s="26"/>
      <c r="Q5880" s="15">
        <f t="shared" si="430"/>
        <v>10.426500000000001</v>
      </c>
      <c r="R5880" s="38">
        <f t="shared" si="429"/>
        <v>10.739295</v>
      </c>
      <c r="S5880" s="26">
        <v>0</v>
      </c>
      <c r="T5880" s="13" t="str">
        <f t="shared" si="428"/>
        <v>Up</v>
      </c>
    </row>
    <row r="5881" spans="1:20" s="14" customFormat="1" hidden="1" x14ac:dyDescent="0.3">
      <c r="A5881" s="11">
        <v>6057605</v>
      </c>
      <c r="B5881" s="11">
        <v>6057605</v>
      </c>
      <c r="C5881" s="11" t="s">
        <v>26</v>
      </c>
      <c r="D5881" s="11" t="s">
        <v>27</v>
      </c>
      <c r="E5881" s="13" t="str">
        <f>_xlfn.XLOOKUP(B5881,Sheet1!A:A,Sheet1!B:B)</f>
        <v>DS PREMIER 5-IN-1 TOOL-PKT BLADE</v>
      </c>
      <c r="F5881" s="13" t="str">
        <f t="shared" si="427"/>
        <v>CROWN  - DS PREMIER 5-IN-1 TOOL-PKT BLADE</v>
      </c>
      <c r="G5881" s="13"/>
      <c r="H5881" s="91" t="s">
        <v>28</v>
      </c>
      <c r="I5881" s="11" t="s">
        <v>29</v>
      </c>
      <c r="J5881" s="11" t="s">
        <v>29</v>
      </c>
      <c r="K5881" s="11" t="s">
        <v>30</v>
      </c>
      <c r="M5881" s="11" t="s">
        <v>7062</v>
      </c>
      <c r="N5881" s="13">
        <v>3105</v>
      </c>
      <c r="O5881" s="15">
        <f>_xlfn.XLOOKUP(B5881,Sheet1!A:A,Sheet1!E:E)</f>
        <v>4.1399999999999997</v>
      </c>
      <c r="P5881" s="26"/>
      <c r="Q5881" s="15">
        <f t="shared" si="430"/>
        <v>4.3469999999999995</v>
      </c>
      <c r="R5881" s="38">
        <f t="shared" si="429"/>
        <v>4.4774099999999999</v>
      </c>
      <c r="S5881" s="26">
        <v>0</v>
      </c>
      <c r="T5881" s="13" t="str">
        <f t="shared" si="428"/>
        <v>Up</v>
      </c>
    </row>
    <row r="5882" spans="1:20" s="14" customFormat="1" hidden="1" x14ac:dyDescent="0.3">
      <c r="A5882" s="11">
        <v>6057604</v>
      </c>
      <c r="B5882" s="11">
        <v>6057604</v>
      </c>
      <c r="C5882" s="11" t="s">
        <v>26</v>
      </c>
      <c r="D5882" s="11" t="s">
        <v>27</v>
      </c>
      <c r="E5882" s="13" t="str">
        <f>_xlfn.XLOOKUP(B5882,Sheet1!A:A,Sheet1!B:B)</f>
        <v>DS PREMIER PRO TAPING KNIFE        6IN</v>
      </c>
      <c r="F5882" s="13" t="str">
        <f t="shared" si="427"/>
        <v>CROWN  - DS PREMIER PRO TAPING KNIFE        6IN</v>
      </c>
      <c r="G5882" s="13"/>
      <c r="H5882" s="91" t="s">
        <v>28</v>
      </c>
      <c r="I5882" s="11" t="s">
        <v>29</v>
      </c>
      <c r="J5882" s="11" t="s">
        <v>29</v>
      </c>
      <c r="K5882" s="11" t="s">
        <v>30</v>
      </c>
      <c r="M5882" s="11" t="s">
        <v>7062</v>
      </c>
      <c r="N5882" s="13">
        <v>3105</v>
      </c>
      <c r="O5882" s="15">
        <f>_xlfn.XLOOKUP(B5882,Sheet1!A:A,Sheet1!E:E)</f>
        <v>6.08</v>
      </c>
      <c r="P5882" s="26"/>
      <c r="Q5882" s="15">
        <f t="shared" si="430"/>
        <v>6.3840000000000003</v>
      </c>
      <c r="R5882" s="38">
        <f t="shared" si="429"/>
        <v>6.5755200000000009</v>
      </c>
      <c r="S5882" s="26">
        <v>0</v>
      </c>
      <c r="T5882" s="13" t="str">
        <f t="shared" si="428"/>
        <v>Up</v>
      </c>
    </row>
    <row r="5883" spans="1:20" s="14" customFormat="1" hidden="1" x14ac:dyDescent="0.3">
      <c r="A5883" s="11">
        <v>6057603</v>
      </c>
      <c r="B5883" s="11">
        <v>6057603</v>
      </c>
      <c r="C5883" s="11" t="s">
        <v>26</v>
      </c>
      <c r="D5883" s="11" t="s">
        <v>27</v>
      </c>
      <c r="E5883" s="13" t="str">
        <f>_xlfn.XLOOKUP(B5883,Sheet1!A:A,Sheet1!B:B)</f>
        <v>DS PREMIER PRO PUTTY/TAPING KNIFE  4IN</v>
      </c>
      <c r="F5883" s="13" t="str">
        <f t="shared" si="427"/>
        <v>CROWN  - DS PREMIER PRO PUTTY/TAPING KNIFE  4IN</v>
      </c>
      <c r="G5883" s="13"/>
      <c r="H5883" s="91" t="s">
        <v>28</v>
      </c>
      <c r="I5883" s="11" t="s">
        <v>29</v>
      </c>
      <c r="J5883" s="11" t="s">
        <v>29</v>
      </c>
      <c r="K5883" s="11" t="s">
        <v>30</v>
      </c>
      <c r="M5883" s="11" t="s">
        <v>7062</v>
      </c>
      <c r="N5883" s="13">
        <v>3105</v>
      </c>
      <c r="O5883" s="15">
        <f>_xlfn.XLOOKUP(B5883,Sheet1!A:A,Sheet1!E:E)</f>
        <v>4.87</v>
      </c>
      <c r="P5883" s="26"/>
      <c r="Q5883" s="15">
        <f t="shared" si="430"/>
        <v>5.1135000000000002</v>
      </c>
      <c r="R5883" s="38">
        <f t="shared" si="429"/>
        <v>5.2669050000000004</v>
      </c>
      <c r="S5883" s="26">
        <v>0</v>
      </c>
      <c r="T5883" s="13" t="str">
        <f t="shared" si="428"/>
        <v>Up</v>
      </c>
    </row>
    <row r="5884" spans="1:20" s="14" customFormat="1" hidden="1" x14ac:dyDescent="0.3">
      <c r="A5884" s="11">
        <v>6057653</v>
      </c>
      <c r="B5884" s="11">
        <v>6057653</v>
      </c>
      <c r="C5884" s="11" t="s">
        <v>26</v>
      </c>
      <c r="D5884" s="11" t="s">
        <v>27</v>
      </c>
      <c r="E5884" s="13" t="str">
        <f>_xlfn.XLOOKUP(B5884,Sheet1!A:A,Sheet1!B:B)</f>
        <v>DS PREMIER FOAM 4IN           10PK 4IN</v>
      </c>
      <c r="F5884" s="13" t="str">
        <f t="shared" si="427"/>
        <v>CROWN  - DS PREMIER FOAM 4IN           10PK 4IN</v>
      </c>
      <c r="G5884" s="13"/>
      <c r="H5884" s="91" t="s">
        <v>28</v>
      </c>
      <c r="I5884" s="11" t="s">
        <v>29</v>
      </c>
      <c r="J5884" s="11" t="s">
        <v>29</v>
      </c>
      <c r="K5884" s="11" t="s">
        <v>30</v>
      </c>
      <c r="M5884" s="11" t="s">
        <v>7062</v>
      </c>
      <c r="N5884" s="13">
        <v>3105</v>
      </c>
      <c r="O5884" s="15">
        <f>_xlfn.XLOOKUP(B5884,Sheet1!A:A,Sheet1!E:E)</f>
        <v>10.71</v>
      </c>
      <c r="P5884" s="26"/>
      <c r="Q5884" s="15">
        <f t="shared" si="430"/>
        <v>11.245500000000002</v>
      </c>
      <c r="R5884" s="38">
        <f t="shared" si="429"/>
        <v>11.582865000000002</v>
      </c>
      <c r="S5884" s="26">
        <v>0</v>
      </c>
      <c r="T5884" s="13" t="str">
        <f t="shared" si="428"/>
        <v>Up</v>
      </c>
    </row>
    <row r="5885" spans="1:20" s="14" customFormat="1" hidden="1" x14ac:dyDescent="0.3">
      <c r="A5885" s="11">
        <v>6058198</v>
      </c>
      <c r="B5885" s="11">
        <v>6058198</v>
      </c>
      <c r="C5885" s="11" t="s">
        <v>26</v>
      </c>
      <c r="D5885" s="11" t="s">
        <v>27</v>
      </c>
      <c r="E5885" s="13" t="str">
        <f>_xlfn.XLOOKUP(B5885,Sheet1!A:A,Sheet1!B:B)</f>
        <v>DS PREMIER ANGLE SOLETEC POLY BRSH 2IN</v>
      </c>
      <c r="F5885" s="13" t="str">
        <f t="shared" si="427"/>
        <v>CROWN  - DS PREMIER ANGLE SOLETEC POLY BRSH 2IN</v>
      </c>
      <c r="G5885" s="13"/>
      <c r="H5885" s="91" t="s">
        <v>28</v>
      </c>
      <c r="I5885" s="11" t="s">
        <v>29</v>
      </c>
      <c r="J5885" s="11" t="s">
        <v>29</v>
      </c>
      <c r="K5885" s="11" t="s">
        <v>30</v>
      </c>
      <c r="M5885" s="11" t="s">
        <v>7062</v>
      </c>
      <c r="N5885" s="13">
        <v>3105</v>
      </c>
      <c r="O5885" s="15">
        <f>_xlfn.XLOOKUP(B5885,Sheet1!A:A,Sheet1!E:E)</f>
        <v>2.99</v>
      </c>
      <c r="P5885" s="26"/>
      <c r="Q5885" s="15">
        <f t="shared" si="430"/>
        <v>3.1395000000000004</v>
      </c>
      <c r="R5885" s="38">
        <f t="shared" si="429"/>
        <v>3.2336850000000004</v>
      </c>
      <c r="S5885" s="26">
        <v>0</v>
      </c>
      <c r="T5885" s="13" t="str">
        <f t="shared" si="428"/>
        <v>Up</v>
      </c>
    </row>
    <row r="5886" spans="1:20" s="14" customFormat="1" hidden="1" x14ac:dyDescent="0.3">
      <c r="A5886" s="11">
        <v>6058197</v>
      </c>
      <c r="B5886" s="11">
        <v>6058197</v>
      </c>
      <c r="C5886" s="11" t="s">
        <v>26</v>
      </c>
      <c r="D5886" s="11" t="s">
        <v>27</v>
      </c>
      <c r="E5886" s="13" t="str">
        <f>_xlfn.XLOOKUP(B5886,Sheet1!A:A,Sheet1!B:B)</f>
        <v>DS PREMIER SOLETEC POLY BRUSH      4IN</v>
      </c>
      <c r="F5886" s="13" t="str">
        <f t="shared" ref="F5886:F5949" si="431">D5886&amp;" - "&amp;E5886</f>
        <v>CROWN  - DS PREMIER SOLETEC POLY BRUSH      4IN</v>
      </c>
      <c r="G5886" s="13"/>
      <c r="H5886" s="91" t="s">
        <v>28</v>
      </c>
      <c r="I5886" s="11" t="s">
        <v>29</v>
      </c>
      <c r="J5886" s="11" t="s">
        <v>29</v>
      </c>
      <c r="K5886" s="11" t="s">
        <v>30</v>
      </c>
      <c r="M5886" s="11" t="s">
        <v>7062</v>
      </c>
      <c r="N5886" s="13">
        <v>3105</v>
      </c>
      <c r="O5886" s="15">
        <f>_xlfn.XLOOKUP(B5886,Sheet1!A:A,Sheet1!E:E)</f>
        <v>4.96</v>
      </c>
      <c r="P5886" s="26"/>
      <c r="Q5886" s="15">
        <f t="shared" si="430"/>
        <v>5.2080000000000002</v>
      </c>
      <c r="R5886" s="38">
        <f t="shared" si="429"/>
        <v>5.3642400000000006</v>
      </c>
      <c r="S5886" s="26">
        <v>0</v>
      </c>
      <c r="T5886" s="13" t="str">
        <f t="shared" si="428"/>
        <v>Up</v>
      </c>
    </row>
    <row r="5887" spans="1:20" s="14" customFormat="1" hidden="1" x14ac:dyDescent="0.3">
      <c r="A5887" s="11">
        <v>6058196</v>
      </c>
      <c r="B5887" s="11">
        <v>6058196</v>
      </c>
      <c r="C5887" s="11" t="s">
        <v>26</v>
      </c>
      <c r="D5887" s="11" t="s">
        <v>27</v>
      </c>
      <c r="E5887" s="13" t="str">
        <f>_xlfn.XLOOKUP(B5887,Sheet1!A:A,Sheet1!B:B)</f>
        <v>DS PREMIER SOLETEC POLY BRUSH      3IN</v>
      </c>
      <c r="F5887" s="13" t="str">
        <f t="shared" si="431"/>
        <v>CROWN  - DS PREMIER SOLETEC POLY BRUSH      3IN</v>
      </c>
      <c r="G5887" s="13"/>
      <c r="H5887" s="91" t="s">
        <v>28</v>
      </c>
      <c r="I5887" s="11" t="s">
        <v>29</v>
      </c>
      <c r="J5887" s="11" t="s">
        <v>29</v>
      </c>
      <c r="K5887" s="11" t="s">
        <v>30</v>
      </c>
      <c r="M5887" s="11" t="s">
        <v>7062</v>
      </c>
      <c r="N5887" s="13">
        <v>3105</v>
      </c>
      <c r="O5887" s="15">
        <f>_xlfn.XLOOKUP(B5887,Sheet1!A:A,Sheet1!E:E)</f>
        <v>4</v>
      </c>
      <c r="P5887" s="26"/>
      <c r="Q5887" s="15">
        <f t="shared" si="430"/>
        <v>4.2</v>
      </c>
      <c r="R5887" s="38">
        <f t="shared" si="429"/>
        <v>4.3260000000000005</v>
      </c>
      <c r="S5887" s="26">
        <v>0</v>
      </c>
      <c r="T5887" s="13" t="str">
        <f t="shared" si="428"/>
        <v>Up</v>
      </c>
    </row>
    <row r="5888" spans="1:20" s="14" customFormat="1" hidden="1" x14ac:dyDescent="0.3">
      <c r="A5888" s="11">
        <v>6058195</v>
      </c>
      <c r="B5888" s="11">
        <v>6058195</v>
      </c>
      <c r="C5888" s="11" t="s">
        <v>26</v>
      </c>
      <c r="D5888" s="11" t="s">
        <v>27</v>
      </c>
      <c r="E5888" s="13" t="str">
        <f>_xlfn.XLOOKUP(B5888,Sheet1!A:A,Sheet1!B:B)</f>
        <v>DS PREMIER SOLETEC POLY BRUSH      2.5IN</v>
      </c>
      <c r="F5888" s="13" t="str">
        <f t="shared" si="431"/>
        <v>CROWN  - DS PREMIER SOLETEC POLY BRUSH      2.5IN</v>
      </c>
      <c r="G5888" s="13"/>
      <c r="H5888" s="91" t="s">
        <v>28</v>
      </c>
      <c r="I5888" s="11" t="s">
        <v>29</v>
      </c>
      <c r="J5888" s="11" t="s">
        <v>29</v>
      </c>
      <c r="K5888" s="11" t="s">
        <v>30</v>
      </c>
      <c r="M5888" s="11" t="s">
        <v>7062</v>
      </c>
      <c r="N5888" s="13">
        <v>3105</v>
      </c>
      <c r="O5888" s="15">
        <f>_xlfn.XLOOKUP(B5888,Sheet1!A:A,Sheet1!E:E)</f>
        <v>3.58</v>
      </c>
      <c r="P5888" s="26"/>
      <c r="Q5888" s="15">
        <f t="shared" si="430"/>
        <v>3.7590000000000003</v>
      </c>
      <c r="R5888" s="38">
        <f t="shared" si="429"/>
        <v>3.8717700000000006</v>
      </c>
      <c r="S5888" s="26">
        <v>0</v>
      </c>
      <c r="T5888" s="13" t="str">
        <f t="shared" si="428"/>
        <v>Up</v>
      </c>
    </row>
    <row r="5889" spans="1:20" s="14" customFormat="1" hidden="1" x14ac:dyDescent="0.3">
      <c r="A5889" s="11">
        <v>6058194</v>
      </c>
      <c r="B5889" s="11">
        <v>6058194</v>
      </c>
      <c r="C5889" s="11" t="s">
        <v>26</v>
      </c>
      <c r="D5889" s="11" t="s">
        <v>27</v>
      </c>
      <c r="E5889" s="13" t="str">
        <f>_xlfn.XLOOKUP(B5889,Sheet1!A:A,Sheet1!B:B)</f>
        <v>DS PREMIER SOLETEC POLY BRUSH      2IN</v>
      </c>
      <c r="F5889" s="13" t="str">
        <f t="shared" si="431"/>
        <v>CROWN  - DS PREMIER SOLETEC POLY BRUSH      2IN</v>
      </c>
      <c r="G5889" s="13"/>
      <c r="H5889" s="91" t="s">
        <v>28</v>
      </c>
      <c r="I5889" s="11" t="s">
        <v>29</v>
      </c>
      <c r="J5889" s="11" t="s">
        <v>29</v>
      </c>
      <c r="K5889" s="11" t="s">
        <v>30</v>
      </c>
      <c r="M5889" s="11" t="s">
        <v>7062</v>
      </c>
      <c r="N5889" s="13">
        <v>3105</v>
      </c>
      <c r="O5889" s="15">
        <f>_xlfn.XLOOKUP(B5889,Sheet1!A:A,Sheet1!E:E)</f>
        <v>2.99</v>
      </c>
      <c r="P5889" s="26">
        <f>_xlfn.XLOOKUP(A5889,Sheet2!F:F,Sheet2!H:H)</f>
        <v>0</v>
      </c>
      <c r="Q5889" s="15">
        <f t="shared" si="430"/>
        <v>3.1395000000000004</v>
      </c>
      <c r="R5889" s="38">
        <f t="shared" si="429"/>
        <v>3.2336850000000004</v>
      </c>
      <c r="S5889" s="26">
        <v>0</v>
      </c>
      <c r="T5889" s="13" t="str">
        <f t="shared" si="428"/>
        <v>Up</v>
      </c>
    </row>
    <row r="5890" spans="1:20" s="14" customFormat="1" hidden="1" x14ac:dyDescent="0.3">
      <c r="A5890" s="11">
        <v>6058193</v>
      </c>
      <c r="B5890" s="11">
        <v>6058193</v>
      </c>
      <c r="C5890" s="11" t="s">
        <v>26</v>
      </c>
      <c r="D5890" s="11" t="s">
        <v>27</v>
      </c>
      <c r="E5890" s="13" t="str">
        <f>_xlfn.XLOOKUP(B5890,Sheet1!A:A,Sheet1!B:B)</f>
        <v>DS PREMIER SOLETEC POLY BRUSH      1.5IN</v>
      </c>
      <c r="F5890" s="13" t="str">
        <f t="shared" si="431"/>
        <v>CROWN  - DS PREMIER SOLETEC POLY BRUSH      1.5IN</v>
      </c>
      <c r="G5890" s="13"/>
      <c r="H5890" s="91" t="s">
        <v>28</v>
      </c>
      <c r="I5890" s="11" t="s">
        <v>29</v>
      </c>
      <c r="J5890" s="11" t="s">
        <v>29</v>
      </c>
      <c r="K5890" s="11" t="s">
        <v>30</v>
      </c>
      <c r="M5890" s="11" t="s">
        <v>7062</v>
      </c>
      <c r="N5890" s="13">
        <v>3105</v>
      </c>
      <c r="O5890" s="15">
        <f>_xlfn.XLOOKUP(B5890,Sheet1!A:A,Sheet1!E:E)</f>
        <v>1.91</v>
      </c>
      <c r="P5890" s="26"/>
      <c r="Q5890" s="15">
        <f t="shared" si="430"/>
        <v>2.0055000000000001</v>
      </c>
      <c r="R5890" s="38">
        <f t="shared" si="429"/>
        <v>2.0656650000000001</v>
      </c>
      <c r="S5890" s="26">
        <v>0</v>
      </c>
      <c r="T5890" s="13" t="str">
        <f t="shared" ref="T5890:T5953" si="432">IF(Q5890&gt;=R5890,"No Change","Up")</f>
        <v>Up</v>
      </c>
    </row>
    <row r="5891" spans="1:20" s="14" customFormat="1" hidden="1" x14ac:dyDescent="0.3">
      <c r="A5891" s="11">
        <v>6057730</v>
      </c>
      <c r="B5891" s="11">
        <v>6057730</v>
      </c>
      <c r="C5891" s="11" t="s">
        <v>26</v>
      </c>
      <c r="D5891" s="11" t="s">
        <v>27</v>
      </c>
      <c r="E5891" s="13" t="str">
        <f>_xlfn.XLOOKUP(B5891,Sheet1!A:A,Sheet1!B:B)</f>
        <v>DS PURDY XL CUB ANGLED BRUSH       2IN</v>
      </c>
      <c r="F5891" s="13" t="str">
        <f t="shared" si="431"/>
        <v>CROWN  - DS PURDY XL CUB ANGLED BRUSH       2IN</v>
      </c>
      <c r="G5891" s="13"/>
      <c r="H5891" s="91" t="s">
        <v>28</v>
      </c>
      <c r="I5891" s="11" t="s">
        <v>29</v>
      </c>
      <c r="J5891" s="11" t="s">
        <v>29</v>
      </c>
      <c r="K5891" s="11" t="s">
        <v>30</v>
      </c>
      <c r="M5891" s="11" t="s">
        <v>7062</v>
      </c>
      <c r="N5891" s="13">
        <v>3105</v>
      </c>
      <c r="O5891" s="15">
        <f>_xlfn.XLOOKUP(B5891,Sheet1!A:A,Sheet1!E:E)</f>
        <v>17.82</v>
      </c>
      <c r="P5891" s="26"/>
      <c r="Q5891" s="15">
        <f t="shared" si="430"/>
        <v>18.711000000000002</v>
      </c>
      <c r="R5891" s="38">
        <f t="shared" si="429"/>
        <v>19.272330000000004</v>
      </c>
      <c r="S5891" s="26">
        <v>0</v>
      </c>
      <c r="T5891" s="13" t="str">
        <f t="shared" si="432"/>
        <v>Up</v>
      </c>
    </row>
    <row r="5892" spans="1:20" s="14" customFormat="1" hidden="1" x14ac:dyDescent="0.3">
      <c r="A5892" s="11">
        <v>6057729</v>
      </c>
      <c r="B5892" s="11">
        <v>6057729</v>
      </c>
      <c r="C5892" s="11" t="s">
        <v>26</v>
      </c>
      <c r="D5892" s="11" t="s">
        <v>27</v>
      </c>
      <c r="E5892" s="13" t="str">
        <f>_xlfn.XLOOKUP(B5892,Sheet1!A:A,Sheet1!B:B)</f>
        <v>DS GEOCEL GEN PURP SILICONE CLEAR  300ML</v>
      </c>
      <c r="F5892" s="13" t="str">
        <f t="shared" si="431"/>
        <v>CROWN  - DS GEOCEL GEN PURP SILICONE CLEAR  300ML</v>
      </c>
      <c r="G5892" s="13"/>
      <c r="H5892" s="91" t="s">
        <v>28</v>
      </c>
      <c r="I5892" s="11" t="s">
        <v>29</v>
      </c>
      <c r="J5892" s="11" t="s">
        <v>29</v>
      </c>
      <c r="K5892" s="11" t="s">
        <v>30</v>
      </c>
      <c r="M5892" s="11" t="s">
        <v>7062</v>
      </c>
      <c r="N5892" s="13">
        <v>3105</v>
      </c>
      <c r="O5892" s="15">
        <f>_xlfn.XLOOKUP(B5892,Sheet1!A:A,Sheet1!E:E)</f>
        <v>7.9</v>
      </c>
      <c r="P5892" s="26"/>
      <c r="Q5892" s="15">
        <f t="shared" si="430"/>
        <v>8.2949999999999999</v>
      </c>
      <c r="R5892" s="38">
        <f t="shared" si="429"/>
        <v>8.5438500000000008</v>
      </c>
      <c r="S5892" s="26">
        <v>0</v>
      </c>
      <c r="T5892" s="13" t="str">
        <f t="shared" si="432"/>
        <v>Up</v>
      </c>
    </row>
    <row r="5893" spans="1:20" s="14" customFormat="1" hidden="1" x14ac:dyDescent="0.3">
      <c r="A5893" s="11">
        <v>6057728</v>
      </c>
      <c r="B5893" s="11">
        <v>6057728</v>
      </c>
      <c r="C5893" s="11" t="s">
        <v>26</v>
      </c>
      <c r="D5893" s="11" t="s">
        <v>27</v>
      </c>
      <c r="E5893" s="13" t="str">
        <f>_xlfn.XLOOKUP(B5893,Sheet1!A:A,Sheet1!B:B)</f>
        <v>DS GEOCEL GEN PURP SILICONE WHITE  300ML</v>
      </c>
      <c r="F5893" s="13" t="str">
        <f t="shared" si="431"/>
        <v>CROWN  - DS GEOCEL GEN PURP SILICONE WHITE  300ML</v>
      </c>
      <c r="G5893" s="13"/>
      <c r="H5893" s="91" t="s">
        <v>28</v>
      </c>
      <c r="I5893" s="11" t="s">
        <v>29</v>
      </c>
      <c r="J5893" s="11" t="s">
        <v>29</v>
      </c>
      <c r="K5893" s="11" t="s">
        <v>30</v>
      </c>
      <c r="M5893" s="11" t="s">
        <v>7062</v>
      </c>
      <c r="N5893" s="13">
        <v>3105</v>
      </c>
      <c r="O5893" s="15">
        <f>_xlfn.XLOOKUP(B5893,Sheet1!A:A,Sheet1!E:E)</f>
        <v>7.9</v>
      </c>
      <c r="P5893" s="26"/>
      <c r="Q5893" s="15">
        <f t="shared" si="430"/>
        <v>8.2949999999999999</v>
      </c>
      <c r="R5893" s="38">
        <f t="shared" si="429"/>
        <v>8.5438500000000008</v>
      </c>
      <c r="S5893" s="26">
        <v>0</v>
      </c>
      <c r="T5893" s="13" t="str">
        <f t="shared" si="432"/>
        <v>Up</v>
      </c>
    </row>
    <row r="5894" spans="1:20" s="14" customFormat="1" hidden="1" x14ac:dyDescent="0.3">
      <c r="A5894" s="11">
        <v>6057726</v>
      </c>
      <c r="B5894" s="11">
        <v>6057726</v>
      </c>
      <c r="C5894" s="11" t="s">
        <v>26</v>
      </c>
      <c r="D5894" s="11" t="s">
        <v>27</v>
      </c>
      <c r="E5894" s="13" t="str">
        <f>_xlfn.XLOOKUP(B5894,Sheet1!A:A,Sheet1!B:B)</f>
        <v>DS GEOCEL PAINTERS MATE  BROWN     310ML</v>
      </c>
      <c r="F5894" s="13" t="str">
        <f t="shared" si="431"/>
        <v>CROWN  - DS GEOCEL PAINTERS MATE  BROWN     310ML</v>
      </c>
      <c r="G5894" s="13"/>
      <c r="H5894" s="91" t="s">
        <v>28</v>
      </c>
      <c r="I5894" s="11" t="s">
        <v>29</v>
      </c>
      <c r="J5894" s="11" t="s">
        <v>29</v>
      </c>
      <c r="K5894" s="11" t="s">
        <v>30</v>
      </c>
      <c r="M5894" s="11" t="s">
        <v>7062</v>
      </c>
      <c r="N5894" s="13">
        <v>3105</v>
      </c>
      <c r="O5894" s="15">
        <f>_xlfn.XLOOKUP(B5894,Sheet1!A:A,Sheet1!E:E)</f>
        <v>3.38</v>
      </c>
      <c r="P5894" s="26"/>
      <c r="Q5894" s="15">
        <f t="shared" si="430"/>
        <v>3.5489999999999999</v>
      </c>
      <c r="R5894" s="38">
        <f t="shared" ref="R5894:R5915" si="433">Q5894*1.03</f>
        <v>3.6554700000000002</v>
      </c>
      <c r="S5894" s="26">
        <v>0</v>
      </c>
      <c r="T5894" s="13" t="str">
        <f t="shared" si="432"/>
        <v>Up</v>
      </c>
    </row>
    <row r="5895" spans="1:20" s="14" customFormat="1" hidden="1" x14ac:dyDescent="0.3">
      <c r="A5895" s="11">
        <v>6057725</v>
      </c>
      <c r="B5895" s="11">
        <v>6057725</v>
      </c>
      <c r="C5895" s="11" t="s">
        <v>26</v>
      </c>
      <c r="D5895" s="11" t="s">
        <v>27</v>
      </c>
      <c r="E5895" s="13" t="str">
        <f>_xlfn.XLOOKUP(B5895,Sheet1!A:A,Sheet1!B:B)</f>
        <v>DS GEOCEL PAINTERS MATE  WHITE     310ML</v>
      </c>
      <c r="F5895" s="13" t="str">
        <f t="shared" si="431"/>
        <v>CROWN  - DS GEOCEL PAINTERS MATE  WHITE     310ML</v>
      </c>
      <c r="G5895" s="13"/>
      <c r="H5895" s="91" t="s">
        <v>28</v>
      </c>
      <c r="I5895" s="11" t="s">
        <v>29</v>
      </c>
      <c r="J5895" s="11" t="s">
        <v>29</v>
      </c>
      <c r="K5895" s="11" t="s">
        <v>30</v>
      </c>
      <c r="M5895" s="11" t="s">
        <v>7062</v>
      </c>
      <c r="N5895" s="13">
        <v>3105</v>
      </c>
      <c r="O5895" s="15">
        <f>_xlfn.XLOOKUP(B5895,Sheet1!A:A,Sheet1!E:E)</f>
        <v>3.38</v>
      </c>
      <c r="P5895" s="26"/>
      <c r="Q5895" s="15">
        <f t="shared" si="430"/>
        <v>3.5489999999999999</v>
      </c>
      <c r="R5895" s="38">
        <f t="shared" si="433"/>
        <v>3.6554700000000002</v>
      </c>
      <c r="S5895" s="26">
        <v>0</v>
      </c>
      <c r="T5895" s="13" t="str">
        <f t="shared" si="432"/>
        <v>Up</v>
      </c>
    </row>
    <row r="5896" spans="1:20" s="14" customFormat="1" hidden="1" x14ac:dyDescent="0.3">
      <c r="A5896" s="11">
        <v>6057723</v>
      </c>
      <c r="B5896" s="11">
        <v>6057723</v>
      </c>
      <c r="C5896" s="11" t="s">
        <v>26</v>
      </c>
      <c r="D5896" s="11" t="s">
        <v>27</v>
      </c>
      <c r="E5896" s="13" t="str">
        <f>_xlfn.XLOOKUP(B5896,Sheet1!A:A,Sheet1!B:B)</f>
        <v>DS RONSEAL WET ROT WOOD HARDENER   500ML</v>
      </c>
      <c r="F5896" s="13" t="str">
        <f t="shared" si="431"/>
        <v>CROWN  - DS RONSEAL WET ROT WOOD HARDENER   500ML</v>
      </c>
      <c r="G5896" s="13"/>
      <c r="H5896" s="91" t="s">
        <v>28</v>
      </c>
      <c r="I5896" s="11" t="s">
        <v>29</v>
      </c>
      <c r="J5896" s="11" t="s">
        <v>29</v>
      </c>
      <c r="K5896" s="11" t="s">
        <v>30</v>
      </c>
      <c r="M5896" s="11" t="s">
        <v>7062</v>
      </c>
      <c r="N5896" s="13">
        <v>3105</v>
      </c>
      <c r="O5896" s="15">
        <f>_xlfn.XLOOKUP(B5896,Sheet1!A:A,Sheet1!E:E)</f>
        <v>10.75</v>
      </c>
      <c r="P5896" s="26"/>
      <c r="Q5896" s="15">
        <f t="shared" si="430"/>
        <v>11.2875</v>
      </c>
      <c r="R5896" s="38">
        <f t="shared" si="433"/>
        <v>11.626125</v>
      </c>
      <c r="S5896" s="26">
        <v>0</v>
      </c>
      <c r="T5896" s="13" t="str">
        <f t="shared" si="432"/>
        <v>Up</v>
      </c>
    </row>
    <row r="5897" spans="1:20" s="14" customFormat="1" hidden="1" x14ac:dyDescent="0.3">
      <c r="A5897" s="11">
        <v>6057722</v>
      </c>
      <c r="B5897" s="11">
        <v>6057722</v>
      </c>
      <c r="C5897" s="11" t="s">
        <v>26</v>
      </c>
      <c r="D5897" s="11" t="s">
        <v>27</v>
      </c>
      <c r="E5897" s="13" t="str">
        <f>_xlfn.XLOOKUP(B5897,Sheet1!A:A,Sheet1!B:B)</f>
        <v>DS RONSEAL WET ROT WOOD HARDENER   250ML</v>
      </c>
      <c r="F5897" s="13" t="str">
        <f t="shared" si="431"/>
        <v>CROWN  - DS RONSEAL WET ROT WOOD HARDENER   250ML</v>
      </c>
      <c r="G5897" s="13"/>
      <c r="H5897" s="91" t="s">
        <v>28</v>
      </c>
      <c r="I5897" s="11" t="s">
        <v>29</v>
      </c>
      <c r="J5897" s="11" t="s">
        <v>29</v>
      </c>
      <c r="K5897" s="11" t="s">
        <v>30</v>
      </c>
      <c r="M5897" s="11" t="s">
        <v>7062</v>
      </c>
      <c r="N5897" s="13">
        <v>3105</v>
      </c>
      <c r="O5897" s="15">
        <f>_xlfn.XLOOKUP(B5897,Sheet1!A:A,Sheet1!E:E)</f>
        <v>10.75</v>
      </c>
      <c r="P5897" s="26"/>
      <c r="Q5897" s="15">
        <f t="shared" si="430"/>
        <v>11.2875</v>
      </c>
      <c r="R5897" s="38">
        <f t="shared" si="433"/>
        <v>11.626125</v>
      </c>
      <c r="S5897" s="26">
        <v>0</v>
      </c>
      <c r="T5897" s="13" t="str">
        <f t="shared" si="432"/>
        <v>Up</v>
      </c>
    </row>
    <row r="5898" spans="1:20" s="14" customFormat="1" hidden="1" x14ac:dyDescent="0.3">
      <c r="A5898" s="11">
        <v>6057716</v>
      </c>
      <c r="B5898" s="11">
        <v>6057716</v>
      </c>
      <c r="C5898" s="11" t="s">
        <v>26</v>
      </c>
      <c r="D5898" s="11" t="s">
        <v>27</v>
      </c>
      <c r="E5898" s="13" t="str">
        <f>_xlfn.XLOOKUP(B5898,Sheet1!A:A,Sheet1!B:B)</f>
        <v>DS RONSEAL HP WOOD FILLR WHITE     3.7K</v>
      </c>
      <c r="F5898" s="13" t="str">
        <f t="shared" si="431"/>
        <v>CROWN  - DS RONSEAL HP WOOD FILLR WHITE     3.7K</v>
      </c>
      <c r="G5898" s="13"/>
      <c r="H5898" s="91" t="s">
        <v>28</v>
      </c>
      <c r="I5898" s="11" t="s">
        <v>29</v>
      </c>
      <c r="J5898" s="11" t="s">
        <v>29</v>
      </c>
      <c r="K5898" s="11" t="s">
        <v>30</v>
      </c>
      <c r="M5898" s="11" t="s">
        <v>7062</v>
      </c>
      <c r="N5898" s="13">
        <v>3105</v>
      </c>
      <c r="O5898" s="15">
        <f>_xlfn.XLOOKUP(B5898,Sheet1!A:A,Sheet1!E:E)</f>
        <v>47.94</v>
      </c>
      <c r="P5898" s="26"/>
      <c r="Q5898" s="15">
        <f t="shared" si="430"/>
        <v>50.336999999999996</v>
      </c>
      <c r="R5898" s="38">
        <f t="shared" si="433"/>
        <v>51.847110000000001</v>
      </c>
      <c r="S5898" s="26">
        <v>0</v>
      </c>
      <c r="T5898" s="13" t="str">
        <f t="shared" si="432"/>
        <v>Up</v>
      </c>
    </row>
    <row r="5899" spans="1:20" s="14" customFormat="1" hidden="1" x14ac:dyDescent="0.3">
      <c r="A5899" s="11">
        <v>6057713</v>
      </c>
      <c r="B5899" s="11">
        <v>6057713</v>
      </c>
      <c r="C5899" s="11" t="s">
        <v>26</v>
      </c>
      <c r="D5899" s="11" t="s">
        <v>27</v>
      </c>
      <c r="E5899" s="13" t="str">
        <f>_xlfn.XLOOKUP(B5899,Sheet1!A:A,Sheet1!B:B)</f>
        <v>DS RONSEAL HP WOOD FILLR NATURAL   3.7K</v>
      </c>
      <c r="F5899" s="13" t="str">
        <f t="shared" si="431"/>
        <v>CROWN  - DS RONSEAL HP WOOD FILLR NATURAL   3.7K</v>
      </c>
      <c r="G5899" s="13"/>
      <c r="H5899" s="91" t="s">
        <v>28</v>
      </c>
      <c r="I5899" s="11" t="s">
        <v>29</v>
      </c>
      <c r="J5899" s="11" t="s">
        <v>29</v>
      </c>
      <c r="K5899" s="11" t="s">
        <v>30</v>
      </c>
      <c r="M5899" s="11" t="s">
        <v>7062</v>
      </c>
      <c r="N5899" s="13">
        <v>3105</v>
      </c>
      <c r="O5899" s="15">
        <f>_xlfn.XLOOKUP(B5899,Sheet1!A:A,Sheet1!E:E)</f>
        <v>47.94</v>
      </c>
      <c r="P5899" s="26"/>
      <c r="Q5899" s="15">
        <f t="shared" si="430"/>
        <v>50.336999999999996</v>
      </c>
      <c r="R5899" s="38">
        <f t="shared" si="433"/>
        <v>51.847110000000001</v>
      </c>
      <c r="S5899" s="26">
        <v>0</v>
      </c>
      <c r="T5899" s="13" t="str">
        <f t="shared" si="432"/>
        <v>Up</v>
      </c>
    </row>
    <row r="5900" spans="1:20" s="14" customFormat="1" hidden="1" x14ac:dyDescent="0.3">
      <c r="A5900" s="11">
        <v>6057711</v>
      </c>
      <c r="B5900" s="11">
        <v>6057711</v>
      </c>
      <c r="C5900" s="11" t="s">
        <v>26</v>
      </c>
      <c r="D5900" s="11" t="s">
        <v>27</v>
      </c>
      <c r="E5900" s="13" t="str">
        <f>_xlfn.XLOOKUP(B5900,Sheet1!A:A,Sheet1!B:B)</f>
        <v>DS RONSEAL HP WOOD FILLR NATURAL   1K</v>
      </c>
      <c r="F5900" s="13" t="str">
        <f t="shared" si="431"/>
        <v>CROWN  - DS RONSEAL HP WOOD FILLR NATURAL   1K</v>
      </c>
      <c r="G5900" s="13"/>
      <c r="H5900" s="91" t="s">
        <v>28</v>
      </c>
      <c r="I5900" s="11" t="s">
        <v>29</v>
      </c>
      <c r="J5900" s="11" t="s">
        <v>29</v>
      </c>
      <c r="K5900" s="11" t="s">
        <v>30</v>
      </c>
      <c r="M5900" s="11" t="s">
        <v>7062</v>
      </c>
      <c r="N5900" s="13">
        <v>3105</v>
      </c>
      <c r="O5900" s="15">
        <f>_xlfn.XLOOKUP(B5900,Sheet1!A:A,Sheet1!E:E)</f>
        <v>24.62</v>
      </c>
      <c r="P5900" s="26"/>
      <c r="Q5900" s="15">
        <f t="shared" si="430"/>
        <v>25.851000000000003</v>
      </c>
      <c r="R5900" s="38">
        <f t="shared" si="433"/>
        <v>26.626530000000002</v>
      </c>
      <c r="S5900" s="26">
        <v>0</v>
      </c>
      <c r="T5900" s="13" t="str">
        <f t="shared" si="432"/>
        <v>Up</v>
      </c>
    </row>
    <row r="5901" spans="1:20" s="14" customFormat="1" hidden="1" x14ac:dyDescent="0.3">
      <c r="A5901" s="11">
        <v>6057708</v>
      </c>
      <c r="B5901" s="11">
        <v>6057708</v>
      </c>
      <c r="C5901" s="11" t="s">
        <v>26</v>
      </c>
      <c r="D5901" s="11" t="s">
        <v>27</v>
      </c>
      <c r="E5901" s="13" t="str">
        <f>_xlfn.XLOOKUP(B5901,Sheet1!A:A,Sheet1!B:B)</f>
        <v>DS RONSEAL HP WOOD FILLR NATURAL   550G</v>
      </c>
      <c r="F5901" s="13" t="str">
        <f t="shared" si="431"/>
        <v>CROWN  - DS RONSEAL HP WOOD FILLR NATURAL   550G</v>
      </c>
      <c r="G5901" s="13"/>
      <c r="H5901" s="91" t="s">
        <v>28</v>
      </c>
      <c r="I5901" s="11" t="s">
        <v>29</v>
      </c>
      <c r="J5901" s="11" t="s">
        <v>29</v>
      </c>
      <c r="K5901" s="11" t="s">
        <v>30</v>
      </c>
      <c r="M5901" s="11" t="s">
        <v>7062</v>
      </c>
      <c r="N5901" s="13">
        <v>3105</v>
      </c>
      <c r="O5901" s="15">
        <f>_xlfn.XLOOKUP(B5901,Sheet1!A:A,Sheet1!E:E)</f>
        <v>15.55</v>
      </c>
      <c r="P5901" s="26">
        <f>_xlfn.XLOOKUP(A5901,Sheet2!F:F,Sheet2!H:H)</f>
        <v>0</v>
      </c>
      <c r="Q5901" s="15">
        <f t="shared" si="430"/>
        <v>16.327500000000001</v>
      </c>
      <c r="R5901" s="38">
        <f t="shared" si="433"/>
        <v>16.817325</v>
      </c>
      <c r="S5901" s="26">
        <v>0</v>
      </c>
      <c r="T5901" s="13" t="str">
        <f t="shared" si="432"/>
        <v>Up</v>
      </c>
    </row>
    <row r="5902" spans="1:20" s="14" customFormat="1" hidden="1" x14ac:dyDescent="0.3">
      <c r="A5902" s="11">
        <v>6057707</v>
      </c>
      <c r="B5902" s="11">
        <v>6057707</v>
      </c>
      <c r="C5902" s="11" t="s">
        <v>26</v>
      </c>
      <c r="D5902" s="11" t="s">
        <v>27</v>
      </c>
      <c r="E5902" s="13" t="str">
        <f>_xlfn.XLOOKUP(B5902,Sheet1!A:A,Sheet1!B:B)</f>
        <v>DS RONSEAL HP WOOD FILLR DARK      275G</v>
      </c>
      <c r="F5902" s="13" t="str">
        <f t="shared" si="431"/>
        <v>CROWN  - DS RONSEAL HP WOOD FILLR DARK      275G</v>
      </c>
      <c r="G5902" s="13"/>
      <c r="H5902" s="91" t="s">
        <v>28</v>
      </c>
      <c r="I5902" s="11" t="s">
        <v>29</v>
      </c>
      <c r="J5902" s="11" t="s">
        <v>29</v>
      </c>
      <c r="K5902" s="11" t="s">
        <v>30</v>
      </c>
      <c r="M5902" s="11" t="s">
        <v>7062</v>
      </c>
      <c r="N5902" s="13">
        <v>3105</v>
      </c>
      <c r="O5902" s="15">
        <f>_xlfn.XLOOKUP(B5902,Sheet1!A:A,Sheet1!E:E)</f>
        <v>11.66</v>
      </c>
      <c r="P5902" s="26"/>
      <c r="Q5902" s="15">
        <f t="shared" si="430"/>
        <v>12.243</v>
      </c>
      <c r="R5902" s="38">
        <f t="shared" si="433"/>
        <v>12.610290000000001</v>
      </c>
      <c r="S5902" s="26">
        <v>0</v>
      </c>
      <c r="T5902" s="13" t="str">
        <f t="shared" si="432"/>
        <v>Up</v>
      </c>
    </row>
    <row r="5903" spans="1:20" s="14" customFormat="1" hidden="1" x14ac:dyDescent="0.3">
      <c r="A5903" s="11">
        <v>6057699</v>
      </c>
      <c r="B5903" s="11">
        <v>6057699</v>
      </c>
      <c r="C5903" s="11" t="s">
        <v>26</v>
      </c>
      <c r="D5903" s="11" t="s">
        <v>27</v>
      </c>
      <c r="E5903" s="13" t="str">
        <f>_xlfn.XLOOKUP(B5903,Sheet1!A:A,Sheet1!B:B)</f>
        <v>DS RONSEAL HP WOOD FILLR NATURAL   275G</v>
      </c>
      <c r="F5903" s="13" t="str">
        <f t="shared" si="431"/>
        <v>CROWN  - DS RONSEAL HP WOOD FILLR NATURAL   275G</v>
      </c>
      <c r="G5903" s="13"/>
      <c r="H5903" s="91" t="s">
        <v>28</v>
      </c>
      <c r="I5903" s="11" t="s">
        <v>29</v>
      </c>
      <c r="J5903" s="11" t="s">
        <v>29</v>
      </c>
      <c r="K5903" s="11" t="s">
        <v>30</v>
      </c>
      <c r="M5903" s="11" t="s">
        <v>7062</v>
      </c>
      <c r="N5903" s="13">
        <v>3105</v>
      </c>
      <c r="O5903" s="15">
        <f>_xlfn.XLOOKUP(B5903,Sheet1!A:A,Sheet1!E:E)</f>
        <v>11.66</v>
      </c>
      <c r="P5903" s="26"/>
      <c r="Q5903" s="15">
        <f t="shared" si="430"/>
        <v>12.243</v>
      </c>
      <c r="R5903" s="38">
        <f t="shared" si="433"/>
        <v>12.610290000000001</v>
      </c>
      <c r="S5903" s="26">
        <v>0</v>
      </c>
      <c r="T5903" s="13" t="str">
        <f t="shared" si="432"/>
        <v>Up</v>
      </c>
    </row>
    <row r="5904" spans="1:20" s="14" customFormat="1" hidden="1" x14ac:dyDescent="0.3">
      <c r="A5904" s="11">
        <v>6057666</v>
      </c>
      <c r="B5904" s="11">
        <v>6057666</v>
      </c>
      <c r="C5904" s="11" t="s">
        <v>26</v>
      </c>
      <c r="D5904" s="11" t="s">
        <v>27</v>
      </c>
      <c r="E5904" s="13" t="str">
        <f>_xlfn.XLOOKUP(B5904,Sheet1!A:A,Sheet1!B:B)</f>
        <v>DS PREMIER DELUXE PLASTIC TRAY     18IN</v>
      </c>
      <c r="F5904" s="13" t="str">
        <f t="shared" si="431"/>
        <v>CROWN  - DS PREMIER DELUXE PLASTIC TRAY     18IN</v>
      </c>
      <c r="G5904" s="13"/>
      <c r="H5904" s="91" t="s">
        <v>28</v>
      </c>
      <c r="I5904" s="11" t="s">
        <v>29</v>
      </c>
      <c r="J5904" s="11" t="s">
        <v>29</v>
      </c>
      <c r="K5904" s="11" t="s">
        <v>30</v>
      </c>
      <c r="M5904" s="11" t="s">
        <v>7062</v>
      </c>
      <c r="N5904" s="13">
        <v>3105</v>
      </c>
      <c r="O5904" s="15">
        <f>_xlfn.XLOOKUP(B5904,Sheet1!A:A,Sheet1!E:E)</f>
        <v>8.42</v>
      </c>
      <c r="P5904" s="26"/>
      <c r="Q5904" s="15">
        <f t="shared" si="430"/>
        <v>8.8410000000000011</v>
      </c>
      <c r="R5904" s="38">
        <f t="shared" si="433"/>
        <v>9.1062300000000018</v>
      </c>
      <c r="S5904" s="26">
        <v>0</v>
      </c>
      <c r="T5904" s="13" t="str">
        <f t="shared" si="432"/>
        <v>Up</v>
      </c>
    </row>
    <row r="5905" spans="1:20" s="14" customFormat="1" hidden="1" x14ac:dyDescent="0.3">
      <c r="A5905" s="11">
        <v>6057664</v>
      </c>
      <c r="B5905" s="11">
        <v>6057664</v>
      </c>
      <c r="C5905" s="11" t="s">
        <v>26</v>
      </c>
      <c r="D5905" s="11" t="s">
        <v>27</v>
      </c>
      <c r="E5905" s="13" t="str">
        <f>_xlfn.XLOOKUP(B5905,Sheet1!A:A,Sheet1!B:B)</f>
        <v>DS PREMIER DEEP WELL METAL TRAY</v>
      </c>
      <c r="F5905" s="13" t="str">
        <f t="shared" si="431"/>
        <v>CROWN  - DS PREMIER DEEP WELL METAL TRAY</v>
      </c>
      <c r="G5905" s="13"/>
      <c r="H5905" s="91" t="s">
        <v>28</v>
      </c>
      <c r="I5905" s="11" t="s">
        <v>29</v>
      </c>
      <c r="J5905" s="11" t="s">
        <v>29</v>
      </c>
      <c r="K5905" s="11" t="s">
        <v>30</v>
      </c>
      <c r="M5905" s="11" t="s">
        <v>7062</v>
      </c>
      <c r="N5905" s="13">
        <v>3105</v>
      </c>
      <c r="O5905" s="15">
        <f>_xlfn.XLOOKUP(B5905,Sheet1!A:A,Sheet1!E:E)</f>
        <v>12.3</v>
      </c>
      <c r="P5905" s="26"/>
      <c r="Q5905" s="15">
        <f t="shared" si="430"/>
        <v>12.915000000000001</v>
      </c>
      <c r="R5905" s="38">
        <f t="shared" si="433"/>
        <v>13.302450000000002</v>
      </c>
      <c r="S5905" s="26">
        <v>0</v>
      </c>
      <c r="T5905" s="13" t="str">
        <f t="shared" si="432"/>
        <v>Up</v>
      </c>
    </row>
    <row r="5906" spans="1:20" s="14" customFormat="1" hidden="1" x14ac:dyDescent="0.3">
      <c r="A5906" s="11">
        <v>6057663</v>
      </c>
      <c r="B5906" s="11">
        <v>6057663</v>
      </c>
      <c r="C5906" s="11" t="s">
        <v>26</v>
      </c>
      <c r="D5906" s="11" t="s">
        <v>27</v>
      </c>
      <c r="E5906" s="13" t="str">
        <f>_xlfn.XLOOKUP(B5906,Sheet1!A:A,Sheet1!B:B)</f>
        <v>DS PREMIER PLASTIC TRAY LINER      10PK</v>
      </c>
      <c r="F5906" s="13" t="str">
        <f t="shared" si="431"/>
        <v>CROWN  - DS PREMIER PLASTIC TRAY LINER      10PK</v>
      </c>
      <c r="G5906" s="13"/>
      <c r="H5906" s="91" t="s">
        <v>28</v>
      </c>
      <c r="I5906" s="11" t="s">
        <v>29</v>
      </c>
      <c r="J5906" s="11" t="s">
        <v>29</v>
      </c>
      <c r="K5906" s="11" t="s">
        <v>30</v>
      </c>
      <c r="M5906" s="11" t="s">
        <v>7062</v>
      </c>
      <c r="N5906" s="13">
        <v>3105</v>
      </c>
      <c r="O5906" s="15">
        <f>_xlfn.XLOOKUP(B5906,Sheet1!A:A,Sheet1!E:E)</f>
        <v>8.6</v>
      </c>
      <c r="P5906" s="26"/>
      <c r="Q5906" s="15">
        <f t="shared" si="430"/>
        <v>9.0299999999999994</v>
      </c>
      <c r="R5906" s="38">
        <f t="shared" si="433"/>
        <v>9.3009000000000004</v>
      </c>
      <c r="S5906" s="26">
        <v>0</v>
      </c>
      <c r="T5906" s="13" t="str">
        <f t="shared" si="432"/>
        <v>Up</v>
      </c>
    </row>
    <row r="5907" spans="1:20" s="14" customFormat="1" hidden="1" x14ac:dyDescent="0.3">
      <c r="A5907" s="11">
        <v>6057662</v>
      </c>
      <c r="B5907" s="11">
        <v>6057662</v>
      </c>
      <c r="C5907" s="11" t="s">
        <v>26</v>
      </c>
      <c r="D5907" s="11" t="s">
        <v>27</v>
      </c>
      <c r="E5907" s="13" t="str">
        <f>_xlfn.XLOOKUP(B5907,Sheet1!A:A,Sheet1!B:B)</f>
        <v>DS PREMIER DEEP PLASTIC TRAY       9IN</v>
      </c>
      <c r="F5907" s="13" t="str">
        <f t="shared" si="431"/>
        <v>CROWN  - DS PREMIER DEEP PLASTIC TRAY       9IN</v>
      </c>
      <c r="G5907" s="13"/>
      <c r="H5907" s="91" t="s">
        <v>28</v>
      </c>
      <c r="I5907" s="11" t="s">
        <v>29</v>
      </c>
      <c r="J5907" s="11" t="s">
        <v>29</v>
      </c>
      <c r="K5907" s="11" t="s">
        <v>30</v>
      </c>
      <c r="M5907" s="11" t="s">
        <v>7062</v>
      </c>
      <c r="N5907" s="13">
        <v>3105</v>
      </c>
      <c r="O5907" s="15">
        <f>_xlfn.XLOOKUP(B5907,Sheet1!A:A,Sheet1!E:E)</f>
        <v>4.82</v>
      </c>
      <c r="P5907" s="26"/>
      <c r="Q5907" s="15">
        <f t="shared" ref="Q5907:Q5970" si="434">O5907*1.05</f>
        <v>5.0610000000000008</v>
      </c>
      <c r="R5907" s="38">
        <f t="shared" si="433"/>
        <v>5.2128300000000012</v>
      </c>
      <c r="S5907" s="26">
        <v>0</v>
      </c>
      <c r="T5907" s="13" t="str">
        <f t="shared" si="432"/>
        <v>Up</v>
      </c>
    </row>
    <row r="5908" spans="1:20" s="14" customFormat="1" hidden="1" x14ac:dyDescent="0.3">
      <c r="A5908" s="11">
        <v>6057661</v>
      </c>
      <c r="B5908" s="11">
        <v>6057661</v>
      </c>
      <c r="C5908" s="11" t="s">
        <v>26</v>
      </c>
      <c r="D5908" s="11" t="s">
        <v>27</v>
      </c>
      <c r="E5908" s="13" t="str">
        <f>_xlfn.XLOOKUP(B5908,Sheet1!A:A,Sheet1!B:B)</f>
        <v>DS PREMIER PLASTIC TRAY LINER      10PK</v>
      </c>
      <c r="F5908" s="13" t="str">
        <f t="shared" si="431"/>
        <v>CROWN  - DS PREMIER PLASTIC TRAY LINER      10PK</v>
      </c>
      <c r="G5908" s="13"/>
      <c r="H5908" s="91" t="s">
        <v>28</v>
      </c>
      <c r="I5908" s="11" t="s">
        <v>29</v>
      </c>
      <c r="J5908" s="11" t="s">
        <v>29</v>
      </c>
      <c r="K5908" s="11" t="s">
        <v>30</v>
      </c>
      <c r="M5908" s="11" t="s">
        <v>7062</v>
      </c>
      <c r="N5908" s="13">
        <v>3105</v>
      </c>
      <c r="O5908" s="15">
        <f>_xlfn.XLOOKUP(B5908,Sheet1!A:A,Sheet1!E:E)</f>
        <v>8.0500000000000007</v>
      </c>
      <c r="P5908" s="26"/>
      <c r="Q5908" s="15">
        <f t="shared" si="434"/>
        <v>8.4525000000000006</v>
      </c>
      <c r="R5908" s="38">
        <f t="shared" si="433"/>
        <v>8.7060750000000002</v>
      </c>
      <c r="S5908" s="26">
        <v>0</v>
      </c>
      <c r="T5908" s="13" t="str">
        <f t="shared" si="432"/>
        <v>Up</v>
      </c>
    </row>
    <row r="5909" spans="1:20" s="14" customFormat="1" hidden="1" x14ac:dyDescent="0.3">
      <c r="A5909" s="11">
        <v>6057660</v>
      </c>
      <c r="B5909" s="11">
        <v>6057660</v>
      </c>
      <c r="C5909" s="11" t="s">
        <v>26</v>
      </c>
      <c r="D5909" s="11" t="s">
        <v>27</v>
      </c>
      <c r="E5909" s="13" t="str">
        <f>_xlfn.XLOOKUP(B5909,Sheet1!A:A,Sheet1!B:B)</f>
        <v>DS PREMIER BRIGHT METAL TRAY       9IN</v>
      </c>
      <c r="F5909" s="13" t="str">
        <f t="shared" si="431"/>
        <v>CROWN  - DS PREMIER BRIGHT METAL TRAY       9IN</v>
      </c>
      <c r="G5909" s="13"/>
      <c r="H5909" s="91" t="s">
        <v>28</v>
      </c>
      <c r="I5909" s="11" t="s">
        <v>29</v>
      </c>
      <c r="J5909" s="11" t="s">
        <v>29</v>
      </c>
      <c r="K5909" s="11" t="s">
        <v>30</v>
      </c>
      <c r="M5909" s="11" t="s">
        <v>7062</v>
      </c>
      <c r="N5909" s="13">
        <v>3105</v>
      </c>
      <c r="O5909" s="15">
        <f>_xlfn.XLOOKUP(B5909,Sheet1!A:A,Sheet1!E:E)</f>
        <v>4.99</v>
      </c>
      <c r="P5909" s="26"/>
      <c r="Q5909" s="15">
        <f t="shared" si="434"/>
        <v>5.2395000000000005</v>
      </c>
      <c r="R5909" s="38">
        <f t="shared" si="433"/>
        <v>5.3966850000000006</v>
      </c>
      <c r="S5909" s="26">
        <v>0</v>
      </c>
      <c r="T5909" s="13" t="str">
        <f t="shared" si="432"/>
        <v>Up</v>
      </c>
    </row>
    <row r="5910" spans="1:20" s="14" customFormat="1" hidden="1" x14ac:dyDescent="0.3">
      <c r="A5910" s="11">
        <v>6057659</v>
      </c>
      <c r="B5910" s="11">
        <v>6057659</v>
      </c>
      <c r="C5910" s="11" t="s">
        <v>26</v>
      </c>
      <c r="D5910" s="11" t="s">
        <v>27</v>
      </c>
      <c r="E5910" s="13" t="str">
        <f>_xlfn.XLOOKUP(B5910,Sheet1!A:A,Sheet1!B:B)</f>
        <v>DS PREMIER ULTRA LUXE    1/2 X 4IN 2PK</v>
      </c>
      <c r="F5910" s="13" t="str">
        <f t="shared" si="431"/>
        <v>CROWN  - DS PREMIER ULTRA LUXE    1/2 X 4IN 2PK</v>
      </c>
      <c r="G5910" s="13"/>
      <c r="H5910" s="91" t="s">
        <v>28</v>
      </c>
      <c r="I5910" s="11" t="s">
        <v>29</v>
      </c>
      <c r="J5910" s="11" t="s">
        <v>29</v>
      </c>
      <c r="K5910" s="11" t="s">
        <v>30</v>
      </c>
      <c r="M5910" s="11" t="s">
        <v>7062</v>
      </c>
      <c r="N5910" s="13">
        <v>3105</v>
      </c>
      <c r="O5910" s="15">
        <f>_xlfn.XLOOKUP(B5910,Sheet1!A:A,Sheet1!E:E)</f>
        <v>2.09</v>
      </c>
      <c r="P5910" s="26"/>
      <c r="Q5910" s="15">
        <f t="shared" si="434"/>
        <v>2.1945000000000001</v>
      </c>
      <c r="R5910" s="38">
        <f t="shared" si="433"/>
        <v>2.260335</v>
      </c>
      <c r="S5910" s="26">
        <v>0</v>
      </c>
      <c r="T5910" s="13" t="str">
        <f t="shared" si="432"/>
        <v>Up</v>
      </c>
    </row>
    <row r="5911" spans="1:20" s="14" customFormat="1" hidden="1" x14ac:dyDescent="0.3">
      <c r="A5911" s="11">
        <v>6057658</v>
      </c>
      <c r="B5911" s="11">
        <v>6057658</v>
      </c>
      <c r="C5911" s="11" t="s">
        <v>26</v>
      </c>
      <c r="D5911" s="11" t="s">
        <v>27</v>
      </c>
      <c r="E5911" s="13" t="str">
        <f>_xlfn.XLOOKUP(B5911,Sheet1!A:A,Sheet1!B:B)</f>
        <v>DS PREMIER 1ULTRA LUXE&amp;FRM 1/2X4IN 10PK</v>
      </c>
      <c r="F5911" s="13" t="str">
        <f t="shared" si="431"/>
        <v>CROWN  - DS PREMIER 1ULTRA LUXE&amp;FRM 1/2X4IN 10PK</v>
      </c>
      <c r="G5911" s="13"/>
      <c r="H5911" s="91" t="s">
        <v>28</v>
      </c>
      <c r="I5911" s="11" t="s">
        <v>29</v>
      </c>
      <c r="J5911" s="11" t="s">
        <v>29</v>
      </c>
      <c r="K5911" s="11" t="s">
        <v>30</v>
      </c>
      <c r="M5911" s="11" t="s">
        <v>7062</v>
      </c>
      <c r="N5911" s="13">
        <v>3105</v>
      </c>
      <c r="O5911" s="15">
        <f>_xlfn.XLOOKUP(B5911,Sheet1!A:A,Sheet1!E:E)</f>
        <v>11.76</v>
      </c>
      <c r="P5911" s="26"/>
      <c r="Q5911" s="15">
        <f t="shared" si="434"/>
        <v>12.348000000000001</v>
      </c>
      <c r="R5911" s="38">
        <f t="shared" si="433"/>
        <v>12.718440000000001</v>
      </c>
      <c r="S5911" s="26">
        <v>0</v>
      </c>
      <c r="T5911" s="13" t="str">
        <f t="shared" si="432"/>
        <v>Up</v>
      </c>
    </row>
    <row r="5912" spans="1:20" s="14" customFormat="1" hidden="1" x14ac:dyDescent="0.3">
      <c r="A5912" s="11">
        <v>6057657</v>
      </c>
      <c r="B5912" s="11">
        <v>6057657</v>
      </c>
      <c r="C5912" s="11" t="s">
        <v>26</v>
      </c>
      <c r="D5912" s="11" t="s">
        <v>27</v>
      </c>
      <c r="E5912" s="13" t="str">
        <f>_xlfn.XLOOKUP(B5912,Sheet1!A:A,Sheet1!B:B)</f>
        <v>DS PREMIER SOFT GRIP FRAME        12X4IN</v>
      </c>
      <c r="F5912" s="13" t="str">
        <f t="shared" si="431"/>
        <v>CROWN  - DS PREMIER SOFT GRIP FRAME        12X4IN</v>
      </c>
      <c r="G5912" s="13"/>
      <c r="H5912" s="91" t="s">
        <v>28</v>
      </c>
      <c r="I5912" s="11" t="s">
        <v>29</v>
      </c>
      <c r="J5912" s="11" t="s">
        <v>29</v>
      </c>
      <c r="K5912" s="11" t="s">
        <v>30</v>
      </c>
      <c r="M5912" s="11" t="s">
        <v>7062</v>
      </c>
      <c r="N5912" s="13">
        <v>3105</v>
      </c>
      <c r="O5912" s="15">
        <f>_xlfn.XLOOKUP(B5912,Sheet1!A:A,Sheet1!E:E)</f>
        <v>3.12</v>
      </c>
      <c r="P5912" s="26"/>
      <c r="Q5912" s="15">
        <f t="shared" si="434"/>
        <v>3.2760000000000002</v>
      </c>
      <c r="R5912" s="38">
        <f t="shared" si="433"/>
        <v>3.3742800000000002</v>
      </c>
      <c r="S5912" s="26">
        <v>0</v>
      </c>
      <c r="T5912" s="13" t="str">
        <f t="shared" si="432"/>
        <v>Up</v>
      </c>
    </row>
    <row r="5913" spans="1:20" s="14" customFormat="1" hidden="1" x14ac:dyDescent="0.3">
      <c r="A5913" s="11">
        <v>6057656</v>
      </c>
      <c r="B5913" s="11">
        <v>6057656</v>
      </c>
      <c r="C5913" s="11" t="s">
        <v>26</v>
      </c>
      <c r="D5913" s="11" t="s">
        <v>27</v>
      </c>
      <c r="E5913" s="13" t="str">
        <f>_xlfn.XLOOKUP(B5913,Sheet1!A:A,Sheet1!B:B)</f>
        <v>DS PREMIER FRAME FOR MINI ROLLERS 19X4IN</v>
      </c>
      <c r="F5913" s="13" t="str">
        <f t="shared" si="431"/>
        <v>CROWN  - DS PREMIER FRAME FOR MINI ROLLERS 19X4IN</v>
      </c>
      <c r="G5913" s="13"/>
      <c r="H5913" s="91" t="s">
        <v>28</v>
      </c>
      <c r="I5913" s="11" t="s">
        <v>29</v>
      </c>
      <c r="J5913" s="11" t="s">
        <v>29</v>
      </c>
      <c r="K5913" s="11" t="s">
        <v>30</v>
      </c>
      <c r="M5913" s="11" t="s">
        <v>7062</v>
      </c>
      <c r="N5913" s="13">
        <v>3105</v>
      </c>
      <c r="O5913" s="15">
        <f>_xlfn.XLOOKUP(B5913,Sheet1!A:A,Sheet1!E:E)</f>
        <v>2.5499999999999998</v>
      </c>
      <c r="P5913" s="26"/>
      <c r="Q5913" s="15">
        <f t="shared" si="434"/>
        <v>2.6774999999999998</v>
      </c>
      <c r="R5913" s="38">
        <f t="shared" si="433"/>
        <v>2.757825</v>
      </c>
      <c r="S5913" s="26">
        <v>0</v>
      </c>
      <c r="T5913" s="13" t="str">
        <f t="shared" si="432"/>
        <v>Up</v>
      </c>
    </row>
    <row r="5914" spans="1:20" s="14" customFormat="1" hidden="1" x14ac:dyDescent="0.3">
      <c r="A5914" s="11">
        <v>6057655</v>
      </c>
      <c r="B5914" s="11">
        <v>6057655</v>
      </c>
      <c r="C5914" s="11" t="s">
        <v>26</v>
      </c>
      <c r="D5914" s="11" t="s">
        <v>27</v>
      </c>
      <c r="E5914" s="13" t="str">
        <f>_xlfn.XLOOKUP(B5914,Sheet1!A:A,Sheet1!B:B)</f>
        <v>DS PREMIER FRAME FOR MINI ROLLERS 12X4IN</v>
      </c>
      <c r="F5914" s="13" t="str">
        <f t="shared" si="431"/>
        <v>CROWN  - DS PREMIER FRAME FOR MINI ROLLERS 12X4IN</v>
      </c>
      <c r="G5914" s="13"/>
      <c r="H5914" s="91" t="s">
        <v>28</v>
      </c>
      <c r="I5914" s="11" t="s">
        <v>29</v>
      </c>
      <c r="J5914" s="11" t="s">
        <v>29</v>
      </c>
      <c r="K5914" s="11" t="s">
        <v>30</v>
      </c>
      <c r="M5914" s="11" t="s">
        <v>7062</v>
      </c>
      <c r="N5914" s="13">
        <v>3105</v>
      </c>
      <c r="O5914" s="15">
        <f>_xlfn.XLOOKUP(B5914,Sheet1!A:A,Sheet1!E:E)</f>
        <v>1.73</v>
      </c>
      <c r="P5914" s="26"/>
      <c r="Q5914" s="15">
        <f t="shared" si="434"/>
        <v>1.8165</v>
      </c>
      <c r="R5914" s="38">
        <f t="shared" si="433"/>
        <v>1.870995</v>
      </c>
      <c r="S5914" s="26">
        <v>0</v>
      </c>
      <c r="T5914" s="13" t="str">
        <f t="shared" si="432"/>
        <v>Up</v>
      </c>
    </row>
    <row r="5915" spans="1:20" s="14" customFormat="1" hidden="1" x14ac:dyDescent="0.3">
      <c r="A5915" s="11">
        <v>6057654</v>
      </c>
      <c r="B5915" s="11">
        <v>6057654</v>
      </c>
      <c r="C5915" s="11" t="s">
        <v>26</v>
      </c>
      <c r="D5915" s="11" t="s">
        <v>27</v>
      </c>
      <c r="E5915" s="13" t="str">
        <f>_xlfn.XLOOKUP(B5915,Sheet1!A:A,Sheet1!B:B)</f>
        <v>DS PREMIER FOAM COMPLETE      12 X 4IN</v>
      </c>
      <c r="F5915" s="13" t="str">
        <f t="shared" si="431"/>
        <v>CROWN  - DS PREMIER FOAM COMPLETE      12 X 4IN</v>
      </c>
      <c r="G5915" s="13"/>
      <c r="H5915" s="91" t="s">
        <v>28</v>
      </c>
      <c r="I5915" s="11" t="s">
        <v>29</v>
      </c>
      <c r="J5915" s="11" t="s">
        <v>29</v>
      </c>
      <c r="K5915" s="11" t="s">
        <v>30</v>
      </c>
      <c r="M5915" s="11" t="s">
        <v>7062</v>
      </c>
      <c r="N5915" s="13">
        <v>3105</v>
      </c>
      <c r="O5915" s="15">
        <f>_xlfn.XLOOKUP(B5915,Sheet1!A:A,Sheet1!E:E)</f>
        <v>2.78</v>
      </c>
      <c r="P5915" s="26"/>
      <c r="Q5915" s="15">
        <f t="shared" si="434"/>
        <v>2.919</v>
      </c>
      <c r="R5915" s="38">
        <f t="shared" si="433"/>
        <v>3.00657</v>
      </c>
      <c r="S5915" s="26">
        <v>0</v>
      </c>
      <c r="T5915" s="13" t="str">
        <f t="shared" si="432"/>
        <v>Up</v>
      </c>
    </row>
    <row r="5916" spans="1:20" s="14" customFormat="1" hidden="1" x14ac:dyDescent="0.3">
      <c r="A5916" s="11">
        <v>6057555</v>
      </c>
      <c r="B5916" s="11">
        <v>6057555</v>
      </c>
      <c r="C5916" s="11" t="s">
        <v>26</v>
      </c>
      <c r="D5916" s="11" t="s">
        <v>27</v>
      </c>
      <c r="E5916" s="13" t="str">
        <f>_xlfn.XLOOKUP(B5916,Sheet1!A:A,Sheet1!B:B)</f>
        <v>DS PREMIER KODAWOOL ROLLER 1 1/4 X 9IN</v>
      </c>
      <c r="F5916" s="13" t="str">
        <f t="shared" si="431"/>
        <v>CROWN  - DS PREMIER KODAWOOL ROLLER 1 1/4 X 9IN</v>
      </c>
      <c r="G5916" s="13"/>
      <c r="H5916" s="91" t="s">
        <v>28</v>
      </c>
      <c r="I5916" s="11" t="s">
        <v>29</v>
      </c>
      <c r="J5916" s="11" t="s">
        <v>29</v>
      </c>
      <c r="K5916" s="11" t="s">
        <v>30</v>
      </c>
      <c r="M5916" s="11" t="s">
        <v>7062</v>
      </c>
      <c r="N5916" s="13">
        <v>3105</v>
      </c>
      <c r="O5916" s="15">
        <f>_xlfn.XLOOKUP(B5916,Sheet1!A:A,Sheet1!E:E)</f>
        <v>5.36</v>
      </c>
      <c r="P5916" s="26"/>
      <c r="Q5916" s="15">
        <f t="shared" si="434"/>
        <v>5.628000000000001</v>
      </c>
      <c r="R5916" s="38">
        <f>_xlfn.XLOOKUP(B5916,Sheet4!B:B,Sheet4!D:D)</f>
        <v>5.8</v>
      </c>
      <c r="S5916" s="26">
        <v>0</v>
      </c>
      <c r="T5916" s="13" t="str">
        <f t="shared" si="432"/>
        <v>Up</v>
      </c>
    </row>
    <row r="5917" spans="1:20" s="14" customFormat="1" hidden="1" x14ac:dyDescent="0.3">
      <c r="A5917" s="11">
        <v>6057553</v>
      </c>
      <c r="B5917" s="11">
        <v>6057553</v>
      </c>
      <c r="C5917" s="11" t="s">
        <v>26</v>
      </c>
      <c r="D5917" s="11" t="s">
        <v>27</v>
      </c>
      <c r="E5917" s="13" t="str">
        <f>_xlfn.XLOOKUP(B5917,Sheet1!A:A,Sheet1!B:B)</f>
        <v>DS PREMIER KODAWOOL ROLLER 1/2 X 9IN</v>
      </c>
      <c r="F5917" s="13" t="str">
        <f t="shared" si="431"/>
        <v>CROWN  - DS PREMIER KODAWOOL ROLLER 1/2 X 9IN</v>
      </c>
      <c r="G5917" s="13"/>
      <c r="H5917" s="91" t="s">
        <v>28</v>
      </c>
      <c r="I5917" s="11" t="s">
        <v>29</v>
      </c>
      <c r="J5917" s="11" t="s">
        <v>29</v>
      </c>
      <c r="K5917" s="11" t="s">
        <v>30</v>
      </c>
      <c r="M5917" s="11" t="s">
        <v>7062</v>
      </c>
      <c r="N5917" s="13">
        <v>3105</v>
      </c>
      <c r="O5917" s="15">
        <f>_xlfn.XLOOKUP(B5917,Sheet1!A:A,Sheet1!E:E)</f>
        <v>3.74</v>
      </c>
      <c r="P5917" s="26"/>
      <c r="Q5917" s="15">
        <f t="shared" si="434"/>
        <v>3.9270000000000005</v>
      </c>
      <c r="R5917" s="38">
        <f t="shared" ref="R5917:R5941" si="435">Q5917*1.03</f>
        <v>4.0448100000000009</v>
      </c>
      <c r="S5917" s="26">
        <v>0</v>
      </c>
      <c r="T5917" s="13" t="str">
        <f t="shared" si="432"/>
        <v>Up</v>
      </c>
    </row>
    <row r="5918" spans="1:20" s="14" customFormat="1" hidden="1" x14ac:dyDescent="0.3">
      <c r="A5918" s="11">
        <v>6057549</v>
      </c>
      <c r="B5918" s="11">
        <v>6057549</v>
      </c>
      <c r="C5918" s="11" t="s">
        <v>26</v>
      </c>
      <c r="D5918" s="11" t="s">
        <v>27</v>
      </c>
      <c r="E5918" s="13" t="str">
        <f>_xlfn.XLOOKUP(B5918,Sheet1!A:A,Sheet1!B:B)</f>
        <v>DS PREMIER KODAWOOL ROLLER 3/8 9IN</v>
      </c>
      <c r="F5918" s="13" t="str">
        <f t="shared" si="431"/>
        <v>CROWN  - DS PREMIER KODAWOOL ROLLER 3/8 9IN</v>
      </c>
      <c r="G5918" s="13"/>
      <c r="H5918" s="91" t="s">
        <v>28</v>
      </c>
      <c r="I5918" s="11" t="s">
        <v>29</v>
      </c>
      <c r="J5918" s="11" t="s">
        <v>29</v>
      </c>
      <c r="K5918" s="11" t="s">
        <v>30</v>
      </c>
      <c r="M5918" s="11" t="s">
        <v>7062</v>
      </c>
      <c r="N5918" s="13">
        <v>3105</v>
      </c>
      <c r="O5918" s="15">
        <f>_xlfn.XLOOKUP(B5918,Sheet1!A:A,Sheet1!E:E)</f>
        <v>3.3</v>
      </c>
      <c r="P5918" s="26"/>
      <c r="Q5918" s="15">
        <f t="shared" si="434"/>
        <v>3.4649999999999999</v>
      </c>
      <c r="R5918" s="38">
        <f t="shared" si="435"/>
        <v>3.5689500000000001</v>
      </c>
      <c r="S5918" s="26">
        <v>0</v>
      </c>
      <c r="T5918" s="13" t="str">
        <f t="shared" si="432"/>
        <v>Up</v>
      </c>
    </row>
    <row r="5919" spans="1:20" s="14" customFormat="1" hidden="1" x14ac:dyDescent="0.3">
      <c r="A5919" s="11">
        <v>6057547</v>
      </c>
      <c r="B5919" s="11">
        <v>6057547</v>
      </c>
      <c r="C5919" s="11" t="s">
        <v>26</v>
      </c>
      <c r="D5919" s="11" t="s">
        <v>27</v>
      </c>
      <c r="E5919" s="13" t="str">
        <f>_xlfn.XLOOKUP(B5919,Sheet1!A:A,Sheet1!B:B)</f>
        <v>DS PREMIER KODAWOOL ROLLER 1/4 X 9IN</v>
      </c>
      <c r="F5919" s="13" t="str">
        <f t="shared" si="431"/>
        <v>CROWN  - DS PREMIER KODAWOOL ROLLER 1/4 X 9IN</v>
      </c>
      <c r="G5919" s="13"/>
      <c r="H5919" s="91" t="s">
        <v>28</v>
      </c>
      <c r="I5919" s="11" t="s">
        <v>29</v>
      </c>
      <c r="J5919" s="11" t="s">
        <v>29</v>
      </c>
      <c r="K5919" s="11" t="s">
        <v>30</v>
      </c>
      <c r="M5919" s="11" t="s">
        <v>7062</v>
      </c>
      <c r="N5919" s="13">
        <v>3105</v>
      </c>
      <c r="O5919" s="15">
        <f>_xlfn.XLOOKUP(B5919,Sheet1!A:A,Sheet1!E:E)</f>
        <v>3.05</v>
      </c>
      <c r="P5919" s="26"/>
      <c r="Q5919" s="15">
        <f t="shared" si="434"/>
        <v>3.2025000000000001</v>
      </c>
      <c r="R5919" s="38">
        <f t="shared" si="435"/>
        <v>3.298575</v>
      </c>
      <c r="S5919" s="26">
        <v>0</v>
      </c>
      <c r="T5919" s="13" t="str">
        <f t="shared" si="432"/>
        <v>Up</v>
      </c>
    </row>
    <row r="5920" spans="1:20" s="14" customFormat="1" hidden="1" x14ac:dyDescent="0.3">
      <c r="A5920" s="11">
        <v>6057546</v>
      </c>
      <c r="B5920" s="11">
        <v>6057546</v>
      </c>
      <c r="C5920" s="11" t="s">
        <v>26</v>
      </c>
      <c r="D5920" s="11" t="s">
        <v>27</v>
      </c>
      <c r="E5920" s="13" t="str">
        <f>_xlfn.XLOOKUP(B5920,Sheet1!A:A,Sheet1!B:B)</f>
        <v>DS PREMIER LINT FREE ROLL 1/2 X 9IN 3PK</v>
      </c>
      <c r="F5920" s="13" t="str">
        <f t="shared" si="431"/>
        <v>CROWN  - DS PREMIER LINT FREE ROLL 1/2 X 9IN 3PK</v>
      </c>
      <c r="G5920" s="13"/>
      <c r="H5920" s="91" t="s">
        <v>28</v>
      </c>
      <c r="I5920" s="11" t="s">
        <v>29</v>
      </c>
      <c r="J5920" s="11" t="s">
        <v>29</v>
      </c>
      <c r="K5920" s="11" t="s">
        <v>30</v>
      </c>
      <c r="M5920" s="11" t="s">
        <v>7062</v>
      </c>
      <c r="N5920" s="13">
        <v>3105</v>
      </c>
      <c r="O5920" s="15">
        <f>_xlfn.XLOOKUP(B5920,Sheet1!A:A,Sheet1!E:E)</f>
        <v>10.119999999999999</v>
      </c>
      <c r="P5920" s="26"/>
      <c r="Q5920" s="15">
        <f t="shared" si="434"/>
        <v>10.625999999999999</v>
      </c>
      <c r="R5920" s="38">
        <f t="shared" si="435"/>
        <v>10.94478</v>
      </c>
      <c r="S5920" s="26">
        <v>0</v>
      </c>
      <c r="T5920" s="13" t="str">
        <f t="shared" si="432"/>
        <v>Up</v>
      </c>
    </row>
    <row r="5921" spans="1:20" s="14" customFormat="1" hidden="1" x14ac:dyDescent="0.3">
      <c r="A5921" s="11">
        <v>6057543</v>
      </c>
      <c r="B5921" s="11">
        <v>6057543</v>
      </c>
      <c r="C5921" s="11" t="s">
        <v>26</v>
      </c>
      <c r="D5921" s="11" t="s">
        <v>27</v>
      </c>
      <c r="E5921" s="13" t="str">
        <f>_xlfn.XLOOKUP(B5921,Sheet1!A:A,Sheet1!B:B)</f>
        <v>DS PREMIER WOVEN-PRO ROLL 3/8 X 9IN 3PK</v>
      </c>
      <c r="F5921" s="13" t="str">
        <f t="shared" si="431"/>
        <v>CROWN  - DS PREMIER WOVEN-PRO ROLL 3/8 X 9IN 3PK</v>
      </c>
      <c r="G5921" s="13"/>
      <c r="H5921" s="91" t="s">
        <v>28</v>
      </c>
      <c r="I5921" s="11" t="s">
        <v>29</v>
      </c>
      <c r="J5921" s="11" t="s">
        <v>29</v>
      </c>
      <c r="K5921" s="11" t="s">
        <v>30</v>
      </c>
      <c r="M5921" s="11" t="s">
        <v>7062</v>
      </c>
      <c r="N5921" s="13">
        <v>3105</v>
      </c>
      <c r="O5921" s="15">
        <f>_xlfn.XLOOKUP(B5921,Sheet1!A:A,Sheet1!E:E)</f>
        <v>9.9600000000000009</v>
      </c>
      <c r="P5921" s="26"/>
      <c r="Q5921" s="15">
        <f t="shared" si="434"/>
        <v>10.458000000000002</v>
      </c>
      <c r="R5921" s="38">
        <f t="shared" si="435"/>
        <v>10.771740000000003</v>
      </c>
      <c r="S5921" s="26">
        <v>0</v>
      </c>
      <c r="T5921" s="13" t="str">
        <f t="shared" si="432"/>
        <v>Up</v>
      </c>
    </row>
    <row r="5922" spans="1:20" s="14" customFormat="1" hidden="1" x14ac:dyDescent="0.3">
      <c r="A5922" s="11">
        <v>6057542</v>
      </c>
      <c r="B5922" s="11">
        <v>6057542</v>
      </c>
      <c r="C5922" s="11" t="s">
        <v>26</v>
      </c>
      <c r="D5922" s="11" t="s">
        <v>27</v>
      </c>
      <c r="E5922" s="13" t="str">
        <f>_xlfn.XLOOKUP(B5922,Sheet1!A:A,Sheet1!B:B)</f>
        <v>DS PREMIER WOVEN-PRO ROLLER 1/2 X 12IN</v>
      </c>
      <c r="F5922" s="13" t="str">
        <f t="shared" si="431"/>
        <v>CROWN  - DS PREMIER WOVEN-PRO ROLLER 1/2 X 12IN</v>
      </c>
      <c r="G5922" s="13"/>
      <c r="H5922" s="91" t="s">
        <v>28</v>
      </c>
      <c r="I5922" s="11" t="s">
        <v>29</v>
      </c>
      <c r="J5922" s="11" t="s">
        <v>29</v>
      </c>
      <c r="K5922" s="11" t="s">
        <v>30</v>
      </c>
      <c r="M5922" s="11" t="s">
        <v>7062</v>
      </c>
      <c r="N5922" s="13">
        <v>3105</v>
      </c>
      <c r="O5922" s="15">
        <f>_xlfn.XLOOKUP(B5922,Sheet1!A:A,Sheet1!E:E)</f>
        <v>6.77</v>
      </c>
      <c r="P5922" s="26"/>
      <c r="Q5922" s="15">
        <f t="shared" si="434"/>
        <v>7.1085000000000003</v>
      </c>
      <c r="R5922" s="38">
        <f t="shared" si="435"/>
        <v>7.3217550000000005</v>
      </c>
      <c r="S5922" s="26">
        <v>0</v>
      </c>
      <c r="T5922" s="13" t="str">
        <f t="shared" si="432"/>
        <v>Up</v>
      </c>
    </row>
    <row r="5923" spans="1:20" s="14" customFormat="1" hidden="1" x14ac:dyDescent="0.3">
      <c r="A5923" s="11">
        <v>6057541</v>
      </c>
      <c r="B5923" s="11">
        <v>6057541</v>
      </c>
      <c r="C5923" s="11" t="s">
        <v>26</v>
      </c>
      <c r="D5923" s="11" t="s">
        <v>27</v>
      </c>
      <c r="E5923" s="13" t="str">
        <f>_xlfn.XLOOKUP(B5923,Sheet1!A:A,Sheet1!B:B)</f>
        <v>DS PREMIER WOVEN-PRO ROLLER 3/8 X 12IN</v>
      </c>
      <c r="F5923" s="13" t="str">
        <f t="shared" si="431"/>
        <v>CROWN  - DS PREMIER WOVEN-PRO ROLLER 3/8 X 12IN</v>
      </c>
      <c r="G5923" s="13"/>
      <c r="H5923" s="91" t="s">
        <v>28</v>
      </c>
      <c r="I5923" s="11" t="s">
        <v>29</v>
      </c>
      <c r="J5923" s="11" t="s">
        <v>29</v>
      </c>
      <c r="K5923" s="11" t="s">
        <v>30</v>
      </c>
      <c r="M5923" s="11" t="s">
        <v>7062</v>
      </c>
      <c r="N5923" s="13">
        <v>3105</v>
      </c>
      <c r="O5923" s="15">
        <f>_xlfn.XLOOKUP(B5923,Sheet1!A:A,Sheet1!E:E)</f>
        <v>6.13</v>
      </c>
      <c r="P5923" s="26"/>
      <c r="Q5923" s="15">
        <f t="shared" si="434"/>
        <v>6.4365000000000006</v>
      </c>
      <c r="R5923" s="38">
        <f t="shared" si="435"/>
        <v>6.629595000000001</v>
      </c>
      <c r="S5923" s="26">
        <v>0</v>
      </c>
      <c r="T5923" s="13" t="str">
        <f t="shared" si="432"/>
        <v>Up</v>
      </c>
    </row>
    <row r="5924" spans="1:20" s="14" customFormat="1" hidden="1" x14ac:dyDescent="0.3">
      <c r="A5924" s="11">
        <v>6057540</v>
      </c>
      <c r="B5924" s="11">
        <v>6057540</v>
      </c>
      <c r="C5924" s="11" t="s">
        <v>26</v>
      </c>
      <c r="D5924" s="11" t="s">
        <v>27</v>
      </c>
      <c r="E5924" s="13" t="str">
        <f>_xlfn.XLOOKUP(B5924,Sheet1!A:A,Sheet1!B:B)</f>
        <v>DS PREMIER WOVEN-PRO ROLLER 3/4 X 9IN</v>
      </c>
      <c r="F5924" s="13" t="str">
        <f t="shared" si="431"/>
        <v>CROWN  - DS PREMIER WOVEN-PRO ROLLER 3/4 X 9IN</v>
      </c>
      <c r="G5924" s="13"/>
      <c r="H5924" s="91" t="s">
        <v>28</v>
      </c>
      <c r="I5924" s="11" t="s">
        <v>29</v>
      </c>
      <c r="J5924" s="11" t="s">
        <v>29</v>
      </c>
      <c r="K5924" s="11" t="s">
        <v>30</v>
      </c>
      <c r="M5924" s="11" t="s">
        <v>7062</v>
      </c>
      <c r="N5924" s="13">
        <v>3105</v>
      </c>
      <c r="O5924" s="15">
        <f>_xlfn.XLOOKUP(B5924,Sheet1!A:A,Sheet1!E:E)</f>
        <v>5.26</v>
      </c>
      <c r="P5924" s="26"/>
      <c r="Q5924" s="15">
        <f t="shared" si="434"/>
        <v>5.5229999999999997</v>
      </c>
      <c r="R5924" s="38">
        <f t="shared" si="435"/>
        <v>5.6886900000000002</v>
      </c>
      <c r="S5924" s="26">
        <v>0</v>
      </c>
      <c r="T5924" s="13" t="str">
        <f t="shared" si="432"/>
        <v>Up</v>
      </c>
    </row>
    <row r="5925" spans="1:20" s="14" customFormat="1" hidden="1" x14ac:dyDescent="0.3">
      <c r="A5925" s="11">
        <v>6057539</v>
      </c>
      <c r="B5925" s="11">
        <v>6057539</v>
      </c>
      <c r="C5925" s="11" t="s">
        <v>26</v>
      </c>
      <c r="D5925" s="11" t="s">
        <v>27</v>
      </c>
      <c r="E5925" s="13" t="str">
        <f>_xlfn.XLOOKUP(B5925,Sheet1!A:A,Sheet1!B:B)</f>
        <v>DS PREMIER WOVEN-PRO ROLLER 1/2 X 9IN</v>
      </c>
      <c r="F5925" s="13" t="str">
        <f t="shared" si="431"/>
        <v>CROWN  - DS PREMIER WOVEN-PRO ROLLER 1/2 X 9IN</v>
      </c>
      <c r="G5925" s="13"/>
      <c r="H5925" s="91" t="s">
        <v>28</v>
      </c>
      <c r="I5925" s="11" t="s">
        <v>29</v>
      </c>
      <c r="J5925" s="11" t="s">
        <v>29</v>
      </c>
      <c r="K5925" s="11" t="s">
        <v>30</v>
      </c>
      <c r="M5925" s="11" t="s">
        <v>7062</v>
      </c>
      <c r="N5925" s="13">
        <v>3105</v>
      </c>
      <c r="O5925" s="15">
        <f>_xlfn.XLOOKUP(B5925,Sheet1!A:A,Sheet1!E:E)</f>
        <v>4.22</v>
      </c>
      <c r="P5925" s="26"/>
      <c r="Q5925" s="15">
        <f t="shared" si="434"/>
        <v>4.431</v>
      </c>
      <c r="R5925" s="38">
        <f t="shared" si="435"/>
        <v>4.56393</v>
      </c>
      <c r="S5925" s="26">
        <v>0</v>
      </c>
      <c r="T5925" s="13" t="str">
        <f t="shared" si="432"/>
        <v>Up</v>
      </c>
    </row>
    <row r="5926" spans="1:20" s="14" customFormat="1" hidden="1" x14ac:dyDescent="0.3">
      <c r="A5926" s="11">
        <v>6057538</v>
      </c>
      <c r="B5926" s="11">
        <v>6057538</v>
      </c>
      <c r="C5926" s="11" t="s">
        <v>26</v>
      </c>
      <c r="D5926" s="11" t="s">
        <v>27</v>
      </c>
      <c r="E5926" s="13" t="str">
        <f>_xlfn.XLOOKUP(B5926,Sheet1!A:A,Sheet1!B:B)</f>
        <v>DS PREMIER WOVEN-PRO ROLLER 3/8 X 9IN</v>
      </c>
      <c r="F5926" s="13" t="str">
        <f t="shared" si="431"/>
        <v>CROWN  - DS PREMIER WOVEN-PRO ROLLER 3/8 X 9IN</v>
      </c>
      <c r="G5926" s="13"/>
      <c r="H5926" s="91" t="s">
        <v>28</v>
      </c>
      <c r="I5926" s="11" t="s">
        <v>29</v>
      </c>
      <c r="J5926" s="11" t="s">
        <v>29</v>
      </c>
      <c r="K5926" s="11" t="s">
        <v>30</v>
      </c>
      <c r="M5926" s="11" t="s">
        <v>7062</v>
      </c>
      <c r="N5926" s="13">
        <v>3105</v>
      </c>
      <c r="O5926" s="15">
        <f>_xlfn.XLOOKUP(B5926,Sheet1!A:A,Sheet1!E:E)</f>
        <v>4.1500000000000004</v>
      </c>
      <c r="P5926" s="26"/>
      <c r="Q5926" s="15">
        <f t="shared" si="434"/>
        <v>4.3575000000000008</v>
      </c>
      <c r="R5926" s="38">
        <f t="shared" si="435"/>
        <v>4.4882250000000008</v>
      </c>
      <c r="S5926" s="26">
        <v>0</v>
      </c>
      <c r="T5926" s="13" t="str">
        <f t="shared" si="432"/>
        <v>Up</v>
      </c>
    </row>
    <row r="5927" spans="1:20" s="14" customFormat="1" hidden="1" x14ac:dyDescent="0.3">
      <c r="A5927" s="11">
        <v>6057537</v>
      </c>
      <c r="B5927" s="11">
        <v>6057537</v>
      </c>
      <c r="C5927" s="11" t="s">
        <v>26</v>
      </c>
      <c r="D5927" s="11" t="s">
        <v>27</v>
      </c>
      <c r="E5927" s="13" t="str">
        <f>_xlfn.XLOOKUP(B5927,Sheet1!A:A,Sheet1!B:B)</f>
        <v>DS PREMIER WOVEN-PRO ROLLER 3/16 X 9IN</v>
      </c>
      <c r="F5927" s="13" t="str">
        <f t="shared" si="431"/>
        <v>CROWN  - DS PREMIER WOVEN-PRO ROLLER 3/16 X 9IN</v>
      </c>
      <c r="G5927" s="13"/>
      <c r="H5927" s="91" t="s">
        <v>28</v>
      </c>
      <c r="I5927" s="11" t="s">
        <v>29</v>
      </c>
      <c r="J5927" s="11" t="s">
        <v>29</v>
      </c>
      <c r="K5927" s="11" t="s">
        <v>30</v>
      </c>
      <c r="M5927" s="11" t="s">
        <v>7062</v>
      </c>
      <c r="N5927" s="13">
        <v>3105</v>
      </c>
      <c r="O5927" s="15">
        <f>_xlfn.XLOOKUP(B5927,Sheet1!A:A,Sheet1!E:E)</f>
        <v>4.1100000000000003</v>
      </c>
      <c r="P5927" s="26"/>
      <c r="Q5927" s="15">
        <f t="shared" si="434"/>
        <v>4.3155000000000001</v>
      </c>
      <c r="R5927" s="38">
        <f t="shared" si="435"/>
        <v>4.4449649999999998</v>
      </c>
      <c r="S5927" s="26">
        <v>0</v>
      </c>
      <c r="T5927" s="13" t="str">
        <f t="shared" si="432"/>
        <v>Up</v>
      </c>
    </row>
    <row r="5928" spans="1:20" s="14" customFormat="1" hidden="1" x14ac:dyDescent="0.3">
      <c r="A5928" s="11">
        <v>6057536</v>
      </c>
      <c r="B5928" s="11">
        <v>6057536</v>
      </c>
      <c r="C5928" s="11" t="s">
        <v>26</v>
      </c>
      <c r="D5928" s="11" t="s">
        <v>27</v>
      </c>
      <c r="E5928" s="13" t="str">
        <f>_xlfn.XLOOKUP(B5928,Sheet1!A:A,Sheet1!B:B)</f>
        <v>DS PREMIER ULTRA-LUXE ROLL 3/8 X 9IN 3PK</v>
      </c>
      <c r="F5928" s="13" t="str">
        <f t="shared" si="431"/>
        <v>CROWN  - DS PREMIER ULTRA-LUXE ROLL 3/8 X 9IN 3PK</v>
      </c>
      <c r="G5928" s="13"/>
      <c r="H5928" s="91" t="s">
        <v>28</v>
      </c>
      <c r="I5928" s="11" t="s">
        <v>29</v>
      </c>
      <c r="J5928" s="11" t="s">
        <v>29</v>
      </c>
      <c r="K5928" s="11" t="s">
        <v>30</v>
      </c>
      <c r="M5928" s="11" t="s">
        <v>7062</v>
      </c>
      <c r="N5928" s="13">
        <v>3105</v>
      </c>
      <c r="O5928" s="15">
        <f>_xlfn.XLOOKUP(B5928,Sheet1!A:A,Sheet1!E:E)</f>
        <v>9.7899999999999991</v>
      </c>
      <c r="P5928" s="26"/>
      <c r="Q5928" s="15">
        <f t="shared" si="434"/>
        <v>10.279499999999999</v>
      </c>
      <c r="R5928" s="38">
        <f t="shared" si="435"/>
        <v>10.587884999999998</v>
      </c>
      <c r="S5928" s="26">
        <v>0</v>
      </c>
      <c r="T5928" s="13" t="str">
        <f t="shared" si="432"/>
        <v>Up</v>
      </c>
    </row>
    <row r="5929" spans="1:20" s="14" customFormat="1" hidden="1" x14ac:dyDescent="0.3">
      <c r="A5929" s="11">
        <v>6057535</v>
      </c>
      <c r="B5929" s="11">
        <v>6057535</v>
      </c>
      <c r="C5929" s="11" t="s">
        <v>26</v>
      </c>
      <c r="D5929" s="11" t="s">
        <v>27</v>
      </c>
      <c r="E5929" s="13" t="str">
        <f>_xlfn.XLOOKUP(B5929,Sheet1!A:A,Sheet1!B:B)</f>
        <v>DS PREMIER ULTRA-LUXE ROLLER 3/4 X 9IN</v>
      </c>
      <c r="F5929" s="13" t="str">
        <f t="shared" si="431"/>
        <v>CROWN  - DS PREMIER ULTRA-LUXE ROLLER 3/4 X 9IN</v>
      </c>
      <c r="G5929" s="13"/>
      <c r="H5929" s="91" t="s">
        <v>28</v>
      </c>
      <c r="I5929" s="11" t="s">
        <v>29</v>
      </c>
      <c r="J5929" s="11" t="s">
        <v>29</v>
      </c>
      <c r="K5929" s="11" t="s">
        <v>30</v>
      </c>
      <c r="M5929" s="11" t="s">
        <v>7062</v>
      </c>
      <c r="N5929" s="13">
        <v>3105</v>
      </c>
      <c r="O5929" s="15">
        <f>_xlfn.XLOOKUP(B5929,Sheet1!A:A,Sheet1!E:E)</f>
        <v>5.95</v>
      </c>
      <c r="P5929" s="26"/>
      <c r="Q5929" s="15">
        <f t="shared" si="434"/>
        <v>6.2475000000000005</v>
      </c>
      <c r="R5929" s="38">
        <f t="shared" si="435"/>
        <v>6.4349250000000007</v>
      </c>
      <c r="S5929" s="26">
        <v>0</v>
      </c>
      <c r="T5929" s="13" t="str">
        <f t="shared" si="432"/>
        <v>Up</v>
      </c>
    </row>
    <row r="5930" spans="1:20" s="14" customFormat="1" hidden="1" x14ac:dyDescent="0.3">
      <c r="A5930" s="11">
        <v>6057532</v>
      </c>
      <c r="B5930" s="11">
        <v>6057532</v>
      </c>
      <c r="C5930" s="11" t="s">
        <v>26</v>
      </c>
      <c r="D5930" s="11" t="s">
        <v>27</v>
      </c>
      <c r="E5930" s="13" t="str">
        <f>_xlfn.XLOOKUP(B5930,Sheet1!A:A,Sheet1!B:B)</f>
        <v>DS PREMIER ULTRA-LUXE ROLLER 1/2 X 9IN</v>
      </c>
      <c r="F5930" s="13" t="str">
        <f t="shared" si="431"/>
        <v>CROWN  - DS PREMIER ULTRA-LUXE ROLLER 1/2 X 9IN</v>
      </c>
      <c r="G5930" s="13"/>
      <c r="H5930" s="91" t="s">
        <v>28</v>
      </c>
      <c r="I5930" s="11" t="s">
        <v>29</v>
      </c>
      <c r="J5930" s="11" t="s">
        <v>29</v>
      </c>
      <c r="K5930" s="11" t="s">
        <v>30</v>
      </c>
      <c r="M5930" s="11" t="s">
        <v>7062</v>
      </c>
      <c r="N5930" s="13">
        <v>3105</v>
      </c>
      <c r="O5930" s="15">
        <f>_xlfn.XLOOKUP(B5930,Sheet1!A:A,Sheet1!E:E)</f>
        <v>4.1100000000000003</v>
      </c>
      <c r="P5930" s="26"/>
      <c r="Q5930" s="15">
        <f t="shared" si="434"/>
        <v>4.3155000000000001</v>
      </c>
      <c r="R5930" s="38">
        <f t="shared" si="435"/>
        <v>4.4449649999999998</v>
      </c>
      <c r="S5930" s="26">
        <v>0</v>
      </c>
      <c r="T5930" s="13" t="str">
        <f t="shared" si="432"/>
        <v>Up</v>
      </c>
    </row>
    <row r="5931" spans="1:20" s="14" customFormat="1" hidden="1" x14ac:dyDescent="0.3">
      <c r="A5931" s="11">
        <v>6057531</v>
      </c>
      <c r="B5931" s="11">
        <v>6057531</v>
      </c>
      <c r="C5931" s="11" t="s">
        <v>26</v>
      </c>
      <c r="D5931" s="11" t="s">
        <v>27</v>
      </c>
      <c r="E5931" s="13" t="str">
        <f>_xlfn.XLOOKUP(B5931,Sheet1!A:A,Sheet1!B:B)</f>
        <v>DS PREMIER ULTRA-LUXE ROLLER 3/8 X 9IN</v>
      </c>
      <c r="F5931" s="13" t="str">
        <f t="shared" si="431"/>
        <v>CROWN  - DS PREMIER ULTRA-LUXE ROLLER 3/8 X 9IN</v>
      </c>
      <c r="G5931" s="13"/>
      <c r="H5931" s="91" t="s">
        <v>28</v>
      </c>
      <c r="I5931" s="11" t="s">
        <v>29</v>
      </c>
      <c r="J5931" s="11" t="s">
        <v>29</v>
      </c>
      <c r="K5931" s="11" t="s">
        <v>30</v>
      </c>
      <c r="M5931" s="11" t="s">
        <v>7062</v>
      </c>
      <c r="N5931" s="13">
        <v>3105</v>
      </c>
      <c r="O5931" s="15">
        <f>_xlfn.XLOOKUP(B5931,Sheet1!A:A,Sheet1!E:E)</f>
        <v>4.76</v>
      </c>
      <c r="P5931" s="26"/>
      <c r="Q5931" s="15">
        <f t="shared" si="434"/>
        <v>4.9980000000000002</v>
      </c>
      <c r="R5931" s="38">
        <f t="shared" si="435"/>
        <v>5.1479400000000002</v>
      </c>
      <c r="S5931" s="26">
        <v>0</v>
      </c>
      <c r="T5931" s="13" t="str">
        <f t="shared" si="432"/>
        <v>Up</v>
      </c>
    </row>
    <row r="5932" spans="1:20" s="14" customFormat="1" hidden="1" x14ac:dyDescent="0.3">
      <c r="A5932" s="11">
        <v>6057530</v>
      </c>
      <c r="B5932" s="11">
        <v>6057530</v>
      </c>
      <c r="C5932" s="11" t="s">
        <v>26</v>
      </c>
      <c r="D5932" s="11" t="s">
        <v>27</v>
      </c>
      <c r="E5932" s="13" t="str">
        <f>_xlfn.XLOOKUP(B5932,Sheet1!A:A,Sheet1!B:B)</f>
        <v>DS PREMIER MICROFIBER ROLL 3/8 X 9IN 3PK</v>
      </c>
      <c r="F5932" s="13" t="str">
        <f t="shared" si="431"/>
        <v>CROWN  - DS PREMIER MICROFIBER ROLL 3/8 X 9IN 3PK</v>
      </c>
      <c r="G5932" s="13"/>
      <c r="H5932" s="91" t="s">
        <v>28</v>
      </c>
      <c r="I5932" s="11" t="s">
        <v>29</v>
      </c>
      <c r="J5932" s="11" t="s">
        <v>29</v>
      </c>
      <c r="K5932" s="11" t="s">
        <v>30</v>
      </c>
      <c r="M5932" s="11" t="s">
        <v>7062</v>
      </c>
      <c r="N5932" s="13">
        <v>3105</v>
      </c>
      <c r="O5932" s="15">
        <f>_xlfn.XLOOKUP(B5932,Sheet1!A:A,Sheet1!E:E)</f>
        <v>8.17</v>
      </c>
      <c r="P5932" s="26"/>
      <c r="Q5932" s="15">
        <f t="shared" si="434"/>
        <v>8.5785</v>
      </c>
      <c r="R5932" s="38">
        <f t="shared" si="435"/>
        <v>8.8358550000000005</v>
      </c>
      <c r="S5932" s="26">
        <v>0</v>
      </c>
      <c r="T5932" s="13" t="str">
        <f t="shared" si="432"/>
        <v>Up</v>
      </c>
    </row>
    <row r="5933" spans="1:20" s="14" customFormat="1" hidden="1" x14ac:dyDescent="0.3">
      <c r="A5933" s="11">
        <v>6057529</v>
      </c>
      <c r="B5933" s="11">
        <v>6057529</v>
      </c>
      <c r="C5933" s="11" t="s">
        <v>26</v>
      </c>
      <c r="D5933" s="11" t="s">
        <v>27</v>
      </c>
      <c r="E5933" s="13" t="str">
        <f>_xlfn.XLOOKUP(B5933,Sheet1!A:A,Sheet1!B:B)</f>
        <v>DS PREMIER MICROFIBER ROLLER 1/2 X 12IN</v>
      </c>
      <c r="F5933" s="13" t="str">
        <f t="shared" si="431"/>
        <v>CROWN  - DS PREMIER MICROFIBER ROLLER 1/2 X 12IN</v>
      </c>
      <c r="G5933" s="13"/>
      <c r="H5933" s="91" t="s">
        <v>28</v>
      </c>
      <c r="I5933" s="11" t="s">
        <v>29</v>
      </c>
      <c r="J5933" s="11" t="s">
        <v>29</v>
      </c>
      <c r="K5933" s="11" t="s">
        <v>30</v>
      </c>
      <c r="M5933" s="11" t="s">
        <v>7062</v>
      </c>
      <c r="N5933" s="13">
        <v>3105</v>
      </c>
      <c r="O5933" s="15">
        <f>_xlfn.XLOOKUP(B5933,Sheet1!A:A,Sheet1!E:E)</f>
        <v>6.15</v>
      </c>
      <c r="P5933" s="26"/>
      <c r="Q5933" s="15">
        <f t="shared" si="434"/>
        <v>6.4575000000000005</v>
      </c>
      <c r="R5933" s="38">
        <f t="shared" si="435"/>
        <v>6.6512250000000011</v>
      </c>
      <c r="S5933" s="26">
        <v>0</v>
      </c>
      <c r="T5933" s="13" t="str">
        <f t="shared" si="432"/>
        <v>Up</v>
      </c>
    </row>
    <row r="5934" spans="1:20" s="14" customFormat="1" hidden="1" x14ac:dyDescent="0.3">
      <c r="A5934" s="11">
        <v>6057528</v>
      </c>
      <c r="B5934" s="11">
        <v>6057528</v>
      </c>
      <c r="C5934" s="11" t="s">
        <v>26</v>
      </c>
      <c r="D5934" s="11" t="s">
        <v>27</v>
      </c>
      <c r="E5934" s="13" t="str">
        <f>_xlfn.XLOOKUP(B5934,Sheet1!A:A,Sheet1!B:B)</f>
        <v>DS PREMIER MICROFIBER ROLLER 3/8 X 12IN</v>
      </c>
      <c r="F5934" s="13" t="str">
        <f t="shared" si="431"/>
        <v>CROWN  - DS PREMIER MICROFIBER ROLLER 3/8 X 12IN</v>
      </c>
      <c r="G5934" s="13"/>
      <c r="H5934" s="91" t="s">
        <v>28</v>
      </c>
      <c r="I5934" s="11" t="s">
        <v>29</v>
      </c>
      <c r="J5934" s="11" t="s">
        <v>29</v>
      </c>
      <c r="K5934" s="11" t="s">
        <v>30</v>
      </c>
      <c r="M5934" s="11" t="s">
        <v>7062</v>
      </c>
      <c r="N5934" s="13">
        <v>3105</v>
      </c>
      <c r="O5934" s="15">
        <f>_xlfn.XLOOKUP(B5934,Sheet1!A:A,Sheet1!E:E)</f>
        <v>6.13</v>
      </c>
      <c r="P5934" s="26"/>
      <c r="Q5934" s="15">
        <f t="shared" si="434"/>
        <v>6.4365000000000006</v>
      </c>
      <c r="R5934" s="38">
        <f t="shared" si="435"/>
        <v>6.629595000000001</v>
      </c>
      <c r="S5934" s="26">
        <v>0</v>
      </c>
      <c r="T5934" s="13" t="str">
        <f t="shared" si="432"/>
        <v>Up</v>
      </c>
    </row>
    <row r="5935" spans="1:20" s="14" customFormat="1" hidden="1" x14ac:dyDescent="0.3">
      <c r="A5935" s="11">
        <v>6057527</v>
      </c>
      <c r="B5935" s="11">
        <v>6057527</v>
      </c>
      <c r="C5935" s="11" t="s">
        <v>26</v>
      </c>
      <c r="D5935" s="11" t="s">
        <v>27</v>
      </c>
      <c r="E5935" s="13" t="str">
        <f>_xlfn.XLOOKUP(B5935,Sheet1!A:A,Sheet1!B:B)</f>
        <v>DS PREMIER MICROFIBER ROLLER 3/4 X 9IN</v>
      </c>
      <c r="F5935" s="13" t="str">
        <f t="shared" si="431"/>
        <v>CROWN  - DS PREMIER MICROFIBER ROLLER 3/4 X 9IN</v>
      </c>
      <c r="G5935" s="13"/>
      <c r="H5935" s="91" t="s">
        <v>28</v>
      </c>
      <c r="I5935" s="11" t="s">
        <v>29</v>
      </c>
      <c r="J5935" s="11" t="s">
        <v>29</v>
      </c>
      <c r="K5935" s="11" t="s">
        <v>30</v>
      </c>
      <c r="M5935" s="11" t="s">
        <v>7062</v>
      </c>
      <c r="N5935" s="13">
        <v>3105</v>
      </c>
      <c r="O5935" s="15">
        <f>_xlfn.XLOOKUP(B5935,Sheet1!A:A,Sheet1!E:E)</f>
        <v>3.88</v>
      </c>
      <c r="P5935" s="26"/>
      <c r="Q5935" s="15">
        <f t="shared" si="434"/>
        <v>4.0739999999999998</v>
      </c>
      <c r="R5935" s="38">
        <f t="shared" si="435"/>
        <v>4.1962200000000003</v>
      </c>
      <c r="S5935" s="26">
        <v>0</v>
      </c>
      <c r="T5935" s="13" t="str">
        <f t="shared" si="432"/>
        <v>Up</v>
      </c>
    </row>
    <row r="5936" spans="1:20" s="14" customFormat="1" hidden="1" x14ac:dyDescent="0.3">
      <c r="A5936" s="11">
        <v>6057526</v>
      </c>
      <c r="B5936" s="11">
        <v>6057526</v>
      </c>
      <c r="C5936" s="11" t="s">
        <v>26</v>
      </c>
      <c r="D5936" s="11" t="s">
        <v>27</v>
      </c>
      <c r="E5936" s="13" t="str">
        <f>_xlfn.XLOOKUP(B5936,Sheet1!A:A,Sheet1!B:B)</f>
        <v>DS PREMIER MICROFIBER ROLLER 1/2 X 9IN</v>
      </c>
      <c r="F5936" s="13" t="str">
        <f t="shared" si="431"/>
        <v>CROWN  - DS PREMIER MICROFIBER ROLLER 1/2 X 9IN</v>
      </c>
      <c r="G5936" s="13"/>
      <c r="H5936" s="91" t="s">
        <v>28</v>
      </c>
      <c r="I5936" s="11" t="s">
        <v>29</v>
      </c>
      <c r="J5936" s="11" t="s">
        <v>29</v>
      </c>
      <c r="K5936" s="11" t="s">
        <v>30</v>
      </c>
      <c r="M5936" s="11" t="s">
        <v>7062</v>
      </c>
      <c r="N5936" s="13">
        <v>3105</v>
      </c>
      <c r="O5936" s="15">
        <f>_xlfn.XLOOKUP(B5936,Sheet1!A:A,Sheet1!E:E)</f>
        <v>3.63</v>
      </c>
      <c r="P5936" s="26"/>
      <c r="Q5936" s="15">
        <f t="shared" si="434"/>
        <v>3.8115000000000001</v>
      </c>
      <c r="R5936" s="38">
        <f t="shared" si="435"/>
        <v>3.9258450000000003</v>
      </c>
      <c r="S5936" s="26">
        <v>0</v>
      </c>
      <c r="T5936" s="13" t="str">
        <f t="shared" si="432"/>
        <v>Up</v>
      </c>
    </row>
    <row r="5937" spans="1:20" s="14" customFormat="1" hidden="1" x14ac:dyDescent="0.3">
      <c r="A5937" s="11">
        <v>6057525</v>
      </c>
      <c r="B5937" s="11">
        <v>6057525</v>
      </c>
      <c r="C5937" s="11" t="s">
        <v>26</v>
      </c>
      <c r="D5937" s="11" t="s">
        <v>27</v>
      </c>
      <c r="E5937" s="13" t="str">
        <f>_xlfn.XLOOKUP(B5937,Sheet1!A:A,Sheet1!B:B)</f>
        <v>DS PREMIER MICROFIBER ROLLER 3/8 X 9IN</v>
      </c>
      <c r="F5937" s="13" t="str">
        <f t="shared" si="431"/>
        <v>CROWN  - DS PREMIER MICROFIBER ROLLER 3/8 X 9IN</v>
      </c>
      <c r="G5937" s="13"/>
      <c r="H5937" s="91" t="s">
        <v>28</v>
      </c>
      <c r="I5937" s="11" t="s">
        <v>29</v>
      </c>
      <c r="J5937" s="11" t="s">
        <v>29</v>
      </c>
      <c r="K5937" s="11" t="s">
        <v>30</v>
      </c>
      <c r="M5937" s="11" t="s">
        <v>7062</v>
      </c>
      <c r="N5937" s="13">
        <v>3105</v>
      </c>
      <c r="O5937" s="15">
        <f>_xlfn.XLOOKUP(B5937,Sheet1!A:A,Sheet1!E:E)</f>
        <v>4.18</v>
      </c>
      <c r="P5937" s="26"/>
      <c r="Q5937" s="15">
        <f t="shared" si="434"/>
        <v>4.3890000000000002</v>
      </c>
      <c r="R5937" s="38">
        <f t="shared" si="435"/>
        <v>4.52067</v>
      </c>
      <c r="S5937" s="26">
        <v>0</v>
      </c>
      <c r="T5937" s="13" t="str">
        <f t="shared" si="432"/>
        <v>Up</v>
      </c>
    </row>
    <row r="5938" spans="1:20" s="14" customFormat="1" hidden="1" x14ac:dyDescent="0.3">
      <c r="A5938" s="11">
        <v>6057524</v>
      </c>
      <c r="B5938" s="11">
        <v>6057524</v>
      </c>
      <c r="C5938" s="11" t="s">
        <v>26</v>
      </c>
      <c r="D5938" s="11" t="s">
        <v>27</v>
      </c>
      <c r="E5938" s="13" t="str">
        <f>_xlfn.XLOOKUP(B5938,Sheet1!A:A,Sheet1!B:B)</f>
        <v>DS PREMIER MICROFIBER ROLLER 5/16 X 9IN</v>
      </c>
      <c r="F5938" s="13" t="str">
        <f t="shared" si="431"/>
        <v>CROWN  - DS PREMIER MICROFIBER ROLLER 5/16 X 9IN</v>
      </c>
      <c r="G5938" s="13"/>
      <c r="H5938" s="91" t="s">
        <v>28</v>
      </c>
      <c r="I5938" s="11" t="s">
        <v>29</v>
      </c>
      <c r="J5938" s="11" t="s">
        <v>29</v>
      </c>
      <c r="K5938" s="11" t="s">
        <v>30</v>
      </c>
      <c r="M5938" s="11" t="s">
        <v>7062</v>
      </c>
      <c r="N5938" s="13">
        <v>3105</v>
      </c>
      <c r="O5938" s="15">
        <f>_xlfn.XLOOKUP(B5938,Sheet1!A:A,Sheet1!E:E)</f>
        <v>3.27</v>
      </c>
      <c r="P5938" s="26"/>
      <c r="Q5938" s="15">
        <f t="shared" si="434"/>
        <v>3.4335</v>
      </c>
      <c r="R5938" s="38">
        <f t="shared" si="435"/>
        <v>3.536505</v>
      </c>
      <c r="S5938" s="26">
        <v>0</v>
      </c>
      <c r="T5938" s="13" t="str">
        <f t="shared" si="432"/>
        <v>Up</v>
      </c>
    </row>
    <row r="5939" spans="1:20" s="14" customFormat="1" hidden="1" x14ac:dyDescent="0.3">
      <c r="A5939" s="11">
        <v>6057523</v>
      </c>
      <c r="B5939" s="11">
        <v>6057523</v>
      </c>
      <c r="C5939" s="11" t="s">
        <v>26</v>
      </c>
      <c r="D5939" s="11" t="s">
        <v>27</v>
      </c>
      <c r="E5939" s="13" t="str">
        <f>_xlfn.XLOOKUP(B5939,Sheet1!A:A,Sheet1!B:B)</f>
        <v>DS PREMIER ULT-MICRO ROLL 3/8 X 9IN 3PK</v>
      </c>
      <c r="F5939" s="13" t="str">
        <f t="shared" si="431"/>
        <v>CROWN  - DS PREMIER ULT-MICRO ROLL 3/8 X 9IN 3PK</v>
      </c>
      <c r="G5939" s="13"/>
      <c r="H5939" s="91" t="s">
        <v>28</v>
      </c>
      <c r="I5939" s="11" t="s">
        <v>29</v>
      </c>
      <c r="J5939" s="11" t="s">
        <v>29</v>
      </c>
      <c r="K5939" s="11" t="s">
        <v>30</v>
      </c>
      <c r="M5939" s="11" t="s">
        <v>7062</v>
      </c>
      <c r="N5939" s="13">
        <v>3105</v>
      </c>
      <c r="O5939" s="15">
        <f>_xlfn.XLOOKUP(B5939,Sheet1!A:A,Sheet1!E:E)</f>
        <v>9.4499999999999993</v>
      </c>
      <c r="P5939" s="26"/>
      <c r="Q5939" s="15">
        <f t="shared" si="434"/>
        <v>9.9224999999999994</v>
      </c>
      <c r="R5939" s="38">
        <f t="shared" si="435"/>
        <v>10.220174999999999</v>
      </c>
      <c r="S5939" s="26">
        <v>0</v>
      </c>
      <c r="T5939" s="13" t="str">
        <f t="shared" si="432"/>
        <v>Up</v>
      </c>
    </row>
    <row r="5940" spans="1:20" s="14" customFormat="1" hidden="1" x14ac:dyDescent="0.3">
      <c r="A5940" s="11">
        <v>6057522</v>
      </c>
      <c r="B5940" s="11">
        <v>6057522</v>
      </c>
      <c r="C5940" s="11" t="s">
        <v>26</v>
      </c>
      <c r="D5940" s="11" t="s">
        <v>27</v>
      </c>
      <c r="E5940" s="13" t="str">
        <f>_xlfn.XLOOKUP(B5940,Sheet1!A:A,Sheet1!B:B)</f>
        <v>DS PREMIER ULTRA-MICRO ROLLER 1/2 X 12</v>
      </c>
      <c r="F5940" s="13" t="str">
        <f t="shared" si="431"/>
        <v>CROWN  - DS PREMIER ULTRA-MICRO ROLLER 1/2 X 12</v>
      </c>
      <c r="G5940" s="13"/>
      <c r="H5940" s="91" t="s">
        <v>28</v>
      </c>
      <c r="I5940" s="11" t="s">
        <v>29</v>
      </c>
      <c r="J5940" s="11" t="s">
        <v>29</v>
      </c>
      <c r="K5940" s="11" t="s">
        <v>30</v>
      </c>
      <c r="M5940" s="11" t="s">
        <v>7062</v>
      </c>
      <c r="N5940" s="13">
        <v>3105</v>
      </c>
      <c r="O5940" s="15">
        <f>_xlfn.XLOOKUP(B5940,Sheet1!A:A,Sheet1!E:E)</f>
        <v>6.15</v>
      </c>
      <c r="P5940" s="26"/>
      <c r="Q5940" s="15">
        <f t="shared" si="434"/>
        <v>6.4575000000000005</v>
      </c>
      <c r="R5940" s="38">
        <f t="shared" si="435"/>
        <v>6.6512250000000011</v>
      </c>
      <c r="S5940" s="26">
        <v>0</v>
      </c>
      <c r="T5940" s="13" t="str">
        <f t="shared" si="432"/>
        <v>Up</v>
      </c>
    </row>
    <row r="5941" spans="1:20" s="14" customFormat="1" hidden="1" x14ac:dyDescent="0.3">
      <c r="A5941" s="11">
        <v>6057521</v>
      </c>
      <c r="B5941" s="11">
        <v>6057521</v>
      </c>
      <c r="C5941" s="11" t="s">
        <v>26</v>
      </c>
      <c r="D5941" s="11" t="s">
        <v>27</v>
      </c>
      <c r="E5941" s="13" t="str">
        <f>_xlfn.XLOOKUP(B5941,Sheet1!A:A,Sheet1!B:B)</f>
        <v>DS PREMIER ULTRA-MICRO ROLLER 3/8 X 12IN</v>
      </c>
      <c r="F5941" s="13" t="str">
        <f t="shared" si="431"/>
        <v>CROWN  - DS PREMIER ULTRA-MICRO ROLLER 3/8 X 12IN</v>
      </c>
      <c r="G5941" s="13"/>
      <c r="H5941" s="91" t="s">
        <v>28</v>
      </c>
      <c r="I5941" s="11" t="s">
        <v>29</v>
      </c>
      <c r="J5941" s="11" t="s">
        <v>29</v>
      </c>
      <c r="K5941" s="11" t="s">
        <v>30</v>
      </c>
      <c r="M5941" s="11" t="s">
        <v>7062</v>
      </c>
      <c r="N5941" s="13">
        <v>3105</v>
      </c>
      <c r="O5941" s="15">
        <f>_xlfn.XLOOKUP(B5941,Sheet1!A:A,Sheet1!E:E)</f>
        <v>6.13</v>
      </c>
      <c r="P5941" s="26"/>
      <c r="Q5941" s="15">
        <f t="shared" si="434"/>
        <v>6.4365000000000006</v>
      </c>
      <c r="R5941" s="38">
        <f t="shared" si="435"/>
        <v>6.629595000000001</v>
      </c>
      <c r="S5941" s="26">
        <v>0</v>
      </c>
      <c r="T5941" s="13" t="str">
        <f t="shared" si="432"/>
        <v>Up</v>
      </c>
    </row>
    <row r="5942" spans="1:20" s="14" customFormat="1" hidden="1" x14ac:dyDescent="0.3">
      <c r="A5942" s="11">
        <v>6057520</v>
      </c>
      <c r="B5942" s="11">
        <v>6057520</v>
      </c>
      <c r="C5942" s="11" t="s">
        <v>26</v>
      </c>
      <c r="D5942" s="11" t="s">
        <v>27</v>
      </c>
      <c r="E5942" s="13" t="str">
        <f>_xlfn.XLOOKUP(B5942,Sheet1!A:A,Sheet1!B:B)</f>
        <v>DS PREMIER ULTRA-MICRO ROLLER 3/8 X 9IN</v>
      </c>
      <c r="F5942" s="13" t="str">
        <f t="shared" si="431"/>
        <v>CROWN  - DS PREMIER ULTRA-MICRO ROLLER 3/8 X 9IN</v>
      </c>
      <c r="G5942" s="13"/>
      <c r="H5942" s="91" t="s">
        <v>28</v>
      </c>
      <c r="I5942" s="11" t="s">
        <v>29</v>
      </c>
      <c r="J5942" s="11" t="s">
        <v>29</v>
      </c>
      <c r="K5942" s="11" t="s">
        <v>30</v>
      </c>
      <c r="M5942" s="11" t="s">
        <v>7062</v>
      </c>
      <c r="N5942" s="13">
        <v>3105</v>
      </c>
      <c r="O5942" s="15">
        <f>_xlfn.XLOOKUP(B5942,Sheet1!A:A,Sheet1!E:E)</f>
        <v>3.79</v>
      </c>
      <c r="P5942" s="26"/>
      <c r="Q5942" s="15">
        <f t="shared" si="434"/>
        <v>3.9795000000000003</v>
      </c>
      <c r="R5942" s="38">
        <f>_xlfn.XLOOKUP(B5942,Sheet4!B:B,Sheet4!D:D)</f>
        <v>4.0999999999999996</v>
      </c>
      <c r="S5942" s="26">
        <v>0</v>
      </c>
      <c r="T5942" s="13" t="str">
        <f t="shared" si="432"/>
        <v>Up</v>
      </c>
    </row>
    <row r="5943" spans="1:20" s="14" customFormat="1" hidden="1" x14ac:dyDescent="0.3">
      <c r="A5943" s="11">
        <v>6057519</v>
      </c>
      <c r="B5943" s="11">
        <v>6057519</v>
      </c>
      <c r="C5943" s="11" t="s">
        <v>26</v>
      </c>
      <c r="D5943" s="11" t="s">
        <v>27</v>
      </c>
      <c r="E5943" s="13" t="str">
        <f>_xlfn.XLOOKUP(B5943,Sheet1!A:A,Sheet1!B:B)</f>
        <v>DS PREMIER ULTRA-MICRO ROLLER 1/2 x 9IN</v>
      </c>
      <c r="F5943" s="13" t="str">
        <f t="shared" si="431"/>
        <v>CROWN  - DS PREMIER ULTRA-MICRO ROLLER 1/2 x 9IN</v>
      </c>
      <c r="G5943" s="13"/>
      <c r="H5943" s="91" t="s">
        <v>28</v>
      </c>
      <c r="I5943" s="11" t="s">
        <v>29</v>
      </c>
      <c r="J5943" s="11" t="s">
        <v>29</v>
      </c>
      <c r="K5943" s="11" t="s">
        <v>30</v>
      </c>
      <c r="M5943" s="11" t="s">
        <v>7062</v>
      </c>
      <c r="N5943" s="13">
        <v>3105</v>
      </c>
      <c r="O5943" s="15">
        <f>_xlfn.XLOOKUP(B5943,Sheet1!A:A,Sheet1!E:E)</f>
        <v>4.76</v>
      </c>
      <c r="P5943" s="26"/>
      <c r="Q5943" s="15">
        <f t="shared" si="434"/>
        <v>4.9980000000000002</v>
      </c>
      <c r="R5943" s="38">
        <f>_xlfn.XLOOKUP(B5943,Sheet4!B:B,Sheet4!D:D)</f>
        <v>5.15</v>
      </c>
      <c r="S5943" s="26">
        <v>0</v>
      </c>
      <c r="T5943" s="13" t="str">
        <f t="shared" si="432"/>
        <v>Up</v>
      </c>
    </row>
    <row r="5944" spans="1:20" s="14" customFormat="1" hidden="1" x14ac:dyDescent="0.3">
      <c r="A5944" s="11">
        <v>6056926</v>
      </c>
      <c r="B5944" s="11">
        <v>6056926</v>
      </c>
      <c r="C5944" s="11" t="s">
        <v>26</v>
      </c>
      <c r="D5944" s="11" t="s">
        <v>27</v>
      </c>
      <c r="E5944" s="13" t="str">
        <f>_xlfn.XLOOKUP(B5944,Sheet1!A:A,Sheet1!B:B)</f>
        <v>DS FUSSY MICROFIBRE ROLLER MEDIUM  9IN</v>
      </c>
      <c r="F5944" s="13" t="str">
        <f t="shared" si="431"/>
        <v>CROWN  - DS FUSSY MICROFIBRE ROLLER MEDIUM  9IN</v>
      </c>
      <c r="G5944" s="13"/>
      <c r="H5944" s="91" t="s">
        <v>28</v>
      </c>
      <c r="I5944" s="11" t="s">
        <v>29</v>
      </c>
      <c r="J5944" s="11" t="s">
        <v>29</v>
      </c>
      <c r="K5944" s="11" t="s">
        <v>30</v>
      </c>
      <c r="M5944" s="11" t="s">
        <v>7062</v>
      </c>
      <c r="N5944" s="13">
        <v>3105</v>
      </c>
      <c r="O5944" s="15">
        <f>_xlfn.XLOOKUP(B5944,Sheet1!A:A,Sheet1!E:E)</f>
        <v>3.5</v>
      </c>
      <c r="P5944" s="26"/>
      <c r="Q5944" s="15">
        <f t="shared" si="434"/>
        <v>3.6750000000000003</v>
      </c>
      <c r="R5944" s="38">
        <f t="shared" ref="R5944:R5962" si="436">Q5944*1.03</f>
        <v>3.7852500000000004</v>
      </c>
      <c r="S5944" s="26">
        <v>0</v>
      </c>
      <c r="T5944" s="13" t="str">
        <f t="shared" si="432"/>
        <v>Up</v>
      </c>
    </row>
    <row r="5945" spans="1:20" s="14" customFormat="1" hidden="1" x14ac:dyDescent="0.3">
      <c r="A5945" s="11">
        <v>6056925</v>
      </c>
      <c r="B5945" s="11">
        <v>6056925</v>
      </c>
      <c r="C5945" s="11" t="s">
        <v>26</v>
      </c>
      <c r="D5945" s="11" t="s">
        <v>27</v>
      </c>
      <c r="E5945" s="13" t="str">
        <f>_xlfn.XLOOKUP(B5945,Sheet1!A:A,Sheet1!B:B)</f>
        <v>DS FUSSY MICROFIBRE MEDIUM 3PK     4IN</v>
      </c>
      <c r="F5945" s="13" t="str">
        <f t="shared" si="431"/>
        <v>CROWN  - DS FUSSY MICROFIBRE MEDIUM 3PK     4IN</v>
      </c>
      <c r="G5945" s="13"/>
      <c r="H5945" s="91" t="s">
        <v>28</v>
      </c>
      <c r="I5945" s="11" t="s">
        <v>29</v>
      </c>
      <c r="J5945" s="11" t="s">
        <v>29</v>
      </c>
      <c r="K5945" s="11" t="s">
        <v>30</v>
      </c>
      <c r="M5945" s="11" t="s">
        <v>7062</v>
      </c>
      <c r="N5945" s="13">
        <v>3105</v>
      </c>
      <c r="O5945" s="15">
        <f>_xlfn.XLOOKUP(B5945,Sheet1!A:A,Sheet1!E:E)</f>
        <v>3</v>
      </c>
      <c r="P5945" s="26"/>
      <c r="Q5945" s="15">
        <f t="shared" si="434"/>
        <v>3.1500000000000004</v>
      </c>
      <c r="R5945" s="38">
        <f t="shared" si="436"/>
        <v>3.2445000000000004</v>
      </c>
      <c r="S5945" s="26">
        <v>0</v>
      </c>
      <c r="T5945" s="13" t="str">
        <f t="shared" si="432"/>
        <v>Up</v>
      </c>
    </row>
    <row r="5946" spans="1:20" s="14" customFormat="1" hidden="1" x14ac:dyDescent="0.3">
      <c r="A5946" s="11">
        <v>6056924</v>
      </c>
      <c r="B5946" s="11">
        <v>6056924</v>
      </c>
      <c r="C5946" s="11" t="s">
        <v>26</v>
      </c>
      <c r="D5946" s="11" t="s">
        <v>27</v>
      </c>
      <c r="E5946" s="13" t="str">
        <f>_xlfn.XLOOKUP(B5946,Sheet1!A:A,Sheet1!B:B)</f>
        <v>DS FUSSY MICROFIBRE SHORT 3PK      4IN</v>
      </c>
      <c r="F5946" s="13" t="str">
        <f t="shared" si="431"/>
        <v>CROWN  - DS FUSSY MICROFIBRE SHORT 3PK      4IN</v>
      </c>
      <c r="G5946" s="13"/>
      <c r="H5946" s="91" t="s">
        <v>28</v>
      </c>
      <c r="I5946" s="11" t="s">
        <v>29</v>
      </c>
      <c r="J5946" s="11" t="s">
        <v>29</v>
      </c>
      <c r="K5946" s="11" t="s">
        <v>30</v>
      </c>
      <c r="M5946" s="11" t="s">
        <v>7062</v>
      </c>
      <c r="N5946" s="13">
        <v>3105</v>
      </c>
      <c r="O5946" s="15">
        <f>_xlfn.XLOOKUP(B5946,Sheet1!A:A,Sheet1!E:E)</f>
        <v>2.75</v>
      </c>
      <c r="P5946" s="26"/>
      <c r="Q5946" s="15">
        <f t="shared" si="434"/>
        <v>2.8875000000000002</v>
      </c>
      <c r="R5946" s="38">
        <f t="shared" si="436"/>
        <v>2.9741250000000004</v>
      </c>
      <c r="S5946" s="26">
        <v>0</v>
      </c>
      <c r="T5946" s="13" t="str">
        <f t="shared" si="432"/>
        <v>Up</v>
      </c>
    </row>
    <row r="5947" spans="1:20" s="14" customFormat="1" hidden="1" x14ac:dyDescent="0.3">
      <c r="A5947" s="11">
        <v>6056922</v>
      </c>
      <c r="B5947" s="11">
        <v>6056922</v>
      </c>
      <c r="C5947" s="11" t="s">
        <v>26</v>
      </c>
      <c r="D5947" s="11" t="s">
        <v>27</v>
      </c>
      <c r="E5947" s="13" t="str">
        <f>_xlfn.XLOOKUP(B5947,Sheet1!A:A,Sheet1!B:B)</f>
        <v>DS FUSSY MICROFIBRE SHORT 10PK     4IN</v>
      </c>
      <c r="F5947" s="13" t="str">
        <f t="shared" si="431"/>
        <v>CROWN  - DS FUSSY MICROFIBRE SHORT 10PK     4IN</v>
      </c>
      <c r="G5947" s="13"/>
      <c r="H5947" s="91" t="s">
        <v>28</v>
      </c>
      <c r="I5947" s="11" t="s">
        <v>29</v>
      </c>
      <c r="J5947" s="11" t="s">
        <v>29</v>
      </c>
      <c r="K5947" s="11" t="s">
        <v>30</v>
      </c>
      <c r="M5947" s="11" t="s">
        <v>7062</v>
      </c>
      <c r="N5947" s="13">
        <v>3105</v>
      </c>
      <c r="O5947" s="15">
        <f>_xlfn.XLOOKUP(B5947,Sheet1!A:A,Sheet1!E:E)</f>
        <v>8</v>
      </c>
      <c r="P5947" s="26"/>
      <c r="Q5947" s="15">
        <f t="shared" si="434"/>
        <v>8.4</v>
      </c>
      <c r="R5947" s="38">
        <f t="shared" si="436"/>
        <v>8.652000000000001</v>
      </c>
      <c r="S5947" s="26">
        <v>0</v>
      </c>
      <c r="T5947" s="13" t="str">
        <f t="shared" si="432"/>
        <v>Up</v>
      </c>
    </row>
    <row r="5948" spans="1:20" s="14" customFormat="1" hidden="1" x14ac:dyDescent="0.3">
      <c r="A5948" s="11">
        <v>6056921</v>
      </c>
      <c r="B5948" s="11">
        <v>6056921</v>
      </c>
      <c r="C5948" s="11" t="s">
        <v>26</v>
      </c>
      <c r="D5948" s="11" t="s">
        <v>27</v>
      </c>
      <c r="E5948" s="13" t="str">
        <f>_xlfn.XLOOKUP(B5948,Sheet1!A:A,Sheet1!B:B)</f>
        <v>DS GO PAINT ROLL AND GO BUCKET LID 9L</v>
      </c>
      <c r="F5948" s="13" t="str">
        <f t="shared" si="431"/>
        <v>CROWN  - DS GO PAINT ROLL AND GO BUCKET LID 9L</v>
      </c>
      <c r="G5948" s="13"/>
      <c r="H5948" s="91" t="s">
        <v>28</v>
      </c>
      <c r="I5948" s="11" t="s">
        <v>29</v>
      </c>
      <c r="J5948" s="11" t="s">
        <v>29</v>
      </c>
      <c r="K5948" s="11" t="s">
        <v>30</v>
      </c>
      <c r="M5948" s="11" t="s">
        <v>7062</v>
      </c>
      <c r="N5948" s="13">
        <v>3105</v>
      </c>
      <c r="O5948" s="15">
        <f>_xlfn.XLOOKUP(B5948,Sheet1!A:A,Sheet1!E:E)</f>
        <v>2.5</v>
      </c>
      <c r="P5948" s="26"/>
      <c r="Q5948" s="15">
        <f t="shared" si="434"/>
        <v>2.625</v>
      </c>
      <c r="R5948" s="38">
        <f t="shared" si="436"/>
        <v>2.7037499999999999</v>
      </c>
      <c r="S5948" s="26">
        <v>0</v>
      </c>
      <c r="T5948" s="13" t="str">
        <f t="shared" si="432"/>
        <v>Up</v>
      </c>
    </row>
    <row r="5949" spans="1:20" s="14" customFormat="1" hidden="1" x14ac:dyDescent="0.3">
      <c r="A5949" s="11">
        <v>6056920</v>
      </c>
      <c r="B5949" s="11">
        <v>6056920</v>
      </c>
      <c r="C5949" s="11" t="s">
        <v>26</v>
      </c>
      <c r="D5949" s="11" t="s">
        <v>27</v>
      </c>
      <c r="E5949" s="13" t="str">
        <f>_xlfn.XLOOKUP(B5949,Sheet1!A:A,Sheet1!B:B)</f>
        <v>DS GO PAINT ROLL AND GO BUCKET LID 5L</v>
      </c>
      <c r="F5949" s="13" t="str">
        <f t="shared" si="431"/>
        <v>CROWN  - DS GO PAINT ROLL AND GO BUCKET LID 5L</v>
      </c>
      <c r="G5949" s="13"/>
      <c r="H5949" s="91" t="s">
        <v>28</v>
      </c>
      <c r="I5949" s="11" t="s">
        <v>29</v>
      </c>
      <c r="J5949" s="11" t="s">
        <v>29</v>
      </c>
      <c r="K5949" s="11" t="s">
        <v>30</v>
      </c>
      <c r="M5949" s="11" t="s">
        <v>7062</v>
      </c>
      <c r="N5949" s="13">
        <v>3105</v>
      </c>
      <c r="O5949" s="15">
        <f>_xlfn.XLOOKUP(B5949,Sheet1!A:A,Sheet1!E:E)</f>
        <v>1.87</v>
      </c>
      <c r="P5949" s="26"/>
      <c r="Q5949" s="15">
        <f t="shared" si="434"/>
        <v>1.9635000000000002</v>
      </c>
      <c r="R5949" s="38">
        <f t="shared" si="436"/>
        <v>2.0224050000000005</v>
      </c>
      <c r="S5949" s="26">
        <v>0</v>
      </c>
      <c r="T5949" s="13" t="str">
        <f t="shared" si="432"/>
        <v>Up</v>
      </c>
    </row>
    <row r="5950" spans="1:20" s="14" customFormat="1" hidden="1" x14ac:dyDescent="0.3">
      <c r="A5950" s="11">
        <v>6057556</v>
      </c>
      <c r="B5950" s="11">
        <v>6057556</v>
      </c>
      <c r="C5950" s="11" t="s">
        <v>26</v>
      </c>
      <c r="D5950" s="11" t="s">
        <v>27</v>
      </c>
      <c r="E5950" s="13" t="str">
        <f>_xlfn.XLOOKUP(B5950,Sheet1!A:A,Sheet1!B:B)</f>
        <v>DS PREMIER KODAWOOL ROLLER 3/8IN 3PK</v>
      </c>
      <c r="F5950" s="13" t="str">
        <f t="shared" ref="F5950:F6013" si="437">D5950&amp;" - "&amp;E5950</f>
        <v>CROWN  - DS PREMIER KODAWOOL ROLLER 3/8IN 3PK</v>
      </c>
      <c r="G5950" s="13"/>
      <c r="H5950" s="91" t="s">
        <v>28</v>
      </c>
      <c r="I5950" s="11" t="s">
        <v>29</v>
      </c>
      <c r="J5950" s="11" t="s">
        <v>29</v>
      </c>
      <c r="K5950" s="11" t="s">
        <v>30</v>
      </c>
      <c r="M5950" s="11" t="s">
        <v>7062</v>
      </c>
      <c r="N5950" s="13">
        <v>3105</v>
      </c>
      <c r="O5950" s="15">
        <f>_xlfn.XLOOKUP(B5950,Sheet1!A:A,Sheet1!E:E)</f>
        <v>7.78</v>
      </c>
      <c r="P5950" s="26"/>
      <c r="Q5950" s="15">
        <f t="shared" si="434"/>
        <v>8.1690000000000005</v>
      </c>
      <c r="R5950" s="38">
        <f t="shared" si="436"/>
        <v>8.4140700000000006</v>
      </c>
      <c r="S5950" s="26">
        <v>0</v>
      </c>
      <c r="T5950" s="13" t="str">
        <f t="shared" si="432"/>
        <v>Up</v>
      </c>
    </row>
    <row r="5951" spans="1:20" s="14" customFormat="1" hidden="1" x14ac:dyDescent="0.3">
      <c r="A5951" s="11">
        <v>6057602</v>
      </c>
      <c r="B5951" s="11">
        <v>6057602</v>
      </c>
      <c r="C5951" s="11" t="s">
        <v>26</v>
      </c>
      <c r="D5951" s="11" t="s">
        <v>27</v>
      </c>
      <c r="E5951" s="13" t="str">
        <f>_xlfn.XLOOKUP(B5951,Sheet1!A:A,Sheet1!B:B)</f>
        <v>DS PREMIER PRO PUTTY KNIFE         3IN</v>
      </c>
      <c r="F5951" s="13" t="str">
        <f t="shared" si="437"/>
        <v>CROWN  - DS PREMIER PRO PUTTY KNIFE         3IN</v>
      </c>
      <c r="G5951" s="13"/>
      <c r="H5951" s="91" t="s">
        <v>28</v>
      </c>
      <c r="I5951" s="11" t="s">
        <v>29</v>
      </c>
      <c r="J5951" s="11" t="s">
        <v>29</v>
      </c>
      <c r="K5951" s="11" t="s">
        <v>30</v>
      </c>
      <c r="M5951" s="11" t="s">
        <v>7062</v>
      </c>
      <c r="N5951" s="13">
        <v>3105</v>
      </c>
      <c r="O5951" s="15">
        <f>_xlfn.XLOOKUP(B5951,Sheet1!A:A,Sheet1!E:E)</f>
        <v>3.9</v>
      </c>
      <c r="P5951" s="26"/>
      <c r="Q5951" s="15">
        <f t="shared" si="434"/>
        <v>4.0949999999999998</v>
      </c>
      <c r="R5951" s="38">
        <f t="shared" si="436"/>
        <v>4.2178499999999994</v>
      </c>
      <c r="S5951" s="26">
        <v>0</v>
      </c>
      <c r="T5951" s="13" t="str">
        <f t="shared" si="432"/>
        <v>Up</v>
      </c>
    </row>
    <row r="5952" spans="1:20" s="14" customFormat="1" hidden="1" x14ac:dyDescent="0.3">
      <c r="A5952" s="11">
        <v>6057601</v>
      </c>
      <c r="B5952" s="11">
        <v>6057601</v>
      </c>
      <c r="C5952" s="11" t="s">
        <v>26</v>
      </c>
      <c r="D5952" s="11" t="s">
        <v>27</v>
      </c>
      <c r="E5952" s="13" t="str">
        <f>_xlfn.XLOOKUP(B5952,Sheet1!A:A,Sheet1!B:B)</f>
        <v>DS PREMIER PRO PUTTY KNIFE         2IN</v>
      </c>
      <c r="F5952" s="13" t="str">
        <f t="shared" si="437"/>
        <v>CROWN  - DS PREMIER PRO PUTTY KNIFE         2IN</v>
      </c>
      <c r="G5952" s="13"/>
      <c r="H5952" s="91" t="s">
        <v>28</v>
      </c>
      <c r="I5952" s="11" t="s">
        <v>29</v>
      </c>
      <c r="J5952" s="11" t="s">
        <v>29</v>
      </c>
      <c r="K5952" s="11" t="s">
        <v>30</v>
      </c>
      <c r="M5952" s="11" t="s">
        <v>7062</v>
      </c>
      <c r="N5952" s="13">
        <v>3105</v>
      </c>
      <c r="O5952" s="15">
        <f>_xlfn.XLOOKUP(B5952,Sheet1!A:A,Sheet1!E:E)</f>
        <v>3.36</v>
      </c>
      <c r="P5952" s="26"/>
      <c r="Q5952" s="15">
        <f t="shared" si="434"/>
        <v>3.528</v>
      </c>
      <c r="R5952" s="38">
        <f t="shared" si="436"/>
        <v>3.6338400000000002</v>
      </c>
      <c r="S5952" s="26">
        <v>0</v>
      </c>
      <c r="T5952" s="13" t="str">
        <f t="shared" si="432"/>
        <v>Up</v>
      </c>
    </row>
    <row r="5953" spans="1:20" s="14" customFormat="1" hidden="1" x14ac:dyDescent="0.3">
      <c r="A5953" s="11">
        <v>6057600</v>
      </c>
      <c r="B5953" s="11">
        <v>6057600</v>
      </c>
      <c r="C5953" s="11" t="s">
        <v>26</v>
      </c>
      <c r="D5953" s="11" t="s">
        <v>27</v>
      </c>
      <c r="E5953" s="13" t="str">
        <f>_xlfn.XLOOKUP(B5953,Sheet1!A:A,Sheet1!B:B)</f>
        <v>DS PREMIER PRO PUTTY KNIFE         1.5IN</v>
      </c>
      <c r="F5953" s="13" t="str">
        <f t="shared" si="437"/>
        <v>CROWN  - DS PREMIER PRO PUTTY KNIFE         1.5IN</v>
      </c>
      <c r="G5953" s="13"/>
      <c r="H5953" s="91" t="s">
        <v>28</v>
      </c>
      <c r="I5953" s="11" t="s">
        <v>29</v>
      </c>
      <c r="J5953" s="11" t="s">
        <v>29</v>
      </c>
      <c r="K5953" s="11" t="s">
        <v>30</v>
      </c>
      <c r="M5953" s="11" t="s">
        <v>7062</v>
      </c>
      <c r="N5953" s="13">
        <v>3105</v>
      </c>
      <c r="O5953" s="15">
        <f>_xlfn.XLOOKUP(B5953,Sheet1!A:A,Sheet1!E:E)</f>
        <v>3.17</v>
      </c>
      <c r="P5953" s="26"/>
      <c r="Q5953" s="15">
        <f t="shared" si="434"/>
        <v>3.3285</v>
      </c>
      <c r="R5953" s="38">
        <f t="shared" si="436"/>
        <v>3.4283550000000003</v>
      </c>
      <c r="S5953" s="26">
        <v>0</v>
      </c>
      <c r="T5953" s="13" t="str">
        <f t="shared" si="432"/>
        <v>Up</v>
      </c>
    </row>
    <row r="5954" spans="1:20" s="14" customFormat="1" hidden="1" x14ac:dyDescent="0.3">
      <c r="A5954" s="11">
        <v>6057599</v>
      </c>
      <c r="B5954" s="11">
        <v>6057599</v>
      </c>
      <c r="C5954" s="11" t="s">
        <v>26</v>
      </c>
      <c r="D5954" s="11" t="s">
        <v>27</v>
      </c>
      <c r="E5954" s="13" t="str">
        <f>_xlfn.XLOOKUP(B5954,Sheet1!A:A,Sheet1!B:B)</f>
        <v>DS PREMIER RADIATOR BRISTLE BRUSH  3IN</v>
      </c>
      <c r="F5954" s="13" t="str">
        <f t="shared" si="437"/>
        <v>CROWN  - DS PREMIER RADIATOR BRISTLE BRUSH  3IN</v>
      </c>
      <c r="G5954" s="13"/>
      <c r="H5954" s="91" t="s">
        <v>28</v>
      </c>
      <c r="I5954" s="11" t="s">
        <v>29</v>
      </c>
      <c r="J5954" s="11" t="s">
        <v>29</v>
      </c>
      <c r="K5954" s="11" t="s">
        <v>30</v>
      </c>
      <c r="M5954" s="11" t="s">
        <v>7062</v>
      </c>
      <c r="N5954" s="13">
        <v>3105</v>
      </c>
      <c r="O5954" s="15">
        <f>_xlfn.XLOOKUP(B5954,Sheet1!A:A,Sheet1!E:E)</f>
        <v>6.11</v>
      </c>
      <c r="P5954" s="26"/>
      <c r="Q5954" s="15">
        <f t="shared" si="434"/>
        <v>6.4155000000000006</v>
      </c>
      <c r="R5954" s="38">
        <f t="shared" si="436"/>
        <v>6.607965000000001</v>
      </c>
      <c r="S5954" s="26">
        <v>0</v>
      </c>
      <c r="T5954" s="13" t="str">
        <f t="shared" ref="T5954:T6017" si="438">IF(Q5954&gt;=R5954,"No Change","Up")</f>
        <v>Up</v>
      </c>
    </row>
    <row r="5955" spans="1:20" s="14" customFormat="1" hidden="1" x14ac:dyDescent="0.3">
      <c r="A5955" s="11">
        <v>6057598</v>
      </c>
      <c r="B5955" s="11">
        <v>6057598</v>
      </c>
      <c r="C5955" s="11" t="s">
        <v>26</v>
      </c>
      <c r="D5955" s="11" t="s">
        <v>27</v>
      </c>
      <c r="E5955" s="13" t="str">
        <f>_xlfn.XLOOKUP(B5955,Sheet1!A:A,Sheet1!B:B)</f>
        <v>DS PREMIER RADIATOR BRISTLE BRUSH  2.5IN</v>
      </c>
      <c r="F5955" s="13" t="str">
        <f t="shared" si="437"/>
        <v>CROWN  - DS PREMIER RADIATOR BRISTLE BRUSH  2.5IN</v>
      </c>
      <c r="G5955" s="13"/>
      <c r="H5955" s="91" t="s">
        <v>28</v>
      </c>
      <c r="I5955" s="11" t="s">
        <v>29</v>
      </c>
      <c r="J5955" s="11" t="s">
        <v>29</v>
      </c>
      <c r="K5955" s="11" t="s">
        <v>30</v>
      </c>
      <c r="M5955" s="11" t="s">
        <v>7062</v>
      </c>
      <c r="N5955" s="13">
        <v>3105</v>
      </c>
      <c r="O5955" s="15">
        <f>_xlfn.XLOOKUP(B5955,Sheet1!A:A,Sheet1!E:E)</f>
        <v>4.8899999999999997</v>
      </c>
      <c r="P5955" s="26"/>
      <c r="Q5955" s="15">
        <f t="shared" si="434"/>
        <v>5.1345000000000001</v>
      </c>
      <c r="R5955" s="38">
        <f t="shared" si="436"/>
        <v>5.2885350000000004</v>
      </c>
      <c r="S5955" s="26">
        <v>0</v>
      </c>
      <c r="T5955" s="13" t="str">
        <f t="shared" si="438"/>
        <v>Up</v>
      </c>
    </row>
    <row r="5956" spans="1:20" s="14" customFormat="1" hidden="1" x14ac:dyDescent="0.3">
      <c r="A5956" s="11">
        <v>6057597</v>
      </c>
      <c r="B5956" s="11">
        <v>6057597</v>
      </c>
      <c r="C5956" s="11" t="s">
        <v>26</v>
      </c>
      <c r="D5956" s="11" t="s">
        <v>27</v>
      </c>
      <c r="E5956" s="13" t="str">
        <f>_xlfn.XLOOKUP(B5956,Sheet1!A:A,Sheet1!B:B)</f>
        <v>DS PREMIER RADIATOR BRISTLE BRUSH  2IN</v>
      </c>
      <c r="F5956" s="13" t="str">
        <f t="shared" si="437"/>
        <v>CROWN  - DS PREMIER RADIATOR BRISTLE BRUSH  2IN</v>
      </c>
      <c r="G5956" s="13"/>
      <c r="H5956" s="91" t="s">
        <v>28</v>
      </c>
      <c r="I5956" s="11" t="s">
        <v>29</v>
      </c>
      <c r="J5956" s="11" t="s">
        <v>29</v>
      </c>
      <c r="K5956" s="11" t="s">
        <v>30</v>
      </c>
      <c r="M5956" s="11" t="s">
        <v>7062</v>
      </c>
      <c r="N5956" s="13">
        <v>3105</v>
      </c>
      <c r="O5956" s="15">
        <f>_xlfn.XLOOKUP(B5956,Sheet1!A:A,Sheet1!E:E)</f>
        <v>3.76</v>
      </c>
      <c r="P5956" s="26"/>
      <c r="Q5956" s="15">
        <f t="shared" si="434"/>
        <v>3.948</v>
      </c>
      <c r="R5956" s="38">
        <f t="shared" si="436"/>
        <v>4.0664400000000001</v>
      </c>
      <c r="S5956" s="26">
        <v>0</v>
      </c>
      <c r="T5956" s="13" t="str">
        <f t="shared" si="438"/>
        <v>Up</v>
      </c>
    </row>
    <row r="5957" spans="1:20" s="14" customFormat="1" hidden="1" x14ac:dyDescent="0.3">
      <c r="A5957" s="11">
        <v>6057596</v>
      </c>
      <c r="B5957" s="11">
        <v>6057596</v>
      </c>
      <c r="C5957" s="11" t="s">
        <v>26</v>
      </c>
      <c r="D5957" s="11" t="s">
        <v>27</v>
      </c>
      <c r="E5957" s="13" t="str">
        <f>_xlfn.XLOOKUP(B5957,Sheet1!A:A,Sheet1!B:B)</f>
        <v>DS PREMIER BROOKLYN SHORT SASH     2.5IN</v>
      </c>
      <c r="F5957" s="13" t="str">
        <f t="shared" si="437"/>
        <v>CROWN  - DS PREMIER BROOKLYN SHORT SASH     2.5IN</v>
      </c>
      <c r="G5957" s="13"/>
      <c r="H5957" s="91" t="s">
        <v>28</v>
      </c>
      <c r="I5957" s="11" t="s">
        <v>29</v>
      </c>
      <c r="J5957" s="11" t="s">
        <v>29</v>
      </c>
      <c r="K5957" s="11" t="s">
        <v>30</v>
      </c>
      <c r="M5957" s="11" t="s">
        <v>7062</v>
      </c>
      <c r="N5957" s="13">
        <v>3105</v>
      </c>
      <c r="O5957" s="15">
        <f>_xlfn.XLOOKUP(B5957,Sheet1!A:A,Sheet1!E:E)</f>
        <v>6.15</v>
      </c>
      <c r="P5957" s="26"/>
      <c r="Q5957" s="15">
        <f t="shared" si="434"/>
        <v>6.4575000000000005</v>
      </c>
      <c r="R5957" s="38">
        <f t="shared" si="436"/>
        <v>6.6512250000000011</v>
      </c>
      <c r="S5957" s="26">
        <v>0</v>
      </c>
      <c r="T5957" s="13" t="str">
        <f t="shared" si="438"/>
        <v>Up</v>
      </c>
    </row>
    <row r="5958" spans="1:20" s="14" customFormat="1" hidden="1" x14ac:dyDescent="0.3">
      <c r="A5958" s="11">
        <v>6057595</v>
      </c>
      <c r="B5958" s="11">
        <v>6057595</v>
      </c>
      <c r="C5958" s="11" t="s">
        <v>26</v>
      </c>
      <c r="D5958" s="11" t="s">
        <v>27</v>
      </c>
      <c r="E5958" s="13" t="str">
        <f>_xlfn.XLOOKUP(B5958,Sheet1!A:A,Sheet1!B:B)</f>
        <v>DS PREMIER BROOKLYN SHORT SASH     2IN</v>
      </c>
      <c r="F5958" s="13" t="str">
        <f t="shared" si="437"/>
        <v>CROWN  - DS PREMIER BROOKLYN SHORT SASH     2IN</v>
      </c>
      <c r="G5958" s="13"/>
      <c r="H5958" s="91" t="s">
        <v>28</v>
      </c>
      <c r="I5958" s="11" t="s">
        <v>29</v>
      </c>
      <c r="J5958" s="11" t="s">
        <v>29</v>
      </c>
      <c r="K5958" s="11" t="s">
        <v>30</v>
      </c>
      <c r="M5958" s="11" t="s">
        <v>7062</v>
      </c>
      <c r="N5958" s="13">
        <v>3105</v>
      </c>
      <c r="O5958" s="15">
        <f>_xlfn.XLOOKUP(B5958,Sheet1!A:A,Sheet1!E:E)</f>
        <v>6.13</v>
      </c>
      <c r="P5958" s="26"/>
      <c r="Q5958" s="15">
        <f t="shared" si="434"/>
        <v>6.4365000000000006</v>
      </c>
      <c r="R5958" s="38">
        <f t="shared" si="436"/>
        <v>6.629595000000001</v>
      </c>
      <c r="S5958" s="26">
        <v>0</v>
      </c>
      <c r="T5958" s="13" t="str">
        <f t="shared" si="438"/>
        <v>Up</v>
      </c>
    </row>
    <row r="5959" spans="1:20" s="14" customFormat="1" hidden="1" x14ac:dyDescent="0.3">
      <c r="A5959" s="11">
        <v>6057594</v>
      </c>
      <c r="B5959" s="11">
        <v>6057594</v>
      </c>
      <c r="C5959" s="11" t="s">
        <v>26</v>
      </c>
      <c r="D5959" s="11" t="s">
        <v>27</v>
      </c>
      <c r="E5959" s="13" t="str">
        <f>_xlfn.XLOOKUP(B5959,Sheet1!A:A,Sheet1!B:B)</f>
        <v>DS PREMIER BROOKLYN FLAT SASH BRSH 3IN</v>
      </c>
      <c r="F5959" s="13" t="str">
        <f t="shared" si="437"/>
        <v>CROWN  - DS PREMIER BROOKLYN FLAT SASH BRSH 3IN</v>
      </c>
      <c r="G5959" s="13"/>
      <c r="H5959" s="91" t="s">
        <v>28</v>
      </c>
      <c r="I5959" s="11" t="s">
        <v>29</v>
      </c>
      <c r="J5959" s="11" t="s">
        <v>29</v>
      </c>
      <c r="K5959" s="11" t="s">
        <v>30</v>
      </c>
      <c r="M5959" s="11" t="s">
        <v>7062</v>
      </c>
      <c r="N5959" s="13">
        <v>3105</v>
      </c>
      <c r="O5959" s="15">
        <f>_xlfn.XLOOKUP(B5959,Sheet1!A:A,Sheet1!E:E)</f>
        <v>13.71</v>
      </c>
      <c r="P5959" s="26"/>
      <c r="Q5959" s="15">
        <f t="shared" si="434"/>
        <v>14.395500000000002</v>
      </c>
      <c r="R5959" s="38">
        <f t="shared" si="436"/>
        <v>14.827365000000002</v>
      </c>
      <c r="S5959" s="26">
        <v>0</v>
      </c>
      <c r="T5959" s="13" t="str">
        <f t="shared" si="438"/>
        <v>Up</v>
      </c>
    </row>
    <row r="5960" spans="1:20" s="14" customFormat="1" hidden="1" x14ac:dyDescent="0.3">
      <c r="A5960" s="11">
        <v>6057593</v>
      </c>
      <c r="B5960" s="11">
        <v>6057593</v>
      </c>
      <c r="C5960" s="11" t="s">
        <v>26</v>
      </c>
      <c r="D5960" s="11" t="s">
        <v>27</v>
      </c>
      <c r="E5960" s="13" t="str">
        <f>_xlfn.XLOOKUP(B5960,Sheet1!A:A,Sheet1!B:B)</f>
        <v>DS PREMIER BROOKLYN FLAT SASH BRSH 2.5IN</v>
      </c>
      <c r="F5960" s="13" t="str">
        <f t="shared" si="437"/>
        <v>CROWN  - DS PREMIER BROOKLYN FLAT SASH BRSH 2.5IN</v>
      </c>
      <c r="G5960" s="13"/>
      <c r="H5960" s="91" t="s">
        <v>28</v>
      </c>
      <c r="I5960" s="11" t="s">
        <v>29</v>
      </c>
      <c r="J5960" s="11" t="s">
        <v>29</v>
      </c>
      <c r="K5960" s="11" t="s">
        <v>30</v>
      </c>
      <c r="M5960" s="11" t="s">
        <v>7062</v>
      </c>
      <c r="N5960" s="13">
        <v>3105</v>
      </c>
      <c r="O5960" s="15">
        <f>_xlfn.XLOOKUP(B5960,Sheet1!A:A,Sheet1!E:E)</f>
        <v>11.93</v>
      </c>
      <c r="P5960" s="26"/>
      <c r="Q5960" s="15">
        <f t="shared" si="434"/>
        <v>12.5265</v>
      </c>
      <c r="R5960" s="38">
        <f t="shared" si="436"/>
        <v>12.902295000000001</v>
      </c>
      <c r="S5960" s="26">
        <v>0</v>
      </c>
      <c r="T5960" s="13" t="str">
        <f t="shared" si="438"/>
        <v>Up</v>
      </c>
    </row>
    <row r="5961" spans="1:20" s="14" customFormat="1" hidden="1" x14ac:dyDescent="0.3">
      <c r="A5961" s="11">
        <v>6057592</v>
      </c>
      <c r="B5961" s="11">
        <v>6057592</v>
      </c>
      <c r="C5961" s="11" t="s">
        <v>26</v>
      </c>
      <c r="D5961" s="11" t="s">
        <v>27</v>
      </c>
      <c r="E5961" s="13" t="str">
        <f>_xlfn.XLOOKUP(B5961,Sheet1!A:A,Sheet1!B:B)</f>
        <v>DS PREMIER BROOKLYN FLAT SASH BRSH 2IN</v>
      </c>
      <c r="F5961" s="13" t="str">
        <f t="shared" si="437"/>
        <v>CROWN  - DS PREMIER BROOKLYN FLAT SASH BRSH 2IN</v>
      </c>
      <c r="G5961" s="13"/>
      <c r="H5961" s="91" t="s">
        <v>28</v>
      </c>
      <c r="I5961" s="11" t="s">
        <v>29</v>
      </c>
      <c r="J5961" s="11" t="s">
        <v>29</v>
      </c>
      <c r="K5961" s="11" t="s">
        <v>30</v>
      </c>
      <c r="M5961" s="11" t="s">
        <v>7062</v>
      </c>
      <c r="N5961" s="13">
        <v>3105</v>
      </c>
      <c r="O5961" s="15">
        <f>_xlfn.XLOOKUP(B5961,Sheet1!A:A,Sheet1!E:E)</f>
        <v>9.5399999999999991</v>
      </c>
      <c r="P5961" s="26"/>
      <c r="Q5961" s="15">
        <f t="shared" si="434"/>
        <v>10.016999999999999</v>
      </c>
      <c r="R5961" s="38">
        <f t="shared" si="436"/>
        <v>10.31751</v>
      </c>
      <c r="S5961" s="26">
        <v>0</v>
      </c>
      <c r="T5961" s="13" t="str">
        <f t="shared" si="438"/>
        <v>Up</v>
      </c>
    </row>
    <row r="5962" spans="1:20" s="14" customFormat="1" hidden="1" x14ac:dyDescent="0.3">
      <c r="A5962" s="11">
        <v>6057591</v>
      </c>
      <c r="B5962" s="11">
        <v>6057591</v>
      </c>
      <c r="C5962" s="11" t="s">
        <v>26</v>
      </c>
      <c r="D5962" s="11" t="s">
        <v>27</v>
      </c>
      <c r="E5962" s="13" t="str">
        <f>_xlfn.XLOOKUP(B5962,Sheet1!A:A,Sheet1!B:B)</f>
        <v>DS PREMIER BROOKLYN FLAT SASH BRSH 1.5IN</v>
      </c>
      <c r="F5962" s="13" t="str">
        <f t="shared" si="437"/>
        <v>CROWN  - DS PREMIER BROOKLYN FLAT SASH BRSH 1.5IN</v>
      </c>
      <c r="G5962" s="13"/>
      <c r="H5962" s="91" t="s">
        <v>28</v>
      </c>
      <c r="I5962" s="11" t="s">
        <v>29</v>
      </c>
      <c r="J5962" s="11" t="s">
        <v>29</v>
      </c>
      <c r="K5962" s="11" t="s">
        <v>30</v>
      </c>
      <c r="M5962" s="11" t="s">
        <v>7062</v>
      </c>
      <c r="N5962" s="13">
        <v>3105</v>
      </c>
      <c r="O5962" s="15">
        <f>_xlfn.XLOOKUP(B5962,Sheet1!A:A,Sheet1!E:E)</f>
        <v>8.52</v>
      </c>
      <c r="P5962" s="26"/>
      <c r="Q5962" s="15">
        <f t="shared" si="434"/>
        <v>8.9459999999999997</v>
      </c>
      <c r="R5962" s="38">
        <f t="shared" si="436"/>
        <v>9.2143800000000002</v>
      </c>
      <c r="S5962" s="26">
        <v>0</v>
      </c>
      <c r="T5962" s="13" t="str">
        <f t="shared" si="438"/>
        <v>Up</v>
      </c>
    </row>
    <row r="5963" spans="1:20" s="14" customFormat="1" hidden="1" x14ac:dyDescent="0.3">
      <c r="A5963" s="11">
        <v>6057590</v>
      </c>
      <c r="B5963" s="11">
        <v>6057590</v>
      </c>
      <c r="C5963" s="11" t="s">
        <v>26</v>
      </c>
      <c r="D5963" s="11" t="s">
        <v>27</v>
      </c>
      <c r="E5963" s="13" t="str">
        <f>_xlfn.XLOOKUP(B5963,Sheet1!A:A,Sheet1!B:B)</f>
        <v>DS PREMIER BROOKLYN ANGLE SASH     2.5IN</v>
      </c>
      <c r="F5963" s="13" t="str">
        <f t="shared" si="437"/>
        <v>CROWN  - DS PREMIER BROOKLYN ANGLE SASH     2.5IN</v>
      </c>
      <c r="G5963" s="13"/>
      <c r="H5963" s="91" t="s">
        <v>28</v>
      </c>
      <c r="I5963" s="11" t="s">
        <v>29</v>
      </c>
      <c r="J5963" s="11" t="s">
        <v>29</v>
      </c>
      <c r="K5963" s="11" t="s">
        <v>30</v>
      </c>
      <c r="M5963" s="11" t="s">
        <v>7062</v>
      </c>
      <c r="N5963" s="13">
        <v>3105</v>
      </c>
      <c r="O5963" s="15">
        <f>_xlfn.XLOOKUP(B5963,Sheet1!A:A,Sheet1!E:E)</f>
        <v>11.93</v>
      </c>
      <c r="P5963" s="26"/>
      <c r="Q5963" s="15">
        <f t="shared" si="434"/>
        <v>12.5265</v>
      </c>
      <c r="R5963" s="38">
        <f>_xlfn.XLOOKUP(B5963,Sheet4!B:B,Sheet4!D:D)</f>
        <v>12.91</v>
      </c>
      <c r="S5963" s="26">
        <v>0</v>
      </c>
      <c r="T5963" s="13" t="str">
        <f t="shared" si="438"/>
        <v>Up</v>
      </c>
    </row>
    <row r="5964" spans="1:20" s="14" customFormat="1" hidden="1" x14ac:dyDescent="0.3">
      <c r="A5964" s="11">
        <v>6057589</v>
      </c>
      <c r="B5964" s="11">
        <v>6057589</v>
      </c>
      <c r="C5964" s="11" t="s">
        <v>26</v>
      </c>
      <c r="D5964" s="11" t="s">
        <v>27</v>
      </c>
      <c r="E5964" s="13" t="str">
        <f>_xlfn.XLOOKUP(B5964,Sheet1!A:A,Sheet1!B:B)</f>
        <v>DS PREMIER BROOKLYN ANGLE SASH     2IN</v>
      </c>
      <c r="F5964" s="13" t="str">
        <f t="shared" si="437"/>
        <v>CROWN  - DS PREMIER BROOKLYN ANGLE SASH     2IN</v>
      </c>
      <c r="G5964" s="13"/>
      <c r="H5964" s="91" t="s">
        <v>28</v>
      </c>
      <c r="I5964" s="11" t="s">
        <v>29</v>
      </c>
      <c r="J5964" s="11" t="s">
        <v>29</v>
      </c>
      <c r="K5964" s="11" t="s">
        <v>30</v>
      </c>
      <c r="M5964" s="11" t="s">
        <v>7062</v>
      </c>
      <c r="N5964" s="13">
        <v>3105</v>
      </c>
      <c r="O5964" s="15">
        <f>_xlfn.XLOOKUP(B5964,Sheet1!A:A,Sheet1!E:E)</f>
        <v>9.5399999999999991</v>
      </c>
      <c r="P5964" s="26"/>
      <c r="Q5964" s="15">
        <f t="shared" si="434"/>
        <v>10.016999999999999</v>
      </c>
      <c r="R5964" s="38">
        <f>_xlfn.XLOOKUP(B5964,Sheet4!B:B,Sheet4!D:D)</f>
        <v>10.32</v>
      </c>
      <c r="S5964" s="26">
        <v>0</v>
      </c>
      <c r="T5964" s="13" t="str">
        <f t="shared" si="438"/>
        <v>Up</v>
      </c>
    </row>
    <row r="5965" spans="1:20" s="14" customFormat="1" hidden="1" x14ac:dyDescent="0.3">
      <c r="A5965" s="11">
        <v>6057588</v>
      </c>
      <c r="B5965" s="11">
        <v>6057588</v>
      </c>
      <c r="C5965" s="11" t="s">
        <v>26</v>
      </c>
      <c r="D5965" s="11" t="s">
        <v>27</v>
      </c>
      <c r="E5965" s="13" t="str">
        <f>_xlfn.XLOOKUP(B5965,Sheet1!A:A,Sheet1!B:B)</f>
        <v>DS PREMIER ATLANTIC FLAT SASH BRSH 3IN</v>
      </c>
      <c r="F5965" s="13" t="str">
        <f t="shared" si="437"/>
        <v>CROWN  - DS PREMIER ATLANTIC FLAT SASH BRSH 3IN</v>
      </c>
      <c r="G5965" s="13"/>
      <c r="H5965" s="91" t="s">
        <v>28</v>
      </c>
      <c r="I5965" s="11" t="s">
        <v>29</v>
      </c>
      <c r="J5965" s="11" t="s">
        <v>29</v>
      </c>
      <c r="K5965" s="11" t="s">
        <v>30</v>
      </c>
      <c r="M5965" s="11" t="s">
        <v>7062</v>
      </c>
      <c r="N5965" s="13">
        <v>3105</v>
      </c>
      <c r="O5965" s="15">
        <f>_xlfn.XLOOKUP(B5965,Sheet1!A:A,Sheet1!E:E)</f>
        <v>16.57</v>
      </c>
      <c r="P5965" s="26"/>
      <c r="Q5965" s="15">
        <f t="shared" si="434"/>
        <v>17.398500000000002</v>
      </c>
      <c r="R5965" s="38">
        <f t="shared" ref="R5965:R5996" si="439">Q5965*1.03</f>
        <v>17.920455000000004</v>
      </c>
      <c r="S5965" s="26">
        <v>0</v>
      </c>
      <c r="T5965" s="13" t="str">
        <f t="shared" si="438"/>
        <v>Up</v>
      </c>
    </row>
    <row r="5966" spans="1:20" s="14" customFormat="1" hidden="1" x14ac:dyDescent="0.3">
      <c r="A5966" s="11">
        <v>6057587</v>
      </c>
      <c r="B5966" s="11">
        <v>6057587</v>
      </c>
      <c r="C5966" s="11" t="s">
        <v>26</v>
      </c>
      <c r="D5966" s="11" t="s">
        <v>27</v>
      </c>
      <c r="E5966" s="13" t="str">
        <f>_xlfn.XLOOKUP(B5966,Sheet1!A:A,Sheet1!B:B)</f>
        <v>DS PREMIER ATLANTIC FLAT SASH BRSH 2.5IN</v>
      </c>
      <c r="F5966" s="13" t="str">
        <f t="shared" si="437"/>
        <v>CROWN  - DS PREMIER ATLANTIC FLAT SASH BRSH 2.5IN</v>
      </c>
      <c r="G5966" s="13"/>
      <c r="H5966" s="91" t="s">
        <v>28</v>
      </c>
      <c r="I5966" s="11" t="s">
        <v>29</v>
      </c>
      <c r="J5966" s="11" t="s">
        <v>29</v>
      </c>
      <c r="K5966" s="11" t="s">
        <v>30</v>
      </c>
      <c r="M5966" s="11" t="s">
        <v>7062</v>
      </c>
      <c r="N5966" s="13">
        <v>3105</v>
      </c>
      <c r="O5966" s="15">
        <f>_xlfn.XLOOKUP(B5966,Sheet1!A:A,Sheet1!E:E)</f>
        <v>15.6</v>
      </c>
      <c r="P5966" s="26"/>
      <c r="Q5966" s="15">
        <f t="shared" si="434"/>
        <v>16.38</v>
      </c>
      <c r="R5966" s="38">
        <f t="shared" si="439"/>
        <v>16.871399999999998</v>
      </c>
      <c r="S5966" s="26">
        <v>0</v>
      </c>
      <c r="T5966" s="13" t="str">
        <f t="shared" si="438"/>
        <v>Up</v>
      </c>
    </row>
    <row r="5967" spans="1:20" s="14" customFormat="1" hidden="1" x14ac:dyDescent="0.3">
      <c r="A5967" s="11">
        <v>6057586</v>
      </c>
      <c r="B5967" s="11">
        <v>6057586</v>
      </c>
      <c r="C5967" s="11" t="s">
        <v>26</v>
      </c>
      <c r="D5967" s="11" t="s">
        <v>27</v>
      </c>
      <c r="E5967" s="13" t="str">
        <f>_xlfn.XLOOKUP(B5967,Sheet1!A:A,Sheet1!B:B)</f>
        <v>DS PREMIER ATLANTIC FLAT SASH BRSH 2IN</v>
      </c>
      <c r="F5967" s="13" t="str">
        <f t="shared" si="437"/>
        <v>CROWN  - DS PREMIER ATLANTIC FLAT SASH BRSH 2IN</v>
      </c>
      <c r="G5967" s="13"/>
      <c r="H5967" s="91" t="s">
        <v>28</v>
      </c>
      <c r="I5967" s="11" t="s">
        <v>29</v>
      </c>
      <c r="J5967" s="11" t="s">
        <v>29</v>
      </c>
      <c r="K5967" s="11" t="s">
        <v>30</v>
      </c>
      <c r="M5967" s="11" t="s">
        <v>7062</v>
      </c>
      <c r="N5967" s="13">
        <v>3105</v>
      </c>
      <c r="O5967" s="15">
        <f>_xlfn.XLOOKUP(B5967,Sheet1!A:A,Sheet1!E:E)</f>
        <v>12.48</v>
      </c>
      <c r="P5967" s="26"/>
      <c r="Q5967" s="15">
        <f t="shared" si="434"/>
        <v>13.104000000000001</v>
      </c>
      <c r="R5967" s="38">
        <f t="shared" si="439"/>
        <v>13.497120000000001</v>
      </c>
      <c r="S5967" s="26">
        <v>0</v>
      </c>
      <c r="T5967" s="13" t="str">
        <f t="shared" si="438"/>
        <v>Up</v>
      </c>
    </row>
    <row r="5968" spans="1:20" s="14" customFormat="1" hidden="1" x14ac:dyDescent="0.3">
      <c r="A5968" s="11">
        <v>6057585</v>
      </c>
      <c r="B5968" s="11">
        <v>6057585</v>
      </c>
      <c r="C5968" s="11" t="s">
        <v>26</v>
      </c>
      <c r="D5968" s="11" t="s">
        <v>27</v>
      </c>
      <c r="E5968" s="13" t="str">
        <f>_xlfn.XLOOKUP(B5968,Sheet1!A:A,Sheet1!B:B)</f>
        <v>DS PREMIER ATLANTIC FLAT SASH BRSH 1.5IN</v>
      </c>
      <c r="F5968" s="13" t="str">
        <f t="shared" si="437"/>
        <v>CROWN  - DS PREMIER ATLANTIC FLAT SASH BRSH 1.5IN</v>
      </c>
      <c r="G5968" s="13"/>
      <c r="H5968" s="91" t="s">
        <v>28</v>
      </c>
      <c r="I5968" s="11" t="s">
        <v>29</v>
      </c>
      <c r="J5968" s="11" t="s">
        <v>29</v>
      </c>
      <c r="K5968" s="11" t="s">
        <v>30</v>
      </c>
      <c r="M5968" s="11" t="s">
        <v>7062</v>
      </c>
      <c r="N5968" s="13">
        <v>3105</v>
      </c>
      <c r="O5968" s="15">
        <f>_xlfn.XLOOKUP(B5968,Sheet1!A:A,Sheet1!E:E)</f>
        <v>12.23</v>
      </c>
      <c r="P5968" s="26"/>
      <c r="Q5968" s="15">
        <f t="shared" si="434"/>
        <v>12.841500000000002</v>
      </c>
      <c r="R5968" s="38">
        <f t="shared" si="439"/>
        <v>13.226745000000003</v>
      </c>
      <c r="S5968" s="26">
        <v>0</v>
      </c>
      <c r="T5968" s="13" t="str">
        <f t="shared" si="438"/>
        <v>Up</v>
      </c>
    </row>
    <row r="5969" spans="1:20" s="14" customFormat="1" hidden="1" x14ac:dyDescent="0.3">
      <c r="A5969" s="11">
        <v>6057584</v>
      </c>
      <c r="B5969" s="11">
        <v>6057584</v>
      </c>
      <c r="C5969" s="11" t="s">
        <v>26</v>
      </c>
      <c r="D5969" s="11" t="s">
        <v>27</v>
      </c>
      <c r="E5969" s="13" t="str">
        <f>_xlfn.XLOOKUP(B5969,Sheet1!A:A,Sheet1!B:B)</f>
        <v>DS PREMIER MORTON TRIPLE THICK BTV 3IN</v>
      </c>
      <c r="F5969" s="13" t="str">
        <f t="shared" si="437"/>
        <v>CROWN  - DS PREMIER MORTON TRIPLE THICK BTV 3IN</v>
      </c>
      <c r="G5969" s="13"/>
      <c r="H5969" s="91" t="s">
        <v>28</v>
      </c>
      <c r="I5969" s="11" t="s">
        <v>29</v>
      </c>
      <c r="J5969" s="11" t="s">
        <v>29</v>
      </c>
      <c r="K5969" s="11" t="s">
        <v>30</v>
      </c>
      <c r="M5969" s="11" t="s">
        <v>7062</v>
      </c>
      <c r="N5969" s="13">
        <v>3105</v>
      </c>
      <c r="O5969" s="15">
        <f>_xlfn.XLOOKUP(B5969,Sheet1!A:A,Sheet1!E:E)</f>
        <v>23.8</v>
      </c>
      <c r="P5969" s="26"/>
      <c r="Q5969" s="15">
        <f t="shared" si="434"/>
        <v>24.990000000000002</v>
      </c>
      <c r="R5969" s="38">
        <f t="shared" si="439"/>
        <v>25.739700000000003</v>
      </c>
      <c r="S5969" s="26">
        <v>0</v>
      </c>
      <c r="T5969" s="13" t="str">
        <f t="shared" si="438"/>
        <v>Up</v>
      </c>
    </row>
    <row r="5970" spans="1:20" s="14" customFormat="1" hidden="1" x14ac:dyDescent="0.3">
      <c r="A5970" s="11">
        <v>6057581</v>
      </c>
      <c r="B5970" s="11">
        <v>6057581</v>
      </c>
      <c r="C5970" s="11" t="s">
        <v>26</v>
      </c>
      <c r="D5970" s="11" t="s">
        <v>27</v>
      </c>
      <c r="E5970" s="13" t="str">
        <f>_xlfn.XLOOKUP(B5970,Sheet1!A:A,Sheet1!B:B)</f>
        <v>DS PREMIER MORTON TRIPLE THICK BTV 2.5IN</v>
      </c>
      <c r="F5970" s="13" t="str">
        <f t="shared" si="437"/>
        <v>CROWN  - DS PREMIER MORTON TRIPLE THICK BTV 2.5IN</v>
      </c>
      <c r="G5970" s="13"/>
      <c r="H5970" s="91" t="s">
        <v>28</v>
      </c>
      <c r="I5970" s="11" t="s">
        <v>29</v>
      </c>
      <c r="J5970" s="11" t="s">
        <v>29</v>
      </c>
      <c r="K5970" s="11" t="s">
        <v>30</v>
      </c>
      <c r="M5970" s="11" t="s">
        <v>7062</v>
      </c>
      <c r="N5970" s="13">
        <v>3105</v>
      </c>
      <c r="O5970" s="15">
        <f>_xlfn.XLOOKUP(B5970,Sheet1!A:A,Sheet1!E:E)</f>
        <v>23.58</v>
      </c>
      <c r="P5970" s="26"/>
      <c r="Q5970" s="15">
        <f t="shared" si="434"/>
        <v>24.759</v>
      </c>
      <c r="R5970" s="38">
        <f t="shared" si="439"/>
        <v>25.50177</v>
      </c>
      <c r="S5970" s="26">
        <v>0</v>
      </c>
      <c r="T5970" s="13" t="str">
        <f t="shared" si="438"/>
        <v>Up</v>
      </c>
    </row>
    <row r="5971" spans="1:20" s="14" customFormat="1" hidden="1" x14ac:dyDescent="0.3">
      <c r="A5971" s="11">
        <v>6057579</v>
      </c>
      <c r="B5971" s="11">
        <v>6057579</v>
      </c>
      <c r="C5971" s="11" t="s">
        <v>26</v>
      </c>
      <c r="D5971" s="11" t="s">
        <v>27</v>
      </c>
      <c r="E5971" s="13" t="str">
        <f>_xlfn.XLOOKUP(B5971,Sheet1!A:A,Sheet1!B:B)</f>
        <v>DS PREMIER MORTON TRIPLE THICK BTV 2IN</v>
      </c>
      <c r="F5971" s="13" t="str">
        <f t="shared" si="437"/>
        <v>CROWN  - DS PREMIER MORTON TRIPLE THICK BTV 2IN</v>
      </c>
      <c r="G5971" s="13"/>
      <c r="H5971" s="91" t="s">
        <v>28</v>
      </c>
      <c r="I5971" s="11" t="s">
        <v>29</v>
      </c>
      <c r="J5971" s="11" t="s">
        <v>29</v>
      </c>
      <c r="K5971" s="11" t="s">
        <v>30</v>
      </c>
      <c r="M5971" s="11" t="s">
        <v>7062</v>
      </c>
      <c r="N5971" s="13">
        <v>3105</v>
      </c>
      <c r="O5971" s="15">
        <f>_xlfn.XLOOKUP(B5971,Sheet1!A:A,Sheet1!E:E)</f>
        <v>22.67</v>
      </c>
      <c r="P5971" s="26"/>
      <c r="Q5971" s="15">
        <f t="shared" ref="Q5971:Q6034" si="440">O5971*1.05</f>
        <v>23.803500000000003</v>
      </c>
      <c r="R5971" s="38">
        <f t="shared" si="439"/>
        <v>24.517605000000003</v>
      </c>
      <c r="S5971" s="26">
        <v>0</v>
      </c>
      <c r="T5971" s="13" t="str">
        <f t="shared" si="438"/>
        <v>Up</v>
      </c>
    </row>
    <row r="5972" spans="1:20" s="14" customFormat="1" hidden="1" x14ac:dyDescent="0.3">
      <c r="A5972" s="11">
        <v>6057575</v>
      </c>
      <c r="B5972" s="11">
        <v>6057575</v>
      </c>
      <c r="C5972" s="11" t="s">
        <v>26</v>
      </c>
      <c r="D5972" s="11" t="s">
        <v>27</v>
      </c>
      <c r="E5972" s="13" t="str">
        <f>_xlfn.XLOOKUP(B5972,Sheet1!A:A,Sheet1!B:B)</f>
        <v>DS PREMIER MORTON TRIPLE THICK BTV 1.5IN</v>
      </c>
      <c r="F5972" s="13" t="str">
        <f t="shared" si="437"/>
        <v>CROWN  - DS PREMIER MORTON TRIPLE THICK BTV 1.5IN</v>
      </c>
      <c r="G5972" s="13"/>
      <c r="H5972" s="91" t="s">
        <v>28</v>
      </c>
      <c r="I5972" s="11" t="s">
        <v>29</v>
      </c>
      <c r="J5972" s="11" t="s">
        <v>29</v>
      </c>
      <c r="K5972" s="11" t="s">
        <v>30</v>
      </c>
      <c r="M5972" s="11" t="s">
        <v>7062</v>
      </c>
      <c r="N5972" s="13">
        <v>3105</v>
      </c>
      <c r="O5972" s="15">
        <f>_xlfn.XLOOKUP(B5972,Sheet1!A:A,Sheet1!E:E)</f>
        <v>13.37</v>
      </c>
      <c r="P5972" s="26"/>
      <c r="Q5972" s="15">
        <f t="shared" si="440"/>
        <v>14.038499999999999</v>
      </c>
      <c r="R5972" s="38">
        <f t="shared" si="439"/>
        <v>14.459655</v>
      </c>
      <c r="S5972" s="26">
        <v>0</v>
      </c>
      <c r="T5972" s="13" t="str">
        <f t="shared" si="438"/>
        <v>Up</v>
      </c>
    </row>
    <row r="5973" spans="1:20" s="14" customFormat="1" hidden="1" x14ac:dyDescent="0.3">
      <c r="A5973" s="11">
        <v>6057574</v>
      </c>
      <c r="B5973" s="11">
        <v>6057574</v>
      </c>
      <c r="C5973" s="11" t="s">
        <v>26</v>
      </c>
      <c r="D5973" s="11" t="s">
        <v>27</v>
      </c>
      <c r="E5973" s="13" t="str">
        <f>_xlfn.XLOOKUP(B5973,Sheet1!A:A,Sheet1!B:B)</f>
        <v>DS PREMIER MORTON TRIPLE THICK BTV 1IN</v>
      </c>
      <c r="F5973" s="13" t="str">
        <f t="shared" si="437"/>
        <v>CROWN  - DS PREMIER MORTON TRIPLE THICK BTV 1IN</v>
      </c>
      <c r="G5973" s="13"/>
      <c r="H5973" s="91" t="s">
        <v>28</v>
      </c>
      <c r="I5973" s="11" t="s">
        <v>29</v>
      </c>
      <c r="J5973" s="11" t="s">
        <v>29</v>
      </c>
      <c r="K5973" s="11" t="s">
        <v>30</v>
      </c>
      <c r="M5973" s="11" t="s">
        <v>7062</v>
      </c>
      <c r="N5973" s="13">
        <v>3105</v>
      </c>
      <c r="O5973" s="15">
        <f>_xlfn.XLOOKUP(B5973,Sheet1!A:A,Sheet1!E:E)</f>
        <v>12.09</v>
      </c>
      <c r="P5973" s="26"/>
      <c r="Q5973" s="15">
        <f t="shared" si="440"/>
        <v>12.6945</v>
      </c>
      <c r="R5973" s="38">
        <f t="shared" si="439"/>
        <v>13.075335000000001</v>
      </c>
      <c r="S5973" s="26">
        <v>0</v>
      </c>
      <c r="T5973" s="13" t="str">
        <f t="shared" si="438"/>
        <v>Up</v>
      </c>
    </row>
    <row r="5974" spans="1:20" s="14" customFormat="1" hidden="1" x14ac:dyDescent="0.3">
      <c r="A5974" s="11">
        <v>6057573</v>
      </c>
      <c r="B5974" s="11">
        <v>6057573</v>
      </c>
      <c r="C5974" s="11" t="s">
        <v>26</v>
      </c>
      <c r="D5974" s="11" t="s">
        <v>27</v>
      </c>
      <c r="E5974" s="13" t="str">
        <f>_xlfn.XLOOKUP(B5974,Sheet1!A:A,Sheet1!B:B)</f>
        <v>DS PREMIER MORTON FLAT SASH BRUSH  3IN</v>
      </c>
      <c r="F5974" s="13" t="str">
        <f t="shared" si="437"/>
        <v>CROWN  - DS PREMIER MORTON FLAT SASH BRUSH  3IN</v>
      </c>
      <c r="G5974" s="13"/>
      <c r="H5974" s="91" t="s">
        <v>28</v>
      </c>
      <c r="I5974" s="11" t="s">
        <v>29</v>
      </c>
      <c r="J5974" s="11" t="s">
        <v>29</v>
      </c>
      <c r="K5974" s="11" t="s">
        <v>30</v>
      </c>
      <c r="M5974" s="11" t="s">
        <v>7062</v>
      </c>
      <c r="N5974" s="13">
        <v>3105</v>
      </c>
      <c r="O5974" s="15">
        <f>_xlfn.XLOOKUP(B5974,Sheet1!A:A,Sheet1!E:E)</f>
        <v>20.05</v>
      </c>
      <c r="P5974" s="26"/>
      <c r="Q5974" s="15">
        <f t="shared" si="440"/>
        <v>21.052500000000002</v>
      </c>
      <c r="R5974" s="38">
        <f t="shared" si="439"/>
        <v>21.684075000000004</v>
      </c>
      <c r="S5974" s="26">
        <v>0</v>
      </c>
      <c r="T5974" s="13" t="str">
        <f t="shared" si="438"/>
        <v>Up</v>
      </c>
    </row>
    <row r="5975" spans="1:20" s="14" customFormat="1" hidden="1" x14ac:dyDescent="0.3">
      <c r="A5975" s="11">
        <v>6057572</v>
      </c>
      <c r="B5975" s="11">
        <v>6057572</v>
      </c>
      <c r="C5975" s="11" t="s">
        <v>26</v>
      </c>
      <c r="D5975" s="11" t="s">
        <v>27</v>
      </c>
      <c r="E5975" s="13" t="str">
        <f>_xlfn.XLOOKUP(B5975,Sheet1!A:A,Sheet1!B:B)</f>
        <v>DS PREMIER MORTON FLAT SASH BRUSH  2.5IN</v>
      </c>
      <c r="F5975" s="13" t="str">
        <f t="shared" si="437"/>
        <v>CROWN  - DS PREMIER MORTON FLAT SASH BRUSH  2.5IN</v>
      </c>
      <c r="G5975" s="13"/>
      <c r="H5975" s="91" t="s">
        <v>28</v>
      </c>
      <c r="I5975" s="11" t="s">
        <v>29</v>
      </c>
      <c r="J5975" s="11" t="s">
        <v>29</v>
      </c>
      <c r="K5975" s="11" t="s">
        <v>30</v>
      </c>
      <c r="M5975" s="11" t="s">
        <v>7062</v>
      </c>
      <c r="N5975" s="13">
        <v>3105</v>
      </c>
      <c r="O5975" s="15">
        <f>_xlfn.XLOOKUP(B5975,Sheet1!A:A,Sheet1!E:E)</f>
        <v>18.66</v>
      </c>
      <c r="P5975" s="26"/>
      <c r="Q5975" s="15">
        <f t="shared" si="440"/>
        <v>19.593</v>
      </c>
      <c r="R5975" s="38">
        <f t="shared" si="439"/>
        <v>20.180790000000002</v>
      </c>
      <c r="S5975" s="26">
        <v>0</v>
      </c>
      <c r="T5975" s="13" t="str">
        <f t="shared" si="438"/>
        <v>Up</v>
      </c>
    </row>
    <row r="5976" spans="1:20" s="14" customFormat="1" hidden="1" x14ac:dyDescent="0.3">
      <c r="A5976" s="11">
        <v>6057571</v>
      </c>
      <c r="B5976" s="11">
        <v>6057571</v>
      </c>
      <c r="C5976" s="11" t="s">
        <v>26</v>
      </c>
      <c r="D5976" s="11" t="s">
        <v>27</v>
      </c>
      <c r="E5976" s="13" t="str">
        <f>_xlfn.XLOOKUP(B5976,Sheet1!A:A,Sheet1!B:B)</f>
        <v>DS PREMIER MORTON FLAT SASH BRUSH  2IN</v>
      </c>
      <c r="F5976" s="13" t="str">
        <f t="shared" si="437"/>
        <v>CROWN  - DS PREMIER MORTON FLAT SASH BRUSH  2IN</v>
      </c>
      <c r="G5976" s="13"/>
      <c r="H5976" s="91" t="s">
        <v>28</v>
      </c>
      <c r="I5976" s="11" t="s">
        <v>29</v>
      </c>
      <c r="J5976" s="11" t="s">
        <v>29</v>
      </c>
      <c r="K5976" s="11" t="s">
        <v>30</v>
      </c>
      <c r="M5976" s="11" t="s">
        <v>7062</v>
      </c>
      <c r="N5976" s="13">
        <v>3105</v>
      </c>
      <c r="O5976" s="15">
        <f>_xlfn.XLOOKUP(B5976,Sheet1!A:A,Sheet1!E:E)</f>
        <v>15.24</v>
      </c>
      <c r="P5976" s="26"/>
      <c r="Q5976" s="15">
        <f t="shared" si="440"/>
        <v>16.002000000000002</v>
      </c>
      <c r="R5976" s="38">
        <f t="shared" si="439"/>
        <v>16.482060000000004</v>
      </c>
      <c r="S5976" s="26">
        <v>0</v>
      </c>
      <c r="T5976" s="13" t="str">
        <f t="shared" si="438"/>
        <v>Up</v>
      </c>
    </row>
    <row r="5977" spans="1:20" s="14" customFormat="1" hidden="1" x14ac:dyDescent="0.3">
      <c r="A5977" s="11">
        <v>6057570</v>
      </c>
      <c r="B5977" s="11">
        <v>6057570</v>
      </c>
      <c r="C5977" s="11" t="s">
        <v>26</v>
      </c>
      <c r="D5977" s="11" t="s">
        <v>27</v>
      </c>
      <c r="E5977" s="13" t="str">
        <f>_xlfn.XLOOKUP(B5977,Sheet1!A:A,Sheet1!B:B)</f>
        <v>DS PREMIER RIVERDALE CHINEX SASH   3IN</v>
      </c>
      <c r="F5977" s="13" t="str">
        <f t="shared" si="437"/>
        <v>CROWN  - DS PREMIER RIVERDALE CHINEX SASH   3IN</v>
      </c>
      <c r="G5977" s="13"/>
      <c r="H5977" s="91" t="s">
        <v>28</v>
      </c>
      <c r="I5977" s="11" t="s">
        <v>29</v>
      </c>
      <c r="J5977" s="11" t="s">
        <v>29</v>
      </c>
      <c r="K5977" s="11" t="s">
        <v>30</v>
      </c>
      <c r="M5977" s="11" t="s">
        <v>7062</v>
      </c>
      <c r="N5977" s="13">
        <v>3105</v>
      </c>
      <c r="O5977" s="15">
        <f>_xlfn.XLOOKUP(B5977,Sheet1!A:A,Sheet1!E:E)</f>
        <v>18.68</v>
      </c>
      <c r="P5977" s="26"/>
      <c r="Q5977" s="15">
        <f t="shared" si="440"/>
        <v>19.614000000000001</v>
      </c>
      <c r="R5977" s="38">
        <f t="shared" si="439"/>
        <v>20.20242</v>
      </c>
      <c r="S5977" s="26">
        <v>0</v>
      </c>
      <c r="T5977" s="13" t="str">
        <f t="shared" si="438"/>
        <v>Up</v>
      </c>
    </row>
    <row r="5978" spans="1:20" s="14" customFormat="1" hidden="1" x14ac:dyDescent="0.3">
      <c r="A5978" s="11">
        <v>6057569</v>
      </c>
      <c r="B5978" s="11">
        <v>6057569</v>
      </c>
      <c r="C5978" s="11" t="s">
        <v>26</v>
      </c>
      <c r="D5978" s="11" t="s">
        <v>27</v>
      </c>
      <c r="E5978" s="13" t="str">
        <f>_xlfn.XLOOKUP(B5978,Sheet1!A:A,Sheet1!B:B)</f>
        <v>DS PREMIER RIVERDALE CHINEX SASH   2.5IN</v>
      </c>
      <c r="F5978" s="13" t="str">
        <f t="shared" si="437"/>
        <v>CROWN  - DS PREMIER RIVERDALE CHINEX SASH   2.5IN</v>
      </c>
      <c r="G5978" s="13"/>
      <c r="H5978" s="91" t="s">
        <v>28</v>
      </c>
      <c r="I5978" s="11" t="s">
        <v>29</v>
      </c>
      <c r="J5978" s="11" t="s">
        <v>29</v>
      </c>
      <c r="K5978" s="11" t="s">
        <v>30</v>
      </c>
      <c r="M5978" s="11" t="s">
        <v>7062</v>
      </c>
      <c r="N5978" s="13">
        <v>3105</v>
      </c>
      <c r="O5978" s="15">
        <f>_xlfn.XLOOKUP(B5978,Sheet1!A:A,Sheet1!E:E)</f>
        <v>17.86</v>
      </c>
      <c r="P5978" s="26"/>
      <c r="Q5978" s="15">
        <f t="shared" si="440"/>
        <v>18.753</v>
      </c>
      <c r="R5978" s="38">
        <f t="shared" si="439"/>
        <v>19.31559</v>
      </c>
      <c r="S5978" s="26">
        <v>0</v>
      </c>
      <c r="T5978" s="13" t="str">
        <f t="shared" si="438"/>
        <v>Up</v>
      </c>
    </row>
    <row r="5979" spans="1:20" s="14" customFormat="1" hidden="1" x14ac:dyDescent="0.3">
      <c r="A5979" s="11">
        <v>6057566</v>
      </c>
      <c r="B5979" s="11">
        <v>6057566</v>
      </c>
      <c r="C5979" s="11" t="s">
        <v>26</v>
      </c>
      <c r="D5979" s="11" t="s">
        <v>27</v>
      </c>
      <c r="E5979" s="13" t="str">
        <f>_xlfn.XLOOKUP(B5979,Sheet1!A:A,Sheet1!B:B)</f>
        <v>DS PREMIER RIVERDALE CHINEX SASH   2IN</v>
      </c>
      <c r="F5979" s="13" t="str">
        <f t="shared" si="437"/>
        <v>CROWN  - DS PREMIER RIVERDALE CHINEX SASH   2IN</v>
      </c>
      <c r="G5979" s="13"/>
      <c r="H5979" s="91" t="s">
        <v>28</v>
      </c>
      <c r="I5979" s="11" t="s">
        <v>29</v>
      </c>
      <c r="J5979" s="11" t="s">
        <v>29</v>
      </c>
      <c r="K5979" s="11" t="s">
        <v>30</v>
      </c>
      <c r="M5979" s="11" t="s">
        <v>7062</v>
      </c>
      <c r="N5979" s="13">
        <v>3105</v>
      </c>
      <c r="O5979" s="15">
        <f>_xlfn.XLOOKUP(B5979,Sheet1!A:A,Sheet1!E:E)</f>
        <v>14.13</v>
      </c>
      <c r="P5979" s="26"/>
      <c r="Q5979" s="15">
        <f t="shared" si="440"/>
        <v>14.836500000000001</v>
      </c>
      <c r="R5979" s="38">
        <f t="shared" si="439"/>
        <v>15.281595000000001</v>
      </c>
      <c r="S5979" s="26">
        <v>0</v>
      </c>
      <c r="T5979" s="13" t="str">
        <f t="shared" si="438"/>
        <v>Up</v>
      </c>
    </row>
    <row r="5980" spans="1:20" s="14" customFormat="1" hidden="1" x14ac:dyDescent="0.3">
      <c r="A5980" s="11">
        <v>6057565</v>
      </c>
      <c r="B5980" s="11">
        <v>6057565</v>
      </c>
      <c r="C5980" s="11" t="s">
        <v>26</v>
      </c>
      <c r="D5980" s="11" t="s">
        <v>27</v>
      </c>
      <c r="E5980" s="13" t="str">
        <f>_xlfn.XLOOKUP(B5980,Sheet1!A:A,Sheet1!B:B)</f>
        <v>DS PREMIER RIVERDALE CHINEX SASH   1.5IN</v>
      </c>
      <c r="F5980" s="13" t="str">
        <f t="shared" si="437"/>
        <v>CROWN  - DS PREMIER RIVERDALE CHINEX SASH   1.5IN</v>
      </c>
      <c r="G5980" s="13"/>
      <c r="H5980" s="91" t="s">
        <v>28</v>
      </c>
      <c r="I5980" s="11" t="s">
        <v>29</v>
      </c>
      <c r="J5980" s="11" t="s">
        <v>29</v>
      </c>
      <c r="K5980" s="11" t="s">
        <v>30</v>
      </c>
      <c r="M5980" s="11" t="s">
        <v>7062</v>
      </c>
      <c r="N5980" s="13">
        <v>3105</v>
      </c>
      <c r="O5980" s="15">
        <f>_xlfn.XLOOKUP(B5980,Sheet1!A:A,Sheet1!E:E)</f>
        <v>11.23</v>
      </c>
      <c r="P5980" s="26"/>
      <c r="Q5980" s="15">
        <f t="shared" si="440"/>
        <v>11.791500000000001</v>
      </c>
      <c r="R5980" s="38">
        <f t="shared" si="439"/>
        <v>12.145245000000001</v>
      </c>
      <c r="S5980" s="26">
        <v>0</v>
      </c>
      <c r="T5980" s="13" t="str">
        <f t="shared" si="438"/>
        <v>Up</v>
      </c>
    </row>
    <row r="5981" spans="1:20" s="14" customFormat="1" hidden="1" x14ac:dyDescent="0.3">
      <c r="A5981" s="11">
        <v>6057564</v>
      </c>
      <c r="B5981" s="11">
        <v>6057564</v>
      </c>
      <c r="C5981" s="11" t="s">
        <v>26</v>
      </c>
      <c r="D5981" s="11" t="s">
        <v>27</v>
      </c>
      <c r="E5981" s="13" t="str">
        <f>_xlfn.XLOOKUP(B5981,Sheet1!A:A,Sheet1!B:B)</f>
        <v>DS PREMIER MONTAUK FLAT SASH BRUSH 3IN</v>
      </c>
      <c r="F5981" s="13" t="str">
        <f t="shared" si="437"/>
        <v>CROWN  - DS PREMIER MONTAUK FLAT SASH BRUSH 3IN</v>
      </c>
      <c r="G5981" s="13"/>
      <c r="H5981" s="91" t="s">
        <v>28</v>
      </c>
      <c r="I5981" s="11" t="s">
        <v>29</v>
      </c>
      <c r="J5981" s="11" t="s">
        <v>29</v>
      </c>
      <c r="K5981" s="11" t="s">
        <v>30</v>
      </c>
      <c r="M5981" s="11" t="s">
        <v>7062</v>
      </c>
      <c r="N5981" s="13">
        <v>3105</v>
      </c>
      <c r="O5981" s="15">
        <f>_xlfn.XLOOKUP(B5981,Sheet1!A:A,Sheet1!E:E)</f>
        <v>18.46</v>
      </c>
      <c r="P5981" s="26"/>
      <c r="Q5981" s="15">
        <f t="shared" si="440"/>
        <v>19.383000000000003</v>
      </c>
      <c r="R5981" s="38">
        <f t="shared" si="439"/>
        <v>19.964490000000005</v>
      </c>
      <c r="S5981" s="26">
        <v>0</v>
      </c>
      <c r="T5981" s="13" t="str">
        <f t="shared" si="438"/>
        <v>Up</v>
      </c>
    </row>
    <row r="5982" spans="1:20" s="14" customFormat="1" hidden="1" x14ac:dyDescent="0.3">
      <c r="A5982" s="11">
        <v>6057563</v>
      </c>
      <c r="B5982" s="11">
        <v>6057563</v>
      </c>
      <c r="C5982" s="11" t="s">
        <v>26</v>
      </c>
      <c r="D5982" s="11" t="s">
        <v>27</v>
      </c>
      <c r="E5982" s="13" t="str">
        <f>_xlfn.XLOOKUP(B5982,Sheet1!A:A,Sheet1!B:B)</f>
        <v>DS PREMIER MONTAUK FLAT SASH BRUSH 2.5IN</v>
      </c>
      <c r="F5982" s="13" t="str">
        <f t="shared" si="437"/>
        <v>CROWN  - DS PREMIER MONTAUK FLAT SASH BRUSH 2.5IN</v>
      </c>
      <c r="G5982" s="13"/>
      <c r="H5982" s="91" t="s">
        <v>28</v>
      </c>
      <c r="I5982" s="11" t="s">
        <v>29</v>
      </c>
      <c r="J5982" s="11" t="s">
        <v>29</v>
      </c>
      <c r="K5982" s="11" t="s">
        <v>30</v>
      </c>
      <c r="M5982" s="11" t="s">
        <v>7062</v>
      </c>
      <c r="N5982" s="13">
        <v>3105</v>
      </c>
      <c r="O5982" s="15">
        <f>_xlfn.XLOOKUP(B5982,Sheet1!A:A,Sheet1!E:E)</f>
        <v>17.739999999999998</v>
      </c>
      <c r="P5982" s="26"/>
      <c r="Q5982" s="15">
        <f t="shared" si="440"/>
        <v>18.626999999999999</v>
      </c>
      <c r="R5982" s="38">
        <f t="shared" si="439"/>
        <v>19.18581</v>
      </c>
      <c r="S5982" s="26">
        <v>0</v>
      </c>
      <c r="T5982" s="13" t="str">
        <f t="shared" si="438"/>
        <v>Up</v>
      </c>
    </row>
    <row r="5983" spans="1:20" s="14" customFormat="1" hidden="1" x14ac:dyDescent="0.3">
      <c r="A5983" s="11">
        <v>6057561</v>
      </c>
      <c r="B5983" s="11">
        <v>6057561</v>
      </c>
      <c r="C5983" s="11" t="s">
        <v>26</v>
      </c>
      <c r="D5983" s="11" t="s">
        <v>27</v>
      </c>
      <c r="E5983" s="13" t="str">
        <f>_xlfn.XLOOKUP(B5983,Sheet1!A:A,Sheet1!B:B)</f>
        <v>DS PREMIER MONTAUK FLAT SASH BRUSH 2IN</v>
      </c>
      <c r="F5983" s="13" t="str">
        <f t="shared" si="437"/>
        <v>CROWN  - DS PREMIER MONTAUK FLAT SASH BRUSH 2IN</v>
      </c>
      <c r="G5983" s="13"/>
      <c r="H5983" s="91" t="s">
        <v>28</v>
      </c>
      <c r="I5983" s="11" t="s">
        <v>29</v>
      </c>
      <c r="J5983" s="11" t="s">
        <v>29</v>
      </c>
      <c r="K5983" s="11" t="s">
        <v>30</v>
      </c>
      <c r="M5983" s="11" t="s">
        <v>7062</v>
      </c>
      <c r="N5983" s="13">
        <v>3105</v>
      </c>
      <c r="O5983" s="15">
        <f>_xlfn.XLOOKUP(B5983,Sheet1!A:A,Sheet1!E:E)</f>
        <v>15.63</v>
      </c>
      <c r="P5983" s="26"/>
      <c r="Q5983" s="15">
        <f t="shared" si="440"/>
        <v>16.4115</v>
      </c>
      <c r="R5983" s="38">
        <f t="shared" si="439"/>
        <v>16.903845</v>
      </c>
      <c r="S5983" s="26">
        <v>0</v>
      </c>
      <c r="T5983" s="13" t="str">
        <f t="shared" si="438"/>
        <v>Up</v>
      </c>
    </row>
    <row r="5984" spans="1:20" s="14" customFormat="1" hidden="1" x14ac:dyDescent="0.3">
      <c r="A5984" s="11">
        <v>6057559</v>
      </c>
      <c r="B5984" s="11">
        <v>6057559</v>
      </c>
      <c r="C5984" s="11" t="s">
        <v>26</v>
      </c>
      <c r="D5984" s="11" t="s">
        <v>27</v>
      </c>
      <c r="E5984" s="13" t="str">
        <f>_xlfn.XLOOKUP(B5984,Sheet1!A:A,Sheet1!B:B)</f>
        <v>DS PREMIER MONTAUK FLAT SASH BRUSH 1.5IN</v>
      </c>
      <c r="F5984" s="13" t="str">
        <f t="shared" si="437"/>
        <v>CROWN  - DS PREMIER MONTAUK FLAT SASH BRUSH 1.5IN</v>
      </c>
      <c r="G5984" s="13"/>
      <c r="H5984" s="91" t="s">
        <v>28</v>
      </c>
      <c r="I5984" s="11" t="s">
        <v>29</v>
      </c>
      <c r="J5984" s="11" t="s">
        <v>29</v>
      </c>
      <c r="K5984" s="11" t="s">
        <v>30</v>
      </c>
      <c r="M5984" s="11" t="s">
        <v>7062</v>
      </c>
      <c r="N5984" s="13">
        <v>3105</v>
      </c>
      <c r="O5984" s="15">
        <f>_xlfn.XLOOKUP(B5984,Sheet1!A:A,Sheet1!E:E)</f>
        <v>12.44</v>
      </c>
      <c r="P5984" s="26"/>
      <c r="Q5984" s="15">
        <f t="shared" si="440"/>
        <v>13.061999999999999</v>
      </c>
      <c r="R5984" s="38">
        <f t="shared" si="439"/>
        <v>13.453860000000001</v>
      </c>
      <c r="S5984" s="26">
        <v>0</v>
      </c>
      <c r="T5984" s="13" t="str">
        <f t="shared" si="438"/>
        <v>Up</v>
      </c>
    </row>
    <row r="5985" spans="1:20" s="14" customFormat="1" hidden="1" x14ac:dyDescent="0.3">
      <c r="A5985" s="11">
        <v>6057558</v>
      </c>
      <c r="B5985" s="11">
        <v>6057558</v>
      </c>
      <c r="C5985" s="11" t="s">
        <v>26</v>
      </c>
      <c r="D5985" s="11" t="s">
        <v>27</v>
      </c>
      <c r="E5985" s="13" t="str">
        <f>_xlfn.XLOOKUP(B5985,Sheet1!A:A,Sheet1!B:B)</f>
        <v>DS PREMIER KODAWOOL ROLLER 1/2IN 3PK</v>
      </c>
      <c r="F5985" s="13" t="str">
        <f t="shared" si="437"/>
        <v>CROWN  - DS PREMIER KODAWOOL ROLLER 1/2IN 3PK</v>
      </c>
      <c r="G5985" s="13"/>
      <c r="H5985" s="91" t="s">
        <v>28</v>
      </c>
      <c r="I5985" s="11" t="s">
        <v>29</v>
      </c>
      <c r="J5985" s="11" t="s">
        <v>29</v>
      </c>
      <c r="K5985" s="11" t="s">
        <v>30</v>
      </c>
      <c r="M5985" s="11" t="s">
        <v>7062</v>
      </c>
      <c r="N5985" s="13">
        <v>3105</v>
      </c>
      <c r="O5985" s="15">
        <f>_xlfn.XLOOKUP(B5985,Sheet1!A:A,Sheet1!E:E)</f>
        <v>8.86</v>
      </c>
      <c r="P5985" s="26"/>
      <c r="Q5985" s="15">
        <f t="shared" si="440"/>
        <v>9.302999999999999</v>
      </c>
      <c r="R5985" s="38">
        <f t="shared" si="439"/>
        <v>9.5820899999999991</v>
      </c>
      <c r="S5985" s="26">
        <v>0</v>
      </c>
      <c r="T5985" s="13" t="str">
        <f t="shared" si="438"/>
        <v>Up</v>
      </c>
    </row>
    <row r="5986" spans="1:20" s="14" customFormat="1" hidden="1" x14ac:dyDescent="0.3">
      <c r="A5986" s="11">
        <v>6062520</v>
      </c>
      <c r="B5986" s="11">
        <v>6062520</v>
      </c>
      <c r="C5986" s="11" t="s">
        <v>26</v>
      </c>
      <c r="D5986" s="11" t="s">
        <v>27</v>
      </c>
      <c r="E5986" s="13" t="str">
        <f>_xlfn.XLOOKUP(B5986,Sheet1!A:A,Sheet1!B:B)</f>
        <v>DS AXUS GEKOE DUSTSHEET SQUARE SHEET</v>
      </c>
      <c r="F5986" s="13" t="str">
        <f t="shared" si="437"/>
        <v>CROWN  - DS AXUS GEKOE DUSTSHEET SQUARE SHEET</v>
      </c>
      <c r="G5986" s="13"/>
      <c r="H5986" s="91" t="s">
        <v>28</v>
      </c>
      <c r="I5986" s="11" t="s">
        <v>29</v>
      </c>
      <c r="J5986" s="11" t="s">
        <v>29</v>
      </c>
      <c r="K5986" s="11" t="s">
        <v>30</v>
      </c>
      <c r="M5986" s="11" t="s">
        <v>7062</v>
      </c>
      <c r="N5986" s="13">
        <v>3105</v>
      </c>
      <c r="O5986" s="15">
        <f>_xlfn.XLOOKUP(B5986,Sheet1!A:A,Sheet1!E:E)</f>
        <v>9</v>
      </c>
      <c r="P5986" s="26"/>
      <c r="Q5986" s="15">
        <f t="shared" si="440"/>
        <v>9.4500000000000011</v>
      </c>
      <c r="R5986" s="38">
        <f t="shared" si="439"/>
        <v>9.7335000000000012</v>
      </c>
      <c r="S5986" s="26">
        <v>0</v>
      </c>
      <c r="T5986" s="13" t="str">
        <f t="shared" si="438"/>
        <v>Up</v>
      </c>
    </row>
    <row r="5987" spans="1:20" s="14" customFormat="1" hidden="1" x14ac:dyDescent="0.3">
      <c r="A5987" s="11">
        <v>6062519</v>
      </c>
      <c r="B5987" s="11">
        <v>6062519</v>
      </c>
      <c r="C5987" s="11" t="s">
        <v>26</v>
      </c>
      <c r="D5987" s="11" t="s">
        <v>27</v>
      </c>
      <c r="E5987" s="13" t="str">
        <f>_xlfn.XLOOKUP(B5987,Sheet1!A:A,Sheet1!B:B)</f>
        <v>DS AXUS GEKOE DUSTSHEET STAIR RUNNER</v>
      </c>
      <c r="F5987" s="13" t="str">
        <f t="shared" si="437"/>
        <v>CROWN  - DS AXUS GEKOE DUSTSHEET STAIR RUNNER</v>
      </c>
      <c r="G5987" s="13"/>
      <c r="H5987" s="91" t="s">
        <v>28</v>
      </c>
      <c r="I5987" s="11" t="s">
        <v>29</v>
      </c>
      <c r="J5987" s="11" t="s">
        <v>29</v>
      </c>
      <c r="K5987" s="11" t="s">
        <v>30</v>
      </c>
      <c r="M5987" s="11" t="s">
        <v>7062</v>
      </c>
      <c r="N5987" s="13">
        <v>3105</v>
      </c>
      <c r="O5987" s="15">
        <f>_xlfn.XLOOKUP(B5987,Sheet1!A:A,Sheet1!E:E)</f>
        <v>17.5</v>
      </c>
      <c r="P5987" s="26"/>
      <c r="Q5987" s="15">
        <f t="shared" si="440"/>
        <v>18.375</v>
      </c>
      <c r="R5987" s="38">
        <f t="shared" si="439"/>
        <v>18.92625</v>
      </c>
      <c r="S5987" s="26">
        <v>0</v>
      </c>
      <c r="T5987" s="13" t="str">
        <f t="shared" si="438"/>
        <v>Up</v>
      </c>
    </row>
    <row r="5988" spans="1:20" s="14" customFormat="1" hidden="1" x14ac:dyDescent="0.3">
      <c r="A5988" s="11">
        <v>6062518</v>
      </c>
      <c r="B5988" s="11">
        <v>6062518</v>
      </c>
      <c r="C5988" s="11" t="s">
        <v>26</v>
      </c>
      <c r="D5988" s="11" t="s">
        <v>27</v>
      </c>
      <c r="E5988" s="13" t="str">
        <f>_xlfn.XLOOKUP(B5988,Sheet1!A:A,Sheet1!B:B)</f>
        <v>DS AXUS FLEX-E-BOWL (BLUE SERIES)</v>
      </c>
      <c r="F5988" s="13" t="str">
        <f t="shared" si="437"/>
        <v>CROWN  - DS AXUS FLEX-E-BOWL (BLUE SERIES)</v>
      </c>
      <c r="G5988" s="13"/>
      <c r="H5988" s="91" t="s">
        <v>28</v>
      </c>
      <c r="I5988" s="11" t="s">
        <v>29</v>
      </c>
      <c r="J5988" s="11" t="s">
        <v>29</v>
      </c>
      <c r="K5988" s="11" t="s">
        <v>30</v>
      </c>
      <c r="M5988" s="11" t="s">
        <v>7062</v>
      </c>
      <c r="N5988" s="13">
        <v>3105</v>
      </c>
      <c r="O5988" s="15">
        <f>_xlfn.XLOOKUP(B5988,Sheet1!A:A,Sheet1!E:E)</f>
        <v>5.25</v>
      </c>
      <c r="P5988" s="26">
        <f>_xlfn.XLOOKUP(A5988,Sheet2!F:F,Sheet2!H:H)</f>
        <v>0</v>
      </c>
      <c r="Q5988" s="15">
        <f t="shared" si="440"/>
        <v>5.5125000000000002</v>
      </c>
      <c r="R5988" s="38">
        <f t="shared" si="439"/>
        <v>5.6778750000000002</v>
      </c>
      <c r="S5988" s="26">
        <v>0</v>
      </c>
      <c r="T5988" s="13" t="str">
        <f t="shared" si="438"/>
        <v>Up</v>
      </c>
    </row>
    <row r="5989" spans="1:20" s="14" customFormat="1" hidden="1" x14ac:dyDescent="0.3">
      <c r="A5989" s="11">
        <v>6062517</v>
      </c>
      <c r="B5989" s="11">
        <v>6062517</v>
      </c>
      <c r="C5989" s="11" t="s">
        <v>26</v>
      </c>
      <c r="D5989" s="11" t="s">
        <v>27</v>
      </c>
      <c r="E5989" s="13" t="str">
        <f>_xlfn.XLOOKUP(B5989,Sheet1!A:A,Sheet1!B:B)</f>
        <v>DS AXUS HD FOAM ROLLER(WHITE)10PK 2IN</v>
      </c>
      <c r="F5989" s="13" t="str">
        <f t="shared" si="437"/>
        <v>CROWN  - DS AXUS HD FOAM ROLLER(WHITE)10PK 2IN</v>
      </c>
      <c r="G5989" s="13"/>
      <c r="H5989" s="91" t="s">
        <v>28</v>
      </c>
      <c r="I5989" s="11" t="s">
        <v>29</v>
      </c>
      <c r="J5989" s="11" t="s">
        <v>29</v>
      </c>
      <c r="K5989" s="11" t="s">
        <v>30</v>
      </c>
      <c r="M5989" s="11" t="s">
        <v>7062</v>
      </c>
      <c r="N5989" s="13">
        <v>3105</v>
      </c>
      <c r="O5989" s="15">
        <f>_xlfn.XLOOKUP(B5989,Sheet1!A:A,Sheet1!E:E)</f>
        <v>6.25</v>
      </c>
      <c r="P5989" s="26"/>
      <c r="Q5989" s="15">
        <f t="shared" si="440"/>
        <v>6.5625</v>
      </c>
      <c r="R5989" s="38">
        <f t="shared" si="439"/>
        <v>6.7593750000000004</v>
      </c>
      <c r="S5989" s="26">
        <v>0</v>
      </c>
      <c r="T5989" s="13" t="str">
        <f t="shared" si="438"/>
        <v>Up</v>
      </c>
    </row>
    <row r="5990" spans="1:20" s="14" customFormat="1" hidden="1" x14ac:dyDescent="0.3">
      <c r="A5990" s="11">
        <v>6062516</v>
      </c>
      <c r="B5990" s="11">
        <v>6062516</v>
      </c>
      <c r="C5990" s="11" t="s">
        <v>26</v>
      </c>
      <c r="D5990" s="11" t="s">
        <v>27</v>
      </c>
      <c r="E5990" s="13" t="str">
        <f>_xlfn.XLOOKUP(B5990,Sheet1!A:A,Sheet1!B:B)</f>
        <v>DS OLFA X DESIGN HD AUTOLOCK KNIFE 18MM</v>
      </c>
      <c r="F5990" s="13" t="str">
        <f t="shared" si="437"/>
        <v>CROWN  - DS OLFA X DESIGN HD AUTOLOCK KNIFE 18MM</v>
      </c>
      <c r="G5990" s="13"/>
      <c r="H5990" s="91" t="s">
        <v>28</v>
      </c>
      <c r="I5990" s="11" t="s">
        <v>29</v>
      </c>
      <c r="J5990" s="11" t="s">
        <v>29</v>
      </c>
      <c r="K5990" s="11" t="s">
        <v>30</v>
      </c>
      <c r="M5990" s="11" t="s">
        <v>7062</v>
      </c>
      <c r="N5990" s="13">
        <v>3105</v>
      </c>
      <c r="O5990" s="15">
        <f>_xlfn.XLOOKUP(B5990,Sheet1!A:A,Sheet1!E:E)</f>
        <v>19.5</v>
      </c>
      <c r="P5990" s="26"/>
      <c r="Q5990" s="15">
        <f t="shared" si="440"/>
        <v>20.475000000000001</v>
      </c>
      <c r="R5990" s="38">
        <f t="shared" si="439"/>
        <v>21.089250000000003</v>
      </c>
      <c r="S5990" s="26">
        <v>0</v>
      </c>
      <c r="T5990" s="13" t="str">
        <f t="shared" si="438"/>
        <v>Up</v>
      </c>
    </row>
    <row r="5991" spans="1:20" s="14" customFormat="1" hidden="1" x14ac:dyDescent="0.3">
      <c r="A5991" s="11">
        <v>6062515</v>
      </c>
      <c r="B5991" s="11">
        <v>6062515</v>
      </c>
      <c r="C5991" s="11" t="s">
        <v>26</v>
      </c>
      <c r="D5991" s="11" t="s">
        <v>27</v>
      </c>
      <c r="E5991" s="13" t="str">
        <f>_xlfn.XLOOKUP(B5991,Sheet1!A:A,Sheet1!B:B)</f>
        <v>DS OLFA STAIN STEEL BLADE FOR GSR-2 6PK</v>
      </c>
      <c r="F5991" s="13" t="str">
        <f t="shared" si="437"/>
        <v>CROWN  - DS OLFA STAIN STEEL BLADE FOR GSR-2 6PK</v>
      </c>
      <c r="G5991" s="13"/>
      <c r="H5991" s="91" t="s">
        <v>28</v>
      </c>
      <c r="I5991" s="11" t="s">
        <v>29</v>
      </c>
      <c r="J5991" s="11" t="s">
        <v>29</v>
      </c>
      <c r="K5991" s="11" t="s">
        <v>30</v>
      </c>
      <c r="M5991" s="11" t="s">
        <v>7062</v>
      </c>
      <c r="N5991" s="13">
        <v>3105</v>
      </c>
      <c r="O5991" s="15">
        <f>_xlfn.XLOOKUP(B5991,Sheet1!A:A,Sheet1!E:E)</f>
        <v>4.5</v>
      </c>
      <c r="P5991" s="26"/>
      <c r="Q5991" s="15">
        <f t="shared" si="440"/>
        <v>4.7250000000000005</v>
      </c>
      <c r="R5991" s="38">
        <f t="shared" si="439"/>
        <v>4.8667500000000006</v>
      </c>
      <c r="S5991" s="26">
        <v>0</v>
      </c>
      <c r="T5991" s="13" t="str">
        <f t="shared" si="438"/>
        <v>Up</v>
      </c>
    </row>
    <row r="5992" spans="1:20" s="14" customFormat="1" hidden="1" x14ac:dyDescent="0.3">
      <c r="A5992" s="11">
        <v>6062514</v>
      </c>
      <c r="B5992" s="11">
        <v>6062514</v>
      </c>
      <c r="C5992" s="11" t="s">
        <v>26</v>
      </c>
      <c r="D5992" s="11" t="s">
        <v>27</v>
      </c>
      <c r="E5992" s="13" t="str">
        <f>_xlfn.XLOOKUP(B5992,Sheet1!A:A,Sheet1!B:B)</f>
        <v>DS OLFA PREM SNAP CUTTR WITH SPEED BLADE</v>
      </c>
      <c r="F5992" s="13" t="str">
        <f t="shared" si="437"/>
        <v>CROWN  - DS OLFA PREM SNAP CUTTR WITH SPEED BLADE</v>
      </c>
      <c r="G5992" s="13"/>
      <c r="H5992" s="91" t="s">
        <v>28</v>
      </c>
      <c r="I5992" s="11" t="s">
        <v>29</v>
      </c>
      <c r="J5992" s="11" t="s">
        <v>29</v>
      </c>
      <c r="K5992" s="11" t="s">
        <v>30</v>
      </c>
      <c r="M5992" s="11" t="s">
        <v>7062</v>
      </c>
      <c r="N5992" s="13">
        <v>3105</v>
      </c>
      <c r="O5992" s="15">
        <f>_xlfn.XLOOKUP(B5992,Sheet1!A:A,Sheet1!E:E)</f>
        <v>8.5</v>
      </c>
      <c r="P5992" s="26">
        <f>_xlfn.XLOOKUP(A5992,Sheet2!F:F,Sheet2!H:H)</f>
        <v>0</v>
      </c>
      <c r="Q5992" s="15">
        <f t="shared" si="440"/>
        <v>8.9250000000000007</v>
      </c>
      <c r="R5992" s="38">
        <f t="shared" si="439"/>
        <v>9.1927500000000002</v>
      </c>
      <c r="S5992" s="26">
        <v>0</v>
      </c>
      <c r="T5992" s="13" t="str">
        <f t="shared" si="438"/>
        <v>Up</v>
      </c>
    </row>
    <row r="5993" spans="1:20" s="14" customFormat="1" hidden="1" x14ac:dyDescent="0.3">
      <c r="A5993" s="11">
        <v>6062127</v>
      </c>
      <c r="B5993" s="11">
        <v>6062127</v>
      </c>
      <c r="C5993" s="11" t="s">
        <v>26</v>
      </c>
      <c r="D5993" s="11" t="s">
        <v>27</v>
      </c>
      <c r="E5993" s="13" t="str">
        <f>_xlfn.XLOOKUP(B5993,Sheet1!A:A,Sheet1!B:B)</f>
        <v>DS PREMIER ULT-MICRO ROLL 1/2 X 9IN 3PK</v>
      </c>
      <c r="F5993" s="13" t="str">
        <f t="shared" si="437"/>
        <v>CROWN  - DS PREMIER ULT-MICRO ROLL 1/2 X 9IN 3PK</v>
      </c>
      <c r="G5993" s="13"/>
      <c r="H5993" s="91" t="s">
        <v>28</v>
      </c>
      <c r="I5993" s="11" t="s">
        <v>29</v>
      </c>
      <c r="J5993" s="11" t="s">
        <v>29</v>
      </c>
      <c r="K5993" s="11" t="s">
        <v>30</v>
      </c>
      <c r="M5993" s="11" t="s">
        <v>7062</v>
      </c>
      <c r="N5993" s="13">
        <v>3105</v>
      </c>
      <c r="O5993" s="15">
        <f>_xlfn.XLOOKUP(B5993,Sheet1!A:A,Sheet1!E:E)</f>
        <v>9.4499999999999993</v>
      </c>
      <c r="P5993" s="26">
        <f>_xlfn.XLOOKUP(A5993,Sheet2!F:F,Sheet2!H:H)</f>
        <v>0</v>
      </c>
      <c r="Q5993" s="15">
        <f t="shared" si="440"/>
        <v>9.9224999999999994</v>
      </c>
      <c r="R5993" s="38">
        <f t="shared" si="439"/>
        <v>10.220174999999999</v>
      </c>
      <c r="S5993" s="26">
        <v>0</v>
      </c>
      <c r="T5993" s="13" t="str">
        <f t="shared" si="438"/>
        <v>Up</v>
      </c>
    </row>
    <row r="5994" spans="1:20" s="14" customFormat="1" hidden="1" x14ac:dyDescent="0.3">
      <c r="A5994" s="11">
        <v>6062119</v>
      </c>
      <c r="B5994" s="11">
        <v>6062119</v>
      </c>
      <c r="C5994" s="11" t="s">
        <v>26</v>
      </c>
      <c r="D5994" s="11" t="s">
        <v>27</v>
      </c>
      <c r="E5994" s="13" t="str">
        <f>_xlfn.XLOOKUP(B5994,Sheet1!A:A,Sheet1!B:B)</f>
        <v>DS BRUSH MATE NEW TRADE 20</v>
      </c>
      <c r="F5994" s="13" t="str">
        <f t="shared" si="437"/>
        <v>CROWN  - DS BRUSH MATE NEW TRADE 20</v>
      </c>
      <c r="G5994" s="13"/>
      <c r="H5994" s="91" t="s">
        <v>28</v>
      </c>
      <c r="I5994" s="11" t="s">
        <v>29</v>
      </c>
      <c r="J5994" s="11" t="s">
        <v>29</v>
      </c>
      <c r="K5994" s="11" t="s">
        <v>30</v>
      </c>
      <c r="M5994" s="11" t="s">
        <v>7062</v>
      </c>
      <c r="N5994" s="13">
        <v>3105</v>
      </c>
      <c r="O5994" s="15">
        <f>_xlfn.XLOOKUP(B5994,Sheet1!A:A,Sheet1!E:E)</f>
        <v>94.31</v>
      </c>
      <c r="P5994" s="26"/>
      <c r="Q5994" s="15">
        <f t="shared" si="440"/>
        <v>99.025500000000008</v>
      </c>
      <c r="R5994" s="38">
        <f t="shared" si="439"/>
        <v>101.99626500000001</v>
      </c>
      <c r="S5994" s="26">
        <v>0</v>
      </c>
      <c r="T5994" s="13" t="str">
        <f t="shared" si="438"/>
        <v>Up</v>
      </c>
    </row>
    <row r="5995" spans="1:20" s="14" customFormat="1" hidden="1" x14ac:dyDescent="0.3">
      <c r="A5995" s="11">
        <v>6062117</v>
      </c>
      <c r="B5995" s="11">
        <v>6062117</v>
      </c>
      <c r="C5995" s="11" t="s">
        <v>26</v>
      </c>
      <c r="D5995" s="11" t="s">
        <v>27</v>
      </c>
      <c r="E5995" s="13" t="str">
        <f>_xlfn.XLOOKUP(B5995,Sheet1!A:A,Sheet1!B:B)</f>
        <v>DS BRUSH MATE NEW TRADE 4 PLUS</v>
      </c>
      <c r="F5995" s="13" t="str">
        <f t="shared" si="437"/>
        <v>CROWN  - DS BRUSH MATE NEW TRADE 4 PLUS</v>
      </c>
      <c r="G5995" s="13"/>
      <c r="H5995" s="91" t="s">
        <v>28</v>
      </c>
      <c r="I5995" s="11" t="s">
        <v>29</v>
      </c>
      <c r="J5995" s="11" t="s">
        <v>29</v>
      </c>
      <c r="K5995" s="11" t="s">
        <v>30</v>
      </c>
      <c r="M5995" s="11" t="s">
        <v>7062</v>
      </c>
      <c r="N5995" s="13">
        <v>3105</v>
      </c>
      <c r="O5995" s="15">
        <f>_xlfn.XLOOKUP(B5995,Sheet1!A:A,Sheet1!E:E)</f>
        <v>22.98</v>
      </c>
      <c r="P5995" s="26"/>
      <c r="Q5995" s="15">
        <f t="shared" si="440"/>
        <v>24.129000000000001</v>
      </c>
      <c r="R5995" s="38">
        <f t="shared" si="439"/>
        <v>24.852870000000003</v>
      </c>
      <c r="S5995" s="26">
        <v>0</v>
      </c>
      <c r="T5995" s="13" t="str">
        <f t="shared" si="438"/>
        <v>Up</v>
      </c>
    </row>
    <row r="5996" spans="1:20" s="14" customFormat="1" hidden="1" x14ac:dyDescent="0.3">
      <c r="A5996" s="11">
        <v>6061386</v>
      </c>
      <c r="B5996" s="11">
        <v>6061386</v>
      </c>
      <c r="C5996" s="11" t="s">
        <v>26</v>
      </c>
      <c r="D5996" s="11" t="s">
        <v>27</v>
      </c>
      <c r="E5996" s="13" t="str">
        <f>_xlfn.XLOOKUP(B5996,Sheet1!A:A,Sheet1!B:B)</f>
        <v>DS BRITCHEM DECORATORS CAULK       380ML</v>
      </c>
      <c r="F5996" s="13" t="str">
        <f t="shared" si="437"/>
        <v>CROWN  - DS BRITCHEM DECORATORS CAULK       380ML</v>
      </c>
      <c r="G5996" s="13"/>
      <c r="H5996" s="91" t="s">
        <v>28</v>
      </c>
      <c r="I5996" s="11" t="s">
        <v>29</v>
      </c>
      <c r="J5996" s="11" t="s">
        <v>29</v>
      </c>
      <c r="K5996" s="11" t="s">
        <v>30</v>
      </c>
      <c r="M5996" s="11" t="s">
        <v>7062</v>
      </c>
      <c r="N5996" s="13">
        <v>3105</v>
      </c>
      <c r="O5996" s="15">
        <f>_xlfn.XLOOKUP(B5996,Sheet1!A:A,Sheet1!E:E)</f>
        <v>1.77</v>
      </c>
      <c r="P5996" s="26">
        <f>_xlfn.XLOOKUP(A5996,Sheet2!F:F,Sheet2!H:H)</f>
        <v>798.8983050847462</v>
      </c>
      <c r="Q5996" s="15">
        <f t="shared" si="440"/>
        <v>1.8585</v>
      </c>
      <c r="R5996" s="38">
        <f t="shared" si="439"/>
        <v>1.914255</v>
      </c>
      <c r="S5996" s="26">
        <v>0</v>
      </c>
      <c r="T5996" s="13" t="str">
        <f t="shared" si="438"/>
        <v>Up</v>
      </c>
    </row>
    <row r="5997" spans="1:20" s="14" customFormat="1" hidden="1" x14ac:dyDescent="0.3">
      <c r="A5997" s="11">
        <v>6061360</v>
      </c>
      <c r="B5997" s="11">
        <v>6061360</v>
      </c>
      <c r="C5997" s="11" t="s">
        <v>26</v>
      </c>
      <c r="D5997" s="11" t="s">
        <v>27</v>
      </c>
      <c r="E5997" s="13" t="str">
        <f>_xlfn.XLOOKUP(B5997,Sheet1!A:A,Sheet1!B:B)</f>
        <v>DS FAITHFULL SOFT COCO HAND BRUSH  275MM</v>
      </c>
      <c r="F5997" s="13" t="str">
        <f t="shared" si="437"/>
        <v>CROWN  - DS FAITHFULL SOFT COCO HAND BRUSH  275MM</v>
      </c>
      <c r="G5997" s="13"/>
      <c r="H5997" s="91" t="s">
        <v>28</v>
      </c>
      <c r="I5997" s="11" t="s">
        <v>29</v>
      </c>
      <c r="J5997" s="11" t="s">
        <v>29</v>
      </c>
      <c r="K5997" s="11" t="s">
        <v>30</v>
      </c>
      <c r="M5997" s="11" t="s">
        <v>7062</v>
      </c>
      <c r="N5997" s="13">
        <v>3105</v>
      </c>
      <c r="O5997" s="15">
        <f>_xlfn.XLOOKUP(B5997,Sheet1!A:A,Sheet1!E:E)</f>
        <v>2.42</v>
      </c>
      <c r="P5997" s="26"/>
      <c r="Q5997" s="15">
        <f t="shared" si="440"/>
        <v>2.5409999999999999</v>
      </c>
      <c r="R5997" s="38">
        <f t="shared" ref="R5997:R6028" si="441">Q5997*1.03</f>
        <v>2.6172300000000002</v>
      </c>
      <c r="S5997" s="26">
        <v>0</v>
      </c>
      <c r="T5997" s="13" t="str">
        <f t="shared" si="438"/>
        <v>Up</v>
      </c>
    </row>
    <row r="5998" spans="1:20" s="14" customFormat="1" hidden="1" x14ac:dyDescent="0.3">
      <c r="A5998" s="11">
        <v>6061354</v>
      </c>
      <c r="B5998" s="11">
        <v>6061354</v>
      </c>
      <c r="C5998" s="11" t="s">
        <v>26</v>
      </c>
      <c r="D5998" s="11" t="s">
        <v>27</v>
      </c>
      <c r="E5998" s="13" t="str">
        <f>_xlfn.XLOOKUP(B5998,Sheet1!A:A,Sheet1!B:B)</f>
        <v>DS PURDY BACK PACK</v>
      </c>
      <c r="F5998" s="13" t="str">
        <f t="shared" si="437"/>
        <v>CROWN  - DS PURDY BACK PACK</v>
      </c>
      <c r="G5998" s="13"/>
      <c r="H5998" s="91" t="s">
        <v>28</v>
      </c>
      <c r="I5998" s="11" t="s">
        <v>29</v>
      </c>
      <c r="J5998" s="11" t="s">
        <v>29</v>
      </c>
      <c r="K5998" s="11" t="s">
        <v>30</v>
      </c>
      <c r="M5998" s="11" t="s">
        <v>7062</v>
      </c>
      <c r="N5998" s="13">
        <v>3105</v>
      </c>
      <c r="O5998" s="15">
        <f>_xlfn.XLOOKUP(B5998,Sheet1!A:A,Sheet1!E:E)</f>
        <v>82.11</v>
      </c>
      <c r="P5998" s="26"/>
      <c r="Q5998" s="15">
        <f t="shared" si="440"/>
        <v>86.215500000000006</v>
      </c>
      <c r="R5998" s="38">
        <f t="shared" si="441"/>
        <v>88.80196500000001</v>
      </c>
      <c r="S5998" s="26">
        <v>0</v>
      </c>
      <c r="T5998" s="13" t="str">
        <f t="shared" si="438"/>
        <v>Up</v>
      </c>
    </row>
    <row r="5999" spans="1:20" s="14" customFormat="1" hidden="1" x14ac:dyDescent="0.3">
      <c r="A5999" s="11">
        <v>6061099</v>
      </c>
      <c r="B5999" s="11">
        <v>6061099</v>
      </c>
      <c r="C5999" s="11" t="s">
        <v>26</v>
      </c>
      <c r="D5999" s="11" t="s">
        <v>27</v>
      </c>
      <c r="E5999" s="13" t="str">
        <f>_xlfn.XLOOKUP(B5999,Sheet1!A:A,Sheet1!B:B)</f>
        <v>DS PRODEC FLEXIBLE FILLING KNIFE   3IN</v>
      </c>
      <c r="F5999" s="13" t="str">
        <f t="shared" si="437"/>
        <v>CROWN  - DS PRODEC FLEXIBLE FILLING KNIFE   3IN</v>
      </c>
      <c r="G5999" s="13"/>
      <c r="H5999" s="91" t="s">
        <v>28</v>
      </c>
      <c r="I5999" s="11" t="s">
        <v>29</v>
      </c>
      <c r="J5999" s="11" t="s">
        <v>29</v>
      </c>
      <c r="K5999" s="11" t="s">
        <v>30</v>
      </c>
      <c r="M5999" s="11" t="s">
        <v>7062</v>
      </c>
      <c r="N5999" s="13">
        <v>3105</v>
      </c>
      <c r="O5999" s="15">
        <f>_xlfn.XLOOKUP(B5999,Sheet1!A:A,Sheet1!E:E)</f>
        <v>11.32</v>
      </c>
      <c r="P5999" s="26"/>
      <c r="Q5999" s="15">
        <f t="shared" si="440"/>
        <v>11.886000000000001</v>
      </c>
      <c r="R5999" s="38">
        <f t="shared" si="441"/>
        <v>12.242580000000002</v>
      </c>
      <c r="S5999" s="26">
        <v>0</v>
      </c>
      <c r="T5999" s="13" t="str">
        <f t="shared" si="438"/>
        <v>Up</v>
      </c>
    </row>
    <row r="6000" spans="1:20" s="14" customFormat="1" hidden="1" x14ac:dyDescent="0.3">
      <c r="A6000" s="11">
        <v>6061085</v>
      </c>
      <c r="B6000" s="11">
        <v>6061085</v>
      </c>
      <c r="C6000" s="11" t="s">
        <v>26</v>
      </c>
      <c r="D6000" s="11" t="s">
        <v>27</v>
      </c>
      <c r="E6000" s="13" t="str">
        <f>_xlfn.XLOOKUP(B6000,Sheet1!A:A,Sheet1!B:B)</f>
        <v>DS HANDY CRAFT TRAY</v>
      </c>
      <c r="F6000" s="13" t="str">
        <f t="shared" si="437"/>
        <v>CROWN  - DS HANDY CRAFT TRAY</v>
      </c>
      <c r="G6000" s="13"/>
      <c r="H6000" s="91" t="s">
        <v>28</v>
      </c>
      <c r="I6000" s="11" t="s">
        <v>29</v>
      </c>
      <c r="J6000" s="11" t="s">
        <v>29</v>
      </c>
      <c r="K6000" s="11" t="s">
        <v>30</v>
      </c>
      <c r="M6000" s="11" t="s">
        <v>7062</v>
      </c>
      <c r="N6000" s="13">
        <v>3105</v>
      </c>
      <c r="O6000" s="15">
        <f>_xlfn.XLOOKUP(B6000,Sheet1!A:A,Sheet1!E:E)</f>
        <v>2.87</v>
      </c>
      <c r="P6000" s="26"/>
      <c r="Q6000" s="15">
        <f t="shared" si="440"/>
        <v>3.0135000000000001</v>
      </c>
      <c r="R6000" s="38">
        <f t="shared" si="441"/>
        <v>3.1039050000000001</v>
      </c>
      <c r="S6000" s="26">
        <v>0</v>
      </c>
      <c r="T6000" s="13" t="str">
        <f t="shared" si="438"/>
        <v>Up</v>
      </c>
    </row>
    <row r="6001" spans="1:20" s="14" customFormat="1" hidden="1" x14ac:dyDescent="0.3">
      <c r="A6001" s="11">
        <v>6061082</v>
      </c>
      <c r="B6001" s="11">
        <v>6061082</v>
      </c>
      <c r="C6001" s="11" t="s">
        <v>26</v>
      </c>
      <c r="D6001" s="11" t="s">
        <v>27</v>
      </c>
      <c r="E6001" s="13" t="str">
        <f>_xlfn.XLOOKUP(B6001,Sheet1!A:A,Sheet1!B:B)</f>
        <v>DS HANDY PAINT TRAY LINERS         3PK</v>
      </c>
      <c r="F6001" s="13" t="str">
        <f t="shared" si="437"/>
        <v>CROWN  - DS HANDY PAINT TRAY LINERS         3PK</v>
      </c>
      <c r="G6001" s="13"/>
      <c r="H6001" s="91" t="s">
        <v>28</v>
      </c>
      <c r="I6001" s="11" t="s">
        <v>29</v>
      </c>
      <c r="J6001" s="11" t="s">
        <v>29</v>
      </c>
      <c r="K6001" s="11" t="s">
        <v>30</v>
      </c>
      <c r="M6001" s="11" t="s">
        <v>7062</v>
      </c>
      <c r="N6001" s="13">
        <v>3105</v>
      </c>
      <c r="O6001" s="15">
        <f>_xlfn.XLOOKUP(B6001,Sheet1!A:A,Sheet1!E:E)</f>
        <v>5.21</v>
      </c>
      <c r="P6001" s="26"/>
      <c r="Q6001" s="15">
        <f t="shared" si="440"/>
        <v>5.4705000000000004</v>
      </c>
      <c r="R6001" s="38">
        <f t="shared" si="441"/>
        <v>5.6346150000000002</v>
      </c>
      <c r="S6001" s="26">
        <v>0</v>
      </c>
      <c r="T6001" s="13" t="str">
        <f t="shared" si="438"/>
        <v>Up</v>
      </c>
    </row>
    <row r="6002" spans="1:20" s="14" customFormat="1" hidden="1" x14ac:dyDescent="0.3">
      <c r="A6002" s="11">
        <v>6061081</v>
      </c>
      <c r="B6002" s="11">
        <v>6061081</v>
      </c>
      <c r="C6002" s="11" t="s">
        <v>26</v>
      </c>
      <c r="D6002" s="11" t="s">
        <v>27</v>
      </c>
      <c r="E6002" s="13" t="str">
        <f>_xlfn.XLOOKUP(B6002,Sheet1!A:A,Sheet1!B:B)</f>
        <v>DS HANDY PAINT TRAY</v>
      </c>
      <c r="F6002" s="13" t="str">
        <f t="shared" si="437"/>
        <v>CROWN  - DS HANDY PAINT TRAY</v>
      </c>
      <c r="G6002" s="13"/>
      <c r="H6002" s="91" t="s">
        <v>28</v>
      </c>
      <c r="I6002" s="11" t="s">
        <v>29</v>
      </c>
      <c r="J6002" s="11" t="s">
        <v>29</v>
      </c>
      <c r="K6002" s="11" t="s">
        <v>30</v>
      </c>
      <c r="M6002" s="11" t="s">
        <v>7062</v>
      </c>
      <c r="N6002" s="13">
        <v>3105</v>
      </c>
      <c r="O6002" s="15">
        <f>_xlfn.XLOOKUP(B6002,Sheet1!A:A,Sheet1!E:E)</f>
        <v>10.69</v>
      </c>
      <c r="P6002" s="26"/>
      <c r="Q6002" s="15">
        <f t="shared" si="440"/>
        <v>11.224500000000001</v>
      </c>
      <c r="R6002" s="38">
        <f t="shared" si="441"/>
        <v>11.561235000000002</v>
      </c>
      <c r="S6002" s="26">
        <v>0</v>
      </c>
      <c r="T6002" s="13" t="str">
        <f t="shared" si="438"/>
        <v>Up</v>
      </c>
    </row>
    <row r="6003" spans="1:20" s="14" customFormat="1" hidden="1" x14ac:dyDescent="0.3">
      <c r="A6003" s="11">
        <v>6061080</v>
      </c>
      <c r="B6003" s="11">
        <v>6061080</v>
      </c>
      <c r="C6003" s="11" t="s">
        <v>26</v>
      </c>
      <c r="D6003" s="11" t="s">
        <v>27</v>
      </c>
      <c r="E6003" s="13" t="str">
        <f>_xlfn.XLOOKUP(B6003,Sheet1!A:A,Sheet1!B:B)</f>
        <v>DS HANDY PRO PAIL LINERS           4PK</v>
      </c>
      <c r="F6003" s="13" t="str">
        <f t="shared" si="437"/>
        <v>CROWN  - DS HANDY PRO PAIL LINERS           4PK</v>
      </c>
      <c r="G6003" s="13"/>
      <c r="H6003" s="91" t="s">
        <v>28</v>
      </c>
      <c r="I6003" s="11" t="s">
        <v>29</v>
      </c>
      <c r="J6003" s="11" t="s">
        <v>29</v>
      </c>
      <c r="K6003" s="11" t="s">
        <v>30</v>
      </c>
      <c r="M6003" s="11" t="s">
        <v>7062</v>
      </c>
      <c r="N6003" s="13">
        <v>3105</v>
      </c>
      <c r="O6003" s="15">
        <f>_xlfn.XLOOKUP(B6003,Sheet1!A:A,Sheet1!E:E)</f>
        <v>5.3</v>
      </c>
      <c r="P6003" s="26"/>
      <c r="Q6003" s="15">
        <f t="shared" si="440"/>
        <v>5.5650000000000004</v>
      </c>
      <c r="R6003" s="38">
        <f t="shared" si="441"/>
        <v>5.7319500000000003</v>
      </c>
      <c r="S6003" s="26">
        <v>0</v>
      </c>
      <c r="T6003" s="13" t="str">
        <f t="shared" si="438"/>
        <v>Up</v>
      </c>
    </row>
    <row r="6004" spans="1:20" s="14" customFormat="1" hidden="1" x14ac:dyDescent="0.3">
      <c r="A6004" s="11">
        <v>6061079</v>
      </c>
      <c r="B6004" s="11">
        <v>6061079</v>
      </c>
      <c r="C6004" s="11" t="s">
        <v>26</v>
      </c>
      <c r="D6004" s="11" t="s">
        <v>27</v>
      </c>
      <c r="E6004" s="13" t="str">
        <f>_xlfn.XLOOKUP(B6004,Sheet1!A:A,Sheet1!B:B)</f>
        <v>DS HANDY PRO PAIL</v>
      </c>
      <c r="F6004" s="13" t="str">
        <f t="shared" si="437"/>
        <v>CROWN  - DS HANDY PRO PAIL</v>
      </c>
      <c r="G6004" s="13"/>
      <c r="H6004" s="91" t="s">
        <v>28</v>
      </c>
      <c r="I6004" s="11" t="s">
        <v>29</v>
      </c>
      <c r="J6004" s="11" t="s">
        <v>29</v>
      </c>
      <c r="K6004" s="11" t="s">
        <v>30</v>
      </c>
      <c r="M6004" s="11" t="s">
        <v>7062</v>
      </c>
      <c r="N6004" s="13">
        <v>3105</v>
      </c>
      <c r="O6004" s="15">
        <f>_xlfn.XLOOKUP(B6004,Sheet1!A:A,Sheet1!E:E)</f>
        <v>10.56</v>
      </c>
      <c r="P6004" s="26"/>
      <c r="Q6004" s="15">
        <f t="shared" si="440"/>
        <v>11.088000000000001</v>
      </c>
      <c r="R6004" s="38">
        <f t="shared" si="441"/>
        <v>11.420640000000001</v>
      </c>
      <c r="S6004" s="26">
        <v>0</v>
      </c>
      <c r="T6004" s="13" t="str">
        <f t="shared" si="438"/>
        <v>Up</v>
      </c>
    </row>
    <row r="6005" spans="1:20" s="14" customFormat="1" hidden="1" x14ac:dyDescent="0.3">
      <c r="A6005" s="11">
        <v>6061078</v>
      </c>
      <c r="B6005" s="11">
        <v>6061078</v>
      </c>
      <c r="C6005" s="11" t="s">
        <v>26</v>
      </c>
      <c r="D6005" s="11" t="s">
        <v>27</v>
      </c>
      <c r="E6005" s="13" t="str">
        <f>_xlfn.XLOOKUP(B6005,Sheet1!A:A,Sheet1!B:B)</f>
        <v>DS HANDY PAINT PAIL LINERS         6PK</v>
      </c>
      <c r="F6005" s="13" t="str">
        <f t="shared" si="437"/>
        <v>CROWN  - DS HANDY PAINT PAIL LINERS         6PK</v>
      </c>
      <c r="G6005" s="13"/>
      <c r="H6005" s="91" t="s">
        <v>28</v>
      </c>
      <c r="I6005" s="11" t="s">
        <v>29</v>
      </c>
      <c r="J6005" s="11" t="s">
        <v>29</v>
      </c>
      <c r="K6005" s="11" t="s">
        <v>30</v>
      </c>
      <c r="M6005" s="11" t="s">
        <v>7062</v>
      </c>
      <c r="N6005" s="13">
        <v>3105</v>
      </c>
      <c r="O6005" s="15">
        <f>_xlfn.XLOOKUP(B6005,Sheet1!A:A,Sheet1!E:E)</f>
        <v>5</v>
      </c>
      <c r="P6005" s="26"/>
      <c r="Q6005" s="15">
        <f t="shared" si="440"/>
        <v>5.25</v>
      </c>
      <c r="R6005" s="38">
        <f t="shared" si="441"/>
        <v>5.4074999999999998</v>
      </c>
      <c r="S6005" s="26">
        <v>0</v>
      </c>
      <c r="T6005" s="13" t="str">
        <f t="shared" si="438"/>
        <v>Up</v>
      </c>
    </row>
    <row r="6006" spans="1:20" s="14" customFormat="1" hidden="1" x14ac:dyDescent="0.3">
      <c r="A6006" s="11">
        <v>6061077</v>
      </c>
      <c r="B6006" s="11">
        <v>6061077</v>
      </c>
      <c r="C6006" s="11" t="s">
        <v>26</v>
      </c>
      <c r="D6006" s="11" t="s">
        <v>27</v>
      </c>
      <c r="E6006" s="13" t="str">
        <f>_xlfn.XLOOKUP(B6006,Sheet1!A:A,Sheet1!B:B)</f>
        <v>DS HANDY PAINT PAIL</v>
      </c>
      <c r="F6006" s="13" t="str">
        <f t="shared" si="437"/>
        <v>CROWN  - DS HANDY PAINT PAIL</v>
      </c>
      <c r="G6006" s="13"/>
      <c r="H6006" s="91" t="s">
        <v>28</v>
      </c>
      <c r="I6006" s="11" t="s">
        <v>29</v>
      </c>
      <c r="J6006" s="11" t="s">
        <v>29</v>
      </c>
      <c r="K6006" s="11" t="s">
        <v>30</v>
      </c>
      <c r="M6006" s="11" t="s">
        <v>7062</v>
      </c>
      <c r="N6006" s="13">
        <v>3105</v>
      </c>
      <c r="O6006" s="15">
        <f>_xlfn.XLOOKUP(B6006,Sheet1!A:A,Sheet1!E:E)</f>
        <v>9.09</v>
      </c>
      <c r="P6006" s="26"/>
      <c r="Q6006" s="15">
        <f t="shared" si="440"/>
        <v>9.5445000000000011</v>
      </c>
      <c r="R6006" s="38">
        <f t="shared" si="441"/>
        <v>9.8308350000000022</v>
      </c>
      <c r="S6006" s="26">
        <v>0</v>
      </c>
      <c r="T6006" s="13" t="str">
        <f t="shared" si="438"/>
        <v>Up</v>
      </c>
    </row>
    <row r="6007" spans="1:20" s="14" customFormat="1" hidden="1" x14ac:dyDescent="0.3">
      <c r="A6007" s="11">
        <v>6061076</v>
      </c>
      <c r="B6007" s="11">
        <v>6061076</v>
      </c>
      <c r="C6007" s="11" t="s">
        <v>26</v>
      </c>
      <c r="D6007" s="11" t="s">
        <v>27</v>
      </c>
      <c r="E6007" s="13" t="str">
        <f>_xlfn.XLOOKUP(B6007,Sheet1!A:A,Sheet1!B:B)</f>
        <v>DS HANDY PAINT CUP</v>
      </c>
      <c r="F6007" s="13" t="str">
        <f t="shared" si="437"/>
        <v>CROWN  - DS HANDY PAINT CUP</v>
      </c>
      <c r="G6007" s="13"/>
      <c r="H6007" s="91" t="s">
        <v>28</v>
      </c>
      <c r="I6007" s="11" t="s">
        <v>29</v>
      </c>
      <c r="J6007" s="11" t="s">
        <v>29</v>
      </c>
      <c r="K6007" s="11" t="s">
        <v>30</v>
      </c>
      <c r="M6007" s="11" t="s">
        <v>7062</v>
      </c>
      <c r="N6007" s="13">
        <v>3105</v>
      </c>
      <c r="O6007" s="15">
        <f>_xlfn.XLOOKUP(B6007,Sheet1!A:A,Sheet1!E:E)</f>
        <v>3.18</v>
      </c>
      <c r="P6007" s="26"/>
      <c r="Q6007" s="15">
        <f t="shared" si="440"/>
        <v>3.3390000000000004</v>
      </c>
      <c r="R6007" s="38">
        <f t="shared" si="441"/>
        <v>3.4391700000000007</v>
      </c>
      <c r="S6007" s="26">
        <v>0</v>
      </c>
      <c r="T6007" s="13" t="str">
        <f t="shared" si="438"/>
        <v>Up</v>
      </c>
    </row>
    <row r="6008" spans="1:20" s="14" customFormat="1" hidden="1" x14ac:dyDescent="0.3">
      <c r="A6008" s="11">
        <v>6061075</v>
      </c>
      <c r="B6008" s="11">
        <v>6061075</v>
      </c>
      <c r="C6008" s="11" t="s">
        <v>26</v>
      </c>
      <c r="D6008" s="11" t="s">
        <v>27</v>
      </c>
      <c r="E6008" s="13" t="str">
        <f>_xlfn.XLOOKUP(B6008,Sheet1!A:A,Sheet1!B:B)</f>
        <v>DS PREMIER BOX SET 1.5,2,3IN BTV 1.5IN</v>
      </c>
      <c r="F6008" s="13" t="str">
        <f t="shared" si="437"/>
        <v>CROWN  - DS PREMIER BOX SET 1.5,2,3IN BTV 1.5IN</v>
      </c>
      <c r="G6008" s="13"/>
      <c r="H6008" s="91" t="s">
        <v>28</v>
      </c>
      <c r="I6008" s="11" t="s">
        <v>29</v>
      </c>
      <c r="J6008" s="11" t="s">
        <v>29</v>
      </c>
      <c r="K6008" s="11" t="s">
        <v>30</v>
      </c>
      <c r="M6008" s="11" t="s">
        <v>7062</v>
      </c>
      <c r="N6008" s="13">
        <v>3105</v>
      </c>
      <c r="O6008" s="15">
        <f>_xlfn.XLOOKUP(B6008,Sheet1!A:A,Sheet1!E:E)</f>
        <v>29.82</v>
      </c>
      <c r="P6008" s="26"/>
      <c r="Q6008" s="15">
        <f t="shared" si="440"/>
        <v>31.311</v>
      </c>
      <c r="R6008" s="38">
        <f t="shared" si="441"/>
        <v>32.250329999999998</v>
      </c>
      <c r="S6008" s="26">
        <v>0</v>
      </c>
      <c r="T6008" s="13" t="str">
        <f t="shared" si="438"/>
        <v>Up</v>
      </c>
    </row>
    <row r="6009" spans="1:20" s="14" customFormat="1" hidden="1" x14ac:dyDescent="0.3">
      <c r="A6009" s="11">
        <v>6061074</v>
      </c>
      <c r="B6009" s="11">
        <v>6061074</v>
      </c>
      <c r="C6009" s="11" t="s">
        <v>26</v>
      </c>
      <c r="D6009" s="11" t="s">
        <v>27</v>
      </c>
      <c r="E6009" s="13" t="str">
        <f>_xlfn.XLOOKUP(B6009,Sheet1!A:A,Sheet1!B:B)</f>
        <v>DS PREMIER HD CAGE ROLL FRAME 1.5IN 9IN</v>
      </c>
      <c r="F6009" s="13" t="str">
        <f t="shared" si="437"/>
        <v>CROWN  - DS PREMIER HD CAGE ROLL FRAME 1.5IN 9IN</v>
      </c>
      <c r="G6009" s="13"/>
      <c r="H6009" s="91" t="s">
        <v>28</v>
      </c>
      <c r="I6009" s="11" t="s">
        <v>29</v>
      </c>
      <c r="J6009" s="11" t="s">
        <v>29</v>
      </c>
      <c r="K6009" s="11" t="s">
        <v>30</v>
      </c>
      <c r="M6009" s="11" t="s">
        <v>7062</v>
      </c>
      <c r="N6009" s="13">
        <v>3105</v>
      </c>
      <c r="O6009" s="15">
        <f>_xlfn.XLOOKUP(B6009,Sheet1!A:A,Sheet1!E:E)</f>
        <v>3.71</v>
      </c>
      <c r="P6009" s="26"/>
      <c r="Q6009" s="15">
        <f t="shared" si="440"/>
        <v>3.8955000000000002</v>
      </c>
      <c r="R6009" s="38">
        <f t="shared" si="441"/>
        <v>4.012365</v>
      </c>
      <c r="S6009" s="26">
        <v>0</v>
      </c>
      <c r="T6009" s="13" t="str">
        <f t="shared" si="438"/>
        <v>Up</v>
      </c>
    </row>
    <row r="6010" spans="1:20" s="14" customFormat="1" hidden="1" x14ac:dyDescent="0.3">
      <c r="A6010" s="11">
        <v>6061073</v>
      </c>
      <c r="B6010" s="11">
        <v>6061073</v>
      </c>
      <c r="C6010" s="11" t="s">
        <v>26</v>
      </c>
      <c r="D6010" s="11" t="s">
        <v>27</v>
      </c>
      <c r="E6010" s="13" t="str">
        <f>_xlfn.XLOOKUP(B6010,Sheet1!A:A,Sheet1!B:B)</f>
        <v>DS PREMIER BLU TIGER ROLL FRME 1.5IN 9IN</v>
      </c>
      <c r="F6010" s="13" t="str">
        <f t="shared" si="437"/>
        <v>CROWN  - DS PREMIER BLU TIGER ROLL FRME 1.5IN 9IN</v>
      </c>
      <c r="G6010" s="13"/>
      <c r="H6010" s="91" t="s">
        <v>28</v>
      </c>
      <c r="I6010" s="11" t="s">
        <v>29</v>
      </c>
      <c r="J6010" s="11" t="s">
        <v>29</v>
      </c>
      <c r="K6010" s="11" t="s">
        <v>30</v>
      </c>
      <c r="M6010" s="11" t="s">
        <v>7062</v>
      </c>
      <c r="N6010" s="13">
        <v>3105</v>
      </c>
      <c r="O6010" s="15">
        <f>_xlfn.XLOOKUP(B6010,Sheet1!A:A,Sheet1!E:E)</f>
        <v>9.2899999999999991</v>
      </c>
      <c r="P6010" s="26"/>
      <c r="Q6010" s="15">
        <f t="shared" si="440"/>
        <v>9.7545000000000002</v>
      </c>
      <c r="R6010" s="38">
        <f t="shared" si="441"/>
        <v>10.047135000000001</v>
      </c>
      <c r="S6010" s="26">
        <v>0</v>
      </c>
      <c r="T6010" s="13" t="str">
        <f t="shared" si="438"/>
        <v>Up</v>
      </c>
    </row>
    <row r="6011" spans="1:20" s="14" customFormat="1" hidden="1" x14ac:dyDescent="0.3">
      <c r="A6011" s="11">
        <v>6061072</v>
      </c>
      <c r="B6011" s="11">
        <v>6061072</v>
      </c>
      <c r="C6011" s="11" t="s">
        <v>26</v>
      </c>
      <c r="D6011" s="11" t="s">
        <v>27</v>
      </c>
      <c r="E6011" s="13" t="str">
        <f>_xlfn.XLOOKUP(B6011,Sheet1!A:A,Sheet1!B:B)</f>
        <v>DS PREMIER H-PRO ROLL 1.5IN 3/4INX9IN</v>
      </c>
      <c r="F6011" s="13" t="str">
        <f t="shared" si="437"/>
        <v>CROWN  - DS PREMIER H-PRO ROLL 1.5IN 3/4INX9IN</v>
      </c>
      <c r="G6011" s="13"/>
      <c r="H6011" s="91" t="s">
        <v>28</v>
      </c>
      <c r="I6011" s="11" t="s">
        <v>29</v>
      </c>
      <c r="J6011" s="11" t="s">
        <v>29</v>
      </c>
      <c r="K6011" s="11" t="s">
        <v>30</v>
      </c>
      <c r="M6011" s="11" t="s">
        <v>7062</v>
      </c>
      <c r="N6011" s="13">
        <v>3105</v>
      </c>
      <c r="O6011" s="15">
        <f>_xlfn.XLOOKUP(B6011,Sheet1!A:A,Sheet1!E:E)</f>
        <v>1.87</v>
      </c>
      <c r="P6011" s="26"/>
      <c r="Q6011" s="15">
        <f t="shared" si="440"/>
        <v>1.9635000000000002</v>
      </c>
      <c r="R6011" s="38">
        <f t="shared" si="441"/>
        <v>2.0224050000000005</v>
      </c>
      <c r="S6011" s="26">
        <v>0</v>
      </c>
      <c r="T6011" s="13" t="str">
        <f t="shared" si="438"/>
        <v>Up</v>
      </c>
    </row>
    <row r="6012" spans="1:20" s="14" customFormat="1" hidden="1" x14ac:dyDescent="0.3">
      <c r="A6012" s="11">
        <v>6061071</v>
      </c>
      <c r="B6012" s="11">
        <v>6061071</v>
      </c>
      <c r="C6012" s="11" t="s">
        <v>26</v>
      </c>
      <c r="D6012" s="11" t="s">
        <v>27</v>
      </c>
      <c r="E6012" s="13" t="str">
        <f>_xlfn.XLOOKUP(B6012,Sheet1!A:A,Sheet1!B:B)</f>
        <v>DS PREMIER UL-M ROLL 1.5IN 3/8INX9IN 3PK</v>
      </c>
      <c r="F6012" s="13" t="str">
        <f t="shared" si="437"/>
        <v>CROWN  - DS PREMIER UL-M ROLL 1.5IN 3/8INX9IN 3PK</v>
      </c>
      <c r="G6012" s="13"/>
      <c r="H6012" s="91" t="s">
        <v>28</v>
      </c>
      <c r="I6012" s="11" t="s">
        <v>29</v>
      </c>
      <c r="J6012" s="11" t="s">
        <v>29</v>
      </c>
      <c r="K6012" s="11" t="s">
        <v>30</v>
      </c>
      <c r="M6012" s="11" t="s">
        <v>7062</v>
      </c>
      <c r="N6012" s="13">
        <v>3105</v>
      </c>
      <c r="O6012" s="15">
        <f>_xlfn.XLOOKUP(B6012,Sheet1!A:A,Sheet1!E:E)</f>
        <v>9.0299999999999994</v>
      </c>
      <c r="P6012" s="26"/>
      <c r="Q6012" s="15">
        <f t="shared" si="440"/>
        <v>9.4815000000000005</v>
      </c>
      <c r="R6012" s="38">
        <f t="shared" si="441"/>
        <v>9.7659450000000003</v>
      </c>
      <c r="S6012" s="26">
        <v>0</v>
      </c>
      <c r="T6012" s="13" t="str">
        <f t="shared" si="438"/>
        <v>Up</v>
      </c>
    </row>
    <row r="6013" spans="1:20" s="14" customFormat="1" hidden="1" x14ac:dyDescent="0.3">
      <c r="A6013" s="11">
        <v>6061070</v>
      </c>
      <c r="B6013" s="11">
        <v>6061070</v>
      </c>
      <c r="C6013" s="11" t="s">
        <v>26</v>
      </c>
      <c r="D6013" s="11" t="s">
        <v>27</v>
      </c>
      <c r="E6013" s="13" t="str">
        <f>_xlfn.XLOOKUP(B6013,Sheet1!A:A,Sheet1!B:B)</f>
        <v>DS PREMIER UL-MIC ROLL 1.5IN 1/2INX9IN</v>
      </c>
      <c r="F6013" s="13" t="str">
        <f t="shared" si="437"/>
        <v>CROWN  - DS PREMIER UL-MIC ROLL 1.5IN 1/2INX9IN</v>
      </c>
      <c r="G6013" s="13"/>
      <c r="H6013" s="91" t="s">
        <v>28</v>
      </c>
      <c r="I6013" s="11" t="s">
        <v>29</v>
      </c>
      <c r="J6013" s="11" t="s">
        <v>29</v>
      </c>
      <c r="K6013" s="11" t="s">
        <v>30</v>
      </c>
      <c r="M6013" s="11" t="s">
        <v>7062</v>
      </c>
      <c r="N6013" s="13">
        <v>3105</v>
      </c>
      <c r="O6013" s="15">
        <f>_xlfn.XLOOKUP(B6013,Sheet1!A:A,Sheet1!E:E)</f>
        <v>3.82</v>
      </c>
      <c r="P6013" s="26"/>
      <c r="Q6013" s="15">
        <f t="shared" si="440"/>
        <v>4.0110000000000001</v>
      </c>
      <c r="R6013" s="38">
        <f t="shared" si="441"/>
        <v>4.1313300000000002</v>
      </c>
      <c r="S6013" s="26">
        <v>0</v>
      </c>
      <c r="T6013" s="13" t="str">
        <f t="shared" si="438"/>
        <v>Up</v>
      </c>
    </row>
    <row r="6014" spans="1:20" s="14" customFormat="1" hidden="1" x14ac:dyDescent="0.3">
      <c r="A6014" s="11">
        <v>6061069</v>
      </c>
      <c r="B6014" s="11">
        <v>6061069</v>
      </c>
      <c r="C6014" s="11" t="s">
        <v>26</v>
      </c>
      <c r="D6014" s="11" t="s">
        <v>27</v>
      </c>
      <c r="E6014" s="13" t="str">
        <f>_xlfn.XLOOKUP(B6014,Sheet1!A:A,Sheet1!B:B)</f>
        <v>DS PREMIER UL-MIC ROLL 1.5IN 3/8INX9IN</v>
      </c>
      <c r="F6014" s="13" t="str">
        <f t="shared" ref="F6014:F6077" si="442">D6014&amp;" - "&amp;E6014</f>
        <v>CROWN  - DS PREMIER UL-MIC ROLL 1.5IN 3/8INX9IN</v>
      </c>
      <c r="G6014" s="13"/>
      <c r="H6014" s="91" t="s">
        <v>28</v>
      </c>
      <c r="I6014" s="11" t="s">
        <v>29</v>
      </c>
      <c r="J6014" s="11" t="s">
        <v>29</v>
      </c>
      <c r="K6014" s="11" t="s">
        <v>30</v>
      </c>
      <c r="M6014" s="11" t="s">
        <v>7062</v>
      </c>
      <c r="N6014" s="13">
        <v>3105</v>
      </c>
      <c r="O6014" s="15">
        <f>_xlfn.XLOOKUP(B6014,Sheet1!A:A,Sheet1!E:E)</f>
        <v>3.64</v>
      </c>
      <c r="P6014" s="26"/>
      <c r="Q6014" s="15">
        <f t="shared" si="440"/>
        <v>3.8220000000000005</v>
      </c>
      <c r="R6014" s="38">
        <f t="shared" si="441"/>
        <v>3.9366600000000007</v>
      </c>
      <c r="S6014" s="26">
        <v>0</v>
      </c>
      <c r="T6014" s="13" t="str">
        <f t="shared" si="438"/>
        <v>Up</v>
      </c>
    </row>
    <row r="6015" spans="1:20" s="14" customFormat="1" hidden="1" x14ac:dyDescent="0.3">
      <c r="A6015" s="11">
        <v>6061068</v>
      </c>
      <c r="B6015" s="11">
        <v>6061068</v>
      </c>
      <c r="C6015" s="11" t="s">
        <v>26</v>
      </c>
      <c r="D6015" s="11" t="s">
        <v>27</v>
      </c>
      <c r="E6015" s="13" t="str">
        <f>_xlfn.XLOOKUP(B6015,Sheet1!A:A,Sheet1!B:B)</f>
        <v>DS PREMIER MFIB ROLL 1.5IN 3/8INX9IN 3PK</v>
      </c>
      <c r="F6015" s="13" t="str">
        <f t="shared" si="442"/>
        <v>CROWN  - DS PREMIER MFIB ROLL 1.5IN 3/8INX9IN 3PK</v>
      </c>
      <c r="G6015" s="13"/>
      <c r="H6015" s="91" t="s">
        <v>28</v>
      </c>
      <c r="I6015" s="11" t="s">
        <v>29</v>
      </c>
      <c r="J6015" s="11" t="s">
        <v>29</v>
      </c>
      <c r="K6015" s="11" t="s">
        <v>30</v>
      </c>
      <c r="M6015" s="11" t="s">
        <v>7062</v>
      </c>
      <c r="N6015" s="13">
        <v>3105</v>
      </c>
      <c r="O6015" s="15">
        <f>_xlfn.XLOOKUP(B6015,Sheet1!A:A,Sheet1!E:E)</f>
        <v>7.83</v>
      </c>
      <c r="P6015" s="26"/>
      <c r="Q6015" s="15">
        <f t="shared" si="440"/>
        <v>8.2215000000000007</v>
      </c>
      <c r="R6015" s="38">
        <f t="shared" si="441"/>
        <v>8.4681450000000016</v>
      </c>
      <c r="S6015" s="26">
        <v>0</v>
      </c>
      <c r="T6015" s="13" t="str">
        <f t="shared" si="438"/>
        <v>Up</v>
      </c>
    </row>
    <row r="6016" spans="1:20" s="14" customFormat="1" hidden="1" x14ac:dyDescent="0.3">
      <c r="A6016" s="11">
        <v>6061067</v>
      </c>
      <c r="B6016" s="11">
        <v>6061067</v>
      </c>
      <c r="C6016" s="11" t="s">
        <v>26</v>
      </c>
      <c r="D6016" s="11" t="s">
        <v>27</v>
      </c>
      <c r="E6016" s="13" t="str">
        <f>_xlfn.XLOOKUP(B6016,Sheet1!A:A,Sheet1!B:B)</f>
        <v>DS PREMIER MFIBR ROLLER 1.5IN 3/4INX9IN</v>
      </c>
      <c r="F6016" s="13" t="str">
        <f t="shared" si="442"/>
        <v>CROWN  - DS PREMIER MFIBR ROLLER 1.5IN 3/4INX9IN</v>
      </c>
      <c r="G6016" s="13"/>
      <c r="H6016" s="91" t="s">
        <v>28</v>
      </c>
      <c r="I6016" s="11" t="s">
        <v>29</v>
      </c>
      <c r="J6016" s="11" t="s">
        <v>29</v>
      </c>
      <c r="K6016" s="11" t="s">
        <v>30</v>
      </c>
      <c r="M6016" s="11" t="s">
        <v>7062</v>
      </c>
      <c r="N6016" s="13">
        <v>3105</v>
      </c>
      <c r="O6016" s="15">
        <f>_xlfn.XLOOKUP(B6016,Sheet1!A:A,Sheet1!E:E)</f>
        <v>3.71</v>
      </c>
      <c r="P6016" s="26"/>
      <c r="Q6016" s="15">
        <f t="shared" si="440"/>
        <v>3.8955000000000002</v>
      </c>
      <c r="R6016" s="38">
        <f t="shared" si="441"/>
        <v>4.012365</v>
      </c>
      <c r="S6016" s="26">
        <v>0</v>
      </c>
      <c r="T6016" s="13" t="str">
        <f t="shared" si="438"/>
        <v>Up</v>
      </c>
    </row>
    <row r="6017" spans="1:20" s="14" customFormat="1" hidden="1" x14ac:dyDescent="0.3">
      <c r="A6017" s="11">
        <v>6062521</v>
      </c>
      <c r="B6017" s="11">
        <v>6062521</v>
      </c>
      <c r="C6017" s="11" t="s">
        <v>26</v>
      </c>
      <c r="D6017" s="11" t="s">
        <v>27</v>
      </c>
      <c r="E6017" s="13" t="str">
        <f>_xlfn.XLOOKUP(B6017,Sheet1!A:A,Sheet1!B:B)</f>
        <v>DS AXUS SEALANT APPLICATOR ASSORTD 3PK</v>
      </c>
      <c r="F6017" s="13" t="str">
        <f t="shared" si="442"/>
        <v>CROWN  - DS AXUS SEALANT APPLICATOR ASSORTD 3PK</v>
      </c>
      <c r="G6017" s="13"/>
      <c r="H6017" s="91" t="s">
        <v>28</v>
      </c>
      <c r="I6017" s="11" t="s">
        <v>29</v>
      </c>
      <c r="J6017" s="11" t="s">
        <v>29</v>
      </c>
      <c r="K6017" s="11" t="s">
        <v>30</v>
      </c>
      <c r="M6017" s="11" t="s">
        <v>7062</v>
      </c>
      <c r="N6017" s="13">
        <v>3105</v>
      </c>
      <c r="O6017" s="15">
        <f>_xlfn.XLOOKUP(B6017,Sheet1!A:A,Sheet1!E:E)</f>
        <v>8.5</v>
      </c>
      <c r="P6017" s="26"/>
      <c r="Q6017" s="15">
        <f t="shared" si="440"/>
        <v>8.9250000000000007</v>
      </c>
      <c r="R6017" s="38">
        <f t="shared" si="441"/>
        <v>9.1927500000000002</v>
      </c>
      <c r="S6017" s="26">
        <v>0</v>
      </c>
      <c r="T6017" s="13" t="str">
        <f t="shared" si="438"/>
        <v>Up</v>
      </c>
    </row>
    <row r="6018" spans="1:20" s="14" customFormat="1" hidden="1" x14ac:dyDescent="0.3">
      <c r="A6018" s="11">
        <v>6063003</v>
      </c>
      <c r="B6018" s="11">
        <v>6063003</v>
      </c>
      <c r="C6018" s="11" t="s">
        <v>26</v>
      </c>
      <c r="D6018" s="11" t="s">
        <v>27</v>
      </c>
      <c r="E6018" s="13" t="str">
        <f>_xlfn.XLOOKUP(B6018,Sheet1!A:A,Sheet1!B:B)</f>
        <v>DS GO PAINT GRID                   9IN</v>
      </c>
      <c r="F6018" s="13" t="str">
        <f t="shared" si="442"/>
        <v>CROWN  - DS GO PAINT GRID                   9IN</v>
      </c>
      <c r="G6018" s="13"/>
      <c r="H6018" s="91" t="s">
        <v>28</v>
      </c>
      <c r="I6018" s="11" t="s">
        <v>29</v>
      </c>
      <c r="J6018" s="11" t="s">
        <v>29</v>
      </c>
      <c r="K6018" s="11" t="s">
        <v>30</v>
      </c>
      <c r="M6018" s="11" t="s">
        <v>7062</v>
      </c>
      <c r="N6018" s="13">
        <v>3105</v>
      </c>
      <c r="O6018" s="15">
        <f>_xlfn.XLOOKUP(B6018,Sheet1!A:A,Sheet1!E:E)</f>
        <v>1</v>
      </c>
      <c r="P6018" s="26"/>
      <c r="Q6018" s="15">
        <f t="shared" si="440"/>
        <v>1.05</v>
      </c>
      <c r="R6018" s="38">
        <f t="shared" si="441"/>
        <v>1.0815000000000001</v>
      </c>
      <c r="S6018" s="26">
        <v>0</v>
      </c>
      <c r="T6018" s="13" t="str">
        <f t="shared" ref="T6018:T6081" si="443">IF(Q6018&gt;=R6018,"No Change","Up")</f>
        <v>Up</v>
      </c>
    </row>
    <row r="6019" spans="1:20" s="14" customFormat="1" hidden="1" x14ac:dyDescent="0.3">
      <c r="A6019" s="11">
        <v>6063002</v>
      </c>
      <c r="B6019" s="11">
        <v>6063002</v>
      </c>
      <c r="C6019" s="11" t="s">
        <v>26</v>
      </c>
      <c r="D6019" s="11" t="s">
        <v>27</v>
      </c>
      <c r="E6019" s="13" t="str">
        <f>_xlfn.XLOOKUP(B6019,Sheet1!A:A,Sheet1!B:B)</f>
        <v>DS GO PAINT GRID                   7IN</v>
      </c>
      <c r="F6019" s="13" t="str">
        <f t="shared" si="442"/>
        <v>CROWN  - DS GO PAINT GRID                   7IN</v>
      </c>
      <c r="G6019" s="13"/>
      <c r="H6019" s="91" t="s">
        <v>28</v>
      </c>
      <c r="I6019" s="11" t="s">
        <v>29</v>
      </c>
      <c r="J6019" s="11" t="s">
        <v>29</v>
      </c>
      <c r="K6019" s="11" t="s">
        <v>30</v>
      </c>
      <c r="M6019" s="11" t="s">
        <v>7062</v>
      </c>
      <c r="N6019" s="13">
        <v>3105</v>
      </c>
      <c r="O6019" s="15">
        <f>_xlfn.XLOOKUP(B6019,Sheet1!A:A,Sheet1!E:E)</f>
        <v>0.8</v>
      </c>
      <c r="P6019" s="26"/>
      <c r="Q6019" s="15">
        <f t="shared" si="440"/>
        <v>0.84000000000000008</v>
      </c>
      <c r="R6019" s="38">
        <f t="shared" si="441"/>
        <v>0.86520000000000008</v>
      </c>
      <c r="S6019" s="26">
        <v>0</v>
      </c>
      <c r="T6019" s="13" t="str">
        <f t="shared" si="443"/>
        <v>Up</v>
      </c>
    </row>
    <row r="6020" spans="1:20" s="14" customFormat="1" hidden="1" x14ac:dyDescent="0.3">
      <c r="A6020" s="11">
        <v>6063001</v>
      </c>
      <c r="B6020" s="11">
        <v>6063001</v>
      </c>
      <c r="C6020" s="11" t="s">
        <v>26</v>
      </c>
      <c r="D6020" s="11" t="s">
        <v>27</v>
      </c>
      <c r="E6020" s="13" t="str">
        <f>_xlfn.XLOOKUP(B6020,Sheet1!A:A,Sheet1!B:B)</f>
        <v>DS GO PAINT GRID                   4IN</v>
      </c>
      <c r="F6020" s="13" t="str">
        <f t="shared" si="442"/>
        <v>CROWN  - DS GO PAINT GRID                   4IN</v>
      </c>
      <c r="G6020" s="13"/>
      <c r="H6020" s="91" t="s">
        <v>28</v>
      </c>
      <c r="I6020" s="11" t="s">
        <v>29</v>
      </c>
      <c r="J6020" s="11" t="s">
        <v>29</v>
      </c>
      <c r="K6020" s="11" t="s">
        <v>30</v>
      </c>
      <c r="M6020" s="11" t="s">
        <v>7062</v>
      </c>
      <c r="N6020" s="13">
        <v>3105</v>
      </c>
      <c r="O6020" s="15">
        <f>_xlfn.XLOOKUP(B6020,Sheet1!A:A,Sheet1!E:E)</f>
        <v>0.5</v>
      </c>
      <c r="P6020" s="26"/>
      <c r="Q6020" s="15">
        <f t="shared" si="440"/>
        <v>0.52500000000000002</v>
      </c>
      <c r="R6020" s="38">
        <f t="shared" si="441"/>
        <v>0.54075000000000006</v>
      </c>
      <c r="S6020" s="26">
        <v>0</v>
      </c>
      <c r="T6020" s="13" t="str">
        <f t="shared" si="443"/>
        <v>Up</v>
      </c>
    </row>
    <row r="6021" spans="1:20" s="14" customFormat="1" hidden="1" x14ac:dyDescent="0.3">
      <c r="A6021" s="11">
        <v>6063000</v>
      </c>
      <c r="B6021" s="11">
        <v>6063000</v>
      </c>
      <c r="C6021" s="11" t="s">
        <v>26</v>
      </c>
      <c r="D6021" s="11" t="s">
        <v>27</v>
      </c>
      <c r="E6021" s="13" t="str">
        <f>_xlfn.XLOOKUP(B6021,Sheet1!A:A,Sheet1!B:B)</f>
        <v>DS GO PAINT ROLLER TRAY LINER 9IN  5PK</v>
      </c>
      <c r="F6021" s="13" t="str">
        <f t="shared" si="442"/>
        <v>CROWN  - DS GO PAINT ROLLER TRAY LINER 9IN  5PK</v>
      </c>
      <c r="G6021" s="13"/>
      <c r="H6021" s="91" t="s">
        <v>28</v>
      </c>
      <c r="I6021" s="11" t="s">
        <v>29</v>
      </c>
      <c r="J6021" s="11" t="s">
        <v>29</v>
      </c>
      <c r="K6021" s="11" t="s">
        <v>30</v>
      </c>
      <c r="M6021" s="11" t="s">
        <v>7062</v>
      </c>
      <c r="N6021" s="13">
        <v>3105</v>
      </c>
      <c r="O6021" s="15">
        <f>_xlfn.XLOOKUP(B6021,Sheet1!A:A,Sheet1!E:E)</f>
        <v>7</v>
      </c>
      <c r="P6021" s="26"/>
      <c r="Q6021" s="15">
        <f t="shared" si="440"/>
        <v>7.3500000000000005</v>
      </c>
      <c r="R6021" s="38">
        <f t="shared" si="441"/>
        <v>7.5705000000000009</v>
      </c>
      <c r="S6021" s="26">
        <v>0</v>
      </c>
      <c r="T6021" s="13" t="str">
        <f t="shared" si="443"/>
        <v>Up</v>
      </c>
    </row>
    <row r="6022" spans="1:20" s="14" customFormat="1" hidden="1" x14ac:dyDescent="0.3">
      <c r="A6022" s="11">
        <v>6062999</v>
      </c>
      <c r="B6022" s="11">
        <v>6062999</v>
      </c>
      <c r="C6022" s="11" t="s">
        <v>26</v>
      </c>
      <c r="D6022" s="11" t="s">
        <v>27</v>
      </c>
      <c r="E6022" s="13" t="str">
        <f>_xlfn.XLOOKUP(B6022,Sheet1!A:A,Sheet1!B:B)</f>
        <v>DS GO PAINT ROLLER TRAY LINER 7IN  5PK</v>
      </c>
      <c r="F6022" s="13" t="str">
        <f t="shared" si="442"/>
        <v>CROWN  - DS GO PAINT ROLLER TRAY LINER 7IN  5PK</v>
      </c>
      <c r="G6022" s="13"/>
      <c r="H6022" s="91" t="s">
        <v>28</v>
      </c>
      <c r="I6022" s="11" t="s">
        <v>29</v>
      </c>
      <c r="J6022" s="11" t="s">
        <v>29</v>
      </c>
      <c r="K6022" s="11" t="s">
        <v>30</v>
      </c>
      <c r="M6022" s="11" t="s">
        <v>7062</v>
      </c>
      <c r="N6022" s="13">
        <v>3105</v>
      </c>
      <c r="O6022" s="15">
        <f>_xlfn.XLOOKUP(B6022,Sheet1!A:A,Sheet1!E:E)</f>
        <v>5.75</v>
      </c>
      <c r="P6022" s="26"/>
      <c r="Q6022" s="15">
        <f t="shared" si="440"/>
        <v>6.0375000000000005</v>
      </c>
      <c r="R6022" s="38">
        <f t="shared" si="441"/>
        <v>6.2186250000000003</v>
      </c>
      <c r="S6022" s="26">
        <v>0</v>
      </c>
      <c r="T6022" s="13" t="str">
        <f t="shared" si="443"/>
        <v>Up</v>
      </c>
    </row>
    <row r="6023" spans="1:20" s="14" customFormat="1" hidden="1" x14ac:dyDescent="0.3">
      <c r="A6023" s="11">
        <v>6062998</v>
      </c>
      <c r="B6023" s="11">
        <v>6062998</v>
      </c>
      <c r="C6023" s="11" t="s">
        <v>26</v>
      </c>
      <c r="D6023" s="11" t="s">
        <v>27</v>
      </c>
      <c r="E6023" s="13" t="str">
        <f>_xlfn.XLOOKUP(B6023,Sheet1!A:A,Sheet1!B:B)</f>
        <v>DS GO PAINT ROLLER TRAY LINER 4IN  5PK</v>
      </c>
      <c r="F6023" s="13" t="str">
        <f t="shared" si="442"/>
        <v>CROWN  - DS GO PAINT ROLLER TRAY LINER 4IN  5PK</v>
      </c>
      <c r="G6023" s="13"/>
      <c r="H6023" s="91" t="s">
        <v>28</v>
      </c>
      <c r="I6023" s="11" t="s">
        <v>29</v>
      </c>
      <c r="J6023" s="11" t="s">
        <v>29</v>
      </c>
      <c r="K6023" s="11" t="s">
        <v>30</v>
      </c>
      <c r="M6023" s="11" t="s">
        <v>7062</v>
      </c>
      <c r="N6023" s="13">
        <v>3105</v>
      </c>
      <c r="O6023" s="15">
        <f>_xlfn.XLOOKUP(B6023,Sheet1!A:A,Sheet1!E:E)</f>
        <v>3.5</v>
      </c>
      <c r="P6023" s="26"/>
      <c r="Q6023" s="15">
        <f t="shared" si="440"/>
        <v>3.6750000000000003</v>
      </c>
      <c r="R6023" s="38">
        <f t="shared" si="441"/>
        <v>3.7852500000000004</v>
      </c>
      <c r="S6023" s="26">
        <v>0</v>
      </c>
      <c r="T6023" s="13" t="str">
        <f t="shared" si="443"/>
        <v>Up</v>
      </c>
    </row>
    <row r="6024" spans="1:20" s="14" customFormat="1" hidden="1" x14ac:dyDescent="0.3">
      <c r="A6024" s="11">
        <v>6062997</v>
      </c>
      <c r="B6024" s="11">
        <v>6062997</v>
      </c>
      <c r="C6024" s="11" t="s">
        <v>26</v>
      </c>
      <c r="D6024" s="11" t="s">
        <v>27</v>
      </c>
      <c r="E6024" s="13" t="str">
        <f>_xlfn.XLOOKUP(B6024,Sheet1!A:A,Sheet1!B:B)</f>
        <v>DS GO PAINT ROLLER TRAY            9IN</v>
      </c>
      <c r="F6024" s="13" t="str">
        <f t="shared" si="442"/>
        <v>CROWN  - DS GO PAINT ROLLER TRAY            9IN</v>
      </c>
      <c r="G6024" s="13"/>
      <c r="H6024" s="91" t="s">
        <v>28</v>
      </c>
      <c r="I6024" s="11" t="s">
        <v>29</v>
      </c>
      <c r="J6024" s="11" t="s">
        <v>29</v>
      </c>
      <c r="K6024" s="11" t="s">
        <v>30</v>
      </c>
      <c r="M6024" s="11" t="s">
        <v>7062</v>
      </c>
      <c r="N6024" s="13">
        <v>3105</v>
      </c>
      <c r="O6024" s="15">
        <f>_xlfn.XLOOKUP(B6024,Sheet1!A:A,Sheet1!E:E)</f>
        <v>2.2999999999999998</v>
      </c>
      <c r="P6024" s="26"/>
      <c r="Q6024" s="15">
        <f t="shared" si="440"/>
        <v>2.415</v>
      </c>
      <c r="R6024" s="38">
        <f t="shared" si="441"/>
        <v>2.4874499999999999</v>
      </c>
      <c r="S6024" s="26">
        <v>0</v>
      </c>
      <c r="T6024" s="13" t="str">
        <f t="shared" si="443"/>
        <v>Up</v>
      </c>
    </row>
    <row r="6025" spans="1:20" s="14" customFormat="1" hidden="1" x14ac:dyDescent="0.3">
      <c r="A6025" s="11">
        <v>6062996</v>
      </c>
      <c r="B6025" s="11">
        <v>6062996</v>
      </c>
      <c r="C6025" s="11" t="s">
        <v>26</v>
      </c>
      <c r="D6025" s="11" t="s">
        <v>27</v>
      </c>
      <c r="E6025" s="13" t="str">
        <f>_xlfn.XLOOKUP(B6025,Sheet1!A:A,Sheet1!B:B)</f>
        <v>DS GO PAINT ROLLER TRAY            7IN</v>
      </c>
      <c r="F6025" s="13" t="str">
        <f t="shared" si="442"/>
        <v>CROWN  - DS GO PAINT ROLLER TRAY            7IN</v>
      </c>
      <c r="G6025" s="13"/>
      <c r="H6025" s="91" t="s">
        <v>28</v>
      </c>
      <c r="I6025" s="11" t="s">
        <v>29</v>
      </c>
      <c r="J6025" s="11" t="s">
        <v>29</v>
      </c>
      <c r="K6025" s="11" t="s">
        <v>30</v>
      </c>
      <c r="M6025" s="11" t="s">
        <v>7062</v>
      </c>
      <c r="N6025" s="13">
        <v>3105</v>
      </c>
      <c r="O6025" s="15">
        <f>_xlfn.XLOOKUP(B6025,Sheet1!A:A,Sheet1!E:E)</f>
        <v>1.75</v>
      </c>
      <c r="P6025" s="26"/>
      <c r="Q6025" s="15">
        <f t="shared" si="440"/>
        <v>1.8375000000000001</v>
      </c>
      <c r="R6025" s="38">
        <f t="shared" si="441"/>
        <v>1.8926250000000002</v>
      </c>
      <c r="S6025" s="26">
        <v>0</v>
      </c>
      <c r="T6025" s="13" t="str">
        <f t="shared" si="443"/>
        <v>Up</v>
      </c>
    </row>
    <row r="6026" spans="1:20" s="14" customFormat="1" hidden="1" x14ac:dyDescent="0.3">
      <c r="A6026" s="11">
        <v>6062994</v>
      </c>
      <c r="B6026" s="11">
        <v>6062994</v>
      </c>
      <c r="C6026" s="11" t="s">
        <v>26</v>
      </c>
      <c r="D6026" s="11" t="s">
        <v>27</v>
      </c>
      <c r="E6026" s="13" t="str">
        <f>_xlfn.XLOOKUP(B6026,Sheet1!A:A,Sheet1!B:B)</f>
        <v>DS GO PAINT ROLLER TRAY            4IN</v>
      </c>
      <c r="F6026" s="13" t="str">
        <f t="shared" si="442"/>
        <v>CROWN  - DS GO PAINT ROLLER TRAY            4IN</v>
      </c>
      <c r="G6026" s="13"/>
      <c r="H6026" s="91" t="s">
        <v>28</v>
      </c>
      <c r="I6026" s="11" t="s">
        <v>29</v>
      </c>
      <c r="J6026" s="11" t="s">
        <v>29</v>
      </c>
      <c r="K6026" s="11" t="s">
        <v>30</v>
      </c>
      <c r="M6026" s="11" t="s">
        <v>7062</v>
      </c>
      <c r="N6026" s="13">
        <v>3105</v>
      </c>
      <c r="O6026" s="15">
        <f>_xlfn.XLOOKUP(B6026,Sheet1!A:A,Sheet1!E:E)</f>
        <v>1</v>
      </c>
      <c r="P6026" s="26"/>
      <c r="Q6026" s="15">
        <f t="shared" si="440"/>
        <v>1.05</v>
      </c>
      <c r="R6026" s="38">
        <f t="shared" si="441"/>
        <v>1.0815000000000001</v>
      </c>
      <c r="S6026" s="26">
        <v>0</v>
      </c>
      <c r="T6026" s="13" t="str">
        <f t="shared" si="443"/>
        <v>Up</v>
      </c>
    </row>
    <row r="6027" spans="1:20" s="14" customFormat="1" hidden="1" x14ac:dyDescent="0.3">
      <c r="A6027" s="11">
        <v>6062992</v>
      </c>
      <c r="B6027" s="11">
        <v>6062992</v>
      </c>
      <c r="C6027" s="11" t="s">
        <v>26</v>
      </c>
      <c r="D6027" s="11" t="s">
        <v>27</v>
      </c>
      <c r="E6027" s="13" t="str">
        <f>_xlfn.XLOOKUP(B6027,Sheet1!A:A,Sheet1!B:B)</f>
        <v>DS GO PAINT BUCKET LINER         9IN 5PK</v>
      </c>
      <c r="F6027" s="13" t="str">
        <f t="shared" si="442"/>
        <v>CROWN  - DS GO PAINT BUCKET LINER         9IN 5PK</v>
      </c>
      <c r="G6027" s="13"/>
      <c r="H6027" s="91" t="s">
        <v>28</v>
      </c>
      <c r="I6027" s="11" t="s">
        <v>29</v>
      </c>
      <c r="J6027" s="11" t="s">
        <v>29</v>
      </c>
      <c r="K6027" s="11" t="s">
        <v>30</v>
      </c>
      <c r="M6027" s="11" t="s">
        <v>7062</v>
      </c>
      <c r="N6027" s="13">
        <v>3105</v>
      </c>
      <c r="O6027" s="15">
        <f>_xlfn.XLOOKUP(B6027,Sheet1!A:A,Sheet1!E:E)</f>
        <v>10.25</v>
      </c>
      <c r="P6027" s="26"/>
      <c r="Q6027" s="15">
        <f t="shared" si="440"/>
        <v>10.762500000000001</v>
      </c>
      <c r="R6027" s="38">
        <f t="shared" si="441"/>
        <v>11.085375000000001</v>
      </c>
      <c r="S6027" s="26">
        <v>0</v>
      </c>
      <c r="T6027" s="13" t="str">
        <f t="shared" si="443"/>
        <v>Up</v>
      </c>
    </row>
    <row r="6028" spans="1:20" s="14" customFormat="1" hidden="1" x14ac:dyDescent="0.3">
      <c r="A6028" s="11">
        <v>6062991</v>
      </c>
      <c r="B6028" s="11">
        <v>6062991</v>
      </c>
      <c r="C6028" s="11" t="s">
        <v>26</v>
      </c>
      <c r="D6028" s="11" t="s">
        <v>27</v>
      </c>
      <c r="E6028" s="13" t="str">
        <f>_xlfn.XLOOKUP(B6028,Sheet1!A:A,Sheet1!B:B)</f>
        <v>DS GO PAINT BUCKET LINER 4IN - 6.5IN 5PK</v>
      </c>
      <c r="F6028" s="13" t="str">
        <f t="shared" si="442"/>
        <v>CROWN  - DS GO PAINT BUCKET LINER 4IN - 6.5IN 5PK</v>
      </c>
      <c r="G6028" s="13"/>
      <c r="H6028" s="91" t="s">
        <v>28</v>
      </c>
      <c r="I6028" s="11" t="s">
        <v>29</v>
      </c>
      <c r="J6028" s="11" t="s">
        <v>29</v>
      </c>
      <c r="K6028" s="11" t="s">
        <v>30</v>
      </c>
      <c r="M6028" s="11" t="s">
        <v>7062</v>
      </c>
      <c r="N6028" s="13">
        <v>3105</v>
      </c>
      <c r="O6028" s="15">
        <f>_xlfn.XLOOKUP(B6028,Sheet1!A:A,Sheet1!E:E)</f>
        <v>8</v>
      </c>
      <c r="P6028" s="26"/>
      <c r="Q6028" s="15">
        <f t="shared" si="440"/>
        <v>8.4</v>
      </c>
      <c r="R6028" s="38">
        <f t="shared" si="441"/>
        <v>8.652000000000001</v>
      </c>
      <c r="S6028" s="26">
        <v>0</v>
      </c>
      <c r="T6028" s="13" t="str">
        <f t="shared" si="443"/>
        <v>Up</v>
      </c>
    </row>
    <row r="6029" spans="1:20" s="14" customFormat="1" hidden="1" x14ac:dyDescent="0.3">
      <c r="A6029" s="11">
        <v>6062988</v>
      </c>
      <c r="B6029" s="11">
        <v>6062988</v>
      </c>
      <c r="C6029" s="11" t="s">
        <v>26</v>
      </c>
      <c r="D6029" s="11" t="s">
        <v>27</v>
      </c>
      <c r="E6029" s="13" t="str">
        <f>_xlfn.XLOOKUP(B6029,Sheet1!A:A,Sheet1!B:B)</f>
        <v>DS GO PAINT MAGNET CLIP</v>
      </c>
      <c r="F6029" s="13" t="str">
        <f t="shared" si="442"/>
        <v>CROWN  - DS GO PAINT MAGNET CLIP</v>
      </c>
      <c r="G6029" s="13"/>
      <c r="H6029" s="91" t="s">
        <v>28</v>
      </c>
      <c r="I6029" s="11" t="s">
        <v>29</v>
      </c>
      <c r="J6029" s="11" t="s">
        <v>29</v>
      </c>
      <c r="K6029" s="11" t="s">
        <v>30</v>
      </c>
      <c r="M6029" s="11" t="s">
        <v>7062</v>
      </c>
      <c r="N6029" s="13">
        <v>3105</v>
      </c>
      <c r="O6029" s="15">
        <f>_xlfn.XLOOKUP(B6029,Sheet1!A:A,Sheet1!E:E)</f>
        <v>6.5</v>
      </c>
      <c r="P6029" s="26"/>
      <c r="Q6029" s="15">
        <f t="shared" si="440"/>
        <v>6.8250000000000002</v>
      </c>
      <c r="R6029" s="38">
        <f t="shared" ref="R6029:R6060" si="444">Q6029*1.03</f>
        <v>7.0297499999999999</v>
      </c>
      <c r="S6029" s="26">
        <v>0</v>
      </c>
      <c r="T6029" s="13" t="str">
        <f t="shared" si="443"/>
        <v>Up</v>
      </c>
    </row>
    <row r="6030" spans="1:20" s="14" customFormat="1" hidden="1" x14ac:dyDescent="0.3">
      <c r="A6030" s="11">
        <v>6062987</v>
      </c>
      <c r="B6030" s="11">
        <v>6062987</v>
      </c>
      <c r="C6030" s="11" t="s">
        <v>26</v>
      </c>
      <c r="D6030" s="11" t="s">
        <v>27</v>
      </c>
      <c r="E6030" s="13" t="str">
        <f>_xlfn.XLOOKUP(B6030,Sheet1!A:A,Sheet1!B:B)</f>
        <v>DS GO PAINT LID FOR PAINT KETTLE LINER</v>
      </c>
      <c r="F6030" s="13" t="str">
        <f t="shared" si="442"/>
        <v>CROWN  - DS GO PAINT LID FOR PAINT KETTLE LINER</v>
      </c>
      <c r="G6030" s="13"/>
      <c r="H6030" s="91" t="s">
        <v>28</v>
      </c>
      <c r="I6030" s="11" t="s">
        <v>29</v>
      </c>
      <c r="J6030" s="11" t="s">
        <v>29</v>
      </c>
      <c r="K6030" s="11" t="s">
        <v>30</v>
      </c>
      <c r="M6030" s="11" t="s">
        <v>7062</v>
      </c>
      <c r="N6030" s="13">
        <v>3105</v>
      </c>
      <c r="O6030" s="15">
        <f>_xlfn.XLOOKUP(B6030,Sheet1!A:A,Sheet1!E:E)</f>
        <v>0.9</v>
      </c>
      <c r="P6030" s="26"/>
      <c r="Q6030" s="15">
        <f t="shared" si="440"/>
        <v>0.94500000000000006</v>
      </c>
      <c r="R6030" s="38">
        <f t="shared" si="444"/>
        <v>0.97335000000000005</v>
      </c>
      <c r="S6030" s="26">
        <v>0</v>
      </c>
      <c r="T6030" s="13" t="str">
        <f t="shared" si="443"/>
        <v>Up</v>
      </c>
    </row>
    <row r="6031" spans="1:20" s="14" customFormat="1" hidden="1" x14ac:dyDescent="0.3">
      <c r="A6031" s="11">
        <v>6062986</v>
      </c>
      <c r="B6031" s="11">
        <v>6062986</v>
      </c>
      <c r="C6031" s="11" t="s">
        <v>26</v>
      </c>
      <c r="D6031" s="11" t="s">
        <v>27</v>
      </c>
      <c r="E6031" s="13" t="str">
        <f>_xlfn.XLOOKUP(B6031,Sheet1!A:A,Sheet1!B:B)</f>
        <v>DS GO PAINT TOOL TRAY</v>
      </c>
      <c r="F6031" s="13" t="str">
        <f t="shared" si="442"/>
        <v>CROWN  - DS GO PAINT TOOL TRAY</v>
      </c>
      <c r="G6031" s="13"/>
      <c r="H6031" s="91" t="s">
        <v>28</v>
      </c>
      <c r="I6031" s="11" t="s">
        <v>29</v>
      </c>
      <c r="J6031" s="11" t="s">
        <v>29</v>
      </c>
      <c r="K6031" s="11" t="s">
        <v>30</v>
      </c>
      <c r="M6031" s="11" t="s">
        <v>7062</v>
      </c>
      <c r="N6031" s="13">
        <v>3105</v>
      </c>
      <c r="O6031" s="15">
        <f>_xlfn.XLOOKUP(B6031,Sheet1!A:A,Sheet1!E:E)</f>
        <v>28.5</v>
      </c>
      <c r="P6031" s="26"/>
      <c r="Q6031" s="15">
        <f t="shared" si="440"/>
        <v>29.925000000000001</v>
      </c>
      <c r="R6031" s="38">
        <f t="shared" si="444"/>
        <v>30.822750000000003</v>
      </c>
      <c r="S6031" s="26">
        <v>0</v>
      </c>
      <c r="T6031" s="13" t="str">
        <f t="shared" si="443"/>
        <v>Up</v>
      </c>
    </row>
    <row r="6032" spans="1:20" s="14" customFormat="1" hidden="1" x14ac:dyDescent="0.3">
      <c r="A6032" s="11">
        <v>6062985</v>
      </c>
      <c r="B6032" s="11">
        <v>6062985</v>
      </c>
      <c r="C6032" s="11" t="s">
        <v>26</v>
      </c>
      <c r="D6032" s="11" t="s">
        <v>27</v>
      </c>
      <c r="E6032" s="13" t="str">
        <f>_xlfn.XLOOKUP(B6032,Sheet1!A:A,Sheet1!B:B)</f>
        <v>DS GO PAINT LID FOR ROLL AND GO S</v>
      </c>
      <c r="F6032" s="13" t="str">
        <f t="shared" si="442"/>
        <v>CROWN  - DS GO PAINT LID FOR ROLL AND GO S</v>
      </c>
      <c r="G6032" s="13"/>
      <c r="H6032" s="91" t="s">
        <v>28</v>
      </c>
      <c r="I6032" s="11" t="s">
        <v>29</v>
      </c>
      <c r="J6032" s="11" t="s">
        <v>29</v>
      </c>
      <c r="K6032" s="11" t="s">
        <v>30</v>
      </c>
      <c r="M6032" s="11" t="s">
        <v>7062</v>
      </c>
      <c r="N6032" s="13">
        <v>3105</v>
      </c>
      <c r="O6032" s="15">
        <f>_xlfn.XLOOKUP(B6032,Sheet1!A:A,Sheet1!E:E)</f>
        <v>3.5</v>
      </c>
      <c r="P6032" s="26"/>
      <c r="Q6032" s="15">
        <f t="shared" si="440"/>
        <v>3.6750000000000003</v>
      </c>
      <c r="R6032" s="38">
        <f t="shared" si="444"/>
        <v>3.7852500000000004</v>
      </c>
      <c r="S6032" s="26">
        <v>0</v>
      </c>
      <c r="T6032" s="13" t="str">
        <f t="shared" si="443"/>
        <v>Up</v>
      </c>
    </row>
    <row r="6033" spans="1:20" s="14" customFormat="1" hidden="1" x14ac:dyDescent="0.3">
      <c r="A6033" s="11">
        <v>6062984</v>
      </c>
      <c r="B6033" s="11">
        <v>6062984</v>
      </c>
      <c r="C6033" s="11" t="s">
        <v>26</v>
      </c>
      <c r="D6033" s="11" t="s">
        <v>27</v>
      </c>
      <c r="E6033" s="13" t="str">
        <f>_xlfn.XLOOKUP(B6033,Sheet1!A:A,Sheet1!B:B)</f>
        <v>DS GO PAINT STORE AND GO COMPLETE</v>
      </c>
      <c r="F6033" s="13" t="str">
        <f t="shared" si="442"/>
        <v>CROWN  - DS GO PAINT STORE AND GO COMPLETE</v>
      </c>
      <c r="G6033" s="13"/>
      <c r="H6033" s="91" t="s">
        <v>28</v>
      </c>
      <c r="I6033" s="11" t="s">
        <v>29</v>
      </c>
      <c r="J6033" s="11" t="s">
        <v>29</v>
      </c>
      <c r="K6033" s="11" t="s">
        <v>30</v>
      </c>
      <c r="M6033" s="11" t="s">
        <v>7062</v>
      </c>
      <c r="N6033" s="13">
        <v>3105</v>
      </c>
      <c r="O6033" s="15">
        <f>_xlfn.XLOOKUP(B6033,Sheet1!A:A,Sheet1!E:E)</f>
        <v>20.5</v>
      </c>
      <c r="P6033" s="26"/>
      <c r="Q6033" s="15">
        <f t="shared" si="440"/>
        <v>21.525000000000002</v>
      </c>
      <c r="R6033" s="38">
        <f t="shared" si="444"/>
        <v>22.170750000000002</v>
      </c>
      <c r="S6033" s="26">
        <v>0</v>
      </c>
      <c r="T6033" s="13" t="str">
        <f t="shared" si="443"/>
        <v>Up</v>
      </c>
    </row>
    <row r="6034" spans="1:20" s="14" customFormat="1" hidden="1" x14ac:dyDescent="0.3">
      <c r="A6034" s="11">
        <v>6062983</v>
      </c>
      <c r="B6034" s="11">
        <v>6062983</v>
      </c>
      <c r="C6034" s="11" t="s">
        <v>26</v>
      </c>
      <c r="D6034" s="11" t="s">
        <v>27</v>
      </c>
      <c r="E6034" s="13" t="str">
        <f>_xlfn.XLOOKUP(B6034,Sheet1!A:A,Sheet1!B:B)</f>
        <v>DS GO PAINT CLEAN AND GO COMPLETE</v>
      </c>
      <c r="F6034" s="13" t="str">
        <f t="shared" si="442"/>
        <v>CROWN  - DS GO PAINT CLEAN AND GO COMPLETE</v>
      </c>
      <c r="G6034" s="13"/>
      <c r="H6034" s="91" t="s">
        <v>28</v>
      </c>
      <c r="I6034" s="11" t="s">
        <v>29</v>
      </c>
      <c r="J6034" s="11" t="s">
        <v>29</v>
      </c>
      <c r="K6034" s="11" t="s">
        <v>30</v>
      </c>
      <c r="M6034" s="11" t="s">
        <v>7062</v>
      </c>
      <c r="N6034" s="13">
        <v>3105</v>
      </c>
      <c r="O6034" s="15">
        <f>_xlfn.XLOOKUP(B6034,Sheet1!A:A,Sheet1!E:E)</f>
        <v>13</v>
      </c>
      <c r="P6034" s="26"/>
      <c r="Q6034" s="15">
        <f t="shared" si="440"/>
        <v>13.65</v>
      </c>
      <c r="R6034" s="38">
        <f t="shared" si="444"/>
        <v>14.0595</v>
      </c>
      <c r="S6034" s="26">
        <v>0</v>
      </c>
      <c r="T6034" s="13" t="str">
        <f t="shared" si="443"/>
        <v>Up</v>
      </c>
    </row>
    <row r="6035" spans="1:20" s="14" customFormat="1" hidden="1" x14ac:dyDescent="0.3">
      <c r="A6035" s="11">
        <v>6062982</v>
      </c>
      <c r="B6035" s="11">
        <v>6062982</v>
      </c>
      <c r="C6035" s="11" t="s">
        <v>26</v>
      </c>
      <c r="D6035" s="11" t="s">
        <v>27</v>
      </c>
      <c r="E6035" s="13" t="str">
        <f>_xlfn.XLOOKUP(B6035,Sheet1!A:A,Sheet1!B:B)</f>
        <v>DS GO PAINT REFILL SET FOR CLEAN AND GO</v>
      </c>
      <c r="F6035" s="13" t="str">
        <f t="shared" si="442"/>
        <v>CROWN  - DS GO PAINT REFILL SET FOR CLEAN AND GO</v>
      </c>
      <c r="G6035" s="13"/>
      <c r="H6035" s="91" t="s">
        <v>28</v>
      </c>
      <c r="I6035" s="11" t="s">
        <v>29</v>
      </c>
      <c r="J6035" s="11" t="s">
        <v>29</v>
      </c>
      <c r="K6035" s="11" t="s">
        <v>30</v>
      </c>
      <c r="M6035" s="11" t="s">
        <v>7062</v>
      </c>
      <c r="N6035" s="13">
        <v>3105</v>
      </c>
      <c r="O6035" s="15">
        <f>_xlfn.XLOOKUP(B6035,Sheet1!A:A,Sheet1!E:E)</f>
        <v>6.5</v>
      </c>
      <c r="P6035" s="26"/>
      <c r="Q6035" s="15">
        <f t="shared" ref="Q6035:Q6098" si="445">O6035*1.05</f>
        <v>6.8250000000000002</v>
      </c>
      <c r="R6035" s="38">
        <f t="shared" si="444"/>
        <v>7.0297499999999999</v>
      </c>
      <c r="S6035" s="26">
        <v>0</v>
      </c>
      <c r="T6035" s="13" t="str">
        <f t="shared" si="443"/>
        <v>Up</v>
      </c>
    </row>
    <row r="6036" spans="1:20" s="14" customFormat="1" hidden="1" x14ac:dyDescent="0.3">
      <c r="A6036" s="11">
        <v>6062548</v>
      </c>
      <c r="B6036" s="11">
        <v>6062548</v>
      </c>
      <c r="C6036" s="11" t="s">
        <v>26</v>
      </c>
      <c r="D6036" s="11" t="s">
        <v>27</v>
      </c>
      <c r="E6036" s="13" t="str">
        <f>_xlfn.XLOOKUP(B6036,Sheet1!A:A,Sheet1!B:B)</f>
        <v>DS PRODEC BIG BOX MINI ROLLERS HD FOAM</v>
      </c>
      <c r="F6036" s="13" t="str">
        <f t="shared" si="442"/>
        <v>CROWN  - DS PRODEC BIG BOX MINI ROLLERS HD FOAM</v>
      </c>
      <c r="G6036" s="13"/>
      <c r="H6036" s="91" t="s">
        <v>28</v>
      </c>
      <c r="I6036" s="11" t="s">
        <v>29</v>
      </c>
      <c r="J6036" s="11" t="s">
        <v>29</v>
      </c>
      <c r="K6036" s="11" t="s">
        <v>30</v>
      </c>
      <c r="M6036" s="11" t="s">
        <v>7062</v>
      </c>
      <c r="N6036" s="13">
        <v>3105</v>
      </c>
      <c r="O6036" s="15">
        <f>_xlfn.XLOOKUP(B6036,Sheet1!A:A,Sheet1!E:E)</f>
        <v>12</v>
      </c>
      <c r="P6036" s="26"/>
      <c r="Q6036" s="15">
        <f t="shared" si="445"/>
        <v>12.600000000000001</v>
      </c>
      <c r="R6036" s="38">
        <f t="shared" si="444"/>
        <v>12.978000000000002</v>
      </c>
      <c r="S6036" s="26">
        <v>0</v>
      </c>
      <c r="T6036" s="13" t="str">
        <f t="shared" si="443"/>
        <v>Up</v>
      </c>
    </row>
    <row r="6037" spans="1:20" s="14" customFormat="1" hidden="1" x14ac:dyDescent="0.3">
      <c r="A6037" s="11">
        <v>6062534</v>
      </c>
      <c r="B6037" s="11">
        <v>6062534</v>
      </c>
      <c r="C6037" s="11" t="s">
        <v>26</v>
      </c>
      <c r="D6037" s="11" t="s">
        <v>27</v>
      </c>
      <c r="E6037" s="13" t="str">
        <f>_xlfn.XLOOKUP(B6037,Sheet1!A:A,Sheet1!B:B)</f>
        <v>DS OLFA X-DESIGN SLIM GLASS SCRAPER</v>
      </c>
      <c r="F6037" s="13" t="str">
        <f t="shared" si="442"/>
        <v>CROWN  - DS OLFA X-DESIGN SLIM GLASS SCRAPER</v>
      </c>
      <c r="G6037" s="13"/>
      <c r="H6037" s="91" t="s">
        <v>28</v>
      </c>
      <c r="I6037" s="11" t="s">
        <v>29</v>
      </c>
      <c r="J6037" s="11" t="s">
        <v>29</v>
      </c>
      <c r="K6037" s="11" t="s">
        <v>30</v>
      </c>
      <c r="M6037" s="11" t="s">
        <v>7062</v>
      </c>
      <c r="N6037" s="13">
        <v>3105</v>
      </c>
      <c r="O6037" s="15">
        <f>_xlfn.XLOOKUP(B6037,Sheet1!A:A,Sheet1!E:E)</f>
        <v>10</v>
      </c>
      <c r="P6037" s="26"/>
      <c r="Q6037" s="15">
        <f t="shared" si="445"/>
        <v>10.5</v>
      </c>
      <c r="R6037" s="38">
        <f t="shared" si="444"/>
        <v>10.815</v>
      </c>
      <c r="S6037" s="26">
        <v>0</v>
      </c>
      <c r="T6037" s="13" t="str">
        <f t="shared" si="443"/>
        <v>Up</v>
      </c>
    </row>
    <row r="6038" spans="1:20" s="14" customFormat="1" hidden="1" x14ac:dyDescent="0.3">
      <c r="A6038" s="11">
        <v>6062533</v>
      </c>
      <c r="B6038" s="11">
        <v>6062533</v>
      </c>
      <c r="C6038" s="11" t="s">
        <v>26</v>
      </c>
      <c r="D6038" s="11" t="s">
        <v>27</v>
      </c>
      <c r="E6038" s="13" t="str">
        <f>_xlfn.XLOOKUP(B6038,Sheet1!A:A,Sheet1!B:B)</f>
        <v>DS AXUS PRO-SPEED WALLPAPER BRUSH  120MM</v>
      </c>
      <c r="F6038" s="13" t="str">
        <f t="shared" si="442"/>
        <v>CROWN  - DS AXUS PRO-SPEED WALLPAPER BRUSH  120MM</v>
      </c>
      <c r="G6038" s="13"/>
      <c r="H6038" s="91" t="s">
        <v>28</v>
      </c>
      <c r="I6038" s="11" t="s">
        <v>29</v>
      </c>
      <c r="J6038" s="11" t="s">
        <v>29</v>
      </c>
      <c r="K6038" s="11" t="s">
        <v>30</v>
      </c>
      <c r="M6038" s="11" t="s">
        <v>7062</v>
      </c>
      <c r="N6038" s="13">
        <v>3105</v>
      </c>
      <c r="O6038" s="15">
        <f>_xlfn.XLOOKUP(B6038,Sheet1!A:A,Sheet1!E:E)</f>
        <v>8.5</v>
      </c>
      <c r="P6038" s="26"/>
      <c r="Q6038" s="15">
        <f t="shared" si="445"/>
        <v>8.9250000000000007</v>
      </c>
      <c r="R6038" s="38">
        <f t="shared" si="444"/>
        <v>9.1927500000000002</v>
      </c>
      <c r="S6038" s="26">
        <v>0</v>
      </c>
      <c r="T6038" s="13" t="str">
        <f t="shared" si="443"/>
        <v>Up</v>
      </c>
    </row>
    <row r="6039" spans="1:20" s="14" customFormat="1" hidden="1" x14ac:dyDescent="0.3">
      <c r="A6039" s="11">
        <v>6062531</v>
      </c>
      <c r="B6039" s="11">
        <v>6062531</v>
      </c>
      <c r="C6039" s="11" t="s">
        <v>26</v>
      </c>
      <c r="D6039" s="11" t="s">
        <v>27</v>
      </c>
      <c r="E6039" s="13" t="str">
        <f>_xlfn.XLOOKUP(B6039,Sheet1!A:A,Sheet1!B:B)</f>
        <v>DS AXUS BUBBLE OUT WALLPAPER SYRINGE</v>
      </c>
      <c r="F6039" s="13" t="str">
        <f t="shared" si="442"/>
        <v>CROWN  - DS AXUS BUBBLE OUT WALLPAPER SYRINGE</v>
      </c>
      <c r="G6039" s="13"/>
      <c r="H6039" s="91" t="s">
        <v>28</v>
      </c>
      <c r="I6039" s="11" t="s">
        <v>29</v>
      </c>
      <c r="J6039" s="11" t="s">
        <v>29</v>
      </c>
      <c r="K6039" s="11" t="s">
        <v>30</v>
      </c>
      <c r="M6039" s="11" t="s">
        <v>7062</v>
      </c>
      <c r="N6039" s="13">
        <v>3105</v>
      </c>
      <c r="O6039" s="15">
        <f>_xlfn.XLOOKUP(B6039,Sheet1!A:A,Sheet1!E:E)</f>
        <v>4.5</v>
      </c>
      <c r="P6039" s="26"/>
      <c r="Q6039" s="15">
        <f t="shared" si="445"/>
        <v>4.7250000000000005</v>
      </c>
      <c r="R6039" s="38">
        <f t="shared" si="444"/>
        <v>4.8667500000000006</v>
      </c>
      <c r="S6039" s="26">
        <v>0</v>
      </c>
      <c r="T6039" s="13" t="str">
        <f t="shared" si="443"/>
        <v>Up</v>
      </c>
    </row>
    <row r="6040" spans="1:20" s="14" customFormat="1" hidden="1" x14ac:dyDescent="0.3">
      <c r="A6040" s="11">
        <v>6062530</v>
      </c>
      <c r="B6040" s="11">
        <v>6062530</v>
      </c>
      <c r="C6040" s="11" t="s">
        <v>26</v>
      </c>
      <c r="D6040" s="11" t="s">
        <v>27</v>
      </c>
      <c r="E6040" s="13" t="str">
        <f>_xlfn.XLOOKUP(B6040,Sheet1!A:A,Sheet1!B:B)</f>
        <v>DS AXUS PERFECT TIP PREC SCISSORS MEDIUM</v>
      </c>
      <c r="F6040" s="13" t="str">
        <f t="shared" si="442"/>
        <v>CROWN  - DS AXUS PERFECT TIP PREC SCISSORS MEDIUM</v>
      </c>
      <c r="G6040" s="13"/>
      <c r="H6040" s="91" t="s">
        <v>28</v>
      </c>
      <c r="I6040" s="11" t="s">
        <v>29</v>
      </c>
      <c r="J6040" s="11" t="s">
        <v>29</v>
      </c>
      <c r="K6040" s="11" t="s">
        <v>30</v>
      </c>
      <c r="M6040" s="11" t="s">
        <v>7062</v>
      </c>
      <c r="N6040" s="13">
        <v>3105</v>
      </c>
      <c r="O6040" s="15">
        <f>_xlfn.XLOOKUP(B6040,Sheet1!A:A,Sheet1!E:E)</f>
        <v>16</v>
      </c>
      <c r="P6040" s="26"/>
      <c r="Q6040" s="15">
        <f t="shared" si="445"/>
        <v>16.8</v>
      </c>
      <c r="R6040" s="38">
        <f t="shared" si="444"/>
        <v>17.304000000000002</v>
      </c>
      <c r="S6040" s="26">
        <v>0</v>
      </c>
      <c r="T6040" s="13" t="str">
        <f t="shared" si="443"/>
        <v>Up</v>
      </c>
    </row>
    <row r="6041" spans="1:20" s="14" customFormat="1" hidden="1" x14ac:dyDescent="0.3">
      <c r="A6041" s="11">
        <v>6062527</v>
      </c>
      <c r="B6041" s="11">
        <v>6062527</v>
      </c>
      <c r="C6041" s="11" t="s">
        <v>26</v>
      </c>
      <c r="D6041" s="11" t="s">
        <v>27</v>
      </c>
      <c r="E6041" s="13" t="str">
        <f>_xlfn.XLOOKUP(B6041,Sheet1!A:A,Sheet1!B:B)</f>
        <v>DS AXUS S-FINISH WALLPAPER BRUSH(GREY)</v>
      </c>
      <c r="F6041" s="13" t="str">
        <f t="shared" si="442"/>
        <v>CROWN  - DS AXUS S-FINISH WALLPAPER BRUSH(GREY)</v>
      </c>
      <c r="G6041" s="13"/>
      <c r="H6041" s="91" t="s">
        <v>28</v>
      </c>
      <c r="I6041" s="11" t="s">
        <v>29</v>
      </c>
      <c r="J6041" s="11" t="s">
        <v>29</v>
      </c>
      <c r="K6041" s="11" t="s">
        <v>30</v>
      </c>
      <c r="M6041" s="11" t="s">
        <v>7062</v>
      </c>
      <c r="N6041" s="13">
        <v>3105</v>
      </c>
      <c r="O6041" s="15">
        <f>_xlfn.XLOOKUP(B6041,Sheet1!A:A,Sheet1!E:E)</f>
        <v>19.5</v>
      </c>
      <c r="P6041" s="26"/>
      <c r="Q6041" s="15">
        <f t="shared" si="445"/>
        <v>20.475000000000001</v>
      </c>
      <c r="R6041" s="38">
        <f t="shared" si="444"/>
        <v>21.089250000000003</v>
      </c>
      <c r="S6041" s="26">
        <v>0</v>
      </c>
      <c r="T6041" s="13" t="str">
        <f t="shared" si="443"/>
        <v>Up</v>
      </c>
    </row>
    <row r="6042" spans="1:20" s="14" customFormat="1" hidden="1" x14ac:dyDescent="0.3">
      <c r="A6042" s="11">
        <v>6062525</v>
      </c>
      <c r="B6042" s="11">
        <v>6062525</v>
      </c>
      <c r="C6042" s="11" t="s">
        <v>26</v>
      </c>
      <c r="D6042" s="11" t="s">
        <v>27</v>
      </c>
      <c r="E6042" s="13" t="str">
        <f>_xlfn.XLOOKUP(B6042,Sheet1!A:A,Sheet1!B:B)</f>
        <v>DS AXUS WALLPAPER PRESS (3-IN-1)</v>
      </c>
      <c r="F6042" s="13" t="str">
        <f t="shared" si="442"/>
        <v>CROWN  - DS AXUS WALLPAPER PRESS (3-IN-1)</v>
      </c>
      <c r="G6042" s="13"/>
      <c r="H6042" s="91" t="s">
        <v>28</v>
      </c>
      <c r="I6042" s="11" t="s">
        <v>29</v>
      </c>
      <c r="J6042" s="11" t="s">
        <v>29</v>
      </c>
      <c r="K6042" s="11" t="s">
        <v>30</v>
      </c>
      <c r="M6042" s="11" t="s">
        <v>7062</v>
      </c>
      <c r="N6042" s="13">
        <v>3105</v>
      </c>
      <c r="O6042" s="15">
        <f>_xlfn.XLOOKUP(B6042,Sheet1!A:A,Sheet1!E:E)</f>
        <v>9.5</v>
      </c>
      <c r="P6042" s="26"/>
      <c r="Q6042" s="15">
        <f t="shared" si="445"/>
        <v>9.9749999999999996</v>
      </c>
      <c r="R6042" s="38">
        <f t="shared" si="444"/>
        <v>10.27425</v>
      </c>
      <c r="S6042" s="26">
        <v>0</v>
      </c>
      <c r="T6042" s="13" t="str">
        <f t="shared" si="443"/>
        <v>Up</v>
      </c>
    </row>
    <row r="6043" spans="1:20" s="14" customFormat="1" hidden="1" x14ac:dyDescent="0.3">
      <c r="A6043" s="11">
        <v>6062523</v>
      </c>
      <c r="B6043" s="11">
        <v>6062523</v>
      </c>
      <c r="C6043" s="11" t="s">
        <v>26</v>
      </c>
      <c r="D6043" s="11" t="s">
        <v>27</v>
      </c>
      <c r="E6043" s="13" t="str">
        <f>_xlfn.XLOOKUP(B6043,Sheet1!A:A,Sheet1!B:B)</f>
        <v>DS AXUS EDDY PAINT MIXER (ONYX)</v>
      </c>
      <c r="F6043" s="13" t="str">
        <f t="shared" si="442"/>
        <v>CROWN  - DS AXUS EDDY PAINT MIXER (ONYX)</v>
      </c>
      <c r="G6043" s="13"/>
      <c r="H6043" s="91" t="s">
        <v>28</v>
      </c>
      <c r="I6043" s="11" t="s">
        <v>29</v>
      </c>
      <c r="J6043" s="11" t="s">
        <v>29</v>
      </c>
      <c r="K6043" s="11" t="s">
        <v>30</v>
      </c>
      <c r="M6043" s="11" t="s">
        <v>7062</v>
      </c>
      <c r="N6043" s="13">
        <v>3105</v>
      </c>
      <c r="O6043" s="15">
        <f>_xlfn.XLOOKUP(B6043,Sheet1!A:A,Sheet1!E:E)</f>
        <v>2.29</v>
      </c>
      <c r="P6043" s="26"/>
      <c r="Q6043" s="15">
        <f t="shared" si="445"/>
        <v>2.4045000000000001</v>
      </c>
      <c r="R6043" s="38">
        <f t="shared" si="444"/>
        <v>2.4766350000000004</v>
      </c>
      <c r="S6043" s="26">
        <v>0</v>
      </c>
      <c r="T6043" s="13" t="str">
        <f t="shared" si="443"/>
        <v>Up</v>
      </c>
    </row>
    <row r="6044" spans="1:20" s="14" customFormat="1" hidden="1" x14ac:dyDescent="0.3">
      <c r="A6044" s="11">
        <v>6061029</v>
      </c>
      <c r="B6044" s="11">
        <v>6061029</v>
      </c>
      <c r="C6044" s="11" t="s">
        <v>26</v>
      </c>
      <c r="D6044" s="11" t="s">
        <v>27</v>
      </c>
      <c r="E6044" s="13" t="str">
        <f>_xlfn.XLOOKUP(B6044,Sheet1!A:A,Sheet1!B:B)</f>
        <v>DS PREMIER BRISTLE OVAL SASH BRUSH #2</v>
      </c>
      <c r="F6044" s="13" t="str">
        <f t="shared" si="442"/>
        <v>CROWN  - DS PREMIER BRISTLE OVAL SASH BRUSH #2</v>
      </c>
      <c r="G6044" s="13"/>
      <c r="H6044" s="91" t="s">
        <v>28</v>
      </c>
      <c r="I6044" s="11" t="s">
        <v>29</v>
      </c>
      <c r="J6044" s="11" t="s">
        <v>29</v>
      </c>
      <c r="K6044" s="11" t="s">
        <v>30</v>
      </c>
      <c r="M6044" s="11" t="s">
        <v>7062</v>
      </c>
      <c r="N6044" s="13">
        <v>3105</v>
      </c>
      <c r="O6044" s="15">
        <f>_xlfn.XLOOKUP(B6044,Sheet1!A:A,Sheet1!E:E)</f>
        <v>2.16</v>
      </c>
      <c r="P6044" s="26"/>
      <c r="Q6044" s="15">
        <f t="shared" si="445"/>
        <v>2.2680000000000002</v>
      </c>
      <c r="R6044" s="38">
        <f t="shared" si="444"/>
        <v>2.3360400000000001</v>
      </c>
      <c r="S6044" s="26">
        <v>0</v>
      </c>
      <c r="T6044" s="13" t="str">
        <f t="shared" si="443"/>
        <v>Up</v>
      </c>
    </row>
    <row r="6045" spans="1:20" s="14" customFormat="1" hidden="1" x14ac:dyDescent="0.3">
      <c r="A6045" s="11">
        <v>6061028</v>
      </c>
      <c r="B6045" s="11">
        <v>6061028</v>
      </c>
      <c r="C6045" s="11" t="s">
        <v>26</v>
      </c>
      <c r="D6045" s="11" t="s">
        <v>27</v>
      </c>
      <c r="E6045" s="13" t="str">
        <f>_xlfn.XLOOKUP(B6045,Sheet1!A:A,Sheet1!B:B)</f>
        <v>DS PREMIER WATER/OIL STAIN BRUSH   3IN</v>
      </c>
      <c r="F6045" s="13" t="str">
        <f t="shared" si="442"/>
        <v>CROWN  - DS PREMIER WATER/OIL STAIN BRUSH   3IN</v>
      </c>
      <c r="G6045" s="13"/>
      <c r="H6045" s="91" t="s">
        <v>28</v>
      </c>
      <c r="I6045" s="11" t="s">
        <v>29</v>
      </c>
      <c r="J6045" s="11" t="s">
        <v>29</v>
      </c>
      <c r="K6045" s="11" t="s">
        <v>30</v>
      </c>
      <c r="M6045" s="11" t="s">
        <v>7062</v>
      </c>
      <c r="N6045" s="13">
        <v>3105</v>
      </c>
      <c r="O6045" s="15">
        <f>_xlfn.XLOOKUP(B6045,Sheet1!A:A,Sheet1!E:E)</f>
        <v>5.3</v>
      </c>
      <c r="P6045" s="26"/>
      <c r="Q6045" s="15">
        <f t="shared" si="445"/>
        <v>5.5650000000000004</v>
      </c>
      <c r="R6045" s="38">
        <f t="shared" si="444"/>
        <v>5.7319500000000003</v>
      </c>
      <c r="S6045" s="26">
        <v>0</v>
      </c>
      <c r="T6045" s="13" t="str">
        <f t="shared" si="443"/>
        <v>Up</v>
      </c>
    </row>
    <row r="6046" spans="1:20" s="14" customFormat="1" hidden="1" x14ac:dyDescent="0.3">
      <c r="A6046" s="11">
        <v>6061027</v>
      </c>
      <c r="B6046" s="11">
        <v>6061027</v>
      </c>
      <c r="C6046" s="11" t="s">
        <v>26</v>
      </c>
      <c r="D6046" s="11" t="s">
        <v>27</v>
      </c>
      <c r="E6046" s="13" t="str">
        <f>_xlfn.XLOOKUP(B6046,Sheet1!A:A,Sheet1!B:B)</f>
        <v>DS PREMIER AVANT GAR FLAT SASH BRSH 3IN</v>
      </c>
      <c r="F6046" s="13" t="str">
        <f t="shared" si="442"/>
        <v>CROWN  - DS PREMIER AVANT GAR FLAT SASH BRSH 3IN</v>
      </c>
      <c r="G6046" s="13"/>
      <c r="H6046" s="91" t="s">
        <v>28</v>
      </c>
      <c r="I6046" s="11" t="s">
        <v>29</v>
      </c>
      <c r="J6046" s="11" t="s">
        <v>29</v>
      </c>
      <c r="K6046" s="11" t="s">
        <v>30</v>
      </c>
      <c r="M6046" s="11" t="s">
        <v>7062</v>
      </c>
      <c r="N6046" s="13">
        <v>3105</v>
      </c>
      <c r="O6046" s="15">
        <f>_xlfn.XLOOKUP(B6046,Sheet1!A:A,Sheet1!E:E)</f>
        <v>9.65</v>
      </c>
      <c r="P6046" s="26"/>
      <c r="Q6046" s="15">
        <f t="shared" si="445"/>
        <v>10.1325</v>
      </c>
      <c r="R6046" s="38">
        <f t="shared" si="444"/>
        <v>10.436475</v>
      </c>
      <c r="S6046" s="26">
        <v>0</v>
      </c>
      <c r="T6046" s="13" t="str">
        <f t="shared" si="443"/>
        <v>Up</v>
      </c>
    </row>
    <row r="6047" spans="1:20" s="14" customFormat="1" hidden="1" x14ac:dyDescent="0.3">
      <c r="A6047" s="11">
        <v>6061026</v>
      </c>
      <c r="B6047" s="11">
        <v>6061026</v>
      </c>
      <c r="C6047" s="11" t="s">
        <v>26</v>
      </c>
      <c r="D6047" s="11" t="s">
        <v>27</v>
      </c>
      <c r="E6047" s="13" t="str">
        <f>_xlfn.XLOOKUP(B6047,Sheet1!A:A,Sheet1!B:B)</f>
        <v>DS PREMIER AVANT GAR FLAT SASH BR  2.5IN</v>
      </c>
      <c r="F6047" s="13" t="str">
        <f t="shared" si="442"/>
        <v>CROWN  - DS PREMIER AVANT GAR FLAT SASH BR  2.5IN</v>
      </c>
      <c r="G6047" s="13"/>
      <c r="H6047" s="91" t="s">
        <v>28</v>
      </c>
      <c r="I6047" s="11" t="s">
        <v>29</v>
      </c>
      <c r="J6047" s="11" t="s">
        <v>29</v>
      </c>
      <c r="K6047" s="11" t="s">
        <v>30</v>
      </c>
      <c r="M6047" s="11" t="s">
        <v>7062</v>
      </c>
      <c r="N6047" s="13">
        <v>3105</v>
      </c>
      <c r="O6047" s="15">
        <f>_xlfn.XLOOKUP(B6047,Sheet1!A:A,Sheet1!E:E)</f>
        <v>8.51</v>
      </c>
      <c r="P6047" s="26"/>
      <c r="Q6047" s="15">
        <f t="shared" si="445"/>
        <v>8.9354999999999993</v>
      </c>
      <c r="R6047" s="38">
        <f t="shared" si="444"/>
        <v>9.2035649999999993</v>
      </c>
      <c r="S6047" s="26">
        <v>0</v>
      </c>
      <c r="T6047" s="13" t="str">
        <f t="shared" si="443"/>
        <v>Up</v>
      </c>
    </row>
    <row r="6048" spans="1:20" s="14" customFormat="1" hidden="1" x14ac:dyDescent="0.3">
      <c r="A6048" s="11">
        <v>6061025</v>
      </c>
      <c r="B6048" s="11">
        <v>6061025</v>
      </c>
      <c r="C6048" s="11" t="s">
        <v>26</v>
      </c>
      <c r="D6048" s="11" t="s">
        <v>27</v>
      </c>
      <c r="E6048" s="13" t="str">
        <f>_xlfn.XLOOKUP(B6048,Sheet1!A:A,Sheet1!B:B)</f>
        <v>DS PREMIER AVANT GAR FLAT SASH BRSH 2IN</v>
      </c>
      <c r="F6048" s="13" t="str">
        <f t="shared" si="442"/>
        <v>CROWN  - DS PREMIER AVANT GAR FLAT SASH BRSH 2IN</v>
      </c>
      <c r="G6048" s="13"/>
      <c r="H6048" s="91" t="s">
        <v>28</v>
      </c>
      <c r="I6048" s="11" t="s">
        <v>29</v>
      </c>
      <c r="J6048" s="11" t="s">
        <v>29</v>
      </c>
      <c r="K6048" s="11" t="s">
        <v>30</v>
      </c>
      <c r="M6048" s="11" t="s">
        <v>7062</v>
      </c>
      <c r="N6048" s="13">
        <v>3105</v>
      </c>
      <c r="O6048" s="15">
        <f>_xlfn.XLOOKUP(B6048,Sheet1!A:A,Sheet1!E:E)</f>
        <v>7.49</v>
      </c>
      <c r="P6048" s="26"/>
      <c r="Q6048" s="15">
        <f t="shared" si="445"/>
        <v>7.8645000000000005</v>
      </c>
      <c r="R6048" s="38">
        <f t="shared" si="444"/>
        <v>8.1004350000000009</v>
      </c>
      <c r="S6048" s="26">
        <v>0</v>
      </c>
      <c r="T6048" s="13" t="str">
        <f t="shared" si="443"/>
        <v>Up</v>
      </c>
    </row>
    <row r="6049" spans="1:20" s="14" customFormat="1" hidden="1" x14ac:dyDescent="0.3">
      <c r="A6049" s="11">
        <v>6061024</v>
      </c>
      <c r="B6049" s="11">
        <v>6061024</v>
      </c>
      <c r="C6049" s="11" t="s">
        <v>26</v>
      </c>
      <c r="D6049" s="11" t="s">
        <v>27</v>
      </c>
      <c r="E6049" s="13" t="str">
        <f>_xlfn.XLOOKUP(B6049,Sheet1!A:A,Sheet1!B:B)</f>
        <v>DS PREMIER AVANT GAR FLAT SASH BR  1.5IN</v>
      </c>
      <c r="F6049" s="13" t="str">
        <f t="shared" si="442"/>
        <v>CROWN  - DS PREMIER AVANT GAR FLAT SASH BR  1.5IN</v>
      </c>
      <c r="G6049" s="13"/>
      <c r="H6049" s="91" t="s">
        <v>28</v>
      </c>
      <c r="I6049" s="11" t="s">
        <v>29</v>
      </c>
      <c r="J6049" s="11" t="s">
        <v>29</v>
      </c>
      <c r="K6049" s="11" t="s">
        <v>30</v>
      </c>
      <c r="M6049" s="11" t="s">
        <v>7062</v>
      </c>
      <c r="N6049" s="13">
        <v>3105</v>
      </c>
      <c r="O6049" s="15">
        <f>_xlfn.XLOOKUP(B6049,Sheet1!A:A,Sheet1!E:E)</f>
        <v>6.76</v>
      </c>
      <c r="P6049" s="26"/>
      <c r="Q6049" s="15">
        <f t="shared" si="445"/>
        <v>7.0979999999999999</v>
      </c>
      <c r="R6049" s="38">
        <f t="shared" si="444"/>
        <v>7.3109400000000004</v>
      </c>
      <c r="S6049" s="26">
        <v>0</v>
      </c>
      <c r="T6049" s="13" t="str">
        <f t="shared" si="443"/>
        <v>Up</v>
      </c>
    </row>
    <row r="6050" spans="1:20" s="14" customFormat="1" hidden="1" x14ac:dyDescent="0.3">
      <c r="A6050" s="11">
        <v>6061023</v>
      </c>
      <c r="B6050" s="11">
        <v>6061023</v>
      </c>
      <c r="C6050" s="11" t="s">
        <v>26</v>
      </c>
      <c r="D6050" s="11" t="s">
        <v>27</v>
      </c>
      <c r="E6050" s="13" t="str">
        <f>_xlfn.XLOOKUP(B6050,Sheet1!A:A,Sheet1!B:B)</f>
        <v>DS PREMIER AVANT GAR ANG SASH BRSH 3IN</v>
      </c>
      <c r="F6050" s="13" t="str">
        <f t="shared" si="442"/>
        <v>CROWN  - DS PREMIER AVANT GAR ANG SASH BRSH 3IN</v>
      </c>
      <c r="G6050" s="13"/>
      <c r="H6050" s="91" t="s">
        <v>28</v>
      </c>
      <c r="I6050" s="11" t="s">
        <v>29</v>
      </c>
      <c r="J6050" s="11" t="s">
        <v>29</v>
      </c>
      <c r="K6050" s="11" t="s">
        <v>30</v>
      </c>
      <c r="M6050" s="11" t="s">
        <v>7062</v>
      </c>
      <c r="N6050" s="13">
        <v>3105</v>
      </c>
      <c r="O6050" s="15">
        <f>_xlfn.XLOOKUP(B6050,Sheet1!A:A,Sheet1!E:E)</f>
        <v>9.75</v>
      </c>
      <c r="P6050" s="26"/>
      <c r="Q6050" s="15">
        <f t="shared" si="445"/>
        <v>10.237500000000001</v>
      </c>
      <c r="R6050" s="38">
        <f t="shared" si="444"/>
        <v>10.544625000000002</v>
      </c>
      <c r="S6050" s="26">
        <v>0</v>
      </c>
      <c r="T6050" s="13" t="str">
        <f t="shared" si="443"/>
        <v>Up</v>
      </c>
    </row>
    <row r="6051" spans="1:20" s="14" customFormat="1" hidden="1" x14ac:dyDescent="0.3">
      <c r="A6051" s="11">
        <v>6061022</v>
      </c>
      <c r="B6051" s="11">
        <v>6061022</v>
      </c>
      <c r="C6051" s="11" t="s">
        <v>26</v>
      </c>
      <c r="D6051" s="11" t="s">
        <v>27</v>
      </c>
      <c r="E6051" s="13" t="str">
        <f>_xlfn.XLOOKUP(B6051,Sheet1!A:A,Sheet1!B:B)</f>
        <v>DS PREMIER AVANT GAR ANG SASH BRSH 2.5IN</v>
      </c>
      <c r="F6051" s="13" t="str">
        <f t="shared" si="442"/>
        <v>CROWN  - DS PREMIER AVANT GAR ANG SASH BRSH 2.5IN</v>
      </c>
      <c r="G6051" s="13"/>
      <c r="H6051" s="91" t="s">
        <v>28</v>
      </c>
      <c r="I6051" s="11" t="s">
        <v>29</v>
      </c>
      <c r="J6051" s="11" t="s">
        <v>29</v>
      </c>
      <c r="K6051" s="11" t="s">
        <v>30</v>
      </c>
      <c r="M6051" s="11" t="s">
        <v>7062</v>
      </c>
      <c r="N6051" s="13">
        <v>3105</v>
      </c>
      <c r="O6051" s="15">
        <f>_xlfn.XLOOKUP(B6051,Sheet1!A:A,Sheet1!E:E)</f>
        <v>8.6300000000000008</v>
      </c>
      <c r="P6051" s="26"/>
      <c r="Q6051" s="15">
        <f t="shared" si="445"/>
        <v>9.0615000000000006</v>
      </c>
      <c r="R6051" s="38">
        <f t="shared" si="444"/>
        <v>9.3333450000000013</v>
      </c>
      <c r="S6051" s="26">
        <v>0</v>
      </c>
      <c r="T6051" s="13" t="str">
        <f t="shared" si="443"/>
        <v>Up</v>
      </c>
    </row>
    <row r="6052" spans="1:20" s="14" customFormat="1" hidden="1" x14ac:dyDescent="0.3">
      <c r="A6052" s="11">
        <v>6061021</v>
      </c>
      <c r="B6052" s="11">
        <v>6061021</v>
      </c>
      <c r="C6052" s="11" t="s">
        <v>26</v>
      </c>
      <c r="D6052" s="11" t="s">
        <v>27</v>
      </c>
      <c r="E6052" s="13" t="str">
        <f>_xlfn.XLOOKUP(B6052,Sheet1!A:A,Sheet1!B:B)</f>
        <v>DS PREMIER AVANT GAR ANG SASH BRSH 2IN</v>
      </c>
      <c r="F6052" s="13" t="str">
        <f t="shared" si="442"/>
        <v>CROWN  - DS PREMIER AVANT GAR ANG SASH BRSH 2IN</v>
      </c>
      <c r="G6052" s="13"/>
      <c r="H6052" s="91" t="s">
        <v>28</v>
      </c>
      <c r="I6052" s="11" t="s">
        <v>29</v>
      </c>
      <c r="J6052" s="11" t="s">
        <v>29</v>
      </c>
      <c r="K6052" s="11" t="s">
        <v>30</v>
      </c>
      <c r="M6052" s="11" t="s">
        <v>7062</v>
      </c>
      <c r="N6052" s="13">
        <v>3105</v>
      </c>
      <c r="O6052" s="15">
        <f>_xlfn.XLOOKUP(B6052,Sheet1!A:A,Sheet1!E:E)</f>
        <v>7.54</v>
      </c>
      <c r="P6052" s="26"/>
      <c r="Q6052" s="15">
        <f t="shared" si="445"/>
        <v>7.9170000000000007</v>
      </c>
      <c r="R6052" s="38">
        <f t="shared" si="444"/>
        <v>8.1545100000000001</v>
      </c>
      <c r="S6052" s="26">
        <v>0</v>
      </c>
      <c r="T6052" s="13" t="str">
        <f t="shared" si="443"/>
        <v>Up</v>
      </c>
    </row>
    <row r="6053" spans="1:20" s="14" customFormat="1" hidden="1" x14ac:dyDescent="0.3">
      <c r="A6053" s="11">
        <v>6061020</v>
      </c>
      <c r="B6053" s="11">
        <v>6061020</v>
      </c>
      <c r="C6053" s="11" t="s">
        <v>26</v>
      </c>
      <c r="D6053" s="11" t="s">
        <v>27</v>
      </c>
      <c r="E6053" s="13" t="str">
        <f>_xlfn.XLOOKUP(B6053,Sheet1!A:A,Sheet1!B:B)</f>
        <v>DS PREMIER AVANT GAR ANG SASH BRSH 1.5IN</v>
      </c>
      <c r="F6053" s="13" t="str">
        <f t="shared" si="442"/>
        <v>CROWN  - DS PREMIER AVANT GAR ANG SASH BRSH 1.5IN</v>
      </c>
      <c r="G6053" s="13"/>
      <c r="H6053" s="91" t="s">
        <v>28</v>
      </c>
      <c r="I6053" s="11" t="s">
        <v>29</v>
      </c>
      <c r="J6053" s="11" t="s">
        <v>29</v>
      </c>
      <c r="K6053" s="11" t="s">
        <v>30</v>
      </c>
      <c r="M6053" s="11" t="s">
        <v>7062</v>
      </c>
      <c r="N6053" s="13">
        <v>3105</v>
      </c>
      <c r="O6053" s="15">
        <f>_xlfn.XLOOKUP(B6053,Sheet1!A:A,Sheet1!E:E)</f>
        <v>6.81</v>
      </c>
      <c r="P6053" s="26"/>
      <c r="Q6053" s="15">
        <f t="shared" si="445"/>
        <v>7.1505000000000001</v>
      </c>
      <c r="R6053" s="38">
        <f t="shared" si="444"/>
        <v>7.3650150000000005</v>
      </c>
      <c r="S6053" s="26">
        <v>0</v>
      </c>
      <c r="T6053" s="13" t="str">
        <f t="shared" si="443"/>
        <v>Up</v>
      </c>
    </row>
    <row r="6054" spans="1:20" s="14" customFormat="1" hidden="1" x14ac:dyDescent="0.3">
      <c r="A6054" s="11">
        <v>6061019</v>
      </c>
      <c r="B6054" s="11">
        <v>6061019</v>
      </c>
      <c r="C6054" s="11" t="s">
        <v>26</v>
      </c>
      <c r="D6054" s="11" t="s">
        <v>27</v>
      </c>
      <c r="E6054" s="13" t="str">
        <f>_xlfn.XLOOKUP(B6054,Sheet1!A:A,Sheet1!B:B)</f>
        <v>DS PREMIER S GRIP ROLLER FRAM 6.5IN 12IN</v>
      </c>
      <c r="F6054" s="13" t="str">
        <f t="shared" si="442"/>
        <v>CROWN  - DS PREMIER S GRIP ROLLER FRAM 6.5IN 12IN</v>
      </c>
      <c r="G6054" s="13"/>
      <c r="H6054" s="91" t="s">
        <v>28</v>
      </c>
      <c r="I6054" s="11" t="s">
        <v>29</v>
      </c>
      <c r="J6054" s="11" t="s">
        <v>29</v>
      </c>
      <c r="K6054" s="11" t="s">
        <v>30</v>
      </c>
      <c r="M6054" s="11" t="s">
        <v>7062</v>
      </c>
      <c r="N6054" s="13">
        <v>3105</v>
      </c>
      <c r="O6054" s="15">
        <f>_xlfn.XLOOKUP(B6054,Sheet1!A:A,Sheet1!E:E)</f>
        <v>3.89</v>
      </c>
      <c r="P6054" s="26"/>
      <c r="Q6054" s="15">
        <f t="shared" si="445"/>
        <v>4.0845000000000002</v>
      </c>
      <c r="R6054" s="38">
        <f t="shared" si="444"/>
        <v>4.2070350000000003</v>
      </c>
      <c r="S6054" s="26">
        <v>0</v>
      </c>
      <c r="T6054" s="13" t="str">
        <f t="shared" si="443"/>
        <v>Up</v>
      </c>
    </row>
    <row r="6055" spans="1:20" s="14" customFormat="1" hidden="1" x14ac:dyDescent="0.3">
      <c r="A6055" s="11">
        <v>6061017</v>
      </c>
      <c r="B6055" s="11">
        <v>6061017</v>
      </c>
      <c r="C6055" s="11" t="s">
        <v>26</v>
      </c>
      <c r="D6055" s="11" t="s">
        <v>27</v>
      </c>
      <c r="E6055" s="13" t="str">
        <f>_xlfn.XLOOKUP(B6055,Sheet1!A:A,Sheet1!B:B)</f>
        <v>DS PREMIER MINI ROLLER FRAME 6.5IN 24IN</v>
      </c>
      <c r="F6055" s="13" t="str">
        <f t="shared" si="442"/>
        <v>CROWN  - DS PREMIER MINI ROLLER FRAME 6.5IN 24IN</v>
      </c>
      <c r="G6055" s="13"/>
      <c r="H6055" s="91" t="s">
        <v>28</v>
      </c>
      <c r="I6055" s="11" t="s">
        <v>29</v>
      </c>
      <c r="J6055" s="11" t="s">
        <v>29</v>
      </c>
      <c r="K6055" s="11" t="s">
        <v>30</v>
      </c>
      <c r="M6055" s="11" t="s">
        <v>7062</v>
      </c>
      <c r="N6055" s="13">
        <v>3105</v>
      </c>
      <c r="O6055" s="15">
        <f>_xlfn.XLOOKUP(B6055,Sheet1!A:A,Sheet1!E:E)</f>
        <v>3.8</v>
      </c>
      <c r="P6055" s="26"/>
      <c r="Q6055" s="15">
        <f t="shared" si="445"/>
        <v>3.9899999999999998</v>
      </c>
      <c r="R6055" s="38">
        <f t="shared" si="444"/>
        <v>4.1097000000000001</v>
      </c>
      <c r="S6055" s="26">
        <v>0</v>
      </c>
      <c r="T6055" s="13" t="str">
        <f t="shared" si="443"/>
        <v>Up</v>
      </c>
    </row>
    <row r="6056" spans="1:20" s="14" customFormat="1" hidden="1" x14ac:dyDescent="0.3">
      <c r="A6056" s="11">
        <v>6061016</v>
      </c>
      <c r="B6056" s="11">
        <v>6061016</v>
      </c>
      <c r="C6056" s="11" t="s">
        <v>26</v>
      </c>
      <c r="D6056" s="11" t="s">
        <v>27</v>
      </c>
      <c r="E6056" s="13" t="str">
        <f>_xlfn.XLOOKUP(B6056,Sheet1!A:A,Sheet1!B:B)</f>
        <v>DS PREMIER WHITE WOVEN 2PK 1/2INX6.5IN</v>
      </c>
      <c r="F6056" s="13" t="str">
        <f t="shared" si="442"/>
        <v>CROWN  - DS PREMIER WHITE WOVEN 2PK 1/2INX6.5IN</v>
      </c>
      <c r="G6056" s="13"/>
      <c r="H6056" s="91" t="s">
        <v>28</v>
      </c>
      <c r="I6056" s="11" t="s">
        <v>29</v>
      </c>
      <c r="J6056" s="11" t="s">
        <v>29</v>
      </c>
      <c r="K6056" s="11" t="s">
        <v>30</v>
      </c>
      <c r="M6056" s="11" t="s">
        <v>7062</v>
      </c>
      <c r="N6056" s="13">
        <v>3105</v>
      </c>
      <c r="O6056" s="15">
        <f>_xlfn.XLOOKUP(B6056,Sheet1!A:A,Sheet1!E:E)</f>
        <v>3.08</v>
      </c>
      <c r="P6056" s="26"/>
      <c r="Q6056" s="15">
        <f t="shared" si="445"/>
        <v>3.2340000000000004</v>
      </c>
      <c r="R6056" s="38">
        <f t="shared" si="444"/>
        <v>3.3310200000000005</v>
      </c>
      <c r="S6056" s="26">
        <v>0</v>
      </c>
      <c r="T6056" s="13" t="str">
        <f t="shared" si="443"/>
        <v>Up</v>
      </c>
    </row>
    <row r="6057" spans="1:20" s="14" customFormat="1" hidden="1" x14ac:dyDescent="0.3">
      <c r="A6057" s="11">
        <v>6061014</v>
      </c>
      <c r="B6057" s="11">
        <v>6061014</v>
      </c>
      <c r="C6057" s="11" t="s">
        <v>26</v>
      </c>
      <c r="D6057" s="11" t="s">
        <v>27</v>
      </c>
      <c r="E6057" s="13" t="str">
        <f>_xlfn.XLOOKUP(B6057,Sheet1!A:A,Sheet1!B:B)</f>
        <v>DS PREMIER PREM CANVAS DROP CLOTH 9X12FT</v>
      </c>
      <c r="F6057" s="13" t="str">
        <f t="shared" si="442"/>
        <v>CROWN  - DS PREMIER PREM CANVAS DROP CLOTH 9X12FT</v>
      </c>
      <c r="G6057" s="13"/>
      <c r="H6057" s="91" t="s">
        <v>28</v>
      </c>
      <c r="I6057" s="11" t="s">
        <v>29</v>
      </c>
      <c r="J6057" s="11" t="s">
        <v>29</v>
      </c>
      <c r="K6057" s="11" t="s">
        <v>30</v>
      </c>
      <c r="M6057" s="11" t="s">
        <v>7062</v>
      </c>
      <c r="N6057" s="13">
        <v>3105</v>
      </c>
      <c r="O6057" s="15">
        <f>_xlfn.XLOOKUP(B6057,Sheet1!A:A,Sheet1!E:E)</f>
        <v>31.03</v>
      </c>
      <c r="P6057" s="26"/>
      <c r="Q6057" s="15">
        <f t="shared" si="445"/>
        <v>32.581500000000005</v>
      </c>
      <c r="R6057" s="38">
        <f t="shared" si="444"/>
        <v>33.558945000000008</v>
      </c>
      <c r="S6057" s="26">
        <v>0</v>
      </c>
      <c r="T6057" s="13" t="str">
        <f t="shared" si="443"/>
        <v>Up</v>
      </c>
    </row>
    <row r="6058" spans="1:20" s="14" customFormat="1" hidden="1" x14ac:dyDescent="0.3">
      <c r="A6058" s="11">
        <v>6061013</v>
      </c>
      <c r="B6058" s="11">
        <v>6061013</v>
      </c>
      <c r="C6058" s="11" t="s">
        <v>26</v>
      </c>
      <c r="D6058" s="11" t="s">
        <v>27</v>
      </c>
      <c r="E6058" s="13" t="str">
        <f>_xlfn.XLOOKUP(B6058,Sheet1!A:A,Sheet1!B:B)</f>
        <v>DS PREMIER PREM CANVAS DROP CLOTH 4X15FF</v>
      </c>
      <c r="F6058" s="13" t="str">
        <f t="shared" si="442"/>
        <v>CROWN  - DS PREMIER PREM CANVAS DROP CLOTH 4X15FF</v>
      </c>
      <c r="G6058" s="13"/>
      <c r="H6058" s="91" t="s">
        <v>28</v>
      </c>
      <c r="I6058" s="11" t="s">
        <v>29</v>
      </c>
      <c r="J6058" s="11" t="s">
        <v>29</v>
      </c>
      <c r="K6058" s="11" t="s">
        <v>30</v>
      </c>
      <c r="M6058" s="11" t="s">
        <v>7062</v>
      </c>
      <c r="N6058" s="13">
        <v>3105</v>
      </c>
      <c r="O6058" s="15">
        <f>_xlfn.XLOOKUP(B6058,Sheet1!A:A,Sheet1!E:E)</f>
        <v>16.43</v>
      </c>
      <c r="P6058" s="26"/>
      <c r="Q6058" s="15">
        <f t="shared" si="445"/>
        <v>17.2515</v>
      </c>
      <c r="R6058" s="38">
        <f t="shared" si="444"/>
        <v>17.769045000000002</v>
      </c>
      <c r="S6058" s="26">
        <v>0</v>
      </c>
      <c r="T6058" s="13" t="str">
        <f t="shared" si="443"/>
        <v>Up</v>
      </c>
    </row>
    <row r="6059" spans="1:20" s="14" customFormat="1" hidden="1" x14ac:dyDescent="0.3">
      <c r="A6059" s="11">
        <v>6061012</v>
      </c>
      <c r="B6059" s="11">
        <v>6061012</v>
      </c>
      <c r="C6059" s="11" t="s">
        <v>26</v>
      </c>
      <c r="D6059" s="11" t="s">
        <v>27</v>
      </c>
      <c r="E6059" s="13" t="str">
        <f>_xlfn.XLOOKUP(B6059,Sheet1!A:A,Sheet1!B:B)</f>
        <v>DS PREMIER BUTCHER BLOCK WIRE BRUSH</v>
      </c>
      <c r="F6059" s="13" t="str">
        <f t="shared" si="442"/>
        <v>CROWN  - DS PREMIER BUTCHER BLOCK WIRE BRUSH</v>
      </c>
      <c r="G6059" s="13"/>
      <c r="H6059" s="91" t="s">
        <v>28</v>
      </c>
      <c r="I6059" s="11" t="s">
        <v>29</v>
      </c>
      <c r="J6059" s="11" t="s">
        <v>29</v>
      </c>
      <c r="K6059" s="11" t="s">
        <v>30</v>
      </c>
      <c r="M6059" s="11" t="s">
        <v>7062</v>
      </c>
      <c r="N6059" s="13">
        <v>3105</v>
      </c>
      <c r="O6059" s="15">
        <f>_xlfn.XLOOKUP(B6059,Sheet1!A:A,Sheet1!E:E)</f>
        <v>6.05</v>
      </c>
      <c r="P6059" s="26"/>
      <c r="Q6059" s="15">
        <f t="shared" si="445"/>
        <v>6.3525</v>
      </c>
      <c r="R6059" s="38">
        <f t="shared" si="444"/>
        <v>6.543075</v>
      </c>
      <c r="S6059" s="26">
        <v>0</v>
      </c>
      <c r="T6059" s="13" t="str">
        <f t="shared" si="443"/>
        <v>Up</v>
      </c>
    </row>
    <row r="6060" spans="1:20" s="14" customFormat="1" hidden="1" x14ac:dyDescent="0.3">
      <c r="A6060" s="11">
        <v>6061011</v>
      </c>
      <c r="B6060" s="11">
        <v>6061011</v>
      </c>
      <c r="C6060" s="11" t="s">
        <v>26</v>
      </c>
      <c r="D6060" s="11" t="s">
        <v>27</v>
      </c>
      <c r="E6060" s="13" t="str">
        <f>_xlfn.XLOOKUP(B6060,Sheet1!A:A,Sheet1!B:B)</f>
        <v>DS PREMIER HD WIRE BRUSH + METAL SCRAPER</v>
      </c>
      <c r="F6060" s="13" t="str">
        <f t="shared" si="442"/>
        <v>CROWN  - DS PREMIER HD WIRE BRUSH + METAL SCRAPER</v>
      </c>
      <c r="G6060" s="13"/>
      <c r="H6060" s="91" t="s">
        <v>28</v>
      </c>
      <c r="I6060" s="11" t="s">
        <v>29</v>
      </c>
      <c r="J6060" s="11" t="s">
        <v>29</v>
      </c>
      <c r="K6060" s="11" t="s">
        <v>30</v>
      </c>
      <c r="M6060" s="11" t="s">
        <v>7062</v>
      </c>
      <c r="N6060" s="13">
        <v>3105</v>
      </c>
      <c r="O6060" s="15">
        <f>_xlfn.XLOOKUP(B6060,Sheet1!A:A,Sheet1!E:E)</f>
        <v>6.67</v>
      </c>
      <c r="P6060" s="26"/>
      <c r="Q6060" s="15">
        <f t="shared" si="445"/>
        <v>7.0034999999999998</v>
      </c>
      <c r="R6060" s="38">
        <f t="shared" si="444"/>
        <v>7.2136050000000003</v>
      </c>
      <c r="S6060" s="26">
        <v>0</v>
      </c>
      <c r="T6060" s="13" t="str">
        <f t="shared" si="443"/>
        <v>Up</v>
      </c>
    </row>
    <row r="6061" spans="1:20" s="14" customFormat="1" hidden="1" x14ac:dyDescent="0.3">
      <c r="A6061" s="11">
        <v>6061010</v>
      </c>
      <c r="B6061" s="11">
        <v>6061010</v>
      </c>
      <c r="C6061" s="11" t="s">
        <v>26</v>
      </c>
      <c r="D6061" s="11" t="s">
        <v>27</v>
      </c>
      <c r="E6061" s="13" t="str">
        <f>_xlfn.XLOOKUP(B6061,Sheet1!A:A,Sheet1!B:B)</f>
        <v>DS PREMIER SHOE HDL WIRE BRUSH+SCRAPER</v>
      </c>
      <c r="F6061" s="13" t="str">
        <f t="shared" si="442"/>
        <v>CROWN  - DS PREMIER SHOE HDL WIRE BRUSH+SCRAPER</v>
      </c>
      <c r="G6061" s="13"/>
      <c r="H6061" s="91" t="s">
        <v>28</v>
      </c>
      <c r="I6061" s="11" t="s">
        <v>29</v>
      </c>
      <c r="J6061" s="11" t="s">
        <v>29</v>
      </c>
      <c r="K6061" s="11" t="s">
        <v>30</v>
      </c>
      <c r="M6061" s="11" t="s">
        <v>7062</v>
      </c>
      <c r="N6061" s="13">
        <v>3105</v>
      </c>
      <c r="O6061" s="15">
        <f>_xlfn.XLOOKUP(B6061,Sheet1!A:A,Sheet1!E:E)</f>
        <v>4.22</v>
      </c>
      <c r="P6061" s="26"/>
      <c r="Q6061" s="15">
        <f t="shared" si="445"/>
        <v>4.431</v>
      </c>
      <c r="R6061" s="38">
        <f t="shared" ref="R6061:R6092" si="446">Q6061*1.03</f>
        <v>4.56393</v>
      </c>
      <c r="S6061" s="26">
        <v>0</v>
      </c>
      <c r="T6061" s="13" t="str">
        <f t="shared" si="443"/>
        <v>Up</v>
      </c>
    </row>
    <row r="6062" spans="1:20" s="14" customFormat="1" hidden="1" x14ac:dyDescent="0.3">
      <c r="A6062" s="11">
        <v>6061009</v>
      </c>
      <c r="B6062" s="11">
        <v>6061009</v>
      </c>
      <c r="C6062" s="11" t="s">
        <v>26</v>
      </c>
      <c r="D6062" s="11" t="s">
        <v>27</v>
      </c>
      <c r="E6062" s="13" t="str">
        <f>_xlfn.XLOOKUP(B6062,Sheet1!A:A,Sheet1!B:B)</f>
        <v>DS PREMIER LNG WIRE BRUSH+SCRAPER</v>
      </c>
      <c r="F6062" s="13" t="str">
        <f t="shared" si="442"/>
        <v>CROWN  - DS PREMIER LNG WIRE BRUSH+SCRAPER</v>
      </c>
      <c r="G6062" s="13"/>
      <c r="H6062" s="91" t="s">
        <v>28</v>
      </c>
      <c r="I6062" s="11" t="s">
        <v>29</v>
      </c>
      <c r="J6062" s="11" t="s">
        <v>29</v>
      </c>
      <c r="K6062" s="11" t="s">
        <v>30</v>
      </c>
      <c r="M6062" s="11" t="s">
        <v>7062</v>
      </c>
      <c r="N6062" s="13">
        <v>3105</v>
      </c>
      <c r="O6062" s="15">
        <f>_xlfn.XLOOKUP(B6062,Sheet1!A:A,Sheet1!E:E)</f>
        <v>4.13</v>
      </c>
      <c r="P6062" s="26"/>
      <c r="Q6062" s="15">
        <f t="shared" si="445"/>
        <v>4.3365</v>
      </c>
      <c r="R6062" s="38">
        <f t="shared" si="446"/>
        <v>4.4665949999999999</v>
      </c>
      <c r="S6062" s="26">
        <v>0</v>
      </c>
      <c r="T6062" s="13" t="str">
        <f t="shared" si="443"/>
        <v>Up</v>
      </c>
    </row>
    <row r="6063" spans="1:20" s="14" customFormat="1" hidden="1" x14ac:dyDescent="0.3">
      <c r="A6063" s="11">
        <v>6061008</v>
      </c>
      <c r="B6063" s="11">
        <v>6061008</v>
      </c>
      <c r="C6063" s="11" t="s">
        <v>26</v>
      </c>
      <c r="D6063" s="11" t="s">
        <v>27</v>
      </c>
      <c r="E6063" s="13" t="str">
        <f>_xlfn.XLOOKUP(B6063,Sheet1!A:A,Sheet1!B:B)</f>
        <v>DS PREMIER S STEEL WIRE BRUSH SET  3PC</v>
      </c>
      <c r="F6063" s="13" t="str">
        <f t="shared" si="442"/>
        <v>CROWN  - DS PREMIER S STEEL WIRE BRUSH SET  3PC</v>
      </c>
      <c r="G6063" s="13"/>
      <c r="H6063" s="91" t="s">
        <v>28</v>
      </c>
      <c r="I6063" s="11" t="s">
        <v>29</v>
      </c>
      <c r="J6063" s="11" t="s">
        <v>29</v>
      </c>
      <c r="K6063" s="11" t="s">
        <v>30</v>
      </c>
      <c r="M6063" s="11" t="s">
        <v>7062</v>
      </c>
      <c r="N6063" s="13">
        <v>3105</v>
      </c>
      <c r="O6063" s="15">
        <f>_xlfn.XLOOKUP(B6063,Sheet1!A:A,Sheet1!E:E)</f>
        <v>6.5</v>
      </c>
      <c r="P6063" s="26"/>
      <c r="Q6063" s="15">
        <f t="shared" si="445"/>
        <v>6.8250000000000002</v>
      </c>
      <c r="R6063" s="38">
        <f t="shared" si="446"/>
        <v>7.0297499999999999</v>
      </c>
      <c r="S6063" s="26">
        <v>0</v>
      </c>
      <c r="T6063" s="13" t="str">
        <f t="shared" si="443"/>
        <v>Up</v>
      </c>
    </row>
    <row r="6064" spans="1:20" s="14" customFormat="1" hidden="1" x14ac:dyDescent="0.3">
      <c r="A6064" s="11">
        <v>6061007</v>
      </c>
      <c r="B6064" s="11">
        <v>6061007</v>
      </c>
      <c r="C6064" s="11" t="s">
        <v>26</v>
      </c>
      <c r="D6064" s="11" t="s">
        <v>27</v>
      </c>
      <c r="E6064" s="13" t="str">
        <f>_xlfn.XLOOKUP(B6064,Sheet1!A:A,Sheet1!B:B)</f>
        <v>DS PREMIER BAMBOO EXT POLE WITH    4FT</v>
      </c>
      <c r="F6064" s="13" t="str">
        <f t="shared" si="442"/>
        <v>CROWN  - DS PREMIER BAMBOO EXT POLE WITH    4FT</v>
      </c>
      <c r="G6064" s="13"/>
      <c r="H6064" s="91" t="s">
        <v>28</v>
      </c>
      <c r="I6064" s="11" t="s">
        <v>29</v>
      </c>
      <c r="J6064" s="11" t="s">
        <v>29</v>
      </c>
      <c r="K6064" s="11" t="s">
        <v>30</v>
      </c>
      <c r="M6064" s="11" t="s">
        <v>7062</v>
      </c>
      <c r="N6064" s="13">
        <v>3105</v>
      </c>
      <c r="O6064" s="15">
        <f>_xlfn.XLOOKUP(B6064,Sheet1!A:A,Sheet1!E:E)</f>
        <v>4.9000000000000004</v>
      </c>
      <c r="P6064" s="26"/>
      <c r="Q6064" s="15">
        <f t="shared" si="445"/>
        <v>5.1450000000000005</v>
      </c>
      <c r="R6064" s="38">
        <f t="shared" si="446"/>
        <v>5.2993500000000004</v>
      </c>
      <c r="S6064" s="26">
        <v>0</v>
      </c>
      <c r="T6064" s="13" t="str">
        <f t="shared" si="443"/>
        <v>Up</v>
      </c>
    </row>
    <row r="6065" spans="1:20" s="14" customFormat="1" hidden="1" x14ac:dyDescent="0.3">
      <c r="A6065" s="11">
        <v>6061006</v>
      </c>
      <c r="B6065" s="11">
        <v>6061006</v>
      </c>
      <c r="C6065" s="11" t="s">
        <v>26</v>
      </c>
      <c r="D6065" s="11" t="s">
        <v>27</v>
      </c>
      <c r="E6065" s="13" t="str">
        <f>_xlfn.XLOOKUP(B6065,Sheet1!A:A,Sheet1!B:B)</f>
        <v>DS PREMIER SSTEEL TWIST POLE 6FT-12FT</v>
      </c>
      <c r="F6065" s="13" t="str">
        <f t="shared" si="442"/>
        <v>CROWN  - DS PREMIER SSTEEL TWIST POLE 6FT-12FT</v>
      </c>
      <c r="G6065" s="13"/>
      <c r="H6065" s="91" t="s">
        <v>28</v>
      </c>
      <c r="I6065" s="11" t="s">
        <v>29</v>
      </c>
      <c r="J6065" s="11" t="s">
        <v>29</v>
      </c>
      <c r="K6065" s="11" t="s">
        <v>30</v>
      </c>
      <c r="M6065" s="11" t="s">
        <v>7062</v>
      </c>
      <c r="N6065" s="13">
        <v>3105</v>
      </c>
      <c r="O6065" s="15">
        <f>_xlfn.XLOOKUP(B6065,Sheet1!A:A,Sheet1!E:E)</f>
        <v>20.49</v>
      </c>
      <c r="P6065" s="26"/>
      <c r="Q6065" s="15">
        <f t="shared" si="445"/>
        <v>21.514499999999998</v>
      </c>
      <c r="R6065" s="38">
        <f t="shared" si="446"/>
        <v>22.159934999999997</v>
      </c>
      <c r="S6065" s="26">
        <v>0</v>
      </c>
      <c r="T6065" s="13" t="str">
        <f t="shared" si="443"/>
        <v>Up</v>
      </c>
    </row>
    <row r="6066" spans="1:20" s="14" customFormat="1" hidden="1" x14ac:dyDescent="0.3">
      <c r="A6066" s="11">
        <v>6061005</v>
      </c>
      <c r="B6066" s="11">
        <v>6061005</v>
      </c>
      <c r="C6066" s="11" t="s">
        <v>26</v>
      </c>
      <c r="D6066" s="11" t="s">
        <v>27</v>
      </c>
      <c r="E6066" s="13" t="str">
        <f>_xlfn.XLOOKUP(B6066,Sheet1!A:A,Sheet1!B:B)</f>
        <v>DS PREMIER WHITE WOVEN 2PKK 3/8IN6.5IN</v>
      </c>
      <c r="F6066" s="13" t="str">
        <f t="shared" si="442"/>
        <v>CROWN  - DS PREMIER WHITE WOVEN 2PKK 3/8IN6.5IN</v>
      </c>
      <c r="G6066" s="13"/>
      <c r="H6066" s="91" t="s">
        <v>28</v>
      </c>
      <c r="I6066" s="11" t="s">
        <v>29</v>
      </c>
      <c r="J6066" s="11" t="s">
        <v>29</v>
      </c>
      <c r="K6066" s="11" t="s">
        <v>30</v>
      </c>
      <c r="M6066" s="11" t="s">
        <v>7062</v>
      </c>
      <c r="N6066" s="13">
        <v>3105</v>
      </c>
      <c r="O6066" s="15">
        <f>_xlfn.XLOOKUP(B6066,Sheet1!A:A,Sheet1!E:E)</f>
        <v>2.77</v>
      </c>
      <c r="P6066" s="26"/>
      <c r="Q6066" s="15">
        <f t="shared" si="445"/>
        <v>2.9085000000000001</v>
      </c>
      <c r="R6066" s="38">
        <f t="shared" si="446"/>
        <v>2.9957549999999999</v>
      </c>
      <c r="S6066" s="26">
        <v>0</v>
      </c>
      <c r="T6066" s="13" t="str">
        <f t="shared" si="443"/>
        <v>Up</v>
      </c>
    </row>
    <row r="6067" spans="1:20" s="14" customFormat="1" hidden="1" x14ac:dyDescent="0.3">
      <c r="A6067" s="11">
        <v>6061004</v>
      </c>
      <c r="B6067" s="11">
        <v>6061004</v>
      </c>
      <c r="C6067" s="11" t="s">
        <v>26</v>
      </c>
      <c r="D6067" s="11" t="s">
        <v>27</v>
      </c>
      <c r="E6067" s="13" t="str">
        <f>_xlfn.XLOOKUP(B6067,Sheet1!A:A,Sheet1!B:B)</f>
        <v>DS PREMIER MFIBER 2PK ROLLER 3/8X6.5IN</v>
      </c>
      <c r="F6067" s="13" t="str">
        <f t="shared" si="442"/>
        <v>CROWN  - DS PREMIER MFIBER 2PK ROLLER 3/8X6.5IN</v>
      </c>
      <c r="G6067" s="13"/>
      <c r="H6067" s="91" t="s">
        <v>28</v>
      </c>
      <c r="I6067" s="11" t="s">
        <v>29</v>
      </c>
      <c r="J6067" s="11" t="s">
        <v>29</v>
      </c>
      <c r="K6067" s="11" t="s">
        <v>30</v>
      </c>
      <c r="M6067" s="11" t="s">
        <v>7062</v>
      </c>
      <c r="N6067" s="13">
        <v>3105</v>
      </c>
      <c r="O6067" s="15">
        <f>_xlfn.XLOOKUP(B6067,Sheet1!A:A,Sheet1!E:E)</f>
        <v>2.88</v>
      </c>
      <c r="P6067" s="26"/>
      <c r="Q6067" s="15">
        <f t="shared" si="445"/>
        <v>3.024</v>
      </c>
      <c r="R6067" s="38">
        <f t="shared" si="446"/>
        <v>3.1147200000000002</v>
      </c>
      <c r="S6067" s="26">
        <v>0</v>
      </c>
      <c r="T6067" s="13" t="str">
        <f t="shared" si="443"/>
        <v>Up</v>
      </c>
    </row>
    <row r="6068" spans="1:20" s="14" customFormat="1" hidden="1" x14ac:dyDescent="0.3">
      <c r="A6068" s="11">
        <v>6061003</v>
      </c>
      <c r="B6068" s="11">
        <v>6061003</v>
      </c>
      <c r="C6068" s="11" t="s">
        <v>26</v>
      </c>
      <c r="D6068" s="11" t="s">
        <v>27</v>
      </c>
      <c r="E6068" s="13" t="str">
        <f>_xlfn.XLOOKUP(B6068,Sheet1!A:A,Sheet1!B:B)</f>
        <v>DS PREMIER MFIBER ROLLER 3/8INX4IN 2K</v>
      </c>
      <c r="F6068" s="13" t="str">
        <f t="shared" si="442"/>
        <v>CROWN  - DS PREMIER MFIBER ROLLER 3/8INX4IN 2K</v>
      </c>
      <c r="G6068" s="13"/>
      <c r="H6068" s="91" t="s">
        <v>28</v>
      </c>
      <c r="I6068" s="11" t="s">
        <v>29</v>
      </c>
      <c r="J6068" s="11" t="s">
        <v>29</v>
      </c>
      <c r="K6068" s="11" t="s">
        <v>30</v>
      </c>
      <c r="M6068" s="11" t="s">
        <v>7062</v>
      </c>
      <c r="N6068" s="13">
        <v>3105</v>
      </c>
      <c r="O6068" s="15">
        <f>_xlfn.XLOOKUP(B6068,Sheet1!A:A,Sheet1!E:E)</f>
        <v>1.95</v>
      </c>
      <c r="P6068" s="26"/>
      <c r="Q6068" s="15">
        <f t="shared" si="445"/>
        <v>2.0474999999999999</v>
      </c>
      <c r="R6068" s="38">
        <f t="shared" si="446"/>
        <v>2.1089249999999997</v>
      </c>
      <c r="S6068" s="26">
        <v>0</v>
      </c>
      <c r="T6068" s="13" t="str">
        <f t="shared" si="443"/>
        <v>Up</v>
      </c>
    </row>
    <row r="6069" spans="1:20" s="14" customFormat="1" hidden="1" x14ac:dyDescent="0.3">
      <c r="A6069" s="11">
        <v>6059894</v>
      </c>
      <c r="B6069" s="11">
        <v>6059894</v>
      </c>
      <c r="C6069" s="11" t="s">
        <v>26</v>
      </c>
      <c r="D6069" s="11" t="s">
        <v>27</v>
      </c>
      <c r="E6069" s="13" t="str">
        <f>_xlfn.XLOOKUP(B6069,Sheet1!A:A,Sheet1!B:B)</f>
        <v>DS PREMIER WOVEN PRO ROLL COVER 3/8 18IN</v>
      </c>
      <c r="F6069" s="13" t="str">
        <f t="shared" si="442"/>
        <v>CROWN  - DS PREMIER WOVEN PRO ROLL COVER 3/8 18IN</v>
      </c>
      <c r="G6069" s="13"/>
      <c r="H6069" s="91" t="s">
        <v>28</v>
      </c>
      <c r="I6069" s="11" t="s">
        <v>29</v>
      </c>
      <c r="J6069" s="11" t="s">
        <v>29</v>
      </c>
      <c r="K6069" s="11" t="s">
        <v>30</v>
      </c>
      <c r="M6069" s="11" t="s">
        <v>7062</v>
      </c>
      <c r="N6069" s="13">
        <v>3105</v>
      </c>
      <c r="O6069" s="15">
        <f>_xlfn.XLOOKUP(B6069,Sheet1!A:A,Sheet1!E:E)</f>
        <v>11.48</v>
      </c>
      <c r="P6069" s="26"/>
      <c r="Q6069" s="15">
        <f t="shared" si="445"/>
        <v>12.054</v>
      </c>
      <c r="R6069" s="38">
        <f t="shared" si="446"/>
        <v>12.415620000000001</v>
      </c>
      <c r="S6069" s="26">
        <v>0</v>
      </c>
      <c r="T6069" s="13" t="str">
        <f t="shared" si="443"/>
        <v>Up</v>
      </c>
    </row>
    <row r="6070" spans="1:20" s="14" customFormat="1" hidden="1" x14ac:dyDescent="0.3">
      <c r="A6070" s="11">
        <v>6059782</v>
      </c>
      <c r="B6070" s="11">
        <v>6059782</v>
      </c>
      <c r="C6070" s="11" t="s">
        <v>26</v>
      </c>
      <c r="D6070" s="11" t="s">
        <v>27</v>
      </c>
      <c r="E6070" s="13" t="str">
        <f>_xlfn.XLOOKUP(B6070,Sheet1!A:A,Sheet1!B:B)</f>
        <v>DS PREMIER MORTON SET (1.5,2,3IN)  3PK</v>
      </c>
      <c r="F6070" s="13" t="str">
        <f t="shared" si="442"/>
        <v>CROWN  - DS PREMIER MORTON SET (1.5,2,3IN)  3PK</v>
      </c>
      <c r="G6070" s="13"/>
      <c r="H6070" s="91" t="s">
        <v>28</v>
      </c>
      <c r="I6070" s="11" t="s">
        <v>29</v>
      </c>
      <c r="J6070" s="11" t="s">
        <v>29</v>
      </c>
      <c r="K6070" s="11" t="s">
        <v>30</v>
      </c>
      <c r="M6070" s="11" t="s">
        <v>7062</v>
      </c>
      <c r="N6070" s="13">
        <v>3105</v>
      </c>
      <c r="O6070" s="15">
        <f>_xlfn.XLOOKUP(B6070,Sheet1!A:A,Sheet1!E:E)</f>
        <v>59.54</v>
      </c>
      <c r="P6070" s="26"/>
      <c r="Q6070" s="15">
        <f t="shared" si="445"/>
        <v>62.517000000000003</v>
      </c>
      <c r="R6070" s="38">
        <f t="shared" si="446"/>
        <v>64.392510000000001</v>
      </c>
      <c r="S6070" s="26">
        <v>0</v>
      </c>
      <c r="T6070" s="13" t="str">
        <f t="shared" si="443"/>
        <v>Up</v>
      </c>
    </row>
    <row r="6071" spans="1:20" s="14" customFormat="1" hidden="1" x14ac:dyDescent="0.3">
      <c r="A6071" s="11">
        <v>6059781</v>
      </c>
      <c r="B6071" s="11">
        <v>6059781</v>
      </c>
      <c r="C6071" s="11" t="s">
        <v>26</v>
      </c>
      <c r="D6071" s="11" t="s">
        <v>27</v>
      </c>
      <c r="E6071" s="13" t="str">
        <f>_xlfn.XLOOKUP(B6071,Sheet1!A:A,Sheet1!B:B)</f>
        <v>DS PREMIER HD FRAME 1-3/4IN CAGE   9IN</v>
      </c>
      <c r="F6071" s="13" t="str">
        <f t="shared" si="442"/>
        <v>CROWN  - DS PREMIER HD FRAME 1-3/4IN CAGE   9IN</v>
      </c>
      <c r="G6071" s="13"/>
      <c r="H6071" s="91" t="s">
        <v>28</v>
      </c>
      <c r="I6071" s="11" t="s">
        <v>29</v>
      </c>
      <c r="J6071" s="11" t="s">
        <v>29</v>
      </c>
      <c r="K6071" s="11" t="s">
        <v>30</v>
      </c>
      <c r="M6071" s="11" t="s">
        <v>7062</v>
      </c>
      <c r="N6071" s="13">
        <v>3105</v>
      </c>
      <c r="O6071" s="15">
        <f>_xlfn.XLOOKUP(B6071,Sheet1!A:A,Sheet1!E:E)</f>
        <v>4.03</v>
      </c>
      <c r="P6071" s="26"/>
      <c r="Q6071" s="15">
        <f t="shared" si="445"/>
        <v>4.2315000000000005</v>
      </c>
      <c r="R6071" s="38">
        <f t="shared" si="446"/>
        <v>4.3584450000000006</v>
      </c>
      <c r="S6071" s="26">
        <v>0</v>
      </c>
      <c r="T6071" s="13" t="str">
        <f t="shared" si="443"/>
        <v>Up</v>
      </c>
    </row>
    <row r="6072" spans="1:20" s="14" customFormat="1" hidden="1" x14ac:dyDescent="0.3">
      <c r="A6072" s="11">
        <v>6059780</v>
      </c>
      <c r="B6072" s="11">
        <v>6059780</v>
      </c>
      <c r="C6072" s="11" t="s">
        <v>26</v>
      </c>
      <c r="D6072" s="11" t="s">
        <v>27</v>
      </c>
      <c r="E6072" s="13" t="str">
        <f>_xlfn.XLOOKUP(B6072,Sheet1!A:A,Sheet1!B:B)</f>
        <v>DS PREMIER PRO EXTERIOR PAINTING KIT</v>
      </c>
      <c r="F6072" s="13" t="str">
        <f t="shared" si="442"/>
        <v>CROWN  - DS PREMIER PRO EXTERIOR PAINTING KIT</v>
      </c>
      <c r="G6072" s="13"/>
      <c r="H6072" s="91" t="s">
        <v>28</v>
      </c>
      <c r="I6072" s="11" t="s">
        <v>29</v>
      </c>
      <c r="J6072" s="11" t="s">
        <v>29</v>
      </c>
      <c r="K6072" s="11" t="s">
        <v>30</v>
      </c>
      <c r="M6072" s="11" t="s">
        <v>7062</v>
      </c>
      <c r="N6072" s="13">
        <v>3105</v>
      </c>
      <c r="O6072" s="15">
        <f>_xlfn.XLOOKUP(B6072,Sheet1!A:A,Sheet1!E:E)</f>
        <v>20.16</v>
      </c>
      <c r="P6072" s="26"/>
      <c r="Q6072" s="15">
        <f t="shared" si="445"/>
        <v>21.168000000000003</v>
      </c>
      <c r="R6072" s="38">
        <f t="shared" si="446"/>
        <v>21.803040000000003</v>
      </c>
      <c r="S6072" s="26">
        <v>0</v>
      </c>
      <c r="T6072" s="13" t="str">
        <f t="shared" si="443"/>
        <v>Up</v>
      </c>
    </row>
    <row r="6073" spans="1:20" s="14" customFormat="1" hidden="1" x14ac:dyDescent="0.3">
      <c r="A6073" s="11">
        <v>6059779</v>
      </c>
      <c r="B6073" s="11">
        <v>6059779</v>
      </c>
      <c r="C6073" s="11" t="s">
        <v>26</v>
      </c>
      <c r="D6073" s="11" t="s">
        <v>27</v>
      </c>
      <c r="E6073" s="13" t="str">
        <f>_xlfn.XLOOKUP(B6073,Sheet1!A:A,Sheet1!B:B)</f>
        <v>DS PREMIER PRO INTERIOR PAINTING KIT</v>
      </c>
      <c r="F6073" s="13" t="str">
        <f t="shared" si="442"/>
        <v>CROWN  - DS PREMIER PRO INTERIOR PAINTING KIT</v>
      </c>
      <c r="G6073" s="13"/>
      <c r="H6073" s="91" t="s">
        <v>28</v>
      </c>
      <c r="I6073" s="11" t="s">
        <v>29</v>
      </c>
      <c r="J6073" s="11" t="s">
        <v>29</v>
      </c>
      <c r="K6073" s="11" t="s">
        <v>30</v>
      </c>
      <c r="M6073" s="11" t="s">
        <v>7062</v>
      </c>
      <c r="N6073" s="13">
        <v>3105</v>
      </c>
      <c r="O6073" s="15">
        <f>_xlfn.XLOOKUP(B6073,Sheet1!A:A,Sheet1!E:E)</f>
        <v>20.51</v>
      </c>
      <c r="P6073" s="26"/>
      <c r="Q6073" s="15">
        <f t="shared" si="445"/>
        <v>21.535500000000003</v>
      </c>
      <c r="R6073" s="38">
        <f t="shared" si="446"/>
        <v>22.181565000000003</v>
      </c>
      <c r="S6073" s="26">
        <v>0</v>
      </c>
      <c r="T6073" s="13" t="str">
        <f t="shared" si="443"/>
        <v>Up</v>
      </c>
    </row>
    <row r="6074" spans="1:20" s="14" customFormat="1" hidden="1" x14ac:dyDescent="0.3">
      <c r="A6074" s="11">
        <v>6059628</v>
      </c>
      <c r="B6074" s="11">
        <v>6059628</v>
      </c>
      <c r="C6074" s="11" t="s">
        <v>26</v>
      </c>
      <c r="D6074" s="11" t="s">
        <v>27</v>
      </c>
      <c r="E6074" s="13" t="str">
        <f>_xlfn.XLOOKUP(B6074,Sheet1!A:A,Sheet1!B:B)</f>
        <v>DS PRODEC NOZZLES FOR FOIL CARTR GUN 5PK</v>
      </c>
      <c r="F6074" s="13" t="str">
        <f t="shared" si="442"/>
        <v>CROWN  - DS PRODEC NOZZLES FOR FOIL CARTR GUN 5PK</v>
      </c>
      <c r="G6074" s="13"/>
      <c r="H6074" s="91" t="s">
        <v>28</v>
      </c>
      <c r="I6074" s="11" t="s">
        <v>29</v>
      </c>
      <c r="J6074" s="11" t="s">
        <v>29</v>
      </c>
      <c r="K6074" s="11" t="s">
        <v>30</v>
      </c>
      <c r="M6074" s="11" t="s">
        <v>7062</v>
      </c>
      <c r="N6074" s="13">
        <v>3105</v>
      </c>
      <c r="O6074" s="15">
        <f>_xlfn.XLOOKUP(B6074,Sheet1!A:A,Sheet1!E:E)</f>
        <v>1.82</v>
      </c>
      <c r="P6074" s="26"/>
      <c r="Q6074" s="15">
        <f t="shared" si="445"/>
        <v>1.9110000000000003</v>
      </c>
      <c r="R6074" s="38">
        <f t="shared" si="446"/>
        <v>1.9683300000000004</v>
      </c>
      <c r="S6074" s="26">
        <v>0</v>
      </c>
      <c r="T6074" s="13" t="str">
        <f t="shared" si="443"/>
        <v>Up</v>
      </c>
    </row>
    <row r="6075" spans="1:20" s="14" customFormat="1" hidden="1" x14ac:dyDescent="0.3">
      <c r="A6075" s="11">
        <v>6059626</v>
      </c>
      <c r="B6075" s="11">
        <v>6059626</v>
      </c>
      <c r="C6075" s="11" t="s">
        <v>26</v>
      </c>
      <c r="D6075" s="11" t="s">
        <v>27</v>
      </c>
      <c r="E6075" s="13" t="str">
        <f>_xlfn.XLOOKUP(B6075,Sheet1!A:A,Sheet1!B:B)</f>
        <v>DS PRODEC ADV PREM FOIL&amp;CARTR GUN  400ML</v>
      </c>
      <c r="F6075" s="13" t="str">
        <f t="shared" si="442"/>
        <v>CROWN  - DS PRODEC ADV PREM FOIL&amp;CARTR GUN  400ML</v>
      </c>
      <c r="G6075" s="13"/>
      <c r="H6075" s="91" t="s">
        <v>28</v>
      </c>
      <c r="I6075" s="11" t="s">
        <v>29</v>
      </c>
      <c r="J6075" s="11" t="s">
        <v>29</v>
      </c>
      <c r="K6075" s="11" t="s">
        <v>30</v>
      </c>
      <c r="M6075" s="11" t="s">
        <v>7062</v>
      </c>
      <c r="N6075" s="13">
        <v>3105</v>
      </c>
      <c r="O6075" s="15">
        <f>_xlfn.XLOOKUP(B6075,Sheet1!A:A,Sheet1!E:E)</f>
        <v>21.86</v>
      </c>
      <c r="P6075" s="26"/>
      <c r="Q6075" s="15">
        <f t="shared" si="445"/>
        <v>22.952999999999999</v>
      </c>
      <c r="R6075" s="38">
        <f t="shared" si="446"/>
        <v>23.641590000000001</v>
      </c>
      <c r="S6075" s="26">
        <v>0</v>
      </c>
      <c r="T6075" s="13" t="str">
        <f t="shared" si="443"/>
        <v>Up</v>
      </c>
    </row>
    <row r="6076" spans="1:20" s="14" customFormat="1" hidden="1" x14ac:dyDescent="0.3">
      <c r="A6076" s="11">
        <v>6059625</v>
      </c>
      <c r="B6076" s="11">
        <v>6059625</v>
      </c>
      <c r="C6076" s="11" t="s">
        <v>26</v>
      </c>
      <c r="D6076" s="11" t="s">
        <v>27</v>
      </c>
      <c r="E6076" s="13" t="str">
        <f>_xlfn.XLOOKUP(B6076,Sheet1!A:A,Sheet1!B:B)</f>
        <v>DS PRODEC TRD FOIL &amp; CARTRIDGE GUN 400ML</v>
      </c>
      <c r="F6076" s="13" t="str">
        <f t="shared" si="442"/>
        <v>CROWN  - DS PRODEC TRD FOIL &amp; CARTRIDGE GUN 400ML</v>
      </c>
      <c r="G6076" s="13"/>
      <c r="H6076" s="91" t="s">
        <v>28</v>
      </c>
      <c r="I6076" s="11" t="s">
        <v>29</v>
      </c>
      <c r="J6076" s="11" t="s">
        <v>29</v>
      </c>
      <c r="K6076" s="11" t="s">
        <v>30</v>
      </c>
      <c r="M6076" s="11" t="s">
        <v>7062</v>
      </c>
      <c r="N6076" s="13">
        <v>3105</v>
      </c>
      <c r="O6076" s="15">
        <f>_xlfn.XLOOKUP(B6076,Sheet1!A:A,Sheet1!E:E)</f>
        <v>10.93</v>
      </c>
      <c r="P6076" s="26"/>
      <c r="Q6076" s="15">
        <f t="shared" si="445"/>
        <v>11.4765</v>
      </c>
      <c r="R6076" s="38">
        <f t="shared" si="446"/>
        <v>11.820795</v>
      </c>
      <c r="S6076" s="26">
        <v>0</v>
      </c>
      <c r="T6076" s="13" t="str">
        <f t="shared" si="443"/>
        <v>Up</v>
      </c>
    </row>
    <row r="6077" spans="1:20" s="14" customFormat="1" hidden="1" x14ac:dyDescent="0.3">
      <c r="A6077" s="11">
        <v>6058200</v>
      </c>
      <c r="B6077" s="11">
        <v>6058200</v>
      </c>
      <c r="C6077" s="11" t="s">
        <v>26</v>
      </c>
      <c r="D6077" s="11" t="s">
        <v>27</v>
      </c>
      <c r="E6077" s="13" t="str">
        <f>_xlfn.XLOOKUP(B6077,Sheet1!A:A,Sheet1!B:B)</f>
        <v>DS PREMIER ANGLE SOLETEC POLY BRSH 3IN</v>
      </c>
      <c r="F6077" s="13" t="str">
        <f t="shared" si="442"/>
        <v>CROWN  - DS PREMIER ANGLE SOLETEC POLY BRSH 3IN</v>
      </c>
      <c r="G6077" s="13"/>
      <c r="H6077" s="91" t="s">
        <v>28</v>
      </c>
      <c r="I6077" s="11" t="s">
        <v>29</v>
      </c>
      <c r="J6077" s="11" t="s">
        <v>29</v>
      </c>
      <c r="K6077" s="11" t="s">
        <v>30</v>
      </c>
      <c r="M6077" s="11" t="s">
        <v>7062</v>
      </c>
      <c r="N6077" s="13">
        <v>3105</v>
      </c>
      <c r="O6077" s="15">
        <f>_xlfn.XLOOKUP(B6077,Sheet1!A:A,Sheet1!E:E)</f>
        <v>4</v>
      </c>
      <c r="P6077" s="26"/>
      <c r="Q6077" s="15">
        <f t="shared" si="445"/>
        <v>4.2</v>
      </c>
      <c r="R6077" s="38">
        <f t="shared" si="446"/>
        <v>4.3260000000000005</v>
      </c>
      <c r="S6077" s="26">
        <v>0</v>
      </c>
      <c r="T6077" s="13" t="str">
        <f t="shared" si="443"/>
        <v>Up</v>
      </c>
    </row>
    <row r="6078" spans="1:20" s="14" customFormat="1" hidden="1" x14ac:dyDescent="0.3">
      <c r="A6078" s="11">
        <v>6058199</v>
      </c>
      <c r="B6078" s="11">
        <v>6058199</v>
      </c>
      <c r="C6078" s="11" t="s">
        <v>26</v>
      </c>
      <c r="D6078" s="11" t="s">
        <v>27</v>
      </c>
      <c r="E6078" s="13" t="str">
        <f>_xlfn.XLOOKUP(B6078,Sheet1!A:A,Sheet1!B:B)</f>
        <v>DS PREMIER ANGLE SOLETEC POLY BRSH 2.5IN</v>
      </c>
      <c r="F6078" s="13" t="str">
        <f t="shared" ref="F6078:F6141" si="447">D6078&amp;" - "&amp;E6078</f>
        <v>CROWN  - DS PREMIER ANGLE SOLETEC POLY BRSH 2.5IN</v>
      </c>
      <c r="G6078" s="13"/>
      <c r="H6078" s="91" t="s">
        <v>28</v>
      </c>
      <c r="I6078" s="11" t="s">
        <v>29</v>
      </c>
      <c r="J6078" s="11" t="s">
        <v>29</v>
      </c>
      <c r="K6078" s="11" t="s">
        <v>30</v>
      </c>
      <c r="M6078" s="11" t="s">
        <v>7062</v>
      </c>
      <c r="N6078" s="13">
        <v>3105</v>
      </c>
      <c r="O6078" s="15">
        <f>_xlfn.XLOOKUP(B6078,Sheet1!A:A,Sheet1!E:E)</f>
        <v>3.58</v>
      </c>
      <c r="P6078" s="26"/>
      <c r="Q6078" s="15">
        <f t="shared" si="445"/>
        <v>3.7590000000000003</v>
      </c>
      <c r="R6078" s="38">
        <f t="shared" si="446"/>
        <v>3.8717700000000006</v>
      </c>
      <c r="S6078" s="26">
        <v>0</v>
      </c>
      <c r="T6078" s="13" t="str">
        <f t="shared" si="443"/>
        <v>Up</v>
      </c>
    </row>
    <row r="6079" spans="1:20" s="14" customFormat="1" hidden="1" x14ac:dyDescent="0.3">
      <c r="A6079" s="11">
        <v>6061030</v>
      </c>
      <c r="B6079" s="11">
        <v>6061030</v>
      </c>
      <c r="C6079" s="11" t="s">
        <v>26</v>
      </c>
      <c r="D6079" s="11" t="s">
        <v>27</v>
      </c>
      <c r="E6079" s="13" t="str">
        <f>_xlfn.XLOOKUP(B6079,Sheet1!A:A,Sheet1!B:B)</f>
        <v>DS PREMIER BRISTLE OVAL SASH BRUSH #4</v>
      </c>
      <c r="F6079" s="13" t="str">
        <f t="shared" si="447"/>
        <v>CROWN  - DS PREMIER BRISTLE OVAL SASH BRUSH #4</v>
      </c>
      <c r="G6079" s="13"/>
      <c r="H6079" s="91" t="s">
        <v>28</v>
      </c>
      <c r="I6079" s="11" t="s">
        <v>29</v>
      </c>
      <c r="J6079" s="11" t="s">
        <v>29</v>
      </c>
      <c r="K6079" s="11" t="s">
        <v>30</v>
      </c>
      <c r="M6079" s="11" t="s">
        <v>7062</v>
      </c>
      <c r="N6079" s="13">
        <v>3105</v>
      </c>
      <c r="O6079" s="15">
        <f>_xlfn.XLOOKUP(B6079,Sheet1!A:A,Sheet1!E:E)</f>
        <v>2.8</v>
      </c>
      <c r="P6079" s="26"/>
      <c r="Q6079" s="15">
        <f t="shared" si="445"/>
        <v>2.94</v>
      </c>
      <c r="R6079" s="38">
        <f t="shared" si="446"/>
        <v>3.0282</v>
      </c>
      <c r="S6079" s="26">
        <v>0</v>
      </c>
      <c r="T6079" s="13" t="str">
        <f t="shared" si="443"/>
        <v>Up</v>
      </c>
    </row>
    <row r="6080" spans="1:20" s="14" customFormat="1" hidden="1" x14ac:dyDescent="0.3">
      <c r="A6080" s="11">
        <v>6061066</v>
      </c>
      <c r="B6080" s="11">
        <v>6061066</v>
      </c>
      <c r="C6080" s="11" t="s">
        <v>26</v>
      </c>
      <c r="D6080" s="11" t="s">
        <v>27</v>
      </c>
      <c r="E6080" s="13" t="str">
        <f>_xlfn.XLOOKUP(B6080,Sheet1!A:A,Sheet1!B:B)</f>
        <v>DS PREMIER MFIBR ROLLER 1.5IN 3/8INX9IN</v>
      </c>
      <c r="F6080" s="13" t="str">
        <f t="shared" si="447"/>
        <v>CROWN  - DS PREMIER MFIBR ROLLER 1.5IN 3/8INX9IN</v>
      </c>
      <c r="G6080" s="13"/>
      <c r="H6080" s="91" t="s">
        <v>28</v>
      </c>
      <c r="I6080" s="11" t="s">
        <v>29</v>
      </c>
      <c r="J6080" s="11" t="s">
        <v>29</v>
      </c>
      <c r="K6080" s="11" t="s">
        <v>30</v>
      </c>
      <c r="M6080" s="11" t="s">
        <v>7062</v>
      </c>
      <c r="N6080" s="13">
        <v>3105</v>
      </c>
      <c r="O6080" s="15">
        <f>_xlfn.XLOOKUP(B6080,Sheet1!A:A,Sheet1!E:E)</f>
        <v>3.31</v>
      </c>
      <c r="P6080" s="26"/>
      <c r="Q6080" s="15">
        <f t="shared" si="445"/>
        <v>3.4755000000000003</v>
      </c>
      <c r="R6080" s="38">
        <f t="shared" si="446"/>
        <v>3.5797650000000005</v>
      </c>
      <c r="S6080" s="26">
        <v>0</v>
      </c>
      <c r="T6080" s="13" t="str">
        <f t="shared" si="443"/>
        <v>Up</v>
      </c>
    </row>
    <row r="6081" spans="1:20" s="14" customFormat="1" hidden="1" x14ac:dyDescent="0.3">
      <c r="A6081" s="11">
        <v>6061065</v>
      </c>
      <c r="B6081" s="11">
        <v>6061065</v>
      </c>
      <c r="C6081" s="11" t="s">
        <v>26</v>
      </c>
      <c r="D6081" s="11" t="s">
        <v>27</v>
      </c>
      <c r="E6081" s="13" t="str">
        <f>_xlfn.XLOOKUP(B6081,Sheet1!A:A,Sheet1!B:B)</f>
        <v>DS PREMIER MFIBR ROLLER 1.5IN 1/2INX9IN</v>
      </c>
      <c r="F6081" s="13" t="str">
        <f t="shared" si="447"/>
        <v>CROWN  - DS PREMIER MFIBR ROLLER 1.5IN 1/2INX9IN</v>
      </c>
      <c r="G6081" s="13"/>
      <c r="H6081" s="91" t="s">
        <v>28</v>
      </c>
      <c r="I6081" s="11" t="s">
        <v>29</v>
      </c>
      <c r="J6081" s="11" t="s">
        <v>29</v>
      </c>
      <c r="K6081" s="11" t="s">
        <v>30</v>
      </c>
      <c r="M6081" s="11" t="s">
        <v>7062</v>
      </c>
      <c r="N6081" s="13">
        <v>3105</v>
      </c>
      <c r="O6081" s="15">
        <f>_xlfn.XLOOKUP(B6081,Sheet1!A:A,Sheet1!E:E)</f>
        <v>3.48</v>
      </c>
      <c r="P6081" s="26"/>
      <c r="Q6081" s="15">
        <f t="shared" si="445"/>
        <v>3.6539999999999999</v>
      </c>
      <c r="R6081" s="38">
        <f t="shared" si="446"/>
        <v>3.76362</v>
      </c>
      <c r="S6081" s="26">
        <v>0</v>
      </c>
      <c r="T6081" s="13" t="str">
        <f t="shared" si="443"/>
        <v>Up</v>
      </c>
    </row>
    <row r="6082" spans="1:20" s="14" customFormat="1" hidden="1" x14ac:dyDescent="0.3">
      <c r="A6082" s="11">
        <v>6061064</v>
      </c>
      <c r="B6082" s="11">
        <v>6061064</v>
      </c>
      <c r="C6082" s="11" t="s">
        <v>26</v>
      </c>
      <c r="D6082" s="11" t="s">
        <v>27</v>
      </c>
      <c r="E6082" s="13" t="str">
        <f>_xlfn.XLOOKUP(B6082,Sheet1!A:A,Sheet1!B:B)</f>
        <v>DS PREMIER ULT-L ROLLER 1.5IN 3/4INX9IN</v>
      </c>
      <c r="F6082" s="13" t="str">
        <f t="shared" si="447"/>
        <v>CROWN  - DS PREMIER ULT-L ROLLER 1.5IN 3/4INX9IN</v>
      </c>
      <c r="G6082" s="13"/>
      <c r="H6082" s="91" t="s">
        <v>28</v>
      </c>
      <c r="I6082" s="11" t="s">
        <v>29</v>
      </c>
      <c r="J6082" s="11" t="s">
        <v>29</v>
      </c>
      <c r="K6082" s="11" t="s">
        <v>30</v>
      </c>
      <c r="M6082" s="11" t="s">
        <v>7062</v>
      </c>
      <c r="N6082" s="13">
        <v>3105</v>
      </c>
      <c r="O6082" s="15">
        <f>_xlfn.XLOOKUP(B6082,Sheet1!A:A,Sheet1!E:E)</f>
        <v>4.66</v>
      </c>
      <c r="P6082" s="26"/>
      <c r="Q6082" s="15">
        <f t="shared" si="445"/>
        <v>4.8930000000000007</v>
      </c>
      <c r="R6082" s="38">
        <f t="shared" si="446"/>
        <v>5.0397900000000009</v>
      </c>
      <c r="S6082" s="26">
        <v>0</v>
      </c>
      <c r="T6082" s="13" t="str">
        <f t="shared" ref="T6082:T6145" si="448">IF(Q6082&gt;=R6082,"No Change","Up")</f>
        <v>Up</v>
      </c>
    </row>
    <row r="6083" spans="1:20" s="14" customFormat="1" hidden="1" x14ac:dyDescent="0.3">
      <c r="A6083" s="11">
        <v>6061063</v>
      </c>
      <c r="B6083" s="11">
        <v>6061063</v>
      </c>
      <c r="C6083" s="11" t="s">
        <v>26</v>
      </c>
      <c r="D6083" s="11" t="s">
        <v>27</v>
      </c>
      <c r="E6083" s="13" t="str">
        <f>_xlfn.XLOOKUP(B6083,Sheet1!A:A,Sheet1!B:B)</f>
        <v>DS PREMIER ULT-L ROLLER 1.5IN 1/2INX9IN</v>
      </c>
      <c r="F6083" s="13" t="str">
        <f t="shared" si="447"/>
        <v>CROWN  - DS PREMIER ULT-L ROLLER 1.5IN 1/2INX9IN</v>
      </c>
      <c r="G6083" s="13"/>
      <c r="H6083" s="91" t="s">
        <v>28</v>
      </c>
      <c r="I6083" s="11" t="s">
        <v>29</v>
      </c>
      <c r="J6083" s="11" t="s">
        <v>29</v>
      </c>
      <c r="K6083" s="11" t="s">
        <v>30</v>
      </c>
      <c r="M6083" s="11" t="s">
        <v>7062</v>
      </c>
      <c r="N6083" s="13">
        <v>3105</v>
      </c>
      <c r="O6083" s="15">
        <f>_xlfn.XLOOKUP(B6083,Sheet1!A:A,Sheet1!E:E)</f>
        <v>3.93</v>
      </c>
      <c r="P6083" s="26"/>
      <c r="Q6083" s="15">
        <f t="shared" si="445"/>
        <v>4.1265000000000001</v>
      </c>
      <c r="R6083" s="38">
        <f t="shared" si="446"/>
        <v>4.2502950000000004</v>
      </c>
      <c r="S6083" s="26">
        <v>0</v>
      </c>
      <c r="T6083" s="13" t="str">
        <f t="shared" si="448"/>
        <v>Up</v>
      </c>
    </row>
    <row r="6084" spans="1:20" s="14" customFormat="1" hidden="1" x14ac:dyDescent="0.3">
      <c r="A6084" s="11">
        <v>6061062</v>
      </c>
      <c r="B6084" s="11">
        <v>6061062</v>
      </c>
      <c r="C6084" s="11" t="s">
        <v>26</v>
      </c>
      <c r="D6084" s="11" t="s">
        <v>27</v>
      </c>
      <c r="E6084" s="13" t="str">
        <f>_xlfn.XLOOKUP(B6084,Sheet1!A:A,Sheet1!B:B)</f>
        <v>DS PREMIER ULT-L ROLLER 1.5IN 3/8INX9IN</v>
      </c>
      <c r="F6084" s="13" t="str">
        <f t="shared" si="447"/>
        <v>CROWN  - DS PREMIER ULT-L ROLLER 1.5IN 3/8INX9IN</v>
      </c>
      <c r="G6084" s="13"/>
      <c r="H6084" s="91" t="s">
        <v>28</v>
      </c>
      <c r="I6084" s="11" t="s">
        <v>29</v>
      </c>
      <c r="J6084" s="11" t="s">
        <v>29</v>
      </c>
      <c r="K6084" s="11" t="s">
        <v>30</v>
      </c>
      <c r="M6084" s="11" t="s">
        <v>7062</v>
      </c>
      <c r="N6084" s="13">
        <v>3105</v>
      </c>
      <c r="O6084" s="15">
        <f>_xlfn.XLOOKUP(B6084,Sheet1!A:A,Sheet1!E:E)</f>
        <v>3.78</v>
      </c>
      <c r="P6084" s="26"/>
      <c r="Q6084" s="15">
        <f t="shared" si="445"/>
        <v>3.9689999999999999</v>
      </c>
      <c r="R6084" s="38">
        <f t="shared" si="446"/>
        <v>4.0880700000000001</v>
      </c>
      <c r="S6084" s="26">
        <v>0</v>
      </c>
      <c r="T6084" s="13" t="str">
        <f t="shared" si="448"/>
        <v>Up</v>
      </c>
    </row>
    <row r="6085" spans="1:20" s="14" customFormat="1" hidden="1" x14ac:dyDescent="0.3">
      <c r="A6085" s="11">
        <v>6061061</v>
      </c>
      <c r="B6085" s="11">
        <v>6061061</v>
      </c>
      <c r="C6085" s="11" t="s">
        <v>26</v>
      </c>
      <c r="D6085" s="11" t="s">
        <v>27</v>
      </c>
      <c r="E6085" s="13" t="str">
        <f>_xlfn.XLOOKUP(B6085,Sheet1!A:A,Sheet1!B:B)</f>
        <v>DS PREMIER WPRO ROLL 1.5IN 3/8INX9IN 3PK</v>
      </c>
      <c r="F6085" s="13" t="str">
        <f t="shared" si="447"/>
        <v>CROWN  - DS PREMIER WPRO ROLL 1.5IN 3/8INX9IN 3PK</v>
      </c>
      <c r="G6085" s="13"/>
      <c r="H6085" s="91" t="s">
        <v>28</v>
      </c>
      <c r="I6085" s="11" t="s">
        <v>29</v>
      </c>
      <c r="J6085" s="11" t="s">
        <v>29</v>
      </c>
      <c r="K6085" s="11" t="s">
        <v>30</v>
      </c>
      <c r="M6085" s="11" t="s">
        <v>7062</v>
      </c>
      <c r="N6085" s="13">
        <v>3105</v>
      </c>
      <c r="O6085" s="15">
        <f>_xlfn.XLOOKUP(B6085,Sheet1!A:A,Sheet1!E:E)</f>
        <v>9.56</v>
      </c>
      <c r="P6085" s="26"/>
      <c r="Q6085" s="15">
        <f t="shared" si="445"/>
        <v>10.038</v>
      </c>
      <c r="R6085" s="38">
        <f t="shared" si="446"/>
        <v>10.33914</v>
      </c>
      <c r="S6085" s="26">
        <v>0</v>
      </c>
      <c r="T6085" s="13" t="str">
        <f t="shared" si="448"/>
        <v>Up</v>
      </c>
    </row>
    <row r="6086" spans="1:20" s="14" customFormat="1" hidden="1" x14ac:dyDescent="0.3">
      <c r="A6086" s="11">
        <v>6061060</v>
      </c>
      <c r="B6086" s="11">
        <v>6061060</v>
      </c>
      <c r="C6086" s="11" t="s">
        <v>26</v>
      </c>
      <c r="D6086" s="11" t="s">
        <v>27</v>
      </c>
      <c r="E6086" s="13" t="str">
        <f>_xlfn.XLOOKUP(B6086,Sheet1!A:A,Sheet1!B:B)</f>
        <v>DS PREMIER WPRO ROLLER 1.5IN 3/4INX9IN</v>
      </c>
      <c r="F6086" s="13" t="str">
        <f t="shared" si="447"/>
        <v>CROWN  - DS PREMIER WPRO ROLLER 1.5IN 3/4INX9IN</v>
      </c>
      <c r="G6086" s="13"/>
      <c r="H6086" s="91" t="s">
        <v>28</v>
      </c>
      <c r="I6086" s="11" t="s">
        <v>29</v>
      </c>
      <c r="J6086" s="11" t="s">
        <v>29</v>
      </c>
      <c r="K6086" s="11" t="s">
        <v>30</v>
      </c>
      <c r="M6086" s="11" t="s">
        <v>7062</v>
      </c>
      <c r="N6086" s="13">
        <v>3105</v>
      </c>
      <c r="O6086" s="15">
        <f>_xlfn.XLOOKUP(B6086,Sheet1!A:A,Sheet1!E:E)</f>
        <v>5.05</v>
      </c>
      <c r="P6086" s="26"/>
      <c r="Q6086" s="15">
        <f t="shared" si="445"/>
        <v>5.3025000000000002</v>
      </c>
      <c r="R6086" s="38">
        <f t="shared" si="446"/>
        <v>5.4615750000000007</v>
      </c>
      <c r="S6086" s="26">
        <v>0</v>
      </c>
      <c r="T6086" s="13" t="str">
        <f t="shared" si="448"/>
        <v>Up</v>
      </c>
    </row>
    <row r="6087" spans="1:20" s="14" customFormat="1" hidden="1" x14ac:dyDescent="0.3">
      <c r="A6087" s="11">
        <v>6061059</v>
      </c>
      <c r="B6087" s="11">
        <v>6061059</v>
      </c>
      <c r="C6087" s="11" t="s">
        <v>26</v>
      </c>
      <c r="D6087" s="11" t="s">
        <v>27</v>
      </c>
      <c r="E6087" s="13" t="str">
        <f>_xlfn.XLOOKUP(B6087,Sheet1!A:A,Sheet1!B:B)</f>
        <v>DS PREMIER WPRO ROLLER 1.5IN 1/2INX9IN</v>
      </c>
      <c r="F6087" s="13" t="str">
        <f t="shared" si="447"/>
        <v>CROWN  - DS PREMIER WPRO ROLLER 1.5IN 1/2INX9IN</v>
      </c>
      <c r="G6087" s="13"/>
      <c r="H6087" s="91" t="s">
        <v>28</v>
      </c>
      <c r="I6087" s="11" t="s">
        <v>29</v>
      </c>
      <c r="J6087" s="11" t="s">
        <v>29</v>
      </c>
      <c r="K6087" s="11" t="s">
        <v>30</v>
      </c>
      <c r="M6087" s="11" t="s">
        <v>7062</v>
      </c>
      <c r="N6087" s="13">
        <v>3105</v>
      </c>
      <c r="O6087" s="15">
        <f>_xlfn.XLOOKUP(B6087,Sheet1!A:A,Sheet1!E:E)</f>
        <v>4.0599999999999996</v>
      </c>
      <c r="P6087" s="26"/>
      <c r="Q6087" s="15">
        <f t="shared" si="445"/>
        <v>4.2629999999999999</v>
      </c>
      <c r="R6087" s="38">
        <f t="shared" si="446"/>
        <v>4.3908899999999997</v>
      </c>
      <c r="S6087" s="26">
        <v>0</v>
      </c>
      <c r="T6087" s="13" t="str">
        <f t="shared" si="448"/>
        <v>Up</v>
      </c>
    </row>
    <row r="6088" spans="1:20" s="14" customFormat="1" hidden="1" x14ac:dyDescent="0.3">
      <c r="A6088" s="11">
        <v>6061058</v>
      </c>
      <c r="B6088" s="11">
        <v>6061058</v>
      </c>
      <c r="C6088" s="11" t="s">
        <v>26</v>
      </c>
      <c r="D6088" s="11" t="s">
        <v>27</v>
      </c>
      <c r="E6088" s="13" t="str">
        <f>_xlfn.XLOOKUP(B6088,Sheet1!A:A,Sheet1!B:B)</f>
        <v>DS PREMIER WPRO ROLLER 1.5IN 3/8INX9IN</v>
      </c>
      <c r="F6088" s="13" t="str">
        <f t="shared" si="447"/>
        <v>CROWN  - DS PREMIER WPRO ROLLER 1.5IN 3/8INX9IN</v>
      </c>
      <c r="G6088" s="13"/>
      <c r="H6088" s="91" t="s">
        <v>28</v>
      </c>
      <c r="I6088" s="11" t="s">
        <v>29</v>
      </c>
      <c r="J6088" s="11" t="s">
        <v>29</v>
      </c>
      <c r="K6088" s="11" t="s">
        <v>30</v>
      </c>
      <c r="M6088" s="11" t="s">
        <v>7062</v>
      </c>
      <c r="N6088" s="13">
        <v>3105</v>
      </c>
      <c r="O6088" s="15">
        <f>_xlfn.XLOOKUP(B6088,Sheet1!A:A,Sheet1!E:E)</f>
        <v>3.99</v>
      </c>
      <c r="P6088" s="26"/>
      <c r="Q6088" s="15">
        <f t="shared" si="445"/>
        <v>4.1895000000000007</v>
      </c>
      <c r="R6088" s="38">
        <f t="shared" si="446"/>
        <v>4.3151850000000005</v>
      </c>
      <c r="S6088" s="26">
        <v>0</v>
      </c>
      <c r="T6088" s="13" t="str">
        <f t="shared" si="448"/>
        <v>Up</v>
      </c>
    </row>
    <row r="6089" spans="1:20" s="14" customFormat="1" hidden="1" x14ac:dyDescent="0.3">
      <c r="A6089" s="11">
        <v>6061056</v>
      </c>
      <c r="B6089" s="11">
        <v>6061056</v>
      </c>
      <c r="C6089" s="11" t="s">
        <v>26</v>
      </c>
      <c r="D6089" s="11" t="s">
        <v>27</v>
      </c>
      <c r="E6089" s="13" t="str">
        <f>_xlfn.XLOOKUP(B6089,Sheet1!A:A,Sheet1!B:B)</f>
        <v>DS PREMIER WPRO ROLLER 1.5IN 3/16INX9IN</v>
      </c>
      <c r="F6089" s="13" t="str">
        <f t="shared" si="447"/>
        <v>CROWN  - DS PREMIER WPRO ROLLER 1.5IN 3/16INX9IN</v>
      </c>
      <c r="G6089" s="13"/>
      <c r="H6089" s="91" t="s">
        <v>28</v>
      </c>
      <c r="I6089" s="11" t="s">
        <v>29</v>
      </c>
      <c r="J6089" s="11" t="s">
        <v>29</v>
      </c>
      <c r="K6089" s="11" t="s">
        <v>30</v>
      </c>
      <c r="M6089" s="11" t="s">
        <v>7062</v>
      </c>
      <c r="N6089" s="13">
        <v>3105</v>
      </c>
      <c r="O6089" s="15">
        <f>_xlfn.XLOOKUP(B6089,Sheet1!A:A,Sheet1!E:E)</f>
        <v>4.1100000000000003</v>
      </c>
      <c r="P6089" s="26"/>
      <c r="Q6089" s="15">
        <f t="shared" si="445"/>
        <v>4.3155000000000001</v>
      </c>
      <c r="R6089" s="38">
        <f t="shared" si="446"/>
        <v>4.4449649999999998</v>
      </c>
      <c r="S6089" s="26">
        <v>0</v>
      </c>
      <c r="T6089" s="13" t="str">
        <f t="shared" si="448"/>
        <v>Up</v>
      </c>
    </row>
    <row r="6090" spans="1:20" s="14" customFormat="1" hidden="1" x14ac:dyDescent="0.3">
      <c r="A6090" s="11">
        <v>6061055</v>
      </c>
      <c r="B6090" s="11">
        <v>6061055</v>
      </c>
      <c r="C6090" s="11" t="s">
        <v>26</v>
      </c>
      <c r="D6090" s="11" t="s">
        <v>27</v>
      </c>
      <c r="E6090" s="13" t="str">
        <f>_xlfn.XLOOKUP(B6090,Sheet1!A:A,Sheet1!B:B)</f>
        <v>DS PREMIER KW ROLLER 1.5IN 1-1/4X9IN</v>
      </c>
      <c r="F6090" s="13" t="str">
        <f t="shared" si="447"/>
        <v>CROWN  - DS PREMIER KW ROLLER 1.5IN 1-1/4X9IN</v>
      </c>
      <c r="G6090" s="13"/>
      <c r="H6090" s="91" t="s">
        <v>28</v>
      </c>
      <c r="I6090" s="11" t="s">
        <v>29</v>
      </c>
      <c r="J6090" s="11" t="s">
        <v>29</v>
      </c>
      <c r="K6090" s="11" t="s">
        <v>30</v>
      </c>
      <c r="M6090" s="11" t="s">
        <v>7062</v>
      </c>
      <c r="N6090" s="13">
        <v>3105</v>
      </c>
      <c r="O6090" s="15">
        <f>_xlfn.XLOOKUP(B6090,Sheet1!A:A,Sheet1!E:E)</f>
        <v>4.5199999999999996</v>
      </c>
      <c r="P6090" s="26"/>
      <c r="Q6090" s="15">
        <f t="shared" si="445"/>
        <v>4.7459999999999996</v>
      </c>
      <c r="R6090" s="38">
        <f t="shared" si="446"/>
        <v>4.8883799999999997</v>
      </c>
      <c r="S6090" s="26">
        <v>0</v>
      </c>
      <c r="T6090" s="13" t="str">
        <f t="shared" si="448"/>
        <v>Up</v>
      </c>
    </row>
    <row r="6091" spans="1:20" s="14" customFormat="1" hidden="1" x14ac:dyDescent="0.3">
      <c r="A6091" s="11">
        <v>6061054</v>
      </c>
      <c r="B6091" s="11">
        <v>6061054</v>
      </c>
      <c r="C6091" s="11" t="s">
        <v>26</v>
      </c>
      <c r="D6091" s="11" t="s">
        <v>27</v>
      </c>
      <c r="E6091" s="13" t="str">
        <f>_xlfn.XLOOKUP(B6091,Sheet1!A:A,Sheet1!B:B)</f>
        <v>DS PREMIER KW ROLL 1.5IN 1/2INX9IN 3PK</v>
      </c>
      <c r="F6091" s="13" t="str">
        <f t="shared" si="447"/>
        <v>CROWN  - DS PREMIER KW ROLL 1.5IN 1/2INX9IN 3PK</v>
      </c>
      <c r="G6091" s="13"/>
      <c r="H6091" s="91" t="s">
        <v>28</v>
      </c>
      <c r="I6091" s="11" t="s">
        <v>29</v>
      </c>
      <c r="J6091" s="11" t="s">
        <v>29</v>
      </c>
      <c r="K6091" s="11" t="s">
        <v>30</v>
      </c>
      <c r="M6091" s="11" t="s">
        <v>7062</v>
      </c>
      <c r="N6091" s="13">
        <v>3105</v>
      </c>
      <c r="O6091" s="15">
        <f>_xlfn.XLOOKUP(B6091,Sheet1!A:A,Sheet1!E:E)</f>
        <v>8.51</v>
      </c>
      <c r="P6091" s="26"/>
      <c r="Q6091" s="15">
        <f t="shared" si="445"/>
        <v>8.9354999999999993</v>
      </c>
      <c r="R6091" s="38">
        <f t="shared" si="446"/>
        <v>9.2035649999999993</v>
      </c>
      <c r="S6091" s="26">
        <v>0</v>
      </c>
      <c r="T6091" s="13" t="str">
        <f t="shared" si="448"/>
        <v>Up</v>
      </c>
    </row>
    <row r="6092" spans="1:20" s="14" customFormat="1" hidden="1" x14ac:dyDescent="0.3">
      <c r="A6092" s="11">
        <v>6061053</v>
      </c>
      <c r="B6092" s="11">
        <v>6061053</v>
      </c>
      <c r="C6092" s="11" t="s">
        <v>26</v>
      </c>
      <c r="D6092" s="11" t="s">
        <v>27</v>
      </c>
      <c r="E6092" s="13" t="str">
        <f>_xlfn.XLOOKUP(B6092,Sheet1!A:A,Sheet1!B:B)</f>
        <v>DS PREMIER KWOOL ROLL  1.5IN 3/4INX9IN</v>
      </c>
      <c r="F6092" s="13" t="str">
        <f t="shared" si="447"/>
        <v>CROWN  - DS PREMIER KWOOL ROLL  1.5IN 3/4INX9IN</v>
      </c>
      <c r="G6092" s="13"/>
      <c r="H6092" s="91" t="s">
        <v>28</v>
      </c>
      <c r="I6092" s="11" t="s">
        <v>29</v>
      </c>
      <c r="J6092" s="11" t="s">
        <v>29</v>
      </c>
      <c r="K6092" s="11" t="s">
        <v>30</v>
      </c>
      <c r="M6092" s="11" t="s">
        <v>7062</v>
      </c>
      <c r="N6092" s="13">
        <v>3105</v>
      </c>
      <c r="O6092" s="15">
        <f>_xlfn.XLOOKUP(B6092,Sheet1!A:A,Sheet1!E:E)</f>
        <v>4.1100000000000003</v>
      </c>
      <c r="P6092" s="26"/>
      <c r="Q6092" s="15">
        <f t="shared" si="445"/>
        <v>4.3155000000000001</v>
      </c>
      <c r="R6092" s="38">
        <f t="shared" si="446"/>
        <v>4.4449649999999998</v>
      </c>
      <c r="S6092" s="26">
        <v>0</v>
      </c>
      <c r="T6092" s="13" t="str">
        <f t="shared" si="448"/>
        <v>Up</v>
      </c>
    </row>
    <row r="6093" spans="1:20" s="14" customFormat="1" hidden="1" x14ac:dyDescent="0.3">
      <c r="A6093" s="11">
        <v>6061052</v>
      </c>
      <c r="B6093" s="11">
        <v>6061052</v>
      </c>
      <c r="C6093" s="11" t="s">
        <v>26</v>
      </c>
      <c r="D6093" s="11" t="s">
        <v>27</v>
      </c>
      <c r="E6093" s="13" t="str">
        <f>_xlfn.XLOOKUP(B6093,Sheet1!A:A,Sheet1!B:B)</f>
        <v>DS PREMIER KWOOL ROLL  1.5IN 1/2INX9IN</v>
      </c>
      <c r="F6093" s="13" t="str">
        <f t="shared" si="447"/>
        <v>CROWN  - DS PREMIER KWOOL ROLL  1.5IN 1/2INX9IN</v>
      </c>
      <c r="G6093" s="13"/>
      <c r="H6093" s="91" t="s">
        <v>28</v>
      </c>
      <c r="I6093" s="11" t="s">
        <v>29</v>
      </c>
      <c r="J6093" s="11" t="s">
        <v>29</v>
      </c>
      <c r="K6093" s="11" t="s">
        <v>30</v>
      </c>
      <c r="M6093" s="11" t="s">
        <v>7062</v>
      </c>
      <c r="N6093" s="13">
        <v>3105</v>
      </c>
      <c r="O6093" s="15">
        <f>_xlfn.XLOOKUP(B6093,Sheet1!A:A,Sheet1!E:E)</f>
        <v>3.61</v>
      </c>
      <c r="P6093" s="26"/>
      <c r="Q6093" s="15">
        <f t="shared" si="445"/>
        <v>3.7905000000000002</v>
      </c>
      <c r="R6093" s="38">
        <f t="shared" ref="R6093:R6100" si="449">Q6093*1.03</f>
        <v>3.9042150000000002</v>
      </c>
      <c r="S6093" s="26">
        <v>0</v>
      </c>
      <c r="T6093" s="13" t="str">
        <f t="shared" si="448"/>
        <v>Up</v>
      </c>
    </row>
    <row r="6094" spans="1:20" s="14" customFormat="1" hidden="1" x14ac:dyDescent="0.3">
      <c r="A6094" s="11">
        <v>6061051</v>
      </c>
      <c r="B6094" s="11">
        <v>6061051</v>
      </c>
      <c r="C6094" s="11" t="s">
        <v>26</v>
      </c>
      <c r="D6094" s="11" t="s">
        <v>27</v>
      </c>
      <c r="E6094" s="13" t="str">
        <f>_xlfn.XLOOKUP(B6094,Sheet1!A:A,Sheet1!B:B)</f>
        <v>DS PREMIER KWOOL ROLL  1.5IN 3/8INX9IN</v>
      </c>
      <c r="F6094" s="13" t="str">
        <f t="shared" si="447"/>
        <v>CROWN  - DS PREMIER KWOOL ROLL  1.5IN 3/8INX9IN</v>
      </c>
      <c r="G6094" s="13"/>
      <c r="H6094" s="91" t="s">
        <v>28</v>
      </c>
      <c r="I6094" s="11" t="s">
        <v>29</v>
      </c>
      <c r="J6094" s="11" t="s">
        <v>29</v>
      </c>
      <c r="K6094" s="11" t="s">
        <v>30</v>
      </c>
      <c r="M6094" s="11" t="s">
        <v>7062</v>
      </c>
      <c r="N6094" s="13">
        <v>3105</v>
      </c>
      <c r="O6094" s="15">
        <f>_xlfn.XLOOKUP(B6094,Sheet1!A:A,Sheet1!E:E)</f>
        <v>3.15</v>
      </c>
      <c r="P6094" s="26"/>
      <c r="Q6094" s="15">
        <f t="shared" si="445"/>
        <v>3.3075000000000001</v>
      </c>
      <c r="R6094" s="38">
        <f t="shared" si="449"/>
        <v>3.4067250000000002</v>
      </c>
      <c r="S6094" s="26">
        <v>0</v>
      </c>
      <c r="T6094" s="13" t="str">
        <f t="shared" si="448"/>
        <v>Up</v>
      </c>
    </row>
    <row r="6095" spans="1:20" s="14" customFormat="1" hidden="1" x14ac:dyDescent="0.3">
      <c r="A6095" s="11">
        <v>6061050</v>
      </c>
      <c r="B6095" s="11">
        <v>6061050</v>
      </c>
      <c r="C6095" s="11" t="s">
        <v>26</v>
      </c>
      <c r="D6095" s="11" t="s">
        <v>27</v>
      </c>
      <c r="E6095" s="13" t="str">
        <f>_xlfn.XLOOKUP(B6095,Sheet1!A:A,Sheet1!B:B)</f>
        <v>DS PREMIER MONTAUK FLAT SASH BRUSH 4IN</v>
      </c>
      <c r="F6095" s="13" t="str">
        <f t="shared" si="447"/>
        <v>CROWN  - DS PREMIER MONTAUK FLAT SASH BRUSH 4IN</v>
      </c>
      <c r="G6095" s="13"/>
      <c r="H6095" s="91" t="s">
        <v>28</v>
      </c>
      <c r="I6095" s="11" t="s">
        <v>29</v>
      </c>
      <c r="J6095" s="11" t="s">
        <v>29</v>
      </c>
      <c r="K6095" s="11" t="s">
        <v>30</v>
      </c>
      <c r="M6095" s="11" t="s">
        <v>7062</v>
      </c>
      <c r="N6095" s="13">
        <v>3105</v>
      </c>
      <c r="O6095" s="15">
        <f>_xlfn.XLOOKUP(B6095,Sheet1!A:A,Sheet1!E:E)</f>
        <v>30.07</v>
      </c>
      <c r="P6095" s="26"/>
      <c r="Q6095" s="15">
        <f t="shared" si="445"/>
        <v>31.573500000000003</v>
      </c>
      <c r="R6095" s="38">
        <f t="shared" si="449"/>
        <v>32.520705000000007</v>
      </c>
      <c r="S6095" s="26">
        <v>0</v>
      </c>
      <c r="T6095" s="13" t="str">
        <f t="shared" si="448"/>
        <v>Up</v>
      </c>
    </row>
    <row r="6096" spans="1:20" s="14" customFormat="1" hidden="1" x14ac:dyDescent="0.3">
      <c r="A6096" s="11">
        <v>6061049</v>
      </c>
      <c r="B6096" s="11">
        <v>6061049</v>
      </c>
      <c r="C6096" s="11" t="s">
        <v>26</v>
      </c>
      <c r="D6096" s="11" t="s">
        <v>27</v>
      </c>
      <c r="E6096" s="13" t="str">
        <f>_xlfn.XLOOKUP(B6096,Sheet1!A:A,Sheet1!B:B)</f>
        <v>DS PREMIER MONTAUK FLAT SASH BRUSH 3IN</v>
      </c>
      <c r="F6096" s="13" t="str">
        <f t="shared" si="447"/>
        <v>CROWN  - DS PREMIER MONTAUK FLAT SASH BRUSH 3IN</v>
      </c>
      <c r="G6096" s="13"/>
      <c r="H6096" s="91" t="s">
        <v>28</v>
      </c>
      <c r="I6096" s="11" t="s">
        <v>29</v>
      </c>
      <c r="J6096" s="11" t="s">
        <v>29</v>
      </c>
      <c r="K6096" s="11" t="s">
        <v>30</v>
      </c>
      <c r="M6096" s="11" t="s">
        <v>7062</v>
      </c>
      <c r="N6096" s="13">
        <v>3105</v>
      </c>
      <c r="O6096" s="15">
        <f>_xlfn.XLOOKUP(B6096,Sheet1!A:A,Sheet1!E:E)</f>
        <v>26.97</v>
      </c>
      <c r="P6096" s="26"/>
      <c r="Q6096" s="15">
        <f t="shared" si="445"/>
        <v>28.3185</v>
      </c>
      <c r="R6096" s="38">
        <f t="shared" si="449"/>
        <v>29.168055000000003</v>
      </c>
      <c r="S6096" s="26">
        <v>0</v>
      </c>
      <c r="T6096" s="13" t="str">
        <f t="shared" si="448"/>
        <v>Up</v>
      </c>
    </row>
    <row r="6097" spans="1:20" s="14" customFormat="1" hidden="1" x14ac:dyDescent="0.3">
      <c r="A6097" s="11">
        <v>6061048</v>
      </c>
      <c r="B6097" s="11">
        <v>6061048</v>
      </c>
      <c r="C6097" s="11" t="s">
        <v>26</v>
      </c>
      <c r="D6097" s="11" t="s">
        <v>27</v>
      </c>
      <c r="E6097" s="13" t="str">
        <f>_xlfn.XLOOKUP(B6097,Sheet1!A:A,Sheet1!B:B)</f>
        <v>DS PREMIER HAMPTON ANGLE SASH BRSH 3IN</v>
      </c>
      <c r="F6097" s="13" t="str">
        <f t="shared" si="447"/>
        <v>CROWN  - DS PREMIER HAMPTON ANGLE SASH BRSH 3IN</v>
      </c>
      <c r="G6097" s="13"/>
      <c r="H6097" s="91" t="s">
        <v>28</v>
      </c>
      <c r="I6097" s="11" t="s">
        <v>29</v>
      </c>
      <c r="J6097" s="11" t="s">
        <v>29</v>
      </c>
      <c r="K6097" s="11" t="s">
        <v>30</v>
      </c>
      <c r="M6097" s="11" t="s">
        <v>7062</v>
      </c>
      <c r="N6097" s="13">
        <v>3105</v>
      </c>
      <c r="O6097" s="15">
        <f>_xlfn.XLOOKUP(B6097,Sheet1!A:A,Sheet1!E:E)</f>
        <v>19.71</v>
      </c>
      <c r="P6097" s="26"/>
      <c r="Q6097" s="15">
        <f t="shared" si="445"/>
        <v>20.695500000000003</v>
      </c>
      <c r="R6097" s="38">
        <f t="shared" si="449"/>
        <v>21.316365000000005</v>
      </c>
      <c r="S6097" s="26">
        <v>0</v>
      </c>
      <c r="T6097" s="13" t="str">
        <f t="shared" si="448"/>
        <v>Up</v>
      </c>
    </row>
    <row r="6098" spans="1:20" s="14" customFormat="1" hidden="1" x14ac:dyDescent="0.3">
      <c r="A6098" s="11">
        <v>6061047</v>
      </c>
      <c r="B6098" s="11">
        <v>6061047</v>
      </c>
      <c r="C6098" s="11" t="s">
        <v>26</v>
      </c>
      <c r="D6098" s="11" t="s">
        <v>27</v>
      </c>
      <c r="E6098" s="13" t="str">
        <f>_xlfn.XLOOKUP(B6098,Sheet1!A:A,Sheet1!B:B)</f>
        <v>DS PREMIER HAMPTON ANGLE SASH BRSH 2.5IN</v>
      </c>
      <c r="F6098" s="13" t="str">
        <f t="shared" si="447"/>
        <v>CROWN  - DS PREMIER HAMPTON ANGLE SASH BRSH 2.5IN</v>
      </c>
      <c r="G6098" s="13"/>
      <c r="H6098" s="91" t="s">
        <v>28</v>
      </c>
      <c r="I6098" s="11" t="s">
        <v>29</v>
      </c>
      <c r="J6098" s="11" t="s">
        <v>29</v>
      </c>
      <c r="K6098" s="11" t="s">
        <v>30</v>
      </c>
      <c r="M6098" s="11" t="s">
        <v>7062</v>
      </c>
      <c r="N6098" s="13">
        <v>3105</v>
      </c>
      <c r="O6098" s="15">
        <f>_xlfn.XLOOKUP(B6098,Sheet1!A:A,Sheet1!E:E)</f>
        <v>18.440000000000001</v>
      </c>
      <c r="P6098" s="26"/>
      <c r="Q6098" s="15">
        <f t="shared" si="445"/>
        <v>19.362000000000002</v>
      </c>
      <c r="R6098" s="38">
        <f t="shared" si="449"/>
        <v>19.942860000000003</v>
      </c>
      <c r="S6098" s="26">
        <v>0</v>
      </c>
      <c r="T6098" s="13" t="str">
        <f t="shared" si="448"/>
        <v>Up</v>
      </c>
    </row>
    <row r="6099" spans="1:20" s="14" customFormat="1" hidden="1" x14ac:dyDescent="0.3">
      <c r="A6099" s="11">
        <v>6061046</v>
      </c>
      <c r="B6099" s="11">
        <v>6061046</v>
      </c>
      <c r="C6099" s="11" t="s">
        <v>26</v>
      </c>
      <c r="D6099" s="11" t="s">
        <v>27</v>
      </c>
      <c r="E6099" s="13" t="str">
        <f>_xlfn.XLOOKUP(B6099,Sheet1!A:A,Sheet1!B:B)</f>
        <v>DS PREMIER HAMPTON ANGLE SASH BRSH 2IN</v>
      </c>
      <c r="F6099" s="13" t="str">
        <f t="shared" si="447"/>
        <v>CROWN  - DS PREMIER HAMPTON ANGLE SASH BRSH 2IN</v>
      </c>
      <c r="G6099" s="13"/>
      <c r="H6099" s="91" t="s">
        <v>28</v>
      </c>
      <c r="I6099" s="11" t="s">
        <v>29</v>
      </c>
      <c r="J6099" s="11" t="s">
        <v>29</v>
      </c>
      <c r="K6099" s="11" t="s">
        <v>30</v>
      </c>
      <c r="M6099" s="11" t="s">
        <v>7062</v>
      </c>
      <c r="N6099" s="13">
        <v>3105</v>
      </c>
      <c r="O6099" s="15">
        <f>_xlfn.XLOOKUP(B6099,Sheet1!A:A,Sheet1!E:E)</f>
        <v>16.5</v>
      </c>
      <c r="P6099" s="26"/>
      <c r="Q6099" s="15">
        <f t="shared" ref="Q6099:Q6162" si="450">O6099*1.05</f>
        <v>17.324999999999999</v>
      </c>
      <c r="R6099" s="38">
        <f t="shared" si="449"/>
        <v>17.844750000000001</v>
      </c>
      <c r="S6099" s="26">
        <v>0</v>
      </c>
      <c r="T6099" s="13" t="str">
        <f t="shared" si="448"/>
        <v>Up</v>
      </c>
    </row>
    <row r="6100" spans="1:20" s="14" customFormat="1" hidden="1" x14ac:dyDescent="0.3">
      <c r="A6100" s="11">
        <v>6061045</v>
      </c>
      <c r="B6100" s="11">
        <v>6061045</v>
      </c>
      <c r="C6100" s="11" t="s">
        <v>26</v>
      </c>
      <c r="D6100" s="11" t="s">
        <v>27</v>
      </c>
      <c r="E6100" s="13" t="str">
        <f>_xlfn.XLOOKUP(B6100,Sheet1!A:A,Sheet1!B:B)</f>
        <v>DS PREMIER BROOKLYN POLY BTV BRUSH 3IN</v>
      </c>
      <c r="F6100" s="13" t="str">
        <f t="shared" si="447"/>
        <v>CROWN  - DS PREMIER BROOKLYN POLY BTV BRUSH 3IN</v>
      </c>
      <c r="G6100" s="13"/>
      <c r="H6100" s="91" t="s">
        <v>28</v>
      </c>
      <c r="I6100" s="11" t="s">
        <v>29</v>
      </c>
      <c r="J6100" s="11" t="s">
        <v>29</v>
      </c>
      <c r="K6100" s="11" t="s">
        <v>30</v>
      </c>
      <c r="M6100" s="11" t="s">
        <v>7062</v>
      </c>
      <c r="N6100" s="13">
        <v>3105</v>
      </c>
      <c r="O6100" s="15">
        <f>_xlfn.XLOOKUP(B6100,Sheet1!A:A,Sheet1!E:E)</f>
        <v>10.34</v>
      </c>
      <c r="P6100" s="26"/>
      <c r="Q6100" s="15">
        <f t="shared" si="450"/>
        <v>10.857000000000001</v>
      </c>
      <c r="R6100" s="38">
        <f t="shared" si="449"/>
        <v>11.182710000000002</v>
      </c>
      <c r="S6100" s="26">
        <v>0</v>
      </c>
      <c r="T6100" s="13" t="str">
        <f t="shared" si="448"/>
        <v>Up</v>
      </c>
    </row>
    <row r="6101" spans="1:20" s="14" customFormat="1" hidden="1" x14ac:dyDescent="0.3">
      <c r="A6101" s="11">
        <v>6061044</v>
      </c>
      <c r="B6101" s="11">
        <v>6061044</v>
      </c>
      <c r="C6101" s="11" t="s">
        <v>26</v>
      </c>
      <c r="D6101" s="11" t="s">
        <v>27</v>
      </c>
      <c r="E6101" s="13" t="str">
        <f>_xlfn.XLOOKUP(B6101,Sheet1!A:A,Sheet1!B:B)</f>
        <v>DS PREMIER BROOKLYN POLY BTV BRUSH 2.5IN</v>
      </c>
      <c r="F6101" s="13" t="str">
        <f t="shared" si="447"/>
        <v>CROWN  - DS PREMIER BROOKLYN POLY BTV BRUSH 2.5IN</v>
      </c>
      <c r="G6101" s="13"/>
      <c r="H6101" s="91" t="s">
        <v>28</v>
      </c>
      <c r="I6101" s="11" t="s">
        <v>29</v>
      </c>
      <c r="J6101" s="11" t="s">
        <v>29</v>
      </c>
      <c r="K6101" s="11" t="s">
        <v>30</v>
      </c>
      <c r="M6101" s="11" t="s">
        <v>7062</v>
      </c>
      <c r="N6101" s="13">
        <v>3105</v>
      </c>
      <c r="O6101" s="15">
        <f>_xlfn.XLOOKUP(B6101,Sheet1!A:A,Sheet1!E:E)</f>
        <v>9.9499999999999993</v>
      </c>
      <c r="P6101" s="26"/>
      <c r="Q6101" s="15">
        <f t="shared" si="450"/>
        <v>10.4475</v>
      </c>
      <c r="R6101" s="38">
        <f>_xlfn.XLOOKUP(B6101,Sheet4!B:B,Sheet4!D:D)</f>
        <v>10.76</v>
      </c>
      <c r="S6101" s="26">
        <v>0</v>
      </c>
      <c r="T6101" s="13" t="str">
        <f t="shared" si="448"/>
        <v>Up</v>
      </c>
    </row>
    <row r="6102" spans="1:20" s="14" customFormat="1" hidden="1" x14ac:dyDescent="0.3">
      <c r="A6102" s="11">
        <v>6061043</v>
      </c>
      <c r="B6102" s="11">
        <v>6061043</v>
      </c>
      <c r="C6102" s="11" t="s">
        <v>26</v>
      </c>
      <c r="D6102" s="11" t="s">
        <v>27</v>
      </c>
      <c r="E6102" s="13" t="str">
        <f>_xlfn.XLOOKUP(B6102,Sheet1!A:A,Sheet1!B:B)</f>
        <v>DS PREMIER BROOKLYN POLY BTV BRUSH 2IN</v>
      </c>
      <c r="F6102" s="13" t="str">
        <f t="shared" si="447"/>
        <v>CROWN  - DS PREMIER BROOKLYN POLY BTV BRUSH 2IN</v>
      </c>
      <c r="G6102" s="13"/>
      <c r="H6102" s="91" t="s">
        <v>28</v>
      </c>
      <c r="I6102" s="11" t="s">
        <v>29</v>
      </c>
      <c r="J6102" s="11" t="s">
        <v>29</v>
      </c>
      <c r="K6102" s="11" t="s">
        <v>30</v>
      </c>
      <c r="M6102" s="11" t="s">
        <v>7062</v>
      </c>
      <c r="N6102" s="13">
        <v>3105</v>
      </c>
      <c r="O6102" s="15">
        <f>_xlfn.XLOOKUP(B6102,Sheet1!A:A,Sheet1!E:E)</f>
        <v>8.64</v>
      </c>
      <c r="P6102" s="26">
        <f>_xlfn.XLOOKUP(A6102,Sheet2!F:F,Sheet2!H:H)</f>
        <v>0</v>
      </c>
      <c r="Q6102" s="15">
        <f t="shared" si="450"/>
        <v>9.072000000000001</v>
      </c>
      <c r="R6102" s="38">
        <f>_xlfn.XLOOKUP(B6102,Sheet4!B:B,Sheet4!D:D)</f>
        <v>9.34</v>
      </c>
      <c r="S6102" s="26">
        <v>0</v>
      </c>
      <c r="T6102" s="13" t="str">
        <f t="shared" si="448"/>
        <v>Up</v>
      </c>
    </row>
    <row r="6103" spans="1:20" s="14" customFormat="1" hidden="1" x14ac:dyDescent="0.3">
      <c r="A6103" s="11">
        <v>6061042</v>
      </c>
      <c r="B6103" s="11">
        <v>6061042</v>
      </c>
      <c r="C6103" s="11" t="s">
        <v>26</v>
      </c>
      <c r="D6103" s="11" t="s">
        <v>27</v>
      </c>
      <c r="E6103" s="13" t="str">
        <f>_xlfn.XLOOKUP(B6103,Sheet1!A:A,Sheet1!B:B)</f>
        <v>DS PREMIER BROOKLYN POLY BTV BRUSH 1.5IN</v>
      </c>
      <c r="F6103" s="13" t="str">
        <f t="shared" si="447"/>
        <v>CROWN  - DS PREMIER BROOKLYN POLY BTV BRUSH 1.5IN</v>
      </c>
      <c r="G6103" s="13"/>
      <c r="H6103" s="91" t="s">
        <v>28</v>
      </c>
      <c r="I6103" s="11" t="s">
        <v>29</v>
      </c>
      <c r="J6103" s="11" t="s">
        <v>29</v>
      </c>
      <c r="K6103" s="11" t="s">
        <v>30</v>
      </c>
      <c r="M6103" s="11" t="s">
        <v>7062</v>
      </c>
      <c r="N6103" s="13">
        <v>3105</v>
      </c>
      <c r="O6103" s="15">
        <f>_xlfn.XLOOKUP(B6103,Sheet1!A:A,Sheet1!E:E)</f>
        <v>8.2899999999999991</v>
      </c>
      <c r="P6103" s="26"/>
      <c r="Q6103" s="15">
        <f t="shared" si="450"/>
        <v>8.7044999999999995</v>
      </c>
      <c r="R6103" s="38">
        <f>_xlfn.XLOOKUP(B6103,Sheet4!B:B,Sheet4!D:D)</f>
        <v>8.9600000000000009</v>
      </c>
      <c r="S6103" s="26">
        <v>0</v>
      </c>
      <c r="T6103" s="13" t="str">
        <f t="shared" si="448"/>
        <v>Up</v>
      </c>
    </row>
    <row r="6104" spans="1:20" s="14" customFormat="1" hidden="1" x14ac:dyDescent="0.3">
      <c r="A6104" s="11">
        <v>6061041</v>
      </c>
      <c r="B6104" s="11">
        <v>6061041</v>
      </c>
      <c r="C6104" s="11" t="s">
        <v>26</v>
      </c>
      <c r="D6104" s="11" t="s">
        <v>27</v>
      </c>
      <c r="E6104" s="13" t="str">
        <f>_xlfn.XLOOKUP(B6104,Sheet1!A:A,Sheet1!B:B)</f>
        <v>DS PREMIER STRAINER BAG ELASTIC TOP 1GAL</v>
      </c>
      <c r="F6104" s="13" t="str">
        <f t="shared" si="447"/>
        <v>CROWN  - DS PREMIER STRAINER BAG ELASTIC TOP 1GAL</v>
      </c>
      <c r="G6104" s="13"/>
      <c r="H6104" s="91" t="s">
        <v>28</v>
      </c>
      <c r="I6104" s="11" t="s">
        <v>29</v>
      </c>
      <c r="J6104" s="11" t="s">
        <v>29</v>
      </c>
      <c r="K6104" s="11" t="s">
        <v>30</v>
      </c>
      <c r="M6104" s="11" t="s">
        <v>7062</v>
      </c>
      <c r="N6104" s="13">
        <v>3105</v>
      </c>
      <c r="O6104" s="15">
        <f>_xlfn.XLOOKUP(B6104,Sheet1!A:A,Sheet1!E:E)</f>
        <v>0.96</v>
      </c>
      <c r="P6104" s="26"/>
      <c r="Q6104" s="15">
        <f t="shared" si="450"/>
        <v>1.008</v>
      </c>
      <c r="R6104" s="38">
        <f t="shared" ref="R6104:R6134" si="451">Q6104*1.03</f>
        <v>1.0382400000000001</v>
      </c>
      <c r="S6104" s="26">
        <v>0</v>
      </c>
      <c r="T6104" s="13" t="str">
        <f t="shared" si="448"/>
        <v>Up</v>
      </c>
    </row>
    <row r="6105" spans="1:20" s="14" customFormat="1" hidden="1" x14ac:dyDescent="0.3">
      <c r="A6105" s="11">
        <v>6061040</v>
      </c>
      <c r="B6105" s="11">
        <v>6061040</v>
      </c>
      <c r="C6105" s="11" t="s">
        <v>26</v>
      </c>
      <c r="D6105" s="11" t="s">
        <v>27</v>
      </c>
      <c r="E6105" s="13" t="str">
        <f>_xlfn.XLOOKUP(B6105,Sheet1!A:A,Sheet1!B:B)</f>
        <v>DS PREMIER PAINT MITT</v>
      </c>
      <c r="F6105" s="13" t="str">
        <f t="shared" si="447"/>
        <v>CROWN  - DS PREMIER PAINT MITT</v>
      </c>
      <c r="G6105" s="13"/>
      <c r="H6105" s="91" t="s">
        <v>28</v>
      </c>
      <c r="I6105" s="11" t="s">
        <v>29</v>
      </c>
      <c r="J6105" s="11" t="s">
        <v>29</v>
      </c>
      <c r="K6105" s="11" t="s">
        <v>30</v>
      </c>
      <c r="M6105" s="11" t="s">
        <v>7062</v>
      </c>
      <c r="N6105" s="13">
        <v>3105</v>
      </c>
      <c r="O6105" s="15">
        <f>_xlfn.XLOOKUP(B6105,Sheet1!A:A,Sheet1!E:E)</f>
        <v>5.65</v>
      </c>
      <c r="P6105" s="26"/>
      <c r="Q6105" s="15">
        <f t="shared" si="450"/>
        <v>5.932500000000001</v>
      </c>
      <c r="R6105" s="38">
        <f t="shared" si="451"/>
        <v>6.110475000000001</v>
      </c>
      <c r="S6105" s="26">
        <v>0</v>
      </c>
      <c r="T6105" s="13" t="str">
        <f t="shared" si="448"/>
        <v>Up</v>
      </c>
    </row>
    <row r="6106" spans="1:20" s="14" customFormat="1" hidden="1" x14ac:dyDescent="0.3">
      <c r="A6106" s="11">
        <v>6061039</v>
      </c>
      <c r="B6106" s="11">
        <v>6061039</v>
      </c>
      <c r="C6106" s="11" t="s">
        <v>26</v>
      </c>
      <c r="D6106" s="11" t="s">
        <v>27</v>
      </c>
      <c r="E6106" s="13" t="str">
        <f>_xlfn.XLOOKUP(B6106,Sheet1!A:A,Sheet1!B:B)</f>
        <v>DS PREMIER SPRAY SOCK</v>
      </c>
      <c r="F6106" s="13" t="str">
        <f t="shared" si="447"/>
        <v>CROWN  - DS PREMIER SPRAY SOCK</v>
      </c>
      <c r="G6106" s="13"/>
      <c r="H6106" s="91" t="s">
        <v>28</v>
      </c>
      <c r="I6106" s="11" t="s">
        <v>29</v>
      </c>
      <c r="J6106" s="11" t="s">
        <v>29</v>
      </c>
      <c r="K6106" s="11" t="s">
        <v>30</v>
      </c>
      <c r="M6106" s="11" t="s">
        <v>7062</v>
      </c>
      <c r="N6106" s="13">
        <v>3105</v>
      </c>
      <c r="O6106" s="15">
        <f>_xlfn.XLOOKUP(B6106,Sheet1!A:A,Sheet1!E:E)</f>
        <v>1.83</v>
      </c>
      <c r="P6106" s="26"/>
      <c r="Q6106" s="15">
        <f t="shared" si="450"/>
        <v>1.9215000000000002</v>
      </c>
      <c r="R6106" s="38">
        <f t="shared" si="451"/>
        <v>1.9791450000000004</v>
      </c>
      <c r="S6106" s="26">
        <v>0</v>
      </c>
      <c r="T6106" s="13" t="str">
        <f t="shared" si="448"/>
        <v>Up</v>
      </c>
    </row>
    <row r="6107" spans="1:20" s="14" customFormat="1" hidden="1" x14ac:dyDescent="0.3">
      <c r="A6107" s="11">
        <v>6061038</v>
      </c>
      <c r="B6107" s="11">
        <v>6061038</v>
      </c>
      <c r="C6107" s="11" t="s">
        <v>26</v>
      </c>
      <c r="D6107" s="11" t="s">
        <v>27</v>
      </c>
      <c r="E6107" s="13" t="str">
        <f>_xlfn.XLOOKUP(B6107,Sheet1!A:A,Sheet1!B:B)</f>
        <v>DS PREMIER DISPOSIBLE COVERALLS   1SIZE</v>
      </c>
      <c r="F6107" s="13" t="str">
        <f t="shared" si="447"/>
        <v>CROWN  - DS PREMIER DISPOSIBLE COVERALLS   1SIZE</v>
      </c>
      <c r="G6107" s="13"/>
      <c r="H6107" s="91" t="s">
        <v>28</v>
      </c>
      <c r="I6107" s="11" t="s">
        <v>29</v>
      </c>
      <c r="J6107" s="11" t="s">
        <v>29</v>
      </c>
      <c r="K6107" s="11" t="s">
        <v>30</v>
      </c>
      <c r="M6107" s="11" t="s">
        <v>7062</v>
      </c>
      <c r="N6107" s="13">
        <v>3105</v>
      </c>
      <c r="O6107" s="15">
        <f>_xlfn.XLOOKUP(B6107,Sheet1!A:A,Sheet1!E:E)</f>
        <v>8.86</v>
      </c>
      <c r="P6107" s="26"/>
      <c r="Q6107" s="15">
        <f t="shared" si="450"/>
        <v>9.302999999999999</v>
      </c>
      <c r="R6107" s="38">
        <f t="shared" si="451"/>
        <v>9.5820899999999991</v>
      </c>
      <c r="S6107" s="26">
        <v>0</v>
      </c>
      <c r="T6107" s="13" t="str">
        <f t="shared" si="448"/>
        <v>Up</v>
      </c>
    </row>
    <row r="6108" spans="1:20" s="14" customFormat="1" hidden="1" x14ac:dyDescent="0.3">
      <c r="A6108" s="11">
        <v>6061037</v>
      </c>
      <c r="B6108" s="11">
        <v>6061037</v>
      </c>
      <c r="C6108" s="11" t="s">
        <v>26</v>
      </c>
      <c r="D6108" s="11" t="s">
        <v>27</v>
      </c>
      <c r="E6108" s="13" t="str">
        <f>_xlfn.XLOOKUP(B6108,Sheet1!A:A,Sheet1!B:B)</f>
        <v>DS PREMIER PLAS CANVAS DROP CLOTH 9X12FT</v>
      </c>
      <c r="F6108" s="13" t="str">
        <f t="shared" si="447"/>
        <v>CROWN  - DS PREMIER PLAS CANVAS DROP CLOTH 9X12FT</v>
      </c>
      <c r="G6108" s="13"/>
      <c r="H6108" s="91" t="s">
        <v>28</v>
      </c>
      <c r="I6108" s="11" t="s">
        <v>29</v>
      </c>
      <c r="J6108" s="11" t="s">
        <v>29</v>
      </c>
      <c r="K6108" s="11" t="s">
        <v>30</v>
      </c>
      <c r="M6108" s="11" t="s">
        <v>7062</v>
      </c>
      <c r="N6108" s="13">
        <v>3105</v>
      </c>
      <c r="O6108" s="15">
        <f>_xlfn.XLOOKUP(B6108,Sheet1!A:A,Sheet1!E:E)</f>
        <v>24.69</v>
      </c>
      <c r="P6108" s="26"/>
      <c r="Q6108" s="15">
        <f t="shared" si="450"/>
        <v>25.924500000000002</v>
      </c>
      <c r="R6108" s="38">
        <f t="shared" si="451"/>
        <v>26.702235000000002</v>
      </c>
      <c r="S6108" s="26">
        <v>0</v>
      </c>
      <c r="T6108" s="13" t="str">
        <f t="shared" si="448"/>
        <v>Up</v>
      </c>
    </row>
    <row r="6109" spans="1:20" s="14" customFormat="1" hidden="1" x14ac:dyDescent="0.3">
      <c r="A6109" s="11">
        <v>6061036</v>
      </c>
      <c r="B6109" s="11">
        <v>6061036</v>
      </c>
      <c r="C6109" s="11" t="s">
        <v>26</v>
      </c>
      <c r="D6109" s="11" t="s">
        <v>27</v>
      </c>
      <c r="E6109" s="13" t="str">
        <f>_xlfn.XLOOKUP(B6109,Sheet1!A:A,Sheet1!B:B)</f>
        <v>DS PREMIER HD CANVAS DRP CLOTH 4FTX15FT</v>
      </c>
      <c r="F6109" s="13" t="str">
        <f t="shared" si="447"/>
        <v>CROWN  - DS PREMIER HD CANVAS DRP CLOTH 4FTX15FT</v>
      </c>
      <c r="G6109" s="13"/>
      <c r="H6109" s="91" t="s">
        <v>28</v>
      </c>
      <c r="I6109" s="11" t="s">
        <v>29</v>
      </c>
      <c r="J6109" s="11" t="s">
        <v>29</v>
      </c>
      <c r="K6109" s="11" t="s">
        <v>30</v>
      </c>
      <c r="M6109" s="11" t="s">
        <v>7062</v>
      </c>
      <c r="N6109" s="13">
        <v>3105</v>
      </c>
      <c r="O6109" s="15">
        <f>_xlfn.XLOOKUP(B6109,Sheet1!A:A,Sheet1!E:E)</f>
        <v>18.68</v>
      </c>
      <c r="P6109" s="26"/>
      <c r="Q6109" s="15">
        <f t="shared" si="450"/>
        <v>19.614000000000001</v>
      </c>
      <c r="R6109" s="38">
        <f t="shared" si="451"/>
        <v>20.20242</v>
      </c>
      <c r="S6109" s="26">
        <v>0</v>
      </c>
      <c r="T6109" s="13" t="str">
        <f t="shared" si="448"/>
        <v>Up</v>
      </c>
    </row>
    <row r="6110" spans="1:20" s="14" customFormat="1" hidden="1" x14ac:dyDescent="0.3">
      <c r="A6110" s="11">
        <v>6061035</v>
      </c>
      <c r="B6110" s="11">
        <v>6061035</v>
      </c>
      <c r="C6110" s="11" t="s">
        <v>26</v>
      </c>
      <c r="D6110" s="11" t="s">
        <v>27</v>
      </c>
      <c r="E6110" s="13" t="str">
        <f>_xlfn.XLOOKUP(B6110,Sheet1!A:A,Sheet1!B:B)</f>
        <v>DS PREMIER FIB HEX LOCK POLE 1FT-2FT</v>
      </c>
      <c r="F6110" s="13" t="str">
        <f t="shared" si="447"/>
        <v>CROWN  - DS PREMIER FIB HEX LOCK POLE 1FT-2FT</v>
      </c>
      <c r="G6110" s="13"/>
      <c r="H6110" s="91" t="s">
        <v>28</v>
      </c>
      <c r="I6110" s="11" t="s">
        <v>29</v>
      </c>
      <c r="J6110" s="11" t="s">
        <v>29</v>
      </c>
      <c r="K6110" s="11" t="s">
        <v>30</v>
      </c>
      <c r="M6110" s="11" t="s">
        <v>7062</v>
      </c>
      <c r="N6110" s="13">
        <v>3105</v>
      </c>
      <c r="O6110" s="15">
        <f>_xlfn.XLOOKUP(B6110,Sheet1!A:A,Sheet1!E:E)</f>
        <v>12.4</v>
      </c>
      <c r="P6110" s="26"/>
      <c r="Q6110" s="15">
        <f t="shared" si="450"/>
        <v>13.020000000000001</v>
      </c>
      <c r="R6110" s="38">
        <f t="shared" si="451"/>
        <v>13.410600000000002</v>
      </c>
      <c r="S6110" s="26">
        <v>0</v>
      </c>
      <c r="T6110" s="13" t="str">
        <f t="shared" si="448"/>
        <v>Up</v>
      </c>
    </row>
    <row r="6111" spans="1:20" s="14" customFormat="1" hidden="1" x14ac:dyDescent="0.3">
      <c r="A6111" s="11">
        <v>6061033</v>
      </c>
      <c r="B6111" s="11">
        <v>6061033</v>
      </c>
      <c r="C6111" s="11" t="s">
        <v>26</v>
      </c>
      <c r="D6111" s="11" t="s">
        <v>27</v>
      </c>
      <c r="E6111" s="13" t="str">
        <f>_xlfn.XLOOKUP(B6111,Sheet1!A:A,Sheet1!B:B)</f>
        <v>DS PREMIER BRISTLE OVAL SASH BRUSH #10</v>
      </c>
      <c r="F6111" s="13" t="str">
        <f t="shared" si="447"/>
        <v>CROWN  - DS PREMIER BRISTLE OVAL SASH BRUSH #10</v>
      </c>
      <c r="G6111" s="13"/>
      <c r="H6111" s="91" t="s">
        <v>28</v>
      </c>
      <c r="I6111" s="11" t="s">
        <v>29</v>
      </c>
      <c r="J6111" s="11" t="s">
        <v>29</v>
      </c>
      <c r="K6111" s="11" t="s">
        <v>30</v>
      </c>
      <c r="M6111" s="11" t="s">
        <v>7062</v>
      </c>
      <c r="N6111" s="13">
        <v>3105</v>
      </c>
      <c r="O6111" s="15">
        <f>_xlfn.XLOOKUP(B6111,Sheet1!A:A,Sheet1!E:E)</f>
        <v>7.11</v>
      </c>
      <c r="P6111" s="26"/>
      <c r="Q6111" s="15">
        <f t="shared" si="450"/>
        <v>7.4655000000000005</v>
      </c>
      <c r="R6111" s="38">
        <f t="shared" si="451"/>
        <v>7.6894650000000011</v>
      </c>
      <c r="S6111" s="26">
        <v>0</v>
      </c>
      <c r="T6111" s="13" t="str">
        <f t="shared" si="448"/>
        <v>Up</v>
      </c>
    </row>
    <row r="6112" spans="1:20" s="14" customFormat="1" hidden="1" x14ac:dyDescent="0.3">
      <c r="A6112" s="11">
        <v>6061032</v>
      </c>
      <c r="B6112" s="11">
        <v>6061032</v>
      </c>
      <c r="C6112" s="11" t="s">
        <v>26</v>
      </c>
      <c r="D6112" s="11" t="s">
        <v>27</v>
      </c>
      <c r="E6112" s="13" t="str">
        <f>_xlfn.XLOOKUP(B6112,Sheet1!A:A,Sheet1!B:B)</f>
        <v>DS PREMIER BRISTLE OVAL SASH BRUSH #8</v>
      </c>
      <c r="F6112" s="13" t="str">
        <f t="shared" si="447"/>
        <v>CROWN  - DS PREMIER BRISTLE OVAL SASH BRUSH #8</v>
      </c>
      <c r="G6112" s="13"/>
      <c r="H6112" s="91" t="s">
        <v>28</v>
      </c>
      <c r="I6112" s="11" t="s">
        <v>29</v>
      </c>
      <c r="J6112" s="11" t="s">
        <v>29</v>
      </c>
      <c r="K6112" s="11" t="s">
        <v>30</v>
      </c>
      <c r="M6112" s="11" t="s">
        <v>7062</v>
      </c>
      <c r="N6112" s="13">
        <v>3105</v>
      </c>
      <c r="O6112" s="15">
        <f>_xlfn.XLOOKUP(B6112,Sheet1!A:A,Sheet1!E:E)</f>
        <v>4.46</v>
      </c>
      <c r="P6112" s="26"/>
      <c r="Q6112" s="15">
        <f t="shared" si="450"/>
        <v>4.6829999999999998</v>
      </c>
      <c r="R6112" s="38">
        <f t="shared" si="451"/>
        <v>4.8234899999999996</v>
      </c>
      <c r="S6112" s="26">
        <v>0</v>
      </c>
      <c r="T6112" s="13" t="str">
        <f t="shared" si="448"/>
        <v>Up</v>
      </c>
    </row>
    <row r="6113" spans="1:20" s="14" customFormat="1" hidden="1" x14ac:dyDescent="0.3">
      <c r="A6113" s="11">
        <v>6061031</v>
      </c>
      <c r="B6113" s="11">
        <v>6061031</v>
      </c>
      <c r="C6113" s="11" t="s">
        <v>26</v>
      </c>
      <c r="D6113" s="11" t="s">
        <v>27</v>
      </c>
      <c r="E6113" s="13" t="str">
        <f>_xlfn.XLOOKUP(B6113,Sheet1!A:A,Sheet1!B:B)</f>
        <v>DS PREMIER BRISTLE OVAL SASH BRUSH #6</v>
      </c>
      <c r="F6113" s="13" t="str">
        <f t="shared" si="447"/>
        <v>CROWN  - DS PREMIER BRISTLE OVAL SASH BRUSH #6</v>
      </c>
      <c r="G6113" s="13"/>
      <c r="H6113" s="91" t="s">
        <v>28</v>
      </c>
      <c r="I6113" s="11" t="s">
        <v>29</v>
      </c>
      <c r="J6113" s="11" t="s">
        <v>29</v>
      </c>
      <c r="K6113" s="11" t="s">
        <v>30</v>
      </c>
      <c r="M6113" s="11" t="s">
        <v>7062</v>
      </c>
      <c r="N6113" s="13">
        <v>3105</v>
      </c>
      <c r="O6113" s="15">
        <f>_xlfn.XLOOKUP(B6113,Sheet1!A:A,Sheet1!E:E)</f>
        <v>3.62</v>
      </c>
      <c r="P6113" s="26"/>
      <c r="Q6113" s="15">
        <f t="shared" si="450"/>
        <v>3.8010000000000002</v>
      </c>
      <c r="R6113" s="38">
        <f t="shared" si="451"/>
        <v>3.9150300000000002</v>
      </c>
      <c r="S6113" s="26">
        <v>0</v>
      </c>
      <c r="T6113" s="13" t="str">
        <f t="shared" si="448"/>
        <v>Up</v>
      </c>
    </row>
    <row r="6114" spans="1:20" s="14" customFormat="1" hidden="1" x14ac:dyDescent="0.3">
      <c r="A6114" s="11">
        <v>6055907</v>
      </c>
      <c r="B6114" s="11">
        <v>6055907</v>
      </c>
      <c r="C6114" s="11" t="s">
        <v>26</v>
      </c>
      <c r="D6114" s="11" t="s">
        <v>27</v>
      </c>
      <c r="E6114" s="13" t="str">
        <f>_xlfn.XLOOKUP(B6114,Sheet1!A:A,Sheet1!B:B)</f>
        <v>DS PREP SKELTON GUN                400ML</v>
      </c>
      <c r="F6114" s="13" t="str">
        <f t="shared" si="447"/>
        <v>CROWN  - DS PREP SKELTON GUN                400ML</v>
      </c>
      <c r="G6114" s="13"/>
      <c r="H6114" s="91" t="s">
        <v>28</v>
      </c>
      <c r="I6114" s="11" t="s">
        <v>29</v>
      </c>
      <c r="J6114" s="11" t="s">
        <v>29</v>
      </c>
      <c r="K6114" s="11" t="s">
        <v>30</v>
      </c>
      <c r="M6114" s="11" t="s">
        <v>7062</v>
      </c>
      <c r="N6114" s="13">
        <v>3105</v>
      </c>
      <c r="O6114" s="15">
        <f>_xlfn.XLOOKUP(B6114,Sheet1!A:A,Sheet1!E:E)</f>
        <v>9.57</v>
      </c>
      <c r="P6114" s="26"/>
      <c r="Q6114" s="15">
        <f t="shared" si="450"/>
        <v>10.048500000000001</v>
      </c>
      <c r="R6114" s="38">
        <f t="shared" si="451"/>
        <v>10.349955000000001</v>
      </c>
      <c r="S6114" s="26">
        <v>0</v>
      </c>
      <c r="T6114" s="13" t="str">
        <f t="shared" si="448"/>
        <v>Up</v>
      </c>
    </row>
    <row r="6115" spans="1:20" s="14" customFormat="1" hidden="1" x14ac:dyDescent="0.3">
      <c r="A6115" s="11">
        <v>6042288</v>
      </c>
      <c r="B6115" s="11">
        <v>6042288</v>
      </c>
      <c r="C6115" s="11" t="s">
        <v>26</v>
      </c>
      <c r="D6115" s="11" t="s">
        <v>27</v>
      </c>
      <c r="E6115" s="13" t="str">
        <f>_xlfn.XLOOKUP(B6115,Sheet1!A:A,Sheet1!B:B)</f>
        <v>DS FFJ TRIMMING EDGE               24IN</v>
      </c>
      <c r="F6115" s="13" t="str">
        <f t="shared" si="447"/>
        <v>CROWN  - DS FFJ TRIMMING EDGE               24IN</v>
      </c>
      <c r="G6115" s="13"/>
      <c r="H6115" s="91" t="s">
        <v>28</v>
      </c>
      <c r="I6115" s="11" t="s">
        <v>29</v>
      </c>
      <c r="J6115" s="11" t="s">
        <v>29</v>
      </c>
      <c r="K6115" s="11" t="s">
        <v>30</v>
      </c>
      <c r="M6115" s="11" t="s">
        <v>7062</v>
      </c>
      <c r="N6115" s="13">
        <v>3105</v>
      </c>
      <c r="O6115" s="15">
        <f>_xlfn.XLOOKUP(B6115,Sheet1!A:A,Sheet1!E:E)</f>
        <v>8.43</v>
      </c>
      <c r="P6115" s="26"/>
      <c r="Q6115" s="15">
        <f t="shared" si="450"/>
        <v>8.8514999999999997</v>
      </c>
      <c r="R6115" s="38">
        <f t="shared" si="451"/>
        <v>9.1170449999999992</v>
      </c>
      <c r="S6115" s="26">
        <v>0</v>
      </c>
      <c r="T6115" s="13" t="str">
        <f t="shared" si="448"/>
        <v>Up</v>
      </c>
    </row>
    <row r="6116" spans="1:20" s="14" customFormat="1" hidden="1" x14ac:dyDescent="0.3">
      <c r="A6116" s="11">
        <v>6042238</v>
      </c>
      <c r="B6116" s="11">
        <v>6042238</v>
      </c>
      <c r="C6116" s="11" t="s">
        <v>26</v>
      </c>
      <c r="D6116" s="11" t="s">
        <v>27</v>
      </c>
      <c r="E6116" s="13" t="str">
        <f>_xlfn.XLOOKUP(B6116,Sheet1!A:A,Sheet1!B:B)</f>
        <v>DS FAITHFUL HD FLEX TUB BLACK      42L</v>
      </c>
      <c r="F6116" s="13" t="str">
        <f t="shared" si="447"/>
        <v>CROWN  - DS FAITHFUL HD FLEX TUB BLACK      42L</v>
      </c>
      <c r="G6116" s="13"/>
      <c r="H6116" s="91" t="s">
        <v>28</v>
      </c>
      <c r="I6116" s="11" t="s">
        <v>29</v>
      </c>
      <c r="J6116" s="11" t="s">
        <v>29</v>
      </c>
      <c r="K6116" s="11" t="s">
        <v>30</v>
      </c>
      <c r="M6116" s="11" t="s">
        <v>7062</v>
      </c>
      <c r="N6116" s="13">
        <v>3105</v>
      </c>
      <c r="O6116" s="15">
        <f>_xlfn.XLOOKUP(B6116,Sheet1!A:A,Sheet1!E:E)</f>
        <v>9.56</v>
      </c>
      <c r="P6116" s="26"/>
      <c r="Q6116" s="15">
        <f t="shared" si="450"/>
        <v>10.038</v>
      </c>
      <c r="R6116" s="38">
        <f t="shared" si="451"/>
        <v>10.33914</v>
      </c>
      <c r="S6116" s="26">
        <v>0</v>
      </c>
      <c r="T6116" s="13" t="str">
        <f t="shared" si="448"/>
        <v>Up</v>
      </c>
    </row>
    <row r="6117" spans="1:20" s="14" customFormat="1" hidden="1" x14ac:dyDescent="0.3">
      <c r="A6117" s="11">
        <v>6042237</v>
      </c>
      <c r="B6117" s="11">
        <v>6042237</v>
      </c>
      <c r="C6117" s="11" t="s">
        <v>26</v>
      </c>
      <c r="D6117" s="11" t="s">
        <v>27</v>
      </c>
      <c r="E6117" s="13" t="str">
        <f>_xlfn.XLOOKUP(B6117,Sheet1!A:A,Sheet1!B:B)</f>
        <v>DS FAITHFUL HD FLEX TUB BLACK      28L</v>
      </c>
      <c r="F6117" s="13" t="str">
        <f t="shared" si="447"/>
        <v>CROWN  - DS FAITHFUL HD FLEX TUB BLACK      28L</v>
      </c>
      <c r="G6117" s="13"/>
      <c r="H6117" s="91" t="s">
        <v>28</v>
      </c>
      <c r="I6117" s="11" t="s">
        <v>29</v>
      </c>
      <c r="J6117" s="11" t="s">
        <v>29</v>
      </c>
      <c r="K6117" s="11" t="s">
        <v>30</v>
      </c>
      <c r="M6117" s="11" t="s">
        <v>7062</v>
      </c>
      <c r="N6117" s="13">
        <v>3105</v>
      </c>
      <c r="O6117" s="15">
        <f>_xlfn.XLOOKUP(B6117,Sheet1!A:A,Sheet1!E:E)</f>
        <v>8.42</v>
      </c>
      <c r="P6117" s="26"/>
      <c r="Q6117" s="15">
        <f t="shared" si="450"/>
        <v>8.8410000000000011</v>
      </c>
      <c r="R6117" s="38">
        <f t="shared" si="451"/>
        <v>9.1062300000000018</v>
      </c>
      <c r="S6117" s="26">
        <v>0</v>
      </c>
      <c r="T6117" s="13" t="str">
        <f t="shared" si="448"/>
        <v>Up</v>
      </c>
    </row>
    <row r="6118" spans="1:20" s="14" customFormat="1" hidden="1" x14ac:dyDescent="0.3">
      <c r="A6118" s="11">
        <v>6042235</v>
      </c>
      <c r="B6118" s="11">
        <v>6042235</v>
      </c>
      <c r="C6118" s="11" t="s">
        <v>26</v>
      </c>
      <c r="D6118" s="11" t="s">
        <v>27</v>
      </c>
      <c r="E6118" s="13" t="str">
        <f>_xlfn.XLOOKUP(B6118,Sheet1!A:A,Sheet1!B:B)</f>
        <v>DS FAITHFULL WOODEN BROOM HANDLE   48IN</v>
      </c>
      <c r="F6118" s="13" t="str">
        <f t="shared" si="447"/>
        <v>CROWN  - DS FAITHFULL WOODEN BROOM HANDLE   48IN</v>
      </c>
      <c r="G6118" s="13"/>
      <c r="H6118" s="91" t="s">
        <v>28</v>
      </c>
      <c r="I6118" s="11" t="s">
        <v>29</v>
      </c>
      <c r="J6118" s="11" t="s">
        <v>29</v>
      </c>
      <c r="K6118" s="11" t="s">
        <v>30</v>
      </c>
      <c r="M6118" s="11" t="s">
        <v>7062</v>
      </c>
      <c r="N6118" s="13">
        <v>3105</v>
      </c>
      <c r="O6118" s="15">
        <f>_xlfn.XLOOKUP(B6118,Sheet1!A:A,Sheet1!E:E)</f>
        <v>2.25</v>
      </c>
      <c r="P6118" s="26"/>
      <c r="Q6118" s="15">
        <f t="shared" si="450"/>
        <v>2.3625000000000003</v>
      </c>
      <c r="R6118" s="38">
        <f t="shared" si="451"/>
        <v>2.4333750000000003</v>
      </c>
      <c r="S6118" s="26">
        <v>0</v>
      </c>
      <c r="T6118" s="13" t="str">
        <f t="shared" si="448"/>
        <v>Up</v>
      </c>
    </row>
    <row r="6119" spans="1:20" s="14" customFormat="1" hidden="1" x14ac:dyDescent="0.3">
      <c r="A6119" s="11">
        <v>6042234</v>
      </c>
      <c r="B6119" s="11">
        <v>6042234</v>
      </c>
      <c r="C6119" s="11" t="s">
        <v>26</v>
      </c>
      <c r="D6119" s="11" t="s">
        <v>27</v>
      </c>
      <c r="E6119" s="13" t="str">
        <f>_xlfn.XLOOKUP(B6119,Sheet1!A:A,Sheet1!B:B)</f>
        <v>DS FAITHFULL SOFT COCO BROOM HEAD  12IN</v>
      </c>
      <c r="F6119" s="13" t="str">
        <f t="shared" si="447"/>
        <v>CROWN  - DS FAITHFULL SOFT COCO BROOM HEAD  12IN</v>
      </c>
      <c r="G6119" s="13"/>
      <c r="H6119" s="91" t="s">
        <v>28</v>
      </c>
      <c r="I6119" s="11" t="s">
        <v>29</v>
      </c>
      <c r="J6119" s="11" t="s">
        <v>29</v>
      </c>
      <c r="K6119" s="11" t="s">
        <v>30</v>
      </c>
      <c r="M6119" s="11" t="s">
        <v>7062</v>
      </c>
      <c r="N6119" s="13">
        <v>3105</v>
      </c>
      <c r="O6119" s="15">
        <f>_xlfn.XLOOKUP(B6119,Sheet1!A:A,Sheet1!E:E)</f>
        <v>4.18</v>
      </c>
      <c r="P6119" s="26"/>
      <c r="Q6119" s="15">
        <f t="shared" si="450"/>
        <v>4.3890000000000002</v>
      </c>
      <c r="R6119" s="38">
        <f t="shared" si="451"/>
        <v>4.52067</v>
      </c>
      <c r="S6119" s="26">
        <v>0</v>
      </c>
      <c r="T6119" s="13" t="str">
        <f t="shared" si="448"/>
        <v>Up</v>
      </c>
    </row>
    <row r="6120" spans="1:20" s="14" customFormat="1" hidden="1" x14ac:dyDescent="0.3">
      <c r="A6120" s="11">
        <v>6042230</v>
      </c>
      <c r="B6120" s="11">
        <v>6042230</v>
      </c>
      <c r="C6120" s="11" t="s">
        <v>26</v>
      </c>
      <c r="D6120" s="11" t="s">
        <v>27</v>
      </c>
      <c r="E6120" s="13" t="str">
        <f>_xlfn.XLOOKUP(B6120,Sheet1!A:A,Sheet1!B:B)</f>
        <v>DS AXUS PRECISION EDGE(GREY)       500MM</v>
      </c>
      <c r="F6120" s="13" t="str">
        <f t="shared" si="447"/>
        <v>CROWN  - DS AXUS PRECISION EDGE(GREY)       500MM</v>
      </c>
      <c r="G6120" s="13"/>
      <c r="H6120" s="91" t="s">
        <v>28</v>
      </c>
      <c r="I6120" s="11" t="s">
        <v>29</v>
      </c>
      <c r="J6120" s="11" t="s">
        <v>29</v>
      </c>
      <c r="K6120" s="11" t="s">
        <v>30</v>
      </c>
      <c r="M6120" s="11" t="s">
        <v>7062</v>
      </c>
      <c r="N6120" s="13">
        <v>3105</v>
      </c>
      <c r="O6120" s="15">
        <f>_xlfn.XLOOKUP(B6120,Sheet1!A:A,Sheet1!E:E)</f>
        <v>15.5</v>
      </c>
      <c r="P6120" s="26"/>
      <c r="Q6120" s="15">
        <f t="shared" si="450"/>
        <v>16.275000000000002</v>
      </c>
      <c r="R6120" s="38">
        <f t="shared" si="451"/>
        <v>16.763250000000003</v>
      </c>
      <c r="S6120" s="26">
        <v>0</v>
      </c>
      <c r="T6120" s="13" t="str">
        <f t="shared" si="448"/>
        <v>Up</v>
      </c>
    </row>
    <row r="6121" spans="1:20" s="14" customFormat="1" hidden="1" x14ac:dyDescent="0.3">
      <c r="A6121" s="11">
        <v>6042212</v>
      </c>
      <c r="B6121" s="11">
        <v>6042212</v>
      </c>
      <c r="C6121" s="11" t="s">
        <v>26</v>
      </c>
      <c r="D6121" s="11" t="s">
        <v>27</v>
      </c>
      <c r="E6121" s="13" t="str">
        <f>_xlfn.XLOOKUP(B6121,Sheet1!A:A,Sheet1!B:B)</f>
        <v>DS AXUS BLUE PRO FINISH DECORATORS KIT</v>
      </c>
      <c r="F6121" s="13" t="str">
        <f t="shared" si="447"/>
        <v>CROWN  - DS AXUS BLUE PRO FINISH DECORATORS KIT</v>
      </c>
      <c r="G6121" s="13"/>
      <c r="H6121" s="91" t="s">
        <v>28</v>
      </c>
      <c r="I6121" s="11" t="s">
        <v>29</v>
      </c>
      <c r="J6121" s="11" t="s">
        <v>29</v>
      </c>
      <c r="K6121" s="11" t="s">
        <v>30</v>
      </c>
      <c r="M6121" s="11" t="s">
        <v>7062</v>
      </c>
      <c r="N6121" s="13">
        <v>3105</v>
      </c>
      <c r="O6121" s="15">
        <f>_xlfn.XLOOKUP(B6121,Sheet1!A:A,Sheet1!E:E)</f>
        <v>18.3</v>
      </c>
      <c r="P6121" s="26"/>
      <c r="Q6121" s="15">
        <f t="shared" si="450"/>
        <v>19.215</v>
      </c>
      <c r="R6121" s="38">
        <f t="shared" si="451"/>
        <v>19.791450000000001</v>
      </c>
      <c r="S6121" s="26">
        <v>0</v>
      </c>
      <c r="T6121" s="13" t="str">
        <f t="shared" si="448"/>
        <v>Up</v>
      </c>
    </row>
    <row r="6122" spans="1:20" s="14" customFormat="1" hidden="1" x14ac:dyDescent="0.3">
      <c r="A6122" s="11">
        <v>6042187</v>
      </c>
      <c r="B6122" s="11">
        <v>6042187</v>
      </c>
      <c r="C6122" s="11" t="s">
        <v>26</v>
      </c>
      <c r="D6122" s="11" t="s">
        <v>27</v>
      </c>
      <c r="E6122" s="13" t="str">
        <f>_xlfn.XLOOKUP(B6122,Sheet1!A:A,Sheet1!B:B)</f>
        <v>DS AXUS GREY IMMAC EXTENSION POLE  4-8FT</v>
      </c>
      <c r="F6122" s="13" t="str">
        <f t="shared" si="447"/>
        <v>CROWN  - DS AXUS GREY IMMAC EXTENSION POLE  4-8FT</v>
      </c>
      <c r="G6122" s="13"/>
      <c r="H6122" s="91" t="s">
        <v>28</v>
      </c>
      <c r="I6122" s="11" t="s">
        <v>29</v>
      </c>
      <c r="J6122" s="11" t="s">
        <v>29</v>
      </c>
      <c r="K6122" s="11" t="s">
        <v>30</v>
      </c>
      <c r="M6122" s="11" t="s">
        <v>7062</v>
      </c>
      <c r="N6122" s="13">
        <v>3105</v>
      </c>
      <c r="O6122" s="15">
        <f>_xlfn.XLOOKUP(B6122,Sheet1!A:A,Sheet1!E:E)</f>
        <v>9.6199999999999992</v>
      </c>
      <c r="P6122" s="26"/>
      <c r="Q6122" s="15">
        <f t="shared" si="450"/>
        <v>10.100999999999999</v>
      </c>
      <c r="R6122" s="38">
        <f t="shared" si="451"/>
        <v>10.404029999999999</v>
      </c>
      <c r="S6122" s="26">
        <v>0</v>
      </c>
      <c r="T6122" s="13" t="str">
        <f t="shared" si="448"/>
        <v>Up</v>
      </c>
    </row>
    <row r="6123" spans="1:20" s="14" customFormat="1" hidden="1" x14ac:dyDescent="0.3">
      <c r="A6123" s="11">
        <v>6042180</v>
      </c>
      <c r="B6123" s="11">
        <v>6042180</v>
      </c>
      <c r="C6123" s="11" t="s">
        <v>26</v>
      </c>
      <c r="D6123" s="11" t="s">
        <v>27</v>
      </c>
      <c r="E6123" s="13" t="str">
        <f>_xlfn.XLOOKUP(B6123,Sheet1!A:A,Sheet1!B:B)</f>
        <v>DS OLFA HEAVY DUTY BLADES BSF-6B</v>
      </c>
      <c r="F6123" s="13" t="str">
        <f t="shared" si="447"/>
        <v>CROWN  - DS OLFA HEAVY DUTY BLADES BSF-6B</v>
      </c>
      <c r="G6123" s="13"/>
      <c r="H6123" s="91" t="s">
        <v>28</v>
      </c>
      <c r="I6123" s="11" t="s">
        <v>29</v>
      </c>
      <c r="J6123" s="11" t="s">
        <v>29</v>
      </c>
      <c r="K6123" s="11" t="s">
        <v>30</v>
      </c>
      <c r="M6123" s="11" t="s">
        <v>7062</v>
      </c>
      <c r="N6123" s="13">
        <v>3105</v>
      </c>
      <c r="O6123" s="15">
        <f>_xlfn.XLOOKUP(B6123,Sheet1!A:A,Sheet1!E:E)</f>
        <v>11.75</v>
      </c>
      <c r="P6123" s="26"/>
      <c r="Q6123" s="15">
        <f t="shared" si="450"/>
        <v>12.3375</v>
      </c>
      <c r="R6123" s="38">
        <f t="shared" si="451"/>
        <v>12.707625</v>
      </c>
      <c r="S6123" s="26">
        <v>0</v>
      </c>
      <c r="T6123" s="13" t="str">
        <f t="shared" si="448"/>
        <v>Up</v>
      </c>
    </row>
    <row r="6124" spans="1:20" s="14" customFormat="1" hidden="1" x14ac:dyDescent="0.3">
      <c r="A6124" s="11">
        <v>6042172</v>
      </c>
      <c r="B6124" s="11">
        <v>6042172</v>
      </c>
      <c r="C6124" s="11" t="s">
        <v>26</v>
      </c>
      <c r="D6124" s="11" t="s">
        <v>27</v>
      </c>
      <c r="E6124" s="13" t="str">
        <f>_xlfn.XLOOKUP(B6124,Sheet1!A:A,Sheet1!B:B)</f>
        <v>DS OLFA XDESIGN AUT SNAP KNIFE XA1 9MM</v>
      </c>
      <c r="F6124" s="13" t="str">
        <f t="shared" si="447"/>
        <v>CROWN  - DS OLFA XDESIGN AUT SNAP KNIFE XA1 9MM</v>
      </c>
      <c r="G6124" s="13"/>
      <c r="H6124" s="91" t="s">
        <v>28</v>
      </c>
      <c r="I6124" s="11" t="s">
        <v>29</v>
      </c>
      <c r="J6124" s="11" t="s">
        <v>29</v>
      </c>
      <c r="K6124" s="11" t="s">
        <v>30</v>
      </c>
      <c r="M6124" s="11" t="s">
        <v>7062</v>
      </c>
      <c r="N6124" s="13">
        <v>3105</v>
      </c>
      <c r="O6124" s="15">
        <f>_xlfn.XLOOKUP(B6124,Sheet1!A:A,Sheet1!E:E)</f>
        <v>4</v>
      </c>
      <c r="P6124" s="26"/>
      <c r="Q6124" s="15">
        <f t="shared" si="450"/>
        <v>4.2</v>
      </c>
      <c r="R6124" s="38">
        <f t="shared" si="451"/>
        <v>4.3260000000000005</v>
      </c>
      <c r="S6124" s="26">
        <v>0</v>
      </c>
      <c r="T6124" s="13" t="str">
        <f t="shared" si="448"/>
        <v>Up</v>
      </c>
    </row>
    <row r="6125" spans="1:20" s="14" customFormat="1" hidden="1" x14ac:dyDescent="0.3">
      <c r="A6125" s="11">
        <v>6042169</v>
      </c>
      <c r="B6125" s="11">
        <v>6042169</v>
      </c>
      <c r="C6125" s="11" t="s">
        <v>26</v>
      </c>
      <c r="D6125" s="11" t="s">
        <v>27</v>
      </c>
      <c r="E6125" s="13" t="str">
        <f>_xlfn.XLOOKUP(B6125,Sheet1!A:A,Sheet1!B:B)</f>
        <v>DS OLFA EXC ULT SHARP BLADE ABB10B 9MM</v>
      </c>
      <c r="F6125" s="13" t="str">
        <f t="shared" si="447"/>
        <v>CROWN  - DS OLFA EXC ULT SHARP BLADE ABB10B 9MM</v>
      </c>
      <c r="G6125" s="13"/>
      <c r="H6125" s="91" t="s">
        <v>28</v>
      </c>
      <c r="I6125" s="11" t="s">
        <v>29</v>
      </c>
      <c r="J6125" s="11" t="s">
        <v>29</v>
      </c>
      <c r="K6125" s="11" t="s">
        <v>30</v>
      </c>
      <c r="M6125" s="11" t="s">
        <v>7062</v>
      </c>
      <c r="N6125" s="13">
        <v>3105</v>
      </c>
      <c r="O6125" s="15">
        <f>_xlfn.XLOOKUP(B6125,Sheet1!A:A,Sheet1!E:E)</f>
        <v>6.4</v>
      </c>
      <c r="P6125" s="26"/>
      <c r="Q6125" s="15">
        <f t="shared" si="450"/>
        <v>6.7200000000000006</v>
      </c>
      <c r="R6125" s="38">
        <f t="shared" si="451"/>
        <v>6.9216000000000006</v>
      </c>
      <c r="S6125" s="26">
        <v>0</v>
      </c>
      <c r="T6125" s="13" t="str">
        <f t="shared" si="448"/>
        <v>Up</v>
      </c>
    </row>
    <row r="6126" spans="1:20" s="14" customFormat="1" hidden="1" x14ac:dyDescent="0.3">
      <c r="A6126" s="11">
        <v>6042166</v>
      </c>
      <c r="B6126" s="11">
        <v>6042166</v>
      </c>
      <c r="C6126" s="11" t="s">
        <v>26</v>
      </c>
      <c r="D6126" s="11" t="s">
        <v>27</v>
      </c>
      <c r="E6126" s="13" t="str">
        <f>_xlfn.XLOOKUP(B6126,Sheet1!A:A,Sheet1!B:B)</f>
        <v>DS GO PAINT STORE AND GO REFILL</v>
      </c>
      <c r="F6126" s="13" t="str">
        <f t="shared" si="447"/>
        <v>CROWN  - DS GO PAINT STORE AND GO REFILL</v>
      </c>
      <c r="G6126" s="13"/>
      <c r="H6126" s="91" t="s">
        <v>28</v>
      </c>
      <c r="I6126" s="11" t="s">
        <v>29</v>
      </c>
      <c r="J6126" s="11" t="s">
        <v>29</v>
      </c>
      <c r="K6126" s="11" t="s">
        <v>30</v>
      </c>
      <c r="M6126" s="11" t="s">
        <v>7062</v>
      </c>
      <c r="N6126" s="13">
        <v>3105</v>
      </c>
      <c r="O6126" s="15">
        <f>_xlfn.XLOOKUP(B6126,Sheet1!A:A,Sheet1!E:E)</f>
        <v>14</v>
      </c>
      <c r="P6126" s="26"/>
      <c r="Q6126" s="15">
        <f t="shared" si="450"/>
        <v>14.700000000000001</v>
      </c>
      <c r="R6126" s="38">
        <f t="shared" si="451"/>
        <v>15.141000000000002</v>
      </c>
      <c r="S6126" s="26">
        <v>0</v>
      </c>
      <c r="T6126" s="13" t="str">
        <f t="shared" si="448"/>
        <v>Up</v>
      </c>
    </row>
    <row r="6127" spans="1:20" s="14" customFormat="1" hidden="1" x14ac:dyDescent="0.3">
      <c r="A6127" s="11">
        <v>6042156</v>
      </c>
      <c r="B6127" s="11">
        <v>6042156</v>
      </c>
      <c r="C6127" s="11" t="s">
        <v>26</v>
      </c>
      <c r="D6127" s="11" t="s">
        <v>27</v>
      </c>
      <c r="E6127" s="13" t="str">
        <f>_xlfn.XLOOKUP(B6127,Sheet1!A:A,Sheet1!B:B)</f>
        <v>DS PRESTIGE FILLING KNIFE          4IN</v>
      </c>
      <c r="F6127" s="13" t="str">
        <f t="shared" si="447"/>
        <v>CROWN  - DS PRESTIGE FILLING KNIFE          4IN</v>
      </c>
      <c r="G6127" s="13"/>
      <c r="H6127" s="91" t="s">
        <v>28</v>
      </c>
      <c r="I6127" s="11" t="s">
        <v>29</v>
      </c>
      <c r="J6127" s="11" t="s">
        <v>29</v>
      </c>
      <c r="K6127" s="11" t="s">
        <v>30</v>
      </c>
      <c r="M6127" s="11" t="s">
        <v>7062</v>
      </c>
      <c r="N6127" s="13">
        <v>3105</v>
      </c>
      <c r="O6127" s="15">
        <f>_xlfn.XLOOKUP(B6127,Sheet1!A:A,Sheet1!E:E)</f>
        <v>3.37</v>
      </c>
      <c r="P6127" s="26"/>
      <c r="Q6127" s="15">
        <f t="shared" si="450"/>
        <v>3.5385000000000004</v>
      </c>
      <c r="R6127" s="38">
        <f t="shared" si="451"/>
        <v>3.6446550000000006</v>
      </c>
      <c r="S6127" s="26">
        <v>0</v>
      </c>
      <c r="T6127" s="13" t="str">
        <f t="shared" si="448"/>
        <v>Up</v>
      </c>
    </row>
    <row r="6128" spans="1:20" s="14" customFormat="1" hidden="1" x14ac:dyDescent="0.3">
      <c r="A6128" s="11">
        <v>6042155</v>
      </c>
      <c r="B6128" s="11">
        <v>6042155</v>
      </c>
      <c r="C6128" s="11" t="s">
        <v>26</v>
      </c>
      <c r="D6128" s="11" t="s">
        <v>27</v>
      </c>
      <c r="E6128" s="13" t="str">
        <f>_xlfn.XLOOKUP(B6128,Sheet1!A:A,Sheet1!B:B)</f>
        <v>DS PRESTIGE FILLING KNIFE          3IN</v>
      </c>
      <c r="F6128" s="13" t="str">
        <f t="shared" si="447"/>
        <v>CROWN  - DS PRESTIGE FILLING KNIFE          3IN</v>
      </c>
      <c r="G6128" s="13"/>
      <c r="H6128" s="91" t="s">
        <v>28</v>
      </c>
      <c r="I6128" s="11" t="s">
        <v>29</v>
      </c>
      <c r="J6128" s="11" t="s">
        <v>29</v>
      </c>
      <c r="K6128" s="11" t="s">
        <v>30</v>
      </c>
      <c r="M6128" s="11" t="s">
        <v>7062</v>
      </c>
      <c r="N6128" s="13">
        <v>3105</v>
      </c>
      <c r="O6128" s="15">
        <f>_xlfn.XLOOKUP(B6128,Sheet1!A:A,Sheet1!E:E)</f>
        <v>2.97</v>
      </c>
      <c r="P6128" s="26"/>
      <c r="Q6128" s="15">
        <f t="shared" si="450"/>
        <v>3.1185000000000005</v>
      </c>
      <c r="R6128" s="38">
        <f t="shared" si="451"/>
        <v>3.2120550000000008</v>
      </c>
      <c r="S6128" s="26">
        <v>0</v>
      </c>
      <c r="T6128" s="13" t="str">
        <f t="shared" si="448"/>
        <v>Up</v>
      </c>
    </row>
    <row r="6129" spans="1:20" s="14" customFormat="1" hidden="1" x14ac:dyDescent="0.3">
      <c r="A6129" s="11">
        <v>6042154</v>
      </c>
      <c r="B6129" s="11">
        <v>6042154</v>
      </c>
      <c r="C6129" s="11" t="s">
        <v>26</v>
      </c>
      <c r="D6129" s="11" t="s">
        <v>27</v>
      </c>
      <c r="E6129" s="13" t="str">
        <f>_xlfn.XLOOKUP(B6129,Sheet1!A:A,Sheet1!B:B)</f>
        <v>DS PRESTIGE FILLING KNIFE          2IN</v>
      </c>
      <c r="F6129" s="13" t="str">
        <f t="shared" si="447"/>
        <v>CROWN  - DS PRESTIGE FILLING KNIFE          2IN</v>
      </c>
      <c r="G6129" s="13"/>
      <c r="H6129" s="91" t="s">
        <v>28</v>
      </c>
      <c r="I6129" s="11" t="s">
        <v>29</v>
      </c>
      <c r="J6129" s="11" t="s">
        <v>29</v>
      </c>
      <c r="K6129" s="11" t="s">
        <v>30</v>
      </c>
      <c r="M6129" s="11" t="s">
        <v>7062</v>
      </c>
      <c r="N6129" s="13">
        <v>3105</v>
      </c>
      <c r="O6129" s="15">
        <f>_xlfn.XLOOKUP(B6129,Sheet1!A:A,Sheet1!E:E)</f>
        <v>2.75</v>
      </c>
      <c r="P6129" s="26"/>
      <c r="Q6129" s="15">
        <f t="shared" si="450"/>
        <v>2.8875000000000002</v>
      </c>
      <c r="R6129" s="38">
        <f t="shared" si="451"/>
        <v>2.9741250000000004</v>
      </c>
      <c r="S6129" s="26">
        <v>0</v>
      </c>
      <c r="T6129" s="13" t="str">
        <f t="shared" si="448"/>
        <v>Up</v>
      </c>
    </row>
    <row r="6130" spans="1:20" s="14" customFormat="1" hidden="1" x14ac:dyDescent="0.3">
      <c r="A6130" s="11">
        <v>6042153</v>
      </c>
      <c r="B6130" s="11">
        <v>6042153</v>
      </c>
      <c r="C6130" s="11" t="s">
        <v>26</v>
      </c>
      <c r="D6130" s="11" t="s">
        <v>27</v>
      </c>
      <c r="E6130" s="13" t="str">
        <f>_xlfn.XLOOKUP(B6130,Sheet1!A:A,Sheet1!B:B)</f>
        <v>DS PRESTIGE STRIPPING KNIFE        4IN</v>
      </c>
      <c r="F6130" s="13" t="str">
        <f t="shared" si="447"/>
        <v>CROWN  - DS PRESTIGE STRIPPING KNIFE        4IN</v>
      </c>
      <c r="G6130" s="13"/>
      <c r="H6130" s="91" t="s">
        <v>28</v>
      </c>
      <c r="I6130" s="11" t="s">
        <v>29</v>
      </c>
      <c r="J6130" s="11" t="s">
        <v>29</v>
      </c>
      <c r="K6130" s="11" t="s">
        <v>30</v>
      </c>
      <c r="M6130" s="11" t="s">
        <v>7062</v>
      </c>
      <c r="N6130" s="13">
        <v>3105</v>
      </c>
      <c r="O6130" s="15">
        <f>_xlfn.XLOOKUP(B6130,Sheet1!A:A,Sheet1!E:E)</f>
        <v>3.22</v>
      </c>
      <c r="P6130" s="26"/>
      <c r="Q6130" s="15">
        <f t="shared" si="450"/>
        <v>3.3810000000000002</v>
      </c>
      <c r="R6130" s="38">
        <f t="shared" si="451"/>
        <v>3.4824300000000004</v>
      </c>
      <c r="S6130" s="26">
        <v>0</v>
      </c>
      <c r="T6130" s="13" t="str">
        <f t="shared" si="448"/>
        <v>Up</v>
      </c>
    </row>
    <row r="6131" spans="1:20" s="14" customFormat="1" hidden="1" x14ac:dyDescent="0.3">
      <c r="A6131" s="11">
        <v>6042152</v>
      </c>
      <c r="B6131" s="11">
        <v>6042152</v>
      </c>
      <c r="C6131" s="11" t="s">
        <v>26</v>
      </c>
      <c r="D6131" s="11" t="s">
        <v>27</v>
      </c>
      <c r="E6131" s="13" t="str">
        <f>_xlfn.XLOOKUP(B6131,Sheet1!A:A,Sheet1!B:B)</f>
        <v>DS PRESTIGE STRIPPING KNIFE        3IN</v>
      </c>
      <c r="F6131" s="13" t="str">
        <f t="shared" si="447"/>
        <v>CROWN  - DS PRESTIGE STRIPPING KNIFE        3IN</v>
      </c>
      <c r="G6131" s="13"/>
      <c r="H6131" s="91" t="s">
        <v>28</v>
      </c>
      <c r="I6131" s="11" t="s">
        <v>29</v>
      </c>
      <c r="J6131" s="11" t="s">
        <v>29</v>
      </c>
      <c r="K6131" s="11" t="s">
        <v>30</v>
      </c>
      <c r="M6131" s="11" t="s">
        <v>7062</v>
      </c>
      <c r="N6131" s="13">
        <v>3105</v>
      </c>
      <c r="O6131" s="15">
        <f>_xlfn.XLOOKUP(B6131,Sheet1!A:A,Sheet1!E:E)</f>
        <v>2.84</v>
      </c>
      <c r="P6131" s="26"/>
      <c r="Q6131" s="15">
        <f t="shared" si="450"/>
        <v>2.9819999999999998</v>
      </c>
      <c r="R6131" s="38">
        <f t="shared" si="451"/>
        <v>3.0714599999999996</v>
      </c>
      <c r="S6131" s="26">
        <v>0</v>
      </c>
      <c r="T6131" s="13" t="str">
        <f t="shared" si="448"/>
        <v>Up</v>
      </c>
    </row>
    <row r="6132" spans="1:20" s="14" customFormat="1" hidden="1" x14ac:dyDescent="0.3">
      <c r="A6132" s="11">
        <v>6042151</v>
      </c>
      <c r="B6132" s="11">
        <v>6042151</v>
      </c>
      <c r="C6132" s="11" t="s">
        <v>26</v>
      </c>
      <c r="D6132" s="11" t="s">
        <v>27</v>
      </c>
      <c r="E6132" s="13" t="str">
        <f>_xlfn.XLOOKUP(B6132,Sheet1!A:A,Sheet1!B:B)</f>
        <v>DS PRESTIGE STRIPPING KNIFE        2IN</v>
      </c>
      <c r="F6132" s="13" t="str">
        <f t="shared" si="447"/>
        <v>CROWN  - DS PRESTIGE STRIPPING KNIFE        2IN</v>
      </c>
      <c r="G6132" s="13"/>
      <c r="H6132" s="91" t="s">
        <v>28</v>
      </c>
      <c r="I6132" s="11" t="s">
        <v>29</v>
      </c>
      <c r="J6132" s="11" t="s">
        <v>29</v>
      </c>
      <c r="K6132" s="11" t="s">
        <v>30</v>
      </c>
      <c r="M6132" s="11" t="s">
        <v>7062</v>
      </c>
      <c r="N6132" s="13">
        <v>3105</v>
      </c>
      <c r="O6132" s="15">
        <f>_xlfn.XLOOKUP(B6132,Sheet1!A:A,Sheet1!E:E)</f>
        <v>2.75</v>
      </c>
      <c r="P6132" s="26"/>
      <c r="Q6132" s="15">
        <f t="shared" si="450"/>
        <v>2.8875000000000002</v>
      </c>
      <c r="R6132" s="38">
        <f t="shared" si="451"/>
        <v>2.9741250000000004</v>
      </c>
      <c r="S6132" s="26">
        <v>0</v>
      </c>
      <c r="T6132" s="13" t="str">
        <f t="shared" si="448"/>
        <v>Up</v>
      </c>
    </row>
    <row r="6133" spans="1:20" s="14" customFormat="1" hidden="1" x14ac:dyDescent="0.3">
      <c r="A6133" s="11">
        <v>6042150</v>
      </c>
      <c r="B6133" s="11">
        <v>6042150</v>
      </c>
      <c r="C6133" s="11" t="s">
        <v>26</v>
      </c>
      <c r="D6133" s="11" t="s">
        <v>27</v>
      </c>
      <c r="E6133" s="13" t="str">
        <f>_xlfn.XLOOKUP(B6133,Sheet1!A:A,Sheet1!B:B)</f>
        <v>DS PERFECTION BRUSH COMB FSC</v>
      </c>
      <c r="F6133" s="13" t="str">
        <f t="shared" si="447"/>
        <v>CROWN  - DS PERFECTION BRUSH COMB FSC</v>
      </c>
      <c r="G6133" s="13"/>
      <c r="H6133" s="91" t="s">
        <v>28</v>
      </c>
      <c r="I6133" s="11" t="s">
        <v>29</v>
      </c>
      <c r="J6133" s="11" t="s">
        <v>29</v>
      </c>
      <c r="K6133" s="11" t="s">
        <v>30</v>
      </c>
      <c r="M6133" s="11" t="s">
        <v>7062</v>
      </c>
      <c r="N6133" s="13">
        <v>3105</v>
      </c>
      <c r="O6133" s="15">
        <f>_xlfn.XLOOKUP(B6133,Sheet1!A:A,Sheet1!E:E)</f>
        <v>2</v>
      </c>
      <c r="P6133" s="26"/>
      <c r="Q6133" s="15">
        <f t="shared" si="450"/>
        <v>2.1</v>
      </c>
      <c r="R6133" s="38">
        <f t="shared" si="451"/>
        <v>2.1630000000000003</v>
      </c>
      <c r="S6133" s="26">
        <v>0</v>
      </c>
      <c r="T6133" s="13" t="str">
        <f t="shared" si="448"/>
        <v>Up</v>
      </c>
    </row>
    <row r="6134" spans="1:20" s="14" customFormat="1" hidden="1" x14ac:dyDescent="0.3">
      <c r="A6134" s="11">
        <v>6042149</v>
      </c>
      <c r="B6134" s="11">
        <v>6042149</v>
      </c>
      <c r="C6134" s="11" t="s">
        <v>26</v>
      </c>
      <c r="D6134" s="11" t="s">
        <v>27</v>
      </c>
      <c r="E6134" s="13" t="str">
        <f>_xlfn.XLOOKUP(B6134,Sheet1!A:A,Sheet1!B:B)</f>
        <v>DS PERFECTION ROLLER CLEANER</v>
      </c>
      <c r="F6134" s="13" t="str">
        <f t="shared" si="447"/>
        <v>CROWN  - DS PERFECTION ROLLER CLEANER</v>
      </c>
      <c r="G6134" s="13"/>
      <c r="H6134" s="91" t="s">
        <v>28</v>
      </c>
      <c r="I6134" s="11" t="s">
        <v>29</v>
      </c>
      <c r="J6134" s="11" t="s">
        <v>29</v>
      </c>
      <c r="K6134" s="11" t="s">
        <v>30</v>
      </c>
      <c r="M6134" s="11" t="s">
        <v>7062</v>
      </c>
      <c r="N6134" s="13">
        <v>3105</v>
      </c>
      <c r="O6134" s="15">
        <f>_xlfn.XLOOKUP(B6134,Sheet1!A:A,Sheet1!E:E)</f>
        <v>2.98</v>
      </c>
      <c r="P6134" s="26"/>
      <c r="Q6134" s="15">
        <f t="shared" si="450"/>
        <v>3.129</v>
      </c>
      <c r="R6134" s="38">
        <f t="shared" si="451"/>
        <v>3.2228699999999999</v>
      </c>
      <c r="S6134" s="26">
        <v>0</v>
      </c>
      <c r="T6134" s="13" t="str">
        <f t="shared" si="448"/>
        <v>Up</v>
      </c>
    </row>
    <row r="6135" spans="1:20" s="14" customFormat="1" hidden="1" x14ac:dyDescent="0.3">
      <c r="A6135" s="11">
        <v>6042144</v>
      </c>
      <c r="B6135" s="11">
        <v>6042144</v>
      </c>
      <c r="C6135" s="11" t="s">
        <v>26</v>
      </c>
      <c r="D6135" s="11" t="s">
        <v>27</v>
      </c>
      <c r="E6135" s="13" t="str">
        <f>_xlfn.XLOOKUP(B6135,Sheet1!A:A,Sheet1!B:B)</f>
        <v>DS PERFECTION FLEX FILLING KNIFE   1IN</v>
      </c>
      <c r="F6135" s="13" t="str">
        <f t="shared" si="447"/>
        <v>CROWN  - DS PERFECTION FLEX FILLING KNIFE   1IN</v>
      </c>
      <c r="G6135" s="13"/>
      <c r="H6135" s="91" t="s">
        <v>28</v>
      </c>
      <c r="I6135" s="11" t="s">
        <v>29</v>
      </c>
      <c r="J6135" s="11" t="s">
        <v>29</v>
      </c>
      <c r="K6135" s="11" t="s">
        <v>30</v>
      </c>
      <c r="M6135" s="11" t="s">
        <v>7062</v>
      </c>
      <c r="N6135" s="13">
        <v>3105</v>
      </c>
      <c r="O6135" s="15">
        <f>_xlfn.XLOOKUP(B6135,Sheet1!A:A,Sheet1!E:E)</f>
        <v>8.44</v>
      </c>
      <c r="P6135" s="26"/>
      <c r="Q6135" s="15">
        <f t="shared" si="450"/>
        <v>8.8620000000000001</v>
      </c>
      <c r="R6135" s="38">
        <f>_xlfn.XLOOKUP(B6135,Sheet4!B:B,Sheet4!D:D)</f>
        <v>9.1300000000000008</v>
      </c>
      <c r="S6135" s="26">
        <v>0</v>
      </c>
      <c r="T6135" s="13" t="str">
        <f t="shared" si="448"/>
        <v>Up</v>
      </c>
    </row>
    <row r="6136" spans="1:20" s="14" customFormat="1" hidden="1" x14ac:dyDescent="0.3">
      <c r="A6136" s="11">
        <v>6042143</v>
      </c>
      <c r="B6136" s="11">
        <v>6042143</v>
      </c>
      <c r="C6136" s="11" t="s">
        <v>26</v>
      </c>
      <c r="D6136" s="11" t="s">
        <v>27</v>
      </c>
      <c r="E6136" s="13" t="str">
        <f>_xlfn.XLOOKUP(B6136,Sheet1!A:A,Sheet1!B:B)</f>
        <v>DS PERFECTION STRIPPING KNIFE      4IN</v>
      </c>
      <c r="F6136" s="13" t="str">
        <f t="shared" si="447"/>
        <v>CROWN  - DS PERFECTION STRIPPING KNIFE      4IN</v>
      </c>
      <c r="G6136" s="13"/>
      <c r="H6136" s="91" t="s">
        <v>28</v>
      </c>
      <c r="I6136" s="11" t="s">
        <v>29</v>
      </c>
      <c r="J6136" s="11" t="s">
        <v>29</v>
      </c>
      <c r="K6136" s="11" t="s">
        <v>30</v>
      </c>
      <c r="M6136" s="11" t="s">
        <v>7062</v>
      </c>
      <c r="N6136" s="13">
        <v>3105</v>
      </c>
      <c r="O6136" s="15">
        <f>_xlfn.XLOOKUP(B6136,Sheet1!A:A,Sheet1!E:E)</f>
        <v>12.27</v>
      </c>
      <c r="P6136" s="26"/>
      <c r="Q6136" s="15">
        <f t="shared" si="450"/>
        <v>12.8835</v>
      </c>
      <c r="R6136" s="38">
        <f>_xlfn.XLOOKUP(B6136,Sheet4!B:B,Sheet4!D:D)</f>
        <v>13.27</v>
      </c>
      <c r="S6136" s="26">
        <v>0</v>
      </c>
      <c r="T6136" s="13" t="str">
        <f t="shared" si="448"/>
        <v>Up</v>
      </c>
    </row>
    <row r="6137" spans="1:20" s="14" customFormat="1" hidden="1" x14ac:dyDescent="0.3">
      <c r="A6137" s="11">
        <v>6043341</v>
      </c>
      <c r="B6137" s="11">
        <v>6043341</v>
      </c>
      <c r="C6137" s="11" t="s">
        <v>26</v>
      </c>
      <c r="D6137" s="11" t="s">
        <v>27</v>
      </c>
      <c r="E6137" s="13" t="str">
        <f>_xlfn.XLOOKUP(B6137,Sheet1!A:A,Sheet1!B:B)</f>
        <v>DS PRODEC PLASTIC PAINT KETTLE LID 5L</v>
      </c>
      <c r="F6137" s="13" t="str">
        <f t="shared" si="447"/>
        <v>CROWN  - DS PRODEC PLASTIC PAINT KETTLE LID 5L</v>
      </c>
      <c r="G6137" s="13"/>
      <c r="H6137" s="91" t="s">
        <v>28</v>
      </c>
      <c r="I6137" s="11" t="s">
        <v>29</v>
      </c>
      <c r="J6137" s="11" t="s">
        <v>29</v>
      </c>
      <c r="K6137" s="11" t="s">
        <v>30</v>
      </c>
      <c r="M6137" s="11" t="s">
        <v>7062</v>
      </c>
      <c r="N6137" s="13">
        <v>3105</v>
      </c>
      <c r="O6137" s="15">
        <f>_xlfn.XLOOKUP(B6137,Sheet1!A:A,Sheet1!E:E)</f>
        <v>0.87</v>
      </c>
      <c r="P6137" s="26"/>
      <c r="Q6137" s="15">
        <f t="shared" si="450"/>
        <v>0.91349999999999998</v>
      </c>
      <c r="R6137" s="38">
        <f t="shared" ref="R6137:R6178" si="452">Q6137*1.03</f>
        <v>0.94090499999999999</v>
      </c>
      <c r="S6137" s="26">
        <v>0</v>
      </c>
      <c r="T6137" s="13" t="str">
        <f t="shared" si="448"/>
        <v>Up</v>
      </c>
    </row>
    <row r="6138" spans="1:20" s="14" customFormat="1" hidden="1" x14ac:dyDescent="0.3">
      <c r="A6138" s="11">
        <v>6043336</v>
      </c>
      <c r="B6138" s="11">
        <v>6043336</v>
      </c>
      <c r="C6138" s="11" t="s">
        <v>26</v>
      </c>
      <c r="D6138" s="11" t="s">
        <v>27</v>
      </c>
      <c r="E6138" s="13" t="str">
        <f>_xlfn.XLOOKUP(B6138,Sheet1!A:A,Sheet1!B:B)</f>
        <v>DS PRODEC HEAVY DUTY WALL SCRAPER  4IN</v>
      </c>
      <c r="F6138" s="13" t="str">
        <f t="shared" si="447"/>
        <v>CROWN  - DS PRODEC HEAVY DUTY WALL SCRAPER  4IN</v>
      </c>
      <c r="G6138" s="13"/>
      <c r="H6138" s="91" t="s">
        <v>28</v>
      </c>
      <c r="I6138" s="11" t="s">
        <v>29</v>
      </c>
      <c r="J6138" s="11" t="s">
        <v>29</v>
      </c>
      <c r="K6138" s="11" t="s">
        <v>30</v>
      </c>
      <c r="M6138" s="11" t="s">
        <v>7062</v>
      </c>
      <c r="N6138" s="13">
        <v>3105</v>
      </c>
      <c r="O6138" s="15">
        <f>_xlfn.XLOOKUP(B6138,Sheet1!A:A,Sheet1!E:E)</f>
        <v>6.52</v>
      </c>
      <c r="P6138" s="26"/>
      <c r="Q6138" s="15">
        <f t="shared" si="450"/>
        <v>6.8460000000000001</v>
      </c>
      <c r="R6138" s="38">
        <f t="shared" si="452"/>
        <v>7.05138</v>
      </c>
      <c r="S6138" s="26">
        <v>0</v>
      </c>
      <c r="T6138" s="13" t="str">
        <f t="shared" si="448"/>
        <v>Up</v>
      </c>
    </row>
    <row r="6139" spans="1:20" s="14" customFormat="1" hidden="1" x14ac:dyDescent="0.3">
      <c r="A6139" s="11">
        <v>6043326</v>
      </c>
      <c r="B6139" s="11">
        <v>6043326</v>
      </c>
      <c r="C6139" s="11" t="s">
        <v>26</v>
      </c>
      <c r="D6139" s="11" t="s">
        <v>27</v>
      </c>
      <c r="E6139" s="13" t="str">
        <f>_xlfn.XLOOKUP(B6139,Sheet1!A:A,Sheet1!B:B)</f>
        <v>DS PRODEC STRAIGHT POLE SCRAPER    3IN</v>
      </c>
      <c r="F6139" s="13" t="str">
        <f t="shared" si="447"/>
        <v>CROWN  - DS PRODEC STRAIGHT POLE SCRAPER    3IN</v>
      </c>
      <c r="G6139" s="13"/>
      <c r="H6139" s="91" t="s">
        <v>28</v>
      </c>
      <c r="I6139" s="11" t="s">
        <v>29</v>
      </c>
      <c r="J6139" s="11" t="s">
        <v>29</v>
      </c>
      <c r="K6139" s="11" t="s">
        <v>30</v>
      </c>
      <c r="M6139" s="11" t="s">
        <v>7062</v>
      </c>
      <c r="N6139" s="13">
        <v>3105</v>
      </c>
      <c r="O6139" s="15">
        <f>_xlfn.XLOOKUP(B6139,Sheet1!A:A,Sheet1!E:E)</f>
        <v>8.6199999999999992</v>
      </c>
      <c r="P6139" s="26"/>
      <c r="Q6139" s="15">
        <f t="shared" si="450"/>
        <v>9.0510000000000002</v>
      </c>
      <c r="R6139" s="38">
        <f t="shared" si="452"/>
        <v>9.3225300000000004</v>
      </c>
      <c r="S6139" s="26">
        <v>0</v>
      </c>
      <c r="T6139" s="13" t="str">
        <f t="shared" si="448"/>
        <v>Up</v>
      </c>
    </row>
    <row r="6140" spans="1:20" s="14" customFormat="1" hidden="1" x14ac:dyDescent="0.3">
      <c r="A6140" s="11">
        <v>6043316</v>
      </c>
      <c r="B6140" s="11">
        <v>6043316</v>
      </c>
      <c r="C6140" s="11" t="s">
        <v>26</v>
      </c>
      <c r="D6140" s="11" t="s">
        <v>27</v>
      </c>
      <c r="E6140" s="13" t="str">
        <f>_xlfn.XLOOKUP(B6140,Sheet1!A:A,Sheet1!B:B)</f>
        <v>DS PRODEC STAINLESS STEEL SCISSORS 11IN</v>
      </c>
      <c r="F6140" s="13" t="str">
        <f t="shared" si="447"/>
        <v>CROWN  - DS PRODEC STAINLESS STEEL SCISSORS 11IN</v>
      </c>
      <c r="G6140" s="13"/>
      <c r="H6140" s="91" t="s">
        <v>28</v>
      </c>
      <c r="I6140" s="11" t="s">
        <v>29</v>
      </c>
      <c r="J6140" s="11" t="s">
        <v>29</v>
      </c>
      <c r="K6140" s="11" t="s">
        <v>30</v>
      </c>
      <c r="M6140" s="11" t="s">
        <v>7062</v>
      </c>
      <c r="N6140" s="13">
        <v>3105</v>
      </c>
      <c r="O6140" s="15">
        <f>_xlfn.XLOOKUP(B6140,Sheet1!A:A,Sheet1!E:E)</f>
        <v>13.11</v>
      </c>
      <c r="P6140" s="26">
        <f>_xlfn.XLOOKUP(A6140,Sheet2!F:F,Sheet2!H:H)</f>
        <v>0</v>
      </c>
      <c r="Q6140" s="15">
        <f t="shared" si="450"/>
        <v>13.765499999999999</v>
      </c>
      <c r="R6140" s="38">
        <f t="shared" si="452"/>
        <v>14.178464999999999</v>
      </c>
      <c r="S6140" s="26">
        <v>0</v>
      </c>
      <c r="T6140" s="13" t="str">
        <f t="shared" si="448"/>
        <v>Up</v>
      </c>
    </row>
    <row r="6141" spans="1:20" s="14" customFormat="1" hidden="1" x14ac:dyDescent="0.3">
      <c r="A6141" s="11">
        <v>6043144</v>
      </c>
      <c r="B6141" s="11">
        <v>6043144</v>
      </c>
      <c r="C6141" s="11" t="s">
        <v>26</v>
      </c>
      <c r="D6141" s="11" t="s">
        <v>27</v>
      </c>
      <c r="E6141" s="13" t="str">
        <f>_xlfn.XLOOKUP(B6141,Sheet1!A:A,Sheet1!B:B)</f>
        <v>DS COOVAR EMPTY TIN AND LID        500ML</v>
      </c>
      <c r="F6141" s="13" t="str">
        <f t="shared" si="447"/>
        <v>CROWN  - DS COOVAR EMPTY TIN AND LID        500ML</v>
      </c>
      <c r="G6141" s="13"/>
      <c r="H6141" s="91" t="s">
        <v>28</v>
      </c>
      <c r="I6141" s="11" t="s">
        <v>29</v>
      </c>
      <c r="J6141" s="11" t="s">
        <v>29</v>
      </c>
      <c r="K6141" s="11" t="s">
        <v>30</v>
      </c>
      <c r="M6141" s="11" t="s">
        <v>7062</v>
      </c>
      <c r="N6141" s="13">
        <v>3105</v>
      </c>
      <c r="O6141" s="15">
        <f>_xlfn.XLOOKUP(B6141,Sheet1!A:A,Sheet1!E:E)</f>
        <v>3.13</v>
      </c>
      <c r="P6141" s="26"/>
      <c r="Q6141" s="15">
        <f t="shared" si="450"/>
        <v>3.2865000000000002</v>
      </c>
      <c r="R6141" s="38">
        <f t="shared" si="452"/>
        <v>3.3850950000000002</v>
      </c>
      <c r="S6141" s="26">
        <v>0</v>
      </c>
      <c r="T6141" s="13" t="str">
        <f t="shared" si="448"/>
        <v>Up</v>
      </c>
    </row>
    <row r="6142" spans="1:20" s="14" customFormat="1" hidden="1" x14ac:dyDescent="0.3">
      <c r="A6142" s="11">
        <v>6043143</v>
      </c>
      <c r="B6142" s="11">
        <v>6043143</v>
      </c>
      <c r="C6142" s="11" t="s">
        <v>26</v>
      </c>
      <c r="D6142" s="11" t="s">
        <v>27</v>
      </c>
      <c r="E6142" s="13" t="str">
        <f>_xlfn.XLOOKUP(B6142,Sheet1!A:A,Sheet1!B:B)</f>
        <v>DS COOVAR EMPTY TIN AND LID        1L</v>
      </c>
      <c r="F6142" s="13" t="str">
        <f t="shared" ref="F6142:F6205" si="453">D6142&amp;" - "&amp;E6142</f>
        <v>CROWN  - DS COOVAR EMPTY TIN AND LID        1L</v>
      </c>
      <c r="G6142" s="13"/>
      <c r="H6142" s="91" t="s">
        <v>28</v>
      </c>
      <c r="I6142" s="11" t="s">
        <v>29</v>
      </c>
      <c r="J6142" s="11" t="s">
        <v>29</v>
      </c>
      <c r="K6142" s="11" t="s">
        <v>30</v>
      </c>
      <c r="M6142" s="11" t="s">
        <v>7062</v>
      </c>
      <c r="N6142" s="13">
        <v>3105</v>
      </c>
      <c r="O6142" s="15">
        <f>_xlfn.XLOOKUP(B6142,Sheet1!A:A,Sheet1!E:E)</f>
        <v>4.13</v>
      </c>
      <c r="P6142" s="26"/>
      <c r="Q6142" s="15">
        <f t="shared" si="450"/>
        <v>4.3365</v>
      </c>
      <c r="R6142" s="38">
        <f t="shared" si="452"/>
        <v>4.4665949999999999</v>
      </c>
      <c r="S6142" s="26">
        <v>0</v>
      </c>
      <c r="T6142" s="13" t="str">
        <f t="shared" si="448"/>
        <v>Up</v>
      </c>
    </row>
    <row r="6143" spans="1:20" s="14" customFormat="1" hidden="1" x14ac:dyDescent="0.3">
      <c r="A6143" s="11">
        <v>6042959</v>
      </c>
      <c r="B6143" s="11">
        <v>6042959</v>
      </c>
      <c r="C6143" s="11" t="s">
        <v>26</v>
      </c>
      <c r="D6143" s="11" t="s">
        <v>27</v>
      </c>
      <c r="E6143" s="13" t="str">
        <f>_xlfn.XLOOKUP(B6143,Sheet1!A:A,Sheet1!B:B)</f>
        <v>DS ZINSSER PAPER TIGER SINGLE HEAD</v>
      </c>
      <c r="F6143" s="13" t="str">
        <f t="shared" si="453"/>
        <v>CROWN  - DS ZINSSER PAPER TIGER SINGLE HEAD</v>
      </c>
      <c r="G6143" s="13"/>
      <c r="H6143" s="91" t="s">
        <v>28</v>
      </c>
      <c r="I6143" s="11" t="s">
        <v>29</v>
      </c>
      <c r="J6143" s="11" t="s">
        <v>29</v>
      </c>
      <c r="K6143" s="11" t="s">
        <v>30</v>
      </c>
      <c r="M6143" s="11" t="s">
        <v>7062</v>
      </c>
      <c r="N6143" s="13">
        <v>3105</v>
      </c>
      <c r="O6143" s="15">
        <f>_xlfn.XLOOKUP(B6143,Sheet1!A:A,Sheet1!E:E)</f>
        <v>12.15</v>
      </c>
      <c r="P6143" s="26"/>
      <c r="Q6143" s="15">
        <f t="shared" si="450"/>
        <v>12.7575</v>
      </c>
      <c r="R6143" s="38">
        <f t="shared" si="452"/>
        <v>13.140225000000001</v>
      </c>
      <c r="S6143" s="26">
        <v>0</v>
      </c>
      <c r="T6143" s="13" t="str">
        <f t="shared" si="448"/>
        <v>Up</v>
      </c>
    </row>
    <row r="6144" spans="1:20" s="14" customFormat="1" hidden="1" x14ac:dyDescent="0.3">
      <c r="A6144" s="11">
        <v>6042373</v>
      </c>
      <c r="B6144" s="11">
        <v>6042373</v>
      </c>
      <c r="C6144" s="11" t="s">
        <v>26</v>
      </c>
      <c r="D6144" s="11" t="s">
        <v>27</v>
      </c>
      <c r="E6144" s="13" t="str">
        <f>_xlfn.XLOOKUP(B6144,Sheet1!A:A,Sheet1!B:B)</f>
        <v>DS PRODEC ZIPPED DOOR PROTECTOR KIT</v>
      </c>
      <c r="F6144" s="13" t="str">
        <f t="shared" si="453"/>
        <v>CROWN  - DS PRODEC ZIPPED DOOR PROTECTOR KIT</v>
      </c>
      <c r="G6144" s="13"/>
      <c r="H6144" s="91" t="s">
        <v>28</v>
      </c>
      <c r="I6144" s="11" t="s">
        <v>29</v>
      </c>
      <c r="J6144" s="11" t="s">
        <v>29</v>
      </c>
      <c r="K6144" s="11" t="s">
        <v>30</v>
      </c>
      <c r="M6144" s="11" t="s">
        <v>7062</v>
      </c>
      <c r="N6144" s="13">
        <v>3105</v>
      </c>
      <c r="O6144" s="15">
        <f>_xlfn.XLOOKUP(B6144,Sheet1!A:A,Sheet1!E:E)</f>
        <v>10.29</v>
      </c>
      <c r="P6144" s="26"/>
      <c r="Q6144" s="15">
        <f t="shared" si="450"/>
        <v>10.804499999999999</v>
      </c>
      <c r="R6144" s="38">
        <f t="shared" si="452"/>
        <v>11.128634999999999</v>
      </c>
      <c r="S6144" s="26">
        <v>0</v>
      </c>
      <c r="T6144" s="13" t="str">
        <f t="shared" si="448"/>
        <v>Up</v>
      </c>
    </row>
    <row r="6145" spans="1:20" s="14" customFormat="1" hidden="1" x14ac:dyDescent="0.3">
      <c r="A6145" s="11">
        <v>6042312</v>
      </c>
      <c r="B6145" s="11">
        <v>6042312</v>
      </c>
      <c r="C6145" s="11" t="s">
        <v>26</v>
      </c>
      <c r="D6145" s="11" t="s">
        <v>27</v>
      </c>
      <c r="E6145" s="13" t="str">
        <f>_xlfn.XLOOKUP(B6145,Sheet1!A:A,Sheet1!B:B)</f>
        <v>DS PRODEC TRIANGULAR SHAVEHOOK</v>
      </c>
      <c r="F6145" s="13" t="str">
        <f t="shared" si="453"/>
        <v>CROWN  - DS PRODEC TRIANGULAR SHAVEHOOK</v>
      </c>
      <c r="G6145" s="13"/>
      <c r="H6145" s="91" t="s">
        <v>28</v>
      </c>
      <c r="I6145" s="11" t="s">
        <v>29</v>
      </c>
      <c r="J6145" s="11" t="s">
        <v>29</v>
      </c>
      <c r="K6145" s="11" t="s">
        <v>30</v>
      </c>
      <c r="M6145" s="11" t="s">
        <v>7062</v>
      </c>
      <c r="N6145" s="13">
        <v>3105</v>
      </c>
      <c r="O6145" s="15">
        <f>_xlfn.XLOOKUP(B6145,Sheet1!A:A,Sheet1!E:E)</f>
        <v>6.53</v>
      </c>
      <c r="P6145" s="26"/>
      <c r="Q6145" s="15">
        <f t="shared" si="450"/>
        <v>6.8565000000000005</v>
      </c>
      <c r="R6145" s="38">
        <f t="shared" si="452"/>
        <v>7.0621950000000009</v>
      </c>
      <c r="S6145" s="26">
        <v>0</v>
      </c>
      <c r="T6145" s="13" t="str">
        <f t="shared" si="448"/>
        <v>Up</v>
      </c>
    </row>
    <row r="6146" spans="1:20" s="14" customFormat="1" hidden="1" x14ac:dyDescent="0.3">
      <c r="A6146" s="11">
        <v>6042311</v>
      </c>
      <c r="B6146" s="11">
        <v>6042311</v>
      </c>
      <c r="C6146" s="11" t="s">
        <v>26</v>
      </c>
      <c r="D6146" s="11" t="s">
        <v>27</v>
      </c>
      <c r="E6146" s="13" t="str">
        <f>_xlfn.XLOOKUP(B6146,Sheet1!A:A,Sheet1!B:B)</f>
        <v>DS PRODEC COMBINATION SHAVEHOOK</v>
      </c>
      <c r="F6146" s="13" t="str">
        <f t="shared" si="453"/>
        <v>CROWN  - DS PRODEC COMBINATION SHAVEHOOK</v>
      </c>
      <c r="G6146" s="13"/>
      <c r="H6146" s="91" t="s">
        <v>28</v>
      </c>
      <c r="I6146" s="11" t="s">
        <v>29</v>
      </c>
      <c r="J6146" s="11" t="s">
        <v>29</v>
      </c>
      <c r="K6146" s="11" t="s">
        <v>30</v>
      </c>
      <c r="M6146" s="11" t="s">
        <v>7062</v>
      </c>
      <c r="N6146" s="13">
        <v>3105</v>
      </c>
      <c r="O6146" s="15">
        <f>_xlfn.XLOOKUP(B6146,Sheet1!A:A,Sheet1!E:E)</f>
        <v>6.53</v>
      </c>
      <c r="P6146" s="26"/>
      <c r="Q6146" s="15">
        <f t="shared" si="450"/>
        <v>6.8565000000000005</v>
      </c>
      <c r="R6146" s="38">
        <f t="shared" si="452"/>
        <v>7.0621950000000009</v>
      </c>
      <c r="S6146" s="26">
        <v>0</v>
      </c>
      <c r="T6146" s="13" t="str">
        <f t="shared" ref="T6146:T6209" si="454">IF(Q6146&gt;=R6146,"No Change","Up")</f>
        <v>Up</v>
      </c>
    </row>
    <row r="6147" spans="1:20" s="14" customFormat="1" hidden="1" x14ac:dyDescent="0.3">
      <c r="A6147" s="11">
        <v>6042307</v>
      </c>
      <c r="B6147" s="11">
        <v>6042307</v>
      </c>
      <c r="C6147" s="11" t="s">
        <v>26</v>
      </c>
      <c r="D6147" s="11" t="s">
        <v>27</v>
      </c>
      <c r="E6147" s="13" t="str">
        <f>_xlfn.XLOOKUP(B6147,Sheet1!A:A,Sheet1!B:B)</f>
        <v>DS PRODEC WINDOW SCRAPER BLADES    10PK</v>
      </c>
      <c r="F6147" s="13" t="str">
        <f t="shared" si="453"/>
        <v>CROWN  - DS PRODEC WINDOW SCRAPER BLADES    10PK</v>
      </c>
      <c r="G6147" s="13"/>
      <c r="H6147" s="91" t="s">
        <v>28</v>
      </c>
      <c r="I6147" s="11" t="s">
        <v>29</v>
      </c>
      <c r="J6147" s="11" t="s">
        <v>29</v>
      </c>
      <c r="K6147" s="11" t="s">
        <v>30</v>
      </c>
      <c r="M6147" s="11" t="s">
        <v>7062</v>
      </c>
      <c r="N6147" s="13">
        <v>3105</v>
      </c>
      <c r="O6147" s="15">
        <f>_xlfn.XLOOKUP(B6147,Sheet1!A:A,Sheet1!E:E)</f>
        <v>1.43</v>
      </c>
      <c r="P6147" s="26"/>
      <c r="Q6147" s="15">
        <f t="shared" si="450"/>
        <v>1.5015000000000001</v>
      </c>
      <c r="R6147" s="38">
        <f t="shared" si="452"/>
        <v>1.5465450000000001</v>
      </c>
      <c r="S6147" s="26">
        <v>0</v>
      </c>
      <c r="T6147" s="13" t="str">
        <f t="shared" si="454"/>
        <v>Up</v>
      </c>
    </row>
    <row r="6148" spans="1:20" s="14" customFormat="1" hidden="1" x14ac:dyDescent="0.3">
      <c r="A6148" s="11">
        <v>6042306</v>
      </c>
      <c r="B6148" s="11">
        <v>6042306</v>
      </c>
      <c r="C6148" s="11" t="s">
        <v>26</v>
      </c>
      <c r="D6148" s="11" t="s">
        <v>27</v>
      </c>
      <c r="E6148" s="13" t="str">
        <f>_xlfn.XLOOKUP(B6148,Sheet1!A:A,Sheet1!B:B)</f>
        <v>DS PRODEC RETRACTABLE WINDOW SCRAPER</v>
      </c>
      <c r="F6148" s="13" t="str">
        <f t="shared" si="453"/>
        <v>CROWN  - DS PRODEC RETRACTABLE WINDOW SCRAPER</v>
      </c>
      <c r="G6148" s="13"/>
      <c r="H6148" s="91" t="s">
        <v>28</v>
      </c>
      <c r="I6148" s="11" t="s">
        <v>29</v>
      </c>
      <c r="J6148" s="11" t="s">
        <v>29</v>
      </c>
      <c r="K6148" s="11" t="s">
        <v>30</v>
      </c>
      <c r="M6148" s="11" t="s">
        <v>7062</v>
      </c>
      <c r="N6148" s="13">
        <v>3105</v>
      </c>
      <c r="O6148" s="15">
        <f>_xlfn.XLOOKUP(B6148,Sheet1!A:A,Sheet1!E:E)</f>
        <v>0.81</v>
      </c>
      <c r="P6148" s="26"/>
      <c r="Q6148" s="15">
        <f t="shared" si="450"/>
        <v>0.85050000000000014</v>
      </c>
      <c r="R6148" s="38">
        <f t="shared" si="452"/>
        <v>0.87601500000000021</v>
      </c>
      <c r="S6148" s="26">
        <v>0</v>
      </c>
      <c r="T6148" s="13" t="str">
        <f t="shared" si="454"/>
        <v>Up</v>
      </c>
    </row>
    <row r="6149" spans="1:20" s="14" customFormat="1" hidden="1" x14ac:dyDescent="0.3">
      <c r="A6149" s="11">
        <v>6042305</v>
      </c>
      <c r="B6149" s="11">
        <v>6042305</v>
      </c>
      <c r="C6149" s="11" t="s">
        <v>26</v>
      </c>
      <c r="D6149" s="11" t="s">
        <v>27</v>
      </c>
      <c r="E6149" s="13" t="str">
        <f>_xlfn.XLOOKUP(B6149,Sheet1!A:A,Sheet1!B:B)</f>
        <v>DS PRODEC SCALE TANG PAINT SCRAPER 4IN</v>
      </c>
      <c r="F6149" s="13" t="str">
        <f t="shared" si="453"/>
        <v>CROWN  - DS PRODEC SCALE TANG PAINT SCRAPER 4IN</v>
      </c>
      <c r="G6149" s="13"/>
      <c r="H6149" s="91" t="s">
        <v>28</v>
      </c>
      <c r="I6149" s="11" t="s">
        <v>29</v>
      </c>
      <c r="J6149" s="11" t="s">
        <v>29</v>
      </c>
      <c r="K6149" s="11" t="s">
        <v>30</v>
      </c>
      <c r="M6149" s="11" t="s">
        <v>7062</v>
      </c>
      <c r="N6149" s="13">
        <v>3105</v>
      </c>
      <c r="O6149" s="15">
        <f>_xlfn.XLOOKUP(B6149,Sheet1!A:A,Sheet1!E:E)</f>
        <v>11.17</v>
      </c>
      <c r="P6149" s="26"/>
      <c r="Q6149" s="15">
        <f t="shared" si="450"/>
        <v>11.7285</v>
      </c>
      <c r="R6149" s="38">
        <f t="shared" si="452"/>
        <v>12.080355000000001</v>
      </c>
      <c r="S6149" s="26">
        <v>0</v>
      </c>
      <c r="T6149" s="13" t="str">
        <f t="shared" si="454"/>
        <v>Up</v>
      </c>
    </row>
    <row r="6150" spans="1:20" s="14" customFormat="1" hidden="1" x14ac:dyDescent="0.3">
      <c r="A6150" s="11">
        <v>6042293</v>
      </c>
      <c r="B6150" s="11">
        <v>6042293</v>
      </c>
      <c r="C6150" s="11" t="s">
        <v>26</v>
      </c>
      <c r="D6150" s="11" t="s">
        <v>27</v>
      </c>
      <c r="E6150" s="13" t="str">
        <f>_xlfn.XLOOKUP(B6150,Sheet1!A:A,Sheet1!B:B)</f>
        <v>DS PRODEC SNAP OFF BLADES 10PK     9MM</v>
      </c>
      <c r="F6150" s="13" t="str">
        <f t="shared" si="453"/>
        <v>CROWN  - DS PRODEC SNAP OFF BLADES 10PK     9MM</v>
      </c>
      <c r="G6150" s="13"/>
      <c r="H6150" s="91" t="s">
        <v>28</v>
      </c>
      <c r="I6150" s="11" t="s">
        <v>29</v>
      </c>
      <c r="J6150" s="11" t="s">
        <v>29</v>
      </c>
      <c r="K6150" s="11" t="s">
        <v>30</v>
      </c>
      <c r="M6150" s="11" t="s">
        <v>7062</v>
      </c>
      <c r="N6150" s="13">
        <v>3105</v>
      </c>
      <c r="O6150" s="15">
        <f>_xlfn.XLOOKUP(B6150,Sheet1!A:A,Sheet1!E:E)</f>
        <v>0.87</v>
      </c>
      <c r="P6150" s="26"/>
      <c r="Q6150" s="15">
        <f t="shared" si="450"/>
        <v>0.91349999999999998</v>
      </c>
      <c r="R6150" s="38">
        <f t="shared" si="452"/>
        <v>0.94090499999999999</v>
      </c>
      <c r="S6150" s="26">
        <v>0</v>
      </c>
      <c r="T6150" s="13" t="str">
        <f t="shared" si="454"/>
        <v>Up</v>
      </c>
    </row>
    <row r="6151" spans="1:20" s="14" customFormat="1" hidden="1" x14ac:dyDescent="0.3">
      <c r="A6151" s="11">
        <v>6042292</v>
      </c>
      <c r="B6151" s="11">
        <v>6042292</v>
      </c>
      <c r="C6151" s="11" t="s">
        <v>26</v>
      </c>
      <c r="D6151" s="11" t="s">
        <v>27</v>
      </c>
      <c r="E6151" s="13" t="str">
        <f>_xlfn.XLOOKUP(B6151,Sheet1!A:A,Sheet1!B:B)</f>
        <v>DS PRODEC ALUMINIUM SNAP OFF KNIFE 9MM</v>
      </c>
      <c r="F6151" s="13" t="str">
        <f t="shared" si="453"/>
        <v>CROWN  - DS PRODEC ALUMINIUM SNAP OFF KNIFE 9MM</v>
      </c>
      <c r="G6151" s="13"/>
      <c r="H6151" s="91" t="s">
        <v>28</v>
      </c>
      <c r="I6151" s="11" t="s">
        <v>29</v>
      </c>
      <c r="J6151" s="11" t="s">
        <v>29</v>
      </c>
      <c r="K6151" s="11" t="s">
        <v>30</v>
      </c>
      <c r="M6151" s="11" t="s">
        <v>7062</v>
      </c>
      <c r="N6151" s="13">
        <v>3105</v>
      </c>
      <c r="O6151" s="15">
        <f>_xlfn.XLOOKUP(B6151,Sheet1!A:A,Sheet1!E:E)</f>
        <v>4.68</v>
      </c>
      <c r="P6151" s="26"/>
      <c r="Q6151" s="15">
        <f t="shared" si="450"/>
        <v>4.9139999999999997</v>
      </c>
      <c r="R6151" s="38">
        <f t="shared" si="452"/>
        <v>5.06142</v>
      </c>
      <c r="S6151" s="26">
        <v>0</v>
      </c>
      <c r="T6151" s="13" t="str">
        <f t="shared" si="454"/>
        <v>Up</v>
      </c>
    </row>
    <row r="6152" spans="1:20" s="14" customFormat="1" hidden="1" x14ac:dyDescent="0.3">
      <c r="A6152" s="11">
        <v>6042291</v>
      </c>
      <c r="B6152" s="11">
        <v>6042291</v>
      </c>
      <c r="C6152" s="11" t="s">
        <v>26</v>
      </c>
      <c r="D6152" s="11" t="s">
        <v>27</v>
      </c>
      <c r="E6152" s="13" t="str">
        <f>_xlfn.XLOOKUP(B6152,Sheet1!A:A,Sheet1!B:B)</f>
        <v>DS PRODEC ROTARY WALLPAPER TRIM KNIFE</v>
      </c>
      <c r="F6152" s="13" t="str">
        <f t="shared" si="453"/>
        <v>CROWN  - DS PRODEC ROTARY WALLPAPER TRIM KNIFE</v>
      </c>
      <c r="G6152" s="13"/>
      <c r="H6152" s="91" t="s">
        <v>28</v>
      </c>
      <c r="I6152" s="11" t="s">
        <v>29</v>
      </c>
      <c r="J6152" s="11" t="s">
        <v>29</v>
      </c>
      <c r="K6152" s="11" t="s">
        <v>30</v>
      </c>
      <c r="M6152" s="11" t="s">
        <v>7062</v>
      </c>
      <c r="N6152" s="13">
        <v>3105</v>
      </c>
      <c r="O6152" s="15">
        <f>_xlfn.XLOOKUP(B6152,Sheet1!A:A,Sheet1!E:E)</f>
        <v>3.92</v>
      </c>
      <c r="P6152" s="26"/>
      <c r="Q6152" s="15">
        <f t="shared" si="450"/>
        <v>4.1159999999999997</v>
      </c>
      <c r="R6152" s="38">
        <f t="shared" si="452"/>
        <v>4.2394799999999995</v>
      </c>
      <c r="S6152" s="26">
        <v>0</v>
      </c>
      <c r="T6152" s="13" t="str">
        <f t="shared" si="454"/>
        <v>Up</v>
      </c>
    </row>
    <row r="6153" spans="1:20" s="14" customFormat="1" hidden="1" x14ac:dyDescent="0.3">
      <c r="A6153" s="11">
        <v>6041672</v>
      </c>
      <c r="B6153" s="11">
        <v>6041672</v>
      </c>
      <c r="C6153" s="11" t="s">
        <v>26</v>
      </c>
      <c r="D6153" s="11" t="s">
        <v>27</v>
      </c>
      <c r="E6153" s="13" t="str">
        <f>_xlfn.XLOOKUP(B6153,Sheet1!A:A,Sheet1!B:B)</f>
        <v>DS PRODEC BENT POLE SCRAPER HEAD</v>
      </c>
      <c r="F6153" s="13" t="str">
        <f t="shared" si="453"/>
        <v>CROWN  - DS PRODEC BENT POLE SCRAPER HEAD</v>
      </c>
      <c r="G6153" s="13"/>
      <c r="H6153" s="91" t="s">
        <v>28</v>
      </c>
      <c r="I6153" s="11" t="s">
        <v>29</v>
      </c>
      <c r="J6153" s="11" t="s">
        <v>29</v>
      </c>
      <c r="K6153" s="11" t="s">
        <v>30</v>
      </c>
      <c r="M6153" s="11" t="s">
        <v>7062</v>
      </c>
      <c r="N6153" s="13">
        <v>3105</v>
      </c>
      <c r="O6153" s="15">
        <f>_xlfn.XLOOKUP(B6153,Sheet1!A:A,Sheet1!E:E)</f>
        <v>7.82</v>
      </c>
      <c r="P6153" s="26"/>
      <c r="Q6153" s="15">
        <f t="shared" si="450"/>
        <v>8.2110000000000003</v>
      </c>
      <c r="R6153" s="38">
        <f t="shared" si="452"/>
        <v>8.4573300000000007</v>
      </c>
      <c r="S6153" s="26">
        <v>0</v>
      </c>
      <c r="T6153" s="13" t="str">
        <f t="shared" si="454"/>
        <v>Up</v>
      </c>
    </row>
    <row r="6154" spans="1:20" s="14" customFormat="1" hidden="1" x14ac:dyDescent="0.3">
      <c r="A6154" s="11">
        <v>6041667</v>
      </c>
      <c r="B6154" s="11">
        <v>6041667</v>
      </c>
      <c r="C6154" s="11" t="s">
        <v>26</v>
      </c>
      <c r="D6154" s="11" t="s">
        <v>27</v>
      </c>
      <c r="E6154" s="13" t="str">
        <f>_xlfn.XLOOKUP(B6154,Sheet1!A:A,Sheet1!B:B)</f>
        <v>DS PRODEC SUPERHANDLE EXTENSION ADAPTOR</v>
      </c>
      <c r="F6154" s="13" t="str">
        <f t="shared" si="453"/>
        <v>CROWN  - DS PRODEC SUPERHANDLE EXTENSION ADAPTOR</v>
      </c>
      <c r="G6154" s="13"/>
      <c r="H6154" s="91" t="s">
        <v>28</v>
      </c>
      <c r="I6154" s="11" t="s">
        <v>29</v>
      </c>
      <c r="J6154" s="11" t="s">
        <v>29</v>
      </c>
      <c r="K6154" s="11" t="s">
        <v>30</v>
      </c>
      <c r="M6154" s="11" t="s">
        <v>7062</v>
      </c>
      <c r="N6154" s="13">
        <v>3105</v>
      </c>
      <c r="O6154" s="15">
        <f>_xlfn.XLOOKUP(B6154,Sheet1!A:A,Sheet1!E:E)</f>
        <v>0.48</v>
      </c>
      <c r="P6154" s="26"/>
      <c r="Q6154" s="15">
        <f t="shared" si="450"/>
        <v>0.504</v>
      </c>
      <c r="R6154" s="38">
        <f t="shared" si="452"/>
        <v>0.51912000000000003</v>
      </c>
      <c r="S6154" s="26">
        <v>0</v>
      </c>
      <c r="T6154" s="13" t="str">
        <f t="shared" si="454"/>
        <v>Up</v>
      </c>
    </row>
    <row r="6155" spans="1:20" s="14" customFormat="1" hidden="1" x14ac:dyDescent="0.3">
      <c r="A6155" s="11">
        <v>6041655</v>
      </c>
      <c r="B6155" s="11">
        <v>6041655</v>
      </c>
      <c r="C6155" s="11" t="s">
        <v>26</v>
      </c>
      <c r="D6155" s="11" t="s">
        <v>27</v>
      </c>
      <c r="E6155" s="13" t="str">
        <f>_xlfn.XLOOKUP(B6155,Sheet1!A:A,Sheet1!B:B)</f>
        <v>DS PRODEC POLYPROPYLENE TRAY       9IN</v>
      </c>
      <c r="F6155" s="13" t="str">
        <f t="shared" si="453"/>
        <v>CROWN  - DS PRODEC POLYPROPYLENE TRAY       9IN</v>
      </c>
      <c r="G6155" s="13"/>
      <c r="H6155" s="91" t="s">
        <v>28</v>
      </c>
      <c r="I6155" s="11" t="s">
        <v>29</v>
      </c>
      <c r="J6155" s="11" t="s">
        <v>29</v>
      </c>
      <c r="K6155" s="11" t="s">
        <v>30</v>
      </c>
      <c r="M6155" s="11" t="s">
        <v>7062</v>
      </c>
      <c r="N6155" s="13">
        <v>3105</v>
      </c>
      <c r="O6155" s="15">
        <f>_xlfn.XLOOKUP(B6155,Sheet1!A:A,Sheet1!E:E)</f>
        <v>2.63</v>
      </c>
      <c r="P6155" s="26"/>
      <c r="Q6155" s="15">
        <f t="shared" si="450"/>
        <v>2.7614999999999998</v>
      </c>
      <c r="R6155" s="38">
        <f t="shared" si="452"/>
        <v>2.8443450000000001</v>
      </c>
      <c r="S6155" s="26">
        <v>0</v>
      </c>
      <c r="T6155" s="13" t="str">
        <f t="shared" si="454"/>
        <v>Up</v>
      </c>
    </row>
    <row r="6156" spans="1:20" s="14" customFormat="1" hidden="1" x14ac:dyDescent="0.3">
      <c r="A6156" s="11">
        <v>6041648</v>
      </c>
      <c r="B6156" s="11">
        <v>6041648</v>
      </c>
      <c r="C6156" s="11" t="s">
        <v>26</v>
      </c>
      <c r="D6156" s="11" t="s">
        <v>27</v>
      </c>
      <c r="E6156" s="13" t="str">
        <f>_xlfn.XLOOKUP(B6156,Sheet1!A:A,Sheet1!B:B)</f>
        <v>DS PRODEC LID FOR 7PC PAINT KETTLE 7IN</v>
      </c>
      <c r="F6156" s="13" t="str">
        <f t="shared" si="453"/>
        <v>CROWN  - DS PRODEC LID FOR 7PC PAINT KETTLE 7IN</v>
      </c>
      <c r="G6156" s="13"/>
      <c r="H6156" s="91" t="s">
        <v>28</v>
      </c>
      <c r="I6156" s="11" t="s">
        <v>29</v>
      </c>
      <c r="J6156" s="11" t="s">
        <v>29</v>
      </c>
      <c r="K6156" s="11" t="s">
        <v>30</v>
      </c>
      <c r="M6156" s="11" t="s">
        <v>7062</v>
      </c>
      <c r="N6156" s="13">
        <v>3105</v>
      </c>
      <c r="O6156" s="15">
        <f>_xlfn.XLOOKUP(B6156,Sheet1!A:A,Sheet1!E:E)</f>
        <v>1.37</v>
      </c>
      <c r="P6156" s="26">
        <f>_xlfn.XLOOKUP(A6156,Sheet2!F:F,Sheet2!H:H)</f>
        <v>0</v>
      </c>
      <c r="Q6156" s="15">
        <f t="shared" si="450"/>
        <v>1.4385000000000001</v>
      </c>
      <c r="R6156" s="38">
        <f t="shared" si="452"/>
        <v>1.4816550000000002</v>
      </c>
      <c r="S6156" s="26">
        <v>0</v>
      </c>
      <c r="T6156" s="13" t="str">
        <f t="shared" si="454"/>
        <v>Up</v>
      </c>
    </row>
    <row r="6157" spans="1:20" s="14" customFormat="1" hidden="1" x14ac:dyDescent="0.3">
      <c r="A6157" s="11">
        <v>6041645</v>
      </c>
      <c r="B6157" s="11">
        <v>6041645</v>
      </c>
      <c r="C6157" s="11" t="s">
        <v>26</v>
      </c>
      <c r="D6157" s="11" t="s">
        <v>27</v>
      </c>
      <c r="E6157" s="13" t="str">
        <f>_xlfn.XLOOKUP(B6157,Sheet1!A:A,Sheet1!B:B)</f>
        <v>DS RODO PLASTIC PAINT CAN          5L</v>
      </c>
      <c r="F6157" s="13" t="str">
        <f t="shared" si="453"/>
        <v>CROWN  - DS RODO PLASTIC PAINT CAN          5L</v>
      </c>
      <c r="G6157" s="13"/>
      <c r="H6157" s="91" t="s">
        <v>28</v>
      </c>
      <c r="I6157" s="11" t="s">
        <v>29</v>
      </c>
      <c r="J6157" s="11" t="s">
        <v>29</v>
      </c>
      <c r="K6157" s="11" t="s">
        <v>30</v>
      </c>
      <c r="M6157" s="11" t="s">
        <v>7062</v>
      </c>
      <c r="N6157" s="13">
        <v>3105</v>
      </c>
      <c r="O6157" s="15">
        <f>_xlfn.XLOOKUP(B6157,Sheet1!A:A,Sheet1!E:E)</f>
        <v>4.18</v>
      </c>
      <c r="P6157" s="26">
        <f>_xlfn.XLOOKUP(A6157,Sheet2!F:F,Sheet2!H:H)</f>
        <v>0</v>
      </c>
      <c r="Q6157" s="15">
        <f t="shared" si="450"/>
        <v>4.3890000000000002</v>
      </c>
      <c r="R6157" s="38">
        <f t="shared" si="452"/>
        <v>4.52067</v>
      </c>
      <c r="S6157" s="26">
        <v>0</v>
      </c>
      <c r="T6157" s="13" t="str">
        <f t="shared" si="454"/>
        <v>Up</v>
      </c>
    </row>
    <row r="6158" spans="1:20" s="14" customFormat="1" hidden="1" x14ac:dyDescent="0.3">
      <c r="A6158" s="11">
        <v>6041644</v>
      </c>
      <c r="B6158" s="11">
        <v>6041644</v>
      </c>
      <c r="C6158" s="11" t="s">
        <v>26</v>
      </c>
      <c r="D6158" s="11" t="s">
        <v>27</v>
      </c>
      <c r="E6158" s="13" t="str">
        <f>_xlfn.XLOOKUP(B6158,Sheet1!A:A,Sheet1!B:B)</f>
        <v>DS PRODEC WIRE BRUSH + RAKER       4 ROW</v>
      </c>
      <c r="F6158" s="13" t="str">
        <f t="shared" si="453"/>
        <v>CROWN  - DS PRODEC WIRE BRUSH + RAKER       4 ROW</v>
      </c>
      <c r="G6158" s="13"/>
      <c r="H6158" s="91" t="s">
        <v>28</v>
      </c>
      <c r="I6158" s="11" t="s">
        <v>29</v>
      </c>
      <c r="J6158" s="11" t="s">
        <v>29</v>
      </c>
      <c r="K6158" s="11" t="s">
        <v>30</v>
      </c>
      <c r="M6158" s="11" t="s">
        <v>7062</v>
      </c>
      <c r="N6158" s="13">
        <v>3105</v>
      </c>
      <c r="O6158" s="15">
        <f>_xlfn.XLOOKUP(B6158,Sheet1!A:A,Sheet1!E:E)</f>
        <v>5.07</v>
      </c>
      <c r="P6158" s="26"/>
      <c r="Q6158" s="15">
        <f t="shared" si="450"/>
        <v>5.3235000000000001</v>
      </c>
      <c r="R6158" s="38">
        <f t="shared" si="452"/>
        <v>5.4832049999999999</v>
      </c>
      <c r="S6158" s="26">
        <v>0</v>
      </c>
      <c r="T6158" s="13" t="str">
        <f t="shared" si="454"/>
        <v>Up</v>
      </c>
    </row>
    <row r="6159" spans="1:20" s="14" customFormat="1" hidden="1" x14ac:dyDescent="0.3">
      <c r="A6159" s="11">
        <v>6041643</v>
      </c>
      <c r="B6159" s="11">
        <v>6041643</v>
      </c>
      <c r="C6159" s="11" t="s">
        <v>26</v>
      </c>
      <c r="D6159" s="11" t="s">
        <v>27</v>
      </c>
      <c r="E6159" s="13" t="str">
        <f>_xlfn.XLOOKUP(B6159,Sheet1!A:A,Sheet1!B:B)</f>
        <v>DS FFJ UNIVERSAL WIRE BRUSH</v>
      </c>
      <c r="F6159" s="13" t="str">
        <f t="shared" si="453"/>
        <v>CROWN  - DS FFJ UNIVERSAL WIRE BRUSH</v>
      </c>
      <c r="G6159" s="13"/>
      <c r="H6159" s="91" t="s">
        <v>28</v>
      </c>
      <c r="I6159" s="11" t="s">
        <v>29</v>
      </c>
      <c r="J6159" s="11" t="s">
        <v>29</v>
      </c>
      <c r="K6159" s="11" t="s">
        <v>30</v>
      </c>
      <c r="M6159" s="11" t="s">
        <v>7062</v>
      </c>
      <c r="N6159" s="13">
        <v>3105</v>
      </c>
      <c r="O6159" s="15">
        <f>_xlfn.XLOOKUP(B6159,Sheet1!A:A,Sheet1!E:E)</f>
        <v>3.4</v>
      </c>
      <c r="P6159" s="26"/>
      <c r="Q6159" s="15">
        <f t="shared" si="450"/>
        <v>3.57</v>
      </c>
      <c r="R6159" s="38">
        <f t="shared" si="452"/>
        <v>3.6770999999999998</v>
      </c>
      <c r="S6159" s="26">
        <v>0</v>
      </c>
      <c r="T6159" s="13" t="str">
        <f t="shared" si="454"/>
        <v>Up</v>
      </c>
    </row>
    <row r="6160" spans="1:20" s="14" customFormat="1" hidden="1" x14ac:dyDescent="0.3">
      <c r="A6160" s="11">
        <v>6041582</v>
      </c>
      <c r="B6160" s="11">
        <v>6041582</v>
      </c>
      <c r="C6160" s="11" t="s">
        <v>26</v>
      </c>
      <c r="D6160" s="11" t="s">
        <v>27</v>
      </c>
      <c r="E6160" s="13" t="str">
        <f>_xlfn.XLOOKUP(B6160,Sheet1!A:A,Sheet1!B:B)</f>
        <v>DS FFJ PLUMB BOB</v>
      </c>
      <c r="F6160" s="13" t="str">
        <f t="shared" si="453"/>
        <v>CROWN  - DS FFJ PLUMB BOB</v>
      </c>
      <c r="G6160" s="13"/>
      <c r="H6160" s="91" t="s">
        <v>28</v>
      </c>
      <c r="I6160" s="11" t="s">
        <v>29</v>
      </c>
      <c r="J6160" s="11" t="s">
        <v>29</v>
      </c>
      <c r="K6160" s="11" t="s">
        <v>30</v>
      </c>
      <c r="M6160" s="11" t="s">
        <v>7062</v>
      </c>
      <c r="N6160" s="13">
        <v>3105</v>
      </c>
      <c r="O6160" s="15">
        <f>_xlfn.XLOOKUP(B6160,Sheet1!A:A,Sheet1!E:E)</f>
        <v>3.23</v>
      </c>
      <c r="P6160" s="26"/>
      <c r="Q6160" s="15">
        <f t="shared" si="450"/>
        <v>3.3915000000000002</v>
      </c>
      <c r="R6160" s="38">
        <f t="shared" si="452"/>
        <v>3.4932450000000004</v>
      </c>
      <c r="S6160" s="26">
        <v>0</v>
      </c>
      <c r="T6160" s="13" t="str">
        <f t="shared" si="454"/>
        <v>Up</v>
      </c>
    </row>
    <row r="6161" spans="1:20" s="14" customFormat="1" hidden="1" x14ac:dyDescent="0.3">
      <c r="A6161" s="11">
        <v>6041580</v>
      </c>
      <c r="B6161" s="11">
        <v>6041580</v>
      </c>
      <c r="C6161" s="11" t="s">
        <v>26</v>
      </c>
      <c r="D6161" s="11" t="s">
        <v>27</v>
      </c>
      <c r="E6161" s="13" t="str">
        <f>_xlfn.XLOOKUP(B6161,Sheet1!A:A,Sheet1!B:B)</f>
        <v>DS PRODEC VINYL SMOOTHER 150MM     6IN</v>
      </c>
      <c r="F6161" s="13" t="str">
        <f t="shared" si="453"/>
        <v>CROWN  - DS PRODEC VINYL SMOOTHER 150MM     6IN</v>
      </c>
      <c r="G6161" s="13"/>
      <c r="H6161" s="91" t="s">
        <v>28</v>
      </c>
      <c r="I6161" s="11" t="s">
        <v>29</v>
      </c>
      <c r="J6161" s="11" t="s">
        <v>29</v>
      </c>
      <c r="K6161" s="11" t="s">
        <v>30</v>
      </c>
      <c r="M6161" s="11" t="s">
        <v>7062</v>
      </c>
      <c r="N6161" s="13">
        <v>3105</v>
      </c>
      <c r="O6161" s="15">
        <f>_xlfn.XLOOKUP(B6161,Sheet1!A:A,Sheet1!E:E)</f>
        <v>4.88</v>
      </c>
      <c r="P6161" s="26"/>
      <c r="Q6161" s="15">
        <f t="shared" si="450"/>
        <v>5.1239999999999997</v>
      </c>
      <c r="R6161" s="38">
        <f t="shared" si="452"/>
        <v>5.2777199999999995</v>
      </c>
      <c r="S6161" s="26">
        <v>0</v>
      </c>
      <c r="T6161" s="13" t="str">
        <f t="shared" si="454"/>
        <v>Up</v>
      </c>
    </row>
    <row r="6162" spans="1:20" s="14" customFormat="1" hidden="1" x14ac:dyDescent="0.3">
      <c r="A6162" s="11">
        <v>6041579</v>
      </c>
      <c r="B6162" s="11">
        <v>6041579</v>
      </c>
      <c r="C6162" s="11" t="s">
        <v>26</v>
      </c>
      <c r="D6162" s="11" t="s">
        <v>27</v>
      </c>
      <c r="E6162" s="13" t="str">
        <f>_xlfn.XLOOKUP(B6162,Sheet1!A:A,Sheet1!B:B)</f>
        <v>DS PRODEC VINYL SMOOTHER           12IN</v>
      </c>
      <c r="F6162" s="13" t="str">
        <f t="shared" si="453"/>
        <v>CROWN  - DS PRODEC VINYL SMOOTHER           12IN</v>
      </c>
      <c r="G6162" s="13"/>
      <c r="H6162" s="91" t="s">
        <v>28</v>
      </c>
      <c r="I6162" s="11" t="s">
        <v>29</v>
      </c>
      <c r="J6162" s="11" t="s">
        <v>29</v>
      </c>
      <c r="K6162" s="11" t="s">
        <v>30</v>
      </c>
      <c r="M6162" s="11" t="s">
        <v>7062</v>
      </c>
      <c r="N6162" s="13">
        <v>3105</v>
      </c>
      <c r="O6162" s="15">
        <f>_xlfn.XLOOKUP(B6162,Sheet1!A:A,Sheet1!E:E)</f>
        <v>12.58</v>
      </c>
      <c r="P6162" s="26">
        <f>_xlfn.XLOOKUP(A6162,Sheet2!F:F,Sheet2!H:H)</f>
        <v>0</v>
      </c>
      <c r="Q6162" s="15">
        <f t="shared" si="450"/>
        <v>13.209000000000001</v>
      </c>
      <c r="R6162" s="38">
        <f t="shared" si="452"/>
        <v>13.605270000000003</v>
      </c>
      <c r="S6162" s="26">
        <v>0</v>
      </c>
      <c r="T6162" s="13" t="str">
        <f t="shared" si="454"/>
        <v>Up</v>
      </c>
    </row>
    <row r="6163" spans="1:20" s="14" customFormat="1" hidden="1" x14ac:dyDescent="0.3">
      <c r="A6163" s="11">
        <v>6041578</v>
      </c>
      <c r="B6163" s="11">
        <v>6041578</v>
      </c>
      <c r="C6163" s="11" t="s">
        <v>26</v>
      </c>
      <c r="D6163" s="11" t="s">
        <v>27</v>
      </c>
      <c r="E6163" s="13" t="str">
        <f>_xlfn.XLOOKUP(B6163,Sheet1!A:A,Sheet1!B:B)</f>
        <v>DS PRODEC VINYL SMOOTHER           8IN</v>
      </c>
      <c r="F6163" s="13" t="str">
        <f t="shared" si="453"/>
        <v>CROWN  - DS PRODEC VINYL SMOOTHER           8IN</v>
      </c>
      <c r="G6163" s="13"/>
      <c r="H6163" s="91" t="s">
        <v>28</v>
      </c>
      <c r="I6163" s="11" t="s">
        <v>29</v>
      </c>
      <c r="J6163" s="11" t="s">
        <v>29</v>
      </c>
      <c r="K6163" s="11" t="s">
        <v>30</v>
      </c>
      <c r="M6163" s="11" t="s">
        <v>7062</v>
      </c>
      <c r="N6163" s="13">
        <v>3105</v>
      </c>
      <c r="O6163" s="15">
        <f>_xlfn.XLOOKUP(B6163,Sheet1!A:A,Sheet1!E:E)</f>
        <v>10.06</v>
      </c>
      <c r="P6163" s="26">
        <f>_xlfn.XLOOKUP(A6163,Sheet2!F:F,Sheet2!H:H)</f>
        <v>0</v>
      </c>
      <c r="Q6163" s="15">
        <f t="shared" ref="Q6163:Q6226" si="455">O6163*1.05</f>
        <v>10.563000000000001</v>
      </c>
      <c r="R6163" s="38">
        <f t="shared" si="452"/>
        <v>10.879890000000001</v>
      </c>
      <c r="S6163" s="26">
        <v>0</v>
      </c>
      <c r="T6163" s="13" t="str">
        <f t="shared" si="454"/>
        <v>Up</v>
      </c>
    </row>
    <row r="6164" spans="1:20" s="14" customFormat="1" hidden="1" x14ac:dyDescent="0.3">
      <c r="A6164" s="11">
        <v>6041577</v>
      </c>
      <c r="B6164" s="11">
        <v>6041577</v>
      </c>
      <c r="C6164" s="11" t="s">
        <v>26</v>
      </c>
      <c r="D6164" s="11" t="s">
        <v>27</v>
      </c>
      <c r="E6164" s="13" t="str">
        <f>_xlfn.XLOOKUP(B6164,Sheet1!A:A,Sheet1!B:B)</f>
        <v>DS PRODEC VINYL SMOOTHER 250MM     10IN</v>
      </c>
      <c r="F6164" s="13" t="str">
        <f t="shared" si="453"/>
        <v>CROWN  - DS PRODEC VINYL SMOOTHER 250MM     10IN</v>
      </c>
      <c r="G6164" s="13"/>
      <c r="H6164" s="91" t="s">
        <v>28</v>
      </c>
      <c r="I6164" s="11" t="s">
        <v>29</v>
      </c>
      <c r="J6164" s="11" t="s">
        <v>29</v>
      </c>
      <c r="K6164" s="11" t="s">
        <v>30</v>
      </c>
      <c r="M6164" s="11" t="s">
        <v>7062</v>
      </c>
      <c r="N6164" s="13">
        <v>3105</v>
      </c>
      <c r="O6164" s="15">
        <f>_xlfn.XLOOKUP(B6164,Sheet1!A:A,Sheet1!E:E)</f>
        <v>6.78</v>
      </c>
      <c r="P6164" s="26"/>
      <c r="Q6164" s="15">
        <f t="shared" si="455"/>
        <v>7.1190000000000007</v>
      </c>
      <c r="R6164" s="38">
        <f t="shared" si="452"/>
        <v>7.3325700000000005</v>
      </c>
      <c r="S6164" s="26">
        <v>0</v>
      </c>
      <c r="T6164" s="13" t="str">
        <f t="shared" si="454"/>
        <v>Up</v>
      </c>
    </row>
    <row r="6165" spans="1:20" s="14" customFormat="1" hidden="1" x14ac:dyDescent="0.3">
      <c r="A6165" s="11">
        <v>6041575</v>
      </c>
      <c r="B6165" s="11">
        <v>6041575</v>
      </c>
      <c r="C6165" s="11" t="s">
        <v>26</v>
      </c>
      <c r="D6165" s="11" t="s">
        <v>27</v>
      </c>
      <c r="E6165" s="13" t="str">
        <f>_xlfn.XLOOKUP(B6165,Sheet1!A:A,Sheet1!B:B)</f>
        <v>DS PRODEC VINYL SMOOTHER 350MM     14IN</v>
      </c>
      <c r="F6165" s="13" t="str">
        <f t="shared" si="453"/>
        <v>CROWN  - DS PRODEC VINYL SMOOTHER 350MM     14IN</v>
      </c>
      <c r="G6165" s="13"/>
      <c r="H6165" s="91" t="s">
        <v>28</v>
      </c>
      <c r="I6165" s="11" t="s">
        <v>29</v>
      </c>
      <c r="J6165" s="11" t="s">
        <v>29</v>
      </c>
      <c r="K6165" s="11" t="s">
        <v>30</v>
      </c>
      <c r="M6165" s="11" t="s">
        <v>7062</v>
      </c>
      <c r="N6165" s="13">
        <v>3105</v>
      </c>
      <c r="O6165" s="15">
        <f>_xlfn.XLOOKUP(B6165,Sheet1!A:A,Sheet1!E:E)</f>
        <v>9.4700000000000006</v>
      </c>
      <c r="P6165" s="26"/>
      <c r="Q6165" s="15">
        <f t="shared" si="455"/>
        <v>9.9435000000000002</v>
      </c>
      <c r="R6165" s="38">
        <f t="shared" si="452"/>
        <v>10.241805000000001</v>
      </c>
      <c r="S6165" s="26">
        <v>0</v>
      </c>
      <c r="T6165" s="13" t="str">
        <f t="shared" si="454"/>
        <v>Up</v>
      </c>
    </row>
    <row r="6166" spans="1:20" s="14" customFormat="1" hidden="1" x14ac:dyDescent="0.3">
      <c r="A6166" s="11">
        <v>6041531</v>
      </c>
      <c r="B6166" s="11">
        <v>6041531</v>
      </c>
      <c r="C6166" s="11" t="s">
        <v>26</v>
      </c>
      <c r="D6166" s="11" t="s">
        <v>27</v>
      </c>
      <c r="E6166" s="13" t="str">
        <f>_xlfn.XLOOKUP(B6166,Sheet1!A:A,Sheet1!B:B)</f>
        <v>DS FFJ LONG HANDLE PERFORATOR      6IN</v>
      </c>
      <c r="F6166" s="13" t="str">
        <f t="shared" si="453"/>
        <v>CROWN  - DS FFJ LONG HANDLE PERFORATOR      6IN</v>
      </c>
      <c r="G6166" s="13"/>
      <c r="H6166" s="91" t="s">
        <v>28</v>
      </c>
      <c r="I6166" s="11" t="s">
        <v>29</v>
      </c>
      <c r="J6166" s="11" t="s">
        <v>29</v>
      </c>
      <c r="K6166" s="11" t="s">
        <v>30</v>
      </c>
      <c r="M6166" s="11" t="s">
        <v>7062</v>
      </c>
      <c r="N6166" s="13">
        <v>3105</v>
      </c>
      <c r="O6166" s="15">
        <f>_xlfn.XLOOKUP(B6166,Sheet1!A:A,Sheet1!E:E)</f>
        <v>14.79</v>
      </c>
      <c r="P6166" s="26"/>
      <c r="Q6166" s="15">
        <f t="shared" si="455"/>
        <v>15.529500000000001</v>
      </c>
      <c r="R6166" s="38">
        <f t="shared" si="452"/>
        <v>15.995385000000001</v>
      </c>
      <c r="S6166" s="26">
        <v>0</v>
      </c>
      <c r="T6166" s="13" t="str">
        <f t="shared" si="454"/>
        <v>Up</v>
      </c>
    </row>
    <row r="6167" spans="1:20" s="14" customFormat="1" hidden="1" x14ac:dyDescent="0.3">
      <c r="A6167" s="11">
        <v>6040984</v>
      </c>
      <c r="B6167" s="11">
        <v>6040984</v>
      </c>
      <c r="C6167" s="11" t="s">
        <v>26</v>
      </c>
      <c r="D6167" s="11" t="s">
        <v>27</v>
      </c>
      <c r="E6167" s="13" t="str">
        <f>_xlfn.XLOOKUP(B6167,Sheet1!A:A,Sheet1!B:B)</f>
        <v>DS GYPROC H/DUTY MIXING BUCKET     30L</v>
      </c>
      <c r="F6167" s="13" t="str">
        <f t="shared" si="453"/>
        <v>CROWN  - DS GYPROC H/DUTY MIXING BUCKET     30L</v>
      </c>
      <c r="G6167" s="13"/>
      <c r="H6167" s="91" t="s">
        <v>28</v>
      </c>
      <c r="I6167" s="11" t="s">
        <v>29</v>
      </c>
      <c r="J6167" s="11" t="s">
        <v>29</v>
      </c>
      <c r="K6167" s="11" t="s">
        <v>30</v>
      </c>
      <c r="M6167" s="11" t="s">
        <v>7062</v>
      </c>
      <c r="N6167" s="13">
        <v>3105</v>
      </c>
      <c r="O6167" s="15">
        <f>_xlfn.XLOOKUP(B6167,Sheet1!A:A,Sheet1!E:E)</f>
        <v>21.99</v>
      </c>
      <c r="P6167" s="26"/>
      <c r="Q6167" s="15">
        <f t="shared" si="455"/>
        <v>23.089500000000001</v>
      </c>
      <c r="R6167" s="38">
        <f t="shared" si="452"/>
        <v>23.782185000000002</v>
      </c>
      <c r="S6167" s="26">
        <v>0</v>
      </c>
      <c r="T6167" s="13" t="str">
        <f t="shared" si="454"/>
        <v>Up</v>
      </c>
    </row>
    <row r="6168" spans="1:20" s="14" customFormat="1" hidden="1" x14ac:dyDescent="0.3">
      <c r="A6168" s="11">
        <v>6040968</v>
      </c>
      <c r="B6168" s="11">
        <v>6040968</v>
      </c>
      <c r="C6168" s="11" t="s">
        <v>26</v>
      </c>
      <c r="D6168" s="11" t="s">
        <v>27</v>
      </c>
      <c r="E6168" s="13" t="str">
        <f>_xlfn.XLOOKUP(B6168,Sheet1!A:A,Sheet1!B:B)</f>
        <v>DS GYPROC HAND SANDER TIMBER HANDLED</v>
      </c>
      <c r="F6168" s="13" t="str">
        <f t="shared" si="453"/>
        <v>CROWN  - DS GYPROC HAND SANDER TIMBER HANDLED</v>
      </c>
      <c r="G6168" s="13"/>
      <c r="H6168" s="91" t="s">
        <v>28</v>
      </c>
      <c r="I6168" s="11" t="s">
        <v>29</v>
      </c>
      <c r="J6168" s="11" t="s">
        <v>29</v>
      </c>
      <c r="K6168" s="11" t="s">
        <v>30</v>
      </c>
      <c r="M6168" s="11" t="s">
        <v>7062</v>
      </c>
      <c r="N6168" s="13">
        <v>3105</v>
      </c>
      <c r="O6168" s="15">
        <f>_xlfn.XLOOKUP(B6168,Sheet1!A:A,Sheet1!E:E)</f>
        <v>21.53</v>
      </c>
      <c r="P6168" s="26"/>
      <c r="Q6168" s="15">
        <f t="shared" si="455"/>
        <v>22.6065</v>
      </c>
      <c r="R6168" s="38">
        <f t="shared" si="452"/>
        <v>23.284695000000003</v>
      </c>
      <c r="S6168" s="26">
        <v>0</v>
      </c>
      <c r="T6168" s="13" t="str">
        <f t="shared" si="454"/>
        <v>Up</v>
      </c>
    </row>
    <row r="6169" spans="1:20" s="14" customFormat="1" hidden="1" x14ac:dyDescent="0.3">
      <c r="A6169" s="11">
        <v>6040920</v>
      </c>
      <c r="B6169" s="11">
        <v>6040920</v>
      </c>
      <c r="C6169" s="11" t="s">
        <v>26</v>
      </c>
      <c r="D6169" s="11" t="s">
        <v>27</v>
      </c>
      <c r="E6169" s="13" t="str">
        <f>_xlfn.XLOOKUP(B6169,Sheet1!A:A,Sheet1!B:B)</f>
        <v>DS CIRET KETTLE LINER   8PK        2.5L</v>
      </c>
      <c r="F6169" s="13" t="str">
        <f t="shared" si="453"/>
        <v>CROWN  - DS CIRET KETTLE LINER   8PK        2.5L</v>
      </c>
      <c r="G6169" s="13"/>
      <c r="H6169" s="91" t="s">
        <v>28</v>
      </c>
      <c r="I6169" s="11" t="s">
        <v>29</v>
      </c>
      <c r="J6169" s="11" t="s">
        <v>29</v>
      </c>
      <c r="K6169" s="11" t="s">
        <v>30</v>
      </c>
      <c r="M6169" s="11" t="s">
        <v>7062</v>
      </c>
      <c r="N6169" s="13">
        <v>3105</v>
      </c>
      <c r="O6169" s="15">
        <f>_xlfn.XLOOKUP(B6169,Sheet1!A:A,Sheet1!E:E)</f>
        <v>3.2</v>
      </c>
      <c r="P6169" s="26"/>
      <c r="Q6169" s="15">
        <f t="shared" si="455"/>
        <v>3.3600000000000003</v>
      </c>
      <c r="R6169" s="38">
        <f t="shared" si="452"/>
        <v>3.4608000000000003</v>
      </c>
      <c r="S6169" s="26">
        <v>0</v>
      </c>
      <c r="T6169" s="13" t="str">
        <f t="shared" si="454"/>
        <v>Up</v>
      </c>
    </row>
    <row r="6170" spans="1:20" s="14" customFormat="1" hidden="1" x14ac:dyDescent="0.3">
      <c r="A6170" s="11">
        <v>6040919</v>
      </c>
      <c r="B6170" s="11">
        <v>6040919</v>
      </c>
      <c r="C6170" s="11" t="s">
        <v>26</v>
      </c>
      <c r="D6170" s="11" t="s">
        <v>27</v>
      </c>
      <c r="E6170" s="13" t="str">
        <f>_xlfn.XLOOKUP(B6170,Sheet1!A:A,Sheet1!B:B)</f>
        <v>DS PREP SCUTTLE LINERS             PK10</v>
      </c>
      <c r="F6170" s="13" t="str">
        <f t="shared" si="453"/>
        <v>CROWN  - DS PREP SCUTTLE LINERS             PK10</v>
      </c>
      <c r="G6170" s="13"/>
      <c r="H6170" s="91" t="s">
        <v>28</v>
      </c>
      <c r="I6170" s="11" t="s">
        <v>29</v>
      </c>
      <c r="J6170" s="11" t="s">
        <v>29</v>
      </c>
      <c r="K6170" s="11" t="s">
        <v>30</v>
      </c>
      <c r="M6170" s="11" t="s">
        <v>7062</v>
      </c>
      <c r="N6170" s="13">
        <v>3105</v>
      </c>
      <c r="O6170" s="15">
        <f>_xlfn.XLOOKUP(B6170,Sheet1!A:A,Sheet1!E:E)</f>
        <v>3.46</v>
      </c>
      <c r="P6170" s="26">
        <f>_xlfn.XLOOKUP(A6170,Sheet2!F:F,Sheet2!H:H)</f>
        <v>0</v>
      </c>
      <c r="Q6170" s="15">
        <f t="shared" si="455"/>
        <v>3.633</v>
      </c>
      <c r="R6170" s="38">
        <f t="shared" si="452"/>
        <v>3.7419899999999999</v>
      </c>
      <c r="S6170" s="26">
        <v>0</v>
      </c>
      <c r="T6170" s="13" t="str">
        <f t="shared" si="454"/>
        <v>Up</v>
      </c>
    </row>
    <row r="6171" spans="1:20" s="14" customFormat="1" hidden="1" x14ac:dyDescent="0.3">
      <c r="A6171" s="11">
        <v>6040880</v>
      </c>
      <c r="B6171" s="11">
        <v>6040880</v>
      </c>
      <c r="C6171" s="11" t="s">
        <v>26</v>
      </c>
      <c r="D6171" s="11" t="s">
        <v>27</v>
      </c>
      <c r="E6171" s="13" t="str">
        <f>_xlfn.XLOOKUP(B6171,Sheet1!A:A,Sheet1!B:B)</f>
        <v>DS BEELINE WIPE TOP PASTE TABLE</v>
      </c>
      <c r="F6171" s="13" t="str">
        <f t="shared" si="453"/>
        <v>CROWN  - DS BEELINE WIPE TOP PASTE TABLE</v>
      </c>
      <c r="G6171" s="13"/>
      <c r="H6171" s="91" t="s">
        <v>28</v>
      </c>
      <c r="I6171" s="11" t="s">
        <v>29</v>
      </c>
      <c r="J6171" s="11" t="s">
        <v>29</v>
      </c>
      <c r="K6171" s="11" t="s">
        <v>30</v>
      </c>
      <c r="M6171" s="11" t="s">
        <v>7062</v>
      </c>
      <c r="N6171" s="13">
        <v>3105</v>
      </c>
      <c r="O6171" s="15">
        <f>_xlfn.XLOOKUP(B6171,Sheet1!A:A,Sheet1!E:E)</f>
        <v>40</v>
      </c>
      <c r="P6171" s="26">
        <f>_xlfn.XLOOKUP(A6171,Sheet2!F:F,Sheet2!H:H)</f>
        <v>8.7740000000000009</v>
      </c>
      <c r="Q6171" s="15">
        <f t="shared" si="455"/>
        <v>42</v>
      </c>
      <c r="R6171" s="38">
        <f t="shared" si="452"/>
        <v>43.26</v>
      </c>
      <c r="S6171" s="26">
        <v>0</v>
      </c>
      <c r="T6171" s="13" t="str">
        <f t="shared" si="454"/>
        <v>Up</v>
      </c>
    </row>
    <row r="6172" spans="1:20" s="14" customFormat="1" hidden="1" x14ac:dyDescent="0.3">
      <c r="A6172" s="11">
        <v>6040755</v>
      </c>
      <c r="B6172" s="11">
        <v>6040755</v>
      </c>
      <c r="C6172" s="11" t="s">
        <v>26</v>
      </c>
      <c r="D6172" s="11" t="s">
        <v>27</v>
      </c>
      <c r="E6172" s="13" t="str">
        <f>_xlfn.XLOOKUP(B6172,Sheet1!A:A,Sheet1!B:B)</f>
        <v>DS COX BLUE EASIFLOW HD SKELE GUN  10IN</v>
      </c>
      <c r="F6172" s="13" t="str">
        <f t="shared" si="453"/>
        <v>CROWN  - DS COX BLUE EASIFLOW HD SKELE GUN  10IN</v>
      </c>
      <c r="G6172" s="13"/>
      <c r="H6172" s="91" t="s">
        <v>28</v>
      </c>
      <c r="I6172" s="11" t="s">
        <v>29</v>
      </c>
      <c r="J6172" s="11" t="s">
        <v>29</v>
      </c>
      <c r="K6172" s="11" t="s">
        <v>30</v>
      </c>
      <c r="M6172" s="11" t="s">
        <v>7062</v>
      </c>
      <c r="N6172" s="13">
        <v>3105</v>
      </c>
      <c r="O6172" s="15">
        <f>_xlfn.XLOOKUP(B6172,Sheet1!A:A,Sheet1!E:E)</f>
        <v>9.7799999999999994</v>
      </c>
      <c r="P6172" s="26"/>
      <c r="Q6172" s="15">
        <f t="shared" si="455"/>
        <v>10.269</v>
      </c>
      <c r="R6172" s="38">
        <f t="shared" si="452"/>
        <v>10.577070000000001</v>
      </c>
      <c r="S6172" s="26">
        <v>0</v>
      </c>
      <c r="T6172" s="13" t="str">
        <f t="shared" si="454"/>
        <v>Up</v>
      </c>
    </row>
    <row r="6173" spans="1:20" s="14" customFormat="1" hidden="1" x14ac:dyDescent="0.3">
      <c r="A6173" s="11">
        <v>6040750</v>
      </c>
      <c r="B6173" s="11">
        <v>6040750</v>
      </c>
      <c r="C6173" s="11" t="s">
        <v>26</v>
      </c>
      <c r="D6173" s="11" t="s">
        <v>27</v>
      </c>
      <c r="E6173" s="13" t="str">
        <f>_xlfn.XLOOKUP(B6173,Sheet1!A:A,Sheet1!B:B)</f>
        <v>DS BRUSH MATE AROMA</v>
      </c>
      <c r="F6173" s="13" t="str">
        <f t="shared" si="453"/>
        <v>CROWN  - DS BRUSH MATE AROMA</v>
      </c>
      <c r="G6173" s="13"/>
      <c r="H6173" s="91" t="s">
        <v>28</v>
      </c>
      <c r="I6173" s="11" t="s">
        <v>29</v>
      </c>
      <c r="J6173" s="11" t="s">
        <v>29</v>
      </c>
      <c r="K6173" s="11" t="s">
        <v>30</v>
      </c>
      <c r="M6173" s="11" t="s">
        <v>7062</v>
      </c>
      <c r="N6173" s="13">
        <v>3105</v>
      </c>
      <c r="O6173" s="15">
        <f>_xlfn.XLOOKUP(B6173,Sheet1!A:A,Sheet1!E:E)</f>
        <v>6.02</v>
      </c>
      <c r="P6173" s="26"/>
      <c r="Q6173" s="15">
        <f t="shared" si="455"/>
        <v>6.3209999999999997</v>
      </c>
      <c r="R6173" s="38">
        <f t="shared" si="452"/>
        <v>6.5106299999999999</v>
      </c>
      <c r="S6173" s="26">
        <v>0</v>
      </c>
      <c r="T6173" s="13" t="str">
        <f t="shared" si="454"/>
        <v>Up</v>
      </c>
    </row>
    <row r="6174" spans="1:20" s="14" customFormat="1" hidden="1" x14ac:dyDescent="0.3">
      <c r="A6174" s="11">
        <v>6040749</v>
      </c>
      <c r="B6174" s="11">
        <v>6040749</v>
      </c>
      <c r="C6174" s="11" t="s">
        <v>26</v>
      </c>
      <c r="D6174" s="11" t="s">
        <v>27</v>
      </c>
      <c r="E6174" s="13" t="str">
        <f>_xlfn.XLOOKUP(B6174,Sheet1!A:A,Sheet1!B:B)</f>
        <v>DS BRUSH MATE SERVICE PACK FOR T20</v>
      </c>
      <c r="F6174" s="13" t="str">
        <f t="shared" si="453"/>
        <v>CROWN  - DS BRUSH MATE SERVICE PACK FOR T20</v>
      </c>
      <c r="G6174" s="13"/>
      <c r="H6174" s="91" t="s">
        <v>28</v>
      </c>
      <c r="I6174" s="11" t="s">
        <v>29</v>
      </c>
      <c r="J6174" s="11" t="s">
        <v>29</v>
      </c>
      <c r="K6174" s="11" t="s">
        <v>30</v>
      </c>
      <c r="M6174" s="11" t="s">
        <v>7062</v>
      </c>
      <c r="N6174" s="13">
        <v>3105</v>
      </c>
      <c r="O6174" s="15">
        <f>_xlfn.XLOOKUP(B6174,Sheet1!A:A,Sheet1!E:E)</f>
        <v>14.78</v>
      </c>
      <c r="P6174" s="26"/>
      <c r="Q6174" s="15">
        <f t="shared" si="455"/>
        <v>15.519</v>
      </c>
      <c r="R6174" s="38">
        <f t="shared" si="452"/>
        <v>15.98457</v>
      </c>
      <c r="S6174" s="26">
        <v>0</v>
      </c>
      <c r="T6174" s="13" t="str">
        <f t="shared" si="454"/>
        <v>Up</v>
      </c>
    </row>
    <row r="6175" spans="1:20" s="14" customFormat="1" hidden="1" x14ac:dyDescent="0.3">
      <c r="A6175" s="11">
        <v>6040748</v>
      </c>
      <c r="B6175" s="11">
        <v>6040748</v>
      </c>
      <c r="C6175" s="11" t="s">
        <v>26</v>
      </c>
      <c r="D6175" s="11" t="s">
        <v>27</v>
      </c>
      <c r="E6175" s="13" t="str">
        <f>_xlfn.XLOOKUP(B6175,Sheet1!A:A,Sheet1!B:B)</f>
        <v>DS BRUSH MATE CAN HANDLE</v>
      </c>
      <c r="F6175" s="13" t="str">
        <f t="shared" si="453"/>
        <v>CROWN  - DS BRUSH MATE CAN HANDLE</v>
      </c>
      <c r="G6175" s="13"/>
      <c r="H6175" s="91" t="s">
        <v>28</v>
      </c>
      <c r="I6175" s="11" t="s">
        <v>29</v>
      </c>
      <c r="J6175" s="11" t="s">
        <v>29</v>
      </c>
      <c r="K6175" s="11" t="s">
        <v>30</v>
      </c>
      <c r="M6175" s="11" t="s">
        <v>7062</v>
      </c>
      <c r="N6175" s="13">
        <v>3105</v>
      </c>
      <c r="O6175" s="15">
        <f>_xlfn.XLOOKUP(B6175,Sheet1!A:A,Sheet1!E:E)</f>
        <v>25.07</v>
      </c>
      <c r="P6175" s="26"/>
      <c r="Q6175" s="15">
        <f t="shared" si="455"/>
        <v>26.323500000000003</v>
      </c>
      <c r="R6175" s="38">
        <f t="shared" si="452"/>
        <v>27.113205000000004</v>
      </c>
      <c r="S6175" s="26">
        <v>0</v>
      </c>
      <c r="T6175" s="13" t="str">
        <f t="shared" si="454"/>
        <v>Up</v>
      </c>
    </row>
    <row r="6176" spans="1:20" s="14" customFormat="1" hidden="1" x14ac:dyDescent="0.3">
      <c r="A6176" s="11">
        <v>6040746</v>
      </c>
      <c r="B6176" s="11">
        <v>6040746</v>
      </c>
      <c r="C6176" s="11" t="s">
        <v>26</v>
      </c>
      <c r="D6176" s="11" t="s">
        <v>27</v>
      </c>
      <c r="E6176" s="13" t="str">
        <f>_xlfn.XLOOKUP(B6176,Sheet1!A:A,Sheet1!B:B)</f>
        <v>DS BRUSH MATE TRADE 20 LID</v>
      </c>
      <c r="F6176" s="13" t="str">
        <f t="shared" si="453"/>
        <v>CROWN  - DS BRUSH MATE TRADE 20 LID</v>
      </c>
      <c r="G6176" s="13"/>
      <c r="H6176" s="91" t="s">
        <v>28</v>
      </c>
      <c r="I6176" s="11" t="s">
        <v>29</v>
      </c>
      <c r="J6176" s="11" t="s">
        <v>29</v>
      </c>
      <c r="K6176" s="11" t="s">
        <v>30</v>
      </c>
      <c r="M6176" s="11" t="s">
        <v>7062</v>
      </c>
      <c r="N6176" s="13">
        <v>3105</v>
      </c>
      <c r="O6176" s="15">
        <f>_xlfn.XLOOKUP(B6176,Sheet1!A:A,Sheet1!E:E)</f>
        <v>20.86</v>
      </c>
      <c r="P6176" s="26"/>
      <c r="Q6176" s="15">
        <f t="shared" si="455"/>
        <v>21.902999999999999</v>
      </c>
      <c r="R6176" s="38">
        <f t="shared" si="452"/>
        <v>22.560089999999999</v>
      </c>
      <c r="S6176" s="26">
        <v>0</v>
      </c>
      <c r="T6176" s="13" t="str">
        <f t="shared" si="454"/>
        <v>Up</v>
      </c>
    </row>
    <row r="6177" spans="1:20" s="14" customFormat="1" hidden="1" x14ac:dyDescent="0.3">
      <c r="A6177" s="11">
        <v>6040744</v>
      </c>
      <c r="B6177" s="11">
        <v>6040744</v>
      </c>
      <c r="C6177" s="11" t="s">
        <v>26</v>
      </c>
      <c r="D6177" s="11" t="s">
        <v>27</v>
      </c>
      <c r="E6177" s="13" t="str">
        <f>_xlfn.XLOOKUP(B6177,Sheet1!A:A,Sheet1!B:B)</f>
        <v>DS BRUSH MATE TRADE 20</v>
      </c>
      <c r="F6177" s="13" t="str">
        <f t="shared" si="453"/>
        <v>CROWN  - DS BRUSH MATE TRADE 20</v>
      </c>
      <c r="G6177" s="13"/>
      <c r="H6177" s="91" t="s">
        <v>28</v>
      </c>
      <c r="I6177" s="11" t="s">
        <v>29</v>
      </c>
      <c r="J6177" s="11" t="s">
        <v>29</v>
      </c>
      <c r="K6177" s="11" t="s">
        <v>30</v>
      </c>
      <c r="M6177" s="11" t="s">
        <v>7062</v>
      </c>
      <c r="N6177" s="13">
        <v>3105</v>
      </c>
      <c r="O6177" s="15">
        <f>_xlfn.XLOOKUP(B6177,Sheet1!A:A,Sheet1!E:E)</f>
        <v>50</v>
      </c>
      <c r="P6177" s="26">
        <f>_xlfn.XLOOKUP(A6177,Sheet2!F:F,Sheet2!H:H)</f>
        <v>0</v>
      </c>
      <c r="Q6177" s="15">
        <f t="shared" si="455"/>
        <v>52.5</v>
      </c>
      <c r="R6177" s="38">
        <f t="shared" si="452"/>
        <v>54.075000000000003</v>
      </c>
      <c r="S6177" s="26">
        <v>0</v>
      </c>
      <c r="T6177" s="13" t="str">
        <f t="shared" si="454"/>
        <v>Up</v>
      </c>
    </row>
    <row r="6178" spans="1:20" s="14" customFormat="1" hidden="1" x14ac:dyDescent="0.3">
      <c r="A6178" s="11">
        <v>6040743</v>
      </c>
      <c r="B6178" s="11">
        <v>6040743</v>
      </c>
      <c r="C6178" s="11" t="s">
        <v>26</v>
      </c>
      <c r="D6178" s="11" t="s">
        <v>27</v>
      </c>
      <c r="E6178" s="13" t="str">
        <f>_xlfn.XLOOKUP(B6178,Sheet1!A:A,Sheet1!B:B)</f>
        <v>DS BRUSH MATE TRADE 4+</v>
      </c>
      <c r="F6178" s="13" t="str">
        <f t="shared" si="453"/>
        <v>CROWN  - DS BRUSH MATE TRADE 4+</v>
      </c>
      <c r="G6178" s="13"/>
      <c r="H6178" s="91" t="s">
        <v>28</v>
      </c>
      <c r="I6178" s="11" t="s">
        <v>29</v>
      </c>
      <c r="J6178" s="11" t="s">
        <v>29</v>
      </c>
      <c r="K6178" s="11" t="s">
        <v>30</v>
      </c>
      <c r="M6178" s="11" t="s">
        <v>7062</v>
      </c>
      <c r="N6178" s="13">
        <v>3105</v>
      </c>
      <c r="O6178" s="15">
        <f>_xlfn.XLOOKUP(B6178,Sheet1!A:A,Sheet1!E:E)</f>
        <v>12.5</v>
      </c>
      <c r="P6178" s="26">
        <f>_xlfn.XLOOKUP(A6178,Sheet2!F:F,Sheet2!H:H)</f>
        <v>0</v>
      </c>
      <c r="Q6178" s="15">
        <f t="shared" si="455"/>
        <v>13.125</v>
      </c>
      <c r="R6178" s="38">
        <f t="shared" si="452"/>
        <v>13.518750000000001</v>
      </c>
      <c r="S6178" s="26">
        <v>0</v>
      </c>
      <c r="T6178" s="13" t="str">
        <f t="shared" si="454"/>
        <v>Up</v>
      </c>
    </row>
    <row r="6179" spans="1:20" s="14" customFormat="1" hidden="1" x14ac:dyDescent="0.3">
      <c r="A6179" s="11">
        <v>6042139</v>
      </c>
      <c r="B6179" s="11">
        <v>6042139</v>
      </c>
      <c r="C6179" s="11" t="s">
        <v>26</v>
      </c>
      <c r="D6179" s="11" t="s">
        <v>27</v>
      </c>
      <c r="E6179" s="13" t="str">
        <f>_xlfn.XLOOKUP(B6179,Sheet1!A:A,Sheet1!B:B)</f>
        <v>DS PERFECTION PUTTY KNIFE</v>
      </c>
      <c r="F6179" s="13" t="str">
        <f t="shared" si="453"/>
        <v>CROWN  - DS PERFECTION PUTTY KNIFE</v>
      </c>
      <c r="G6179" s="13"/>
      <c r="H6179" s="91" t="s">
        <v>28</v>
      </c>
      <c r="I6179" s="11" t="s">
        <v>29</v>
      </c>
      <c r="J6179" s="11" t="s">
        <v>29</v>
      </c>
      <c r="K6179" s="11" t="s">
        <v>30</v>
      </c>
      <c r="M6179" s="11" t="s">
        <v>7062</v>
      </c>
      <c r="N6179" s="13">
        <v>3105</v>
      </c>
      <c r="O6179" s="15">
        <f>_xlfn.XLOOKUP(B6179,Sheet1!A:A,Sheet1!E:E)</f>
        <v>8.84</v>
      </c>
      <c r="P6179" s="26"/>
      <c r="Q6179" s="15">
        <f t="shared" si="455"/>
        <v>9.282</v>
      </c>
      <c r="R6179" s="38">
        <f>_xlfn.XLOOKUP(B6179,Sheet4!B:B,Sheet4!D:D)</f>
        <v>9.56</v>
      </c>
      <c r="S6179" s="26">
        <v>0</v>
      </c>
      <c r="T6179" s="13" t="str">
        <f t="shared" si="454"/>
        <v>Up</v>
      </c>
    </row>
    <row r="6180" spans="1:20" s="14" customFormat="1" hidden="1" x14ac:dyDescent="0.3">
      <c r="A6180" s="11">
        <v>6042138</v>
      </c>
      <c r="B6180" s="11">
        <v>6042138</v>
      </c>
      <c r="C6180" s="11" t="s">
        <v>26</v>
      </c>
      <c r="D6180" s="11" t="s">
        <v>27</v>
      </c>
      <c r="E6180" s="13" t="str">
        <f>_xlfn.XLOOKUP(B6180,Sheet1!A:A,Sheet1!B:B)</f>
        <v>DS PERFECTION STRIPPING KNIFE      1IN</v>
      </c>
      <c r="F6180" s="13" t="str">
        <f t="shared" si="453"/>
        <v>CROWN  - DS PERFECTION STRIPPING KNIFE      1IN</v>
      </c>
      <c r="G6180" s="13"/>
      <c r="H6180" s="91" t="s">
        <v>28</v>
      </c>
      <c r="I6180" s="11" t="s">
        <v>29</v>
      </c>
      <c r="J6180" s="11" t="s">
        <v>29</v>
      </c>
      <c r="K6180" s="11" t="s">
        <v>30</v>
      </c>
      <c r="M6180" s="11" t="s">
        <v>7062</v>
      </c>
      <c r="N6180" s="13">
        <v>3105</v>
      </c>
      <c r="O6180" s="15">
        <f>_xlfn.XLOOKUP(B6180,Sheet1!A:A,Sheet1!E:E)</f>
        <v>8.4</v>
      </c>
      <c r="P6180" s="26"/>
      <c r="Q6180" s="15">
        <f t="shared" si="455"/>
        <v>8.82</v>
      </c>
      <c r="R6180" s="38">
        <f>_xlfn.XLOOKUP(B6180,Sheet4!B:B,Sheet4!D:D)</f>
        <v>9.08</v>
      </c>
      <c r="S6180" s="26">
        <v>0</v>
      </c>
      <c r="T6180" s="13" t="str">
        <f t="shared" si="454"/>
        <v>Up</v>
      </c>
    </row>
    <row r="6181" spans="1:20" s="14" customFormat="1" hidden="1" x14ac:dyDescent="0.3">
      <c r="A6181" s="11">
        <v>6042137</v>
      </c>
      <c r="B6181" s="11">
        <v>6042137</v>
      </c>
      <c r="C6181" s="11" t="s">
        <v>26</v>
      </c>
      <c r="D6181" s="11" t="s">
        <v>27</v>
      </c>
      <c r="E6181" s="13" t="str">
        <f>_xlfn.XLOOKUP(B6181,Sheet1!A:A,Sheet1!B:B)</f>
        <v>DS PERFECTION WOOD SEAM ROLLER</v>
      </c>
      <c r="F6181" s="13" t="str">
        <f t="shared" si="453"/>
        <v>CROWN  - DS PERFECTION WOOD SEAM ROLLER</v>
      </c>
      <c r="G6181" s="13"/>
      <c r="H6181" s="91" t="s">
        <v>28</v>
      </c>
      <c r="I6181" s="11" t="s">
        <v>29</v>
      </c>
      <c r="J6181" s="11" t="s">
        <v>29</v>
      </c>
      <c r="K6181" s="11" t="s">
        <v>30</v>
      </c>
      <c r="M6181" s="11" t="s">
        <v>7062</v>
      </c>
      <c r="N6181" s="13">
        <v>3105</v>
      </c>
      <c r="O6181" s="15">
        <f>_xlfn.XLOOKUP(B6181,Sheet1!A:A,Sheet1!E:E)</f>
        <v>6.54</v>
      </c>
      <c r="P6181" s="26"/>
      <c r="Q6181" s="15">
        <f t="shared" si="455"/>
        <v>6.867</v>
      </c>
      <c r="R6181" s="38">
        <f t="shared" ref="R6181:R6212" si="456">Q6181*1.03</f>
        <v>7.07301</v>
      </c>
      <c r="S6181" s="26">
        <v>0</v>
      </c>
      <c r="T6181" s="13" t="str">
        <f t="shared" si="454"/>
        <v>Up</v>
      </c>
    </row>
    <row r="6182" spans="1:20" s="14" customFormat="1" hidden="1" x14ac:dyDescent="0.3">
      <c r="A6182" s="11">
        <v>6042136</v>
      </c>
      <c r="B6182" s="11">
        <v>6042136</v>
      </c>
      <c r="C6182" s="11" t="s">
        <v>26</v>
      </c>
      <c r="D6182" s="11" t="s">
        <v>27</v>
      </c>
      <c r="E6182" s="13" t="str">
        <f>_xlfn.XLOOKUP(B6182,Sheet1!A:A,Sheet1!B:B)</f>
        <v>DS PERFECTION PRECISION SCRAPER</v>
      </c>
      <c r="F6182" s="13" t="str">
        <f t="shared" si="453"/>
        <v>CROWN  - DS PERFECTION PRECISION SCRAPER</v>
      </c>
      <c r="G6182" s="13"/>
      <c r="H6182" s="91" t="s">
        <v>28</v>
      </c>
      <c r="I6182" s="11" t="s">
        <v>29</v>
      </c>
      <c r="J6182" s="11" t="s">
        <v>29</v>
      </c>
      <c r="K6182" s="11" t="s">
        <v>30</v>
      </c>
      <c r="M6182" s="11" t="s">
        <v>7062</v>
      </c>
      <c r="N6182" s="13">
        <v>3105</v>
      </c>
      <c r="O6182" s="15">
        <f>_xlfn.XLOOKUP(B6182,Sheet1!A:A,Sheet1!E:E)</f>
        <v>13.27</v>
      </c>
      <c r="P6182" s="26"/>
      <c r="Q6182" s="15">
        <f t="shared" si="455"/>
        <v>13.9335</v>
      </c>
      <c r="R6182" s="38">
        <f t="shared" si="456"/>
        <v>14.351505000000001</v>
      </c>
      <c r="S6182" s="26">
        <v>0</v>
      </c>
      <c r="T6182" s="13" t="str">
        <f t="shared" si="454"/>
        <v>Up</v>
      </c>
    </row>
    <row r="6183" spans="1:20" s="14" customFormat="1" hidden="1" x14ac:dyDescent="0.3">
      <c r="A6183" s="11">
        <v>6042129</v>
      </c>
      <c r="B6183" s="11">
        <v>6042129</v>
      </c>
      <c r="C6183" s="11" t="s">
        <v>26</v>
      </c>
      <c r="D6183" s="11" t="s">
        <v>27</v>
      </c>
      <c r="E6183" s="13" t="str">
        <f>_xlfn.XLOOKUP(B6183,Sheet1!A:A,Sheet1!B:B)</f>
        <v>DS PRESTIGE PAINT TRAY           12-15IN</v>
      </c>
      <c r="F6183" s="13" t="str">
        <f t="shared" si="453"/>
        <v>CROWN  - DS PRESTIGE PAINT TRAY           12-15IN</v>
      </c>
      <c r="G6183" s="13"/>
      <c r="H6183" s="91" t="s">
        <v>28</v>
      </c>
      <c r="I6183" s="11" t="s">
        <v>29</v>
      </c>
      <c r="J6183" s="11" t="s">
        <v>29</v>
      </c>
      <c r="K6183" s="11" t="s">
        <v>30</v>
      </c>
      <c r="M6183" s="11" t="s">
        <v>7062</v>
      </c>
      <c r="N6183" s="13">
        <v>3105</v>
      </c>
      <c r="O6183" s="15">
        <f>_xlfn.XLOOKUP(B6183,Sheet1!A:A,Sheet1!E:E)</f>
        <v>11.82</v>
      </c>
      <c r="P6183" s="26"/>
      <c r="Q6183" s="15">
        <f t="shared" si="455"/>
        <v>12.411000000000001</v>
      </c>
      <c r="R6183" s="38">
        <f t="shared" si="456"/>
        <v>12.783330000000001</v>
      </c>
      <c r="S6183" s="26">
        <v>0</v>
      </c>
      <c r="T6183" s="13" t="str">
        <f t="shared" si="454"/>
        <v>Up</v>
      </c>
    </row>
    <row r="6184" spans="1:20" s="14" customFormat="1" hidden="1" x14ac:dyDescent="0.3">
      <c r="A6184" s="11">
        <v>6042127</v>
      </c>
      <c r="B6184" s="11">
        <v>6042127</v>
      </c>
      <c r="C6184" s="11" t="s">
        <v>26</v>
      </c>
      <c r="D6184" s="11" t="s">
        <v>27</v>
      </c>
      <c r="E6184" s="13" t="str">
        <f>_xlfn.XLOOKUP(B6184,Sheet1!A:A,Sheet1!B:B)</f>
        <v>DS PERFECTION PREC SCRAPER BLADES  3PK</v>
      </c>
      <c r="F6184" s="13" t="str">
        <f t="shared" si="453"/>
        <v>CROWN  - DS PERFECTION PREC SCRAPER BLADES  3PK</v>
      </c>
      <c r="G6184" s="13"/>
      <c r="H6184" s="91" t="s">
        <v>28</v>
      </c>
      <c r="I6184" s="11" t="s">
        <v>29</v>
      </c>
      <c r="J6184" s="11" t="s">
        <v>29</v>
      </c>
      <c r="K6184" s="11" t="s">
        <v>30</v>
      </c>
      <c r="M6184" s="11" t="s">
        <v>7062</v>
      </c>
      <c r="N6184" s="13">
        <v>3105</v>
      </c>
      <c r="O6184" s="15">
        <f>_xlfn.XLOOKUP(B6184,Sheet1!A:A,Sheet1!E:E)</f>
        <v>8.44</v>
      </c>
      <c r="P6184" s="26"/>
      <c r="Q6184" s="15">
        <f t="shared" si="455"/>
        <v>8.8620000000000001</v>
      </c>
      <c r="R6184" s="38">
        <f t="shared" si="456"/>
        <v>9.1278600000000001</v>
      </c>
      <c r="S6184" s="26">
        <v>0</v>
      </c>
      <c r="T6184" s="13" t="str">
        <f t="shared" si="454"/>
        <v>Up</v>
      </c>
    </row>
    <row r="6185" spans="1:20" s="14" customFormat="1" hidden="1" x14ac:dyDescent="0.3">
      <c r="A6185" s="11">
        <v>6041871</v>
      </c>
      <c r="B6185" s="11">
        <v>6041871</v>
      </c>
      <c r="C6185" s="11" t="s">
        <v>26</v>
      </c>
      <c r="D6185" s="11" t="s">
        <v>27</v>
      </c>
      <c r="E6185" s="13" t="str">
        <f>_xlfn.XLOOKUP(B6185,Sheet1!A:A,Sheet1!B:B)</f>
        <v>DS PURDY CARBON STEEL JOINT KNIFE  6IN</v>
      </c>
      <c r="F6185" s="13" t="str">
        <f t="shared" si="453"/>
        <v>CROWN  - DS PURDY CARBON STEEL JOINT KNIFE  6IN</v>
      </c>
      <c r="G6185" s="13"/>
      <c r="H6185" s="91" t="s">
        <v>28</v>
      </c>
      <c r="I6185" s="11" t="s">
        <v>29</v>
      </c>
      <c r="J6185" s="11" t="s">
        <v>29</v>
      </c>
      <c r="K6185" s="11" t="s">
        <v>30</v>
      </c>
      <c r="M6185" s="11" t="s">
        <v>7062</v>
      </c>
      <c r="N6185" s="13">
        <v>3105</v>
      </c>
      <c r="O6185" s="15">
        <f>_xlfn.XLOOKUP(B6185,Sheet1!A:A,Sheet1!E:E)</f>
        <v>5.1100000000000003</v>
      </c>
      <c r="P6185" s="26"/>
      <c r="Q6185" s="15">
        <f t="shared" si="455"/>
        <v>5.3655000000000008</v>
      </c>
      <c r="R6185" s="38">
        <f t="shared" si="456"/>
        <v>5.5264650000000008</v>
      </c>
      <c r="S6185" s="26">
        <v>0</v>
      </c>
      <c r="T6185" s="13" t="str">
        <f t="shared" si="454"/>
        <v>Up</v>
      </c>
    </row>
    <row r="6186" spans="1:20" s="14" customFormat="1" hidden="1" x14ac:dyDescent="0.3">
      <c r="A6186" s="11">
        <v>6041865</v>
      </c>
      <c r="B6186" s="11">
        <v>6041865</v>
      </c>
      <c r="C6186" s="11" t="s">
        <v>26</v>
      </c>
      <c r="D6186" s="11" t="s">
        <v>27</v>
      </c>
      <c r="E6186" s="13" t="str">
        <f>_xlfn.XLOOKUP(B6186,Sheet1!A:A,Sheet1!B:B)</f>
        <v>DS PURDY MINI ROLLER TRAY</v>
      </c>
      <c r="F6186" s="13" t="str">
        <f t="shared" si="453"/>
        <v>CROWN  - DS PURDY MINI ROLLER TRAY</v>
      </c>
      <c r="G6186" s="13"/>
      <c r="H6186" s="91" t="s">
        <v>28</v>
      </c>
      <c r="I6186" s="11" t="s">
        <v>29</v>
      </c>
      <c r="J6186" s="11" t="s">
        <v>29</v>
      </c>
      <c r="K6186" s="11" t="s">
        <v>30</v>
      </c>
      <c r="M6186" s="11" t="s">
        <v>7062</v>
      </c>
      <c r="N6186" s="13">
        <v>3105</v>
      </c>
      <c r="O6186" s="15">
        <f>_xlfn.XLOOKUP(B6186,Sheet1!A:A,Sheet1!E:E)</f>
        <v>2.16</v>
      </c>
      <c r="P6186" s="26"/>
      <c r="Q6186" s="15">
        <f t="shared" si="455"/>
        <v>2.2680000000000002</v>
      </c>
      <c r="R6186" s="38">
        <f t="shared" si="456"/>
        <v>2.3360400000000001</v>
      </c>
      <c r="S6186" s="26">
        <v>0</v>
      </c>
      <c r="T6186" s="13" t="str">
        <f t="shared" si="454"/>
        <v>Up</v>
      </c>
    </row>
    <row r="6187" spans="1:20" s="14" customFormat="1" hidden="1" x14ac:dyDescent="0.3">
      <c r="A6187" s="11">
        <v>6041859</v>
      </c>
      <c r="B6187" s="11">
        <v>6041859</v>
      </c>
      <c r="C6187" s="11" t="s">
        <v>26</v>
      </c>
      <c r="D6187" s="11" t="s">
        <v>27</v>
      </c>
      <c r="E6187" s="13" t="str">
        <f>_xlfn.XLOOKUP(B6187,Sheet1!A:A,Sheet1!B:B)</f>
        <v>DS PURDY SHORT HANDLED WIRE BRUSH</v>
      </c>
      <c r="F6187" s="13" t="str">
        <f t="shared" si="453"/>
        <v>CROWN  - DS PURDY SHORT HANDLED WIRE BRUSH</v>
      </c>
      <c r="G6187" s="13"/>
      <c r="H6187" s="91" t="s">
        <v>28</v>
      </c>
      <c r="I6187" s="11" t="s">
        <v>29</v>
      </c>
      <c r="J6187" s="11" t="s">
        <v>29</v>
      </c>
      <c r="K6187" s="11" t="s">
        <v>30</v>
      </c>
      <c r="M6187" s="11" t="s">
        <v>7062</v>
      </c>
      <c r="N6187" s="13">
        <v>3105</v>
      </c>
      <c r="O6187" s="15">
        <f>_xlfn.XLOOKUP(B6187,Sheet1!A:A,Sheet1!E:E)</f>
        <v>9.4600000000000009</v>
      </c>
      <c r="P6187" s="26"/>
      <c r="Q6187" s="15">
        <f t="shared" si="455"/>
        <v>9.9330000000000016</v>
      </c>
      <c r="R6187" s="38">
        <f t="shared" si="456"/>
        <v>10.230990000000002</v>
      </c>
      <c r="S6187" s="26">
        <v>0</v>
      </c>
      <c r="T6187" s="13" t="str">
        <f t="shared" si="454"/>
        <v>Up</v>
      </c>
    </row>
    <row r="6188" spans="1:20" s="14" customFormat="1" hidden="1" x14ac:dyDescent="0.3">
      <c r="A6188" s="11">
        <v>6041845</v>
      </c>
      <c r="B6188" s="11">
        <v>6041845</v>
      </c>
      <c r="C6188" s="11" t="s">
        <v>26</v>
      </c>
      <c r="D6188" s="11" t="s">
        <v>27</v>
      </c>
      <c r="E6188" s="13" t="str">
        <f>_xlfn.XLOOKUP(B6188,Sheet1!A:A,Sheet1!B:B)</f>
        <v>DS PURDY BRUSH COMB</v>
      </c>
      <c r="F6188" s="13" t="str">
        <f t="shared" si="453"/>
        <v>CROWN  - DS PURDY BRUSH COMB</v>
      </c>
      <c r="G6188" s="13"/>
      <c r="H6188" s="91" t="s">
        <v>28</v>
      </c>
      <c r="I6188" s="11" t="s">
        <v>29</v>
      </c>
      <c r="J6188" s="11" t="s">
        <v>29</v>
      </c>
      <c r="K6188" s="11" t="s">
        <v>30</v>
      </c>
      <c r="M6188" s="11" t="s">
        <v>7062</v>
      </c>
      <c r="N6188" s="13">
        <v>3105</v>
      </c>
      <c r="O6188" s="15">
        <f>_xlfn.XLOOKUP(B6188,Sheet1!A:A,Sheet1!E:E)</f>
        <v>5.1100000000000003</v>
      </c>
      <c r="P6188" s="26"/>
      <c r="Q6188" s="15">
        <f t="shared" si="455"/>
        <v>5.3655000000000008</v>
      </c>
      <c r="R6188" s="38">
        <f t="shared" si="456"/>
        <v>5.5264650000000008</v>
      </c>
      <c r="S6188" s="26">
        <v>0</v>
      </c>
      <c r="T6188" s="13" t="str">
        <f t="shared" si="454"/>
        <v>Up</v>
      </c>
    </row>
    <row r="6189" spans="1:20" s="14" customFormat="1" hidden="1" x14ac:dyDescent="0.3">
      <c r="A6189" s="11">
        <v>6041721</v>
      </c>
      <c r="B6189" s="11">
        <v>6041721</v>
      </c>
      <c r="C6189" s="11" t="s">
        <v>26</v>
      </c>
      <c r="D6189" s="11" t="s">
        <v>27</v>
      </c>
      <c r="E6189" s="13" t="str">
        <f>_xlfn.XLOOKUP(B6189,Sheet1!A:A,Sheet1!B:B)</f>
        <v>DS PRODEC PLASTIC MINI ROLLER TRAY 4IN</v>
      </c>
      <c r="F6189" s="13" t="str">
        <f t="shared" si="453"/>
        <v>CROWN  - DS PRODEC PLASTIC MINI ROLLER TRAY 4IN</v>
      </c>
      <c r="G6189" s="13"/>
      <c r="H6189" s="91" t="s">
        <v>28</v>
      </c>
      <c r="I6189" s="11" t="s">
        <v>29</v>
      </c>
      <c r="J6189" s="11" t="s">
        <v>29</v>
      </c>
      <c r="K6189" s="11" t="s">
        <v>30</v>
      </c>
      <c r="M6189" s="11" t="s">
        <v>7062</v>
      </c>
      <c r="N6189" s="13">
        <v>3105</v>
      </c>
      <c r="O6189" s="15">
        <f>_xlfn.XLOOKUP(B6189,Sheet1!A:A,Sheet1!E:E)</f>
        <v>0.7</v>
      </c>
      <c r="P6189" s="26">
        <f>_xlfn.XLOOKUP(A6189,Sheet2!F:F,Sheet2!H:H)</f>
        <v>0</v>
      </c>
      <c r="Q6189" s="15">
        <f t="shared" si="455"/>
        <v>0.73499999999999999</v>
      </c>
      <c r="R6189" s="38">
        <f t="shared" si="456"/>
        <v>0.75705</v>
      </c>
      <c r="S6189" s="26">
        <v>0</v>
      </c>
      <c r="T6189" s="13" t="str">
        <f t="shared" si="454"/>
        <v>Up</v>
      </c>
    </row>
    <row r="6190" spans="1:20" s="14" customFormat="1" hidden="1" x14ac:dyDescent="0.3">
      <c r="A6190" s="11">
        <v>6041717</v>
      </c>
      <c r="B6190" s="11">
        <v>6041717</v>
      </c>
      <c r="C6190" s="11" t="s">
        <v>26</v>
      </c>
      <c r="D6190" s="11" t="s">
        <v>27</v>
      </c>
      <c r="E6190" s="13" t="str">
        <f>_xlfn.XLOOKUP(B6190,Sheet1!A:A,Sheet1!B:B)</f>
        <v>DS FFJ SEAM ROLLER</v>
      </c>
      <c r="F6190" s="13" t="str">
        <f t="shared" si="453"/>
        <v>CROWN  - DS FFJ SEAM ROLLER</v>
      </c>
      <c r="G6190" s="13"/>
      <c r="H6190" s="91" t="s">
        <v>28</v>
      </c>
      <c r="I6190" s="11" t="s">
        <v>29</v>
      </c>
      <c r="J6190" s="11" t="s">
        <v>29</v>
      </c>
      <c r="K6190" s="11" t="s">
        <v>30</v>
      </c>
      <c r="M6190" s="11" t="s">
        <v>7062</v>
      </c>
      <c r="N6190" s="13">
        <v>3105</v>
      </c>
      <c r="O6190" s="15">
        <f>_xlfn.XLOOKUP(B6190,Sheet1!A:A,Sheet1!E:E)</f>
        <v>2.5499999999999998</v>
      </c>
      <c r="P6190" s="26"/>
      <c r="Q6190" s="15">
        <f t="shared" si="455"/>
        <v>2.6774999999999998</v>
      </c>
      <c r="R6190" s="38">
        <f t="shared" si="456"/>
        <v>2.757825</v>
      </c>
      <c r="S6190" s="26">
        <v>0</v>
      </c>
      <c r="T6190" s="13" t="str">
        <f t="shared" si="454"/>
        <v>Up</v>
      </c>
    </row>
    <row r="6191" spans="1:20" s="14" customFormat="1" hidden="1" x14ac:dyDescent="0.3">
      <c r="A6191" s="11">
        <v>6041715</v>
      </c>
      <c r="B6191" s="11">
        <v>6041715</v>
      </c>
      <c r="C6191" s="11" t="s">
        <v>26</v>
      </c>
      <c r="D6191" s="11" t="s">
        <v>27</v>
      </c>
      <c r="E6191" s="13" t="str">
        <f>_xlfn.XLOOKUP(B6191,Sheet1!A:A,Sheet1!B:B)</f>
        <v>DS PRODEC DRILL FIT STIRRER        24IN</v>
      </c>
      <c r="F6191" s="13" t="str">
        <f t="shared" si="453"/>
        <v>CROWN  - DS PRODEC DRILL FIT STIRRER        24IN</v>
      </c>
      <c r="G6191" s="13"/>
      <c r="H6191" s="91" t="s">
        <v>28</v>
      </c>
      <c r="I6191" s="11" t="s">
        <v>29</v>
      </c>
      <c r="J6191" s="11" t="s">
        <v>29</v>
      </c>
      <c r="K6191" s="11" t="s">
        <v>30</v>
      </c>
      <c r="M6191" s="11" t="s">
        <v>7062</v>
      </c>
      <c r="N6191" s="13">
        <v>3105</v>
      </c>
      <c r="O6191" s="15">
        <f>_xlfn.XLOOKUP(B6191,Sheet1!A:A,Sheet1!E:E)</f>
        <v>9.7899999999999991</v>
      </c>
      <c r="P6191" s="26"/>
      <c r="Q6191" s="15">
        <f t="shared" si="455"/>
        <v>10.279499999999999</v>
      </c>
      <c r="R6191" s="38">
        <f t="shared" si="456"/>
        <v>10.587884999999998</v>
      </c>
      <c r="S6191" s="26">
        <v>0</v>
      </c>
      <c r="T6191" s="13" t="str">
        <f t="shared" si="454"/>
        <v>Up</v>
      </c>
    </row>
    <row r="6192" spans="1:20" s="14" customFormat="1" hidden="1" x14ac:dyDescent="0.3">
      <c r="A6192" s="11">
        <v>6041714</v>
      </c>
      <c r="B6192" s="11">
        <v>6041714</v>
      </c>
      <c r="C6192" s="11" t="s">
        <v>26</v>
      </c>
      <c r="D6192" s="11" t="s">
        <v>27</v>
      </c>
      <c r="E6192" s="13" t="str">
        <f>_xlfn.XLOOKUP(B6192,Sheet1!A:A,Sheet1!B:B)</f>
        <v>DS FFJ TAPE MEASURE                5M</v>
      </c>
      <c r="F6192" s="13" t="str">
        <f t="shared" si="453"/>
        <v>CROWN  - DS FFJ TAPE MEASURE                5M</v>
      </c>
      <c r="G6192" s="13"/>
      <c r="H6192" s="91" t="s">
        <v>28</v>
      </c>
      <c r="I6192" s="11" t="s">
        <v>29</v>
      </c>
      <c r="J6192" s="11" t="s">
        <v>29</v>
      </c>
      <c r="K6192" s="11" t="s">
        <v>30</v>
      </c>
      <c r="M6192" s="11" t="s">
        <v>7062</v>
      </c>
      <c r="N6192" s="13">
        <v>3105</v>
      </c>
      <c r="O6192" s="15">
        <f>_xlfn.XLOOKUP(B6192,Sheet1!A:A,Sheet1!E:E)</f>
        <v>2.23</v>
      </c>
      <c r="P6192" s="26"/>
      <c r="Q6192" s="15">
        <f t="shared" si="455"/>
        <v>2.3414999999999999</v>
      </c>
      <c r="R6192" s="38">
        <f t="shared" si="456"/>
        <v>2.4117449999999998</v>
      </c>
      <c r="S6192" s="26">
        <v>0</v>
      </c>
      <c r="T6192" s="13" t="str">
        <f t="shared" si="454"/>
        <v>Up</v>
      </c>
    </row>
    <row r="6193" spans="1:20" s="14" customFormat="1" hidden="1" x14ac:dyDescent="0.3">
      <c r="A6193" s="11">
        <v>6041713</v>
      </c>
      <c r="B6193" s="11">
        <v>6041713</v>
      </c>
      <c r="C6193" s="11" t="s">
        <v>26</v>
      </c>
      <c r="D6193" s="11" t="s">
        <v>27</v>
      </c>
      <c r="E6193" s="13" t="str">
        <f>_xlfn.XLOOKUP(B6193,Sheet1!A:A,Sheet1!B:B)</f>
        <v>DS FFJ TAPE MEASURE                8M</v>
      </c>
      <c r="F6193" s="13" t="str">
        <f t="shared" si="453"/>
        <v>CROWN  - DS FFJ TAPE MEASURE                8M</v>
      </c>
      <c r="G6193" s="13"/>
      <c r="H6193" s="91" t="s">
        <v>28</v>
      </c>
      <c r="I6193" s="11" t="s">
        <v>29</v>
      </c>
      <c r="J6193" s="11" t="s">
        <v>29</v>
      </c>
      <c r="K6193" s="11" t="s">
        <v>30</v>
      </c>
      <c r="M6193" s="11" t="s">
        <v>7062</v>
      </c>
      <c r="N6193" s="13">
        <v>3105</v>
      </c>
      <c r="O6193" s="15">
        <f>_xlfn.XLOOKUP(B6193,Sheet1!A:A,Sheet1!E:E)</f>
        <v>5.5</v>
      </c>
      <c r="P6193" s="26"/>
      <c r="Q6193" s="15">
        <f t="shared" si="455"/>
        <v>5.7750000000000004</v>
      </c>
      <c r="R6193" s="38">
        <f t="shared" si="456"/>
        <v>5.9482500000000007</v>
      </c>
      <c r="S6193" s="26">
        <v>0</v>
      </c>
      <c r="T6193" s="13" t="str">
        <f t="shared" si="454"/>
        <v>Up</v>
      </c>
    </row>
    <row r="6194" spans="1:20" s="14" customFormat="1" hidden="1" x14ac:dyDescent="0.3">
      <c r="A6194" s="11">
        <v>6041708</v>
      </c>
      <c r="B6194" s="11">
        <v>6041708</v>
      </c>
      <c r="C6194" s="11" t="s">
        <v>26</v>
      </c>
      <c r="D6194" s="11" t="s">
        <v>27</v>
      </c>
      <c r="E6194" s="13" t="str">
        <f>_xlfn.XLOOKUP(B6194,Sheet1!A:A,Sheet1!B:B)</f>
        <v>DS PRODEC HAND SANDER TOOL</v>
      </c>
      <c r="F6194" s="13" t="str">
        <f t="shared" si="453"/>
        <v>CROWN  - DS PRODEC HAND SANDER TOOL</v>
      </c>
      <c r="G6194" s="13"/>
      <c r="H6194" s="91" t="s">
        <v>28</v>
      </c>
      <c r="I6194" s="11" t="s">
        <v>29</v>
      </c>
      <c r="J6194" s="11" t="s">
        <v>29</v>
      </c>
      <c r="K6194" s="11" t="s">
        <v>30</v>
      </c>
      <c r="M6194" s="11" t="s">
        <v>7062</v>
      </c>
      <c r="N6194" s="13">
        <v>3105</v>
      </c>
      <c r="O6194" s="15">
        <f>_xlfn.XLOOKUP(B6194,Sheet1!A:A,Sheet1!E:E)</f>
        <v>7.76</v>
      </c>
      <c r="P6194" s="26"/>
      <c r="Q6194" s="15">
        <f t="shared" si="455"/>
        <v>8.1479999999999997</v>
      </c>
      <c r="R6194" s="38">
        <f t="shared" si="456"/>
        <v>8.3924400000000006</v>
      </c>
      <c r="S6194" s="26">
        <v>0</v>
      </c>
      <c r="T6194" s="13" t="str">
        <f t="shared" si="454"/>
        <v>Up</v>
      </c>
    </row>
    <row r="6195" spans="1:20" s="14" customFormat="1" hidden="1" x14ac:dyDescent="0.3">
      <c r="A6195" s="11">
        <v>6041706</v>
      </c>
      <c r="B6195" s="11">
        <v>6041706</v>
      </c>
      <c r="C6195" s="11" t="s">
        <v>26</v>
      </c>
      <c r="D6195" s="11" t="s">
        <v>27</v>
      </c>
      <c r="E6195" s="13" t="str">
        <f>_xlfn.XLOOKUP(B6195,Sheet1!A:A,Sheet1!B:B)</f>
        <v>DS PRODEC HEAVY/DUTY BLADES 5PK    2IN</v>
      </c>
      <c r="F6195" s="13" t="str">
        <f t="shared" si="453"/>
        <v>CROWN  - DS PRODEC HEAVY/DUTY BLADES 5PK    2IN</v>
      </c>
      <c r="G6195" s="13"/>
      <c r="H6195" s="91" t="s">
        <v>28</v>
      </c>
      <c r="I6195" s="11" t="s">
        <v>29</v>
      </c>
      <c r="J6195" s="11" t="s">
        <v>29</v>
      </c>
      <c r="K6195" s="11" t="s">
        <v>30</v>
      </c>
      <c r="M6195" s="11" t="s">
        <v>7062</v>
      </c>
      <c r="N6195" s="13">
        <v>3105</v>
      </c>
      <c r="O6195" s="15">
        <f>_xlfn.XLOOKUP(B6195,Sheet1!A:A,Sheet1!E:E)</f>
        <v>21.86</v>
      </c>
      <c r="P6195" s="26"/>
      <c r="Q6195" s="15">
        <f t="shared" si="455"/>
        <v>22.952999999999999</v>
      </c>
      <c r="R6195" s="38">
        <f t="shared" si="456"/>
        <v>23.641590000000001</v>
      </c>
      <c r="S6195" s="26">
        <v>0</v>
      </c>
      <c r="T6195" s="13" t="str">
        <f t="shared" si="454"/>
        <v>Up</v>
      </c>
    </row>
    <row r="6196" spans="1:20" s="14" customFormat="1" hidden="1" x14ac:dyDescent="0.3">
      <c r="A6196" s="11">
        <v>6041694</v>
      </c>
      <c r="B6196" s="11">
        <v>6041694</v>
      </c>
      <c r="C6196" s="11" t="s">
        <v>26</v>
      </c>
      <c r="D6196" s="11" t="s">
        <v>27</v>
      </c>
      <c r="E6196" s="13" t="str">
        <f>_xlfn.XLOOKUP(B6196,Sheet1!A:A,Sheet1!B:B)</f>
        <v>DS RODO ROLLER TRAY BLACK PLASTIC  15IN</v>
      </c>
      <c r="F6196" s="13" t="str">
        <f t="shared" si="453"/>
        <v>CROWN  - DS RODO ROLLER TRAY BLACK PLASTIC  15IN</v>
      </c>
      <c r="G6196" s="13"/>
      <c r="H6196" s="91" t="s">
        <v>28</v>
      </c>
      <c r="I6196" s="11" t="s">
        <v>29</v>
      </c>
      <c r="J6196" s="11" t="s">
        <v>29</v>
      </c>
      <c r="K6196" s="11" t="s">
        <v>30</v>
      </c>
      <c r="M6196" s="11" t="s">
        <v>7062</v>
      </c>
      <c r="N6196" s="13">
        <v>3105</v>
      </c>
      <c r="O6196" s="15">
        <f>_xlfn.XLOOKUP(B6196,Sheet1!A:A,Sheet1!E:E)</f>
        <v>5.74</v>
      </c>
      <c r="P6196" s="26"/>
      <c r="Q6196" s="15">
        <f t="shared" si="455"/>
        <v>6.0270000000000001</v>
      </c>
      <c r="R6196" s="38">
        <f t="shared" si="456"/>
        <v>6.2078100000000003</v>
      </c>
      <c r="S6196" s="26">
        <v>0</v>
      </c>
      <c r="T6196" s="13" t="str">
        <f t="shared" si="454"/>
        <v>Up</v>
      </c>
    </row>
    <row r="6197" spans="1:20" s="14" customFormat="1" hidden="1" x14ac:dyDescent="0.3">
      <c r="A6197" s="11">
        <v>6041693</v>
      </c>
      <c r="B6197" s="11">
        <v>6041693</v>
      </c>
      <c r="C6197" s="11" t="s">
        <v>26</v>
      </c>
      <c r="D6197" s="11" t="s">
        <v>27</v>
      </c>
      <c r="E6197" s="13" t="str">
        <f>_xlfn.XLOOKUP(B6197,Sheet1!A:A,Sheet1!B:B)</f>
        <v>DS PRODEC DURAGRIP 11 IN 1 SCRAPER</v>
      </c>
      <c r="F6197" s="13" t="str">
        <f t="shared" si="453"/>
        <v>CROWN  - DS PRODEC DURAGRIP 11 IN 1 SCRAPER</v>
      </c>
      <c r="G6197" s="13"/>
      <c r="H6197" s="91" t="s">
        <v>28</v>
      </c>
      <c r="I6197" s="11" t="s">
        <v>29</v>
      </c>
      <c r="J6197" s="11" t="s">
        <v>29</v>
      </c>
      <c r="K6197" s="11" t="s">
        <v>30</v>
      </c>
      <c r="M6197" s="11" t="s">
        <v>7062</v>
      </c>
      <c r="N6197" s="13">
        <v>3105</v>
      </c>
      <c r="O6197" s="15">
        <f>_xlfn.XLOOKUP(B6197,Sheet1!A:A,Sheet1!E:E)</f>
        <v>9.4499999999999993</v>
      </c>
      <c r="P6197" s="26"/>
      <c r="Q6197" s="15">
        <f t="shared" si="455"/>
        <v>9.9224999999999994</v>
      </c>
      <c r="R6197" s="38">
        <f t="shared" si="456"/>
        <v>10.220174999999999</v>
      </c>
      <c r="S6197" s="26">
        <v>0</v>
      </c>
      <c r="T6197" s="13" t="str">
        <f t="shared" si="454"/>
        <v>Up</v>
      </c>
    </row>
    <row r="6198" spans="1:20" s="14" customFormat="1" hidden="1" x14ac:dyDescent="0.3">
      <c r="A6198" s="11">
        <v>6041679</v>
      </c>
      <c r="B6198" s="11">
        <v>6041679</v>
      </c>
      <c r="C6198" s="11" t="s">
        <v>26</v>
      </c>
      <c r="D6198" s="11" t="s">
        <v>27</v>
      </c>
      <c r="E6198" s="13" t="str">
        <f>_xlfn.XLOOKUP(B6198,Sheet1!A:A,Sheet1!B:B)</f>
        <v>DS RODO PLASTIC PAINT STIRRER</v>
      </c>
      <c r="F6198" s="13" t="str">
        <f t="shared" si="453"/>
        <v>CROWN  - DS RODO PLASTIC PAINT STIRRER</v>
      </c>
      <c r="G6198" s="13"/>
      <c r="H6198" s="91" t="s">
        <v>28</v>
      </c>
      <c r="I6198" s="11" t="s">
        <v>29</v>
      </c>
      <c r="J6198" s="11" t="s">
        <v>29</v>
      </c>
      <c r="K6198" s="11" t="s">
        <v>30</v>
      </c>
      <c r="M6198" s="11" t="s">
        <v>7062</v>
      </c>
      <c r="N6198" s="13">
        <v>3105</v>
      </c>
      <c r="O6198" s="15">
        <f>_xlfn.XLOOKUP(B6198,Sheet1!A:A,Sheet1!E:E)</f>
        <v>0.82</v>
      </c>
      <c r="P6198" s="26">
        <f>_xlfn.XLOOKUP(A6198,Sheet2!F:F,Sheet2!H:H)</f>
        <v>0</v>
      </c>
      <c r="Q6198" s="15">
        <f t="shared" si="455"/>
        <v>0.86099999999999999</v>
      </c>
      <c r="R6198" s="38">
        <f t="shared" si="456"/>
        <v>0.88683000000000001</v>
      </c>
      <c r="S6198" s="26">
        <v>0</v>
      </c>
      <c r="T6198" s="13" t="str">
        <f t="shared" si="454"/>
        <v>Up</v>
      </c>
    </row>
    <row r="6199" spans="1:20" s="14" customFormat="1" hidden="1" x14ac:dyDescent="0.3">
      <c r="A6199" s="11">
        <v>6041676</v>
      </c>
      <c r="B6199" s="11">
        <v>6041676</v>
      </c>
      <c r="C6199" s="11" t="s">
        <v>26</v>
      </c>
      <c r="D6199" s="11" t="s">
        <v>27</v>
      </c>
      <c r="E6199" s="13" t="str">
        <f>_xlfn.XLOOKUP(B6199,Sheet1!A:A,Sheet1!B:B)</f>
        <v>DS PRODEC BUTTON LOCK EXTEN POLE  6-12FT</v>
      </c>
      <c r="F6199" s="13" t="str">
        <f t="shared" si="453"/>
        <v>CROWN  - DS PRODEC BUTTON LOCK EXTEN POLE  6-12FT</v>
      </c>
      <c r="G6199" s="13"/>
      <c r="H6199" s="91" t="s">
        <v>28</v>
      </c>
      <c r="I6199" s="11" t="s">
        <v>29</v>
      </c>
      <c r="J6199" s="11" t="s">
        <v>29</v>
      </c>
      <c r="K6199" s="11" t="s">
        <v>30</v>
      </c>
      <c r="M6199" s="11" t="s">
        <v>7062</v>
      </c>
      <c r="N6199" s="13">
        <v>3105</v>
      </c>
      <c r="O6199" s="15">
        <f>_xlfn.XLOOKUP(B6199,Sheet1!A:A,Sheet1!E:E)</f>
        <v>35.840000000000003</v>
      </c>
      <c r="P6199" s="26">
        <f>_xlfn.XLOOKUP(A6199,Sheet2!F:F,Sheet2!H:H)</f>
        <v>0</v>
      </c>
      <c r="Q6199" s="15">
        <f t="shared" si="455"/>
        <v>37.632000000000005</v>
      </c>
      <c r="R6199" s="38">
        <f t="shared" si="456"/>
        <v>38.760960000000004</v>
      </c>
      <c r="S6199" s="26">
        <v>0</v>
      </c>
      <c r="T6199" s="13" t="str">
        <f t="shared" si="454"/>
        <v>Up</v>
      </c>
    </row>
    <row r="6200" spans="1:20" s="14" customFormat="1" hidden="1" x14ac:dyDescent="0.3">
      <c r="A6200" s="11">
        <v>6052702</v>
      </c>
      <c r="B6200" s="11">
        <v>6052702</v>
      </c>
      <c r="C6200" s="11" t="s">
        <v>26</v>
      </c>
      <c r="D6200" s="11" t="s">
        <v>27</v>
      </c>
      <c r="E6200" s="13" t="str">
        <f>_xlfn.XLOOKUP(B6200,Sheet1!A:A,Sheet1!B:B)</f>
        <v>DS FAITHFULL SILIC REMOVER SS BLADE</v>
      </c>
      <c r="F6200" s="13" t="str">
        <f t="shared" si="453"/>
        <v>CROWN  - DS FAITHFULL SILIC REMOVER SS BLADE</v>
      </c>
      <c r="G6200" s="13"/>
      <c r="H6200" s="91" t="s">
        <v>28</v>
      </c>
      <c r="I6200" s="11" t="s">
        <v>29</v>
      </c>
      <c r="J6200" s="11" t="s">
        <v>29</v>
      </c>
      <c r="K6200" s="11" t="s">
        <v>30</v>
      </c>
      <c r="M6200" s="11" t="s">
        <v>7062</v>
      </c>
      <c r="N6200" s="13">
        <v>3105</v>
      </c>
      <c r="O6200" s="15">
        <f>_xlfn.XLOOKUP(B6200,Sheet1!A:A,Sheet1!E:E)</f>
        <v>5.47</v>
      </c>
      <c r="P6200" s="26"/>
      <c r="Q6200" s="15">
        <f t="shared" si="455"/>
        <v>5.7435</v>
      </c>
      <c r="R6200" s="38">
        <f t="shared" si="456"/>
        <v>5.9158050000000006</v>
      </c>
      <c r="S6200" s="26">
        <v>0</v>
      </c>
      <c r="T6200" s="13" t="str">
        <f t="shared" si="454"/>
        <v>Up</v>
      </c>
    </row>
    <row r="6201" spans="1:20" s="14" customFormat="1" hidden="1" x14ac:dyDescent="0.3">
      <c r="A6201" s="11">
        <v>6052627</v>
      </c>
      <c r="B6201" s="11">
        <v>6052627</v>
      </c>
      <c r="C6201" s="11" t="s">
        <v>26</v>
      </c>
      <c r="D6201" s="11" t="s">
        <v>27</v>
      </c>
      <c r="E6201" s="13" t="str">
        <f>_xlfn.XLOOKUP(B6201,Sheet1!A:A,Sheet1!B:B)</f>
        <v>DS FAITHFULL PLASTERER TROWEL 11X4 3/4IN</v>
      </c>
      <c r="F6201" s="13" t="str">
        <f t="shared" si="453"/>
        <v>CROWN  - DS FAITHFULL PLASTERER TROWEL 11X4 3/4IN</v>
      </c>
      <c r="G6201" s="13"/>
      <c r="H6201" s="91" t="s">
        <v>28</v>
      </c>
      <c r="I6201" s="11" t="s">
        <v>29</v>
      </c>
      <c r="J6201" s="11" t="s">
        <v>29</v>
      </c>
      <c r="K6201" s="11" t="s">
        <v>30</v>
      </c>
      <c r="M6201" s="11" t="s">
        <v>7062</v>
      </c>
      <c r="N6201" s="13">
        <v>3105</v>
      </c>
      <c r="O6201" s="15">
        <f>_xlfn.XLOOKUP(B6201,Sheet1!A:A,Sheet1!E:E)</f>
        <v>12.73</v>
      </c>
      <c r="P6201" s="26"/>
      <c r="Q6201" s="15">
        <f t="shared" si="455"/>
        <v>13.3665</v>
      </c>
      <c r="R6201" s="38">
        <f t="shared" si="456"/>
        <v>13.767495</v>
      </c>
      <c r="S6201" s="26">
        <v>0</v>
      </c>
      <c r="T6201" s="13" t="str">
        <f t="shared" si="454"/>
        <v>Up</v>
      </c>
    </row>
    <row r="6202" spans="1:20" s="14" customFormat="1" hidden="1" x14ac:dyDescent="0.3">
      <c r="A6202" s="11">
        <v>6052626</v>
      </c>
      <c r="B6202" s="11">
        <v>6052626</v>
      </c>
      <c r="C6202" s="11" t="s">
        <v>26</v>
      </c>
      <c r="D6202" s="11" t="s">
        <v>27</v>
      </c>
      <c r="E6202" s="13" t="str">
        <f>_xlfn.XLOOKUP(B6202,Sheet1!A:A,Sheet1!B:B)</f>
        <v>DS FAITHFULL PLASTERERS TROWEL 11X4.3/4</v>
      </c>
      <c r="F6202" s="13" t="str">
        <f t="shared" si="453"/>
        <v>CROWN  - DS FAITHFULL PLASTERERS TROWEL 11X4.3/4</v>
      </c>
      <c r="G6202" s="13"/>
      <c r="H6202" s="91" t="s">
        <v>28</v>
      </c>
      <c r="I6202" s="11" t="s">
        <v>29</v>
      </c>
      <c r="J6202" s="11" t="s">
        <v>29</v>
      </c>
      <c r="K6202" s="11" t="s">
        <v>30</v>
      </c>
      <c r="M6202" s="11" t="s">
        <v>7062</v>
      </c>
      <c r="N6202" s="13">
        <v>3105</v>
      </c>
      <c r="O6202" s="15">
        <f>_xlfn.XLOOKUP(B6202,Sheet1!A:A,Sheet1!E:E)</f>
        <v>7.13</v>
      </c>
      <c r="P6202" s="26"/>
      <c r="Q6202" s="15">
        <f t="shared" si="455"/>
        <v>7.4865000000000004</v>
      </c>
      <c r="R6202" s="38">
        <f t="shared" si="456"/>
        <v>7.7110950000000003</v>
      </c>
      <c r="S6202" s="26">
        <v>0</v>
      </c>
      <c r="T6202" s="13" t="str">
        <f t="shared" si="454"/>
        <v>Up</v>
      </c>
    </row>
    <row r="6203" spans="1:20" s="14" customFormat="1" hidden="1" x14ac:dyDescent="0.3">
      <c r="A6203" s="11">
        <v>6052620</v>
      </c>
      <c r="B6203" s="11">
        <v>6052620</v>
      </c>
      <c r="C6203" s="11" t="s">
        <v>26</v>
      </c>
      <c r="D6203" s="11" t="s">
        <v>27</v>
      </c>
      <c r="E6203" s="13" t="str">
        <f>_xlfn.XLOOKUP(B6203,Sheet1!A:A,Sheet1!B:B)</f>
        <v>DS FAITHFULL MIXING PADDLE 160MM X 600MM</v>
      </c>
      <c r="F6203" s="13" t="str">
        <f t="shared" si="453"/>
        <v>CROWN  - DS FAITHFULL MIXING PADDLE 160MM X 600MM</v>
      </c>
      <c r="G6203" s="13"/>
      <c r="H6203" s="91" t="s">
        <v>28</v>
      </c>
      <c r="I6203" s="11" t="s">
        <v>29</v>
      </c>
      <c r="J6203" s="11" t="s">
        <v>29</v>
      </c>
      <c r="K6203" s="11" t="s">
        <v>30</v>
      </c>
      <c r="M6203" s="11" t="s">
        <v>7062</v>
      </c>
      <c r="N6203" s="13">
        <v>3105</v>
      </c>
      <c r="O6203" s="15">
        <f>_xlfn.XLOOKUP(B6203,Sheet1!A:A,Sheet1!E:E)</f>
        <v>36.159999999999997</v>
      </c>
      <c r="P6203" s="26"/>
      <c r="Q6203" s="15">
        <f t="shared" si="455"/>
        <v>37.967999999999996</v>
      </c>
      <c r="R6203" s="38">
        <f t="shared" si="456"/>
        <v>39.107039999999998</v>
      </c>
      <c r="S6203" s="26">
        <v>0</v>
      </c>
      <c r="T6203" s="13" t="str">
        <f t="shared" si="454"/>
        <v>Up</v>
      </c>
    </row>
    <row r="6204" spans="1:20" s="14" customFormat="1" hidden="1" x14ac:dyDescent="0.3">
      <c r="A6204" s="11">
        <v>6052619</v>
      </c>
      <c r="B6204" s="11">
        <v>6052619</v>
      </c>
      <c r="C6204" s="11" t="s">
        <v>26</v>
      </c>
      <c r="D6204" s="11" t="s">
        <v>27</v>
      </c>
      <c r="E6204" s="13" t="str">
        <f>_xlfn.XLOOKUP(B6204,Sheet1!A:A,Sheet1!B:B)</f>
        <v>DS FAITHFULL FOLD RULE YELL ABS PLAST 1M</v>
      </c>
      <c r="F6204" s="13" t="str">
        <f t="shared" si="453"/>
        <v>CROWN  - DS FAITHFULL FOLD RULE YELL ABS PLAST 1M</v>
      </c>
      <c r="G6204" s="13"/>
      <c r="H6204" s="91" t="s">
        <v>28</v>
      </c>
      <c r="I6204" s="11" t="s">
        <v>29</v>
      </c>
      <c r="J6204" s="11" t="s">
        <v>29</v>
      </c>
      <c r="K6204" s="11" t="s">
        <v>30</v>
      </c>
      <c r="M6204" s="11" t="s">
        <v>7062</v>
      </c>
      <c r="N6204" s="13">
        <v>3105</v>
      </c>
      <c r="O6204" s="15">
        <f>_xlfn.XLOOKUP(B6204,Sheet1!A:A,Sheet1!E:E)</f>
        <v>7.4</v>
      </c>
      <c r="P6204" s="26"/>
      <c r="Q6204" s="15">
        <f t="shared" si="455"/>
        <v>7.7700000000000005</v>
      </c>
      <c r="R6204" s="38">
        <f t="shared" si="456"/>
        <v>8.0030999999999999</v>
      </c>
      <c r="S6204" s="26">
        <v>0</v>
      </c>
      <c r="T6204" s="13" t="str">
        <f t="shared" si="454"/>
        <v>Up</v>
      </c>
    </row>
    <row r="6205" spans="1:20" s="14" customFormat="1" hidden="1" x14ac:dyDescent="0.3">
      <c r="A6205" s="11">
        <v>6052616</v>
      </c>
      <c r="B6205" s="11">
        <v>6052616</v>
      </c>
      <c r="C6205" s="11" t="s">
        <v>26</v>
      </c>
      <c r="D6205" s="11" t="s">
        <v>27</v>
      </c>
      <c r="E6205" s="13" t="str">
        <f>_xlfn.XLOOKUP(B6205,Sheet1!A:A,Sheet1!B:B)</f>
        <v>DS FAITHFULL MIXING PADDLE         60MM</v>
      </c>
      <c r="F6205" s="13" t="str">
        <f t="shared" si="453"/>
        <v>CROWN  - DS FAITHFULL MIXING PADDLE         60MM</v>
      </c>
      <c r="G6205" s="13"/>
      <c r="H6205" s="91" t="s">
        <v>28</v>
      </c>
      <c r="I6205" s="11" t="s">
        <v>29</v>
      </c>
      <c r="J6205" s="11" t="s">
        <v>29</v>
      </c>
      <c r="K6205" s="11" t="s">
        <v>30</v>
      </c>
      <c r="M6205" s="11" t="s">
        <v>7062</v>
      </c>
      <c r="N6205" s="13">
        <v>3105</v>
      </c>
      <c r="O6205" s="15">
        <f>_xlfn.XLOOKUP(B6205,Sheet1!A:A,Sheet1!E:E)</f>
        <v>6.44</v>
      </c>
      <c r="P6205" s="26"/>
      <c r="Q6205" s="15">
        <f t="shared" si="455"/>
        <v>6.7620000000000005</v>
      </c>
      <c r="R6205" s="38">
        <f t="shared" si="456"/>
        <v>6.9648600000000007</v>
      </c>
      <c r="S6205" s="26">
        <v>0</v>
      </c>
      <c r="T6205" s="13" t="str">
        <f t="shared" si="454"/>
        <v>Up</v>
      </c>
    </row>
    <row r="6206" spans="1:20" s="14" customFormat="1" hidden="1" x14ac:dyDescent="0.3">
      <c r="A6206" s="11">
        <v>6052555</v>
      </c>
      <c r="B6206" s="11">
        <v>6052555</v>
      </c>
      <c r="C6206" s="11" t="s">
        <v>26</v>
      </c>
      <c r="D6206" s="11" t="s">
        <v>27</v>
      </c>
      <c r="E6206" s="13" t="str">
        <f>_xlfn.XLOOKUP(B6206,Sheet1!A:A,Sheet1!B:B)</f>
        <v>DS FAITHFULL MIXING PADDLE         120MM</v>
      </c>
      <c r="F6206" s="13" t="str">
        <f t="shared" ref="F6206:F6269" si="457">D6206&amp;" - "&amp;E6206</f>
        <v>CROWN  - DS FAITHFULL MIXING PADDLE         120MM</v>
      </c>
      <c r="G6206" s="13"/>
      <c r="H6206" s="91" t="s">
        <v>28</v>
      </c>
      <c r="I6206" s="11" t="s">
        <v>29</v>
      </c>
      <c r="J6206" s="11" t="s">
        <v>29</v>
      </c>
      <c r="K6206" s="11" t="s">
        <v>30</v>
      </c>
      <c r="M6206" s="11" t="s">
        <v>7062</v>
      </c>
      <c r="N6206" s="13">
        <v>3105</v>
      </c>
      <c r="O6206" s="15">
        <f>_xlfn.XLOOKUP(B6206,Sheet1!A:A,Sheet1!E:E)</f>
        <v>18.309999999999999</v>
      </c>
      <c r="P6206" s="26"/>
      <c r="Q6206" s="15">
        <f t="shared" si="455"/>
        <v>19.2255</v>
      </c>
      <c r="R6206" s="38">
        <f t="shared" si="456"/>
        <v>19.802265000000002</v>
      </c>
      <c r="S6206" s="26">
        <v>0</v>
      </c>
      <c r="T6206" s="13" t="str">
        <f t="shared" si="454"/>
        <v>Up</v>
      </c>
    </row>
    <row r="6207" spans="1:20" s="14" customFormat="1" hidden="1" x14ac:dyDescent="0.3">
      <c r="A6207" s="11">
        <v>6052550</v>
      </c>
      <c r="B6207" s="11">
        <v>6052550</v>
      </c>
      <c r="C6207" s="11" t="s">
        <v>26</v>
      </c>
      <c r="D6207" s="11" t="s">
        <v>27</v>
      </c>
      <c r="E6207" s="13" t="str">
        <f>_xlfn.XLOOKUP(B6207,Sheet1!A:A,Sheet1!B:B)</f>
        <v>DS FAITHFULL JUNIOR HACKSAW BLADES 10PK</v>
      </c>
      <c r="F6207" s="13" t="str">
        <f t="shared" si="457"/>
        <v>CROWN  - DS FAITHFULL JUNIOR HACKSAW BLADES 10PK</v>
      </c>
      <c r="G6207" s="13"/>
      <c r="H6207" s="91" t="s">
        <v>28</v>
      </c>
      <c r="I6207" s="11" t="s">
        <v>29</v>
      </c>
      <c r="J6207" s="11" t="s">
        <v>29</v>
      </c>
      <c r="K6207" s="11" t="s">
        <v>30</v>
      </c>
      <c r="M6207" s="11" t="s">
        <v>7062</v>
      </c>
      <c r="N6207" s="13">
        <v>3105</v>
      </c>
      <c r="O6207" s="15">
        <f>_xlfn.XLOOKUP(B6207,Sheet1!A:A,Sheet1!E:E)</f>
        <v>2.0299999999999998</v>
      </c>
      <c r="P6207" s="26"/>
      <c r="Q6207" s="15">
        <f t="shared" si="455"/>
        <v>2.1315</v>
      </c>
      <c r="R6207" s="38">
        <f t="shared" si="456"/>
        <v>2.1954449999999999</v>
      </c>
      <c r="S6207" s="26">
        <v>0</v>
      </c>
      <c r="T6207" s="13" t="str">
        <f t="shared" si="454"/>
        <v>Up</v>
      </c>
    </row>
    <row r="6208" spans="1:20" s="14" customFormat="1" hidden="1" x14ac:dyDescent="0.3">
      <c r="A6208" s="11">
        <v>6052547</v>
      </c>
      <c r="B6208" s="11">
        <v>6052547</v>
      </c>
      <c r="C6208" s="11" t="s">
        <v>26</v>
      </c>
      <c r="D6208" s="11" t="s">
        <v>27</v>
      </c>
      <c r="E6208" s="13" t="str">
        <f>_xlfn.XLOOKUP(B6208,Sheet1!A:A,Sheet1!B:B)</f>
        <v>DS FAITHFULL MIXING PADDLE         100MM</v>
      </c>
      <c r="F6208" s="13" t="str">
        <f t="shared" si="457"/>
        <v>CROWN  - DS FAITHFULL MIXING PADDLE         100MM</v>
      </c>
      <c r="G6208" s="13"/>
      <c r="H6208" s="91" t="s">
        <v>28</v>
      </c>
      <c r="I6208" s="11" t="s">
        <v>29</v>
      </c>
      <c r="J6208" s="11" t="s">
        <v>29</v>
      </c>
      <c r="K6208" s="11" t="s">
        <v>30</v>
      </c>
      <c r="M6208" s="11" t="s">
        <v>7062</v>
      </c>
      <c r="N6208" s="13">
        <v>3105</v>
      </c>
      <c r="O6208" s="15">
        <f>_xlfn.XLOOKUP(B6208,Sheet1!A:A,Sheet1!E:E)</f>
        <v>13.16</v>
      </c>
      <c r="P6208" s="26"/>
      <c r="Q6208" s="15">
        <f t="shared" si="455"/>
        <v>13.818000000000001</v>
      </c>
      <c r="R6208" s="38">
        <f t="shared" si="456"/>
        <v>14.232540000000002</v>
      </c>
      <c r="S6208" s="26">
        <v>0</v>
      </c>
      <c r="T6208" s="13" t="str">
        <f t="shared" si="454"/>
        <v>Up</v>
      </c>
    </row>
    <row r="6209" spans="1:20" s="14" customFormat="1" hidden="1" x14ac:dyDescent="0.3">
      <c r="A6209" s="11">
        <v>6052544</v>
      </c>
      <c r="B6209" s="11">
        <v>6052544</v>
      </c>
      <c r="C6209" s="11" t="s">
        <v>26</v>
      </c>
      <c r="D6209" s="11" t="s">
        <v>27</v>
      </c>
      <c r="E6209" s="13" t="str">
        <f>_xlfn.XLOOKUP(B6209,Sheet1!A:A,Sheet1!B:B)</f>
        <v>DS FAITHFULL FGLASS CLAW HAMMER    20OZ</v>
      </c>
      <c r="F6209" s="13" t="str">
        <f t="shared" si="457"/>
        <v>CROWN  - DS FAITHFULL FGLASS CLAW HAMMER    20OZ</v>
      </c>
      <c r="G6209" s="13"/>
      <c r="H6209" s="91" t="s">
        <v>28</v>
      </c>
      <c r="I6209" s="11" t="s">
        <v>29</v>
      </c>
      <c r="J6209" s="11" t="s">
        <v>29</v>
      </c>
      <c r="K6209" s="11" t="s">
        <v>30</v>
      </c>
      <c r="M6209" s="11" t="s">
        <v>7062</v>
      </c>
      <c r="N6209" s="13">
        <v>3105</v>
      </c>
      <c r="O6209" s="15">
        <f>_xlfn.XLOOKUP(B6209,Sheet1!A:A,Sheet1!E:E)</f>
        <v>12.03</v>
      </c>
      <c r="P6209" s="26"/>
      <c r="Q6209" s="15">
        <f t="shared" si="455"/>
        <v>12.631499999999999</v>
      </c>
      <c r="R6209" s="38">
        <f t="shared" si="456"/>
        <v>13.010444999999999</v>
      </c>
      <c r="S6209" s="26">
        <v>0</v>
      </c>
      <c r="T6209" s="13" t="str">
        <f t="shared" si="454"/>
        <v>Up</v>
      </c>
    </row>
    <row r="6210" spans="1:20" s="14" customFormat="1" hidden="1" x14ac:dyDescent="0.3">
      <c r="A6210" s="11">
        <v>6052537</v>
      </c>
      <c r="B6210" s="11">
        <v>6052537</v>
      </c>
      <c r="C6210" s="11" t="s">
        <v>26</v>
      </c>
      <c r="D6210" s="11" t="s">
        <v>27</v>
      </c>
      <c r="E6210" s="13" t="str">
        <f>_xlfn.XLOOKUP(B6210,Sheet1!A:A,Sheet1!B:B)</f>
        <v>DS FAITHFULL PLASTIC DEC HAWK 6IN X 6IN</v>
      </c>
      <c r="F6210" s="13" t="str">
        <f t="shared" si="457"/>
        <v>CROWN  - DS FAITHFULL PLASTIC DEC HAWK 6IN X 6IN</v>
      </c>
      <c r="G6210" s="13"/>
      <c r="H6210" s="91" t="s">
        <v>28</v>
      </c>
      <c r="I6210" s="11" t="s">
        <v>29</v>
      </c>
      <c r="J6210" s="11" t="s">
        <v>29</v>
      </c>
      <c r="K6210" s="11" t="s">
        <v>30</v>
      </c>
      <c r="M6210" s="11" t="s">
        <v>7062</v>
      </c>
      <c r="N6210" s="13">
        <v>3105</v>
      </c>
      <c r="O6210" s="15">
        <f>_xlfn.XLOOKUP(B6210,Sheet1!A:A,Sheet1!E:E)</f>
        <v>9.66</v>
      </c>
      <c r="P6210" s="26"/>
      <c r="Q6210" s="15">
        <f t="shared" si="455"/>
        <v>10.143000000000001</v>
      </c>
      <c r="R6210" s="38">
        <f t="shared" si="456"/>
        <v>10.447290000000001</v>
      </c>
      <c r="S6210" s="26">
        <v>0</v>
      </c>
      <c r="T6210" s="13" t="str">
        <f t="shared" ref="T6210:T6273" si="458">IF(Q6210&gt;=R6210,"No Change","Up")</f>
        <v>Up</v>
      </c>
    </row>
    <row r="6211" spans="1:20" s="14" customFormat="1" hidden="1" x14ac:dyDescent="0.3">
      <c r="A6211" s="11">
        <v>6052525</v>
      </c>
      <c r="B6211" s="11">
        <v>6052525</v>
      </c>
      <c r="C6211" s="11" t="s">
        <v>26</v>
      </c>
      <c r="D6211" s="11" t="s">
        <v>27</v>
      </c>
      <c r="E6211" s="13" t="str">
        <f>_xlfn.XLOOKUP(B6211,Sheet1!A:A,Sheet1!B:B)</f>
        <v>DS FAITHFULL HD SCRATCH BRUSH SCRAP 4ROW</v>
      </c>
      <c r="F6211" s="13" t="str">
        <f t="shared" si="457"/>
        <v>CROWN  - DS FAITHFULL HD SCRATCH BRUSH SCRAP 4ROW</v>
      </c>
      <c r="G6211" s="13"/>
      <c r="H6211" s="91" t="s">
        <v>28</v>
      </c>
      <c r="I6211" s="11" t="s">
        <v>29</v>
      </c>
      <c r="J6211" s="11" t="s">
        <v>29</v>
      </c>
      <c r="K6211" s="11" t="s">
        <v>30</v>
      </c>
      <c r="M6211" s="11" t="s">
        <v>7062</v>
      </c>
      <c r="N6211" s="13">
        <v>3105</v>
      </c>
      <c r="O6211" s="15">
        <f>_xlfn.XLOOKUP(B6211,Sheet1!A:A,Sheet1!E:E)</f>
        <v>5.38</v>
      </c>
      <c r="P6211" s="26"/>
      <c r="Q6211" s="15">
        <f t="shared" si="455"/>
        <v>5.649</v>
      </c>
      <c r="R6211" s="38">
        <f t="shared" si="456"/>
        <v>5.8184700000000005</v>
      </c>
      <c r="S6211" s="26">
        <v>0</v>
      </c>
      <c r="T6211" s="13" t="str">
        <f t="shared" si="458"/>
        <v>Up</v>
      </c>
    </row>
    <row r="6212" spans="1:20" s="14" customFormat="1" hidden="1" x14ac:dyDescent="0.3">
      <c r="A6212" s="11">
        <v>6052524</v>
      </c>
      <c r="B6212" s="11">
        <v>6052524</v>
      </c>
      <c r="C6212" s="11" t="s">
        <v>26</v>
      </c>
      <c r="D6212" s="11" t="s">
        <v>27</v>
      </c>
      <c r="E6212" s="13" t="str">
        <f>_xlfn.XLOOKUP(B6212,Sheet1!A:A,Sheet1!B:B)</f>
        <v>DS FAITHFULL HD SCRATCH BRUSH      4 ROW</v>
      </c>
      <c r="F6212" s="13" t="str">
        <f t="shared" si="457"/>
        <v>CROWN  - DS FAITHFULL HD SCRATCH BRUSH      4 ROW</v>
      </c>
      <c r="G6212" s="13"/>
      <c r="H6212" s="91" t="s">
        <v>28</v>
      </c>
      <c r="I6212" s="11" t="s">
        <v>29</v>
      </c>
      <c r="J6212" s="11" t="s">
        <v>29</v>
      </c>
      <c r="K6212" s="11" t="s">
        <v>30</v>
      </c>
      <c r="M6212" s="11" t="s">
        <v>7062</v>
      </c>
      <c r="N6212" s="13">
        <v>3105</v>
      </c>
      <c r="O6212" s="15">
        <f>_xlfn.XLOOKUP(B6212,Sheet1!A:A,Sheet1!E:E)</f>
        <v>3.87</v>
      </c>
      <c r="P6212" s="26"/>
      <c r="Q6212" s="15">
        <f t="shared" si="455"/>
        <v>4.0635000000000003</v>
      </c>
      <c r="R6212" s="38">
        <f t="shared" si="456"/>
        <v>4.1854050000000003</v>
      </c>
      <c r="S6212" s="26">
        <v>0</v>
      </c>
      <c r="T6212" s="13" t="str">
        <f t="shared" si="458"/>
        <v>Up</v>
      </c>
    </row>
    <row r="6213" spans="1:20" s="14" customFormat="1" hidden="1" x14ac:dyDescent="0.3">
      <c r="A6213" s="11">
        <v>6052514</v>
      </c>
      <c r="B6213" s="11">
        <v>6052514</v>
      </c>
      <c r="C6213" s="11" t="s">
        <v>26</v>
      </c>
      <c r="D6213" s="11" t="s">
        <v>27</v>
      </c>
      <c r="E6213" s="13" t="str">
        <f>_xlfn.XLOOKUP(B6213,Sheet1!A:A,Sheet1!B:B)</f>
        <v>DS FAITHFULL PLASTIC FLOAT   11X4.5/16IN</v>
      </c>
      <c r="F6213" s="13" t="str">
        <f t="shared" si="457"/>
        <v>CROWN  - DS FAITHFULL PLASTIC FLOAT   11X4.5/16IN</v>
      </c>
      <c r="G6213" s="13"/>
      <c r="H6213" s="91" t="s">
        <v>28</v>
      </c>
      <c r="I6213" s="11" t="s">
        <v>29</v>
      </c>
      <c r="J6213" s="11" t="s">
        <v>29</v>
      </c>
      <c r="K6213" s="11" t="s">
        <v>30</v>
      </c>
      <c r="M6213" s="11" t="s">
        <v>7062</v>
      </c>
      <c r="N6213" s="13">
        <v>3105</v>
      </c>
      <c r="O6213" s="15">
        <f>_xlfn.XLOOKUP(B6213,Sheet1!A:A,Sheet1!E:E)</f>
        <v>7.11</v>
      </c>
      <c r="P6213" s="26"/>
      <c r="Q6213" s="15">
        <f t="shared" si="455"/>
        <v>7.4655000000000005</v>
      </c>
      <c r="R6213" s="38">
        <f t="shared" ref="R6213:R6243" si="459">Q6213*1.03</f>
        <v>7.6894650000000011</v>
      </c>
      <c r="S6213" s="26">
        <v>0</v>
      </c>
      <c r="T6213" s="13" t="str">
        <f t="shared" si="458"/>
        <v>Up</v>
      </c>
    </row>
    <row r="6214" spans="1:20" s="14" customFormat="1" hidden="1" x14ac:dyDescent="0.3">
      <c r="A6214" s="11">
        <v>6052441</v>
      </c>
      <c r="B6214" s="11">
        <v>6052441</v>
      </c>
      <c r="C6214" s="11" t="s">
        <v>26</v>
      </c>
      <c r="D6214" s="11" t="s">
        <v>27</v>
      </c>
      <c r="E6214" s="13" t="str">
        <f>_xlfn.XLOOKUP(B6214,Sheet1!A:A,Sheet1!B:B)</f>
        <v>DS STANLEY MOULD BOD SURFORM BLOCK PLANE</v>
      </c>
      <c r="F6214" s="13" t="str">
        <f t="shared" si="457"/>
        <v>CROWN  - DS STANLEY MOULD BOD SURFORM BLOCK PLANE</v>
      </c>
      <c r="G6214" s="13"/>
      <c r="H6214" s="91" t="s">
        <v>28</v>
      </c>
      <c r="I6214" s="11" t="s">
        <v>29</v>
      </c>
      <c r="J6214" s="11" t="s">
        <v>29</v>
      </c>
      <c r="K6214" s="11" t="s">
        <v>30</v>
      </c>
      <c r="M6214" s="11" t="s">
        <v>7062</v>
      </c>
      <c r="N6214" s="13">
        <v>3105</v>
      </c>
      <c r="O6214" s="15">
        <f>_xlfn.XLOOKUP(B6214,Sheet1!A:A,Sheet1!E:E)</f>
        <v>9.16</v>
      </c>
      <c r="P6214" s="26"/>
      <c r="Q6214" s="15">
        <f t="shared" si="455"/>
        <v>9.6180000000000003</v>
      </c>
      <c r="R6214" s="38">
        <f t="shared" si="459"/>
        <v>9.9065400000000015</v>
      </c>
      <c r="S6214" s="26">
        <v>0</v>
      </c>
      <c r="T6214" s="13" t="str">
        <f t="shared" si="458"/>
        <v>Up</v>
      </c>
    </row>
    <row r="6215" spans="1:20" s="14" customFormat="1" hidden="1" x14ac:dyDescent="0.3">
      <c r="A6215" s="11">
        <v>6052438</v>
      </c>
      <c r="B6215" s="11">
        <v>6052438</v>
      </c>
      <c r="C6215" s="11" t="s">
        <v>26</v>
      </c>
      <c r="D6215" s="11" t="s">
        <v>27</v>
      </c>
      <c r="E6215" s="13" t="str">
        <f>_xlfn.XLOOKUP(B6215,Sheet1!A:A,Sheet1!B:B)</f>
        <v>DS STANLEY SNAP OFF BLADES 9MM     5PK</v>
      </c>
      <c r="F6215" s="13" t="str">
        <f t="shared" si="457"/>
        <v>CROWN  - DS STANLEY SNAP OFF BLADES 9MM     5PK</v>
      </c>
      <c r="G6215" s="13"/>
      <c r="H6215" s="91" t="s">
        <v>28</v>
      </c>
      <c r="I6215" s="11" t="s">
        <v>29</v>
      </c>
      <c r="J6215" s="11" t="s">
        <v>29</v>
      </c>
      <c r="K6215" s="11" t="s">
        <v>30</v>
      </c>
      <c r="M6215" s="11" t="s">
        <v>7062</v>
      </c>
      <c r="N6215" s="13">
        <v>3105</v>
      </c>
      <c r="O6215" s="15">
        <f>_xlfn.XLOOKUP(B6215,Sheet1!A:A,Sheet1!E:E)</f>
        <v>2.66</v>
      </c>
      <c r="P6215" s="26"/>
      <c r="Q6215" s="15">
        <f t="shared" si="455"/>
        <v>2.7930000000000001</v>
      </c>
      <c r="R6215" s="38">
        <f t="shared" si="459"/>
        <v>2.8767900000000002</v>
      </c>
      <c r="S6215" s="26">
        <v>0</v>
      </c>
      <c r="T6215" s="13" t="str">
        <f t="shared" si="458"/>
        <v>Up</v>
      </c>
    </row>
    <row r="6216" spans="1:20" s="14" customFormat="1" hidden="1" x14ac:dyDescent="0.3">
      <c r="A6216" s="11">
        <v>6052425</v>
      </c>
      <c r="B6216" s="11">
        <v>6052425</v>
      </c>
      <c r="C6216" s="11" t="s">
        <v>26</v>
      </c>
      <c r="D6216" s="11" t="s">
        <v>27</v>
      </c>
      <c r="E6216" s="13" t="str">
        <f>_xlfn.XLOOKUP(B6216,Sheet1!A:A,Sheet1!B:B)</f>
        <v>DS STANLEY POCKET TAPE 5M/16FT     19MM</v>
      </c>
      <c r="F6216" s="13" t="str">
        <f t="shared" si="457"/>
        <v>CROWN  - DS STANLEY POCKET TAPE 5M/16FT     19MM</v>
      </c>
      <c r="G6216" s="13"/>
      <c r="H6216" s="91" t="s">
        <v>28</v>
      </c>
      <c r="I6216" s="11" t="s">
        <v>29</v>
      </c>
      <c r="J6216" s="11" t="s">
        <v>29</v>
      </c>
      <c r="K6216" s="11" t="s">
        <v>30</v>
      </c>
      <c r="M6216" s="11" t="s">
        <v>7062</v>
      </c>
      <c r="N6216" s="13">
        <v>3105</v>
      </c>
      <c r="O6216" s="15">
        <f>_xlfn.XLOOKUP(B6216,Sheet1!A:A,Sheet1!E:E)</f>
        <v>6.75</v>
      </c>
      <c r="P6216" s="26"/>
      <c r="Q6216" s="15">
        <f t="shared" si="455"/>
        <v>7.0875000000000004</v>
      </c>
      <c r="R6216" s="38">
        <f t="shared" si="459"/>
        <v>7.3001250000000004</v>
      </c>
      <c r="S6216" s="26">
        <v>0</v>
      </c>
      <c r="T6216" s="13" t="str">
        <f t="shared" si="458"/>
        <v>Up</v>
      </c>
    </row>
    <row r="6217" spans="1:20" s="14" customFormat="1" hidden="1" x14ac:dyDescent="0.3">
      <c r="A6217" s="11">
        <v>6052424</v>
      </c>
      <c r="B6217" s="11">
        <v>6052424</v>
      </c>
      <c r="C6217" s="11" t="s">
        <v>26</v>
      </c>
      <c r="D6217" s="11" t="s">
        <v>27</v>
      </c>
      <c r="E6217" s="13" t="str">
        <f>_xlfn.XLOOKUP(B6217,Sheet1!A:A,Sheet1!B:B)</f>
        <v>DS STANLEY POCKET TAPE 3M/10FT     13MM</v>
      </c>
      <c r="F6217" s="13" t="str">
        <f t="shared" si="457"/>
        <v>CROWN  - DS STANLEY POCKET TAPE 3M/10FT     13MM</v>
      </c>
      <c r="G6217" s="13"/>
      <c r="H6217" s="91" t="s">
        <v>28</v>
      </c>
      <c r="I6217" s="11" t="s">
        <v>29</v>
      </c>
      <c r="J6217" s="11" t="s">
        <v>29</v>
      </c>
      <c r="K6217" s="11" t="s">
        <v>30</v>
      </c>
      <c r="M6217" s="11" t="s">
        <v>7062</v>
      </c>
      <c r="N6217" s="13">
        <v>3105</v>
      </c>
      <c r="O6217" s="15">
        <f>_xlfn.XLOOKUP(B6217,Sheet1!A:A,Sheet1!E:E)</f>
        <v>4.21</v>
      </c>
      <c r="P6217" s="26"/>
      <c r="Q6217" s="15">
        <f t="shared" si="455"/>
        <v>4.4205000000000005</v>
      </c>
      <c r="R6217" s="38">
        <f t="shared" si="459"/>
        <v>4.5531150000000009</v>
      </c>
      <c r="S6217" s="26">
        <v>0</v>
      </c>
      <c r="T6217" s="13" t="str">
        <f t="shared" si="458"/>
        <v>Up</v>
      </c>
    </row>
    <row r="6218" spans="1:20" s="14" customFormat="1" hidden="1" x14ac:dyDescent="0.3">
      <c r="A6218" s="11">
        <v>6052415</v>
      </c>
      <c r="B6218" s="11">
        <v>6052415</v>
      </c>
      <c r="C6218" s="11" t="s">
        <v>26</v>
      </c>
      <c r="D6218" s="11" t="s">
        <v>27</v>
      </c>
      <c r="E6218" s="13" t="str">
        <f>_xlfn.XLOOKUP(B6218,Sheet1!A:A,Sheet1!B:B)</f>
        <v>DS STANLEY FATMAX RETRACT FOLDING KNIFE</v>
      </c>
      <c r="F6218" s="13" t="str">
        <f t="shared" si="457"/>
        <v>CROWN  - DS STANLEY FATMAX RETRACT FOLDING KNIFE</v>
      </c>
      <c r="G6218" s="13"/>
      <c r="H6218" s="91" t="s">
        <v>28</v>
      </c>
      <c r="I6218" s="11" t="s">
        <v>29</v>
      </c>
      <c r="J6218" s="11" t="s">
        <v>29</v>
      </c>
      <c r="K6218" s="11" t="s">
        <v>30</v>
      </c>
      <c r="M6218" s="11" t="s">
        <v>7062</v>
      </c>
      <c r="N6218" s="13">
        <v>3105</v>
      </c>
      <c r="O6218" s="15">
        <f>_xlfn.XLOOKUP(B6218,Sheet1!A:A,Sheet1!E:E)</f>
        <v>16.239999999999998</v>
      </c>
      <c r="P6218" s="26"/>
      <c r="Q6218" s="15">
        <f t="shared" si="455"/>
        <v>17.052</v>
      </c>
      <c r="R6218" s="38">
        <f t="shared" si="459"/>
        <v>17.563559999999999</v>
      </c>
      <c r="S6218" s="26">
        <v>0</v>
      </c>
      <c r="T6218" s="13" t="str">
        <f t="shared" si="458"/>
        <v>Up</v>
      </c>
    </row>
    <row r="6219" spans="1:20" s="14" customFormat="1" hidden="1" x14ac:dyDescent="0.3">
      <c r="A6219" s="11">
        <v>6052414</v>
      </c>
      <c r="B6219" s="11">
        <v>6052414</v>
      </c>
      <c r="C6219" s="11" t="s">
        <v>26</v>
      </c>
      <c r="D6219" s="11" t="s">
        <v>27</v>
      </c>
      <c r="E6219" s="13" t="str">
        <f>_xlfn.XLOOKUP(B6219,Sheet1!A:A,Sheet1!B:B)</f>
        <v>DS STANLEY INTERLOCK SNAP KNIFE    9MM</v>
      </c>
      <c r="F6219" s="13" t="str">
        <f t="shared" si="457"/>
        <v>CROWN  - DS STANLEY INTERLOCK SNAP KNIFE    9MM</v>
      </c>
      <c r="G6219" s="13"/>
      <c r="H6219" s="91" t="s">
        <v>28</v>
      </c>
      <c r="I6219" s="11" t="s">
        <v>29</v>
      </c>
      <c r="J6219" s="11" t="s">
        <v>29</v>
      </c>
      <c r="K6219" s="11" t="s">
        <v>30</v>
      </c>
      <c r="M6219" s="11" t="s">
        <v>7062</v>
      </c>
      <c r="N6219" s="13">
        <v>3105</v>
      </c>
      <c r="O6219" s="15">
        <f>_xlfn.XLOOKUP(B6219,Sheet1!A:A,Sheet1!E:E)</f>
        <v>5.28</v>
      </c>
      <c r="P6219" s="26"/>
      <c r="Q6219" s="15">
        <f t="shared" si="455"/>
        <v>5.5440000000000005</v>
      </c>
      <c r="R6219" s="38">
        <f t="shared" si="459"/>
        <v>5.7103200000000003</v>
      </c>
      <c r="S6219" s="26">
        <v>0</v>
      </c>
      <c r="T6219" s="13" t="str">
        <f t="shared" si="458"/>
        <v>Up</v>
      </c>
    </row>
    <row r="6220" spans="1:20" s="14" customFormat="1" hidden="1" x14ac:dyDescent="0.3">
      <c r="A6220" s="11">
        <v>6052413</v>
      </c>
      <c r="B6220" s="11">
        <v>6052413</v>
      </c>
      <c r="C6220" s="11" t="s">
        <v>26</v>
      </c>
      <c r="D6220" s="11" t="s">
        <v>27</v>
      </c>
      <c r="E6220" s="13" t="str">
        <f>_xlfn.XLOOKUP(B6220,Sheet1!A:A,Sheet1!B:B)</f>
        <v>DS STANLEY INTERLOCK SNAP KNIFE    18MM</v>
      </c>
      <c r="F6220" s="13" t="str">
        <f t="shared" si="457"/>
        <v>CROWN  - DS STANLEY INTERLOCK SNAP KNIFE    18MM</v>
      </c>
      <c r="G6220" s="13"/>
      <c r="H6220" s="91" t="s">
        <v>28</v>
      </c>
      <c r="I6220" s="11" t="s">
        <v>29</v>
      </c>
      <c r="J6220" s="11" t="s">
        <v>29</v>
      </c>
      <c r="K6220" s="11" t="s">
        <v>30</v>
      </c>
      <c r="M6220" s="11" t="s">
        <v>7062</v>
      </c>
      <c r="N6220" s="13">
        <v>3105</v>
      </c>
      <c r="O6220" s="15">
        <f>_xlfn.XLOOKUP(B6220,Sheet1!A:A,Sheet1!E:E)</f>
        <v>8.15</v>
      </c>
      <c r="P6220" s="26"/>
      <c r="Q6220" s="15">
        <f t="shared" si="455"/>
        <v>8.557500000000001</v>
      </c>
      <c r="R6220" s="38">
        <f t="shared" si="459"/>
        <v>8.8142250000000004</v>
      </c>
      <c r="S6220" s="26">
        <v>0</v>
      </c>
      <c r="T6220" s="13" t="str">
        <f t="shared" si="458"/>
        <v>Up</v>
      </c>
    </row>
    <row r="6221" spans="1:20" s="14" customFormat="1" hidden="1" x14ac:dyDescent="0.3">
      <c r="A6221" s="11">
        <v>6052412</v>
      </c>
      <c r="B6221" s="11">
        <v>6052412</v>
      </c>
      <c r="C6221" s="11" t="s">
        <v>26</v>
      </c>
      <c r="D6221" s="11" t="s">
        <v>27</v>
      </c>
      <c r="E6221" s="13" t="str">
        <f>_xlfn.XLOOKUP(B6221,Sheet1!A:A,Sheet1!B:B)</f>
        <v>DS STANLEY HAND SANDER      230MM X 80MM</v>
      </c>
      <c r="F6221" s="13" t="str">
        <f t="shared" si="457"/>
        <v>CROWN  - DS STANLEY HAND SANDER      230MM X 80MM</v>
      </c>
      <c r="G6221" s="13"/>
      <c r="H6221" s="91" t="s">
        <v>28</v>
      </c>
      <c r="I6221" s="11" t="s">
        <v>29</v>
      </c>
      <c r="J6221" s="11" t="s">
        <v>29</v>
      </c>
      <c r="K6221" s="11" t="s">
        <v>30</v>
      </c>
      <c r="M6221" s="11" t="s">
        <v>7062</v>
      </c>
      <c r="N6221" s="13">
        <v>3105</v>
      </c>
      <c r="O6221" s="15">
        <f>_xlfn.XLOOKUP(B6221,Sheet1!A:A,Sheet1!E:E)</f>
        <v>12.39</v>
      </c>
      <c r="P6221" s="26"/>
      <c r="Q6221" s="15">
        <f t="shared" si="455"/>
        <v>13.009500000000001</v>
      </c>
      <c r="R6221" s="38">
        <f t="shared" si="459"/>
        <v>13.399785000000001</v>
      </c>
      <c r="S6221" s="26">
        <v>0</v>
      </c>
      <c r="T6221" s="13" t="str">
        <f t="shared" si="458"/>
        <v>Up</v>
      </c>
    </row>
    <row r="6222" spans="1:20" s="14" customFormat="1" hidden="1" x14ac:dyDescent="0.3">
      <c r="A6222" s="11">
        <v>6051315</v>
      </c>
      <c r="B6222" s="11">
        <v>6051315</v>
      </c>
      <c r="C6222" s="11" t="s">
        <v>26</v>
      </c>
      <c r="D6222" s="11" t="s">
        <v>27</v>
      </c>
      <c r="E6222" s="13" t="str">
        <f>_xlfn.XLOOKUP(B6222,Sheet1!A:A,Sheet1!B:B)</f>
        <v>DS WAGNER NOZZEL EXTENTION(NO GUN) 2M</v>
      </c>
      <c r="F6222" s="13" t="str">
        <f t="shared" si="457"/>
        <v>CROWN  - DS WAGNER NOZZEL EXTENTION(NO GUN) 2M</v>
      </c>
      <c r="G6222" s="13"/>
      <c r="H6222" s="91" t="s">
        <v>28</v>
      </c>
      <c r="I6222" s="11" t="s">
        <v>29</v>
      </c>
      <c r="J6222" s="11" t="s">
        <v>29</v>
      </c>
      <c r="K6222" s="11" t="s">
        <v>30</v>
      </c>
      <c r="M6222" s="11" t="s">
        <v>7062</v>
      </c>
      <c r="N6222" s="13">
        <v>3105</v>
      </c>
      <c r="O6222" s="15">
        <f>_xlfn.XLOOKUP(B6222,Sheet1!A:A,Sheet1!E:E)</f>
        <v>332.46</v>
      </c>
      <c r="P6222" s="26"/>
      <c r="Q6222" s="15">
        <f t="shared" si="455"/>
        <v>349.08299999999997</v>
      </c>
      <c r="R6222" s="38">
        <f t="shared" si="459"/>
        <v>359.55548999999996</v>
      </c>
      <c r="S6222" s="26">
        <v>0</v>
      </c>
      <c r="T6222" s="13" t="str">
        <f t="shared" si="458"/>
        <v>Up</v>
      </c>
    </row>
    <row r="6223" spans="1:20" s="14" customFormat="1" hidden="1" x14ac:dyDescent="0.3">
      <c r="A6223" s="11">
        <v>6051314</v>
      </c>
      <c r="B6223" s="11">
        <v>6051314</v>
      </c>
      <c r="C6223" s="11" t="s">
        <v>26</v>
      </c>
      <c r="D6223" s="11" t="s">
        <v>27</v>
      </c>
      <c r="E6223" s="13" t="str">
        <f>_xlfn.XLOOKUP(B6223,Sheet1!A:A,Sheet1!B:B)</f>
        <v>DS WAGNER NOZZEL EXTENTION(NO GUN) 1M</v>
      </c>
      <c r="F6223" s="13" t="str">
        <f t="shared" si="457"/>
        <v>CROWN  - DS WAGNER NOZZEL EXTENTION(NO GUN) 1M</v>
      </c>
      <c r="G6223" s="13"/>
      <c r="H6223" s="91" t="s">
        <v>28</v>
      </c>
      <c r="I6223" s="11" t="s">
        <v>29</v>
      </c>
      <c r="J6223" s="11" t="s">
        <v>29</v>
      </c>
      <c r="K6223" s="11" t="s">
        <v>30</v>
      </c>
      <c r="M6223" s="11" t="s">
        <v>7062</v>
      </c>
      <c r="N6223" s="13">
        <v>3105</v>
      </c>
      <c r="O6223" s="15">
        <f>_xlfn.XLOOKUP(B6223,Sheet1!A:A,Sheet1!E:E)</f>
        <v>267</v>
      </c>
      <c r="P6223" s="26"/>
      <c r="Q6223" s="15">
        <f t="shared" si="455"/>
        <v>280.35000000000002</v>
      </c>
      <c r="R6223" s="38">
        <f t="shared" si="459"/>
        <v>288.76050000000004</v>
      </c>
      <c r="S6223" s="26">
        <v>0</v>
      </c>
      <c r="T6223" s="13" t="str">
        <f t="shared" si="458"/>
        <v>Up</v>
      </c>
    </row>
    <row r="6224" spans="1:20" s="14" customFormat="1" hidden="1" x14ac:dyDescent="0.3">
      <c r="A6224" s="11">
        <v>6051313</v>
      </c>
      <c r="B6224" s="11">
        <v>6051313</v>
      </c>
      <c r="C6224" s="11" t="s">
        <v>26</v>
      </c>
      <c r="D6224" s="11" t="s">
        <v>27</v>
      </c>
      <c r="E6224" s="13" t="str">
        <f>_xlfn.XLOOKUP(B6224,Sheet1!A:A,Sheet1!B:B)</f>
        <v>DS WAGNER NOZZEL EXTENTION F THREAD 60CM</v>
      </c>
      <c r="F6224" s="13" t="str">
        <f t="shared" si="457"/>
        <v>CROWN  - DS WAGNER NOZZEL EXTENTION F THREAD 60CM</v>
      </c>
      <c r="G6224" s="13"/>
      <c r="H6224" s="91" t="s">
        <v>28</v>
      </c>
      <c r="I6224" s="11" t="s">
        <v>29</v>
      </c>
      <c r="J6224" s="11" t="s">
        <v>29</v>
      </c>
      <c r="K6224" s="11" t="s">
        <v>30</v>
      </c>
      <c r="M6224" s="11" t="s">
        <v>7062</v>
      </c>
      <c r="N6224" s="13">
        <v>3105</v>
      </c>
      <c r="O6224" s="15">
        <f>_xlfn.XLOOKUP(B6224,Sheet1!A:A,Sheet1!E:E)</f>
        <v>107.08</v>
      </c>
      <c r="P6224" s="26"/>
      <c r="Q6224" s="15">
        <f t="shared" si="455"/>
        <v>112.434</v>
      </c>
      <c r="R6224" s="38">
        <f t="shared" si="459"/>
        <v>115.80701999999999</v>
      </c>
      <c r="S6224" s="26">
        <v>0</v>
      </c>
      <c r="T6224" s="13" t="str">
        <f t="shared" si="458"/>
        <v>Up</v>
      </c>
    </row>
    <row r="6225" spans="1:20" s="14" customFormat="1" hidden="1" x14ac:dyDescent="0.3">
      <c r="A6225" s="11">
        <v>6051311</v>
      </c>
      <c r="B6225" s="11">
        <v>6051311</v>
      </c>
      <c r="C6225" s="11" t="s">
        <v>26</v>
      </c>
      <c r="D6225" s="11" t="s">
        <v>27</v>
      </c>
      <c r="E6225" s="13" t="str">
        <f>_xlfn.XLOOKUP(B6225,Sheet1!A:A,Sheet1!B:B)</f>
        <v>DS WAGNER NOZZEL EXTENTION F THREAD 45CM</v>
      </c>
      <c r="F6225" s="13" t="str">
        <f t="shared" si="457"/>
        <v>CROWN  - DS WAGNER NOZZEL EXTENTION F THREAD 45CM</v>
      </c>
      <c r="G6225" s="13"/>
      <c r="H6225" s="91" t="s">
        <v>28</v>
      </c>
      <c r="I6225" s="11" t="s">
        <v>29</v>
      </c>
      <c r="J6225" s="11" t="s">
        <v>29</v>
      </c>
      <c r="K6225" s="11" t="s">
        <v>30</v>
      </c>
      <c r="M6225" s="11" t="s">
        <v>7062</v>
      </c>
      <c r="N6225" s="13">
        <v>3105</v>
      </c>
      <c r="O6225" s="15">
        <f>_xlfn.XLOOKUP(B6225,Sheet1!A:A,Sheet1!E:E)</f>
        <v>103.73</v>
      </c>
      <c r="P6225" s="26"/>
      <c r="Q6225" s="15">
        <f t="shared" si="455"/>
        <v>108.91650000000001</v>
      </c>
      <c r="R6225" s="38">
        <f t="shared" si="459"/>
        <v>112.18399500000001</v>
      </c>
      <c r="S6225" s="26">
        <v>0</v>
      </c>
      <c r="T6225" s="13" t="str">
        <f t="shared" si="458"/>
        <v>Up</v>
      </c>
    </row>
    <row r="6226" spans="1:20" s="14" customFormat="1" hidden="1" x14ac:dyDescent="0.3">
      <c r="A6226" s="11">
        <v>6051310</v>
      </c>
      <c r="B6226" s="11">
        <v>6051310</v>
      </c>
      <c r="C6226" s="11" t="s">
        <v>26</v>
      </c>
      <c r="D6226" s="11" t="s">
        <v>27</v>
      </c>
      <c r="E6226" s="13" t="str">
        <f>_xlfn.XLOOKUP(B6226,Sheet1!A:A,Sheet1!B:B)</f>
        <v>DS WAGNER NOZZEL EXTENTION F THREAD 30CM</v>
      </c>
      <c r="F6226" s="13" t="str">
        <f t="shared" si="457"/>
        <v>CROWN  - DS WAGNER NOZZEL EXTENTION F THREAD 30CM</v>
      </c>
      <c r="G6226" s="13"/>
      <c r="H6226" s="91" t="s">
        <v>28</v>
      </c>
      <c r="I6226" s="11" t="s">
        <v>29</v>
      </c>
      <c r="J6226" s="11" t="s">
        <v>29</v>
      </c>
      <c r="K6226" s="11" t="s">
        <v>30</v>
      </c>
      <c r="M6226" s="11" t="s">
        <v>7062</v>
      </c>
      <c r="N6226" s="13">
        <v>3105</v>
      </c>
      <c r="O6226" s="15">
        <f>_xlfn.XLOOKUP(B6226,Sheet1!A:A,Sheet1!E:E)</f>
        <v>72.58</v>
      </c>
      <c r="P6226" s="26"/>
      <c r="Q6226" s="15">
        <f t="shared" si="455"/>
        <v>76.209000000000003</v>
      </c>
      <c r="R6226" s="38">
        <f t="shared" si="459"/>
        <v>78.495270000000005</v>
      </c>
      <c r="S6226" s="26">
        <v>0</v>
      </c>
      <c r="T6226" s="13" t="str">
        <f t="shared" si="458"/>
        <v>Up</v>
      </c>
    </row>
    <row r="6227" spans="1:20" s="14" customFormat="1" hidden="1" x14ac:dyDescent="0.3">
      <c r="A6227" s="11">
        <v>6051309</v>
      </c>
      <c r="B6227" s="11">
        <v>6051309</v>
      </c>
      <c r="C6227" s="11" t="s">
        <v>26</v>
      </c>
      <c r="D6227" s="11" t="s">
        <v>27</v>
      </c>
      <c r="E6227" s="13" t="str">
        <f>_xlfn.XLOOKUP(B6227,Sheet1!A:A,Sheet1!B:B)</f>
        <v>DS WAGNER NOZZEL EXTENTION F THREAD 15CM</v>
      </c>
      <c r="F6227" s="13" t="str">
        <f t="shared" si="457"/>
        <v>CROWN  - DS WAGNER NOZZEL EXTENTION F THREAD 15CM</v>
      </c>
      <c r="G6227" s="13"/>
      <c r="H6227" s="91" t="s">
        <v>28</v>
      </c>
      <c r="I6227" s="11" t="s">
        <v>29</v>
      </c>
      <c r="J6227" s="11" t="s">
        <v>29</v>
      </c>
      <c r="K6227" s="11" t="s">
        <v>30</v>
      </c>
      <c r="M6227" s="11" t="s">
        <v>7062</v>
      </c>
      <c r="N6227" s="13">
        <v>3105</v>
      </c>
      <c r="O6227" s="15">
        <f>_xlfn.XLOOKUP(B6227,Sheet1!A:A,Sheet1!E:E)</f>
        <v>67.41</v>
      </c>
      <c r="P6227" s="26"/>
      <c r="Q6227" s="15">
        <f t="shared" ref="Q6227:Q6290" si="460">O6227*1.05</f>
        <v>70.780500000000004</v>
      </c>
      <c r="R6227" s="38">
        <f t="shared" si="459"/>
        <v>72.903915000000012</v>
      </c>
      <c r="S6227" s="26">
        <v>0</v>
      </c>
      <c r="T6227" s="13" t="str">
        <f t="shared" si="458"/>
        <v>Up</v>
      </c>
    </row>
    <row r="6228" spans="1:20" s="14" customFormat="1" hidden="1" x14ac:dyDescent="0.3">
      <c r="A6228" s="11">
        <v>6050163</v>
      </c>
      <c r="B6228" s="11">
        <v>6050163</v>
      </c>
      <c r="C6228" s="11" t="s">
        <v>26</v>
      </c>
      <c r="D6228" s="11" t="s">
        <v>27</v>
      </c>
      <c r="E6228" s="13" t="str">
        <f>_xlfn.XLOOKUP(B6228,Sheet1!A:A,Sheet1!B:B)</f>
        <v>DS STANLEY 99E ORGINAL RETRACTABLE KNIFE</v>
      </c>
      <c r="F6228" s="13" t="str">
        <f t="shared" si="457"/>
        <v>CROWN  - DS STANLEY 99E ORGINAL RETRACTABLE KNIFE</v>
      </c>
      <c r="G6228" s="13"/>
      <c r="H6228" s="91" t="s">
        <v>28</v>
      </c>
      <c r="I6228" s="11" t="s">
        <v>29</v>
      </c>
      <c r="J6228" s="11" t="s">
        <v>29</v>
      </c>
      <c r="K6228" s="11" t="s">
        <v>30</v>
      </c>
      <c r="M6228" s="11" t="s">
        <v>7062</v>
      </c>
      <c r="N6228" s="13">
        <v>3105</v>
      </c>
      <c r="O6228" s="15">
        <f>_xlfn.XLOOKUP(B6228,Sheet1!A:A,Sheet1!E:E)</f>
        <v>11.43</v>
      </c>
      <c r="P6228" s="26"/>
      <c r="Q6228" s="15">
        <f t="shared" si="460"/>
        <v>12.0015</v>
      </c>
      <c r="R6228" s="38">
        <f t="shared" si="459"/>
        <v>12.361545</v>
      </c>
      <c r="S6228" s="26">
        <v>0</v>
      </c>
      <c r="T6228" s="13" t="str">
        <f t="shared" si="458"/>
        <v>Up</v>
      </c>
    </row>
    <row r="6229" spans="1:20" s="14" customFormat="1" hidden="1" x14ac:dyDescent="0.3">
      <c r="A6229" s="11">
        <v>6050161</v>
      </c>
      <c r="B6229" s="11">
        <v>6050161</v>
      </c>
      <c r="C6229" s="11" t="s">
        <v>26</v>
      </c>
      <c r="D6229" s="11" t="s">
        <v>27</v>
      </c>
      <c r="E6229" s="13" t="str">
        <f>_xlfn.XLOOKUP(B6229,Sheet1!A:A,Sheet1!B:B)</f>
        <v>DS STANLEY 1992B KNIFE BLADES HD   5PK</v>
      </c>
      <c r="F6229" s="13" t="str">
        <f t="shared" si="457"/>
        <v>CROWN  - DS STANLEY 1992B KNIFE BLADES HD   5PK</v>
      </c>
      <c r="G6229" s="13"/>
      <c r="H6229" s="91" t="s">
        <v>28</v>
      </c>
      <c r="I6229" s="11" t="s">
        <v>29</v>
      </c>
      <c r="J6229" s="11" t="s">
        <v>29</v>
      </c>
      <c r="K6229" s="11" t="s">
        <v>30</v>
      </c>
      <c r="M6229" s="11" t="s">
        <v>7062</v>
      </c>
      <c r="N6229" s="13">
        <v>3105</v>
      </c>
      <c r="O6229" s="15">
        <f>_xlfn.XLOOKUP(B6229,Sheet1!A:A,Sheet1!E:E)</f>
        <v>2.97</v>
      </c>
      <c r="P6229" s="26"/>
      <c r="Q6229" s="15">
        <f t="shared" si="460"/>
        <v>3.1185000000000005</v>
      </c>
      <c r="R6229" s="38">
        <f t="shared" si="459"/>
        <v>3.2120550000000008</v>
      </c>
      <c r="S6229" s="26">
        <v>0</v>
      </c>
      <c r="T6229" s="13" t="str">
        <f t="shared" si="458"/>
        <v>Up</v>
      </c>
    </row>
    <row r="6230" spans="1:20" s="14" customFormat="1" hidden="1" x14ac:dyDescent="0.3">
      <c r="A6230" s="11">
        <v>6050160</v>
      </c>
      <c r="B6230" s="11">
        <v>6050160</v>
      </c>
      <c r="C6230" s="11" t="s">
        <v>26</v>
      </c>
      <c r="D6230" s="11" t="s">
        <v>27</v>
      </c>
      <c r="E6230" s="13" t="str">
        <f>_xlfn.XLOOKUP(B6230,Sheet1!A:A,Sheet1!B:B)</f>
        <v>DS STANLEY 1996B HOOK KNIFE BLADES 5PK</v>
      </c>
      <c r="F6230" s="13" t="str">
        <f t="shared" si="457"/>
        <v>CROWN  - DS STANLEY 1996B HOOK KNIFE BLADES 5PK</v>
      </c>
      <c r="G6230" s="13"/>
      <c r="H6230" s="91" t="s">
        <v>28</v>
      </c>
      <c r="I6230" s="11" t="s">
        <v>29</v>
      </c>
      <c r="J6230" s="11" t="s">
        <v>29</v>
      </c>
      <c r="K6230" s="11" t="s">
        <v>30</v>
      </c>
      <c r="M6230" s="11" t="s">
        <v>7062</v>
      </c>
      <c r="N6230" s="13">
        <v>3105</v>
      </c>
      <c r="O6230" s="15">
        <f>_xlfn.XLOOKUP(B6230,Sheet1!A:A,Sheet1!E:E)</f>
        <v>2.97</v>
      </c>
      <c r="P6230" s="26"/>
      <c r="Q6230" s="15">
        <f t="shared" si="460"/>
        <v>3.1185000000000005</v>
      </c>
      <c r="R6230" s="38">
        <f t="shared" si="459"/>
        <v>3.2120550000000008</v>
      </c>
      <c r="S6230" s="26">
        <v>0</v>
      </c>
      <c r="T6230" s="13" t="str">
        <f t="shared" si="458"/>
        <v>Up</v>
      </c>
    </row>
    <row r="6231" spans="1:20" s="14" customFormat="1" hidden="1" x14ac:dyDescent="0.3">
      <c r="A6231" s="11">
        <v>6050147</v>
      </c>
      <c r="B6231" s="11">
        <v>6050147</v>
      </c>
      <c r="C6231" s="11" t="s">
        <v>26</v>
      </c>
      <c r="D6231" s="11" t="s">
        <v>27</v>
      </c>
      <c r="E6231" s="13" t="str">
        <f>_xlfn.XLOOKUP(B6231,Sheet1!A:A,Sheet1!B:B)</f>
        <v>DS STANLEY 1992 KNIFE BLADES HD    10PK</v>
      </c>
      <c r="F6231" s="13" t="str">
        <f t="shared" si="457"/>
        <v>CROWN  - DS STANLEY 1992 KNIFE BLADES HD    10PK</v>
      </c>
      <c r="G6231" s="13"/>
      <c r="H6231" s="91" t="s">
        <v>28</v>
      </c>
      <c r="I6231" s="11" t="s">
        <v>29</v>
      </c>
      <c r="J6231" s="11" t="s">
        <v>29</v>
      </c>
      <c r="K6231" s="11" t="s">
        <v>30</v>
      </c>
      <c r="M6231" s="11" t="s">
        <v>7062</v>
      </c>
      <c r="N6231" s="13">
        <v>3105</v>
      </c>
      <c r="O6231" s="15">
        <f>_xlfn.XLOOKUP(B6231,Sheet1!A:A,Sheet1!E:E)</f>
        <v>4.45</v>
      </c>
      <c r="P6231" s="26"/>
      <c r="Q6231" s="15">
        <f t="shared" si="460"/>
        <v>4.6725000000000003</v>
      </c>
      <c r="R6231" s="38">
        <f t="shared" si="459"/>
        <v>4.8126750000000005</v>
      </c>
      <c r="S6231" s="26">
        <v>0</v>
      </c>
      <c r="T6231" s="13" t="str">
        <f t="shared" si="458"/>
        <v>Up</v>
      </c>
    </row>
    <row r="6232" spans="1:20" s="14" customFormat="1" hidden="1" x14ac:dyDescent="0.3">
      <c r="A6232" s="11">
        <v>6049819</v>
      </c>
      <c r="B6232" s="11">
        <v>6049819</v>
      </c>
      <c r="C6232" s="11" t="s">
        <v>26</v>
      </c>
      <c r="D6232" s="11" t="s">
        <v>27</v>
      </c>
      <c r="E6232" s="13" t="str">
        <f>_xlfn.XLOOKUP(B6232,Sheet1!A:A,Sheet1!B:B)</f>
        <v>DS PRODEC HARD FLR PROTECTA  600MM 20M</v>
      </c>
      <c r="F6232" s="13" t="str">
        <f t="shared" si="457"/>
        <v>CROWN  - DS PRODEC HARD FLR PROTECTA  600MM 20M</v>
      </c>
      <c r="G6232" s="13"/>
      <c r="H6232" s="91" t="s">
        <v>28</v>
      </c>
      <c r="I6232" s="11" t="s">
        <v>29</v>
      </c>
      <c r="J6232" s="11" t="s">
        <v>29</v>
      </c>
      <c r="K6232" s="11" t="s">
        <v>30</v>
      </c>
      <c r="M6232" s="11" t="s">
        <v>7062</v>
      </c>
      <c r="N6232" s="13">
        <v>3105</v>
      </c>
      <c r="O6232" s="15">
        <f>_xlfn.XLOOKUP(B6232,Sheet1!A:A,Sheet1!E:E)</f>
        <v>9.14</v>
      </c>
      <c r="P6232" s="26"/>
      <c r="Q6232" s="15">
        <f t="shared" si="460"/>
        <v>9.5970000000000013</v>
      </c>
      <c r="R6232" s="38">
        <f t="shared" si="459"/>
        <v>9.8849100000000014</v>
      </c>
      <c r="S6232" s="26">
        <v>0</v>
      </c>
      <c r="T6232" s="13" t="str">
        <f t="shared" si="458"/>
        <v>Up</v>
      </c>
    </row>
    <row r="6233" spans="1:20" s="14" customFormat="1" hidden="1" x14ac:dyDescent="0.3">
      <c r="A6233" s="11">
        <v>6049818</v>
      </c>
      <c r="B6233" s="11">
        <v>6049818</v>
      </c>
      <c r="C6233" s="11" t="s">
        <v>26</v>
      </c>
      <c r="D6233" s="11" t="s">
        <v>27</v>
      </c>
      <c r="E6233" s="13" t="str">
        <f>_xlfn.XLOOKUP(B6233,Sheet1!A:A,Sheet1!B:B)</f>
        <v>DS PRODEC CARPET PROTECTA    600MM 20M</v>
      </c>
      <c r="F6233" s="13" t="str">
        <f t="shared" si="457"/>
        <v>CROWN  - DS PRODEC CARPET PROTECTA    600MM 20M</v>
      </c>
      <c r="G6233" s="13"/>
      <c r="H6233" s="91" t="s">
        <v>28</v>
      </c>
      <c r="I6233" s="11" t="s">
        <v>29</v>
      </c>
      <c r="J6233" s="11" t="s">
        <v>29</v>
      </c>
      <c r="K6233" s="11" t="s">
        <v>30</v>
      </c>
      <c r="M6233" s="11" t="s">
        <v>7062</v>
      </c>
      <c r="N6233" s="13">
        <v>3105</v>
      </c>
      <c r="O6233" s="15">
        <f>_xlfn.XLOOKUP(B6233,Sheet1!A:A,Sheet1!E:E)</f>
        <v>8.1300000000000008</v>
      </c>
      <c r="P6233" s="26"/>
      <c r="Q6233" s="15">
        <f t="shared" si="460"/>
        <v>8.536500000000002</v>
      </c>
      <c r="R6233" s="38">
        <f t="shared" si="459"/>
        <v>8.7925950000000022</v>
      </c>
      <c r="S6233" s="26">
        <v>0</v>
      </c>
      <c r="T6233" s="13" t="str">
        <f t="shared" si="458"/>
        <v>Up</v>
      </c>
    </row>
    <row r="6234" spans="1:20" s="14" customFormat="1" hidden="1" x14ac:dyDescent="0.3">
      <c r="A6234" s="11">
        <v>6052739</v>
      </c>
      <c r="B6234" s="11">
        <v>6052739</v>
      </c>
      <c r="C6234" s="11" t="s">
        <v>26</v>
      </c>
      <c r="D6234" s="11" t="s">
        <v>27</v>
      </c>
      <c r="E6234" s="13" t="str">
        <f>_xlfn.XLOOKUP(B6234,Sheet1!A:A,Sheet1!B:B)</f>
        <v>DS FAITHFULL SCREWDRIVER SET       8PC</v>
      </c>
      <c r="F6234" s="13" t="str">
        <f t="shared" si="457"/>
        <v>CROWN  - DS FAITHFULL SCREWDRIVER SET       8PC</v>
      </c>
      <c r="G6234" s="13"/>
      <c r="H6234" s="91" t="s">
        <v>28</v>
      </c>
      <c r="I6234" s="11" t="s">
        <v>29</v>
      </c>
      <c r="J6234" s="11" t="s">
        <v>29</v>
      </c>
      <c r="K6234" s="11" t="s">
        <v>30</v>
      </c>
      <c r="M6234" s="11" t="s">
        <v>7062</v>
      </c>
      <c r="N6234" s="13">
        <v>3105</v>
      </c>
      <c r="O6234" s="15">
        <f>_xlfn.XLOOKUP(B6234,Sheet1!A:A,Sheet1!E:E)</f>
        <v>31.55</v>
      </c>
      <c r="P6234" s="26"/>
      <c r="Q6234" s="15">
        <f t="shared" si="460"/>
        <v>33.127500000000005</v>
      </c>
      <c r="R6234" s="38">
        <f t="shared" si="459"/>
        <v>34.121325000000006</v>
      </c>
      <c r="S6234" s="26">
        <v>0</v>
      </c>
      <c r="T6234" s="13" t="str">
        <f t="shared" si="458"/>
        <v>Up</v>
      </c>
    </row>
    <row r="6235" spans="1:20" s="14" customFormat="1" hidden="1" x14ac:dyDescent="0.3">
      <c r="A6235" s="11">
        <v>6055823</v>
      </c>
      <c r="B6235" s="11">
        <v>6055823</v>
      </c>
      <c r="C6235" s="11" t="s">
        <v>26</v>
      </c>
      <c r="D6235" s="11" t="s">
        <v>27</v>
      </c>
      <c r="E6235" s="13" t="str">
        <f>_xlfn.XLOOKUP(B6235,Sheet1!A:A,Sheet1!B:B)</f>
        <v>DS GO PAINT ROLL AND GO TRAY       4IN</v>
      </c>
      <c r="F6235" s="13" t="str">
        <f t="shared" si="457"/>
        <v>CROWN  - DS GO PAINT ROLL AND GO TRAY       4IN</v>
      </c>
      <c r="G6235" s="13"/>
      <c r="H6235" s="91" t="s">
        <v>28</v>
      </c>
      <c r="I6235" s="11" t="s">
        <v>29</v>
      </c>
      <c r="J6235" s="11" t="s">
        <v>29</v>
      </c>
      <c r="K6235" s="11" t="s">
        <v>30</v>
      </c>
      <c r="M6235" s="11" t="s">
        <v>7062</v>
      </c>
      <c r="N6235" s="13">
        <v>3105</v>
      </c>
      <c r="O6235" s="15">
        <f>_xlfn.XLOOKUP(B6235,Sheet1!A:A,Sheet1!E:E)</f>
        <v>1.86</v>
      </c>
      <c r="P6235" s="26">
        <f>_xlfn.XLOOKUP(A6235,Sheet2!F:F,Sheet2!H:H)</f>
        <v>0</v>
      </c>
      <c r="Q6235" s="15">
        <f t="shared" si="460"/>
        <v>1.9530000000000003</v>
      </c>
      <c r="R6235" s="38">
        <f t="shared" si="459"/>
        <v>2.0115900000000004</v>
      </c>
      <c r="S6235" s="26">
        <v>0</v>
      </c>
      <c r="T6235" s="13" t="str">
        <f t="shared" si="458"/>
        <v>Up</v>
      </c>
    </row>
    <row r="6236" spans="1:20" s="14" customFormat="1" hidden="1" x14ac:dyDescent="0.3">
      <c r="A6236" s="11">
        <v>6055819</v>
      </c>
      <c r="B6236" s="11">
        <v>6055819</v>
      </c>
      <c r="C6236" s="11" t="s">
        <v>26</v>
      </c>
      <c r="D6236" s="11" t="s">
        <v>27</v>
      </c>
      <c r="E6236" s="13" t="str">
        <f>_xlfn.XLOOKUP(B6236,Sheet1!A:A,Sheet1!B:B)</f>
        <v>DS GO PAINT ROLL GO BUCKET LINER 5L 5PK</v>
      </c>
      <c r="F6236" s="13" t="str">
        <f t="shared" si="457"/>
        <v>CROWN  - DS GO PAINT ROLL GO BUCKET LINER 5L 5PK</v>
      </c>
      <c r="G6236" s="13"/>
      <c r="H6236" s="91" t="s">
        <v>28</v>
      </c>
      <c r="I6236" s="11" t="s">
        <v>29</v>
      </c>
      <c r="J6236" s="11" t="s">
        <v>29</v>
      </c>
      <c r="K6236" s="11" t="s">
        <v>30</v>
      </c>
      <c r="M6236" s="11" t="s">
        <v>7062</v>
      </c>
      <c r="N6236" s="13">
        <v>3105</v>
      </c>
      <c r="O6236" s="15">
        <f>_xlfn.XLOOKUP(B6236,Sheet1!A:A,Sheet1!E:E)</f>
        <v>12.46</v>
      </c>
      <c r="P6236" s="26">
        <f>_xlfn.XLOOKUP(A6236,Sheet2!F:F,Sheet2!H:H)</f>
        <v>0</v>
      </c>
      <c r="Q6236" s="15">
        <f t="shared" si="460"/>
        <v>13.083000000000002</v>
      </c>
      <c r="R6236" s="38">
        <f t="shared" si="459"/>
        <v>13.475490000000002</v>
      </c>
      <c r="S6236" s="26">
        <v>0</v>
      </c>
      <c r="T6236" s="13" t="str">
        <f t="shared" si="458"/>
        <v>Up</v>
      </c>
    </row>
    <row r="6237" spans="1:20" s="14" customFormat="1" hidden="1" x14ac:dyDescent="0.3">
      <c r="A6237" s="11">
        <v>6055816</v>
      </c>
      <c r="B6237" s="11">
        <v>6055816</v>
      </c>
      <c r="C6237" s="11" t="s">
        <v>26</v>
      </c>
      <c r="D6237" s="11" t="s">
        <v>27</v>
      </c>
      <c r="E6237" s="13" t="str">
        <f>_xlfn.XLOOKUP(B6237,Sheet1!A:A,Sheet1!B:B)</f>
        <v>DS GO PAINT ROLL AND GO TRAY       9IN</v>
      </c>
      <c r="F6237" s="13" t="str">
        <f t="shared" si="457"/>
        <v>CROWN  - DS GO PAINT ROLL AND GO TRAY       9IN</v>
      </c>
      <c r="G6237" s="13"/>
      <c r="H6237" s="91" t="s">
        <v>28</v>
      </c>
      <c r="I6237" s="11" t="s">
        <v>29</v>
      </c>
      <c r="J6237" s="11" t="s">
        <v>29</v>
      </c>
      <c r="K6237" s="11" t="s">
        <v>30</v>
      </c>
      <c r="M6237" s="11" t="s">
        <v>7062</v>
      </c>
      <c r="N6237" s="13">
        <v>3105</v>
      </c>
      <c r="O6237" s="15">
        <f>_xlfn.XLOOKUP(B6237,Sheet1!A:A,Sheet1!E:E)</f>
        <v>3.11</v>
      </c>
      <c r="P6237" s="26"/>
      <c r="Q6237" s="15">
        <f t="shared" si="460"/>
        <v>3.2654999999999998</v>
      </c>
      <c r="R6237" s="38">
        <f t="shared" si="459"/>
        <v>3.3634650000000001</v>
      </c>
      <c r="S6237" s="26">
        <v>0</v>
      </c>
      <c r="T6237" s="13" t="str">
        <f t="shared" si="458"/>
        <v>Up</v>
      </c>
    </row>
    <row r="6238" spans="1:20" s="14" customFormat="1" hidden="1" x14ac:dyDescent="0.3">
      <c r="A6238" s="11">
        <v>6055746</v>
      </c>
      <c r="B6238" s="11">
        <v>6055746</v>
      </c>
      <c r="C6238" s="11" t="s">
        <v>26</v>
      </c>
      <c r="D6238" s="11" t="s">
        <v>27</v>
      </c>
      <c r="E6238" s="13" t="str">
        <f>_xlfn.XLOOKUP(B6238,Sheet1!A:A,Sheet1!B:B)</f>
        <v>DS GO PAINT ROLL AND GO LINER XL   5PK</v>
      </c>
      <c r="F6238" s="13" t="str">
        <f t="shared" si="457"/>
        <v>CROWN  - DS GO PAINT ROLL AND GO LINER XL   5PK</v>
      </c>
      <c r="G6238" s="13"/>
      <c r="H6238" s="91" t="s">
        <v>28</v>
      </c>
      <c r="I6238" s="11" t="s">
        <v>29</v>
      </c>
      <c r="J6238" s="11" t="s">
        <v>29</v>
      </c>
      <c r="K6238" s="11" t="s">
        <v>30</v>
      </c>
      <c r="M6238" s="11" t="s">
        <v>7062</v>
      </c>
      <c r="N6238" s="13">
        <v>3105</v>
      </c>
      <c r="O6238" s="15">
        <f>_xlfn.XLOOKUP(B6238,Sheet1!A:A,Sheet1!E:E)</f>
        <v>19.97</v>
      </c>
      <c r="P6238" s="26"/>
      <c r="Q6238" s="15">
        <f t="shared" si="460"/>
        <v>20.968499999999999</v>
      </c>
      <c r="R6238" s="38">
        <f t="shared" si="459"/>
        <v>21.597555</v>
      </c>
      <c r="S6238" s="26">
        <v>0</v>
      </c>
      <c r="T6238" s="13" t="str">
        <f t="shared" si="458"/>
        <v>Up</v>
      </c>
    </row>
    <row r="6239" spans="1:20" s="14" customFormat="1" hidden="1" x14ac:dyDescent="0.3">
      <c r="A6239" s="11">
        <v>6055745</v>
      </c>
      <c r="B6239" s="11">
        <v>6055745</v>
      </c>
      <c r="C6239" s="11" t="s">
        <v>26</v>
      </c>
      <c r="D6239" s="11" t="s">
        <v>27</v>
      </c>
      <c r="E6239" s="13" t="str">
        <f>_xlfn.XLOOKUP(B6239,Sheet1!A:A,Sheet1!B:B)</f>
        <v>DS GO PAINT ROLL AND GO BLACK      XL</v>
      </c>
      <c r="F6239" s="13" t="str">
        <f t="shared" si="457"/>
        <v>CROWN  - DS GO PAINT ROLL AND GO BLACK      XL</v>
      </c>
      <c r="G6239" s="13"/>
      <c r="H6239" s="91" t="s">
        <v>28</v>
      </c>
      <c r="I6239" s="11" t="s">
        <v>29</v>
      </c>
      <c r="J6239" s="11" t="s">
        <v>29</v>
      </c>
      <c r="K6239" s="11" t="s">
        <v>30</v>
      </c>
      <c r="M6239" s="11" t="s">
        <v>7062</v>
      </c>
      <c r="N6239" s="13">
        <v>3105</v>
      </c>
      <c r="O6239" s="15">
        <f>_xlfn.XLOOKUP(B6239,Sheet1!A:A,Sheet1!E:E)</f>
        <v>16.63</v>
      </c>
      <c r="P6239" s="26"/>
      <c r="Q6239" s="15">
        <f t="shared" si="460"/>
        <v>17.461500000000001</v>
      </c>
      <c r="R6239" s="38">
        <f t="shared" si="459"/>
        <v>17.985345000000002</v>
      </c>
      <c r="S6239" s="26">
        <v>0</v>
      </c>
      <c r="T6239" s="13" t="str">
        <f t="shared" si="458"/>
        <v>Up</v>
      </c>
    </row>
    <row r="6240" spans="1:20" s="14" customFormat="1" hidden="1" x14ac:dyDescent="0.3">
      <c r="A6240" s="11">
        <v>6055743</v>
      </c>
      <c r="B6240" s="11">
        <v>6055743</v>
      </c>
      <c r="C6240" s="11" t="s">
        <v>26</v>
      </c>
      <c r="D6240" s="11" t="s">
        <v>27</v>
      </c>
      <c r="E6240" s="13" t="str">
        <f>_xlfn.XLOOKUP(B6240,Sheet1!A:A,Sheet1!B:B)</f>
        <v>DS GO PAINT KETTLE LINER           2.5L</v>
      </c>
      <c r="F6240" s="13" t="str">
        <f t="shared" si="457"/>
        <v>CROWN  - DS GO PAINT KETTLE LINER           2.5L</v>
      </c>
      <c r="G6240" s="13"/>
      <c r="H6240" s="91" t="s">
        <v>28</v>
      </c>
      <c r="I6240" s="11" t="s">
        <v>29</v>
      </c>
      <c r="J6240" s="11" t="s">
        <v>29</v>
      </c>
      <c r="K6240" s="11" t="s">
        <v>30</v>
      </c>
      <c r="M6240" s="11" t="s">
        <v>7062</v>
      </c>
      <c r="N6240" s="13">
        <v>3105</v>
      </c>
      <c r="O6240" s="15">
        <f>_xlfn.XLOOKUP(B6240,Sheet1!A:A,Sheet1!E:E)</f>
        <v>1.25</v>
      </c>
      <c r="P6240" s="26"/>
      <c r="Q6240" s="15">
        <f t="shared" si="460"/>
        <v>1.3125</v>
      </c>
      <c r="R6240" s="38">
        <f t="shared" si="459"/>
        <v>1.3518749999999999</v>
      </c>
      <c r="S6240" s="26">
        <v>0</v>
      </c>
      <c r="T6240" s="13" t="str">
        <f t="shared" si="458"/>
        <v>Up</v>
      </c>
    </row>
    <row r="6241" spans="1:20" s="14" customFormat="1" hidden="1" x14ac:dyDescent="0.3">
      <c r="A6241" s="11">
        <v>6055133</v>
      </c>
      <c r="B6241" s="11">
        <v>6055133</v>
      </c>
      <c r="C6241" s="11" t="s">
        <v>26</v>
      </c>
      <c r="D6241" s="11" t="s">
        <v>27</v>
      </c>
      <c r="E6241" s="13" t="str">
        <f>_xlfn.XLOOKUP(B6241,Sheet1!A:A,Sheet1!B:B)</f>
        <v>DS FAITHFULL DUSTPAN AND BRUSH SET</v>
      </c>
      <c r="F6241" s="13" t="str">
        <f t="shared" si="457"/>
        <v>CROWN  - DS FAITHFULL DUSTPAN AND BRUSH SET</v>
      </c>
      <c r="G6241" s="13"/>
      <c r="H6241" s="91" t="s">
        <v>28</v>
      </c>
      <c r="I6241" s="11" t="s">
        <v>29</v>
      </c>
      <c r="J6241" s="11" t="s">
        <v>29</v>
      </c>
      <c r="K6241" s="11" t="s">
        <v>30</v>
      </c>
      <c r="M6241" s="11" t="s">
        <v>7062</v>
      </c>
      <c r="N6241" s="13">
        <v>3105</v>
      </c>
      <c r="O6241" s="15">
        <f>_xlfn.XLOOKUP(B6241,Sheet1!A:A,Sheet1!E:E)</f>
        <v>4.09</v>
      </c>
      <c r="P6241" s="26"/>
      <c r="Q6241" s="15">
        <f t="shared" si="460"/>
        <v>4.2945000000000002</v>
      </c>
      <c r="R6241" s="38">
        <f t="shared" si="459"/>
        <v>4.4233350000000007</v>
      </c>
      <c r="S6241" s="26">
        <v>0</v>
      </c>
      <c r="T6241" s="13" t="str">
        <f t="shared" si="458"/>
        <v>Up</v>
      </c>
    </row>
    <row r="6242" spans="1:20" s="14" customFormat="1" hidden="1" x14ac:dyDescent="0.3">
      <c r="A6242" s="11">
        <v>6054619</v>
      </c>
      <c r="B6242" s="11">
        <v>6054619</v>
      </c>
      <c r="C6242" s="11" t="s">
        <v>26</v>
      </c>
      <c r="D6242" s="11" t="s">
        <v>27</v>
      </c>
      <c r="E6242" s="13" t="str">
        <f>_xlfn.XLOOKUP(B6242,Sheet1!A:A,Sheet1!B:B)</f>
        <v>DS ALABASTINE FILLER               1.8K</v>
      </c>
      <c r="F6242" s="13" t="str">
        <f t="shared" si="457"/>
        <v>CROWN  - DS ALABASTINE FILLER               1.8K</v>
      </c>
      <c r="G6242" s="13"/>
      <c r="H6242" s="91" t="s">
        <v>28</v>
      </c>
      <c r="I6242" s="11" t="s">
        <v>29</v>
      </c>
      <c r="J6242" s="11" t="s">
        <v>29</v>
      </c>
      <c r="K6242" s="11" t="s">
        <v>30</v>
      </c>
      <c r="M6242" s="11" t="s">
        <v>7062</v>
      </c>
      <c r="N6242" s="13">
        <v>3105</v>
      </c>
      <c r="O6242" s="15">
        <f>_xlfn.XLOOKUP(B6242,Sheet1!A:A,Sheet1!E:E)</f>
        <v>8.4</v>
      </c>
      <c r="P6242" s="26"/>
      <c r="Q6242" s="15">
        <f t="shared" si="460"/>
        <v>8.82</v>
      </c>
      <c r="R6242" s="38">
        <f t="shared" si="459"/>
        <v>9.0846</v>
      </c>
      <c r="S6242" s="26">
        <v>0</v>
      </c>
      <c r="T6242" s="13" t="str">
        <f t="shared" si="458"/>
        <v>Up</v>
      </c>
    </row>
    <row r="6243" spans="1:20" s="14" customFormat="1" hidden="1" x14ac:dyDescent="0.3">
      <c r="A6243" s="11">
        <v>6054515</v>
      </c>
      <c r="B6243" s="11">
        <v>6054515</v>
      </c>
      <c r="C6243" s="11" t="s">
        <v>26</v>
      </c>
      <c r="D6243" s="11" t="s">
        <v>27</v>
      </c>
      <c r="E6243" s="13" t="str">
        <f>_xlfn.XLOOKUP(B6243,Sheet1!A:A,Sheet1!B:B)</f>
        <v>DS PRODEC CARPET PROTECTA    625MM 25M</v>
      </c>
      <c r="F6243" s="13" t="str">
        <f t="shared" si="457"/>
        <v>CROWN  - DS PRODEC CARPET PROTECTA    625MM 25M</v>
      </c>
      <c r="G6243" s="13"/>
      <c r="H6243" s="91" t="s">
        <v>28</v>
      </c>
      <c r="I6243" s="11" t="s">
        <v>29</v>
      </c>
      <c r="J6243" s="11" t="s">
        <v>29</v>
      </c>
      <c r="K6243" s="11" t="s">
        <v>30</v>
      </c>
      <c r="M6243" s="11" t="s">
        <v>7062</v>
      </c>
      <c r="N6243" s="13">
        <v>3105</v>
      </c>
      <c r="O6243" s="15">
        <f>_xlfn.XLOOKUP(B6243,Sheet1!A:A,Sheet1!E:E)</f>
        <v>18.02</v>
      </c>
      <c r="P6243" s="26"/>
      <c r="Q6243" s="15">
        <f t="shared" si="460"/>
        <v>18.920999999999999</v>
      </c>
      <c r="R6243" s="38">
        <f t="shared" si="459"/>
        <v>19.488630000000001</v>
      </c>
      <c r="S6243" s="26">
        <v>0</v>
      </c>
      <c r="T6243" s="13" t="str">
        <f t="shared" si="458"/>
        <v>Up</v>
      </c>
    </row>
    <row r="6244" spans="1:20" s="14" customFormat="1" hidden="1" x14ac:dyDescent="0.3">
      <c r="A6244" s="11">
        <v>6054449</v>
      </c>
      <c r="B6244" s="11">
        <v>6054449</v>
      </c>
      <c r="C6244" s="11" t="s">
        <v>26</v>
      </c>
      <c r="D6244" s="11" t="s">
        <v>27</v>
      </c>
      <c r="E6244" s="13" t="str">
        <f>_xlfn.XLOOKUP(B6244,Sheet1!A:A,Sheet1!B:B)</f>
        <v>DS PURDY PREMIUM FLEX PUTTY KNIFE  2IN</v>
      </c>
      <c r="F6244" s="13" t="str">
        <f t="shared" si="457"/>
        <v>CROWN  - DS PURDY PREMIUM FLEX PUTTY KNIFE  2IN</v>
      </c>
      <c r="G6244" s="13"/>
      <c r="H6244" s="91" t="s">
        <v>28</v>
      </c>
      <c r="I6244" s="11" t="s">
        <v>29</v>
      </c>
      <c r="J6244" s="11" t="s">
        <v>29</v>
      </c>
      <c r="K6244" s="11" t="s">
        <v>30</v>
      </c>
      <c r="M6244" s="11" t="s">
        <v>7062</v>
      </c>
      <c r="N6244" s="13">
        <v>3105</v>
      </c>
      <c r="O6244" s="15">
        <f>_xlfn.XLOOKUP(B6244,Sheet1!A:A,Sheet1!E:E)</f>
        <v>7.52</v>
      </c>
      <c r="P6244" s="26"/>
      <c r="Q6244" s="15">
        <f t="shared" si="460"/>
        <v>7.8959999999999999</v>
      </c>
      <c r="R6244" s="13">
        <f>_xlfn.XLOOKUP(B6244,Sheet4!B:B,Sheet4!D:D)</f>
        <v>6.49</v>
      </c>
      <c r="S6244" s="26">
        <v>0</v>
      </c>
      <c r="T6244" s="13" t="str">
        <f t="shared" si="458"/>
        <v>No Change</v>
      </c>
    </row>
    <row r="6245" spans="1:20" s="14" customFormat="1" hidden="1" x14ac:dyDescent="0.3">
      <c r="A6245" s="11">
        <v>6054447</v>
      </c>
      <c r="B6245" s="11">
        <v>6054447</v>
      </c>
      <c r="C6245" s="11" t="s">
        <v>26</v>
      </c>
      <c r="D6245" s="11" t="s">
        <v>27</v>
      </c>
      <c r="E6245" s="13" t="str">
        <f>_xlfn.XLOOKUP(B6245,Sheet1!A:A,Sheet1!B:B)</f>
        <v>DS PURDY CONTRACTOR BRUSH+ROLLER CLEANER</v>
      </c>
      <c r="F6245" s="13" t="str">
        <f t="shared" si="457"/>
        <v>CROWN  - DS PURDY CONTRACTOR BRUSH+ROLLER CLEANER</v>
      </c>
      <c r="G6245" s="13"/>
      <c r="H6245" s="91" t="s">
        <v>28</v>
      </c>
      <c r="I6245" s="11" t="s">
        <v>29</v>
      </c>
      <c r="J6245" s="11" t="s">
        <v>29</v>
      </c>
      <c r="K6245" s="11" t="s">
        <v>30</v>
      </c>
      <c r="M6245" s="11" t="s">
        <v>7062</v>
      </c>
      <c r="N6245" s="13">
        <v>3105</v>
      </c>
      <c r="O6245" s="15">
        <f>_xlfn.XLOOKUP(B6245,Sheet1!A:A,Sheet1!E:E)</f>
        <v>7.83</v>
      </c>
      <c r="P6245" s="26"/>
      <c r="Q6245" s="15">
        <f t="shared" si="460"/>
        <v>8.2215000000000007</v>
      </c>
      <c r="R6245" s="38">
        <f>Q6245*1.03</f>
        <v>8.4681450000000016</v>
      </c>
      <c r="S6245" s="26">
        <v>0</v>
      </c>
      <c r="T6245" s="13" t="str">
        <f t="shared" si="458"/>
        <v>Up</v>
      </c>
    </row>
    <row r="6246" spans="1:20" s="14" customFormat="1" hidden="1" x14ac:dyDescent="0.3">
      <c r="A6246" s="11">
        <v>6054441</v>
      </c>
      <c r="B6246" s="11">
        <v>6054441</v>
      </c>
      <c r="C6246" s="11" t="s">
        <v>26</v>
      </c>
      <c r="D6246" s="11" t="s">
        <v>27</v>
      </c>
      <c r="E6246" s="13" t="str">
        <f>_xlfn.XLOOKUP(B6246,Sheet1!A:A,Sheet1!B:B)</f>
        <v>DS PURDY PREMIUM STIFF SCRAPER     3IN</v>
      </c>
      <c r="F6246" s="13" t="str">
        <f t="shared" si="457"/>
        <v>CROWN  - DS PURDY PREMIUM STIFF SCRAPER     3IN</v>
      </c>
      <c r="G6246" s="13"/>
      <c r="H6246" s="91" t="s">
        <v>28</v>
      </c>
      <c r="I6246" s="11" t="s">
        <v>29</v>
      </c>
      <c r="J6246" s="11" t="s">
        <v>29</v>
      </c>
      <c r="K6246" s="11" t="s">
        <v>30</v>
      </c>
      <c r="M6246" s="11" t="s">
        <v>7062</v>
      </c>
      <c r="N6246" s="13">
        <v>3105</v>
      </c>
      <c r="O6246" s="15">
        <f>_xlfn.XLOOKUP(B6246,Sheet1!A:A,Sheet1!E:E)</f>
        <v>7.83</v>
      </c>
      <c r="P6246" s="26"/>
      <c r="Q6246" s="15">
        <f t="shared" si="460"/>
        <v>8.2215000000000007</v>
      </c>
      <c r="R6246" s="13">
        <f>_xlfn.XLOOKUP(B6246,Sheet4!B:B,Sheet4!D:D)</f>
        <v>7.03</v>
      </c>
      <c r="S6246" s="26">
        <v>0</v>
      </c>
      <c r="T6246" s="13" t="str">
        <f t="shared" si="458"/>
        <v>No Change</v>
      </c>
    </row>
    <row r="6247" spans="1:20" s="14" customFormat="1" hidden="1" x14ac:dyDescent="0.3">
      <c r="A6247" s="11">
        <v>6054439</v>
      </c>
      <c r="B6247" s="11">
        <v>6054439</v>
      </c>
      <c r="C6247" s="11" t="s">
        <v>26</v>
      </c>
      <c r="D6247" s="11" t="s">
        <v>27</v>
      </c>
      <c r="E6247" s="13" t="str">
        <f>_xlfn.XLOOKUP(B6247,Sheet1!A:A,Sheet1!B:B)</f>
        <v>DS PURDY PREMIUM STIFF SCRAPER     1.5IN</v>
      </c>
      <c r="F6247" s="13" t="str">
        <f t="shared" si="457"/>
        <v>CROWN  - DS PURDY PREMIUM STIFF SCRAPER     1.5IN</v>
      </c>
      <c r="G6247" s="13"/>
      <c r="H6247" s="91" t="s">
        <v>28</v>
      </c>
      <c r="I6247" s="11" t="s">
        <v>29</v>
      </c>
      <c r="J6247" s="11" t="s">
        <v>29</v>
      </c>
      <c r="K6247" s="11" t="s">
        <v>30</v>
      </c>
      <c r="M6247" s="11" t="s">
        <v>7062</v>
      </c>
      <c r="N6247" s="13">
        <v>3105</v>
      </c>
      <c r="O6247" s="15">
        <f>_xlfn.XLOOKUP(B6247,Sheet1!A:A,Sheet1!E:E)</f>
        <v>6.74</v>
      </c>
      <c r="P6247" s="26"/>
      <c r="Q6247" s="15">
        <f t="shared" si="460"/>
        <v>7.0770000000000008</v>
      </c>
      <c r="R6247" s="38">
        <f t="shared" ref="R6247:R6278" si="461">Q6247*1.03</f>
        <v>7.2893100000000013</v>
      </c>
      <c r="S6247" s="26">
        <v>0</v>
      </c>
      <c r="T6247" s="13" t="str">
        <f t="shared" si="458"/>
        <v>Up</v>
      </c>
    </row>
    <row r="6248" spans="1:20" s="14" customFormat="1" hidden="1" x14ac:dyDescent="0.3">
      <c r="A6248" s="11">
        <v>6053476</v>
      </c>
      <c r="B6248" s="11">
        <v>6053476</v>
      </c>
      <c r="C6248" s="11" t="s">
        <v>26</v>
      </c>
      <c r="D6248" s="11" t="s">
        <v>27</v>
      </c>
      <c r="E6248" s="13" t="str">
        <f>_xlfn.XLOOKUP(B6248,Sheet1!A:A,Sheet1!B:B)</f>
        <v>DS PRODEC LONG ARM FLEX ROLL FRAME 600MM</v>
      </c>
      <c r="F6248" s="13" t="str">
        <f t="shared" si="457"/>
        <v>CROWN  - DS PRODEC LONG ARM FLEX ROLL FRAME 600MM</v>
      </c>
      <c r="G6248" s="13"/>
      <c r="H6248" s="91" t="s">
        <v>28</v>
      </c>
      <c r="I6248" s="11" t="s">
        <v>29</v>
      </c>
      <c r="J6248" s="11" t="s">
        <v>29</v>
      </c>
      <c r="K6248" s="11" t="s">
        <v>30</v>
      </c>
      <c r="M6248" s="11" t="s">
        <v>7062</v>
      </c>
      <c r="N6248" s="13">
        <v>3105</v>
      </c>
      <c r="O6248" s="15">
        <f>_xlfn.XLOOKUP(B6248,Sheet1!A:A,Sheet1!E:E)</f>
        <v>5.37</v>
      </c>
      <c r="P6248" s="26"/>
      <c r="Q6248" s="15">
        <f t="shared" si="460"/>
        <v>5.6385000000000005</v>
      </c>
      <c r="R6248" s="38">
        <f t="shared" si="461"/>
        <v>5.8076550000000005</v>
      </c>
      <c r="S6248" s="26">
        <v>0</v>
      </c>
      <c r="T6248" s="13" t="str">
        <f t="shared" si="458"/>
        <v>Up</v>
      </c>
    </row>
    <row r="6249" spans="1:20" s="14" customFormat="1" hidden="1" x14ac:dyDescent="0.3">
      <c r="A6249" s="11">
        <v>6052864</v>
      </c>
      <c r="B6249" s="11">
        <v>6052864</v>
      </c>
      <c r="C6249" s="11" t="s">
        <v>26</v>
      </c>
      <c r="D6249" s="11" t="s">
        <v>27</v>
      </c>
      <c r="E6249" s="13" t="str">
        <f>_xlfn.XLOOKUP(B6249,Sheet1!A:A,Sheet1!B:B)</f>
        <v>DS RAPID 140/10 GALV STAPLES    2000 BOX</v>
      </c>
      <c r="F6249" s="13" t="str">
        <f t="shared" si="457"/>
        <v>CROWN  - DS RAPID 140/10 GALV STAPLES    2000 BOX</v>
      </c>
      <c r="G6249" s="13"/>
      <c r="H6249" s="91" t="s">
        <v>28</v>
      </c>
      <c r="I6249" s="11" t="s">
        <v>29</v>
      </c>
      <c r="J6249" s="11" t="s">
        <v>29</v>
      </c>
      <c r="K6249" s="11" t="s">
        <v>30</v>
      </c>
      <c r="M6249" s="11" t="s">
        <v>7062</v>
      </c>
      <c r="N6249" s="13">
        <v>3105</v>
      </c>
      <c r="O6249" s="15">
        <f>_xlfn.XLOOKUP(B6249,Sheet1!A:A,Sheet1!E:E)</f>
        <v>6.46</v>
      </c>
      <c r="P6249" s="26"/>
      <c r="Q6249" s="15">
        <f t="shared" si="460"/>
        <v>6.7830000000000004</v>
      </c>
      <c r="R6249" s="38">
        <f t="shared" si="461"/>
        <v>6.9864900000000008</v>
      </c>
      <c r="S6249" s="26">
        <v>0</v>
      </c>
      <c r="T6249" s="13" t="str">
        <f t="shared" si="458"/>
        <v>Up</v>
      </c>
    </row>
    <row r="6250" spans="1:20" s="14" customFormat="1" hidden="1" x14ac:dyDescent="0.3">
      <c r="A6250" s="11">
        <v>6052859</v>
      </c>
      <c r="B6250" s="11">
        <v>6052859</v>
      </c>
      <c r="C6250" s="11" t="s">
        <v>26</v>
      </c>
      <c r="D6250" s="11" t="s">
        <v>27</v>
      </c>
      <c r="E6250" s="13" t="str">
        <f>_xlfn.XLOOKUP(B6250,Sheet1!A:A,Sheet1!B:B)</f>
        <v>DS RAPID R34 MANUAL ERGONOMIC HAND TACK</v>
      </c>
      <c r="F6250" s="13" t="str">
        <f t="shared" si="457"/>
        <v>CROWN  - DS RAPID R34 MANUAL ERGONOMIC HAND TACK</v>
      </c>
      <c r="G6250" s="13"/>
      <c r="H6250" s="91" t="s">
        <v>28</v>
      </c>
      <c r="I6250" s="11" t="s">
        <v>29</v>
      </c>
      <c r="J6250" s="11" t="s">
        <v>29</v>
      </c>
      <c r="K6250" s="11" t="s">
        <v>30</v>
      </c>
      <c r="M6250" s="11" t="s">
        <v>7062</v>
      </c>
      <c r="N6250" s="13">
        <v>3105</v>
      </c>
      <c r="O6250" s="15">
        <f>_xlfn.XLOOKUP(B6250,Sheet1!A:A,Sheet1!E:E)</f>
        <v>40.799999999999997</v>
      </c>
      <c r="P6250" s="26"/>
      <c r="Q6250" s="15">
        <f t="shared" si="460"/>
        <v>42.839999999999996</v>
      </c>
      <c r="R6250" s="38">
        <f t="shared" si="461"/>
        <v>44.1252</v>
      </c>
      <c r="S6250" s="26">
        <v>0</v>
      </c>
      <c r="T6250" s="13" t="str">
        <f t="shared" si="458"/>
        <v>Up</v>
      </c>
    </row>
    <row r="6251" spans="1:20" s="14" customFormat="1" hidden="1" x14ac:dyDescent="0.3">
      <c r="A6251" s="11">
        <v>6052765</v>
      </c>
      <c r="B6251" s="11">
        <v>6052765</v>
      </c>
      <c r="C6251" s="11" t="s">
        <v>26</v>
      </c>
      <c r="D6251" s="11" t="s">
        <v>27</v>
      </c>
      <c r="E6251" s="13" t="str">
        <f>_xlfn.XLOOKUP(B6251,Sheet1!A:A,Sheet1!B:B)</f>
        <v>DS FAITHFULL STAPLES FIN WIRE 8MM 1000PK</v>
      </c>
      <c r="F6251" s="13" t="str">
        <f t="shared" si="457"/>
        <v>CROWN  - DS FAITHFULL STAPLES FIN WIRE 8MM 1000PK</v>
      </c>
      <c r="G6251" s="13"/>
      <c r="H6251" s="91" t="s">
        <v>28</v>
      </c>
      <c r="I6251" s="11" t="s">
        <v>29</v>
      </c>
      <c r="J6251" s="11" t="s">
        <v>29</v>
      </c>
      <c r="K6251" s="11" t="s">
        <v>30</v>
      </c>
      <c r="M6251" s="11" t="s">
        <v>7062</v>
      </c>
      <c r="N6251" s="13">
        <v>3105</v>
      </c>
      <c r="O6251" s="15">
        <f>_xlfn.XLOOKUP(B6251,Sheet1!A:A,Sheet1!E:E)</f>
        <v>1.83</v>
      </c>
      <c r="P6251" s="26"/>
      <c r="Q6251" s="15">
        <f t="shared" si="460"/>
        <v>1.9215000000000002</v>
      </c>
      <c r="R6251" s="38">
        <f t="shared" si="461"/>
        <v>1.9791450000000004</v>
      </c>
      <c r="S6251" s="26">
        <v>0</v>
      </c>
      <c r="T6251" s="13" t="str">
        <f t="shared" si="458"/>
        <v>Up</v>
      </c>
    </row>
    <row r="6252" spans="1:20" s="14" customFormat="1" hidden="1" x14ac:dyDescent="0.3">
      <c r="A6252" s="11">
        <v>6052753</v>
      </c>
      <c r="B6252" s="11">
        <v>6052753</v>
      </c>
      <c r="C6252" s="11" t="s">
        <v>26</v>
      </c>
      <c r="D6252" s="11" t="s">
        <v>27</v>
      </c>
      <c r="E6252" s="13" t="str">
        <f>_xlfn.XLOOKUP(B6252,Sheet1!A:A,Sheet1!B:B)</f>
        <v>DS FAITHFULL BOX LEVEL 3 VIAL      600MM</v>
      </c>
      <c r="F6252" s="13" t="str">
        <f t="shared" si="457"/>
        <v>CROWN  - DS FAITHFULL BOX LEVEL 3 VIAL      600MM</v>
      </c>
      <c r="G6252" s="13"/>
      <c r="H6252" s="91" t="s">
        <v>28</v>
      </c>
      <c r="I6252" s="11" t="s">
        <v>29</v>
      </c>
      <c r="J6252" s="11" t="s">
        <v>29</v>
      </c>
      <c r="K6252" s="11" t="s">
        <v>30</v>
      </c>
      <c r="M6252" s="11" t="s">
        <v>7062</v>
      </c>
      <c r="N6252" s="13">
        <v>3105</v>
      </c>
      <c r="O6252" s="15">
        <f>_xlfn.XLOOKUP(B6252,Sheet1!A:A,Sheet1!E:E)</f>
        <v>20.25</v>
      </c>
      <c r="P6252" s="26"/>
      <c r="Q6252" s="15">
        <f t="shared" si="460"/>
        <v>21.262499999999999</v>
      </c>
      <c r="R6252" s="38">
        <f t="shared" si="461"/>
        <v>21.900375</v>
      </c>
      <c r="S6252" s="26">
        <v>0</v>
      </c>
      <c r="T6252" s="13" t="str">
        <f t="shared" si="458"/>
        <v>Up</v>
      </c>
    </row>
    <row r="6253" spans="1:20" s="14" customFormat="1" hidden="1" x14ac:dyDescent="0.3">
      <c r="A6253" s="11">
        <v>6052749</v>
      </c>
      <c r="B6253" s="11">
        <v>6052749</v>
      </c>
      <c r="C6253" s="11" t="s">
        <v>26</v>
      </c>
      <c r="D6253" s="11" t="s">
        <v>27</v>
      </c>
      <c r="E6253" s="13" t="str">
        <f>_xlfn.XLOOKUP(B6253,Sheet1!A:A,Sheet1!B:B)</f>
        <v>DS FAITHFULL COVING MITRE          125MM</v>
      </c>
      <c r="F6253" s="13" t="str">
        <f t="shared" si="457"/>
        <v>CROWN  - DS FAITHFULL COVING MITRE          125MM</v>
      </c>
      <c r="G6253" s="13"/>
      <c r="H6253" s="91" t="s">
        <v>28</v>
      </c>
      <c r="I6253" s="11" t="s">
        <v>29</v>
      </c>
      <c r="J6253" s="11" t="s">
        <v>29</v>
      </c>
      <c r="K6253" s="11" t="s">
        <v>30</v>
      </c>
      <c r="M6253" s="11" t="s">
        <v>7062</v>
      </c>
      <c r="N6253" s="13">
        <v>3105</v>
      </c>
      <c r="O6253" s="15">
        <f>_xlfn.XLOOKUP(B6253,Sheet1!A:A,Sheet1!E:E)</f>
        <v>21.27</v>
      </c>
      <c r="P6253" s="26"/>
      <c r="Q6253" s="15">
        <f t="shared" si="460"/>
        <v>22.333500000000001</v>
      </c>
      <c r="R6253" s="38">
        <f t="shared" si="461"/>
        <v>23.003505000000001</v>
      </c>
      <c r="S6253" s="26">
        <v>0</v>
      </c>
      <c r="T6253" s="13" t="str">
        <f t="shared" si="458"/>
        <v>Up</v>
      </c>
    </row>
    <row r="6254" spans="1:20" s="14" customFormat="1" hidden="1" x14ac:dyDescent="0.3">
      <c r="A6254" s="11">
        <v>6046477</v>
      </c>
      <c r="B6254" s="11">
        <v>6046477</v>
      </c>
      <c r="C6254" s="11" t="s">
        <v>26</v>
      </c>
      <c r="D6254" s="11" t="s">
        <v>27</v>
      </c>
      <c r="E6254" s="13" t="str">
        <f>_xlfn.XLOOKUP(B6254,Sheet1!A:A,Sheet1!B:B)</f>
        <v>DS PREP CONTRACTOR WINDOW SCRAPER  19MM</v>
      </c>
      <c r="F6254" s="13" t="str">
        <f t="shared" si="457"/>
        <v>CROWN  - DS PREP CONTRACTOR WINDOW SCRAPER  19MM</v>
      </c>
      <c r="G6254" s="13"/>
      <c r="H6254" s="91" t="s">
        <v>28</v>
      </c>
      <c r="I6254" s="11" t="s">
        <v>29</v>
      </c>
      <c r="J6254" s="11" t="s">
        <v>29</v>
      </c>
      <c r="K6254" s="11" t="s">
        <v>30</v>
      </c>
      <c r="M6254" s="11" t="s">
        <v>7062</v>
      </c>
      <c r="N6254" s="13">
        <v>3105</v>
      </c>
      <c r="O6254" s="15">
        <f>_xlfn.XLOOKUP(B6254,Sheet1!A:A,Sheet1!E:E)</f>
        <v>2.2200000000000002</v>
      </c>
      <c r="P6254" s="26">
        <f>_xlfn.XLOOKUP(A6254,Sheet2!F:F,Sheet2!H:H)</f>
        <v>0</v>
      </c>
      <c r="Q6254" s="15">
        <f t="shared" si="460"/>
        <v>2.3310000000000004</v>
      </c>
      <c r="R6254" s="38">
        <f t="shared" si="461"/>
        <v>2.4009300000000007</v>
      </c>
      <c r="S6254" s="26">
        <v>0</v>
      </c>
      <c r="T6254" s="13" t="str">
        <f t="shared" si="458"/>
        <v>Up</v>
      </c>
    </row>
    <row r="6255" spans="1:20" s="14" customFormat="1" hidden="1" x14ac:dyDescent="0.3">
      <c r="A6255" s="11">
        <v>6046476</v>
      </c>
      <c r="B6255" s="11">
        <v>6046476</v>
      </c>
      <c r="C6255" s="11" t="s">
        <v>26</v>
      </c>
      <c r="D6255" s="11" t="s">
        <v>27</v>
      </c>
      <c r="E6255" s="13" t="str">
        <f>_xlfn.XLOOKUP(B6255,Sheet1!A:A,Sheet1!B:B)</f>
        <v>DS PREP PROFESSIONAL SHEARS        12IN</v>
      </c>
      <c r="F6255" s="13" t="str">
        <f t="shared" si="457"/>
        <v>CROWN  - DS PREP PROFESSIONAL SHEARS        12IN</v>
      </c>
      <c r="G6255" s="13"/>
      <c r="H6255" s="91" t="s">
        <v>28</v>
      </c>
      <c r="I6255" s="11" t="s">
        <v>29</v>
      </c>
      <c r="J6255" s="11" t="s">
        <v>29</v>
      </c>
      <c r="K6255" s="11" t="s">
        <v>30</v>
      </c>
      <c r="M6255" s="11" t="s">
        <v>7062</v>
      </c>
      <c r="N6255" s="13">
        <v>3105</v>
      </c>
      <c r="O6255" s="15">
        <f>_xlfn.XLOOKUP(B6255,Sheet1!A:A,Sheet1!E:E)</f>
        <v>12.67</v>
      </c>
      <c r="P6255" s="26">
        <f>_xlfn.XLOOKUP(A6255,Sheet2!F:F,Sheet2!H:H)</f>
        <v>0</v>
      </c>
      <c r="Q6255" s="15">
        <f t="shared" si="460"/>
        <v>13.3035</v>
      </c>
      <c r="R6255" s="38">
        <f t="shared" si="461"/>
        <v>13.702605</v>
      </c>
      <c r="S6255" s="26">
        <v>0</v>
      </c>
      <c r="T6255" s="13" t="str">
        <f t="shared" si="458"/>
        <v>Up</v>
      </c>
    </row>
    <row r="6256" spans="1:20" s="14" customFormat="1" hidden="1" x14ac:dyDescent="0.3">
      <c r="A6256" s="11">
        <v>6046475</v>
      </c>
      <c r="B6256" s="11">
        <v>6046475</v>
      </c>
      <c r="C6256" s="11" t="s">
        <v>26</v>
      </c>
      <c r="D6256" s="11" t="s">
        <v>27</v>
      </c>
      <c r="E6256" s="13" t="str">
        <f>_xlfn.XLOOKUP(B6256,Sheet1!A:A,Sheet1!B:B)</f>
        <v>DS PREP CONT MP SCRAPER BLADE 10PK 4IN</v>
      </c>
      <c r="F6256" s="13" t="str">
        <f t="shared" si="457"/>
        <v>CROWN  - DS PREP CONT MP SCRAPER BLADE 10PK 4IN</v>
      </c>
      <c r="G6256" s="13"/>
      <c r="H6256" s="91" t="s">
        <v>28</v>
      </c>
      <c r="I6256" s="11" t="s">
        <v>29</v>
      </c>
      <c r="J6256" s="11" t="s">
        <v>29</v>
      </c>
      <c r="K6256" s="11" t="s">
        <v>30</v>
      </c>
      <c r="M6256" s="11" t="s">
        <v>7062</v>
      </c>
      <c r="N6256" s="13">
        <v>3105</v>
      </c>
      <c r="O6256" s="15">
        <f>_xlfn.XLOOKUP(B6256,Sheet1!A:A,Sheet1!E:E)</f>
        <v>9.4600000000000009</v>
      </c>
      <c r="P6256" s="26">
        <f>_xlfn.XLOOKUP(A6256,Sheet2!F:F,Sheet2!H:H)</f>
        <v>0</v>
      </c>
      <c r="Q6256" s="15">
        <f t="shared" si="460"/>
        <v>9.9330000000000016</v>
      </c>
      <c r="R6256" s="38">
        <f t="shared" si="461"/>
        <v>10.230990000000002</v>
      </c>
      <c r="S6256" s="26">
        <v>0</v>
      </c>
      <c r="T6256" s="13" t="str">
        <f t="shared" si="458"/>
        <v>Up</v>
      </c>
    </row>
    <row r="6257" spans="1:20" s="14" customFormat="1" hidden="1" x14ac:dyDescent="0.3">
      <c r="A6257" s="11">
        <v>6046474</v>
      </c>
      <c r="B6257" s="11">
        <v>6046474</v>
      </c>
      <c r="C6257" s="11" t="s">
        <v>26</v>
      </c>
      <c r="D6257" s="11" t="s">
        <v>27</v>
      </c>
      <c r="E6257" s="13" t="str">
        <f>_xlfn.XLOOKUP(B6257,Sheet1!A:A,Sheet1!B:B)</f>
        <v>DS PREP CONT MULTI PURPOSE SCRAPER 4IN</v>
      </c>
      <c r="F6257" s="13" t="str">
        <f t="shared" si="457"/>
        <v>CROWN  - DS PREP CONT MULTI PURPOSE SCRAPER 4IN</v>
      </c>
      <c r="G6257" s="13"/>
      <c r="H6257" s="91" t="s">
        <v>28</v>
      </c>
      <c r="I6257" s="11" t="s">
        <v>29</v>
      </c>
      <c r="J6257" s="11" t="s">
        <v>29</v>
      </c>
      <c r="K6257" s="11" t="s">
        <v>30</v>
      </c>
      <c r="M6257" s="11" t="s">
        <v>7062</v>
      </c>
      <c r="N6257" s="13">
        <v>3105</v>
      </c>
      <c r="O6257" s="15">
        <f>_xlfn.XLOOKUP(B6257,Sheet1!A:A,Sheet1!E:E)</f>
        <v>10.89</v>
      </c>
      <c r="P6257" s="26">
        <f>_xlfn.XLOOKUP(A6257,Sheet2!F:F,Sheet2!H:H)</f>
        <v>0</v>
      </c>
      <c r="Q6257" s="15">
        <f t="shared" si="460"/>
        <v>11.434500000000002</v>
      </c>
      <c r="R6257" s="38">
        <f t="shared" si="461"/>
        <v>11.777535000000002</v>
      </c>
      <c r="S6257" s="26">
        <v>0</v>
      </c>
      <c r="T6257" s="13" t="str">
        <f t="shared" si="458"/>
        <v>Up</v>
      </c>
    </row>
    <row r="6258" spans="1:20" s="14" customFormat="1" hidden="1" x14ac:dyDescent="0.3">
      <c r="A6258" s="11">
        <v>6046473</v>
      </c>
      <c r="B6258" s="11">
        <v>6046473</v>
      </c>
      <c r="C6258" s="11" t="s">
        <v>26</v>
      </c>
      <c r="D6258" s="11" t="s">
        <v>27</v>
      </c>
      <c r="E6258" s="13" t="str">
        <f>_xlfn.XLOOKUP(B6258,Sheet1!A:A,Sheet1!B:B)</f>
        <v>DS PREP HEAVY DUTY BLADE DISPENSER 10PK</v>
      </c>
      <c r="F6258" s="13" t="str">
        <f t="shared" si="457"/>
        <v>CROWN  - DS PREP HEAVY DUTY BLADE DISPENSER 10PK</v>
      </c>
      <c r="G6258" s="13"/>
      <c r="H6258" s="91" t="s">
        <v>28</v>
      </c>
      <c r="I6258" s="11" t="s">
        <v>29</v>
      </c>
      <c r="J6258" s="11" t="s">
        <v>29</v>
      </c>
      <c r="K6258" s="11" t="s">
        <v>30</v>
      </c>
      <c r="M6258" s="11" t="s">
        <v>7062</v>
      </c>
      <c r="N6258" s="13">
        <v>3105</v>
      </c>
      <c r="O6258" s="15">
        <f>_xlfn.XLOOKUP(B6258,Sheet1!A:A,Sheet1!E:E)</f>
        <v>3.26</v>
      </c>
      <c r="P6258" s="26"/>
      <c r="Q6258" s="15">
        <f t="shared" si="460"/>
        <v>3.423</v>
      </c>
      <c r="R6258" s="38">
        <f t="shared" si="461"/>
        <v>3.52569</v>
      </c>
      <c r="S6258" s="26">
        <v>0</v>
      </c>
      <c r="T6258" s="13" t="str">
        <f t="shared" si="458"/>
        <v>Up</v>
      </c>
    </row>
    <row r="6259" spans="1:20" s="14" customFormat="1" hidden="1" x14ac:dyDescent="0.3">
      <c r="A6259" s="11">
        <v>6046471</v>
      </c>
      <c r="B6259" s="11">
        <v>6046471</v>
      </c>
      <c r="C6259" s="11" t="s">
        <v>26</v>
      </c>
      <c r="D6259" s="11" t="s">
        <v>27</v>
      </c>
      <c r="E6259" s="13" t="str">
        <f>_xlfn.XLOOKUP(B6259,Sheet1!A:A,Sheet1!B:B)</f>
        <v>DS PREP CONTRACTOR SNAP OFF KNIFE  9MM</v>
      </c>
      <c r="F6259" s="13" t="str">
        <f t="shared" si="457"/>
        <v>CROWN  - DS PREP CONTRACTOR SNAP OFF KNIFE  9MM</v>
      </c>
      <c r="G6259" s="13"/>
      <c r="H6259" s="91" t="s">
        <v>28</v>
      </c>
      <c r="I6259" s="11" t="s">
        <v>29</v>
      </c>
      <c r="J6259" s="11" t="s">
        <v>29</v>
      </c>
      <c r="K6259" s="11" t="s">
        <v>30</v>
      </c>
      <c r="M6259" s="11" t="s">
        <v>7062</v>
      </c>
      <c r="N6259" s="13">
        <v>3105</v>
      </c>
      <c r="O6259" s="15">
        <f>_xlfn.XLOOKUP(B6259,Sheet1!A:A,Sheet1!E:E)</f>
        <v>1.95</v>
      </c>
      <c r="P6259" s="26"/>
      <c r="Q6259" s="15">
        <f t="shared" si="460"/>
        <v>2.0474999999999999</v>
      </c>
      <c r="R6259" s="38">
        <f t="shared" si="461"/>
        <v>2.1089249999999997</v>
      </c>
      <c r="S6259" s="26">
        <v>0</v>
      </c>
      <c r="T6259" s="13" t="str">
        <f t="shared" si="458"/>
        <v>Up</v>
      </c>
    </row>
    <row r="6260" spans="1:20" s="14" customFormat="1" hidden="1" x14ac:dyDescent="0.3">
      <c r="A6260" s="11">
        <v>6046242</v>
      </c>
      <c r="B6260" s="11">
        <v>6046242</v>
      </c>
      <c r="C6260" s="11" t="s">
        <v>26</v>
      </c>
      <c r="D6260" s="11" t="s">
        <v>27</v>
      </c>
      <c r="E6260" s="13" t="str">
        <f>_xlfn.XLOOKUP(B6260,Sheet1!A:A,Sheet1!B:B)</f>
        <v>DS FFJ SNAP OFF KNIFE              18MM</v>
      </c>
      <c r="F6260" s="13" t="str">
        <f t="shared" si="457"/>
        <v>CROWN  - DS FFJ SNAP OFF KNIFE              18MM</v>
      </c>
      <c r="G6260" s="13"/>
      <c r="H6260" s="91" t="s">
        <v>28</v>
      </c>
      <c r="I6260" s="11" t="s">
        <v>29</v>
      </c>
      <c r="J6260" s="11" t="s">
        <v>29</v>
      </c>
      <c r="K6260" s="11" t="s">
        <v>30</v>
      </c>
      <c r="M6260" s="11" t="s">
        <v>7062</v>
      </c>
      <c r="N6260" s="13">
        <v>3105</v>
      </c>
      <c r="O6260" s="15">
        <f>_xlfn.XLOOKUP(B6260,Sheet1!A:A,Sheet1!E:E)</f>
        <v>0.89</v>
      </c>
      <c r="P6260" s="26"/>
      <c r="Q6260" s="15">
        <f t="shared" si="460"/>
        <v>0.93450000000000011</v>
      </c>
      <c r="R6260" s="38">
        <f t="shared" si="461"/>
        <v>0.96253500000000014</v>
      </c>
      <c r="S6260" s="26">
        <v>0</v>
      </c>
      <c r="T6260" s="13" t="str">
        <f t="shared" si="458"/>
        <v>Up</v>
      </c>
    </row>
    <row r="6261" spans="1:20" s="14" customFormat="1" hidden="1" x14ac:dyDescent="0.3">
      <c r="A6261" s="11">
        <v>6046098</v>
      </c>
      <c r="B6261" s="11">
        <v>6046098</v>
      </c>
      <c r="C6261" s="11" t="s">
        <v>26</v>
      </c>
      <c r="D6261" s="11" t="s">
        <v>27</v>
      </c>
      <c r="E6261" s="13" t="str">
        <f>_xlfn.XLOOKUP(B6261,Sheet1!A:A,Sheet1!B:B)</f>
        <v>DS HAMILTON BASIC EXTENSION POLE 46-81IN</v>
      </c>
      <c r="F6261" s="13" t="str">
        <f t="shared" si="457"/>
        <v>CROWN  - DS HAMILTON BASIC EXTENSION POLE 46-81IN</v>
      </c>
      <c r="G6261" s="13"/>
      <c r="H6261" s="91" t="s">
        <v>28</v>
      </c>
      <c r="I6261" s="11" t="s">
        <v>29</v>
      </c>
      <c r="J6261" s="11" t="s">
        <v>29</v>
      </c>
      <c r="K6261" s="11" t="s">
        <v>30</v>
      </c>
      <c r="M6261" s="11" t="s">
        <v>7062</v>
      </c>
      <c r="N6261" s="13">
        <v>3105</v>
      </c>
      <c r="O6261" s="15">
        <f>_xlfn.XLOOKUP(B6261,Sheet1!A:A,Sheet1!E:E)</f>
        <v>5.96</v>
      </c>
      <c r="P6261" s="26"/>
      <c r="Q6261" s="15">
        <f t="shared" si="460"/>
        <v>6.258</v>
      </c>
      <c r="R6261" s="38">
        <f t="shared" si="461"/>
        <v>6.4457399999999998</v>
      </c>
      <c r="S6261" s="26">
        <v>0</v>
      </c>
      <c r="T6261" s="13" t="str">
        <f t="shared" si="458"/>
        <v>Up</v>
      </c>
    </row>
    <row r="6262" spans="1:20" s="14" customFormat="1" hidden="1" x14ac:dyDescent="0.3">
      <c r="A6262" s="11">
        <v>6045686</v>
      </c>
      <c r="B6262" s="11">
        <v>6045686</v>
      </c>
      <c r="C6262" s="11" t="s">
        <v>26</v>
      </c>
      <c r="D6262" s="11" t="s">
        <v>27</v>
      </c>
      <c r="E6262" s="13" t="str">
        <f>_xlfn.XLOOKUP(B6262,Sheet1!A:A,Sheet1!B:B)</f>
        <v>DS FFJ CLIPT PUTTY KNIFE           1.5IN</v>
      </c>
      <c r="F6262" s="13" t="str">
        <f t="shared" si="457"/>
        <v>CROWN  - DS FFJ CLIPT PUTTY KNIFE           1.5IN</v>
      </c>
      <c r="G6262" s="13"/>
      <c r="H6262" s="91" t="s">
        <v>28</v>
      </c>
      <c r="I6262" s="11" t="s">
        <v>29</v>
      </c>
      <c r="J6262" s="11" t="s">
        <v>29</v>
      </c>
      <c r="K6262" s="11" t="s">
        <v>30</v>
      </c>
      <c r="M6262" s="11" t="s">
        <v>7062</v>
      </c>
      <c r="N6262" s="13">
        <v>3105</v>
      </c>
      <c r="O6262" s="15">
        <f>_xlfn.XLOOKUP(B6262,Sheet1!A:A,Sheet1!E:E)</f>
        <v>2.44</v>
      </c>
      <c r="P6262" s="26"/>
      <c r="Q6262" s="15">
        <f t="shared" si="460"/>
        <v>2.5619999999999998</v>
      </c>
      <c r="R6262" s="38">
        <f t="shared" si="461"/>
        <v>2.6388599999999998</v>
      </c>
      <c r="S6262" s="26">
        <v>0</v>
      </c>
      <c r="T6262" s="13" t="str">
        <f t="shared" si="458"/>
        <v>Up</v>
      </c>
    </row>
    <row r="6263" spans="1:20" s="14" customFormat="1" hidden="1" x14ac:dyDescent="0.3">
      <c r="A6263" s="11">
        <v>6045667</v>
      </c>
      <c r="B6263" s="11">
        <v>6045667</v>
      </c>
      <c r="C6263" s="11" t="s">
        <v>26</v>
      </c>
      <c r="D6263" s="11" t="s">
        <v>27</v>
      </c>
      <c r="E6263" s="13" t="str">
        <f>_xlfn.XLOOKUP(B6263,Sheet1!A:A,Sheet1!B:B)</f>
        <v>DS PRODEC TRIMMING EDGE INC. RULE  24IN</v>
      </c>
      <c r="F6263" s="13" t="str">
        <f t="shared" si="457"/>
        <v>CROWN  - DS PRODEC TRIMMING EDGE INC. RULE  24IN</v>
      </c>
      <c r="G6263" s="13"/>
      <c r="H6263" s="91" t="s">
        <v>28</v>
      </c>
      <c r="I6263" s="11" t="s">
        <v>29</v>
      </c>
      <c r="J6263" s="11" t="s">
        <v>29</v>
      </c>
      <c r="K6263" s="11" t="s">
        <v>30</v>
      </c>
      <c r="M6263" s="11" t="s">
        <v>7062</v>
      </c>
      <c r="N6263" s="13">
        <v>3105</v>
      </c>
      <c r="O6263" s="15">
        <f>_xlfn.XLOOKUP(B6263,Sheet1!A:A,Sheet1!E:E)</f>
        <v>22.92</v>
      </c>
      <c r="P6263" s="26"/>
      <c r="Q6263" s="15">
        <f t="shared" si="460"/>
        <v>24.066000000000003</v>
      </c>
      <c r="R6263" s="38">
        <f t="shared" si="461"/>
        <v>24.787980000000005</v>
      </c>
      <c r="S6263" s="26">
        <v>0</v>
      </c>
      <c r="T6263" s="13" t="str">
        <f t="shared" si="458"/>
        <v>Up</v>
      </c>
    </row>
    <row r="6264" spans="1:20" s="14" customFormat="1" hidden="1" x14ac:dyDescent="0.3">
      <c r="A6264" s="11">
        <v>6045666</v>
      </c>
      <c r="B6264" s="11">
        <v>6045666</v>
      </c>
      <c r="C6264" s="11" t="s">
        <v>26</v>
      </c>
      <c r="D6264" s="11" t="s">
        <v>27</v>
      </c>
      <c r="E6264" s="13" t="str">
        <f>_xlfn.XLOOKUP(B6264,Sheet1!A:A,Sheet1!B:B)</f>
        <v>DS PREP HD PLASTIC TRAY BLACK      15IN</v>
      </c>
      <c r="F6264" s="13" t="str">
        <f t="shared" si="457"/>
        <v>CROWN  - DS PREP HD PLASTIC TRAY BLACK      15IN</v>
      </c>
      <c r="G6264" s="13"/>
      <c r="H6264" s="91" t="s">
        <v>28</v>
      </c>
      <c r="I6264" s="11" t="s">
        <v>29</v>
      </c>
      <c r="J6264" s="11" t="s">
        <v>29</v>
      </c>
      <c r="K6264" s="11" t="s">
        <v>30</v>
      </c>
      <c r="M6264" s="11" t="s">
        <v>7062</v>
      </c>
      <c r="N6264" s="13">
        <v>3105</v>
      </c>
      <c r="O6264" s="15">
        <f>_xlfn.XLOOKUP(B6264,Sheet1!A:A,Sheet1!E:E)</f>
        <v>11.45</v>
      </c>
      <c r="P6264" s="26"/>
      <c r="Q6264" s="15">
        <f t="shared" si="460"/>
        <v>12.022499999999999</v>
      </c>
      <c r="R6264" s="38">
        <f t="shared" si="461"/>
        <v>12.383175</v>
      </c>
      <c r="S6264" s="26">
        <v>0</v>
      </c>
      <c r="T6264" s="13" t="str">
        <f t="shared" si="458"/>
        <v>Up</v>
      </c>
    </row>
    <row r="6265" spans="1:20" s="14" customFormat="1" hidden="1" x14ac:dyDescent="0.3">
      <c r="A6265" s="11">
        <v>6045653</v>
      </c>
      <c r="B6265" s="11">
        <v>6045653</v>
      </c>
      <c r="C6265" s="11" t="s">
        <v>26</v>
      </c>
      <c r="D6265" s="11" t="s">
        <v>27</v>
      </c>
      <c r="E6265" s="13" t="str">
        <f>_xlfn.XLOOKUP(B6265,Sheet1!A:A,Sheet1!B:B)</f>
        <v>DS PRODEC DISPOSABL TRAY LINER 5PK 9IN</v>
      </c>
      <c r="F6265" s="13" t="str">
        <f t="shared" si="457"/>
        <v>CROWN  - DS PRODEC DISPOSABL TRAY LINER 5PK 9IN</v>
      </c>
      <c r="G6265" s="13"/>
      <c r="H6265" s="91" t="s">
        <v>28</v>
      </c>
      <c r="I6265" s="11" t="s">
        <v>29</v>
      </c>
      <c r="J6265" s="11" t="s">
        <v>29</v>
      </c>
      <c r="K6265" s="11" t="s">
        <v>30</v>
      </c>
      <c r="M6265" s="11" t="s">
        <v>7062</v>
      </c>
      <c r="N6265" s="13">
        <v>3105</v>
      </c>
      <c r="O6265" s="15">
        <f>_xlfn.XLOOKUP(B6265,Sheet1!A:A,Sheet1!E:E)</f>
        <v>3.9</v>
      </c>
      <c r="P6265" s="26"/>
      <c r="Q6265" s="15">
        <f t="shared" si="460"/>
        <v>4.0949999999999998</v>
      </c>
      <c r="R6265" s="38">
        <f t="shared" si="461"/>
        <v>4.2178499999999994</v>
      </c>
      <c r="S6265" s="26">
        <v>0</v>
      </c>
      <c r="T6265" s="13" t="str">
        <f t="shared" si="458"/>
        <v>Up</v>
      </c>
    </row>
    <row r="6266" spans="1:20" s="14" customFormat="1" hidden="1" x14ac:dyDescent="0.3">
      <c r="A6266" s="11">
        <v>6045652</v>
      </c>
      <c r="B6266" s="11">
        <v>6045652</v>
      </c>
      <c r="C6266" s="11" t="s">
        <v>26</v>
      </c>
      <c r="D6266" s="11" t="s">
        <v>27</v>
      </c>
      <c r="E6266" s="13" t="str">
        <f>_xlfn.XLOOKUP(B6266,Sheet1!A:A,Sheet1!B:B)</f>
        <v>DS PRODEC DISPOSABL TRAY LINER 5PK 4IN</v>
      </c>
      <c r="F6266" s="13" t="str">
        <f t="shared" si="457"/>
        <v>CROWN  - DS PRODEC DISPOSABL TRAY LINER 5PK 4IN</v>
      </c>
      <c r="G6266" s="13"/>
      <c r="H6266" s="91" t="s">
        <v>28</v>
      </c>
      <c r="I6266" s="11" t="s">
        <v>29</v>
      </c>
      <c r="J6266" s="11" t="s">
        <v>29</v>
      </c>
      <c r="K6266" s="11" t="s">
        <v>30</v>
      </c>
      <c r="M6266" s="11" t="s">
        <v>7062</v>
      </c>
      <c r="N6266" s="13">
        <v>3105</v>
      </c>
      <c r="O6266" s="15">
        <f>_xlfn.XLOOKUP(B6266,Sheet1!A:A,Sheet1!E:E)</f>
        <v>1.3</v>
      </c>
      <c r="P6266" s="26"/>
      <c r="Q6266" s="15">
        <f t="shared" si="460"/>
        <v>1.3650000000000002</v>
      </c>
      <c r="R6266" s="38">
        <f t="shared" si="461"/>
        <v>1.4059500000000003</v>
      </c>
      <c r="S6266" s="26">
        <v>0</v>
      </c>
      <c r="T6266" s="13" t="str">
        <f t="shared" si="458"/>
        <v>Up</v>
      </c>
    </row>
    <row r="6267" spans="1:20" s="14" customFormat="1" hidden="1" x14ac:dyDescent="0.3">
      <c r="A6267" s="11">
        <v>6045210</v>
      </c>
      <c r="B6267" s="11">
        <v>6045210</v>
      </c>
      <c r="C6267" s="11" t="s">
        <v>26</v>
      </c>
      <c r="D6267" s="11" t="s">
        <v>27</v>
      </c>
      <c r="E6267" s="13" t="str">
        <f>_xlfn.XLOOKUP(B6267,Sheet1!A:A,Sheet1!B:B)</f>
        <v>DS PREP SNAP OFF KNIFE             18MM</v>
      </c>
      <c r="F6267" s="13" t="str">
        <f t="shared" si="457"/>
        <v>CROWN  - DS PREP SNAP OFF KNIFE             18MM</v>
      </c>
      <c r="G6267" s="13"/>
      <c r="H6267" s="91" t="s">
        <v>28</v>
      </c>
      <c r="I6267" s="11" t="s">
        <v>29</v>
      </c>
      <c r="J6267" s="11" t="s">
        <v>29</v>
      </c>
      <c r="K6267" s="11" t="s">
        <v>30</v>
      </c>
      <c r="M6267" s="11" t="s">
        <v>7062</v>
      </c>
      <c r="N6267" s="13">
        <v>3105</v>
      </c>
      <c r="O6267" s="15">
        <f>_xlfn.XLOOKUP(B6267,Sheet1!A:A,Sheet1!E:E)</f>
        <v>1.88</v>
      </c>
      <c r="P6267" s="26"/>
      <c r="Q6267" s="15">
        <f t="shared" si="460"/>
        <v>1.974</v>
      </c>
      <c r="R6267" s="38">
        <f t="shared" si="461"/>
        <v>2.03322</v>
      </c>
      <c r="S6267" s="26">
        <v>0</v>
      </c>
      <c r="T6267" s="13" t="str">
        <f t="shared" si="458"/>
        <v>Up</v>
      </c>
    </row>
    <row r="6268" spans="1:20" s="14" customFormat="1" hidden="1" x14ac:dyDescent="0.3">
      <c r="A6268" s="11">
        <v>6045203</v>
      </c>
      <c r="B6268" s="11">
        <v>6045203</v>
      </c>
      <c r="C6268" s="11" t="s">
        <v>26</v>
      </c>
      <c r="D6268" s="11" t="s">
        <v>27</v>
      </c>
      <c r="E6268" s="13" t="str">
        <f>_xlfn.XLOOKUP(B6268,Sheet1!A:A,Sheet1!B:B)</f>
        <v>DS WONDERTEX UL LIGHT JOINT FINISH 25K</v>
      </c>
      <c r="F6268" s="13" t="str">
        <f t="shared" si="457"/>
        <v>CROWN  - DS WONDERTEX UL LIGHT JOINT FINISH 25K</v>
      </c>
      <c r="G6268" s="13"/>
      <c r="H6268" s="91" t="s">
        <v>28</v>
      </c>
      <c r="I6268" s="11" t="s">
        <v>29</v>
      </c>
      <c r="J6268" s="11" t="s">
        <v>29</v>
      </c>
      <c r="K6268" s="11" t="s">
        <v>30</v>
      </c>
      <c r="M6268" s="11" t="s">
        <v>7062</v>
      </c>
      <c r="N6268" s="13">
        <v>3105</v>
      </c>
      <c r="O6268" s="15">
        <f>_xlfn.XLOOKUP(B6268,Sheet1!A:A,Sheet1!E:E)</f>
        <v>29.09</v>
      </c>
      <c r="P6268" s="26"/>
      <c r="Q6268" s="15">
        <f t="shared" si="460"/>
        <v>30.544500000000003</v>
      </c>
      <c r="R6268" s="38">
        <f t="shared" si="461"/>
        <v>31.460835000000003</v>
      </c>
      <c r="S6268" s="26">
        <v>0</v>
      </c>
      <c r="T6268" s="13" t="str">
        <f t="shared" si="458"/>
        <v>Up</v>
      </c>
    </row>
    <row r="6269" spans="1:20" s="14" customFormat="1" hidden="1" x14ac:dyDescent="0.3">
      <c r="A6269" s="11">
        <v>6045141</v>
      </c>
      <c r="B6269" s="11">
        <v>6045141</v>
      </c>
      <c r="C6269" s="11" t="s">
        <v>26</v>
      </c>
      <c r="D6269" s="11" t="s">
        <v>27</v>
      </c>
      <c r="E6269" s="13" t="str">
        <f>_xlfn.XLOOKUP(B6269,Sheet1!A:A,Sheet1!B:B)</f>
        <v>DS POLYVINE NATURAL SEAWOOL SPONGE</v>
      </c>
      <c r="F6269" s="13" t="str">
        <f t="shared" si="457"/>
        <v>CROWN  - DS POLYVINE NATURAL SEAWOOL SPONGE</v>
      </c>
      <c r="G6269" s="13"/>
      <c r="H6269" s="91" t="s">
        <v>28</v>
      </c>
      <c r="I6269" s="11" t="s">
        <v>29</v>
      </c>
      <c r="J6269" s="11" t="s">
        <v>29</v>
      </c>
      <c r="K6269" s="11" t="s">
        <v>30</v>
      </c>
      <c r="M6269" s="11" t="s">
        <v>7062</v>
      </c>
      <c r="N6269" s="13">
        <v>3105</v>
      </c>
      <c r="O6269" s="15">
        <f>_xlfn.XLOOKUP(B6269,Sheet1!A:A,Sheet1!E:E)</f>
        <v>20.059999999999999</v>
      </c>
      <c r="P6269" s="26"/>
      <c r="Q6269" s="15">
        <f t="shared" si="460"/>
        <v>21.062999999999999</v>
      </c>
      <c r="R6269" s="38">
        <f t="shared" si="461"/>
        <v>21.694890000000001</v>
      </c>
      <c r="S6269" s="26">
        <v>0</v>
      </c>
      <c r="T6269" s="13" t="str">
        <f t="shared" si="458"/>
        <v>Up</v>
      </c>
    </row>
    <row r="6270" spans="1:20" s="14" customFormat="1" hidden="1" x14ac:dyDescent="0.3">
      <c r="A6270" s="11">
        <v>6045134</v>
      </c>
      <c r="B6270" s="11">
        <v>6045134</v>
      </c>
      <c r="C6270" s="11" t="s">
        <v>26</v>
      </c>
      <c r="D6270" s="11" t="s">
        <v>27</v>
      </c>
      <c r="E6270" s="13" t="str">
        <f>_xlfn.XLOOKUP(B6270,Sheet1!A:A,Sheet1!B:B)</f>
        <v>DS PRODEC CLIPT PUTTY KNIFE        1.5IN</v>
      </c>
      <c r="F6270" s="13" t="str">
        <f t="shared" ref="F6270:F6333" si="462">D6270&amp;" - "&amp;E6270</f>
        <v>CROWN  - DS PRODEC CLIPT PUTTY KNIFE        1.5IN</v>
      </c>
      <c r="G6270" s="13"/>
      <c r="H6270" s="91" t="s">
        <v>28</v>
      </c>
      <c r="I6270" s="11" t="s">
        <v>29</v>
      </c>
      <c r="J6270" s="11" t="s">
        <v>29</v>
      </c>
      <c r="K6270" s="11" t="s">
        <v>30</v>
      </c>
      <c r="M6270" s="11" t="s">
        <v>7062</v>
      </c>
      <c r="N6270" s="13">
        <v>3105</v>
      </c>
      <c r="O6270" s="15">
        <f>_xlfn.XLOOKUP(B6270,Sheet1!A:A,Sheet1!E:E)</f>
        <v>7.79</v>
      </c>
      <c r="P6270" s="26"/>
      <c r="Q6270" s="15">
        <f t="shared" si="460"/>
        <v>8.1795000000000009</v>
      </c>
      <c r="R6270" s="38">
        <f t="shared" si="461"/>
        <v>8.4248850000000015</v>
      </c>
      <c r="S6270" s="26">
        <v>0</v>
      </c>
      <c r="T6270" s="13" t="str">
        <f t="shared" si="458"/>
        <v>Up</v>
      </c>
    </row>
    <row r="6271" spans="1:20" s="14" customFormat="1" hidden="1" x14ac:dyDescent="0.3">
      <c r="A6271" s="11">
        <v>6045007</v>
      </c>
      <c r="B6271" s="11">
        <v>6045007</v>
      </c>
      <c r="C6271" s="11" t="s">
        <v>26</v>
      </c>
      <c r="D6271" s="11" t="s">
        <v>27</v>
      </c>
      <c r="E6271" s="13" t="str">
        <f>_xlfn.XLOOKUP(B6271,Sheet1!A:A,Sheet1!B:B)</f>
        <v>DS BRUSH MATE CLIPS                4PK</v>
      </c>
      <c r="F6271" s="13" t="str">
        <f t="shared" si="462"/>
        <v>CROWN  - DS BRUSH MATE CLIPS                4PK</v>
      </c>
      <c r="G6271" s="13"/>
      <c r="H6271" s="91" t="s">
        <v>28</v>
      </c>
      <c r="I6271" s="11" t="s">
        <v>29</v>
      </c>
      <c r="J6271" s="11" t="s">
        <v>29</v>
      </c>
      <c r="K6271" s="11" t="s">
        <v>30</v>
      </c>
      <c r="M6271" s="11" t="s">
        <v>7062</v>
      </c>
      <c r="N6271" s="13">
        <v>3105</v>
      </c>
      <c r="O6271" s="15">
        <f>_xlfn.XLOOKUP(B6271,Sheet1!A:A,Sheet1!E:E)</f>
        <v>4.92</v>
      </c>
      <c r="P6271" s="26"/>
      <c r="Q6271" s="15">
        <f t="shared" si="460"/>
        <v>5.1660000000000004</v>
      </c>
      <c r="R6271" s="38">
        <f t="shared" si="461"/>
        <v>5.3209800000000005</v>
      </c>
      <c r="S6271" s="26">
        <v>0</v>
      </c>
      <c r="T6271" s="13" t="str">
        <f t="shared" si="458"/>
        <v>Up</v>
      </c>
    </row>
    <row r="6272" spans="1:20" s="14" customFormat="1" hidden="1" x14ac:dyDescent="0.3">
      <c r="A6272" s="11">
        <v>6044293</v>
      </c>
      <c r="B6272" s="11">
        <v>6044293</v>
      </c>
      <c r="C6272" s="11" t="s">
        <v>26</v>
      </c>
      <c r="D6272" s="11" t="s">
        <v>27</v>
      </c>
      <c r="E6272" s="13" t="str">
        <f>_xlfn.XLOOKUP(B6272,Sheet1!A:A,Sheet1!B:B)</f>
        <v>DS PRODEC CAN OPENER</v>
      </c>
      <c r="F6272" s="13" t="str">
        <f t="shared" si="462"/>
        <v>CROWN  - DS PRODEC CAN OPENER</v>
      </c>
      <c r="G6272" s="13"/>
      <c r="H6272" s="91" t="s">
        <v>28</v>
      </c>
      <c r="I6272" s="11" t="s">
        <v>29</v>
      </c>
      <c r="J6272" s="11" t="s">
        <v>29</v>
      </c>
      <c r="K6272" s="11" t="s">
        <v>30</v>
      </c>
      <c r="M6272" s="11" t="s">
        <v>7062</v>
      </c>
      <c r="N6272" s="13">
        <v>3105</v>
      </c>
      <c r="O6272" s="15">
        <f>_xlfn.XLOOKUP(B6272,Sheet1!A:A,Sheet1!E:E)</f>
        <v>0.66</v>
      </c>
      <c r="P6272" s="26"/>
      <c r="Q6272" s="15">
        <f t="shared" si="460"/>
        <v>0.69300000000000006</v>
      </c>
      <c r="R6272" s="38">
        <f t="shared" si="461"/>
        <v>0.71379000000000004</v>
      </c>
      <c r="S6272" s="26">
        <v>0</v>
      </c>
      <c r="T6272" s="13" t="str">
        <f t="shared" si="458"/>
        <v>Up</v>
      </c>
    </row>
    <row r="6273" spans="1:20" s="14" customFormat="1" hidden="1" x14ac:dyDescent="0.3">
      <c r="A6273" s="11">
        <v>6043678</v>
      </c>
      <c r="B6273" s="11">
        <v>6043678</v>
      </c>
      <c r="C6273" s="11" t="s">
        <v>26</v>
      </c>
      <c r="D6273" s="11" t="s">
        <v>27</v>
      </c>
      <c r="E6273" s="13" t="str">
        <f>_xlfn.XLOOKUP(B6273,Sheet1!A:A,Sheet1!B:B)</f>
        <v>DS POLYVINE STIPPLER               4X1IN</v>
      </c>
      <c r="F6273" s="13" t="str">
        <f t="shared" si="462"/>
        <v>CROWN  - DS POLYVINE STIPPLER               4X1IN</v>
      </c>
      <c r="G6273" s="13"/>
      <c r="H6273" s="91" t="s">
        <v>28</v>
      </c>
      <c r="I6273" s="11" t="s">
        <v>29</v>
      </c>
      <c r="J6273" s="11" t="s">
        <v>29</v>
      </c>
      <c r="K6273" s="11" t="s">
        <v>30</v>
      </c>
      <c r="M6273" s="11" t="s">
        <v>7062</v>
      </c>
      <c r="N6273" s="13">
        <v>3105</v>
      </c>
      <c r="O6273" s="15">
        <f>_xlfn.XLOOKUP(B6273,Sheet1!A:A,Sheet1!E:E)</f>
        <v>30.13</v>
      </c>
      <c r="P6273" s="26"/>
      <c r="Q6273" s="15">
        <f t="shared" si="460"/>
        <v>31.636500000000002</v>
      </c>
      <c r="R6273" s="38">
        <f t="shared" si="461"/>
        <v>32.585595000000005</v>
      </c>
      <c r="S6273" s="26">
        <v>0</v>
      </c>
      <c r="T6273" s="13" t="str">
        <f t="shared" si="458"/>
        <v>Up</v>
      </c>
    </row>
    <row r="6274" spans="1:20" s="14" customFormat="1" hidden="1" x14ac:dyDescent="0.3">
      <c r="A6274" s="11">
        <v>6043596</v>
      </c>
      <c r="B6274" s="11">
        <v>6043596</v>
      </c>
      <c r="C6274" s="11" t="s">
        <v>26</v>
      </c>
      <c r="D6274" s="11" t="s">
        <v>27</v>
      </c>
      <c r="E6274" s="13" t="str">
        <f>_xlfn.XLOOKUP(B6274,Sheet1!A:A,Sheet1!B:B)</f>
        <v>DS FFJ PAINT SCRAPER               3IN</v>
      </c>
      <c r="F6274" s="13" t="str">
        <f t="shared" si="462"/>
        <v>CROWN  - DS FFJ PAINT SCRAPER               3IN</v>
      </c>
      <c r="G6274" s="13"/>
      <c r="H6274" s="91" t="s">
        <v>28</v>
      </c>
      <c r="I6274" s="11" t="s">
        <v>29</v>
      </c>
      <c r="J6274" s="11" t="s">
        <v>29</v>
      </c>
      <c r="K6274" s="11" t="s">
        <v>30</v>
      </c>
      <c r="M6274" s="11" t="s">
        <v>7062</v>
      </c>
      <c r="N6274" s="13">
        <v>3105</v>
      </c>
      <c r="O6274" s="15">
        <f>_xlfn.XLOOKUP(B6274,Sheet1!A:A,Sheet1!E:E)</f>
        <v>4.8499999999999996</v>
      </c>
      <c r="P6274" s="26"/>
      <c r="Q6274" s="15">
        <f t="shared" si="460"/>
        <v>5.0925000000000002</v>
      </c>
      <c r="R6274" s="38">
        <f t="shared" si="461"/>
        <v>5.2452750000000004</v>
      </c>
      <c r="S6274" s="26">
        <v>0</v>
      </c>
      <c r="T6274" s="13" t="str">
        <f t="shared" ref="T6274:T6337" si="463">IF(Q6274&gt;=R6274,"No Change","Up")</f>
        <v>Up</v>
      </c>
    </row>
    <row r="6275" spans="1:20" s="14" customFormat="1" hidden="1" x14ac:dyDescent="0.3">
      <c r="A6275" s="11">
        <v>6043584</v>
      </c>
      <c r="B6275" s="11">
        <v>6043584</v>
      </c>
      <c r="C6275" s="11" t="s">
        <v>26</v>
      </c>
      <c r="D6275" s="11" t="s">
        <v>27</v>
      </c>
      <c r="E6275" s="13" t="str">
        <f>_xlfn.XLOOKUP(B6275,Sheet1!A:A,Sheet1!B:B)</f>
        <v>DS FFJ DRILL FIT STIRRER           16IN</v>
      </c>
      <c r="F6275" s="13" t="str">
        <f t="shared" si="462"/>
        <v>CROWN  - DS FFJ DRILL FIT STIRRER           16IN</v>
      </c>
      <c r="G6275" s="13"/>
      <c r="H6275" s="91" t="s">
        <v>28</v>
      </c>
      <c r="I6275" s="11" t="s">
        <v>29</v>
      </c>
      <c r="J6275" s="11" t="s">
        <v>29</v>
      </c>
      <c r="K6275" s="11" t="s">
        <v>30</v>
      </c>
      <c r="M6275" s="11" t="s">
        <v>7062</v>
      </c>
      <c r="N6275" s="13">
        <v>3105</v>
      </c>
      <c r="O6275" s="15">
        <f>_xlfn.XLOOKUP(B6275,Sheet1!A:A,Sheet1!E:E)</f>
        <v>3.4</v>
      </c>
      <c r="P6275" s="26"/>
      <c r="Q6275" s="15">
        <f t="shared" si="460"/>
        <v>3.57</v>
      </c>
      <c r="R6275" s="38">
        <f t="shared" si="461"/>
        <v>3.6770999999999998</v>
      </c>
      <c r="S6275" s="26">
        <v>0</v>
      </c>
      <c r="T6275" s="13" t="str">
        <f t="shared" si="463"/>
        <v>Up</v>
      </c>
    </row>
    <row r="6276" spans="1:20" s="14" customFormat="1" hidden="1" x14ac:dyDescent="0.3">
      <c r="A6276" s="11">
        <v>6043583</v>
      </c>
      <c r="B6276" s="11">
        <v>6043583</v>
      </c>
      <c r="C6276" s="11" t="s">
        <v>26</v>
      </c>
      <c r="D6276" s="11" t="s">
        <v>27</v>
      </c>
      <c r="E6276" s="13" t="str">
        <f>_xlfn.XLOOKUP(B6276,Sheet1!A:A,Sheet1!B:B)</f>
        <v>DS PRODEC WALLPAPER TRIMMING KNIFE BLADE</v>
      </c>
      <c r="F6276" s="13" t="str">
        <f t="shared" si="462"/>
        <v>CROWN  - DS PRODEC WALLPAPER TRIMMING KNIFE BLADE</v>
      </c>
      <c r="G6276" s="13"/>
      <c r="H6276" s="91" t="s">
        <v>28</v>
      </c>
      <c r="I6276" s="11" t="s">
        <v>29</v>
      </c>
      <c r="J6276" s="11" t="s">
        <v>29</v>
      </c>
      <c r="K6276" s="11" t="s">
        <v>30</v>
      </c>
      <c r="M6276" s="11" t="s">
        <v>7062</v>
      </c>
      <c r="N6276" s="13">
        <v>3105</v>
      </c>
      <c r="O6276" s="15">
        <f>_xlfn.XLOOKUP(B6276,Sheet1!A:A,Sheet1!E:E)</f>
        <v>0.95</v>
      </c>
      <c r="P6276" s="26"/>
      <c r="Q6276" s="15">
        <f t="shared" si="460"/>
        <v>0.99749999999999994</v>
      </c>
      <c r="R6276" s="38">
        <f t="shared" si="461"/>
        <v>1.027425</v>
      </c>
      <c r="S6276" s="26">
        <v>0</v>
      </c>
      <c r="T6276" s="13" t="str">
        <f t="shared" si="463"/>
        <v>Up</v>
      </c>
    </row>
    <row r="6277" spans="1:20" s="14" customFormat="1" hidden="1" x14ac:dyDescent="0.3">
      <c r="A6277" s="11">
        <v>6043522</v>
      </c>
      <c r="B6277" s="11">
        <v>6043522</v>
      </c>
      <c r="C6277" s="11" t="s">
        <v>26</v>
      </c>
      <c r="D6277" s="11" t="s">
        <v>27</v>
      </c>
      <c r="E6277" s="13" t="str">
        <f>_xlfn.XLOOKUP(B6277,Sheet1!A:A,Sheet1!B:B)</f>
        <v>DS AXUS WALLPAPER SMOOTHER</v>
      </c>
      <c r="F6277" s="13" t="str">
        <f t="shared" si="462"/>
        <v>CROWN  - DS AXUS WALLPAPER SMOOTHER</v>
      </c>
      <c r="G6277" s="13"/>
      <c r="H6277" s="91" t="s">
        <v>28</v>
      </c>
      <c r="I6277" s="11" t="s">
        <v>29</v>
      </c>
      <c r="J6277" s="11" t="s">
        <v>29</v>
      </c>
      <c r="K6277" s="11" t="s">
        <v>30</v>
      </c>
      <c r="M6277" s="11" t="s">
        <v>7062</v>
      </c>
      <c r="N6277" s="13">
        <v>3105</v>
      </c>
      <c r="O6277" s="15">
        <f>_xlfn.XLOOKUP(B6277,Sheet1!A:A,Sheet1!E:E)</f>
        <v>4.08</v>
      </c>
      <c r="P6277" s="26"/>
      <c r="Q6277" s="15">
        <f t="shared" si="460"/>
        <v>4.2840000000000007</v>
      </c>
      <c r="R6277" s="38">
        <f t="shared" si="461"/>
        <v>4.4125200000000007</v>
      </c>
      <c r="S6277" s="26">
        <v>0</v>
      </c>
      <c r="T6277" s="13" t="str">
        <f t="shared" si="463"/>
        <v>Up</v>
      </c>
    </row>
    <row r="6278" spans="1:20" s="14" customFormat="1" hidden="1" x14ac:dyDescent="0.3">
      <c r="A6278" s="11">
        <v>6043509</v>
      </c>
      <c r="B6278" s="11">
        <v>6043509</v>
      </c>
      <c r="C6278" s="11" t="s">
        <v>26</v>
      </c>
      <c r="D6278" s="11" t="s">
        <v>27</v>
      </c>
      <c r="E6278" s="13" t="str">
        <f>_xlfn.XLOOKUP(B6278,Sheet1!A:A,Sheet1!B:B)</f>
        <v>DS OLFA EXC ULT BLADE  LBB50B 18MM 50PK</v>
      </c>
      <c r="F6278" s="13" t="str">
        <f t="shared" si="462"/>
        <v>CROWN  - DS OLFA EXC ULT BLADE  LBB50B 18MM 50PK</v>
      </c>
      <c r="G6278" s="13"/>
      <c r="H6278" s="91" t="s">
        <v>28</v>
      </c>
      <c r="I6278" s="11" t="s">
        <v>29</v>
      </c>
      <c r="J6278" s="11" t="s">
        <v>29</v>
      </c>
      <c r="K6278" s="11" t="s">
        <v>30</v>
      </c>
      <c r="M6278" s="11" t="s">
        <v>7062</v>
      </c>
      <c r="N6278" s="13">
        <v>3105</v>
      </c>
      <c r="O6278" s="15">
        <f>_xlfn.XLOOKUP(B6278,Sheet1!A:A,Sheet1!E:E)</f>
        <v>43.3</v>
      </c>
      <c r="P6278" s="26"/>
      <c r="Q6278" s="15">
        <f t="shared" si="460"/>
        <v>45.464999999999996</v>
      </c>
      <c r="R6278" s="38">
        <f t="shared" si="461"/>
        <v>46.828949999999999</v>
      </c>
      <c r="S6278" s="26">
        <v>0</v>
      </c>
      <c r="T6278" s="13" t="str">
        <f t="shared" si="463"/>
        <v>Up</v>
      </c>
    </row>
    <row r="6279" spans="1:20" s="14" customFormat="1" hidden="1" x14ac:dyDescent="0.3">
      <c r="A6279" s="11">
        <v>6043483</v>
      </c>
      <c r="B6279" s="11">
        <v>6043483</v>
      </c>
      <c r="C6279" s="11" t="s">
        <v>26</v>
      </c>
      <c r="D6279" s="11" t="s">
        <v>27</v>
      </c>
      <c r="E6279" s="13" t="str">
        <f>_xlfn.XLOOKUP(B6279,Sheet1!A:A,Sheet1!B:B)</f>
        <v>DS PERFECTION COMBI SHAVEHOOK FSC</v>
      </c>
      <c r="F6279" s="13" t="str">
        <f t="shared" si="462"/>
        <v>CROWN  - DS PERFECTION COMBI SHAVEHOOK FSC</v>
      </c>
      <c r="G6279" s="13"/>
      <c r="H6279" s="91" t="s">
        <v>28</v>
      </c>
      <c r="I6279" s="11" t="s">
        <v>29</v>
      </c>
      <c r="J6279" s="11" t="s">
        <v>29</v>
      </c>
      <c r="K6279" s="11" t="s">
        <v>30</v>
      </c>
      <c r="M6279" s="11" t="s">
        <v>7062</v>
      </c>
      <c r="N6279" s="13">
        <v>3105</v>
      </c>
      <c r="O6279" s="15">
        <f>_xlfn.XLOOKUP(B6279,Sheet1!A:A,Sheet1!E:E)</f>
        <v>7.62</v>
      </c>
      <c r="P6279" s="26"/>
      <c r="Q6279" s="15">
        <f t="shared" si="460"/>
        <v>8.0010000000000012</v>
      </c>
      <c r="R6279" s="38">
        <f t="shared" ref="R6279:R6310" si="464">Q6279*1.03</f>
        <v>8.2410300000000021</v>
      </c>
      <c r="S6279" s="26">
        <v>0</v>
      </c>
      <c r="T6279" s="13" t="str">
        <f t="shared" si="463"/>
        <v>Up</v>
      </c>
    </row>
    <row r="6280" spans="1:20" s="14" customFormat="1" hidden="1" x14ac:dyDescent="0.3">
      <c r="A6280" s="11">
        <v>6043482</v>
      </c>
      <c r="B6280" s="11">
        <v>6043482</v>
      </c>
      <c r="C6280" s="11" t="s">
        <v>26</v>
      </c>
      <c r="D6280" s="11" t="s">
        <v>27</v>
      </c>
      <c r="E6280" s="13" t="str">
        <f>_xlfn.XLOOKUP(B6280,Sheet1!A:A,Sheet1!B:B)</f>
        <v>DS PERFECTION PLUMB BOB</v>
      </c>
      <c r="F6280" s="13" t="str">
        <f t="shared" si="462"/>
        <v>CROWN  - DS PERFECTION PLUMB BOB</v>
      </c>
      <c r="G6280" s="13"/>
      <c r="H6280" s="91" t="s">
        <v>28</v>
      </c>
      <c r="I6280" s="11" t="s">
        <v>29</v>
      </c>
      <c r="J6280" s="11" t="s">
        <v>29</v>
      </c>
      <c r="K6280" s="11" t="s">
        <v>30</v>
      </c>
      <c r="M6280" s="11" t="s">
        <v>7062</v>
      </c>
      <c r="N6280" s="13">
        <v>3105</v>
      </c>
      <c r="O6280" s="15">
        <f>_xlfn.XLOOKUP(B6280,Sheet1!A:A,Sheet1!E:E)</f>
        <v>3.03</v>
      </c>
      <c r="P6280" s="26"/>
      <c r="Q6280" s="15">
        <f t="shared" si="460"/>
        <v>3.1814999999999998</v>
      </c>
      <c r="R6280" s="38">
        <f t="shared" si="464"/>
        <v>3.276945</v>
      </c>
      <c r="S6280" s="26">
        <v>0</v>
      </c>
      <c r="T6280" s="13" t="str">
        <f t="shared" si="463"/>
        <v>Up</v>
      </c>
    </row>
    <row r="6281" spans="1:20" s="14" customFormat="1" hidden="1" x14ac:dyDescent="0.3">
      <c r="A6281" s="11">
        <v>6043375</v>
      </c>
      <c r="B6281" s="11">
        <v>6043375</v>
      </c>
      <c r="C6281" s="11" t="s">
        <v>26</v>
      </c>
      <c r="D6281" s="11" t="s">
        <v>27</v>
      </c>
      <c r="E6281" s="13" t="str">
        <f>_xlfn.XLOOKUP(B6281,Sheet1!A:A,Sheet1!B:B)</f>
        <v>DS PURDY WIRE BLOCK BRUSH</v>
      </c>
      <c r="F6281" s="13" t="str">
        <f t="shared" si="462"/>
        <v>CROWN  - DS PURDY WIRE BLOCK BRUSH</v>
      </c>
      <c r="G6281" s="13"/>
      <c r="H6281" s="91" t="s">
        <v>28</v>
      </c>
      <c r="I6281" s="11" t="s">
        <v>29</v>
      </c>
      <c r="J6281" s="11" t="s">
        <v>29</v>
      </c>
      <c r="K6281" s="11" t="s">
        <v>30</v>
      </c>
      <c r="M6281" s="11" t="s">
        <v>7062</v>
      </c>
      <c r="N6281" s="13">
        <v>3105</v>
      </c>
      <c r="O6281" s="15">
        <f>_xlfn.XLOOKUP(B6281,Sheet1!A:A,Sheet1!E:E)</f>
        <v>12.6</v>
      </c>
      <c r="P6281" s="26"/>
      <c r="Q6281" s="15">
        <f t="shared" si="460"/>
        <v>13.23</v>
      </c>
      <c r="R6281" s="38">
        <f t="shared" si="464"/>
        <v>13.626900000000001</v>
      </c>
      <c r="S6281" s="26">
        <v>0</v>
      </c>
      <c r="T6281" s="13" t="str">
        <f t="shared" si="463"/>
        <v>Up</v>
      </c>
    </row>
    <row r="6282" spans="1:20" s="14" customFormat="1" hidden="1" x14ac:dyDescent="0.3">
      <c r="A6282" s="11">
        <v>6043343</v>
      </c>
      <c r="B6282" s="11">
        <v>6043343</v>
      </c>
      <c r="C6282" s="11" t="s">
        <v>26</v>
      </c>
      <c r="D6282" s="11" t="s">
        <v>27</v>
      </c>
      <c r="E6282" s="13" t="str">
        <f>_xlfn.XLOOKUP(B6282,Sheet1!A:A,Sheet1!B:B)</f>
        <v>DS RODO POLYPROPYLENE TRAY         7.5IN</v>
      </c>
      <c r="F6282" s="13" t="str">
        <f t="shared" si="462"/>
        <v>CROWN  - DS RODO POLYPROPYLENE TRAY         7.5IN</v>
      </c>
      <c r="G6282" s="13"/>
      <c r="H6282" s="91" t="s">
        <v>28</v>
      </c>
      <c r="I6282" s="11" t="s">
        <v>29</v>
      </c>
      <c r="J6282" s="11" t="s">
        <v>29</v>
      </c>
      <c r="K6282" s="11" t="s">
        <v>30</v>
      </c>
      <c r="M6282" s="11" t="s">
        <v>7062</v>
      </c>
      <c r="N6282" s="13">
        <v>3105</v>
      </c>
      <c r="O6282" s="15">
        <f>_xlfn.XLOOKUP(B6282,Sheet1!A:A,Sheet1!E:E)</f>
        <v>1.23</v>
      </c>
      <c r="P6282" s="26"/>
      <c r="Q6282" s="15">
        <f t="shared" si="460"/>
        <v>1.2915000000000001</v>
      </c>
      <c r="R6282" s="38">
        <f t="shared" si="464"/>
        <v>1.3302450000000001</v>
      </c>
      <c r="S6282" s="26">
        <v>0</v>
      </c>
      <c r="T6282" s="13" t="str">
        <f t="shared" si="463"/>
        <v>Up</v>
      </c>
    </row>
    <row r="6283" spans="1:20" s="14" customFormat="1" hidden="1" x14ac:dyDescent="0.3">
      <c r="A6283" s="11">
        <v>6049816</v>
      </c>
      <c r="B6283" s="11">
        <v>6049816</v>
      </c>
      <c r="C6283" s="11" t="s">
        <v>26</v>
      </c>
      <c r="D6283" s="11" t="s">
        <v>27</v>
      </c>
      <c r="E6283" s="13" t="str">
        <f>_xlfn.XLOOKUP(B6283,Sheet1!A:A,Sheet1!B:B)</f>
        <v>DS PRODEC LINT FREE POLISH CLOTHS  5PK</v>
      </c>
      <c r="F6283" s="13" t="str">
        <f t="shared" si="462"/>
        <v>CROWN  - DS PRODEC LINT FREE POLISH CLOTHS  5PK</v>
      </c>
      <c r="G6283" s="13"/>
      <c r="H6283" s="91" t="s">
        <v>28</v>
      </c>
      <c r="I6283" s="11" t="s">
        <v>29</v>
      </c>
      <c r="J6283" s="11" t="s">
        <v>29</v>
      </c>
      <c r="K6283" s="11" t="s">
        <v>30</v>
      </c>
      <c r="M6283" s="11" t="s">
        <v>7062</v>
      </c>
      <c r="N6283" s="13">
        <v>3105</v>
      </c>
      <c r="O6283" s="15">
        <f>_xlfn.XLOOKUP(B6283,Sheet1!A:A,Sheet1!E:E)</f>
        <v>9.48</v>
      </c>
      <c r="P6283" s="26">
        <f>_xlfn.XLOOKUP(A6283,Sheet2!F:F,Sheet2!H:H)</f>
        <v>0</v>
      </c>
      <c r="Q6283" s="15">
        <f t="shared" si="460"/>
        <v>9.9540000000000006</v>
      </c>
      <c r="R6283" s="38">
        <f t="shared" si="464"/>
        <v>10.25262</v>
      </c>
      <c r="S6283" s="26">
        <v>0</v>
      </c>
      <c r="T6283" s="13" t="str">
        <f t="shared" si="463"/>
        <v>Up</v>
      </c>
    </row>
    <row r="6284" spans="1:20" s="14" customFormat="1" hidden="1" x14ac:dyDescent="0.3">
      <c r="A6284" s="11">
        <v>6049196</v>
      </c>
      <c r="B6284" s="11">
        <v>6049196</v>
      </c>
      <c r="C6284" s="11" t="s">
        <v>26</v>
      </c>
      <c r="D6284" s="11" t="s">
        <v>27</v>
      </c>
      <c r="E6284" s="13" t="str">
        <f>_xlfn.XLOOKUP(B6284,Sheet1!A:A,Sheet1!B:B)</f>
        <v>DS INDASA RHYNO DISC P60  127X23MM 25PK</v>
      </c>
      <c r="F6284" s="13" t="str">
        <f t="shared" si="462"/>
        <v>CROWN  - DS INDASA RHYNO DISC P60  127X23MM 25PK</v>
      </c>
      <c r="G6284" s="13"/>
      <c r="H6284" s="91" t="s">
        <v>28</v>
      </c>
      <c r="I6284" s="11" t="s">
        <v>29</v>
      </c>
      <c r="J6284" s="11" t="s">
        <v>29</v>
      </c>
      <c r="K6284" s="11" t="s">
        <v>30</v>
      </c>
      <c r="M6284" s="11" t="s">
        <v>7062</v>
      </c>
      <c r="N6284" s="13">
        <v>3105</v>
      </c>
      <c r="O6284" s="15">
        <f>_xlfn.XLOOKUP(B6284,Sheet1!A:A,Sheet1!E:E)</f>
        <v>13.37</v>
      </c>
      <c r="P6284" s="26"/>
      <c r="Q6284" s="15">
        <f t="shared" si="460"/>
        <v>14.038499999999999</v>
      </c>
      <c r="R6284" s="38">
        <f t="shared" si="464"/>
        <v>14.459655</v>
      </c>
      <c r="S6284" s="26">
        <v>0</v>
      </c>
      <c r="T6284" s="13" t="str">
        <f t="shared" si="463"/>
        <v>Up</v>
      </c>
    </row>
    <row r="6285" spans="1:20" s="14" customFormat="1" hidden="1" x14ac:dyDescent="0.3">
      <c r="A6285" s="11">
        <v>6049195</v>
      </c>
      <c r="B6285" s="11">
        <v>6049195</v>
      </c>
      <c r="C6285" s="11" t="s">
        <v>26</v>
      </c>
      <c r="D6285" s="11" t="s">
        <v>27</v>
      </c>
      <c r="E6285" s="13" t="str">
        <f>_xlfn.XLOOKUP(B6285,Sheet1!A:A,Sheet1!B:B)</f>
        <v>DS INDASA RHYNO DISC P36  127X23MM 25PK</v>
      </c>
      <c r="F6285" s="13" t="str">
        <f t="shared" si="462"/>
        <v>CROWN  - DS INDASA RHYNO DISC P36  127X23MM 25PK</v>
      </c>
      <c r="G6285" s="13"/>
      <c r="H6285" s="91" t="s">
        <v>28</v>
      </c>
      <c r="I6285" s="11" t="s">
        <v>29</v>
      </c>
      <c r="J6285" s="11" t="s">
        <v>29</v>
      </c>
      <c r="K6285" s="11" t="s">
        <v>30</v>
      </c>
      <c r="M6285" s="11" t="s">
        <v>7062</v>
      </c>
      <c r="N6285" s="13">
        <v>3105</v>
      </c>
      <c r="O6285" s="15">
        <f>_xlfn.XLOOKUP(B6285,Sheet1!A:A,Sheet1!E:E)</f>
        <v>31.06</v>
      </c>
      <c r="P6285" s="26"/>
      <c r="Q6285" s="15">
        <f t="shared" si="460"/>
        <v>32.613</v>
      </c>
      <c r="R6285" s="38">
        <f t="shared" si="464"/>
        <v>33.591389999999997</v>
      </c>
      <c r="S6285" s="26">
        <v>0</v>
      </c>
      <c r="T6285" s="13" t="str">
        <f t="shared" si="463"/>
        <v>Up</v>
      </c>
    </row>
    <row r="6286" spans="1:20" s="14" customFormat="1" hidden="1" x14ac:dyDescent="0.3">
      <c r="A6286" s="11">
        <v>6049194</v>
      </c>
      <c r="B6286" s="11">
        <v>6049194</v>
      </c>
      <c r="C6286" s="11" t="s">
        <v>26</v>
      </c>
      <c r="D6286" s="11" t="s">
        <v>27</v>
      </c>
      <c r="E6286" s="13" t="str">
        <f>_xlfn.XLOOKUP(B6286,Sheet1!A:A,Sheet1!B:B)</f>
        <v>DS INDASA RHYNO DISC P24  127X23MM 25PK</v>
      </c>
      <c r="F6286" s="13" t="str">
        <f t="shared" si="462"/>
        <v>CROWN  - DS INDASA RHYNO DISC P24  127X23MM 25PK</v>
      </c>
      <c r="G6286" s="13"/>
      <c r="H6286" s="91" t="s">
        <v>28</v>
      </c>
      <c r="I6286" s="11" t="s">
        <v>29</v>
      </c>
      <c r="J6286" s="11" t="s">
        <v>29</v>
      </c>
      <c r="K6286" s="11" t="s">
        <v>30</v>
      </c>
      <c r="M6286" s="11" t="s">
        <v>7062</v>
      </c>
      <c r="N6286" s="13">
        <v>3105</v>
      </c>
      <c r="O6286" s="15">
        <f>_xlfn.XLOOKUP(B6286,Sheet1!A:A,Sheet1!E:E)</f>
        <v>31.06</v>
      </c>
      <c r="P6286" s="26"/>
      <c r="Q6286" s="15">
        <f t="shared" si="460"/>
        <v>32.613</v>
      </c>
      <c r="R6286" s="38">
        <f t="shared" si="464"/>
        <v>33.591389999999997</v>
      </c>
      <c r="S6286" s="26">
        <v>0</v>
      </c>
      <c r="T6286" s="13" t="str">
        <f t="shared" si="463"/>
        <v>Up</v>
      </c>
    </row>
    <row r="6287" spans="1:20" s="14" customFormat="1" hidden="1" x14ac:dyDescent="0.3">
      <c r="A6287" s="11">
        <v>6049192</v>
      </c>
      <c r="B6287" s="11">
        <v>6049192</v>
      </c>
      <c r="C6287" s="11" t="s">
        <v>26</v>
      </c>
      <c r="D6287" s="11" t="s">
        <v>27</v>
      </c>
      <c r="E6287" s="13" t="str">
        <f>_xlfn.XLOOKUP(B6287,Sheet1!A:A,Sheet1!B:B)</f>
        <v>DS OLFA X DESIGN HD SCRAPER XSR600 600MM</v>
      </c>
      <c r="F6287" s="13" t="str">
        <f t="shared" si="462"/>
        <v>CROWN  - DS OLFA X DESIGN HD SCRAPER XSR600 600MM</v>
      </c>
      <c r="G6287" s="13"/>
      <c r="H6287" s="91" t="s">
        <v>28</v>
      </c>
      <c r="I6287" s="11" t="s">
        <v>29</v>
      </c>
      <c r="J6287" s="11" t="s">
        <v>29</v>
      </c>
      <c r="K6287" s="11" t="s">
        <v>30</v>
      </c>
      <c r="M6287" s="11" t="s">
        <v>7062</v>
      </c>
      <c r="N6287" s="13">
        <v>3105</v>
      </c>
      <c r="O6287" s="15">
        <f>_xlfn.XLOOKUP(B6287,Sheet1!A:A,Sheet1!E:E)</f>
        <v>36.159999999999997</v>
      </c>
      <c r="P6287" s="26"/>
      <c r="Q6287" s="15">
        <f t="shared" si="460"/>
        <v>37.967999999999996</v>
      </c>
      <c r="R6287" s="38">
        <f t="shared" si="464"/>
        <v>39.107039999999998</v>
      </c>
      <c r="S6287" s="26">
        <v>0</v>
      </c>
      <c r="T6287" s="13" t="str">
        <f t="shared" si="463"/>
        <v>Up</v>
      </c>
    </row>
    <row r="6288" spans="1:20" s="14" customFormat="1" hidden="1" x14ac:dyDescent="0.3">
      <c r="A6288" s="11">
        <v>6048870</v>
      </c>
      <c r="B6288" s="11">
        <v>6048870</v>
      </c>
      <c r="C6288" s="11" t="s">
        <v>26</v>
      </c>
      <c r="D6288" s="11" t="s">
        <v>27</v>
      </c>
      <c r="E6288" s="13" t="str">
        <f>_xlfn.XLOOKUP(B6288,Sheet1!A:A,Sheet1!B:B)</f>
        <v>DS PRODEC SYNTH POINTED SASH TOOL  25MM</v>
      </c>
      <c r="F6288" s="13" t="str">
        <f t="shared" si="462"/>
        <v>CROWN  - DS PRODEC SYNTH POINTED SASH TOOL  25MM</v>
      </c>
      <c r="G6288" s="13"/>
      <c r="H6288" s="91" t="s">
        <v>28</v>
      </c>
      <c r="I6288" s="11" t="s">
        <v>29</v>
      </c>
      <c r="J6288" s="11" t="s">
        <v>29</v>
      </c>
      <c r="K6288" s="11" t="s">
        <v>30</v>
      </c>
      <c r="M6288" s="11" t="s">
        <v>7062</v>
      </c>
      <c r="N6288" s="13">
        <v>3105</v>
      </c>
      <c r="O6288" s="15">
        <f>_xlfn.XLOOKUP(B6288,Sheet1!A:A,Sheet1!E:E)</f>
        <v>3.57</v>
      </c>
      <c r="P6288" s="26"/>
      <c r="Q6288" s="15">
        <f t="shared" si="460"/>
        <v>3.7484999999999999</v>
      </c>
      <c r="R6288" s="38">
        <f t="shared" si="464"/>
        <v>3.8609550000000001</v>
      </c>
      <c r="S6288" s="26">
        <v>0</v>
      </c>
      <c r="T6288" s="13" t="str">
        <f t="shared" si="463"/>
        <v>Up</v>
      </c>
    </row>
    <row r="6289" spans="1:20" s="14" customFormat="1" hidden="1" x14ac:dyDescent="0.3">
      <c r="A6289" s="11">
        <v>6048869</v>
      </c>
      <c r="B6289" s="11">
        <v>6048869</v>
      </c>
      <c r="C6289" s="11" t="s">
        <v>26</v>
      </c>
      <c r="D6289" s="11" t="s">
        <v>27</v>
      </c>
      <c r="E6289" s="13" t="str">
        <f>_xlfn.XLOOKUP(B6289,Sheet1!A:A,Sheet1!B:B)</f>
        <v>DS PRODEC SYNTH POINTED SASH TOOL  21MM</v>
      </c>
      <c r="F6289" s="13" t="str">
        <f t="shared" si="462"/>
        <v>CROWN  - DS PRODEC SYNTH POINTED SASH TOOL  21MM</v>
      </c>
      <c r="G6289" s="13"/>
      <c r="H6289" s="91" t="s">
        <v>28</v>
      </c>
      <c r="I6289" s="11" t="s">
        <v>29</v>
      </c>
      <c r="J6289" s="11" t="s">
        <v>29</v>
      </c>
      <c r="K6289" s="11" t="s">
        <v>30</v>
      </c>
      <c r="M6289" s="11" t="s">
        <v>7062</v>
      </c>
      <c r="N6289" s="13">
        <v>3105</v>
      </c>
      <c r="O6289" s="15">
        <f>_xlfn.XLOOKUP(B6289,Sheet1!A:A,Sheet1!E:E)</f>
        <v>2.4700000000000002</v>
      </c>
      <c r="P6289" s="26"/>
      <c r="Q6289" s="15">
        <f t="shared" si="460"/>
        <v>2.5935000000000001</v>
      </c>
      <c r="R6289" s="38">
        <f t="shared" si="464"/>
        <v>2.6713050000000003</v>
      </c>
      <c r="S6289" s="26">
        <v>0</v>
      </c>
      <c r="T6289" s="13" t="str">
        <f t="shared" si="463"/>
        <v>Up</v>
      </c>
    </row>
    <row r="6290" spans="1:20" s="14" customFormat="1" hidden="1" x14ac:dyDescent="0.3">
      <c r="A6290" s="11">
        <v>6048868</v>
      </c>
      <c r="B6290" s="11">
        <v>6048868</v>
      </c>
      <c r="C6290" s="11" t="s">
        <v>26</v>
      </c>
      <c r="D6290" s="11" t="s">
        <v>27</v>
      </c>
      <c r="E6290" s="13" t="str">
        <f>_xlfn.XLOOKUP(B6290,Sheet1!A:A,Sheet1!B:B)</f>
        <v>DS PRODEC SYNTH POINTED SASH TOOL  18MM</v>
      </c>
      <c r="F6290" s="13" t="str">
        <f t="shared" si="462"/>
        <v>CROWN  - DS PRODEC SYNTH POINTED SASH TOOL  18MM</v>
      </c>
      <c r="G6290" s="13"/>
      <c r="H6290" s="91" t="s">
        <v>28</v>
      </c>
      <c r="I6290" s="11" t="s">
        <v>29</v>
      </c>
      <c r="J6290" s="11" t="s">
        <v>29</v>
      </c>
      <c r="K6290" s="11" t="s">
        <v>30</v>
      </c>
      <c r="M6290" s="11" t="s">
        <v>7062</v>
      </c>
      <c r="N6290" s="13">
        <v>3105</v>
      </c>
      <c r="O6290" s="15">
        <f>_xlfn.XLOOKUP(B6290,Sheet1!A:A,Sheet1!E:E)</f>
        <v>5.26</v>
      </c>
      <c r="P6290" s="26"/>
      <c r="Q6290" s="15">
        <f t="shared" si="460"/>
        <v>5.5229999999999997</v>
      </c>
      <c r="R6290" s="38">
        <f t="shared" si="464"/>
        <v>5.6886900000000002</v>
      </c>
      <c r="S6290" s="26">
        <v>0</v>
      </c>
      <c r="T6290" s="13" t="str">
        <f t="shared" si="463"/>
        <v>Up</v>
      </c>
    </row>
    <row r="6291" spans="1:20" s="14" customFormat="1" hidden="1" x14ac:dyDescent="0.3">
      <c r="A6291" s="11">
        <v>6048867</v>
      </c>
      <c r="B6291" s="11">
        <v>6048867</v>
      </c>
      <c r="C6291" s="11" t="s">
        <v>26</v>
      </c>
      <c r="D6291" s="11" t="s">
        <v>27</v>
      </c>
      <c r="E6291" s="13" t="str">
        <f>_xlfn.XLOOKUP(B6291,Sheet1!A:A,Sheet1!B:B)</f>
        <v>DS PRODEC SYNTH POINTED SASH TOOL  15MM</v>
      </c>
      <c r="F6291" s="13" t="str">
        <f t="shared" si="462"/>
        <v>CROWN  - DS PRODEC SYNTH POINTED SASH TOOL  15MM</v>
      </c>
      <c r="G6291" s="13"/>
      <c r="H6291" s="91" t="s">
        <v>28</v>
      </c>
      <c r="I6291" s="11" t="s">
        <v>29</v>
      </c>
      <c r="J6291" s="11" t="s">
        <v>29</v>
      </c>
      <c r="K6291" s="11" t="s">
        <v>30</v>
      </c>
      <c r="M6291" s="11" t="s">
        <v>7062</v>
      </c>
      <c r="N6291" s="13">
        <v>3105</v>
      </c>
      <c r="O6291" s="15">
        <f>_xlfn.XLOOKUP(B6291,Sheet1!A:A,Sheet1!E:E)</f>
        <v>4.96</v>
      </c>
      <c r="P6291" s="26">
        <f>_xlfn.XLOOKUP(A6291,Sheet2!F:F,Sheet2!H:H)</f>
        <v>0</v>
      </c>
      <c r="Q6291" s="15">
        <f t="shared" ref="Q6291:Q6354" si="465">O6291*1.05</f>
        <v>5.2080000000000002</v>
      </c>
      <c r="R6291" s="38">
        <f t="shared" si="464"/>
        <v>5.3642400000000006</v>
      </c>
      <c r="S6291" s="26">
        <v>0</v>
      </c>
      <c r="T6291" s="13" t="str">
        <f t="shared" si="463"/>
        <v>Up</v>
      </c>
    </row>
    <row r="6292" spans="1:20" s="14" customFormat="1" hidden="1" x14ac:dyDescent="0.3">
      <c r="A6292" s="11">
        <v>6048245</v>
      </c>
      <c r="B6292" s="11">
        <v>6048245</v>
      </c>
      <c r="C6292" s="11" t="s">
        <v>26</v>
      </c>
      <c r="D6292" s="11" t="s">
        <v>27</v>
      </c>
      <c r="E6292" s="13" t="str">
        <f>_xlfn.XLOOKUP(B6292,Sheet1!A:A,Sheet1!B:B)</f>
        <v>DS REPAIR CARE STRAIGHT CUTTER</v>
      </c>
      <c r="F6292" s="13" t="str">
        <f t="shared" si="462"/>
        <v>CROWN  - DS REPAIR CARE STRAIGHT CUTTER</v>
      </c>
      <c r="G6292" s="13"/>
      <c r="H6292" s="91" t="s">
        <v>28</v>
      </c>
      <c r="I6292" s="11" t="s">
        <v>29</v>
      </c>
      <c r="J6292" s="11" t="s">
        <v>29</v>
      </c>
      <c r="K6292" s="11" t="s">
        <v>30</v>
      </c>
      <c r="M6292" s="11" t="s">
        <v>7062</v>
      </c>
      <c r="N6292" s="13">
        <v>3105</v>
      </c>
      <c r="O6292" s="15">
        <f>_xlfn.XLOOKUP(B6292,Sheet1!A:A,Sheet1!E:E)</f>
        <v>53.33</v>
      </c>
      <c r="P6292" s="26"/>
      <c r="Q6292" s="15">
        <f t="shared" si="465"/>
        <v>55.996499999999997</v>
      </c>
      <c r="R6292" s="38">
        <f t="shared" si="464"/>
        <v>57.676394999999999</v>
      </c>
      <c r="S6292" s="26">
        <v>0</v>
      </c>
      <c r="T6292" s="13" t="str">
        <f t="shared" si="463"/>
        <v>Up</v>
      </c>
    </row>
    <row r="6293" spans="1:20" s="14" customFormat="1" hidden="1" x14ac:dyDescent="0.3">
      <c r="A6293" s="11">
        <v>6048243</v>
      </c>
      <c r="B6293" s="11">
        <v>6048243</v>
      </c>
      <c r="C6293" s="11" t="s">
        <v>26</v>
      </c>
      <c r="D6293" s="11" t="s">
        <v>27</v>
      </c>
      <c r="E6293" s="13" t="str">
        <f>_xlfn.XLOOKUP(B6293,Sheet1!A:A,Sheet1!B:B)</f>
        <v>DS REPAIR CARE ROUND CUTTER PREMIUM</v>
      </c>
      <c r="F6293" s="13" t="str">
        <f t="shared" si="462"/>
        <v>CROWN  - DS REPAIR CARE ROUND CUTTER PREMIUM</v>
      </c>
      <c r="G6293" s="13"/>
      <c r="H6293" s="91" t="s">
        <v>28</v>
      </c>
      <c r="I6293" s="11" t="s">
        <v>29</v>
      </c>
      <c r="J6293" s="11" t="s">
        <v>29</v>
      </c>
      <c r="K6293" s="11" t="s">
        <v>30</v>
      </c>
      <c r="M6293" s="11" t="s">
        <v>7062</v>
      </c>
      <c r="N6293" s="13">
        <v>3105</v>
      </c>
      <c r="O6293" s="15">
        <f>_xlfn.XLOOKUP(B6293,Sheet1!A:A,Sheet1!E:E)</f>
        <v>67.75</v>
      </c>
      <c r="P6293" s="26"/>
      <c r="Q6293" s="15">
        <f t="shared" si="465"/>
        <v>71.137500000000003</v>
      </c>
      <c r="R6293" s="38">
        <f t="shared" si="464"/>
        <v>73.271625</v>
      </c>
      <c r="S6293" s="26">
        <v>0</v>
      </c>
      <c r="T6293" s="13" t="str">
        <f t="shared" si="463"/>
        <v>Up</v>
      </c>
    </row>
    <row r="6294" spans="1:20" s="14" customFormat="1" hidden="1" x14ac:dyDescent="0.3">
      <c r="A6294" s="11">
        <v>6048233</v>
      </c>
      <c r="B6294" s="11">
        <v>6048233</v>
      </c>
      <c r="C6294" s="11" t="s">
        <v>26</v>
      </c>
      <c r="D6294" s="11" t="s">
        <v>27</v>
      </c>
      <c r="E6294" s="13" t="str">
        <f>_xlfn.XLOOKUP(B6294,Sheet1!A:A,Sheet1!B:B)</f>
        <v>DS REPAIR CARE METAL KNIFE         50MM</v>
      </c>
      <c r="F6294" s="13" t="str">
        <f t="shared" si="462"/>
        <v>CROWN  - DS REPAIR CARE METAL KNIFE         50MM</v>
      </c>
      <c r="G6294" s="13"/>
      <c r="H6294" s="91" t="s">
        <v>28</v>
      </c>
      <c r="I6294" s="11" t="s">
        <v>29</v>
      </c>
      <c r="J6294" s="11" t="s">
        <v>29</v>
      </c>
      <c r="K6294" s="11" t="s">
        <v>30</v>
      </c>
      <c r="M6294" s="11" t="s">
        <v>7062</v>
      </c>
      <c r="N6294" s="13">
        <v>3105</v>
      </c>
      <c r="O6294" s="15">
        <f>_xlfn.XLOOKUP(B6294,Sheet1!A:A,Sheet1!E:E)</f>
        <v>15.1</v>
      </c>
      <c r="P6294" s="26"/>
      <c r="Q6294" s="15">
        <f t="shared" si="465"/>
        <v>15.855</v>
      </c>
      <c r="R6294" s="38">
        <f t="shared" si="464"/>
        <v>16.330650000000002</v>
      </c>
      <c r="S6294" s="26">
        <v>0</v>
      </c>
      <c r="T6294" s="13" t="str">
        <f t="shared" si="463"/>
        <v>Up</v>
      </c>
    </row>
    <row r="6295" spans="1:20" s="14" customFormat="1" hidden="1" x14ac:dyDescent="0.3">
      <c r="A6295" s="11">
        <v>6048232</v>
      </c>
      <c r="B6295" s="11">
        <v>6048232</v>
      </c>
      <c r="C6295" s="11" t="s">
        <v>26</v>
      </c>
      <c r="D6295" s="11" t="s">
        <v>27</v>
      </c>
      <c r="E6295" s="13" t="str">
        <f>_xlfn.XLOOKUP(B6295,Sheet1!A:A,Sheet1!B:B)</f>
        <v>DS REPAIR CARE METAL KNIFE         30MM</v>
      </c>
      <c r="F6295" s="13" t="str">
        <f t="shared" si="462"/>
        <v>CROWN  - DS REPAIR CARE METAL KNIFE         30MM</v>
      </c>
      <c r="G6295" s="13"/>
      <c r="H6295" s="91" t="s">
        <v>28</v>
      </c>
      <c r="I6295" s="11" t="s">
        <v>29</v>
      </c>
      <c r="J6295" s="11" t="s">
        <v>29</v>
      </c>
      <c r="K6295" s="11" t="s">
        <v>30</v>
      </c>
      <c r="M6295" s="11" t="s">
        <v>7062</v>
      </c>
      <c r="N6295" s="13">
        <v>3105</v>
      </c>
      <c r="O6295" s="15">
        <f>_xlfn.XLOOKUP(B6295,Sheet1!A:A,Sheet1!E:E)</f>
        <v>12.06</v>
      </c>
      <c r="P6295" s="26"/>
      <c r="Q6295" s="15">
        <f t="shared" si="465"/>
        <v>12.663</v>
      </c>
      <c r="R6295" s="38">
        <f t="shared" si="464"/>
        <v>13.04289</v>
      </c>
      <c r="S6295" s="26">
        <v>0</v>
      </c>
      <c r="T6295" s="13" t="str">
        <f t="shared" si="463"/>
        <v>Up</v>
      </c>
    </row>
    <row r="6296" spans="1:20" s="14" customFormat="1" hidden="1" x14ac:dyDescent="0.3">
      <c r="A6296" s="11">
        <v>6048231</v>
      </c>
      <c r="B6296" s="11">
        <v>6048231</v>
      </c>
      <c r="C6296" s="11" t="s">
        <v>26</v>
      </c>
      <c r="D6296" s="11" t="s">
        <v>27</v>
      </c>
      <c r="E6296" s="13" t="str">
        <f>_xlfn.XLOOKUP(B6296,Sheet1!A:A,Sheet1!B:B)</f>
        <v>DS REPAIR CARE PLASTIC KNIFE       SET</v>
      </c>
      <c r="F6296" s="13" t="str">
        <f t="shared" si="462"/>
        <v>CROWN  - DS REPAIR CARE PLASTIC KNIFE       SET</v>
      </c>
      <c r="G6296" s="13"/>
      <c r="H6296" s="91" t="s">
        <v>28</v>
      </c>
      <c r="I6296" s="11" t="s">
        <v>29</v>
      </c>
      <c r="J6296" s="11" t="s">
        <v>29</v>
      </c>
      <c r="K6296" s="11" t="s">
        <v>30</v>
      </c>
      <c r="M6296" s="11" t="s">
        <v>7062</v>
      </c>
      <c r="N6296" s="13">
        <v>3105</v>
      </c>
      <c r="O6296" s="15">
        <f>_xlfn.XLOOKUP(B6296,Sheet1!A:A,Sheet1!E:E)</f>
        <v>14.19</v>
      </c>
      <c r="P6296" s="26"/>
      <c r="Q6296" s="15">
        <f t="shared" si="465"/>
        <v>14.8995</v>
      </c>
      <c r="R6296" s="38">
        <f t="shared" si="464"/>
        <v>15.346484999999999</v>
      </c>
      <c r="S6296" s="26">
        <v>0</v>
      </c>
      <c r="T6296" s="13" t="str">
        <f t="shared" si="463"/>
        <v>Up</v>
      </c>
    </row>
    <row r="6297" spans="1:20" s="14" customFormat="1" hidden="1" x14ac:dyDescent="0.3">
      <c r="A6297" s="11">
        <v>6048230</v>
      </c>
      <c r="B6297" s="11">
        <v>6048230</v>
      </c>
      <c r="C6297" s="11" t="s">
        <v>26</v>
      </c>
      <c r="D6297" s="11" t="s">
        <v>27</v>
      </c>
      <c r="E6297" s="13" t="str">
        <f>_xlfn.XLOOKUP(B6297,Sheet1!A:A,Sheet1!B:B)</f>
        <v>DS REPAIR CARE PLASTIC KNIFE       130MM</v>
      </c>
      <c r="F6297" s="13" t="str">
        <f t="shared" si="462"/>
        <v>CROWN  - DS REPAIR CARE PLASTIC KNIFE       130MM</v>
      </c>
      <c r="G6297" s="13"/>
      <c r="H6297" s="91" t="s">
        <v>28</v>
      </c>
      <c r="I6297" s="11" t="s">
        <v>29</v>
      </c>
      <c r="J6297" s="11" t="s">
        <v>29</v>
      </c>
      <c r="K6297" s="11" t="s">
        <v>30</v>
      </c>
      <c r="M6297" s="11" t="s">
        <v>7062</v>
      </c>
      <c r="N6297" s="13">
        <v>3105</v>
      </c>
      <c r="O6297" s="15">
        <f>_xlfn.XLOOKUP(B6297,Sheet1!A:A,Sheet1!E:E)</f>
        <v>4.38</v>
      </c>
      <c r="P6297" s="26"/>
      <c r="Q6297" s="15">
        <f t="shared" si="465"/>
        <v>4.5990000000000002</v>
      </c>
      <c r="R6297" s="38">
        <f t="shared" si="464"/>
        <v>4.7369700000000003</v>
      </c>
      <c r="S6297" s="26">
        <v>0</v>
      </c>
      <c r="T6297" s="13" t="str">
        <f t="shared" si="463"/>
        <v>Up</v>
      </c>
    </row>
    <row r="6298" spans="1:20" s="14" customFormat="1" hidden="1" x14ac:dyDescent="0.3">
      <c r="A6298" s="11">
        <v>6048229</v>
      </c>
      <c r="B6298" s="11">
        <v>6048229</v>
      </c>
      <c r="C6298" s="11" t="s">
        <v>26</v>
      </c>
      <c r="D6298" s="11" t="s">
        <v>27</v>
      </c>
      <c r="E6298" s="13" t="str">
        <f>_xlfn.XLOOKUP(B6298,Sheet1!A:A,Sheet1!B:B)</f>
        <v>DS REPAIR CARE STIFF PLASTIC KNIFE 80MM</v>
      </c>
      <c r="F6298" s="13" t="str">
        <f t="shared" si="462"/>
        <v>CROWN  - DS REPAIR CARE STIFF PLASTIC KNIFE 80MM</v>
      </c>
      <c r="G6298" s="13"/>
      <c r="H6298" s="91" t="s">
        <v>28</v>
      </c>
      <c r="I6298" s="11" t="s">
        <v>29</v>
      </c>
      <c r="J6298" s="11" t="s">
        <v>29</v>
      </c>
      <c r="K6298" s="11" t="s">
        <v>30</v>
      </c>
      <c r="M6298" s="11" t="s">
        <v>7062</v>
      </c>
      <c r="N6298" s="13">
        <v>3105</v>
      </c>
      <c r="O6298" s="15">
        <f>_xlfn.XLOOKUP(B6298,Sheet1!A:A,Sheet1!E:E)</f>
        <v>4.2</v>
      </c>
      <c r="P6298" s="26"/>
      <c r="Q6298" s="15">
        <f t="shared" si="465"/>
        <v>4.41</v>
      </c>
      <c r="R6298" s="38">
        <f t="shared" si="464"/>
        <v>4.5423</v>
      </c>
      <c r="S6298" s="26">
        <v>0</v>
      </c>
      <c r="T6298" s="13" t="str">
        <f t="shared" si="463"/>
        <v>Up</v>
      </c>
    </row>
    <row r="6299" spans="1:20" s="14" customFormat="1" hidden="1" x14ac:dyDescent="0.3">
      <c r="A6299" s="11">
        <v>6046756</v>
      </c>
      <c r="B6299" s="11">
        <v>6046756</v>
      </c>
      <c r="C6299" s="11" t="s">
        <v>26</v>
      </c>
      <c r="D6299" s="11" t="s">
        <v>27</v>
      </c>
      <c r="E6299" s="13" t="str">
        <f>_xlfn.XLOOKUP(B6299,Sheet1!A:A,Sheet1!B:B)</f>
        <v>DS OLFA X DESIGN HD SCRAPER XSR200 200MM</v>
      </c>
      <c r="F6299" s="13" t="str">
        <f t="shared" si="462"/>
        <v>CROWN  - DS OLFA X DESIGN HD SCRAPER XSR200 200MM</v>
      </c>
      <c r="G6299" s="13"/>
      <c r="H6299" s="91" t="s">
        <v>28</v>
      </c>
      <c r="I6299" s="11" t="s">
        <v>29</v>
      </c>
      <c r="J6299" s="11" t="s">
        <v>29</v>
      </c>
      <c r="K6299" s="11" t="s">
        <v>30</v>
      </c>
      <c r="M6299" s="11" t="s">
        <v>7062</v>
      </c>
      <c r="N6299" s="13">
        <v>3105</v>
      </c>
      <c r="O6299" s="15">
        <f>_xlfn.XLOOKUP(B6299,Sheet1!A:A,Sheet1!E:E)</f>
        <v>27.45</v>
      </c>
      <c r="P6299" s="26"/>
      <c r="Q6299" s="15">
        <f t="shared" si="465"/>
        <v>28.822500000000002</v>
      </c>
      <c r="R6299" s="38">
        <f t="shared" si="464"/>
        <v>29.687175000000003</v>
      </c>
      <c r="S6299" s="26">
        <v>0</v>
      </c>
      <c r="T6299" s="13" t="str">
        <f t="shared" si="463"/>
        <v>Up</v>
      </c>
    </row>
    <row r="6300" spans="1:20" s="14" customFormat="1" hidden="1" x14ac:dyDescent="0.3">
      <c r="A6300" s="11">
        <v>6046757</v>
      </c>
      <c r="B6300" s="11">
        <v>6046757</v>
      </c>
      <c r="C6300" s="11" t="s">
        <v>26</v>
      </c>
      <c r="D6300" s="11" t="s">
        <v>27</v>
      </c>
      <c r="E6300" s="13" t="str">
        <f>_xlfn.XLOOKUP(B6300,Sheet1!A:A,Sheet1!B:B)</f>
        <v>DS OLFA X DESIGN HD SCRAPER XSR300 300MM</v>
      </c>
      <c r="F6300" s="13" t="str">
        <f t="shared" si="462"/>
        <v>CROWN  - DS OLFA X DESIGN HD SCRAPER XSR300 300MM</v>
      </c>
      <c r="G6300" s="13"/>
      <c r="H6300" s="91" t="s">
        <v>28</v>
      </c>
      <c r="I6300" s="11" t="s">
        <v>29</v>
      </c>
      <c r="J6300" s="11" t="s">
        <v>29</v>
      </c>
      <c r="K6300" s="11" t="s">
        <v>30</v>
      </c>
      <c r="M6300" s="11" t="s">
        <v>7062</v>
      </c>
      <c r="N6300" s="13">
        <v>3105</v>
      </c>
      <c r="O6300" s="15">
        <f>_xlfn.XLOOKUP(B6300,Sheet1!A:A,Sheet1!E:E)</f>
        <v>32.520000000000003</v>
      </c>
      <c r="P6300" s="26"/>
      <c r="Q6300" s="15">
        <f t="shared" si="465"/>
        <v>34.146000000000008</v>
      </c>
      <c r="R6300" s="38">
        <f t="shared" si="464"/>
        <v>35.170380000000009</v>
      </c>
      <c r="S6300" s="26">
        <v>0</v>
      </c>
      <c r="T6300" s="13" t="str">
        <f t="shared" si="463"/>
        <v>Up</v>
      </c>
    </row>
    <row r="6301" spans="1:20" s="14" customFormat="1" hidden="1" x14ac:dyDescent="0.3">
      <c r="A6301" s="11">
        <v>6046811</v>
      </c>
      <c r="B6301" s="11">
        <v>6046811</v>
      </c>
      <c r="C6301" s="11" t="s">
        <v>26</v>
      </c>
      <c r="D6301" s="11" t="s">
        <v>27</v>
      </c>
      <c r="E6301" s="13" t="str">
        <f>_xlfn.XLOOKUP(B6301,Sheet1!A:A,Sheet1!B:B)</f>
        <v>DS PREP ALUMINIUM POLE SANDER HEAD</v>
      </c>
      <c r="F6301" s="13" t="str">
        <f t="shared" si="462"/>
        <v>CROWN  - DS PREP ALUMINIUM POLE SANDER HEAD</v>
      </c>
      <c r="G6301" s="13"/>
      <c r="H6301" s="91" t="s">
        <v>28</v>
      </c>
      <c r="I6301" s="11" t="s">
        <v>29</v>
      </c>
      <c r="J6301" s="11" t="s">
        <v>29</v>
      </c>
      <c r="K6301" s="11" t="s">
        <v>30</v>
      </c>
      <c r="M6301" s="11" t="s">
        <v>7062</v>
      </c>
      <c r="N6301" s="13">
        <v>3105</v>
      </c>
      <c r="O6301" s="15">
        <f>_xlfn.XLOOKUP(B6301,Sheet1!A:A,Sheet1!E:E)</f>
        <v>14.76</v>
      </c>
      <c r="P6301" s="26"/>
      <c r="Q6301" s="15">
        <f t="shared" si="465"/>
        <v>15.498000000000001</v>
      </c>
      <c r="R6301" s="38">
        <f t="shared" si="464"/>
        <v>15.962940000000001</v>
      </c>
      <c r="S6301" s="26">
        <v>0</v>
      </c>
      <c r="T6301" s="13" t="str">
        <f t="shared" si="463"/>
        <v>Up</v>
      </c>
    </row>
    <row r="6302" spans="1:20" s="14" customFormat="1" hidden="1" x14ac:dyDescent="0.3">
      <c r="A6302" s="11">
        <v>6046884</v>
      </c>
      <c r="B6302" s="11">
        <v>6046884</v>
      </c>
      <c r="C6302" s="11" t="s">
        <v>26</v>
      </c>
      <c r="D6302" s="11" t="s">
        <v>27</v>
      </c>
      <c r="E6302" s="13" t="str">
        <f>_xlfn.XLOOKUP(B6302,Sheet1!A:A,Sheet1!B:B)</f>
        <v>DS POLYVINE DOUBLE GRAINING ROCKER</v>
      </c>
      <c r="F6302" s="13" t="str">
        <f t="shared" si="462"/>
        <v>CROWN  - DS POLYVINE DOUBLE GRAINING ROCKER</v>
      </c>
      <c r="G6302" s="13"/>
      <c r="H6302" s="91" t="s">
        <v>28</v>
      </c>
      <c r="I6302" s="11" t="s">
        <v>29</v>
      </c>
      <c r="J6302" s="11" t="s">
        <v>29</v>
      </c>
      <c r="K6302" s="11" t="s">
        <v>30</v>
      </c>
      <c r="M6302" s="11" t="s">
        <v>7062</v>
      </c>
      <c r="N6302" s="13">
        <v>3105</v>
      </c>
      <c r="O6302" s="15">
        <f>_xlfn.XLOOKUP(B6302,Sheet1!A:A,Sheet1!E:E)</f>
        <v>11.56</v>
      </c>
      <c r="P6302" s="26"/>
      <c r="Q6302" s="15">
        <f t="shared" si="465"/>
        <v>12.138000000000002</v>
      </c>
      <c r="R6302" s="38">
        <f t="shared" si="464"/>
        <v>12.502140000000002</v>
      </c>
      <c r="S6302" s="26">
        <v>0</v>
      </c>
      <c r="T6302" s="13" t="str">
        <f t="shared" si="463"/>
        <v>Up</v>
      </c>
    </row>
    <row r="6303" spans="1:20" s="14" customFormat="1" hidden="1" x14ac:dyDescent="0.3">
      <c r="A6303" s="11">
        <v>6046890</v>
      </c>
      <c r="B6303" s="11">
        <v>6046890</v>
      </c>
      <c r="C6303" s="11" t="s">
        <v>26</v>
      </c>
      <c r="D6303" s="11" t="s">
        <v>27</v>
      </c>
      <c r="E6303" s="13" t="str">
        <f>_xlfn.XLOOKUP(B6303,Sheet1!A:A,Sheet1!B:B)</f>
        <v>DS OLFA ADVANCED BLADE DISPOSAL HOLSTER</v>
      </c>
      <c r="F6303" s="13" t="str">
        <f t="shared" si="462"/>
        <v>CROWN  - DS OLFA ADVANCED BLADE DISPOSAL HOLSTER</v>
      </c>
      <c r="G6303" s="13"/>
      <c r="H6303" s="91" t="s">
        <v>28</v>
      </c>
      <c r="I6303" s="11" t="s">
        <v>29</v>
      </c>
      <c r="J6303" s="11" t="s">
        <v>29</v>
      </c>
      <c r="K6303" s="11" t="s">
        <v>30</v>
      </c>
      <c r="M6303" s="11" t="s">
        <v>7062</v>
      </c>
      <c r="N6303" s="13">
        <v>3105</v>
      </c>
      <c r="O6303" s="15">
        <f>_xlfn.XLOOKUP(B6303,Sheet1!A:A,Sheet1!E:E)</f>
        <v>6.25</v>
      </c>
      <c r="P6303" s="26"/>
      <c r="Q6303" s="15">
        <f t="shared" si="465"/>
        <v>6.5625</v>
      </c>
      <c r="R6303" s="38">
        <f t="shared" si="464"/>
        <v>6.7593750000000004</v>
      </c>
      <c r="S6303" s="26">
        <v>0</v>
      </c>
      <c r="T6303" s="13" t="str">
        <f t="shared" si="463"/>
        <v>Up</v>
      </c>
    </row>
    <row r="6304" spans="1:20" s="14" customFormat="1" hidden="1" x14ac:dyDescent="0.3">
      <c r="A6304" s="11">
        <v>6047235</v>
      </c>
      <c r="B6304" s="11">
        <v>6047235</v>
      </c>
      <c r="C6304" s="11" t="s">
        <v>26</v>
      </c>
      <c r="D6304" s="11" t="s">
        <v>27</v>
      </c>
      <c r="E6304" s="13" t="str">
        <f>_xlfn.XLOOKUP(B6304,Sheet1!A:A,Sheet1!B:B)</f>
        <v>DS PREP CONTRACTOR FILLING KNIFE   3IN</v>
      </c>
      <c r="F6304" s="13" t="str">
        <f t="shared" si="462"/>
        <v>CROWN  - DS PREP CONTRACTOR FILLING KNIFE   3IN</v>
      </c>
      <c r="G6304" s="13"/>
      <c r="H6304" s="91" t="s">
        <v>28</v>
      </c>
      <c r="I6304" s="11" t="s">
        <v>29</v>
      </c>
      <c r="J6304" s="11" t="s">
        <v>29</v>
      </c>
      <c r="K6304" s="11" t="s">
        <v>30</v>
      </c>
      <c r="M6304" s="11" t="s">
        <v>7062</v>
      </c>
      <c r="N6304" s="13">
        <v>3105</v>
      </c>
      <c r="O6304" s="15">
        <f>_xlfn.XLOOKUP(B6304,Sheet1!A:A,Sheet1!E:E)</f>
        <v>2.37</v>
      </c>
      <c r="P6304" s="26"/>
      <c r="Q6304" s="15">
        <f t="shared" si="465"/>
        <v>2.4885000000000002</v>
      </c>
      <c r="R6304" s="38">
        <f t="shared" si="464"/>
        <v>2.5631550000000001</v>
      </c>
      <c r="S6304" s="26">
        <v>0</v>
      </c>
      <c r="T6304" s="13" t="str">
        <f t="shared" si="463"/>
        <v>Up</v>
      </c>
    </row>
    <row r="6305" spans="1:20" s="14" customFormat="1" hidden="1" x14ac:dyDescent="0.3">
      <c r="A6305" s="11">
        <v>6048228</v>
      </c>
      <c r="B6305" s="11">
        <v>6048228</v>
      </c>
      <c r="C6305" s="11" t="s">
        <v>26</v>
      </c>
      <c r="D6305" s="11" t="s">
        <v>27</v>
      </c>
      <c r="E6305" s="13" t="str">
        <f>_xlfn.XLOOKUP(B6305,Sheet1!A:A,Sheet1!B:B)</f>
        <v>DS REPAIR CARE PLASTIC KNIFE       80MM</v>
      </c>
      <c r="F6305" s="13" t="str">
        <f t="shared" si="462"/>
        <v>CROWN  - DS REPAIR CARE PLASTIC KNIFE       80MM</v>
      </c>
      <c r="G6305" s="13"/>
      <c r="H6305" s="91" t="s">
        <v>28</v>
      </c>
      <c r="I6305" s="11" t="s">
        <v>29</v>
      </c>
      <c r="J6305" s="11" t="s">
        <v>29</v>
      </c>
      <c r="K6305" s="11" t="s">
        <v>30</v>
      </c>
      <c r="M6305" s="11" t="s">
        <v>7062</v>
      </c>
      <c r="N6305" s="13">
        <v>3105</v>
      </c>
      <c r="O6305" s="15">
        <f>_xlfn.XLOOKUP(B6305,Sheet1!A:A,Sheet1!E:E)</f>
        <v>3.86</v>
      </c>
      <c r="P6305" s="26"/>
      <c r="Q6305" s="15">
        <f t="shared" si="465"/>
        <v>4.0529999999999999</v>
      </c>
      <c r="R6305" s="38">
        <f t="shared" si="464"/>
        <v>4.1745900000000002</v>
      </c>
      <c r="S6305" s="26">
        <v>0</v>
      </c>
      <c r="T6305" s="13" t="str">
        <f t="shared" si="463"/>
        <v>Up</v>
      </c>
    </row>
    <row r="6306" spans="1:20" s="14" customFormat="1" hidden="1" x14ac:dyDescent="0.3">
      <c r="A6306" s="11">
        <v>6048227</v>
      </c>
      <c r="B6306" s="11">
        <v>6048227</v>
      </c>
      <c r="C6306" s="11" t="s">
        <v>26</v>
      </c>
      <c r="D6306" s="11" t="s">
        <v>27</v>
      </c>
      <c r="E6306" s="13" t="str">
        <f>_xlfn.XLOOKUP(B6306,Sheet1!A:A,Sheet1!B:B)</f>
        <v>DS REPAIR CARE PLASTIC KNIFE       40MM</v>
      </c>
      <c r="F6306" s="13" t="str">
        <f t="shared" si="462"/>
        <v>CROWN  - DS REPAIR CARE PLASTIC KNIFE       40MM</v>
      </c>
      <c r="G6306" s="13"/>
      <c r="H6306" s="91" t="s">
        <v>28</v>
      </c>
      <c r="I6306" s="11" t="s">
        <v>29</v>
      </c>
      <c r="J6306" s="11" t="s">
        <v>29</v>
      </c>
      <c r="K6306" s="11" t="s">
        <v>30</v>
      </c>
      <c r="M6306" s="11" t="s">
        <v>7062</v>
      </c>
      <c r="N6306" s="13">
        <v>3105</v>
      </c>
      <c r="O6306" s="15">
        <f>_xlfn.XLOOKUP(B6306,Sheet1!A:A,Sheet1!E:E)</f>
        <v>3.71</v>
      </c>
      <c r="P6306" s="26"/>
      <c r="Q6306" s="15">
        <f t="shared" si="465"/>
        <v>3.8955000000000002</v>
      </c>
      <c r="R6306" s="38">
        <f t="shared" si="464"/>
        <v>4.012365</v>
      </c>
      <c r="S6306" s="26">
        <v>0</v>
      </c>
      <c r="T6306" s="13" t="str">
        <f t="shared" si="463"/>
        <v>Up</v>
      </c>
    </row>
    <row r="6307" spans="1:20" s="14" customFormat="1" hidden="1" x14ac:dyDescent="0.3">
      <c r="A6307" s="11">
        <v>6048222</v>
      </c>
      <c r="B6307" s="11">
        <v>6048222</v>
      </c>
      <c r="C6307" s="11" t="s">
        <v>26</v>
      </c>
      <c r="D6307" s="11" t="s">
        <v>27</v>
      </c>
      <c r="E6307" s="13" t="str">
        <f>_xlfn.XLOOKUP(B6307,Sheet1!A:A,Sheet1!B:B)</f>
        <v>DS REPAIR CARE DRY SEAL GUN</v>
      </c>
      <c r="F6307" s="13" t="str">
        <f t="shared" si="462"/>
        <v>CROWN  - DS REPAIR CARE DRY SEAL GUN</v>
      </c>
      <c r="G6307" s="13"/>
      <c r="H6307" s="91" t="s">
        <v>28</v>
      </c>
      <c r="I6307" s="11" t="s">
        <v>29</v>
      </c>
      <c r="J6307" s="11" t="s">
        <v>29</v>
      </c>
      <c r="K6307" s="11" t="s">
        <v>30</v>
      </c>
      <c r="M6307" s="11" t="s">
        <v>7062</v>
      </c>
      <c r="N6307" s="13">
        <v>3105</v>
      </c>
      <c r="O6307" s="15">
        <f>_xlfn.XLOOKUP(B6307,Sheet1!A:A,Sheet1!E:E)</f>
        <v>57.46</v>
      </c>
      <c r="P6307" s="26"/>
      <c r="Q6307" s="15">
        <f t="shared" si="465"/>
        <v>60.333000000000006</v>
      </c>
      <c r="R6307" s="38">
        <f t="shared" si="464"/>
        <v>62.142990000000005</v>
      </c>
      <c r="S6307" s="26">
        <v>0</v>
      </c>
      <c r="T6307" s="13" t="str">
        <f t="shared" si="463"/>
        <v>Up</v>
      </c>
    </row>
    <row r="6308" spans="1:20" s="14" customFormat="1" hidden="1" x14ac:dyDescent="0.3">
      <c r="A6308" s="11">
        <v>6047236</v>
      </c>
      <c r="B6308" s="11">
        <v>6047236</v>
      </c>
      <c r="C6308" s="11" t="s">
        <v>26</v>
      </c>
      <c r="D6308" s="11" t="s">
        <v>27</v>
      </c>
      <c r="E6308" s="13" t="str">
        <f>_xlfn.XLOOKUP(B6308,Sheet1!A:A,Sheet1!B:B)</f>
        <v>DS PREP CONTRACTOR STRIPPING KNIFE 3IN</v>
      </c>
      <c r="F6308" s="13" t="str">
        <f t="shared" si="462"/>
        <v>CROWN  - DS PREP CONTRACTOR STRIPPING KNIFE 3IN</v>
      </c>
      <c r="G6308" s="13"/>
      <c r="H6308" s="91" t="s">
        <v>28</v>
      </c>
      <c r="I6308" s="11" t="s">
        <v>29</v>
      </c>
      <c r="J6308" s="11" t="s">
        <v>29</v>
      </c>
      <c r="K6308" s="11" t="s">
        <v>30</v>
      </c>
      <c r="M6308" s="11" t="s">
        <v>7062</v>
      </c>
      <c r="N6308" s="13">
        <v>3105</v>
      </c>
      <c r="O6308" s="15">
        <f>_xlfn.XLOOKUP(B6308,Sheet1!A:A,Sheet1!E:E)</f>
        <v>2.37</v>
      </c>
      <c r="P6308" s="26"/>
      <c r="Q6308" s="15">
        <f t="shared" si="465"/>
        <v>2.4885000000000002</v>
      </c>
      <c r="R6308" s="38">
        <f t="shared" si="464"/>
        <v>2.5631550000000001</v>
      </c>
      <c r="S6308" s="26">
        <v>0</v>
      </c>
      <c r="T6308" s="13" t="str">
        <f t="shared" si="463"/>
        <v>Up</v>
      </c>
    </row>
    <row r="6309" spans="1:20" s="14" customFormat="1" hidden="1" x14ac:dyDescent="0.3">
      <c r="A6309" s="11">
        <v>6047237</v>
      </c>
      <c r="B6309" s="11">
        <v>6047237</v>
      </c>
      <c r="C6309" s="11" t="s">
        <v>26</v>
      </c>
      <c r="D6309" s="11" t="s">
        <v>27</v>
      </c>
      <c r="E6309" s="13" t="str">
        <f>_xlfn.XLOOKUP(B6309,Sheet1!A:A,Sheet1!B:B)</f>
        <v>DS PREP CONTRACTOR FILLING KNIFE   2IN</v>
      </c>
      <c r="F6309" s="13" t="str">
        <f t="shared" si="462"/>
        <v>CROWN  - DS PREP CONTRACTOR FILLING KNIFE   2IN</v>
      </c>
      <c r="G6309" s="13"/>
      <c r="H6309" s="91" t="s">
        <v>28</v>
      </c>
      <c r="I6309" s="11" t="s">
        <v>29</v>
      </c>
      <c r="J6309" s="11" t="s">
        <v>29</v>
      </c>
      <c r="K6309" s="11" t="s">
        <v>30</v>
      </c>
      <c r="M6309" s="11" t="s">
        <v>7062</v>
      </c>
      <c r="N6309" s="13">
        <v>3105</v>
      </c>
      <c r="O6309" s="15">
        <f>_xlfn.XLOOKUP(B6309,Sheet1!A:A,Sheet1!E:E)</f>
        <v>1.99</v>
      </c>
      <c r="P6309" s="26"/>
      <c r="Q6309" s="15">
        <f t="shared" si="465"/>
        <v>2.0895000000000001</v>
      </c>
      <c r="R6309" s="38">
        <f t="shared" si="464"/>
        <v>2.1521850000000002</v>
      </c>
      <c r="S6309" s="26">
        <v>0</v>
      </c>
      <c r="T6309" s="13" t="str">
        <f t="shared" si="463"/>
        <v>Up</v>
      </c>
    </row>
    <row r="6310" spans="1:20" s="14" customFormat="1" hidden="1" x14ac:dyDescent="0.3">
      <c r="A6310" s="11">
        <v>6048220</v>
      </c>
      <c r="B6310" s="11">
        <v>6048220</v>
      </c>
      <c r="C6310" s="11" t="s">
        <v>26</v>
      </c>
      <c r="D6310" s="11" t="s">
        <v>27</v>
      </c>
      <c r="E6310" s="13" t="str">
        <f>_xlfn.XLOOKUP(B6310,Sheet1!A:A,Sheet1!B:B)</f>
        <v>DS REPAIR CARE LIGHTWEIGHT DOSING GUN</v>
      </c>
      <c r="F6310" s="13" t="str">
        <f t="shared" si="462"/>
        <v>CROWN  - DS REPAIR CARE LIGHTWEIGHT DOSING GUN</v>
      </c>
      <c r="G6310" s="13"/>
      <c r="H6310" s="91" t="s">
        <v>28</v>
      </c>
      <c r="I6310" s="11" t="s">
        <v>29</v>
      </c>
      <c r="J6310" s="11" t="s">
        <v>29</v>
      </c>
      <c r="K6310" s="11" t="s">
        <v>30</v>
      </c>
      <c r="M6310" s="11" t="s">
        <v>7062</v>
      </c>
      <c r="N6310" s="13">
        <v>3105</v>
      </c>
      <c r="O6310" s="15">
        <f>_xlfn.XLOOKUP(B6310,Sheet1!A:A,Sheet1!E:E)</f>
        <v>35.85</v>
      </c>
      <c r="P6310" s="26"/>
      <c r="Q6310" s="15">
        <f t="shared" si="465"/>
        <v>37.642500000000005</v>
      </c>
      <c r="R6310" s="38">
        <f t="shared" si="464"/>
        <v>38.771775000000005</v>
      </c>
      <c r="S6310" s="26">
        <v>0</v>
      </c>
      <c r="T6310" s="13" t="str">
        <f t="shared" si="463"/>
        <v>Up</v>
      </c>
    </row>
    <row r="6311" spans="1:20" s="14" customFormat="1" hidden="1" x14ac:dyDescent="0.3">
      <c r="A6311" s="11">
        <v>6060732</v>
      </c>
      <c r="B6311" s="11">
        <v>6060732</v>
      </c>
      <c r="C6311" s="11" t="s">
        <v>26</v>
      </c>
      <c r="D6311" s="11" t="s">
        <v>27</v>
      </c>
      <c r="E6311" s="13" t="str">
        <f>_xlfn.XLOOKUP(B6311,Sheet1!A:A,Sheet1!B:B)</f>
        <v>DS LIBERON PALET WOOD DYE EBONY    250ML</v>
      </c>
      <c r="F6311" s="13" t="str">
        <f t="shared" si="462"/>
        <v>CROWN  - DS LIBERON PALET WOOD DYE EBONY    250ML</v>
      </c>
      <c r="G6311" s="13"/>
      <c r="H6311" s="91" t="s">
        <v>28</v>
      </c>
      <c r="I6311" s="11" t="s">
        <v>29</v>
      </c>
      <c r="J6311" s="11" t="s">
        <v>29</v>
      </c>
      <c r="K6311" s="11" t="s">
        <v>30</v>
      </c>
      <c r="M6311" s="11" t="s">
        <v>7062</v>
      </c>
      <c r="N6311" s="13">
        <v>3105</v>
      </c>
      <c r="O6311" s="15">
        <f>_xlfn.XLOOKUP(B6311,Sheet1!A:A,Sheet1!E:E)</f>
        <v>7.38</v>
      </c>
      <c r="P6311" s="26"/>
      <c r="Q6311" s="15">
        <f t="shared" si="465"/>
        <v>7.7490000000000006</v>
      </c>
      <c r="R6311" s="38">
        <f t="shared" ref="R6311:R6342" si="466">Q6311*1.03</f>
        <v>7.9814700000000007</v>
      </c>
      <c r="S6311" s="26">
        <v>0</v>
      </c>
      <c r="T6311" s="13" t="str">
        <f t="shared" si="463"/>
        <v>Up</v>
      </c>
    </row>
    <row r="6312" spans="1:20" s="14" customFormat="1" hidden="1" x14ac:dyDescent="0.3">
      <c r="A6312" s="11">
        <v>6060731</v>
      </c>
      <c r="B6312" s="11">
        <v>6060731</v>
      </c>
      <c r="C6312" s="11" t="s">
        <v>26</v>
      </c>
      <c r="D6312" s="11" t="s">
        <v>27</v>
      </c>
      <c r="E6312" s="13" t="str">
        <f>_xlfn.XLOOKUP(B6312,Sheet1!A:A,Sheet1!B:B)</f>
        <v>DS LIBERON PALET WOOD DYE WALNUT   250ML</v>
      </c>
      <c r="F6312" s="13" t="str">
        <f t="shared" si="462"/>
        <v>CROWN  - DS LIBERON PALET WOOD DYE WALNUT   250ML</v>
      </c>
      <c r="G6312" s="13"/>
      <c r="H6312" s="91" t="s">
        <v>28</v>
      </c>
      <c r="I6312" s="11" t="s">
        <v>29</v>
      </c>
      <c r="J6312" s="11" t="s">
        <v>29</v>
      </c>
      <c r="K6312" s="11" t="s">
        <v>30</v>
      </c>
      <c r="M6312" s="11" t="s">
        <v>7062</v>
      </c>
      <c r="N6312" s="13">
        <v>3105</v>
      </c>
      <c r="O6312" s="15">
        <f>_xlfn.XLOOKUP(B6312,Sheet1!A:A,Sheet1!E:E)</f>
        <v>7.38</v>
      </c>
      <c r="P6312" s="26"/>
      <c r="Q6312" s="15">
        <f t="shared" si="465"/>
        <v>7.7490000000000006</v>
      </c>
      <c r="R6312" s="38">
        <f t="shared" si="466"/>
        <v>7.9814700000000007</v>
      </c>
      <c r="S6312" s="26">
        <v>0</v>
      </c>
      <c r="T6312" s="13" t="str">
        <f t="shared" si="463"/>
        <v>Up</v>
      </c>
    </row>
    <row r="6313" spans="1:20" s="14" customFormat="1" hidden="1" x14ac:dyDescent="0.3">
      <c r="A6313" s="11">
        <v>6060733</v>
      </c>
      <c r="B6313" s="11">
        <v>6060733</v>
      </c>
      <c r="C6313" s="11" t="s">
        <v>26</v>
      </c>
      <c r="D6313" s="11" t="s">
        <v>27</v>
      </c>
      <c r="E6313" s="13" t="str">
        <f>_xlfn.XLOOKUP(B6313,Sheet1!A:A,Sheet1!B:B)</f>
        <v>DS LIBERON SPIRIT WOOD DYE DRK OAK 250ML</v>
      </c>
      <c r="F6313" s="13" t="str">
        <f t="shared" si="462"/>
        <v>CROWN  - DS LIBERON SPIRIT WOOD DYE DRK OAK 250ML</v>
      </c>
      <c r="G6313" s="13"/>
      <c r="H6313" s="91" t="s">
        <v>28</v>
      </c>
      <c r="I6313" s="11" t="s">
        <v>29</v>
      </c>
      <c r="J6313" s="11" t="s">
        <v>29</v>
      </c>
      <c r="K6313" s="11" t="s">
        <v>30</v>
      </c>
      <c r="M6313" s="11" t="s">
        <v>7062</v>
      </c>
      <c r="N6313" s="13">
        <v>3105</v>
      </c>
      <c r="O6313" s="15">
        <f>_xlfn.XLOOKUP(B6313,Sheet1!A:A,Sheet1!E:E)</f>
        <v>7.38</v>
      </c>
      <c r="P6313" s="26"/>
      <c r="Q6313" s="15">
        <f t="shared" si="465"/>
        <v>7.7490000000000006</v>
      </c>
      <c r="R6313" s="38">
        <f t="shared" si="466"/>
        <v>7.9814700000000007</v>
      </c>
      <c r="S6313" s="26">
        <v>0</v>
      </c>
      <c r="T6313" s="13" t="str">
        <f t="shared" si="463"/>
        <v>Up</v>
      </c>
    </row>
    <row r="6314" spans="1:20" s="14" customFormat="1" hidden="1" x14ac:dyDescent="0.3">
      <c r="A6314" s="11">
        <v>6060734</v>
      </c>
      <c r="B6314" s="11">
        <v>6060734</v>
      </c>
      <c r="C6314" s="11" t="s">
        <v>26</v>
      </c>
      <c r="D6314" s="11" t="s">
        <v>27</v>
      </c>
      <c r="E6314" s="13" t="str">
        <f>_xlfn.XLOOKUP(B6314,Sheet1!A:A,Sheet1!B:B)</f>
        <v>DS LIBERON SPIRIT WOOD DYE EBONY   250ML</v>
      </c>
      <c r="F6314" s="13" t="str">
        <f t="shared" si="462"/>
        <v>CROWN  - DS LIBERON SPIRIT WOOD DYE EBONY   250ML</v>
      </c>
      <c r="G6314" s="13"/>
      <c r="H6314" s="91" t="s">
        <v>28</v>
      </c>
      <c r="I6314" s="11" t="s">
        <v>29</v>
      </c>
      <c r="J6314" s="11" t="s">
        <v>29</v>
      </c>
      <c r="K6314" s="11" t="s">
        <v>30</v>
      </c>
      <c r="M6314" s="11" t="s">
        <v>7062</v>
      </c>
      <c r="N6314" s="13">
        <v>3105</v>
      </c>
      <c r="O6314" s="15">
        <f>_xlfn.XLOOKUP(B6314,Sheet1!A:A,Sheet1!E:E)</f>
        <v>7.38</v>
      </c>
      <c r="P6314" s="26"/>
      <c r="Q6314" s="15">
        <f t="shared" si="465"/>
        <v>7.7490000000000006</v>
      </c>
      <c r="R6314" s="38">
        <f t="shared" si="466"/>
        <v>7.9814700000000007</v>
      </c>
      <c r="S6314" s="26">
        <v>0</v>
      </c>
      <c r="T6314" s="13" t="str">
        <f t="shared" si="463"/>
        <v>Up</v>
      </c>
    </row>
    <row r="6315" spans="1:20" s="14" customFormat="1" hidden="1" x14ac:dyDescent="0.3">
      <c r="A6315" s="11">
        <v>6060730</v>
      </c>
      <c r="B6315" s="11">
        <v>6060730</v>
      </c>
      <c r="C6315" s="11" t="s">
        <v>26</v>
      </c>
      <c r="D6315" s="11" t="s">
        <v>27</v>
      </c>
      <c r="E6315" s="13" t="str">
        <f>_xlfn.XLOOKUP(B6315,Sheet1!A:A,Sheet1!B:B)</f>
        <v>DS LIBERON PALET WOOD DYE MED OAK  250ML</v>
      </c>
      <c r="F6315" s="13" t="str">
        <f t="shared" si="462"/>
        <v>CROWN  - DS LIBERON PALET WOOD DYE MED OAK  250ML</v>
      </c>
      <c r="G6315" s="13"/>
      <c r="H6315" s="91" t="s">
        <v>28</v>
      </c>
      <c r="I6315" s="11" t="s">
        <v>29</v>
      </c>
      <c r="J6315" s="11" t="s">
        <v>29</v>
      </c>
      <c r="K6315" s="11" t="s">
        <v>30</v>
      </c>
      <c r="M6315" s="11" t="s">
        <v>7062</v>
      </c>
      <c r="N6315" s="13">
        <v>3105</v>
      </c>
      <c r="O6315" s="15">
        <f>_xlfn.XLOOKUP(B6315,Sheet1!A:A,Sheet1!E:E)</f>
        <v>7.38</v>
      </c>
      <c r="P6315" s="26"/>
      <c r="Q6315" s="15">
        <f t="shared" si="465"/>
        <v>7.7490000000000006</v>
      </c>
      <c r="R6315" s="38">
        <f t="shared" si="466"/>
        <v>7.9814700000000007</v>
      </c>
      <c r="S6315" s="26">
        <v>0</v>
      </c>
      <c r="T6315" s="13" t="str">
        <f t="shared" si="463"/>
        <v>Up</v>
      </c>
    </row>
    <row r="6316" spans="1:20" s="14" customFormat="1" hidden="1" x14ac:dyDescent="0.3">
      <c r="A6316" s="11">
        <v>6060729</v>
      </c>
      <c r="B6316" s="11">
        <v>6060729</v>
      </c>
      <c r="C6316" s="11" t="s">
        <v>26</v>
      </c>
      <c r="D6316" s="11" t="s">
        <v>27</v>
      </c>
      <c r="E6316" s="13" t="str">
        <f>_xlfn.XLOOKUP(B6316,Sheet1!A:A,Sheet1!B:B)</f>
        <v>DS LIBERON PALET WOOD DYE LI OAK   250ML</v>
      </c>
      <c r="F6316" s="13" t="str">
        <f t="shared" si="462"/>
        <v>CROWN  - DS LIBERON PALET WOOD DYE LI OAK   250ML</v>
      </c>
      <c r="G6316" s="13"/>
      <c r="H6316" s="91" t="s">
        <v>28</v>
      </c>
      <c r="I6316" s="11" t="s">
        <v>29</v>
      </c>
      <c r="J6316" s="11" t="s">
        <v>29</v>
      </c>
      <c r="K6316" s="11" t="s">
        <v>30</v>
      </c>
      <c r="M6316" s="11" t="s">
        <v>7062</v>
      </c>
      <c r="N6316" s="13">
        <v>3105</v>
      </c>
      <c r="O6316" s="15">
        <f>_xlfn.XLOOKUP(B6316,Sheet1!A:A,Sheet1!E:E)</f>
        <v>7.38</v>
      </c>
      <c r="P6316" s="26"/>
      <c r="Q6316" s="15">
        <f t="shared" si="465"/>
        <v>7.7490000000000006</v>
      </c>
      <c r="R6316" s="38">
        <f t="shared" si="466"/>
        <v>7.9814700000000007</v>
      </c>
      <c r="S6316" s="26">
        <v>0</v>
      </c>
      <c r="T6316" s="13" t="str">
        <f t="shared" si="463"/>
        <v>Up</v>
      </c>
    </row>
    <row r="6317" spans="1:20" s="14" customFormat="1" hidden="1" x14ac:dyDescent="0.3">
      <c r="A6317" s="11">
        <v>6060728</v>
      </c>
      <c r="B6317" s="11">
        <v>6060728</v>
      </c>
      <c r="C6317" s="11" t="s">
        <v>26</v>
      </c>
      <c r="D6317" s="11" t="s">
        <v>27</v>
      </c>
      <c r="E6317" s="13" t="str">
        <f>_xlfn.XLOOKUP(B6317,Sheet1!A:A,Sheet1!B:B)</f>
        <v>DS LIBERON PALET WOOD DYE G MAHOG  250ML</v>
      </c>
      <c r="F6317" s="13" t="str">
        <f t="shared" si="462"/>
        <v>CROWN  - DS LIBERON PALET WOOD DYE G MAHOG  250ML</v>
      </c>
      <c r="G6317" s="13"/>
      <c r="H6317" s="91" t="s">
        <v>28</v>
      </c>
      <c r="I6317" s="11" t="s">
        <v>29</v>
      </c>
      <c r="J6317" s="11" t="s">
        <v>29</v>
      </c>
      <c r="K6317" s="11" t="s">
        <v>30</v>
      </c>
      <c r="M6317" s="11" t="s">
        <v>7062</v>
      </c>
      <c r="N6317" s="13">
        <v>3105</v>
      </c>
      <c r="O6317" s="15">
        <f>_xlfn.XLOOKUP(B6317,Sheet1!A:A,Sheet1!E:E)</f>
        <v>7.38</v>
      </c>
      <c r="P6317" s="26"/>
      <c r="Q6317" s="15">
        <f t="shared" si="465"/>
        <v>7.7490000000000006</v>
      </c>
      <c r="R6317" s="38">
        <f t="shared" si="466"/>
        <v>7.9814700000000007</v>
      </c>
      <c r="S6317" s="26">
        <v>0</v>
      </c>
      <c r="T6317" s="13" t="str">
        <f t="shared" si="463"/>
        <v>Up</v>
      </c>
    </row>
    <row r="6318" spans="1:20" s="14" customFormat="1" hidden="1" x14ac:dyDescent="0.3">
      <c r="A6318" s="11">
        <v>6060727</v>
      </c>
      <c r="B6318" s="11">
        <v>6060727</v>
      </c>
      <c r="C6318" s="11" t="s">
        <v>26</v>
      </c>
      <c r="D6318" s="11" t="s">
        <v>27</v>
      </c>
      <c r="E6318" s="13" t="str">
        <f>_xlfn.XLOOKUP(B6318,Sheet1!A:A,Sheet1!B:B)</f>
        <v>DS LIBERON PALET WOOD DYE DARK OAK 250ML</v>
      </c>
      <c r="F6318" s="13" t="str">
        <f t="shared" si="462"/>
        <v>CROWN  - DS LIBERON PALET WOOD DYE DARK OAK 250ML</v>
      </c>
      <c r="G6318" s="13"/>
      <c r="H6318" s="91" t="s">
        <v>28</v>
      </c>
      <c r="I6318" s="11" t="s">
        <v>29</v>
      </c>
      <c r="J6318" s="11" t="s">
        <v>29</v>
      </c>
      <c r="K6318" s="11" t="s">
        <v>30</v>
      </c>
      <c r="M6318" s="11" t="s">
        <v>7062</v>
      </c>
      <c r="N6318" s="13">
        <v>3105</v>
      </c>
      <c r="O6318" s="15">
        <f>_xlfn.XLOOKUP(B6318,Sheet1!A:A,Sheet1!E:E)</f>
        <v>7.38</v>
      </c>
      <c r="P6318" s="26"/>
      <c r="Q6318" s="15">
        <f t="shared" si="465"/>
        <v>7.7490000000000006</v>
      </c>
      <c r="R6318" s="38">
        <f t="shared" si="466"/>
        <v>7.9814700000000007</v>
      </c>
      <c r="S6318" s="26">
        <v>0</v>
      </c>
      <c r="T6318" s="13" t="str">
        <f t="shared" si="463"/>
        <v>Up</v>
      </c>
    </row>
    <row r="6319" spans="1:20" s="14" customFormat="1" hidden="1" x14ac:dyDescent="0.3">
      <c r="A6319" s="11">
        <v>6060726</v>
      </c>
      <c r="B6319" s="11">
        <v>6060726</v>
      </c>
      <c r="C6319" s="11" t="s">
        <v>26</v>
      </c>
      <c r="D6319" s="11" t="s">
        <v>27</v>
      </c>
      <c r="E6319" s="13" t="str">
        <f>_xlfn.XLOOKUP(B6319,Sheet1!A:A,Sheet1!B:B)</f>
        <v>DS LIBERON PALET WOOD DYE ANT PINE 250ML</v>
      </c>
      <c r="F6319" s="13" t="str">
        <f t="shared" si="462"/>
        <v>CROWN  - DS LIBERON PALET WOOD DYE ANT PINE 250ML</v>
      </c>
      <c r="G6319" s="13"/>
      <c r="H6319" s="91" t="s">
        <v>28</v>
      </c>
      <c r="I6319" s="11" t="s">
        <v>29</v>
      </c>
      <c r="J6319" s="11" t="s">
        <v>29</v>
      </c>
      <c r="K6319" s="11" t="s">
        <v>30</v>
      </c>
      <c r="M6319" s="11" t="s">
        <v>7062</v>
      </c>
      <c r="N6319" s="13">
        <v>3105</v>
      </c>
      <c r="O6319" s="15">
        <f>_xlfn.XLOOKUP(B6319,Sheet1!A:A,Sheet1!E:E)</f>
        <v>7.38</v>
      </c>
      <c r="P6319" s="26"/>
      <c r="Q6319" s="15">
        <f t="shared" si="465"/>
        <v>7.7490000000000006</v>
      </c>
      <c r="R6319" s="38">
        <f t="shared" si="466"/>
        <v>7.9814700000000007</v>
      </c>
      <c r="S6319" s="26">
        <v>0</v>
      </c>
      <c r="T6319" s="13" t="str">
        <f t="shared" si="463"/>
        <v>Up</v>
      </c>
    </row>
    <row r="6320" spans="1:20" s="14" customFormat="1" hidden="1" x14ac:dyDescent="0.3">
      <c r="A6320" s="11">
        <v>6060735</v>
      </c>
      <c r="B6320" s="11">
        <v>6060735</v>
      </c>
      <c r="C6320" s="11" t="s">
        <v>26</v>
      </c>
      <c r="D6320" s="11" t="s">
        <v>27</v>
      </c>
      <c r="E6320" s="13" t="str">
        <f>_xlfn.XLOOKUP(B6320,Sheet1!A:A,Sheet1!B:B)</f>
        <v>DS LIBERON SPIRIT WOOD DYE LI OAK  250ML</v>
      </c>
      <c r="F6320" s="13" t="str">
        <f t="shared" si="462"/>
        <v>CROWN  - DS LIBERON SPIRIT WOOD DYE LI OAK  250ML</v>
      </c>
      <c r="G6320" s="13"/>
      <c r="H6320" s="91" t="s">
        <v>28</v>
      </c>
      <c r="I6320" s="11" t="s">
        <v>29</v>
      </c>
      <c r="J6320" s="11" t="s">
        <v>29</v>
      </c>
      <c r="K6320" s="11" t="s">
        <v>30</v>
      </c>
      <c r="M6320" s="11" t="s">
        <v>7062</v>
      </c>
      <c r="N6320" s="13">
        <v>3105</v>
      </c>
      <c r="O6320" s="15">
        <f>_xlfn.XLOOKUP(B6320,Sheet1!A:A,Sheet1!E:E)</f>
        <v>7.38</v>
      </c>
      <c r="P6320" s="26"/>
      <c r="Q6320" s="15">
        <f t="shared" si="465"/>
        <v>7.7490000000000006</v>
      </c>
      <c r="R6320" s="38">
        <f t="shared" si="466"/>
        <v>7.9814700000000007</v>
      </c>
      <c r="S6320" s="26">
        <v>0</v>
      </c>
      <c r="T6320" s="13" t="str">
        <f t="shared" si="463"/>
        <v>Up</v>
      </c>
    </row>
    <row r="6321" spans="1:20" s="14" customFormat="1" hidden="1" x14ac:dyDescent="0.3">
      <c r="A6321" s="11">
        <v>6060736</v>
      </c>
      <c r="B6321" s="11">
        <v>6060736</v>
      </c>
      <c r="C6321" s="11" t="s">
        <v>26</v>
      </c>
      <c r="D6321" s="11" t="s">
        <v>27</v>
      </c>
      <c r="E6321" s="13" t="str">
        <f>_xlfn.XLOOKUP(B6321,Sheet1!A:A,Sheet1!B:B)</f>
        <v>DS LIBERON SPIRIT WOOD DYE MED OAK 250ML</v>
      </c>
      <c r="F6321" s="13" t="str">
        <f t="shared" si="462"/>
        <v>CROWN  - DS LIBERON SPIRIT WOOD DYE MED OAK 250ML</v>
      </c>
      <c r="G6321" s="13"/>
      <c r="H6321" s="91" t="s">
        <v>28</v>
      </c>
      <c r="I6321" s="11" t="s">
        <v>29</v>
      </c>
      <c r="J6321" s="11" t="s">
        <v>29</v>
      </c>
      <c r="K6321" s="11" t="s">
        <v>30</v>
      </c>
      <c r="M6321" s="11" t="s">
        <v>7062</v>
      </c>
      <c r="N6321" s="13">
        <v>3105</v>
      </c>
      <c r="O6321" s="15">
        <f>_xlfn.XLOOKUP(B6321,Sheet1!A:A,Sheet1!E:E)</f>
        <v>7.38</v>
      </c>
      <c r="P6321" s="26"/>
      <c r="Q6321" s="15">
        <f t="shared" si="465"/>
        <v>7.7490000000000006</v>
      </c>
      <c r="R6321" s="38">
        <f t="shared" si="466"/>
        <v>7.9814700000000007</v>
      </c>
      <c r="S6321" s="26">
        <v>0</v>
      </c>
      <c r="T6321" s="13" t="str">
        <f t="shared" si="463"/>
        <v>Up</v>
      </c>
    </row>
    <row r="6322" spans="1:20" s="14" customFormat="1" hidden="1" x14ac:dyDescent="0.3">
      <c r="A6322" s="11">
        <v>6060737</v>
      </c>
      <c r="B6322" s="11">
        <v>6060737</v>
      </c>
      <c r="C6322" s="11" t="s">
        <v>26</v>
      </c>
      <c r="D6322" s="11" t="s">
        <v>27</v>
      </c>
      <c r="E6322" s="13" t="str">
        <f>_xlfn.XLOOKUP(B6322,Sheet1!A:A,Sheet1!B:B)</f>
        <v>DS LIBERON LIQUID BEESWAX CLEAR    500ML</v>
      </c>
      <c r="F6322" s="13" t="str">
        <f t="shared" si="462"/>
        <v>CROWN  - DS LIBERON LIQUID BEESWAX CLEAR    500ML</v>
      </c>
      <c r="G6322" s="13"/>
      <c r="H6322" s="91" t="s">
        <v>28</v>
      </c>
      <c r="I6322" s="11" t="s">
        <v>29</v>
      </c>
      <c r="J6322" s="11" t="s">
        <v>29</v>
      </c>
      <c r="K6322" s="11" t="s">
        <v>30</v>
      </c>
      <c r="M6322" s="11" t="s">
        <v>7062</v>
      </c>
      <c r="N6322" s="13">
        <v>3105</v>
      </c>
      <c r="O6322" s="15">
        <f>_xlfn.XLOOKUP(B6322,Sheet1!A:A,Sheet1!E:E)</f>
        <v>15.87</v>
      </c>
      <c r="P6322" s="26"/>
      <c r="Q6322" s="15">
        <f t="shared" si="465"/>
        <v>16.663499999999999</v>
      </c>
      <c r="R6322" s="38">
        <f t="shared" si="466"/>
        <v>17.163405000000001</v>
      </c>
      <c r="S6322" s="26">
        <v>0</v>
      </c>
      <c r="T6322" s="13" t="str">
        <f t="shared" si="463"/>
        <v>Up</v>
      </c>
    </row>
    <row r="6323" spans="1:20" s="14" customFormat="1" hidden="1" x14ac:dyDescent="0.3">
      <c r="A6323" s="11">
        <v>6060739</v>
      </c>
      <c r="B6323" s="11">
        <v>6060739</v>
      </c>
      <c r="C6323" s="11" t="s">
        <v>26</v>
      </c>
      <c r="D6323" s="11" t="s">
        <v>27</v>
      </c>
      <c r="E6323" s="13" t="str">
        <f>_xlfn.XLOOKUP(B6323,Sheet1!A:A,Sheet1!B:B)</f>
        <v>DS LIBERON WAX POLISH   CLEAR      500ML</v>
      </c>
      <c r="F6323" s="13" t="str">
        <f t="shared" si="462"/>
        <v>CROWN  - DS LIBERON WAX POLISH   CLEAR      500ML</v>
      </c>
      <c r="G6323" s="13"/>
      <c r="H6323" s="91" t="s">
        <v>28</v>
      </c>
      <c r="I6323" s="11" t="s">
        <v>29</v>
      </c>
      <c r="J6323" s="11" t="s">
        <v>29</v>
      </c>
      <c r="K6323" s="11" t="s">
        <v>30</v>
      </c>
      <c r="M6323" s="11" t="s">
        <v>7062</v>
      </c>
      <c r="N6323" s="13">
        <v>3105</v>
      </c>
      <c r="O6323" s="15">
        <f>_xlfn.XLOOKUP(B6323,Sheet1!A:A,Sheet1!E:E)</f>
        <v>11.48</v>
      </c>
      <c r="P6323" s="26"/>
      <c r="Q6323" s="15">
        <f t="shared" si="465"/>
        <v>12.054</v>
      </c>
      <c r="R6323" s="38">
        <f t="shared" si="466"/>
        <v>12.415620000000001</v>
      </c>
      <c r="S6323" s="26">
        <v>0</v>
      </c>
      <c r="T6323" s="13" t="str">
        <f t="shared" si="463"/>
        <v>Up</v>
      </c>
    </row>
    <row r="6324" spans="1:20" s="14" customFormat="1" hidden="1" x14ac:dyDescent="0.3">
      <c r="A6324" s="11">
        <v>6060740</v>
      </c>
      <c r="B6324" s="11">
        <v>6060740</v>
      </c>
      <c r="C6324" s="11" t="s">
        <v>26</v>
      </c>
      <c r="D6324" s="11" t="s">
        <v>27</v>
      </c>
      <c r="E6324" s="13" t="str">
        <f>_xlfn.XLOOKUP(B6324,Sheet1!A:A,Sheet1!B:B)</f>
        <v>DS LIBERON WAX POLISH   DARK OAK   500ML</v>
      </c>
      <c r="F6324" s="13" t="str">
        <f t="shared" si="462"/>
        <v>CROWN  - DS LIBERON WAX POLISH   DARK OAK   500ML</v>
      </c>
      <c r="G6324" s="13"/>
      <c r="H6324" s="91" t="s">
        <v>28</v>
      </c>
      <c r="I6324" s="11" t="s">
        <v>29</v>
      </c>
      <c r="J6324" s="11" t="s">
        <v>29</v>
      </c>
      <c r="K6324" s="11" t="s">
        <v>30</v>
      </c>
      <c r="M6324" s="11" t="s">
        <v>7062</v>
      </c>
      <c r="N6324" s="13">
        <v>3105</v>
      </c>
      <c r="O6324" s="15">
        <f>_xlfn.XLOOKUP(B6324,Sheet1!A:A,Sheet1!E:E)</f>
        <v>11.48</v>
      </c>
      <c r="P6324" s="26"/>
      <c r="Q6324" s="15">
        <f t="shared" si="465"/>
        <v>12.054</v>
      </c>
      <c r="R6324" s="38">
        <f t="shared" si="466"/>
        <v>12.415620000000001</v>
      </c>
      <c r="S6324" s="26">
        <v>0</v>
      </c>
      <c r="T6324" s="13" t="str">
        <f t="shared" si="463"/>
        <v>Up</v>
      </c>
    </row>
    <row r="6325" spans="1:20" s="14" customFormat="1" hidden="1" x14ac:dyDescent="0.3">
      <c r="A6325" s="11">
        <v>6060741</v>
      </c>
      <c r="B6325" s="11">
        <v>6060741</v>
      </c>
      <c r="C6325" s="11" t="s">
        <v>26</v>
      </c>
      <c r="D6325" s="11" t="s">
        <v>27</v>
      </c>
      <c r="E6325" s="13" t="str">
        <f>_xlfn.XLOOKUP(B6325,Sheet1!A:A,Sheet1!B:B)</f>
        <v>DS LIBERON WAX POLISH   MED OAK    500ML</v>
      </c>
      <c r="F6325" s="13" t="str">
        <f t="shared" si="462"/>
        <v>CROWN  - DS LIBERON WAX POLISH   MED OAK    500ML</v>
      </c>
      <c r="G6325" s="13"/>
      <c r="H6325" s="91" t="s">
        <v>28</v>
      </c>
      <c r="I6325" s="11" t="s">
        <v>29</v>
      </c>
      <c r="J6325" s="11" t="s">
        <v>29</v>
      </c>
      <c r="K6325" s="11" t="s">
        <v>30</v>
      </c>
      <c r="M6325" s="11" t="s">
        <v>7062</v>
      </c>
      <c r="N6325" s="13">
        <v>3105</v>
      </c>
      <c r="O6325" s="15">
        <f>_xlfn.XLOOKUP(B6325,Sheet1!A:A,Sheet1!E:E)</f>
        <v>11.48</v>
      </c>
      <c r="P6325" s="26"/>
      <c r="Q6325" s="15">
        <f t="shared" si="465"/>
        <v>12.054</v>
      </c>
      <c r="R6325" s="38">
        <f t="shared" si="466"/>
        <v>12.415620000000001</v>
      </c>
      <c r="S6325" s="26">
        <v>0</v>
      </c>
      <c r="T6325" s="13" t="str">
        <f t="shared" si="463"/>
        <v>Up</v>
      </c>
    </row>
    <row r="6326" spans="1:20" s="14" customFormat="1" hidden="1" x14ac:dyDescent="0.3">
      <c r="A6326" s="11">
        <v>6060742</v>
      </c>
      <c r="B6326" s="11">
        <v>6060742</v>
      </c>
      <c r="C6326" s="11" t="s">
        <v>26</v>
      </c>
      <c r="D6326" s="11" t="s">
        <v>27</v>
      </c>
      <c r="E6326" s="13" t="str">
        <f>_xlfn.XLOOKUP(B6326,Sheet1!A:A,Sheet1!B:B)</f>
        <v>DS LIBERON WAX POLISH   NEUTRAL    500ML</v>
      </c>
      <c r="F6326" s="13" t="str">
        <f t="shared" si="462"/>
        <v>CROWN  - DS LIBERON WAX POLISH   NEUTRAL    500ML</v>
      </c>
      <c r="G6326" s="13"/>
      <c r="H6326" s="91" t="s">
        <v>28</v>
      </c>
      <c r="I6326" s="11" t="s">
        <v>29</v>
      </c>
      <c r="J6326" s="11" t="s">
        <v>29</v>
      </c>
      <c r="K6326" s="11" t="s">
        <v>30</v>
      </c>
      <c r="M6326" s="11" t="s">
        <v>7062</v>
      </c>
      <c r="N6326" s="13">
        <v>3105</v>
      </c>
      <c r="O6326" s="15">
        <f>_xlfn.XLOOKUP(B6326,Sheet1!A:A,Sheet1!E:E)</f>
        <v>11.48</v>
      </c>
      <c r="P6326" s="26"/>
      <c r="Q6326" s="15">
        <f t="shared" si="465"/>
        <v>12.054</v>
      </c>
      <c r="R6326" s="38">
        <f t="shared" si="466"/>
        <v>12.415620000000001</v>
      </c>
      <c r="S6326" s="26">
        <v>0</v>
      </c>
      <c r="T6326" s="13" t="str">
        <f t="shared" si="463"/>
        <v>Up</v>
      </c>
    </row>
    <row r="6327" spans="1:20" s="14" customFormat="1" hidden="1" x14ac:dyDescent="0.3">
      <c r="A6327" s="11">
        <v>6060743</v>
      </c>
      <c r="B6327" s="11">
        <v>6060743</v>
      </c>
      <c r="C6327" s="11" t="s">
        <v>26</v>
      </c>
      <c r="D6327" s="11" t="s">
        <v>27</v>
      </c>
      <c r="E6327" s="13" t="str">
        <f>_xlfn.XLOOKUP(B6327,Sheet1!A:A,Sheet1!B:B)</f>
        <v>DS LIBERON WAX POLISH   TUDOR OAK  500ML</v>
      </c>
      <c r="F6327" s="13" t="str">
        <f t="shared" si="462"/>
        <v>CROWN  - DS LIBERON WAX POLISH   TUDOR OAK  500ML</v>
      </c>
      <c r="G6327" s="13"/>
      <c r="H6327" s="91" t="s">
        <v>28</v>
      </c>
      <c r="I6327" s="11" t="s">
        <v>29</v>
      </c>
      <c r="J6327" s="11" t="s">
        <v>29</v>
      </c>
      <c r="K6327" s="11" t="s">
        <v>30</v>
      </c>
      <c r="M6327" s="11" t="s">
        <v>7062</v>
      </c>
      <c r="N6327" s="13">
        <v>3105</v>
      </c>
      <c r="O6327" s="15">
        <f>_xlfn.XLOOKUP(B6327,Sheet1!A:A,Sheet1!E:E)</f>
        <v>11.48</v>
      </c>
      <c r="P6327" s="26"/>
      <c r="Q6327" s="15">
        <f t="shared" si="465"/>
        <v>12.054</v>
      </c>
      <c r="R6327" s="38">
        <f t="shared" si="466"/>
        <v>12.415620000000001</v>
      </c>
      <c r="S6327" s="26">
        <v>0</v>
      </c>
      <c r="T6327" s="13" t="str">
        <f t="shared" si="463"/>
        <v>Up</v>
      </c>
    </row>
    <row r="6328" spans="1:20" s="14" customFormat="1" hidden="1" x14ac:dyDescent="0.3">
      <c r="A6328" s="11">
        <v>6060744</v>
      </c>
      <c r="B6328" s="11">
        <v>6060744</v>
      </c>
      <c r="C6328" s="11" t="s">
        <v>26</v>
      </c>
      <c r="D6328" s="11" t="s">
        <v>27</v>
      </c>
      <c r="E6328" s="13" t="str">
        <f>_xlfn.XLOOKUP(B6328,Sheet1!A:A,Sheet1!B:B)</f>
        <v>DS LIBERON IRON PASTE              250ML</v>
      </c>
      <c r="F6328" s="13" t="str">
        <f t="shared" si="462"/>
        <v>CROWN  - DS LIBERON IRON PASTE              250ML</v>
      </c>
      <c r="G6328" s="13"/>
      <c r="H6328" s="91" t="s">
        <v>28</v>
      </c>
      <c r="I6328" s="11" t="s">
        <v>29</v>
      </c>
      <c r="J6328" s="11" t="s">
        <v>29</v>
      </c>
      <c r="K6328" s="11" t="s">
        <v>30</v>
      </c>
      <c r="M6328" s="11" t="s">
        <v>7062</v>
      </c>
      <c r="N6328" s="13">
        <v>3105</v>
      </c>
      <c r="O6328" s="15">
        <f>_xlfn.XLOOKUP(B6328,Sheet1!A:A,Sheet1!E:E)</f>
        <v>12.86</v>
      </c>
      <c r="P6328" s="26"/>
      <c r="Q6328" s="15">
        <f t="shared" si="465"/>
        <v>13.503</v>
      </c>
      <c r="R6328" s="38">
        <f t="shared" si="466"/>
        <v>13.90809</v>
      </c>
      <c r="S6328" s="26">
        <v>0</v>
      </c>
      <c r="T6328" s="13" t="str">
        <f t="shared" si="463"/>
        <v>Up</v>
      </c>
    </row>
    <row r="6329" spans="1:20" s="14" customFormat="1" hidden="1" x14ac:dyDescent="0.3">
      <c r="A6329" s="11">
        <v>6060725</v>
      </c>
      <c r="B6329" s="11">
        <v>6060725</v>
      </c>
      <c r="C6329" s="11" t="s">
        <v>26</v>
      </c>
      <c r="D6329" s="11" t="s">
        <v>27</v>
      </c>
      <c r="E6329" s="13" t="str">
        <f>_xlfn.XLOOKUP(B6329,Sheet1!A:A,Sheet1!B:B)</f>
        <v>DS LIBERON RETOUCH CRAYONS KITCHEN 3PK</v>
      </c>
      <c r="F6329" s="13" t="str">
        <f t="shared" si="462"/>
        <v>CROWN  - DS LIBERON RETOUCH CRAYONS KITCHEN 3PK</v>
      </c>
      <c r="G6329" s="13"/>
      <c r="H6329" s="91" t="s">
        <v>28</v>
      </c>
      <c r="I6329" s="11" t="s">
        <v>29</v>
      </c>
      <c r="J6329" s="11" t="s">
        <v>29</v>
      </c>
      <c r="K6329" s="11" t="s">
        <v>30</v>
      </c>
      <c r="M6329" s="11" t="s">
        <v>7062</v>
      </c>
      <c r="N6329" s="13">
        <v>3105</v>
      </c>
      <c r="O6329" s="15">
        <f>_xlfn.XLOOKUP(B6329,Sheet1!A:A,Sheet1!E:E)</f>
        <v>6.1</v>
      </c>
      <c r="P6329" s="26"/>
      <c r="Q6329" s="15">
        <f t="shared" si="465"/>
        <v>6.4050000000000002</v>
      </c>
      <c r="R6329" s="38">
        <f t="shared" si="466"/>
        <v>6.5971500000000001</v>
      </c>
      <c r="S6329" s="26">
        <v>0</v>
      </c>
      <c r="T6329" s="13" t="str">
        <f t="shared" si="463"/>
        <v>Up</v>
      </c>
    </row>
    <row r="6330" spans="1:20" s="14" customFormat="1" hidden="1" x14ac:dyDescent="0.3">
      <c r="A6330" s="11">
        <v>6060724</v>
      </c>
      <c r="B6330" s="11">
        <v>6060724</v>
      </c>
      <c r="C6330" s="11" t="s">
        <v>26</v>
      </c>
      <c r="D6330" s="11" t="s">
        <v>27</v>
      </c>
      <c r="E6330" s="13" t="str">
        <f>_xlfn.XLOOKUP(B6330,Sheet1!A:A,Sheet1!B:B)</f>
        <v>DS LIBERON RETOUCH CRAYONS OAK     3PK</v>
      </c>
      <c r="F6330" s="13" t="str">
        <f t="shared" si="462"/>
        <v>CROWN  - DS LIBERON RETOUCH CRAYONS OAK     3PK</v>
      </c>
      <c r="G6330" s="13"/>
      <c r="H6330" s="91" t="s">
        <v>28</v>
      </c>
      <c r="I6330" s="11" t="s">
        <v>29</v>
      </c>
      <c r="J6330" s="11" t="s">
        <v>29</v>
      </c>
      <c r="K6330" s="11" t="s">
        <v>30</v>
      </c>
      <c r="M6330" s="11" t="s">
        <v>7062</v>
      </c>
      <c r="N6330" s="13">
        <v>3105</v>
      </c>
      <c r="O6330" s="15">
        <f>_xlfn.XLOOKUP(B6330,Sheet1!A:A,Sheet1!E:E)</f>
        <v>6.1</v>
      </c>
      <c r="P6330" s="26"/>
      <c r="Q6330" s="15">
        <f t="shared" si="465"/>
        <v>6.4050000000000002</v>
      </c>
      <c r="R6330" s="38">
        <f t="shared" si="466"/>
        <v>6.5971500000000001</v>
      </c>
      <c r="S6330" s="26">
        <v>0</v>
      </c>
      <c r="T6330" s="13" t="str">
        <f t="shared" si="463"/>
        <v>Up</v>
      </c>
    </row>
    <row r="6331" spans="1:20" s="14" customFormat="1" hidden="1" x14ac:dyDescent="0.3">
      <c r="A6331" s="11">
        <v>6060723</v>
      </c>
      <c r="B6331" s="11">
        <v>6060723</v>
      </c>
      <c r="C6331" s="11" t="s">
        <v>26</v>
      </c>
      <c r="D6331" s="11" t="s">
        <v>27</v>
      </c>
      <c r="E6331" s="13" t="str">
        <f>_xlfn.XLOOKUP(B6331,Sheet1!A:A,Sheet1!B:B)</f>
        <v>DS LIBERON RETOUCH CRAYON PINE     3PK</v>
      </c>
      <c r="F6331" s="13" t="str">
        <f t="shared" si="462"/>
        <v>CROWN  - DS LIBERON RETOUCH CRAYON PINE     3PK</v>
      </c>
      <c r="G6331" s="13"/>
      <c r="H6331" s="91" t="s">
        <v>28</v>
      </c>
      <c r="I6331" s="11" t="s">
        <v>29</v>
      </c>
      <c r="J6331" s="11" t="s">
        <v>29</v>
      </c>
      <c r="K6331" s="11" t="s">
        <v>30</v>
      </c>
      <c r="M6331" s="11" t="s">
        <v>7062</v>
      </c>
      <c r="N6331" s="13">
        <v>3105</v>
      </c>
      <c r="O6331" s="15">
        <f>_xlfn.XLOOKUP(B6331,Sheet1!A:A,Sheet1!E:E)</f>
        <v>6.1</v>
      </c>
      <c r="P6331" s="26"/>
      <c r="Q6331" s="15">
        <f t="shared" si="465"/>
        <v>6.4050000000000002</v>
      </c>
      <c r="R6331" s="38">
        <f t="shared" si="466"/>
        <v>6.5971500000000001</v>
      </c>
      <c r="S6331" s="26">
        <v>0</v>
      </c>
      <c r="T6331" s="13" t="str">
        <f t="shared" si="463"/>
        <v>Up</v>
      </c>
    </row>
    <row r="6332" spans="1:20" s="14" customFormat="1" hidden="1" x14ac:dyDescent="0.3">
      <c r="A6332" s="11">
        <v>6060722</v>
      </c>
      <c r="B6332" s="11">
        <v>6060722</v>
      </c>
      <c r="C6332" s="11" t="s">
        <v>26</v>
      </c>
      <c r="D6332" s="11" t="s">
        <v>27</v>
      </c>
      <c r="E6332" s="13" t="str">
        <f>_xlfn.XLOOKUP(B6332,Sheet1!A:A,Sheet1!B:B)</f>
        <v>DS LIBERON RETOUCH CRAYON MAHOGANY 3PK</v>
      </c>
      <c r="F6332" s="13" t="str">
        <f t="shared" si="462"/>
        <v>CROWN  - DS LIBERON RETOUCH CRAYON MAHOGANY 3PK</v>
      </c>
      <c r="G6332" s="13"/>
      <c r="H6332" s="91" t="s">
        <v>28</v>
      </c>
      <c r="I6332" s="11" t="s">
        <v>29</v>
      </c>
      <c r="J6332" s="11" t="s">
        <v>29</v>
      </c>
      <c r="K6332" s="11" t="s">
        <v>30</v>
      </c>
      <c r="M6332" s="11" t="s">
        <v>7062</v>
      </c>
      <c r="N6332" s="13">
        <v>3105</v>
      </c>
      <c r="O6332" s="15">
        <f>_xlfn.XLOOKUP(B6332,Sheet1!A:A,Sheet1!E:E)</f>
        <v>6.1</v>
      </c>
      <c r="P6332" s="26"/>
      <c r="Q6332" s="15">
        <f t="shared" si="465"/>
        <v>6.4050000000000002</v>
      </c>
      <c r="R6332" s="38">
        <f t="shared" si="466"/>
        <v>6.5971500000000001</v>
      </c>
      <c r="S6332" s="26">
        <v>0</v>
      </c>
      <c r="T6332" s="13" t="str">
        <f t="shared" si="463"/>
        <v>Up</v>
      </c>
    </row>
    <row r="6333" spans="1:20" s="14" customFormat="1" hidden="1" x14ac:dyDescent="0.3">
      <c r="A6333" s="11">
        <v>6060721</v>
      </c>
      <c r="B6333" s="11">
        <v>6060721</v>
      </c>
      <c r="C6333" s="11" t="s">
        <v>26</v>
      </c>
      <c r="D6333" s="11" t="s">
        <v>27</v>
      </c>
      <c r="E6333" s="13" t="str">
        <f>_xlfn.XLOOKUP(B6333,Sheet1!A:A,Sheet1!B:B)</f>
        <v>DS LIBERON WAX FILLER STICKS L WALN 50G</v>
      </c>
      <c r="F6333" s="13" t="str">
        <f t="shared" si="462"/>
        <v>CROWN  - DS LIBERON WAX FILLER STICKS L WALN 50G</v>
      </c>
      <c r="G6333" s="13"/>
      <c r="H6333" s="91" t="s">
        <v>28</v>
      </c>
      <c r="I6333" s="11" t="s">
        <v>29</v>
      </c>
      <c r="J6333" s="11" t="s">
        <v>29</v>
      </c>
      <c r="K6333" s="11" t="s">
        <v>30</v>
      </c>
      <c r="M6333" s="11" t="s">
        <v>7062</v>
      </c>
      <c r="N6333" s="13">
        <v>3105</v>
      </c>
      <c r="O6333" s="15">
        <f>_xlfn.XLOOKUP(B6333,Sheet1!A:A,Sheet1!E:E)</f>
        <v>6.77</v>
      </c>
      <c r="P6333" s="26"/>
      <c r="Q6333" s="15">
        <f t="shared" si="465"/>
        <v>7.1085000000000003</v>
      </c>
      <c r="R6333" s="38">
        <f t="shared" si="466"/>
        <v>7.3217550000000005</v>
      </c>
      <c r="S6333" s="26">
        <v>0</v>
      </c>
      <c r="T6333" s="13" t="str">
        <f t="shared" si="463"/>
        <v>Up</v>
      </c>
    </row>
    <row r="6334" spans="1:20" s="14" customFormat="1" hidden="1" x14ac:dyDescent="0.3">
      <c r="A6334" s="11">
        <v>6060720</v>
      </c>
      <c r="B6334" s="11">
        <v>6060720</v>
      </c>
      <c r="C6334" s="11" t="s">
        <v>26</v>
      </c>
      <c r="D6334" s="11" t="s">
        <v>27</v>
      </c>
      <c r="E6334" s="13" t="str">
        <f>_xlfn.XLOOKUP(B6334,Sheet1!A:A,Sheet1!B:B)</f>
        <v>DS LIBERON WAX FILLER STICKS PINE  50G</v>
      </c>
      <c r="F6334" s="13" t="str">
        <f t="shared" ref="F6334:F6397" si="467">D6334&amp;" - "&amp;E6334</f>
        <v>CROWN  - DS LIBERON WAX FILLER STICKS PINE  50G</v>
      </c>
      <c r="G6334" s="13"/>
      <c r="H6334" s="91" t="s">
        <v>28</v>
      </c>
      <c r="I6334" s="11" t="s">
        <v>29</v>
      </c>
      <c r="J6334" s="11" t="s">
        <v>29</v>
      </c>
      <c r="K6334" s="11" t="s">
        <v>30</v>
      </c>
      <c r="M6334" s="11" t="s">
        <v>7062</v>
      </c>
      <c r="N6334" s="13">
        <v>3105</v>
      </c>
      <c r="O6334" s="15">
        <f>_xlfn.XLOOKUP(B6334,Sheet1!A:A,Sheet1!E:E)</f>
        <v>6.77</v>
      </c>
      <c r="P6334" s="26"/>
      <c r="Q6334" s="15">
        <f t="shared" si="465"/>
        <v>7.1085000000000003</v>
      </c>
      <c r="R6334" s="38">
        <f t="shared" si="466"/>
        <v>7.3217550000000005</v>
      </c>
      <c r="S6334" s="26">
        <v>0</v>
      </c>
      <c r="T6334" s="13" t="str">
        <f t="shared" si="463"/>
        <v>Up</v>
      </c>
    </row>
    <row r="6335" spans="1:20" s="14" customFormat="1" hidden="1" x14ac:dyDescent="0.3">
      <c r="A6335" s="11">
        <v>6060719</v>
      </c>
      <c r="B6335" s="11">
        <v>6060719</v>
      </c>
      <c r="C6335" s="11" t="s">
        <v>26</v>
      </c>
      <c r="D6335" s="11" t="s">
        <v>27</v>
      </c>
      <c r="E6335" s="13" t="str">
        <f>_xlfn.XLOOKUP(B6335,Sheet1!A:A,Sheet1!B:B)</f>
        <v>DS LIBERON WAX FILLER STICKS EBONY 50G</v>
      </c>
      <c r="F6335" s="13" t="str">
        <f t="shared" si="467"/>
        <v>CROWN  - DS LIBERON WAX FILLER STICKS EBONY 50G</v>
      </c>
      <c r="G6335" s="13"/>
      <c r="H6335" s="91" t="s">
        <v>28</v>
      </c>
      <c r="I6335" s="11" t="s">
        <v>29</v>
      </c>
      <c r="J6335" s="11" t="s">
        <v>29</v>
      </c>
      <c r="K6335" s="11" t="s">
        <v>30</v>
      </c>
      <c r="M6335" s="11" t="s">
        <v>7062</v>
      </c>
      <c r="N6335" s="13">
        <v>3105</v>
      </c>
      <c r="O6335" s="15">
        <f>_xlfn.XLOOKUP(B6335,Sheet1!A:A,Sheet1!E:E)</f>
        <v>6.77</v>
      </c>
      <c r="P6335" s="26"/>
      <c r="Q6335" s="15">
        <f t="shared" si="465"/>
        <v>7.1085000000000003</v>
      </c>
      <c r="R6335" s="38">
        <f t="shared" si="466"/>
        <v>7.3217550000000005</v>
      </c>
      <c r="S6335" s="26">
        <v>0</v>
      </c>
      <c r="T6335" s="13" t="str">
        <f t="shared" si="463"/>
        <v>Up</v>
      </c>
    </row>
    <row r="6336" spans="1:20" s="14" customFormat="1" hidden="1" x14ac:dyDescent="0.3">
      <c r="A6336" s="11">
        <v>6060718</v>
      </c>
      <c r="B6336" s="11">
        <v>6060718</v>
      </c>
      <c r="C6336" s="11" t="s">
        <v>26</v>
      </c>
      <c r="D6336" s="11" t="s">
        <v>27</v>
      </c>
      <c r="E6336" s="13" t="str">
        <f>_xlfn.XLOOKUP(B6336,Sheet1!A:A,Sheet1!B:B)</f>
        <v>DS LIBERON WAX FILLER STICKS D OAK 50G</v>
      </c>
      <c r="F6336" s="13" t="str">
        <f t="shared" si="467"/>
        <v>CROWN  - DS LIBERON WAX FILLER STICKS D OAK 50G</v>
      </c>
      <c r="G6336" s="13"/>
      <c r="H6336" s="91" t="s">
        <v>28</v>
      </c>
      <c r="I6336" s="11" t="s">
        <v>29</v>
      </c>
      <c r="J6336" s="11" t="s">
        <v>29</v>
      </c>
      <c r="K6336" s="11" t="s">
        <v>30</v>
      </c>
      <c r="M6336" s="11" t="s">
        <v>7062</v>
      </c>
      <c r="N6336" s="13">
        <v>3105</v>
      </c>
      <c r="O6336" s="15">
        <f>_xlfn.XLOOKUP(B6336,Sheet1!A:A,Sheet1!E:E)</f>
        <v>6.77</v>
      </c>
      <c r="P6336" s="26"/>
      <c r="Q6336" s="15">
        <f t="shared" si="465"/>
        <v>7.1085000000000003</v>
      </c>
      <c r="R6336" s="38">
        <f t="shared" si="466"/>
        <v>7.3217550000000005</v>
      </c>
      <c r="S6336" s="26">
        <v>0</v>
      </c>
      <c r="T6336" s="13" t="str">
        <f t="shared" si="463"/>
        <v>Up</v>
      </c>
    </row>
    <row r="6337" spans="1:20" s="14" customFormat="1" hidden="1" x14ac:dyDescent="0.3">
      <c r="A6337" s="11">
        <v>6060717</v>
      </c>
      <c r="B6337" s="11">
        <v>6060717</v>
      </c>
      <c r="C6337" s="11" t="s">
        <v>26</v>
      </c>
      <c r="D6337" s="11" t="s">
        <v>27</v>
      </c>
      <c r="E6337" s="13" t="str">
        <f>_xlfn.XLOOKUP(B6337,Sheet1!A:A,Sheet1!B:B)</f>
        <v>DS LIBERON WAX FILLER STICKS D WALN 50G</v>
      </c>
      <c r="F6337" s="13" t="str">
        <f t="shared" si="467"/>
        <v>CROWN  - DS LIBERON WAX FILLER STICKS D WALN 50G</v>
      </c>
      <c r="G6337" s="13"/>
      <c r="H6337" s="91" t="s">
        <v>28</v>
      </c>
      <c r="I6337" s="11" t="s">
        <v>29</v>
      </c>
      <c r="J6337" s="11" t="s">
        <v>29</v>
      </c>
      <c r="K6337" s="11" t="s">
        <v>30</v>
      </c>
      <c r="M6337" s="11" t="s">
        <v>7062</v>
      </c>
      <c r="N6337" s="13">
        <v>3105</v>
      </c>
      <c r="O6337" s="15">
        <f>_xlfn.XLOOKUP(B6337,Sheet1!A:A,Sheet1!E:E)</f>
        <v>6.77</v>
      </c>
      <c r="P6337" s="26"/>
      <c r="Q6337" s="15">
        <f t="shared" si="465"/>
        <v>7.1085000000000003</v>
      </c>
      <c r="R6337" s="38">
        <f t="shared" si="466"/>
        <v>7.3217550000000005</v>
      </c>
      <c r="S6337" s="26">
        <v>0</v>
      </c>
      <c r="T6337" s="13" t="str">
        <f t="shared" si="463"/>
        <v>Up</v>
      </c>
    </row>
    <row r="6338" spans="1:20" s="14" customFormat="1" hidden="1" x14ac:dyDescent="0.3">
      <c r="A6338" s="11">
        <v>6060716</v>
      </c>
      <c r="B6338" s="11">
        <v>6060716</v>
      </c>
      <c r="C6338" s="11" t="s">
        <v>26</v>
      </c>
      <c r="D6338" s="11" t="s">
        <v>27</v>
      </c>
      <c r="E6338" s="13" t="str">
        <f>_xlfn.XLOOKUP(B6338,Sheet1!A:A,Sheet1!B:B)</f>
        <v>DS LIBERON WAX FILLER STICKS M OAK 50G</v>
      </c>
      <c r="F6338" s="13" t="str">
        <f t="shared" si="467"/>
        <v>CROWN  - DS LIBERON WAX FILLER STICKS M OAK 50G</v>
      </c>
      <c r="G6338" s="13"/>
      <c r="H6338" s="91" t="s">
        <v>28</v>
      </c>
      <c r="I6338" s="11" t="s">
        <v>29</v>
      </c>
      <c r="J6338" s="11" t="s">
        <v>29</v>
      </c>
      <c r="K6338" s="11" t="s">
        <v>30</v>
      </c>
      <c r="M6338" s="11" t="s">
        <v>7062</v>
      </c>
      <c r="N6338" s="13">
        <v>3105</v>
      </c>
      <c r="O6338" s="15">
        <f>_xlfn.XLOOKUP(B6338,Sheet1!A:A,Sheet1!E:E)</f>
        <v>6.77</v>
      </c>
      <c r="P6338" s="26"/>
      <c r="Q6338" s="15">
        <f t="shared" si="465"/>
        <v>7.1085000000000003</v>
      </c>
      <c r="R6338" s="38">
        <f t="shared" si="466"/>
        <v>7.3217550000000005</v>
      </c>
      <c r="S6338" s="26">
        <v>0</v>
      </c>
      <c r="T6338" s="13" t="str">
        <f t="shared" ref="T6338:T6401" si="468">IF(Q6338&gt;=R6338,"No Change","Up")</f>
        <v>Up</v>
      </c>
    </row>
    <row r="6339" spans="1:20" s="14" customFormat="1" hidden="1" x14ac:dyDescent="0.3">
      <c r="A6339" s="11">
        <v>6060715</v>
      </c>
      <c r="B6339" s="11">
        <v>6060715</v>
      </c>
      <c r="C6339" s="11" t="s">
        <v>26</v>
      </c>
      <c r="D6339" s="11" t="s">
        <v>27</v>
      </c>
      <c r="E6339" s="13" t="str">
        <f>_xlfn.XLOOKUP(B6339,Sheet1!A:A,Sheet1!B:B)</f>
        <v>DS LIBERON WAX FILLER STICKS L OAK 50G</v>
      </c>
      <c r="F6339" s="13" t="str">
        <f t="shared" si="467"/>
        <v>CROWN  - DS LIBERON WAX FILLER STICKS L OAK 50G</v>
      </c>
      <c r="G6339" s="13"/>
      <c r="H6339" s="91" t="s">
        <v>28</v>
      </c>
      <c r="I6339" s="11" t="s">
        <v>29</v>
      </c>
      <c r="J6339" s="11" t="s">
        <v>29</v>
      </c>
      <c r="K6339" s="11" t="s">
        <v>30</v>
      </c>
      <c r="M6339" s="11" t="s">
        <v>7062</v>
      </c>
      <c r="N6339" s="13">
        <v>3105</v>
      </c>
      <c r="O6339" s="15">
        <f>_xlfn.XLOOKUP(B6339,Sheet1!A:A,Sheet1!E:E)</f>
        <v>6.77</v>
      </c>
      <c r="P6339" s="26"/>
      <c r="Q6339" s="15">
        <f t="shared" si="465"/>
        <v>7.1085000000000003</v>
      </c>
      <c r="R6339" s="38">
        <f t="shared" si="466"/>
        <v>7.3217550000000005</v>
      </c>
      <c r="S6339" s="26">
        <v>0</v>
      </c>
      <c r="T6339" s="13" t="str">
        <f t="shared" si="468"/>
        <v>Up</v>
      </c>
    </row>
    <row r="6340" spans="1:20" s="14" customFormat="1" hidden="1" x14ac:dyDescent="0.3">
      <c r="A6340" s="11">
        <v>6060714</v>
      </c>
      <c r="B6340" s="11">
        <v>6060714</v>
      </c>
      <c r="C6340" s="11" t="s">
        <v>26</v>
      </c>
      <c r="D6340" s="11" t="s">
        <v>27</v>
      </c>
      <c r="E6340" s="13" t="str">
        <f>_xlfn.XLOOKUP(B6340,Sheet1!A:A,Sheet1!B:B)</f>
        <v>DS LIBERON WAX FILLER STICKS WHITE 50G</v>
      </c>
      <c r="F6340" s="13" t="str">
        <f t="shared" si="467"/>
        <v>CROWN  - DS LIBERON WAX FILLER STICKS WHITE 50G</v>
      </c>
      <c r="G6340" s="13"/>
      <c r="H6340" s="91" t="s">
        <v>28</v>
      </c>
      <c r="I6340" s="11" t="s">
        <v>29</v>
      </c>
      <c r="J6340" s="11" t="s">
        <v>29</v>
      </c>
      <c r="K6340" s="11" t="s">
        <v>30</v>
      </c>
      <c r="M6340" s="11" t="s">
        <v>7062</v>
      </c>
      <c r="N6340" s="13">
        <v>3105</v>
      </c>
      <c r="O6340" s="15">
        <f>_xlfn.XLOOKUP(B6340,Sheet1!A:A,Sheet1!E:E)</f>
        <v>6.77</v>
      </c>
      <c r="P6340" s="26"/>
      <c r="Q6340" s="15">
        <f t="shared" si="465"/>
        <v>7.1085000000000003</v>
      </c>
      <c r="R6340" s="38">
        <f t="shared" si="466"/>
        <v>7.3217550000000005</v>
      </c>
      <c r="S6340" s="26">
        <v>0</v>
      </c>
      <c r="T6340" s="13" t="str">
        <f t="shared" si="468"/>
        <v>Up</v>
      </c>
    </row>
    <row r="6341" spans="1:20" s="14" customFormat="1" hidden="1" x14ac:dyDescent="0.3">
      <c r="A6341" s="11">
        <v>6060713</v>
      </c>
      <c r="B6341" s="11">
        <v>6060713</v>
      </c>
      <c r="C6341" s="11" t="s">
        <v>26</v>
      </c>
      <c r="D6341" s="11" t="s">
        <v>27</v>
      </c>
      <c r="E6341" s="13" t="str">
        <f>_xlfn.XLOOKUP(B6341,Sheet1!A:A,Sheet1!B:B)</f>
        <v>DS LIBERON RING REMOVER            125ML</v>
      </c>
      <c r="F6341" s="13" t="str">
        <f t="shared" si="467"/>
        <v>CROWN  - DS LIBERON RING REMOVER            125ML</v>
      </c>
      <c r="G6341" s="13"/>
      <c r="H6341" s="91" t="s">
        <v>28</v>
      </c>
      <c r="I6341" s="11" t="s">
        <v>29</v>
      </c>
      <c r="J6341" s="11" t="s">
        <v>29</v>
      </c>
      <c r="K6341" s="11" t="s">
        <v>30</v>
      </c>
      <c r="M6341" s="11" t="s">
        <v>7062</v>
      </c>
      <c r="N6341" s="13">
        <v>3105</v>
      </c>
      <c r="O6341" s="15">
        <f>_xlfn.XLOOKUP(B6341,Sheet1!A:A,Sheet1!E:E)</f>
        <v>8.3800000000000008</v>
      </c>
      <c r="P6341" s="26"/>
      <c r="Q6341" s="15">
        <f t="shared" si="465"/>
        <v>8.7990000000000013</v>
      </c>
      <c r="R6341" s="38">
        <f t="shared" si="466"/>
        <v>9.0629700000000017</v>
      </c>
      <c r="S6341" s="26">
        <v>0</v>
      </c>
      <c r="T6341" s="13" t="str">
        <f t="shared" si="468"/>
        <v>Up</v>
      </c>
    </row>
    <row r="6342" spans="1:20" s="14" customFormat="1" hidden="1" x14ac:dyDescent="0.3">
      <c r="A6342" s="11">
        <v>6060712</v>
      </c>
      <c r="B6342" s="11">
        <v>6060712</v>
      </c>
      <c r="C6342" s="11" t="s">
        <v>26</v>
      </c>
      <c r="D6342" s="11" t="s">
        <v>27</v>
      </c>
      <c r="E6342" s="13" t="str">
        <f>_xlfn.XLOOKUP(B6342,Sheet1!A:A,Sheet1!B:B)</f>
        <v>DS LIBERON KNOTTING PALE           250ML</v>
      </c>
      <c r="F6342" s="13" t="str">
        <f t="shared" si="467"/>
        <v>CROWN  - DS LIBERON KNOTTING PALE           250ML</v>
      </c>
      <c r="G6342" s="13"/>
      <c r="H6342" s="91" t="s">
        <v>28</v>
      </c>
      <c r="I6342" s="11" t="s">
        <v>29</v>
      </c>
      <c r="J6342" s="11" t="s">
        <v>29</v>
      </c>
      <c r="K6342" s="11" t="s">
        <v>30</v>
      </c>
      <c r="M6342" s="11" t="s">
        <v>7062</v>
      </c>
      <c r="N6342" s="13">
        <v>3105</v>
      </c>
      <c r="O6342" s="15">
        <f>_xlfn.XLOOKUP(B6342,Sheet1!A:A,Sheet1!E:E)</f>
        <v>9.41</v>
      </c>
      <c r="P6342" s="26"/>
      <c r="Q6342" s="15">
        <f t="shared" si="465"/>
        <v>9.8805000000000014</v>
      </c>
      <c r="R6342" s="38">
        <f t="shared" si="466"/>
        <v>10.176915000000001</v>
      </c>
      <c r="S6342" s="26">
        <v>0</v>
      </c>
      <c r="T6342" s="13" t="str">
        <f t="shared" si="468"/>
        <v>Up</v>
      </c>
    </row>
    <row r="6343" spans="1:20" s="14" customFormat="1" hidden="1" x14ac:dyDescent="0.3">
      <c r="A6343" s="11">
        <v>6060711</v>
      </c>
      <c r="B6343" s="11">
        <v>6060711</v>
      </c>
      <c r="C6343" s="11" t="s">
        <v>26</v>
      </c>
      <c r="D6343" s="11" t="s">
        <v>27</v>
      </c>
      <c r="E6343" s="13" t="str">
        <f>_xlfn.XLOOKUP(B6343,Sheet1!A:A,Sheet1!B:B)</f>
        <v>DS LIBERON SANDING SEALER          250ML</v>
      </c>
      <c r="F6343" s="13" t="str">
        <f t="shared" si="467"/>
        <v>CROWN  - DS LIBERON SANDING SEALER          250ML</v>
      </c>
      <c r="G6343" s="13"/>
      <c r="H6343" s="91" t="s">
        <v>28</v>
      </c>
      <c r="I6343" s="11" t="s">
        <v>29</v>
      </c>
      <c r="J6343" s="11" t="s">
        <v>29</v>
      </c>
      <c r="K6343" s="11" t="s">
        <v>30</v>
      </c>
      <c r="M6343" s="11" t="s">
        <v>7062</v>
      </c>
      <c r="N6343" s="13">
        <v>3105</v>
      </c>
      <c r="O6343" s="15">
        <f>_xlfn.XLOOKUP(B6343,Sheet1!A:A,Sheet1!E:E)</f>
        <v>5.75</v>
      </c>
      <c r="P6343" s="26"/>
      <c r="Q6343" s="15">
        <f t="shared" si="465"/>
        <v>6.0375000000000005</v>
      </c>
      <c r="R6343" s="38">
        <f t="shared" ref="R6343:R6353" si="469">Q6343*1.03</f>
        <v>6.2186250000000003</v>
      </c>
      <c r="S6343" s="26">
        <v>0</v>
      </c>
      <c r="T6343" s="13" t="str">
        <f t="shared" si="468"/>
        <v>Up</v>
      </c>
    </row>
    <row r="6344" spans="1:20" s="14" customFormat="1" hidden="1" x14ac:dyDescent="0.3">
      <c r="A6344" s="11">
        <v>6060710</v>
      </c>
      <c r="B6344" s="11">
        <v>6060710</v>
      </c>
      <c r="C6344" s="11" t="s">
        <v>26</v>
      </c>
      <c r="D6344" s="11" t="s">
        <v>27</v>
      </c>
      <c r="E6344" s="13" t="str">
        <f>_xlfn.XLOOKUP(B6344,Sheet1!A:A,Sheet1!B:B)</f>
        <v>DS LIBERON WAX AND POLISH REMOVER  250ML</v>
      </c>
      <c r="F6344" s="13" t="str">
        <f t="shared" si="467"/>
        <v>CROWN  - DS LIBERON WAX AND POLISH REMOVER  250ML</v>
      </c>
      <c r="G6344" s="13"/>
      <c r="H6344" s="91" t="s">
        <v>28</v>
      </c>
      <c r="I6344" s="11" t="s">
        <v>29</v>
      </c>
      <c r="J6344" s="11" t="s">
        <v>29</v>
      </c>
      <c r="K6344" s="11" t="s">
        <v>30</v>
      </c>
      <c r="M6344" s="11" t="s">
        <v>7062</v>
      </c>
      <c r="N6344" s="13">
        <v>3105</v>
      </c>
      <c r="O6344" s="15">
        <f>_xlfn.XLOOKUP(B6344,Sheet1!A:A,Sheet1!E:E)</f>
        <v>8.3800000000000008</v>
      </c>
      <c r="P6344" s="26"/>
      <c r="Q6344" s="15">
        <f t="shared" si="465"/>
        <v>8.7990000000000013</v>
      </c>
      <c r="R6344" s="38">
        <f t="shared" si="469"/>
        <v>9.0629700000000017</v>
      </c>
      <c r="S6344" s="26">
        <v>0</v>
      </c>
      <c r="T6344" s="13" t="str">
        <f t="shared" si="468"/>
        <v>Up</v>
      </c>
    </row>
    <row r="6345" spans="1:20" s="14" customFormat="1" hidden="1" x14ac:dyDescent="0.3">
      <c r="A6345" s="11">
        <v>6060709</v>
      </c>
      <c r="B6345" s="11">
        <v>6060709</v>
      </c>
      <c r="C6345" s="11" t="s">
        <v>26</v>
      </c>
      <c r="D6345" s="11" t="s">
        <v>27</v>
      </c>
      <c r="E6345" s="13" t="str">
        <f>_xlfn.XLOOKUP(B6345,Sheet1!A:A,Sheet1!B:B)</f>
        <v>DS LIBERON BOILED LINSEED OIL      1L</v>
      </c>
      <c r="F6345" s="13" t="str">
        <f t="shared" si="467"/>
        <v>CROWN  - DS LIBERON BOILED LINSEED OIL      1L</v>
      </c>
      <c r="G6345" s="13"/>
      <c r="H6345" s="91" t="s">
        <v>28</v>
      </c>
      <c r="I6345" s="11" t="s">
        <v>29</v>
      </c>
      <c r="J6345" s="11" t="s">
        <v>29</v>
      </c>
      <c r="K6345" s="11" t="s">
        <v>30</v>
      </c>
      <c r="M6345" s="11" t="s">
        <v>7062</v>
      </c>
      <c r="N6345" s="13">
        <v>3105</v>
      </c>
      <c r="O6345" s="15">
        <f>_xlfn.XLOOKUP(B6345,Sheet1!A:A,Sheet1!E:E)</f>
        <v>14.65</v>
      </c>
      <c r="P6345" s="26"/>
      <c r="Q6345" s="15">
        <f t="shared" si="465"/>
        <v>15.3825</v>
      </c>
      <c r="R6345" s="38">
        <f t="shared" si="469"/>
        <v>15.843975</v>
      </c>
      <c r="S6345" s="26">
        <v>0</v>
      </c>
      <c r="T6345" s="13" t="str">
        <f t="shared" si="468"/>
        <v>Up</v>
      </c>
    </row>
    <row r="6346" spans="1:20" s="14" customFormat="1" hidden="1" x14ac:dyDescent="0.3">
      <c r="A6346" s="11">
        <v>6060708</v>
      </c>
      <c r="B6346" s="11">
        <v>6060708</v>
      </c>
      <c r="C6346" s="11" t="s">
        <v>26</v>
      </c>
      <c r="D6346" s="11" t="s">
        <v>27</v>
      </c>
      <c r="E6346" s="13" t="str">
        <f>_xlfn.XLOOKUP(B6346,Sheet1!A:A,Sheet1!B:B)</f>
        <v>DS LIBERON SUPR DANISH OIL WITH UV 2.5L</v>
      </c>
      <c r="F6346" s="13" t="str">
        <f t="shared" si="467"/>
        <v>CROWN  - DS LIBERON SUPR DANISH OIL WITH UV 2.5L</v>
      </c>
      <c r="G6346" s="13"/>
      <c r="H6346" s="91" t="s">
        <v>28</v>
      </c>
      <c r="I6346" s="11" t="s">
        <v>29</v>
      </c>
      <c r="J6346" s="11" t="s">
        <v>29</v>
      </c>
      <c r="K6346" s="11" t="s">
        <v>30</v>
      </c>
      <c r="M6346" s="11" t="s">
        <v>7062</v>
      </c>
      <c r="N6346" s="13">
        <v>3105</v>
      </c>
      <c r="O6346" s="15">
        <f>_xlfn.XLOOKUP(B6346,Sheet1!A:A,Sheet1!E:E)</f>
        <v>33.46</v>
      </c>
      <c r="P6346" s="26"/>
      <c r="Q6346" s="15">
        <f t="shared" si="465"/>
        <v>35.133000000000003</v>
      </c>
      <c r="R6346" s="38">
        <f t="shared" si="469"/>
        <v>36.186990000000002</v>
      </c>
      <c r="S6346" s="26">
        <v>0</v>
      </c>
      <c r="T6346" s="13" t="str">
        <f t="shared" si="468"/>
        <v>Up</v>
      </c>
    </row>
    <row r="6347" spans="1:20" s="14" customFormat="1" hidden="1" x14ac:dyDescent="0.3">
      <c r="A6347" s="11">
        <v>6060707</v>
      </c>
      <c r="B6347" s="11">
        <v>6060707</v>
      </c>
      <c r="C6347" s="11" t="s">
        <v>26</v>
      </c>
      <c r="D6347" s="11" t="s">
        <v>27</v>
      </c>
      <c r="E6347" s="13" t="str">
        <f>_xlfn.XLOOKUP(B6347,Sheet1!A:A,Sheet1!B:B)</f>
        <v>DS LIBERON SUPR DANISH OIL WITH UV 1L</v>
      </c>
      <c r="F6347" s="13" t="str">
        <f t="shared" si="467"/>
        <v>CROWN  - DS LIBERON SUPR DANISH OIL WITH UV 1L</v>
      </c>
      <c r="G6347" s="13"/>
      <c r="H6347" s="91" t="s">
        <v>28</v>
      </c>
      <c r="I6347" s="11" t="s">
        <v>29</v>
      </c>
      <c r="J6347" s="11" t="s">
        <v>29</v>
      </c>
      <c r="K6347" s="11" t="s">
        <v>30</v>
      </c>
      <c r="M6347" s="11" t="s">
        <v>7062</v>
      </c>
      <c r="N6347" s="13">
        <v>3105</v>
      </c>
      <c r="O6347" s="15">
        <f>_xlfn.XLOOKUP(B6347,Sheet1!A:A,Sheet1!E:E)</f>
        <v>17.03</v>
      </c>
      <c r="P6347" s="26"/>
      <c r="Q6347" s="15">
        <f t="shared" si="465"/>
        <v>17.881500000000003</v>
      </c>
      <c r="R6347" s="38">
        <f t="shared" si="469"/>
        <v>18.417945000000003</v>
      </c>
      <c r="S6347" s="26">
        <v>0</v>
      </c>
      <c r="T6347" s="13" t="str">
        <f t="shared" si="468"/>
        <v>Up</v>
      </c>
    </row>
    <row r="6348" spans="1:20" s="14" customFormat="1" hidden="1" x14ac:dyDescent="0.3">
      <c r="A6348" s="11">
        <v>6060745</v>
      </c>
      <c r="B6348" s="11">
        <v>6060745</v>
      </c>
      <c r="C6348" s="11" t="s">
        <v>26</v>
      </c>
      <c r="D6348" s="11" t="s">
        <v>27</v>
      </c>
      <c r="E6348" s="13" t="str">
        <f>_xlfn.XLOOKUP(B6348,Sheet1!A:A,Sheet1!B:B)</f>
        <v>DS LIBERON STEEL WOOL 0000 ULT FIN 250G</v>
      </c>
      <c r="F6348" s="13" t="str">
        <f t="shared" si="467"/>
        <v>CROWN  - DS LIBERON STEEL WOOL 0000 ULT FIN 250G</v>
      </c>
      <c r="G6348" s="13"/>
      <c r="H6348" s="91" t="s">
        <v>28</v>
      </c>
      <c r="I6348" s="11" t="s">
        <v>29</v>
      </c>
      <c r="J6348" s="11" t="s">
        <v>29</v>
      </c>
      <c r="K6348" s="11" t="s">
        <v>30</v>
      </c>
      <c r="M6348" s="11" t="s">
        <v>7062</v>
      </c>
      <c r="N6348" s="13">
        <v>3105</v>
      </c>
      <c r="O6348" s="15">
        <f>_xlfn.XLOOKUP(B6348,Sheet1!A:A,Sheet1!E:E)</f>
        <v>5.8</v>
      </c>
      <c r="P6348" s="26"/>
      <c r="Q6348" s="15">
        <f t="shared" si="465"/>
        <v>6.09</v>
      </c>
      <c r="R6348" s="38">
        <f t="shared" si="469"/>
        <v>6.2727000000000004</v>
      </c>
      <c r="S6348" s="26">
        <v>0</v>
      </c>
      <c r="T6348" s="13" t="str">
        <f t="shared" si="468"/>
        <v>Up</v>
      </c>
    </row>
    <row r="6349" spans="1:20" s="14" customFormat="1" hidden="1" x14ac:dyDescent="0.3">
      <c r="A6349" s="11">
        <v>6062434</v>
      </c>
      <c r="B6349" s="11">
        <v>6062434</v>
      </c>
      <c r="C6349" s="11" t="s">
        <v>26</v>
      </c>
      <c r="D6349" s="11" t="s">
        <v>27</v>
      </c>
      <c r="E6349" s="13" t="str">
        <f>_xlfn.XLOOKUP(B6349,Sheet1!A:A,Sheet1!B:B)</f>
        <v>DS FIDDES HARD WAX OIL AMERICAN    1L</v>
      </c>
      <c r="F6349" s="13" t="str">
        <f t="shared" si="467"/>
        <v>CROWN  - DS FIDDES HARD WAX OIL AMERICAN    1L</v>
      </c>
      <c r="G6349" s="13"/>
      <c r="H6349" s="91" t="s">
        <v>28</v>
      </c>
      <c r="I6349" s="11" t="s">
        <v>29</v>
      </c>
      <c r="J6349" s="11" t="s">
        <v>29</v>
      </c>
      <c r="K6349" s="11" t="s">
        <v>30</v>
      </c>
      <c r="M6349" s="11" t="s">
        <v>7062</v>
      </c>
      <c r="N6349" s="13">
        <v>3105</v>
      </c>
      <c r="O6349" s="15">
        <f>_xlfn.XLOOKUP(B6349,Sheet1!A:A,Sheet1!E:E)</f>
        <v>28.33</v>
      </c>
      <c r="P6349" s="26"/>
      <c r="Q6349" s="15">
        <f t="shared" si="465"/>
        <v>29.746500000000001</v>
      </c>
      <c r="R6349" s="38">
        <f t="shared" si="469"/>
        <v>30.638895000000002</v>
      </c>
      <c r="S6349" s="26">
        <v>0</v>
      </c>
      <c r="T6349" s="13" t="str">
        <f t="shared" si="468"/>
        <v>Up</v>
      </c>
    </row>
    <row r="6350" spans="1:20" s="14" customFormat="1" hidden="1" x14ac:dyDescent="0.3">
      <c r="A6350" s="11">
        <v>6062433</v>
      </c>
      <c r="B6350" s="11">
        <v>6062433</v>
      </c>
      <c r="C6350" s="11" t="s">
        <v>26</v>
      </c>
      <c r="D6350" s="11" t="s">
        <v>27</v>
      </c>
      <c r="E6350" s="13" t="str">
        <f>_xlfn.XLOOKUP(B6350,Sheet1!A:A,Sheet1!B:B)</f>
        <v>DS FIDDES HARD WAX OIL ANTIQUE     1L</v>
      </c>
      <c r="F6350" s="13" t="str">
        <f t="shared" si="467"/>
        <v>CROWN  - DS FIDDES HARD WAX OIL ANTIQUE     1L</v>
      </c>
      <c r="G6350" s="13"/>
      <c r="H6350" s="91" t="s">
        <v>28</v>
      </c>
      <c r="I6350" s="11" t="s">
        <v>29</v>
      </c>
      <c r="J6350" s="11" t="s">
        <v>29</v>
      </c>
      <c r="K6350" s="11" t="s">
        <v>30</v>
      </c>
      <c r="M6350" s="11" t="s">
        <v>7062</v>
      </c>
      <c r="N6350" s="13">
        <v>3105</v>
      </c>
      <c r="O6350" s="15">
        <f>_xlfn.XLOOKUP(B6350,Sheet1!A:A,Sheet1!E:E)</f>
        <v>28.33</v>
      </c>
      <c r="P6350" s="26"/>
      <c r="Q6350" s="15">
        <f t="shared" si="465"/>
        <v>29.746500000000001</v>
      </c>
      <c r="R6350" s="38">
        <f t="shared" si="469"/>
        <v>30.638895000000002</v>
      </c>
      <c r="S6350" s="26">
        <v>0</v>
      </c>
      <c r="T6350" s="13" t="str">
        <f t="shared" si="468"/>
        <v>Up</v>
      </c>
    </row>
    <row r="6351" spans="1:20" s="14" customFormat="1" hidden="1" x14ac:dyDescent="0.3">
      <c r="A6351" s="11">
        <v>6062432</v>
      </c>
      <c r="B6351" s="11">
        <v>6062432</v>
      </c>
      <c r="C6351" s="11" t="s">
        <v>26</v>
      </c>
      <c r="D6351" s="11" t="s">
        <v>27</v>
      </c>
      <c r="E6351" s="13" t="str">
        <f>_xlfn.XLOOKUP(B6351,Sheet1!A:A,Sheet1!B:B)</f>
        <v>DS FIDDES HARD WAX OIL WHITE       1L</v>
      </c>
      <c r="F6351" s="13" t="str">
        <f t="shared" si="467"/>
        <v>CROWN  - DS FIDDES HARD WAX OIL WHITE       1L</v>
      </c>
      <c r="G6351" s="13"/>
      <c r="H6351" s="91" t="s">
        <v>28</v>
      </c>
      <c r="I6351" s="11" t="s">
        <v>29</v>
      </c>
      <c r="J6351" s="11" t="s">
        <v>29</v>
      </c>
      <c r="K6351" s="11" t="s">
        <v>30</v>
      </c>
      <c r="M6351" s="11" t="s">
        <v>7062</v>
      </c>
      <c r="N6351" s="13">
        <v>3105</v>
      </c>
      <c r="O6351" s="15">
        <f>_xlfn.XLOOKUP(B6351,Sheet1!A:A,Sheet1!E:E)</f>
        <v>28.33</v>
      </c>
      <c r="P6351" s="26"/>
      <c r="Q6351" s="15">
        <f t="shared" si="465"/>
        <v>29.746500000000001</v>
      </c>
      <c r="R6351" s="38">
        <f t="shared" si="469"/>
        <v>30.638895000000002</v>
      </c>
      <c r="S6351" s="26">
        <v>0</v>
      </c>
      <c r="T6351" s="13" t="str">
        <f t="shared" si="468"/>
        <v>Up</v>
      </c>
    </row>
    <row r="6352" spans="1:20" s="14" customFormat="1" hidden="1" x14ac:dyDescent="0.3">
      <c r="A6352" s="11">
        <v>6062431</v>
      </c>
      <c r="B6352" s="11">
        <v>6062431</v>
      </c>
      <c r="C6352" s="11" t="s">
        <v>26</v>
      </c>
      <c r="D6352" s="11" t="s">
        <v>27</v>
      </c>
      <c r="E6352" s="13" t="str">
        <f>_xlfn.XLOOKUP(B6352,Sheet1!A:A,Sheet1!B:B)</f>
        <v>DS FIDDES HARD WAX OIL DEAD MATT   1L</v>
      </c>
      <c r="F6352" s="13" t="str">
        <f t="shared" si="467"/>
        <v>CROWN  - DS FIDDES HARD WAX OIL DEAD MATT   1L</v>
      </c>
      <c r="G6352" s="13"/>
      <c r="H6352" s="91" t="s">
        <v>28</v>
      </c>
      <c r="I6352" s="11" t="s">
        <v>29</v>
      </c>
      <c r="J6352" s="11" t="s">
        <v>29</v>
      </c>
      <c r="K6352" s="11" t="s">
        <v>30</v>
      </c>
      <c r="M6352" s="11" t="s">
        <v>7062</v>
      </c>
      <c r="N6352" s="13">
        <v>3105</v>
      </c>
      <c r="O6352" s="15">
        <f>_xlfn.XLOOKUP(B6352,Sheet1!A:A,Sheet1!E:E)</f>
        <v>28.33</v>
      </c>
      <c r="P6352" s="26"/>
      <c r="Q6352" s="15">
        <f t="shared" si="465"/>
        <v>29.746500000000001</v>
      </c>
      <c r="R6352" s="38">
        <f t="shared" si="469"/>
        <v>30.638895000000002</v>
      </c>
      <c r="S6352" s="26">
        <v>0</v>
      </c>
      <c r="T6352" s="13" t="str">
        <f t="shared" si="468"/>
        <v>Up</v>
      </c>
    </row>
    <row r="6353" spans="1:20" s="14" customFormat="1" hidden="1" x14ac:dyDescent="0.3">
      <c r="A6353" s="11">
        <v>6062430</v>
      </c>
      <c r="B6353" s="11">
        <v>6062430</v>
      </c>
      <c r="C6353" s="11" t="s">
        <v>26</v>
      </c>
      <c r="D6353" s="11" t="s">
        <v>27</v>
      </c>
      <c r="E6353" s="13" t="str">
        <f>_xlfn.XLOOKUP(B6353,Sheet1!A:A,Sheet1!B:B)</f>
        <v>DS FIDDES H/WAX OIL SEMI GLOSS CLR 1L</v>
      </c>
      <c r="F6353" s="13" t="str">
        <f t="shared" si="467"/>
        <v>CROWN  - DS FIDDES H/WAX OIL SEMI GLOSS CLR 1L</v>
      </c>
      <c r="G6353" s="13"/>
      <c r="H6353" s="91" t="s">
        <v>28</v>
      </c>
      <c r="I6353" s="11" t="s">
        <v>29</v>
      </c>
      <c r="J6353" s="11" t="s">
        <v>29</v>
      </c>
      <c r="K6353" s="11" t="s">
        <v>30</v>
      </c>
      <c r="M6353" s="11" t="s">
        <v>7062</v>
      </c>
      <c r="N6353" s="13">
        <v>3105</v>
      </c>
      <c r="O6353" s="15">
        <f>_xlfn.XLOOKUP(B6353,Sheet1!A:A,Sheet1!E:E)</f>
        <v>28.33</v>
      </c>
      <c r="P6353" s="26"/>
      <c r="Q6353" s="15">
        <f t="shared" si="465"/>
        <v>29.746500000000001</v>
      </c>
      <c r="R6353" s="38">
        <f t="shared" si="469"/>
        <v>30.638895000000002</v>
      </c>
      <c r="S6353" s="26">
        <v>0</v>
      </c>
      <c r="T6353" s="13" t="str">
        <f t="shared" si="468"/>
        <v>Up</v>
      </c>
    </row>
    <row r="6354" spans="1:20" s="14" customFormat="1" hidden="1" x14ac:dyDescent="0.3">
      <c r="A6354" s="11">
        <v>6062429</v>
      </c>
      <c r="B6354" s="11">
        <v>6062429</v>
      </c>
      <c r="C6354" s="11" t="s">
        <v>26</v>
      </c>
      <c r="D6354" s="11" t="s">
        <v>27</v>
      </c>
      <c r="E6354" s="13" t="str">
        <f>_xlfn.XLOOKUP(B6354,Sheet1!A:A,Sheet1!B:B)</f>
        <v>DS FIDDES HARD WAX OIL MATT CLEAR  1L</v>
      </c>
      <c r="F6354" s="13" t="str">
        <f t="shared" si="467"/>
        <v>CROWN  - DS FIDDES HARD WAX OIL MATT CLEAR  1L</v>
      </c>
      <c r="G6354" s="13"/>
      <c r="H6354" s="91" t="s">
        <v>28</v>
      </c>
      <c r="I6354" s="11" t="s">
        <v>29</v>
      </c>
      <c r="J6354" s="11" t="s">
        <v>29</v>
      </c>
      <c r="K6354" s="11" t="s">
        <v>30</v>
      </c>
      <c r="M6354" s="11" t="s">
        <v>7062</v>
      </c>
      <c r="N6354" s="13">
        <v>3105</v>
      </c>
      <c r="O6354" s="15">
        <f>_xlfn.XLOOKUP(B6354,Sheet1!A:A,Sheet1!E:E)</f>
        <v>28.33</v>
      </c>
      <c r="P6354" s="26"/>
      <c r="Q6354" s="15">
        <f t="shared" si="465"/>
        <v>29.746500000000001</v>
      </c>
      <c r="R6354" s="38">
        <f>_xlfn.XLOOKUP(B6354,Sheet4!B:B,Sheet4!D:D)</f>
        <v>30.64</v>
      </c>
      <c r="S6354" s="26">
        <v>0</v>
      </c>
      <c r="T6354" s="13" t="str">
        <f t="shared" si="468"/>
        <v>Up</v>
      </c>
    </row>
    <row r="6355" spans="1:20" s="14" customFormat="1" hidden="1" x14ac:dyDescent="0.3">
      <c r="A6355" s="11">
        <v>6062428</v>
      </c>
      <c r="B6355" s="11">
        <v>6062428</v>
      </c>
      <c r="C6355" s="11" t="s">
        <v>26</v>
      </c>
      <c r="D6355" s="11" t="s">
        <v>27</v>
      </c>
      <c r="E6355" s="13" t="str">
        <f>_xlfn.XLOOKUP(B6355,Sheet1!A:A,Sheet1!B:B)</f>
        <v>DS FIDDES HARD WAX OIL SATIN CLEAR 1L</v>
      </c>
      <c r="F6355" s="13" t="str">
        <f t="shared" si="467"/>
        <v>CROWN  - DS FIDDES HARD WAX OIL SATIN CLEAR 1L</v>
      </c>
      <c r="G6355" s="13"/>
      <c r="H6355" s="91" t="s">
        <v>28</v>
      </c>
      <c r="I6355" s="11" t="s">
        <v>29</v>
      </c>
      <c r="J6355" s="11" t="s">
        <v>29</v>
      </c>
      <c r="K6355" s="11" t="s">
        <v>30</v>
      </c>
      <c r="M6355" s="11" t="s">
        <v>7062</v>
      </c>
      <c r="N6355" s="13">
        <v>3105</v>
      </c>
      <c r="O6355" s="15">
        <f>_xlfn.XLOOKUP(B6355,Sheet1!A:A,Sheet1!E:E)</f>
        <v>28.33</v>
      </c>
      <c r="P6355" s="26"/>
      <c r="Q6355" s="15">
        <f t="shared" ref="Q6355:Q6418" si="470">O6355*1.05</f>
        <v>29.746500000000001</v>
      </c>
      <c r="R6355" s="38">
        <f>_xlfn.XLOOKUP(B6355,Sheet4!B:B,Sheet4!D:D)</f>
        <v>30.64</v>
      </c>
      <c r="S6355" s="26">
        <v>0</v>
      </c>
      <c r="T6355" s="13" t="str">
        <f t="shared" si="468"/>
        <v>Up</v>
      </c>
    </row>
    <row r="6356" spans="1:20" s="14" customFormat="1" hidden="1" x14ac:dyDescent="0.3">
      <c r="A6356" s="11">
        <v>6062427</v>
      </c>
      <c r="B6356" s="11">
        <v>6062427</v>
      </c>
      <c r="C6356" s="11" t="s">
        <v>26</v>
      </c>
      <c r="D6356" s="11" t="s">
        <v>27</v>
      </c>
      <c r="E6356" s="13" t="str">
        <f>_xlfn.XLOOKUP(B6356,Sheet1!A:A,Sheet1!B:B)</f>
        <v>DS FIDDES HARD WAX OIL WHISKEY     250ML</v>
      </c>
      <c r="F6356" s="13" t="str">
        <f t="shared" si="467"/>
        <v>CROWN  - DS FIDDES HARD WAX OIL WHISKEY     250ML</v>
      </c>
      <c r="G6356" s="13"/>
      <c r="H6356" s="91" t="s">
        <v>28</v>
      </c>
      <c r="I6356" s="11" t="s">
        <v>29</v>
      </c>
      <c r="J6356" s="11" t="s">
        <v>29</v>
      </c>
      <c r="K6356" s="11" t="s">
        <v>30</v>
      </c>
      <c r="M6356" s="11" t="s">
        <v>7062</v>
      </c>
      <c r="N6356" s="13">
        <v>3105</v>
      </c>
      <c r="O6356" s="15">
        <f>_xlfn.XLOOKUP(B6356,Sheet1!A:A,Sheet1!E:E)</f>
        <v>8.33</v>
      </c>
      <c r="P6356" s="26"/>
      <c r="Q6356" s="15">
        <f t="shared" si="470"/>
        <v>8.7465000000000011</v>
      </c>
      <c r="R6356" s="38">
        <f t="shared" ref="R6356:R6370" si="471">Q6356*1.03</f>
        <v>9.0088950000000008</v>
      </c>
      <c r="S6356" s="26">
        <v>0</v>
      </c>
      <c r="T6356" s="13" t="str">
        <f t="shared" si="468"/>
        <v>Up</v>
      </c>
    </row>
    <row r="6357" spans="1:20" s="14" customFormat="1" hidden="1" x14ac:dyDescent="0.3">
      <c r="A6357" s="11">
        <v>6062426</v>
      </c>
      <c r="B6357" s="11">
        <v>6062426</v>
      </c>
      <c r="C6357" s="11" t="s">
        <v>26</v>
      </c>
      <c r="D6357" s="11" t="s">
        <v>27</v>
      </c>
      <c r="E6357" s="13" t="str">
        <f>_xlfn.XLOOKUP(B6357,Sheet1!A:A,Sheet1!B:B)</f>
        <v>DS FIDDES HARD WAX OIL WALNUT      250ML</v>
      </c>
      <c r="F6357" s="13" t="str">
        <f t="shared" si="467"/>
        <v>CROWN  - DS FIDDES HARD WAX OIL WALNUT      250ML</v>
      </c>
      <c r="G6357" s="13"/>
      <c r="H6357" s="91" t="s">
        <v>28</v>
      </c>
      <c r="I6357" s="11" t="s">
        <v>29</v>
      </c>
      <c r="J6357" s="11" t="s">
        <v>29</v>
      </c>
      <c r="K6357" s="11" t="s">
        <v>30</v>
      </c>
      <c r="M6357" s="11" t="s">
        <v>7062</v>
      </c>
      <c r="N6357" s="13">
        <v>3105</v>
      </c>
      <c r="O6357" s="15">
        <f>_xlfn.XLOOKUP(B6357,Sheet1!A:A,Sheet1!E:E)</f>
        <v>8.33</v>
      </c>
      <c r="P6357" s="26"/>
      <c r="Q6357" s="15">
        <f t="shared" si="470"/>
        <v>8.7465000000000011</v>
      </c>
      <c r="R6357" s="38">
        <f t="shared" si="471"/>
        <v>9.0088950000000008</v>
      </c>
      <c r="S6357" s="26">
        <v>0</v>
      </c>
      <c r="T6357" s="13" t="str">
        <f t="shared" si="468"/>
        <v>Up</v>
      </c>
    </row>
    <row r="6358" spans="1:20" s="14" customFormat="1" hidden="1" x14ac:dyDescent="0.3">
      <c r="A6358" s="11">
        <v>6062425</v>
      </c>
      <c r="B6358" s="11">
        <v>6062425</v>
      </c>
      <c r="C6358" s="11" t="s">
        <v>26</v>
      </c>
      <c r="D6358" s="11" t="s">
        <v>27</v>
      </c>
      <c r="E6358" s="13" t="str">
        <f>_xlfn.XLOOKUP(B6358,Sheet1!A:A,Sheet1!B:B)</f>
        <v>DS FIDDES HARD WAX OIL SMOKED OAK  250ML</v>
      </c>
      <c r="F6358" s="13" t="str">
        <f t="shared" si="467"/>
        <v>CROWN  - DS FIDDES HARD WAX OIL SMOKED OAK  250ML</v>
      </c>
      <c r="G6358" s="13"/>
      <c r="H6358" s="91" t="s">
        <v>28</v>
      </c>
      <c r="I6358" s="11" t="s">
        <v>29</v>
      </c>
      <c r="J6358" s="11" t="s">
        <v>29</v>
      </c>
      <c r="K6358" s="11" t="s">
        <v>30</v>
      </c>
      <c r="M6358" s="11" t="s">
        <v>7062</v>
      </c>
      <c r="N6358" s="13">
        <v>3105</v>
      </c>
      <c r="O6358" s="15">
        <f>_xlfn.XLOOKUP(B6358,Sheet1!A:A,Sheet1!E:E)</f>
        <v>8.33</v>
      </c>
      <c r="P6358" s="26"/>
      <c r="Q6358" s="15">
        <f t="shared" si="470"/>
        <v>8.7465000000000011</v>
      </c>
      <c r="R6358" s="38">
        <f t="shared" si="471"/>
        <v>9.0088950000000008</v>
      </c>
      <c r="S6358" s="26">
        <v>0</v>
      </c>
      <c r="T6358" s="13" t="str">
        <f t="shared" si="468"/>
        <v>Up</v>
      </c>
    </row>
    <row r="6359" spans="1:20" s="14" customFormat="1" hidden="1" x14ac:dyDescent="0.3">
      <c r="A6359" s="11">
        <v>6062424</v>
      </c>
      <c r="B6359" s="11">
        <v>6062424</v>
      </c>
      <c r="C6359" s="11" t="s">
        <v>26</v>
      </c>
      <c r="D6359" s="11" t="s">
        <v>27</v>
      </c>
      <c r="E6359" s="13" t="str">
        <f>_xlfn.XLOOKUP(B6359,Sheet1!A:A,Sheet1!B:B)</f>
        <v>DS FIDDES HARD WAX OIL NATURAL     250ML</v>
      </c>
      <c r="F6359" s="13" t="str">
        <f t="shared" si="467"/>
        <v>CROWN  - DS FIDDES HARD WAX OIL NATURAL     250ML</v>
      </c>
      <c r="G6359" s="13"/>
      <c r="H6359" s="91" t="s">
        <v>28</v>
      </c>
      <c r="I6359" s="11" t="s">
        <v>29</v>
      </c>
      <c r="J6359" s="11" t="s">
        <v>29</v>
      </c>
      <c r="K6359" s="11" t="s">
        <v>30</v>
      </c>
      <c r="M6359" s="11" t="s">
        <v>7062</v>
      </c>
      <c r="N6359" s="13">
        <v>3105</v>
      </c>
      <c r="O6359" s="15">
        <f>_xlfn.XLOOKUP(B6359,Sheet1!A:A,Sheet1!E:E)</f>
        <v>8.33</v>
      </c>
      <c r="P6359" s="26"/>
      <c r="Q6359" s="15">
        <f t="shared" si="470"/>
        <v>8.7465000000000011</v>
      </c>
      <c r="R6359" s="38">
        <f t="shared" si="471"/>
        <v>9.0088950000000008</v>
      </c>
      <c r="S6359" s="26">
        <v>0</v>
      </c>
      <c r="T6359" s="13" t="str">
        <f t="shared" si="468"/>
        <v>Up</v>
      </c>
    </row>
    <row r="6360" spans="1:20" s="14" customFormat="1" hidden="1" x14ac:dyDescent="0.3">
      <c r="A6360" s="11">
        <v>6062423</v>
      </c>
      <c r="B6360" s="11">
        <v>6062423</v>
      </c>
      <c r="C6360" s="11" t="s">
        <v>26</v>
      </c>
      <c r="D6360" s="11" t="s">
        <v>27</v>
      </c>
      <c r="E6360" s="13" t="str">
        <f>_xlfn.XLOOKUP(B6360,Sheet1!A:A,Sheet1!B:B)</f>
        <v>DS FIDDES HARD WAX OIL RUSTIC OAK  250ML</v>
      </c>
      <c r="F6360" s="13" t="str">
        <f t="shared" si="467"/>
        <v>CROWN  - DS FIDDES HARD WAX OIL RUSTIC OAK  250ML</v>
      </c>
      <c r="G6360" s="13"/>
      <c r="H6360" s="91" t="s">
        <v>28</v>
      </c>
      <c r="I6360" s="11" t="s">
        <v>29</v>
      </c>
      <c r="J6360" s="11" t="s">
        <v>29</v>
      </c>
      <c r="K6360" s="11" t="s">
        <v>30</v>
      </c>
      <c r="M6360" s="11" t="s">
        <v>7062</v>
      </c>
      <c r="N6360" s="13">
        <v>3105</v>
      </c>
      <c r="O6360" s="15">
        <f>_xlfn.XLOOKUP(B6360,Sheet1!A:A,Sheet1!E:E)</f>
        <v>8.33</v>
      </c>
      <c r="P6360" s="26"/>
      <c r="Q6360" s="15">
        <f t="shared" si="470"/>
        <v>8.7465000000000011</v>
      </c>
      <c r="R6360" s="38">
        <f t="shared" si="471"/>
        <v>9.0088950000000008</v>
      </c>
      <c r="S6360" s="26">
        <v>0</v>
      </c>
      <c r="T6360" s="13" t="str">
        <f t="shared" si="468"/>
        <v>Up</v>
      </c>
    </row>
    <row r="6361" spans="1:20" s="14" customFormat="1" hidden="1" x14ac:dyDescent="0.3">
      <c r="A6361" s="11">
        <v>6062422</v>
      </c>
      <c r="B6361" s="11">
        <v>6062422</v>
      </c>
      <c r="C6361" s="11" t="s">
        <v>26</v>
      </c>
      <c r="D6361" s="11" t="s">
        <v>27</v>
      </c>
      <c r="E6361" s="13" t="str">
        <f>_xlfn.XLOOKUP(B6361,Sheet1!A:A,Sheet1!B:B)</f>
        <v>DS FIDDES HARD WAX OIL LIGHT OAK   250ML</v>
      </c>
      <c r="F6361" s="13" t="str">
        <f t="shared" si="467"/>
        <v>CROWN  - DS FIDDES HARD WAX OIL LIGHT OAK   250ML</v>
      </c>
      <c r="G6361" s="13"/>
      <c r="H6361" s="91" t="s">
        <v>28</v>
      </c>
      <c r="I6361" s="11" t="s">
        <v>29</v>
      </c>
      <c r="J6361" s="11" t="s">
        <v>29</v>
      </c>
      <c r="K6361" s="11" t="s">
        <v>30</v>
      </c>
      <c r="M6361" s="11" t="s">
        <v>7062</v>
      </c>
      <c r="N6361" s="13">
        <v>3105</v>
      </c>
      <c r="O6361" s="15">
        <f>_xlfn.XLOOKUP(B6361,Sheet1!A:A,Sheet1!E:E)</f>
        <v>8.33</v>
      </c>
      <c r="P6361" s="26"/>
      <c r="Q6361" s="15">
        <f t="shared" si="470"/>
        <v>8.7465000000000011</v>
      </c>
      <c r="R6361" s="38">
        <f t="shared" si="471"/>
        <v>9.0088950000000008</v>
      </c>
      <c r="S6361" s="26">
        <v>0</v>
      </c>
      <c r="T6361" s="13" t="str">
        <f t="shared" si="468"/>
        <v>Up</v>
      </c>
    </row>
    <row r="6362" spans="1:20" s="14" customFormat="1" hidden="1" x14ac:dyDescent="0.3">
      <c r="A6362" s="11">
        <v>6062421</v>
      </c>
      <c r="B6362" s="11">
        <v>6062421</v>
      </c>
      <c r="C6362" s="11" t="s">
        <v>26</v>
      </c>
      <c r="D6362" s="11" t="s">
        <v>27</v>
      </c>
      <c r="E6362" s="13" t="str">
        <f>_xlfn.XLOOKUP(B6362,Sheet1!A:A,Sheet1!B:B)</f>
        <v>DS FIDDES HARD WAX OIL ENGLISH     250ML</v>
      </c>
      <c r="F6362" s="13" t="str">
        <f t="shared" si="467"/>
        <v>CROWN  - DS FIDDES HARD WAX OIL ENGLISH     250ML</v>
      </c>
      <c r="G6362" s="13"/>
      <c r="H6362" s="91" t="s">
        <v>28</v>
      </c>
      <c r="I6362" s="11" t="s">
        <v>29</v>
      </c>
      <c r="J6362" s="11" t="s">
        <v>29</v>
      </c>
      <c r="K6362" s="11" t="s">
        <v>30</v>
      </c>
      <c r="M6362" s="11" t="s">
        <v>7062</v>
      </c>
      <c r="N6362" s="13">
        <v>3105</v>
      </c>
      <c r="O6362" s="15">
        <f>_xlfn.XLOOKUP(B6362,Sheet1!A:A,Sheet1!E:E)</f>
        <v>8.33</v>
      </c>
      <c r="P6362" s="26"/>
      <c r="Q6362" s="15">
        <f t="shared" si="470"/>
        <v>8.7465000000000011</v>
      </c>
      <c r="R6362" s="38">
        <f t="shared" si="471"/>
        <v>9.0088950000000008</v>
      </c>
      <c r="S6362" s="26">
        <v>0</v>
      </c>
      <c r="T6362" s="13" t="str">
        <f t="shared" si="468"/>
        <v>Up</v>
      </c>
    </row>
    <row r="6363" spans="1:20" s="14" customFormat="1" hidden="1" x14ac:dyDescent="0.3">
      <c r="A6363" s="11">
        <v>6062420</v>
      </c>
      <c r="B6363" s="11">
        <v>6062420</v>
      </c>
      <c r="C6363" s="11" t="s">
        <v>26</v>
      </c>
      <c r="D6363" s="11" t="s">
        <v>27</v>
      </c>
      <c r="E6363" s="13" t="str">
        <f>_xlfn.XLOOKUP(B6363,Sheet1!A:A,Sheet1!B:B)</f>
        <v>DS FIDDES HARD WAX OIL DARK OAK    250ML</v>
      </c>
      <c r="F6363" s="13" t="str">
        <f t="shared" si="467"/>
        <v>CROWN  - DS FIDDES HARD WAX OIL DARK OAK    250ML</v>
      </c>
      <c r="G6363" s="13"/>
      <c r="H6363" s="91" t="s">
        <v>28</v>
      </c>
      <c r="I6363" s="11" t="s">
        <v>29</v>
      </c>
      <c r="J6363" s="11" t="s">
        <v>29</v>
      </c>
      <c r="K6363" s="11" t="s">
        <v>30</v>
      </c>
      <c r="M6363" s="11" t="s">
        <v>7062</v>
      </c>
      <c r="N6363" s="13">
        <v>3105</v>
      </c>
      <c r="O6363" s="15">
        <f>_xlfn.XLOOKUP(B6363,Sheet1!A:A,Sheet1!E:E)</f>
        <v>8.33</v>
      </c>
      <c r="P6363" s="26"/>
      <c r="Q6363" s="15">
        <f t="shared" si="470"/>
        <v>8.7465000000000011</v>
      </c>
      <c r="R6363" s="38">
        <f t="shared" si="471"/>
        <v>9.0088950000000008</v>
      </c>
      <c r="S6363" s="26">
        <v>0</v>
      </c>
      <c r="T6363" s="13" t="str">
        <f t="shared" si="468"/>
        <v>Up</v>
      </c>
    </row>
    <row r="6364" spans="1:20" s="14" customFormat="1" hidden="1" x14ac:dyDescent="0.3">
      <c r="A6364" s="11">
        <v>6062419</v>
      </c>
      <c r="B6364" s="11">
        <v>6062419</v>
      </c>
      <c r="C6364" s="11" t="s">
        <v>26</v>
      </c>
      <c r="D6364" s="11" t="s">
        <v>27</v>
      </c>
      <c r="E6364" s="13" t="str">
        <f>_xlfn.XLOOKUP(B6364,Sheet1!A:A,Sheet1!B:B)</f>
        <v>DS FIDDES HARD WAX OIL BELGIUM GRY 250ML</v>
      </c>
      <c r="F6364" s="13" t="str">
        <f t="shared" si="467"/>
        <v>CROWN  - DS FIDDES HARD WAX OIL BELGIUM GRY 250ML</v>
      </c>
      <c r="G6364" s="13"/>
      <c r="H6364" s="91" t="s">
        <v>28</v>
      </c>
      <c r="I6364" s="11" t="s">
        <v>29</v>
      </c>
      <c r="J6364" s="11" t="s">
        <v>29</v>
      </c>
      <c r="K6364" s="11" t="s">
        <v>30</v>
      </c>
      <c r="M6364" s="11" t="s">
        <v>7062</v>
      </c>
      <c r="N6364" s="13">
        <v>3105</v>
      </c>
      <c r="O6364" s="15">
        <f>_xlfn.XLOOKUP(B6364,Sheet1!A:A,Sheet1!E:E)</f>
        <v>8.33</v>
      </c>
      <c r="P6364" s="26"/>
      <c r="Q6364" s="15">
        <f t="shared" si="470"/>
        <v>8.7465000000000011</v>
      </c>
      <c r="R6364" s="38">
        <f t="shared" si="471"/>
        <v>9.0088950000000008</v>
      </c>
      <c r="S6364" s="26">
        <v>0</v>
      </c>
      <c r="T6364" s="13" t="str">
        <f t="shared" si="468"/>
        <v>Up</v>
      </c>
    </row>
    <row r="6365" spans="1:20" s="14" customFormat="1" hidden="1" x14ac:dyDescent="0.3">
      <c r="A6365" s="11">
        <v>6062418</v>
      </c>
      <c r="B6365" s="11">
        <v>6062418</v>
      </c>
      <c r="C6365" s="11" t="s">
        <v>26</v>
      </c>
      <c r="D6365" s="11" t="s">
        <v>27</v>
      </c>
      <c r="E6365" s="13" t="str">
        <f>_xlfn.XLOOKUP(B6365,Sheet1!A:A,Sheet1!B:B)</f>
        <v>DS FIDDES HARD WAX OIL ONYX BLACK  250ML</v>
      </c>
      <c r="F6365" s="13" t="str">
        <f t="shared" si="467"/>
        <v>CROWN  - DS FIDDES HARD WAX OIL ONYX BLACK  250ML</v>
      </c>
      <c r="G6365" s="13"/>
      <c r="H6365" s="91" t="s">
        <v>28</v>
      </c>
      <c r="I6365" s="11" t="s">
        <v>29</v>
      </c>
      <c r="J6365" s="11" t="s">
        <v>29</v>
      </c>
      <c r="K6365" s="11" t="s">
        <v>30</v>
      </c>
      <c r="M6365" s="11" t="s">
        <v>7062</v>
      </c>
      <c r="N6365" s="13">
        <v>3105</v>
      </c>
      <c r="O6365" s="15">
        <f>_xlfn.XLOOKUP(B6365,Sheet1!A:A,Sheet1!E:E)</f>
        <v>8.33</v>
      </c>
      <c r="P6365" s="26"/>
      <c r="Q6365" s="15">
        <f t="shared" si="470"/>
        <v>8.7465000000000011</v>
      </c>
      <c r="R6365" s="38">
        <f t="shared" si="471"/>
        <v>9.0088950000000008</v>
      </c>
      <c r="S6365" s="26">
        <v>0</v>
      </c>
      <c r="T6365" s="13" t="str">
        <f t="shared" si="468"/>
        <v>Up</v>
      </c>
    </row>
    <row r="6366" spans="1:20" s="14" customFormat="1" hidden="1" x14ac:dyDescent="0.3">
      <c r="A6366" s="11">
        <v>6062417</v>
      </c>
      <c r="B6366" s="11">
        <v>6062417</v>
      </c>
      <c r="C6366" s="11" t="s">
        <v>26</v>
      </c>
      <c r="D6366" s="11" t="s">
        <v>27</v>
      </c>
      <c r="E6366" s="13" t="str">
        <f>_xlfn.XLOOKUP(B6366,Sheet1!A:A,Sheet1!B:B)</f>
        <v>DS FIDDES HARD WAX OIL AMERICAN    250ML</v>
      </c>
      <c r="F6366" s="13" t="str">
        <f t="shared" si="467"/>
        <v>CROWN  - DS FIDDES HARD WAX OIL AMERICAN    250ML</v>
      </c>
      <c r="G6366" s="13"/>
      <c r="H6366" s="91" t="s">
        <v>28</v>
      </c>
      <c r="I6366" s="11" t="s">
        <v>29</v>
      </c>
      <c r="J6366" s="11" t="s">
        <v>29</v>
      </c>
      <c r="K6366" s="11" t="s">
        <v>30</v>
      </c>
      <c r="M6366" s="11" t="s">
        <v>7062</v>
      </c>
      <c r="N6366" s="13">
        <v>3105</v>
      </c>
      <c r="O6366" s="15">
        <f>_xlfn.XLOOKUP(B6366,Sheet1!A:A,Sheet1!E:E)</f>
        <v>8.33</v>
      </c>
      <c r="P6366" s="26"/>
      <c r="Q6366" s="15">
        <f t="shared" si="470"/>
        <v>8.7465000000000011</v>
      </c>
      <c r="R6366" s="38">
        <f t="shared" si="471"/>
        <v>9.0088950000000008</v>
      </c>
      <c r="S6366" s="26">
        <v>0</v>
      </c>
      <c r="T6366" s="13" t="str">
        <f t="shared" si="468"/>
        <v>Up</v>
      </c>
    </row>
    <row r="6367" spans="1:20" s="14" customFormat="1" hidden="1" x14ac:dyDescent="0.3">
      <c r="A6367" s="11">
        <v>6062416</v>
      </c>
      <c r="B6367" s="11">
        <v>6062416</v>
      </c>
      <c r="C6367" s="11" t="s">
        <v>26</v>
      </c>
      <c r="D6367" s="11" t="s">
        <v>27</v>
      </c>
      <c r="E6367" s="13" t="str">
        <f>_xlfn.XLOOKUP(B6367,Sheet1!A:A,Sheet1!B:B)</f>
        <v>DS FIDDES HARD WAX OIL ANTIQUE     250ML</v>
      </c>
      <c r="F6367" s="13" t="str">
        <f t="shared" si="467"/>
        <v>CROWN  - DS FIDDES HARD WAX OIL ANTIQUE     250ML</v>
      </c>
      <c r="G6367" s="13"/>
      <c r="H6367" s="91" t="s">
        <v>28</v>
      </c>
      <c r="I6367" s="11" t="s">
        <v>29</v>
      </c>
      <c r="J6367" s="11" t="s">
        <v>29</v>
      </c>
      <c r="K6367" s="11" t="s">
        <v>30</v>
      </c>
      <c r="M6367" s="11" t="s">
        <v>7062</v>
      </c>
      <c r="N6367" s="13">
        <v>3105</v>
      </c>
      <c r="O6367" s="15">
        <f>_xlfn.XLOOKUP(B6367,Sheet1!A:A,Sheet1!E:E)</f>
        <v>8.33</v>
      </c>
      <c r="P6367" s="26"/>
      <c r="Q6367" s="15">
        <f t="shared" si="470"/>
        <v>8.7465000000000011</v>
      </c>
      <c r="R6367" s="38">
        <f t="shared" si="471"/>
        <v>9.0088950000000008</v>
      </c>
      <c r="S6367" s="26">
        <v>0</v>
      </c>
      <c r="T6367" s="13" t="str">
        <f t="shared" si="468"/>
        <v>Up</v>
      </c>
    </row>
    <row r="6368" spans="1:20" s="14" customFormat="1" hidden="1" x14ac:dyDescent="0.3">
      <c r="A6368" s="11">
        <v>6062415</v>
      </c>
      <c r="B6368" s="11">
        <v>6062415</v>
      </c>
      <c r="C6368" s="11" t="s">
        <v>26</v>
      </c>
      <c r="D6368" s="11" t="s">
        <v>27</v>
      </c>
      <c r="E6368" s="13" t="str">
        <f>_xlfn.XLOOKUP(B6368,Sheet1!A:A,Sheet1!B:B)</f>
        <v>DS FIDDES HARD WAX OIL WHITE       250ML</v>
      </c>
      <c r="F6368" s="13" t="str">
        <f t="shared" si="467"/>
        <v>CROWN  - DS FIDDES HARD WAX OIL WHITE       250ML</v>
      </c>
      <c r="G6368" s="13"/>
      <c r="H6368" s="91" t="s">
        <v>28</v>
      </c>
      <c r="I6368" s="11" t="s">
        <v>29</v>
      </c>
      <c r="J6368" s="11" t="s">
        <v>29</v>
      </c>
      <c r="K6368" s="11" t="s">
        <v>30</v>
      </c>
      <c r="M6368" s="11" t="s">
        <v>7062</v>
      </c>
      <c r="N6368" s="13">
        <v>3105</v>
      </c>
      <c r="O6368" s="15">
        <f>_xlfn.XLOOKUP(B6368,Sheet1!A:A,Sheet1!E:E)</f>
        <v>8.33</v>
      </c>
      <c r="P6368" s="26"/>
      <c r="Q6368" s="15">
        <f t="shared" si="470"/>
        <v>8.7465000000000011</v>
      </c>
      <c r="R6368" s="38">
        <f t="shared" si="471"/>
        <v>9.0088950000000008</v>
      </c>
      <c r="S6368" s="26">
        <v>0</v>
      </c>
      <c r="T6368" s="13" t="str">
        <f t="shared" si="468"/>
        <v>Up</v>
      </c>
    </row>
    <row r="6369" spans="1:20" s="14" customFormat="1" hidden="1" x14ac:dyDescent="0.3">
      <c r="A6369" s="11">
        <v>6062414</v>
      </c>
      <c r="B6369" s="11">
        <v>6062414</v>
      </c>
      <c r="C6369" s="11" t="s">
        <v>26</v>
      </c>
      <c r="D6369" s="11" t="s">
        <v>27</v>
      </c>
      <c r="E6369" s="13" t="str">
        <f>_xlfn.XLOOKUP(B6369,Sheet1!A:A,Sheet1!B:B)</f>
        <v>DS FIDDES HARD WAX OIL DEAD MATT   250ML</v>
      </c>
      <c r="F6369" s="13" t="str">
        <f t="shared" si="467"/>
        <v>CROWN  - DS FIDDES HARD WAX OIL DEAD MATT   250ML</v>
      </c>
      <c r="G6369" s="13"/>
      <c r="H6369" s="91" t="s">
        <v>28</v>
      </c>
      <c r="I6369" s="11" t="s">
        <v>29</v>
      </c>
      <c r="J6369" s="11" t="s">
        <v>29</v>
      </c>
      <c r="K6369" s="11" t="s">
        <v>30</v>
      </c>
      <c r="M6369" s="11" t="s">
        <v>7062</v>
      </c>
      <c r="N6369" s="13">
        <v>3105</v>
      </c>
      <c r="O6369" s="15">
        <f>_xlfn.XLOOKUP(B6369,Sheet1!A:A,Sheet1!E:E)</f>
        <v>8.33</v>
      </c>
      <c r="P6369" s="26"/>
      <c r="Q6369" s="15">
        <f t="shared" si="470"/>
        <v>8.7465000000000011</v>
      </c>
      <c r="R6369" s="38">
        <f t="shared" si="471"/>
        <v>9.0088950000000008</v>
      </c>
      <c r="S6369" s="26">
        <v>0</v>
      </c>
      <c r="T6369" s="13" t="str">
        <f t="shared" si="468"/>
        <v>Up</v>
      </c>
    </row>
    <row r="6370" spans="1:20" s="14" customFormat="1" hidden="1" x14ac:dyDescent="0.3">
      <c r="A6370" s="11">
        <v>6062413</v>
      </c>
      <c r="B6370" s="11">
        <v>6062413</v>
      </c>
      <c r="C6370" s="11" t="s">
        <v>26</v>
      </c>
      <c r="D6370" s="11" t="s">
        <v>27</v>
      </c>
      <c r="E6370" s="13" t="str">
        <f>_xlfn.XLOOKUP(B6370,Sheet1!A:A,Sheet1!B:B)</f>
        <v>DS FIDDES H/WAX OIL SEMI GLOSS CLR 250ML</v>
      </c>
      <c r="F6370" s="13" t="str">
        <f t="shared" si="467"/>
        <v>CROWN  - DS FIDDES H/WAX OIL SEMI GLOSS CLR 250ML</v>
      </c>
      <c r="G6370" s="13"/>
      <c r="H6370" s="91" t="s">
        <v>28</v>
      </c>
      <c r="I6370" s="11" t="s">
        <v>29</v>
      </c>
      <c r="J6370" s="11" t="s">
        <v>29</v>
      </c>
      <c r="K6370" s="11" t="s">
        <v>30</v>
      </c>
      <c r="M6370" s="11" t="s">
        <v>7062</v>
      </c>
      <c r="N6370" s="13">
        <v>3105</v>
      </c>
      <c r="O6370" s="15">
        <f>_xlfn.XLOOKUP(B6370,Sheet1!A:A,Sheet1!E:E)</f>
        <v>8.33</v>
      </c>
      <c r="P6370" s="26"/>
      <c r="Q6370" s="15">
        <f t="shared" si="470"/>
        <v>8.7465000000000011</v>
      </c>
      <c r="R6370" s="38">
        <f t="shared" si="471"/>
        <v>9.0088950000000008</v>
      </c>
      <c r="S6370" s="26">
        <v>0</v>
      </c>
      <c r="T6370" s="13" t="str">
        <f t="shared" si="468"/>
        <v>Up</v>
      </c>
    </row>
    <row r="6371" spans="1:20" s="14" customFormat="1" hidden="1" x14ac:dyDescent="0.3">
      <c r="A6371" s="11">
        <v>6062412</v>
      </c>
      <c r="B6371" s="11">
        <v>6062412</v>
      </c>
      <c r="C6371" s="11" t="s">
        <v>26</v>
      </c>
      <c r="D6371" s="11" t="s">
        <v>27</v>
      </c>
      <c r="E6371" s="13" t="str">
        <f>_xlfn.XLOOKUP(B6371,Sheet1!A:A,Sheet1!B:B)</f>
        <v>DS FIDDES HARD WAX OIL MATT CLEAR  250ML</v>
      </c>
      <c r="F6371" s="13" t="str">
        <f t="shared" si="467"/>
        <v>CROWN  - DS FIDDES HARD WAX OIL MATT CLEAR  250ML</v>
      </c>
      <c r="G6371" s="13"/>
      <c r="H6371" s="91" t="s">
        <v>28</v>
      </c>
      <c r="I6371" s="11" t="s">
        <v>29</v>
      </c>
      <c r="J6371" s="11" t="s">
        <v>29</v>
      </c>
      <c r="K6371" s="11" t="s">
        <v>30</v>
      </c>
      <c r="M6371" s="11" t="s">
        <v>7062</v>
      </c>
      <c r="N6371" s="13">
        <v>3105</v>
      </c>
      <c r="O6371" s="15">
        <f>_xlfn.XLOOKUP(B6371,Sheet1!A:A,Sheet1!E:E)</f>
        <v>8.33</v>
      </c>
      <c r="P6371" s="26"/>
      <c r="Q6371" s="15">
        <f t="shared" si="470"/>
        <v>8.7465000000000011</v>
      </c>
      <c r="R6371" s="38">
        <f>_xlfn.XLOOKUP(B6371,Sheet4!B:B,Sheet4!D:D)</f>
        <v>9.01</v>
      </c>
      <c r="S6371" s="26">
        <v>0</v>
      </c>
      <c r="T6371" s="13" t="str">
        <f t="shared" si="468"/>
        <v>Up</v>
      </c>
    </row>
    <row r="6372" spans="1:20" s="14" customFormat="1" hidden="1" x14ac:dyDescent="0.3">
      <c r="A6372" s="11">
        <v>6062411</v>
      </c>
      <c r="B6372" s="11">
        <v>6062411</v>
      </c>
      <c r="C6372" s="11" t="s">
        <v>26</v>
      </c>
      <c r="D6372" s="11" t="s">
        <v>27</v>
      </c>
      <c r="E6372" s="13" t="str">
        <f>_xlfn.XLOOKUP(B6372,Sheet1!A:A,Sheet1!B:B)</f>
        <v>DS FIDDES HARD WAX OIL SATIN CLEAR 250ML</v>
      </c>
      <c r="F6372" s="13" t="str">
        <f t="shared" si="467"/>
        <v>CROWN  - DS FIDDES HARD WAX OIL SATIN CLEAR 250ML</v>
      </c>
      <c r="G6372" s="13"/>
      <c r="H6372" s="91" t="s">
        <v>28</v>
      </c>
      <c r="I6372" s="11" t="s">
        <v>29</v>
      </c>
      <c r="J6372" s="11" t="s">
        <v>29</v>
      </c>
      <c r="K6372" s="11" t="s">
        <v>30</v>
      </c>
      <c r="M6372" s="11" t="s">
        <v>7062</v>
      </c>
      <c r="N6372" s="13">
        <v>3105</v>
      </c>
      <c r="O6372" s="15">
        <f>_xlfn.XLOOKUP(B6372,Sheet1!A:A,Sheet1!E:E)</f>
        <v>8.33</v>
      </c>
      <c r="P6372" s="26"/>
      <c r="Q6372" s="15">
        <f t="shared" si="470"/>
        <v>8.7465000000000011</v>
      </c>
      <c r="R6372" s="38">
        <f t="shared" ref="R6372:R6403" si="472">Q6372*1.03</f>
        <v>9.0088950000000008</v>
      </c>
      <c r="S6372" s="26">
        <v>0</v>
      </c>
      <c r="T6372" s="13" t="str">
        <f t="shared" si="468"/>
        <v>Up</v>
      </c>
    </row>
    <row r="6373" spans="1:20" s="14" customFormat="1" hidden="1" x14ac:dyDescent="0.3">
      <c r="A6373" s="11">
        <v>6062258</v>
      </c>
      <c r="B6373" s="11">
        <v>6062258</v>
      </c>
      <c r="C6373" s="11" t="s">
        <v>26</v>
      </c>
      <c r="D6373" s="11" t="s">
        <v>27</v>
      </c>
      <c r="E6373" s="13" t="str">
        <f>_xlfn.XLOOKUP(B6373,Sheet1!A:A,Sheet1!B:B)</f>
        <v>DS LIBERON BLCK BISON WAX ANT PINE 500ML</v>
      </c>
      <c r="F6373" s="13" t="str">
        <f t="shared" si="467"/>
        <v>CROWN  - DS LIBERON BLCK BISON WAX ANT PINE 500ML</v>
      </c>
      <c r="G6373" s="13"/>
      <c r="H6373" s="91" t="s">
        <v>28</v>
      </c>
      <c r="I6373" s="11" t="s">
        <v>29</v>
      </c>
      <c r="J6373" s="11" t="s">
        <v>29</v>
      </c>
      <c r="K6373" s="11" t="s">
        <v>30</v>
      </c>
      <c r="M6373" s="11" t="s">
        <v>7062</v>
      </c>
      <c r="N6373" s="13">
        <v>3105</v>
      </c>
      <c r="O6373" s="15">
        <f>_xlfn.XLOOKUP(B6373,Sheet1!A:A,Sheet1!E:E)</f>
        <v>12.73</v>
      </c>
      <c r="P6373" s="26"/>
      <c r="Q6373" s="15">
        <f t="shared" si="470"/>
        <v>13.3665</v>
      </c>
      <c r="R6373" s="38">
        <f t="shared" si="472"/>
        <v>13.767495</v>
      </c>
      <c r="S6373" s="26">
        <v>0</v>
      </c>
      <c r="T6373" s="13" t="str">
        <f t="shared" si="468"/>
        <v>Up</v>
      </c>
    </row>
    <row r="6374" spans="1:20" s="14" customFormat="1" hidden="1" x14ac:dyDescent="0.3">
      <c r="A6374" s="11">
        <v>6062257</v>
      </c>
      <c r="B6374" s="11">
        <v>6062257</v>
      </c>
      <c r="C6374" s="11" t="s">
        <v>26</v>
      </c>
      <c r="D6374" s="11" t="s">
        <v>27</v>
      </c>
      <c r="E6374" s="13" t="str">
        <f>_xlfn.XLOOKUP(B6374,Sheet1!A:A,Sheet1!B:B)</f>
        <v>DS LIBERON TACK CLOTH</v>
      </c>
      <c r="F6374" s="13" t="str">
        <f t="shared" si="467"/>
        <v>CROWN  - DS LIBERON TACK CLOTH</v>
      </c>
      <c r="G6374" s="13"/>
      <c r="H6374" s="91" t="s">
        <v>28</v>
      </c>
      <c r="I6374" s="11" t="s">
        <v>29</v>
      </c>
      <c r="J6374" s="11" t="s">
        <v>29</v>
      </c>
      <c r="K6374" s="11" t="s">
        <v>30</v>
      </c>
      <c r="M6374" s="11" t="s">
        <v>7062</v>
      </c>
      <c r="N6374" s="13">
        <v>3105</v>
      </c>
      <c r="O6374" s="15">
        <f>_xlfn.XLOOKUP(B6374,Sheet1!A:A,Sheet1!E:E)</f>
        <v>4.71</v>
      </c>
      <c r="P6374" s="26"/>
      <c r="Q6374" s="15">
        <f t="shared" si="470"/>
        <v>4.9455</v>
      </c>
      <c r="R6374" s="38">
        <f t="shared" si="472"/>
        <v>5.0938650000000001</v>
      </c>
      <c r="S6374" s="26">
        <v>0</v>
      </c>
      <c r="T6374" s="13" t="str">
        <f t="shared" si="468"/>
        <v>Up</v>
      </c>
    </row>
    <row r="6375" spans="1:20" s="14" customFormat="1" hidden="1" x14ac:dyDescent="0.3">
      <c r="A6375" s="11">
        <v>6062256</v>
      </c>
      <c r="B6375" s="11">
        <v>6062256</v>
      </c>
      <c r="C6375" s="11" t="s">
        <v>26</v>
      </c>
      <c r="D6375" s="11" t="s">
        <v>27</v>
      </c>
      <c r="E6375" s="13" t="str">
        <f>_xlfn.XLOOKUP(B6375,Sheet1!A:A,Sheet1!B:B)</f>
        <v>DS LIBERON PALETTE WOOD DYES TEAK  250ML</v>
      </c>
      <c r="F6375" s="13" t="str">
        <f t="shared" si="467"/>
        <v>CROWN  - DS LIBERON PALETTE WOOD DYES TEAK  250ML</v>
      </c>
      <c r="G6375" s="13"/>
      <c r="H6375" s="91" t="s">
        <v>28</v>
      </c>
      <c r="I6375" s="11" t="s">
        <v>29</v>
      </c>
      <c r="J6375" s="11" t="s">
        <v>29</v>
      </c>
      <c r="K6375" s="11" t="s">
        <v>30</v>
      </c>
      <c r="M6375" s="11" t="s">
        <v>7062</v>
      </c>
      <c r="N6375" s="13">
        <v>3105</v>
      </c>
      <c r="O6375" s="15">
        <f>_xlfn.XLOOKUP(B6375,Sheet1!A:A,Sheet1!E:E)</f>
        <v>8.25</v>
      </c>
      <c r="P6375" s="26"/>
      <c r="Q6375" s="15">
        <f t="shared" si="470"/>
        <v>8.6624999999999996</v>
      </c>
      <c r="R6375" s="38">
        <f t="shared" si="472"/>
        <v>8.9223750000000006</v>
      </c>
      <c r="S6375" s="26">
        <v>0</v>
      </c>
      <c r="T6375" s="13" t="str">
        <f t="shared" si="468"/>
        <v>Up</v>
      </c>
    </row>
    <row r="6376" spans="1:20" s="14" customFormat="1" hidden="1" x14ac:dyDescent="0.3">
      <c r="A6376" s="11">
        <v>6062255</v>
      </c>
      <c r="B6376" s="11">
        <v>6062255</v>
      </c>
      <c r="C6376" s="11" t="s">
        <v>26</v>
      </c>
      <c r="D6376" s="11" t="s">
        <v>27</v>
      </c>
      <c r="E6376" s="13" t="str">
        <f>_xlfn.XLOOKUP(B6376,Sheet1!A:A,Sheet1!B:B)</f>
        <v>DS LIBERON WAX FILLER STICK TEAK 06</v>
      </c>
      <c r="F6376" s="13" t="str">
        <f t="shared" si="467"/>
        <v>CROWN  - DS LIBERON WAX FILLER STICK TEAK 06</v>
      </c>
      <c r="G6376" s="13"/>
      <c r="H6376" s="91" t="s">
        <v>28</v>
      </c>
      <c r="I6376" s="11" t="s">
        <v>29</v>
      </c>
      <c r="J6376" s="11" t="s">
        <v>29</v>
      </c>
      <c r="K6376" s="11" t="s">
        <v>30</v>
      </c>
      <c r="M6376" s="11" t="s">
        <v>7062</v>
      </c>
      <c r="N6376" s="13">
        <v>3105</v>
      </c>
      <c r="O6376" s="15">
        <f>_xlfn.XLOOKUP(B6376,Sheet1!A:A,Sheet1!E:E)</f>
        <v>7.54</v>
      </c>
      <c r="P6376" s="26"/>
      <c r="Q6376" s="15">
        <f t="shared" si="470"/>
        <v>7.9170000000000007</v>
      </c>
      <c r="R6376" s="38">
        <f t="shared" si="472"/>
        <v>8.1545100000000001</v>
      </c>
      <c r="S6376" s="26">
        <v>0</v>
      </c>
      <c r="T6376" s="13" t="str">
        <f t="shared" si="468"/>
        <v>Up</v>
      </c>
    </row>
    <row r="6377" spans="1:20" s="14" customFormat="1" hidden="1" x14ac:dyDescent="0.3">
      <c r="A6377" s="11">
        <v>6062254</v>
      </c>
      <c r="B6377" s="11">
        <v>6062254</v>
      </c>
      <c r="C6377" s="11" t="s">
        <v>26</v>
      </c>
      <c r="D6377" s="11" t="s">
        <v>27</v>
      </c>
      <c r="E6377" s="13" t="str">
        <f>_xlfn.XLOOKUP(B6377,Sheet1!A:A,Sheet1!B:B)</f>
        <v>DS LIBERON RETOUCH CRAYON MIXED</v>
      </c>
      <c r="F6377" s="13" t="str">
        <f t="shared" si="467"/>
        <v>CROWN  - DS LIBERON RETOUCH CRAYON MIXED</v>
      </c>
      <c r="G6377" s="13"/>
      <c r="H6377" s="91" t="s">
        <v>28</v>
      </c>
      <c r="I6377" s="11" t="s">
        <v>29</v>
      </c>
      <c r="J6377" s="11" t="s">
        <v>29</v>
      </c>
      <c r="K6377" s="11" t="s">
        <v>30</v>
      </c>
      <c r="M6377" s="11" t="s">
        <v>7062</v>
      </c>
      <c r="N6377" s="13">
        <v>3105</v>
      </c>
      <c r="O6377" s="15">
        <f>_xlfn.XLOOKUP(B6377,Sheet1!A:A,Sheet1!E:E)</f>
        <v>6.54</v>
      </c>
      <c r="P6377" s="26"/>
      <c r="Q6377" s="15">
        <f t="shared" si="470"/>
        <v>6.867</v>
      </c>
      <c r="R6377" s="38">
        <f t="shared" si="472"/>
        <v>7.07301</v>
      </c>
      <c r="S6377" s="26">
        <v>0</v>
      </c>
      <c r="T6377" s="13" t="str">
        <f t="shared" si="468"/>
        <v>Up</v>
      </c>
    </row>
    <row r="6378" spans="1:20" s="14" customFormat="1" hidden="1" x14ac:dyDescent="0.3">
      <c r="A6378" s="11">
        <v>6062253</v>
      </c>
      <c r="B6378" s="11">
        <v>6062253</v>
      </c>
      <c r="C6378" s="11" t="s">
        <v>26</v>
      </c>
      <c r="D6378" s="11" t="s">
        <v>27</v>
      </c>
      <c r="E6378" s="13" t="str">
        <f>_xlfn.XLOOKUP(B6378,Sheet1!A:A,Sheet1!B:B)</f>
        <v>DS LIBERON BOILED LINSEED OIL      250ML</v>
      </c>
      <c r="F6378" s="13" t="str">
        <f t="shared" si="467"/>
        <v>CROWN  - DS LIBERON BOILED LINSEED OIL      250ML</v>
      </c>
      <c r="G6378" s="13"/>
      <c r="H6378" s="91" t="s">
        <v>28</v>
      </c>
      <c r="I6378" s="11" t="s">
        <v>29</v>
      </c>
      <c r="J6378" s="11" t="s">
        <v>29</v>
      </c>
      <c r="K6378" s="11" t="s">
        <v>30</v>
      </c>
      <c r="M6378" s="11" t="s">
        <v>7062</v>
      </c>
      <c r="N6378" s="13">
        <v>3105</v>
      </c>
      <c r="O6378" s="15">
        <f>_xlfn.XLOOKUP(B6378,Sheet1!A:A,Sheet1!E:E)</f>
        <v>7.34</v>
      </c>
      <c r="P6378" s="26"/>
      <c r="Q6378" s="15">
        <f t="shared" si="470"/>
        <v>7.7069999999999999</v>
      </c>
      <c r="R6378" s="38">
        <f t="shared" si="472"/>
        <v>7.9382099999999998</v>
      </c>
      <c r="S6378" s="26">
        <v>0</v>
      </c>
      <c r="T6378" s="13" t="str">
        <f t="shared" si="468"/>
        <v>Up</v>
      </c>
    </row>
    <row r="6379" spans="1:20" s="14" customFormat="1" hidden="1" x14ac:dyDescent="0.3">
      <c r="A6379" s="11">
        <v>6062252</v>
      </c>
      <c r="B6379" s="11">
        <v>6062252</v>
      </c>
      <c r="C6379" s="11" t="s">
        <v>26</v>
      </c>
      <c r="D6379" s="11" t="s">
        <v>27</v>
      </c>
      <c r="E6379" s="13" t="str">
        <f>_xlfn.XLOOKUP(B6379,Sheet1!A:A,Sheet1!B:B)</f>
        <v>DS LIBERON FINISHING OIL           250ML</v>
      </c>
      <c r="F6379" s="13" t="str">
        <f t="shared" si="467"/>
        <v>CROWN  - DS LIBERON FINISHING OIL           250ML</v>
      </c>
      <c r="G6379" s="13"/>
      <c r="H6379" s="91" t="s">
        <v>28</v>
      </c>
      <c r="I6379" s="11" t="s">
        <v>29</v>
      </c>
      <c r="J6379" s="11" t="s">
        <v>29</v>
      </c>
      <c r="K6379" s="11" t="s">
        <v>30</v>
      </c>
      <c r="M6379" s="11" t="s">
        <v>7062</v>
      </c>
      <c r="N6379" s="13">
        <v>3105</v>
      </c>
      <c r="O6379" s="15">
        <f>_xlfn.XLOOKUP(B6379,Sheet1!A:A,Sheet1!E:E)</f>
        <v>7.29</v>
      </c>
      <c r="P6379" s="26"/>
      <c r="Q6379" s="15">
        <f t="shared" si="470"/>
        <v>7.6545000000000005</v>
      </c>
      <c r="R6379" s="38">
        <f t="shared" si="472"/>
        <v>7.8841350000000006</v>
      </c>
      <c r="S6379" s="26">
        <v>0</v>
      </c>
      <c r="T6379" s="13" t="str">
        <f t="shared" si="468"/>
        <v>Up</v>
      </c>
    </row>
    <row r="6380" spans="1:20" s="14" customFormat="1" hidden="1" x14ac:dyDescent="0.3">
      <c r="A6380" s="11">
        <v>6062251</v>
      </c>
      <c r="B6380" s="11">
        <v>6062251</v>
      </c>
      <c r="C6380" s="11" t="s">
        <v>26</v>
      </c>
      <c r="D6380" s="11" t="s">
        <v>27</v>
      </c>
      <c r="E6380" s="13" t="str">
        <f>_xlfn.XLOOKUP(B6380,Sheet1!A:A,Sheet1!B:B)</f>
        <v>DS LIBERON DANISH OIL              250ML</v>
      </c>
      <c r="F6380" s="13" t="str">
        <f t="shared" si="467"/>
        <v>CROWN  - DS LIBERON DANISH OIL              250ML</v>
      </c>
      <c r="G6380" s="13"/>
      <c r="H6380" s="91" t="s">
        <v>28</v>
      </c>
      <c r="I6380" s="11" t="s">
        <v>29</v>
      </c>
      <c r="J6380" s="11" t="s">
        <v>29</v>
      </c>
      <c r="K6380" s="11" t="s">
        <v>30</v>
      </c>
      <c r="M6380" s="11" t="s">
        <v>7062</v>
      </c>
      <c r="N6380" s="13">
        <v>3105</v>
      </c>
      <c r="O6380" s="15">
        <f>_xlfn.XLOOKUP(B6380,Sheet1!A:A,Sheet1!E:E)</f>
        <v>7.93</v>
      </c>
      <c r="P6380" s="26"/>
      <c r="Q6380" s="15">
        <f t="shared" si="470"/>
        <v>8.3264999999999993</v>
      </c>
      <c r="R6380" s="38">
        <f t="shared" si="472"/>
        <v>8.576295</v>
      </c>
      <c r="S6380" s="26">
        <v>0</v>
      </c>
      <c r="T6380" s="13" t="str">
        <f t="shared" si="468"/>
        <v>Up</v>
      </c>
    </row>
    <row r="6381" spans="1:20" s="14" customFormat="1" hidden="1" x14ac:dyDescent="0.3">
      <c r="A6381" s="11">
        <v>6062250</v>
      </c>
      <c r="B6381" s="11">
        <v>6062250</v>
      </c>
      <c r="C6381" s="11" t="s">
        <v>26</v>
      </c>
      <c r="D6381" s="11" t="s">
        <v>27</v>
      </c>
      <c r="E6381" s="13" t="str">
        <f>_xlfn.XLOOKUP(B6381,Sheet1!A:A,Sheet1!B:B)</f>
        <v>DS LIBERON PURE TUNG OIL           250ML</v>
      </c>
      <c r="F6381" s="13" t="str">
        <f t="shared" si="467"/>
        <v>CROWN  - DS LIBERON PURE TUNG OIL           250ML</v>
      </c>
      <c r="G6381" s="13"/>
      <c r="H6381" s="91" t="s">
        <v>28</v>
      </c>
      <c r="I6381" s="11" t="s">
        <v>29</v>
      </c>
      <c r="J6381" s="11" t="s">
        <v>29</v>
      </c>
      <c r="K6381" s="11" t="s">
        <v>30</v>
      </c>
      <c r="M6381" s="11" t="s">
        <v>7062</v>
      </c>
      <c r="N6381" s="13">
        <v>3105</v>
      </c>
      <c r="O6381" s="15">
        <f>_xlfn.XLOOKUP(B6381,Sheet1!A:A,Sheet1!E:E)</f>
        <v>9.6</v>
      </c>
      <c r="P6381" s="26"/>
      <c r="Q6381" s="15">
        <f t="shared" si="470"/>
        <v>10.08</v>
      </c>
      <c r="R6381" s="38">
        <f t="shared" si="472"/>
        <v>10.382400000000001</v>
      </c>
      <c r="S6381" s="26">
        <v>0</v>
      </c>
      <c r="T6381" s="13" t="str">
        <f t="shared" si="468"/>
        <v>Up</v>
      </c>
    </row>
    <row r="6382" spans="1:20" s="14" customFormat="1" hidden="1" x14ac:dyDescent="0.3">
      <c r="A6382" s="11">
        <v>6062249</v>
      </c>
      <c r="B6382" s="11">
        <v>6062249</v>
      </c>
      <c r="C6382" s="11" t="s">
        <v>26</v>
      </c>
      <c r="D6382" s="11" t="s">
        <v>27</v>
      </c>
      <c r="E6382" s="13" t="str">
        <f>_xlfn.XLOOKUP(B6382,Sheet1!A:A,Sheet1!B:B)</f>
        <v>DS LIBERON FINE WOOD STRIPPER      500ML</v>
      </c>
      <c r="F6382" s="13" t="str">
        <f t="shared" si="467"/>
        <v>CROWN  - DS LIBERON FINE WOOD STRIPPER      500ML</v>
      </c>
      <c r="G6382" s="13"/>
      <c r="H6382" s="91" t="s">
        <v>28</v>
      </c>
      <c r="I6382" s="11" t="s">
        <v>29</v>
      </c>
      <c r="J6382" s="11" t="s">
        <v>29</v>
      </c>
      <c r="K6382" s="11" t="s">
        <v>30</v>
      </c>
      <c r="M6382" s="11" t="s">
        <v>7062</v>
      </c>
      <c r="N6382" s="13">
        <v>3105</v>
      </c>
      <c r="O6382" s="15">
        <f>_xlfn.XLOOKUP(B6382,Sheet1!A:A,Sheet1!E:E)</f>
        <v>11.51</v>
      </c>
      <c r="P6382" s="26"/>
      <c r="Q6382" s="15">
        <f t="shared" si="470"/>
        <v>12.0855</v>
      </c>
      <c r="R6382" s="38">
        <f t="shared" si="472"/>
        <v>12.448065</v>
      </c>
      <c r="S6382" s="26">
        <v>0</v>
      </c>
      <c r="T6382" s="13" t="str">
        <f t="shared" si="468"/>
        <v>Up</v>
      </c>
    </row>
    <row r="6383" spans="1:20" s="14" customFormat="1" hidden="1" x14ac:dyDescent="0.3">
      <c r="A6383" s="11">
        <v>6060878</v>
      </c>
      <c r="B6383" s="11">
        <v>6060878</v>
      </c>
      <c r="C6383" s="11" t="s">
        <v>26</v>
      </c>
      <c r="D6383" s="11" t="s">
        <v>27</v>
      </c>
      <c r="E6383" s="13" t="str">
        <f>_xlfn.XLOOKUP(B6383,Sheet1!A:A,Sheet1!B:B)</f>
        <v>DS OSMO DOOR OIL        RAW        1L</v>
      </c>
      <c r="F6383" s="13" t="str">
        <f t="shared" si="467"/>
        <v>CROWN  - DS OSMO DOOR OIL        RAW        1L</v>
      </c>
      <c r="G6383" s="13"/>
      <c r="H6383" s="91" t="s">
        <v>28</v>
      </c>
      <c r="I6383" s="11" t="s">
        <v>29</v>
      </c>
      <c r="J6383" s="11" t="s">
        <v>29</v>
      </c>
      <c r="K6383" s="11" t="s">
        <v>30</v>
      </c>
      <c r="M6383" s="11" t="s">
        <v>7062</v>
      </c>
      <c r="N6383" s="13">
        <v>3105</v>
      </c>
      <c r="O6383" s="15">
        <f>_xlfn.XLOOKUP(B6383,Sheet1!A:A,Sheet1!E:E)</f>
        <v>49.2</v>
      </c>
      <c r="P6383" s="26"/>
      <c r="Q6383" s="15">
        <f t="shared" si="470"/>
        <v>51.660000000000004</v>
      </c>
      <c r="R6383" s="38">
        <f t="shared" si="472"/>
        <v>53.209800000000008</v>
      </c>
      <c r="S6383" s="26">
        <v>0</v>
      </c>
      <c r="T6383" s="13" t="str">
        <f t="shared" si="468"/>
        <v>Up</v>
      </c>
    </row>
    <row r="6384" spans="1:20" s="14" customFormat="1" hidden="1" x14ac:dyDescent="0.3">
      <c r="A6384" s="11">
        <v>6060748</v>
      </c>
      <c r="B6384" s="11">
        <v>6060748</v>
      </c>
      <c r="C6384" s="11" t="s">
        <v>26</v>
      </c>
      <c r="D6384" s="11" t="s">
        <v>27</v>
      </c>
      <c r="E6384" s="13" t="str">
        <f>_xlfn.XLOOKUP(B6384,Sheet1!A:A,Sheet1!B:B)</f>
        <v>DS LIBERON WAX POLISHING BRUSH</v>
      </c>
      <c r="F6384" s="13" t="str">
        <f t="shared" si="467"/>
        <v>CROWN  - DS LIBERON WAX POLISHING BRUSH</v>
      </c>
      <c r="G6384" s="13"/>
      <c r="H6384" s="91" t="s">
        <v>28</v>
      </c>
      <c r="I6384" s="11" t="s">
        <v>29</v>
      </c>
      <c r="J6384" s="11" t="s">
        <v>29</v>
      </c>
      <c r="K6384" s="11" t="s">
        <v>30</v>
      </c>
      <c r="M6384" s="11" t="s">
        <v>7062</v>
      </c>
      <c r="N6384" s="13">
        <v>3105</v>
      </c>
      <c r="O6384" s="15">
        <f>_xlfn.XLOOKUP(B6384,Sheet1!A:A,Sheet1!E:E)</f>
        <v>23.8</v>
      </c>
      <c r="P6384" s="26"/>
      <c r="Q6384" s="15">
        <f t="shared" si="470"/>
        <v>24.990000000000002</v>
      </c>
      <c r="R6384" s="38">
        <f t="shared" si="472"/>
        <v>25.739700000000003</v>
      </c>
      <c r="S6384" s="26">
        <v>0</v>
      </c>
      <c r="T6384" s="13" t="str">
        <f t="shared" si="468"/>
        <v>Up</v>
      </c>
    </row>
    <row r="6385" spans="1:20" s="14" customFormat="1" hidden="1" x14ac:dyDescent="0.3">
      <c r="A6385" s="11">
        <v>6060747</v>
      </c>
      <c r="B6385" s="11">
        <v>6060747</v>
      </c>
      <c r="C6385" s="11" t="s">
        <v>26</v>
      </c>
      <c r="D6385" s="11" t="s">
        <v>27</v>
      </c>
      <c r="E6385" s="13" t="str">
        <f>_xlfn.XLOOKUP(B6385,Sheet1!A:A,Sheet1!B:B)</f>
        <v>DS LIBERON STEEL WOOL GRADE 2      250G</v>
      </c>
      <c r="F6385" s="13" t="str">
        <f t="shared" si="467"/>
        <v>CROWN  - DS LIBERON STEEL WOOL GRADE 2      250G</v>
      </c>
      <c r="G6385" s="13"/>
      <c r="H6385" s="91" t="s">
        <v>28</v>
      </c>
      <c r="I6385" s="11" t="s">
        <v>29</v>
      </c>
      <c r="J6385" s="11" t="s">
        <v>29</v>
      </c>
      <c r="K6385" s="11" t="s">
        <v>30</v>
      </c>
      <c r="M6385" s="11" t="s">
        <v>7062</v>
      </c>
      <c r="N6385" s="13">
        <v>3105</v>
      </c>
      <c r="O6385" s="15">
        <f>_xlfn.XLOOKUP(B6385,Sheet1!A:A,Sheet1!E:E)</f>
        <v>5.05</v>
      </c>
      <c r="P6385" s="26"/>
      <c r="Q6385" s="15">
        <f t="shared" si="470"/>
        <v>5.3025000000000002</v>
      </c>
      <c r="R6385" s="38">
        <f t="shared" si="472"/>
        <v>5.4615750000000007</v>
      </c>
      <c r="S6385" s="26">
        <v>0</v>
      </c>
      <c r="T6385" s="13" t="str">
        <f t="shared" si="468"/>
        <v>Up</v>
      </c>
    </row>
    <row r="6386" spans="1:20" s="14" customFormat="1" hidden="1" x14ac:dyDescent="0.3">
      <c r="A6386" s="11">
        <v>6060746</v>
      </c>
      <c r="B6386" s="11">
        <v>6060746</v>
      </c>
      <c r="C6386" s="11" t="s">
        <v>26</v>
      </c>
      <c r="D6386" s="11" t="s">
        <v>27</v>
      </c>
      <c r="E6386" s="13" t="str">
        <f>_xlfn.XLOOKUP(B6386,Sheet1!A:A,Sheet1!B:B)</f>
        <v>DS LIBERON STEEL WOOL 0 FINE       250G</v>
      </c>
      <c r="F6386" s="13" t="str">
        <f t="shared" si="467"/>
        <v>CROWN  - DS LIBERON STEEL WOOL 0 FINE       250G</v>
      </c>
      <c r="G6386" s="13"/>
      <c r="H6386" s="91" t="s">
        <v>28</v>
      </c>
      <c r="I6386" s="11" t="s">
        <v>29</v>
      </c>
      <c r="J6386" s="11" t="s">
        <v>29</v>
      </c>
      <c r="K6386" s="11" t="s">
        <v>30</v>
      </c>
      <c r="M6386" s="11" t="s">
        <v>7062</v>
      </c>
      <c r="N6386" s="13">
        <v>3105</v>
      </c>
      <c r="O6386" s="15">
        <f>_xlfn.XLOOKUP(B6386,Sheet1!A:A,Sheet1!E:E)</f>
        <v>5.38</v>
      </c>
      <c r="P6386" s="26"/>
      <c r="Q6386" s="15">
        <f t="shared" si="470"/>
        <v>5.649</v>
      </c>
      <c r="R6386" s="38">
        <f t="shared" si="472"/>
        <v>5.8184700000000005</v>
      </c>
      <c r="S6386" s="26">
        <v>0</v>
      </c>
      <c r="T6386" s="13" t="str">
        <f t="shared" si="468"/>
        <v>Up</v>
      </c>
    </row>
    <row r="6387" spans="1:20" s="14" customFormat="1" hidden="1" x14ac:dyDescent="0.3">
      <c r="A6387" s="11">
        <v>6060706</v>
      </c>
      <c r="B6387" s="11">
        <v>6060706</v>
      </c>
      <c r="C6387" s="11" t="s">
        <v>26</v>
      </c>
      <c r="D6387" s="11" t="s">
        <v>27</v>
      </c>
      <c r="E6387" s="13" t="str">
        <f>_xlfn.XLOOKUP(B6387,Sheet1!A:A,Sheet1!B:B)</f>
        <v>DS LIBERON SUPR DANISH OIL WITH UV 500ML</v>
      </c>
      <c r="F6387" s="13" t="str">
        <f t="shared" si="467"/>
        <v>CROWN  - DS LIBERON SUPR DANISH OIL WITH UV 500ML</v>
      </c>
      <c r="G6387" s="13"/>
      <c r="H6387" s="91" t="s">
        <v>28</v>
      </c>
      <c r="I6387" s="11" t="s">
        <v>29</v>
      </c>
      <c r="J6387" s="11" t="s">
        <v>29</v>
      </c>
      <c r="K6387" s="11" t="s">
        <v>30</v>
      </c>
      <c r="M6387" s="11" t="s">
        <v>7062</v>
      </c>
      <c r="N6387" s="13">
        <v>3105</v>
      </c>
      <c r="O6387" s="15">
        <f>_xlfn.XLOOKUP(B6387,Sheet1!A:A,Sheet1!E:E)</f>
        <v>10.66</v>
      </c>
      <c r="P6387" s="26"/>
      <c r="Q6387" s="15">
        <f t="shared" si="470"/>
        <v>11.193000000000001</v>
      </c>
      <c r="R6387" s="38">
        <f t="shared" si="472"/>
        <v>11.528790000000003</v>
      </c>
      <c r="S6387" s="26">
        <v>0</v>
      </c>
      <c r="T6387" s="13" t="str">
        <f t="shared" si="468"/>
        <v>Up</v>
      </c>
    </row>
    <row r="6388" spans="1:20" s="14" customFormat="1" hidden="1" x14ac:dyDescent="0.3">
      <c r="A6388" s="11">
        <v>6053906</v>
      </c>
      <c r="B6388" s="11">
        <v>6053906</v>
      </c>
      <c r="C6388" s="11" t="s">
        <v>26</v>
      </c>
      <c r="D6388" s="11" t="s">
        <v>27</v>
      </c>
      <c r="E6388" s="13" t="str">
        <f>_xlfn.XLOOKUP(B6388,Sheet1!A:A,Sheet1!B:B)</f>
        <v>DS OSMO DECK OIL        BANGKIRAI  2.5L</v>
      </c>
      <c r="F6388" s="13" t="str">
        <f t="shared" si="467"/>
        <v>CROWN  - DS OSMO DECK OIL        BANGKIRAI  2.5L</v>
      </c>
      <c r="G6388" s="13"/>
      <c r="H6388" s="91" t="s">
        <v>28</v>
      </c>
      <c r="I6388" s="11" t="s">
        <v>29</v>
      </c>
      <c r="J6388" s="11" t="s">
        <v>29</v>
      </c>
      <c r="K6388" s="11" t="s">
        <v>30</v>
      </c>
      <c r="M6388" s="11" t="s">
        <v>7062</v>
      </c>
      <c r="N6388" s="13">
        <v>3105</v>
      </c>
      <c r="O6388" s="15">
        <f>_xlfn.XLOOKUP(B6388,Sheet1!A:A,Sheet1!E:E)</f>
        <v>65.739999999999995</v>
      </c>
      <c r="P6388" s="26"/>
      <c r="Q6388" s="15">
        <f t="shared" si="470"/>
        <v>69.027000000000001</v>
      </c>
      <c r="R6388" s="38">
        <f t="shared" si="472"/>
        <v>71.09781000000001</v>
      </c>
      <c r="S6388" s="26">
        <v>0</v>
      </c>
      <c r="T6388" s="13" t="str">
        <f t="shared" si="468"/>
        <v>Up</v>
      </c>
    </row>
    <row r="6389" spans="1:20" s="14" customFormat="1" hidden="1" x14ac:dyDescent="0.3">
      <c r="A6389" s="11">
        <v>6053260</v>
      </c>
      <c r="B6389" s="11">
        <v>6053260</v>
      </c>
      <c r="C6389" s="11" t="s">
        <v>26</v>
      </c>
      <c r="D6389" s="11" t="s">
        <v>27</v>
      </c>
      <c r="E6389" s="13" t="str">
        <f>_xlfn.XLOOKUP(B6389,Sheet1!A:A,Sheet1!B:B)</f>
        <v>DS BARRETTINE BIO SPIRIT           750ML</v>
      </c>
      <c r="F6389" s="13" t="str">
        <f t="shared" si="467"/>
        <v>CROWN  - DS BARRETTINE BIO SPIRIT           750ML</v>
      </c>
      <c r="G6389" s="13"/>
      <c r="H6389" s="91" t="s">
        <v>28</v>
      </c>
      <c r="I6389" s="11" t="s">
        <v>29</v>
      </c>
      <c r="J6389" s="11" t="s">
        <v>29</v>
      </c>
      <c r="K6389" s="11" t="s">
        <v>30</v>
      </c>
      <c r="M6389" s="11" t="s">
        <v>7062</v>
      </c>
      <c r="N6389" s="13">
        <v>3105</v>
      </c>
      <c r="O6389" s="15">
        <f>_xlfn.XLOOKUP(B6389,Sheet1!A:A,Sheet1!E:E)</f>
        <v>2.15</v>
      </c>
      <c r="P6389" s="26"/>
      <c r="Q6389" s="15">
        <f t="shared" si="470"/>
        <v>2.2574999999999998</v>
      </c>
      <c r="R6389" s="38">
        <f t="shared" si="472"/>
        <v>2.3252250000000001</v>
      </c>
      <c r="S6389" s="26">
        <v>0</v>
      </c>
      <c r="T6389" s="13" t="str">
        <f t="shared" si="468"/>
        <v>Up</v>
      </c>
    </row>
    <row r="6390" spans="1:20" s="14" customFormat="1" hidden="1" x14ac:dyDescent="0.3">
      <c r="A6390" s="11">
        <v>6050375</v>
      </c>
      <c r="B6390" s="11">
        <v>6050375</v>
      </c>
      <c r="C6390" s="11" t="s">
        <v>26</v>
      </c>
      <c r="D6390" s="11" t="s">
        <v>27</v>
      </c>
      <c r="E6390" s="13" t="str">
        <f>_xlfn.XLOOKUP(B6390,Sheet1!A:A,Sheet1!B:B)</f>
        <v>DS BARRETTINE SB WOODWORM KILLER   250ML</v>
      </c>
      <c r="F6390" s="13" t="str">
        <f t="shared" si="467"/>
        <v>CROWN  - DS BARRETTINE SB WOODWORM KILLER   250ML</v>
      </c>
      <c r="G6390" s="13"/>
      <c r="H6390" s="91" t="s">
        <v>28</v>
      </c>
      <c r="I6390" s="11" t="s">
        <v>29</v>
      </c>
      <c r="J6390" s="11" t="s">
        <v>29</v>
      </c>
      <c r="K6390" s="11" t="s">
        <v>30</v>
      </c>
      <c r="M6390" s="11" t="s">
        <v>7062</v>
      </c>
      <c r="N6390" s="13">
        <v>3105</v>
      </c>
      <c r="O6390" s="15">
        <f>_xlfn.XLOOKUP(B6390,Sheet1!A:A,Sheet1!E:E)</f>
        <v>5.23</v>
      </c>
      <c r="P6390" s="26"/>
      <c r="Q6390" s="15">
        <f t="shared" si="470"/>
        <v>5.4915000000000003</v>
      </c>
      <c r="R6390" s="38">
        <f t="shared" si="472"/>
        <v>5.6562450000000002</v>
      </c>
      <c r="S6390" s="26">
        <v>0</v>
      </c>
      <c r="T6390" s="13" t="str">
        <f t="shared" si="468"/>
        <v>Up</v>
      </c>
    </row>
    <row r="6391" spans="1:20" s="14" customFormat="1" hidden="1" x14ac:dyDescent="0.3">
      <c r="A6391" s="11">
        <v>6049839</v>
      </c>
      <c r="B6391" s="11">
        <v>6049839</v>
      </c>
      <c r="C6391" s="11" t="s">
        <v>26</v>
      </c>
      <c r="D6391" s="11" t="s">
        <v>27</v>
      </c>
      <c r="E6391" s="13" t="str">
        <f>_xlfn.XLOOKUP(B6391,Sheet1!A:A,Sheet1!B:B)</f>
        <v>DS OSMO COUNTRY COLOUR  TRAFF GREY 2.5L</v>
      </c>
      <c r="F6391" s="13" t="str">
        <f t="shared" si="467"/>
        <v>CROWN  - DS OSMO COUNTRY COLOUR  TRAFF GREY 2.5L</v>
      </c>
      <c r="G6391" s="13"/>
      <c r="H6391" s="91" t="s">
        <v>28</v>
      </c>
      <c r="I6391" s="11" t="s">
        <v>29</v>
      </c>
      <c r="J6391" s="11" t="s">
        <v>29</v>
      </c>
      <c r="K6391" s="11" t="s">
        <v>30</v>
      </c>
      <c r="M6391" s="11" t="s">
        <v>7062</v>
      </c>
      <c r="N6391" s="13">
        <v>3105</v>
      </c>
      <c r="O6391" s="15">
        <f>_xlfn.XLOOKUP(B6391,Sheet1!A:A,Sheet1!E:E)</f>
        <v>133.01</v>
      </c>
      <c r="P6391" s="26"/>
      <c r="Q6391" s="15">
        <f t="shared" si="470"/>
        <v>139.66049999999998</v>
      </c>
      <c r="R6391" s="38">
        <f t="shared" si="472"/>
        <v>143.85031499999999</v>
      </c>
      <c r="S6391" s="26">
        <v>0</v>
      </c>
      <c r="T6391" s="13" t="str">
        <f t="shared" si="468"/>
        <v>Up</v>
      </c>
    </row>
    <row r="6392" spans="1:20" s="14" customFormat="1" hidden="1" x14ac:dyDescent="0.3">
      <c r="A6392" s="11">
        <v>6049838</v>
      </c>
      <c r="B6392" s="11">
        <v>6049838</v>
      </c>
      <c r="C6392" s="11" t="s">
        <v>26</v>
      </c>
      <c r="D6392" s="11" t="s">
        <v>27</v>
      </c>
      <c r="E6392" s="13" t="str">
        <f>_xlfn.XLOOKUP(B6392,Sheet1!A:A,Sheet1!B:B)</f>
        <v>DS OSMO COUNTRY COLOUR  LIGHT GREY 2.5L</v>
      </c>
      <c r="F6392" s="13" t="str">
        <f t="shared" si="467"/>
        <v>CROWN  - DS OSMO COUNTRY COLOUR  LIGHT GREY 2.5L</v>
      </c>
      <c r="G6392" s="13"/>
      <c r="H6392" s="91" t="s">
        <v>28</v>
      </c>
      <c r="I6392" s="11" t="s">
        <v>29</v>
      </c>
      <c r="J6392" s="11" t="s">
        <v>29</v>
      </c>
      <c r="K6392" s="11" t="s">
        <v>30</v>
      </c>
      <c r="M6392" s="11" t="s">
        <v>7062</v>
      </c>
      <c r="N6392" s="13">
        <v>3105</v>
      </c>
      <c r="O6392" s="15">
        <f>_xlfn.XLOOKUP(B6392,Sheet1!A:A,Sheet1!E:E)</f>
        <v>133.01</v>
      </c>
      <c r="P6392" s="26"/>
      <c r="Q6392" s="15">
        <f t="shared" si="470"/>
        <v>139.66049999999998</v>
      </c>
      <c r="R6392" s="38">
        <f t="shared" si="472"/>
        <v>143.85031499999999</v>
      </c>
      <c r="S6392" s="26">
        <v>0</v>
      </c>
      <c r="T6392" s="13" t="str">
        <f t="shared" si="468"/>
        <v>Up</v>
      </c>
    </row>
    <row r="6393" spans="1:20" s="14" customFormat="1" hidden="1" x14ac:dyDescent="0.3">
      <c r="A6393" s="11">
        <v>6049837</v>
      </c>
      <c r="B6393" s="11">
        <v>6049837</v>
      </c>
      <c r="C6393" s="11" t="s">
        <v>26</v>
      </c>
      <c r="D6393" s="11" t="s">
        <v>27</v>
      </c>
      <c r="E6393" s="13" t="str">
        <f>_xlfn.XLOOKUP(B6393,Sheet1!A:A,Sheet1!B:B)</f>
        <v>DS OSMO COUNTRY COLOUR  ANTHR GREY 2.5L</v>
      </c>
      <c r="F6393" s="13" t="str">
        <f t="shared" si="467"/>
        <v>CROWN  - DS OSMO COUNTRY COLOUR  ANTHR GREY 2.5L</v>
      </c>
      <c r="G6393" s="13"/>
      <c r="H6393" s="91" t="s">
        <v>28</v>
      </c>
      <c r="I6393" s="11" t="s">
        <v>29</v>
      </c>
      <c r="J6393" s="11" t="s">
        <v>29</v>
      </c>
      <c r="K6393" s="11" t="s">
        <v>30</v>
      </c>
      <c r="M6393" s="11" t="s">
        <v>7062</v>
      </c>
      <c r="N6393" s="13">
        <v>3105</v>
      </c>
      <c r="O6393" s="15">
        <f>_xlfn.XLOOKUP(B6393,Sheet1!A:A,Sheet1!E:E)</f>
        <v>133.01</v>
      </c>
      <c r="P6393" s="26"/>
      <c r="Q6393" s="15">
        <f t="shared" si="470"/>
        <v>139.66049999999998</v>
      </c>
      <c r="R6393" s="38">
        <f t="shared" si="472"/>
        <v>143.85031499999999</v>
      </c>
      <c r="S6393" s="26">
        <v>0</v>
      </c>
      <c r="T6393" s="13" t="str">
        <f t="shared" si="468"/>
        <v>Up</v>
      </c>
    </row>
    <row r="6394" spans="1:20" s="14" customFormat="1" hidden="1" x14ac:dyDescent="0.3">
      <c r="A6394" s="11">
        <v>6049835</v>
      </c>
      <c r="B6394" s="11">
        <v>6049835</v>
      </c>
      <c r="C6394" s="11" t="s">
        <v>26</v>
      </c>
      <c r="D6394" s="11" t="s">
        <v>27</v>
      </c>
      <c r="E6394" s="13" t="str">
        <f>_xlfn.XLOOKUP(B6394,Sheet1!A:A,Sheet1!B:B)</f>
        <v>DS OSMO COUNTRY COLOUR  PEBBL GREY 2.5L</v>
      </c>
      <c r="F6394" s="13" t="str">
        <f t="shared" si="467"/>
        <v>CROWN  - DS OSMO COUNTRY COLOUR  PEBBL GREY 2.5L</v>
      </c>
      <c r="G6394" s="13"/>
      <c r="H6394" s="91" t="s">
        <v>28</v>
      </c>
      <c r="I6394" s="11" t="s">
        <v>29</v>
      </c>
      <c r="J6394" s="11" t="s">
        <v>29</v>
      </c>
      <c r="K6394" s="11" t="s">
        <v>30</v>
      </c>
      <c r="M6394" s="11" t="s">
        <v>7062</v>
      </c>
      <c r="N6394" s="13">
        <v>3105</v>
      </c>
      <c r="O6394" s="15">
        <f>_xlfn.XLOOKUP(B6394,Sheet1!A:A,Sheet1!E:E)</f>
        <v>133.01</v>
      </c>
      <c r="P6394" s="26"/>
      <c r="Q6394" s="15">
        <f t="shared" si="470"/>
        <v>139.66049999999998</v>
      </c>
      <c r="R6394" s="38">
        <f t="shared" si="472"/>
        <v>143.85031499999999</v>
      </c>
      <c r="S6394" s="26">
        <v>0</v>
      </c>
      <c r="T6394" s="13" t="str">
        <f t="shared" si="468"/>
        <v>Up</v>
      </c>
    </row>
    <row r="6395" spans="1:20" s="14" customFormat="1" hidden="1" x14ac:dyDescent="0.3">
      <c r="A6395" s="11">
        <v>6049834</v>
      </c>
      <c r="B6395" s="11">
        <v>6049834</v>
      </c>
      <c r="C6395" s="11" t="s">
        <v>26</v>
      </c>
      <c r="D6395" s="11" t="s">
        <v>27</v>
      </c>
      <c r="E6395" s="13" t="str">
        <f>_xlfn.XLOOKUP(B6395,Sheet1!A:A,Sheet1!B:B)</f>
        <v>DS OSMO COUNTRY COLOUR  DUSK GREY  2.5L</v>
      </c>
      <c r="F6395" s="13" t="str">
        <f t="shared" si="467"/>
        <v>CROWN  - DS OSMO COUNTRY COLOUR  DUSK GREY  2.5L</v>
      </c>
      <c r="G6395" s="13"/>
      <c r="H6395" s="91" t="s">
        <v>28</v>
      </c>
      <c r="I6395" s="11" t="s">
        <v>29</v>
      </c>
      <c r="J6395" s="11" t="s">
        <v>29</v>
      </c>
      <c r="K6395" s="11" t="s">
        <v>30</v>
      </c>
      <c r="M6395" s="11" t="s">
        <v>7062</v>
      </c>
      <c r="N6395" s="13">
        <v>3105</v>
      </c>
      <c r="O6395" s="15">
        <f>_xlfn.XLOOKUP(B6395,Sheet1!A:A,Sheet1!E:E)</f>
        <v>133.01</v>
      </c>
      <c r="P6395" s="26"/>
      <c r="Q6395" s="15">
        <f t="shared" si="470"/>
        <v>139.66049999999998</v>
      </c>
      <c r="R6395" s="38">
        <f t="shared" si="472"/>
        <v>143.85031499999999</v>
      </c>
      <c r="S6395" s="26">
        <v>0</v>
      </c>
      <c r="T6395" s="13" t="str">
        <f t="shared" si="468"/>
        <v>Up</v>
      </c>
    </row>
    <row r="6396" spans="1:20" s="14" customFormat="1" hidden="1" x14ac:dyDescent="0.3">
      <c r="A6396" s="11">
        <v>6049833</v>
      </c>
      <c r="B6396" s="11">
        <v>6049833</v>
      </c>
      <c r="C6396" s="11" t="s">
        <v>26</v>
      </c>
      <c r="D6396" s="11" t="s">
        <v>27</v>
      </c>
      <c r="E6396" s="13" t="str">
        <f>_xlfn.XLOOKUP(B6396,Sheet1!A:A,Sheet1!B:B)</f>
        <v>DS OSMO COUNTRY COLOUR  CHARCOAL   2.5L</v>
      </c>
      <c r="F6396" s="13" t="str">
        <f t="shared" si="467"/>
        <v>CROWN  - DS OSMO COUNTRY COLOUR  CHARCOAL   2.5L</v>
      </c>
      <c r="G6396" s="13"/>
      <c r="H6396" s="91" t="s">
        <v>28</v>
      </c>
      <c r="I6396" s="11" t="s">
        <v>29</v>
      </c>
      <c r="J6396" s="11" t="s">
        <v>29</v>
      </c>
      <c r="K6396" s="11" t="s">
        <v>30</v>
      </c>
      <c r="M6396" s="11" t="s">
        <v>7062</v>
      </c>
      <c r="N6396" s="13">
        <v>3105</v>
      </c>
      <c r="O6396" s="15">
        <f>_xlfn.XLOOKUP(B6396,Sheet1!A:A,Sheet1!E:E)</f>
        <v>133.01</v>
      </c>
      <c r="P6396" s="26"/>
      <c r="Q6396" s="15">
        <f t="shared" si="470"/>
        <v>139.66049999999998</v>
      </c>
      <c r="R6396" s="38">
        <f t="shared" si="472"/>
        <v>143.85031499999999</v>
      </c>
      <c r="S6396" s="26">
        <v>0</v>
      </c>
      <c r="T6396" s="13" t="str">
        <f t="shared" si="468"/>
        <v>Up</v>
      </c>
    </row>
    <row r="6397" spans="1:20" s="14" customFormat="1" hidden="1" x14ac:dyDescent="0.3">
      <c r="A6397" s="11">
        <v>6049832</v>
      </c>
      <c r="B6397" s="11">
        <v>6049832</v>
      </c>
      <c r="C6397" s="11" t="s">
        <v>26</v>
      </c>
      <c r="D6397" s="11" t="s">
        <v>27</v>
      </c>
      <c r="E6397" s="13" t="str">
        <f>_xlfn.XLOOKUP(B6397,Sheet1!A:A,Sheet1!B:B)</f>
        <v>DS OSMO COUNTRY COLOUR  DARK BROWN 2.5L</v>
      </c>
      <c r="F6397" s="13" t="str">
        <f t="shared" si="467"/>
        <v>CROWN  - DS OSMO COUNTRY COLOUR  DARK BROWN 2.5L</v>
      </c>
      <c r="G6397" s="13"/>
      <c r="H6397" s="91" t="s">
        <v>28</v>
      </c>
      <c r="I6397" s="11" t="s">
        <v>29</v>
      </c>
      <c r="J6397" s="11" t="s">
        <v>29</v>
      </c>
      <c r="K6397" s="11" t="s">
        <v>30</v>
      </c>
      <c r="M6397" s="11" t="s">
        <v>7062</v>
      </c>
      <c r="N6397" s="13">
        <v>3105</v>
      </c>
      <c r="O6397" s="15">
        <f>_xlfn.XLOOKUP(B6397,Sheet1!A:A,Sheet1!E:E)</f>
        <v>133.01</v>
      </c>
      <c r="P6397" s="26"/>
      <c r="Q6397" s="15">
        <f t="shared" si="470"/>
        <v>139.66049999999998</v>
      </c>
      <c r="R6397" s="38">
        <f t="shared" si="472"/>
        <v>143.85031499999999</v>
      </c>
      <c r="S6397" s="26">
        <v>0</v>
      </c>
      <c r="T6397" s="13" t="str">
        <f t="shared" si="468"/>
        <v>Up</v>
      </c>
    </row>
    <row r="6398" spans="1:20" s="14" customFormat="1" hidden="1" x14ac:dyDescent="0.3">
      <c r="A6398" s="11">
        <v>6049830</v>
      </c>
      <c r="B6398" s="11">
        <v>6049830</v>
      </c>
      <c r="C6398" s="11" t="s">
        <v>26</v>
      </c>
      <c r="D6398" s="11" t="s">
        <v>27</v>
      </c>
      <c r="E6398" s="13" t="str">
        <f>_xlfn.XLOOKUP(B6398,Sheet1!A:A,Sheet1!B:B)</f>
        <v>DS OSMO COUNTRY COLOUR  MEDI BROWN 2.5L</v>
      </c>
      <c r="F6398" s="13" t="str">
        <f t="shared" ref="F6398:F6461" si="473">D6398&amp;" - "&amp;E6398</f>
        <v>CROWN  - DS OSMO COUNTRY COLOUR  MEDI BROWN 2.5L</v>
      </c>
      <c r="G6398" s="13"/>
      <c r="H6398" s="91" t="s">
        <v>28</v>
      </c>
      <c r="I6398" s="11" t="s">
        <v>29</v>
      </c>
      <c r="J6398" s="11" t="s">
        <v>29</v>
      </c>
      <c r="K6398" s="11" t="s">
        <v>30</v>
      </c>
      <c r="M6398" s="11" t="s">
        <v>7062</v>
      </c>
      <c r="N6398" s="13">
        <v>3105</v>
      </c>
      <c r="O6398" s="15">
        <f>_xlfn.XLOOKUP(B6398,Sheet1!A:A,Sheet1!E:E)</f>
        <v>133.01</v>
      </c>
      <c r="P6398" s="26"/>
      <c r="Q6398" s="15">
        <f t="shared" si="470"/>
        <v>139.66049999999998</v>
      </c>
      <c r="R6398" s="38">
        <f t="shared" si="472"/>
        <v>143.85031499999999</v>
      </c>
      <c r="S6398" s="26">
        <v>0</v>
      </c>
      <c r="T6398" s="13" t="str">
        <f t="shared" si="468"/>
        <v>Up</v>
      </c>
    </row>
    <row r="6399" spans="1:20" s="14" customFormat="1" hidden="1" x14ac:dyDescent="0.3">
      <c r="A6399" s="11">
        <v>6049829</v>
      </c>
      <c r="B6399" s="11">
        <v>6049829</v>
      </c>
      <c r="C6399" s="11" t="s">
        <v>26</v>
      </c>
      <c r="D6399" s="11" t="s">
        <v>27</v>
      </c>
      <c r="E6399" s="13" t="str">
        <f>_xlfn.XLOOKUP(B6399,Sheet1!A:A,Sheet1!B:B)</f>
        <v>DS OSMO COUNTRY COLOUR  ROYAL BLUE 2.5L</v>
      </c>
      <c r="F6399" s="13" t="str">
        <f t="shared" si="473"/>
        <v>CROWN  - DS OSMO COUNTRY COLOUR  ROYAL BLUE 2.5L</v>
      </c>
      <c r="G6399" s="13"/>
      <c r="H6399" s="91" t="s">
        <v>28</v>
      </c>
      <c r="I6399" s="11" t="s">
        <v>29</v>
      </c>
      <c r="J6399" s="11" t="s">
        <v>29</v>
      </c>
      <c r="K6399" s="11" t="s">
        <v>30</v>
      </c>
      <c r="M6399" s="11" t="s">
        <v>7062</v>
      </c>
      <c r="N6399" s="13">
        <v>3105</v>
      </c>
      <c r="O6399" s="15">
        <f>_xlfn.XLOOKUP(B6399,Sheet1!A:A,Sheet1!E:E)</f>
        <v>133.01</v>
      </c>
      <c r="P6399" s="26"/>
      <c r="Q6399" s="15">
        <f t="shared" si="470"/>
        <v>139.66049999999998</v>
      </c>
      <c r="R6399" s="38">
        <f t="shared" si="472"/>
        <v>143.85031499999999</v>
      </c>
      <c r="S6399" s="26">
        <v>0</v>
      </c>
      <c r="T6399" s="13" t="str">
        <f t="shared" si="468"/>
        <v>Up</v>
      </c>
    </row>
    <row r="6400" spans="1:20" s="14" customFormat="1" hidden="1" x14ac:dyDescent="0.3">
      <c r="A6400" s="11">
        <v>6049828</v>
      </c>
      <c r="B6400" s="11">
        <v>6049828</v>
      </c>
      <c r="C6400" s="11" t="s">
        <v>26</v>
      </c>
      <c r="D6400" s="11" t="s">
        <v>27</v>
      </c>
      <c r="E6400" s="13" t="str">
        <f>_xlfn.XLOOKUP(B6400,Sheet1!A:A,Sheet1!B:B)</f>
        <v>DS OSMO COUNTRY COLOUR  LABRA BLUE 2.5L</v>
      </c>
      <c r="F6400" s="13" t="str">
        <f t="shared" si="473"/>
        <v>CROWN  - DS OSMO COUNTRY COLOUR  LABRA BLUE 2.5L</v>
      </c>
      <c r="G6400" s="13"/>
      <c r="H6400" s="91" t="s">
        <v>28</v>
      </c>
      <c r="I6400" s="11" t="s">
        <v>29</v>
      </c>
      <c r="J6400" s="11" t="s">
        <v>29</v>
      </c>
      <c r="K6400" s="11" t="s">
        <v>30</v>
      </c>
      <c r="M6400" s="11" t="s">
        <v>7062</v>
      </c>
      <c r="N6400" s="13">
        <v>3105</v>
      </c>
      <c r="O6400" s="15">
        <f>_xlfn.XLOOKUP(B6400,Sheet1!A:A,Sheet1!E:E)</f>
        <v>133.01</v>
      </c>
      <c r="P6400" s="26"/>
      <c r="Q6400" s="15">
        <f t="shared" si="470"/>
        <v>139.66049999999998</v>
      </c>
      <c r="R6400" s="38">
        <f t="shared" si="472"/>
        <v>143.85031499999999</v>
      </c>
      <c r="S6400" s="26">
        <v>0</v>
      </c>
      <c r="T6400" s="13" t="str">
        <f t="shared" si="468"/>
        <v>Up</v>
      </c>
    </row>
    <row r="6401" spans="1:20" s="14" customFormat="1" hidden="1" x14ac:dyDescent="0.3">
      <c r="A6401" s="11">
        <v>6049827</v>
      </c>
      <c r="B6401" s="11">
        <v>6049827</v>
      </c>
      <c r="C6401" s="11" t="s">
        <v>26</v>
      </c>
      <c r="D6401" s="11" t="s">
        <v>27</v>
      </c>
      <c r="E6401" s="13" t="str">
        <f>_xlfn.XLOOKUP(B6401,Sheet1!A:A,Sheet1!B:B)</f>
        <v>DS OSMO COUNTRY COLOUR  FIR GREEN  2.5L</v>
      </c>
      <c r="F6401" s="13" t="str">
        <f t="shared" si="473"/>
        <v>CROWN  - DS OSMO COUNTRY COLOUR  FIR GREEN  2.5L</v>
      </c>
      <c r="G6401" s="13"/>
      <c r="H6401" s="91" t="s">
        <v>28</v>
      </c>
      <c r="I6401" s="11" t="s">
        <v>29</v>
      </c>
      <c r="J6401" s="11" t="s">
        <v>29</v>
      </c>
      <c r="K6401" s="11" t="s">
        <v>30</v>
      </c>
      <c r="M6401" s="11" t="s">
        <v>7062</v>
      </c>
      <c r="N6401" s="13">
        <v>3105</v>
      </c>
      <c r="O6401" s="15">
        <f>_xlfn.XLOOKUP(B6401,Sheet1!A:A,Sheet1!E:E)</f>
        <v>133.01</v>
      </c>
      <c r="P6401" s="26"/>
      <c r="Q6401" s="15">
        <f t="shared" si="470"/>
        <v>139.66049999999998</v>
      </c>
      <c r="R6401" s="38">
        <f t="shared" si="472"/>
        <v>143.85031499999999</v>
      </c>
      <c r="S6401" s="26">
        <v>0</v>
      </c>
      <c r="T6401" s="13" t="str">
        <f t="shared" si="468"/>
        <v>Up</v>
      </c>
    </row>
    <row r="6402" spans="1:20" s="14" customFormat="1" hidden="1" x14ac:dyDescent="0.3">
      <c r="A6402" s="11">
        <v>6049826</v>
      </c>
      <c r="B6402" s="11">
        <v>6049826</v>
      </c>
      <c r="C6402" s="11" t="s">
        <v>26</v>
      </c>
      <c r="D6402" s="11" t="s">
        <v>27</v>
      </c>
      <c r="E6402" s="13" t="str">
        <f>_xlfn.XLOOKUP(B6402,Sheet1!A:A,Sheet1!B:B)</f>
        <v>DS OSMO COUNTRY COLOUR  SIGNAL RED 2.5L</v>
      </c>
      <c r="F6402" s="13" t="str">
        <f t="shared" si="473"/>
        <v>CROWN  - DS OSMO COUNTRY COLOUR  SIGNAL RED 2.5L</v>
      </c>
      <c r="G6402" s="13"/>
      <c r="H6402" s="91" t="s">
        <v>28</v>
      </c>
      <c r="I6402" s="11" t="s">
        <v>29</v>
      </c>
      <c r="J6402" s="11" t="s">
        <v>29</v>
      </c>
      <c r="K6402" s="11" t="s">
        <v>30</v>
      </c>
      <c r="M6402" s="11" t="s">
        <v>7062</v>
      </c>
      <c r="N6402" s="13">
        <v>3105</v>
      </c>
      <c r="O6402" s="15">
        <f>_xlfn.XLOOKUP(B6402,Sheet1!A:A,Sheet1!E:E)</f>
        <v>133.01</v>
      </c>
      <c r="P6402" s="26"/>
      <c r="Q6402" s="15">
        <f t="shared" si="470"/>
        <v>139.66049999999998</v>
      </c>
      <c r="R6402" s="38">
        <f t="shared" si="472"/>
        <v>143.85031499999999</v>
      </c>
      <c r="S6402" s="26">
        <v>0</v>
      </c>
      <c r="T6402" s="13" t="str">
        <f t="shared" ref="T6402:T6465" si="474">IF(Q6402&gt;=R6402,"No Change","Up")</f>
        <v>Up</v>
      </c>
    </row>
    <row r="6403" spans="1:20" s="14" customFormat="1" hidden="1" x14ac:dyDescent="0.3">
      <c r="A6403" s="11">
        <v>6049825</v>
      </c>
      <c r="B6403" s="11">
        <v>6049825</v>
      </c>
      <c r="C6403" s="11" t="s">
        <v>26</v>
      </c>
      <c r="D6403" s="11" t="s">
        <v>27</v>
      </c>
      <c r="E6403" s="13" t="str">
        <f>_xlfn.XLOOKUP(B6403,Sheet1!A:A,Sheet1!B:B)</f>
        <v>DS OSMO COUNTRY COLOUR  CED/RDWOOD 2.5L</v>
      </c>
      <c r="F6403" s="13" t="str">
        <f t="shared" si="473"/>
        <v>CROWN  - DS OSMO COUNTRY COLOUR  CED/RDWOOD 2.5L</v>
      </c>
      <c r="G6403" s="13"/>
      <c r="H6403" s="91" t="s">
        <v>28</v>
      </c>
      <c r="I6403" s="11" t="s">
        <v>29</v>
      </c>
      <c r="J6403" s="11" t="s">
        <v>29</v>
      </c>
      <c r="K6403" s="11" t="s">
        <v>30</v>
      </c>
      <c r="M6403" s="11" t="s">
        <v>7062</v>
      </c>
      <c r="N6403" s="13">
        <v>3105</v>
      </c>
      <c r="O6403" s="15">
        <f>_xlfn.XLOOKUP(B6403,Sheet1!A:A,Sheet1!E:E)</f>
        <v>133.01</v>
      </c>
      <c r="P6403" s="26"/>
      <c r="Q6403" s="15">
        <f t="shared" si="470"/>
        <v>139.66049999999998</v>
      </c>
      <c r="R6403" s="38">
        <f t="shared" si="472"/>
        <v>143.85031499999999</v>
      </c>
      <c r="S6403" s="26">
        <v>0</v>
      </c>
      <c r="T6403" s="13" t="str">
        <f t="shared" si="474"/>
        <v>Up</v>
      </c>
    </row>
    <row r="6404" spans="1:20" s="14" customFormat="1" hidden="1" x14ac:dyDescent="0.3">
      <c r="A6404" s="11">
        <v>6049824</v>
      </c>
      <c r="B6404" s="11">
        <v>6049824</v>
      </c>
      <c r="C6404" s="11" t="s">
        <v>26</v>
      </c>
      <c r="D6404" s="11" t="s">
        <v>27</v>
      </c>
      <c r="E6404" s="13" t="str">
        <f>_xlfn.XLOOKUP(B6404,Sheet1!A:A,Sheet1!B:B)</f>
        <v>DS OSMO COUNTRY COLOUR  NORDIC RED 2.5L</v>
      </c>
      <c r="F6404" s="13" t="str">
        <f t="shared" si="473"/>
        <v>CROWN  - DS OSMO COUNTRY COLOUR  NORDIC RED 2.5L</v>
      </c>
      <c r="G6404" s="13"/>
      <c r="H6404" s="91" t="s">
        <v>28</v>
      </c>
      <c r="I6404" s="11" t="s">
        <v>29</v>
      </c>
      <c r="J6404" s="11" t="s">
        <v>29</v>
      </c>
      <c r="K6404" s="11" t="s">
        <v>30</v>
      </c>
      <c r="M6404" s="11" t="s">
        <v>7062</v>
      </c>
      <c r="N6404" s="13">
        <v>3105</v>
      </c>
      <c r="O6404" s="15">
        <f>_xlfn.XLOOKUP(B6404,Sheet1!A:A,Sheet1!E:E)</f>
        <v>133.01</v>
      </c>
      <c r="P6404" s="26"/>
      <c r="Q6404" s="15">
        <f t="shared" si="470"/>
        <v>139.66049999999998</v>
      </c>
      <c r="R6404" s="38">
        <f t="shared" ref="R6404:R6435" si="475">Q6404*1.03</f>
        <v>143.85031499999999</v>
      </c>
      <c r="S6404" s="26">
        <v>0</v>
      </c>
      <c r="T6404" s="13" t="str">
        <f t="shared" si="474"/>
        <v>Up</v>
      </c>
    </row>
    <row r="6405" spans="1:20" s="14" customFormat="1" hidden="1" x14ac:dyDescent="0.3">
      <c r="A6405" s="11">
        <v>6049823</v>
      </c>
      <c r="B6405" s="11">
        <v>6049823</v>
      </c>
      <c r="C6405" s="11" t="s">
        <v>26</v>
      </c>
      <c r="D6405" s="11" t="s">
        <v>27</v>
      </c>
      <c r="E6405" s="13" t="str">
        <f>_xlfn.XLOOKUP(B6405,Sheet1!A:A,Sheet1!B:B)</f>
        <v>DS OSMO COUNTRY COLOUR  SUN YELL   2.5L</v>
      </c>
      <c r="F6405" s="13" t="str">
        <f t="shared" si="473"/>
        <v>CROWN  - DS OSMO COUNTRY COLOUR  SUN YELL   2.5L</v>
      </c>
      <c r="G6405" s="13"/>
      <c r="H6405" s="91" t="s">
        <v>28</v>
      </c>
      <c r="I6405" s="11" t="s">
        <v>29</v>
      </c>
      <c r="J6405" s="11" t="s">
        <v>29</v>
      </c>
      <c r="K6405" s="11" t="s">
        <v>30</v>
      </c>
      <c r="M6405" s="11" t="s">
        <v>7062</v>
      </c>
      <c r="N6405" s="13">
        <v>3105</v>
      </c>
      <c r="O6405" s="15">
        <f>_xlfn.XLOOKUP(B6405,Sheet1!A:A,Sheet1!E:E)</f>
        <v>133.01</v>
      </c>
      <c r="P6405" s="26"/>
      <c r="Q6405" s="15">
        <f t="shared" si="470"/>
        <v>139.66049999999998</v>
      </c>
      <c r="R6405" s="38">
        <f t="shared" si="475"/>
        <v>143.85031499999999</v>
      </c>
      <c r="S6405" s="26">
        <v>0</v>
      </c>
      <c r="T6405" s="13" t="str">
        <f t="shared" si="474"/>
        <v>Up</v>
      </c>
    </row>
    <row r="6406" spans="1:20" s="14" customFormat="1" hidden="1" x14ac:dyDescent="0.3">
      <c r="A6406" s="11">
        <v>6049822</v>
      </c>
      <c r="B6406" s="11">
        <v>6049822</v>
      </c>
      <c r="C6406" s="11" t="s">
        <v>26</v>
      </c>
      <c r="D6406" s="11" t="s">
        <v>27</v>
      </c>
      <c r="E6406" s="13" t="str">
        <f>_xlfn.XLOOKUP(B6406,Sheet1!A:A,Sheet1!B:B)</f>
        <v>DS OSMO COUNTRY COLOUR  IVORY      2.5L</v>
      </c>
      <c r="F6406" s="13" t="str">
        <f t="shared" si="473"/>
        <v>CROWN  - DS OSMO COUNTRY COLOUR  IVORY      2.5L</v>
      </c>
      <c r="G6406" s="13"/>
      <c r="H6406" s="91" t="s">
        <v>28</v>
      </c>
      <c r="I6406" s="11" t="s">
        <v>29</v>
      </c>
      <c r="J6406" s="11" t="s">
        <v>29</v>
      </c>
      <c r="K6406" s="11" t="s">
        <v>30</v>
      </c>
      <c r="M6406" s="11" t="s">
        <v>7062</v>
      </c>
      <c r="N6406" s="13">
        <v>3105</v>
      </c>
      <c r="O6406" s="15">
        <f>_xlfn.XLOOKUP(B6406,Sheet1!A:A,Sheet1!E:E)</f>
        <v>133.01</v>
      </c>
      <c r="P6406" s="26"/>
      <c r="Q6406" s="15">
        <f t="shared" si="470"/>
        <v>139.66049999999998</v>
      </c>
      <c r="R6406" s="38">
        <f t="shared" si="475"/>
        <v>143.85031499999999</v>
      </c>
      <c r="S6406" s="26">
        <v>0</v>
      </c>
      <c r="T6406" s="13" t="str">
        <f t="shared" si="474"/>
        <v>Up</v>
      </c>
    </row>
    <row r="6407" spans="1:20" s="14" customFormat="1" hidden="1" x14ac:dyDescent="0.3">
      <c r="A6407" s="11">
        <v>6049821</v>
      </c>
      <c r="B6407" s="11">
        <v>6049821</v>
      </c>
      <c r="C6407" s="11" t="s">
        <v>26</v>
      </c>
      <c r="D6407" s="11" t="s">
        <v>27</v>
      </c>
      <c r="E6407" s="13" t="str">
        <f>_xlfn.XLOOKUP(B6407,Sheet1!A:A,Sheet1!B:B)</f>
        <v>DS OSMO COUNTRY COLOUR  LIGHT OCHR 2.5L</v>
      </c>
      <c r="F6407" s="13" t="str">
        <f t="shared" si="473"/>
        <v>CROWN  - DS OSMO COUNTRY COLOUR  LIGHT OCHR 2.5L</v>
      </c>
      <c r="G6407" s="13"/>
      <c r="H6407" s="91" t="s">
        <v>28</v>
      </c>
      <c r="I6407" s="11" t="s">
        <v>29</v>
      </c>
      <c r="J6407" s="11" t="s">
        <v>29</v>
      </c>
      <c r="K6407" s="11" t="s">
        <v>30</v>
      </c>
      <c r="M6407" s="11" t="s">
        <v>7062</v>
      </c>
      <c r="N6407" s="13">
        <v>3105</v>
      </c>
      <c r="O6407" s="15">
        <f>_xlfn.XLOOKUP(B6407,Sheet1!A:A,Sheet1!E:E)</f>
        <v>133.01</v>
      </c>
      <c r="P6407" s="26"/>
      <c r="Q6407" s="15">
        <f t="shared" si="470"/>
        <v>139.66049999999998</v>
      </c>
      <c r="R6407" s="38">
        <f t="shared" si="475"/>
        <v>143.85031499999999</v>
      </c>
      <c r="S6407" s="26">
        <v>0</v>
      </c>
      <c r="T6407" s="13" t="str">
        <f t="shared" si="474"/>
        <v>Up</v>
      </c>
    </row>
    <row r="6408" spans="1:20" s="14" customFormat="1" hidden="1" x14ac:dyDescent="0.3">
      <c r="A6408" s="11">
        <v>6049820</v>
      </c>
      <c r="B6408" s="11">
        <v>6049820</v>
      </c>
      <c r="C6408" s="11" t="s">
        <v>26</v>
      </c>
      <c r="D6408" s="11" t="s">
        <v>27</v>
      </c>
      <c r="E6408" s="13" t="str">
        <f>_xlfn.XLOOKUP(B6408,Sheet1!A:A,Sheet1!B:B)</f>
        <v>DS OSMO COUNTRY COLOUR  WHITE      2.5L</v>
      </c>
      <c r="F6408" s="13" t="str">
        <f t="shared" si="473"/>
        <v>CROWN  - DS OSMO COUNTRY COLOUR  WHITE      2.5L</v>
      </c>
      <c r="G6408" s="13"/>
      <c r="H6408" s="91" t="s">
        <v>28</v>
      </c>
      <c r="I6408" s="11" t="s">
        <v>29</v>
      </c>
      <c r="J6408" s="11" t="s">
        <v>29</v>
      </c>
      <c r="K6408" s="11" t="s">
        <v>30</v>
      </c>
      <c r="M6408" s="11" t="s">
        <v>7062</v>
      </c>
      <c r="N6408" s="13">
        <v>3105</v>
      </c>
      <c r="O6408" s="15">
        <f>_xlfn.XLOOKUP(B6408,Sheet1!A:A,Sheet1!E:E)</f>
        <v>133.01</v>
      </c>
      <c r="P6408" s="26"/>
      <c r="Q6408" s="15">
        <f t="shared" si="470"/>
        <v>139.66049999999998</v>
      </c>
      <c r="R6408" s="38">
        <f t="shared" si="475"/>
        <v>143.85031499999999</v>
      </c>
      <c r="S6408" s="26">
        <v>0</v>
      </c>
      <c r="T6408" s="13" t="str">
        <f t="shared" si="474"/>
        <v>Up</v>
      </c>
    </row>
    <row r="6409" spans="1:20" s="14" customFormat="1" hidden="1" x14ac:dyDescent="0.3">
      <c r="A6409" s="11">
        <v>6053908</v>
      </c>
      <c r="B6409" s="11">
        <v>6053908</v>
      </c>
      <c r="C6409" s="11" t="s">
        <v>26</v>
      </c>
      <c r="D6409" s="11" t="s">
        <v>27</v>
      </c>
      <c r="E6409" s="13" t="str">
        <f>_xlfn.XLOOKUP(B6409,Sheet1!A:A,Sheet1!B:B)</f>
        <v>DS OSMO DECK OIL        MASSARANDU 2.5L</v>
      </c>
      <c r="F6409" s="13" t="str">
        <f t="shared" si="473"/>
        <v>CROWN  - DS OSMO DECK OIL        MASSARANDU 2.5L</v>
      </c>
      <c r="G6409" s="13"/>
      <c r="H6409" s="91" t="s">
        <v>28</v>
      </c>
      <c r="I6409" s="11" t="s">
        <v>29</v>
      </c>
      <c r="J6409" s="11" t="s">
        <v>29</v>
      </c>
      <c r="K6409" s="11" t="s">
        <v>30</v>
      </c>
      <c r="M6409" s="11" t="s">
        <v>7062</v>
      </c>
      <c r="N6409" s="13">
        <v>3105</v>
      </c>
      <c r="O6409" s="15">
        <f>_xlfn.XLOOKUP(B6409,Sheet1!A:A,Sheet1!E:E)</f>
        <v>65.739999999999995</v>
      </c>
      <c r="P6409" s="26"/>
      <c r="Q6409" s="15">
        <f t="shared" si="470"/>
        <v>69.027000000000001</v>
      </c>
      <c r="R6409" s="38">
        <f t="shared" si="475"/>
        <v>71.09781000000001</v>
      </c>
      <c r="S6409" s="26">
        <v>0</v>
      </c>
      <c r="T6409" s="13" t="str">
        <f t="shared" si="474"/>
        <v>Up</v>
      </c>
    </row>
    <row r="6410" spans="1:20" s="14" customFormat="1" hidden="1" x14ac:dyDescent="0.3">
      <c r="A6410" s="11">
        <v>6060705</v>
      </c>
      <c r="B6410" s="11">
        <v>6060705</v>
      </c>
      <c r="C6410" s="11" t="s">
        <v>26</v>
      </c>
      <c r="D6410" s="11" t="s">
        <v>27</v>
      </c>
      <c r="E6410" s="13" t="str">
        <f>_xlfn.XLOOKUP(B6410,Sheet1!A:A,Sheet1!B:B)</f>
        <v>DS LIBERON TEAK OIL WITH UV        1L</v>
      </c>
      <c r="F6410" s="13" t="str">
        <f t="shared" si="473"/>
        <v>CROWN  - DS LIBERON TEAK OIL WITH UV        1L</v>
      </c>
      <c r="G6410" s="13"/>
      <c r="H6410" s="91" t="s">
        <v>28</v>
      </c>
      <c r="I6410" s="11" t="s">
        <v>29</v>
      </c>
      <c r="J6410" s="11" t="s">
        <v>29</v>
      </c>
      <c r="K6410" s="11" t="s">
        <v>30</v>
      </c>
      <c r="M6410" s="11" t="s">
        <v>7062</v>
      </c>
      <c r="N6410" s="13">
        <v>3105</v>
      </c>
      <c r="O6410" s="15">
        <f>_xlfn.XLOOKUP(B6410,Sheet1!A:A,Sheet1!E:E)</f>
        <v>15.54</v>
      </c>
      <c r="P6410" s="26"/>
      <c r="Q6410" s="15">
        <f t="shared" si="470"/>
        <v>16.317</v>
      </c>
      <c r="R6410" s="38">
        <f t="shared" si="475"/>
        <v>16.806509999999999</v>
      </c>
      <c r="S6410" s="26">
        <v>0</v>
      </c>
      <c r="T6410" s="13" t="str">
        <f t="shared" si="474"/>
        <v>Up</v>
      </c>
    </row>
    <row r="6411" spans="1:20" s="14" customFormat="1" hidden="1" x14ac:dyDescent="0.3">
      <c r="A6411" s="11">
        <v>6060704</v>
      </c>
      <c r="B6411" s="11">
        <v>6060704</v>
      </c>
      <c r="C6411" s="11" t="s">
        <v>26</v>
      </c>
      <c r="D6411" s="11" t="s">
        <v>27</v>
      </c>
      <c r="E6411" s="13" t="str">
        <f>_xlfn.XLOOKUP(B6411,Sheet1!A:A,Sheet1!B:B)</f>
        <v>DS LIBERON TEAK OIL WITH UV        500ML</v>
      </c>
      <c r="F6411" s="13" t="str">
        <f t="shared" si="473"/>
        <v>CROWN  - DS LIBERON TEAK OIL WITH UV        500ML</v>
      </c>
      <c r="G6411" s="13"/>
      <c r="H6411" s="91" t="s">
        <v>28</v>
      </c>
      <c r="I6411" s="11" t="s">
        <v>29</v>
      </c>
      <c r="J6411" s="11" t="s">
        <v>29</v>
      </c>
      <c r="K6411" s="11" t="s">
        <v>30</v>
      </c>
      <c r="M6411" s="11" t="s">
        <v>7062</v>
      </c>
      <c r="N6411" s="13">
        <v>3105</v>
      </c>
      <c r="O6411" s="15">
        <f>_xlfn.XLOOKUP(B6411,Sheet1!A:A,Sheet1!E:E)</f>
        <v>10.66</v>
      </c>
      <c r="P6411" s="26"/>
      <c r="Q6411" s="15">
        <f t="shared" si="470"/>
        <v>11.193000000000001</v>
      </c>
      <c r="R6411" s="38">
        <f t="shared" si="475"/>
        <v>11.528790000000003</v>
      </c>
      <c r="S6411" s="26">
        <v>0</v>
      </c>
      <c r="T6411" s="13" t="str">
        <f t="shared" si="474"/>
        <v>Up</v>
      </c>
    </row>
    <row r="6412" spans="1:20" s="14" customFormat="1" hidden="1" x14ac:dyDescent="0.3">
      <c r="A6412" s="11">
        <v>6060703</v>
      </c>
      <c r="B6412" s="11">
        <v>6060703</v>
      </c>
      <c r="C6412" s="11" t="s">
        <v>26</v>
      </c>
      <c r="D6412" s="11" t="s">
        <v>27</v>
      </c>
      <c r="E6412" s="13" t="str">
        <f>_xlfn.XLOOKUP(B6412,Sheet1!A:A,Sheet1!B:B)</f>
        <v>DS LIBERON FINISHING OIL           1L</v>
      </c>
      <c r="F6412" s="13" t="str">
        <f t="shared" si="473"/>
        <v>CROWN  - DS LIBERON FINISHING OIL           1L</v>
      </c>
      <c r="G6412" s="13"/>
      <c r="H6412" s="91" t="s">
        <v>28</v>
      </c>
      <c r="I6412" s="11" t="s">
        <v>29</v>
      </c>
      <c r="J6412" s="11" t="s">
        <v>29</v>
      </c>
      <c r="K6412" s="11" t="s">
        <v>30</v>
      </c>
      <c r="M6412" s="11" t="s">
        <v>7062</v>
      </c>
      <c r="N6412" s="13">
        <v>3105</v>
      </c>
      <c r="O6412" s="15">
        <f>_xlfn.XLOOKUP(B6412,Sheet1!A:A,Sheet1!E:E)</f>
        <v>17.260000000000002</v>
      </c>
      <c r="P6412" s="26"/>
      <c r="Q6412" s="15">
        <f t="shared" si="470"/>
        <v>18.123000000000001</v>
      </c>
      <c r="R6412" s="38">
        <f t="shared" si="475"/>
        <v>18.666690000000003</v>
      </c>
      <c r="S6412" s="26">
        <v>0</v>
      </c>
      <c r="T6412" s="13" t="str">
        <f t="shared" si="474"/>
        <v>Up</v>
      </c>
    </row>
    <row r="6413" spans="1:20" s="14" customFormat="1" hidden="1" x14ac:dyDescent="0.3">
      <c r="A6413" s="11">
        <v>6060702</v>
      </c>
      <c r="B6413" s="11">
        <v>6060702</v>
      </c>
      <c r="C6413" s="11" t="s">
        <v>26</v>
      </c>
      <c r="D6413" s="11" t="s">
        <v>27</v>
      </c>
      <c r="E6413" s="13" t="str">
        <f>_xlfn.XLOOKUP(B6413,Sheet1!A:A,Sheet1!B:B)</f>
        <v>DS LIBERON FINISHING OIL           500ML</v>
      </c>
      <c r="F6413" s="13" t="str">
        <f t="shared" si="473"/>
        <v>CROWN  - DS LIBERON FINISHING OIL           500ML</v>
      </c>
      <c r="G6413" s="13"/>
      <c r="H6413" s="91" t="s">
        <v>28</v>
      </c>
      <c r="I6413" s="11" t="s">
        <v>29</v>
      </c>
      <c r="J6413" s="11" t="s">
        <v>29</v>
      </c>
      <c r="K6413" s="11" t="s">
        <v>30</v>
      </c>
      <c r="M6413" s="11" t="s">
        <v>7062</v>
      </c>
      <c r="N6413" s="13">
        <v>3105</v>
      </c>
      <c r="O6413" s="15">
        <f>_xlfn.XLOOKUP(B6413,Sheet1!A:A,Sheet1!E:E)</f>
        <v>10.43</v>
      </c>
      <c r="P6413" s="26"/>
      <c r="Q6413" s="15">
        <f t="shared" si="470"/>
        <v>10.951499999999999</v>
      </c>
      <c r="R6413" s="38">
        <f t="shared" si="475"/>
        <v>11.280044999999999</v>
      </c>
      <c r="S6413" s="26">
        <v>0</v>
      </c>
      <c r="T6413" s="13" t="str">
        <f t="shared" si="474"/>
        <v>Up</v>
      </c>
    </row>
    <row r="6414" spans="1:20" s="14" customFormat="1" hidden="1" x14ac:dyDescent="0.3">
      <c r="A6414" s="11">
        <v>6060701</v>
      </c>
      <c r="B6414" s="11">
        <v>6060701</v>
      </c>
      <c r="C6414" s="11" t="s">
        <v>26</v>
      </c>
      <c r="D6414" s="11" t="s">
        <v>27</v>
      </c>
      <c r="E6414" s="13" t="str">
        <f>_xlfn.XLOOKUP(B6414,Sheet1!A:A,Sheet1!B:B)</f>
        <v>DS LIBERON QUICK DRYING TUNG OIL   1L</v>
      </c>
      <c r="F6414" s="13" t="str">
        <f t="shared" si="473"/>
        <v>CROWN  - DS LIBERON QUICK DRYING TUNG OIL   1L</v>
      </c>
      <c r="G6414" s="13"/>
      <c r="H6414" s="91" t="s">
        <v>28</v>
      </c>
      <c r="I6414" s="11" t="s">
        <v>29</v>
      </c>
      <c r="J6414" s="11" t="s">
        <v>29</v>
      </c>
      <c r="K6414" s="11" t="s">
        <v>30</v>
      </c>
      <c r="M6414" s="11" t="s">
        <v>7062</v>
      </c>
      <c r="N6414" s="13">
        <v>3105</v>
      </c>
      <c r="O6414" s="15">
        <f>_xlfn.XLOOKUP(B6414,Sheet1!A:A,Sheet1!E:E)</f>
        <v>29.4</v>
      </c>
      <c r="P6414" s="26"/>
      <c r="Q6414" s="15">
        <f t="shared" si="470"/>
        <v>30.87</v>
      </c>
      <c r="R6414" s="38">
        <f t="shared" si="475"/>
        <v>31.796100000000003</v>
      </c>
      <c r="S6414" s="26">
        <v>0</v>
      </c>
      <c r="T6414" s="13" t="str">
        <f t="shared" si="474"/>
        <v>Up</v>
      </c>
    </row>
    <row r="6415" spans="1:20" s="14" customFormat="1" hidden="1" x14ac:dyDescent="0.3">
      <c r="A6415" s="11">
        <v>6060700</v>
      </c>
      <c r="B6415" s="11">
        <v>6060700</v>
      </c>
      <c r="C6415" s="11" t="s">
        <v>26</v>
      </c>
      <c r="D6415" s="11" t="s">
        <v>27</v>
      </c>
      <c r="E6415" s="13" t="str">
        <f>_xlfn.XLOOKUP(B6415,Sheet1!A:A,Sheet1!B:B)</f>
        <v>DS LIBERON QUICK DRYING TUNG OIL   500ML</v>
      </c>
      <c r="F6415" s="13" t="str">
        <f t="shared" si="473"/>
        <v>CROWN  - DS LIBERON QUICK DRYING TUNG OIL   500ML</v>
      </c>
      <c r="G6415" s="13"/>
      <c r="H6415" s="91" t="s">
        <v>28</v>
      </c>
      <c r="I6415" s="11" t="s">
        <v>29</v>
      </c>
      <c r="J6415" s="11" t="s">
        <v>29</v>
      </c>
      <c r="K6415" s="11" t="s">
        <v>30</v>
      </c>
      <c r="M6415" s="11" t="s">
        <v>7062</v>
      </c>
      <c r="N6415" s="13">
        <v>3105</v>
      </c>
      <c r="O6415" s="15">
        <f>_xlfn.XLOOKUP(B6415,Sheet1!A:A,Sheet1!E:E)</f>
        <v>15.98</v>
      </c>
      <c r="P6415" s="26"/>
      <c r="Q6415" s="15">
        <f t="shared" si="470"/>
        <v>16.779</v>
      </c>
      <c r="R6415" s="38">
        <f t="shared" si="475"/>
        <v>17.28237</v>
      </c>
      <c r="S6415" s="26">
        <v>0</v>
      </c>
      <c r="T6415" s="13" t="str">
        <f t="shared" si="474"/>
        <v>Up</v>
      </c>
    </row>
    <row r="6416" spans="1:20" s="14" customFormat="1" hidden="1" x14ac:dyDescent="0.3">
      <c r="A6416" s="11">
        <v>6060699</v>
      </c>
      <c r="B6416" s="11">
        <v>6060699</v>
      </c>
      <c r="C6416" s="11" t="s">
        <v>26</v>
      </c>
      <c r="D6416" s="11" t="s">
        <v>27</v>
      </c>
      <c r="E6416" s="13" t="str">
        <f>_xlfn.XLOOKUP(B6416,Sheet1!A:A,Sheet1!B:B)</f>
        <v>DS LIBERON PURE TUNG OIL           500ML</v>
      </c>
      <c r="F6416" s="13" t="str">
        <f t="shared" si="473"/>
        <v>CROWN  - DS LIBERON PURE TUNG OIL           500ML</v>
      </c>
      <c r="G6416" s="13"/>
      <c r="H6416" s="91" t="s">
        <v>28</v>
      </c>
      <c r="I6416" s="11" t="s">
        <v>29</v>
      </c>
      <c r="J6416" s="11" t="s">
        <v>29</v>
      </c>
      <c r="K6416" s="11" t="s">
        <v>30</v>
      </c>
      <c r="M6416" s="11" t="s">
        <v>7062</v>
      </c>
      <c r="N6416" s="13">
        <v>3105</v>
      </c>
      <c r="O6416" s="15">
        <f>_xlfn.XLOOKUP(B6416,Sheet1!A:A,Sheet1!E:E)</f>
        <v>13.48</v>
      </c>
      <c r="P6416" s="26"/>
      <c r="Q6416" s="15">
        <f t="shared" si="470"/>
        <v>14.154000000000002</v>
      </c>
      <c r="R6416" s="38">
        <f t="shared" si="475"/>
        <v>14.578620000000003</v>
      </c>
      <c r="S6416" s="26">
        <v>0</v>
      </c>
      <c r="T6416" s="13" t="str">
        <f t="shared" si="474"/>
        <v>Up</v>
      </c>
    </row>
    <row r="6417" spans="1:20" s="14" customFormat="1" hidden="1" x14ac:dyDescent="0.3">
      <c r="A6417" s="11">
        <v>6060698</v>
      </c>
      <c r="B6417" s="11">
        <v>6060698</v>
      </c>
      <c r="C6417" s="11" t="s">
        <v>26</v>
      </c>
      <c r="D6417" s="11" t="s">
        <v>27</v>
      </c>
      <c r="E6417" s="13" t="str">
        <f>_xlfn.XLOOKUP(B6417,Sheet1!A:A,Sheet1!B:B)</f>
        <v>DS LIBERON STONE FLOOR WAX         1L</v>
      </c>
      <c r="F6417" s="13" t="str">
        <f t="shared" si="473"/>
        <v>CROWN  - DS LIBERON STONE FLOOR WAX         1L</v>
      </c>
      <c r="G6417" s="13"/>
      <c r="H6417" s="91" t="s">
        <v>28</v>
      </c>
      <c r="I6417" s="11" t="s">
        <v>29</v>
      </c>
      <c r="J6417" s="11" t="s">
        <v>29</v>
      </c>
      <c r="K6417" s="11" t="s">
        <v>30</v>
      </c>
      <c r="M6417" s="11" t="s">
        <v>7062</v>
      </c>
      <c r="N6417" s="13">
        <v>3105</v>
      </c>
      <c r="O6417" s="15">
        <f>_xlfn.XLOOKUP(B6417,Sheet1!A:A,Sheet1!E:E)</f>
        <v>18.36</v>
      </c>
      <c r="P6417" s="26"/>
      <c r="Q6417" s="15">
        <f t="shared" si="470"/>
        <v>19.277999999999999</v>
      </c>
      <c r="R6417" s="38">
        <f t="shared" si="475"/>
        <v>19.856339999999999</v>
      </c>
      <c r="S6417" s="26">
        <v>0</v>
      </c>
      <c r="T6417" s="13" t="str">
        <f t="shared" si="474"/>
        <v>Up</v>
      </c>
    </row>
    <row r="6418" spans="1:20" s="14" customFormat="1" hidden="1" x14ac:dyDescent="0.3">
      <c r="A6418" s="11">
        <v>6060697</v>
      </c>
      <c r="B6418" s="11">
        <v>6060697</v>
      </c>
      <c r="C6418" s="11" t="s">
        <v>26</v>
      </c>
      <c r="D6418" s="11" t="s">
        <v>27</v>
      </c>
      <c r="E6418" s="13" t="str">
        <f>_xlfn.XLOOKUP(B6418,Sheet1!A:A,Sheet1!B:B)</f>
        <v>DS LIBERON STONE FLOOR SHINE       1L</v>
      </c>
      <c r="F6418" s="13" t="str">
        <f t="shared" si="473"/>
        <v>CROWN  - DS LIBERON STONE FLOOR SHINE       1L</v>
      </c>
      <c r="G6418" s="13"/>
      <c r="H6418" s="91" t="s">
        <v>28</v>
      </c>
      <c r="I6418" s="11" t="s">
        <v>29</v>
      </c>
      <c r="J6418" s="11" t="s">
        <v>29</v>
      </c>
      <c r="K6418" s="11" t="s">
        <v>30</v>
      </c>
      <c r="M6418" s="11" t="s">
        <v>7062</v>
      </c>
      <c r="N6418" s="13">
        <v>3105</v>
      </c>
      <c r="O6418" s="15">
        <f>_xlfn.XLOOKUP(B6418,Sheet1!A:A,Sheet1!E:E)</f>
        <v>18.690000000000001</v>
      </c>
      <c r="P6418" s="26"/>
      <c r="Q6418" s="15">
        <f t="shared" si="470"/>
        <v>19.624500000000001</v>
      </c>
      <c r="R6418" s="38">
        <f t="shared" si="475"/>
        <v>20.213235000000001</v>
      </c>
      <c r="S6418" s="26">
        <v>0</v>
      </c>
      <c r="T6418" s="13" t="str">
        <f t="shared" si="474"/>
        <v>Up</v>
      </c>
    </row>
    <row r="6419" spans="1:20" s="14" customFormat="1" hidden="1" x14ac:dyDescent="0.3">
      <c r="A6419" s="11">
        <v>6060696</v>
      </c>
      <c r="B6419" s="11">
        <v>6060696</v>
      </c>
      <c r="C6419" s="11" t="s">
        <v>26</v>
      </c>
      <c r="D6419" s="11" t="s">
        <v>27</v>
      </c>
      <c r="E6419" s="13" t="str">
        <f>_xlfn.XLOOKUP(B6419,Sheet1!A:A,Sheet1!B:B)</f>
        <v>DS LIBERON NAT FIN STONE FLR SEALR 1L</v>
      </c>
      <c r="F6419" s="13" t="str">
        <f t="shared" si="473"/>
        <v>CROWN  - DS LIBERON NAT FIN STONE FLR SEALR 1L</v>
      </c>
      <c r="G6419" s="13"/>
      <c r="H6419" s="91" t="s">
        <v>28</v>
      </c>
      <c r="I6419" s="11" t="s">
        <v>29</v>
      </c>
      <c r="J6419" s="11" t="s">
        <v>29</v>
      </c>
      <c r="K6419" s="11" t="s">
        <v>30</v>
      </c>
      <c r="M6419" s="11" t="s">
        <v>7062</v>
      </c>
      <c r="N6419" s="13">
        <v>3105</v>
      </c>
      <c r="O6419" s="15">
        <f>_xlfn.XLOOKUP(B6419,Sheet1!A:A,Sheet1!E:E)</f>
        <v>19.420000000000002</v>
      </c>
      <c r="P6419" s="26"/>
      <c r="Q6419" s="15">
        <f t="shared" ref="Q6419:Q6482" si="476">O6419*1.05</f>
        <v>20.391000000000002</v>
      </c>
      <c r="R6419" s="38">
        <f t="shared" si="475"/>
        <v>21.002730000000003</v>
      </c>
      <c r="S6419" s="26">
        <v>0</v>
      </c>
      <c r="T6419" s="13" t="str">
        <f t="shared" si="474"/>
        <v>Up</v>
      </c>
    </row>
    <row r="6420" spans="1:20" s="14" customFormat="1" hidden="1" x14ac:dyDescent="0.3">
      <c r="A6420" s="11">
        <v>6060695</v>
      </c>
      <c r="B6420" s="11">
        <v>6060695</v>
      </c>
      <c r="C6420" s="11" t="s">
        <v>26</v>
      </c>
      <c r="D6420" s="11" t="s">
        <v>27</v>
      </c>
      <c r="E6420" s="13" t="str">
        <f>_xlfn.XLOOKUP(B6420,Sheet1!A:A,Sheet1!B:B)</f>
        <v>DS LIBERON HR FLOOR VARN CLR SATN  2.5L</v>
      </c>
      <c r="F6420" s="13" t="str">
        <f t="shared" si="473"/>
        <v>CROWN  - DS LIBERON HR FLOOR VARN CLR SATN  2.5L</v>
      </c>
      <c r="G6420" s="13"/>
      <c r="H6420" s="91" t="s">
        <v>28</v>
      </c>
      <c r="I6420" s="11" t="s">
        <v>29</v>
      </c>
      <c r="J6420" s="11" t="s">
        <v>29</v>
      </c>
      <c r="K6420" s="11" t="s">
        <v>30</v>
      </c>
      <c r="M6420" s="11" t="s">
        <v>7062</v>
      </c>
      <c r="N6420" s="13">
        <v>3105</v>
      </c>
      <c r="O6420" s="15">
        <f>_xlfn.XLOOKUP(B6420,Sheet1!A:A,Sheet1!E:E)</f>
        <v>35.450000000000003</v>
      </c>
      <c r="P6420" s="26"/>
      <c r="Q6420" s="15">
        <f t="shared" si="476"/>
        <v>37.222500000000004</v>
      </c>
      <c r="R6420" s="38">
        <f t="shared" si="475"/>
        <v>38.339175000000004</v>
      </c>
      <c r="S6420" s="26">
        <v>0</v>
      </c>
      <c r="T6420" s="13" t="str">
        <f t="shared" si="474"/>
        <v>Up</v>
      </c>
    </row>
    <row r="6421" spans="1:20" s="14" customFormat="1" hidden="1" x14ac:dyDescent="0.3">
      <c r="A6421" s="11">
        <v>6060694</v>
      </c>
      <c r="B6421" s="11">
        <v>6060694</v>
      </c>
      <c r="C6421" s="11" t="s">
        <v>26</v>
      </c>
      <c r="D6421" s="11" t="s">
        <v>27</v>
      </c>
      <c r="E6421" s="13" t="str">
        <f>_xlfn.XLOOKUP(B6421,Sheet1!A:A,Sheet1!B:B)</f>
        <v>DS LIBERON HR FLOOR VARN CLR MATT  2.5L</v>
      </c>
      <c r="F6421" s="13" t="str">
        <f t="shared" si="473"/>
        <v>CROWN  - DS LIBERON HR FLOOR VARN CLR MATT  2.5L</v>
      </c>
      <c r="G6421" s="13"/>
      <c r="H6421" s="91" t="s">
        <v>28</v>
      </c>
      <c r="I6421" s="11" t="s">
        <v>29</v>
      </c>
      <c r="J6421" s="11" t="s">
        <v>29</v>
      </c>
      <c r="K6421" s="11" t="s">
        <v>30</v>
      </c>
      <c r="M6421" s="11" t="s">
        <v>7062</v>
      </c>
      <c r="N6421" s="13">
        <v>3105</v>
      </c>
      <c r="O6421" s="15">
        <f>_xlfn.XLOOKUP(B6421,Sheet1!A:A,Sheet1!E:E)</f>
        <v>35.450000000000003</v>
      </c>
      <c r="P6421" s="26"/>
      <c r="Q6421" s="15">
        <f t="shared" si="476"/>
        <v>37.222500000000004</v>
      </c>
      <c r="R6421" s="38">
        <f t="shared" si="475"/>
        <v>38.339175000000004</v>
      </c>
      <c r="S6421" s="26">
        <v>0</v>
      </c>
      <c r="T6421" s="13" t="str">
        <f t="shared" si="474"/>
        <v>Up</v>
      </c>
    </row>
    <row r="6422" spans="1:20" s="14" customFormat="1" hidden="1" x14ac:dyDescent="0.3">
      <c r="A6422" s="11">
        <v>6060693</v>
      </c>
      <c r="B6422" s="11">
        <v>6060693</v>
      </c>
      <c r="C6422" s="11" t="s">
        <v>26</v>
      </c>
      <c r="D6422" s="11" t="s">
        <v>27</v>
      </c>
      <c r="E6422" s="13" t="str">
        <f>_xlfn.XLOOKUP(B6422,Sheet1!A:A,Sheet1!B:B)</f>
        <v>DS LIBERON FLOOR VARNISH CLR SATIN 2.5L</v>
      </c>
      <c r="F6422" s="13" t="str">
        <f t="shared" si="473"/>
        <v>CROWN  - DS LIBERON FLOOR VARNISH CLR SATIN 2.5L</v>
      </c>
      <c r="G6422" s="13"/>
      <c r="H6422" s="91" t="s">
        <v>28</v>
      </c>
      <c r="I6422" s="11" t="s">
        <v>29</v>
      </c>
      <c r="J6422" s="11" t="s">
        <v>29</v>
      </c>
      <c r="K6422" s="11" t="s">
        <v>30</v>
      </c>
      <c r="M6422" s="11" t="s">
        <v>7062</v>
      </c>
      <c r="N6422" s="13">
        <v>3105</v>
      </c>
      <c r="O6422" s="15">
        <f>_xlfn.XLOOKUP(B6422,Sheet1!A:A,Sheet1!E:E)</f>
        <v>45.99</v>
      </c>
      <c r="P6422" s="26"/>
      <c r="Q6422" s="15">
        <f t="shared" si="476"/>
        <v>48.289500000000004</v>
      </c>
      <c r="R6422" s="38">
        <f t="shared" si="475"/>
        <v>49.738185000000009</v>
      </c>
      <c r="S6422" s="26">
        <v>0</v>
      </c>
      <c r="T6422" s="13" t="str">
        <f t="shared" si="474"/>
        <v>Up</v>
      </c>
    </row>
    <row r="6423" spans="1:20" s="14" customFormat="1" hidden="1" x14ac:dyDescent="0.3">
      <c r="A6423" s="11">
        <v>6060692</v>
      </c>
      <c r="B6423" s="11">
        <v>6060692</v>
      </c>
      <c r="C6423" s="11" t="s">
        <v>26</v>
      </c>
      <c r="D6423" s="11" t="s">
        <v>27</v>
      </c>
      <c r="E6423" s="13" t="str">
        <f>_xlfn.XLOOKUP(B6423,Sheet1!A:A,Sheet1!B:B)</f>
        <v>DS LIBERON FLOOR VARNISH CLR MATT  2.5L</v>
      </c>
      <c r="F6423" s="13" t="str">
        <f t="shared" si="473"/>
        <v>CROWN  - DS LIBERON FLOOR VARNISH CLR MATT  2.5L</v>
      </c>
      <c r="G6423" s="13"/>
      <c r="H6423" s="91" t="s">
        <v>28</v>
      </c>
      <c r="I6423" s="11" t="s">
        <v>29</v>
      </c>
      <c r="J6423" s="11" t="s">
        <v>29</v>
      </c>
      <c r="K6423" s="11" t="s">
        <v>30</v>
      </c>
      <c r="M6423" s="11" t="s">
        <v>7062</v>
      </c>
      <c r="N6423" s="13">
        <v>3105</v>
      </c>
      <c r="O6423" s="15">
        <f>_xlfn.XLOOKUP(B6423,Sheet1!A:A,Sheet1!E:E)</f>
        <v>45.99</v>
      </c>
      <c r="P6423" s="26"/>
      <c r="Q6423" s="15">
        <f t="shared" si="476"/>
        <v>48.289500000000004</v>
      </c>
      <c r="R6423" s="38">
        <f t="shared" si="475"/>
        <v>49.738185000000009</v>
      </c>
      <c r="S6423" s="26">
        <v>0</v>
      </c>
      <c r="T6423" s="13" t="str">
        <f t="shared" si="474"/>
        <v>Up</v>
      </c>
    </row>
    <row r="6424" spans="1:20" s="14" customFormat="1" hidden="1" x14ac:dyDescent="0.3">
      <c r="A6424" s="11">
        <v>6060691</v>
      </c>
      <c r="B6424" s="11">
        <v>6060691</v>
      </c>
      <c r="C6424" s="11" t="s">
        <v>26</v>
      </c>
      <c r="D6424" s="11" t="s">
        <v>27</v>
      </c>
      <c r="E6424" s="13" t="str">
        <f>_xlfn.XLOOKUP(B6424,Sheet1!A:A,Sheet1!B:B)</f>
        <v>DS LIBERON EXT WOOD PROTECTR CLEAR 2.5L</v>
      </c>
      <c r="F6424" s="13" t="str">
        <f t="shared" si="473"/>
        <v>CROWN  - DS LIBERON EXT WOOD PROTECTR CLEAR 2.5L</v>
      </c>
      <c r="G6424" s="13"/>
      <c r="H6424" s="91" t="s">
        <v>28</v>
      </c>
      <c r="I6424" s="11" t="s">
        <v>29</v>
      </c>
      <c r="J6424" s="11" t="s">
        <v>29</v>
      </c>
      <c r="K6424" s="11" t="s">
        <v>30</v>
      </c>
      <c r="M6424" s="11" t="s">
        <v>7062</v>
      </c>
      <c r="N6424" s="13">
        <v>3105</v>
      </c>
      <c r="O6424" s="15">
        <f>_xlfn.XLOOKUP(B6424,Sheet1!A:A,Sheet1!E:E)</f>
        <v>39.61</v>
      </c>
      <c r="P6424" s="26"/>
      <c r="Q6424" s="15">
        <f t="shared" si="476"/>
        <v>41.590499999999999</v>
      </c>
      <c r="R6424" s="38">
        <f t="shared" si="475"/>
        <v>42.838214999999998</v>
      </c>
      <c r="S6424" s="26">
        <v>0</v>
      </c>
      <c r="T6424" s="13" t="str">
        <f t="shared" si="474"/>
        <v>Up</v>
      </c>
    </row>
    <row r="6425" spans="1:20" s="14" customFormat="1" hidden="1" x14ac:dyDescent="0.3">
      <c r="A6425" s="11">
        <v>6060690</v>
      </c>
      <c r="B6425" s="11">
        <v>6060690</v>
      </c>
      <c r="C6425" s="11" t="s">
        <v>26</v>
      </c>
      <c r="D6425" s="11" t="s">
        <v>27</v>
      </c>
      <c r="E6425" s="13" t="str">
        <f>_xlfn.XLOOKUP(B6425,Sheet1!A:A,Sheet1!B:B)</f>
        <v>DS LIBERON EXT WOOD PROTECTR CLEAR 1L</v>
      </c>
      <c r="F6425" s="13" t="str">
        <f t="shared" si="473"/>
        <v>CROWN  - DS LIBERON EXT WOOD PROTECTR CLEAR 1L</v>
      </c>
      <c r="G6425" s="13"/>
      <c r="H6425" s="91" t="s">
        <v>28</v>
      </c>
      <c r="I6425" s="11" t="s">
        <v>29</v>
      </c>
      <c r="J6425" s="11" t="s">
        <v>29</v>
      </c>
      <c r="K6425" s="11" t="s">
        <v>30</v>
      </c>
      <c r="M6425" s="11" t="s">
        <v>7062</v>
      </c>
      <c r="N6425" s="13">
        <v>3105</v>
      </c>
      <c r="O6425" s="15">
        <f>_xlfn.XLOOKUP(B6425,Sheet1!A:A,Sheet1!E:E)</f>
        <v>18.309999999999999</v>
      </c>
      <c r="P6425" s="26"/>
      <c r="Q6425" s="15">
        <f t="shared" si="476"/>
        <v>19.2255</v>
      </c>
      <c r="R6425" s="38">
        <f t="shared" si="475"/>
        <v>19.802265000000002</v>
      </c>
      <c r="S6425" s="26">
        <v>0</v>
      </c>
      <c r="T6425" s="13" t="str">
        <f t="shared" si="474"/>
        <v>Up</v>
      </c>
    </row>
    <row r="6426" spans="1:20" s="14" customFormat="1" hidden="1" x14ac:dyDescent="0.3">
      <c r="A6426" s="11">
        <v>6060689</v>
      </c>
      <c r="B6426" s="11">
        <v>6060689</v>
      </c>
      <c r="C6426" s="11" t="s">
        <v>26</v>
      </c>
      <c r="D6426" s="11" t="s">
        <v>27</v>
      </c>
      <c r="E6426" s="13" t="str">
        <f>_xlfn.XLOOKUP(B6426,Sheet1!A:A,Sheet1!B:B)</f>
        <v>DS LIBERON DECKING OIL MEDIUM OAK  5L</v>
      </c>
      <c r="F6426" s="13" t="str">
        <f t="shared" si="473"/>
        <v>CROWN  - DS LIBERON DECKING OIL MEDIUM OAK  5L</v>
      </c>
      <c r="G6426" s="13"/>
      <c r="H6426" s="91" t="s">
        <v>28</v>
      </c>
      <c r="I6426" s="11" t="s">
        <v>29</v>
      </c>
      <c r="J6426" s="11" t="s">
        <v>29</v>
      </c>
      <c r="K6426" s="11" t="s">
        <v>30</v>
      </c>
      <c r="M6426" s="11" t="s">
        <v>7062</v>
      </c>
      <c r="N6426" s="13">
        <v>3105</v>
      </c>
      <c r="O6426" s="15">
        <f>_xlfn.XLOOKUP(B6426,Sheet1!A:A,Sheet1!E:E)</f>
        <v>45.27</v>
      </c>
      <c r="P6426" s="26"/>
      <c r="Q6426" s="15">
        <f t="shared" si="476"/>
        <v>47.533500000000004</v>
      </c>
      <c r="R6426" s="38">
        <f t="shared" si="475"/>
        <v>48.959505000000007</v>
      </c>
      <c r="S6426" s="26">
        <v>0</v>
      </c>
      <c r="T6426" s="13" t="str">
        <f t="shared" si="474"/>
        <v>Up</v>
      </c>
    </row>
    <row r="6427" spans="1:20" s="14" customFormat="1" hidden="1" x14ac:dyDescent="0.3">
      <c r="A6427" s="11">
        <v>6060688</v>
      </c>
      <c r="B6427" s="11">
        <v>6060688</v>
      </c>
      <c r="C6427" s="11" t="s">
        <v>26</v>
      </c>
      <c r="D6427" s="11" t="s">
        <v>27</v>
      </c>
      <c r="E6427" s="13" t="str">
        <f>_xlfn.XLOOKUP(B6427,Sheet1!A:A,Sheet1!B:B)</f>
        <v>DS LIBERON DECKING OIL CLEAR       5L</v>
      </c>
      <c r="F6427" s="13" t="str">
        <f t="shared" si="473"/>
        <v>CROWN  - DS LIBERON DECKING OIL CLEAR       5L</v>
      </c>
      <c r="G6427" s="13"/>
      <c r="H6427" s="91" t="s">
        <v>28</v>
      </c>
      <c r="I6427" s="11" t="s">
        <v>29</v>
      </c>
      <c r="J6427" s="11" t="s">
        <v>29</v>
      </c>
      <c r="K6427" s="11" t="s">
        <v>30</v>
      </c>
      <c r="M6427" s="11" t="s">
        <v>7062</v>
      </c>
      <c r="N6427" s="13">
        <v>3105</v>
      </c>
      <c r="O6427" s="15">
        <f>_xlfn.XLOOKUP(B6427,Sheet1!A:A,Sheet1!E:E)</f>
        <v>45.27</v>
      </c>
      <c r="P6427" s="26"/>
      <c r="Q6427" s="15">
        <f t="shared" si="476"/>
        <v>47.533500000000004</v>
      </c>
      <c r="R6427" s="38">
        <f t="shared" si="475"/>
        <v>48.959505000000007</v>
      </c>
      <c r="S6427" s="26">
        <v>0</v>
      </c>
      <c r="T6427" s="13" t="str">
        <f t="shared" si="474"/>
        <v>Up</v>
      </c>
    </row>
    <row r="6428" spans="1:20" s="14" customFormat="1" hidden="1" x14ac:dyDescent="0.3">
      <c r="A6428" s="11">
        <v>6060687</v>
      </c>
      <c r="B6428" s="11">
        <v>6060687</v>
      </c>
      <c r="C6428" s="11" t="s">
        <v>26</v>
      </c>
      <c r="D6428" s="11" t="s">
        <v>27</v>
      </c>
      <c r="E6428" s="13" t="str">
        <f>_xlfn.XLOOKUP(B6428,Sheet1!A:A,Sheet1!B:B)</f>
        <v>DS LIBERON DECKING OIL TEAK        5L</v>
      </c>
      <c r="F6428" s="13" t="str">
        <f t="shared" si="473"/>
        <v>CROWN  - DS LIBERON DECKING OIL TEAK        5L</v>
      </c>
      <c r="G6428" s="13"/>
      <c r="H6428" s="91" t="s">
        <v>28</v>
      </c>
      <c r="I6428" s="11" t="s">
        <v>29</v>
      </c>
      <c r="J6428" s="11" t="s">
        <v>29</v>
      </c>
      <c r="K6428" s="11" t="s">
        <v>30</v>
      </c>
      <c r="M6428" s="11" t="s">
        <v>7062</v>
      </c>
      <c r="N6428" s="13">
        <v>3105</v>
      </c>
      <c r="O6428" s="15">
        <f>_xlfn.XLOOKUP(B6428,Sheet1!A:A,Sheet1!E:E)</f>
        <v>45.27</v>
      </c>
      <c r="P6428" s="26"/>
      <c r="Q6428" s="15">
        <f t="shared" si="476"/>
        <v>47.533500000000004</v>
      </c>
      <c r="R6428" s="38">
        <f t="shared" si="475"/>
        <v>48.959505000000007</v>
      </c>
      <c r="S6428" s="26">
        <v>0</v>
      </c>
      <c r="T6428" s="13" t="str">
        <f t="shared" si="474"/>
        <v>Up</v>
      </c>
    </row>
    <row r="6429" spans="1:20" s="14" customFormat="1" hidden="1" x14ac:dyDescent="0.3">
      <c r="A6429" s="11">
        <v>6058329</v>
      </c>
      <c r="B6429" s="11">
        <v>6058329</v>
      </c>
      <c r="C6429" s="11" t="s">
        <v>26</v>
      </c>
      <c r="D6429" s="11" t="s">
        <v>27</v>
      </c>
      <c r="E6429" s="13" t="str">
        <f>_xlfn.XLOOKUP(B6429,Sheet1!A:A,Sheet1!B:B)</f>
        <v>DS OSMO POLYX OIL ORIG  CLEAR SAT  3L</v>
      </c>
      <c r="F6429" s="13" t="str">
        <f t="shared" si="473"/>
        <v>CROWN  - DS OSMO POLYX OIL ORIG  CLEAR SAT  3L</v>
      </c>
      <c r="G6429" s="13"/>
      <c r="H6429" s="91" t="s">
        <v>28</v>
      </c>
      <c r="I6429" s="11" t="s">
        <v>29</v>
      </c>
      <c r="J6429" s="11" t="s">
        <v>29</v>
      </c>
      <c r="K6429" s="11" t="s">
        <v>30</v>
      </c>
      <c r="M6429" s="11" t="s">
        <v>7062</v>
      </c>
      <c r="N6429" s="13">
        <v>3105</v>
      </c>
      <c r="O6429" s="15">
        <f>_xlfn.XLOOKUP(B6429,Sheet1!A:A,Sheet1!E:E)</f>
        <v>65</v>
      </c>
      <c r="P6429" s="26"/>
      <c r="Q6429" s="15">
        <f t="shared" si="476"/>
        <v>68.25</v>
      </c>
      <c r="R6429" s="38">
        <f t="shared" si="475"/>
        <v>70.297499999999999</v>
      </c>
      <c r="S6429" s="26">
        <v>0</v>
      </c>
      <c r="T6429" s="13" t="str">
        <f t="shared" si="474"/>
        <v>Up</v>
      </c>
    </row>
    <row r="6430" spans="1:20" s="14" customFormat="1" hidden="1" x14ac:dyDescent="0.3">
      <c r="A6430" s="11">
        <v>6058170</v>
      </c>
      <c r="B6430" s="11">
        <v>6058170</v>
      </c>
      <c r="C6430" s="11" t="s">
        <v>26</v>
      </c>
      <c r="D6430" s="11" t="s">
        <v>27</v>
      </c>
      <c r="E6430" s="13" t="str">
        <f>_xlfn.XLOOKUP(B6430,Sheet1!A:A,Sheet1!B:B)</f>
        <v>DS BLACKFRIAR WOOD PROT GOLD BROWN 5L</v>
      </c>
      <c r="F6430" s="13" t="str">
        <f t="shared" si="473"/>
        <v>CROWN  - DS BLACKFRIAR WOOD PROT GOLD BROWN 5L</v>
      </c>
      <c r="G6430" s="13"/>
      <c r="H6430" s="91" t="s">
        <v>28</v>
      </c>
      <c r="I6430" s="11" t="s">
        <v>29</v>
      </c>
      <c r="J6430" s="11" t="s">
        <v>29</v>
      </c>
      <c r="K6430" s="11" t="s">
        <v>30</v>
      </c>
      <c r="M6430" s="11" t="s">
        <v>7062</v>
      </c>
      <c r="N6430" s="13">
        <v>3105</v>
      </c>
      <c r="O6430" s="15">
        <f>_xlfn.XLOOKUP(B6430,Sheet1!A:A,Sheet1!E:E)</f>
        <v>41.92</v>
      </c>
      <c r="P6430" s="26"/>
      <c r="Q6430" s="15">
        <f t="shared" si="476"/>
        <v>44.016000000000005</v>
      </c>
      <c r="R6430" s="38">
        <f t="shared" si="475"/>
        <v>45.336480000000009</v>
      </c>
      <c r="S6430" s="26">
        <v>0</v>
      </c>
      <c r="T6430" s="13" t="str">
        <f t="shared" si="474"/>
        <v>Up</v>
      </c>
    </row>
    <row r="6431" spans="1:20" s="14" customFormat="1" hidden="1" x14ac:dyDescent="0.3">
      <c r="A6431" s="11">
        <v>6058168</v>
      </c>
      <c r="B6431" s="11">
        <v>6058168</v>
      </c>
      <c r="C6431" s="11" t="s">
        <v>26</v>
      </c>
      <c r="D6431" s="11" t="s">
        <v>27</v>
      </c>
      <c r="E6431" s="13" t="str">
        <f>_xlfn.XLOOKUP(B6431,Sheet1!A:A,Sheet1!B:B)</f>
        <v>DS BLACKFRIAR WOOD PROT CLEAR      25L</v>
      </c>
      <c r="F6431" s="13" t="str">
        <f t="shared" si="473"/>
        <v>CROWN  - DS BLACKFRIAR WOOD PROT CLEAR      25L</v>
      </c>
      <c r="G6431" s="13"/>
      <c r="H6431" s="91" t="s">
        <v>28</v>
      </c>
      <c r="I6431" s="11" t="s">
        <v>29</v>
      </c>
      <c r="J6431" s="11" t="s">
        <v>29</v>
      </c>
      <c r="K6431" s="11" t="s">
        <v>30</v>
      </c>
      <c r="M6431" s="11" t="s">
        <v>7062</v>
      </c>
      <c r="N6431" s="13">
        <v>3105</v>
      </c>
      <c r="O6431" s="15">
        <f>_xlfn.XLOOKUP(B6431,Sheet1!A:A,Sheet1!E:E)</f>
        <v>182.11</v>
      </c>
      <c r="P6431" s="26"/>
      <c r="Q6431" s="15">
        <f t="shared" si="476"/>
        <v>191.21550000000002</v>
      </c>
      <c r="R6431" s="38">
        <f t="shared" si="475"/>
        <v>196.95196500000003</v>
      </c>
      <c r="S6431" s="26">
        <v>0</v>
      </c>
      <c r="T6431" s="13" t="str">
        <f t="shared" si="474"/>
        <v>Up</v>
      </c>
    </row>
    <row r="6432" spans="1:20" s="14" customFormat="1" hidden="1" x14ac:dyDescent="0.3">
      <c r="A6432" s="11">
        <v>6058166</v>
      </c>
      <c r="B6432" s="11">
        <v>6058166</v>
      </c>
      <c r="C6432" s="11" t="s">
        <v>26</v>
      </c>
      <c r="D6432" s="11" t="s">
        <v>27</v>
      </c>
      <c r="E6432" s="13" t="str">
        <f>_xlfn.XLOOKUP(B6432,Sheet1!A:A,Sheet1!B:B)</f>
        <v>DS BLACKFRIAR WOOD PROT CLEAR      2.5L</v>
      </c>
      <c r="F6432" s="13" t="str">
        <f t="shared" si="473"/>
        <v>CROWN  - DS BLACKFRIAR WOOD PROT CLEAR      2.5L</v>
      </c>
      <c r="G6432" s="13"/>
      <c r="H6432" s="91" t="s">
        <v>28</v>
      </c>
      <c r="I6432" s="11" t="s">
        <v>29</v>
      </c>
      <c r="J6432" s="11" t="s">
        <v>29</v>
      </c>
      <c r="K6432" s="11" t="s">
        <v>30</v>
      </c>
      <c r="M6432" s="11" t="s">
        <v>7062</v>
      </c>
      <c r="N6432" s="13">
        <v>3105</v>
      </c>
      <c r="O6432" s="15">
        <f>_xlfn.XLOOKUP(B6432,Sheet1!A:A,Sheet1!E:E)</f>
        <v>28.19</v>
      </c>
      <c r="P6432" s="26"/>
      <c r="Q6432" s="15">
        <f t="shared" si="476"/>
        <v>29.599500000000003</v>
      </c>
      <c r="R6432" s="38">
        <f t="shared" si="475"/>
        <v>30.487485000000003</v>
      </c>
      <c r="S6432" s="26">
        <v>0</v>
      </c>
      <c r="T6432" s="13" t="str">
        <f t="shared" si="474"/>
        <v>Up</v>
      </c>
    </row>
    <row r="6433" spans="1:20" s="14" customFormat="1" hidden="1" x14ac:dyDescent="0.3">
      <c r="A6433" s="11">
        <v>6058165</v>
      </c>
      <c r="B6433" s="11">
        <v>6058165</v>
      </c>
      <c r="C6433" s="11" t="s">
        <v>26</v>
      </c>
      <c r="D6433" s="11" t="s">
        <v>27</v>
      </c>
      <c r="E6433" s="13" t="str">
        <f>_xlfn.XLOOKUP(B6433,Sheet1!A:A,Sheet1!B:B)</f>
        <v>DS BLACKFRIAR WOOD PROT CLEAR      5L</v>
      </c>
      <c r="F6433" s="13" t="str">
        <f t="shared" si="473"/>
        <v>CROWN  - DS BLACKFRIAR WOOD PROT CLEAR      5L</v>
      </c>
      <c r="G6433" s="13"/>
      <c r="H6433" s="91" t="s">
        <v>28</v>
      </c>
      <c r="I6433" s="11" t="s">
        <v>29</v>
      </c>
      <c r="J6433" s="11" t="s">
        <v>29</v>
      </c>
      <c r="K6433" s="11" t="s">
        <v>30</v>
      </c>
      <c r="M6433" s="11" t="s">
        <v>7062</v>
      </c>
      <c r="N6433" s="13">
        <v>3105</v>
      </c>
      <c r="O6433" s="15">
        <f>_xlfn.XLOOKUP(B6433,Sheet1!A:A,Sheet1!E:E)</f>
        <v>41.92</v>
      </c>
      <c r="P6433" s="26"/>
      <c r="Q6433" s="15">
        <f t="shared" si="476"/>
        <v>44.016000000000005</v>
      </c>
      <c r="R6433" s="38">
        <f t="shared" si="475"/>
        <v>45.336480000000009</v>
      </c>
      <c r="S6433" s="26">
        <v>0</v>
      </c>
      <c r="T6433" s="13" t="str">
        <f t="shared" si="474"/>
        <v>Up</v>
      </c>
    </row>
    <row r="6434" spans="1:20" s="14" customFormat="1" hidden="1" x14ac:dyDescent="0.3">
      <c r="A6434" s="11">
        <v>6058153</v>
      </c>
      <c r="B6434" s="11">
        <v>6058153</v>
      </c>
      <c r="C6434" s="11" t="s">
        <v>26</v>
      </c>
      <c r="D6434" s="11" t="s">
        <v>27</v>
      </c>
      <c r="E6434" s="13" t="str">
        <f>_xlfn.XLOOKUP(B6434,Sheet1!A:A,Sheet1!B:B)</f>
        <v>DS BLACKFRIAR WOOD PROT DARK BROWN 5L</v>
      </c>
      <c r="F6434" s="13" t="str">
        <f t="shared" si="473"/>
        <v>CROWN  - DS BLACKFRIAR WOOD PROT DARK BROWN 5L</v>
      </c>
      <c r="G6434" s="13"/>
      <c r="H6434" s="91" t="s">
        <v>28</v>
      </c>
      <c r="I6434" s="11" t="s">
        <v>29</v>
      </c>
      <c r="J6434" s="11" t="s">
        <v>29</v>
      </c>
      <c r="K6434" s="11" t="s">
        <v>30</v>
      </c>
      <c r="M6434" s="11" t="s">
        <v>7062</v>
      </c>
      <c r="N6434" s="13">
        <v>3105</v>
      </c>
      <c r="O6434" s="15">
        <f>_xlfn.XLOOKUP(B6434,Sheet1!A:A,Sheet1!E:E)</f>
        <v>41.92</v>
      </c>
      <c r="P6434" s="26"/>
      <c r="Q6434" s="15">
        <f t="shared" si="476"/>
        <v>44.016000000000005</v>
      </c>
      <c r="R6434" s="38">
        <f t="shared" si="475"/>
        <v>45.336480000000009</v>
      </c>
      <c r="S6434" s="26">
        <v>0</v>
      </c>
      <c r="T6434" s="13" t="str">
        <f t="shared" si="474"/>
        <v>Up</v>
      </c>
    </row>
    <row r="6435" spans="1:20" s="14" customFormat="1" hidden="1" x14ac:dyDescent="0.3">
      <c r="A6435" s="11">
        <v>6057451</v>
      </c>
      <c r="B6435" s="11">
        <v>6057451</v>
      </c>
      <c r="C6435" s="11" t="s">
        <v>26</v>
      </c>
      <c r="D6435" s="11" t="s">
        <v>27</v>
      </c>
      <c r="E6435" s="13" t="str">
        <f>_xlfn.XLOOKUP(B6435,Sheet1!A:A,Sheet1!B:B)</f>
        <v>DS OSMO POLYX OIL ORIG  CLEAR GLOS 2.5L</v>
      </c>
      <c r="F6435" s="13" t="str">
        <f t="shared" si="473"/>
        <v>CROWN  - DS OSMO POLYX OIL ORIG  CLEAR GLOS 2.5L</v>
      </c>
      <c r="G6435" s="13"/>
      <c r="H6435" s="91" t="s">
        <v>28</v>
      </c>
      <c r="I6435" s="11" t="s">
        <v>29</v>
      </c>
      <c r="J6435" s="11" t="s">
        <v>29</v>
      </c>
      <c r="K6435" s="11" t="s">
        <v>30</v>
      </c>
      <c r="M6435" s="11" t="s">
        <v>7062</v>
      </c>
      <c r="N6435" s="13">
        <v>3105</v>
      </c>
      <c r="O6435" s="15">
        <f>_xlfn.XLOOKUP(B6435,Sheet1!A:A,Sheet1!E:E)</f>
        <v>111.47</v>
      </c>
      <c r="P6435" s="26"/>
      <c r="Q6435" s="15">
        <f t="shared" si="476"/>
        <v>117.04350000000001</v>
      </c>
      <c r="R6435" s="38">
        <f t="shared" si="475"/>
        <v>120.55480500000002</v>
      </c>
      <c r="S6435" s="26">
        <v>0</v>
      </c>
      <c r="T6435" s="13" t="str">
        <f t="shared" si="474"/>
        <v>Up</v>
      </c>
    </row>
    <row r="6436" spans="1:20" s="14" customFormat="1" hidden="1" x14ac:dyDescent="0.3">
      <c r="A6436" s="11">
        <v>6057450</v>
      </c>
      <c r="B6436" s="11">
        <v>6057450</v>
      </c>
      <c r="C6436" s="11" t="s">
        <v>26</v>
      </c>
      <c r="D6436" s="11" t="s">
        <v>27</v>
      </c>
      <c r="E6436" s="13" t="str">
        <f>_xlfn.XLOOKUP(B6436,Sheet1!A:A,Sheet1!B:B)</f>
        <v>DS OSMO A-SLIP DECK OIL CLEAR      750ML</v>
      </c>
      <c r="F6436" s="13" t="str">
        <f t="shared" si="473"/>
        <v>CROWN  - DS OSMO A-SLIP DECK OIL CLEAR      750ML</v>
      </c>
      <c r="G6436" s="13"/>
      <c r="H6436" s="91" t="s">
        <v>28</v>
      </c>
      <c r="I6436" s="11" t="s">
        <v>29</v>
      </c>
      <c r="J6436" s="11" t="s">
        <v>29</v>
      </c>
      <c r="K6436" s="11" t="s">
        <v>30</v>
      </c>
      <c r="M6436" s="11" t="s">
        <v>7062</v>
      </c>
      <c r="N6436" s="13">
        <v>3105</v>
      </c>
      <c r="O6436" s="15">
        <f>_xlfn.XLOOKUP(B6436,Sheet1!A:A,Sheet1!E:E)</f>
        <v>35.58</v>
      </c>
      <c r="P6436" s="26"/>
      <c r="Q6436" s="15">
        <f t="shared" si="476"/>
        <v>37.359000000000002</v>
      </c>
      <c r="R6436" s="38">
        <f t="shared" ref="R6436:R6467" si="477">Q6436*1.03</f>
        <v>38.479770000000002</v>
      </c>
      <c r="S6436" s="26">
        <v>0</v>
      </c>
      <c r="T6436" s="13" t="str">
        <f t="shared" si="474"/>
        <v>Up</v>
      </c>
    </row>
    <row r="6437" spans="1:20" s="14" customFormat="1" hidden="1" x14ac:dyDescent="0.3">
      <c r="A6437" s="11">
        <v>6055964</v>
      </c>
      <c r="B6437" s="11">
        <v>6055964</v>
      </c>
      <c r="C6437" s="11" t="s">
        <v>26</v>
      </c>
      <c r="D6437" s="11" t="s">
        <v>27</v>
      </c>
      <c r="E6437" s="13" t="str">
        <f>_xlfn.XLOOKUP(B6437,Sheet1!A:A,Sheet1!B:B)</f>
        <v>DS OSMO TOPOIL          CLEAR SATN 500ML</v>
      </c>
      <c r="F6437" s="13" t="str">
        <f t="shared" si="473"/>
        <v>CROWN  - DS OSMO TOPOIL          CLEAR SATN 500ML</v>
      </c>
      <c r="G6437" s="13"/>
      <c r="H6437" s="91" t="s">
        <v>28</v>
      </c>
      <c r="I6437" s="11" t="s">
        <v>29</v>
      </c>
      <c r="J6437" s="11" t="s">
        <v>29</v>
      </c>
      <c r="K6437" s="11" t="s">
        <v>30</v>
      </c>
      <c r="M6437" s="11" t="s">
        <v>7062</v>
      </c>
      <c r="N6437" s="13">
        <v>3105</v>
      </c>
      <c r="O6437" s="15">
        <f>_xlfn.XLOOKUP(B6437,Sheet1!A:A,Sheet1!E:E)</f>
        <v>28.01</v>
      </c>
      <c r="P6437" s="26"/>
      <c r="Q6437" s="15">
        <f t="shared" si="476"/>
        <v>29.410500000000003</v>
      </c>
      <c r="R6437" s="38">
        <f t="shared" si="477"/>
        <v>30.292815000000004</v>
      </c>
      <c r="S6437" s="26">
        <v>0</v>
      </c>
      <c r="T6437" s="13" t="str">
        <f t="shared" si="474"/>
        <v>Up</v>
      </c>
    </row>
    <row r="6438" spans="1:20" s="14" customFormat="1" hidden="1" x14ac:dyDescent="0.3">
      <c r="A6438" s="11">
        <v>6054225</v>
      </c>
      <c r="B6438" s="11">
        <v>6054225</v>
      </c>
      <c r="C6438" s="11" t="s">
        <v>26</v>
      </c>
      <c r="D6438" s="11" t="s">
        <v>27</v>
      </c>
      <c r="E6438" s="13" t="str">
        <f>_xlfn.XLOOKUP(B6438,Sheet1!A:A,Sheet1!B:B)</f>
        <v>DS KNOCKOUT DRIVEWAY DECKING PATIO 4L</v>
      </c>
      <c r="F6438" s="13" t="str">
        <f t="shared" si="473"/>
        <v>CROWN  - DS KNOCKOUT DRIVEWAY DECKING PATIO 4L</v>
      </c>
      <c r="G6438" s="13"/>
      <c r="H6438" s="91" t="s">
        <v>28</v>
      </c>
      <c r="I6438" s="11" t="s">
        <v>29</v>
      </c>
      <c r="J6438" s="11" t="s">
        <v>29</v>
      </c>
      <c r="K6438" s="11" t="s">
        <v>30</v>
      </c>
      <c r="M6438" s="11" t="s">
        <v>7062</v>
      </c>
      <c r="N6438" s="13">
        <v>3105</v>
      </c>
      <c r="O6438" s="15">
        <f>_xlfn.XLOOKUP(B6438,Sheet1!A:A,Sheet1!E:E)</f>
        <v>12.52</v>
      </c>
      <c r="P6438" s="26"/>
      <c r="Q6438" s="15">
        <f t="shared" si="476"/>
        <v>13.146000000000001</v>
      </c>
      <c r="R6438" s="38">
        <f t="shared" si="477"/>
        <v>13.540380000000001</v>
      </c>
      <c r="S6438" s="26">
        <v>0</v>
      </c>
      <c r="T6438" s="13" t="str">
        <f t="shared" si="474"/>
        <v>Up</v>
      </c>
    </row>
    <row r="6439" spans="1:20" s="14" customFormat="1" hidden="1" x14ac:dyDescent="0.3">
      <c r="A6439" s="11">
        <v>6054219</v>
      </c>
      <c r="B6439" s="11">
        <v>6054219</v>
      </c>
      <c r="C6439" s="11" t="s">
        <v>26</v>
      </c>
      <c r="D6439" s="11" t="s">
        <v>27</v>
      </c>
      <c r="E6439" s="13" t="str">
        <f>_xlfn.XLOOKUP(B6439,Sheet1!A:A,Sheet1!B:B)</f>
        <v>DS BARRETTINE CREOCOTE  LIGHT      4L</v>
      </c>
      <c r="F6439" s="13" t="str">
        <f t="shared" si="473"/>
        <v>CROWN  - DS BARRETTINE CREOCOTE  LIGHT      4L</v>
      </c>
      <c r="G6439" s="13"/>
      <c r="H6439" s="91" t="s">
        <v>28</v>
      </c>
      <c r="I6439" s="11" t="s">
        <v>29</v>
      </c>
      <c r="J6439" s="11" t="s">
        <v>29</v>
      </c>
      <c r="K6439" s="11" t="s">
        <v>30</v>
      </c>
      <c r="M6439" s="11" t="s">
        <v>7062</v>
      </c>
      <c r="N6439" s="13">
        <v>3105</v>
      </c>
      <c r="O6439" s="15">
        <f>_xlfn.XLOOKUP(B6439,Sheet1!A:A,Sheet1!E:E)</f>
        <v>11.78</v>
      </c>
      <c r="P6439" s="26"/>
      <c r="Q6439" s="15">
        <f t="shared" si="476"/>
        <v>12.369</v>
      </c>
      <c r="R6439" s="38">
        <f t="shared" si="477"/>
        <v>12.740069999999999</v>
      </c>
      <c r="S6439" s="26">
        <v>0</v>
      </c>
      <c r="T6439" s="13" t="str">
        <f t="shared" si="474"/>
        <v>Up</v>
      </c>
    </row>
    <row r="6440" spans="1:20" s="14" customFormat="1" hidden="1" x14ac:dyDescent="0.3">
      <c r="A6440" s="11">
        <v>6054218</v>
      </c>
      <c r="B6440" s="11">
        <v>6054218</v>
      </c>
      <c r="C6440" s="11" t="s">
        <v>26</v>
      </c>
      <c r="D6440" s="11" t="s">
        <v>27</v>
      </c>
      <c r="E6440" s="13" t="str">
        <f>_xlfn.XLOOKUP(B6440,Sheet1!A:A,Sheet1!B:B)</f>
        <v>DS BARRETTINE CREOCOTE  DARK       4L</v>
      </c>
      <c r="F6440" s="13" t="str">
        <f t="shared" si="473"/>
        <v>CROWN  - DS BARRETTINE CREOCOTE  DARK       4L</v>
      </c>
      <c r="G6440" s="13"/>
      <c r="H6440" s="91" t="s">
        <v>28</v>
      </c>
      <c r="I6440" s="11" t="s">
        <v>29</v>
      </c>
      <c r="J6440" s="11" t="s">
        <v>29</v>
      </c>
      <c r="K6440" s="11" t="s">
        <v>30</v>
      </c>
      <c r="M6440" s="11" t="s">
        <v>7062</v>
      </c>
      <c r="N6440" s="13">
        <v>3105</v>
      </c>
      <c r="O6440" s="15">
        <f>_xlfn.XLOOKUP(B6440,Sheet1!A:A,Sheet1!E:E)</f>
        <v>11.78</v>
      </c>
      <c r="P6440" s="26"/>
      <c r="Q6440" s="15">
        <f t="shared" si="476"/>
        <v>12.369</v>
      </c>
      <c r="R6440" s="38">
        <f t="shared" si="477"/>
        <v>12.740069999999999</v>
      </c>
      <c r="S6440" s="26">
        <v>0</v>
      </c>
      <c r="T6440" s="13" t="str">
        <f t="shared" si="474"/>
        <v>Up</v>
      </c>
    </row>
    <row r="6441" spans="1:20" s="14" customFormat="1" hidden="1" x14ac:dyDescent="0.3">
      <c r="A6441" s="11">
        <v>6054089</v>
      </c>
      <c r="B6441" s="11">
        <v>6054089</v>
      </c>
      <c r="C6441" s="11" t="s">
        <v>26</v>
      </c>
      <c r="D6441" s="11" t="s">
        <v>27</v>
      </c>
      <c r="E6441" s="13" t="str">
        <f>_xlfn.XLOOKUP(B6441,Sheet1!A:A,Sheet1!B:B)</f>
        <v>DS OSMO POLYX OIL RAPID CLEAR MATT 10L</v>
      </c>
      <c r="F6441" s="13" t="str">
        <f t="shared" si="473"/>
        <v>CROWN  - DS OSMO POLYX OIL RAPID CLEAR MATT 10L</v>
      </c>
      <c r="G6441" s="13"/>
      <c r="H6441" s="91" t="s">
        <v>28</v>
      </c>
      <c r="I6441" s="11" t="s">
        <v>29</v>
      </c>
      <c r="J6441" s="11" t="s">
        <v>29</v>
      </c>
      <c r="K6441" s="11" t="s">
        <v>30</v>
      </c>
      <c r="M6441" s="11" t="s">
        <v>7062</v>
      </c>
      <c r="N6441" s="13">
        <v>3105</v>
      </c>
      <c r="O6441" s="15">
        <f>_xlfn.XLOOKUP(B6441,Sheet1!A:A,Sheet1!E:E)</f>
        <v>436.92</v>
      </c>
      <c r="P6441" s="26"/>
      <c r="Q6441" s="15">
        <f t="shared" si="476"/>
        <v>458.76600000000002</v>
      </c>
      <c r="R6441" s="38">
        <f t="shared" si="477"/>
        <v>472.52898000000005</v>
      </c>
      <c r="S6441" s="26">
        <v>0</v>
      </c>
      <c r="T6441" s="13" t="str">
        <f t="shared" si="474"/>
        <v>Up</v>
      </c>
    </row>
    <row r="6442" spans="1:20" s="14" customFormat="1" hidden="1" x14ac:dyDescent="0.3">
      <c r="A6442" s="11">
        <v>6054069</v>
      </c>
      <c r="B6442" s="11">
        <v>6054069</v>
      </c>
      <c r="C6442" s="11" t="s">
        <v>26</v>
      </c>
      <c r="D6442" s="11" t="s">
        <v>27</v>
      </c>
      <c r="E6442" s="13" t="str">
        <f>_xlfn.XLOOKUP(B6442,Sheet1!A:A,Sheet1!B:B)</f>
        <v>DS OSMO SPRAY CLEANER              500ML</v>
      </c>
      <c r="F6442" s="13" t="str">
        <f t="shared" si="473"/>
        <v>CROWN  - DS OSMO SPRAY CLEANER              500ML</v>
      </c>
      <c r="G6442" s="13"/>
      <c r="H6442" s="91" t="s">
        <v>28</v>
      </c>
      <c r="I6442" s="11" t="s">
        <v>29</v>
      </c>
      <c r="J6442" s="11" t="s">
        <v>29</v>
      </c>
      <c r="K6442" s="11" t="s">
        <v>30</v>
      </c>
      <c r="M6442" s="11" t="s">
        <v>7062</v>
      </c>
      <c r="N6442" s="13">
        <v>3105</v>
      </c>
      <c r="O6442" s="15">
        <f>_xlfn.XLOOKUP(B6442,Sheet1!A:A,Sheet1!E:E)</f>
        <v>11.34</v>
      </c>
      <c r="P6442" s="26"/>
      <c r="Q6442" s="15">
        <f t="shared" si="476"/>
        <v>11.907</v>
      </c>
      <c r="R6442" s="38">
        <f t="shared" si="477"/>
        <v>12.26421</v>
      </c>
      <c r="S6442" s="26">
        <v>0</v>
      </c>
      <c r="T6442" s="13" t="str">
        <f t="shared" si="474"/>
        <v>Up</v>
      </c>
    </row>
    <row r="6443" spans="1:20" s="14" customFormat="1" hidden="1" x14ac:dyDescent="0.3">
      <c r="A6443" s="11">
        <v>6054029</v>
      </c>
      <c r="B6443" s="11">
        <v>6054029</v>
      </c>
      <c r="C6443" s="11" t="s">
        <v>26</v>
      </c>
      <c r="D6443" s="11" t="s">
        <v>27</v>
      </c>
      <c r="E6443" s="13" t="str">
        <f>_xlfn.XLOOKUP(B6443,Sheet1!A:A,Sheet1!B:B)</f>
        <v>DS OSMO DECK OIL        GARAPA     2.5L</v>
      </c>
      <c r="F6443" s="13" t="str">
        <f t="shared" si="473"/>
        <v>CROWN  - DS OSMO DECK OIL        GARAPA     2.5L</v>
      </c>
      <c r="G6443" s="13"/>
      <c r="H6443" s="91" t="s">
        <v>28</v>
      </c>
      <c r="I6443" s="11" t="s">
        <v>29</v>
      </c>
      <c r="J6443" s="11" t="s">
        <v>29</v>
      </c>
      <c r="K6443" s="11" t="s">
        <v>30</v>
      </c>
      <c r="M6443" s="11" t="s">
        <v>7062</v>
      </c>
      <c r="N6443" s="13">
        <v>3105</v>
      </c>
      <c r="O6443" s="15">
        <f>_xlfn.XLOOKUP(B6443,Sheet1!A:A,Sheet1!E:E)</f>
        <v>65.739999999999995</v>
      </c>
      <c r="P6443" s="26"/>
      <c r="Q6443" s="15">
        <f t="shared" si="476"/>
        <v>69.027000000000001</v>
      </c>
      <c r="R6443" s="38">
        <f t="shared" si="477"/>
        <v>71.09781000000001</v>
      </c>
      <c r="S6443" s="26">
        <v>0</v>
      </c>
      <c r="T6443" s="13" t="str">
        <f t="shared" si="474"/>
        <v>Up</v>
      </c>
    </row>
    <row r="6444" spans="1:20" s="14" customFormat="1" hidden="1" x14ac:dyDescent="0.3">
      <c r="A6444" s="11">
        <v>6054028</v>
      </c>
      <c r="B6444" s="11">
        <v>6054028</v>
      </c>
      <c r="C6444" s="11" t="s">
        <v>26</v>
      </c>
      <c r="D6444" s="11" t="s">
        <v>27</v>
      </c>
      <c r="E6444" s="13" t="str">
        <f>_xlfn.XLOOKUP(B6444,Sheet1!A:A,Sheet1!B:B)</f>
        <v>DS OSMO DECK OIL        THERMOWOOD 2.5L</v>
      </c>
      <c r="F6444" s="13" t="str">
        <f t="shared" si="473"/>
        <v>CROWN  - DS OSMO DECK OIL        THERMOWOOD 2.5L</v>
      </c>
      <c r="G6444" s="13"/>
      <c r="H6444" s="91" t="s">
        <v>28</v>
      </c>
      <c r="I6444" s="11" t="s">
        <v>29</v>
      </c>
      <c r="J6444" s="11" t="s">
        <v>29</v>
      </c>
      <c r="K6444" s="11" t="s">
        <v>30</v>
      </c>
      <c r="M6444" s="11" t="s">
        <v>7062</v>
      </c>
      <c r="N6444" s="13">
        <v>3105</v>
      </c>
      <c r="O6444" s="15">
        <f>_xlfn.XLOOKUP(B6444,Sheet1!A:A,Sheet1!E:E)</f>
        <v>65.739999999999995</v>
      </c>
      <c r="P6444" s="26"/>
      <c r="Q6444" s="15">
        <f t="shared" si="476"/>
        <v>69.027000000000001</v>
      </c>
      <c r="R6444" s="38">
        <f t="shared" si="477"/>
        <v>71.09781000000001</v>
      </c>
      <c r="S6444" s="26">
        <v>0</v>
      </c>
      <c r="T6444" s="13" t="str">
        <f t="shared" si="474"/>
        <v>Up</v>
      </c>
    </row>
    <row r="6445" spans="1:20" s="14" customFormat="1" hidden="1" x14ac:dyDescent="0.3">
      <c r="A6445" s="11">
        <v>6054027</v>
      </c>
      <c r="B6445" s="11">
        <v>6054027</v>
      </c>
      <c r="C6445" s="11" t="s">
        <v>26</v>
      </c>
      <c r="D6445" s="11" t="s">
        <v>27</v>
      </c>
      <c r="E6445" s="13" t="str">
        <f>_xlfn.XLOOKUP(B6445,Sheet1!A:A,Sheet1!B:B)</f>
        <v>DS OSMO DECK OIL        LARCH      2.5L</v>
      </c>
      <c r="F6445" s="13" t="str">
        <f t="shared" si="473"/>
        <v>CROWN  - DS OSMO DECK OIL        LARCH      2.5L</v>
      </c>
      <c r="G6445" s="13"/>
      <c r="H6445" s="91" t="s">
        <v>28</v>
      </c>
      <c r="I6445" s="11" t="s">
        <v>29</v>
      </c>
      <c r="J6445" s="11" t="s">
        <v>29</v>
      </c>
      <c r="K6445" s="11" t="s">
        <v>30</v>
      </c>
      <c r="M6445" s="11" t="s">
        <v>7062</v>
      </c>
      <c r="N6445" s="13">
        <v>3105</v>
      </c>
      <c r="O6445" s="15">
        <f>_xlfn.XLOOKUP(B6445,Sheet1!A:A,Sheet1!E:E)</f>
        <v>65.739999999999995</v>
      </c>
      <c r="P6445" s="26"/>
      <c r="Q6445" s="15">
        <f t="shared" si="476"/>
        <v>69.027000000000001</v>
      </c>
      <c r="R6445" s="38">
        <f t="shared" si="477"/>
        <v>71.09781000000001</v>
      </c>
      <c r="S6445" s="26">
        <v>0</v>
      </c>
      <c r="T6445" s="13" t="str">
        <f t="shared" si="474"/>
        <v>Up</v>
      </c>
    </row>
    <row r="6446" spans="1:20" s="14" customFormat="1" hidden="1" x14ac:dyDescent="0.3">
      <c r="A6446" s="11">
        <v>6054024</v>
      </c>
      <c r="B6446" s="11">
        <v>6054024</v>
      </c>
      <c r="C6446" s="11" t="s">
        <v>26</v>
      </c>
      <c r="D6446" s="11" t="s">
        <v>27</v>
      </c>
      <c r="E6446" s="13" t="str">
        <f>_xlfn.XLOOKUP(B6446,Sheet1!A:A,Sheet1!B:B)</f>
        <v>DS OSMO DECK OIL        DOUG FIR   2.5L</v>
      </c>
      <c r="F6446" s="13" t="str">
        <f t="shared" si="473"/>
        <v>CROWN  - DS OSMO DECK OIL        DOUG FIR   2.5L</v>
      </c>
      <c r="G6446" s="13"/>
      <c r="H6446" s="91" t="s">
        <v>28</v>
      </c>
      <c r="I6446" s="11" t="s">
        <v>29</v>
      </c>
      <c r="J6446" s="11" t="s">
        <v>29</v>
      </c>
      <c r="K6446" s="11" t="s">
        <v>30</v>
      </c>
      <c r="M6446" s="11" t="s">
        <v>7062</v>
      </c>
      <c r="N6446" s="13">
        <v>3105</v>
      </c>
      <c r="O6446" s="15">
        <f>_xlfn.XLOOKUP(B6446,Sheet1!A:A,Sheet1!E:E)</f>
        <v>65.739999999999995</v>
      </c>
      <c r="P6446" s="26"/>
      <c r="Q6446" s="15">
        <f t="shared" si="476"/>
        <v>69.027000000000001</v>
      </c>
      <c r="R6446" s="38">
        <f t="shared" si="477"/>
        <v>71.09781000000001</v>
      </c>
      <c r="S6446" s="26">
        <v>0</v>
      </c>
      <c r="T6446" s="13" t="str">
        <f t="shared" si="474"/>
        <v>Up</v>
      </c>
    </row>
    <row r="6447" spans="1:20" s="14" customFormat="1" hidden="1" x14ac:dyDescent="0.3">
      <c r="A6447" s="11">
        <v>6053909</v>
      </c>
      <c r="B6447" s="11">
        <v>6053909</v>
      </c>
      <c r="C6447" s="11" t="s">
        <v>26</v>
      </c>
      <c r="D6447" s="11" t="s">
        <v>27</v>
      </c>
      <c r="E6447" s="13" t="str">
        <f>_xlfn.XLOOKUP(B6447,Sheet1!A:A,Sheet1!B:B)</f>
        <v>DS OSMO DECK OIL        BANGKIR DK 2.5L</v>
      </c>
      <c r="F6447" s="13" t="str">
        <f t="shared" si="473"/>
        <v>CROWN  - DS OSMO DECK OIL        BANGKIR DK 2.5L</v>
      </c>
      <c r="G6447" s="13"/>
      <c r="H6447" s="91" t="s">
        <v>28</v>
      </c>
      <c r="I6447" s="11" t="s">
        <v>29</v>
      </c>
      <c r="J6447" s="11" t="s">
        <v>29</v>
      </c>
      <c r="K6447" s="11" t="s">
        <v>30</v>
      </c>
      <c r="M6447" s="11" t="s">
        <v>7062</v>
      </c>
      <c r="N6447" s="13">
        <v>3105</v>
      </c>
      <c r="O6447" s="15">
        <f>_xlfn.XLOOKUP(B6447,Sheet1!A:A,Sheet1!E:E)</f>
        <v>65.739999999999995</v>
      </c>
      <c r="P6447" s="26"/>
      <c r="Q6447" s="15">
        <f t="shared" si="476"/>
        <v>69.027000000000001</v>
      </c>
      <c r="R6447" s="38">
        <f t="shared" si="477"/>
        <v>71.09781000000001</v>
      </c>
      <c r="S6447" s="26">
        <v>0</v>
      </c>
      <c r="T6447" s="13" t="str">
        <f t="shared" si="474"/>
        <v>Up</v>
      </c>
    </row>
    <row r="6448" spans="1:20" s="14" customFormat="1" hidden="1" x14ac:dyDescent="0.3">
      <c r="A6448" s="11">
        <v>6062872</v>
      </c>
      <c r="B6448" s="11">
        <v>6062872</v>
      </c>
      <c r="C6448" s="11" t="s">
        <v>26</v>
      </c>
      <c r="D6448" s="11" t="s">
        <v>27</v>
      </c>
      <c r="E6448" s="13" t="str">
        <f>_xlfn.XLOOKUP(B6448,Sheet1!A:A,Sheet1!B:B)</f>
        <v>DS OSMO COUNTRY COLOUR ANTHRACITE  750ML</v>
      </c>
      <c r="F6448" s="13" t="str">
        <f t="shared" si="473"/>
        <v>CROWN  - DS OSMO COUNTRY COLOUR ANTHRACITE  750ML</v>
      </c>
      <c r="G6448" s="13"/>
      <c r="H6448" s="91" t="s">
        <v>28</v>
      </c>
      <c r="I6448" s="11" t="s">
        <v>29</v>
      </c>
      <c r="J6448" s="11" t="s">
        <v>29</v>
      </c>
      <c r="K6448" s="11" t="s">
        <v>30</v>
      </c>
      <c r="M6448" s="11" t="s">
        <v>7062</v>
      </c>
      <c r="N6448" s="13">
        <v>3105</v>
      </c>
      <c r="O6448" s="15">
        <f>_xlfn.XLOOKUP(B6448,Sheet1!A:A,Sheet1!E:E)</f>
        <v>29.55</v>
      </c>
      <c r="P6448" s="26"/>
      <c r="Q6448" s="15">
        <f t="shared" si="476"/>
        <v>31.027500000000003</v>
      </c>
      <c r="R6448" s="38">
        <f t="shared" si="477"/>
        <v>31.958325000000006</v>
      </c>
      <c r="S6448" s="26">
        <v>0</v>
      </c>
      <c r="T6448" s="13" t="str">
        <f t="shared" si="474"/>
        <v>Up</v>
      </c>
    </row>
    <row r="6449" spans="1:20" s="14" customFormat="1" hidden="1" x14ac:dyDescent="0.3">
      <c r="A6449" s="11">
        <v>6062871</v>
      </c>
      <c r="B6449" s="11">
        <v>6062871</v>
      </c>
      <c r="C6449" s="11" t="s">
        <v>26</v>
      </c>
      <c r="D6449" s="11" t="s">
        <v>27</v>
      </c>
      <c r="E6449" s="13" t="str">
        <f>_xlfn.XLOOKUP(B6449,Sheet1!A:A,Sheet1!B:B)</f>
        <v>DS OSMO TOPOIL ACACIA MATT         500ML</v>
      </c>
      <c r="F6449" s="13" t="str">
        <f t="shared" si="473"/>
        <v>CROWN  - DS OSMO TOPOIL ACACIA MATT         500ML</v>
      </c>
      <c r="G6449" s="13"/>
      <c r="H6449" s="91" t="s">
        <v>28</v>
      </c>
      <c r="I6449" s="11" t="s">
        <v>29</v>
      </c>
      <c r="J6449" s="11" t="s">
        <v>29</v>
      </c>
      <c r="K6449" s="11" t="s">
        <v>30</v>
      </c>
      <c r="M6449" s="11" t="s">
        <v>7062</v>
      </c>
      <c r="N6449" s="13">
        <v>3105</v>
      </c>
      <c r="O6449" s="15">
        <f>_xlfn.XLOOKUP(B6449,Sheet1!A:A,Sheet1!E:E)</f>
        <v>21.66</v>
      </c>
      <c r="P6449" s="26"/>
      <c r="Q6449" s="15">
        <f t="shared" si="476"/>
        <v>22.743000000000002</v>
      </c>
      <c r="R6449" s="38">
        <f t="shared" si="477"/>
        <v>23.425290000000004</v>
      </c>
      <c r="S6449" s="26">
        <v>0</v>
      </c>
      <c r="T6449" s="13" t="str">
        <f t="shared" si="474"/>
        <v>Up</v>
      </c>
    </row>
    <row r="6450" spans="1:20" s="14" customFormat="1" hidden="1" x14ac:dyDescent="0.3">
      <c r="A6450" s="11">
        <v>6062860</v>
      </c>
      <c r="B6450" s="11">
        <v>6062860</v>
      </c>
      <c r="C6450" s="11" t="s">
        <v>26</v>
      </c>
      <c r="D6450" s="11" t="s">
        <v>27</v>
      </c>
      <c r="E6450" s="13" t="str">
        <f>_xlfn.XLOOKUP(B6450,Sheet1!A:A,Sheet1!B:B)</f>
        <v>DS OSMO LIQUID WAX CLEANER CLEAR   500ML</v>
      </c>
      <c r="F6450" s="13" t="str">
        <f t="shared" si="473"/>
        <v>CROWN  - DS OSMO LIQUID WAX CLEANER CLEAR   500ML</v>
      </c>
      <c r="G6450" s="13"/>
      <c r="H6450" s="91" t="s">
        <v>28</v>
      </c>
      <c r="I6450" s="11" t="s">
        <v>29</v>
      </c>
      <c r="J6450" s="11" t="s">
        <v>29</v>
      </c>
      <c r="K6450" s="11" t="s">
        <v>30</v>
      </c>
      <c r="M6450" s="11" t="s">
        <v>7062</v>
      </c>
      <c r="N6450" s="13">
        <v>3105</v>
      </c>
      <c r="O6450" s="15">
        <f>_xlfn.XLOOKUP(B6450,Sheet1!A:A,Sheet1!E:E)</f>
        <v>14.87</v>
      </c>
      <c r="P6450" s="26"/>
      <c r="Q6450" s="15">
        <f t="shared" si="476"/>
        <v>15.6135</v>
      </c>
      <c r="R6450" s="38">
        <f t="shared" si="477"/>
        <v>16.081904999999999</v>
      </c>
      <c r="S6450" s="26">
        <v>0</v>
      </c>
      <c r="T6450" s="13" t="str">
        <f t="shared" si="474"/>
        <v>Up</v>
      </c>
    </row>
    <row r="6451" spans="1:20" s="14" customFormat="1" hidden="1" x14ac:dyDescent="0.3">
      <c r="A6451" s="11">
        <v>6062859</v>
      </c>
      <c r="B6451" s="11">
        <v>6062859</v>
      </c>
      <c r="C6451" s="11" t="s">
        <v>26</v>
      </c>
      <c r="D6451" s="11" t="s">
        <v>27</v>
      </c>
      <c r="E6451" s="13" t="str">
        <f>_xlfn.XLOOKUP(B6451,Sheet1!A:A,Sheet1!B:B)</f>
        <v>DS OSMO LIQUID WAX CLEANER WHITE   500ML</v>
      </c>
      <c r="F6451" s="13" t="str">
        <f t="shared" si="473"/>
        <v>CROWN  - DS OSMO LIQUID WAX CLEANER WHITE   500ML</v>
      </c>
      <c r="G6451" s="13"/>
      <c r="H6451" s="91" t="s">
        <v>28</v>
      </c>
      <c r="I6451" s="11" t="s">
        <v>29</v>
      </c>
      <c r="J6451" s="11" t="s">
        <v>29</v>
      </c>
      <c r="K6451" s="11" t="s">
        <v>30</v>
      </c>
      <c r="M6451" s="11" t="s">
        <v>7062</v>
      </c>
      <c r="N6451" s="13">
        <v>3105</v>
      </c>
      <c r="O6451" s="15">
        <f>_xlfn.XLOOKUP(B6451,Sheet1!A:A,Sheet1!E:E)</f>
        <v>14.87</v>
      </c>
      <c r="P6451" s="26"/>
      <c r="Q6451" s="15">
        <f t="shared" si="476"/>
        <v>15.6135</v>
      </c>
      <c r="R6451" s="38">
        <f t="shared" si="477"/>
        <v>16.081904999999999</v>
      </c>
      <c r="S6451" s="26">
        <v>0</v>
      </c>
      <c r="T6451" s="13" t="str">
        <f t="shared" si="474"/>
        <v>Up</v>
      </c>
    </row>
    <row r="6452" spans="1:20" s="14" customFormat="1" hidden="1" x14ac:dyDescent="0.3">
      <c r="A6452" s="11">
        <v>6062858</v>
      </c>
      <c r="B6452" s="11">
        <v>6062858</v>
      </c>
      <c r="C6452" s="11" t="s">
        <v>26</v>
      </c>
      <c r="D6452" s="11" t="s">
        <v>27</v>
      </c>
      <c r="E6452" s="13" t="str">
        <f>_xlfn.XLOOKUP(B6452,Sheet1!A:A,Sheet1!B:B)</f>
        <v>DS OSMO DECKING BRUSH SET          150MM</v>
      </c>
      <c r="F6452" s="13" t="str">
        <f t="shared" si="473"/>
        <v>CROWN  - DS OSMO DECKING BRUSH SET          150MM</v>
      </c>
      <c r="G6452" s="13"/>
      <c r="H6452" s="91" t="s">
        <v>28</v>
      </c>
      <c r="I6452" s="11" t="s">
        <v>29</v>
      </c>
      <c r="J6452" s="11" t="s">
        <v>29</v>
      </c>
      <c r="K6452" s="11" t="s">
        <v>30</v>
      </c>
      <c r="M6452" s="11" t="s">
        <v>7062</v>
      </c>
      <c r="N6452" s="13">
        <v>3105</v>
      </c>
      <c r="O6452" s="15">
        <f>_xlfn.XLOOKUP(B6452,Sheet1!A:A,Sheet1!E:E)</f>
        <v>35.130000000000003</v>
      </c>
      <c r="P6452" s="26"/>
      <c r="Q6452" s="15">
        <f t="shared" si="476"/>
        <v>36.886500000000005</v>
      </c>
      <c r="R6452" s="38">
        <f t="shared" si="477"/>
        <v>37.993095000000004</v>
      </c>
      <c r="S6452" s="26">
        <v>0</v>
      </c>
      <c r="T6452" s="13" t="str">
        <f t="shared" si="474"/>
        <v>Up</v>
      </c>
    </row>
    <row r="6453" spans="1:20" s="14" customFormat="1" hidden="1" x14ac:dyDescent="0.3">
      <c r="A6453" s="11">
        <v>6062857</v>
      </c>
      <c r="B6453" s="11">
        <v>6062857</v>
      </c>
      <c r="C6453" s="11" t="s">
        <v>26</v>
      </c>
      <c r="D6453" s="11" t="s">
        <v>27</v>
      </c>
      <c r="E6453" s="13" t="str">
        <f>_xlfn.XLOOKUP(B6453,Sheet1!A:A,Sheet1!B:B)</f>
        <v>DS OSMO DECKING CLEANING BRUSH     150MM</v>
      </c>
      <c r="F6453" s="13" t="str">
        <f t="shared" si="473"/>
        <v>CROWN  - DS OSMO DECKING CLEANING BRUSH     150MM</v>
      </c>
      <c r="G6453" s="13"/>
      <c r="H6453" s="91" t="s">
        <v>28</v>
      </c>
      <c r="I6453" s="11" t="s">
        <v>29</v>
      </c>
      <c r="J6453" s="11" t="s">
        <v>29</v>
      </c>
      <c r="K6453" s="11" t="s">
        <v>30</v>
      </c>
      <c r="M6453" s="11" t="s">
        <v>7062</v>
      </c>
      <c r="N6453" s="13">
        <v>3105</v>
      </c>
      <c r="O6453" s="15">
        <f>_xlfn.XLOOKUP(B6453,Sheet1!A:A,Sheet1!E:E)</f>
        <v>15.24</v>
      </c>
      <c r="P6453" s="26"/>
      <c r="Q6453" s="15">
        <f t="shared" si="476"/>
        <v>16.002000000000002</v>
      </c>
      <c r="R6453" s="38">
        <f t="shared" si="477"/>
        <v>16.482060000000004</v>
      </c>
      <c r="S6453" s="26">
        <v>0</v>
      </c>
      <c r="T6453" s="13" t="str">
        <f t="shared" si="474"/>
        <v>Up</v>
      </c>
    </row>
    <row r="6454" spans="1:20" s="14" customFormat="1" hidden="1" x14ac:dyDescent="0.3">
      <c r="A6454" s="11">
        <v>6062856</v>
      </c>
      <c r="B6454" s="11">
        <v>6062856</v>
      </c>
      <c r="C6454" s="11" t="s">
        <v>26</v>
      </c>
      <c r="D6454" s="11" t="s">
        <v>27</v>
      </c>
      <c r="E6454" s="13" t="str">
        <f>_xlfn.XLOOKUP(B6454,Sheet1!A:A,Sheet1!B:B)</f>
        <v>DS OSMO DECKING BRUSH              150MM</v>
      </c>
      <c r="F6454" s="13" t="str">
        <f t="shared" si="473"/>
        <v>CROWN  - DS OSMO DECKING BRUSH              150MM</v>
      </c>
      <c r="G6454" s="13"/>
      <c r="H6454" s="91" t="s">
        <v>28</v>
      </c>
      <c r="I6454" s="11" t="s">
        <v>29</v>
      </c>
      <c r="J6454" s="11" t="s">
        <v>29</v>
      </c>
      <c r="K6454" s="11" t="s">
        <v>30</v>
      </c>
      <c r="M6454" s="11" t="s">
        <v>7062</v>
      </c>
      <c r="N6454" s="13">
        <v>3105</v>
      </c>
      <c r="O6454" s="15">
        <f>_xlfn.XLOOKUP(B6454,Sheet1!A:A,Sheet1!E:E)</f>
        <v>30.94</v>
      </c>
      <c r="P6454" s="26"/>
      <c r="Q6454" s="15">
        <f t="shared" si="476"/>
        <v>32.487000000000002</v>
      </c>
      <c r="R6454" s="38">
        <f t="shared" si="477"/>
        <v>33.46161</v>
      </c>
      <c r="S6454" s="26">
        <v>0</v>
      </c>
      <c r="T6454" s="13" t="str">
        <f t="shared" si="474"/>
        <v>Up</v>
      </c>
    </row>
    <row r="6455" spans="1:20" s="14" customFormat="1" hidden="1" x14ac:dyDescent="0.3">
      <c r="A6455" s="11">
        <v>6062855</v>
      </c>
      <c r="B6455" s="11">
        <v>6062855</v>
      </c>
      <c r="C6455" s="11" t="s">
        <v>26</v>
      </c>
      <c r="D6455" s="11" t="s">
        <v>27</v>
      </c>
      <c r="E6455" s="13" t="str">
        <f>_xlfn.XLOOKUP(B6455,Sheet1!A:A,Sheet1!B:B)</f>
        <v>DS OSMO TANNIN SPOT REMOVER        250ML</v>
      </c>
      <c r="F6455" s="13" t="str">
        <f t="shared" si="473"/>
        <v>CROWN  - DS OSMO TANNIN SPOT REMOVER        250ML</v>
      </c>
      <c r="G6455" s="13"/>
      <c r="H6455" s="91" t="s">
        <v>28</v>
      </c>
      <c r="I6455" s="11" t="s">
        <v>29</v>
      </c>
      <c r="J6455" s="11" t="s">
        <v>29</v>
      </c>
      <c r="K6455" s="11" t="s">
        <v>30</v>
      </c>
      <c r="M6455" s="11" t="s">
        <v>7062</v>
      </c>
      <c r="N6455" s="13">
        <v>3105</v>
      </c>
      <c r="O6455" s="15">
        <f>_xlfn.XLOOKUP(B6455,Sheet1!A:A,Sheet1!E:E)</f>
        <v>12.33</v>
      </c>
      <c r="P6455" s="26"/>
      <c r="Q6455" s="15">
        <f t="shared" si="476"/>
        <v>12.9465</v>
      </c>
      <c r="R6455" s="38">
        <f t="shared" si="477"/>
        <v>13.334895000000001</v>
      </c>
      <c r="S6455" s="26">
        <v>0</v>
      </c>
      <c r="T6455" s="13" t="str">
        <f t="shared" si="474"/>
        <v>Up</v>
      </c>
    </row>
    <row r="6456" spans="1:20" s="14" customFormat="1" hidden="1" x14ac:dyDescent="0.3">
      <c r="A6456" s="11">
        <v>6062854</v>
      </c>
      <c r="B6456" s="11">
        <v>6062854</v>
      </c>
      <c r="C6456" s="11" t="s">
        <v>26</v>
      </c>
      <c r="D6456" s="11" t="s">
        <v>27</v>
      </c>
      <c r="E6456" s="13" t="str">
        <f>_xlfn.XLOOKUP(B6456,Sheet1!A:A,Sheet1!B:B)</f>
        <v>DS OSMO FLAT BRUSH                 80MM</v>
      </c>
      <c r="F6456" s="13" t="str">
        <f t="shared" si="473"/>
        <v>CROWN  - DS OSMO FLAT BRUSH                 80MM</v>
      </c>
      <c r="G6456" s="13"/>
      <c r="H6456" s="91" t="s">
        <v>28</v>
      </c>
      <c r="I6456" s="11" t="s">
        <v>29</v>
      </c>
      <c r="J6456" s="11" t="s">
        <v>29</v>
      </c>
      <c r="K6456" s="11" t="s">
        <v>30</v>
      </c>
      <c r="M6456" s="11" t="s">
        <v>7062</v>
      </c>
      <c r="N6456" s="13">
        <v>3105</v>
      </c>
      <c r="O6456" s="15">
        <f>_xlfn.XLOOKUP(B6456,Sheet1!A:A,Sheet1!E:E)</f>
        <v>10.99</v>
      </c>
      <c r="P6456" s="26"/>
      <c r="Q6456" s="15">
        <f t="shared" si="476"/>
        <v>11.5395</v>
      </c>
      <c r="R6456" s="38">
        <f t="shared" si="477"/>
        <v>11.885685</v>
      </c>
      <c r="S6456" s="26">
        <v>0</v>
      </c>
      <c r="T6456" s="13" t="str">
        <f t="shared" si="474"/>
        <v>Up</v>
      </c>
    </row>
    <row r="6457" spans="1:20" s="14" customFormat="1" hidden="1" x14ac:dyDescent="0.3">
      <c r="A6457" s="11">
        <v>6062853</v>
      </c>
      <c r="B6457" s="11">
        <v>6062853</v>
      </c>
      <c r="C6457" s="11" t="s">
        <v>26</v>
      </c>
      <c r="D6457" s="11" t="s">
        <v>27</v>
      </c>
      <c r="E6457" s="13" t="str">
        <f>_xlfn.XLOOKUP(B6457,Sheet1!A:A,Sheet1!B:B)</f>
        <v>DS OSMO FLAT BRUSH                 60MM</v>
      </c>
      <c r="F6457" s="13" t="str">
        <f t="shared" si="473"/>
        <v>CROWN  - DS OSMO FLAT BRUSH                 60MM</v>
      </c>
      <c r="G6457" s="13"/>
      <c r="H6457" s="91" t="s">
        <v>28</v>
      </c>
      <c r="I6457" s="11" t="s">
        <v>29</v>
      </c>
      <c r="J6457" s="11" t="s">
        <v>29</v>
      </c>
      <c r="K6457" s="11" t="s">
        <v>30</v>
      </c>
      <c r="M6457" s="11" t="s">
        <v>7062</v>
      </c>
      <c r="N6457" s="13">
        <v>3105</v>
      </c>
      <c r="O6457" s="15">
        <f>_xlfn.XLOOKUP(B6457,Sheet1!A:A,Sheet1!E:E)</f>
        <v>7.72</v>
      </c>
      <c r="P6457" s="26"/>
      <c r="Q6457" s="15">
        <f t="shared" si="476"/>
        <v>8.1059999999999999</v>
      </c>
      <c r="R6457" s="38">
        <f t="shared" si="477"/>
        <v>8.3491800000000005</v>
      </c>
      <c r="S6457" s="26">
        <v>0</v>
      </c>
      <c r="T6457" s="13" t="str">
        <f t="shared" si="474"/>
        <v>Up</v>
      </c>
    </row>
    <row r="6458" spans="1:20" s="14" customFormat="1" hidden="1" x14ac:dyDescent="0.3">
      <c r="A6458" s="11">
        <v>6062852</v>
      </c>
      <c r="B6458" s="11">
        <v>6062852</v>
      </c>
      <c r="C6458" s="11" t="s">
        <v>26</v>
      </c>
      <c r="D6458" s="11" t="s">
        <v>27</v>
      </c>
      <c r="E6458" s="13" t="str">
        <f>_xlfn.XLOOKUP(B6458,Sheet1!A:A,Sheet1!B:B)</f>
        <v>DS OSMO FLAT BRUSH                 50MM</v>
      </c>
      <c r="F6458" s="13" t="str">
        <f t="shared" si="473"/>
        <v>CROWN  - DS OSMO FLAT BRUSH                 50MM</v>
      </c>
      <c r="G6458" s="13"/>
      <c r="H6458" s="91" t="s">
        <v>28</v>
      </c>
      <c r="I6458" s="11" t="s">
        <v>29</v>
      </c>
      <c r="J6458" s="11" t="s">
        <v>29</v>
      </c>
      <c r="K6458" s="11" t="s">
        <v>30</v>
      </c>
      <c r="M6458" s="11" t="s">
        <v>7062</v>
      </c>
      <c r="N6458" s="13">
        <v>3105</v>
      </c>
      <c r="O6458" s="15">
        <f>_xlfn.XLOOKUP(B6458,Sheet1!A:A,Sheet1!E:E)</f>
        <v>5.88</v>
      </c>
      <c r="P6458" s="26"/>
      <c r="Q6458" s="15">
        <f t="shared" si="476"/>
        <v>6.1740000000000004</v>
      </c>
      <c r="R6458" s="38">
        <f t="shared" si="477"/>
        <v>6.3592200000000005</v>
      </c>
      <c r="S6458" s="26">
        <v>0</v>
      </c>
      <c r="T6458" s="13" t="str">
        <f t="shared" si="474"/>
        <v>Up</v>
      </c>
    </row>
    <row r="6459" spans="1:20" s="14" customFormat="1" hidden="1" x14ac:dyDescent="0.3">
      <c r="A6459" s="11">
        <v>6062851</v>
      </c>
      <c r="B6459" s="11">
        <v>6062851</v>
      </c>
      <c r="C6459" s="11" t="s">
        <v>26</v>
      </c>
      <c r="D6459" s="11" t="s">
        <v>27</v>
      </c>
      <c r="E6459" s="13" t="str">
        <f>_xlfn.XLOOKUP(B6459,Sheet1!A:A,Sheet1!B:B)</f>
        <v>DS OSMO FLAT BRUSH                 25MM</v>
      </c>
      <c r="F6459" s="13" t="str">
        <f t="shared" si="473"/>
        <v>CROWN  - DS OSMO FLAT BRUSH                 25MM</v>
      </c>
      <c r="G6459" s="13"/>
      <c r="H6459" s="91" t="s">
        <v>28</v>
      </c>
      <c r="I6459" s="11" t="s">
        <v>29</v>
      </c>
      <c r="J6459" s="11" t="s">
        <v>29</v>
      </c>
      <c r="K6459" s="11" t="s">
        <v>30</v>
      </c>
      <c r="M6459" s="11" t="s">
        <v>7062</v>
      </c>
      <c r="N6459" s="13">
        <v>3105</v>
      </c>
      <c r="O6459" s="15">
        <f>_xlfn.XLOOKUP(B6459,Sheet1!A:A,Sheet1!E:E)</f>
        <v>3.25</v>
      </c>
      <c r="P6459" s="26"/>
      <c r="Q6459" s="15">
        <f t="shared" si="476"/>
        <v>3.4125000000000001</v>
      </c>
      <c r="R6459" s="38">
        <f t="shared" si="477"/>
        <v>3.514875</v>
      </c>
      <c r="S6459" s="26">
        <v>0</v>
      </c>
      <c r="T6459" s="13" t="str">
        <f t="shared" si="474"/>
        <v>Up</v>
      </c>
    </row>
    <row r="6460" spans="1:20" s="14" customFormat="1" hidden="1" x14ac:dyDescent="0.3">
      <c r="A6460" s="11">
        <v>6062850</v>
      </c>
      <c r="B6460" s="11">
        <v>6062850</v>
      </c>
      <c r="C6460" s="11" t="s">
        <v>26</v>
      </c>
      <c r="D6460" s="11" t="s">
        <v>27</v>
      </c>
      <c r="E6460" s="13" t="str">
        <f>_xlfn.XLOOKUP(B6460,Sheet1!A:A,Sheet1!B:B)</f>
        <v>DS OSMO GAP SEALER      BLACK      310ML</v>
      </c>
      <c r="F6460" s="13" t="str">
        <f t="shared" si="473"/>
        <v>CROWN  - DS OSMO GAP SEALER      BLACK      310ML</v>
      </c>
      <c r="G6460" s="13"/>
      <c r="H6460" s="91" t="s">
        <v>28</v>
      </c>
      <c r="I6460" s="11" t="s">
        <v>29</v>
      </c>
      <c r="J6460" s="11" t="s">
        <v>29</v>
      </c>
      <c r="K6460" s="11" t="s">
        <v>30</v>
      </c>
      <c r="M6460" s="11" t="s">
        <v>7062</v>
      </c>
      <c r="N6460" s="13">
        <v>3105</v>
      </c>
      <c r="O6460" s="15">
        <f>_xlfn.XLOOKUP(B6460,Sheet1!A:A,Sheet1!E:E)</f>
        <v>7.04</v>
      </c>
      <c r="P6460" s="26"/>
      <c r="Q6460" s="15">
        <f t="shared" si="476"/>
        <v>7.3920000000000003</v>
      </c>
      <c r="R6460" s="38">
        <f t="shared" si="477"/>
        <v>7.613760000000001</v>
      </c>
      <c r="S6460" s="26">
        <v>0</v>
      </c>
      <c r="T6460" s="13" t="str">
        <f t="shared" si="474"/>
        <v>Up</v>
      </c>
    </row>
    <row r="6461" spans="1:20" s="14" customFormat="1" hidden="1" x14ac:dyDescent="0.3">
      <c r="A6461" s="11">
        <v>6062849</v>
      </c>
      <c r="B6461" s="11">
        <v>6062849</v>
      </c>
      <c r="C6461" s="11" t="s">
        <v>26</v>
      </c>
      <c r="D6461" s="11" t="s">
        <v>27</v>
      </c>
      <c r="E6461" s="13" t="str">
        <f>_xlfn.XLOOKUP(B6461,Sheet1!A:A,Sheet1!B:B)</f>
        <v>DS OSMO GAP SEALER      GREY       310ML</v>
      </c>
      <c r="F6461" s="13" t="str">
        <f t="shared" si="473"/>
        <v>CROWN  - DS OSMO GAP SEALER      GREY       310ML</v>
      </c>
      <c r="G6461" s="13"/>
      <c r="H6461" s="91" t="s">
        <v>28</v>
      </c>
      <c r="I6461" s="11" t="s">
        <v>29</v>
      </c>
      <c r="J6461" s="11" t="s">
        <v>29</v>
      </c>
      <c r="K6461" s="11" t="s">
        <v>30</v>
      </c>
      <c r="M6461" s="11" t="s">
        <v>7062</v>
      </c>
      <c r="N6461" s="13">
        <v>3105</v>
      </c>
      <c r="O6461" s="15">
        <f>_xlfn.XLOOKUP(B6461,Sheet1!A:A,Sheet1!E:E)</f>
        <v>7.04</v>
      </c>
      <c r="P6461" s="26"/>
      <c r="Q6461" s="15">
        <f t="shared" si="476"/>
        <v>7.3920000000000003</v>
      </c>
      <c r="R6461" s="38">
        <f t="shared" si="477"/>
        <v>7.613760000000001</v>
      </c>
      <c r="S6461" s="26">
        <v>0</v>
      </c>
      <c r="T6461" s="13" t="str">
        <f t="shared" si="474"/>
        <v>Up</v>
      </c>
    </row>
    <row r="6462" spans="1:20" s="14" customFormat="1" hidden="1" x14ac:dyDescent="0.3">
      <c r="A6462" s="11">
        <v>6062848</v>
      </c>
      <c r="B6462" s="11">
        <v>6062848</v>
      </c>
      <c r="C6462" s="11" t="s">
        <v>26</v>
      </c>
      <c r="D6462" s="11" t="s">
        <v>27</v>
      </c>
      <c r="E6462" s="13" t="str">
        <f>_xlfn.XLOOKUP(B6462,Sheet1!A:A,Sheet1!B:B)</f>
        <v>DS OSMO GAP SEALER      WALNUT     310ML</v>
      </c>
      <c r="F6462" s="13" t="str">
        <f t="shared" ref="F6462:F6525" si="478">D6462&amp;" - "&amp;E6462</f>
        <v>CROWN  - DS OSMO GAP SEALER      WALNUT     310ML</v>
      </c>
      <c r="G6462" s="13"/>
      <c r="H6462" s="91" t="s">
        <v>28</v>
      </c>
      <c r="I6462" s="11" t="s">
        <v>29</v>
      </c>
      <c r="J6462" s="11" t="s">
        <v>29</v>
      </c>
      <c r="K6462" s="11" t="s">
        <v>30</v>
      </c>
      <c r="M6462" s="11" t="s">
        <v>7062</v>
      </c>
      <c r="N6462" s="13">
        <v>3105</v>
      </c>
      <c r="O6462" s="15">
        <f>_xlfn.XLOOKUP(B6462,Sheet1!A:A,Sheet1!E:E)</f>
        <v>7.04</v>
      </c>
      <c r="P6462" s="26"/>
      <c r="Q6462" s="15">
        <f t="shared" si="476"/>
        <v>7.3920000000000003</v>
      </c>
      <c r="R6462" s="38">
        <f t="shared" si="477"/>
        <v>7.613760000000001</v>
      </c>
      <c r="S6462" s="26">
        <v>0</v>
      </c>
      <c r="T6462" s="13" t="str">
        <f t="shared" si="474"/>
        <v>Up</v>
      </c>
    </row>
    <row r="6463" spans="1:20" s="14" customFormat="1" hidden="1" x14ac:dyDescent="0.3">
      <c r="A6463" s="11">
        <v>6062847</v>
      </c>
      <c r="B6463" s="11">
        <v>6062847</v>
      </c>
      <c r="C6463" s="11" t="s">
        <v>26</v>
      </c>
      <c r="D6463" s="11" t="s">
        <v>27</v>
      </c>
      <c r="E6463" s="13" t="str">
        <f>_xlfn.XLOOKUP(B6463,Sheet1!A:A,Sheet1!B:B)</f>
        <v>DS OSMO GAP SEALER      DARK OAK   310ML</v>
      </c>
      <c r="F6463" s="13" t="str">
        <f t="shared" si="478"/>
        <v>CROWN  - DS OSMO GAP SEALER      DARK OAK   310ML</v>
      </c>
      <c r="G6463" s="13"/>
      <c r="H6463" s="91" t="s">
        <v>28</v>
      </c>
      <c r="I6463" s="11" t="s">
        <v>29</v>
      </c>
      <c r="J6463" s="11" t="s">
        <v>29</v>
      </c>
      <c r="K6463" s="11" t="s">
        <v>30</v>
      </c>
      <c r="M6463" s="11" t="s">
        <v>7062</v>
      </c>
      <c r="N6463" s="13">
        <v>3105</v>
      </c>
      <c r="O6463" s="15">
        <f>_xlfn.XLOOKUP(B6463,Sheet1!A:A,Sheet1!E:E)</f>
        <v>7.04</v>
      </c>
      <c r="P6463" s="26"/>
      <c r="Q6463" s="15">
        <f t="shared" si="476"/>
        <v>7.3920000000000003</v>
      </c>
      <c r="R6463" s="38">
        <f t="shared" si="477"/>
        <v>7.613760000000001</v>
      </c>
      <c r="S6463" s="26">
        <v>0</v>
      </c>
      <c r="T6463" s="13" t="str">
        <f t="shared" si="474"/>
        <v>Up</v>
      </c>
    </row>
    <row r="6464" spans="1:20" s="14" customFormat="1" hidden="1" x14ac:dyDescent="0.3">
      <c r="A6464" s="11">
        <v>6062846</v>
      </c>
      <c r="B6464" s="11">
        <v>6062846</v>
      </c>
      <c r="C6464" s="11" t="s">
        <v>26</v>
      </c>
      <c r="D6464" s="11" t="s">
        <v>27</v>
      </c>
      <c r="E6464" s="13" t="str">
        <f>_xlfn.XLOOKUP(B6464,Sheet1!A:A,Sheet1!B:B)</f>
        <v>DS OSMO GAP SEALER      MEDIUM OAK 310ML</v>
      </c>
      <c r="F6464" s="13" t="str">
        <f t="shared" si="478"/>
        <v>CROWN  - DS OSMO GAP SEALER      MEDIUM OAK 310ML</v>
      </c>
      <c r="G6464" s="13"/>
      <c r="H6464" s="91" t="s">
        <v>28</v>
      </c>
      <c r="I6464" s="11" t="s">
        <v>29</v>
      </c>
      <c r="J6464" s="11" t="s">
        <v>29</v>
      </c>
      <c r="K6464" s="11" t="s">
        <v>30</v>
      </c>
      <c r="M6464" s="11" t="s">
        <v>7062</v>
      </c>
      <c r="N6464" s="13">
        <v>3105</v>
      </c>
      <c r="O6464" s="15">
        <f>_xlfn.XLOOKUP(B6464,Sheet1!A:A,Sheet1!E:E)</f>
        <v>7.04</v>
      </c>
      <c r="P6464" s="26"/>
      <c r="Q6464" s="15">
        <f t="shared" si="476"/>
        <v>7.3920000000000003</v>
      </c>
      <c r="R6464" s="38">
        <f t="shared" si="477"/>
        <v>7.613760000000001</v>
      </c>
      <c r="S6464" s="26">
        <v>0</v>
      </c>
      <c r="T6464" s="13" t="str">
        <f t="shared" si="474"/>
        <v>Up</v>
      </c>
    </row>
    <row r="6465" spans="1:20" s="14" customFormat="1" hidden="1" x14ac:dyDescent="0.3">
      <c r="A6465" s="11">
        <v>6062845</v>
      </c>
      <c r="B6465" s="11">
        <v>6062845</v>
      </c>
      <c r="C6465" s="11" t="s">
        <v>26</v>
      </c>
      <c r="D6465" s="11" t="s">
        <v>27</v>
      </c>
      <c r="E6465" s="13" t="str">
        <f>_xlfn.XLOOKUP(B6465,Sheet1!A:A,Sheet1!B:B)</f>
        <v>DS OSMO GAP SEALER      LIGHT OAK  310ML</v>
      </c>
      <c r="F6465" s="13" t="str">
        <f t="shared" si="478"/>
        <v>CROWN  - DS OSMO GAP SEALER      LIGHT OAK  310ML</v>
      </c>
      <c r="G6465" s="13"/>
      <c r="H6465" s="91" t="s">
        <v>28</v>
      </c>
      <c r="I6465" s="11" t="s">
        <v>29</v>
      </c>
      <c r="J6465" s="11" t="s">
        <v>29</v>
      </c>
      <c r="K6465" s="11" t="s">
        <v>30</v>
      </c>
      <c r="M6465" s="11" t="s">
        <v>7062</v>
      </c>
      <c r="N6465" s="13">
        <v>3105</v>
      </c>
      <c r="O6465" s="15">
        <f>_xlfn.XLOOKUP(B6465,Sheet1!A:A,Sheet1!E:E)</f>
        <v>7.04</v>
      </c>
      <c r="P6465" s="26"/>
      <c r="Q6465" s="15">
        <f t="shared" si="476"/>
        <v>7.3920000000000003</v>
      </c>
      <c r="R6465" s="38">
        <f t="shared" si="477"/>
        <v>7.613760000000001</v>
      </c>
      <c r="S6465" s="26">
        <v>0</v>
      </c>
      <c r="T6465" s="13" t="str">
        <f t="shared" si="474"/>
        <v>Up</v>
      </c>
    </row>
    <row r="6466" spans="1:20" s="14" customFormat="1" hidden="1" x14ac:dyDescent="0.3">
      <c r="A6466" s="11">
        <v>6062844</v>
      </c>
      <c r="B6466" s="11">
        <v>6062844</v>
      </c>
      <c r="C6466" s="11" t="s">
        <v>26</v>
      </c>
      <c r="D6466" s="11" t="s">
        <v>27</v>
      </c>
      <c r="E6466" s="13" t="str">
        <f>_xlfn.XLOOKUP(B6466,Sheet1!A:A,Sheet1!B:B)</f>
        <v>DS OSMO GAP SEALER     PINE/SPRUCE 310ML</v>
      </c>
      <c r="F6466" s="13" t="str">
        <f t="shared" si="478"/>
        <v>CROWN  - DS OSMO GAP SEALER     PINE/SPRUCE 310ML</v>
      </c>
      <c r="G6466" s="13"/>
      <c r="H6466" s="91" t="s">
        <v>28</v>
      </c>
      <c r="I6466" s="11" t="s">
        <v>29</v>
      </c>
      <c r="J6466" s="11" t="s">
        <v>29</v>
      </c>
      <c r="K6466" s="11" t="s">
        <v>30</v>
      </c>
      <c r="M6466" s="11" t="s">
        <v>7062</v>
      </c>
      <c r="N6466" s="13">
        <v>3105</v>
      </c>
      <c r="O6466" s="15">
        <f>_xlfn.XLOOKUP(B6466,Sheet1!A:A,Sheet1!E:E)</f>
        <v>7.04</v>
      </c>
      <c r="P6466" s="26"/>
      <c r="Q6466" s="15">
        <f t="shared" si="476"/>
        <v>7.3920000000000003</v>
      </c>
      <c r="R6466" s="38">
        <f t="shared" si="477"/>
        <v>7.613760000000001</v>
      </c>
      <c r="S6466" s="26">
        <v>0</v>
      </c>
      <c r="T6466" s="13" t="str">
        <f t="shared" ref="T6466:T6529" si="479">IF(Q6466&gt;=R6466,"No Change","Up")</f>
        <v>Up</v>
      </c>
    </row>
    <row r="6467" spans="1:20" s="14" customFormat="1" hidden="1" x14ac:dyDescent="0.3">
      <c r="A6467" s="11">
        <v>6062843</v>
      </c>
      <c r="B6467" s="11">
        <v>6062843</v>
      </c>
      <c r="C6467" s="11" t="s">
        <v>26</v>
      </c>
      <c r="D6467" s="11" t="s">
        <v>27</v>
      </c>
      <c r="E6467" s="13" t="str">
        <f>_xlfn.XLOOKUP(B6467,Sheet1!A:A,Sheet1!B:B)</f>
        <v>DS OSMO GAP SEALER      WHITE      310ML</v>
      </c>
      <c r="F6467" s="13" t="str">
        <f t="shared" si="478"/>
        <v>CROWN  - DS OSMO GAP SEALER      WHITE      310ML</v>
      </c>
      <c r="G6467" s="13"/>
      <c r="H6467" s="91" t="s">
        <v>28</v>
      </c>
      <c r="I6467" s="11" t="s">
        <v>29</v>
      </c>
      <c r="J6467" s="11" t="s">
        <v>29</v>
      </c>
      <c r="K6467" s="11" t="s">
        <v>30</v>
      </c>
      <c r="M6467" s="11" t="s">
        <v>7062</v>
      </c>
      <c r="N6467" s="13">
        <v>3105</v>
      </c>
      <c r="O6467" s="15">
        <f>_xlfn.XLOOKUP(B6467,Sheet1!A:A,Sheet1!E:E)</f>
        <v>7.04</v>
      </c>
      <c r="P6467" s="26"/>
      <c r="Q6467" s="15">
        <f t="shared" si="476"/>
        <v>7.3920000000000003</v>
      </c>
      <c r="R6467" s="38">
        <f t="shared" si="477"/>
        <v>7.613760000000001</v>
      </c>
      <c r="S6467" s="26">
        <v>0</v>
      </c>
      <c r="T6467" s="13" t="str">
        <f t="shared" si="479"/>
        <v>Up</v>
      </c>
    </row>
    <row r="6468" spans="1:20" s="14" customFormat="1" hidden="1" x14ac:dyDescent="0.3">
      <c r="A6468" s="11">
        <v>6062842</v>
      </c>
      <c r="B6468" s="11">
        <v>6062842</v>
      </c>
      <c r="C6468" s="11" t="s">
        <v>26</v>
      </c>
      <c r="D6468" s="11" t="s">
        <v>27</v>
      </c>
      <c r="E6468" s="13" t="str">
        <f>_xlfn.XLOOKUP(B6468,Sheet1!A:A,Sheet1!B:B)</f>
        <v>DS OSMO EASY PADS BOX              10PK</v>
      </c>
      <c r="F6468" s="13" t="str">
        <f t="shared" si="478"/>
        <v>CROWN  - DS OSMO EASY PADS BOX              10PK</v>
      </c>
      <c r="G6468" s="13"/>
      <c r="H6468" s="91" t="s">
        <v>28</v>
      </c>
      <c r="I6468" s="11" t="s">
        <v>29</v>
      </c>
      <c r="J6468" s="11" t="s">
        <v>29</v>
      </c>
      <c r="K6468" s="11" t="s">
        <v>30</v>
      </c>
      <c r="M6468" s="11" t="s">
        <v>7062</v>
      </c>
      <c r="N6468" s="13">
        <v>3105</v>
      </c>
      <c r="O6468" s="15">
        <f>_xlfn.XLOOKUP(B6468,Sheet1!A:A,Sheet1!E:E)</f>
        <v>7.47</v>
      </c>
      <c r="P6468" s="26"/>
      <c r="Q6468" s="15">
        <f t="shared" si="476"/>
        <v>7.8434999999999997</v>
      </c>
      <c r="R6468" s="38">
        <f t="shared" ref="R6468:R6499" si="480">Q6468*1.03</f>
        <v>8.0788049999999991</v>
      </c>
      <c r="S6468" s="26">
        <v>0</v>
      </c>
      <c r="T6468" s="13" t="str">
        <f t="shared" si="479"/>
        <v>Up</v>
      </c>
    </row>
    <row r="6469" spans="1:20" s="14" customFormat="1" hidden="1" x14ac:dyDescent="0.3">
      <c r="A6469" s="11">
        <v>6062841</v>
      </c>
      <c r="B6469" s="11">
        <v>6062841</v>
      </c>
      <c r="C6469" s="11" t="s">
        <v>26</v>
      </c>
      <c r="D6469" s="11" t="s">
        <v>27</v>
      </c>
      <c r="E6469" s="13" t="str">
        <f>_xlfn.XLOOKUP(B6469,Sheet1!A:A,Sheet1!B:B)</f>
        <v>DS OSMO POLYX-OIL RAPID WHITE      750ML</v>
      </c>
      <c r="F6469" s="13" t="str">
        <f t="shared" si="478"/>
        <v>CROWN  - DS OSMO POLYX-OIL RAPID WHITE      750ML</v>
      </c>
      <c r="G6469" s="13"/>
      <c r="H6469" s="91" t="s">
        <v>28</v>
      </c>
      <c r="I6469" s="11" t="s">
        <v>29</v>
      </c>
      <c r="J6469" s="11" t="s">
        <v>29</v>
      </c>
      <c r="K6469" s="11" t="s">
        <v>30</v>
      </c>
      <c r="M6469" s="11" t="s">
        <v>7062</v>
      </c>
      <c r="N6469" s="13">
        <v>3105</v>
      </c>
      <c r="O6469" s="15">
        <f>_xlfn.XLOOKUP(B6469,Sheet1!A:A,Sheet1!E:E)</f>
        <v>33.880000000000003</v>
      </c>
      <c r="P6469" s="26"/>
      <c r="Q6469" s="15">
        <f t="shared" si="476"/>
        <v>35.574000000000005</v>
      </c>
      <c r="R6469" s="38">
        <f t="shared" si="480"/>
        <v>36.641220000000004</v>
      </c>
      <c r="S6469" s="26">
        <v>0</v>
      </c>
      <c r="T6469" s="13" t="str">
        <f t="shared" si="479"/>
        <v>Up</v>
      </c>
    </row>
    <row r="6470" spans="1:20" s="14" customFormat="1" hidden="1" x14ac:dyDescent="0.3">
      <c r="A6470" s="11">
        <v>6062840</v>
      </c>
      <c r="B6470" s="11">
        <v>6062840</v>
      </c>
      <c r="C6470" s="11" t="s">
        <v>26</v>
      </c>
      <c r="D6470" s="11" t="s">
        <v>27</v>
      </c>
      <c r="E6470" s="13" t="str">
        <f>_xlfn.XLOOKUP(B6470,Sheet1!A:A,Sheet1!B:B)</f>
        <v>DS OSMO POLYX OIL A SL EXT CLR STN 750ML</v>
      </c>
      <c r="F6470" s="13" t="str">
        <f t="shared" si="478"/>
        <v>CROWN  - DS OSMO POLYX OIL A SL EXT CLR STN 750ML</v>
      </c>
      <c r="G6470" s="13"/>
      <c r="H6470" s="91" t="s">
        <v>28</v>
      </c>
      <c r="I6470" s="11" t="s">
        <v>29</v>
      </c>
      <c r="J6470" s="11" t="s">
        <v>29</v>
      </c>
      <c r="K6470" s="11" t="s">
        <v>30</v>
      </c>
      <c r="M6470" s="11" t="s">
        <v>7062</v>
      </c>
      <c r="N6470" s="13">
        <v>3105</v>
      </c>
      <c r="O6470" s="15">
        <f>_xlfn.XLOOKUP(B6470,Sheet1!A:A,Sheet1!E:E)</f>
        <v>33.880000000000003</v>
      </c>
      <c r="P6470" s="26"/>
      <c r="Q6470" s="15">
        <f t="shared" si="476"/>
        <v>35.574000000000005</v>
      </c>
      <c r="R6470" s="38">
        <f t="shared" si="480"/>
        <v>36.641220000000004</v>
      </c>
      <c r="S6470" s="26">
        <v>0</v>
      </c>
      <c r="T6470" s="13" t="str">
        <f t="shared" si="479"/>
        <v>Up</v>
      </c>
    </row>
    <row r="6471" spans="1:20" s="14" customFormat="1" hidden="1" x14ac:dyDescent="0.3">
      <c r="A6471" s="11">
        <v>6062839</v>
      </c>
      <c r="B6471" s="11">
        <v>6062839</v>
      </c>
      <c r="C6471" s="11" t="s">
        <v>26</v>
      </c>
      <c r="D6471" s="11" t="s">
        <v>27</v>
      </c>
      <c r="E6471" s="13" t="str">
        <f>_xlfn.XLOOKUP(B6471,Sheet1!A:A,Sheet1!B:B)</f>
        <v>DS OSMO POLYX OIL A SL SEM-MAT CLR 750ML</v>
      </c>
      <c r="F6471" s="13" t="str">
        <f t="shared" si="478"/>
        <v>CROWN  - DS OSMO POLYX OIL A SL SEM-MAT CLR 750ML</v>
      </c>
      <c r="G6471" s="13"/>
      <c r="H6471" s="91" t="s">
        <v>28</v>
      </c>
      <c r="I6471" s="11" t="s">
        <v>29</v>
      </c>
      <c r="J6471" s="11" t="s">
        <v>29</v>
      </c>
      <c r="K6471" s="11" t="s">
        <v>30</v>
      </c>
      <c r="M6471" s="11" t="s">
        <v>7062</v>
      </c>
      <c r="N6471" s="13">
        <v>3105</v>
      </c>
      <c r="O6471" s="15">
        <f>_xlfn.XLOOKUP(B6471,Sheet1!A:A,Sheet1!E:E)</f>
        <v>33.880000000000003</v>
      </c>
      <c r="P6471" s="26"/>
      <c r="Q6471" s="15">
        <f t="shared" si="476"/>
        <v>35.574000000000005</v>
      </c>
      <c r="R6471" s="38">
        <f t="shared" si="480"/>
        <v>36.641220000000004</v>
      </c>
      <c r="S6471" s="26">
        <v>0</v>
      </c>
      <c r="T6471" s="13" t="str">
        <f t="shared" si="479"/>
        <v>Up</v>
      </c>
    </row>
    <row r="6472" spans="1:20" s="14" customFormat="1" hidden="1" x14ac:dyDescent="0.3">
      <c r="A6472" s="11">
        <v>6062838</v>
      </c>
      <c r="B6472" s="11">
        <v>6062838</v>
      </c>
      <c r="C6472" s="11" t="s">
        <v>26</v>
      </c>
      <c r="D6472" s="11" t="s">
        <v>27</v>
      </c>
      <c r="E6472" s="13" t="str">
        <f>_xlfn.XLOOKUP(B6472,Sheet1!A:A,Sheet1!B:B)</f>
        <v>DS OSMO COUNTRY COLOUR PEBBLE GREY 750ML</v>
      </c>
      <c r="F6472" s="13" t="str">
        <f t="shared" si="478"/>
        <v>CROWN  - DS OSMO COUNTRY COLOUR PEBBLE GREY 750ML</v>
      </c>
      <c r="G6472" s="13"/>
      <c r="H6472" s="91" t="s">
        <v>28</v>
      </c>
      <c r="I6472" s="11" t="s">
        <v>29</v>
      </c>
      <c r="J6472" s="11" t="s">
        <v>29</v>
      </c>
      <c r="K6472" s="11" t="s">
        <v>30</v>
      </c>
      <c r="M6472" s="11" t="s">
        <v>7062</v>
      </c>
      <c r="N6472" s="13">
        <v>3105</v>
      </c>
      <c r="O6472" s="15">
        <f>_xlfn.XLOOKUP(B6472,Sheet1!A:A,Sheet1!E:E)</f>
        <v>29.55</v>
      </c>
      <c r="P6472" s="26"/>
      <c r="Q6472" s="15">
        <f t="shared" si="476"/>
        <v>31.027500000000003</v>
      </c>
      <c r="R6472" s="38">
        <f t="shared" si="480"/>
        <v>31.958325000000006</v>
      </c>
      <c r="S6472" s="26">
        <v>0</v>
      </c>
      <c r="T6472" s="13" t="str">
        <f t="shared" si="479"/>
        <v>Up</v>
      </c>
    </row>
    <row r="6473" spans="1:20" s="14" customFormat="1" hidden="1" x14ac:dyDescent="0.3">
      <c r="A6473" s="11">
        <v>6062837</v>
      </c>
      <c r="B6473" s="11">
        <v>6062837</v>
      </c>
      <c r="C6473" s="11" t="s">
        <v>26</v>
      </c>
      <c r="D6473" s="11" t="s">
        <v>27</v>
      </c>
      <c r="E6473" s="13" t="str">
        <f>_xlfn.XLOOKUP(B6473,Sheet1!A:A,Sheet1!B:B)</f>
        <v>DS OSMO COUNTRY COLOUR DUSK GREY   750ML</v>
      </c>
      <c r="F6473" s="13" t="str">
        <f t="shared" si="478"/>
        <v>CROWN  - DS OSMO COUNTRY COLOUR DUSK GREY   750ML</v>
      </c>
      <c r="G6473" s="13"/>
      <c r="H6473" s="91" t="s">
        <v>28</v>
      </c>
      <c r="I6473" s="11" t="s">
        <v>29</v>
      </c>
      <c r="J6473" s="11" t="s">
        <v>29</v>
      </c>
      <c r="K6473" s="11" t="s">
        <v>30</v>
      </c>
      <c r="M6473" s="11" t="s">
        <v>7062</v>
      </c>
      <c r="N6473" s="13">
        <v>3105</v>
      </c>
      <c r="O6473" s="15">
        <f>_xlfn.XLOOKUP(B6473,Sheet1!A:A,Sheet1!E:E)</f>
        <v>29.55</v>
      </c>
      <c r="P6473" s="26"/>
      <c r="Q6473" s="15">
        <f t="shared" si="476"/>
        <v>31.027500000000003</v>
      </c>
      <c r="R6473" s="38">
        <f t="shared" si="480"/>
        <v>31.958325000000006</v>
      </c>
      <c r="S6473" s="26">
        <v>0</v>
      </c>
      <c r="T6473" s="13" t="str">
        <f t="shared" si="479"/>
        <v>Up</v>
      </c>
    </row>
    <row r="6474" spans="1:20" s="14" customFormat="1" hidden="1" x14ac:dyDescent="0.3">
      <c r="A6474" s="11">
        <v>6062836</v>
      </c>
      <c r="B6474" s="11">
        <v>6062836</v>
      </c>
      <c r="C6474" s="11" t="s">
        <v>26</v>
      </c>
      <c r="D6474" s="11" t="s">
        <v>27</v>
      </c>
      <c r="E6474" s="13" t="str">
        <f>_xlfn.XLOOKUP(B6474,Sheet1!A:A,Sheet1!B:B)</f>
        <v>DS OSMO COUNTRY COLOUR MED BROWN   750ML</v>
      </c>
      <c r="F6474" s="13" t="str">
        <f t="shared" si="478"/>
        <v>CROWN  - DS OSMO COUNTRY COLOUR MED BROWN   750ML</v>
      </c>
      <c r="G6474" s="13"/>
      <c r="H6474" s="91" t="s">
        <v>28</v>
      </c>
      <c r="I6474" s="11" t="s">
        <v>29</v>
      </c>
      <c r="J6474" s="11" t="s">
        <v>29</v>
      </c>
      <c r="K6474" s="11" t="s">
        <v>30</v>
      </c>
      <c r="M6474" s="11" t="s">
        <v>7062</v>
      </c>
      <c r="N6474" s="13">
        <v>3105</v>
      </c>
      <c r="O6474" s="15">
        <f>_xlfn.XLOOKUP(B6474,Sheet1!A:A,Sheet1!E:E)</f>
        <v>29.55</v>
      </c>
      <c r="P6474" s="26"/>
      <c r="Q6474" s="15">
        <f t="shared" si="476"/>
        <v>31.027500000000003</v>
      </c>
      <c r="R6474" s="38">
        <f t="shared" si="480"/>
        <v>31.958325000000006</v>
      </c>
      <c r="S6474" s="26">
        <v>0</v>
      </c>
      <c r="T6474" s="13" t="str">
        <f t="shared" si="479"/>
        <v>Up</v>
      </c>
    </row>
    <row r="6475" spans="1:20" s="14" customFormat="1" hidden="1" x14ac:dyDescent="0.3">
      <c r="A6475" s="11">
        <v>6062835</v>
      </c>
      <c r="B6475" s="11">
        <v>6062835</v>
      </c>
      <c r="C6475" s="11" t="s">
        <v>26</v>
      </c>
      <c r="D6475" s="11" t="s">
        <v>27</v>
      </c>
      <c r="E6475" s="13" t="str">
        <f>_xlfn.XLOOKUP(B6475,Sheet1!A:A,Sheet1!B:B)</f>
        <v>DS OSMO COUNTRY COLOUR ROYAL BLUE  750ML</v>
      </c>
      <c r="F6475" s="13" t="str">
        <f t="shared" si="478"/>
        <v>CROWN  - DS OSMO COUNTRY COLOUR ROYAL BLUE  750ML</v>
      </c>
      <c r="G6475" s="13"/>
      <c r="H6475" s="91" t="s">
        <v>28</v>
      </c>
      <c r="I6475" s="11" t="s">
        <v>29</v>
      </c>
      <c r="J6475" s="11" t="s">
        <v>29</v>
      </c>
      <c r="K6475" s="11" t="s">
        <v>30</v>
      </c>
      <c r="M6475" s="11" t="s">
        <v>7062</v>
      </c>
      <c r="N6475" s="13">
        <v>3105</v>
      </c>
      <c r="O6475" s="15">
        <f>_xlfn.XLOOKUP(B6475,Sheet1!A:A,Sheet1!E:E)</f>
        <v>29.55</v>
      </c>
      <c r="P6475" s="26"/>
      <c r="Q6475" s="15">
        <f t="shared" si="476"/>
        <v>31.027500000000003</v>
      </c>
      <c r="R6475" s="38">
        <f t="shared" si="480"/>
        <v>31.958325000000006</v>
      </c>
      <c r="S6475" s="26">
        <v>0</v>
      </c>
      <c r="T6475" s="13" t="str">
        <f t="shared" si="479"/>
        <v>Up</v>
      </c>
    </row>
    <row r="6476" spans="1:20" s="14" customFormat="1" hidden="1" x14ac:dyDescent="0.3">
      <c r="A6476" s="11">
        <v>6062834</v>
      </c>
      <c r="B6476" s="11">
        <v>6062834</v>
      </c>
      <c r="C6476" s="11" t="s">
        <v>26</v>
      </c>
      <c r="D6476" s="11" t="s">
        <v>27</v>
      </c>
      <c r="E6476" s="13" t="str">
        <f>_xlfn.XLOOKUP(B6476,Sheet1!A:A,Sheet1!B:B)</f>
        <v>DS OSMO COUNTRY COLOUR LABRADR BLU 750ML</v>
      </c>
      <c r="F6476" s="13" t="str">
        <f t="shared" si="478"/>
        <v>CROWN  - DS OSMO COUNTRY COLOUR LABRADR BLU 750ML</v>
      </c>
      <c r="G6476" s="13"/>
      <c r="H6476" s="91" t="s">
        <v>28</v>
      </c>
      <c r="I6476" s="11" t="s">
        <v>29</v>
      </c>
      <c r="J6476" s="11" t="s">
        <v>29</v>
      </c>
      <c r="K6476" s="11" t="s">
        <v>30</v>
      </c>
      <c r="M6476" s="11" t="s">
        <v>7062</v>
      </c>
      <c r="N6476" s="13">
        <v>3105</v>
      </c>
      <c r="O6476" s="15">
        <f>_xlfn.XLOOKUP(B6476,Sheet1!A:A,Sheet1!E:E)</f>
        <v>29.55</v>
      </c>
      <c r="P6476" s="26"/>
      <c r="Q6476" s="15">
        <f t="shared" si="476"/>
        <v>31.027500000000003</v>
      </c>
      <c r="R6476" s="38">
        <f t="shared" si="480"/>
        <v>31.958325000000006</v>
      </c>
      <c r="S6476" s="26">
        <v>0</v>
      </c>
      <c r="T6476" s="13" t="str">
        <f t="shared" si="479"/>
        <v>Up</v>
      </c>
    </row>
    <row r="6477" spans="1:20" s="14" customFormat="1" hidden="1" x14ac:dyDescent="0.3">
      <c r="A6477" s="11">
        <v>6062833</v>
      </c>
      <c r="B6477" s="11">
        <v>6062833</v>
      </c>
      <c r="C6477" s="11" t="s">
        <v>26</v>
      </c>
      <c r="D6477" s="11" t="s">
        <v>27</v>
      </c>
      <c r="E6477" s="13" t="str">
        <f>_xlfn.XLOOKUP(B6477,Sheet1!A:A,Sheet1!B:B)</f>
        <v>DS OSMO COUNTRY COLOUR FIR GREEN   750ML</v>
      </c>
      <c r="F6477" s="13" t="str">
        <f t="shared" si="478"/>
        <v>CROWN  - DS OSMO COUNTRY COLOUR FIR GREEN   750ML</v>
      </c>
      <c r="G6477" s="13"/>
      <c r="H6477" s="91" t="s">
        <v>28</v>
      </c>
      <c r="I6477" s="11" t="s">
        <v>29</v>
      </c>
      <c r="J6477" s="11" t="s">
        <v>29</v>
      </c>
      <c r="K6477" s="11" t="s">
        <v>30</v>
      </c>
      <c r="M6477" s="11" t="s">
        <v>7062</v>
      </c>
      <c r="N6477" s="13">
        <v>3105</v>
      </c>
      <c r="O6477" s="15">
        <f>_xlfn.XLOOKUP(B6477,Sheet1!A:A,Sheet1!E:E)</f>
        <v>29.55</v>
      </c>
      <c r="P6477" s="26"/>
      <c r="Q6477" s="15">
        <f t="shared" si="476"/>
        <v>31.027500000000003</v>
      </c>
      <c r="R6477" s="38">
        <f t="shared" si="480"/>
        <v>31.958325000000006</v>
      </c>
      <c r="S6477" s="26">
        <v>0</v>
      </c>
      <c r="T6477" s="13" t="str">
        <f t="shared" si="479"/>
        <v>Up</v>
      </c>
    </row>
    <row r="6478" spans="1:20" s="14" customFormat="1" hidden="1" x14ac:dyDescent="0.3">
      <c r="A6478" s="11">
        <v>6062832</v>
      </c>
      <c r="B6478" s="11">
        <v>6062832</v>
      </c>
      <c r="C6478" s="11" t="s">
        <v>26</v>
      </c>
      <c r="D6478" s="11" t="s">
        <v>27</v>
      </c>
      <c r="E6478" s="13" t="str">
        <f>_xlfn.XLOOKUP(B6478,Sheet1!A:A,Sheet1!B:B)</f>
        <v>DS OSMO COUNTRY COLOUR SIGNAL RED  750ML</v>
      </c>
      <c r="F6478" s="13" t="str">
        <f t="shared" si="478"/>
        <v>CROWN  - DS OSMO COUNTRY COLOUR SIGNAL RED  750ML</v>
      </c>
      <c r="G6478" s="13"/>
      <c r="H6478" s="91" t="s">
        <v>28</v>
      </c>
      <c r="I6478" s="11" t="s">
        <v>29</v>
      </c>
      <c r="J6478" s="11" t="s">
        <v>29</v>
      </c>
      <c r="K6478" s="11" t="s">
        <v>30</v>
      </c>
      <c r="M6478" s="11" t="s">
        <v>7062</v>
      </c>
      <c r="N6478" s="13">
        <v>3105</v>
      </c>
      <c r="O6478" s="15">
        <f>_xlfn.XLOOKUP(B6478,Sheet1!A:A,Sheet1!E:E)</f>
        <v>29.55</v>
      </c>
      <c r="P6478" s="26"/>
      <c r="Q6478" s="15">
        <f t="shared" si="476"/>
        <v>31.027500000000003</v>
      </c>
      <c r="R6478" s="38">
        <f t="shared" si="480"/>
        <v>31.958325000000006</v>
      </c>
      <c r="S6478" s="26">
        <v>0</v>
      </c>
      <c r="T6478" s="13" t="str">
        <f t="shared" si="479"/>
        <v>Up</v>
      </c>
    </row>
    <row r="6479" spans="1:20" s="14" customFormat="1" hidden="1" x14ac:dyDescent="0.3">
      <c r="A6479" s="11">
        <v>6062831</v>
      </c>
      <c r="B6479" s="11">
        <v>6062831</v>
      </c>
      <c r="C6479" s="11" t="s">
        <v>26</v>
      </c>
      <c r="D6479" s="11" t="s">
        <v>27</v>
      </c>
      <c r="E6479" s="13" t="str">
        <f>_xlfn.XLOOKUP(B6479,Sheet1!A:A,Sheet1!B:B)</f>
        <v>DS OSMO COUNTRY COLOUR CEDAR-REDWD 750ML</v>
      </c>
      <c r="F6479" s="13" t="str">
        <f t="shared" si="478"/>
        <v>CROWN  - DS OSMO COUNTRY COLOUR CEDAR-REDWD 750ML</v>
      </c>
      <c r="G6479" s="13"/>
      <c r="H6479" s="91" t="s">
        <v>28</v>
      </c>
      <c r="I6479" s="11" t="s">
        <v>29</v>
      </c>
      <c r="J6479" s="11" t="s">
        <v>29</v>
      </c>
      <c r="K6479" s="11" t="s">
        <v>30</v>
      </c>
      <c r="M6479" s="11" t="s">
        <v>7062</v>
      </c>
      <c r="N6479" s="13">
        <v>3105</v>
      </c>
      <c r="O6479" s="15">
        <f>_xlfn.XLOOKUP(B6479,Sheet1!A:A,Sheet1!E:E)</f>
        <v>29.55</v>
      </c>
      <c r="P6479" s="26"/>
      <c r="Q6479" s="15">
        <f t="shared" si="476"/>
        <v>31.027500000000003</v>
      </c>
      <c r="R6479" s="38">
        <f t="shared" si="480"/>
        <v>31.958325000000006</v>
      </c>
      <c r="S6479" s="26">
        <v>0</v>
      </c>
      <c r="T6479" s="13" t="str">
        <f t="shared" si="479"/>
        <v>Up</v>
      </c>
    </row>
    <row r="6480" spans="1:20" s="14" customFormat="1" hidden="1" x14ac:dyDescent="0.3">
      <c r="A6480" s="11">
        <v>6062830</v>
      </c>
      <c r="B6480" s="11">
        <v>6062830</v>
      </c>
      <c r="C6480" s="11" t="s">
        <v>26</v>
      </c>
      <c r="D6480" s="11" t="s">
        <v>27</v>
      </c>
      <c r="E6480" s="13" t="str">
        <f>_xlfn.XLOOKUP(B6480,Sheet1!A:A,Sheet1!B:B)</f>
        <v>DS OSMO COUNTRY COLOUR NORDIC RED  750ML</v>
      </c>
      <c r="F6480" s="13" t="str">
        <f t="shared" si="478"/>
        <v>CROWN  - DS OSMO COUNTRY COLOUR NORDIC RED  750ML</v>
      </c>
      <c r="G6480" s="13"/>
      <c r="H6480" s="91" t="s">
        <v>28</v>
      </c>
      <c r="I6480" s="11" t="s">
        <v>29</v>
      </c>
      <c r="J6480" s="11" t="s">
        <v>29</v>
      </c>
      <c r="K6480" s="11" t="s">
        <v>30</v>
      </c>
      <c r="M6480" s="11" t="s">
        <v>7062</v>
      </c>
      <c r="N6480" s="13">
        <v>3105</v>
      </c>
      <c r="O6480" s="15">
        <f>_xlfn.XLOOKUP(B6480,Sheet1!A:A,Sheet1!E:E)</f>
        <v>29.55</v>
      </c>
      <c r="P6480" s="26"/>
      <c r="Q6480" s="15">
        <f t="shared" si="476"/>
        <v>31.027500000000003</v>
      </c>
      <c r="R6480" s="38">
        <f t="shared" si="480"/>
        <v>31.958325000000006</v>
      </c>
      <c r="S6480" s="26">
        <v>0</v>
      </c>
      <c r="T6480" s="13" t="str">
        <f t="shared" si="479"/>
        <v>Up</v>
      </c>
    </row>
    <row r="6481" spans="1:20" s="14" customFormat="1" hidden="1" x14ac:dyDescent="0.3">
      <c r="A6481" s="11">
        <v>6062829</v>
      </c>
      <c r="B6481" s="11">
        <v>6062829</v>
      </c>
      <c r="C6481" s="11" t="s">
        <v>26</v>
      </c>
      <c r="D6481" s="11" t="s">
        <v>27</v>
      </c>
      <c r="E6481" s="13" t="str">
        <f>_xlfn.XLOOKUP(B6481,Sheet1!A:A,Sheet1!B:B)</f>
        <v>DS OSMO COUNTRY COLOUR SUNFLOW YEL 750ML</v>
      </c>
      <c r="F6481" s="13" t="str">
        <f t="shared" si="478"/>
        <v>CROWN  - DS OSMO COUNTRY COLOUR SUNFLOW YEL 750ML</v>
      </c>
      <c r="G6481" s="13"/>
      <c r="H6481" s="91" t="s">
        <v>28</v>
      </c>
      <c r="I6481" s="11" t="s">
        <v>29</v>
      </c>
      <c r="J6481" s="11" t="s">
        <v>29</v>
      </c>
      <c r="K6481" s="11" t="s">
        <v>30</v>
      </c>
      <c r="M6481" s="11" t="s">
        <v>7062</v>
      </c>
      <c r="N6481" s="13">
        <v>3105</v>
      </c>
      <c r="O6481" s="15">
        <f>_xlfn.XLOOKUP(B6481,Sheet1!A:A,Sheet1!E:E)</f>
        <v>29.55</v>
      </c>
      <c r="P6481" s="26"/>
      <c r="Q6481" s="15">
        <f t="shared" si="476"/>
        <v>31.027500000000003</v>
      </c>
      <c r="R6481" s="38">
        <f t="shared" si="480"/>
        <v>31.958325000000006</v>
      </c>
      <c r="S6481" s="26">
        <v>0</v>
      </c>
      <c r="T6481" s="13" t="str">
        <f t="shared" si="479"/>
        <v>Up</v>
      </c>
    </row>
    <row r="6482" spans="1:20" s="14" customFormat="1" hidden="1" x14ac:dyDescent="0.3">
      <c r="A6482" s="11">
        <v>6062828</v>
      </c>
      <c r="B6482" s="11">
        <v>6062828</v>
      </c>
      <c r="C6482" s="11" t="s">
        <v>26</v>
      </c>
      <c r="D6482" s="11" t="s">
        <v>27</v>
      </c>
      <c r="E6482" s="13" t="str">
        <f>_xlfn.XLOOKUP(B6482,Sheet1!A:A,Sheet1!B:B)</f>
        <v>DS OSMO COUNTRY COLOUR IVORY       750ML</v>
      </c>
      <c r="F6482" s="13" t="str">
        <f t="shared" si="478"/>
        <v>CROWN  - DS OSMO COUNTRY COLOUR IVORY       750ML</v>
      </c>
      <c r="G6482" s="13"/>
      <c r="H6482" s="91" t="s">
        <v>28</v>
      </c>
      <c r="I6482" s="11" t="s">
        <v>29</v>
      </c>
      <c r="J6482" s="11" t="s">
        <v>29</v>
      </c>
      <c r="K6482" s="11" t="s">
        <v>30</v>
      </c>
      <c r="M6482" s="11" t="s">
        <v>7062</v>
      </c>
      <c r="N6482" s="13">
        <v>3105</v>
      </c>
      <c r="O6482" s="15">
        <f>_xlfn.XLOOKUP(B6482,Sheet1!A:A,Sheet1!E:E)</f>
        <v>29.55</v>
      </c>
      <c r="P6482" s="26"/>
      <c r="Q6482" s="15">
        <f t="shared" si="476"/>
        <v>31.027500000000003</v>
      </c>
      <c r="R6482" s="38">
        <f t="shared" si="480"/>
        <v>31.958325000000006</v>
      </c>
      <c r="S6482" s="26">
        <v>0</v>
      </c>
      <c r="T6482" s="13" t="str">
        <f t="shared" si="479"/>
        <v>Up</v>
      </c>
    </row>
    <row r="6483" spans="1:20" s="14" customFormat="1" hidden="1" x14ac:dyDescent="0.3">
      <c r="A6483" s="11">
        <v>6062827</v>
      </c>
      <c r="B6483" s="11">
        <v>6062827</v>
      </c>
      <c r="C6483" s="11" t="s">
        <v>26</v>
      </c>
      <c r="D6483" s="11" t="s">
        <v>27</v>
      </c>
      <c r="E6483" s="13" t="str">
        <f>_xlfn.XLOOKUP(B6483,Sheet1!A:A,Sheet1!B:B)</f>
        <v>DS OSMO COUNTRY COLOUR LIGHT OCHRE 750ML</v>
      </c>
      <c r="F6483" s="13" t="str">
        <f t="shared" si="478"/>
        <v>CROWN  - DS OSMO COUNTRY COLOUR LIGHT OCHRE 750ML</v>
      </c>
      <c r="G6483" s="13"/>
      <c r="H6483" s="91" t="s">
        <v>28</v>
      </c>
      <c r="I6483" s="11" t="s">
        <v>29</v>
      </c>
      <c r="J6483" s="11" t="s">
        <v>29</v>
      </c>
      <c r="K6483" s="11" t="s">
        <v>30</v>
      </c>
      <c r="M6483" s="11" t="s">
        <v>7062</v>
      </c>
      <c r="N6483" s="13">
        <v>3105</v>
      </c>
      <c r="O6483" s="15">
        <f>_xlfn.XLOOKUP(B6483,Sheet1!A:A,Sheet1!E:E)</f>
        <v>29.55</v>
      </c>
      <c r="P6483" s="26"/>
      <c r="Q6483" s="15">
        <f t="shared" ref="Q6483:Q6546" si="481">O6483*1.05</f>
        <v>31.027500000000003</v>
      </c>
      <c r="R6483" s="38">
        <f t="shared" si="480"/>
        <v>31.958325000000006</v>
      </c>
      <c r="S6483" s="26">
        <v>0</v>
      </c>
      <c r="T6483" s="13" t="str">
        <f t="shared" si="479"/>
        <v>Up</v>
      </c>
    </row>
    <row r="6484" spans="1:20" s="14" customFormat="1" hidden="1" x14ac:dyDescent="0.3">
      <c r="A6484" s="11">
        <v>6062826</v>
      </c>
      <c r="B6484" s="11">
        <v>6062826</v>
      </c>
      <c r="C6484" s="11" t="s">
        <v>26</v>
      </c>
      <c r="D6484" s="11" t="s">
        <v>27</v>
      </c>
      <c r="E6484" s="13" t="str">
        <f>_xlfn.XLOOKUP(B6484,Sheet1!A:A,Sheet1!B:B)</f>
        <v>DS OSMO ANTI-BAC WOOD CLEANER SPRY 500ML</v>
      </c>
      <c r="F6484" s="13" t="str">
        <f t="shared" si="478"/>
        <v>CROWN  - DS OSMO ANTI-BAC WOOD CLEANER SPRY 500ML</v>
      </c>
      <c r="G6484" s="13"/>
      <c r="H6484" s="91" t="s">
        <v>28</v>
      </c>
      <c r="I6484" s="11" t="s">
        <v>29</v>
      </c>
      <c r="J6484" s="11" t="s">
        <v>29</v>
      </c>
      <c r="K6484" s="11" t="s">
        <v>30</v>
      </c>
      <c r="M6484" s="11" t="s">
        <v>7062</v>
      </c>
      <c r="N6484" s="13">
        <v>3105</v>
      </c>
      <c r="O6484" s="15">
        <f>_xlfn.XLOOKUP(B6484,Sheet1!A:A,Sheet1!E:E)</f>
        <v>5.61</v>
      </c>
      <c r="P6484" s="26"/>
      <c r="Q6484" s="15">
        <f t="shared" si="481"/>
        <v>5.8905000000000003</v>
      </c>
      <c r="R6484" s="38">
        <f t="shared" si="480"/>
        <v>6.067215</v>
      </c>
      <c r="S6484" s="26">
        <v>0</v>
      </c>
      <c r="T6484" s="13" t="str">
        <f t="shared" si="479"/>
        <v>Up</v>
      </c>
    </row>
    <row r="6485" spans="1:20" s="14" customFormat="1" hidden="1" x14ac:dyDescent="0.3">
      <c r="A6485" s="11">
        <v>6062825</v>
      </c>
      <c r="B6485" s="11">
        <v>6062825</v>
      </c>
      <c r="C6485" s="11" t="s">
        <v>26</v>
      </c>
      <c r="D6485" s="11" t="s">
        <v>27</v>
      </c>
      <c r="E6485" s="13" t="str">
        <f>_xlfn.XLOOKUP(B6485,Sheet1!A:A,Sheet1!B:B)</f>
        <v>DS OSMO TOPOIL GRAPHITE            500ML</v>
      </c>
      <c r="F6485" s="13" t="str">
        <f t="shared" si="478"/>
        <v>CROWN  - DS OSMO TOPOIL GRAPHITE            500ML</v>
      </c>
      <c r="G6485" s="13"/>
      <c r="H6485" s="91" t="s">
        <v>28</v>
      </c>
      <c r="I6485" s="11" t="s">
        <v>29</v>
      </c>
      <c r="J6485" s="11" t="s">
        <v>29</v>
      </c>
      <c r="K6485" s="11" t="s">
        <v>30</v>
      </c>
      <c r="M6485" s="11" t="s">
        <v>7062</v>
      </c>
      <c r="N6485" s="13">
        <v>3105</v>
      </c>
      <c r="O6485" s="15">
        <f>_xlfn.XLOOKUP(B6485,Sheet1!A:A,Sheet1!E:E)</f>
        <v>21.66</v>
      </c>
      <c r="P6485" s="26"/>
      <c r="Q6485" s="15">
        <f t="shared" si="481"/>
        <v>22.743000000000002</v>
      </c>
      <c r="R6485" s="38">
        <f t="shared" si="480"/>
        <v>23.425290000000004</v>
      </c>
      <c r="S6485" s="26">
        <v>0</v>
      </c>
      <c r="T6485" s="13" t="str">
        <f t="shared" si="479"/>
        <v>Up</v>
      </c>
    </row>
    <row r="6486" spans="1:20" s="14" customFormat="1" hidden="1" x14ac:dyDescent="0.3">
      <c r="A6486" s="11">
        <v>6062873</v>
      </c>
      <c r="B6486" s="11">
        <v>6062873</v>
      </c>
      <c r="C6486" s="11" t="s">
        <v>26</v>
      </c>
      <c r="D6486" s="11" t="s">
        <v>27</v>
      </c>
      <c r="E6486" s="13" t="str">
        <f>_xlfn.XLOOKUP(B6486,Sheet1!A:A,Sheet1!B:B)</f>
        <v>DS OSMO COUNTRY COLOUR WHITE       750ML</v>
      </c>
      <c r="F6486" s="13" t="str">
        <f t="shared" si="478"/>
        <v>CROWN  - DS OSMO COUNTRY COLOUR WHITE       750ML</v>
      </c>
      <c r="G6486" s="13"/>
      <c r="H6486" s="91" t="s">
        <v>28</v>
      </c>
      <c r="I6486" s="11" t="s">
        <v>29</v>
      </c>
      <c r="J6486" s="11" t="s">
        <v>29</v>
      </c>
      <c r="K6486" s="11" t="s">
        <v>30</v>
      </c>
      <c r="M6486" s="11" t="s">
        <v>7062</v>
      </c>
      <c r="N6486" s="13">
        <v>3105</v>
      </c>
      <c r="O6486" s="15">
        <f>_xlfn.XLOOKUP(B6486,Sheet1!A:A,Sheet1!E:E)</f>
        <v>29.55</v>
      </c>
      <c r="P6486" s="26"/>
      <c r="Q6486" s="15">
        <f t="shared" si="481"/>
        <v>31.027500000000003</v>
      </c>
      <c r="R6486" s="38">
        <f t="shared" si="480"/>
        <v>31.958325000000006</v>
      </c>
      <c r="S6486" s="26">
        <v>0</v>
      </c>
      <c r="T6486" s="13" t="str">
        <f t="shared" si="479"/>
        <v>Up</v>
      </c>
    </row>
    <row r="6487" spans="1:20" s="14" customFormat="1" hidden="1" x14ac:dyDescent="0.3">
      <c r="A6487" s="11">
        <v>6062941</v>
      </c>
      <c r="B6487" s="11">
        <v>6062941</v>
      </c>
      <c r="C6487" s="11" t="s">
        <v>26</v>
      </c>
      <c r="D6487" s="11" t="s">
        <v>27</v>
      </c>
      <c r="E6487" s="13" t="str">
        <f>_xlfn.XLOOKUP(B6487,Sheet1!A:A,Sheet1!B:B)</f>
        <v>DS OSMO TOPOIL          NATURAL   SACHET</v>
      </c>
      <c r="F6487" s="13" t="str">
        <f t="shared" si="478"/>
        <v>CROWN  - DS OSMO TOPOIL          NATURAL   SACHET</v>
      </c>
      <c r="G6487" s="13"/>
      <c r="H6487" s="91" t="s">
        <v>28</v>
      </c>
      <c r="I6487" s="11" t="s">
        <v>29</v>
      </c>
      <c r="J6487" s="11" t="s">
        <v>29</v>
      </c>
      <c r="K6487" s="11" t="s">
        <v>30</v>
      </c>
      <c r="M6487" s="11" t="s">
        <v>7062</v>
      </c>
      <c r="N6487" s="13">
        <v>3105</v>
      </c>
      <c r="O6487" s="15">
        <f>_xlfn.XLOOKUP(B6487,Sheet1!A:A,Sheet1!E:E)</f>
        <v>1.5</v>
      </c>
      <c r="P6487" s="26"/>
      <c r="Q6487" s="15">
        <f t="shared" si="481"/>
        <v>1.5750000000000002</v>
      </c>
      <c r="R6487" s="38">
        <f t="shared" si="480"/>
        <v>1.6222500000000002</v>
      </c>
      <c r="S6487" s="26">
        <v>0</v>
      </c>
      <c r="T6487" s="13" t="str">
        <f t="shared" si="479"/>
        <v>Up</v>
      </c>
    </row>
    <row r="6488" spans="1:20" s="14" customFormat="1" hidden="1" x14ac:dyDescent="0.3">
      <c r="A6488" s="11">
        <v>6062940</v>
      </c>
      <c r="B6488" s="11">
        <v>6062940</v>
      </c>
      <c r="C6488" s="11" t="s">
        <v>26</v>
      </c>
      <c r="D6488" s="11" t="s">
        <v>27</v>
      </c>
      <c r="E6488" s="13" t="str">
        <f>_xlfn.XLOOKUP(B6488,Sheet1!A:A,Sheet1!B:B)</f>
        <v>DS OSMO POLYX H WAX-OIL CLR S-MAT SACHET</v>
      </c>
      <c r="F6488" s="13" t="str">
        <f t="shared" si="478"/>
        <v>CROWN  - DS OSMO POLYX H WAX-OIL CLR S-MAT SACHET</v>
      </c>
      <c r="G6488" s="13"/>
      <c r="H6488" s="91" t="s">
        <v>28</v>
      </c>
      <c r="I6488" s="11" t="s">
        <v>29</v>
      </c>
      <c r="J6488" s="11" t="s">
        <v>29</v>
      </c>
      <c r="K6488" s="11" t="s">
        <v>30</v>
      </c>
      <c r="M6488" s="11" t="s">
        <v>7062</v>
      </c>
      <c r="N6488" s="13">
        <v>3105</v>
      </c>
      <c r="O6488" s="15">
        <f>_xlfn.XLOOKUP(B6488,Sheet1!A:A,Sheet1!E:E)</f>
        <v>1.5</v>
      </c>
      <c r="P6488" s="26"/>
      <c r="Q6488" s="15">
        <f t="shared" si="481"/>
        <v>1.5750000000000002</v>
      </c>
      <c r="R6488" s="38">
        <f t="shared" si="480"/>
        <v>1.6222500000000002</v>
      </c>
      <c r="S6488" s="26">
        <v>0</v>
      </c>
      <c r="T6488" s="13" t="str">
        <f t="shared" si="479"/>
        <v>Up</v>
      </c>
    </row>
    <row r="6489" spans="1:20" s="14" customFormat="1" hidden="1" x14ac:dyDescent="0.3">
      <c r="A6489" s="11">
        <v>6062939</v>
      </c>
      <c r="B6489" s="11">
        <v>6062939</v>
      </c>
      <c r="C6489" s="11" t="s">
        <v>26</v>
      </c>
      <c r="D6489" s="11" t="s">
        <v>27</v>
      </c>
      <c r="E6489" s="13" t="str">
        <f>_xlfn.XLOOKUP(B6489,Sheet1!A:A,Sheet1!B:B)</f>
        <v>DS OSMO TOPOIL         CLEAR MATT SACHET</v>
      </c>
      <c r="F6489" s="13" t="str">
        <f t="shared" si="478"/>
        <v>CROWN  - DS OSMO TOPOIL         CLEAR MATT SACHET</v>
      </c>
      <c r="G6489" s="13"/>
      <c r="H6489" s="91" t="s">
        <v>28</v>
      </c>
      <c r="I6489" s="11" t="s">
        <v>29</v>
      </c>
      <c r="J6489" s="11" t="s">
        <v>29</v>
      </c>
      <c r="K6489" s="11" t="s">
        <v>30</v>
      </c>
      <c r="M6489" s="11" t="s">
        <v>7062</v>
      </c>
      <c r="N6489" s="13">
        <v>3105</v>
      </c>
      <c r="O6489" s="15">
        <f>_xlfn.XLOOKUP(B6489,Sheet1!A:A,Sheet1!E:E)</f>
        <v>1.5</v>
      </c>
      <c r="P6489" s="26"/>
      <c r="Q6489" s="15">
        <f t="shared" si="481"/>
        <v>1.5750000000000002</v>
      </c>
      <c r="R6489" s="38">
        <f t="shared" si="480"/>
        <v>1.6222500000000002</v>
      </c>
      <c r="S6489" s="26">
        <v>0</v>
      </c>
      <c r="T6489" s="13" t="str">
        <f t="shared" si="479"/>
        <v>Up</v>
      </c>
    </row>
    <row r="6490" spans="1:20" s="14" customFormat="1" hidden="1" x14ac:dyDescent="0.3">
      <c r="A6490" s="11">
        <v>6062938</v>
      </c>
      <c r="B6490" s="11">
        <v>6062938</v>
      </c>
      <c r="C6490" s="11" t="s">
        <v>26</v>
      </c>
      <c r="D6490" s="11" t="s">
        <v>27</v>
      </c>
      <c r="E6490" s="13" t="str">
        <f>_xlfn.XLOOKUP(B6490,Sheet1!A:A,Sheet1!B:B)</f>
        <v>DS OSMO TOPOIL         CLEAR SATN SACHET</v>
      </c>
      <c r="F6490" s="13" t="str">
        <f t="shared" si="478"/>
        <v>CROWN  - DS OSMO TOPOIL         CLEAR SATN SACHET</v>
      </c>
      <c r="G6490" s="13"/>
      <c r="H6490" s="91" t="s">
        <v>28</v>
      </c>
      <c r="I6490" s="11" t="s">
        <v>29</v>
      </c>
      <c r="J6490" s="11" t="s">
        <v>29</v>
      </c>
      <c r="K6490" s="11" t="s">
        <v>30</v>
      </c>
      <c r="M6490" s="11" t="s">
        <v>7062</v>
      </c>
      <c r="N6490" s="13">
        <v>3105</v>
      </c>
      <c r="O6490" s="15">
        <f>_xlfn.XLOOKUP(B6490,Sheet1!A:A,Sheet1!E:E)</f>
        <v>1.5</v>
      </c>
      <c r="P6490" s="26"/>
      <c r="Q6490" s="15">
        <f t="shared" si="481"/>
        <v>1.5750000000000002</v>
      </c>
      <c r="R6490" s="38">
        <f t="shared" si="480"/>
        <v>1.6222500000000002</v>
      </c>
      <c r="S6490" s="26">
        <v>0</v>
      </c>
      <c r="T6490" s="13" t="str">
        <f t="shared" si="479"/>
        <v>Up</v>
      </c>
    </row>
    <row r="6491" spans="1:20" s="14" customFormat="1" hidden="1" x14ac:dyDescent="0.3">
      <c r="A6491" s="11">
        <v>6062937</v>
      </c>
      <c r="B6491" s="11">
        <v>6062937</v>
      </c>
      <c r="C6491" s="11" t="s">
        <v>26</v>
      </c>
      <c r="D6491" s="11" t="s">
        <v>27</v>
      </c>
      <c r="E6491" s="13" t="str">
        <f>_xlfn.XLOOKUP(B6491,Sheet1!A:A,Sheet1!B:B)</f>
        <v>DS OSMO DOOR OIL        RAW       SACHET</v>
      </c>
      <c r="F6491" s="13" t="str">
        <f t="shared" si="478"/>
        <v>CROWN  - DS OSMO DOOR OIL        RAW       SACHET</v>
      </c>
      <c r="G6491" s="13"/>
      <c r="H6491" s="91" t="s">
        <v>28</v>
      </c>
      <c r="I6491" s="11" t="s">
        <v>29</v>
      </c>
      <c r="J6491" s="11" t="s">
        <v>29</v>
      </c>
      <c r="K6491" s="11" t="s">
        <v>30</v>
      </c>
      <c r="M6491" s="11" t="s">
        <v>7062</v>
      </c>
      <c r="N6491" s="13">
        <v>3105</v>
      </c>
      <c r="O6491" s="15">
        <f>_xlfn.XLOOKUP(B6491,Sheet1!A:A,Sheet1!E:E)</f>
        <v>1.5</v>
      </c>
      <c r="P6491" s="26"/>
      <c r="Q6491" s="15">
        <f t="shared" si="481"/>
        <v>1.5750000000000002</v>
      </c>
      <c r="R6491" s="38">
        <f t="shared" si="480"/>
        <v>1.6222500000000002</v>
      </c>
      <c r="S6491" s="26">
        <v>0</v>
      </c>
      <c r="T6491" s="13" t="str">
        <f t="shared" si="479"/>
        <v>Up</v>
      </c>
    </row>
    <row r="6492" spans="1:20" s="14" customFormat="1" hidden="1" x14ac:dyDescent="0.3">
      <c r="A6492" s="11">
        <v>6062936</v>
      </c>
      <c r="B6492" s="11">
        <v>6062936</v>
      </c>
      <c r="C6492" s="11" t="s">
        <v>26</v>
      </c>
      <c r="D6492" s="11" t="s">
        <v>27</v>
      </c>
      <c r="E6492" s="13" t="str">
        <f>_xlfn.XLOOKUP(B6492,Sheet1!A:A,Sheet1!B:B)</f>
        <v>DS OSMO DOOR OIL        CLEAR     SACHET</v>
      </c>
      <c r="F6492" s="13" t="str">
        <f t="shared" si="478"/>
        <v>CROWN  - DS OSMO DOOR OIL        CLEAR     SACHET</v>
      </c>
      <c r="G6492" s="13"/>
      <c r="H6492" s="91" t="s">
        <v>28</v>
      </c>
      <c r="I6492" s="11" t="s">
        <v>29</v>
      </c>
      <c r="J6492" s="11" t="s">
        <v>29</v>
      </c>
      <c r="K6492" s="11" t="s">
        <v>30</v>
      </c>
      <c r="M6492" s="11" t="s">
        <v>7062</v>
      </c>
      <c r="N6492" s="13">
        <v>3105</v>
      </c>
      <c r="O6492" s="15">
        <f>_xlfn.XLOOKUP(B6492,Sheet1!A:A,Sheet1!E:E)</f>
        <v>1.5</v>
      </c>
      <c r="P6492" s="26"/>
      <c r="Q6492" s="15">
        <f t="shared" si="481"/>
        <v>1.5750000000000002</v>
      </c>
      <c r="R6492" s="38">
        <f t="shared" si="480"/>
        <v>1.6222500000000002</v>
      </c>
      <c r="S6492" s="26">
        <v>0</v>
      </c>
      <c r="T6492" s="13" t="str">
        <f t="shared" si="479"/>
        <v>Up</v>
      </c>
    </row>
    <row r="6493" spans="1:20" s="14" customFormat="1" hidden="1" x14ac:dyDescent="0.3">
      <c r="A6493" s="11">
        <v>6062935</v>
      </c>
      <c r="B6493" s="11">
        <v>6062935</v>
      </c>
      <c r="C6493" s="11" t="s">
        <v>26</v>
      </c>
      <c r="D6493" s="11" t="s">
        <v>27</v>
      </c>
      <c r="E6493" s="13" t="str">
        <f>_xlfn.XLOOKUP(B6493,Sheet1!A:A,Sheet1!B:B)</f>
        <v>DS OSMO UV PROTECT OIL LIGHT OAK  SACHET</v>
      </c>
      <c r="F6493" s="13" t="str">
        <f t="shared" si="478"/>
        <v>CROWN  - DS OSMO UV PROTECT OIL LIGHT OAK  SACHET</v>
      </c>
      <c r="G6493" s="13"/>
      <c r="H6493" s="91" t="s">
        <v>28</v>
      </c>
      <c r="I6493" s="11" t="s">
        <v>29</v>
      </c>
      <c r="J6493" s="11" t="s">
        <v>29</v>
      </c>
      <c r="K6493" s="11" t="s">
        <v>30</v>
      </c>
      <c r="M6493" s="11" t="s">
        <v>7062</v>
      </c>
      <c r="N6493" s="13">
        <v>3105</v>
      </c>
      <c r="O6493" s="15">
        <f>_xlfn.XLOOKUP(B6493,Sheet1!A:A,Sheet1!E:E)</f>
        <v>1.5</v>
      </c>
      <c r="P6493" s="26"/>
      <c r="Q6493" s="15">
        <f t="shared" si="481"/>
        <v>1.5750000000000002</v>
      </c>
      <c r="R6493" s="38">
        <f t="shared" si="480"/>
        <v>1.6222500000000002</v>
      </c>
      <c r="S6493" s="26">
        <v>0</v>
      </c>
      <c r="T6493" s="13" t="str">
        <f t="shared" si="479"/>
        <v>Up</v>
      </c>
    </row>
    <row r="6494" spans="1:20" s="14" customFormat="1" hidden="1" x14ac:dyDescent="0.3">
      <c r="A6494" s="11">
        <v>6062934</v>
      </c>
      <c r="B6494" s="11">
        <v>6062934</v>
      </c>
      <c r="C6494" s="11" t="s">
        <v>26</v>
      </c>
      <c r="D6494" s="11" t="s">
        <v>27</v>
      </c>
      <c r="E6494" s="13" t="str">
        <f>_xlfn.XLOOKUP(B6494,Sheet1!A:A,Sheet1!B:B)</f>
        <v>DS OSMO UV PROTECT OIL LIGHT CEDR SACHET</v>
      </c>
      <c r="F6494" s="13" t="str">
        <f t="shared" si="478"/>
        <v>CROWN  - DS OSMO UV PROTECT OIL LIGHT CEDR SACHET</v>
      </c>
      <c r="G6494" s="13"/>
      <c r="H6494" s="91" t="s">
        <v>28</v>
      </c>
      <c r="I6494" s="11" t="s">
        <v>29</v>
      </c>
      <c r="J6494" s="11" t="s">
        <v>29</v>
      </c>
      <c r="K6494" s="11" t="s">
        <v>30</v>
      </c>
      <c r="M6494" s="11" t="s">
        <v>7062</v>
      </c>
      <c r="N6494" s="13">
        <v>3105</v>
      </c>
      <c r="O6494" s="15">
        <f>_xlfn.XLOOKUP(B6494,Sheet1!A:A,Sheet1!E:E)</f>
        <v>1.5</v>
      </c>
      <c r="P6494" s="26"/>
      <c r="Q6494" s="15">
        <f t="shared" si="481"/>
        <v>1.5750000000000002</v>
      </c>
      <c r="R6494" s="38">
        <f t="shared" si="480"/>
        <v>1.6222500000000002</v>
      </c>
      <c r="S6494" s="26">
        <v>0</v>
      </c>
      <c r="T6494" s="13" t="str">
        <f t="shared" si="479"/>
        <v>Up</v>
      </c>
    </row>
    <row r="6495" spans="1:20" s="14" customFormat="1" hidden="1" x14ac:dyDescent="0.3">
      <c r="A6495" s="11">
        <v>6062933</v>
      </c>
      <c r="B6495" s="11">
        <v>6062933</v>
      </c>
      <c r="C6495" s="11" t="s">
        <v>26</v>
      </c>
      <c r="D6495" s="11" t="s">
        <v>27</v>
      </c>
      <c r="E6495" s="13" t="str">
        <f>_xlfn.XLOOKUP(B6495,Sheet1!A:A,Sheet1!B:B)</f>
        <v>DS OSMO UV PROTECT OIL NATURAL    SACHET</v>
      </c>
      <c r="F6495" s="13" t="str">
        <f t="shared" si="478"/>
        <v>CROWN  - DS OSMO UV PROTECT OIL NATURAL    SACHET</v>
      </c>
      <c r="G6495" s="13"/>
      <c r="H6495" s="91" t="s">
        <v>28</v>
      </c>
      <c r="I6495" s="11" t="s">
        <v>29</v>
      </c>
      <c r="J6495" s="11" t="s">
        <v>29</v>
      </c>
      <c r="K6495" s="11" t="s">
        <v>30</v>
      </c>
      <c r="M6495" s="11" t="s">
        <v>7062</v>
      </c>
      <c r="N6495" s="13">
        <v>3105</v>
      </c>
      <c r="O6495" s="15">
        <f>_xlfn.XLOOKUP(B6495,Sheet1!A:A,Sheet1!E:E)</f>
        <v>1.5</v>
      </c>
      <c r="P6495" s="26"/>
      <c r="Q6495" s="15">
        <f t="shared" si="481"/>
        <v>1.5750000000000002</v>
      </c>
      <c r="R6495" s="38">
        <f t="shared" si="480"/>
        <v>1.6222500000000002</v>
      </c>
      <c r="S6495" s="26">
        <v>0</v>
      </c>
      <c r="T6495" s="13" t="str">
        <f t="shared" si="479"/>
        <v>Up</v>
      </c>
    </row>
    <row r="6496" spans="1:20" s="14" customFormat="1" hidden="1" x14ac:dyDescent="0.3">
      <c r="A6496" s="11">
        <v>6062932</v>
      </c>
      <c r="B6496" s="11">
        <v>6062932</v>
      </c>
      <c r="C6496" s="11" t="s">
        <v>26</v>
      </c>
      <c r="D6496" s="11" t="s">
        <v>27</v>
      </c>
      <c r="E6496" s="13" t="str">
        <f>_xlfn.XLOOKUP(B6496,Sheet1!A:A,Sheet1!B:B)</f>
        <v>DS OSMO UV PROTECT OIL CEDAR      SACHET</v>
      </c>
      <c r="F6496" s="13" t="str">
        <f t="shared" si="478"/>
        <v>CROWN  - DS OSMO UV PROTECT OIL CEDAR      SACHET</v>
      </c>
      <c r="G6496" s="13"/>
      <c r="H6496" s="91" t="s">
        <v>28</v>
      </c>
      <c r="I6496" s="11" t="s">
        <v>29</v>
      </c>
      <c r="J6496" s="11" t="s">
        <v>29</v>
      </c>
      <c r="K6496" s="11" t="s">
        <v>30</v>
      </c>
      <c r="M6496" s="11" t="s">
        <v>7062</v>
      </c>
      <c r="N6496" s="13">
        <v>3105</v>
      </c>
      <c r="O6496" s="15">
        <f>_xlfn.XLOOKUP(B6496,Sheet1!A:A,Sheet1!E:E)</f>
        <v>1.5</v>
      </c>
      <c r="P6496" s="26"/>
      <c r="Q6496" s="15">
        <f t="shared" si="481"/>
        <v>1.5750000000000002</v>
      </c>
      <c r="R6496" s="38">
        <f t="shared" si="480"/>
        <v>1.6222500000000002</v>
      </c>
      <c r="S6496" s="26">
        <v>0</v>
      </c>
      <c r="T6496" s="13" t="str">
        <f t="shared" si="479"/>
        <v>Up</v>
      </c>
    </row>
    <row r="6497" spans="1:20" s="14" customFormat="1" hidden="1" x14ac:dyDescent="0.3">
      <c r="A6497" s="11">
        <v>6062931</v>
      </c>
      <c r="B6497" s="11">
        <v>6062931</v>
      </c>
      <c r="C6497" s="11" t="s">
        <v>26</v>
      </c>
      <c r="D6497" s="11" t="s">
        <v>27</v>
      </c>
      <c r="E6497" s="13" t="str">
        <f>_xlfn.XLOOKUP(B6497,Sheet1!A:A,Sheet1!B:B)</f>
        <v>DS OSMO UV PROTECT OIL DOUGL FIR  SACHET</v>
      </c>
      <c r="F6497" s="13" t="str">
        <f t="shared" si="478"/>
        <v>CROWN  - DS OSMO UV PROTECT OIL DOUGL FIR  SACHET</v>
      </c>
      <c r="G6497" s="13"/>
      <c r="H6497" s="91" t="s">
        <v>28</v>
      </c>
      <c r="I6497" s="11" t="s">
        <v>29</v>
      </c>
      <c r="J6497" s="11" t="s">
        <v>29</v>
      </c>
      <c r="K6497" s="11" t="s">
        <v>30</v>
      </c>
      <c r="M6497" s="11" t="s">
        <v>7062</v>
      </c>
      <c r="N6497" s="13">
        <v>3105</v>
      </c>
      <c r="O6497" s="15">
        <f>_xlfn.XLOOKUP(B6497,Sheet1!A:A,Sheet1!E:E)</f>
        <v>1.5</v>
      </c>
      <c r="P6497" s="26"/>
      <c r="Q6497" s="15">
        <f t="shared" si="481"/>
        <v>1.5750000000000002</v>
      </c>
      <c r="R6497" s="38">
        <f t="shared" si="480"/>
        <v>1.6222500000000002</v>
      </c>
      <c r="S6497" s="26">
        <v>0</v>
      </c>
      <c r="T6497" s="13" t="str">
        <f t="shared" si="479"/>
        <v>Up</v>
      </c>
    </row>
    <row r="6498" spans="1:20" s="14" customFormat="1" hidden="1" x14ac:dyDescent="0.3">
      <c r="A6498" s="11">
        <v>6062930</v>
      </c>
      <c r="B6498" s="11">
        <v>6062930</v>
      </c>
      <c r="C6498" s="11" t="s">
        <v>26</v>
      </c>
      <c r="D6498" s="11" t="s">
        <v>27</v>
      </c>
      <c r="E6498" s="13" t="str">
        <f>_xlfn.XLOOKUP(B6498,Sheet1!A:A,Sheet1!B:B)</f>
        <v>DS OSMO UV PROTECT OIL LARCH      SACHET</v>
      </c>
      <c r="F6498" s="13" t="str">
        <f t="shared" si="478"/>
        <v>CROWN  - DS OSMO UV PROTECT OIL LARCH      SACHET</v>
      </c>
      <c r="G6498" s="13"/>
      <c r="H6498" s="91" t="s">
        <v>28</v>
      </c>
      <c r="I6498" s="11" t="s">
        <v>29</v>
      </c>
      <c r="J6498" s="11" t="s">
        <v>29</v>
      </c>
      <c r="K6498" s="11" t="s">
        <v>30</v>
      </c>
      <c r="M6498" s="11" t="s">
        <v>7062</v>
      </c>
      <c r="N6498" s="13">
        <v>3105</v>
      </c>
      <c r="O6498" s="15">
        <f>_xlfn.XLOOKUP(B6498,Sheet1!A:A,Sheet1!E:E)</f>
        <v>1.5</v>
      </c>
      <c r="P6498" s="26"/>
      <c r="Q6498" s="15">
        <f t="shared" si="481"/>
        <v>1.5750000000000002</v>
      </c>
      <c r="R6498" s="38">
        <f t="shared" si="480"/>
        <v>1.6222500000000002</v>
      </c>
      <c r="S6498" s="26">
        <v>0</v>
      </c>
      <c r="T6498" s="13" t="str">
        <f t="shared" si="479"/>
        <v>Up</v>
      </c>
    </row>
    <row r="6499" spans="1:20" s="14" customFormat="1" hidden="1" x14ac:dyDescent="0.3">
      <c r="A6499" s="11">
        <v>6062929</v>
      </c>
      <c r="B6499" s="11">
        <v>6062929</v>
      </c>
      <c r="C6499" s="11" t="s">
        <v>26</v>
      </c>
      <c r="D6499" s="11" t="s">
        <v>27</v>
      </c>
      <c r="E6499" s="13" t="str">
        <f>_xlfn.XLOOKUP(B6499,Sheet1!A:A,Sheet1!B:B)</f>
        <v>DS OSMO UV PROTECT OIL OAK        SACHET</v>
      </c>
      <c r="F6499" s="13" t="str">
        <f t="shared" si="478"/>
        <v>CROWN  - DS OSMO UV PROTECT OIL OAK        SACHET</v>
      </c>
      <c r="G6499" s="13"/>
      <c r="H6499" s="91" t="s">
        <v>28</v>
      </c>
      <c r="I6499" s="11" t="s">
        <v>29</v>
      </c>
      <c r="J6499" s="11" t="s">
        <v>29</v>
      </c>
      <c r="K6499" s="11" t="s">
        <v>30</v>
      </c>
      <c r="M6499" s="11" t="s">
        <v>7062</v>
      </c>
      <c r="N6499" s="13">
        <v>3105</v>
      </c>
      <c r="O6499" s="15">
        <f>_xlfn.XLOOKUP(B6499,Sheet1!A:A,Sheet1!E:E)</f>
        <v>1.5</v>
      </c>
      <c r="P6499" s="26"/>
      <c r="Q6499" s="15">
        <f t="shared" si="481"/>
        <v>1.5750000000000002</v>
      </c>
      <c r="R6499" s="38">
        <f t="shared" si="480"/>
        <v>1.6222500000000002</v>
      </c>
      <c r="S6499" s="26">
        <v>0</v>
      </c>
      <c r="T6499" s="13" t="str">
        <f t="shared" si="479"/>
        <v>Up</v>
      </c>
    </row>
    <row r="6500" spans="1:20" s="14" customFormat="1" hidden="1" x14ac:dyDescent="0.3">
      <c r="A6500" s="11">
        <v>6062928</v>
      </c>
      <c r="B6500" s="11">
        <v>6062928</v>
      </c>
      <c r="C6500" s="11" t="s">
        <v>26</v>
      </c>
      <c r="D6500" s="11" t="s">
        <v>27</v>
      </c>
      <c r="E6500" s="13" t="str">
        <f>_xlfn.XLOOKUP(B6500,Sheet1!A:A,Sheet1!B:B)</f>
        <v>DS OSMO UV PROTECT OIL SPRUCE     SACHET</v>
      </c>
      <c r="F6500" s="13" t="str">
        <f t="shared" si="478"/>
        <v>CROWN  - DS OSMO UV PROTECT OIL SPRUCE     SACHET</v>
      </c>
      <c r="G6500" s="13"/>
      <c r="H6500" s="91" t="s">
        <v>28</v>
      </c>
      <c r="I6500" s="11" t="s">
        <v>29</v>
      </c>
      <c r="J6500" s="11" t="s">
        <v>29</v>
      </c>
      <c r="K6500" s="11" t="s">
        <v>30</v>
      </c>
      <c r="M6500" s="11" t="s">
        <v>7062</v>
      </c>
      <c r="N6500" s="13">
        <v>3105</v>
      </c>
      <c r="O6500" s="15">
        <f>_xlfn.XLOOKUP(B6500,Sheet1!A:A,Sheet1!E:E)</f>
        <v>1.5</v>
      </c>
      <c r="P6500" s="26"/>
      <c r="Q6500" s="15">
        <f t="shared" si="481"/>
        <v>1.5750000000000002</v>
      </c>
      <c r="R6500" s="38">
        <f t="shared" ref="R6500:R6531" si="482">Q6500*1.03</f>
        <v>1.6222500000000002</v>
      </c>
      <c r="S6500" s="26">
        <v>0</v>
      </c>
      <c r="T6500" s="13" t="str">
        <f t="shared" si="479"/>
        <v>Up</v>
      </c>
    </row>
    <row r="6501" spans="1:20" s="14" customFormat="1" hidden="1" x14ac:dyDescent="0.3">
      <c r="A6501" s="11">
        <v>6062927</v>
      </c>
      <c r="B6501" s="11">
        <v>6062927</v>
      </c>
      <c r="C6501" s="11" t="s">
        <v>26</v>
      </c>
      <c r="D6501" s="11" t="s">
        <v>27</v>
      </c>
      <c r="E6501" s="13" t="str">
        <f>_xlfn.XLOOKUP(B6501,Sheet1!A:A,Sheet1!B:B)</f>
        <v>DS OSMO UV PROTECT OIL CLR SATIN  SACHET</v>
      </c>
      <c r="F6501" s="13" t="str">
        <f t="shared" si="478"/>
        <v>CROWN  - DS OSMO UV PROTECT OIL CLR SATIN  SACHET</v>
      </c>
      <c r="G6501" s="13"/>
      <c r="H6501" s="91" t="s">
        <v>28</v>
      </c>
      <c r="I6501" s="11" t="s">
        <v>29</v>
      </c>
      <c r="J6501" s="11" t="s">
        <v>29</v>
      </c>
      <c r="K6501" s="11" t="s">
        <v>30</v>
      </c>
      <c r="M6501" s="11" t="s">
        <v>7062</v>
      </c>
      <c r="N6501" s="13">
        <v>3105</v>
      </c>
      <c r="O6501" s="15">
        <f>_xlfn.XLOOKUP(B6501,Sheet1!A:A,Sheet1!E:E)</f>
        <v>1.5</v>
      </c>
      <c r="P6501" s="26"/>
      <c r="Q6501" s="15">
        <f t="shared" si="481"/>
        <v>1.5750000000000002</v>
      </c>
      <c r="R6501" s="38">
        <f t="shared" si="482"/>
        <v>1.6222500000000002</v>
      </c>
      <c r="S6501" s="26">
        <v>0</v>
      </c>
      <c r="T6501" s="13" t="str">
        <f t="shared" si="479"/>
        <v>Up</v>
      </c>
    </row>
    <row r="6502" spans="1:20" s="14" customFormat="1" hidden="1" x14ac:dyDescent="0.3">
      <c r="A6502" s="11">
        <v>6062926</v>
      </c>
      <c r="B6502" s="11">
        <v>6062926</v>
      </c>
      <c r="C6502" s="11" t="s">
        <v>26</v>
      </c>
      <c r="D6502" s="11" t="s">
        <v>27</v>
      </c>
      <c r="E6502" s="13" t="str">
        <f>_xlfn.XLOOKUP(B6502,Sheet1!A:A,Sheet1!B:B)</f>
        <v>DS OSMO POLYX H WAX-OIL CLR MATT  SACHET</v>
      </c>
      <c r="F6502" s="13" t="str">
        <f t="shared" si="478"/>
        <v>CROWN  - DS OSMO POLYX H WAX-OIL CLR MATT  SACHET</v>
      </c>
      <c r="G6502" s="13"/>
      <c r="H6502" s="91" t="s">
        <v>28</v>
      </c>
      <c r="I6502" s="11" t="s">
        <v>29</v>
      </c>
      <c r="J6502" s="11" t="s">
        <v>29</v>
      </c>
      <c r="K6502" s="11" t="s">
        <v>30</v>
      </c>
      <c r="M6502" s="11" t="s">
        <v>7062</v>
      </c>
      <c r="N6502" s="13">
        <v>3105</v>
      </c>
      <c r="O6502" s="15">
        <f>_xlfn.XLOOKUP(B6502,Sheet1!A:A,Sheet1!E:E)</f>
        <v>1.5</v>
      </c>
      <c r="P6502" s="26"/>
      <c r="Q6502" s="15">
        <f t="shared" si="481"/>
        <v>1.5750000000000002</v>
      </c>
      <c r="R6502" s="38">
        <f t="shared" si="482"/>
        <v>1.6222500000000002</v>
      </c>
      <c r="S6502" s="26">
        <v>0</v>
      </c>
      <c r="T6502" s="13" t="str">
        <f t="shared" si="479"/>
        <v>Up</v>
      </c>
    </row>
    <row r="6503" spans="1:20" s="14" customFormat="1" hidden="1" x14ac:dyDescent="0.3">
      <c r="A6503" s="11">
        <v>6062925</v>
      </c>
      <c r="B6503" s="11">
        <v>6062925</v>
      </c>
      <c r="C6503" s="11" t="s">
        <v>26</v>
      </c>
      <c r="D6503" s="11" t="s">
        <v>27</v>
      </c>
      <c r="E6503" s="13" t="str">
        <f>_xlfn.XLOOKUP(B6503,Sheet1!A:A,Sheet1!B:B)</f>
        <v>DS OSMO POLYX H WAX-OIL CLR SATIN SACHET</v>
      </c>
      <c r="F6503" s="13" t="str">
        <f t="shared" si="478"/>
        <v>CROWN  - DS OSMO POLYX H WAX-OIL CLR SATIN SACHET</v>
      </c>
      <c r="G6503" s="13"/>
      <c r="H6503" s="91" t="s">
        <v>28</v>
      </c>
      <c r="I6503" s="11" t="s">
        <v>29</v>
      </c>
      <c r="J6503" s="11" t="s">
        <v>29</v>
      </c>
      <c r="K6503" s="11" t="s">
        <v>30</v>
      </c>
      <c r="M6503" s="11" t="s">
        <v>7062</v>
      </c>
      <c r="N6503" s="13">
        <v>3105</v>
      </c>
      <c r="O6503" s="15">
        <f>_xlfn.XLOOKUP(B6503,Sheet1!A:A,Sheet1!E:E)</f>
        <v>1.5</v>
      </c>
      <c r="P6503" s="26"/>
      <c r="Q6503" s="15">
        <f t="shared" si="481"/>
        <v>1.5750000000000002</v>
      </c>
      <c r="R6503" s="38">
        <f t="shared" si="482"/>
        <v>1.6222500000000002</v>
      </c>
      <c r="S6503" s="26">
        <v>0</v>
      </c>
      <c r="T6503" s="13" t="str">
        <f t="shared" si="479"/>
        <v>Up</v>
      </c>
    </row>
    <row r="6504" spans="1:20" s="14" customFormat="1" hidden="1" x14ac:dyDescent="0.3">
      <c r="A6504" s="11">
        <v>6062894</v>
      </c>
      <c r="B6504" s="11">
        <v>6062894</v>
      </c>
      <c r="C6504" s="11" t="s">
        <v>26</v>
      </c>
      <c r="D6504" s="11" t="s">
        <v>27</v>
      </c>
      <c r="E6504" s="13" t="str">
        <f>_xlfn.XLOOKUP(B6504,Sheet1!A:A,Sheet1!B:B)</f>
        <v>DS OSMO FLAT BRUSH                 100MM</v>
      </c>
      <c r="F6504" s="13" t="str">
        <f t="shared" si="478"/>
        <v>CROWN  - DS OSMO FLAT BRUSH                 100MM</v>
      </c>
      <c r="G6504" s="13"/>
      <c r="H6504" s="91" t="s">
        <v>28</v>
      </c>
      <c r="I6504" s="11" t="s">
        <v>29</v>
      </c>
      <c r="J6504" s="11" t="s">
        <v>29</v>
      </c>
      <c r="K6504" s="11" t="s">
        <v>30</v>
      </c>
      <c r="M6504" s="11" t="s">
        <v>7062</v>
      </c>
      <c r="N6504" s="13">
        <v>3105</v>
      </c>
      <c r="O6504" s="15">
        <f>_xlfn.XLOOKUP(B6504,Sheet1!A:A,Sheet1!E:E)</f>
        <v>14.41</v>
      </c>
      <c r="P6504" s="26"/>
      <c r="Q6504" s="15">
        <f t="shared" si="481"/>
        <v>15.130500000000001</v>
      </c>
      <c r="R6504" s="38">
        <f t="shared" si="482"/>
        <v>15.584415000000002</v>
      </c>
      <c r="S6504" s="26">
        <v>0</v>
      </c>
      <c r="T6504" s="13" t="str">
        <f t="shared" si="479"/>
        <v>Up</v>
      </c>
    </row>
    <row r="6505" spans="1:20" s="14" customFormat="1" hidden="1" x14ac:dyDescent="0.3">
      <c r="A6505" s="11">
        <v>6062893</v>
      </c>
      <c r="B6505" s="11">
        <v>6062893</v>
      </c>
      <c r="C6505" s="11" t="s">
        <v>26</v>
      </c>
      <c r="D6505" s="11" t="s">
        <v>27</v>
      </c>
      <c r="E6505" s="13" t="str">
        <f>_xlfn.XLOOKUP(B6505,Sheet1!A:A,Sheet1!B:B)</f>
        <v>DS OSMO WOOD FILLER     GREY       250G</v>
      </c>
      <c r="F6505" s="13" t="str">
        <f t="shared" si="478"/>
        <v>CROWN  - DS OSMO WOOD FILLER     GREY       250G</v>
      </c>
      <c r="G6505" s="13"/>
      <c r="H6505" s="91" t="s">
        <v>28</v>
      </c>
      <c r="I6505" s="11" t="s">
        <v>29</v>
      </c>
      <c r="J6505" s="11" t="s">
        <v>29</v>
      </c>
      <c r="K6505" s="11" t="s">
        <v>30</v>
      </c>
      <c r="M6505" s="11" t="s">
        <v>7062</v>
      </c>
      <c r="N6505" s="13">
        <v>3105</v>
      </c>
      <c r="O6505" s="15">
        <f>_xlfn.XLOOKUP(B6505,Sheet1!A:A,Sheet1!E:E)</f>
        <v>7.45</v>
      </c>
      <c r="P6505" s="26"/>
      <c r="Q6505" s="15">
        <f t="shared" si="481"/>
        <v>7.8225000000000007</v>
      </c>
      <c r="R6505" s="38">
        <f t="shared" si="482"/>
        <v>8.0571750000000009</v>
      </c>
      <c r="S6505" s="26">
        <v>0</v>
      </c>
      <c r="T6505" s="13" t="str">
        <f t="shared" si="479"/>
        <v>Up</v>
      </c>
    </row>
    <row r="6506" spans="1:20" s="14" customFormat="1" hidden="1" x14ac:dyDescent="0.3">
      <c r="A6506" s="11">
        <v>6062892</v>
      </c>
      <c r="B6506" s="11">
        <v>6062892</v>
      </c>
      <c r="C6506" s="11" t="s">
        <v>26</v>
      </c>
      <c r="D6506" s="11" t="s">
        <v>27</v>
      </c>
      <c r="E6506" s="13" t="str">
        <f>_xlfn.XLOOKUP(B6506,Sheet1!A:A,Sheet1!B:B)</f>
        <v>DS OSMO POLYX OIL RAPID CLEAR SAT  10L</v>
      </c>
      <c r="F6506" s="13" t="str">
        <f t="shared" si="478"/>
        <v>CROWN  - DS OSMO POLYX OIL RAPID CLEAR SAT  10L</v>
      </c>
      <c r="G6506" s="13"/>
      <c r="H6506" s="91" t="s">
        <v>28</v>
      </c>
      <c r="I6506" s="11" t="s">
        <v>29</v>
      </c>
      <c r="J6506" s="11" t="s">
        <v>29</v>
      </c>
      <c r="K6506" s="11" t="s">
        <v>30</v>
      </c>
      <c r="M6506" s="11" t="s">
        <v>7062</v>
      </c>
      <c r="N6506" s="13">
        <v>3105</v>
      </c>
      <c r="O6506" s="15">
        <f>_xlfn.XLOOKUP(B6506,Sheet1!A:A,Sheet1!E:E)</f>
        <v>391.41</v>
      </c>
      <c r="P6506" s="26"/>
      <c r="Q6506" s="15">
        <f t="shared" si="481"/>
        <v>410.98050000000006</v>
      </c>
      <c r="R6506" s="38">
        <f t="shared" si="482"/>
        <v>423.3099150000001</v>
      </c>
      <c r="S6506" s="26">
        <v>0</v>
      </c>
      <c r="T6506" s="13" t="str">
        <f t="shared" si="479"/>
        <v>Up</v>
      </c>
    </row>
    <row r="6507" spans="1:20" s="14" customFormat="1" hidden="1" x14ac:dyDescent="0.3">
      <c r="A6507" s="11">
        <v>6062891</v>
      </c>
      <c r="B6507" s="11">
        <v>6062891</v>
      </c>
      <c r="C6507" s="11" t="s">
        <v>26</v>
      </c>
      <c r="D6507" s="11" t="s">
        <v>27</v>
      </c>
      <c r="E6507" s="13" t="str">
        <f>_xlfn.XLOOKUP(B6507,Sheet1!A:A,Sheet1!B:B)</f>
        <v>DS OSMO POLYX OIL ORIG  CLEAR MATT 10L</v>
      </c>
      <c r="F6507" s="13" t="str">
        <f t="shared" si="478"/>
        <v>CROWN  - DS OSMO POLYX OIL ORIG  CLEAR MATT 10L</v>
      </c>
      <c r="G6507" s="13"/>
      <c r="H6507" s="91" t="s">
        <v>28</v>
      </c>
      <c r="I6507" s="11" t="s">
        <v>29</v>
      </c>
      <c r="J6507" s="11" t="s">
        <v>29</v>
      </c>
      <c r="K6507" s="11" t="s">
        <v>30</v>
      </c>
      <c r="M6507" s="11" t="s">
        <v>7062</v>
      </c>
      <c r="N6507" s="13">
        <v>3105</v>
      </c>
      <c r="O6507" s="15">
        <f>_xlfn.XLOOKUP(B6507,Sheet1!A:A,Sheet1!E:E)</f>
        <v>355.04</v>
      </c>
      <c r="P6507" s="26"/>
      <c r="Q6507" s="15">
        <f t="shared" si="481"/>
        <v>372.79200000000003</v>
      </c>
      <c r="R6507" s="38">
        <f t="shared" si="482"/>
        <v>383.97576000000004</v>
      </c>
      <c r="S6507" s="26">
        <v>0</v>
      </c>
      <c r="T6507" s="13" t="str">
        <f t="shared" si="479"/>
        <v>Up</v>
      </c>
    </row>
    <row r="6508" spans="1:20" s="14" customFormat="1" hidden="1" x14ac:dyDescent="0.3">
      <c r="A6508" s="11">
        <v>6062890</v>
      </c>
      <c r="B6508" s="11">
        <v>6062890</v>
      </c>
      <c r="C6508" s="11" t="s">
        <v>26</v>
      </c>
      <c r="D6508" s="11" t="s">
        <v>27</v>
      </c>
      <c r="E6508" s="13" t="str">
        <f>_xlfn.XLOOKUP(B6508,Sheet1!A:A,Sheet1!B:B)</f>
        <v>DS OSMO UV PROTECT TINT DOUGLA FIR 2.5L</v>
      </c>
      <c r="F6508" s="13" t="str">
        <f t="shared" si="478"/>
        <v>CROWN  - DS OSMO UV PROTECT TINT DOUGLA FIR 2.5L</v>
      </c>
      <c r="G6508" s="13"/>
      <c r="H6508" s="91" t="s">
        <v>28</v>
      </c>
      <c r="I6508" s="11" t="s">
        <v>29</v>
      </c>
      <c r="J6508" s="11" t="s">
        <v>29</v>
      </c>
      <c r="K6508" s="11" t="s">
        <v>30</v>
      </c>
      <c r="M6508" s="11" t="s">
        <v>7062</v>
      </c>
      <c r="N6508" s="13">
        <v>3105</v>
      </c>
      <c r="O6508" s="15">
        <f>_xlfn.XLOOKUP(B6508,Sheet1!A:A,Sheet1!E:E)</f>
        <v>98.71</v>
      </c>
      <c r="P6508" s="26"/>
      <c r="Q6508" s="15">
        <f t="shared" si="481"/>
        <v>103.6455</v>
      </c>
      <c r="R6508" s="38">
        <f t="shared" si="482"/>
        <v>106.754865</v>
      </c>
      <c r="S6508" s="26">
        <v>0</v>
      </c>
      <c r="T6508" s="13" t="str">
        <f t="shared" si="479"/>
        <v>Up</v>
      </c>
    </row>
    <row r="6509" spans="1:20" s="14" customFormat="1" hidden="1" x14ac:dyDescent="0.3">
      <c r="A6509" s="11">
        <v>6062889</v>
      </c>
      <c r="B6509" s="11">
        <v>6062889</v>
      </c>
      <c r="C6509" s="11" t="s">
        <v>26</v>
      </c>
      <c r="D6509" s="11" t="s">
        <v>27</v>
      </c>
      <c r="E6509" s="13" t="str">
        <f>_xlfn.XLOOKUP(B6509,Sheet1!A:A,Sheet1!B:B)</f>
        <v>DS OSMO UV PROTECT TINT LARCH      2.5L</v>
      </c>
      <c r="F6509" s="13" t="str">
        <f t="shared" si="478"/>
        <v>CROWN  - DS OSMO UV PROTECT TINT LARCH      2.5L</v>
      </c>
      <c r="G6509" s="13"/>
      <c r="H6509" s="91" t="s">
        <v>28</v>
      </c>
      <c r="I6509" s="11" t="s">
        <v>29</v>
      </c>
      <c r="J6509" s="11" t="s">
        <v>29</v>
      </c>
      <c r="K6509" s="11" t="s">
        <v>30</v>
      </c>
      <c r="M6509" s="11" t="s">
        <v>7062</v>
      </c>
      <c r="N6509" s="13">
        <v>3105</v>
      </c>
      <c r="O6509" s="15">
        <f>_xlfn.XLOOKUP(B6509,Sheet1!A:A,Sheet1!E:E)</f>
        <v>98.71</v>
      </c>
      <c r="P6509" s="26"/>
      <c r="Q6509" s="15">
        <f t="shared" si="481"/>
        <v>103.6455</v>
      </c>
      <c r="R6509" s="38">
        <f t="shared" si="482"/>
        <v>106.754865</v>
      </c>
      <c r="S6509" s="26">
        <v>0</v>
      </c>
      <c r="T6509" s="13" t="str">
        <f t="shared" si="479"/>
        <v>Up</v>
      </c>
    </row>
    <row r="6510" spans="1:20" s="14" customFormat="1" hidden="1" x14ac:dyDescent="0.3">
      <c r="A6510" s="11">
        <v>6062888</v>
      </c>
      <c r="B6510" s="11">
        <v>6062888</v>
      </c>
      <c r="C6510" s="11" t="s">
        <v>26</v>
      </c>
      <c r="D6510" s="11" t="s">
        <v>27</v>
      </c>
      <c r="E6510" s="13" t="str">
        <f>_xlfn.XLOOKUP(B6510,Sheet1!A:A,Sheet1!B:B)</f>
        <v>DS OSMO UV PROTECT TINT SPRUCE     2.5L</v>
      </c>
      <c r="F6510" s="13" t="str">
        <f t="shared" si="478"/>
        <v>CROWN  - DS OSMO UV PROTECT TINT SPRUCE     2.5L</v>
      </c>
      <c r="G6510" s="13"/>
      <c r="H6510" s="91" t="s">
        <v>28</v>
      </c>
      <c r="I6510" s="11" t="s">
        <v>29</v>
      </c>
      <c r="J6510" s="11" t="s">
        <v>29</v>
      </c>
      <c r="K6510" s="11" t="s">
        <v>30</v>
      </c>
      <c r="M6510" s="11" t="s">
        <v>7062</v>
      </c>
      <c r="N6510" s="13">
        <v>3105</v>
      </c>
      <c r="O6510" s="15">
        <f>_xlfn.XLOOKUP(B6510,Sheet1!A:A,Sheet1!E:E)</f>
        <v>98.71</v>
      </c>
      <c r="P6510" s="26"/>
      <c r="Q6510" s="15">
        <f t="shared" si="481"/>
        <v>103.6455</v>
      </c>
      <c r="R6510" s="38">
        <f t="shared" si="482"/>
        <v>106.754865</v>
      </c>
      <c r="S6510" s="26">
        <v>0</v>
      </c>
      <c r="T6510" s="13" t="str">
        <f t="shared" si="479"/>
        <v>Up</v>
      </c>
    </row>
    <row r="6511" spans="1:20" s="14" customFormat="1" hidden="1" x14ac:dyDescent="0.3">
      <c r="A6511" s="11">
        <v>6062887</v>
      </c>
      <c r="B6511" s="11">
        <v>6062887</v>
      </c>
      <c r="C6511" s="11" t="s">
        <v>26</v>
      </c>
      <c r="D6511" s="11" t="s">
        <v>27</v>
      </c>
      <c r="E6511" s="13" t="str">
        <f>_xlfn.XLOOKUP(B6511,Sheet1!A:A,Sheet1!B:B)</f>
        <v>DS OSMO UV PROTECT TINT SPRUCE     750ML</v>
      </c>
      <c r="F6511" s="13" t="str">
        <f t="shared" si="478"/>
        <v>CROWN  - DS OSMO UV PROTECT TINT SPRUCE     750ML</v>
      </c>
      <c r="G6511" s="13"/>
      <c r="H6511" s="91" t="s">
        <v>28</v>
      </c>
      <c r="I6511" s="11" t="s">
        <v>29</v>
      </c>
      <c r="J6511" s="11" t="s">
        <v>29</v>
      </c>
      <c r="K6511" s="11" t="s">
        <v>30</v>
      </c>
      <c r="M6511" s="11" t="s">
        <v>7062</v>
      </c>
      <c r="N6511" s="13">
        <v>3105</v>
      </c>
      <c r="O6511" s="15">
        <f>_xlfn.XLOOKUP(B6511,Sheet1!A:A,Sheet1!E:E)</f>
        <v>27.71</v>
      </c>
      <c r="P6511" s="26"/>
      <c r="Q6511" s="15">
        <f t="shared" si="481"/>
        <v>29.095500000000001</v>
      </c>
      <c r="R6511" s="38">
        <f t="shared" si="482"/>
        <v>29.968365000000002</v>
      </c>
      <c r="S6511" s="26">
        <v>0</v>
      </c>
      <c r="T6511" s="13" t="str">
        <f t="shared" si="479"/>
        <v>Up</v>
      </c>
    </row>
    <row r="6512" spans="1:20" s="14" customFormat="1" hidden="1" x14ac:dyDescent="0.3">
      <c r="A6512" s="11">
        <v>6062886</v>
      </c>
      <c r="B6512" s="11">
        <v>6062886</v>
      </c>
      <c r="C6512" s="11" t="s">
        <v>26</v>
      </c>
      <c r="D6512" s="11" t="s">
        <v>27</v>
      </c>
      <c r="E6512" s="13" t="str">
        <f>_xlfn.XLOOKUP(B6512,Sheet1!A:A,Sheet1!B:B)</f>
        <v>DS OSMO DECKING OIL GARAPA         750ML</v>
      </c>
      <c r="F6512" s="13" t="str">
        <f t="shared" si="478"/>
        <v>CROWN  - DS OSMO DECKING OIL GARAPA         750ML</v>
      </c>
      <c r="G6512" s="13"/>
      <c r="H6512" s="91" t="s">
        <v>28</v>
      </c>
      <c r="I6512" s="11" t="s">
        <v>29</v>
      </c>
      <c r="J6512" s="11" t="s">
        <v>29</v>
      </c>
      <c r="K6512" s="11" t="s">
        <v>30</v>
      </c>
      <c r="M6512" s="11" t="s">
        <v>7062</v>
      </c>
      <c r="N6512" s="13">
        <v>3105</v>
      </c>
      <c r="O6512" s="15">
        <f>_xlfn.XLOOKUP(B6512,Sheet1!A:A,Sheet1!E:E)</f>
        <v>21.66</v>
      </c>
      <c r="P6512" s="26"/>
      <c r="Q6512" s="15">
        <f t="shared" si="481"/>
        <v>22.743000000000002</v>
      </c>
      <c r="R6512" s="38">
        <f t="shared" si="482"/>
        <v>23.425290000000004</v>
      </c>
      <c r="S6512" s="26">
        <v>0</v>
      </c>
      <c r="T6512" s="13" t="str">
        <f t="shared" si="479"/>
        <v>Up</v>
      </c>
    </row>
    <row r="6513" spans="1:20" s="14" customFormat="1" hidden="1" x14ac:dyDescent="0.3">
      <c r="A6513" s="11">
        <v>6062885</v>
      </c>
      <c r="B6513" s="11">
        <v>6062885</v>
      </c>
      <c r="C6513" s="11" t="s">
        <v>26</v>
      </c>
      <c r="D6513" s="11" t="s">
        <v>27</v>
      </c>
      <c r="E6513" s="13" t="str">
        <f>_xlfn.XLOOKUP(B6513,Sheet1!A:A,Sheet1!B:B)</f>
        <v>DS OSMO DECKING OIL THERMOWOOD     750ML</v>
      </c>
      <c r="F6513" s="13" t="str">
        <f t="shared" si="478"/>
        <v>CROWN  - DS OSMO DECKING OIL THERMOWOOD     750ML</v>
      </c>
      <c r="G6513" s="13"/>
      <c r="H6513" s="91" t="s">
        <v>28</v>
      </c>
      <c r="I6513" s="11" t="s">
        <v>29</v>
      </c>
      <c r="J6513" s="11" t="s">
        <v>29</v>
      </c>
      <c r="K6513" s="11" t="s">
        <v>30</v>
      </c>
      <c r="M6513" s="11" t="s">
        <v>7062</v>
      </c>
      <c r="N6513" s="13">
        <v>3105</v>
      </c>
      <c r="O6513" s="15">
        <f>_xlfn.XLOOKUP(B6513,Sheet1!A:A,Sheet1!E:E)</f>
        <v>21.66</v>
      </c>
      <c r="P6513" s="26"/>
      <c r="Q6513" s="15">
        <f t="shared" si="481"/>
        <v>22.743000000000002</v>
      </c>
      <c r="R6513" s="38">
        <f t="shared" si="482"/>
        <v>23.425290000000004</v>
      </c>
      <c r="S6513" s="26">
        <v>0</v>
      </c>
      <c r="T6513" s="13" t="str">
        <f t="shared" si="479"/>
        <v>Up</v>
      </c>
    </row>
    <row r="6514" spans="1:20" s="14" customFormat="1" hidden="1" x14ac:dyDescent="0.3">
      <c r="A6514" s="11">
        <v>6062884</v>
      </c>
      <c r="B6514" s="11">
        <v>6062884</v>
      </c>
      <c r="C6514" s="11" t="s">
        <v>26</v>
      </c>
      <c r="D6514" s="11" t="s">
        <v>27</v>
      </c>
      <c r="E6514" s="13" t="str">
        <f>_xlfn.XLOOKUP(B6514,Sheet1!A:A,Sheet1!B:B)</f>
        <v>DS OSMO DECKING OIL LARCH          750ML</v>
      </c>
      <c r="F6514" s="13" t="str">
        <f t="shared" si="478"/>
        <v>CROWN  - DS OSMO DECKING OIL LARCH          750ML</v>
      </c>
      <c r="G6514" s="13"/>
      <c r="H6514" s="91" t="s">
        <v>28</v>
      </c>
      <c r="I6514" s="11" t="s">
        <v>29</v>
      </c>
      <c r="J6514" s="11" t="s">
        <v>29</v>
      </c>
      <c r="K6514" s="11" t="s">
        <v>30</v>
      </c>
      <c r="M6514" s="11" t="s">
        <v>7062</v>
      </c>
      <c r="N6514" s="13">
        <v>3105</v>
      </c>
      <c r="O6514" s="15">
        <f>_xlfn.XLOOKUP(B6514,Sheet1!A:A,Sheet1!E:E)</f>
        <v>21.66</v>
      </c>
      <c r="P6514" s="26"/>
      <c r="Q6514" s="15">
        <f t="shared" si="481"/>
        <v>22.743000000000002</v>
      </c>
      <c r="R6514" s="38">
        <f t="shared" si="482"/>
        <v>23.425290000000004</v>
      </c>
      <c r="S6514" s="26">
        <v>0</v>
      </c>
      <c r="T6514" s="13" t="str">
        <f t="shared" si="479"/>
        <v>Up</v>
      </c>
    </row>
    <row r="6515" spans="1:20" s="14" customFormat="1" hidden="1" x14ac:dyDescent="0.3">
      <c r="A6515" s="11">
        <v>6062883</v>
      </c>
      <c r="B6515" s="11">
        <v>6062883</v>
      </c>
      <c r="C6515" s="11" t="s">
        <v>26</v>
      </c>
      <c r="D6515" s="11" t="s">
        <v>27</v>
      </c>
      <c r="E6515" s="13" t="str">
        <f>_xlfn.XLOOKUP(B6515,Sheet1!A:A,Sheet1!B:B)</f>
        <v>DS OSMO DECKING OIL DOUGLAS FIR    750ML</v>
      </c>
      <c r="F6515" s="13" t="str">
        <f t="shared" si="478"/>
        <v>CROWN  - DS OSMO DECKING OIL DOUGLAS FIR    750ML</v>
      </c>
      <c r="G6515" s="13"/>
      <c r="H6515" s="91" t="s">
        <v>28</v>
      </c>
      <c r="I6515" s="11" t="s">
        <v>29</v>
      </c>
      <c r="J6515" s="11" t="s">
        <v>29</v>
      </c>
      <c r="K6515" s="11" t="s">
        <v>30</v>
      </c>
      <c r="M6515" s="11" t="s">
        <v>7062</v>
      </c>
      <c r="N6515" s="13">
        <v>3105</v>
      </c>
      <c r="O6515" s="15">
        <f>_xlfn.XLOOKUP(B6515,Sheet1!A:A,Sheet1!E:E)</f>
        <v>21.66</v>
      </c>
      <c r="P6515" s="26"/>
      <c r="Q6515" s="15">
        <f t="shared" si="481"/>
        <v>22.743000000000002</v>
      </c>
      <c r="R6515" s="38">
        <f t="shared" si="482"/>
        <v>23.425290000000004</v>
      </c>
      <c r="S6515" s="26">
        <v>0</v>
      </c>
      <c r="T6515" s="13" t="str">
        <f t="shared" si="479"/>
        <v>Up</v>
      </c>
    </row>
    <row r="6516" spans="1:20" s="14" customFormat="1" hidden="1" x14ac:dyDescent="0.3">
      <c r="A6516" s="11">
        <v>6062882</v>
      </c>
      <c r="B6516" s="11">
        <v>6062882</v>
      </c>
      <c r="C6516" s="11" t="s">
        <v>26</v>
      </c>
      <c r="D6516" s="11" t="s">
        <v>27</v>
      </c>
      <c r="E6516" s="13" t="str">
        <f>_xlfn.XLOOKUP(B6516,Sheet1!A:A,Sheet1!B:B)</f>
        <v>DS OSMO DECKING OIL DARK BANGKIRAI 750ML</v>
      </c>
      <c r="F6516" s="13" t="str">
        <f t="shared" si="478"/>
        <v>CROWN  - DS OSMO DECKING OIL DARK BANGKIRAI 750ML</v>
      </c>
      <c r="G6516" s="13"/>
      <c r="H6516" s="91" t="s">
        <v>28</v>
      </c>
      <c r="I6516" s="11" t="s">
        <v>29</v>
      </c>
      <c r="J6516" s="11" t="s">
        <v>29</v>
      </c>
      <c r="K6516" s="11" t="s">
        <v>30</v>
      </c>
      <c r="M6516" s="11" t="s">
        <v>7062</v>
      </c>
      <c r="N6516" s="13">
        <v>3105</v>
      </c>
      <c r="O6516" s="15">
        <f>_xlfn.XLOOKUP(B6516,Sheet1!A:A,Sheet1!E:E)</f>
        <v>21.66</v>
      </c>
      <c r="P6516" s="26"/>
      <c r="Q6516" s="15">
        <f t="shared" si="481"/>
        <v>22.743000000000002</v>
      </c>
      <c r="R6516" s="38">
        <f t="shared" si="482"/>
        <v>23.425290000000004</v>
      </c>
      <c r="S6516" s="26">
        <v>0</v>
      </c>
      <c r="T6516" s="13" t="str">
        <f t="shared" si="479"/>
        <v>Up</v>
      </c>
    </row>
    <row r="6517" spans="1:20" s="14" customFormat="1" hidden="1" x14ac:dyDescent="0.3">
      <c r="A6517" s="11">
        <v>6062881</v>
      </c>
      <c r="B6517" s="11">
        <v>6062881</v>
      </c>
      <c r="C6517" s="11" t="s">
        <v>26</v>
      </c>
      <c r="D6517" s="11" t="s">
        <v>27</v>
      </c>
      <c r="E6517" s="13" t="str">
        <f>_xlfn.XLOOKUP(B6517,Sheet1!A:A,Sheet1!B:B)</f>
        <v>DS OSMO DECKING OIL MASSRANDBA     750ML</v>
      </c>
      <c r="F6517" s="13" t="str">
        <f t="shared" si="478"/>
        <v>CROWN  - DS OSMO DECKING OIL MASSRANDBA     750ML</v>
      </c>
      <c r="G6517" s="13"/>
      <c r="H6517" s="91" t="s">
        <v>28</v>
      </c>
      <c r="I6517" s="11" t="s">
        <v>29</v>
      </c>
      <c r="J6517" s="11" t="s">
        <v>29</v>
      </c>
      <c r="K6517" s="11" t="s">
        <v>30</v>
      </c>
      <c r="M6517" s="11" t="s">
        <v>7062</v>
      </c>
      <c r="N6517" s="13">
        <v>3105</v>
      </c>
      <c r="O6517" s="15">
        <f>_xlfn.XLOOKUP(B6517,Sheet1!A:A,Sheet1!E:E)</f>
        <v>21.66</v>
      </c>
      <c r="P6517" s="26"/>
      <c r="Q6517" s="15">
        <f t="shared" si="481"/>
        <v>22.743000000000002</v>
      </c>
      <c r="R6517" s="38">
        <f t="shared" si="482"/>
        <v>23.425290000000004</v>
      </c>
      <c r="S6517" s="26">
        <v>0</v>
      </c>
      <c r="T6517" s="13" t="str">
        <f t="shared" si="479"/>
        <v>Up</v>
      </c>
    </row>
    <row r="6518" spans="1:20" s="14" customFormat="1" hidden="1" x14ac:dyDescent="0.3">
      <c r="A6518" s="11">
        <v>6062880</v>
      </c>
      <c r="B6518" s="11">
        <v>6062880</v>
      </c>
      <c r="C6518" s="11" t="s">
        <v>26</v>
      </c>
      <c r="D6518" s="11" t="s">
        <v>27</v>
      </c>
      <c r="E6518" s="13" t="str">
        <f>_xlfn.XLOOKUP(B6518,Sheet1!A:A,Sheet1!B:B)</f>
        <v>DS OSMO DECKING OIL BANGKIRAI      750ML</v>
      </c>
      <c r="F6518" s="13" t="str">
        <f t="shared" si="478"/>
        <v>CROWN  - DS OSMO DECKING OIL BANGKIRAI      750ML</v>
      </c>
      <c r="G6518" s="13"/>
      <c r="H6518" s="91" t="s">
        <v>28</v>
      </c>
      <c r="I6518" s="11" t="s">
        <v>29</v>
      </c>
      <c r="J6518" s="11" t="s">
        <v>29</v>
      </c>
      <c r="K6518" s="11" t="s">
        <v>30</v>
      </c>
      <c r="M6518" s="11" t="s">
        <v>7062</v>
      </c>
      <c r="N6518" s="13">
        <v>3105</v>
      </c>
      <c r="O6518" s="15">
        <f>_xlfn.XLOOKUP(B6518,Sheet1!A:A,Sheet1!E:E)</f>
        <v>21.66</v>
      </c>
      <c r="P6518" s="26"/>
      <c r="Q6518" s="15">
        <f t="shared" si="481"/>
        <v>22.743000000000002</v>
      </c>
      <c r="R6518" s="38">
        <f t="shared" si="482"/>
        <v>23.425290000000004</v>
      </c>
      <c r="S6518" s="26">
        <v>0</v>
      </c>
      <c r="T6518" s="13" t="str">
        <f t="shared" si="479"/>
        <v>Up</v>
      </c>
    </row>
    <row r="6519" spans="1:20" s="14" customFormat="1" hidden="1" x14ac:dyDescent="0.3">
      <c r="A6519" s="11">
        <v>6062879</v>
      </c>
      <c r="B6519" s="11">
        <v>6062879</v>
      </c>
      <c r="C6519" s="11" t="s">
        <v>26</v>
      </c>
      <c r="D6519" s="11" t="s">
        <v>27</v>
      </c>
      <c r="E6519" s="13" t="str">
        <f>_xlfn.XLOOKUP(B6519,Sheet1!A:A,Sheet1!B:B)</f>
        <v>DS OSMO DECKING OIL GREY           750ML</v>
      </c>
      <c r="F6519" s="13" t="str">
        <f t="shared" si="478"/>
        <v>CROWN  - DS OSMO DECKING OIL GREY           750ML</v>
      </c>
      <c r="G6519" s="13"/>
      <c r="H6519" s="91" t="s">
        <v>28</v>
      </c>
      <c r="I6519" s="11" t="s">
        <v>29</v>
      </c>
      <c r="J6519" s="11" t="s">
        <v>29</v>
      </c>
      <c r="K6519" s="11" t="s">
        <v>30</v>
      </c>
      <c r="M6519" s="11" t="s">
        <v>7062</v>
      </c>
      <c r="N6519" s="13">
        <v>3105</v>
      </c>
      <c r="O6519" s="15">
        <f>_xlfn.XLOOKUP(B6519,Sheet1!A:A,Sheet1!E:E)</f>
        <v>21.66</v>
      </c>
      <c r="P6519" s="26"/>
      <c r="Q6519" s="15">
        <f t="shared" si="481"/>
        <v>22.743000000000002</v>
      </c>
      <c r="R6519" s="38">
        <f t="shared" si="482"/>
        <v>23.425290000000004</v>
      </c>
      <c r="S6519" s="26">
        <v>0</v>
      </c>
      <c r="T6519" s="13" t="str">
        <f t="shared" si="479"/>
        <v>Up</v>
      </c>
    </row>
    <row r="6520" spans="1:20" s="14" customFormat="1" hidden="1" x14ac:dyDescent="0.3">
      <c r="A6520" s="11">
        <v>6062878</v>
      </c>
      <c r="B6520" s="11">
        <v>6062878</v>
      </c>
      <c r="C6520" s="11" t="s">
        <v>26</v>
      </c>
      <c r="D6520" s="11" t="s">
        <v>27</v>
      </c>
      <c r="E6520" s="13" t="str">
        <f>_xlfn.XLOOKUP(B6520,Sheet1!A:A,Sheet1!B:B)</f>
        <v>DS OSMO DECKING OIL TEAK (CLEAR)   750ML</v>
      </c>
      <c r="F6520" s="13" t="str">
        <f t="shared" si="478"/>
        <v>CROWN  - DS OSMO DECKING OIL TEAK (CLEAR)   750ML</v>
      </c>
      <c r="G6520" s="13"/>
      <c r="H6520" s="91" t="s">
        <v>28</v>
      </c>
      <c r="I6520" s="11" t="s">
        <v>29</v>
      </c>
      <c r="J6520" s="11" t="s">
        <v>29</v>
      </c>
      <c r="K6520" s="11" t="s">
        <v>30</v>
      </c>
      <c r="M6520" s="11" t="s">
        <v>7062</v>
      </c>
      <c r="N6520" s="13">
        <v>3105</v>
      </c>
      <c r="O6520" s="15">
        <f>_xlfn.XLOOKUP(B6520,Sheet1!A:A,Sheet1!E:E)</f>
        <v>21.66</v>
      </c>
      <c r="P6520" s="26"/>
      <c r="Q6520" s="15">
        <f t="shared" si="481"/>
        <v>22.743000000000002</v>
      </c>
      <c r="R6520" s="38">
        <f t="shared" si="482"/>
        <v>23.425290000000004</v>
      </c>
      <c r="S6520" s="26">
        <v>0</v>
      </c>
      <c r="T6520" s="13" t="str">
        <f t="shared" si="479"/>
        <v>Up</v>
      </c>
    </row>
    <row r="6521" spans="1:20" s="14" customFormat="1" hidden="1" x14ac:dyDescent="0.3">
      <c r="A6521" s="11">
        <v>6062877</v>
      </c>
      <c r="B6521" s="11">
        <v>6062877</v>
      </c>
      <c r="C6521" s="11" t="s">
        <v>26</v>
      </c>
      <c r="D6521" s="11" t="s">
        <v>27</v>
      </c>
      <c r="E6521" s="13" t="str">
        <f>_xlfn.XLOOKUP(B6521,Sheet1!A:A,Sheet1!B:B)</f>
        <v>DS OSMO COUNTRY COLOUR TRAFFIC GRY 750ML</v>
      </c>
      <c r="F6521" s="13" t="str">
        <f t="shared" si="478"/>
        <v>CROWN  - DS OSMO COUNTRY COLOUR TRAFFIC GRY 750ML</v>
      </c>
      <c r="G6521" s="13"/>
      <c r="H6521" s="91" t="s">
        <v>28</v>
      </c>
      <c r="I6521" s="11" t="s">
        <v>29</v>
      </c>
      <c r="J6521" s="11" t="s">
        <v>29</v>
      </c>
      <c r="K6521" s="11" t="s">
        <v>30</v>
      </c>
      <c r="M6521" s="11" t="s">
        <v>7062</v>
      </c>
      <c r="N6521" s="13">
        <v>3105</v>
      </c>
      <c r="O6521" s="15">
        <f>_xlfn.XLOOKUP(B6521,Sheet1!A:A,Sheet1!E:E)</f>
        <v>29.55</v>
      </c>
      <c r="P6521" s="26"/>
      <c r="Q6521" s="15">
        <f t="shared" si="481"/>
        <v>31.027500000000003</v>
      </c>
      <c r="R6521" s="38">
        <f t="shared" si="482"/>
        <v>31.958325000000006</v>
      </c>
      <c r="S6521" s="26">
        <v>0</v>
      </c>
      <c r="T6521" s="13" t="str">
        <f t="shared" si="479"/>
        <v>Up</v>
      </c>
    </row>
    <row r="6522" spans="1:20" s="14" customFormat="1" hidden="1" x14ac:dyDescent="0.3">
      <c r="A6522" s="11">
        <v>6062876</v>
      </c>
      <c r="B6522" s="11">
        <v>6062876</v>
      </c>
      <c r="C6522" s="11" t="s">
        <v>26</v>
      </c>
      <c r="D6522" s="11" t="s">
        <v>27</v>
      </c>
      <c r="E6522" s="13" t="str">
        <f>_xlfn.XLOOKUP(B6522,Sheet1!A:A,Sheet1!B:B)</f>
        <v>DS OSMO COUNTRY COLOUR LIGHT GREY  750ML</v>
      </c>
      <c r="F6522" s="13" t="str">
        <f t="shared" si="478"/>
        <v>CROWN  - DS OSMO COUNTRY COLOUR LIGHT GREY  750ML</v>
      </c>
      <c r="G6522" s="13"/>
      <c r="H6522" s="91" t="s">
        <v>28</v>
      </c>
      <c r="I6522" s="11" t="s">
        <v>29</v>
      </c>
      <c r="J6522" s="11" t="s">
        <v>29</v>
      </c>
      <c r="K6522" s="11" t="s">
        <v>30</v>
      </c>
      <c r="M6522" s="11" t="s">
        <v>7062</v>
      </c>
      <c r="N6522" s="13">
        <v>3105</v>
      </c>
      <c r="O6522" s="15">
        <f>_xlfn.XLOOKUP(B6522,Sheet1!A:A,Sheet1!E:E)</f>
        <v>29.55</v>
      </c>
      <c r="P6522" s="26"/>
      <c r="Q6522" s="15">
        <f t="shared" si="481"/>
        <v>31.027500000000003</v>
      </c>
      <c r="R6522" s="38">
        <f t="shared" si="482"/>
        <v>31.958325000000006</v>
      </c>
      <c r="S6522" s="26">
        <v>0</v>
      </c>
      <c r="T6522" s="13" t="str">
        <f t="shared" si="479"/>
        <v>Up</v>
      </c>
    </row>
    <row r="6523" spans="1:20" s="14" customFormat="1" hidden="1" x14ac:dyDescent="0.3">
      <c r="A6523" s="11">
        <v>6062875</v>
      </c>
      <c r="B6523" s="11">
        <v>6062875</v>
      </c>
      <c r="C6523" s="11" t="s">
        <v>26</v>
      </c>
      <c r="D6523" s="11" t="s">
        <v>27</v>
      </c>
      <c r="E6523" s="13" t="str">
        <f>_xlfn.XLOOKUP(B6523,Sheet1!A:A,Sheet1!B:B)</f>
        <v>DS OSMO COUNTRY COLOUR CHARCOAL BL 750ML</v>
      </c>
      <c r="F6523" s="13" t="str">
        <f t="shared" si="478"/>
        <v>CROWN  - DS OSMO COUNTRY COLOUR CHARCOAL BL 750ML</v>
      </c>
      <c r="G6523" s="13"/>
      <c r="H6523" s="91" t="s">
        <v>28</v>
      </c>
      <c r="I6523" s="11" t="s">
        <v>29</v>
      </c>
      <c r="J6523" s="11" t="s">
        <v>29</v>
      </c>
      <c r="K6523" s="11" t="s">
        <v>30</v>
      </c>
      <c r="M6523" s="11" t="s">
        <v>7062</v>
      </c>
      <c r="N6523" s="13">
        <v>3105</v>
      </c>
      <c r="O6523" s="15">
        <f>_xlfn.XLOOKUP(B6523,Sheet1!A:A,Sheet1!E:E)</f>
        <v>29.55</v>
      </c>
      <c r="P6523" s="26"/>
      <c r="Q6523" s="15">
        <f t="shared" si="481"/>
        <v>31.027500000000003</v>
      </c>
      <c r="R6523" s="38">
        <f t="shared" si="482"/>
        <v>31.958325000000006</v>
      </c>
      <c r="S6523" s="26">
        <v>0</v>
      </c>
      <c r="T6523" s="13" t="str">
        <f t="shared" si="479"/>
        <v>Up</v>
      </c>
    </row>
    <row r="6524" spans="1:20" s="14" customFormat="1" hidden="1" x14ac:dyDescent="0.3">
      <c r="A6524" s="11">
        <v>6062874</v>
      </c>
      <c r="B6524" s="11">
        <v>6062874</v>
      </c>
      <c r="C6524" s="11" t="s">
        <v>26</v>
      </c>
      <c r="D6524" s="11" t="s">
        <v>27</v>
      </c>
      <c r="E6524" s="13" t="str">
        <f>_xlfn.XLOOKUP(B6524,Sheet1!A:A,Sheet1!B:B)</f>
        <v>DS OSMO COUNTRY COLOUR DARK BROWN  750ML</v>
      </c>
      <c r="F6524" s="13" t="str">
        <f t="shared" si="478"/>
        <v>CROWN  - DS OSMO COUNTRY COLOUR DARK BROWN  750ML</v>
      </c>
      <c r="G6524" s="13"/>
      <c r="H6524" s="91" t="s">
        <v>28</v>
      </c>
      <c r="I6524" s="11" t="s">
        <v>29</v>
      </c>
      <c r="J6524" s="11" t="s">
        <v>29</v>
      </c>
      <c r="K6524" s="11" t="s">
        <v>30</v>
      </c>
      <c r="M6524" s="11" t="s">
        <v>7062</v>
      </c>
      <c r="N6524" s="13">
        <v>3105</v>
      </c>
      <c r="O6524" s="15">
        <f>_xlfn.XLOOKUP(B6524,Sheet1!A:A,Sheet1!E:E)</f>
        <v>29.55</v>
      </c>
      <c r="P6524" s="26"/>
      <c r="Q6524" s="15">
        <f t="shared" si="481"/>
        <v>31.027500000000003</v>
      </c>
      <c r="R6524" s="38">
        <f t="shared" si="482"/>
        <v>31.958325000000006</v>
      </c>
      <c r="S6524" s="26">
        <v>0</v>
      </c>
      <c r="T6524" s="13" t="str">
        <f t="shared" si="479"/>
        <v>Up</v>
      </c>
    </row>
    <row r="6525" spans="1:20" s="14" customFormat="1" hidden="1" x14ac:dyDescent="0.3">
      <c r="A6525" s="11">
        <v>6062824</v>
      </c>
      <c r="B6525" s="11">
        <v>6062824</v>
      </c>
      <c r="C6525" s="11" t="s">
        <v>26</v>
      </c>
      <c r="D6525" s="11" t="s">
        <v>27</v>
      </c>
      <c r="E6525" s="13" t="str">
        <f>_xlfn.XLOOKUP(B6525,Sheet1!A:A,Sheet1!B:B)</f>
        <v>DS OSMO TOPOIL TERRA               500ML</v>
      </c>
      <c r="F6525" s="13" t="str">
        <f t="shared" si="478"/>
        <v>CROWN  - DS OSMO TOPOIL TERRA               500ML</v>
      </c>
      <c r="G6525" s="13"/>
      <c r="H6525" s="91" t="s">
        <v>28</v>
      </c>
      <c r="I6525" s="11" t="s">
        <v>29</v>
      </c>
      <c r="J6525" s="11" t="s">
        <v>29</v>
      </c>
      <c r="K6525" s="11" t="s">
        <v>30</v>
      </c>
      <c r="M6525" s="11" t="s">
        <v>7062</v>
      </c>
      <c r="N6525" s="13">
        <v>3105</v>
      </c>
      <c r="O6525" s="15">
        <f>_xlfn.XLOOKUP(B6525,Sheet1!A:A,Sheet1!E:E)</f>
        <v>21.66</v>
      </c>
      <c r="P6525" s="26"/>
      <c r="Q6525" s="15">
        <f t="shared" si="481"/>
        <v>22.743000000000002</v>
      </c>
      <c r="R6525" s="38">
        <f t="shared" si="482"/>
        <v>23.425290000000004</v>
      </c>
      <c r="S6525" s="26">
        <v>0</v>
      </c>
      <c r="T6525" s="13" t="str">
        <f t="shared" si="479"/>
        <v>Up</v>
      </c>
    </row>
    <row r="6526" spans="1:20" s="14" customFormat="1" hidden="1" x14ac:dyDescent="0.3">
      <c r="A6526" s="11">
        <v>6062473</v>
      </c>
      <c r="B6526" s="11">
        <v>6062473</v>
      </c>
      <c r="C6526" s="11" t="s">
        <v>26</v>
      </c>
      <c r="D6526" s="11" t="s">
        <v>27</v>
      </c>
      <c r="E6526" s="13" t="str">
        <f>_xlfn.XLOOKUP(B6526,Sheet1!A:A,Sheet1!B:B)</f>
        <v>DS FIDDES PREMIER WOOD VARN SATIN  2.5L</v>
      </c>
      <c r="F6526" s="13" t="str">
        <f t="shared" ref="F6526:F6589" si="483">D6526&amp;" - "&amp;E6526</f>
        <v>CROWN  - DS FIDDES PREMIER WOOD VARN SATIN  2.5L</v>
      </c>
      <c r="G6526" s="13"/>
      <c r="H6526" s="91" t="s">
        <v>28</v>
      </c>
      <c r="I6526" s="11" t="s">
        <v>29</v>
      </c>
      <c r="J6526" s="11" t="s">
        <v>29</v>
      </c>
      <c r="K6526" s="11" t="s">
        <v>30</v>
      </c>
      <c r="M6526" s="11" t="s">
        <v>7062</v>
      </c>
      <c r="N6526" s="13">
        <v>3105</v>
      </c>
      <c r="O6526" s="15">
        <f>_xlfn.XLOOKUP(B6526,Sheet1!A:A,Sheet1!E:E)</f>
        <v>36.67</v>
      </c>
      <c r="P6526" s="26"/>
      <c r="Q6526" s="15">
        <f t="shared" si="481"/>
        <v>38.503500000000003</v>
      </c>
      <c r="R6526" s="38">
        <f t="shared" si="482"/>
        <v>39.658605000000001</v>
      </c>
      <c r="S6526" s="26">
        <v>0</v>
      </c>
      <c r="T6526" s="13" t="str">
        <f t="shared" si="479"/>
        <v>Up</v>
      </c>
    </row>
    <row r="6527" spans="1:20" s="14" customFormat="1" hidden="1" x14ac:dyDescent="0.3">
      <c r="A6527" s="11">
        <v>6062472</v>
      </c>
      <c r="B6527" s="11">
        <v>6062472</v>
      </c>
      <c r="C6527" s="11" t="s">
        <v>26</v>
      </c>
      <c r="D6527" s="11" t="s">
        <v>27</v>
      </c>
      <c r="E6527" s="13" t="str">
        <f>_xlfn.XLOOKUP(B6527,Sheet1!A:A,Sheet1!B:B)</f>
        <v>DS FIDDES PREMIER WOOD VARN GLOSS  2.5L</v>
      </c>
      <c r="F6527" s="13" t="str">
        <f t="shared" si="483"/>
        <v>CROWN  - DS FIDDES PREMIER WOOD VARN GLOSS  2.5L</v>
      </c>
      <c r="G6527" s="13"/>
      <c r="H6527" s="91" t="s">
        <v>28</v>
      </c>
      <c r="I6527" s="11" t="s">
        <v>29</v>
      </c>
      <c r="J6527" s="11" t="s">
        <v>29</v>
      </c>
      <c r="K6527" s="11" t="s">
        <v>30</v>
      </c>
      <c r="M6527" s="11" t="s">
        <v>7062</v>
      </c>
      <c r="N6527" s="13">
        <v>3105</v>
      </c>
      <c r="O6527" s="15">
        <f>_xlfn.XLOOKUP(B6527,Sheet1!A:A,Sheet1!E:E)</f>
        <v>36.67</v>
      </c>
      <c r="P6527" s="26"/>
      <c r="Q6527" s="15">
        <f t="shared" si="481"/>
        <v>38.503500000000003</v>
      </c>
      <c r="R6527" s="38">
        <f t="shared" si="482"/>
        <v>39.658605000000001</v>
      </c>
      <c r="S6527" s="26">
        <v>0</v>
      </c>
      <c r="T6527" s="13" t="str">
        <f t="shared" si="479"/>
        <v>Up</v>
      </c>
    </row>
    <row r="6528" spans="1:20" s="14" customFormat="1" hidden="1" x14ac:dyDescent="0.3">
      <c r="A6528" s="11">
        <v>6062471</v>
      </c>
      <c r="B6528" s="11">
        <v>6062471</v>
      </c>
      <c r="C6528" s="11" t="s">
        <v>26</v>
      </c>
      <c r="D6528" s="11" t="s">
        <v>27</v>
      </c>
      <c r="E6528" s="13" t="str">
        <f>_xlfn.XLOOKUP(B6528,Sheet1!A:A,Sheet1!B:B)</f>
        <v>DS FIDDES CLEAR GLAZE SATIN        2.5L</v>
      </c>
      <c r="F6528" s="13" t="str">
        <f t="shared" si="483"/>
        <v>CROWN  - DS FIDDES CLEAR GLAZE SATIN        2.5L</v>
      </c>
      <c r="G6528" s="13"/>
      <c r="H6528" s="91" t="s">
        <v>28</v>
      </c>
      <c r="I6528" s="11" t="s">
        <v>29</v>
      </c>
      <c r="J6528" s="11" t="s">
        <v>29</v>
      </c>
      <c r="K6528" s="11" t="s">
        <v>30</v>
      </c>
      <c r="M6528" s="11" t="s">
        <v>7062</v>
      </c>
      <c r="N6528" s="13">
        <v>3105</v>
      </c>
      <c r="O6528" s="15">
        <f>_xlfn.XLOOKUP(B6528,Sheet1!A:A,Sheet1!E:E)</f>
        <v>39.17</v>
      </c>
      <c r="P6528" s="26"/>
      <c r="Q6528" s="15">
        <f t="shared" si="481"/>
        <v>41.128500000000003</v>
      </c>
      <c r="R6528" s="38">
        <f t="shared" si="482"/>
        <v>42.362355000000001</v>
      </c>
      <c r="S6528" s="26">
        <v>0</v>
      </c>
      <c r="T6528" s="13" t="str">
        <f t="shared" si="479"/>
        <v>Up</v>
      </c>
    </row>
    <row r="6529" spans="1:20" s="14" customFormat="1" hidden="1" x14ac:dyDescent="0.3">
      <c r="A6529" s="11">
        <v>6062470</v>
      </c>
      <c r="B6529" s="11">
        <v>6062470</v>
      </c>
      <c r="C6529" s="11" t="s">
        <v>26</v>
      </c>
      <c r="D6529" s="11" t="s">
        <v>27</v>
      </c>
      <c r="E6529" s="13" t="str">
        <f>_xlfn.XLOOKUP(B6529,Sheet1!A:A,Sheet1!B:B)</f>
        <v>DS FIDDES CLEAR GLAZE MATT         2.5L</v>
      </c>
      <c r="F6529" s="13" t="str">
        <f t="shared" si="483"/>
        <v>CROWN  - DS FIDDES CLEAR GLAZE MATT         2.5L</v>
      </c>
      <c r="G6529" s="13"/>
      <c r="H6529" s="91" t="s">
        <v>28</v>
      </c>
      <c r="I6529" s="11" t="s">
        <v>29</v>
      </c>
      <c r="J6529" s="11" t="s">
        <v>29</v>
      </c>
      <c r="K6529" s="11" t="s">
        <v>30</v>
      </c>
      <c r="M6529" s="11" t="s">
        <v>7062</v>
      </c>
      <c r="N6529" s="13">
        <v>3105</v>
      </c>
      <c r="O6529" s="15">
        <f>_xlfn.XLOOKUP(B6529,Sheet1!A:A,Sheet1!E:E)</f>
        <v>39.17</v>
      </c>
      <c r="P6529" s="26"/>
      <c r="Q6529" s="15">
        <f t="shared" si="481"/>
        <v>41.128500000000003</v>
      </c>
      <c r="R6529" s="38">
        <f t="shared" si="482"/>
        <v>42.362355000000001</v>
      </c>
      <c r="S6529" s="26">
        <v>0</v>
      </c>
      <c r="T6529" s="13" t="str">
        <f t="shared" si="479"/>
        <v>Up</v>
      </c>
    </row>
    <row r="6530" spans="1:20" s="14" customFormat="1" hidden="1" x14ac:dyDescent="0.3">
      <c r="A6530" s="11">
        <v>6062469</v>
      </c>
      <c r="B6530" s="11">
        <v>6062469</v>
      </c>
      <c r="C6530" s="11" t="s">
        <v>26</v>
      </c>
      <c r="D6530" s="11" t="s">
        <v>27</v>
      </c>
      <c r="E6530" s="13" t="str">
        <f>_xlfn.XLOOKUP(B6530,Sheet1!A:A,Sheet1!B:B)</f>
        <v>DS FIDDES CLEAR GLAZE GLOSS        2.5L</v>
      </c>
      <c r="F6530" s="13" t="str">
        <f t="shared" si="483"/>
        <v>CROWN  - DS FIDDES CLEAR GLAZE GLOSS        2.5L</v>
      </c>
      <c r="G6530" s="13"/>
      <c r="H6530" s="91" t="s">
        <v>28</v>
      </c>
      <c r="I6530" s="11" t="s">
        <v>29</v>
      </c>
      <c r="J6530" s="11" t="s">
        <v>29</v>
      </c>
      <c r="K6530" s="11" t="s">
        <v>30</v>
      </c>
      <c r="M6530" s="11" t="s">
        <v>7062</v>
      </c>
      <c r="N6530" s="13">
        <v>3105</v>
      </c>
      <c r="O6530" s="15">
        <f>_xlfn.XLOOKUP(B6530,Sheet1!A:A,Sheet1!E:E)</f>
        <v>39.17</v>
      </c>
      <c r="P6530" s="26"/>
      <c r="Q6530" s="15">
        <f t="shared" si="481"/>
        <v>41.128500000000003</v>
      </c>
      <c r="R6530" s="38">
        <f t="shared" si="482"/>
        <v>42.362355000000001</v>
      </c>
      <c r="S6530" s="26">
        <v>0</v>
      </c>
      <c r="T6530" s="13" t="str">
        <f t="shared" ref="T6530:T6593" si="484">IF(Q6530&gt;=R6530,"No Change","Up")</f>
        <v>Up</v>
      </c>
    </row>
    <row r="6531" spans="1:20" s="14" customFormat="1" hidden="1" x14ac:dyDescent="0.3">
      <c r="A6531" s="11">
        <v>6062468</v>
      </c>
      <c r="B6531" s="11">
        <v>6062468</v>
      </c>
      <c r="C6531" s="11" t="s">
        <v>26</v>
      </c>
      <c r="D6531" s="11" t="s">
        <v>27</v>
      </c>
      <c r="E6531" s="13" t="str">
        <f>_xlfn.XLOOKUP(B6531,Sheet1!A:A,Sheet1!B:B)</f>
        <v>DS FIDDES PREMIER WOOD VARN MATT   1L</v>
      </c>
      <c r="F6531" s="13" t="str">
        <f t="shared" si="483"/>
        <v>CROWN  - DS FIDDES PREMIER WOOD VARN MATT   1L</v>
      </c>
      <c r="G6531" s="13"/>
      <c r="H6531" s="91" t="s">
        <v>28</v>
      </c>
      <c r="I6531" s="11" t="s">
        <v>29</v>
      </c>
      <c r="J6531" s="11" t="s">
        <v>29</v>
      </c>
      <c r="K6531" s="11" t="s">
        <v>30</v>
      </c>
      <c r="M6531" s="11" t="s">
        <v>7062</v>
      </c>
      <c r="N6531" s="13">
        <v>3105</v>
      </c>
      <c r="O6531" s="15">
        <f>_xlfn.XLOOKUP(B6531,Sheet1!A:A,Sheet1!E:E)</f>
        <v>18.329999999999998</v>
      </c>
      <c r="P6531" s="26"/>
      <c r="Q6531" s="15">
        <f t="shared" si="481"/>
        <v>19.246499999999997</v>
      </c>
      <c r="R6531" s="38">
        <f t="shared" si="482"/>
        <v>19.823894999999997</v>
      </c>
      <c r="S6531" s="26">
        <v>0</v>
      </c>
      <c r="T6531" s="13" t="str">
        <f t="shared" si="484"/>
        <v>Up</v>
      </c>
    </row>
    <row r="6532" spans="1:20" s="14" customFormat="1" hidden="1" x14ac:dyDescent="0.3">
      <c r="A6532" s="11">
        <v>6062467</v>
      </c>
      <c r="B6532" s="11">
        <v>6062467</v>
      </c>
      <c r="C6532" s="11" t="s">
        <v>26</v>
      </c>
      <c r="D6532" s="11" t="s">
        <v>27</v>
      </c>
      <c r="E6532" s="13" t="str">
        <f>_xlfn.XLOOKUP(B6532,Sheet1!A:A,Sheet1!B:B)</f>
        <v>DS FIDDES PREMIER WOOD VARN SATIN  1L</v>
      </c>
      <c r="F6532" s="13" t="str">
        <f t="shared" si="483"/>
        <v>CROWN  - DS FIDDES PREMIER WOOD VARN SATIN  1L</v>
      </c>
      <c r="G6532" s="13"/>
      <c r="H6532" s="91" t="s">
        <v>28</v>
      </c>
      <c r="I6532" s="11" t="s">
        <v>29</v>
      </c>
      <c r="J6532" s="11" t="s">
        <v>29</v>
      </c>
      <c r="K6532" s="11" t="s">
        <v>30</v>
      </c>
      <c r="M6532" s="11" t="s">
        <v>7062</v>
      </c>
      <c r="N6532" s="13">
        <v>3105</v>
      </c>
      <c r="O6532" s="15">
        <f>_xlfn.XLOOKUP(B6532,Sheet1!A:A,Sheet1!E:E)</f>
        <v>18.329999999999998</v>
      </c>
      <c r="P6532" s="26"/>
      <c r="Q6532" s="15">
        <f t="shared" si="481"/>
        <v>19.246499999999997</v>
      </c>
      <c r="R6532" s="38">
        <f t="shared" ref="R6532:R6551" si="485">Q6532*1.03</f>
        <v>19.823894999999997</v>
      </c>
      <c r="S6532" s="26">
        <v>0</v>
      </c>
      <c r="T6532" s="13" t="str">
        <f t="shared" si="484"/>
        <v>Up</v>
      </c>
    </row>
    <row r="6533" spans="1:20" s="14" customFormat="1" hidden="1" x14ac:dyDescent="0.3">
      <c r="A6533" s="11">
        <v>6062466</v>
      </c>
      <c r="B6533" s="11">
        <v>6062466</v>
      </c>
      <c r="C6533" s="11" t="s">
        <v>26</v>
      </c>
      <c r="D6533" s="11" t="s">
        <v>27</v>
      </c>
      <c r="E6533" s="13" t="str">
        <f>_xlfn.XLOOKUP(B6533,Sheet1!A:A,Sheet1!B:B)</f>
        <v>DS FIDDES PREMIER WOOD VARN GLOSS  1L</v>
      </c>
      <c r="F6533" s="13" t="str">
        <f t="shared" si="483"/>
        <v>CROWN  - DS FIDDES PREMIER WOOD VARN GLOSS  1L</v>
      </c>
      <c r="G6533" s="13"/>
      <c r="H6533" s="91" t="s">
        <v>28</v>
      </c>
      <c r="I6533" s="11" t="s">
        <v>29</v>
      </c>
      <c r="J6533" s="11" t="s">
        <v>29</v>
      </c>
      <c r="K6533" s="11" t="s">
        <v>30</v>
      </c>
      <c r="M6533" s="11" t="s">
        <v>7062</v>
      </c>
      <c r="N6533" s="13">
        <v>3105</v>
      </c>
      <c r="O6533" s="15">
        <f>_xlfn.XLOOKUP(B6533,Sheet1!A:A,Sheet1!E:E)</f>
        <v>18.329999999999998</v>
      </c>
      <c r="P6533" s="26"/>
      <c r="Q6533" s="15">
        <f t="shared" si="481"/>
        <v>19.246499999999997</v>
      </c>
      <c r="R6533" s="38">
        <f t="shared" si="485"/>
        <v>19.823894999999997</v>
      </c>
      <c r="S6533" s="26">
        <v>0</v>
      </c>
      <c r="T6533" s="13" t="str">
        <f t="shared" si="484"/>
        <v>Up</v>
      </c>
    </row>
    <row r="6534" spans="1:20" s="14" customFormat="1" hidden="1" x14ac:dyDescent="0.3">
      <c r="A6534" s="11">
        <v>6062465</v>
      </c>
      <c r="B6534" s="11">
        <v>6062465</v>
      </c>
      <c r="C6534" s="11" t="s">
        <v>26</v>
      </c>
      <c r="D6534" s="11" t="s">
        <v>27</v>
      </c>
      <c r="E6534" s="13" t="str">
        <f>_xlfn.XLOOKUP(B6534,Sheet1!A:A,Sheet1!B:B)</f>
        <v>DS FIDDES CLEAR GLAZE SATIN        1L</v>
      </c>
      <c r="F6534" s="13" t="str">
        <f t="shared" si="483"/>
        <v>CROWN  - DS FIDDES CLEAR GLAZE SATIN        1L</v>
      </c>
      <c r="G6534" s="13"/>
      <c r="H6534" s="91" t="s">
        <v>28</v>
      </c>
      <c r="I6534" s="11" t="s">
        <v>29</v>
      </c>
      <c r="J6534" s="11" t="s">
        <v>29</v>
      </c>
      <c r="K6534" s="11" t="s">
        <v>30</v>
      </c>
      <c r="M6534" s="11" t="s">
        <v>7062</v>
      </c>
      <c r="N6534" s="13">
        <v>3105</v>
      </c>
      <c r="O6534" s="15">
        <f>_xlfn.XLOOKUP(B6534,Sheet1!A:A,Sheet1!E:E)</f>
        <v>19.170000000000002</v>
      </c>
      <c r="P6534" s="26"/>
      <c r="Q6534" s="15">
        <f t="shared" si="481"/>
        <v>20.128500000000003</v>
      </c>
      <c r="R6534" s="38">
        <f t="shared" si="485"/>
        <v>20.732355000000002</v>
      </c>
      <c r="S6534" s="26">
        <v>0</v>
      </c>
      <c r="T6534" s="13" t="str">
        <f t="shared" si="484"/>
        <v>Up</v>
      </c>
    </row>
    <row r="6535" spans="1:20" s="14" customFormat="1" hidden="1" x14ac:dyDescent="0.3">
      <c r="A6535" s="11">
        <v>6062464</v>
      </c>
      <c r="B6535" s="11">
        <v>6062464</v>
      </c>
      <c r="C6535" s="11" t="s">
        <v>26</v>
      </c>
      <c r="D6535" s="11" t="s">
        <v>27</v>
      </c>
      <c r="E6535" s="13" t="str">
        <f>_xlfn.XLOOKUP(B6535,Sheet1!A:A,Sheet1!B:B)</f>
        <v>DS FIDDES CLEAR GLAZE MATT         1L</v>
      </c>
      <c r="F6535" s="13" t="str">
        <f t="shared" si="483"/>
        <v>CROWN  - DS FIDDES CLEAR GLAZE MATT         1L</v>
      </c>
      <c r="G6535" s="13"/>
      <c r="H6535" s="91" t="s">
        <v>28</v>
      </c>
      <c r="I6535" s="11" t="s">
        <v>29</v>
      </c>
      <c r="J6535" s="11" t="s">
        <v>29</v>
      </c>
      <c r="K6535" s="11" t="s">
        <v>30</v>
      </c>
      <c r="M6535" s="11" t="s">
        <v>7062</v>
      </c>
      <c r="N6535" s="13">
        <v>3105</v>
      </c>
      <c r="O6535" s="15">
        <f>_xlfn.XLOOKUP(B6535,Sheet1!A:A,Sheet1!E:E)</f>
        <v>19.170000000000002</v>
      </c>
      <c r="P6535" s="26"/>
      <c r="Q6535" s="15">
        <f t="shared" si="481"/>
        <v>20.128500000000003</v>
      </c>
      <c r="R6535" s="38">
        <f t="shared" si="485"/>
        <v>20.732355000000002</v>
      </c>
      <c r="S6535" s="26">
        <v>0</v>
      </c>
      <c r="T6535" s="13" t="str">
        <f t="shared" si="484"/>
        <v>Up</v>
      </c>
    </row>
    <row r="6536" spans="1:20" s="14" customFormat="1" hidden="1" x14ac:dyDescent="0.3">
      <c r="A6536" s="11">
        <v>6062463</v>
      </c>
      <c r="B6536" s="11">
        <v>6062463</v>
      </c>
      <c r="C6536" s="11" t="s">
        <v>26</v>
      </c>
      <c r="D6536" s="11" t="s">
        <v>27</v>
      </c>
      <c r="E6536" s="13" t="str">
        <f>_xlfn.XLOOKUP(B6536,Sheet1!A:A,Sheet1!B:B)</f>
        <v>DS FIDDES CLEAR GLAZE GLOSS        1L</v>
      </c>
      <c r="F6536" s="13" t="str">
        <f t="shared" si="483"/>
        <v>CROWN  - DS FIDDES CLEAR GLAZE GLOSS        1L</v>
      </c>
      <c r="G6536" s="13"/>
      <c r="H6536" s="91" t="s">
        <v>28</v>
      </c>
      <c r="I6536" s="11" t="s">
        <v>29</v>
      </c>
      <c r="J6536" s="11" t="s">
        <v>29</v>
      </c>
      <c r="K6536" s="11" t="s">
        <v>30</v>
      </c>
      <c r="M6536" s="11" t="s">
        <v>7062</v>
      </c>
      <c r="N6536" s="13">
        <v>3105</v>
      </c>
      <c r="O6536" s="15">
        <f>_xlfn.XLOOKUP(B6536,Sheet1!A:A,Sheet1!E:E)</f>
        <v>19.170000000000002</v>
      </c>
      <c r="P6536" s="26"/>
      <c r="Q6536" s="15">
        <f t="shared" si="481"/>
        <v>20.128500000000003</v>
      </c>
      <c r="R6536" s="38">
        <f t="shared" si="485"/>
        <v>20.732355000000002</v>
      </c>
      <c r="S6536" s="26">
        <v>0</v>
      </c>
      <c r="T6536" s="13" t="str">
        <f t="shared" si="484"/>
        <v>Up</v>
      </c>
    </row>
    <row r="6537" spans="1:20" s="14" customFormat="1" hidden="1" x14ac:dyDescent="0.3">
      <c r="A6537" s="11">
        <v>6062462</v>
      </c>
      <c r="B6537" s="11">
        <v>6062462</v>
      </c>
      <c r="C6537" s="11" t="s">
        <v>26</v>
      </c>
      <c r="D6537" s="11" t="s">
        <v>27</v>
      </c>
      <c r="E6537" s="13" t="str">
        <f>_xlfn.XLOOKUP(B6537,Sheet1!A:A,Sheet1!B:B)</f>
        <v>DS FIDDES HARD WAX OIL WHISKEY     2.5L</v>
      </c>
      <c r="F6537" s="13" t="str">
        <f t="shared" si="483"/>
        <v>CROWN  - DS FIDDES HARD WAX OIL WHISKEY     2.5L</v>
      </c>
      <c r="G6537" s="13"/>
      <c r="H6537" s="91" t="s">
        <v>28</v>
      </c>
      <c r="I6537" s="11" t="s">
        <v>29</v>
      </c>
      <c r="J6537" s="11" t="s">
        <v>29</v>
      </c>
      <c r="K6537" s="11" t="s">
        <v>30</v>
      </c>
      <c r="M6537" s="11" t="s">
        <v>7062</v>
      </c>
      <c r="N6537" s="13">
        <v>3105</v>
      </c>
      <c r="O6537" s="15">
        <f>_xlfn.XLOOKUP(B6537,Sheet1!A:A,Sheet1!E:E)</f>
        <v>58.33</v>
      </c>
      <c r="P6537" s="26"/>
      <c r="Q6537" s="15">
        <f t="shared" si="481"/>
        <v>61.246499999999997</v>
      </c>
      <c r="R6537" s="38">
        <f t="shared" si="485"/>
        <v>63.083894999999998</v>
      </c>
      <c r="S6537" s="26">
        <v>0</v>
      </c>
      <c r="T6537" s="13" t="str">
        <f t="shared" si="484"/>
        <v>Up</v>
      </c>
    </row>
    <row r="6538" spans="1:20" s="14" customFormat="1" hidden="1" x14ac:dyDescent="0.3">
      <c r="A6538" s="11">
        <v>6062461</v>
      </c>
      <c r="B6538" s="11">
        <v>6062461</v>
      </c>
      <c r="C6538" s="11" t="s">
        <v>26</v>
      </c>
      <c r="D6538" s="11" t="s">
        <v>27</v>
      </c>
      <c r="E6538" s="13" t="str">
        <f>_xlfn.XLOOKUP(B6538,Sheet1!A:A,Sheet1!B:B)</f>
        <v>DS FIDDES HARD WAX OIL WALNUT      2.5L</v>
      </c>
      <c r="F6538" s="13" t="str">
        <f t="shared" si="483"/>
        <v>CROWN  - DS FIDDES HARD WAX OIL WALNUT      2.5L</v>
      </c>
      <c r="G6538" s="13"/>
      <c r="H6538" s="91" t="s">
        <v>28</v>
      </c>
      <c r="I6538" s="11" t="s">
        <v>29</v>
      </c>
      <c r="J6538" s="11" t="s">
        <v>29</v>
      </c>
      <c r="K6538" s="11" t="s">
        <v>30</v>
      </c>
      <c r="M6538" s="11" t="s">
        <v>7062</v>
      </c>
      <c r="N6538" s="13">
        <v>3105</v>
      </c>
      <c r="O6538" s="15">
        <f>_xlfn.XLOOKUP(B6538,Sheet1!A:A,Sheet1!E:E)</f>
        <v>58.33</v>
      </c>
      <c r="P6538" s="26"/>
      <c r="Q6538" s="15">
        <f t="shared" si="481"/>
        <v>61.246499999999997</v>
      </c>
      <c r="R6538" s="38">
        <f t="shared" si="485"/>
        <v>63.083894999999998</v>
      </c>
      <c r="S6538" s="26">
        <v>0</v>
      </c>
      <c r="T6538" s="13" t="str">
        <f t="shared" si="484"/>
        <v>Up</v>
      </c>
    </row>
    <row r="6539" spans="1:20" s="14" customFormat="1" hidden="1" x14ac:dyDescent="0.3">
      <c r="A6539" s="11">
        <v>6062460</v>
      </c>
      <c r="B6539" s="11">
        <v>6062460</v>
      </c>
      <c r="C6539" s="11" t="s">
        <v>26</v>
      </c>
      <c r="D6539" s="11" t="s">
        <v>27</v>
      </c>
      <c r="E6539" s="13" t="str">
        <f>_xlfn.XLOOKUP(B6539,Sheet1!A:A,Sheet1!B:B)</f>
        <v>DS FIDDES HARD WAX OIL SMOKED OAK  2.5L</v>
      </c>
      <c r="F6539" s="13" t="str">
        <f t="shared" si="483"/>
        <v>CROWN  - DS FIDDES HARD WAX OIL SMOKED OAK  2.5L</v>
      </c>
      <c r="G6539" s="13"/>
      <c r="H6539" s="91" t="s">
        <v>28</v>
      </c>
      <c r="I6539" s="11" t="s">
        <v>29</v>
      </c>
      <c r="J6539" s="11" t="s">
        <v>29</v>
      </c>
      <c r="K6539" s="11" t="s">
        <v>30</v>
      </c>
      <c r="M6539" s="11" t="s">
        <v>7062</v>
      </c>
      <c r="N6539" s="13">
        <v>3105</v>
      </c>
      <c r="O6539" s="15">
        <f>_xlfn.XLOOKUP(B6539,Sheet1!A:A,Sheet1!E:E)</f>
        <v>58.33</v>
      </c>
      <c r="P6539" s="26"/>
      <c r="Q6539" s="15">
        <f t="shared" si="481"/>
        <v>61.246499999999997</v>
      </c>
      <c r="R6539" s="38">
        <f t="shared" si="485"/>
        <v>63.083894999999998</v>
      </c>
      <c r="S6539" s="26">
        <v>0</v>
      </c>
      <c r="T6539" s="13" t="str">
        <f t="shared" si="484"/>
        <v>Up</v>
      </c>
    </row>
    <row r="6540" spans="1:20" s="14" customFormat="1" hidden="1" x14ac:dyDescent="0.3">
      <c r="A6540" s="11">
        <v>6062459</v>
      </c>
      <c r="B6540" s="11">
        <v>6062459</v>
      </c>
      <c r="C6540" s="11" t="s">
        <v>26</v>
      </c>
      <c r="D6540" s="11" t="s">
        <v>27</v>
      </c>
      <c r="E6540" s="13" t="str">
        <f>_xlfn.XLOOKUP(B6540,Sheet1!A:A,Sheet1!B:B)</f>
        <v>DS FIDDES HARD WAX OIL NATURAL     2.5L</v>
      </c>
      <c r="F6540" s="13" t="str">
        <f t="shared" si="483"/>
        <v>CROWN  - DS FIDDES HARD WAX OIL NATURAL     2.5L</v>
      </c>
      <c r="G6540" s="13"/>
      <c r="H6540" s="91" t="s">
        <v>28</v>
      </c>
      <c r="I6540" s="11" t="s">
        <v>29</v>
      </c>
      <c r="J6540" s="11" t="s">
        <v>29</v>
      </c>
      <c r="K6540" s="11" t="s">
        <v>30</v>
      </c>
      <c r="M6540" s="11" t="s">
        <v>7062</v>
      </c>
      <c r="N6540" s="13">
        <v>3105</v>
      </c>
      <c r="O6540" s="15">
        <f>_xlfn.XLOOKUP(B6540,Sheet1!A:A,Sheet1!E:E)</f>
        <v>58.33</v>
      </c>
      <c r="P6540" s="26"/>
      <c r="Q6540" s="15">
        <f t="shared" si="481"/>
        <v>61.246499999999997</v>
      </c>
      <c r="R6540" s="38">
        <f t="shared" si="485"/>
        <v>63.083894999999998</v>
      </c>
      <c r="S6540" s="26">
        <v>0</v>
      </c>
      <c r="T6540" s="13" t="str">
        <f t="shared" si="484"/>
        <v>Up</v>
      </c>
    </row>
    <row r="6541" spans="1:20" s="14" customFormat="1" hidden="1" x14ac:dyDescent="0.3">
      <c r="A6541" s="11">
        <v>6062458</v>
      </c>
      <c r="B6541" s="11">
        <v>6062458</v>
      </c>
      <c r="C6541" s="11" t="s">
        <v>26</v>
      </c>
      <c r="D6541" s="11" t="s">
        <v>27</v>
      </c>
      <c r="E6541" s="13" t="str">
        <f>_xlfn.XLOOKUP(B6541,Sheet1!A:A,Sheet1!B:B)</f>
        <v>DS FIDDES HARD WAX OIL RUSTIC OAK  2.5L</v>
      </c>
      <c r="F6541" s="13" t="str">
        <f t="shared" si="483"/>
        <v>CROWN  - DS FIDDES HARD WAX OIL RUSTIC OAK  2.5L</v>
      </c>
      <c r="G6541" s="13"/>
      <c r="H6541" s="91" t="s">
        <v>28</v>
      </c>
      <c r="I6541" s="11" t="s">
        <v>29</v>
      </c>
      <c r="J6541" s="11" t="s">
        <v>29</v>
      </c>
      <c r="K6541" s="11" t="s">
        <v>30</v>
      </c>
      <c r="M6541" s="11" t="s">
        <v>7062</v>
      </c>
      <c r="N6541" s="13">
        <v>3105</v>
      </c>
      <c r="O6541" s="15">
        <f>_xlfn.XLOOKUP(B6541,Sheet1!A:A,Sheet1!E:E)</f>
        <v>58.33</v>
      </c>
      <c r="P6541" s="26"/>
      <c r="Q6541" s="15">
        <f t="shared" si="481"/>
        <v>61.246499999999997</v>
      </c>
      <c r="R6541" s="38">
        <f t="shared" si="485"/>
        <v>63.083894999999998</v>
      </c>
      <c r="S6541" s="26">
        <v>0</v>
      </c>
      <c r="T6541" s="13" t="str">
        <f t="shared" si="484"/>
        <v>Up</v>
      </c>
    </row>
    <row r="6542" spans="1:20" s="14" customFormat="1" hidden="1" x14ac:dyDescent="0.3">
      <c r="A6542" s="11">
        <v>6062457</v>
      </c>
      <c r="B6542" s="11">
        <v>6062457</v>
      </c>
      <c r="C6542" s="11" t="s">
        <v>26</v>
      </c>
      <c r="D6542" s="11" t="s">
        <v>27</v>
      </c>
      <c r="E6542" s="13" t="str">
        <f>_xlfn.XLOOKUP(B6542,Sheet1!A:A,Sheet1!B:B)</f>
        <v>DS FIDDES HARD WAX OIL LIGHT OAK   2.5L</v>
      </c>
      <c r="F6542" s="13" t="str">
        <f t="shared" si="483"/>
        <v>CROWN  - DS FIDDES HARD WAX OIL LIGHT OAK   2.5L</v>
      </c>
      <c r="G6542" s="13"/>
      <c r="H6542" s="91" t="s">
        <v>28</v>
      </c>
      <c r="I6542" s="11" t="s">
        <v>29</v>
      </c>
      <c r="J6542" s="11" t="s">
        <v>29</v>
      </c>
      <c r="K6542" s="11" t="s">
        <v>30</v>
      </c>
      <c r="M6542" s="11" t="s">
        <v>7062</v>
      </c>
      <c r="N6542" s="13">
        <v>3105</v>
      </c>
      <c r="O6542" s="15">
        <f>_xlfn.XLOOKUP(B6542,Sheet1!A:A,Sheet1!E:E)</f>
        <v>58.33</v>
      </c>
      <c r="P6542" s="26"/>
      <c r="Q6542" s="15">
        <f t="shared" si="481"/>
        <v>61.246499999999997</v>
      </c>
      <c r="R6542" s="38">
        <f t="shared" si="485"/>
        <v>63.083894999999998</v>
      </c>
      <c r="S6542" s="26">
        <v>0</v>
      </c>
      <c r="T6542" s="13" t="str">
        <f t="shared" si="484"/>
        <v>Up</v>
      </c>
    </row>
    <row r="6543" spans="1:20" s="14" customFormat="1" hidden="1" x14ac:dyDescent="0.3">
      <c r="A6543" s="11">
        <v>6062456</v>
      </c>
      <c r="B6543" s="11">
        <v>6062456</v>
      </c>
      <c r="C6543" s="11" t="s">
        <v>26</v>
      </c>
      <c r="D6543" s="11" t="s">
        <v>27</v>
      </c>
      <c r="E6543" s="13" t="str">
        <f>_xlfn.XLOOKUP(B6543,Sheet1!A:A,Sheet1!B:B)</f>
        <v>DS FIDDES HARD WAX OIL ENGLISH     2.5L</v>
      </c>
      <c r="F6543" s="13" t="str">
        <f t="shared" si="483"/>
        <v>CROWN  - DS FIDDES HARD WAX OIL ENGLISH     2.5L</v>
      </c>
      <c r="G6543" s="13"/>
      <c r="H6543" s="91" t="s">
        <v>28</v>
      </c>
      <c r="I6543" s="11" t="s">
        <v>29</v>
      </c>
      <c r="J6543" s="11" t="s">
        <v>29</v>
      </c>
      <c r="K6543" s="11" t="s">
        <v>30</v>
      </c>
      <c r="M6543" s="11" t="s">
        <v>7062</v>
      </c>
      <c r="N6543" s="13">
        <v>3105</v>
      </c>
      <c r="O6543" s="15">
        <f>_xlfn.XLOOKUP(B6543,Sheet1!A:A,Sheet1!E:E)</f>
        <v>58.33</v>
      </c>
      <c r="P6543" s="26"/>
      <c r="Q6543" s="15">
        <f t="shared" si="481"/>
        <v>61.246499999999997</v>
      </c>
      <c r="R6543" s="38">
        <f t="shared" si="485"/>
        <v>63.083894999999998</v>
      </c>
      <c r="S6543" s="26">
        <v>0</v>
      </c>
      <c r="T6543" s="13" t="str">
        <f t="shared" si="484"/>
        <v>Up</v>
      </c>
    </row>
    <row r="6544" spans="1:20" s="14" customFormat="1" hidden="1" x14ac:dyDescent="0.3">
      <c r="A6544" s="11">
        <v>6062455</v>
      </c>
      <c r="B6544" s="11">
        <v>6062455</v>
      </c>
      <c r="C6544" s="11" t="s">
        <v>26</v>
      </c>
      <c r="D6544" s="11" t="s">
        <v>27</v>
      </c>
      <c r="E6544" s="13" t="str">
        <f>_xlfn.XLOOKUP(B6544,Sheet1!A:A,Sheet1!B:B)</f>
        <v>DS FIDDES HARD WAX OIL DARK OAK    2.5L</v>
      </c>
      <c r="F6544" s="13" t="str">
        <f t="shared" si="483"/>
        <v>CROWN  - DS FIDDES HARD WAX OIL DARK OAK    2.5L</v>
      </c>
      <c r="G6544" s="13"/>
      <c r="H6544" s="91" t="s">
        <v>28</v>
      </c>
      <c r="I6544" s="11" t="s">
        <v>29</v>
      </c>
      <c r="J6544" s="11" t="s">
        <v>29</v>
      </c>
      <c r="K6544" s="11" t="s">
        <v>30</v>
      </c>
      <c r="M6544" s="11" t="s">
        <v>7062</v>
      </c>
      <c r="N6544" s="13">
        <v>3105</v>
      </c>
      <c r="O6544" s="15">
        <f>_xlfn.XLOOKUP(B6544,Sheet1!A:A,Sheet1!E:E)</f>
        <v>58.33</v>
      </c>
      <c r="P6544" s="26"/>
      <c r="Q6544" s="15">
        <f t="shared" si="481"/>
        <v>61.246499999999997</v>
      </c>
      <c r="R6544" s="38">
        <f t="shared" si="485"/>
        <v>63.083894999999998</v>
      </c>
      <c r="S6544" s="26">
        <v>0</v>
      </c>
      <c r="T6544" s="13" t="str">
        <f t="shared" si="484"/>
        <v>Up</v>
      </c>
    </row>
    <row r="6545" spans="1:20" s="14" customFormat="1" hidden="1" x14ac:dyDescent="0.3">
      <c r="A6545" s="11">
        <v>6062454</v>
      </c>
      <c r="B6545" s="11">
        <v>6062454</v>
      </c>
      <c r="C6545" s="11" t="s">
        <v>26</v>
      </c>
      <c r="D6545" s="11" t="s">
        <v>27</v>
      </c>
      <c r="E6545" s="13" t="str">
        <f>_xlfn.XLOOKUP(B6545,Sheet1!A:A,Sheet1!B:B)</f>
        <v>DS FIDDES HARD WAX OIL BELGIUM GRY 2.5L</v>
      </c>
      <c r="F6545" s="13" t="str">
        <f t="shared" si="483"/>
        <v>CROWN  - DS FIDDES HARD WAX OIL BELGIUM GRY 2.5L</v>
      </c>
      <c r="G6545" s="13"/>
      <c r="H6545" s="91" t="s">
        <v>28</v>
      </c>
      <c r="I6545" s="11" t="s">
        <v>29</v>
      </c>
      <c r="J6545" s="11" t="s">
        <v>29</v>
      </c>
      <c r="K6545" s="11" t="s">
        <v>30</v>
      </c>
      <c r="M6545" s="11" t="s">
        <v>7062</v>
      </c>
      <c r="N6545" s="13">
        <v>3105</v>
      </c>
      <c r="O6545" s="15">
        <f>_xlfn.XLOOKUP(B6545,Sheet1!A:A,Sheet1!E:E)</f>
        <v>58.33</v>
      </c>
      <c r="P6545" s="26"/>
      <c r="Q6545" s="15">
        <f t="shared" si="481"/>
        <v>61.246499999999997</v>
      </c>
      <c r="R6545" s="38">
        <f t="shared" si="485"/>
        <v>63.083894999999998</v>
      </c>
      <c r="S6545" s="26">
        <v>0</v>
      </c>
      <c r="T6545" s="13" t="str">
        <f t="shared" si="484"/>
        <v>Up</v>
      </c>
    </row>
    <row r="6546" spans="1:20" s="14" customFormat="1" hidden="1" x14ac:dyDescent="0.3">
      <c r="A6546" s="11">
        <v>6062453</v>
      </c>
      <c r="B6546" s="11">
        <v>6062453</v>
      </c>
      <c r="C6546" s="11" t="s">
        <v>26</v>
      </c>
      <c r="D6546" s="11" t="s">
        <v>27</v>
      </c>
      <c r="E6546" s="13" t="str">
        <f>_xlfn.XLOOKUP(B6546,Sheet1!A:A,Sheet1!B:B)</f>
        <v>DS FIDDES HARD WAX OIL ONYX BLACK  2.5L</v>
      </c>
      <c r="F6546" s="13" t="str">
        <f t="shared" si="483"/>
        <v>CROWN  - DS FIDDES HARD WAX OIL ONYX BLACK  2.5L</v>
      </c>
      <c r="G6546" s="13"/>
      <c r="H6546" s="91" t="s">
        <v>28</v>
      </c>
      <c r="I6546" s="11" t="s">
        <v>29</v>
      </c>
      <c r="J6546" s="11" t="s">
        <v>29</v>
      </c>
      <c r="K6546" s="11" t="s">
        <v>30</v>
      </c>
      <c r="M6546" s="11" t="s">
        <v>7062</v>
      </c>
      <c r="N6546" s="13">
        <v>3105</v>
      </c>
      <c r="O6546" s="15">
        <f>_xlfn.XLOOKUP(B6546,Sheet1!A:A,Sheet1!E:E)</f>
        <v>58.33</v>
      </c>
      <c r="P6546" s="26"/>
      <c r="Q6546" s="15">
        <f t="shared" si="481"/>
        <v>61.246499999999997</v>
      </c>
      <c r="R6546" s="38">
        <f t="shared" si="485"/>
        <v>63.083894999999998</v>
      </c>
      <c r="S6546" s="26">
        <v>0</v>
      </c>
      <c r="T6546" s="13" t="str">
        <f t="shared" si="484"/>
        <v>Up</v>
      </c>
    </row>
    <row r="6547" spans="1:20" s="14" customFormat="1" hidden="1" x14ac:dyDescent="0.3">
      <c r="A6547" s="11">
        <v>6062452</v>
      </c>
      <c r="B6547" s="11">
        <v>6062452</v>
      </c>
      <c r="C6547" s="11" t="s">
        <v>26</v>
      </c>
      <c r="D6547" s="11" t="s">
        <v>27</v>
      </c>
      <c r="E6547" s="13" t="str">
        <f>_xlfn.XLOOKUP(B6547,Sheet1!A:A,Sheet1!B:B)</f>
        <v>DS FIDDES HARD WAX OIL AMERICAN    2.5L</v>
      </c>
      <c r="F6547" s="13" t="str">
        <f t="shared" si="483"/>
        <v>CROWN  - DS FIDDES HARD WAX OIL AMERICAN    2.5L</v>
      </c>
      <c r="G6547" s="13"/>
      <c r="H6547" s="91" t="s">
        <v>28</v>
      </c>
      <c r="I6547" s="11" t="s">
        <v>29</v>
      </c>
      <c r="J6547" s="11" t="s">
        <v>29</v>
      </c>
      <c r="K6547" s="11" t="s">
        <v>30</v>
      </c>
      <c r="M6547" s="11" t="s">
        <v>7062</v>
      </c>
      <c r="N6547" s="13">
        <v>3105</v>
      </c>
      <c r="O6547" s="15">
        <f>_xlfn.XLOOKUP(B6547,Sheet1!A:A,Sheet1!E:E)</f>
        <v>58.33</v>
      </c>
      <c r="P6547" s="26"/>
      <c r="Q6547" s="15">
        <f t="shared" ref="Q6547:Q6610" si="486">O6547*1.05</f>
        <v>61.246499999999997</v>
      </c>
      <c r="R6547" s="38">
        <f t="shared" si="485"/>
        <v>63.083894999999998</v>
      </c>
      <c r="S6547" s="26">
        <v>0</v>
      </c>
      <c r="T6547" s="13" t="str">
        <f t="shared" si="484"/>
        <v>Up</v>
      </c>
    </row>
    <row r="6548" spans="1:20" s="14" customFormat="1" hidden="1" x14ac:dyDescent="0.3">
      <c r="A6548" s="11">
        <v>6062451</v>
      </c>
      <c r="B6548" s="11">
        <v>6062451</v>
      </c>
      <c r="C6548" s="11" t="s">
        <v>26</v>
      </c>
      <c r="D6548" s="11" t="s">
        <v>27</v>
      </c>
      <c r="E6548" s="13" t="str">
        <f>_xlfn.XLOOKUP(B6548,Sheet1!A:A,Sheet1!B:B)</f>
        <v>DS FIDDES HARD WAX OIL ANTIQUE     2.5L</v>
      </c>
      <c r="F6548" s="13" t="str">
        <f t="shared" si="483"/>
        <v>CROWN  - DS FIDDES HARD WAX OIL ANTIQUE     2.5L</v>
      </c>
      <c r="G6548" s="13"/>
      <c r="H6548" s="91" t="s">
        <v>28</v>
      </c>
      <c r="I6548" s="11" t="s">
        <v>29</v>
      </c>
      <c r="J6548" s="11" t="s">
        <v>29</v>
      </c>
      <c r="K6548" s="11" t="s">
        <v>30</v>
      </c>
      <c r="M6548" s="11" t="s">
        <v>7062</v>
      </c>
      <c r="N6548" s="13">
        <v>3105</v>
      </c>
      <c r="O6548" s="15">
        <f>_xlfn.XLOOKUP(B6548,Sheet1!A:A,Sheet1!E:E)</f>
        <v>58.33</v>
      </c>
      <c r="P6548" s="26"/>
      <c r="Q6548" s="15">
        <f t="shared" si="486"/>
        <v>61.246499999999997</v>
      </c>
      <c r="R6548" s="38">
        <f t="shared" si="485"/>
        <v>63.083894999999998</v>
      </c>
      <c r="S6548" s="26">
        <v>0</v>
      </c>
      <c r="T6548" s="13" t="str">
        <f t="shared" si="484"/>
        <v>Up</v>
      </c>
    </row>
    <row r="6549" spans="1:20" s="14" customFormat="1" hidden="1" x14ac:dyDescent="0.3">
      <c r="A6549" s="11">
        <v>6062449</v>
      </c>
      <c r="B6549" s="11">
        <v>6062449</v>
      </c>
      <c r="C6549" s="11" t="s">
        <v>26</v>
      </c>
      <c r="D6549" s="11" t="s">
        <v>27</v>
      </c>
      <c r="E6549" s="13" t="str">
        <f>_xlfn.XLOOKUP(B6549,Sheet1!A:A,Sheet1!B:B)</f>
        <v>DS FIDDES HARD WAX OIL WHITE       2.5L</v>
      </c>
      <c r="F6549" s="13" t="str">
        <f t="shared" si="483"/>
        <v>CROWN  - DS FIDDES HARD WAX OIL WHITE       2.5L</v>
      </c>
      <c r="G6549" s="13"/>
      <c r="H6549" s="91" t="s">
        <v>28</v>
      </c>
      <c r="I6549" s="11" t="s">
        <v>29</v>
      </c>
      <c r="J6549" s="11" t="s">
        <v>29</v>
      </c>
      <c r="K6549" s="11" t="s">
        <v>30</v>
      </c>
      <c r="M6549" s="11" t="s">
        <v>7062</v>
      </c>
      <c r="N6549" s="13">
        <v>3105</v>
      </c>
      <c r="O6549" s="15">
        <f>_xlfn.XLOOKUP(B6549,Sheet1!A:A,Sheet1!E:E)</f>
        <v>58.33</v>
      </c>
      <c r="P6549" s="26"/>
      <c r="Q6549" s="15">
        <f t="shared" si="486"/>
        <v>61.246499999999997</v>
      </c>
      <c r="R6549" s="38">
        <f t="shared" si="485"/>
        <v>63.083894999999998</v>
      </c>
      <c r="S6549" s="26">
        <v>0</v>
      </c>
      <c r="T6549" s="13" t="str">
        <f t="shared" si="484"/>
        <v>Up</v>
      </c>
    </row>
    <row r="6550" spans="1:20" s="14" customFormat="1" hidden="1" x14ac:dyDescent="0.3">
      <c r="A6550" s="11">
        <v>6062448</v>
      </c>
      <c r="B6550" s="11">
        <v>6062448</v>
      </c>
      <c r="C6550" s="11" t="s">
        <v>26</v>
      </c>
      <c r="D6550" s="11" t="s">
        <v>27</v>
      </c>
      <c r="E6550" s="13" t="str">
        <f>_xlfn.XLOOKUP(B6550,Sheet1!A:A,Sheet1!B:B)</f>
        <v>DS FIDDES HARD WAX OIL DEAD MATT   2.5L</v>
      </c>
      <c r="F6550" s="13" t="str">
        <f t="shared" si="483"/>
        <v>CROWN  - DS FIDDES HARD WAX OIL DEAD MATT   2.5L</v>
      </c>
      <c r="G6550" s="13"/>
      <c r="H6550" s="91" t="s">
        <v>28</v>
      </c>
      <c r="I6550" s="11" t="s">
        <v>29</v>
      </c>
      <c r="J6550" s="11" t="s">
        <v>29</v>
      </c>
      <c r="K6550" s="11" t="s">
        <v>30</v>
      </c>
      <c r="M6550" s="11" t="s">
        <v>7062</v>
      </c>
      <c r="N6550" s="13">
        <v>3105</v>
      </c>
      <c r="O6550" s="15">
        <f>_xlfn.XLOOKUP(B6550,Sheet1!A:A,Sheet1!E:E)</f>
        <v>58.33</v>
      </c>
      <c r="P6550" s="26"/>
      <c r="Q6550" s="15">
        <f t="shared" si="486"/>
        <v>61.246499999999997</v>
      </c>
      <c r="R6550" s="38">
        <f t="shared" si="485"/>
        <v>63.083894999999998</v>
      </c>
      <c r="S6550" s="26">
        <v>0</v>
      </c>
      <c r="T6550" s="13" t="str">
        <f t="shared" si="484"/>
        <v>Up</v>
      </c>
    </row>
    <row r="6551" spans="1:20" s="14" customFormat="1" hidden="1" x14ac:dyDescent="0.3">
      <c r="A6551" s="11">
        <v>6062447</v>
      </c>
      <c r="B6551" s="11">
        <v>6062447</v>
      </c>
      <c r="C6551" s="11" t="s">
        <v>26</v>
      </c>
      <c r="D6551" s="11" t="s">
        <v>27</v>
      </c>
      <c r="E6551" s="13" t="str">
        <f>_xlfn.XLOOKUP(B6551,Sheet1!A:A,Sheet1!B:B)</f>
        <v>DS FIDDES H/WAX OIL SEMI GLOSS CLR 2.5L</v>
      </c>
      <c r="F6551" s="13" t="str">
        <f t="shared" si="483"/>
        <v>CROWN  - DS FIDDES H/WAX OIL SEMI GLOSS CLR 2.5L</v>
      </c>
      <c r="G6551" s="13"/>
      <c r="H6551" s="91" t="s">
        <v>28</v>
      </c>
      <c r="I6551" s="11" t="s">
        <v>29</v>
      </c>
      <c r="J6551" s="11" t="s">
        <v>29</v>
      </c>
      <c r="K6551" s="11" t="s">
        <v>30</v>
      </c>
      <c r="M6551" s="11" t="s">
        <v>7062</v>
      </c>
      <c r="N6551" s="13">
        <v>3105</v>
      </c>
      <c r="O6551" s="15">
        <f>_xlfn.XLOOKUP(B6551,Sheet1!A:A,Sheet1!E:E)</f>
        <v>58.33</v>
      </c>
      <c r="P6551" s="26"/>
      <c r="Q6551" s="15">
        <f t="shared" si="486"/>
        <v>61.246499999999997</v>
      </c>
      <c r="R6551" s="38">
        <f t="shared" si="485"/>
        <v>63.083894999999998</v>
      </c>
      <c r="S6551" s="26">
        <v>0</v>
      </c>
      <c r="T6551" s="13" t="str">
        <f t="shared" si="484"/>
        <v>Up</v>
      </c>
    </row>
    <row r="6552" spans="1:20" s="14" customFormat="1" hidden="1" x14ac:dyDescent="0.3">
      <c r="A6552" s="11">
        <v>6062446</v>
      </c>
      <c r="B6552" s="11">
        <v>6062446</v>
      </c>
      <c r="C6552" s="11" t="s">
        <v>26</v>
      </c>
      <c r="D6552" s="11" t="s">
        <v>27</v>
      </c>
      <c r="E6552" s="13" t="str">
        <f>_xlfn.XLOOKUP(B6552,Sheet1!A:A,Sheet1!B:B)</f>
        <v>DS FIDDES HARD WAX OIL MATT CLEAR  2.5LT</v>
      </c>
      <c r="F6552" s="13" t="str">
        <f t="shared" si="483"/>
        <v>CROWN  - DS FIDDES HARD WAX OIL MATT CLEAR  2.5LT</v>
      </c>
      <c r="G6552" s="13"/>
      <c r="H6552" s="91" t="s">
        <v>28</v>
      </c>
      <c r="I6552" s="11" t="s">
        <v>29</v>
      </c>
      <c r="J6552" s="11" t="s">
        <v>29</v>
      </c>
      <c r="K6552" s="11" t="s">
        <v>30</v>
      </c>
      <c r="M6552" s="11" t="s">
        <v>7062</v>
      </c>
      <c r="N6552" s="13">
        <v>3105</v>
      </c>
      <c r="O6552" s="15">
        <f>_xlfn.XLOOKUP(B6552,Sheet1!A:A,Sheet1!E:E)</f>
        <v>58.33</v>
      </c>
      <c r="P6552" s="26"/>
      <c r="Q6552" s="15">
        <f t="shared" si="486"/>
        <v>61.246499999999997</v>
      </c>
      <c r="R6552" s="38">
        <f>_xlfn.XLOOKUP(B6552,Sheet4!B:B,Sheet4!D:D)</f>
        <v>63.09</v>
      </c>
      <c r="S6552" s="26">
        <v>0</v>
      </c>
      <c r="T6552" s="13" t="str">
        <f t="shared" si="484"/>
        <v>Up</v>
      </c>
    </row>
    <row r="6553" spans="1:20" s="14" customFormat="1" hidden="1" x14ac:dyDescent="0.3">
      <c r="A6553" s="11">
        <v>6062445</v>
      </c>
      <c r="B6553" s="11">
        <v>6062445</v>
      </c>
      <c r="C6553" s="11" t="s">
        <v>26</v>
      </c>
      <c r="D6553" s="11" t="s">
        <v>27</v>
      </c>
      <c r="E6553" s="13" t="str">
        <f>_xlfn.XLOOKUP(B6553,Sheet1!A:A,Sheet1!B:B)</f>
        <v>DS FIDDES HARD WAX OIL SATIN CLEAR 2.5L</v>
      </c>
      <c r="F6553" s="13" t="str">
        <f t="shared" si="483"/>
        <v>CROWN  - DS FIDDES HARD WAX OIL SATIN CLEAR 2.5L</v>
      </c>
      <c r="G6553" s="13"/>
      <c r="H6553" s="91" t="s">
        <v>28</v>
      </c>
      <c r="I6553" s="11" t="s">
        <v>29</v>
      </c>
      <c r="J6553" s="11" t="s">
        <v>29</v>
      </c>
      <c r="K6553" s="11" t="s">
        <v>30</v>
      </c>
      <c r="M6553" s="11" t="s">
        <v>7062</v>
      </c>
      <c r="N6553" s="13">
        <v>3105</v>
      </c>
      <c r="O6553" s="15">
        <f>_xlfn.XLOOKUP(B6553,Sheet1!A:A,Sheet1!E:E)</f>
        <v>58.33</v>
      </c>
      <c r="P6553" s="26"/>
      <c r="Q6553" s="15">
        <f t="shared" si="486"/>
        <v>61.246499999999997</v>
      </c>
      <c r="R6553" s="38">
        <f>_xlfn.XLOOKUP(B6553,Sheet4!B:B,Sheet4!D:D)</f>
        <v>63.09</v>
      </c>
      <c r="S6553" s="26">
        <v>0</v>
      </c>
      <c r="T6553" s="13" t="str">
        <f t="shared" si="484"/>
        <v>Up</v>
      </c>
    </row>
    <row r="6554" spans="1:20" s="14" customFormat="1" hidden="1" x14ac:dyDescent="0.3">
      <c r="A6554" s="11">
        <v>6062444</v>
      </c>
      <c r="B6554" s="11">
        <v>6062444</v>
      </c>
      <c r="C6554" s="11" t="s">
        <v>26</v>
      </c>
      <c r="D6554" s="11" t="s">
        <v>27</v>
      </c>
      <c r="E6554" s="13" t="str">
        <f>_xlfn.XLOOKUP(B6554,Sheet1!A:A,Sheet1!B:B)</f>
        <v>DS FIDDES HARD WAX OIL WHISKEY     1L</v>
      </c>
      <c r="F6554" s="13" t="str">
        <f t="shared" si="483"/>
        <v>CROWN  - DS FIDDES HARD WAX OIL WHISKEY     1L</v>
      </c>
      <c r="G6554" s="13"/>
      <c r="H6554" s="91" t="s">
        <v>28</v>
      </c>
      <c r="I6554" s="11" t="s">
        <v>29</v>
      </c>
      <c r="J6554" s="11" t="s">
        <v>29</v>
      </c>
      <c r="K6554" s="11" t="s">
        <v>30</v>
      </c>
      <c r="M6554" s="11" t="s">
        <v>7062</v>
      </c>
      <c r="N6554" s="13">
        <v>3105</v>
      </c>
      <c r="O6554" s="15">
        <f>_xlfn.XLOOKUP(B6554,Sheet1!A:A,Sheet1!E:E)</f>
        <v>28.33</v>
      </c>
      <c r="P6554" s="26"/>
      <c r="Q6554" s="15">
        <f t="shared" si="486"/>
        <v>29.746500000000001</v>
      </c>
      <c r="R6554" s="38">
        <f t="shared" ref="R6554:R6585" si="487">Q6554*1.03</f>
        <v>30.638895000000002</v>
      </c>
      <c r="S6554" s="26">
        <v>0</v>
      </c>
      <c r="T6554" s="13" t="str">
        <f t="shared" si="484"/>
        <v>Up</v>
      </c>
    </row>
    <row r="6555" spans="1:20" s="14" customFormat="1" hidden="1" x14ac:dyDescent="0.3">
      <c r="A6555" s="11">
        <v>6062443</v>
      </c>
      <c r="B6555" s="11">
        <v>6062443</v>
      </c>
      <c r="C6555" s="11" t="s">
        <v>26</v>
      </c>
      <c r="D6555" s="11" t="s">
        <v>27</v>
      </c>
      <c r="E6555" s="13" t="str">
        <f>_xlfn.XLOOKUP(B6555,Sheet1!A:A,Sheet1!B:B)</f>
        <v>DS FIDDES HARD WAX OIL WALNUT      1L</v>
      </c>
      <c r="F6555" s="13" t="str">
        <f t="shared" si="483"/>
        <v>CROWN  - DS FIDDES HARD WAX OIL WALNUT      1L</v>
      </c>
      <c r="G6555" s="13"/>
      <c r="H6555" s="91" t="s">
        <v>28</v>
      </c>
      <c r="I6555" s="11" t="s">
        <v>29</v>
      </c>
      <c r="J6555" s="11" t="s">
        <v>29</v>
      </c>
      <c r="K6555" s="11" t="s">
        <v>30</v>
      </c>
      <c r="M6555" s="11" t="s">
        <v>7062</v>
      </c>
      <c r="N6555" s="13">
        <v>3105</v>
      </c>
      <c r="O6555" s="15">
        <f>_xlfn.XLOOKUP(B6555,Sheet1!A:A,Sheet1!E:E)</f>
        <v>28.33</v>
      </c>
      <c r="P6555" s="26"/>
      <c r="Q6555" s="15">
        <f t="shared" si="486"/>
        <v>29.746500000000001</v>
      </c>
      <c r="R6555" s="38">
        <f t="shared" si="487"/>
        <v>30.638895000000002</v>
      </c>
      <c r="S6555" s="26">
        <v>0</v>
      </c>
      <c r="T6555" s="13" t="str">
        <f t="shared" si="484"/>
        <v>Up</v>
      </c>
    </row>
    <row r="6556" spans="1:20" s="14" customFormat="1" hidden="1" x14ac:dyDescent="0.3">
      <c r="A6556" s="11">
        <v>6062442</v>
      </c>
      <c r="B6556" s="11">
        <v>6062442</v>
      </c>
      <c r="C6556" s="11" t="s">
        <v>26</v>
      </c>
      <c r="D6556" s="11" t="s">
        <v>27</v>
      </c>
      <c r="E6556" s="13" t="str">
        <f>_xlfn.XLOOKUP(B6556,Sheet1!A:A,Sheet1!B:B)</f>
        <v>DS FIDDES HARD WAX OIL SMOKED OAK  1L</v>
      </c>
      <c r="F6556" s="13" t="str">
        <f t="shared" si="483"/>
        <v>CROWN  - DS FIDDES HARD WAX OIL SMOKED OAK  1L</v>
      </c>
      <c r="G6556" s="13"/>
      <c r="H6556" s="91" t="s">
        <v>28</v>
      </c>
      <c r="I6556" s="11" t="s">
        <v>29</v>
      </c>
      <c r="J6556" s="11" t="s">
        <v>29</v>
      </c>
      <c r="K6556" s="11" t="s">
        <v>30</v>
      </c>
      <c r="M6556" s="11" t="s">
        <v>7062</v>
      </c>
      <c r="N6556" s="13">
        <v>3105</v>
      </c>
      <c r="O6556" s="15">
        <f>_xlfn.XLOOKUP(B6556,Sheet1!A:A,Sheet1!E:E)</f>
        <v>28.33</v>
      </c>
      <c r="P6556" s="26"/>
      <c r="Q6556" s="15">
        <f t="shared" si="486"/>
        <v>29.746500000000001</v>
      </c>
      <c r="R6556" s="38">
        <f t="shared" si="487"/>
        <v>30.638895000000002</v>
      </c>
      <c r="S6556" s="26">
        <v>0</v>
      </c>
      <c r="T6556" s="13" t="str">
        <f t="shared" si="484"/>
        <v>Up</v>
      </c>
    </row>
    <row r="6557" spans="1:20" s="14" customFormat="1" hidden="1" x14ac:dyDescent="0.3">
      <c r="A6557" s="11">
        <v>6062441</v>
      </c>
      <c r="B6557" s="11">
        <v>6062441</v>
      </c>
      <c r="C6557" s="11" t="s">
        <v>26</v>
      </c>
      <c r="D6557" s="11" t="s">
        <v>27</v>
      </c>
      <c r="E6557" s="13" t="str">
        <f>_xlfn.XLOOKUP(B6557,Sheet1!A:A,Sheet1!B:B)</f>
        <v>DS FIDDES HARD WAX OIL NATURAL     1L</v>
      </c>
      <c r="F6557" s="13" t="str">
        <f t="shared" si="483"/>
        <v>CROWN  - DS FIDDES HARD WAX OIL NATURAL     1L</v>
      </c>
      <c r="G6557" s="13"/>
      <c r="H6557" s="91" t="s">
        <v>28</v>
      </c>
      <c r="I6557" s="11" t="s">
        <v>29</v>
      </c>
      <c r="J6557" s="11" t="s">
        <v>29</v>
      </c>
      <c r="K6557" s="11" t="s">
        <v>30</v>
      </c>
      <c r="M6557" s="11" t="s">
        <v>7062</v>
      </c>
      <c r="N6557" s="13">
        <v>3105</v>
      </c>
      <c r="O6557" s="15">
        <f>_xlfn.XLOOKUP(B6557,Sheet1!A:A,Sheet1!E:E)</f>
        <v>28.33</v>
      </c>
      <c r="P6557" s="26"/>
      <c r="Q6557" s="15">
        <f t="shared" si="486"/>
        <v>29.746500000000001</v>
      </c>
      <c r="R6557" s="38">
        <f t="shared" si="487"/>
        <v>30.638895000000002</v>
      </c>
      <c r="S6557" s="26">
        <v>0</v>
      </c>
      <c r="T6557" s="13" t="str">
        <f t="shared" si="484"/>
        <v>Up</v>
      </c>
    </row>
    <row r="6558" spans="1:20" s="14" customFormat="1" hidden="1" x14ac:dyDescent="0.3">
      <c r="A6558" s="11">
        <v>6062440</v>
      </c>
      <c r="B6558" s="11">
        <v>6062440</v>
      </c>
      <c r="C6558" s="11" t="s">
        <v>26</v>
      </c>
      <c r="D6558" s="11" t="s">
        <v>27</v>
      </c>
      <c r="E6558" s="13" t="str">
        <f>_xlfn.XLOOKUP(B6558,Sheet1!A:A,Sheet1!B:B)</f>
        <v>DS FIDDES HARD WAX OIL RUSTIC OAK  1L</v>
      </c>
      <c r="F6558" s="13" t="str">
        <f t="shared" si="483"/>
        <v>CROWN  - DS FIDDES HARD WAX OIL RUSTIC OAK  1L</v>
      </c>
      <c r="G6558" s="13"/>
      <c r="H6558" s="91" t="s">
        <v>28</v>
      </c>
      <c r="I6558" s="11" t="s">
        <v>29</v>
      </c>
      <c r="J6558" s="11" t="s">
        <v>29</v>
      </c>
      <c r="K6558" s="11" t="s">
        <v>30</v>
      </c>
      <c r="M6558" s="11" t="s">
        <v>7062</v>
      </c>
      <c r="N6558" s="13">
        <v>3105</v>
      </c>
      <c r="O6558" s="15">
        <f>_xlfn.XLOOKUP(B6558,Sheet1!A:A,Sheet1!E:E)</f>
        <v>28.33</v>
      </c>
      <c r="P6558" s="26"/>
      <c r="Q6558" s="15">
        <f t="shared" si="486"/>
        <v>29.746500000000001</v>
      </c>
      <c r="R6558" s="38">
        <f t="shared" si="487"/>
        <v>30.638895000000002</v>
      </c>
      <c r="S6558" s="26">
        <v>0</v>
      </c>
      <c r="T6558" s="13" t="str">
        <f t="shared" si="484"/>
        <v>Up</v>
      </c>
    </row>
    <row r="6559" spans="1:20" s="14" customFormat="1" hidden="1" x14ac:dyDescent="0.3">
      <c r="A6559" s="11">
        <v>6062439</v>
      </c>
      <c r="B6559" s="11">
        <v>6062439</v>
      </c>
      <c r="C6559" s="11" t="s">
        <v>26</v>
      </c>
      <c r="D6559" s="11" t="s">
        <v>27</v>
      </c>
      <c r="E6559" s="13" t="str">
        <f>_xlfn.XLOOKUP(B6559,Sheet1!A:A,Sheet1!B:B)</f>
        <v>DS FIDDES HARD WAX OIL LIGHT OAK   1L</v>
      </c>
      <c r="F6559" s="13" t="str">
        <f t="shared" si="483"/>
        <v>CROWN  - DS FIDDES HARD WAX OIL LIGHT OAK   1L</v>
      </c>
      <c r="G6559" s="13"/>
      <c r="H6559" s="91" t="s">
        <v>28</v>
      </c>
      <c r="I6559" s="11" t="s">
        <v>29</v>
      </c>
      <c r="J6559" s="11" t="s">
        <v>29</v>
      </c>
      <c r="K6559" s="11" t="s">
        <v>30</v>
      </c>
      <c r="M6559" s="11" t="s">
        <v>7062</v>
      </c>
      <c r="N6559" s="13">
        <v>3105</v>
      </c>
      <c r="O6559" s="15">
        <f>_xlfn.XLOOKUP(B6559,Sheet1!A:A,Sheet1!E:E)</f>
        <v>28.33</v>
      </c>
      <c r="P6559" s="26"/>
      <c r="Q6559" s="15">
        <f t="shared" si="486"/>
        <v>29.746500000000001</v>
      </c>
      <c r="R6559" s="38">
        <f t="shared" si="487"/>
        <v>30.638895000000002</v>
      </c>
      <c r="S6559" s="26">
        <v>0</v>
      </c>
      <c r="T6559" s="13" t="str">
        <f t="shared" si="484"/>
        <v>Up</v>
      </c>
    </row>
    <row r="6560" spans="1:20" s="14" customFormat="1" hidden="1" x14ac:dyDescent="0.3">
      <c r="A6560" s="11">
        <v>6062438</v>
      </c>
      <c r="B6560" s="11">
        <v>6062438</v>
      </c>
      <c r="C6560" s="11" t="s">
        <v>26</v>
      </c>
      <c r="D6560" s="11" t="s">
        <v>27</v>
      </c>
      <c r="E6560" s="13" t="str">
        <f>_xlfn.XLOOKUP(B6560,Sheet1!A:A,Sheet1!B:B)</f>
        <v>DS FIDDES HARD WAX OIL ENGLISH     1L</v>
      </c>
      <c r="F6560" s="13" t="str">
        <f t="shared" si="483"/>
        <v>CROWN  - DS FIDDES HARD WAX OIL ENGLISH     1L</v>
      </c>
      <c r="G6560" s="13"/>
      <c r="H6560" s="91" t="s">
        <v>28</v>
      </c>
      <c r="I6560" s="11" t="s">
        <v>29</v>
      </c>
      <c r="J6560" s="11" t="s">
        <v>29</v>
      </c>
      <c r="K6560" s="11" t="s">
        <v>30</v>
      </c>
      <c r="M6560" s="11" t="s">
        <v>7062</v>
      </c>
      <c r="N6560" s="13">
        <v>3105</v>
      </c>
      <c r="O6560" s="15">
        <f>_xlfn.XLOOKUP(B6560,Sheet1!A:A,Sheet1!E:E)</f>
        <v>28.33</v>
      </c>
      <c r="P6560" s="26"/>
      <c r="Q6560" s="15">
        <f t="shared" si="486"/>
        <v>29.746500000000001</v>
      </c>
      <c r="R6560" s="38">
        <f t="shared" si="487"/>
        <v>30.638895000000002</v>
      </c>
      <c r="S6560" s="26">
        <v>0</v>
      </c>
      <c r="T6560" s="13" t="str">
        <f t="shared" si="484"/>
        <v>Up</v>
      </c>
    </row>
    <row r="6561" spans="1:20" s="14" customFormat="1" hidden="1" x14ac:dyDescent="0.3">
      <c r="A6561" s="11">
        <v>6062437</v>
      </c>
      <c r="B6561" s="11">
        <v>6062437</v>
      </c>
      <c r="C6561" s="11" t="s">
        <v>26</v>
      </c>
      <c r="D6561" s="11" t="s">
        <v>27</v>
      </c>
      <c r="E6561" s="13" t="str">
        <f>_xlfn.XLOOKUP(B6561,Sheet1!A:A,Sheet1!B:B)</f>
        <v>DS FIDDES HARD WAX OIL DARK OAK    1L</v>
      </c>
      <c r="F6561" s="13" t="str">
        <f t="shared" si="483"/>
        <v>CROWN  - DS FIDDES HARD WAX OIL DARK OAK    1L</v>
      </c>
      <c r="G6561" s="13"/>
      <c r="H6561" s="91" t="s">
        <v>28</v>
      </c>
      <c r="I6561" s="11" t="s">
        <v>29</v>
      </c>
      <c r="J6561" s="11" t="s">
        <v>29</v>
      </c>
      <c r="K6561" s="11" t="s">
        <v>30</v>
      </c>
      <c r="M6561" s="11" t="s">
        <v>7062</v>
      </c>
      <c r="N6561" s="13">
        <v>3105</v>
      </c>
      <c r="O6561" s="15">
        <f>_xlfn.XLOOKUP(B6561,Sheet1!A:A,Sheet1!E:E)</f>
        <v>28.33</v>
      </c>
      <c r="P6561" s="26"/>
      <c r="Q6561" s="15">
        <f t="shared" si="486"/>
        <v>29.746500000000001</v>
      </c>
      <c r="R6561" s="38">
        <f t="shared" si="487"/>
        <v>30.638895000000002</v>
      </c>
      <c r="S6561" s="26">
        <v>0</v>
      </c>
      <c r="T6561" s="13" t="str">
        <f t="shared" si="484"/>
        <v>Up</v>
      </c>
    </row>
    <row r="6562" spans="1:20" s="14" customFormat="1" hidden="1" x14ac:dyDescent="0.3">
      <c r="A6562" s="11">
        <v>6062436</v>
      </c>
      <c r="B6562" s="11">
        <v>6062436</v>
      </c>
      <c r="C6562" s="11" t="s">
        <v>26</v>
      </c>
      <c r="D6562" s="11" t="s">
        <v>27</v>
      </c>
      <c r="E6562" s="13" t="str">
        <f>_xlfn.XLOOKUP(B6562,Sheet1!A:A,Sheet1!B:B)</f>
        <v>DS FIDDES HARD WAX OIL BELGIUM GRY 1L</v>
      </c>
      <c r="F6562" s="13" t="str">
        <f t="shared" si="483"/>
        <v>CROWN  - DS FIDDES HARD WAX OIL BELGIUM GRY 1L</v>
      </c>
      <c r="G6562" s="13"/>
      <c r="H6562" s="91" t="s">
        <v>28</v>
      </c>
      <c r="I6562" s="11" t="s">
        <v>29</v>
      </c>
      <c r="J6562" s="11" t="s">
        <v>29</v>
      </c>
      <c r="K6562" s="11" t="s">
        <v>30</v>
      </c>
      <c r="M6562" s="11" t="s">
        <v>7062</v>
      </c>
      <c r="N6562" s="13">
        <v>3105</v>
      </c>
      <c r="O6562" s="15">
        <f>_xlfn.XLOOKUP(B6562,Sheet1!A:A,Sheet1!E:E)</f>
        <v>28.33</v>
      </c>
      <c r="P6562" s="26"/>
      <c r="Q6562" s="15">
        <f t="shared" si="486"/>
        <v>29.746500000000001</v>
      </c>
      <c r="R6562" s="38">
        <f t="shared" si="487"/>
        <v>30.638895000000002</v>
      </c>
      <c r="S6562" s="26">
        <v>0</v>
      </c>
      <c r="T6562" s="13" t="str">
        <f t="shared" si="484"/>
        <v>Up</v>
      </c>
    </row>
    <row r="6563" spans="1:20" s="14" customFormat="1" hidden="1" x14ac:dyDescent="0.3">
      <c r="A6563" s="11">
        <v>6062435</v>
      </c>
      <c r="B6563" s="11">
        <v>6062435</v>
      </c>
      <c r="C6563" s="11" t="s">
        <v>26</v>
      </c>
      <c r="D6563" s="11" t="s">
        <v>27</v>
      </c>
      <c r="E6563" s="13" t="str">
        <f>_xlfn.XLOOKUP(B6563,Sheet1!A:A,Sheet1!B:B)</f>
        <v>DS FIDDES HARD WAX OIL ONYX BLACK  1L</v>
      </c>
      <c r="F6563" s="13" t="str">
        <f t="shared" si="483"/>
        <v>CROWN  - DS FIDDES HARD WAX OIL ONYX BLACK  1L</v>
      </c>
      <c r="G6563" s="13"/>
      <c r="H6563" s="91" t="s">
        <v>28</v>
      </c>
      <c r="I6563" s="11" t="s">
        <v>29</v>
      </c>
      <c r="J6563" s="11" t="s">
        <v>29</v>
      </c>
      <c r="K6563" s="11" t="s">
        <v>30</v>
      </c>
      <c r="M6563" s="11" t="s">
        <v>7062</v>
      </c>
      <c r="N6563" s="13">
        <v>3105</v>
      </c>
      <c r="O6563" s="15">
        <f>_xlfn.XLOOKUP(B6563,Sheet1!A:A,Sheet1!E:E)</f>
        <v>28.33</v>
      </c>
      <c r="P6563" s="26"/>
      <c r="Q6563" s="15">
        <f t="shared" si="486"/>
        <v>29.746500000000001</v>
      </c>
      <c r="R6563" s="38">
        <f t="shared" si="487"/>
        <v>30.638895000000002</v>
      </c>
      <c r="S6563" s="26">
        <v>0</v>
      </c>
      <c r="T6563" s="13" t="str">
        <f t="shared" si="484"/>
        <v>Up</v>
      </c>
    </row>
    <row r="6564" spans="1:20" s="14" customFormat="1" hidden="1" x14ac:dyDescent="0.3">
      <c r="A6564" s="11">
        <v>6062475</v>
      </c>
      <c r="B6564" s="11">
        <v>6062475</v>
      </c>
      <c r="C6564" s="11" t="s">
        <v>26</v>
      </c>
      <c r="D6564" s="11" t="s">
        <v>27</v>
      </c>
      <c r="E6564" s="13" t="str">
        <f>_xlfn.XLOOKUP(B6564,Sheet1!A:A,Sheet1!B:B)</f>
        <v>DS FIDDES PREMIER WOOD VARN MATT   2.5L</v>
      </c>
      <c r="F6564" s="13" t="str">
        <f t="shared" si="483"/>
        <v>CROWN  - DS FIDDES PREMIER WOOD VARN MATT   2.5L</v>
      </c>
      <c r="G6564" s="13"/>
      <c r="H6564" s="91" t="s">
        <v>28</v>
      </c>
      <c r="I6564" s="11" t="s">
        <v>29</v>
      </c>
      <c r="J6564" s="11" t="s">
        <v>29</v>
      </c>
      <c r="K6564" s="11" t="s">
        <v>30</v>
      </c>
      <c r="M6564" s="11" t="s">
        <v>7062</v>
      </c>
      <c r="N6564" s="13">
        <v>3105</v>
      </c>
      <c r="O6564" s="15">
        <f>_xlfn.XLOOKUP(B6564,Sheet1!A:A,Sheet1!E:E)</f>
        <v>36.67</v>
      </c>
      <c r="P6564" s="26"/>
      <c r="Q6564" s="15">
        <f t="shared" si="486"/>
        <v>38.503500000000003</v>
      </c>
      <c r="R6564" s="38">
        <f t="shared" si="487"/>
        <v>39.658605000000001</v>
      </c>
      <c r="S6564" s="26">
        <v>0</v>
      </c>
      <c r="T6564" s="13" t="str">
        <f t="shared" si="484"/>
        <v>Up</v>
      </c>
    </row>
    <row r="6565" spans="1:20" s="14" customFormat="1" hidden="1" x14ac:dyDescent="0.3">
      <c r="A6565" s="11">
        <v>6062823</v>
      </c>
      <c r="B6565" s="11">
        <v>6062823</v>
      </c>
      <c r="C6565" s="11" t="s">
        <v>26</v>
      </c>
      <c r="D6565" s="11" t="s">
        <v>27</v>
      </c>
      <c r="E6565" s="13" t="str">
        <f>_xlfn.XLOOKUP(B6565,Sheet1!A:A,Sheet1!B:B)</f>
        <v>DS OSMO TOPOIL WHITE               500ML</v>
      </c>
      <c r="F6565" s="13" t="str">
        <f t="shared" si="483"/>
        <v>CROWN  - DS OSMO TOPOIL WHITE               500ML</v>
      </c>
      <c r="G6565" s="13"/>
      <c r="H6565" s="91" t="s">
        <v>28</v>
      </c>
      <c r="I6565" s="11" t="s">
        <v>29</v>
      </c>
      <c r="J6565" s="11" t="s">
        <v>29</v>
      </c>
      <c r="K6565" s="11" t="s">
        <v>30</v>
      </c>
      <c r="M6565" s="11" t="s">
        <v>7062</v>
      </c>
      <c r="N6565" s="13">
        <v>3105</v>
      </c>
      <c r="O6565" s="15">
        <f>_xlfn.XLOOKUP(B6565,Sheet1!A:A,Sheet1!E:E)</f>
        <v>21.66</v>
      </c>
      <c r="P6565" s="26"/>
      <c r="Q6565" s="15">
        <f t="shared" si="486"/>
        <v>22.743000000000002</v>
      </c>
      <c r="R6565" s="38">
        <f t="shared" si="487"/>
        <v>23.425290000000004</v>
      </c>
      <c r="S6565" s="26">
        <v>0</v>
      </c>
      <c r="T6565" s="13" t="str">
        <f t="shared" si="484"/>
        <v>Up</v>
      </c>
    </row>
    <row r="6566" spans="1:20" s="14" customFormat="1" hidden="1" x14ac:dyDescent="0.3">
      <c r="A6566" s="11">
        <v>6062822</v>
      </c>
      <c r="B6566" s="11">
        <v>6062822</v>
      </c>
      <c r="C6566" s="11" t="s">
        <v>26</v>
      </c>
      <c r="D6566" s="11" t="s">
        <v>27</v>
      </c>
      <c r="E6566" s="13" t="str">
        <f>_xlfn.XLOOKUP(B6566,Sheet1!A:A,Sheet1!B:B)</f>
        <v>DS OSMO TEAK-OIL SPRAY CLEAR       400ML</v>
      </c>
      <c r="F6566" s="13" t="str">
        <f t="shared" si="483"/>
        <v>CROWN  - DS OSMO TEAK-OIL SPRAY CLEAR       400ML</v>
      </c>
      <c r="G6566" s="13"/>
      <c r="H6566" s="91" t="s">
        <v>28</v>
      </c>
      <c r="I6566" s="11" t="s">
        <v>29</v>
      </c>
      <c r="J6566" s="11" t="s">
        <v>29</v>
      </c>
      <c r="K6566" s="11" t="s">
        <v>30</v>
      </c>
      <c r="M6566" s="11" t="s">
        <v>7062</v>
      </c>
      <c r="N6566" s="13">
        <v>3105</v>
      </c>
      <c r="O6566" s="15">
        <f>_xlfn.XLOOKUP(B6566,Sheet1!A:A,Sheet1!E:E)</f>
        <v>23.46</v>
      </c>
      <c r="P6566" s="26"/>
      <c r="Q6566" s="15">
        <f t="shared" si="486"/>
        <v>24.633000000000003</v>
      </c>
      <c r="R6566" s="38">
        <f t="shared" si="487"/>
        <v>25.371990000000004</v>
      </c>
      <c r="S6566" s="26">
        <v>0</v>
      </c>
      <c r="T6566" s="13" t="str">
        <f t="shared" si="484"/>
        <v>Up</v>
      </c>
    </row>
    <row r="6567" spans="1:20" s="14" customFormat="1" hidden="1" x14ac:dyDescent="0.3">
      <c r="A6567" s="11">
        <v>6062821</v>
      </c>
      <c r="B6567" s="11">
        <v>6062821</v>
      </c>
      <c r="C6567" s="11" t="s">
        <v>26</v>
      </c>
      <c r="D6567" s="11" t="s">
        <v>27</v>
      </c>
      <c r="E6567" s="13" t="str">
        <f>_xlfn.XLOOKUP(B6567,Sheet1!A:A,Sheet1!B:B)</f>
        <v>DS OSMO END GRAIN SEALING WAX CLR  375ML</v>
      </c>
      <c r="F6567" s="13" t="str">
        <f t="shared" si="483"/>
        <v>CROWN  - DS OSMO END GRAIN SEALING WAX CLR  375ML</v>
      </c>
      <c r="G6567" s="13"/>
      <c r="H6567" s="91" t="s">
        <v>28</v>
      </c>
      <c r="I6567" s="11" t="s">
        <v>29</v>
      </c>
      <c r="J6567" s="11" t="s">
        <v>29</v>
      </c>
      <c r="K6567" s="11" t="s">
        <v>30</v>
      </c>
      <c r="M6567" s="11" t="s">
        <v>7062</v>
      </c>
      <c r="N6567" s="13">
        <v>3105</v>
      </c>
      <c r="O6567" s="15">
        <f>_xlfn.XLOOKUP(B6567,Sheet1!A:A,Sheet1!E:E)</f>
        <v>19.64</v>
      </c>
      <c r="P6567" s="26"/>
      <c r="Q6567" s="15">
        <f t="shared" si="486"/>
        <v>20.622</v>
      </c>
      <c r="R6567" s="38">
        <f t="shared" si="487"/>
        <v>21.240660000000002</v>
      </c>
      <c r="S6567" s="26">
        <v>0</v>
      </c>
      <c r="T6567" s="13" t="str">
        <f t="shared" si="484"/>
        <v>Up</v>
      </c>
    </row>
    <row r="6568" spans="1:20" s="14" customFormat="1" hidden="1" x14ac:dyDescent="0.3">
      <c r="A6568" s="11">
        <v>6062513</v>
      </c>
      <c r="B6568" s="11">
        <v>6062513</v>
      </c>
      <c r="C6568" s="11" t="s">
        <v>26</v>
      </c>
      <c r="D6568" s="11" t="s">
        <v>27</v>
      </c>
      <c r="E6568" s="13" t="str">
        <f>_xlfn.XLOOKUP(B6568,Sheet1!A:A,Sheet1!B:B)</f>
        <v>DS FIDDES EXTERIOR UV H BUILD OIL  3L</v>
      </c>
      <c r="F6568" s="13" t="str">
        <f t="shared" si="483"/>
        <v>CROWN  - DS FIDDES EXTERIOR UV H BUILD OIL  3L</v>
      </c>
      <c r="G6568" s="13"/>
      <c r="H6568" s="91" t="s">
        <v>28</v>
      </c>
      <c r="I6568" s="11" t="s">
        <v>29</v>
      </c>
      <c r="J6568" s="11" t="s">
        <v>29</v>
      </c>
      <c r="K6568" s="11" t="s">
        <v>30</v>
      </c>
      <c r="M6568" s="11" t="s">
        <v>7062</v>
      </c>
      <c r="N6568" s="13">
        <v>3105</v>
      </c>
      <c r="O6568" s="15">
        <f>_xlfn.XLOOKUP(B6568,Sheet1!A:A,Sheet1!E:E)</f>
        <v>49.17</v>
      </c>
      <c r="P6568" s="26"/>
      <c r="Q6568" s="15">
        <f t="shared" si="486"/>
        <v>51.628500000000003</v>
      </c>
      <c r="R6568" s="38">
        <f t="shared" si="487"/>
        <v>53.177355000000006</v>
      </c>
      <c r="S6568" s="26">
        <v>0</v>
      </c>
      <c r="T6568" s="13" t="str">
        <f t="shared" si="484"/>
        <v>Up</v>
      </c>
    </row>
    <row r="6569" spans="1:20" s="14" customFormat="1" hidden="1" x14ac:dyDescent="0.3">
      <c r="A6569" s="11">
        <v>6062509</v>
      </c>
      <c r="B6569" s="11">
        <v>6062509</v>
      </c>
      <c r="C6569" s="11" t="s">
        <v>26</v>
      </c>
      <c r="D6569" s="11" t="s">
        <v>27</v>
      </c>
      <c r="E6569" s="13" t="str">
        <f>_xlfn.XLOOKUP(B6569,Sheet1!A:A,Sheet1!B:B)</f>
        <v>DS FIDDES HARD WAX OIL LIGHT OAK  SACHET</v>
      </c>
      <c r="F6569" s="13" t="str">
        <f t="shared" si="483"/>
        <v>CROWN  - DS FIDDES HARD WAX OIL LIGHT OAK  SACHET</v>
      </c>
      <c r="G6569" s="13"/>
      <c r="H6569" s="91" t="s">
        <v>28</v>
      </c>
      <c r="I6569" s="11" t="s">
        <v>29</v>
      </c>
      <c r="J6569" s="11" t="s">
        <v>29</v>
      </c>
      <c r="K6569" s="11" t="s">
        <v>30</v>
      </c>
      <c r="M6569" s="11" t="s">
        <v>7062</v>
      </c>
      <c r="N6569" s="13">
        <v>3105</v>
      </c>
      <c r="O6569" s="15">
        <f>_xlfn.XLOOKUP(B6569,Sheet1!A:A,Sheet1!E:E)</f>
        <v>1.25</v>
      </c>
      <c r="P6569" s="26"/>
      <c r="Q6569" s="15">
        <f t="shared" si="486"/>
        <v>1.3125</v>
      </c>
      <c r="R6569" s="38">
        <f t="shared" si="487"/>
        <v>1.3518749999999999</v>
      </c>
      <c r="S6569" s="26">
        <v>0</v>
      </c>
      <c r="T6569" s="13" t="str">
        <f t="shared" si="484"/>
        <v>Up</v>
      </c>
    </row>
    <row r="6570" spans="1:20" s="14" customFormat="1" hidden="1" x14ac:dyDescent="0.3">
      <c r="A6570" s="11">
        <v>6062508</v>
      </c>
      <c r="B6570" s="11">
        <v>6062508</v>
      </c>
      <c r="C6570" s="11" t="s">
        <v>26</v>
      </c>
      <c r="D6570" s="11" t="s">
        <v>27</v>
      </c>
      <c r="E6570" s="13" t="str">
        <f>_xlfn.XLOOKUP(B6570,Sheet1!A:A,Sheet1!B:B)</f>
        <v>DS FIDDES HARD WAX OIL SMOKED OAK SACHET</v>
      </c>
      <c r="F6570" s="13" t="str">
        <f t="shared" si="483"/>
        <v>CROWN  - DS FIDDES HARD WAX OIL SMOKED OAK SACHET</v>
      </c>
      <c r="G6570" s="13"/>
      <c r="H6570" s="91" t="s">
        <v>28</v>
      </c>
      <c r="I6570" s="11" t="s">
        <v>29</v>
      </c>
      <c r="J6570" s="11" t="s">
        <v>29</v>
      </c>
      <c r="K6570" s="11" t="s">
        <v>30</v>
      </c>
      <c r="M6570" s="11" t="s">
        <v>7062</v>
      </c>
      <c r="N6570" s="13">
        <v>3105</v>
      </c>
      <c r="O6570" s="15">
        <f>_xlfn.XLOOKUP(B6570,Sheet1!A:A,Sheet1!E:E)</f>
        <v>1.25</v>
      </c>
      <c r="P6570" s="26"/>
      <c r="Q6570" s="15">
        <f t="shared" si="486"/>
        <v>1.3125</v>
      </c>
      <c r="R6570" s="38">
        <f t="shared" si="487"/>
        <v>1.3518749999999999</v>
      </c>
      <c r="S6570" s="26">
        <v>0</v>
      </c>
      <c r="T6570" s="13" t="str">
        <f t="shared" si="484"/>
        <v>Up</v>
      </c>
    </row>
    <row r="6571" spans="1:20" s="14" customFormat="1" hidden="1" x14ac:dyDescent="0.3">
      <c r="A6571" s="11">
        <v>6062507</v>
      </c>
      <c r="B6571" s="11">
        <v>6062507</v>
      </c>
      <c r="C6571" s="11" t="s">
        <v>26</v>
      </c>
      <c r="D6571" s="11" t="s">
        <v>27</v>
      </c>
      <c r="E6571" s="13" t="str">
        <f>_xlfn.XLOOKUP(B6571,Sheet1!A:A,Sheet1!B:B)</f>
        <v>DS FIDDES HARD WAX OIL BELGIUM GR SACHET</v>
      </c>
      <c r="F6571" s="13" t="str">
        <f t="shared" si="483"/>
        <v>CROWN  - DS FIDDES HARD WAX OIL BELGIUM GR SACHET</v>
      </c>
      <c r="G6571" s="13"/>
      <c r="H6571" s="91" t="s">
        <v>28</v>
      </c>
      <c r="I6571" s="11" t="s">
        <v>29</v>
      </c>
      <c r="J6571" s="11" t="s">
        <v>29</v>
      </c>
      <c r="K6571" s="11" t="s">
        <v>30</v>
      </c>
      <c r="M6571" s="11" t="s">
        <v>7062</v>
      </c>
      <c r="N6571" s="13">
        <v>3105</v>
      </c>
      <c r="O6571" s="15">
        <f>_xlfn.XLOOKUP(B6571,Sheet1!A:A,Sheet1!E:E)</f>
        <v>1.25</v>
      </c>
      <c r="P6571" s="26"/>
      <c r="Q6571" s="15">
        <f t="shared" si="486"/>
        <v>1.3125</v>
      </c>
      <c r="R6571" s="38">
        <f t="shared" si="487"/>
        <v>1.3518749999999999</v>
      </c>
      <c r="S6571" s="26">
        <v>0</v>
      </c>
      <c r="T6571" s="13" t="str">
        <f t="shared" si="484"/>
        <v>Up</v>
      </c>
    </row>
    <row r="6572" spans="1:20" s="14" customFormat="1" hidden="1" x14ac:dyDescent="0.3">
      <c r="A6572" s="11">
        <v>6062506</v>
      </c>
      <c r="B6572" s="11">
        <v>6062506</v>
      </c>
      <c r="C6572" s="11" t="s">
        <v>26</v>
      </c>
      <c r="D6572" s="11" t="s">
        <v>27</v>
      </c>
      <c r="E6572" s="13" t="str">
        <f>_xlfn.XLOOKUP(B6572,Sheet1!A:A,Sheet1!B:B)</f>
        <v>DS FIDDES HARD WAX OIL ANTIQUE    SACHET</v>
      </c>
      <c r="F6572" s="13" t="str">
        <f t="shared" si="483"/>
        <v>CROWN  - DS FIDDES HARD WAX OIL ANTIQUE    SACHET</v>
      </c>
      <c r="G6572" s="13"/>
      <c r="H6572" s="91" t="s">
        <v>28</v>
      </c>
      <c r="I6572" s="11" t="s">
        <v>29</v>
      </c>
      <c r="J6572" s="11" t="s">
        <v>29</v>
      </c>
      <c r="K6572" s="11" t="s">
        <v>30</v>
      </c>
      <c r="M6572" s="11" t="s">
        <v>7062</v>
      </c>
      <c r="N6572" s="13">
        <v>3105</v>
      </c>
      <c r="O6572" s="15">
        <f>_xlfn.XLOOKUP(B6572,Sheet1!A:A,Sheet1!E:E)</f>
        <v>1.25</v>
      </c>
      <c r="P6572" s="26"/>
      <c r="Q6572" s="15">
        <f t="shared" si="486"/>
        <v>1.3125</v>
      </c>
      <c r="R6572" s="38">
        <f t="shared" si="487"/>
        <v>1.3518749999999999</v>
      </c>
      <c r="S6572" s="26">
        <v>0</v>
      </c>
      <c r="T6572" s="13" t="str">
        <f t="shared" si="484"/>
        <v>Up</v>
      </c>
    </row>
    <row r="6573" spans="1:20" s="14" customFormat="1" hidden="1" x14ac:dyDescent="0.3">
      <c r="A6573" s="11">
        <v>6062505</v>
      </c>
      <c r="B6573" s="11">
        <v>6062505</v>
      </c>
      <c r="C6573" s="11" t="s">
        <v>26</v>
      </c>
      <c r="D6573" s="11" t="s">
        <v>27</v>
      </c>
      <c r="E6573" s="13" t="str">
        <f>_xlfn.XLOOKUP(B6573,Sheet1!A:A,Sheet1!B:B)</f>
        <v>DS FIDDES HARD WAX OIL WALNUT     SACHET</v>
      </c>
      <c r="F6573" s="13" t="str">
        <f t="shared" si="483"/>
        <v>CROWN  - DS FIDDES HARD WAX OIL WALNUT     SACHET</v>
      </c>
      <c r="G6573" s="13"/>
      <c r="H6573" s="91" t="s">
        <v>28</v>
      </c>
      <c r="I6573" s="11" t="s">
        <v>29</v>
      </c>
      <c r="J6573" s="11" t="s">
        <v>29</v>
      </c>
      <c r="K6573" s="11" t="s">
        <v>30</v>
      </c>
      <c r="M6573" s="11" t="s">
        <v>7062</v>
      </c>
      <c r="N6573" s="13">
        <v>3105</v>
      </c>
      <c r="O6573" s="15">
        <f>_xlfn.XLOOKUP(B6573,Sheet1!A:A,Sheet1!E:E)</f>
        <v>1.25</v>
      </c>
      <c r="P6573" s="26"/>
      <c r="Q6573" s="15">
        <f t="shared" si="486"/>
        <v>1.3125</v>
      </c>
      <c r="R6573" s="38">
        <f t="shared" si="487"/>
        <v>1.3518749999999999</v>
      </c>
      <c r="S6573" s="26">
        <v>0</v>
      </c>
      <c r="T6573" s="13" t="str">
        <f t="shared" si="484"/>
        <v>Up</v>
      </c>
    </row>
    <row r="6574" spans="1:20" s="14" customFormat="1" hidden="1" x14ac:dyDescent="0.3">
      <c r="A6574" s="11">
        <v>6062504</v>
      </c>
      <c r="B6574" s="11">
        <v>6062504</v>
      </c>
      <c r="C6574" s="11" t="s">
        <v>26</v>
      </c>
      <c r="D6574" s="11" t="s">
        <v>27</v>
      </c>
      <c r="E6574" s="13" t="str">
        <f>_xlfn.XLOOKUP(B6574,Sheet1!A:A,Sheet1!B:B)</f>
        <v>DS FIDDES HARD WAX OIL ONYX BLACK SACHET</v>
      </c>
      <c r="F6574" s="13" t="str">
        <f t="shared" si="483"/>
        <v>CROWN  - DS FIDDES HARD WAX OIL ONYX BLACK SACHET</v>
      </c>
      <c r="G6574" s="13"/>
      <c r="H6574" s="91" t="s">
        <v>28</v>
      </c>
      <c r="I6574" s="11" t="s">
        <v>29</v>
      </c>
      <c r="J6574" s="11" t="s">
        <v>29</v>
      </c>
      <c r="K6574" s="11" t="s">
        <v>30</v>
      </c>
      <c r="M6574" s="11" t="s">
        <v>7062</v>
      </c>
      <c r="N6574" s="13">
        <v>3105</v>
      </c>
      <c r="O6574" s="15">
        <f>_xlfn.XLOOKUP(B6574,Sheet1!A:A,Sheet1!E:E)</f>
        <v>1.25</v>
      </c>
      <c r="P6574" s="26"/>
      <c r="Q6574" s="15">
        <f t="shared" si="486"/>
        <v>1.3125</v>
      </c>
      <c r="R6574" s="38">
        <f t="shared" si="487"/>
        <v>1.3518749999999999</v>
      </c>
      <c r="S6574" s="26">
        <v>0</v>
      </c>
      <c r="T6574" s="13" t="str">
        <f t="shared" si="484"/>
        <v>Up</v>
      </c>
    </row>
    <row r="6575" spans="1:20" s="14" customFormat="1" hidden="1" x14ac:dyDescent="0.3">
      <c r="A6575" s="11">
        <v>6062503</v>
      </c>
      <c r="B6575" s="11">
        <v>6062503</v>
      </c>
      <c r="C6575" s="11" t="s">
        <v>26</v>
      </c>
      <c r="D6575" s="11" t="s">
        <v>27</v>
      </c>
      <c r="E6575" s="13" t="str">
        <f>_xlfn.XLOOKUP(B6575,Sheet1!A:A,Sheet1!B:B)</f>
        <v>DS FIDDES HARD WAX OIL NATURAL    SACHET</v>
      </c>
      <c r="F6575" s="13" t="str">
        <f t="shared" si="483"/>
        <v>CROWN  - DS FIDDES HARD WAX OIL NATURAL    SACHET</v>
      </c>
      <c r="G6575" s="13"/>
      <c r="H6575" s="91" t="s">
        <v>28</v>
      </c>
      <c r="I6575" s="11" t="s">
        <v>29</v>
      </c>
      <c r="J6575" s="11" t="s">
        <v>29</v>
      </c>
      <c r="K6575" s="11" t="s">
        <v>30</v>
      </c>
      <c r="M6575" s="11" t="s">
        <v>7062</v>
      </c>
      <c r="N6575" s="13">
        <v>3105</v>
      </c>
      <c r="O6575" s="15">
        <f>_xlfn.XLOOKUP(B6575,Sheet1!A:A,Sheet1!E:E)</f>
        <v>1.25</v>
      </c>
      <c r="P6575" s="26"/>
      <c r="Q6575" s="15">
        <f t="shared" si="486"/>
        <v>1.3125</v>
      </c>
      <c r="R6575" s="38">
        <f t="shared" si="487"/>
        <v>1.3518749999999999</v>
      </c>
      <c r="S6575" s="26">
        <v>0</v>
      </c>
      <c r="T6575" s="13" t="str">
        <f t="shared" si="484"/>
        <v>Up</v>
      </c>
    </row>
    <row r="6576" spans="1:20" s="14" customFormat="1" hidden="1" x14ac:dyDescent="0.3">
      <c r="A6576" s="11">
        <v>6062502</v>
      </c>
      <c r="B6576" s="11">
        <v>6062502</v>
      </c>
      <c r="C6576" s="11" t="s">
        <v>26</v>
      </c>
      <c r="D6576" s="11" t="s">
        <v>27</v>
      </c>
      <c r="E6576" s="13" t="str">
        <f>_xlfn.XLOOKUP(B6576,Sheet1!A:A,Sheet1!B:B)</f>
        <v>DS FIDDES HARD WAX OIL AMERICAN   SACHET</v>
      </c>
      <c r="F6576" s="13" t="str">
        <f t="shared" si="483"/>
        <v>CROWN  - DS FIDDES HARD WAX OIL AMERICAN   SACHET</v>
      </c>
      <c r="G6576" s="13"/>
      <c r="H6576" s="91" t="s">
        <v>28</v>
      </c>
      <c r="I6576" s="11" t="s">
        <v>29</v>
      </c>
      <c r="J6576" s="11" t="s">
        <v>29</v>
      </c>
      <c r="K6576" s="11" t="s">
        <v>30</v>
      </c>
      <c r="M6576" s="11" t="s">
        <v>7062</v>
      </c>
      <c r="N6576" s="13">
        <v>3105</v>
      </c>
      <c r="O6576" s="15">
        <f>_xlfn.XLOOKUP(B6576,Sheet1!A:A,Sheet1!E:E)</f>
        <v>1.25</v>
      </c>
      <c r="P6576" s="26"/>
      <c r="Q6576" s="15">
        <f t="shared" si="486"/>
        <v>1.3125</v>
      </c>
      <c r="R6576" s="38">
        <f t="shared" si="487"/>
        <v>1.3518749999999999</v>
      </c>
      <c r="S6576" s="26">
        <v>0</v>
      </c>
      <c r="T6576" s="13" t="str">
        <f t="shared" si="484"/>
        <v>Up</v>
      </c>
    </row>
    <row r="6577" spans="1:20" s="14" customFormat="1" hidden="1" x14ac:dyDescent="0.3">
      <c r="A6577" s="11">
        <v>6062501</v>
      </c>
      <c r="B6577" s="11">
        <v>6062501</v>
      </c>
      <c r="C6577" s="11" t="s">
        <v>26</v>
      </c>
      <c r="D6577" s="11" t="s">
        <v>27</v>
      </c>
      <c r="E6577" s="13" t="str">
        <f>_xlfn.XLOOKUP(B6577,Sheet1!A:A,Sheet1!B:B)</f>
        <v>DS FIDDES HARD WAX OIL ENGLISH    SACHET</v>
      </c>
      <c r="F6577" s="13" t="str">
        <f t="shared" si="483"/>
        <v>CROWN  - DS FIDDES HARD WAX OIL ENGLISH    SACHET</v>
      </c>
      <c r="G6577" s="13"/>
      <c r="H6577" s="91" t="s">
        <v>28</v>
      </c>
      <c r="I6577" s="11" t="s">
        <v>29</v>
      </c>
      <c r="J6577" s="11" t="s">
        <v>29</v>
      </c>
      <c r="K6577" s="11" t="s">
        <v>30</v>
      </c>
      <c r="M6577" s="11" t="s">
        <v>7062</v>
      </c>
      <c r="N6577" s="13">
        <v>3105</v>
      </c>
      <c r="O6577" s="15">
        <f>_xlfn.XLOOKUP(B6577,Sheet1!A:A,Sheet1!E:E)</f>
        <v>1.25</v>
      </c>
      <c r="P6577" s="26"/>
      <c r="Q6577" s="15">
        <f t="shared" si="486"/>
        <v>1.3125</v>
      </c>
      <c r="R6577" s="38">
        <f t="shared" si="487"/>
        <v>1.3518749999999999</v>
      </c>
      <c r="S6577" s="26">
        <v>0</v>
      </c>
      <c r="T6577" s="13" t="str">
        <f t="shared" si="484"/>
        <v>Up</v>
      </c>
    </row>
    <row r="6578" spans="1:20" s="14" customFormat="1" hidden="1" x14ac:dyDescent="0.3">
      <c r="A6578" s="11">
        <v>6062500</v>
      </c>
      <c r="B6578" s="11">
        <v>6062500</v>
      </c>
      <c r="C6578" s="11" t="s">
        <v>26</v>
      </c>
      <c r="D6578" s="11" t="s">
        <v>27</v>
      </c>
      <c r="E6578" s="13" t="str">
        <f>_xlfn.XLOOKUP(B6578,Sheet1!A:A,Sheet1!B:B)</f>
        <v>DS FIDDES HARD WAX OIL WHITE      SACHET</v>
      </c>
      <c r="F6578" s="13" t="str">
        <f t="shared" si="483"/>
        <v>CROWN  - DS FIDDES HARD WAX OIL WHITE      SACHET</v>
      </c>
      <c r="G6578" s="13"/>
      <c r="H6578" s="91" t="s">
        <v>28</v>
      </c>
      <c r="I6578" s="11" t="s">
        <v>29</v>
      </c>
      <c r="J6578" s="11" t="s">
        <v>29</v>
      </c>
      <c r="K6578" s="11" t="s">
        <v>30</v>
      </c>
      <c r="M6578" s="11" t="s">
        <v>7062</v>
      </c>
      <c r="N6578" s="13">
        <v>3105</v>
      </c>
      <c r="O6578" s="15">
        <f>_xlfn.XLOOKUP(B6578,Sheet1!A:A,Sheet1!E:E)</f>
        <v>1.25</v>
      </c>
      <c r="P6578" s="26"/>
      <c r="Q6578" s="15">
        <f t="shared" si="486"/>
        <v>1.3125</v>
      </c>
      <c r="R6578" s="38">
        <f t="shared" si="487"/>
        <v>1.3518749999999999</v>
      </c>
      <c r="S6578" s="26">
        <v>0</v>
      </c>
      <c r="T6578" s="13" t="str">
        <f t="shared" si="484"/>
        <v>Up</v>
      </c>
    </row>
    <row r="6579" spans="1:20" s="14" customFormat="1" hidden="1" x14ac:dyDescent="0.3">
      <c r="A6579" s="11">
        <v>6062499</v>
      </c>
      <c r="B6579" s="11">
        <v>6062499</v>
      </c>
      <c r="C6579" s="11" t="s">
        <v>26</v>
      </c>
      <c r="D6579" s="11" t="s">
        <v>27</v>
      </c>
      <c r="E6579" s="13" t="str">
        <f>_xlfn.XLOOKUP(B6579,Sheet1!A:A,Sheet1!B:B)</f>
        <v>DS FIDDES HARD WAX OIL DARK OAK   SACHET</v>
      </c>
      <c r="F6579" s="13" t="str">
        <f t="shared" si="483"/>
        <v>CROWN  - DS FIDDES HARD WAX OIL DARK OAK   SACHET</v>
      </c>
      <c r="G6579" s="13"/>
      <c r="H6579" s="91" t="s">
        <v>28</v>
      </c>
      <c r="I6579" s="11" t="s">
        <v>29</v>
      </c>
      <c r="J6579" s="11" t="s">
        <v>29</v>
      </c>
      <c r="K6579" s="11" t="s">
        <v>30</v>
      </c>
      <c r="M6579" s="11" t="s">
        <v>7062</v>
      </c>
      <c r="N6579" s="13">
        <v>3105</v>
      </c>
      <c r="O6579" s="15">
        <f>_xlfn.XLOOKUP(B6579,Sheet1!A:A,Sheet1!E:E)</f>
        <v>1.25</v>
      </c>
      <c r="P6579" s="26"/>
      <c r="Q6579" s="15">
        <f t="shared" si="486"/>
        <v>1.3125</v>
      </c>
      <c r="R6579" s="38">
        <f t="shared" si="487"/>
        <v>1.3518749999999999</v>
      </c>
      <c r="S6579" s="26">
        <v>0</v>
      </c>
      <c r="T6579" s="13" t="str">
        <f t="shared" si="484"/>
        <v>Up</v>
      </c>
    </row>
    <row r="6580" spans="1:20" s="14" customFormat="1" hidden="1" x14ac:dyDescent="0.3">
      <c r="A6580" s="11">
        <v>6062498</v>
      </c>
      <c r="B6580" s="11">
        <v>6062498</v>
      </c>
      <c r="C6580" s="11" t="s">
        <v>26</v>
      </c>
      <c r="D6580" s="11" t="s">
        <v>27</v>
      </c>
      <c r="E6580" s="13" t="str">
        <f>_xlfn.XLOOKUP(B6580,Sheet1!A:A,Sheet1!B:B)</f>
        <v>DS FIDDES HARD WAX OIL RUSTIC OAK SACHET</v>
      </c>
      <c r="F6580" s="13" t="str">
        <f t="shared" si="483"/>
        <v>CROWN  - DS FIDDES HARD WAX OIL RUSTIC OAK SACHET</v>
      </c>
      <c r="G6580" s="13"/>
      <c r="H6580" s="91" t="s">
        <v>28</v>
      </c>
      <c r="I6580" s="11" t="s">
        <v>29</v>
      </c>
      <c r="J6580" s="11" t="s">
        <v>29</v>
      </c>
      <c r="K6580" s="11" t="s">
        <v>30</v>
      </c>
      <c r="M6580" s="11" t="s">
        <v>7062</v>
      </c>
      <c r="N6580" s="13">
        <v>3105</v>
      </c>
      <c r="O6580" s="15">
        <f>_xlfn.XLOOKUP(B6580,Sheet1!A:A,Sheet1!E:E)</f>
        <v>1.25</v>
      </c>
      <c r="P6580" s="26"/>
      <c r="Q6580" s="15">
        <f t="shared" si="486"/>
        <v>1.3125</v>
      </c>
      <c r="R6580" s="38">
        <f t="shared" si="487"/>
        <v>1.3518749999999999</v>
      </c>
      <c r="S6580" s="26">
        <v>0</v>
      </c>
      <c r="T6580" s="13" t="str">
        <f t="shared" si="484"/>
        <v>Up</v>
      </c>
    </row>
    <row r="6581" spans="1:20" s="14" customFormat="1" hidden="1" x14ac:dyDescent="0.3">
      <c r="A6581" s="11">
        <v>6062497</v>
      </c>
      <c r="B6581" s="11">
        <v>6062497</v>
      </c>
      <c r="C6581" s="11" t="s">
        <v>26</v>
      </c>
      <c r="D6581" s="11" t="s">
        <v>27</v>
      </c>
      <c r="E6581" s="13" t="str">
        <f>_xlfn.XLOOKUP(B6581,Sheet1!A:A,Sheet1!B:B)</f>
        <v>DS FIDDES HARD WAX OIL WHISKEY    SACHET</v>
      </c>
      <c r="F6581" s="13" t="str">
        <f t="shared" si="483"/>
        <v>CROWN  - DS FIDDES HARD WAX OIL WHISKEY    SACHET</v>
      </c>
      <c r="G6581" s="13"/>
      <c r="H6581" s="91" t="s">
        <v>28</v>
      </c>
      <c r="I6581" s="11" t="s">
        <v>29</v>
      </c>
      <c r="J6581" s="11" t="s">
        <v>29</v>
      </c>
      <c r="K6581" s="11" t="s">
        <v>30</v>
      </c>
      <c r="M6581" s="11" t="s">
        <v>7062</v>
      </c>
      <c r="N6581" s="13">
        <v>3105</v>
      </c>
      <c r="O6581" s="15">
        <f>_xlfn.XLOOKUP(B6581,Sheet1!A:A,Sheet1!E:E)</f>
        <v>1.25</v>
      </c>
      <c r="P6581" s="26"/>
      <c r="Q6581" s="15">
        <f t="shared" si="486"/>
        <v>1.3125</v>
      </c>
      <c r="R6581" s="38">
        <f t="shared" si="487"/>
        <v>1.3518749999999999</v>
      </c>
      <c r="S6581" s="26">
        <v>0</v>
      </c>
      <c r="T6581" s="13" t="str">
        <f t="shared" si="484"/>
        <v>Up</v>
      </c>
    </row>
    <row r="6582" spans="1:20" s="14" customFormat="1" hidden="1" x14ac:dyDescent="0.3">
      <c r="A6582" s="11">
        <v>6062496</v>
      </c>
      <c r="B6582" s="11">
        <v>6062496</v>
      </c>
      <c r="C6582" s="11" t="s">
        <v>26</v>
      </c>
      <c r="D6582" s="11" t="s">
        <v>27</v>
      </c>
      <c r="E6582" s="13" t="str">
        <f>_xlfn.XLOOKUP(B6582,Sheet1!A:A,Sheet1!B:B)</f>
        <v>DS FIDDES EXTERIOR UV H BUILD OIL  2.5L</v>
      </c>
      <c r="F6582" s="13" t="str">
        <f t="shared" si="483"/>
        <v>CROWN  - DS FIDDES EXTERIOR UV H BUILD OIL  2.5L</v>
      </c>
      <c r="G6582" s="13"/>
      <c r="H6582" s="91" t="s">
        <v>28</v>
      </c>
      <c r="I6582" s="11" t="s">
        <v>29</v>
      </c>
      <c r="J6582" s="11" t="s">
        <v>29</v>
      </c>
      <c r="K6582" s="11" t="s">
        <v>30</v>
      </c>
      <c r="M6582" s="11" t="s">
        <v>7062</v>
      </c>
      <c r="N6582" s="13">
        <v>3105</v>
      </c>
      <c r="O6582" s="15">
        <f>_xlfn.XLOOKUP(B6582,Sheet1!A:A,Sheet1!E:E)</f>
        <v>49.17</v>
      </c>
      <c r="P6582" s="26"/>
      <c r="Q6582" s="15">
        <f t="shared" si="486"/>
        <v>51.628500000000003</v>
      </c>
      <c r="R6582" s="38">
        <f t="shared" si="487"/>
        <v>53.177355000000006</v>
      </c>
      <c r="S6582" s="26">
        <v>0</v>
      </c>
      <c r="T6582" s="13" t="str">
        <f t="shared" si="484"/>
        <v>Up</v>
      </c>
    </row>
    <row r="6583" spans="1:20" s="14" customFormat="1" hidden="1" x14ac:dyDescent="0.3">
      <c r="A6583" s="11">
        <v>6062495</v>
      </c>
      <c r="B6583" s="11">
        <v>6062495</v>
      </c>
      <c r="C6583" s="11" t="s">
        <v>26</v>
      </c>
      <c r="D6583" s="11" t="s">
        <v>27</v>
      </c>
      <c r="E6583" s="13" t="str">
        <f>_xlfn.XLOOKUP(B6583,Sheet1!A:A,Sheet1!B:B)</f>
        <v>DS FIDDES EXTERIOR UV H BUILD OIL  1L</v>
      </c>
      <c r="F6583" s="13" t="str">
        <f t="shared" si="483"/>
        <v>CROWN  - DS FIDDES EXTERIOR UV H BUILD OIL  1L</v>
      </c>
      <c r="G6583" s="13"/>
      <c r="H6583" s="91" t="s">
        <v>28</v>
      </c>
      <c r="I6583" s="11" t="s">
        <v>29</v>
      </c>
      <c r="J6583" s="11" t="s">
        <v>29</v>
      </c>
      <c r="K6583" s="11" t="s">
        <v>30</v>
      </c>
      <c r="M6583" s="11" t="s">
        <v>7062</v>
      </c>
      <c r="N6583" s="13">
        <v>3105</v>
      </c>
      <c r="O6583" s="15">
        <f>_xlfn.XLOOKUP(B6583,Sheet1!A:A,Sheet1!E:E)</f>
        <v>25</v>
      </c>
      <c r="P6583" s="26"/>
      <c r="Q6583" s="15">
        <f t="shared" si="486"/>
        <v>26.25</v>
      </c>
      <c r="R6583" s="38">
        <f t="shared" si="487"/>
        <v>27.037500000000001</v>
      </c>
      <c r="S6583" s="26">
        <v>0</v>
      </c>
      <c r="T6583" s="13" t="str">
        <f t="shared" si="484"/>
        <v>Up</v>
      </c>
    </row>
    <row r="6584" spans="1:20" s="14" customFormat="1" hidden="1" x14ac:dyDescent="0.3">
      <c r="A6584" s="11">
        <v>6062494</v>
      </c>
      <c r="B6584" s="11">
        <v>6062494</v>
      </c>
      <c r="C6584" s="11" t="s">
        <v>26</v>
      </c>
      <c r="D6584" s="11" t="s">
        <v>27</v>
      </c>
      <c r="E6584" s="13" t="str">
        <f>_xlfn.XLOOKUP(B6584,Sheet1!A:A,Sheet1!B:B)</f>
        <v>DS FIDDES FULL STOP                2.5L</v>
      </c>
      <c r="F6584" s="13" t="str">
        <f t="shared" si="483"/>
        <v>CROWN  - DS FIDDES FULL STOP                2.5L</v>
      </c>
      <c r="G6584" s="13"/>
      <c r="H6584" s="91" t="s">
        <v>28</v>
      </c>
      <c r="I6584" s="11" t="s">
        <v>29</v>
      </c>
      <c r="J6584" s="11" t="s">
        <v>29</v>
      </c>
      <c r="K6584" s="11" t="s">
        <v>30</v>
      </c>
      <c r="M6584" s="11" t="s">
        <v>7062</v>
      </c>
      <c r="N6584" s="13">
        <v>3105</v>
      </c>
      <c r="O6584" s="15">
        <f>_xlfn.XLOOKUP(B6584,Sheet1!A:A,Sheet1!E:E)</f>
        <v>39.17</v>
      </c>
      <c r="P6584" s="26"/>
      <c r="Q6584" s="15">
        <f t="shared" si="486"/>
        <v>41.128500000000003</v>
      </c>
      <c r="R6584" s="38">
        <f t="shared" si="487"/>
        <v>42.362355000000001</v>
      </c>
      <c r="S6584" s="26">
        <v>0</v>
      </c>
      <c r="T6584" s="13" t="str">
        <f t="shared" si="484"/>
        <v>Up</v>
      </c>
    </row>
    <row r="6585" spans="1:20" s="14" customFormat="1" hidden="1" x14ac:dyDescent="0.3">
      <c r="A6585" s="11">
        <v>6062493</v>
      </c>
      <c r="B6585" s="11">
        <v>6062493</v>
      </c>
      <c r="C6585" s="11" t="s">
        <v>26</v>
      </c>
      <c r="D6585" s="11" t="s">
        <v>27</v>
      </c>
      <c r="E6585" s="13" t="str">
        <f>_xlfn.XLOOKUP(B6585,Sheet1!A:A,Sheet1!B:B)</f>
        <v>DS FIDDES FULL STOP                1L</v>
      </c>
      <c r="F6585" s="13" t="str">
        <f t="shared" si="483"/>
        <v>CROWN  - DS FIDDES FULL STOP                1L</v>
      </c>
      <c r="G6585" s="13"/>
      <c r="H6585" s="91" t="s">
        <v>28</v>
      </c>
      <c r="I6585" s="11" t="s">
        <v>29</v>
      </c>
      <c r="J6585" s="11" t="s">
        <v>29</v>
      </c>
      <c r="K6585" s="11" t="s">
        <v>30</v>
      </c>
      <c r="M6585" s="11" t="s">
        <v>7062</v>
      </c>
      <c r="N6585" s="13">
        <v>3105</v>
      </c>
      <c r="O6585" s="15">
        <f>_xlfn.XLOOKUP(B6585,Sheet1!A:A,Sheet1!E:E)</f>
        <v>18.329999999999998</v>
      </c>
      <c r="P6585" s="26"/>
      <c r="Q6585" s="15">
        <f t="shared" si="486"/>
        <v>19.246499999999997</v>
      </c>
      <c r="R6585" s="38">
        <f t="shared" si="487"/>
        <v>19.823894999999997</v>
      </c>
      <c r="S6585" s="26">
        <v>0</v>
      </c>
      <c r="T6585" s="13" t="str">
        <f t="shared" si="484"/>
        <v>Up</v>
      </c>
    </row>
    <row r="6586" spans="1:20" s="14" customFormat="1" hidden="1" x14ac:dyDescent="0.3">
      <c r="A6586" s="11">
        <v>6062492</v>
      </c>
      <c r="B6586" s="11">
        <v>6062492</v>
      </c>
      <c r="C6586" s="11" t="s">
        <v>26</v>
      </c>
      <c r="D6586" s="11" t="s">
        <v>27</v>
      </c>
      <c r="E6586" s="13" t="str">
        <f>_xlfn.XLOOKUP(B6586,Sheet1!A:A,Sheet1!B:B)</f>
        <v>DS FIDDES WOOD SURFACE CLEAN SPRAY 500ML</v>
      </c>
      <c r="F6586" s="13" t="str">
        <f t="shared" si="483"/>
        <v>CROWN  - DS FIDDES WOOD SURFACE CLEAN SPRAY 500ML</v>
      </c>
      <c r="G6586" s="13"/>
      <c r="H6586" s="91" t="s">
        <v>28</v>
      </c>
      <c r="I6586" s="11" t="s">
        <v>29</v>
      </c>
      <c r="J6586" s="11" t="s">
        <v>29</v>
      </c>
      <c r="K6586" s="11" t="s">
        <v>30</v>
      </c>
      <c r="M6586" s="11" t="s">
        <v>7062</v>
      </c>
      <c r="N6586" s="13">
        <v>3105</v>
      </c>
      <c r="O6586" s="15">
        <f>_xlfn.XLOOKUP(B6586,Sheet1!A:A,Sheet1!E:E)</f>
        <v>6.25</v>
      </c>
      <c r="P6586" s="26"/>
      <c r="Q6586" s="15">
        <f t="shared" si="486"/>
        <v>6.5625</v>
      </c>
      <c r="R6586" s="38">
        <f t="shared" ref="R6586:R6617" si="488">Q6586*1.03</f>
        <v>6.7593750000000004</v>
      </c>
      <c r="S6586" s="26">
        <v>0</v>
      </c>
      <c r="T6586" s="13" t="str">
        <f t="shared" si="484"/>
        <v>Up</v>
      </c>
    </row>
    <row r="6587" spans="1:20" s="14" customFormat="1" hidden="1" x14ac:dyDescent="0.3">
      <c r="A6587" s="11">
        <v>6062491</v>
      </c>
      <c r="B6587" s="11">
        <v>6062491</v>
      </c>
      <c r="C6587" s="11" t="s">
        <v>26</v>
      </c>
      <c r="D6587" s="11" t="s">
        <v>27</v>
      </c>
      <c r="E6587" s="13" t="str">
        <f>_xlfn.XLOOKUP(B6587,Sheet1!A:A,Sheet1!B:B)</f>
        <v>DS FIDDES WOOD FLOOR SURFACE CLEAN 1L</v>
      </c>
      <c r="F6587" s="13" t="str">
        <f t="shared" si="483"/>
        <v>CROWN  - DS FIDDES WOOD FLOOR SURFACE CLEAN 1L</v>
      </c>
      <c r="G6587" s="13"/>
      <c r="H6587" s="91" t="s">
        <v>28</v>
      </c>
      <c r="I6587" s="11" t="s">
        <v>29</v>
      </c>
      <c r="J6587" s="11" t="s">
        <v>29</v>
      </c>
      <c r="K6587" s="11" t="s">
        <v>30</v>
      </c>
      <c r="M6587" s="11" t="s">
        <v>7062</v>
      </c>
      <c r="N6587" s="13">
        <v>3105</v>
      </c>
      <c r="O6587" s="15">
        <f>_xlfn.XLOOKUP(B6587,Sheet1!A:A,Sheet1!E:E)</f>
        <v>7.92</v>
      </c>
      <c r="P6587" s="26"/>
      <c r="Q6587" s="15">
        <f t="shared" si="486"/>
        <v>8.3160000000000007</v>
      </c>
      <c r="R6587" s="38">
        <f t="shared" si="488"/>
        <v>8.5654800000000009</v>
      </c>
      <c r="S6587" s="26">
        <v>0</v>
      </c>
      <c r="T6587" s="13" t="str">
        <f t="shared" si="484"/>
        <v>Up</v>
      </c>
    </row>
    <row r="6588" spans="1:20" s="14" customFormat="1" hidden="1" x14ac:dyDescent="0.3">
      <c r="A6588" s="11">
        <v>6062490</v>
      </c>
      <c r="B6588" s="11">
        <v>6062490</v>
      </c>
      <c r="C6588" s="11" t="s">
        <v>26</v>
      </c>
      <c r="D6588" s="11" t="s">
        <v>27</v>
      </c>
      <c r="E6588" s="13" t="str">
        <f>_xlfn.XLOOKUP(B6588,Sheet1!A:A,Sheet1!B:B)</f>
        <v>DS FIDDES FIDDES SUP WAX STRI PINE 400ML</v>
      </c>
      <c r="F6588" s="13" t="str">
        <f t="shared" si="483"/>
        <v>CROWN  - DS FIDDES FIDDES SUP WAX STRI PINE 400ML</v>
      </c>
      <c r="G6588" s="13"/>
      <c r="H6588" s="91" t="s">
        <v>28</v>
      </c>
      <c r="I6588" s="11" t="s">
        <v>29</v>
      </c>
      <c r="J6588" s="11" t="s">
        <v>29</v>
      </c>
      <c r="K6588" s="11" t="s">
        <v>30</v>
      </c>
      <c r="M6588" s="11" t="s">
        <v>7062</v>
      </c>
      <c r="N6588" s="13">
        <v>3105</v>
      </c>
      <c r="O6588" s="15">
        <f>_xlfn.XLOOKUP(B6588,Sheet1!A:A,Sheet1!E:E)</f>
        <v>9.16</v>
      </c>
      <c r="P6588" s="26"/>
      <c r="Q6588" s="15">
        <f t="shared" si="486"/>
        <v>9.6180000000000003</v>
      </c>
      <c r="R6588" s="38">
        <f t="shared" si="488"/>
        <v>9.9065400000000015</v>
      </c>
      <c r="S6588" s="26">
        <v>0</v>
      </c>
      <c r="T6588" s="13" t="str">
        <f t="shared" si="484"/>
        <v>Up</v>
      </c>
    </row>
    <row r="6589" spans="1:20" s="14" customFormat="1" hidden="1" x14ac:dyDescent="0.3">
      <c r="A6589" s="11">
        <v>6062489</v>
      </c>
      <c r="B6589" s="11">
        <v>6062489</v>
      </c>
      <c r="C6589" s="11" t="s">
        <v>26</v>
      </c>
      <c r="D6589" s="11" t="s">
        <v>27</v>
      </c>
      <c r="E6589" s="13" t="str">
        <f>_xlfn.XLOOKUP(B6589,Sheet1!A:A,Sheet1!B:B)</f>
        <v>DS FIDDES FIDDES SUP WAX RUG BROWN 400ML</v>
      </c>
      <c r="F6589" s="13" t="str">
        <f t="shared" si="483"/>
        <v>CROWN  - DS FIDDES FIDDES SUP WAX RUG BROWN 400ML</v>
      </c>
      <c r="G6589" s="13"/>
      <c r="H6589" s="91" t="s">
        <v>28</v>
      </c>
      <c r="I6589" s="11" t="s">
        <v>29</v>
      </c>
      <c r="J6589" s="11" t="s">
        <v>29</v>
      </c>
      <c r="K6589" s="11" t="s">
        <v>30</v>
      </c>
      <c r="M6589" s="11" t="s">
        <v>7062</v>
      </c>
      <c r="N6589" s="13">
        <v>3105</v>
      </c>
      <c r="O6589" s="15">
        <f>_xlfn.XLOOKUP(B6589,Sheet1!A:A,Sheet1!E:E)</f>
        <v>9.16</v>
      </c>
      <c r="P6589" s="26"/>
      <c r="Q6589" s="15">
        <f t="shared" si="486"/>
        <v>9.6180000000000003</v>
      </c>
      <c r="R6589" s="38">
        <f t="shared" si="488"/>
        <v>9.9065400000000015</v>
      </c>
      <c r="S6589" s="26">
        <v>0</v>
      </c>
      <c r="T6589" s="13" t="str">
        <f t="shared" si="484"/>
        <v>Up</v>
      </c>
    </row>
    <row r="6590" spans="1:20" s="14" customFormat="1" hidden="1" x14ac:dyDescent="0.3">
      <c r="A6590" s="11">
        <v>6062488</v>
      </c>
      <c r="B6590" s="11">
        <v>6062488</v>
      </c>
      <c r="C6590" s="11" t="s">
        <v>26</v>
      </c>
      <c r="D6590" s="11" t="s">
        <v>27</v>
      </c>
      <c r="E6590" s="13" t="str">
        <f>_xlfn.XLOOKUP(B6590,Sheet1!A:A,Sheet1!B:B)</f>
        <v>DS FIDDES FIDDES SUP WAX L BROWN   400ML</v>
      </c>
      <c r="F6590" s="13" t="str">
        <f t="shared" ref="F6590:F6653" si="489">D6590&amp;" - "&amp;E6590</f>
        <v>CROWN  - DS FIDDES FIDDES SUP WAX L BROWN   400ML</v>
      </c>
      <c r="G6590" s="13"/>
      <c r="H6590" s="91" t="s">
        <v>28</v>
      </c>
      <c r="I6590" s="11" t="s">
        <v>29</v>
      </c>
      <c r="J6590" s="11" t="s">
        <v>29</v>
      </c>
      <c r="K6590" s="11" t="s">
        <v>30</v>
      </c>
      <c r="M6590" s="11" t="s">
        <v>7062</v>
      </c>
      <c r="N6590" s="13">
        <v>3105</v>
      </c>
      <c r="O6590" s="15">
        <f>_xlfn.XLOOKUP(B6590,Sheet1!A:A,Sheet1!E:E)</f>
        <v>9.16</v>
      </c>
      <c r="P6590" s="26"/>
      <c r="Q6590" s="15">
        <f t="shared" si="486"/>
        <v>9.6180000000000003</v>
      </c>
      <c r="R6590" s="38">
        <f t="shared" si="488"/>
        <v>9.9065400000000015</v>
      </c>
      <c r="S6590" s="26">
        <v>0</v>
      </c>
      <c r="T6590" s="13" t="str">
        <f t="shared" si="484"/>
        <v>Up</v>
      </c>
    </row>
    <row r="6591" spans="1:20" s="14" customFormat="1" hidden="1" x14ac:dyDescent="0.3">
      <c r="A6591" s="11">
        <v>6062487</v>
      </c>
      <c r="B6591" s="11">
        <v>6062487</v>
      </c>
      <c r="C6591" s="11" t="s">
        <v>26</v>
      </c>
      <c r="D6591" s="11" t="s">
        <v>27</v>
      </c>
      <c r="E6591" s="13" t="str">
        <f>_xlfn.XLOOKUP(B6591,Sheet1!A:A,Sheet1!B:B)</f>
        <v>DS FIDDES FIDDES SUP WAX JACOBEAN  400ML</v>
      </c>
      <c r="F6591" s="13" t="str">
        <f t="shared" si="489"/>
        <v>CROWN  - DS FIDDES FIDDES SUP WAX JACOBEAN  400ML</v>
      </c>
      <c r="G6591" s="13"/>
      <c r="H6591" s="91" t="s">
        <v>28</v>
      </c>
      <c r="I6591" s="11" t="s">
        <v>29</v>
      </c>
      <c r="J6591" s="11" t="s">
        <v>29</v>
      </c>
      <c r="K6591" s="11" t="s">
        <v>30</v>
      </c>
      <c r="M6591" s="11" t="s">
        <v>7062</v>
      </c>
      <c r="N6591" s="13">
        <v>3105</v>
      </c>
      <c r="O6591" s="15">
        <f>_xlfn.XLOOKUP(B6591,Sheet1!A:A,Sheet1!E:E)</f>
        <v>9.16</v>
      </c>
      <c r="P6591" s="26"/>
      <c r="Q6591" s="15">
        <f t="shared" si="486"/>
        <v>9.6180000000000003</v>
      </c>
      <c r="R6591" s="38">
        <f t="shared" si="488"/>
        <v>9.9065400000000015</v>
      </c>
      <c r="S6591" s="26">
        <v>0</v>
      </c>
      <c r="T6591" s="13" t="str">
        <f t="shared" si="484"/>
        <v>Up</v>
      </c>
    </row>
    <row r="6592" spans="1:20" s="14" customFormat="1" hidden="1" x14ac:dyDescent="0.3">
      <c r="A6592" s="11">
        <v>6062486</v>
      </c>
      <c r="B6592" s="11">
        <v>6062486</v>
      </c>
      <c r="C6592" s="11" t="s">
        <v>26</v>
      </c>
      <c r="D6592" s="11" t="s">
        <v>27</v>
      </c>
      <c r="E6592" s="13" t="str">
        <f>_xlfn.XLOOKUP(B6592,Sheet1!A:A,Sheet1!B:B)</f>
        <v>DS FIDDES FIDDES SUP WAX FOR BROWN 400ML</v>
      </c>
      <c r="F6592" s="13" t="str">
        <f t="shared" si="489"/>
        <v>CROWN  - DS FIDDES FIDDES SUP WAX FOR BROWN 400ML</v>
      </c>
      <c r="G6592" s="13"/>
      <c r="H6592" s="91" t="s">
        <v>28</v>
      </c>
      <c r="I6592" s="11" t="s">
        <v>29</v>
      </c>
      <c r="J6592" s="11" t="s">
        <v>29</v>
      </c>
      <c r="K6592" s="11" t="s">
        <v>30</v>
      </c>
      <c r="M6592" s="11" t="s">
        <v>7062</v>
      </c>
      <c r="N6592" s="13">
        <v>3105</v>
      </c>
      <c r="O6592" s="15">
        <f>_xlfn.XLOOKUP(B6592,Sheet1!A:A,Sheet1!E:E)</f>
        <v>9.16</v>
      </c>
      <c r="P6592" s="26"/>
      <c r="Q6592" s="15">
        <f t="shared" si="486"/>
        <v>9.6180000000000003</v>
      </c>
      <c r="R6592" s="38">
        <f t="shared" si="488"/>
        <v>9.9065400000000015</v>
      </c>
      <c r="S6592" s="26">
        <v>0</v>
      </c>
      <c r="T6592" s="13" t="str">
        <f t="shared" si="484"/>
        <v>Up</v>
      </c>
    </row>
    <row r="6593" spans="1:20" s="14" customFormat="1" hidden="1" x14ac:dyDescent="0.3">
      <c r="A6593" s="11">
        <v>6062485</v>
      </c>
      <c r="B6593" s="11">
        <v>6062485</v>
      </c>
      <c r="C6593" s="11" t="s">
        <v>26</v>
      </c>
      <c r="D6593" s="11" t="s">
        <v>27</v>
      </c>
      <c r="E6593" s="13" t="str">
        <f>_xlfn.XLOOKUP(B6593,Sheet1!A:A,Sheet1!B:B)</f>
        <v>DS FIDDES FIDDES SUP WAX CHERRY    400ML</v>
      </c>
      <c r="F6593" s="13" t="str">
        <f t="shared" si="489"/>
        <v>CROWN  - DS FIDDES FIDDES SUP WAX CHERRY    400ML</v>
      </c>
      <c r="G6593" s="13"/>
      <c r="H6593" s="91" t="s">
        <v>28</v>
      </c>
      <c r="I6593" s="11" t="s">
        <v>29</v>
      </c>
      <c r="J6593" s="11" t="s">
        <v>29</v>
      </c>
      <c r="K6593" s="11" t="s">
        <v>30</v>
      </c>
      <c r="M6593" s="11" t="s">
        <v>7062</v>
      </c>
      <c r="N6593" s="13">
        <v>3105</v>
      </c>
      <c r="O6593" s="15">
        <f>_xlfn.XLOOKUP(B6593,Sheet1!A:A,Sheet1!E:E)</f>
        <v>9.16</v>
      </c>
      <c r="P6593" s="26"/>
      <c r="Q6593" s="15">
        <f t="shared" si="486"/>
        <v>9.6180000000000003</v>
      </c>
      <c r="R6593" s="38">
        <f t="shared" si="488"/>
        <v>9.9065400000000015</v>
      </c>
      <c r="S6593" s="26">
        <v>0</v>
      </c>
      <c r="T6593" s="13" t="str">
        <f t="shared" si="484"/>
        <v>Up</v>
      </c>
    </row>
    <row r="6594" spans="1:20" s="14" customFormat="1" hidden="1" x14ac:dyDescent="0.3">
      <c r="A6594" s="11">
        <v>6062484</v>
      </c>
      <c r="B6594" s="11">
        <v>6062484</v>
      </c>
      <c r="C6594" s="11" t="s">
        <v>26</v>
      </c>
      <c r="D6594" s="11" t="s">
        <v>27</v>
      </c>
      <c r="E6594" s="13" t="str">
        <f>_xlfn.XLOOKUP(B6594,Sheet1!A:A,Sheet1!B:B)</f>
        <v>DS FIDDES FIDDES SUP WAX ANT BROWN 400ML</v>
      </c>
      <c r="F6594" s="13" t="str">
        <f t="shared" si="489"/>
        <v>CROWN  - DS FIDDES FIDDES SUP WAX ANT BROWN 400ML</v>
      </c>
      <c r="G6594" s="13"/>
      <c r="H6594" s="91" t="s">
        <v>28</v>
      </c>
      <c r="I6594" s="11" t="s">
        <v>29</v>
      </c>
      <c r="J6594" s="11" t="s">
        <v>29</v>
      </c>
      <c r="K6594" s="11" t="s">
        <v>30</v>
      </c>
      <c r="M6594" s="11" t="s">
        <v>7062</v>
      </c>
      <c r="N6594" s="13">
        <v>3105</v>
      </c>
      <c r="O6594" s="15">
        <f>_xlfn.XLOOKUP(B6594,Sheet1!A:A,Sheet1!E:E)</f>
        <v>9.16</v>
      </c>
      <c r="P6594" s="26"/>
      <c r="Q6594" s="15">
        <f t="shared" si="486"/>
        <v>9.6180000000000003</v>
      </c>
      <c r="R6594" s="38">
        <f t="shared" si="488"/>
        <v>9.9065400000000015</v>
      </c>
      <c r="S6594" s="26">
        <v>0</v>
      </c>
      <c r="T6594" s="13" t="str">
        <f t="shared" ref="T6594:T6657" si="490">IF(Q6594&gt;=R6594,"No Change","Up")</f>
        <v>Up</v>
      </c>
    </row>
    <row r="6595" spans="1:20" s="14" customFormat="1" hidden="1" x14ac:dyDescent="0.3">
      <c r="A6595" s="11">
        <v>6062482</v>
      </c>
      <c r="B6595" s="11">
        <v>6062482</v>
      </c>
      <c r="C6595" s="11" t="s">
        <v>26</v>
      </c>
      <c r="D6595" s="11" t="s">
        <v>27</v>
      </c>
      <c r="E6595" s="13" t="str">
        <f>_xlfn.XLOOKUP(B6595,Sheet1!A:A,Sheet1!B:B)</f>
        <v>DS FIDDES FIDDES SUP WAX LIGHT     400ML</v>
      </c>
      <c r="F6595" s="13" t="str">
        <f t="shared" si="489"/>
        <v>CROWN  - DS FIDDES FIDDES SUP WAX LIGHT     400ML</v>
      </c>
      <c r="G6595" s="13"/>
      <c r="H6595" s="91" t="s">
        <v>28</v>
      </c>
      <c r="I6595" s="11" t="s">
        <v>29</v>
      </c>
      <c r="J6595" s="11" t="s">
        <v>29</v>
      </c>
      <c r="K6595" s="11" t="s">
        <v>30</v>
      </c>
      <c r="M6595" s="11" t="s">
        <v>7062</v>
      </c>
      <c r="N6595" s="13">
        <v>3105</v>
      </c>
      <c r="O6595" s="15">
        <f>_xlfn.XLOOKUP(B6595,Sheet1!A:A,Sheet1!E:E)</f>
        <v>9.16</v>
      </c>
      <c r="P6595" s="26"/>
      <c r="Q6595" s="15">
        <f t="shared" si="486"/>
        <v>9.6180000000000003</v>
      </c>
      <c r="R6595" s="38">
        <f t="shared" si="488"/>
        <v>9.9065400000000015</v>
      </c>
      <c r="S6595" s="26">
        <v>0</v>
      </c>
      <c r="T6595" s="13" t="str">
        <f t="shared" si="490"/>
        <v>Up</v>
      </c>
    </row>
    <row r="6596" spans="1:20" s="14" customFormat="1" hidden="1" x14ac:dyDescent="0.3">
      <c r="A6596" s="11">
        <v>6062481</v>
      </c>
      <c r="B6596" s="11">
        <v>6062481</v>
      </c>
      <c r="C6596" s="11" t="s">
        <v>26</v>
      </c>
      <c r="D6596" s="11" t="s">
        <v>27</v>
      </c>
      <c r="E6596" s="13" t="str">
        <f>_xlfn.XLOOKUP(B6596,Sheet1!A:A,Sheet1!B:B)</f>
        <v>DS FIDDES PREMIER WOOD VARN MATT   5L</v>
      </c>
      <c r="F6596" s="13" t="str">
        <f t="shared" si="489"/>
        <v>CROWN  - DS FIDDES PREMIER WOOD VARN MATT   5L</v>
      </c>
      <c r="G6596" s="13"/>
      <c r="H6596" s="91" t="s">
        <v>28</v>
      </c>
      <c r="I6596" s="11" t="s">
        <v>29</v>
      </c>
      <c r="J6596" s="11" t="s">
        <v>29</v>
      </c>
      <c r="K6596" s="11" t="s">
        <v>30</v>
      </c>
      <c r="M6596" s="11" t="s">
        <v>7062</v>
      </c>
      <c r="N6596" s="13">
        <v>3105</v>
      </c>
      <c r="O6596" s="15">
        <f>_xlfn.XLOOKUP(B6596,Sheet1!A:A,Sheet1!E:E)</f>
        <v>64.17</v>
      </c>
      <c r="P6596" s="26"/>
      <c r="Q6596" s="15">
        <f t="shared" si="486"/>
        <v>67.378500000000003</v>
      </c>
      <c r="R6596" s="38">
        <f t="shared" si="488"/>
        <v>69.399855000000002</v>
      </c>
      <c r="S6596" s="26">
        <v>0</v>
      </c>
      <c r="T6596" s="13" t="str">
        <f t="shared" si="490"/>
        <v>Up</v>
      </c>
    </row>
    <row r="6597" spans="1:20" s="14" customFormat="1" hidden="1" x14ac:dyDescent="0.3">
      <c r="A6597" s="11">
        <v>6062480</v>
      </c>
      <c r="B6597" s="11">
        <v>6062480</v>
      </c>
      <c r="C6597" s="11" t="s">
        <v>26</v>
      </c>
      <c r="D6597" s="11" t="s">
        <v>27</v>
      </c>
      <c r="E6597" s="13" t="str">
        <f>_xlfn.XLOOKUP(B6597,Sheet1!A:A,Sheet1!B:B)</f>
        <v>DS FIDDES PREMIER WOOD VARN SATIN  5L</v>
      </c>
      <c r="F6597" s="13" t="str">
        <f t="shared" si="489"/>
        <v>CROWN  - DS FIDDES PREMIER WOOD VARN SATIN  5L</v>
      </c>
      <c r="G6597" s="13"/>
      <c r="H6597" s="91" t="s">
        <v>28</v>
      </c>
      <c r="I6597" s="11" t="s">
        <v>29</v>
      </c>
      <c r="J6597" s="11" t="s">
        <v>29</v>
      </c>
      <c r="K6597" s="11" t="s">
        <v>30</v>
      </c>
      <c r="M6597" s="11" t="s">
        <v>7062</v>
      </c>
      <c r="N6597" s="13">
        <v>3105</v>
      </c>
      <c r="O6597" s="15">
        <f>_xlfn.XLOOKUP(B6597,Sheet1!A:A,Sheet1!E:E)</f>
        <v>64.17</v>
      </c>
      <c r="P6597" s="26"/>
      <c r="Q6597" s="15">
        <f t="shared" si="486"/>
        <v>67.378500000000003</v>
      </c>
      <c r="R6597" s="38">
        <f t="shared" si="488"/>
        <v>69.399855000000002</v>
      </c>
      <c r="S6597" s="26">
        <v>0</v>
      </c>
      <c r="T6597" s="13" t="str">
        <f t="shared" si="490"/>
        <v>Up</v>
      </c>
    </row>
    <row r="6598" spans="1:20" s="14" customFormat="1" hidden="1" x14ac:dyDescent="0.3">
      <c r="A6598" s="11">
        <v>6062479</v>
      </c>
      <c r="B6598" s="11">
        <v>6062479</v>
      </c>
      <c r="C6598" s="11" t="s">
        <v>26</v>
      </c>
      <c r="D6598" s="11" t="s">
        <v>27</v>
      </c>
      <c r="E6598" s="13" t="str">
        <f>_xlfn.XLOOKUP(B6598,Sheet1!A:A,Sheet1!B:B)</f>
        <v>DS FIDDES PREMIER WOOD VARN GLOSS  5L</v>
      </c>
      <c r="F6598" s="13" t="str">
        <f t="shared" si="489"/>
        <v>CROWN  - DS FIDDES PREMIER WOOD VARN GLOSS  5L</v>
      </c>
      <c r="G6598" s="13"/>
      <c r="H6598" s="91" t="s">
        <v>28</v>
      </c>
      <c r="I6598" s="11" t="s">
        <v>29</v>
      </c>
      <c r="J6598" s="11" t="s">
        <v>29</v>
      </c>
      <c r="K6598" s="11" t="s">
        <v>30</v>
      </c>
      <c r="M6598" s="11" t="s">
        <v>7062</v>
      </c>
      <c r="N6598" s="13">
        <v>3105</v>
      </c>
      <c r="O6598" s="15">
        <f>_xlfn.XLOOKUP(B6598,Sheet1!A:A,Sheet1!E:E)</f>
        <v>64.17</v>
      </c>
      <c r="P6598" s="26"/>
      <c r="Q6598" s="15">
        <f t="shared" si="486"/>
        <v>67.378500000000003</v>
      </c>
      <c r="R6598" s="38">
        <f t="shared" si="488"/>
        <v>69.399855000000002</v>
      </c>
      <c r="S6598" s="26">
        <v>0</v>
      </c>
      <c r="T6598" s="13" t="str">
        <f t="shared" si="490"/>
        <v>Up</v>
      </c>
    </row>
    <row r="6599" spans="1:20" s="14" customFormat="1" hidden="1" x14ac:dyDescent="0.3">
      <c r="A6599" s="11">
        <v>6062478</v>
      </c>
      <c r="B6599" s="11">
        <v>6062478</v>
      </c>
      <c r="C6599" s="11" t="s">
        <v>26</v>
      </c>
      <c r="D6599" s="11" t="s">
        <v>27</v>
      </c>
      <c r="E6599" s="13" t="str">
        <f>_xlfn.XLOOKUP(B6599,Sheet1!A:A,Sheet1!B:B)</f>
        <v>DS FIDDES CLEAR GLAZE SATIN        5L</v>
      </c>
      <c r="F6599" s="13" t="str">
        <f t="shared" si="489"/>
        <v>CROWN  - DS FIDDES CLEAR GLAZE SATIN        5L</v>
      </c>
      <c r="G6599" s="13"/>
      <c r="H6599" s="91" t="s">
        <v>28</v>
      </c>
      <c r="I6599" s="11" t="s">
        <v>29</v>
      </c>
      <c r="J6599" s="11" t="s">
        <v>29</v>
      </c>
      <c r="K6599" s="11" t="s">
        <v>30</v>
      </c>
      <c r="M6599" s="11" t="s">
        <v>7062</v>
      </c>
      <c r="N6599" s="13">
        <v>3105</v>
      </c>
      <c r="O6599" s="15">
        <f>_xlfn.XLOOKUP(B6599,Sheet1!A:A,Sheet1!E:E)</f>
        <v>58.33</v>
      </c>
      <c r="P6599" s="26"/>
      <c r="Q6599" s="15">
        <f t="shared" si="486"/>
        <v>61.246499999999997</v>
      </c>
      <c r="R6599" s="38">
        <f t="shared" si="488"/>
        <v>63.083894999999998</v>
      </c>
      <c r="S6599" s="26">
        <v>0</v>
      </c>
      <c r="T6599" s="13" t="str">
        <f t="shared" si="490"/>
        <v>Up</v>
      </c>
    </row>
    <row r="6600" spans="1:20" s="14" customFormat="1" hidden="1" x14ac:dyDescent="0.3">
      <c r="A6600" s="11">
        <v>6062477</v>
      </c>
      <c r="B6600" s="11">
        <v>6062477</v>
      </c>
      <c r="C6600" s="11" t="s">
        <v>26</v>
      </c>
      <c r="D6600" s="11" t="s">
        <v>27</v>
      </c>
      <c r="E6600" s="13" t="str">
        <f>_xlfn.XLOOKUP(B6600,Sheet1!A:A,Sheet1!B:B)</f>
        <v>DS FIDDES CLEAR GLAZE MATT         5L</v>
      </c>
      <c r="F6600" s="13" t="str">
        <f t="shared" si="489"/>
        <v>CROWN  - DS FIDDES CLEAR GLAZE MATT         5L</v>
      </c>
      <c r="G6600" s="13"/>
      <c r="H6600" s="91" t="s">
        <v>28</v>
      </c>
      <c r="I6600" s="11" t="s">
        <v>29</v>
      </c>
      <c r="J6600" s="11" t="s">
        <v>29</v>
      </c>
      <c r="K6600" s="11" t="s">
        <v>30</v>
      </c>
      <c r="M6600" s="11" t="s">
        <v>7062</v>
      </c>
      <c r="N6600" s="13">
        <v>3105</v>
      </c>
      <c r="O6600" s="15">
        <f>_xlfn.XLOOKUP(B6600,Sheet1!A:A,Sheet1!E:E)</f>
        <v>58.33</v>
      </c>
      <c r="P6600" s="26"/>
      <c r="Q6600" s="15">
        <f t="shared" si="486"/>
        <v>61.246499999999997</v>
      </c>
      <c r="R6600" s="38">
        <f t="shared" si="488"/>
        <v>63.083894999999998</v>
      </c>
      <c r="S6600" s="26">
        <v>0</v>
      </c>
      <c r="T6600" s="13" t="str">
        <f t="shared" si="490"/>
        <v>Up</v>
      </c>
    </row>
    <row r="6601" spans="1:20" s="14" customFormat="1" hidden="1" x14ac:dyDescent="0.3">
      <c r="A6601" s="11">
        <v>6062476</v>
      </c>
      <c r="B6601" s="11">
        <v>6062476</v>
      </c>
      <c r="C6601" s="11" t="s">
        <v>26</v>
      </c>
      <c r="D6601" s="11" t="s">
        <v>27</v>
      </c>
      <c r="E6601" s="13" t="str">
        <f>_xlfn.XLOOKUP(B6601,Sheet1!A:A,Sheet1!B:B)</f>
        <v>DS FIDDES CLEAR GLAZE GLOSS        5L</v>
      </c>
      <c r="F6601" s="13" t="str">
        <f t="shared" si="489"/>
        <v>CROWN  - DS FIDDES CLEAR GLAZE GLOSS        5L</v>
      </c>
      <c r="G6601" s="13"/>
      <c r="H6601" s="91" t="s">
        <v>28</v>
      </c>
      <c r="I6601" s="11" t="s">
        <v>29</v>
      </c>
      <c r="J6601" s="11" t="s">
        <v>29</v>
      </c>
      <c r="K6601" s="11" t="s">
        <v>30</v>
      </c>
      <c r="M6601" s="11" t="s">
        <v>7062</v>
      </c>
      <c r="N6601" s="13">
        <v>3105</v>
      </c>
      <c r="O6601" s="15">
        <f>_xlfn.XLOOKUP(B6601,Sheet1!A:A,Sheet1!E:E)</f>
        <v>58.33</v>
      </c>
      <c r="P6601" s="26"/>
      <c r="Q6601" s="15">
        <f t="shared" si="486"/>
        <v>61.246499999999997</v>
      </c>
      <c r="R6601" s="38">
        <f t="shared" si="488"/>
        <v>63.083894999999998</v>
      </c>
      <c r="S6601" s="26">
        <v>0</v>
      </c>
      <c r="T6601" s="13" t="str">
        <f t="shared" si="490"/>
        <v>Up</v>
      </c>
    </row>
    <row r="6602" spans="1:20" s="14" customFormat="1" hidden="1" x14ac:dyDescent="0.3">
      <c r="A6602" s="11">
        <v>6044204</v>
      </c>
      <c r="B6602" s="11">
        <v>6044204</v>
      </c>
      <c r="C6602" s="11" t="s">
        <v>26</v>
      </c>
      <c r="D6602" s="11" t="s">
        <v>27</v>
      </c>
      <c r="E6602" s="13" t="str">
        <f>_xlfn.XLOOKUP(B6602,Sheet1!A:A,Sheet1!B:B)</f>
        <v>DS OSMO WOOD PROTECTOR  CLEAR      2.5L</v>
      </c>
      <c r="F6602" s="13" t="str">
        <f t="shared" si="489"/>
        <v>CROWN  - DS OSMO WOOD PROTECTOR  CLEAR      2.5L</v>
      </c>
      <c r="G6602" s="13"/>
      <c r="H6602" s="91" t="s">
        <v>28</v>
      </c>
      <c r="I6602" s="11" t="s">
        <v>29</v>
      </c>
      <c r="J6602" s="11" t="s">
        <v>29</v>
      </c>
      <c r="K6602" s="11" t="s">
        <v>30</v>
      </c>
      <c r="M6602" s="11" t="s">
        <v>7062</v>
      </c>
      <c r="N6602" s="13">
        <v>3105</v>
      </c>
      <c r="O6602" s="15">
        <f>_xlfn.XLOOKUP(B6602,Sheet1!A:A,Sheet1!E:E)</f>
        <v>107.45</v>
      </c>
      <c r="P6602" s="26"/>
      <c r="Q6602" s="15">
        <f t="shared" si="486"/>
        <v>112.82250000000001</v>
      </c>
      <c r="R6602" s="38">
        <f t="shared" si="488"/>
        <v>116.20717500000001</v>
      </c>
      <c r="S6602" s="26">
        <v>0</v>
      </c>
      <c r="T6602" s="13" t="str">
        <f t="shared" si="490"/>
        <v>Up</v>
      </c>
    </row>
    <row r="6603" spans="1:20" s="14" customFormat="1" hidden="1" x14ac:dyDescent="0.3">
      <c r="A6603" s="11">
        <v>6043756</v>
      </c>
      <c r="B6603" s="11">
        <v>6043756</v>
      </c>
      <c r="C6603" s="11" t="s">
        <v>26</v>
      </c>
      <c r="D6603" s="11" t="s">
        <v>27</v>
      </c>
      <c r="E6603" s="13" t="str">
        <f>_xlfn.XLOOKUP(B6603,Sheet1!A:A,Sheet1!B:B)</f>
        <v>DS RUSTINS YACHT VARNISH SATIN     500ML</v>
      </c>
      <c r="F6603" s="13" t="str">
        <f t="shared" si="489"/>
        <v>CROWN  - DS RUSTINS YACHT VARNISH SATIN     500ML</v>
      </c>
      <c r="G6603" s="13"/>
      <c r="H6603" s="91" t="s">
        <v>28</v>
      </c>
      <c r="I6603" s="11" t="s">
        <v>29</v>
      </c>
      <c r="J6603" s="11" t="s">
        <v>29</v>
      </c>
      <c r="K6603" s="11" t="s">
        <v>30</v>
      </c>
      <c r="M6603" s="11" t="s">
        <v>7062</v>
      </c>
      <c r="N6603" s="13">
        <v>3105</v>
      </c>
      <c r="O6603" s="15">
        <f>_xlfn.XLOOKUP(B6603,Sheet1!A:A,Sheet1!E:E)</f>
        <v>13.71</v>
      </c>
      <c r="P6603" s="26"/>
      <c r="Q6603" s="15">
        <f t="shared" si="486"/>
        <v>14.395500000000002</v>
      </c>
      <c r="R6603" s="38">
        <f t="shared" si="488"/>
        <v>14.827365000000002</v>
      </c>
      <c r="S6603" s="26">
        <v>0</v>
      </c>
      <c r="T6603" s="13" t="str">
        <f t="shared" si="490"/>
        <v>Up</v>
      </c>
    </row>
    <row r="6604" spans="1:20" s="14" customFormat="1" hidden="1" x14ac:dyDescent="0.3">
      <c r="A6604" s="11">
        <v>6043741</v>
      </c>
      <c r="B6604" s="11">
        <v>6043741</v>
      </c>
      <c r="C6604" s="11" t="s">
        <v>26</v>
      </c>
      <c r="D6604" s="11" t="s">
        <v>27</v>
      </c>
      <c r="E6604" s="13" t="str">
        <f>_xlfn.XLOOKUP(B6604,Sheet1!A:A,Sheet1!B:B)</f>
        <v>DS SIKKENS RUB SATURA + W05 MIX    2.5L</v>
      </c>
      <c r="F6604" s="13" t="str">
        <f t="shared" si="489"/>
        <v>CROWN  - DS SIKKENS RUB SATURA + W05 MIX    2.5L</v>
      </c>
      <c r="G6604" s="13"/>
      <c r="H6604" s="91" t="s">
        <v>28</v>
      </c>
      <c r="I6604" s="11" t="s">
        <v>29</v>
      </c>
      <c r="J6604" s="11" t="s">
        <v>29</v>
      </c>
      <c r="K6604" s="11" t="s">
        <v>30</v>
      </c>
      <c r="M6604" s="11" t="s">
        <v>7062</v>
      </c>
      <c r="N6604" s="13">
        <v>3105</v>
      </c>
      <c r="O6604" s="15">
        <f>_xlfn.XLOOKUP(B6604,Sheet1!A:A,Sheet1!E:E)</f>
        <v>59.26</v>
      </c>
      <c r="P6604" s="26">
        <f>_xlfn.XLOOKUP(A6604,Sheet2!F:F,Sheet2!H:H)</f>
        <v>0</v>
      </c>
      <c r="Q6604" s="15">
        <f t="shared" si="486"/>
        <v>62.222999999999999</v>
      </c>
      <c r="R6604" s="38">
        <f t="shared" si="488"/>
        <v>64.089690000000004</v>
      </c>
      <c r="S6604" s="26">
        <v>0</v>
      </c>
      <c r="T6604" s="13" t="str">
        <f t="shared" si="490"/>
        <v>Up</v>
      </c>
    </row>
    <row r="6605" spans="1:20" s="14" customFormat="1" hidden="1" x14ac:dyDescent="0.3">
      <c r="A6605" s="11">
        <v>6043740</v>
      </c>
      <c r="B6605" s="11">
        <v>6043740</v>
      </c>
      <c r="C6605" s="11" t="s">
        <v>26</v>
      </c>
      <c r="D6605" s="11" t="s">
        <v>27</v>
      </c>
      <c r="E6605" s="13" t="str">
        <f>_xlfn.XLOOKUP(B6605,Sheet1!A:A,Sheet1!B:B)</f>
        <v>DS SIKKENS RUB SATURA + BLACK      5L</v>
      </c>
      <c r="F6605" s="13" t="str">
        <f t="shared" si="489"/>
        <v>CROWN  - DS SIKKENS RUB SATURA + BLACK      5L</v>
      </c>
      <c r="G6605" s="13"/>
      <c r="H6605" s="91" t="s">
        <v>28</v>
      </c>
      <c r="I6605" s="11" t="s">
        <v>29</v>
      </c>
      <c r="J6605" s="11" t="s">
        <v>29</v>
      </c>
      <c r="K6605" s="11" t="s">
        <v>30</v>
      </c>
      <c r="M6605" s="11" t="s">
        <v>7062</v>
      </c>
      <c r="N6605" s="13">
        <v>3105</v>
      </c>
      <c r="O6605" s="15">
        <f>_xlfn.XLOOKUP(B6605,Sheet1!A:A,Sheet1!E:E)</f>
        <v>104.93</v>
      </c>
      <c r="P6605" s="26">
        <f>_xlfn.XLOOKUP(A6605,Sheet2!F:F,Sheet2!H:H)</f>
        <v>0</v>
      </c>
      <c r="Q6605" s="15">
        <f t="shared" si="486"/>
        <v>110.17650000000002</v>
      </c>
      <c r="R6605" s="38">
        <f t="shared" si="488"/>
        <v>113.48179500000002</v>
      </c>
      <c r="S6605" s="26">
        <v>0</v>
      </c>
      <c r="T6605" s="13" t="str">
        <f t="shared" si="490"/>
        <v>Up</v>
      </c>
    </row>
    <row r="6606" spans="1:20" s="14" customFormat="1" hidden="1" x14ac:dyDescent="0.3">
      <c r="A6606" s="11">
        <v>6043739</v>
      </c>
      <c r="B6606" s="11">
        <v>6043739</v>
      </c>
      <c r="C6606" s="11" t="s">
        <v>26</v>
      </c>
      <c r="D6606" s="11" t="s">
        <v>27</v>
      </c>
      <c r="E6606" s="13" t="str">
        <f>_xlfn.XLOOKUP(B6606,Sheet1!A:A,Sheet1!B:B)</f>
        <v>DS SIKKENS RUB SATURA + BLACK      2.5L</v>
      </c>
      <c r="F6606" s="13" t="str">
        <f t="shared" si="489"/>
        <v>CROWN  - DS SIKKENS RUB SATURA + BLACK      2.5L</v>
      </c>
      <c r="G6606" s="13"/>
      <c r="H6606" s="91" t="s">
        <v>28</v>
      </c>
      <c r="I6606" s="11" t="s">
        <v>29</v>
      </c>
      <c r="J6606" s="11" t="s">
        <v>29</v>
      </c>
      <c r="K6606" s="11" t="s">
        <v>30</v>
      </c>
      <c r="M6606" s="11" t="s">
        <v>7062</v>
      </c>
      <c r="N6606" s="13">
        <v>3105</v>
      </c>
      <c r="O6606" s="15">
        <f>_xlfn.XLOOKUP(B6606,Sheet1!A:A,Sheet1!E:E)</f>
        <v>64.739999999999995</v>
      </c>
      <c r="P6606" s="26"/>
      <c r="Q6606" s="15">
        <f t="shared" si="486"/>
        <v>67.977000000000004</v>
      </c>
      <c r="R6606" s="38">
        <f t="shared" si="488"/>
        <v>70.016310000000004</v>
      </c>
      <c r="S6606" s="26">
        <v>0</v>
      </c>
      <c r="T6606" s="13" t="str">
        <f t="shared" si="490"/>
        <v>Up</v>
      </c>
    </row>
    <row r="6607" spans="1:20" s="14" customFormat="1" hidden="1" x14ac:dyDescent="0.3">
      <c r="A6607" s="11">
        <v>6043737</v>
      </c>
      <c r="B6607" s="11">
        <v>6043737</v>
      </c>
      <c r="C6607" s="11" t="s">
        <v>26</v>
      </c>
      <c r="D6607" s="11" t="s">
        <v>27</v>
      </c>
      <c r="E6607" s="13" t="str">
        <f>_xlfn.XLOOKUP(B6607,Sheet1!A:A,Sheet1!B:B)</f>
        <v>DS SIKKENS RUB SATURA + WHITE      5L</v>
      </c>
      <c r="F6607" s="13" t="str">
        <f t="shared" si="489"/>
        <v>CROWN  - DS SIKKENS RUB SATURA + WHITE      5L</v>
      </c>
      <c r="G6607" s="13"/>
      <c r="H6607" s="91" t="s">
        <v>28</v>
      </c>
      <c r="I6607" s="11" t="s">
        <v>29</v>
      </c>
      <c r="J6607" s="11" t="s">
        <v>29</v>
      </c>
      <c r="K6607" s="11" t="s">
        <v>30</v>
      </c>
      <c r="M6607" s="11" t="s">
        <v>7062</v>
      </c>
      <c r="N6607" s="13">
        <v>3105</v>
      </c>
      <c r="O6607" s="15">
        <f>_xlfn.XLOOKUP(B6607,Sheet1!A:A,Sheet1!E:E)</f>
        <v>104.93</v>
      </c>
      <c r="P6607" s="26"/>
      <c r="Q6607" s="15">
        <f t="shared" si="486"/>
        <v>110.17650000000002</v>
      </c>
      <c r="R6607" s="38">
        <f t="shared" si="488"/>
        <v>113.48179500000002</v>
      </c>
      <c r="S6607" s="26">
        <v>0</v>
      </c>
      <c r="T6607" s="13" t="str">
        <f t="shared" si="490"/>
        <v>Up</v>
      </c>
    </row>
    <row r="6608" spans="1:20" s="14" customFormat="1" hidden="1" x14ac:dyDescent="0.3">
      <c r="A6608" s="11">
        <v>6043734</v>
      </c>
      <c r="B6608" s="11">
        <v>6043734</v>
      </c>
      <c r="C6608" s="11" t="s">
        <v>26</v>
      </c>
      <c r="D6608" s="11" t="s">
        <v>27</v>
      </c>
      <c r="E6608" s="13" t="str">
        <f>_xlfn.XLOOKUP(B6608,Sheet1!A:A,Sheet1!B:B)</f>
        <v>DS SIKKENS RUB PRIMER + WHITE      5L</v>
      </c>
      <c r="F6608" s="13" t="str">
        <f t="shared" si="489"/>
        <v>CROWN  - DS SIKKENS RUB PRIMER + WHITE      5L</v>
      </c>
      <c r="G6608" s="13"/>
      <c r="H6608" s="91" t="s">
        <v>28</v>
      </c>
      <c r="I6608" s="11" t="s">
        <v>29</v>
      </c>
      <c r="J6608" s="11" t="s">
        <v>29</v>
      </c>
      <c r="K6608" s="11" t="s">
        <v>30</v>
      </c>
      <c r="M6608" s="11" t="s">
        <v>7062</v>
      </c>
      <c r="N6608" s="13">
        <v>3105</v>
      </c>
      <c r="O6608" s="15">
        <f>_xlfn.XLOOKUP(B6608,Sheet1!A:A,Sheet1!E:E)</f>
        <v>103.11</v>
      </c>
      <c r="P6608" s="26"/>
      <c r="Q6608" s="15">
        <f t="shared" si="486"/>
        <v>108.2655</v>
      </c>
      <c r="R6608" s="38">
        <f t="shared" si="488"/>
        <v>111.51346500000001</v>
      </c>
      <c r="S6608" s="26">
        <v>0</v>
      </c>
      <c r="T6608" s="13" t="str">
        <f t="shared" si="490"/>
        <v>Up</v>
      </c>
    </row>
    <row r="6609" spans="1:20" s="14" customFormat="1" hidden="1" x14ac:dyDescent="0.3">
      <c r="A6609" s="11">
        <v>6043730</v>
      </c>
      <c r="B6609" s="11">
        <v>6043730</v>
      </c>
      <c r="C6609" s="11" t="s">
        <v>26</v>
      </c>
      <c r="D6609" s="11" t="s">
        <v>27</v>
      </c>
      <c r="E6609" s="13" t="str">
        <f>_xlfn.XLOOKUP(B6609,Sheet1!A:A,Sheet1!B:B)</f>
        <v>DS SIKKENS CET FILT 7 + 010 WALNUT 5L</v>
      </c>
      <c r="F6609" s="13" t="str">
        <f t="shared" si="489"/>
        <v>CROWN  - DS SIKKENS CET FILT 7 + 010 WALNUT 5L</v>
      </c>
      <c r="G6609" s="13"/>
      <c r="H6609" s="91" t="s">
        <v>28</v>
      </c>
      <c r="I6609" s="11" t="s">
        <v>29</v>
      </c>
      <c r="J6609" s="11" t="s">
        <v>29</v>
      </c>
      <c r="K6609" s="11" t="s">
        <v>30</v>
      </c>
      <c r="M6609" s="11" t="s">
        <v>7062</v>
      </c>
      <c r="N6609" s="13">
        <v>3105</v>
      </c>
      <c r="O6609" s="15">
        <f>_xlfn.XLOOKUP(B6609,Sheet1!A:A,Sheet1!E:E)</f>
        <v>141.24</v>
      </c>
      <c r="P6609" s="26"/>
      <c r="Q6609" s="15">
        <f t="shared" si="486"/>
        <v>148.30200000000002</v>
      </c>
      <c r="R6609" s="38">
        <f t="shared" si="488"/>
        <v>152.75106000000002</v>
      </c>
      <c r="S6609" s="26">
        <v>0</v>
      </c>
      <c r="T6609" s="13" t="str">
        <f t="shared" si="490"/>
        <v>Up</v>
      </c>
    </row>
    <row r="6610" spans="1:20" s="14" customFormat="1" hidden="1" x14ac:dyDescent="0.3">
      <c r="A6610" s="11">
        <v>6043729</v>
      </c>
      <c r="B6610" s="11">
        <v>6043729</v>
      </c>
      <c r="C6610" s="11" t="s">
        <v>26</v>
      </c>
      <c r="D6610" s="11" t="s">
        <v>27</v>
      </c>
      <c r="E6610" s="13" t="str">
        <f>_xlfn.XLOOKUP(B6610,Sheet1!A:A,Sheet1!B:B)</f>
        <v>DS SIKKENS CET FILT 7 + 010 WALNUT 2.5L</v>
      </c>
      <c r="F6610" s="13" t="str">
        <f t="shared" si="489"/>
        <v>CROWN  - DS SIKKENS CET FILT 7 + 010 WALNUT 2.5L</v>
      </c>
      <c r="G6610" s="13"/>
      <c r="H6610" s="91" t="s">
        <v>28</v>
      </c>
      <c r="I6610" s="11" t="s">
        <v>29</v>
      </c>
      <c r="J6610" s="11" t="s">
        <v>29</v>
      </c>
      <c r="K6610" s="11" t="s">
        <v>30</v>
      </c>
      <c r="M6610" s="11" t="s">
        <v>7062</v>
      </c>
      <c r="N6610" s="13">
        <v>3105</v>
      </c>
      <c r="O6610" s="15">
        <f>_xlfn.XLOOKUP(B6610,Sheet1!A:A,Sheet1!E:E)</f>
        <v>87.14</v>
      </c>
      <c r="P6610" s="26"/>
      <c r="Q6610" s="15">
        <f t="shared" si="486"/>
        <v>91.497</v>
      </c>
      <c r="R6610" s="38">
        <f t="shared" si="488"/>
        <v>94.241910000000004</v>
      </c>
      <c r="S6610" s="26">
        <v>0</v>
      </c>
      <c r="T6610" s="13" t="str">
        <f t="shared" si="490"/>
        <v>Up</v>
      </c>
    </row>
    <row r="6611" spans="1:20" s="14" customFormat="1" hidden="1" x14ac:dyDescent="0.3">
      <c r="A6611" s="11">
        <v>6043728</v>
      </c>
      <c r="B6611" s="11">
        <v>6043728</v>
      </c>
      <c r="C6611" s="11" t="s">
        <v>26</v>
      </c>
      <c r="D6611" s="11" t="s">
        <v>27</v>
      </c>
      <c r="E6611" s="13" t="str">
        <f>_xlfn.XLOOKUP(B6611,Sheet1!A:A,Sheet1!B:B)</f>
        <v>DS SIKKENS CET FILT 7 + 010 WALNUT 1L</v>
      </c>
      <c r="F6611" s="13" t="str">
        <f t="shared" si="489"/>
        <v>CROWN  - DS SIKKENS CET FILT 7 + 010 WALNUT 1L</v>
      </c>
      <c r="G6611" s="13"/>
      <c r="H6611" s="91" t="s">
        <v>28</v>
      </c>
      <c r="I6611" s="11" t="s">
        <v>29</v>
      </c>
      <c r="J6611" s="11" t="s">
        <v>29</v>
      </c>
      <c r="K6611" s="11" t="s">
        <v>30</v>
      </c>
      <c r="M6611" s="11" t="s">
        <v>7062</v>
      </c>
      <c r="N6611" s="13">
        <v>3105</v>
      </c>
      <c r="O6611" s="15">
        <f>_xlfn.XLOOKUP(B6611,Sheet1!A:A,Sheet1!E:E)</f>
        <v>39.549999999999997</v>
      </c>
      <c r="P6611" s="26"/>
      <c r="Q6611" s="15">
        <f t="shared" ref="Q6611:Q6674" si="491">O6611*1.05</f>
        <v>41.527499999999996</v>
      </c>
      <c r="R6611" s="38">
        <f t="shared" si="488"/>
        <v>42.773325</v>
      </c>
      <c r="S6611" s="26">
        <v>0</v>
      </c>
      <c r="T6611" s="13" t="str">
        <f t="shared" si="490"/>
        <v>Up</v>
      </c>
    </row>
    <row r="6612" spans="1:20" s="14" customFormat="1" hidden="1" x14ac:dyDescent="0.3">
      <c r="A6612" s="11">
        <v>6043727</v>
      </c>
      <c r="B6612" s="11">
        <v>6043727</v>
      </c>
      <c r="C6612" s="11" t="s">
        <v>26</v>
      </c>
      <c r="D6612" s="11" t="s">
        <v>27</v>
      </c>
      <c r="E6612" s="13" t="str">
        <f>_xlfn.XLOOKUP(B6612,Sheet1!A:A,Sheet1!B:B)</f>
        <v>DS SIKKENS CET FILT 7 + 048 ROSEWD 5L</v>
      </c>
      <c r="F6612" s="13" t="str">
        <f t="shared" si="489"/>
        <v>CROWN  - DS SIKKENS CET FILT 7 + 048 ROSEWD 5L</v>
      </c>
      <c r="G6612" s="13"/>
      <c r="H6612" s="91" t="s">
        <v>28</v>
      </c>
      <c r="I6612" s="11" t="s">
        <v>29</v>
      </c>
      <c r="J6612" s="11" t="s">
        <v>29</v>
      </c>
      <c r="K6612" s="11" t="s">
        <v>30</v>
      </c>
      <c r="M6612" s="11" t="s">
        <v>7062</v>
      </c>
      <c r="N6612" s="13">
        <v>3105</v>
      </c>
      <c r="O6612" s="15">
        <f>_xlfn.XLOOKUP(B6612,Sheet1!A:A,Sheet1!E:E)</f>
        <v>141.24</v>
      </c>
      <c r="P6612" s="26"/>
      <c r="Q6612" s="15">
        <f t="shared" si="491"/>
        <v>148.30200000000002</v>
      </c>
      <c r="R6612" s="38">
        <f t="shared" si="488"/>
        <v>152.75106000000002</v>
      </c>
      <c r="S6612" s="26">
        <v>0</v>
      </c>
      <c r="T6612" s="13" t="str">
        <f t="shared" si="490"/>
        <v>Up</v>
      </c>
    </row>
    <row r="6613" spans="1:20" s="14" customFormat="1" hidden="1" x14ac:dyDescent="0.3">
      <c r="A6613" s="11">
        <v>6043726</v>
      </c>
      <c r="B6613" s="11">
        <v>6043726</v>
      </c>
      <c r="C6613" s="11" t="s">
        <v>26</v>
      </c>
      <c r="D6613" s="11" t="s">
        <v>27</v>
      </c>
      <c r="E6613" s="13" t="str">
        <f>_xlfn.XLOOKUP(B6613,Sheet1!A:A,Sheet1!B:B)</f>
        <v>DS SIKKENS CET FILT 7 + 048 ROSEWD 2.5L</v>
      </c>
      <c r="F6613" s="13" t="str">
        <f t="shared" si="489"/>
        <v>CROWN  - DS SIKKENS CET FILT 7 + 048 ROSEWD 2.5L</v>
      </c>
      <c r="G6613" s="13"/>
      <c r="H6613" s="91" t="s">
        <v>28</v>
      </c>
      <c r="I6613" s="11" t="s">
        <v>29</v>
      </c>
      <c r="J6613" s="11" t="s">
        <v>29</v>
      </c>
      <c r="K6613" s="11" t="s">
        <v>30</v>
      </c>
      <c r="M6613" s="11" t="s">
        <v>7062</v>
      </c>
      <c r="N6613" s="13">
        <v>3105</v>
      </c>
      <c r="O6613" s="15">
        <f>_xlfn.XLOOKUP(B6613,Sheet1!A:A,Sheet1!E:E)</f>
        <v>87.14</v>
      </c>
      <c r="P6613" s="26"/>
      <c r="Q6613" s="15">
        <f t="shared" si="491"/>
        <v>91.497</v>
      </c>
      <c r="R6613" s="38">
        <f t="shared" si="488"/>
        <v>94.241910000000004</v>
      </c>
      <c r="S6613" s="26">
        <v>0</v>
      </c>
      <c r="T6613" s="13" t="str">
        <f t="shared" si="490"/>
        <v>Up</v>
      </c>
    </row>
    <row r="6614" spans="1:20" s="14" customFormat="1" hidden="1" x14ac:dyDescent="0.3">
      <c r="A6614" s="11">
        <v>6043725</v>
      </c>
      <c r="B6614" s="11">
        <v>6043725</v>
      </c>
      <c r="C6614" s="11" t="s">
        <v>26</v>
      </c>
      <c r="D6614" s="11" t="s">
        <v>27</v>
      </c>
      <c r="E6614" s="13" t="str">
        <f>_xlfn.XLOOKUP(B6614,Sheet1!A:A,Sheet1!B:B)</f>
        <v>DS SIKKENS CET FILT 7 + 048 ROSEWD 1L</v>
      </c>
      <c r="F6614" s="13" t="str">
        <f t="shared" si="489"/>
        <v>CROWN  - DS SIKKENS CET FILT 7 + 048 ROSEWD 1L</v>
      </c>
      <c r="G6614" s="13"/>
      <c r="H6614" s="91" t="s">
        <v>28</v>
      </c>
      <c r="I6614" s="11" t="s">
        <v>29</v>
      </c>
      <c r="J6614" s="11" t="s">
        <v>29</v>
      </c>
      <c r="K6614" s="11" t="s">
        <v>30</v>
      </c>
      <c r="M6614" s="11" t="s">
        <v>7062</v>
      </c>
      <c r="N6614" s="13">
        <v>3105</v>
      </c>
      <c r="O6614" s="15">
        <f>_xlfn.XLOOKUP(B6614,Sheet1!A:A,Sheet1!E:E)</f>
        <v>39.549999999999997</v>
      </c>
      <c r="P6614" s="26"/>
      <c r="Q6614" s="15">
        <f t="shared" si="491"/>
        <v>41.527499999999996</v>
      </c>
      <c r="R6614" s="38">
        <f t="shared" si="488"/>
        <v>42.773325</v>
      </c>
      <c r="S6614" s="26">
        <v>0</v>
      </c>
      <c r="T6614" s="13" t="str">
        <f t="shared" si="490"/>
        <v>Up</v>
      </c>
    </row>
    <row r="6615" spans="1:20" s="14" customFormat="1" hidden="1" x14ac:dyDescent="0.3">
      <c r="A6615" s="11">
        <v>6043723</v>
      </c>
      <c r="B6615" s="11">
        <v>6043723</v>
      </c>
      <c r="C6615" s="11" t="s">
        <v>26</v>
      </c>
      <c r="D6615" s="11" t="s">
        <v>27</v>
      </c>
      <c r="E6615" s="13" t="str">
        <f>_xlfn.XLOOKUP(B6615,Sheet1!A:A,Sheet1!B:B)</f>
        <v>DS SIKKENS CET FILT 7 + 077 PINE   2.5L</v>
      </c>
      <c r="F6615" s="13" t="str">
        <f t="shared" si="489"/>
        <v>CROWN  - DS SIKKENS CET FILT 7 + 077 PINE   2.5L</v>
      </c>
      <c r="G6615" s="13"/>
      <c r="H6615" s="91" t="s">
        <v>28</v>
      </c>
      <c r="I6615" s="11" t="s">
        <v>29</v>
      </c>
      <c r="J6615" s="11" t="s">
        <v>29</v>
      </c>
      <c r="K6615" s="11" t="s">
        <v>30</v>
      </c>
      <c r="M6615" s="11" t="s">
        <v>7062</v>
      </c>
      <c r="N6615" s="13">
        <v>3105</v>
      </c>
      <c r="O6615" s="15">
        <f>_xlfn.XLOOKUP(B6615,Sheet1!A:A,Sheet1!E:E)</f>
        <v>87.14</v>
      </c>
      <c r="P6615" s="26"/>
      <c r="Q6615" s="15">
        <f t="shared" si="491"/>
        <v>91.497</v>
      </c>
      <c r="R6615" s="38">
        <f t="shared" si="488"/>
        <v>94.241910000000004</v>
      </c>
      <c r="S6615" s="26">
        <v>0</v>
      </c>
      <c r="T6615" s="13" t="str">
        <f t="shared" si="490"/>
        <v>Up</v>
      </c>
    </row>
    <row r="6616" spans="1:20" s="14" customFormat="1" hidden="1" x14ac:dyDescent="0.3">
      <c r="A6616" s="11">
        <v>6043722</v>
      </c>
      <c r="B6616" s="11">
        <v>6043722</v>
      </c>
      <c r="C6616" s="11" t="s">
        <v>26</v>
      </c>
      <c r="D6616" s="11" t="s">
        <v>27</v>
      </c>
      <c r="E6616" s="13" t="str">
        <f>_xlfn.XLOOKUP(B6616,Sheet1!A:A,Sheet1!B:B)</f>
        <v>DS SIKKENS CET FILT 7 + 077 PINE   1L</v>
      </c>
      <c r="F6616" s="13" t="str">
        <f t="shared" si="489"/>
        <v>CROWN  - DS SIKKENS CET FILT 7 + 077 PINE   1L</v>
      </c>
      <c r="G6616" s="13"/>
      <c r="H6616" s="91" t="s">
        <v>28</v>
      </c>
      <c r="I6616" s="11" t="s">
        <v>29</v>
      </c>
      <c r="J6616" s="11" t="s">
        <v>29</v>
      </c>
      <c r="K6616" s="11" t="s">
        <v>30</v>
      </c>
      <c r="M6616" s="11" t="s">
        <v>7062</v>
      </c>
      <c r="N6616" s="13">
        <v>3105</v>
      </c>
      <c r="O6616" s="15">
        <f>_xlfn.XLOOKUP(B6616,Sheet1!A:A,Sheet1!E:E)</f>
        <v>39.549999999999997</v>
      </c>
      <c r="P6616" s="26"/>
      <c r="Q6616" s="15">
        <f t="shared" si="491"/>
        <v>41.527499999999996</v>
      </c>
      <c r="R6616" s="38">
        <f t="shared" si="488"/>
        <v>42.773325</v>
      </c>
      <c r="S6616" s="26">
        <v>0</v>
      </c>
      <c r="T6616" s="13" t="str">
        <f t="shared" si="490"/>
        <v>Up</v>
      </c>
    </row>
    <row r="6617" spans="1:20" s="14" customFormat="1" hidden="1" x14ac:dyDescent="0.3">
      <c r="A6617" s="11">
        <v>6043721</v>
      </c>
      <c r="B6617" s="11">
        <v>6043721</v>
      </c>
      <c r="C6617" s="11" t="s">
        <v>26</v>
      </c>
      <c r="D6617" s="11" t="s">
        <v>27</v>
      </c>
      <c r="E6617" s="13" t="str">
        <f>_xlfn.XLOOKUP(B6617,Sheet1!A:A,Sheet1!B:B)</f>
        <v>DS SIKKENS CET FILT 7 + 085 TEAK   5L</v>
      </c>
      <c r="F6617" s="13" t="str">
        <f t="shared" si="489"/>
        <v>CROWN  - DS SIKKENS CET FILT 7 + 085 TEAK   5L</v>
      </c>
      <c r="G6617" s="13"/>
      <c r="H6617" s="91" t="s">
        <v>28</v>
      </c>
      <c r="I6617" s="11" t="s">
        <v>29</v>
      </c>
      <c r="J6617" s="11" t="s">
        <v>29</v>
      </c>
      <c r="K6617" s="11" t="s">
        <v>30</v>
      </c>
      <c r="M6617" s="11" t="s">
        <v>7062</v>
      </c>
      <c r="N6617" s="13">
        <v>3105</v>
      </c>
      <c r="O6617" s="15">
        <f>_xlfn.XLOOKUP(B6617,Sheet1!A:A,Sheet1!E:E)</f>
        <v>141.24</v>
      </c>
      <c r="P6617" s="26"/>
      <c r="Q6617" s="15">
        <f t="shared" si="491"/>
        <v>148.30200000000002</v>
      </c>
      <c r="R6617" s="38">
        <f t="shared" si="488"/>
        <v>152.75106000000002</v>
      </c>
      <c r="S6617" s="26">
        <v>0</v>
      </c>
      <c r="T6617" s="13" t="str">
        <f t="shared" si="490"/>
        <v>Up</v>
      </c>
    </row>
    <row r="6618" spans="1:20" s="14" customFormat="1" hidden="1" x14ac:dyDescent="0.3">
      <c r="A6618" s="11">
        <v>6043719</v>
      </c>
      <c r="B6618" s="11">
        <v>6043719</v>
      </c>
      <c r="C6618" s="11" t="s">
        <v>26</v>
      </c>
      <c r="D6618" s="11" t="s">
        <v>27</v>
      </c>
      <c r="E6618" s="13" t="str">
        <f>_xlfn.XLOOKUP(B6618,Sheet1!A:A,Sheet1!B:B)</f>
        <v>DS SIKKENS CET FILT 7 + 085 TEAK   1L</v>
      </c>
      <c r="F6618" s="13" t="str">
        <f t="shared" si="489"/>
        <v>CROWN  - DS SIKKENS CET FILT 7 + 085 TEAK   1L</v>
      </c>
      <c r="G6618" s="13"/>
      <c r="H6618" s="91" t="s">
        <v>28</v>
      </c>
      <c r="I6618" s="11" t="s">
        <v>29</v>
      </c>
      <c r="J6618" s="11" t="s">
        <v>29</v>
      </c>
      <c r="K6618" s="11" t="s">
        <v>30</v>
      </c>
      <c r="M6618" s="11" t="s">
        <v>7062</v>
      </c>
      <c r="N6618" s="13">
        <v>3105</v>
      </c>
      <c r="O6618" s="15">
        <f>_xlfn.XLOOKUP(B6618,Sheet1!A:A,Sheet1!E:E)</f>
        <v>39.549999999999997</v>
      </c>
      <c r="P6618" s="26"/>
      <c r="Q6618" s="15">
        <f t="shared" si="491"/>
        <v>41.527499999999996</v>
      </c>
      <c r="R6618" s="38">
        <f t="shared" ref="R6618:R6649" si="492">Q6618*1.03</f>
        <v>42.773325</v>
      </c>
      <c r="S6618" s="26">
        <v>0</v>
      </c>
      <c r="T6618" s="13" t="str">
        <f t="shared" si="490"/>
        <v>Up</v>
      </c>
    </row>
    <row r="6619" spans="1:20" s="14" customFormat="1" hidden="1" x14ac:dyDescent="0.3">
      <c r="A6619" s="11">
        <v>6043715</v>
      </c>
      <c r="B6619" s="11">
        <v>6043715</v>
      </c>
      <c r="C6619" s="11" t="s">
        <v>26</v>
      </c>
      <c r="D6619" s="11" t="s">
        <v>27</v>
      </c>
      <c r="E6619" s="13" t="str">
        <f>_xlfn.XLOOKUP(B6619,Sheet1!A:A,Sheet1!B:B)</f>
        <v>DS SIKKENS CET FILT 7 + 006 LI OAK 5L</v>
      </c>
      <c r="F6619" s="13" t="str">
        <f t="shared" si="489"/>
        <v>CROWN  - DS SIKKENS CET FILT 7 + 006 LI OAK 5L</v>
      </c>
      <c r="G6619" s="13"/>
      <c r="H6619" s="91" t="s">
        <v>28</v>
      </c>
      <c r="I6619" s="11" t="s">
        <v>29</v>
      </c>
      <c r="J6619" s="11" t="s">
        <v>29</v>
      </c>
      <c r="K6619" s="11" t="s">
        <v>30</v>
      </c>
      <c r="M6619" s="11" t="s">
        <v>7062</v>
      </c>
      <c r="N6619" s="13">
        <v>3105</v>
      </c>
      <c r="O6619" s="15">
        <f>_xlfn.XLOOKUP(B6619,Sheet1!A:A,Sheet1!E:E)</f>
        <v>141.24</v>
      </c>
      <c r="P6619" s="26"/>
      <c r="Q6619" s="15">
        <f t="shared" si="491"/>
        <v>148.30200000000002</v>
      </c>
      <c r="R6619" s="38">
        <f t="shared" si="492"/>
        <v>152.75106000000002</v>
      </c>
      <c r="S6619" s="26">
        <v>0</v>
      </c>
      <c r="T6619" s="13" t="str">
        <f t="shared" si="490"/>
        <v>Up</v>
      </c>
    </row>
    <row r="6620" spans="1:20" s="14" customFormat="1" hidden="1" x14ac:dyDescent="0.3">
      <c r="A6620" s="11">
        <v>6043714</v>
      </c>
      <c r="B6620" s="11">
        <v>6043714</v>
      </c>
      <c r="C6620" s="11" t="s">
        <v>26</v>
      </c>
      <c r="D6620" s="11" t="s">
        <v>27</v>
      </c>
      <c r="E6620" s="13" t="str">
        <f>_xlfn.XLOOKUP(B6620,Sheet1!A:A,Sheet1!B:B)</f>
        <v>DS SIKKENS CET FILT 7 + 006 LI OAK 2.5L</v>
      </c>
      <c r="F6620" s="13" t="str">
        <f t="shared" si="489"/>
        <v>CROWN  - DS SIKKENS CET FILT 7 + 006 LI OAK 2.5L</v>
      </c>
      <c r="G6620" s="13"/>
      <c r="H6620" s="91" t="s">
        <v>28</v>
      </c>
      <c r="I6620" s="11" t="s">
        <v>29</v>
      </c>
      <c r="J6620" s="11" t="s">
        <v>29</v>
      </c>
      <c r="K6620" s="11" t="s">
        <v>30</v>
      </c>
      <c r="M6620" s="11" t="s">
        <v>7062</v>
      </c>
      <c r="N6620" s="13">
        <v>3105</v>
      </c>
      <c r="O6620" s="15">
        <f>_xlfn.XLOOKUP(B6620,Sheet1!A:A,Sheet1!E:E)</f>
        <v>87.14</v>
      </c>
      <c r="P6620" s="26"/>
      <c r="Q6620" s="15">
        <f t="shared" si="491"/>
        <v>91.497</v>
      </c>
      <c r="R6620" s="38">
        <f t="shared" si="492"/>
        <v>94.241910000000004</v>
      </c>
      <c r="S6620" s="26">
        <v>0</v>
      </c>
      <c r="T6620" s="13" t="str">
        <f t="shared" si="490"/>
        <v>Up</v>
      </c>
    </row>
    <row r="6621" spans="1:20" s="14" customFormat="1" hidden="1" x14ac:dyDescent="0.3">
      <c r="A6621" s="11">
        <v>6043713</v>
      </c>
      <c r="B6621" s="11">
        <v>6043713</v>
      </c>
      <c r="C6621" s="11" t="s">
        <v>26</v>
      </c>
      <c r="D6621" s="11" t="s">
        <v>27</v>
      </c>
      <c r="E6621" s="13" t="str">
        <f>_xlfn.XLOOKUP(B6621,Sheet1!A:A,Sheet1!B:B)</f>
        <v>DS SIKKENS CET FILT 7 + 006 LI OAK 1L</v>
      </c>
      <c r="F6621" s="13" t="str">
        <f t="shared" si="489"/>
        <v>CROWN  - DS SIKKENS CET FILT 7 + 006 LI OAK 1L</v>
      </c>
      <c r="G6621" s="13"/>
      <c r="H6621" s="91" t="s">
        <v>28</v>
      </c>
      <c r="I6621" s="11" t="s">
        <v>29</v>
      </c>
      <c r="J6621" s="11" t="s">
        <v>29</v>
      </c>
      <c r="K6621" s="11" t="s">
        <v>30</v>
      </c>
      <c r="M6621" s="11" t="s">
        <v>7062</v>
      </c>
      <c r="N6621" s="13">
        <v>3105</v>
      </c>
      <c r="O6621" s="15">
        <f>_xlfn.XLOOKUP(B6621,Sheet1!A:A,Sheet1!E:E)</f>
        <v>39.549999999999997</v>
      </c>
      <c r="P6621" s="26"/>
      <c r="Q6621" s="15">
        <f t="shared" si="491"/>
        <v>41.527499999999996</v>
      </c>
      <c r="R6621" s="38">
        <f t="shared" si="492"/>
        <v>42.773325</v>
      </c>
      <c r="S6621" s="26">
        <v>0</v>
      </c>
      <c r="T6621" s="13" t="str">
        <f t="shared" si="490"/>
        <v>Up</v>
      </c>
    </row>
    <row r="6622" spans="1:20" s="14" customFormat="1" hidden="1" x14ac:dyDescent="0.3">
      <c r="A6622" s="11">
        <v>6043712</v>
      </c>
      <c r="B6622" s="11">
        <v>6043712</v>
      </c>
      <c r="C6622" s="11" t="s">
        <v>26</v>
      </c>
      <c r="D6622" s="11" t="s">
        <v>27</v>
      </c>
      <c r="E6622" s="13" t="str">
        <f>_xlfn.XLOOKUP(B6622,Sheet1!A:A,Sheet1!B:B)</f>
        <v>DS SIKKENS CET FILT 7 + 045 MAHOG  5L</v>
      </c>
      <c r="F6622" s="13" t="str">
        <f t="shared" si="489"/>
        <v>CROWN  - DS SIKKENS CET FILT 7 + 045 MAHOG  5L</v>
      </c>
      <c r="G6622" s="13"/>
      <c r="H6622" s="91" t="s">
        <v>28</v>
      </c>
      <c r="I6622" s="11" t="s">
        <v>29</v>
      </c>
      <c r="J6622" s="11" t="s">
        <v>29</v>
      </c>
      <c r="K6622" s="11" t="s">
        <v>30</v>
      </c>
      <c r="M6622" s="11" t="s">
        <v>7062</v>
      </c>
      <c r="N6622" s="13">
        <v>3105</v>
      </c>
      <c r="O6622" s="15">
        <f>_xlfn.XLOOKUP(B6622,Sheet1!A:A,Sheet1!E:E)</f>
        <v>141.24</v>
      </c>
      <c r="P6622" s="26"/>
      <c r="Q6622" s="15">
        <f t="shared" si="491"/>
        <v>148.30200000000002</v>
      </c>
      <c r="R6622" s="38">
        <f t="shared" si="492"/>
        <v>152.75106000000002</v>
      </c>
      <c r="S6622" s="26">
        <v>0</v>
      </c>
      <c r="T6622" s="13" t="str">
        <f t="shared" si="490"/>
        <v>Up</v>
      </c>
    </row>
    <row r="6623" spans="1:20" s="14" customFormat="1" hidden="1" x14ac:dyDescent="0.3">
      <c r="A6623" s="11">
        <v>6043711</v>
      </c>
      <c r="B6623" s="11">
        <v>6043711</v>
      </c>
      <c r="C6623" s="11" t="s">
        <v>26</v>
      </c>
      <c r="D6623" s="11" t="s">
        <v>27</v>
      </c>
      <c r="E6623" s="13" t="str">
        <f>_xlfn.XLOOKUP(B6623,Sheet1!A:A,Sheet1!B:B)</f>
        <v>DS SIKKENS CET FILT 7 + 045 MAHOG  2.5L</v>
      </c>
      <c r="F6623" s="13" t="str">
        <f t="shared" si="489"/>
        <v>CROWN  - DS SIKKENS CET FILT 7 + 045 MAHOG  2.5L</v>
      </c>
      <c r="G6623" s="13"/>
      <c r="H6623" s="91" t="s">
        <v>28</v>
      </c>
      <c r="I6623" s="11" t="s">
        <v>29</v>
      </c>
      <c r="J6623" s="11" t="s">
        <v>29</v>
      </c>
      <c r="K6623" s="11" t="s">
        <v>30</v>
      </c>
      <c r="M6623" s="11" t="s">
        <v>7062</v>
      </c>
      <c r="N6623" s="13">
        <v>3105</v>
      </c>
      <c r="O6623" s="15">
        <f>_xlfn.XLOOKUP(B6623,Sheet1!A:A,Sheet1!E:E)</f>
        <v>87.14</v>
      </c>
      <c r="P6623" s="26"/>
      <c r="Q6623" s="15">
        <f t="shared" si="491"/>
        <v>91.497</v>
      </c>
      <c r="R6623" s="38">
        <f t="shared" si="492"/>
        <v>94.241910000000004</v>
      </c>
      <c r="S6623" s="26">
        <v>0</v>
      </c>
      <c r="T6623" s="13" t="str">
        <f t="shared" si="490"/>
        <v>Up</v>
      </c>
    </row>
    <row r="6624" spans="1:20" s="14" customFormat="1" hidden="1" x14ac:dyDescent="0.3">
      <c r="A6624" s="11">
        <v>6043710</v>
      </c>
      <c r="B6624" s="11">
        <v>6043710</v>
      </c>
      <c r="C6624" s="11" t="s">
        <v>26</v>
      </c>
      <c r="D6624" s="11" t="s">
        <v>27</v>
      </c>
      <c r="E6624" s="13" t="str">
        <f>_xlfn.XLOOKUP(B6624,Sheet1!A:A,Sheet1!B:B)</f>
        <v>DS SIKKENS CET FILT 7 + 045 MAHOG  1L</v>
      </c>
      <c r="F6624" s="13" t="str">
        <f t="shared" si="489"/>
        <v>CROWN  - DS SIKKENS CET FILT 7 + 045 MAHOG  1L</v>
      </c>
      <c r="G6624" s="13"/>
      <c r="H6624" s="91" t="s">
        <v>28</v>
      </c>
      <c r="I6624" s="11" t="s">
        <v>29</v>
      </c>
      <c r="J6624" s="11" t="s">
        <v>29</v>
      </c>
      <c r="K6624" s="11" t="s">
        <v>30</v>
      </c>
      <c r="M6624" s="11" t="s">
        <v>7062</v>
      </c>
      <c r="N6624" s="13">
        <v>3105</v>
      </c>
      <c r="O6624" s="15">
        <f>_xlfn.XLOOKUP(B6624,Sheet1!A:A,Sheet1!E:E)</f>
        <v>39.549999999999997</v>
      </c>
      <c r="P6624" s="26"/>
      <c r="Q6624" s="15">
        <f t="shared" si="491"/>
        <v>41.527499999999996</v>
      </c>
      <c r="R6624" s="38">
        <f t="shared" si="492"/>
        <v>42.773325</v>
      </c>
      <c r="S6624" s="26">
        <v>0</v>
      </c>
      <c r="T6624" s="13" t="str">
        <f t="shared" si="490"/>
        <v>Up</v>
      </c>
    </row>
    <row r="6625" spans="1:20" s="14" customFormat="1" hidden="1" x14ac:dyDescent="0.3">
      <c r="A6625" s="11">
        <v>6043696</v>
      </c>
      <c r="B6625" s="11">
        <v>6043696</v>
      </c>
      <c r="C6625" s="11" t="s">
        <v>26</v>
      </c>
      <c r="D6625" s="11" t="s">
        <v>27</v>
      </c>
      <c r="E6625" s="13" t="str">
        <f>_xlfn.XLOOKUP(B6625,Sheet1!A:A,Sheet1!B:B)</f>
        <v>DS LIBERON BOILED LINSEED OIL      500ML</v>
      </c>
      <c r="F6625" s="13" t="str">
        <f t="shared" si="489"/>
        <v>CROWN  - DS LIBERON BOILED LINSEED OIL      500ML</v>
      </c>
      <c r="G6625" s="13"/>
      <c r="H6625" s="91" t="s">
        <v>28</v>
      </c>
      <c r="I6625" s="11" t="s">
        <v>29</v>
      </c>
      <c r="J6625" s="11" t="s">
        <v>29</v>
      </c>
      <c r="K6625" s="11" t="s">
        <v>30</v>
      </c>
      <c r="M6625" s="11" t="s">
        <v>7062</v>
      </c>
      <c r="N6625" s="13">
        <v>3105</v>
      </c>
      <c r="O6625" s="15">
        <f>_xlfn.XLOOKUP(B6625,Sheet1!A:A,Sheet1!E:E)</f>
        <v>9.49</v>
      </c>
      <c r="P6625" s="26"/>
      <c r="Q6625" s="15">
        <f t="shared" si="491"/>
        <v>9.964500000000001</v>
      </c>
      <c r="R6625" s="38">
        <f t="shared" si="492"/>
        <v>10.263435000000001</v>
      </c>
      <c r="S6625" s="26">
        <v>0</v>
      </c>
      <c r="T6625" s="13" t="str">
        <f t="shared" si="490"/>
        <v>Up</v>
      </c>
    </row>
    <row r="6626" spans="1:20" s="14" customFormat="1" hidden="1" x14ac:dyDescent="0.3">
      <c r="A6626" s="11">
        <v>6043691</v>
      </c>
      <c r="B6626" s="11">
        <v>6043691</v>
      </c>
      <c r="C6626" s="11" t="s">
        <v>26</v>
      </c>
      <c r="D6626" s="11" t="s">
        <v>27</v>
      </c>
      <c r="E6626" s="13" t="str">
        <f>_xlfn.XLOOKUP(B6626,Sheet1!A:A,Sheet1!B:B)</f>
        <v>DS LIBERON ANTI-SLIP COATING       2.5L</v>
      </c>
      <c r="F6626" s="13" t="str">
        <f t="shared" si="489"/>
        <v>CROWN  - DS LIBERON ANTI-SLIP COATING       2.5L</v>
      </c>
      <c r="G6626" s="13"/>
      <c r="H6626" s="91" t="s">
        <v>28</v>
      </c>
      <c r="I6626" s="11" t="s">
        <v>29</v>
      </c>
      <c r="J6626" s="11" t="s">
        <v>29</v>
      </c>
      <c r="K6626" s="11" t="s">
        <v>30</v>
      </c>
      <c r="M6626" s="11" t="s">
        <v>7062</v>
      </c>
      <c r="N6626" s="13">
        <v>3105</v>
      </c>
      <c r="O6626" s="15">
        <f>_xlfn.XLOOKUP(B6626,Sheet1!A:A,Sheet1!E:E)</f>
        <v>54.98</v>
      </c>
      <c r="P6626" s="26"/>
      <c r="Q6626" s="15">
        <f t="shared" si="491"/>
        <v>57.728999999999999</v>
      </c>
      <c r="R6626" s="38">
        <f t="shared" si="492"/>
        <v>59.46087</v>
      </c>
      <c r="S6626" s="26">
        <v>0</v>
      </c>
      <c r="T6626" s="13" t="str">
        <f t="shared" si="490"/>
        <v>Up</v>
      </c>
    </row>
    <row r="6627" spans="1:20" s="14" customFormat="1" hidden="1" x14ac:dyDescent="0.3">
      <c r="A6627" s="11">
        <v>6043462</v>
      </c>
      <c r="B6627" s="11">
        <v>6043462</v>
      </c>
      <c r="C6627" s="11" t="s">
        <v>26</v>
      </c>
      <c r="D6627" s="11" t="s">
        <v>27</v>
      </c>
      <c r="E6627" s="13" t="str">
        <f>_xlfn.XLOOKUP(B6627,Sheet1!A:A,Sheet1!B:B)</f>
        <v>DS BARRETTINE TEAK OIL             2L</v>
      </c>
      <c r="F6627" s="13" t="str">
        <f t="shared" si="489"/>
        <v>CROWN  - DS BARRETTINE TEAK OIL             2L</v>
      </c>
      <c r="G6627" s="13"/>
      <c r="H6627" s="91" t="s">
        <v>28</v>
      </c>
      <c r="I6627" s="11" t="s">
        <v>29</v>
      </c>
      <c r="J6627" s="11" t="s">
        <v>29</v>
      </c>
      <c r="K6627" s="11" t="s">
        <v>30</v>
      </c>
      <c r="M6627" s="11" t="s">
        <v>7062</v>
      </c>
      <c r="N6627" s="13">
        <v>3105</v>
      </c>
      <c r="O6627" s="15">
        <f>_xlfn.XLOOKUP(B6627,Sheet1!A:A,Sheet1!E:E)</f>
        <v>12.1</v>
      </c>
      <c r="P6627" s="26"/>
      <c r="Q6627" s="15">
        <f t="shared" si="491"/>
        <v>12.705</v>
      </c>
      <c r="R6627" s="38">
        <f t="shared" si="492"/>
        <v>13.08615</v>
      </c>
      <c r="S6627" s="26">
        <v>0</v>
      </c>
      <c r="T6627" s="13" t="str">
        <f t="shared" si="490"/>
        <v>Up</v>
      </c>
    </row>
    <row r="6628" spans="1:20" s="14" customFormat="1" hidden="1" x14ac:dyDescent="0.3">
      <c r="A6628" s="11">
        <v>6043461</v>
      </c>
      <c r="B6628" s="11">
        <v>6043461</v>
      </c>
      <c r="C6628" s="11" t="s">
        <v>26</v>
      </c>
      <c r="D6628" s="11" t="s">
        <v>27</v>
      </c>
      <c r="E6628" s="13" t="str">
        <f>_xlfn.XLOOKUP(B6628,Sheet1!A:A,Sheet1!B:B)</f>
        <v>DS BARRETTINE TEAK OIL             250ML</v>
      </c>
      <c r="F6628" s="13" t="str">
        <f t="shared" si="489"/>
        <v>CROWN  - DS BARRETTINE TEAK OIL             250ML</v>
      </c>
      <c r="G6628" s="13"/>
      <c r="H6628" s="91" t="s">
        <v>28</v>
      </c>
      <c r="I6628" s="11" t="s">
        <v>29</v>
      </c>
      <c r="J6628" s="11" t="s">
        <v>29</v>
      </c>
      <c r="K6628" s="11" t="s">
        <v>30</v>
      </c>
      <c r="M6628" s="11" t="s">
        <v>7062</v>
      </c>
      <c r="N6628" s="13">
        <v>3105</v>
      </c>
      <c r="O6628" s="15">
        <f>_xlfn.XLOOKUP(B6628,Sheet1!A:A,Sheet1!E:E)</f>
        <v>1.85</v>
      </c>
      <c r="P6628" s="26"/>
      <c r="Q6628" s="15">
        <f t="shared" si="491"/>
        <v>1.9425000000000001</v>
      </c>
      <c r="R6628" s="38">
        <f t="shared" si="492"/>
        <v>2.000775</v>
      </c>
      <c r="S6628" s="26">
        <v>0</v>
      </c>
      <c r="T6628" s="13" t="str">
        <f t="shared" si="490"/>
        <v>Up</v>
      </c>
    </row>
    <row r="6629" spans="1:20" s="14" customFormat="1" hidden="1" x14ac:dyDescent="0.3">
      <c r="A6629" s="11">
        <v>6043460</v>
      </c>
      <c r="B6629" s="11">
        <v>6043460</v>
      </c>
      <c r="C6629" s="11" t="s">
        <v>26</v>
      </c>
      <c r="D6629" s="11" t="s">
        <v>27</v>
      </c>
      <c r="E6629" s="13" t="str">
        <f>_xlfn.XLOOKUP(B6629,Sheet1!A:A,Sheet1!B:B)</f>
        <v>DS BARRETTINE RAW LINSEED OIL      250ML</v>
      </c>
      <c r="F6629" s="13" t="str">
        <f t="shared" si="489"/>
        <v>CROWN  - DS BARRETTINE RAW LINSEED OIL      250ML</v>
      </c>
      <c r="G6629" s="13"/>
      <c r="H6629" s="91" t="s">
        <v>28</v>
      </c>
      <c r="I6629" s="11" t="s">
        <v>29</v>
      </c>
      <c r="J6629" s="11" t="s">
        <v>29</v>
      </c>
      <c r="K6629" s="11" t="s">
        <v>30</v>
      </c>
      <c r="M6629" s="11" t="s">
        <v>7062</v>
      </c>
      <c r="N6629" s="13">
        <v>3105</v>
      </c>
      <c r="O6629" s="15">
        <f>_xlfn.XLOOKUP(B6629,Sheet1!A:A,Sheet1!E:E)</f>
        <v>3.03</v>
      </c>
      <c r="P6629" s="26"/>
      <c r="Q6629" s="15">
        <f t="shared" si="491"/>
        <v>3.1814999999999998</v>
      </c>
      <c r="R6629" s="38">
        <f t="shared" si="492"/>
        <v>3.276945</v>
      </c>
      <c r="S6629" s="26">
        <v>0</v>
      </c>
      <c r="T6629" s="13" t="str">
        <f t="shared" si="490"/>
        <v>Up</v>
      </c>
    </row>
    <row r="6630" spans="1:20" s="14" customFormat="1" hidden="1" x14ac:dyDescent="0.3">
      <c r="A6630" s="11">
        <v>6043284</v>
      </c>
      <c r="B6630" s="11">
        <v>6043284</v>
      </c>
      <c r="C6630" s="11" t="s">
        <v>26</v>
      </c>
      <c r="D6630" s="11" t="s">
        <v>27</v>
      </c>
      <c r="E6630" s="13" t="str">
        <f>_xlfn.XLOOKUP(B6630,Sheet1!A:A,Sheet1!B:B)</f>
        <v>DS BLACKFRIAR PATENT KNOTTING      500ML</v>
      </c>
      <c r="F6630" s="13" t="str">
        <f t="shared" si="489"/>
        <v>CROWN  - DS BLACKFRIAR PATENT KNOTTING      500ML</v>
      </c>
      <c r="G6630" s="13"/>
      <c r="H6630" s="91" t="s">
        <v>28</v>
      </c>
      <c r="I6630" s="11" t="s">
        <v>29</v>
      </c>
      <c r="J6630" s="11" t="s">
        <v>29</v>
      </c>
      <c r="K6630" s="11" t="s">
        <v>30</v>
      </c>
      <c r="M6630" s="11" t="s">
        <v>7062</v>
      </c>
      <c r="N6630" s="13">
        <v>3105</v>
      </c>
      <c r="O6630" s="15">
        <f>_xlfn.XLOOKUP(B6630,Sheet1!A:A,Sheet1!E:E)</f>
        <v>17.329999999999998</v>
      </c>
      <c r="P6630" s="26"/>
      <c r="Q6630" s="15">
        <f t="shared" si="491"/>
        <v>18.1965</v>
      </c>
      <c r="R6630" s="38">
        <f t="shared" si="492"/>
        <v>18.742395000000002</v>
      </c>
      <c r="S6630" s="26">
        <v>0</v>
      </c>
      <c r="T6630" s="13" t="str">
        <f t="shared" si="490"/>
        <v>Up</v>
      </c>
    </row>
    <row r="6631" spans="1:20" s="14" customFormat="1" hidden="1" x14ac:dyDescent="0.3">
      <c r="A6631" s="11">
        <v>6043276</v>
      </c>
      <c r="B6631" s="11">
        <v>6043276</v>
      </c>
      <c r="C6631" s="11" t="s">
        <v>26</v>
      </c>
      <c r="D6631" s="11" t="s">
        <v>27</v>
      </c>
      <c r="E6631" s="13" t="str">
        <f>_xlfn.XLOOKUP(B6631,Sheet1!A:A,Sheet1!B:B)</f>
        <v>DS BLACKFRIAR WOOD DYE  LIGHT OAK  250ML</v>
      </c>
      <c r="F6631" s="13" t="str">
        <f t="shared" si="489"/>
        <v>CROWN  - DS BLACKFRIAR WOOD DYE  LIGHT OAK  250ML</v>
      </c>
      <c r="G6631" s="13"/>
      <c r="H6631" s="91" t="s">
        <v>28</v>
      </c>
      <c r="I6631" s="11" t="s">
        <v>29</v>
      </c>
      <c r="J6631" s="11" t="s">
        <v>29</v>
      </c>
      <c r="K6631" s="11" t="s">
        <v>30</v>
      </c>
      <c r="M6631" s="11" t="s">
        <v>7062</v>
      </c>
      <c r="N6631" s="13">
        <v>3105</v>
      </c>
      <c r="O6631" s="15">
        <f>_xlfn.XLOOKUP(B6631,Sheet1!A:A,Sheet1!E:E)</f>
        <v>8.25</v>
      </c>
      <c r="P6631" s="26"/>
      <c r="Q6631" s="15">
        <f t="shared" si="491"/>
        <v>8.6624999999999996</v>
      </c>
      <c r="R6631" s="38">
        <f t="shared" si="492"/>
        <v>8.9223750000000006</v>
      </c>
      <c r="S6631" s="26">
        <v>0</v>
      </c>
      <c r="T6631" s="13" t="str">
        <f t="shared" si="490"/>
        <v>Up</v>
      </c>
    </row>
    <row r="6632" spans="1:20" s="14" customFormat="1" hidden="1" x14ac:dyDescent="0.3">
      <c r="A6632" s="11">
        <v>6043269</v>
      </c>
      <c r="B6632" s="11">
        <v>6043269</v>
      </c>
      <c r="C6632" s="11" t="s">
        <v>26</v>
      </c>
      <c r="D6632" s="11" t="s">
        <v>27</v>
      </c>
      <c r="E6632" s="13" t="str">
        <f>_xlfn.XLOOKUP(B6632,Sheet1!A:A,Sheet1!B:B)</f>
        <v>DS BLACKFRIAR UV77 EXT VARN SATIN  2.5LT</v>
      </c>
      <c r="F6632" s="13" t="str">
        <f t="shared" si="489"/>
        <v>CROWN  - DS BLACKFRIAR UV77 EXT VARN SATIN  2.5LT</v>
      </c>
      <c r="G6632" s="13"/>
      <c r="H6632" s="91" t="s">
        <v>28</v>
      </c>
      <c r="I6632" s="11" t="s">
        <v>29</v>
      </c>
      <c r="J6632" s="11" t="s">
        <v>29</v>
      </c>
      <c r="K6632" s="11" t="s">
        <v>30</v>
      </c>
      <c r="M6632" s="11" t="s">
        <v>7062</v>
      </c>
      <c r="N6632" s="13">
        <v>3105</v>
      </c>
      <c r="O6632" s="15">
        <f>_xlfn.XLOOKUP(B6632,Sheet1!A:A,Sheet1!E:E)</f>
        <v>48.33</v>
      </c>
      <c r="P6632" s="26"/>
      <c r="Q6632" s="15">
        <f t="shared" si="491"/>
        <v>50.746499999999997</v>
      </c>
      <c r="R6632" s="38">
        <f t="shared" si="492"/>
        <v>52.268895000000001</v>
      </c>
      <c r="S6632" s="26">
        <v>0</v>
      </c>
      <c r="T6632" s="13" t="str">
        <f t="shared" si="490"/>
        <v>Up</v>
      </c>
    </row>
    <row r="6633" spans="1:20" s="14" customFormat="1" hidden="1" x14ac:dyDescent="0.3">
      <c r="A6633" s="11">
        <v>6043258</v>
      </c>
      <c r="B6633" s="11">
        <v>6043258</v>
      </c>
      <c r="C6633" s="11" t="s">
        <v>26</v>
      </c>
      <c r="D6633" s="11" t="s">
        <v>27</v>
      </c>
      <c r="E6633" s="13" t="str">
        <f>_xlfn.XLOOKUP(B6633,Sheet1!A:A,Sheet1!B:B)</f>
        <v>DS BLACKFRIAR P100 POLY SATIN VARN 1L</v>
      </c>
      <c r="F6633" s="13" t="str">
        <f t="shared" si="489"/>
        <v>CROWN  - DS BLACKFRIAR P100 POLY SATIN VARN 1L</v>
      </c>
      <c r="G6633" s="13"/>
      <c r="H6633" s="91" t="s">
        <v>28</v>
      </c>
      <c r="I6633" s="11" t="s">
        <v>29</v>
      </c>
      <c r="J6633" s="11" t="s">
        <v>29</v>
      </c>
      <c r="K6633" s="11" t="s">
        <v>30</v>
      </c>
      <c r="M6633" s="11" t="s">
        <v>7062</v>
      </c>
      <c r="N6633" s="13">
        <v>3105</v>
      </c>
      <c r="O6633" s="15">
        <f>_xlfn.XLOOKUP(B6633,Sheet1!A:A,Sheet1!E:E)</f>
        <v>24.95</v>
      </c>
      <c r="P6633" s="26"/>
      <c r="Q6633" s="15">
        <f t="shared" si="491"/>
        <v>26.197500000000002</v>
      </c>
      <c r="R6633" s="38">
        <f t="shared" si="492"/>
        <v>26.983425000000004</v>
      </c>
      <c r="S6633" s="26">
        <v>0</v>
      </c>
      <c r="T6633" s="13" t="str">
        <f t="shared" si="490"/>
        <v>Up</v>
      </c>
    </row>
    <row r="6634" spans="1:20" s="14" customFormat="1" hidden="1" x14ac:dyDescent="0.3">
      <c r="A6634" s="11">
        <v>6043246</v>
      </c>
      <c r="B6634" s="11">
        <v>6043246</v>
      </c>
      <c r="C6634" s="11" t="s">
        <v>26</v>
      </c>
      <c r="D6634" s="11" t="s">
        <v>27</v>
      </c>
      <c r="E6634" s="13" t="str">
        <f>_xlfn.XLOOKUP(B6634,Sheet1!A:A,Sheet1!B:B)</f>
        <v>DS BLACKFRIAR DANISH OIL CLEAR     1L</v>
      </c>
      <c r="F6634" s="13" t="str">
        <f t="shared" si="489"/>
        <v>CROWN  - DS BLACKFRIAR DANISH OIL CLEAR     1L</v>
      </c>
      <c r="G6634" s="13"/>
      <c r="H6634" s="91" t="s">
        <v>28</v>
      </c>
      <c r="I6634" s="11" t="s">
        <v>29</v>
      </c>
      <c r="J6634" s="11" t="s">
        <v>29</v>
      </c>
      <c r="K6634" s="11" t="s">
        <v>30</v>
      </c>
      <c r="M6634" s="11" t="s">
        <v>7062</v>
      </c>
      <c r="N6634" s="13">
        <v>3105</v>
      </c>
      <c r="O6634" s="15">
        <f>_xlfn.XLOOKUP(B6634,Sheet1!A:A,Sheet1!E:E)</f>
        <v>24.94</v>
      </c>
      <c r="P6634" s="26"/>
      <c r="Q6634" s="15">
        <f t="shared" si="491"/>
        <v>26.187000000000001</v>
      </c>
      <c r="R6634" s="38">
        <f t="shared" si="492"/>
        <v>26.972610000000003</v>
      </c>
      <c r="S6634" s="26">
        <v>0</v>
      </c>
      <c r="T6634" s="13" t="str">
        <f t="shared" si="490"/>
        <v>Up</v>
      </c>
    </row>
    <row r="6635" spans="1:20" s="14" customFormat="1" hidden="1" x14ac:dyDescent="0.3">
      <c r="A6635" s="11">
        <v>6043245</v>
      </c>
      <c r="B6635" s="11">
        <v>6043245</v>
      </c>
      <c r="C6635" s="11" t="s">
        <v>26</v>
      </c>
      <c r="D6635" s="11" t="s">
        <v>27</v>
      </c>
      <c r="E6635" s="13" t="str">
        <f>_xlfn.XLOOKUP(B6635,Sheet1!A:A,Sheet1!B:B)</f>
        <v>DS BLACKFRIAR DANISH OIL CLEAR     2.5L</v>
      </c>
      <c r="F6635" s="13" t="str">
        <f t="shared" si="489"/>
        <v>CROWN  - DS BLACKFRIAR DANISH OIL CLEAR     2.5L</v>
      </c>
      <c r="G6635" s="13"/>
      <c r="H6635" s="91" t="s">
        <v>28</v>
      </c>
      <c r="I6635" s="11" t="s">
        <v>29</v>
      </c>
      <c r="J6635" s="11" t="s">
        <v>29</v>
      </c>
      <c r="K6635" s="11" t="s">
        <v>30</v>
      </c>
      <c r="M6635" s="11" t="s">
        <v>7062</v>
      </c>
      <c r="N6635" s="13">
        <v>3105</v>
      </c>
      <c r="O6635" s="15">
        <f>_xlfn.XLOOKUP(B6635,Sheet1!A:A,Sheet1!E:E)</f>
        <v>35.51</v>
      </c>
      <c r="P6635" s="26"/>
      <c r="Q6635" s="15">
        <f t="shared" si="491"/>
        <v>37.285499999999999</v>
      </c>
      <c r="R6635" s="38">
        <f t="shared" si="492"/>
        <v>38.404065000000003</v>
      </c>
      <c r="S6635" s="26">
        <v>0</v>
      </c>
      <c r="T6635" s="13" t="str">
        <f t="shared" si="490"/>
        <v>Up</v>
      </c>
    </row>
    <row r="6636" spans="1:20" s="14" customFormat="1" hidden="1" x14ac:dyDescent="0.3">
      <c r="A6636" s="11">
        <v>6043244</v>
      </c>
      <c r="B6636" s="11">
        <v>6043244</v>
      </c>
      <c r="C6636" s="11" t="s">
        <v>26</v>
      </c>
      <c r="D6636" s="11" t="s">
        <v>27</v>
      </c>
      <c r="E6636" s="13" t="str">
        <f>_xlfn.XLOOKUP(B6636,Sheet1!A:A,Sheet1!B:B)</f>
        <v>DS BLACKFRIAR DANISH OIL CLEAR     500ML</v>
      </c>
      <c r="F6636" s="13" t="str">
        <f t="shared" si="489"/>
        <v>CROWN  - DS BLACKFRIAR DANISH OIL CLEAR     500ML</v>
      </c>
      <c r="G6636" s="13"/>
      <c r="H6636" s="91" t="s">
        <v>28</v>
      </c>
      <c r="I6636" s="11" t="s">
        <v>29</v>
      </c>
      <c r="J6636" s="11" t="s">
        <v>29</v>
      </c>
      <c r="K6636" s="11" t="s">
        <v>30</v>
      </c>
      <c r="M6636" s="11" t="s">
        <v>7062</v>
      </c>
      <c r="N6636" s="13">
        <v>3105</v>
      </c>
      <c r="O6636" s="15">
        <f>_xlfn.XLOOKUP(B6636,Sheet1!A:A,Sheet1!E:E)</f>
        <v>17.28</v>
      </c>
      <c r="P6636" s="26"/>
      <c r="Q6636" s="15">
        <f t="shared" si="491"/>
        <v>18.144000000000002</v>
      </c>
      <c r="R6636" s="38">
        <f t="shared" si="492"/>
        <v>18.688320000000001</v>
      </c>
      <c r="S6636" s="26">
        <v>0</v>
      </c>
      <c r="T6636" s="13" t="str">
        <f t="shared" si="490"/>
        <v>Up</v>
      </c>
    </row>
    <row r="6637" spans="1:20" s="14" customFormat="1" hidden="1" x14ac:dyDescent="0.3">
      <c r="A6637" s="11">
        <v>6043229</v>
      </c>
      <c r="B6637" s="11">
        <v>6043229</v>
      </c>
      <c r="C6637" s="11" t="s">
        <v>26</v>
      </c>
      <c r="D6637" s="11" t="s">
        <v>27</v>
      </c>
      <c r="E6637" s="13" t="str">
        <f>_xlfn.XLOOKUP(B6637,Sheet1!A:A,Sheet1!B:B)</f>
        <v>DS BLACKFRIAR DURATOUGH MATT CLEAR 2.5L</v>
      </c>
      <c r="F6637" s="13" t="str">
        <f t="shared" si="489"/>
        <v>CROWN  - DS BLACKFRIAR DURATOUGH MATT CLEAR 2.5L</v>
      </c>
      <c r="G6637" s="13"/>
      <c r="H6637" s="91" t="s">
        <v>28</v>
      </c>
      <c r="I6637" s="11" t="s">
        <v>29</v>
      </c>
      <c r="J6637" s="11" t="s">
        <v>29</v>
      </c>
      <c r="K6637" s="11" t="s">
        <v>30</v>
      </c>
      <c r="M6637" s="11" t="s">
        <v>7062</v>
      </c>
      <c r="N6637" s="13">
        <v>3105</v>
      </c>
      <c r="O6637" s="15">
        <f>_xlfn.XLOOKUP(B6637,Sheet1!A:A,Sheet1!E:E)</f>
        <v>44.78</v>
      </c>
      <c r="P6637" s="26"/>
      <c r="Q6637" s="15">
        <f t="shared" si="491"/>
        <v>47.019000000000005</v>
      </c>
      <c r="R6637" s="38">
        <f t="shared" si="492"/>
        <v>48.429570000000005</v>
      </c>
      <c r="S6637" s="26">
        <v>0</v>
      </c>
      <c r="T6637" s="13" t="str">
        <f t="shared" si="490"/>
        <v>Up</v>
      </c>
    </row>
    <row r="6638" spans="1:20" s="14" customFormat="1" hidden="1" x14ac:dyDescent="0.3">
      <c r="A6638" s="11">
        <v>6043224</v>
      </c>
      <c r="B6638" s="11">
        <v>6043224</v>
      </c>
      <c r="C6638" s="11" t="s">
        <v>26</v>
      </c>
      <c r="D6638" s="11" t="s">
        <v>27</v>
      </c>
      <c r="E6638" s="13" t="str">
        <f>_xlfn.XLOOKUP(B6638,Sheet1!A:A,Sheet1!B:B)</f>
        <v>DS BLACKFRIAR LIQUID DRIERS        250ML</v>
      </c>
      <c r="F6638" s="13" t="str">
        <f t="shared" si="489"/>
        <v>CROWN  - DS BLACKFRIAR LIQUID DRIERS        250ML</v>
      </c>
      <c r="G6638" s="13"/>
      <c r="H6638" s="91" t="s">
        <v>28</v>
      </c>
      <c r="I6638" s="11" t="s">
        <v>29</v>
      </c>
      <c r="J6638" s="11" t="s">
        <v>29</v>
      </c>
      <c r="K6638" s="11" t="s">
        <v>30</v>
      </c>
      <c r="M6638" s="11" t="s">
        <v>7062</v>
      </c>
      <c r="N6638" s="13">
        <v>3105</v>
      </c>
      <c r="O6638" s="15">
        <f>_xlfn.XLOOKUP(B6638,Sheet1!A:A,Sheet1!E:E)</f>
        <v>15.33</v>
      </c>
      <c r="P6638" s="26"/>
      <c r="Q6638" s="15">
        <f t="shared" si="491"/>
        <v>16.096500000000002</v>
      </c>
      <c r="R6638" s="38">
        <f t="shared" si="492"/>
        <v>16.579395000000002</v>
      </c>
      <c r="S6638" s="26">
        <v>0</v>
      </c>
      <c r="T6638" s="13" t="str">
        <f t="shared" si="490"/>
        <v>Up</v>
      </c>
    </row>
    <row r="6639" spans="1:20" s="14" customFormat="1" hidden="1" x14ac:dyDescent="0.3">
      <c r="A6639" s="11">
        <v>6043223</v>
      </c>
      <c r="B6639" s="11">
        <v>6043223</v>
      </c>
      <c r="C6639" s="11" t="s">
        <v>26</v>
      </c>
      <c r="D6639" s="11" t="s">
        <v>27</v>
      </c>
      <c r="E6639" s="13" t="str">
        <f>_xlfn.XLOOKUP(B6639,Sheet1!A:A,Sheet1!B:B)</f>
        <v>DS BLACKFRIAR KNOTTING             250ML</v>
      </c>
      <c r="F6639" s="13" t="str">
        <f t="shared" si="489"/>
        <v>CROWN  - DS BLACKFRIAR KNOTTING             250ML</v>
      </c>
      <c r="G6639" s="13"/>
      <c r="H6639" s="91" t="s">
        <v>28</v>
      </c>
      <c r="I6639" s="11" t="s">
        <v>29</v>
      </c>
      <c r="J6639" s="11" t="s">
        <v>29</v>
      </c>
      <c r="K6639" s="11" t="s">
        <v>30</v>
      </c>
      <c r="M6639" s="11" t="s">
        <v>7062</v>
      </c>
      <c r="N6639" s="13">
        <v>3105</v>
      </c>
      <c r="O6639" s="15">
        <f>_xlfn.XLOOKUP(B6639,Sheet1!A:A,Sheet1!E:E)</f>
        <v>12.61</v>
      </c>
      <c r="P6639" s="26"/>
      <c r="Q6639" s="15">
        <f t="shared" si="491"/>
        <v>13.240500000000001</v>
      </c>
      <c r="R6639" s="38">
        <f t="shared" si="492"/>
        <v>13.637715000000002</v>
      </c>
      <c r="S6639" s="26">
        <v>0</v>
      </c>
      <c r="T6639" s="13" t="str">
        <f t="shared" si="490"/>
        <v>Up</v>
      </c>
    </row>
    <row r="6640" spans="1:20" s="14" customFormat="1" hidden="1" x14ac:dyDescent="0.3">
      <c r="A6640" s="11">
        <v>6044205</v>
      </c>
      <c r="B6640" s="11">
        <v>6044205</v>
      </c>
      <c r="C6640" s="11" t="s">
        <v>26</v>
      </c>
      <c r="D6640" s="11" t="s">
        <v>27</v>
      </c>
      <c r="E6640" s="13" t="str">
        <f>_xlfn.XLOOKUP(B6640,Sheet1!A:A,Sheet1!B:B)</f>
        <v>DS RUSTINS QD MDF SEALER           500ML</v>
      </c>
      <c r="F6640" s="13" t="str">
        <f t="shared" si="489"/>
        <v>CROWN  - DS RUSTINS QD MDF SEALER           500ML</v>
      </c>
      <c r="G6640" s="13"/>
      <c r="H6640" s="91" t="s">
        <v>28</v>
      </c>
      <c r="I6640" s="11" t="s">
        <v>29</v>
      </c>
      <c r="J6640" s="11" t="s">
        <v>29</v>
      </c>
      <c r="K6640" s="11" t="s">
        <v>30</v>
      </c>
      <c r="M6640" s="11" t="s">
        <v>7062</v>
      </c>
      <c r="N6640" s="13">
        <v>3105</v>
      </c>
      <c r="O6640" s="15">
        <f>_xlfn.XLOOKUP(B6640,Sheet1!A:A,Sheet1!E:E)</f>
        <v>9.2200000000000006</v>
      </c>
      <c r="P6640" s="26"/>
      <c r="Q6640" s="15">
        <f t="shared" si="491"/>
        <v>9.6810000000000009</v>
      </c>
      <c r="R6640" s="38">
        <f t="shared" si="492"/>
        <v>9.9714300000000016</v>
      </c>
      <c r="S6640" s="26">
        <v>0</v>
      </c>
      <c r="T6640" s="13" t="str">
        <f t="shared" si="490"/>
        <v>Up</v>
      </c>
    </row>
    <row r="6641" spans="1:20" s="14" customFormat="1" hidden="1" x14ac:dyDescent="0.3">
      <c r="A6641" s="11">
        <v>6045762</v>
      </c>
      <c r="B6641" s="11">
        <v>6045762</v>
      </c>
      <c r="C6641" s="11" t="s">
        <v>26</v>
      </c>
      <c r="D6641" s="11" t="s">
        <v>27</v>
      </c>
      <c r="E6641" s="13" t="str">
        <f>_xlfn.XLOOKUP(B6641,Sheet1!A:A,Sheet1!B:B)</f>
        <v>DS COOVAR PATENT KNOTTING          500ML</v>
      </c>
      <c r="F6641" s="13" t="str">
        <f t="shared" si="489"/>
        <v>CROWN  - DS COOVAR PATENT KNOTTING          500ML</v>
      </c>
      <c r="G6641" s="13"/>
      <c r="H6641" s="91" t="s">
        <v>28</v>
      </c>
      <c r="I6641" s="11" t="s">
        <v>29</v>
      </c>
      <c r="J6641" s="11" t="s">
        <v>29</v>
      </c>
      <c r="K6641" s="11" t="s">
        <v>30</v>
      </c>
      <c r="M6641" s="11" t="s">
        <v>7062</v>
      </c>
      <c r="N6641" s="13">
        <v>3105</v>
      </c>
      <c r="O6641" s="15">
        <f>_xlfn.XLOOKUP(B6641,Sheet1!A:A,Sheet1!E:E)</f>
        <v>16.5</v>
      </c>
      <c r="P6641" s="26"/>
      <c r="Q6641" s="15">
        <f t="shared" si="491"/>
        <v>17.324999999999999</v>
      </c>
      <c r="R6641" s="38">
        <f t="shared" si="492"/>
        <v>17.844750000000001</v>
      </c>
      <c r="S6641" s="26">
        <v>0</v>
      </c>
      <c r="T6641" s="13" t="str">
        <f t="shared" si="490"/>
        <v>Up</v>
      </c>
    </row>
    <row r="6642" spans="1:20" s="14" customFormat="1" hidden="1" x14ac:dyDescent="0.3">
      <c r="A6642" s="11">
        <v>6045651</v>
      </c>
      <c r="B6642" s="11">
        <v>6045651</v>
      </c>
      <c r="C6642" s="11" t="s">
        <v>26</v>
      </c>
      <c r="D6642" s="11" t="s">
        <v>27</v>
      </c>
      <c r="E6642" s="13" t="str">
        <f>_xlfn.XLOOKUP(B6642,Sheet1!A:A,Sheet1!B:B)</f>
        <v>DS POLYVINE WAX FIN VARNISH WALNUT 500ML</v>
      </c>
      <c r="F6642" s="13" t="str">
        <f t="shared" si="489"/>
        <v>CROWN  - DS POLYVINE WAX FIN VARNISH WALNUT 500ML</v>
      </c>
      <c r="G6642" s="13"/>
      <c r="H6642" s="91" t="s">
        <v>28</v>
      </c>
      <c r="I6642" s="11" t="s">
        <v>29</v>
      </c>
      <c r="J6642" s="11" t="s">
        <v>29</v>
      </c>
      <c r="K6642" s="11" t="s">
        <v>30</v>
      </c>
      <c r="M6642" s="11" t="s">
        <v>7062</v>
      </c>
      <c r="N6642" s="13">
        <v>3105</v>
      </c>
      <c r="O6642" s="15">
        <f>_xlfn.XLOOKUP(B6642,Sheet1!A:A,Sheet1!E:E)</f>
        <v>14.19</v>
      </c>
      <c r="P6642" s="26"/>
      <c r="Q6642" s="15">
        <f t="shared" si="491"/>
        <v>14.8995</v>
      </c>
      <c r="R6642" s="38">
        <f t="shared" si="492"/>
        <v>15.346484999999999</v>
      </c>
      <c r="S6642" s="26">
        <v>0</v>
      </c>
      <c r="T6642" s="13" t="str">
        <f t="shared" si="490"/>
        <v>Up</v>
      </c>
    </row>
    <row r="6643" spans="1:20" s="14" customFormat="1" hidden="1" x14ac:dyDescent="0.3">
      <c r="A6643" s="11">
        <v>6045646</v>
      </c>
      <c r="B6643" s="11">
        <v>6045646</v>
      </c>
      <c r="C6643" s="11" t="s">
        <v>26</v>
      </c>
      <c r="D6643" s="11" t="s">
        <v>27</v>
      </c>
      <c r="E6643" s="13" t="str">
        <f>_xlfn.XLOOKUP(B6643,Sheet1!A:A,Sheet1!B:B)</f>
        <v>DS OSMO DECK OIL        TEAK       2.5L</v>
      </c>
      <c r="F6643" s="13" t="str">
        <f t="shared" si="489"/>
        <v>CROWN  - DS OSMO DECK OIL        TEAK       2.5L</v>
      </c>
      <c r="G6643" s="13"/>
      <c r="H6643" s="91" t="s">
        <v>28</v>
      </c>
      <c r="I6643" s="11" t="s">
        <v>29</v>
      </c>
      <c r="J6643" s="11" t="s">
        <v>29</v>
      </c>
      <c r="K6643" s="11" t="s">
        <v>30</v>
      </c>
      <c r="M6643" s="11" t="s">
        <v>7062</v>
      </c>
      <c r="N6643" s="13">
        <v>3105</v>
      </c>
      <c r="O6643" s="15">
        <f>_xlfn.XLOOKUP(B6643,Sheet1!A:A,Sheet1!E:E)</f>
        <v>65.739999999999995</v>
      </c>
      <c r="P6643" s="26"/>
      <c r="Q6643" s="15">
        <f t="shared" si="491"/>
        <v>69.027000000000001</v>
      </c>
      <c r="R6643" s="38">
        <f t="shared" si="492"/>
        <v>71.09781000000001</v>
      </c>
      <c r="S6643" s="26">
        <v>0</v>
      </c>
      <c r="T6643" s="13" t="str">
        <f t="shared" si="490"/>
        <v>Up</v>
      </c>
    </row>
    <row r="6644" spans="1:20" s="14" customFormat="1" hidden="1" x14ac:dyDescent="0.3">
      <c r="A6644" s="11">
        <v>6045485</v>
      </c>
      <c r="B6644" s="11">
        <v>6045485</v>
      </c>
      <c r="C6644" s="11" t="s">
        <v>26</v>
      </c>
      <c r="D6644" s="11" t="s">
        <v>27</v>
      </c>
      <c r="E6644" s="13" t="str">
        <f>_xlfn.XLOOKUP(B6644,Sheet1!A:A,Sheet1!B:B)</f>
        <v>DS OSMO A-SLIP DECK OIL CLEAR      2.5L</v>
      </c>
      <c r="F6644" s="13" t="str">
        <f t="shared" si="489"/>
        <v>CROWN  - DS OSMO A-SLIP DECK OIL CLEAR      2.5L</v>
      </c>
      <c r="G6644" s="13"/>
      <c r="H6644" s="91" t="s">
        <v>28</v>
      </c>
      <c r="I6644" s="11" t="s">
        <v>29</v>
      </c>
      <c r="J6644" s="11" t="s">
        <v>29</v>
      </c>
      <c r="K6644" s="11" t="s">
        <v>30</v>
      </c>
      <c r="M6644" s="11" t="s">
        <v>7062</v>
      </c>
      <c r="N6644" s="13">
        <v>3105</v>
      </c>
      <c r="O6644" s="15">
        <f>_xlfn.XLOOKUP(B6644,Sheet1!A:A,Sheet1!E:E)</f>
        <v>86.8</v>
      </c>
      <c r="P6644" s="26"/>
      <c r="Q6644" s="15">
        <f t="shared" si="491"/>
        <v>91.14</v>
      </c>
      <c r="R6644" s="38">
        <f t="shared" si="492"/>
        <v>93.874200000000002</v>
      </c>
      <c r="S6644" s="26">
        <v>0</v>
      </c>
      <c r="T6644" s="13" t="str">
        <f t="shared" si="490"/>
        <v>Up</v>
      </c>
    </row>
    <row r="6645" spans="1:20" s="14" customFormat="1" hidden="1" x14ac:dyDescent="0.3">
      <c r="A6645" s="11">
        <v>6045484</v>
      </c>
      <c r="B6645" s="11">
        <v>6045484</v>
      </c>
      <c r="C6645" s="11" t="s">
        <v>26</v>
      </c>
      <c r="D6645" s="11" t="s">
        <v>27</v>
      </c>
      <c r="E6645" s="13" t="str">
        <f>_xlfn.XLOOKUP(B6645,Sheet1!A:A,Sheet1!B:B)</f>
        <v>DS OSMO POLYX OIL ORIG  CLEAR SAT  10L</v>
      </c>
      <c r="F6645" s="13" t="str">
        <f t="shared" si="489"/>
        <v>CROWN  - DS OSMO POLYX OIL ORIG  CLEAR SAT  10L</v>
      </c>
      <c r="G6645" s="13"/>
      <c r="H6645" s="91" t="s">
        <v>28</v>
      </c>
      <c r="I6645" s="11" t="s">
        <v>29</v>
      </c>
      <c r="J6645" s="11" t="s">
        <v>29</v>
      </c>
      <c r="K6645" s="11" t="s">
        <v>30</v>
      </c>
      <c r="M6645" s="11" t="s">
        <v>7062</v>
      </c>
      <c r="N6645" s="13">
        <v>3105</v>
      </c>
      <c r="O6645" s="15">
        <f>_xlfn.XLOOKUP(B6645,Sheet1!A:A,Sheet1!E:E)</f>
        <v>486.24</v>
      </c>
      <c r="P6645" s="26"/>
      <c r="Q6645" s="15">
        <f t="shared" si="491"/>
        <v>510.55200000000002</v>
      </c>
      <c r="R6645" s="38">
        <f t="shared" si="492"/>
        <v>525.86856</v>
      </c>
      <c r="S6645" s="26">
        <v>0</v>
      </c>
      <c r="T6645" s="13" t="str">
        <f t="shared" si="490"/>
        <v>Up</v>
      </c>
    </row>
    <row r="6646" spans="1:20" s="14" customFormat="1" hidden="1" x14ac:dyDescent="0.3">
      <c r="A6646" s="11">
        <v>6045479</v>
      </c>
      <c r="B6646" s="11">
        <v>6045479</v>
      </c>
      <c r="C6646" s="11" t="s">
        <v>26</v>
      </c>
      <c r="D6646" s="11" t="s">
        <v>27</v>
      </c>
      <c r="E6646" s="13" t="str">
        <f>_xlfn.XLOOKUP(B6646,Sheet1!A:A,Sheet1!B:B)</f>
        <v>DS LIBERON LIMING WAX              500ML</v>
      </c>
      <c r="F6646" s="13" t="str">
        <f t="shared" si="489"/>
        <v>CROWN  - DS LIBERON LIMING WAX              500ML</v>
      </c>
      <c r="G6646" s="13"/>
      <c r="H6646" s="91" t="s">
        <v>28</v>
      </c>
      <c r="I6646" s="11" t="s">
        <v>29</v>
      </c>
      <c r="J6646" s="11" t="s">
        <v>29</v>
      </c>
      <c r="K6646" s="11" t="s">
        <v>30</v>
      </c>
      <c r="M6646" s="11" t="s">
        <v>7062</v>
      </c>
      <c r="N6646" s="13">
        <v>3105</v>
      </c>
      <c r="O6646" s="15">
        <f>_xlfn.XLOOKUP(B6646,Sheet1!A:A,Sheet1!E:E)</f>
        <v>20.73</v>
      </c>
      <c r="P6646" s="26"/>
      <c r="Q6646" s="15">
        <f t="shared" si="491"/>
        <v>21.766500000000001</v>
      </c>
      <c r="R6646" s="38">
        <f t="shared" si="492"/>
        <v>22.419495000000001</v>
      </c>
      <c r="S6646" s="26">
        <v>0</v>
      </c>
      <c r="T6646" s="13" t="str">
        <f t="shared" si="490"/>
        <v>Up</v>
      </c>
    </row>
    <row r="6647" spans="1:20" s="14" customFormat="1" hidden="1" x14ac:dyDescent="0.3">
      <c r="A6647" s="11">
        <v>6045457</v>
      </c>
      <c r="B6647" s="11">
        <v>6045457</v>
      </c>
      <c r="C6647" s="11" t="s">
        <v>26</v>
      </c>
      <c r="D6647" s="11" t="s">
        <v>27</v>
      </c>
      <c r="E6647" s="13" t="str">
        <f>_xlfn.XLOOKUP(B6647,Sheet1!A:A,Sheet1!B:B)</f>
        <v>DS OSMO POLYX OIL A SL  CLEAR MATT 2.5L</v>
      </c>
      <c r="F6647" s="13" t="str">
        <f t="shared" si="489"/>
        <v>CROWN  - DS OSMO POLYX OIL A SL  CLEAR MATT 2.5L</v>
      </c>
      <c r="G6647" s="13"/>
      <c r="H6647" s="91" t="s">
        <v>28</v>
      </c>
      <c r="I6647" s="11" t="s">
        <v>29</v>
      </c>
      <c r="J6647" s="11" t="s">
        <v>29</v>
      </c>
      <c r="K6647" s="11" t="s">
        <v>30</v>
      </c>
      <c r="M6647" s="11" t="s">
        <v>7062</v>
      </c>
      <c r="N6647" s="13">
        <v>3105</v>
      </c>
      <c r="O6647" s="15">
        <f>_xlfn.XLOOKUP(B6647,Sheet1!A:A,Sheet1!E:E)</f>
        <v>126.1</v>
      </c>
      <c r="P6647" s="26"/>
      <c r="Q6647" s="15">
        <f t="shared" si="491"/>
        <v>132.405</v>
      </c>
      <c r="R6647" s="38">
        <f t="shared" si="492"/>
        <v>136.37715</v>
      </c>
      <c r="S6647" s="26">
        <v>0</v>
      </c>
      <c r="T6647" s="13" t="str">
        <f t="shared" si="490"/>
        <v>Up</v>
      </c>
    </row>
    <row r="6648" spans="1:20" s="14" customFormat="1" hidden="1" x14ac:dyDescent="0.3">
      <c r="A6648" s="11">
        <v>6045456</v>
      </c>
      <c r="B6648" s="11">
        <v>6045456</v>
      </c>
      <c r="C6648" s="11" t="s">
        <v>26</v>
      </c>
      <c r="D6648" s="11" t="s">
        <v>27</v>
      </c>
      <c r="E6648" s="13" t="str">
        <f>_xlfn.XLOOKUP(B6648,Sheet1!A:A,Sheet1!B:B)</f>
        <v>DS OSMO POLYX OIL ORIG  CLEAR GLOS 750ML</v>
      </c>
      <c r="F6648" s="13" t="str">
        <f t="shared" si="489"/>
        <v>CROWN  - DS OSMO POLYX OIL ORIG  CLEAR GLOS 750ML</v>
      </c>
      <c r="G6648" s="13"/>
      <c r="H6648" s="91" t="s">
        <v>28</v>
      </c>
      <c r="I6648" s="11" t="s">
        <v>29</v>
      </c>
      <c r="J6648" s="11" t="s">
        <v>29</v>
      </c>
      <c r="K6648" s="11" t="s">
        <v>30</v>
      </c>
      <c r="M6648" s="11" t="s">
        <v>7062</v>
      </c>
      <c r="N6648" s="13">
        <v>3105</v>
      </c>
      <c r="O6648" s="15">
        <f>_xlfn.XLOOKUP(B6648,Sheet1!A:A,Sheet1!E:E)</f>
        <v>35.43</v>
      </c>
      <c r="P6648" s="26"/>
      <c r="Q6648" s="15">
        <f t="shared" si="491"/>
        <v>37.201500000000003</v>
      </c>
      <c r="R6648" s="38">
        <f t="shared" si="492"/>
        <v>38.317545000000003</v>
      </c>
      <c r="S6648" s="26">
        <v>0</v>
      </c>
      <c r="T6648" s="13" t="str">
        <f t="shared" si="490"/>
        <v>Up</v>
      </c>
    </row>
    <row r="6649" spans="1:20" s="14" customFormat="1" hidden="1" x14ac:dyDescent="0.3">
      <c r="A6649" s="11">
        <v>6045455</v>
      </c>
      <c r="B6649" s="11">
        <v>6045455</v>
      </c>
      <c r="C6649" s="11" t="s">
        <v>26</v>
      </c>
      <c r="D6649" s="11" t="s">
        <v>27</v>
      </c>
      <c r="E6649" s="13" t="str">
        <f>_xlfn.XLOOKUP(B6649,Sheet1!A:A,Sheet1!B:B)</f>
        <v>DS OSMO POLYX OIL RAPID CLEAR MATT 2.5L</v>
      </c>
      <c r="F6649" s="13" t="str">
        <f t="shared" si="489"/>
        <v>CROWN  - DS OSMO POLYX OIL RAPID CLEAR MATT 2.5L</v>
      </c>
      <c r="G6649" s="13"/>
      <c r="H6649" s="91" t="s">
        <v>28</v>
      </c>
      <c r="I6649" s="11" t="s">
        <v>29</v>
      </c>
      <c r="J6649" s="11" t="s">
        <v>29</v>
      </c>
      <c r="K6649" s="11" t="s">
        <v>30</v>
      </c>
      <c r="M6649" s="11" t="s">
        <v>7062</v>
      </c>
      <c r="N6649" s="13">
        <v>3105</v>
      </c>
      <c r="O6649" s="15">
        <f>_xlfn.XLOOKUP(B6649,Sheet1!A:A,Sheet1!E:E)</f>
        <v>126.1</v>
      </c>
      <c r="P6649" s="26"/>
      <c r="Q6649" s="15">
        <f t="shared" si="491"/>
        <v>132.405</v>
      </c>
      <c r="R6649" s="38">
        <f t="shared" si="492"/>
        <v>136.37715</v>
      </c>
      <c r="S6649" s="26">
        <v>0</v>
      </c>
      <c r="T6649" s="13" t="str">
        <f t="shared" si="490"/>
        <v>Up</v>
      </c>
    </row>
    <row r="6650" spans="1:20" s="14" customFormat="1" hidden="1" x14ac:dyDescent="0.3">
      <c r="A6650" s="11">
        <v>6045454</v>
      </c>
      <c r="B6650" s="11">
        <v>6045454</v>
      </c>
      <c r="C6650" s="11" t="s">
        <v>26</v>
      </c>
      <c r="D6650" s="11" t="s">
        <v>27</v>
      </c>
      <c r="E6650" s="13" t="str">
        <f>_xlfn.XLOOKUP(B6650,Sheet1!A:A,Sheet1!B:B)</f>
        <v>DS OSMO COUNTRY COLOUR  DOVE BLUE  2.5L</v>
      </c>
      <c r="F6650" s="13" t="str">
        <f t="shared" si="489"/>
        <v>CROWN  - DS OSMO COUNTRY COLOUR  DOVE BLUE  2.5L</v>
      </c>
      <c r="G6650" s="13"/>
      <c r="H6650" s="91" t="s">
        <v>28</v>
      </c>
      <c r="I6650" s="11" t="s">
        <v>29</v>
      </c>
      <c r="J6650" s="11" t="s">
        <v>29</v>
      </c>
      <c r="K6650" s="11" t="s">
        <v>30</v>
      </c>
      <c r="M6650" s="11" t="s">
        <v>7062</v>
      </c>
      <c r="N6650" s="13">
        <v>3105</v>
      </c>
      <c r="O6650" s="15">
        <f>_xlfn.XLOOKUP(B6650,Sheet1!A:A,Sheet1!E:E)</f>
        <v>133.01</v>
      </c>
      <c r="P6650" s="26"/>
      <c r="Q6650" s="15">
        <f t="shared" si="491"/>
        <v>139.66049999999998</v>
      </c>
      <c r="R6650" s="38">
        <f t="shared" ref="R6650:R6681" si="493">Q6650*1.03</f>
        <v>143.85031499999999</v>
      </c>
      <c r="S6650" s="26">
        <v>0</v>
      </c>
      <c r="T6650" s="13" t="str">
        <f t="shared" si="490"/>
        <v>Up</v>
      </c>
    </row>
    <row r="6651" spans="1:20" s="14" customFormat="1" hidden="1" x14ac:dyDescent="0.3">
      <c r="A6651" s="11">
        <v>6045453</v>
      </c>
      <c r="B6651" s="11">
        <v>6045453</v>
      </c>
      <c r="C6651" s="11" t="s">
        <v>26</v>
      </c>
      <c r="D6651" s="11" t="s">
        <v>27</v>
      </c>
      <c r="E6651" s="13" t="str">
        <f>_xlfn.XLOOKUP(B6651,Sheet1!A:A,Sheet1!B:B)</f>
        <v>DS OSMO COUNTRY COLOUR  DOVE BLUE  750ML</v>
      </c>
      <c r="F6651" s="13" t="str">
        <f t="shared" si="489"/>
        <v>CROWN  - DS OSMO COUNTRY COLOUR  DOVE BLUE  750ML</v>
      </c>
      <c r="G6651" s="13"/>
      <c r="H6651" s="91" t="s">
        <v>28</v>
      </c>
      <c r="I6651" s="11" t="s">
        <v>29</v>
      </c>
      <c r="J6651" s="11" t="s">
        <v>29</v>
      </c>
      <c r="K6651" s="11" t="s">
        <v>30</v>
      </c>
      <c r="M6651" s="11" t="s">
        <v>7062</v>
      </c>
      <c r="N6651" s="13">
        <v>3105</v>
      </c>
      <c r="O6651" s="15">
        <f>_xlfn.XLOOKUP(B6651,Sheet1!A:A,Sheet1!E:E)</f>
        <v>29.55</v>
      </c>
      <c r="P6651" s="26"/>
      <c r="Q6651" s="15">
        <f t="shared" si="491"/>
        <v>31.027500000000003</v>
      </c>
      <c r="R6651" s="38">
        <f t="shared" si="493"/>
        <v>31.958325000000006</v>
      </c>
      <c r="S6651" s="26">
        <v>0</v>
      </c>
      <c r="T6651" s="13" t="str">
        <f t="shared" si="490"/>
        <v>Up</v>
      </c>
    </row>
    <row r="6652" spans="1:20" s="14" customFormat="1" hidden="1" x14ac:dyDescent="0.3">
      <c r="A6652" s="11">
        <v>6045449</v>
      </c>
      <c r="B6652" s="11">
        <v>6045449</v>
      </c>
      <c r="C6652" s="11" t="s">
        <v>26</v>
      </c>
      <c r="D6652" s="11" t="s">
        <v>27</v>
      </c>
      <c r="E6652" s="13" t="str">
        <f>_xlfn.XLOOKUP(B6652,Sheet1!A:A,Sheet1!B:B)</f>
        <v>DS BLACKFRIAR RAW LINSEED OIL      250ML</v>
      </c>
      <c r="F6652" s="13" t="str">
        <f t="shared" si="489"/>
        <v>CROWN  - DS BLACKFRIAR RAW LINSEED OIL      250ML</v>
      </c>
      <c r="G6652" s="13"/>
      <c r="H6652" s="91" t="s">
        <v>28</v>
      </c>
      <c r="I6652" s="11" t="s">
        <v>29</v>
      </c>
      <c r="J6652" s="11" t="s">
        <v>29</v>
      </c>
      <c r="K6652" s="11" t="s">
        <v>30</v>
      </c>
      <c r="M6652" s="11" t="s">
        <v>7062</v>
      </c>
      <c r="N6652" s="13">
        <v>3105</v>
      </c>
      <c r="O6652" s="15">
        <f>_xlfn.XLOOKUP(B6652,Sheet1!A:A,Sheet1!E:E)</f>
        <v>6.3</v>
      </c>
      <c r="P6652" s="26"/>
      <c r="Q6652" s="15">
        <f t="shared" si="491"/>
        <v>6.6150000000000002</v>
      </c>
      <c r="R6652" s="38">
        <f t="shared" si="493"/>
        <v>6.8134500000000005</v>
      </c>
      <c r="S6652" s="26">
        <v>0</v>
      </c>
      <c r="T6652" s="13" t="str">
        <f t="shared" si="490"/>
        <v>Up</v>
      </c>
    </row>
    <row r="6653" spans="1:20" s="14" customFormat="1" hidden="1" x14ac:dyDescent="0.3">
      <c r="A6653" s="11">
        <v>6045305</v>
      </c>
      <c r="B6653" s="11">
        <v>6045305</v>
      </c>
      <c r="C6653" s="11" t="s">
        <v>26</v>
      </c>
      <c r="D6653" s="11" t="s">
        <v>27</v>
      </c>
      <c r="E6653" s="13" t="str">
        <f>_xlfn.XLOOKUP(B6653,Sheet1!A:A,Sheet1!B:B)</f>
        <v>DS BRIWAX ORIGINAL      CLEAR      400G</v>
      </c>
      <c r="F6653" s="13" t="str">
        <f t="shared" si="489"/>
        <v>CROWN  - DS BRIWAX ORIGINAL      CLEAR      400G</v>
      </c>
      <c r="G6653" s="13"/>
      <c r="H6653" s="91" t="s">
        <v>28</v>
      </c>
      <c r="I6653" s="11" t="s">
        <v>29</v>
      </c>
      <c r="J6653" s="11" t="s">
        <v>29</v>
      </c>
      <c r="K6653" s="11" t="s">
        <v>30</v>
      </c>
      <c r="M6653" s="11" t="s">
        <v>7062</v>
      </c>
      <c r="N6653" s="13">
        <v>3105</v>
      </c>
      <c r="O6653" s="15">
        <f>_xlfn.XLOOKUP(B6653,Sheet1!A:A,Sheet1!E:E)</f>
        <v>20.32</v>
      </c>
      <c r="P6653" s="26"/>
      <c r="Q6653" s="15">
        <f t="shared" si="491"/>
        <v>21.336000000000002</v>
      </c>
      <c r="R6653" s="38">
        <f t="shared" si="493"/>
        <v>21.976080000000003</v>
      </c>
      <c r="S6653" s="26">
        <v>0</v>
      </c>
      <c r="T6653" s="13" t="str">
        <f t="shared" si="490"/>
        <v>Up</v>
      </c>
    </row>
    <row r="6654" spans="1:20" s="14" customFormat="1" hidden="1" x14ac:dyDescent="0.3">
      <c r="A6654" s="11">
        <v>6045269</v>
      </c>
      <c r="B6654" s="11">
        <v>6045269</v>
      </c>
      <c r="C6654" s="11" t="s">
        <v>26</v>
      </c>
      <c r="D6654" s="11" t="s">
        <v>27</v>
      </c>
      <c r="E6654" s="13" t="str">
        <f>_xlfn.XLOOKUP(B6654,Sheet1!A:A,Sheet1!B:B)</f>
        <v>DS OSMO POLYX OIL ORIG  CLEAR SAT  125ML</v>
      </c>
      <c r="F6654" s="13" t="str">
        <f t="shared" ref="F6654:F6717" si="494">D6654&amp;" - "&amp;E6654</f>
        <v>CROWN  - DS OSMO POLYX OIL ORIG  CLEAR SAT  125ML</v>
      </c>
      <c r="G6654" s="13"/>
      <c r="H6654" s="91" t="s">
        <v>28</v>
      </c>
      <c r="I6654" s="11" t="s">
        <v>29</v>
      </c>
      <c r="J6654" s="11" t="s">
        <v>29</v>
      </c>
      <c r="K6654" s="11" t="s">
        <v>30</v>
      </c>
      <c r="M6654" s="11" t="s">
        <v>7062</v>
      </c>
      <c r="N6654" s="13">
        <v>3105</v>
      </c>
      <c r="O6654" s="15">
        <f>_xlfn.XLOOKUP(B6654,Sheet1!A:A,Sheet1!E:E)</f>
        <v>24.05</v>
      </c>
      <c r="P6654" s="26"/>
      <c r="Q6654" s="15">
        <f t="shared" si="491"/>
        <v>25.252500000000001</v>
      </c>
      <c r="R6654" s="38">
        <f t="shared" si="493"/>
        <v>26.010075000000001</v>
      </c>
      <c r="S6654" s="26">
        <v>0</v>
      </c>
      <c r="T6654" s="13" t="str">
        <f t="shared" si="490"/>
        <v>Up</v>
      </c>
    </row>
    <row r="6655" spans="1:20" s="14" customFormat="1" hidden="1" x14ac:dyDescent="0.3">
      <c r="A6655" s="11">
        <v>6045194</v>
      </c>
      <c r="B6655" s="11">
        <v>6045194</v>
      </c>
      <c r="C6655" s="11" t="s">
        <v>26</v>
      </c>
      <c r="D6655" s="11" t="s">
        <v>27</v>
      </c>
      <c r="E6655" s="13" t="str">
        <f>_xlfn.XLOOKUP(B6655,Sheet1!A:A,Sheet1!B:B)</f>
        <v>DS SIKKENS RUB SATURA + W05 TINT   5L</v>
      </c>
      <c r="F6655" s="13" t="str">
        <f t="shared" si="494"/>
        <v>CROWN  - DS SIKKENS RUB SATURA + W05 TINT   5L</v>
      </c>
      <c r="G6655" s="13"/>
      <c r="H6655" s="91" t="s">
        <v>28</v>
      </c>
      <c r="I6655" s="11" t="s">
        <v>29</v>
      </c>
      <c r="J6655" s="11" t="s">
        <v>29</v>
      </c>
      <c r="K6655" s="11" t="s">
        <v>30</v>
      </c>
      <c r="M6655" s="11" t="s">
        <v>7062</v>
      </c>
      <c r="N6655" s="13">
        <v>3105</v>
      </c>
      <c r="O6655" s="15">
        <f>_xlfn.XLOOKUP(B6655,Sheet1!A:A,Sheet1!E:E)</f>
        <v>96.08</v>
      </c>
      <c r="P6655" s="26">
        <f>_xlfn.XLOOKUP(A6655,Sheet2!F:F,Sheet2!H:H)</f>
        <v>5</v>
      </c>
      <c r="Q6655" s="15">
        <f t="shared" si="491"/>
        <v>100.884</v>
      </c>
      <c r="R6655" s="38">
        <f t="shared" si="493"/>
        <v>103.91052000000001</v>
      </c>
      <c r="S6655" s="26">
        <v>0</v>
      </c>
      <c r="T6655" s="13" t="str">
        <f t="shared" si="490"/>
        <v>Up</v>
      </c>
    </row>
    <row r="6656" spans="1:20" s="14" customFormat="1" hidden="1" x14ac:dyDescent="0.3">
      <c r="A6656" s="11">
        <v>6045193</v>
      </c>
      <c r="B6656" s="11">
        <v>6045193</v>
      </c>
      <c r="C6656" s="11" t="s">
        <v>26</v>
      </c>
      <c r="D6656" s="11" t="s">
        <v>27</v>
      </c>
      <c r="E6656" s="13" t="str">
        <f>_xlfn.XLOOKUP(B6656,Sheet1!A:A,Sheet1!B:B)</f>
        <v>DS SIKKENS RUB SATURA + W05 TINT   1L</v>
      </c>
      <c r="F6656" s="13" t="str">
        <f t="shared" si="494"/>
        <v>CROWN  - DS SIKKENS RUB SATURA + W05 TINT   1L</v>
      </c>
      <c r="G6656" s="13"/>
      <c r="H6656" s="91" t="s">
        <v>28</v>
      </c>
      <c r="I6656" s="11" t="s">
        <v>29</v>
      </c>
      <c r="J6656" s="11" t="s">
        <v>29</v>
      </c>
      <c r="K6656" s="11" t="s">
        <v>30</v>
      </c>
      <c r="M6656" s="11" t="s">
        <v>7062</v>
      </c>
      <c r="N6656" s="13">
        <v>3105</v>
      </c>
      <c r="O6656" s="15">
        <f>_xlfn.XLOOKUP(B6656,Sheet1!A:A,Sheet1!E:E)</f>
        <v>37.159999999999997</v>
      </c>
      <c r="P6656" s="26"/>
      <c r="Q6656" s="15">
        <f t="shared" si="491"/>
        <v>39.018000000000001</v>
      </c>
      <c r="R6656" s="38">
        <f t="shared" si="493"/>
        <v>40.188540000000003</v>
      </c>
      <c r="S6656" s="26">
        <v>0</v>
      </c>
      <c r="T6656" s="13" t="str">
        <f t="shared" si="490"/>
        <v>Up</v>
      </c>
    </row>
    <row r="6657" spans="1:20" s="14" customFormat="1" hidden="1" x14ac:dyDescent="0.3">
      <c r="A6657" s="11">
        <v>6045192</v>
      </c>
      <c r="B6657" s="11">
        <v>6045192</v>
      </c>
      <c r="C6657" s="11" t="s">
        <v>26</v>
      </c>
      <c r="D6657" s="11" t="s">
        <v>27</v>
      </c>
      <c r="E6657" s="13" t="str">
        <f>_xlfn.XLOOKUP(B6657,Sheet1!A:A,Sheet1!B:B)</f>
        <v>DS SIKKENS RUB SATURA + N00 TINT   2.5L</v>
      </c>
      <c r="F6657" s="13" t="str">
        <f t="shared" si="494"/>
        <v>CROWN  - DS SIKKENS RUB SATURA + N00 TINT   2.5L</v>
      </c>
      <c r="G6657" s="13"/>
      <c r="H6657" s="91" t="s">
        <v>28</v>
      </c>
      <c r="I6657" s="11" t="s">
        <v>29</v>
      </c>
      <c r="J6657" s="11" t="s">
        <v>29</v>
      </c>
      <c r="K6657" s="11" t="s">
        <v>30</v>
      </c>
      <c r="M6657" s="11" t="s">
        <v>7062</v>
      </c>
      <c r="N6657" s="13">
        <v>3105</v>
      </c>
      <c r="O6657" s="15">
        <f>_xlfn.XLOOKUP(B6657,Sheet1!A:A,Sheet1!E:E)</f>
        <v>59.26</v>
      </c>
      <c r="P6657" s="26"/>
      <c r="Q6657" s="15">
        <f t="shared" si="491"/>
        <v>62.222999999999999</v>
      </c>
      <c r="R6657" s="38">
        <f t="shared" si="493"/>
        <v>64.089690000000004</v>
      </c>
      <c r="S6657" s="26">
        <v>0</v>
      </c>
      <c r="T6657" s="13" t="str">
        <f t="shared" si="490"/>
        <v>Up</v>
      </c>
    </row>
    <row r="6658" spans="1:20" s="14" customFormat="1" hidden="1" x14ac:dyDescent="0.3">
      <c r="A6658" s="11">
        <v>6045191</v>
      </c>
      <c r="B6658" s="11">
        <v>6045191</v>
      </c>
      <c r="C6658" s="11" t="s">
        <v>26</v>
      </c>
      <c r="D6658" s="11" t="s">
        <v>27</v>
      </c>
      <c r="E6658" s="13" t="str">
        <f>_xlfn.XLOOKUP(B6658,Sheet1!A:A,Sheet1!B:B)</f>
        <v>DS SIKKENS RUB SATURA + N00 TINT   1L</v>
      </c>
      <c r="F6658" s="13" t="str">
        <f t="shared" si="494"/>
        <v>CROWN  - DS SIKKENS RUB SATURA + N00 TINT   1L</v>
      </c>
      <c r="G6658" s="13"/>
      <c r="H6658" s="91" t="s">
        <v>28</v>
      </c>
      <c r="I6658" s="11" t="s">
        <v>29</v>
      </c>
      <c r="J6658" s="11" t="s">
        <v>29</v>
      </c>
      <c r="K6658" s="11" t="s">
        <v>30</v>
      </c>
      <c r="M6658" s="11" t="s">
        <v>7062</v>
      </c>
      <c r="N6658" s="13">
        <v>3105</v>
      </c>
      <c r="O6658" s="15">
        <f>_xlfn.XLOOKUP(B6658,Sheet1!A:A,Sheet1!E:E)</f>
        <v>37.159999999999997</v>
      </c>
      <c r="P6658" s="26"/>
      <c r="Q6658" s="15">
        <f t="shared" si="491"/>
        <v>39.018000000000001</v>
      </c>
      <c r="R6658" s="38">
        <f t="shared" si="493"/>
        <v>40.188540000000003</v>
      </c>
      <c r="S6658" s="26">
        <v>0</v>
      </c>
      <c r="T6658" s="13" t="str">
        <f t="shared" ref="T6658:T6721" si="495">IF(Q6658&gt;=R6658,"No Change","Up")</f>
        <v>Up</v>
      </c>
    </row>
    <row r="6659" spans="1:20" s="14" customFormat="1" hidden="1" x14ac:dyDescent="0.3">
      <c r="A6659" s="11">
        <v>6045182</v>
      </c>
      <c r="B6659" s="11">
        <v>6045182</v>
      </c>
      <c r="C6659" s="11" t="s">
        <v>26</v>
      </c>
      <c r="D6659" s="11" t="s">
        <v>27</v>
      </c>
      <c r="E6659" s="13" t="str">
        <f>_xlfn.XLOOKUP(B6659,Sheet1!A:A,Sheet1!B:B)</f>
        <v>DS SIKKENS CET TSI SAT+ 003 C LESS 2.5L</v>
      </c>
      <c r="F6659" s="13" t="str">
        <f t="shared" si="494"/>
        <v>CROWN  - DS SIKKENS CET TSI SAT+ 003 C LESS 2.5L</v>
      </c>
      <c r="G6659" s="13"/>
      <c r="H6659" s="91" t="s">
        <v>28</v>
      </c>
      <c r="I6659" s="11" t="s">
        <v>29</v>
      </c>
      <c r="J6659" s="11" t="s">
        <v>29</v>
      </c>
      <c r="K6659" s="11" t="s">
        <v>30</v>
      </c>
      <c r="M6659" s="11" t="s">
        <v>7062</v>
      </c>
      <c r="N6659" s="13">
        <v>3105</v>
      </c>
      <c r="O6659" s="15">
        <f>_xlfn.XLOOKUP(B6659,Sheet1!A:A,Sheet1!E:E)</f>
        <v>71.900000000000006</v>
      </c>
      <c r="P6659" s="26"/>
      <c r="Q6659" s="15">
        <f t="shared" si="491"/>
        <v>75.495000000000005</v>
      </c>
      <c r="R6659" s="38">
        <f t="shared" si="493"/>
        <v>77.75985</v>
      </c>
      <c r="S6659" s="26">
        <v>0</v>
      </c>
      <c r="T6659" s="13" t="str">
        <f t="shared" si="495"/>
        <v>Up</v>
      </c>
    </row>
    <row r="6660" spans="1:20" s="14" customFormat="1" hidden="1" x14ac:dyDescent="0.3">
      <c r="A6660" s="11">
        <v>6045172</v>
      </c>
      <c r="B6660" s="11">
        <v>6045172</v>
      </c>
      <c r="C6660" s="11" t="s">
        <v>26</v>
      </c>
      <c r="D6660" s="11" t="s">
        <v>27</v>
      </c>
      <c r="E6660" s="13" t="str">
        <f>_xlfn.XLOOKUP(B6660,Sheet1!A:A,Sheet1!B:B)</f>
        <v>DS SIKKENS CET HLS +    010 WALNUT 2.5L</v>
      </c>
      <c r="F6660" s="13" t="str">
        <f t="shared" si="494"/>
        <v>CROWN  - DS SIKKENS CET HLS +    010 WALNUT 2.5L</v>
      </c>
      <c r="G6660" s="13"/>
      <c r="H6660" s="91" t="s">
        <v>28</v>
      </c>
      <c r="I6660" s="11" t="s">
        <v>29</v>
      </c>
      <c r="J6660" s="11" t="s">
        <v>29</v>
      </c>
      <c r="K6660" s="11" t="s">
        <v>30</v>
      </c>
      <c r="M6660" s="11" t="s">
        <v>7062</v>
      </c>
      <c r="N6660" s="13">
        <v>3105</v>
      </c>
      <c r="O6660" s="15">
        <f>_xlfn.XLOOKUP(B6660,Sheet1!A:A,Sheet1!E:E)</f>
        <v>46.99</v>
      </c>
      <c r="P6660" s="26"/>
      <c r="Q6660" s="15">
        <f t="shared" si="491"/>
        <v>49.339500000000001</v>
      </c>
      <c r="R6660" s="38">
        <f t="shared" si="493"/>
        <v>50.819685</v>
      </c>
      <c r="S6660" s="26">
        <v>0</v>
      </c>
      <c r="T6660" s="13" t="str">
        <f t="shared" si="495"/>
        <v>Up</v>
      </c>
    </row>
    <row r="6661" spans="1:20" s="14" customFormat="1" hidden="1" x14ac:dyDescent="0.3">
      <c r="A6661" s="11">
        <v>6045170</v>
      </c>
      <c r="B6661" s="11">
        <v>6045170</v>
      </c>
      <c r="C6661" s="11" t="s">
        <v>26</v>
      </c>
      <c r="D6661" s="11" t="s">
        <v>27</v>
      </c>
      <c r="E6661" s="13" t="str">
        <f>_xlfn.XLOOKUP(B6661,Sheet1!A:A,Sheet1!B:B)</f>
        <v>DS SIKKENS CET HLS +    048 ROSEWD 1L</v>
      </c>
      <c r="F6661" s="13" t="str">
        <f t="shared" si="494"/>
        <v>CROWN  - DS SIKKENS CET HLS +    048 ROSEWD 1L</v>
      </c>
      <c r="G6661" s="13"/>
      <c r="H6661" s="91" t="s">
        <v>28</v>
      </c>
      <c r="I6661" s="11" t="s">
        <v>29</v>
      </c>
      <c r="J6661" s="11" t="s">
        <v>29</v>
      </c>
      <c r="K6661" s="11" t="s">
        <v>30</v>
      </c>
      <c r="M6661" s="11" t="s">
        <v>7062</v>
      </c>
      <c r="N6661" s="13">
        <v>3105</v>
      </c>
      <c r="O6661" s="15">
        <f>_xlfn.XLOOKUP(B6661,Sheet1!A:A,Sheet1!E:E)</f>
        <v>21.3</v>
      </c>
      <c r="P6661" s="26"/>
      <c r="Q6661" s="15">
        <f t="shared" si="491"/>
        <v>22.365000000000002</v>
      </c>
      <c r="R6661" s="38">
        <f t="shared" si="493"/>
        <v>23.035950000000003</v>
      </c>
      <c r="S6661" s="26">
        <v>0</v>
      </c>
      <c r="T6661" s="13" t="str">
        <f t="shared" si="495"/>
        <v>Up</v>
      </c>
    </row>
    <row r="6662" spans="1:20" s="14" customFormat="1" hidden="1" x14ac:dyDescent="0.3">
      <c r="A6662" s="11">
        <v>6045169</v>
      </c>
      <c r="B6662" s="11">
        <v>6045169</v>
      </c>
      <c r="C6662" s="11" t="s">
        <v>26</v>
      </c>
      <c r="D6662" s="11" t="s">
        <v>27</v>
      </c>
      <c r="E6662" s="13" t="str">
        <f>_xlfn.XLOOKUP(B6662,Sheet1!A:A,Sheet1!B:B)</f>
        <v>DS SIKKENS CET HLS +    077 PINE   2.5L</v>
      </c>
      <c r="F6662" s="13" t="str">
        <f t="shared" si="494"/>
        <v>CROWN  - DS SIKKENS CET HLS +    077 PINE   2.5L</v>
      </c>
      <c r="G6662" s="13"/>
      <c r="H6662" s="91" t="s">
        <v>28</v>
      </c>
      <c r="I6662" s="11" t="s">
        <v>29</v>
      </c>
      <c r="J6662" s="11" t="s">
        <v>29</v>
      </c>
      <c r="K6662" s="11" t="s">
        <v>30</v>
      </c>
      <c r="M6662" s="11" t="s">
        <v>7062</v>
      </c>
      <c r="N6662" s="13">
        <v>3105</v>
      </c>
      <c r="O6662" s="15">
        <f>_xlfn.XLOOKUP(B6662,Sheet1!A:A,Sheet1!E:E)</f>
        <v>46.99</v>
      </c>
      <c r="P6662" s="26"/>
      <c r="Q6662" s="15">
        <f t="shared" si="491"/>
        <v>49.339500000000001</v>
      </c>
      <c r="R6662" s="38">
        <f t="shared" si="493"/>
        <v>50.819685</v>
      </c>
      <c r="S6662" s="26">
        <v>0</v>
      </c>
      <c r="T6662" s="13" t="str">
        <f t="shared" si="495"/>
        <v>Up</v>
      </c>
    </row>
    <row r="6663" spans="1:20" s="14" customFormat="1" hidden="1" x14ac:dyDescent="0.3">
      <c r="A6663" s="11">
        <v>6045167</v>
      </c>
      <c r="B6663" s="11">
        <v>6045167</v>
      </c>
      <c r="C6663" s="11" t="s">
        <v>26</v>
      </c>
      <c r="D6663" s="11" t="s">
        <v>27</v>
      </c>
      <c r="E6663" s="13" t="str">
        <f>_xlfn.XLOOKUP(B6663,Sheet1!A:A,Sheet1!B:B)</f>
        <v>DS SIKKENS CET HLS +    085 TEAK   5L</v>
      </c>
      <c r="F6663" s="13" t="str">
        <f t="shared" si="494"/>
        <v>CROWN  - DS SIKKENS CET HLS +    085 TEAK   5L</v>
      </c>
      <c r="G6663" s="13"/>
      <c r="H6663" s="91" t="s">
        <v>28</v>
      </c>
      <c r="I6663" s="11" t="s">
        <v>29</v>
      </c>
      <c r="J6663" s="11" t="s">
        <v>29</v>
      </c>
      <c r="K6663" s="11" t="s">
        <v>30</v>
      </c>
      <c r="M6663" s="11" t="s">
        <v>7062</v>
      </c>
      <c r="N6663" s="13">
        <v>3105</v>
      </c>
      <c r="O6663" s="15">
        <f>_xlfn.XLOOKUP(B6663,Sheet1!A:A,Sheet1!E:E)</f>
        <v>76.14</v>
      </c>
      <c r="P6663" s="26"/>
      <c r="Q6663" s="15">
        <f t="shared" si="491"/>
        <v>79.947000000000003</v>
      </c>
      <c r="R6663" s="38">
        <f t="shared" si="493"/>
        <v>82.345410000000001</v>
      </c>
      <c r="S6663" s="26">
        <v>0</v>
      </c>
      <c r="T6663" s="13" t="str">
        <f t="shared" si="495"/>
        <v>Up</v>
      </c>
    </row>
    <row r="6664" spans="1:20" s="14" customFormat="1" hidden="1" x14ac:dyDescent="0.3">
      <c r="A6664" s="11">
        <v>6045165</v>
      </c>
      <c r="B6664" s="11">
        <v>6045165</v>
      </c>
      <c r="C6664" s="11" t="s">
        <v>26</v>
      </c>
      <c r="D6664" s="11" t="s">
        <v>27</v>
      </c>
      <c r="E6664" s="13" t="str">
        <f>_xlfn.XLOOKUP(B6664,Sheet1!A:A,Sheet1!B:B)</f>
        <v>DS SIKKENS CET HLS +    085 TEAK   1L</v>
      </c>
      <c r="F6664" s="13" t="str">
        <f t="shared" si="494"/>
        <v>CROWN  - DS SIKKENS CET HLS +    085 TEAK   1L</v>
      </c>
      <c r="G6664" s="13"/>
      <c r="H6664" s="91" t="s">
        <v>28</v>
      </c>
      <c r="I6664" s="11" t="s">
        <v>29</v>
      </c>
      <c r="J6664" s="11" t="s">
        <v>29</v>
      </c>
      <c r="K6664" s="11" t="s">
        <v>30</v>
      </c>
      <c r="M6664" s="11" t="s">
        <v>7062</v>
      </c>
      <c r="N6664" s="13">
        <v>3105</v>
      </c>
      <c r="O6664" s="15">
        <f>_xlfn.XLOOKUP(B6664,Sheet1!A:A,Sheet1!E:E)</f>
        <v>21.3</v>
      </c>
      <c r="P6664" s="26"/>
      <c r="Q6664" s="15">
        <f t="shared" si="491"/>
        <v>22.365000000000002</v>
      </c>
      <c r="R6664" s="38">
        <f t="shared" si="493"/>
        <v>23.035950000000003</v>
      </c>
      <c r="S6664" s="26">
        <v>0</v>
      </c>
      <c r="T6664" s="13" t="str">
        <f t="shared" si="495"/>
        <v>Up</v>
      </c>
    </row>
    <row r="6665" spans="1:20" s="14" customFormat="1" hidden="1" x14ac:dyDescent="0.3">
      <c r="A6665" s="11">
        <v>6045163</v>
      </c>
      <c r="B6665" s="11">
        <v>6045163</v>
      </c>
      <c r="C6665" s="11" t="s">
        <v>26</v>
      </c>
      <c r="D6665" s="11" t="s">
        <v>27</v>
      </c>
      <c r="E6665" s="13" t="str">
        <f>_xlfn.XLOOKUP(B6665,Sheet1!A:A,Sheet1!B:B)</f>
        <v>DS SIKKENS CET HLS +    009 DK OAK 2.5L</v>
      </c>
      <c r="F6665" s="13" t="str">
        <f t="shared" si="494"/>
        <v>CROWN  - DS SIKKENS CET HLS +    009 DK OAK 2.5L</v>
      </c>
      <c r="G6665" s="13"/>
      <c r="H6665" s="91" t="s">
        <v>28</v>
      </c>
      <c r="I6665" s="11" t="s">
        <v>29</v>
      </c>
      <c r="J6665" s="11" t="s">
        <v>29</v>
      </c>
      <c r="K6665" s="11" t="s">
        <v>30</v>
      </c>
      <c r="M6665" s="11" t="s">
        <v>7062</v>
      </c>
      <c r="N6665" s="13">
        <v>3105</v>
      </c>
      <c r="O6665" s="15">
        <f>_xlfn.XLOOKUP(B6665,Sheet1!A:A,Sheet1!E:E)</f>
        <v>46.99</v>
      </c>
      <c r="P6665" s="26"/>
      <c r="Q6665" s="15">
        <f t="shared" si="491"/>
        <v>49.339500000000001</v>
      </c>
      <c r="R6665" s="38">
        <f t="shared" si="493"/>
        <v>50.819685</v>
      </c>
      <c r="S6665" s="26">
        <v>0</v>
      </c>
      <c r="T6665" s="13" t="str">
        <f t="shared" si="495"/>
        <v>Up</v>
      </c>
    </row>
    <row r="6666" spans="1:20" s="14" customFormat="1" hidden="1" x14ac:dyDescent="0.3">
      <c r="A6666" s="11">
        <v>6045162</v>
      </c>
      <c r="B6666" s="11">
        <v>6045162</v>
      </c>
      <c r="C6666" s="11" t="s">
        <v>26</v>
      </c>
      <c r="D6666" s="11" t="s">
        <v>27</v>
      </c>
      <c r="E6666" s="13" t="str">
        <f>_xlfn.XLOOKUP(B6666,Sheet1!A:A,Sheet1!B:B)</f>
        <v>DS SIKKENS CET HLS +    009 DK OAK 1L</v>
      </c>
      <c r="F6666" s="13" t="str">
        <f t="shared" si="494"/>
        <v>CROWN  - DS SIKKENS CET HLS +    009 DK OAK 1L</v>
      </c>
      <c r="G6666" s="13"/>
      <c r="H6666" s="91" t="s">
        <v>28</v>
      </c>
      <c r="I6666" s="11" t="s">
        <v>29</v>
      </c>
      <c r="J6666" s="11" t="s">
        <v>29</v>
      </c>
      <c r="K6666" s="11" t="s">
        <v>30</v>
      </c>
      <c r="M6666" s="11" t="s">
        <v>7062</v>
      </c>
      <c r="N6666" s="13">
        <v>3105</v>
      </c>
      <c r="O6666" s="15">
        <f>_xlfn.XLOOKUP(B6666,Sheet1!A:A,Sheet1!E:E)</f>
        <v>21.3</v>
      </c>
      <c r="P6666" s="26"/>
      <c r="Q6666" s="15">
        <f t="shared" si="491"/>
        <v>22.365000000000002</v>
      </c>
      <c r="R6666" s="38">
        <f t="shared" si="493"/>
        <v>23.035950000000003</v>
      </c>
      <c r="S6666" s="26">
        <v>0</v>
      </c>
      <c r="T6666" s="13" t="str">
        <f t="shared" si="495"/>
        <v>Up</v>
      </c>
    </row>
    <row r="6667" spans="1:20" s="14" customFormat="1" hidden="1" x14ac:dyDescent="0.3">
      <c r="A6667" s="11">
        <v>6045161</v>
      </c>
      <c r="B6667" s="11">
        <v>6045161</v>
      </c>
      <c r="C6667" s="11" t="s">
        <v>26</v>
      </c>
      <c r="D6667" s="11" t="s">
        <v>27</v>
      </c>
      <c r="E6667" s="13" t="str">
        <f>_xlfn.XLOOKUP(B6667,Sheet1!A:A,Sheet1!B:B)</f>
        <v>DS SIKKENS CET HLS +    006 LI OAK 5L</v>
      </c>
      <c r="F6667" s="13" t="str">
        <f t="shared" si="494"/>
        <v>CROWN  - DS SIKKENS CET HLS +    006 LI OAK 5L</v>
      </c>
      <c r="G6667" s="13"/>
      <c r="H6667" s="91" t="s">
        <v>28</v>
      </c>
      <c r="I6667" s="11" t="s">
        <v>29</v>
      </c>
      <c r="J6667" s="11" t="s">
        <v>29</v>
      </c>
      <c r="K6667" s="11" t="s">
        <v>30</v>
      </c>
      <c r="M6667" s="11" t="s">
        <v>7062</v>
      </c>
      <c r="N6667" s="13">
        <v>3105</v>
      </c>
      <c r="O6667" s="15">
        <f>_xlfn.XLOOKUP(B6667,Sheet1!A:A,Sheet1!E:E)</f>
        <v>76.14</v>
      </c>
      <c r="P6667" s="26"/>
      <c r="Q6667" s="15">
        <f t="shared" si="491"/>
        <v>79.947000000000003</v>
      </c>
      <c r="R6667" s="38">
        <f t="shared" si="493"/>
        <v>82.345410000000001</v>
      </c>
      <c r="S6667" s="26">
        <v>0</v>
      </c>
      <c r="T6667" s="13" t="str">
        <f t="shared" si="495"/>
        <v>Up</v>
      </c>
    </row>
    <row r="6668" spans="1:20" s="14" customFormat="1" hidden="1" x14ac:dyDescent="0.3">
      <c r="A6668" s="11">
        <v>6045160</v>
      </c>
      <c r="B6668" s="11">
        <v>6045160</v>
      </c>
      <c r="C6668" s="11" t="s">
        <v>26</v>
      </c>
      <c r="D6668" s="11" t="s">
        <v>27</v>
      </c>
      <c r="E6668" s="13" t="str">
        <f>_xlfn.XLOOKUP(B6668,Sheet1!A:A,Sheet1!B:B)</f>
        <v>DS SIKKENS CET HLS +    006 LI OAK 2.5L</v>
      </c>
      <c r="F6668" s="13" t="str">
        <f t="shared" si="494"/>
        <v>CROWN  - DS SIKKENS CET HLS +    006 LI OAK 2.5L</v>
      </c>
      <c r="G6668" s="13"/>
      <c r="H6668" s="91" t="s">
        <v>28</v>
      </c>
      <c r="I6668" s="11" t="s">
        <v>29</v>
      </c>
      <c r="J6668" s="11" t="s">
        <v>29</v>
      </c>
      <c r="K6668" s="11" t="s">
        <v>30</v>
      </c>
      <c r="M6668" s="11" t="s">
        <v>7062</v>
      </c>
      <c r="N6668" s="13">
        <v>3105</v>
      </c>
      <c r="O6668" s="15">
        <f>_xlfn.XLOOKUP(B6668,Sheet1!A:A,Sheet1!E:E)</f>
        <v>46.99</v>
      </c>
      <c r="P6668" s="26"/>
      <c r="Q6668" s="15">
        <f t="shared" si="491"/>
        <v>49.339500000000001</v>
      </c>
      <c r="R6668" s="38">
        <f t="shared" si="493"/>
        <v>50.819685</v>
      </c>
      <c r="S6668" s="26">
        <v>0</v>
      </c>
      <c r="T6668" s="13" t="str">
        <f t="shared" si="495"/>
        <v>Up</v>
      </c>
    </row>
    <row r="6669" spans="1:20" s="14" customFormat="1" hidden="1" x14ac:dyDescent="0.3">
      <c r="A6669" s="11">
        <v>6045159</v>
      </c>
      <c r="B6669" s="11">
        <v>6045159</v>
      </c>
      <c r="C6669" s="11" t="s">
        <v>26</v>
      </c>
      <c r="D6669" s="11" t="s">
        <v>27</v>
      </c>
      <c r="E6669" s="13" t="str">
        <f>_xlfn.XLOOKUP(B6669,Sheet1!A:A,Sheet1!B:B)</f>
        <v>DS SIKKENS CET HLS +    006 LI OAK 1L</v>
      </c>
      <c r="F6669" s="13" t="str">
        <f t="shared" si="494"/>
        <v>CROWN  - DS SIKKENS CET HLS +    006 LI OAK 1L</v>
      </c>
      <c r="G6669" s="13"/>
      <c r="H6669" s="91" t="s">
        <v>28</v>
      </c>
      <c r="I6669" s="11" t="s">
        <v>29</v>
      </c>
      <c r="J6669" s="11" t="s">
        <v>29</v>
      </c>
      <c r="K6669" s="11" t="s">
        <v>30</v>
      </c>
      <c r="M6669" s="11" t="s">
        <v>7062</v>
      </c>
      <c r="N6669" s="13">
        <v>3105</v>
      </c>
      <c r="O6669" s="15">
        <f>_xlfn.XLOOKUP(B6669,Sheet1!A:A,Sheet1!E:E)</f>
        <v>21.3</v>
      </c>
      <c r="P6669" s="26"/>
      <c r="Q6669" s="15">
        <f t="shared" si="491"/>
        <v>22.365000000000002</v>
      </c>
      <c r="R6669" s="38">
        <f t="shared" si="493"/>
        <v>23.035950000000003</v>
      </c>
      <c r="S6669" s="26">
        <v>0</v>
      </c>
      <c r="T6669" s="13" t="str">
        <f t="shared" si="495"/>
        <v>Up</v>
      </c>
    </row>
    <row r="6670" spans="1:20" s="14" customFormat="1" hidden="1" x14ac:dyDescent="0.3">
      <c r="A6670" s="11">
        <v>6045148</v>
      </c>
      <c r="B6670" s="11">
        <v>6045148</v>
      </c>
      <c r="C6670" s="11" t="s">
        <v>26</v>
      </c>
      <c r="D6670" s="11" t="s">
        <v>27</v>
      </c>
      <c r="E6670" s="13" t="str">
        <f>_xlfn.XLOOKUP(B6670,Sheet1!A:A,Sheet1!B:B)</f>
        <v>DS SIKKENS CET THB +    045 MAHOG  2.5L</v>
      </c>
      <c r="F6670" s="13" t="str">
        <f t="shared" si="494"/>
        <v>CROWN  - DS SIKKENS CET THB +    045 MAHOG  2.5L</v>
      </c>
      <c r="G6670" s="13"/>
      <c r="H6670" s="91" t="s">
        <v>28</v>
      </c>
      <c r="I6670" s="11" t="s">
        <v>29</v>
      </c>
      <c r="J6670" s="11" t="s">
        <v>29</v>
      </c>
      <c r="K6670" s="11" t="s">
        <v>30</v>
      </c>
      <c r="M6670" s="11" t="s">
        <v>7062</v>
      </c>
      <c r="N6670" s="13">
        <v>3105</v>
      </c>
      <c r="O6670" s="15">
        <f>_xlfn.XLOOKUP(B6670,Sheet1!A:A,Sheet1!E:E)</f>
        <v>68.59</v>
      </c>
      <c r="P6670" s="26"/>
      <c r="Q6670" s="15">
        <f t="shared" si="491"/>
        <v>72.019500000000008</v>
      </c>
      <c r="R6670" s="38">
        <f t="shared" si="493"/>
        <v>74.180085000000005</v>
      </c>
      <c r="S6670" s="26">
        <v>0</v>
      </c>
      <c r="T6670" s="13" t="str">
        <f t="shared" si="495"/>
        <v>Up</v>
      </c>
    </row>
    <row r="6671" spans="1:20" s="14" customFormat="1" hidden="1" x14ac:dyDescent="0.3">
      <c r="A6671" s="11">
        <v>6045113</v>
      </c>
      <c r="B6671" s="11">
        <v>6045113</v>
      </c>
      <c r="C6671" s="11" t="s">
        <v>26</v>
      </c>
      <c r="D6671" s="11" t="s">
        <v>27</v>
      </c>
      <c r="E6671" s="13" t="str">
        <f>_xlfn.XLOOKUP(B6671,Sheet1!A:A,Sheet1!B:B)</f>
        <v>DS BARRETTINE LOG CABIN TREATMENT  5L</v>
      </c>
      <c r="F6671" s="13" t="str">
        <f t="shared" si="494"/>
        <v>CROWN  - DS BARRETTINE LOG CABIN TREATMENT  5L</v>
      </c>
      <c r="G6671" s="13"/>
      <c r="H6671" s="91" t="s">
        <v>28</v>
      </c>
      <c r="I6671" s="11" t="s">
        <v>29</v>
      </c>
      <c r="J6671" s="11" t="s">
        <v>29</v>
      </c>
      <c r="K6671" s="11" t="s">
        <v>30</v>
      </c>
      <c r="M6671" s="11" t="s">
        <v>7062</v>
      </c>
      <c r="N6671" s="13">
        <v>3105</v>
      </c>
      <c r="O6671" s="15">
        <f>_xlfn.XLOOKUP(B6671,Sheet1!A:A,Sheet1!E:E)</f>
        <v>36.74</v>
      </c>
      <c r="P6671" s="26"/>
      <c r="Q6671" s="15">
        <f t="shared" si="491"/>
        <v>38.577000000000005</v>
      </c>
      <c r="R6671" s="38">
        <f t="shared" si="493"/>
        <v>39.734310000000008</v>
      </c>
      <c r="S6671" s="26">
        <v>0</v>
      </c>
      <c r="T6671" s="13" t="str">
        <f t="shared" si="495"/>
        <v>Up</v>
      </c>
    </row>
    <row r="6672" spans="1:20" s="14" customFormat="1" hidden="1" x14ac:dyDescent="0.3">
      <c r="A6672" s="11">
        <v>6044999</v>
      </c>
      <c r="B6672" s="11">
        <v>6044999</v>
      </c>
      <c r="C6672" s="11" t="s">
        <v>26</v>
      </c>
      <c r="D6672" s="11" t="s">
        <v>27</v>
      </c>
      <c r="E6672" s="13" t="str">
        <f>_xlfn.XLOOKUP(B6672,Sheet1!A:A,Sheet1!B:B)</f>
        <v>DS OSMO WOOD REVIVER POWER GEL     2.5L</v>
      </c>
      <c r="F6672" s="13" t="str">
        <f t="shared" si="494"/>
        <v>CROWN  - DS OSMO WOOD REVIVER POWER GEL     2.5L</v>
      </c>
      <c r="G6672" s="13"/>
      <c r="H6672" s="91" t="s">
        <v>28</v>
      </c>
      <c r="I6672" s="11" t="s">
        <v>29</v>
      </c>
      <c r="J6672" s="11" t="s">
        <v>29</v>
      </c>
      <c r="K6672" s="11" t="s">
        <v>30</v>
      </c>
      <c r="M6672" s="11" t="s">
        <v>7062</v>
      </c>
      <c r="N6672" s="13">
        <v>3105</v>
      </c>
      <c r="O6672" s="15">
        <f>_xlfn.XLOOKUP(B6672,Sheet1!A:A,Sheet1!E:E)</f>
        <v>43.67</v>
      </c>
      <c r="P6672" s="26"/>
      <c r="Q6672" s="15">
        <f t="shared" si="491"/>
        <v>45.853500000000004</v>
      </c>
      <c r="R6672" s="38">
        <f t="shared" si="493"/>
        <v>47.229105000000004</v>
      </c>
      <c r="S6672" s="26">
        <v>0</v>
      </c>
      <c r="T6672" s="13" t="str">
        <f t="shared" si="495"/>
        <v>Up</v>
      </c>
    </row>
    <row r="6673" spans="1:20" s="14" customFormat="1" hidden="1" x14ac:dyDescent="0.3">
      <c r="A6673" s="11">
        <v>6044998</v>
      </c>
      <c r="B6673" s="11">
        <v>6044998</v>
      </c>
      <c r="C6673" s="11" t="s">
        <v>26</v>
      </c>
      <c r="D6673" s="11" t="s">
        <v>27</v>
      </c>
      <c r="E6673" s="13" t="str">
        <f>_xlfn.XLOOKUP(B6673,Sheet1!A:A,Sheet1!B:B)</f>
        <v>DS OSMO UV PROTECT TINT OAK        750ML</v>
      </c>
      <c r="F6673" s="13" t="str">
        <f t="shared" si="494"/>
        <v>CROWN  - DS OSMO UV PROTECT TINT OAK        750ML</v>
      </c>
      <c r="G6673" s="13"/>
      <c r="H6673" s="91" t="s">
        <v>28</v>
      </c>
      <c r="I6673" s="11" t="s">
        <v>29</v>
      </c>
      <c r="J6673" s="11" t="s">
        <v>29</v>
      </c>
      <c r="K6673" s="11" t="s">
        <v>30</v>
      </c>
      <c r="M6673" s="11" t="s">
        <v>7062</v>
      </c>
      <c r="N6673" s="13">
        <v>3105</v>
      </c>
      <c r="O6673" s="15">
        <f>_xlfn.XLOOKUP(B6673,Sheet1!A:A,Sheet1!E:E)</f>
        <v>33.869999999999997</v>
      </c>
      <c r="P6673" s="26"/>
      <c r="Q6673" s="15">
        <f t="shared" si="491"/>
        <v>35.563499999999998</v>
      </c>
      <c r="R6673" s="38">
        <f t="shared" si="493"/>
        <v>36.630404999999996</v>
      </c>
      <c r="S6673" s="26">
        <v>0</v>
      </c>
      <c r="T6673" s="13" t="str">
        <f t="shared" si="495"/>
        <v>Up</v>
      </c>
    </row>
    <row r="6674" spans="1:20" s="14" customFormat="1" hidden="1" x14ac:dyDescent="0.3">
      <c r="A6674" s="11">
        <v>6044276</v>
      </c>
      <c r="B6674" s="11">
        <v>6044276</v>
      </c>
      <c r="C6674" s="11" t="s">
        <v>26</v>
      </c>
      <c r="D6674" s="11" t="s">
        <v>27</v>
      </c>
      <c r="E6674" s="13" t="str">
        <f>_xlfn.XLOOKUP(B6674,Sheet1!A:A,Sheet1!B:B)</f>
        <v>DS OSMO TOPOIL          NATURAL    500ML</v>
      </c>
      <c r="F6674" s="13" t="str">
        <f t="shared" si="494"/>
        <v>CROWN  - DS OSMO TOPOIL          NATURAL    500ML</v>
      </c>
      <c r="G6674" s="13"/>
      <c r="H6674" s="91" t="s">
        <v>28</v>
      </c>
      <c r="I6674" s="11" t="s">
        <v>29</v>
      </c>
      <c r="J6674" s="11" t="s">
        <v>29</v>
      </c>
      <c r="K6674" s="11" t="s">
        <v>30</v>
      </c>
      <c r="M6674" s="11" t="s">
        <v>7062</v>
      </c>
      <c r="N6674" s="13">
        <v>3105</v>
      </c>
      <c r="O6674" s="15">
        <f>_xlfn.XLOOKUP(B6674,Sheet1!A:A,Sheet1!E:E)</f>
        <v>28.01</v>
      </c>
      <c r="P6674" s="26"/>
      <c r="Q6674" s="15">
        <f t="shared" si="491"/>
        <v>29.410500000000003</v>
      </c>
      <c r="R6674" s="38">
        <f t="shared" si="493"/>
        <v>30.292815000000004</v>
      </c>
      <c r="S6674" s="26">
        <v>0</v>
      </c>
      <c r="T6674" s="13" t="str">
        <f t="shared" si="495"/>
        <v>Up</v>
      </c>
    </row>
    <row r="6675" spans="1:20" s="14" customFormat="1" hidden="1" x14ac:dyDescent="0.3">
      <c r="A6675" s="11">
        <v>6044240</v>
      </c>
      <c r="B6675" s="11">
        <v>6044240</v>
      </c>
      <c r="C6675" s="11" t="s">
        <v>26</v>
      </c>
      <c r="D6675" s="11" t="s">
        <v>27</v>
      </c>
      <c r="E6675" s="13" t="str">
        <f>_xlfn.XLOOKUP(B6675,Sheet1!A:A,Sheet1!B:B)</f>
        <v>DS OSMO WOOD PROTECTOR  CLEAR      125ML</v>
      </c>
      <c r="F6675" s="13" t="str">
        <f t="shared" si="494"/>
        <v>CROWN  - DS OSMO WOOD PROTECTOR  CLEAR      125ML</v>
      </c>
      <c r="G6675" s="13"/>
      <c r="H6675" s="91" t="s">
        <v>28</v>
      </c>
      <c r="I6675" s="11" t="s">
        <v>29</v>
      </c>
      <c r="J6675" s="11" t="s">
        <v>29</v>
      </c>
      <c r="K6675" s="11" t="s">
        <v>30</v>
      </c>
      <c r="M6675" s="11" t="s">
        <v>7062</v>
      </c>
      <c r="N6675" s="13">
        <v>3105</v>
      </c>
      <c r="O6675" s="15">
        <f>_xlfn.XLOOKUP(B6675,Sheet1!A:A,Sheet1!E:E)</f>
        <v>16.63</v>
      </c>
      <c r="P6675" s="26"/>
      <c r="Q6675" s="15">
        <f t="shared" ref="Q6675:Q6738" si="496">O6675*1.05</f>
        <v>17.461500000000001</v>
      </c>
      <c r="R6675" s="38">
        <f t="shared" si="493"/>
        <v>17.985345000000002</v>
      </c>
      <c r="S6675" s="26">
        <v>0</v>
      </c>
      <c r="T6675" s="13" t="str">
        <f t="shared" si="495"/>
        <v>Up</v>
      </c>
    </row>
    <row r="6676" spans="1:20" s="14" customFormat="1" hidden="1" x14ac:dyDescent="0.3">
      <c r="A6676" s="11">
        <v>6043222</v>
      </c>
      <c r="B6676" s="11">
        <v>6043222</v>
      </c>
      <c r="C6676" s="11" t="s">
        <v>26</v>
      </c>
      <c r="D6676" s="11" t="s">
        <v>27</v>
      </c>
      <c r="E6676" s="13" t="str">
        <f>_xlfn.XLOOKUP(B6676,Sheet1!A:A,Sheet1!B:B)</f>
        <v>DS BLACKFRIAR KNOTTING             125ML</v>
      </c>
      <c r="F6676" s="13" t="str">
        <f t="shared" si="494"/>
        <v>CROWN  - DS BLACKFRIAR KNOTTING             125ML</v>
      </c>
      <c r="G6676" s="13"/>
      <c r="H6676" s="91" t="s">
        <v>28</v>
      </c>
      <c r="I6676" s="11" t="s">
        <v>29</v>
      </c>
      <c r="J6676" s="11" t="s">
        <v>29</v>
      </c>
      <c r="K6676" s="11" t="s">
        <v>30</v>
      </c>
      <c r="M6676" s="11" t="s">
        <v>7062</v>
      </c>
      <c r="N6676" s="13">
        <v>3105</v>
      </c>
      <c r="O6676" s="15">
        <f>_xlfn.XLOOKUP(B6676,Sheet1!A:A,Sheet1!E:E)</f>
        <v>7.3</v>
      </c>
      <c r="P6676" s="26"/>
      <c r="Q6676" s="15">
        <f t="shared" si="496"/>
        <v>7.665</v>
      </c>
      <c r="R6676" s="38">
        <f t="shared" si="493"/>
        <v>7.8949500000000006</v>
      </c>
      <c r="S6676" s="26">
        <v>0</v>
      </c>
      <c r="T6676" s="13" t="str">
        <f t="shared" si="495"/>
        <v>Up</v>
      </c>
    </row>
    <row r="6677" spans="1:20" s="14" customFormat="1" hidden="1" x14ac:dyDescent="0.3">
      <c r="A6677" s="11">
        <v>6041487</v>
      </c>
      <c r="B6677" s="11">
        <v>6041487</v>
      </c>
      <c r="C6677" s="11" t="s">
        <v>26</v>
      </c>
      <c r="D6677" s="11" t="s">
        <v>27</v>
      </c>
      <c r="E6677" s="13" t="str">
        <f>_xlfn.XLOOKUP(B6677,Sheet1!A:A,Sheet1!B:B)</f>
        <v>DS BLACKFRIAR EXT VARN  UV66 GLOSS 500ML</v>
      </c>
      <c r="F6677" s="13" t="str">
        <f t="shared" si="494"/>
        <v>CROWN  - DS BLACKFRIAR EXT VARN  UV66 GLOSS 500ML</v>
      </c>
      <c r="G6677" s="13"/>
      <c r="H6677" s="91" t="s">
        <v>28</v>
      </c>
      <c r="I6677" s="11" t="s">
        <v>29</v>
      </c>
      <c r="J6677" s="11" t="s">
        <v>29</v>
      </c>
      <c r="K6677" s="11" t="s">
        <v>30</v>
      </c>
      <c r="M6677" s="11" t="s">
        <v>7062</v>
      </c>
      <c r="N6677" s="13">
        <v>3105</v>
      </c>
      <c r="O6677" s="15">
        <f>_xlfn.XLOOKUP(B6677,Sheet1!A:A,Sheet1!E:E)</f>
        <v>20.71</v>
      </c>
      <c r="P6677" s="26"/>
      <c r="Q6677" s="15">
        <f t="shared" si="496"/>
        <v>21.745500000000003</v>
      </c>
      <c r="R6677" s="38">
        <f t="shared" si="493"/>
        <v>22.397865000000003</v>
      </c>
      <c r="S6677" s="26">
        <v>0</v>
      </c>
      <c r="T6677" s="13" t="str">
        <f t="shared" si="495"/>
        <v>Up</v>
      </c>
    </row>
    <row r="6678" spans="1:20" s="14" customFormat="1" hidden="1" x14ac:dyDescent="0.3">
      <c r="A6678" s="11">
        <v>6041468</v>
      </c>
      <c r="B6678" s="11">
        <v>6041468</v>
      </c>
      <c r="C6678" s="11" t="s">
        <v>26</v>
      </c>
      <c r="D6678" s="11" t="s">
        <v>27</v>
      </c>
      <c r="E6678" s="13" t="str">
        <f>_xlfn.XLOOKUP(B6678,Sheet1!A:A,Sheet1!B:B)</f>
        <v>DS BLACKFRIAR WOOD DYE  CHESTNUT   500ML</v>
      </c>
      <c r="F6678" s="13" t="str">
        <f t="shared" si="494"/>
        <v>CROWN  - DS BLACKFRIAR WOOD DYE  CHESTNUT   500ML</v>
      </c>
      <c r="G6678" s="13"/>
      <c r="H6678" s="91" t="s">
        <v>28</v>
      </c>
      <c r="I6678" s="11" t="s">
        <v>29</v>
      </c>
      <c r="J6678" s="11" t="s">
        <v>29</v>
      </c>
      <c r="K6678" s="11" t="s">
        <v>30</v>
      </c>
      <c r="M6678" s="11" t="s">
        <v>7062</v>
      </c>
      <c r="N6678" s="13">
        <v>3105</v>
      </c>
      <c r="O6678" s="15">
        <f>_xlfn.XLOOKUP(B6678,Sheet1!A:A,Sheet1!E:E)</f>
        <v>21.38</v>
      </c>
      <c r="P6678" s="26"/>
      <c r="Q6678" s="15">
        <f t="shared" si="496"/>
        <v>22.449000000000002</v>
      </c>
      <c r="R6678" s="38">
        <f t="shared" si="493"/>
        <v>23.122470000000003</v>
      </c>
      <c r="S6678" s="26">
        <v>0</v>
      </c>
      <c r="T6678" s="13" t="str">
        <f t="shared" si="495"/>
        <v>Up</v>
      </c>
    </row>
    <row r="6679" spans="1:20" s="14" customFormat="1" hidden="1" x14ac:dyDescent="0.3">
      <c r="A6679" s="11">
        <v>6041467</v>
      </c>
      <c r="B6679" s="11">
        <v>6041467</v>
      </c>
      <c r="C6679" s="11" t="s">
        <v>26</v>
      </c>
      <c r="D6679" s="11" t="s">
        <v>27</v>
      </c>
      <c r="E6679" s="13" t="str">
        <f>_xlfn.XLOOKUP(B6679,Sheet1!A:A,Sheet1!B:B)</f>
        <v>DS BLACKFRIAR WOOD DYE  MEDIUM OAK 500ML</v>
      </c>
      <c r="F6679" s="13" t="str">
        <f t="shared" si="494"/>
        <v>CROWN  - DS BLACKFRIAR WOOD DYE  MEDIUM OAK 500ML</v>
      </c>
      <c r="G6679" s="13"/>
      <c r="H6679" s="91" t="s">
        <v>28</v>
      </c>
      <c r="I6679" s="11" t="s">
        <v>29</v>
      </c>
      <c r="J6679" s="11" t="s">
        <v>29</v>
      </c>
      <c r="K6679" s="11" t="s">
        <v>30</v>
      </c>
      <c r="M6679" s="11" t="s">
        <v>7062</v>
      </c>
      <c r="N6679" s="13">
        <v>3105</v>
      </c>
      <c r="O6679" s="15">
        <f>_xlfn.XLOOKUP(B6679,Sheet1!A:A,Sheet1!E:E)</f>
        <v>21.52</v>
      </c>
      <c r="P6679" s="26"/>
      <c r="Q6679" s="15">
        <f t="shared" si="496"/>
        <v>22.596</v>
      </c>
      <c r="R6679" s="38">
        <f t="shared" si="493"/>
        <v>23.273880000000002</v>
      </c>
      <c r="S6679" s="26">
        <v>0</v>
      </c>
      <c r="T6679" s="13" t="str">
        <f t="shared" si="495"/>
        <v>Up</v>
      </c>
    </row>
    <row r="6680" spans="1:20" s="14" customFormat="1" hidden="1" x14ac:dyDescent="0.3">
      <c r="A6680" s="11">
        <v>6041466</v>
      </c>
      <c r="B6680" s="11">
        <v>6041466</v>
      </c>
      <c r="C6680" s="11" t="s">
        <v>26</v>
      </c>
      <c r="D6680" s="11" t="s">
        <v>27</v>
      </c>
      <c r="E6680" s="13" t="str">
        <f>_xlfn.XLOOKUP(B6680,Sheet1!A:A,Sheet1!B:B)</f>
        <v>DS BLACKFRIAR WOOD DYE  TEAK       500ML</v>
      </c>
      <c r="F6680" s="13" t="str">
        <f t="shared" si="494"/>
        <v>CROWN  - DS BLACKFRIAR WOOD DYE  TEAK       500ML</v>
      </c>
      <c r="G6680" s="13"/>
      <c r="H6680" s="91" t="s">
        <v>28</v>
      </c>
      <c r="I6680" s="11" t="s">
        <v>29</v>
      </c>
      <c r="J6680" s="11" t="s">
        <v>29</v>
      </c>
      <c r="K6680" s="11" t="s">
        <v>30</v>
      </c>
      <c r="M6680" s="11" t="s">
        <v>7062</v>
      </c>
      <c r="N6680" s="13">
        <v>3105</v>
      </c>
      <c r="O6680" s="15">
        <f>_xlfn.XLOOKUP(B6680,Sheet1!A:A,Sheet1!E:E)</f>
        <v>8.6199999999999992</v>
      </c>
      <c r="P6680" s="26"/>
      <c r="Q6680" s="15">
        <f t="shared" si="496"/>
        <v>9.0510000000000002</v>
      </c>
      <c r="R6680" s="38">
        <f t="shared" si="493"/>
        <v>9.3225300000000004</v>
      </c>
      <c r="S6680" s="26">
        <v>0</v>
      </c>
      <c r="T6680" s="13" t="str">
        <f t="shared" si="495"/>
        <v>Up</v>
      </c>
    </row>
    <row r="6681" spans="1:20" s="14" customFormat="1" hidden="1" x14ac:dyDescent="0.3">
      <c r="A6681" s="11">
        <v>6041122</v>
      </c>
      <c r="B6681" s="11">
        <v>6041122</v>
      </c>
      <c r="C6681" s="11" t="s">
        <v>26</v>
      </c>
      <c r="D6681" s="11" t="s">
        <v>27</v>
      </c>
      <c r="E6681" s="13" t="str">
        <f>_xlfn.XLOOKUP(B6681,Sheet1!A:A,Sheet1!B:B)</f>
        <v>DS OWATROL DEKS OLJE    D2         1L</v>
      </c>
      <c r="F6681" s="13" t="str">
        <f t="shared" si="494"/>
        <v>CROWN  - DS OWATROL DEKS OLJE    D2         1L</v>
      </c>
      <c r="G6681" s="13"/>
      <c r="H6681" s="91" t="s">
        <v>28</v>
      </c>
      <c r="I6681" s="11" t="s">
        <v>29</v>
      </c>
      <c r="J6681" s="11" t="s">
        <v>29</v>
      </c>
      <c r="K6681" s="11" t="s">
        <v>30</v>
      </c>
      <c r="M6681" s="11" t="s">
        <v>7062</v>
      </c>
      <c r="N6681" s="13">
        <v>3105</v>
      </c>
      <c r="O6681" s="15">
        <f>_xlfn.XLOOKUP(B6681,Sheet1!A:A,Sheet1!E:E)</f>
        <v>49.09</v>
      </c>
      <c r="P6681" s="26"/>
      <c r="Q6681" s="15">
        <f t="shared" si="496"/>
        <v>51.544500000000006</v>
      </c>
      <c r="R6681" s="38">
        <f t="shared" si="493"/>
        <v>53.090835000000006</v>
      </c>
      <c r="S6681" s="26">
        <v>0</v>
      </c>
      <c r="T6681" s="13" t="str">
        <f t="shared" si="495"/>
        <v>Up</v>
      </c>
    </row>
    <row r="6682" spans="1:20" s="14" customFormat="1" hidden="1" x14ac:dyDescent="0.3">
      <c r="A6682" s="11">
        <v>6041121</v>
      </c>
      <c r="B6682" s="11">
        <v>6041121</v>
      </c>
      <c r="C6682" s="11" t="s">
        <v>26</v>
      </c>
      <c r="D6682" s="11" t="s">
        <v>27</v>
      </c>
      <c r="E6682" s="13" t="str">
        <f>_xlfn.XLOOKUP(B6682,Sheet1!A:A,Sheet1!B:B)</f>
        <v>DS OWATROL DEKS OLJE    D1         1L</v>
      </c>
      <c r="F6682" s="13" t="str">
        <f t="shared" si="494"/>
        <v>CROWN  - DS OWATROL DEKS OLJE    D1         1L</v>
      </c>
      <c r="G6682" s="13"/>
      <c r="H6682" s="91" t="s">
        <v>28</v>
      </c>
      <c r="I6682" s="11" t="s">
        <v>29</v>
      </c>
      <c r="J6682" s="11" t="s">
        <v>29</v>
      </c>
      <c r="K6682" s="11" t="s">
        <v>30</v>
      </c>
      <c r="M6682" s="11" t="s">
        <v>7062</v>
      </c>
      <c r="N6682" s="13">
        <v>3105</v>
      </c>
      <c r="O6682" s="15">
        <f>_xlfn.XLOOKUP(B6682,Sheet1!A:A,Sheet1!E:E)</f>
        <v>38.979999999999997</v>
      </c>
      <c r="P6682" s="26"/>
      <c r="Q6682" s="15">
        <f t="shared" si="496"/>
        <v>40.928999999999995</v>
      </c>
      <c r="R6682" s="38">
        <f t="shared" ref="R6682:R6687" si="497">Q6682*1.03</f>
        <v>42.156869999999998</v>
      </c>
      <c r="S6682" s="26">
        <v>0</v>
      </c>
      <c r="T6682" s="13" t="str">
        <f t="shared" si="495"/>
        <v>Up</v>
      </c>
    </row>
    <row r="6683" spans="1:20" s="14" customFormat="1" hidden="1" x14ac:dyDescent="0.3">
      <c r="A6683" s="11">
        <v>6041120</v>
      </c>
      <c r="B6683" s="11">
        <v>6041120</v>
      </c>
      <c r="C6683" s="11" t="s">
        <v>26</v>
      </c>
      <c r="D6683" s="11" t="s">
        <v>27</v>
      </c>
      <c r="E6683" s="13" t="str">
        <f>_xlfn.XLOOKUP(B6683,Sheet1!A:A,Sheet1!B:B)</f>
        <v>DS OWATROL EASY SURFACE PREP       1L</v>
      </c>
      <c r="F6683" s="13" t="str">
        <f t="shared" si="494"/>
        <v>CROWN  - DS OWATROL EASY SURFACE PREP       1L</v>
      </c>
      <c r="G6683" s="13"/>
      <c r="H6683" s="91" t="s">
        <v>28</v>
      </c>
      <c r="I6683" s="11" t="s">
        <v>29</v>
      </c>
      <c r="J6683" s="11" t="s">
        <v>29</v>
      </c>
      <c r="K6683" s="11" t="s">
        <v>30</v>
      </c>
      <c r="M6683" s="11" t="s">
        <v>7062</v>
      </c>
      <c r="N6683" s="13">
        <v>3105</v>
      </c>
      <c r="O6683" s="15">
        <f>_xlfn.XLOOKUP(B6683,Sheet1!A:A,Sheet1!E:E)</f>
        <v>24.12</v>
      </c>
      <c r="P6683" s="26"/>
      <c r="Q6683" s="15">
        <f t="shared" si="496"/>
        <v>25.326000000000001</v>
      </c>
      <c r="R6683" s="38">
        <f t="shared" si="497"/>
        <v>26.08578</v>
      </c>
      <c r="S6683" s="26">
        <v>0</v>
      </c>
      <c r="T6683" s="13" t="str">
        <f t="shared" si="495"/>
        <v>Up</v>
      </c>
    </row>
    <row r="6684" spans="1:20" s="14" customFormat="1" hidden="1" x14ac:dyDescent="0.3">
      <c r="A6684" s="11">
        <v>6040733</v>
      </c>
      <c r="B6684" s="11">
        <v>6040733</v>
      </c>
      <c r="C6684" s="11" t="s">
        <v>26</v>
      </c>
      <c r="D6684" s="11" t="s">
        <v>27</v>
      </c>
      <c r="E6684" s="13" t="str">
        <f>_xlfn.XLOOKUP(B6684,Sheet1!A:A,Sheet1!B:B)</f>
        <v>DS RUSTINS TEAK OIL                500ML</v>
      </c>
      <c r="F6684" s="13" t="str">
        <f t="shared" si="494"/>
        <v>CROWN  - DS RUSTINS TEAK OIL                500ML</v>
      </c>
      <c r="G6684" s="13"/>
      <c r="H6684" s="91" t="s">
        <v>28</v>
      </c>
      <c r="I6684" s="11" t="s">
        <v>29</v>
      </c>
      <c r="J6684" s="11" t="s">
        <v>29</v>
      </c>
      <c r="K6684" s="11" t="s">
        <v>30</v>
      </c>
      <c r="M6684" s="11" t="s">
        <v>7062</v>
      </c>
      <c r="N6684" s="13">
        <v>3105</v>
      </c>
      <c r="O6684" s="15">
        <f>_xlfn.XLOOKUP(B6684,Sheet1!A:A,Sheet1!E:E)</f>
        <v>15.92</v>
      </c>
      <c r="P6684" s="26"/>
      <c r="Q6684" s="15">
        <f t="shared" si="496"/>
        <v>16.716000000000001</v>
      </c>
      <c r="R6684" s="38">
        <f t="shared" si="497"/>
        <v>17.217480000000002</v>
      </c>
      <c r="S6684" s="26">
        <v>0</v>
      </c>
      <c r="T6684" s="13" t="str">
        <f t="shared" si="495"/>
        <v>Up</v>
      </c>
    </row>
    <row r="6685" spans="1:20" s="14" customFormat="1" hidden="1" x14ac:dyDescent="0.3">
      <c r="A6685" s="11">
        <v>6040722</v>
      </c>
      <c r="B6685" s="11">
        <v>6040722</v>
      </c>
      <c r="C6685" s="11" t="s">
        <v>26</v>
      </c>
      <c r="D6685" s="11" t="s">
        <v>27</v>
      </c>
      <c r="E6685" s="13" t="str">
        <f>_xlfn.XLOOKUP(B6685,Sheet1!A:A,Sheet1!B:B)</f>
        <v>DS RUSTINS SANDING SEALER          4L</v>
      </c>
      <c r="F6685" s="13" t="str">
        <f t="shared" si="494"/>
        <v>CROWN  - DS RUSTINS SANDING SEALER          4L</v>
      </c>
      <c r="G6685" s="13"/>
      <c r="H6685" s="91" t="s">
        <v>28</v>
      </c>
      <c r="I6685" s="11" t="s">
        <v>29</v>
      </c>
      <c r="J6685" s="11" t="s">
        <v>29</v>
      </c>
      <c r="K6685" s="11" t="s">
        <v>30</v>
      </c>
      <c r="M6685" s="11" t="s">
        <v>7062</v>
      </c>
      <c r="N6685" s="13">
        <v>3105</v>
      </c>
      <c r="O6685" s="15">
        <f>_xlfn.XLOOKUP(B6685,Sheet1!A:A,Sheet1!E:E)</f>
        <v>128.15</v>
      </c>
      <c r="P6685" s="26"/>
      <c r="Q6685" s="15">
        <f t="shared" si="496"/>
        <v>134.5575</v>
      </c>
      <c r="R6685" s="38">
        <f t="shared" si="497"/>
        <v>138.59422499999999</v>
      </c>
      <c r="S6685" s="26">
        <v>0</v>
      </c>
      <c r="T6685" s="13" t="str">
        <f t="shared" si="495"/>
        <v>Up</v>
      </c>
    </row>
    <row r="6686" spans="1:20" s="14" customFormat="1" hidden="1" x14ac:dyDescent="0.3">
      <c r="A6686" s="11">
        <v>6040720</v>
      </c>
      <c r="B6686" s="11">
        <v>6040720</v>
      </c>
      <c r="C6686" s="11" t="s">
        <v>26</v>
      </c>
      <c r="D6686" s="11" t="s">
        <v>27</v>
      </c>
      <c r="E6686" s="13" t="str">
        <f>_xlfn.XLOOKUP(B6686,Sheet1!A:A,Sheet1!B:B)</f>
        <v>DS RUSTINS WOOD BLEACH             SET</v>
      </c>
      <c r="F6686" s="13" t="str">
        <f t="shared" si="494"/>
        <v>CROWN  - DS RUSTINS WOOD BLEACH             SET</v>
      </c>
      <c r="G6686" s="13"/>
      <c r="H6686" s="91" t="s">
        <v>28</v>
      </c>
      <c r="I6686" s="11" t="s">
        <v>29</v>
      </c>
      <c r="J6686" s="11" t="s">
        <v>29</v>
      </c>
      <c r="K6686" s="11" t="s">
        <v>30</v>
      </c>
      <c r="M6686" s="11" t="s">
        <v>7062</v>
      </c>
      <c r="N6686" s="13">
        <v>3105</v>
      </c>
      <c r="O6686" s="15">
        <f>_xlfn.XLOOKUP(B6686,Sheet1!A:A,Sheet1!E:E)</f>
        <v>34.61</v>
      </c>
      <c r="P6686" s="26"/>
      <c r="Q6686" s="15">
        <f t="shared" si="496"/>
        <v>36.340499999999999</v>
      </c>
      <c r="R6686" s="38">
        <f t="shared" si="497"/>
        <v>37.430714999999999</v>
      </c>
      <c r="S6686" s="26">
        <v>0</v>
      </c>
      <c r="T6686" s="13" t="str">
        <f t="shared" si="495"/>
        <v>Up</v>
      </c>
    </row>
    <row r="6687" spans="1:20" s="14" customFormat="1" hidden="1" x14ac:dyDescent="0.3">
      <c r="A6687" s="11">
        <v>6040703</v>
      </c>
      <c r="B6687" s="11">
        <v>6040703</v>
      </c>
      <c r="C6687" s="11" t="s">
        <v>26</v>
      </c>
      <c r="D6687" s="11" t="s">
        <v>27</v>
      </c>
      <c r="E6687" s="13" t="str">
        <f>_xlfn.XLOOKUP(B6687,Sheet1!A:A,Sheet1!B:B)</f>
        <v>DS RUSTINS WOOD DYE     PINE       250ML</v>
      </c>
      <c r="F6687" s="13" t="str">
        <f t="shared" si="494"/>
        <v>CROWN  - DS RUSTINS WOOD DYE     PINE       250ML</v>
      </c>
      <c r="G6687" s="13"/>
      <c r="H6687" s="91" t="s">
        <v>28</v>
      </c>
      <c r="I6687" s="11" t="s">
        <v>29</v>
      </c>
      <c r="J6687" s="11" t="s">
        <v>29</v>
      </c>
      <c r="K6687" s="11" t="s">
        <v>30</v>
      </c>
      <c r="M6687" s="11" t="s">
        <v>7062</v>
      </c>
      <c r="N6687" s="13">
        <v>3105</v>
      </c>
      <c r="O6687" s="15">
        <f>_xlfn.XLOOKUP(B6687,Sheet1!A:A,Sheet1!E:E)</f>
        <v>11.14</v>
      </c>
      <c r="P6687" s="26"/>
      <c r="Q6687" s="15">
        <f t="shared" si="496"/>
        <v>11.697000000000001</v>
      </c>
      <c r="R6687" s="38">
        <f t="shared" si="497"/>
        <v>12.047910000000002</v>
      </c>
      <c r="S6687" s="26">
        <v>0</v>
      </c>
      <c r="T6687" s="13" t="str">
        <f t="shared" si="495"/>
        <v>Up</v>
      </c>
    </row>
    <row r="6688" spans="1:20" s="14" customFormat="1" hidden="1" x14ac:dyDescent="0.3">
      <c r="A6688" s="11">
        <v>6040687</v>
      </c>
      <c r="B6688" s="11">
        <v>6040687</v>
      </c>
      <c r="C6688" s="11" t="s">
        <v>26</v>
      </c>
      <c r="D6688" s="11" t="s">
        <v>27</v>
      </c>
      <c r="E6688" s="13" t="str">
        <f>_xlfn.XLOOKUP(B6688,Sheet1!A:A,Sheet1!B:B)</f>
        <v>DS RUSTINS KNOTTING                500ML</v>
      </c>
      <c r="F6688" s="13" t="str">
        <f t="shared" si="494"/>
        <v>CROWN  - DS RUSTINS KNOTTING                500ML</v>
      </c>
      <c r="G6688" s="13"/>
      <c r="H6688" s="91" t="s">
        <v>28</v>
      </c>
      <c r="I6688" s="11" t="s">
        <v>29</v>
      </c>
      <c r="J6688" s="11" t="s">
        <v>29</v>
      </c>
      <c r="K6688" s="11" t="s">
        <v>30</v>
      </c>
      <c r="M6688" s="11" t="s">
        <v>7062</v>
      </c>
      <c r="N6688" s="13">
        <v>3105</v>
      </c>
      <c r="O6688" s="15">
        <f>_xlfn.XLOOKUP(B6688,Sheet1!A:A,Sheet1!E:E)</f>
        <v>21.73</v>
      </c>
      <c r="P6688" s="26"/>
      <c r="Q6688" s="15">
        <f t="shared" si="496"/>
        <v>22.816500000000001</v>
      </c>
      <c r="R6688" s="13">
        <f>_xlfn.XLOOKUP(B6688,Sheet4!B:B,Sheet4!D:D)</f>
        <v>1</v>
      </c>
      <c r="S6688" s="26">
        <v>0</v>
      </c>
      <c r="T6688" s="13" t="str">
        <f t="shared" si="495"/>
        <v>No Change</v>
      </c>
    </row>
    <row r="6689" spans="1:20" s="14" customFormat="1" hidden="1" x14ac:dyDescent="0.3">
      <c r="A6689" s="11">
        <v>6040684</v>
      </c>
      <c r="B6689" s="11">
        <v>6040684</v>
      </c>
      <c r="C6689" s="11" t="s">
        <v>26</v>
      </c>
      <c r="D6689" s="11" t="s">
        <v>27</v>
      </c>
      <c r="E6689" s="13" t="str">
        <f>_xlfn.XLOOKUP(B6689,Sheet1!A:A,Sheet1!B:B)</f>
        <v>DS RUSTINS DANISH OIL              2.5L</v>
      </c>
      <c r="F6689" s="13" t="str">
        <f t="shared" si="494"/>
        <v>CROWN  - DS RUSTINS DANISH OIL              2.5L</v>
      </c>
      <c r="G6689" s="13"/>
      <c r="H6689" s="91" t="s">
        <v>28</v>
      </c>
      <c r="I6689" s="11" t="s">
        <v>29</v>
      </c>
      <c r="J6689" s="11" t="s">
        <v>29</v>
      </c>
      <c r="K6689" s="11" t="s">
        <v>30</v>
      </c>
      <c r="M6689" s="11" t="s">
        <v>7062</v>
      </c>
      <c r="N6689" s="13">
        <v>3105</v>
      </c>
      <c r="O6689" s="15">
        <f>_xlfn.XLOOKUP(B6689,Sheet1!A:A,Sheet1!E:E)</f>
        <v>57.54</v>
      </c>
      <c r="P6689" s="26"/>
      <c r="Q6689" s="15">
        <f t="shared" si="496"/>
        <v>60.417000000000002</v>
      </c>
      <c r="R6689" s="38">
        <f>Q6689*1.03</f>
        <v>62.229510000000005</v>
      </c>
      <c r="S6689" s="26">
        <v>0</v>
      </c>
      <c r="T6689" s="13" t="str">
        <f t="shared" si="495"/>
        <v>Up</v>
      </c>
    </row>
    <row r="6690" spans="1:20" s="14" customFormat="1" hidden="1" x14ac:dyDescent="0.3">
      <c r="A6690" s="11">
        <v>6040683</v>
      </c>
      <c r="B6690" s="11">
        <v>6040683</v>
      </c>
      <c r="C6690" s="11" t="s">
        <v>26</v>
      </c>
      <c r="D6690" s="11" t="s">
        <v>27</v>
      </c>
      <c r="E6690" s="13" t="str">
        <f>_xlfn.XLOOKUP(B6690,Sheet1!A:A,Sheet1!B:B)</f>
        <v>DS RUSTINS DANISH OIL              1L</v>
      </c>
      <c r="F6690" s="13" t="str">
        <f t="shared" si="494"/>
        <v>CROWN  - DS RUSTINS DANISH OIL              1L</v>
      </c>
      <c r="G6690" s="13"/>
      <c r="H6690" s="91" t="s">
        <v>28</v>
      </c>
      <c r="I6690" s="11" t="s">
        <v>29</v>
      </c>
      <c r="J6690" s="11" t="s">
        <v>29</v>
      </c>
      <c r="K6690" s="11" t="s">
        <v>30</v>
      </c>
      <c r="M6690" s="11" t="s">
        <v>7062</v>
      </c>
      <c r="N6690" s="13">
        <v>3105</v>
      </c>
      <c r="O6690" s="15">
        <f>_xlfn.XLOOKUP(B6690,Sheet1!A:A,Sheet1!E:E)</f>
        <v>23</v>
      </c>
      <c r="P6690" s="26"/>
      <c r="Q6690" s="15">
        <f t="shared" si="496"/>
        <v>24.150000000000002</v>
      </c>
      <c r="R6690" s="38">
        <f>Q6690*1.03</f>
        <v>24.874500000000001</v>
      </c>
      <c r="S6690" s="26">
        <v>0</v>
      </c>
      <c r="T6690" s="13" t="str">
        <f t="shared" si="495"/>
        <v>Up</v>
      </c>
    </row>
    <row r="6691" spans="1:20" s="14" customFormat="1" hidden="1" x14ac:dyDescent="0.3">
      <c r="A6691" s="11">
        <v>6040619</v>
      </c>
      <c r="B6691" s="11">
        <v>6040619</v>
      </c>
      <c r="C6691" s="11" t="s">
        <v>26</v>
      </c>
      <c r="D6691" s="11" t="s">
        <v>27</v>
      </c>
      <c r="E6691" s="13" t="str">
        <f>_xlfn.XLOOKUP(B6691,Sheet1!A:A,Sheet1!B:B)</f>
        <v>DS OSMO FLOOR BRUSH                220MM</v>
      </c>
      <c r="F6691" s="13" t="str">
        <f t="shared" si="494"/>
        <v>CROWN  - DS OSMO FLOOR BRUSH                220MM</v>
      </c>
      <c r="G6691" s="13"/>
      <c r="H6691" s="91" t="s">
        <v>28</v>
      </c>
      <c r="I6691" s="11" t="s">
        <v>29</v>
      </c>
      <c r="J6691" s="11" t="s">
        <v>29</v>
      </c>
      <c r="K6691" s="11" t="s">
        <v>30</v>
      </c>
      <c r="M6691" s="11" t="s">
        <v>7062</v>
      </c>
      <c r="N6691" s="13">
        <v>3105</v>
      </c>
      <c r="O6691" s="15">
        <f>_xlfn.XLOOKUP(B6691,Sheet1!A:A,Sheet1!E:E)</f>
        <v>39.700000000000003</v>
      </c>
      <c r="P6691" s="26"/>
      <c r="Q6691" s="15">
        <f t="shared" si="496"/>
        <v>41.685000000000002</v>
      </c>
      <c r="R6691" s="38">
        <f>Q6691*1.03</f>
        <v>42.935550000000006</v>
      </c>
      <c r="S6691" s="26">
        <v>0</v>
      </c>
      <c r="T6691" s="13" t="str">
        <f t="shared" si="495"/>
        <v>Up</v>
      </c>
    </row>
    <row r="6692" spans="1:20" s="14" customFormat="1" hidden="1" x14ac:dyDescent="0.3">
      <c r="A6692" s="11">
        <v>6040618</v>
      </c>
      <c r="B6692" s="11">
        <v>6040618</v>
      </c>
      <c r="C6692" s="11" t="s">
        <v>26</v>
      </c>
      <c r="D6692" s="11" t="s">
        <v>27</v>
      </c>
      <c r="E6692" s="13" t="str">
        <f>_xlfn.XLOOKUP(B6692,Sheet1!A:A,Sheet1!B:B)</f>
        <v>DS OSMO POLYX OIL RAPID CLEAR SAT  2.5L</v>
      </c>
      <c r="F6692" s="13" t="str">
        <f t="shared" si="494"/>
        <v>CROWN  - DS OSMO POLYX OIL RAPID CLEAR SAT  2.5L</v>
      </c>
      <c r="G6692" s="13"/>
      <c r="H6692" s="91" t="s">
        <v>28</v>
      </c>
      <c r="I6692" s="11" t="s">
        <v>29</v>
      </c>
      <c r="J6692" s="11" t="s">
        <v>29</v>
      </c>
      <c r="K6692" s="11" t="s">
        <v>30</v>
      </c>
      <c r="M6692" s="11" t="s">
        <v>7062</v>
      </c>
      <c r="N6692" s="13">
        <v>3105</v>
      </c>
      <c r="O6692" s="15">
        <f>_xlfn.XLOOKUP(B6692,Sheet1!A:A,Sheet1!E:E)</f>
        <v>114.93</v>
      </c>
      <c r="P6692" s="26"/>
      <c r="Q6692" s="15">
        <f t="shared" si="496"/>
        <v>120.67650000000002</v>
      </c>
      <c r="R6692" s="38">
        <f>Q6692*1.03</f>
        <v>124.29679500000002</v>
      </c>
      <c r="S6692" s="26">
        <v>0</v>
      </c>
      <c r="T6692" s="13" t="str">
        <f t="shared" si="495"/>
        <v>Up</v>
      </c>
    </row>
    <row r="6693" spans="1:20" s="14" customFormat="1" hidden="1" x14ac:dyDescent="0.3">
      <c r="A6693" s="11">
        <v>6040617</v>
      </c>
      <c r="B6693" s="11">
        <v>6040617</v>
      </c>
      <c r="C6693" s="11" t="s">
        <v>26</v>
      </c>
      <c r="D6693" s="11" t="s">
        <v>27</v>
      </c>
      <c r="E6693" s="13" t="str">
        <f>_xlfn.XLOOKUP(B6693,Sheet1!A:A,Sheet1!B:B)</f>
        <v>DS OSMO POLYX OIL RAPID CLEAR SAT  750ML</v>
      </c>
      <c r="F6693" s="13" t="str">
        <f t="shared" si="494"/>
        <v>CROWN  - DS OSMO POLYX OIL RAPID CLEAR SAT  750ML</v>
      </c>
      <c r="G6693" s="13"/>
      <c r="H6693" s="91" t="s">
        <v>28</v>
      </c>
      <c r="I6693" s="11" t="s">
        <v>29</v>
      </c>
      <c r="J6693" s="11" t="s">
        <v>29</v>
      </c>
      <c r="K6693" s="11" t="s">
        <v>30</v>
      </c>
      <c r="M6693" s="11" t="s">
        <v>7062</v>
      </c>
      <c r="N6693" s="13">
        <v>3105</v>
      </c>
      <c r="O6693" s="15">
        <f>_xlfn.XLOOKUP(B6693,Sheet1!A:A,Sheet1!E:E)</f>
        <v>33.880000000000003</v>
      </c>
      <c r="P6693" s="26"/>
      <c r="Q6693" s="15">
        <f t="shared" si="496"/>
        <v>35.574000000000005</v>
      </c>
      <c r="R6693" s="38">
        <f>Q6693*1.03</f>
        <v>36.641220000000004</v>
      </c>
      <c r="S6693" s="26">
        <v>0</v>
      </c>
      <c r="T6693" s="13" t="str">
        <f t="shared" si="495"/>
        <v>Up</v>
      </c>
    </row>
    <row r="6694" spans="1:20" s="14" customFormat="1" hidden="1" x14ac:dyDescent="0.3">
      <c r="A6694" s="11">
        <v>6040616</v>
      </c>
      <c r="B6694" s="11">
        <v>6040616</v>
      </c>
      <c r="C6694" s="11" t="s">
        <v>26</v>
      </c>
      <c r="D6694" s="11" t="s">
        <v>27</v>
      </c>
      <c r="E6694" s="13" t="str">
        <f>_xlfn.XLOOKUP(B6694,Sheet1!A:A,Sheet1!B:B)</f>
        <v>DS OSMO TOPOIL          CLEAR MATT 500ML</v>
      </c>
      <c r="F6694" s="13" t="str">
        <f t="shared" si="494"/>
        <v>CROWN  - DS OSMO TOPOIL          CLEAR MATT 500ML</v>
      </c>
      <c r="G6694" s="13"/>
      <c r="H6694" s="91" t="s">
        <v>28</v>
      </c>
      <c r="I6694" s="11" t="s">
        <v>29</v>
      </c>
      <c r="J6694" s="11" t="s">
        <v>29</v>
      </c>
      <c r="K6694" s="11" t="s">
        <v>30</v>
      </c>
      <c r="M6694" s="11" t="s">
        <v>7062</v>
      </c>
      <c r="N6694" s="13">
        <v>3105</v>
      </c>
      <c r="O6694" s="15">
        <f>_xlfn.XLOOKUP(B6694,Sheet1!A:A,Sheet1!E:E)</f>
        <v>22.45</v>
      </c>
      <c r="P6694" s="26"/>
      <c r="Q6694" s="15">
        <f t="shared" si="496"/>
        <v>23.572500000000002</v>
      </c>
      <c r="R6694" s="13">
        <f>_xlfn.XLOOKUP(B6694,Sheet4!B:B,Sheet4!D:D)</f>
        <v>22.66</v>
      </c>
      <c r="S6694" s="26">
        <v>0</v>
      </c>
      <c r="T6694" s="13" t="str">
        <f t="shared" si="495"/>
        <v>No Change</v>
      </c>
    </row>
    <row r="6695" spans="1:20" s="14" customFormat="1" hidden="1" x14ac:dyDescent="0.3">
      <c r="A6695" s="11">
        <v>6040614</v>
      </c>
      <c r="B6695" s="11">
        <v>6040614</v>
      </c>
      <c r="C6695" s="11" t="s">
        <v>26</v>
      </c>
      <c r="D6695" s="11" t="s">
        <v>27</v>
      </c>
      <c r="E6695" s="13" t="str">
        <f>_xlfn.XLOOKUP(B6695,Sheet1!A:A,Sheet1!B:B)</f>
        <v>DS OSMO WASH AND CARE   CLEAR      1L</v>
      </c>
      <c r="F6695" s="13" t="str">
        <f t="shared" si="494"/>
        <v>CROWN  - DS OSMO WASH AND CARE   CLEAR      1L</v>
      </c>
      <c r="G6695" s="13"/>
      <c r="H6695" s="91" t="s">
        <v>28</v>
      </c>
      <c r="I6695" s="11" t="s">
        <v>29</v>
      </c>
      <c r="J6695" s="11" t="s">
        <v>29</v>
      </c>
      <c r="K6695" s="11" t="s">
        <v>30</v>
      </c>
      <c r="M6695" s="11" t="s">
        <v>7062</v>
      </c>
      <c r="N6695" s="13">
        <v>3105</v>
      </c>
      <c r="O6695" s="15">
        <f>_xlfn.XLOOKUP(B6695,Sheet1!A:A,Sheet1!E:E)</f>
        <v>18.239999999999998</v>
      </c>
      <c r="P6695" s="26"/>
      <c r="Q6695" s="15">
        <f t="shared" si="496"/>
        <v>19.151999999999997</v>
      </c>
      <c r="R6695" s="38">
        <f t="shared" ref="R6695:R6726" si="498">Q6695*1.03</f>
        <v>19.726559999999999</v>
      </c>
      <c r="S6695" s="26">
        <v>0</v>
      </c>
      <c r="T6695" s="13" t="str">
        <f t="shared" si="495"/>
        <v>Up</v>
      </c>
    </row>
    <row r="6696" spans="1:20" s="14" customFormat="1" hidden="1" x14ac:dyDescent="0.3">
      <c r="A6696" s="11">
        <v>6040613</v>
      </c>
      <c r="B6696" s="11">
        <v>6040613</v>
      </c>
      <c r="C6696" s="11" t="s">
        <v>26</v>
      </c>
      <c r="D6696" s="11" t="s">
        <v>27</v>
      </c>
      <c r="E6696" s="13" t="str">
        <f>_xlfn.XLOOKUP(B6696,Sheet1!A:A,Sheet1!B:B)</f>
        <v>DS OSMO LIQ WAX CLEANER CLEAR      1L</v>
      </c>
      <c r="F6696" s="13" t="str">
        <f t="shared" si="494"/>
        <v>CROWN  - DS OSMO LIQ WAX CLEANER CLEAR      1L</v>
      </c>
      <c r="G6696" s="13"/>
      <c r="H6696" s="91" t="s">
        <v>28</v>
      </c>
      <c r="I6696" s="11" t="s">
        <v>29</v>
      </c>
      <c r="J6696" s="11" t="s">
        <v>29</v>
      </c>
      <c r="K6696" s="11" t="s">
        <v>30</v>
      </c>
      <c r="M6696" s="11" t="s">
        <v>7062</v>
      </c>
      <c r="N6696" s="13">
        <v>3105</v>
      </c>
      <c r="O6696" s="15">
        <f>_xlfn.XLOOKUP(B6696,Sheet1!A:A,Sheet1!E:E)</f>
        <v>29.18</v>
      </c>
      <c r="P6696" s="26"/>
      <c r="Q6696" s="15">
        <f t="shared" si="496"/>
        <v>30.638999999999999</v>
      </c>
      <c r="R6696" s="38">
        <f t="shared" si="498"/>
        <v>31.55817</v>
      </c>
      <c r="S6696" s="26">
        <v>0</v>
      </c>
      <c r="T6696" s="13" t="str">
        <f t="shared" si="495"/>
        <v>Up</v>
      </c>
    </row>
    <row r="6697" spans="1:20" s="14" customFormat="1" hidden="1" x14ac:dyDescent="0.3">
      <c r="A6697" s="11">
        <v>6040612</v>
      </c>
      <c r="B6697" s="11">
        <v>6040612</v>
      </c>
      <c r="C6697" s="11" t="s">
        <v>26</v>
      </c>
      <c r="D6697" s="11" t="s">
        <v>27</v>
      </c>
      <c r="E6697" s="13" t="str">
        <f>_xlfn.XLOOKUP(B6697,Sheet1!A:A,Sheet1!B:B)</f>
        <v>DS OSMO WR BASE COAT    CLEAR      2.5L</v>
      </c>
      <c r="F6697" s="13" t="str">
        <f t="shared" si="494"/>
        <v>CROWN  - DS OSMO WR BASE COAT    CLEAR      2.5L</v>
      </c>
      <c r="G6697" s="13"/>
      <c r="H6697" s="91" t="s">
        <v>28</v>
      </c>
      <c r="I6697" s="11" t="s">
        <v>29</v>
      </c>
      <c r="J6697" s="11" t="s">
        <v>29</v>
      </c>
      <c r="K6697" s="11" t="s">
        <v>30</v>
      </c>
      <c r="M6697" s="11" t="s">
        <v>7062</v>
      </c>
      <c r="N6697" s="13">
        <v>3105</v>
      </c>
      <c r="O6697" s="15">
        <f>_xlfn.XLOOKUP(B6697,Sheet1!A:A,Sheet1!E:E)</f>
        <v>62.42</v>
      </c>
      <c r="P6697" s="26"/>
      <c r="Q6697" s="15">
        <f t="shared" si="496"/>
        <v>65.541000000000011</v>
      </c>
      <c r="R6697" s="38">
        <f t="shared" si="498"/>
        <v>67.507230000000007</v>
      </c>
      <c r="S6697" s="26">
        <v>0</v>
      </c>
      <c r="T6697" s="13" t="str">
        <f t="shared" si="495"/>
        <v>Up</v>
      </c>
    </row>
    <row r="6698" spans="1:20" s="14" customFormat="1" hidden="1" x14ac:dyDescent="0.3">
      <c r="A6698" s="11">
        <v>6040611</v>
      </c>
      <c r="B6698" s="11">
        <v>6040611</v>
      </c>
      <c r="C6698" s="11" t="s">
        <v>26</v>
      </c>
      <c r="D6698" s="11" t="s">
        <v>27</v>
      </c>
      <c r="E6698" s="13" t="str">
        <f>_xlfn.XLOOKUP(B6698,Sheet1!A:A,Sheet1!B:B)</f>
        <v>DS OSMO WOODWAX X THIN  CLEAR      2.5L</v>
      </c>
      <c r="F6698" s="13" t="str">
        <f t="shared" si="494"/>
        <v>CROWN  - DS OSMO WOODWAX X THIN  CLEAR      2.5L</v>
      </c>
      <c r="G6698" s="13"/>
      <c r="H6698" s="91" t="s">
        <v>28</v>
      </c>
      <c r="I6698" s="11" t="s">
        <v>29</v>
      </c>
      <c r="J6698" s="11" t="s">
        <v>29</v>
      </c>
      <c r="K6698" s="11" t="s">
        <v>30</v>
      </c>
      <c r="M6698" s="11" t="s">
        <v>7062</v>
      </c>
      <c r="N6698" s="13">
        <v>3105</v>
      </c>
      <c r="O6698" s="15">
        <f>_xlfn.XLOOKUP(B6698,Sheet1!A:A,Sheet1!E:E)</f>
        <v>73.28</v>
      </c>
      <c r="P6698" s="26"/>
      <c r="Q6698" s="15">
        <f t="shared" si="496"/>
        <v>76.944000000000003</v>
      </c>
      <c r="R6698" s="38">
        <f t="shared" si="498"/>
        <v>79.252320000000012</v>
      </c>
      <c r="S6698" s="26">
        <v>0</v>
      </c>
      <c r="T6698" s="13" t="str">
        <f t="shared" si="495"/>
        <v>Up</v>
      </c>
    </row>
    <row r="6699" spans="1:20" s="14" customFormat="1" hidden="1" x14ac:dyDescent="0.3">
      <c r="A6699" s="11">
        <v>6040610</v>
      </c>
      <c r="B6699" s="11">
        <v>6040610</v>
      </c>
      <c r="C6699" s="11" t="s">
        <v>26</v>
      </c>
      <c r="D6699" s="11" t="s">
        <v>27</v>
      </c>
      <c r="E6699" s="13" t="str">
        <f>_xlfn.XLOOKUP(B6699,Sheet1!A:A,Sheet1!B:B)</f>
        <v>DS OSMO WOODWAX X THIN  CLEAR      750ML</v>
      </c>
      <c r="F6699" s="13" t="str">
        <f t="shared" si="494"/>
        <v>CROWN  - DS OSMO WOODWAX X THIN  CLEAR      750ML</v>
      </c>
      <c r="G6699" s="13"/>
      <c r="H6699" s="91" t="s">
        <v>28</v>
      </c>
      <c r="I6699" s="11" t="s">
        <v>29</v>
      </c>
      <c r="J6699" s="11" t="s">
        <v>29</v>
      </c>
      <c r="K6699" s="11" t="s">
        <v>30</v>
      </c>
      <c r="M6699" s="11" t="s">
        <v>7062</v>
      </c>
      <c r="N6699" s="13">
        <v>3105</v>
      </c>
      <c r="O6699" s="15">
        <f>_xlfn.XLOOKUP(B6699,Sheet1!A:A,Sheet1!E:E)</f>
        <v>24.18</v>
      </c>
      <c r="P6699" s="26"/>
      <c r="Q6699" s="15">
        <f t="shared" si="496"/>
        <v>25.388999999999999</v>
      </c>
      <c r="R6699" s="38">
        <f t="shared" si="498"/>
        <v>26.150670000000002</v>
      </c>
      <c r="S6699" s="26">
        <v>0</v>
      </c>
      <c r="T6699" s="13" t="str">
        <f t="shared" si="495"/>
        <v>Up</v>
      </c>
    </row>
    <row r="6700" spans="1:20" s="14" customFormat="1" hidden="1" x14ac:dyDescent="0.3">
      <c r="A6700" s="11">
        <v>6040609</v>
      </c>
      <c r="B6700" s="11">
        <v>6040609</v>
      </c>
      <c r="C6700" s="11" t="s">
        <v>26</v>
      </c>
      <c r="D6700" s="11" t="s">
        <v>27</v>
      </c>
      <c r="E6700" s="13" t="str">
        <f>_xlfn.XLOOKUP(B6700,Sheet1!A:A,Sheet1!B:B)</f>
        <v>DS OSMO WOOD WAX FINISH CLEAR      2.5L</v>
      </c>
      <c r="F6700" s="13" t="str">
        <f t="shared" si="494"/>
        <v>CROWN  - DS OSMO WOOD WAX FINISH CLEAR      2.5L</v>
      </c>
      <c r="G6700" s="13"/>
      <c r="H6700" s="91" t="s">
        <v>28</v>
      </c>
      <c r="I6700" s="11" t="s">
        <v>29</v>
      </c>
      <c r="J6700" s="11" t="s">
        <v>29</v>
      </c>
      <c r="K6700" s="11" t="s">
        <v>30</v>
      </c>
      <c r="M6700" s="11" t="s">
        <v>7062</v>
      </c>
      <c r="N6700" s="13">
        <v>3105</v>
      </c>
      <c r="O6700" s="15">
        <f>_xlfn.XLOOKUP(B6700,Sheet1!A:A,Sheet1!E:E)</f>
        <v>98.81</v>
      </c>
      <c r="P6700" s="26"/>
      <c r="Q6700" s="15">
        <f t="shared" si="496"/>
        <v>103.7505</v>
      </c>
      <c r="R6700" s="38">
        <f t="shared" si="498"/>
        <v>106.863015</v>
      </c>
      <c r="S6700" s="26">
        <v>0</v>
      </c>
      <c r="T6700" s="13" t="str">
        <f t="shared" si="495"/>
        <v>Up</v>
      </c>
    </row>
    <row r="6701" spans="1:20" s="14" customFormat="1" hidden="1" x14ac:dyDescent="0.3">
      <c r="A6701" s="11">
        <v>6040608</v>
      </c>
      <c r="B6701" s="11">
        <v>6040608</v>
      </c>
      <c r="C6701" s="11" t="s">
        <v>26</v>
      </c>
      <c r="D6701" s="11" t="s">
        <v>27</v>
      </c>
      <c r="E6701" s="13" t="str">
        <f>_xlfn.XLOOKUP(B6701,Sheet1!A:A,Sheet1!B:B)</f>
        <v>DS OSMO WOOD WAX FINISH CLEAR      750ML</v>
      </c>
      <c r="F6701" s="13" t="str">
        <f t="shared" si="494"/>
        <v>CROWN  - DS OSMO WOOD WAX FINISH CLEAR      750ML</v>
      </c>
      <c r="G6701" s="13"/>
      <c r="H6701" s="91" t="s">
        <v>28</v>
      </c>
      <c r="I6701" s="11" t="s">
        <v>29</v>
      </c>
      <c r="J6701" s="11" t="s">
        <v>29</v>
      </c>
      <c r="K6701" s="11" t="s">
        <v>30</v>
      </c>
      <c r="M6701" s="11" t="s">
        <v>7062</v>
      </c>
      <c r="N6701" s="13">
        <v>3105</v>
      </c>
      <c r="O6701" s="15">
        <f>_xlfn.XLOOKUP(B6701,Sheet1!A:A,Sheet1!E:E)</f>
        <v>44.63</v>
      </c>
      <c r="P6701" s="26"/>
      <c r="Q6701" s="15">
        <f t="shared" si="496"/>
        <v>46.861500000000007</v>
      </c>
      <c r="R6701" s="38">
        <f t="shared" si="498"/>
        <v>48.267345000000006</v>
      </c>
      <c r="S6701" s="26">
        <v>0</v>
      </c>
      <c r="T6701" s="13" t="str">
        <f t="shared" si="495"/>
        <v>Up</v>
      </c>
    </row>
    <row r="6702" spans="1:20" s="14" customFormat="1" hidden="1" x14ac:dyDescent="0.3">
      <c r="A6702" s="11">
        <v>6040607</v>
      </c>
      <c r="B6702" s="11">
        <v>6040607</v>
      </c>
      <c r="C6702" s="11" t="s">
        <v>26</v>
      </c>
      <c r="D6702" s="11" t="s">
        <v>27</v>
      </c>
      <c r="E6702" s="13" t="str">
        <f>_xlfn.XLOOKUP(B6702,Sheet1!A:A,Sheet1!B:B)</f>
        <v>DS OSMO WOOD WAX FINISH CLEAR      375ML</v>
      </c>
      <c r="F6702" s="13" t="str">
        <f t="shared" si="494"/>
        <v>CROWN  - DS OSMO WOOD WAX FINISH CLEAR      375ML</v>
      </c>
      <c r="G6702" s="13"/>
      <c r="H6702" s="91" t="s">
        <v>28</v>
      </c>
      <c r="I6702" s="11" t="s">
        <v>29</v>
      </c>
      <c r="J6702" s="11" t="s">
        <v>29</v>
      </c>
      <c r="K6702" s="11" t="s">
        <v>30</v>
      </c>
      <c r="M6702" s="11" t="s">
        <v>7062</v>
      </c>
      <c r="N6702" s="13">
        <v>3105</v>
      </c>
      <c r="O6702" s="15">
        <f>_xlfn.XLOOKUP(B6702,Sheet1!A:A,Sheet1!E:E)</f>
        <v>20.78</v>
      </c>
      <c r="P6702" s="26"/>
      <c r="Q6702" s="15">
        <f t="shared" si="496"/>
        <v>21.819000000000003</v>
      </c>
      <c r="R6702" s="38">
        <f t="shared" si="498"/>
        <v>22.473570000000002</v>
      </c>
      <c r="S6702" s="26">
        <v>0</v>
      </c>
      <c r="T6702" s="13" t="str">
        <f t="shared" si="495"/>
        <v>Up</v>
      </c>
    </row>
    <row r="6703" spans="1:20" s="14" customFormat="1" hidden="1" x14ac:dyDescent="0.3">
      <c r="A6703" s="11">
        <v>6040604</v>
      </c>
      <c r="B6703" s="11">
        <v>6040604</v>
      </c>
      <c r="C6703" s="11" t="s">
        <v>26</v>
      </c>
      <c r="D6703" s="11" t="s">
        <v>27</v>
      </c>
      <c r="E6703" s="13" t="str">
        <f>_xlfn.XLOOKUP(B6703,Sheet1!A:A,Sheet1!B:B)</f>
        <v>DS OSMO UV PROTECT OIL  CLEAR      2.5L</v>
      </c>
      <c r="F6703" s="13" t="str">
        <f t="shared" si="494"/>
        <v>CROWN  - DS OSMO UV PROTECT OIL  CLEAR      2.5L</v>
      </c>
      <c r="G6703" s="13"/>
      <c r="H6703" s="91" t="s">
        <v>28</v>
      </c>
      <c r="I6703" s="11" t="s">
        <v>29</v>
      </c>
      <c r="J6703" s="11" t="s">
        <v>29</v>
      </c>
      <c r="K6703" s="11" t="s">
        <v>30</v>
      </c>
      <c r="M6703" s="11" t="s">
        <v>7062</v>
      </c>
      <c r="N6703" s="13">
        <v>3105</v>
      </c>
      <c r="O6703" s="15">
        <f>_xlfn.XLOOKUP(B6703,Sheet1!A:A,Sheet1!E:E)</f>
        <v>95.52</v>
      </c>
      <c r="P6703" s="26"/>
      <c r="Q6703" s="15">
        <f t="shared" si="496"/>
        <v>100.29600000000001</v>
      </c>
      <c r="R6703" s="38">
        <f t="shared" si="498"/>
        <v>103.30488000000001</v>
      </c>
      <c r="S6703" s="26">
        <v>0</v>
      </c>
      <c r="T6703" s="13" t="str">
        <f t="shared" si="495"/>
        <v>Up</v>
      </c>
    </row>
    <row r="6704" spans="1:20" s="14" customFormat="1" hidden="1" x14ac:dyDescent="0.3">
      <c r="A6704" s="11">
        <v>6040603</v>
      </c>
      <c r="B6704" s="11">
        <v>6040603</v>
      </c>
      <c r="C6704" s="11" t="s">
        <v>26</v>
      </c>
      <c r="D6704" s="11" t="s">
        <v>27</v>
      </c>
      <c r="E6704" s="13" t="str">
        <f>_xlfn.XLOOKUP(B6704,Sheet1!A:A,Sheet1!B:B)</f>
        <v>DS OSMO UV PROTECT OIL  CLEAR      750ML</v>
      </c>
      <c r="F6704" s="13" t="str">
        <f t="shared" si="494"/>
        <v>CROWN  - DS OSMO UV PROTECT OIL  CLEAR      750ML</v>
      </c>
      <c r="G6704" s="13"/>
      <c r="H6704" s="91" t="s">
        <v>28</v>
      </c>
      <c r="I6704" s="11" t="s">
        <v>29</v>
      </c>
      <c r="J6704" s="11" t="s">
        <v>29</v>
      </c>
      <c r="K6704" s="11" t="s">
        <v>30</v>
      </c>
      <c r="M6704" s="11" t="s">
        <v>7062</v>
      </c>
      <c r="N6704" s="13">
        <v>3105</v>
      </c>
      <c r="O6704" s="15">
        <f>_xlfn.XLOOKUP(B6704,Sheet1!A:A,Sheet1!E:E)</f>
        <v>18.68</v>
      </c>
      <c r="P6704" s="26"/>
      <c r="Q6704" s="15">
        <f t="shared" si="496"/>
        <v>19.614000000000001</v>
      </c>
      <c r="R6704" s="38">
        <f t="shared" si="498"/>
        <v>20.20242</v>
      </c>
      <c r="S6704" s="26">
        <v>0</v>
      </c>
      <c r="T6704" s="13" t="str">
        <f t="shared" si="495"/>
        <v>Up</v>
      </c>
    </row>
    <row r="6705" spans="1:20" s="14" customFormat="1" hidden="1" x14ac:dyDescent="0.3">
      <c r="A6705" s="11">
        <v>6040602</v>
      </c>
      <c r="B6705" s="11">
        <v>6040602</v>
      </c>
      <c r="C6705" s="11" t="s">
        <v>26</v>
      </c>
      <c r="D6705" s="11" t="s">
        <v>27</v>
      </c>
      <c r="E6705" s="13" t="str">
        <f>_xlfn.XLOOKUP(B6705,Sheet1!A:A,Sheet1!B:B)</f>
        <v>DS OSMO POLYX OIL ORIG  CLEAR MATT 375ML</v>
      </c>
      <c r="F6705" s="13" t="str">
        <f t="shared" si="494"/>
        <v>CROWN  - DS OSMO POLYX OIL ORIG  CLEAR MATT 375ML</v>
      </c>
      <c r="G6705" s="13"/>
      <c r="H6705" s="91" t="s">
        <v>28</v>
      </c>
      <c r="I6705" s="11" t="s">
        <v>29</v>
      </c>
      <c r="J6705" s="11" t="s">
        <v>29</v>
      </c>
      <c r="K6705" s="11" t="s">
        <v>30</v>
      </c>
      <c r="M6705" s="11" t="s">
        <v>7062</v>
      </c>
      <c r="N6705" s="13">
        <v>3105</v>
      </c>
      <c r="O6705" s="15">
        <f>_xlfn.XLOOKUP(B6705,Sheet1!A:A,Sheet1!E:E)</f>
        <v>21.92</v>
      </c>
      <c r="P6705" s="26"/>
      <c r="Q6705" s="15">
        <f t="shared" si="496"/>
        <v>23.016000000000002</v>
      </c>
      <c r="R6705" s="38">
        <f t="shared" si="498"/>
        <v>23.706480000000003</v>
      </c>
      <c r="S6705" s="26">
        <v>0</v>
      </c>
      <c r="T6705" s="13" t="str">
        <f t="shared" si="495"/>
        <v>Up</v>
      </c>
    </row>
    <row r="6706" spans="1:20" s="14" customFormat="1" hidden="1" x14ac:dyDescent="0.3">
      <c r="A6706" s="11">
        <v>6040597</v>
      </c>
      <c r="B6706" s="11">
        <v>6040597</v>
      </c>
      <c r="C6706" s="11" t="s">
        <v>26</v>
      </c>
      <c r="D6706" s="11" t="s">
        <v>27</v>
      </c>
      <c r="E6706" s="13" t="str">
        <f>_xlfn.XLOOKUP(B6706,Sheet1!A:A,Sheet1!B:B)</f>
        <v>DS OSMO POLYX OIL ORIG  CLEAR SAT  375ML</v>
      </c>
      <c r="F6706" s="13" t="str">
        <f t="shared" si="494"/>
        <v>CROWN  - DS OSMO POLYX OIL ORIG  CLEAR SAT  375ML</v>
      </c>
      <c r="G6706" s="13"/>
      <c r="H6706" s="91" t="s">
        <v>28</v>
      </c>
      <c r="I6706" s="11" t="s">
        <v>29</v>
      </c>
      <c r="J6706" s="11" t="s">
        <v>29</v>
      </c>
      <c r="K6706" s="11" t="s">
        <v>30</v>
      </c>
      <c r="M6706" s="11" t="s">
        <v>7062</v>
      </c>
      <c r="N6706" s="13">
        <v>3105</v>
      </c>
      <c r="O6706" s="15">
        <f>_xlfn.XLOOKUP(B6706,Sheet1!A:A,Sheet1!E:E)</f>
        <v>21.92</v>
      </c>
      <c r="P6706" s="26"/>
      <c r="Q6706" s="15">
        <f t="shared" si="496"/>
        <v>23.016000000000002</v>
      </c>
      <c r="R6706" s="38">
        <f t="shared" si="498"/>
        <v>23.706480000000003</v>
      </c>
      <c r="S6706" s="26">
        <v>0</v>
      </c>
      <c r="T6706" s="13" t="str">
        <f t="shared" si="495"/>
        <v>Up</v>
      </c>
    </row>
    <row r="6707" spans="1:20" s="14" customFormat="1" hidden="1" x14ac:dyDescent="0.3">
      <c r="A6707" s="11">
        <v>5060367</v>
      </c>
      <c r="B6707" s="11">
        <v>5060367</v>
      </c>
      <c r="C6707" s="11" t="s">
        <v>26</v>
      </c>
      <c r="D6707" s="11" t="s">
        <v>27</v>
      </c>
      <c r="E6707" s="13" t="str">
        <f>_xlfn.XLOOKUP(B6707,Sheet1!A:A,Sheet1!B:B)</f>
        <v>DS SIKKENS RUBBOL XD    WHITE      2.5L</v>
      </c>
      <c r="F6707" s="13" t="str">
        <f t="shared" si="494"/>
        <v>CROWN  - DS SIKKENS RUBBOL XD    WHITE      2.5L</v>
      </c>
      <c r="G6707" s="13"/>
      <c r="H6707" s="91" t="s">
        <v>28</v>
      </c>
      <c r="I6707" s="11" t="s">
        <v>29</v>
      </c>
      <c r="J6707" s="11" t="s">
        <v>29</v>
      </c>
      <c r="K6707" s="11" t="s">
        <v>30</v>
      </c>
      <c r="M6707" s="11" t="s">
        <v>7062</v>
      </c>
      <c r="N6707" s="13">
        <v>3105</v>
      </c>
      <c r="O6707" s="15">
        <f>_xlfn.XLOOKUP(B6707,Sheet1!A:A,Sheet1!E:E)</f>
        <v>65.88</v>
      </c>
      <c r="P6707" s="26"/>
      <c r="Q6707" s="15">
        <f t="shared" si="496"/>
        <v>69.173999999999992</v>
      </c>
      <c r="R6707" s="38">
        <f t="shared" si="498"/>
        <v>71.249219999999994</v>
      </c>
      <c r="S6707" s="26">
        <v>0</v>
      </c>
      <c r="T6707" s="13" t="str">
        <f t="shared" si="495"/>
        <v>Up</v>
      </c>
    </row>
    <row r="6708" spans="1:20" s="14" customFormat="1" hidden="1" x14ac:dyDescent="0.3">
      <c r="A6708" s="11">
        <v>6041488</v>
      </c>
      <c r="B6708" s="11">
        <v>6041488</v>
      </c>
      <c r="C6708" s="11" t="s">
        <v>26</v>
      </c>
      <c r="D6708" s="11" t="s">
        <v>27</v>
      </c>
      <c r="E6708" s="13" t="str">
        <f>_xlfn.XLOOKUP(B6708,Sheet1!A:A,Sheet1!B:B)</f>
        <v>DS BLACKFRIAR EXT VARN  UV66 GLOSS 1L</v>
      </c>
      <c r="F6708" s="13" t="str">
        <f t="shared" si="494"/>
        <v>CROWN  - DS BLACKFRIAR EXT VARN  UV66 GLOSS 1L</v>
      </c>
      <c r="G6708" s="13"/>
      <c r="H6708" s="91" t="s">
        <v>28</v>
      </c>
      <c r="I6708" s="11" t="s">
        <v>29</v>
      </c>
      <c r="J6708" s="11" t="s">
        <v>29</v>
      </c>
      <c r="K6708" s="11" t="s">
        <v>30</v>
      </c>
      <c r="M6708" s="11" t="s">
        <v>7062</v>
      </c>
      <c r="N6708" s="13">
        <v>3105</v>
      </c>
      <c r="O6708" s="15">
        <f>_xlfn.XLOOKUP(B6708,Sheet1!A:A,Sheet1!E:E)</f>
        <v>36.99</v>
      </c>
      <c r="P6708" s="26"/>
      <c r="Q6708" s="15">
        <f t="shared" si="496"/>
        <v>38.839500000000001</v>
      </c>
      <c r="R6708" s="38">
        <f t="shared" si="498"/>
        <v>40.004685000000002</v>
      </c>
      <c r="S6708" s="26">
        <v>0</v>
      </c>
      <c r="T6708" s="13" t="str">
        <f t="shared" si="495"/>
        <v>Up</v>
      </c>
    </row>
    <row r="6709" spans="1:20" s="14" customFormat="1" hidden="1" x14ac:dyDescent="0.3">
      <c r="A6709" s="11">
        <v>6043217</v>
      </c>
      <c r="B6709" s="11">
        <v>6043217</v>
      </c>
      <c r="C6709" s="11" t="s">
        <v>26</v>
      </c>
      <c r="D6709" s="11" t="s">
        <v>27</v>
      </c>
      <c r="E6709" s="13" t="str">
        <f>_xlfn.XLOOKUP(B6709,Sheet1!A:A,Sheet1!B:B)</f>
        <v>DS BLACKFRIAR SATIN BLACK          2.5L</v>
      </c>
      <c r="F6709" s="13" t="str">
        <f t="shared" si="494"/>
        <v>CROWN  - DS BLACKFRIAR SATIN BLACK          2.5L</v>
      </c>
      <c r="G6709" s="13"/>
      <c r="H6709" s="91" t="s">
        <v>28</v>
      </c>
      <c r="I6709" s="11" t="s">
        <v>29</v>
      </c>
      <c r="J6709" s="11" t="s">
        <v>29</v>
      </c>
      <c r="K6709" s="11" t="s">
        <v>30</v>
      </c>
      <c r="M6709" s="11" t="s">
        <v>7062</v>
      </c>
      <c r="N6709" s="13">
        <v>3105</v>
      </c>
      <c r="O6709" s="15">
        <f>_xlfn.XLOOKUP(B6709,Sheet1!A:A,Sheet1!E:E)</f>
        <v>46.41</v>
      </c>
      <c r="P6709" s="26"/>
      <c r="Q6709" s="15">
        <f t="shared" si="496"/>
        <v>48.730499999999999</v>
      </c>
      <c r="R6709" s="38">
        <f t="shared" si="498"/>
        <v>50.192415000000004</v>
      </c>
      <c r="S6709" s="26">
        <v>0</v>
      </c>
      <c r="T6709" s="13" t="str">
        <f t="shared" si="495"/>
        <v>Up</v>
      </c>
    </row>
    <row r="6710" spans="1:20" s="14" customFormat="1" hidden="1" x14ac:dyDescent="0.3">
      <c r="A6710" s="11">
        <v>6043168</v>
      </c>
      <c r="B6710" s="11">
        <v>6043168</v>
      </c>
      <c r="C6710" s="11" t="s">
        <v>26</v>
      </c>
      <c r="D6710" s="11" t="s">
        <v>27</v>
      </c>
      <c r="E6710" s="13" t="str">
        <f>_xlfn.XLOOKUP(B6710,Sheet1!A:A,Sheet1!B:B)</f>
        <v>DS SOLIGNUM ARCHITEC SB EBONY      5L</v>
      </c>
      <c r="F6710" s="13" t="str">
        <f t="shared" si="494"/>
        <v>CROWN  - DS SOLIGNUM ARCHITEC SB EBONY      5L</v>
      </c>
      <c r="G6710" s="13"/>
      <c r="H6710" s="91" t="s">
        <v>28</v>
      </c>
      <c r="I6710" s="11" t="s">
        <v>29</v>
      </c>
      <c r="J6710" s="11" t="s">
        <v>29</v>
      </c>
      <c r="K6710" s="11" t="s">
        <v>30</v>
      </c>
      <c r="M6710" s="11" t="s">
        <v>7062</v>
      </c>
      <c r="N6710" s="13">
        <v>3105</v>
      </c>
      <c r="O6710" s="15">
        <f>_xlfn.XLOOKUP(B6710,Sheet1!A:A,Sheet1!E:E)</f>
        <v>129.51</v>
      </c>
      <c r="P6710" s="26"/>
      <c r="Q6710" s="15">
        <f t="shared" si="496"/>
        <v>135.9855</v>
      </c>
      <c r="R6710" s="38">
        <f t="shared" si="498"/>
        <v>140.065065</v>
      </c>
      <c r="S6710" s="26">
        <v>0</v>
      </c>
      <c r="T6710" s="13" t="str">
        <f t="shared" si="495"/>
        <v>Up</v>
      </c>
    </row>
    <row r="6711" spans="1:20" s="14" customFormat="1" hidden="1" x14ac:dyDescent="0.3">
      <c r="A6711" s="11">
        <v>6043004</v>
      </c>
      <c r="B6711" s="11">
        <v>6043004</v>
      </c>
      <c r="C6711" s="11" t="s">
        <v>26</v>
      </c>
      <c r="D6711" s="11" t="s">
        <v>27</v>
      </c>
      <c r="E6711" s="13" t="str">
        <f>_xlfn.XLOOKUP(B6711,Sheet1!A:A,Sheet1!B:B)</f>
        <v>DS OWATROL SEASONITE               2.5L</v>
      </c>
      <c r="F6711" s="13" t="str">
        <f t="shared" si="494"/>
        <v>CROWN  - DS OWATROL SEASONITE               2.5L</v>
      </c>
      <c r="G6711" s="13"/>
      <c r="H6711" s="91" t="s">
        <v>28</v>
      </c>
      <c r="I6711" s="11" t="s">
        <v>29</v>
      </c>
      <c r="J6711" s="11" t="s">
        <v>29</v>
      </c>
      <c r="K6711" s="11" t="s">
        <v>30</v>
      </c>
      <c r="M6711" s="11" t="s">
        <v>7062</v>
      </c>
      <c r="N6711" s="13">
        <v>3105</v>
      </c>
      <c r="O6711" s="15">
        <f>_xlfn.XLOOKUP(B6711,Sheet1!A:A,Sheet1!E:E)</f>
        <v>75.3</v>
      </c>
      <c r="P6711" s="26"/>
      <c r="Q6711" s="15">
        <f t="shared" si="496"/>
        <v>79.064999999999998</v>
      </c>
      <c r="R6711" s="38">
        <f t="shared" si="498"/>
        <v>81.436949999999996</v>
      </c>
      <c r="S6711" s="26">
        <v>0</v>
      </c>
      <c r="T6711" s="13" t="str">
        <f t="shared" si="495"/>
        <v>Up</v>
      </c>
    </row>
    <row r="6712" spans="1:20" s="14" customFormat="1" hidden="1" x14ac:dyDescent="0.3">
      <c r="A6712" s="11">
        <v>6043003</v>
      </c>
      <c r="B6712" s="11">
        <v>6043003</v>
      </c>
      <c r="C6712" s="11" t="s">
        <v>26</v>
      </c>
      <c r="D6712" s="11" t="s">
        <v>27</v>
      </c>
      <c r="E6712" s="13" t="str">
        <f>_xlfn.XLOOKUP(B6712,Sheet1!A:A,Sheet1!B:B)</f>
        <v>DS OWATROL SEASONITE               1L</v>
      </c>
      <c r="F6712" s="13" t="str">
        <f t="shared" si="494"/>
        <v>CROWN  - DS OWATROL SEASONITE               1L</v>
      </c>
      <c r="G6712" s="13"/>
      <c r="H6712" s="91" t="s">
        <v>28</v>
      </c>
      <c r="I6712" s="11" t="s">
        <v>29</v>
      </c>
      <c r="J6712" s="11" t="s">
        <v>29</v>
      </c>
      <c r="K6712" s="11" t="s">
        <v>30</v>
      </c>
      <c r="M6712" s="11" t="s">
        <v>7062</v>
      </c>
      <c r="N6712" s="13">
        <v>3105</v>
      </c>
      <c r="O6712" s="15">
        <f>_xlfn.XLOOKUP(B6712,Sheet1!A:A,Sheet1!E:E)</f>
        <v>32.58</v>
      </c>
      <c r="P6712" s="26"/>
      <c r="Q6712" s="15">
        <f t="shared" si="496"/>
        <v>34.209000000000003</v>
      </c>
      <c r="R6712" s="38">
        <f t="shared" si="498"/>
        <v>35.235270000000007</v>
      </c>
      <c r="S6712" s="26">
        <v>0</v>
      </c>
      <c r="T6712" s="13" t="str">
        <f t="shared" si="495"/>
        <v>Up</v>
      </c>
    </row>
    <row r="6713" spans="1:20" s="14" customFormat="1" hidden="1" x14ac:dyDescent="0.3">
      <c r="A6713" s="11">
        <v>6042999</v>
      </c>
      <c r="B6713" s="11">
        <v>6042999</v>
      </c>
      <c r="C6713" s="11" t="s">
        <v>26</v>
      </c>
      <c r="D6713" s="11" t="s">
        <v>27</v>
      </c>
      <c r="E6713" s="13" t="str">
        <f>_xlfn.XLOOKUP(B6713,Sheet1!A:A,Sheet1!B:B)</f>
        <v>DS OWATROL PREPDECK STRIPPER CLEAN 2.5L</v>
      </c>
      <c r="F6713" s="13" t="str">
        <f t="shared" si="494"/>
        <v>CROWN  - DS OWATROL PREPDECK STRIPPER CLEAN 2.5L</v>
      </c>
      <c r="G6713" s="13"/>
      <c r="H6713" s="91" t="s">
        <v>28</v>
      </c>
      <c r="I6713" s="11" t="s">
        <v>29</v>
      </c>
      <c r="J6713" s="11" t="s">
        <v>29</v>
      </c>
      <c r="K6713" s="11" t="s">
        <v>30</v>
      </c>
      <c r="M6713" s="11" t="s">
        <v>7062</v>
      </c>
      <c r="N6713" s="13">
        <v>3105</v>
      </c>
      <c r="O6713" s="15">
        <f>_xlfn.XLOOKUP(B6713,Sheet1!A:A,Sheet1!E:E)</f>
        <v>52.34</v>
      </c>
      <c r="P6713" s="26"/>
      <c r="Q6713" s="15">
        <f t="shared" si="496"/>
        <v>54.957000000000008</v>
      </c>
      <c r="R6713" s="38">
        <f t="shared" si="498"/>
        <v>56.605710000000009</v>
      </c>
      <c r="S6713" s="26">
        <v>0</v>
      </c>
      <c r="T6713" s="13" t="str">
        <f t="shared" si="495"/>
        <v>Up</v>
      </c>
    </row>
    <row r="6714" spans="1:20" s="14" customFormat="1" hidden="1" x14ac:dyDescent="0.3">
      <c r="A6714" s="11">
        <v>6042998</v>
      </c>
      <c r="B6714" s="11">
        <v>6042998</v>
      </c>
      <c r="C6714" s="11" t="s">
        <v>26</v>
      </c>
      <c r="D6714" s="11" t="s">
        <v>27</v>
      </c>
      <c r="E6714" s="13" t="str">
        <f>_xlfn.XLOOKUP(B6714,Sheet1!A:A,Sheet1!B:B)</f>
        <v>DS OWATROL TEXTROL      CLEAR      5L</v>
      </c>
      <c r="F6714" s="13" t="str">
        <f t="shared" si="494"/>
        <v>CROWN  - DS OWATROL TEXTROL      CLEAR      5L</v>
      </c>
      <c r="G6714" s="13"/>
      <c r="H6714" s="91" t="s">
        <v>28</v>
      </c>
      <c r="I6714" s="11" t="s">
        <v>29</v>
      </c>
      <c r="J6714" s="11" t="s">
        <v>29</v>
      </c>
      <c r="K6714" s="11" t="s">
        <v>30</v>
      </c>
      <c r="M6714" s="11" t="s">
        <v>7062</v>
      </c>
      <c r="N6714" s="13">
        <v>3105</v>
      </c>
      <c r="O6714" s="15">
        <f>_xlfn.XLOOKUP(B6714,Sheet1!A:A,Sheet1!E:E)</f>
        <v>126.68</v>
      </c>
      <c r="P6714" s="26"/>
      <c r="Q6714" s="15">
        <f t="shared" si="496"/>
        <v>133.01400000000001</v>
      </c>
      <c r="R6714" s="38">
        <f t="shared" si="498"/>
        <v>137.00442000000001</v>
      </c>
      <c r="S6714" s="26">
        <v>0</v>
      </c>
      <c r="T6714" s="13" t="str">
        <f t="shared" si="495"/>
        <v>Up</v>
      </c>
    </row>
    <row r="6715" spans="1:20" s="14" customFormat="1" hidden="1" x14ac:dyDescent="0.3">
      <c r="A6715" s="11">
        <v>6042997</v>
      </c>
      <c r="B6715" s="11">
        <v>6042997</v>
      </c>
      <c r="C6715" s="11" t="s">
        <v>26</v>
      </c>
      <c r="D6715" s="11" t="s">
        <v>27</v>
      </c>
      <c r="E6715" s="13" t="str">
        <f>_xlfn.XLOOKUP(B6715,Sheet1!A:A,Sheet1!B:B)</f>
        <v>DS OWATROL TEXTROL      CLEAR      2.5L</v>
      </c>
      <c r="F6715" s="13" t="str">
        <f t="shared" si="494"/>
        <v>CROWN  - DS OWATROL TEXTROL      CLEAR      2.5L</v>
      </c>
      <c r="G6715" s="13"/>
      <c r="H6715" s="91" t="s">
        <v>28</v>
      </c>
      <c r="I6715" s="11" t="s">
        <v>29</v>
      </c>
      <c r="J6715" s="11" t="s">
        <v>29</v>
      </c>
      <c r="K6715" s="11" t="s">
        <v>30</v>
      </c>
      <c r="M6715" s="11" t="s">
        <v>7062</v>
      </c>
      <c r="N6715" s="13">
        <v>3105</v>
      </c>
      <c r="O6715" s="15">
        <f>_xlfn.XLOOKUP(B6715,Sheet1!A:A,Sheet1!E:E)</f>
        <v>76.19</v>
      </c>
      <c r="P6715" s="26"/>
      <c r="Q6715" s="15">
        <f t="shared" si="496"/>
        <v>79.999499999999998</v>
      </c>
      <c r="R6715" s="38">
        <f t="shared" si="498"/>
        <v>82.399484999999999</v>
      </c>
      <c r="S6715" s="26">
        <v>0</v>
      </c>
      <c r="T6715" s="13" t="str">
        <f t="shared" si="495"/>
        <v>Up</v>
      </c>
    </row>
    <row r="6716" spans="1:20" s="14" customFormat="1" hidden="1" x14ac:dyDescent="0.3">
      <c r="A6716" s="11">
        <v>6042692</v>
      </c>
      <c r="B6716" s="11">
        <v>6042692</v>
      </c>
      <c r="C6716" s="11" t="s">
        <v>26</v>
      </c>
      <c r="D6716" s="11" t="s">
        <v>27</v>
      </c>
      <c r="E6716" s="13" t="str">
        <f>_xlfn.XLOOKUP(B6716,Sheet1!A:A,Sheet1!B:B)</f>
        <v>DS RUSTINS KNOTTING     WHITE      300ML</v>
      </c>
      <c r="F6716" s="13" t="str">
        <f t="shared" si="494"/>
        <v>CROWN  - DS RUSTINS KNOTTING     WHITE      300ML</v>
      </c>
      <c r="G6716" s="13"/>
      <c r="H6716" s="91" t="s">
        <v>28</v>
      </c>
      <c r="I6716" s="11" t="s">
        <v>29</v>
      </c>
      <c r="J6716" s="11" t="s">
        <v>29</v>
      </c>
      <c r="K6716" s="11" t="s">
        <v>30</v>
      </c>
      <c r="M6716" s="11" t="s">
        <v>7062</v>
      </c>
      <c r="N6716" s="13">
        <v>3105</v>
      </c>
      <c r="O6716" s="15">
        <f>_xlfn.XLOOKUP(B6716,Sheet1!A:A,Sheet1!E:E)</f>
        <v>18.45</v>
      </c>
      <c r="P6716" s="26"/>
      <c r="Q6716" s="15">
        <f t="shared" si="496"/>
        <v>19.372499999999999</v>
      </c>
      <c r="R6716" s="38">
        <f t="shared" si="498"/>
        <v>19.953675</v>
      </c>
      <c r="S6716" s="26">
        <v>0</v>
      </c>
      <c r="T6716" s="13" t="str">
        <f t="shared" si="495"/>
        <v>Up</v>
      </c>
    </row>
    <row r="6717" spans="1:20" s="14" customFormat="1" hidden="1" x14ac:dyDescent="0.3">
      <c r="A6717" s="11">
        <v>6042682</v>
      </c>
      <c r="B6717" s="11">
        <v>6042682</v>
      </c>
      <c r="C6717" s="11" t="s">
        <v>26</v>
      </c>
      <c r="D6717" s="11" t="s">
        <v>27</v>
      </c>
      <c r="E6717" s="13" t="str">
        <f>_xlfn.XLOOKUP(B6717,Sheet1!A:A,Sheet1!B:B)</f>
        <v>DS OSMO WOOD REVIVER POWER GEL     500ML</v>
      </c>
      <c r="F6717" s="13" t="str">
        <f t="shared" si="494"/>
        <v>CROWN  - DS OSMO WOOD REVIVER POWER GEL     500ML</v>
      </c>
      <c r="G6717" s="13"/>
      <c r="H6717" s="91" t="s">
        <v>28</v>
      </c>
      <c r="I6717" s="11" t="s">
        <v>29</v>
      </c>
      <c r="J6717" s="11" t="s">
        <v>29</v>
      </c>
      <c r="K6717" s="11" t="s">
        <v>30</v>
      </c>
      <c r="M6717" s="11" t="s">
        <v>7062</v>
      </c>
      <c r="N6717" s="13">
        <v>3105</v>
      </c>
      <c r="O6717" s="15">
        <f>_xlfn.XLOOKUP(B6717,Sheet1!A:A,Sheet1!E:E)</f>
        <v>13.82</v>
      </c>
      <c r="P6717" s="26"/>
      <c r="Q6717" s="15">
        <f t="shared" si="496"/>
        <v>14.511000000000001</v>
      </c>
      <c r="R6717" s="38">
        <f t="shared" si="498"/>
        <v>14.946330000000001</v>
      </c>
      <c r="S6717" s="26">
        <v>0</v>
      </c>
      <c r="T6717" s="13" t="str">
        <f t="shared" si="495"/>
        <v>Up</v>
      </c>
    </row>
    <row r="6718" spans="1:20" s="14" customFormat="1" hidden="1" x14ac:dyDescent="0.3">
      <c r="A6718" s="11">
        <v>6042677</v>
      </c>
      <c r="B6718" s="11">
        <v>6042677</v>
      </c>
      <c r="C6718" s="11" t="s">
        <v>26</v>
      </c>
      <c r="D6718" s="11" t="s">
        <v>27</v>
      </c>
      <c r="E6718" s="13" t="str">
        <f>_xlfn.XLOOKUP(B6718,Sheet1!A:A,Sheet1!B:B)</f>
        <v>DS OSMO WR BASE COAT    CLEAR      750ML</v>
      </c>
      <c r="F6718" s="13" t="str">
        <f t="shared" ref="F6718:F6781" si="499">D6718&amp;" - "&amp;E6718</f>
        <v>CROWN  - DS OSMO WR BASE COAT    CLEAR      750ML</v>
      </c>
      <c r="G6718" s="13"/>
      <c r="H6718" s="91" t="s">
        <v>28</v>
      </c>
      <c r="I6718" s="11" t="s">
        <v>29</v>
      </c>
      <c r="J6718" s="11" t="s">
        <v>29</v>
      </c>
      <c r="K6718" s="11" t="s">
        <v>30</v>
      </c>
      <c r="M6718" s="11" t="s">
        <v>7062</v>
      </c>
      <c r="N6718" s="13">
        <v>3105</v>
      </c>
      <c r="O6718" s="15">
        <f>_xlfn.XLOOKUP(B6718,Sheet1!A:A,Sheet1!E:E)</f>
        <v>20.399999999999999</v>
      </c>
      <c r="P6718" s="26"/>
      <c r="Q6718" s="15">
        <f t="shared" si="496"/>
        <v>21.419999999999998</v>
      </c>
      <c r="R6718" s="38">
        <f t="shared" si="498"/>
        <v>22.0626</v>
      </c>
      <c r="S6718" s="26">
        <v>0</v>
      </c>
      <c r="T6718" s="13" t="str">
        <f t="shared" si="495"/>
        <v>Up</v>
      </c>
    </row>
    <row r="6719" spans="1:20" s="14" customFormat="1" hidden="1" x14ac:dyDescent="0.3">
      <c r="A6719" s="11">
        <v>6042676</v>
      </c>
      <c r="B6719" s="11">
        <v>6042676</v>
      </c>
      <c r="C6719" s="11" t="s">
        <v>26</v>
      </c>
      <c r="D6719" s="11" t="s">
        <v>27</v>
      </c>
      <c r="E6719" s="13" t="str">
        <f>_xlfn.XLOOKUP(B6719,Sheet1!A:A,Sheet1!B:B)</f>
        <v>DS OSMO WOOD PROTECTOR  CLEAR      750ML</v>
      </c>
      <c r="F6719" s="13" t="str">
        <f t="shared" si="499"/>
        <v>CROWN  - DS OSMO WOOD PROTECTOR  CLEAR      750ML</v>
      </c>
      <c r="G6719" s="13"/>
      <c r="H6719" s="91" t="s">
        <v>28</v>
      </c>
      <c r="I6719" s="11" t="s">
        <v>29</v>
      </c>
      <c r="J6719" s="11" t="s">
        <v>29</v>
      </c>
      <c r="K6719" s="11" t="s">
        <v>30</v>
      </c>
      <c r="M6719" s="11" t="s">
        <v>7062</v>
      </c>
      <c r="N6719" s="13">
        <v>3105</v>
      </c>
      <c r="O6719" s="15">
        <f>_xlfn.XLOOKUP(B6719,Sheet1!A:A,Sheet1!E:E)</f>
        <v>25.3</v>
      </c>
      <c r="P6719" s="26"/>
      <c r="Q6719" s="15">
        <f t="shared" si="496"/>
        <v>26.565000000000001</v>
      </c>
      <c r="R6719" s="38">
        <f t="shared" si="498"/>
        <v>27.361950000000004</v>
      </c>
      <c r="S6719" s="26">
        <v>0</v>
      </c>
      <c r="T6719" s="13" t="str">
        <f t="shared" si="495"/>
        <v>Up</v>
      </c>
    </row>
    <row r="6720" spans="1:20" s="14" customFormat="1" hidden="1" x14ac:dyDescent="0.3">
      <c r="A6720" s="11">
        <v>6042673</v>
      </c>
      <c r="B6720" s="11">
        <v>6042673</v>
      </c>
      <c r="C6720" s="11" t="s">
        <v>26</v>
      </c>
      <c r="D6720" s="11" t="s">
        <v>27</v>
      </c>
      <c r="E6720" s="13" t="str">
        <f>_xlfn.XLOOKUP(B6720,Sheet1!A:A,Sheet1!B:B)</f>
        <v>DS OSMO POLYX H WAX-OIL RAW        2.5L</v>
      </c>
      <c r="F6720" s="13" t="str">
        <f t="shared" si="499"/>
        <v>CROWN  - DS OSMO POLYX H WAX-OIL RAW        2.5L</v>
      </c>
      <c r="G6720" s="13"/>
      <c r="H6720" s="91" t="s">
        <v>28</v>
      </c>
      <c r="I6720" s="11" t="s">
        <v>29</v>
      </c>
      <c r="J6720" s="11" t="s">
        <v>29</v>
      </c>
      <c r="K6720" s="11" t="s">
        <v>30</v>
      </c>
      <c r="M6720" s="11" t="s">
        <v>7062</v>
      </c>
      <c r="N6720" s="13">
        <v>3105</v>
      </c>
      <c r="O6720" s="15">
        <f>_xlfn.XLOOKUP(B6720,Sheet1!A:A,Sheet1!E:E)</f>
        <v>95.27</v>
      </c>
      <c r="P6720" s="26"/>
      <c r="Q6720" s="15">
        <f t="shared" si="496"/>
        <v>100.0335</v>
      </c>
      <c r="R6720" s="38">
        <f t="shared" si="498"/>
        <v>103.03450500000001</v>
      </c>
      <c r="S6720" s="26">
        <v>0</v>
      </c>
      <c r="T6720" s="13" t="str">
        <f t="shared" si="495"/>
        <v>Up</v>
      </c>
    </row>
    <row r="6721" spans="1:20" s="14" customFormat="1" hidden="1" x14ac:dyDescent="0.3">
      <c r="A6721" s="11">
        <v>6041988</v>
      </c>
      <c r="B6721" s="11">
        <v>6041988</v>
      </c>
      <c r="C6721" s="11" t="s">
        <v>26</v>
      </c>
      <c r="D6721" s="11" t="s">
        <v>27</v>
      </c>
      <c r="E6721" s="13" t="str">
        <f>_xlfn.XLOOKUP(B6721,Sheet1!A:A,Sheet1!B:B)</f>
        <v>DS BARRETTINE WSP UNI WOOD PRESER  5L</v>
      </c>
      <c r="F6721" s="13" t="str">
        <f t="shared" si="499"/>
        <v>CROWN  - DS BARRETTINE WSP UNI WOOD PRESER  5L</v>
      </c>
      <c r="G6721" s="13"/>
      <c r="H6721" s="91" t="s">
        <v>28</v>
      </c>
      <c r="I6721" s="11" t="s">
        <v>29</v>
      </c>
      <c r="J6721" s="11" t="s">
        <v>29</v>
      </c>
      <c r="K6721" s="11" t="s">
        <v>30</v>
      </c>
      <c r="M6721" s="11" t="s">
        <v>7062</v>
      </c>
      <c r="N6721" s="13">
        <v>3105</v>
      </c>
      <c r="O6721" s="15">
        <f>_xlfn.XLOOKUP(B6721,Sheet1!A:A,Sheet1!E:E)</f>
        <v>36.85</v>
      </c>
      <c r="P6721" s="26"/>
      <c r="Q6721" s="15">
        <f t="shared" si="496"/>
        <v>38.692500000000003</v>
      </c>
      <c r="R6721" s="38">
        <f t="shared" si="498"/>
        <v>39.853275000000004</v>
      </c>
      <c r="S6721" s="26">
        <v>0</v>
      </c>
      <c r="T6721" s="13" t="str">
        <f t="shared" si="495"/>
        <v>Up</v>
      </c>
    </row>
    <row r="6722" spans="1:20" s="14" customFormat="1" hidden="1" x14ac:dyDescent="0.3">
      <c r="A6722" s="11">
        <v>6041987</v>
      </c>
      <c r="B6722" s="11">
        <v>6041987</v>
      </c>
      <c r="C6722" s="11" t="s">
        <v>26</v>
      </c>
      <c r="D6722" s="11" t="s">
        <v>27</v>
      </c>
      <c r="E6722" s="13" t="str">
        <f>_xlfn.XLOOKUP(B6722,Sheet1!A:A,Sheet1!B:B)</f>
        <v>DS BARRETTINE SHELLAC SANDING SEAL 2L</v>
      </c>
      <c r="F6722" s="13" t="str">
        <f t="shared" si="499"/>
        <v>CROWN  - DS BARRETTINE SHELLAC SANDING SEAL 2L</v>
      </c>
      <c r="G6722" s="13"/>
      <c r="H6722" s="91" t="s">
        <v>28</v>
      </c>
      <c r="I6722" s="11" t="s">
        <v>29</v>
      </c>
      <c r="J6722" s="11" t="s">
        <v>29</v>
      </c>
      <c r="K6722" s="11" t="s">
        <v>30</v>
      </c>
      <c r="M6722" s="11" t="s">
        <v>7062</v>
      </c>
      <c r="N6722" s="13">
        <v>3105</v>
      </c>
      <c r="O6722" s="15">
        <f>_xlfn.XLOOKUP(B6722,Sheet1!A:A,Sheet1!E:E)</f>
        <v>37.229999999999997</v>
      </c>
      <c r="P6722" s="26"/>
      <c r="Q6722" s="15">
        <f t="shared" si="496"/>
        <v>39.091499999999996</v>
      </c>
      <c r="R6722" s="38">
        <f t="shared" si="498"/>
        <v>40.264244999999995</v>
      </c>
      <c r="S6722" s="26">
        <v>0</v>
      </c>
      <c r="T6722" s="13" t="str">
        <f t="shared" ref="T6722:T6785" si="500">IF(Q6722&gt;=R6722,"No Change","Up")</f>
        <v>Up</v>
      </c>
    </row>
    <row r="6723" spans="1:20" s="14" customFormat="1" hidden="1" x14ac:dyDescent="0.3">
      <c r="A6723" s="11">
        <v>6041986</v>
      </c>
      <c r="B6723" s="11">
        <v>6041986</v>
      </c>
      <c r="C6723" s="11" t="s">
        <v>26</v>
      </c>
      <c r="D6723" s="11" t="s">
        <v>27</v>
      </c>
      <c r="E6723" s="13" t="str">
        <f>_xlfn.XLOOKUP(B6723,Sheet1!A:A,Sheet1!B:B)</f>
        <v>DS BARRETTINE SHELLAC SANDING SEAL 250ML</v>
      </c>
      <c r="F6723" s="13" t="str">
        <f t="shared" si="499"/>
        <v>CROWN  - DS BARRETTINE SHELLAC SANDING SEAL 250ML</v>
      </c>
      <c r="G6723" s="13"/>
      <c r="H6723" s="91" t="s">
        <v>28</v>
      </c>
      <c r="I6723" s="11" t="s">
        <v>29</v>
      </c>
      <c r="J6723" s="11" t="s">
        <v>29</v>
      </c>
      <c r="K6723" s="11" t="s">
        <v>30</v>
      </c>
      <c r="M6723" s="11" t="s">
        <v>7062</v>
      </c>
      <c r="N6723" s="13">
        <v>3105</v>
      </c>
      <c r="O6723" s="15">
        <f>_xlfn.XLOOKUP(B6723,Sheet1!A:A,Sheet1!E:E)</f>
        <v>7.16</v>
      </c>
      <c r="P6723" s="26">
        <f>_xlfn.XLOOKUP(A6723,Sheet2!F:F,Sheet2!H:H)</f>
        <v>0</v>
      </c>
      <c r="Q6723" s="15">
        <f t="shared" si="496"/>
        <v>7.5180000000000007</v>
      </c>
      <c r="R6723" s="38">
        <f t="shared" si="498"/>
        <v>7.7435400000000012</v>
      </c>
      <c r="S6723" s="26">
        <v>0</v>
      </c>
      <c r="T6723" s="13" t="str">
        <f t="shared" si="500"/>
        <v>Up</v>
      </c>
    </row>
    <row r="6724" spans="1:20" s="14" customFormat="1" hidden="1" x14ac:dyDescent="0.3">
      <c r="A6724" s="11">
        <v>6041985</v>
      </c>
      <c r="B6724" s="11">
        <v>6041985</v>
      </c>
      <c r="C6724" s="11" t="s">
        <v>26</v>
      </c>
      <c r="D6724" s="11" t="s">
        <v>27</v>
      </c>
      <c r="E6724" s="13" t="str">
        <f>_xlfn.XLOOKUP(B6724,Sheet1!A:A,Sheet1!B:B)</f>
        <v>DS BARRETTINE LO WOODWORM FLUID    500ML</v>
      </c>
      <c r="F6724" s="13" t="str">
        <f t="shared" si="499"/>
        <v>CROWN  - DS BARRETTINE LO WOODWORM FLUID    500ML</v>
      </c>
      <c r="G6724" s="13"/>
      <c r="H6724" s="91" t="s">
        <v>28</v>
      </c>
      <c r="I6724" s="11" t="s">
        <v>29</v>
      </c>
      <c r="J6724" s="11" t="s">
        <v>29</v>
      </c>
      <c r="K6724" s="11" t="s">
        <v>30</v>
      </c>
      <c r="M6724" s="11" t="s">
        <v>7062</v>
      </c>
      <c r="N6724" s="13">
        <v>3105</v>
      </c>
      <c r="O6724" s="15">
        <f>_xlfn.XLOOKUP(B6724,Sheet1!A:A,Sheet1!E:E)</f>
        <v>6.92</v>
      </c>
      <c r="P6724" s="26"/>
      <c r="Q6724" s="15">
        <f t="shared" si="496"/>
        <v>7.266</v>
      </c>
      <c r="R6724" s="38">
        <f t="shared" si="498"/>
        <v>7.4839799999999999</v>
      </c>
      <c r="S6724" s="26">
        <v>0</v>
      </c>
      <c r="T6724" s="13" t="str">
        <f t="shared" si="500"/>
        <v>Up</v>
      </c>
    </row>
    <row r="6725" spans="1:20" s="14" customFormat="1" hidden="1" x14ac:dyDescent="0.3">
      <c r="A6725" s="11">
        <v>6041983</v>
      </c>
      <c r="B6725" s="11">
        <v>6041983</v>
      </c>
      <c r="C6725" s="11" t="s">
        <v>26</v>
      </c>
      <c r="D6725" s="11" t="s">
        <v>27</v>
      </c>
      <c r="E6725" s="13" t="str">
        <f>_xlfn.XLOOKUP(B6725,Sheet1!A:A,Sheet1!B:B)</f>
        <v>DS BARRETTINE SB WOODWORM KILLER   2.5L</v>
      </c>
      <c r="F6725" s="13" t="str">
        <f t="shared" si="499"/>
        <v>CROWN  - DS BARRETTINE SB WOODWORM KILLER   2.5L</v>
      </c>
      <c r="G6725" s="13"/>
      <c r="H6725" s="91" t="s">
        <v>28</v>
      </c>
      <c r="I6725" s="11" t="s">
        <v>29</v>
      </c>
      <c r="J6725" s="11" t="s">
        <v>29</v>
      </c>
      <c r="K6725" s="11" t="s">
        <v>30</v>
      </c>
      <c r="M6725" s="11" t="s">
        <v>7062</v>
      </c>
      <c r="N6725" s="13">
        <v>3105</v>
      </c>
      <c r="O6725" s="15">
        <f>_xlfn.XLOOKUP(B6725,Sheet1!A:A,Sheet1!E:E)</f>
        <v>14.61</v>
      </c>
      <c r="P6725" s="26"/>
      <c r="Q6725" s="15">
        <f t="shared" si="496"/>
        <v>15.3405</v>
      </c>
      <c r="R6725" s="38">
        <f t="shared" si="498"/>
        <v>15.800715</v>
      </c>
      <c r="S6725" s="26">
        <v>0</v>
      </c>
      <c r="T6725" s="13" t="str">
        <f t="shared" si="500"/>
        <v>Up</v>
      </c>
    </row>
    <row r="6726" spans="1:20" s="14" customFormat="1" hidden="1" x14ac:dyDescent="0.3">
      <c r="A6726" s="11">
        <v>6041982</v>
      </c>
      <c r="B6726" s="11">
        <v>6041982</v>
      </c>
      <c r="C6726" s="11" t="s">
        <v>26</v>
      </c>
      <c r="D6726" s="11" t="s">
        <v>27</v>
      </c>
      <c r="E6726" s="13" t="str">
        <f>_xlfn.XLOOKUP(B6726,Sheet1!A:A,Sheet1!B:B)</f>
        <v>DS BARRETTINE SB WOODWORM KILLER   1L</v>
      </c>
      <c r="F6726" s="13" t="str">
        <f t="shared" si="499"/>
        <v>CROWN  - DS BARRETTINE SB WOODWORM KILLER   1L</v>
      </c>
      <c r="G6726" s="13"/>
      <c r="H6726" s="91" t="s">
        <v>28</v>
      </c>
      <c r="I6726" s="11" t="s">
        <v>29</v>
      </c>
      <c r="J6726" s="11" t="s">
        <v>29</v>
      </c>
      <c r="K6726" s="11" t="s">
        <v>30</v>
      </c>
      <c r="M6726" s="11" t="s">
        <v>7062</v>
      </c>
      <c r="N6726" s="13">
        <v>3105</v>
      </c>
      <c r="O6726" s="15">
        <f>_xlfn.XLOOKUP(B6726,Sheet1!A:A,Sheet1!E:E)</f>
        <v>7.89</v>
      </c>
      <c r="P6726" s="26"/>
      <c r="Q6726" s="15">
        <f t="shared" si="496"/>
        <v>8.2844999999999995</v>
      </c>
      <c r="R6726" s="38">
        <f t="shared" si="498"/>
        <v>8.5330349999999999</v>
      </c>
      <c r="S6726" s="26">
        <v>0</v>
      </c>
      <c r="T6726" s="13" t="str">
        <f t="shared" si="500"/>
        <v>Up</v>
      </c>
    </row>
    <row r="6727" spans="1:20" s="14" customFormat="1" hidden="1" x14ac:dyDescent="0.3">
      <c r="A6727" s="11">
        <v>6041968</v>
      </c>
      <c r="B6727" s="11">
        <v>6041968</v>
      </c>
      <c r="C6727" s="11" t="s">
        <v>26</v>
      </c>
      <c r="D6727" s="11" t="s">
        <v>27</v>
      </c>
      <c r="E6727" s="13" t="str">
        <f>_xlfn.XLOOKUP(B6727,Sheet1!A:A,Sheet1!B:B)</f>
        <v>DS BARRETTINE TEAK OIL             5L</v>
      </c>
      <c r="F6727" s="13" t="str">
        <f t="shared" si="499"/>
        <v>CROWN  - DS BARRETTINE TEAK OIL             5L</v>
      </c>
      <c r="G6727" s="13"/>
      <c r="H6727" s="91" t="s">
        <v>28</v>
      </c>
      <c r="I6727" s="11" t="s">
        <v>29</v>
      </c>
      <c r="J6727" s="11" t="s">
        <v>29</v>
      </c>
      <c r="K6727" s="11" t="s">
        <v>30</v>
      </c>
      <c r="M6727" s="11" t="s">
        <v>7062</v>
      </c>
      <c r="N6727" s="13">
        <v>3105</v>
      </c>
      <c r="O6727" s="15">
        <f>_xlfn.XLOOKUP(B6727,Sheet1!A:A,Sheet1!E:E)</f>
        <v>29.45</v>
      </c>
      <c r="P6727" s="26"/>
      <c r="Q6727" s="15">
        <f t="shared" si="496"/>
        <v>30.922499999999999</v>
      </c>
      <c r="R6727" s="38">
        <f t="shared" ref="R6727:R6758" si="501">Q6727*1.03</f>
        <v>31.850175</v>
      </c>
      <c r="S6727" s="26">
        <v>0</v>
      </c>
      <c r="T6727" s="13" t="str">
        <f t="shared" si="500"/>
        <v>Up</v>
      </c>
    </row>
    <row r="6728" spans="1:20" s="14" customFormat="1" hidden="1" x14ac:dyDescent="0.3">
      <c r="A6728" s="11">
        <v>6041967</v>
      </c>
      <c r="B6728" s="11">
        <v>6041967</v>
      </c>
      <c r="C6728" s="11" t="s">
        <v>26</v>
      </c>
      <c r="D6728" s="11" t="s">
        <v>27</v>
      </c>
      <c r="E6728" s="13" t="str">
        <f>_xlfn.XLOOKUP(B6728,Sheet1!A:A,Sheet1!B:B)</f>
        <v>DS BARRETTINE TEAK OIL             500ML</v>
      </c>
      <c r="F6728" s="13" t="str">
        <f t="shared" si="499"/>
        <v>CROWN  - DS BARRETTINE TEAK OIL             500ML</v>
      </c>
      <c r="G6728" s="13"/>
      <c r="H6728" s="91" t="s">
        <v>28</v>
      </c>
      <c r="I6728" s="11" t="s">
        <v>29</v>
      </c>
      <c r="J6728" s="11" t="s">
        <v>29</v>
      </c>
      <c r="K6728" s="11" t="s">
        <v>30</v>
      </c>
      <c r="M6728" s="11" t="s">
        <v>7062</v>
      </c>
      <c r="N6728" s="13">
        <v>3105</v>
      </c>
      <c r="O6728" s="15">
        <f>_xlfn.XLOOKUP(B6728,Sheet1!A:A,Sheet1!E:E)</f>
        <v>6.44</v>
      </c>
      <c r="P6728" s="26">
        <f>_xlfn.XLOOKUP(A6728,Sheet2!F:F,Sheet2!H:H)</f>
        <v>0</v>
      </c>
      <c r="Q6728" s="15">
        <f t="shared" si="496"/>
        <v>6.7620000000000005</v>
      </c>
      <c r="R6728" s="38">
        <f t="shared" si="501"/>
        <v>6.9648600000000007</v>
      </c>
      <c r="S6728" s="26">
        <v>0</v>
      </c>
      <c r="T6728" s="13" t="str">
        <f t="shared" si="500"/>
        <v>Up</v>
      </c>
    </row>
    <row r="6729" spans="1:20" s="14" customFormat="1" hidden="1" x14ac:dyDescent="0.3">
      <c r="A6729" s="11">
        <v>6041966</v>
      </c>
      <c r="B6729" s="11">
        <v>6041966</v>
      </c>
      <c r="C6729" s="11" t="s">
        <v>26</v>
      </c>
      <c r="D6729" s="11" t="s">
        <v>27</v>
      </c>
      <c r="E6729" s="13" t="str">
        <f>_xlfn.XLOOKUP(B6729,Sheet1!A:A,Sheet1!B:B)</f>
        <v>DS BARRETTINE DANISH OIL           2.5L</v>
      </c>
      <c r="F6729" s="13" t="str">
        <f t="shared" si="499"/>
        <v>CROWN  - DS BARRETTINE DANISH OIL           2.5L</v>
      </c>
      <c r="G6729" s="13"/>
      <c r="H6729" s="91" t="s">
        <v>28</v>
      </c>
      <c r="I6729" s="11" t="s">
        <v>29</v>
      </c>
      <c r="J6729" s="11" t="s">
        <v>29</v>
      </c>
      <c r="K6729" s="11" t="s">
        <v>30</v>
      </c>
      <c r="M6729" s="11" t="s">
        <v>7062</v>
      </c>
      <c r="N6729" s="13">
        <v>3105</v>
      </c>
      <c r="O6729" s="15">
        <f>_xlfn.XLOOKUP(B6729,Sheet1!A:A,Sheet1!E:E)</f>
        <v>18.61</v>
      </c>
      <c r="P6729" s="26"/>
      <c r="Q6729" s="15">
        <f t="shared" si="496"/>
        <v>19.540500000000002</v>
      </c>
      <c r="R6729" s="38">
        <f t="shared" si="501"/>
        <v>20.126715000000001</v>
      </c>
      <c r="S6729" s="26">
        <v>0</v>
      </c>
      <c r="T6729" s="13" t="str">
        <f t="shared" si="500"/>
        <v>Up</v>
      </c>
    </row>
    <row r="6730" spans="1:20" s="14" customFormat="1" hidden="1" x14ac:dyDescent="0.3">
      <c r="A6730" s="11">
        <v>6041965</v>
      </c>
      <c r="B6730" s="11">
        <v>6041965</v>
      </c>
      <c r="C6730" s="11" t="s">
        <v>26</v>
      </c>
      <c r="D6730" s="11" t="s">
        <v>27</v>
      </c>
      <c r="E6730" s="13" t="str">
        <f>_xlfn.XLOOKUP(B6730,Sheet1!A:A,Sheet1!B:B)</f>
        <v>DS BARRETTINE DANISH OIL           5L</v>
      </c>
      <c r="F6730" s="13" t="str">
        <f t="shared" si="499"/>
        <v>CROWN  - DS BARRETTINE DANISH OIL           5L</v>
      </c>
      <c r="G6730" s="13"/>
      <c r="H6730" s="91" t="s">
        <v>28</v>
      </c>
      <c r="I6730" s="11" t="s">
        <v>29</v>
      </c>
      <c r="J6730" s="11" t="s">
        <v>29</v>
      </c>
      <c r="K6730" s="11" t="s">
        <v>30</v>
      </c>
      <c r="M6730" s="11" t="s">
        <v>7062</v>
      </c>
      <c r="N6730" s="13">
        <v>3105</v>
      </c>
      <c r="O6730" s="15">
        <f>_xlfn.XLOOKUP(B6730,Sheet1!A:A,Sheet1!E:E)</f>
        <v>44.41</v>
      </c>
      <c r="P6730" s="26">
        <f>_xlfn.XLOOKUP(A6730,Sheet2!F:F,Sheet2!H:H)</f>
        <v>0</v>
      </c>
      <c r="Q6730" s="15">
        <f t="shared" si="496"/>
        <v>46.630499999999998</v>
      </c>
      <c r="R6730" s="38">
        <f t="shared" si="501"/>
        <v>48.029415</v>
      </c>
      <c r="S6730" s="26">
        <v>0</v>
      </c>
      <c r="T6730" s="13" t="str">
        <f t="shared" si="500"/>
        <v>Up</v>
      </c>
    </row>
    <row r="6731" spans="1:20" s="14" customFormat="1" hidden="1" x14ac:dyDescent="0.3">
      <c r="A6731" s="11">
        <v>6041963</v>
      </c>
      <c r="B6731" s="11">
        <v>6041963</v>
      </c>
      <c r="C6731" s="11" t="s">
        <v>26</v>
      </c>
      <c r="D6731" s="11" t="s">
        <v>27</v>
      </c>
      <c r="E6731" s="13" t="str">
        <f>_xlfn.XLOOKUP(B6731,Sheet1!A:A,Sheet1!B:B)</f>
        <v>DS BARRETTINE DANISH OIL           250ML</v>
      </c>
      <c r="F6731" s="13" t="str">
        <f t="shared" si="499"/>
        <v>CROWN  - DS BARRETTINE DANISH OIL           250ML</v>
      </c>
      <c r="G6731" s="13"/>
      <c r="H6731" s="91" t="s">
        <v>28</v>
      </c>
      <c r="I6731" s="11" t="s">
        <v>29</v>
      </c>
      <c r="J6731" s="11" t="s">
        <v>29</v>
      </c>
      <c r="K6731" s="11" t="s">
        <v>30</v>
      </c>
      <c r="M6731" s="11" t="s">
        <v>7062</v>
      </c>
      <c r="N6731" s="13">
        <v>3105</v>
      </c>
      <c r="O6731" s="15">
        <f>_xlfn.XLOOKUP(B6731,Sheet1!A:A,Sheet1!E:E)</f>
        <v>3.68</v>
      </c>
      <c r="P6731" s="26"/>
      <c r="Q6731" s="15">
        <f t="shared" si="496"/>
        <v>3.8640000000000003</v>
      </c>
      <c r="R6731" s="38">
        <f t="shared" si="501"/>
        <v>3.9799200000000003</v>
      </c>
      <c r="S6731" s="26">
        <v>0</v>
      </c>
      <c r="T6731" s="13" t="str">
        <f t="shared" si="500"/>
        <v>Up</v>
      </c>
    </row>
    <row r="6732" spans="1:20" s="14" customFormat="1" hidden="1" x14ac:dyDescent="0.3">
      <c r="A6732" s="11">
        <v>6041961</v>
      </c>
      <c r="B6732" s="11">
        <v>6041961</v>
      </c>
      <c r="C6732" s="11" t="s">
        <v>26</v>
      </c>
      <c r="D6732" s="11" t="s">
        <v>27</v>
      </c>
      <c r="E6732" s="13" t="str">
        <f>_xlfn.XLOOKUP(B6732,Sheet1!A:A,Sheet1!B:B)</f>
        <v>DS BARRETTINE RAW LINSEED OIL      2L</v>
      </c>
      <c r="F6732" s="13" t="str">
        <f t="shared" si="499"/>
        <v>CROWN  - DS BARRETTINE RAW LINSEED OIL      2L</v>
      </c>
      <c r="G6732" s="13"/>
      <c r="H6732" s="91" t="s">
        <v>28</v>
      </c>
      <c r="I6732" s="11" t="s">
        <v>29</v>
      </c>
      <c r="J6732" s="11" t="s">
        <v>29</v>
      </c>
      <c r="K6732" s="11" t="s">
        <v>30</v>
      </c>
      <c r="M6732" s="11" t="s">
        <v>7062</v>
      </c>
      <c r="N6732" s="13">
        <v>3105</v>
      </c>
      <c r="O6732" s="15">
        <f>_xlfn.XLOOKUP(B6732,Sheet1!A:A,Sheet1!E:E)</f>
        <v>14.62</v>
      </c>
      <c r="P6732" s="26"/>
      <c r="Q6732" s="15">
        <f t="shared" si="496"/>
        <v>15.350999999999999</v>
      </c>
      <c r="R6732" s="38">
        <f t="shared" si="501"/>
        <v>15.811529999999999</v>
      </c>
      <c r="S6732" s="26">
        <v>0</v>
      </c>
      <c r="T6732" s="13" t="str">
        <f t="shared" si="500"/>
        <v>Up</v>
      </c>
    </row>
    <row r="6733" spans="1:20" s="14" customFormat="1" hidden="1" x14ac:dyDescent="0.3">
      <c r="A6733" s="11">
        <v>6041960</v>
      </c>
      <c r="B6733" s="11">
        <v>6041960</v>
      </c>
      <c r="C6733" s="11" t="s">
        <v>26</v>
      </c>
      <c r="D6733" s="11" t="s">
        <v>27</v>
      </c>
      <c r="E6733" s="13" t="str">
        <f>_xlfn.XLOOKUP(B6733,Sheet1!A:A,Sheet1!B:B)</f>
        <v>DS BARRETTINE RAW LINSEED OIL      500ML</v>
      </c>
      <c r="F6733" s="13" t="str">
        <f t="shared" si="499"/>
        <v>CROWN  - DS BARRETTINE RAW LINSEED OIL      500ML</v>
      </c>
      <c r="G6733" s="13"/>
      <c r="H6733" s="91" t="s">
        <v>28</v>
      </c>
      <c r="I6733" s="11" t="s">
        <v>29</v>
      </c>
      <c r="J6733" s="11" t="s">
        <v>29</v>
      </c>
      <c r="K6733" s="11" t="s">
        <v>30</v>
      </c>
      <c r="M6733" s="11" t="s">
        <v>7062</v>
      </c>
      <c r="N6733" s="13">
        <v>3105</v>
      </c>
      <c r="O6733" s="15">
        <f>_xlfn.XLOOKUP(B6733,Sheet1!A:A,Sheet1!E:E)</f>
        <v>3.81</v>
      </c>
      <c r="P6733" s="26"/>
      <c r="Q6733" s="15">
        <f t="shared" si="496"/>
        <v>4.0005000000000006</v>
      </c>
      <c r="R6733" s="38">
        <f t="shared" si="501"/>
        <v>4.120515000000001</v>
      </c>
      <c r="S6733" s="26">
        <v>0</v>
      </c>
      <c r="T6733" s="13" t="str">
        <f t="shared" si="500"/>
        <v>Up</v>
      </c>
    </row>
    <row r="6734" spans="1:20" s="14" customFormat="1" hidden="1" x14ac:dyDescent="0.3">
      <c r="A6734" s="11">
        <v>6041959</v>
      </c>
      <c r="B6734" s="11">
        <v>6041959</v>
      </c>
      <c r="C6734" s="11" t="s">
        <v>26</v>
      </c>
      <c r="D6734" s="11" t="s">
        <v>27</v>
      </c>
      <c r="E6734" s="13" t="str">
        <f>_xlfn.XLOOKUP(B6734,Sheet1!A:A,Sheet1!B:B)</f>
        <v>DS BARRETTINE BOILED LINSEED OIL   5L</v>
      </c>
      <c r="F6734" s="13" t="str">
        <f t="shared" si="499"/>
        <v>CROWN  - DS BARRETTINE BOILED LINSEED OIL   5L</v>
      </c>
      <c r="G6734" s="13"/>
      <c r="H6734" s="91" t="s">
        <v>28</v>
      </c>
      <c r="I6734" s="11" t="s">
        <v>29</v>
      </c>
      <c r="J6734" s="11" t="s">
        <v>29</v>
      </c>
      <c r="K6734" s="11" t="s">
        <v>30</v>
      </c>
      <c r="M6734" s="11" t="s">
        <v>7062</v>
      </c>
      <c r="N6734" s="13">
        <v>3105</v>
      </c>
      <c r="O6734" s="15">
        <f>_xlfn.XLOOKUP(B6734,Sheet1!A:A,Sheet1!E:E)</f>
        <v>36.03</v>
      </c>
      <c r="P6734" s="26"/>
      <c r="Q6734" s="15">
        <f t="shared" si="496"/>
        <v>37.831500000000005</v>
      </c>
      <c r="R6734" s="38">
        <f t="shared" si="501"/>
        <v>38.966445000000007</v>
      </c>
      <c r="S6734" s="26">
        <v>0</v>
      </c>
      <c r="T6734" s="13" t="str">
        <f t="shared" si="500"/>
        <v>Up</v>
      </c>
    </row>
    <row r="6735" spans="1:20" s="14" customFormat="1" hidden="1" x14ac:dyDescent="0.3">
      <c r="A6735" s="11">
        <v>6041958</v>
      </c>
      <c r="B6735" s="11">
        <v>6041958</v>
      </c>
      <c r="C6735" s="11" t="s">
        <v>26</v>
      </c>
      <c r="D6735" s="11" t="s">
        <v>27</v>
      </c>
      <c r="E6735" s="13" t="str">
        <f>_xlfn.XLOOKUP(B6735,Sheet1!A:A,Sheet1!B:B)</f>
        <v>DS BARRETTINE BOILED LINSEED OIL   2L</v>
      </c>
      <c r="F6735" s="13" t="str">
        <f t="shared" si="499"/>
        <v>CROWN  - DS BARRETTINE BOILED LINSEED OIL   2L</v>
      </c>
      <c r="G6735" s="13"/>
      <c r="H6735" s="91" t="s">
        <v>28</v>
      </c>
      <c r="I6735" s="11" t="s">
        <v>29</v>
      </c>
      <c r="J6735" s="11" t="s">
        <v>29</v>
      </c>
      <c r="K6735" s="11" t="s">
        <v>30</v>
      </c>
      <c r="M6735" s="11" t="s">
        <v>7062</v>
      </c>
      <c r="N6735" s="13">
        <v>3105</v>
      </c>
      <c r="O6735" s="15">
        <f>_xlfn.XLOOKUP(B6735,Sheet1!A:A,Sheet1!E:E)</f>
        <v>31.47</v>
      </c>
      <c r="P6735" s="26"/>
      <c r="Q6735" s="15">
        <f t="shared" si="496"/>
        <v>33.043500000000002</v>
      </c>
      <c r="R6735" s="38">
        <f t="shared" si="501"/>
        <v>34.034805000000006</v>
      </c>
      <c r="S6735" s="26">
        <v>0</v>
      </c>
      <c r="T6735" s="13" t="str">
        <f t="shared" si="500"/>
        <v>Up</v>
      </c>
    </row>
    <row r="6736" spans="1:20" s="14" customFormat="1" hidden="1" x14ac:dyDescent="0.3">
      <c r="A6736" s="11">
        <v>6041957</v>
      </c>
      <c r="B6736" s="11">
        <v>6041957</v>
      </c>
      <c r="C6736" s="11" t="s">
        <v>26</v>
      </c>
      <c r="D6736" s="11" t="s">
        <v>27</v>
      </c>
      <c r="E6736" s="13" t="str">
        <f>_xlfn.XLOOKUP(B6736,Sheet1!A:A,Sheet1!B:B)</f>
        <v>DS BARRETTINE BOILED LINSEED OIL   500ML</v>
      </c>
      <c r="F6736" s="13" t="str">
        <f t="shared" si="499"/>
        <v>CROWN  - DS BARRETTINE BOILED LINSEED OIL   500ML</v>
      </c>
      <c r="G6736" s="13"/>
      <c r="H6736" s="91" t="s">
        <v>28</v>
      </c>
      <c r="I6736" s="11" t="s">
        <v>29</v>
      </c>
      <c r="J6736" s="11" t="s">
        <v>29</v>
      </c>
      <c r="K6736" s="11" t="s">
        <v>30</v>
      </c>
      <c r="M6736" s="11" t="s">
        <v>7062</v>
      </c>
      <c r="N6736" s="13">
        <v>3105</v>
      </c>
      <c r="O6736" s="15">
        <f>_xlfn.XLOOKUP(B6736,Sheet1!A:A,Sheet1!E:E)</f>
        <v>4.26</v>
      </c>
      <c r="P6736" s="26">
        <f>_xlfn.XLOOKUP(A6736,Sheet2!F:F,Sheet2!H:H)</f>
        <v>0</v>
      </c>
      <c r="Q6736" s="15">
        <f t="shared" si="496"/>
        <v>4.4729999999999999</v>
      </c>
      <c r="R6736" s="38">
        <f t="shared" si="501"/>
        <v>4.6071900000000001</v>
      </c>
      <c r="S6736" s="26">
        <v>0</v>
      </c>
      <c r="T6736" s="13" t="str">
        <f t="shared" si="500"/>
        <v>Up</v>
      </c>
    </row>
    <row r="6737" spans="1:20" s="14" customFormat="1" hidden="1" x14ac:dyDescent="0.3">
      <c r="A6737" s="11">
        <v>6041956</v>
      </c>
      <c r="B6737" s="11">
        <v>6041956</v>
      </c>
      <c r="C6737" s="11" t="s">
        <v>26</v>
      </c>
      <c r="D6737" s="11" t="s">
        <v>27</v>
      </c>
      <c r="E6737" s="13" t="str">
        <f>_xlfn.XLOOKUP(B6737,Sheet1!A:A,Sheet1!B:B)</f>
        <v>DS BARRETTINE BOILED LINSEED OIL   250ML</v>
      </c>
      <c r="F6737" s="13" t="str">
        <f t="shared" si="499"/>
        <v>CROWN  - DS BARRETTINE BOILED LINSEED OIL   250ML</v>
      </c>
      <c r="G6737" s="13"/>
      <c r="H6737" s="91" t="s">
        <v>28</v>
      </c>
      <c r="I6737" s="11" t="s">
        <v>29</v>
      </c>
      <c r="J6737" s="11" t="s">
        <v>29</v>
      </c>
      <c r="K6737" s="11" t="s">
        <v>30</v>
      </c>
      <c r="M6737" s="11" t="s">
        <v>7062</v>
      </c>
      <c r="N6737" s="13">
        <v>3105</v>
      </c>
      <c r="O6737" s="15">
        <f>_xlfn.XLOOKUP(B6737,Sheet1!A:A,Sheet1!E:E)</f>
        <v>2.4</v>
      </c>
      <c r="P6737" s="26"/>
      <c r="Q6737" s="15">
        <f t="shared" si="496"/>
        <v>2.52</v>
      </c>
      <c r="R6737" s="38">
        <f t="shared" si="501"/>
        <v>2.5956000000000001</v>
      </c>
      <c r="S6737" s="26">
        <v>0</v>
      </c>
      <c r="T6737" s="13" t="str">
        <f t="shared" si="500"/>
        <v>Up</v>
      </c>
    </row>
    <row r="6738" spans="1:20" s="14" customFormat="1" hidden="1" x14ac:dyDescent="0.3">
      <c r="A6738" s="11">
        <v>6041953</v>
      </c>
      <c r="B6738" s="11">
        <v>6041953</v>
      </c>
      <c r="C6738" s="11" t="s">
        <v>26</v>
      </c>
      <c r="D6738" s="11" t="s">
        <v>27</v>
      </c>
      <c r="E6738" s="13" t="str">
        <f>_xlfn.XLOOKUP(B6738,Sheet1!A:A,Sheet1!B:B)</f>
        <v>DS BARRETTINE PATENT KNOTTING      500ML</v>
      </c>
      <c r="F6738" s="13" t="str">
        <f t="shared" si="499"/>
        <v>CROWN  - DS BARRETTINE PATENT KNOTTING      500ML</v>
      </c>
      <c r="G6738" s="13"/>
      <c r="H6738" s="91" t="s">
        <v>28</v>
      </c>
      <c r="I6738" s="11" t="s">
        <v>29</v>
      </c>
      <c r="J6738" s="11" t="s">
        <v>29</v>
      </c>
      <c r="K6738" s="11" t="s">
        <v>30</v>
      </c>
      <c r="M6738" s="11" t="s">
        <v>7062</v>
      </c>
      <c r="N6738" s="13">
        <v>3105</v>
      </c>
      <c r="O6738" s="15">
        <f>_xlfn.XLOOKUP(B6738,Sheet1!A:A,Sheet1!E:E)</f>
        <v>6.02</v>
      </c>
      <c r="P6738" s="26"/>
      <c r="Q6738" s="15">
        <f t="shared" si="496"/>
        <v>6.3209999999999997</v>
      </c>
      <c r="R6738" s="38">
        <f t="shared" si="501"/>
        <v>6.5106299999999999</v>
      </c>
      <c r="S6738" s="26">
        <v>0</v>
      </c>
      <c r="T6738" s="13" t="str">
        <f t="shared" si="500"/>
        <v>Up</v>
      </c>
    </row>
    <row r="6739" spans="1:20" s="14" customFormat="1" hidden="1" x14ac:dyDescent="0.3">
      <c r="A6739" s="11">
        <v>6041951</v>
      </c>
      <c r="B6739" s="11">
        <v>6041951</v>
      </c>
      <c r="C6739" s="11" t="s">
        <v>26</v>
      </c>
      <c r="D6739" s="11" t="s">
        <v>27</v>
      </c>
      <c r="E6739" s="13" t="str">
        <f>_xlfn.XLOOKUP(B6739,Sheet1!A:A,Sheet1!B:B)</f>
        <v>DS BARRETTINE BUTTON POLISH        250ML</v>
      </c>
      <c r="F6739" s="13" t="str">
        <f t="shared" si="499"/>
        <v>CROWN  - DS BARRETTINE BUTTON POLISH        250ML</v>
      </c>
      <c r="G6739" s="13"/>
      <c r="H6739" s="91" t="s">
        <v>28</v>
      </c>
      <c r="I6739" s="11" t="s">
        <v>29</v>
      </c>
      <c r="J6739" s="11" t="s">
        <v>29</v>
      </c>
      <c r="K6739" s="11" t="s">
        <v>30</v>
      </c>
      <c r="M6739" s="11" t="s">
        <v>7062</v>
      </c>
      <c r="N6739" s="13">
        <v>3105</v>
      </c>
      <c r="O6739" s="15">
        <f>_xlfn.XLOOKUP(B6739,Sheet1!A:A,Sheet1!E:E)</f>
        <v>6.86</v>
      </c>
      <c r="P6739" s="26"/>
      <c r="Q6739" s="15">
        <f t="shared" ref="Q6739:Q6802" si="502">O6739*1.05</f>
        <v>7.2030000000000003</v>
      </c>
      <c r="R6739" s="38">
        <f t="shared" si="501"/>
        <v>7.4190900000000006</v>
      </c>
      <c r="S6739" s="26">
        <v>0</v>
      </c>
      <c r="T6739" s="13" t="str">
        <f t="shared" si="500"/>
        <v>Up</v>
      </c>
    </row>
    <row r="6740" spans="1:20" s="14" customFormat="1" hidden="1" x14ac:dyDescent="0.3">
      <c r="A6740" s="11">
        <v>6041950</v>
      </c>
      <c r="B6740" s="11">
        <v>6041950</v>
      </c>
      <c r="C6740" s="11" t="s">
        <v>26</v>
      </c>
      <c r="D6740" s="11" t="s">
        <v>27</v>
      </c>
      <c r="E6740" s="13" t="str">
        <f>_xlfn.XLOOKUP(B6740,Sheet1!A:A,Sheet1!B:B)</f>
        <v>DS BARRETTINE BROWN FRENCH POLISH  250ML</v>
      </c>
      <c r="F6740" s="13" t="str">
        <f t="shared" si="499"/>
        <v>CROWN  - DS BARRETTINE BROWN FRENCH POLISH  250ML</v>
      </c>
      <c r="G6740" s="13"/>
      <c r="H6740" s="91" t="s">
        <v>28</v>
      </c>
      <c r="I6740" s="11" t="s">
        <v>29</v>
      </c>
      <c r="J6740" s="11" t="s">
        <v>29</v>
      </c>
      <c r="K6740" s="11" t="s">
        <v>30</v>
      </c>
      <c r="M6740" s="11" t="s">
        <v>7062</v>
      </c>
      <c r="N6740" s="13">
        <v>3105</v>
      </c>
      <c r="O6740" s="15">
        <f>_xlfn.XLOOKUP(B6740,Sheet1!A:A,Sheet1!E:E)</f>
        <v>6.46</v>
      </c>
      <c r="P6740" s="26"/>
      <c r="Q6740" s="15">
        <f t="shared" si="502"/>
        <v>6.7830000000000004</v>
      </c>
      <c r="R6740" s="38">
        <f t="shared" si="501"/>
        <v>6.9864900000000008</v>
      </c>
      <c r="S6740" s="26">
        <v>0</v>
      </c>
      <c r="T6740" s="13" t="str">
        <f t="shared" si="500"/>
        <v>Up</v>
      </c>
    </row>
    <row r="6741" spans="1:20" s="14" customFormat="1" hidden="1" x14ac:dyDescent="0.3">
      <c r="A6741" s="11">
        <v>6041490</v>
      </c>
      <c r="B6741" s="11">
        <v>6041490</v>
      </c>
      <c r="C6741" s="11" t="s">
        <v>26</v>
      </c>
      <c r="D6741" s="11" t="s">
        <v>27</v>
      </c>
      <c r="E6741" s="13" t="str">
        <f>_xlfn.XLOOKUP(B6741,Sheet1!A:A,Sheet1!B:B)</f>
        <v>DS BLACKFRIAR EXT VARN  UV77 SATIN 1L</v>
      </c>
      <c r="F6741" s="13" t="str">
        <f t="shared" si="499"/>
        <v>CROWN  - DS BLACKFRIAR EXT VARN  UV77 SATIN 1L</v>
      </c>
      <c r="G6741" s="13"/>
      <c r="H6741" s="91" t="s">
        <v>28</v>
      </c>
      <c r="I6741" s="11" t="s">
        <v>29</v>
      </c>
      <c r="J6741" s="11" t="s">
        <v>29</v>
      </c>
      <c r="K6741" s="11" t="s">
        <v>30</v>
      </c>
      <c r="M6741" s="11" t="s">
        <v>7062</v>
      </c>
      <c r="N6741" s="13">
        <v>3105</v>
      </c>
      <c r="O6741" s="15">
        <f>_xlfn.XLOOKUP(B6741,Sheet1!A:A,Sheet1!E:E)</f>
        <v>39.159999999999997</v>
      </c>
      <c r="P6741" s="26"/>
      <c r="Q6741" s="15">
        <f t="shared" si="502"/>
        <v>41.117999999999995</v>
      </c>
      <c r="R6741" s="38">
        <f t="shared" si="501"/>
        <v>42.351539999999993</v>
      </c>
      <c r="S6741" s="26">
        <v>0</v>
      </c>
      <c r="T6741" s="13" t="str">
        <f t="shared" si="500"/>
        <v>Up</v>
      </c>
    </row>
    <row r="6742" spans="1:20" s="14" customFormat="1" hidden="1" x14ac:dyDescent="0.3">
      <c r="A6742" s="11">
        <v>6041489</v>
      </c>
      <c r="B6742" s="11">
        <v>6041489</v>
      </c>
      <c r="C6742" s="11" t="s">
        <v>26</v>
      </c>
      <c r="D6742" s="11" t="s">
        <v>27</v>
      </c>
      <c r="E6742" s="13" t="str">
        <f>_xlfn.XLOOKUP(B6742,Sheet1!A:A,Sheet1!B:B)</f>
        <v>DS BLACKFRIAR EXT VARN  UV77 SATIN 500ML</v>
      </c>
      <c r="F6742" s="13" t="str">
        <f t="shared" si="499"/>
        <v>CROWN  - DS BLACKFRIAR EXT VARN  UV77 SATIN 500ML</v>
      </c>
      <c r="G6742" s="13"/>
      <c r="H6742" s="91" t="s">
        <v>28</v>
      </c>
      <c r="I6742" s="11" t="s">
        <v>29</v>
      </c>
      <c r="J6742" s="11" t="s">
        <v>29</v>
      </c>
      <c r="K6742" s="11" t="s">
        <v>30</v>
      </c>
      <c r="M6742" s="11" t="s">
        <v>7062</v>
      </c>
      <c r="N6742" s="13">
        <v>3105</v>
      </c>
      <c r="O6742" s="15">
        <f>_xlfn.XLOOKUP(B6742,Sheet1!A:A,Sheet1!E:E)</f>
        <v>21.66</v>
      </c>
      <c r="P6742" s="26"/>
      <c r="Q6742" s="15">
        <f t="shared" si="502"/>
        <v>22.743000000000002</v>
      </c>
      <c r="R6742" s="38">
        <f t="shared" si="501"/>
        <v>23.425290000000004</v>
      </c>
      <c r="S6742" s="26">
        <v>0</v>
      </c>
      <c r="T6742" s="13" t="str">
        <f t="shared" si="500"/>
        <v>Up</v>
      </c>
    </row>
    <row r="6743" spans="1:20" s="14" customFormat="1" hidden="1" x14ac:dyDescent="0.3">
      <c r="A6743" s="11">
        <v>6047076</v>
      </c>
      <c r="B6743" s="11">
        <v>6047076</v>
      </c>
      <c r="C6743" s="11" t="s">
        <v>26</v>
      </c>
      <c r="D6743" s="11" t="s">
        <v>27</v>
      </c>
      <c r="E6743" s="13" t="str">
        <f>_xlfn.XLOOKUP(B6743,Sheet1!A:A,Sheet1!B:B)</f>
        <v>DS FARR &amp; BALL WOOD KNOT RESIN PRI 2.5L</v>
      </c>
      <c r="F6743" s="13" t="str">
        <f t="shared" si="499"/>
        <v>CROWN  - DS FARR &amp; BALL WOOD KNOT RESIN PRI 2.5L</v>
      </c>
      <c r="G6743" s="13"/>
      <c r="H6743" s="91" t="s">
        <v>28</v>
      </c>
      <c r="I6743" s="11" t="s">
        <v>29</v>
      </c>
      <c r="J6743" s="11" t="s">
        <v>29</v>
      </c>
      <c r="K6743" s="11" t="s">
        <v>30</v>
      </c>
      <c r="M6743" s="11" t="s">
        <v>7062</v>
      </c>
      <c r="N6743" s="13">
        <v>3105</v>
      </c>
      <c r="O6743" s="15">
        <f>_xlfn.XLOOKUP(B6743,Sheet1!A:A,Sheet1!E:E)</f>
        <v>93.28</v>
      </c>
      <c r="P6743" s="26"/>
      <c r="Q6743" s="15">
        <f t="shared" si="502"/>
        <v>97.944000000000003</v>
      </c>
      <c r="R6743" s="38">
        <f t="shared" si="501"/>
        <v>100.88232000000001</v>
      </c>
      <c r="S6743" s="26">
        <v>0</v>
      </c>
      <c r="T6743" s="13" t="str">
        <f t="shared" si="500"/>
        <v>Up</v>
      </c>
    </row>
    <row r="6744" spans="1:20" s="14" customFormat="1" hidden="1" x14ac:dyDescent="0.3">
      <c r="A6744" s="11">
        <v>6046876</v>
      </c>
      <c r="B6744" s="11">
        <v>6046876</v>
      </c>
      <c r="C6744" s="11" t="s">
        <v>26</v>
      </c>
      <c r="D6744" s="11" t="s">
        <v>27</v>
      </c>
      <c r="E6744" s="13" t="str">
        <f>_xlfn.XLOOKUP(B6744,Sheet1!A:A,Sheet1!B:B)</f>
        <v>DS TEKTURA TEKFIX PRIMER           5K</v>
      </c>
      <c r="F6744" s="13" t="str">
        <f t="shared" si="499"/>
        <v>CROWN  - DS TEKTURA TEKFIX PRIMER           5K</v>
      </c>
      <c r="G6744" s="13"/>
      <c r="H6744" s="91" t="s">
        <v>28</v>
      </c>
      <c r="I6744" s="11" t="s">
        <v>29</v>
      </c>
      <c r="J6744" s="11" t="s">
        <v>29</v>
      </c>
      <c r="K6744" s="11" t="s">
        <v>30</v>
      </c>
      <c r="M6744" s="11" t="s">
        <v>7062</v>
      </c>
      <c r="N6744" s="13">
        <v>3105</v>
      </c>
      <c r="O6744" s="15">
        <f>_xlfn.XLOOKUP(B6744,Sheet1!A:A,Sheet1!E:E)</f>
        <v>29.33</v>
      </c>
      <c r="P6744" s="26"/>
      <c r="Q6744" s="15">
        <f t="shared" si="502"/>
        <v>30.796499999999998</v>
      </c>
      <c r="R6744" s="38">
        <f t="shared" si="501"/>
        <v>31.720395</v>
      </c>
      <c r="S6744" s="26">
        <v>0</v>
      </c>
      <c r="T6744" s="13" t="str">
        <f t="shared" si="500"/>
        <v>Up</v>
      </c>
    </row>
    <row r="6745" spans="1:20" s="14" customFormat="1" hidden="1" x14ac:dyDescent="0.3">
      <c r="A6745" s="11">
        <v>6046704</v>
      </c>
      <c r="B6745" s="11">
        <v>6046704</v>
      </c>
      <c r="C6745" s="11" t="s">
        <v>26</v>
      </c>
      <c r="D6745" s="11" t="s">
        <v>27</v>
      </c>
      <c r="E6745" s="13" t="str">
        <f>_xlfn.XLOOKUP(B6745,Sheet1!A:A,Sheet1!B:B)</f>
        <v>DS OSMO LIQUID WAX CLEANER SPRAY   400ML</v>
      </c>
      <c r="F6745" s="13" t="str">
        <f t="shared" si="499"/>
        <v>CROWN  - DS OSMO LIQUID WAX CLEANER SPRAY   400ML</v>
      </c>
      <c r="G6745" s="13"/>
      <c r="H6745" s="91" t="s">
        <v>28</v>
      </c>
      <c r="I6745" s="11" t="s">
        <v>29</v>
      </c>
      <c r="J6745" s="11" t="s">
        <v>29</v>
      </c>
      <c r="K6745" s="11" t="s">
        <v>30</v>
      </c>
      <c r="M6745" s="11" t="s">
        <v>7062</v>
      </c>
      <c r="N6745" s="13">
        <v>3105</v>
      </c>
      <c r="O6745" s="15">
        <f>_xlfn.XLOOKUP(B6745,Sheet1!A:A,Sheet1!E:E)</f>
        <v>25.04</v>
      </c>
      <c r="P6745" s="26"/>
      <c r="Q6745" s="15">
        <f t="shared" si="502"/>
        <v>26.292000000000002</v>
      </c>
      <c r="R6745" s="38">
        <f t="shared" si="501"/>
        <v>27.080760000000001</v>
      </c>
      <c r="S6745" s="26">
        <v>0</v>
      </c>
      <c r="T6745" s="13" t="str">
        <f t="shared" si="500"/>
        <v>Up</v>
      </c>
    </row>
    <row r="6746" spans="1:20" s="14" customFormat="1" hidden="1" x14ac:dyDescent="0.3">
      <c r="A6746" s="11">
        <v>6046440</v>
      </c>
      <c r="B6746" s="11">
        <v>6046440</v>
      </c>
      <c r="C6746" s="11" t="s">
        <v>26</v>
      </c>
      <c r="D6746" s="11" t="s">
        <v>27</v>
      </c>
      <c r="E6746" s="13" t="str">
        <f>_xlfn.XLOOKUP(B6746,Sheet1!A:A,Sheet1!B:B)</f>
        <v>DS OSMO SPRAY WAX MATT             2.5L</v>
      </c>
      <c r="F6746" s="13" t="str">
        <f t="shared" si="499"/>
        <v>CROWN  - DS OSMO SPRAY WAX MATT             2.5L</v>
      </c>
      <c r="G6746" s="13"/>
      <c r="H6746" s="91" t="s">
        <v>28</v>
      </c>
      <c r="I6746" s="11" t="s">
        <v>29</v>
      </c>
      <c r="J6746" s="11" t="s">
        <v>29</v>
      </c>
      <c r="K6746" s="11" t="s">
        <v>30</v>
      </c>
      <c r="M6746" s="11" t="s">
        <v>7062</v>
      </c>
      <c r="N6746" s="13">
        <v>3105</v>
      </c>
      <c r="O6746" s="15">
        <f>_xlfn.XLOOKUP(B6746,Sheet1!A:A,Sheet1!E:E)</f>
        <v>107.06</v>
      </c>
      <c r="P6746" s="26"/>
      <c r="Q6746" s="15">
        <f t="shared" si="502"/>
        <v>112.41300000000001</v>
      </c>
      <c r="R6746" s="38">
        <f t="shared" si="501"/>
        <v>115.78539000000002</v>
      </c>
      <c r="S6746" s="26">
        <v>0</v>
      </c>
      <c r="T6746" s="13" t="str">
        <f t="shared" si="500"/>
        <v>Up</v>
      </c>
    </row>
    <row r="6747" spans="1:20" s="14" customFormat="1" hidden="1" x14ac:dyDescent="0.3">
      <c r="A6747" s="11">
        <v>6046439</v>
      </c>
      <c r="B6747" s="11">
        <v>6046439</v>
      </c>
      <c r="C6747" s="11" t="s">
        <v>26</v>
      </c>
      <c r="D6747" s="11" t="s">
        <v>27</v>
      </c>
      <c r="E6747" s="13" t="str">
        <f>_xlfn.XLOOKUP(B6747,Sheet1!A:A,Sheet1!B:B)</f>
        <v>DS OSMO SPRAY WAX A SLIP SEMI MATT 2.5L</v>
      </c>
      <c r="F6747" s="13" t="str">
        <f t="shared" si="499"/>
        <v>CROWN  - DS OSMO SPRAY WAX A SLIP SEMI MATT 2.5L</v>
      </c>
      <c r="G6747" s="13"/>
      <c r="H6747" s="91" t="s">
        <v>28</v>
      </c>
      <c r="I6747" s="11" t="s">
        <v>29</v>
      </c>
      <c r="J6747" s="11" t="s">
        <v>29</v>
      </c>
      <c r="K6747" s="11" t="s">
        <v>30</v>
      </c>
      <c r="M6747" s="11" t="s">
        <v>7062</v>
      </c>
      <c r="N6747" s="13">
        <v>3105</v>
      </c>
      <c r="O6747" s="15">
        <f>_xlfn.XLOOKUP(B6747,Sheet1!A:A,Sheet1!E:E)</f>
        <v>117.57</v>
      </c>
      <c r="P6747" s="26"/>
      <c r="Q6747" s="15">
        <f t="shared" si="502"/>
        <v>123.4485</v>
      </c>
      <c r="R6747" s="38">
        <f t="shared" si="501"/>
        <v>127.151955</v>
      </c>
      <c r="S6747" s="26">
        <v>0</v>
      </c>
      <c r="T6747" s="13" t="str">
        <f t="shared" si="500"/>
        <v>Up</v>
      </c>
    </row>
    <row r="6748" spans="1:20" s="14" customFormat="1" hidden="1" x14ac:dyDescent="0.3">
      <c r="A6748" s="11">
        <v>6046438</v>
      </c>
      <c r="B6748" s="11">
        <v>6046438</v>
      </c>
      <c r="C6748" s="11" t="s">
        <v>26</v>
      </c>
      <c r="D6748" s="11" t="s">
        <v>27</v>
      </c>
      <c r="E6748" s="13" t="str">
        <f>_xlfn.XLOOKUP(B6748,Sheet1!A:A,Sheet1!B:B)</f>
        <v>DS OSMO SPRAY WAX SATIN            2.5L</v>
      </c>
      <c r="F6748" s="13" t="str">
        <f t="shared" si="499"/>
        <v>CROWN  - DS OSMO SPRAY WAX SATIN            2.5L</v>
      </c>
      <c r="G6748" s="13"/>
      <c r="H6748" s="91" t="s">
        <v>28</v>
      </c>
      <c r="I6748" s="11" t="s">
        <v>29</v>
      </c>
      <c r="J6748" s="11" t="s">
        <v>29</v>
      </c>
      <c r="K6748" s="11" t="s">
        <v>30</v>
      </c>
      <c r="M6748" s="11" t="s">
        <v>7062</v>
      </c>
      <c r="N6748" s="13">
        <v>3105</v>
      </c>
      <c r="O6748" s="15">
        <f>_xlfn.XLOOKUP(B6748,Sheet1!A:A,Sheet1!E:E)</f>
        <v>107.06</v>
      </c>
      <c r="P6748" s="26"/>
      <c r="Q6748" s="15">
        <f t="shared" si="502"/>
        <v>112.41300000000001</v>
      </c>
      <c r="R6748" s="38">
        <f t="shared" si="501"/>
        <v>115.78539000000002</v>
      </c>
      <c r="S6748" s="26">
        <v>0</v>
      </c>
      <c r="T6748" s="13" t="str">
        <f t="shared" si="500"/>
        <v>Up</v>
      </c>
    </row>
    <row r="6749" spans="1:20" s="14" customFormat="1" hidden="1" x14ac:dyDescent="0.3">
      <c r="A6749" s="11">
        <v>6046207</v>
      </c>
      <c r="B6749" s="11">
        <v>6046207</v>
      </c>
      <c r="C6749" s="11" t="s">
        <v>26</v>
      </c>
      <c r="D6749" s="11" t="s">
        <v>27</v>
      </c>
      <c r="E6749" s="13" t="str">
        <f>_xlfn.XLOOKUP(B6749,Sheet1!A:A,Sheet1!B:B)</f>
        <v>DS BLACKFRIAR EXT VARN  CLEAR SAT  250ML</v>
      </c>
      <c r="F6749" s="13" t="str">
        <f t="shared" si="499"/>
        <v>CROWN  - DS BLACKFRIAR EXT VARN  CLEAR SAT  250ML</v>
      </c>
      <c r="G6749" s="13"/>
      <c r="H6749" s="91" t="s">
        <v>28</v>
      </c>
      <c r="I6749" s="11" t="s">
        <v>29</v>
      </c>
      <c r="J6749" s="11" t="s">
        <v>29</v>
      </c>
      <c r="K6749" s="11" t="s">
        <v>30</v>
      </c>
      <c r="M6749" s="11" t="s">
        <v>7062</v>
      </c>
      <c r="N6749" s="13">
        <v>3105</v>
      </c>
      <c r="O6749" s="15">
        <f>_xlfn.XLOOKUP(B6749,Sheet1!A:A,Sheet1!E:E)</f>
        <v>8.56</v>
      </c>
      <c r="P6749" s="26"/>
      <c r="Q6749" s="15">
        <f t="shared" si="502"/>
        <v>8.9880000000000013</v>
      </c>
      <c r="R6749" s="38">
        <f t="shared" si="501"/>
        <v>9.2576400000000021</v>
      </c>
      <c r="S6749" s="26">
        <v>0</v>
      </c>
      <c r="T6749" s="13" t="str">
        <f t="shared" si="500"/>
        <v>Up</v>
      </c>
    </row>
    <row r="6750" spans="1:20" s="14" customFormat="1" hidden="1" x14ac:dyDescent="0.3">
      <c r="A6750" s="11">
        <v>6046123</v>
      </c>
      <c r="B6750" s="11">
        <v>6046123</v>
      </c>
      <c r="C6750" s="11" t="s">
        <v>26</v>
      </c>
      <c r="D6750" s="11" t="s">
        <v>27</v>
      </c>
      <c r="E6750" s="13" t="str">
        <f>_xlfn.XLOOKUP(B6750,Sheet1!A:A,Sheet1!B:B)</f>
        <v>DS BLACKFRIAR WOOD DYE  REDWOOD    250ML</v>
      </c>
      <c r="F6750" s="13" t="str">
        <f t="shared" si="499"/>
        <v>CROWN  - DS BLACKFRIAR WOOD DYE  REDWOOD    250ML</v>
      </c>
      <c r="G6750" s="13"/>
      <c r="H6750" s="91" t="s">
        <v>28</v>
      </c>
      <c r="I6750" s="11" t="s">
        <v>29</v>
      </c>
      <c r="J6750" s="11" t="s">
        <v>29</v>
      </c>
      <c r="K6750" s="11" t="s">
        <v>30</v>
      </c>
      <c r="M6750" s="11" t="s">
        <v>7062</v>
      </c>
      <c r="N6750" s="13">
        <v>3105</v>
      </c>
      <c r="O6750" s="15">
        <f>_xlfn.XLOOKUP(B6750,Sheet1!A:A,Sheet1!E:E)</f>
        <v>7.56</v>
      </c>
      <c r="P6750" s="26"/>
      <c r="Q6750" s="15">
        <f t="shared" si="502"/>
        <v>7.9379999999999997</v>
      </c>
      <c r="R6750" s="38">
        <f t="shared" si="501"/>
        <v>8.1761400000000002</v>
      </c>
      <c r="S6750" s="26">
        <v>0</v>
      </c>
      <c r="T6750" s="13" t="str">
        <f t="shared" si="500"/>
        <v>Up</v>
      </c>
    </row>
    <row r="6751" spans="1:20" s="14" customFormat="1" hidden="1" x14ac:dyDescent="0.3">
      <c r="A6751" s="11">
        <v>6046122</v>
      </c>
      <c r="B6751" s="11">
        <v>6046122</v>
      </c>
      <c r="C6751" s="11" t="s">
        <v>26</v>
      </c>
      <c r="D6751" s="11" t="s">
        <v>27</v>
      </c>
      <c r="E6751" s="13" t="str">
        <f>_xlfn.XLOOKUP(B6751,Sheet1!A:A,Sheet1!B:B)</f>
        <v>DS BLACKFRIAR WOOD DYE  CHESTNUT   250ML</v>
      </c>
      <c r="F6751" s="13" t="str">
        <f t="shared" si="499"/>
        <v>CROWN  - DS BLACKFRIAR WOOD DYE  CHESTNUT   250ML</v>
      </c>
      <c r="G6751" s="13"/>
      <c r="H6751" s="91" t="s">
        <v>28</v>
      </c>
      <c r="I6751" s="11" t="s">
        <v>29</v>
      </c>
      <c r="J6751" s="11" t="s">
        <v>29</v>
      </c>
      <c r="K6751" s="11" t="s">
        <v>30</v>
      </c>
      <c r="M6751" s="11" t="s">
        <v>7062</v>
      </c>
      <c r="N6751" s="13">
        <v>3105</v>
      </c>
      <c r="O6751" s="15">
        <f>_xlfn.XLOOKUP(B6751,Sheet1!A:A,Sheet1!E:E)</f>
        <v>7.56</v>
      </c>
      <c r="P6751" s="26"/>
      <c r="Q6751" s="15">
        <f t="shared" si="502"/>
        <v>7.9379999999999997</v>
      </c>
      <c r="R6751" s="38">
        <f t="shared" si="501"/>
        <v>8.1761400000000002</v>
      </c>
      <c r="S6751" s="26">
        <v>0</v>
      </c>
      <c r="T6751" s="13" t="str">
        <f t="shared" si="500"/>
        <v>Up</v>
      </c>
    </row>
    <row r="6752" spans="1:20" s="14" customFormat="1" hidden="1" x14ac:dyDescent="0.3">
      <c r="A6752" s="11">
        <v>6046120</v>
      </c>
      <c r="B6752" s="11">
        <v>6046120</v>
      </c>
      <c r="C6752" s="11" t="s">
        <v>26</v>
      </c>
      <c r="D6752" s="11" t="s">
        <v>27</v>
      </c>
      <c r="E6752" s="13" t="str">
        <f>_xlfn.XLOOKUP(B6752,Sheet1!A:A,Sheet1!B:B)</f>
        <v>DS BLACKFRIAR WOOD DYE  ROSEWOOD   250ML</v>
      </c>
      <c r="F6752" s="13" t="str">
        <f t="shared" si="499"/>
        <v>CROWN  - DS BLACKFRIAR WOOD DYE  ROSEWOOD   250ML</v>
      </c>
      <c r="G6752" s="13"/>
      <c r="H6752" s="91" t="s">
        <v>28</v>
      </c>
      <c r="I6752" s="11" t="s">
        <v>29</v>
      </c>
      <c r="J6752" s="11" t="s">
        <v>29</v>
      </c>
      <c r="K6752" s="11" t="s">
        <v>30</v>
      </c>
      <c r="M6752" s="11" t="s">
        <v>7062</v>
      </c>
      <c r="N6752" s="13">
        <v>3105</v>
      </c>
      <c r="O6752" s="15">
        <f>_xlfn.XLOOKUP(B6752,Sheet1!A:A,Sheet1!E:E)</f>
        <v>7.56</v>
      </c>
      <c r="P6752" s="26"/>
      <c r="Q6752" s="15">
        <f t="shared" si="502"/>
        <v>7.9379999999999997</v>
      </c>
      <c r="R6752" s="38">
        <f t="shared" si="501"/>
        <v>8.1761400000000002</v>
      </c>
      <c r="S6752" s="26">
        <v>0</v>
      </c>
      <c r="T6752" s="13" t="str">
        <f t="shared" si="500"/>
        <v>Up</v>
      </c>
    </row>
    <row r="6753" spans="1:20" s="14" customFormat="1" hidden="1" x14ac:dyDescent="0.3">
      <c r="A6753" s="11">
        <v>6046119</v>
      </c>
      <c r="B6753" s="11">
        <v>6046119</v>
      </c>
      <c r="C6753" s="11" t="s">
        <v>26</v>
      </c>
      <c r="D6753" s="11" t="s">
        <v>27</v>
      </c>
      <c r="E6753" s="13" t="str">
        <f>_xlfn.XLOOKUP(B6753,Sheet1!A:A,Sheet1!B:B)</f>
        <v>DS BLACKFRIAR WOOD DYE  ANTIQ PINE 250ML</v>
      </c>
      <c r="F6753" s="13" t="str">
        <f t="shared" si="499"/>
        <v>CROWN  - DS BLACKFRIAR WOOD DYE  ANTIQ PINE 250ML</v>
      </c>
      <c r="G6753" s="13"/>
      <c r="H6753" s="91" t="s">
        <v>28</v>
      </c>
      <c r="I6753" s="11" t="s">
        <v>29</v>
      </c>
      <c r="J6753" s="11" t="s">
        <v>29</v>
      </c>
      <c r="K6753" s="11" t="s">
        <v>30</v>
      </c>
      <c r="M6753" s="11" t="s">
        <v>7062</v>
      </c>
      <c r="N6753" s="13">
        <v>3105</v>
      </c>
      <c r="O6753" s="15">
        <f>_xlfn.XLOOKUP(B6753,Sheet1!A:A,Sheet1!E:E)</f>
        <v>7.56</v>
      </c>
      <c r="P6753" s="26"/>
      <c r="Q6753" s="15">
        <f t="shared" si="502"/>
        <v>7.9379999999999997</v>
      </c>
      <c r="R6753" s="38">
        <f t="shared" si="501"/>
        <v>8.1761400000000002</v>
      </c>
      <c r="S6753" s="26">
        <v>0</v>
      </c>
      <c r="T6753" s="13" t="str">
        <f t="shared" si="500"/>
        <v>Up</v>
      </c>
    </row>
    <row r="6754" spans="1:20" s="14" customFormat="1" hidden="1" x14ac:dyDescent="0.3">
      <c r="A6754" s="11">
        <v>6046117</v>
      </c>
      <c r="B6754" s="11">
        <v>6046117</v>
      </c>
      <c r="C6754" s="11" t="s">
        <v>26</v>
      </c>
      <c r="D6754" s="11" t="s">
        <v>27</v>
      </c>
      <c r="E6754" s="13" t="str">
        <f>_xlfn.XLOOKUP(B6754,Sheet1!A:A,Sheet1!B:B)</f>
        <v>DS BLACKFRIAR WOOD DYE  D JACOBEAN 250ML</v>
      </c>
      <c r="F6754" s="13" t="str">
        <f t="shared" si="499"/>
        <v>CROWN  - DS BLACKFRIAR WOOD DYE  D JACOBEAN 250ML</v>
      </c>
      <c r="G6754" s="13"/>
      <c r="H6754" s="91" t="s">
        <v>28</v>
      </c>
      <c r="I6754" s="11" t="s">
        <v>29</v>
      </c>
      <c r="J6754" s="11" t="s">
        <v>29</v>
      </c>
      <c r="K6754" s="11" t="s">
        <v>30</v>
      </c>
      <c r="M6754" s="11" t="s">
        <v>7062</v>
      </c>
      <c r="N6754" s="13">
        <v>3105</v>
      </c>
      <c r="O6754" s="15">
        <f>_xlfn.XLOOKUP(B6754,Sheet1!A:A,Sheet1!E:E)</f>
        <v>7.56</v>
      </c>
      <c r="P6754" s="26"/>
      <c r="Q6754" s="15">
        <f t="shared" si="502"/>
        <v>7.9379999999999997</v>
      </c>
      <c r="R6754" s="38">
        <f t="shared" si="501"/>
        <v>8.1761400000000002</v>
      </c>
      <c r="S6754" s="26">
        <v>0</v>
      </c>
      <c r="T6754" s="13" t="str">
        <f t="shared" si="500"/>
        <v>Up</v>
      </c>
    </row>
    <row r="6755" spans="1:20" s="14" customFormat="1" hidden="1" x14ac:dyDescent="0.3">
      <c r="A6755" s="11">
        <v>6046116</v>
      </c>
      <c r="B6755" s="11">
        <v>6046116</v>
      </c>
      <c r="C6755" s="11" t="s">
        <v>26</v>
      </c>
      <c r="D6755" s="11" t="s">
        <v>27</v>
      </c>
      <c r="E6755" s="13" t="str">
        <f>_xlfn.XLOOKUP(B6755,Sheet1!A:A,Sheet1!B:B)</f>
        <v>DS BLACKFRIAR WOOD DYE  TEAK       250ML</v>
      </c>
      <c r="F6755" s="13" t="str">
        <f t="shared" si="499"/>
        <v>CROWN  - DS BLACKFRIAR WOOD DYE  TEAK       250ML</v>
      </c>
      <c r="G6755" s="13"/>
      <c r="H6755" s="91" t="s">
        <v>28</v>
      </c>
      <c r="I6755" s="11" t="s">
        <v>29</v>
      </c>
      <c r="J6755" s="11" t="s">
        <v>29</v>
      </c>
      <c r="K6755" s="11" t="s">
        <v>30</v>
      </c>
      <c r="M6755" s="11" t="s">
        <v>7062</v>
      </c>
      <c r="N6755" s="13">
        <v>3105</v>
      </c>
      <c r="O6755" s="15">
        <f>_xlfn.XLOOKUP(B6755,Sheet1!A:A,Sheet1!E:E)</f>
        <v>7.56</v>
      </c>
      <c r="P6755" s="26"/>
      <c r="Q6755" s="15">
        <f t="shared" si="502"/>
        <v>7.9379999999999997</v>
      </c>
      <c r="R6755" s="38">
        <f t="shared" si="501"/>
        <v>8.1761400000000002</v>
      </c>
      <c r="S6755" s="26">
        <v>0</v>
      </c>
      <c r="T6755" s="13" t="str">
        <f t="shared" si="500"/>
        <v>Up</v>
      </c>
    </row>
    <row r="6756" spans="1:20" s="14" customFormat="1" hidden="1" x14ac:dyDescent="0.3">
      <c r="A6756" s="11">
        <v>6046115</v>
      </c>
      <c r="B6756" s="11">
        <v>6046115</v>
      </c>
      <c r="C6756" s="11" t="s">
        <v>26</v>
      </c>
      <c r="D6756" s="11" t="s">
        <v>27</v>
      </c>
      <c r="E6756" s="13" t="str">
        <f>_xlfn.XLOOKUP(B6756,Sheet1!A:A,Sheet1!B:B)</f>
        <v>DS BLACKFRIAR WOOD DYE  DARK OAK   250ML</v>
      </c>
      <c r="F6756" s="13" t="str">
        <f t="shared" si="499"/>
        <v>CROWN  - DS BLACKFRIAR WOOD DYE  DARK OAK   250ML</v>
      </c>
      <c r="G6756" s="13"/>
      <c r="H6756" s="91" t="s">
        <v>28</v>
      </c>
      <c r="I6756" s="11" t="s">
        <v>29</v>
      </c>
      <c r="J6756" s="11" t="s">
        <v>29</v>
      </c>
      <c r="K6756" s="11" t="s">
        <v>30</v>
      </c>
      <c r="M6756" s="11" t="s">
        <v>7062</v>
      </c>
      <c r="N6756" s="13">
        <v>3105</v>
      </c>
      <c r="O6756" s="15">
        <f>_xlfn.XLOOKUP(B6756,Sheet1!A:A,Sheet1!E:E)</f>
        <v>7.56</v>
      </c>
      <c r="P6756" s="26"/>
      <c r="Q6756" s="15">
        <f t="shared" si="502"/>
        <v>7.9379999999999997</v>
      </c>
      <c r="R6756" s="38">
        <f t="shared" si="501"/>
        <v>8.1761400000000002</v>
      </c>
      <c r="S6756" s="26">
        <v>0</v>
      </c>
      <c r="T6756" s="13" t="str">
        <f t="shared" si="500"/>
        <v>Up</v>
      </c>
    </row>
    <row r="6757" spans="1:20" s="14" customFormat="1" hidden="1" x14ac:dyDescent="0.3">
      <c r="A6757" s="11">
        <v>6046114</v>
      </c>
      <c r="B6757" s="11">
        <v>6046114</v>
      </c>
      <c r="C6757" s="11" t="s">
        <v>26</v>
      </c>
      <c r="D6757" s="11" t="s">
        <v>27</v>
      </c>
      <c r="E6757" s="13" t="str">
        <f>_xlfn.XLOOKUP(B6757,Sheet1!A:A,Sheet1!B:B)</f>
        <v>DS BLACKFRIAR WOOD DYE  MEDIUM OAK 250ML</v>
      </c>
      <c r="F6757" s="13" t="str">
        <f t="shared" si="499"/>
        <v>CROWN  - DS BLACKFRIAR WOOD DYE  MEDIUM OAK 250ML</v>
      </c>
      <c r="G6757" s="13"/>
      <c r="H6757" s="91" t="s">
        <v>28</v>
      </c>
      <c r="I6757" s="11" t="s">
        <v>29</v>
      </c>
      <c r="J6757" s="11" t="s">
        <v>29</v>
      </c>
      <c r="K6757" s="11" t="s">
        <v>30</v>
      </c>
      <c r="M6757" s="11" t="s">
        <v>7062</v>
      </c>
      <c r="N6757" s="13">
        <v>3105</v>
      </c>
      <c r="O6757" s="15">
        <f>_xlfn.XLOOKUP(B6757,Sheet1!A:A,Sheet1!E:E)</f>
        <v>7.56</v>
      </c>
      <c r="P6757" s="26"/>
      <c r="Q6757" s="15">
        <f t="shared" si="502"/>
        <v>7.9379999999999997</v>
      </c>
      <c r="R6757" s="38">
        <f t="shared" si="501"/>
        <v>8.1761400000000002</v>
      </c>
      <c r="S6757" s="26">
        <v>0</v>
      </c>
      <c r="T6757" s="13" t="str">
        <f t="shared" si="500"/>
        <v>Up</v>
      </c>
    </row>
    <row r="6758" spans="1:20" s="14" customFormat="1" hidden="1" x14ac:dyDescent="0.3">
      <c r="A6758" s="11">
        <v>6063174</v>
      </c>
      <c r="B6758" s="11">
        <v>6063174</v>
      </c>
      <c r="C6758" s="11" t="s">
        <v>26</v>
      </c>
      <c r="D6758" s="11" t="s">
        <v>27</v>
      </c>
      <c r="E6758" s="13" t="str">
        <f>_xlfn.XLOOKUP(B6758,Sheet1!A:A,Sheet1!B:B)</f>
        <v>DS BARTOLINE  1876 LIGHT ADHESIVE  5K</v>
      </c>
      <c r="F6758" s="13" t="str">
        <f t="shared" si="499"/>
        <v>CROWN  - DS BARTOLINE  1876 LIGHT ADHESIVE  5K</v>
      </c>
      <c r="G6758" s="13"/>
      <c r="H6758" s="91" t="s">
        <v>28</v>
      </c>
      <c r="I6758" s="11" t="s">
        <v>29</v>
      </c>
      <c r="J6758" s="11" t="s">
        <v>29</v>
      </c>
      <c r="K6758" s="11" t="s">
        <v>30</v>
      </c>
      <c r="M6758" s="11" t="s">
        <v>7062</v>
      </c>
      <c r="N6758" s="13">
        <v>3105</v>
      </c>
      <c r="O6758" s="15">
        <f>_xlfn.XLOOKUP(B6758,Sheet1!A:A,Sheet1!E:E)</f>
        <v>13.68</v>
      </c>
      <c r="P6758" s="26"/>
      <c r="Q6758" s="15">
        <f t="shared" si="502"/>
        <v>14.364000000000001</v>
      </c>
      <c r="R6758" s="38">
        <f t="shared" si="501"/>
        <v>14.794920000000001</v>
      </c>
      <c r="S6758" s="26">
        <v>0</v>
      </c>
      <c r="T6758" s="13" t="str">
        <f t="shared" si="500"/>
        <v>Up</v>
      </c>
    </row>
    <row r="6759" spans="1:20" s="14" customFormat="1" hidden="1" x14ac:dyDescent="0.3">
      <c r="A6759" s="11">
        <v>6048273</v>
      </c>
      <c r="B6759" s="11">
        <v>6048273</v>
      </c>
      <c r="C6759" s="11" t="s">
        <v>26</v>
      </c>
      <c r="D6759" s="11" t="s">
        <v>27</v>
      </c>
      <c r="E6759" s="13" t="str">
        <f>_xlfn.XLOOKUP(B6759,Sheet1!A:A,Sheet1!B:B)</f>
        <v>DE ALI OXIDE 5M         40GRD(10)  EACH</v>
      </c>
      <c r="F6759" s="13" t="str">
        <f t="shared" si="499"/>
        <v>CROWN  - DE ALI OXIDE 5M         40GRD(10)  EACH</v>
      </c>
      <c r="G6759" s="13"/>
      <c r="H6759" s="91" t="s">
        <v>28</v>
      </c>
      <c r="I6759" s="11" t="s">
        <v>29</v>
      </c>
      <c r="J6759" s="11" t="s">
        <v>29</v>
      </c>
      <c r="K6759" s="11" t="s">
        <v>30</v>
      </c>
      <c r="M6759" s="11" t="s">
        <v>7062</v>
      </c>
      <c r="N6759" s="13">
        <v>3105</v>
      </c>
      <c r="O6759" s="15">
        <f>_xlfn.XLOOKUP(B6759,Sheet1!A:A,Sheet1!E:E)</f>
        <v>2.65</v>
      </c>
      <c r="P6759" s="26"/>
      <c r="Q6759" s="15">
        <f t="shared" si="502"/>
        <v>2.7825000000000002</v>
      </c>
      <c r="R6759" s="38">
        <f t="shared" ref="R6759:R6760" si="503">Q6759*1.03</f>
        <v>2.8659750000000002</v>
      </c>
      <c r="S6759" s="26">
        <v>0</v>
      </c>
      <c r="T6759" s="13" t="str">
        <f t="shared" si="500"/>
        <v>Up</v>
      </c>
    </row>
    <row r="6760" spans="1:20" s="14" customFormat="1" hidden="1" x14ac:dyDescent="0.3">
      <c r="A6760" s="11">
        <v>6055304</v>
      </c>
      <c r="B6760" s="11">
        <v>6055304</v>
      </c>
      <c r="C6760" s="11" t="s">
        <v>26</v>
      </c>
      <c r="D6760" s="11" t="s">
        <v>27</v>
      </c>
      <c r="E6760" s="13" t="str">
        <f>_xlfn.XLOOKUP(B6760,Sheet1!A:A,Sheet1!B:B)</f>
        <v>DE PROF SYNTH ANGLED SHORT HANDLE  2IN</v>
      </c>
      <c r="F6760" s="13" t="str">
        <f t="shared" si="499"/>
        <v>CROWN  - DE PROF SYNTH ANGLED SHORT HANDLE  2IN</v>
      </c>
      <c r="G6760" s="13"/>
      <c r="H6760" s="91" t="s">
        <v>28</v>
      </c>
      <c r="I6760" s="11" t="s">
        <v>29</v>
      </c>
      <c r="J6760" s="11" t="s">
        <v>29</v>
      </c>
      <c r="K6760" s="11" t="s">
        <v>30</v>
      </c>
      <c r="M6760" s="11" t="s">
        <v>7062</v>
      </c>
      <c r="N6760" s="13">
        <v>3105</v>
      </c>
      <c r="O6760" s="15">
        <f>_xlfn.XLOOKUP(B6760,Sheet1!A:A,Sheet1!E:E)</f>
        <v>2.98</v>
      </c>
      <c r="P6760" s="26"/>
      <c r="Q6760" s="15">
        <f t="shared" si="502"/>
        <v>3.129</v>
      </c>
      <c r="R6760" s="38">
        <f t="shared" si="503"/>
        <v>3.2228699999999999</v>
      </c>
      <c r="S6760" s="26">
        <v>0</v>
      </c>
      <c r="T6760" s="13" t="str">
        <f t="shared" si="500"/>
        <v>Up</v>
      </c>
    </row>
    <row r="6761" spans="1:20" s="14" customFormat="1" hidden="1" x14ac:dyDescent="0.3">
      <c r="A6761" s="11">
        <v>6056005</v>
      </c>
      <c r="B6761" s="11">
        <v>6056005</v>
      </c>
      <c r="C6761" s="11" t="s">
        <v>26</v>
      </c>
      <c r="D6761" s="11" t="s">
        <v>27</v>
      </c>
      <c r="E6761" s="13" t="str">
        <f>_xlfn.XLOOKUP(B6761,Sheet1!A:A,Sheet1!B:B)</f>
        <v>DE ULT ADV SYN BRUSH    1IN (12)   EACH</v>
      </c>
      <c r="F6761" s="13" t="str">
        <f t="shared" si="499"/>
        <v>CROWN  - DE ULT ADV SYN BRUSH    1IN (12)   EACH</v>
      </c>
      <c r="G6761" s="13"/>
      <c r="H6761" s="91" t="s">
        <v>28</v>
      </c>
      <c r="I6761" s="11" t="s">
        <v>29</v>
      </c>
      <c r="J6761" s="11" t="s">
        <v>29</v>
      </c>
      <c r="K6761" s="11" t="s">
        <v>30</v>
      </c>
      <c r="M6761" s="11" t="s">
        <v>7062</v>
      </c>
      <c r="N6761" s="13">
        <v>3105</v>
      </c>
      <c r="O6761" s="15">
        <f>_xlfn.XLOOKUP(B6761,Sheet1!A:A,Sheet1!E:E)</f>
        <v>1.48</v>
      </c>
      <c r="P6761" s="26"/>
      <c r="Q6761" s="15">
        <f t="shared" si="502"/>
        <v>1.554</v>
      </c>
      <c r="R6761" s="38">
        <f>_xlfn.XLOOKUP(B6761,Sheet4!B:B,Sheet4!D:D)</f>
        <v>1.57</v>
      </c>
      <c r="S6761" s="26">
        <v>0</v>
      </c>
      <c r="T6761" s="13" t="str">
        <f t="shared" si="500"/>
        <v>Up</v>
      </c>
    </row>
    <row r="6762" spans="1:20" s="14" customFormat="1" hidden="1" x14ac:dyDescent="0.3">
      <c r="A6762" s="11">
        <v>6055215</v>
      </c>
      <c r="B6762" s="11">
        <v>6055215</v>
      </c>
      <c r="C6762" s="11" t="s">
        <v>26</v>
      </c>
      <c r="D6762" s="11" t="s">
        <v>27</v>
      </c>
      <c r="E6762" s="13" t="str">
        <f>_xlfn.XLOOKUP(B6762,Sheet1!A:A,Sheet1!B:B)</f>
        <v>DE ULT ADV SYNTH BRUSH  1IN (12)   EACH</v>
      </c>
      <c r="F6762" s="13" t="str">
        <f t="shared" si="499"/>
        <v>CROWN  - DE ULT ADV SYNTH BRUSH  1IN (12)   EACH</v>
      </c>
      <c r="G6762" s="13"/>
      <c r="H6762" s="91" t="s">
        <v>28</v>
      </c>
      <c r="I6762" s="11" t="s">
        <v>29</v>
      </c>
      <c r="J6762" s="11" t="s">
        <v>29</v>
      </c>
      <c r="K6762" s="11" t="s">
        <v>30</v>
      </c>
      <c r="M6762" s="11" t="s">
        <v>7062</v>
      </c>
      <c r="N6762" s="13">
        <v>3105</v>
      </c>
      <c r="O6762" s="15">
        <f>_xlfn.XLOOKUP(B6762,Sheet1!A:A,Sheet1!E:E)</f>
        <v>0.42</v>
      </c>
      <c r="P6762" s="26"/>
      <c r="Q6762" s="15">
        <f t="shared" si="502"/>
        <v>0.441</v>
      </c>
      <c r="R6762" s="38">
        <f t="shared" ref="R6762:R6801" si="504">Q6762*1.03</f>
        <v>0.45423000000000002</v>
      </c>
      <c r="S6762" s="26">
        <v>0</v>
      </c>
      <c r="T6762" s="13" t="str">
        <f t="shared" si="500"/>
        <v>Up</v>
      </c>
    </row>
    <row r="6763" spans="1:20" s="14" customFormat="1" hidden="1" x14ac:dyDescent="0.3">
      <c r="A6763" s="11">
        <v>6055216</v>
      </c>
      <c r="B6763" s="11">
        <v>6055216</v>
      </c>
      <c r="C6763" s="11" t="s">
        <v>26</v>
      </c>
      <c r="D6763" s="11" t="s">
        <v>27</v>
      </c>
      <c r="E6763" s="13" t="str">
        <f>_xlfn.XLOOKUP(B6763,Sheet1!A:A,Sheet1!B:B)</f>
        <v>DE ULT ADV SYNTH BRUSH  1.5IN(12)  EACH</v>
      </c>
      <c r="F6763" s="13" t="str">
        <f t="shared" si="499"/>
        <v>CROWN  - DE ULT ADV SYNTH BRUSH  1.5IN(12)  EACH</v>
      </c>
      <c r="G6763" s="13"/>
      <c r="H6763" s="91" t="s">
        <v>28</v>
      </c>
      <c r="I6763" s="11" t="s">
        <v>29</v>
      </c>
      <c r="J6763" s="11" t="s">
        <v>29</v>
      </c>
      <c r="K6763" s="11" t="s">
        <v>30</v>
      </c>
      <c r="M6763" s="11" t="s">
        <v>7062</v>
      </c>
      <c r="N6763" s="13">
        <v>3105</v>
      </c>
      <c r="O6763" s="15">
        <f>_xlfn.XLOOKUP(B6763,Sheet1!A:A,Sheet1!E:E)</f>
        <v>0.61</v>
      </c>
      <c r="P6763" s="26"/>
      <c r="Q6763" s="15">
        <f t="shared" si="502"/>
        <v>0.64049999999999996</v>
      </c>
      <c r="R6763" s="38">
        <f t="shared" si="504"/>
        <v>0.65971499999999994</v>
      </c>
      <c r="S6763" s="26">
        <v>0</v>
      </c>
      <c r="T6763" s="13" t="str">
        <f t="shared" si="500"/>
        <v>Up</v>
      </c>
    </row>
    <row r="6764" spans="1:20" s="14" customFormat="1" hidden="1" x14ac:dyDescent="0.3">
      <c r="A6764" s="11">
        <v>6055302</v>
      </c>
      <c r="B6764" s="11">
        <v>6055302</v>
      </c>
      <c r="C6764" s="11" t="s">
        <v>26</v>
      </c>
      <c r="D6764" s="11" t="s">
        <v>27</v>
      </c>
      <c r="E6764" s="13" t="str">
        <f>_xlfn.XLOOKUP(B6764,Sheet1!A:A,Sheet1!B:B)</f>
        <v>DE ULTIMATE SYNTH BRUSH BOX SET    3PC</v>
      </c>
      <c r="F6764" s="13" t="str">
        <f t="shared" si="499"/>
        <v>CROWN  - DE ULTIMATE SYNTH BRUSH BOX SET    3PC</v>
      </c>
      <c r="G6764" s="13"/>
      <c r="H6764" s="91" t="s">
        <v>28</v>
      </c>
      <c r="I6764" s="11" t="s">
        <v>29</v>
      </c>
      <c r="J6764" s="11" t="s">
        <v>29</v>
      </c>
      <c r="K6764" s="11" t="s">
        <v>30</v>
      </c>
      <c r="M6764" s="11" t="s">
        <v>7062</v>
      </c>
      <c r="N6764" s="13">
        <v>3105</v>
      </c>
      <c r="O6764" s="15">
        <f>_xlfn.XLOOKUP(B6764,Sheet1!A:A,Sheet1!E:E)</f>
        <v>5.72</v>
      </c>
      <c r="P6764" s="26">
        <f>_xlfn.XLOOKUP(A6764,Sheet2!F:F,Sheet2!H:H)</f>
        <v>0</v>
      </c>
      <c r="Q6764" s="15">
        <f t="shared" si="502"/>
        <v>6.0060000000000002</v>
      </c>
      <c r="R6764" s="38">
        <f t="shared" si="504"/>
        <v>6.1861800000000002</v>
      </c>
      <c r="S6764" s="26">
        <v>0</v>
      </c>
      <c r="T6764" s="13" t="str">
        <f t="shared" si="500"/>
        <v>Up</v>
      </c>
    </row>
    <row r="6765" spans="1:20" s="14" customFormat="1" hidden="1" x14ac:dyDescent="0.3">
      <c r="A6765" s="11">
        <v>6055308</v>
      </c>
      <c r="B6765" s="11">
        <v>6055308</v>
      </c>
      <c r="C6765" s="11" t="s">
        <v>26</v>
      </c>
      <c r="D6765" s="11" t="s">
        <v>27</v>
      </c>
      <c r="E6765" s="13" t="str">
        <f>_xlfn.XLOOKUP(B6765,Sheet1!A:A,Sheet1!B:B)</f>
        <v>DE ULTIMATE SYNTH BRUSH OVAL SET   3PC</v>
      </c>
      <c r="F6765" s="13" t="str">
        <f t="shared" si="499"/>
        <v>CROWN  - DE ULTIMATE SYNTH BRUSH OVAL SET   3PC</v>
      </c>
      <c r="G6765" s="13"/>
      <c r="H6765" s="91" t="s">
        <v>28</v>
      </c>
      <c r="I6765" s="11" t="s">
        <v>29</v>
      </c>
      <c r="J6765" s="11" t="s">
        <v>29</v>
      </c>
      <c r="K6765" s="11" t="s">
        <v>30</v>
      </c>
      <c r="M6765" s="11" t="s">
        <v>7062</v>
      </c>
      <c r="N6765" s="13">
        <v>3105</v>
      </c>
      <c r="O6765" s="15">
        <f>_xlfn.XLOOKUP(B6765,Sheet1!A:A,Sheet1!E:E)</f>
        <v>7.43</v>
      </c>
      <c r="P6765" s="26"/>
      <c r="Q6765" s="15">
        <f t="shared" si="502"/>
        <v>7.8014999999999999</v>
      </c>
      <c r="R6765" s="38">
        <f t="shared" si="504"/>
        <v>8.0355450000000008</v>
      </c>
      <c r="S6765" s="26">
        <v>0</v>
      </c>
      <c r="T6765" s="13" t="str">
        <f t="shared" si="500"/>
        <v>Up</v>
      </c>
    </row>
    <row r="6766" spans="1:20" s="14" customFormat="1" hidden="1" x14ac:dyDescent="0.3">
      <c r="A6766" s="11">
        <v>6058420</v>
      </c>
      <c r="B6766" s="11">
        <v>6058420</v>
      </c>
      <c r="C6766" s="11" t="s">
        <v>26</v>
      </c>
      <c r="D6766" s="11" t="s">
        <v>27</v>
      </c>
      <c r="E6766" s="13" t="str">
        <f>_xlfn.XLOOKUP(B6766,Sheet1!A:A,Sheet1!B:B)</f>
        <v>DS MYLANDS MARBLE MATT  CHAMB GATE 100ML</v>
      </c>
      <c r="F6766" s="13" t="str">
        <f t="shared" si="499"/>
        <v>CROWN  - DS MYLANDS MARBLE MATT  CHAMB GATE 100ML</v>
      </c>
      <c r="G6766" s="13"/>
      <c r="H6766" s="91" t="s">
        <v>28</v>
      </c>
      <c r="I6766" s="11" t="s">
        <v>29</v>
      </c>
      <c r="J6766" s="11" t="s">
        <v>29</v>
      </c>
      <c r="K6766" s="11" t="s">
        <v>30</v>
      </c>
      <c r="M6766" s="11" t="s">
        <v>7062</v>
      </c>
      <c r="N6766" s="13">
        <v>3105</v>
      </c>
      <c r="O6766" s="15">
        <f>_xlfn.XLOOKUP(B6766,Sheet1!A:A,Sheet1!E:E)</f>
        <v>4.17</v>
      </c>
      <c r="P6766" s="26"/>
      <c r="Q6766" s="15">
        <f t="shared" si="502"/>
        <v>4.3784999999999998</v>
      </c>
      <c r="R6766" s="38">
        <f t="shared" si="504"/>
        <v>4.5098549999999999</v>
      </c>
      <c r="S6766" s="26">
        <v>0</v>
      </c>
      <c r="T6766" s="13" t="str">
        <f t="shared" si="500"/>
        <v>Up</v>
      </c>
    </row>
    <row r="6767" spans="1:20" s="14" customFormat="1" hidden="1" x14ac:dyDescent="0.3">
      <c r="A6767" s="11">
        <v>6058422</v>
      </c>
      <c r="B6767" s="11">
        <v>6058422</v>
      </c>
      <c r="C6767" s="11" t="s">
        <v>26</v>
      </c>
      <c r="D6767" s="11" t="s">
        <v>27</v>
      </c>
      <c r="E6767" s="13" t="str">
        <f>_xlfn.XLOOKUP(B6767,Sheet1!A:A,Sheet1!B:B)</f>
        <v>DS MYLANDS MARBLE MATT  LUDG CIRCU 100ML</v>
      </c>
      <c r="F6767" s="13" t="str">
        <f t="shared" si="499"/>
        <v>CROWN  - DS MYLANDS MARBLE MATT  LUDG CIRCU 100ML</v>
      </c>
      <c r="G6767" s="13"/>
      <c r="H6767" s="91" t="s">
        <v>28</v>
      </c>
      <c r="I6767" s="11" t="s">
        <v>29</v>
      </c>
      <c r="J6767" s="11" t="s">
        <v>29</v>
      </c>
      <c r="K6767" s="11" t="s">
        <v>30</v>
      </c>
      <c r="M6767" s="11" t="s">
        <v>7062</v>
      </c>
      <c r="N6767" s="13">
        <v>3105</v>
      </c>
      <c r="O6767" s="15">
        <f>_xlfn.XLOOKUP(B6767,Sheet1!A:A,Sheet1!E:E)</f>
        <v>4.17</v>
      </c>
      <c r="P6767" s="26"/>
      <c r="Q6767" s="15">
        <f t="shared" si="502"/>
        <v>4.3784999999999998</v>
      </c>
      <c r="R6767" s="38">
        <f t="shared" si="504"/>
        <v>4.5098549999999999</v>
      </c>
      <c r="S6767" s="26">
        <v>0</v>
      </c>
      <c r="T6767" s="13" t="str">
        <f t="shared" si="500"/>
        <v>Up</v>
      </c>
    </row>
    <row r="6768" spans="1:20" s="14" customFormat="1" hidden="1" x14ac:dyDescent="0.3">
      <c r="A6768" s="11">
        <v>6058498</v>
      </c>
      <c r="B6768" s="11">
        <v>6058498</v>
      </c>
      <c r="C6768" s="11" t="s">
        <v>26</v>
      </c>
      <c r="D6768" s="11" t="s">
        <v>27</v>
      </c>
      <c r="E6768" s="13" t="str">
        <f>_xlfn.XLOOKUP(B6768,Sheet1!A:A,Sheet1!B:B)</f>
        <v>DS MYLANDS WALL PRIMER             5L</v>
      </c>
      <c r="F6768" s="13" t="str">
        <f t="shared" si="499"/>
        <v>CROWN  - DS MYLANDS WALL PRIMER             5L</v>
      </c>
      <c r="G6768" s="13"/>
      <c r="H6768" s="91" t="s">
        <v>28</v>
      </c>
      <c r="I6768" s="11" t="s">
        <v>29</v>
      </c>
      <c r="J6768" s="11" t="s">
        <v>29</v>
      </c>
      <c r="K6768" s="11" t="s">
        <v>30</v>
      </c>
      <c r="M6768" s="11" t="s">
        <v>7062</v>
      </c>
      <c r="N6768" s="13">
        <v>3105</v>
      </c>
      <c r="O6768" s="15">
        <f>_xlfn.XLOOKUP(B6768,Sheet1!A:A,Sheet1!E:E)</f>
        <v>60</v>
      </c>
      <c r="P6768" s="26"/>
      <c r="Q6768" s="15">
        <f t="shared" si="502"/>
        <v>63</v>
      </c>
      <c r="R6768" s="38">
        <f t="shared" si="504"/>
        <v>64.89</v>
      </c>
      <c r="S6768" s="26">
        <v>0</v>
      </c>
      <c r="T6768" s="13" t="str">
        <f t="shared" si="500"/>
        <v>Up</v>
      </c>
    </row>
    <row r="6769" spans="1:20" s="14" customFormat="1" hidden="1" x14ac:dyDescent="0.3">
      <c r="A6769" s="11">
        <v>6058499</v>
      </c>
      <c r="B6769" s="11">
        <v>6058499</v>
      </c>
      <c r="C6769" s="11" t="s">
        <v>26</v>
      </c>
      <c r="D6769" s="11" t="s">
        <v>27</v>
      </c>
      <c r="E6769" s="13" t="str">
        <f>_xlfn.XLOOKUP(B6769,Sheet1!A:A,Sheet1!B:B)</f>
        <v>DS MYLANDS WALL PRIMER             2.5L</v>
      </c>
      <c r="F6769" s="13" t="str">
        <f t="shared" si="499"/>
        <v>CROWN  - DS MYLANDS WALL PRIMER             2.5L</v>
      </c>
      <c r="G6769" s="13"/>
      <c r="H6769" s="91" t="s">
        <v>28</v>
      </c>
      <c r="I6769" s="11" t="s">
        <v>29</v>
      </c>
      <c r="J6769" s="11" t="s">
        <v>29</v>
      </c>
      <c r="K6769" s="11" t="s">
        <v>30</v>
      </c>
      <c r="M6769" s="11" t="s">
        <v>7062</v>
      </c>
      <c r="N6769" s="13">
        <v>3105</v>
      </c>
      <c r="O6769" s="15">
        <f>_xlfn.XLOOKUP(B6769,Sheet1!A:A,Sheet1!E:E)</f>
        <v>33.33</v>
      </c>
      <c r="P6769" s="26"/>
      <c r="Q6769" s="15">
        <f t="shared" si="502"/>
        <v>34.996499999999997</v>
      </c>
      <c r="R6769" s="38">
        <f t="shared" si="504"/>
        <v>36.046394999999997</v>
      </c>
      <c r="S6769" s="26">
        <v>0</v>
      </c>
      <c r="T6769" s="13" t="str">
        <f t="shared" si="500"/>
        <v>Up</v>
      </c>
    </row>
    <row r="6770" spans="1:20" s="14" customFormat="1" hidden="1" x14ac:dyDescent="0.3">
      <c r="A6770" s="11">
        <v>6048775</v>
      </c>
      <c r="B6770" s="11">
        <v>6048775</v>
      </c>
      <c r="C6770" s="11" t="s">
        <v>26</v>
      </c>
      <c r="D6770" s="11" t="s">
        <v>27</v>
      </c>
      <c r="E6770" s="13" t="str">
        <f>_xlfn.XLOOKUP(B6770,Sheet1!A:A,Sheet1!B:B)</f>
        <v>DE PROF PAINT BRUSH     1IN(12)    EACH</v>
      </c>
      <c r="F6770" s="13" t="str">
        <f t="shared" si="499"/>
        <v>CROWN  - DE PROF PAINT BRUSH     1IN(12)    EACH</v>
      </c>
      <c r="G6770" s="13"/>
      <c r="H6770" s="91" t="s">
        <v>28</v>
      </c>
      <c r="I6770" s="11" t="s">
        <v>29</v>
      </c>
      <c r="J6770" s="11" t="s">
        <v>29</v>
      </c>
      <c r="K6770" s="11" t="s">
        <v>30</v>
      </c>
      <c r="M6770" s="11" t="s">
        <v>7062</v>
      </c>
      <c r="N6770" s="13">
        <v>3105</v>
      </c>
      <c r="O6770" s="15">
        <f>_xlfn.XLOOKUP(B6770,Sheet1!A:A,Sheet1!E:E)</f>
        <v>0.74</v>
      </c>
      <c r="P6770" s="26"/>
      <c r="Q6770" s="15">
        <f t="shared" si="502"/>
        <v>0.77700000000000002</v>
      </c>
      <c r="R6770" s="38">
        <f t="shared" si="504"/>
        <v>0.80031000000000008</v>
      </c>
      <c r="S6770" s="26">
        <v>0</v>
      </c>
      <c r="T6770" s="13" t="str">
        <f t="shared" si="500"/>
        <v>Up</v>
      </c>
    </row>
    <row r="6771" spans="1:20" s="14" customFormat="1" hidden="1" x14ac:dyDescent="0.3">
      <c r="A6771" s="11">
        <v>6048776</v>
      </c>
      <c r="B6771" s="11">
        <v>6048776</v>
      </c>
      <c r="C6771" s="11" t="s">
        <v>26</v>
      </c>
      <c r="D6771" s="11" t="s">
        <v>27</v>
      </c>
      <c r="E6771" s="13" t="str">
        <f>_xlfn.XLOOKUP(B6771,Sheet1!A:A,Sheet1!B:B)</f>
        <v>DE PROF PAINT BRUSH     1.5IN(12)  EACH</v>
      </c>
      <c r="F6771" s="13" t="str">
        <f t="shared" si="499"/>
        <v>CROWN  - DE PROF PAINT BRUSH     1.5IN(12)  EACH</v>
      </c>
      <c r="G6771" s="13"/>
      <c r="H6771" s="91" t="s">
        <v>28</v>
      </c>
      <c r="I6771" s="11" t="s">
        <v>29</v>
      </c>
      <c r="J6771" s="11" t="s">
        <v>29</v>
      </c>
      <c r="K6771" s="11" t="s">
        <v>30</v>
      </c>
      <c r="M6771" s="11" t="s">
        <v>7062</v>
      </c>
      <c r="N6771" s="13">
        <v>3105</v>
      </c>
      <c r="O6771" s="15">
        <f>_xlfn.XLOOKUP(B6771,Sheet1!A:A,Sheet1!E:E)</f>
        <v>1.1200000000000001</v>
      </c>
      <c r="P6771" s="26"/>
      <c r="Q6771" s="15">
        <f t="shared" si="502"/>
        <v>1.1760000000000002</v>
      </c>
      <c r="R6771" s="38">
        <f t="shared" si="504"/>
        <v>1.2112800000000001</v>
      </c>
      <c r="S6771" s="26">
        <v>0</v>
      </c>
      <c r="T6771" s="13" t="str">
        <f t="shared" si="500"/>
        <v>Up</v>
      </c>
    </row>
    <row r="6772" spans="1:20" s="14" customFormat="1" hidden="1" x14ac:dyDescent="0.3">
      <c r="A6772" s="11">
        <v>6048781</v>
      </c>
      <c r="B6772" s="11">
        <v>6048781</v>
      </c>
      <c r="C6772" s="11" t="s">
        <v>26</v>
      </c>
      <c r="D6772" s="11" t="s">
        <v>27</v>
      </c>
      <c r="E6772" s="13" t="str">
        <f>_xlfn.XLOOKUP(B6772,Sheet1!A:A,Sheet1!B:B)</f>
        <v>DE PROF PAINT BRUSH     3IN(6)     EACH</v>
      </c>
      <c r="F6772" s="13" t="str">
        <f t="shared" si="499"/>
        <v>CROWN  - DE PROF PAINT BRUSH     3IN(6)     EACH</v>
      </c>
      <c r="G6772" s="13"/>
      <c r="H6772" s="91" t="s">
        <v>28</v>
      </c>
      <c r="I6772" s="11" t="s">
        <v>29</v>
      </c>
      <c r="J6772" s="11" t="s">
        <v>29</v>
      </c>
      <c r="K6772" s="11" t="s">
        <v>30</v>
      </c>
      <c r="M6772" s="11" t="s">
        <v>7062</v>
      </c>
      <c r="N6772" s="13">
        <v>3105</v>
      </c>
      <c r="O6772" s="15">
        <f>_xlfn.XLOOKUP(B6772,Sheet1!A:A,Sheet1!E:E)</f>
        <v>1.6</v>
      </c>
      <c r="P6772" s="26"/>
      <c r="Q6772" s="15">
        <f t="shared" si="502"/>
        <v>1.6800000000000002</v>
      </c>
      <c r="R6772" s="38">
        <f t="shared" si="504"/>
        <v>1.7304000000000002</v>
      </c>
      <c r="S6772" s="26">
        <v>0</v>
      </c>
      <c r="T6772" s="13" t="str">
        <f t="shared" si="500"/>
        <v>Up</v>
      </c>
    </row>
    <row r="6773" spans="1:20" s="14" customFormat="1" hidden="1" x14ac:dyDescent="0.3">
      <c r="A6773" s="11">
        <v>6048790</v>
      </c>
      <c r="B6773" s="11">
        <v>6048790</v>
      </c>
      <c r="C6773" s="11" t="s">
        <v>26</v>
      </c>
      <c r="D6773" s="11" t="s">
        <v>27</v>
      </c>
      <c r="E6773" s="13" t="str">
        <f>_xlfn.XLOOKUP(B6773,Sheet1!A:A,Sheet1!B:B)</f>
        <v>DE ULTIMATE BRISTLE BRUSH 1IN(12)   EACH</v>
      </c>
      <c r="F6773" s="13" t="str">
        <f t="shared" si="499"/>
        <v>CROWN  - DE ULTIMATE BRISTLE BRUSH 1IN(12)   EACH</v>
      </c>
      <c r="G6773" s="13"/>
      <c r="H6773" s="91" t="s">
        <v>28</v>
      </c>
      <c r="I6773" s="11" t="s">
        <v>29</v>
      </c>
      <c r="J6773" s="11" t="s">
        <v>29</v>
      </c>
      <c r="K6773" s="11" t="s">
        <v>30</v>
      </c>
      <c r="M6773" s="11" t="s">
        <v>7062</v>
      </c>
      <c r="N6773" s="13">
        <v>3105</v>
      </c>
      <c r="O6773" s="15">
        <f>_xlfn.XLOOKUP(B6773,Sheet1!A:A,Sheet1!E:E)</f>
        <v>1.1000000000000001</v>
      </c>
      <c r="P6773" s="26"/>
      <c r="Q6773" s="15">
        <f t="shared" si="502"/>
        <v>1.1550000000000002</v>
      </c>
      <c r="R6773" s="38">
        <f t="shared" si="504"/>
        <v>1.1896500000000003</v>
      </c>
      <c r="S6773" s="26">
        <v>0</v>
      </c>
      <c r="T6773" s="13" t="str">
        <f t="shared" si="500"/>
        <v>Up</v>
      </c>
    </row>
    <row r="6774" spans="1:20" s="14" customFormat="1" hidden="1" x14ac:dyDescent="0.3">
      <c r="A6774" s="11">
        <v>6049135</v>
      </c>
      <c r="B6774" s="11">
        <v>6049135</v>
      </c>
      <c r="C6774" s="11" t="s">
        <v>26</v>
      </c>
      <c r="D6774" s="11" t="s">
        <v>27</v>
      </c>
      <c r="E6774" s="13" t="str">
        <f>_xlfn.XLOOKUP(B6774,Sheet1!A:A,Sheet1!B:B)</f>
        <v>DE PROF SYNTH BRUSH     1.5IN (12) EACH</v>
      </c>
      <c r="F6774" s="13" t="str">
        <f t="shared" si="499"/>
        <v>CROWN  - DE PROF SYNTH BRUSH     1.5IN (12) EACH</v>
      </c>
      <c r="G6774" s="13"/>
      <c r="H6774" s="91" t="s">
        <v>28</v>
      </c>
      <c r="I6774" s="11" t="s">
        <v>29</v>
      </c>
      <c r="J6774" s="11" t="s">
        <v>29</v>
      </c>
      <c r="K6774" s="11" t="s">
        <v>30</v>
      </c>
      <c r="M6774" s="11" t="s">
        <v>7062</v>
      </c>
      <c r="N6774" s="13">
        <v>3105</v>
      </c>
      <c r="O6774" s="15">
        <f>_xlfn.XLOOKUP(B6774,Sheet1!A:A,Sheet1!E:E)</f>
        <v>0.92</v>
      </c>
      <c r="P6774" s="26"/>
      <c r="Q6774" s="15">
        <f t="shared" si="502"/>
        <v>0.96600000000000008</v>
      </c>
      <c r="R6774" s="38">
        <f t="shared" si="504"/>
        <v>0.99498000000000009</v>
      </c>
      <c r="S6774" s="26">
        <v>0</v>
      </c>
      <c r="T6774" s="13" t="str">
        <f t="shared" si="500"/>
        <v>Up</v>
      </c>
    </row>
    <row r="6775" spans="1:20" s="14" customFormat="1" hidden="1" x14ac:dyDescent="0.3">
      <c r="A6775" s="11">
        <v>6047941</v>
      </c>
      <c r="B6775" s="11">
        <v>6047941</v>
      </c>
      <c r="C6775" s="11" t="s">
        <v>26</v>
      </c>
      <c r="D6775" s="11" t="s">
        <v>27</v>
      </c>
      <c r="E6775" s="13" t="str">
        <f>_xlfn.XLOOKUP(B6775,Sheet1!A:A,Sheet1!B:B)</f>
        <v>DE PROF BIB N BRACE     SMALL      EACH</v>
      </c>
      <c r="F6775" s="13" t="str">
        <f t="shared" si="499"/>
        <v>CROWN  - DE PROF BIB N BRACE     SMALL      EACH</v>
      </c>
      <c r="G6775" s="13"/>
      <c r="H6775" s="91" t="s">
        <v>28</v>
      </c>
      <c r="I6775" s="11" t="s">
        <v>29</v>
      </c>
      <c r="J6775" s="11" t="s">
        <v>29</v>
      </c>
      <c r="K6775" s="11" t="s">
        <v>30</v>
      </c>
      <c r="M6775" s="11" t="s">
        <v>7062</v>
      </c>
      <c r="N6775" s="13">
        <v>3105</v>
      </c>
      <c r="O6775" s="15">
        <f>_xlfn.XLOOKUP(B6775,Sheet1!A:A,Sheet1!E:E)</f>
        <v>8.3000000000000007</v>
      </c>
      <c r="P6775" s="26"/>
      <c r="Q6775" s="15">
        <f t="shared" si="502"/>
        <v>8.7150000000000016</v>
      </c>
      <c r="R6775" s="38">
        <f t="shared" si="504"/>
        <v>8.9764500000000016</v>
      </c>
      <c r="S6775" s="26">
        <v>0</v>
      </c>
      <c r="T6775" s="13" t="str">
        <f t="shared" si="500"/>
        <v>Up</v>
      </c>
    </row>
    <row r="6776" spans="1:20" s="14" customFormat="1" hidden="1" x14ac:dyDescent="0.3">
      <c r="A6776" s="11">
        <v>6047942</v>
      </c>
      <c r="B6776" s="11">
        <v>6047942</v>
      </c>
      <c r="C6776" s="11" t="s">
        <v>26</v>
      </c>
      <c r="D6776" s="11" t="s">
        <v>27</v>
      </c>
      <c r="E6776" s="13" t="str">
        <f>_xlfn.XLOOKUP(B6776,Sheet1!A:A,Sheet1!B:B)</f>
        <v>DE PROF BIB N BRACE     X LARGE   EACH</v>
      </c>
      <c r="F6776" s="13" t="str">
        <f t="shared" si="499"/>
        <v>CROWN  - DE PROF BIB N BRACE     X LARGE   EACH</v>
      </c>
      <c r="G6776" s="13"/>
      <c r="H6776" s="91" t="s">
        <v>28</v>
      </c>
      <c r="I6776" s="11" t="s">
        <v>29</v>
      </c>
      <c r="J6776" s="11" t="s">
        <v>29</v>
      </c>
      <c r="K6776" s="11" t="s">
        <v>30</v>
      </c>
      <c r="M6776" s="11" t="s">
        <v>7062</v>
      </c>
      <c r="N6776" s="13">
        <v>3105</v>
      </c>
      <c r="O6776" s="15">
        <f>_xlfn.XLOOKUP(B6776,Sheet1!A:A,Sheet1!E:E)</f>
        <v>8.3000000000000007</v>
      </c>
      <c r="P6776" s="26"/>
      <c r="Q6776" s="15">
        <f t="shared" si="502"/>
        <v>8.7150000000000016</v>
      </c>
      <c r="R6776" s="38">
        <f t="shared" si="504"/>
        <v>8.9764500000000016</v>
      </c>
      <c r="S6776" s="26">
        <v>0</v>
      </c>
      <c r="T6776" s="13" t="str">
        <f t="shared" si="500"/>
        <v>Up</v>
      </c>
    </row>
    <row r="6777" spans="1:20" s="14" customFormat="1" hidden="1" x14ac:dyDescent="0.3">
      <c r="A6777" s="11">
        <v>6047955</v>
      </c>
      <c r="B6777" s="11">
        <v>6047955</v>
      </c>
      <c r="C6777" s="11" t="s">
        <v>26</v>
      </c>
      <c r="D6777" s="11" t="s">
        <v>27</v>
      </c>
      <c r="E6777" s="13" t="str">
        <f>_xlfn.XLOOKUP(B6777,Sheet1!A:A,Sheet1!B:B)</f>
        <v>DE PROF TROUSERS        LARGE      EACH</v>
      </c>
      <c r="F6777" s="13" t="str">
        <f t="shared" si="499"/>
        <v>CROWN  - DE PROF TROUSERS        LARGE      EACH</v>
      </c>
      <c r="G6777" s="13"/>
      <c r="H6777" s="91" t="s">
        <v>28</v>
      </c>
      <c r="I6777" s="11" t="s">
        <v>29</v>
      </c>
      <c r="J6777" s="11" t="s">
        <v>29</v>
      </c>
      <c r="K6777" s="11" t="s">
        <v>30</v>
      </c>
      <c r="M6777" s="11" t="s">
        <v>7062</v>
      </c>
      <c r="N6777" s="13">
        <v>3105</v>
      </c>
      <c r="O6777" s="15">
        <f>_xlfn.XLOOKUP(B6777,Sheet1!A:A,Sheet1!E:E)</f>
        <v>7.26</v>
      </c>
      <c r="P6777" s="26"/>
      <c r="Q6777" s="15">
        <f t="shared" si="502"/>
        <v>7.6230000000000002</v>
      </c>
      <c r="R6777" s="38">
        <f t="shared" si="504"/>
        <v>7.8516900000000005</v>
      </c>
      <c r="S6777" s="26">
        <v>0</v>
      </c>
      <c r="T6777" s="13" t="str">
        <f t="shared" si="500"/>
        <v>Up</v>
      </c>
    </row>
    <row r="6778" spans="1:20" s="14" customFormat="1" hidden="1" x14ac:dyDescent="0.3">
      <c r="A6778" s="11">
        <v>6047957</v>
      </c>
      <c r="B6778" s="11">
        <v>6047957</v>
      </c>
      <c r="C6778" s="11" t="s">
        <v>26</v>
      </c>
      <c r="D6778" s="11" t="s">
        <v>27</v>
      </c>
      <c r="E6778" s="13" t="str">
        <f>_xlfn.XLOOKUP(B6778,Sheet1!A:A,Sheet1!B:B)</f>
        <v>DE PROF TROUSERS        SMALL      EACH</v>
      </c>
      <c r="F6778" s="13" t="str">
        <f t="shared" si="499"/>
        <v>CROWN  - DE PROF TROUSERS        SMALL      EACH</v>
      </c>
      <c r="G6778" s="13"/>
      <c r="H6778" s="91" t="s">
        <v>28</v>
      </c>
      <c r="I6778" s="11" t="s">
        <v>29</v>
      </c>
      <c r="J6778" s="11" t="s">
        <v>29</v>
      </c>
      <c r="K6778" s="11" t="s">
        <v>30</v>
      </c>
      <c r="M6778" s="11" t="s">
        <v>7062</v>
      </c>
      <c r="N6778" s="13">
        <v>3105</v>
      </c>
      <c r="O6778" s="15">
        <f>_xlfn.XLOOKUP(B6778,Sheet1!A:A,Sheet1!E:E)</f>
        <v>7.26</v>
      </c>
      <c r="P6778" s="26"/>
      <c r="Q6778" s="15">
        <f t="shared" si="502"/>
        <v>7.6230000000000002</v>
      </c>
      <c r="R6778" s="38">
        <f t="shared" si="504"/>
        <v>7.8516900000000005</v>
      </c>
      <c r="S6778" s="26">
        <v>0</v>
      </c>
      <c r="T6778" s="13" t="str">
        <f t="shared" si="500"/>
        <v>Up</v>
      </c>
    </row>
    <row r="6779" spans="1:20" s="14" customFormat="1" hidden="1" x14ac:dyDescent="0.3">
      <c r="A6779" s="11">
        <v>6047958</v>
      </c>
      <c r="B6779" s="11">
        <v>6047958</v>
      </c>
      <c r="C6779" s="11" t="s">
        <v>26</v>
      </c>
      <c r="D6779" s="11" t="s">
        <v>27</v>
      </c>
      <c r="E6779" s="13" t="str">
        <f>_xlfn.XLOOKUP(B6779,Sheet1!A:A,Sheet1!B:B)</f>
        <v>DE PROF TROUSERS        X LARGE    EACH</v>
      </c>
      <c r="F6779" s="13" t="str">
        <f t="shared" si="499"/>
        <v>CROWN  - DE PROF TROUSERS        X LARGE    EACH</v>
      </c>
      <c r="G6779" s="13"/>
      <c r="H6779" s="91" t="s">
        <v>28</v>
      </c>
      <c r="I6779" s="11" t="s">
        <v>29</v>
      </c>
      <c r="J6779" s="11" t="s">
        <v>29</v>
      </c>
      <c r="K6779" s="11" t="s">
        <v>30</v>
      </c>
      <c r="M6779" s="11" t="s">
        <v>7062</v>
      </c>
      <c r="N6779" s="13">
        <v>3105</v>
      </c>
      <c r="O6779" s="15">
        <f>_xlfn.XLOOKUP(B6779,Sheet1!A:A,Sheet1!E:E)</f>
        <v>7.26</v>
      </c>
      <c r="P6779" s="26"/>
      <c r="Q6779" s="15">
        <f t="shared" si="502"/>
        <v>7.6230000000000002</v>
      </c>
      <c r="R6779" s="38">
        <f t="shared" si="504"/>
        <v>7.8516900000000005</v>
      </c>
      <c r="S6779" s="26">
        <v>0</v>
      </c>
      <c r="T6779" s="13" t="str">
        <f t="shared" si="500"/>
        <v>Up</v>
      </c>
    </row>
    <row r="6780" spans="1:20" s="14" customFormat="1" hidden="1" x14ac:dyDescent="0.3">
      <c r="A6780" s="11">
        <v>6053265</v>
      </c>
      <c r="B6780" s="11">
        <v>6053265</v>
      </c>
      <c r="C6780" s="11" t="s">
        <v>26</v>
      </c>
      <c r="D6780" s="11" t="s">
        <v>27</v>
      </c>
      <c r="E6780" s="13" t="str">
        <f>_xlfn.XLOOKUP(B6780,Sheet1!A:A,Sheet1!B:B)</f>
        <v>DE PROF MED ROLLER KIT             EACH</v>
      </c>
      <c r="F6780" s="13" t="str">
        <f t="shared" si="499"/>
        <v>CROWN  - DE PROF MED ROLLER KIT             EACH</v>
      </c>
      <c r="G6780" s="13"/>
      <c r="H6780" s="91" t="s">
        <v>28</v>
      </c>
      <c r="I6780" s="11" t="s">
        <v>29</v>
      </c>
      <c r="J6780" s="11" t="s">
        <v>29</v>
      </c>
      <c r="K6780" s="11" t="s">
        <v>30</v>
      </c>
      <c r="M6780" s="11" t="s">
        <v>7062</v>
      </c>
      <c r="N6780" s="13">
        <v>3105</v>
      </c>
      <c r="O6780" s="15">
        <f>_xlfn.XLOOKUP(B6780,Sheet1!A:A,Sheet1!E:E)</f>
        <v>3.36</v>
      </c>
      <c r="P6780" s="26"/>
      <c r="Q6780" s="15">
        <f t="shared" si="502"/>
        <v>3.528</v>
      </c>
      <c r="R6780" s="38">
        <f t="shared" si="504"/>
        <v>3.6338400000000002</v>
      </c>
      <c r="S6780" s="26">
        <v>0</v>
      </c>
      <c r="T6780" s="13" t="str">
        <f t="shared" si="500"/>
        <v>Up</v>
      </c>
    </row>
    <row r="6781" spans="1:20" s="14" customFormat="1" hidden="1" x14ac:dyDescent="0.3">
      <c r="A6781" s="11">
        <v>6062023</v>
      </c>
      <c r="B6781" s="11">
        <v>6062023</v>
      </c>
      <c r="C6781" s="11" t="s">
        <v>26</v>
      </c>
      <c r="D6781" s="11" t="s">
        <v>27</v>
      </c>
      <c r="E6781" s="13" t="str">
        <f>_xlfn.XLOOKUP(B6781,Sheet1!A:A,Sheet1!B:B)</f>
        <v>DS PAINTERZ WIPES                  80PK</v>
      </c>
      <c r="F6781" s="13" t="str">
        <f t="shared" si="499"/>
        <v>CROWN  - DS PAINTERZ WIPES                  80PK</v>
      </c>
      <c r="G6781" s="13"/>
      <c r="H6781" s="91" t="s">
        <v>28</v>
      </c>
      <c r="I6781" s="11" t="s">
        <v>29</v>
      </c>
      <c r="J6781" s="11" t="s">
        <v>29</v>
      </c>
      <c r="K6781" s="11" t="s">
        <v>30</v>
      </c>
      <c r="M6781" s="11" t="s">
        <v>7062</v>
      </c>
      <c r="N6781" s="13">
        <v>3105</v>
      </c>
      <c r="O6781" s="15">
        <f>_xlfn.XLOOKUP(B6781,Sheet1!A:A,Sheet1!E:E)</f>
        <v>6.18</v>
      </c>
      <c r="P6781" s="26">
        <f>_xlfn.XLOOKUP(A6781,Sheet2!F:F,Sheet2!H:H)</f>
        <v>45.776699029126213</v>
      </c>
      <c r="Q6781" s="15">
        <f t="shared" si="502"/>
        <v>6.4889999999999999</v>
      </c>
      <c r="R6781" s="38">
        <f t="shared" si="504"/>
        <v>6.6836700000000002</v>
      </c>
      <c r="S6781" s="26">
        <v>0</v>
      </c>
      <c r="T6781" s="13" t="str">
        <f t="shared" si="500"/>
        <v>Up</v>
      </c>
    </row>
    <row r="6782" spans="1:20" s="14" customFormat="1" hidden="1" x14ac:dyDescent="0.3">
      <c r="A6782" s="11">
        <v>6060093</v>
      </c>
      <c r="B6782" s="11">
        <v>6060093</v>
      </c>
      <c r="C6782" s="11" t="s">
        <v>26</v>
      </c>
      <c r="D6782" s="11" t="s">
        <v>27</v>
      </c>
      <c r="E6782" s="13" t="str">
        <f>_xlfn.XLOOKUP(B6782,Sheet1!A:A,Sheet1!B:B)</f>
        <v>DS ROTA PROFESSIONAL ROLLER KIT    9IN</v>
      </c>
      <c r="F6782" s="13" t="str">
        <f t="shared" ref="F6782:F6845" si="505">D6782&amp;" - "&amp;E6782</f>
        <v>CROWN  - DS ROTA PROFESSIONAL ROLLER KIT    9IN</v>
      </c>
      <c r="G6782" s="13"/>
      <c r="H6782" s="91" t="s">
        <v>28</v>
      </c>
      <c r="I6782" s="11" t="s">
        <v>29</v>
      </c>
      <c r="J6782" s="11" t="s">
        <v>29</v>
      </c>
      <c r="K6782" s="11" t="s">
        <v>30</v>
      </c>
      <c r="M6782" s="11" t="s">
        <v>7062</v>
      </c>
      <c r="N6782" s="13">
        <v>3105</v>
      </c>
      <c r="O6782" s="15">
        <f>_xlfn.XLOOKUP(B6782,Sheet1!A:A,Sheet1!E:E)</f>
        <v>9.6300000000000008</v>
      </c>
      <c r="P6782" s="26"/>
      <c r="Q6782" s="15">
        <f t="shared" si="502"/>
        <v>10.111500000000001</v>
      </c>
      <c r="R6782" s="38">
        <f t="shared" si="504"/>
        <v>10.414845000000001</v>
      </c>
      <c r="S6782" s="26">
        <v>0</v>
      </c>
      <c r="T6782" s="13" t="str">
        <f t="shared" si="500"/>
        <v>Up</v>
      </c>
    </row>
    <row r="6783" spans="1:20" s="14" customFormat="1" hidden="1" x14ac:dyDescent="0.3">
      <c r="A6783" s="11">
        <v>6061583</v>
      </c>
      <c r="B6783" s="11">
        <v>6061583</v>
      </c>
      <c r="C6783" s="11" t="s">
        <v>26</v>
      </c>
      <c r="D6783" s="11" t="s">
        <v>27</v>
      </c>
      <c r="E6783" s="13" t="str">
        <f>_xlfn.XLOOKUP(B6783,Sheet1!A:A,Sheet1!B:B)</f>
        <v>DS PREP RECYCLED SCUTTLE LINER     20PK</v>
      </c>
      <c r="F6783" s="13" t="str">
        <f t="shared" si="505"/>
        <v>CROWN  - DS PREP RECYCLED SCUTTLE LINER     20PK</v>
      </c>
      <c r="G6783" s="13"/>
      <c r="H6783" s="91" t="s">
        <v>28</v>
      </c>
      <c r="I6783" s="11" t="s">
        <v>29</v>
      </c>
      <c r="J6783" s="11" t="s">
        <v>29</v>
      </c>
      <c r="K6783" s="11" t="s">
        <v>30</v>
      </c>
      <c r="M6783" s="11" t="s">
        <v>7062</v>
      </c>
      <c r="N6783" s="13">
        <v>3105</v>
      </c>
      <c r="O6783" s="15">
        <f>_xlfn.XLOOKUP(B6783,Sheet1!A:A,Sheet1!E:E)</f>
        <v>11.72</v>
      </c>
      <c r="P6783" s="26">
        <f>_xlfn.XLOOKUP(A6783,Sheet2!F:F,Sheet2!H:H)</f>
        <v>0</v>
      </c>
      <c r="Q6783" s="15">
        <f t="shared" si="502"/>
        <v>12.306000000000001</v>
      </c>
      <c r="R6783" s="38">
        <f t="shared" si="504"/>
        <v>12.675180000000001</v>
      </c>
      <c r="S6783" s="26">
        <v>0</v>
      </c>
      <c r="T6783" s="13" t="str">
        <f t="shared" si="500"/>
        <v>Up</v>
      </c>
    </row>
    <row r="6784" spans="1:20" s="14" customFormat="1" hidden="1" x14ac:dyDescent="0.3">
      <c r="A6784" s="11">
        <v>6061584</v>
      </c>
      <c r="B6784" s="11">
        <v>6061584</v>
      </c>
      <c r="C6784" s="11" t="s">
        <v>26</v>
      </c>
      <c r="D6784" s="11" t="s">
        <v>27</v>
      </c>
      <c r="E6784" s="13" t="str">
        <f>_xlfn.XLOOKUP(B6784,Sheet1!A:A,Sheet1!B:B)</f>
        <v>DS AXUS AWKWARD REACH BRUSH        2IN</v>
      </c>
      <c r="F6784" s="13" t="str">
        <f t="shared" si="505"/>
        <v>CROWN  - DS AXUS AWKWARD REACH BRUSH        2IN</v>
      </c>
      <c r="G6784" s="13"/>
      <c r="H6784" s="91" t="s">
        <v>28</v>
      </c>
      <c r="I6784" s="11" t="s">
        <v>29</v>
      </c>
      <c r="J6784" s="11" t="s">
        <v>29</v>
      </c>
      <c r="K6784" s="11" t="s">
        <v>30</v>
      </c>
      <c r="M6784" s="11" t="s">
        <v>7062</v>
      </c>
      <c r="N6784" s="13">
        <v>3105</v>
      </c>
      <c r="O6784" s="15">
        <f>_xlfn.XLOOKUP(B6784,Sheet1!A:A,Sheet1!E:E)</f>
        <v>6.07</v>
      </c>
      <c r="P6784" s="26"/>
      <c r="Q6784" s="15">
        <f t="shared" si="502"/>
        <v>6.3735000000000008</v>
      </c>
      <c r="R6784" s="38">
        <f t="shared" si="504"/>
        <v>6.5647050000000009</v>
      </c>
      <c r="S6784" s="26">
        <v>0</v>
      </c>
      <c r="T6784" s="13" t="str">
        <f t="shared" si="500"/>
        <v>Up</v>
      </c>
    </row>
    <row r="6785" spans="1:20" s="14" customFormat="1" hidden="1" x14ac:dyDescent="0.3">
      <c r="A6785" s="11">
        <v>6048762</v>
      </c>
      <c r="B6785" s="11">
        <v>6048762</v>
      </c>
      <c r="C6785" s="11" t="s">
        <v>26</v>
      </c>
      <c r="D6785" s="11" t="s">
        <v>27</v>
      </c>
      <c r="E6785" s="13" t="str">
        <f>_xlfn.XLOOKUP(B6785,Sheet1!A:A,Sheet1!B:B)</f>
        <v>DE PROF LNG PILE ROLLER 12IN       EACH</v>
      </c>
      <c r="F6785" s="13" t="str">
        <f t="shared" si="505"/>
        <v>CROWN  - DE PROF LNG PILE ROLLER 12IN       EACH</v>
      </c>
      <c r="G6785" s="13"/>
      <c r="H6785" s="91" t="s">
        <v>28</v>
      </c>
      <c r="I6785" s="11" t="s">
        <v>29</v>
      </c>
      <c r="J6785" s="11" t="s">
        <v>29</v>
      </c>
      <c r="K6785" s="11" t="s">
        <v>30</v>
      </c>
      <c r="M6785" s="11" t="s">
        <v>7062</v>
      </c>
      <c r="N6785" s="13">
        <v>3105</v>
      </c>
      <c r="O6785" s="15">
        <f>_xlfn.XLOOKUP(B6785,Sheet1!A:A,Sheet1!E:E)</f>
        <v>1.69</v>
      </c>
      <c r="P6785" s="26"/>
      <c r="Q6785" s="15">
        <f t="shared" si="502"/>
        <v>1.7745</v>
      </c>
      <c r="R6785" s="38">
        <f t="shared" si="504"/>
        <v>1.8277350000000001</v>
      </c>
      <c r="S6785" s="26">
        <v>0</v>
      </c>
      <c r="T6785" s="13" t="str">
        <f t="shared" si="500"/>
        <v>Up</v>
      </c>
    </row>
    <row r="6786" spans="1:20" s="14" customFormat="1" hidden="1" x14ac:dyDescent="0.3">
      <c r="A6786" s="11">
        <v>6048763</v>
      </c>
      <c r="B6786" s="11">
        <v>6048763</v>
      </c>
      <c r="C6786" s="11" t="s">
        <v>26</v>
      </c>
      <c r="D6786" s="11" t="s">
        <v>27</v>
      </c>
      <c r="E6786" s="13" t="str">
        <f>_xlfn.XLOOKUP(B6786,Sheet1!A:A,Sheet1!B:B)</f>
        <v>DE PROF LNG PILE ROLLER 9IN        EACH</v>
      </c>
      <c r="F6786" s="13" t="str">
        <f t="shared" si="505"/>
        <v>CROWN  - DE PROF LNG PILE ROLLER 9IN        EACH</v>
      </c>
      <c r="G6786" s="13"/>
      <c r="H6786" s="91" t="s">
        <v>28</v>
      </c>
      <c r="I6786" s="11" t="s">
        <v>29</v>
      </c>
      <c r="J6786" s="11" t="s">
        <v>29</v>
      </c>
      <c r="K6786" s="11" t="s">
        <v>30</v>
      </c>
      <c r="M6786" s="11" t="s">
        <v>7062</v>
      </c>
      <c r="N6786" s="13">
        <v>3105</v>
      </c>
      <c r="O6786" s="15">
        <f>_xlfn.XLOOKUP(B6786,Sheet1!A:A,Sheet1!E:E)</f>
        <v>0.4</v>
      </c>
      <c r="P6786" s="26"/>
      <c r="Q6786" s="15">
        <f t="shared" si="502"/>
        <v>0.42000000000000004</v>
      </c>
      <c r="R6786" s="38">
        <f t="shared" si="504"/>
        <v>0.43260000000000004</v>
      </c>
      <c r="S6786" s="26">
        <v>0</v>
      </c>
      <c r="T6786" s="13" t="str">
        <f t="shared" ref="T6786:T6849" si="506">IF(Q6786&gt;=R6786,"No Change","Up")</f>
        <v>Up</v>
      </c>
    </row>
    <row r="6787" spans="1:20" s="14" customFormat="1" hidden="1" x14ac:dyDescent="0.3">
      <c r="A6787" s="11">
        <v>6049055</v>
      </c>
      <c r="B6787" s="11">
        <v>6049055</v>
      </c>
      <c r="C6787" s="11" t="s">
        <v>26</v>
      </c>
      <c r="D6787" s="11" t="s">
        <v>27</v>
      </c>
      <c r="E6787" s="13" t="str">
        <f>_xlfn.XLOOKUP(B6787,Sheet1!A:A,Sheet1!B:B)</f>
        <v>DE PROF SFT GR CGE FRME 9IN        EACH</v>
      </c>
      <c r="F6787" s="13" t="str">
        <f t="shared" si="505"/>
        <v>CROWN  - DE PROF SFT GR CGE FRME 9IN        EACH</v>
      </c>
      <c r="G6787" s="13"/>
      <c r="H6787" s="91" t="s">
        <v>28</v>
      </c>
      <c r="I6787" s="11" t="s">
        <v>29</v>
      </c>
      <c r="J6787" s="11" t="s">
        <v>29</v>
      </c>
      <c r="K6787" s="11" t="s">
        <v>30</v>
      </c>
      <c r="M6787" s="11" t="s">
        <v>7062</v>
      </c>
      <c r="N6787" s="13">
        <v>3105</v>
      </c>
      <c r="O6787" s="15">
        <f>_xlfn.XLOOKUP(B6787,Sheet1!A:A,Sheet1!E:E)</f>
        <v>2.0499999999999998</v>
      </c>
      <c r="P6787" s="26"/>
      <c r="Q6787" s="15">
        <f t="shared" si="502"/>
        <v>2.1524999999999999</v>
      </c>
      <c r="R6787" s="38">
        <f t="shared" si="504"/>
        <v>2.2170749999999999</v>
      </c>
      <c r="S6787" s="26">
        <v>0</v>
      </c>
      <c r="T6787" s="13" t="str">
        <f t="shared" si="506"/>
        <v>Up</v>
      </c>
    </row>
    <row r="6788" spans="1:20" s="14" customFormat="1" hidden="1" x14ac:dyDescent="0.3">
      <c r="A6788" s="11">
        <v>6049067</v>
      </c>
      <c r="B6788" s="11">
        <v>6049067</v>
      </c>
      <c r="C6788" s="11" t="s">
        <v>26</v>
      </c>
      <c r="D6788" s="11" t="s">
        <v>27</v>
      </c>
      <c r="E6788" s="13" t="str">
        <f>_xlfn.XLOOKUP(B6788,Sheet1!A:A,Sheet1!B:B)</f>
        <v>DE PROF SHORT PILE ROLL 9IN (10)  EACH</v>
      </c>
      <c r="F6788" s="13" t="str">
        <f t="shared" si="505"/>
        <v>CROWN  - DE PROF SHORT PILE ROLL 9IN (10)  EACH</v>
      </c>
      <c r="G6788" s="13"/>
      <c r="H6788" s="91" t="s">
        <v>28</v>
      </c>
      <c r="I6788" s="11" t="s">
        <v>29</v>
      </c>
      <c r="J6788" s="11" t="s">
        <v>29</v>
      </c>
      <c r="K6788" s="11" t="s">
        <v>30</v>
      </c>
      <c r="M6788" s="11" t="s">
        <v>7062</v>
      </c>
      <c r="N6788" s="13">
        <v>3105</v>
      </c>
      <c r="O6788" s="15">
        <f>_xlfn.XLOOKUP(B6788,Sheet1!A:A,Sheet1!E:E)</f>
        <v>0.44</v>
      </c>
      <c r="P6788" s="26"/>
      <c r="Q6788" s="15">
        <f t="shared" si="502"/>
        <v>0.46200000000000002</v>
      </c>
      <c r="R6788" s="38">
        <f t="shared" si="504"/>
        <v>0.47586000000000006</v>
      </c>
      <c r="S6788" s="26">
        <v>0</v>
      </c>
      <c r="T6788" s="13" t="str">
        <f t="shared" si="506"/>
        <v>Up</v>
      </c>
    </row>
    <row r="6789" spans="1:20" s="14" customFormat="1" hidden="1" x14ac:dyDescent="0.3">
      <c r="A6789" s="11">
        <v>6049069</v>
      </c>
      <c r="B6789" s="11">
        <v>6049069</v>
      </c>
      <c r="C6789" s="11" t="s">
        <v>26</v>
      </c>
      <c r="D6789" s="11" t="s">
        <v>27</v>
      </c>
      <c r="E6789" s="13" t="str">
        <f>_xlfn.XLOOKUP(B6789,Sheet1!A:A,Sheet1!B:B)</f>
        <v>DE ESSNTL ROLLR KIT MED 9IN (1)    EACH</v>
      </c>
      <c r="F6789" s="13" t="str">
        <f t="shared" si="505"/>
        <v>CROWN  - DE ESSNTL ROLLR KIT MED 9IN (1)    EACH</v>
      </c>
      <c r="G6789" s="13"/>
      <c r="H6789" s="91" t="s">
        <v>28</v>
      </c>
      <c r="I6789" s="11" t="s">
        <v>29</v>
      </c>
      <c r="J6789" s="11" t="s">
        <v>29</v>
      </c>
      <c r="K6789" s="11" t="s">
        <v>30</v>
      </c>
      <c r="M6789" s="11" t="s">
        <v>7062</v>
      </c>
      <c r="N6789" s="13">
        <v>3105</v>
      </c>
      <c r="O6789" s="15">
        <f>_xlfn.XLOOKUP(B6789,Sheet1!A:A,Sheet1!E:E)</f>
        <v>2.54</v>
      </c>
      <c r="P6789" s="26"/>
      <c r="Q6789" s="15">
        <f t="shared" si="502"/>
        <v>2.6670000000000003</v>
      </c>
      <c r="R6789" s="38">
        <f t="shared" si="504"/>
        <v>2.7470100000000004</v>
      </c>
      <c r="S6789" s="26">
        <v>0</v>
      </c>
      <c r="T6789" s="13" t="str">
        <f t="shared" si="506"/>
        <v>Up</v>
      </c>
    </row>
    <row r="6790" spans="1:20" s="14" customFormat="1" hidden="1" x14ac:dyDescent="0.3">
      <c r="A6790" s="11">
        <v>6049077</v>
      </c>
      <c r="B6790" s="11">
        <v>6049077</v>
      </c>
      <c r="C6790" s="11" t="s">
        <v>26</v>
      </c>
      <c r="D6790" s="11" t="s">
        <v>27</v>
      </c>
      <c r="E6790" s="13" t="str">
        <f>_xlfn.XLOOKUP(B6790,Sheet1!A:A,Sheet1!B:B)</f>
        <v>DE ULT XL POLY LNG PILE 9IN        EACH</v>
      </c>
      <c r="F6790" s="13" t="str">
        <f t="shared" si="505"/>
        <v>CROWN  - DE ULT XL POLY LNG PILE 9IN        EACH</v>
      </c>
      <c r="G6790" s="13"/>
      <c r="H6790" s="91" t="s">
        <v>28</v>
      </c>
      <c r="I6790" s="11" t="s">
        <v>29</v>
      </c>
      <c r="J6790" s="11" t="s">
        <v>29</v>
      </c>
      <c r="K6790" s="11" t="s">
        <v>30</v>
      </c>
      <c r="M6790" s="11" t="s">
        <v>7062</v>
      </c>
      <c r="N6790" s="13">
        <v>3105</v>
      </c>
      <c r="O6790" s="15">
        <f>_xlfn.XLOOKUP(B6790,Sheet1!A:A,Sheet1!E:E)</f>
        <v>0.92</v>
      </c>
      <c r="P6790" s="26"/>
      <c r="Q6790" s="15">
        <f t="shared" si="502"/>
        <v>0.96600000000000008</v>
      </c>
      <c r="R6790" s="38">
        <f t="shared" si="504"/>
        <v>0.99498000000000009</v>
      </c>
      <c r="S6790" s="26">
        <v>0</v>
      </c>
      <c r="T6790" s="13" t="str">
        <f t="shared" si="506"/>
        <v>Up</v>
      </c>
    </row>
    <row r="6791" spans="1:20" s="14" customFormat="1" hidden="1" x14ac:dyDescent="0.3">
      <c r="A6791" s="11">
        <v>6049079</v>
      </c>
      <c r="B6791" s="11">
        <v>6049079</v>
      </c>
      <c r="C6791" s="11" t="s">
        <v>26</v>
      </c>
      <c r="D6791" s="11" t="s">
        <v>27</v>
      </c>
      <c r="E6791" s="13" t="str">
        <f>_xlfn.XLOOKUP(B6791,Sheet1!A:A,Sheet1!B:B)</f>
        <v>DE ULT M/FIB MED ROLLER 9IN        EACH</v>
      </c>
      <c r="F6791" s="13" t="str">
        <f t="shared" si="505"/>
        <v>CROWN  - DE ULT M/FIB MED ROLLER 9IN        EACH</v>
      </c>
      <c r="G6791" s="13"/>
      <c r="H6791" s="91" t="s">
        <v>28</v>
      </c>
      <c r="I6791" s="11" t="s">
        <v>29</v>
      </c>
      <c r="J6791" s="11" t="s">
        <v>29</v>
      </c>
      <c r="K6791" s="11" t="s">
        <v>30</v>
      </c>
      <c r="M6791" s="11" t="s">
        <v>7062</v>
      </c>
      <c r="N6791" s="13">
        <v>3105</v>
      </c>
      <c r="O6791" s="15">
        <f>_xlfn.XLOOKUP(B6791,Sheet1!A:A,Sheet1!E:E)</f>
        <v>0.82</v>
      </c>
      <c r="P6791" s="26"/>
      <c r="Q6791" s="15">
        <f t="shared" si="502"/>
        <v>0.86099999999999999</v>
      </c>
      <c r="R6791" s="38">
        <f t="shared" si="504"/>
        <v>0.88683000000000001</v>
      </c>
      <c r="S6791" s="26">
        <v>0</v>
      </c>
      <c r="T6791" s="13" t="str">
        <f t="shared" si="506"/>
        <v>Up</v>
      </c>
    </row>
    <row r="6792" spans="1:20" s="14" customFormat="1" hidden="1" x14ac:dyDescent="0.3">
      <c r="A6792" s="11">
        <v>6049084</v>
      </c>
      <c r="B6792" s="11">
        <v>6049084</v>
      </c>
      <c r="C6792" s="11" t="s">
        <v>26</v>
      </c>
      <c r="D6792" s="11" t="s">
        <v>27</v>
      </c>
      <c r="E6792" s="13" t="str">
        <f>_xlfn.XLOOKUP(B6792,Sheet1!A:A,Sheet1!B:B)</f>
        <v>DE ESSNTL TRIPLE ROLLER 3X9IN(1)   PACK</v>
      </c>
      <c r="F6792" s="13" t="str">
        <f t="shared" si="505"/>
        <v>CROWN  - DE ESSNTL TRIPLE ROLLER 3X9IN(1)   PACK</v>
      </c>
      <c r="G6792" s="13"/>
      <c r="H6792" s="91" t="s">
        <v>28</v>
      </c>
      <c r="I6792" s="11" t="s">
        <v>29</v>
      </c>
      <c r="J6792" s="11" t="s">
        <v>29</v>
      </c>
      <c r="K6792" s="11" t="s">
        <v>30</v>
      </c>
      <c r="M6792" s="11" t="s">
        <v>7062</v>
      </c>
      <c r="N6792" s="13">
        <v>3105</v>
      </c>
      <c r="O6792" s="15">
        <f>_xlfn.XLOOKUP(B6792,Sheet1!A:A,Sheet1!E:E)</f>
        <v>1.8</v>
      </c>
      <c r="P6792" s="26"/>
      <c r="Q6792" s="15">
        <f t="shared" si="502"/>
        <v>1.8900000000000001</v>
      </c>
      <c r="R6792" s="38">
        <f t="shared" si="504"/>
        <v>1.9467000000000001</v>
      </c>
      <c r="S6792" s="26">
        <v>0</v>
      </c>
      <c r="T6792" s="13" t="str">
        <f t="shared" si="506"/>
        <v>Up</v>
      </c>
    </row>
    <row r="6793" spans="1:20" s="14" customFormat="1" hidden="1" x14ac:dyDescent="0.3">
      <c r="A6793" s="11">
        <v>6049140</v>
      </c>
      <c r="B6793" s="11">
        <v>6049140</v>
      </c>
      <c r="C6793" s="11" t="s">
        <v>26</v>
      </c>
      <c r="D6793" s="11" t="s">
        <v>27</v>
      </c>
      <c r="E6793" s="13" t="str">
        <f>_xlfn.XLOOKUP(B6793,Sheet1!A:A,Sheet1!B:B)</f>
        <v>DE ULT POLY LONG PILE   9IN        EACH</v>
      </c>
      <c r="F6793" s="13" t="str">
        <f t="shared" si="505"/>
        <v>CROWN  - DE ULT POLY LONG PILE   9IN        EACH</v>
      </c>
      <c r="G6793" s="13"/>
      <c r="H6793" s="91" t="s">
        <v>28</v>
      </c>
      <c r="I6793" s="11" t="s">
        <v>29</v>
      </c>
      <c r="J6793" s="11" t="s">
        <v>29</v>
      </c>
      <c r="K6793" s="11" t="s">
        <v>30</v>
      </c>
      <c r="M6793" s="11" t="s">
        <v>7062</v>
      </c>
      <c r="N6793" s="13">
        <v>3105</v>
      </c>
      <c r="O6793" s="15">
        <f>_xlfn.XLOOKUP(B6793,Sheet1!A:A,Sheet1!E:E)</f>
        <v>0.76</v>
      </c>
      <c r="P6793" s="26"/>
      <c r="Q6793" s="15">
        <f t="shared" si="502"/>
        <v>0.79800000000000004</v>
      </c>
      <c r="R6793" s="38">
        <f t="shared" si="504"/>
        <v>0.82194000000000011</v>
      </c>
      <c r="S6793" s="26">
        <v>0</v>
      </c>
      <c r="T6793" s="13" t="str">
        <f t="shared" si="506"/>
        <v>Up</v>
      </c>
    </row>
    <row r="6794" spans="1:20" s="14" customFormat="1" hidden="1" x14ac:dyDescent="0.3">
      <c r="A6794" s="11">
        <v>6059799</v>
      </c>
      <c r="B6794" s="11">
        <v>6059799</v>
      </c>
      <c r="C6794" s="11" t="s">
        <v>26</v>
      </c>
      <c r="D6794" s="11" t="s">
        <v>27</v>
      </c>
      <c r="E6794" s="13" t="str">
        <f>_xlfn.XLOOKUP(B6794,Sheet1!A:A,Sheet1!B:B)</f>
        <v>DE ULTIMATE EXT LONG PILE ROLL KIT 9IN</v>
      </c>
      <c r="F6794" s="13" t="str">
        <f t="shared" si="505"/>
        <v>CROWN  - DE ULTIMATE EXT LONG PILE ROLL KIT 9IN</v>
      </c>
      <c r="G6794" s="13"/>
      <c r="H6794" s="91" t="s">
        <v>28</v>
      </c>
      <c r="I6794" s="11" t="s">
        <v>29</v>
      </c>
      <c r="J6794" s="11" t="s">
        <v>29</v>
      </c>
      <c r="K6794" s="11" t="s">
        <v>30</v>
      </c>
      <c r="M6794" s="11" t="s">
        <v>7062</v>
      </c>
      <c r="N6794" s="13">
        <v>3105</v>
      </c>
      <c r="O6794" s="15">
        <f>_xlfn.XLOOKUP(B6794,Sheet1!A:A,Sheet1!E:E)</f>
        <v>12.15</v>
      </c>
      <c r="P6794" s="26"/>
      <c r="Q6794" s="15">
        <f t="shared" si="502"/>
        <v>12.7575</v>
      </c>
      <c r="R6794" s="38">
        <f t="shared" si="504"/>
        <v>13.140225000000001</v>
      </c>
      <c r="S6794" s="26">
        <v>0</v>
      </c>
      <c r="T6794" s="13" t="str">
        <f t="shared" si="506"/>
        <v>Up</v>
      </c>
    </row>
    <row r="6795" spans="1:20" s="14" customFormat="1" hidden="1" x14ac:dyDescent="0.3">
      <c r="A6795" s="11">
        <v>6059800</v>
      </c>
      <c r="B6795" s="11">
        <v>6059800</v>
      </c>
      <c r="C6795" s="11" t="s">
        <v>26</v>
      </c>
      <c r="D6795" s="11" t="s">
        <v>27</v>
      </c>
      <c r="E6795" s="13" t="str">
        <f>_xlfn.XLOOKUP(B6795,Sheet1!A:A,Sheet1!B:B)</f>
        <v>DE ULTIMATE MASONRY KIT            5PC</v>
      </c>
      <c r="F6795" s="31" t="str">
        <f t="shared" si="505"/>
        <v>CROWN  - DE ULTIMATE MASONRY KIT            5PC</v>
      </c>
      <c r="G6795" s="13" t="s">
        <v>8926</v>
      </c>
      <c r="H6795" s="91" t="s">
        <v>28</v>
      </c>
      <c r="I6795" s="11" t="s">
        <v>29</v>
      </c>
      <c r="J6795" s="11" t="s">
        <v>29</v>
      </c>
      <c r="K6795" s="11" t="s">
        <v>30</v>
      </c>
      <c r="M6795" s="11" t="s">
        <v>7062</v>
      </c>
      <c r="N6795" s="13">
        <v>3105</v>
      </c>
      <c r="O6795" s="15">
        <f>_xlfn.XLOOKUP(B6795,Sheet1!A:A,Sheet1!E:E)</f>
        <v>18.23</v>
      </c>
      <c r="P6795" s="26">
        <v>2</v>
      </c>
      <c r="Q6795" s="15">
        <f t="shared" si="502"/>
        <v>19.141500000000001</v>
      </c>
      <c r="R6795" s="38">
        <f t="shared" si="504"/>
        <v>19.715745000000002</v>
      </c>
      <c r="S6795" s="26">
        <v>0</v>
      </c>
      <c r="T6795" s="13" t="str">
        <f t="shared" si="506"/>
        <v>Up</v>
      </c>
    </row>
    <row r="6796" spans="1:20" s="14" customFormat="1" hidden="1" x14ac:dyDescent="0.3">
      <c r="A6796" s="11">
        <v>6059801</v>
      </c>
      <c r="B6796" s="11">
        <v>6059801</v>
      </c>
      <c r="C6796" s="11" t="s">
        <v>26</v>
      </c>
      <c r="D6796" s="11" t="s">
        <v>27</v>
      </c>
      <c r="E6796" s="13" t="str">
        <f>_xlfn.XLOOKUP(B6796,Sheet1!A:A,Sheet1!B:B)</f>
        <v>DE ULTIMATE MEDIUM ROLLER KIT 9IN  5PC</v>
      </c>
      <c r="F6796" s="13" t="str">
        <f t="shared" si="505"/>
        <v>CROWN  - DE ULTIMATE MEDIUM ROLLER KIT 9IN  5PC</v>
      </c>
      <c r="G6796" s="13"/>
      <c r="H6796" s="91" t="s">
        <v>28</v>
      </c>
      <c r="I6796" s="11" t="s">
        <v>29</v>
      </c>
      <c r="J6796" s="11" t="s">
        <v>29</v>
      </c>
      <c r="K6796" s="11" t="s">
        <v>30</v>
      </c>
      <c r="M6796" s="11" t="s">
        <v>7062</v>
      </c>
      <c r="N6796" s="13">
        <v>3105</v>
      </c>
      <c r="O6796" s="15">
        <f>_xlfn.XLOOKUP(B6796,Sheet1!A:A,Sheet1!E:E)</f>
        <v>12.15</v>
      </c>
      <c r="P6796" s="26">
        <f>_xlfn.XLOOKUP(A6796,Sheet2!F:F,Sheet2!H:H)</f>
        <v>0</v>
      </c>
      <c r="Q6796" s="15">
        <f t="shared" si="502"/>
        <v>12.7575</v>
      </c>
      <c r="R6796" s="38">
        <f t="shared" si="504"/>
        <v>13.140225000000001</v>
      </c>
      <c r="S6796" s="26">
        <v>0</v>
      </c>
      <c r="T6796" s="13" t="str">
        <f t="shared" si="506"/>
        <v>Up</v>
      </c>
    </row>
    <row r="6797" spans="1:20" s="14" customFormat="1" hidden="1" x14ac:dyDescent="0.3">
      <c r="A6797" s="11">
        <v>6059802</v>
      </c>
      <c r="B6797" s="11">
        <v>6059802</v>
      </c>
      <c r="C6797" s="11" t="s">
        <v>26</v>
      </c>
      <c r="D6797" s="11" t="s">
        <v>27</v>
      </c>
      <c r="E6797" s="13" t="str">
        <f>_xlfn.XLOOKUP(B6797,Sheet1!A:A,Sheet1!B:B)</f>
        <v>DE ULTIMATE MEDIUM ROLLER KIT 4IN  4PC</v>
      </c>
      <c r="F6797" s="13" t="str">
        <f t="shared" si="505"/>
        <v>CROWN  - DE ULTIMATE MEDIUM ROLLER KIT 4IN  4PC</v>
      </c>
      <c r="G6797" s="13"/>
      <c r="H6797" s="91" t="s">
        <v>28</v>
      </c>
      <c r="I6797" s="11" t="s">
        <v>29</v>
      </c>
      <c r="J6797" s="11" t="s">
        <v>29</v>
      </c>
      <c r="K6797" s="11" t="s">
        <v>30</v>
      </c>
      <c r="M6797" s="11" t="s">
        <v>7062</v>
      </c>
      <c r="N6797" s="13">
        <v>3105</v>
      </c>
      <c r="O6797" s="15">
        <f>_xlfn.XLOOKUP(B6797,Sheet1!A:A,Sheet1!E:E)</f>
        <v>5.48</v>
      </c>
      <c r="P6797" s="26">
        <f>_xlfn.XLOOKUP(A6797,Sheet2!F:F,Sheet2!H:H)</f>
        <v>0</v>
      </c>
      <c r="Q6797" s="15">
        <f t="shared" si="502"/>
        <v>5.7540000000000004</v>
      </c>
      <c r="R6797" s="38">
        <f t="shared" si="504"/>
        <v>5.9266200000000007</v>
      </c>
      <c r="S6797" s="26">
        <v>0</v>
      </c>
      <c r="T6797" s="13" t="str">
        <f t="shared" si="506"/>
        <v>Up</v>
      </c>
    </row>
    <row r="6798" spans="1:20" s="14" customFormat="1" hidden="1" x14ac:dyDescent="0.3">
      <c r="A6798" s="11">
        <v>6059803</v>
      </c>
      <c r="B6798" s="11">
        <v>6059803</v>
      </c>
      <c r="C6798" s="11" t="s">
        <v>26</v>
      </c>
      <c r="D6798" s="11" t="s">
        <v>27</v>
      </c>
      <c r="E6798" s="13" t="str">
        <f>_xlfn.XLOOKUP(B6798,Sheet1!A:A,Sheet1!B:B)</f>
        <v>DE ULTIMATE ROLLER KIT         4IN + 9IN</v>
      </c>
      <c r="F6798" s="13" t="str">
        <f t="shared" si="505"/>
        <v>CROWN  - DE ULTIMATE ROLLER KIT         4IN + 9IN</v>
      </c>
      <c r="G6798" s="13"/>
      <c r="H6798" s="91" t="s">
        <v>28</v>
      </c>
      <c r="I6798" s="11" t="s">
        <v>29</v>
      </c>
      <c r="J6798" s="11" t="s">
        <v>29</v>
      </c>
      <c r="K6798" s="11" t="s">
        <v>30</v>
      </c>
      <c r="M6798" s="11" t="s">
        <v>7062</v>
      </c>
      <c r="N6798" s="13">
        <v>3105</v>
      </c>
      <c r="O6798" s="15">
        <f>_xlfn.XLOOKUP(B6798,Sheet1!A:A,Sheet1!E:E)</f>
        <v>12.91</v>
      </c>
      <c r="P6798" s="26"/>
      <c r="Q6798" s="15">
        <f t="shared" si="502"/>
        <v>13.5555</v>
      </c>
      <c r="R6798" s="38">
        <f t="shared" si="504"/>
        <v>13.962165000000001</v>
      </c>
      <c r="S6798" s="26">
        <v>0</v>
      </c>
      <c r="T6798" s="13" t="str">
        <f t="shared" si="506"/>
        <v>Up</v>
      </c>
    </row>
    <row r="6799" spans="1:20" s="14" customFormat="1" hidden="1" x14ac:dyDescent="0.3">
      <c r="A6799" s="11">
        <v>6059804</v>
      </c>
      <c r="B6799" s="11">
        <v>6059804</v>
      </c>
      <c r="C6799" s="11" t="s">
        <v>26</v>
      </c>
      <c r="D6799" s="11" t="s">
        <v>27</v>
      </c>
      <c r="E6799" s="13" t="str">
        <f>_xlfn.XLOOKUP(B6799,Sheet1!A:A,Sheet1!B:B)</f>
        <v>DE ULTIMATE ROLLER KIT 4IN         11PC</v>
      </c>
      <c r="F6799" s="13" t="str">
        <f t="shared" si="505"/>
        <v>CROWN  - DE ULTIMATE ROLLER KIT 4IN         11PC</v>
      </c>
      <c r="G6799" s="13"/>
      <c r="H6799" s="91" t="s">
        <v>28</v>
      </c>
      <c r="I6799" s="11" t="s">
        <v>29</v>
      </c>
      <c r="J6799" s="11" t="s">
        <v>29</v>
      </c>
      <c r="K6799" s="11" t="s">
        <v>30</v>
      </c>
      <c r="M6799" s="11" t="s">
        <v>7062</v>
      </c>
      <c r="N6799" s="13">
        <v>3105</v>
      </c>
      <c r="O6799" s="15">
        <f>_xlfn.XLOOKUP(B6799,Sheet1!A:A,Sheet1!E:E)</f>
        <v>11.4</v>
      </c>
      <c r="P6799" s="26">
        <f>_xlfn.XLOOKUP(A6799,Sheet2!F:F,Sheet2!H:H)</f>
        <v>0</v>
      </c>
      <c r="Q6799" s="15">
        <f t="shared" si="502"/>
        <v>11.97</v>
      </c>
      <c r="R6799" s="38">
        <f t="shared" si="504"/>
        <v>12.3291</v>
      </c>
      <c r="S6799" s="26">
        <v>0</v>
      </c>
      <c r="T6799" s="13" t="str">
        <f t="shared" si="506"/>
        <v>Up</v>
      </c>
    </row>
    <row r="6800" spans="1:20" s="14" customFormat="1" hidden="1" x14ac:dyDescent="0.3">
      <c r="A6800" s="11">
        <v>6047719</v>
      </c>
      <c r="B6800" s="11">
        <v>6047719</v>
      </c>
      <c r="C6800" s="11" t="s">
        <v>26</v>
      </c>
      <c r="D6800" s="11" t="s">
        <v>27</v>
      </c>
      <c r="E6800" s="13" t="str">
        <f>_xlfn.XLOOKUP(B6800,Sheet1!A:A,Sheet1!B:B)</f>
        <v>DE SILICONE SEALANT     WHITE      310ML</v>
      </c>
      <c r="F6800" s="13" t="str">
        <f t="shared" si="505"/>
        <v>CROWN  - DE SILICONE SEALANT     WHITE      310ML</v>
      </c>
      <c r="G6800" s="13"/>
      <c r="H6800" s="91" t="s">
        <v>28</v>
      </c>
      <c r="I6800" s="11" t="s">
        <v>29</v>
      </c>
      <c r="J6800" s="11" t="s">
        <v>29</v>
      </c>
      <c r="K6800" s="11" t="s">
        <v>30</v>
      </c>
      <c r="M6800" s="11" t="s">
        <v>7062</v>
      </c>
      <c r="N6800" s="13">
        <v>3105</v>
      </c>
      <c r="O6800" s="15">
        <f>_xlfn.XLOOKUP(B6800,Sheet1!A:A,Sheet1!E:E)</f>
        <v>0.82</v>
      </c>
      <c r="P6800" s="26"/>
      <c r="Q6800" s="15">
        <f t="shared" si="502"/>
        <v>0.86099999999999999</v>
      </c>
      <c r="R6800" s="38">
        <f t="shared" si="504"/>
        <v>0.88683000000000001</v>
      </c>
      <c r="S6800" s="26">
        <v>0</v>
      </c>
      <c r="T6800" s="13" t="str">
        <f t="shared" si="506"/>
        <v>Up</v>
      </c>
    </row>
    <row r="6801" spans="1:20" s="14" customFormat="1" hidden="1" x14ac:dyDescent="0.3">
      <c r="A6801" s="11">
        <v>6047720</v>
      </c>
      <c r="B6801" s="11">
        <v>6047720</v>
      </c>
      <c r="C6801" s="11" t="s">
        <v>26</v>
      </c>
      <c r="D6801" s="11" t="s">
        <v>27</v>
      </c>
      <c r="E6801" s="13" t="str">
        <f>_xlfn.XLOOKUP(B6801,Sheet1!A:A,Sheet1!B:B)</f>
        <v>DE SILICONE SEALANT     CLEAR      310ML</v>
      </c>
      <c r="F6801" s="13" t="str">
        <f t="shared" si="505"/>
        <v>CROWN  - DE SILICONE SEALANT     CLEAR      310ML</v>
      </c>
      <c r="G6801" s="13"/>
      <c r="H6801" s="91" t="s">
        <v>28</v>
      </c>
      <c r="I6801" s="11" t="s">
        <v>29</v>
      </c>
      <c r="J6801" s="11" t="s">
        <v>29</v>
      </c>
      <c r="K6801" s="11" t="s">
        <v>30</v>
      </c>
      <c r="M6801" s="11" t="s">
        <v>7062</v>
      </c>
      <c r="N6801" s="13">
        <v>3105</v>
      </c>
      <c r="O6801" s="15">
        <f>_xlfn.XLOOKUP(B6801,Sheet1!A:A,Sheet1!E:E)</f>
        <v>0.82</v>
      </c>
      <c r="P6801" s="26"/>
      <c r="Q6801" s="15">
        <f t="shared" si="502"/>
        <v>0.86099999999999999</v>
      </c>
      <c r="R6801" s="38">
        <f t="shared" si="504"/>
        <v>0.88683000000000001</v>
      </c>
      <c r="S6801" s="26">
        <v>0</v>
      </c>
      <c r="T6801" s="13" t="str">
        <f t="shared" si="506"/>
        <v>Up</v>
      </c>
    </row>
    <row r="6802" spans="1:20" s="14" customFormat="1" hidden="1" x14ac:dyDescent="0.3">
      <c r="A6802" s="11">
        <v>6061707</v>
      </c>
      <c r="B6802" s="11">
        <v>6061707</v>
      </c>
      <c r="C6802" s="11" t="s">
        <v>26</v>
      </c>
      <c r="D6802" s="11" t="s">
        <v>27</v>
      </c>
      <c r="E6802" s="13" t="str">
        <f>_xlfn.XLOOKUP(B6802,Sheet1!A:A,Sheet1!B:B)</f>
        <v>DE PROF CAULK           WHITE      295ML</v>
      </c>
      <c r="F6802" s="13" t="str">
        <f t="shared" si="505"/>
        <v>CROWN  - DE PROF CAULK           WHITE      295ML</v>
      </c>
      <c r="G6802" s="13"/>
      <c r="H6802" s="91" t="s">
        <v>28</v>
      </c>
      <c r="I6802" s="11" t="s">
        <v>29</v>
      </c>
      <c r="J6802" s="11" t="s">
        <v>29</v>
      </c>
      <c r="K6802" s="11" t="s">
        <v>30</v>
      </c>
      <c r="M6802" s="11" t="s">
        <v>7062</v>
      </c>
      <c r="N6802" s="13">
        <v>3105</v>
      </c>
      <c r="O6802" s="15">
        <f>_xlfn.XLOOKUP(B6802,Sheet1!A:A,Sheet1!E:E)</f>
        <v>0.89</v>
      </c>
      <c r="P6802" s="26">
        <f>_xlfn.XLOOKUP(A6802,Sheet2!F:F,Sheet2!H:H)</f>
        <v>0</v>
      </c>
      <c r="Q6802" s="15">
        <f t="shared" si="502"/>
        <v>0.93450000000000011</v>
      </c>
      <c r="R6802" s="38">
        <f>_xlfn.XLOOKUP(B6802,Sheet4!B:B,Sheet4!D:D)</f>
        <v>0.95</v>
      </c>
      <c r="S6802" s="26">
        <v>0</v>
      </c>
      <c r="T6802" s="13" t="str">
        <f t="shared" si="506"/>
        <v>Up</v>
      </c>
    </row>
    <row r="6803" spans="1:20" s="14" customFormat="1" hidden="1" x14ac:dyDescent="0.3">
      <c r="A6803" s="11">
        <v>6061708</v>
      </c>
      <c r="B6803" s="11">
        <v>6061708</v>
      </c>
      <c r="C6803" s="11" t="s">
        <v>26</v>
      </c>
      <c r="D6803" s="11" t="s">
        <v>27</v>
      </c>
      <c r="E6803" s="13" t="str">
        <f>_xlfn.XLOOKUP(B6803,Sheet1!A:A,Sheet1!B:B)</f>
        <v>DE PROF CAULK    WHITE  BOX (12)   EACH</v>
      </c>
      <c r="F6803" s="13" t="str">
        <f t="shared" si="505"/>
        <v>CROWN  - DE PROF CAULK    WHITE  BOX (12)   EACH</v>
      </c>
      <c r="G6803" s="13"/>
      <c r="H6803" s="91" t="s">
        <v>28</v>
      </c>
      <c r="I6803" s="11" t="s">
        <v>29</v>
      </c>
      <c r="J6803" s="11" t="s">
        <v>29</v>
      </c>
      <c r="K6803" s="11" t="s">
        <v>30</v>
      </c>
      <c r="M6803" s="11" t="s">
        <v>7062</v>
      </c>
      <c r="N6803" s="13">
        <v>3105</v>
      </c>
      <c r="O6803" s="15">
        <f>_xlfn.XLOOKUP(B6803,Sheet1!A:A,Sheet1!E:E)</f>
        <v>15.96</v>
      </c>
      <c r="P6803" s="26"/>
      <c r="Q6803" s="15">
        <f t="shared" ref="Q6803:Q6866" si="507">O6803*1.05</f>
        <v>16.758000000000003</v>
      </c>
      <c r="R6803" s="38">
        <f t="shared" ref="R6803:R6866" si="508">Q6803*1.03</f>
        <v>17.260740000000002</v>
      </c>
      <c r="S6803" s="26">
        <v>0</v>
      </c>
      <c r="T6803" s="13" t="str">
        <f t="shared" si="506"/>
        <v>Up</v>
      </c>
    </row>
    <row r="6804" spans="1:20" s="14" customFormat="1" hidden="1" x14ac:dyDescent="0.3">
      <c r="A6804" s="11">
        <v>6061710</v>
      </c>
      <c r="B6804" s="11">
        <v>6061710</v>
      </c>
      <c r="C6804" s="11" t="s">
        <v>26</v>
      </c>
      <c r="D6804" s="11" t="s">
        <v>27</v>
      </c>
      <c r="E6804" s="13" t="str">
        <f>_xlfn.XLOOKUP(B6804,Sheet1!A:A,Sheet1!B:B)</f>
        <v>DE ULT CAULK     WHITE  BOX (12)   EACH</v>
      </c>
      <c r="F6804" s="13" t="str">
        <f t="shared" si="505"/>
        <v>CROWN  - DE ULT CAULK     WHITE  BOX (12)   EACH</v>
      </c>
      <c r="G6804" s="13"/>
      <c r="H6804" s="91" t="s">
        <v>28</v>
      </c>
      <c r="I6804" s="11" t="s">
        <v>29</v>
      </c>
      <c r="J6804" s="11" t="s">
        <v>29</v>
      </c>
      <c r="K6804" s="11" t="s">
        <v>30</v>
      </c>
      <c r="M6804" s="11" t="s">
        <v>7062</v>
      </c>
      <c r="N6804" s="13">
        <v>3105</v>
      </c>
      <c r="O6804" s="15">
        <f>_xlfn.XLOOKUP(B6804,Sheet1!A:A,Sheet1!E:E)</f>
        <v>18.13</v>
      </c>
      <c r="P6804" s="26">
        <f>_xlfn.XLOOKUP(A6804,Sheet2!F:F,Sheet2!H:H)</f>
        <v>0</v>
      </c>
      <c r="Q6804" s="15">
        <f t="shared" si="507"/>
        <v>19.0365</v>
      </c>
      <c r="R6804" s="38">
        <f t="shared" si="508"/>
        <v>19.607595</v>
      </c>
      <c r="S6804" s="26">
        <v>0</v>
      </c>
      <c r="T6804" s="13" t="str">
        <f t="shared" si="506"/>
        <v>Up</v>
      </c>
    </row>
    <row r="6805" spans="1:20" s="14" customFormat="1" hidden="1" x14ac:dyDescent="0.3">
      <c r="A6805" s="11">
        <v>6061789</v>
      </c>
      <c r="B6805" s="11">
        <v>6061789</v>
      </c>
      <c r="C6805" s="11" t="s">
        <v>26</v>
      </c>
      <c r="D6805" s="11" t="s">
        <v>27</v>
      </c>
      <c r="E6805" s="13" t="str">
        <f>_xlfn.XLOOKUP(B6805,Sheet1!A:A,Sheet1!B:B)</f>
        <v>DE PROF SOFT GRIP STRIPPING KNIFE  50MM</v>
      </c>
      <c r="F6805" s="13" t="str">
        <f t="shared" si="505"/>
        <v>CROWN  - DE PROF SOFT GRIP STRIPPING KNIFE  50MM</v>
      </c>
      <c r="G6805" s="13"/>
      <c r="H6805" s="91" t="s">
        <v>28</v>
      </c>
      <c r="I6805" s="11" t="s">
        <v>29</v>
      </c>
      <c r="J6805" s="11" t="s">
        <v>29</v>
      </c>
      <c r="K6805" s="11" t="s">
        <v>30</v>
      </c>
      <c r="M6805" s="11" t="s">
        <v>7062</v>
      </c>
      <c r="N6805" s="13">
        <v>3105</v>
      </c>
      <c r="O6805" s="15">
        <f>_xlfn.XLOOKUP(B6805,Sheet1!A:A,Sheet1!E:E)</f>
        <v>3.29</v>
      </c>
      <c r="P6805" s="26">
        <f>_xlfn.XLOOKUP(A6805,Sheet2!F:F,Sheet2!H:H)</f>
        <v>0</v>
      </c>
      <c r="Q6805" s="15">
        <f t="shared" si="507"/>
        <v>3.4545000000000003</v>
      </c>
      <c r="R6805" s="38">
        <f t="shared" si="508"/>
        <v>3.5581350000000005</v>
      </c>
      <c r="S6805" s="26">
        <v>0</v>
      </c>
      <c r="T6805" s="13" t="str">
        <f t="shared" si="506"/>
        <v>Up</v>
      </c>
    </row>
    <row r="6806" spans="1:20" s="14" customFormat="1" hidden="1" x14ac:dyDescent="0.3">
      <c r="A6806" s="11">
        <v>6061788</v>
      </c>
      <c r="B6806" s="11">
        <v>6061788</v>
      </c>
      <c r="C6806" s="11" t="s">
        <v>26</v>
      </c>
      <c r="D6806" s="11" t="s">
        <v>27</v>
      </c>
      <c r="E6806" s="13" t="str">
        <f>_xlfn.XLOOKUP(B6806,Sheet1!A:A,Sheet1!B:B)</f>
        <v>DE PROF SOFT GRIP STRIPPING KNIFE  25MM</v>
      </c>
      <c r="F6806" s="13" t="str">
        <f t="shared" si="505"/>
        <v>CROWN  - DE PROF SOFT GRIP STRIPPING KNIFE  25MM</v>
      </c>
      <c r="G6806" s="13"/>
      <c r="H6806" s="91" t="s">
        <v>28</v>
      </c>
      <c r="I6806" s="11" t="s">
        <v>29</v>
      </c>
      <c r="J6806" s="11" t="s">
        <v>29</v>
      </c>
      <c r="K6806" s="11" t="s">
        <v>30</v>
      </c>
      <c r="M6806" s="11" t="s">
        <v>7062</v>
      </c>
      <c r="N6806" s="13">
        <v>3105</v>
      </c>
      <c r="O6806" s="15">
        <f>_xlfn.XLOOKUP(B6806,Sheet1!A:A,Sheet1!E:E)</f>
        <v>2.74</v>
      </c>
      <c r="P6806" s="26"/>
      <c r="Q6806" s="15">
        <f t="shared" si="507"/>
        <v>2.8770000000000002</v>
      </c>
      <c r="R6806" s="38">
        <f t="shared" si="508"/>
        <v>2.9633100000000003</v>
      </c>
      <c r="S6806" s="26">
        <v>0</v>
      </c>
      <c r="T6806" s="13" t="str">
        <f t="shared" si="506"/>
        <v>Up</v>
      </c>
    </row>
    <row r="6807" spans="1:20" s="14" customFormat="1" hidden="1" x14ac:dyDescent="0.3">
      <c r="A6807" s="11">
        <v>6061786</v>
      </c>
      <c r="B6807" s="11">
        <v>6061786</v>
      </c>
      <c r="C6807" s="11" t="s">
        <v>26</v>
      </c>
      <c r="D6807" s="11" t="s">
        <v>27</v>
      </c>
      <c r="E6807" s="13" t="str">
        <f>_xlfn.XLOOKUP(B6807,Sheet1!A:A,Sheet1!B:B)</f>
        <v>DE PROF SOFT GRIP FILLING KNIFE    50MM</v>
      </c>
      <c r="F6807" s="31" t="str">
        <f t="shared" si="505"/>
        <v>CROWN  - DE PROF SOFT GRIP FILLING KNIFE    50MM</v>
      </c>
      <c r="G6807" s="13" t="s">
        <v>8926</v>
      </c>
      <c r="H6807" s="91" t="s">
        <v>28</v>
      </c>
      <c r="I6807" s="11" t="s">
        <v>29</v>
      </c>
      <c r="J6807" s="11" t="s">
        <v>29</v>
      </c>
      <c r="K6807" s="11" t="s">
        <v>30</v>
      </c>
      <c r="M6807" s="11" t="s">
        <v>7062</v>
      </c>
      <c r="N6807" s="13">
        <v>3105</v>
      </c>
      <c r="O6807" s="15">
        <f>_xlfn.XLOOKUP(B6807,Sheet1!A:A,Sheet1!E:E)</f>
        <v>2.67</v>
      </c>
      <c r="P6807" s="26">
        <f>_xlfn.XLOOKUP(A6807,Sheet2!F:F,Sheet2!H:H)</f>
        <v>5</v>
      </c>
      <c r="Q6807" s="15">
        <f t="shared" si="507"/>
        <v>2.8035000000000001</v>
      </c>
      <c r="R6807" s="38">
        <f t="shared" si="508"/>
        <v>2.8876050000000002</v>
      </c>
      <c r="S6807" s="26">
        <v>0</v>
      </c>
      <c r="T6807" s="13" t="str">
        <f t="shared" si="506"/>
        <v>Up</v>
      </c>
    </row>
    <row r="6808" spans="1:20" s="14" customFormat="1" hidden="1" x14ac:dyDescent="0.3">
      <c r="A6808" s="11">
        <v>6061785</v>
      </c>
      <c r="B6808" s="11">
        <v>6061785</v>
      </c>
      <c r="C6808" s="11" t="s">
        <v>26</v>
      </c>
      <c r="D6808" s="11" t="s">
        <v>27</v>
      </c>
      <c r="E6808" s="13" t="str">
        <f>_xlfn.XLOOKUP(B6808,Sheet1!A:A,Sheet1!B:B)</f>
        <v>DE PROF SOFT GRIP FILLING KNIFE    25MM</v>
      </c>
      <c r="F6808" s="13" t="str">
        <f t="shared" si="505"/>
        <v>CROWN  - DE PROF SOFT GRIP FILLING KNIFE    25MM</v>
      </c>
      <c r="G6808" s="13"/>
      <c r="H6808" s="91" t="s">
        <v>28</v>
      </c>
      <c r="I6808" s="11" t="s">
        <v>29</v>
      </c>
      <c r="J6808" s="11" t="s">
        <v>29</v>
      </c>
      <c r="K6808" s="11" t="s">
        <v>30</v>
      </c>
      <c r="M6808" s="11" t="s">
        <v>7062</v>
      </c>
      <c r="N6808" s="13">
        <v>3105</v>
      </c>
      <c r="O6808" s="15">
        <f>_xlfn.XLOOKUP(B6808,Sheet1!A:A,Sheet1!E:E)</f>
        <v>2.74</v>
      </c>
      <c r="P6808" s="26">
        <f>_xlfn.XLOOKUP(A6808,Sheet2!F:F,Sheet2!H:H)</f>
        <v>0</v>
      </c>
      <c r="Q6808" s="15">
        <f t="shared" si="507"/>
        <v>2.8770000000000002</v>
      </c>
      <c r="R6808" s="38">
        <f t="shared" si="508"/>
        <v>2.9633100000000003</v>
      </c>
      <c r="S6808" s="26">
        <v>0</v>
      </c>
      <c r="T6808" s="13" t="str">
        <f t="shared" si="506"/>
        <v>Up</v>
      </c>
    </row>
    <row r="6809" spans="1:20" s="14" customFormat="1" hidden="1" x14ac:dyDescent="0.3">
      <c r="A6809" s="11">
        <v>6061784</v>
      </c>
      <c r="B6809" s="11">
        <v>6061784</v>
      </c>
      <c r="C6809" s="11" t="s">
        <v>26</v>
      </c>
      <c r="D6809" s="11" t="s">
        <v>27</v>
      </c>
      <c r="E6809" s="13" t="str">
        <f>_xlfn.XLOOKUP(B6809,Sheet1!A:A,Sheet1!B:B)</f>
        <v>DE ULTIMATE SCALE TANG PUTTY KNIFE</v>
      </c>
      <c r="F6809" s="13" t="str">
        <f t="shared" si="505"/>
        <v>CROWN  - DE ULTIMATE SCALE TANG PUTTY KNIFE</v>
      </c>
      <c r="G6809" s="13"/>
      <c r="H6809" s="91" t="s">
        <v>28</v>
      </c>
      <c r="I6809" s="11" t="s">
        <v>29</v>
      </c>
      <c r="J6809" s="11" t="s">
        <v>29</v>
      </c>
      <c r="K6809" s="11" t="s">
        <v>30</v>
      </c>
      <c r="M6809" s="11" t="s">
        <v>7062</v>
      </c>
      <c r="N6809" s="13">
        <v>3105</v>
      </c>
      <c r="O6809" s="15">
        <f>_xlfn.XLOOKUP(B6809,Sheet1!A:A,Sheet1!E:E)</f>
        <v>5.48</v>
      </c>
      <c r="P6809" s="26">
        <f>_xlfn.XLOOKUP(A6809,Sheet2!F:F,Sheet2!H:H)</f>
        <v>0</v>
      </c>
      <c r="Q6809" s="15">
        <f t="shared" si="507"/>
        <v>5.7540000000000004</v>
      </c>
      <c r="R6809" s="38">
        <f t="shared" si="508"/>
        <v>5.9266200000000007</v>
      </c>
      <c r="S6809" s="26">
        <v>0</v>
      </c>
      <c r="T6809" s="13" t="str">
        <f t="shared" si="506"/>
        <v>Up</v>
      </c>
    </row>
    <row r="6810" spans="1:20" s="14" customFormat="1" hidden="1" x14ac:dyDescent="0.3">
      <c r="A6810" s="11">
        <v>6061783</v>
      </c>
      <c r="B6810" s="11">
        <v>6061783</v>
      </c>
      <c r="C6810" s="11" t="s">
        <v>26</v>
      </c>
      <c r="D6810" s="11" t="s">
        <v>27</v>
      </c>
      <c r="E6810" s="13" t="str">
        <f>_xlfn.XLOOKUP(B6810,Sheet1!A:A,Sheet1!B:B)</f>
        <v>DE ULTIMATE TANG STRIPPING KNIFE   100MM</v>
      </c>
      <c r="F6810" s="13" t="str">
        <f t="shared" si="505"/>
        <v>CROWN  - DE ULTIMATE TANG STRIPPING KNIFE   100MM</v>
      </c>
      <c r="G6810" s="13"/>
      <c r="H6810" s="91" t="s">
        <v>28</v>
      </c>
      <c r="I6810" s="11" t="s">
        <v>29</v>
      </c>
      <c r="J6810" s="11" t="s">
        <v>29</v>
      </c>
      <c r="K6810" s="11" t="s">
        <v>30</v>
      </c>
      <c r="M6810" s="11" t="s">
        <v>7062</v>
      </c>
      <c r="N6810" s="13">
        <v>3105</v>
      </c>
      <c r="O6810" s="15">
        <f>_xlfn.XLOOKUP(B6810,Sheet1!A:A,Sheet1!E:E)</f>
        <v>6.84</v>
      </c>
      <c r="P6810" s="26"/>
      <c r="Q6810" s="15">
        <f t="shared" si="507"/>
        <v>7.1820000000000004</v>
      </c>
      <c r="R6810" s="38">
        <f t="shared" si="508"/>
        <v>7.3974600000000006</v>
      </c>
      <c r="S6810" s="26">
        <v>0</v>
      </c>
      <c r="T6810" s="13" t="str">
        <f t="shared" si="506"/>
        <v>Up</v>
      </c>
    </row>
    <row r="6811" spans="1:20" s="14" customFormat="1" hidden="1" x14ac:dyDescent="0.3">
      <c r="A6811" s="11">
        <v>6061782</v>
      </c>
      <c r="B6811" s="11">
        <v>6061782</v>
      </c>
      <c r="C6811" s="11" t="s">
        <v>26</v>
      </c>
      <c r="D6811" s="11" t="s">
        <v>27</v>
      </c>
      <c r="E6811" s="13" t="str">
        <f>_xlfn.XLOOKUP(B6811,Sheet1!A:A,Sheet1!B:B)</f>
        <v>DE ULTIMATE TANG STRIPPING KNIFE   75MM</v>
      </c>
      <c r="F6811" s="13" t="str">
        <f t="shared" si="505"/>
        <v>CROWN  - DE ULTIMATE TANG STRIPPING KNIFE   75MM</v>
      </c>
      <c r="G6811" s="13"/>
      <c r="H6811" s="91" t="s">
        <v>28</v>
      </c>
      <c r="I6811" s="11" t="s">
        <v>29</v>
      </c>
      <c r="J6811" s="11" t="s">
        <v>29</v>
      </c>
      <c r="K6811" s="11" t="s">
        <v>30</v>
      </c>
      <c r="M6811" s="11" t="s">
        <v>7062</v>
      </c>
      <c r="N6811" s="13">
        <v>3105</v>
      </c>
      <c r="O6811" s="15">
        <f>_xlfn.XLOOKUP(B6811,Sheet1!A:A,Sheet1!E:E)</f>
        <v>6.3</v>
      </c>
      <c r="P6811" s="26">
        <f>_xlfn.XLOOKUP(A6811,Sheet2!F:F,Sheet2!H:H)</f>
        <v>0</v>
      </c>
      <c r="Q6811" s="15">
        <f t="shared" si="507"/>
        <v>6.6150000000000002</v>
      </c>
      <c r="R6811" s="38">
        <f t="shared" si="508"/>
        <v>6.8134500000000005</v>
      </c>
      <c r="S6811" s="26">
        <v>0</v>
      </c>
      <c r="T6811" s="13" t="str">
        <f t="shared" si="506"/>
        <v>Up</v>
      </c>
    </row>
    <row r="6812" spans="1:20" s="14" customFormat="1" hidden="1" x14ac:dyDescent="0.3">
      <c r="A6812" s="11">
        <v>6061781</v>
      </c>
      <c r="B6812" s="11">
        <v>6061781</v>
      </c>
      <c r="C6812" s="11" t="s">
        <v>26</v>
      </c>
      <c r="D6812" s="11" t="s">
        <v>27</v>
      </c>
      <c r="E6812" s="13" t="str">
        <f>_xlfn.XLOOKUP(B6812,Sheet1!A:A,Sheet1!B:B)</f>
        <v>DE ULTIMATE TANG STRIPPING KNIFE   50MM</v>
      </c>
      <c r="F6812" s="13" t="str">
        <f t="shared" si="505"/>
        <v>CROWN  - DE ULTIMATE TANG STRIPPING KNIFE   50MM</v>
      </c>
      <c r="G6812" s="13"/>
      <c r="H6812" s="91" t="s">
        <v>28</v>
      </c>
      <c r="I6812" s="11" t="s">
        <v>29</v>
      </c>
      <c r="J6812" s="11" t="s">
        <v>29</v>
      </c>
      <c r="K6812" s="11" t="s">
        <v>30</v>
      </c>
      <c r="M6812" s="11" t="s">
        <v>7062</v>
      </c>
      <c r="N6812" s="13">
        <v>3105</v>
      </c>
      <c r="O6812" s="15">
        <f>_xlfn.XLOOKUP(B6812,Sheet1!A:A,Sheet1!E:E)</f>
        <v>6.02</v>
      </c>
      <c r="P6812" s="26">
        <f>_xlfn.XLOOKUP(A6812,Sheet2!F:F,Sheet2!H:H)</f>
        <v>0</v>
      </c>
      <c r="Q6812" s="15">
        <f t="shared" si="507"/>
        <v>6.3209999999999997</v>
      </c>
      <c r="R6812" s="38">
        <f t="shared" si="508"/>
        <v>6.5106299999999999</v>
      </c>
      <c r="S6812" s="26">
        <v>0</v>
      </c>
      <c r="T6812" s="13" t="str">
        <f t="shared" si="506"/>
        <v>Up</v>
      </c>
    </row>
    <row r="6813" spans="1:20" s="14" customFormat="1" hidden="1" x14ac:dyDescent="0.3">
      <c r="A6813" s="11">
        <v>6061780</v>
      </c>
      <c r="B6813" s="11">
        <v>6061780</v>
      </c>
      <c r="C6813" s="11" t="s">
        <v>26</v>
      </c>
      <c r="D6813" s="11" t="s">
        <v>27</v>
      </c>
      <c r="E6813" s="13" t="str">
        <f>_xlfn.XLOOKUP(B6813,Sheet1!A:A,Sheet1!B:B)</f>
        <v>DE ULTIMATE TANG STRIPPING KNIFE   25MM</v>
      </c>
      <c r="F6813" s="13" t="str">
        <f t="shared" si="505"/>
        <v>CROWN  - DE ULTIMATE TANG STRIPPING KNIFE   25MM</v>
      </c>
      <c r="G6813" s="13"/>
      <c r="H6813" s="91" t="s">
        <v>28</v>
      </c>
      <c r="I6813" s="11" t="s">
        <v>29</v>
      </c>
      <c r="J6813" s="11" t="s">
        <v>29</v>
      </c>
      <c r="K6813" s="11" t="s">
        <v>30</v>
      </c>
      <c r="M6813" s="11" t="s">
        <v>7062</v>
      </c>
      <c r="N6813" s="13">
        <v>3105</v>
      </c>
      <c r="O6813" s="15">
        <f>_xlfn.XLOOKUP(B6813,Sheet1!A:A,Sheet1!E:E)</f>
        <v>6.3</v>
      </c>
      <c r="P6813" s="26"/>
      <c r="Q6813" s="15">
        <f t="shared" si="507"/>
        <v>6.6150000000000002</v>
      </c>
      <c r="R6813" s="38">
        <f t="shared" si="508"/>
        <v>6.8134500000000005</v>
      </c>
      <c r="S6813" s="26">
        <v>0</v>
      </c>
      <c r="T6813" s="13" t="str">
        <f t="shared" si="506"/>
        <v>Up</v>
      </c>
    </row>
    <row r="6814" spans="1:20" s="14" customFormat="1" hidden="1" x14ac:dyDescent="0.3">
      <c r="A6814" s="11">
        <v>6061779</v>
      </c>
      <c r="B6814" s="11">
        <v>6061779</v>
      </c>
      <c r="C6814" s="11" t="s">
        <v>26</v>
      </c>
      <c r="D6814" s="11" t="s">
        <v>27</v>
      </c>
      <c r="E6814" s="13" t="str">
        <f>_xlfn.XLOOKUP(B6814,Sheet1!A:A,Sheet1!B:B)</f>
        <v>DE ULTIMATE SC TANG FILLING KNIFE  100MM</v>
      </c>
      <c r="F6814" s="13" t="str">
        <f t="shared" si="505"/>
        <v>CROWN  - DE ULTIMATE SC TANG FILLING KNIFE  100MM</v>
      </c>
      <c r="G6814" s="13"/>
      <c r="H6814" s="91" t="s">
        <v>28</v>
      </c>
      <c r="I6814" s="11" t="s">
        <v>29</v>
      </c>
      <c r="J6814" s="11" t="s">
        <v>29</v>
      </c>
      <c r="K6814" s="11" t="s">
        <v>30</v>
      </c>
      <c r="M6814" s="11" t="s">
        <v>7062</v>
      </c>
      <c r="N6814" s="13">
        <v>3105</v>
      </c>
      <c r="O6814" s="15">
        <f>_xlfn.XLOOKUP(B6814,Sheet1!A:A,Sheet1!E:E)</f>
        <v>6.84</v>
      </c>
      <c r="P6814" s="26">
        <f>_xlfn.XLOOKUP(A6814,Sheet2!F:F,Sheet2!H:H)</f>
        <v>0</v>
      </c>
      <c r="Q6814" s="15">
        <f t="shared" si="507"/>
        <v>7.1820000000000004</v>
      </c>
      <c r="R6814" s="38">
        <f t="shared" si="508"/>
        <v>7.3974600000000006</v>
      </c>
      <c r="S6814" s="26">
        <v>0</v>
      </c>
      <c r="T6814" s="13" t="str">
        <f t="shared" si="506"/>
        <v>Up</v>
      </c>
    </row>
    <row r="6815" spans="1:20" s="14" customFormat="1" hidden="1" x14ac:dyDescent="0.3">
      <c r="A6815" s="11">
        <v>6061777</v>
      </c>
      <c r="B6815" s="11">
        <v>6061777</v>
      </c>
      <c r="C6815" s="11" t="s">
        <v>26</v>
      </c>
      <c r="D6815" s="11" t="s">
        <v>27</v>
      </c>
      <c r="E6815" s="13" t="str">
        <f>_xlfn.XLOOKUP(B6815,Sheet1!A:A,Sheet1!B:B)</f>
        <v>DE ULTIMATE SC TANG FILLING KNIFE  50MM</v>
      </c>
      <c r="F6815" s="13" t="str">
        <f t="shared" si="505"/>
        <v>CROWN  - DE ULTIMATE SC TANG FILLING KNIFE  50MM</v>
      </c>
      <c r="G6815" s="13"/>
      <c r="H6815" s="91" t="s">
        <v>28</v>
      </c>
      <c r="I6815" s="11" t="s">
        <v>29</v>
      </c>
      <c r="J6815" s="11" t="s">
        <v>29</v>
      </c>
      <c r="K6815" s="11" t="s">
        <v>30</v>
      </c>
      <c r="M6815" s="11" t="s">
        <v>7062</v>
      </c>
      <c r="N6815" s="13">
        <v>3105</v>
      </c>
      <c r="O6815" s="15">
        <f>_xlfn.XLOOKUP(B6815,Sheet1!A:A,Sheet1!E:E)</f>
        <v>2.67</v>
      </c>
      <c r="P6815" s="26">
        <f>_xlfn.XLOOKUP(A6815,Sheet2!F:F,Sheet2!H:H)</f>
        <v>0</v>
      </c>
      <c r="Q6815" s="15">
        <f t="shared" si="507"/>
        <v>2.8035000000000001</v>
      </c>
      <c r="R6815" s="38">
        <f t="shared" si="508"/>
        <v>2.8876050000000002</v>
      </c>
      <c r="S6815" s="26">
        <v>0</v>
      </c>
      <c r="T6815" s="13" t="str">
        <f t="shared" si="506"/>
        <v>Up</v>
      </c>
    </row>
    <row r="6816" spans="1:20" s="14" customFormat="1" hidden="1" x14ac:dyDescent="0.3">
      <c r="A6816" s="11">
        <v>6061776</v>
      </c>
      <c r="B6816" s="11">
        <v>6061776</v>
      </c>
      <c r="C6816" s="11" t="s">
        <v>26</v>
      </c>
      <c r="D6816" s="11" t="s">
        <v>27</v>
      </c>
      <c r="E6816" s="13" t="str">
        <f>_xlfn.XLOOKUP(B6816,Sheet1!A:A,Sheet1!B:B)</f>
        <v>DE ULTIMATE SC TANG FILLING KNIFE  25MM</v>
      </c>
      <c r="F6816" s="13" t="str">
        <f t="shared" si="505"/>
        <v>CROWN  - DE ULTIMATE SC TANG FILLING KNIFE  25MM</v>
      </c>
      <c r="G6816" s="13"/>
      <c r="H6816" s="91" t="s">
        <v>28</v>
      </c>
      <c r="I6816" s="11" t="s">
        <v>29</v>
      </c>
      <c r="J6816" s="11" t="s">
        <v>29</v>
      </c>
      <c r="K6816" s="11" t="s">
        <v>30</v>
      </c>
      <c r="M6816" s="11" t="s">
        <v>7062</v>
      </c>
      <c r="N6816" s="13">
        <v>3105</v>
      </c>
      <c r="O6816" s="15">
        <f>_xlfn.XLOOKUP(B6816,Sheet1!A:A,Sheet1!E:E)</f>
        <v>5.2</v>
      </c>
      <c r="P6816" s="26">
        <f>_xlfn.XLOOKUP(A6816,Sheet2!F:F,Sheet2!H:H)</f>
        <v>0</v>
      </c>
      <c r="Q6816" s="15">
        <f t="shared" si="507"/>
        <v>5.4600000000000009</v>
      </c>
      <c r="R6816" s="38">
        <f t="shared" si="508"/>
        <v>5.623800000000001</v>
      </c>
      <c r="S6816" s="26">
        <v>0</v>
      </c>
      <c r="T6816" s="13" t="str">
        <f t="shared" si="506"/>
        <v>Up</v>
      </c>
    </row>
    <row r="6817" spans="1:20" s="14" customFormat="1" hidden="1" x14ac:dyDescent="0.3">
      <c r="A6817" s="11">
        <v>5025697</v>
      </c>
      <c r="B6817" s="11">
        <v>5025697</v>
      </c>
      <c r="C6817" s="11" t="s">
        <v>26</v>
      </c>
      <c r="D6817" s="11" t="s">
        <v>27</v>
      </c>
      <c r="E6817" s="13" t="str">
        <f>_xlfn.XLOOKUP(B6817,Sheet1!A:A,Sheet1!B:B)</f>
        <v>ST CLASSIC GLOSS        TITAN WHTE 5L</v>
      </c>
      <c r="F6817" s="13" t="str">
        <f t="shared" si="505"/>
        <v>CROWN  - ST CLASSIC GLOSS        TITAN WHTE 5L</v>
      </c>
      <c r="G6817" s="13"/>
      <c r="H6817" s="91" t="str">
        <f>_xlfn.XLOOKUP(B6817,Sheet1!A:A,Sheet1!D:D)</f>
        <v>5L</v>
      </c>
      <c r="I6817" s="11" t="s">
        <v>29</v>
      </c>
      <c r="J6817" s="11" t="s">
        <v>29</v>
      </c>
      <c r="K6817" s="11" t="s">
        <v>30</v>
      </c>
      <c r="M6817" s="11" t="s">
        <v>7062</v>
      </c>
      <c r="N6817" s="13">
        <v>3105</v>
      </c>
      <c r="O6817" s="15">
        <f>_xlfn.XLOOKUP(B6817,Sheet1!A:A,Sheet1!E:E)</f>
        <v>68.87</v>
      </c>
      <c r="P6817" s="26"/>
      <c r="Q6817" s="15">
        <f t="shared" si="507"/>
        <v>72.313500000000005</v>
      </c>
      <c r="R6817" s="38">
        <f t="shared" si="508"/>
        <v>74.482905000000002</v>
      </c>
      <c r="S6817" s="26">
        <v>0</v>
      </c>
      <c r="T6817" s="13" t="str">
        <f t="shared" si="506"/>
        <v>Up</v>
      </c>
    </row>
    <row r="6818" spans="1:20" s="14" customFormat="1" hidden="1" x14ac:dyDescent="0.3">
      <c r="A6818" s="11">
        <v>5025665</v>
      </c>
      <c r="B6818" s="11">
        <v>5025665</v>
      </c>
      <c r="C6818" s="11" t="s">
        <v>26</v>
      </c>
      <c r="D6818" s="11" t="s">
        <v>27</v>
      </c>
      <c r="E6818" s="13" t="str">
        <f>_xlfn.XLOOKUP(B6818,Sheet1!A:A,Sheet1!B:B)</f>
        <v>ST FINE TEXT MATT       LGHT CREAM 5L</v>
      </c>
      <c r="F6818" s="13" t="str">
        <f t="shared" si="505"/>
        <v>CROWN  - ST FINE TEXT MATT       LGHT CREAM 5L</v>
      </c>
      <c r="G6818" s="13"/>
      <c r="H6818" s="91" t="str">
        <f>_xlfn.XLOOKUP(B6818,Sheet1!A:A,Sheet1!D:D)</f>
        <v>5L</v>
      </c>
      <c r="I6818" s="11" t="s">
        <v>29</v>
      </c>
      <c r="J6818" s="11" t="s">
        <v>29</v>
      </c>
      <c r="K6818" s="11" t="s">
        <v>30</v>
      </c>
      <c r="M6818" s="11" t="s">
        <v>7062</v>
      </c>
      <c r="N6818" s="13">
        <v>3105</v>
      </c>
      <c r="O6818" s="15">
        <f>_xlfn.XLOOKUP(B6818,Sheet1!A:A,Sheet1!E:E)</f>
        <v>32.950000000000003</v>
      </c>
      <c r="P6818" s="26"/>
      <c r="Q6818" s="15">
        <f t="shared" si="507"/>
        <v>34.597500000000004</v>
      </c>
      <c r="R6818" s="38">
        <f t="shared" si="508"/>
        <v>35.635425000000005</v>
      </c>
      <c r="S6818" s="26">
        <v>0</v>
      </c>
      <c r="T6818" s="13" t="str">
        <f t="shared" si="506"/>
        <v>Up</v>
      </c>
    </row>
    <row r="6819" spans="1:20" s="14" customFormat="1" hidden="1" x14ac:dyDescent="0.3">
      <c r="A6819" s="11">
        <v>5025647</v>
      </c>
      <c r="B6819" s="11">
        <v>5025647</v>
      </c>
      <c r="C6819" s="11" t="s">
        <v>26</v>
      </c>
      <c r="D6819" s="11" t="s">
        <v>27</v>
      </c>
      <c r="E6819" s="13" t="str">
        <f>_xlfn.XLOOKUP(B6819,Sheet1!A:A,Sheet1!B:B)</f>
        <v>ST FINE TEXT MATT       OATMEAL    5L</v>
      </c>
      <c r="F6819" s="13" t="str">
        <f t="shared" si="505"/>
        <v>CROWN  - ST FINE TEXT MATT       OATMEAL    5L</v>
      </c>
      <c r="G6819" s="13"/>
      <c r="H6819" s="91" t="str">
        <f>_xlfn.XLOOKUP(B6819,Sheet1!A:A,Sheet1!D:D)</f>
        <v>5L</v>
      </c>
      <c r="I6819" s="11" t="s">
        <v>29</v>
      </c>
      <c r="J6819" s="11" t="s">
        <v>29</v>
      </c>
      <c r="K6819" s="11" t="s">
        <v>30</v>
      </c>
      <c r="M6819" s="11" t="s">
        <v>7062</v>
      </c>
      <c r="N6819" s="13">
        <v>3105</v>
      </c>
      <c r="O6819" s="15">
        <f>_xlfn.XLOOKUP(B6819,Sheet1!A:A,Sheet1!E:E)</f>
        <v>32.950000000000003</v>
      </c>
      <c r="P6819" s="26"/>
      <c r="Q6819" s="15">
        <f t="shared" si="507"/>
        <v>34.597500000000004</v>
      </c>
      <c r="R6819" s="38">
        <f t="shared" si="508"/>
        <v>35.635425000000005</v>
      </c>
      <c r="S6819" s="26">
        <v>0</v>
      </c>
      <c r="T6819" s="13" t="str">
        <f t="shared" si="506"/>
        <v>Up</v>
      </c>
    </row>
    <row r="6820" spans="1:20" s="14" customFormat="1" hidden="1" x14ac:dyDescent="0.3">
      <c r="A6820" s="11">
        <v>5025645</v>
      </c>
      <c r="B6820" s="11">
        <v>5025645</v>
      </c>
      <c r="C6820" s="11" t="s">
        <v>26</v>
      </c>
      <c r="D6820" s="11" t="s">
        <v>27</v>
      </c>
      <c r="E6820" s="13" t="str">
        <f>_xlfn.XLOOKUP(B6820,Sheet1!A:A,Sheet1!B:B)</f>
        <v>ST FINE TEXT MATT       BEIGE      5L</v>
      </c>
      <c r="F6820" s="13" t="str">
        <f t="shared" si="505"/>
        <v>CROWN  - ST FINE TEXT MATT       BEIGE      5L</v>
      </c>
      <c r="G6820" s="13"/>
      <c r="H6820" s="91" t="str">
        <f>_xlfn.XLOOKUP(B6820,Sheet1!A:A,Sheet1!D:D)</f>
        <v>5L</v>
      </c>
      <c r="I6820" s="11" t="s">
        <v>29</v>
      </c>
      <c r="J6820" s="11" t="s">
        <v>29</v>
      </c>
      <c r="K6820" s="11" t="s">
        <v>30</v>
      </c>
      <c r="M6820" s="11" t="s">
        <v>7062</v>
      </c>
      <c r="N6820" s="13">
        <v>3105</v>
      </c>
      <c r="O6820" s="15">
        <f>_xlfn.XLOOKUP(B6820,Sheet1!A:A,Sheet1!E:E)</f>
        <v>30.66</v>
      </c>
      <c r="P6820" s="26"/>
      <c r="Q6820" s="15">
        <f t="shared" si="507"/>
        <v>32.193000000000005</v>
      </c>
      <c r="R6820" s="38">
        <f t="shared" si="508"/>
        <v>33.158790000000003</v>
      </c>
      <c r="S6820" s="26">
        <v>0</v>
      </c>
      <c r="T6820" s="13" t="str">
        <f t="shared" si="506"/>
        <v>Up</v>
      </c>
    </row>
    <row r="6821" spans="1:20" s="14" customFormat="1" hidden="1" x14ac:dyDescent="0.3">
      <c r="A6821" s="11">
        <v>5041041</v>
      </c>
      <c r="B6821" s="11">
        <v>5041041</v>
      </c>
      <c r="C6821" s="11" t="s">
        <v>26</v>
      </c>
      <c r="D6821" s="11" t="s">
        <v>27</v>
      </c>
      <c r="E6821" s="13" t="str">
        <f>_xlfn.XLOOKUP(B6821,Sheet1!A:A,Sheet1!B:B)</f>
        <v>ST FLEXIBLE PRIMER U/C  RED        2.5L</v>
      </c>
      <c r="F6821" s="13" t="str">
        <f t="shared" si="505"/>
        <v>CROWN  - ST FLEXIBLE PRIMER U/C  RED        2.5L</v>
      </c>
      <c r="G6821" s="13"/>
      <c r="H6821" s="91" t="str">
        <f>_xlfn.XLOOKUP(B6821,Sheet1!A:A,Sheet1!D:D)</f>
        <v>2.5L</v>
      </c>
      <c r="I6821" s="11" t="s">
        <v>29</v>
      </c>
      <c r="J6821" s="11" t="s">
        <v>29</v>
      </c>
      <c r="K6821" s="11" t="s">
        <v>30</v>
      </c>
      <c r="M6821" s="11" t="s">
        <v>7062</v>
      </c>
      <c r="N6821" s="13">
        <v>3105</v>
      </c>
      <c r="O6821" s="15">
        <f>_xlfn.XLOOKUP(B6821,Sheet1!A:A,Sheet1!E:E)</f>
        <v>37.51</v>
      </c>
      <c r="P6821" s="26"/>
      <c r="Q6821" s="15">
        <f t="shared" si="507"/>
        <v>39.3855</v>
      </c>
      <c r="R6821" s="38">
        <f t="shared" si="508"/>
        <v>40.567064999999999</v>
      </c>
      <c r="S6821" s="26">
        <v>0</v>
      </c>
      <c r="T6821" s="13" t="str">
        <f t="shared" si="506"/>
        <v>Up</v>
      </c>
    </row>
    <row r="6822" spans="1:20" s="14" customFormat="1" hidden="1" x14ac:dyDescent="0.3">
      <c r="A6822" s="11">
        <v>5041111</v>
      </c>
      <c r="B6822" s="11">
        <v>5041111</v>
      </c>
      <c r="C6822" s="11" t="s">
        <v>26</v>
      </c>
      <c r="D6822" s="11" t="s">
        <v>27</v>
      </c>
      <c r="E6822" s="13" t="str">
        <f>_xlfn.XLOOKUP(B6822,Sheet1!A:A,Sheet1!B:B)</f>
        <v>ST FLEXIGLOSS X-TRA     EVERGLADE  2.5L</v>
      </c>
      <c r="F6822" s="13" t="str">
        <f t="shared" si="505"/>
        <v>CROWN  - ST FLEXIGLOSS X-TRA     EVERGLADE  2.5L</v>
      </c>
      <c r="G6822" s="13"/>
      <c r="H6822" s="91" t="str">
        <f>_xlfn.XLOOKUP(B6822,Sheet1!A:A,Sheet1!D:D)</f>
        <v>2.5L</v>
      </c>
      <c r="I6822" s="11" t="s">
        <v>29</v>
      </c>
      <c r="J6822" s="11" t="s">
        <v>29</v>
      </c>
      <c r="K6822" s="11" t="s">
        <v>30</v>
      </c>
      <c r="M6822" s="11" t="s">
        <v>7062</v>
      </c>
      <c r="N6822" s="13">
        <v>3105</v>
      </c>
      <c r="O6822" s="15">
        <f>_xlfn.XLOOKUP(B6822,Sheet1!A:A,Sheet1!E:E)</f>
        <v>32.31</v>
      </c>
      <c r="P6822" s="26"/>
      <c r="Q6822" s="15">
        <f t="shared" si="507"/>
        <v>33.925500000000007</v>
      </c>
      <c r="R6822" s="38">
        <f t="shared" si="508"/>
        <v>34.943265000000011</v>
      </c>
      <c r="S6822" s="26">
        <v>0</v>
      </c>
      <c r="T6822" s="13" t="str">
        <f t="shared" si="506"/>
        <v>Up</v>
      </c>
    </row>
    <row r="6823" spans="1:20" s="14" customFormat="1" hidden="1" x14ac:dyDescent="0.3">
      <c r="A6823" s="11">
        <v>5041098</v>
      </c>
      <c r="B6823" s="11">
        <v>5041098</v>
      </c>
      <c r="C6823" s="11" t="s">
        <v>26</v>
      </c>
      <c r="D6823" s="11" t="s">
        <v>27</v>
      </c>
      <c r="E6823" s="13" t="str">
        <f>_xlfn.XLOOKUP(B6823,Sheet1!A:A,Sheet1!B:B)</f>
        <v>ST FLEXIGLOSS X-TRA     DARK SPICE 2.5L</v>
      </c>
      <c r="F6823" s="13" t="str">
        <f t="shared" si="505"/>
        <v>CROWN  - ST FLEXIGLOSS X-TRA     DARK SPICE 2.5L</v>
      </c>
      <c r="G6823" s="13"/>
      <c r="H6823" s="91" t="str">
        <f>_xlfn.XLOOKUP(B6823,Sheet1!A:A,Sheet1!D:D)</f>
        <v>2.5L</v>
      </c>
      <c r="I6823" s="11" t="s">
        <v>29</v>
      </c>
      <c r="J6823" s="11" t="s">
        <v>29</v>
      </c>
      <c r="K6823" s="11" t="s">
        <v>30</v>
      </c>
      <c r="M6823" s="11" t="s">
        <v>7062</v>
      </c>
      <c r="N6823" s="13">
        <v>3105</v>
      </c>
      <c r="O6823" s="15">
        <f>_xlfn.XLOOKUP(B6823,Sheet1!A:A,Sheet1!E:E)</f>
        <v>32.31</v>
      </c>
      <c r="P6823" s="26"/>
      <c r="Q6823" s="15">
        <f t="shared" si="507"/>
        <v>33.925500000000007</v>
      </c>
      <c r="R6823" s="38">
        <f t="shared" si="508"/>
        <v>34.943265000000011</v>
      </c>
      <c r="S6823" s="26">
        <v>0</v>
      </c>
      <c r="T6823" s="13" t="str">
        <f t="shared" si="506"/>
        <v>Up</v>
      </c>
    </row>
    <row r="6824" spans="1:20" s="14" customFormat="1" hidden="1" x14ac:dyDescent="0.3">
      <c r="A6824" s="11">
        <v>5025717</v>
      </c>
      <c r="B6824" s="11">
        <v>5025717</v>
      </c>
      <c r="C6824" s="11" t="s">
        <v>26</v>
      </c>
      <c r="D6824" s="11" t="s">
        <v>27</v>
      </c>
      <c r="E6824" s="13" t="str">
        <f>_xlfn.XLOOKUP(B6824,Sheet1!A:A,Sheet1!B:B)</f>
        <v>ST HIGH BUILD           STONE      15K</v>
      </c>
      <c r="F6824" s="13" t="str">
        <f t="shared" si="505"/>
        <v>CROWN  - ST HIGH BUILD           STONE      15K</v>
      </c>
      <c r="G6824" s="13"/>
      <c r="H6824" s="91" t="str">
        <f>_xlfn.XLOOKUP(B6824,Sheet1!A:A,Sheet1!D:D)</f>
        <v>15K</v>
      </c>
      <c r="I6824" s="11" t="s">
        <v>29</v>
      </c>
      <c r="J6824" s="11" t="s">
        <v>29</v>
      </c>
      <c r="K6824" s="11" t="s">
        <v>30</v>
      </c>
      <c r="M6824" s="11" t="s">
        <v>7062</v>
      </c>
      <c r="N6824" s="13">
        <v>3105</v>
      </c>
      <c r="O6824" s="15">
        <f>_xlfn.XLOOKUP(B6824,Sheet1!A:A,Sheet1!E:E)</f>
        <v>62.04</v>
      </c>
      <c r="P6824" s="26"/>
      <c r="Q6824" s="15">
        <f t="shared" si="507"/>
        <v>65.141999999999996</v>
      </c>
      <c r="R6824" s="38">
        <f t="shared" si="508"/>
        <v>67.096260000000001</v>
      </c>
      <c r="S6824" s="26">
        <v>0</v>
      </c>
      <c r="T6824" s="13" t="str">
        <f t="shared" si="506"/>
        <v>Up</v>
      </c>
    </row>
    <row r="6825" spans="1:20" s="14" customFormat="1" x14ac:dyDescent="0.3">
      <c r="A6825" s="11">
        <v>5040772</v>
      </c>
      <c r="B6825" s="11">
        <v>5040772</v>
      </c>
      <c r="C6825" s="11" t="s">
        <v>26</v>
      </c>
      <c r="D6825" s="11" t="s">
        <v>27</v>
      </c>
      <c r="E6825" s="13" t="str">
        <f>_xlfn.XLOOKUP(B6825,Sheet1!A:A,Sheet1!B:B)</f>
        <v>ST HIGHCOVER SMOOTH     ETRUSC RED 5L</v>
      </c>
      <c r="F6825" s="13" t="str">
        <f t="shared" si="505"/>
        <v>CROWN  - ST HIGHCOVER SMOOTH     ETRUSC RED 5L</v>
      </c>
      <c r="G6825" s="13"/>
      <c r="H6825" s="91" t="str">
        <f>_xlfn.XLOOKUP(B6825,Sheet1!A:A,Sheet1!D:D)</f>
        <v>5L</v>
      </c>
      <c r="I6825" s="11" t="s">
        <v>29</v>
      </c>
      <c r="J6825" s="11" t="s">
        <v>29</v>
      </c>
      <c r="K6825" s="11" t="s">
        <v>30</v>
      </c>
      <c r="M6825" s="11" t="s">
        <v>7062</v>
      </c>
      <c r="N6825" s="13">
        <v>3105</v>
      </c>
      <c r="O6825" s="15">
        <f>_xlfn.XLOOKUP(B6825,Sheet1!A:A,Sheet1!E:E)</f>
        <v>35.39</v>
      </c>
      <c r="P6825" s="26"/>
      <c r="Q6825" s="15">
        <f t="shared" si="507"/>
        <v>37.159500000000001</v>
      </c>
      <c r="R6825" s="38">
        <f t="shared" si="508"/>
        <v>38.274284999999999</v>
      </c>
      <c r="S6825" s="26">
        <v>0</v>
      </c>
      <c r="T6825" s="13" t="str">
        <f t="shared" si="506"/>
        <v>Up</v>
      </c>
    </row>
    <row r="6826" spans="1:20" s="14" customFormat="1" x14ac:dyDescent="0.3">
      <c r="A6826" s="11">
        <v>5040773</v>
      </c>
      <c r="B6826" s="11">
        <v>5040773</v>
      </c>
      <c r="C6826" s="11" t="s">
        <v>26</v>
      </c>
      <c r="D6826" s="11" t="s">
        <v>27</v>
      </c>
      <c r="E6826" s="13" t="str">
        <f>_xlfn.XLOOKUP(B6826,Sheet1!A:A,Sheet1!B:B)</f>
        <v>ST HIGHCOVER SMOOTH     SUFFOLK    5L</v>
      </c>
      <c r="F6826" s="13" t="str">
        <f t="shared" si="505"/>
        <v>CROWN  - ST HIGHCOVER SMOOTH     SUFFOLK    5L</v>
      </c>
      <c r="G6826" s="13"/>
      <c r="H6826" s="91" t="str">
        <f>_xlfn.XLOOKUP(B6826,Sheet1!A:A,Sheet1!D:D)</f>
        <v>5L</v>
      </c>
      <c r="I6826" s="11" t="s">
        <v>29</v>
      </c>
      <c r="J6826" s="11" t="s">
        <v>29</v>
      </c>
      <c r="K6826" s="11" t="s">
        <v>30</v>
      </c>
      <c r="M6826" s="11" t="s">
        <v>7062</v>
      </c>
      <c r="N6826" s="13">
        <v>3105</v>
      </c>
      <c r="O6826" s="15">
        <f>_xlfn.XLOOKUP(B6826,Sheet1!A:A,Sheet1!E:E)</f>
        <v>33.770000000000003</v>
      </c>
      <c r="P6826" s="26"/>
      <c r="Q6826" s="15">
        <f t="shared" si="507"/>
        <v>35.458500000000008</v>
      </c>
      <c r="R6826" s="38">
        <f t="shared" si="508"/>
        <v>36.522255000000008</v>
      </c>
      <c r="S6826" s="26">
        <v>0</v>
      </c>
      <c r="T6826" s="13" t="str">
        <f t="shared" si="506"/>
        <v>Up</v>
      </c>
    </row>
    <row r="6827" spans="1:20" s="14" customFormat="1" x14ac:dyDescent="0.3">
      <c r="A6827" s="11">
        <v>5025724</v>
      </c>
      <c r="B6827" s="11">
        <v>5025724</v>
      </c>
      <c r="C6827" s="11" t="s">
        <v>26</v>
      </c>
      <c r="D6827" s="11" t="s">
        <v>27</v>
      </c>
      <c r="E6827" s="13" t="str">
        <f>_xlfn.XLOOKUP(B6827,Sheet1!A:A,Sheet1!B:B)</f>
        <v>ST HIGHCOVER SMOOTH     BEIGE      5L</v>
      </c>
      <c r="F6827" s="13" t="str">
        <f t="shared" si="505"/>
        <v>CROWN  - ST HIGHCOVER SMOOTH     BEIGE      5L</v>
      </c>
      <c r="G6827" s="13"/>
      <c r="H6827" s="91" t="str">
        <f>_xlfn.XLOOKUP(B6827,Sheet1!A:A,Sheet1!D:D)</f>
        <v>5L</v>
      </c>
      <c r="I6827" s="11" t="s">
        <v>29</v>
      </c>
      <c r="J6827" s="11" t="s">
        <v>29</v>
      </c>
      <c r="K6827" s="11" t="s">
        <v>30</v>
      </c>
      <c r="M6827" s="11" t="s">
        <v>7062</v>
      </c>
      <c r="N6827" s="13">
        <v>3105</v>
      </c>
      <c r="O6827" s="15">
        <f>_xlfn.XLOOKUP(B6827,Sheet1!A:A,Sheet1!E:E)</f>
        <v>35.39</v>
      </c>
      <c r="P6827" s="26"/>
      <c r="Q6827" s="15">
        <f t="shared" si="507"/>
        <v>37.159500000000001</v>
      </c>
      <c r="R6827" s="38">
        <f t="shared" si="508"/>
        <v>38.274284999999999</v>
      </c>
      <c r="S6827" s="26">
        <v>0</v>
      </c>
      <c r="T6827" s="13" t="str">
        <f t="shared" si="506"/>
        <v>Up</v>
      </c>
    </row>
    <row r="6828" spans="1:20" s="14" customFormat="1" hidden="1" x14ac:dyDescent="0.3">
      <c r="A6828" s="11">
        <v>5025671</v>
      </c>
      <c r="B6828" s="11">
        <v>5025671</v>
      </c>
      <c r="C6828" s="11" t="s">
        <v>26</v>
      </c>
      <c r="D6828" s="11" t="s">
        <v>27</v>
      </c>
      <c r="E6828" s="13" t="str">
        <f>_xlfn.XLOOKUP(B6828,Sheet1!A:A,Sheet1!B:B)</f>
        <v>ST POLY MEMBRANE PRIMER WHITE      5L</v>
      </c>
      <c r="F6828" s="13" t="str">
        <f t="shared" si="505"/>
        <v>CROWN  - ST POLY MEMBRANE PRIMER WHITE      5L</v>
      </c>
      <c r="G6828" s="13"/>
      <c r="H6828" s="91" t="str">
        <f>_xlfn.XLOOKUP(B6828,Sheet1!A:A,Sheet1!D:D)</f>
        <v>5L</v>
      </c>
      <c r="I6828" s="11" t="s">
        <v>29</v>
      </c>
      <c r="J6828" s="11" t="s">
        <v>29</v>
      </c>
      <c r="K6828" s="11" t="s">
        <v>30</v>
      </c>
      <c r="M6828" s="11" t="s">
        <v>7062</v>
      </c>
      <c r="N6828" s="13">
        <v>3105</v>
      </c>
      <c r="O6828" s="15">
        <f>_xlfn.XLOOKUP(B6828,Sheet1!A:A,Sheet1!E:E)</f>
        <v>65.66</v>
      </c>
      <c r="P6828" s="26"/>
      <c r="Q6828" s="15">
        <f t="shared" si="507"/>
        <v>68.942999999999998</v>
      </c>
      <c r="R6828" s="38">
        <f t="shared" si="508"/>
        <v>71.011290000000002</v>
      </c>
      <c r="S6828" s="26">
        <v>0</v>
      </c>
      <c r="T6828" s="13" t="str">
        <f t="shared" si="506"/>
        <v>Up</v>
      </c>
    </row>
    <row r="6829" spans="1:20" s="14" customFormat="1" hidden="1" x14ac:dyDescent="0.3">
      <c r="A6829" s="11">
        <v>6006688</v>
      </c>
      <c r="B6829" s="11">
        <v>6006688</v>
      </c>
      <c r="C6829" s="11" t="s">
        <v>26</v>
      </c>
      <c r="D6829" s="11" t="s">
        <v>27</v>
      </c>
      <c r="E6829" s="13" t="str">
        <f>_xlfn.XLOOKUP(B6829,Sheet1!A:A,Sheet1!B:B)</f>
        <v>ST POLY. MEMBRANE 10M X 300MM</v>
      </c>
      <c r="F6829" s="13" t="str">
        <f t="shared" si="505"/>
        <v>CROWN  - ST POLY. MEMBRANE 10M X 300MM</v>
      </c>
      <c r="G6829" s="13"/>
      <c r="H6829" s="91" t="s">
        <v>28</v>
      </c>
      <c r="I6829" s="11" t="s">
        <v>29</v>
      </c>
      <c r="J6829" s="11" t="s">
        <v>29</v>
      </c>
      <c r="K6829" s="11" t="s">
        <v>30</v>
      </c>
      <c r="M6829" s="11" t="s">
        <v>7062</v>
      </c>
      <c r="N6829" s="13">
        <v>3105</v>
      </c>
      <c r="O6829" s="15">
        <f>_xlfn.XLOOKUP(B6829,Sheet1!A:A,Sheet1!E:E)</f>
        <v>35.770000000000003</v>
      </c>
      <c r="P6829" s="26"/>
      <c r="Q6829" s="15">
        <f t="shared" si="507"/>
        <v>37.558500000000002</v>
      </c>
      <c r="R6829" s="38">
        <f t="shared" si="508"/>
        <v>38.685255000000005</v>
      </c>
      <c r="S6829" s="26">
        <v>0</v>
      </c>
      <c r="T6829" s="13" t="str">
        <f t="shared" si="506"/>
        <v>Up</v>
      </c>
    </row>
    <row r="6830" spans="1:20" s="14" customFormat="1" hidden="1" x14ac:dyDescent="0.3">
      <c r="A6830" s="11">
        <v>6008176</v>
      </c>
      <c r="B6830" s="11">
        <v>6008176</v>
      </c>
      <c r="C6830" s="11" t="s">
        <v>26</v>
      </c>
      <c r="D6830" s="11" t="s">
        <v>27</v>
      </c>
      <c r="E6830" s="13" t="str">
        <f>_xlfn.XLOOKUP(B6830,Sheet1!A:A,Sheet1!B:B)</f>
        <v>ST UPVC CLEANER         CLEAR      1L</v>
      </c>
      <c r="F6830" s="13" t="str">
        <f t="shared" si="505"/>
        <v>CROWN  - ST UPVC CLEANER         CLEAR      1L</v>
      </c>
      <c r="G6830" s="13"/>
      <c r="H6830" s="91" t="s">
        <v>28</v>
      </c>
      <c r="I6830" s="11" t="s">
        <v>29</v>
      </c>
      <c r="J6830" s="11" t="s">
        <v>29</v>
      </c>
      <c r="K6830" s="11" t="s">
        <v>30</v>
      </c>
      <c r="M6830" s="11" t="s">
        <v>7062</v>
      </c>
      <c r="N6830" s="13">
        <v>3105</v>
      </c>
      <c r="O6830" s="15">
        <f>_xlfn.XLOOKUP(B6830,Sheet1!A:A,Sheet1!E:E)</f>
        <v>8.7899999999999991</v>
      </c>
      <c r="P6830" s="26">
        <f>_xlfn.XLOOKUP(A6830,Sheet2!F:F,Sheet2!H:H)</f>
        <v>0</v>
      </c>
      <c r="Q6830" s="15">
        <f t="shared" si="507"/>
        <v>9.2294999999999998</v>
      </c>
      <c r="R6830" s="38">
        <f t="shared" si="508"/>
        <v>9.5063849999999999</v>
      </c>
      <c r="S6830" s="26">
        <v>0</v>
      </c>
      <c r="T6830" s="13" t="str">
        <f t="shared" si="506"/>
        <v>Up</v>
      </c>
    </row>
    <row r="6831" spans="1:20" s="14" customFormat="1" hidden="1" x14ac:dyDescent="0.3">
      <c r="A6831" s="11">
        <v>6061344</v>
      </c>
      <c r="B6831" s="11">
        <v>6061344</v>
      </c>
      <c r="C6831" s="11" t="s">
        <v>26</v>
      </c>
      <c r="D6831" s="11" t="s">
        <v>27</v>
      </c>
      <c r="E6831" s="13" t="str">
        <f>_xlfn.XLOOKUP(B6831,Sheet1!A:A,Sheet1!B:B)</f>
        <v>WA RASCH WALLTEXTURES V 550580</v>
      </c>
      <c r="F6831" s="13" t="str">
        <f t="shared" si="505"/>
        <v>CROWN  - WA RASCH WALLTEXTURES V 550580</v>
      </c>
      <c r="G6831" s="13"/>
      <c r="H6831" s="91" t="s">
        <v>28</v>
      </c>
      <c r="I6831" s="11" t="s">
        <v>29</v>
      </c>
      <c r="J6831" s="11" t="s">
        <v>29</v>
      </c>
      <c r="K6831" s="11" t="s">
        <v>30</v>
      </c>
      <c r="M6831" s="11" t="s">
        <v>7062</v>
      </c>
      <c r="N6831" s="13">
        <v>3105</v>
      </c>
      <c r="O6831" s="15">
        <f>_xlfn.XLOOKUP(B6831,Sheet1!A:A,Sheet1!E:E)</f>
        <v>21.29</v>
      </c>
      <c r="P6831" s="26"/>
      <c r="Q6831" s="15">
        <f t="shared" si="507"/>
        <v>22.354500000000002</v>
      </c>
      <c r="R6831" s="38">
        <f t="shared" si="508"/>
        <v>23.025135000000002</v>
      </c>
      <c r="S6831" s="26">
        <v>0</v>
      </c>
      <c r="T6831" s="13" t="str">
        <f t="shared" si="506"/>
        <v>Up</v>
      </c>
    </row>
    <row r="6832" spans="1:20" s="14" customFormat="1" hidden="1" x14ac:dyDescent="0.3">
      <c r="A6832" s="11">
        <v>6061343</v>
      </c>
      <c r="B6832" s="11">
        <v>6061343</v>
      </c>
      <c r="C6832" s="11" t="s">
        <v>26</v>
      </c>
      <c r="D6832" s="11" t="s">
        <v>27</v>
      </c>
      <c r="E6832" s="13" t="str">
        <f>_xlfn.XLOOKUP(B6832,Sheet1!A:A,Sheet1!B:B)</f>
        <v>WA RASCH WALLTEXTURES V 550559</v>
      </c>
      <c r="F6832" s="13" t="str">
        <f t="shared" si="505"/>
        <v>CROWN  - WA RASCH WALLTEXTURES V 550559</v>
      </c>
      <c r="G6832" s="13"/>
      <c r="H6832" s="91" t="s">
        <v>28</v>
      </c>
      <c r="I6832" s="11" t="s">
        <v>29</v>
      </c>
      <c r="J6832" s="11" t="s">
        <v>29</v>
      </c>
      <c r="K6832" s="11" t="s">
        <v>30</v>
      </c>
      <c r="M6832" s="11" t="s">
        <v>7062</v>
      </c>
      <c r="N6832" s="13">
        <v>3105</v>
      </c>
      <c r="O6832" s="15">
        <f>_xlfn.XLOOKUP(B6832,Sheet1!A:A,Sheet1!E:E)</f>
        <v>25.5</v>
      </c>
      <c r="P6832" s="26"/>
      <c r="Q6832" s="15">
        <f t="shared" si="507"/>
        <v>26.775000000000002</v>
      </c>
      <c r="R6832" s="38">
        <f t="shared" si="508"/>
        <v>27.578250000000004</v>
      </c>
      <c r="S6832" s="26">
        <v>0</v>
      </c>
      <c r="T6832" s="13" t="str">
        <f t="shared" si="506"/>
        <v>Up</v>
      </c>
    </row>
    <row r="6833" spans="1:20" s="14" customFormat="1" hidden="1" x14ac:dyDescent="0.3">
      <c r="A6833" s="11">
        <v>6061259</v>
      </c>
      <c r="B6833" s="11">
        <v>6061259</v>
      </c>
      <c r="C6833" s="11" t="s">
        <v>26</v>
      </c>
      <c r="D6833" s="11" t="s">
        <v>27</v>
      </c>
      <c r="E6833" s="13" t="str">
        <f>_xlfn.XLOOKUP(B6833,Sheet1!A:A,Sheet1!B:B)</f>
        <v>WA RASCH SALISBURY 553352</v>
      </c>
      <c r="F6833" s="13" t="str">
        <f t="shared" si="505"/>
        <v>CROWN  - WA RASCH SALISBURY 553352</v>
      </c>
      <c r="G6833" s="13"/>
      <c r="H6833" s="91" t="s">
        <v>28</v>
      </c>
      <c r="I6833" s="11" t="s">
        <v>29</v>
      </c>
      <c r="J6833" s="11" t="s">
        <v>29</v>
      </c>
      <c r="K6833" s="11" t="s">
        <v>30</v>
      </c>
      <c r="M6833" s="11" t="s">
        <v>7062</v>
      </c>
      <c r="N6833" s="13">
        <v>3105</v>
      </c>
      <c r="O6833" s="15">
        <f>_xlfn.XLOOKUP(B6833,Sheet1!A:A,Sheet1!E:E)</f>
        <v>18.05</v>
      </c>
      <c r="P6833" s="26"/>
      <c r="Q6833" s="15">
        <f t="shared" si="507"/>
        <v>18.952500000000001</v>
      </c>
      <c r="R6833" s="38">
        <f t="shared" si="508"/>
        <v>19.521075</v>
      </c>
      <c r="S6833" s="26">
        <v>0</v>
      </c>
      <c r="T6833" s="13" t="str">
        <f t="shared" si="506"/>
        <v>Up</v>
      </c>
    </row>
    <row r="6834" spans="1:20" s="14" customFormat="1" hidden="1" x14ac:dyDescent="0.3">
      <c r="A6834" s="11">
        <v>6061257</v>
      </c>
      <c r="B6834" s="11">
        <v>6061257</v>
      </c>
      <c r="C6834" s="11" t="s">
        <v>26</v>
      </c>
      <c r="D6834" s="11" t="s">
        <v>27</v>
      </c>
      <c r="E6834" s="13" t="str">
        <f>_xlfn.XLOOKUP(B6834,Sheet1!A:A,Sheet1!B:B)</f>
        <v>WA RASCH SALISBURY 553338</v>
      </c>
      <c r="F6834" s="13" t="str">
        <f t="shared" si="505"/>
        <v>CROWN  - WA RASCH SALISBURY 553338</v>
      </c>
      <c r="G6834" s="13"/>
      <c r="H6834" s="91" t="s">
        <v>28</v>
      </c>
      <c r="I6834" s="11" t="s">
        <v>29</v>
      </c>
      <c r="J6834" s="11" t="s">
        <v>29</v>
      </c>
      <c r="K6834" s="11" t="s">
        <v>30</v>
      </c>
      <c r="M6834" s="11" t="s">
        <v>7062</v>
      </c>
      <c r="N6834" s="13">
        <v>3105</v>
      </c>
      <c r="O6834" s="15">
        <f>_xlfn.XLOOKUP(B6834,Sheet1!A:A,Sheet1!E:E)</f>
        <v>32.56</v>
      </c>
      <c r="P6834" s="26"/>
      <c r="Q6834" s="15">
        <f t="shared" si="507"/>
        <v>34.188000000000002</v>
      </c>
      <c r="R6834" s="38">
        <f t="shared" si="508"/>
        <v>35.213640000000005</v>
      </c>
      <c r="S6834" s="26">
        <v>0</v>
      </c>
      <c r="T6834" s="13" t="str">
        <f t="shared" si="506"/>
        <v>Up</v>
      </c>
    </row>
    <row r="6835" spans="1:20" s="14" customFormat="1" hidden="1" x14ac:dyDescent="0.3">
      <c r="A6835" s="11">
        <v>6061256</v>
      </c>
      <c r="B6835" s="11">
        <v>6061256</v>
      </c>
      <c r="C6835" s="11" t="s">
        <v>26</v>
      </c>
      <c r="D6835" s="11" t="s">
        <v>27</v>
      </c>
      <c r="E6835" s="13" t="str">
        <f>_xlfn.XLOOKUP(B6835,Sheet1!A:A,Sheet1!B:B)</f>
        <v>WA RASCH SALISBURY 553321</v>
      </c>
      <c r="F6835" s="13" t="str">
        <f t="shared" si="505"/>
        <v>CROWN  - WA RASCH SALISBURY 553321</v>
      </c>
      <c r="G6835" s="13"/>
      <c r="H6835" s="91" t="s">
        <v>28</v>
      </c>
      <c r="I6835" s="11" t="s">
        <v>29</v>
      </c>
      <c r="J6835" s="11" t="s">
        <v>29</v>
      </c>
      <c r="K6835" s="11" t="s">
        <v>30</v>
      </c>
      <c r="M6835" s="11" t="s">
        <v>7062</v>
      </c>
      <c r="N6835" s="13">
        <v>3105</v>
      </c>
      <c r="O6835" s="15">
        <f>_xlfn.XLOOKUP(B6835,Sheet1!A:A,Sheet1!E:E)</f>
        <v>32.56</v>
      </c>
      <c r="P6835" s="26"/>
      <c r="Q6835" s="15">
        <f t="shared" si="507"/>
        <v>34.188000000000002</v>
      </c>
      <c r="R6835" s="38">
        <f t="shared" si="508"/>
        <v>35.213640000000005</v>
      </c>
      <c r="S6835" s="26">
        <v>0</v>
      </c>
      <c r="T6835" s="13" t="str">
        <f t="shared" si="506"/>
        <v>Up</v>
      </c>
    </row>
    <row r="6836" spans="1:20" s="14" customFormat="1" hidden="1" x14ac:dyDescent="0.3">
      <c r="A6836" s="11">
        <v>6061255</v>
      </c>
      <c r="B6836" s="11">
        <v>6061255</v>
      </c>
      <c r="C6836" s="11" t="s">
        <v>26</v>
      </c>
      <c r="D6836" s="11" t="s">
        <v>27</v>
      </c>
      <c r="E6836" s="13" t="str">
        <f>_xlfn.XLOOKUP(B6836,Sheet1!A:A,Sheet1!B:B)</f>
        <v>WA RASCH SALISBURY 553154</v>
      </c>
      <c r="F6836" s="13" t="str">
        <f t="shared" si="505"/>
        <v>CROWN  - WA RASCH SALISBURY 553154</v>
      </c>
      <c r="G6836" s="13"/>
      <c r="H6836" s="91" t="s">
        <v>28</v>
      </c>
      <c r="I6836" s="11" t="s">
        <v>29</v>
      </c>
      <c r="J6836" s="11" t="s">
        <v>29</v>
      </c>
      <c r="K6836" s="11" t="s">
        <v>30</v>
      </c>
      <c r="M6836" s="11" t="s">
        <v>7062</v>
      </c>
      <c r="N6836" s="13">
        <v>3105</v>
      </c>
      <c r="O6836" s="15">
        <f>_xlfn.XLOOKUP(B6836,Sheet1!A:A,Sheet1!E:E)</f>
        <v>32.56</v>
      </c>
      <c r="P6836" s="26"/>
      <c r="Q6836" s="15">
        <f t="shared" si="507"/>
        <v>34.188000000000002</v>
      </c>
      <c r="R6836" s="38">
        <f t="shared" si="508"/>
        <v>35.213640000000005</v>
      </c>
      <c r="S6836" s="26">
        <v>0</v>
      </c>
      <c r="T6836" s="13" t="str">
        <f t="shared" si="506"/>
        <v>Up</v>
      </c>
    </row>
    <row r="6837" spans="1:20" s="14" customFormat="1" hidden="1" x14ac:dyDescent="0.3">
      <c r="A6837" s="11">
        <v>6061253</v>
      </c>
      <c r="B6837" s="11">
        <v>6061253</v>
      </c>
      <c r="C6837" s="11" t="s">
        <v>26</v>
      </c>
      <c r="D6837" s="11" t="s">
        <v>27</v>
      </c>
      <c r="E6837" s="13" t="str">
        <f>_xlfn.XLOOKUP(B6837,Sheet1!A:A,Sheet1!B:B)</f>
        <v>WA RASCH SALISBURY 553130</v>
      </c>
      <c r="F6837" s="13" t="str">
        <f t="shared" si="505"/>
        <v>CROWN  - WA RASCH SALISBURY 553130</v>
      </c>
      <c r="G6837" s="13"/>
      <c r="H6837" s="91" t="s">
        <v>28</v>
      </c>
      <c r="I6837" s="11" t="s">
        <v>29</v>
      </c>
      <c r="J6837" s="11" t="s">
        <v>29</v>
      </c>
      <c r="K6837" s="11" t="s">
        <v>30</v>
      </c>
      <c r="M6837" s="11" t="s">
        <v>7062</v>
      </c>
      <c r="N6837" s="13">
        <v>3105</v>
      </c>
      <c r="O6837" s="15">
        <f>_xlfn.XLOOKUP(B6837,Sheet1!A:A,Sheet1!E:E)</f>
        <v>32.56</v>
      </c>
      <c r="P6837" s="26"/>
      <c r="Q6837" s="15">
        <f t="shared" si="507"/>
        <v>34.188000000000002</v>
      </c>
      <c r="R6837" s="38">
        <f t="shared" si="508"/>
        <v>35.213640000000005</v>
      </c>
      <c r="S6837" s="26">
        <v>0</v>
      </c>
      <c r="T6837" s="13" t="str">
        <f t="shared" si="506"/>
        <v>Up</v>
      </c>
    </row>
    <row r="6838" spans="1:20" s="14" customFormat="1" hidden="1" x14ac:dyDescent="0.3">
      <c r="A6838" s="11">
        <v>6061252</v>
      </c>
      <c r="B6838" s="11">
        <v>6061252</v>
      </c>
      <c r="C6838" s="11" t="s">
        <v>26</v>
      </c>
      <c r="D6838" s="11" t="s">
        <v>27</v>
      </c>
      <c r="E6838" s="13" t="str">
        <f>_xlfn.XLOOKUP(B6838,Sheet1!A:A,Sheet1!B:B)</f>
        <v>WA RASCH SALISBURY 553123</v>
      </c>
      <c r="F6838" s="13" t="str">
        <f t="shared" si="505"/>
        <v>CROWN  - WA RASCH SALISBURY 553123</v>
      </c>
      <c r="G6838" s="13"/>
      <c r="H6838" s="91" t="s">
        <v>28</v>
      </c>
      <c r="I6838" s="11" t="s">
        <v>29</v>
      </c>
      <c r="J6838" s="11" t="s">
        <v>29</v>
      </c>
      <c r="K6838" s="11" t="s">
        <v>30</v>
      </c>
      <c r="M6838" s="11" t="s">
        <v>7062</v>
      </c>
      <c r="N6838" s="13">
        <v>3105</v>
      </c>
      <c r="O6838" s="15">
        <f>_xlfn.XLOOKUP(B6838,Sheet1!A:A,Sheet1!E:E)</f>
        <v>32.56</v>
      </c>
      <c r="P6838" s="26"/>
      <c r="Q6838" s="15">
        <f t="shared" si="507"/>
        <v>34.188000000000002</v>
      </c>
      <c r="R6838" s="38">
        <f t="shared" si="508"/>
        <v>35.213640000000005</v>
      </c>
      <c r="S6838" s="26">
        <v>0</v>
      </c>
      <c r="T6838" s="13" t="str">
        <f t="shared" si="506"/>
        <v>Up</v>
      </c>
    </row>
    <row r="6839" spans="1:20" s="14" customFormat="1" hidden="1" x14ac:dyDescent="0.3">
      <c r="A6839" s="11">
        <v>6061249</v>
      </c>
      <c r="B6839" s="11">
        <v>6061249</v>
      </c>
      <c r="C6839" s="11" t="s">
        <v>26</v>
      </c>
      <c r="D6839" s="11" t="s">
        <v>27</v>
      </c>
      <c r="E6839" s="13" t="str">
        <f>_xlfn.XLOOKUP(B6839,Sheet1!A:A,Sheet1!B:B)</f>
        <v>WA RASCH SALISBURY 553031</v>
      </c>
      <c r="F6839" s="13" t="str">
        <f t="shared" si="505"/>
        <v>CROWN  - WA RASCH SALISBURY 553031</v>
      </c>
      <c r="G6839" s="13"/>
      <c r="H6839" s="91" t="s">
        <v>28</v>
      </c>
      <c r="I6839" s="11" t="s">
        <v>29</v>
      </c>
      <c r="J6839" s="11" t="s">
        <v>29</v>
      </c>
      <c r="K6839" s="11" t="s">
        <v>30</v>
      </c>
      <c r="M6839" s="11" t="s">
        <v>7062</v>
      </c>
      <c r="N6839" s="13">
        <v>3105</v>
      </c>
      <c r="O6839" s="15">
        <f>_xlfn.XLOOKUP(B6839,Sheet1!A:A,Sheet1!E:E)</f>
        <v>32.56</v>
      </c>
      <c r="P6839" s="26"/>
      <c r="Q6839" s="15">
        <f t="shared" si="507"/>
        <v>34.188000000000002</v>
      </c>
      <c r="R6839" s="38">
        <f t="shared" si="508"/>
        <v>35.213640000000005</v>
      </c>
      <c r="S6839" s="26">
        <v>0</v>
      </c>
      <c r="T6839" s="13" t="str">
        <f t="shared" si="506"/>
        <v>Up</v>
      </c>
    </row>
    <row r="6840" spans="1:20" s="14" customFormat="1" hidden="1" x14ac:dyDescent="0.3">
      <c r="A6840" s="11">
        <v>6061248</v>
      </c>
      <c r="B6840" s="11">
        <v>6061248</v>
      </c>
      <c r="C6840" s="11" t="s">
        <v>26</v>
      </c>
      <c r="D6840" s="11" t="s">
        <v>27</v>
      </c>
      <c r="E6840" s="13" t="str">
        <f>_xlfn.XLOOKUP(B6840,Sheet1!A:A,Sheet1!B:B)</f>
        <v>WA RASCH SALISBURY 553024</v>
      </c>
      <c r="F6840" s="13" t="str">
        <f t="shared" si="505"/>
        <v>CROWN  - WA RASCH SALISBURY 553024</v>
      </c>
      <c r="G6840" s="13"/>
      <c r="H6840" s="91" t="s">
        <v>28</v>
      </c>
      <c r="I6840" s="11" t="s">
        <v>29</v>
      </c>
      <c r="J6840" s="11" t="s">
        <v>29</v>
      </c>
      <c r="K6840" s="11" t="s">
        <v>30</v>
      </c>
      <c r="M6840" s="11" t="s">
        <v>7062</v>
      </c>
      <c r="N6840" s="13">
        <v>3105</v>
      </c>
      <c r="O6840" s="15">
        <f>_xlfn.XLOOKUP(B6840,Sheet1!A:A,Sheet1!E:E)</f>
        <v>32.56</v>
      </c>
      <c r="P6840" s="26"/>
      <c r="Q6840" s="15">
        <f t="shared" si="507"/>
        <v>34.188000000000002</v>
      </c>
      <c r="R6840" s="38">
        <f t="shared" si="508"/>
        <v>35.213640000000005</v>
      </c>
      <c r="S6840" s="26">
        <v>0</v>
      </c>
      <c r="T6840" s="13" t="str">
        <f t="shared" si="506"/>
        <v>Up</v>
      </c>
    </row>
    <row r="6841" spans="1:20" s="14" customFormat="1" hidden="1" x14ac:dyDescent="0.3">
      <c r="A6841" s="11">
        <v>6061225</v>
      </c>
      <c r="B6841" s="11">
        <v>6061225</v>
      </c>
      <c r="C6841" s="11" t="s">
        <v>26</v>
      </c>
      <c r="D6841" s="11" t="s">
        <v>27</v>
      </c>
      <c r="E6841" s="13" t="str">
        <f>_xlfn.XLOOKUP(B6841,Sheet1!A:A,Sheet1!B:B)</f>
        <v>WA RASCH SALISBURY 552362</v>
      </c>
      <c r="F6841" s="13" t="str">
        <f t="shared" si="505"/>
        <v>CROWN  - WA RASCH SALISBURY 552362</v>
      </c>
      <c r="G6841" s="13"/>
      <c r="H6841" s="91" t="s">
        <v>28</v>
      </c>
      <c r="I6841" s="11" t="s">
        <v>29</v>
      </c>
      <c r="J6841" s="11" t="s">
        <v>29</v>
      </c>
      <c r="K6841" s="11" t="s">
        <v>30</v>
      </c>
      <c r="M6841" s="11" t="s">
        <v>7062</v>
      </c>
      <c r="N6841" s="13">
        <v>3105</v>
      </c>
      <c r="O6841" s="15">
        <f>_xlfn.XLOOKUP(B6841,Sheet1!A:A,Sheet1!E:E)</f>
        <v>32.56</v>
      </c>
      <c r="P6841" s="26"/>
      <c r="Q6841" s="15">
        <f t="shared" si="507"/>
        <v>34.188000000000002</v>
      </c>
      <c r="R6841" s="38">
        <f t="shared" si="508"/>
        <v>35.213640000000005</v>
      </c>
      <c r="S6841" s="26">
        <v>0</v>
      </c>
      <c r="T6841" s="13" t="str">
        <f t="shared" si="506"/>
        <v>Up</v>
      </c>
    </row>
    <row r="6842" spans="1:20" s="14" customFormat="1" hidden="1" x14ac:dyDescent="0.3">
      <c r="A6842" s="11">
        <v>6061224</v>
      </c>
      <c r="B6842" s="11">
        <v>6061224</v>
      </c>
      <c r="C6842" s="11" t="s">
        <v>26</v>
      </c>
      <c r="D6842" s="11" t="s">
        <v>27</v>
      </c>
      <c r="E6842" s="13" t="str">
        <f>_xlfn.XLOOKUP(B6842,Sheet1!A:A,Sheet1!B:B)</f>
        <v>WA RASCH SALISBURY 552355</v>
      </c>
      <c r="F6842" s="13" t="str">
        <f t="shared" si="505"/>
        <v>CROWN  - WA RASCH SALISBURY 552355</v>
      </c>
      <c r="G6842" s="13"/>
      <c r="H6842" s="91" t="s">
        <v>28</v>
      </c>
      <c r="I6842" s="11" t="s">
        <v>29</v>
      </c>
      <c r="J6842" s="11" t="s">
        <v>29</v>
      </c>
      <c r="K6842" s="11" t="s">
        <v>30</v>
      </c>
      <c r="M6842" s="11" t="s">
        <v>7062</v>
      </c>
      <c r="N6842" s="13">
        <v>3105</v>
      </c>
      <c r="O6842" s="15">
        <f>_xlfn.XLOOKUP(B6842,Sheet1!A:A,Sheet1!E:E)</f>
        <v>32.56</v>
      </c>
      <c r="P6842" s="26"/>
      <c r="Q6842" s="15">
        <f t="shared" si="507"/>
        <v>34.188000000000002</v>
      </c>
      <c r="R6842" s="38">
        <f t="shared" si="508"/>
        <v>35.213640000000005</v>
      </c>
      <c r="S6842" s="26">
        <v>0</v>
      </c>
      <c r="T6842" s="13" t="str">
        <f t="shared" si="506"/>
        <v>Up</v>
      </c>
    </row>
    <row r="6843" spans="1:20" s="14" customFormat="1" hidden="1" x14ac:dyDescent="0.3">
      <c r="A6843" s="11">
        <v>6061223</v>
      </c>
      <c r="B6843" s="11">
        <v>6061223</v>
      </c>
      <c r="C6843" s="11" t="s">
        <v>26</v>
      </c>
      <c r="D6843" s="11" t="s">
        <v>27</v>
      </c>
      <c r="E6843" s="13" t="str">
        <f>_xlfn.XLOOKUP(B6843,Sheet1!A:A,Sheet1!B:B)</f>
        <v>WA RASCH SALISBURY 552348</v>
      </c>
      <c r="F6843" s="13" t="str">
        <f t="shared" si="505"/>
        <v>CROWN  - WA RASCH SALISBURY 552348</v>
      </c>
      <c r="G6843" s="13"/>
      <c r="H6843" s="91" t="s">
        <v>28</v>
      </c>
      <c r="I6843" s="11" t="s">
        <v>29</v>
      </c>
      <c r="J6843" s="11" t="s">
        <v>29</v>
      </c>
      <c r="K6843" s="11" t="s">
        <v>30</v>
      </c>
      <c r="M6843" s="11" t="s">
        <v>7062</v>
      </c>
      <c r="N6843" s="13">
        <v>3105</v>
      </c>
      <c r="O6843" s="15">
        <f>_xlfn.XLOOKUP(B6843,Sheet1!A:A,Sheet1!E:E)</f>
        <v>32.56</v>
      </c>
      <c r="P6843" s="26"/>
      <c r="Q6843" s="15">
        <f t="shared" si="507"/>
        <v>34.188000000000002</v>
      </c>
      <c r="R6843" s="38">
        <f t="shared" si="508"/>
        <v>35.213640000000005</v>
      </c>
      <c r="S6843" s="26">
        <v>0</v>
      </c>
      <c r="T6843" s="13" t="str">
        <f t="shared" si="506"/>
        <v>Up</v>
      </c>
    </row>
    <row r="6844" spans="1:20" s="14" customFormat="1" hidden="1" x14ac:dyDescent="0.3">
      <c r="A6844" s="11">
        <v>6061200</v>
      </c>
      <c r="B6844" s="11">
        <v>6061200</v>
      </c>
      <c r="C6844" s="11" t="s">
        <v>26</v>
      </c>
      <c r="D6844" s="11" t="s">
        <v>27</v>
      </c>
      <c r="E6844" s="13" t="str">
        <f>_xlfn.XLOOKUP(B6844,Sheet1!A:A,Sheet1!B:B)</f>
        <v>WA RASCH LINARES 617634</v>
      </c>
      <c r="F6844" s="13" t="str">
        <f t="shared" si="505"/>
        <v>CROWN  - WA RASCH LINARES 617634</v>
      </c>
      <c r="G6844" s="13"/>
      <c r="H6844" s="91" t="s">
        <v>28</v>
      </c>
      <c r="I6844" s="11" t="s">
        <v>29</v>
      </c>
      <c r="J6844" s="11" t="s">
        <v>29</v>
      </c>
      <c r="K6844" s="11" t="s">
        <v>30</v>
      </c>
      <c r="M6844" s="11" t="s">
        <v>7062</v>
      </c>
      <c r="N6844" s="13">
        <v>3105</v>
      </c>
      <c r="O6844" s="15">
        <f>_xlfn.XLOOKUP(B6844,Sheet1!A:A,Sheet1!E:E)</f>
        <v>22.52</v>
      </c>
      <c r="P6844" s="26"/>
      <c r="Q6844" s="15">
        <f t="shared" si="507"/>
        <v>23.646000000000001</v>
      </c>
      <c r="R6844" s="38">
        <f t="shared" si="508"/>
        <v>24.35538</v>
      </c>
      <c r="S6844" s="26">
        <v>0</v>
      </c>
      <c r="T6844" s="13" t="str">
        <f t="shared" si="506"/>
        <v>Up</v>
      </c>
    </row>
    <row r="6845" spans="1:20" s="14" customFormat="1" hidden="1" x14ac:dyDescent="0.3">
      <c r="A6845" s="11">
        <v>6061197</v>
      </c>
      <c r="B6845" s="11">
        <v>6061197</v>
      </c>
      <c r="C6845" s="11" t="s">
        <v>26</v>
      </c>
      <c r="D6845" s="11" t="s">
        <v>27</v>
      </c>
      <c r="E6845" s="13" t="str">
        <f>_xlfn.XLOOKUP(B6845,Sheet1!A:A,Sheet1!B:B)</f>
        <v>WA RASCH LINARES 617559</v>
      </c>
      <c r="F6845" s="13" t="str">
        <f t="shared" si="505"/>
        <v>CROWN  - WA RASCH LINARES 617559</v>
      </c>
      <c r="G6845" s="13"/>
      <c r="H6845" s="91" t="s">
        <v>28</v>
      </c>
      <c r="I6845" s="11" t="s">
        <v>29</v>
      </c>
      <c r="J6845" s="11" t="s">
        <v>29</v>
      </c>
      <c r="K6845" s="11" t="s">
        <v>30</v>
      </c>
      <c r="M6845" s="11" t="s">
        <v>7062</v>
      </c>
      <c r="N6845" s="13">
        <v>3105</v>
      </c>
      <c r="O6845" s="15">
        <f>_xlfn.XLOOKUP(B6845,Sheet1!A:A,Sheet1!E:E)</f>
        <v>22.52</v>
      </c>
      <c r="P6845" s="26"/>
      <c r="Q6845" s="15">
        <f t="shared" si="507"/>
        <v>23.646000000000001</v>
      </c>
      <c r="R6845" s="38">
        <f t="shared" si="508"/>
        <v>24.35538</v>
      </c>
      <c r="S6845" s="26">
        <v>0</v>
      </c>
      <c r="T6845" s="13" t="str">
        <f t="shared" si="506"/>
        <v>Up</v>
      </c>
    </row>
    <row r="6846" spans="1:20" s="14" customFormat="1" hidden="1" x14ac:dyDescent="0.3">
      <c r="A6846" s="11">
        <v>6061196</v>
      </c>
      <c r="B6846" s="11">
        <v>6061196</v>
      </c>
      <c r="C6846" s="11" t="s">
        <v>26</v>
      </c>
      <c r="D6846" s="11" t="s">
        <v>27</v>
      </c>
      <c r="E6846" s="13" t="str">
        <f>_xlfn.XLOOKUP(B6846,Sheet1!A:A,Sheet1!B:B)</f>
        <v>WA RASCH LINARES 617542</v>
      </c>
      <c r="F6846" s="13" t="str">
        <f t="shared" ref="F6846:F6909" si="509">D6846&amp;" - "&amp;E6846</f>
        <v>CROWN  - WA RASCH LINARES 617542</v>
      </c>
      <c r="G6846" s="13"/>
      <c r="H6846" s="91" t="s">
        <v>28</v>
      </c>
      <c r="I6846" s="11" t="s">
        <v>29</v>
      </c>
      <c r="J6846" s="11" t="s">
        <v>29</v>
      </c>
      <c r="K6846" s="11" t="s">
        <v>30</v>
      </c>
      <c r="M6846" s="11" t="s">
        <v>7062</v>
      </c>
      <c r="N6846" s="13">
        <v>3105</v>
      </c>
      <c r="O6846" s="15">
        <f>_xlfn.XLOOKUP(B6846,Sheet1!A:A,Sheet1!E:E)</f>
        <v>22.52</v>
      </c>
      <c r="P6846" s="26"/>
      <c r="Q6846" s="15">
        <f t="shared" si="507"/>
        <v>23.646000000000001</v>
      </c>
      <c r="R6846" s="38">
        <f t="shared" si="508"/>
        <v>24.35538</v>
      </c>
      <c r="S6846" s="26">
        <v>0</v>
      </c>
      <c r="T6846" s="13" t="str">
        <f t="shared" si="506"/>
        <v>Up</v>
      </c>
    </row>
    <row r="6847" spans="1:20" s="14" customFormat="1" hidden="1" x14ac:dyDescent="0.3">
      <c r="A6847" s="11">
        <v>6061195</v>
      </c>
      <c r="B6847" s="11">
        <v>6061195</v>
      </c>
      <c r="C6847" s="11" t="s">
        <v>26</v>
      </c>
      <c r="D6847" s="11" t="s">
        <v>27</v>
      </c>
      <c r="E6847" s="13" t="str">
        <f>_xlfn.XLOOKUP(B6847,Sheet1!A:A,Sheet1!B:B)</f>
        <v>WA RASCH LINARES 617535</v>
      </c>
      <c r="F6847" s="13" t="str">
        <f t="shared" si="509"/>
        <v>CROWN  - WA RASCH LINARES 617535</v>
      </c>
      <c r="G6847" s="13"/>
      <c r="H6847" s="91" t="s">
        <v>28</v>
      </c>
      <c r="I6847" s="11" t="s">
        <v>29</v>
      </c>
      <c r="J6847" s="11" t="s">
        <v>29</v>
      </c>
      <c r="K6847" s="11" t="s">
        <v>30</v>
      </c>
      <c r="M6847" s="11" t="s">
        <v>7062</v>
      </c>
      <c r="N6847" s="13">
        <v>3105</v>
      </c>
      <c r="O6847" s="15">
        <f>_xlfn.XLOOKUP(B6847,Sheet1!A:A,Sheet1!E:E)</f>
        <v>22.52</v>
      </c>
      <c r="P6847" s="26"/>
      <c r="Q6847" s="15">
        <f t="shared" si="507"/>
        <v>23.646000000000001</v>
      </c>
      <c r="R6847" s="38">
        <f t="shared" si="508"/>
        <v>24.35538</v>
      </c>
      <c r="S6847" s="26">
        <v>0</v>
      </c>
      <c r="T6847" s="13" t="str">
        <f t="shared" si="506"/>
        <v>Up</v>
      </c>
    </row>
    <row r="6848" spans="1:20" s="14" customFormat="1" hidden="1" x14ac:dyDescent="0.3">
      <c r="A6848" s="11">
        <v>6061194</v>
      </c>
      <c r="B6848" s="11">
        <v>6061194</v>
      </c>
      <c r="C6848" s="11" t="s">
        <v>26</v>
      </c>
      <c r="D6848" s="11" t="s">
        <v>27</v>
      </c>
      <c r="E6848" s="13" t="str">
        <f>_xlfn.XLOOKUP(B6848,Sheet1!A:A,Sheet1!B:B)</f>
        <v>WA RASCH LINARES 617528</v>
      </c>
      <c r="F6848" s="13" t="str">
        <f t="shared" si="509"/>
        <v>CROWN  - WA RASCH LINARES 617528</v>
      </c>
      <c r="G6848" s="13"/>
      <c r="H6848" s="91" t="s">
        <v>28</v>
      </c>
      <c r="I6848" s="11" t="s">
        <v>29</v>
      </c>
      <c r="J6848" s="11" t="s">
        <v>29</v>
      </c>
      <c r="K6848" s="11" t="s">
        <v>30</v>
      </c>
      <c r="M6848" s="11" t="s">
        <v>7062</v>
      </c>
      <c r="N6848" s="13">
        <v>3105</v>
      </c>
      <c r="O6848" s="15">
        <f>_xlfn.XLOOKUP(B6848,Sheet1!A:A,Sheet1!E:E)</f>
        <v>22.52</v>
      </c>
      <c r="P6848" s="26"/>
      <c r="Q6848" s="15">
        <f t="shared" si="507"/>
        <v>23.646000000000001</v>
      </c>
      <c r="R6848" s="38">
        <f t="shared" si="508"/>
        <v>24.35538</v>
      </c>
      <c r="S6848" s="26">
        <v>0</v>
      </c>
      <c r="T6848" s="13" t="str">
        <f t="shared" si="506"/>
        <v>Up</v>
      </c>
    </row>
    <row r="6849" spans="1:20" s="14" customFormat="1" hidden="1" x14ac:dyDescent="0.3">
      <c r="A6849" s="11">
        <v>6061193</v>
      </c>
      <c r="B6849" s="11">
        <v>6061193</v>
      </c>
      <c r="C6849" s="11" t="s">
        <v>26</v>
      </c>
      <c r="D6849" s="11" t="s">
        <v>27</v>
      </c>
      <c r="E6849" s="13" t="str">
        <f>_xlfn.XLOOKUP(B6849,Sheet1!A:A,Sheet1!B:B)</f>
        <v>WA RASCH LINARES 617511</v>
      </c>
      <c r="F6849" s="13" t="str">
        <f t="shared" si="509"/>
        <v>CROWN  - WA RASCH LINARES 617511</v>
      </c>
      <c r="G6849" s="13"/>
      <c r="H6849" s="91" t="s">
        <v>28</v>
      </c>
      <c r="I6849" s="11" t="s">
        <v>29</v>
      </c>
      <c r="J6849" s="11" t="s">
        <v>29</v>
      </c>
      <c r="K6849" s="11" t="s">
        <v>30</v>
      </c>
      <c r="M6849" s="11" t="s">
        <v>7062</v>
      </c>
      <c r="N6849" s="13">
        <v>3105</v>
      </c>
      <c r="O6849" s="15">
        <f>_xlfn.XLOOKUP(B6849,Sheet1!A:A,Sheet1!E:E)</f>
        <v>22.52</v>
      </c>
      <c r="P6849" s="26"/>
      <c r="Q6849" s="15">
        <f t="shared" si="507"/>
        <v>23.646000000000001</v>
      </c>
      <c r="R6849" s="38">
        <f t="shared" si="508"/>
        <v>24.35538</v>
      </c>
      <c r="S6849" s="26">
        <v>0</v>
      </c>
      <c r="T6849" s="13" t="str">
        <f t="shared" si="506"/>
        <v>Up</v>
      </c>
    </row>
    <row r="6850" spans="1:20" s="14" customFormat="1" hidden="1" x14ac:dyDescent="0.3">
      <c r="A6850" s="11">
        <v>6061191</v>
      </c>
      <c r="B6850" s="11">
        <v>6061191</v>
      </c>
      <c r="C6850" s="11" t="s">
        <v>26</v>
      </c>
      <c r="D6850" s="11" t="s">
        <v>27</v>
      </c>
      <c r="E6850" s="13" t="str">
        <f>_xlfn.XLOOKUP(B6850,Sheet1!A:A,Sheet1!B:B)</f>
        <v>WA RASCH LINARES 617443</v>
      </c>
      <c r="F6850" s="13" t="str">
        <f t="shared" si="509"/>
        <v>CROWN  - WA RASCH LINARES 617443</v>
      </c>
      <c r="G6850" s="13"/>
      <c r="H6850" s="91" t="s">
        <v>28</v>
      </c>
      <c r="I6850" s="11" t="s">
        <v>29</v>
      </c>
      <c r="J6850" s="11" t="s">
        <v>29</v>
      </c>
      <c r="K6850" s="11" t="s">
        <v>30</v>
      </c>
      <c r="M6850" s="11" t="s">
        <v>7062</v>
      </c>
      <c r="N6850" s="13">
        <v>3105</v>
      </c>
      <c r="O6850" s="15">
        <f>_xlfn.XLOOKUP(B6850,Sheet1!A:A,Sheet1!E:E)</f>
        <v>22.52</v>
      </c>
      <c r="P6850" s="26"/>
      <c r="Q6850" s="15">
        <f t="shared" si="507"/>
        <v>23.646000000000001</v>
      </c>
      <c r="R6850" s="38">
        <f t="shared" si="508"/>
        <v>24.35538</v>
      </c>
      <c r="S6850" s="26">
        <v>0</v>
      </c>
      <c r="T6850" s="13" t="str">
        <f t="shared" ref="T6850:T6913" si="510">IF(Q6850&gt;=R6850,"No Change","Up")</f>
        <v>Up</v>
      </c>
    </row>
    <row r="6851" spans="1:20" s="14" customFormat="1" hidden="1" x14ac:dyDescent="0.3">
      <c r="A6851" s="11">
        <v>6061190</v>
      </c>
      <c r="B6851" s="11">
        <v>6061190</v>
      </c>
      <c r="C6851" s="11" t="s">
        <v>26</v>
      </c>
      <c r="D6851" s="11" t="s">
        <v>27</v>
      </c>
      <c r="E6851" s="13" t="str">
        <f>_xlfn.XLOOKUP(B6851,Sheet1!A:A,Sheet1!B:B)</f>
        <v>WA RASCH LINARES 617436</v>
      </c>
      <c r="F6851" s="13" t="str">
        <f t="shared" si="509"/>
        <v>CROWN  - WA RASCH LINARES 617436</v>
      </c>
      <c r="G6851" s="13"/>
      <c r="H6851" s="91" t="s">
        <v>28</v>
      </c>
      <c r="I6851" s="11" t="s">
        <v>29</v>
      </c>
      <c r="J6851" s="11" t="s">
        <v>29</v>
      </c>
      <c r="K6851" s="11" t="s">
        <v>30</v>
      </c>
      <c r="M6851" s="11" t="s">
        <v>7062</v>
      </c>
      <c r="N6851" s="13">
        <v>3105</v>
      </c>
      <c r="O6851" s="15">
        <f>_xlfn.XLOOKUP(B6851,Sheet1!A:A,Sheet1!E:E)</f>
        <v>22.52</v>
      </c>
      <c r="P6851" s="26"/>
      <c r="Q6851" s="15">
        <f t="shared" si="507"/>
        <v>23.646000000000001</v>
      </c>
      <c r="R6851" s="38">
        <f t="shared" si="508"/>
        <v>24.35538</v>
      </c>
      <c r="S6851" s="26">
        <v>0</v>
      </c>
      <c r="T6851" s="13" t="str">
        <f t="shared" si="510"/>
        <v>Up</v>
      </c>
    </row>
    <row r="6852" spans="1:20" s="14" customFormat="1" hidden="1" x14ac:dyDescent="0.3">
      <c r="A6852" s="11">
        <v>6061187</v>
      </c>
      <c r="B6852" s="11">
        <v>6061187</v>
      </c>
      <c r="C6852" s="11" t="s">
        <v>26</v>
      </c>
      <c r="D6852" s="11" t="s">
        <v>27</v>
      </c>
      <c r="E6852" s="13" t="str">
        <f>_xlfn.XLOOKUP(B6852,Sheet1!A:A,Sheet1!B:B)</f>
        <v>WA RASCH LINARES 617368</v>
      </c>
      <c r="F6852" s="13" t="str">
        <f t="shared" si="509"/>
        <v>CROWN  - WA RASCH LINARES 617368</v>
      </c>
      <c r="G6852" s="13"/>
      <c r="H6852" s="91" t="s">
        <v>28</v>
      </c>
      <c r="I6852" s="11" t="s">
        <v>29</v>
      </c>
      <c r="J6852" s="11" t="s">
        <v>29</v>
      </c>
      <c r="K6852" s="11" t="s">
        <v>30</v>
      </c>
      <c r="M6852" s="11" t="s">
        <v>7062</v>
      </c>
      <c r="N6852" s="13">
        <v>3105</v>
      </c>
      <c r="O6852" s="15">
        <f>_xlfn.XLOOKUP(B6852,Sheet1!A:A,Sheet1!E:E)</f>
        <v>22.52</v>
      </c>
      <c r="P6852" s="26"/>
      <c r="Q6852" s="15">
        <f t="shared" si="507"/>
        <v>23.646000000000001</v>
      </c>
      <c r="R6852" s="38">
        <f t="shared" si="508"/>
        <v>24.35538</v>
      </c>
      <c r="S6852" s="26">
        <v>0</v>
      </c>
      <c r="T6852" s="13" t="str">
        <f t="shared" si="510"/>
        <v>Up</v>
      </c>
    </row>
    <row r="6853" spans="1:20" s="14" customFormat="1" hidden="1" x14ac:dyDescent="0.3">
      <c r="A6853" s="11">
        <v>6061186</v>
      </c>
      <c r="B6853" s="11">
        <v>6061186</v>
      </c>
      <c r="C6853" s="11" t="s">
        <v>26</v>
      </c>
      <c r="D6853" s="11" t="s">
        <v>27</v>
      </c>
      <c r="E6853" s="13" t="str">
        <f>_xlfn.XLOOKUP(B6853,Sheet1!A:A,Sheet1!B:B)</f>
        <v>WA RASCH LINARES 617351</v>
      </c>
      <c r="F6853" s="13" t="str">
        <f t="shared" si="509"/>
        <v>CROWN  - WA RASCH LINARES 617351</v>
      </c>
      <c r="G6853" s="13"/>
      <c r="H6853" s="91" t="s">
        <v>28</v>
      </c>
      <c r="I6853" s="11" t="s">
        <v>29</v>
      </c>
      <c r="J6853" s="11" t="s">
        <v>29</v>
      </c>
      <c r="K6853" s="11" t="s">
        <v>30</v>
      </c>
      <c r="M6853" s="11" t="s">
        <v>7062</v>
      </c>
      <c r="N6853" s="13">
        <v>3105</v>
      </c>
      <c r="O6853" s="15">
        <f>_xlfn.XLOOKUP(B6853,Sheet1!A:A,Sheet1!E:E)</f>
        <v>22.52</v>
      </c>
      <c r="P6853" s="26"/>
      <c r="Q6853" s="15">
        <f t="shared" si="507"/>
        <v>23.646000000000001</v>
      </c>
      <c r="R6853" s="38">
        <f t="shared" si="508"/>
        <v>24.35538</v>
      </c>
      <c r="S6853" s="26">
        <v>0</v>
      </c>
      <c r="T6853" s="13" t="str">
        <f t="shared" si="510"/>
        <v>Up</v>
      </c>
    </row>
    <row r="6854" spans="1:20" s="14" customFormat="1" hidden="1" x14ac:dyDescent="0.3">
      <c r="A6854" s="11">
        <v>6061184</v>
      </c>
      <c r="B6854" s="11">
        <v>6061184</v>
      </c>
      <c r="C6854" s="11" t="s">
        <v>26</v>
      </c>
      <c r="D6854" s="11" t="s">
        <v>27</v>
      </c>
      <c r="E6854" s="13" t="str">
        <f>_xlfn.XLOOKUP(B6854,Sheet1!A:A,Sheet1!B:B)</f>
        <v>WA RASCH LINARES 617191</v>
      </c>
      <c r="F6854" s="13" t="str">
        <f t="shared" si="509"/>
        <v>CROWN  - WA RASCH LINARES 617191</v>
      </c>
      <c r="G6854" s="13"/>
      <c r="H6854" s="91" t="s">
        <v>28</v>
      </c>
      <c r="I6854" s="11" t="s">
        <v>29</v>
      </c>
      <c r="J6854" s="11" t="s">
        <v>29</v>
      </c>
      <c r="K6854" s="11" t="s">
        <v>30</v>
      </c>
      <c r="M6854" s="11" t="s">
        <v>7062</v>
      </c>
      <c r="N6854" s="13">
        <v>3105</v>
      </c>
      <c r="O6854" s="15">
        <f>_xlfn.XLOOKUP(B6854,Sheet1!A:A,Sheet1!E:E)</f>
        <v>22.52</v>
      </c>
      <c r="P6854" s="26"/>
      <c r="Q6854" s="15">
        <f t="shared" si="507"/>
        <v>23.646000000000001</v>
      </c>
      <c r="R6854" s="38">
        <f t="shared" si="508"/>
        <v>24.35538</v>
      </c>
      <c r="S6854" s="26">
        <v>0</v>
      </c>
      <c r="T6854" s="13" t="str">
        <f t="shared" si="510"/>
        <v>Up</v>
      </c>
    </row>
    <row r="6855" spans="1:20" s="14" customFormat="1" hidden="1" x14ac:dyDescent="0.3">
      <c r="A6855" s="11">
        <v>6061183</v>
      </c>
      <c r="B6855" s="11">
        <v>6061183</v>
      </c>
      <c r="C6855" s="11" t="s">
        <v>26</v>
      </c>
      <c r="D6855" s="11" t="s">
        <v>27</v>
      </c>
      <c r="E6855" s="13" t="str">
        <f>_xlfn.XLOOKUP(B6855,Sheet1!A:A,Sheet1!B:B)</f>
        <v>WA RASCH LINARES 617184</v>
      </c>
      <c r="F6855" s="13" t="str">
        <f t="shared" si="509"/>
        <v>CROWN  - WA RASCH LINARES 617184</v>
      </c>
      <c r="G6855" s="13"/>
      <c r="H6855" s="91" t="s">
        <v>28</v>
      </c>
      <c r="I6855" s="11" t="s">
        <v>29</v>
      </c>
      <c r="J6855" s="11" t="s">
        <v>29</v>
      </c>
      <c r="K6855" s="11" t="s">
        <v>30</v>
      </c>
      <c r="M6855" s="11" t="s">
        <v>7062</v>
      </c>
      <c r="N6855" s="13">
        <v>3105</v>
      </c>
      <c r="O6855" s="15">
        <f>_xlfn.XLOOKUP(B6855,Sheet1!A:A,Sheet1!E:E)</f>
        <v>22.52</v>
      </c>
      <c r="P6855" s="26"/>
      <c r="Q6855" s="15">
        <f t="shared" si="507"/>
        <v>23.646000000000001</v>
      </c>
      <c r="R6855" s="38">
        <f t="shared" si="508"/>
        <v>24.35538</v>
      </c>
      <c r="S6855" s="26">
        <v>0</v>
      </c>
      <c r="T6855" s="13" t="str">
        <f t="shared" si="510"/>
        <v>Up</v>
      </c>
    </row>
    <row r="6856" spans="1:20" s="14" customFormat="1" hidden="1" x14ac:dyDescent="0.3">
      <c r="A6856" s="11">
        <v>6061180</v>
      </c>
      <c r="B6856" s="11">
        <v>6061180</v>
      </c>
      <c r="C6856" s="11" t="s">
        <v>26</v>
      </c>
      <c r="D6856" s="11" t="s">
        <v>27</v>
      </c>
      <c r="E6856" s="13" t="str">
        <f>_xlfn.XLOOKUP(B6856,Sheet1!A:A,Sheet1!B:B)</f>
        <v>WA RASCH LINARES 617153</v>
      </c>
      <c r="F6856" s="13" t="str">
        <f t="shared" si="509"/>
        <v>CROWN  - WA RASCH LINARES 617153</v>
      </c>
      <c r="G6856" s="13"/>
      <c r="H6856" s="91" t="s">
        <v>28</v>
      </c>
      <c r="I6856" s="11" t="s">
        <v>29</v>
      </c>
      <c r="J6856" s="11" t="s">
        <v>29</v>
      </c>
      <c r="K6856" s="11" t="s">
        <v>30</v>
      </c>
      <c r="M6856" s="11" t="s">
        <v>7062</v>
      </c>
      <c r="N6856" s="13">
        <v>3105</v>
      </c>
      <c r="O6856" s="15">
        <f>_xlfn.XLOOKUP(B6856,Sheet1!A:A,Sheet1!E:E)</f>
        <v>22.52</v>
      </c>
      <c r="P6856" s="26"/>
      <c r="Q6856" s="15">
        <f t="shared" si="507"/>
        <v>23.646000000000001</v>
      </c>
      <c r="R6856" s="38">
        <f t="shared" si="508"/>
        <v>24.35538</v>
      </c>
      <c r="S6856" s="26">
        <v>0</v>
      </c>
      <c r="T6856" s="13" t="str">
        <f t="shared" si="510"/>
        <v>Up</v>
      </c>
    </row>
    <row r="6857" spans="1:20" s="14" customFormat="1" hidden="1" x14ac:dyDescent="0.3">
      <c r="A6857" s="11">
        <v>6061763</v>
      </c>
      <c r="B6857" s="11">
        <v>6061763</v>
      </c>
      <c r="C6857" s="11" t="s">
        <v>26</v>
      </c>
      <c r="D6857" s="11" t="s">
        <v>27</v>
      </c>
      <c r="E6857" s="13" t="str">
        <f>_xlfn.XLOOKUP(B6857,Sheet1!A:A,Sheet1!B:B)</f>
        <v>WA GALERIE TINY TOTS 2 A</v>
      </c>
      <c r="F6857" s="13" t="str">
        <f t="shared" si="509"/>
        <v>CROWN  - WA GALERIE TINY TOTS 2 A</v>
      </c>
      <c r="G6857" s="13"/>
      <c r="H6857" s="91" t="s">
        <v>28</v>
      </c>
      <c r="I6857" s="11" t="s">
        <v>29</v>
      </c>
      <c r="J6857" s="11" t="s">
        <v>29</v>
      </c>
      <c r="K6857" s="11" t="s">
        <v>30</v>
      </c>
      <c r="M6857" s="11" t="s">
        <v>7062</v>
      </c>
      <c r="N6857" s="13">
        <v>3105</v>
      </c>
      <c r="O6857" s="15">
        <f>_xlfn.XLOOKUP(B6857,Sheet1!A:A,Sheet1!E:E)</f>
        <v>24.96</v>
      </c>
      <c r="P6857" s="26"/>
      <c r="Q6857" s="15">
        <f t="shared" si="507"/>
        <v>26.208000000000002</v>
      </c>
      <c r="R6857" s="38">
        <f t="shared" si="508"/>
        <v>26.994240000000001</v>
      </c>
      <c r="S6857" s="26">
        <v>0</v>
      </c>
      <c r="T6857" s="13" t="str">
        <f t="shared" si="510"/>
        <v>Up</v>
      </c>
    </row>
    <row r="6858" spans="1:20" s="14" customFormat="1" hidden="1" x14ac:dyDescent="0.3">
      <c r="A6858" s="11">
        <v>6061762</v>
      </c>
      <c r="B6858" s="11">
        <v>6061762</v>
      </c>
      <c r="C6858" s="11" t="s">
        <v>26</v>
      </c>
      <c r="D6858" s="11" t="s">
        <v>27</v>
      </c>
      <c r="E6858" s="13" t="str">
        <f>_xlfn.XLOOKUP(B6858,Sheet1!A:A,Sheet1!B:B)</f>
        <v>WA GALERIE THE TEXTURES BOOK I</v>
      </c>
      <c r="F6858" s="13" t="str">
        <f t="shared" si="509"/>
        <v>CROWN  - WA GALERIE THE TEXTURES BOOK I</v>
      </c>
      <c r="G6858" s="13"/>
      <c r="H6858" s="91" t="s">
        <v>28</v>
      </c>
      <c r="I6858" s="11" t="s">
        <v>29</v>
      </c>
      <c r="J6858" s="11" t="s">
        <v>29</v>
      </c>
      <c r="K6858" s="11" t="s">
        <v>30</v>
      </c>
      <c r="M6858" s="11" t="s">
        <v>7062</v>
      </c>
      <c r="N6858" s="13">
        <v>3105</v>
      </c>
      <c r="O6858" s="15">
        <f>_xlfn.XLOOKUP(B6858,Sheet1!A:A,Sheet1!E:E)</f>
        <v>35.79</v>
      </c>
      <c r="P6858" s="26"/>
      <c r="Q6858" s="15">
        <f t="shared" si="507"/>
        <v>37.579500000000003</v>
      </c>
      <c r="R6858" s="38">
        <f t="shared" si="508"/>
        <v>38.706885000000007</v>
      </c>
      <c r="S6858" s="26">
        <v>0</v>
      </c>
      <c r="T6858" s="13" t="str">
        <f t="shared" si="510"/>
        <v>Up</v>
      </c>
    </row>
    <row r="6859" spans="1:20" s="14" customFormat="1" hidden="1" x14ac:dyDescent="0.3">
      <c r="A6859" s="11">
        <v>6061761</v>
      </c>
      <c r="B6859" s="11">
        <v>6061761</v>
      </c>
      <c r="C6859" s="11" t="s">
        <v>26</v>
      </c>
      <c r="D6859" s="11" t="s">
        <v>27</v>
      </c>
      <c r="E6859" s="13" t="str">
        <f>_xlfn.XLOOKUP(B6859,Sheet1!A:A,Sheet1!B:B)</f>
        <v>WA GALERIE THE TEXTURES BOOK H</v>
      </c>
      <c r="F6859" s="13" t="str">
        <f t="shared" si="509"/>
        <v>CROWN  - WA GALERIE THE TEXTURES BOOK H</v>
      </c>
      <c r="G6859" s="13"/>
      <c r="H6859" s="91" t="s">
        <v>28</v>
      </c>
      <c r="I6859" s="11" t="s">
        <v>29</v>
      </c>
      <c r="J6859" s="11" t="s">
        <v>29</v>
      </c>
      <c r="K6859" s="11" t="s">
        <v>30</v>
      </c>
      <c r="M6859" s="11" t="s">
        <v>7062</v>
      </c>
      <c r="N6859" s="13">
        <v>3105</v>
      </c>
      <c r="O6859" s="15">
        <f>_xlfn.XLOOKUP(B6859,Sheet1!A:A,Sheet1!E:E)</f>
        <v>33.29</v>
      </c>
      <c r="P6859" s="26"/>
      <c r="Q6859" s="15">
        <f t="shared" si="507"/>
        <v>34.954500000000003</v>
      </c>
      <c r="R6859" s="38">
        <f t="shared" si="508"/>
        <v>36.003135000000007</v>
      </c>
      <c r="S6859" s="26">
        <v>0</v>
      </c>
      <c r="T6859" s="13" t="str">
        <f t="shared" si="510"/>
        <v>Up</v>
      </c>
    </row>
    <row r="6860" spans="1:20" s="14" customFormat="1" hidden="1" x14ac:dyDescent="0.3">
      <c r="A6860" s="11">
        <v>6061760</v>
      </c>
      <c r="B6860" s="11">
        <v>6061760</v>
      </c>
      <c r="C6860" s="11" t="s">
        <v>26</v>
      </c>
      <c r="D6860" s="11" t="s">
        <v>27</v>
      </c>
      <c r="E6860" s="13" t="str">
        <f>_xlfn.XLOOKUP(B6860,Sheet1!A:A,Sheet1!B:B)</f>
        <v>WA GALERIE THE TEXTURES BOOK G</v>
      </c>
      <c r="F6860" s="13" t="str">
        <f t="shared" si="509"/>
        <v>CROWN  - WA GALERIE THE TEXTURES BOOK G</v>
      </c>
      <c r="G6860" s="13"/>
      <c r="H6860" s="91" t="s">
        <v>28</v>
      </c>
      <c r="I6860" s="11" t="s">
        <v>29</v>
      </c>
      <c r="J6860" s="11" t="s">
        <v>29</v>
      </c>
      <c r="K6860" s="11" t="s">
        <v>30</v>
      </c>
      <c r="M6860" s="11" t="s">
        <v>7062</v>
      </c>
      <c r="N6860" s="13">
        <v>3105</v>
      </c>
      <c r="O6860" s="15">
        <f>_xlfn.XLOOKUP(B6860,Sheet1!A:A,Sheet1!E:E)</f>
        <v>30.79</v>
      </c>
      <c r="P6860" s="26"/>
      <c r="Q6860" s="15">
        <f t="shared" si="507"/>
        <v>32.329500000000003</v>
      </c>
      <c r="R6860" s="38">
        <f t="shared" si="508"/>
        <v>33.299385000000001</v>
      </c>
      <c r="S6860" s="26">
        <v>0</v>
      </c>
      <c r="T6860" s="13" t="str">
        <f t="shared" si="510"/>
        <v>Up</v>
      </c>
    </row>
    <row r="6861" spans="1:20" s="14" customFormat="1" hidden="1" x14ac:dyDescent="0.3">
      <c r="A6861" s="11">
        <v>6061759</v>
      </c>
      <c r="B6861" s="11">
        <v>6061759</v>
      </c>
      <c r="C6861" s="11" t="s">
        <v>26</v>
      </c>
      <c r="D6861" s="11" t="s">
        <v>27</v>
      </c>
      <c r="E6861" s="13" t="str">
        <f>_xlfn.XLOOKUP(B6861,Sheet1!A:A,Sheet1!B:B)</f>
        <v>WA GALERIE TED BAKER FANTASIA D</v>
      </c>
      <c r="F6861" s="13" t="str">
        <f t="shared" si="509"/>
        <v>CROWN  - WA GALERIE TED BAKER FANTASIA D</v>
      </c>
      <c r="G6861" s="13"/>
      <c r="H6861" s="91" t="s">
        <v>28</v>
      </c>
      <c r="I6861" s="11" t="s">
        <v>29</v>
      </c>
      <c r="J6861" s="11" t="s">
        <v>29</v>
      </c>
      <c r="K6861" s="11" t="s">
        <v>30</v>
      </c>
      <c r="M6861" s="11" t="s">
        <v>7062</v>
      </c>
      <c r="N6861" s="13">
        <v>3105</v>
      </c>
      <c r="O6861" s="15">
        <f>_xlfn.XLOOKUP(B6861,Sheet1!A:A,Sheet1!E:E)</f>
        <v>249.17</v>
      </c>
      <c r="P6861" s="26"/>
      <c r="Q6861" s="15">
        <f t="shared" si="507"/>
        <v>261.62849999999997</v>
      </c>
      <c r="R6861" s="38">
        <f t="shared" si="508"/>
        <v>269.47735499999999</v>
      </c>
      <c r="S6861" s="26">
        <v>0</v>
      </c>
      <c r="T6861" s="13" t="str">
        <f t="shared" si="510"/>
        <v>Up</v>
      </c>
    </row>
    <row r="6862" spans="1:20" s="14" customFormat="1" hidden="1" x14ac:dyDescent="0.3">
      <c r="A6862" s="11">
        <v>6061758</v>
      </c>
      <c r="B6862" s="11">
        <v>6061758</v>
      </c>
      <c r="C6862" s="11" t="s">
        <v>26</v>
      </c>
      <c r="D6862" s="11" t="s">
        <v>27</v>
      </c>
      <c r="E6862" s="13" t="str">
        <f>_xlfn.XLOOKUP(B6862,Sheet1!A:A,Sheet1!B:B)</f>
        <v>WA GALERIE TED BAKER FANTASIA C</v>
      </c>
      <c r="F6862" s="13" t="str">
        <f t="shared" si="509"/>
        <v>CROWN  - WA GALERIE TED BAKER FANTASIA C</v>
      </c>
      <c r="G6862" s="13"/>
      <c r="H6862" s="91" t="s">
        <v>28</v>
      </c>
      <c r="I6862" s="11" t="s">
        <v>29</v>
      </c>
      <c r="J6862" s="11" t="s">
        <v>29</v>
      </c>
      <c r="K6862" s="11" t="s">
        <v>30</v>
      </c>
      <c r="M6862" s="11" t="s">
        <v>7062</v>
      </c>
      <c r="N6862" s="13">
        <v>3105</v>
      </c>
      <c r="O6862" s="15">
        <f>_xlfn.XLOOKUP(B6862,Sheet1!A:A,Sheet1!E:E)</f>
        <v>162.5</v>
      </c>
      <c r="P6862" s="26"/>
      <c r="Q6862" s="15">
        <f t="shared" si="507"/>
        <v>170.625</v>
      </c>
      <c r="R6862" s="38">
        <f t="shared" si="508"/>
        <v>175.74375000000001</v>
      </c>
      <c r="S6862" s="26">
        <v>0</v>
      </c>
      <c r="T6862" s="13" t="str">
        <f t="shared" si="510"/>
        <v>Up</v>
      </c>
    </row>
    <row r="6863" spans="1:20" s="14" customFormat="1" hidden="1" x14ac:dyDescent="0.3">
      <c r="A6863" s="11">
        <v>6061757</v>
      </c>
      <c r="B6863" s="11">
        <v>6061757</v>
      </c>
      <c r="C6863" s="11" t="s">
        <v>26</v>
      </c>
      <c r="D6863" s="11" t="s">
        <v>27</v>
      </c>
      <c r="E6863" s="13" t="str">
        <f>_xlfn.XLOOKUP(B6863,Sheet1!A:A,Sheet1!B:B)</f>
        <v>WA GALERIE TED BAKER FANTASIA B</v>
      </c>
      <c r="F6863" s="13" t="str">
        <f t="shared" si="509"/>
        <v>CROWN  - WA GALERIE TED BAKER FANTASIA B</v>
      </c>
      <c r="G6863" s="13"/>
      <c r="H6863" s="91" t="s">
        <v>28</v>
      </c>
      <c r="I6863" s="11" t="s">
        <v>29</v>
      </c>
      <c r="J6863" s="11" t="s">
        <v>29</v>
      </c>
      <c r="K6863" s="11" t="s">
        <v>30</v>
      </c>
      <c r="M6863" s="11" t="s">
        <v>7062</v>
      </c>
      <c r="N6863" s="13">
        <v>3105</v>
      </c>
      <c r="O6863" s="15">
        <f>_xlfn.XLOOKUP(B6863,Sheet1!A:A,Sheet1!E:E)</f>
        <v>132.5</v>
      </c>
      <c r="P6863" s="26"/>
      <c r="Q6863" s="15">
        <f t="shared" si="507"/>
        <v>139.125</v>
      </c>
      <c r="R6863" s="38">
        <f t="shared" si="508"/>
        <v>143.29875000000001</v>
      </c>
      <c r="S6863" s="26">
        <v>0</v>
      </c>
      <c r="T6863" s="13" t="str">
        <f t="shared" si="510"/>
        <v>Up</v>
      </c>
    </row>
    <row r="6864" spans="1:20" s="14" customFormat="1" hidden="1" x14ac:dyDescent="0.3">
      <c r="A6864" s="11">
        <v>6061756</v>
      </c>
      <c r="B6864" s="11">
        <v>6061756</v>
      </c>
      <c r="C6864" s="11" t="s">
        <v>26</v>
      </c>
      <c r="D6864" s="11" t="s">
        <v>27</v>
      </c>
      <c r="E6864" s="13" t="str">
        <f>_xlfn.XLOOKUP(B6864,Sheet1!A:A,Sheet1!B:B)</f>
        <v>WA GALERIE TED BAKER FANTASIA A</v>
      </c>
      <c r="F6864" s="13" t="str">
        <f t="shared" si="509"/>
        <v>CROWN  - WA GALERIE TED BAKER FANTASIA A</v>
      </c>
      <c r="G6864" s="13"/>
      <c r="H6864" s="91" t="s">
        <v>28</v>
      </c>
      <c r="I6864" s="11" t="s">
        <v>29</v>
      </c>
      <c r="J6864" s="11" t="s">
        <v>29</v>
      </c>
      <c r="K6864" s="11" t="s">
        <v>30</v>
      </c>
      <c r="M6864" s="11" t="s">
        <v>7062</v>
      </c>
      <c r="N6864" s="13">
        <v>3105</v>
      </c>
      <c r="O6864" s="15">
        <f>_xlfn.XLOOKUP(B6864,Sheet1!A:A,Sheet1!E:E)</f>
        <v>82.5</v>
      </c>
      <c r="P6864" s="26"/>
      <c r="Q6864" s="15">
        <f t="shared" si="507"/>
        <v>86.625</v>
      </c>
      <c r="R6864" s="38">
        <f t="shared" si="508"/>
        <v>89.223749999999995</v>
      </c>
      <c r="S6864" s="26">
        <v>0</v>
      </c>
      <c r="T6864" s="13" t="str">
        <f t="shared" si="510"/>
        <v>Up</v>
      </c>
    </row>
    <row r="6865" spans="1:20" s="14" customFormat="1" hidden="1" x14ac:dyDescent="0.3">
      <c r="A6865" s="11">
        <v>6061755</v>
      </c>
      <c r="B6865" s="11">
        <v>6061755</v>
      </c>
      <c r="C6865" s="11" t="s">
        <v>26</v>
      </c>
      <c r="D6865" s="11" t="s">
        <v>27</v>
      </c>
      <c r="E6865" s="13" t="str">
        <f>_xlfn.XLOOKUP(B6865,Sheet1!A:A,Sheet1!B:B)</f>
        <v>WA GALERIE STRIPES AND DAMASK 2 A</v>
      </c>
      <c r="F6865" s="13" t="str">
        <f t="shared" si="509"/>
        <v>CROWN  - WA GALERIE STRIPES AND DAMASK 2 A</v>
      </c>
      <c r="G6865" s="13"/>
      <c r="H6865" s="91" t="s">
        <v>28</v>
      </c>
      <c r="I6865" s="11" t="s">
        <v>29</v>
      </c>
      <c r="J6865" s="11" t="s">
        <v>29</v>
      </c>
      <c r="K6865" s="11" t="s">
        <v>30</v>
      </c>
      <c r="M6865" s="11" t="s">
        <v>7062</v>
      </c>
      <c r="N6865" s="13">
        <v>3105</v>
      </c>
      <c r="O6865" s="15">
        <f>_xlfn.XLOOKUP(B6865,Sheet1!A:A,Sheet1!E:E)</f>
        <v>31.62</v>
      </c>
      <c r="P6865" s="26"/>
      <c r="Q6865" s="15">
        <f t="shared" si="507"/>
        <v>33.201000000000001</v>
      </c>
      <c r="R6865" s="38">
        <f t="shared" si="508"/>
        <v>34.197029999999998</v>
      </c>
      <c r="S6865" s="26">
        <v>0</v>
      </c>
      <c r="T6865" s="13" t="str">
        <f t="shared" si="510"/>
        <v>Up</v>
      </c>
    </row>
    <row r="6866" spans="1:20" s="14" customFormat="1" hidden="1" x14ac:dyDescent="0.3">
      <c r="A6866" s="11">
        <v>6061754</v>
      </c>
      <c r="B6866" s="11">
        <v>6061754</v>
      </c>
      <c r="C6866" s="11" t="s">
        <v>26</v>
      </c>
      <c r="D6866" s="11" t="s">
        <v>27</v>
      </c>
      <c r="E6866" s="13" t="str">
        <f>_xlfn.XLOOKUP(B6866,Sheet1!A:A,Sheet1!B:B)</f>
        <v>WA GALERIE SKANDINAVIA 2 B</v>
      </c>
      <c r="F6866" s="13" t="str">
        <f t="shared" si="509"/>
        <v>CROWN  - WA GALERIE SKANDINAVIA 2 B</v>
      </c>
      <c r="G6866" s="13"/>
      <c r="H6866" s="91" t="s">
        <v>28</v>
      </c>
      <c r="I6866" s="11" t="s">
        <v>29</v>
      </c>
      <c r="J6866" s="11" t="s">
        <v>29</v>
      </c>
      <c r="K6866" s="11" t="s">
        <v>30</v>
      </c>
      <c r="M6866" s="11" t="s">
        <v>7062</v>
      </c>
      <c r="N6866" s="13">
        <v>3105</v>
      </c>
      <c r="O6866" s="15">
        <f>_xlfn.XLOOKUP(B6866,Sheet1!A:A,Sheet1!E:E)</f>
        <v>37.46</v>
      </c>
      <c r="P6866" s="26"/>
      <c r="Q6866" s="15">
        <f t="shared" si="507"/>
        <v>39.333000000000006</v>
      </c>
      <c r="R6866" s="38">
        <f t="shared" si="508"/>
        <v>40.512990000000009</v>
      </c>
      <c r="S6866" s="26">
        <v>0</v>
      </c>
      <c r="T6866" s="13" t="str">
        <f t="shared" si="510"/>
        <v>Up</v>
      </c>
    </row>
    <row r="6867" spans="1:20" s="14" customFormat="1" hidden="1" x14ac:dyDescent="0.3">
      <c r="A6867" s="11">
        <v>6061753</v>
      </c>
      <c r="B6867" s="11">
        <v>6061753</v>
      </c>
      <c r="C6867" s="11" t="s">
        <v>26</v>
      </c>
      <c r="D6867" s="11" t="s">
        <v>27</v>
      </c>
      <c r="E6867" s="13" t="str">
        <f>_xlfn.XLOOKUP(B6867,Sheet1!A:A,Sheet1!B:B)</f>
        <v>WA GALERIE SKANDINAVIA 2 A</v>
      </c>
      <c r="F6867" s="13" t="str">
        <f t="shared" si="509"/>
        <v>CROWN  - WA GALERIE SKANDINAVIA 2 A</v>
      </c>
      <c r="G6867" s="13"/>
      <c r="H6867" s="91" t="s">
        <v>28</v>
      </c>
      <c r="I6867" s="11" t="s">
        <v>29</v>
      </c>
      <c r="J6867" s="11" t="s">
        <v>29</v>
      </c>
      <c r="K6867" s="11" t="s">
        <v>30</v>
      </c>
      <c r="M6867" s="11" t="s">
        <v>7062</v>
      </c>
      <c r="N6867" s="13">
        <v>3105</v>
      </c>
      <c r="O6867" s="15">
        <f>_xlfn.XLOOKUP(B6867,Sheet1!A:A,Sheet1!E:E)</f>
        <v>35.79</v>
      </c>
      <c r="P6867" s="26"/>
      <c r="Q6867" s="15">
        <f t="shared" ref="Q6867:Q6930" si="511">O6867*1.05</f>
        <v>37.579500000000003</v>
      </c>
      <c r="R6867" s="38">
        <f t="shared" ref="R6867:R6930" si="512">Q6867*1.03</f>
        <v>38.706885000000007</v>
      </c>
      <c r="S6867" s="26">
        <v>0</v>
      </c>
      <c r="T6867" s="13" t="str">
        <f t="shared" si="510"/>
        <v>Up</v>
      </c>
    </row>
    <row r="6868" spans="1:20" s="14" customFormat="1" hidden="1" x14ac:dyDescent="0.3">
      <c r="A6868" s="11">
        <v>6061752</v>
      </c>
      <c r="B6868" s="11">
        <v>6061752</v>
      </c>
      <c r="C6868" s="11" t="s">
        <v>26</v>
      </c>
      <c r="D6868" s="11" t="s">
        <v>27</v>
      </c>
      <c r="E6868" s="13" t="str">
        <f>_xlfn.XLOOKUP(B6868,Sheet1!A:A,Sheet1!B:B)</f>
        <v>WA GALERIE SKAGEN A</v>
      </c>
      <c r="F6868" s="13" t="str">
        <f t="shared" si="509"/>
        <v>CROWN  - WA GALERIE SKAGEN A</v>
      </c>
      <c r="G6868" s="13"/>
      <c r="H6868" s="91" t="s">
        <v>28</v>
      </c>
      <c r="I6868" s="11" t="s">
        <v>29</v>
      </c>
      <c r="J6868" s="11" t="s">
        <v>29</v>
      </c>
      <c r="K6868" s="11" t="s">
        <v>30</v>
      </c>
      <c r="M6868" s="11" t="s">
        <v>7062</v>
      </c>
      <c r="N6868" s="13">
        <v>3105</v>
      </c>
      <c r="O6868" s="15">
        <f>_xlfn.XLOOKUP(B6868,Sheet1!A:A,Sheet1!E:E)</f>
        <v>44.96</v>
      </c>
      <c r="P6868" s="26"/>
      <c r="Q6868" s="15">
        <f t="shared" si="511"/>
        <v>47.208000000000006</v>
      </c>
      <c r="R6868" s="38">
        <f t="shared" si="512"/>
        <v>48.624240000000007</v>
      </c>
      <c r="S6868" s="26">
        <v>0</v>
      </c>
      <c r="T6868" s="13" t="str">
        <f t="shared" si="510"/>
        <v>Up</v>
      </c>
    </row>
    <row r="6869" spans="1:20" s="14" customFormat="1" hidden="1" x14ac:dyDescent="0.3">
      <c r="A6869" s="11">
        <v>6061751</v>
      </c>
      <c r="B6869" s="11">
        <v>6061751</v>
      </c>
      <c r="C6869" s="11" t="s">
        <v>26</v>
      </c>
      <c r="D6869" s="11" t="s">
        <v>27</v>
      </c>
      <c r="E6869" s="13" t="str">
        <f>_xlfn.XLOOKUP(B6869,Sheet1!A:A,Sheet1!B:B)</f>
        <v>WA GALERIE PERFECTO 2 C</v>
      </c>
      <c r="F6869" s="13" t="str">
        <f t="shared" si="509"/>
        <v>CROWN  - WA GALERIE PERFECTO 2 C</v>
      </c>
      <c r="G6869" s="13"/>
      <c r="H6869" s="91" t="s">
        <v>28</v>
      </c>
      <c r="I6869" s="11" t="s">
        <v>29</v>
      </c>
      <c r="J6869" s="11" t="s">
        <v>29</v>
      </c>
      <c r="K6869" s="11" t="s">
        <v>30</v>
      </c>
      <c r="M6869" s="11" t="s">
        <v>7062</v>
      </c>
      <c r="N6869" s="13">
        <v>3105</v>
      </c>
      <c r="O6869" s="15">
        <f>_xlfn.XLOOKUP(B6869,Sheet1!A:A,Sheet1!E:E)</f>
        <v>37.46</v>
      </c>
      <c r="P6869" s="26"/>
      <c r="Q6869" s="15">
        <f t="shared" si="511"/>
        <v>39.333000000000006</v>
      </c>
      <c r="R6869" s="38">
        <f t="shared" si="512"/>
        <v>40.512990000000009</v>
      </c>
      <c r="S6869" s="26">
        <v>0</v>
      </c>
      <c r="T6869" s="13" t="str">
        <f t="shared" si="510"/>
        <v>Up</v>
      </c>
    </row>
    <row r="6870" spans="1:20" s="14" customFormat="1" hidden="1" x14ac:dyDescent="0.3">
      <c r="A6870" s="11">
        <v>6061750</v>
      </c>
      <c r="B6870" s="11">
        <v>6061750</v>
      </c>
      <c r="C6870" s="11" t="s">
        <v>26</v>
      </c>
      <c r="D6870" s="11" t="s">
        <v>27</v>
      </c>
      <c r="E6870" s="13" t="str">
        <f>_xlfn.XLOOKUP(B6870,Sheet1!A:A,Sheet1!B:B)</f>
        <v>WA GALERIE PERFECTO 2 B</v>
      </c>
      <c r="F6870" s="13" t="str">
        <f t="shared" si="509"/>
        <v>CROWN  - WA GALERIE PERFECTO 2 B</v>
      </c>
      <c r="G6870" s="13"/>
      <c r="H6870" s="91" t="s">
        <v>28</v>
      </c>
      <c r="I6870" s="11" t="s">
        <v>29</v>
      </c>
      <c r="J6870" s="11" t="s">
        <v>29</v>
      </c>
      <c r="K6870" s="11" t="s">
        <v>30</v>
      </c>
      <c r="M6870" s="11" t="s">
        <v>7062</v>
      </c>
      <c r="N6870" s="13">
        <v>3105</v>
      </c>
      <c r="O6870" s="15">
        <f>_xlfn.XLOOKUP(B6870,Sheet1!A:A,Sheet1!E:E)</f>
        <v>35.79</v>
      </c>
      <c r="P6870" s="26"/>
      <c r="Q6870" s="15">
        <f t="shared" si="511"/>
        <v>37.579500000000003</v>
      </c>
      <c r="R6870" s="38">
        <f t="shared" si="512"/>
        <v>38.706885000000007</v>
      </c>
      <c r="S6870" s="26">
        <v>0</v>
      </c>
      <c r="T6870" s="13" t="str">
        <f t="shared" si="510"/>
        <v>Up</v>
      </c>
    </row>
    <row r="6871" spans="1:20" s="14" customFormat="1" hidden="1" x14ac:dyDescent="0.3">
      <c r="A6871" s="11">
        <v>6061749</v>
      </c>
      <c r="B6871" s="11">
        <v>6061749</v>
      </c>
      <c r="C6871" s="11" t="s">
        <v>26</v>
      </c>
      <c r="D6871" s="11" t="s">
        <v>27</v>
      </c>
      <c r="E6871" s="13" t="str">
        <f>_xlfn.XLOOKUP(B6871,Sheet1!A:A,Sheet1!B:B)</f>
        <v>WA GALERIE OPULENCE A</v>
      </c>
      <c r="F6871" s="13" t="str">
        <f t="shared" si="509"/>
        <v>CROWN  - WA GALERIE OPULENCE A</v>
      </c>
      <c r="G6871" s="13"/>
      <c r="H6871" s="91" t="s">
        <v>28</v>
      </c>
      <c r="I6871" s="11" t="s">
        <v>29</v>
      </c>
      <c r="J6871" s="11" t="s">
        <v>29</v>
      </c>
      <c r="K6871" s="11" t="s">
        <v>30</v>
      </c>
      <c r="M6871" s="11" t="s">
        <v>7062</v>
      </c>
      <c r="N6871" s="13">
        <v>3105</v>
      </c>
      <c r="O6871" s="15">
        <f>_xlfn.XLOOKUP(B6871,Sheet1!A:A,Sheet1!E:E)</f>
        <v>83.29</v>
      </c>
      <c r="P6871" s="26"/>
      <c r="Q6871" s="15">
        <f t="shared" si="511"/>
        <v>87.45450000000001</v>
      </c>
      <c r="R6871" s="38">
        <f t="shared" si="512"/>
        <v>90.078135000000017</v>
      </c>
      <c r="S6871" s="26">
        <v>0</v>
      </c>
      <c r="T6871" s="13" t="str">
        <f t="shared" si="510"/>
        <v>Up</v>
      </c>
    </row>
    <row r="6872" spans="1:20" s="14" customFormat="1" hidden="1" x14ac:dyDescent="0.3">
      <c r="A6872" s="11">
        <v>6061719</v>
      </c>
      <c r="B6872" s="11">
        <v>6061719</v>
      </c>
      <c r="C6872" s="11" t="s">
        <v>26</v>
      </c>
      <c r="D6872" s="11" t="s">
        <v>27</v>
      </c>
      <c r="E6872" s="13" t="str">
        <f>_xlfn.XLOOKUP(B6872,Sheet1!A:A,Sheet1!B:B)</f>
        <v>WA GALERIE ATMOSPHERE B</v>
      </c>
      <c r="F6872" s="13" t="str">
        <f t="shared" si="509"/>
        <v>CROWN  - WA GALERIE ATMOSPHERE B</v>
      </c>
      <c r="G6872" s="13"/>
      <c r="H6872" s="91" t="s">
        <v>28</v>
      </c>
      <c r="I6872" s="11" t="s">
        <v>29</v>
      </c>
      <c r="J6872" s="11" t="s">
        <v>29</v>
      </c>
      <c r="K6872" s="11" t="s">
        <v>30</v>
      </c>
      <c r="M6872" s="11" t="s">
        <v>7062</v>
      </c>
      <c r="N6872" s="13">
        <v>3105</v>
      </c>
      <c r="O6872" s="15">
        <f>_xlfn.XLOOKUP(B6872,Sheet1!A:A,Sheet1!E:E)</f>
        <v>124.98</v>
      </c>
      <c r="P6872" s="26"/>
      <c r="Q6872" s="15">
        <f t="shared" si="511"/>
        <v>131.22900000000001</v>
      </c>
      <c r="R6872" s="38">
        <f t="shared" si="512"/>
        <v>135.16587000000001</v>
      </c>
      <c r="S6872" s="26">
        <v>0</v>
      </c>
      <c r="T6872" s="13" t="str">
        <f t="shared" si="510"/>
        <v>Up</v>
      </c>
    </row>
    <row r="6873" spans="1:20" s="14" customFormat="1" hidden="1" x14ac:dyDescent="0.3">
      <c r="A6873" s="11">
        <v>6061717</v>
      </c>
      <c r="B6873" s="11">
        <v>6061717</v>
      </c>
      <c r="C6873" s="11" t="s">
        <v>26</v>
      </c>
      <c r="D6873" s="11" t="s">
        <v>27</v>
      </c>
      <c r="E6873" s="13" t="str">
        <f>_xlfn.XLOOKUP(B6873,Sheet1!A:A,Sheet1!B:B)</f>
        <v>WA GALERIE APELVIKEN 2 A</v>
      </c>
      <c r="F6873" s="13" t="str">
        <f t="shared" si="509"/>
        <v>CROWN  - WA GALERIE APELVIKEN 2 A</v>
      </c>
      <c r="G6873" s="13"/>
      <c r="H6873" s="91" t="s">
        <v>28</v>
      </c>
      <c r="I6873" s="11" t="s">
        <v>29</v>
      </c>
      <c r="J6873" s="11" t="s">
        <v>29</v>
      </c>
      <c r="K6873" s="11" t="s">
        <v>30</v>
      </c>
      <c r="M6873" s="11" t="s">
        <v>7062</v>
      </c>
      <c r="N6873" s="13">
        <v>3105</v>
      </c>
      <c r="O6873" s="15">
        <f>_xlfn.XLOOKUP(B6873,Sheet1!A:A,Sheet1!E:E)</f>
        <v>60.79</v>
      </c>
      <c r="P6873" s="26"/>
      <c r="Q6873" s="15">
        <f t="shared" si="511"/>
        <v>63.829500000000003</v>
      </c>
      <c r="R6873" s="38">
        <f t="shared" si="512"/>
        <v>65.744385000000008</v>
      </c>
      <c r="S6873" s="26">
        <v>0</v>
      </c>
      <c r="T6873" s="13" t="str">
        <f t="shared" si="510"/>
        <v>Up</v>
      </c>
    </row>
    <row r="6874" spans="1:20" s="14" customFormat="1" hidden="1" x14ac:dyDescent="0.3">
      <c r="A6874" s="11">
        <v>6061716</v>
      </c>
      <c r="B6874" s="11">
        <v>6061716</v>
      </c>
      <c r="C6874" s="11" t="s">
        <v>26</v>
      </c>
      <c r="D6874" s="11" t="s">
        <v>27</v>
      </c>
      <c r="E6874" s="13" t="str">
        <f>_xlfn.XLOOKUP(B6874,Sheet1!A:A,Sheet1!B:B)</f>
        <v>DS HIPPO PRO 2 SEALANT ADHES BROWN 290ML</v>
      </c>
      <c r="F6874" s="13" t="str">
        <f t="shared" si="509"/>
        <v>CROWN  - DS HIPPO PRO 2 SEALANT ADHES BROWN 290ML</v>
      </c>
      <c r="G6874" s="13"/>
      <c r="H6874" s="91" t="s">
        <v>28</v>
      </c>
      <c r="I6874" s="11" t="s">
        <v>29</v>
      </c>
      <c r="J6874" s="11" t="s">
        <v>29</v>
      </c>
      <c r="K6874" s="11" t="s">
        <v>30</v>
      </c>
      <c r="M6874" s="11" t="s">
        <v>7062</v>
      </c>
      <c r="N6874" s="13">
        <v>3105</v>
      </c>
      <c r="O6874" s="15">
        <f>_xlfn.XLOOKUP(B6874,Sheet1!A:A,Sheet1!E:E)</f>
        <v>8.82</v>
      </c>
      <c r="P6874" s="26"/>
      <c r="Q6874" s="15">
        <f t="shared" si="511"/>
        <v>9.261000000000001</v>
      </c>
      <c r="R6874" s="38">
        <f t="shared" si="512"/>
        <v>9.5388300000000008</v>
      </c>
      <c r="S6874" s="26">
        <v>0</v>
      </c>
      <c r="T6874" s="13" t="str">
        <f t="shared" si="510"/>
        <v>Up</v>
      </c>
    </row>
    <row r="6875" spans="1:20" s="14" customFormat="1" hidden="1" x14ac:dyDescent="0.3">
      <c r="A6875" s="11">
        <v>6061715</v>
      </c>
      <c r="B6875" s="11">
        <v>6061715</v>
      </c>
      <c r="C6875" s="11" t="s">
        <v>26</v>
      </c>
      <c r="D6875" s="11" t="s">
        <v>27</v>
      </c>
      <c r="E6875" s="13" t="str">
        <f>_xlfn.XLOOKUP(B6875,Sheet1!A:A,Sheet1!B:B)</f>
        <v>WA GALERIE ABSOLUTELY CHIC C</v>
      </c>
      <c r="F6875" s="13" t="str">
        <f t="shared" si="509"/>
        <v>CROWN  - WA GALERIE ABSOLUTELY CHIC C</v>
      </c>
      <c r="G6875" s="13"/>
      <c r="H6875" s="91" t="s">
        <v>28</v>
      </c>
      <c r="I6875" s="11" t="s">
        <v>29</v>
      </c>
      <c r="J6875" s="11" t="s">
        <v>29</v>
      </c>
      <c r="K6875" s="11" t="s">
        <v>30</v>
      </c>
      <c r="M6875" s="11" t="s">
        <v>7062</v>
      </c>
      <c r="N6875" s="13">
        <v>3105</v>
      </c>
      <c r="O6875" s="15">
        <f>_xlfn.XLOOKUP(B6875,Sheet1!A:A,Sheet1!E:E)</f>
        <v>499.96</v>
      </c>
      <c r="P6875" s="26"/>
      <c r="Q6875" s="15">
        <f t="shared" si="511"/>
        <v>524.95799999999997</v>
      </c>
      <c r="R6875" s="38">
        <f t="shared" si="512"/>
        <v>540.70673999999997</v>
      </c>
      <c r="S6875" s="26">
        <v>0</v>
      </c>
      <c r="T6875" s="13" t="str">
        <f t="shared" si="510"/>
        <v>Up</v>
      </c>
    </row>
    <row r="6876" spans="1:20" s="14" customFormat="1" hidden="1" x14ac:dyDescent="0.3">
      <c r="A6876" s="11">
        <v>6061714</v>
      </c>
      <c r="B6876" s="11">
        <v>6061714</v>
      </c>
      <c r="C6876" s="11" t="s">
        <v>26</v>
      </c>
      <c r="D6876" s="11" t="s">
        <v>27</v>
      </c>
      <c r="E6876" s="13" t="str">
        <f>_xlfn.XLOOKUP(B6876,Sheet1!A:A,Sheet1!B:B)</f>
        <v>WA GALERIE ABSOLUTELY CHIC B</v>
      </c>
      <c r="F6876" s="13" t="str">
        <f t="shared" si="509"/>
        <v>CROWN  - WA GALERIE ABSOLUTELY CHIC B</v>
      </c>
      <c r="G6876" s="13"/>
      <c r="H6876" s="91" t="s">
        <v>28</v>
      </c>
      <c r="I6876" s="11" t="s">
        <v>29</v>
      </c>
      <c r="J6876" s="11" t="s">
        <v>29</v>
      </c>
      <c r="K6876" s="11" t="s">
        <v>30</v>
      </c>
      <c r="M6876" s="11" t="s">
        <v>7062</v>
      </c>
      <c r="N6876" s="13">
        <v>3105</v>
      </c>
      <c r="O6876" s="15">
        <f>_xlfn.XLOOKUP(B6876,Sheet1!A:A,Sheet1!E:E)</f>
        <v>265.79000000000002</v>
      </c>
      <c r="P6876" s="26"/>
      <c r="Q6876" s="15">
        <f t="shared" si="511"/>
        <v>279.07950000000005</v>
      </c>
      <c r="R6876" s="38">
        <f t="shared" si="512"/>
        <v>287.45188500000006</v>
      </c>
      <c r="S6876" s="26">
        <v>0</v>
      </c>
      <c r="T6876" s="13" t="str">
        <f t="shared" si="510"/>
        <v>Up</v>
      </c>
    </row>
    <row r="6877" spans="1:20" s="14" customFormat="1" hidden="1" x14ac:dyDescent="0.3">
      <c r="A6877" s="11">
        <v>6061713</v>
      </c>
      <c r="B6877" s="11">
        <v>6061713</v>
      </c>
      <c r="C6877" s="11" t="s">
        <v>26</v>
      </c>
      <c r="D6877" s="11" t="s">
        <v>27</v>
      </c>
      <c r="E6877" s="13" t="str">
        <f>_xlfn.XLOOKUP(B6877,Sheet1!A:A,Sheet1!B:B)</f>
        <v>WA GALERIE ABSOLUTELY CHIC A</v>
      </c>
      <c r="F6877" s="13" t="str">
        <f t="shared" si="509"/>
        <v>CROWN  - WA GALERIE ABSOLUTELY CHIC A</v>
      </c>
      <c r="G6877" s="13"/>
      <c r="H6877" s="91" t="s">
        <v>28</v>
      </c>
      <c r="I6877" s="11" t="s">
        <v>29</v>
      </c>
      <c r="J6877" s="11" t="s">
        <v>29</v>
      </c>
      <c r="K6877" s="11" t="s">
        <v>30</v>
      </c>
      <c r="M6877" s="11" t="s">
        <v>7062</v>
      </c>
      <c r="N6877" s="13">
        <v>3105</v>
      </c>
      <c r="O6877" s="15">
        <f>_xlfn.XLOOKUP(B6877,Sheet1!A:A,Sheet1!E:E)</f>
        <v>43.29</v>
      </c>
      <c r="P6877" s="26"/>
      <c r="Q6877" s="15">
        <f t="shared" si="511"/>
        <v>45.454500000000003</v>
      </c>
      <c r="R6877" s="38">
        <f t="shared" si="512"/>
        <v>46.818135000000005</v>
      </c>
      <c r="S6877" s="26">
        <v>0</v>
      </c>
      <c r="T6877" s="13" t="str">
        <f t="shared" si="510"/>
        <v>Up</v>
      </c>
    </row>
    <row r="6878" spans="1:20" s="14" customFormat="1" hidden="1" x14ac:dyDescent="0.3">
      <c r="A6878" s="11">
        <v>6061711</v>
      </c>
      <c r="B6878" s="11">
        <v>6061711</v>
      </c>
      <c r="C6878" s="11" t="s">
        <v>26</v>
      </c>
      <c r="D6878" s="11" t="s">
        <v>27</v>
      </c>
      <c r="E6878" s="13" t="str">
        <f>_xlfn.XLOOKUP(B6878,Sheet1!A:A,Sheet1!B:B)</f>
        <v>WA GALERIE ABBY ROSE 4 A</v>
      </c>
      <c r="F6878" s="13" t="str">
        <f t="shared" si="509"/>
        <v>CROWN  - WA GALERIE ABBY ROSE 4 A</v>
      </c>
      <c r="G6878" s="13"/>
      <c r="H6878" s="91" t="s">
        <v>28</v>
      </c>
      <c r="I6878" s="11" t="s">
        <v>29</v>
      </c>
      <c r="J6878" s="11" t="s">
        <v>29</v>
      </c>
      <c r="K6878" s="11" t="s">
        <v>30</v>
      </c>
      <c r="M6878" s="11" t="s">
        <v>7062</v>
      </c>
      <c r="N6878" s="13">
        <v>3105</v>
      </c>
      <c r="O6878" s="15">
        <f>_xlfn.XLOOKUP(B6878,Sheet1!A:A,Sheet1!E:E)</f>
        <v>32.46</v>
      </c>
      <c r="P6878" s="26"/>
      <c r="Q6878" s="15">
        <f t="shared" si="511"/>
        <v>34.083000000000006</v>
      </c>
      <c r="R6878" s="38">
        <f t="shared" si="512"/>
        <v>35.105490000000003</v>
      </c>
      <c r="S6878" s="26">
        <v>0</v>
      </c>
      <c r="T6878" s="13" t="str">
        <f t="shared" si="510"/>
        <v>Up</v>
      </c>
    </row>
    <row r="6879" spans="1:20" s="14" customFormat="1" hidden="1" x14ac:dyDescent="0.3">
      <c r="A6879" s="11">
        <v>6061667</v>
      </c>
      <c r="B6879" s="11">
        <v>6061667</v>
      </c>
      <c r="C6879" s="11" t="s">
        <v>26</v>
      </c>
      <c r="D6879" s="11" t="s">
        <v>27</v>
      </c>
      <c r="E6879" s="13" t="str">
        <f>_xlfn.XLOOKUP(B6879,Sheet1!A:A,Sheet1!B:B)</f>
        <v>DS HIPPO PRO 2 SEALANT ADHES TRANS 290ML</v>
      </c>
      <c r="F6879" s="13" t="str">
        <f t="shared" si="509"/>
        <v>CROWN  - DS HIPPO PRO 2 SEALANT ADHES TRANS 290ML</v>
      </c>
      <c r="G6879" s="13"/>
      <c r="H6879" s="91" t="s">
        <v>28</v>
      </c>
      <c r="I6879" s="11" t="s">
        <v>29</v>
      </c>
      <c r="J6879" s="11" t="s">
        <v>29</v>
      </c>
      <c r="K6879" s="11" t="s">
        <v>30</v>
      </c>
      <c r="M6879" s="11" t="s">
        <v>7062</v>
      </c>
      <c r="N6879" s="13">
        <v>3105</v>
      </c>
      <c r="O6879" s="15">
        <f>_xlfn.XLOOKUP(B6879,Sheet1!A:A,Sheet1!E:E)</f>
        <v>8.82</v>
      </c>
      <c r="P6879" s="26">
        <f>_xlfn.XLOOKUP(A6879,Sheet2!F:F,Sheet2!H:H)</f>
        <v>0</v>
      </c>
      <c r="Q6879" s="15">
        <f t="shared" si="511"/>
        <v>9.261000000000001</v>
      </c>
      <c r="R6879" s="38">
        <f t="shared" si="512"/>
        <v>9.5388300000000008</v>
      </c>
      <c r="S6879" s="26">
        <v>0</v>
      </c>
      <c r="T6879" s="13" t="str">
        <f t="shared" si="510"/>
        <v>Up</v>
      </c>
    </row>
    <row r="6880" spans="1:20" s="14" customFormat="1" hidden="1" x14ac:dyDescent="0.3">
      <c r="A6880" s="11">
        <v>6061666</v>
      </c>
      <c r="B6880" s="11">
        <v>6061666</v>
      </c>
      <c r="C6880" s="11" t="s">
        <v>26</v>
      </c>
      <c r="D6880" s="11" t="s">
        <v>27</v>
      </c>
      <c r="E6880" s="13" t="str">
        <f>_xlfn.XLOOKUP(B6880,Sheet1!A:A,Sheet1!B:B)</f>
        <v>WA GALERIE SECRET GARDEN A</v>
      </c>
      <c r="F6880" s="13" t="str">
        <f t="shared" si="509"/>
        <v>CROWN  - WA GALERIE SECRET GARDEN A</v>
      </c>
      <c r="G6880" s="13"/>
      <c r="H6880" s="91" t="s">
        <v>28</v>
      </c>
      <c r="I6880" s="11" t="s">
        <v>29</v>
      </c>
      <c r="J6880" s="11" t="s">
        <v>29</v>
      </c>
      <c r="K6880" s="11" t="s">
        <v>30</v>
      </c>
      <c r="M6880" s="11" t="s">
        <v>7062</v>
      </c>
      <c r="N6880" s="13">
        <v>3105</v>
      </c>
      <c r="O6880" s="15">
        <f>_xlfn.XLOOKUP(B6880,Sheet1!A:A,Sheet1!E:E)</f>
        <v>40.28</v>
      </c>
      <c r="P6880" s="26"/>
      <c r="Q6880" s="15">
        <f t="shared" si="511"/>
        <v>42.294000000000004</v>
      </c>
      <c r="R6880" s="38">
        <f t="shared" si="512"/>
        <v>43.562820000000002</v>
      </c>
      <c r="S6880" s="26">
        <v>0</v>
      </c>
      <c r="T6880" s="13" t="str">
        <f t="shared" si="510"/>
        <v>Up</v>
      </c>
    </row>
    <row r="6881" spans="1:20" s="14" customFormat="1" hidden="1" x14ac:dyDescent="0.3">
      <c r="A6881" s="11">
        <v>6061665</v>
      </c>
      <c r="B6881" s="11">
        <v>6061665</v>
      </c>
      <c r="C6881" s="11" t="s">
        <v>26</v>
      </c>
      <c r="D6881" s="11" t="s">
        <v>27</v>
      </c>
      <c r="E6881" s="13" t="str">
        <f>_xlfn.XLOOKUP(B6881,Sheet1!A:A,Sheet1!B:B)</f>
        <v>WA GALERIE HAVANA B</v>
      </c>
      <c r="F6881" s="13" t="str">
        <f t="shared" si="509"/>
        <v>CROWN  - WA GALERIE HAVANA B</v>
      </c>
      <c r="G6881" s="13"/>
      <c r="H6881" s="91" t="s">
        <v>28</v>
      </c>
      <c r="I6881" s="11" t="s">
        <v>29</v>
      </c>
      <c r="J6881" s="11" t="s">
        <v>29</v>
      </c>
      <c r="K6881" s="11" t="s">
        <v>30</v>
      </c>
      <c r="M6881" s="11" t="s">
        <v>7062</v>
      </c>
      <c r="N6881" s="13">
        <v>3105</v>
      </c>
      <c r="O6881" s="15">
        <f>_xlfn.XLOOKUP(B6881,Sheet1!A:A,Sheet1!E:E)</f>
        <v>537.59</v>
      </c>
      <c r="P6881" s="26"/>
      <c r="Q6881" s="15">
        <f t="shared" si="511"/>
        <v>564.46950000000004</v>
      </c>
      <c r="R6881" s="38">
        <f t="shared" si="512"/>
        <v>581.40358500000002</v>
      </c>
      <c r="S6881" s="26">
        <v>0</v>
      </c>
      <c r="T6881" s="13" t="str">
        <f t="shared" si="510"/>
        <v>Up</v>
      </c>
    </row>
    <row r="6882" spans="1:20" s="14" customFormat="1" hidden="1" x14ac:dyDescent="0.3">
      <c r="A6882" s="11">
        <v>6061664</v>
      </c>
      <c r="B6882" s="11">
        <v>6061664</v>
      </c>
      <c r="C6882" s="11" t="s">
        <v>26</v>
      </c>
      <c r="D6882" s="11" t="s">
        <v>27</v>
      </c>
      <c r="E6882" s="13" t="str">
        <f>_xlfn.XLOOKUP(B6882,Sheet1!A:A,Sheet1!B:B)</f>
        <v>WA GALERIE HAVANA A</v>
      </c>
      <c r="F6882" s="13" t="str">
        <f t="shared" si="509"/>
        <v>CROWN  - WA GALERIE HAVANA A</v>
      </c>
      <c r="G6882" s="13"/>
      <c r="H6882" s="91" t="s">
        <v>28</v>
      </c>
      <c r="I6882" s="11" t="s">
        <v>29</v>
      </c>
      <c r="J6882" s="11" t="s">
        <v>29</v>
      </c>
      <c r="K6882" s="11" t="s">
        <v>30</v>
      </c>
      <c r="M6882" s="11" t="s">
        <v>7062</v>
      </c>
      <c r="N6882" s="13">
        <v>3105</v>
      </c>
      <c r="O6882" s="15">
        <f>_xlfn.XLOOKUP(B6882,Sheet1!A:A,Sheet1!E:E)</f>
        <v>40.28</v>
      </c>
      <c r="P6882" s="26"/>
      <c r="Q6882" s="15">
        <f t="shared" si="511"/>
        <v>42.294000000000004</v>
      </c>
      <c r="R6882" s="38">
        <f t="shared" si="512"/>
        <v>43.562820000000002</v>
      </c>
      <c r="S6882" s="26">
        <v>0</v>
      </c>
      <c r="T6882" s="13" t="str">
        <f t="shared" si="510"/>
        <v>Up</v>
      </c>
    </row>
    <row r="6883" spans="1:20" s="14" customFormat="1" hidden="1" x14ac:dyDescent="0.3">
      <c r="A6883" s="11">
        <v>6061663</v>
      </c>
      <c r="B6883" s="11">
        <v>6061663</v>
      </c>
      <c r="C6883" s="11" t="s">
        <v>26</v>
      </c>
      <c r="D6883" s="11" t="s">
        <v>27</v>
      </c>
      <c r="E6883" s="13" t="str">
        <f>_xlfn.XLOOKUP(B6883,Sheet1!A:A,Sheet1!B:B)</f>
        <v>WA GALERIE ORNAMENTA 2 A</v>
      </c>
      <c r="F6883" s="13" t="str">
        <f t="shared" si="509"/>
        <v>CROWN  - WA GALERIE ORNAMENTA 2 A</v>
      </c>
      <c r="G6883" s="13"/>
      <c r="H6883" s="91" t="s">
        <v>28</v>
      </c>
      <c r="I6883" s="11" t="s">
        <v>29</v>
      </c>
      <c r="J6883" s="11" t="s">
        <v>29</v>
      </c>
      <c r="K6883" s="11" t="s">
        <v>30</v>
      </c>
      <c r="M6883" s="11" t="s">
        <v>7062</v>
      </c>
      <c r="N6883" s="13">
        <v>3105</v>
      </c>
      <c r="O6883" s="15">
        <f>_xlfn.XLOOKUP(B6883,Sheet1!A:A,Sheet1!E:E)</f>
        <v>51.04</v>
      </c>
      <c r="P6883" s="26"/>
      <c r="Q6883" s="15">
        <f t="shared" si="511"/>
        <v>53.591999999999999</v>
      </c>
      <c r="R6883" s="38">
        <f t="shared" si="512"/>
        <v>55.199759999999998</v>
      </c>
      <c r="S6883" s="26">
        <v>0</v>
      </c>
      <c r="T6883" s="13" t="str">
        <f t="shared" si="510"/>
        <v>Up</v>
      </c>
    </row>
    <row r="6884" spans="1:20" s="14" customFormat="1" hidden="1" x14ac:dyDescent="0.3">
      <c r="A6884" s="11">
        <v>6061662</v>
      </c>
      <c r="B6884" s="11">
        <v>6061662</v>
      </c>
      <c r="C6884" s="11" t="s">
        <v>26</v>
      </c>
      <c r="D6884" s="11" t="s">
        <v>27</v>
      </c>
      <c r="E6884" s="13" t="str">
        <f>_xlfn.XLOOKUP(B6884,Sheet1!A:A,Sheet1!B:B)</f>
        <v>WA GALERIE AMAZONIA A</v>
      </c>
      <c r="F6884" s="13" t="str">
        <f t="shared" si="509"/>
        <v>CROWN  - WA GALERIE AMAZONIA A</v>
      </c>
      <c r="G6884" s="13"/>
      <c r="H6884" s="91" t="s">
        <v>28</v>
      </c>
      <c r="I6884" s="11" t="s">
        <v>29</v>
      </c>
      <c r="J6884" s="11" t="s">
        <v>29</v>
      </c>
      <c r="K6884" s="11" t="s">
        <v>30</v>
      </c>
      <c r="M6884" s="11" t="s">
        <v>7062</v>
      </c>
      <c r="N6884" s="13">
        <v>3105</v>
      </c>
      <c r="O6884" s="15">
        <f>_xlfn.XLOOKUP(B6884,Sheet1!A:A,Sheet1!E:E)</f>
        <v>38.49</v>
      </c>
      <c r="P6884" s="26"/>
      <c r="Q6884" s="15">
        <f t="shared" si="511"/>
        <v>40.414500000000004</v>
      </c>
      <c r="R6884" s="38">
        <f t="shared" si="512"/>
        <v>41.626935000000003</v>
      </c>
      <c r="S6884" s="26">
        <v>0</v>
      </c>
      <c r="T6884" s="13" t="str">
        <f t="shared" si="510"/>
        <v>Up</v>
      </c>
    </row>
    <row r="6885" spans="1:20" s="14" customFormat="1" hidden="1" x14ac:dyDescent="0.3">
      <c r="A6885" s="11">
        <v>6061661</v>
      </c>
      <c r="B6885" s="11">
        <v>6061661</v>
      </c>
      <c r="C6885" s="11" t="s">
        <v>26</v>
      </c>
      <c r="D6885" s="11" t="s">
        <v>27</v>
      </c>
      <c r="E6885" s="13" t="str">
        <f>_xlfn.XLOOKUP(B6885,Sheet1!A:A,Sheet1!B:B)</f>
        <v>WA GALERIE TEXSTYLE A</v>
      </c>
      <c r="F6885" s="13" t="str">
        <f t="shared" si="509"/>
        <v>CROWN  - WA GALERIE TEXSTYLE A</v>
      </c>
      <c r="G6885" s="13"/>
      <c r="H6885" s="91" t="s">
        <v>28</v>
      </c>
      <c r="I6885" s="11" t="s">
        <v>29</v>
      </c>
      <c r="J6885" s="11" t="s">
        <v>29</v>
      </c>
      <c r="K6885" s="11" t="s">
        <v>30</v>
      </c>
      <c r="M6885" s="11" t="s">
        <v>7062</v>
      </c>
      <c r="N6885" s="13">
        <v>3105</v>
      </c>
      <c r="O6885" s="15">
        <f>_xlfn.XLOOKUP(B6885,Sheet1!A:A,Sheet1!E:E)</f>
        <v>34.01</v>
      </c>
      <c r="P6885" s="26">
        <f>_xlfn.XLOOKUP(A6885,Sheet2!F:F,Sheet2!H:H)</f>
        <v>0</v>
      </c>
      <c r="Q6885" s="15">
        <f t="shared" si="511"/>
        <v>35.710499999999996</v>
      </c>
      <c r="R6885" s="38">
        <f t="shared" si="512"/>
        <v>36.781814999999995</v>
      </c>
      <c r="S6885" s="26">
        <v>0</v>
      </c>
      <c r="T6885" s="13" t="str">
        <f t="shared" si="510"/>
        <v>Up</v>
      </c>
    </row>
    <row r="6886" spans="1:20" s="14" customFormat="1" hidden="1" x14ac:dyDescent="0.3">
      <c r="A6886" s="11">
        <v>6061660</v>
      </c>
      <c r="B6886" s="11">
        <v>6061660</v>
      </c>
      <c r="C6886" s="11" t="s">
        <v>26</v>
      </c>
      <c r="D6886" s="11" t="s">
        <v>27</v>
      </c>
      <c r="E6886" s="13" t="str">
        <f>_xlfn.XLOOKUP(B6886,Sheet1!A:A,Sheet1!B:B)</f>
        <v>WA GALERIE LUXE D</v>
      </c>
      <c r="F6886" s="13" t="str">
        <f t="shared" si="509"/>
        <v>CROWN  - WA GALERIE LUXE D</v>
      </c>
      <c r="G6886" s="13"/>
      <c r="H6886" s="91" t="s">
        <v>28</v>
      </c>
      <c r="I6886" s="11" t="s">
        <v>29</v>
      </c>
      <c r="J6886" s="11" t="s">
        <v>29</v>
      </c>
      <c r="K6886" s="11" t="s">
        <v>30</v>
      </c>
      <c r="M6886" s="11" t="s">
        <v>7062</v>
      </c>
      <c r="N6886" s="13">
        <v>3105</v>
      </c>
      <c r="O6886" s="15">
        <f>_xlfn.XLOOKUP(B6886,Sheet1!A:A,Sheet1!E:E)</f>
        <v>223.98</v>
      </c>
      <c r="P6886" s="26"/>
      <c r="Q6886" s="15">
        <f t="shared" si="511"/>
        <v>235.179</v>
      </c>
      <c r="R6886" s="38">
        <f t="shared" si="512"/>
        <v>242.23437000000001</v>
      </c>
      <c r="S6886" s="26">
        <v>0</v>
      </c>
      <c r="T6886" s="13" t="str">
        <f t="shared" si="510"/>
        <v>Up</v>
      </c>
    </row>
    <row r="6887" spans="1:20" s="14" customFormat="1" hidden="1" x14ac:dyDescent="0.3">
      <c r="A6887" s="11">
        <v>6061659</v>
      </c>
      <c r="B6887" s="11">
        <v>6061659</v>
      </c>
      <c r="C6887" s="11" t="s">
        <v>26</v>
      </c>
      <c r="D6887" s="11" t="s">
        <v>27</v>
      </c>
      <c r="E6887" s="13" t="str">
        <f>_xlfn.XLOOKUP(B6887,Sheet1!A:A,Sheet1!B:B)</f>
        <v>WA GALERIE LUXE C</v>
      </c>
      <c r="F6887" s="13" t="str">
        <f t="shared" si="509"/>
        <v>CROWN  - WA GALERIE LUXE C</v>
      </c>
      <c r="G6887" s="13"/>
      <c r="H6887" s="91" t="s">
        <v>28</v>
      </c>
      <c r="I6887" s="11" t="s">
        <v>29</v>
      </c>
      <c r="J6887" s="11" t="s">
        <v>29</v>
      </c>
      <c r="K6887" s="11" t="s">
        <v>30</v>
      </c>
      <c r="M6887" s="11" t="s">
        <v>7062</v>
      </c>
      <c r="N6887" s="13">
        <v>3105</v>
      </c>
      <c r="O6887" s="15">
        <f>_xlfn.XLOOKUP(B6887,Sheet1!A:A,Sheet1!E:E)</f>
        <v>61.77</v>
      </c>
      <c r="P6887" s="26"/>
      <c r="Q6887" s="15">
        <f t="shared" si="511"/>
        <v>64.858500000000006</v>
      </c>
      <c r="R6887" s="38">
        <f t="shared" si="512"/>
        <v>66.804255000000012</v>
      </c>
      <c r="S6887" s="26">
        <v>0</v>
      </c>
      <c r="T6887" s="13" t="str">
        <f t="shared" si="510"/>
        <v>Up</v>
      </c>
    </row>
    <row r="6888" spans="1:20" s="14" customFormat="1" hidden="1" x14ac:dyDescent="0.3">
      <c r="A6888" s="11">
        <v>6061658</v>
      </c>
      <c r="B6888" s="11">
        <v>6061658</v>
      </c>
      <c r="C6888" s="11" t="s">
        <v>26</v>
      </c>
      <c r="D6888" s="11" t="s">
        <v>27</v>
      </c>
      <c r="E6888" s="13" t="str">
        <f>_xlfn.XLOOKUP(B6888,Sheet1!A:A,Sheet1!B:B)</f>
        <v>WA GALERIE LUXE B</v>
      </c>
      <c r="F6888" s="13" t="str">
        <f t="shared" si="509"/>
        <v>CROWN  - WA GALERIE LUXE B</v>
      </c>
      <c r="G6888" s="13"/>
      <c r="H6888" s="91" t="s">
        <v>28</v>
      </c>
      <c r="I6888" s="11" t="s">
        <v>29</v>
      </c>
      <c r="J6888" s="11" t="s">
        <v>29</v>
      </c>
      <c r="K6888" s="11" t="s">
        <v>30</v>
      </c>
      <c r="M6888" s="11" t="s">
        <v>7062</v>
      </c>
      <c r="N6888" s="13">
        <v>3105</v>
      </c>
      <c r="O6888" s="15">
        <f>_xlfn.XLOOKUP(B6888,Sheet1!A:A,Sheet1!E:E)</f>
        <v>58.2</v>
      </c>
      <c r="P6888" s="26"/>
      <c r="Q6888" s="15">
        <f t="shared" si="511"/>
        <v>61.110000000000007</v>
      </c>
      <c r="R6888" s="38">
        <f t="shared" si="512"/>
        <v>62.943300000000008</v>
      </c>
      <c r="S6888" s="26">
        <v>0</v>
      </c>
      <c r="T6888" s="13" t="str">
        <f t="shared" si="510"/>
        <v>Up</v>
      </c>
    </row>
    <row r="6889" spans="1:20" s="14" customFormat="1" hidden="1" x14ac:dyDescent="0.3">
      <c r="A6889" s="11">
        <v>6061657</v>
      </c>
      <c r="B6889" s="11">
        <v>6061657</v>
      </c>
      <c r="C6889" s="11" t="s">
        <v>26</v>
      </c>
      <c r="D6889" s="11" t="s">
        <v>27</v>
      </c>
      <c r="E6889" s="13" t="str">
        <f>_xlfn.XLOOKUP(B6889,Sheet1!A:A,Sheet1!B:B)</f>
        <v>WA GALERIE LUXE A</v>
      </c>
      <c r="F6889" s="13" t="str">
        <f t="shared" si="509"/>
        <v>CROWN  - WA GALERIE LUXE A</v>
      </c>
      <c r="G6889" s="13"/>
      <c r="H6889" s="91" t="s">
        <v>28</v>
      </c>
      <c r="I6889" s="11" t="s">
        <v>29</v>
      </c>
      <c r="J6889" s="11" t="s">
        <v>29</v>
      </c>
      <c r="K6889" s="11" t="s">
        <v>30</v>
      </c>
      <c r="M6889" s="11" t="s">
        <v>7062</v>
      </c>
      <c r="N6889" s="13">
        <v>3105</v>
      </c>
      <c r="O6889" s="15">
        <f>_xlfn.XLOOKUP(B6889,Sheet1!A:A,Sheet1!E:E)</f>
        <v>56.41</v>
      </c>
      <c r="P6889" s="26"/>
      <c r="Q6889" s="15">
        <f t="shared" si="511"/>
        <v>59.230499999999999</v>
      </c>
      <c r="R6889" s="38">
        <f t="shared" si="512"/>
        <v>61.007415000000002</v>
      </c>
      <c r="S6889" s="26">
        <v>0</v>
      </c>
      <c r="T6889" s="13" t="str">
        <f t="shared" si="510"/>
        <v>Up</v>
      </c>
    </row>
    <row r="6890" spans="1:20" s="14" customFormat="1" hidden="1" x14ac:dyDescent="0.3">
      <c r="A6890" s="11">
        <v>6061609</v>
      </c>
      <c r="B6890" s="11">
        <v>6061609</v>
      </c>
      <c r="C6890" s="11" t="s">
        <v>26</v>
      </c>
      <c r="D6890" s="11" t="s">
        <v>27</v>
      </c>
      <c r="E6890" s="13" t="str">
        <f>_xlfn.XLOOKUP(B6890,Sheet1!A:A,Sheet1!B:B)</f>
        <v>WA COLEMANS ALTA GAMMA HOME 3</v>
      </c>
      <c r="F6890" s="13" t="str">
        <f t="shared" si="509"/>
        <v>CROWN  - WA COLEMANS ALTA GAMMA HOME 3</v>
      </c>
      <c r="G6890" s="13"/>
      <c r="H6890" s="91" t="s">
        <v>28</v>
      </c>
      <c r="I6890" s="11" t="s">
        <v>29</v>
      </c>
      <c r="J6890" s="11" t="s">
        <v>29</v>
      </c>
      <c r="K6890" s="11" t="s">
        <v>30</v>
      </c>
      <c r="M6890" s="11" t="s">
        <v>7062</v>
      </c>
      <c r="N6890" s="13">
        <v>3105</v>
      </c>
      <c r="O6890" s="15">
        <f>_xlfn.XLOOKUP(B6890,Sheet1!A:A,Sheet1!E:E)</f>
        <v>46.66</v>
      </c>
      <c r="P6890" s="26"/>
      <c r="Q6890" s="15">
        <f t="shared" si="511"/>
        <v>48.992999999999995</v>
      </c>
      <c r="R6890" s="38">
        <f t="shared" si="512"/>
        <v>50.462789999999998</v>
      </c>
      <c r="S6890" s="26">
        <v>0</v>
      </c>
      <c r="T6890" s="13" t="str">
        <f t="shared" si="510"/>
        <v>Up</v>
      </c>
    </row>
    <row r="6891" spans="1:20" s="14" customFormat="1" hidden="1" x14ac:dyDescent="0.3">
      <c r="A6891" s="11">
        <v>6061608</v>
      </c>
      <c r="B6891" s="11">
        <v>6061608</v>
      </c>
      <c r="C6891" s="11" t="s">
        <v>26</v>
      </c>
      <c r="D6891" s="11" t="s">
        <v>27</v>
      </c>
      <c r="E6891" s="13" t="str">
        <f>_xlfn.XLOOKUP(B6891,Sheet1!A:A,Sheet1!B:B)</f>
        <v>WA COLEMANS ITALIAN SILKS 7</v>
      </c>
      <c r="F6891" s="13" t="str">
        <f t="shared" si="509"/>
        <v>CROWN  - WA COLEMANS ITALIAN SILKS 7</v>
      </c>
      <c r="G6891" s="13"/>
      <c r="H6891" s="91" t="s">
        <v>28</v>
      </c>
      <c r="I6891" s="11" t="s">
        <v>29</v>
      </c>
      <c r="J6891" s="11" t="s">
        <v>29</v>
      </c>
      <c r="K6891" s="11" t="s">
        <v>30</v>
      </c>
      <c r="M6891" s="11" t="s">
        <v>7062</v>
      </c>
      <c r="N6891" s="13">
        <v>3105</v>
      </c>
      <c r="O6891" s="15">
        <f>_xlfn.XLOOKUP(B6891,Sheet1!A:A,Sheet1!E:E)</f>
        <v>49.16</v>
      </c>
      <c r="P6891" s="26"/>
      <c r="Q6891" s="15">
        <f t="shared" si="511"/>
        <v>51.618000000000002</v>
      </c>
      <c r="R6891" s="38">
        <f t="shared" si="512"/>
        <v>53.166540000000005</v>
      </c>
      <c r="S6891" s="26">
        <v>0</v>
      </c>
      <c r="T6891" s="13" t="str">
        <f t="shared" si="510"/>
        <v>Up</v>
      </c>
    </row>
    <row r="6892" spans="1:20" s="14" customFormat="1" hidden="1" x14ac:dyDescent="0.3">
      <c r="A6892" s="11">
        <v>6061607</v>
      </c>
      <c r="B6892" s="11">
        <v>6061607</v>
      </c>
      <c r="C6892" s="11" t="s">
        <v>26</v>
      </c>
      <c r="D6892" s="11" t="s">
        <v>27</v>
      </c>
      <c r="E6892" s="13" t="str">
        <f>_xlfn.XLOOKUP(B6892,Sheet1!A:A,Sheet1!B:B)</f>
        <v>WA COLEMANS WALLFABRIC</v>
      </c>
      <c r="F6892" s="13" t="str">
        <f t="shared" si="509"/>
        <v>CROWN  - WA COLEMANS WALLFABRIC</v>
      </c>
      <c r="G6892" s="13"/>
      <c r="H6892" s="91" t="s">
        <v>28</v>
      </c>
      <c r="I6892" s="11" t="s">
        <v>29</v>
      </c>
      <c r="J6892" s="11" t="s">
        <v>29</v>
      </c>
      <c r="K6892" s="11" t="s">
        <v>30</v>
      </c>
      <c r="M6892" s="11" t="s">
        <v>7062</v>
      </c>
      <c r="N6892" s="13">
        <v>3105</v>
      </c>
      <c r="O6892" s="15">
        <f>_xlfn.XLOOKUP(B6892,Sheet1!A:A,Sheet1!E:E)</f>
        <v>43.19</v>
      </c>
      <c r="P6892" s="26"/>
      <c r="Q6892" s="15">
        <f t="shared" si="511"/>
        <v>45.349499999999999</v>
      </c>
      <c r="R6892" s="38">
        <f t="shared" si="512"/>
        <v>46.709985000000003</v>
      </c>
      <c r="S6892" s="26">
        <v>0</v>
      </c>
      <c r="T6892" s="13" t="str">
        <f t="shared" si="510"/>
        <v>Up</v>
      </c>
    </row>
    <row r="6893" spans="1:20" s="14" customFormat="1" hidden="1" x14ac:dyDescent="0.3">
      <c r="A6893" s="11">
        <v>6061606</v>
      </c>
      <c r="B6893" s="11">
        <v>6061606</v>
      </c>
      <c r="C6893" s="11" t="s">
        <v>26</v>
      </c>
      <c r="D6893" s="11" t="s">
        <v>27</v>
      </c>
      <c r="E6893" s="13" t="str">
        <f>_xlfn.XLOOKUP(B6893,Sheet1!A:A,Sheet1!B:B)</f>
        <v>WA COLEMANS EMBELLISH</v>
      </c>
      <c r="F6893" s="13" t="str">
        <f t="shared" si="509"/>
        <v>CROWN  - WA COLEMANS EMBELLISH</v>
      </c>
      <c r="G6893" s="13"/>
      <c r="H6893" s="91" t="s">
        <v>28</v>
      </c>
      <c r="I6893" s="11" t="s">
        <v>29</v>
      </c>
      <c r="J6893" s="11" t="s">
        <v>29</v>
      </c>
      <c r="K6893" s="11" t="s">
        <v>30</v>
      </c>
      <c r="M6893" s="11" t="s">
        <v>7062</v>
      </c>
      <c r="N6893" s="13">
        <v>3105</v>
      </c>
      <c r="O6893" s="15">
        <f>_xlfn.XLOOKUP(B6893,Sheet1!A:A,Sheet1!E:E)</f>
        <v>43.19</v>
      </c>
      <c r="P6893" s="26"/>
      <c r="Q6893" s="15">
        <f t="shared" si="511"/>
        <v>45.349499999999999</v>
      </c>
      <c r="R6893" s="38">
        <f t="shared" si="512"/>
        <v>46.709985000000003</v>
      </c>
      <c r="S6893" s="26">
        <v>0</v>
      </c>
      <c r="T6893" s="13" t="str">
        <f t="shared" si="510"/>
        <v>Up</v>
      </c>
    </row>
    <row r="6894" spans="1:20" s="14" customFormat="1" hidden="1" x14ac:dyDescent="0.3">
      <c r="A6894" s="11">
        <v>6061724</v>
      </c>
      <c r="B6894" s="11">
        <v>6061724</v>
      </c>
      <c r="C6894" s="11" t="s">
        <v>26</v>
      </c>
      <c r="D6894" s="11" t="s">
        <v>27</v>
      </c>
      <c r="E6894" s="13" t="str">
        <f>_xlfn.XLOOKUP(B6894,Sheet1!A:A,Sheet1!B:B)</f>
        <v>WA GALERIE BLOMSTERMALA A</v>
      </c>
      <c r="F6894" s="13" t="str">
        <f t="shared" si="509"/>
        <v>CROWN  - WA GALERIE BLOMSTERMALA A</v>
      </c>
      <c r="G6894" s="13"/>
      <c r="H6894" s="91" t="s">
        <v>28</v>
      </c>
      <c r="I6894" s="11" t="s">
        <v>29</v>
      </c>
      <c r="J6894" s="11" t="s">
        <v>29</v>
      </c>
      <c r="K6894" s="11" t="s">
        <v>30</v>
      </c>
      <c r="M6894" s="11" t="s">
        <v>7062</v>
      </c>
      <c r="N6894" s="13">
        <v>3105</v>
      </c>
      <c r="O6894" s="15">
        <f>_xlfn.XLOOKUP(B6894,Sheet1!A:A,Sheet1!E:E)</f>
        <v>27.06</v>
      </c>
      <c r="P6894" s="26"/>
      <c r="Q6894" s="15">
        <f t="shared" si="511"/>
        <v>28.413</v>
      </c>
      <c r="R6894" s="38">
        <f t="shared" si="512"/>
        <v>29.26539</v>
      </c>
      <c r="S6894" s="26">
        <v>0</v>
      </c>
      <c r="T6894" s="13" t="str">
        <f t="shared" si="510"/>
        <v>Up</v>
      </c>
    </row>
    <row r="6895" spans="1:20" s="14" customFormat="1" hidden="1" x14ac:dyDescent="0.3">
      <c r="A6895" s="11">
        <v>6061748</v>
      </c>
      <c r="B6895" s="11">
        <v>6061748</v>
      </c>
      <c r="C6895" s="11" t="s">
        <v>26</v>
      </c>
      <c r="D6895" s="11" t="s">
        <v>27</v>
      </c>
      <c r="E6895" s="13" t="str">
        <f>_xlfn.XLOOKUP(B6895,Sheet1!A:A,Sheet1!B:B)</f>
        <v>WA GALERIE MARIMEKKO 5 A</v>
      </c>
      <c r="F6895" s="13" t="str">
        <f t="shared" si="509"/>
        <v>CROWN  - WA GALERIE MARIMEKKO 5 A</v>
      </c>
      <c r="G6895" s="13"/>
      <c r="H6895" s="91" t="s">
        <v>28</v>
      </c>
      <c r="I6895" s="11" t="s">
        <v>29</v>
      </c>
      <c r="J6895" s="11" t="s">
        <v>29</v>
      </c>
      <c r="K6895" s="11" t="s">
        <v>30</v>
      </c>
      <c r="M6895" s="11" t="s">
        <v>7062</v>
      </c>
      <c r="N6895" s="13">
        <v>3105</v>
      </c>
      <c r="O6895" s="15">
        <f>_xlfn.XLOOKUP(B6895,Sheet1!A:A,Sheet1!E:E)</f>
        <v>161.62</v>
      </c>
      <c r="P6895" s="26"/>
      <c r="Q6895" s="15">
        <f t="shared" si="511"/>
        <v>169.70100000000002</v>
      </c>
      <c r="R6895" s="38">
        <f t="shared" si="512"/>
        <v>174.79203000000004</v>
      </c>
      <c r="S6895" s="26">
        <v>0</v>
      </c>
      <c r="T6895" s="13" t="str">
        <f t="shared" si="510"/>
        <v>Up</v>
      </c>
    </row>
    <row r="6896" spans="1:20" s="14" customFormat="1" hidden="1" x14ac:dyDescent="0.3">
      <c r="A6896" s="11">
        <v>6061747</v>
      </c>
      <c r="B6896" s="11">
        <v>6061747</v>
      </c>
      <c r="C6896" s="11" t="s">
        <v>26</v>
      </c>
      <c r="D6896" s="11" t="s">
        <v>27</v>
      </c>
      <c r="E6896" s="13" t="str">
        <f>_xlfn.XLOOKUP(B6896,Sheet1!A:A,Sheet1!B:B)</f>
        <v>WA GALERIE LITTLE EXPLORERS B</v>
      </c>
      <c r="F6896" s="13" t="str">
        <f t="shared" si="509"/>
        <v>CROWN  - WA GALERIE LITTLE EXPLORERS B</v>
      </c>
      <c r="G6896" s="13"/>
      <c r="H6896" s="91" t="s">
        <v>28</v>
      </c>
      <c r="I6896" s="11" t="s">
        <v>29</v>
      </c>
      <c r="J6896" s="11" t="s">
        <v>29</v>
      </c>
      <c r="K6896" s="11" t="s">
        <v>30</v>
      </c>
      <c r="M6896" s="11" t="s">
        <v>7062</v>
      </c>
      <c r="N6896" s="13">
        <v>3105</v>
      </c>
      <c r="O6896" s="15">
        <f>_xlfn.XLOOKUP(B6896,Sheet1!A:A,Sheet1!E:E)</f>
        <v>191.63</v>
      </c>
      <c r="P6896" s="26"/>
      <c r="Q6896" s="15">
        <f t="shared" si="511"/>
        <v>201.2115</v>
      </c>
      <c r="R6896" s="38">
        <f t="shared" si="512"/>
        <v>207.24784500000001</v>
      </c>
      <c r="S6896" s="26">
        <v>0</v>
      </c>
      <c r="T6896" s="13" t="str">
        <f t="shared" si="510"/>
        <v>Up</v>
      </c>
    </row>
    <row r="6897" spans="1:20" s="14" customFormat="1" hidden="1" x14ac:dyDescent="0.3">
      <c r="A6897" s="11">
        <v>6061746</v>
      </c>
      <c r="B6897" s="11">
        <v>6061746</v>
      </c>
      <c r="C6897" s="11" t="s">
        <v>26</v>
      </c>
      <c r="D6897" s="11" t="s">
        <v>27</v>
      </c>
      <c r="E6897" s="13" t="str">
        <f>_xlfn.XLOOKUP(B6897,Sheet1!A:A,Sheet1!B:B)</f>
        <v>WA GALERIE LITTLE EXPLORERS A</v>
      </c>
      <c r="F6897" s="13" t="str">
        <f t="shared" si="509"/>
        <v>CROWN  - WA GALERIE LITTLE EXPLORERS A</v>
      </c>
      <c r="G6897" s="13"/>
      <c r="H6897" s="91" t="s">
        <v>28</v>
      </c>
      <c r="I6897" s="11" t="s">
        <v>29</v>
      </c>
      <c r="J6897" s="11" t="s">
        <v>29</v>
      </c>
      <c r="K6897" s="11" t="s">
        <v>30</v>
      </c>
      <c r="M6897" s="11" t="s">
        <v>7062</v>
      </c>
      <c r="N6897" s="13">
        <v>3105</v>
      </c>
      <c r="O6897" s="15">
        <f>_xlfn.XLOOKUP(B6897,Sheet1!A:A,Sheet1!E:E)</f>
        <v>29.12</v>
      </c>
      <c r="P6897" s="26"/>
      <c r="Q6897" s="15">
        <f t="shared" si="511"/>
        <v>30.576000000000004</v>
      </c>
      <c r="R6897" s="38">
        <f t="shared" si="512"/>
        <v>31.493280000000006</v>
      </c>
      <c r="S6897" s="26">
        <v>0</v>
      </c>
      <c r="T6897" s="13" t="str">
        <f t="shared" si="510"/>
        <v>Up</v>
      </c>
    </row>
    <row r="6898" spans="1:20" s="14" customFormat="1" hidden="1" x14ac:dyDescent="0.3">
      <c r="A6898" s="11">
        <v>6061745</v>
      </c>
      <c r="B6898" s="11">
        <v>6061745</v>
      </c>
      <c r="C6898" s="11" t="s">
        <v>26</v>
      </c>
      <c r="D6898" s="11" t="s">
        <v>27</v>
      </c>
      <c r="E6898" s="13" t="str">
        <f>_xlfn.XLOOKUP(B6898,Sheet1!A:A,Sheet1!B:B)</f>
        <v>WA GALERIE KITCHEN STYLE 3 A</v>
      </c>
      <c r="F6898" s="13" t="str">
        <f t="shared" si="509"/>
        <v>CROWN  - WA GALERIE KITCHEN STYLE 3 A</v>
      </c>
      <c r="G6898" s="13"/>
      <c r="H6898" s="91" t="s">
        <v>28</v>
      </c>
      <c r="I6898" s="11" t="s">
        <v>29</v>
      </c>
      <c r="J6898" s="11" t="s">
        <v>29</v>
      </c>
      <c r="K6898" s="11" t="s">
        <v>30</v>
      </c>
      <c r="M6898" s="11" t="s">
        <v>7062</v>
      </c>
      <c r="N6898" s="13">
        <v>3105</v>
      </c>
      <c r="O6898" s="15">
        <f>_xlfn.XLOOKUP(B6898,Sheet1!A:A,Sheet1!E:E)</f>
        <v>31.62</v>
      </c>
      <c r="P6898" s="26"/>
      <c r="Q6898" s="15">
        <f t="shared" si="511"/>
        <v>33.201000000000001</v>
      </c>
      <c r="R6898" s="38">
        <f t="shared" si="512"/>
        <v>34.197029999999998</v>
      </c>
      <c r="S6898" s="26">
        <v>0</v>
      </c>
      <c r="T6898" s="13" t="str">
        <f t="shared" si="510"/>
        <v>Up</v>
      </c>
    </row>
    <row r="6899" spans="1:20" s="14" customFormat="1" hidden="1" x14ac:dyDescent="0.3">
      <c r="A6899" s="11">
        <v>6061744</v>
      </c>
      <c r="B6899" s="11">
        <v>6061744</v>
      </c>
      <c r="C6899" s="11" t="s">
        <v>26</v>
      </c>
      <c r="D6899" s="11" t="s">
        <v>27</v>
      </c>
      <c r="E6899" s="13" t="str">
        <f>_xlfn.XLOOKUP(B6899,Sheet1!A:A,Sheet1!B:B)</f>
        <v>WA GALERIE ITALIAN TEXTURES 2 A</v>
      </c>
      <c r="F6899" s="13" t="str">
        <f t="shared" si="509"/>
        <v>CROWN  - WA GALERIE ITALIAN TEXTURES 2 A</v>
      </c>
      <c r="G6899" s="13"/>
      <c r="H6899" s="91" t="s">
        <v>28</v>
      </c>
      <c r="I6899" s="11" t="s">
        <v>29</v>
      </c>
      <c r="J6899" s="11" t="s">
        <v>29</v>
      </c>
      <c r="K6899" s="11" t="s">
        <v>30</v>
      </c>
      <c r="M6899" s="11" t="s">
        <v>7062</v>
      </c>
      <c r="N6899" s="13">
        <v>3105</v>
      </c>
      <c r="O6899" s="15">
        <f>_xlfn.XLOOKUP(B6899,Sheet1!A:A,Sheet1!E:E)</f>
        <v>47.46</v>
      </c>
      <c r="P6899" s="26"/>
      <c r="Q6899" s="15">
        <f t="shared" si="511"/>
        <v>49.833000000000006</v>
      </c>
      <c r="R6899" s="38">
        <f t="shared" si="512"/>
        <v>51.327990000000007</v>
      </c>
      <c r="S6899" s="26">
        <v>0</v>
      </c>
      <c r="T6899" s="13" t="str">
        <f t="shared" si="510"/>
        <v>Up</v>
      </c>
    </row>
    <row r="6900" spans="1:20" s="14" customFormat="1" hidden="1" x14ac:dyDescent="0.3">
      <c r="A6900" s="11">
        <v>6061743</v>
      </c>
      <c r="B6900" s="11">
        <v>6061743</v>
      </c>
      <c r="C6900" s="11" t="s">
        <v>26</v>
      </c>
      <c r="D6900" s="11" t="s">
        <v>27</v>
      </c>
      <c r="E6900" s="13" t="str">
        <f>_xlfn.XLOOKUP(B6900,Sheet1!A:A,Sheet1!B:B)</f>
        <v>WA GALERIE ITALIAN DAMASKS 3 A</v>
      </c>
      <c r="F6900" s="13" t="str">
        <f t="shared" si="509"/>
        <v>CROWN  - WA GALERIE ITALIAN DAMASKS 3 A</v>
      </c>
      <c r="G6900" s="13"/>
      <c r="H6900" s="91" t="s">
        <v>28</v>
      </c>
      <c r="I6900" s="11" t="s">
        <v>29</v>
      </c>
      <c r="J6900" s="11" t="s">
        <v>29</v>
      </c>
      <c r="K6900" s="11" t="s">
        <v>30</v>
      </c>
      <c r="M6900" s="11" t="s">
        <v>7062</v>
      </c>
      <c r="N6900" s="13">
        <v>3105</v>
      </c>
      <c r="O6900" s="15">
        <f>_xlfn.XLOOKUP(B6900,Sheet1!A:A,Sheet1!E:E)</f>
        <v>34.119999999999997</v>
      </c>
      <c r="P6900" s="26"/>
      <c r="Q6900" s="15">
        <f t="shared" si="511"/>
        <v>35.826000000000001</v>
      </c>
      <c r="R6900" s="38">
        <f t="shared" si="512"/>
        <v>36.900780000000005</v>
      </c>
      <c r="S6900" s="26">
        <v>0</v>
      </c>
      <c r="T6900" s="13" t="str">
        <f t="shared" si="510"/>
        <v>Up</v>
      </c>
    </row>
    <row r="6901" spans="1:20" s="14" customFormat="1" hidden="1" x14ac:dyDescent="0.3">
      <c r="A6901" s="11">
        <v>6061742</v>
      </c>
      <c r="B6901" s="11">
        <v>6061742</v>
      </c>
      <c r="C6901" s="11" t="s">
        <v>26</v>
      </c>
      <c r="D6901" s="11" t="s">
        <v>27</v>
      </c>
      <c r="E6901" s="13" t="str">
        <f>_xlfn.XLOOKUP(B6901,Sheet1!A:A,Sheet1!B:B)</f>
        <v>WA GALERIE ITALIAN CLASSICS 4 A</v>
      </c>
      <c r="F6901" s="13" t="str">
        <f t="shared" si="509"/>
        <v>CROWN  - WA GALERIE ITALIAN CLASSICS 4 A</v>
      </c>
      <c r="G6901" s="13"/>
      <c r="H6901" s="91" t="s">
        <v>28</v>
      </c>
      <c r="I6901" s="11" t="s">
        <v>29</v>
      </c>
      <c r="J6901" s="11" t="s">
        <v>29</v>
      </c>
      <c r="K6901" s="11" t="s">
        <v>30</v>
      </c>
      <c r="M6901" s="11" t="s">
        <v>7062</v>
      </c>
      <c r="N6901" s="13">
        <v>3105</v>
      </c>
      <c r="O6901" s="15">
        <f>_xlfn.XLOOKUP(B6901,Sheet1!A:A,Sheet1!E:E)</f>
        <v>44.96</v>
      </c>
      <c r="P6901" s="26"/>
      <c r="Q6901" s="15">
        <f t="shared" si="511"/>
        <v>47.208000000000006</v>
      </c>
      <c r="R6901" s="38">
        <f t="shared" si="512"/>
        <v>48.624240000000007</v>
      </c>
      <c r="S6901" s="26">
        <v>0</v>
      </c>
      <c r="T6901" s="13" t="str">
        <f t="shared" si="510"/>
        <v>Up</v>
      </c>
    </row>
    <row r="6902" spans="1:20" s="14" customFormat="1" hidden="1" x14ac:dyDescent="0.3">
      <c r="A6902" s="11">
        <v>6061741</v>
      </c>
      <c r="B6902" s="11">
        <v>6061741</v>
      </c>
      <c r="C6902" s="11" t="s">
        <v>26</v>
      </c>
      <c r="D6902" s="11" t="s">
        <v>27</v>
      </c>
      <c r="E6902" s="13" t="str">
        <f>_xlfn.XLOOKUP(B6902,Sheet1!A:A,Sheet1!B:B)</f>
        <v>WA GALERIE IMAGINE C</v>
      </c>
      <c r="F6902" s="13" t="str">
        <f t="shared" si="509"/>
        <v>CROWN  - WA GALERIE IMAGINE C</v>
      </c>
      <c r="G6902" s="13"/>
      <c r="H6902" s="91" t="s">
        <v>28</v>
      </c>
      <c r="I6902" s="11" t="s">
        <v>29</v>
      </c>
      <c r="J6902" s="11" t="s">
        <v>29</v>
      </c>
      <c r="K6902" s="11" t="s">
        <v>30</v>
      </c>
      <c r="M6902" s="11" t="s">
        <v>7062</v>
      </c>
      <c r="N6902" s="13">
        <v>3105</v>
      </c>
      <c r="O6902" s="15">
        <f>_xlfn.XLOOKUP(B6902,Sheet1!A:A,Sheet1!E:E)</f>
        <v>35.79</v>
      </c>
      <c r="P6902" s="26"/>
      <c r="Q6902" s="15">
        <f t="shared" si="511"/>
        <v>37.579500000000003</v>
      </c>
      <c r="R6902" s="38">
        <f t="shared" si="512"/>
        <v>38.706885000000007</v>
      </c>
      <c r="S6902" s="26">
        <v>0</v>
      </c>
      <c r="T6902" s="13" t="str">
        <f t="shared" si="510"/>
        <v>Up</v>
      </c>
    </row>
    <row r="6903" spans="1:20" s="14" customFormat="1" hidden="1" x14ac:dyDescent="0.3">
      <c r="A6903" s="11">
        <v>6061740</v>
      </c>
      <c r="B6903" s="11">
        <v>6061740</v>
      </c>
      <c r="C6903" s="11" t="s">
        <v>26</v>
      </c>
      <c r="D6903" s="11" t="s">
        <v>27</v>
      </c>
      <c r="E6903" s="13" t="str">
        <f>_xlfn.XLOOKUP(B6903,Sheet1!A:A,Sheet1!B:B)</f>
        <v>WA GALERIE IMAGINE B</v>
      </c>
      <c r="F6903" s="13" t="str">
        <f t="shared" si="509"/>
        <v>CROWN  - WA GALERIE IMAGINE B</v>
      </c>
      <c r="G6903" s="13"/>
      <c r="H6903" s="91" t="s">
        <v>28</v>
      </c>
      <c r="I6903" s="11" t="s">
        <v>29</v>
      </c>
      <c r="J6903" s="11" t="s">
        <v>29</v>
      </c>
      <c r="K6903" s="11" t="s">
        <v>30</v>
      </c>
      <c r="M6903" s="11" t="s">
        <v>7062</v>
      </c>
      <c r="N6903" s="13">
        <v>3105</v>
      </c>
      <c r="O6903" s="15">
        <f>_xlfn.XLOOKUP(B6903,Sheet1!A:A,Sheet1!E:E)</f>
        <v>34.96</v>
      </c>
      <c r="P6903" s="26"/>
      <c r="Q6903" s="15">
        <f t="shared" si="511"/>
        <v>36.708000000000006</v>
      </c>
      <c r="R6903" s="38">
        <f t="shared" si="512"/>
        <v>37.80924000000001</v>
      </c>
      <c r="S6903" s="26">
        <v>0</v>
      </c>
      <c r="T6903" s="13" t="str">
        <f t="shared" si="510"/>
        <v>Up</v>
      </c>
    </row>
    <row r="6904" spans="1:20" s="14" customFormat="1" hidden="1" x14ac:dyDescent="0.3">
      <c r="A6904" s="11">
        <v>6061739</v>
      </c>
      <c r="B6904" s="11">
        <v>6061739</v>
      </c>
      <c r="C6904" s="11" t="s">
        <v>26</v>
      </c>
      <c r="D6904" s="11" t="s">
        <v>27</v>
      </c>
      <c r="E6904" s="13" t="str">
        <f>_xlfn.XLOOKUP(B6904,Sheet1!A:A,Sheet1!B:B)</f>
        <v>WA GALERIE IMAGINE A</v>
      </c>
      <c r="F6904" s="13" t="str">
        <f t="shared" si="509"/>
        <v>CROWN  - WA GALERIE IMAGINE A</v>
      </c>
      <c r="G6904" s="13"/>
      <c r="H6904" s="91" t="s">
        <v>28</v>
      </c>
      <c r="I6904" s="11" t="s">
        <v>29</v>
      </c>
      <c r="J6904" s="11" t="s">
        <v>29</v>
      </c>
      <c r="K6904" s="11" t="s">
        <v>30</v>
      </c>
      <c r="M6904" s="11" t="s">
        <v>7062</v>
      </c>
      <c r="N6904" s="13">
        <v>3105</v>
      </c>
      <c r="O6904" s="15">
        <f>_xlfn.XLOOKUP(B6904,Sheet1!A:A,Sheet1!E:E)</f>
        <v>30.79</v>
      </c>
      <c r="P6904" s="26"/>
      <c r="Q6904" s="15">
        <f t="shared" si="511"/>
        <v>32.329500000000003</v>
      </c>
      <c r="R6904" s="38">
        <f t="shared" si="512"/>
        <v>33.299385000000001</v>
      </c>
      <c r="S6904" s="26">
        <v>0</v>
      </c>
      <c r="T6904" s="13" t="str">
        <f t="shared" si="510"/>
        <v>Up</v>
      </c>
    </row>
    <row r="6905" spans="1:20" s="14" customFormat="1" hidden="1" x14ac:dyDescent="0.3">
      <c r="A6905" s="11">
        <v>6061738</v>
      </c>
      <c r="B6905" s="11">
        <v>6061738</v>
      </c>
      <c r="C6905" s="11" t="s">
        <v>26</v>
      </c>
      <c r="D6905" s="11" t="s">
        <v>27</v>
      </c>
      <c r="E6905" s="13" t="str">
        <f>_xlfn.XLOOKUP(B6905,Sheet1!A:A,Sheet1!B:B)</f>
        <v>WA GALERIE GEOMETRIX A</v>
      </c>
      <c r="F6905" s="13" t="str">
        <f t="shared" si="509"/>
        <v>CROWN  - WA GALERIE GEOMETRIX A</v>
      </c>
      <c r="G6905" s="13"/>
      <c r="H6905" s="91" t="s">
        <v>28</v>
      </c>
      <c r="I6905" s="11" t="s">
        <v>29</v>
      </c>
      <c r="J6905" s="11" t="s">
        <v>29</v>
      </c>
      <c r="K6905" s="11" t="s">
        <v>30</v>
      </c>
      <c r="M6905" s="11" t="s">
        <v>7062</v>
      </c>
      <c r="N6905" s="13">
        <v>3105</v>
      </c>
      <c r="O6905" s="15">
        <f>_xlfn.XLOOKUP(B6905,Sheet1!A:A,Sheet1!E:E)</f>
        <v>31.62</v>
      </c>
      <c r="P6905" s="26"/>
      <c r="Q6905" s="15">
        <f t="shared" si="511"/>
        <v>33.201000000000001</v>
      </c>
      <c r="R6905" s="38">
        <f t="shared" si="512"/>
        <v>34.197029999999998</v>
      </c>
      <c r="S6905" s="26">
        <v>0</v>
      </c>
      <c r="T6905" s="13" t="str">
        <f t="shared" si="510"/>
        <v>Up</v>
      </c>
    </row>
    <row r="6906" spans="1:20" s="14" customFormat="1" hidden="1" x14ac:dyDescent="0.3">
      <c r="A6906" s="11">
        <v>6061737</v>
      </c>
      <c r="B6906" s="11">
        <v>6061737</v>
      </c>
      <c r="C6906" s="11" t="s">
        <v>26</v>
      </c>
      <c r="D6906" s="11" t="s">
        <v>27</v>
      </c>
      <c r="E6906" s="13" t="str">
        <f>_xlfn.XLOOKUP(B6906,Sheet1!A:A,Sheet1!B:B)</f>
        <v>WA GALERIE EMPORIUM C</v>
      </c>
      <c r="F6906" s="13" t="str">
        <f t="shared" si="509"/>
        <v>CROWN  - WA GALERIE EMPORIUM C</v>
      </c>
      <c r="G6906" s="13"/>
      <c r="H6906" s="91" t="s">
        <v>28</v>
      </c>
      <c r="I6906" s="11" t="s">
        <v>29</v>
      </c>
      <c r="J6906" s="11" t="s">
        <v>29</v>
      </c>
      <c r="K6906" s="11" t="s">
        <v>30</v>
      </c>
      <c r="M6906" s="11" t="s">
        <v>7062</v>
      </c>
      <c r="N6906" s="13">
        <v>3105</v>
      </c>
      <c r="O6906" s="15">
        <f>_xlfn.XLOOKUP(B6906,Sheet1!A:A,Sheet1!E:E)</f>
        <v>41.62</v>
      </c>
      <c r="P6906" s="26"/>
      <c r="Q6906" s="15">
        <f t="shared" si="511"/>
        <v>43.701000000000001</v>
      </c>
      <c r="R6906" s="38">
        <f t="shared" si="512"/>
        <v>45.012030000000003</v>
      </c>
      <c r="S6906" s="26">
        <v>0</v>
      </c>
      <c r="T6906" s="13" t="str">
        <f t="shared" si="510"/>
        <v>Up</v>
      </c>
    </row>
    <row r="6907" spans="1:20" s="14" customFormat="1" hidden="1" x14ac:dyDescent="0.3">
      <c r="A6907" s="11">
        <v>6061736</v>
      </c>
      <c r="B6907" s="11">
        <v>6061736</v>
      </c>
      <c r="C6907" s="11" t="s">
        <v>26</v>
      </c>
      <c r="D6907" s="11" t="s">
        <v>27</v>
      </c>
      <c r="E6907" s="13" t="str">
        <f>_xlfn.XLOOKUP(B6907,Sheet1!A:A,Sheet1!B:B)</f>
        <v>WA GALERIE EMPORIUM B</v>
      </c>
      <c r="F6907" s="13" t="str">
        <f t="shared" si="509"/>
        <v>CROWN  - WA GALERIE EMPORIUM B</v>
      </c>
      <c r="G6907" s="13"/>
      <c r="H6907" s="91" t="s">
        <v>28</v>
      </c>
      <c r="I6907" s="11" t="s">
        <v>29</v>
      </c>
      <c r="J6907" s="11" t="s">
        <v>29</v>
      </c>
      <c r="K6907" s="11" t="s">
        <v>30</v>
      </c>
      <c r="M6907" s="11" t="s">
        <v>7062</v>
      </c>
      <c r="N6907" s="13">
        <v>3105</v>
      </c>
      <c r="O6907" s="15">
        <f>_xlfn.XLOOKUP(B6907,Sheet1!A:A,Sheet1!E:E)</f>
        <v>39.96</v>
      </c>
      <c r="P6907" s="26"/>
      <c r="Q6907" s="15">
        <f t="shared" si="511"/>
        <v>41.958000000000006</v>
      </c>
      <c r="R6907" s="38">
        <f t="shared" si="512"/>
        <v>43.216740000000009</v>
      </c>
      <c r="S6907" s="26">
        <v>0</v>
      </c>
      <c r="T6907" s="13" t="str">
        <f t="shared" si="510"/>
        <v>Up</v>
      </c>
    </row>
    <row r="6908" spans="1:20" s="14" customFormat="1" hidden="1" x14ac:dyDescent="0.3">
      <c r="A6908" s="11">
        <v>6061735</v>
      </c>
      <c r="B6908" s="11">
        <v>6061735</v>
      </c>
      <c r="C6908" s="11" t="s">
        <v>26</v>
      </c>
      <c r="D6908" s="11" t="s">
        <v>27</v>
      </c>
      <c r="E6908" s="13" t="str">
        <f>_xlfn.XLOOKUP(B6908,Sheet1!A:A,Sheet1!B:B)</f>
        <v>WA GALERIE EMPORIUM A</v>
      </c>
      <c r="F6908" s="13" t="str">
        <f t="shared" si="509"/>
        <v>CROWN  - WA GALERIE EMPORIUM A</v>
      </c>
      <c r="G6908" s="13"/>
      <c r="H6908" s="91" t="s">
        <v>28</v>
      </c>
      <c r="I6908" s="11" t="s">
        <v>29</v>
      </c>
      <c r="J6908" s="11" t="s">
        <v>29</v>
      </c>
      <c r="K6908" s="11" t="s">
        <v>30</v>
      </c>
      <c r="M6908" s="11" t="s">
        <v>7062</v>
      </c>
      <c r="N6908" s="13">
        <v>3105</v>
      </c>
      <c r="O6908" s="15">
        <f>_xlfn.XLOOKUP(B6908,Sheet1!A:A,Sheet1!E:E)</f>
        <v>38.29</v>
      </c>
      <c r="P6908" s="26"/>
      <c r="Q6908" s="15">
        <f t="shared" si="511"/>
        <v>40.204500000000003</v>
      </c>
      <c r="R6908" s="38">
        <f t="shared" si="512"/>
        <v>41.410635000000006</v>
      </c>
      <c r="S6908" s="26">
        <v>0</v>
      </c>
      <c r="T6908" s="13" t="str">
        <f t="shared" si="510"/>
        <v>Up</v>
      </c>
    </row>
    <row r="6909" spans="1:20" s="14" customFormat="1" hidden="1" x14ac:dyDescent="0.3">
      <c r="A6909" s="11">
        <v>6061734</v>
      </c>
      <c r="B6909" s="11">
        <v>6061734</v>
      </c>
      <c r="C6909" s="11" t="s">
        <v>26</v>
      </c>
      <c r="D6909" s="11" t="s">
        <v>27</v>
      </c>
      <c r="E6909" s="13" t="str">
        <f>_xlfn.XLOOKUP(B6909,Sheet1!A:A,Sheet1!B:B)</f>
        <v>WA GALERIE EKBACKA A</v>
      </c>
      <c r="F6909" s="13" t="str">
        <f t="shared" si="509"/>
        <v>CROWN  - WA GALERIE EKBACKA A</v>
      </c>
      <c r="G6909" s="13"/>
      <c r="H6909" s="91" t="s">
        <v>28</v>
      </c>
      <c r="I6909" s="11" t="s">
        <v>29</v>
      </c>
      <c r="J6909" s="11" t="s">
        <v>29</v>
      </c>
      <c r="K6909" s="11" t="s">
        <v>30</v>
      </c>
      <c r="M6909" s="11" t="s">
        <v>7062</v>
      </c>
      <c r="N6909" s="13">
        <v>3105</v>
      </c>
      <c r="O6909" s="15">
        <f>_xlfn.XLOOKUP(B6909,Sheet1!A:A,Sheet1!E:E)</f>
        <v>60.79</v>
      </c>
      <c r="P6909" s="26"/>
      <c r="Q6909" s="15">
        <f t="shared" si="511"/>
        <v>63.829500000000003</v>
      </c>
      <c r="R6909" s="38">
        <f t="shared" si="512"/>
        <v>65.744385000000008</v>
      </c>
      <c r="S6909" s="26">
        <v>0</v>
      </c>
      <c r="T6909" s="13" t="str">
        <f t="shared" si="510"/>
        <v>Up</v>
      </c>
    </row>
    <row r="6910" spans="1:20" s="14" customFormat="1" hidden="1" x14ac:dyDescent="0.3">
      <c r="A6910" s="11">
        <v>6061733</v>
      </c>
      <c r="B6910" s="11">
        <v>6061733</v>
      </c>
      <c r="C6910" s="11" t="s">
        <v>26</v>
      </c>
      <c r="D6910" s="11" t="s">
        <v>27</v>
      </c>
      <c r="E6910" s="13" t="str">
        <f>_xlfn.XLOOKUP(B6910,Sheet1!A:A,Sheet1!B:B)</f>
        <v>WA GALERIE DESIGN A</v>
      </c>
      <c r="F6910" s="13" t="str">
        <f t="shared" ref="F6910:F6973" si="513">D6910&amp;" - "&amp;E6910</f>
        <v>CROWN  - WA GALERIE DESIGN A</v>
      </c>
      <c r="G6910" s="13"/>
      <c r="H6910" s="91" t="s">
        <v>28</v>
      </c>
      <c r="I6910" s="11" t="s">
        <v>29</v>
      </c>
      <c r="J6910" s="11" t="s">
        <v>29</v>
      </c>
      <c r="K6910" s="11" t="s">
        <v>30</v>
      </c>
      <c r="M6910" s="11" t="s">
        <v>7062</v>
      </c>
      <c r="N6910" s="13">
        <v>3105</v>
      </c>
      <c r="O6910" s="15">
        <f>_xlfn.XLOOKUP(B6910,Sheet1!A:A,Sheet1!E:E)</f>
        <v>52.46</v>
      </c>
      <c r="P6910" s="26"/>
      <c r="Q6910" s="15">
        <f t="shared" si="511"/>
        <v>55.083000000000006</v>
      </c>
      <c r="R6910" s="38">
        <f t="shared" si="512"/>
        <v>56.735490000000006</v>
      </c>
      <c r="S6910" s="26">
        <v>0</v>
      </c>
      <c r="T6910" s="13" t="str">
        <f t="shared" si="510"/>
        <v>Up</v>
      </c>
    </row>
    <row r="6911" spans="1:20" s="14" customFormat="1" hidden="1" x14ac:dyDescent="0.3">
      <c r="A6911" s="11">
        <v>6061732</v>
      </c>
      <c r="B6911" s="11">
        <v>6061732</v>
      </c>
      <c r="C6911" s="11" t="s">
        <v>26</v>
      </c>
      <c r="D6911" s="11" t="s">
        <v>27</v>
      </c>
      <c r="E6911" s="13" t="str">
        <f>_xlfn.XLOOKUP(B6911,Sheet1!A:A,Sheet1!B:B)</f>
        <v>WA GALERIE COUNTRY COTTAGE A</v>
      </c>
      <c r="F6911" s="13" t="str">
        <f t="shared" si="513"/>
        <v>CROWN  - WA GALERIE COUNTRY COTTAGE A</v>
      </c>
      <c r="G6911" s="13"/>
      <c r="H6911" s="91" t="s">
        <v>28</v>
      </c>
      <c r="I6911" s="11" t="s">
        <v>29</v>
      </c>
      <c r="J6911" s="11" t="s">
        <v>29</v>
      </c>
      <c r="K6911" s="11" t="s">
        <v>30</v>
      </c>
      <c r="M6911" s="11" t="s">
        <v>7062</v>
      </c>
      <c r="N6911" s="13">
        <v>3105</v>
      </c>
      <c r="O6911" s="15">
        <f>_xlfn.XLOOKUP(B6911,Sheet1!A:A,Sheet1!E:E)</f>
        <v>16.62</v>
      </c>
      <c r="P6911" s="26"/>
      <c r="Q6911" s="15">
        <f t="shared" si="511"/>
        <v>17.451000000000001</v>
      </c>
      <c r="R6911" s="38">
        <f t="shared" si="512"/>
        <v>17.974530000000001</v>
      </c>
      <c r="S6911" s="26">
        <v>0</v>
      </c>
      <c r="T6911" s="13" t="str">
        <f t="shared" si="510"/>
        <v>Up</v>
      </c>
    </row>
    <row r="6912" spans="1:20" s="14" customFormat="1" hidden="1" x14ac:dyDescent="0.3">
      <c r="A6912" s="11">
        <v>6061731</v>
      </c>
      <c r="B6912" s="11">
        <v>6061731</v>
      </c>
      <c r="C6912" s="11" t="s">
        <v>26</v>
      </c>
      <c r="D6912" s="11" t="s">
        <v>27</v>
      </c>
      <c r="E6912" s="13" t="str">
        <f>_xlfn.XLOOKUP(B6912,Sheet1!A:A,Sheet1!B:B)</f>
        <v>WA GALERIE CITY GLAM C</v>
      </c>
      <c r="F6912" s="13" t="str">
        <f t="shared" si="513"/>
        <v>CROWN  - WA GALERIE CITY GLAM C</v>
      </c>
      <c r="G6912" s="13"/>
      <c r="H6912" s="91" t="s">
        <v>28</v>
      </c>
      <c r="I6912" s="11" t="s">
        <v>29</v>
      </c>
      <c r="J6912" s="11" t="s">
        <v>29</v>
      </c>
      <c r="K6912" s="11" t="s">
        <v>30</v>
      </c>
      <c r="M6912" s="11" t="s">
        <v>7062</v>
      </c>
      <c r="N6912" s="13">
        <v>3105</v>
      </c>
      <c r="O6912" s="15">
        <f>_xlfn.XLOOKUP(B6912,Sheet1!A:A,Sheet1!E:E)</f>
        <v>66.62</v>
      </c>
      <c r="P6912" s="26"/>
      <c r="Q6912" s="15">
        <f t="shared" si="511"/>
        <v>69.951000000000008</v>
      </c>
      <c r="R6912" s="38">
        <f t="shared" si="512"/>
        <v>72.049530000000004</v>
      </c>
      <c r="S6912" s="26">
        <v>0</v>
      </c>
      <c r="T6912" s="13" t="str">
        <f t="shared" si="510"/>
        <v>Up</v>
      </c>
    </row>
    <row r="6913" spans="1:20" s="14" customFormat="1" hidden="1" x14ac:dyDescent="0.3">
      <c r="A6913" s="11">
        <v>6061730</v>
      </c>
      <c r="B6913" s="11">
        <v>6061730</v>
      </c>
      <c r="C6913" s="11" t="s">
        <v>26</v>
      </c>
      <c r="D6913" s="11" t="s">
        <v>27</v>
      </c>
      <c r="E6913" s="13" t="str">
        <f>_xlfn.XLOOKUP(B6913,Sheet1!A:A,Sheet1!B:B)</f>
        <v>WA GALERIE CITY GLAM B</v>
      </c>
      <c r="F6913" s="13" t="str">
        <f t="shared" si="513"/>
        <v>CROWN  - WA GALERIE CITY GLAM B</v>
      </c>
      <c r="G6913" s="13"/>
      <c r="H6913" s="91" t="s">
        <v>28</v>
      </c>
      <c r="I6913" s="11" t="s">
        <v>29</v>
      </c>
      <c r="J6913" s="11" t="s">
        <v>29</v>
      </c>
      <c r="K6913" s="11" t="s">
        <v>30</v>
      </c>
      <c r="M6913" s="11" t="s">
        <v>7062</v>
      </c>
      <c r="N6913" s="13">
        <v>3105</v>
      </c>
      <c r="O6913" s="15">
        <f>_xlfn.XLOOKUP(B6913,Sheet1!A:A,Sheet1!E:E)</f>
        <v>58.29</v>
      </c>
      <c r="P6913" s="26"/>
      <c r="Q6913" s="15">
        <f t="shared" si="511"/>
        <v>61.204500000000003</v>
      </c>
      <c r="R6913" s="38">
        <f t="shared" si="512"/>
        <v>63.040635000000002</v>
      </c>
      <c r="S6913" s="26">
        <v>0</v>
      </c>
      <c r="T6913" s="13" t="str">
        <f t="shared" si="510"/>
        <v>Up</v>
      </c>
    </row>
    <row r="6914" spans="1:20" s="14" customFormat="1" hidden="1" x14ac:dyDescent="0.3">
      <c r="A6914" s="11">
        <v>6061729</v>
      </c>
      <c r="B6914" s="11">
        <v>6061729</v>
      </c>
      <c r="C6914" s="11" t="s">
        <v>26</v>
      </c>
      <c r="D6914" s="11" t="s">
        <v>27</v>
      </c>
      <c r="E6914" s="13" t="str">
        <f>_xlfn.XLOOKUP(B6914,Sheet1!A:A,Sheet1!B:B)</f>
        <v>WA GALERIE CITY GLAM A</v>
      </c>
      <c r="F6914" s="13" t="str">
        <f t="shared" si="513"/>
        <v>CROWN  - WA GALERIE CITY GLAM A</v>
      </c>
      <c r="G6914" s="13"/>
      <c r="H6914" s="91" t="s">
        <v>28</v>
      </c>
      <c r="I6914" s="11" t="s">
        <v>29</v>
      </c>
      <c r="J6914" s="11" t="s">
        <v>29</v>
      </c>
      <c r="K6914" s="11" t="s">
        <v>30</v>
      </c>
      <c r="M6914" s="11" t="s">
        <v>7062</v>
      </c>
      <c r="N6914" s="13">
        <v>3105</v>
      </c>
      <c r="O6914" s="15">
        <f>_xlfn.XLOOKUP(B6914,Sheet1!A:A,Sheet1!E:E)</f>
        <v>37.46</v>
      </c>
      <c r="P6914" s="26"/>
      <c r="Q6914" s="15">
        <f t="shared" si="511"/>
        <v>39.333000000000006</v>
      </c>
      <c r="R6914" s="38">
        <f t="shared" si="512"/>
        <v>40.512990000000009</v>
      </c>
      <c r="S6914" s="26">
        <v>0</v>
      </c>
      <c r="T6914" s="13" t="str">
        <f t="shared" ref="T6914:T6977" si="514">IF(Q6914&gt;=R6914,"No Change","Up")</f>
        <v>Up</v>
      </c>
    </row>
    <row r="6915" spans="1:20" s="14" customFormat="1" hidden="1" x14ac:dyDescent="0.3">
      <c r="A6915" s="11">
        <v>6061728</v>
      </c>
      <c r="B6915" s="11">
        <v>6061728</v>
      </c>
      <c r="C6915" s="11" t="s">
        <v>26</v>
      </c>
      <c r="D6915" s="11" t="s">
        <v>27</v>
      </c>
      <c r="E6915" s="13" t="str">
        <f>_xlfn.XLOOKUP(B6915,Sheet1!A:A,Sheet1!B:B)</f>
        <v>WA GALERIE BOTANICA D</v>
      </c>
      <c r="F6915" s="13" t="str">
        <f t="shared" si="513"/>
        <v>CROWN  - WA GALERIE BOTANICA D</v>
      </c>
      <c r="G6915" s="13"/>
      <c r="H6915" s="91" t="s">
        <v>28</v>
      </c>
      <c r="I6915" s="11" t="s">
        <v>29</v>
      </c>
      <c r="J6915" s="11" t="s">
        <v>29</v>
      </c>
      <c r="K6915" s="11" t="s">
        <v>30</v>
      </c>
      <c r="M6915" s="11" t="s">
        <v>7062</v>
      </c>
      <c r="N6915" s="13">
        <v>3105</v>
      </c>
      <c r="O6915" s="15">
        <f>_xlfn.XLOOKUP(B6915,Sheet1!A:A,Sheet1!E:E)</f>
        <v>208.29</v>
      </c>
      <c r="P6915" s="26"/>
      <c r="Q6915" s="15">
        <f t="shared" si="511"/>
        <v>218.7045</v>
      </c>
      <c r="R6915" s="38">
        <f t="shared" si="512"/>
        <v>225.265635</v>
      </c>
      <c r="S6915" s="26">
        <v>0</v>
      </c>
      <c r="T6915" s="13" t="str">
        <f t="shared" si="514"/>
        <v>Up</v>
      </c>
    </row>
    <row r="6916" spans="1:20" s="14" customFormat="1" hidden="1" x14ac:dyDescent="0.3">
      <c r="A6916" s="11">
        <v>6061727</v>
      </c>
      <c r="B6916" s="11">
        <v>6061727</v>
      </c>
      <c r="C6916" s="11" t="s">
        <v>26</v>
      </c>
      <c r="D6916" s="11" t="s">
        <v>27</v>
      </c>
      <c r="E6916" s="13" t="str">
        <f>_xlfn.XLOOKUP(B6916,Sheet1!A:A,Sheet1!B:B)</f>
        <v>WA GALERIE BOTANICA C</v>
      </c>
      <c r="F6916" s="13" t="str">
        <f t="shared" si="513"/>
        <v>CROWN  - WA GALERIE BOTANICA C</v>
      </c>
      <c r="G6916" s="13"/>
      <c r="H6916" s="91" t="s">
        <v>28</v>
      </c>
      <c r="I6916" s="11" t="s">
        <v>29</v>
      </c>
      <c r="J6916" s="11" t="s">
        <v>29</v>
      </c>
      <c r="K6916" s="11" t="s">
        <v>30</v>
      </c>
      <c r="M6916" s="11" t="s">
        <v>7062</v>
      </c>
      <c r="N6916" s="13">
        <v>3105</v>
      </c>
      <c r="O6916" s="15">
        <f>_xlfn.XLOOKUP(B6916,Sheet1!A:A,Sheet1!E:E)</f>
        <v>45.79</v>
      </c>
      <c r="P6916" s="26"/>
      <c r="Q6916" s="15">
        <f t="shared" si="511"/>
        <v>48.079500000000003</v>
      </c>
      <c r="R6916" s="38">
        <f t="shared" si="512"/>
        <v>49.521885000000005</v>
      </c>
      <c r="S6916" s="26">
        <v>0</v>
      </c>
      <c r="T6916" s="13" t="str">
        <f t="shared" si="514"/>
        <v>Up</v>
      </c>
    </row>
    <row r="6917" spans="1:20" s="14" customFormat="1" hidden="1" x14ac:dyDescent="0.3">
      <c r="A6917" s="11">
        <v>6061726</v>
      </c>
      <c r="B6917" s="11">
        <v>6061726</v>
      </c>
      <c r="C6917" s="11" t="s">
        <v>26</v>
      </c>
      <c r="D6917" s="11" t="s">
        <v>27</v>
      </c>
      <c r="E6917" s="13" t="str">
        <f>_xlfn.XLOOKUP(B6917,Sheet1!A:A,Sheet1!B:B)</f>
        <v>WA GALERIE BOTANICA B</v>
      </c>
      <c r="F6917" s="13" t="str">
        <f t="shared" si="513"/>
        <v>CROWN  - WA GALERIE BOTANICA B</v>
      </c>
      <c r="G6917" s="13"/>
      <c r="H6917" s="91" t="s">
        <v>28</v>
      </c>
      <c r="I6917" s="11" t="s">
        <v>29</v>
      </c>
      <c r="J6917" s="11" t="s">
        <v>29</v>
      </c>
      <c r="K6917" s="11" t="s">
        <v>30</v>
      </c>
      <c r="M6917" s="11" t="s">
        <v>7062</v>
      </c>
      <c r="N6917" s="13">
        <v>3105</v>
      </c>
      <c r="O6917" s="15">
        <f>_xlfn.XLOOKUP(B6917,Sheet1!A:A,Sheet1!E:E)</f>
        <v>44.12</v>
      </c>
      <c r="P6917" s="26"/>
      <c r="Q6917" s="15">
        <f t="shared" si="511"/>
        <v>46.326000000000001</v>
      </c>
      <c r="R6917" s="38">
        <f t="shared" si="512"/>
        <v>47.715780000000002</v>
      </c>
      <c r="S6917" s="26">
        <v>0</v>
      </c>
      <c r="T6917" s="13" t="str">
        <f t="shared" si="514"/>
        <v>Up</v>
      </c>
    </row>
    <row r="6918" spans="1:20" s="14" customFormat="1" hidden="1" x14ac:dyDescent="0.3">
      <c r="A6918" s="11">
        <v>6061725</v>
      </c>
      <c r="B6918" s="11">
        <v>6061725</v>
      </c>
      <c r="C6918" s="11" t="s">
        <v>26</v>
      </c>
      <c r="D6918" s="11" t="s">
        <v>27</v>
      </c>
      <c r="E6918" s="13" t="str">
        <f>_xlfn.XLOOKUP(B6918,Sheet1!A:A,Sheet1!B:B)</f>
        <v>WA GALERIE BOTANICA A</v>
      </c>
      <c r="F6918" s="13" t="str">
        <f t="shared" si="513"/>
        <v>CROWN  - WA GALERIE BOTANICA A</v>
      </c>
      <c r="G6918" s="13"/>
      <c r="H6918" s="91" t="s">
        <v>28</v>
      </c>
      <c r="I6918" s="11" t="s">
        <v>29</v>
      </c>
      <c r="J6918" s="11" t="s">
        <v>29</v>
      </c>
      <c r="K6918" s="11" t="s">
        <v>30</v>
      </c>
      <c r="M6918" s="11" t="s">
        <v>7062</v>
      </c>
      <c r="N6918" s="13">
        <v>3105</v>
      </c>
      <c r="O6918" s="15">
        <f>_xlfn.XLOOKUP(B6918,Sheet1!A:A,Sheet1!E:E)</f>
        <v>54.12</v>
      </c>
      <c r="P6918" s="26"/>
      <c r="Q6918" s="15">
        <f t="shared" si="511"/>
        <v>56.826000000000001</v>
      </c>
      <c r="R6918" s="38">
        <f t="shared" si="512"/>
        <v>58.53078</v>
      </c>
      <c r="S6918" s="26">
        <v>0</v>
      </c>
      <c r="T6918" s="13" t="str">
        <f t="shared" si="514"/>
        <v>Up</v>
      </c>
    </row>
    <row r="6919" spans="1:20" s="14" customFormat="1" hidden="1" x14ac:dyDescent="0.3">
      <c r="A6919" s="11">
        <v>6059908</v>
      </c>
      <c r="B6919" s="11">
        <v>6059908</v>
      </c>
      <c r="C6919" s="11" t="s">
        <v>26</v>
      </c>
      <c r="D6919" s="11" t="s">
        <v>27</v>
      </c>
      <c r="E6919" s="13" t="str">
        <f>_xlfn.XLOOKUP(B6919,Sheet1!A:A,Sheet1!B:B)</f>
        <v>WA GALERIE NEAPOLIS 3 C BORDER</v>
      </c>
      <c r="F6919" s="13" t="str">
        <f t="shared" si="513"/>
        <v>CROWN  - WA GALERIE NEAPOLIS 3 C BORDER</v>
      </c>
      <c r="G6919" s="13"/>
      <c r="H6919" s="91" t="s">
        <v>28</v>
      </c>
      <c r="I6919" s="11" t="s">
        <v>29</v>
      </c>
      <c r="J6919" s="11" t="s">
        <v>29</v>
      </c>
      <c r="K6919" s="11" t="s">
        <v>30</v>
      </c>
      <c r="M6919" s="11" t="s">
        <v>7062</v>
      </c>
      <c r="N6919" s="13">
        <v>3105</v>
      </c>
      <c r="O6919" s="15">
        <f>_xlfn.XLOOKUP(B6919,Sheet1!A:A,Sheet1!E:E)</f>
        <v>33.11</v>
      </c>
      <c r="P6919" s="26"/>
      <c r="Q6919" s="15">
        <f t="shared" si="511"/>
        <v>34.765500000000003</v>
      </c>
      <c r="R6919" s="38">
        <f t="shared" si="512"/>
        <v>35.808465000000005</v>
      </c>
      <c r="S6919" s="26">
        <v>0</v>
      </c>
      <c r="T6919" s="13" t="str">
        <f t="shared" si="514"/>
        <v>Up</v>
      </c>
    </row>
    <row r="6920" spans="1:20" s="14" customFormat="1" hidden="1" x14ac:dyDescent="0.3">
      <c r="A6920" s="11">
        <v>6059907</v>
      </c>
      <c r="B6920" s="11">
        <v>6059907</v>
      </c>
      <c r="C6920" s="11" t="s">
        <v>26</v>
      </c>
      <c r="D6920" s="11" t="s">
        <v>27</v>
      </c>
      <c r="E6920" s="13" t="str">
        <f>_xlfn.XLOOKUP(B6920,Sheet1!A:A,Sheet1!B:B)</f>
        <v>WA GALERIE NEAPOLIS 3 B</v>
      </c>
      <c r="F6920" s="13" t="str">
        <f t="shared" si="513"/>
        <v>CROWN  - WA GALERIE NEAPOLIS 3 B</v>
      </c>
      <c r="G6920" s="13"/>
      <c r="H6920" s="91" t="s">
        <v>28</v>
      </c>
      <c r="I6920" s="11" t="s">
        <v>29</v>
      </c>
      <c r="J6920" s="11" t="s">
        <v>29</v>
      </c>
      <c r="K6920" s="11" t="s">
        <v>30</v>
      </c>
      <c r="M6920" s="11" t="s">
        <v>7062</v>
      </c>
      <c r="N6920" s="13">
        <v>3105</v>
      </c>
      <c r="O6920" s="15">
        <f>_xlfn.XLOOKUP(B6920,Sheet1!A:A,Sheet1!E:E)</f>
        <v>41.16</v>
      </c>
      <c r="P6920" s="26"/>
      <c r="Q6920" s="15">
        <f t="shared" si="511"/>
        <v>43.217999999999996</v>
      </c>
      <c r="R6920" s="38">
        <f t="shared" si="512"/>
        <v>44.514539999999997</v>
      </c>
      <c r="S6920" s="26">
        <v>0</v>
      </c>
      <c r="T6920" s="13" t="str">
        <f t="shared" si="514"/>
        <v>Up</v>
      </c>
    </row>
    <row r="6921" spans="1:20" s="14" customFormat="1" hidden="1" x14ac:dyDescent="0.3">
      <c r="A6921" s="11">
        <v>6059906</v>
      </c>
      <c r="B6921" s="11">
        <v>6059906</v>
      </c>
      <c r="C6921" s="11" t="s">
        <v>26</v>
      </c>
      <c r="D6921" s="11" t="s">
        <v>27</v>
      </c>
      <c r="E6921" s="13" t="str">
        <f>_xlfn.XLOOKUP(B6921,Sheet1!A:A,Sheet1!B:B)</f>
        <v>WA GALERIE NEAPOLIS 3 A</v>
      </c>
      <c r="F6921" s="13" t="str">
        <f t="shared" si="513"/>
        <v>CROWN  - WA GALERIE NEAPOLIS 3 A</v>
      </c>
      <c r="G6921" s="13"/>
      <c r="H6921" s="91" t="s">
        <v>28</v>
      </c>
      <c r="I6921" s="11" t="s">
        <v>29</v>
      </c>
      <c r="J6921" s="11" t="s">
        <v>29</v>
      </c>
      <c r="K6921" s="11" t="s">
        <v>30</v>
      </c>
      <c r="M6921" s="11" t="s">
        <v>7062</v>
      </c>
      <c r="N6921" s="13">
        <v>3105</v>
      </c>
      <c r="O6921" s="15">
        <f>_xlfn.XLOOKUP(B6921,Sheet1!A:A,Sheet1!E:E)</f>
        <v>39.380000000000003</v>
      </c>
      <c r="P6921" s="26"/>
      <c r="Q6921" s="15">
        <f t="shared" si="511"/>
        <v>41.349000000000004</v>
      </c>
      <c r="R6921" s="38">
        <f t="shared" si="512"/>
        <v>42.589470000000006</v>
      </c>
      <c r="S6921" s="26">
        <v>0</v>
      </c>
      <c r="T6921" s="13" t="str">
        <f t="shared" si="514"/>
        <v>Up</v>
      </c>
    </row>
    <row r="6922" spans="1:20" s="14" customFormat="1" hidden="1" x14ac:dyDescent="0.3">
      <c r="A6922" s="11">
        <v>6059905</v>
      </c>
      <c r="B6922" s="11">
        <v>6059905</v>
      </c>
      <c r="C6922" s="11" t="s">
        <v>26</v>
      </c>
      <c r="D6922" s="11" t="s">
        <v>27</v>
      </c>
      <c r="E6922" s="13" t="str">
        <f>_xlfn.XLOOKUP(B6922,Sheet1!A:A,Sheet1!B:B)</f>
        <v>WA GALERIE THE TEXTURES BOOK F</v>
      </c>
      <c r="F6922" s="13" t="str">
        <f t="shared" si="513"/>
        <v>CROWN  - WA GALERIE THE TEXTURES BOOK F</v>
      </c>
      <c r="G6922" s="13"/>
      <c r="H6922" s="91" t="s">
        <v>28</v>
      </c>
      <c r="I6922" s="11" t="s">
        <v>29</v>
      </c>
      <c r="J6922" s="11" t="s">
        <v>29</v>
      </c>
      <c r="K6922" s="11" t="s">
        <v>30</v>
      </c>
      <c r="M6922" s="11" t="s">
        <v>7062</v>
      </c>
      <c r="N6922" s="13">
        <v>3105</v>
      </c>
      <c r="O6922" s="15">
        <f>_xlfn.XLOOKUP(B6922,Sheet1!A:A,Sheet1!E:E)</f>
        <v>46.56</v>
      </c>
      <c r="P6922" s="26"/>
      <c r="Q6922" s="15">
        <f t="shared" si="511"/>
        <v>48.888000000000005</v>
      </c>
      <c r="R6922" s="38">
        <f t="shared" si="512"/>
        <v>50.354640000000003</v>
      </c>
      <c r="S6922" s="26">
        <v>0</v>
      </c>
      <c r="T6922" s="13" t="str">
        <f t="shared" si="514"/>
        <v>Up</v>
      </c>
    </row>
    <row r="6923" spans="1:20" s="14" customFormat="1" hidden="1" x14ac:dyDescent="0.3">
      <c r="A6923" s="11">
        <v>6059904</v>
      </c>
      <c r="B6923" s="11">
        <v>6059904</v>
      </c>
      <c r="C6923" s="11" t="s">
        <v>26</v>
      </c>
      <c r="D6923" s="11" t="s">
        <v>27</v>
      </c>
      <c r="E6923" s="13" t="str">
        <f>_xlfn.XLOOKUP(B6923,Sheet1!A:A,Sheet1!B:B)</f>
        <v>WA GALERIE THE TEXTURES BOOK E</v>
      </c>
      <c r="F6923" s="13" t="str">
        <f t="shared" si="513"/>
        <v>CROWN  - WA GALERIE THE TEXTURES BOOK E</v>
      </c>
      <c r="G6923" s="13"/>
      <c r="H6923" s="91" t="s">
        <v>28</v>
      </c>
      <c r="I6923" s="11" t="s">
        <v>29</v>
      </c>
      <c r="J6923" s="11" t="s">
        <v>29</v>
      </c>
      <c r="K6923" s="11" t="s">
        <v>30</v>
      </c>
      <c r="M6923" s="11" t="s">
        <v>7062</v>
      </c>
      <c r="N6923" s="13">
        <v>3105</v>
      </c>
      <c r="O6923" s="15">
        <f>_xlfn.XLOOKUP(B6923,Sheet1!A:A,Sheet1!E:E)</f>
        <v>37.46</v>
      </c>
      <c r="P6923" s="26"/>
      <c r="Q6923" s="15">
        <f t="shared" si="511"/>
        <v>39.333000000000006</v>
      </c>
      <c r="R6923" s="38">
        <f t="shared" si="512"/>
        <v>40.512990000000009</v>
      </c>
      <c r="S6923" s="26">
        <v>0</v>
      </c>
      <c r="T6923" s="13" t="str">
        <f t="shared" si="514"/>
        <v>Up</v>
      </c>
    </row>
    <row r="6924" spans="1:20" s="14" customFormat="1" hidden="1" x14ac:dyDescent="0.3">
      <c r="A6924" s="11">
        <v>6059903</v>
      </c>
      <c r="B6924" s="11">
        <v>6059903</v>
      </c>
      <c r="C6924" s="11" t="s">
        <v>26</v>
      </c>
      <c r="D6924" s="11" t="s">
        <v>27</v>
      </c>
      <c r="E6924" s="13" t="str">
        <f>_xlfn.XLOOKUP(B6924,Sheet1!A:A,Sheet1!B:B)</f>
        <v>WA GALERIE THE TEXTURES BOOK D</v>
      </c>
      <c r="F6924" s="13" t="str">
        <f t="shared" si="513"/>
        <v>CROWN  - WA GALERIE THE TEXTURES BOOK D</v>
      </c>
      <c r="G6924" s="13"/>
      <c r="H6924" s="91" t="s">
        <v>28</v>
      </c>
      <c r="I6924" s="11" t="s">
        <v>29</v>
      </c>
      <c r="J6924" s="11" t="s">
        <v>29</v>
      </c>
      <c r="K6924" s="11" t="s">
        <v>30</v>
      </c>
      <c r="M6924" s="11" t="s">
        <v>7062</v>
      </c>
      <c r="N6924" s="13">
        <v>3105</v>
      </c>
      <c r="O6924" s="15">
        <f>_xlfn.XLOOKUP(B6924,Sheet1!A:A,Sheet1!E:E)</f>
        <v>35.79</v>
      </c>
      <c r="P6924" s="26"/>
      <c r="Q6924" s="15">
        <f t="shared" si="511"/>
        <v>37.579500000000003</v>
      </c>
      <c r="R6924" s="38">
        <f t="shared" si="512"/>
        <v>38.706885000000007</v>
      </c>
      <c r="S6924" s="26">
        <v>0</v>
      </c>
      <c r="T6924" s="13" t="str">
        <f t="shared" si="514"/>
        <v>Up</v>
      </c>
    </row>
    <row r="6925" spans="1:20" s="14" customFormat="1" hidden="1" x14ac:dyDescent="0.3">
      <c r="A6925" s="11">
        <v>6059902</v>
      </c>
      <c r="B6925" s="11">
        <v>6059902</v>
      </c>
      <c r="C6925" s="11" t="s">
        <v>26</v>
      </c>
      <c r="D6925" s="11" t="s">
        <v>27</v>
      </c>
      <c r="E6925" s="13" t="str">
        <f>_xlfn.XLOOKUP(B6925,Sheet1!A:A,Sheet1!B:B)</f>
        <v>WA GALERIE THE TEXTURES BOOK C</v>
      </c>
      <c r="F6925" s="13" t="str">
        <f t="shared" si="513"/>
        <v>CROWN  - WA GALERIE THE TEXTURES BOOK C</v>
      </c>
      <c r="G6925" s="13"/>
      <c r="H6925" s="91" t="s">
        <v>28</v>
      </c>
      <c r="I6925" s="11" t="s">
        <v>29</v>
      </c>
      <c r="J6925" s="11" t="s">
        <v>29</v>
      </c>
      <c r="K6925" s="11" t="s">
        <v>30</v>
      </c>
      <c r="M6925" s="11" t="s">
        <v>7062</v>
      </c>
      <c r="N6925" s="13">
        <v>3105</v>
      </c>
      <c r="O6925" s="15">
        <f>_xlfn.XLOOKUP(B6925,Sheet1!A:A,Sheet1!E:E)</f>
        <v>33.29</v>
      </c>
      <c r="P6925" s="26"/>
      <c r="Q6925" s="15">
        <f t="shared" si="511"/>
        <v>34.954500000000003</v>
      </c>
      <c r="R6925" s="38">
        <f t="shared" si="512"/>
        <v>36.003135000000007</v>
      </c>
      <c r="S6925" s="26">
        <v>0</v>
      </c>
      <c r="T6925" s="13" t="str">
        <f t="shared" si="514"/>
        <v>Up</v>
      </c>
    </row>
    <row r="6926" spans="1:20" s="14" customFormat="1" hidden="1" x14ac:dyDescent="0.3">
      <c r="A6926" s="11">
        <v>6059901</v>
      </c>
      <c r="B6926" s="11">
        <v>6059901</v>
      </c>
      <c r="C6926" s="11" t="s">
        <v>26</v>
      </c>
      <c r="D6926" s="11" t="s">
        <v>27</v>
      </c>
      <c r="E6926" s="13" t="str">
        <f>_xlfn.XLOOKUP(B6926,Sheet1!A:A,Sheet1!B:B)</f>
        <v>WA GALERIE THE TEXTURES BOOK B</v>
      </c>
      <c r="F6926" s="13" t="str">
        <f t="shared" si="513"/>
        <v>CROWN  - WA GALERIE THE TEXTURES BOOK B</v>
      </c>
      <c r="G6926" s="13"/>
      <c r="H6926" s="91" t="s">
        <v>28</v>
      </c>
      <c r="I6926" s="11" t="s">
        <v>29</v>
      </c>
      <c r="J6926" s="11" t="s">
        <v>29</v>
      </c>
      <c r="K6926" s="11" t="s">
        <v>30</v>
      </c>
      <c r="M6926" s="11" t="s">
        <v>7062</v>
      </c>
      <c r="N6926" s="13">
        <v>3105</v>
      </c>
      <c r="O6926" s="15">
        <f>_xlfn.XLOOKUP(B6926,Sheet1!A:A,Sheet1!E:E)</f>
        <v>34.89</v>
      </c>
      <c r="P6926" s="26"/>
      <c r="Q6926" s="15">
        <f t="shared" si="511"/>
        <v>36.634500000000003</v>
      </c>
      <c r="R6926" s="38">
        <f t="shared" si="512"/>
        <v>37.733535000000003</v>
      </c>
      <c r="S6926" s="26">
        <v>0</v>
      </c>
      <c r="T6926" s="13" t="str">
        <f t="shared" si="514"/>
        <v>Up</v>
      </c>
    </row>
    <row r="6927" spans="1:20" s="14" customFormat="1" hidden="1" x14ac:dyDescent="0.3">
      <c r="A6927" s="11">
        <v>6059900</v>
      </c>
      <c r="B6927" s="11">
        <v>6059900</v>
      </c>
      <c r="C6927" s="11" t="s">
        <v>26</v>
      </c>
      <c r="D6927" s="11" t="s">
        <v>27</v>
      </c>
      <c r="E6927" s="13" t="str">
        <f>_xlfn.XLOOKUP(B6927,Sheet1!A:A,Sheet1!B:B)</f>
        <v>WA GALERIE THE TEXTURES BOOK A</v>
      </c>
      <c r="F6927" s="13" t="str">
        <f t="shared" si="513"/>
        <v>CROWN  - WA GALERIE THE TEXTURES BOOK A</v>
      </c>
      <c r="G6927" s="13"/>
      <c r="H6927" s="91" t="s">
        <v>28</v>
      </c>
      <c r="I6927" s="11" t="s">
        <v>29</v>
      </c>
      <c r="J6927" s="11" t="s">
        <v>29</v>
      </c>
      <c r="K6927" s="11" t="s">
        <v>30</v>
      </c>
      <c r="M6927" s="11" t="s">
        <v>7062</v>
      </c>
      <c r="N6927" s="13">
        <v>3105</v>
      </c>
      <c r="O6927" s="15">
        <f>_xlfn.XLOOKUP(B6927,Sheet1!A:A,Sheet1!E:E)</f>
        <v>33.11</v>
      </c>
      <c r="P6927" s="26"/>
      <c r="Q6927" s="15">
        <f t="shared" si="511"/>
        <v>34.765500000000003</v>
      </c>
      <c r="R6927" s="38">
        <f t="shared" si="512"/>
        <v>35.808465000000005</v>
      </c>
      <c r="S6927" s="26">
        <v>0</v>
      </c>
      <c r="T6927" s="13" t="str">
        <f t="shared" si="514"/>
        <v>Up</v>
      </c>
    </row>
    <row r="6928" spans="1:20" s="14" customFormat="1" hidden="1" x14ac:dyDescent="0.3">
      <c r="A6928" s="11">
        <v>6059899</v>
      </c>
      <c r="B6928" s="11">
        <v>6059899</v>
      </c>
      <c r="C6928" s="11" t="s">
        <v>26</v>
      </c>
      <c r="D6928" s="11" t="s">
        <v>27</v>
      </c>
      <c r="E6928" s="13" t="str">
        <f>_xlfn.XLOOKUP(B6928,Sheet1!A:A,Sheet1!B:B)</f>
        <v>WA GALERIE AVALON E</v>
      </c>
      <c r="F6928" s="13" t="str">
        <f t="shared" si="513"/>
        <v>CROWN  - WA GALERIE AVALON E</v>
      </c>
      <c r="G6928" s="13"/>
      <c r="H6928" s="91" t="s">
        <v>28</v>
      </c>
      <c r="I6928" s="11" t="s">
        <v>29</v>
      </c>
      <c r="J6928" s="11" t="s">
        <v>29</v>
      </c>
      <c r="K6928" s="11" t="s">
        <v>30</v>
      </c>
      <c r="M6928" s="11" t="s">
        <v>7062</v>
      </c>
      <c r="N6928" s="13">
        <v>3105</v>
      </c>
      <c r="O6928" s="15">
        <f>_xlfn.XLOOKUP(B6928,Sheet1!A:A,Sheet1!E:E)</f>
        <v>40.270000000000003</v>
      </c>
      <c r="P6928" s="26"/>
      <c r="Q6928" s="15">
        <f t="shared" si="511"/>
        <v>42.283500000000004</v>
      </c>
      <c r="R6928" s="38">
        <f t="shared" si="512"/>
        <v>43.552005000000008</v>
      </c>
      <c r="S6928" s="26">
        <v>0</v>
      </c>
      <c r="T6928" s="13" t="str">
        <f t="shared" si="514"/>
        <v>Up</v>
      </c>
    </row>
    <row r="6929" spans="1:20" s="14" customFormat="1" hidden="1" x14ac:dyDescent="0.3">
      <c r="A6929" s="11">
        <v>6059896</v>
      </c>
      <c r="B6929" s="11">
        <v>6059896</v>
      </c>
      <c r="C6929" s="11" t="s">
        <v>26</v>
      </c>
      <c r="D6929" s="11" t="s">
        <v>27</v>
      </c>
      <c r="E6929" s="13" t="str">
        <f>_xlfn.XLOOKUP(B6929,Sheet1!A:A,Sheet1!B:B)</f>
        <v>WA GALERIE AVALON B</v>
      </c>
      <c r="F6929" s="13" t="str">
        <f t="shared" si="513"/>
        <v>CROWN  - WA GALERIE AVALON B</v>
      </c>
      <c r="G6929" s="13"/>
      <c r="H6929" s="91" t="s">
        <v>28</v>
      </c>
      <c r="I6929" s="11" t="s">
        <v>29</v>
      </c>
      <c r="J6929" s="11" t="s">
        <v>29</v>
      </c>
      <c r="K6929" s="11" t="s">
        <v>30</v>
      </c>
      <c r="M6929" s="11" t="s">
        <v>7062</v>
      </c>
      <c r="N6929" s="13">
        <v>3105</v>
      </c>
      <c r="O6929" s="15">
        <f>_xlfn.XLOOKUP(B6929,Sheet1!A:A,Sheet1!E:E)</f>
        <v>34.89</v>
      </c>
      <c r="P6929" s="26"/>
      <c r="Q6929" s="15">
        <f t="shared" si="511"/>
        <v>36.634500000000003</v>
      </c>
      <c r="R6929" s="38">
        <f t="shared" si="512"/>
        <v>37.733535000000003</v>
      </c>
      <c r="S6929" s="26">
        <v>0</v>
      </c>
      <c r="T6929" s="13" t="str">
        <f t="shared" si="514"/>
        <v>Up</v>
      </c>
    </row>
    <row r="6930" spans="1:20" s="14" customFormat="1" hidden="1" x14ac:dyDescent="0.3">
      <c r="A6930" s="11">
        <v>6060752</v>
      </c>
      <c r="B6930" s="11">
        <v>6060752</v>
      </c>
      <c r="C6930" s="11" t="s">
        <v>26</v>
      </c>
      <c r="D6930" s="11" t="s">
        <v>27</v>
      </c>
      <c r="E6930" s="13" t="str">
        <f>_xlfn.XLOOKUP(B6930,Sheet1!A:A,Sheet1!B:B)</f>
        <v>WA GALERIE METALLIC FX B</v>
      </c>
      <c r="F6930" s="13" t="str">
        <f t="shared" si="513"/>
        <v>CROWN  - WA GALERIE METALLIC FX B</v>
      </c>
      <c r="G6930" s="13"/>
      <c r="H6930" s="91" t="s">
        <v>28</v>
      </c>
      <c r="I6930" s="11" t="s">
        <v>29</v>
      </c>
      <c r="J6930" s="11" t="s">
        <v>29</v>
      </c>
      <c r="K6930" s="11" t="s">
        <v>30</v>
      </c>
      <c r="M6930" s="11" t="s">
        <v>7062</v>
      </c>
      <c r="N6930" s="13">
        <v>3105</v>
      </c>
      <c r="O6930" s="15">
        <f>_xlfn.XLOOKUP(B6930,Sheet1!A:A,Sheet1!E:E)</f>
        <v>44.76</v>
      </c>
      <c r="P6930" s="26"/>
      <c r="Q6930" s="15">
        <f t="shared" si="511"/>
        <v>46.997999999999998</v>
      </c>
      <c r="R6930" s="38">
        <f t="shared" si="512"/>
        <v>48.407939999999996</v>
      </c>
      <c r="S6930" s="26">
        <v>0</v>
      </c>
      <c r="T6930" s="13" t="str">
        <f t="shared" si="514"/>
        <v>Up</v>
      </c>
    </row>
    <row r="6931" spans="1:20" s="14" customFormat="1" hidden="1" x14ac:dyDescent="0.3">
      <c r="A6931" s="11">
        <v>6060751</v>
      </c>
      <c r="B6931" s="11">
        <v>6060751</v>
      </c>
      <c r="C6931" s="11" t="s">
        <v>26</v>
      </c>
      <c r="D6931" s="11" t="s">
        <v>27</v>
      </c>
      <c r="E6931" s="13" t="str">
        <f>_xlfn.XLOOKUP(B6931,Sheet1!A:A,Sheet1!B:B)</f>
        <v>WA GALERIE METALLIC FX A</v>
      </c>
      <c r="F6931" s="13" t="str">
        <f t="shared" si="513"/>
        <v>CROWN  - WA GALERIE METALLIC FX A</v>
      </c>
      <c r="G6931" s="13"/>
      <c r="H6931" s="91" t="s">
        <v>28</v>
      </c>
      <c r="I6931" s="11" t="s">
        <v>29</v>
      </c>
      <c r="J6931" s="11" t="s">
        <v>29</v>
      </c>
      <c r="K6931" s="11" t="s">
        <v>30</v>
      </c>
      <c r="M6931" s="11" t="s">
        <v>7062</v>
      </c>
      <c r="N6931" s="13">
        <v>3105</v>
      </c>
      <c r="O6931" s="15">
        <f>_xlfn.XLOOKUP(B6931,Sheet1!A:A,Sheet1!E:E)</f>
        <v>41.19</v>
      </c>
      <c r="P6931" s="26"/>
      <c r="Q6931" s="15">
        <f t="shared" ref="Q6931:Q6994" si="515">O6931*1.05</f>
        <v>43.249499999999998</v>
      </c>
      <c r="R6931" s="38">
        <f t="shared" ref="R6931:R6994" si="516">Q6931*1.03</f>
        <v>44.546984999999999</v>
      </c>
      <c r="S6931" s="26">
        <v>0</v>
      </c>
      <c r="T6931" s="13" t="str">
        <f t="shared" si="514"/>
        <v>Up</v>
      </c>
    </row>
    <row r="6932" spans="1:20" s="14" customFormat="1" hidden="1" x14ac:dyDescent="0.3">
      <c r="A6932" s="11">
        <v>6062909</v>
      </c>
      <c r="B6932" s="11">
        <v>6062909</v>
      </c>
      <c r="C6932" s="11" t="s">
        <v>26</v>
      </c>
      <c r="D6932" s="11" t="s">
        <v>27</v>
      </c>
      <c r="E6932" s="13" t="str">
        <f>_xlfn.XLOOKUP(B6932,Sheet1!A:A,Sheet1!B:B)</f>
        <v>WA GALERIE SERENE A</v>
      </c>
      <c r="F6932" s="13" t="str">
        <f t="shared" si="513"/>
        <v>CROWN  - WA GALERIE SERENE A</v>
      </c>
      <c r="G6932" s="13"/>
      <c r="H6932" s="91" t="s">
        <v>28</v>
      </c>
      <c r="I6932" s="11" t="s">
        <v>29</v>
      </c>
      <c r="J6932" s="11" t="s">
        <v>29</v>
      </c>
      <c r="K6932" s="11" t="s">
        <v>30</v>
      </c>
      <c r="M6932" s="11" t="s">
        <v>7062</v>
      </c>
      <c r="N6932" s="13">
        <v>3105</v>
      </c>
      <c r="O6932" s="15">
        <f>_xlfn.XLOOKUP(B6932,Sheet1!A:A,Sheet1!E:E)</f>
        <v>33.79</v>
      </c>
      <c r="P6932" s="26"/>
      <c r="Q6932" s="15">
        <f t="shared" si="515"/>
        <v>35.479500000000002</v>
      </c>
      <c r="R6932" s="38">
        <f t="shared" si="516"/>
        <v>36.543885000000003</v>
      </c>
      <c r="S6932" s="26">
        <v>0</v>
      </c>
      <c r="T6932" s="13" t="str">
        <f t="shared" si="514"/>
        <v>Up</v>
      </c>
    </row>
    <row r="6933" spans="1:20" s="14" customFormat="1" hidden="1" x14ac:dyDescent="0.3">
      <c r="A6933" s="11">
        <v>6062908</v>
      </c>
      <c r="B6933" s="11">
        <v>6062908</v>
      </c>
      <c r="C6933" s="11" t="s">
        <v>26</v>
      </c>
      <c r="D6933" s="11" t="s">
        <v>27</v>
      </c>
      <c r="E6933" s="13" t="str">
        <f>_xlfn.XLOOKUP(B6933,Sheet1!A:A,Sheet1!B:B)</f>
        <v>WA GALERIE JUST KITCHENS A</v>
      </c>
      <c r="F6933" s="13" t="str">
        <f t="shared" si="513"/>
        <v>CROWN  - WA GALERIE JUST KITCHENS A</v>
      </c>
      <c r="G6933" s="13"/>
      <c r="H6933" s="91" t="s">
        <v>28</v>
      </c>
      <c r="I6933" s="11" t="s">
        <v>29</v>
      </c>
      <c r="J6933" s="11" t="s">
        <v>29</v>
      </c>
      <c r="K6933" s="11" t="s">
        <v>30</v>
      </c>
      <c r="M6933" s="11" t="s">
        <v>7062</v>
      </c>
      <c r="N6933" s="13">
        <v>3105</v>
      </c>
      <c r="O6933" s="15">
        <f>_xlfn.XLOOKUP(B6933,Sheet1!A:A,Sheet1!E:E)</f>
        <v>31.62</v>
      </c>
      <c r="P6933" s="26"/>
      <c r="Q6933" s="15">
        <f t="shared" si="515"/>
        <v>33.201000000000001</v>
      </c>
      <c r="R6933" s="38">
        <f t="shared" si="516"/>
        <v>34.197029999999998</v>
      </c>
      <c r="S6933" s="26">
        <v>0</v>
      </c>
      <c r="T6933" s="13" t="str">
        <f t="shared" si="514"/>
        <v>Up</v>
      </c>
    </row>
    <row r="6934" spans="1:20" s="14" customFormat="1" hidden="1" x14ac:dyDescent="0.3">
      <c r="A6934" s="11">
        <v>6062907</v>
      </c>
      <c r="B6934" s="11">
        <v>6062907</v>
      </c>
      <c r="C6934" s="11" t="s">
        <v>26</v>
      </c>
      <c r="D6934" s="11" t="s">
        <v>27</v>
      </c>
      <c r="E6934" s="13" t="str">
        <f>_xlfn.XLOOKUP(B6934,Sheet1!A:A,Sheet1!B:B)</f>
        <v>WA GALERIE SMALL PRINTS A</v>
      </c>
      <c r="F6934" s="13" t="str">
        <f t="shared" si="513"/>
        <v>CROWN  - WA GALERIE SMALL PRINTS A</v>
      </c>
      <c r="G6934" s="13"/>
      <c r="H6934" s="91" t="s">
        <v>28</v>
      </c>
      <c r="I6934" s="11" t="s">
        <v>29</v>
      </c>
      <c r="J6934" s="11" t="s">
        <v>29</v>
      </c>
      <c r="K6934" s="11" t="s">
        <v>30</v>
      </c>
      <c r="M6934" s="11" t="s">
        <v>7062</v>
      </c>
      <c r="N6934" s="13">
        <v>3105</v>
      </c>
      <c r="O6934" s="15">
        <f>_xlfn.XLOOKUP(B6934,Sheet1!A:A,Sheet1!E:E)</f>
        <v>29.12</v>
      </c>
      <c r="P6934" s="26"/>
      <c r="Q6934" s="15">
        <f t="shared" si="515"/>
        <v>30.576000000000004</v>
      </c>
      <c r="R6934" s="38">
        <f t="shared" si="516"/>
        <v>31.493280000000006</v>
      </c>
      <c r="S6934" s="26">
        <v>0</v>
      </c>
      <c r="T6934" s="13" t="str">
        <f t="shared" si="514"/>
        <v>Up</v>
      </c>
    </row>
    <row r="6935" spans="1:20" s="14" customFormat="1" hidden="1" x14ac:dyDescent="0.3">
      <c r="A6935" s="11">
        <v>6062906</v>
      </c>
      <c r="B6935" s="11">
        <v>6062906</v>
      </c>
      <c r="C6935" s="11" t="s">
        <v>26</v>
      </c>
      <c r="D6935" s="11" t="s">
        <v>27</v>
      </c>
      <c r="E6935" s="13" t="str">
        <f>_xlfn.XLOOKUP(B6935,Sheet1!A:A,Sheet1!B:B)</f>
        <v>WA GALERIE EDEN E</v>
      </c>
      <c r="F6935" s="13" t="str">
        <f t="shared" si="513"/>
        <v>CROWN  - WA GALERIE EDEN E</v>
      </c>
      <c r="G6935" s="13"/>
      <c r="H6935" s="91" t="s">
        <v>28</v>
      </c>
      <c r="I6935" s="11" t="s">
        <v>29</v>
      </c>
      <c r="J6935" s="11" t="s">
        <v>29</v>
      </c>
      <c r="K6935" s="11" t="s">
        <v>30</v>
      </c>
      <c r="M6935" s="11" t="s">
        <v>7062</v>
      </c>
      <c r="N6935" s="13">
        <v>3105</v>
      </c>
      <c r="O6935" s="15">
        <f>_xlfn.XLOOKUP(B6935,Sheet1!A:A,Sheet1!E:E)</f>
        <v>49.12</v>
      </c>
      <c r="P6935" s="26"/>
      <c r="Q6935" s="15">
        <f t="shared" si="515"/>
        <v>51.576000000000001</v>
      </c>
      <c r="R6935" s="38">
        <f t="shared" si="516"/>
        <v>53.123280000000001</v>
      </c>
      <c r="S6935" s="26">
        <v>0</v>
      </c>
      <c r="T6935" s="13" t="str">
        <f t="shared" si="514"/>
        <v>Up</v>
      </c>
    </row>
    <row r="6936" spans="1:20" s="14" customFormat="1" hidden="1" x14ac:dyDescent="0.3">
      <c r="A6936" s="11">
        <v>6062905</v>
      </c>
      <c r="B6936" s="11">
        <v>6062905</v>
      </c>
      <c r="C6936" s="11" t="s">
        <v>26</v>
      </c>
      <c r="D6936" s="11" t="s">
        <v>27</v>
      </c>
      <c r="E6936" s="13" t="str">
        <f>_xlfn.XLOOKUP(B6936,Sheet1!A:A,Sheet1!B:B)</f>
        <v>WA GALERIE EDEN D</v>
      </c>
      <c r="F6936" s="13" t="str">
        <f t="shared" si="513"/>
        <v>CROWN  - WA GALERIE EDEN D</v>
      </c>
      <c r="G6936" s="13"/>
      <c r="H6936" s="91" t="s">
        <v>28</v>
      </c>
      <c r="I6936" s="11" t="s">
        <v>29</v>
      </c>
      <c r="J6936" s="11" t="s">
        <v>29</v>
      </c>
      <c r="K6936" s="11" t="s">
        <v>30</v>
      </c>
      <c r="M6936" s="11" t="s">
        <v>7062</v>
      </c>
      <c r="N6936" s="13">
        <v>3105</v>
      </c>
      <c r="O6936" s="15">
        <f>_xlfn.XLOOKUP(B6936,Sheet1!A:A,Sheet1!E:E)</f>
        <v>46.62</v>
      </c>
      <c r="P6936" s="26"/>
      <c r="Q6936" s="15">
        <f t="shared" si="515"/>
        <v>48.951000000000001</v>
      </c>
      <c r="R6936" s="38">
        <f t="shared" si="516"/>
        <v>50.419530000000002</v>
      </c>
      <c r="S6936" s="26">
        <v>0</v>
      </c>
      <c r="T6936" s="13" t="str">
        <f t="shared" si="514"/>
        <v>Up</v>
      </c>
    </row>
    <row r="6937" spans="1:20" s="14" customFormat="1" hidden="1" x14ac:dyDescent="0.3">
      <c r="A6937" s="11">
        <v>6062904</v>
      </c>
      <c r="B6937" s="11">
        <v>6062904</v>
      </c>
      <c r="C6937" s="11" t="s">
        <v>26</v>
      </c>
      <c r="D6937" s="11" t="s">
        <v>27</v>
      </c>
      <c r="E6937" s="13" t="str">
        <f>_xlfn.XLOOKUP(B6937,Sheet1!A:A,Sheet1!B:B)</f>
        <v>WA GALERIE EDEN C</v>
      </c>
      <c r="F6937" s="13" t="str">
        <f t="shared" si="513"/>
        <v>CROWN  - WA GALERIE EDEN C</v>
      </c>
      <c r="G6937" s="13"/>
      <c r="H6937" s="91" t="s">
        <v>28</v>
      </c>
      <c r="I6937" s="11" t="s">
        <v>29</v>
      </c>
      <c r="J6937" s="11" t="s">
        <v>29</v>
      </c>
      <c r="K6937" s="11" t="s">
        <v>30</v>
      </c>
      <c r="M6937" s="11" t="s">
        <v>7062</v>
      </c>
      <c r="N6937" s="13">
        <v>3105</v>
      </c>
      <c r="O6937" s="15">
        <f>_xlfn.XLOOKUP(B6937,Sheet1!A:A,Sheet1!E:E)</f>
        <v>44.96</v>
      </c>
      <c r="P6937" s="26"/>
      <c r="Q6937" s="15">
        <f t="shared" si="515"/>
        <v>47.208000000000006</v>
      </c>
      <c r="R6937" s="38">
        <f t="shared" si="516"/>
        <v>48.624240000000007</v>
      </c>
      <c r="S6937" s="26">
        <v>0</v>
      </c>
      <c r="T6937" s="13" t="str">
        <f t="shared" si="514"/>
        <v>Up</v>
      </c>
    </row>
    <row r="6938" spans="1:20" s="14" customFormat="1" hidden="1" x14ac:dyDescent="0.3">
      <c r="A6938" s="11">
        <v>6062903</v>
      </c>
      <c r="B6938" s="11">
        <v>6062903</v>
      </c>
      <c r="C6938" s="11" t="s">
        <v>26</v>
      </c>
      <c r="D6938" s="11" t="s">
        <v>27</v>
      </c>
      <c r="E6938" s="13" t="str">
        <f>_xlfn.XLOOKUP(B6938,Sheet1!A:A,Sheet1!B:B)</f>
        <v>WA GALERIE EDEN B</v>
      </c>
      <c r="F6938" s="13" t="str">
        <f t="shared" si="513"/>
        <v>CROWN  - WA GALERIE EDEN B</v>
      </c>
      <c r="G6938" s="13"/>
      <c r="H6938" s="91" t="s">
        <v>28</v>
      </c>
      <c r="I6938" s="11" t="s">
        <v>29</v>
      </c>
      <c r="J6938" s="11" t="s">
        <v>29</v>
      </c>
      <c r="K6938" s="11" t="s">
        <v>30</v>
      </c>
      <c r="M6938" s="11" t="s">
        <v>7062</v>
      </c>
      <c r="N6938" s="13">
        <v>3105</v>
      </c>
      <c r="O6938" s="15">
        <f>_xlfn.XLOOKUP(B6938,Sheet1!A:A,Sheet1!E:E)</f>
        <v>41.62</v>
      </c>
      <c r="P6938" s="26"/>
      <c r="Q6938" s="15">
        <f t="shared" si="515"/>
        <v>43.701000000000001</v>
      </c>
      <c r="R6938" s="38">
        <f t="shared" si="516"/>
        <v>45.012030000000003</v>
      </c>
      <c r="S6938" s="26">
        <v>0</v>
      </c>
      <c r="T6938" s="13" t="str">
        <f t="shared" si="514"/>
        <v>Up</v>
      </c>
    </row>
    <row r="6939" spans="1:20" s="14" customFormat="1" hidden="1" x14ac:dyDescent="0.3">
      <c r="A6939" s="11">
        <v>6062902</v>
      </c>
      <c r="B6939" s="11">
        <v>6062902</v>
      </c>
      <c r="C6939" s="11" t="s">
        <v>26</v>
      </c>
      <c r="D6939" s="11" t="s">
        <v>27</v>
      </c>
      <c r="E6939" s="13" t="str">
        <f>_xlfn.XLOOKUP(B6939,Sheet1!A:A,Sheet1!B:B)</f>
        <v>WA GALERIE EDEN A</v>
      </c>
      <c r="F6939" s="13" t="str">
        <f t="shared" si="513"/>
        <v>CROWN  - WA GALERIE EDEN A</v>
      </c>
      <c r="G6939" s="13"/>
      <c r="H6939" s="91" t="s">
        <v>28</v>
      </c>
      <c r="I6939" s="11" t="s">
        <v>29</v>
      </c>
      <c r="J6939" s="11" t="s">
        <v>29</v>
      </c>
      <c r="K6939" s="11" t="s">
        <v>30</v>
      </c>
      <c r="M6939" s="11" t="s">
        <v>7062</v>
      </c>
      <c r="N6939" s="13">
        <v>3105</v>
      </c>
      <c r="O6939" s="15">
        <f>_xlfn.XLOOKUP(B6939,Sheet1!A:A,Sheet1!E:E)</f>
        <v>38.29</v>
      </c>
      <c r="P6939" s="26"/>
      <c r="Q6939" s="15">
        <f t="shared" si="515"/>
        <v>40.204500000000003</v>
      </c>
      <c r="R6939" s="38">
        <f t="shared" si="516"/>
        <v>41.410635000000006</v>
      </c>
      <c r="S6939" s="26">
        <v>0</v>
      </c>
      <c r="T6939" s="13" t="str">
        <f t="shared" si="514"/>
        <v>Up</v>
      </c>
    </row>
    <row r="6940" spans="1:20" s="14" customFormat="1" hidden="1" x14ac:dyDescent="0.3">
      <c r="A6940" s="11">
        <v>6062910</v>
      </c>
      <c r="B6940" s="11">
        <v>6062910</v>
      </c>
      <c r="C6940" s="11" t="s">
        <v>26</v>
      </c>
      <c r="D6940" s="11" t="s">
        <v>27</v>
      </c>
      <c r="E6940" s="13" t="str">
        <f>_xlfn.XLOOKUP(B6940,Sheet1!A:A,Sheet1!B:B)</f>
        <v>WA GALERIE SERENE B</v>
      </c>
      <c r="F6940" s="13" t="str">
        <f t="shared" si="513"/>
        <v>CROWN  - WA GALERIE SERENE B</v>
      </c>
      <c r="G6940" s="13"/>
      <c r="H6940" s="91" t="s">
        <v>28</v>
      </c>
      <c r="I6940" s="11" t="s">
        <v>29</v>
      </c>
      <c r="J6940" s="11" t="s">
        <v>29</v>
      </c>
      <c r="K6940" s="11" t="s">
        <v>30</v>
      </c>
      <c r="M6940" s="11" t="s">
        <v>7062</v>
      </c>
      <c r="N6940" s="13">
        <v>3105</v>
      </c>
      <c r="O6940" s="15">
        <f>_xlfn.XLOOKUP(B6940,Sheet1!A:A,Sheet1!E:E)</f>
        <v>38.29</v>
      </c>
      <c r="P6940" s="26"/>
      <c r="Q6940" s="15">
        <f t="shared" si="515"/>
        <v>40.204500000000003</v>
      </c>
      <c r="R6940" s="38">
        <f t="shared" si="516"/>
        <v>41.410635000000006</v>
      </c>
      <c r="S6940" s="26">
        <v>0</v>
      </c>
      <c r="T6940" s="13" t="str">
        <f t="shared" si="514"/>
        <v>Up</v>
      </c>
    </row>
    <row r="6941" spans="1:20" s="14" customFormat="1" hidden="1" x14ac:dyDescent="0.3">
      <c r="A6941" s="11">
        <v>6063193</v>
      </c>
      <c r="B6941" s="11">
        <v>6063193</v>
      </c>
      <c r="C6941" s="11" t="s">
        <v>26</v>
      </c>
      <c r="D6941" s="11" t="s">
        <v>27</v>
      </c>
      <c r="E6941" s="13" t="str">
        <f>_xlfn.XLOOKUP(B6941,Sheet1!A:A,Sheet1!B:B)</f>
        <v>WA AS CREATIONS BURNLEY 3732-05</v>
      </c>
      <c r="F6941" s="13" t="str">
        <f t="shared" si="513"/>
        <v>CROWN  - WA AS CREATIONS BURNLEY 3732-05</v>
      </c>
      <c r="G6941" s="13"/>
      <c r="H6941" s="91" t="s">
        <v>28</v>
      </c>
      <c r="I6941" s="11" t="s">
        <v>29</v>
      </c>
      <c r="J6941" s="11" t="s">
        <v>29</v>
      </c>
      <c r="K6941" s="11" t="s">
        <v>30</v>
      </c>
      <c r="M6941" s="11" t="s">
        <v>7062</v>
      </c>
      <c r="N6941" s="13">
        <v>3105</v>
      </c>
      <c r="O6941" s="15">
        <f>_xlfn.XLOOKUP(B6941,Sheet1!A:A,Sheet1!E:E)</f>
        <v>6.12</v>
      </c>
      <c r="P6941" s="26"/>
      <c r="Q6941" s="15">
        <f t="shared" si="515"/>
        <v>6.4260000000000002</v>
      </c>
      <c r="R6941" s="38">
        <f t="shared" si="516"/>
        <v>6.6187800000000001</v>
      </c>
      <c r="S6941" s="26">
        <v>0</v>
      </c>
      <c r="T6941" s="13" t="str">
        <f t="shared" si="514"/>
        <v>Up</v>
      </c>
    </row>
    <row r="6942" spans="1:20" s="14" customFormat="1" hidden="1" x14ac:dyDescent="0.3">
      <c r="A6942" s="11">
        <v>6063192</v>
      </c>
      <c r="B6942" s="11">
        <v>6063192</v>
      </c>
      <c r="C6942" s="11" t="s">
        <v>26</v>
      </c>
      <c r="D6942" s="11" t="s">
        <v>27</v>
      </c>
      <c r="E6942" s="13" t="str">
        <f>_xlfn.XLOOKUP(B6942,Sheet1!A:A,Sheet1!B:B)</f>
        <v>WA AS CREATIONS BURNLEY 2409-10</v>
      </c>
      <c r="F6942" s="13" t="str">
        <f t="shared" si="513"/>
        <v>CROWN  - WA AS CREATIONS BURNLEY 2409-10</v>
      </c>
      <c r="G6942" s="13"/>
      <c r="H6942" s="91" t="s">
        <v>28</v>
      </c>
      <c r="I6942" s="11" t="s">
        <v>29</v>
      </c>
      <c r="J6942" s="11" t="s">
        <v>29</v>
      </c>
      <c r="K6942" s="11" t="s">
        <v>30</v>
      </c>
      <c r="M6942" s="11" t="s">
        <v>7062</v>
      </c>
      <c r="N6942" s="13">
        <v>3105</v>
      </c>
      <c r="O6942" s="15">
        <f>_xlfn.XLOOKUP(B6942,Sheet1!A:A,Sheet1!E:E)</f>
        <v>6.32</v>
      </c>
      <c r="P6942" s="26"/>
      <c r="Q6942" s="15">
        <f t="shared" si="515"/>
        <v>6.636000000000001</v>
      </c>
      <c r="R6942" s="38">
        <f t="shared" si="516"/>
        <v>6.8350800000000014</v>
      </c>
      <c r="S6942" s="26">
        <v>0</v>
      </c>
      <c r="T6942" s="13" t="str">
        <f t="shared" si="514"/>
        <v>Up</v>
      </c>
    </row>
    <row r="6943" spans="1:20" s="14" customFormat="1" hidden="1" x14ac:dyDescent="0.3">
      <c r="A6943" s="11">
        <v>6062922</v>
      </c>
      <c r="B6943" s="11">
        <v>6062922</v>
      </c>
      <c r="C6943" s="11" t="s">
        <v>26</v>
      </c>
      <c r="D6943" s="11" t="s">
        <v>27</v>
      </c>
      <c r="E6943" s="13" t="str">
        <f>_xlfn.XLOOKUP(B6943,Sheet1!A:A,Sheet1!B:B)</f>
        <v>WA GALERIE BLOOMING WILD D</v>
      </c>
      <c r="F6943" s="13" t="str">
        <f t="shared" si="513"/>
        <v>CROWN  - WA GALERIE BLOOMING WILD D</v>
      </c>
      <c r="G6943" s="13"/>
      <c r="H6943" s="91" t="s">
        <v>28</v>
      </c>
      <c r="I6943" s="11" t="s">
        <v>29</v>
      </c>
      <c r="J6943" s="11" t="s">
        <v>29</v>
      </c>
      <c r="K6943" s="11" t="s">
        <v>30</v>
      </c>
      <c r="M6943" s="11" t="s">
        <v>7062</v>
      </c>
      <c r="N6943" s="13">
        <v>3105</v>
      </c>
      <c r="O6943" s="15">
        <f>_xlfn.XLOOKUP(B6943,Sheet1!A:A,Sheet1!E:E)</f>
        <v>41.62</v>
      </c>
      <c r="P6943" s="26"/>
      <c r="Q6943" s="15">
        <f t="shared" si="515"/>
        <v>43.701000000000001</v>
      </c>
      <c r="R6943" s="38">
        <f t="shared" si="516"/>
        <v>45.012030000000003</v>
      </c>
      <c r="S6943" s="26">
        <v>0</v>
      </c>
      <c r="T6943" s="13" t="str">
        <f t="shared" si="514"/>
        <v>Up</v>
      </c>
    </row>
    <row r="6944" spans="1:20" s="14" customFormat="1" hidden="1" x14ac:dyDescent="0.3">
      <c r="A6944" s="11">
        <v>6062921</v>
      </c>
      <c r="B6944" s="11">
        <v>6062921</v>
      </c>
      <c r="C6944" s="11" t="s">
        <v>26</v>
      </c>
      <c r="D6944" s="11" t="s">
        <v>27</v>
      </c>
      <c r="E6944" s="13" t="str">
        <f>_xlfn.XLOOKUP(B6944,Sheet1!A:A,Sheet1!B:B)</f>
        <v>WA GALERIE BLOOMING WILD C</v>
      </c>
      <c r="F6944" s="13" t="str">
        <f t="shared" si="513"/>
        <v>CROWN  - WA GALERIE BLOOMING WILD C</v>
      </c>
      <c r="G6944" s="13"/>
      <c r="H6944" s="91" t="s">
        <v>28</v>
      </c>
      <c r="I6944" s="11" t="s">
        <v>29</v>
      </c>
      <c r="J6944" s="11" t="s">
        <v>29</v>
      </c>
      <c r="K6944" s="11" t="s">
        <v>30</v>
      </c>
      <c r="M6944" s="11" t="s">
        <v>7062</v>
      </c>
      <c r="N6944" s="13">
        <v>3105</v>
      </c>
      <c r="O6944" s="15">
        <f>_xlfn.XLOOKUP(B6944,Sheet1!A:A,Sheet1!E:E)</f>
        <v>39.119999999999997</v>
      </c>
      <c r="P6944" s="26"/>
      <c r="Q6944" s="15">
        <f t="shared" si="515"/>
        <v>41.076000000000001</v>
      </c>
      <c r="R6944" s="38">
        <f t="shared" si="516"/>
        <v>42.308280000000003</v>
      </c>
      <c r="S6944" s="26">
        <v>0</v>
      </c>
      <c r="T6944" s="13" t="str">
        <f t="shared" si="514"/>
        <v>Up</v>
      </c>
    </row>
    <row r="6945" spans="1:20" s="14" customFormat="1" hidden="1" x14ac:dyDescent="0.3">
      <c r="A6945" s="11">
        <v>6062920</v>
      </c>
      <c r="B6945" s="11">
        <v>6062920</v>
      </c>
      <c r="C6945" s="11" t="s">
        <v>26</v>
      </c>
      <c r="D6945" s="11" t="s">
        <v>27</v>
      </c>
      <c r="E6945" s="13" t="str">
        <f>_xlfn.XLOOKUP(B6945,Sheet1!A:A,Sheet1!B:B)</f>
        <v>WA GALERIE BLOOMING WILD B</v>
      </c>
      <c r="F6945" s="13" t="str">
        <f t="shared" si="513"/>
        <v>CROWN  - WA GALERIE BLOOMING WILD B</v>
      </c>
      <c r="G6945" s="13"/>
      <c r="H6945" s="91" t="s">
        <v>28</v>
      </c>
      <c r="I6945" s="11" t="s">
        <v>29</v>
      </c>
      <c r="J6945" s="11" t="s">
        <v>29</v>
      </c>
      <c r="K6945" s="11" t="s">
        <v>30</v>
      </c>
      <c r="M6945" s="11" t="s">
        <v>7062</v>
      </c>
      <c r="N6945" s="13">
        <v>3105</v>
      </c>
      <c r="O6945" s="15">
        <f>_xlfn.XLOOKUP(B6945,Sheet1!A:A,Sheet1!E:E)</f>
        <v>37.46</v>
      </c>
      <c r="P6945" s="26"/>
      <c r="Q6945" s="15">
        <f t="shared" si="515"/>
        <v>39.333000000000006</v>
      </c>
      <c r="R6945" s="38">
        <f t="shared" si="516"/>
        <v>40.512990000000009</v>
      </c>
      <c r="S6945" s="26">
        <v>0</v>
      </c>
      <c r="T6945" s="13" t="str">
        <f t="shared" si="514"/>
        <v>Up</v>
      </c>
    </row>
    <row r="6946" spans="1:20" s="14" customFormat="1" hidden="1" x14ac:dyDescent="0.3">
      <c r="A6946" s="11">
        <v>6062919</v>
      </c>
      <c r="B6946" s="11">
        <v>6062919</v>
      </c>
      <c r="C6946" s="11" t="s">
        <v>26</v>
      </c>
      <c r="D6946" s="11" t="s">
        <v>27</v>
      </c>
      <c r="E6946" s="13" t="str">
        <f>_xlfn.XLOOKUP(B6946,Sheet1!A:A,Sheet1!B:B)</f>
        <v>WA GALERIE BLOOMING WILD A</v>
      </c>
      <c r="F6946" s="13" t="str">
        <f t="shared" si="513"/>
        <v>CROWN  - WA GALERIE BLOOMING WILD A</v>
      </c>
      <c r="G6946" s="13"/>
      <c r="H6946" s="91" t="s">
        <v>28</v>
      </c>
      <c r="I6946" s="11" t="s">
        <v>29</v>
      </c>
      <c r="J6946" s="11" t="s">
        <v>29</v>
      </c>
      <c r="K6946" s="11" t="s">
        <v>30</v>
      </c>
      <c r="M6946" s="11" t="s">
        <v>7062</v>
      </c>
      <c r="N6946" s="13">
        <v>3105</v>
      </c>
      <c r="O6946" s="15">
        <f>_xlfn.XLOOKUP(B6946,Sheet1!A:A,Sheet1!E:E)</f>
        <v>34.96</v>
      </c>
      <c r="P6946" s="26"/>
      <c r="Q6946" s="15">
        <f t="shared" si="515"/>
        <v>36.708000000000006</v>
      </c>
      <c r="R6946" s="38">
        <f t="shared" si="516"/>
        <v>37.80924000000001</v>
      </c>
      <c r="S6946" s="26">
        <v>0</v>
      </c>
      <c r="T6946" s="13" t="str">
        <f t="shared" si="514"/>
        <v>Up</v>
      </c>
    </row>
    <row r="6947" spans="1:20" s="14" customFormat="1" hidden="1" x14ac:dyDescent="0.3">
      <c r="A6947" s="11">
        <v>6062911</v>
      </c>
      <c r="B6947" s="11">
        <v>6062911</v>
      </c>
      <c r="C6947" s="11" t="s">
        <v>26</v>
      </c>
      <c r="D6947" s="11" t="s">
        <v>27</v>
      </c>
      <c r="E6947" s="13" t="str">
        <f>_xlfn.XLOOKUP(B6947,Sheet1!A:A,Sheet1!B:B)</f>
        <v>WA GALERIE SERENE C</v>
      </c>
      <c r="F6947" s="13" t="str">
        <f t="shared" si="513"/>
        <v>CROWN  - WA GALERIE SERENE C</v>
      </c>
      <c r="G6947" s="13"/>
      <c r="H6947" s="91" t="s">
        <v>28</v>
      </c>
      <c r="I6947" s="11" t="s">
        <v>29</v>
      </c>
      <c r="J6947" s="11" t="s">
        <v>29</v>
      </c>
      <c r="K6947" s="11" t="s">
        <v>30</v>
      </c>
      <c r="M6947" s="11" t="s">
        <v>7062</v>
      </c>
      <c r="N6947" s="13">
        <v>3105</v>
      </c>
      <c r="O6947" s="15">
        <f>_xlfn.XLOOKUP(B6947,Sheet1!A:A,Sheet1!E:E)</f>
        <v>41.62</v>
      </c>
      <c r="P6947" s="26"/>
      <c r="Q6947" s="15">
        <f t="shared" si="515"/>
        <v>43.701000000000001</v>
      </c>
      <c r="R6947" s="38">
        <f t="shared" si="516"/>
        <v>45.012030000000003</v>
      </c>
      <c r="S6947" s="26">
        <v>0</v>
      </c>
      <c r="T6947" s="13" t="str">
        <f t="shared" si="514"/>
        <v>Up</v>
      </c>
    </row>
    <row r="6948" spans="1:20" s="14" customFormat="1" hidden="1" x14ac:dyDescent="0.3">
      <c r="A6948" s="11">
        <v>6062067</v>
      </c>
      <c r="B6948" s="11">
        <v>6062067</v>
      </c>
      <c r="C6948" s="11" t="s">
        <v>26</v>
      </c>
      <c r="D6948" s="11" t="s">
        <v>27</v>
      </c>
      <c r="E6948" s="13" t="str">
        <f>_xlfn.XLOOKUP(B6948,Sheet1!A:A,Sheet1!B:B)</f>
        <v>WA GALERIE CDC HOME INSPIRATION H</v>
      </c>
      <c r="F6948" s="13" t="str">
        <f t="shared" si="513"/>
        <v>CROWN  - WA GALERIE CDC HOME INSPIRATION H</v>
      </c>
      <c r="G6948" s="13"/>
      <c r="H6948" s="91" t="s">
        <v>28</v>
      </c>
      <c r="I6948" s="11" t="s">
        <v>29</v>
      </c>
      <c r="J6948" s="11" t="s">
        <v>29</v>
      </c>
      <c r="K6948" s="11" t="s">
        <v>30</v>
      </c>
      <c r="M6948" s="11" t="s">
        <v>7062</v>
      </c>
      <c r="N6948" s="13">
        <v>3105</v>
      </c>
      <c r="O6948" s="15">
        <f>_xlfn.XLOOKUP(B6948,Sheet1!A:A,Sheet1!E:E)</f>
        <v>26</v>
      </c>
      <c r="P6948" s="26"/>
      <c r="Q6948" s="15">
        <f t="shared" si="515"/>
        <v>27.3</v>
      </c>
      <c r="R6948" s="38">
        <f t="shared" si="516"/>
        <v>28.119</v>
      </c>
      <c r="S6948" s="26">
        <v>0</v>
      </c>
      <c r="T6948" s="13" t="str">
        <f t="shared" si="514"/>
        <v>Up</v>
      </c>
    </row>
    <row r="6949" spans="1:20" s="14" customFormat="1" hidden="1" x14ac:dyDescent="0.3">
      <c r="A6949" s="11">
        <v>6062066</v>
      </c>
      <c r="B6949" s="11">
        <v>6062066</v>
      </c>
      <c r="C6949" s="11" t="s">
        <v>26</v>
      </c>
      <c r="D6949" s="11" t="s">
        <v>27</v>
      </c>
      <c r="E6949" s="13" t="str">
        <f>_xlfn.XLOOKUP(B6949,Sheet1!A:A,Sheet1!B:B)</f>
        <v>WA GALERIE CDC HOME INSPIRATION G</v>
      </c>
      <c r="F6949" s="13" t="str">
        <f t="shared" si="513"/>
        <v>CROWN  - WA GALERIE CDC HOME INSPIRATION G</v>
      </c>
      <c r="G6949" s="13"/>
      <c r="H6949" s="91" t="s">
        <v>28</v>
      </c>
      <c r="I6949" s="11" t="s">
        <v>29</v>
      </c>
      <c r="J6949" s="11" t="s">
        <v>29</v>
      </c>
      <c r="K6949" s="11" t="s">
        <v>30</v>
      </c>
      <c r="M6949" s="11" t="s">
        <v>7062</v>
      </c>
      <c r="N6949" s="13">
        <v>3105</v>
      </c>
      <c r="O6949" s="15">
        <f>_xlfn.XLOOKUP(B6949,Sheet1!A:A,Sheet1!E:E)</f>
        <v>23</v>
      </c>
      <c r="P6949" s="26"/>
      <c r="Q6949" s="15">
        <f t="shared" si="515"/>
        <v>24.150000000000002</v>
      </c>
      <c r="R6949" s="38">
        <f t="shared" si="516"/>
        <v>24.874500000000001</v>
      </c>
      <c r="S6949" s="26">
        <v>0</v>
      </c>
      <c r="T6949" s="13" t="str">
        <f t="shared" si="514"/>
        <v>Up</v>
      </c>
    </row>
    <row r="6950" spans="1:20" s="14" customFormat="1" hidden="1" x14ac:dyDescent="0.3">
      <c r="A6950" s="11">
        <v>6062063</v>
      </c>
      <c r="B6950" s="11">
        <v>6062063</v>
      </c>
      <c r="C6950" s="11" t="s">
        <v>26</v>
      </c>
      <c r="D6950" s="11" t="s">
        <v>27</v>
      </c>
      <c r="E6950" s="13" t="str">
        <f>_xlfn.XLOOKUP(B6950,Sheet1!A:A,Sheet1!B:B)</f>
        <v>WA GALERIE CDC HOME INSPIRATION D</v>
      </c>
      <c r="F6950" s="13" t="str">
        <f t="shared" si="513"/>
        <v>CROWN  - WA GALERIE CDC HOME INSPIRATION D</v>
      </c>
      <c r="G6950" s="13"/>
      <c r="H6950" s="91" t="s">
        <v>28</v>
      </c>
      <c r="I6950" s="11" t="s">
        <v>29</v>
      </c>
      <c r="J6950" s="11" t="s">
        <v>29</v>
      </c>
      <c r="K6950" s="11" t="s">
        <v>30</v>
      </c>
      <c r="M6950" s="11" t="s">
        <v>7062</v>
      </c>
      <c r="N6950" s="13">
        <v>3105</v>
      </c>
      <c r="O6950" s="15">
        <f>_xlfn.XLOOKUP(B6950,Sheet1!A:A,Sheet1!E:E)</f>
        <v>18.5</v>
      </c>
      <c r="P6950" s="26"/>
      <c r="Q6950" s="15">
        <f t="shared" si="515"/>
        <v>19.425000000000001</v>
      </c>
      <c r="R6950" s="38">
        <f t="shared" si="516"/>
        <v>20.007750000000001</v>
      </c>
      <c r="S6950" s="26">
        <v>0</v>
      </c>
      <c r="T6950" s="13" t="str">
        <f t="shared" si="514"/>
        <v>Up</v>
      </c>
    </row>
    <row r="6951" spans="1:20" s="14" customFormat="1" hidden="1" x14ac:dyDescent="0.3">
      <c r="A6951" s="11">
        <v>6062062</v>
      </c>
      <c r="B6951" s="11">
        <v>6062062</v>
      </c>
      <c r="C6951" s="11" t="s">
        <v>26</v>
      </c>
      <c r="D6951" s="11" t="s">
        <v>27</v>
      </c>
      <c r="E6951" s="13" t="str">
        <f>_xlfn.XLOOKUP(B6951,Sheet1!A:A,Sheet1!B:B)</f>
        <v>WA GALERIE CDC HOME INSPIRATION C</v>
      </c>
      <c r="F6951" s="13" t="str">
        <f t="shared" si="513"/>
        <v>CROWN  - WA GALERIE CDC HOME INSPIRATION C</v>
      </c>
      <c r="G6951" s="13"/>
      <c r="H6951" s="91" t="s">
        <v>28</v>
      </c>
      <c r="I6951" s="11" t="s">
        <v>29</v>
      </c>
      <c r="J6951" s="11" t="s">
        <v>29</v>
      </c>
      <c r="K6951" s="11" t="s">
        <v>30</v>
      </c>
      <c r="M6951" s="11" t="s">
        <v>7062</v>
      </c>
      <c r="N6951" s="13">
        <v>3105</v>
      </c>
      <c r="O6951" s="15">
        <f>_xlfn.XLOOKUP(B6951,Sheet1!A:A,Sheet1!E:E)</f>
        <v>17.75</v>
      </c>
      <c r="P6951" s="26"/>
      <c r="Q6951" s="15">
        <f t="shared" si="515"/>
        <v>18.637499999999999</v>
      </c>
      <c r="R6951" s="38">
        <f t="shared" si="516"/>
        <v>19.196625000000001</v>
      </c>
      <c r="S6951" s="26">
        <v>0</v>
      </c>
      <c r="T6951" s="13" t="str">
        <f t="shared" si="514"/>
        <v>Up</v>
      </c>
    </row>
    <row r="6952" spans="1:20" s="14" customFormat="1" hidden="1" x14ac:dyDescent="0.3">
      <c r="A6952" s="11">
        <v>6062060</v>
      </c>
      <c r="B6952" s="11">
        <v>6062060</v>
      </c>
      <c r="C6952" s="11" t="s">
        <v>26</v>
      </c>
      <c r="D6952" s="11" t="s">
        <v>27</v>
      </c>
      <c r="E6952" s="13" t="str">
        <f>_xlfn.XLOOKUP(B6952,Sheet1!A:A,Sheet1!B:B)</f>
        <v>WA GALERIE CDC HOME INSPIRATION A</v>
      </c>
      <c r="F6952" s="13" t="str">
        <f t="shared" si="513"/>
        <v>CROWN  - WA GALERIE CDC HOME INSPIRATION A</v>
      </c>
      <c r="G6952" s="13"/>
      <c r="H6952" s="91" t="s">
        <v>28</v>
      </c>
      <c r="I6952" s="11" t="s">
        <v>29</v>
      </c>
      <c r="J6952" s="11" t="s">
        <v>29</v>
      </c>
      <c r="K6952" s="11" t="s">
        <v>30</v>
      </c>
      <c r="M6952" s="11" t="s">
        <v>7062</v>
      </c>
      <c r="N6952" s="13">
        <v>3105</v>
      </c>
      <c r="O6952" s="15">
        <f>_xlfn.XLOOKUP(B6952,Sheet1!A:A,Sheet1!E:E)</f>
        <v>17</v>
      </c>
      <c r="P6952" s="26"/>
      <c r="Q6952" s="15">
        <f t="shared" si="515"/>
        <v>17.850000000000001</v>
      </c>
      <c r="R6952" s="38">
        <f t="shared" si="516"/>
        <v>18.3855</v>
      </c>
      <c r="S6952" s="26">
        <v>0</v>
      </c>
      <c r="T6952" s="13" t="str">
        <f t="shared" si="514"/>
        <v>Up</v>
      </c>
    </row>
    <row r="6953" spans="1:20" s="14" customFormat="1" hidden="1" x14ac:dyDescent="0.3">
      <c r="A6953" s="11">
        <v>6056248</v>
      </c>
      <c r="B6953" s="11">
        <v>6056248</v>
      </c>
      <c r="C6953" s="11" t="s">
        <v>26</v>
      </c>
      <c r="D6953" s="11" t="s">
        <v>27</v>
      </c>
      <c r="E6953" s="13" t="str">
        <f>_xlfn.XLOOKUP(B6953,Sheet1!A:A,Sheet1!B:B)</f>
        <v>WA GALERIE CDC ITALIAN VINYL 4 A</v>
      </c>
      <c r="F6953" s="13" t="str">
        <f t="shared" si="513"/>
        <v>CROWN  - WA GALERIE CDC ITALIAN VINYL 4 A</v>
      </c>
      <c r="G6953" s="13"/>
      <c r="H6953" s="91" t="s">
        <v>28</v>
      </c>
      <c r="I6953" s="11" t="s">
        <v>29</v>
      </c>
      <c r="J6953" s="11" t="s">
        <v>29</v>
      </c>
      <c r="K6953" s="11" t="s">
        <v>30</v>
      </c>
      <c r="M6953" s="11" t="s">
        <v>7062</v>
      </c>
      <c r="N6953" s="13">
        <v>3105</v>
      </c>
      <c r="O6953" s="15">
        <f>_xlfn.XLOOKUP(B6953,Sheet1!A:A,Sheet1!E:E)</f>
        <v>29.99</v>
      </c>
      <c r="P6953" s="26"/>
      <c r="Q6953" s="15">
        <f t="shared" si="515"/>
        <v>31.4895</v>
      </c>
      <c r="R6953" s="38">
        <f t="shared" si="516"/>
        <v>32.434184999999999</v>
      </c>
      <c r="S6953" s="26">
        <v>0</v>
      </c>
      <c r="T6953" s="13" t="str">
        <f t="shared" si="514"/>
        <v>Up</v>
      </c>
    </row>
    <row r="6954" spans="1:20" s="14" customFormat="1" hidden="1" x14ac:dyDescent="0.3">
      <c r="A6954" s="11">
        <v>6056244</v>
      </c>
      <c r="B6954" s="11">
        <v>6056244</v>
      </c>
      <c r="C6954" s="11" t="s">
        <v>26</v>
      </c>
      <c r="D6954" s="11" t="s">
        <v>27</v>
      </c>
      <c r="E6954" s="13" t="str">
        <f>_xlfn.XLOOKUP(B6954,Sheet1!A:A,Sheet1!B:B)</f>
        <v>WA GALERIE AMBIANCE A</v>
      </c>
      <c r="F6954" s="13" t="str">
        <f t="shared" si="513"/>
        <v>CROWN  - WA GALERIE AMBIANCE A</v>
      </c>
      <c r="G6954" s="13"/>
      <c r="H6954" s="91" t="s">
        <v>28</v>
      </c>
      <c r="I6954" s="11" t="s">
        <v>29</v>
      </c>
      <c r="J6954" s="11" t="s">
        <v>29</v>
      </c>
      <c r="K6954" s="11" t="s">
        <v>30</v>
      </c>
      <c r="M6954" s="11" t="s">
        <v>7062</v>
      </c>
      <c r="N6954" s="13">
        <v>3105</v>
      </c>
      <c r="O6954" s="15">
        <f>_xlfn.XLOOKUP(B6954,Sheet1!A:A,Sheet1!E:E)</f>
        <v>42.97</v>
      </c>
      <c r="P6954" s="26"/>
      <c r="Q6954" s="15">
        <f t="shared" si="515"/>
        <v>45.118499999999997</v>
      </c>
      <c r="R6954" s="38">
        <f t="shared" si="516"/>
        <v>46.472054999999997</v>
      </c>
      <c r="S6954" s="26">
        <v>0</v>
      </c>
      <c r="T6954" s="13" t="str">
        <f t="shared" si="514"/>
        <v>Up</v>
      </c>
    </row>
    <row r="6955" spans="1:20" s="14" customFormat="1" hidden="1" x14ac:dyDescent="0.3">
      <c r="A6955" s="11">
        <v>6056243</v>
      </c>
      <c r="B6955" s="11">
        <v>6056243</v>
      </c>
      <c r="C6955" s="11" t="s">
        <v>26</v>
      </c>
      <c r="D6955" s="11" t="s">
        <v>27</v>
      </c>
      <c r="E6955" s="13" t="str">
        <f>_xlfn.XLOOKUP(B6955,Sheet1!A:A,Sheet1!B:B)</f>
        <v>WA GALERIE ESCAPE B</v>
      </c>
      <c r="F6955" s="13" t="str">
        <f t="shared" si="513"/>
        <v>CROWN  - WA GALERIE ESCAPE B</v>
      </c>
      <c r="G6955" s="13"/>
      <c r="H6955" s="91" t="s">
        <v>28</v>
      </c>
      <c r="I6955" s="11" t="s">
        <v>29</v>
      </c>
      <c r="J6955" s="11" t="s">
        <v>29</v>
      </c>
      <c r="K6955" s="11" t="s">
        <v>30</v>
      </c>
      <c r="M6955" s="11" t="s">
        <v>7062</v>
      </c>
      <c r="N6955" s="13">
        <v>3105</v>
      </c>
      <c r="O6955" s="15">
        <f>_xlfn.XLOOKUP(B6955,Sheet1!A:A,Sheet1!E:E)</f>
        <v>37.6</v>
      </c>
      <c r="P6955" s="26"/>
      <c r="Q6955" s="15">
        <f t="shared" si="515"/>
        <v>39.480000000000004</v>
      </c>
      <c r="R6955" s="38">
        <f t="shared" si="516"/>
        <v>40.664400000000008</v>
      </c>
      <c r="S6955" s="26">
        <v>0</v>
      </c>
      <c r="T6955" s="13" t="str">
        <f t="shared" si="514"/>
        <v>Up</v>
      </c>
    </row>
    <row r="6956" spans="1:20" s="14" customFormat="1" hidden="1" x14ac:dyDescent="0.3">
      <c r="A6956" s="11">
        <v>6056242</v>
      </c>
      <c r="B6956" s="11">
        <v>6056242</v>
      </c>
      <c r="C6956" s="11" t="s">
        <v>26</v>
      </c>
      <c r="D6956" s="11" t="s">
        <v>27</v>
      </c>
      <c r="E6956" s="13" t="str">
        <f>_xlfn.XLOOKUP(B6956,Sheet1!A:A,Sheet1!B:B)</f>
        <v>WA GALERIE ESCAPE A</v>
      </c>
      <c r="F6956" s="13" t="str">
        <f t="shared" si="513"/>
        <v>CROWN  - WA GALERIE ESCAPE A</v>
      </c>
      <c r="G6956" s="13"/>
      <c r="H6956" s="91" t="s">
        <v>28</v>
      </c>
      <c r="I6956" s="11" t="s">
        <v>29</v>
      </c>
      <c r="J6956" s="11" t="s">
        <v>29</v>
      </c>
      <c r="K6956" s="11" t="s">
        <v>30</v>
      </c>
      <c r="M6956" s="11" t="s">
        <v>7062</v>
      </c>
      <c r="N6956" s="13">
        <v>3105</v>
      </c>
      <c r="O6956" s="15">
        <f>_xlfn.XLOOKUP(B6956,Sheet1!A:A,Sheet1!E:E)</f>
        <v>34.9</v>
      </c>
      <c r="P6956" s="26"/>
      <c r="Q6956" s="15">
        <f t="shared" si="515"/>
        <v>36.645000000000003</v>
      </c>
      <c r="R6956" s="38">
        <f t="shared" si="516"/>
        <v>37.744350000000004</v>
      </c>
      <c r="S6956" s="26">
        <v>0</v>
      </c>
      <c r="T6956" s="13" t="str">
        <f t="shared" si="514"/>
        <v>Up</v>
      </c>
    </row>
    <row r="6957" spans="1:20" s="14" customFormat="1" hidden="1" x14ac:dyDescent="0.3">
      <c r="A6957" s="11">
        <v>6056241</v>
      </c>
      <c r="B6957" s="11">
        <v>6056241</v>
      </c>
      <c r="C6957" s="11" t="s">
        <v>26</v>
      </c>
      <c r="D6957" s="11" t="s">
        <v>27</v>
      </c>
      <c r="E6957" s="13" t="str">
        <f>_xlfn.XLOOKUP(B6957,Sheet1!A:A,Sheet1!B:B)</f>
        <v>WA GALERIE TENDENZA A</v>
      </c>
      <c r="F6957" s="13" t="str">
        <f t="shared" si="513"/>
        <v>CROWN  - WA GALERIE TENDENZA A</v>
      </c>
      <c r="G6957" s="13"/>
      <c r="H6957" s="91" t="s">
        <v>28</v>
      </c>
      <c r="I6957" s="11" t="s">
        <v>29</v>
      </c>
      <c r="J6957" s="11" t="s">
        <v>29</v>
      </c>
      <c r="K6957" s="11" t="s">
        <v>30</v>
      </c>
      <c r="M6957" s="11" t="s">
        <v>7062</v>
      </c>
      <c r="N6957" s="13">
        <v>3105</v>
      </c>
      <c r="O6957" s="15">
        <f>_xlfn.XLOOKUP(B6957,Sheet1!A:A,Sheet1!E:E)</f>
        <v>39.99</v>
      </c>
      <c r="P6957" s="26"/>
      <c r="Q6957" s="15">
        <f t="shared" si="515"/>
        <v>41.989500000000007</v>
      </c>
      <c r="R6957" s="38">
        <f t="shared" si="516"/>
        <v>43.249185000000011</v>
      </c>
      <c r="S6957" s="26">
        <v>0</v>
      </c>
      <c r="T6957" s="13" t="str">
        <f t="shared" si="514"/>
        <v>Up</v>
      </c>
    </row>
    <row r="6958" spans="1:20" s="14" customFormat="1" hidden="1" x14ac:dyDescent="0.3">
      <c r="A6958" s="11">
        <v>6055947</v>
      </c>
      <c r="B6958" s="11">
        <v>6055947</v>
      </c>
      <c r="C6958" s="11" t="s">
        <v>26</v>
      </c>
      <c r="D6958" s="11" t="s">
        <v>27</v>
      </c>
      <c r="E6958" s="13" t="str">
        <f>_xlfn.XLOOKUP(B6958,Sheet1!A:A,Sheet1!B:B)</f>
        <v>WA GRAHAM &amp; BROWN TRANQUILITY BT</v>
      </c>
      <c r="F6958" s="13" t="str">
        <f t="shared" si="513"/>
        <v>CROWN  - WA GRAHAM &amp; BROWN TRANQUILITY BT</v>
      </c>
      <c r="G6958" s="13"/>
      <c r="H6958" s="91" t="s">
        <v>28</v>
      </c>
      <c r="I6958" s="11" t="s">
        <v>29</v>
      </c>
      <c r="J6958" s="11" t="s">
        <v>29</v>
      </c>
      <c r="K6958" s="11" t="s">
        <v>30</v>
      </c>
      <c r="M6958" s="11" t="s">
        <v>7062</v>
      </c>
      <c r="N6958" s="13">
        <v>3105</v>
      </c>
      <c r="O6958" s="15">
        <f>_xlfn.XLOOKUP(B6958,Sheet1!A:A,Sheet1!E:E)</f>
        <v>20.99</v>
      </c>
      <c r="P6958" s="26"/>
      <c r="Q6958" s="15">
        <f t="shared" si="515"/>
        <v>22.0395</v>
      </c>
      <c r="R6958" s="38">
        <f t="shared" si="516"/>
        <v>22.700685</v>
      </c>
      <c r="S6958" s="26">
        <v>0</v>
      </c>
      <c r="T6958" s="13" t="str">
        <f t="shared" si="514"/>
        <v>Up</v>
      </c>
    </row>
    <row r="6959" spans="1:20" s="14" customFormat="1" hidden="1" x14ac:dyDescent="0.3">
      <c r="A6959" s="11">
        <v>6055945</v>
      </c>
      <c r="B6959" s="11">
        <v>6055945</v>
      </c>
      <c r="C6959" s="11" t="s">
        <v>26</v>
      </c>
      <c r="D6959" s="11" t="s">
        <v>27</v>
      </c>
      <c r="E6959" s="13" t="str">
        <f>_xlfn.XLOOKUP(B6959,Sheet1!A:A,Sheet1!B:B)</f>
        <v>WA GRAHAM &amp; BROWN HIGHLAND EG</v>
      </c>
      <c r="F6959" s="13" t="str">
        <f t="shared" si="513"/>
        <v>CROWN  - WA GRAHAM &amp; BROWN HIGHLAND EG</v>
      </c>
      <c r="G6959" s="13"/>
      <c r="H6959" s="91" t="s">
        <v>28</v>
      </c>
      <c r="I6959" s="11" t="s">
        <v>29</v>
      </c>
      <c r="J6959" s="11" t="s">
        <v>29</v>
      </c>
      <c r="K6959" s="11" t="s">
        <v>30</v>
      </c>
      <c r="M6959" s="11" t="s">
        <v>7062</v>
      </c>
      <c r="N6959" s="13">
        <v>3105</v>
      </c>
      <c r="O6959" s="15">
        <f>_xlfn.XLOOKUP(B6959,Sheet1!A:A,Sheet1!E:E)</f>
        <v>14.39</v>
      </c>
      <c r="P6959" s="26"/>
      <c r="Q6959" s="15">
        <f t="shared" si="515"/>
        <v>15.109500000000001</v>
      </c>
      <c r="R6959" s="38">
        <f t="shared" si="516"/>
        <v>15.562785000000002</v>
      </c>
      <c r="S6959" s="26">
        <v>0</v>
      </c>
      <c r="T6959" s="13" t="str">
        <f t="shared" si="514"/>
        <v>Up</v>
      </c>
    </row>
    <row r="6960" spans="1:20" s="14" customFormat="1" hidden="1" x14ac:dyDescent="0.3">
      <c r="A6960" s="11">
        <v>6056965</v>
      </c>
      <c r="B6960" s="11">
        <v>6056965</v>
      </c>
      <c r="C6960" s="11" t="s">
        <v>26</v>
      </c>
      <c r="D6960" s="11" t="s">
        <v>27</v>
      </c>
      <c r="E6960" s="13" t="str">
        <f>_xlfn.XLOOKUP(B6960,Sheet1!A:A,Sheet1!B:B)</f>
        <v>WA CDC HOME ESSENTIALS WALLPAPER A</v>
      </c>
      <c r="F6960" s="13" t="str">
        <f t="shared" si="513"/>
        <v>CROWN  - WA CDC HOME ESSENTIALS WALLPAPER A</v>
      </c>
      <c r="G6960" s="13"/>
      <c r="H6960" s="91" t="s">
        <v>28</v>
      </c>
      <c r="I6960" s="11" t="s">
        <v>29</v>
      </c>
      <c r="J6960" s="11" t="s">
        <v>29</v>
      </c>
      <c r="K6960" s="11" t="s">
        <v>30</v>
      </c>
      <c r="M6960" s="11" t="s">
        <v>7062</v>
      </c>
      <c r="N6960" s="13">
        <v>3105</v>
      </c>
      <c r="O6960" s="15">
        <f>_xlfn.XLOOKUP(B6960,Sheet1!A:A,Sheet1!E:E)</f>
        <v>14.16</v>
      </c>
      <c r="P6960" s="26">
        <f>_xlfn.XLOOKUP(A6960,Sheet2!F:F,Sheet2!H:H)</f>
        <v>0</v>
      </c>
      <c r="Q6960" s="15">
        <f t="shared" si="515"/>
        <v>14.868</v>
      </c>
      <c r="R6960" s="38">
        <f t="shared" si="516"/>
        <v>15.31404</v>
      </c>
      <c r="S6960" s="26">
        <v>0</v>
      </c>
      <c r="T6960" s="13" t="str">
        <f t="shared" si="514"/>
        <v>Up</v>
      </c>
    </row>
    <row r="6961" spans="1:20" s="14" customFormat="1" hidden="1" x14ac:dyDescent="0.3">
      <c r="A6961" s="11">
        <v>6056988</v>
      </c>
      <c r="B6961" s="11">
        <v>6056988</v>
      </c>
      <c r="C6961" s="11" t="s">
        <v>26</v>
      </c>
      <c r="D6961" s="11" t="s">
        <v>27</v>
      </c>
      <c r="E6961" s="13" t="str">
        <f>_xlfn.XLOOKUP(B6961,Sheet1!A:A,Sheet1!B:B)</f>
        <v>WA GALERIE NOSTALGIE A</v>
      </c>
      <c r="F6961" s="13" t="str">
        <f t="shared" si="513"/>
        <v>CROWN  - WA GALERIE NOSTALGIE A</v>
      </c>
      <c r="G6961" s="13"/>
      <c r="H6961" s="91" t="s">
        <v>28</v>
      </c>
      <c r="I6961" s="11" t="s">
        <v>29</v>
      </c>
      <c r="J6961" s="11" t="s">
        <v>29</v>
      </c>
      <c r="K6961" s="11" t="s">
        <v>30</v>
      </c>
      <c r="M6961" s="11" t="s">
        <v>7062</v>
      </c>
      <c r="N6961" s="13">
        <v>3105</v>
      </c>
      <c r="O6961" s="15">
        <f>_xlfn.XLOOKUP(B6961,Sheet1!A:A,Sheet1!E:E)</f>
        <v>35.79</v>
      </c>
      <c r="P6961" s="26"/>
      <c r="Q6961" s="15">
        <f t="shared" si="515"/>
        <v>37.579500000000003</v>
      </c>
      <c r="R6961" s="38">
        <f t="shared" si="516"/>
        <v>38.706885000000007</v>
      </c>
      <c r="S6961" s="26">
        <v>0</v>
      </c>
      <c r="T6961" s="13" t="str">
        <f t="shared" si="514"/>
        <v>Up</v>
      </c>
    </row>
    <row r="6962" spans="1:20" s="14" customFormat="1" hidden="1" x14ac:dyDescent="0.3">
      <c r="A6962" s="11">
        <v>6056986</v>
      </c>
      <c r="B6962" s="11">
        <v>6056986</v>
      </c>
      <c r="C6962" s="11" t="s">
        <v>26</v>
      </c>
      <c r="D6962" s="11" t="s">
        <v>27</v>
      </c>
      <c r="E6962" s="13" t="str">
        <f>_xlfn.XLOOKUP(B6962,Sheet1!A:A,Sheet1!B:B)</f>
        <v>WA GALERIE METROPOLITAN B</v>
      </c>
      <c r="F6962" s="13" t="str">
        <f t="shared" si="513"/>
        <v>CROWN  - WA GALERIE METROPOLITAN B</v>
      </c>
      <c r="G6962" s="13"/>
      <c r="H6962" s="91" t="s">
        <v>28</v>
      </c>
      <c r="I6962" s="11" t="s">
        <v>29</v>
      </c>
      <c r="J6962" s="11" t="s">
        <v>29</v>
      </c>
      <c r="K6962" s="11" t="s">
        <v>30</v>
      </c>
      <c r="M6962" s="11" t="s">
        <v>7062</v>
      </c>
      <c r="N6962" s="13">
        <v>3105</v>
      </c>
      <c r="O6962" s="15">
        <f>_xlfn.XLOOKUP(B6962,Sheet1!A:A,Sheet1!E:E)</f>
        <v>35.79</v>
      </c>
      <c r="P6962" s="26"/>
      <c r="Q6962" s="15">
        <f t="shared" si="515"/>
        <v>37.579500000000003</v>
      </c>
      <c r="R6962" s="38">
        <f t="shared" si="516"/>
        <v>38.706885000000007</v>
      </c>
      <c r="S6962" s="26">
        <v>0</v>
      </c>
      <c r="T6962" s="13" t="str">
        <f t="shared" si="514"/>
        <v>Up</v>
      </c>
    </row>
    <row r="6963" spans="1:20" s="14" customFormat="1" hidden="1" x14ac:dyDescent="0.3">
      <c r="A6963" s="11">
        <v>6056984</v>
      </c>
      <c r="B6963" s="11">
        <v>6056984</v>
      </c>
      <c r="C6963" s="11" t="s">
        <v>26</v>
      </c>
      <c r="D6963" s="11" t="s">
        <v>27</v>
      </c>
      <c r="E6963" s="13" t="str">
        <f>_xlfn.XLOOKUP(B6963,Sheet1!A:A,Sheet1!B:B)</f>
        <v>WA GALERIE SKANDINAVIA B</v>
      </c>
      <c r="F6963" s="13" t="str">
        <f t="shared" si="513"/>
        <v>CROWN  - WA GALERIE SKANDINAVIA B</v>
      </c>
      <c r="G6963" s="13"/>
      <c r="H6963" s="91" t="s">
        <v>28</v>
      </c>
      <c r="I6963" s="11" t="s">
        <v>29</v>
      </c>
      <c r="J6963" s="11" t="s">
        <v>29</v>
      </c>
      <c r="K6963" s="11" t="s">
        <v>30</v>
      </c>
      <c r="M6963" s="11" t="s">
        <v>7062</v>
      </c>
      <c r="N6963" s="13">
        <v>3105</v>
      </c>
      <c r="O6963" s="15">
        <f>_xlfn.XLOOKUP(B6963,Sheet1!A:A,Sheet1!E:E)</f>
        <v>37.46</v>
      </c>
      <c r="P6963" s="26"/>
      <c r="Q6963" s="15">
        <f t="shared" si="515"/>
        <v>39.333000000000006</v>
      </c>
      <c r="R6963" s="38">
        <f t="shared" si="516"/>
        <v>40.512990000000009</v>
      </c>
      <c r="S6963" s="26">
        <v>0</v>
      </c>
      <c r="T6963" s="13" t="str">
        <f t="shared" si="514"/>
        <v>Up</v>
      </c>
    </row>
    <row r="6964" spans="1:20" s="14" customFormat="1" hidden="1" x14ac:dyDescent="0.3">
      <c r="A6964" s="11">
        <v>6056980</v>
      </c>
      <c r="B6964" s="11">
        <v>6056980</v>
      </c>
      <c r="C6964" s="11" t="s">
        <v>26</v>
      </c>
      <c r="D6964" s="11" t="s">
        <v>27</v>
      </c>
      <c r="E6964" s="13" t="str">
        <f>_xlfn.XLOOKUP(B6964,Sheet1!A:A,Sheet1!B:B)</f>
        <v>WA GALERIE WALL TEXTURES 4 E</v>
      </c>
      <c r="F6964" s="13" t="str">
        <f t="shared" si="513"/>
        <v>CROWN  - WA GALERIE WALL TEXTURES 4 E</v>
      </c>
      <c r="G6964" s="13"/>
      <c r="H6964" s="91" t="s">
        <v>28</v>
      </c>
      <c r="I6964" s="11" t="s">
        <v>29</v>
      </c>
      <c r="J6964" s="11" t="s">
        <v>29</v>
      </c>
      <c r="K6964" s="11" t="s">
        <v>30</v>
      </c>
      <c r="M6964" s="11" t="s">
        <v>7062</v>
      </c>
      <c r="N6964" s="13">
        <v>3105</v>
      </c>
      <c r="O6964" s="15">
        <f>_xlfn.XLOOKUP(B6964,Sheet1!A:A,Sheet1!E:E)</f>
        <v>31.62</v>
      </c>
      <c r="P6964" s="26"/>
      <c r="Q6964" s="15">
        <f t="shared" si="515"/>
        <v>33.201000000000001</v>
      </c>
      <c r="R6964" s="38">
        <f t="shared" si="516"/>
        <v>34.197029999999998</v>
      </c>
      <c r="S6964" s="26">
        <v>0</v>
      </c>
      <c r="T6964" s="13" t="str">
        <f t="shared" si="514"/>
        <v>Up</v>
      </c>
    </row>
    <row r="6965" spans="1:20" s="14" customFormat="1" hidden="1" x14ac:dyDescent="0.3">
      <c r="A6965" s="11">
        <v>6056979</v>
      </c>
      <c r="B6965" s="11">
        <v>6056979</v>
      </c>
      <c r="C6965" s="11" t="s">
        <v>26</v>
      </c>
      <c r="D6965" s="11" t="s">
        <v>27</v>
      </c>
      <c r="E6965" s="13" t="str">
        <f>_xlfn.XLOOKUP(B6965,Sheet1!A:A,Sheet1!B:B)</f>
        <v>WA GALERIE WALL TEXTURES 4 D</v>
      </c>
      <c r="F6965" s="13" t="str">
        <f t="shared" si="513"/>
        <v>CROWN  - WA GALERIE WALL TEXTURES 4 D</v>
      </c>
      <c r="G6965" s="13"/>
      <c r="H6965" s="91" t="s">
        <v>28</v>
      </c>
      <c r="I6965" s="11" t="s">
        <v>29</v>
      </c>
      <c r="J6965" s="11" t="s">
        <v>29</v>
      </c>
      <c r="K6965" s="11" t="s">
        <v>30</v>
      </c>
      <c r="M6965" s="11" t="s">
        <v>7062</v>
      </c>
      <c r="N6965" s="13">
        <v>3105</v>
      </c>
      <c r="O6965" s="15">
        <f>_xlfn.XLOOKUP(B6965,Sheet1!A:A,Sheet1!E:E)</f>
        <v>29.96</v>
      </c>
      <c r="P6965" s="26"/>
      <c r="Q6965" s="15">
        <f t="shared" si="515"/>
        <v>31.458000000000002</v>
      </c>
      <c r="R6965" s="38">
        <f t="shared" si="516"/>
        <v>32.401740000000004</v>
      </c>
      <c r="S6965" s="26">
        <v>0</v>
      </c>
      <c r="T6965" s="13" t="str">
        <f t="shared" si="514"/>
        <v>Up</v>
      </c>
    </row>
    <row r="6966" spans="1:20" s="14" customFormat="1" hidden="1" x14ac:dyDescent="0.3">
      <c r="A6966" s="11">
        <v>6056975</v>
      </c>
      <c r="B6966" s="11">
        <v>6056975</v>
      </c>
      <c r="C6966" s="11" t="s">
        <v>26</v>
      </c>
      <c r="D6966" s="11" t="s">
        <v>27</v>
      </c>
      <c r="E6966" s="13" t="str">
        <f>_xlfn.XLOOKUP(B6966,Sheet1!A:A,Sheet1!B:B)</f>
        <v>WA GALERIE APELVIKEN A</v>
      </c>
      <c r="F6966" s="13" t="str">
        <f t="shared" si="513"/>
        <v>CROWN  - WA GALERIE APELVIKEN A</v>
      </c>
      <c r="G6966" s="13"/>
      <c r="H6966" s="91" t="s">
        <v>28</v>
      </c>
      <c r="I6966" s="11" t="s">
        <v>29</v>
      </c>
      <c r="J6966" s="11" t="s">
        <v>29</v>
      </c>
      <c r="K6966" s="11" t="s">
        <v>30</v>
      </c>
      <c r="M6966" s="11" t="s">
        <v>7062</v>
      </c>
      <c r="N6966" s="13">
        <v>3105</v>
      </c>
      <c r="O6966" s="15">
        <f>_xlfn.XLOOKUP(B6966,Sheet1!A:A,Sheet1!E:E)</f>
        <v>65.36</v>
      </c>
      <c r="P6966" s="26"/>
      <c r="Q6966" s="15">
        <f t="shared" si="515"/>
        <v>68.628</v>
      </c>
      <c r="R6966" s="38">
        <f t="shared" si="516"/>
        <v>70.686840000000004</v>
      </c>
      <c r="S6966" s="26">
        <v>0</v>
      </c>
      <c r="T6966" s="13" t="str">
        <f t="shared" si="514"/>
        <v>Up</v>
      </c>
    </row>
    <row r="6967" spans="1:20" s="14" customFormat="1" hidden="1" x14ac:dyDescent="0.3">
      <c r="A6967" s="11">
        <v>6056967</v>
      </c>
      <c r="B6967" s="11">
        <v>6056967</v>
      </c>
      <c r="C6967" s="11" t="s">
        <v>26</v>
      </c>
      <c r="D6967" s="11" t="s">
        <v>27</v>
      </c>
      <c r="E6967" s="13" t="str">
        <f>_xlfn.XLOOKUP(B6967,Sheet1!A:A,Sheet1!B:B)</f>
        <v>WA CDC HOME ESSENTIALS WALLPAPER C</v>
      </c>
      <c r="F6967" s="13" t="str">
        <f t="shared" si="513"/>
        <v>CROWN  - WA CDC HOME ESSENTIALS WALLPAPER C</v>
      </c>
      <c r="G6967" s="13"/>
      <c r="H6967" s="91" t="s">
        <v>28</v>
      </c>
      <c r="I6967" s="11" t="s">
        <v>29</v>
      </c>
      <c r="J6967" s="11" t="s">
        <v>29</v>
      </c>
      <c r="K6967" s="11" t="s">
        <v>30</v>
      </c>
      <c r="M6967" s="11" t="s">
        <v>7062</v>
      </c>
      <c r="N6967" s="13">
        <v>3105</v>
      </c>
      <c r="O6967" s="15">
        <f>_xlfn.XLOOKUP(B6967,Sheet1!A:A,Sheet1!E:E)</f>
        <v>19.989999999999998</v>
      </c>
      <c r="P6967" s="26"/>
      <c r="Q6967" s="15">
        <f t="shared" si="515"/>
        <v>20.9895</v>
      </c>
      <c r="R6967" s="38">
        <f t="shared" si="516"/>
        <v>21.619185000000002</v>
      </c>
      <c r="S6967" s="26">
        <v>0</v>
      </c>
      <c r="T6967" s="13" t="str">
        <f t="shared" si="514"/>
        <v>Up</v>
      </c>
    </row>
    <row r="6968" spans="1:20" s="14" customFormat="1" hidden="1" x14ac:dyDescent="0.3">
      <c r="A6968" s="11">
        <v>6055942</v>
      </c>
      <c r="B6968" s="11">
        <v>6055942</v>
      </c>
      <c r="C6968" s="11" t="s">
        <v>26</v>
      </c>
      <c r="D6968" s="11" t="s">
        <v>27</v>
      </c>
      <c r="E6968" s="13" t="str">
        <f>_xlfn.XLOOKUP(B6968,Sheet1!A:A,Sheet1!B:B)</f>
        <v>WA GRAHAM &amp; BROWN KABUKI SN</v>
      </c>
      <c r="F6968" s="13" t="str">
        <f t="shared" si="513"/>
        <v>CROWN  - WA GRAHAM &amp; BROWN KABUKI SN</v>
      </c>
      <c r="G6968" s="13"/>
      <c r="H6968" s="91" t="s">
        <v>28</v>
      </c>
      <c r="I6968" s="11" t="s">
        <v>29</v>
      </c>
      <c r="J6968" s="11" t="s">
        <v>29</v>
      </c>
      <c r="K6968" s="11" t="s">
        <v>30</v>
      </c>
      <c r="M6968" s="11" t="s">
        <v>7062</v>
      </c>
      <c r="N6968" s="13">
        <v>3105</v>
      </c>
      <c r="O6968" s="15">
        <f>_xlfn.XLOOKUP(B6968,Sheet1!A:A,Sheet1!E:E)</f>
        <v>16.29</v>
      </c>
      <c r="P6968" s="26"/>
      <c r="Q6968" s="15">
        <f t="shared" si="515"/>
        <v>17.104500000000002</v>
      </c>
      <c r="R6968" s="38">
        <f t="shared" si="516"/>
        <v>17.617635000000003</v>
      </c>
      <c r="S6968" s="26">
        <v>0</v>
      </c>
      <c r="T6968" s="13" t="str">
        <f t="shared" si="514"/>
        <v>Up</v>
      </c>
    </row>
    <row r="6969" spans="1:20" s="14" customFormat="1" hidden="1" x14ac:dyDescent="0.3">
      <c r="A6969" s="11">
        <v>6055334</v>
      </c>
      <c r="B6969" s="11">
        <v>6055334</v>
      </c>
      <c r="C6969" s="11" t="s">
        <v>26</v>
      </c>
      <c r="D6969" s="11" t="s">
        <v>27</v>
      </c>
      <c r="E6969" s="13" t="str">
        <f>_xlfn.XLOOKUP(B6969,Sheet1!A:A,Sheet1!B:B)</f>
        <v>WA GALERIE GRUNGE D</v>
      </c>
      <c r="F6969" s="13" t="str">
        <f t="shared" si="513"/>
        <v>CROWN  - WA GALERIE GRUNGE D</v>
      </c>
      <c r="G6969" s="13"/>
      <c r="H6969" s="91" t="s">
        <v>28</v>
      </c>
      <c r="I6969" s="11" t="s">
        <v>29</v>
      </c>
      <c r="J6969" s="11" t="s">
        <v>29</v>
      </c>
      <c r="K6969" s="11" t="s">
        <v>30</v>
      </c>
      <c r="M6969" s="11" t="s">
        <v>7062</v>
      </c>
      <c r="N6969" s="13">
        <v>3105</v>
      </c>
      <c r="O6969" s="15">
        <f>_xlfn.XLOOKUP(B6969,Sheet1!A:A,Sheet1!E:E)</f>
        <v>249</v>
      </c>
      <c r="P6969" s="26"/>
      <c r="Q6969" s="15">
        <f t="shared" si="515"/>
        <v>261.45</v>
      </c>
      <c r="R6969" s="38">
        <f t="shared" si="516"/>
        <v>269.29349999999999</v>
      </c>
      <c r="S6969" s="26">
        <v>0</v>
      </c>
      <c r="T6969" s="13" t="str">
        <f t="shared" si="514"/>
        <v>Up</v>
      </c>
    </row>
    <row r="6970" spans="1:20" s="14" customFormat="1" hidden="1" x14ac:dyDescent="0.3">
      <c r="A6970" s="11">
        <v>6055333</v>
      </c>
      <c r="B6970" s="11">
        <v>6055333</v>
      </c>
      <c r="C6970" s="11" t="s">
        <v>26</v>
      </c>
      <c r="D6970" s="11" t="s">
        <v>27</v>
      </c>
      <c r="E6970" s="13" t="str">
        <f>_xlfn.XLOOKUP(B6970,Sheet1!A:A,Sheet1!B:B)</f>
        <v>WA GALERIE GRUNGE C</v>
      </c>
      <c r="F6970" s="13" t="str">
        <f t="shared" si="513"/>
        <v>CROWN  - WA GALERIE GRUNGE C</v>
      </c>
      <c r="G6970" s="13"/>
      <c r="H6970" s="91" t="s">
        <v>28</v>
      </c>
      <c r="I6970" s="11" t="s">
        <v>29</v>
      </c>
      <c r="J6970" s="11" t="s">
        <v>29</v>
      </c>
      <c r="K6970" s="11" t="s">
        <v>30</v>
      </c>
      <c r="M6970" s="11" t="s">
        <v>7062</v>
      </c>
      <c r="N6970" s="13">
        <v>3105</v>
      </c>
      <c r="O6970" s="15">
        <f>_xlfn.XLOOKUP(B6970,Sheet1!A:A,Sheet1!E:E)</f>
        <v>205.1</v>
      </c>
      <c r="P6970" s="26"/>
      <c r="Q6970" s="15">
        <f t="shared" si="515"/>
        <v>215.35499999999999</v>
      </c>
      <c r="R6970" s="38">
        <f t="shared" si="516"/>
        <v>221.81565000000001</v>
      </c>
      <c r="S6970" s="26">
        <v>0</v>
      </c>
      <c r="T6970" s="13" t="str">
        <f t="shared" si="514"/>
        <v>Up</v>
      </c>
    </row>
    <row r="6971" spans="1:20" s="14" customFormat="1" hidden="1" x14ac:dyDescent="0.3">
      <c r="A6971" s="11">
        <v>6055332</v>
      </c>
      <c r="B6971" s="11">
        <v>6055332</v>
      </c>
      <c r="C6971" s="11" t="s">
        <v>26</v>
      </c>
      <c r="D6971" s="11" t="s">
        <v>27</v>
      </c>
      <c r="E6971" s="13" t="str">
        <f>_xlfn.XLOOKUP(B6971,Sheet1!A:A,Sheet1!B:B)</f>
        <v>WA GALERIE GRUNGE B</v>
      </c>
      <c r="F6971" s="13" t="str">
        <f t="shared" si="513"/>
        <v>CROWN  - WA GALERIE GRUNGE B</v>
      </c>
      <c r="G6971" s="13"/>
      <c r="H6971" s="91" t="s">
        <v>28</v>
      </c>
      <c r="I6971" s="11" t="s">
        <v>29</v>
      </c>
      <c r="J6971" s="11" t="s">
        <v>29</v>
      </c>
      <c r="K6971" s="11" t="s">
        <v>30</v>
      </c>
      <c r="M6971" s="11" t="s">
        <v>7062</v>
      </c>
      <c r="N6971" s="13">
        <v>3105</v>
      </c>
      <c r="O6971" s="15">
        <f>_xlfn.XLOOKUP(B6971,Sheet1!A:A,Sheet1!E:E)</f>
        <v>85.05</v>
      </c>
      <c r="P6971" s="26"/>
      <c r="Q6971" s="15">
        <f t="shared" si="515"/>
        <v>89.302499999999995</v>
      </c>
      <c r="R6971" s="38">
        <f t="shared" si="516"/>
        <v>91.981574999999992</v>
      </c>
      <c r="S6971" s="26">
        <v>0</v>
      </c>
      <c r="T6971" s="13" t="str">
        <f t="shared" si="514"/>
        <v>Up</v>
      </c>
    </row>
    <row r="6972" spans="1:20" s="14" customFormat="1" hidden="1" x14ac:dyDescent="0.3">
      <c r="A6972" s="11">
        <v>6055331</v>
      </c>
      <c r="B6972" s="11">
        <v>6055331</v>
      </c>
      <c r="C6972" s="11" t="s">
        <v>26</v>
      </c>
      <c r="D6972" s="11" t="s">
        <v>27</v>
      </c>
      <c r="E6972" s="13" t="str">
        <f>_xlfn.XLOOKUP(B6972,Sheet1!A:A,Sheet1!B:B)</f>
        <v>WA GALERIE GRUNGE A</v>
      </c>
      <c r="F6972" s="13" t="str">
        <f t="shared" si="513"/>
        <v>CROWN  - WA GALERIE GRUNGE A</v>
      </c>
      <c r="G6972" s="13"/>
      <c r="H6972" s="91" t="s">
        <v>28</v>
      </c>
      <c r="I6972" s="11" t="s">
        <v>29</v>
      </c>
      <c r="J6972" s="11" t="s">
        <v>29</v>
      </c>
      <c r="K6972" s="11" t="s">
        <v>30</v>
      </c>
      <c r="M6972" s="11" t="s">
        <v>7062</v>
      </c>
      <c r="N6972" s="13">
        <v>3105</v>
      </c>
      <c r="O6972" s="15">
        <f>_xlfn.XLOOKUP(B6972,Sheet1!A:A,Sheet1!E:E)</f>
        <v>33.99</v>
      </c>
      <c r="P6972" s="26"/>
      <c r="Q6972" s="15">
        <f t="shared" si="515"/>
        <v>35.689500000000002</v>
      </c>
      <c r="R6972" s="38">
        <f t="shared" si="516"/>
        <v>36.760185000000007</v>
      </c>
      <c r="S6972" s="26">
        <v>0</v>
      </c>
      <c r="T6972" s="13" t="str">
        <f t="shared" si="514"/>
        <v>Up</v>
      </c>
    </row>
    <row r="6973" spans="1:20" s="14" customFormat="1" hidden="1" x14ac:dyDescent="0.3">
      <c r="A6973" s="11">
        <v>6055330</v>
      </c>
      <c r="B6973" s="11">
        <v>6055330</v>
      </c>
      <c r="C6973" s="11" t="s">
        <v>26</v>
      </c>
      <c r="D6973" s="11" t="s">
        <v>27</v>
      </c>
      <c r="E6973" s="13" t="str">
        <f>_xlfn.XLOOKUP(B6973,Sheet1!A:A,Sheet1!B:B)</f>
        <v>WA GALERIE VINTAGE ROSES A</v>
      </c>
      <c r="F6973" s="13" t="str">
        <f t="shared" si="513"/>
        <v>CROWN  - WA GALERIE VINTAGE ROSES A</v>
      </c>
      <c r="G6973" s="13"/>
      <c r="H6973" s="91" t="s">
        <v>28</v>
      </c>
      <c r="I6973" s="11" t="s">
        <v>29</v>
      </c>
      <c r="J6973" s="11" t="s">
        <v>29</v>
      </c>
      <c r="K6973" s="11" t="s">
        <v>30</v>
      </c>
      <c r="M6973" s="11" t="s">
        <v>7062</v>
      </c>
      <c r="N6973" s="13">
        <v>3105</v>
      </c>
      <c r="O6973" s="15">
        <f>_xlfn.XLOOKUP(B6973,Sheet1!A:A,Sheet1!E:E)</f>
        <v>31.31</v>
      </c>
      <c r="P6973" s="26"/>
      <c r="Q6973" s="15">
        <f t="shared" si="515"/>
        <v>32.875500000000002</v>
      </c>
      <c r="R6973" s="38">
        <f t="shared" si="516"/>
        <v>33.861765000000005</v>
      </c>
      <c r="S6973" s="26">
        <v>0</v>
      </c>
      <c r="T6973" s="13" t="str">
        <f t="shared" si="514"/>
        <v>Up</v>
      </c>
    </row>
    <row r="6974" spans="1:20" s="14" customFormat="1" hidden="1" x14ac:dyDescent="0.3">
      <c r="A6974" s="11">
        <v>6055329</v>
      </c>
      <c r="B6974" s="11">
        <v>6055329</v>
      </c>
      <c r="C6974" s="11" t="s">
        <v>26</v>
      </c>
      <c r="D6974" s="11" t="s">
        <v>27</v>
      </c>
      <c r="E6974" s="13" t="str">
        <f>_xlfn.XLOOKUP(B6974,Sheet1!A:A,Sheet1!B:B)</f>
        <v>WA GALERIE JUST 4 KIDS 2 A</v>
      </c>
      <c r="F6974" s="13" t="str">
        <f t="shared" ref="F6974:F7037" si="517">D6974&amp;" - "&amp;E6974</f>
        <v>CROWN  - WA GALERIE JUST 4 KIDS 2 A</v>
      </c>
      <c r="G6974" s="13"/>
      <c r="H6974" s="91" t="s">
        <v>28</v>
      </c>
      <c r="I6974" s="11" t="s">
        <v>29</v>
      </c>
      <c r="J6974" s="11" t="s">
        <v>29</v>
      </c>
      <c r="K6974" s="11" t="s">
        <v>30</v>
      </c>
      <c r="M6974" s="11" t="s">
        <v>7062</v>
      </c>
      <c r="N6974" s="13">
        <v>3105</v>
      </c>
      <c r="O6974" s="15">
        <f>_xlfn.XLOOKUP(B6974,Sheet1!A:A,Sheet1!E:E)</f>
        <v>31.31</v>
      </c>
      <c r="P6974" s="26"/>
      <c r="Q6974" s="15">
        <f t="shared" si="515"/>
        <v>32.875500000000002</v>
      </c>
      <c r="R6974" s="38">
        <f t="shared" si="516"/>
        <v>33.861765000000005</v>
      </c>
      <c r="S6974" s="26">
        <v>0</v>
      </c>
      <c r="T6974" s="13" t="str">
        <f t="shared" si="514"/>
        <v>Up</v>
      </c>
    </row>
    <row r="6975" spans="1:20" s="14" customFormat="1" hidden="1" x14ac:dyDescent="0.3">
      <c r="A6975" s="11">
        <v>6055074</v>
      </c>
      <c r="B6975" s="11">
        <v>6055074</v>
      </c>
      <c r="C6975" s="11" t="s">
        <v>26</v>
      </c>
      <c r="D6975" s="11" t="s">
        <v>27</v>
      </c>
      <c r="E6975" s="13" t="str">
        <f>_xlfn.XLOOKUP(B6975,Sheet1!A:A,Sheet1!B:B)</f>
        <v>WA GALERIE MINIATURES 2 A</v>
      </c>
      <c r="F6975" s="13" t="str">
        <f t="shared" si="517"/>
        <v>CROWN  - WA GALERIE MINIATURES 2 A</v>
      </c>
      <c r="G6975" s="13"/>
      <c r="H6975" s="91" t="s">
        <v>28</v>
      </c>
      <c r="I6975" s="11" t="s">
        <v>29</v>
      </c>
      <c r="J6975" s="11" t="s">
        <v>29</v>
      </c>
      <c r="K6975" s="11" t="s">
        <v>30</v>
      </c>
      <c r="M6975" s="11" t="s">
        <v>7062</v>
      </c>
      <c r="N6975" s="13">
        <v>3105</v>
      </c>
      <c r="O6975" s="15">
        <f>_xlfn.XLOOKUP(B6975,Sheet1!A:A,Sheet1!E:E)</f>
        <v>26.83</v>
      </c>
      <c r="P6975" s="26"/>
      <c r="Q6975" s="15">
        <f t="shared" si="515"/>
        <v>28.171499999999998</v>
      </c>
      <c r="R6975" s="38">
        <f t="shared" si="516"/>
        <v>29.016645</v>
      </c>
      <c r="S6975" s="26">
        <v>0</v>
      </c>
      <c r="T6975" s="13" t="str">
        <f t="shared" si="514"/>
        <v>Up</v>
      </c>
    </row>
    <row r="6976" spans="1:20" s="14" customFormat="1" hidden="1" x14ac:dyDescent="0.3">
      <c r="A6976" s="11">
        <v>6055335</v>
      </c>
      <c r="B6976" s="11">
        <v>6055335</v>
      </c>
      <c r="C6976" s="11" t="s">
        <v>26</v>
      </c>
      <c r="D6976" s="11" t="s">
        <v>27</v>
      </c>
      <c r="E6976" s="13" t="str">
        <f>_xlfn.XLOOKUP(B6976,Sheet1!A:A,Sheet1!B:B)</f>
        <v>WA GALERIE ORGANIC TEXTURES A</v>
      </c>
      <c r="F6976" s="13" t="str">
        <f t="shared" si="517"/>
        <v>CROWN  - WA GALERIE ORGANIC TEXTURES A</v>
      </c>
      <c r="G6976" s="13"/>
      <c r="H6976" s="91" t="s">
        <v>28</v>
      </c>
      <c r="I6976" s="11" t="s">
        <v>29</v>
      </c>
      <c r="J6976" s="11" t="s">
        <v>29</v>
      </c>
      <c r="K6976" s="11" t="s">
        <v>30</v>
      </c>
      <c r="M6976" s="11" t="s">
        <v>7062</v>
      </c>
      <c r="N6976" s="13">
        <v>3105</v>
      </c>
      <c r="O6976" s="15">
        <f>_xlfn.XLOOKUP(B6976,Sheet1!A:A,Sheet1!E:E)</f>
        <v>34.01</v>
      </c>
      <c r="P6976" s="26"/>
      <c r="Q6976" s="15">
        <f t="shared" si="515"/>
        <v>35.710499999999996</v>
      </c>
      <c r="R6976" s="38">
        <f t="shared" si="516"/>
        <v>36.781814999999995</v>
      </c>
      <c r="S6976" s="26">
        <v>0</v>
      </c>
      <c r="T6976" s="13" t="str">
        <f t="shared" si="514"/>
        <v>Up</v>
      </c>
    </row>
    <row r="6977" spans="1:20" s="14" customFormat="1" hidden="1" x14ac:dyDescent="0.3">
      <c r="A6977" s="11">
        <v>6055936</v>
      </c>
      <c r="B6977" s="11">
        <v>6055936</v>
      </c>
      <c r="C6977" s="11" t="s">
        <v>26</v>
      </c>
      <c r="D6977" s="11" t="s">
        <v>27</v>
      </c>
      <c r="E6977" s="13" t="str">
        <f>_xlfn.XLOOKUP(B6977,Sheet1!A:A,Sheet1!B:B)</f>
        <v>WA GRAHAM &amp; BROWN MILAN SF</v>
      </c>
      <c r="F6977" s="13" t="str">
        <f t="shared" si="517"/>
        <v>CROWN  - WA GRAHAM &amp; BROWN MILAN SF</v>
      </c>
      <c r="G6977" s="13"/>
      <c r="H6977" s="91" t="s">
        <v>28</v>
      </c>
      <c r="I6977" s="11" t="s">
        <v>29</v>
      </c>
      <c r="J6977" s="11" t="s">
        <v>29</v>
      </c>
      <c r="K6977" s="11" t="s">
        <v>30</v>
      </c>
      <c r="M6977" s="11" t="s">
        <v>7062</v>
      </c>
      <c r="N6977" s="13">
        <v>3105</v>
      </c>
      <c r="O6977" s="15">
        <f>_xlfn.XLOOKUP(B6977,Sheet1!A:A,Sheet1!E:E)</f>
        <v>15.39</v>
      </c>
      <c r="P6977" s="26"/>
      <c r="Q6977" s="15">
        <f t="shared" si="515"/>
        <v>16.159500000000001</v>
      </c>
      <c r="R6977" s="38">
        <f t="shared" si="516"/>
        <v>16.644285000000004</v>
      </c>
      <c r="S6977" s="26">
        <v>0</v>
      </c>
      <c r="T6977" s="13" t="str">
        <f t="shared" si="514"/>
        <v>Up</v>
      </c>
    </row>
    <row r="6978" spans="1:20" s="14" customFormat="1" hidden="1" x14ac:dyDescent="0.3">
      <c r="A6978" s="11">
        <v>6055767</v>
      </c>
      <c r="B6978" s="11">
        <v>6055767</v>
      </c>
      <c r="C6978" s="11" t="s">
        <v>26</v>
      </c>
      <c r="D6978" s="11" t="s">
        <v>27</v>
      </c>
      <c r="E6978" s="13" t="str">
        <f>_xlfn.XLOOKUP(B6978,Sheet1!A:A,Sheet1!B:B)</f>
        <v>WA COLEMANS BELVEDERE</v>
      </c>
      <c r="F6978" s="13" t="str">
        <f t="shared" si="517"/>
        <v>CROWN  - WA COLEMANS BELVEDERE</v>
      </c>
      <c r="G6978" s="13"/>
      <c r="H6978" s="91" t="s">
        <v>28</v>
      </c>
      <c r="I6978" s="11" t="s">
        <v>29</v>
      </c>
      <c r="J6978" s="11" t="s">
        <v>29</v>
      </c>
      <c r="K6978" s="11" t="s">
        <v>30</v>
      </c>
      <c r="M6978" s="11" t="s">
        <v>7062</v>
      </c>
      <c r="N6978" s="13">
        <v>3105</v>
      </c>
      <c r="O6978" s="15">
        <f>_xlfn.XLOOKUP(B6978,Sheet1!A:A,Sheet1!E:E)</f>
        <v>33.33</v>
      </c>
      <c r="P6978" s="26"/>
      <c r="Q6978" s="15">
        <f t="shared" si="515"/>
        <v>34.996499999999997</v>
      </c>
      <c r="R6978" s="38">
        <f t="shared" si="516"/>
        <v>36.046394999999997</v>
      </c>
      <c r="S6978" s="26">
        <v>0</v>
      </c>
      <c r="T6978" s="13" t="str">
        <f t="shared" ref="T6978:T7041" si="518">IF(Q6978&gt;=R6978,"No Change","Up")</f>
        <v>Up</v>
      </c>
    </row>
    <row r="6979" spans="1:20" s="14" customFormat="1" hidden="1" x14ac:dyDescent="0.3">
      <c r="A6979" s="11">
        <v>6055343</v>
      </c>
      <c r="B6979" s="11">
        <v>6055343</v>
      </c>
      <c r="C6979" s="11" t="s">
        <v>26</v>
      </c>
      <c r="D6979" s="11" t="s">
        <v>27</v>
      </c>
      <c r="E6979" s="13" t="str">
        <f>_xlfn.XLOOKUP(B6979,Sheet1!A:A,Sheet1!B:B)</f>
        <v>WA GALERIE ELISIR C</v>
      </c>
      <c r="F6979" s="13" t="str">
        <f t="shared" si="517"/>
        <v>CROWN  - WA GALERIE ELISIR C</v>
      </c>
      <c r="G6979" s="13"/>
      <c r="H6979" s="91" t="s">
        <v>28</v>
      </c>
      <c r="I6979" s="11" t="s">
        <v>29</v>
      </c>
      <c r="J6979" s="11" t="s">
        <v>29</v>
      </c>
      <c r="K6979" s="11" t="s">
        <v>30</v>
      </c>
      <c r="M6979" s="11" t="s">
        <v>7062</v>
      </c>
      <c r="N6979" s="13">
        <v>3105</v>
      </c>
      <c r="O6979" s="15">
        <f>_xlfn.XLOOKUP(B6979,Sheet1!A:A,Sheet1!E:E)</f>
        <v>249.96</v>
      </c>
      <c r="P6979" s="26"/>
      <c r="Q6979" s="15">
        <f t="shared" si="515"/>
        <v>262.45800000000003</v>
      </c>
      <c r="R6979" s="38">
        <f t="shared" si="516"/>
        <v>270.33174000000002</v>
      </c>
      <c r="S6979" s="26">
        <v>0</v>
      </c>
      <c r="T6979" s="13" t="str">
        <f t="shared" si="518"/>
        <v>Up</v>
      </c>
    </row>
    <row r="6980" spans="1:20" s="14" customFormat="1" hidden="1" x14ac:dyDescent="0.3">
      <c r="A6980" s="11">
        <v>6055342</v>
      </c>
      <c r="B6980" s="11">
        <v>6055342</v>
      </c>
      <c r="C6980" s="11" t="s">
        <v>26</v>
      </c>
      <c r="D6980" s="11" t="s">
        <v>27</v>
      </c>
      <c r="E6980" s="13" t="str">
        <f>_xlfn.XLOOKUP(B6980,Sheet1!A:A,Sheet1!B:B)</f>
        <v>WA GALERIE ELISIR B</v>
      </c>
      <c r="F6980" s="13" t="str">
        <f t="shared" si="517"/>
        <v>CROWN  - WA GALERIE ELISIR B</v>
      </c>
      <c r="G6980" s="13"/>
      <c r="H6980" s="91" t="s">
        <v>28</v>
      </c>
      <c r="I6980" s="11" t="s">
        <v>29</v>
      </c>
      <c r="J6980" s="11" t="s">
        <v>29</v>
      </c>
      <c r="K6980" s="11" t="s">
        <v>30</v>
      </c>
      <c r="M6980" s="11" t="s">
        <v>7062</v>
      </c>
      <c r="N6980" s="13">
        <v>3105</v>
      </c>
      <c r="O6980" s="15">
        <f>_xlfn.XLOOKUP(B6980,Sheet1!A:A,Sheet1!E:E)</f>
        <v>208.29</v>
      </c>
      <c r="P6980" s="26"/>
      <c r="Q6980" s="15">
        <f t="shared" si="515"/>
        <v>218.7045</v>
      </c>
      <c r="R6980" s="38">
        <f t="shared" si="516"/>
        <v>225.265635</v>
      </c>
      <c r="S6980" s="26">
        <v>0</v>
      </c>
      <c r="T6980" s="13" t="str">
        <f t="shared" si="518"/>
        <v>Up</v>
      </c>
    </row>
    <row r="6981" spans="1:20" s="14" customFormat="1" hidden="1" x14ac:dyDescent="0.3">
      <c r="A6981" s="11">
        <v>6055341</v>
      </c>
      <c r="B6981" s="11">
        <v>6055341</v>
      </c>
      <c r="C6981" s="11" t="s">
        <v>26</v>
      </c>
      <c r="D6981" s="11" t="s">
        <v>27</v>
      </c>
      <c r="E6981" s="13" t="str">
        <f>_xlfn.XLOOKUP(B6981,Sheet1!A:A,Sheet1!B:B)</f>
        <v>WA GALERIE ELISIR A</v>
      </c>
      <c r="F6981" s="13" t="str">
        <f t="shared" si="517"/>
        <v>CROWN  - WA GALERIE ELISIR A</v>
      </c>
      <c r="G6981" s="13"/>
      <c r="H6981" s="91" t="s">
        <v>28</v>
      </c>
      <c r="I6981" s="11" t="s">
        <v>29</v>
      </c>
      <c r="J6981" s="11" t="s">
        <v>29</v>
      </c>
      <c r="K6981" s="11" t="s">
        <v>30</v>
      </c>
      <c r="M6981" s="11" t="s">
        <v>7062</v>
      </c>
      <c r="N6981" s="13">
        <v>3105</v>
      </c>
      <c r="O6981" s="15">
        <f>_xlfn.XLOOKUP(B6981,Sheet1!A:A,Sheet1!E:E)</f>
        <v>58.29</v>
      </c>
      <c r="P6981" s="26"/>
      <c r="Q6981" s="15">
        <f t="shared" si="515"/>
        <v>61.204500000000003</v>
      </c>
      <c r="R6981" s="38">
        <f t="shared" si="516"/>
        <v>63.040635000000002</v>
      </c>
      <c r="S6981" s="26">
        <v>0</v>
      </c>
      <c r="T6981" s="13" t="str">
        <f t="shared" si="518"/>
        <v>Up</v>
      </c>
    </row>
    <row r="6982" spans="1:20" s="14" customFormat="1" hidden="1" x14ac:dyDescent="0.3">
      <c r="A6982" s="11">
        <v>6055340</v>
      </c>
      <c r="B6982" s="11">
        <v>6055340</v>
      </c>
      <c r="C6982" s="11" t="s">
        <v>26</v>
      </c>
      <c r="D6982" s="11" t="s">
        <v>27</v>
      </c>
      <c r="E6982" s="13" t="str">
        <f>_xlfn.XLOOKUP(B6982,Sheet1!A:A,Sheet1!B:B)</f>
        <v>WA GALERIE PASSENGER E</v>
      </c>
      <c r="F6982" s="13" t="str">
        <f t="shared" si="517"/>
        <v>CROWN  - WA GALERIE PASSENGER E</v>
      </c>
      <c r="G6982" s="13"/>
      <c r="H6982" s="91" t="s">
        <v>28</v>
      </c>
      <c r="I6982" s="11" t="s">
        <v>29</v>
      </c>
      <c r="J6982" s="11" t="s">
        <v>29</v>
      </c>
      <c r="K6982" s="11" t="s">
        <v>30</v>
      </c>
      <c r="M6982" s="11" t="s">
        <v>7062</v>
      </c>
      <c r="N6982" s="13">
        <v>3105</v>
      </c>
      <c r="O6982" s="15">
        <f>_xlfn.XLOOKUP(B6982,Sheet1!A:A,Sheet1!E:E)</f>
        <v>340.46</v>
      </c>
      <c r="P6982" s="26"/>
      <c r="Q6982" s="15">
        <f t="shared" si="515"/>
        <v>357.483</v>
      </c>
      <c r="R6982" s="38">
        <f t="shared" si="516"/>
        <v>368.20749000000001</v>
      </c>
      <c r="S6982" s="26">
        <v>0</v>
      </c>
      <c r="T6982" s="13" t="str">
        <f t="shared" si="518"/>
        <v>Up</v>
      </c>
    </row>
    <row r="6983" spans="1:20" s="14" customFormat="1" hidden="1" x14ac:dyDescent="0.3">
      <c r="A6983" s="11">
        <v>6055339</v>
      </c>
      <c r="B6983" s="11">
        <v>6055339</v>
      </c>
      <c r="C6983" s="11" t="s">
        <v>26</v>
      </c>
      <c r="D6983" s="11" t="s">
        <v>27</v>
      </c>
      <c r="E6983" s="13" t="str">
        <f>_xlfn.XLOOKUP(B6983,Sheet1!A:A,Sheet1!B:B)</f>
        <v>WA GALERIE PASSENGER D</v>
      </c>
      <c r="F6983" s="13" t="str">
        <f t="shared" si="517"/>
        <v>CROWN  - WA GALERIE PASSENGER D</v>
      </c>
      <c r="G6983" s="13"/>
      <c r="H6983" s="91" t="s">
        <v>28</v>
      </c>
      <c r="I6983" s="11" t="s">
        <v>29</v>
      </c>
      <c r="J6983" s="11" t="s">
        <v>29</v>
      </c>
      <c r="K6983" s="11" t="s">
        <v>30</v>
      </c>
      <c r="M6983" s="11" t="s">
        <v>7062</v>
      </c>
      <c r="N6983" s="13">
        <v>3105</v>
      </c>
      <c r="O6983" s="15">
        <f>_xlfn.XLOOKUP(B6983,Sheet1!A:A,Sheet1!E:E)</f>
        <v>223.98</v>
      </c>
      <c r="P6983" s="26"/>
      <c r="Q6983" s="15">
        <f t="shared" si="515"/>
        <v>235.179</v>
      </c>
      <c r="R6983" s="38">
        <f t="shared" si="516"/>
        <v>242.23437000000001</v>
      </c>
      <c r="S6983" s="26">
        <v>0</v>
      </c>
      <c r="T6983" s="13" t="str">
        <f t="shared" si="518"/>
        <v>Up</v>
      </c>
    </row>
    <row r="6984" spans="1:20" s="14" customFormat="1" hidden="1" x14ac:dyDescent="0.3">
      <c r="A6984" s="11">
        <v>6055338</v>
      </c>
      <c r="B6984" s="11">
        <v>6055338</v>
      </c>
      <c r="C6984" s="11" t="s">
        <v>26</v>
      </c>
      <c r="D6984" s="11" t="s">
        <v>27</v>
      </c>
      <c r="E6984" s="13" t="str">
        <f>_xlfn.XLOOKUP(B6984,Sheet1!A:A,Sheet1!B:B)</f>
        <v>WA GALERIE PASSENGER C</v>
      </c>
      <c r="F6984" s="13" t="str">
        <f t="shared" si="517"/>
        <v>CROWN  - WA GALERIE PASSENGER C</v>
      </c>
      <c r="G6984" s="13"/>
      <c r="H6984" s="91" t="s">
        <v>28</v>
      </c>
      <c r="I6984" s="11" t="s">
        <v>29</v>
      </c>
      <c r="J6984" s="11" t="s">
        <v>29</v>
      </c>
      <c r="K6984" s="11" t="s">
        <v>30</v>
      </c>
      <c r="M6984" s="11" t="s">
        <v>7062</v>
      </c>
      <c r="N6984" s="13">
        <v>3105</v>
      </c>
      <c r="O6984" s="15">
        <f>_xlfn.XLOOKUP(B6984,Sheet1!A:A,Sheet1!E:E)</f>
        <v>56.62</v>
      </c>
      <c r="P6984" s="26"/>
      <c r="Q6984" s="15">
        <f t="shared" si="515"/>
        <v>59.451000000000001</v>
      </c>
      <c r="R6984" s="38">
        <f t="shared" si="516"/>
        <v>61.234529999999999</v>
      </c>
      <c r="S6984" s="26">
        <v>0</v>
      </c>
      <c r="T6984" s="13" t="str">
        <f t="shared" si="518"/>
        <v>Up</v>
      </c>
    </row>
    <row r="6985" spans="1:20" s="14" customFormat="1" hidden="1" x14ac:dyDescent="0.3">
      <c r="A6985" s="11">
        <v>6055337</v>
      </c>
      <c r="B6985" s="11">
        <v>6055337</v>
      </c>
      <c r="C6985" s="11" t="s">
        <v>26</v>
      </c>
      <c r="D6985" s="11" t="s">
        <v>27</v>
      </c>
      <c r="E6985" s="13" t="str">
        <f>_xlfn.XLOOKUP(B6985,Sheet1!A:A,Sheet1!B:B)</f>
        <v>WA GALERIE PASSENGER B</v>
      </c>
      <c r="F6985" s="13" t="str">
        <f t="shared" si="517"/>
        <v>CROWN  - WA GALERIE PASSENGER B</v>
      </c>
      <c r="G6985" s="13"/>
      <c r="H6985" s="91" t="s">
        <v>28</v>
      </c>
      <c r="I6985" s="11" t="s">
        <v>29</v>
      </c>
      <c r="J6985" s="11" t="s">
        <v>29</v>
      </c>
      <c r="K6985" s="11" t="s">
        <v>30</v>
      </c>
      <c r="M6985" s="11" t="s">
        <v>7062</v>
      </c>
      <c r="N6985" s="13">
        <v>3105</v>
      </c>
      <c r="O6985" s="15">
        <f>_xlfn.XLOOKUP(B6985,Sheet1!A:A,Sheet1!E:E)</f>
        <v>57.31</v>
      </c>
      <c r="P6985" s="26"/>
      <c r="Q6985" s="15">
        <f t="shared" si="515"/>
        <v>60.175500000000007</v>
      </c>
      <c r="R6985" s="38">
        <f t="shared" si="516"/>
        <v>61.980765000000005</v>
      </c>
      <c r="S6985" s="26">
        <v>0</v>
      </c>
      <c r="T6985" s="13" t="str">
        <f t="shared" si="518"/>
        <v>Up</v>
      </c>
    </row>
    <row r="6986" spans="1:20" s="14" customFormat="1" hidden="1" x14ac:dyDescent="0.3">
      <c r="A6986" s="11">
        <v>6055336</v>
      </c>
      <c r="B6986" s="11">
        <v>6055336</v>
      </c>
      <c r="C6986" s="11" t="s">
        <v>26</v>
      </c>
      <c r="D6986" s="11" t="s">
        <v>27</v>
      </c>
      <c r="E6986" s="13" t="str">
        <f>_xlfn.XLOOKUP(B6986,Sheet1!A:A,Sheet1!B:B)</f>
        <v>WA GALERIE PASSENGER A</v>
      </c>
      <c r="F6986" s="13" t="str">
        <f t="shared" si="517"/>
        <v>CROWN  - WA GALERIE PASSENGER A</v>
      </c>
      <c r="G6986" s="13"/>
      <c r="H6986" s="91" t="s">
        <v>28</v>
      </c>
      <c r="I6986" s="11" t="s">
        <v>29</v>
      </c>
      <c r="J6986" s="11" t="s">
        <v>29</v>
      </c>
      <c r="K6986" s="11" t="s">
        <v>30</v>
      </c>
      <c r="M6986" s="11" t="s">
        <v>7062</v>
      </c>
      <c r="N6986" s="13">
        <v>3105</v>
      </c>
      <c r="O6986" s="15">
        <f>_xlfn.XLOOKUP(B6986,Sheet1!A:A,Sheet1!E:E)</f>
        <v>51.62</v>
      </c>
      <c r="P6986" s="26"/>
      <c r="Q6986" s="15">
        <f t="shared" si="515"/>
        <v>54.201000000000001</v>
      </c>
      <c r="R6986" s="38">
        <f t="shared" si="516"/>
        <v>55.827030000000001</v>
      </c>
      <c r="S6986" s="26">
        <v>0</v>
      </c>
      <c r="T6986" s="13" t="str">
        <f t="shared" si="518"/>
        <v>Up</v>
      </c>
    </row>
    <row r="6987" spans="1:20" s="14" customFormat="1" hidden="1" x14ac:dyDescent="0.3">
      <c r="A6987" s="11">
        <v>6042580</v>
      </c>
      <c r="B6987" s="11">
        <v>6042580</v>
      </c>
      <c r="C6987" s="11" t="s">
        <v>26</v>
      </c>
      <c r="D6987" s="11" t="s">
        <v>27</v>
      </c>
      <c r="E6987" s="13" t="str">
        <f>_xlfn.XLOOKUP(B6987,Sheet1!A:A,Sheet1!B:B)</f>
        <v>WA GALERIE SMART STRIPES WALL</v>
      </c>
      <c r="F6987" s="13" t="str">
        <f t="shared" si="517"/>
        <v>CROWN  - WA GALERIE SMART STRIPES WALL</v>
      </c>
      <c r="G6987" s="13"/>
      <c r="H6987" s="91" t="s">
        <v>28</v>
      </c>
      <c r="I6987" s="11" t="s">
        <v>29</v>
      </c>
      <c r="J6987" s="11" t="s">
        <v>29</v>
      </c>
      <c r="K6987" s="11" t="s">
        <v>30</v>
      </c>
      <c r="M6987" s="11" t="s">
        <v>7062</v>
      </c>
      <c r="N6987" s="13">
        <v>3105</v>
      </c>
      <c r="O6987" s="15">
        <f>_xlfn.XLOOKUP(B6987,Sheet1!A:A,Sheet1!E:E)</f>
        <v>20.79</v>
      </c>
      <c r="P6987" s="26"/>
      <c r="Q6987" s="15">
        <f t="shared" si="515"/>
        <v>21.829499999999999</v>
      </c>
      <c r="R6987" s="38">
        <f t="shared" si="516"/>
        <v>22.484385</v>
      </c>
      <c r="S6987" s="26">
        <v>0</v>
      </c>
      <c r="T6987" s="13" t="str">
        <f t="shared" si="518"/>
        <v>Up</v>
      </c>
    </row>
    <row r="6988" spans="1:20" s="14" customFormat="1" hidden="1" x14ac:dyDescent="0.3">
      <c r="A6988" s="11">
        <v>6042475</v>
      </c>
      <c r="B6988" s="11">
        <v>6042475</v>
      </c>
      <c r="C6988" s="11" t="s">
        <v>26</v>
      </c>
      <c r="D6988" s="11" t="s">
        <v>27</v>
      </c>
      <c r="E6988" s="13" t="str">
        <f>_xlfn.XLOOKUP(B6988,Sheet1!A:A,Sheet1!B:B)</f>
        <v>WA HARLEQUIN MOMENTUM 2 WALL D</v>
      </c>
      <c r="F6988" s="13" t="str">
        <f t="shared" si="517"/>
        <v>CROWN  - WA HARLEQUIN MOMENTUM 2 WALL D</v>
      </c>
      <c r="G6988" s="13"/>
      <c r="H6988" s="91" t="s">
        <v>28</v>
      </c>
      <c r="I6988" s="11" t="s">
        <v>29</v>
      </c>
      <c r="J6988" s="11" t="s">
        <v>29</v>
      </c>
      <c r="K6988" s="11" t="s">
        <v>30</v>
      </c>
      <c r="M6988" s="11" t="s">
        <v>7062</v>
      </c>
      <c r="N6988" s="13">
        <v>3105</v>
      </c>
      <c r="O6988" s="15">
        <f>_xlfn.XLOOKUP(B6988,Sheet1!A:A,Sheet1!E:E)</f>
        <v>90.1</v>
      </c>
      <c r="P6988" s="26"/>
      <c r="Q6988" s="15">
        <f t="shared" si="515"/>
        <v>94.605000000000004</v>
      </c>
      <c r="R6988" s="38">
        <f t="shared" si="516"/>
        <v>97.443150000000003</v>
      </c>
      <c r="S6988" s="26">
        <v>0</v>
      </c>
      <c r="T6988" s="13" t="str">
        <f t="shared" si="518"/>
        <v>Up</v>
      </c>
    </row>
    <row r="6989" spans="1:20" s="14" customFormat="1" hidden="1" x14ac:dyDescent="0.3">
      <c r="A6989" s="11">
        <v>6042474</v>
      </c>
      <c r="B6989" s="11">
        <v>6042474</v>
      </c>
      <c r="C6989" s="11" t="s">
        <v>26</v>
      </c>
      <c r="D6989" s="11" t="s">
        <v>27</v>
      </c>
      <c r="E6989" s="13" t="str">
        <f>_xlfn.XLOOKUP(B6989,Sheet1!A:A,Sheet1!B:B)</f>
        <v>WA HARLEQUIN MOMENTUM 2 WALL  C</v>
      </c>
      <c r="F6989" s="13" t="str">
        <f t="shared" si="517"/>
        <v>CROWN  - WA HARLEQUIN MOMENTUM 2 WALL  C</v>
      </c>
      <c r="G6989" s="13"/>
      <c r="H6989" s="91" t="s">
        <v>28</v>
      </c>
      <c r="I6989" s="11" t="s">
        <v>29</v>
      </c>
      <c r="J6989" s="11" t="s">
        <v>29</v>
      </c>
      <c r="K6989" s="11" t="s">
        <v>30</v>
      </c>
      <c r="M6989" s="11" t="s">
        <v>7062</v>
      </c>
      <c r="N6989" s="13">
        <v>3105</v>
      </c>
      <c r="O6989" s="15">
        <f>_xlfn.XLOOKUP(B6989,Sheet1!A:A,Sheet1!E:E)</f>
        <v>62.72</v>
      </c>
      <c r="P6989" s="26"/>
      <c r="Q6989" s="15">
        <f t="shared" si="515"/>
        <v>65.855999999999995</v>
      </c>
      <c r="R6989" s="38">
        <f t="shared" si="516"/>
        <v>67.831679999999992</v>
      </c>
      <c r="S6989" s="26">
        <v>0</v>
      </c>
      <c r="T6989" s="13" t="str">
        <f t="shared" si="518"/>
        <v>Up</v>
      </c>
    </row>
    <row r="6990" spans="1:20" s="14" customFormat="1" hidden="1" x14ac:dyDescent="0.3">
      <c r="A6990" s="11">
        <v>6042473</v>
      </c>
      <c r="B6990" s="11">
        <v>6042473</v>
      </c>
      <c r="C6990" s="11" t="s">
        <v>26</v>
      </c>
      <c r="D6990" s="11" t="s">
        <v>27</v>
      </c>
      <c r="E6990" s="13" t="str">
        <f>_xlfn.XLOOKUP(B6990,Sheet1!A:A,Sheet1!B:B)</f>
        <v>WA HARLEQUIN MOMENTUM 2 WALL   B</v>
      </c>
      <c r="F6990" s="13" t="str">
        <f t="shared" si="517"/>
        <v>CROWN  - WA HARLEQUIN MOMENTUM 2 WALL   B</v>
      </c>
      <c r="G6990" s="13"/>
      <c r="H6990" s="91" t="s">
        <v>28</v>
      </c>
      <c r="I6990" s="11" t="s">
        <v>29</v>
      </c>
      <c r="J6990" s="11" t="s">
        <v>29</v>
      </c>
      <c r="K6990" s="11" t="s">
        <v>30</v>
      </c>
      <c r="M6990" s="11" t="s">
        <v>7062</v>
      </c>
      <c r="N6990" s="13">
        <v>3105</v>
      </c>
      <c r="O6990" s="15">
        <f>_xlfn.XLOOKUP(B6990,Sheet1!A:A,Sheet1!E:E)</f>
        <v>53</v>
      </c>
      <c r="P6990" s="26"/>
      <c r="Q6990" s="15">
        <f t="shared" si="515"/>
        <v>55.650000000000006</v>
      </c>
      <c r="R6990" s="38">
        <f t="shared" si="516"/>
        <v>57.319500000000005</v>
      </c>
      <c r="S6990" s="26">
        <v>0</v>
      </c>
      <c r="T6990" s="13" t="str">
        <f t="shared" si="518"/>
        <v>Up</v>
      </c>
    </row>
    <row r="6991" spans="1:20" s="14" customFormat="1" hidden="1" x14ac:dyDescent="0.3">
      <c r="A6991" s="11">
        <v>6040354</v>
      </c>
      <c r="B6991" s="11">
        <v>6040354</v>
      </c>
      <c r="C6991" s="11" t="s">
        <v>26</v>
      </c>
      <c r="D6991" s="11" t="s">
        <v>27</v>
      </c>
      <c r="E6991" s="13" t="str">
        <f>_xlfn.XLOOKUP(B6991,Sheet1!A:A,Sheet1!B:B)</f>
        <v>WA A S CREATIONS 6416-18 WALL</v>
      </c>
      <c r="F6991" s="13" t="str">
        <f t="shared" si="517"/>
        <v>CROWN  - WA A S CREATIONS 6416-18 WALL</v>
      </c>
      <c r="G6991" s="13"/>
      <c r="H6991" s="91" t="s">
        <v>28</v>
      </c>
      <c r="I6991" s="11" t="s">
        <v>29</v>
      </c>
      <c r="J6991" s="11" t="s">
        <v>29</v>
      </c>
      <c r="K6991" s="11" t="s">
        <v>30</v>
      </c>
      <c r="M6991" s="11" t="s">
        <v>7062</v>
      </c>
      <c r="N6991" s="13">
        <v>3105</v>
      </c>
      <c r="O6991" s="15">
        <f>_xlfn.XLOOKUP(B6991,Sheet1!A:A,Sheet1!E:E)</f>
        <v>9.32</v>
      </c>
      <c r="P6991" s="26"/>
      <c r="Q6991" s="15">
        <f t="shared" si="515"/>
        <v>9.7860000000000014</v>
      </c>
      <c r="R6991" s="38">
        <f t="shared" si="516"/>
        <v>10.079580000000002</v>
      </c>
      <c r="S6991" s="26">
        <v>0</v>
      </c>
      <c r="T6991" s="13" t="str">
        <f t="shared" si="518"/>
        <v>Up</v>
      </c>
    </row>
    <row r="6992" spans="1:20" s="14" customFormat="1" hidden="1" x14ac:dyDescent="0.3">
      <c r="A6992" s="11">
        <v>6046954</v>
      </c>
      <c r="B6992" s="11">
        <v>6046954</v>
      </c>
      <c r="C6992" s="11" t="s">
        <v>26</v>
      </c>
      <c r="D6992" s="11" t="s">
        <v>27</v>
      </c>
      <c r="E6992" s="13" t="str">
        <f>_xlfn.XLOOKUP(B6992,Sheet1!A:A,Sheet1!B:B)</f>
        <v>WA GALERIE FRESH KITCHENS 5 BORDER C</v>
      </c>
      <c r="F6992" s="13" t="str">
        <f t="shared" si="517"/>
        <v>CROWN  - WA GALERIE FRESH KITCHENS 5 BORDER C</v>
      </c>
      <c r="G6992" s="13"/>
      <c r="H6992" s="91" t="s">
        <v>28</v>
      </c>
      <c r="I6992" s="11" t="s">
        <v>29</v>
      </c>
      <c r="J6992" s="11" t="s">
        <v>29</v>
      </c>
      <c r="K6992" s="11" t="s">
        <v>30</v>
      </c>
      <c r="M6992" s="11" t="s">
        <v>7062</v>
      </c>
      <c r="N6992" s="13">
        <v>3105</v>
      </c>
      <c r="O6992" s="15">
        <f>_xlfn.XLOOKUP(B6992,Sheet1!A:A,Sheet1!E:E)</f>
        <v>23.43</v>
      </c>
      <c r="P6992" s="26"/>
      <c r="Q6992" s="15">
        <f t="shared" si="515"/>
        <v>24.601500000000001</v>
      </c>
      <c r="R6992" s="38">
        <f t="shared" si="516"/>
        <v>25.339545000000001</v>
      </c>
      <c r="S6992" s="26">
        <v>0</v>
      </c>
      <c r="T6992" s="13" t="str">
        <f t="shared" si="518"/>
        <v>Up</v>
      </c>
    </row>
    <row r="6993" spans="1:20" s="14" customFormat="1" hidden="1" x14ac:dyDescent="0.3">
      <c r="A6993" s="11">
        <v>6046953</v>
      </c>
      <c r="B6993" s="11">
        <v>6046953</v>
      </c>
      <c r="C6993" s="11" t="s">
        <v>26</v>
      </c>
      <c r="D6993" s="11" t="s">
        <v>27</v>
      </c>
      <c r="E6993" s="13" t="str">
        <f>_xlfn.XLOOKUP(B6993,Sheet1!A:A,Sheet1!B:B)</f>
        <v>WA GALERIE FRESH KITCHENS 5 BORDER B</v>
      </c>
      <c r="F6993" s="13" t="str">
        <f t="shared" si="517"/>
        <v>CROWN  - WA GALERIE FRESH KITCHENS 5 BORDER B</v>
      </c>
      <c r="G6993" s="13"/>
      <c r="H6993" s="91" t="s">
        <v>28</v>
      </c>
      <c r="I6993" s="11" t="s">
        <v>29</v>
      </c>
      <c r="J6993" s="11" t="s">
        <v>29</v>
      </c>
      <c r="K6993" s="11" t="s">
        <v>30</v>
      </c>
      <c r="M6993" s="11" t="s">
        <v>7062</v>
      </c>
      <c r="N6993" s="13">
        <v>3105</v>
      </c>
      <c r="O6993" s="15">
        <f>_xlfn.XLOOKUP(B6993,Sheet1!A:A,Sheet1!E:E)</f>
        <v>19.670000000000002</v>
      </c>
      <c r="P6993" s="26"/>
      <c r="Q6993" s="15">
        <f t="shared" si="515"/>
        <v>20.653500000000001</v>
      </c>
      <c r="R6993" s="38">
        <f t="shared" si="516"/>
        <v>21.273105000000001</v>
      </c>
      <c r="S6993" s="26">
        <v>0</v>
      </c>
      <c r="T6993" s="13" t="str">
        <f t="shared" si="518"/>
        <v>Up</v>
      </c>
    </row>
    <row r="6994" spans="1:20" s="14" customFormat="1" hidden="1" x14ac:dyDescent="0.3">
      <c r="A6994" s="11">
        <v>6046951</v>
      </c>
      <c r="B6994" s="11">
        <v>6046951</v>
      </c>
      <c r="C6994" s="11" t="s">
        <v>26</v>
      </c>
      <c r="D6994" s="11" t="s">
        <v>27</v>
      </c>
      <c r="E6994" s="13" t="str">
        <f>_xlfn.XLOOKUP(B6994,Sheet1!A:A,Sheet1!B:B)</f>
        <v>WA GALERIE FRESH KITCHENS 5 A</v>
      </c>
      <c r="F6994" s="13" t="str">
        <f t="shared" si="517"/>
        <v>CROWN  - WA GALERIE FRESH KITCHENS 5 A</v>
      </c>
      <c r="G6994" s="13"/>
      <c r="H6994" s="91" t="s">
        <v>28</v>
      </c>
      <c r="I6994" s="11" t="s">
        <v>29</v>
      </c>
      <c r="J6994" s="11" t="s">
        <v>29</v>
      </c>
      <c r="K6994" s="11" t="s">
        <v>30</v>
      </c>
      <c r="M6994" s="11" t="s">
        <v>7062</v>
      </c>
      <c r="N6994" s="13">
        <v>3105</v>
      </c>
      <c r="O6994" s="15">
        <f>_xlfn.XLOOKUP(B6994,Sheet1!A:A,Sheet1!E:E)</f>
        <v>34</v>
      </c>
      <c r="P6994" s="26"/>
      <c r="Q6994" s="15">
        <f t="shared" si="515"/>
        <v>35.700000000000003</v>
      </c>
      <c r="R6994" s="38">
        <f t="shared" si="516"/>
        <v>36.771000000000001</v>
      </c>
      <c r="S6994" s="26">
        <v>0</v>
      </c>
      <c r="T6994" s="13" t="str">
        <f t="shared" si="518"/>
        <v>Up</v>
      </c>
    </row>
    <row r="6995" spans="1:20" s="14" customFormat="1" hidden="1" x14ac:dyDescent="0.3">
      <c r="A6995" s="11">
        <v>6046489</v>
      </c>
      <c r="B6995" s="11">
        <v>6046489</v>
      </c>
      <c r="C6995" s="11" t="s">
        <v>26</v>
      </c>
      <c r="D6995" s="11" t="s">
        <v>27</v>
      </c>
      <c r="E6995" s="13" t="str">
        <f>_xlfn.XLOOKUP(B6995,Sheet1!A:A,Sheet1!B:B)</f>
        <v>WA HARLEQUIN MOMENTUM 3 GROUP 4</v>
      </c>
      <c r="F6995" s="13" t="str">
        <f t="shared" si="517"/>
        <v>CROWN  - WA HARLEQUIN MOMENTUM 3 GROUP 4</v>
      </c>
      <c r="G6995" s="13"/>
      <c r="H6995" s="91" t="s">
        <v>28</v>
      </c>
      <c r="I6995" s="11" t="s">
        <v>29</v>
      </c>
      <c r="J6995" s="11" t="s">
        <v>29</v>
      </c>
      <c r="K6995" s="11" t="s">
        <v>30</v>
      </c>
      <c r="M6995" s="11" t="s">
        <v>7062</v>
      </c>
      <c r="N6995" s="13">
        <v>3105</v>
      </c>
      <c r="O6995" s="15">
        <f>_xlfn.XLOOKUP(B6995,Sheet1!A:A,Sheet1!E:E)</f>
        <v>83.92</v>
      </c>
      <c r="P6995" s="26"/>
      <c r="Q6995" s="15">
        <f t="shared" ref="Q6995:Q7058" si="519">O6995*1.05</f>
        <v>88.116</v>
      </c>
      <c r="R6995" s="38">
        <f t="shared" ref="R6995:R7058" si="520">Q6995*1.03</f>
        <v>90.759479999999996</v>
      </c>
      <c r="S6995" s="26">
        <v>0</v>
      </c>
      <c r="T6995" s="13" t="str">
        <f t="shared" si="518"/>
        <v>Up</v>
      </c>
    </row>
    <row r="6996" spans="1:20" s="14" customFormat="1" hidden="1" x14ac:dyDescent="0.3">
      <c r="A6996" s="11">
        <v>6046488</v>
      </c>
      <c r="B6996" s="11">
        <v>6046488</v>
      </c>
      <c r="C6996" s="11" t="s">
        <v>26</v>
      </c>
      <c r="D6996" s="11" t="s">
        <v>27</v>
      </c>
      <c r="E6996" s="13" t="str">
        <f>_xlfn.XLOOKUP(B6996,Sheet1!A:A,Sheet1!B:B)</f>
        <v>WA HARLEQUIN MOMENTUM 3 GROUP 3</v>
      </c>
      <c r="F6996" s="13" t="str">
        <f t="shared" si="517"/>
        <v>CROWN  - WA HARLEQUIN MOMENTUM 3 GROUP 3</v>
      </c>
      <c r="G6996" s="13"/>
      <c r="H6996" s="91" t="s">
        <v>28</v>
      </c>
      <c r="I6996" s="11" t="s">
        <v>29</v>
      </c>
      <c r="J6996" s="11" t="s">
        <v>29</v>
      </c>
      <c r="K6996" s="11" t="s">
        <v>30</v>
      </c>
      <c r="M6996" s="11" t="s">
        <v>7062</v>
      </c>
      <c r="N6996" s="13">
        <v>3105</v>
      </c>
      <c r="O6996" s="15">
        <f>_xlfn.XLOOKUP(B6996,Sheet1!A:A,Sheet1!E:E)</f>
        <v>72.430000000000007</v>
      </c>
      <c r="P6996" s="26"/>
      <c r="Q6996" s="15">
        <f t="shared" si="519"/>
        <v>76.051500000000004</v>
      </c>
      <c r="R6996" s="38">
        <f t="shared" si="520"/>
        <v>78.333045000000013</v>
      </c>
      <c r="S6996" s="26">
        <v>0</v>
      </c>
      <c r="T6996" s="13" t="str">
        <f t="shared" si="518"/>
        <v>Up</v>
      </c>
    </row>
    <row r="6997" spans="1:20" s="14" customFormat="1" hidden="1" x14ac:dyDescent="0.3">
      <c r="A6997" s="11">
        <v>6046485</v>
      </c>
      <c r="B6997" s="11">
        <v>6046485</v>
      </c>
      <c r="C6997" s="11" t="s">
        <v>26</v>
      </c>
      <c r="D6997" s="11" t="s">
        <v>27</v>
      </c>
      <c r="E6997" s="13" t="str">
        <f>_xlfn.XLOOKUP(B6997,Sheet1!A:A,Sheet1!B:B)</f>
        <v>WA HARLEQUIN MOMENTUM 3 GROUP 2</v>
      </c>
      <c r="F6997" s="13" t="str">
        <f t="shared" si="517"/>
        <v>CROWN  - WA HARLEQUIN MOMENTUM 3 GROUP 2</v>
      </c>
      <c r="G6997" s="13"/>
      <c r="H6997" s="91" t="s">
        <v>28</v>
      </c>
      <c r="I6997" s="11" t="s">
        <v>29</v>
      </c>
      <c r="J6997" s="11" t="s">
        <v>29</v>
      </c>
      <c r="K6997" s="11" t="s">
        <v>30</v>
      </c>
      <c r="M6997" s="11" t="s">
        <v>7062</v>
      </c>
      <c r="N6997" s="13">
        <v>3105</v>
      </c>
      <c r="O6997" s="15">
        <f>_xlfn.XLOOKUP(B6997,Sheet1!A:A,Sheet1!E:E)</f>
        <v>66.25</v>
      </c>
      <c r="P6997" s="26"/>
      <c r="Q6997" s="15">
        <f t="shared" si="519"/>
        <v>69.5625</v>
      </c>
      <c r="R6997" s="38">
        <f t="shared" si="520"/>
        <v>71.649375000000006</v>
      </c>
      <c r="S6997" s="26">
        <v>0</v>
      </c>
      <c r="T6997" s="13" t="str">
        <f t="shared" si="518"/>
        <v>Up</v>
      </c>
    </row>
    <row r="6998" spans="1:20" s="14" customFormat="1" hidden="1" x14ac:dyDescent="0.3">
      <c r="A6998" s="11">
        <v>6045576</v>
      </c>
      <c r="B6998" s="11">
        <v>6045576</v>
      </c>
      <c r="C6998" s="11" t="s">
        <v>26</v>
      </c>
      <c r="D6998" s="11" t="s">
        <v>27</v>
      </c>
      <c r="E6998" s="13" t="str">
        <f>_xlfn.XLOOKUP(B6998,Sheet1!A:A,Sheet1!B:B)</f>
        <v>WA GALERIE ITALIAN DAMASK A</v>
      </c>
      <c r="F6998" s="13" t="str">
        <f t="shared" si="517"/>
        <v>CROWN  - WA GALERIE ITALIAN DAMASK A</v>
      </c>
      <c r="G6998" s="13"/>
      <c r="H6998" s="91" t="s">
        <v>28</v>
      </c>
      <c r="I6998" s="11" t="s">
        <v>29</v>
      </c>
      <c r="J6998" s="11" t="s">
        <v>29</v>
      </c>
      <c r="K6998" s="11" t="s">
        <v>30</v>
      </c>
      <c r="M6998" s="11" t="s">
        <v>7062</v>
      </c>
      <c r="N6998" s="13">
        <v>3105</v>
      </c>
      <c r="O6998" s="15">
        <f>_xlfn.XLOOKUP(B6998,Sheet1!A:A,Sheet1!E:E)</f>
        <v>30.79</v>
      </c>
      <c r="P6998" s="26"/>
      <c r="Q6998" s="15">
        <f t="shared" si="519"/>
        <v>32.329500000000003</v>
      </c>
      <c r="R6998" s="38">
        <f t="shared" si="520"/>
        <v>33.299385000000001</v>
      </c>
      <c r="S6998" s="26">
        <v>0</v>
      </c>
      <c r="T6998" s="13" t="str">
        <f t="shared" si="518"/>
        <v>Up</v>
      </c>
    </row>
    <row r="6999" spans="1:20" s="14" customFormat="1" hidden="1" x14ac:dyDescent="0.3">
      <c r="A6999" s="11">
        <v>6044410</v>
      </c>
      <c r="B6999" s="11">
        <v>6044410</v>
      </c>
      <c r="C6999" s="11" t="s">
        <v>26</v>
      </c>
      <c r="D6999" s="11" t="s">
        <v>27</v>
      </c>
      <c r="E6999" s="13" t="str">
        <f>_xlfn.XLOOKUP(B6999,Sheet1!A:A,Sheet1!B:B)</f>
        <v>WA SANDERSON ARCHIVE WALLPAPERS II WALL</v>
      </c>
      <c r="F6999" s="13" t="str">
        <f t="shared" si="517"/>
        <v>CROWN  - WA SANDERSON ARCHIVE WALLPAPERS II WALL</v>
      </c>
      <c r="G6999" s="13"/>
      <c r="H6999" s="91" t="s">
        <v>28</v>
      </c>
      <c r="I6999" s="11" t="s">
        <v>29</v>
      </c>
      <c r="J6999" s="11" t="s">
        <v>29</v>
      </c>
      <c r="K6999" s="11" t="s">
        <v>30</v>
      </c>
      <c r="M6999" s="11" t="s">
        <v>7062</v>
      </c>
      <c r="N6999" s="13">
        <v>3105</v>
      </c>
      <c r="O6999" s="15">
        <f>_xlfn.XLOOKUP(B6999,Sheet1!A:A,Sheet1!E:E)</f>
        <v>82.5</v>
      </c>
      <c r="P6999" s="26"/>
      <c r="Q6999" s="15">
        <f t="shared" si="519"/>
        <v>86.625</v>
      </c>
      <c r="R6999" s="38">
        <f t="shared" si="520"/>
        <v>89.223749999999995</v>
      </c>
      <c r="S6999" s="26">
        <v>0</v>
      </c>
      <c r="T6999" s="13" t="str">
        <f t="shared" si="518"/>
        <v>Up</v>
      </c>
    </row>
    <row r="7000" spans="1:20" s="14" customFormat="1" hidden="1" x14ac:dyDescent="0.3">
      <c r="A7000" s="11">
        <v>6044409</v>
      </c>
      <c r="B7000" s="11">
        <v>6044409</v>
      </c>
      <c r="C7000" s="11" t="s">
        <v>26</v>
      </c>
      <c r="D7000" s="11" t="s">
        <v>27</v>
      </c>
      <c r="E7000" s="13" t="str">
        <f>_xlfn.XLOOKUP(B7000,Sheet1!A:A,Sheet1!B:B)</f>
        <v>WA SANDERSON ARCHIVE WALLPAPERS II WALL</v>
      </c>
      <c r="F7000" s="13" t="str">
        <f t="shared" si="517"/>
        <v>CROWN  - WA SANDERSON ARCHIVE WALLPAPERS II WALL</v>
      </c>
      <c r="G7000" s="13"/>
      <c r="H7000" s="91" t="s">
        <v>28</v>
      </c>
      <c r="I7000" s="11" t="s">
        <v>29</v>
      </c>
      <c r="J7000" s="11" t="s">
        <v>29</v>
      </c>
      <c r="K7000" s="11" t="s">
        <v>30</v>
      </c>
      <c r="M7000" s="11" t="s">
        <v>7062</v>
      </c>
      <c r="N7000" s="13">
        <v>3105</v>
      </c>
      <c r="O7000" s="15">
        <f>_xlfn.XLOOKUP(B7000,Sheet1!A:A,Sheet1!E:E)</f>
        <v>112.5</v>
      </c>
      <c r="P7000" s="26">
        <f>_xlfn.XLOOKUP(A7000,Sheet2!F:F,Sheet2!H:H)</f>
        <v>4.9777777777777779</v>
      </c>
      <c r="Q7000" s="15">
        <f t="shared" si="519"/>
        <v>118.125</v>
      </c>
      <c r="R7000" s="38">
        <f t="shared" si="520"/>
        <v>121.66875</v>
      </c>
      <c r="S7000" s="26">
        <v>0</v>
      </c>
      <c r="T7000" s="13" t="str">
        <f t="shared" si="518"/>
        <v>Up</v>
      </c>
    </row>
    <row r="7001" spans="1:20" s="14" customFormat="1" hidden="1" x14ac:dyDescent="0.3">
      <c r="A7001" s="11">
        <v>6044369</v>
      </c>
      <c r="B7001" s="11">
        <v>6044369</v>
      </c>
      <c r="C7001" s="11" t="s">
        <v>26</v>
      </c>
      <c r="D7001" s="11" t="s">
        <v>27</v>
      </c>
      <c r="E7001" s="13" t="str">
        <f>_xlfn.XLOOKUP(B7001,Sheet1!A:A,Sheet1!B:B)</f>
        <v>WA TEKTURA FABRIC BACKED WALL GRP1</v>
      </c>
      <c r="F7001" s="13" t="str">
        <f t="shared" si="517"/>
        <v>CROWN  - WA TEKTURA FABRIC BACKED WALL GRP1</v>
      </c>
      <c r="G7001" s="13"/>
      <c r="H7001" s="91" t="s">
        <v>28</v>
      </c>
      <c r="I7001" s="11" t="s">
        <v>29</v>
      </c>
      <c r="J7001" s="11" t="s">
        <v>29</v>
      </c>
      <c r="K7001" s="11" t="s">
        <v>30</v>
      </c>
      <c r="M7001" s="11" t="s">
        <v>7062</v>
      </c>
      <c r="N7001" s="13">
        <v>3105</v>
      </c>
      <c r="O7001" s="15">
        <f>_xlfn.XLOOKUP(B7001,Sheet1!A:A,Sheet1!E:E)</f>
        <v>18.97</v>
      </c>
      <c r="P7001" s="26"/>
      <c r="Q7001" s="15">
        <f t="shared" si="519"/>
        <v>19.918499999999998</v>
      </c>
      <c r="R7001" s="38">
        <f t="shared" si="520"/>
        <v>20.516054999999998</v>
      </c>
      <c r="S7001" s="26">
        <v>0</v>
      </c>
      <c r="T7001" s="13" t="str">
        <f t="shared" si="518"/>
        <v>Up</v>
      </c>
    </row>
    <row r="7002" spans="1:20" s="14" customFormat="1" hidden="1" x14ac:dyDescent="0.3">
      <c r="A7002" s="11">
        <v>6044363</v>
      </c>
      <c r="B7002" s="11">
        <v>6044363</v>
      </c>
      <c r="C7002" s="11" t="s">
        <v>26</v>
      </c>
      <c r="D7002" s="11" t="s">
        <v>27</v>
      </c>
      <c r="E7002" s="13" t="str">
        <f>_xlfn.XLOOKUP(B7002,Sheet1!A:A,Sheet1!B:B)</f>
        <v>WA TEKTURA EXPRESS RANGE BUDGET WALL IMA</v>
      </c>
      <c r="F7002" s="13" t="str">
        <f t="shared" si="517"/>
        <v>CROWN  - WA TEKTURA EXPRESS RANGE BUDGET WALL IMA</v>
      </c>
      <c r="G7002" s="13"/>
      <c r="H7002" s="91" t="s">
        <v>28</v>
      </c>
      <c r="I7002" s="11" t="s">
        <v>29</v>
      </c>
      <c r="J7002" s="11" t="s">
        <v>29</v>
      </c>
      <c r="K7002" s="11" t="s">
        <v>30</v>
      </c>
      <c r="M7002" s="11" t="s">
        <v>7062</v>
      </c>
      <c r="N7002" s="13">
        <v>3105</v>
      </c>
      <c r="O7002" s="15">
        <f>_xlfn.XLOOKUP(B7002,Sheet1!A:A,Sheet1!E:E)</f>
        <v>3.03</v>
      </c>
      <c r="P7002" s="26"/>
      <c r="Q7002" s="15">
        <f t="shared" si="519"/>
        <v>3.1814999999999998</v>
      </c>
      <c r="R7002" s="38">
        <f t="shared" si="520"/>
        <v>3.276945</v>
      </c>
      <c r="S7002" s="26">
        <v>0</v>
      </c>
      <c r="T7002" s="13" t="str">
        <f t="shared" si="518"/>
        <v>Up</v>
      </c>
    </row>
    <row r="7003" spans="1:20" s="14" customFormat="1" hidden="1" x14ac:dyDescent="0.3">
      <c r="A7003" s="11">
        <v>6054124</v>
      </c>
      <c r="B7003" s="11">
        <v>6054124</v>
      </c>
      <c r="C7003" s="11" t="s">
        <v>26</v>
      </c>
      <c r="D7003" s="11" t="s">
        <v>27</v>
      </c>
      <c r="E7003" s="13" t="str">
        <f>_xlfn.XLOOKUP(B7003,Sheet1!A:A,Sheet1!B:B)</f>
        <v>WA GALERIE KITCHEN RECIPES A</v>
      </c>
      <c r="F7003" s="13" t="str">
        <f t="shared" si="517"/>
        <v>CROWN  - WA GALERIE KITCHEN RECIPES A</v>
      </c>
      <c r="G7003" s="13"/>
      <c r="H7003" s="91" t="s">
        <v>28</v>
      </c>
      <c r="I7003" s="11" t="s">
        <v>29</v>
      </c>
      <c r="J7003" s="11" t="s">
        <v>29</v>
      </c>
      <c r="K7003" s="11" t="s">
        <v>30</v>
      </c>
      <c r="M7003" s="11" t="s">
        <v>7062</v>
      </c>
      <c r="N7003" s="13">
        <v>3105</v>
      </c>
      <c r="O7003" s="15">
        <f>_xlfn.XLOOKUP(B7003,Sheet1!A:A,Sheet1!E:E)</f>
        <v>29.52</v>
      </c>
      <c r="P7003" s="26"/>
      <c r="Q7003" s="15">
        <f t="shared" si="519"/>
        <v>30.996000000000002</v>
      </c>
      <c r="R7003" s="38">
        <f t="shared" si="520"/>
        <v>31.925880000000003</v>
      </c>
      <c r="S7003" s="26">
        <v>0</v>
      </c>
      <c r="T7003" s="13" t="str">
        <f t="shared" si="518"/>
        <v>Up</v>
      </c>
    </row>
    <row r="7004" spans="1:20" s="14" customFormat="1" hidden="1" x14ac:dyDescent="0.3">
      <c r="A7004" s="11">
        <v>6054123</v>
      </c>
      <c r="B7004" s="11">
        <v>6054123</v>
      </c>
      <c r="C7004" s="11" t="s">
        <v>26</v>
      </c>
      <c r="D7004" s="11" t="s">
        <v>27</v>
      </c>
      <c r="E7004" s="13" t="str">
        <f>_xlfn.XLOOKUP(B7004,Sheet1!A:A,Sheet1!B:B)</f>
        <v>WA GALERIE NATURAL FX B</v>
      </c>
      <c r="F7004" s="13" t="str">
        <f t="shared" si="517"/>
        <v>CROWN  - WA GALERIE NATURAL FX B</v>
      </c>
      <c r="G7004" s="13"/>
      <c r="H7004" s="91" t="s">
        <v>28</v>
      </c>
      <c r="I7004" s="11" t="s">
        <v>29</v>
      </c>
      <c r="J7004" s="11" t="s">
        <v>29</v>
      </c>
      <c r="K7004" s="11" t="s">
        <v>30</v>
      </c>
      <c r="M7004" s="11" t="s">
        <v>7062</v>
      </c>
      <c r="N7004" s="13">
        <v>3105</v>
      </c>
      <c r="O7004" s="15">
        <f>_xlfn.XLOOKUP(B7004,Sheet1!A:A,Sheet1!E:E)</f>
        <v>33.11</v>
      </c>
      <c r="P7004" s="26"/>
      <c r="Q7004" s="15">
        <f t="shared" si="519"/>
        <v>34.765500000000003</v>
      </c>
      <c r="R7004" s="38">
        <f t="shared" si="520"/>
        <v>35.808465000000005</v>
      </c>
      <c r="S7004" s="26">
        <v>0</v>
      </c>
      <c r="T7004" s="13" t="str">
        <f t="shared" si="518"/>
        <v>Up</v>
      </c>
    </row>
    <row r="7005" spans="1:20" s="14" customFormat="1" hidden="1" x14ac:dyDescent="0.3">
      <c r="A7005" s="11">
        <v>6054122</v>
      </c>
      <c r="B7005" s="11">
        <v>6054122</v>
      </c>
      <c r="C7005" s="11" t="s">
        <v>26</v>
      </c>
      <c r="D7005" s="11" t="s">
        <v>27</v>
      </c>
      <c r="E7005" s="13" t="str">
        <f>_xlfn.XLOOKUP(B7005,Sheet1!A:A,Sheet1!B:B)</f>
        <v>WA GALERIE NATURAL FX A</v>
      </c>
      <c r="F7005" s="13" t="str">
        <f t="shared" si="517"/>
        <v>CROWN  - WA GALERIE NATURAL FX A</v>
      </c>
      <c r="G7005" s="13"/>
      <c r="H7005" s="91" t="s">
        <v>28</v>
      </c>
      <c r="I7005" s="11" t="s">
        <v>29</v>
      </c>
      <c r="J7005" s="11" t="s">
        <v>29</v>
      </c>
      <c r="K7005" s="11" t="s">
        <v>30</v>
      </c>
      <c r="M7005" s="11" t="s">
        <v>7062</v>
      </c>
      <c r="N7005" s="13">
        <v>3105</v>
      </c>
      <c r="O7005" s="15">
        <f>_xlfn.XLOOKUP(B7005,Sheet1!A:A,Sheet1!E:E)</f>
        <v>29.52</v>
      </c>
      <c r="P7005" s="26"/>
      <c r="Q7005" s="15">
        <f t="shared" si="519"/>
        <v>30.996000000000002</v>
      </c>
      <c r="R7005" s="38">
        <f t="shared" si="520"/>
        <v>31.925880000000003</v>
      </c>
      <c r="S7005" s="26">
        <v>0</v>
      </c>
      <c r="T7005" s="13" t="str">
        <f t="shared" si="518"/>
        <v>Up</v>
      </c>
    </row>
    <row r="7006" spans="1:20" s="14" customFormat="1" hidden="1" x14ac:dyDescent="0.3">
      <c r="A7006" s="11">
        <v>6051852</v>
      </c>
      <c r="B7006" s="11">
        <v>6051852</v>
      </c>
      <c r="C7006" s="11" t="s">
        <v>26</v>
      </c>
      <c r="D7006" s="11" t="s">
        <v>27</v>
      </c>
      <c r="E7006" s="13" t="str">
        <f>_xlfn.XLOOKUP(B7006,Sheet1!A:A,Sheet1!B:B)</f>
        <v>WA GALERIE ROSE GARDEN A WALL</v>
      </c>
      <c r="F7006" s="13" t="str">
        <f t="shared" si="517"/>
        <v>CROWN  - WA GALERIE ROSE GARDEN A WALL</v>
      </c>
      <c r="G7006" s="13"/>
      <c r="H7006" s="91" t="s">
        <v>28</v>
      </c>
      <c r="I7006" s="11" t="s">
        <v>29</v>
      </c>
      <c r="J7006" s="11" t="s">
        <v>29</v>
      </c>
      <c r="K7006" s="11" t="s">
        <v>30</v>
      </c>
      <c r="M7006" s="11" t="s">
        <v>7062</v>
      </c>
      <c r="N7006" s="13">
        <v>3105</v>
      </c>
      <c r="O7006" s="15">
        <f>_xlfn.XLOOKUP(B7006,Sheet1!A:A,Sheet1!E:E)</f>
        <v>34</v>
      </c>
      <c r="P7006" s="26"/>
      <c r="Q7006" s="15">
        <f t="shared" si="519"/>
        <v>35.700000000000003</v>
      </c>
      <c r="R7006" s="38">
        <f t="shared" si="520"/>
        <v>36.771000000000001</v>
      </c>
      <c r="S7006" s="26">
        <v>0</v>
      </c>
      <c r="T7006" s="13" t="str">
        <f t="shared" si="518"/>
        <v>Up</v>
      </c>
    </row>
    <row r="7007" spans="1:20" s="14" customFormat="1" hidden="1" x14ac:dyDescent="0.3">
      <c r="A7007" s="11">
        <v>6051850</v>
      </c>
      <c r="B7007" s="11">
        <v>6051850</v>
      </c>
      <c r="C7007" s="11" t="s">
        <v>26</v>
      </c>
      <c r="D7007" s="11" t="s">
        <v>27</v>
      </c>
      <c r="E7007" s="13" t="str">
        <f>_xlfn.XLOOKUP(B7007,Sheet1!A:A,Sheet1!B:B)</f>
        <v>WA GALERIE INDO CHIC C WALL</v>
      </c>
      <c r="F7007" s="13" t="str">
        <f t="shared" si="517"/>
        <v>CROWN  - WA GALERIE INDO CHIC C WALL</v>
      </c>
      <c r="G7007" s="13"/>
      <c r="H7007" s="91" t="s">
        <v>28</v>
      </c>
      <c r="I7007" s="11" t="s">
        <v>29</v>
      </c>
      <c r="J7007" s="11" t="s">
        <v>29</v>
      </c>
      <c r="K7007" s="11" t="s">
        <v>30</v>
      </c>
      <c r="M7007" s="11" t="s">
        <v>7062</v>
      </c>
      <c r="N7007" s="13">
        <v>3105</v>
      </c>
      <c r="O7007" s="15">
        <f>_xlfn.XLOOKUP(B7007,Sheet1!A:A,Sheet1!E:E)</f>
        <v>30.99</v>
      </c>
      <c r="P7007" s="26"/>
      <c r="Q7007" s="15">
        <f t="shared" si="519"/>
        <v>32.539499999999997</v>
      </c>
      <c r="R7007" s="38">
        <f t="shared" si="520"/>
        <v>33.515684999999998</v>
      </c>
      <c r="S7007" s="26">
        <v>0</v>
      </c>
      <c r="T7007" s="13" t="str">
        <f t="shared" si="518"/>
        <v>Up</v>
      </c>
    </row>
    <row r="7008" spans="1:20" s="14" customFormat="1" hidden="1" x14ac:dyDescent="0.3">
      <c r="A7008" s="11">
        <v>6051849</v>
      </c>
      <c r="B7008" s="11">
        <v>6051849</v>
      </c>
      <c r="C7008" s="11" t="s">
        <v>26</v>
      </c>
      <c r="D7008" s="11" t="s">
        <v>27</v>
      </c>
      <c r="E7008" s="13" t="str">
        <f>_xlfn.XLOOKUP(B7008,Sheet1!A:A,Sheet1!B:B)</f>
        <v>WA GALERIE INDO CHIC B WALL</v>
      </c>
      <c r="F7008" s="13" t="str">
        <f t="shared" si="517"/>
        <v>CROWN  - WA GALERIE INDO CHIC B WALL</v>
      </c>
      <c r="G7008" s="13"/>
      <c r="H7008" s="91" t="s">
        <v>28</v>
      </c>
      <c r="I7008" s="11" t="s">
        <v>29</v>
      </c>
      <c r="J7008" s="11" t="s">
        <v>29</v>
      </c>
      <c r="K7008" s="11" t="s">
        <v>30</v>
      </c>
      <c r="M7008" s="11" t="s">
        <v>7062</v>
      </c>
      <c r="N7008" s="13">
        <v>3105</v>
      </c>
      <c r="O7008" s="15">
        <f>_xlfn.XLOOKUP(B7008,Sheet1!A:A,Sheet1!E:E)</f>
        <v>29.49</v>
      </c>
      <c r="P7008" s="26"/>
      <c r="Q7008" s="15">
        <f t="shared" si="519"/>
        <v>30.964500000000001</v>
      </c>
      <c r="R7008" s="38">
        <f t="shared" si="520"/>
        <v>31.893435</v>
      </c>
      <c r="S7008" s="26">
        <v>0</v>
      </c>
      <c r="T7008" s="13" t="str">
        <f t="shared" si="518"/>
        <v>Up</v>
      </c>
    </row>
    <row r="7009" spans="1:20" s="14" customFormat="1" hidden="1" x14ac:dyDescent="0.3">
      <c r="A7009" s="11">
        <v>6051406</v>
      </c>
      <c r="B7009" s="11">
        <v>6051406</v>
      </c>
      <c r="C7009" s="11" t="s">
        <v>26</v>
      </c>
      <c r="D7009" s="11" t="s">
        <v>27</v>
      </c>
      <c r="E7009" s="13" t="str">
        <f>_xlfn.XLOOKUP(B7009,Sheet1!A:A,Sheet1!B:B)</f>
        <v>WA HARLEQUIN TRESILLO GRP4</v>
      </c>
      <c r="F7009" s="13" t="str">
        <f t="shared" si="517"/>
        <v>CROWN  - WA HARLEQUIN TRESILLO GRP4</v>
      </c>
      <c r="G7009" s="13"/>
      <c r="H7009" s="91" t="s">
        <v>28</v>
      </c>
      <c r="I7009" s="11" t="s">
        <v>29</v>
      </c>
      <c r="J7009" s="11" t="s">
        <v>29</v>
      </c>
      <c r="K7009" s="11" t="s">
        <v>30</v>
      </c>
      <c r="M7009" s="11" t="s">
        <v>7062</v>
      </c>
      <c r="N7009" s="13">
        <v>3105</v>
      </c>
      <c r="O7009" s="15">
        <f>_xlfn.XLOOKUP(B7009,Sheet1!A:A,Sheet1!E:E)</f>
        <v>60</v>
      </c>
      <c r="P7009" s="26"/>
      <c r="Q7009" s="15">
        <f t="shared" si="519"/>
        <v>63</v>
      </c>
      <c r="R7009" s="38">
        <f t="shared" si="520"/>
        <v>64.89</v>
      </c>
      <c r="S7009" s="26">
        <v>0</v>
      </c>
      <c r="T7009" s="13" t="str">
        <f t="shared" si="518"/>
        <v>Up</v>
      </c>
    </row>
    <row r="7010" spans="1:20" s="14" customFormat="1" hidden="1" x14ac:dyDescent="0.3">
      <c r="A7010" s="11">
        <v>6054125</v>
      </c>
      <c r="B7010" s="11">
        <v>6054125</v>
      </c>
      <c r="C7010" s="11" t="s">
        <v>26</v>
      </c>
      <c r="D7010" s="11" t="s">
        <v>27</v>
      </c>
      <c r="E7010" s="13" t="str">
        <f>_xlfn.XLOOKUP(B7010,Sheet1!A:A,Sheet1!B:B)</f>
        <v>WA GALERIE KITCHEN RECIPES B</v>
      </c>
      <c r="F7010" s="13" t="str">
        <f t="shared" si="517"/>
        <v>CROWN  - WA GALERIE KITCHEN RECIPES B</v>
      </c>
      <c r="G7010" s="13"/>
      <c r="H7010" s="91" t="s">
        <v>28</v>
      </c>
      <c r="I7010" s="11" t="s">
        <v>29</v>
      </c>
      <c r="J7010" s="11" t="s">
        <v>29</v>
      </c>
      <c r="K7010" s="11" t="s">
        <v>30</v>
      </c>
      <c r="M7010" s="11" t="s">
        <v>7062</v>
      </c>
      <c r="N7010" s="13">
        <v>3105</v>
      </c>
      <c r="O7010" s="15">
        <f>_xlfn.XLOOKUP(B7010,Sheet1!A:A,Sheet1!E:E)</f>
        <v>34.01</v>
      </c>
      <c r="P7010" s="26"/>
      <c r="Q7010" s="15">
        <f t="shared" si="519"/>
        <v>35.710499999999996</v>
      </c>
      <c r="R7010" s="38">
        <f t="shared" si="520"/>
        <v>36.781814999999995</v>
      </c>
      <c r="S7010" s="26">
        <v>0</v>
      </c>
      <c r="T7010" s="13" t="str">
        <f t="shared" si="518"/>
        <v>Up</v>
      </c>
    </row>
    <row r="7011" spans="1:20" s="14" customFormat="1" hidden="1" x14ac:dyDescent="0.3">
      <c r="A7011" s="11">
        <v>6054669</v>
      </c>
      <c r="B7011" s="11">
        <v>6054669</v>
      </c>
      <c r="C7011" s="11" t="s">
        <v>26</v>
      </c>
      <c r="D7011" s="11" t="s">
        <v>27</v>
      </c>
      <c r="E7011" s="13" t="str">
        <f>_xlfn.XLOOKUP(B7011,Sheet1!A:A,Sheet1!B:B)</f>
        <v>WA CDC PROFESSIONAL WPR COLLECT SINGLE F</v>
      </c>
      <c r="F7011" s="13" t="str">
        <f t="shared" si="517"/>
        <v>CROWN  - WA CDC PROFESSIONAL WPR COLLECT SINGLE F</v>
      </c>
      <c r="G7011" s="13"/>
      <c r="H7011" s="91" t="s">
        <v>28</v>
      </c>
      <c r="I7011" s="11" t="s">
        <v>29</v>
      </c>
      <c r="J7011" s="11" t="s">
        <v>29</v>
      </c>
      <c r="K7011" s="11" t="s">
        <v>30</v>
      </c>
      <c r="M7011" s="11" t="s">
        <v>7062</v>
      </c>
      <c r="N7011" s="13">
        <v>3105</v>
      </c>
      <c r="O7011" s="15">
        <f>_xlfn.XLOOKUP(B7011,Sheet1!A:A,Sheet1!E:E)</f>
        <v>16.66</v>
      </c>
      <c r="P7011" s="26"/>
      <c r="Q7011" s="15">
        <f t="shared" si="519"/>
        <v>17.493000000000002</v>
      </c>
      <c r="R7011" s="38">
        <f t="shared" si="520"/>
        <v>18.017790000000002</v>
      </c>
      <c r="S7011" s="26">
        <v>0</v>
      </c>
      <c r="T7011" s="13" t="str">
        <f t="shared" si="518"/>
        <v>Up</v>
      </c>
    </row>
    <row r="7012" spans="1:20" s="14" customFormat="1" hidden="1" x14ac:dyDescent="0.3">
      <c r="A7012" s="11">
        <v>6054139</v>
      </c>
      <c r="B7012" s="11">
        <v>6054139</v>
      </c>
      <c r="C7012" s="11" t="s">
        <v>26</v>
      </c>
      <c r="D7012" s="11" t="s">
        <v>27</v>
      </c>
      <c r="E7012" s="13" t="str">
        <f>_xlfn.XLOOKUP(B7012,Sheet1!A:A,Sheet1!B:B)</f>
        <v>WA GALERIE GLOBAL FUSION F</v>
      </c>
      <c r="F7012" s="13" t="str">
        <f t="shared" si="517"/>
        <v>CROWN  - WA GALERIE GLOBAL FUSION F</v>
      </c>
      <c r="G7012" s="13"/>
      <c r="H7012" s="91" t="s">
        <v>28</v>
      </c>
      <c r="I7012" s="11" t="s">
        <v>29</v>
      </c>
      <c r="J7012" s="11" t="s">
        <v>29</v>
      </c>
      <c r="K7012" s="11" t="s">
        <v>30</v>
      </c>
      <c r="M7012" s="11" t="s">
        <v>7062</v>
      </c>
      <c r="N7012" s="13">
        <v>3105</v>
      </c>
      <c r="O7012" s="15">
        <f>_xlfn.XLOOKUP(B7012,Sheet1!A:A,Sheet1!E:E)</f>
        <v>208.69</v>
      </c>
      <c r="P7012" s="26"/>
      <c r="Q7012" s="15">
        <f t="shared" si="519"/>
        <v>219.12450000000001</v>
      </c>
      <c r="R7012" s="38">
        <f t="shared" si="520"/>
        <v>225.69823500000001</v>
      </c>
      <c r="S7012" s="26">
        <v>0</v>
      </c>
      <c r="T7012" s="13" t="str">
        <f t="shared" si="518"/>
        <v>Up</v>
      </c>
    </row>
    <row r="7013" spans="1:20" s="14" customFormat="1" hidden="1" x14ac:dyDescent="0.3">
      <c r="A7013" s="11">
        <v>6054138</v>
      </c>
      <c r="B7013" s="11">
        <v>6054138</v>
      </c>
      <c r="C7013" s="11" t="s">
        <v>26</v>
      </c>
      <c r="D7013" s="11" t="s">
        <v>27</v>
      </c>
      <c r="E7013" s="13" t="str">
        <f>_xlfn.XLOOKUP(B7013,Sheet1!A:A,Sheet1!B:B)</f>
        <v>WA GALERIE GLOBAL FUSION E</v>
      </c>
      <c r="F7013" s="13" t="str">
        <f t="shared" si="517"/>
        <v>CROWN  - WA GALERIE GLOBAL FUSION E</v>
      </c>
      <c r="G7013" s="13"/>
      <c r="H7013" s="91" t="s">
        <v>28</v>
      </c>
      <c r="I7013" s="11" t="s">
        <v>29</v>
      </c>
      <c r="J7013" s="11" t="s">
        <v>29</v>
      </c>
      <c r="K7013" s="11" t="s">
        <v>30</v>
      </c>
      <c r="M7013" s="11" t="s">
        <v>7062</v>
      </c>
      <c r="N7013" s="13">
        <v>3105</v>
      </c>
      <c r="O7013" s="15">
        <f>_xlfn.XLOOKUP(B7013,Sheet1!A:A,Sheet1!E:E)</f>
        <v>197.94</v>
      </c>
      <c r="P7013" s="26"/>
      <c r="Q7013" s="15">
        <f t="shared" si="519"/>
        <v>207.83700000000002</v>
      </c>
      <c r="R7013" s="38">
        <f t="shared" si="520"/>
        <v>214.07211000000004</v>
      </c>
      <c r="S7013" s="26">
        <v>0</v>
      </c>
      <c r="T7013" s="13" t="str">
        <f t="shared" si="518"/>
        <v>Up</v>
      </c>
    </row>
    <row r="7014" spans="1:20" s="14" customFormat="1" hidden="1" x14ac:dyDescent="0.3">
      <c r="A7014" s="11">
        <v>6054137</v>
      </c>
      <c r="B7014" s="11">
        <v>6054137</v>
      </c>
      <c r="C7014" s="11" t="s">
        <v>26</v>
      </c>
      <c r="D7014" s="11" t="s">
        <v>27</v>
      </c>
      <c r="E7014" s="13" t="str">
        <f>_xlfn.XLOOKUP(B7014,Sheet1!A:A,Sheet1!B:B)</f>
        <v>WA GALERIE GLOBAL FUSION D</v>
      </c>
      <c r="F7014" s="13" t="str">
        <f t="shared" si="517"/>
        <v>CROWN  - WA GALERIE GLOBAL FUSION D</v>
      </c>
      <c r="G7014" s="13"/>
      <c r="H7014" s="91" t="s">
        <v>28</v>
      </c>
      <c r="I7014" s="11" t="s">
        <v>29</v>
      </c>
      <c r="J7014" s="11" t="s">
        <v>29</v>
      </c>
      <c r="K7014" s="11" t="s">
        <v>30</v>
      </c>
      <c r="M7014" s="11" t="s">
        <v>7062</v>
      </c>
      <c r="N7014" s="13">
        <v>3105</v>
      </c>
      <c r="O7014" s="15">
        <f>_xlfn.XLOOKUP(B7014,Sheet1!A:A,Sheet1!E:E)</f>
        <v>105.66</v>
      </c>
      <c r="P7014" s="26"/>
      <c r="Q7014" s="15">
        <f t="shared" si="519"/>
        <v>110.943</v>
      </c>
      <c r="R7014" s="38">
        <f t="shared" si="520"/>
        <v>114.27129000000001</v>
      </c>
      <c r="S7014" s="26">
        <v>0</v>
      </c>
      <c r="T7014" s="13" t="str">
        <f t="shared" si="518"/>
        <v>Up</v>
      </c>
    </row>
    <row r="7015" spans="1:20" s="14" customFormat="1" hidden="1" x14ac:dyDescent="0.3">
      <c r="A7015" s="11">
        <v>6054136</v>
      </c>
      <c r="B7015" s="11">
        <v>6054136</v>
      </c>
      <c r="C7015" s="11" t="s">
        <v>26</v>
      </c>
      <c r="D7015" s="11" t="s">
        <v>27</v>
      </c>
      <c r="E7015" s="13" t="str">
        <f>_xlfn.XLOOKUP(B7015,Sheet1!A:A,Sheet1!B:B)</f>
        <v>WA GALERIE GLOBAL FUSION C</v>
      </c>
      <c r="F7015" s="13" t="str">
        <f t="shared" si="517"/>
        <v>CROWN  - WA GALERIE GLOBAL FUSION C</v>
      </c>
      <c r="G7015" s="13"/>
      <c r="H7015" s="91" t="s">
        <v>28</v>
      </c>
      <c r="I7015" s="11" t="s">
        <v>29</v>
      </c>
      <c r="J7015" s="11" t="s">
        <v>29</v>
      </c>
      <c r="K7015" s="11" t="s">
        <v>30</v>
      </c>
      <c r="M7015" s="11" t="s">
        <v>7062</v>
      </c>
      <c r="N7015" s="13">
        <v>3105</v>
      </c>
      <c r="O7015" s="15">
        <f>_xlfn.XLOOKUP(B7015,Sheet1!A:A,Sheet1!E:E)</f>
        <v>90.44</v>
      </c>
      <c r="P7015" s="26"/>
      <c r="Q7015" s="15">
        <f t="shared" si="519"/>
        <v>94.962000000000003</v>
      </c>
      <c r="R7015" s="38">
        <f t="shared" si="520"/>
        <v>97.810860000000005</v>
      </c>
      <c r="S7015" s="26">
        <v>0</v>
      </c>
      <c r="T7015" s="13" t="str">
        <f t="shared" si="518"/>
        <v>Up</v>
      </c>
    </row>
    <row r="7016" spans="1:20" s="14" customFormat="1" hidden="1" x14ac:dyDescent="0.3">
      <c r="A7016" s="11">
        <v>6054134</v>
      </c>
      <c r="B7016" s="11">
        <v>6054134</v>
      </c>
      <c r="C7016" s="11" t="s">
        <v>26</v>
      </c>
      <c r="D7016" s="11" t="s">
        <v>27</v>
      </c>
      <c r="E7016" s="13" t="str">
        <f>_xlfn.XLOOKUP(B7016,Sheet1!A:A,Sheet1!B:B)</f>
        <v>WA GALERIE GLOBAL FUSION B</v>
      </c>
      <c r="F7016" s="13" t="str">
        <f t="shared" si="517"/>
        <v>CROWN  - WA GALERIE GLOBAL FUSION B</v>
      </c>
      <c r="G7016" s="13"/>
      <c r="H7016" s="91" t="s">
        <v>28</v>
      </c>
      <c r="I7016" s="11" t="s">
        <v>29</v>
      </c>
      <c r="J7016" s="11" t="s">
        <v>29</v>
      </c>
      <c r="K7016" s="11" t="s">
        <v>30</v>
      </c>
      <c r="M7016" s="11" t="s">
        <v>7062</v>
      </c>
      <c r="N7016" s="13">
        <v>3105</v>
      </c>
      <c r="O7016" s="15">
        <f>_xlfn.XLOOKUP(B7016,Sheet1!A:A,Sheet1!E:E)</f>
        <v>63.56</v>
      </c>
      <c r="P7016" s="26"/>
      <c r="Q7016" s="15">
        <f t="shared" si="519"/>
        <v>66.738</v>
      </c>
      <c r="R7016" s="38">
        <f t="shared" si="520"/>
        <v>68.740139999999997</v>
      </c>
      <c r="S7016" s="26">
        <v>0</v>
      </c>
      <c r="T7016" s="13" t="str">
        <f t="shared" si="518"/>
        <v>Up</v>
      </c>
    </row>
    <row r="7017" spans="1:20" s="14" customFormat="1" hidden="1" x14ac:dyDescent="0.3">
      <c r="A7017" s="11">
        <v>6054133</v>
      </c>
      <c r="B7017" s="11">
        <v>6054133</v>
      </c>
      <c r="C7017" s="11" t="s">
        <v>26</v>
      </c>
      <c r="D7017" s="11" t="s">
        <v>27</v>
      </c>
      <c r="E7017" s="13" t="str">
        <f>_xlfn.XLOOKUP(B7017,Sheet1!A:A,Sheet1!B:B)</f>
        <v>WA GALERIE GLOBAL FUSION A</v>
      </c>
      <c r="F7017" s="13" t="str">
        <f t="shared" si="517"/>
        <v>CROWN  - WA GALERIE GLOBAL FUSION A</v>
      </c>
      <c r="G7017" s="13"/>
      <c r="H7017" s="91" t="s">
        <v>28</v>
      </c>
      <c r="I7017" s="11" t="s">
        <v>29</v>
      </c>
      <c r="J7017" s="11" t="s">
        <v>29</v>
      </c>
      <c r="K7017" s="11" t="s">
        <v>30</v>
      </c>
      <c r="M7017" s="11" t="s">
        <v>7062</v>
      </c>
      <c r="N7017" s="13">
        <v>3105</v>
      </c>
      <c r="O7017" s="15">
        <f>_xlfn.XLOOKUP(B7017,Sheet1!A:A,Sheet1!E:E)</f>
        <v>31.31</v>
      </c>
      <c r="P7017" s="26"/>
      <c r="Q7017" s="15">
        <f t="shared" si="519"/>
        <v>32.875500000000002</v>
      </c>
      <c r="R7017" s="38">
        <f t="shared" si="520"/>
        <v>33.861765000000005</v>
      </c>
      <c r="S7017" s="26">
        <v>0</v>
      </c>
      <c r="T7017" s="13" t="str">
        <f t="shared" si="518"/>
        <v>Up</v>
      </c>
    </row>
    <row r="7018" spans="1:20" s="14" customFormat="1" hidden="1" x14ac:dyDescent="0.3">
      <c r="A7018" s="11">
        <v>6054132</v>
      </c>
      <c r="B7018" s="11">
        <v>6054132</v>
      </c>
      <c r="C7018" s="11" t="s">
        <v>26</v>
      </c>
      <c r="D7018" s="11" t="s">
        <v>27</v>
      </c>
      <c r="E7018" s="13" t="str">
        <f>_xlfn.XLOOKUP(B7018,Sheet1!A:A,Sheet1!B:B)</f>
        <v>WA GALERIE PALAZZO</v>
      </c>
      <c r="F7018" s="13" t="str">
        <f t="shared" si="517"/>
        <v>CROWN  - WA GALERIE PALAZZO</v>
      </c>
      <c r="G7018" s="13"/>
      <c r="H7018" s="91" t="s">
        <v>28</v>
      </c>
      <c r="I7018" s="11" t="s">
        <v>29</v>
      </c>
      <c r="J7018" s="11" t="s">
        <v>29</v>
      </c>
      <c r="K7018" s="11" t="s">
        <v>30</v>
      </c>
      <c r="M7018" s="11" t="s">
        <v>7062</v>
      </c>
      <c r="N7018" s="13">
        <v>3105</v>
      </c>
      <c r="O7018" s="15">
        <f>_xlfn.XLOOKUP(B7018,Sheet1!A:A,Sheet1!E:E)</f>
        <v>35.799999999999997</v>
      </c>
      <c r="P7018" s="26">
        <f>_xlfn.XLOOKUP(A7018,Sheet2!F:F,Sheet2!H:H)</f>
        <v>23</v>
      </c>
      <c r="Q7018" s="15">
        <f t="shared" si="519"/>
        <v>37.589999999999996</v>
      </c>
      <c r="R7018" s="38">
        <f t="shared" si="520"/>
        <v>38.717700000000001</v>
      </c>
      <c r="S7018" s="26">
        <v>0</v>
      </c>
      <c r="T7018" s="13" t="str">
        <f t="shared" si="518"/>
        <v>Up</v>
      </c>
    </row>
    <row r="7019" spans="1:20" s="14" customFormat="1" hidden="1" x14ac:dyDescent="0.3">
      <c r="A7019" s="11">
        <v>6054126</v>
      </c>
      <c r="B7019" s="11">
        <v>6054126</v>
      </c>
      <c r="C7019" s="11" t="s">
        <v>26</v>
      </c>
      <c r="D7019" s="11" t="s">
        <v>27</v>
      </c>
      <c r="E7019" s="13" t="str">
        <f>_xlfn.XLOOKUP(B7019,Sheet1!A:A,Sheet1!B:B)</f>
        <v>WA GALERIE SMART STRIPES 2</v>
      </c>
      <c r="F7019" s="13" t="str">
        <f t="shared" si="517"/>
        <v>CROWN  - WA GALERIE SMART STRIPES 2</v>
      </c>
      <c r="G7019" s="13"/>
      <c r="H7019" s="91" t="s">
        <v>28</v>
      </c>
      <c r="I7019" s="11" t="s">
        <v>29</v>
      </c>
      <c r="J7019" s="11" t="s">
        <v>29</v>
      </c>
      <c r="K7019" s="11" t="s">
        <v>30</v>
      </c>
      <c r="M7019" s="11" t="s">
        <v>7062</v>
      </c>
      <c r="N7019" s="13">
        <v>3105</v>
      </c>
      <c r="O7019" s="15">
        <f>_xlfn.XLOOKUP(B7019,Sheet1!A:A,Sheet1!E:E)</f>
        <v>34</v>
      </c>
      <c r="P7019" s="26"/>
      <c r="Q7019" s="15">
        <f t="shared" si="519"/>
        <v>35.700000000000003</v>
      </c>
      <c r="R7019" s="38">
        <f t="shared" si="520"/>
        <v>36.771000000000001</v>
      </c>
      <c r="S7019" s="26">
        <v>0</v>
      </c>
      <c r="T7019" s="13" t="str">
        <f t="shared" si="518"/>
        <v>Up</v>
      </c>
    </row>
    <row r="7020" spans="1:20" s="14" customFormat="1" hidden="1" x14ac:dyDescent="0.3">
      <c r="A7020" s="11">
        <v>6051405</v>
      </c>
      <c r="B7020" s="11">
        <v>6051405</v>
      </c>
      <c r="C7020" s="11" t="s">
        <v>26</v>
      </c>
      <c r="D7020" s="11" t="s">
        <v>27</v>
      </c>
      <c r="E7020" s="13" t="str">
        <f>_xlfn.XLOOKUP(B7020,Sheet1!A:A,Sheet1!B:B)</f>
        <v>WA HARLEQUIN TRESILLO GRP3</v>
      </c>
      <c r="F7020" s="13" t="str">
        <f t="shared" si="517"/>
        <v>CROWN  - WA HARLEQUIN TRESILLO GRP3</v>
      </c>
      <c r="G7020" s="13"/>
      <c r="H7020" s="91" t="s">
        <v>28</v>
      </c>
      <c r="I7020" s="11" t="s">
        <v>29</v>
      </c>
      <c r="J7020" s="11" t="s">
        <v>29</v>
      </c>
      <c r="K7020" s="11" t="s">
        <v>30</v>
      </c>
      <c r="M7020" s="11" t="s">
        <v>7062</v>
      </c>
      <c r="N7020" s="13">
        <v>3105</v>
      </c>
      <c r="O7020" s="15">
        <f>_xlfn.XLOOKUP(B7020,Sheet1!A:A,Sheet1!E:E)</f>
        <v>49.17</v>
      </c>
      <c r="P7020" s="26"/>
      <c r="Q7020" s="15">
        <f t="shared" si="519"/>
        <v>51.628500000000003</v>
      </c>
      <c r="R7020" s="38">
        <f t="shared" si="520"/>
        <v>53.177355000000006</v>
      </c>
      <c r="S7020" s="26">
        <v>0</v>
      </c>
      <c r="T7020" s="13" t="str">
        <f t="shared" si="518"/>
        <v>Up</v>
      </c>
    </row>
    <row r="7021" spans="1:20" s="14" customFormat="1" hidden="1" x14ac:dyDescent="0.3">
      <c r="A7021" s="11">
        <v>6049375</v>
      </c>
      <c r="B7021" s="11">
        <v>6049375</v>
      </c>
      <c r="C7021" s="11" t="s">
        <v>26</v>
      </c>
      <c r="D7021" s="11" t="s">
        <v>27</v>
      </c>
      <c r="E7021" s="13" t="str">
        <f>_xlfn.XLOOKUP(B7021,Sheet1!A:A,Sheet1!B:B)</f>
        <v>WA DEC CHOICE 4 ROLL G WALL</v>
      </c>
      <c r="F7021" s="13" t="str">
        <f t="shared" si="517"/>
        <v>CROWN  - WA DEC CHOICE 4 ROLL G WALL</v>
      </c>
      <c r="G7021" s="13"/>
      <c r="H7021" s="91" t="s">
        <v>28</v>
      </c>
      <c r="I7021" s="11" t="s">
        <v>29</v>
      </c>
      <c r="J7021" s="11" t="s">
        <v>29</v>
      </c>
      <c r="K7021" s="11" t="s">
        <v>30</v>
      </c>
      <c r="M7021" s="11" t="s">
        <v>7062</v>
      </c>
      <c r="N7021" s="13">
        <v>3105</v>
      </c>
      <c r="O7021" s="15">
        <f>_xlfn.XLOOKUP(B7021,Sheet1!A:A,Sheet1!E:E)</f>
        <v>16.2</v>
      </c>
      <c r="P7021" s="26"/>
      <c r="Q7021" s="15">
        <f t="shared" si="519"/>
        <v>17.010000000000002</v>
      </c>
      <c r="R7021" s="38">
        <f t="shared" si="520"/>
        <v>17.520300000000002</v>
      </c>
      <c r="S7021" s="26">
        <v>0</v>
      </c>
      <c r="T7021" s="13" t="str">
        <f t="shared" si="518"/>
        <v>Up</v>
      </c>
    </row>
    <row r="7022" spans="1:20" s="14" customFormat="1" hidden="1" x14ac:dyDescent="0.3">
      <c r="A7022" s="11">
        <v>6048789</v>
      </c>
      <c r="B7022" s="11">
        <v>6048789</v>
      </c>
      <c r="C7022" s="11" t="s">
        <v>26</v>
      </c>
      <c r="D7022" s="11" t="s">
        <v>27</v>
      </c>
      <c r="E7022" s="13" t="str">
        <f>_xlfn.XLOOKUP(B7022,Sheet1!A:A,Sheet1!B:B)</f>
        <v>WA GALERIE SHADES WALL A</v>
      </c>
      <c r="F7022" s="13" t="str">
        <f t="shared" si="517"/>
        <v>CROWN  - WA GALERIE SHADES WALL A</v>
      </c>
      <c r="G7022" s="13"/>
      <c r="H7022" s="91" t="s">
        <v>28</v>
      </c>
      <c r="I7022" s="11" t="s">
        <v>29</v>
      </c>
      <c r="J7022" s="11" t="s">
        <v>29</v>
      </c>
      <c r="K7022" s="11" t="s">
        <v>30</v>
      </c>
      <c r="M7022" s="11" t="s">
        <v>7062</v>
      </c>
      <c r="N7022" s="13">
        <v>3105</v>
      </c>
      <c r="O7022" s="15">
        <f>_xlfn.XLOOKUP(B7022,Sheet1!A:A,Sheet1!E:E)</f>
        <v>34</v>
      </c>
      <c r="P7022" s="26"/>
      <c r="Q7022" s="15">
        <f t="shared" si="519"/>
        <v>35.700000000000003</v>
      </c>
      <c r="R7022" s="38">
        <f t="shared" si="520"/>
        <v>36.771000000000001</v>
      </c>
      <c r="S7022" s="26">
        <v>0</v>
      </c>
      <c r="T7022" s="13" t="str">
        <f t="shared" si="518"/>
        <v>Up</v>
      </c>
    </row>
    <row r="7023" spans="1:20" s="14" customFormat="1" hidden="1" x14ac:dyDescent="0.3">
      <c r="A7023" s="11">
        <v>6051401</v>
      </c>
      <c r="B7023" s="11">
        <v>6051401</v>
      </c>
      <c r="C7023" s="11" t="s">
        <v>26</v>
      </c>
      <c r="D7023" s="11" t="s">
        <v>27</v>
      </c>
      <c r="E7023" s="13" t="str">
        <f>_xlfn.XLOOKUP(B7023,Sheet1!A:A,Sheet1!B:B)</f>
        <v>WA HARLEQUIN SCION LOHKO GRP2</v>
      </c>
      <c r="F7023" s="13" t="str">
        <f t="shared" si="517"/>
        <v>CROWN  - WA HARLEQUIN SCION LOHKO GRP2</v>
      </c>
      <c r="G7023" s="13"/>
      <c r="H7023" s="91" t="s">
        <v>28</v>
      </c>
      <c r="I7023" s="11" t="s">
        <v>29</v>
      </c>
      <c r="J7023" s="11" t="s">
        <v>29</v>
      </c>
      <c r="K7023" s="11" t="s">
        <v>30</v>
      </c>
      <c r="M7023" s="11" t="s">
        <v>7062</v>
      </c>
      <c r="N7023" s="13">
        <v>3105</v>
      </c>
      <c r="O7023" s="15">
        <f>_xlfn.XLOOKUP(B7023,Sheet1!A:A,Sheet1!E:E)</f>
        <v>42.4</v>
      </c>
      <c r="P7023" s="26"/>
      <c r="Q7023" s="15">
        <f t="shared" si="519"/>
        <v>44.52</v>
      </c>
      <c r="R7023" s="38">
        <f t="shared" si="520"/>
        <v>45.855600000000003</v>
      </c>
      <c r="S7023" s="26">
        <v>0</v>
      </c>
      <c r="T7023" s="13" t="str">
        <f t="shared" si="518"/>
        <v>Up</v>
      </c>
    </row>
    <row r="7024" spans="1:20" s="14" customFormat="1" hidden="1" x14ac:dyDescent="0.3">
      <c r="A7024" s="11">
        <v>6051397</v>
      </c>
      <c r="B7024" s="11">
        <v>6051397</v>
      </c>
      <c r="C7024" s="11" t="s">
        <v>26</v>
      </c>
      <c r="D7024" s="11" t="s">
        <v>27</v>
      </c>
      <c r="E7024" s="13" t="str">
        <f>_xlfn.XLOOKUP(B7024,Sheet1!A:A,Sheet1!B:B)</f>
        <v>WA HARLEQUIN CALLISTA BY CLARISSA GRP3</v>
      </c>
      <c r="F7024" s="13" t="str">
        <f t="shared" si="517"/>
        <v>CROWN  - WA HARLEQUIN CALLISTA BY CLARISSA GRP3</v>
      </c>
      <c r="G7024" s="13"/>
      <c r="H7024" s="91" t="s">
        <v>28</v>
      </c>
      <c r="I7024" s="11" t="s">
        <v>29</v>
      </c>
      <c r="J7024" s="11" t="s">
        <v>29</v>
      </c>
      <c r="K7024" s="11" t="s">
        <v>30</v>
      </c>
      <c r="M7024" s="11" t="s">
        <v>7062</v>
      </c>
      <c r="N7024" s="13">
        <v>3105</v>
      </c>
      <c r="O7024" s="15">
        <f>_xlfn.XLOOKUP(B7024,Sheet1!A:A,Sheet1!E:E)</f>
        <v>59.17</v>
      </c>
      <c r="P7024" s="26"/>
      <c r="Q7024" s="15">
        <f t="shared" si="519"/>
        <v>62.128500000000003</v>
      </c>
      <c r="R7024" s="38">
        <f t="shared" si="520"/>
        <v>63.992355000000003</v>
      </c>
      <c r="S7024" s="26">
        <v>0</v>
      </c>
      <c r="T7024" s="13" t="str">
        <f t="shared" si="518"/>
        <v>Up</v>
      </c>
    </row>
    <row r="7025" spans="1:20" s="14" customFormat="1" hidden="1" x14ac:dyDescent="0.3">
      <c r="A7025" s="11">
        <v>6050154</v>
      </c>
      <c r="B7025" s="11">
        <v>6050154</v>
      </c>
      <c r="C7025" s="11" t="s">
        <v>26</v>
      </c>
      <c r="D7025" s="11" t="s">
        <v>27</v>
      </c>
      <c r="E7025" s="13" t="str">
        <f>_xlfn.XLOOKUP(B7025,Sheet1!A:A,Sheet1!B:B)</f>
        <v>WA GALERIE WALL TEXTURES 3 WALL G</v>
      </c>
      <c r="F7025" s="13" t="str">
        <f t="shared" si="517"/>
        <v>CROWN  - WA GALERIE WALL TEXTURES 3 WALL G</v>
      </c>
      <c r="G7025" s="13"/>
      <c r="H7025" s="91" t="s">
        <v>28</v>
      </c>
      <c r="I7025" s="11" t="s">
        <v>29</v>
      </c>
      <c r="J7025" s="11" t="s">
        <v>29</v>
      </c>
      <c r="K7025" s="11" t="s">
        <v>30</v>
      </c>
      <c r="M7025" s="11" t="s">
        <v>7062</v>
      </c>
      <c r="N7025" s="13">
        <v>3105</v>
      </c>
      <c r="O7025" s="15">
        <f>_xlfn.XLOOKUP(B7025,Sheet1!A:A,Sheet1!E:E)</f>
        <v>30.79</v>
      </c>
      <c r="P7025" s="26"/>
      <c r="Q7025" s="15">
        <f t="shared" si="519"/>
        <v>32.329500000000003</v>
      </c>
      <c r="R7025" s="38">
        <f t="shared" si="520"/>
        <v>33.299385000000001</v>
      </c>
      <c r="S7025" s="26">
        <v>0</v>
      </c>
      <c r="T7025" s="13" t="str">
        <f t="shared" si="518"/>
        <v>Up</v>
      </c>
    </row>
    <row r="7026" spans="1:20" s="14" customFormat="1" hidden="1" x14ac:dyDescent="0.3">
      <c r="A7026" s="11">
        <v>6050140</v>
      </c>
      <c r="B7026" s="11">
        <v>6050140</v>
      </c>
      <c r="C7026" s="11" t="s">
        <v>26</v>
      </c>
      <c r="D7026" s="11" t="s">
        <v>27</v>
      </c>
      <c r="E7026" s="13" t="str">
        <f>_xlfn.XLOOKUP(B7026,Sheet1!A:A,Sheet1!B:B)</f>
        <v>WA GALERIE TEXTURED PLAINS WALL B</v>
      </c>
      <c r="F7026" s="13" t="str">
        <f t="shared" si="517"/>
        <v>CROWN  - WA GALERIE TEXTURED PLAINS WALL B</v>
      </c>
      <c r="G7026" s="13"/>
      <c r="H7026" s="91" t="s">
        <v>28</v>
      </c>
      <c r="I7026" s="11" t="s">
        <v>29</v>
      </c>
      <c r="J7026" s="11" t="s">
        <v>29</v>
      </c>
      <c r="K7026" s="11" t="s">
        <v>30</v>
      </c>
      <c r="M7026" s="11" t="s">
        <v>7062</v>
      </c>
      <c r="N7026" s="13">
        <v>3105</v>
      </c>
      <c r="O7026" s="15">
        <f>_xlfn.XLOOKUP(B7026,Sheet1!A:A,Sheet1!E:E)</f>
        <v>20.79</v>
      </c>
      <c r="P7026" s="26"/>
      <c r="Q7026" s="15">
        <f t="shared" si="519"/>
        <v>21.829499999999999</v>
      </c>
      <c r="R7026" s="38">
        <f t="shared" si="520"/>
        <v>22.484385</v>
      </c>
      <c r="S7026" s="26">
        <v>0</v>
      </c>
      <c r="T7026" s="13" t="str">
        <f t="shared" si="518"/>
        <v>Up</v>
      </c>
    </row>
    <row r="7027" spans="1:20" s="14" customFormat="1" hidden="1" x14ac:dyDescent="0.3">
      <c r="A7027" s="11">
        <v>6050137</v>
      </c>
      <c r="B7027" s="11">
        <v>6050137</v>
      </c>
      <c r="C7027" s="11" t="s">
        <v>26</v>
      </c>
      <c r="D7027" s="11" t="s">
        <v>27</v>
      </c>
      <c r="E7027" s="13" t="str">
        <f>_xlfn.XLOOKUP(B7027,Sheet1!A:A,Sheet1!B:B)</f>
        <v>WA GALERIE CLASSIC SILKS 3 WALL A</v>
      </c>
      <c r="F7027" s="13" t="str">
        <f t="shared" si="517"/>
        <v>CROWN  - WA GALERIE CLASSIC SILKS 3 WALL A</v>
      </c>
      <c r="G7027" s="13"/>
      <c r="H7027" s="91" t="s">
        <v>28</v>
      </c>
      <c r="I7027" s="11" t="s">
        <v>29</v>
      </c>
      <c r="J7027" s="11" t="s">
        <v>29</v>
      </c>
      <c r="K7027" s="11" t="s">
        <v>30</v>
      </c>
      <c r="M7027" s="11" t="s">
        <v>7062</v>
      </c>
      <c r="N7027" s="13">
        <v>3105</v>
      </c>
      <c r="O7027" s="15">
        <f>_xlfn.XLOOKUP(B7027,Sheet1!A:A,Sheet1!E:E)</f>
        <v>34</v>
      </c>
      <c r="P7027" s="26"/>
      <c r="Q7027" s="15">
        <f t="shared" si="519"/>
        <v>35.700000000000003</v>
      </c>
      <c r="R7027" s="38">
        <f t="shared" si="520"/>
        <v>36.771000000000001</v>
      </c>
      <c r="S7027" s="26">
        <v>0</v>
      </c>
      <c r="T7027" s="13" t="str">
        <f t="shared" si="518"/>
        <v>Up</v>
      </c>
    </row>
    <row r="7028" spans="1:20" s="14" customFormat="1" hidden="1" x14ac:dyDescent="0.3">
      <c r="A7028" s="11">
        <v>6049924</v>
      </c>
      <c r="B7028" s="11">
        <v>6049924</v>
      </c>
      <c r="C7028" s="11" t="s">
        <v>26</v>
      </c>
      <c r="D7028" s="11" t="s">
        <v>27</v>
      </c>
      <c r="E7028" s="13" t="str">
        <f>_xlfn.XLOOKUP(B7028,Sheet1!A:A,Sheet1!B:B)</f>
        <v>WA SANDERSON WOODLAND WALKS WALL GRP 5</v>
      </c>
      <c r="F7028" s="13" t="str">
        <f t="shared" si="517"/>
        <v>CROWN  - WA SANDERSON WOODLAND WALKS WALL GRP 5</v>
      </c>
      <c r="G7028" s="13"/>
      <c r="H7028" s="91" t="s">
        <v>28</v>
      </c>
      <c r="I7028" s="11" t="s">
        <v>29</v>
      </c>
      <c r="J7028" s="11" t="s">
        <v>29</v>
      </c>
      <c r="K7028" s="11" t="s">
        <v>30</v>
      </c>
      <c r="M7028" s="11" t="s">
        <v>7062</v>
      </c>
      <c r="N7028" s="13">
        <v>3105</v>
      </c>
      <c r="O7028" s="15">
        <f>_xlfn.XLOOKUP(B7028,Sheet1!A:A,Sheet1!E:E)</f>
        <v>79.17</v>
      </c>
      <c r="P7028" s="26"/>
      <c r="Q7028" s="15">
        <f t="shared" si="519"/>
        <v>83.128500000000003</v>
      </c>
      <c r="R7028" s="38">
        <f t="shared" si="520"/>
        <v>85.622354999999999</v>
      </c>
      <c r="S7028" s="26">
        <v>0</v>
      </c>
      <c r="T7028" s="13" t="str">
        <f t="shared" si="518"/>
        <v>Up</v>
      </c>
    </row>
    <row r="7029" spans="1:20" s="14" customFormat="1" hidden="1" x14ac:dyDescent="0.3">
      <c r="A7029" s="11">
        <v>6049895</v>
      </c>
      <c r="B7029" s="11">
        <v>6049895</v>
      </c>
      <c r="C7029" s="11" t="s">
        <v>26</v>
      </c>
      <c r="D7029" s="11" t="s">
        <v>27</v>
      </c>
      <c r="E7029" s="13" t="str">
        <f>_xlfn.XLOOKUP(B7029,Sheet1!A:A,Sheet1!B:B)</f>
        <v>WA SANDERSON WOODLAND WALKS WALL GRP 4</v>
      </c>
      <c r="F7029" s="13" t="str">
        <f t="shared" si="517"/>
        <v>CROWN  - WA SANDERSON WOODLAND WALKS WALL GRP 4</v>
      </c>
      <c r="G7029" s="13"/>
      <c r="H7029" s="91" t="s">
        <v>28</v>
      </c>
      <c r="I7029" s="11" t="s">
        <v>29</v>
      </c>
      <c r="J7029" s="11" t="s">
        <v>29</v>
      </c>
      <c r="K7029" s="11" t="s">
        <v>30</v>
      </c>
      <c r="M7029" s="11" t="s">
        <v>7062</v>
      </c>
      <c r="N7029" s="13">
        <v>3105</v>
      </c>
      <c r="O7029" s="15">
        <f>_xlfn.XLOOKUP(B7029,Sheet1!A:A,Sheet1!E:E)</f>
        <v>74.17</v>
      </c>
      <c r="P7029" s="26"/>
      <c r="Q7029" s="15">
        <f t="shared" si="519"/>
        <v>77.878500000000003</v>
      </c>
      <c r="R7029" s="38">
        <f t="shared" si="520"/>
        <v>80.214855</v>
      </c>
      <c r="S7029" s="26">
        <v>0</v>
      </c>
      <c r="T7029" s="13" t="str">
        <f t="shared" si="518"/>
        <v>Up</v>
      </c>
    </row>
    <row r="7030" spans="1:20" s="14" customFormat="1" hidden="1" x14ac:dyDescent="0.3">
      <c r="A7030" s="11">
        <v>6049894</v>
      </c>
      <c r="B7030" s="11">
        <v>6049894</v>
      </c>
      <c r="C7030" s="11" t="s">
        <v>26</v>
      </c>
      <c r="D7030" s="11" t="s">
        <v>27</v>
      </c>
      <c r="E7030" s="13" t="str">
        <f>_xlfn.XLOOKUP(B7030,Sheet1!A:A,Sheet1!B:B)</f>
        <v>WA SANDERSON WOODLAND WALKS WALL GRP 3</v>
      </c>
      <c r="F7030" s="13" t="str">
        <f t="shared" si="517"/>
        <v>CROWN  - WA SANDERSON WOODLAND WALKS WALL GRP 3</v>
      </c>
      <c r="G7030" s="13"/>
      <c r="H7030" s="91" t="s">
        <v>28</v>
      </c>
      <c r="I7030" s="11" t="s">
        <v>29</v>
      </c>
      <c r="J7030" s="11" t="s">
        <v>29</v>
      </c>
      <c r="K7030" s="11" t="s">
        <v>30</v>
      </c>
      <c r="M7030" s="11" t="s">
        <v>7062</v>
      </c>
      <c r="N7030" s="13">
        <v>3105</v>
      </c>
      <c r="O7030" s="15">
        <f>_xlfn.XLOOKUP(B7030,Sheet1!A:A,Sheet1!E:E)</f>
        <v>70.83</v>
      </c>
      <c r="P7030" s="26"/>
      <c r="Q7030" s="15">
        <f t="shared" si="519"/>
        <v>74.371499999999997</v>
      </c>
      <c r="R7030" s="38">
        <f t="shared" si="520"/>
        <v>76.602644999999995</v>
      </c>
      <c r="S7030" s="26">
        <v>0</v>
      </c>
      <c r="T7030" s="13" t="str">
        <f t="shared" si="518"/>
        <v>Up</v>
      </c>
    </row>
    <row r="7031" spans="1:20" s="14" customFormat="1" hidden="1" x14ac:dyDescent="0.3">
      <c r="A7031" s="11">
        <v>6049641</v>
      </c>
      <c r="B7031" s="11">
        <v>6049641</v>
      </c>
      <c r="C7031" s="11" t="s">
        <v>26</v>
      </c>
      <c r="D7031" s="11" t="s">
        <v>27</v>
      </c>
      <c r="E7031" s="13" t="str">
        <f>_xlfn.XLOOKUP(B7031,Sheet1!A:A,Sheet1!B:B)</f>
        <v>WA DESIGNERS GUILD EDIT PLA &amp; TEXT GRP6</v>
      </c>
      <c r="F7031" s="13" t="str">
        <f t="shared" si="517"/>
        <v>CROWN  - WA DESIGNERS GUILD EDIT PLA &amp; TEXT GRP6</v>
      </c>
      <c r="G7031" s="13"/>
      <c r="H7031" s="91" t="s">
        <v>28</v>
      </c>
      <c r="I7031" s="11" t="s">
        <v>29</v>
      </c>
      <c r="J7031" s="11" t="s">
        <v>29</v>
      </c>
      <c r="K7031" s="11" t="s">
        <v>30</v>
      </c>
      <c r="M7031" s="11" t="s">
        <v>7062</v>
      </c>
      <c r="N7031" s="13">
        <v>3105</v>
      </c>
      <c r="O7031" s="15">
        <f>_xlfn.XLOOKUP(B7031,Sheet1!A:A,Sheet1!E:E)</f>
        <v>84.2</v>
      </c>
      <c r="P7031" s="26"/>
      <c r="Q7031" s="15">
        <f t="shared" si="519"/>
        <v>88.410000000000011</v>
      </c>
      <c r="R7031" s="38">
        <f t="shared" si="520"/>
        <v>91.062300000000008</v>
      </c>
      <c r="S7031" s="26">
        <v>0</v>
      </c>
      <c r="T7031" s="13" t="str">
        <f t="shared" si="518"/>
        <v>Up</v>
      </c>
    </row>
    <row r="7032" spans="1:20" s="14" customFormat="1" hidden="1" x14ac:dyDescent="0.3">
      <c r="A7032" s="11">
        <v>6049623</v>
      </c>
      <c r="B7032" s="11">
        <v>6049623</v>
      </c>
      <c r="C7032" s="11" t="s">
        <v>26</v>
      </c>
      <c r="D7032" s="11" t="s">
        <v>27</v>
      </c>
      <c r="E7032" s="13" t="str">
        <f>_xlfn.XLOOKUP(B7032,Sheet1!A:A,Sheet1!B:B)</f>
        <v>WA DESIGNERS GUILD MARQUISETTE GRP5</v>
      </c>
      <c r="F7032" s="13" t="str">
        <f t="shared" si="517"/>
        <v>CROWN  - WA DESIGNERS GUILD MARQUISETTE GRP5</v>
      </c>
      <c r="G7032" s="13"/>
      <c r="H7032" s="91" t="s">
        <v>28</v>
      </c>
      <c r="I7032" s="11" t="s">
        <v>29</v>
      </c>
      <c r="J7032" s="11" t="s">
        <v>29</v>
      </c>
      <c r="K7032" s="11" t="s">
        <v>30</v>
      </c>
      <c r="M7032" s="11" t="s">
        <v>7062</v>
      </c>
      <c r="N7032" s="13">
        <v>3105</v>
      </c>
      <c r="O7032" s="15">
        <f>_xlfn.XLOOKUP(B7032,Sheet1!A:A,Sheet1!E:E)</f>
        <v>104.19</v>
      </c>
      <c r="P7032" s="26"/>
      <c r="Q7032" s="15">
        <f t="shared" si="519"/>
        <v>109.3995</v>
      </c>
      <c r="R7032" s="38">
        <f t="shared" si="520"/>
        <v>112.68148500000001</v>
      </c>
      <c r="S7032" s="26">
        <v>0</v>
      </c>
      <c r="T7032" s="13" t="str">
        <f t="shared" si="518"/>
        <v>Up</v>
      </c>
    </row>
    <row r="7033" spans="1:20" s="14" customFormat="1" hidden="1" x14ac:dyDescent="0.3">
      <c r="A7033" s="11">
        <v>6049622</v>
      </c>
      <c r="B7033" s="11">
        <v>6049622</v>
      </c>
      <c r="C7033" s="11" t="s">
        <v>26</v>
      </c>
      <c r="D7033" s="11" t="s">
        <v>27</v>
      </c>
      <c r="E7033" s="13" t="str">
        <f>_xlfn.XLOOKUP(B7033,Sheet1!A:A,Sheet1!B:B)</f>
        <v>WA DESIGNERS GUILD MARQUISETTE GRP4</v>
      </c>
      <c r="F7033" s="13" t="str">
        <f t="shared" si="517"/>
        <v>CROWN  - WA DESIGNERS GUILD MARQUISETTE GRP4</v>
      </c>
      <c r="G7033" s="13"/>
      <c r="H7033" s="91" t="s">
        <v>28</v>
      </c>
      <c r="I7033" s="11" t="s">
        <v>29</v>
      </c>
      <c r="J7033" s="11" t="s">
        <v>29</v>
      </c>
      <c r="K7033" s="11" t="s">
        <v>30</v>
      </c>
      <c r="M7033" s="11" t="s">
        <v>7062</v>
      </c>
      <c r="N7033" s="13">
        <v>3105</v>
      </c>
      <c r="O7033" s="15">
        <f>_xlfn.XLOOKUP(B7033,Sheet1!A:A,Sheet1!E:E)</f>
        <v>91.69</v>
      </c>
      <c r="P7033" s="26"/>
      <c r="Q7033" s="15">
        <f t="shared" si="519"/>
        <v>96.274500000000003</v>
      </c>
      <c r="R7033" s="38">
        <f t="shared" si="520"/>
        <v>99.162735000000012</v>
      </c>
      <c r="S7033" s="26">
        <v>0</v>
      </c>
      <c r="T7033" s="13" t="str">
        <f t="shared" si="518"/>
        <v>Up</v>
      </c>
    </row>
    <row r="7034" spans="1:20" s="14" customFormat="1" hidden="1" x14ac:dyDescent="0.3">
      <c r="A7034" s="11">
        <v>6049621</v>
      </c>
      <c r="B7034" s="11">
        <v>6049621</v>
      </c>
      <c r="C7034" s="11" t="s">
        <v>26</v>
      </c>
      <c r="D7034" s="11" t="s">
        <v>27</v>
      </c>
      <c r="E7034" s="13" t="str">
        <f>_xlfn.XLOOKUP(B7034,Sheet1!A:A,Sheet1!B:B)</f>
        <v>WA DESIGNERS GUILD MARQUISETTE GRP3</v>
      </c>
      <c r="F7034" s="13" t="str">
        <f t="shared" si="517"/>
        <v>CROWN  - WA DESIGNERS GUILD MARQUISETTE GRP3</v>
      </c>
      <c r="G7034" s="13"/>
      <c r="H7034" s="91" t="s">
        <v>28</v>
      </c>
      <c r="I7034" s="11" t="s">
        <v>29</v>
      </c>
      <c r="J7034" s="11" t="s">
        <v>29</v>
      </c>
      <c r="K7034" s="11" t="s">
        <v>30</v>
      </c>
      <c r="M7034" s="11" t="s">
        <v>7062</v>
      </c>
      <c r="N7034" s="13">
        <v>3105</v>
      </c>
      <c r="O7034" s="15">
        <f>_xlfn.XLOOKUP(B7034,Sheet1!A:A,Sheet1!E:E)</f>
        <v>74.180000000000007</v>
      </c>
      <c r="P7034" s="26"/>
      <c r="Q7034" s="15">
        <f t="shared" si="519"/>
        <v>77.88900000000001</v>
      </c>
      <c r="R7034" s="38">
        <f t="shared" si="520"/>
        <v>80.225670000000008</v>
      </c>
      <c r="S7034" s="26">
        <v>0</v>
      </c>
      <c r="T7034" s="13" t="str">
        <f t="shared" si="518"/>
        <v>Up</v>
      </c>
    </row>
    <row r="7035" spans="1:20" s="14" customFormat="1" hidden="1" x14ac:dyDescent="0.3">
      <c r="A7035" s="11">
        <v>6049620</v>
      </c>
      <c r="B7035" s="11">
        <v>6049620</v>
      </c>
      <c r="C7035" s="11" t="s">
        <v>26</v>
      </c>
      <c r="D7035" s="11" t="s">
        <v>27</v>
      </c>
      <c r="E7035" s="13" t="str">
        <f>_xlfn.XLOOKUP(B7035,Sheet1!A:A,Sheet1!B:B)</f>
        <v>WA DESIGNERS GUILD MARQUISETTE GRP2</v>
      </c>
      <c r="F7035" s="13" t="str">
        <f t="shared" si="517"/>
        <v>CROWN  - WA DESIGNERS GUILD MARQUISETTE GRP2</v>
      </c>
      <c r="G7035" s="13"/>
      <c r="H7035" s="91" t="s">
        <v>28</v>
      </c>
      <c r="I7035" s="11" t="s">
        <v>29</v>
      </c>
      <c r="J7035" s="11" t="s">
        <v>29</v>
      </c>
      <c r="K7035" s="11" t="s">
        <v>30</v>
      </c>
      <c r="M7035" s="11" t="s">
        <v>7062</v>
      </c>
      <c r="N7035" s="13">
        <v>3105</v>
      </c>
      <c r="O7035" s="15">
        <f>_xlfn.XLOOKUP(B7035,Sheet1!A:A,Sheet1!E:E)</f>
        <v>74.180000000000007</v>
      </c>
      <c r="P7035" s="26"/>
      <c r="Q7035" s="15">
        <f t="shared" si="519"/>
        <v>77.88900000000001</v>
      </c>
      <c r="R7035" s="38">
        <f t="shared" si="520"/>
        <v>80.225670000000008</v>
      </c>
      <c r="S7035" s="26">
        <v>0</v>
      </c>
      <c r="T7035" s="13" t="str">
        <f t="shared" si="518"/>
        <v>Up</v>
      </c>
    </row>
    <row r="7036" spans="1:20" s="14" customFormat="1" hidden="1" x14ac:dyDescent="0.3">
      <c r="A7036" s="11">
        <v>6049619</v>
      </c>
      <c r="B7036" s="11">
        <v>6049619</v>
      </c>
      <c r="C7036" s="11" t="s">
        <v>26</v>
      </c>
      <c r="D7036" s="11" t="s">
        <v>27</v>
      </c>
      <c r="E7036" s="13" t="str">
        <f>_xlfn.XLOOKUP(B7036,Sheet1!A:A,Sheet1!B:B)</f>
        <v>WA DESIGNERS GUILD MARQUISETTE GRP1</v>
      </c>
      <c r="F7036" s="13" t="str">
        <f t="shared" si="517"/>
        <v>CROWN  - WA DESIGNERS GUILD MARQUISETTE GRP1</v>
      </c>
      <c r="G7036" s="13"/>
      <c r="H7036" s="91" t="s">
        <v>28</v>
      </c>
      <c r="I7036" s="11" t="s">
        <v>29</v>
      </c>
      <c r="J7036" s="11" t="s">
        <v>29</v>
      </c>
      <c r="K7036" s="11" t="s">
        <v>30</v>
      </c>
      <c r="M7036" s="11" t="s">
        <v>7062</v>
      </c>
      <c r="N7036" s="13">
        <v>3105</v>
      </c>
      <c r="O7036" s="15">
        <f>_xlfn.XLOOKUP(B7036,Sheet1!A:A,Sheet1!E:E)</f>
        <v>62.51</v>
      </c>
      <c r="P7036" s="26"/>
      <c r="Q7036" s="15">
        <f t="shared" si="519"/>
        <v>65.635500000000008</v>
      </c>
      <c r="R7036" s="38">
        <f t="shared" si="520"/>
        <v>67.604565000000008</v>
      </c>
      <c r="S7036" s="26">
        <v>0</v>
      </c>
      <c r="T7036" s="13" t="str">
        <f t="shared" si="518"/>
        <v>Up</v>
      </c>
    </row>
    <row r="7037" spans="1:20" s="14" customFormat="1" hidden="1" x14ac:dyDescent="0.3">
      <c r="A7037" s="11">
        <v>6059696</v>
      </c>
      <c r="B7037" s="11">
        <v>6059696</v>
      </c>
      <c r="C7037" s="11" t="s">
        <v>26</v>
      </c>
      <c r="D7037" s="11" t="s">
        <v>27</v>
      </c>
      <c r="E7037" s="13" t="str">
        <f>_xlfn.XLOOKUP(B7037,Sheet1!A:A,Sheet1!B:B)</f>
        <v>WA FINE DECOR DUDLEY CONTRACT BOOK A</v>
      </c>
      <c r="F7037" s="13" t="str">
        <f t="shared" si="517"/>
        <v>CROWN  - WA FINE DECOR DUDLEY CONTRACT BOOK A</v>
      </c>
      <c r="G7037" s="13"/>
      <c r="H7037" s="91" t="s">
        <v>28</v>
      </c>
      <c r="I7037" s="11" t="s">
        <v>29</v>
      </c>
      <c r="J7037" s="11" t="s">
        <v>29</v>
      </c>
      <c r="K7037" s="11" t="s">
        <v>30</v>
      </c>
      <c r="M7037" s="11" t="s">
        <v>7062</v>
      </c>
      <c r="N7037" s="13">
        <v>3105</v>
      </c>
      <c r="O7037" s="15">
        <f>_xlfn.XLOOKUP(B7037,Sheet1!A:A,Sheet1!E:E)</f>
        <v>8.75</v>
      </c>
      <c r="P7037" s="26">
        <f>_xlfn.XLOOKUP(A7037,Sheet2!F:F,Sheet2!H:H)</f>
        <v>60</v>
      </c>
      <c r="Q7037" s="15">
        <f t="shared" si="519"/>
        <v>9.1875</v>
      </c>
      <c r="R7037" s="38">
        <f t="shared" si="520"/>
        <v>9.4631249999999998</v>
      </c>
      <c r="S7037" s="26">
        <v>0</v>
      </c>
      <c r="T7037" s="13" t="str">
        <f t="shared" si="518"/>
        <v>Up</v>
      </c>
    </row>
    <row r="7038" spans="1:20" s="14" customFormat="1" hidden="1" x14ac:dyDescent="0.3">
      <c r="A7038" s="11">
        <v>6057955</v>
      </c>
      <c r="B7038" s="11">
        <v>6057955</v>
      </c>
      <c r="C7038" s="11" t="s">
        <v>26</v>
      </c>
      <c r="D7038" s="11" t="s">
        <v>27</v>
      </c>
      <c r="E7038" s="13" t="str">
        <f>_xlfn.XLOOKUP(B7038,Sheet1!A:A,Sheet1!B:B)</f>
        <v>WA GRANDECO PLAINS &amp; MURALS B</v>
      </c>
      <c r="F7038" s="13" t="str">
        <f t="shared" ref="F7038:F7101" si="521">D7038&amp;" - "&amp;E7038</f>
        <v>CROWN  - WA GRANDECO PLAINS &amp; MURALS B</v>
      </c>
      <c r="G7038" s="13"/>
      <c r="H7038" s="91" t="s">
        <v>28</v>
      </c>
      <c r="I7038" s="11" t="s">
        <v>29</v>
      </c>
      <c r="J7038" s="11" t="s">
        <v>29</v>
      </c>
      <c r="K7038" s="11" t="s">
        <v>30</v>
      </c>
      <c r="M7038" s="11" t="s">
        <v>7062</v>
      </c>
      <c r="N7038" s="13">
        <v>3105</v>
      </c>
      <c r="O7038" s="15">
        <f>_xlfn.XLOOKUP(B7038,Sheet1!A:A,Sheet1!E:E)</f>
        <v>148.85</v>
      </c>
      <c r="P7038" s="26"/>
      <c r="Q7038" s="15">
        <f t="shared" si="519"/>
        <v>156.29249999999999</v>
      </c>
      <c r="R7038" s="38">
        <f t="shared" si="520"/>
        <v>160.98127499999998</v>
      </c>
      <c r="S7038" s="26">
        <v>0</v>
      </c>
      <c r="T7038" s="13" t="str">
        <f t="shared" si="518"/>
        <v>Up</v>
      </c>
    </row>
    <row r="7039" spans="1:20" s="14" customFormat="1" hidden="1" x14ac:dyDescent="0.3">
      <c r="A7039" s="11">
        <v>6057954</v>
      </c>
      <c r="B7039" s="11">
        <v>6057954</v>
      </c>
      <c r="C7039" s="11" t="s">
        <v>26</v>
      </c>
      <c r="D7039" s="11" t="s">
        <v>27</v>
      </c>
      <c r="E7039" s="13" t="str">
        <f>_xlfn.XLOOKUP(B7039,Sheet1!A:A,Sheet1!B:B)</f>
        <v>WA GRANDECO PLAINS &amp; MURALS A</v>
      </c>
      <c r="F7039" s="13" t="str">
        <f t="shared" si="521"/>
        <v>CROWN  - WA GRANDECO PLAINS &amp; MURALS A</v>
      </c>
      <c r="G7039" s="13"/>
      <c r="H7039" s="91" t="s">
        <v>28</v>
      </c>
      <c r="I7039" s="11" t="s">
        <v>29</v>
      </c>
      <c r="J7039" s="11" t="s">
        <v>29</v>
      </c>
      <c r="K7039" s="11" t="s">
        <v>30</v>
      </c>
      <c r="M7039" s="11" t="s">
        <v>7062</v>
      </c>
      <c r="N7039" s="13">
        <v>3105</v>
      </c>
      <c r="O7039" s="15">
        <f>_xlfn.XLOOKUP(B7039,Sheet1!A:A,Sheet1!E:E)</f>
        <v>27.38</v>
      </c>
      <c r="P7039" s="26"/>
      <c r="Q7039" s="15">
        <f t="shared" si="519"/>
        <v>28.748999999999999</v>
      </c>
      <c r="R7039" s="38">
        <f t="shared" si="520"/>
        <v>29.611470000000001</v>
      </c>
      <c r="S7039" s="26">
        <v>0</v>
      </c>
      <c r="T7039" s="13" t="str">
        <f t="shared" si="518"/>
        <v>Up</v>
      </c>
    </row>
    <row r="7040" spans="1:20" s="14" customFormat="1" hidden="1" x14ac:dyDescent="0.3">
      <c r="A7040" s="11">
        <v>6057952</v>
      </c>
      <c r="B7040" s="11">
        <v>6057952</v>
      </c>
      <c r="C7040" s="11" t="s">
        <v>26</v>
      </c>
      <c r="D7040" s="11" t="s">
        <v>27</v>
      </c>
      <c r="E7040" s="13" t="str">
        <f>_xlfn.XLOOKUP(B7040,Sheet1!A:A,Sheet1!B:B)</f>
        <v>WA GRANDECO MYRIAD C</v>
      </c>
      <c r="F7040" s="13" t="str">
        <f t="shared" si="521"/>
        <v>CROWN  - WA GRANDECO MYRIAD C</v>
      </c>
      <c r="G7040" s="13"/>
      <c r="H7040" s="91" t="s">
        <v>28</v>
      </c>
      <c r="I7040" s="11" t="s">
        <v>29</v>
      </c>
      <c r="J7040" s="11" t="s">
        <v>29</v>
      </c>
      <c r="K7040" s="11" t="s">
        <v>30</v>
      </c>
      <c r="M7040" s="11" t="s">
        <v>7062</v>
      </c>
      <c r="N7040" s="13">
        <v>3105</v>
      </c>
      <c r="O7040" s="15">
        <f>_xlfn.XLOOKUP(B7040,Sheet1!A:A,Sheet1!E:E)</f>
        <v>25.59</v>
      </c>
      <c r="P7040" s="26"/>
      <c r="Q7040" s="15">
        <f t="shared" si="519"/>
        <v>26.869500000000002</v>
      </c>
      <c r="R7040" s="38">
        <f t="shared" si="520"/>
        <v>27.675585000000002</v>
      </c>
      <c r="S7040" s="26">
        <v>0</v>
      </c>
      <c r="T7040" s="13" t="str">
        <f t="shared" si="518"/>
        <v>Up</v>
      </c>
    </row>
    <row r="7041" spans="1:20" s="14" customFormat="1" hidden="1" x14ac:dyDescent="0.3">
      <c r="A7041" s="11">
        <v>6057951</v>
      </c>
      <c r="B7041" s="11">
        <v>6057951</v>
      </c>
      <c r="C7041" s="11" t="s">
        <v>26</v>
      </c>
      <c r="D7041" s="11" t="s">
        <v>27</v>
      </c>
      <c r="E7041" s="13" t="str">
        <f>_xlfn.XLOOKUP(B7041,Sheet1!A:A,Sheet1!B:B)</f>
        <v>WA GRANDECO MYRIAD B</v>
      </c>
      <c r="F7041" s="13" t="str">
        <f t="shared" si="521"/>
        <v>CROWN  - WA GRANDECO MYRIAD B</v>
      </c>
      <c r="G7041" s="13"/>
      <c r="H7041" s="91" t="s">
        <v>28</v>
      </c>
      <c r="I7041" s="11" t="s">
        <v>29</v>
      </c>
      <c r="J7041" s="11" t="s">
        <v>29</v>
      </c>
      <c r="K7041" s="11" t="s">
        <v>30</v>
      </c>
      <c r="M7041" s="11" t="s">
        <v>7062</v>
      </c>
      <c r="N7041" s="13">
        <v>3105</v>
      </c>
      <c r="O7041" s="15">
        <f>_xlfn.XLOOKUP(B7041,Sheet1!A:A,Sheet1!E:E)</f>
        <v>24.47</v>
      </c>
      <c r="P7041" s="26"/>
      <c r="Q7041" s="15">
        <f t="shared" si="519"/>
        <v>25.6935</v>
      </c>
      <c r="R7041" s="38">
        <f t="shared" si="520"/>
        <v>26.464305</v>
      </c>
      <c r="S7041" s="26">
        <v>0</v>
      </c>
      <c r="T7041" s="13" t="str">
        <f t="shared" si="518"/>
        <v>Up</v>
      </c>
    </row>
    <row r="7042" spans="1:20" s="14" customFormat="1" hidden="1" x14ac:dyDescent="0.3">
      <c r="A7042" s="11">
        <v>6057950</v>
      </c>
      <c r="B7042" s="11">
        <v>6057950</v>
      </c>
      <c r="C7042" s="11" t="s">
        <v>26</v>
      </c>
      <c r="D7042" s="11" t="s">
        <v>27</v>
      </c>
      <c r="E7042" s="13" t="str">
        <f>_xlfn.XLOOKUP(B7042,Sheet1!A:A,Sheet1!B:B)</f>
        <v>WA GRANDECO MYRIAD A</v>
      </c>
      <c r="F7042" s="13" t="str">
        <f t="shared" si="521"/>
        <v>CROWN  - WA GRANDECO MYRIAD A</v>
      </c>
      <c r="G7042" s="13"/>
      <c r="H7042" s="91" t="s">
        <v>28</v>
      </c>
      <c r="I7042" s="11" t="s">
        <v>29</v>
      </c>
      <c r="J7042" s="11" t="s">
        <v>29</v>
      </c>
      <c r="K7042" s="11" t="s">
        <v>30</v>
      </c>
      <c r="M7042" s="11" t="s">
        <v>7062</v>
      </c>
      <c r="N7042" s="13">
        <v>3105</v>
      </c>
      <c r="O7042" s="15">
        <f>_xlfn.XLOOKUP(B7042,Sheet1!A:A,Sheet1!E:E)</f>
        <v>23.36</v>
      </c>
      <c r="P7042" s="26"/>
      <c r="Q7042" s="15">
        <f t="shared" si="519"/>
        <v>24.527999999999999</v>
      </c>
      <c r="R7042" s="38">
        <f t="shared" si="520"/>
        <v>25.263839999999998</v>
      </c>
      <c r="S7042" s="26">
        <v>0</v>
      </c>
      <c r="T7042" s="13" t="str">
        <f t="shared" ref="T7042:T7105" si="522">IF(Q7042&gt;=R7042,"No Change","Up")</f>
        <v>Up</v>
      </c>
    </row>
    <row r="7043" spans="1:20" s="14" customFormat="1" hidden="1" x14ac:dyDescent="0.3">
      <c r="A7043" s="11">
        <v>6057945</v>
      </c>
      <c r="B7043" s="11">
        <v>6057945</v>
      </c>
      <c r="C7043" s="11" t="s">
        <v>26</v>
      </c>
      <c r="D7043" s="11" t="s">
        <v>27</v>
      </c>
      <c r="E7043" s="13" t="str">
        <f>_xlfn.XLOOKUP(B7043,Sheet1!A:A,Sheet1!B:B)</f>
        <v>WA GRANDECO AURORA C</v>
      </c>
      <c r="F7043" s="13" t="str">
        <f t="shared" si="521"/>
        <v>CROWN  - WA GRANDECO AURORA C</v>
      </c>
      <c r="G7043" s="13"/>
      <c r="H7043" s="91" t="s">
        <v>28</v>
      </c>
      <c r="I7043" s="11" t="s">
        <v>29</v>
      </c>
      <c r="J7043" s="11" t="s">
        <v>29</v>
      </c>
      <c r="K7043" s="11" t="s">
        <v>30</v>
      </c>
      <c r="M7043" s="11" t="s">
        <v>7062</v>
      </c>
      <c r="N7043" s="13">
        <v>3105</v>
      </c>
      <c r="O7043" s="15">
        <f>_xlfn.XLOOKUP(B7043,Sheet1!A:A,Sheet1!E:E)</f>
        <v>28.57</v>
      </c>
      <c r="P7043" s="26"/>
      <c r="Q7043" s="15">
        <f t="shared" si="519"/>
        <v>29.9985</v>
      </c>
      <c r="R7043" s="38">
        <f t="shared" si="520"/>
        <v>30.898455000000002</v>
      </c>
      <c r="S7043" s="26">
        <v>0</v>
      </c>
      <c r="T7043" s="13" t="str">
        <f t="shared" si="522"/>
        <v>Up</v>
      </c>
    </row>
    <row r="7044" spans="1:20" s="14" customFormat="1" hidden="1" x14ac:dyDescent="0.3">
      <c r="A7044" s="11">
        <v>6057944</v>
      </c>
      <c r="B7044" s="11">
        <v>6057944</v>
      </c>
      <c r="C7044" s="11" t="s">
        <v>26</v>
      </c>
      <c r="D7044" s="11" t="s">
        <v>27</v>
      </c>
      <c r="E7044" s="13" t="str">
        <f>_xlfn.XLOOKUP(B7044,Sheet1!A:A,Sheet1!B:B)</f>
        <v>WA GRANDECO AURORA B</v>
      </c>
      <c r="F7044" s="13" t="str">
        <f t="shared" si="521"/>
        <v>CROWN  - WA GRANDECO AURORA B</v>
      </c>
      <c r="G7044" s="13"/>
      <c r="H7044" s="91" t="s">
        <v>28</v>
      </c>
      <c r="I7044" s="11" t="s">
        <v>29</v>
      </c>
      <c r="J7044" s="11" t="s">
        <v>29</v>
      </c>
      <c r="K7044" s="11" t="s">
        <v>30</v>
      </c>
      <c r="M7044" s="11" t="s">
        <v>7062</v>
      </c>
      <c r="N7044" s="13">
        <v>3105</v>
      </c>
      <c r="O7044" s="15">
        <f>_xlfn.XLOOKUP(B7044,Sheet1!A:A,Sheet1!E:E)</f>
        <v>27.38</v>
      </c>
      <c r="P7044" s="26"/>
      <c r="Q7044" s="15">
        <f t="shared" si="519"/>
        <v>28.748999999999999</v>
      </c>
      <c r="R7044" s="38">
        <f t="shared" si="520"/>
        <v>29.611470000000001</v>
      </c>
      <c r="S7044" s="26">
        <v>0</v>
      </c>
      <c r="T7044" s="13" t="str">
        <f t="shared" si="522"/>
        <v>Up</v>
      </c>
    </row>
    <row r="7045" spans="1:20" s="14" customFormat="1" hidden="1" x14ac:dyDescent="0.3">
      <c r="A7045" s="11">
        <v>6057935</v>
      </c>
      <c r="B7045" s="11">
        <v>6057935</v>
      </c>
      <c r="C7045" s="11" t="s">
        <v>26</v>
      </c>
      <c r="D7045" s="11" t="s">
        <v>27</v>
      </c>
      <c r="E7045" s="13" t="str">
        <f>_xlfn.XLOOKUP(B7045,Sheet1!A:A,Sheet1!B:B)</f>
        <v>WA GALERIE EXPOSED A</v>
      </c>
      <c r="F7045" s="13" t="str">
        <f t="shared" si="521"/>
        <v>CROWN  - WA GALERIE EXPOSED A</v>
      </c>
      <c r="G7045" s="13"/>
      <c r="H7045" s="91" t="s">
        <v>28</v>
      </c>
      <c r="I7045" s="11" t="s">
        <v>29</v>
      </c>
      <c r="J7045" s="11" t="s">
        <v>29</v>
      </c>
      <c r="K7045" s="11" t="s">
        <v>30</v>
      </c>
      <c r="M7045" s="11" t="s">
        <v>7062</v>
      </c>
      <c r="N7045" s="13">
        <v>3105</v>
      </c>
      <c r="O7045" s="15">
        <f>_xlfn.XLOOKUP(B7045,Sheet1!A:A,Sheet1!E:E)</f>
        <v>40.28</v>
      </c>
      <c r="P7045" s="26">
        <f>_xlfn.XLOOKUP(A7045,Sheet2!F:F,Sheet2!H:H)</f>
        <v>10</v>
      </c>
      <c r="Q7045" s="15">
        <f t="shared" si="519"/>
        <v>42.294000000000004</v>
      </c>
      <c r="R7045" s="38">
        <f t="shared" si="520"/>
        <v>43.562820000000002</v>
      </c>
      <c r="S7045" s="26">
        <v>0</v>
      </c>
      <c r="T7045" s="13" t="str">
        <f t="shared" si="522"/>
        <v>Up</v>
      </c>
    </row>
    <row r="7046" spans="1:20" s="14" customFormat="1" hidden="1" x14ac:dyDescent="0.3">
      <c r="A7046" s="11">
        <v>6057934</v>
      </c>
      <c r="B7046" s="11">
        <v>6057934</v>
      </c>
      <c r="C7046" s="11" t="s">
        <v>26</v>
      </c>
      <c r="D7046" s="11" t="s">
        <v>27</v>
      </c>
      <c r="E7046" s="13" t="str">
        <f>_xlfn.XLOOKUP(B7046,Sheet1!A:A,Sheet1!B:B)</f>
        <v>WA GALERIE SIMPLY SILKS 4</v>
      </c>
      <c r="F7046" s="13" t="str">
        <f t="shared" si="521"/>
        <v>CROWN  - WA GALERIE SIMPLY SILKS 4</v>
      </c>
      <c r="G7046" s="13"/>
      <c r="H7046" s="91" t="s">
        <v>28</v>
      </c>
      <c r="I7046" s="11" t="s">
        <v>29</v>
      </c>
      <c r="J7046" s="11" t="s">
        <v>29</v>
      </c>
      <c r="K7046" s="11" t="s">
        <v>30</v>
      </c>
      <c r="M7046" s="11" t="s">
        <v>7062</v>
      </c>
      <c r="N7046" s="13">
        <v>3105</v>
      </c>
      <c r="O7046" s="15">
        <f>_xlfn.XLOOKUP(B7046,Sheet1!A:A,Sheet1!E:E)</f>
        <v>34.01</v>
      </c>
      <c r="P7046" s="26"/>
      <c r="Q7046" s="15">
        <f t="shared" si="519"/>
        <v>35.710499999999996</v>
      </c>
      <c r="R7046" s="38">
        <f t="shared" si="520"/>
        <v>36.781814999999995</v>
      </c>
      <c r="S7046" s="26">
        <v>0</v>
      </c>
      <c r="T7046" s="13" t="str">
        <f t="shared" si="522"/>
        <v>Up</v>
      </c>
    </row>
    <row r="7047" spans="1:20" s="14" customFormat="1" hidden="1" x14ac:dyDescent="0.3">
      <c r="A7047" s="11">
        <v>6057933</v>
      </c>
      <c r="B7047" s="11">
        <v>6057933</v>
      </c>
      <c r="C7047" s="11" t="s">
        <v>26</v>
      </c>
      <c r="D7047" s="11" t="s">
        <v>27</v>
      </c>
      <c r="E7047" s="13" t="str">
        <f>_xlfn.XLOOKUP(B7047,Sheet1!A:A,Sheet1!B:B)</f>
        <v>WA GALERIE TEXTURE FX A</v>
      </c>
      <c r="F7047" s="13" t="str">
        <f t="shared" si="521"/>
        <v>CROWN  - WA GALERIE TEXTURE FX A</v>
      </c>
      <c r="G7047" s="13"/>
      <c r="H7047" s="91" t="s">
        <v>28</v>
      </c>
      <c r="I7047" s="11" t="s">
        <v>29</v>
      </c>
      <c r="J7047" s="11" t="s">
        <v>29</v>
      </c>
      <c r="K7047" s="11" t="s">
        <v>30</v>
      </c>
      <c r="M7047" s="11" t="s">
        <v>7062</v>
      </c>
      <c r="N7047" s="13">
        <v>3105</v>
      </c>
      <c r="O7047" s="15">
        <f>_xlfn.XLOOKUP(B7047,Sheet1!A:A,Sheet1!E:E)</f>
        <v>34</v>
      </c>
      <c r="P7047" s="26"/>
      <c r="Q7047" s="15">
        <f t="shared" si="519"/>
        <v>35.700000000000003</v>
      </c>
      <c r="R7047" s="38">
        <f t="shared" si="520"/>
        <v>36.771000000000001</v>
      </c>
      <c r="S7047" s="26">
        <v>0</v>
      </c>
      <c r="T7047" s="13" t="str">
        <f t="shared" si="522"/>
        <v>Up</v>
      </c>
    </row>
    <row r="7048" spans="1:20" s="14" customFormat="1" hidden="1" x14ac:dyDescent="0.3">
      <c r="A7048" s="11">
        <v>6058328</v>
      </c>
      <c r="B7048" s="11">
        <v>6058328</v>
      </c>
      <c r="C7048" s="11" t="s">
        <v>26</v>
      </c>
      <c r="D7048" s="11" t="s">
        <v>27</v>
      </c>
      <c r="E7048" s="13" t="str">
        <f>_xlfn.XLOOKUP(B7048,Sheet1!A:A,Sheet1!B:B)</f>
        <v>WA COLEMANS WALLSTITCH</v>
      </c>
      <c r="F7048" s="13" t="str">
        <f t="shared" si="521"/>
        <v>CROWN  - WA COLEMANS WALLSTITCH</v>
      </c>
      <c r="G7048" s="13"/>
      <c r="H7048" s="91" t="s">
        <v>28</v>
      </c>
      <c r="I7048" s="11" t="s">
        <v>29</v>
      </c>
      <c r="J7048" s="11" t="s">
        <v>29</v>
      </c>
      <c r="K7048" s="11" t="s">
        <v>30</v>
      </c>
      <c r="M7048" s="11" t="s">
        <v>7062</v>
      </c>
      <c r="N7048" s="13">
        <v>3105</v>
      </c>
      <c r="O7048" s="15">
        <f>_xlfn.XLOOKUP(B7048,Sheet1!A:A,Sheet1!E:E)</f>
        <v>43.19</v>
      </c>
      <c r="P7048" s="26"/>
      <c r="Q7048" s="15">
        <f t="shared" si="519"/>
        <v>45.349499999999999</v>
      </c>
      <c r="R7048" s="38">
        <f t="shared" si="520"/>
        <v>46.709985000000003</v>
      </c>
      <c r="S7048" s="26">
        <v>0</v>
      </c>
      <c r="T7048" s="13" t="str">
        <f t="shared" si="522"/>
        <v>Up</v>
      </c>
    </row>
    <row r="7049" spans="1:20" s="14" customFormat="1" hidden="1" x14ac:dyDescent="0.3">
      <c r="A7049" s="11">
        <v>6058327</v>
      </c>
      <c r="B7049" s="11">
        <v>6058327</v>
      </c>
      <c r="C7049" s="11" t="s">
        <v>26</v>
      </c>
      <c r="D7049" s="11" t="s">
        <v>27</v>
      </c>
      <c r="E7049" s="13" t="str">
        <f>_xlfn.XLOOKUP(B7049,Sheet1!A:A,Sheet1!B:B)</f>
        <v>WA COLEMANS VERDE 2</v>
      </c>
      <c r="F7049" s="13" t="str">
        <f t="shared" si="521"/>
        <v>CROWN  - WA COLEMANS VERDE 2</v>
      </c>
      <c r="G7049" s="13"/>
      <c r="H7049" s="91" t="s">
        <v>28</v>
      </c>
      <c r="I7049" s="11" t="s">
        <v>29</v>
      </c>
      <c r="J7049" s="11" t="s">
        <v>29</v>
      </c>
      <c r="K7049" s="11" t="s">
        <v>30</v>
      </c>
      <c r="M7049" s="11" t="s">
        <v>7062</v>
      </c>
      <c r="N7049" s="13">
        <v>3105</v>
      </c>
      <c r="O7049" s="15">
        <f>_xlfn.XLOOKUP(B7049,Sheet1!A:A,Sheet1!E:E)</f>
        <v>43.19</v>
      </c>
      <c r="P7049" s="26"/>
      <c r="Q7049" s="15">
        <f t="shared" si="519"/>
        <v>45.349499999999999</v>
      </c>
      <c r="R7049" s="38">
        <f t="shared" si="520"/>
        <v>46.709985000000003</v>
      </c>
      <c r="S7049" s="26">
        <v>0</v>
      </c>
      <c r="T7049" s="13" t="str">
        <f t="shared" si="522"/>
        <v>Up</v>
      </c>
    </row>
    <row r="7050" spans="1:20" s="14" customFormat="1" hidden="1" x14ac:dyDescent="0.3">
      <c r="A7050" s="11">
        <v>6058326</v>
      </c>
      <c r="B7050" s="11">
        <v>6058326</v>
      </c>
      <c r="C7050" s="11" t="s">
        <v>26</v>
      </c>
      <c r="D7050" s="11" t="s">
        <v>27</v>
      </c>
      <c r="E7050" s="13" t="str">
        <f>_xlfn.XLOOKUP(B7050,Sheet1!A:A,Sheet1!B:B)</f>
        <v>WA COLEMANS TRIANNON XII</v>
      </c>
      <c r="F7050" s="13" t="str">
        <f t="shared" si="521"/>
        <v>CROWN  - WA COLEMANS TRIANNON XII</v>
      </c>
      <c r="G7050" s="13"/>
      <c r="H7050" s="91" t="s">
        <v>28</v>
      </c>
      <c r="I7050" s="11" t="s">
        <v>29</v>
      </c>
      <c r="J7050" s="11" t="s">
        <v>29</v>
      </c>
      <c r="K7050" s="11" t="s">
        <v>30</v>
      </c>
      <c r="M7050" s="11" t="s">
        <v>7062</v>
      </c>
      <c r="N7050" s="13">
        <v>3105</v>
      </c>
      <c r="O7050" s="15">
        <f>_xlfn.XLOOKUP(B7050,Sheet1!A:A,Sheet1!E:E)</f>
        <v>33.33</v>
      </c>
      <c r="P7050" s="26"/>
      <c r="Q7050" s="15">
        <f t="shared" si="519"/>
        <v>34.996499999999997</v>
      </c>
      <c r="R7050" s="38">
        <f t="shared" si="520"/>
        <v>36.046394999999997</v>
      </c>
      <c r="S7050" s="26">
        <v>0</v>
      </c>
      <c r="T7050" s="13" t="str">
        <f t="shared" si="522"/>
        <v>Up</v>
      </c>
    </row>
    <row r="7051" spans="1:20" s="14" customFormat="1" hidden="1" x14ac:dyDescent="0.3">
      <c r="A7051" s="11">
        <v>6058323</v>
      </c>
      <c r="B7051" s="11">
        <v>6058323</v>
      </c>
      <c r="C7051" s="11" t="s">
        <v>26</v>
      </c>
      <c r="D7051" s="11" t="s">
        <v>27</v>
      </c>
      <c r="E7051" s="13" t="str">
        <f>_xlfn.XLOOKUP(B7051,Sheet1!A:A,Sheet1!B:B)</f>
        <v>WA COLEMANS ROBERTO CAVAILLI  7</v>
      </c>
      <c r="F7051" s="13" t="str">
        <f t="shared" si="521"/>
        <v>CROWN  - WA COLEMANS ROBERTO CAVAILLI  7</v>
      </c>
      <c r="G7051" s="13"/>
      <c r="H7051" s="91" t="s">
        <v>28</v>
      </c>
      <c r="I7051" s="11" t="s">
        <v>29</v>
      </c>
      <c r="J7051" s="11" t="s">
        <v>29</v>
      </c>
      <c r="K7051" s="11" t="s">
        <v>30</v>
      </c>
      <c r="M7051" s="11" t="s">
        <v>7062</v>
      </c>
      <c r="N7051" s="13">
        <v>3105</v>
      </c>
      <c r="O7051" s="15">
        <f>_xlfn.XLOOKUP(B7051,Sheet1!A:A,Sheet1!E:E)</f>
        <v>149.99</v>
      </c>
      <c r="P7051" s="26"/>
      <c r="Q7051" s="15">
        <f t="shared" si="519"/>
        <v>157.48950000000002</v>
      </c>
      <c r="R7051" s="38">
        <f t="shared" si="520"/>
        <v>162.21418500000001</v>
      </c>
      <c r="S7051" s="26">
        <v>0</v>
      </c>
      <c r="T7051" s="13" t="str">
        <f t="shared" si="522"/>
        <v>Up</v>
      </c>
    </row>
    <row r="7052" spans="1:20" s="14" customFormat="1" hidden="1" x14ac:dyDescent="0.3">
      <c r="A7052" s="11">
        <v>6058322</v>
      </c>
      <c r="B7052" s="11">
        <v>6058322</v>
      </c>
      <c r="C7052" s="11" t="s">
        <v>26</v>
      </c>
      <c r="D7052" s="11" t="s">
        <v>27</v>
      </c>
      <c r="E7052" s="13" t="str">
        <f>_xlfn.XLOOKUP(B7052,Sheet1!A:A,Sheet1!B:B)</f>
        <v>WA COLEMANS MODERN IMPRESSIONS</v>
      </c>
      <c r="F7052" s="13" t="str">
        <f t="shared" si="521"/>
        <v>CROWN  - WA COLEMANS MODERN IMPRESSIONS</v>
      </c>
      <c r="G7052" s="13"/>
      <c r="H7052" s="91" t="s">
        <v>28</v>
      </c>
      <c r="I7052" s="11" t="s">
        <v>29</v>
      </c>
      <c r="J7052" s="11" t="s">
        <v>29</v>
      </c>
      <c r="K7052" s="11" t="s">
        <v>30</v>
      </c>
      <c r="M7052" s="11" t="s">
        <v>7062</v>
      </c>
      <c r="N7052" s="13">
        <v>3105</v>
      </c>
      <c r="O7052" s="15">
        <f>_xlfn.XLOOKUP(B7052,Sheet1!A:A,Sheet1!E:E)</f>
        <v>43.19</v>
      </c>
      <c r="P7052" s="26"/>
      <c r="Q7052" s="15">
        <f t="shared" si="519"/>
        <v>45.349499999999999</v>
      </c>
      <c r="R7052" s="38">
        <f t="shared" si="520"/>
        <v>46.709985000000003</v>
      </c>
      <c r="S7052" s="26">
        <v>0</v>
      </c>
      <c r="T7052" s="13" t="str">
        <f t="shared" si="522"/>
        <v>Up</v>
      </c>
    </row>
    <row r="7053" spans="1:20" s="14" customFormat="1" hidden="1" x14ac:dyDescent="0.3">
      <c r="A7053" s="11">
        <v>6058321</v>
      </c>
      <c r="B7053" s="11">
        <v>6058321</v>
      </c>
      <c r="C7053" s="11" t="s">
        <v>26</v>
      </c>
      <c r="D7053" s="11" t="s">
        <v>27</v>
      </c>
      <c r="E7053" s="13" t="str">
        <f>_xlfn.XLOOKUP(B7053,Sheet1!A:A,Sheet1!B:B)</f>
        <v>WA COLEMANS MANDALAY</v>
      </c>
      <c r="F7053" s="13" t="str">
        <f t="shared" si="521"/>
        <v>CROWN  - WA COLEMANS MANDALAY</v>
      </c>
      <c r="G7053" s="13"/>
      <c r="H7053" s="91" t="s">
        <v>28</v>
      </c>
      <c r="I7053" s="11" t="s">
        <v>29</v>
      </c>
      <c r="J7053" s="11" t="s">
        <v>29</v>
      </c>
      <c r="K7053" s="11" t="s">
        <v>30</v>
      </c>
      <c r="M7053" s="11" t="s">
        <v>7062</v>
      </c>
      <c r="N7053" s="13">
        <v>3105</v>
      </c>
      <c r="O7053" s="15">
        <f>_xlfn.XLOOKUP(B7053,Sheet1!A:A,Sheet1!E:E)</f>
        <v>37.49</v>
      </c>
      <c r="P7053" s="26"/>
      <c r="Q7053" s="15">
        <f t="shared" si="519"/>
        <v>39.364500000000007</v>
      </c>
      <c r="R7053" s="38">
        <f t="shared" si="520"/>
        <v>40.545435000000005</v>
      </c>
      <c r="S7053" s="26">
        <v>0</v>
      </c>
      <c r="T7053" s="13" t="str">
        <f t="shared" si="522"/>
        <v>Up</v>
      </c>
    </row>
    <row r="7054" spans="1:20" s="14" customFormat="1" hidden="1" x14ac:dyDescent="0.3">
      <c r="A7054" s="11">
        <v>6058319</v>
      </c>
      <c r="B7054" s="11">
        <v>6058319</v>
      </c>
      <c r="C7054" s="11" t="s">
        <v>26</v>
      </c>
      <c r="D7054" s="11" t="s">
        <v>27</v>
      </c>
      <c r="E7054" s="13" t="str">
        <f>_xlfn.XLOOKUP(B7054,Sheet1!A:A,Sheet1!B:B)</f>
        <v>WA COLEMANS GMK DELUXE C</v>
      </c>
      <c r="F7054" s="13" t="str">
        <f t="shared" si="521"/>
        <v>CROWN  - WA COLEMANS GMK DELUXE C</v>
      </c>
      <c r="G7054" s="13"/>
      <c r="H7054" s="91" t="s">
        <v>28</v>
      </c>
      <c r="I7054" s="11" t="s">
        <v>29</v>
      </c>
      <c r="J7054" s="11" t="s">
        <v>29</v>
      </c>
      <c r="K7054" s="11" t="s">
        <v>30</v>
      </c>
      <c r="M7054" s="11" t="s">
        <v>7062</v>
      </c>
      <c r="N7054" s="13">
        <v>3105</v>
      </c>
      <c r="O7054" s="15">
        <f>_xlfn.XLOOKUP(B7054,Sheet1!A:A,Sheet1!E:E)</f>
        <v>83.33</v>
      </c>
      <c r="P7054" s="26"/>
      <c r="Q7054" s="15">
        <f t="shared" si="519"/>
        <v>87.496499999999997</v>
      </c>
      <c r="R7054" s="38">
        <f t="shared" si="520"/>
        <v>90.121395000000007</v>
      </c>
      <c r="S7054" s="26">
        <v>0</v>
      </c>
      <c r="T7054" s="13" t="str">
        <f t="shared" si="522"/>
        <v>Up</v>
      </c>
    </row>
    <row r="7055" spans="1:20" s="14" customFormat="1" hidden="1" x14ac:dyDescent="0.3">
      <c r="A7055" s="11">
        <v>6058318</v>
      </c>
      <c r="B7055" s="11">
        <v>6058318</v>
      </c>
      <c r="C7055" s="11" t="s">
        <v>26</v>
      </c>
      <c r="D7055" s="11" t="s">
        <v>27</v>
      </c>
      <c r="E7055" s="13" t="str">
        <f>_xlfn.XLOOKUP(B7055,Sheet1!A:A,Sheet1!B:B)</f>
        <v>WA COLEMANS GMK DELUXE B</v>
      </c>
      <c r="F7055" s="13" t="str">
        <f t="shared" si="521"/>
        <v>CROWN  - WA COLEMANS GMK DELUXE B</v>
      </c>
      <c r="G7055" s="13"/>
      <c r="H7055" s="91" t="s">
        <v>28</v>
      </c>
      <c r="I7055" s="11" t="s">
        <v>29</v>
      </c>
      <c r="J7055" s="11" t="s">
        <v>29</v>
      </c>
      <c r="K7055" s="11" t="s">
        <v>30</v>
      </c>
      <c r="M7055" s="11" t="s">
        <v>7062</v>
      </c>
      <c r="N7055" s="13">
        <v>3105</v>
      </c>
      <c r="O7055" s="15">
        <f>_xlfn.XLOOKUP(B7055,Sheet1!A:A,Sheet1!E:E)</f>
        <v>58.33</v>
      </c>
      <c r="P7055" s="26"/>
      <c r="Q7055" s="15">
        <f t="shared" si="519"/>
        <v>61.246499999999997</v>
      </c>
      <c r="R7055" s="38">
        <f t="shared" si="520"/>
        <v>63.083894999999998</v>
      </c>
      <c r="S7055" s="26">
        <v>0</v>
      </c>
      <c r="T7055" s="13" t="str">
        <f t="shared" si="522"/>
        <v>Up</v>
      </c>
    </row>
    <row r="7056" spans="1:20" s="14" customFormat="1" hidden="1" x14ac:dyDescent="0.3">
      <c r="A7056" s="11">
        <v>6058316</v>
      </c>
      <c r="B7056" s="11">
        <v>6058316</v>
      </c>
      <c r="C7056" s="11" t="s">
        <v>26</v>
      </c>
      <c r="D7056" s="11" t="s">
        <v>27</v>
      </c>
      <c r="E7056" s="13" t="str">
        <f>_xlfn.XLOOKUP(B7056,Sheet1!A:A,Sheet1!B:B)</f>
        <v>WA COLEMANS GIULIA</v>
      </c>
      <c r="F7056" s="13" t="str">
        <f t="shared" si="521"/>
        <v>CROWN  - WA COLEMANS GIULIA</v>
      </c>
      <c r="G7056" s="13"/>
      <c r="H7056" s="91" t="s">
        <v>28</v>
      </c>
      <c r="I7056" s="11" t="s">
        <v>29</v>
      </c>
      <c r="J7056" s="11" t="s">
        <v>29</v>
      </c>
      <c r="K7056" s="11" t="s">
        <v>30</v>
      </c>
      <c r="M7056" s="11" t="s">
        <v>7062</v>
      </c>
      <c r="N7056" s="13">
        <v>3105</v>
      </c>
      <c r="O7056" s="15">
        <f>_xlfn.XLOOKUP(B7056,Sheet1!A:A,Sheet1!E:E)</f>
        <v>33.33</v>
      </c>
      <c r="P7056" s="26"/>
      <c r="Q7056" s="15">
        <f t="shared" si="519"/>
        <v>34.996499999999997</v>
      </c>
      <c r="R7056" s="38">
        <f t="shared" si="520"/>
        <v>36.046394999999997</v>
      </c>
      <c r="S7056" s="26">
        <v>0</v>
      </c>
      <c r="T7056" s="13" t="str">
        <f t="shared" si="522"/>
        <v>Up</v>
      </c>
    </row>
    <row r="7057" spans="1:20" s="14" customFormat="1" hidden="1" x14ac:dyDescent="0.3">
      <c r="A7057" s="11">
        <v>6058314</v>
      </c>
      <c r="B7057" s="11">
        <v>6058314</v>
      </c>
      <c r="C7057" s="11" t="s">
        <v>26</v>
      </c>
      <c r="D7057" s="11" t="s">
        <v>27</v>
      </c>
      <c r="E7057" s="13" t="str">
        <f>_xlfn.XLOOKUP(B7057,Sheet1!A:A,Sheet1!B:B)</f>
        <v>WA COLEMANS CARAT</v>
      </c>
      <c r="F7057" s="13" t="str">
        <f t="shared" si="521"/>
        <v>CROWN  - WA COLEMANS CARAT</v>
      </c>
      <c r="G7057" s="13"/>
      <c r="H7057" s="91" t="s">
        <v>28</v>
      </c>
      <c r="I7057" s="11" t="s">
        <v>29</v>
      </c>
      <c r="J7057" s="11" t="s">
        <v>29</v>
      </c>
      <c r="K7057" s="11" t="s">
        <v>30</v>
      </c>
      <c r="M7057" s="11" t="s">
        <v>7062</v>
      </c>
      <c r="N7057" s="13">
        <v>3105</v>
      </c>
      <c r="O7057" s="15">
        <f>_xlfn.XLOOKUP(B7057,Sheet1!A:A,Sheet1!E:E)</f>
        <v>44.99</v>
      </c>
      <c r="P7057" s="26"/>
      <c r="Q7057" s="15">
        <f t="shared" si="519"/>
        <v>47.239500000000007</v>
      </c>
      <c r="R7057" s="38">
        <f t="shared" si="520"/>
        <v>48.65668500000001</v>
      </c>
      <c r="S7057" s="26">
        <v>0</v>
      </c>
      <c r="T7057" s="13" t="str">
        <f t="shared" si="522"/>
        <v>Up</v>
      </c>
    </row>
    <row r="7058" spans="1:20" s="14" customFormat="1" hidden="1" x14ac:dyDescent="0.3">
      <c r="A7058" s="11">
        <v>6058313</v>
      </c>
      <c r="B7058" s="11">
        <v>6058313</v>
      </c>
      <c r="C7058" s="11" t="s">
        <v>26</v>
      </c>
      <c r="D7058" s="11" t="s">
        <v>27</v>
      </c>
      <c r="E7058" s="13" t="str">
        <f>_xlfn.XLOOKUP(B7058,Sheet1!A:A,Sheet1!B:B)</f>
        <v>WA COLEMANS BEAUX ARTS 2</v>
      </c>
      <c r="F7058" s="13" t="str">
        <f t="shared" si="521"/>
        <v>CROWN  - WA COLEMANS BEAUX ARTS 2</v>
      </c>
      <c r="G7058" s="13"/>
      <c r="H7058" s="91" t="s">
        <v>28</v>
      </c>
      <c r="I7058" s="11" t="s">
        <v>29</v>
      </c>
      <c r="J7058" s="11" t="s">
        <v>29</v>
      </c>
      <c r="K7058" s="11" t="s">
        <v>30</v>
      </c>
      <c r="M7058" s="11" t="s">
        <v>7062</v>
      </c>
      <c r="N7058" s="13">
        <v>3105</v>
      </c>
      <c r="O7058" s="15">
        <f>_xlfn.XLOOKUP(B7058,Sheet1!A:A,Sheet1!E:E)</f>
        <v>43.19</v>
      </c>
      <c r="P7058" s="26"/>
      <c r="Q7058" s="15">
        <f t="shared" si="519"/>
        <v>45.349499999999999</v>
      </c>
      <c r="R7058" s="38">
        <f t="shared" si="520"/>
        <v>46.709985000000003</v>
      </c>
      <c r="S7058" s="26">
        <v>0</v>
      </c>
      <c r="T7058" s="13" t="str">
        <f t="shared" si="522"/>
        <v>Up</v>
      </c>
    </row>
    <row r="7059" spans="1:20" s="14" customFormat="1" hidden="1" x14ac:dyDescent="0.3">
      <c r="A7059" s="11">
        <v>6058312</v>
      </c>
      <c r="B7059" s="11">
        <v>6058312</v>
      </c>
      <c r="C7059" s="11" t="s">
        <v>26</v>
      </c>
      <c r="D7059" s="11" t="s">
        <v>27</v>
      </c>
      <c r="E7059" s="13" t="str">
        <f>_xlfn.XLOOKUP(B7059,Sheet1!A:A,Sheet1!B:B)</f>
        <v>WA COLEMANS ALTAGAMMA LIFE A</v>
      </c>
      <c r="F7059" s="13" t="str">
        <f t="shared" si="521"/>
        <v>CROWN  - WA COLEMANS ALTAGAMMA LIFE A</v>
      </c>
      <c r="G7059" s="13"/>
      <c r="H7059" s="91" t="s">
        <v>28</v>
      </c>
      <c r="I7059" s="11" t="s">
        <v>29</v>
      </c>
      <c r="J7059" s="11" t="s">
        <v>29</v>
      </c>
      <c r="K7059" s="11" t="s">
        <v>30</v>
      </c>
      <c r="M7059" s="11" t="s">
        <v>7062</v>
      </c>
      <c r="N7059" s="13">
        <v>3105</v>
      </c>
      <c r="O7059" s="15">
        <f>_xlfn.XLOOKUP(B7059,Sheet1!A:A,Sheet1!E:E)</f>
        <v>41.66</v>
      </c>
      <c r="P7059" s="26"/>
      <c r="Q7059" s="15">
        <f t="shared" ref="Q7059:Q7122" si="523">O7059*1.05</f>
        <v>43.742999999999995</v>
      </c>
      <c r="R7059" s="38">
        <f t="shared" ref="R7059:R7122" si="524">Q7059*1.03</f>
        <v>45.055289999999999</v>
      </c>
      <c r="S7059" s="26">
        <v>0</v>
      </c>
      <c r="T7059" s="13" t="str">
        <f t="shared" si="522"/>
        <v>Up</v>
      </c>
    </row>
    <row r="7060" spans="1:20" s="14" customFormat="1" hidden="1" x14ac:dyDescent="0.3">
      <c r="A7060" s="11">
        <v>6058803</v>
      </c>
      <c r="B7060" s="11">
        <v>6058803</v>
      </c>
      <c r="C7060" s="11" t="s">
        <v>26</v>
      </c>
      <c r="D7060" s="11" t="s">
        <v>27</v>
      </c>
      <c r="E7060" s="13" t="str">
        <f>_xlfn.XLOOKUP(B7060,Sheet1!A:A,Sheet1!B:B)</f>
        <v>WA GRANDECO PLAINS &amp; MURALS C</v>
      </c>
      <c r="F7060" s="13" t="str">
        <f t="shared" si="521"/>
        <v>CROWN  - WA GRANDECO PLAINS &amp; MURALS C</v>
      </c>
      <c r="G7060" s="13"/>
      <c r="H7060" s="91" t="s">
        <v>28</v>
      </c>
      <c r="I7060" s="11" t="s">
        <v>29</v>
      </c>
      <c r="J7060" s="11" t="s">
        <v>29</v>
      </c>
      <c r="K7060" s="11" t="s">
        <v>30</v>
      </c>
      <c r="M7060" s="11" t="s">
        <v>7062</v>
      </c>
      <c r="N7060" s="13">
        <v>3105</v>
      </c>
      <c r="O7060" s="15">
        <f>_xlfn.XLOOKUP(B7060,Sheet1!A:A,Sheet1!E:E)</f>
        <v>161.94999999999999</v>
      </c>
      <c r="P7060" s="26"/>
      <c r="Q7060" s="15">
        <f t="shared" si="523"/>
        <v>170.04749999999999</v>
      </c>
      <c r="R7060" s="38">
        <f t="shared" si="524"/>
        <v>175.14892499999999</v>
      </c>
      <c r="S7060" s="26">
        <v>0</v>
      </c>
      <c r="T7060" s="13" t="str">
        <f t="shared" si="522"/>
        <v>Up</v>
      </c>
    </row>
    <row r="7061" spans="1:20" s="14" customFormat="1" hidden="1" x14ac:dyDescent="0.3">
      <c r="A7061" s="11">
        <v>6058311</v>
      </c>
      <c r="B7061" s="11">
        <v>6058311</v>
      </c>
      <c r="C7061" s="11" t="s">
        <v>26</v>
      </c>
      <c r="D7061" s="11" t="s">
        <v>27</v>
      </c>
      <c r="E7061" s="13" t="str">
        <f>_xlfn.XLOOKUP(B7061,Sheet1!A:A,Sheet1!B:B)</f>
        <v>WA COLEMANS ALTAGAMMA LIFE  B</v>
      </c>
      <c r="F7061" s="13" t="str">
        <f t="shared" si="521"/>
        <v>CROWN  - WA COLEMANS ALTAGAMMA LIFE  B</v>
      </c>
      <c r="G7061" s="13"/>
      <c r="H7061" s="91" t="s">
        <v>28</v>
      </c>
      <c r="I7061" s="11" t="s">
        <v>29</v>
      </c>
      <c r="J7061" s="11" t="s">
        <v>29</v>
      </c>
      <c r="K7061" s="11" t="s">
        <v>30</v>
      </c>
      <c r="M7061" s="11" t="s">
        <v>7062</v>
      </c>
      <c r="N7061" s="13">
        <v>3105</v>
      </c>
      <c r="O7061" s="15">
        <f>_xlfn.XLOOKUP(B7061,Sheet1!A:A,Sheet1!E:E)</f>
        <v>83.33</v>
      </c>
      <c r="P7061" s="26"/>
      <c r="Q7061" s="15">
        <f t="shared" si="523"/>
        <v>87.496499999999997</v>
      </c>
      <c r="R7061" s="38">
        <f t="shared" si="524"/>
        <v>90.121395000000007</v>
      </c>
      <c r="S7061" s="26">
        <v>0</v>
      </c>
      <c r="T7061" s="13" t="str">
        <f t="shared" si="522"/>
        <v>Up</v>
      </c>
    </row>
    <row r="7062" spans="1:20" s="14" customFormat="1" hidden="1" x14ac:dyDescent="0.3">
      <c r="A7062" s="11">
        <v>6058310</v>
      </c>
      <c r="B7062" s="11">
        <v>6058310</v>
      </c>
      <c r="C7062" s="11" t="s">
        <v>26</v>
      </c>
      <c r="D7062" s="11" t="s">
        <v>27</v>
      </c>
      <c r="E7062" s="13" t="str">
        <f>_xlfn.XLOOKUP(B7062,Sheet1!A:A,Sheet1!B:B)</f>
        <v>WA COLEMANS ALOCASIA</v>
      </c>
      <c r="F7062" s="13" t="str">
        <f t="shared" si="521"/>
        <v>CROWN  - WA COLEMANS ALOCASIA</v>
      </c>
      <c r="G7062" s="13"/>
      <c r="H7062" s="91" t="s">
        <v>28</v>
      </c>
      <c r="I7062" s="11" t="s">
        <v>29</v>
      </c>
      <c r="J7062" s="11" t="s">
        <v>29</v>
      </c>
      <c r="K7062" s="11" t="s">
        <v>30</v>
      </c>
      <c r="M7062" s="11" t="s">
        <v>7062</v>
      </c>
      <c r="N7062" s="13">
        <v>3105</v>
      </c>
      <c r="O7062" s="15">
        <f>_xlfn.XLOOKUP(B7062,Sheet1!A:A,Sheet1!E:E)</f>
        <v>46.8</v>
      </c>
      <c r="P7062" s="26"/>
      <c r="Q7062" s="15">
        <f t="shared" si="523"/>
        <v>49.14</v>
      </c>
      <c r="R7062" s="38">
        <f t="shared" si="524"/>
        <v>50.614200000000004</v>
      </c>
      <c r="S7062" s="26">
        <v>0</v>
      </c>
      <c r="T7062" s="13" t="str">
        <f t="shared" si="522"/>
        <v>Up</v>
      </c>
    </row>
    <row r="7063" spans="1:20" s="14" customFormat="1" hidden="1" x14ac:dyDescent="0.3">
      <c r="A7063" s="11">
        <v>6058309</v>
      </c>
      <c r="B7063" s="11">
        <v>6058309</v>
      </c>
      <c r="C7063" s="11" t="s">
        <v>26</v>
      </c>
      <c r="D7063" s="11" t="s">
        <v>27</v>
      </c>
      <c r="E7063" s="13" t="str">
        <f>_xlfn.XLOOKUP(B7063,Sheet1!A:A,Sheet1!B:B)</f>
        <v>WA GRANDECO JUNGLE FEVER D</v>
      </c>
      <c r="F7063" s="13" t="str">
        <f t="shared" si="521"/>
        <v>CROWN  - WA GRANDECO JUNGLE FEVER D</v>
      </c>
      <c r="G7063" s="13"/>
      <c r="H7063" s="91" t="s">
        <v>28</v>
      </c>
      <c r="I7063" s="11" t="s">
        <v>29</v>
      </c>
      <c r="J7063" s="11" t="s">
        <v>29</v>
      </c>
      <c r="K7063" s="11" t="s">
        <v>30</v>
      </c>
      <c r="M7063" s="11" t="s">
        <v>7062</v>
      </c>
      <c r="N7063" s="13">
        <v>3105</v>
      </c>
      <c r="O7063" s="15">
        <f>_xlfn.XLOOKUP(B7063,Sheet1!A:A,Sheet1!E:E)</f>
        <v>52.39</v>
      </c>
      <c r="P7063" s="26"/>
      <c r="Q7063" s="15">
        <f t="shared" si="523"/>
        <v>55.009500000000003</v>
      </c>
      <c r="R7063" s="38">
        <f t="shared" si="524"/>
        <v>56.659785000000007</v>
      </c>
      <c r="S7063" s="26">
        <v>0</v>
      </c>
      <c r="T7063" s="13" t="str">
        <f t="shared" si="522"/>
        <v>Up</v>
      </c>
    </row>
    <row r="7064" spans="1:20" s="14" customFormat="1" hidden="1" x14ac:dyDescent="0.3">
      <c r="A7064" s="11">
        <v>6058308</v>
      </c>
      <c r="B7064" s="11">
        <v>6058308</v>
      </c>
      <c r="C7064" s="11" t="s">
        <v>26</v>
      </c>
      <c r="D7064" s="11" t="s">
        <v>27</v>
      </c>
      <c r="E7064" s="13" t="str">
        <f>_xlfn.XLOOKUP(B7064,Sheet1!A:A,Sheet1!B:B)</f>
        <v>WA GRANDECO JUNGLE FEVER C</v>
      </c>
      <c r="F7064" s="13" t="str">
        <f t="shared" si="521"/>
        <v>CROWN  - WA GRANDECO JUNGLE FEVER C</v>
      </c>
      <c r="G7064" s="13"/>
      <c r="H7064" s="91" t="s">
        <v>28</v>
      </c>
      <c r="I7064" s="11" t="s">
        <v>29</v>
      </c>
      <c r="J7064" s="11" t="s">
        <v>29</v>
      </c>
      <c r="K7064" s="11" t="s">
        <v>30</v>
      </c>
      <c r="M7064" s="11" t="s">
        <v>7062</v>
      </c>
      <c r="N7064" s="13">
        <v>3105</v>
      </c>
      <c r="O7064" s="15">
        <f>_xlfn.XLOOKUP(B7064,Sheet1!A:A,Sheet1!E:E)</f>
        <v>23.81</v>
      </c>
      <c r="P7064" s="26"/>
      <c r="Q7064" s="15">
        <f t="shared" si="523"/>
        <v>25.000499999999999</v>
      </c>
      <c r="R7064" s="38">
        <f t="shared" si="524"/>
        <v>25.750515</v>
      </c>
      <c r="S7064" s="26">
        <v>0</v>
      </c>
      <c r="T7064" s="13" t="str">
        <f t="shared" si="522"/>
        <v>Up</v>
      </c>
    </row>
    <row r="7065" spans="1:20" s="14" customFormat="1" hidden="1" x14ac:dyDescent="0.3">
      <c r="A7065" s="11">
        <v>6058307</v>
      </c>
      <c r="B7065" s="11">
        <v>6058307</v>
      </c>
      <c r="C7065" s="11" t="s">
        <v>26</v>
      </c>
      <c r="D7065" s="11" t="s">
        <v>27</v>
      </c>
      <c r="E7065" s="13" t="str">
        <f>_xlfn.XLOOKUP(B7065,Sheet1!A:A,Sheet1!B:B)</f>
        <v>WA GRANDECO JUNGLE FEVER B</v>
      </c>
      <c r="F7065" s="13" t="str">
        <f t="shared" si="521"/>
        <v>CROWN  - WA GRANDECO JUNGLE FEVER B</v>
      </c>
      <c r="G7065" s="13"/>
      <c r="H7065" s="91" t="s">
        <v>28</v>
      </c>
      <c r="I7065" s="11" t="s">
        <v>29</v>
      </c>
      <c r="J7065" s="11" t="s">
        <v>29</v>
      </c>
      <c r="K7065" s="11" t="s">
        <v>30</v>
      </c>
      <c r="M7065" s="11" t="s">
        <v>7062</v>
      </c>
      <c r="N7065" s="13">
        <v>3105</v>
      </c>
      <c r="O7065" s="15">
        <f>_xlfn.XLOOKUP(B7065,Sheet1!A:A,Sheet1!E:E)</f>
        <v>23.81</v>
      </c>
      <c r="P7065" s="26"/>
      <c r="Q7065" s="15">
        <f t="shared" si="523"/>
        <v>25.000499999999999</v>
      </c>
      <c r="R7065" s="38">
        <f t="shared" si="524"/>
        <v>25.750515</v>
      </c>
      <c r="S7065" s="26">
        <v>0</v>
      </c>
      <c r="T7065" s="13" t="str">
        <f t="shared" si="522"/>
        <v>Up</v>
      </c>
    </row>
    <row r="7066" spans="1:20" s="14" customFormat="1" hidden="1" x14ac:dyDescent="0.3">
      <c r="A7066" s="11">
        <v>6058306</v>
      </c>
      <c r="B7066" s="11">
        <v>6058306</v>
      </c>
      <c r="C7066" s="11" t="s">
        <v>26</v>
      </c>
      <c r="D7066" s="11" t="s">
        <v>27</v>
      </c>
      <c r="E7066" s="13" t="str">
        <f>_xlfn.XLOOKUP(B7066,Sheet1!A:A,Sheet1!B:B)</f>
        <v>WA GRANDECO JUNGLE FEVER A</v>
      </c>
      <c r="F7066" s="13" t="str">
        <f t="shared" si="521"/>
        <v>CROWN  - WA GRANDECO JUNGLE FEVER A</v>
      </c>
      <c r="G7066" s="13"/>
      <c r="H7066" s="91" t="s">
        <v>28</v>
      </c>
      <c r="I7066" s="11" t="s">
        <v>29</v>
      </c>
      <c r="J7066" s="11" t="s">
        <v>29</v>
      </c>
      <c r="K7066" s="11" t="s">
        <v>30</v>
      </c>
      <c r="M7066" s="11" t="s">
        <v>7062</v>
      </c>
      <c r="N7066" s="13">
        <v>3105</v>
      </c>
      <c r="O7066" s="15">
        <f>_xlfn.XLOOKUP(B7066,Sheet1!A:A,Sheet1!E:E)</f>
        <v>22.62</v>
      </c>
      <c r="P7066" s="26"/>
      <c r="Q7066" s="15">
        <f t="shared" si="523"/>
        <v>23.751000000000001</v>
      </c>
      <c r="R7066" s="38">
        <f t="shared" si="524"/>
        <v>24.463530000000002</v>
      </c>
      <c r="S7066" s="26">
        <v>0</v>
      </c>
      <c r="T7066" s="13" t="str">
        <f t="shared" si="522"/>
        <v>Up</v>
      </c>
    </row>
    <row r="7067" spans="1:20" s="14" customFormat="1" hidden="1" x14ac:dyDescent="0.3">
      <c r="A7067" s="11">
        <v>6057273</v>
      </c>
      <c r="B7067" s="11">
        <v>6057273</v>
      </c>
      <c r="C7067" s="11" t="s">
        <v>26</v>
      </c>
      <c r="D7067" s="11" t="s">
        <v>27</v>
      </c>
      <c r="E7067" s="13" t="str">
        <f>_xlfn.XLOOKUP(B7067,Sheet1!A:A,Sheet1!B:B)</f>
        <v>WA CLARKE NAVARA OYSTR CUSHN 43 X 43 CM</v>
      </c>
      <c r="F7067" s="13" t="str">
        <f t="shared" si="521"/>
        <v>CROWN  - WA CLARKE NAVARA OYSTR CUSHN 43 X 43 CM</v>
      </c>
      <c r="G7067" s="13"/>
      <c r="H7067" s="91" t="s">
        <v>28</v>
      </c>
      <c r="I7067" s="11" t="s">
        <v>29</v>
      </c>
      <c r="J7067" s="11" t="s">
        <v>29</v>
      </c>
      <c r="K7067" s="11" t="s">
        <v>30</v>
      </c>
      <c r="M7067" s="11" t="s">
        <v>7062</v>
      </c>
      <c r="N7067" s="13">
        <v>3105</v>
      </c>
      <c r="O7067" s="15">
        <f>_xlfn.XLOOKUP(B7067,Sheet1!A:A,Sheet1!E:E)</f>
        <v>14.16</v>
      </c>
      <c r="P7067" s="26"/>
      <c r="Q7067" s="15">
        <f t="shared" si="523"/>
        <v>14.868</v>
      </c>
      <c r="R7067" s="38">
        <f t="shared" si="524"/>
        <v>15.31404</v>
      </c>
      <c r="S7067" s="26">
        <v>0</v>
      </c>
      <c r="T7067" s="13" t="str">
        <f t="shared" si="522"/>
        <v>Up</v>
      </c>
    </row>
    <row r="7068" spans="1:20" s="14" customFormat="1" hidden="1" x14ac:dyDescent="0.3">
      <c r="A7068" s="11">
        <v>6057274</v>
      </c>
      <c r="B7068" s="11">
        <v>6057274</v>
      </c>
      <c r="C7068" s="11" t="s">
        <v>26</v>
      </c>
      <c r="D7068" s="11" t="s">
        <v>27</v>
      </c>
      <c r="E7068" s="13" t="str">
        <f>_xlfn.XLOOKUP(B7068,Sheet1!A:A,Sheet1!B:B)</f>
        <v>WA CLARKE NAVARA SILVR CUSHN 43 X 43 CM</v>
      </c>
      <c r="F7068" s="13" t="str">
        <f t="shared" si="521"/>
        <v>CROWN  - WA CLARKE NAVARA SILVR CUSHN 43 X 43 CM</v>
      </c>
      <c r="G7068" s="13"/>
      <c r="H7068" s="91" t="s">
        <v>28</v>
      </c>
      <c r="I7068" s="11" t="s">
        <v>29</v>
      </c>
      <c r="J7068" s="11" t="s">
        <v>29</v>
      </c>
      <c r="K7068" s="11" t="s">
        <v>30</v>
      </c>
      <c r="M7068" s="11" t="s">
        <v>7062</v>
      </c>
      <c r="N7068" s="13">
        <v>3105</v>
      </c>
      <c r="O7068" s="15">
        <f>_xlfn.XLOOKUP(B7068,Sheet1!A:A,Sheet1!E:E)</f>
        <v>14.16</v>
      </c>
      <c r="P7068" s="26"/>
      <c r="Q7068" s="15">
        <f t="shared" si="523"/>
        <v>14.868</v>
      </c>
      <c r="R7068" s="38">
        <f t="shared" si="524"/>
        <v>15.31404</v>
      </c>
      <c r="S7068" s="26">
        <v>0</v>
      </c>
      <c r="T7068" s="13" t="str">
        <f t="shared" si="522"/>
        <v>Up</v>
      </c>
    </row>
    <row r="7069" spans="1:20" s="14" customFormat="1" hidden="1" x14ac:dyDescent="0.3">
      <c r="A7069" s="11">
        <v>6057276</v>
      </c>
      <c r="B7069" s="11">
        <v>6057276</v>
      </c>
      <c r="C7069" s="11" t="s">
        <v>26</v>
      </c>
      <c r="D7069" s="11" t="s">
        <v>27</v>
      </c>
      <c r="E7069" s="13" t="str">
        <f>_xlfn.XLOOKUP(B7069,Sheet1!A:A,Sheet1!B:B)</f>
        <v>WA CLARKE TOPIA CHARCOL CUSHN 43 X 43 CM</v>
      </c>
      <c r="F7069" s="13" t="str">
        <f t="shared" si="521"/>
        <v>CROWN  - WA CLARKE TOPIA CHARCOL CUSHN 43 X 43 CM</v>
      </c>
      <c r="G7069" s="13"/>
      <c r="H7069" s="91" t="s">
        <v>28</v>
      </c>
      <c r="I7069" s="11" t="s">
        <v>29</v>
      </c>
      <c r="J7069" s="11" t="s">
        <v>29</v>
      </c>
      <c r="K7069" s="11" t="s">
        <v>30</v>
      </c>
      <c r="M7069" s="11" t="s">
        <v>7062</v>
      </c>
      <c r="N7069" s="13">
        <v>3105</v>
      </c>
      <c r="O7069" s="15">
        <f>_xlfn.XLOOKUP(B7069,Sheet1!A:A,Sheet1!E:E)</f>
        <v>15.83</v>
      </c>
      <c r="P7069" s="26"/>
      <c r="Q7069" s="15">
        <f t="shared" si="523"/>
        <v>16.621500000000001</v>
      </c>
      <c r="R7069" s="38">
        <f t="shared" si="524"/>
        <v>17.120145000000001</v>
      </c>
      <c r="S7069" s="26">
        <v>0</v>
      </c>
      <c r="T7069" s="13" t="str">
        <f t="shared" si="522"/>
        <v>Up</v>
      </c>
    </row>
    <row r="7070" spans="1:20" s="14" customFormat="1" hidden="1" x14ac:dyDescent="0.3">
      <c r="A7070" s="11">
        <v>6057272</v>
      </c>
      <c r="B7070" s="11">
        <v>6057272</v>
      </c>
      <c r="C7070" s="11" t="s">
        <v>26</v>
      </c>
      <c r="D7070" s="11" t="s">
        <v>27</v>
      </c>
      <c r="E7070" s="13" t="str">
        <f>_xlfn.XLOOKUP(B7070,Sheet1!A:A,Sheet1!B:B)</f>
        <v>WA CLARKE NAVARRA MINK CUSHN 43 X 43 CM</v>
      </c>
      <c r="F7070" s="13" t="str">
        <f t="shared" si="521"/>
        <v>CROWN  - WA CLARKE NAVARRA MINK CUSHN 43 X 43 CM</v>
      </c>
      <c r="G7070" s="13"/>
      <c r="H7070" s="91" t="s">
        <v>28</v>
      </c>
      <c r="I7070" s="11" t="s">
        <v>29</v>
      </c>
      <c r="J7070" s="11" t="s">
        <v>29</v>
      </c>
      <c r="K7070" s="11" t="s">
        <v>30</v>
      </c>
      <c r="M7070" s="11" t="s">
        <v>7062</v>
      </c>
      <c r="N7070" s="13">
        <v>3105</v>
      </c>
      <c r="O7070" s="15">
        <f>_xlfn.XLOOKUP(B7070,Sheet1!A:A,Sheet1!E:E)</f>
        <v>14.16</v>
      </c>
      <c r="P7070" s="26"/>
      <c r="Q7070" s="15">
        <f t="shared" si="523"/>
        <v>14.868</v>
      </c>
      <c r="R7070" s="38">
        <f t="shared" si="524"/>
        <v>15.31404</v>
      </c>
      <c r="S7070" s="26">
        <v>0</v>
      </c>
      <c r="T7070" s="13" t="str">
        <f t="shared" si="522"/>
        <v>Up</v>
      </c>
    </row>
    <row r="7071" spans="1:20" s="14" customFormat="1" hidden="1" x14ac:dyDescent="0.3">
      <c r="A7071" s="11">
        <v>6057271</v>
      </c>
      <c r="B7071" s="11">
        <v>6057271</v>
      </c>
      <c r="C7071" s="11" t="s">
        <v>26</v>
      </c>
      <c r="D7071" s="11" t="s">
        <v>27</v>
      </c>
      <c r="E7071" s="13" t="str">
        <f>_xlfn.XLOOKUP(B7071,Sheet1!A:A,Sheet1!B:B)</f>
        <v>WA CLARKE NAVARA INDGO CUSHN 43 X 43 CM</v>
      </c>
      <c r="F7071" s="13" t="str">
        <f t="shared" si="521"/>
        <v>CROWN  - WA CLARKE NAVARA INDGO CUSHN 43 X 43 CM</v>
      </c>
      <c r="G7071" s="13"/>
      <c r="H7071" s="91" t="s">
        <v>28</v>
      </c>
      <c r="I7071" s="11" t="s">
        <v>29</v>
      </c>
      <c r="J7071" s="11" t="s">
        <v>29</v>
      </c>
      <c r="K7071" s="11" t="s">
        <v>30</v>
      </c>
      <c r="M7071" s="11" t="s">
        <v>7062</v>
      </c>
      <c r="N7071" s="13">
        <v>3105</v>
      </c>
      <c r="O7071" s="15">
        <f>_xlfn.XLOOKUP(B7071,Sheet1!A:A,Sheet1!E:E)</f>
        <v>14.16</v>
      </c>
      <c r="P7071" s="26"/>
      <c r="Q7071" s="15">
        <f t="shared" si="523"/>
        <v>14.868</v>
      </c>
      <c r="R7071" s="38">
        <f t="shared" si="524"/>
        <v>15.31404</v>
      </c>
      <c r="S7071" s="26">
        <v>0</v>
      </c>
      <c r="T7071" s="13" t="str">
        <f t="shared" si="522"/>
        <v>Up</v>
      </c>
    </row>
    <row r="7072" spans="1:20" s="14" customFormat="1" hidden="1" x14ac:dyDescent="0.3">
      <c r="A7072" s="11">
        <v>6057269</v>
      </c>
      <c r="B7072" s="11">
        <v>6057269</v>
      </c>
      <c r="C7072" s="11" t="s">
        <v>26</v>
      </c>
      <c r="D7072" s="11" t="s">
        <v>27</v>
      </c>
      <c r="E7072" s="13" t="str">
        <f>_xlfn.XLOOKUP(B7072,Sheet1!A:A,Sheet1!B:B)</f>
        <v>WA CLARKE CATLNIA SILVR CUSHN 43 X 43 CM</v>
      </c>
      <c r="F7072" s="13" t="str">
        <f t="shared" si="521"/>
        <v>CROWN  - WA CLARKE CATLNIA SILVR CUSHN 43 X 43 CM</v>
      </c>
      <c r="G7072" s="13"/>
      <c r="H7072" s="91" t="s">
        <v>28</v>
      </c>
      <c r="I7072" s="11" t="s">
        <v>29</v>
      </c>
      <c r="J7072" s="11" t="s">
        <v>29</v>
      </c>
      <c r="K7072" s="11" t="s">
        <v>30</v>
      </c>
      <c r="M7072" s="11" t="s">
        <v>7062</v>
      </c>
      <c r="N7072" s="13">
        <v>3105</v>
      </c>
      <c r="O7072" s="15">
        <f>_xlfn.XLOOKUP(B7072,Sheet1!A:A,Sheet1!E:E)</f>
        <v>12.49</v>
      </c>
      <c r="P7072" s="26"/>
      <c r="Q7072" s="15">
        <f t="shared" si="523"/>
        <v>13.114500000000001</v>
      </c>
      <c r="R7072" s="38">
        <f t="shared" si="524"/>
        <v>13.507935000000002</v>
      </c>
      <c r="S7072" s="26">
        <v>0</v>
      </c>
      <c r="T7072" s="13" t="str">
        <f t="shared" si="522"/>
        <v>Up</v>
      </c>
    </row>
    <row r="7073" spans="1:20" s="14" customFormat="1" hidden="1" x14ac:dyDescent="0.3">
      <c r="A7073" s="11">
        <v>6057277</v>
      </c>
      <c r="B7073" s="11">
        <v>6057277</v>
      </c>
      <c r="C7073" s="11" t="s">
        <v>26</v>
      </c>
      <c r="D7073" s="11" t="s">
        <v>27</v>
      </c>
      <c r="E7073" s="13" t="str">
        <f>_xlfn.XLOOKUP(B7073,Sheet1!A:A,Sheet1!B:B)</f>
        <v>WA CLARKE TOPIA EMERALD CUSHN 43 X 43 CM</v>
      </c>
      <c r="F7073" s="13" t="str">
        <f t="shared" si="521"/>
        <v>CROWN  - WA CLARKE TOPIA EMERALD CUSHN 43 X 43 CM</v>
      </c>
      <c r="G7073" s="13"/>
      <c r="H7073" s="91" t="s">
        <v>28</v>
      </c>
      <c r="I7073" s="11" t="s">
        <v>29</v>
      </c>
      <c r="J7073" s="11" t="s">
        <v>29</v>
      </c>
      <c r="K7073" s="11" t="s">
        <v>30</v>
      </c>
      <c r="M7073" s="11" t="s">
        <v>7062</v>
      </c>
      <c r="N7073" s="13">
        <v>3105</v>
      </c>
      <c r="O7073" s="15">
        <f>_xlfn.XLOOKUP(B7073,Sheet1!A:A,Sheet1!E:E)</f>
        <v>15.83</v>
      </c>
      <c r="P7073" s="26"/>
      <c r="Q7073" s="15">
        <f t="shared" si="523"/>
        <v>16.621500000000001</v>
      </c>
      <c r="R7073" s="38">
        <f t="shared" si="524"/>
        <v>17.120145000000001</v>
      </c>
      <c r="S7073" s="26">
        <v>0</v>
      </c>
      <c r="T7073" s="13" t="str">
        <f t="shared" si="522"/>
        <v>Up</v>
      </c>
    </row>
    <row r="7074" spans="1:20" s="14" customFormat="1" hidden="1" x14ac:dyDescent="0.3">
      <c r="A7074" s="11">
        <v>6057279</v>
      </c>
      <c r="B7074" s="11">
        <v>6057279</v>
      </c>
      <c r="C7074" s="11" t="s">
        <v>26</v>
      </c>
      <c r="D7074" s="11" t="s">
        <v>27</v>
      </c>
      <c r="E7074" s="13" t="str">
        <f>_xlfn.XLOOKUP(B7074,Sheet1!A:A,Sheet1!B:B)</f>
        <v>WA CLARKE TOPIA SILVER CUSHN 43 X 43 CM</v>
      </c>
      <c r="F7074" s="13" t="str">
        <f t="shared" si="521"/>
        <v>CROWN  - WA CLARKE TOPIA SILVER CUSHN 43 X 43 CM</v>
      </c>
      <c r="G7074" s="13"/>
      <c r="H7074" s="91" t="s">
        <v>28</v>
      </c>
      <c r="I7074" s="11" t="s">
        <v>29</v>
      </c>
      <c r="J7074" s="11" t="s">
        <v>29</v>
      </c>
      <c r="K7074" s="11" t="s">
        <v>30</v>
      </c>
      <c r="M7074" s="11" t="s">
        <v>7062</v>
      </c>
      <c r="N7074" s="13">
        <v>3105</v>
      </c>
      <c r="O7074" s="15">
        <f>_xlfn.XLOOKUP(B7074,Sheet1!A:A,Sheet1!E:E)</f>
        <v>15.83</v>
      </c>
      <c r="P7074" s="26"/>
      <c r="Q7074" s="15">
        <f t="shared" si="523"/>
        <v>16.621500000000001</v>
      </c>
      <c r="R7074" s="38">
        <f t="shared" si="524"/>
        <v>17.120145000000001</v>
      </c>
      <c r="S7074" s="26">
        <v>0</v>
      </c>
      <c r="T7074" s="13" t="str">
        <f t="shared" si="522"/>
        <v>Up</v>
      </c>
    </row>
    <row r="7075" spans="1:20" s="14" customFormat="1" hidden="1" x14ac:dyDescent="0.3">
      <c r="A7075" s="11">
        <v>6057280</v>
      </c>
      <c r="B7075" s="11">
        <v>6057280</v>
      </c>
      <c r="C7075" s="11" t="s">
        <v>26</v>
      </c>
      <c r="D7075" s="11" t="s">
        <v>27</v>
      </c>
      <c r="E7075" s="13" t="str">
        <f>_xlfn.XLOOKUP(B7075,Sheet1!A:A,Sheet1!B:B)</f>
        <v>WA CLARKE TOPIA TEAL CUSHION 43 X 43 CM</v>
      </c>
      <c r="F7075" s="13" t="str">
        <f t="shared" si="521"/>
        <v>CROWN  - WA CLARKE TOPIA TEAL CUSHION 43 X 43 CM</v>
      </c>
      <c r="G7075" s="13"/>
      <c r="H7075" s="91" t="s">
        <v>28</v>
      </c>
      <c r="I7075" s="11" t="s">
        <v>29</v>
      </c>
      <c r="J7075" s="11" t="s">
        <v>29</v>
      </c>
      <c r="K7075" s="11" t="s">
        <v>30</v>
      </c>
      <c r="M7075" s="11" t="s">
        <v>7062</v>
      </c>
      <c r="N7075" s="13">
        <v>3105</v>
      </c>
      <c r="O7075" s="15">
        <f>_xlfn.XLOOKUP(B7075,Sheet1!A:A,Sheet1!E:E)</f>
        <v>15.83</v>
      </c>
      <c r="P7075" s="26"/>
      <c r="Q7075" s="15">
        <f t="shared" si="523"/>
        <v>16.621500000000001</v>
      </c>
      <c r="R7075" s="38">
        <f t="shared" si="524"/>
        <v>17.120145000000001</v>
      </c>
      <c r="S7075" s="26">
        <v>0</v>
      </c>
      <c r="T7075" s="13" t="str">
        <f t="shared" si="522"/>
        <v>Up</v>
      </c>
    </row>
    <row r="7076" spans="1:20" s="14" customFormat="1" hidden="1" x14ac:dyDescent="0.3">
      <c r="A7076" s="11">
        <v>6057318</v>
      </c>
      <c r="B7076" s="11">
        <v>6057318</v>
      </c>
      <c r="C7076" s="11" t="s">
        <v>26</v>
      </c>
      <c r="D7076" s="11" t="s">
        <v>27</v>
      </c>
      <c r="E7076" s="13" t="str">
        <f>_xlfn.XLOOKUP(B7076,Sheet1!A:A,Sheet1!B:B)</f>
        <v>WA CLARKE CAMPELLO EYELET RMC 66 X 72in</v>
      </c>
      <c r="F7076" s="13" t="str">
        <f t="shared" si="521"/>
        <v>CROWN  - WA CLARKE CAMPELLO EYELET RMC 66 X 72in</v>
      </c>
      <c r="G7076" s="13"/>
      <c r="H7076" s="91" t="s">
        <v>28</v>
      </c>
      <c r="I7076" s="11" t="s">
        <v>29</v>
      </c>
      <c r="J7076" s="11" t="s">
        <v>29</v>
      </c>
      <c r="K7076" s="11" t="s">
        <v>30</v>
      </c>
      <c r="M7076" s="11" t="s">
        <v>7062</v>
      </c>
      <c r="N7076" s="13">
        <v>3105</v>
      </c>
      <c r="O7076" s="15">
        <f>_xlfn.XLOOKUP(B7076,Sheet1!A:A,Sheet1!E:E)</f>
        <v>76.66</v>
      </c>
      <c r="P7076" s="26"/>
      <c r="Q7076" s="15">
        <f t="shared" si="523"/>
        <v>80.492999999999995</v>
      </c>
      <c r="R7076" s="38">
        <f t="shared" si="524"/>
        <v>82.907789999999991</v>
      </c>
      <c r="S7076" s="26">
        <v>0</v>
      </c>
      <c r="T7076" s="13" t="str">
        <f t="shared" si="522"/>
        <v>Up</v>
      </c>
    </row>
    <row r="7077" spans="1:20" s="14" customFormat="1" hidden="1" x14ac:dyDescent="0.3">
      <c r="A7077" s="11">
        <v>6057376</v>
      </c>
      <c r="B7077" s="11">
        <v>6057376</v>
      </c>
      <c r="C7077" s="11" t="s">
        <v>26</v>
      </c>
      <c r="D7077" s="11" t="s">
        <v>27</v>
      </c>
      <c r="E7077" s="13" t="str">
        <f>_xlfn.XLOOKUP(B7077,Sheet1!A:A,Sheet1!B:B)</f>
        <v>WA CLARKE NAPLES EYELET RMC 46 X 90in</v>
      </c>
      <c r="F7077" s="13" t="str">
        <f t="shared" si="521"/>
        <v>CROWN  - WA CLARKE NAPLES EYELET RMC 46 X 90in</v>
      </c>
      <c r="G7077" s="13"/>
      <c r="H7077" s="91" t="s">
        <v>28</v>
      </c>
      <c r="I7077" s="11" t="s">
        <v>29</v>
      </c>
      <c r="J7077" s="11" t="s">
        <v>29</v>
      </c>
      <c r="K7077" s="11" t="s">
        <v>30</v>
      </c>
      <c r="M7077" s="11" t="s">
        <v>7062</v>
      </c>
      <c r="N7077" s="13">
        <v>3105</v>
      </c>
      <c r="O7077" s="15">
        <f>_xlfn.XLOOKUP(B7077,Sheet1!A:A,Sheet1!E:E)</f>
        <v>65.83</v>
      </c>
      <c r="P7077" s="26"/>
      <c r="Q7077" s="15">
        <f t="shared" si="523"/>
        <v>69.121499999999997</v>
      </c>
      <c r="R7077" s="38">
        <f t="shared" si="524"/>
        <v>71.195144999999997</v>
      </c>
      <c r="S7077" s="26">
        <v>0</v>
      </c>
      <c r="T7077" s="13" t="str">
        <f t="shared" si="522"/>
        <v>Up</v>
      </c>
    </row>
    <row r="7078" spans="1:20" s="14" customFormat="1" hidden="1" x14ac:dyDescent="0.3">
      <c r="A7078" s="11">
        <v>6057377</v>
      </c>
      <c r="B7078" s="11">
        <v>6057377</v>
      </c>
      <c r="C7078" s="11" t="s">
        <v>26</v>
      </c>
      <c r="D7078" s="11" t="s">
        <v>27</v>
      </c>
      <c r="E7078" s="13" t="str">
        <f>_xlfn.XLOOKUP(B7078,Sheet1!A:A,Sheet1!B:B)</f>
        <v>WA CLARKE NAPLES EYELET RMC 66 X 54in</v>
      </c>
      <c r="F7078" s="13" t="str">
        <f t="shared" si="521"/>
        <v>CROWN  - WA CLARKE NAPLES EYELET RMC 66 X 54in</v>
      </c>
      <c r="G7078" s="13"/>
      <c r="H7078" s="91" t="s">
        <v>28</v>
      </c>
      <c r="I7078" s="11" t="s">
        <v>29</v>
      </c>
      <c r="J7078" s="11" t="s">
        <v>29</v>
      </c>
      <c r="K7078" s="11" t="s">
        <v>30</v>
      </c>
      <c r="M7078" s="11" t="s">
        <v>7062</v>
      </c>
      <c r="N7078" s="13">
        <v>3105</v>
      </c>
      <c r="O7078" s="15">
        <f>_xlfn.XLOOKUP(B7078,Sheet1!A:A,Sheet1!E:E)</f>
        <v>65.83</v>
      </c>
      <c r="P7078" s="26"/>
      <c r="Q7078" s="15">
        <f t="shared" si="523"/>
        <v>69.121499999999997</v>
      </c>
      <c r="R7078" s="38">
        <f t="shared" si="524"/>
        <v>71.195144999999997</v>
      </c>
      <c r="S7078" s="26">
        <v>0</v>
      </c>
      <c r="T7078" s="13" t="str">
        <f t="shared" si="522"/>
        <v>Up</v>
      </c>
    </row>
    <row r="7079" spans="1:20" s="14" customFormat="1" hidden="1" x14ac:dyDescent="0.3">
      <c r="A7079" s="11">
        <v>6057379</v>
      </c>
      <c r="B7079" s="11">
        <v>6057379</v>
      </c>
      <c r="C7079" s="11" t="s">
        <v>26</v>
      </c>
      <c r="D7079" s="11" t="s">
        <v>27</v>
      </c>
      <c r="E7079" s="13" t="str">
        <f>_xlfn.XLOOKUP(B7079,Sheet1!A:A,Sheet1!B:B)</f>
        <v>WA CLARKE NAPLES EYELET RMC 66 X 90in</v>
      </c>
      <c r="F7079" s="13" t="str">
        <f t="shared" si="521"/>
        <v>CROWN  - WA CLARKE NAPLES EYELET RMC 66 X 90in</v>
      </c>
      <c r="G7079" s="13"/>
      <c r="H7079" s="91" t="s">
        <v>28</v>
      </c>
      <c r="I7079" s="11" t="s">
        <v>29</v>
      </c>
      <c r="J7079" s="11" t="s">
        <v>29</v>
      </c>
      <c r="K7079" s="11" t="s">
        <v>30</v>
      </c>
      <c r="M7079" s="11" t="s">
        <v>7062</v>
      </c>
      <c r="N7079" s="13">
        <v>3105</v>
      </c>
      <c r="O7079" s="15">
        <f>_xlfn.XLOOKUP(B7079,Sheet1!A:A,Sheet1!E:E)</f>
        <v>94.99</v>
      </c>
      <c r="P7079" s="26"/>
      <c r="Q7079" s="15">
        <f t="shared" si="523"/>
        <v>99.739499999999992</v>
      </c>
      <c r="R7079" s="38">
        <f t="shared" si="524"/>
        <v>102.731685</v>
      </c>
      <c r="S7079" s="26">
        <v>0</v>
      </c>
      <c r="T7079" s="13" t="str">
        <f t="shared" si="522"/>
        <v>Up</v>
      </c>
    </row>
    <row r="7080" spans="1:20" s="14" customFormat="1" hidden="1" x14ac:dyDescent="0.3">
      <c r="A7080" s="11">
        <v>6057266</v>
      </c>
      <c r="B7080" s="11">
        <v>6057266</v>
      </c>
      <c r="C7080" s="11" t="s">
        <v>26</v>
      </c>
      <c r="D7080" s="11" t="s">
        <v>27</v>
      </c>
      <c r="E7080" s="13" t="str">
        <f>_xlfn.XLOOKUP(B7080,Sheet1!A:A,Sheet1!B:B)</f>
        <v>WA CLARKE CATLNIA HETHR CUSHN 43 X 43 CM</v>
      </c>
      <c r="F7080" s="13" t="str">
        <f t="shared" si="521"/>
        <v>CROWN  - WA CLARKE CATLNIA HETHR CUSHN 43 X 43 CM</v>
      </c>
      <c r="G7080" s="13"/>
      <c r="H7080" s="91" t="s">
        <v>28</v>
      </c>
      <c r="I7080" s="11" t="s">
        <v>29</v>
      </c>
      <c r="J7080" s="11" t="s">
        <v>29</v>
      </c>
      <c r="K7080" s="11" t="s">
        <v>30</v>
      </c>
      <c r="M7080" s="11" t="s">
        <v>7062</v>
      </c>
      <c r="N7080" s="13">
        <v>3105</v>
      </c>
      <c r="O7080" s="15">
        <f>_xlfn.XLOOKUP(B7080,Sheet1!A:A,Sheet1!E:E)</f>
        <v>12.49</v>
      </c>
      <c r="P7080" s="26"/>
      <c r="Q7080" s="15">
        <f t="shared" si="523"/>
        <v>13.114500000000001</v>
      </c>
      <c r="R7080" s="38">
        <f t="shared" si="524"/>
        <v>13.507935000000002</v>
      </c>
      <c r="S7080" s="26">
        <v>0</v>
      </c>
      <c r="T7080" s="13" t="str">
        <f t="shared" si="522"/>
        <v>Up</v>
      </c>
    </row>
    <row r="7081" spans="1:20" s="14" customFormat="1" hidden="1" x14ac:dyDescent="0.3">
      <c r="A7081" s="11">
        <v>6057264</v>
      </c>
      <c r="B7081" s="11">
        <v>6057264</v>
      </c>
      <c r="C7081" s="11" t="s">
        <v>26</v>
      </c>
      <c r="D7081" s="11" t="s">
        <v>27</v>
      </c>
      <c r="E7081" s="13" t="str">
        <f>_xlfn.XLOOKUP(B7081,Sheet1!A:A,Sheet1!B:B)</f>
        <v>WA CLARKE CASTLO INDIGO CUSHN 43 X 43 CM</v>
      </c>
      <c r="F7081" s="13" t="str">
        <f t="shared" si="521"/>
        <v>CROWN  - WA CLARKE CASTLO INDIGO CUSHN 43 X 43 CM</v>
      </c>
      <c r="G7081" s="13"/>
      <c r="H7081" s="91" t="s">
        <v>28</v>
      </c>
      <c r="I7081" s="11" t="s">
        <v>29</v>
      </c>
      <c r="J7081" s="11" t="s">
        <v>29</v>
      </c>
      <c r="K7081" s="11" t="s">
        <v>30</v>
      </c>
      <c r="M7081" s="11" t="s">
        <v>7062</v>
      </c>
      <c r="N7081" s="13">
        <v>3105</v>
      </c>
      <c r="O7081" s="15">
        <f>_xlfn.XLOOKUP(B7081,Sheet1!A:A,Sheet1!E:E)</f>
        <v>12.49</v>
      </c>
      <c r="P7081" s="26"/>
      <c r="Q7081" s="15">
        <f t="shared" si="523"/>
        <v>13.114500000000001</v>
      </c>
      <c r="R7081" s="38">
        <f t="shared" si="524"/>
        <v>13.507935000000002</v>
      </c>
      <c r="S7081" s="26">
        <v>0</v>
      </c>
      <c r="T7081" s="13" t="str">
        <f t="shared" si="522"/>
        <v>Up</v>
      </c>
    </row>
    <row r="7082" spans="1:20" s="14" customFormat="1" hidden="1" x14ac:dyDescent="0.3">
      <c r="A7082" s="11">
        <v>6057261</v>
      </c>
      <c r="B7082" s="11">
        <v>6057261</v>
      </c>
      <c r="C7082" s="11" t="s">
        <v>26</v>
      </c>
      <c r="D7082" s="11" t="s">
        <v>27</v>
      </c>
      <c r="E7082" s="13" t="str">
        <f>_xlfn.XLOOKUP(B7082,Sheet1!A:A,Sheet1!B:B)</f>
        <v>WA CLARKE ELBA LINEN CUSHION 43 X 43 CM</v>
      </c>
      <c r="F7082" s="13" t="str">
        <f t="shared" si="521"/>
        <v>CROWN  - WA CLARKE ELBA LINEN CUSHION 43 X 43 CM</v>
      </c>
      <c r="G7082" s="13"/>
      <c r="H7082" s="91" t="s">
        <v>28</v>
      </c>
      <c r="I7082" s="11" t="s">
        <v>29</v>
      </c>
      <c r="J7082" s="11" t="s">
        <v>29</v>
      </c>
      <c r="K7082" s="11" t="s">
        <v>30</v>
      </c>
      <c r="M7082" s="11" t="s">
        <v>7062</v>
      </c>
      <c r="N7082" s="13">
        <v>3105</v>
      </c>
      <c r="O7082" s="15">
        <f>_xlfn.XLOOKUP(B7082,Sheet1!A:A,Sheet1!E:E)</f>
        <v>12.49</v>
      </c>
      <c r="P7082" s="26"/>
      <c r="Q7082" s="15">
        <f t="shared" si="523"/>
        <v>13.114500000000001</v>
      </c>
      <c r="R7082" s="38">
        <f t="shared" si="524"/>
        <v>13.507935000000002</v>
      </c>
      <c r="S7082" s="26">
        <v>0</v>
      </c>
      <c r="T7082" s="13" t="str">
        <f t="shared" si="522"/>
        <v>Up</v>
      </c>
    </row>
    <row r="7083" spans="1:20" s="14" customFormat="1" hidden="1" x14ac:dyDescent="0.3">
      <c r="A7083" s="11">
        <v>6057257</v>
      </c>
      <c r="B7083" s="11">
        <v>6057257</v>
      </c>
      <c r="C7083" s="11" t="s">
        <v>26</v>
      </c>
      <c r="D7083" s="11" t="s">
        <v>27</v>
      </c>
      <c r="E7083" s="13" t="str">
        <f>_xlfn.XLOOKUP(B7083,Sheet1!A:A,Sheet1!B:B)</f>
        <v>WA CLARKE NAPLES STONE CUSHN 43 X 43 CM</v>
      </c>
      <c r="F7083" s="13" t="str">
        <f t="shared" si="521"/>
        <v>CROWN  - WA CLARKE NAPLES STONE CUSHN 43 X 43 CM</v>
      </c>
      <c r="G7083" s="13"/>
      <c r="H7083" s="91" t="s">
        <v>28</v>
      </c>
      <c r="I7083" s="11" t="s">
        <v>29</v>
      </c>
      <c r="J7083" s="11" t="s">
        <v>29</v>
      </c>
      <c r="K7083" s="11" t="s">
        <v>30</v>
      </c>
      <c r="M7083" s="11" t="s">
        <v>7062</v>
      </c>
      <c r="N7083" s="13">
        <v>3105</v>
      </c>
      <c r="O7083" s="15">
        <f>_xlfn.XLOOKUP(B7083,Sheet1!A:A,Sheet1!E:E)</f>
        <v>12.49</v>
      </c>
      <c r="P7083" s="26"/>
      <c r="Q7083" s="15">
        <f t="shared" si="523"/>
        <v>13.114500000000001</v>
      </c>
      <c r="R7083" s="38">
        <f t="shared" si="524"/>
        <v>13.507935000000002</v>
      </c>
      <c r="S7083" s="26">
        <v>0</v>
      </c>
      <c r="T7083" s="13" t="str">
        <f t="shared" si="522"/>
        <v>Up</v>
      </c>
    </row>
    <row r="7084" spans="1:20" s="14" customFormat="1" hidden="1" x14ac:dyDescent="0.3">
      <c r="A7084" s="11">
        <v>6057256</v>
      </c>
      <c r="B7084" s="11">
        <v>6057256</v>
      </c>
      <c r="C7084" s="11" t="s">
        <v>26</v>
      </c>
      <c r="D7084" s="11" t="s">
        <v>27</v>
      </c>
      <c r="E7084" s="13" t="str">
        <f>_xlfn.XLOOKUP(B7084,Sheet1!A:A,Sheet1!B:B)</f>
        <v>WA CLARKE NAPLES SMOKE CUSHN 43 X 43 CM</v>
      </c>
      <c r="F7084" s="13" t="str">
        <f t="shared" si="521"/>
        <v>CROWN  - WA CLARKE NAPLES SMOKE CUSHN 43 X 43 CM</v>
      </c>
      <c r="G7084" s="13"/>
      <c r="H7084" s="91" t="s">
        <v>28</v>
      </c>
      <c r="I7084" s="11" t="s">
        <v>29</v>
      </c>
      <c r="J7084" s="11" t="s">
        <v>29</v>
      </c>
      <c r="K7084" s="11" t="s">
        <v>30</v>
      </c>
      <c r="M7084" s="11" t="s">
        <v>7062</v>
      </c>
      <c r="N7084" s="13">
        <v>3105</v>
      </c>
      <c r="O7084" s="15">
        <f>_xlfn.XLOOKUP(B7084,Sheet1!A:A,Sheet1!E:E)</f>
        <v>12.49</v>
      </c>
      <c r="P7084" s="26"/>
      <c r="Q7084" s="15">
        <f t="shared" si="523"/>
        <v>13.114500000000001</v>
      </c>
      <c r="R7084" s="38">
        <f t="shared" si="524"/>
        <v>13.507935000000002</v>
      </c>
      <c r="S7084" s="26">
        <v>0</v>
      </c>
      <c r="T7084" s="13" t="str">
        <f t="shared" si="522"/>
        <v>Up</v>
      </c>
    </row>
    <row r="7085" spans="1:20" s="14" customFormat="1" hidden="1" x14ac:dyDescent="0.3">
      <c r="A7085" s="11">
        <v>6057254</v>
      </c>
      <c r="B7085" s="11">
        <v>6057254</v>
      </c>
      <c r="C7085" s="11" t="s">
        <v>26</v>
      </c>
      <c r="D7085" s="11" t="s">
        <v>27</v>
      </c>
      <c r="E7085" s="13" t="str">
        <f>_xlfn.XLOOKUP(B7085,Sheet1!A:A,Sheet1!B:B)</f>
        <v>WA CLARKE NAPLES GOLD CUSHION 43 X 43 CM</v>
      </c>
      <c r="F7085" s="13" t="str">
        <f t="shared" si="521"/>
        <v>CROWN  - WA CLARKE NAPLES GOLD CUSHION 43 X 43 CM</v>
      </c>
      <c r="G7085" s="13"/>
      <c r="H7085" s="91" t="s">
        <v>28</v>
      </c>
      <c r="I7085" s="11" t="s">
        <v>29</v>
      </c>
      <c r="J7085" s="11" t="s">
        <v>29</v>
      </c>
      <c r="K7085" s="11" t="s">
        <v>30</v>
      </c>
      <c r="M7085" s="11" t="s">
        <v>7062</v>
      </c>
      <c r="N7085" s="13">
        <v>3105</v>
      </c>
      <c r="O7085" s="15">
        <f>_xlfn.XLOOKUP(B7085,Sheet1!A:A,Sheet1!E:E)</f>
        <v>12.49</v>
      </c>
      <c r="P7085" s="26"/>
      <c r="Q7085" s="15">
        <f t="shared" si="523"/>
        <v>13.114500000000001</v>
      </c>
      <c r="R7085" s="38">
        <f t="shared" si="524"/>
        <v>13.507935000000002</v>
      </c>
      <c r="S7085" s="26">
        <v>0</v>
      </c>
      <c r="T7085" s="13" t="str">
        <f t="shared" si="522"/>
        <v>Up</v>
      </c>
    </row>
    <row r="7086" spans="1:20" s="14" customFormat="1" hidden="1" x14ac:dyDescent="0.3">
      <c r="A7086" s="11">
        <v>6057247</v>
      </c>
      <c r="B7086" s="11">
        <v>6057247</v>
      </c>
      <c r="C7086" s="11" t="s">
        <v>26</v>
      </c>
      <c r="D7086" s="11" t="s">
        <v>27</v>
      </c>
      <c r="E7086" s="13" t="str">
        <f>_xlfn.XLOOKUP(B7086,Sheet1!A:A,Sheet1!B:B)</f>
        <v>WA CLARKE NAVARA SLATE THRO 130 X 230 CM</v>
      </c>
      <c r="F7086" s="13" t="str">
        <f t="shared" si="521"/>
        <v>CROWN  - WA CLARKE NAVARA SLATE THRO 130 X 230 CM</v>
      </c>
      <c r="G7086" s="13"/>
      <c r="H7086" s="91" t="s">
        <v>28</v>
      </c>
      <c r="I7086" s="11" t="s">
        <v>29</v>
      </c>
      <c r="J7086" s="11" t="s">
        <v>29</v>
      </c>
      <c r="K7086" s="11" t="s">
        <v>30</v>
      </c>
      <c r="M7086" s="11" t="s">
        <v>7062</v>
      </c>
      <c r="N7086" s="13">
        <v>3105</v>
      </c>
      <c r="O7086" s="15">
        <f>_xlfn.XLOOKUP(B7086,Sheet1!A:A,Sheet1!E:E)</f>
        <v>49.99</v>
      </c>
      <c r="P7086" s="26"/>
      <c r="Q7086" s="15">
        <f t="shared" si="523"/>
        <v>52.489500000000007</v>
      </c>
      <c r="R7086" s="38">
        <f t="shared" si="524"/>
        <v>54.064185000000009</v>
      </c>
      <c r="S7086" s="26">
        <v>0</v>
      </c>
      <c r="T7086" s="13" t="str">
        <f t="shared" si="522"/>
        <v>Up</v>
      </c>
    </row>
    <row r="7087" spans="1:20" s="14" customFormat="1" hidden="1" x14ac:dyDescent="0.3">
      <c r="A7087" s="11">
        <v>6057245</v>
      </c>
      <c r="B7087" s="11">
        <v>6057245</v>
      </c>
      <c r="C7087" s="11" t="s">
        <v>26</v>
      </c>
      <c r="D7087" s="11" t="s">
        <v>27</v>
      </c>
      <c r="E7087" s="13" t="str">
        <f>_xlfn.XLOOKUP(B7087,Sheet1!A:A,Sheet1!B:B)</f>
        <v>WA CLARKE NAVARA OYSTR THRO 130 X 230 CM</v>
      </c>
      <c r="F7087" s="13" t="str">
        <f t="shared" si="521"/>
        <v>CROWN  - WA CLARKE NAVARA OYSTR THRO 130 X 230 CM</v>
      </c>
      <c r="G7087" s="13"/>
      <c r="H7087" s="91" t="s">
        <v>28</v>
      </c>
      <c r="I7087" s="11" t="s">
        <v>29</v>
      </c>
      <c r="J7087" s="11" t="s">
        <v>29</v>
      </c>
      <c r="K7087" s="11" t="s">
        <v>30</v>
      </c>
      <c r="M7087" s="11" t="s">
        <v>7062</v>
      </c>
      <c r="N7087" s="13">
        <v>3105</v>
      </c>
      <c r="O7087" s="15">
        <f>_xlfn.XLOOKUP(B7087,Sheet1!A:A,Sheet1!E:E)</f>
        <v>49.99</v>
      </c>
      <c r="P7087" s="26"/>
      <c r="Q7087" s="15">
        <f t="shared" si="523"/>
        <v>52.489500000000007</v>
      </c>
      <c r="R7087" s="38">
        <f t="shared" si="524"/>
        <v>54.064185000000009</v>
      </c>
      <c r="S7087" s="26">
        <v>0</v>
      </c>
      <c r="T7087" s="13" t="str">
        <f t="shared" si="522"/>
        <v>Up</v>
      </c>
    </row>
    <row r="7088" spans="1:20" s="14" customFormat="1" hidden="1" x14ac:dyDescent="0.3">
      <c r="A7088" s="11">
        <v>6057242</v>
      </c>
      <c r="B7088" s="11">
        <v>6057242</v>
      </c>
      <c r="C7088" s="11" t="s">
        <v>26</v>
      </c>
      <c r="D7088" s="11" t="s">
        <v>27</v>
      </c>
      <c r="E7088" s="13" t="str">
        <f>_xlfn.XLOOKUP(B7088,Sheet1!A:A,Sheet1!B:B)</f>
        <v>WA CLARKE NAVARRA EBNY THRO 130 X 230 CM</v>
      </c>
      <c r="F7088" s="13" t="str">
        <f t="shared" si="521"/>
        <v>CROWN  - WA CLARKE NAVARRA EBNY THRO 130 X 230 CM</v>
      </c>
      <c r="G7088" s="13"/>
      <c r="H7088" s="91" t="s">
        <v>28</v>
      </c>
      <c r="I7088" s="11" t="s">
        <v>29</v>
      </c>
      <c r="J7088" s="11" t="s">
        <v>29</v>
      </c>
      <c r="K7088" s="11" t="s">
        <v>30</v>
      </c>
      <c r="M7088" s="11" t="s">
        <v>7062</v>
      </c>
      <c r="N7088" s="13">
        <v>3105</v>
      </c>
      <c r="O7088" s="15">
        <f>_xlfn.XLOOKUP(B7088,Sheet1!A:A,Sheet1!E:E)</f>
        <v>49.99</v>
      </c>
      <c r="P7088" s="26"/>
      <c r="Q7088" s="15">
        <f t="shared" si="523"/>
        <v>52.489500000000007</v>
      </c>
      <c r="R7088" s="38">
        <f t="shared" si="524"/>
        <v>54.064185000000009</v>
      </c>
      <c r="S7088" s="26">
        <v>0</v>
      </c>
      <c r="T7088" s="13" t="str">
        <f t="shared" si="522"/>
        <v>Up</v>
      </c>
    </row>
    <row r="7089" spans="1:20" s="14" customFormat="1" hidden="1" x14ac:dyDescent="0.3">
      <c r="A7089" s="11">
        <v>6057241</v>
      </c>
      <c r="B7089" s="11">
        <v>6057241</v>
      </c>
      <c r="C7089" s="11" t="s">
        <v>26</v>
      </c>
      <c r="D7089" s="11" t="s">
        <v>27</v>
      </c>
      <c r="E7089" s="13" t="str">
        <f>_xlfn.XLOOKUP(B7089,Sheet1!A:A,Sheet1!B:B)</f>
        <v>WA CLARKE NAPLES TAUP THROW 130 X 230 CM</v>
      </c>
      <c r="F7089" s="13" t="str">
        <f t="shared" si="521"/>
        <v>CROWN  - WA CLARKE NAPLES TAUP THROW 130 X 230 CM</v>
      </c>
      <c r="G7089" s="13"/>
      <c r="H7089" s="91" t="s">
        <v>28</v>
      </c>
      <c r="I7089" s="11" t="s">
        <v>29</v>
      </c>
      <c r="J7089" s="11" t="s">
        <v>29</v>
      </c>
      <c r="K7089" s="11" t="s">
        <v>30</v>
      </c>
      <c r="M7089" s="11" t="s">
        <v>7062</v>
      </c>
      <c r="N7089" s="13">
        <v>3105</v>
      </c>
      <c r="O7089" s="15">
        <f>_xlfn.XLOOKUP(B7089,Sheet1!A:A,Sheet1!E:E)</f>
        <v>45.83</v>
      </c>
      <c r="P7089" s="26"/>
      <c r="Q7089" s="15">
        <f t="shared" si="523"/>
        <v>48.121499999999997</v>
      </c>
      <c r="R7089" s="38">
        <f t="shared" si="524"/>
        <v>49.565145000000001</v>
      </c>
      <c r="S7089" s="26">
        <v>0</v>
      </c>
      <c r="T7089" s="13" t="str">
        <f t="shared" si="522"/>
        <v>Up</v>
      </c>
    </row>
    <row r="7090" spans="1:20" s="14" customFormat="1" hidden="1" x14ac:dyDescent="0.3">
      <c r="A7090" s="11">
        <v>6057238</v>
      </c>
      <c r="B7090" s="11">
        <v>6057238</v>
      </c>
      <c r="C7090" s="11" t="s">
        <v>26</v>
      </c>
      <c r="D7090" s="11" t="s">
        <v>27</v>
      </c>
      <c r="E7090" s="13" t="str">
        <f>_xlfn.XLOOKUP(B7090,Sheet1!A:A,Sheet1!B:B)</f>
        <v>WA CLARKE NAPLES HETHR THRO 130 X 230 CM</v>
      </c>
      <c r="F7090" s="13" t="str">
        <f t="shared" si="521"/>
        <v>CROWN  - WA CLARKE NAPLES HETHR THRO 130 X 230 CM</v>
      </c>
      <c r="G7090" s="13"/>
      <c r="H7090" s="91" t="s">
        <v>28</v>
      </c>
      <c r="I7090" s="11" t="s">
        <v>29</v>
      </c>
      <c r="J7090" s="11" t="s">
        <v>29</v>
      </c>
      <c r="K7090" s="11" t="s">
        <v>30</v>
      </c>
      <c r="M7090" s="11" t="s">
        <v>7062</v>
      </c>
      <c r="N7090" s="13">
        <v>3105</v>
      </c>
      <c r="O7090" s="15">
        <f>_xlfn.XLOOKUP(B7090,Sheet1!A:A,Sheet1!E:E)</f>
        <v>45.83</v>
      </c>
      <c r="P7090" s="26"/>
      <c r="Q7090" s="15">
        <f t="shared" si="523"/>
        <v>48.121499999999997</v>
      </c>
      <c r="R7090" s="38">
        <f t="shared" si="524"/>
        <v>49.565145000000001</v>
      </c>
      <c r="S7090" s="26">
        <v>0</v>
      </c>
      <c r="T7090" s="13" t="str">
        <f t="shared" si="522"/>
        <v>Up</v>
      </c>
    </row>
    <row r="7091" spans="1:20" s="14" customFormat="1" hidden="1" x14ac:dyDescent="0.3">
      <c r="A7091" s="11">
        <v>6057237</v>
      </c>
      <c r="B7091" s="11">
        <v>6057237</v>
      </c>
      <c r="C7091" s="11" t="s">
        <v>26</v>
      </c>
      <c r="D7091" s="11" t="s">
        <v>27</v>
      </c>
      <c r="E7091" s="13" t="str">
        <f>_xlfn.XLOOKUP(B7091,Sheet1!A:A,Sheet1!B:B)</f>
        <v>WA CLARKE NAPLES GOLD THROW 130 X 230CM</v>
      </c>
      <c r="F7091" s="13" t="str">
        <f t="shared" si="521"/>
        <v>CROWN  - WA CLARKE NAPLES GOLD THROW 130 X 230CM</v>
      </c>
      <c r="G7091" s="13"/>
      <c r="H7091" s="91" t="s">
        <v>28</v>
      </c>
      <c r="I7091" s="11" t="s">
        <v>29</v>
      </c>
      <c r="J7091" s="11" t="s">
        <v>29</v>
      </c>
      <c r="K7091" s="11" t="s">
        <v>30</v>
      </c>
      <c r="M7091" s="11" t="s">
        <v>7062</v>
      </c>
      <c r="N7091" s="13">
        <v>3105</v>
      </c>
      <c r="O7091" s="15">
        <f>_xlfn.XLOOKUP(B7091,Sheet1!A:A,Sheet1!E:E)</f>
        <v>45.83</v>
      </c>
      <c r="P7091" s="26"/>
      <c r="Q7091" s="15">
        <f t="shared" si="523"/>
        <v>48.121499999999997</v>
      </c>
      <c r="R7091" s="38">
        <f t="shared" si="524"/>
        <v>49.565145000000001</v>
      </c>
      <c r="S7091" s="26">
        <v>0</v>
      </c>
      <c r="T7091" s="13" t="str">
        <f t="shared" si="522"/>
        <v>Up</v>
      </c>
    </row>
    <row r="7092" spans="1:20" s="14" customFormat="1" hidden="1" x14ac:dyDescent="0.3">
      <c r="A7092" s="11">
        <v>6040194</v>
      </c>
      <c r="B7092" s="11">
        <v>6040194</v>
      </c>
      <c r="C7092" s="11" t="s">
        <v>26</v>
      </c>
      <c r="D7092" s="11" t="s">
        <v>27</v>
      </c>
      <c r="E7092" s="13" t="str">
        <f>_xlfn.XLOOKUP(B7092,Sheet1!A:A,Sheet1!B:B)</f>
        <v>WA RED LABEL HEATSAVER UNDERLINER  2MM</v>
      </c>
      <c r="F7092" s="13" t="str">
        <f t="shared" si="521"/>
        <v>CROWN  - WA RED LABEL HEATSAVER UNDERLINER  2MM</v>
      </c>
      <c r="G7092" s="13"/>
      <c r="H7092" s="91" t="s">
        <v>28</v>
      </c>
      <c r="I7092" s="11" t="s">
        <v>29</v>
      </c>
      <c r="J7092" s="11" t="s">
        <v>29</v>
      </c>
      <c r="K7092" s="11" t="s">
        <v>30</v>
      </c>
      <c r="M7092" s="11" t="s">
        <v>7062</v>
      </c>
      <c r="N7092" s="13">
        <v>3105</v>
      </c>
      <c r="O7092" s="15">
        <f>_xlfn.XLOOKUP(B7092,Sheet1!A:A,Sheet1!E:E)</f>
        <v>3.9</v>
      </c>
      <c r="P7092" s="26"/>
      <c r="Q7092" s="15">
        <f t="shared" si="523"/>
        <v>4.0949999999999998</v>
      </c>
      <c r="R7092" s="38">
        <f t="shared" si="524"/>
        <v>4.2178499999999994</v>
      </c>
      <c r="S7092" s="26">
        <v>0</v>
      </c>
      <c r="T7092" s="13" t="str">
        <f t="shared" si="522"/>
        <v>Up</v>
      </c>
    </row>
    <row r="7093" spans="1:20" s="14" customFormat="1" hidden="1" x14ac:dyDescent="0.3">
      <c r="A7093" s="11">
        <v>6061869</v>
      </c>
      <c r="B7093" s="11">
        <v>6061869</v>
      </c>
      <c r="C7093" s="11" t="s">
        <v>26</v>
      </c>
      <c r="D7093" s="11" t="s">
        <v>27</v>
      </c>
      <c r="E7093" s="13" t="str">
        <f>_xlfn.XLOOKUP(B7093,Sheet1!A:A,Sheet1!B:B)</f>
        <v>WA ANAGLYPTA SUPERCOVER 2500 LINING DBL</v>
      </c>
      <c r="F7093" s="13" t="str">
        <f t="shared" si="521"/>
        <v>CROWN  - WA ANAGLYPTA SUPERCOVER 2500 LINING DBL</v>
      </c>
      <c r="G7093" s="13"/>
      <c r="H7093" s="91" t="s">
        <v>28</v>
      </c>
      <c r="I7093" s="11" t="s">
        <v>29</v>
      </c>
      <c r="J7093" s="11" t="s">
        <v>29</v>
      </c>
      <c r="K7093" s="11" t="s">
        <v>30</v>
      </c>
      <c r="M7093" s="11" t="s">
        <v>7062</v>
      </c>
      <c r="N7093" s="13">
        <v>3105</v>
      </c>
      <c r="O7093" s="15">
        <f>_xlfn.XLOOKUP(B7093,Sheet1!A:A,Sheet1!E:E)</f>
        <v>9.65</v>
      </c>
      <c r="P7093" s="26"/>
      <c r="Q7093" s="15">
        <f t="shared" si="523"/>
        <v>10.1325</v>
      </c>
      <c r="R7093" s="38">
        <f t="shared" si="524"/>
        <v>10.436475</v>
      </c>
      <c r="S7093" s="26">
        <v>0</v>
      </c>
      <c r="T7093" s="13" t="str">
        <f t="shared" si="522"/>
        <v>Up</v>
      </c>
    </row>
    <row r="7094" spans="1:20" s="14" customFormat="1" hidden="1" x14ac:dyDescent="0.3">
      <c r="A7094" s="11">
        <v>6055956</v>
      </c>
      <c r="B7094" s="11">
        <v>6055956</v>
      </c>
      <c r="C7094" s="11" t="s">
        <v>26</v>
      </c>
      <c r="D7094" s="11" t="s">
        <v>27</v>
      </c>
      <c r="E7094" s="13" t="str">
        <f>_xlfn.XLOOKUP(B7094,Sheet1!A:A,Sheet1!B:B)</f>
        <v>WA WALLROCK FIBRELINER PLUS 55    DOUBLE</v>
      </c>
      <c r="F7094" s="13" t="str">
        <f t="shared" si="521"/>
        <v>CROWN  - WA WALLROCK FIBRELINER PLUS 55    DOUBLE</v>
      </c>
      <c r="G7094" s="13"/>
      <c r="H7094" s="91" t="s">
        <v>28</v>
      </c>
      <c r="I7094" s="11" t="s">
        <v>29</v>
      </c>
      <c r="J7094" s="11" t="s">
        <v>29</v>
      </c>
      <c r="K7094" s="11" t="s">
        <v>30</v>
      </c>
      <c r="M7094" s="11" t="s">
        <v>7062</v>
      </c>
      <c r="N7094" s="13">
        <v>3105</v>
      </c>
      <c r="O7094" s="15">
        <f>_xlfn.XLOOKUP(B7094,Sheet1!A:A,Sheet1!E:E)</f>
        <v>20.92</v>
      </c>
      <c r="P7094" s="26"/>
      <c r="Q7094" s="15">
        <f t="shared" si="523"/>
        <v>21.966000000000001</v>
      </c>
      <c r="R7094" s="38">
        <f t="shared" si="524"/>
        <v>22.624980000000001</v>
      </c>
      <c r="S7094" s="26">
        <v>0</v>
      </c>
      <c r="T7094" s="13" t="str">
        <f t="shared" si="522"/>
        <v>Up</v>
      </c>
    </row>
    <row r="7095" spans="1:20" s="14" customFormat="1" hidden="1" x14ac:dyDescent="0.3">
      <c r="A7095" s="11">
        <v>6055409</v>
      </c>
      <c r="B7095" s="11">
        <v>6055409</v>
      </c>
      <c r="C7095" s="11" t="s">
        <v>26</v>
      </c>
      <c r="D7095" s="11" t="s">
        <v>27</v>
      </c>
      <c r="E7095" s="13" t="str">
        <f>_xlfn.XLOOKUP(B7095,Sheet1!A:A,Sheet1!B:B)</f>
        <v>WA WALLROCK FIBRELINER SMOOTH 75  DOUBLE</v>
      </c>
      <c r="F7095" s="13" t="str">
        <f t="shared" si="521"/>
        <v>CROWN  - WA WALLROCK FIBRELINER SMOOTH 75  DOUBLE</v>
      </c>
      <c r="G7095" s="13"/>
      <c r="H7095" s="91" t="s">
        <v>28</v>
      </c>
      <c r="I7095" s="11" t="s">
        <v>29</v>
      </c>
      <c r="J7095" s="11" t="s">
        <v>29</v>
      </c>
      <c r="K7095" s="11" t="s">
        <v>30</v>
      </c>
      <c r="M7095" s="11" t="s">
        <v>7062</v>
      </c>
      <c r="N7095" s="13">
        <v>3105</v>
      </c>
      <c r="O7095" s="15">
        <f>_xlfn.XLOOKUP(B7095,Sheet1!A:A,Sheet1!E:E)</f>
        <v>21.37</v>
      </c>
      <c r="P7095" s="26"/>
      <c r="Q7095" s="15">
        <f t="shared" si="523"/>
        <v>22.438500000000001</v>
      </c>
      <c r="R7095" s="38">
        <f t="shared" si="524"/>
        <v>23.111655000000003</v>
      </c>
      <c r="S7095" s="26">
        <v>0</v>
      </c>
      <c r="T7095" s="13" t="str">
        <f t="shared" si="522"/>
        <v>Up</v>
      </c>
    </row>
    <row r="7096" spans="1:20" s="14" customFormat="1" hidden="1" x14ac:dyDescent="0.3">
      <c r="A7096" s="11">
        <v>6054009</v>
      </c>
      <c r="B7096" s="11">
        <v>6054009</v>
      </c>
      <c r="C7096" s="11" t="s">
        <v>26</v>
      </c>
      <c r="D7096" s="11" t="s">
        <v>27</v>
      </c>
      <c r="E7096" s="13" t="str">
        <f>_xlfn.XLOOKUP(B7096,Sheet1!A:A,Sheet1!B:B)</f>
        <v>WA ERFURT RED LABEL LINING 1000    QUAD</v>
      </c>
      <c r="F7096" s="13" t="str">
        <f t="shared" si="521"/>
        <v>CROWN  - WA ERFURT RED LABEL LINING 1000    QUAD</v>
      </c>
      <c r="G7096" s="13"/>
      <c r="H7096" s="91" t="s">
        <v>28</v>
      </c>
      <c r="I7096" s="11" t="s">
        <v>29</v>
      </c>
      <c r="J7096" s="11" t="s">
        <v>29</v>
      </c>
      <c r="K7096" s="11" t="s">
        <v>30</v>
      </c>
      <c r="M7096" s="11" t="s">
        <v>7062</v>
      </c>
      <c r="N7096" s="13">
        <v>3105</v>
      </c>
      <c r="O7096" s="15">
        <f>_xlfn.XLOOKUP(B7096,Sheet1!A:A,Sheet1!E:E)</f>
        <v>7.59</v>
      </c>
      <c r="P7096" s="26"/>
      <c r="Q7096" s="15">
        <f t="shared" si="523"/>
        <v>7.9695</v>
      </c>
      <c r="R7096" s="38">
        <f t="shared" si="524"/>
        <v>8.2085849999999994</v>
      </c>
      <c r="S7096" s="26">
        <v>0</v>
      </c>
      <c r="T7096" s="13" t="str">
        <f t="shared" si="522"/>
        <v>Up</v>
      </c>
    </row>
    <row r="7097" spans="1:20" s="14" customFormat="1" hidden="1" x14ac:dyDescent="0.3">
      <c r="A7097" s="11">
        <v>6053644</v>
      </c>
      <c r="B7097" s="11">
        <v>6053644</v>
      </c>
      <c r="C7097" s="11" t="s">
        <v>26</v>
      </c>
      <c r="D7097" s="11" t="s">
        <v>27</v>
      </c>
      <c r="E7097" s="13" t="str">
        <f>_xlfn.XLOOKUP(B7097,Sheet1!A:A,Sheet1!B:B)</f>
        <v>WA ERFURT RED LABEL LINING 1200    QUAD</v>
      </c>
      <c r="F7097" s="13" t="str">
        <f t="shared" si="521"/>
        <v>CROWN  - WA ERFURT RED LABEL LINING 1200    QUAD</v>
      </c>
      <c r="G7097" s="13"/>
      <c r="H7097" s="91" t="s">
        <v>28</v>
      </c>
      <c r="I7097" s="11" t="s">
        <v>29</v>
      </c>
      <c r="J7097" s="11" t="s">
        <v>29</v>
      </c>
      <c r="K7097" s="11" t="s">
        <v>30</v>
      </c>
      <c r="M7097" s="11" t="s">
        <v>7062</v>
      </c>
      <c r="N7097" s="13">
        <v>3105</v>
      </c>
      <c r="O7097" s="15">
        <f>_xlfn.XLOOKUP(B7097,Sheet1!A:A,Sheet1!E:E)</f>
        <v>8.82</v>
      </c>
      <c r="P7097" s="26"/>
      <c r="Q7097" s="15">
        <f t="shared" si="523"/>
        <v>9.261000000000001</v>
      </c>
      <c r="R7097" s="38">
        <f t="shared" si="524"/>
        <v>9.5388300000000008</v>
      </c>
      <c r="S7097" s="26">
        <v>0</v>
      </c>
      <c r="T7097" s="13" t="str">
        <f t="shared" si="522"/>
        <v>Up</v>
      </c>
    </row>
    <row r="7098" spans="1:20" s="14" customFormat="1" hidden="1" x14ac:dyDescent="0.3">
      <c r="A7098" s="11">
        <v>6052903</v>
      </c>
      <c r="B7098" s="11">
        <v>6052903</v>
      </c>
      <c r="C7098" s="11" t="s">
        <v>26</v>
      </c>
      <c r="D7098" s="11" t="s">
        <v>27</v>
      </c>
      <c r="E7098" s="13" t="str">
        <f>_xlfn.XLOOKUP(B7098,Sheet1!A:A,Sheet1!B:B)</f>
        <v>WA WALLROCK FIBRELINER SMOOTH 100 DOUBLE</v>
      </c>
      <c r="F7098" s="13" t="str">
        <f t="shared" si="521"/>
        <v>CROWN  - WA WALLROCK FIBRELINER SMOOTH 100 DOUBLE</v>
      </c>
      <c r="G7098" s="13"/>
      <c r="H7098" s="91" t="s">
        <v>28</v>
      </c>
      <c r="I7098" s="11" t="s">
        <v>29</v>
      </c>
      <c r="J7098" s="11" t="s">
        <v>29</v>
      </c>
      <c r="K7098" s="11" t="s">
        <v>30</v>
      </c>
      <c r="M7098" s="11" t="s">
        <v>7062</v>
      </c>
      <c r="N7098" s="13">
        <v>3105</v>
      </c>
      <c r="O7098" s="15">
        <f>_xlfn.XLOOKUP(B7098,Sheet1!A:A,Sheet1!E:E)</f>
        <v>28.32</v>
      </c>
      <c r="P7098" s="26">
        <f>_xlfn.XLOOKUP(A7098,Sheet2!F:F,Sheet2!H:H)</f>
        <v>0</v>
      </c>
      <c r="Q7098" s="15">
        <f t="shared" si="523"/>
        <v>29.736000000000001</v>
      </c>
      <c r="R7098" s="38">
        <f t="shared" si="524"/>
        <v>30.628080000000001</v>
      </c>
      <c r="S7098" s="26">
        <v>0</v>
      </c>
      <c r="T7098" s="13" t="str">
        <f t="shared" si="522"/>
        <v>Up</v>
      </c>
    </row>
    <row r="7099" spans="1:20" s="14" customFormat="1" hidden="1" x14ac:dyDescent="0.3">
      <c r="A7099" s="11">
        <v>6045630</v>
      </c>
      <c r="B7099" s="11">
        <v>6045630</v>
      </c>
      <c r="C7099" s="11" t="s">
        <v>26</v>
      </c>
      <c r="D7099" s="11" t="s">
        <v>27</v>
      </c>
      <c r="E7099" s="13" t="str">
        <f>_xlfn.XLOOKUP(B7099,Sheet1!A:A,Sheet1!B:B)</f>
        <v>WA WALLROCK PREMIUM 55            SINGLE</v>
      </c>
      <c r="F7099" s="13" t="str">
        <f t="shared" si="521"/>
        <v>CROWN  - WA WALLROCK PREMIUM 55            SINGLE</v>
      </c>
      <c r="G7099" s="13"/>
      <c r="H7099" s="91" t="s">
        <v>28</v>
      </c>
      <c r="I7099" s="11" t="s">
        <v>29</v>
      </c>
      <c r="J7099" s="11" t="s">
        <v>29</v>
      </c>
      <c r="K7099" s="11" t="s">
        <v>30</v>
      </c>
      <c r="M7099" s="11" t="s">
        <v>7062</v>
      </c>
      <c r="N7099" s="13">
        <v>3105</v>
      </c>
      <c r="O7099" s="15">
        <f>_xlfn.XLOOKUP(B7099,Sheet1!A:A,Sheet1!E:E)</f>
        <v>11.68</v>
      </c>
      <c r="P7099" s="26"/>
      <c r="Q7099" s="15">
        <f t="shared" si="523"/>
        <v>12.263999999999999</v>
      </c>
      <c r="R7099" s="38">
        <f t="shared" si="524"/>
        <v>12.631919999999999</v>
      </c>
      <c r="S7099" s="26">
        <v>0</v>
      </c>
      <c r="T7099" s="13" t="str">
        <f t="shared" si="522"/>
        <v>Up</v>
      </c>
    </row>
    <row r="7100" spans="1:20" s="14" customFormat="1" hidden="1" x14ac:dyDescent="0.3">
      <c r="A7100" s="11">
        <v>6045232</v>
      </c>
      <c r="B7100" s="11">
        <v>6045232</v>
      </c>
      <c r="C7100" s="11" t="s">
        <v>26</v>
      </c>
      <c r="D7100" s="11" t="s">
        <v>27</v>
      </c>
      <c r="E7100" s="13" t="str">
        <f>_xlfn.XLOOKUP(B7100,Sheet1!A:A,Sheet1!B:B)</f>
        <v>WA ERFURT INSULATING LINING GRAPHITE +</v>
      </c>
      <c r="F7100" s="13" t="str">
        <f t="shared" si="521"/>
        <v>CROWN  - WA ERFURT INSULATING LINING GRAPHITE +</v>
      </c>
      <c r="G7100" s="13"/>
      <c r="H7100" s="91" t="s">
        <v>28</v>
      </c>
      <c r="I7100" s="11" t="s">
        <v>29</v>
      </c>
      <c r="J7100" s="11" t="s">
        <v>29</v>
      </c>
      <c r="K7100" s="11" t="s">
        <v>30</v>
      </c>
      <c r="M7100" s="11" t="s">
        <v>7062</v>
      </c>
      <c r="N7100" s="13">
        <v>3105</v>
      </c>
      <c r="O7100" s="15">
        <f>_xlfn.XLOOKUP(B7100,Sheet1!A:A,Sheet1!E:E)</f>
        <v>14.29</v>
      </c>
      <c r="P7100" s="26"/>
      <c r="Q7100" s="15">
        <f t="shared" si="523"/>
        <v>15.0045</v>
      </c>
      <c r="R7100" s="38">
        <f t="shared" si="524"/>
        <v>15.454635000000001</v>
      </c>
      <c r="S7100" s="26">
        <v>0</v>
      </c>
      <c r="T7100" s="13" t="str">
        <f t="shared" si="522"/>
        <v>Up</v>
      </c>
    </row>
    <row r="7101" spans="1:20" s="14" customFormat="1" hidden="1" x14ac:dyDescent="0.3">
      <c r="A7101" s="11">
        <v>6040228</v>
      </c>
      <c r="B7101" s="11">
        <v>6040228</v>
      </c>
      <c r="C7101" s="11" t="s">
        <v>26</v>
      </c>
      <c r="D7101" s="11" t="s">
        <v>27</v>
      </c>
      <c r="E7101" s="13" t="str">
        <f>_xlfn.XLOOKUP(B7101,Sheet1!A:A,Sheet1!B:B)</f>
        <v>WA WALLROCK THERMAL LINER          KV600</v>
      </c>
      <c r="F7101" s="13" t="str">
        <f t="shared" si="521"/>
        <v>CROWN  - WA WALLROCK THERMAL LINER          KV600</v>
      </c>
      <c r="G7101" s="13"/>
      <c r="H7101" s="91" t="s">
        <v>28</v>
      </c>
      <c r="I7101" s="11" t="s">
        <v>29</v>
      </c>
      <c r="J7101" s="11" t="s">
        <v>29</v>
      </c>
      <c r="K7101" s="11" t="s">
        <v>30</v>
      </c>
      <c r="M7101" s="11" t="s">
        <v>7062</v>
      </c>
      <c r="N7101" s="13">
        <v>3105</v>
      </c>
      <c r="O7101" s="15">
        <f>_xlfn.XLOOKUP(B7101,Sheet1!A:A,Sheet1!E:E)</f>
        <v>144.35</v>
      </c>
      <c r="P7101" s="26"/>
      <c r="Q7101" s="15">
        <f t="shared" si="523"/>
        <v>151.5675</v>
      </c>
      <c r="R7101" s="38">
        <f t="shared" si="524"/>
        <v>156.11452499999999</v>
      </c>
      <c r="S7101" s="26">
        <v>0</v>
      </c>
      <c r="T7101" s="13" t="str">
        <f t="shared" si="522"/>
        <v>Up</v>
      </c>
    </row>
    <row r="7102" spans="1:20" s="14" customFormat="1" hidden="1" x14ac:dyDescent="0.3">
      <c r="A7102" s="11">
        <v>6040226</v>
      </c>
      <c r="B7102" s="11">
        <v>6040226</v>
      </c>
      <c r="C7102" s="11" t="s">
        <v>26</v>
      </c>
      <c r="D7102" s="11" t="s">
        <v>27</v>
      </c>
      <c r="E7102" s="13" t="str">
        <f>_xlfn.XLOOKUP(B7102,Sheet1!A:A,Sheet1!B:B)</f>
        <v>WA WALLROCK THERMAL LINER</v>
      </c>
      <c r="F7102" s="13" t="str">
        <f t="shared" ref="F7102:F7165" si="525">D7102&amp;" - "&amp;E7102</f>
        <v>CROWN  - WA WALLROCK THERMAL LINER</v>
      </c>
      <c r="G7102" s="13"/>
      <c r="H7102" s="91" t="s">
        <v>28</v>
      </c>
      <c r="I7102" s="11" t="s">
        <v>29</v>
      </c>
      <c r="J7102" s="11" t="s">
        <v>29</v>
      </c>
      <c r="K7102" s="11" t="s">
        <v>30</v>
      </c>
      <c r="M7102" s="11" t="s">
        <v>7062</v>
      </c>
      <c r="N7102" s="13">
        <v>3105</v>
      </c>
      <c r="O7102" s="15">
        <f>_xlfn.XLOOKUP(B7102,Sheet1!A:A,Sheet1!E:E)</f>
        <v>55.59</v>
      </c>
      <c r="P7102" s="26"/>
      <c r="Q7102" s="15">
        <f t="shared" si="523"/>
        <v>58.369500000000009</v>
      </c>
      <c r="R7102" s="38">
        <f t="shared" si="524"/>
        <v>60.120585000000013</v>
      </c>
      <c r="S7102" s="26">
        <v>0</v>
      </c>
      <c r="T7102" s="13" t="str">
        <f t="shared" si="522"/>
        <v>Up</v>
      </c>
    </row>
    <row r="7103" spans="1:20" s="14" customFormat="1" hidden="1" x14ac:dyDescent="0.3">
      <c r="A7103" s="11">
        <v>6040205</v>
      </c>
      <c r="B7103" s="11">
        <v>6040205</v>
      </c>
      <c r="C7103" s="11" t="s">
        <v>26</v>
      </c>
      <c r="D7103" s="11" t="s">
        <v>27</v>
      </c>
      <c r="E7103" s="13" t="str">
        <f>_xlfn.XLOOKUP(B7103,Sheet1!A:A,Sheet1!B:B)</f>
        <v>WA WALLROCK FIBRELINER 100        DOUBLE</v>
      </c>
      <c r="F7103" s="13" t="str">
        <f t="shared" si="525"/>
        <v>CROWN  - WA WALLROCK FIBRELINER 100        DOUBLE</v>
      </c>
      <c r="G7103" s="13"/>
      <c r="H7103" s="91" t="s">
        <v>28</v>
      </c>
      <c r="I7103" s="11" t="s">
        <v>29</v>
      </c>
      <c r="J7103" s="11" t="s">
        <v>29</v>
      </c>
      <c r="K7103" s="11" t="s">
        <v>30</v>
      </c>
      <c r="M7103" s="11" t="s">
        <v>7062</v>
      </c>
      <c r="N7103" s="13">
        <v>3105</v>
      </c>
      <c r="O7103" s="15">
        <f>_xlfn.XLOOKUP(B7103,Sheet1!A:A,Sheet1!E:E)</f>
        <v>21.74</v>
      </c>
      <c r="P7103" s="26"/>
      <c r="Q7103" s="15">
        <f t="shared" si="523"/>
        <v>22.826999999999998</v>
      </c>
      <c r="R7103" s="38">
        <f t="shared" si="524"/>
        <v>23.511809999999997</v>
      </c>
      <c r="S7103" s="26">
        <v>0</v>
      </c>
      <c r="T7103" s="13" t="str">
        <f t="shared" si="522"/>
        <v>Up</v>
      </c>
    </row>
    <row r="7104" spans="1:20" s="14" customFormat="1" hidden="1" x14ac:dyDescent="0.3">
      <c r="A7104" s="11">
        <v>6040208</v>
      </c>
      <c r="B7104" s="11">
        <v>6040208</v>
      </c>
      <c r="C7104" s="11" t="s">
        <v>26</v>
      </c>
      <c r="D7104" s="11" t="s">
        <v>27</v>
      </c>
      <c r="E7104" s="13" t="str">
        <f>_xlfn.XLOOKUP(B7104,Sheet1!A:A,Sheet1!B:B)</f>
        <v>WA WALLROCK FIBRELINER 75         DOUBLE</v>
      </c>
      <c r="F7104" s="13" t="str">
        <f t="shared" si="525"/>
        <v>CROWN  - WA WALLROCK FIBRELINER 75         DOUBLE</v>
      </c>
      <c r="G7104" s="13"/>
      <c r="H7104" s="91" t="s">
        <v>28</v>
      </c>
      <c r="I7104" s="11" t="s">
        <v>29</v>
      </c>
      <c r="J7104" s="11" t="s">
        <v>29</v>
      </c>
      <c r="K7104" s="11" t="s">
        <v>30</v>
      </c>
      <c r="M7104" s="11" t="s">
        <v>7062</v>
      </c>
      <c r="N7104" s="13">
        <v>3105</v>
      </c>
      <c r="O7104" s="15">
        <f>_xlfn.XLOOKUP(B7104,Sheet1!A:A,Sheet1!E:E)</f>
        <v>17.41</v>
      </c>
      <c r="P7104" s="26"/>
      <c r="Q7104" s="15">
        <f t="shared" si="523"/>
        <v>18.2805</v>
      </c>
      <c r="R7104" s="38">
        <f t="shared" si="524"/>
        <v>18.828915000000002</v>
      </c>
      <c r="S7104" s="26">
        <v>0</v>
      </c>
      <c r="T7104" s="13" t="str">
        <f t="shared" si="522"/>
        <v>Up</v>
      </c>
    </row>
    <row r="7105" spans="1:20" s="14" customFormat="1" hidden="1" x14ac:dyDescent="0.3">
      <c r="A7105" s="11">
        <v>6040213</v>
      </c>
      <c r="B7105" s="11">
        <v>6040213</v>
      </c>
      <c r="C7105" s="11" t="s">
        <v>26</v>
      </c>
      <c r="D7105" s="11" t="s">
        <v>27</v>
      </c>
      <c r="E7105" s="13" t="str">
        <f>_xlfn.XLOOKUP(B7105,Sheet1!A:A,Sheet1!B:B)</f>
        <v>WA ERFURT LINING 800               QUAD</v>
      </c>
      <c r="F7105" s="13" t="str">
        <f t="shared" si="525"/>
        <v>CROWN  - WA ERFURT LINING 800               QUAD</v>
      </c>
      <c r="G7105" s="13"/>
      <c r="H7105" s="91" t="s">
        <v>28</v>
      </c>
      <c r="I7105" s="11" t="s">
        <v>29</v>
      </c>
      <c r="J7105" s="11" t="s">
        <v>29</v>
      </c>
      <c r="K7105" s="11" t="s">
        <v>30</v>
      </c>
      <c r="M7105" s="11" t="s">
        <v>7062</v>
      </c>
      <c r="N7105" s="13">
        <v>3105</v>
      </c>
      <c r="O7105" s="15">
        <f>_xlfn.XLOOKUP(B7105,Sheet1!A:A,Sheet1!E:E)</f>
        <v>7.44</v>
      </c>
      <c r="P7105" s="26"/>
      <c r="Q7105" s="15">
        <f t="shared" si="523"/>
        <v>7.8120000000000012</v>
      </c>
      <c r="R7105" s="38">
        <f t="shared" si="524"/>
        <v>8.0463600000000017</v>
      </c>
      <c r="S7105" s="26">
        <v>0</v>
      </c>
      <c r="T7105" s="13" t="str">
        <f t="shared" si="522"/>
        <v>Up</v>
      </c>
    </row>
    <row r="7106" spans="1:20" s="14" customFormat="1" hidden="1" x14ac:dyDescent="0.3">
      <c r="A7106" s="11">
        <v>6040220</v>
      </c>
      <c r="B7106" s="11">
        <v>6040220</v>
      </c>
      <c r="C7106" s="11" t="s">
        <v>26</v>
      </c>
      <c r="D7106" s="11" t="s">
        <v>27</v>
      </c>
      <c r="E7106" s="13" t="str">
        <f>_xlfn.XLOOKUP(B7106,Sheet1!A:A,Sheet1!B:B)</f>
        <v>WA ERFURT LINING 2000             SINGLE</v>
      </c>
      <c r="F7106" s="13" t="str">
        <f t="shared" si="525"/>
        <v>CROWN  - WA ERFURT LINING 2000             SINGLE</v>
      </c>
      <c r="G7106" s="13"/>
      <c r="H7106" s="91" t="s">
        <v>28</v>
      </c>
      <c r="I7106" s="11" t="s">
        <v>29</v>
      </c>
      <c r="J7106" s="11" t="s">
        <v>29</v>
      </c>
      <c r="K7106" s="11" t="s">
        <v>30</v>
      </c>
      <c r="M7106" s="11" t="s">
        <v>7062</v>
      </c>
      <c r="N7106" s="13">
        <v>3105</v>
      </c>
      <c r="O7106" s="15">
        <f>_xlfn.XLOOKUP(B7106,Sheet1!A:A,Sheet1!E:E)</f>
        <v>4.58</v>
      </c>
      <c r="P7106" s="26"/>
      <c r="Q7106" s="15">
        <f t="shared" si="523"/>
        <v>4.8090000000000002</v>
      </c>
      <c r="R7106" s="38">
        <f t="shared" si="524"/>
        <v>4.9532700000000007</v>
      </c>
      <c r="S7106" s="26">
        <v>0</v>
      </c>
      <c r="T7106" s="13" t="str">
        <f t="shared" ref="T7106:T7169" si="526">IF(Q7106&gt;=R7106,"No Change","Up")</f>
        <v>Up</v>
      </c>
    </row>
    <row r="7107" spans="1:20" s="14" customFormat="1" hidden="1" x14ac:dyDescent="0.3">
      <c r="A7107" s="11">
        <v>6040229</v>
      </c>
      <c r="B7107" s="11">
        <v>6040229</v>
      </c>
      <c r="C7107" s="11" t="s">
        <v>26</v>
      </c>
      <c r="D7107" s="11" t="s">
        <v>27</v>
      </c>
      <c r="E7107" s="13" t="str">
        <f>_xlfn.XLOOKUP(B7107,Sheet1!A:A,Sheet1!B:B)</f>
        <v>WA VITRULAN GLASS LINING FLEECE   VPP200</v>
      </c>
      <c r="F7107" s="13" t="str">
        <f t="shared" si="525"/>
        <v>CROWN  - WA VITRULAN GLASS LINING FLEECE   VPP200</v>
      </c>
      <c r="G7107" s="13"/>
      <c r="H7107" s="91" t="s">
        <v>28</v>
      </c>
      <c r="I7107" s="11" t="s">
        <v>29</v>
      </c>
      <c r="J7107" s="11" t="s">
        <v>29</v>
      </c>
      <c r="K7107" s="11" t="s">
        <v>30</v>
      </c>
      <c r="M7107" s="11" t="s">
        <v>7062</v>
      </c>
      <c r="N7107" s="13">
        <v>3105</v>
      </c>
      <c r="O7107" s="15">
        <f>_xlfn.XLOOKUP(B7107,Sheet1!A:A,Sheet1!E:E)</f>
        <v>181.31</v>
      </c>
      <c r="P7107" s="26"/>
      <c r="Q7107" s="15">
        <f t="shared" si="523"/>
        <v>190.37550000000002</v>
      </c>
      <c r="R7107" s="38">
        <f t="shared" si="524"/>
        <v>196.08676500000001</v>
      </c>
      <c r="S7107" s="26">
        <v>0</v>
      </c>
      <c r="T7107" s="13" t="str">
        <f t="shared" si="526"/>
        <v>Up</v>
      </c>
    </row>
    <row r="7108" spans="1:20" s="14" customFormat="1" hidden="1" x14ac:dyDescent="0.3">
      <c r="A7108" s="11">
        <v>6045212</v>
      </c>
      <c r="B7108" s="11">
        <v>6045212</v>
      </c>
      <c r="C7108" s="11" t="s">
        <v>26</v>
      </c>
      <c r="D7108" s="11" t="s">
        <v>27</v>
      </c>
      <c r="E7108" s="13" t="str">
        <f>_xlfn.XLOOKUP(B7108,Sheet1!A:A,Sheet1!B:B)</f>
        <v>WA ANAGLYPTA TEXT VINYL DECO PARAD RD576</v>
      </c>
      <c r="F7108" s="13" t="str">
        <f t="shared" si="525"/>
        <v>CROWN  - WA ANAGLYPTA TEXT VINYL DECO PARAD RD576</v>
      </c>
      <c r="G7108" s="13"/>
      <c r="H7108" s="91" t="s">
        <v>28</v>
      </c>
      <c r="I7108" s="11" t="s">
        <v>29</v>
      </c>
      <c r="J7108" s="11" t="s">
        <v>29</v>
      </c>
      <c r="K7108" s="11" t="s">
        <v>30</v>
      </c>
      <c r="M7108" s="11" t="s">
        <v>7062</v>
      </c>
      <c r="N7108" s="13">
        <v>3105</v>
      </c>
      <c r="O7108" s="15">
        <f>_xlfn.XLOOKUP(B7108,Sheet1!A:A,Sheet1!E:E)</f>
        <v>9.84</v>
      </c>
      <c r="P7108" s="26"/>
      <c r="Q7108" s="15">
        <f t="shared" si="523"/>
        <v>10.332000000000001</v>
      </c>
      <c r="R7108" s="38">
        <f t="shared" si="524"/>
        <v>10.641960000000001</v>
      </c>
      <c r="S7108" s="26">
        <v>0</v>
      </c>
      <c r="T7108" s="13" t="str">
        <f t="shared" si="526"/>
        <v>Up</v>
      </c>
    </row>
    <row r="7109" spans="1:20" s="14" customFormat="1" hidden="1" x14ac:dyDescent="0.3">
      <c r="A7109" s="11">
        <v>6045213</v>
      </c>
      <c r="B7109" s="11">
        <v>6045213</v>
      </c>
      <c r="C7109" s="11" t="s">
        <v>26</v>
      </c>
      <c r="D7109" s="11" t="s">
        <v>27</v>
      </c>
      <c r="E7109" s="13" t="str">
        <f>_xlfn.XLOOKUP(B7109,Sheet1!A:A,Sheet1!B:B)</f>
        <v>WA ANAGLYPTA TEXT VINYL CLOISTERS  RD126</v>
      </c>
      <c r="F7109" s="13" t="str">
        <f t="shared" si="525"/>
        <v>CROWN  - WA ANAGLYPTA TEXT VINYL CLOISTERS  RD126</v>
      </c>
      <c r="G7109" s="13"/>
      <c r="H7109" s="91" t="s">
        <v>28</v>
      </c>
      <c r="I7109" s="11" t="s">
        <v>29</v>
      </c>
      <c r="J7109" s="11" t="s">
        <v>29</v>
      </c>
      <c r="K7109" s="11" t="s">
        <v>30</v>
      </c>
      <c r="M7109" s="11" t="s">
        <v>7062</v>
      </c>
      <c r="N7109" s="13">
        <v>3105</v>
      </c>
      <c r="O7109" s="15">
        <f>_xlfn.XLOOKUP(B7109,Sheet1!A:A,Sheet1!E:E)</f>
        <v>5.98</v>
      </c>
      <c r="P7109" s="26"/>
      <c r="Q7109" s="15">
        <f t="shared" si="523"/>
        <v>6.2790000000000008</v>
      </c>
      <c r="R7109" s="38">
        <f t="shared" si="524"/>
        <v>6.4673700000000007</v>
      </c>
      <c r="S7109" s="26">
        <v>0</v>
      </c>
      <c r="T7109" s="13" t="str">
        <f t="shared" si="526"/>
        <v>Up</v>
      </c>
    </row>
    <row r="7110" spans="1:20" s="14" customFormat="1" hidden="1" x14ac:dyDescent="0.3">
      <c r="A7110" s="11">
        <v>6045214</v>
      </c>
      <c r="B7110" s="11">
        <v>6045214</v>
      </c>
      <c r="C7110" s="11" t="s">
        <v>26</v>
      </c>
      <c r="D7110" s="11" t="s">
        <v>27</v>
      </c>
      <c r="E7110" s="13" t="str">
        <f>_xlfn.XLOOKUP(B7110,Sheet1!A:A,Sheet1!B:B)</f>
        <v>WA ANAGLYPTA DADO       BAROQUE   RD6671</v>
      </c>
      <c r="F7110" s="13" t="str">
        <f t="shared" si="525"/>
        <v>CROWN  - WA ANAGLYPTA DADO       BAROQUE   RD6671</v>
      </c>
      <c r="G7110" s="13"/>
      <c r="H7110" s="91" t="s">
        <v>28</v>
      </c>
      <c r="I7110" s="11" t="s">
        <v>29</v>
      </c>
      <c r="J7110" s="11" t="s">
        <v>29</v>
      </c>
      <c r="K7110" s="11" t="s">
        <v>30</v>
      </c>
      <c r="M7110" s="11" t="s">
        <v>7062</v>
      </c>
      <c r="N7110" s="13">
        <v>3105</v>
      </c>
      <c r="O7110" s="15">
        <f>_xlfn.XLOOKUP(B7110,Sheet1!A:A,Sheet1!E:E)</f>
        <v>19.14</v>
      </c>
      <c r="P7110" s="26"/>
      <c r="Q7110" s="15">
        <f t="shared" si="523"/>
        <v>20.097000000000001</v>
      </c>
      <c r="R7110" s="38">
        <f t="shared" si="524"/>
        <v>20.699910000000003</v>
      </c>
      <c r="S7110" s="26">
        <v>0</v>
      </c>
      <c r="T7110" s="13" t="str">
        <f t="shared" si="526"/>
        <v>Up</v>
      </c>
    </row>
    <row r="7111" spans="1:20" s="14" customFormat="1" hidden="1" x14ac:dyDescent="0.3">
      <c r="A7111" s="11">
        <v>6045215</v>
      </c>
      <c r="B7111" s="11">
        <v>6045215</v>
      </c>
      <c r="C7111" s="11" t="s">
        <v>26</v>
      </c>
      <c r="D7111" s="11" t="s">
        <v>27</v>
      </c>
      <c r="E7111" s="13" t="str">
        <f>_xlfn.XLOOKUP(B7111,Sheet1!A:A,Sheet1!B:B)</f>
        <v>WA ANAGLYPTA DADO       NOUVEAU   RD6681</v>
      </c>
      <c r="F7111" s="13" t="str">
        <f t="shared" si="525"/>
        <v>CROWN  - WA ANAGLYPTA DADO       NOUVEAU   RD6681</v>
      </c>
      <c r="G7111" s="13"/>
      <c r="H7111" s="91" t="s">
        <v>28</v>
      </c>
      <c r="I7111" s="11" t="s">
        <v>29</v>
      </c>
      <c r="J7111" s="11" t="s">
        <v>29</v>
      </c>
      <c r="K7111" s="11" t="s">
        <v>30</v>
      </c>
      <c r="M7111" s="11" t="s">
        <v>7062</v>
      </c>
      <c r="N7111" s="13">
        <v>3105</v>
      </c>
      <c r="O7111" s="15">
        <f>_xlfn.XLOOKUP(B7111,Sheet1!A:A,Sheet1!E:E)</f>
        <v>19.14</v>
      </c>
      <c r="P7111" s="26"/>
      <c r="Q7111" s="15">
        <f t="shared" si="523"/>
        <v>20.097000000000001</v>
      </c>
      <c r="R7111" s="38">
        <f t="shared" si="524"/>
        <v>20.699910000000003</v>
      </c>
      <c r="S7111" s="26">
        <v>0</v>
      </c>
      <c r="T7111" s="13" t="str">
        <f t="shared" si="526"/>
        <v>Up</v>
      </c>
    </row>
    <row r="7112" spans="1:20" s="14" customFormat="1" hidden="1" x14ac:dyDescent="0.3">
      <c r="A7112" s="11">
        <v>6045217</v>
      </c>
      <c r="B7112" s="11">
        <v>6045217</v>
      </c>
      <c r="C7112" s="11" t="s">
        <v>26</v>
      </c>
      <c r="D7112" s="11" t="s">
        <v>27</v>
      </c>
      <c r="E7112" s="13" t="str">
        <f>_xlfn.XLOOKUP(B7112,Sheet1!A:A,Sheet1!B:B)</f>
        <v>WA ANAGLYPTA TEXT VINYL COT GARDEN RD819</v>
      </c>
      <c r="F7112" s="13" t="str">
        <f t="shared" si="525"/>
        <v>CROWN  - WA ANAGLYPTA TEXT VINYL COT GARDEN RD819</v>
      </c>
      <c r="G7112" s="13"/>
      <c r="H7112" s="91" t="s">
        <v>28</v>
      </c>
      <c r="I7112" s="11" t="s">
        <v>29</v>
      </c>
      <c r="J7112" s="11" t="s">
        <v>29</v>
      </c>
      <c r="K7112" s="11" t="s">
        <v>30</v>
      </c>
      <c r="M7112" s="11" t="s">
        <v>7062</v>
      </c>
      <c r="N7112" s="13">
        <v>3105</v>
      </c>
      <c r="O7112" s="15">
        <f>_xlfn.XLOOKUP(B7112,Sheet1!A:A,Sheet1!E:E)</f>
        <v>9.73</v>
      </c>
      <c r="P7112" s="26"/>
      <c r="Q7112" s="15">
        <f t="shared" si="523"/>
        <v>10.216500000000002</v>
      </c>
      <c r="R7112" s="38">
        <f t="shared" si="524"/>
        <v>10.522995000000002</v>
      </c>
      <c r="S7112" s="26">
        <v>0</v>
      </c>
      <c r="T7112" s="13" t="str">
        <f t="shared" si="526"/>
        <v>Up</v>
      </c>
    </row>
    <row r="7113" spans="1:20" s="14" customFormat="1" hidden="1" x14ac:dyDescent="0.3">
      <c r="A7113" s="11">
        <v>6045218</v>
      </c>
      <c r="B7113" s="11">
        <v>6045218</v>
      </c>
      <c r="C7113" s="11" t="s">
        <v>26</v>
      </c>
      <c r="D7113" s="11" t="s">
        <v>27</v>
      </c>
      <c r="E7113" s="13" t="str">
        <f>_xlfn.XLOOKUP(B7113,Sheet1!A:A,Sheet1!B:B)</f>
        <v>WA ANAGLYPTA PRO        CHESTNUT RD84578</v>
      </c>
      <c r="F7113" s="13" t="str">
        <f t="shared" si="525"/>
        <v>CROWN  - WA ANAGLYPTA PRO        CHESTNUT RD84578</v>
      </c>
      <c r="G7113" s="13"/>
      <c r="H7113" s="91" t="s">
        <v>28</v>
      </c>
      <c r="I7113" s="11" t="s">
        <v>29</v>
      </c>
      <c r="J7113" s="11" t="s">
        <v>29</v>
      </c>
      <c r="K7113" s="11" t="s">
        <v>30</v>
      </c>
      <c r="M7113" s="11" t="s">
        <v>7062</v>
      </c>
      <c r="N7113" s="13">
        <v>3105</v>
      </c>
      <c r="O7113" s="15">
        <f>_xlfn.XLOOKUP(B7113,Sheet1!A:A,Sheet1!E:E)</f>
        <v>20.39</v>
      </c>
      <c r="P7113" s="26"/>
      <c r="Q7113" s="15">
        <f t="shared" si="523"/>
        <v>21.409500000000001</v>
      </c>
      <c r="R7113" s="38">
        <f t="shared" si="524"/>
        <v>22.051785000000002</v>
      </c>
      <c r="S7113" s="26">
        <v>0</v>
      </c>
      <c r="T7113" s="13" t="str">
        <f t="shared" si="526"/>
        <v>Up</v>
      </c>
    </row>
    <row r="7114" spans="1:20" s="14" customFormat="1" hidden="1" x14ac:dyDescent="0.3">
      <c r="A7114" s="11">
        <v>6045490</v>
      </c>
      <c r="B7114" s="11">
        <v>6045490</v>
      </c>
      <c r="C7114" s="11" t="s">
        <v>26</v>
      </c>
      <c r="D7114" s="11" t="s">
        <v>27</v>
      </c>
      <c r="E7114" s="13" t="str">
        <f>_xlfn.XLOOKUP(B7114,Sheet1!A:A,Sheet1!B:B)</f>
        <v>WA ERFURT NATURBOSS     STONE OAK  E177</v>
      </c>
      <c r="F7114" s="13" t="str">
        <f t="shared" si="525"/>
        <v>CROWN  - WA ERFURT NATURBOSS     STONE OAK  E177</v>
      </c>
      <c r="G7114" s="13"/>
      <c r="H7114" s="91" t="s">
        <v>28</v>
      </c>
      <c r="I7114" s="11" t="s">
        <v>29</v>
      </c>
      <c r="J7114" s="11" t="s">
        <v>29</v>
      </c>
      <c r="K7114" s="11" t="s">
        <v>30</v>
      </c>
      <c r="M7114" s="11" t="s">
        <v>7062</v>
      </c>
      <c r="N7114" s="13">
        <v>3105</v>
      </c>
      <c r="O7114" s="15">
        <f>_xlfn.XLOOKUP(B7114,Sheet1!A:A,Sheet1!E:E)</f>
        <v>4.8</v>
      </c>
      <c r="P7114" s="26"/>
      <c r="Q7114" s="15">
        <f t="shared" si="523"/>
        <v>5.04</v>
      </c>
      <c r="R7114" s="38">
        <f t="shared" si="524"/>
        <v>5.1912000000000003</v>
      </c>
      <c r="S7114" s="26">
        <v>0</v>
      </c>
      <c r="T7114" s="13" t="str">
        <f t="shared" si="526"/>
        <v>Up</v>
      </c>
    </row>
    <row r="7115" spans="1:20" s="14" customFormat="1" hidden="1" x14ac:dyDescent="0.3">
      <c r="A7115" s="11">
        <v>6045491</v>
      </c>
      <c r="B7115" s="11">
        <v>6045491</v>
      </c>
      <c r="C7115" s="11" t="s">
        <v>26</v>
      </c>
      <c r="D7115" s="11" t="s">
        <v>27</v>
      </c>
      <c r="E7115" s="13" t="str">
        <f>_xlfn.XLOOKUP(B7115,Sheet1!A:A,Sheet1!B:B)</f>
        <v>WA ERFURT NATURBOSS     SUMAC      E180</v>
      </c>
      <c r="F7115" s="13" t="str">
        <f t="shared" si="525"/>
        <v>CROWN  - WA ERFURT NATURBOSS     SUMAC      E180</v>
      </c>
      <c r="G7115" s="13"/>
      <c r="H7115" s="91" t="s">
        <v>28</v>
      </c>
      <c r="I7115" s="11" t="s">
        <v>29</v>
      </c>
      <c r="J7115" s="11" t="s">
        <v>29</v>
      </c>
      <c r="K7115" s="11" t="s">
        <v>30</v>
      </c>
      <c r="M7115" s="11" t="s">
        <v>7062</v>
      </c>
      <c r="N7115" s="13">
        <v>3105</v>
      </c>
      <c r="O7115" s="15">
        <f>_xlfn.XLOOKUP(B7115,Sheet1!A:A,Sheet1!E:E)</f>
        <v>7.53</v>
      </c>
      <c r="P7115" s="26"/>
      <c r="Q7115" s="15">
        <f t="shared" si="523"/>
        <v>7.9065000000000003</v>
      </c>
      <c r="R7115" s="38">
        <f t="shared" si="524"/>
        <v>8.143695000000001</v>
      </c>
      <c r="S7115" s="26">
        <v>0</v>
      </c>
      <c r="T7115" s="13" t="str">
        <f t="shared" si="526"/>
        <v>Up</v>
      </c>
    </row>
    <row r="7116" spans="1:20" s="14" customFormat="1" hidden="1" x14ac:dyDescent="0.3">
      <c r="A7116" s="11">
        <v>6045611</v>
      </c>
      <c r="B7116" s="11">
        <v>6045611</v>
      </c>
      <c r="C7116" s="11" t="s">
        <v>26</v>
      </c>
      <c r="D7116" s="11" t="s">
        <v>27</v>
      </c>
      <c r="E7116" s="13" t="str">
        <f>_xlfn.XLOOKUP(B7116,Sheet1!A:A,Sheet1!B:B)</f>
        <v>WA ERFURT NATURBOSS     KAPOK      E178</v>
      </c>
      <c r="F7116" s="13" t="str">
        <f t="shared" si="525"/>
        <v>CROWN  - WA ERFURT NATURBOSS     KAPOK      E178</v>
      </c>
      <c r="G7116" s="13"/>
      <c r="H7116" s="91" t="s">
        <v>28</v>
      </c>
      <c r="I7116" s="11" t="s">
        <v>29</v>
      </c>
      <c r="J7116" s="11" t="s">
        <v>29</v>
      </c>
      <c r="K7116" s="11" t="s">
        <v>30</v>
      </c>
      <c r="M7116" s="11" t="s">
        <v>7062</v>
      </c>
      <c r="N7116" s="13">
        <v>3105</v>
      </c>
      <c r="O7116" s="15">
        <f>_xlfn.XLOOKUP(B7116,Sheet1!A:A,Sheet1!E:E)</f>
        <v>5.17</v>
      </c>
      <c r="P7116" s="26"/>
      <c r="Q7116" s="15">
        <f t="shared" si="523"/>
        <v>5.4285000000000005</v>
      </c>
      <c r="R7116" s="38">
        <f t="shared" si="524"/>
        <v>5.591355000000001</v>
      </c>
      <c r="S7116" s="26">
        <v>0</v>
      </c>
      <c r="T7116" s="13" t="str">
        <f t="shared" si="526"/>
        <v>Up</v>
      </c>
    </row>
    <row r="7117" spans="1:20" s="14" customFormat="1" hidden="1" x14ac:dyDescent="0.3">
      <c r="A7117" s="11">
        <v>6046427</v>
      </c>
      <c r="B7117" s="11">
        <v>6046427</v>
      </c>
      <c r="C7117" s="11" t="s">
        <v>26</v>
      </c>
      <c r="D7117" s="11" t="s">
        <v>27</v>
      </c>
      <c r="E7117" s="13" t="str">
        <f>_xlfn.XLOOKUP(B7117,Sheet1!A:A,Sheet1!B:B)</f>
        <v>WA ANAGLYPTA PRECISION  VIVERE    RD7110</v>
      </c>
      <c r="F7117" s="13" t="str">
        <f t="shared" si="525"/>
        <v>CROWN  - WA ANAGLYPTA PRECISION  VIVERE    RD7110</v>
      </c>
      <c r="G7117" s="13"/>
      <c r="H7117" s="91" t="s">
        <v>28</v>
      </c>
      <c r="I7117" s="11" t="s">
        <v>29</v>
      </c>
      <c r="J7117" s="11" t="s">
        <v>29</v>
      </c>
      <c r="K7117" s="11" t="s">
        <v>30</v>
      </c>
      <c r="M7117" s="11" t="s">
        <v>7062</v>
      </c>
      <c r="N7117" s="13">
        <v>3105</v>
      </c>
      <c r="O7117" s="15">
        <f>_xlfn.XLOOKUP(B7117,Sheet1!A:A,Sheet1!E:E)</f>
        <v>7.53</v>
      </c>
      <c r="P7117" s="26"/>
      <c r="Q7117" s="15">
        <f t="shared" si="523"/>
        <v>7.9065000000000003</v>
      </c>
      <c r="R7117" s="38">
        <f t="shared" si="524"/>
        <v>8.143695000000001</v>
      </c>
      <c r="S7117" s="26">
        <v>0</v>
      </c>
      <c r="T7117" s="13" t="str">
        <f t="shared" si="526"/>
        <v>Up</v>
      </c>
    </row>
    <row r="7118" spans="1:20" s="14" customFormat="1" hidden="1" x14ac:dyDescent="0.3">
      <c r="A7118" s="11">
        <v>6046428</v>
      </c>
      <c r="B7118" s="11">
        <v>6046428</v>
      </c>
      <c r="C7118" s="11" t="s">
        <v>26</v>
      </c>
      <c r="D7118" s="11" t="s">
        <v>27</v>
      </c>
      <c r="E7118" s="13" t="str">
        <f>_xlfn.XLOOKUP(B7118,Sheet1!A:A,Sheet1!B:B)</f>
        <v>WA ANAGLYPTA PRECISION  CEILO     RD7040</v>
      </c>
      <c r="F7118" s="13" t="str">
        <f t="shared" si="525"/>
        <v>CROWN  - WA ANAGLYPTA PRECISION  CEILO     RD7040</v>
      </c>
      <c r="G7118" s="13"/>
      <c r="H7118" s="91" t="s">
        <v>28</v>
      </c>
      <c r="I7118" s="11" t="s">
        <v>29</v>
      </c>
      <c r="J7118" s="11" t="s">
        <v>29</v>
      </c>
      <c r="K7118" s="11" t="s">
        <v>30</v>
      </c>
      <c r="M7118" s="11" t="s">
        <v>7062</v>
      </c>
      <c r="N7118" s="13">
        <v>3105</v>
      </c>
      <c r="O7118" s="15">
        <f>_xlfn.XLOOKUP(B7118,Sheet1!A:A,Sheet1!E:E)</f>
        <v>7.53</v>
      </c>
      <c r="P7118" s="26"/>
      <c r="Q7118" s="15">
        <f t="shared" si="523"/>
        <v>7.9065000000000003</v>
      </c>
      <c r="R7118" s="38">
        <f t="shared" si="524"/>
        <v>8.143695000000001</v>
      </c>
      <c r="S7118" s="26">
        <v>0</v>
      </c>
      <c r="T7118" s="13" t="str">
        <f t="shared" si="526"/>
        <v>Up</v>
      </c>
    </row>
    <row r="7119" spans="1:20" s="14" customFormat="1" hidden="1" x14ac:dyDescent="0.3">
      <c r="A7119" s="11">
        <v>6046429</v>
      </c>
      <c r="B7119" s="11">
        <v>6046429</v>
      </c>
      <c r="C7119" s="11" t="s">
        <v>26</v>
      </c>
      <c r="D7119" s="11" t="s">
        <v>27</v>
      </c>
      <c r="E7119" s="13" t="str">
        <f>_xlfn.XLOOKUP(B7119,Sheet1!A:A,Sheet1!B:B)</f>
        <v>WA ANAGLYPTA PRECISION  ARGO      RD7100</v>
      </c>
      <c r="F7119" s="13" t="str">
        <f t="shared" si="525"/>
        <v>CROWN  - WA ANAGLYPTA PRECISION  ARGO      RD7100</v>
      </c>
      <c r="G7119" s="13"/>
      <c r="H7119" s="91" t="s">
        <v>28</v>
      </c>
      <c r="I7119" s="11" t="s">
        <v>29</v>
      </c>
      <c r="J7119" s="11" t="s">
        <v>29</v>
      </c>
      <c r="K7119" s="11" t="s">
        <v>30</v>
      </c>
      <c r="M7119" s="11" t="s">
        <v>7062</v>
      </c>
      <c r="N7119" s="13">
        <v>3105</v>
      </c>
      <c r="O7119" s="15">
        <f>_xlfn.XLOOKUP(B7119,Sheet1!A:A,Sheet1!E:E)</f>
        <v>7.53</v>
      </c>
      <c r="P7119" s="26"/>
      <c r="Q7119" s="15">
        <f t="shared" si="523"/>
        <v>7.9065000000000003</v>
      </c>
      <c r="R7119" s="38">
        <f t="shared" si="524"/>
        <v>8.143695000000001</v>
      </c>
      <c r="S7119" s="26">
        <v>0</v>
      </c>
      <c r="T7119" s="13" t="str">
        <f t="shared" si="526"/>
        <v>Up</v>
      </c>
    </row>
    <row r="7120" spans="1:20" s="14" customFormat="1" hidden="1" x14ac:dyDescent="0.3">
      <c r="A7120" s="11">
        <v>6040157</v>
      </c>
      <c r="B7120" s="11">
        <v>6040157</v>
      </c>
      <c r="C7120" s="11" t="s">
        <v>26</v>
      </c>
      <c r="D7120" s="11" t="s">
        <v>27</v>
      </c>
      <c r="E7120" s="13" t="str">
        <f>_xlfn.XLOOKUP(B7120,Sheet1!A:A,Sheet1!B:B)</f>
        <v>WA SUPERFRESCO WHITE    H STIPPLE  70074</v>
      </c>
      <c r="F7120" s="13" t="str">
        <f t="shared" si="525"/>
        <v>CROWN  - WA SUPERFRESCO WHITE    H STIPPLE  70074</v>
      </c>
      <c r="G7120" s="13"/>
      <c r="H7120" s="91" t="s">
        <v>28</v>
      </c>
      <c r="I7120" s="11" t="s">
        <v>29</v>
      </c>
      <c r="J7120" s="11" t="s">
        <v>29</v>
      </c>
      <c r="K7120" s="11" t="s">
        <v>30</v>
      </c>
      <c r="M7120" s="11" t="s">
        <v>7062</v>
      </c>
      <c r="N7120" s="13">
        <v>3105</v>
      </c>
      <c r="O7120" s="15">
        <f>_xlfn.XLOOKUP(B7120,Sheet1!A:A,Sheet1!E:E)</f>
        <v>11.63</v>
      </c>
      <c r="P7120" s="26"/>
      <c r="Q7120" s="15">
        <f t="shared" si="523"/>
        <v>12.211500000000001</v>
      </c>
      <c r="R7120" s="38">
        <f t="shared" si="524"/>
        <v>12.577845000000002</v>
      </c>
      <c r="S7120" s="26">
        <v>0</v>
      </c>
      <c r="T7120" s="13" t="str">
        <f t="shared" si="526"/>
        <v>Up</v>
      </c>
    </row>
    <row r="7121" spans="1:20" s="14" customFormat="1" hidden="1" x14ac:dyDescent="0.3">
      <c r="A7121" s="11">
        <v>6040156</v>
      </c>
      <c r="B7121" s="11">
        <v>6040156</v>
      </c>
      <c r="C7121" s="11" t="s">
        <v>26</v>
      </c>
      <c r="D7121" s="11" t="s">
        <v>27</v>
      </c>
      <c r="E7121" s="13" t="str">
        <f>_xlfn.XLOOKUP(B7121,Sheet1!A:A,Sheet1!B:B)</f>
        <v>WA SUPERFRESCO WHITE    BAROQUE    33605</v>
      </c>
      <c r="F7121" s="13" t="str">
        <f t="shared" si="525"/>
        <v>CROWN  - WA SUPERFRESCO WHITE    BAROQUE    33605</v>
      </c>
      <c r="G7121" s="13"/>
      <c r="H7121" s="91" t="s">
        <v>28</v>
      </c>
      <c r="I7121" s="11" t="s">
        <v>29</v>
      </c>
      <c r="J7121" s="11" t="s">
        <v>29</v>
      </c>
      <c r="K7121" s="11" t="s">
        <v>30</v>
      </c>
      <c r="M7121" s="11" t="s">
        <v>7062</v>
      </c>
      <c r="N7121" s="13">
        <v>3105</v>
      </c>
      <c r="O7121" s="15">
        <f>_xlfn.XLOOKUP(B7121,Sheet1!A:A,Sheet1!E:E)</f>
        <v>14.45</v>
      </c>
      <c r="P7121" s="26"/>
      <c r="Q7121" s="15">
        <f t="shared" si="523"/>
        <v>15.172499999999999</v>
      </c>
      <c r="R7121" s="38">
        <f t="shared" si="524"/>
        <v>15.627675</v>
      </c>
      <c r="S7121" s="26">
        <v>0</v>
      </c>
      <c r="T7121" s="13" t="str">
        <f t="shared" si="526"/>
        <v>Up</v>
      </c>
    </row>
    <row r="7122" spans="1:20" s="14" customFormat="1" hidden="1" x14ac:dyDescent="0.3">
      <c r="A7122" s="11">
        <v>6040155</v>
      </c>
      <c r="B7122" s="11">
        <v>6040155</v>
      </c>
      <c r="C7122" s="11" t="s">
        <v>26</v>
      </c>
      <c r="D7122" s="11" t="s">
        <v>27</v>
      </c>
      <c r="E7122" s="13" t="str">
        <f>_xlfn.XLOOKUP(B7122,Sheet1!A:A,Sheet1!B:B)</f>
        <v>WA SUPERFRESCO WHITE    PLASTER    19059</v>
      </c>
      <c r="F7122" s="13" t="str">
        <f t="shared" si="525"/>
        <v>CROWN  - WA SUPERFRESCO WHITE    PLASTER    19059</v>
      </c>
      <c r="G7122" s="13"/>
      <c r="H7122" s="91" t="s">
        <v>28</v>
      </c>
      <c r="I7122" s="11" t="s">
        <v>29</v>
      </c>
      <c r="J7122" s="11" t="s">
        <v>29</v>
      </c>
      <c r="K7122" s="11" t="s">
        <v>30</v>
      </c>
      <c r="M7122" s="11" t="s">
        <v>7062</v>
      </c>
      <c r="N7122" s="13">
        <v>3105</v>
      </c>
      <c r="O7122" s="15">
        <f>_xlfn.XLOOKUP(B7122,Sheet1!A:A,Sheet1!E:E)</f>
        <v>11.19</v>
      </c>
      <c r="P7122" s="26"/>
      <c r="Q7122" s="15">
        <f t="shared" si="523"/>
        <v>11.749499999999999</v>
      </c>
      <c r="R7122" s="38">
        <f t="shared" si="524"/>
        <v>12.101984999999999</v>
      </c>
      <c r="S7122" s="26">
        <v>0</v>
      </c>
      <c r="T7122" s="13" t="str">
        <f t="shared" si="526"/>
        <v>Up</v>
      </c>
    </row>
    <row r="7123" spans="1:20" s="14" customFormat="1" hidden="1" x14ac:dyDescent="0.3">
      <c r="A7123" s="11">
        <v>6040154</v>
      </c>
      <c r="B7123" s="11">
        <v>6040154</v>
      </c>
      <c r="C7123" s="11" t="s">
        <v>26</v>
      </c>
      <c r="D7123" s="11" t="s">
        <v>27</v>
      </c>
      <c r="E7123" s="13" t="str">
        <f>_xlfn.XLOOKUP(B7123,Sheet1!A:A,Sheet1!B:B)</f>
        <v>WA SUPERFRESCO WHITE    GREEK KEY  19051</v>
      </c>
      <c r="F7123" s="13" t="str">
        <f t="shared" si="525"/>
        <v>CROWN  - WA SUPERFRESCO WHITE    GREEK KEY  19051</v>
      </c>
      <c r="G7123" s="13"/>
      <c r="H7123" s="91" t="s">
        <v>28</v>
      </c>
      <c r="I7123" s="11" t="s">
        <v>29</v>
      </c>
      <c r="J7123" s="11" t="s">
        <v>29</v>
      </c>
      <c r="K7123" s="11" t="s">
        <v>30</v>
      </c>
      <c r="M7123" s="11" t="s">
        <v>7062</v>
      </c>
      <c r="N7123" s="13">
        <v>3105</v>
      </c>
      <c r="O7123" s="15">
        <f>_xlfn.XLOOKUP(B7123,Sheet1!A:A,Sheet1!E:E)</f>
        <v>6.58</v>
      </c>
      <c r="P7123" s="26"/>
      <c r="Q7123" s="15">
        <f t="shared" ref="Q7123:Q7186" si="527">O7123*1.05</f>
        <v>6.9090000000000007</v>
      </c>
      <c r="R7123" s="38">
        <f t="shared" ref="R7123:R7186" si="528">Q7123*1.03</f>
        <v>7.116270000000001</v>
      </c>
      <c r="S7123" s="26">
        <v>0</v>
      </c>
      <c r="T7123" s="13" t="str">
        <f t="shared" si="526"/>
        <v>Up</v>
      </c>
    </row>
    <row r="7124" spans="1:20" s="14" customFormat="1" hidden="1" x14ac:dyDescent="0.3">
      <c r="A7124" s="11">
        <v>6040152</v>
      </c>
      <c r="B7124" s="11">
        <v>6040152</v>
      </c>
      <c r="C7124" s="11" t="s">
        <v>26</v>
      </c>
      <c r="D7124" s="11" t="s">
        <v>27</v>
      </c>
      <c r="E7124" s="13" t="str">
        <f>_xlfn.XLOOKUP(B7124,Sheet1!A:A,Sheet1!B:B)</f>
        <v>WA SUPERFRESCO WHITE    CURVY      17583</v>
      </c>
      <c r="F7124" s="13" t="str">
        <f t="shared" si="525"/>
        <v>CROWN  - WA SUPERFRESCO WHITE    CURVY      17583</v>
      </c>
      <c r="G7124" s="13"/>
      <c r="H7124" s="91" t="s">
        <v>28</v>
      </c>
      <c r="I7124" s="11" t="s">
        <v>29</v>
      </c>
      <c r="J7124" s="11" t="s">
        <v>29</v>
      </c>
      <c r="K7124" s="11" t="s">
        <v>30</v>
      </c>
      <c r="M7124" s="11" t="s">
        <v>7062</v>
      </c>
      <c r="N7124" s="13">
        <v>3105</v>
      </c>
      <c r="O7124" s="15">
        <f>_xlfn.XLOOKUP(B7124,Sheet1!A:A,Sheet1!E:E)</f>
        <v>11.63</v>
      </c>
      <c r="P7124" s="26"/>
      <c r="Q7124" s="15">
        <f t="shared" si="527"/>
        <v>12.211500000000001</v>
      </c>
      <c r="R7124" s="38">
        <f t="shared" si="528"/>
        <v>12.577845000000002</v>
      </c>
      <c r="S7124" s="26">
        <v>0</v>
      </c>
      <c r="T7124" s="13" t="str">
        <f t="shared" si="526"/>
        <v>Up</v>
      </c>
    </row>
    <row r="7125" spans="1:20" s="14" customFormat="1" hidden="1" x14ac:dyDescent="0.3">
      <c r="A7125" s="11">
        <v>6040149</v>
      </c>
      <c r="B7125" s="11">
        <v>6040149</v>
      </c>
      <c r="C7125" s="11" t="s">
        <v>26</v>
      </c>
      <c r="D7125" s="11" t="s">
        <v>27</v>
      </c>
      <c r="E7125" s="13" t="str">
        <f>_xlfn.XLOOKUP(B7125,Sheet1!A:A,Sheet1!B:B)</f>
        <v>WA WALL DOCTOR WOODCHIP            13130</v>
      </c>
      <c r="F7125" s="13" t="str">
        <f t="shared" si="525"/>
        <v>CROWN  - WA WALL DOCTOR WOODCHIP            13130</v>
      </c>
      <c r="G7125" s="13"/>
      <c r="H7125" s="91" t="s">
        <v>28</v>
      </c>
      <c r="I7125" s="11" t="s">
        <v>29</v>
      </c>
      <c r="J7125" s="11" t="s">
        <v>29</v>
      </c>
      <c r="K7125" s="11" t="s">
        <v>30</v>
      </c>
      <c r="M7125" s="11" t="s">
        <v>7062</v>
      </c>
      <c r="N7125" s="13">
        <v>3105</v>
      </c>
      <c r="O7125" s="15">
        <f>_xlfn.XLOOKUP(B7125,Sheet1!A:A,Sheet1!E:E)</f>
        <v>15.52</v>
      </c>
      <c r="P7125" s="26"/>
      <c r="Q7125" s="15">
        <f t="shared" si="527"/>
        <v>16.295999999999999</v>
      </c>
      <c r="R7125" s="38">
        <f t="shared" si="528"/>
        <v>16.784880000000001</v>
      </c>
      <c r="S7125" s="26">
        <v>0</v>
      </c>
      <c r="T7125" s="13" t="str">
        <f t="shared" si="526"/>
        <v>Up</v>
      </c>
    </row>
    <row r="7126" spans="1:20" s="14" customFormat="1" hidden="1" x14ac:dyDescent="0.3">
      <c r="A7126" s="11">
        <v>6040147</v>
      </c>
      <c r="B7126" s="11">
        <v>6040147</v>
      </c>
      <c r="C7126" s="11" t="s">
        <v>26</v>
      </c>
      <c r="D7126" s="11" t="s">
        <v>27</v>
      </c>
      <c r="E7126" s="13" t="str">
        <f>_xlfn.XLOOKUP(B7126,Sheet1!A:A,Sheet1!B:B)</f>
        <v>WA SUPERFRESCO WHITE    BARK       726</v>
      </c>
      <c r="F7126" s="13" t="str">
        <f t="shared" si="525"/>
        <v>CROWN  - WA SUPERFRESCO WHITE    BARK       726</v>
      </c>
      <c r="G7126" s="13"/>
      <c r="H7126" s="91" t="s">
        <v>28</v>
      </c>
      <c r="I7126" s="11" t="s">
        <v>29</v>
      </c>
      <c r="J7126" s="11" t="s">
        <v>29</v>
      </c>
      <c r="K7126" s="11" t="s">
        <v>30</v>
      </c>
      <c r="M7126" s="11" t="s">
        <v>7062</v>
      </c>
      <c r="N7126" s="13">
        <v>3105</v>
      </c>
      <c r="O7126" s="15">
        <f>_xlfn.XLOOKUP(B7126,Sheet1!A:A,Sheet1!E:E)</f>
        <v>14.45</v>
      </c>
      <c r="P7126" s="26"/>
      <c r="Q7126" s="15">
        <f t="shared" si="527"/>
        <v>15.172499999999999</v>
      </c>
      <c r="R7126" s="38">
        <f t="shared" si="528"/>
        <v>15.627675</v>
      </c>
      <c r="S7126" s="26">
        <v>0</v>
      </c>
      <c r="T7126" s="13" t="str">
        <f t="shared" si="526"/>
        <v>Up</v>
      </c>
    </row>
    <row r="7127" spans="1:20" s="14" customFormat="1" hidden="1" x14ac:dyDescent="0.3">
      <c r="A7127" s="11">
        <v>6040146</v>
      </c>
      <c r="B7127" s="11">
        <v>6040146</v>
      </c>
      <c r="C7127" s="11" t="s">
        <v>26</v>
      </c>
      <c r="D7127" s="11" t="s">
        <v>27</v>
      </c>
      <c r="E7127" s="13" t="str">
        <f>_xlfn.XLOOKUP(B7127,Sheet1!A:A,Sheet1!B:B)</f>
        <v>WA SUPERFRESCO WHITE    WATERFALL  390</v>
      </c>
      <c r="F7127" s="13" t="str">
        <f t="shared" si="525"/>
        <v>CROWN  - WA SUPERFRESCO WHITE    WATERFALL  390</v>
      </c>
      <c r="G7127" s="13"/>
      <c r="H7127" s="91" t="s">
        <v>28</v>
      </c>
      <c r="I7127" s="11" t="s">
        <v>29</v>
      </c>
      <c r="J7127" s="11" t="s">
        <v>29</v>
      </c>
      <c r="K7127" s="11" t="s">
        <v>30</v>
      </c>
      <c r="M7127" s="11" t="s">
        <v>7062</v>
      </c>
      <c r="N7127" s="13">
        <v>3105</v>
      </c>
      <c r="O7127" s="15">
        <f>_xlfn.XLOOKUP(B7127,Sheet1!A:A,Sheet1!E:E)</f>
        <v>14.45</v>
      </c>
      <c r="P7127" s="26"/>
      <c r="Q7127" s="15">
        <f t="shared" si="527"/>
        <v>15.172499999999999</v>
      </c>
      <c r="R7127" s="38">
        <f t="shared" si="528"/>
        <v>15.627675</v>
      </c>
      <c r="S7127" s="26">
        <v>0</v>
      </c>
      <c r="T7127" s="13" t="str">
        <f t="shared" si="526"/>
        <v>Up</v>
      </c>
    </row>
    <row r="7128" spans="1:20" s="14" customFormat="1" hidden="1" x14ac:dyDescent="0.3">
      <c r="A7128" s="11">
        <v>6040145</v>
      </c>
      <c r="B7128" s="11">
        <v>6040145</v>
      </c>
      <c r="C7128" s="11" t="s">
        <v>26</v>
      </c>
      <c r="D7128" s="11" t="s">
        <v>27</v>
      </c>
      <c r="E7128" s="13" t="str">
        <f>_xlfn.XLOOKUP(B7128,Sheet1!A:A,Sheet1!B:B)</f>
        <v>WA SUPERFRESCO WHITE    SWIRL      321</v>
      </c>
      <c r="F7128" s="13" t="str">
        <f t="shared" si="525"/>
        <v>CROWN  - WA SUPERFRESCO WHITE    SWIRL      321</v>
      </c>
      <c r="G7128" s="13"/>
      <c r="H7128" s="91" t="s">
        <v>28</v>
      </c>
      <c r="I7128" s="11" t="s">
        <v>29</v>
      </c>
      <c r="J7128" s="11" t="s">
        <v>29</v>
      </c>
      <c r="K7128" s="11" t="s">
        <v>30</v>
      </c>
      <c r="M7128" s="11" t="s">
        <v>7062</v>
      </c>
      <c r="N7128" s="13">
        <v>3105</v>
      </c>
      <c r="O7128" s="15">
        <f>_xlfn.XLOOKUP(B7128,Sheet1!A:A,Sheet1!E:E)</f>
        <v>16.059999999999999</v>
      </c>
      <c r="P7128" s="26"/>
      <c r="Q7128" s="15">
        <f t="shared" si="527"/>
        <v>16.863</v>
      </c>
      <c r="R7128" s="38">
        <f t="shared" si="528"/>
        <v>17.36889</v>
      </c>
      <c r="S7128" s="26">
        <v>0</v>
      </c>
      <c r="T7128" s="13" t="str">
        <f t="shared" si="526"/>
        <v>Up</v>
      </c>
    </row>
    <row r="7129" spans="1:20" s="14" customFormat="1" hidden="1" x14ac:dyDescent="0.3">
      <c r="A7129" s="11">
        <v>6040144</v>
      </c>
      <c r="B7129" s="11">
        <v>6040144</v>
      </c>
      <c r="C7129" s="11" t="s">
        <v>26</v>
      </c>
      <c r="D7129" s="11" t="s">
        <v>27</v>
      </c>
      <c r="E7129" s="13" t="str">
        <f>_xlfn.XLOOKUP(B7129,Sheet1!A:A,Sheet1!B:B)</f>
        <v>WA SUPERFRESCO WHITE    STRING     284</v>
      </c>
      <c r="F7129" s="13" t="str">
        <f t="shared" si="525"/>
        <v>CROWN  - WA SUPERFRESCO WHITE    STRING     284</v>
      </c>
      <c r="G7129" s="13"/>
      <c r="H7129" s="91" t="s">
        <v>28</v>
      </c>
      <c r="I7129" s="11" t="s">
        <v>29</v>
      </c>
      <c r="J7129" s="11" t="s">
        <v>29</v>
      </c>
      <c r="K7129" s="11" t="s">
        <v>30</v>
      </c>
      <c r="M7129" s="11" t="s">
        <v>7062</v>
      </c>
      <c r="N7129" s="13">
        <v>3105</v>
      </c>
      <c r="O7129" s="15">
        <f>_xlfn.XLOOKUP(B7129,Sheet1!A:A,Sheet1!E:E)</f>
        <v>14.58</v>
      </c>
      <c r="P7129" s="26"/>
      <c r="Q7129" s="15">
        <f t="shared" si="527"/>
        <v>15.309000000000001</v>
      </c>
      <c r="R7129" s="38">
        <f t="shared" si="528"/>
        <v>15.768270000000001</v>
      </c>
      <c r="S7129" s="26">
        <v>0</v>
      </c>
      <c r="T7129" s="13" t="str">
        <f t="shared" si="526"/>
        <v>Up</v>
      </c>
    </row>
    <row r="7130" spans="1:20" s="14" customFormat="1" hidden="1" x14ac:dyDescent="0.3">
      <c r="A7130" s="11">
        <v>6040128</v>
      </c>
      <c r="B7130" s="11">
        <v>6040128</v>
      </c>
      <c r="C7130" s="11" t="s">
        <v>26</v>
      </c>
      <c r="D7130" s="11" t="s">
        <v>27</v>
      </c>
      <c r="E7130" s="13" t="str">
        <f>_xlfn.XLOOKUP(B7130,Sheet1!A:A,Sheet1!B:B)</f>
        <v>WA ANAGLYPTA ARMADILLO  LAPWING   RD5012</v>
      </c>
      <c r="F7130" s="13" t="str">
        <f t="shared" si="525"/>
        <v>CROWN  - WA ANAGLYPTA ARMADILLO  LAPWING   RD5012</v>
      </c>
      <c r="G7130" s="13"/>
      <c r="H7130" s="91" t="s">
        <v>28</v>
      </c>
      <c r="I7130" s="11" t="s">
        <v>29</v>
      </c>
      <c r="J7130" s="11" t="s">
        <v>29</v>
      </c>
      <c r="K7130" s="11" t="s">
        <v>30</v>
      </c>
      <c r="M7130" s="11" t="s">
        <v>7062</v>
      </c>
      <c r="N7130" s="13">
        <v>3105</v>
      </c>
      <c r="O7130" s="15">
        <f>_xlfn.XLOOKUP(B7130,Sheet1!A:A,Sheet1!E:E)</f>
        <v>29.75</v>
      </c>
      <c r="P7130" s="26"/>
      <c r="Q7130" s="15">
        <f t="shared" si="527"/>
        <v>31.237500000000001</v>
      </c>
      <c r="R7130" s="38">
        <f t="shared" si="528"/>
        <v>32.174624999999999</v>
      </c>
      <c r="S7130" s="26">
        <v>0</v>
      </c>
      <c r="T7130" s="13" t="str">
        <f t="shared" si="526"/>
        <v>Up</v>
      </c>
    </row>
    <row r="7131" spans="1:20" s="14" customFormat="1" hidden="1" x14ac:dyDescent="0.3">
      <c r="A7131" s="11">
        <v>6046430</v>
      </c>
      <c r="B7131" s="11">
        <v>6046430</v>
      </c>
      <c r="C7131" s="11" t="s">
        <v>26</v>
      </c>
      <c r="D7131" s="11" t="s">
        <v>27</v>
      </c>
      <c r="E7131" s="13" t="str">
        <f>_xlfn.XLOOKUP(B7131,Sheet1!A:A,Sheet1!B:B)</f>
        <v>WA ANAGLYPTA PRECISION  CARO      RD7120</v>
      </c>
      <c r="F7131" s="13" t="str">
        <f t="shared" si="525"/>
        <v>CROWN  - WA ANAGLYPTA PRECISION  CARO      RD7120</v>
      </c>
      <c r="G7131" s="13"/>
      <c r="H7131" s="91" t="s">
        <v>28</v>
      </c>
      <c r="I7131" s="11" t="s">
        <v>29</v>
      </c>
      <c r="J7131" s="11" t="s">
        <v>29</v>
      </c>
      <c r="K7131" s="11" t="s">
        <v>30</v>
      </c>
      <c r="M7131" s="11" t="s">
        <v>7062</v>
      </c>
      <c r="N7131" s="13">
        <v>3105</v>
      </c>
      <c r="O7131" s="15">
        <f>_xlfn.XLOOKUP(B7131,Sheet1!A:A,Sheet1!E:E)</f>
        <v>7.53</v>
      </c>
      <c r="P7131" s="26"/>
      <c r="Q7131" s="15">
        <f t="shared" si="527"/>
        <v>7.9065000000000003</v>
      </c>
      <c r="R7131" s="38">
        <f t="shared" si="528"/>
        <v>8.143695000000001</v>
      </c>
      <c r="S7131" s="26">
        <v>0</v>
      </c>
      <c r="T7131" s="13" t="str">
        <f t="shared" si="526"/>
        <v>Up</v>
      </c>
    </row>
    <row r="7132" spans="1:20" s="14" customFormat="1" hidden="1" x14ac:dyDescent="0.3">
      <c r="A7132" s="11">
        <v>6061768</v>
      </c>
      <c r="B7132" s="11">
        <v>6061768</v>
      </c>
      <c r="C7132" s="11" t="s">
        <v>26</v>
      </c>
      <c r="D7132" s="11" t="s">
        <v>27</v>
      </c>
      <c r="E7132" s="13" t="str">
        <f>_xlfn.XLOOKUP(B7132,Sheet1!A:A,Sheet1!B:B)</f>
        <v>WA ANAGLYPTA PANEL      EDWARDIAN RD8245</v>
      </c>
      <c r="F7132" s="13" t="str">
        <f t="shared" si="525"/>
        <v>CROWN  - WA ANAGLYPTA PANEL      EDWARDIAN RD8245</v>
      </c>
      <c r="G7132" s="13"/>
      <c r="H7132" s="91" t="s">
        <v>28</v>
      </c>
      <c r="I7132" s="11" t="s">
        <v>29</v>
      </c>
      <c r="J7132" s="11" t="s">
        <v>29</v>
      </c>
      <c r="K7132" s="11" t="s">
        <v>30</v>
      </c>
      <c r="M7132" s="11" t="s">
        <v>7062</v>
      </c>
      <c r="N7132" s="13">
        <v>3105</v>
      </c>
      <c r="O7132" s="15">
        <f>_xlfn.XLOOKUP(B7132,Sheet1!A:A,Sheet1!E:E)</f>
        <v>11</v>
      </c>
      <c r="P7132" s="26"/>
      <c r="Q7132" s="15">
        <f t="shared" si="527"/>
        <v>11.55</v>
      </c>
      <c r="R7132" s="38">
        <f t="shared" si="528"/>
        <v>11.896500000000001</v>
      </c>
      <c r="S7132" s="26">
        <v>0</v>
      </c>
      <c r="T7132" s="13" t="str">
        <f t="shared" si="526"/>
        <v>Up</v>
      </c>
    </row>
    <row r="7133" spans="1:20" s="14" customFormat="1" hidden="1" x14ac:dyDescent="0.3">
      <c r="A7133" s="11">
        <v>6055422</v>
      </c>
      <c r="B7133" s="11">
        <v>6055422</v>
      </c>
      <c r="C7133" s="11" t="s">
        <v>26</v>
      </c>
      <c r="D7133" s="11" t="s">
        <v>27</v>
      </c>
      <c r="E7133" s="13" t="str">
        <f>_xlfn.XLOOKUP(B7133,Sheet1!A:A,Sheet1!B:B)</f>
        <v>WA ANAGLYPTA ARMADILLO CONT PARTRI RD719</v>
      </c>
      <c r="F7133" s="13" t="str">
        <f t="shared" si="525"/>
        <v>CROWN  - WA ANAGLYPTA ARMADILLO CONT PARTRI RD719</v>
      </c>
      <c r="G7133" s="13"/>
      <c r="H7133" s="91" t="s">
        <v>28</v>
      </c>
      <c r="I7133" s="11" t="s">
        <v>29</v>
      </c>
      <c r="J7133" s="11" t="s">
        <v>29</v>
      </c>
      <c r="K7133" s="11" t="s">
        <v>30</v>
      </c>
      <c r="M7133" s="11" t="s">
        <v>7062</v>
      </c>
      <c r="N7133" s="13">
        <v>3105</v>
      </c>
      <c r="O7133" s="15">
        <f>_xlfn.XLOOKUP(B7133,Sheet1!A:A,Sheet1!E:E)</f>
        <v>23.14</v>
      </c>
      <c r="P7133" s="26"/>
      <c r="Q7133" s="15">
        <f t="shared" si="527"/>
        <v>24.297000000000001</v>
      </c>
      <c r="R7133" s="38">
        <f t="shared" si="528"/>
        <v>25.02591</v>
      </c>
      <c r="S7133" s="26">
        <v>0</v>
      </c>
      <c r="T7133" s="13" t="str">
        <f t="shared" si="526"/>
        <v>Up</v>
      </c>
    </row>
    <row r="7134" spans="1:20" s="14" customFormat="1" hidden="1" x14ac:dyDescent="0.3">
      <c r="A7134" s="11">
        <v>6055421</v>
      </c>
      <c r="B7134" s="11">
        <v>6055421</v>
      </c>
      <c r="C7134" s="11" t="s">
        <v>26</v>
      </c>
      <c r="D7134" s="11" t="s">
        <v>27</v>
      </c>
      <c r="E7134" s="13" t="str">
        <f>_xlfn.XLOOKUP(B7134,Sheet1!A:A,Sheet1!B:B)</f>
        <v>WA ANAGLYPTA ARMADILLO CONT KIWI   RD717</v>
      </c>
      <c r="F7134" s="13" t="str">
        <f t="shared" si="525"/>
        <v>CROWN  - WA ANAGLYPTA ARMADILLO CONT KIWI   RD717</v>
      </c>
      <c r="G7134" s="13"/>
      <c r="H7134" s="91" t="s">
        <v>28</v>
      </c>
      <c r="I7134" s="11" t="s">
        <v>29</v>
      </c>
      <c r="J7134" s="11" t="s">
        <v>29</v>
      </c>
      <c r="K7134" s="11" t="s">
        <v>30</v>
      </c>
      <c r="M7134" s="11" t="s">
        <v>7062</v>
      </c>
      <c r="N7134" s="13">
        <v>3105</v>
      </c>
      <c r="O7134" s="15">
        <f>_xlfn.XLOOKUP(B7134,Sheet1!A:A,Sheet1!E:E)</f>
        <v>36.89</v>
      </c>
      <c r="P7134" s="26"/>
      <c r="Q7134" s="15">
        <f t="shared" si="527"/>
        <v>38.734500000000004</v>
      </c>
      <c r="R7134" s="38">
        <f t="shared" si="528"/>
        <v>39.896535000000007</v>
      </c>
      <c r="S7134" s="26">
        <v>0</v>
      </c>
      <c r="T7134" s="13" t="str">
        <f t="shared" si="526"/>
        <v>Up</v>
      </c>
    </row>
    <row r="7135" spans="1:20" s="14" customFormat="1" hidden="1" x14ac:dyDescent="0.3">
      <c r="A7135" s="11">
        <v>6055419</v>
      </c>
      <c r="B7135" s="11">
        <v>6055419</v>
      </c>
      <c r="C7135" s="11" t="s">
        <v>26</v>
      </c>
      <c r="D7135" s="11" t="s">
        <v>27</v>
      </c>
      <c r="E7135" s="13" t="str">
        <f>_xlfn.XLOOKUP(B7135,Sheet1!A:A,Sheet1!B:B)</f>
        <v>WA ANAGLYPTA ARMADILLO CONT CURLEW RD738</v>
      </c>
      <c r="F7135" s="13" t="str">
        <f t="shared" si="525"/>
        <v>CROWN  - WA ANAGLYPTA ARMADILLO CONT CURLEW RD738</v>
      </c>
      <c r="G7135" s="13"/>
      <c r="H7135" s="91" t="s">
        <v>28</v>
      </c>
      <c r="I7135" s="11" t="s">
        <v>29</v>
      </c>
      <c r="J7135" s="11" t="s">
        <v>29</v>
      </c>
      <c r="K7135" s="11" t="s">
        <v>30</v>
      </c>
      <c r="M7135" s="11" t="s">
        <v>7062</v>
      </c>
      <c r="N7135" s="13">
        <v>3105</v>
      </c>
      <c r="O7135" s="15">
        <f>_xlfn.XLOOKUP(B7135,Sheet1!A:A,Sheet1!E:E)</f>
        <v>36.89</v>
      </c>
      <c r="P7135" s="26"/>
      <c r="Q7135" s="15">
        <f t="shared" si="527"/>
        <v>38.734500000000004</v>
      </c>
      <c r="R7135" s="38">
        <f t="shared" si="528"/>
        <v>39.896535000000007</v>
      </c>
      <c r="S7135" s="26">
        <v>0</v>
      </c>
      <c r="T7135" s="13" t="str">
        <f t="shared" si="526"/>
        <v>Up</v>
      </c>
    </row>
    <row r="7136" spans="1:20" s="14" customFormat="1" hidden="1" x14ac:dyDescent="0.3">
      <c r="A7136" s="11">
        <v>6055418</v>
      </c>
      <c r="B7136" s="11">
        <v>6055418</v>
      </c>
      <c r="C7136" s="11" t="s">
        <v>26</v>
      </c>
      <c r="D7136" s="11" t="s">
        <v>27</v>
      </c>
      <c r="E7136" s="13" t="str">
        <f>_xlfn.XLOOKUP(B7136,Sheet1!A:A,Sheet1!B:B)</f>
        <v>WA ANAGLYPTA ARMADILLO CONT LAPWIN RD735</v>
      </c>
      <c r="F7136" s="13" t="str">
        <f t="shared" si="525"/>
        <v>CROWN  - WA ANAGLYPTA ARMADILLO CONT LAPWIN RD735</v>
      </c>
      <c r="G7136" s="13"/>
      <c r="H7136" s="91" t="s">
        <v>28</v>
      </c>
      <c r="I7136" s="11" t="s">
        <v>29</v>
      </c>
      <c r="J7136" s="11" t="s">
        <v>29</v>
      </c>
      <c r="K7136" s="11" t="s">
        <v>30</v>
      </c>
      <c r="M7136" s="11" t="s">
        <v>7062</v>
      </c>
      <c r="N7136" s="13">
        <v>3105</v>
      </c>
      <c r="O7136" s="15">
        <f>_xlfn.XLOOKUP(B7136,Sheet1!A:A,Sheet1!E:E)</f>
        <v>36.89</v>
      </c>
      <c r="P7136" s="26"/>
      <c r="Q7136" s="15">
        <f t="shared" si="527"/>
        <v>38.734500000000004</v>
      </c>
      <c r="R7136" s="38">
        <f t="shared" si="528"/>
        <v>39.896535000000007</v>
      </c>
      <c r="S7136" s="26">
        <v>0</v>
      </c>
      <c r="T7136" s="13" t="str">
        <f t="shared" si="526"/>
        <v>Up</v>
      </c>
    </row>
    <row r="7137" spans="1:20" s="14" customFormat="1" hidden="1" x14ac:dyDescent="0.3">
      <c r="A7137" s="11">
        <v>6055416</v>
      </c>
      <c r="B7137" s="11">
        <v>6055416</v>
      </c>
      <c r="C7137" s="11" t="s">
        <v>26</v>
      </c>
      <c r="D7137" s="11" t="s">
        <v>27</v>
      </c>
      <c r="E7137" s="13" t="str">
        <f>_xlfn.XLOOKUP(B7137,Sheet1!A:A,Sheet1!B:B)</f>
        <v>WA ANAGLYPTA ARMADILLO  BUNTING   RD7019</v>
      </c>
      <c r="F7137" s="13" t="str">
        <f t="shared" si="525"/>
        <v>CROWN  - WA ANAGLYPTA ARMADILLO  BUNTING   RD7019</v>
      </c>
      <c r="G7137" s="13"/>
      <c r="H7137" s="91" t="s">
        <v>28</v>
      </c>
      <c r="I7137" s="11" t="s">
        <v>29</v>
      </c>
      <c r="J7137" s="11" t="s">
        <v>29</v>
      </c>
      <c r="K7137" s="11" t="s">
        <v>30</v>
      </c>
      <c r="M7137" s="11" t="s">
        <v>7062</v>
      </c>
      <c r="N7137" s="13">
        <v>3105</v>
      </c>
      <c r="O7137" s="15">
        <f>_xlfn.XLOOKUP(B7137,Sheet1!A:A,Sheet1!E:E)</f>
        <v>11.45</v>
      </c>
      <c r="P7137" s="26"/>
      <c r="Q7137" s="15">
        <f t="shared" si="527"/>
        <v>12.022499999999999</v>
      </c>
      <c r="R7137" s="38">
        <f t="shared" si="528"/>
        <v>12.383175</v>
      </c>
      <c r="S7137" s="26">
        <v>0</v>
      </c>
      <c r="T7137" s="13" t="str">
        <f t="shared" si="526"/>
        <v>Up</v>
      </c>
    </row>
    <row r="7138" spans="1:20" s="14" customFormat="1" hidden="1" x14ac:dyDescent="0.3">
      <c r="A7138" s="11">
        <v>6055414</v>
      </c>
      <c r="B7138" s="11">
        <v>6055414</v>
      </c>
      <c r="C7138" s="11" t="s">
        <v>26</v>
      </c>
      <c r="D7138" s="11" t="s">
        <v>27</v>
      </c>
      <c r="E7138" s="13" t="str">
        <f>_xlfn.XLOOKUP(B7138,Sheet1!A:A,Sheet1!B:B)</f>
        <v>WA ANAGLYPTA ARMADILLO  WIMBLEDON RD7024</v>
      </c>
      <c r="F7138" s="13" t="str">
        <f t="shared" si="525"/>
        <v>CROWN  - WA ANAGLYPTA ARMADILLO  WIMBLEDON RD7024</v>
      </c>
      <c r="G7138" s="13"/>
      <c r="H7138" s="91" t="s">
        <v>28</v>
      </c>
      <c r="I7138" s="11" t="s">
        <v>29</v>
      </c>
      <c r="J7138" s="11" t="s">
        <v>29</v>
      </c>
      <c r="K7138" s="11" t="s">
        <v>30</v>
      </c>
      <c r="M7138" s="11" t="s">
        <v>7062</v>
      </c>
      <c r="N7138" s="13">
        <v>3105</v>
      </c>
      <c r="O7138" s="15">
        <f>_xlfn.XLOOKUP(B7138,Sheet1!A:A,Sheet1!E:E)</f>
        <v>11.45</v>
      </c>
      <c r="P7138" s="26"/>
      <c r="Q7138" s="15">
        <f t="shared" si="527"/>
        <v>12.022499999999999</v>
      </c>
      <c r="R7138" s="38">
        <f t="shared" si="528"/>
        <v>12.383175</v>
      </c>
      <c r="S7138" s="26">
        <v>0</v>
      </c>
      <c r="T7138" s="13" t="str">
        <f t="shared" si="526"/>
        <v>Up</v>
      </c>
    </row>
    <row r="7139" spans="1:20" s="14" customFormat="1" hidden="1" x14ac:dyDescent="0.3">
      <c r="A7139" s="11">
        <v>6055413</v>
      </c>
      <c r="B7139" s="11">
        <v>6055413</v>
      </c>
      <c r="C7139" s="11" t="s">
        <v>26</v>
      </c>
      <c r="D7139" s="11" t="s">
        <v>27</v>
      </c>
      <c r="E7139" s="13" t="str">
        <f>_xlfn.XLOOKUP(B7139,Sheet1!A:A,Sheet1!B:B)</f>
        <v>WA ANAGLYPTA ARMADILLO  NOTTING H RD7023</v>
      </c>
      <c r="F7139" s="13" t="str">
        <f t="shared" si="525"/>
        <v>CROWN  - WA ANAGLYPTA ARMADILLO  NOTTING H RD7023</v>
      </c>
      <c r="G7139" s="13"/>
      <c r="H7139" s="91" t="s">
        <v>28</v>
      </c>
      <c r="I7139" s="11" t="s">
        <v>29</v>
      </c>
      <c r="J7139" s="11" t="s">
        <v>29</v>
      </c>
      <c r="K7139" s="11" t="s">
        <v>30</v>
      </c>
      <c r="M7139" s="11" t="s">
        <v>7062</v>
      </c>
      <c r="N7139" s="13">
        <v>3105</v>
      </c>
      <c r="O7139" s="15">
        <f>_xlfn.XLOOKUP(B7139,Sheet1!A:A,Sheet1!E:E)</f>
        <v>11.45</v>
      </c>
      <c r="P7139" s="26"/>
      <c r="Q7139" s="15">
        <f t="shared" si="527"/>
        <v>12.022499999999999</v>
      </c>
      <c r="R7139" s="38">
        <f t="shared" si="528"/>
        <v>12.383175</v>
      </c>
      <c r="S7139" s="26">
        <v>0</v>
      </c>
      <c r="T7139" s="13" t="str">
        <f t="shared" si="526"/>
        <v>Up</v>
      </c>
    </row>
    <row r="7140" spans="1:20" s="14" customFormat="1" hidden="1" x14ac:dyDescent="0.3">
      <c r="A7140" s="11">
        <v>6055412</v>
      </c>
      <c r="B7140" s="11">
        <v>6055412</v>
      </c>
      <c r="C7140" s="11" t="s">
        <v>26</v>
      </c>
      <c r="D7140" s="11" t="s">
        <v>27</v>
      </c>
      <c r="E7140" s="13" t="str">
        <f>_xlfn.XLOOKUP(B7140,Sheet1!A:A,Sheet1!B:B)</f>
        <v>WA ANAGLYPTA ARMADILLO  CHELSEA   RD7022</v>
      </c>
      <c r="F7140" s="13" t="str">
        <f t="shared" si="525"/>
        <v>CROWN  - WA ANAGLYPTA ARMADILLO  CHELSEA   RD7022</v>
      </c>
      <c r="G7140" s="13"/>
      <c r="H7140" s="91" t="s">
        <v>28</v>
      </c>
      <c r="I7140" s="11" t="s">
        <v>29</v>
      </c>
      <c r="J7140" s="11" t="s">
        <v>29</v>
      </c>
      <c r="K7140" s="11" t="s">
        <v>30</v>
      </c>
      <c r="M7140" s="11" t="s">
        <v>7062</v>
      </c>
      <c r="N7140" s="13">
        <v>3105</v>
      </c>
      <c r="O7140" s="15">
        <f>_xlfn.XLOOKUP(B7140,Sheet1!A:A,Sheet1!E:E)</f>
        <v>11.45</v>
      </c>
      <c r="P7140" s="26"/>
      <c r="Q7140" s="15">
        <f t="shared" si="527"/>
        <v>12.022499999999999</v>
      </c>
      <c r="R7140" s="38">
        <f t="shared" si="528"/>
        <v>12.383175</v>
      </c>
      <c r="S7140" s="26">
        <v>0</v>
      </c>
      <c r="T7140" s="13" t="str">
        <f t="shared" si="526"/>
        <v>Up</v>
      </c>
    </row>
    <row r="7141" spans="1:20" s="14" customFormat="1" hidden="1" x14ac:dyDescent="0.3">
      <c r="A7141" s="11">
        <v>6055411</v>
      </c>
      <c r="B7141" s="11">
        <v>6055411</v>
      </c>
      <c r="C7141" s="11" t="s">
        <v>26</v>
      </c>
      <c r="D7141" s="11" t="s">
        <v>27</v>
      </c>
      <c r="E7141" s="13" t="str">
        <f>_xlfn.XLOOKUP(B7141,Sheet1!A:A,Sheet1!B:B)</f>
        <v>WA ANAGLYPTA ARMADILLO PADDINGTON RD7021</v>
      </c>
      <c r="F7141" s="13" t="str">
        <f t="shared" si="525"/>
        <v>CROWN  - WA ANAGLYPTA ARMADILLO PADDINGTON RD7021</v>
      </c>
      <c r="G7141" s="13"/>
      <c r="H7141" s="91" t="s">
        <v>28</v>
      </c>
      <c r="I7141" s="11" t="s">
        <v>29</v>
      </c>
      <c r="J7141" s="11" t="s">
        <v>29</v>
      </c>
      <c r="K7141" s="11" t="s">
        <v>30</v>
      </c>
      <c r="M7141" s="11" t="s">
        <v>7062</v>
      </c>
      <c r="N7141" s="13">
        <v>3105</v>
      </c>
      <c r="O7141" s="15">
        <f>_xlfn.XLOOKUP(B7141,Sheet1!A:A,Sheet1!E:E)</f>
        <v>11.45</v>
      </c>
      <c r="P7141" s="26"/>
      <c r="Q7141" s="15">
        <f t="shared" si="527"/>
        <v>12.022499999999999</v>
      </c>
      <c r="R7141" s="38">
        <f t="shared" si="528"/>
        <v>12.383175</v>
      </c>
      <c r="S7141" s="26">
        <v>0</v>
      </c>
      <c r="T7141" s="13" t="str">
        <f t="shared" si="526"/>
        <v>Up</v>
      </c>
    </row>
    <row r="7142" spans="1:20" s="14" customFormat="1" hidden="1" x14ac:dyDescent="0.3">
      <c r="A7142" s="11">
        <v>6055410</v>
      </c>
      <c r="B7142" s="11">
        <v>6055410</v>
      </c>
      <c r="C7142" s="11" t="s">
        <v>26</v>
      </c>
      <c r="D7142" s="11" t="s">
        <v>27</v>
      </c>
      <c r="E7142" s="13" t="str">
        <f>_xlfn.XLOOKUP(B7142,Sheet1!A:A,Sheet1!B:B)</f>
        <v>WA ANAGLYPTA ARMADILLO KENSINGTON RD7020</v>
      </c>
      <c r="F7142" s="13" t="str">
        <f t="shared" si="525"/>
        <v>CROWN  - WA ANAGLYPTA ARMADILLO KENSINGTON RD7020</v>
      </c>
      <c r="G7142" s="13"/>
      <c r="H7142" s="91" t="s">
        <v>28</v>
      </c>
      <c r="I7142" s="11" t="s">
        <v>29</v>
      </c>
      <c r="J7142" s="11" t="s">
        <v>29</v>
      </c>
      <c r="K7142" s="11" t="s">
        <v>30</v>
      </c>
      <c r="M7142" s="11" t="s">
        <v>7062</v>
      </c>
      <c r="N7142" s="13">
        <v>3105</v>
      </c>
      <c r="O7142" s="15">
        <f>_xlfn.XLOOKUP(B7142,Sheet1!A:A,Sheet1!E:E)</f>
        <v>11.45</v>
      </c>
      <c r="P7142" s="26"/>
      <c r="Q7142" s="15">
        <f t="shared" si="527"/>
        <v>12.022499999999999</v>
      </c>
      <c r="R7142" s="38">
        <f t="shared" si="528"/>
        <v>12.383175</v>
      </c>
      <c r="S7142" s="26">
        <v>0</v>
      </c>
      <c r="T7142" s="13" t="str">
        <f t="shared" si="526"/>
        <v>Up</v>
      </c>
    </row>
    <row r="7143" spans="1:20" s="14" customFormat="1" hidden="1" x14ac:dyDescent="0.3">
      <c r="A7143" s="11">
        <v>6054550</v>
      </c>
      <c r="B7143" s="11">
        <v>6054550</v>
      </c>
      <c r="C7143" s="11" t="s">
        <v>26</v>
      </c>
      <c r="D7143" s="11" t="s">
        <v>27</v>
      </c>
      <c r="E7143" s="13" t="str">
        <f>_xlfn.XLOOKUP(B7143,Sheet1!A:A,Sheet1!B:B)</f>
        <v>WA SUPERFRESCO WHITE    RIBBED     17775</v>
      </c>
      <c r="F7143" s="13" t="str">
        <f t="shared" si="525"/>
        <v>CROWN  - WA SUPERFRESCO WHITE    RIBBED     17775</v>
      </c>
      <c r="G7143" s="13"/>
      <c r="H7143" s="91" t="s">
        <v>28</v>
      </c>
      <c r="I7143" s="11" t="s">
        <v>29</v>
      </c>
      <c r="J7143" s="11" t="s">
        <v>29</v>
      </c>
      <c r="K7143" s="11" t="s">
        <v>30</v>
      </c>
      <c r="M7143" s="11" t="s">
        <v>7062</v>
      </c>
      <c r="N7143" s="13">
        <v>3105</v>
      </c>
      <c r="O7143" s="15">
        <f>_xlfn.XLOOKUP(B7143,Sheet1!A:A,Sheet1!E:E)</f>
        <v>11.63</v>
      </c>
      <c r="P7143" s="26"/>
      <c r="Q7143" s="15">
        <f t="shared" si="527"/>
        <v>12.211500000000001</v>
      </c>
      <c r="R7143" s="38">
        <f t="shared" si="528"/>
        <v>12.577845000000002</v>
      </c>
      <c r="S7143" s="26">
        <v>0</v>
      </c>
      <c r="T7143" s="13" t="str">
        <f t="shared" si="526"/>
        <v>Up</v>
      </c>
    </row>
    <row r="7144" spans="1:20" s="14" customFormat="1" hidden="1" x14ac:dyDescent="0.3">
      <c r="A7144" s="11">
        <v>6054549</v>
      </c>
      <c r="B7144" s="11">
        <v>6054549</v>
      </c>
      <c r="C7144" s="11" t="s">
        <v>26</v>
      </c>
      <c r="D7144" s="11" t="s">
        <v>27</v>
      </c>
      <c r="E7144" s="13" t="str">
        <f>_xlfn.XLOOKUP(B7144,Sheet1!A:A,Sheet1!B:B)</f>
        <v>WA SUPERFRESCO WHITE    BRICK      93744</v>
      </c>
      <c r="F7144" s="13" t="str">
        <f t="shared" si="525"/>
        <v>CROWN  - WA SUPERFRESCO WHITE    BRICK      93744</v>
      </c>
      <c r="G7144" s="13"/>
      <c r="H7144" s="91" t="s">
        <v>28</v>
      </c>
      <c r="I7144" s="11" t="s">
        <v>29</v>
      </c>
      <c r="J7144" s="11" t="s">
        <v>29</v>
      </c>
      <c r="K7144" s="11" t="s">
        <v>30</v>
      </c>
      <c r="M7144" s="11" t="s">
        <v>7062</v>
      </c>
      <c r="N7144" s="13">
        <v>3105</v>
      </c>
      <c r="O7144" s="15">
        <f>_xlfn.XLOOKUP(B7144,Sheet1!A:A,Sheet1!E:E)</f>
        <v>11.63</v>
      </c>
      <c r="P7144" s="26"/>
      <c r="Q7144" s="15">
        <f t="shared" si="527"/>
        <v>12.211500000000001</v>
      </c>
      <c r="R7144" s="38">
        <f t="shared" si="528"/>
        <v>12.577845000000002</v>
      </c>
      <c r="S7144" s="26">
        <v>0</v>
      </c>
      <c r="T7144" s="13" t="str">
        <f t="shared" si="526"/>
        <v>Up</v>
      </c>
    </row>
    <row r="7145" spans="1:20" s="14" customFormat="1" hidden="1" x14ac:dyDescent="0.3">
      <c r="A7145" s="11">
        <v>6054548</v>
      </c>
      <c r="B7145" s="11">
        <v>6054548</v>
      </c>
      <c r="C7145" s="11" t="s">
        <v>26</v>
      </c>
      <c r="D7145" s="11" t="s">
        <v>27</v>
      </c>
      <c r="E7145" s="13" t="str">
        <f>_xlfn.XLOOKUP(B7145,Sheet1!A:A,Sheet1!B:B)</f>
        <v>WA SUPERFRESCO WHITE    HESS WHITE 16134</v>
      </c>
      <c r="F7145" s="13" t="str">
        <f t="shared" si="525"/>
        <v>CROWN  - WA SUPERFRESCO WHITE    HESS WHITE 16134</v>
      </c>
      <c r="G7145" s="13"/>
      <c r="H7145" s="91" t="s">
        <v>28</v>
      </c>
      <c r="I7145" s="11" t="s">
        <v>29</v>
      </c>
      <c r="J7145" s="11" t="s">
        <v>29</v>
      </c>
      <c r="K7145" s="11" t="s">
        <v>30</v>
      </c>
      <c r="M7145" s="11" t="s">
        <v>7062</v>
      </c>
      <c r="N7145" s="13">
        <v>3105</v>
      </c>
      <c r="O7145" s="15">
        <f>_xlfn.XLOOKUP(B7145,Sheet1!A:A,Sheet1!E:E)</f>
        <v>11.63</v>
      </c>
      <c r="P7145" s="26"/>
      <c r="Q7145" s="15">
        <f t="shared" si="527"/>
        <v>12.211500000000001</v>
      </c>
      <c r="R7145" s="38">
        <f t="shared" si="528"/>
        <v>12.577845000000002</v>
      </c>
      <c r="S7145" s="26">
        <v>0</v>
      </c>
      <c r="T7145" s="13" t="str">
        <f t="shared" si="526"/>
        <v>Up</v>
      </c>
    </row>
    <row r="7146" spans="1:20" s="14" customFormat="1" hidden="1" x14ac:dyDescent="0.3">
      <c r="A7146" s="11">
        <v>6054547</v>
      </c>
      <c r="B7146" s="11">
        <v>6054547</v>
      </c>
      <c r="C7146" s="11" t="s">
        <v>26</v>
      </c>
      <c r="D7146" s="11" t="s">
        <v>27</v>
      </c>
      <c r="E7146" s="13" t="str">
        <f>_xlfn.XLOOKUP(B7146,Sheet1!A:A,Sheet1!B:B)</f>
        <v>WA SUPERFRESCO WHITE    CARRERA    19782</v>
      </c>
      <c r="F7146" s="13" t="str">
        <f t="shared" si="525"/>
        <v>CROWN  - WA SUPERFRESCO WHITE    CARRERA    19782</v>
      </c>
      <c r="G7146" s="13"/>
      <c r="H7146" s="91" t="s">
        <v>28</v>
      </c>
      <c r="I7146" s="11" t="s">
        <v>29</v>
      </c>
      <c r="J7146" s="11" t="s">
        <v>29</v>
      </c>
      <c r="K7146" s="11" t="s">
        <v>30</v>
      </c>
      <c r="M7146" s="11" t="s">
        <v>7062</v>
      </c>
      <c r="N7146" s="13">
        <v>3105</v>
      </c>
      <c r="O7146" s="15">
        <f>_xlfn.XLOOKUP(B7146,Sheet1!A:A,Sheet1!E:E)</f>
        <v>11.63</v>
      </c>
      <c r="P7146" s="26"/>
      <c r="Q7146" s="15">
        <f t="shared" si="527"/>
        <v>12.211500000000001</v>
      </c>
      <c r="R7146" s="38">
        <f t="shared" si="528"/>
        <v>12.577845000000002</v>
      </c>
      <c r="S7146" s="26">
        <v>0</v>
      </c>
      <c r="T7146" s="13" t="str">
        <f t="shared" si="526"/>
        <v>Up</v>
      </c>
    </row>
    <row r="7147" spans="1:20" s="14" customFormat="1" hidden="1" x14ac:dyDescent="0.3">
      <c r="A7147" s="11">
        <v>6054437</v>
      </c>
      <c r="B7147" s="11">
        <v>6054437</v>
      </c>
      <c r="C7147" s="11" t="s">
        <v>26</v>
      </c>
      <c r="D7147" s="11" t="s">
        <v>27</v>
      </c>
      <c r="E7147" s="13" t="str">
        <f>_xlfn.XLOOKUP(B7147,Sheet1!A:A,Sheet1!B:B)</f>
        <v>WA ANAGLYPTA PTW        CARDINAL  RD5450</v>
      </c>
      <c r="F7147" s="13" t="str">
        <f t="shared" si="525"/>
        <v>CROWN  - WA ANAGLYPTA PTW        CARDINAL  RD5450</v>
      </c>
      <c r="G7147" s="13"/>
      <c r="H7147" s="91" t="s">
        <v>28</v>
      </c>
      <c r="I7147" s="11" t="s">
        <v>29</v>
      </c>
      <c r="J7147" s="11" t="s">
        <v>29</v>
      </c>
      <c r="K7147" s="11" t="s">
        <v>30</v>
      </c>
      <c r="M7147" s="11" t="s">
        <v>7062</v>
      </c>
      <c r="N7147" s="13">
        <v>3105</v>
      </c>
      <c r="O7147" s="15">
        <f>_xlfn.XLOOKUP(B7147,Sheet1!A:A,Sheet1!E:E)</f>
        <v>3.71</v>
      </c>
      <c r="P7147" s="26"/>
      <c r="Q7147" s="15">
        <f t="shared" si="527"/>
        <v>3.8955000000000002</v>
      </c>
      <c r="R7147" s="38">
        <f t="shared" si="528"/>
        <v>4.012365</v>
      </c>
      <c r="S7147" s="26">
        <v>0</v>
      </c>
      <c r="T7147" s="13" t="str">
        <f t="shared" si="526"/>
        <v>Up</v>
      </c>
    </row>
    <row r="7148" spans="1:20" s="14" customFormat="1" hidden="1" x14ac:dyDescent="0.3">
      <c r="A7148" s="11">
        <v>6054131</v>
      </c>
      <c r="B7148" s="11">
        <v>6054131</v>
      </c>
      <c r="C7148" s="11" t="s">
        <v>26</v>
      </c>
      <c r="D7148" s="11" t="s">
        <v>27</v>
      </c>
      <c r="E7148" s="13" t="str">
        <f>_xlfn.XLOOKUP(B7148,Sheet1!A:A,Sheet1!B:B)</f>
        <v>DS WALLROCK DAMPSTOP THERMIC ADHES 2.5K</v>
      </c>
      <c r="F7148" s="13" t="str">
        <f t="shared" si="525"/>
        <v>CROWN  - DS WALLROCK DAMPSTOP THERMIC ADHES 2.5K</v>
      </c>
      <c r="G7148" s="13"/>
      <c r="H7148" s="91" t="s">
        <v>28</v>
      </c>
      <c r="I7148" s="11" t="s">
        <v>29</v>
      </c>
      <c r="J7148" s="11" t="s">
        <v>29</v>
      </c>
      <c r="K7148" s="11" t="s">
        <v>30</v>
      </c>
      <c r="M7148" s="11" t="s">
        <v>7062</v>
      </c>
      <c r="N7148" s="13">
        <v>3105</v>
      </c>
      <c r="O7148" s="15">
        <f>_xlfn.XLOOKUP(B7148,Sheet1!A:A,Sheet1!E:E)</f>
        <v>16.3</v>
      </c>
      <c r="P7148" s="26"/>
      <c r="Q7148" s="15">
        <f t="shared" si="527"/>
        <v>17.115000000000002</v>
      </c>
      <c r="R7148" s="38">
        <f t="shared" si="528"/>
        <v>17.628450000000001</v>
      </c>
      <c r="S7148" s="26">
        <v>0</v>
      </c>
      <c r="T7148" s="13" t="str">
        <f t="shared" si="526"/>
        <v>Up</v>
      </c>
    </row>
    <row r="7149" spans="1:20" s="14" customFormat="1" hidden="1" x14ac:dyDescent="0.3">
      <c r="A7149" s="11">
        <v>6054130</v>
      </c>
      <c r="B7149" s="11">
        <v>6054130</v>
      </c>
      <c r="C7149" s="11" t="s">
        <v>26</v>
      </c>
      <c r="D7149" s="11" t="s">
        <v>27</v>
      </c>
      <c r="E7149" s="13" t="str">
        <f>_xlfn.XLOOKUP(B7149,Sheet1!A:A,Sheet1!B:B)</f>
        <v>DS WALLROCK DAMPSTOP THERMIC ADHES 1K</v>
      </c>
      <c r="F7149" s="13" t="str">
        <f t="shared" si="525"/>
        <v>CROWN  - DS WALLROCK DAMPSTOP THERMIC ADHES 1K</v>
      </c>
      <c r="G7149" s="13"/>
      <c r="H7149" s="91" t="s">
        <v>28</v>
      </c>
      <c r="I7149" s="11" t="s">
        <v>29</v>
      </c>
      <c r="J7149" s="11" t="s">
        <v>29</v>
      </c>
      <c r="K7149" s="11" t="s">
        <v>30</v>
      </c>
      <c r="M7149" s="11" t="s">
        <v>7062</v>
      </c>
      <c r="N7149" s="13">
        <v>3105</v>
      </c>
      <c r="O7149" s="15">
        <f>_xlfn.XLOOKUP(B7149,Sheet1!A:A,Sheet1!E:E)</f>
        <v>8.5</v>
      </c>
      <c r="P7149" s="26"/>
      <c r="Q7149" s="15">
        <f t="shared" si="527"/>
        <v>8.9250000000000007</v>
      </c>
      <c r="R7149" s="38">
        <f t="shared" si="528"/>
        <v>9.1927500000000002</v>
      </c>
      <c r="S7149" s="26">
        <v>0</v>
      </c>
      <c r="T7149" s="13" t="str">
        <f t="shared" si="526"/>
        <v>Up</v>
      </c>
    </row>
    <row r="7150" spans="1:20" s="14" customFormat="1" hidden="1" x14ac:dyDescent="0.3">
      <c r="A7150" s="11">
        <v>6054129</v>
      </c>
      <c r="B7150" s="11">
        <v>6054129</v>
      </c>
      <c r="C7150" s="11" t="s">
        <v>26</v>
      </c>
      <c r="D7150" s="11" t="s">
        <v>27</v>
      </c>
      <c r="E7150" s="13" t="str">
        <f>_xlfn.XLOOKUP(B7150,Sheet1!A:A,Sheet1!B:B)</f>
        <v>WA WALLROCK DAMPSTOP THERMIC</v>
      </c>
      <c r="F7150" s="13" t="str">
        <f t="shared" si="525"/>
        <v>CROWN  - WA WALLROCK DAMPSTOP THERMIC</v>
      </c>
      <c r="G7150" s="13"/>
      <c r="H7150" s="91" t="s">
        <v>28</v>
      </c>
      <c r="I7150" s="11" t="s">
        <v>29</v>
      </c>
      <c r="J7150" s="11" t="s">
        <v>29</v>
      </c>
      <c r="K7150" s="11" t="s">
        <v>30</v>
      </c>
      <c r="M7150" s="11" t="s">
        <v>7062</v>
      </c>
      <c r="N7150" s="13">
        <v>3105</v>
      </c>
      <c r="O7150" s="15">
        <f>_xlfn.XLOOKUP(B7150,Sheet1!A:A,Sheet1!E:E)</f>
        <v>10.130000000000001</v>
      </c>
      <c r="P7150" s="26"/>
      <c r="Q7150" s="15">
        <f t="shared" si="527"/>
        <v>10.636500000000002</v>
      </c>
      <c r="R7150" s="38">
        <f t="shared" si="528"/>
        <v>10.955595000000002</v>
      </c>
      <c r="S7150" s="26">
        <v>0</v>
      </c>
      <c r="T7150" s="13" t="str">
        <f t="shared" si="526"/>
        <v>Up</v>
      </c>
    </row>
    <row r="7151" spans="1:20" s="14" customFormat="1" hidden="1" x14ac:dyDescent="0.3">
      <c r="A7151" s="11">
        <v>6054072</v>
      </c>
      <c r="B7151" s="11">
        <v>6054072</v>
      </c>
      <c r="C7151" s="11" t="s">
        <v>26</v>
      </c>
      <c r="D7151" s="11" t="s">
        <v>27</v>
      </c>
      <c r="E7151" s="13" t="str">
        <f>_xlfn.XLOOKUP(B7151,Sheet1!A:A,Sheet1!B:B)</f>
        <v>WA ANAGLYPTA HIGHLIGHTS PICCOLO   RD7170</v>
      </c>
      <c r="F7151" s="13" t="str">
        <f t="shared" si="525"/>
        <v>CROWN  - WA ANAGLYPTA HIGHLIGHTS PICCOLO   RD7170</v>
      </c>
      <c r="G7151" s="13"/>
      <c r="H7151" s="91" t="s">
        <v>28</v>
      </c>
      <c r="I7151" s="11" t="s">
        <v>29</v>
      </c>
      <c r="J7151" s="11" t="s">
        <v>29</v>
      </c>
      <c r="K7151" s="11" t="s">
        <v>30</v>
      </c>
      <c r="M7151" s="11" t="s">
        <v>7062</v>
      </c>
      <c r="N7151" s="13">
        <v>3105</v>
      </c>
      <c r="O7151" s="15">
        <f>_xlfn.XLOOKUP(B7151,Sheet1!A:A,Sheet1!E:E)</f>
        <v>7.29</v>
      </c>
      <c r="P7151" s="26"/>
      <c r="Q7151" s="15">
        <f t="shared" si="527"/>
        <v>7.6545000000000005</v>
      </c>
      <c r="R7151" s="38">
        <f t="shared" si="528"/>
        <v>7.8841350000000006</v>
      </c>
      <c r="S7151" s="26">
        <v>0</v>
      </c>
      <c r="T7151" s="13" t="str">
        <f t="shared" si="526"/>
        <v>Up</v>
      </c>
    </row>
    <row r="7152" spans="1:20" s="14" customFormat="1" hidden="1" x14ac:dyDescent="0.3">
      <c r="A7152" s="11">
        <v>6053956</v>
      </c>
      <c r="B7152" s="11">
        <v>6053956</v>
      </c>
      <c r="C7152" s="11" t="s">
        <v>26</v>
      </c>
      <c r="D7152" s="11" t="s">
        <v>27</v>
      </c>
      <c r="E7152" s="13" t="str">
        <f>_xlfn.XLOOKUP(B7152,Sheet1!A:A,Sheet1!B:B)</f>
        <v>WA ANAGLYPTA POP VINYL  BUCKINGHA RD6300</v>
      </c>
      <c r="F7152" s="13" t="str">
        <f t="shared" si="525"/>
        <v>CROWN  - WA ANAGLYPTA POP VINYL  BUCKINGHA RD6300</v>
      </c>
      <c r="G7152" s="13"/>
      <c r="H7152" s="91" t="s">
        <v>28</v>
      </c>
      <c r="I7152" s="11" t="s">
        <v>29</v>
      </c>
      <c r="J7152" s="11" t="s">
        <v>29</v>
      </c>
      <c r="K7152" s="11" t="s">
        <v>30</v>
      </c>
      <c r="M7152" s="11" t="s">
        <v>7062</v>
      </c>
      <c r="N7152" s="13">
        <v>3105</v>
      </c>
      <c r="O7152" s="15">
        <f>_xlfn.XLOOKUP(B7152,Sheet1!A:A,Sheet1!E:E)</f>
        <v>5.34</v>
      </c>
      <c r="P7152" s="26"/>
      <c r="Q7152" s="15">
        <f t="shared" si="527"/>
        <v>5.6070000000000002</v>
      </c>
      <c r="R7152" s="38">
        <f t="shared" si="528"/>
        <v>5.7752100000000004</v>
      </c>
      <c r="S7152" s="26">
        <v>0</v>
      </c>
      <c r="T7152" s="13" t="str">
        <f t="shared" si="526"/>
        <v>Up</v>
      </c>
    </row>
    <row r="7153" spans="1:20" s="14" customFormat="1" hidden="1" x14ac:dyDescent="0.3">
      <c r="A7153" s="11">
        <v>6053645</v>
      </c>
      <c r="B7153" s="11">
        <v>6053645</v>
      </c>
      <c r="C7153" s="11" t="s">
        <v>26</v>
      </c>
      <c r="D7153" s="11" t="s">
        <v>27</v>
      </c>
      <c r="E7153" s="13" t="str">
        <f>_xlfn.XLOOKUP(B7153,Sheet1!A:A,Sheet1!B:B)</f>
        <v>WA ANAGLYPTA TEXT VINYL HIVE      RD5671</v>
      </c>
      <c r="F7153" s="13" t="str">
        <f t="shared" si="525"/>
        <v>CROWN  - WA ANAGLYPTA TEXT VINYL HIVE      RD5671</v>
      </c>
      <c r="G7153" s="13"/>
      <c r="H7153" s="91" t="s">
        <v>28</v>
      </c>
      <c r="I7153" s="11" t="s">
        <v>29</v>
      </c>
      <c r="J7153" s="11" t="s">
        <v>29</v>
      </c>
      <c r="K7153" s="11" t="s">
        <v>30</v>
      </c>
      <c r="M7153" s="11" t="s">
        <v>7062</v>
      </c>
      <c r="N7153" s="13">
        <v>3105</v>
      </c>
      <c r="O7153" s="15">
        <f>_xlfn.XLOOKUP(B7153,Sheet1!A:A,Sheet1!E:E)</f>
        <v>10.58</v>
      </c>
      <c r="P7153" s="26"/>
      <c r="Q7153" s="15">
        <f t="shared" si="527"/>
        <v>11.109</v>
      </c>
      <c r="R7153" s="38">
        <f t="shared" si="528"/>
        <v>11.442270000000001</v>
      </c>
      <c r="S7153" s="26">
        <v>0</v>
      </c>
      <c r="T7153" s="13" t="str">
        <f t="shared" si="526"/>
        <v>Up</v>
      </c>
    </row>
    <row r="7154" spans="1:20" s="14" customFormat="1" hidden="1" x14ac:dyDescent="0.3">
      <c r="A7154" s="11">
        <v>6049857</v>
      </c>
      <c r="B7154" s="11">
        <v>6049857</v>
      </c>
      <c r="C7154" s="11" t="s">
        <v>26</v>
      </c>
      <c r="D7154" s="11" t="s">
        <v>27</v>
      </c>
      <c r="E7154" s="13" t="str">
        <f>_xlfn.XLOOKUP(B7154,Sheet1!A:A,Sheet1!B:B)</f>
        <v>WA ANAGLYPTA SUPAGLYPTA INCA      RD0145</v>
      </c>
      <c r="F7154" s="13" t="str">
        <f t="shared" si="525"/>
        <v>CROWN  - WA ANAGLYPTA SUPAGLYPTA INCA      RD0145</v>
      </c>
      <c r="G7154" s="13"/>
      <c r="H7154" s="91" t="s">
        <v>28</v>
      </c>
      <c r="I7154" s="11" t="s">
        <v>29</v>
      </c>
      <c r="J7154" s="11" t="s">
        <v>29</v>
      </c>
      <c r="K7154" s="11" t="s">
        <v>30</v>
      </c>
      <c r="M7154" s="11" t="s">
        <v>7062</v>
      </c>
      <c r="N7154" s="13">
        <v>3105</v>
      </c>
      <c r="O7154" s="15">
        <f>_xlfn.XLOOKUP(B7154,Sheet1!A:A,Sheet1!E:E)</f>
        <v>20.39</v>
      </c>
      <c r="P7154" s="26"/>
      <c r="Q7154" s="15">
        <f t="shared" si="527"/>
        <v>21.409500000000001</v>
      </c>
      <c r="R7154" s="38">
        <f t="shared" si="528"/>
        <v>22.051785000000002</v>
      </c>
      <c r="S7154" s="26">
        <v>0</v>
      </c>
      <c r="T7154" s="13" t="str">
        <f t="shared" si="526"/>
        <v>Up</v>
      </c>
    </row>
    <row r="7155" spans="1:20" s="14" customFormat="1" hidden="1" x14ac:dyDescent="0.3">
      <c r="A7155" s="11">
        <v>6046431</v>
      </c>
      <c r="B7155" s="11">
        <v>6046431</v>
      </c>
      <c r="C7155" s="11" t="s">
        <v>26</v>
      </c>
      <c r="D7155" s="11" t="s">
        <v>27</v>
      </c>
      <c r="E7155" s="13" t="str">
        <f>_xlfn.XLOOKUP(B7155,Sheet1!A:A,Sheet1!B:B)</f>
        <v>WA ANAGLYPTA PRECISION  ART PLAST RD7150</v>
      </c>
      <c r="F7155" s="13" t="str">
        <f t="shared" si="525"/>
        <v>CROWN  - WA ANAGLYPTA PRECISION  ART PLAST RD7150</v>
      </c>
      <c r="G7155" s="13"/>
      <c r="H7155" s="91" t="s">
        <v>28</v>
      </c>
      <c r="I7155" s="11" t="s">
        <v>29</v>
      </c>
      <c r="J7155" s="11" t="s">
        <v>29</v>
      </c>
      <c r="K7155" s="11" t="s">
        <v>30</v>
      </c>
      <c r="M7155" s="11" t="s">
        <v>7062</v>
      </c>
      <c r="N7155" s="13">
        <v>3105</v>
      </c>
      <c r="O7155" s="15">
        <f>_xlfn.XLOOKUP(B7155,Sheet1!A:A,Sheet1!E:E)</f>
        <v>4.8</v>
      </c>
      <c r="P7155" s="26"/>
      <c r="Q7155" s="15">
        <f t="shared" si="527"/>
        <v>5.04</v>
      </c>
      <c r="R7155" s="38">
        <f t="shared" si="528"/>
        <v>5.1912000000000003</v>
      </c>
      <c r="S7155" s="26">
        <v>0</v>
      </c>
      <c r="T7155" s="13" t="str">
        <f t="shared" si="526"/>
        <v>Up</v>
      </c>
    </row>
    <row r="7156" spans="1:20" s="14" customFormat="1" hidden="1" x14ac:dyDescent="0.3">
      <c r="A7156" s="11">
        <v>6040053</v>
      </c>
      <c r="B7156" s="11">
        <v>6040053</v>
      </c>
      <c r="C7156" s="11" t="s">
        <v>26</v>
      </c>
      <c r="D7156" s="11" t="s">
        <v>27</v>
      </c>
      <c r="E7156" s="13" t="str">
        <f>_xlfn.XLOOKUP(B7156,Sheet1!A:A,Sheet1!B:B)</f>
        <v>WA ANAGLYPTA TEXT VINYL WORTHING  RD4009</v>
      </c>
      <c r="F7156" s="13" t="str">
        <f t="shared" si="525"/>
        <v>CROWN  - WA ANAGLYPTA TEXT VINYL WORTHING  RD4009</v>
      </c>
      <c r="G7156" s="13"/>
      <c r="H7156" s="91" t="s">
        <v>28</v>
      </c>
      <c r="I7156" s="11" t="s">
        <v>29</v>
      </c>
      <c r="J7156" s="11" t="s">
        <v>29</v>
      </c>
      <c r="K7156" s="11" t="s">
        <v>30</v>
      </c>
      <c r="M7156" s="11" t="s">
        <v>7062</v>
      </c>
      <c r="N7156" s="13">
        <v>3105</v>
      </c>
      <c r="O7156" s="15">
        <f>_xlfn.XLOOKUP(B7156,Sheet1!A:A,Sheet1!E:E)</f>
        <v>7.53</v>
      </c>
      <c r="P7156" s="26"/>
      <c r="Q7156" s="15">
        <f t="shared" si="527"/>
        <v>7.9065000000000003</v>
      </c>
      <c r="R7156" s="38">
        <f t="shared" si="528"/>
        <v>8.143695000000001</v>
      </c>
      <c r="S7156" s="26">
        <v>0</v>
      </c>
      <c r="T7156" s="13" t="str">
        <f t="shared" si="526"/>
        <v>Up</v>
      </c>
    </row>
    <row r="7157" spans="1:20" s="14" customFormat="1" hidden="1" x14ac:dyDescent="0.3">
      <c r="A7157" s="11">
        <v>6040051</v>
      </c>
      <c r="B7157" s="11">
        <v>6040051</v>
      </c>
      <c r="C7157" s="11" t="s">
        <v>26</v>
      </c>
      <c r="D7157" s="11" t="s">
        <v>27</v>
      </c>
      <c r="E7157" s="13" t="str">
        <f>_xlfn.XLOOKUP(B7157,Sheet1!A:A,Sheet1!B:B)</f>
        <v>WA ANAGLYPTA TEXT VINYL CAIGER    RD4000</v>
      </c>
      <c r="F7157" s="13" t="str">
        <f t="shared" si="525"/>
        <v>CROWN  - WA ANAGLYPTA TEXT VINYL CAIGER    RD4000</v>
      </c>
      <c r="G7157" s="13"/>
      <c r="H7157" s="91" t="s">
        <v>28</v>
      </c>
      <c r="I7157" s="11" t="s">
        <v>29</v>
      </c>
      <c r="J7157" s="11" t="s">
        <v>29</v>
      </c>
      <c r="K7157" s="11" t="s">
        <v>30</v>
      </c>
      <c r="M7157" s="11" t="s">
        <v>7062</v>
      </c>
      <c r="N7157" s="13">
        <v>3105</v>
      </c>
      <c r="O7157" s="15">
        <f>_xlfn.XLOOKUP(B7157,Sheet1!A:A,Sheet1!E:E)</f>
        <v>10.73</v>
      </c>
      <c r="P7157" s="26"/>
      <c r="Q7157" s="15">
        <f t="shared" si="527"/>
        <v>11.266500000000001</v>
      </c>
      <c r="R7157" s="38">
        <f t="shared" si="528"/>
        <v>11.604495000000002</v>
      </c>
      <c r="S7157" s="26">
        <v>0</v>
      </c>
      <c r="T7157" s="13" t="str">
        <f t="shared" si="526"/>
        <v>Up</v>
      </c>
    </row>
    <row r="7158" spans="1:20" s="14" customFormat="1" hidden="1" x14ac:dyDescent="0.3">
      <c r="A7158" s="11">
        <v>6040043</v>
      </c>
      <c r="B7158" s="11">
        <v>6040043</v>
      </c>
      <c r="C7158" s="11" t="s">
        <v>26</v>
      </c>
      <c r="D7158" s="11" t="s">
        <v>27</v>
      </c>
      <c r="E7158" s="13" t="str">
        <f>_xlfn.XLOOKUP(B7158,Sheet1!A:A,Sheet1!B:B)</f>
        <v>WA ANAGLYPTA TEXT VINYL MAXWELL   RD0671</v>
      </c>
      <c r="F7158" s="13" t="str">
        <f t="shared" si="525"/>
        <v>CROWN  - WA ANAGLYPTA TEXT VINYL MAXWELL   RD0671</v>
      </c>
      <c r="G7158" s="13"/>
      <c r="H7158" s="91" t="s">
        <v>28</v>
      </c>
      <c r="I7158" s="11" t="s">
        <v>29</v>
      </c>
      <c r="J7158" s="11" t="s">
        <v>29</v>
      </c>
      <c r="K7158" s="11" t="s">
        <v>30</v>
      </c>
      <c r="M7158" s="11" t="s">
        <v>7062</v>
      </c>
      <c r="N7158" s="13">
        <v>3105</v>
      </c>
      <c r="O7158" s="15">
        <f>_xlfn.XLOOKUP(B7158,Sheet1!A:A,Sheet1!E:E)</f>
        <v>10.26</v>
      </c>
      <c r="P7158" s="26"/>
      <c r="Q7158" s="15">
        <f t="shared" si="527"/>
        <v>10.773</v>
      </c>
      <c r="R7158" s="38">
        <f t="shared" si="528"/>
        <v>11.09619</v>
      </c>
      <c r="S7158" s="26">
        <v>0</v>
      </c>
      <c r="T7158" s="13" t="str">
        <f t="shared" si="526"/>
        <v>Up</v>
      </c>
    </row>
    <row r="7159" spans="1:20" s="14" customFormat="1" hidden="1" x14ac:dyDescent="0.3">
      <c r="A7159" s="11">
        <v>6040037</v>
      </c>
      <c r="B7159" s="11">
        <v>6040037</v>
      </c>
      <c r="C7159" s="11" t="s">
        <v>26</v>
      </c>
      <c r="D7159" s="11" t="s">
        <v>27</v>
      </c>
      <c r="E7159" s="13" t="str">
        <f>_xlfn.XLOOKUP(B7159,Sheet1!A:A,Sheet1!B:B)</f>
        <v>WA ANAGLYPTA ORIGINAL   HAMNETT    RD393</v>
      </c>
      <c r="F7159" s="13" t="str">
        <f t="shared" si="525"/>
        <v>CROWN  - WA ANAGLYPTA ORIGINAL   HAMNETT    RD393</v>
      </c>
      <c r="G7159" s="13"/>
      <c r="H7159" s="91" t="s">
        <v>28</v>
      </c>
      <c r="I7159" s="11" t="s">
        <v>29</v>
      </c>
      <c r="J7159" s="11" t="s">
        <v>29</v>
      </c>
      <c r="K7159" s="11" t="s">
        <v>30</v>
      </c>
      <c r="M7159" s="11" t="s">
        <v>7062</v>
      </c>
      <c r="N7159" s="13">
        <v>3105</v>
      </c>
      <c r="O7159" s="15">
        <f>_xlfn.XLOOKUP(B7159,Sheet1!A:A,Sheet1!E:E)</f>
        <v>7.78</v>
      </c>
      <c r="P7159" s="26"/>
      <c r="Q7159" s="15">
        <f t="shared" si="527"/>
        <v>8.1690000000000005</v>
      </c>
      <c r="R7159" s="38">
        <f t="shared" si="528"/>
        <v>8.4140700000000006</v>
      </c>
      <c r="S7159" s="26">
        <v>0</v>
      </c>
      <c r="T7159" s="13" t="str">
        <f t="shared" si="526"/>
        <v>Up</v>
      </c>
    </row>
    <row r="7160" spans="1:20" s="14" customFormat="1" hidden="1" x14ac:dyDescent="0.3">
      <c r="A7160" s="11">
        <v>6040036</v>
      </c>
      <c r="B7160" s="11">
        <v>6040036</v>
      </c>
      <c r="C7160" s="11" t="s">
        <v>26</v>
      </c>
      <c r="D7160" s="11" t="s">
        <v>27</v>
      </c>
      <c r="E7160" s="13" t="str">
        <f>_xlfn.XLOOKUP(B7160,Sheet1!A:A,Sheet1!B:B)</f>
        <v>WA ANAGLYPTA ORIGINAL   TUDOR      RD392</v>
      </c>
      <c r="F7160" s="13" t="str">
        <f t="shared" si="525"/>
        <v>CROWN  - WA ANAGLYPTA ORIGINAL   TUDOR      RD392</v>
      </c>
      <c r="G7160" s="13"/>
      <c r="H7160" s="91" t="s">
        <v>28</v>
      </c>
      <c r="I7160" s="11" t="s">
        <v>29</v>
      </c>
      <c r="J7160" s="11" t="s">
        <v>29</v>
      </c>
      <c r="K7160" s="11" t="s">
        <v>30</v>
      </c>
      <c r="M7160" s="11" t="s">
        <v>7062</v>
      </c>
      <c r="N7160" s="13">
        <v>3105</v>
      </c>
      <c r="O7160" s="15">
        <f>_xlfn.XLOOKUP(B7160,Sheet1!A:A,Sheet1!E:E)</f>
        <v>7.78</v>
      </c>
      <c r="P7160" s="26"/>
      <c r="Q7160" s="15">
        <f t="shared" si="527"/>
        <v>8.1690000000000005</v>
      </c>
      <c r="R7160" s="38">
        <f t="shared" si="528"/>
        <v>8.4140700000000006</v>
      </c>
      <c r="S7160" s="26">
        <v>0</v>
      </c>
      <c r="T7160" s="13" t="str">
        <f t="shared" si="526"/>
        <v>Up</v>
      </c>
    </row>
    <row r="7161" spans="1:20" s="14" customFormat="1" hidden="1" x14ac:dyDescent="0.3">
      <c r="A7161" s="11">
        <v>6040035</v>
      </c>
      <c r="B7161" s="11">
        <v>6040035</v>
      </c>
      <c r="C7161" s="11" t="s">
        <v>26</v>
      </c>
      <c r="D7161" s="11" t="s">
        <v>27</v>
      </c>
      <c r="E7161" s="13" t="str">
        <f>_xlfn.XLOOKUP(B7161,Sheet1!A:A,Sheet1!B:B)</f>
        <v>WA ANAGLYPTA ORIGINAL   HOLKAM     RD388</v>
      </c>
      <c r="F7161" s="13" t="str">
        <f t="shared" si="525"/>
        <v>CROWN  - WA ANAGLYPTA ORIGINAL   HOLKAM     RD388</v>
      </c>
      <c r="G7161" s="13"/>
      <c r="H7161" s="91" t="s">
        <v>28</v>
      </c>
      <c r="I7161" s="11" t="s">
        <v>29</v>
      </c>
      <c r="J7161" s="11" t="s">
        <v>29</v>
      </c>
      <c r="K7161" s="11" t="s">
        <v>30</v>
      </c>
      <c r="M7161" s="11" t="s">
        <v>7062</v>
      </c>
      <c r="N7161" s="13">
        <v>3105</v>
      </c>
      <c r="O7161" s="15">
        <f>_xlfn.XLOOKUP(B7161,Sheet1!A:A,Sheet1!E:E)</f>
        <v>7.78</v>
      </c>
      <c r="P7161" s="26"/>
      <c r="Q7161" s="15">
        <f t="shared" si="527"/>
        <v>8.1690000000000005</v>
      </c>
      <c r="R7161" s="38">
        <f t="shared" si="528"/>
        <v>8.4140700000000006</v>
      </c>
      <c r="S7161" s="26">
        <v>0</v>
      </c>
      <c r="T7161" s="13" t="str">
        <f t="shared" si="526"/>
        <v>Up</v>
      </c>
    </row>
    <row r="7162" spans="1:20" s="14" customFormat="1" hidden="1" x14ac:dyDescent="0.3">
      <c r="A7162" s="11">
        <v>6040034</v>
      </c>
      <c r="B7162" s="11">
        <v>6040034</v>
      </c>
      <c r="C7162" s="11" t="s">
        <v>26</v>
      </c>
      <c r="D7162" s="11" t="s">
        <v>27</v>
      </c>
      <c r="E7162" s="13" t="str">
        <f>_xlfn.XLOOKUP(B7162,Sheet1!A:A,Sheet1!B:B)</f>
        <v>WA ANAGLYPTA ORIGINAL   CHURCHILL  RD385</v>
      </c>
      <c r="F7162" s="13" t="str">
        <f t="shared" si="525"/>
        <v>CROWN  - WA ANAGLYPTA ORIGINAL   CHURCHILL  RD385</v>
      </c>
      <c r="G7162" s="13"/>
      <c r="H7162" s="91" t="s">
        <v>28</v>
      </c>
      <c r="I7162" s="11" t="s">
        <v>29</v>
      </c>
      <c r="J7162" s="11" t="s">
        <v>29</v>
      </c>
      <c r="K7162" s="11" t="s">
        <v>30</v>
      </c>
      <c r="M7162" s="11" t="s">
        <v>7062</v>
      </c>
      <c r="N7162" s="13">
        <v>3105</v>
      </c>
      <c r="O7162" s="15">
        <f>_xlfn.XLOOKUP(B7162,Sheet1!A:A,Sheet1!E:E)</f>
        <v>7.78</v>
      </c>
      <c r="P7162" s="26"/>
      <c r="Q7162" s="15">
        <f t="shared" si="527"/>
        <v>8.1690000000000005</v>
      </c>
      <c r="R7162" s="38">
        <f t="shared" si="528"/>
        <v>8.4140700000000006</v>
      </c>
      <c r="S7162" s="26">
        <v>0</v>
      </c>
      <c r="T7162" s="13" t="str">
        <f t="shared" si="526"/>
        <v>Up</v>
      </c>
    </row>
    <row r="7163" spans="1:20" s="14" customFormat="1" hidden="1" x14ac:dyDescent="0.3">
      <c r="A7163" s="11">
        <v>6040032</v>
      </c>
      <c r="B7163" s="11">
        <v>6040032</v>
      </c>
      <c r="C7163" s="11" t="s">
        <v>26</v>
      </c>
      <c r="D7163" s="11" t="s">
        <v>27</v>
      </c>
      <c r="E7163" s="13" t="str">
        <f>_xlfn.XLOOKUP(B7163,Sheet1!A:A,Sheet1!B:B)</f>
        <v>WA ANAGLYPTA ORIGINAL   PORTLAND   RD341</v>
      </c>
      <c r="F7163" s="13" t="str">
        <f t="shared" si="525"/>
        <v>CROWN  - WA ANAGLYPTA ORIGINAL   PORTLAND   RD341</v>
      </c>
      <c r="G7163" s="13"/>
      <c r="H7163" s="91" t="s">
        <v>28</v>
      </c>
      <c r="I7163" s="11" t="s">
        <v>29</v>
      </c>
      <c r="J7163" s="11" t="s">
        <v>29</v>
      </c>
      <c r="K7163" s="11" t="s">
        <v>30</v>
      </c>
      <c r="M7163" s="11" t="s">
        <v>7062</v>
      </c>
      <c r="N7163" s="13">
        <v>3105</v>
      </c>
      <c r="O7163" s="15">
        <f>_xlfn.XLOOKUP(B7163,Sheet1!A:A,Sheet1!E:E)</f>
        <v>7.78</v>
      </c>
      <c r="P7163" s="26"/>
      <c r="Q7163" s="15">
        <f t="shared" si="527"/>
        <v>8.1690000000000005</v>
      </c>
      <c r="R7163" s="38">
        <f t="shared" si="528"/>
        <v>8.4140700000000006</v>
      </c>
      <c r="S7163" s="26">
        <v>0</v>
      </c>
      <c r="T7163" s="13" t="str">
        <f t="shared" si="526"/>
        <v>Up</v>
      </c>
    </row>
    <row r="7164" spans="1:20" s="14" customFormat="1" hidden="1" x14ac:dyDescent="0.3">
      <c r="A7164" s="11">
        <v>6040031</v>
      </c>
      <c r="B7164" s="11">
        <v>6040031</v>
      </c>
      <c r="C7164" s="11" t="s">
        <v>26</v>
      </c>
      <c r="D7164" s="11" t="s">
        <v>27</v>
      </c>
      <c r="E7164" s="13" t="str">
        <f>_xlfn.XLOOKUP(B7164,Sheet1!A:A,Sheet1!B:B)</f>
        <v>WA ANAGLYPTA ORIGINAL   TOWNSEND   RD340</v>
      </c>
      <c r="F7164" s="13" t="str">
        <f t="shared" si="525"/>
        <v>CROWN  - WA ANAGLYPTA ORIGINAL   TOWNSEND   RD340</v>
      </c>
      <c r="G7164" s="13"/>
      <c r="H7164" s="91" t="s">
        <v>28</v>
      </c>
      <c r="I7164" s="11" t="s">
        <v>29</v>
      </c>
      <c r="J7164" s="11" t="s">
        <v>29</v>
      </c>
      <c r="K7164" s="11" t="s">
        <v>30</v>
      </c>
      <c r="M7164" s="11" t="s">
        <v>7062</v>
      </c>
      <c r="N7164" s="13">
        <v>3105</v>
      </c>
      <c r="O7164" s="15">
        <f>_xlfn.XLOOKUP(B7164,Sheet1!A:A,Sheet1!E:E)</f>
        <v>7.78</v>
      </c>
      <c r="P7164" s="26"/>
      <c r="Q7164" s="15">
        <f t="shared" si="527"/>
        <v>8.1690000000000005</v>
      </c>
      <c r="R7164" s="38">
        <f t="shared" si="528"/>
        <v>8.4140700000000006</v>
      </c>
      <c r="S7164" s="26">
        <v>0</v>
      </c>
      <c r="T7164" s="13" t="str">
        <f t="shared" si="526"/>
        <v>Up</v>
      </c>
    </row>
    <row r="7165" spans="1:20" s="14" customFormat="1" hidden="1" x14ac:dyDescent="0.3">
      <c r="A7165" s="11">
        <v>6040030</v>
      </c>
      <c r="B7165" s="11">
        <v>6040030</v>
      </c>
      <c r="C7165" s="11" t="s">
        <v>26</v>
      </c>
      <c r="D7165" s="11" t="s">
        <v>27</v>
      </c>
      <c r="E7165" s="13" t="str">
        <f>_xlfn.XLOOKUP(B7165,Sheet1!A:A,Sheet1!B:B)</f>
        <v>WA ANAGLYPTA ORIGINAL   BROOKE     RD336</v>
      </c>
      <c r="F7165" s="13" t="str">
        <f t="shared" si="525"/>
        <v>CROWN  - WA ANAGLYPTA ORIGINAL   BROOKE     RD336</v>
      </c>
      <c r="G7165" s="13"/>
      <c r="H7165" s="91" t="s">
        <v>28</v>
      </c>
      <c r="I7165" s="11" t="s">
        <v>29</v>
      </c>
      <c r="J7165" s="11" t="s">
        <v>29</v>
      </c>
      <c r="K7165" s="11" t="s">
        <v>30</v>
      </c>
      <c r="M7165" s="11" t="s">
        <v>7062</v>
      </c>
      <c r="N7165" s="13">
        <v>3105</v>
      </c>
      <c r="O7165" s="15">
        <f>_xlfn.XLOOKUP(B7165,Sheet1!A:A,Sheet1!E:E)</f>
        <v>7.78</v>
      </c>
      <c r="P7165" s="26"/>
      <c r="Q7165" s="15">
        <f t="shared" si="527"/>
        <v>8.1690000000000005</v>
      </c>
      <c r="R7165" s="38">
        <f t="shared" si="528"/>
        <v>8.4140700000000006</v>
      </c>
      <c r="S7165" s="26">
        <v>0</v>
      </c>
      <c r="T7165" s="13" t="str">
        <f t="shared" si="526"/>
        <v>Up</v>
      </c>
    </row>
    <row r="7166" spans="1:20" s="14" customFormat="1" hidden="1" x14ac:dyDescent="0.3">
      <c r="A7166" s="11">
        <v>6040029</v>
      </c>
      <c r="B7166" s="11">
        <v>6040029</v>
      </c>
      <c r="C7166" s="11" t="s">
        <v>26</v>
      </c>
      <c r="D7166" s="11" t="s">
        <v>27</v>
      </c>
      <c r="E7166" s="13" t="str">
        <f>_xlfn.XLOOKUP(B7166,Sheet1!A:A,Sheet1!B:B)</f>
        <v>WA ANAGLYPTA ORIGINAL   DRYDEN     RD335</v>
      </c>
      <c r="F7166" s="13" t="str">
        <f t="shared" ref="F7166:F7229" si="529">D7166&amp;" - "&amp;E7166</f>
        <v>CROWN  - WA ANAGLYPTA ORIGINAL   DRYDEN     RD335</v>
      </c>
      <c r="G7166" s="13"/>
      <c r="H7166" s="91" t="s">
        <v>28</v>
      </c>
      <c r="I7166" s="11" t="s">
        <v>29</v>
      </c>
      <c r="J7166" s="11" t="s">
        <v>29</v>
      </c>
      <c r="K7166" s="11" t="s">
        <v>30</v>
      </c>
      <c r="M7166" s="11" t="s">
        <v>7062</v>
      </c>
      <c r="N7166" s="13">
        <v>3105</v>
      </c>
      <c r="O7166" s="15">
        <f>_xlfn.XLOOKUP(B7166,Sheet1!A:A,Sheet1!E:E)</f>
        <v>7.78</v>
      </c>
      <c r="P7166" s="26"/>
      <c r="Q7166" s="15">
        <f t="shared" si="527"/>
        <v>8.1690000000000005</v>
      </c>
      <c r="R7166" s="38">
        <f t="shared" si="528"/>
        <v>8.4140700000000006</v>
      </c>
      <c r="S7166" s="26">
        <v>0</v>
      </c>
      <c r="T7166" s="13" t="str">
        <f t="shared" si="526"/>
        <v>Up</v>
      </c>
    </row>
    <row r="7167" spans="1:20" s="14" customFormat="1" hidden="1" x14ac:dyDescent="0.3">
      <c r="A7167" s="11">
        <v>6040028</v>
      </c>
      <c r="B7167" s="11">
        <v>6040028</v>
      </c>
      <c r="C7167" s="11" t="s">
        <v>26</v>
      </c>
      <c r="D7167" s="11" t="s">
        <v>27</v>
      </c>
      <c r="E7167" s="13" t="str">
        <f>_xlfn.XLOOKUP(B7167,Sheet1!A:A,Sheet1!B:B)</f>
        <v>WA ANAGLYPTA ORIGINAL   HAMILTON   RD333</v>
      </c>
      <c r="F7167" s="13" t="str">
        <f t="shared" si="529"/>
        <v>CROWN  - WA ANAGLYPTA ORIGINAL   HAMILTON   RD333</v>
      </c>
      <c r="G7167" s="13"/>
      <c r="H7167" s="91" t="s">
        <v>28</v>
      </c>
      <c r="I7167" s="11" t="s">
        <v>29</v>
      </c>
      <c r="J7167" s="11" t="s">
        <v>29</v>
      </c>
      <c r="K7167" s="11" t="s">
        <v>30</v>
      </c>
      <c r="M7167" s="11" t="s">
        <v>7062</v>
      </c>
      <c r="N7167" s="13">
        <v>3105</v>
      </c>
      <c r="O7167" s="15">
        <f>_xlfn.XLOOKUP(B7167,Sheet1!A:A,Sheet1!E:E)</f>
        <v>7.78</v>
      </c>
      <c r="P7167" s="26"/>
      <c r="Q7167" s="15">
        <f t="shared" si="527"/>
        <v>8.1690000000000005</v>
      </c>
      <c r="R7167" s="38">
        <f t="shared" si="528"/>
        <v>8.4140700000000006</v>
      </c>
      <c r="S7167" s="26">
        <v>0</v>
      </c>
      <c r="T7167" s="13" t="str">
        <f t="shared" si="526"/>
        <v>Up</v>
      </c>
    </row>
    <row r="7168" spans="1:20" s="14" customFormat="1" hidden="1" x14ac:dyDescent="0.3">
      <c r="A7168" s="11">
        <v>6040027</v>
      </c>
      <c r="B7168" s="11">
        <v>6040027</v>
      </c>
      <c r="C7168" s="11" t="s">
        <v>26</v>
      </c>
      <c r="D7168" s="11" t="s">
        <v>27</v>
      </c>
      <c r="E7168" s="13" t="str">
        <f>_xlfn.XLOOKUP(B7168,Sheet1!A:A,Sheet1!B:B)</f>
        <v>WA ANAGLYPTA ORIGINAL   WILTON     RD314</v>
      </c>
      <c r="F7168" s="13" t="str">
        <f t="shared" si="529"/>
        <v>CROWN  - WA ANAGLYPTA ORIGINAL   WILTON     RD314</v>
      </c>
      <c r="G7168" s="13"/>
      <c r="H7168" s="91" t="s">
        <v>28</v>
      </c>
      <c r="I7168" s="11" t="s">
        <v>29</v>
      </c>
      <c r="J7168" s="11" t="s">
        <v>29</v>
      </c>
      <c r="K7168" s="11" t="s">
        <v>30</v>
      </c>
      <c r="M7168" s="11" t="s">
        <v>7062</v>
      </c>
      <c r="N7168" s="13">
        <v>3105</v>
      </c>
      <c r="O7168" s="15">
        <f>_xlfn.XLOOKUP(B7168,Sheet1!A:A,Sheet1!E:E)</f>
        <v>7.78</v>
      </c>
      <c r="P7168" s="26"/>
      <c r="Q7168" s="15">
        <f t="shared" si="527"/>
        <v>8.1690000000000005</v>
      </c>
      <c r="R7168" s="38">
        <f t="shared" si="528"/>
        <v>8.4140700000000006</v>
      </c>
      <c r="S7168" s="26">
        <v>0</v>
      </c>
      <c r="T7168" s="13" t="str">
        <f t="shared" si="526"/>
        <v>Up</v>
      </c>
    </row>
    <row r="7169" spans="1:20" s="14" customFormat="1" hidden="1" x14ac:dyDescent="0.3">
      <c r="A7169" s="11">
        <v>6040026</v>
      </c>
      <c r="B7169" s="11">
        <v>6040026</v>
      </c>
      <c r="C7169" s="11" t="s">
        <v>26</v>
      </c>
      <c r="D7169" s="11" t="s">
        <v>27</v>
      </c>
      <c r="E7169" s="13" t="str">
        <f>_xlfn.XLOOKUP(B7169,Sheet1!A:A,Sheet1!B:B)</f>
        <v>WA ANAGLYPTA ORIGINAL   KINGSTON   RD171</v>
      </c>
      <c r="F7169" s="13" t="str">
        <f t="shared" si="529"/>
        <v>CROWN  - WA ANAGLYPTA ORIGINAL   KINGSTON   RD171</v>
      </c>
      <c r="G7169" s="13"/>
      <c r="H7169" s="91" t="s">
        <v>28</v>
      </c>
      <c r="I7169" s="11" t="s">
        <v>29</v>
      </c>
      <c r="J7169" s="11" t="s">
        <v>29</v>
      </c>
      <c r="K7169" s="11" t="s">
        <v>30</v>
      </c>
      <c r="M7169" s="11" t="s">
        <v>7062</v>
      </c>
      <c r="N7169" s="13">
        <v>3105</v>
      </c>
      <c r="O7169" s="15">
        <f>_xlfn.XLOOKUP(B7169,Sheet1!A:A,Sheet1!E:E)</f>
        <v>7.78</v>
      </c>
      <c r="P7169" s="26"/>
      <c r="Q7169" s="15">
        <f t="shared" si="527"/>
        <v>8.1690000000000005</v>
      </c>
      <c r="R7169" s="38">
        <f t="shared" si="528"/>
        <v>8.4140700000000006</v>
      </c>
      <c r="S7169" s="26">
        <v>0</v>
      </c>
      <c r="T7169" s="13" t="str">
        <f t="shared" si="526"/>
        <v>Up</v>
      </c>
    </row>
    <row r="7170" spans="1:20" s="14" customFormat="1" hidden="1" x14ac:dyDescent="0.3">
      <c r="A7170" s="11">
        <v>6040025</v>
      </c>
      <c r="B7170" s="11">
        <v>6040025</v>
      </c>
      <c r="C7170" s="11" t="s">
        <v>26</v>
      </c>
      <c r="D7170" s="11" t="s">
        <v>27</v>
      </c>
      <c r="E7170" s="13" t="str">
        <f>_xlfn.XLOOKUP(B7170,Sheet1!A:A,Sheet1!B:B)</f>
        <v>WA ANAGLYPTA ORIGINAL   SHELBURNE  RD169</v>
      </c>
      <c r="F7170" s="13" t="str">
        <f t="shared" si="529"/>
        <v>CROWN  - WA ANAGLYPTA ORIGINAL   SHELBURNE  RD169</v>
      </c>
      <c r="G7170" s="13"/>
      <c r="H7170" s="91" t="s">
        <v>28</v>
      </c>
      <c r="I7170" s="11" t="s">
        <v>29</v>
      </c>
      <c r="J7170" s="11" t="s">
        <v>29</v>
      </c>
      <c r="K7170" s="11" t="s">
        <v>30</v>
      </c>
      <c r="M7170" s="11" t="s">
        <v>7062</v>
      </c>
      <c r="N7170" s="13">
        <v>3105</v>
      </c>
      <c r="O7170" s="15">
        <f>_xlfn.XLOOKUP(B7170,Sheet1!A:A,Sheet1!E:E)</f>
        <v>7.78</v>
      </c>
      <c r="P7170" s="26"/>
      <c r="Q7170" s="15">
        <f t="shared" si="527"/>
        <v>8.1690000000000005</v>
      </c>
      <c r="R7170" s="38">
        <f t="shared" si="528"/>
        <v>8.4140700000000006</v>
      </c>
      <c r="S7170" s="26">
        <v>0</v>
      </c>
      <c r="T7170" s="13" t="str">
        <f t="shared" ref="T7170:T7233" si="530">IF(Q7170&gt;=R7170,"No Change","Up")</f>
        <v>Up</v>
      </c>
    </row>
    <row r="7171" spans="1:20" s="14" customFormat="1" hidden="1" x14ac:dyDescent="0.3">
      <c r="A7171" s="11">
        <v>6040024</v>
      </c>
      <c r="B7171" s="11">
        <v>6040024</v>
      </c>
      <c r="C7171" s="11" t="s">
        <v>26</v>
      </c>
      <c r="D7171" s="11" t="s">
        <v>27</v>
      </c>
      <c r="E7171" s="13" t="str">
        <f>_xlfn.XLOOKUP(B7171,Sheet1!A:A,Sheet1!B:B)</f>
        <v>WA ANAGLYPTA ORIGINAL   CLARENDON  RD134</v>
      </c>
      <c r="F7171" s="13" t="str">
        <f t="shared" si="529"/>
        <v>CROWN  - WA ANAGLYPTA ORIGINAL   CLARENDON  RD134</v>
      </c>
      <c r="G7171" s="13"/>
      <c r="H7171" s="91" t="s">
        <v>28</v>
      </c>
      <c r="I7171" s="11" t="s">
        <v>29</v>
      </c>
      <c r="J7171" s="11" t="s">
        <v>29</v>
      </c>
      <c r="K7171" s="11" t="s">
        <v>30</v>
      </c>
      <c r="M7171" s="11" t="s">
        <v>7062</v>
      </c>
      <c r="N7171" s="13">
        <v>3105</v>
      </c>
      <c r="O7171" s="15">
        <f>_xlfn.XLOOKUP(B7171,Sheet1!A:A,Sheet1!E:E)</f>
        <v>7.78</v>
      </c>
      <c r="P7171" s="26"/>
      <c r="Q7171" s="15">
        <f t="shared" si="527"/>
        <v>8.1690000000000005</v>
      </c>
      <c r="R7171" s="38">
        <f t="shared" si="528"/>
        <v>8.4140700000000006</v>
      </c>
      <c r="S7171" s="26">
        <v>0</v>
      </c>
      <c r="T7171" s="13" t="str">
        <f t="shared" si="530"/>
        <v>Up</v>
      </c>
    </row>
    <row r="7172" spans="1:20" s="14" customFormat="1" hidden="1" x14ac:dyDescent="0.3">
      <c r="A7172" s="11">
        <v>6040023</v>
      </c>
      <c r="B7172" s="11">
        <v>6040023</v>
      </c>
      <c r="C7172" s="11" t="s">
        <v>26</v>
      </c>
      <c r="D7172" s="11" t="s">
        <v>27</v>
      </c>
      <c r="E7172" s="13" t="str">
        <f>_xlfn.XLOOKUP(B7172,Sheet1!A:A,Sheet1!B:B)</f>
        <v>WA ANAGLYPTA ORIGINAL   BERKELEY   RD125</v>
      </c>
      <c r="F7172" s="13" t="str">
        <f t="shared" si="529"/>
        <v>CROWN  - WA ANAGLYPTA ORIGINAL   BERKELEY   RD125</v>
      </c>
      <c r="G7172" s="13"/>
      <c r="H7172" s="91" t="s">
        <v>28</v>
      </c>
      <c r="I7172" s="11" t="s">
        <v>29</v>
      </c>
      <c r="J7172" s="11" t="s">
        <v>29</v>
      </c>
      <c r="K7172" s="11" t="s">
        <v>30</v>
      </c>
      <c r="M7172" s="11" t="s">
        <v>7062</v>
      </c>
      <c r="N7172" s="13">
        <v>3105</v>
      </c>
      <c r="O7172" s="15">
        <f>_xlfn.XLOOKUP(B7172,Sheet1!A:A,Sheet1!E:E)</f>
        <v>7.78</v>
      </c>
      <c r="P7172" s="26"/>
      <c r="Q7172" s="15">
        <f t="shared" si="527"/>
        <v>8.1690000000000005</v>
      </c>
      <c r="R7172" s="38">
        <f t="shared" si="528"/>
        <v>8.4140700000000006</v>
      </c>
      <c r="S7172" s="26">
        <v>0</v>
      </c>
      <c r="T7172" s="13" t="str">
        <f t="shared" si="530"/>
        <v>Up</v>
      </c>
    </row>
    <row r="7173" spans="1:20" s="14" customFormat="1" hidden="1" x14ac:dyDescent="0.3">
      <c r="A7173" s="11">
        <v>6040022</v>
      </c>
      <c r="B7173" s="11">
        <v>6040022</v>
      </c>
      <c r="C7173" s="11" t="s">
        <v>26</v>
      </c>
      <c r="D7173" s="11" t="s">
        <v>27</v>
      </c>
      <c r="E7173" s="13" t="str">
        <f>_xlfn.XLOOKUP(B7173,Sheet1!A:A,Sheet1!B:B)</f>
        <v>WA ANAGLYPTA ORIGINAL   DERBY      RD124</v>
      </c>
      <c r="F7173" s="13" t="str">
        <f t="shared" si="529"/>
        <v>CROWN  - WA ANAGLYPTA ORIGINAL   DERBY      RD124</v>
      </c>
      <c r="G7173" s="13"/>
      <c r="H7173" s="91" t="s">
        <v>28</v>
      </c>
      <c r="I7173" s="11" t="s">
        <v>29</v>
      </c>
      <c r="J7173" s="11" t="s">
        <v>29</v>
      </c>
      <c r="K7173" s="11" t="s">
        <v>30</v>
      </c>
      <c r="M7173" s="11" t="s">
        <v>7062</v>
      </c>
      <c r="N7173" s="13">
        <v>3105</v>
      </c>
      <c r="O7173" s="15">
        <f>_xlfn.XLOOKUP(B7173,Sheet1!A:A,Sheet1!E:E)</f>
        <v>7.78</v>
      </c>
      <c r="P7173" s="26"/>
      <c r="Q7173" s="15">
        <f t="shared" si="527"/>
        <v>8.1690000000000005</v>
      </c>
      <c r="R7173" s="38">
        <f t="shared" si="528"/>
        <v>8.4140700000000006</v>
      </c>
      <c r="S7173" s="26">
        <v>0</v>
      </c>
      <c r="T7173" s="13" t="str">
        <f t="shared" si="530"/>
        <v>Up</v>
      </c>
    </row>
    <row r="7174" spans="1:20" s="14" customFormat="1" hidden="1" x14ac:dyDescent="0.3">
      <c r="A7174" s="11">
        <v>6040021</v>
      </c>
      <c r="B7174" s="11">
        <v>6040021</v>
      </c>
      <c r="C7174" s="11" t="s">
        <v>26</v>
      </c>
      <c r="D7174" s="11" t="s">
        <v>27</v>
      </c>
      <c r="E7174" s="13" t="str">
        <f>_xlfn.XLOOKUP(B7174,Sheet1!A:A,Sheet1!B:B)</f>
        <v>WA ANAGLYPTA ORIGINAL   WESTMINIST RD101</v>
      </c>
      <c r="F7174" s="13" t="str">
        <f t="shared" si="529"/>
        <v>CROWN  - WA ANAGLYPTA ORIGINAL   WESTMINIST RD101</v>
      </c>
      <c r="G7174" s="13"/>
      <c r="H7174" s="91" t="s">
        <v>28</v>
      </c>
      <c r="I7174" s="11" t="s">
        <v>29</v>
      </c>
      <c r="J7174" s="11" t="s">
        <v>29</v>
      </c>
      <c r="K7174" s="11" t="s">
        <v>30</v>
      </c>
      <c r="M7174" s="11" t="s">
        <v>7062</v>
      </c>
      <c r="N7174" s="13">
        <v>3105</v>
      </c>
      <c r="O7174" s="15">
        <f>_xlfn.XLOOKUP(B7174,Sheet1!A:A,Sheet1!E:E)</f>
        <v>7.78</v>
      </c>
      <c r="P7174" s="26"/>
      <c r="Q7174" s="15">
        <f t="shared" si="527"/>
        <v>8.1690000000000005</v>
      </c>
      <c r="R7174" s="38">
        <f t="shared" si="528"/>
        <v>8.4140700000000006</v>
      </c>
      <c r="S7174" s="26">
        <v>0</v>
      </c>
      <c r="T7174" s="13" t="str">
        <f t="shared" si="530"/>
        <v>Up</v>
      </c>
    </row>
    <row r="7175" spans="1:20" s="14" customFormat="1" hidden="1" x14ac:dyDescent="0.3">
      <c r="A7175" s="11">
        <v>6040020</v>
      </c>
      <c r="B7175" s="11">
        <v>6040020</v>
      </c>
      <c r="C7175" s="11" t="s">
        <v>26</v>
      </c>
      <c r="D7175" s="11" t="s">
        <v>27</v>
      </c>
      <c r="E7175" s="13" t="str">
        <f>_xlfn.XLOOKUP(B7175,Sheet1!A:A,Sheet1!B:B)</f>
        <v>WA ANAGLYPTA ORIGINAL   ARUNDEL    RD100</v>
      </c>
      <c r="F7175" s="13" t="str">
        <f t="shared" si="529"/>
        <v>CROWN  - WA ANAGLYPTA ORIGINAL   ARUNDEL    RD100</v>
      </c>
      <c r="G7175" s="13"/>
      <c r="H7175" s="91" t="s">
        <v>28</v>
      </c>
      <c r="I7175" s="11" t="s">
        <v>29</v>
      </c>
      <c r="J7175" s="11" t="s">
        <v>29</v>
      </c>
      <c r="K7175" s="11" t="s">
        <v>30</v>
      </c>
      <c r="M7175" s="11" t="s">
        <v>7062</v>
      </c>
      <c r="N7175" s="13">
        <v>3105</v>
      </c>
      <c r="O7175" s="15">
        <f>_xlfn.XLOOKUP(B7175,Sheet1!A:A,Sheet1!E:E)</f>
        <v>7.78</v>
      </c>
      <c r="P7175" s="26"/>
      <c r="Q7175" s="15">
        <f t="shared" si="527"/>
        <v>8.1690000000000005</v>
      </c>
      <c r="R7175" s="38">
        <f t="shared" si="528"/>
        <v>8.4140700000000006</v>
      </c>
      <c r="S7175" s="26">
        <v>0</v>
      </c>
      <c r="T7175" s="13" t="str">
        <f t="shared" si="530"/>
        <v>Up</v>
      </c>
    </row>
    <row r="7176" spans="1:20" s="14" customFormat="1" hidden="1" x14ac:dyDescent="0.3">
      <c r="A7176" s="11">
        <v>6040014</v>
      </c>
      <c r="B7176" s="11">
        <v>6040014</v>
      </c>
      <c r="C7176" s="11" t="s">
        <v>26</v>
      </c>
      <c r="D7176" s="11" t="s">
        <v>27</v>
      </c>
      <c r="E7176" s="13" t="str">
        <f>_xlfn.XLOOKUP(B7176,Sheet1!A:A,Sheet1!B:B)</f>
        <v>WA ANAGLYPTA PRO        WEAVE    RD80098</v>
      </c>
      <c r="F7176" s="13" t="str">
        <f t="shared" si="529"/>
        <v>CROWN  - WA ANAGLYPTA PRO        WEAVE    RD80098</v>
      </c>
      <c r="G7176" s="13"/>
      <c r="H7176" s="91" t="s">
        <v>28</v>
      </c>
      <c r="I7176" s="11" t="s">
        <v>29</v>
      </c>
      <c r="J7176" s="11" t="s">
        <v>29</v>
      </c>
      <c r="K7176" s="11" t="s">
        <v>30</v>
      </c>
      <c r="M7176" s="11" t="s">
        <v>7062</v>
      </c>
      <c r="N7176" s="13">
        <v>3105</v>
      </c>
      <c r="O7176" s="15">
        <f>_xlfn.XLOOKUP(B7176,Sheet1!A:A,Sheet1!E:E)</f>
        <v>20.39</v>
      </c>
      <c r="P7176" s="26"/>
      <c r="Q7176" s="15">
        <f t="shared" si="527"/>
        <v>21.409500000000001</v>
      </c>
      <c r="R7176" s="38">
        <f t="shared" si="528"/>
        <v>22.051785000000002</v>
      </c>
      <c r="S7176" s="26">
        <v>0</v>
      </c>
      <c r="T7176" s="13" t="str">
        <f t="shared" si="530"/>
        <v>Up</v>
      </c>
    </row>
    <row r="7177" spans="1:20" s="14" customFormat="1" hidden="1" x14ac:dyDescent="0.3">
      <c r="A7177" s="11">
        <v>6040013</v>
      </c>
      <c r="B7177" s="11">
        <v>6040013</v>
      </c>
      <c r="C7177" s="11" t="s">
        <v>26</v>
      </c>
      <c r="D7177" s="11" t="s">
        <v>27</v>
      </c>
      <c r="E7177" s="13" t="str">
        <f>_xlfn.XLOOKUP(B7177,Sheet1!A:A,Sheet1!B:B)</f>
        <v>WA ANAGLYPTA PRO        STONE    RD80097</v>
      </c>
      <c r="F7177" s="13" t="str">
        <f t="shared" si="529"/>
        <v>CROWN  - WA ANAGLYPTA PRO        STONE    RD80097</v>
      </c>
      <c r="G7177" s="13"/>
      <c r="H7177" s="91" t="s">
        <v>28</v>
      </c>
      <c r="I7177" s="11" t="s">
        <v>29</v>
      </c>
      <c r="J7177" s="11" t="s">
        <v>29</v>
      </c>
      <c r="K7177" s="11" t="s">
        <v>30</v>
      </c>
      <c r="M7177" s="11" t="s">
        <v>7062</v>
      </c>
      <c r="N7177" s="13">
        <v>3105</v>
      </c>
      <c r="O7177" s="15">
        <f>_xlfn.XLOOKUP(B7177,Sheet1!A:A,Sheet1!E:E)</f>
        <v>20.39</v>
      </c>
      <c r="P7177" s="26"/>
      <c r="Q7177" s="15">
        <f t="shared" si="527"/>
        <v>21.409500000000001</v>
      </c>
      <c r="R7177" s="38">
        <f t="shared" si="528"/>
        <v>22.051785000000002</v>
      </c>
      <c r="S7177" s="26">
        <v>0</v>
      </c>
      <c r="T7177" s="13" t="str">
        <f t="shared" si="530"/>
        <v>Up</v>
      </c>
    </row>
    <row r="7178" spans="1:20" s="14" customFormat="1" hidden="1" x14ac:dyDescent="0.3">
      <c r="A7178" s="11">
        <v>6040012</v>
      </c>
      <c r="B7178" s="11">
        <v>6040012</v>
      </c>
      <c r="C7178" s="11" t="s">
        <v>26</v>
      </c>
      <c r="D7178" s="11" t="s">
        <v>27</v>
      </c>
      <c r="E7178" s="13" t="str">
        <f>_xlfn.XLOOKUP(B7178,Sheet1!A:A,Sheet1!B:B)</f>
        <v>WA ANAGLYPTA TEXT VINYL EGON     RD80029</v>
      </c>
      <c r="F7178" s="13" t="str">
        <f t="shared" si="529"/>
        <v>CROWN  - WA ANAGLYPTA TEXT VINYL EGON     RD80029</v>
      </c>
      <c r="G7178" s="13"/>
      <c r="H7178" s="91" t="s">
        <v>28</v>
      </c>
      <c r="I7178" s="11" t="s">
        <v>29</v>
      </c>
      <c r="J7178" s="11" t="s">
        <v>29</v>
      </c>
      <c r="K7178" s="11" t="s">
        <v>30</v>
      </c>
      <c r="M7178" s="11" t="s">
        <v>7062</v>
      </c>
      <c r="N7178" s="13">
        <v>3105</v>
      </c>
      <c r="O7178" s="15">
        <f>_xlfn.XLOOKUP(B7178,Sheet1!A:A,Sheet1!E:E)</f>
        <v>7.53</v>
      </c>
      <c r="P7178" s="26"/>
      <c r="Q7178" s="15">
        <f t="shared" si="527"/>
        <v>7.9065000000000003</v>
      </c>
      <c r="R7178" s="38">
        <f t="shared" si="528"/>
        <v>8.143695000000001</v>
      </c>
      <c r="S7178" s="26">
        <v>0</v>
      </c>
      <c r="T7178" s="13" t="str">
        <f t="shared" si="530"/>
        <v>Up</v>
      </c>
    </row>
    <row r="7179" spans="1:20" s="14" customFormat="1" hidden="1" x14ac:dyDescent="0.3">
      <c r="A7179" s="11">
        <v>6040011</v>
      </c>
      <c r="B7179" s="11">
        <v>6040011</v>
      </c>
      <c r="C7179" s="11" t="s">
        <v>26</v>
      </c>
      <c r="D7179" s="11" t="s">
        <v>27</v>
      </c>
      <c r="E7179" s="13" t="str">
        <f>_xlfn.XLOOKUP(B7179,Sheet1!A:A,Sheet1!B:B)</f>
        <v>WA ANAGLYPTA TEXT VINYL FOLD PAP RD80028</v>
      </c>
      <c r="F7179" s="13" t="str">
        <f t="shared" si="529"/>
        <v>CROWN  - WA ANAGLYPTA TEXT VINYL FOLD PAP RD80028</v>
      </c>
      <c r="G7179" s="13"/>
      <c r="H7179" s="91" t="s">
        <v>28</v>
      </c>
      <c r="I7179" s="11" t="s">
        <v>29</v>
      </c>
      <c r="J7179" s="11" t="s">
        <v>29</v>
      </c>
      <c r="K7179" s="11" t="s">
        <v>30</v>
      </c>
      <c r="M7179" s="11" t="s">
        <v>7062</v>
      </c>
      <c r="N7179" s="13">
        <v>3105</v>
      </c>
      <c r="O7179" s="15">
        <f>_xlfn.XLOOKUP(B7179,Sheet1!A:A,Sheet1!E:E)</f>
        <v>10.73</v>
      </c>
      <c r="P7179" s="26"/>
      <c r="Q7179" s="15">
        <f t="shared" si="527"/>
        <v>11.266500000000001</v>
      </c>
      <c r="R7179" s="38">
        <f t="shared" si="528"/>
        <v>11.604495000000002</v>
      </c>
      <c r="S7179" s="26">
        <v>0</v>
      </c>
      <c r="T7179" s="13" t="str">
        <f t="shared" si="530"/>
        <v>Up</v>
      </c>
    </row>
    <row r="7180" spans="1:20" s="14" customFormat="1" hidden="1" x14ac:dyDescent="0.3">
      <c r="A7180" s="11">
        <v>6040010</v>
      </c>
      <c r="B7180" s="11">
        <v>6040010</v>
      </c>
      <c r="C7180" s="11" t="s">
        <v>26</v>
      </c>
      <c r="D7180" s="11" t="s">
        <v>27</v>
      </c>
      <c r="E7180" s="13" t="str">
        <f>_xlfn.XLOOKUP(B7180,Sheet1!A:A,Sheet1!B:B)</f>
        <v>WA ANAGLYPTA TEXT VINYL HI TRAD  RD80027</v>
      </c>
      <c r="F7180" s="13" t="str">
        <f t="shared" si="529"/>
        <v>CROWN  - WA ANAGLYPTA TEXT VINYL HI TRAD  RD80027</v>
      </c>
      <c r="G7180" s="13"/>
      <c r="H7180" s="91" t="s">
        <v>28</v>
      </c>
      <c r="I7180" s="11" t="s">
        <v>29</v>
      </c>
      <c r="J7180" s="11" t="s">
        <v>29</v>
      </c>
      <c r="K7180" s="11" t="s">
        <v>30</v>
      </c>
      <c r="M7180" s="11" t="s">
        <v>7062</v>
      </c>
      <c r="N7180" s="13">
        <v>3105</v>
      </c>
      <c r="O7180" s="15">
        <f>_xlfn.XLOOKUP(B7180,Sheet1!A:A,Sheet1!E:E)</f>
        <v>10.73</v>
      </c>
      <c r="P7180" s="26"/>
      <c r="Q7180" s="15">
        <f t="shared" si="527"/>
        <v>11.266500000000001</v>
      </c>
      <c r="R7180" s="38">
        <f t="shared" si="528"/>
        <v>11.604495000000002</v>
      </c>
      <c r="S7180" s="26">
        <v>0</v>
      </c>
      <c r="T7180" s="13" t="str">
        <f t="shared" si="530"/>
        <v>Up</v>
      </c>
    </row>
    <row r="7181" spans="1:20" s="14" customFormat="1" hidden="1" x14ac:dyDescent="0.3">
      <c r="A7181" s="11">
        <v>6040009</v>
      </c>
      <c r="B7181" s="11">
        <v>6040009</v>
      </c>
      <c r="C7181" s="11" t="s">
        <v>26</v>
      </c>
      <c r="D7181" s="11" t="s">
        <v>27</v>
      </c>
      <c r="E7181" s="13" t="str">
        <f>_xlfn.XLOOKUP(B7181,Sheet1!A:A,Sheet1!B:B)</f>
        <v>WA ANAGLYPTA TEXT VINYL HI LEAF  RD80026</v>
      </c>
      <c r="F7181" s="13" t="str">
        <f t="shared" si="529"/>
        <v>CROWN  - WA ANAGLYPTA TEXT VINYL HI LEAF  RD80026</v>
      </c>
      <c r="G7181" s="13"/>
      <c r="H7181" s="91" t="s">
        <v>28</v>
      </c>
      <c r="I7181" s="11" t="s">
        <v>29</v>
      </c>
      <c r="J7181" s="11" t="s">
        <v>29</v>
      </c>
      <c r="K7181" s="11" t="s">
        <v>30</v>
      </c>
      <c r="M7181" s="11" t="s">
        <v>7062</v>
      </c>
      <c r="N7181" s="13">
        <v>3105</v>
      </c>
      <c r="O7181" s="15">
        <f>_xlfn.XLOOKUP(B7181,Sheet1!A:A,Sheet1!E:E)</f>
        <v>10.73</v>
      </c>
      <c r="P7181" s="26"/>
      <c r="Q7181" s="15">
        <f t="shared" si="527"/>
        <v>11.266500000000001</v>
      </c>
      <c r="R7181" s="38">
        <f t="shared" si="528"/>
        <v>11.604495000000002</v>
      </c>
      <c r="S7181" s="26">
        <v>0</v>
      </c>
      <c r="T7181" s="13" t="str">
        <f t="shared" si="530"/>
        <v>Up</v>
      </c>
    </row>
    <row r="7182" spans="1:20" s="14" customFormat="1" hidden="1" x14ac:dyDescent="0.3">
      <c r="A7182" s="11">
        <v>6040008</v>
      </c>
      <c r="B7182" s="11">
        <v>6040008</v>
      </c>
      <c r="C7182" s="11" t="s">
        <v>26</v>
      </c>
      <c r="D7182" s="11" t="s">
        <v>27</v>
      </c>
      <c r="E7182" s="13" t="str">
        <f>_xlfn.XLOOKUP(B7182,Sheet1!A:A,Sheet1!B:B)</f>
        <v>WA ANAGLYPTA TEXT VINYL BLARNEY  RD80011</v>
      </c>
      <c r="F7182" s="13" t="str">
        <f t="shared" si="529"/>
        <v>CROWN  - WA ANAGLYPTA TEXT VINYL BLARNEY  RD80011</v>
      </c>
      <c r="G7182" s="13"/>
      <c r="H7182" s="91" t="s">
        <v>28</v>
      </c>
      <c r="I7182" s="11" t="s">
        <v>29</v>
      </c>
      <c r="J7182" s="11" t="s">
        <v>29</v>
      </c>
      <c r="K7182" s="11" t="s">
        <v>30</v>
      </c>
      <c r="M7182" s="11" t="s">
        <v>7062</v>
      </c>
      <c r="N7182" s="13">
        <v>3105</v>
      </c>
      <c r="O7182" s="15">
        <f>_xlfn.XLOOKUP(B7182,Sheet1!A:A,Sheet1!E:E)</f>
        <v>10.26</v>
      </c>
      <c r="P7182" s="26"/>
      <c r="Q7182" s="15">
        <f t="shared" si="527"/>
        <v>10.773</v>
      </c>
      <c r="R7182" s="38">
        <f t="shared" si="528"/>
        <v>11.09619</v>
      </c>
      <c r="S7182" s="26">
        <v>0</v>
      </c>
      <c r="T7182" s="13" t="str">
        <f t="shared" si="530"/>
        <v>Up</v>
      </c>
    </row>
    <row r="7183" spans="1:20" s="14" customFormat="1" hidden="1" x14ac:dyDescent="0.3">
      <c r="A7183" s="11">
        <v>6040007</v>
      </c>
      <c r="B7183" s="11">
        <v>6040007</v>
      </c>
      <c r="C7183" s="11" t="s">
        <v>26</v>
      </c>
      <c r="D7183" s="11" t="s">
        <v>27</v>
      </c>
      <c r="E7183" s="13" t="str">
        <f>_xlfn.XLOOKUP(B7183,Sheet1!A:A,Sheet1!B:B)</f>
        <v>WA ANAGLYPTA TEXT VINYL FIBROUS  RD80009</v>
      </c>
      <c r="F7183" s="13" t="str">
        <f t="shared" si="529"/>
        <v>CROWN  - WA ANAGLYPTA TEXT VINYL FIBROUS  RD80009</v>
      </c>
      <c r="G7183" s="13"/>
      <c r="H7183" s="91" t="s">
        <v>28</v>
      </c>
      <c r="I7183" s="11" t="s">
        <v>29</v>
      </c>
      <c r="J7183" s="11" t="s">
        <v>29</v>
      </c>
      <c r="K7183" s="11" t="s">
        <v>30</v>
      </c>
      <c r="M7183" s="11" t="s">
        <v>7062</v>
      </c>
      <c r="N7183" s="13">
        <v>3105</v>
      </c>
      <c r="O7183" s="15">
        <f>_xlfn.XLOOKUP(B7183,Sheet1!A:A,Sheet1!E:E)</f>
        <v>7.53</v>
      </c>
      <c r="P7183" s="26"/>
      <c r="Q7183" s="15">
        <f t="shared" si="527"/>
        <v>7.9065000000000003</v>
      </c>
      <c r="R7183" s="38">
        <f t="shared" si="528"/>
        <v>8.143695000000001</v>
      </c>
      <c r="S7183" s="26">
        <v>0</v>
      </c>
      <c r="T7183" s="13" t="str">
        <f t="shared" si="530"/>
        <v>Up</v>
      </c>
    </row>
    <row r="7184" spans="1:20" s="14" customFormat="1" hidden="1" x14ac:dyDescent="0.3">
      <c r="A7184" s="11">
        <v>6040006</v>
      </c>
      <c r="B7184" s="11">
        <v>6040006</v>
      </c>
      <c r="C7184" s="11" t="s">
        <v>26</v>
      </c>
      <c r="D7184" s="11" t="s">
        <v>27</v>
      </c>
      <c r="E7184" s="13" t="str">
        <f>_xlfn.XLOOKUP(B7184,Sheet1!A:A,Sheet1!B:B)</f>
        <v>WA ANAGLYPTA TEXT VINYL DAN BLSH RD80005</v>
      </c>
      <c r="F7184" s="13" t="str">
        <f t="shared" si="529"/>
        <v>CROWN  - WA ANAGLYPTA TEXT VINYL DAN BLSH RD80005</v>
      </c>
      <c r="G7184" s="13"/>
      <c r="H7184" s="91" t="s">
        <v>28</v>
      </c>
      <c r="I7184" s="11" t="s">
        <v>29</v>
      </c>
      <c r="J7184" s="11" t="s">
        <v>29</v>
      </c>
      <c r="K7184" s="11" t="s">
        <v>30</v>
      </c>
      <c r="M7184" s="11" t="s">
        <v>7062</v>
      </c>
      <c r="N7184" s="13">
        <v>3105</v>
      </c>
      <c r="O7184" s="15">
        <f>_xlfn.XLOOKUP(B7184,Sheet1!A:A,Sheet1!E:E)</f>
        <v>8.99</v>
      </c>
      <c r="P7184" s="26"/>
      <c r="Q7184" s="15">
        <f t="shared" si="527"/>
        <v>9.4395000000000007</v>
      </c>
      <c r="R7184" s="38">
        <f t="shared" si="528"/>
        <v>9.7226850000000002</v>
      </c>
      <c r="S7184" s="26">
        <v>0</v>
      </c>
      <c r="T7184" s="13" t="str">
        <f t="shared" si="530"/>
        <v>Up</v>
      </c>
    </row>
    <row r="7185" spans="1:20" s="14" customFormat="1" hidden="1" x14ac:dyDescent="0.3">
      <c r="A7185" s="11">
        <v>6040004</v>
      </c>
      <c r="B7185" s="11">
        <v>6040004</v>
      </c>
      <c r="C7185" s="11" t="s">
        <v>26</v>
      </c>
      <c r="D7185" s="11" t="s">
        <v>27</v>
      </c>
      <c r="E7185" s="13" t="str">
        <f>_xlfn.XLOOKUP(B7185,Sheet1!A:A,Sheet1!B:B)</f>
        <v>WA ANAGLYPTA TEXT VINYL TUR TILE RD80000</v>
      </c>
      <c r="F7185" s="13" t="str">
        <f t="shared" si="529"/>
        <v>CROWN  - WA ANAGLYPTA TEXT VINYL TUR TILE RD80000</v>
      </c>
      <c r="G7185" s="13"/>
      <c r="H7185" s="91" t="s">
        <v>28</v>
      </c>
      <c r="I7185" s="11" t="s">
        <v>29</v>
      </c>
      <c r="J7185" s="11" t="s">
        <v>29</v>
      </c>
      <c r="K7185" s="11" t="s">
        <v>30</v>
      </c>
      <c r="M7185" s="11" t="s">
        <v>7062</v>
      </c>
      <c r="N7185" s="13">
        <v>3105</v>
      </c>
      <c r="O7185" s="15">
        <f>_xlfn.XLOOKUP(B7185,Sheet1!A:A,Sheet1!E:E)</f>
        <v>10.73</v>
      </c>
      <c r="P7185" s="26"/>
      <c r="Q7185" s="15">
        <f t="shared" si="527"/>
        <v>11.266500000000001</v>
      </c>
      <c r="R7185" s="38">
        <f t="shared" si="528"/>
        <v>11.604495000000002</v>
      </c>
      <c r="S7185" s="26">
        <v>0</v>
      </c>
      <c r="T7185" s="13" t="str">
        <f t="shared" si="530"/>
        <v>Up</v>
      </c>
    </row>
    <row r="7186" spans="1:20" s="14" customFormat="1" hidden="1" x14ac:dyDescent="0.3">
      <c r="A7186" s="11">
        <v>6040003</v>
      </c>
      <c r="B7186" s="11">
        <v>6040003</v>
      </c>
      <c r="C7186" s="11" t="s">
        <v>26</v>
      </c>
      <c r="D7186" s="11" t="s">
        <v>27</v>
      </c>
      <c r="E7186" s="13" t="str">
        <f>_xlfn.XLOOKUP(B7186,Sheet1!A:A,Sheet1!B:B)</f>
        <v>WA ANAGLYPTA TEXT VINYL RANWORTH RD03010</v>
      </c>
      <c r="F7186" s="13" t="str">
        <f t="shared" si="529"/>
        <v>CROWN  - WA ANAGLYPTA TEXT VINYL RANWORTH RD03010</v>
      </c>
      <c r="G7186" s="13"/>
      <c r="H7186" s="91" t="s">
        <v>28</v>
      </c>
      <c r="I7186" s="11" t="s">
        <v>29</v>
      </c>
      <c r="J7186" s="11" t="s">
        <v>29</v>
      </c>
      <c r="K7186" s="11" t="s">
        <v>30</v>
      </c>
      <c r="M7186" s="11" t="s">
        <v>7062</v>
      </c>
      <c r="N7186" s="13">
        <v>3105</v>
      </c>
      <c r="O7186" s="15">
        <f>_xlfn.XLOOKUP(B7186,Sheet1!A:A,Sheet1!E:E)</f>
        <v>9.39</v>
      </c>
      <c r="P7186" s="26"/>
      <c r="Q7186" s="15">
        <f t="shared" si="527"/>
        <v>9.8595000000000006</v>
      </c>
      <c r="R7186" s="38">
        <f t="shared" si="528"/>
        <v>10.155285000000001</v>
      </c>
      <c r="S7186" s="26">
        <v>0</v>
      </c>
      <c r="T7186" s="13" t="str">
        <f t="shared" si="530"/>
        <v>Up</v>
      </c>
    </row>
    <row r="7187" spans="1:20" s="14" customFormat="1" hidden="1" x14ac:dyDescent="0.3">
      <c r="A7187" s="11">
        <v>6040054</v>
      </c>
      <c r="B7187" s="11">
        <v>6040054</v>
      </c>
      <c r="C7187" s="11" t="s">
        <v>26</v>
      </c>
      <c r="D7187" s="11" t="s">
        <v>27</v>
      </c>
      <c r="E7187" s="13" t="str">
        <f>_xlfn.XLOOKUP(B7187,Sheet1!A:A,Sheet1!B:B)</f>
        <v>WA ANAGLYPTA TEXT VINYL HEATON    RD4012</v>
      </c>
      <c r="F7187" s="13" t="str">
        <f t="shared" si="529"/>
        <v>CROWN  - WA ANAGLYPTA TEXT VINYL HEATON    RD4012</v>
      </c>
      <c r="G7187" s="13"/>
      <c r="H7187" s="91" t="s">
        <v>28</v>
      </c>
      <c r="I7187" s="11" t="s">
        <v>29</v>
      </c>
      <c r="J7187" s="11" t="s">
        <v>29</v>
      </c>
      <c r="K7187" s="11" t="s">
        <v>30</v>
      </c>
      <c r="M7187" s="11" t="s">
        <v>7062</v>
      </c>
      <c r="N7187" s="13">
        <v>3105</v>
      </c>
      <c r="O7187" s="15">
        <f>_xlfn.XLOOKUP(B7187,Sheet1!A:A,Sheet1!E:E)</f>
        <v>10.26</v>
      </c>
      <c r="P7187" s="26"/>
      <c r="Q7187" s="15">
        <f t="shared" ref="Q7187:Q7213" si="531">O7187*1.05</f>
        <v>10.773</v>
      </c>
      <c r="R7187" s="38">
        <f t="shared" ref="R7187:R7213" si="532">Q7187*1.03</f>
        <v>11.09619</v>
      </c>
      <c r="S7187" s="26">
        <v>0</v>
      </c>
      <c r="T7187" s="13" t="str">
        <f t="shared" si="530"/>
        <v>Up</v>
      </c>
    </row>
    <row r="7188" spans="1:20" s="14" customFormat="1" hidden="1" x14ac:dyDescent="0.3">
      <c r="A7188" s="11">
        <v>6040124</v>
      </c>
      <c r="B7188" s="11">
        <v>6040124</v>
      </c>
      <c r="C7188" s="11" t="s">
        <v>26</v>
      </c>
      <c r="D7188" s="11" t="s">
        <v>27</v>
      </c>
      <c r="E7188" s="13" t="str">
        <f>_xlfn.XLOOKUP(B7188,Sheet1!A:A,Sheet1!B:B)</f>
        <v>WA ANAGLYPTA PRO        HERRINGB RD80103</v>
      </c>
      <c r="F7188" s="13" t="str">
        <f t="shared" si="529"/>
        <v>CROWN  - WA ANAGLYPTA PRO        HERRINGB RD80103</v>
      </c>
      <c r="G7188" s="13"/>
      <c r="H7188" s="91" t="s">
        <v>28</v>
      </c>
      <c r="I7188" s="11" t="s">
        <v>29</v>
      </c>
      <c r="J7188" s="11" t="s">
        <v>29</v>
      </c>
      <c r="K7188" s="11" t="s">
        <v>30</v>
      </c>
      <c r="M7188" s="11" t="s">
        <v>7062</v>
      </c>
      <c r="N7188" s="13">
        <v>3105</v>
      </c>
      <c r="O7188" s="15">
        <f>_xlfn.XLOOKUP(B7188,Sheet1!A:A,Sheet1!E:E)</f>
        <v>20.39</v>
      </c>
      <c r="P7188" s="26"/>
      <c r="Q7188" s="15">
        <f t="shared" si="531"/>
        <v>21.409500000000001</v>
      </c>
      <c r="R7188" s="38">
        <f t="shared" si="532"/>
        <v>22.051785000000002</v>
      </c>
      <c r="S7188" s="26">
        <v>0</v>
      </c>
      <c r="T7188" s="13" t="str">
        <f t="shared" si="530"/>
        <v>Up</v>
      </c>
    </row>
    <row r="7189" spans="1:20" s="14" customFormat="1" hidden="1" x14ac:dyDescent="0.3">
      <c r="A7189" s="11">
        <v>6040122</v>
      </c>
      <c r="B7189" s="11">
        <v>6040122</v>
      </c>
      <c r="C7189" s="11" t="s">
        <v>26</v>
      </c>
      <c r="D7189" s="11" t="s">
        <v>27</v>
      </c>
      <c r="E7189" s="13" t="str">
        <f>_xlfn.XLOOKUP(B7189,Sheet1!A:A,Sheet1!B:B)</f>
        <v>WA ANAGLYPTA TEXT VINYL SURF       5019</v>
      </c>
      <c r="F7189" s="13" t="str">
        <f t="shared" si="529"/>
        <v>CROWN  - WA ANAGLYPTA TEXT VINYL SURF       5019</v>
      </c>
      <c r="G7189" s="13"/>
      <c r="H7189" s="91" t="s">
        <v>28</v>
      </c>
      <c r="I7189" s="11" t="s">
        <v>29</v>
      </c>
      <c r="J7189" s="11" t="s">
        <v>29</v>
      </c>
      <c r="K7189" s="11" t="s">
        <v>30</v>
      </c>
      <c r="M7189" s="11" t="s">
        <v>7062</v>
      </c>
      <c r="N7189" s="13">
        <v>3105</v>
      </c>
      <c r="O7189" s="15">
        <f>_xlfn.XLOOKUP(B7189,Sheet1!A:A,Sheet1!E:E)</f>
        <v>7.53</v>
      </c>
      <c r="P7189" s="26"/>
      <c r="Q7189" s="15">
        <f t="shared" si="531"/>
        <v>7.9065000000000003</v>
      </c>
      <c r="R7189" s="38">
        <f t="shared" si="532"/>
        <v>8.143695000000001</v>
      </c>
      <c r="S7189" s="26">
        <v>0</v>
      </c>
      <c r="T7189" s="13" t="str">
        <f t="shared" si="530"/>
        <v>Up</v>
      </c>
    </row>
    <row r="7190" spans="1:20" s="14" customFormat="1" hidden="1" x14ac:dyDescent="0.3">
      <c r="A7190" s="11">
        <v>6040121</v>
      </c>
      <c r="B7190" s="11">
        <v>6040121</v>
      </c>
      <c r="C7190" s="11" t="s">
        <v>26</v>
      </c>
      <c r="D7190" s="11" t="s">
        <v>27</v>
      </c>
      <c r="E7190" s="13" t="str">
        <f>_xlfn.XLOOKUP(B7190,Sheet1!A:A,Sheet1!B:B)</f>
        <v>WA ANAGLYPTA TEXT VINYL BARK       44805</v>
      </c>
      <c r="F7190" s="13" t="str">
        <f t="shared" si="529"/>
        <v>CROWN  - WA ANAGLYPTA TEXT VINYL BARK       44805</v>
      </c>
      <c r="G7190" s="13"/>
      <c r="H7190" s="91" t="s">
        <v>28</v>
      </c>
      <c r="I7190" s="11" t="s">
        <v>29</v>
      </c>
      <c r="J7190" s="11" t="s">
        <v>29</v>
      </c>
      <c r="K7190" s="11" t="s">
        <v>30</v>
      </c>
      <c r="M7190" s="11" t="s">
        <v>7062</v>
      </c>
      <c r="N7190" s="13">
        <v>3105</v>
      </c>
      <c r="O7190" s="15">
        <f>_xlfn.XLOOKUP(B7190,Sheet1!A:A,Sheet1!E:E)</f>
        <v>7.53</v>
      </c>
      <c r="P7190" s="26"/>
      <c r="Q7190" s="15">
        <f t="shared" si="531"/>
        <v>7.9065000000000003</v>
      </c>
      <c r="R7190" s="38">
        <f t="shared" si="532"/>
        <v>8.143695000000001</v>
      </c>
      <c r="S7190" s="26">
        <v>0</v>
      </c>
      <c r="T7190" s="13" t="str">
        <f t="shared" si="530"/>
        <v>Up</v>
      </c>
    </row>
    <row r="7191" spans="1:20" s="14" customFormat="1" hidden="1" x14ac:dyDescent="0.3">
      <c r="A7191" s="11">
        <v>6040119</v>
      </c>
      <c r="B7191" s="11">
        <v>6040119</v>
      </c>
      <c r="C7191" s="11" t="s">
        <v>26</v>
      </c>
      <c r="D7191" s="11" t="s">
        <v>27</v>
      </c>
      <c r="E7191" s="13" t="str">
        <f>_xlfn.XLOOKUP(B7191,Sheet1!A:A,Sheet1!B:B)</f>
        <v>WA ANAGLYPTA TEXT VINYL WINNIPEG   42558</v>
      </c>
      <c r="F7191" s="13" t="str">
        <f t="shared" si="529"/>
        <v>CROWN  - WA ANAGLYPTA TEXT VINYL WINNIPEG   42558</v>
      </c>
      <c r="G7191" s="13"/>
      <c r="H7191" s="91" t="s">
        <v>28</v>
      </c>
      <c r="I7191" s="11" t="s">
        <v>29</v>
      </c>
      <c r="J7191" s="11" t="s">
        <v>29</v>
      </c>
      <c r="K7191" s="11" t="s">
        <v>30</v>
      </c>
      <c r="M7191" s="11" t="s">
        <v>7062</v>
      </c>
      <c r="N7191" s="13">
        <v>3105</v>
      </c>
      <c r="O7191" s="15">
        <f>_xlfn.XLOOKUP(B7191,Sheet1!A:A,Sheet1!E:E)</f>
        <v>7.53</v>
      </c>
      <c r="P7191" s="26">
        <f>_xlfn.XLOOKUP(A7191,Sheet2!F:F,Sheet2!H:H)</f>
        <v>0</v>
      </c>
      <c r="Q7191" s="15">
        <f t="shared" si="531"/>
        <v>7.9065000000000003</v>
      </c>
      <c r="R7191" s="38">
        <f t="shared" si="532"/>
        <v>8.143695000000001</v>
      </c>
      <c r="S7191" s="26">
        <v>0</v>
      </c>
      <c r="T7191" s="13" t="str">
        <f t="shared" si="530"/>
        <v>Up</v>
      </c>
    </row>
    <row r="7192" spans="1:20" s="14" customFormat="1" hidden="1" x14ac:dyDescent="0.3">
      <c r="A7192" s="11">
        <v>6040117</v>
      </c>
      <c r="B7192" s="11">
        <v>6040117</v>
      </c>
      <c r="C7192" s="11" t="s">
        <v>26</v>
      </c>
      <c r="D7192" s="11" t="s">
        <v>27</v>
      </c>
      <c r="E7192" s="13" t="str">
        <f>_xlfn.XLOOKUP(B7192,Sheet1!A:A,Sheet1!B:B)</f>
        <v>WA ANAGLYPTA DADO       ROCOCO   RD06730</v>
      </c>
      <c r="F7192" s="13" t="str">
        <f t="shared" si="529"/>
        <v>CROWN  - WA ANAGLYPTA DADO       ROCOCO   RD06730</v>
      </c>
      <c r="G7192" s="13"/>
      <c r="H7192" s="91" t="s">
        <v>28</v>
      </c>
      <c r="I7192" s="11" t="s">
        <v>29</v>
      </c>
      <c r="J7192" s="11" t="s">
        <v>29</v>
      </c>
      <c r="K7192" s="11" t="s">
        <v>30</v>
      </c>
      <c r="M7192" s="11" t="s">
        <v>7062</v>
      </c>
      <c r="N7192" s="13">
        <v>3105</v>
      </c>
      <c r="O7192" s="15">
        <f>_xlfn.XLOOKUP(B7192,Sheet1!A:A,Sheet1!E:E)</f>
        <v>19.14</v>
      </c>
      <c r="P7192" s="26"/>
      <c r="Q7192" s="15">
        <f t="shared" si="531"/>
        <v>20.097000000000001</v>
      </c>
      <c r="R7192" s="38">
        <f t="shared" si="532"/>
        <v>20.699910000000003</v>
      </c>
      <c r="S7192" s="26">
        <v>0</v>
      </c>
      <c r="T7192" s="13" t="str">
        <f t="shared" si="530"/>
        <v>Up</v>
      </c>
    </row>
    <row r="7193" spans="1:20" s="14" customFormat="1" hidden="1" x14ac:dyDescent="0.3">
      <c r="A7193" s="11">
        <v>6040116</v>
      </c>
      <c r="B7193" s="11">
        <v>6040116</v>
      </c>
      <c r="C7193" s="11" t="s">
        <v>26</v>
      </c>
      <c r="D7193" s="11" t="s">
        <v>27</v>
      </c>
      <c r="E7193" s="13" t="str">
        <f>_xlfn.XLOOKUP(B7193,Sheet1!A:A,Sheet1!B:B)</f>
        <v>WA ANAGLYPTA DADO       ORIENTAL RD06700</v>
      </c>
      <c r="F7193" s="13" t="str">
        <f t="shared" si="529"/>
        <v>CROWN  - WA ANAGLYPTA DADO       ORIENTAL RD06700</v>
      </c>
      <c r="G7193" s="13"/>
      <c r="H7193" s="91" t="s">
        <v>28</v>
      </c>
      <c r="I7193" s="11" t="s">
        <v>29</v>
      </c>
      <c r="J7193" s="11" t="s">
        <v>29</v>
      </c>
      <c r="K7193" s="11" t="s">
        <v>30</v>
      </c>
      <c r="M7193" s="11" t="s">
        <v>7062</v>
      </c>
      <c r="N7193" s="13">
        <v>3105</v>
      </c>
      <c r="O7193" s="15">
        <f>_xlfn.XLOOKUP(B7193,Sheet1!A:A,Sheet1!E:E)</f>
        <v>19.14</v>
      </c>
      <c r="P7193" s="26"/>
      <c r="Q7193" s="15">
        <f t="shared" si="531"/>
        <v>20.097000000000001</v>
      </c>
      <c r="R7193" s="38">
        <f t="shared" si="532"/>
        <v>20.699910000000003</v>
      </c>
      <c r="S7193" s="26">
        <v>0</v>
      </c>
      <c r="T7193" s="13" t="str">
        <f t="shared" si="530"/>
        <v>Up</v>
      </c>
    </row>
    <row r="7194" spans="1:20" s="14" customFormat="1" hidden="1" x14ac:dyDescent="0.3">
      <c r="A7194" s="11">
        <v>6040113</v>
      </c>
      <c r="B7194" s="11">
        <v>6040113</v>
      </c>
      <c r="C7194" s="11" t="s">
        <v>26</v>
      </c>
      <c r="D7194" s="11" t="s">
        <v>27</v>
      </c>
      <c r="E7194" s="13" t="str">
        <f>_xlfn.XLOOKUP(B7194,Sheet1!A:A,Sheet1!B:B)</f>
        <v>WA ANAGLYPTA TEXT VINYL EARL VIC RD01600</v>
      </c>
      <c r="F7194" s="13" t="str">
        <f t="shared" si="529"/>
        <v>CROWN  - WA ANAGLYPTA TEXT VINYL EARL VIC RD01600</v>
      </c>
      <c r="G7194" s="13"/>
      <c r="H7194" s="91" t="s">
        <v>28</v>
      </c>
      <c r="I7194" s="11" t="s">
        <v>29</v>
      </c>
      <c r="J7194" s="11" t="s">
        <v>29</v>
      </c>
      <c r="K7194" s="11" t="s">
        <v>30</v>
      </c>
      <c r="M7194" s="11" t="s">
        <v>7062</v>
      </c>
      <c r="N7194" s="13">
        <v>3105</v>
      </c>
      <c r="O7194" s="15">
        <f>_xlfn.XLOOKUP(B7194,Sheet1!A:A,Sheet1!E:E)</f>
        <v>10.73</v>
      </c>
      <c r="P7194" s="26"/>
      <c r="Q7194" s="15">
        <f t="shared" si="531"/>
        <v>11.266500000000001</v>
      </c>
      <c r="R7194" s="38">
        <f t="shared" si="532"/>
        <v>11.604495000000002</v>
      </c>
      <c r="S7194" s="26">
        <v>0</v>
      </c>
      <c r="T7194" s="13" t="str">
        <f t="shared" si="530"/>
        <v>Up</v>
      </c>
    </row>
    <row r="7195" spans="1:20" s="14" customFormat="1" hidden="1" x14ac:dyDescent="0.3">
      <c r="A7195" s="11">
        <v>6040112</v>
      </c>
      <c r="B7195" s="11">
        <v>6040112</v>
      </c>
      <c r="C7195" s="11" t="s">
        <v>26</v>
      </c>
      <c r="D7195" s="11" t="s">
        <v>27</v>
      </c>
      <c r="E7195" s="13" t="str">
        <f>_xlfn.XLOOKUP(B7195,Sheet1!A:A,Sheet1!B:B)</f>
        <v>WA ANAGLYPTA TEXT VINYL HURSTWOOD  RD751</v>
      </c>
      <c r="F7195" s="13" t="str">
        <f t="shared" si="529"/>
        <v>CROWN  - WA ANAGLYPTA TEXT VINYL HURSTWOOD  RD751</v>
      </c>
      <c r="G7195" s="13"/>
      <c r="H7195" s="91" t="s">
        <v>28</v>
      </c>
      <c r="I7195" s="11" t="s">
        <v>29</v>
      </c>
      <c r="J7195" s="11" t="s">
        <v>29</v>
      </c>
      <c r="K7195" s="11" t="s">
        <v>30</v>
      </c>
      <c r="M7195" s="11" t="s">
        <v>7062</v>
      </c>
      <c r="N7195" s="13">
        <v>3105</v>
      </c>
      <c r="O7195" s="15">
        <f>_xlfn.XLOOKUP(B7195,Sheet1!A:A,Sheet1!E:E)</f>
        <v>8.2899999999999991</v>
      </c>
      <c r="P7195" s="26"/>
      <c r="Q7195" s="15">
        <f t="shared" si="531"/>
        <v>8.7044999999999995</v>
      </c>
      <c r="R7195" s="38">
        <f t="shared" si="532"/>
        <v>8.9656349999999989</v>
      </c>
      <c r="S7195" s="26">
        <v>0</v>
      </c>
      <c r="T7195" s="13" t="str">
        <f t="shared" si="530"/>
        <v>Up</v>
      </c>
    </row>
    <row r="7196" spans="1:20" s="14" customFormat="1" hidden="1" x14ac:dyDescent="0.3">
      <c r="A7196" s="11">
        <v>6040111</v>
      </c>
      <c r="B7196" s="11">
        <v>6040111</v>
      </c>
      <c r="C7196" s="11" t="s">
        <v>26</v>
      </c>
      <c r="D7196" s="11" t="s">
        <v>27</v>
      </c>
      <c r="E7196" s="13" t="str">
        <f>_xlfn.XLOOKUP(B7196,Sheet1!A:A,Sheet1!B:B)</f>
        <v>WA ANAGLYPTA TEXT VINYL LOUISA     RD750</v>
      </c>
      <c r="F7196" s="13" t="str">
        <f t="shared" si="529"/>
        <v>CROWN  - WA ANAGLYPTA TEXT VINYL LOUISA     RD750</v>
      </c>
      <c r="G7196" s="13"/>
      <c r="H7196" s="91" t="s">
        <v>28</v>
      </c>
      <c r="I7196" s="11" t="s">
        <v>29</v>
      </c>
      <c r="J7196" s="11" t="s">
        <v>29</v>
      </c>
      <c r="K7196" s="11" t="s">
        <v>30</v>
      </c>
      <c r="M7196" s="11" t="s">
        <v>7062</v>
      </c>
      <c r="N7196" s="13">
        <v>3105</v>
      </c>
      <c r="O7196" s="15">
        <f>_xlfn.XLOOKUP(B7196,Sheet1!A:A,Sheet1!E:E)</f>
        <v>9.73</v>
      </c>
      <c r="P7196" s="26"/>
      <c r="Q7196" s="15">
        <f t="shared" si="531"/>
        <v>10.216500000000002</v>
      </c>
      <c r="R7196" s="38">
        <f t="shared" si="532"/>
        <v>10.522995000000002</v>
      </c>
      <c r="S7196" s="26">
        <v>0</v>
      </c>
      <c r="T7196" s="13" t="str">
        <f t="shared" si="530"/>
        <v>Up</v>
      </c>
    </row>
    <row r="7197" spans="1:20" s="14" customFormat="1" hidden="1" x14ac:dyDescent="0.3">
      <c r="A7197" s="11">
        <v>6040102</v>
      </c>
      <c r="B7197" s="11">
        <v>6040102</v>
      </c>
      <c r="C7197" s="11" t="s">
        <v>26</v>
      </c>
      <c r="D7197" s="11" t="s">
        <v>27</v>
      </c>
      <c r="E7197" s="13" t="str">
        <f>_xlfn.XLOOKUP(B7197,Sheet1!A:A,Sheet1!B:B)</f>
        <v>WA ANAGLYPTA SUPAGLYPTA ALBERT    RD0669</v>
      </c>
      <c r="F7197" s="13" t="str">
        <f t="shared" si="529"/>
        <v>CROWN  - WA ANAGLYPTA SUPAGLYPTA ALBERT    RD0669</v>
      </c>
      <c r="G7197" s="13"/>
      <c r="H7197" s="91" t="s">
        <v>28</v>
      </c>
      <c r="I7197" s="11" t="s">
        <v>29</v>
      </c>
      <c r="J7197" s="11" t="s">
        <v>29</v>
      </c>
      <c r="K7197" s="11" t="s">
        <v>30</v>
      </c>
      <c r="M7197" s="11" t="s">
        <v>7062</v>
      </c>
      <c r="N7197" s="13">
        <v>3105</v>
      </c>
      <c r="O7197" s="15">
        <f>_xlfn.XLOOKUP(B7197,Sheet1!A:A,Sheet1!E:E)</f>
        <v>20.39</v>
      </c>
      <c r="P7197" s="26"/>
      <c r="Q7197" s="15">
        <f t="shared" si="531"/>
        <v>21.409500000000001</v>
      </c>
      <c r="R7197" s="38">
        <f t="shared" si="532"/>
        <v>22.051785000000002</v>
      </c>
      <c r="S7197" s="26">
        <v>0</v>
      </c>
      <c r="T7197" s="13" t="str">
        <f t="shared" si="530"/>
        <v>Up</v>
      </c>
    </row>
    <row r="7198" spans="1:20" s="14" customFormat="1" hidden="1" x14ac:dyDescent="0.3">
      <c r="A7198" s="11">
        <v>6040101</v>
      </c>
      <c r="B7198" s="11">
        <v>6040101</v>
      </c>
      <c r="C7198" s="11" t="s">
        <v>26</v>
      </c>
      <c r="D7198" s="11" t="s">
        <v>27</v>
      </c>
      <c r="E7198" s="13" t="str">
        <f>_xlfn.XLOOKUP(B7198,Sheet1!A:A,Sheet1!B:B)</f>
        <v>WA ANAGLYPTA SUPAGLYPTA SEYMOUR   RD0655</v>
      </c>
      <c r="F7198" s="13" t="str">
        <f t="shared" si="529"/>
        <v>CROWN  - WA ANAGLYPTA SUPAGLYPTA SEYMOUR   RD0655</v>
      </c>
      <c r="G7198" s="13"/>
      <c r="H7198" s="91" t="s">
        <v>28</v>
      </c>
      <c r="I7198" s="11" t="s">
        <v>29</v>
      </c>
      <c r="J7198" s="11" t="s">
        <v>29</v>
      </c>
      <c r="K7198" s="11" t="s">
        <v>30</v>
      </c>
      <c r="M7198" s="11" t="s">
        <v>7062</v>
      </c>
      <c r="N7198" s="13">
        <v>3105</v>
      </c>
      <c r="O7198" s="15">
        <f>_xlfn.XLOOKUP(B7198,Sheet1!A:A,Sheet1!E:E)</f>
        <v>20.39</v>
      </c>
      <c r="P7198" s="26"/>
      <c r="Q7198" s="15">
        <f t="shared" si="531"/>
        <v>21.409500000000001</v>
      </c>
      <c r="R7198" s="38">
        <f t="shared" si="532"/>
        <v>22.051785000000002</v>
      </c>
      <c r="S7198" s="26">
        <v>0</v>
      </c>
      <c r="T7198" s="13" t="str">
        <f t="shared" si="530"/>
        <v>Up</v>
      </c>
    </row>
    <row r="7199" spans="1:20" s="14" customFormat="1" hidden="1" x14ac:dyDescent="0.3">
      <c r="A7199" s="11">
        <v>6040100</v>
      </c>
      <c r="B7199" s="11">
        <v>6040100</v>
      </c>
      <c r="C7199" s="11" t="s">
        <v>26</v>
      </c>
      <c r="D7199" s="11" t="s">
        <v>27</v>
      </c>
      <c r="E7199" s="13" t="str">
        <f>_xlfn.XLOOKUP(B7199,Sheet1!A:A,Sheet1!B:B)</f>
        <v>WA ANAGLYPTA SUPAGLYPTA HOWARD    RD0648</v>
      </c>
      <c r="F7199" s="13" t="str">
        <f t="shared" si="529"/>
        <v>CROWN  - WA ANAGLYPTA SUPAGLYPTA HOWARD    RD0648</v>
      </c>
      <c r="G7199" s="13"/>
      <c r="H7199" s="91" t="s">
        <v>28</v>
      </c>
      <c r="I7199" s="11" t="s">
        <v>29</v>
      </c>
      <c r="J7199" s="11" t="s">
        <v>29</v>
      </c>
      <c r="K7199" s="11" t="s">
        <v>30</v>
      </c>
      <c r="M7199" s="11" t="s">
        <v>7062</v>
      </c>
      <c r="N7199" s="13">
        <v>3105</v>
      </c>
      <c r="O7199" s="15">
        <f>_xlfn.XLOOKUP(B7199,Sheet1!A:A,Sheet1!E:E)</f>
        <v>20.39</v>
      </c>
      <c r="P7199" s="26"/>
      <c r="Q7199" s="15">
        <f t="shared" si="531"/>
        <v>21.409500000000001</v>
      </c>
      <c r="R7199" s="38">
        <f t="shared" si="532"/>
        <v>22.051785000000002</v>
      </c>
      <c r="S7199" s="26">
        <v>0</v>
      </c>
      <c r="T7199" s="13" t="str">
        <f t="shared" si="530"/>
        <v>Up</v>
      </c>
    </row>
    <row r="7200" spans="1:20" s="14" customFormat="1" hidden="1" x14ac:dyDescent="0.3">
      <c r="A7200" s="11">
        <v>6040099</v>
      </c>
      <c r="B7200" s="11">
        <v>6040099</v>
      </c>
      <c r="C7200" s="11" t="s">
        <v>26</v>
      </c>
      <c r="D7200" s="11" t="s">
        <v>27</v>
      </c>
      <c r="E7200" s="13" t="str">
        <f>_xlfn.XLOOKUP(B7200,Sheet1!A:A,Sheet1!B:B)</f>
        <v>WA ANAGLYPTA SUPAGLYPTA ALEXANDER RD0647</v>
      </c>
      <c r="F7200" s="13" t="str">
        <f t="shared" si="529"/>
        <v>CROWN  - WA ANAGLYPTA SUPAGLYPTA ALEXANDER RD0647</v>
      </c>
      <c r="G7200" s="13"/>
      <c r="H7200" s="91" t="s">
        <v>28</v>
      </c>
      <c r="I7200" s="11" t="s">
        <v>29</v>
      </c>
      <c r="J7200" s="11" t="s">
        <v>29</v>
      </c>
      <c r="K7200" s="11" t="s">
        <v>30</v>
      </c>
      <c r="M7200" s="11" t="s">
        <v>7062</v>
      </c>
      <c r="N7200" s="13">
        <v>3105</v>
      </c>
      <c r="O7200" s="15">
        <f>_xlfn.XLOOKUP(B7200,Sheet1!A:A,Sheet1!E:E)</f>
        <v>20.39</v>
      </c>
      <c r="P7200" s="26"/>
      <c r="Q7200" s="15">
        <f t="shared" si="531"/>
        <v>21.409500000000001</v>
      </c>
      <c r="R7200" s="38">
        <f t="shared" si="532"/>
        <v>22.051785000000002</v>
      </c>
      <c r="S7200" s="26">
        <v>0</v>
      </c>
      <c r="T7200" s="13" t="str">
        <f t="shared" si="530"/>
        <v>Up</v>
      </c>
    </row>
    <row r="7201" spans="1:20" s="14" customFormat="1" hidden="1" x14ac:dyDescent="0.3">
      <c r="A7201" s="11">
        <v>6040098</v>
      </c>
      <c r="B7201" s="11">
        <v>6040098</v>
      </c>
      <c r="C7201" s="11" t="s">
        <v>26</v>
      </c>
      <c r="D7201" s="11" t="s">
        <v>27</v>
      </c>
      <c r="E7201" s="13" t="str">
        <f>_xlfn.XLOOKUP(B7201,Sheet1!A:A,Sheet1!B:B)</f>
        <v>WA ANAGLYPTA SUPAGLYPTA CHARLES   RD0630</v>
      </c>
      <c r="F7201" s="13" t="str">
        <f t="shared" si="529"/>
        <v>CROWN  - WA ANAGLYPTA SUPAGLYPTA CHARLES   RD0630</v>
      </c>
      <c r="G7201" s="13"/>
      <c r="H7201" s="91" t="s">
        <v>28</v>
      </c>
      <c r="I7201" s="11" t="s">
        <v>29</v>
      </c>
      <c r="J7201" s="11" t="s">
        <v>29</v>
      </c>
      <c r="K7201" s="11" t="s">
        <v>30</v>
      </c>
      <c r="M7201" s="11" t="s">
        <v>7062</v>
      </c>
      <c r="N7201" s="13">
        <v>3105</v>
      </c>
      <c r="O7201" s="15">
        <f>_xlfn.XLOOKUP(B7201,Sheet1!A:A,Sheet1!E:E)</f>
        <v>20.39</v>
      </c>
      <c r="P7201" s="26"/>
      <c r="Q7201" s="15">
        <f t="shared" si="531"/>
        <v>21.409500000000001</v>
      </c>
      <c r="R7201" s="38">
        <f t="shared" si="532"/>
        <v>22.051785000000002</v>
      </c>
      <c r="S7201" s="26">
        <v>0</v>
      </c>
      <c r="T7201" s="13" t="str">
        <f t="shared" si="530"/>
        <v>Up</v>
      </c>
    </row>
    <row r="7202" spans="1:20" s="14" customFormat="1" hidden="1" x14ac:dyDescent="0.3">
      <c r="A7202" s="11">
        <v>6040097</v>
      </c>
      <c r="B7202" s="11">
        <v>6040097</v>
      </c>
      <c r="C7202" s="11" t="s">
        <v>26</v>
      </c>
      <c r="D7202" s="11" t="s">
        <v>27</v>
      </c>
      <c r="E7202" s="13" t="str">
        <f>_xlfn.XLOOKUP(B7202,Sheet1!A:A,Sheet1!B:B)</f>
        <v>WA ANAGLYPTA SUPAGLYPTA EDWARD    RD0602</v>
      </c>
      <c r="F7202" s="13" t="str">
        <f t="shared" si="529"/>
        <v>CROWN  - WA ANAGLYPTA SUPAGLYPTA EDWARD    RD0602</v>
      </c>
      <c r="G7202" s="13"/>
      <c r="H7202" s="91" t="s">
        <v>28</v>
      </c>
      <c r="I7202" s="11" t="s">
        <v>29</v>
      </c>
      <c r="J7202" s="11" t="s">
        <v>29</v>
      </c>
      <c r="K7202" s="11" t="s">
        <v>30</v>
      </c>
      <c r="M7202" s="11" t="s">
        <v>7062</v>
      </c>
      <c r="N7202" s="13">
        <v>3105</v>
      </c>
      <c r="O7202" s="15">
        <f>_xlfn.XLOOKUP(B7202,Sheet1!A:A,Sheet1!E:E)</f>
        <v>20.39</v>
      </c>
      <c r="P7202" s="26"/>
      <c r="Q7202" s="15">
        <f t="shared" si="531"/>
        <v>21.409500000000001</v>
      </c>
      <c r="R7202" s="38">
        <f t="shared" si="532"/>
        <v>22.051785000000002</v>
      </c>
      <c r="S7202" s="26">
        <v>0</v>
      </c>
      <c r="T7202" s="13" t="str">
        <f t="shared" si="530"/>
        <v>Up</v>
      </c>
    </row>
    <row r="7203" spans="1:20" s="14" customFormat="1" hidden="1" x14ac:dyDescent="0.3">
      <c r="A7203" s="11">
        <v>6040096</v>
      </c>
      <c r="B7203" s="11">
        <v>6040096</v>
      </c>
      <c r="C7203" s="11" t="s">
        <v>26</v>
      </c>
      <c r="D7203" s="11" t="s">
        <v>27</v>
      </c>
      <c r="E7203" s="13" t="str">
        <f>_xlfn.XLOOKUP(B7203,Sheet1!A:A,Sheet1!B:B)</f>
        <v>WA ANAGLYPTA SUPAGLYPTA SPENCER   RD0151</v>
      </c>
      <c r="F7203" s="13" t="str">
        <f t="shared" si="529"/>
        <v>CROWN  - WA ANAGLYPTA SUPAGLYPTA SPENCER   RD0151</v>
      </c>
      <c r="G7203" s="13"/>
      <c r="H7203" s="91" t="s">
        <v>28</v>
      </c>
      <c r="I7203" s="11" t="s">
        <v>29</v>
      </c>
      <c r="J7203" s="11" t="s">
        <v>29</v>
      </c>
      <c r="K7203" s="11" t="s">
        <v>30</v>
      </c>
      <c r="M7203" s="11" t="s">
        <v>7062</v>
      </c>
      <c r="N7203" s="13">
        <v>3105</v>
      </c>
      <c r="O7203" s="15">
        <f>_xlfn.XLOOKUP(B7203,Sheet1!A:A,Sheet1!E:E)</f>
        <v>20.39</v>
      </c>
      <c r="P7203" s="26"/>
      <c r="Q7203" s="15">
        <f t="shared" si="531"/>
        <v>21.409500000000001</v>
      </c>
      <c r="R7203" s="38">
        <f t="shared" si="532"/>
        <v>22.051785000000002</v>
      </c>
      <c r="S7203" s="26">
        <v>0</v>
      </c>
      <c r="T7203" s="13" t="str">
        <f t="shared" si="530"/>
        <v>Up</v>
      </c>
    </row>
    <row r="7204" spans="1:20" s="14" customFormat="1" hidden="1" x14ac:dyDescent="0.3">
      <c r="A7204" s="11">
        <v>6040095</v>
      </c>
      <c r="B7204" s="11">
        <v>6040095</v>
      </c>
      <c r="C7204" s="11" t="s">
        <v>26</v>
      </c>
      <c r="D7204" s="11" t="s">
        <v>27</v>
      </c>
      <c r="E7204" s="13" t="str">
        <f>_xlfn.XLOOKUP(B7204,Sheet1!A:A,Sheet1!B:B)</f>
        <v>WA ANAGLYPTA SUPAGLYPTA ALFRED    RD0137</v>
      </c>
      <c r="F7204" s="13" t="str">
        <f t="shared" si="529"/>
        <v>CROWN  - WA ANAGLYPTA SUPAGLYPTA ALFRED    RD0137</v>
      </c>
      <c r="G7204" s="13"/>
      <c r="H7204" s="91" t="s">
        <v>28</v>
      </c>
      <c r="I7204" s="11" t="s">
        <v>29</v>
      </c>
      <c r="J7204" s="11" t="s">
        <v>29</v>
      </c>
      <c r="K7204" s="11" t="s">
        <v>30</v>
      </c>
      <c r="M7204" s="11" t="s">
        <v>7062</v>
      </c>
      <c r="N7204" s="13">
        <v>3105</v>
      </c>
      <c r="O7204" s="15">
        <f>_xlfn.XLOOKUP(B7204,Sheet1!A:A,Sheet1!E:E)</f>
        <v>20.39</v>
      </c>
      <c r="P7204" s="26"/>
      <c r="Q7204" s="15">
        <f t="shared" si="531"/>
        <v>21.409500000000001</v>
      </c>
      <c r="R7204" s="38">
        <f t="shared" si="532"/>
        <v>22.051785000000002</v>
      </c>
      <c r="S7204" s="26">
        <v>0</v>
      </c>
      <c r="T7204" s="13" t="str">
        <f t="shared" si="530"/>
        <v>Up</v>
      </c>
    </row>
    <row r="7205" spans="1:20" s="14" customFormat="1" hidden="1" x14ac:dyDescent="0.3">
      <c r="A7205" s="11">
        <v>6040094</v>
      </c>
      <c r="B7205" s="11">
        <v>6040094</v>
      </c>
      <c r="C7205" s="11" t="s">
        <v>26</v>
      </c>
      <c r="D7205" s="11" t="s">
        <v>27</v>
      </c>
      <c r="E7205" s="13" t="str">
        <f>_xlfn.XLOOKUP(B7205,Sheet1!A:A,Sheet1!B:B)</f>
        <v>WA ANAGLYPTA SUPAGLYPTA RICHARD   RD0108</v>
      </c>
      <c r="F7205" s="13" t="str">
        <f t="shared" si="529"/>
        <v>CROWN  - WA ANAGLYPTA SUPAGLYPTA RICHARD   RD0108</v>
      </c>
      <c r="G7205" s="13"/>
      <c r="H7205" s="91" t="s">
        <v>28</v>
      </c>
      <c r="I7205" s="11" t="s">
        <v>29</v>
      </c>
      <c r="J7205" s="11" t="s">
        <v>29</v>
      </c>
      <c r="K7205" s="11" t="s">
        <v>30</v>
      </c>
      <c r="M7205" s="11" t="s">
        <v>7062</v>
      </c>
      <c r="N7205" s="13">
        <v>3105</v>
      </c>
      <c r="O7205" s="15">
        <f>_xlfn.XLOOKUP(B7205,Sheet1!A:A,Sheet1!E:E)</f>
        <v>20.39</v>
      </c>
      <c r="P7205" s="26"/>
      <c r="Q7205" s="15">
        <f t="shared" si="531"/>
        <v>21.409500000000001</v>
      </c>
      <c r="R7205" s="38">
        <f t="shared" si="532"/>
        <v>22.051785000000002</v>
      </c>
      <c r="S7205" s="26">
        <v>0</v>
      </c>
      <c r="T7205" s="13" t="str">
        <f t="shared" si="530"/>
        <v>Up</v>
      </c>
    </row>
    <row r="7206" spans="1:20" s="14" customFormat="1" hidden="1" x14ac:dyDescent="0.3">
      <c r="A7206" s="11">
        <v>6040089</v>
      </c>
      <c r="B7206" s="11">
        <v>6040089</v>
      </c>
      <c r="C7206" s="11" t="s">
        <v>26</v>
      </c>
      <c r="D7206" s="11" t="s">
        <v>27</v>
      </c>
      <c r="E7206" s="13" t="str">
        <f>_xlfn.XLOOKUP(B7206,Sheet1!A:A,Sheet1!B:B)</f>
        <v>WA ANAGLYPTA TEXT VINYL MARBLE     RD974</v>
      </c>
      <c r="F7206" s="13" t="str">
        <f t="shared" si="529"/>
        <v>CROWN  - WA ANAGLYPTA TEXT VINYL MARBLE     RD974</v>
      </c>
      <c r="G7206" s="13"/>
      <c r="H7206" s="91" t="s">
        <v>28</v>
      </c>
      <c r="I7206" s="11" t="s">
        <v>29</v>
      </c>
      <c r="J7206" s="11" t="s">
        <v>29</v>
      </c>
      <c r="K7206" s="11" t="s">
        <v>30</v>
      </c>
      <c r="M7206" s="11" t="s">
        <v>7062</v>
      </c>
      <c r="N7206" s="13">
        <v>3105</v>
      </c>
      <c r="O7206" s="15">
        <f>_xlfn.XLOOKUP(B7206,Sheet1!A:A,Sheet1!E:E)</f>
        <v>7.53</v>
      </c>
      <c r="P7206" s="26"/>
      <c r="Q7206" s="15">
        <f t="shared" si="531"/>
        <v>7.9065000000000003</v>
      </c>
      <c r="R7206" s="38">
        <f t="shared" si="532"/>
        <v>8.143695000000001</v>
      </c>
      <c r="S7206" s="26">
        <v>0</v>
      </c>
      <c r="T7206" s="13" t="str">
        <f t="shared" si="530"/>
        <v>Up</v>
      </c>
    </row>
    <row r="7207" spans="1:20" s="14" customFormat="1" hidden="1" x14ac:dyDescent="0.3">
      <c r="A7207" s="11">
        <v>6040087</v>
      </c>
      <c r="B7207" s="11">
        <v>6040087</v>
      </c>
      <c r="C7207" s="11" t="s">
        <v>26</v>
      </c>
      <c r="D7207" s="11" t="s">
        <v>27</v>
      </c>
      <c r="E7207" s="13" t="str">
        <f>_xlfn.XLOOKUP(B7207,Sheet1!A:A,Sheet1!B:B)</f>
        <v>WA ANAGLYPTA TEXT VINYL CORAL      RD965</v>
      </c>
      <c r="F7207" s="13" t="str">
        <f t="shared" si="529"/>
        <v>CROWN  - WA ANAGLYPTA TEXT VINYL CORAL      RD965</v>
      </c>
      <c r="G7207" s="13"/>
      <c r="H7207" s="91" t="s">
        <v>28</v>
      </c>
      <c r="I7207" s="11" t="s">
        <v>29</v>
      </c>
      <c r="J7207" s="11" t="s">
        <v>29</v>
      </c>
      <c r="K7207" s="11" t="s">
        <v>30</v>
      </c>
      <c r="M7207" s="11" t="s">
        <v>7062</v>
      </c>
      <c r="N7207" s="13">
        <v>3105</v>
      </c>
      <c r="O7207" s="15">
        <f>_xlfn.XLOOKUP(B7207,Sheet1!A:A,Sheet1!E:E)</f>
        <v>7.53</v>
      </c>
      <c r="P7207" s="26"/>
      <c r="Q7207" s="15">
        <f t="shared" si="531"/>
        <v>7.9065000000000003</v>
      </c>
      <c r="R7207" s="38">
        <f t="shared" si="532"/>
        <v>8.143695000000001</v>
      </c>
      <c r="S7207" s="26">
        <v>0</v>
      </c>
      <c r="T7207" s="13" t="str">
        <f t="shared" si="530"/>
        <v>Up</v>
      </c>
    </row>
    <row r="7208" spans="1:20" s="14" customFormat="1" hidden="1" x14ac:dyDescent="0.3">
      <c r="A7208" s="11">
        <v>6040086</v>
      </c>
      <c r="B7208" s="11">
        <v>6040086</v>
      </c>
      <c r="C7208" s="11" t="s">
        <v>26</v>
      </c>
      <c r="D7208" s="11" t="s">
        <v>27</v>
      </c>
      <c r="E7208" s="13" t="str">
        <f>_xlfn.XLOOKUP(B7208,Sheet1!A:A,Sheet1!B:B)</f>
        <v>WA ANAGLYPTA TEXT VINYL BOYDEN     RD920</v>
      </c>
      <c r="F7208" s="13" t="str">
        <f t="shared" si="529"/>
        <v>CROWN  - WA ANAGLYPTA TEXT VINYL BOYDEN     RD920</v>
      </c>
      <c r="G7208" s="13"/>
      <c r="H7208" s="91" t="s">
        <v>28</v>
      </c>
      <c r="I7208" s="11" t="s">
        <v>29</v>
      </c>
      <c r="J7208" s="11" t="s">
        <v>29</v>
      </c>
      <c r="K7208" s="11" t="s">
        <v>30</v>
      </c>
      <c r="M7208" s="11" t="s">
        <v>7062</v>
      </c>
      <c r="N7208" s="13">
        <v>3105</v>
      </c>
      <c r="O7208" s="15">
        <f>_xlfn.XLOOKUP(B7208,Sheet1!A:A,Sheet1!E:E)</f>
        <v>7.53</v>
      </c>
      <c r="P7208" s="26"/>
      <c r="Q7208" s="15">
        <f t="shared" si="531"/>
        <v>7.9065000000000003</v>
      </c>
      <c r="R7208" s="38">
        <f t="shared" si="532"/>
        <v>8.143695000000001</v>
      </c>
      <c r="S7208" s="26">
        <v>0</v>
      </c>
      <c r="T7208" s="13" t="str">
        <f t="shared" si="530"/>
        <v>Up</v>
      </c>
    </row>
    <row r="7209" spans="1:20" s="14" customFormat="1" hidden="1" x14ac:dyDescent="0.3">
      <c r="A7209" s="11">
        <v>6040084</v>
      </c>
      <c r="B7209" s="11">
        <v>6040084</v>
      </c>
      <c r="C7209" s="11" t="s">
        <v>26</v>
      </c>
      <c r="D7209" s="11" t="s">
        <v>27</v>
      </c>
      <c r="E7209" s="13" t="str">
        <f>_xlfn.XLOOKUP(B7209,Sheet1!A:A,Sheet1!B:B)</f>
        <v>WA ANAGLYPTA TEXT VINYL LEIGHAM    RD914</v>
      </c>
      <c r="F7209" s="13" t="str">
        <f t="shared" si="529"/>
        <v>CROWN  - WA ANAGLYPTA TEXT VINYL LEIGHAM    RD914</v>
      </c>
      <c r="G7209" s="13"/>
      <c r="H7209" s="91" t="s">
        <v>28</v>
      </c>
      <c r="I7209" s="11" t="s">
        <v>29</v>
      </c>
      <c r="J7209" s="11" t="s">
        <v>29</v>
      </c>
      <c r="K7209" s="11" t="s">
        <v>30</v>
      </c>
      <c r="M7209" s="11" t="s">
        <v>7062</v>
      </c>
      <c r="N7209" s="13">
        <v>3105</v>
      </c>
      <c r="O7209" s="15">
        <f>_xlfn.XLOOKUP(B7209,Sheet1!A:A,Sheet1!E:E)</f>
        <v>7.53</v>
      </c>
      <c r="P7209" s="26"/>
      <c r="Q7209" s="15">
        <f t="shared" si="531"/>
        <v>7.9065000000000003</v>
      </c>
      <c r="R7209" s="38">
        <f t="shared" si="532"/>
        <v>8.143695000000001</v>
      </c>
      <c r="S7209" s="26">
        <v>0</v>
      </c>
      <c r="T7209" s="13" t="str">
        <f t="shared" si="530"/>
        <v>Up</v>
      </c>
    </row>
    <row r="7210" spans="1:20" s="14" customFormat="1" hidden="1" x14ac:dyDescent="0.3">
      <c r="A7210" s="11">
        <v>6040083</v>
      </c>
      <c r="B7210" s="11">
        <v>6040083</v>
      </c>
      <c r="C7210" s="11" t="s">
        <v>26</v>
      </c>
      <c r="D7210" s="11" t="s">
        <v>27</v>
      </c>
      <c r="E7210" s="13" t="str">
        <f>_xlfn.XLOOKUP(B7210,Sheet1!A:A,Sheet1!B:B)</f>
        <v>WA ANAGLYPTA TEXT VINYL KILN       RD881</v>
      </c>
      <c r="F7210" s="13" t="str">
        <f t="shared" si="529"/>
        <v>CROWN  - WA ANAGLYPTA TEXT VINYL KILN       RD881</v>
      </c>
      <c r="G7210" s="13"/>
      <c r="H7210" s="91" t="s">
        <v>28</v>
      </c>
      <c r="I7210" s="11" t="s">
        <v>29</v>
      </c>
      <c r="J7210" s="11" t="s">
        <v>29</v>
      </c>
      <c r="K7210" s="11" t="s">
        <v>30</v>
      </c>
      <c r="M7210" s="11" t="s">
        <v>7062</v>
      </c>
      <c r="N7210" s="13">
        <v>3105</v>
      </c>
      <c r="O7210" s="15">
        <f>_xlfn.XLOOKUP(B7210,Sheet1!A:A,Sheet1!E:E)</f>
        <v>7.53</v>
      </c>
      <c r="P7210" s="26">
        <f>_xlfn.XLOOKUP(A7210,Sheet2!F:F,Sheet2!H:H)</f>
        <v>0</v>
      </c>
      <c r="Q7210" s="15">
        <f t="shared" si="531"/>
        <v>7.9065000000000003</v>
      </c>
      <c r="R7210" s="38">
        <f t="shared" si="532"/>
        <v>8.143695000000001</v>
      </c>
      <c r="S7210" s="26">
        <v>0</v>
      </c>
      <c r="T7210" s="13" t="str">
        <f t="shared" si="530"/>
        <v>Up</v>
      </c>
    </row>
    <row r="7211" spans="1:20" s="14" customFormat="1" hidden="1" x14ac:dyDescent="0.3">
      <c r="A7211" s="11">
        <v>6040081</v>
      </c>
      <c r="B7211" s="11">
        <v>6040081</v>
      </c>
      <c r="C7211" s="11" t="s">
        <v>26</v>
      </c>
      <c r="D7211" s="11" t="s">
        <v>27</v>
      </c>
      <c r="E7211" s="13" t="str">
        <f>_xlfn.XLOOKUP(B7211,Sheet1!A:A,Sheet1!B:B)</f>
        <v>WA ANAGLYPTA TEXT VINYL TIGER      RD841</v>
      </c>
      <c r="F7211" s="13" t="str">
        <f t="shared" si="529"/>
        <v>CROWN  - WA ANAGLYPTA TEXT VINYL TIGER      RD841</v>
      </c>
      <c r="G7211" s="13"/>
      <c r="H7211" s="91" t="s">
        <v>28</v>
      </c>
      <c r="I7211" s="11" t="s">
        <v>29</v>
      </c>
      <c r="J7211" s="11" t="s">
        <v>29</v>
      </c>
      <c r="K7211" s="11" t="s">
        <v>30</v>
      </c>
      <c r="M7211" s="11" t="s">
        <v>7062</v>
      </c>
      <c r="N7211" s="13">
        <v>3105</v>
      </c>
      <c r="O7211" s="15">
        <f>_xlfn.XLOOKUP(B7211,Sheet1!A:A,Sheet1!E:E)</f>
        <v>7.53</v>
      </c>
      <c r="P7211" s="26"/>
      <c r="Q7211" s="15">
        <f t="shared" si="531"/>
        <v>7.9065000000000003</v>
      </c>
      <c r="R7211" s="38">
        <f t="shared" si="532"/>
        <v>8.143695000000001</v>
      </c>
      <c r="S7211" s="26">
        <v>0</v>
      </c>
      <c r="T7211" s="13" t="str">
        <f t="shared" si="530"/>
        <v>Up</v>
      </c>
    </row>
    <row r="7212" spans="1:20" s="14" customFormat="1" hidden="1" x14ac:dyDescent="0.3">
      <c r="A7212" s="11">
        <v>6040079</v>
      </c>
      <c r="B7212" s="11">
        <v>6040079</v>
      </c>
      <c r="C7212" s="11" t="s">
        <v>26</v>
      </c>
      <c r="D7212" s="11" t="s">
        <v>27</v>
      </c>
      <c r="E7212" s="13" t="str">
        <f>_xlfn.XLOOKUP(B7212,Sheet1!A:A,Sheet1!B:B)</f>
        <v>WA ANAGLYPTA TEXT VINYL AMBER      RD838</v>
      </c>
      <c r="F7212" s="13" t="str">
        <f t="shared" si="529"/>
        <v>CROWN  - WA ANAGLYPTA TEXT VINYL AMBER      RD838</v>
      </c>
      <c r="G7212" s="13"/>
      <c r="H7212" s="91" t="s">
        <v>28</v>
      </c>
      <c r="I7212" s="11" t="s">
        <v>29</v>
      </c>
      <c r="J7212" s="11" t="s">
        <v>29</v>
      </c>
      <c r="K7212" s="11" t="s">
        <v>30</v>
      </c>
      <c r="M7212" s="11" t="s">
        <v>7062</v>
      </c>
      <c r="N7212" s="13">
        <v>3105</v>
      </c>
      <c r="O7212" s="15">
        <f>_xlfn.XLOOKUP(B7212,Sheet1!A:A,Sheet1!E:E)</f>
        <v>10.26</v>
      </c>
      <c r="P7212" s="26"/>
      <c r="Q7212" s="15">
        <f t="shared" si="531"/>
        <v>10.773</v>
      </c>
      <c r="R7212" s="38">
        <f t="shared" si="532"/>
        <v>11.09619</v>
      </c>
      <c r="S7212" s="26">
        <v>0</v>
      </c>
      <c r="T7212" s="13" t="str">
        <f t="shared" si="530"/>
        <v>Up</v>
      </c>
    </row>
    <row r="7213" spans="1:20" s="14" customFormat="1" hidden="1" x14ac:dyDescent="0.3">
      <c r="A7213" s="11">
        <v>6040078</v>
      </c>
      <c r="B7213" s="11">
        <v>6040078</v>
      </c>
      <c r="C7213" s="11" t="s">
        <v>26</v>
      </c>
      <c r="D7213" s="11" t="s">
        <v>27</v>
      </c>
      <c r="E7213" s="13" t="str">
        <f>_xlfn.XLOOKUP(B7213,Sheet1!A:A,Sheet1!B:B)</f>
        <v>WA ANAGLYPTA TEXT VINYL WILDACRE   RD803</v>
      </c>
      <c r="F7213" s="13" t="str">
        <f t="shared" si="529"/>
        <v>CROWN  - WA ANAGLYPTA TEXT VINYL WILDACRE   RD803</v>
      </c>
      <c r="G7213" s="13"/>
      <c r="H7213" s="91" t="s">
        <v>28</v>
      </c>
      <c r="I7213" s="11" t="s">
        <v>29</v>
      </c>
      <c r="J7213" s="11" t="s">
        <v>29</v>
      </c>
      <c r="K7213" s="11" t="s">
        <v>30</v>
      </c>
      <c r="M7213" s="11" t="s">
        <v>7062</v>
      </c>
      <c r="N7213" s="13">
        <v>3105</v>
      </c>
      <c r="O7213" s="15">
        <f>_xlfn.XLOOKUP(B7213,Sheet1!A:A,Sheet1!E:E)</f>
        <v>10.73</v>
      </c>
      <c r="P7213" s="26"/>
      <c r="Q7213" s="15">
        <f t="shared" si="531"/>
        <v>11.266500000000001</v>
      </c>
      <c r="R7213" s="38">
        <f t="shared" si="532"/>
        <v>11.604495000000002</v>
      </c>
      <c r="S7213" s="26">
        <v>0</v>
      </c>
      <c r="T7213" s="13" t="str">
        <f t="shared" si="530"/>
        <v>Up</v>
      </c>
    </row>
    <row r="7214" spans="1:20" s="14" customFormat="1" hidden="1" x14ac:dyDescent="0.3">
      <c r="A7214" s="11">
        <v>5096604</v>
      </c>
      <c r="B7214" s="11">
        <v>5096604</v>
      </c>
      <c r="C7214" s="11" t="s">
        <v>26</v>
      </c>
      <c r="D7214" s="11" t="s">
        <v>27</v>
      </c>
      <c r="E7214" s="13" t="str">
        <f>_xlfn.XLOOKUP(B7214,Sheet1!A:A,Sheet1!B:B)</f>
        <v>SD 2IN1 DECKING OIL     CLEAR      2.5L</v>
      </c>
      <c r="F7214" s="13" t="str">
        <f t="shared" si="529"/>
        <v>CROWN  - SD 2IN1 DECKING OIL     CLEAR      2.5L</v>
      </c>
      <c r="G7214" s="13"/>
      <c r="H7214" s="91" t="s">
        <v>233</v>
      </c>
      <c r="I7214" s="11" t="s">
        <v>29</v>
      </c>
      <c r="J7214" s="11" t="s">
        <v>29</v>
      </c>
      <c r="K7214" s="11" t="s">
        <v>30</v>
      </c>
      <c r="M7214" s="11" t="s">
        <v>7062</v>
      </c>
      <c r="N7214" s="13">
        <v>3105</v>
      </c>
      <c r="O7214" s="15">
        <f>_xlfn.XLOOKUP(B7214,Sheet1!A:A,Sheet1!E:E)</f>
        <v>40.25</v>
      </c>
      <c r="P7214" s="26"/>
      <c r="Q7214" s="15">
        <f>O7214*1.03</f>
        <v>41.457500000000003</v>
      </c>
      <c r="R7214" s="38">
        <f>_xlfn.XLOOKUP(B7214,Sheet5!B:B,Sheet5!D:D)</f>
        <v>42.7</v>
      </c>
      <c r="S7214" s="26">
        <v>0</v>
      </c>
      <c r="T7214" s="13" t="str">
        <f t="shared" si="530"/>
        <v>Up</v>
      </c>
    </row>
    <row r="7215" spans="1:20" s="14" customFormat="1" hidden="1" x14ac:dyDescent="0.3">
      <c r="A7215" s="11">
        <v>6063195</v>
      </c>
      <c r="B7215" s="11">
        <v>6063195</v>
      </c>
      <c r="C7215" s="11" t="s">
        <v>26</v>
      </c>
      <c r="D7215" s="11" t="s">
        <v>27</v>
      </c>
      <c r="E7215" s="13" t="str">
        <f>_xlfn.XLOOKUP(A7215,April23!B:B,April23!C:C)</f>
        <v>DS PRODEC LT PRE EDGE MASK 36MM +50% 75M</v>
      </c>
      <c r="F7215" s="13" t="str">
        <f t="shared" si="529"/>
        <v>CROWN  - DS PRODEC LT PRE EDGE MASK 36MM +50% 75M</v>
      </c>
      <c r="G7215" s="13"/>
      <c r="H7215" s="91" t="s">
        <v>28</v>
      </c>
      <c r="I7215" s="11" t="s">
        <v>29</v>
      </c>
      <c r="J7215" s="11" t="s">
        <v>29</v>
      </c>
      <c r="K7215" s="11" t="s">
        <v>30</v>
      </c>
      <c r="M7215" s="11" t="s">
        <v>7062</v>
      </c>
      <c r="N7215" s="13">
        <v>3105</v>
      </c>
      <c r="O7215" s="9"/>
      <c r="P7215" s="27"/>
      <c r="Q7215" s="15">
        <f>_xlfn.XLOOKUP(B7215,April23!B:B,April23!D:D)</f>
        <v>4.99</v>
      </c>
      <c r="R7215" s="38">
        <f t="shared" ref="R7215:R7255" si="533">Q7215*1.03</f>
        <v>5.1397000000000004</v>
      </c>
      <c r="S7215" s="26">
        <v>0</v>
      </c>
      <c r="T7215" s="13" t="str">
        <f t="shared" si="530"/>
        <v>Up</v>
      </c>
    </row>
    <row r="7216" spans="1:20" s="14" customFormat="1" hidden="1" x14ac:dyDescent="0.3">
      <c r="A7216" s="11">
        <v>6063194</v>
      </c>
      <c r="B7216" s="11">
        <v>6063194</v>
      </c>
      <c r="C7216" s="11" t="s">
        <v>26</v>
      </c>
      <c r="D7216" s="11" t="s">
        <v>27</v>
      </c>
      <c r="E7216" s="13" t="str">
        <f>_xlfn.XLOOKUP(A7216,April23!B:B,April23!C:C)</f>
        <v>DS PRODEC PRE EDGE MASK 36MM +50%  75M</v>
      </c>
      <c r="F7216" s="13" t="str">
        <f t="shared" si="529"/>
        <v>CROWN  - DS PRODEC PRE EDGE MASK 36MM +50%  75M</v>
      </c>
      <c r="G7216" s="13"/>
      <c r="H7216" s="91" t="s">
        <v>28</v>
      </c>
      <c r="I7216" s="11" t="s">
        <v>29</v>
      </c>
      <c r="J7216" s="11" t="s">
        <v>29</v>
      </c>
      <c r="K7216" s="11" t="s">
        <v>30</v>
      </c>
      <c r="M7216" s="11" t="s">
        <v>7062</v>
      </c>
      <c r="N7216" s="13">
        <v>3105</v>
      </c>
      <c r="O7216" s="9"/>
      <c r="P7216" s="27"/>
      <c r="Q7216" s="15">
        <f>_xlfn.XLOOKUP(B7216,April23!B:B,April23!D:D)</f>
        <v>4.99</v>
      </c>
      <c r="R7216" s="38">
        <f t="shared" si="533"/>
        <v>5.1397000000000004</v>
      </c>
      <c r="S7216" s="26">
        <v>0</v>
      </c>
      <c r="T7216" s="13" t="str">
        <f t="shared" si="530"/>
        <v>Up</v>
      </c>
    </row>
    <row r="7217" spans="1:20" s="14" customFormat="1" hidden="1" x14ac:dyDescent="0.3">
      <c r="A7217" s="11">
        <v>5090732</v>
      </c>
      <c r="B7217" s="11">
        <v>5090732</v>
      </c>
      <c r="C7217" s="11" t="s">
        <v>26</v>
      </c>
      <c r="D7217" s="11" t="s">
        <v>27</v>
      </c>
      <c r="E7217" s="13" t="str">
        <f>_xlfn.XLOOKUP(A7217,April23!B:B,April23!C:C)</f>
        <v>CT COVERMATT            AHOME OWHT 10L</v>
      </c>
      <c r="F7217" s="13" t="str">
        <f t="shared" si="529"/>
        <v>CROWN  - CT COVERMATT            AHOME OWHT 10L</v>
      </c>
      <c r="G7217" s="13" t="s">
        <v>10303</v>
      </c>
      <c r="H7217" s="91" t="s">
        <v>32</v>
      </c>
      <c r="I7217" s="11" t="s">
        <v>29</v>
      </c>
      <c r="J7217" s="11" t="s">
        <v>29</v>
      </c>
      <c r="K7217" s="11" t="s">
        <v>30</v>
      </c>
      <c r="M7217" s="11" t="s">
        <v>7062</v>
      </c>
      <c r="N7217" s="13">
        <v>3105</v>
      </c>
      <c r="O7217" s="9"/>
      <c r="P7217" s="27"/>
      <c r="Q7217" s="15">
        <f>_xlfn.XLOOKUP(B7217,April23!B:B,April23!D:D)</f>
        <v>25.7</v>
      </c>
      <c r="R7217" s="38">
        <f t="shared" si="533"/>
        <v>26.471</v>
      </c>
      <c r="S7217" s="26">
        <v>0</v>
      </c>
      <c r="T7217" s="13" t="str">
        <f t="shared" si="530"/>
        <v>Up</v>
      </c>
    </row>
    <row r="7218" spans="1:20" s="14" customFormat="1" hidden="1" x14ac:dyDescent="0.3">
      <c r="A7218" s="11">
        <v>5017785</v>
      </c>
      <c r="B7218" s="11">
        <v>5017785</v>
      </c>
      <c r="C7218" s="11" t="s">
        <v>26</v>
      </c>
      <c r="D7218" s="11" t="s">
        <v>27</v>
      </c>
      <c r="E7218" s="13" t="str">
        <f>_xlfn.XLOOKUP(A7218,April23!B:B,April23!C:C)</f>
        <v>CT EPIMAC FLOOR PAINT   GREEN      5L</v>
      </c>
      <c r="F7218" s="13" t="str">
        <f t="shared" si="529"/>
        <v>CROWN  - CT EPIMAC FLOOR PAINT   GREEN      5L</v>
      </c>
      <c r="G7218" s="13" t="s">
        <v>10304</v>
      </c>
      <c r="H7218" s="91" t="s">
        <v>33</v>
      </c>
      <c r="I7218" s="11" t="s">
        <v>29</v>
      </c>
      <c r="J7218" s="11" t="s">
        <v>29</v>
      </c>
      <c r="K7218" s="11" t="s">
        <v>30</v>
      </c>
      <c r="M7218" s="11" t="s">
        <v>7062</v>
      </c>
      <c r="N7218" s="13">
        <v>3105</v>
      </c>
      <c r="O7218" s="9"/>
      <c r="P7218" s="27"/>
      <c r="Q7218" s="15">
        <f>_xlfn.XLOOKUP(B7218,April23!B:B,April23!D:D)</f>
        <v>30.19</v>
      </c>
      <c r="R7218" s="38">
        <f t="shared" si="533"/>
        <v>31.095700000000001</v>
      </c>
      <c r="S7218" s="26">
        <v>0</v>
      </c>
      <c r="T7218" s="13" t="str">
        <f t="shared" si="530"/>
        <v>Up</v>
      </c>
    </row>
    <row r="7219" spans="1:20" s="14" customFormat="1" hidden="1" x14ac:dyDescent="0.3">
      <c r="A7219" s="11">
        <v>5095632</v>
      </c>
      <c r="B7219" s="11">
        <v>5095632</v>
      </c>
      <c r="C7219" s="11" t="s">
        <v>26</v>
      </c>
      <c r="D7219" s="11" t="s">
        <v>27</v>
      </c>
      <c r="E7219" s="13" t="str">
        <f>_xlfn.XLOOKUP(A7219,April23!B:B,April23!C:C)</f>
        <v>CT FASTFLOW QD EGGSHELL         1L</v>
      </c>
      <c r="F7219" s="13" t="str">
        <f t="shared" si="529"/>
        <v>CROWN  - CT FASTFLOW QD EGGSHELL         1L</v>
      </c>
      <c r="G7219" s="13" t="s">
        <v>10305</v>
      </c>
      <c r="H7219" s="91" t="s">
        <v>35</v>
      </c>
      <c r="I7219" s="11" t="s">
        <v>29</v>
      </c>
      <c r="J7219" s="11" t="s">
        <v>29</v>
      </c>
      <c r="K7219" s="11" t="s">
        <v>30</v>
      </c>
      <c r="M7219" s="11" t="s">
        <v>7062</v>
      </c>
      <c r="N7219" s="13">
        <v>3105</v>
      </c>
      <c r="O7219" s="9"/>
      <c r="P7219" s="27"/>
      <c r="Q7219" s="15">
        <f>_xlfn.XLOOKUP(B7219,April23!B:B,April23!D:D)</f>
        <v>11.24</v>
      </c>
      <c r="R7219" s="38">
        <f t="shared" si="533"/>
        <v>11.577200000000001</v>
      </c>
      <c r="S7219" s="26">
        <v>0</v>
      </c>
      <c r="T7219" s="13" t="str">
        <f t="shared" si="530"/>
        <v>Up</v>
      </c>
    </row>
    <row r="7220" spans="1:20" s="14" customFormat="1" hidden="1" x14ac:dyDescent="0.3">
      <c r="A7220" s="11">
        <v>5095633</v>
      </c>
      <c r="B7220" s="11">
        <v>5095633</v>
      </c>
      <c r="C7220" s="11" t="s">
        <v>26</v>
      </c>
      <c r="D7220" s="11" t="s">
        <v>27</v>
      </c>
      <c r="E7220" s="13" t="str">
        <f>_xlfn.XLOOKUP(A7220,April23!B:B,April23!C:C)</f>
        <v>CT FASTFLOW QD EGGSHELL      2.5L</v>
      </c>
      <c r="F7220" s="13" t="str">
        <f t="shared" si="529"/>
        <v>CROWN  - CT FASTFLOW QD EGGSHELL      2.5L</v>
      </c>
      <c r="G7220" s="13" t="s">
        <v>10305</v>
      </c>
      <c r="H7220" s="91" t="s">
        <v>233</v>
      </c>
      <c r="I7220" s="11" t="s">
        <v>29</v>
      </c>
      <c r="J7220" s="11" t="s">
        <v>29</v>
      </c>
      <c r="K7220" s="11" t="s">
        <v>30</v>
      </c>
      <c r="M7220" s="11" t="s">
        <v>7062</v>
      </c>
      <c r="N7220" s="13">
        <v>3105</v>
      </c>
      <c r="O7220" s="9"/>
      <c r="P7220" s="27"/>
      <c r="Q7220" s="15">
        <f>_xlfn.XLOOKUP(B7220,April23!B:B,April23!D:D)</f>
        <v>24.62</v>
      </c>
      <c r="R7220" s="38">
        <f t="shared" si="533"/>
        <v>25.358600000000003</v>
      </c>
      <c r="S7220" s="26">
        <v>0</v>
      </c>
      <c r="T7220" s="13" t="str">
        <f t="shared" si="530"/>
        <v>Up</v>
      </c>
    </row>
    <row r="7221" spans="1:20" s="14" customFormat="1" hidden="1" x14ac:dyDescent="0.3">
      <c r="A7221" s="11">
        <v>5045471</v>
      </c>
      <c r="B7221" s="11">
        <v>5045471</v>
      </c>
      <c r="C7221" s="11" t="s">
        <v>26</v>
      </c>
      <c r="D7221" s="11" t="s">
        <v>27</v>
      </c>
      <c r="E7221" s="13" t="str">
        <f>_xlfn.XLOOKUP(A7221,April23!B:B,April23!C:C)</f>
        <v>CT MATT EMULSION        MAGNOLIA   7.5L</v>
      </c>
      <c r="F7221" s="13" t="str">
        <f t="shared" si="529"/>
        <v>CROWN  - CT MATT EMULSION        MAGNOLIA   7.5L</v>
      </c>
      <c r="G7221" s="13" t="s">
        <v>235</v>
      </c>
      <c r="H7221" s="91" t="s">
        <v>7075</v>
      </c>
      <c r="I7221" s="11" t="s">
        <v>29</v>
      </c>
      <c r="J7221" s="11" t="s">
        <v>29</v>
      </c>
      <c r="K7221" s="11" t="s">
        <v>30</v>
      </c>
      <c r="M7221" s="11" t="s">
        <v>7062</v>
      </c>
      <c r="N7221" s="13">
        <v>3105</v>
      </c>
      <c r="O7221" s="9"/>
      <c r="P7221" s="27"/>
      <c r="Q7221" s="15">
        <f>_xlfn.XLOOKUP(B7221,April23!B:B,April23!D:D)</f>
        <v>20.99</v>
      </c>
      <c r="R7221" s="38">
        <f t="shared" si="533"/>
        <v>21.619699999999998</v>
      </c>
      <c r="S7221" s="26">
        <v>0</v>
      </c>
      <c r="T7221" s="13" t="str">
        <f t="shared" si="530"/>
        <v>Up</v>
      </c>
    </row>
    <row r="7222" spans="1:20" s="14" customFormat="1" hidden="1" x14ac:dyDescent="0.3">
      <c r="A7222" s="11">
        <v>5040351</v>
      </c>
      <c r="B7222" s="11">
        <v>5040351</v>
      </c>
      <c r="C7222" s="11" t="s">
        <v>26</v>
      </c>
      <c r="D7222" s="11" t="s">
        <v>27</v>
      </c>
      <c r="E7222" s="13" t="str">
        <f>_xlfn.XLOOKUP(A7222,April23!B:B,April23!C:C)</f>
        <v>CT TIM ANTI-GRAF ACT    CLEAR      1L</v>
      </c>
      <c r="F7222" s="13" t="str">
        <f t="shared" si="529"/>
        <v>CROWN  - CT TIM ANTI-GRAF ACT    CLEAR      1L</v>
      </c>
      <c r="G7222" s="13" t="s">
        <v>252</v>
      </c>
      <c r="H7222" s="91" t="s">
        <v>35</v>
      </c>
      <c r="I7222" s="11" t="s">
        <v>29</v>
      </c>
      <c r="J7222" s="11" t="s">
        <v>29</v>
      </c>
      <c r="K7222" s="11" t="s">
        <v>30</v>
      </c>
      <c r="M7222" s="11" t="s">
        <v>7062</v>
      </c>
      <c r="N7222" s="13">
        <v>3105</v>
      </c>
      <c r="O7222" s="9"/>
      <c r="P7222" s="27"/>
      <c r="Q7222" s="15">
        <f>_xlfn.XLOOKUP(B7222,April23!B:B,April23!D:D)</f>
        <v>54.33</v>
      </c>
      <c r="R7222" s="38">
        <f t="shared" si="533"/>
        <v>55.959899999999998</v>
      </c>
      <c r="S7222" s="26">
        <v>0</v>
      </c>
      <c r="T7222" s="13" t="str">
        <f t="shared" si="530"/>
        <v>Up</v>
      </c>
    </row>
    <row r="7223" spans="1:20" s="14" customFormat="1" hidden="1" x14ac:dyDescent="0.3">
      <c r="A7223" s="11">
        <v>5092261</v>
      </c>
      <c r="B7223" s="11">
        <v>5092261</v>
      </c>
      <c r="C7223" s="11" t="s">
        <v>26</v>
      </c>
      <c r="D7223" s="11" t="s">
        <v>27</v>
      </c>
      <c r="E7223" s="13" t="str">
        <f>_xlfn.XLOOKUP(A7223,April23!B:B,April23!C:C)</f>
        <v>CT ACRYLIC EGG TIMONOX  TINT COL   5L</v>
      </c>
      <c r="F7223" s="13" t="str">
        <f t="shared" si="529"/>
        <v>CROWN  - CT ACRYLIC EGG TIMONOX  TINT COL   5L</v>
      </c>
      <c r="G7223" s="13" t="s">
        <v>228</v>
      </c>
      <c r="H7223" s="91" t="s">
        <v>33</v>
      </c>
      <c r="I7223" s="11" t="s">
        <v>29</v>
      </c>
      <c r="J7223" s="11" t="s">
        <v>29</v>
      </c>
      <c r="K7223" s="11" t="s">
        <v>30</v>
      </c>
      <c r="M7223" s="11" t="s">
        <v>7062</v>
      </c>
      <c r="N7223" s="13">
        <v>3105</v>
      </c>
      <c r="O7223" s="9"/>
      <c r="P7223" s="27"/>
      <c r="Q7223" s="15">
        <f>_xlfn.XLOOKUP(B7223,April23!B:B,April23!D:D)</f>
        <v>48</v>
      </c>
      <c r="R7223" s="38">
        <f t="shared" si="533"/>
        <v>49.44</v>
      </c>
      <c r="S7223" s="26">
        <v>0</v>
      </c>
      <c r="T7223" s="13" t="str">
        <f t="shared" si="530"/>
        <v>Up</v>
      </c>
    </row>
    <row r="7224" spans="1:20" s="14" customFormat="1" hidden="1" x14ac:dyDescent="0.3">
      <c r="A7224" s="11">
        <v>5092262</v>
      </c>
      <c r="B7224" s="11">
        <v>5092262</v>
      </c>
      <c r="C7224" s="11" t="s">
        <v>26</v>
      </c>
      <c r="D7224" s="11" t="s">
        <v>27</v>
      </c>
      <c r="E7224" s="13" t="str">
        <f>_xlfn.XLOOKUP(A7224,April23!B:B,April23!C:C)</f>
        <v>CT ACRYLIC EGGSHELL     TINT COL   2.5L</v>
      </c>
      <c r="F7224" s="13" t="str">
        <f t="shared" si="529"/>
        <v>CROWN  - CT ACRYLIC EGGSHELL     TINT COL   2.5L</v>
      </c>
      <c r="G7224" s="13" t="s">
        <v>228</v>
      </c>
      <c r="H7224" s="91" t="s">
        <v>233</v>
      </c>
      <c r="I7224" s="11" t="s">
        <v>29</v>
      </c>
      <c r="J7224" s="11" t="s">
        <v>29</v>
      </c>
      <c r="K7224" s="11" t="s">
        <v>30</v>
      </c>
      <c r="M7224" s="11" t="s">
        <v>7062</v>
      </c>
      <c r="N7224" s="13">
        <v>3105</v>
      </c>
      <c r="O7224" s="9"/>
      <c r="P7224" s="27"/>
      <c r="Q7224" s="15">
        <f>_xlfn.XLOOKUP(B7224,April23!B:B,April23!D:D)</f>
        <v>15.76</v>
      </c>
      <c r="R7224" s="38">
        <f t="shared" si="533"/>
        <v>16.232800000000001</v>
      </c>
      <c r="S7224" s="26">
        <v>0</v>
      </c>
      <c r="T7224" s="13" t="str">
        <f t="shared" si="530"/>
        <v>Up</v>
      </c>
    </row>
    <row r="7225" spans="1:20" s="14" customFormat="1" hidden="1" x14ac:dyDescent="0.3">
      <c r="A7225" s="11">
        <v>5095922</v>
      </c>
      <c r="B7225" s="11">
        <v>5095922</v>
      </c>
      <c r="C7225" s="11" t="s">
        <v>26</v>
      </c>
      <c r="D7225" s="11" t="s">
        <v>27</v>
      </c>
      <c r="E7225" s="13" t="str">
        <f>_xlfn.XLOOKUP(A7225,April23!B:B,April23!C:C)</f>
        <v>CT CLN EXT MI SCR MATT     TINT COL   5L</v>
      </c>
      <c r="F7225" s="13" t="str">
        <f t="shared" si="529"/>
        <v>CROWN  - CT CLN EXT MI SCR MATT     TINT COL   5L</v>
      </c>
      <c r="G7225" s="13" t="s">
        <v>228</v>
      </c>
      <c r="H7225" s="91" t="s">
        <v>33</v>
      </c>
      <c r="I7225" s="11" t="s">
        <v>29</v>
      </c>
      <c r="J7225" s="11" t="s">
        <v>29</v>
      </c>
      <c r="K7225" s="11" t="s">
        <v>30</v>
      </c>
      <c r="M7225" s="11" t="s">
        <v>7062</v>
      </c>
      <c r="N7225" s="13">
        <v>3105</v>
      </c>
      <c r="O7225" s="9"/>
      <c r="P7225" s="27"/>
      <c r="Q7225" s="15">
        <f>_xlfn.XLOOKUP(B7225,April23!B:B,April23!D:D)</f>
        <v>35</v>
      </c>
      <c r="R7225" s="38">
        <f t="shared" si="533"/>
        <v>36.050000000000004</v>
      </c>
      <c r="S7225" s="26">
        <v>0</v>
      </c>
      <c r="T7225" s="13" t="str">
        <f t="shared" si="530"/>
        <v>Up</v>
      </c>
    </row>
    <row r="7226" spans="1:20" s="14" customFormat="1" hidden="1" x14ac:dyDescent="0.3">
      <c r="A7226" s="11">
        <v>5092299</v>
      </c>
      <c r="B7226" s="11">
        <v>5092299</v>
      </c>
      <c r="C7226" s="11" t="s">
        <v>26</v>
      </c>
      <c r="D7226" s="11" t="s">
        <v>27</v>
      </c>
      <c r="E7226" s="13" t="str">
        <f>_xlfn.XLOOKUP(A7226,April23!B:B,April23!C:C)</f>
        <v>CT FASTFLOW GLOSS       TINT COL   2.5L</v>
      </c>
      <c r="F7226" s="13" t="str">
        <f t="shared" si="529"/>
        <v>CROWN  - CT FASTFLOW GLOSS       TINT COL   2.5L</v>
      </c>
      <c r="G7226" s="13" t="s">
        <v>228</v>
      </c>
      <c r="H7226" s="91" t="s">
        <v>233</v>
      </c>
      <c r="I7226" s="11" t="s">
        <v>29</v>
      </c>
      <c r="J7226" s="11" t="s">
        <v>29</v>
      </c>
      <c r="K7226" s="11" t="s">
        <v>30</v>
      </c>
      <c r="M7226" s="11" t="s">
        <v>7062</v>
      </c>
      <c r="N7226" s="13">
        <v>3105</v>
      </c>
      <c r="O7226" s="9"/>
      <c r="P7226" s="27"/>
      <c r="Q7226" s="15">
        <f>_xlfn.XLOOKUP(B7226,April23!B:B,April23!D:D)</f>
        <v>16.13</v>
      </c>
      <c r="R7226" s="38">
        <f t="shared" si="533"/>
        <v>16.613900000000001</v>
      </c>
      <c r="S7226" s="26">
        <v>0</v>
      </c>
      <c r="T7226" s="13" t="str">
        <f t="shared" si="530"/>
        <v>Up</v>
      </c>
    </row>
    <row r="7227" spans="1:20" s="14" customFormat="1" hidden="1" x14ac:dyDescent="0.3">
      <c r="A7227" s="11">
        <v>5092298</v>
      </c>
      <c r="B7227" s="11">
        <v>5092298</v>
      </c>
      <c r="C7227" s="11" t="s">
        <v>26</v>
      </c>
      <c r="D7227" s="11" t="s">
        <v>27</v>
      </c>
      <c r="E7227" s="13" t="str">
        <f>_xlfn.XLOOKUP(A7227,April23!B:B,April23!C:C)</f>
        <v>CT FASTFLOW GLOSS       TINT COL   1L</v>
      </c>
      <c r="F7227" s="13" t="str">
        <f t="shared" si="529"/>
        <v>CROWN  - CT FASTFLOW GLOSS       TINT COL   1L</v>
      </c>
      <c r="G7227" s="13" t="s">
        <v>228</v>
      </c>
      <c r="H7227" s="91" t="s">
        <v>35</v>
      </c>
      <c r="I7227" s="11" t="s">
        <v>29</v>
      </c>
      <c r="J7227" s="11" t="s">
        <v>29</v>
      </c>
      <c r="K7227" s="11" t="s">
        <v>30</v>
      </c>
      <c r="M7227" s="11" t="s">
        <v>7062</v>
      </c>
      <c r="N7227" s="13">
        <v>3105</v>
      </c>
      <c r="O7227" s="9"/>
      <c r="P7227" s="27"/>
      <c r="Q7227" s="15">
        <f>_xlfn.XLOOKUP(B7227,April23!B:B,April23!D:D)</f>
        <v>8.19</v>
      </c>
      <c r="R7227" s="38">
        <f t="shared" si="533"/>
        <v>8.4356999999999989</v>
      </c>
      <c r="S7227" s="26">
        <v>0</v>
      </c>
      <c r="T7227" s="13" t="str">
        <f t="shared" si="530"/>
        <v>Up</v>
      </c>
    </row>
    <row r="7228" spans="1:20" s="14" customFormat="1" hidden="1" x14ac:dyDescent="0.3">
      <c r="A7228" s="11">
        <v>5092766</v>
      </c>
      <c r="B7228" s="11">
        <v>5092766</v>
      </c>
      <c r="C7228" s="11" t="s">
        <v>26</v>
      </c>
      <c r="D7228" s="11" t="s">
        <v>27</v>
      </c>
      <c r="E7228" s="13" t="str">
        <f>_xlfn.XLOOKUP(A7228,April23!B:B,April23!C:C)</f>
        <v>CT FASTFLOW UNDERCOAT   TINT COL   2.5L</v>
      </c>
      <c r="F7228" s="13" t="str">
        <f t="shared" si="529"/>
        <v>CROWN  - CT FASTFLOW UNDERCOAT   TINT COL   2.5L</v>
      </c>
      <c r="G7228" s="13" t="s">
        <v>228</v>
      </c>
      <c r="H7228" s="91" t="s">
        <v>233</v>
      </c>
      <c r="I7228" s="11" t="s">
        <v>29</v>
      </c>
      <c r="J7228" s="11" t="s">
        <v>29</v>
      </c>
      <c r="K7228" s="11" t="s">
        <v>30</v>
      </c>
      <c r="M7228" s="11" t="s">
        <v>7062</v>
      </c>
      <c r="N7228" s="13">
        <v>3105</v>
      </c>
      <c r="O7228" s="9"/>
      <c r="P7228" s="27"/>
      <c r="Q7228" s="15">
        <f>_xlfn.XLOOKUP(B7228,April23!B:B,April23!D:D)</f>
        <v>16.13</v>
      </c>
      <c r="R7228" s="38">
        <f>Q7228</f>
        <v>16.13</v>
      </c>
      <c r="S7228" s="26">
        <v>0</v>
      </c>
      <c r="T7228" s="13" t="str">
        <f t="shared" si="530"/>
        <v>No Change</v>
      </c>
    </row>
    <row r="7229" spans="1:20" s="14" customFormat="1" hidden="1" x14ac:dyDescent="0.3">
      <c r="A7229" s="11">
        <v>5092335</v>
      </c>
      <c r="B7229" s="11">
        <v>5092335</v>
      </c>
      <c r="C7229" s="11" t="s">
        <v>26</v>
      </c>
      <c r="D7229" s="11" t="s">
        <v>27</v>
      </c>
      <c r="E7229" s="13" t="str">
        <f>_xlfn.XLOOKUP(A7229,April23!B:B,April23!C:C)</f>
        <v>CT FASTFLOW UNDERCOAT   TINT COL   5L</v>
      </c>
      <c r="F7229" s="13" t="str">
        <f t="shared" si="529"/>
        <v>CROWN  - CT FASTFLOW UNDERCOAT   TINT COL   5L</v>
      </c>
      <c r="G7229" s="13" t="s">
        <v>228</v>
      </c>
      <c r="H7229" s="91" t="s">
        <v>33</v>
      </c>
      <c r="I7229" s="11" t="s">
        <v>29</v>
      </c>
      <c r="J7229" s="11" t="s">
        <v>29</v>
      </c>
      <c r="K7229" s="11" t="s">
        <v>30</v>
      </c>
      <c r="M7229" s="11" t="s">
        <v>7062</v>
      </c>
      <c r="N7229" s="13">
        <v>3105</v>
      </c>
      <c r="O7229" s="9"/>
      <c r="P7229" s="27"/>
      <c r="Q7229" s="15">
        <f>_xlfn.XLOOKUP(B7229,April23!B:B,April23!D:D)</f>
        <v>29.02</v>
      </c>
      <c r="R7229" s="38">
        <f t="shared" si="533"/>
        <v>29.890599999999999</v>
      </c>
      <c r="S7229" s="26">
        <v>0</v>
      </c>
      <c r="T7229" s="13" t="str">
        <f t="shared" si="530"/>
        <v>Up</v>
      </c>
    </row>
    <row r="7230" spans="1:20" s="14" customFormat="1" hidden="1" x14ac:dyDescent="0.3">
      <c r="A7230" s="11">
        <v>5092334</v>
      </c>
      <c r="B7230" s="11">
        <v>5092334</v>
      </c>
      <c r="C7230" s="11" t="s">
        <v>26</v>
      </c>
      <c r="D7230" s="11" t="s">
        <v>27</v>
      </c>
      <c r="E7230" s="13" t="str">
        <f>_xlfn.XLOOKUP(A7230,April23!B:B,April23!C:C)</f>
        <v>CT FASTFLOW UNDERCOAT   TINT COL   1L</v>
      </c>
      <c r="F7230" s="13" t="str">
        <f t="shared" ref="F7230:F7262" si="534">D7230&amp;" - "&amp;E7230</f>
        <v>CROWN  - CT FASTFLOW UNDERCOAT   TINT COL   1L</v>
      </c>
      <c r="G7230" s="13" t="s">
        <v>228</v>
      </c>
      <c r="H7230" s="91" t="s">
        <v>35</v>
      </c>
      <c r="I7230" s="11" t="s">
        <v>29</v>
      </c>
      <c r="J7230" s="11" t="s">
        <v>29</v>
      </c>
      <c r="K7230" s="11" t="s">
        <v>30</v>
      </c>
      <c r="M7230" s="11" t="s">
        <v>7062</v>
      </c>
      <c r="N7230" s="13">
        <v>3105</v>
      </c>
      <c r="O7230" s="9"/>
      <c r="P7230" s="27"/>
      <c r="Q7230" s="15">
        <f>_xlfn.XLOOKUP(B7230,April23!B:B,April23!D:D)</f>
        <v>8.19</v>
      </c>
      <c r="R7230" s="38">
        <f t="shared" si="533"/>
        <v>8.4356999999999989</v>
      </c>
      <c r="S7230" s="26">
        <v>0</v>
      </c>
      <c r="T7230" s="13" t="str">
        <f t="shared" si="530"/>
        <v>Up</v>
      </c>
    </row>
    <row r="7231" spans="1:20" s="14" customFormat="1" hidden="1" x14ac:dyDescent="0.3">
      <c r="A7231" s="11">
        <v>5092267</v>
      </c>
      <c r="B7231" s="11">
        <v>5092267</v>
      </c>
      <c r="C7231" s="11" t="s">
        <v>26</v>
      </c>
      <c r="D7231" s="11" t="s">
        <v>27</v>
      </c>
      <c r="E7231" s="13" t="str">
        <f>_xlfn.XLOOKUP(A7231,April23!B:B,April23!C:C)</f>
        <v>CT COVERMATT            TINT COL   10L</v>
      </c>
      <c r="F7231" s="13" t="str">
        <f t="shared" si="534"/>
        <v>CROWN  - CT COVERMATT            TINT COL   10L</v>
      </c>
      <c r="G7231" s="13" t="s">
        <v>228</v>
      </c>
      <c r="H7231" s="91" t="s">
        <v>32</v>
      </c>
      <c r="I7231" s="11" t="s">
        <v>29</v>
      </c>
      <c r="J7231" s="11" t="s">
        <v>29</v>
      </c>
      <c r="K7231" s="11" t="s">
        <v>30</v>
      </c>
      <c r="M7231" s="11" t="s">
        <v>7062</v>
      </c>
      <c r="N7231" s="13">
        <v>3105</v>
      </c>
      <c r="O7231" s="9"/>
      <c r="P7231" s="27"/>
      <c r="Q7231" s="15">
        <f>_xlfn.XLOOKUP(B7231,April23!B:B,April23!D:D)</f>
        <v>28.78</v>
      </c>
      <c r="R7231" s="38">
        <f t="shared" si="533"/>
        <v>29.643400000000003</v>
      </c>
      <c r="S7231" s="26">
        <v>0</v>
      </c>
      <c r="T7231" s="13" t="str">
        <f t="shared" si="530"/>
        <v>Up</v>
      </c>
    </row>
    <row r="7232" spans="1:20" s="14" customFormat="1" hidden="1" x14ac:dyDescent="0.3">
      <c r="A7232" s="11">
        <v>5092268</v>
      </c>
      <c r="B7232" s="11">
        <v>5092268</v>
      </c>
      <c r="C7232" s="11" t="s">
        <v>26</v>
      </c>
      <c r="D7232" s="11" t="s">
        <v>27</v>
      </c>
      <c r="E7232" s="13" t="str">
        <f>_xlfn.XLOOKUP(A7232,April23!B:B,April23!C:C)</f>
        <v>CT COVERMATT            TINT COL   5L</v>
      </c>
      <c r="F7232" s="13" t="str">
        <f t="shared" si="534"/>
        <v>CROWN  - CT COVERMATT            TINT COL   5L</v>
      </c>
      <c r="G7232" s="13" t="s">
        <v>228</v>
      </c>
      <c r="H7232" s="91" t="s">
        <v>33</v>
      </c>
      <c r="I7232" s="11" t="s">
        <v>29</v>
      </c>
      <c r="J7232" s="11" t="s">
        <v>29</v>
      </c>
      <c r="K7232" s="11" t="s">
        <v>30</v>
      </c>
      <c r="M7232" s="11" t="s">
        <v>7062</v>
      </c>
      <c r="N7232" s="13">
        <v>3105</v>
      </c>
      <c r="O7232" s="9"/>
      <c r="P7232" s="27"/>
      <c r="Q7232" s="15">
        <f>_xlfn.XLOOKUP(B7232,April23!B:B,April23!D:D)</f>
        <v>14.51</v>
      </c>
      <c r="R7232" s="38">
        <f t="shared" si="533"/>
        <v>14.9453</v>
      </c>
      <c r="S7232" s="26">
        <v>0</v>
      </c>
      <c r="T7232" s="13" t="str">
        <f t="shared" si="530"/>
        <v>Up</v>
      </c>
    </row>
    <row r="7233" spans="1:20" s="14" customFormat="1" hidden="1" x14ac:dyDescent="0.3">
      <c r="A7233" s="11">
        <v>5092306</v>
      </c>
      <c r="B7233" s="11">
        <v>5092306</v>
      </c>
      <c r="C7233" s="11" t="s">
        <v>26</v>
      </c>
      <c r="D7233" s="11" t="s">
        <v>27</v>
      </c>
      <c r="E7233" s="13" t="str">
        <f>_xlfn.XLOOKUP(A7233,April23!B:B,April23!C:C)</f>
        <v>CT MATT EMULSION        TINT COL   1L</v>
      </c>
      <c r="F7233" s="13" t="str">
        <f t="shared" si="534"/>
        <v>CROWN  - CT MATT EMULSION        TINT COL   1L</v>
      </c>
      <c r="G7233" s="13" t="s">
        <v>228</v>
      </c>
      <c r="H7233" s="91" t="s">
        <v>35</v>
      </c>
      <c r="I7233" s="11" t="s">
        <v>29</v>
      </c>
      <c r="J7233" s="11" t="s">
        <v>29</v>
      </c>
      <c r="K7233" s="11" t="s">
        <v>30</v>
      </c>
      <c r="M7233" s="11" t="s">
        <v>7062</v>
      </c>
      <c r="N7233" s="13">
        <v>3105</v>
      </c>
      <c r="O7233" s="9"/>
      <c r="P7233" s="27"/>
      <c r="Q7233" s="15">
        <f>_xlfn.XLOOKUP(B7233,April23!B:B,April23!D:D)</f>
        <v>5.25</v>
      </c>
      <c r="R7233" s="38">
        <f t="shared" si="533"/>
        <v>5.4074999999999998</v>
      </c>
      <c r="S7233" s="26">
        <v>0</v>
      </c>
      <c r="T7233" s="13" t="str">
        <f t="shared" si="530"/>
        <v>Up</v>
      </c>
    </row>
    <row r="7234" spans="1:20" s="14" customFormat="1" hidden="1" x14ac:dyDescent="0.3">
      <c r="A7234" s="11">
        <v>5092307</v>
      </c>
      <c r="B7234" s="11">
        <v>5092307</v>
      </c>
      <c r="C7234" s="11" t="s">
        <v>26</v>
      </c>
      <c r="D7234" s="11" t="s">
        <v>27</v>
      </c>
      <c r="E7234" s="13" t="str">
        <f>_xlfn.XLOOKUP(A7234,April23!B:B,April23!C:C)</f>
        <v>CT MATT EMULSION        TINT COL   2.5L</v>
      </c>
      <c r="F7234" s="13" t="str">
        <f t="shared" si="534"/>
        <v>CROWN  - CT MATT EMULSION        TINT COL   2.5L</v>
      </c>
      <c r="G7234" s="13" t="s">
        <v>228</v>
      </c>
      <c r="H7234" s="91" t="s">
        <v>233</v>
      </c>
      <c r="I7234" s="11" t="s">
        <v>29</v>
      </c>
      <c r="J7234" s="11" t="s">
        <v>29</v>
      </c>
      <c r="K7234" s="11" t="s">
        <v>30</v>
      </c>
      <c r="M7234" s="11" t="s">
        <v>7062</v>
      </c>
      <c r="N7234" s="13">
        <v>3105</v>
      </c>
      <c r="O7234" s="9"/>
      <c r="P7234" s="27"/>
      <c r="Q7234" s="15">
        <f>_xlfn.XLOOKUP(B7234,April23!B:B,April23!D:D)</f>
        <v>10.029999999999999</v>
      </c>
      <c r="R7234" s="38">
        <f t="shared" si="533"/>
        <v>10.3309</v>
      </c>
      <c r="S7234" s="26">
        <v>0</v>
      </c>
      <c r="T7234" s="13" t="str">
        <f t="shared" ref="T7234:T7263" si="535">IF(Q7234&gt;=R7234,"No Change","Up")</f>
        <v>Up</v>
      </c>
    </row>
    <row r="7235" spans="1:20" s="14" customFormat="1" hidden="1" x14ac:dyDescent="0.3">
      <c r="A7235" s="11">
        <v>5092308</v>
      </c>
      <c r="B7235" s="11">
        <v>5092308</v>
      </c>
      <c r="C7235" s="11" t="s">
        <v>26</v>
      </c>
      <c r="D7235" s="11" t="s">
        <v>27</v>
      </c>
      <c r="E7235" s="13" t="str">
        <f>_xlfn.XLOOKUP(A7235,April23!B:B,April23!C:C)</f>
        <v>CT MATT EMULSION        TINT COL   250ML</v>
      </c>
      <c r="F7235" s="13" t="str">
        <f t="shared" si="534"/>
        <v>CROWN  - CT MATT EMULSION        TINT COL   250ML</v>
      </c>
      <c r="G7235" s="13" t="s">
        <v>228</v>
      </c>
      <c r="H7235" s="91" t="s">
        <v>36</v>
      </c>
      <c r="I7235" s="11" t="s">
        <v>29</v>
      </c>
      <c r="J7235" s="11" t="s">
        <v>29</v>
      </c>
      <c r="K7235" s="11" t="s">
        <v>30</v>
      </c>
      <c r="M7235" s="11" t="s">
        <v>7062</v>
      </c>
      <c r="N7235" s="13">
        <v>3105</v>
      </c>
      <c r="O7235" s="9"/>
      <c r="P7235" s="27"/>
      <c r="Q7235" s="15">
        <f>_xlfn.XLOOKUP(B7235,April23!B:B,April23!D:D)</f>
        <v>2.91</v>
      </c>
      <c r="R7235" s="38">
        <f t="shared" si="533"/>
        <v>2.9973000000000001</v>
      </c>
      <c r="S7235" s="26">
        <v>0</v>
      </c>
      <c r="T7235" s="13" t="str">
        <f t="shared" si="535"/>
        <v>Up</v>
      </c>
    </row>
    <row r="7236" spans="1:20" s="14" customFormat="1" hidden="1" x14ac:dyDescent="0.3">
      <c r="A7236" s="11">
        <v>5092309</v>
      </c>
      <c r="B7236" s="11">
        <v>5092309</v>
      </c>
      <c r="C7236" s="11" t="s">
        <v>26</v>
      </c>
      <c r="D7236" s="11" t="s">
        <v>27</v>
      </c>
      <c r="E7236" s="13" t="str">
        <f>_xlfn.XLOOKUP(A7236,April23!B:B,April23!C:C)</f>
        <v>CT MATT EMULSION        TINT COL   5L</v>
      </c>
      <c r="F7236" s="13" t="str">
        <f t="shared" si="534"/>
        <v>CROWN  - CT MATT EMULSION        TINT COL   5L</v>
      </c>
      <c r="G7236" s="13" t="s">
        <v>228</v>
      </c>
      <c r="H7236" s="91" t="s">
        <v>33</v>
      </c>
      <c r="I7236" s="11" t="s">
        <v>29</v>
      </c>
      <c r="J7236" s="11" t="s">
        <v>29</v>
      </c>
      <c r="K7236" s="11" t="s">
        <v>30</v>
      </c>
      <c r="M7236" s="11" t="s">
        <v>7062</v>
      </c>
      <c r="N7236" s="13">
        <v>3105</v>
      </c>
      <c r="O7236" s="9"/>
      <c r="P7236" s="27"/>
      <c r="Q7236" s="15">
        <f>_xlfn.XLOOKUP(B7236,April23!B:B,April23!D:D)</f>
        <v>15.85</v>
      </c>
      <c r="R7236" s="38">
        <f t="shared" si="533"/>
        <v>16.325500000000002</v>
      </c>
      <c r="S7236" s="26">
        <v>0</v>
      </c>
      <c r="T7236" s="13" t="str">
        <f t="shared" si="535"/>
        <v>Up</v>
      </c>
    </row>
    <row r="7237" spans="1:20" s="14" customFormat="1" hidden="1" x14ac:dyDescent="0.3">
      <c r="A7237" s="11">
        <v>5092310</v>
      </c>
      <c r="B7237" s="11">
        <v>5092310</v>
      </c>
      <c r="C7237" s="11" t="s">
        <v>26</v>
      </c>
      <c r="D7237" s="11" t="s">
        <v>27</v>
      </c>
      <c r="E7237" s="13" t="str">
        <f>_xlfn.XLOOKUP(A7237,April23!B:B,April23!C:C)</f>
        <v>CT MATT EMULSION        TINT COL   10L</v>
      </c>
      <c r="F7237" s="13" t="str">
        <f t="shared" si="534"/>
        <v>CROWN  - CT MATT EMULSION        TINT COL   10L</v>
      </c>
      <c r="G7237" s="13" t="s">
        <v>228</v>
      </c>
      <c r="H7237" s="91" t="s">
        <v>32</v>
      </c>
      <c r="I7237" s="11" t="s">
        <v>29</v>
      </c>
      <c r="J7237" s="11" t="s">
        <v>29</v>
      </c>
      <c r="K7237" s="11" t="s">
        <v>30</v>
      </c>
      <c r="M7237" s="11" t="s">
        <v>7062</v>
      </c>
      <c r="N7237" s="13">
        <v>3105</v>
      </c>
      <c r="O7237" s="9"/>
      <c r="P7237" s="27"/>
      <c r="Q7237" s="15">
        <f>_xlfn.XLOOKUP(B7237,April23!B:B,April23!D:D)</f>
        <v>31.37</v>
      </c>
      <c r="R7237" s="38">
        <f t="shared" si="533"/>
        <v>32.311100000000003</v>
      </c>
      <c r="S7237" s="26">
        <v>0</v>
      </c>
      <c r="T7237" s="13" t="str">
        <f t="shared" si="535"/>
        <v>Up</v>
      </c>
    </row>
    <row r="7238" spans="1:20" s="14" customFormat="1" hidden="1" x14ac:dyDescent="0.3">
      <c r="A7238" s="11">
        <v>5092311</v>
      </c>
      <c r="B7238" s="11">
        <v>5092311</v>
      </c>
      <c r="C7238" s="11" t="s">
        <v>26</v>
      </c>
      <c r="D7238" s="11" t="s">
        <v>27</v>
      </c>
      <c r="E7238" s="13" t="str">
        <f>_xlfn.XLOOKUP(A7238,April23!B:B,April23!C:C)</f>
        <v>CT MID SHEEN EMULSION   TINT COL   2.5L</v>
      </c>
      <c r="F7238" s="13" t="str">
        <f t="shared" si="534"/>
        <v>CROWN  - CT MID SHEEN EMULSION   TINT COL   2.5L</v>
      </c>
      <c r="G7238" s="13" t="s">
        <v>228</v>
      </c>
      <c r="H7238" s="91" t="s">
        <v>233</v>
      </c>
      <c r="I7238" s="11" t="s">
        <v>29</v>
      </c>
      <c r="J7238" s="11" t="s">
        <v>29</v>
      </c>
      <c r="K7238" s="11" t="s">
        <v>30</v>
      </c>
      <c r="M7238" s="11" t="s">
        <v>7062</v>
      </c>
      <c r="N7238" s="13">
        <v>3105</v>
      </c>
      <c r="O7238" s="9"/>
      <c r="P7238" s="27"/>
      <c r="Q7238" s="15">
        <f>_xlfn.XLOOKUP(B7238,April23!B:B,April23!D:D)</f>
        <v>11.56</v>
      </c>
      <c r="R7238" s="38">
        <f t="shared" si="533"/>
        <v>11.9068</v>
      </c>
      <c r="S7238" s="26">
        <v>0</v>
      </c>
      <c r="T7238" s="13" t="str">
        <f t="shared" si="535"/>
        <v>Up</v>
      </c>
    </row>
    <row r="7239" spans="1:20" s="14" customFormat="1" hidden="1" x14ac:dyDescent="0.3">
      <c r="A7239" s="11">
        <v>5092312</v>
      </c>
      <c r="B7239" s="11">
        <v>5092312</v>
      </c>
      <c r="C7239" s="11" t="s">
        <v>26</v>
      </c>
      <c r="D7239" s="11" t="s">
        <v>27</v>
      </c>
      <c r="E7239" s="13" t="str">
        <f>_xlfn.XLOOKUP(A7239,April23!B:B,April23!C:C)</f>
        <v>CT MID SHEEN EMULSION   TINT COL   5L</v>
      </c>
      <c r="F7239" s="13" t="str">
        <f t="shared" si="534"/>
        <v>CROWN  - CT MID SHEEN EMULSION   TINT COL   5L</v>
      </c>
      <c r="G7239" s="13" t="s">
        <v>228</v>
      </c>
      <c r="H7239" s="91" t="s">
        <v>33</v>
      </c>
      <c r="I7239" s="11" t="s">
        <v>29</v>
      </c>
      <c r="J7239" s="11" t="s">
        <v>29</v>
      </c>
      <c r="K7239" s="11" t="s">
        <v>30</v>
      </c>
      <c r="M7239" s="11" t="s">
        <v>7062</v>
      </c>
      <c r="N7239" s="13">
        <v>3105</v>
      </c>
      <c r="O7239" s="9"/>
      <c r="P7239" s="27"/>
      <c r="Q7239" s="15">
        <f>_xlfn.XLOOKUP(B7239,April23!B:B,April23!D:D)</f>
        <v>18.760000000000002</v>
      </c>
      <c r="R7239" s="38">
        <f t="shared" si="533"/>
        <v>19.322800000000001</v>
      </c>
      <c r="S7239" s="26">
        <v>0</v>
      </c>
      <c r="T7239" s="13" t="str">
        <f t="shared" si="535"/>
        <v>Up</v>
      </c>
    </row>
    <row r="7240" spans="1:20" s="14" customFormat="1" hidden="1" x14ac:dyDescent="0.3">
      <c r="A7240" s="11">
        <v>5092296</v>
      </c>
      <c r="B7240" s="11">
        <v>5092296</v>
      </c>
      <c r="C7240" s="11" t="s">
        <v>26</v>
      </c>
      <c r="D7240" s="11" t="s">
        <v>27</v>
      </c>
      <c r="E7240" s="13" t="str">
        <f>_xlfn.XLOOKUP(A7240,April23!B:B,April23!C:C)</f>
        <v>CT EGGSHELL             TINT COL   2.5L</v>
      </c>
      <c r="F7240" s="13" t="str">
        <f t="shared" si="534"/>
        <v>CROWN  - CT EGGSHELL             TINT COL   2.5L</v>
      </c>
      <c r="G7240" s="13" t="s">
        <v>228</v>
      </c>
      <c r="H7240" s="91" t="s">
        <v>233</v>
      </c>
      <c r="I7240" s="11" t="s">
        <v>29</v>
      </c>
      <c r="J7240" s="11" t="s">
        <v>29</v>
      </c>
      <c r="K7240" s="11" t="s">
        <v>30</v>
      </c>
      <c r="M7240" s="11" t="s">
        <v>7062</v>
      </c>
      <c r="N7240" s="13">
        <v>3105</v>
      </c>
      <c r="O7240" s="9"/>
      <c r="P7240" s="27"/>
      <c r="Q7240" s="15">
        <f>_xlfn.XLOOKUP(B7240,April23!B:B,April23!D:D)</f>
        <v>16.760000000000002</v>
      </c>
      <c r="R7240" s="38">
        <f t="shared" si="533"/>
        <v>17.262800000000002</v>
      </c>
      <c r="S7240" s="26">
        <v>0</v>
      </c>
      <c r="T7240" s="13" t="str">
        <f t="shared" si="535"/>
        <v>Up</v>
      </c>
    </row>
    <row r="7241" spans="1:20" s="14" customFormat="1" hidden="1" x14ac:dyDescent="0.3">
      <c r="A7241" s="11">
        <v>5092297</v>
      </c>
      <c r="B7241" s="11">
        <v>5092297</v>
      </c>
      <c r="C7241" s="11" t="s">
        <v>26</v>
      </c>
      <c r="D7241" s="11" t="s">
        <v>27</v>
      </c>
      <c r="E7241" s="13" t="str">
        <f>_xlfn.XLOOKUP(A7241,April23!B:B,April23!C:C)</f>
        <v>CT EGGSHELL             TINT COL   5L</v>
      </c>
      <c r="F7241" s="13" t="str">
        <f t="shared" si="534"/>
        <v>CROWN  - CT EGGSHELL             TINT COL   5L</v>
      </c>
      <c r="G7241" s="13" t="s">
        <v>228</v>
      </c>
      <c r="H7241" s="91" t="s">
        <v>33</v>
      </c>
      <c r="I7241" s="11" t="s">
        <v>29</v>
      </c>
      <c r="J7241" s="11" t="s">
        <v>29</v>
      </c>
      <c r="K7241" s="11" t="s">
        <v>30</v>
      </c>
      <c r="M7241" s="11" t="s">
        <v>7062</v>
      </c>
      <c r="N7241" s="13">
        <v>3105</v>
      </c>
      <c r="O7241" s="9"/>
      <c r="P7241" s="27"/>
      <c r="Q7241" s="15">
        <f>_xlfn.XLOOKUP(B7241,April23!B:B,April23!D:D)</f>
        <v>28.92</v>
      </c>
      <c r="R7241" s="38">
        <f t="shared" si="533"/>
        <v>29.787600000000001</v>
      </c>
      <c r="S7241" s="26">
        <v>0</v>
      </c>
      <c r="T7241" s="13" t="str">
        <f t="shared" si="535"/>
        <v>Up</v>
      </c>
    </row>
    <row r="7242" spans="1:20" s="14" customFormat="1" hidden="1" x14ac:dyDescent="0.3">
      <c r="A7242" s="11">
        <v>5092302</v>
      </c>
      <c r="B7242" s="11">
        <v>5092302</v>
      </c>
      <c r="C7242" s="11" t="s">
        <v>26</v>
      </c>
      <c r="D7242" s="11" t="s">
        <v>27</v>
      </c>
      <c r="E7242" s="13" t="str">
        <f>_xlfn.XLOOKUP(A7242,April23!B:B,April23!C:C)</f>
        <v>CT FULL GLOSS           TINT COL   1L</v>
      </c>
      <c r="F7242" s="13" t="str">
        <f t="shared" si="534"/>
        <v>CROWN  - CT FULL GLOSS           TINT COL   1L</v>
      </c>
      <c r="G7242" s="13" t="s">
        <v>228</v>
      </c>
      <c r="H7242" s="91" t="s">
        <v>35</v>
      </c>
      <c r="I7242" s="11" t="s">
        <v>29</v>
      </c>
      <c r="J7242" s="11" t="s">
        <v>29</v>
      </c>
      <c r="K7242" s="11" t="s">
        <v>30</v>
      </c>
      <c r="M7242" s="11" t="s">
        <v>7062</v>
      </c>
      <c r="N7242" s="13">
        <v>3105</v>
      </c>
      <c r="O7242" s="9"/>
      <c r="P7242" s="27"/>
      <c r="Q7242" s="15">
        <f>_xlfn.XLOOKUP(B7242,April23!B:B,April23!D:D)</f>
        <v>6.13</v>
      </c>
      <c r="R7242" s="38">
        <f t="shared" si="533"/>
        <v>6.3139000000000003</v>
      </c>
      <c r="S7242" s="26">
        <v>0</v>
      </c>
      <c r="T7242" s="13" t="str">
        <f t="shared" si="535"/>
        <v>Up</v>
      </c>
    </row>
    <row r="7243" spans="1:20" s="14" customFormat="1" hidden="1" x14ac:dyDescent="0.3">
      <c r="A7243" s="11">
        <v>5092303</v>
      </c>
      <c r="B7243" s="11">
        <v>5092303</v>
      </c>
      <c r="C7243" s="11" t="s">
        <v>26</v>
      </c>
      <c r="D7243" s="11" t="s">
        <v>27</v>
      </c>
      <c r="E7243" s="13" t="str">
        <f>_xlfn.XLOOKUP(A7243,April23!B:B,April23!C:C)</f>
        <v>CT FULL GLOSS           TINT COL   2.5L</v>
      </c>
      <c r="F7243" s="13" t="str">
        <f t="shared" si="534"/>
        <v>CROWN  - CT FULL GLOSS           TINT COL   2.5L</v>
      </c>
      <c r="G7243" s="13" t="s">
        <v>228</v>
      </c>
      <c r="H7243" s="91" t="s">
        <v>233</v>
      </c>
      <c r="I7243" s="11" t="s">
        <v>29</v>
      </c>
      <c r="J7243" s="11" t="s">
        <v>29</v>
      </c>
      <c r="K7243" s="11" t="s">
        <v>30</v>
      </c>
      <c r="M7243" s="11" t="s">
        <v>7062</v>
      </c>
      <c r="N7243" s="13">
        <v>3105</v>
      </c>
      <c r="O7243" s="9"/>
      <c r="P7243" s="27"/>
      <c r="Q7243" s="15">
        <f>_xlfn.XLOOKUP(B7243,April23!B:B,April23!D:D)</f>
        <v>12.59</v>
      </c>
      <c r="R7243" s="38">
        <f t="shared" si="533"/>
        <v>12.967700000000001</v>
      </c>
      <c r="S7243" s="26">
        <v>0</v>
      </c>
      <c r="T7243" s="13" t="str">
        <f t="shared" si="535"/>
        <v>Up</v>
      </c>
    </row>
    <row r="7244" spans="1:20" s="14" customFormat="1" hidden="1" x14ac:dyDescent="0.3">
      <c r="A7244" s="11">
        <v>5092304</v>
      </c>
      <c r="B7244" s="11">
        <v>5092304</v>
      </c>
      <c r="C7244" s="11" t="s">
        <v>26</v>
      </c>
      <c r="D7244" s="11" t="s">
        <v>27</v>
      </c>
      <c r="E7244" s="13" t="str">
        <f>_xlfn.XLOOKUP(A7244,April23!B:B,April23!C:C)</f>
        <v>CT FULL GLOSS           TINT COL   5L</v>
      </c>
      <c r="F7244" s="13" t="str">
        <f t="shared" si="534"/>
        <v>CROWN  - CT FULL GLOSS           TINT COL   5L</v>
      </c>
      <c r="G7244" s="13" t="s">
        <v>228</v>
      </c>
      <c r="H7244" s="91" t="s">
        <v>33</v>
      </c>
      <c r="I7244" s="11" t="s">
        <v>29</v>
      </c>
      <c r="J7244" s="11" t="s">
        <v>29</v>
      </c>
      <c r="K7244" s="11" t="s">
        <v>30</v>
      </c>
      <c r="M7244" s="11" t="s">
        <v>7062</v>
      </c>
      <c r="N7244" s="13">
        <v>3105</v>
      </c>
      <c r="O7244" s="9"/>
      <c r="P7244" s="27"/>
      <c r="Q7244" s="15">
        <f>_xlfn.XLOOKUP(B7244,April23!B:B,April23!D:D)</f>
        <v>21.45</v>
      </c>
      <c r="R7244" s="38">
        <f t="shared" si="533"/>
        <v>22.093499999999999</v>
      </c>
      <c r="S7244" s="26">
        <v>0</v>
      </c>
      <c r="T7244" s="13" t="str">
        <f t="shared" si="535"/>
        <v>Up</v>
      </c>
    </row>
    <row r="7245" spans="1:20" s="14" customFormat="1" hidden="1" x14ac:dyDescent="0.3">
      <c r="A7245" s="11">
        <v>5092324</v>
      </c>
      <c r="B7245" s="11">
        <v>5092324</v>
      </c>
      <c r="C7245" s="11" t="s">
        <v>26</v>
      </c>
      <c r="D7245" s="11" t="s">
        <v>27</v>
      </c>
      <c r="E7245" s="13" t="str">
        <f>_xlfn.XLOOKUP(A7245,April23!B:B,April23!C:C)</f>
        <v>CT SILK EMULSION        TINT COL   1L</v>
      </c>
      <c r="F7245" s="13" t="str">
        <f t="shared" si="534"/>
        <v>CROWN  - CT SILK EMULSION        TINT COL   1L</v>
      </c>
      <c r="G7245" s="13" t="s">
        <v>228</v>
      </c>
      <c r="H7245" s="91" t="s">
        <v>35</v>
      </c>
      <c r="I7245" s="11" t="s">
        <v>29</v>
      </c>
      <c r="J7245" s="11" t="s">
        <v>29</v>
      </c>
      <c r="K7245" s="11" t="s">
        <v>30</v>
      </c>
      <c r="M7245" s="11" t="s">
        <v>7062</v>
      </c>
      <c r="N7245" s="13">
        <v>3105</v>
      </c>
      <c r="O7245" s="9"/>
      <c r="P7245" s="27"/>
      <c r="Q7245" s="15">
        <f>_xlfn.XLOOKUP(B7245,April23!B:B,April23!D:D)</f>
        <v>5.67</v>
      </c>
      <c r="R7245" s="38">
        <f t="shared" si="533"/>
        <v>5.8401000000000005</v>
      </c>
      <c r="S7245" s="26">
        <v>0</v>
      </c>
      <c r="T7245" s="13" t="str">
        <f t="shared" si="535"/>
        <v>Up</v>
      </c>
    </row>
    <row r="7246" spans="1:20" s="14" customFormat="1" hidden="1" x14ac:dyDescent="0.3">
      <c r="A7246" s="11">
        <v>5092325</v>
      </c>
      <c r="B7246" s="11">
        <v>5092325</v>
      </c>
      <c r="C7246" s="11" t="s">
        <v>26</v>
      </c>
      <c r="D7246" s="11" t="s">
        <v>27</v>
      </c>
      <c r="E7246" s="13" t="str">
        <f>_xlfn.XLOOKUP(A7246,April23!B:B,April23!C:C)</f>
        <v>CT SILK EMULSION        TINT COL   2.5L</v>
      </c>
      <c r="F7246" s="13" t="str">
        <f t="shared" si="534"/>
        <v>CROWN  - CT SILK EMULSION        TINT COL   2.5L</v>
      </c>
      <c r="G7246" s="13" t="s">
        <v>228</v>
      </c>
      <c r="H7246" s="91" t="s">
        <v>233</v>
      </c>
      <c r="I7246" s="11" t="s">
        <v>29</v>
      </c>
      <c r="J7246" s="11" t="s">
        <v>29</v>
      </c>
      <c r="K7246" s="11" t="s">
        <v>30</v>
      </c>
      <c r="M7246" s="11" t="s">
        <v>7062</v>
      </c>
      <c r="N7246" s="13">
        <v>3105</v>
      </c>
      <c r="O7246" s="9"/>
      <c r="P7246" s="27"/>
      <c r="Q7246" s="15">
        <f>_xlfn.XLOOKUP(B7246,April23!B:B,April23!D:D)</f>
        <v>11</v>
      </c>
      <c r="R7246" s="38">
        <f t="shared" si="533"/>
        <v>11.33</v>
      </c>
      <c r="S7246" s="26">
        <v>0</v>
      </c>
      <c r="T7246" s="13" t="str">
        <f t="shared" si="535"/>
        <v>Up</v>
      </c>
    </row>
    <row r="7247" spans="1:20" s="14" customFormat="1" hidden="1" x14ac:dyDescent="0.3">
      <c r="A7247" s="11">
        <v>5092326</v>
      </c>
      <c r="B7247" s="11">
        <v>5092326</v>
      </c>
      <c r="C7247" s="11" t="s">
        <v>26</v>
      </c>
      <c r="D7247" s="11" t="s">
        <v>27</v>
      </c>
      <c r="E7247" s="13" t="str">
        <f>_xlfn.XLOOKUP(A7247,April23!B:B,April23!C:C)</f>
        <v>CT SILK EMULSION        TINT COL   5L</v>
      </c>
      <c r="F7247" s="13" t="str">
        <f t="shared" si="534"/>
        <v>CROWN  - CT SILK EMULSION        TINT COL   5L</v>
      </c>
      <c r="G7247" s="13" t="s">
        <v>228</v>
      </c>
      <c r="H7247" s="91" t="s">
        <v>33</v>
      </c>
      <c r="I7247" s="11" t="s">
        <v>29</v>
      </c>
      <c r="J7247" s="11" t="s">
        <v>29</v>
      </c>
      <c r="K7247" s="11" t="s">
        <v>30</v>
      </c>
      <c r="M7247" s="11" t="s">
        <v>7062</v>
      </c>
      <c r="N7247" s="13">
        <v>3105</v>
      </c>
      <c r="O7247" s="9"/>
      <c r="P7247" s="27"/>
      <c r="Q7247" s="15">
        <f>_xlfn.XLOOKUP(B7247,April23!B:B,April23!D:D)</f>
        <v>17.940000000000001</v>
      </c>
      <c r="R7247" s="38">
        <f t="shared" si="533"/>
        <v>18.478200000000001</v>
      </c>
      <c r="S7247" s="26">
        <v>0</v>
      </c>
      <c r="T7247" s="13" t="str">
        <f t="shared" si="535"/>
        <v>Up</v>
      </c>
    </row>
    <row r="7248" spans="1:20" s="14" customFormat="1" hidden="1" x14ac:dyDescent="0.3">
      <c r="A7248" s="11">
        <v>5092328</v>
      </c>
      <c r="B7248" s="11">
        <v>5092328</v>
      </c>
      <c r="C7248" s="11" t="s">
        <v>26</v>
      </c>
      <c r="D7248" s="11" t="s">
        <v>27</v>
      </c>
      <c r="E7248" s="13" t="str">
        <f>_xlfn.XLOOKUP(A7248,April23!B:B,April23!C:C)</f>
        <v>CT STRONGHOLD SMOOTH    TINT COL   5L</v>
      </c>
      <c r="F7248" s="13" t="str">
        <f t="shared" si="534"/>
        <v>CROWN  - CT STRONGHOLD SMOOTH    TINT COL   5L</v>
      </c>
      <c r="G7248" s="13" t="s">
        <v>228</v>
      </c>
      <c r="H7248" s="91" t="s">
        <v>33</v>
      </c>
      <c r="I7248" s="11" t="s">
        <v>29</v>
      </c>
      <c r="J7248" s="11" t="s">
        <v>29</v>
      </c>
      <c r="K7248" s="11" t="s">
        <v>30</v>
      </c>
      <c r="M7248" s="11" t="s">
        <v>7062</v>
      </c>
      <c r="N7248" s="13">
        <v>3105</v>
      </c>
      <c r="O7248" s="9"/>
      <c r="P7248" s="27"/>
      <c r="Q7248" s="15">
        <f>_xlfn.XLOOKUP(B7248,April23!B:B,April23!D:D)</f>
        <v>20.32</v>
      </c>
      <c r="R7248" s="38">
        <f t="shared" si="533"/>
        <v>20.929600000000001</v>
      </c>
      <c r="S7248" s="26">
        <v>0</v>
      </c>
      <c r="T7248" s="13" t="str">
        <f t="shared" si="535"/>
        <v>Up</v>
      </c>
    </row>
    <row r="7249" spans="1:20" s="14" customFormat="1" hidden="1" x14ac:dyDescent="0.3">
      <c r="A7249" s="11">
        <v>5092331</v>
      </c>
      <c r="B7249" s="11">
        <v>5092331</v>
      </c>
      <c r="C7249" s="11" t="s">
        <v>26</v>
      </c>
      <c r="D7249" s="11" t="s">
        <v>27</v>
      </c>
      <c r="E7249" s="13" t="str">
        <f>_xlfn.XLOOKUP(A7249,April23!B:B,April23!C:C)</f>
        <v>CT UNDERCOAT            TINT COL   1L</v>
      </c>
      <c r="F7249" s="13" t="str">
        <f t="shared" si="534"/>
        <v>CROWN  - CT UNDERCOAT            TINT COL   1L</v>
      </c>
      <c r="G7249" s="13" t="s">
        <v>228</v>
      </c>
      <c r="H7249" s="91" t="s">
        <v>35</v>
      </c>
      <c r="I7249" s="11" t="s">
        <v>29</v>
      </c>
      <c r="J7249" s="11" t="s">
        <v>29</v>
      </c>
      <c r="K7249" s="11" t="s">
        <v>30</v>
      </c>
      <c r="M7249" s="11" t="s">
        <v>7062</v>
      </c>
      <c r="N7249" s="13">
        <v>3105</v>
      </c>
      <c r="O7249" s="9"/>
      <c r="P7249" s="27"/>
      <c r="Q7249" s="15">
        <f>_xlfn.XLOOKUP(B7249,April23!B:B,April23!D:D)</f>
        <v>6.13</v>
      </c>
      <c r="R7249" s="38">
        <f t="shared" si="533"/>
        <v>6.3139000000000003</v>
      </c>
      <c r="S7249" s="26">
        <v>0</v>
      </c>
      <c r="T7249" s="13" t="str">
        <f t="shared" si="535"/>
        <v>Up</v>
      </c>
    </row>
    <row r="7250" spans="1:20" s="14" customFormat="1" hidden="1" x14ac:dyDescent="0.3">
      <c r="A7250" s="11">
        <v>5092332</v>
      </c>
      <c r="B7250" s="11">
        <v>5092332</v>
      </c>
      <c r="C7250" s="11" t="s">
        <v>26</v>
      </c>
      <c r="D7250" s="11" t="s">
        <v>27</v>
      </c>
      <c r="E7250" s="13" t="str">
        <f>_xlfn.XLOOKUP(A7250,April23!B:B,April23!C:C)</f>
        <v>CT UNDERCOAT            TINT COL   2.5L</v>
      </c>
      <c r="F7250" s="13" t="str">
        <f t="shared" si="534"/>
        <v>CROWN  - CT UNDERCOAT            TINT COL   2.5L</v>
      </c>
      <c r="G7250" s="13" t="s">
        <v>228</v>
      </c>
      <c r="H7250" s="91" t="s">
        <v>233</v>
      </c>
      <c r="I7250" s="11" t="s">
        <v>29</v>
      </c>
      <c r="J7250" s="11" t="s">
        <v>29</v>
      </c>
      <c r="K7250" s="11" t="s">
        <v>30</v>
      </c>
      <c r="M7250" s="11" t="s">
        <v>7062</v>
      </c>
      <c r="N7250" s="13">
        <v>3105</v>
      </c>
      <c r="O7250" s="9"/>
      <c r="P7250" s="27"/>
      <c r="Q7250" s="15">
        <f>_xlfn.XLOOKUP(B7250,April23!B:B,April23!D:D)</f>
        <v>12.59</v>
      </c>
      <c r="R7250" s="38">
        <f t="shared" si="533"/>
        <v>12.967700000000001</v>
      </c>
      <c r="S7250" s="26">
        <v>0</v>
      </c>
      <c r="T7250" s="13" t="str">
        <f t="shared" si="535"/>
        <v>Up</v>
      </c>
    </row>
    <row r="7251" spans="1:20" s="14" customFormat="1" hidden="1" x14ac:dyDescent="0.3">
      <c r="A7251" s="11">
        <v>5092333</v>
      </c>
      <c r="B7251" s="11">
        <v>5092333</v>
      </c>
      <c r="C7251" s="11" t="s">
        <v>26</v>
      </c>
      <c r="D7251" s="11" t="s">
        <v>27</v>
      </c>
      <c r="E7251" s="13" t="str">
        <f>_xlfn.XLOOKUP(A7251,April23!B:B,April23!C:C)</f>
        <v>CT UNDERCOAT            TINT COL   5L</v>
      </c>
      <c r="F7251" s="13" t="str">
        <f t="shared" si="534"/>
        <v>CROWN  - CT UNDERCOAT            TINT COL   5L</v>
      </c>
      <c r="G7251" s="13" t="s">
        <v>228</v>
      </c>
      <c r="H7251" s="91" t="s">
        <v>33</v>
      </c>
      <c r="I7251" s="11" t="s">
        <v>29</v>
      </c>
      <c r="J7251" s="11" t="s">
        <v>29</v>
      </c>
      <c r="K7251" s="11" t="s">
        <v>30</v>
      </c>
      <c r="M7251" s="11" t="s">
        <v>7062</v>
      </c>
      <c r="N7251" s="13">
        <v>3105</v>
      </c>
      <c r="O7251" s="9"/>
      <c r="P7251" s="27"/>
      <c r="Q7251" s="15">
        <f>_xlfn.XLOOKUP(B7251,April23!B:B,April23!D:D)</f>
        <v>21.45</v>
      </c>
      <c r="R7251" s="38">
        <f t="shared" si="533"/>
        <v>22.093499999999999</v>
      </c>
      <c r="S7251" s="26">
        <v>0</v>
      </c>
      <c r="T7251" s="13" t="str">
        <f t="shared" si="535"/>
        <v>Up</v>
      </c>
    </row>
    <row r="7252" spans="1:20" s="14" customFormat="1" hidden="1" x14ac:dyDescent="0.3">
      <c r="A7252" s="11">
        <v>5092305</v>
      </c>
      <c r="B7252" s="11">
        <v>5092305</v>
      </c>
      <c r="C7252" s="11" t="s">
        <v>26</v>
      </c>
      <c r="D7252" s="11" t="s">
        <v>27</v>
      </c>
      <c r="E7252" s="13" t="str">
        <f>_xlfn.XLOOKUP(A7252,April23!B:B,April23!C:C)</f>
        <v>CT MATT TIMONOX         TINT COL   5L</v>
      </c>
      <c r="F7252" s="13" t="str">
        <f t="shared" si="534"/>
        <v>CROWN  - CT MATT TIMONOX         TINT COL   5L</v>
      </c>
      <c r="G7252" s="13" t="s">
        <v>228</v>
      </c>
      <c r="H7252" s="91" t="s">
        <v>33</v>
      </c>
      <c r="I7252" s="11" t="s">
        <v>29</v>
      </c>
      <c r="J7252" s="11" t="s">
        <v>29</v>
      </c>
      <c r="K7252" s="11" t="s">
        <v>30</v>
      </c>
      <c r="M7252" s="11" t="s">
        <v>7062</v>
      </c>
      <c r="N7252" s="13">
        <v>3105</v>
      </c>
      <c r="O7252" s="9"/>
      <c r="P7252" s="27"/>
      <c r="Q7252" s="15">
        <f>_xlfn.XLOOKUP(B7252,April23!B:B,April23!D:D)</f>
        <v>58.97</v>
      </c>
      <c r="R7252" s="38">
        <f t="shared" si="533"/>
        <v>60.739100000000001</v>
      </c>
      <c r="S7252" s="26">
        <v>0</v>
      </c>
      <c r="T7252" s="13" t="str">
        <f t="shared" si="535"/>
        <v>Up</v>
      </c>
    </row>
    <row r="7253" spans="1:20" s="14" customFormat="1" hidden="1" x14ac:dyDescent="0.3">
      <c r="A7253" s="11">
        <v>5092266</v>
      </c>
      <c r="B7253" s="11">
        <v>5092266</v>
      </c>
      <c r="C7253" s="11" t="s">
        <v>26</v>
      </c>
      <c r="D7253" s="11" t="s">
        <v>27</v>
      </c>
      <c r="E7253" s="13" t="str">
        <f>_xlfn.XLOOKUP(A7253,April23!B:B,April23!C:C)</f>
        <v>CT CLN EXT SC MATT      TINT COL   5L</v>
      </c>
      <c r="F7253" s="13" t="str">
        <f t="shared" si="534"/>
        <v>CROWN  - CT CLN EXT SC MATT      TINT COL   5L</v>
      </c>
      <c r="G7253" s="13" t="s">
        <v>228</v>
      </c>
      <c r="H7253" s="91" t="s">
        <v>33</v>
      </c>
      <c r="I7253" s="11" t="s">
        <v>29</v>
      </c>
      <c r="J7253" s="11" t="s">
        <v>29</v>
      </c>
      <c r="K7253" s="11" t="s">
        <v>30</v>
      </c>
      <c r="M7253" s="11" t="s">
        <v>7062</v>
      </c>
      <c r="N7253" s="13">
        <v>3105</v>
      </c>
      <c r="O7253" s="9"/>
      <c r="P7253" s="27"/>
      <c r="Q7253" s="15">
        <f>_xlfn.XLOOKUP(B7253,April23!B:B,April23!D:D)</f>
        <v>23</v>
      </c>
      <c r="R7253" s="38">
        <f t="shared" si="533"/>
        <v>23.69</v>
      </c>
      <c r="S7253" s="26">
        <v>0</v>
      </c>
      <c r="T7253" s="13" t="str">
        <f t="shared" si="535"/>
        <v>Up</v>
      </c>
    </row>
    <row r="7254" spans="1:20" s="14" customFormat="1" hidden="1" x14ac:dyDescent="0.3">
      <c r="A7254" s="11">
        <v>5095436</v>
      </c>
      <c r="B7254" s="11">
        <v>5095436</v>
      </c>
      <c r="C7254" s="11" t="s">
        <v>26</v>
      </c>
      <c r="D7254" s="11" t="s">
        <v>27</v>
      </c>
      <c r="E7254" s="13" t="str">
        <f>_xlfn.XLOOKUP(A7254,April23!B:B,April23!C:C)</f>
        <v>CT CLNEX SCMAT PLAT LT  TINTED     10L</v>
      </c>
      <c r="F7254" s="13" t="str">
        <f t="shared" si="534"/>
        <v>CROWN  - CT CLNEX SCMAT PLAT LT  TINTED     10L</v>
      </c>
      <c r="G7254" s="13" t="s">
        <v>10306</v>
      </c>
      <c r="H7254" s="91" t="s">
        <v>32</v>
      </c>
      <c r="I7254" s="11" t="s">
        <v>29</v>
      </c>
      <c r="J7254" s="11" t="s">
        <v>29</v>
      </c>
      <c r="K7254" s="11" t="s">
        <v>30</v>
      </c>
      <c r="M7254" s="11" t="s">
        <v>7062</v>
      </c>
      <c r="N7254" s="13">
        <v>3105</v>
      </c>
      <c r="O7254" s="9"/>
      <c r="P7254" s="27"/>
      <c r="Q7254" s="15">
        <f>_xlfn.XLOOKUP(B7254,April23!B:B,April23!D:D)</f>
        <v>59.44</v>
      </c>
      <c r="R7254" s="38">
        <f t="shared" si="533"/>
        <v>61.223199999999999</v>
      </c>
      <c r="S7254" s="26">
        <v>0</v>
      </c>
      <c r="T7254" s="13" t="str">
        <f t="shared" si="535"/>
        <v>Up</v>
      </c>
    </row>
    <row r="7255" spans="1:20" s="14" customFormat="1" hidden="1" x14ac:dyDescent="0.3">
      <c r="A7255" s="11">
        <v>5092265</v>
      </c>
      <c r="B7255" s="11">
        <v>5092265</v>
      </c>
      <c r="C7255" s="11" t="s">
        <v>26</v>
      </c>
      <c r="D7255" s="11" t="s">
        <v>27</v>
      </c>
      <c r="E7255" s="13" t="str">
        <f>_xlfn.XLOOKUP(A7255,April23!B:B,April23!C:C)</f>
        <v>CT CLN EXT SC MATT      TINT COL   2.5L</v>
      </c>
      <c r="F7255" s="13" t="str">
        <f t="shared" si="534"/>
        <v>CROWN  - CT CLN EXT SC MATT      TINT COL   2.5L</v>
      </c>
      <c r="G7255" s="13" t="s">
        <v>228</v>
      </c>
      <c r="H7255" s="91" t="s">
        <v>233</v>
      </c>
      <c r="I7255" s="11" t="s">
        <v>29</v>
      </c>
      <c r="J7255" s="11" t="s">
        <v>29</v>
      </c>
      <c r="K7255" s="11" t="s">
        <v>30</v>
      </c>
      <c r="M7255" s="11" t="s">
        <v>7062</v>
      </c>
      <c r="N7255" s="13">
        <v>3105</v>
      </c>
      <c r="O7255" s="9"/>
      <c r="P7255" s="27"/>
      <c r="Q7255" s="15">
        <f>_xlfn.XLOOKUP(B7255,April23!B:B,April23!D:D)</f>
        <v>16.47</v>
      </c>
      <c r="R7255" s="38">
        <f t="shared" si="533"/>
        <v>16.964099999999998</v>
      </c>
      <c r="S7255" s="26">
        <v>0</v>
      </c>
      <c r="T7255" s="13" t="str">
        <f t="shared" si="535"/>
        <v>Up</v>
      </c>
    </row>
    <row r="7256" spans="1:20" s="14" customFormat="1" hidden="1" x14ac:dyDescent="0.3">
      <c r="A7256" s="11">
        <v>5093352</v>
      </c>
      <c r="B7256" s="11">
        <v>5093352</v>
      </c>
      <c r="C7256" s="11" t="s">
        <v>26</v>
      </c>
      <c r="D7256" s="11" t="s">
        <v>27</v>
      </c>
      <c r="E7256" s="13" t="str">
        <f>_xlfn.XLOOKUP(A7256,April23!B:B,April23!C:C)</f>
        <v>CT FASTFLOW SATIN       TINT COL   5L</v>
      </c>
      <c r="F7256" s="13" t="str">
        <f t="shared" si="534"/>
        <v>CROWN  - CT FASTFLOW SATIN       TINT COL   5L</v>
      </c>
      <c r="G7256" s="13" t="s">
        <v>228</v>
      </c>
      <c r="H7256" s="91" t="s">
        <v>33</v>
      </c>
      <c r="I7256" s="11" t="s">
        <v>29</v>
      </c>
      <c r="J7256" s="11" t="s">
        <v>29</v>
      </c>
      <c r="K7256" s="11" t="s">
        <v>30</v>
      </c>
      <c r="M7256" s="11" t="s">
        <v>7062</v>
      </c>
      <c r="N7256" s="13">
        <v>3105</v>
      </c>
      <c r="O7256" s="9"/>
      <c r="P7256" s="27"/>
      <c r="Q7256" s="15">
        <f>_xlfn.XLOOKUP(B7256,April23!B:B,April23!D:D)</f>
        <v>37.93</v>
      </c>
      <c r="R7256" s="38">
        <v>39.06</v>
      </c>
      <c r="S7256" s="26">
        <v>0</v>
      </c>
      <c r="T7256" s="13" t="str">
        <f t="shared" si="535"/>
        <v>Up</v>
      </c>
    </row>
    <row r="7257" spans="1:20" s="14" customFormat="1" hidden="1" x14ac:dyDescent="0.3">
      <c r="A7257" s="11">
        <v>5093351</v>
      </c>
      <c r="B7257" s="11">
        <v>5093351</v>
      </c>
      <c r="C7257" s="11" t="s">
        <v>26</v>
      </c>
      <c r="D7257" s="11" t="s">
        <v>27</v>
      </c>
      <c r="E7257" s="13" t="str">
        <f>_xlfn.XLOOKUP(A7257,April23!B:B,April23!C:C)</f>
        <v>CT FASTFLOW SATIN       TINT COL   2.5L</v>
      </c>
      <c r="F7257" s="13" t="str">
        <f t="shared" si="534"/>
        <v>CROWN  - CT FASTFLOW SATIN       TINT COL   2.5L</v>
      </c>
      <c r="G7257" s="13" t="s">
        <v>228</v>
      </c>
      <c r="H7257" s="91" t="s">
        <v>233</v>
      </c>
      <c r="I7257" s="11" t="s">
        <v>29</v>
      </c>
      <c r="J7257" s="11" t="s">
        <v>29</v>
      </c>
      <c r="K7257" s="11" t="s">
        <v>30</v>
      </c>
      <c r="M7257" s="11" t="s">
        <v>7062</v>
      </c>
      <c r="N7257" s="13">
        <v>3105</v>
      </c>
      <c r="O7257" s="9"/>
      <c r="P7257" s="27"/>
      <c r="Q7257" s="15">
        <f>_xlfn.XLOOKUP(B7257,April23!B:B,April23!D:D)</f>
        <v>21.42</v>
      </c>
      <c r="R7257" s="38">
        <f>Q7257*1.03</f>
        <v>22.062600000000003</v>
      </c>
      <c r="S7257" s="26">
        <v>0</v>
      </c>
      <c r="T7257" s="13" t="str">
        <f t="shared" si="535"/>
        <v>Up</v>
      </c>
    </row>
    <row r="7258" spans="1:20" s="14" customFormat="1" hidden="1" x14ac:dyDescent="0.3">
      <c r="A7258" s="11">
        <v>5093350</v>
      </c>
      <c r="B7258" s="11">
        <v>5093350</v>
      </c>
      <c r="C7258" s="11" t="s">
        <v>26</v>
      </c>
      <c r="D7258" s="11" t="s">
        <v>27</v>
      </c>
      <c r="E7258" s="13" t="str">
        <f>_xlfn.XLOOKUP(A7258,April23!B:B,April23!C:C)</f>
        <v>CT FASTFLOW SATIN       TINT COL   1L</v>
      </c>
      <c r="F7258" s="13" t="str">
        <f t="shared" si="534"/>
        <v>CROWN  - CT FASTFLOW SATIN       TINT COL   1L</v>
      </c>
      <c r="G7258" s="13" t="s">
        <v>228</v>
      </c>
      <c r="H7258" s="91" t="s">
        <v>35</v>
      </c>
      <c r="I7258" s="11" t="s">
        <v>29</v>
      </c>
      <c r="J7258" s="11" t="s">
        <v>29</v>
      </c>
      <c r="K7258" s="11" t="s">
        <v>30</v>
      </c>
      <c r="M7258" s="11" t="s">
        <v>7062</v>
      </c>
      <c r="N7258" s="13">
        <v>3105</v>
      </c>
      <c r="O7258" s="9"/>
      <c r="P7258" s="27"/>
      <c r="Q7258" s="15">
        <f>_xlfn.XLOOKUP(B7258,April23!B:B,April23!D:D)</f>
        <v>9.77</v>
      </c>
      <c r="R7258" s="38">
        <f>Q7258*1.03</f>
        <v>10.0631</v>
      </c>
      <c r="S7258" s="26">
        <v>0</v>
      </c>
      <c r="T7258" s="13" t="str">
        <f t="shared" si="535"/>
        <v>Up</v>
      </c>
    </row>
    <row r="7259" spans="1:20" s="14" customFormat="1" hidden="1" x14ac:dyDescent="0.3">
      <c r="A7259" s="11">
        <v>5092323</v>
      </c>
      <c r="B7259" s="11">
        <v>5092323</v>
      </c>
      <c r="C7259" s="11" t="s">
        <v>26</v>
      </c>
      <c r="D7259" s="11" t="s">
        <v>27</v>
      </c>
      <c r="E7259" s="13" t="str">
        <f>_xlfn.XLOOKUP(A7259,April23!B:B,April23!C:C)</f>
        <v>CT SATIN                TINT COL   5L</v>
      </c>
      <c r="F7259" s="13" t="str">
        <f t="shared" si="534"/>
        <v>CROWN  - CT SATIN                TINT COL   5L</v>
      </c>
      <c r="G7259" s="13" t="s">
        <v>228</v>
      </c>
      <c r="H7259" s="91" t="s">
        <v>33</v>
      </c>
      <c r="I7259" s="11" t="s">
        <v>29</v>
      </c>
      <c r="J7259" s="11" t="s">
        <v>29</v>
      </c>
      <c r="K7259" s="11" t="s">
        <v>30</v>
      </c>
      <c r="M7259" s="11" t="s">
        <v>7062</v>
      </c>
      <c r="N7259" s="13">
        <v>3105</v>
      </c>
      <c r="O7259" s="9"/>
      <c r="P7259" s="27"/>
      <c r="Q7259" s="15">
        <f>_xlfn.XLOOKUP(B7259,April23!B:B,April23!D:D)</f>
        <v>31.89</v>
      </c>
      <c r="R7259" s="38">
        <f>Q7259*1.03</f>
        <v>32.846699999999998</v>
      </c>
      <c r="S7259" s="26">
        <v>0</v>
      </c>
      <c r="T7259" s="13" t="str">
        <f t="shared" si="535"/>
        <v>Up</v>
      </c>
    </row>
    <row r="7260" spans="1:20" s="14" customFormat="1" hidden="1" x14ac:dyDescent="0.3">
      <c r="A7260" s="11">
        <v>5092322</v>
      </c>
      <c r="B7260" s="11">
        <v>5092322</v>
      </c>
      <c r="C7260" s="11" t="s">
        <v>26</v>
      </c>
      <c r="D7260" s="11" t="s">
        <v>27</v>
      </c>
      <c r="E7260" s="13" t="str">
        <f>_xlfn.XLOOKUP(A7260,April23!B:B,April23!C:C)</f>
        <v>CT SATIN                TINT COL   2.5L</v>
      </c>
      <c r="F7260" s="13" t="str">
        <f t="shared" si="534"/>
        <v>CROWN  - CT SATIN                TINT COL   2.5L</v>
      </c>
      <c r="G7260" s="13" t="s">
        <v>228</v>
      </c>
      <c r="H7260" s="91" t="s">
        <v>233</v>
      </c>
      <c r="I7260" s="11" t="s">
        <v>29</v>
      </c>
      <c r="J7260" s="11" t="s">
        <v>29</v>
      </c>
      <c r="K7260" s="11" t="s">
        <v>30</v>
      </c>
      <c r="M7260" s="11" t="s">
        <v>7062</v>
      </c>
      <c r="N7260" s="13">
        <v>3105</v>
      </c>
      <c r="O7260" s="9"/>
      <c r="P7260" s="27"/>
      <c r="Q7260" s="15">
        <f>_xlfn.XLOOKUP(B7260,April23!B:B,April23!D:D)</f>
        <v>18.3</v>
      </c>
      <c r="R7260" s="38">
        <f>Q7260*1.03</f>
        <v>18.849</v>
      </c>
      <c r="S7260" s="26">
        <v>0</v>
      </c>
      <c r="T7260" s="13" t="str">
        <f t="shared" si="535"/>
        <v>Up</v>
      </c>
    </row>
    <row r="7261" spans="1:20" s="14" customFormat="1" hidden="1" x14ac:dyDescent="0.3">
      <c r="A7261" s="11">
        <v>5092321</v>
      </c>
      <c r="B7261" s="11">
        <v>5092321</v>
      </c>
      <c r="C7261" s="11" t="s">
        <v>26</v>
      </c>
      <c r="D7261" s="11" t="s">
        <v>27</v>
      </c>
      <c r="E7261" s="13" t="str">
        <f>_xlfn.XLOOKUP(A7261,April23!B:B,April23!C:C)</f>
        <v>CT SATIN                TINT COL   1L</v>
      </c>
      <c r="F7261" s="13" t="str">
        <f t="shared" si="534"/>
        <v>CROWN  - CT SATIN                TINT COL   1L</v>
      </c>
      <c r="G7261" s="13" t="s">
        <v>228</v>
      </c>
      <c r="H7261" s="91" t="s">
        <v>35</v>
      </c>
      <c r="I7261" s="11" t="s">
        <v>29</v>
      </c>
      <c r="J7261" s="11" t="s">
        <v>29</v>
      </c>
      <c r="K7261" s="11" t="s">
        <v>30</v>
      </c>
      <c r="M7261" s="11" t="s">
        <v>7062</v>
      </c>
      <c r="N7261" s="13">
        <v>3105</v>
      </c>
      <c r="O7261" s="9"/>
      <c r="P7261" s="27"/>
      <c r="Q7261" s="15">
        <f>_xlfn.XLOOKUP(B7261,April23!B:B,April23!D:D)</f>
        <v>8.6999999999999993</v>
      </c>
      <c r="R7261" s="38">
        <f>Q7261*1.03</f>
        <v>8.9610000000000003</v>
      </c>
      <c r="S7261" s="26">
        <v>0</v>
      </c>
      <c r="T7261" s="13" t="str">
        <f t="shared" si="535"/>
        <v>Up</v>
      </c>
    </row>
    <row r="7262" spans="1:20" s="14" customFormat="1" hidden="1" x14ac:dyDescent="0.3">
      <c r="A7262" s="11">
        <v>5092264</v>
      </c>
      <c r="B7262" s="11">
        <v>5092264</v>
      </c>
      <c r="C7262" s="11" t="s">
        <v>26</v>
      </c>
      <c r="D7262" s="11" t="s">
        <v>27</v>
      </c>
      <c r="E7262" s="13" t="str">
        <f>_xlfn.XLOOKUP(A7262,April23!B:B,April23!C:C)</f>
        <v>CT CLN EXT ACR EGG      TINT COL   5L</v>
      </c>
      <c r="F7262" s="13" t="str">
        <f t="shared" si="534"/>
        <v>CROWN  - CT CLN EXT ACR EGG      TINT COL   5L</v>
      </c>
      <c r="G7262" s="13" t="s">
        <v>228</v>
      </c>
      <c r="H7262" s="91" t="s">
        <v>33</v>
      </c>
      <c r="I7262" s="11" t="s">
        <v>29</v>
      </c>
      <c r="J7262" s="11" t="s">
        <v>29</v>
      </c>
      <c r="K7262" s="11" t="s">
        <v>30</v>
      </c>
      <c r="M7262" s="11" t="s">
        <v>7062</v>
      </c>
      <c r="N7262" s="13">
        <v>3105</v>
      </c>
      <c r="O7262" s="9"/>
      <c r="P7262" s="27"/>
      <c r="Q7262" s="15">
        <f>_xlfn.XLOOKUP(B7262,April23!B:B,April23!D:D)</f>
        <v>34.78</v>
      </c>
      <c r="R7262" s="38">
        <v>35.83</v>
      </c>
      <c r="S7262" s="26">
        <v>0</v>
      </c>
      <c r="T7262" s="13" t="str">
        <f t="shared" si="535"/>
        <v>Up</v>
      </c>
    </row>
    <row r="7263" spans="1:20" s="14" customFormat="1" hidden="1" x14ac:dyDescent="0.3">
      <c r="A7263" s="4" t="s">
        <v>13</v>
      </c>
      <c r="B7263" s="5" t="s">
        <v>14</v>
      </c>
      <c r="C7263" s="4" t="s">
        <v>15</v>
      </c>
      <c r="D7263" s="4" t="s">
        <v>16</v>
      </c>
      <c r="E7263" s="5" t="s">
        <v>17</v>
      </c>
      <c r="F7263" s="6" t="s">
        <v>18</v>
      </c>
      <c r="G7263" s="6" t="s">
        <v>19</v>
      </c>
      <c r="H7263" s="4" t="s">
        <v>20</v>
      </c>
      <c r="I7263" s="4" t="s">
        <v>21</v>
      </c>
      <c r="J7263" s="4" t="s">
        <v>22</v>
      </c>
      <c r="K7263" s="7" t="s">
        <v>23</v>
      </c>
      <c r="L7263" s="8"/>
      <c r="M7263" s="4" t="s">
        <v>24</v>
      </c>
      <c r="N7263" s="4" t="s">
        <v>25</v>
      </c>
      <c r="O7263" s="9"/>
      <c r="P7263" s="26"/>
      <c r="Q7263" s="8"/>
      <c r="R7263" s="8"/>
      <c r="S7263" s="13"/>
      <c r="T7263" s="13" t="str">
        <f t="shared" si="535"/>
        <v>No Change</v>
      </c>
    </row>
    <row r="7264" spans="1:20" s="14" customFormat="1" x14ac:dyDescent="0.3">
      <c r="A7264" s="11"/>
      <c r="B7264" s="11"/>
      <c r="C7264" s="97"/>
      <c r="D7264" s="11"/>
      <c r="E7264" s="11"/>
      <c r="F7264" s="13"/>
      <c r="G7264" s="13"/>
      <c r="H7264" s="91"/>
      <c r="I7264" s="11"/>
      <c r="J7264" s="11"/>
      <c r="K7264" s="11"/>
      <c r="M7264" s="11"/>
      <c r="N7264" s="13"/>
      <c r="O7264" s="9"/>
      <c r="P7264" s="27"/>
      <c r="Q7264" s="29"/>
      <c r="R7264" s="29"/>
      <c r="S7264" s="27"/>
    </row>
    <row r="7265" spans="1:19" s="14" customFormat="1" x14ac:dyDescent="0.3">
      <c r="A7265" s="11"/>
      <c r="B7265" s="11"/>
      <c r="C7265" s="97"/>
      <c r="D7265" s="11"/>
      <c r="E7265" s="11"/>
      <c r="F7265" s="13"/>
      <c r="G7265" s="13"/>
      <c r="H7265" s="91"/>
      <c r="I7265" s="11"/>
      <c r="J7265" s="11"/>
      <c r="K7265" s="11"/>
      <c r="M7265" s="11"/>
      <c r="N7265" s="13"/>
      <c r="O7265" s="9"/>
      <c r="P7265" s="27"/>
      <c r="Q7265" s="29"/>
      <c r="R7265" s="29"/>
      <c r="S7265" s="27"/>
    </row>
    <row r="7266" spans="1:19" s="14" customFormat="1" x14ac:dyDescent="0.3">
      <c r="A7266" s="11"/>
      <c r="B7266" s="11"/>
      <c r="C7266" s="97"/>
      <c r="D7266" s="11"/>
      <c r="E7266" s="11"/>
      <c r="F7266" s="13"/>
      <c r="G7266" s="13"/>
      <c r="H7266" s="91"/>
      <c r="I7266" s="11"/>
      <c r="J7266" s="11"/>
      <c r="K7266" s="11"/>
      <c r="M7266" s="11"/>
      <c r="N7266" s="13"/>
      <c r="O7266" s="9"/>
      <c r="P7266" s="27"/>
      <c r="Q7266" s="29"/>
      <c r="R7266" s="29"/>
      <c r="S7266" s="27"/>
    </row>
    <row r="7267" spans="1:19" s="14" customFormat="1" x14ac:dyDescent="0.3">
      <c r="A7267" s="11"/>
      <c r="B7267" s="11"/>
      <c r="C7267" s="97"/>
      <c r="D7267" s="11"/>
      <c r="E7267" s="11"/>
      <c r="F7267" s="13"/>
      <c r="G7267" s="13"/>
      <c r="H7267" s="91"/>
      <c r="I7267" s="11"/>
      <c r="J7267" s="11"/>
      <c r="K7267" s="11"/>
      <c r="M7267" s="11"/>
      <c r="N7267" s="13"/>
      <c r="O7267" s="9"/>
      <c r="P7267" s="27"/>
      <c r="Q7267" s="29"/>
      <c r="R7267" s="29"/>
      <c r="S7267" s="27"/>
    </row>
    <row r="7268" spans="1:19" s="14" customFormat="1" x14ac:dyDescent="0.3">
      <c r="A7268" s="11"/>
      <c r="B7268" s="11"/>
      <c r="C7268" s="97"/>
      <c r="D7268" s="11"/>
      <c r="E7268" s="11"/>
      <c r="F7268" s="13"/>
      <c r="G7268" s="13"/>
      <c r="H7268" s="91"/>
      <c r="I7268" s="11"/>
      <c r="J7268" s="11"/>
      <c r="K7268" s="11"/>
      <c r="M7268" s="11"/>
      <c r="N7268" s="13"/>
      <c r="O7268" s="9"/>
      <c r="P7268" s="27"/>
      <c r="Q7268" s="29"/>
      <c r="R7268" s="29"/>
      <c r="S7268" s="27"/>
    </row>
    <row r="7269" spans="1:19" s="14" customFormat="1" x14ac:dyDescent="0.3">
      <c r="A7269" s="11"/>
      <c r="B7269" s="11"/>
      <c r="C7269" s="97"/>
      <c r="D7269" s="11"/>
      <c r="E7269" s="11"/>
      <c r="F7269" s="13"/>
      <c r="G7269" s="13"/>
      <c r="H7269" s="91"/>
      <c r="I7269" s="11"/>
      <c r="J7269" s="11"/>
      <c r="K7269" s="11"/>
      <c r="M7269" s="11"/>
      <c r="N7269" s="13"/>
      <c r="O7269" s="9"/>
      <c r="P7269" s="27"/>
      <c r="Q7269" s="29"/>
      <c r="R7269" s="29"/>
      <c r="S7269" s="27"/>
    </row>
    <row r="7270" spans="1:19" s="14" customFormat="1" x14ac:dyDescent="0.3">
      <c r="A7270" s="11"/>
      <c r="B7270" s="11"/>
      <c r="C7270" s="97"/>
      <c r="D7270" s="11"/>
      <c r="E7270" s="11"/>
      <c r="F7270" s="13"/>
      <c r="G7270" s="13"/>
      <c r="H7270" s="91"/>
      <c r="I7270" s="11"/>
      <c r="J7270" s="11"/>
      <c r="K7270" s="11"/>
      <c r="M7270" s="11"/>
      <c r="N7270" s="13"/>
      <c r="O7270" s="9"/>
      <c r="P7270" s="27"/>
      <c r="Q7270" s="29"/>
      <c r="R7270" s="29"/>
      <c r="S7270" s="27"/>
    </row>
    <row r="7271" spans="1:19" s="14" customFormat="1" x14ac:dyDescent="0.3">
      <c r="A7271" s="11"/>
      <c r="B7271" s="11"/>
      <c r="C7271" s="97"/>
      <c r="D7271" s="11"/>
      <c r="E7271" s="11"/>
      <c r="F7271" s="13"/>
      <c r="G7271" s="13"/>
      <c r="H7271" s="91"/>
      <c r="I7271" s="11"/>
      <c r="J7271" s="11"/>
      <c r="K7271" s="11"/>
      <c r="M7271" s="11"/>
      <c r="N7271" s="13"/>
      <c r="O7271" s="9"/>
      <c r="P7271" s="27"/>
      <c r="Q7271" s="29"/>
      <c r="R7271" s="29"/>
      <c r="S7271" s="27"/>
    </row>
    <row r="7272" spans="1:19" s="14" customFormat="1" x14ac:dyDescent="0.3">
      <c r="A7272" s="11"/>
      <c r="B7272" s="11"/>
      <c r="C7272" s="97"/>
      <c r="D7272" s="11"/>
      <c r="E7272" s="11"/>
      <c r="F7272" s="13"/>
      <c r="G7272" s="13"/>
      <c r="H7272" s="91"/>
      <c r="I7272" s="11"/>
      <c r="J7272" s="11"/>
      <c r="K7272" s="11"/>
      <c r="M7272" s="11"/>
      <c r="N7272" s="13"/>
      <c r="O7272" s="9"/>
      <c r="P7272" s="27"/>
      <c r="Q7272" s="29"/>
      <c r="R7272" s="29"/>
      <c r="S7272" s="27"/>
    </row>
    <row r="7273" spans="1:19" s="14" customFormat="1" x14ac:dyDescent="0.3">
      <c r="A7273" s="11"/>
      <c r="B7273" s="11"/>
      <c r="C7273" s="97"/>
      <c r="D7273" s="11"/>
      <c r="E7273" s="11"/>
      <c r="F7273" s="13"/>
      <c r="G7273" s="13"/>
      <c r="H7273" s="91"/>
      <c r="I7273" s="11"/>
      <c r="J7273" s="11"/>
      <c r="K7273" s="11"/>
      <c r="M7273" s="11"/>
      <c r="N7273" s="13"/>
      <c r="O7273" s="9"/>
      <c r="P7273" s="27"/>
      <c r="Q7273" s="29"/>
      <c r="R7273" s="29"/>
      <c r="S7273" s="27"/>
    </row>
    <row r="7274" spans="1:19" s="14" customFormat="1" x14ac:dyDescent="0.3">
      <c r="A7274" s="11"/>
      <c r="B7274" s="11"/>
      <c r="C7274" s="97"/>
      <c r="D7274" s="11"/>
      <c r="E7274" s="11"/>
      <c r="F7274" s="13"/>
      <c r="G7274" s="13"/>
      <c r="H7274" s="91"/>
      <c r="I7274" s="11"/>
      <c r="J7274" s="11"/>
      <c r="K7274" s="11"/>
      <c r="M7274" s="11"/>
      <c r="N7274" s="13"/>
      <c r="O7274" s="9"/>
      <c r="P7274" s="27"/>
      <c r="Q7274" s="29"/>
      <c r="R7274" s="29"/>
      <c r="S7274" s="27"/>
    </row>
    <row r="7275" spans="1:19" s="14" customFormat="1" x14ac:dyDescent="0.3">
      <c r="A7275" s="11"/>
      <c r="B7275" s="11"/>
      <c r="C7275" s="97"/>
      <c r="D7275" s="11"/>
      <c r="E7275" s="11"/>
      <c r="F7275" s="13"/>
      <c r="G7275" s="13"/>
      <c r="H7275" s="91"/>
      <c r="I7275" s="11"/>
      <c r="J7275" s="11"/>
      <c r="K7275" s="11"/>
      <c r="M7275" s="11"/>
      <c r="N7275" s="13"/>
      <c r="O7275" s="9"/>
      <c r="P7275" s="27"/>
      <c r="Q7275" s="29"/>
      <c r="R7275" s="29"/>
      <c r="S7275" s="27"/>
    </row>
    <row r="7276" spans="1:19" s="14" customFormat="1" x14ac:dyDescent="0.3">
      <c r="A7276" s="11"/>
      <c r="B7276" s="11"/>
      <c r="C7276" s="97"/>
      <c r="D7276" s="11"/>
      <c r="E7276" s="11"/>
      <c r="F7276" s="13"/>
      <c r="G7276" s="13"/>
      <c r="H7276" s="91"/>
      <c r="I7276" s="11"/>
      <c r="J7276" s="11"/>
      <c r="K7276" s="11"/>
      <c r="M7276" s="11"/>
      <c r="N7276" s="13"/>
      <c r="O7276" s="9"/>
      <c r="P7276" s="27"/>
      <c r="Q7276" s="29"/>
      <c r="R7276" s="29"/>
      <c r="S7276" s="27"/>
    </row>
    <row r="7277" spans="1:19" s="14" customFormat="1" x14ac:dyDescent="0.3">
      <c r="A7277" s="11"/>
      <c r="B7277" s="11"/>
      <c r="C7277" s="97"/>
      <c r="D7277" s="11"/>
      <c r="E7277" s="11"/>
      <c r="F7277" s="13"/>
      <c r="G7277" s="13"/>
      <c r="H7277" s="91"/>
      <c r="I7277" s="11"/>
      <c r="J7277" s="11"/>
      <c r="K7277" s="11"/>
      <c r="M7277" s="11"/>
      <c r="N7277" s="13"/>
      <c r="O7277" s="9"/>
      <c r="P7277" s="27"/>
      <c r="Q7277" s="29"/>
      <c r="R7277" s="29"/>
      <c r="S7277" s="27"/>
    </row>
    <row r="7278" spans="1:19" s="14" customFormat="1" x14ac:dyDescent="0.3">
      <c r="A7278" s="11"/>
      <c r="B7278" s="11"/>
      <c r="C7278" s="97"/>
      <c r="D7278" s="11"/>
      <c r="E7278" s="11"/>
      <c r="F7278" s="13"/>
      <c r="G7278" s="13"/>
      <c r="H7278" s="91"/>
      <c r="I7278" s="11"/>
      <c r="J7278" s="11"/>
      <c r="K7278" s="11"/>
      <c r="M7278" s="11"/>
      <c r="N7278" s="13"/>
      <c r="O7278" s="9"/>
      <c r="P7278" s="27"/>
      <c r="Q7278" s="29"/>
      <c r="R7278" s="29"/>
      <c r="S7278" s="27"/>
    </row>
    <row r="7279" spans="1:19" s="14" customFormat="1" x14ac:dyDescent="0.3">
      <c r="A7279" s="11"/>
      <c r="B7279" s="11"/>
      <c r="C7279" s="97"/>
      <c r="D7279" s="11"/>
      <c r="E7279" s="11"/>
      <c r="F7279" s="13"/>
      <c r="G7279" s="13"/>
      <c r="H7279" s="91"/>
      <c r="I7279" s="11"/>
      <c r="J7279" s="11"/>
      <c r="K7279" s="11"/>
      <c r="M7279" s="11"/>
      <c r="N7279" s="13"/>
      <c r="O7279" s="9"/>
      <c r="P7279" s="27"/>
      <c r="Q7279" s="29"/>
      <c r="R7279" s="29"/>
      <c r="S7279" s="27"/>
    </row>
    <row r="7280" spans="1:19" s="14" customFormat="1" x14ac:dyDescent="0.3">
      <c r="A7280" s="11"/>
      <c r="B7280" s="11"/>
      <c r="C7280" s="97"/>
      <c r="D7280" s="11"/>
      <c r="E7280" s="11"/>
      <c r="F7280" s="13"/>
      <c r="G7280" s="13"/>
      <c r="H7280" s="91"/>
      <c r="I7280" s="11"/>
      <c r="J7280" s="11"/>
      <c r="K7280" s="11"/>
      <c r="M7280" s="11"/>
      <c r="N7280" s="13"/>
      <c r="O7280" s="9"/>
      <c r="P7280" s="27"/>
      <c r="Q7280" s="29"/>
      <c r="R7280" s="29"/>
      <c r="S7280" s="27"/>
    </row>
    <row r="7281" spans="1:19" s="14" customFormat="1" x14ac:dyDescent="0.3">
      <c r="A7281" s="11"/>
      <c r="B7281" s="11"/>
      <c r="C7281" s="97"/>
      <c r="D7281" s="11"/>
      <c r="E7281" s="11"/>
      <c r="F7281" s="13"/>
      <c r="G7281" s="13"/>
      <c r="H7281" s="91"/>
      <c r="I7281" s="11"/>
      <c r="J7281" s="11"/>
      <c r="K7281" s="11"/>
      <c r="M7281" s="11"/>
      <c r="N7281" s="13"/>
      <c r="O7281" s="9"/>
      <c r="P7281" s="27"/>
      <c r="Q7281" s="29"/>
      <c r="R7281" s="29"/>
      <c r="S7281" s="27"/>
    </row>
    <row r="7282" spans="1:19" s="14" customFormat="1" x14ac:dyDescent="0.3">
      <c r="A7282" s="11"/>
      <c r="B7282" s="11"/>
      <c r="C7282" s="97"/>
      <c r="D7282" s="11"/>
      <c r="E7282" s="11"/>
      <c r="F7282" s="13"/>
      <c r="G7282" s="13"/>
      <c r="H7282" s="91"/>
      <c r="I7282" s="11"/>
      <c r="J7282" s="11"/>
      <c r="K7282" s="11"/>
      <c r="M7282" s="11"/>
      <c r="N7282" s="13"/>
      <c r="O7282" s="9"/>
      <c r="P7282" s="27"/>
      <c r="Q7282" s="29"/>
      <c r="R7282" s="29"/>
      <c r="S7282" s="27"/>
    </row>
    <row r="7283" spans="1:19" s="14" customFormat="1" x14ac:dyDescent="0.3">
      <c r="A7283" s="11"/>
      <c r="B7283" s="11"/>
      <c r="C7283" s="97"/>
      <c r="D7283" s="11"/>
      <c r="E7283" s="11"/>
      <c r="F7283" s="13"/>
      <c r="G7283" s="13"/>
      <c r="H7283" s="91"/>
      <c r="I7283" s="11"/>
      <c r="J7283" s="11"/>
      <c r="K7283" s="11"/>
      <c r="M7283" s="11"/>
      <c r="N7283" s="13"/>
      <c r="O7283" s="9"/>
      <c r="P7283" s="27"/>
      <c r="Q7283" s="29"/>
      <c r="R7283" s="29"/>
      <c r="S7283" s="27"/>
    </row>
    <row r="7284" spans="1:19" s="14" customFormat="1" x14ac:dyDescent="0.3">
      <c r="A7284" s="11"/>
      <c r="B7284" s="11"/>
      <c r="C7284" s="97"/>
      <c r="D7284" s="11"/>
      <c r="E7284" s="11"/>
      <c r="F7284" s="13"/>
      <c r="G7284" s="13"/>
      <c r="H7284" s="91"/>
      <c r="I7284" s="11"/>
      <c r="J7284" s="11"/>
      <c r="K7284" s="11"/>
      <c r="M7284" s="11"/>
      <c r="N7284" s="13"/>
      <c r="O7284" s="9"/>
      <c r="P7284" s="27"/>
      <c r="Q7284" s="29"/>
      <c r="R7284" s="29"/>
      <c r="S7284" s="27"/>
    </row>
    <row r="7285" spans="1:19" s="14" customFormat="1" x14ac:dyDescent="0.3">
      <c r="A7285" s="11"/>
      <c r="B7285" s="11"/>
      <c r="C7285" s="97"/>
      <c r="D7285" s="11"/>
      <c r="E7285" s="11"/>
      <c r="F7285" s="13"/>
      <c r="G7285" s="13"/>
      <c r="H7285" s="91"/>
      <c r="I7285" s="11"/>
      <c r="J7285" s="11"/>
      <c r="K7285" s="11"/>
      <c r="M7285" s="11"/>
      <c r="N7285" s="13"/>
      <c r="O7285" s="9"/>
      <c r="P7285" s="27"/>
      <c r="Q7285" s="29"/>
      <c r="R7285" s="29"/>
      <c r="S7285" s="27"/>
    </row>
    <row r="7286" spans="1:19" s="14" customFormat="1" x14ac:dyDescent="0.3">
      <c r="A7286" s="11"/>
      <c r="B7286" s="11"/>
      <c r="C7286" s="97"/>
      <c r="D7286" s="11"/>
      <c r="E7286" s="11"/>
      <c r="F7286" s="13"/>
      <c r="G7286" s="13"/>
      <c r="H7286" s="91"/>
      <c r="I7286" s="11"/>
      <c r="J7286" s="11"/>
      <c r="K7286" s="11"/>
      <c r="M7286" s="11"/>
      <c r="N7286" s="13"/>
      <c r="O7286" s="9"/>
      <c r="P7286" s="27"/>
      <c r="Q7286" s="29"/>
      <c r="R7286" s="29"/>
      <c r="S7286" s="27"/>
    </row>
    <row r="7287" spans="1:19" s="14" customFormat="1" x14ac:dyDescent="0.3">
      <c r="A7287" s="11"/>
      <c r="B7287" s="11"/>
      <c r="C7287" s="97"/>
      <c r="D7287" s="11"/>
      <c r="E7287" s="11"/>
      <c r="F7287" s="13"/>
      <c r="G7287" s="13"/>
      <c r="H7287" s="91"/>
      <c r="I7287" s="11"/>
      <c r="J7287" s="11"/>
      <c r="K7287" s="11"/>
      <c r="M7287" s="11"/>
      <c r="N7287" s="13"/>
      <c r="O7287" s="9"/>
      <c r="P7287" s="27"/>
      <c r="Q7287" s="29"/>
      <c r="R7287" s="29"/>
      <c r="S7287" s="27"/>
    </row>
    <row r="7288" spans="1:19" s="14" customFormat="1" x14ac:dyDescent="0.3">
      <c r="A7288" s="11"/>
      <c r="B7288" s="11"/>
      <c r="C7288" s="97"/>
      <c r="D7288" s="11"/>
      <c r="E7288" s="11"/>
      <c r="F7288" s="13"/>
      <c r="G7288" s="13"/>
      <c r="H7288" s="91"/>
      <c r="I7288" s="11"/>
      <c r="J7288" s="11"/>
      <c r="K7288" s="11"/>
      <c r="M7288" s="11"/>
      <c r="N7288" s="13"/>
      <c r="O7288" s="9"/>
      <c r="P7288" s="27"/>
      <c r="Q7288" s="29"/>
      <c r="R7288" s="29"/>
      <c r="S7288" s="27"/>
    </row>
    <row r="7289" spans="1:19" s="14" customFormat="1" x14ac:dyDescent="0.3">
      <c r="A7289" s="11"/>
      <c r="B7289" s="11"/>
      <c r="C7289" s="97"/>
      <c r="D7289" s="11"/>
      <c r="E7289" s="11"/>
      <c r="F7289" s="13"/>
      <c r="G7289" s="13"/>
      <c r="H7289" s="91"/>
      <c r="I7289" s="11"/>
      <c r="J7289" s="11"/>
      <c r="K7289" s="11"/>
      <c r="M7289" s="11"/>
      <c r="N7289" s="13"/>
      <c r="O7289" s="9"/>
      <c r="P7289" s="27"/>
      <c r="Q7289" s="29"/>
      <c r="R7289" s="29"/>
      <c r="S7289" s="27"/>
    </row>
    <row r="7290" spans="1:19" s="14" customFormat="1" x14ac:dyDescent="0.3">
      <c r="A7290" s="11"/>
      <c r="B7290" s="11"/>
      <c r="C7290" s="97"/>
      <c r="D7290" s="11"/>
      <c r="E7290" s="11"/>
      <c r="F7290" s="13"/>
      <c r="G7290" s="13"/>
      <c r="H7290" s="91"/>
      <c r="I7290" s="11"/>
      <c r="J7290" s="11"/>
      <c r="K7290" s="11"/>
      <c r="M7290" s="11"/>
      <c r="N7290" s="13"/>
      <c r="O7290" s="9"/>
      <c r="P7290" s="27"/>
      <c r="Q7290" s="29"/>
      <c r="R7290" s="29"/>
      <c r="S7290" s="27"/>
    </row>
    <row r="7291" spans="1:19" s="14" customFormat="1" x14ac:dyDescent="0.3">
      <c r="A7291" s="11"/>
      <c r="B7291" s="11"/>
      <c r="C7291" s="97"/>
      <c r="D7291" s="11"/>
      <c r="E7291" s="11"/>
      <c r="F7291" s="13"/>
      <c r="G7291" s="13"/>
      <c r="H7291" s="91"/>
      <c r="I7291" s="11"/>
      <c r="J7291" s="11"/>
      <c r="K7291" s="11"/>
      <c r="M7291" s="11"/>
      <c r="N7291" s="13"/>
      <c r="O7291" s="9"/>
      <c r="P7291" s="27"/>
      <c r="Q7291" s="29"/>
      <c r="R7291" s="29"/>
      <c r="S7291" s="27"/>
    </row>
    <row r="7292" spans="1:19" s="14" customFormat="1" x14ac:dyDescent="0.3">
      <c r="A7292" s="11"/>
      <c r="B7292" s="11"/>
      <c r="C7292" s="97"/>
      <c r="D7292" s="11"/>
      <c r="E7292" s="11"/>
      <c r="F7292" s="13"/>
      <c r="G7292" s="13"/>
      <c r="H7292" s="91"/>
      <c r="I7292" s="11"/>
      <c r="J7292" s="11"/>
      <c r="K7292" s="11"/>
      <c r="M7292" s="11"/>
      <c r="N7292" s="13"/>
      <c r="O7292" s="9"/>
      <c r="P7292" s="27"/>
      <c r="Q7292" s="29"/>
      <c r="R7292" s="29"/>
      <c r="S7292" s="27"/>
    </row>
    <row r="7293" spans="1:19" s="14" customFormat="1" x14ac:dyDescent="0.3">
      <c r="A7293" s="11"/>
      <c r="B7293" s="11"/>
      <c r="C7293" s="97"/>
      <c r="D7293" s="11"/>
      <c r="E7293" s="11"/>
      <c r="F7293" s="13"/>
      <c r="G7293" s="13"/>
      <c r="H7293" s="91"/>
      <c r="I7293" s="11"/>
      <c r="J7293" s="11"/>
      <c r="K7293" s="11"/>
      <c r="M7293" s="11"/>
      <c r="N7293" s="13"/>
      <c r="O7293" s="9"/>
      <c r="P7293" s="27"/>
      <c r="Q7293" s="29"/>
      <c r="R7293" s="29"/>
      <c r="S7293" s="27"/>
    </row>
    <row r="7294" spans="1:19" s="14" customFormat="1" x14ac:dyDescent="0.3">
      <c r="A7294" s="11"/>
      <c r="B7294" s="11"/>
      <c r="C7294" s="97"/>
      <c r="D7294" s="11"/>
      <c r="E7294" s="11"/>
      <c r="F7294" s="13"/>
      <c r="G7294" s="13"/>
      <c r="H7294" s="91"/>
      <c r="I7294" s="11"/>
      <c r="J7294" s="11"/>
      <c r="K7294" s="11"/>
      <c r="M7294" s="11"/>
      <c r="N7294" s="13"/>
      <c r="O7294" s="9"/>
      <c r="P7294" s="27"/>
      <c r="Q7294" s="29"/>
      <c r="R7294" s="29"/>
      <c r="S7294" s="27"/>
    </row>
    <row r="7295" spans="1:19" s="14" customFormat="1" x14ac:dyDescent="0.3">
      <c r="A7295" s="11"/>
      <c r="B7295" s="11"/>
      <c r="C7295" s="97"/>
      <c r="D7295" s="11"/>
      <c r="E7295" s="11"/>
      <c r="F7295" s="13"/>
      <c r="G7295" s="13"/>
      <c r="H7295" s="91"/>
      <c r="I7295" s="11"/>
      <c r="J7295" s="11"/>
      <c r="K7295" s="11"/>
      <c r="M7295" s="11"/>
      <c r="N7295" s="13"/>
      <c r="O7295" s="9"/>
      <c r="P7295" s="27"/>
      <c r="Q7295" s="29"/>
      <c r="R7295" s="29"/>
      <c r="S7295" s="27"/>
    </row>
    <row r="7296" spans="1:19" s="14" customFormat="1" x14ac:dyDescent="0.3">
      <c r="A7296" s="11"/>
      <c r="B7296" s="11"/>
      <c r="C7296" s="97"/>
      <c r="D7296" s="11"/>
      <c r="E7296" s="11"/>
      <c r="F7296" s="13"/>
      <c r="G7296" s="13"/>
      <c r="H7296" s="91"/>
      <c r="I7296" s="11"/>
      <c r="J7296" s="11"/>
      <c r="K7296" s="11"/>
      <c r="M7296" s="11"/>
      <c r="N7296" s="13"/>
      <c r="O7296" s="9"/>
      <c r="P7296" s="27"/>
      <c r="Q7296" s="29"/>
      <c r="R7296" s="29"/>
      <c r="S7296" s="27"/>
    </row>
    <row r="7297" spans="1:19" s="14" customFormat="1" x14ac:dyDescent="0.3">
      <c r="A7297" s="11"/>
      <c r="B7297" s="11"/>
      <c r="C7297" s="97"/>
      <c r="D7297" s="11"/>
      <c r="E7297" s="11"/>
      <c r="F7297" s="13"/>
      <c r="G7297" s="13"/>
      <c r="H7297" s="91"/>
      <c r="I7297" s="11"/>
      <c r="J7297" s="11"/>
      <c r="K7297" s="11"/>
      <c r="M7297" s="11"/>
      <c r="N7297" s="13"/>
      <c r="O7297" s="9"/>
      <c r="P7297" s="27"/>
      <c r="Q7297" s="29"/>
      <c r="R7297" s="29"/>
      <c r="S7297" s="27"/>
    </row>
    <row r="7298" spans="1:19" s="14" customFormat="1" x14ac:dyDescent="0.3">
      <c r="A7298" s="11"/>
      <c r="B7298" s="11"/>
      <c r="C7298" s="97"/>
      <c r="D7298" s="11"/>
      <c r="E7298" s="11"/>
      <c r="F7298" s="13"/>
      <c r="G7298" s="13"/>
      <c r="H7298" s="91"/>
      <c r="I7298" s="11"/>
      <c r="J7298" s="11"/>
      <c r="K7298" s="11"/>
      <c r="M7298" s="11"/>
      <c r="N7298" s="13"/>
      <c r="O7298" s="9"/>
      <c r="P7298" s="27"/>
      <c r="Q7298" s="29"/>
      <c r="R7298" s="29"/>
      <c r="S7298" s="27"/>
    </row>
    <row r="7299" spans="1:19" s="14" customFormat="1" x14ac:dyDescent="0.3">
      <c r="A7299" s="11"/>
      <c r="B7299" s="11"/>
      <c r="C7299" s="97"/>
      <c r="D7299" s="11"/>
      <c r="E7299" s="11"/>
      <c r="F7299" s="13"/>
      <c r="G7299" s="13"/>
      <c r="H7299" s="91"/>
      <c r="I7299" s="11"/>
      <c r="J7299" s="11"/>
      <c r="K7299" s="11"/>
      <c r="M7299" s="11"/>
      <c r="N7299" s="13"/>
      <c r="O7299" s="9"/>
      <c r="P7299" s="27"/>
      <c r="Q7299" s="29"/>
      <c r="R7299" s="29"/>
      <c r="S7299" s="27"/>
    </row>
    <row r="7300" spans="1:19" s="14" customFormat="1" x14ac:dyDescent="0.3">
      <c r="A7300" s="11"/>
      <c r="B7300" s="11"/>
      <c r="C7300" s="97"/>
      <c r="D7300" s="11"/>
      <c r="E7300" s="11"/>
      <c r="F7300" s="13"/>
      <c r="G7300" s="13"/>
      <c r="H7300" s="91"/>
      <c r="I7300" s="11"/>
      <c r="J7300" s="11"/>
      <c r="K7300" s="11"/>
      <c r="M7300" s="11"/>
      <c r="N7300" s="13"/>
      <c r="O7300" s="9"/>
      <c r="P7300" s="27"/>
      <c r="Q7300" s="29"/>
      <c r="R7300" s="29"/>
      <c r="S7300" s="27"/>
    </row>
    <row r="7301" spans="1:19" s="14" customFormat="1" x14ac:dyDescent="0.3">
      <c r="A7301" s="11"/>
      <c r="B7301" s="11"/>
      <c r="C7301" s="97"/>
      <c r="D7301" s="11"/>
      <c r="E7301" s="11"/>
      <c r="F7301" s="13"/>
      <c r="G7301" s="13"/>
      <c r="H7301" s="91"/>
      <c r="I7301" s="11"/>
      <c r="J7301" s="11"/>
      <c r="K7301" s="11"/>
      <c r="M7301" s="11"/>
      <c r="N7301" s="13"/>
      <c r="O7301" s="9"/>
      <c r="P7301" s="27"/>
      <c r="Q7301" s="29"/>
      <c r="R7301" s="29"/>
      <c r="S7301" s="27"/>
    </row>
    <row r="7302" spans="1:19" s="14" customFormat="1" x14ac:dyDescent="0.3">
      <c r="A7302" s="11"/>
      <c r="B7302" s="11"/>
      <c r="C7302" s="97"/>
      <c r="D7302" s="11"/>
      <c r="E7302" s="11"/>
      <c r="F7302" s="13"/>
      <c r="G7302" s="13"/>
      <c r="H7302" s="91"/>
      <c r="I7302" s="11"/>
      <c r="J7302" s="11"/>
      <c r="K7302" s="11"/>
      <c r="M7302" s="11"/>
      <c r="N7302" s="13"/>
      <c r="O7302" s="9"/>
      <c r="P7302" s="27"/>
      <c r="Q7302" s="29"/>
      <c r="R7302" s="29"/>
      <c r="S7302" s="27"/>
    </row>
    <row r="7303" spans="1:19" s="14" customFormat="1" x14ac:dyDescent="0.3">
      <c r="A7303" s="11"/>
      <c r="B7303" s="11"/>
      <c r="C7303" s="97"/>
      <c r="D7303" s="11"/>
      <c r="E7303" s="11"/>
      <c r="F7303" s="13"/>
      <c r="G7303" s="13"/>
      <c r="H7303" s="91"/>
      <c r="I7303" s="11"/>
      <c r="J7303" s="11"/>
      <c r="K7303" s="11"/>
      <c r="M7303" s="11"/>
      <c r="N7303" s="13"/>
      <c r="O7303" s="9"/>
      <c r="P7303" s="27"/>
      <c r="Q7303" s="29"/>
      <c r="R7303" s="29"/>
      <c r="S7303" s="27"/>
    </row>
    <row r="7304" spans="1:19" s="14" customFormat="1" x14ac:dyDescent="0.3">
      <c r="A7304" s="11"/>
      <c r="B7304" s="11"/>
      <c r="C7304" s="97"/>
      <c r="D7304" s="11"/>
      <c r="E7304" s="11"/>
      <c r="F7304" s="13"/>
      <c r="G7304" s="13"/>
      <c r="H7304" s="91"/>
      <c r="I7304" s="11"/>
      <c r="J7304" s="11"/>
      <c r="K7304" s="11"/>
      <c r="M7304" s="11"/>
      <c r="N7304" s="13"/>
      <c r="O7304" s="9"/>
      <c r="P7304" s="27"/>
      <c r="Q7304" s="29"/>
      <c r="R7304" s="29"/>
      <c r="S7304" s="27"/>
    </row>
    <row r="7305" spans="1:19" s="14" customFormat="1" x14ac:dyDescent="0.3">
      <c r="A7305" s="11"/>
      <c r="B7305" s="11"/>
      <c r="C7305" s="97"/>
      <c r="D7305" s="11"/>
      <c r="E7305" s="11"/>
      <c r="F7305" s="13"/>
      <c r="G7305" s="13"/>
      <c r="H7305" s="91"/>
      <c r="I7305" s="11"/>
      <c r="J7305" s="11"/>
      <c r="K7305" s="11"/>
      <c r="M7305" s="11"/>
      <c r="N7305" s="13"/>
      <c r="O7305" s="9"/>
      <c r="P7305" s="27"/>
      <c r="Q7305" s="29"/>
      <c r="R7305" s="29"/>
      <c r="S7305" s="27"/>
    </row>
    <row r="7306" spans="1:19" s="14" customFormat="1" x14ac:dyDescent="0.3">
      <c r="A7306" s="11"/>
      <c r="B7306" s="11"/>
      <c r="C7306" s="97"/>
      <c r="D7306" s="11"/>
      <c r="E7306" s="11"/>
      <c r="F7306" s="13"/>
      <c r="G7306" s="13"/>
      <c r="H7306" s="91"/>
      <c r="I7306" s="11"/>
      <c r="J7306" s="11"/>
      <c r="K7306" s="11"/>
      <c r="M7306" s="11"/>
      <c r="N7306" s="13"/>
      <c r="O7306" s="9"/>
      <c r="P7306" s="27"/>
      <c r="Q7306" s="29"/>
      <c r="R7306" s="29"/>
      <c r="S7306" s="27"/>
    </row>
    <row r="7307" spans="1:19" s="14" customFormat="1" x14ac:dyDescent="0.3">
      <c r="A7307" s="11"/>
      <c r="B7307" s="11"/>
      <c r="C7307" s="97"/>
      <c r="D7307" s="11"/>
      <c r="E7307" s="11"/>
      <c r="F7307" s="13"/>
      <c r="G7307" s="13"/>
      <c r="H7307" s="91"/>
      <c r="I7307" s="11"/>
      <c r="J7307" s="11"/>
      <c r="K7307" s="11"/>
      <c r="M7307" s="11"/>
      <c r="N7307" s="13"/>
      <c r="O7307" s="9"/>
      <c r="P7307" s="27"/>
      <c r="Q7307" s="29"/>
      <c r="R7307" s="29"/>
      <c r="S7307" s="27"/>
    </row>
    <row r="7308" spans="1:19" s="14" customFormat="1" x14ac:dyDescent="0.3">
      <c r="A7308" s="11"/>
      <c r="B7308" s="11"/>
      <c r="C7308" s="97"/>
      <c r="D7308" s="11"/>
      <c r="E7308" s="11"/>
      <c r="F7308" s="13"/>
      <c r="G7308" s="13"/>
      <c r="H7308" s="91"/>
      <c r="I7308" s="11"/>
      <c r="J7308" s="11"/>
      <c r="K7308" s="11"/>
      <c r="M7308" s="11"/>
      <c r="N7308" s="13"/>
      <c r="O7308" s="9"/>
      <c r="P7308" s="27"/>
      <c r="Q7308" s="29"/>
      <c r="R7308" s="29"/>
      <c r="S7308" s="27"/>
    </row>
    <row r="7309" spans="1:19" s="14" customFormat="1" x14ac:dyDescent="0.3">
      <c r="A7309" s="11"/>
      <c r="B7309" s="11"/>
      <c r="C7309" s="97"/>
      <c r="D7309" s="11"/>
      <c r="E7309" s="11"/>
      <c r="F7309" s="13"/>
      <c r="G7309" s="13"/>
      <c r="H7309" s="91"/>
      <c r="I7309" s="11"/>
      <c r="J7309" s="11"/>
      <c r="K7309" s="11"/>
      <c r="M7309" s="11"/>
      <c r="N7309" s="13"/>
      <c r="O7309" s="9"/>
      <c r="P7309" s="27"/>
      <c r="Q7309" s="29"/>
      <c r="R7309" s="29"/>
      <c r="S7309" s="27"/>
    </row>
    <row r="7310" spans="1:19" s="14" customFormat="1" x14ac:dyDescent="0.3">
      <c r="A7310" s="11"/>
      <c r="B7310" s="11"/>
      <c r="C7310" s="97"/>
      <c r="D7310" s="11"/>
      <c r="E7310" s="11"/>
      <c r="F7310" s="13"/>
      <c r="G7310" s="13"/>
      <c r="H7310" s="91"/>
      <c r="I7310" s="11"/>
      <c r="J7310" s="11"/>
      <c r="K7310" s="11"/>
      <c r="M7310" s="11"/>
      <c r="N7310" s="13"/>
      <c r="O7310" s="9"/>
      <c r="P7310" s="27"/>
      <c r="Q7310" s="29"/>
      <c r="R7310" s="29"/>
      <c r="S7310" s="27"/>
    </row>
    <row r="7311" spans="1:19" s="14" customFormat="1" x14ac:dyDescent="0.3">
      <c r="A7311" s="11"/>
      <c r="B7311" s="11"/>
      <c r="C7311" s="97"/>
      <c r="D7311" s="11"/>
      <c r="E7311" s="11"/>
      <c r="F7311" s="13"/>
      <c r="G7311" s="13"/>
      <c r="H7311" s="91"/>
      <c r="I7311" s="11"/>
      <c r="J7311" s="11"/>
      <c r="K7311" s="11"/>
      <c r="M7311" s="11"/>
      <c r="N7311" s="13"/>
      <c r="O7311" s="9"/>
      <c r="P7311" s="27"/>
      <c r="Q7311" s="29"/>
      <c r="R7311" s="29"/>
      <c r="S7311" s="27"/>
    </row>
    <row r="7312" spans="1:19" s="14" customFormat="1" x14ac:dyDescent="0.3">
      <c r="A7312" s="11"/>
      <c r="B7312" s="11"/>
      <c r="C7312" s="97"/>
      <c r="D7312" s="11"/>
      <c r="E7312" s="11"/>
      <c r="F7312" s="13"/>
      <c r="G7312" s="13"/>
      <c r="H7312" s="91"/>
      <c r="I7312" s="11"/>
      <c r="J7312" s="11"/>
      <c r="K7312" s="11"/>
      <c r="M7312" s="11"/>
      <c r="N7312" s="13"/>
      <c r="O7312" s="9"/>
      <c r="P7312" s="27"/>
      <c r="Q7312" s="29"/>
      <c r="R7312" s="29"/>
      <c r="S7312" s="27"/>
    </row>
    <row r="7313" spans="1:19" s="14" customFormat="1" x14ac:dyDescent="0.3">
      <c r="A7313" s="11"/>
      <c r="B7313" s="11"/>
      <c r="C7313" s="97"/>
      <c r="D7313" s="11"/>
      <c r="E7313" s="11"/>
      <c r="F7313" s="13"/>
      <c r="G7313" s="13"/>
      <c r="H7313" s="91"/>
      <c r="I7313" s="11"/>
      <c r="J7313" s="11"/>
      <c r="K7313" s="11"/>
      <c r="M7313" s="11"/>
      <c r="N7313" s="13"/>
      <c r="O7313" s="9"/>
      <c r="P7313" s="27"/>
      <c r="Q7313" s="29"/>
      <c r="R7313" s="29"/>
      <c r="S7313" s="27"/>
    </row>
    <row r="7314" spans="1:19" s="14" customFormat="1" x14ac:dyDescent="0.3">
      <c r="A7314" s="11"/>
      <c r="B7314" s="11"/>
      <c r="C7314" s="97"/>
      <c r="D7314" s="11"/>
      <c r="E7314" s="11"/>
      <c r="F7314" s="13"/>
      <c r="G7314" s="13"/>
      <c r="H7314" s="91"/>
      <c r="I7314" s="11"/>
      <c r="J7314" s="11"/>
      <c r="K7314" s="11"/>
      <c r="M7314" s="11"/>
      <c r="N7314" s="13"/>
      <c r="O7314" s="9"/>
      <c r="P7314" s="27"/>
      <c r="Q7314" s="29"/>
      <c r="R7314" s="29"/>
      <c r="S7314" s="27"/>
    </row>
    <row r="7315" spans="1:19" s="14" customFormat="1" x14ac:dyDescent="0.3">
      <c r="A7315" s="11"/>
      <c r="B7315" s="11"/>
      <c r="C7315" s="97"/>
      <c r="D7315" s="11"/>
      <c r="E7315" s="11"/>
      <c r="F7315" s="13"/>
      <c r="G7315" s="13"/>
      <c r="H7315" s="91"/>
      <c r="I7315" s="11"/>
      <c r="J7315" s="11"/>
      <c r="K7315" s="11"/>
      <c r="M7315" s="11"/>
      <c r="N7315" s="13"/>
      <c r="O7315" s="9"/>
      <c r="P7315" s="27"/>
      <c r="Q7315" s="29"/>
      <c r="R7315" s="29"/>
      <c r="S7315" s="27"/>
    </row>
    <row r="7316" spans="1:19" s="14" customFormat="1" x14ac:dyDescent="0.3">
      <c r="A7316" s="11"/>
      <c r="B7316" s="11"/>
      <c r="C7316" s="97"/>
      <c r="D7316" s="11"/>
      <c r="E7316" s="11"/>
      <c r="F7316" s="13"/>
      <c r="G7316" s="13"/>
      <c r="H7316" s="91"/>
      <c r="I7316" s="11"/>
      <c r="J7316" s="11"/>
      <c r="K7316" s="11"/>
      <c r="M7316" s="11"/>
      <c r="N7316" s="13"/>
      <c r="O7316" s="9"/>
      <c r="P7316" s="27"/>
      <c r="Q7316" s="29"/>
      <c r="R7316" s="29"/>
      <c r="S7316" s="27"/>
    </row>
    <row r="7317" spans="1:19" s="14" customFormat="1" x14ac:dyDescent="0.3">
      <c r="A7317" s="11"/>
      <c r="B7317" s="11"/>
      <c r="C7317" s="97"/>
      <c r="D7317" s="11"/>
      <c r="E7317" s="11"/>
      <c r="F7317" s="13"/>
      <c r="G7317" s="13"/>
      <c r="H7317" s="91"/>
      <c r="I7317" s="11"/>
      <c r="J7317" s="11"/>
      <c r="K7317" s="11"/>
      <c r="M7317" s="11"/>
      <c r="N7317" s="13"/>
      <c r="O7317" s="9"/>
      <c r="P7317" s="27"/>
      <c r="Q7317" s="29"/>
      <c r="R7317" s="29"/>
      <c r="S7317" s="27"/>
    </row>
    <row r="7318" spans="1:19" s="14" customFormat="1" x14ac:dyDescent="0.3">
      <c r="A7318" s="11"/>
      <c r="B7318" s="11"/>
      <c r="C7318" s="97"/>
      <c r="D7318" s="11"/>
      <c r="E7318" s="11"/>
      <c r="F7318" s="13"/>
      <c r="G7318" s="13"/>
      <c r="H7318" s="91"/>
      <c r="I7318" s="11"/>
      <c r="J7318" s="11"/>
      <c r="K7318" s="11"/>
      <c r="M7318" s="11"/>
      <c r="N7318" s="13"/>
      <c r="O7318" s="9"/>
      <c r="P7318" s="27"/>
      <c r="Q7318" s="29"/>
      <c r="R7318" s="29"/>
      <c r="S7318" s="27"/>
    </row>
    <row r="7319" spans="1:19" s="14" customFormat="1" x14ac:dyDescent="0.3">
      <c r="A7319" s="11"/>
      <c r="B7319" s="11"/>
      <c r="C7319" s="97"/>
      <c r="D7319" s="11"/>
      <c r="E7319" s="11"/>
      <c r="F7319" s="13"/>
      <c r="G7319" s="13"/>
      <c r="H7319" s="91"/>
      <c r="I7319" s="11"/>
      <c r="J7319" s="11"/>
      <c r="K7319" s="11"/>
      <c r="M7319" s="11"/>
      <c r="N7319" s="13"/>
      <c r="O7319" s="9"/>
      <c r="P7319" s="27"/>
      <c r="Q7319" s="29"/>
      <c r="R7319" s="29"/>
      <c r="S7319" s="27"/>
    </row>
    <row r="7320" spans="1:19" s="14" customFormat="1" x14ac:dyDescent="0.3">
      <c r="A7320" s="11"/>
      <c r="B7320" s="11"/>
      <c r="C7320" s="97"/>
      <c r="D7320" s="11"/>
      <c r="E7320" s="11"/>
      <c r="F7320" s="13"/>
      <c r="G7320" s="13"/>
      <c r="H7320" s="91"/>
      <c r="I7320" s="11"/>
      <c r="J7320" s="11"/>
      <c r="K7320" s="11"/>
      <c r="M7320" s="11"/>
      <c r="N7320" s="13"/>
      <c r="O7320" s="9"/>
      <c r="P7320" s="27"/>
      <c r="Q7320" s="29"/>
      <c r="R7320" s="29"/>
      <c r="S7320" s="27"/>
    </row>
    <row r="7321" spans="1:19" s="14" customFormat="1" x14ac:dyDescent="0.3">
      <c r="A7321" s="11"/>
      <c r="B7321" s="11"/>
      <c r="C7321" s="97"/>
      <c r="D7321" s="11"/>
      <c r="E7321" s="11"/>
      <c r="F7321" s="13"/>
      <c r="G7321" s="13"/>
      <c r="H7321" s="91"/>
      <c r="I7321" s="11"/>
      <c r="J7321" s="11"/>
      <c r="K7321" s="11"/>
      <c r="M7321" s="11"/>
      <c r="N7321" s="13"/>
      <c r="O7321" s="9"/>
      <c r="P7321" s="27"/>
      <c r="Q7321" s="29"/>
      <c r="R7321" s="29"/>
      <c r="S7321" s="27"/>
    </row>
    <row r="7322" spans="1:19" s="14" customFormat="1" x14ac:dyDescent="0.3">
      <c r="A7322" s="11"/>
      <c r="B7322" s="11"/>
      <c r="C7322" s="97"/>
      <c r="D7322" s="11"/>
      <c r="E7322" s="11"/>
      <c r="F7322" s="13"/>
      <c r="G7322" s="13"/>
      <c r="H7322" s="91"/>
      <c r="I7322" s="11"/>
      <c r="J7322" s="11"/>
      <c r="K7322" s="11"/>
      <c r="M7322" s="11"/>
      <c r="N7322" s="13"/>
      <c r="O7322" s="9"/>
      <c r="P7322" s="27"/>
      <c r="Q7322" s="29"/>
      <c r="R7322" s="29"/>
      <c r="S7322" s="27"/>
    </row>
    <row r="7323" spans="1:19" s="14" customFormat="1" x14ac:dyDescent="0.3">
      <c r="A7323" s="11"/>
      <c r="B7323" s="11"/>
      <c r="C7323" s="97"/>
      <c r="D7323" s="11"/>
      <c r="E7323" s="11"/>
      <c r="F7323" s="13"/>
      <c r="G7323" s="13"/>
      <c r="H7323" s="91"/>
      <c r="I7323" s="11"/>
      <c r="J7323" s="11"/>
      <c r="K7323" s="11"/>
      <c r="M7323" s="11"/>
      <c r="N7323" s="13"/>
      <c r="O7323" s="9"/>
      <c r="P7323" s="27"/>
      <c r="Q7323" s="29"/>
      <c r="R7323" s="29"/>
      <c r="S7323" s="27"/>
    </row>
    <row r="7324" spans="1:19" s="14" customFormat="1" x14ac:dyDescent="0.3">
      <c r="A7324" s="11"/>
      <c r="B7324" s="11"/>
      <c r="C7324" s="97"/>
      <c r="D7324" s="11"/>
      <c r="E7324" s="11"/>
      <c r="F7324" s="13"/>
      <c r="G7324" s="13"/>
      <c r="H7324" s="91"/>
      <c r="I7324" s="11"/>
      <c r="J7324" s="11"/>
      <c r="K7324" s="11"/>
      <c r="M7324" s="11"/>
      <c r="N7324" s="13"/>
      <c r="O7324" s="9"/>
      <c r="P7324" s="27"/>
      <c r="Q7324" s="29"/>
      <c r="R7324" s="29"/>
      <c r="S7324" s="27"/>
    </row>
    <row r="7325" spans="1:19" s="14" customFormat="1" x14ac:dyDescent="0.3">
      <c r="A7325" s="11"/>
      <c r="B7325" s="11"/>
      <c r="C7325" s="97"/>
      <c r="D7325" s="11"/>
      <c r="E7325" s="11"/>
      <c r="F7325" s="13"/>
      <c r="G7325" s="13"/>
      <c r="H7325" s="91"/>
      <c r="I7325" s="11"/>
      <c r="J7325" s="11"/>
      <c r="K7325" s="11"/>
      <c r="M7325" s="11"/>
      <c r="N7325" s="13"/>
      <c r="O7325" s="9"/>
      <c r="P7325" s="27"/>
      <c r="Q7325" s="29"/>
      <c r="R7325" s="29"/>
      <c r="S7325" s="27"/>
    </row>
    <row r="7326" spans="1:19" s="14" customFormat="1" x14ac:dyDescent="0.3">
      <c r="A7326" s="11"/>
      <c r="B7326" s="11"/>
      <c r="C7326" s="97"/>
      <c r="D7326" s="11"/>
      <c r="E7326" s="11"/>
      <c r="F7326" s="13"/>
      <c r="G7326" s="13"/>
      <c r="H7326" s="91"/>
      <c r="I7326" s="11"/>
      <c r="J7326" s="11"/>
      <c r="K7326" s="11"/>
      <c r="M7326" s="11"/>
      <c r="N7326" s="13"/>
      <c r="O7326" s="9"/>
      <c r="P7326" s="27"/>
      <c r="Q7326" s="29"/>
      <c r="R7326" s="29"/>
      <c r="S7326" s="27"/>
    </row>
    <row r="7327" spans="1:19" s="14" customFormat="1" x14ac:dyDescent="0.3">
      <c r="A7327" s="11"/>
      <c r="B7327" s="11"/>
      <c r="C7327" s="97"/>
      <c r="D7327" s="11"/>
      <c r="E7327" s="11"/>
      <c r="F7327" s="13"/>
      <c r="G7327" s="13"/>
      <c r="H7327" s="91"/>
      <c r="I7327" s="11"/>
      <c r="J7327" s="11"/>
      <c r="K7327" s="11"/>
      <c r="M7327" s="11"/>
      <c r="N7327" s="13"/>
      <c r="O7327" s="9"/>
      <c r="P7327" s="27"/>
      <c r="Q7327" s="29"/>
      <c r="R7327" s="29"/>
      <c r="S7327" s="27"/>
    </row>
    <row r="7328" spans="1:19" s="14" customFormat="1" x14ac:dyDescent="0.3">
      <c r="A7328" s="11"/>
      <c r="B7328" s="11"/>
      <c r="C7328" s="97"/>
      <c r="D7328" s="11"/>
      <c r="E7328" s="11"/>
      <c r="F7328" s="13"/>
      <c r="G7328" s="13"/>
      <c r="H7328" s="91"/>
      <c r="I7328" s="11"/>
      <c r="J7328" s="11"/>
      <c r="K7328" s="11"/>
      <c r="M7328" s="11"/>
      <c r="N7328" s="13"/>
      <c r="O7328" s="9"/>
      <c r="P7328" s="27"/>
      <c r="Q7328" s="29"/>
      <c r="R7328" s="29"/>
      <c r="S7328" s="27"/>
    </row>
    <row r="7329" spans="1:19" s="14" customFormat="1" x14ac:dyDescent="0.3">
      <c r="A7329" s="11"/>
      <c r="B7329" s="11"/>
      <c r="C7329" s="97"/>
      <c r="D7329" s="11"/>
      <c r="E7329" s="11"/>
      <c r="F7329" s="13"/>
      <c r="G7329" s="13"/>
      <c r="H7329" s="91"/>
      <c r="I7329" s="11"/>
      <c r="J7329" s="11"/>
      <c r="K7329" s="11"/>
      <c r="M7329" s="11"/>
      <c r="N7329" s="13"/>
      <c r="O7329" s="9"/>
      <c r="P7329" s="27"/>
      <c r="Q7329" s="29"/>
      <c r="R7329" s="29"/>
      <c r="S7329" s="27"/>
    </row>
    <row r="7330" spans="1:19" s="14" customFormat="1" x14ac:dyDescent="0.3">
      <c r="A7330" s="11"/>
      <c r="B7330" s="11"/>
      <c r="C7330" s="97"/>
      <c r="D7330" s="11"/>
      <c r="E7330" s="11"/>
      <c r="F7330" s="13"/>
      <c r="G7330" s="13"/>
      <c r="H7330" s="91"/>
      <c r="I7330" s="11"/>
      <c r="J7330" s="11"/>
      <c r="K7330" s="11"/>
      <c r="M7330" s="11"/>
      <c r="N7330" s="13"/>
      <c r="O7330" s="9"/>
      <c r="P7330" s="27"/>
      <c r="Q7330" s="29"/>
      <c r="R7330" s="29"/>
      <c r="S7330" s="27"/>
    </row>
    <row r="7331" spans="1:19" s="14" customFormat="1" x14ac:dyDescent="0.3">
      <c r="A7331" s="11"/>
      <c r="B7331" s="11"/>
      <c r="C7331" s="97"/>
      <c r="D7331" s="11"/>
      <c r="E7331" s="11"/>
      <c r="F7331" s="13"/>
      <c r="G7331" s="13"/>
      <c r="H7331" s="91"/>
      <c r="I7331" s="11"/>
      <c r="J7331" s="11"/>
      <c r="K7331" s="11"/>
      <c r="M7331" s="11"/>
      <c r="N7331" s="13"/>
      <c r="O7331" s="9"/>
      <c r="P7331" s="27"/>
      <c r="Q7331" s="29"/>
      <c r="R7331" s="29"/>
      <c r="S7331" s="27"/>
    </row>
    <row r="7332" spans="1:19" s="14" customFormat="1" x14ac:dyDescent="0.3">
      <c r="A7332" s="11"/>
      <c r="B7332" s="11"/>
      <c r="C7332" s="97"/>
      <c r="D7332" s="11"/>
      <c r="E7332" s="11"/>
      <c r="F7332" s="13"/>
      <c r="G7332" s="13"/>
      <c r="H7332" s="91"/>
      <c r="I7332" s="11"/>
      <c r="J7332" s="11"/>
      <c r="K7332" s="11"/>
      <c r="M7332" s="11"/>
      <c r="N7332" s="13"/>
      <c r="O7332" s="9"/>
      <c r="P7332" s="27"/>
      <c r="Q7332" s="29"/>
      <c r="R7332" s="29"/>
      <c r="S7332" s="27"/>
    </row>
    <row r="7333" spans="1:19" s="14" customFormat="1" x14ac:dyDescent="0.3">
      <c r="A7333" s="11"/>
      <c r="B7333" s="11"/>
      <c r="C7333" s="97"/>
      <c r="D7333" s="11"/>
      <c r="E7333" s="11"/>
      <c r="F7333" s="13"/>
      <c r="G7333" s="13"/>
      <c r="H7333" s="91"/>
      <c r="I7333" s="11"/>
      <c r="J7333" s="11"/>
      <c r="K7333" s="11"/>
      <c r="M7333" s="11"/>
      <c r="N7333" s="13"/>
      <c r="O7333" s="9"/>
      <c r="P7333" s="27"/>
      <c r="Q7333" s="29"/>
      <c r="R7333" s="29"/>
      <c r="S7333" s="27"/>
    </row>
    <row r="7334" spans="1:19" s="14" customFormat="1" x14ac:dyDescent="0.3">
      <c r="A7334" s="11"/>
      <c r="B7334" s="11"/>
      <c r="C7334" s="97"/>
      <c r="D7334" s="11"/>
      <c r="E7334" s="11"/>
      <c r="F7334" s="13"/>
      <c r="G7334" s="13"/>
      <c r="H7334" s="91"/>
      <c r="I7334" s="11"/>
      <c r="J7334" s="11"/>
      <c r="K7334" s="11"/>
      <c r="M7334" s="11"/>
      <c r="N7334" s="13"/>
      <c r="O7334" s="9"/>
      <c r="P7334" s="27"/>
      <c r="Q7334" s="29"/>
      <c r="R7334" s="29"/>
      <c r="S7334" s="27"/>
    </row>
    <row r="7335" spans="1:19" s="14" customFormat="1" x14ac:dyDescent="0.3">
      <c r="A7335" s="11"/>
      <c r="B7335" s="11"/>
      <c r="C7335" s="97"/>
      <c r="D7335" s="11"/>
      <c r="E7335" s="11"/>
      <c r="F7335" s="13"/>
      <c r="G7335" s="13"/>
      <c r="H7335" s="91"/>
      <c r="I7335" s="11"/>
      <c r="J7335" s="11"/>
      <c r="K7335" s="11"/>
      <c r="M7335" s="11"/>
      <c r="N7335" s="13"/>
      <c r="O7335" s="9"/>
      <c r="P7335" s="27"/>
      <c r="Q7335" s="29"/>
      <c r="R7335" s="29"/>
      <c r="S7335" s="27"/>
    </row>
    <row r="7336" spans="1:19" s="14" customFormat="1" x14ac:dyDescent="0.3">
      <c r="A7336" s="11"/>
      <c r="B7336" s="11"/>
      <c r="C7336" s="97"/>
      <c r="D7336" s="11"/>
      <c r="E7336" s="11"/>
      <c r="F7336" s="13"/>
      <c r="G7336" s="13"/>
      <c r="H7336" s="91"/>
      <c r="I7336" s="11"/>
      <c r="J7336" s="11"/>
      <c r="K7336" s="11"/>
      <c r="M7336" s="11"/>
      <c r="N7336" s="13"/>
      <c r="O7336" s="9"/>
      <c r="P7336" s="27"/>
      <c r="Q7336" s="29"/>
      <c r="R7336" s="29"/>
      <c r="S7336" s="27"/>
    </row>
    <row r="7337" spans="1:19" s="14" customFormat="1" x14ac:dyDescent="0.3">
      <c r="A7337" s="11"/>
      <c r="B7337" s="11"/>
      <c r="C7337" s="97"/>
      <c r="D7337" s="11"/>
      <c r="E7337" s="11"/>
      <c r="F7337" s="13"/>
      <c r="G7337" s="13"/>
      <c r="H7337" s="91"/>
      <c r="I7337" s="11"/>
      <c r="J7337" s="11"/>
      <c r="K7337" s="11"/>
      <c r="M7337" s="11"/>
      <c r="N7337" s="13"/>
      <c r="O7337" s="9"/>
      <c r="P7337" s="27"/>
      <c r="Q7337" s="29"/>
      <c r="R7337" s="29"/>
      <c r="S7337" s="27"/>
    </row>
    <row r="7338" spans="1:19" s="14" customFormat="1" x14ac:dyDescent="0.3">
      <c r="A7338" s="11"/>
      <c r="B7338" s="11"/>
      <c r="C7338" s="97"/>
      <c r="D7338" s="11"/>
      <c r="E7338" s="11"/>
      <c r="F7338" s="13"/>
      <c r="G7338" s="13"/>
      <c r="H7338" s="91"/>
      <c r="I7338" s="11"/>
      <c r="J7338" s="11"/>
      <c r="K7338" s="11"/>
      <c r="M7338" s="11"/>
      <c r="N7338" s="13"/>
      <c r="O7338" s="9"/>
      <c r="P7338" s="27"/>
      <c r="Q7338" s="29"/>
      <c r="R7338" s="29"/>
      <c r="S7338" s="27"/>
    </row>
    <row r="7339" spans="1:19" s="14" customFormat="1" x14ac:dyDescent="0.3">
      <c r="A7339" s="11"/>
      <c r="B7339" s="11"/>
      <c r="C7339" s="97"/>
      <c r="D7339" s="11"/>
      <c r="E7339" s="11"/>
      <c r="F7339" s="13"/>
      <c r="G7339" s="13"/>
      <c r="H7339" s="91"/>
      <c r="I7339" s="11"/>
      <c r="J7339" s="11"/>
      <c r="K7339" s="11"/>
      <c r="M7339" s="11"/>
      <c r="N7339" s="13"/>
      <c r="O7339" s="9"/>
      <c r="P7339" s="27"/>
      <c r="Q7339" s="29"/>
      <c r="R7339" s="29"/>
      <c r="S7339" s="27"/>
    </row>
    <row r="7340" spans="1:19" s="14" customFormat="1" x14ac:dyDescent="0.3">
      <c r="A7340" s="11"/>
      <c r="B7340" s="11"/>
      <c r="C7340" s="97"/>
      <c r="D7340" s="11"/>
      <c r="E7340" s="11"/>
      <c r="F7340" s="13"/>
      <c r="G7340" s="13"/>
      <c r="H7340" s="91"/>
      <c r="I7340" s="11"/>
      <c r="J7340" s="11"/>
      <c r="K7340" s="11"/>
      <c r="M7340" s="11"/>
      <c r="N7340" s="13"/>
      <c r="O7340" s="9"/>
      <c r="P7340" s="27"/>
      <c r="Q7340" s="29"/>
      <c r="R7340" s="29"/>
      <c r="S7340" s="27"/>
    </row>
    <row r="7341" spans="1:19" s="14" customFormat="1" x14ac:dyDescent="0.3">
      <c r="A7341" s="11"/>
      <c r="B7341" s="11"/>
      <c r="C7341" s="97"/>
      <c r="D7341" s="11"/>
      <c r="E7341" s="11"/>
      <c r="F7341" s="13"/>
      <c r="G7341" s="13"/>
      <c r="H7341" s="91"/>
      <c r="I7341" s="11"/>
      <c r="J7341" s="11"/>
      <c r="K7341" s="11"/>
      <c r="M7341" s="11"/>
      <c r="N7341" s="13"/>
      <c r="O7341" s="9"/>
      <c r="P7341" s="27"/>
      <c r="Q7341" s="29"/>
      <c r="R7341" s="29"/>
      <c r="S7341" s="27"/>
    </row>
    <row r="7342" spans="1:19" s="14" customFormat="1" x14ac:dyDescent="0.3">
      <c r="A7342" s="11"/>
      <c r="B7342" s="11"/>
      <c r="C7342" s="97"/>
      <c r="D7342" s="11"/>
      <c r="E7342" s="11"/>
      <c r="F7342" s="13"/>
      <c r="G7342" s="13"/>
      <c r="H7342" s="91"/>
      <c r="I7342" s="11"/>
      <c r="J7342" s="11"/>
      <c r="K7342" s="11"/>
      <c r="M7342" s="11"/>
      <c r="N7342" s="13"/>
      <c r="O7342" s="9"/>
      <c r="P7342" s="27"/>
      <c r="Q7342" s="29"/>
      <c r="R7342" s="29"/>
      <c r="S7342" s="27"/>
    </row>
    <row r="7343" spans="1:19" s="14" customFormat="1" x14ac:dyDescent="0.3">
      <c r="A7343" s="11"/>
      <c r="B7343" s="11"/>
      <c r="C7343" s="97"/>
      <c r="D7343" s="11"/>
      <c r="E7343" s="11"/>
      <c r="F7343" s="13"/>
      <c r="G7343" s="13"/>
      <c r="H7343" s="91"/>
      <c r="I7343" s="11"/>
      <c r="J7343" s="11"/>
      <c r="K7343" s="11"/>
      <c r="M7343" s="11"/>
      <c r="N7343" s="13"/>
      <c r="O7343" s="9"/>
      <c r="P7343" s="27"/>
      <c r="Q7343" s="29"/>
      <c r="R7343" s="29"/>
      <c r="S7343" s="27"/>
    </row>
    <row r="7344" spans="1:19" s="14" customFormat="1" x14ac:dyDescent="0.3">
      <c r="A7344" s="11"/>
      <c r="B7344" s="11"/>
      <c r="C7344" s="97"/>
      <c r="D7344" s="11"/>
      <c r="E7344" s="11"/>
      <c r="F7344" s="13"/>
      <c r="G7344" s="13"/>
      <c r="H7344" s="91"/>
      <c r="I7344" s="11"/>
      <c r="J7344" s="11"/>
      <c r="K7344" s="11"/>
      <c r="M7344" s="11"/>
      <c r="N7344" s="13"/>
      <c r="O7344" s="9"/>
      <c r="P7344" s="27"/>
      <c r="Q7344" s="29"/>
      <c r="R7344" s="29"/>
      <c r="S7344" s="27"/>
    </row>
    <row r="7345" spans="1:19" s="14" customFormat="1" x14ac:dyDescent="0.3">
      <c r="A7345" s="11"/>
      <c r="B7345" s="11"/>
      <c r="C7345" s="97"/>
      <c r="D7345" s="11"/>
      <c r="E7345" s="11"/>
      <c r="F7345" s="13"/>
      <c r="G7345" s="13"/>
      <c r="H7345" s="91"/>
      <c r="I7345" s="11"/>
      <c r="J7345" s="11"/>
      <c r="K7345" s="11"/>
      <c r="M7345" s="11"/>
      <c r="N7345" s="13"/>
      <c r="O7345" s="9"/>
      <c r="P7345" s="27"/>
      <c r="Q7345" s="29"/>
      <c r="R7345" s="29"/>
      <c r="S7345" s="27"/>
    </row>
    <row r="7346" spans="1:19" s="14" customFormat="1" x14ac:dyDescent="0.3">
      <c r="A7346" s="11"/>
      <c r="B7346" s="11"/>
      <c r="C7346" s="97"/>
      <c r="D7346" s="11"/>
      <c r="E7346" s="11"/>
      <c r="F7346" s="13"/>
      <c r="G7346" s="13"/>
      <c r="H7346" s="91"/>
      <c r="I7346" s="11"/>
      <c r="J7346" s="11"/>
      <c r="K7346" s="11"/>
      <c r="M7346" s="11"/>
      <c r="N7346" s="13"/>
      <c r="O7346" s="9"/>
      <c r="P7346" s="27"/>
      <c r="Q7346" s="29"/>
      <c r="R7346" s="29"/>
      <c r="S7346" s="27"/>
    </row>
    <row r="7347" spans="1:19" s="14" customFormat="1" x14ac:dyDescent="0.3">
      <c r="A7347" s="11"/>
      <c r="B7347" s="11"/>
      <c r="C7347" s="97"/>
      <c r="D7347" s="11"/>
      <c r="E7347" s="11"/>
      <c r="F7347" s="13"/>
      <c r="G7347" s="13"/>
      <c r="H7347" s="91"/>
      <c r="I7347" s="11"/>
      <c r="J7347" s="11"/>
      <c r="K7347" s="11"/>
      <c r="M7347" s="11"/>
      <c r="N7347" s="13"/>
      <c r="O7347" s="9"/>
      <c r="P7347" s="27"/>
      <c r="Q7347" s="29"/>
      <c r="R7347" s="29"/>
      <c r="S7347" s="27"/>
    </row>
    <row r="7348" spans="1:19" s="14" customFormat="1" x14ac:dyDescent="0.3">
      <c r="A7348" s="11"/>
      <c r="B7348" s="11"/>
      <c r="C7348" s="97"/>
      <c r="D7348" s="11"/>
      <c r="E7348" s="11"/>
      <c r="F7348" s="13"/>
      <c r="G7348" s="13"/>
      <c r="H7348" s="91"/>
      <c r="I7348" s="11"/>
      <c r="J7348" s="11"/>
      <c r="K7348" s="11"/>
      <c r="M7348" s="11"/>
      <c r="N7348" s="13"/>
      <c r="O7348" s="9"/>
      <c r="P7348" s="27"/>
      <c r="Q7348" s="29"/>
      <c r="R7348" s="29"/>
      <c r="S7348" s="27"/>
    </row>
    <row r="7349" spans="1:19" s="14" customFormat="1" x14ac:dyDescent="0.3">
      <c r="A7349" s="11"/>
      <c r="B7349" s="11"/>
      <c r="C7349" s="97"/>
      <c r="D7349" s="11"/>
      <c r="E7349" s="11"/>
      <c r="F7349" s="13"/>
      <c r="G7349" s="13"/>
      <c r="H7349" s="91"/>
      <c r="I7349" s="11"/>
      <c r="J7349" s="11"/>
      <c r="K7349" s="11"/>
      <c r="M7349" s="11"/>
      <c r="N7349" s="13"/>
      <c r="O7349" s="9"/>
      <c r="P7349" s="27"/>
      <c r="Q7349" s="29"/>
      <c r="R7349" s="29"/>
      <c r="S7349" s="27"/>
    </row>
    <row r="7350" spans="1:19" s="14" customFormat="1" x14ac:dyDescent="0.3">
      <c r="A7350" s="11"/>
      <c r="B7350" s="11"/>
      <c r="C7350" s="97"/>
      <c r="D7350" s="11"/>
      <c r="E7350" s="11"/>
      <c r="F7350" s="13"/>
      <c r="G7350" s="13"/>
      <c r="H7350" s="91"/>
      <c r="I7350" s="11"/>
      <c r="J7350" s="11"/>
      <c r="K7350" s="11"/>
      <c r="M7350" s="11"/>
      <c r="N7350" s="13"/>
      <c r="O7350" s="9"/>
      <c r="P7350" s="27"/>
      <c r="Q7350" s="29"/>
      <c r="R7350" s="29"/>
      <c r="S7350" s="27"/>
    </row>
    <row r="7351" spans="1:19" s="14" customFormat="1" x14ac:dyDescent="0.3">
      <c r="A7351" s="11"/>
      <c r="B7351" s="11"/>
      <c r="C7351" s="97"/>
      <c r="D7351" s="11"/>
      <c r="E7351" s="11"/>
      <c r="F7351" s="13"/>
      <c r="G7351" s="13"/>
      <c r="H7351" s="91"/>
      <c r="I7351" s="11"/>
      <c r="J7351" s="11"/>
      <c r="K7351" s="11"/>
      <c r="M7351" s="11"/>
      <c r="N7351" s="13"/>
      <c r="O7351" s="9"/>
      <c r="P7351" s="27"/>
      <c r="Q7351" s="29"/>
      <c r="R7351" s="29"/>
      <c r="S7351" s="27"/>
    </row>
    <row r="7352" spans="1:19" s="14" customFormat="1" x14ac:dyDescent="0.3">
      <c r="A7352" s="11"/>
      <c r="B7352" s="11"/>
      <c r="C7352" s="97"/>
      <c r="D7352" s="11"/>
      <c r="E7352" s="11"/>
      <c r="F7352" s="13"/>
      <c r="G7352" s="13"/>
      <c r="H7352" s="91"/>
      <c r="I7352" s="11"/>
      <c r="J7352" s="11"/>
      <c r="K7352" s="11"/>
      <c r="M7352" s="11"/>
      <c r="N7352" s="13"/>
      <c r="O7352" s="9"/>
      <c r="P7352" s="27"/>
      <c r="Q7352" s="29"/>
      <c r="R7352" s="29"/>
      <c r="S7352" s="27"/>
    </row>
    <row r="7353" spans="1:19" s="14" customFormat="1" x14ac:dyDescent="0.3">
      <c r="A7353" s="11"/>
      <c r="B7353" s="11"/>
      <c r="C7353" s="97"/>
      <c r="D7353" s="11"/>
      <c r="E7353" s="11"/>
      <c r="F7353" s="13"/>
      <c r="G7353" s="13"/>
      <c r="H7353" s="91"/>
      <c r="I7353" s="11"/>
      <c r="J7353" s="11"/>
      <c r="K7353" s="11"/>
      <c r="M7353" s="11"/>
      <c r="N7353" s="13"/>
      <c r="O7353" s="9"/>
      <c r="P7353" s="27"/>
      <c r="Q7353" s="29"/>
      <c r="R7353" s="29"/>
      <c r="S7353" s="27"/>
    </row>
    <row r="7354" spans="1:19" s="14" customFormat="1" x14ac:dyDescent="0.3">
      <c r="A7354" s="11"/>
      <c r="B7354" s="11"/>
      <c r="C7354" s="97"/>
      <c r="D7354" s="11"/>
      <c r="E7354" s="11"/>
      <c r="F7354" s="13"/>
      <c r="G7354" s="13"/>
      <c r="H7354" s="91"/>
      <c r="I7354" s="11"/>
      <c r="J7354" s="11"/>
      <c r="K7354" s="11"/>
      <c r="M7354" s="11"/>
      <c r="N7354" s="13"/>
      <c r="O7354" s="9"/>
      <c r="P7354" s="27"/>
      <c r="Q7354" s="29"/>
      <c r="R7354" s="29"/>
      <c r="S7354" s="27"/>
    </row>
    <row r="7355" spans="1:19" s="14" customFormat="1" x14ac:dyDescent="0.3">
      <c r="A7355" s="11"/>
      <c r="B7355" s="11"/>
      <c r="C7355" s="97"/>
      <c r="D7355" s="11"/>
      <c r="E7355" s="11"/>
      <c r="F7355" s="13"/>
      <c r="G7355" s="13"/>
      <c r="H7355" s="91"/>
      <c r="I7355" s="11"/>
      <c r="J7355" s="11"/>
      <c r="K7355" s="11"/>
      <c r="M7355" s="11"/>
      <c r="N7355" s="13"/>
      <c r="O7355" s="9"/>
      <c r="P7355" s="27"/>
      <c r="Q7355" s="29"/>
      <c r="R7355" s="29"/>
      <c r="S7355" s="27"/>
    </row>
    <row r="7356" spans="1:19" s="14" customFormat="1" x14ac:dyDescent="0.3">
      <c r="A7356" s="11"/>
      <c r="B7356" s="11"/>
      <c r="C7356" s="97"/>
      <c r="D7356" s="11"/>
      <c r="E7356" s="11"/>
      <c r="F7356" s="13"/>
      <c r="G7356" s="13"/>
      <c r="H7356" s="91"/>
      <c r="I7356" s="11"/>
      <c r="J7356" s="11"/>
      <c r="K7356" s="11"/>
      <c r="M7356" s="11"/>
      <c r="N7356" s="13"/>
      <c r="O7356" s="9"/>
      <c r="P7356" s="27"/>
      <c r="Q7356" s="29"/>
      <c r="R7356" s="29"/>
      <c r="S7356" s="27"/>
    </row>
    <row r="7357" spans="1:19" s="14" customFormat="1" x14ac:dyDescent="0.3">
      <c r="A7357" s="11"/>
      <c r="B7357" s="11"/>
      <c r="C7357" s="97"/>
      <c r="D7357" s="11"/>
      <c r="E7357" s="11"/>
      <c r="F7357" s="13"/>
      <c r="G7357" s="13"/>
      <c r="H7357" s="91"/>
      <c r="I7357" s="11"/>
      <c r="J7357" s="11"/>
      <c r="K7357" s="11"/>
      <c r="M7357" s="11"/>
      <c r="N7357" s="13"/>
      <c r="O7357" s="9"/>
      <c r="P7357" s="27"/>
      <c r="Q7357" s="29"/>
      <c r="R7357" s="29"/>
      <c r="S7357" s="27"/>
    </row>
    <row r="7358" spans="1:19" s="14" customFormat="1" x14ac:dyDescent="0.3">
      <c r="A7358" s="11"/>
      <c r="B7358" s="11"/>
      <c r="C7358" s="97"/>
      <c r="D7358" s="11"/>
      <c r="E7358" s="11"/>
      <c r="F7358" s="13"/>
      <c r="G7358" s="13"/>
      <c r="H7358" s="91"/>
      <c r="I7358" s="11"/>
      <c r="J7358" s="11"/>
      <c r="K7358" s="11"/>
      <c r="M7358" s="11"/>
      <c r="N7358" s="13"/>
      <c r="O7358" s="9"/>
      <c r="P7358" s="27"/>
      <c r="Q7358" s="29"/>
      <c r="R7358" s="29"/>
      <c r="S7358" s="27"/>
    </row>
    <row r="7359" spans="1:19" s="14" customFormat="1" x14ac:dyDescent="0.3">
      <c r="A7359" s="11"/>
      <c r="B7359" s="11"/>
      <c r="C7359" s="97"/>
      <c r="D7359" s="11"/>
      <c r="E7359" s="11"/>
      <c r="F7359" s="13"/>
      <c r="G7359" s="13"/>
      <c r="H7359" s="91"/>
      <c r="I7359" s="11"/>
      <c r="J7359" s="11"/>
      <c r="K7359" s="11"/>
      <c r="M7359" s="11"/>
      <c r="N7359" s="13"/>
      <c r="O7359" s="9"/>
      <c r="P7359" s="27"/>
      <c r="Q7359" s="29"/>
      <c r="R7359" s="29"/>
      <c r="S7359" s="27"/>
    </row>
    <row r="7360" spans="1:19" s="14" customFormat="1" x14ac:dyDescent="0.3">
      <c r="A7360" s="11"/>
      <c r="B7360" s="11"/>
      <c r="C7360" s="97"/>
      <c r="D7360" s="11"/>
      <c r="E7360" s="11"/>
      <c r="F7360" s="13"/>
      <c r="G7360" s="13"/>
      <c r="H7360" s="91"/>
      <c r="I7360" s="11"/>
      <c r="J7360" s="11"/>
      <c r="K7360" s="11"/>
      <c r="M7360" s="11"/>
      <c r="N7360" s="13"/>
      <c r="O7360" s="9"/>
      <c r="P7360" s="27"/>
      <c r="Q7360" s="29"/>
      <c r="R7360" s="29"/>
      <c r="S7360" s="27"/>
    </row>
    <row r="7361" spans="1:19" s="14" customFormat="1" x14ac:dyDescent="0.3">
      <c r="A7361" s="11"/>
      <c r="B7361" s="11"/>
      <c r="C7361" s="97"/>
      <c r="D7361" s="11"/>
      <c r="E7361" s="11"/>
      <c r="F7361" s="13"/>
      <c r="G7361" s="13"/>
      <c r="H7361" s="91"/>
      <c r="I7361" s="11"/>
      <c r="J7361" s="11"/>
      <c r="K7361" s="11"/>
      <c r="M7361" s="11"/>
      <c r="N7361" s="13"/>
      <c r="O7361" s="9"/>
      <c r="P7361" s="27"/>
      <c r="Q7361" s="29"/>
      <c r="R7361" s="29"/>
      <c r="S7361" s="27"/>
    </row>
    <row r="7362" spans="1:19" s="14" customFormat="1" x14ac:dyDescent="0.3">
      <c r="A7362" s="11"/>
      <c r="B7362" s="11"/>
      <c r="C7362" s="97"/>
      <c r="D7362" s="11"/>
      <c r="E7362" s="11"/>
      <c r="F7362" s="13"/>
      <c r="G7362" s="13"/>
      <c r="H7362" s="91"/>
      <c r="I7362" s="11"/>
      <c r="J7362" s="11"/>
      <c r="K7362" s="11"/>
      <c r="M7362" s="11"/>
      <c r="N7362" s="13"/>
      <c r="O7362" s="9"/>
      <c r="P7362" s="27"/>
      <c r="Q7362" s="29"/>
      <c r="R7362" s="29"/>
      <c r="S7362" s="27"/>
    </row>
    <row r="7363" spans="1:19" s="14" customFormat="1" x14ac:dyDescent="0.3">
      <c r="A7363" s="11"/>
      <c r="B7363" s="11"/>
      <c r="C7363" s="97"/>
      <c r="D7363" s="11"/>
      <c r="E7363" s="11"/>
      <c r="F7363" s="13"/>
      <c r="G7363" s="13"/>
      <c r="H7363" s="91"/>
      <c r="I7363" s="11"/>
      <c r="J7363" s="11"/>
      <c r="K7363" s="11"/>
      <c r="M7363" s="11"/>
      <c r="N7363" s="13"/>
      <c r="O7363" s="9"/>
      <c r="P7363" s="27"/>
      <c r="Q7363" s="29"/>
      <c r="R7363" s="29"/>
      <c r="S7363" s="27"/>
    </row>
    <row r="7364" spans="1:19" s="14" customFormat="1" x14ac:dyDescent="0.3">
      <c r="A7364" s="11"/>
      <c r="B7364" s="11"/>
      <c r="C7364" s="97"/>
      <c r="D7364" s="11"/>
      <c r="E7364" s="11"/>
      <c r="F7364" s="13"/>
      <c r="G7364" s="13"/>
      <c r="H7364" s="91"/>
      <c r="I7364" s="11"/>
      <c r="J7364" s="11"/>
      <c r="K7364" s="11"/>
      <c r="M7364" s="11"/>
      <c r="N7364" s="13"/>
      <c r="O7364" s="9"/>
      <c r="P7364" s="27"/>
      <c r="Q7364" s="29"/>
      <c r="R7364" s="29"/>
      <c r="S7364" s="27"/>
    </row>
    <row r="7365" spans="1:19" s="14" customFormat="1" x14ac:dyDescent="0.3">
      <c r="A7365" s="11"/>
      <c r="B7365" s="11"/>
      <c r="C7365" s="97"/>
      <c r="D7365" s="11"/>
      <c r="E7365" s="11"/>
      <c r="F7365" s="13"/>
      <c r="G7365" s="13"/>
      <c r="H7365" s="91"/>
      <c r="I7365" s="11"/>
      <c r="J7365" s="11"/>
      <c r="K7365" s="11"/>
      <c r="M7365" s="11"/>
      <c r="N7365" s="13"/>
      <c r="O7365" s="9"/>
      <c r="P7365" s="27"/>
      <c r="Q7365" s="29"/>
      <c r="R7365" s="29"/>
      <c r="S7365" s="27"/>
    </row>
    <row r="7366" spans="1:19" s="14" customFormat="1" x14ac:dyDescent="0.3">
      <c r="A7366" s="11"/>
      <c r="B7366" s="11"/>
      <c r="C7366" s="97"/>
      <c r="D7366" s="11"/>
      <c r="E7366" s="11"/>
      <c r="F7366" s="13"/>
      <c r="G7366" s="13"/>
      <c r="H7366" s="91"/>
      <c r="I7366" s="11"/>
      <c r="J7366" s="11"/>
      <c r="K7366" s="11"/>
      <c r="M7366" s="11"/>
      <c r="N7366" s="13"/>
      <c r="O7366" s="9"/>
      <c r="P7366" s="27"/>
      <c r="Q7366" s="29"/>
      <c r="R7366" s="29"/>
      <c r="S7366" s="27"/>
    </row>
    <row r="7367" spans="1:19" s="14" customFormat="1" x14ac:dyDescent="0.3">
      <c r="A7367" s="11"/>
      <c r="B7367" s="11"/>
      <c r="C7367" s="97"/>
      <c r="D7367" s="11"/>
      <c r="E7367" s="11"/>
      <c r="F7367" s="13"/>
      <c r="G7367" s="13"/>
      <c r="H7367" s="91"/>
      <c r="I7367" s="11"/>
      <c r="J7367" s="11"/>
      <c r="K7367" s="11"/>
      <c r="M7367" s="11"/>
      <c r="N7367" s="13"/>
      <c r="O7367" s="9"/>
      <c r="P7367" s="27"/>
      <c r="Q7367" s="29"/>
      <c r="R7367" s="29"/>
      <c r="S7367" s="27"/>
    </row>
    <row r="7368" spans="1:19" s="14" customFormat="1" x14ac:dyDescent="0.3">
      <c r="A7368" s="11"/>
      <c r="B7368" s="11"/>
      <c r="C7368" s="97"/>
      <c r="D7368" s="11"/>
      <c r="E7368" s="11"/>
      <c r="F7368" s="13"/>
      <c r="G7368" s="13"/>
      <c r="H7368" s="91"/>
      <c r="I7368" s="11"/>
      <c r="J7368" s="11"/>
      <c r="K7368" s="11"/>
      <c r="M7368" s="11"/>
      <c r="N7368" s="13"/>
      <c r="O7368" s="9"/>
      <c r="P7368" s="27"/>
      <c r="Q7368" s="29"/>
      <c r="R7368" s="29"/>
      <c r="S7368" s="27"/>
    </row>
    <row r="7369" spans="1:19" s="14" customFormat="1" x14ac:dyDescent="0.3">
      <c r="A7369" s="11"/>
      <c r="B7369" s="11"/>
      <c r="C7369" s="97"/>
      <c r="D7369" s="11"/>
      <c r="E7369" s="11"/>
      <c r="F7369" s="13"/>
      <c r="G7369" s="13"/>
      <c r="H7369" s="91"/>
      <c r="I7369" s="11"/>
      <c r="J7369" s="11"/>
      <c r="K7369" s="11"/>
      <c r="M7369" s="11"/>
      <c r="N7369" s="13"/>
      <c r="O7369" s="9"/>
      <c r="P7369" s="27"/>
      <c r="Q7369" s="29"/>
      <c r="R7369" s="29"/>
      <c r="S7369" s="27"/>
    </row>
    <row r="7370" spans="1:19" s="14" customFormat="1" x14ac:dyDescent="0.3">
      <c r="A7370" s="11"/>
      <c r="B7370" s="11"/>
      <c r="C7370" s="97"/>
      <c r="D7370" s="11"/>
      <c r="E7370" s="11"/>
      <c r="F7370" s="13"/>
      <c r="G7370" s="13"/>
      <c r="H7370" s="91"/>
      <c r="I7370" s="11"/>
      <c r="J7370" s="11"/>
      <c r="K7370" s="11"/>
      <c r="M7370" s="11"/>
      <c r="N7370" s="13"/>
      <c r="O7370" s="9"/>
      <c r="P7370" s="27"/>
      <c r="Q7370" s="29"/>
      <c r="R7370" s="29"/>
      <c r="S7370" s="27"/>
    </row>
    <row r="7371" spans="1:19" s="14" customFormat="1" x14ac:dyDescent="0.3">
      <c r="A7371" s="11"/>
      <c r="B7371" s="11"/>
      <c r="C7371" s="97"/>
      <c r="D7371" s="11"/>
      <c r="E7371" s="11"/>
      <c r="F7371" s="13"/>
      <c r="G7371" s="13"/>
      <c r="H7371" s="91"/>
      <c r="I7371" s="11"/>
      <c r="J7371" s="11"/>
      <c r="K7371" s="11"/>
      <c r="M7371" s="11"/>
      <c r="N7371" s="13"/>
      <c r="O7371" s="9"/>
      <c r="P7371" s="27"/>
      <c r="Q7371" s="29"/>
      <c r="R7371" s="29"/>
      <c r="S7371" s="27"/>
    </row>
    <row r="7372" spans="1:19" s="14" customFormat="1" x14ac:dyDescent="0.3">
      <c r="A7372" s="11"/>
      <c r="B7372" s="11"/>
      <c r="C7372" s="97"/>
      <c r="D7372" s="11"/>
      <c r="E7372" s="11"/>
      <c r="F7372" s="13"/>
      <c r="G7372" s="13"/>
      <c r="H7372" s="91"/>
      <c r="I7372" s="11"/>
      <c r="J7372" s="11"/>
      <c r="K7372" s="11"/>
      <c r="M7372" s="11"/>
      <c r="N7372" s="13"/>
      <c r="O7372" s="9"/>
      <c r="P7372" s="27"/>
      <c r="Q7372" s="29"/>
      <c r="R7372" s="29"/>
      <c r="S7372" s="27"/>
    </row>
    <row r="7373" spans="1:19" s="14" customFormat="1" x14ac:dyDescent="0.3">
      <c r="A7373" s="11"/>
      <c r="B7373" s="11"/>
      <c r="C7373" s="97"/>
      <c r="D7373" s="11"/>
      <c r="E7373" s="11"/>
      <c r="F7373" s="13"/>
      <c r="G7373" s="13"/>
      <c r="H7373" s="91"/>
      <c r="I7373" s="11"/>
      <c r="J7373" s="11"/>
      <c r="K7373" s="11"/>
      <c r="M7373" s="11"/>
      <c r="N7373" s="13"/>
      <c r="O7373" s="9"/>
      <c r="P7373" s="27"/>
      <c r="Q7373" s="29"/>
      <c r="R7373" s="29"/>
      <c r="S7373" s="27"/>
    </row>
    <row r="7374" spans="1:19" s="14" customFormat="1" x14ac:dyDescent="0.3">
      <c r="A7374" s="11"/>
      <c r="B7374" s="11"/>
      <c r="C7374" s="97"/>
      <c r="D7374" s="11"/>
      <c r="E7374" s="11"/>
      <c r="F7374" s="13"/>
      <c r="G7374" s="13"/>
      <c r="H7374" s="91"/>
      <c r="I7374" s="11"/>
      <c r="J7374" s="11"/>
      <c r="K7374" s="11"/>
      <c r="M7374" s="11"/>
      <c r="N7374" s="13"/>
      <c r="O7374" s="9"/>
      <c r="P7374" s="27"/>
      <c r="Q7374" s="29"/>
      <c r="R7374" s="29"/>
      <c r="S7374" s="27"/>
    </row>
    <row r="7375" spans="1:19" s="14" customFormat="1" x14ac:dyDescent="0.3">
      <c r="A7375" s="11"/>
      <c r="B7375" s="11"/>
      <c r="C7375" s="97"/>
      <c r="D7375" s="11"/>
      <c r="E7375" s="11"/>
      <c r="F7375" s="13"/>
      <c r="G7375" s="13"/>
      <c r="H7375" s="91"/>
      <c r="I7375" s="11"/>
      <c r="J7375" s="11"/>
      <c r="K7375" s="11"/>
      <c r="M7375" s="11"/>
      <c r="N7375" s="13"/>
      <c r="O7375" s="9"/>
      <c r="P7375" s="27"/>
      <c r="Q7375" s="29"/>
      <c r="R7375" s="29"/>
      <c r="S7375" s="27"/>
    </row>
    <row r="7376" spans="1:19" s="14" customFormat="1" x14ac:dyDescent="0.3">
      <c r="A7376" s="11"/>
      <c r="B7376" s="11"/>
      <c r="C7376" s="97"/>
      <c r="D7376" s="11"/>
      <c r="E7376" s="11"/>
      <c r="F7376" s="13"/>
      <c r="G7376" s="13"/>
      <c r="H7376" s="91"/>
      <c r="I7376" s="11"/>
      <c r="J7376" s="11"/>
      <c r="K7376" s="11"/>
      <c r="M7376" s="11"/>
      <c r="N7376" s="13"/>
      <c r="O7376" s="9"/>
      <c r="P7376" s="27"/>
      <c r="Q7376" s="29"/>
      <c r="R7376" s="29"/>
      <c r="S7376" s="27"/>
    </row>
    <row r="7377" spans="1:19" s="14" customFormat="1" x14ac:dyDescent="0.3">
      <c r="A7377" s="11"/>
      <c r="B7377" s="11"/>
      <c r="C7377" s="97"/>
      <c r="D7377" s="11"/>
      <c r="E7377" s="11"/>
      <c r="F7377" s="13"/>
      <c r="G7377" s="13"/>
      <c r="H7377" s="91"/>
      <c r="I7377" s="11"/>
      <c r="J7377" s="11"/>
      <c r="K7377" s="11"/>
      <c r="M7377" s="11"/>
      <c r="N7377" s="13"/>
      <c r="O7377" s="9"/>
      <c r="P7377" s="27"/>
      <c r="Q7377" s="29"/>
      <c r="R7377" s="29"/>
      <c r="S7377" s="27"/>
    </row>
    <row r="7378" spans="1:19" s="14" customFormat="1" x14ac:dyDescent="0.3">
      <c r="A7378" s="11"/>
      <c r="B7378" s="11"/>
      <c r="C7378" s="97"/>
      <c r="D7378" s="11"/>
      <c r="E7378" s="11"/>
      <c r="F7378" s="13"/>
      <c r="G7378" s="13"/>
      <c r="H7378" s="91"/>
      <c r="I7378" s="11"/>
      <c r="J7378" s="11"/>
      <c r="K7378" s="11"/>
      <c r="M7378" s="11"/>
      <c r="N7378" s="13"/>
      <c r="O7378" s="9"/>
      <c r="P7378" s="27"/>
      <c r="Q7378" s="29"/>
      <c r="R7378" s="29"/>
      <c r="S7378" s="27"/>
    </row>
    <row r="7379" spans="1:19" s="14" customFormat="1" x14ac:dyDescent="0.3">
      <c r="A7379" s="11"/>
      <c r="B7379" s="11"/>
      <c r="C7379" s="97"/>
      <c r="D7379" s="11"/>
      <c r="E7379" s="11"/>
      <c r="F7379" s="13"/>
      <c r="G7379" s="13"/>
      <c r="H7379" s="91"/>
      <c r="I7379" s="11"/>
      <c r="J7379" s="11"/>
      <c r="K7379" s="11"/>
      <c r="M7379" s="11"/>
      <c r="N7379" s="13"/>
      <c r="O7379" s="9"/>
      <c r="P7379" s="27"/>
      <c r="Q7379" s="29"/>
      <c r="R7379" s="29"/>
      <c r="S7379" s="27"/>
    </row>
    <row r="7380" spans="1:19" s="14" customFormat="1" x14ac:dyDescent="0.3">
      <c r="A7380" s="11"/>
      <c r="B7380" s="11"/>
      <c r="C7380" s="97"/>
      <c r="D7380" s="11"/>
      <c r="E7380" s="11"/>
      <c r="F7380" s="13"/>
      <c r="G7380" s="13"/>
      <c r="H7380" s="91"/>
      <c r="I7380" s="11"/>
      <c r="J7380" s="11"/>
      <c r="K7380" s="11"/>
      <c r="M7380" s="11"/>
      <c r="N7380" s="13"/>
      <c r="O7380" s="9"/>
      <c r="P7380" s="27"/>
      <c r="Q7380" s="29"/>
      <c r="R7380" s="29"/>
      <c r="S7380" s="27"/>
    </row>
    <row r="7381" spans="1:19" s="14" customFormat="1" x14ac:dyDescent="0.3">
      <c r="A7381" s="11"/>
      <c r="B7381" s="11"/>
      <c r="C7381" s="97"/>
      <c r="D7381" s="11"/>
      <c r="E7381" s="11"/>
      <c r="F7381" s="13"/>
      <c r="G7381" s="13"/>
      <c r="H7381" s="91"/>
      <c r="I7381" s="11"/>
      <c r="J7381" s="11"/>
      <c r="K7381" s="11"/>
      <c r="M7381" s="11"/>
      <c r="N7381" s="13"/>
      <c r="O7381" s="9"/>
      <c r="P7381" s="27"/>
      <c r="Q7381" s="29"/>
      <c r="R7381" s="29"/>
      <c r="S7381" s="27"/>
    </row>
    <row r="7382" spans="1:19" s="14" customFormat="1" x14ac:dyDescent="0.3">
      <c r="A7382" s="11"/>
      <c r="B7382" s="11"/>
      <c r="C7382" s="97"/>
      <c r="D7382" s="11"/>
      <c r="E7382" s="11"/>
      <c r="F7382" s="13"/>
      <c r="G7382" s="13"/>
      <c r="H7382" s="91"/>
      <c r="I7382" s="11"/>
      <c r="J7382" s="11"/>
      <c r="K7382" s="11"/>
      <c r="M7382" s="11"/>
      <c r="N7382" s="13"/>
      <c r="O7382" s="9"/>
      <c r="P7382" s="27"/>
      <c r="Q7382" s="29"/>
      <c r="R7382" s="29"/>
      <c r="S7382" s="27"/>
    </row>
    <row r="7383" spans="1:19" s="14" customFormat="1" x14ac:dyDescent="0.3">
      <c r="A7383" s="11"/>
      <c r="B7383" s="11"/>
      <c r="C7383" s="97"/>
      <c r="D7383" s="11"/>
      <c r="E7383" s="11"/>
      <c r="F7383" s="13"/>
      <c r="G7383" s="13"/>
      <c r="H7383" s="91"/>
      <c r="I7383" s="11"/>
      <c r="J7383" s="11"/>
      <c r="K7383" s="11"/>
      <c r="M7383" s="11"/>
      <c r="N7383" s="13"/>
      <c r="O7383" s="9"/>
      <c r="P7383" s="27"/>
      <c r="Q7383" s="29"/>
      <c r="R7383" s="29"/>
      <c r="S7383" s="27"/>
    </row>
    <row r="7384" spans="1:19" s="14" customFormat="1" x14ac:dyDescent="0.3">
      <c r="A7384" s="11"/>
      <c r="B7384" s="11"/>
      <c r="C7384" s="97"/>
      <c r="D7384" s="11"/>
      <c r="E7384" s="11"/>
      <c r="F7384" s="13"/>
      <c r="G7384" s="13"/>
      <c r="H7384" s="91"/>
      <c r="I7384" s="11"/>
      <c r="J7384" s="11"/>
      <c r="K7384" s="11"/>
      <c r="M7384" s="11"/>
      <c r="N7384" s="13"/>
      <c r="O7384" s="9"/>
      <c r="P7384" s="27"/>
      <c r="Q7384" s="29"/>
      <c r="R7384" s="29"/>
      <c r="S7384" s="27"/>
    </row>
    <row r="7385" spans="1:19" s="14" customFormat="1" x14ac:dyDescent="0.3">
      <c r="A7385" s="11"/>
      <c r="B7385" s="11"/>
      <c r="C7385" s="97"/>
      <c r="D7385" s="11"/>
      <c r="E7385" s="11"/>
      <c r="F7385" s="13"/>
      <c r="G7385" s="13"/>
      <c r="H7385" s="91"/>
      <c r="I7385" s="11"/>
      <c r="J7385" s="11"/>
      <c r="K7385" s="11"/>
      <c r="M7385" s="11"/>
      <c r="N7385" s="13"/>
      <c r="O7385" s="9"/>
      <c r="P7385" s="27"/>
      <c r="Q7385" s="29"/>
      <c r="R7385" s="29"/>
      <c r="S7385" s="27"/>
    </row>
    <row r="7386" spans="1:19" s="14" customFormat="1" x14ac:dyDescent="0.3">
      <c r="A7386" s="11"/>
      <c r="B7386" s="11"/>
      <c r="C7386" s="97"/>
      <c r="D7386" s="11"/>
      <c r="E7386" s="11"/>
      <c r="F7386" s="13"/>
      <c r="G7386" s="13"/>
      <c r="H7386" s="91"/>
      <c r="I7386" s="11"/>
      <c r="J7386" s="11"/>
      <c r="K7386" s="11"/>
      <c r="M7386" s="11"/>
      <c r="N7386" s="13"/>
      <c r="O7386" s="9"/>
      <c r="P7386" s="27"/>
      <c r="Q7386" s="29"/>
      <c r="R7386" s="29"/>
      <c r="S7386" s="27"/>
    </row>
    <row r="7387" spans="1:19" s="14" customFormat="1" x14ac:dyDescent="0.3">
      <c r="A7387" s="11"/>
      <c r="B7387" s="11"/>
      <c r="C7387" s="97"/>
      <c r="D7387" s="11"/>
      <c r="E7387" s="11"/>
      <c r="F7387" s="13"/>
      <c r="G7387" s="13"/>
      <c r="H7387" s="91"/>
      <c r="I7387" s="11"/>
      <c r="J7387" s="11"/>
      <c r="K7387" s="11"/>
      <c r="M7387" s="11"/>
      <c r="N7387" s="13"/>
      <c r="O7387" s="9"/>
      <c r="P7387" s="27"/>
      <c r="Q7387" s="29"/>
      <c r="R7387" s="29"/>
      <c r="S7387" s="27"/>
    </row>
    <row r="7388" spans="1:19" s="14" customFormat="1" x14ac:dyDescent="0.3">
      <c r="A7388" s="11"/>
      <c r="B7388" s="11"/>
      <c r="C7388" s="97"/>
      <c r="D7388" s="11"/>
      <c r="E7388" s="11"/>
      <c r="F7388" s="13"/>
      <c r="G7388" s="13"/>
      <c r="H7388" s="91"/>
      <c r="I7388" s="11"/>
      <c r="J7388" s="11"/>
      <c r="K7388" s="11"/>
      <c r="M7388" s="11"/>
      <c r="N7388" s="13"/>
      <c r="O7388" s="9"/>
      <c r="P7388" s="27"/>
      <c r="Q7388" s="29"/>
      <c r="R7388" s="29"/>
      <c r="S7388" s="27"/>
    </row>
    <row r="7389" spans="1:19" s="14" customFormat="1" x14ac:dyDescent="0.3">
      <c r="A7389" s="11"/>
      <c r="B7389" s="11"/>
      <c r="C7389" s="97"/>
      <c r="D7389" s="11"/>
      <c r="E7389" s="11"/>
      <c r="F7389" s="13"/>
      <c r="G7389" s="13"/>
      <c r="H7389" s="91"/>
      <c r="I7389" s="11"/>
      <c r="J7389" s="11"/>
      <c r="K7389" s="11"/>
      <c r="M7389" s="11"/>
      <c r="N7389" s="13"/>
      <c r="O7389" s="9"/>
      <c r="P7389" s="27"/>
      <c r="Q7389" s="29"/>
      <c r="R7389" s="29"/>
      <c r="S7389" s="27"/>
    </row>
    <row r="7390" spans="1:19" s="14" customFormat="1" x14ac:dyDescent="0.3">
      <c r="A7390" s="11"/>
      <c r="B7390" s="11"/>
      <c r="C7390" s="97"/>
      <c r="D7390" s="11"/>
      <c r="E7390" s="11"/>
      <c r="F7390" s="13"/>
      <c r="G7390" s="13"/>
      <c r="H7390" s="91"/>
      <c r="I7390" s="11"/>
      <c r="J7390" s="11"/>
      <c r="K7390" s="11"/>
      <c r="M7390" s="11"/>
      <c r="N7390" s="13"/>
      <c r="O7390" s="9"/>
      <c r="P7390" s="27"/>
      <c r="Q7390" s="29"/>
      <c r="R7390" s="29"/>
      <c r="S7390" s="27"/>
    </row>
    <row r="7391" spans="1:19" s="14" customFormat="1" x14ac:dyDescent="0.3">
      <c r="A7391" s="11"/>
      <c r="B7391" s="11"/>
      <c r="C7391" s="97"/>
      <c r="D7391" s="11"/>
      <c r="E7391" s="11"/>
      <c r="F7391" s="13"/>
      <c r="G7391" s="13"/>
      <c r="H7391" s="91"/>
      <c r="I7391" s="11"/>
      <c r="J7391" s="11"/>
      <c r="K7391" s="11"/>
      <c r="M7391" s="11"/>
      <c r="N7391" s="13"/>
      <c r="O7391" s="9"/>
      <c r="P7391" s="27"/>
      <c r="Q7391" s="29"/>
      <c r="R7391" s="29"/>
      <c r="S7391" s="27"/>
    </row>
    <row r="7392" spans="1:19" s="14" customFormat="1" x14ac:dyDescent="0.3">
      <c r="A7392" s="11"/>
      <c r="B7392" s="11"/>
      <c r="C7392" s="97"/>
      <c r="D7392" s="11"/>
      <c r="E7392" s="11"/>
      <c r="F7392" s="13"/>
      <c r="G7392" s="13"/>
      <c r="H7392" s="91"/>
      <c r="I7392" s="11"/>
      <c r="J7392" s="11"/>
      <c r="K7392" s="11"/>
      <c r="M7392" s="11"/>
      <c r="N7392" s="13"/>
      <c r="O7392" s="9"/>
      <c r="P7392" s="27"/>
      <c r="Q7392" s="29"/>
      <c r="R7392" s="29"/>
      <c r="S7392" s="27"/>
    </row>
    <row r="7393" spans="1:19" s="14" customFormat="1" x14ac:dyDescent="0.3">
      <c r="A7393" s="11"/>
      <c r="B7393" s="11"/>
      <c r="C7393" s="97"/>
      <c r="D7393" s="11"/>
      <c r="E7393" s="11"/>
      <c r="F7393" s="13"/>
      <c r="G7393" s="13"/>
      <c r="H7393" s="91"/>
      <c r="I7393" s="11"/>
      <c r="J7393" s="11"/>
      <c r="K7393" s="11"/>
      <c r="M7393" s="11"/>
      <c r="N7393" s="13"/>
      <c r="O7393" s="9"/>
      <c r="P7393" s="27"/>
      <c r="Q7393" s="29"/>
      <c r="R7393" s="29"/>
      <c r="S7393" s="27"/>
    </row>
    <row r="7394" spans="1:19" s="14" customFormat="1" x14ac:dyDescent="0.3">
      <c r="A7394" s="11"/>
      <c r="B7394" s="11"/>
      <c r="C7394" s="97"/>
      <c r="D7394" s="11"/>
      <c r="E7394" s="11"/>
      <c r="F7394" s="13"/>
      <c r="G7394" s="13"/>
      <c r="H7394" s="91"/>
      <c r="I7394" s="11"/>
      <c r="J7394" s="11"/>
      <c r="K7394" s="11"/>
      <c r="M7394" s="11"/>
      <c r="N7394" s="13"/>
      <c r="O7394" s="9"/>
      <c r="P7394" s="27"/>
      <c r="Q7394" s="29"/>
      <c r="R7394" s="29"/>
      <c r="S7394" s="27"/>
    </row>
    <row r="7395" spans="1:19" s="14" customFormat="1" x14ac:dyDescent="0.3">
      <c r="A7395" s="11"/>
      <c r="B7395" s="11"/>
      <c r="C7395" s="97"/>
      <c r="D7395" s="11"/>
      <c r="E7395" s="11"/>
      <c r="F7395" s="13"/>
      <c r="G7395" s="13"/>
      <c r="H7395" s="91"/>
      <c r="I7395" s="11"/>
      <c r="J7395" s="11"/>
      <c r="K7395" s="11"/>
      <c r="M7395" s="11"/>
      <c r="N7395" s="13"/>
      <c r="O7395" s="9"/>
      <c r="P7395" s="27"/>
      <c r="Q7395" s="29"/>
      <c r="R7395" s="29"/>
      <c r="S7395" s="27"/>
    </row>
    <row r="7396" spans="1:19" s="14" customFormat="1" x14ac:dyDescent="0.3">
      <c r="A7396" s="11"/>
      <c r="B7396" s="11"/>
      <c r="C7396" s="97"/>
      <c r="D7396" s="11"/>
      <c r="E7396" s="11"/>
      <c r="F7396" s="13"/>
      <c r="G7396" s="13"/>
      <c r="H7396" s="91"/>
      <c r="I7396" s="11"/>
      <c r="J7396" s="11"/>
      <c r="K7396" s="11"/>
      <c r="M7396" s="11"/>
      <c r="N7396" s="13"/>
      <c r="O7396" s="9"/>
      <c r="P7396" s="27"/>
      <c r="Q7396" s="29"/>
      <c r="R7396" s="29"/>
      <c r="S7396" s="27"/>
    </row>
    <row r="7397" spans="1:19" s="14" customFormat="1" x14ac:dyDescent="0.3">
      <c r="A7397" s="11"/>
      <c r="B7397" s="11"/>
      <c r="C7397" s="97"/>
      <c r="D7397" s="11"/>
      <c r="E7397" s="11"/>
      <c r="F7397" s="13"/>
      <c r="G7397" s="13"/>
      <c r="H7397" s="91"/>
      <c r="I7397" s="11"/>
      <c r="J7397" s="11"/>
      <c r="K7397" s="11"/>
      <c r="M7397" s="11"/>
      <c r="N7397" s="13"/>
      <c r="O7397" s="9"/>
      <c r="P7397" s="27"/>
      <c r="Q7397" s="29"/>
      <c r="R7397" s="29"/>
      <c r="S7397" s="27"/>
    </row>
    <row r="7398" spans="1:19" s="14" customFormat="1" x14ac:dyDescent="0.3">
      <c r="A7398" s="11"/>
      <c r="B7398" s="11"/>
      <c r="C7398" s="97"/>
      <c r="D7398" s="11"/>
      <c r="E7398" s="11"/>
      <c r="F7398" s="13"/>
      <c r="G7398" s="13"/>
      <c r="H7398" s="91"/>
      <c r="I7398" s="11"/>
      <c r="J7398" s="11"/>
      <c r="K7398" s="11"/>
      <c r="M7398" s="11"/>
      <c r="N7398" s="13"/>
      <c r="O7398" s="9"/>
      <c r="P7398" s="27"/>
      <c r="Q7398" s="29"/>
      <c r="R7398" s="29"/>
      <c r="S7398" s="27"/>
    </row>
    <row r="7399" spans="1:19" s="14" customFormat="1" x14ac:dyDescent="0.3">
      <c r="A7399" s="11"/>
      <c r="B7399" s="11"/>
      <c r="C7399" s="97"/>
      <c r="D7399" s="11"/>
      <c r="E7399" s="11"/>
      <c r="F7399" s="13"/>
      <c r="G7399" s="13"/>
      <c r="H7399" s="91"/>
      <c r="I7399" s="11"/>
      <c r="J7399" s="11"/>
      <c r="K7399" s="11"/>
      <c r="M7399" s="11"/>
      <c r="N7399" s="13"/>
      <c r="O7399" s="9"/>
      <c r="P7399" s="27"/>
      <c r="Q7399" s="29"/>
      <c r="R7399" s="29"/>
      <c r="S7399" s="27"/>
    </row>
    <row r="7400" spans="1:19" s="14" customFormat="1" x14ac:dyDescent="0.3">
      <c r="A7400" s="11"/>
      <c r="B7400" s="11"/>
      <c r="C7400" s="97"/>
      <c r="D7400" s="11"/>
      <c r="E7400" s="11"/>
      <c r="F7400" s="13"/>
      <c r="G7400" s="13"/>
      <c r="H7400" s="91"/>
      <c r="I7400" s="11"/>
      <c r="J7400" s="11"/>
      <c r="K7400" s="11"/>
      <c r="M7400" s="11"/>
      <c r="N7400" s="13"/>
      <c r="O7400" s="9"/>
      <c r="P7400" s="27"/>
      <c r="Q7400" s="29"/>
      <c r="R7400" s="29"/>
      <c r="S7400" s="27"/>
    </row>
    <row r="7401" spans="1:19" s="14" customFormat="1" x14ac:dyDescent="0.3">
      <c r="A7401" s="11"/>
      <c r="B7401" s="11"/>
      <c r="C7401" s="97"/>
      <c r="D7401" s="11"/>
      <c r="E7401" s="11"/>
      <c r="F7401" s="13"/>
      <c r="G7401" s="13"/>
      <c r="H7401" s="91"/>
      <c r="I7401" s="11"/>
      <c r="J7401" s="11"/>
      <c r="K7401" s="11"/>
      <c r="M7401" s="11"/>
      <c r="N7401" s="13"/>
      <c r="O7401" s="9"/>
      <c r="P7401" s="27"/>
      <c r="Q7401" s="29"/>
      <c r="R7401" s="29"/>
      <c r="S7401" s="27"/>
    </row>
    <row r="7402" spans="1:19" s="14" customFormat="1" x14ac:dyDescent="0.3">
      <c r="A7402" s="11"/>
      <c r="B7402" s="11"/>
      <c r="C7402" s="97"/>
      <c r="D7402" s="11"/>
      <c r="E7402" s="11"/>
      <c r="F7402" s="13"/>
      <c r="G7402" s="13"/>
      <c r="H7402" s="91"/>
      <c r="I7402" s="11"/>
      <c r="J7402" s="11"/>
      <c r="K7402" s="11"/>
      <c r="M7402" s="11"/>
      <c r="N7402" s="13"/>
      <c r="O7402" s="9"/>
      <c r="P7402" s="27"/>
      <c r="Q7402" s="29"/>
      <c r="R7402" s="29"/>
      <c r="S7402" s="27"/>
    </row>
    <row r="7403" spans="1:19" s="14" customFormat="1" x14ac:dyDescent="0.3">
      <c r="A7403" s="11"/>
      <c r="B7403" s="11"/>
      <c r="C7403" s="97"/>
      <c r="D7403" s="11"/>
      <c r="E7403" s="11"/>
      <c r="F7403" s="13"/>
      <c r="G7403" s="13"/>
      <c r="H7403" s="91"/>
      <c r="I7403" s="11"/>
      <c r="J7403" s="11"/>
      <c r="K7403" s="11"/>
      <c r="M7403" s="11"/>
      <c r="N7403" s="13"/>
      <c r="O7403" s="9"/>
      <c r="P7403" s="27"/>
      <c r="Q7403" s="29"/>
      <c r="R7403" s="29"/>
      <c r="S7403" s="27"/>
    </row>
    <row r="7404" spans="1:19" s="14" customFormat="1" x14ac:dyDescent="0.3">
      <c r="A7404" s="11"/>
      <c r="B7404" s="11"/>
      <c r="C7404" s="97"/>
      <c r="D7404" s="11"/>
      <c r="E7404" s="11"/>
      <c r="F7404" s="13"/>
      <c r="G7404" s="13"/>
      <c r="H7404" s="91"/>
      <c r="I7404" s="11"/>
      <c r="J7404" s="11"/>
      <c r="K7404" s="11"/>
      <c r="M7404" s="11"/>
      <c r="N7404" s="13"/>
      <c r="O7404" s="9"/>
      <c r="P7404" s="27"/>
      <c r="Q7404" s="29"/>
      <c r="R7404" s="29"/>
      <c r="S7404" s="27"/>
    </row>
    <row r="7405" spans="1:19" s="14" customFormat="1" x14ac:dyDescent="0.3">
      <c r="A7405" s="11"/>
      <c r="B7405" s="11"/>
      <c r="C7405" s="97"/>
      <c r="D7405" s="11"/>
      <c r="E7405" s="11"/>
      <c r="F7405" s="13"/>
      <c r="G7405" s="13"/>
      <c r="H7405" s="91"/>
      <c r="I7405" s="11"/>
      <c r="J7405" s="11"/>
      <c r="K7405" s="11"/>
      <c r="M7405" s="11"/>
      <c r="N7405" s="13"/>
      <c r="O7405" s="9"/>
      <c r="P7405" s="27"/>
      <c r="Q7405" s="29"/>
      <c r="R7405" s="29"/>
      <c r="S7405" s="27"/>
    </row>
    <row r="7406" spans="1:19" s="14" customFormat="1" x14ac:dyDescent="0.3">
      <c r="A7406" s="11"/>
      <c r="B7406" s="11"/>
      <c r="C7406" s="97"/>
      <c r="D7406" s="11"/>
      <c r="E7406" s="11"/>
      <c r="F7406" s="13"/>
      <c r="G7406" s="13"/>
      <c r="H7406" s="91"/>
      <c r="I7406" s="11"/>
      <c r="J7406" s="11"/>
      <c r="K7406" s="11"/>
      <c r="M7406" s="11"/>
      <c r="N7406" s="13"/>
      <c r="O7406" s="9"/>
      <c r="P7406" s="27"/>
      <c r="Q7406" s="29"/>
      <c r="R7406" s="29"/>
      <c r="S7406" s="27"/>
    </row>
    <row r="7407" spans="1:19" s="14" customFormat="1" x14ac:dyDescent="0.3">
      <c r="A7407" s="11"/>
      <c r="B7407" s="11"/>
      <c r="C7407" s="97"/>
      <c r="D7407" s="11"/>
      <c r="E7407" s="11"/>
      <c r="F7407" s="13"/>
      <c r="G7407" s="13"/>
      <c r="H7407" s="91"/>
      <c r="I7407" s="11"/>
      <c r="J7407" s="11"/>
      <c r="K7407" s="11"/>
      <c r="M7407" s="11"/>
      <c r="N7407" s="13"/>
      <c r="O7407" s="9"/>
      <c r="P7407" s="27"/>
      <c r="Q7407" s="29"/>
      <c r="R7407" s="29"/>
      <c r="S7407" s="27"/>
    </row>
    <row r="7408" spans="1:19" s="14" customFormat="1" x14ac:dyDescent="0.3">
      <c r="A7408" s="11"/>
      <c r="B7408" s="11"/>
      <c r="C7408" s="97"/>
      <c r="D7408" s="11"/>
      <c r="E7408" s="11"/>
      <c r="F7408" s="13"/>
      <c r="G7408" s="13"/>
      <c r="H7408" s="91"/>
      <c r="I7408" s="11"/>
      <c r="J7408" s="11"/>
      <c r="K7408" s="11"/>
      <c r="M7408" s="11"/>
      <c r="N7408" s="13"/>
      <c r="O7408" s="9"/>
      <c r="P7408" s="27"/>
      <c r="Q7408" s="29"/>
      <c r="R7408" s="29"/>
      <c r="S7408" s="27"/>
    </row>
    <row r="7409" spans="1:19" s="14" customFormat="1" x14ac:dyDescent="0.3">
      <c r="A7409" s="11"/>
      <c r="B7409" s="11"/>
      <c r="C7409" s="97"/>
      <c r="D7409" s="11"/>
      <c r="E7409" s="11"/>
      <c r="F7409" s="13"/>
      <c r="G7409" s="13"/>
      <c r="H7409" s="91"/>
      <c r="I7409" s="11"/>
      <c r="J7409" s="11"/>
      <c r="K7409" s="11"/>
      <c r="M7409" s="11"/>
      <c r="N7409" s="13"/>
      <c r="O7409" s="9"/>
      <c r="P7409" s="27"/>
      <c r="Q7409" s="29"/>
      <c r="R7409" s="29"/>
      <c r="S7409" s="27"/>
    </row>
    <row r="7410" spans="1:19" s="14" customFormat="1" x14ac:dyDescent="0.3">
      <c r="A7410" s="11"/>
      <c r="B7410" s="11"/>
      <c r="C7410" s="97"/>
      <c r="D7410" s="11"/>
      <c r="E7410" s="11"/>
      <c r="F7410" s="13"/>
      <c r="G7410" s="13"/>
      <c r="H7410" s="91"/>
      <c r="I7410" s="11"/>
      <c r="J7410" s="11"/>
      <c r="K7410" s="11"/>
      <c r="M7410" s="11"/>
      <c r="N7410" s="13"/>
      <c r="O7410" s="9"/>
      <c r="P7410" s="27"/>
      <c r="Q7410" s="29"/>
      <c r="R7410" s="29"/>
      <c r="S7410" s="27"/>
    </row>
    <row r="7411" spans="1:19" s="14" customFormat="1" x14ac:dyDescent="0.3">
      <c r="A7411" s="11"/>
      <c r="B7411" s="11"/>
      <c r="C7411" s="97"/>
      <c r="D7411" s="11"/>
      <c r="E7411" s="11"/>
      <c r="F7411" s="13"/>
      <c r="G7411" s="13"/>
      <c r="H7411" s="91"/>
      <c r="I7411" s="11"/>
      <c r="J7411" s="11"/>
      <c r="K7411" s="11"/>
      <c r="M7411" s="11"/>
      <c r="N7411" s="13"/>
      <c r="O7411" s="9"/>
      <c r="P7411" s="27"/>
      <c r="Q7411" s="29"/>
      <c r="R7411" s="29"/>
      <c r="S7411" s="27"/>
    </row>
    <row r="7412" spans="1:19" s="14" customFormat="1" x14ac:dyDescent="0.3">
      <c r="A7412" s="11"/>
      <c r="B7412" s="11"/>
      <c r="C7412" s="97"/>
      <c r="D7412" s="11"/>
      <c r="E7412" s="11"/>
      <c r="F7412" s="13"/>
      <c r="G7412" s="13"/>
      <c r="H7412" s="91"/>
      <c r="I7412" s="11"/>
      <c r="J7412" s="11"/>
      <c r="K7412" s="11"/>
      <c r="M7412" s="11"/>
      <c r="N7412" s="13"/>
      <c r="O7412" s="9"/>
      <c r="P7412" s="27"/>
      <c r="Q7412" s="29"/>
      <c r="R7412" s="29"/>
      <c r="S7412" s="27"/>
    </row>
    <row r="7413" spans="1:19" s="14" customFormat="1" x14ac:dyDescent="0.3">
      <c r="A7413" s="11"/>
      <c r="B7413" s="11"/>
      <c r="C7413" s="97"/>
      <c r="D7413" s="11"/>
      <c r="E7413" s="11"/>
      <c r="F7413" s="13"/>
      <c r="G7413" s="13"/>
      <c r="H7413" s="91"/>
      <c r="I7413" s="11"/>
      <c r="J7413" s="11"/>
      <c r="K7413" s="11"/>
      <c r="M7413" s="11"/>
      <c r="N7413" s="13"/>
      <c r="O7413" s="9"/>
      <c r="P7413" s="27"/>
      <c r="Q7413" s="29"/>
      <c r="R7413" s="29"/>
      <c r="S7413" s="27"/>
    </row>
    <row r="7414" spans="1:19" s="14" customFormat="1" x14ac:dyDescent="0.3">
      <c r="A7414" s="11"/>
      <c r="B7414" s="11"/>
      <c r="C7414" s="97"/>
      <c r="D7414" s="11"/>
      <c r="E7414" s="11"/>
      <c r="F7414" s="13"/>
      <c r="G7414" s="13"/>
      <c r="H7414" s="91"/>
      <c r="I7414" s="11"/>
      <c r="J7414" s="11"/>
      <c r="K7414" s="11"/>
      <c r="M7414" s="11"/>
      <c r="N7414" s="13"/>
      <c r="O7414" s="9"/>
      <c r="P7414" s="27"/>
      <c r="Q7414" s="29"/>
      <c r="R7414" s="29"/>
      <c r="S7414" s="27"/>
    </row>
    <row r="7415" spans="1:19" s="14" customFormat="1" x14ac:dyDescent="0.3">
      <c r="A7415" s="11"/>
      <c r="B7415" s="11"/>
      <c r="C7415" s="97"/>
      <c r="D7415" s="11"/>
      <c r="E7415" s="11"/>
      <c r="F7415" s="13"/>
      <c r="G7415" s="13"/>
      <c r="H7415" s="91"/>
      <c r="I7415" s="11"/>
      <c r="J7415" s="11"/>
      <c r="K7415" s="11"/>
      <c r="M7415" s="11"/>
      <c r="N7415" s="13"/>
      <c r="O7415" s="9"/>
      <c r="P7415" s="27"/>
      <c r="Q7415" s="29"/>
      <c r="R7415" s="29"/>
      <c r="S7415" s="27"/>
    </row>
    <row r="7416" spans="1:19" s="14" customFormat="1" x14ac:dyDescent="0.3">
      <c r="A7416" s="11"/>
      <c r="B7416" s="11"/>
      <c r="C7416" s="97"/>
      <c r="D7416" s="11"/>
      <c r="E7416" s="11"/>
      <c r="F7416" s="13"/>
      <c r="G7416" s="13"/>
      <c r="H7416" s="91"/>
      <c r="I7416" s="11"/>
      <c r="J7416" s="11"/>
      <c r="K7416" s="11"/>
      <c r="M7416" s="11"/>
      <c r="N7416" s="13"/>
      <c r="O7416" s="9"/>
      <c r="P7416" s="27"/>
      <c r="Q7416" s="29"/>
      <c r="R7416" s="29"/>
      <c r="S7416" s="27"/>
    </row>
    <row r="7417" spans="1:19" s="14" customFormat="1" x14ac:dyDescent="0.3">
      <c r="A7417" s="11"/>
      <c r="B7417" s="11"/>
      <c r="C7417" s="97"/>
      <c r="D7417" s="11"/>
      <c r="E7417" s="11"/>
      <c r="F7417" s="13"/>
      <c r="G7417" s="13"/>
      <c r="H7417" s="91"/>
      <c r="I7417" s="11"/>
      <c r="J7417" s="11"/>
      <c r="K7417" s="11"/>
      <c r="M7417" s="11"/>
      <c r="N7417" s="13"/>
      <c r="O7417" s="9"/>
      <c r="P7417" s="27"/>
      <c r="Q7417" s="29"/>
      <c r="R7417" s="29"/>
      <c r="S7417" s="27"/>
    </row>
    <row r="7418" spans="1:19" s="14" customFormat="1" x14ac:dyDescent="0.3">
      <c r="A7418" s="11"/>
      <c r="B7418" s="11"/>
      <c r="C7418" s="97"/>
      <c r="D7418" s="11"/>
      <c r="E7418" s="11"/>
      <c r="F7418" s="13"/>
      <c r="G7418" s="13"/>
      <c r="H7418" s="91"/>
      <c r="I7418" s="11"/>
      <c r="J7418" s="11"/>
      <c r="K7418" s="11"/>
      <c r="M7418" s="11"/>
      <c r="N7418" s="13"/>
      <c r="O7418" s="9"/>
      <c r="P7418" s="27"/>
      <c r="Q7418" s="29"/>
      <c r="R7418" s="29"/>
      <c r="S7418" s="27"/>
    </row>
    <row r="7419" spans="1:19" s="14" customFormat="1" x14ac:dyDescent="0.3">
      <c r="A7419" s="11"/>
      <c r="B7419" s="11"/>
      <c r="C7419" s="97"/>
      <c r="D7419" s="11"/>
      <c r="E7419" s="11"/>
      <c r="F7419" s="13"/>
      <c r="G7419" s="13"/>
      <c r="H7419" s="91"/>
      <c r="I7419" s="11"/>
      <c r="J7419" s="11"/>
      <c r="K7419" s="11"/>
      <c r="M7419" s="11"/>
      <c r="N7419" s="13"/>
      <c r="O7419" s="9"/>
      <c r="P7419" s="27"/>
      <c r="Q7419" s="29"/>
      <c r="R7419" s="29"/>
      <c r="S7419" s="27"/>
    </row>
    <row r="7420" spans="1:19" s="14" customFormat="1" x14ac:dyDescent="0.3">
      <c r="A7420" s="11"/>
      <c r="B7420" s="11"/>
      <c r="C7420" s="97"/>
      <c r="D7420" s="11"/>
      <c r="E7420" s="11"/>
      <c r="F7420" s="13"/>
      <c r="G7420" s="13"/>
      <c r="H7420" s="91"/>
      <c r="I7420" s="11"/>
      <c r="J7420" s="11"/>
      <c r="K7420" s="11"/>
      <c r="M7420" s="11"/>
      <c r="N7420" s="13"/>
      <c r="O7420" s="9"/>
      <c r="P7420" s="27"/>
      <c r="Q7420" s="29"/>
      <c r="R7420" s="29"/>
      <c r="S7420" s="27"/>
    </row>
    <row r="7421" spans="1:19" s="14" customFormat="1" x14ac:dyDescent="0.3">
      <c r="A7421" s="11"/>
      <c r="B7421" s="11"/>
      <c r="C7421" s="97"/>
      <c r="D7421" s="11"/>
      <c r="E7421" s="11"/>
      <c r="F7421" s="13"/>
      <c r="G7421" s="13"/>
      <c r="H7421" s="91"/>
      <c r="I7421" s="11"/>
      <c r="J7421" s="11"/>
      <c r="K7421" s="11"/>
      <c r="M7421" s="11"/>
      <c r="N7421" s="13"/>
      <c r="O7421" s="9"/>
      <c r="P7421" s="27"/>
      <c r="Q7421" s="29"/>
      <c r="R7421" s="29"/>
      <c r="S7421" s="27"/>
    </row>
    <row r="7422" spans="1:19" s="14" customFormat="1" x14ac:dyDescent="0.3">
      <c r="A7422" s="11"/>
      <c r="B7422" s="11"/>
      <c r="C7422" s="97"/>
      <c r="D7422" s="11"/>
      <c r="E7422" s="11"/>
      <c r="F7422" s="13"/>
      <c r="G7422" s="13"/>
      <c r="H7422" s="91"/>
      <c r="I7422" s="11"/>
      <c r="J7422" s="11"/>
      <c r="K7422" s="11"/>
      <c r="M7422" s="11"/>
      <c r="N7422" s="13"/>
      <c r="O7422" s="9"/>
      <c r="P7422" s="27"/>
      <c r="Q7422" s="29"/>
      <c r="R7422" s="29"/>
      <c r="S7422" s="27"/>
    </row>
    <row r="7423" spans="1:19" s="14" customFormat="1" x14ac:dyDescent="0.3">
      <c r="A7423" s="11"/>
      <c r="B7423" s="11"/>
      <c r="C7423" s="97"/>
      <c r="D7423" s="11"/>
      <c r="E7423" s="11"/>
      <c r="F7423" s="13"/>
      <c r="G7423" s="13"/>
      <c r="H7423" s="91"/>
      <c r="I7423" s="11"/>
      <c r="J7423" s="11"/>
      <c r="K7423" s="11"/>
      <c r="M7423" s="11"/>
      <c r="N7423" s="13"/>
      <c r="O7423" s="9"/>
      <c r="P7423" s="27"/>
      <c r="Q7423" s="29"/>
      <c r="R7423" s="29"/>
      <c r="S7423" s="27"/>
    </row>
    <row r="7424" spans="1:19" s="14" customFormat="1" x14ac:dyDescent="0.3">
      <c r="A7424" s="11"/>
      <c r="B7424" s="11"/>
      <c r="C7424" s="97"/>
      <c r="D7424" s="11"/>
      <c r="E7424" s="11"/>
      <c r="F7424" s="13"/>
      <c r="G7424" s="13"/>
      <c r="H7424" s="91"/>
      <c r="I7424" s="11"/>
      <c r="J7424" s="11"/>
      <c r="K7424" s="11"/>
      <c r="M7424" s="11"/>
      <c r="N7424" s="13"/>
      <c r="O7424" s="9"/>
      <c r="P7424" s="27"/>
      <c r="Q7424" s="29"/>
      <c r="R7424" s="29"/>
      <c r="S7424" s="27"/>
    </row>
    <row r="7425" spans="1:19" s="14" customFormat="1" x14ac:dyDescent="0.3">
      <c r="A7425" s="11"/>
      <c r="B7425" s="11"/>
      <c r="C7425" s="97"/>
      <c r="D7425" s="11"/>
      <c r="E7425" s="11"/>
      <c r="F7425" s="13"/>
      <c r="G7425" s="13"/>
      <c r="H7425" s="91"/>
      <c r="I7425" s="11"/>
      <c r="J7425" s="11"/>
      <c r="K7425" s="11"/>
      <c r="M7425" s="11"/>
      <c r="N7425" s="13"/>
      <c r="O7425" s="9"/>
      <c r="P7425" s="27"/>
      <c r="Q7425" s="29"/>
      <c r="R7425" s="29"/>
      <c r="S7425" s="27"/>
    </row>
    <row r="7426" spans="1:19" s="14" customFormat="1" x14ac:dyDescent="0.3">
      <c r="A7426" s="11"/>
      <c r="B7426" s="11"/>
      <c r="C7426" s="97"/>
      <c r="D7426" s="11"/>
      <c r="E7426" s="11"/>
      <c r="F7426" s="13"/>
      <c r="G7426" s="13"/>
      <c r="H7426" s="91"/>
      <c r="I7426" s="11"/>
      <c r="J7426" s="11"/>
      <c r="K7426" s="11"/>
      <c r="M7426" s="11"/>
      <c r="N7426" s="13"/>
      <c r="O7426" s="9"/>
      <c r="P7426" s="27"/>
      <c r="Q7426" s="29"/>
      <c r="R7426" s="29"/>
      <c r="S7426" s="27"/>
    </row>
    <row r="7427" spans="1:19" s="14" customFormat="1" x14ac:dyDescent="0.3">
      <c r="A7427" s="11"/>
      <c r="B7427" s="11"/>
      <c r="C7427" s="97"/>
      <c r="D7427" s="11"/>
      <c r="E7427" s="11"/>
      <c r="F7427" s="13"/>
      <c r="G7427" s="13"/>
      <c r="H7427" s="91"/>
      <c r="I7427" s="11"/>
      <c r="J7427" s="11"/>
      <c r="K7427" s="11"/>
      <c r="M7427" s="11"/>
      <c r="N7427" s="13"/>
      <c r="O7427" s="9"/>
      <c r="P7427" s="27"/>
      <c r="Q7427" s="29"/>
      <c r="R7427" s="29"/>
      <c r="S7427" s="27"/>
    </row>
    <row r="7428" spans="1:19" s="14" customFormat="1" x14ac:dyDescent="0.3">
      <c r="A7428" s="11"/>
      <c r="B7428" s="11"/>
      <c r="C7428" s="97"/>
      <c r="D7428" s="11"/>
      <c r="E7428" s="11"/>
      <c r="F7428" s="13"/>
      <c r="G7428" s="13"/>
      <c r="H7428" s="91"/>
      <c r="I7428" s="11"/>
      <c r="J7428" s="11"/>
      <c r="K7428" s="11"/>
      <c r="M7428" s="11"/>
      <c r="N7428" s="13"/>
      <c r="O7428" s="9"/>
      <c r="P7428" s="27"/>
      <c r="Q7428" s="29"/>
      <c r="R7428" s="29"/>
      <c r="S7428" s="27"/>
    </row>
    <row r="7429" spans="1:19" s="14" customFormat="1" x14ac:dyDescent="0.3">
      <c r="A7429" s="11"/>
      <c r="B7429" s="11"/>
      <c r="C7429" s="97"/>
      <c r="D7429" s="11"/>
      <c r="E7429" s="11"/>
      <c r="F7429" s="13"/>
      <c r="G7429" s="13"/>
      <c r="H7429" s="91"/>
      <c r="I7429" s="11"/>
      <c r="J7429" s="11"/>
      <c r="K7429" s="11"/>
      <c r="M7429" s="11"/>
      <c r="N7429" s="13"/>
      <c r="O7429" s="9"/>
      <c r="P7429" s="27"/>
      <c r="Q7429" s="29"/>
      <c r="R7429" s="29"/>
      <c r="S7429" s="27"/>
    </row>
    <row r="7430" spans="1:19" s="14" customFormat="1" x14ac:dyDescent="0.3">
      <c r="A7430" s="11"/>
      <c r="B7430" s="11"/>
      <c r="C7430" s="97"/>
      <c r="D7430" s="11"/>
      <c r="E7430" s="11"/>
      <c r="F7430" s="13"/>
      <c r="G7430" s="13"/>
      <c r="H7430" s="91"/>
      <c r="I7430" s="11"/>
      <c r="J7430" s="11"/>
      <c r="K7430" s="11"/>
      <c r="M7430" s="11"/>
      <c r="N7430" s="13"/>
      <c r="O7430" s="9"/>
      <c r="P7430" s="27"/>
      <c r="Q7430" s="29"/>
      <c r="R7430" s="29"/>
      <c r="S7430" s="27"/>
    </row>
    <row r="7431" spans="1:19" s="14" customFormat="1" x14ac:dyDescent="0.3">
      <c r="A7431" s="11"/>
      <c r="B7431" s="11"/>
      <c r="C7431" s="97"/>
      <c r="D7431" s="11"/>
      <c r="E7431" s="11"/>
      <c r="F7431" s="13"/>
      <c r="G7431" s="13"/>
      <c r="H7431" s="91"/>
      <c r="I7431" s="11"/>
      <c r="J7431" s="11"/>
      <c r="K7431" s="11"/>
      <c r="M7431" s="11"/>
      <c r="N7431" s="13"/>
      <c r="O7431" s="9"/>
      <c r="P7431" s="27"/>
      <c r="Q7431" s="29"/>
      <c r="R7431" s="29"/>
      <c r="S7431" s="27"/>
    </row>
    <row r="7432" spans="1:19" s="14" customFormat="1" x14ac:dyDescent="0.3">
      <c r="A7432" s="11"/>
      <c r="B7432" s="11"/>
      <c r="C7432" s="97"/>
      <c r="D7432" s="11"/>
      <c r="E7432" s="11"/>
      <c r="F7432" s="13"/>
      <c r="G7432" s="13"/>
      <c r="H7432" s="91"/>
      <c r="I7432" s="11"/>
      <c r="J7432" s="11"/>
      <c r="K7432" s="11"/>
      <c r="M7432" s="11"/>
      <c r="N7432" s="13"/>
      <c r="O7432" s="9"/>
      <c r="P7432" s="27"/>
      <c r="Q7432" s="29"/>
      <c r="R7432" s="29"/>
      <c r="S7432" s="27"/>
    </row>
    <row r="7433" spans="1:19" s="14" customFormat="1" x14ac:dyDescent="0.3">
      <c r="A7433" s="11"/>
      <c r="B7433" s="11"/>
      <c r="C7433" s="97"/>
      <c r="D7433" s="11"/>
      <c r="E7433" s="11"/>
      <c r="F7433" s="13"/>
      <c r="G7433" s="13"/>
      <c r="H7433" s="91"/>
      <c r="I7433" s="11"/>
      <c r="J7433" s="11"/>
      <c r="K7433" s="11"/>
      <c r="M7433" s="11"/>
      <c r="N7433" s="13"/>
      <c r="O7433" s="9"/>
      <c r="P7433" s="27"/>
      <c r="Q7433" s="29"/>
      <c r="R7433" s="29"/>
      <c r="S7433" s="27"/>
    </row>
    <row r="7434" spans="1:19" s="14" customFormat="1" x14ac:dyDescent="0.3">
      <c r="A7434" s="11"/>
      <c r="B7434" s="11"/>
      <c r="C7434" s="97"/>
      <c r="D7434" s="11"/>
      <c r="E7434" s="11"/>
      <c r="F7434" s="13"/>
      <c r="G7434" s="13"/>
      <c r="H7434" s="91"/>
      <c r="I7434" s="11"/>
      <c r="J7434" s="11"/>
      <c r="K7434" s="11"/>
      <c r="M7434" s="11"/>
      <c r="N7434" s="13"/>
      <c r="O7434" s="9"/>
      <c r="P7434" s="27"/>
      <c r="Q7434" s="29"/>
      <c r="R7434" s="29"/>
      <c r="S7434" s="27"/>
    </row>
    <row r="7435" spans="1:19" s="14" customFormat="1" x14ac:dyDescent="0.3">
      <c r="A7435" s="11"/>
      <c r="B7435" s="11"/>
      <c r="C7435" s="97"/>
      <c r="D7435" s="11"/>
      <c r="E7435" s="11"/>
      <c r="F7435" s="13"/>
      <c r="G7435" s="13"/>
      <c r="H7435" s="91"/>
      <c r="I7435" s="11"/>
      <c r="J7435" s="11"/>
      <c r="K7435" s="11"/>
      <c r="M7435" s="11"/>
      <c r="N7435" s="13"/>
      <c r="O7435" s="9"/>
      <c r="P7435" s="27"/>
      <c r="Q7435" s="29"/>
      <c r="R7435" s="29"/>
      <c r="S7435" s="27"/>
    </row>
    <row r="7436" spans="1:19" s="14" customFormat="1" x14ac:dyDescent="0.3">
      <c r="A7436" s="11"/>
      <c r="B7436" s="11"/>
      <c r="C7436" s="97"/>
      <c r="D7436" s="11"/>
      <c r="E7436" s="11"/>
      <c r="F7436" s="13"/>
      <c r="G7436" s="13"/>
      <c r="H7436" s="91"/>
      <c r="I7436" s="11"/>
      <c r="J7436" s="11"/>
      <c r="K7436" s="11"/>
      <c r="M7436" s="11"/>
      <c r="N7436" s="13"/>
      <c r="O7436" s="9"/>
      <c r="P7436" s="27"/>
      <c r="Q7436" s="29"/>
      <c r="R7436" s="29"/>
      <c r="S7436" s="27"/>
    </row>
    <row r="7437" spans="1:19" s="14" customFormat="1" x14ac:dyDescent="0.3">
      <c r="A7437" s="11"/>
      <c r="B7437" s="11"/>
      <c r="C7437" s="97"/>
      <c r="D7437" s="11"/>
      <c r="E7437" s="11"/>
      <c r="F7437" s="13"/>
      <c r="G7437" s="13"/>
      <c r="H7437" s="91"/>
      <c r="I7437" s="11"/>
      <c r="J7437" s="11"/>
      <c r="K7437" s="11"/>
      <c r="M7437" s="11"/>
      <c r="N7437" s="13"/>
      <c r="O7437" s="9"/>
      <c r="P7437" s="27"/>
      <c r="Q7437" s="29"/>
      <c r="R7437" s="29"/>
      <c r="S7437" s="27"/>
    </row>
    <row r="7438" spans="1:19" s="14" customFormat="1" x14ac:dyDescent="0.3">
      <c r="A7438" s="11"/>
      <c r="B7438" s="11"/>
      <c r="C7438" s="97"/>
      <c r="D7438" s="11"/>
      <c r="E7438" s="11"/>
      <c r="F7438" s="13"/>
      <c r="G7438" s="13"/>
      <c r="H7438" s="91"/>
      <c r="I7438" s="11"/>
      <c r="J7438" s="11"/>
      <c r="K7438" s="11"/>
      <c r="M7438" s="11"/>
      <c r="N7438" s="13"/>
      <c r="O7438" s="9"/>
      <c r="P7438" s="27"/>
      <c r="Q7438" s="29"/>
      <c r="R7438" s="29"/>
      <c r="S7438" s="27"/>
    </row>
    <row r="7439" spans="1:19" s="14" customFormat="1" x14ac:dyDescent="0.3">
      <c r="A7439" s="11"/>
      <c r="B7439" s="11"/>
      <c r="C7439" s="97"/>
      <c r="D7439" s="11"/>
      <c r="E7439" s="11"/>
      <c r="F7439" s="13"/>
      <c r="G7439" s="13"/>
      <c r="H7439" s="91"/>
      <c r="I7439" s="11"/>
      <c r="J7439" s="11"/>
      <c r="K7439" s="11"/>
      <c r="M7439" s="11"/>
      <c r="N7439" s="13"/>
      <c r="O7439" s="9"/>
      <c r="P7439" s="27"/>
      <c r="Q7439" s="29"/>
      <c r="R7439" s="29"/>
      <c r="S7439" s="27"/>
    </row>
    <row r="7440" spans="1:19" s="14" customFormat="1" x14ac:dyDescent="0.3">
      <c r="A7440" s="11"/>
      <c r="B7440" s="11"/>
      <c r="C7440" s="97"/>
      <c r="D7440" s="11"/>
      <c r="E7440" s="11"/>
      <c r="F7440" s="13"/>
      <c r="G7440" s="13"/>
      <c r="H7440" s="91"/>
      <c r="I7440" s="11"/>
      <c r="J7440" s="11"/>
      <c r="K7440" s="11"/>
      <c r="M7440" s="11"/>
      <c r="N7440" s="13"/>
      <c r="O7440" s="9"/>
      <c r="P7440" s="27"/>
      <c r="Q7440" s="29"/>
      <c r="R7440" s="29"/>
      <c r="S7440" s="27"/>
    </row>
    <row r="7441" spans="1:19" s="14" customFormat="1" x14ac:dyDescent="0.3">
      <c r="A7441" s="11"/>
      <c r="B7441" s="11"/>
      <c r="C7441" s="97"/>
      <c r="D7441" s="11"/>
      <c r="E7441" s="11"/>
      <c r="F7441" s="13"/>
      <c r="G7441" s="13"/>
      <c r="H7441" s="91"/>
      <c r="I7441" s="11"/>
      <c r="J7441" s="11"/>
      <c r="K7441" s="11"/>
      <c r="M7441" s="11"/>
      <c r="N7441" s="13"/>
      <c r="O7441" s="9"/>
      <c r="P7441" s="27"/>
      <c r="Q7441" s="29"/>
      <c r="R7441" s="29"/>
      <c r="S7441" s="27"/>
    </row>
    <row r="7442" spans="1:19" s="14" customFormat="1" x14ac:dyDescent="0.3">
      <c r="A7442" s="11"/>
      <c r="B7442" s="11"/>
      <c r="C7442" s="97"/>
      <c r="D7442" s="11"/>
      <c r="E7442" s="11"/>
      <c r="F7442" s="13"/>
      <c r="G7442" s="13"/>
      <c r="H7442" s="91"/>
      <c r="I7442" s="11"/>
      <c r="J7442" s="11"/>
      <c r="K7442" s="11"/>
      <c r="M7442" s="11"/>
      <c r="N7442" s="13"/>
      <c r="O7442" s="9"/>
      <c r="P7442" s="27"/>
      <c r="Q7442" s="29"/>
      <c r="R7442" s="29"/>
      <c r="S7442" s="27"/>
    </row>
    <row r="7443" spans="1:19" s="14" customFormat="1" x14ac:dyDescent="0.3">
      <c r="A7443" s="11"/>
      <c r="B7443" s="11"/>
      <c r="C7443" s="97"/>
      <c r="D7443" s="11"/>
      <c r="E7443" s="11"/>
      <c r="F7443" s="13"/>
      <c r="G7443" s="13"/>
      <c r="H7443" s="91"/>
      <c r="I7443" s="11"/>
      <c r="J7443" s="11"/>
      <c r="K7443" s="11"/>
      <c r="M7443" s="11"/>
      <c r="N7443" s="13"/>
      <c r="O7443" s="9"/>
      <c r="P7443" s="27"/>
      <c r="Q7443" s="29"/>
      <c r="R7443" s="29"/>
      <c r="S7443" s="27"/>
    </row>
    <row r="7444" spans="1:19" s="14" customFormat="1" x14ac:dyDescent="0.3">
      <c r="A7444" s="11"/>
      <c r="B7444" s="11"/>
      <c r="C7444" s="97"/>
      <c r="D7444" s="11"/>
      <c r="E7444" s="11"/>
      <c r="F7444" s="13"/>
      <c r="G7444" s="13"/>
      <c r="H7444" s="91"/>
      <c r="I7444" s="11"/>
      <c r="J7444" s="11"/>
      <c r="K7444" s="11"/>
      <c r="M7444" s="11"/>
      <c r="N7444" s="13"/>
      <c r="O7444" s="9"/>
      <c r="P7444" s="27"/>
      <c r="Q7444" s="29"/>
      <c r="R7444" s="29"/>
      <c r="S7444" s="27"/>
    </row>
    <row r="7445" spans="1:19" s="14" customFormat="1" x14ac:dyDescent="0.3">
      <c r="A7445" s="11"/>
      <c r="B7445" s="11"/>
      <c r="C7445" s="97"/>
      <c r="D7445" s="11"/>
      <c r="E7445" s="11"/>
      <c r="F7445" s="13"/>
      <c r="G7445" s="13"/>
      <c r="H7445" s="91"/>
      <c r="I7445" s="11"/>
      <c r="J7445" s="11"/>
      <c r="K7445" s="11"/>
      <c r="M7445" s="11"/>
      <c r="N7445" s="13"/>
      <c r="O7445" s="9"/>
      <c r="P7445" s="27"/>
      <c r="Q7445" s="29"/>
      <c r="R7445" s="29"/>
      <c r="S7445" s="27"/>
    </row>
    <row r="7446" spans="1:19" s="14" customFormat="1" x14ac:dyDescent="0.3">
      <c r="A7446" s="11"/>
      <c r="B7446" s="11"/>
      <c r="C7446" s="97"/>
      <c r="D7446" s="11"/>
      <c r="E7446" s="11"/>
      <c r="F7446" s="13"/>
      <c r="G7446" s="13"/>
      <c r="H7446" s="91"/>
      <c r="I7446" s="11"/>
      <c r="J7446" s="11"/>
      <c r="K7446" s="11"/>
      <c r="M7446" s="11"/>
      <c r="N7446" s="13"/>
      <c r="O7446" s="9"/>
      <c r="P7446" s="27"/>
      <c r="Q7446" s="29"/>
      <c r="R7446" s="29"/>
      <c r="S7446" s="27"/>
    </row>
    <row r="7447" spans="1:19" s="14" customFormat="1" x14ac:dyDescent="0.3">
      <c r="A7447" s="11"/>
      <c r="B7447" s="11"/>
      <c r="C7447" s="97"/>
      <c r="D7447" s="11"/>
      <c r="E7447" s="11"/>
      <c r="F7447" s="13"/>
      <c r="G7447" s="13"/>
      <c r="H7447" s="91"/>
      <c r="I7447" s="11"/>
      <c r="J7447" s="11"/>
      <c r="K7447" s="11"/>
      <c r="M7447" s="11"/>
      <c r="N7447" s="13"/>
      <c r="O7447" s="9"/>
      <c r="P7447" s="27"/>
      <c r="Q7447" s="29"/>
      <c r="R7447" s="29"/>
      <c r="S7447" s="27"/>
    </row>
    <row r="7448" spans="1:19" s="14" customFormat="1" x14ac:dyDescent="0.3">
      <c r="A7448" s="11"/>
      <c r="B7448" s="11"/>
      <c r="C7448" s="97"/>
      <c r="D7448" s="11"/>
      <c r="E7448" s="11"/>
      <c r="F7448" s="13"/>
      <c r="G7448" s="13"/>
      <c r="H7448" s="91"/>
      <c r="I7448" s="11"/>
      <c r="J7448" s="11"/>
      <c r="K7448" s="11"/>
      <c r="M7448" s="11"/>
      <c r="N7448" s="13"/>
      <c r="O7448" s="9"/>
      <c r="P7448" s="27"/>
      <c r="Q7448" s="29"/>
      <c r="R7448" s="29"/>
      <c r="S7448" s="27"/>
    </row>
    <row r="7449" spans="1:19" s="14" customFormat="1" x14ac:dyDescent="0.3">
      <c r="A7449" s="11"/>
      <c r="B7449" s="11"/>
      <c r="C7449" s="97"/>
      <c r="D7449" s="11"/>
      <c r="E7449" s="11"/>
      <c r="F7449" s="13"/>
      <c r="G7449" s="13"/>
      <c r="H7449" s="91"/>
      <c r="I7449" s="11"/>
      <c r="J7449" s="11"/>
      <c r="K7449" s="11"/>
      <c r="M7449" s="11"/>
      <c r="N7449" s="13"/>
      <c r="O7449" s="9"/>
      <c r="P7449" s="27"/>
      <c r="Q7449" s="29"/>
      <c r="R7449" s="29"/>
      <c r="S7449" s="27"/>
    </row>
    <row r="7450" spans="1:19" s="14" customFormat="1" x14ac:dyDescent="0.3">
      <c r="A7450" s="11"/>
      <c r="B7450" s="11"/>
      <c r="C7450" s="97"/>
      <c r="D7450" s="11"/>
      <c r="E7450" s="11"/>
      <c r="F7450" s="13"/>
      <c r="G7450" s="13"/>
      <c r="H7450" s="91"/>
      <c r="I7450" s="11"/>
      <c r="J7450" s="11"/>
      <c r="K7450" s="11"/>
      <c r="M7450" s="11"/>
      <c r="N7450" s="13"/>
      <c r="O7450" s="9"/>
      <c r="P7450" s="27"/>
      <c r="Q7450" s="29"/>
      <c r="R7450" s="29"/>
      <c r="S7450" s="27"/>
    </row>
    <row r="7451" spans="1:19" s="14" customFormat="1" x14ac:dyDescent="0.3">
      <c r="A7451" s="11"/>
      <c r="B7451" s="11"/>
      <c r="C7451" s="97"/>
      <c r="D7451" s="11"/>
      <c r="E7451" s="11"/>
      <c r="F7451" s="13"/>
      <c r="G7451" s="13"/>
      <c r="H7451" s="91"/>
      <c r="I7451" s="11"/>
      <c r="J7451" s="11"/>
      <c r="K7451" s="11"/>
      <c r="M7451" s="11"/>
      <c r="N7451" s="13"/>
      <c r="O7451" s="9"/>
      <c r="P7451" s="27"/>
      <c r="Q7451" s="29"/>
      <c r="R7451" s="29"/>
      <c r="S7451" s="27"/>
    </row>
    <row r="7452" spans="1:19" s="14" customFormat="1" x14ac:dyDescent="0.3">
      <c r="A7452" s="11"/>
      <c r="B7452" s="11"/>
      <c r="C7452" s="97"/>
      <c r="D7452" s="11"/>
      <c r="E7452" s="11"/>
      <c r="F7452" s="13"/>
      <c r="G7452" s="13"/>
      <c r="H7452" s="91"/>
      <c r="I7452" s="11"/>
      <c r="J7452" s="11"/>
      <c r="K7452" s="11"/>
      <c r="M7452" s="11"/>
      <c r="N7452" s="13"/>
      <c r="O7452" s="9"/>
      <c r="P7452" s="27"/>
      <c r="Q7452" s="29"/>
      <c r="R7452" s="29"/>
      <c r="S7452" s="27"/>
    </row>
    <row r="7453" spans="1:19" s="14" customFormat="1" x14ac:dyDescent="0.3">
      <c r="A7453" s="11"/>
      <c r="B7453" s="11"/>
      <c r="C7453" s="97"/>
      <c r="D7453" s="11"/>
      <c r="E7453" s="11"/>
      <c r="F7453" s="13"/>
      <c r="G7453" s="13"/>
      <c r="H7453" s="91"/>
      <c r="I7453" s="11"/>
      <c r="J7453" s="11"/>
      <c r="K7453" s="11"/>
      <c r="M7453" s="11"/>
      <c r="N7453" s="13"/>
      <c r="O7453" s="9"/>
      <c r="P7453" s="27"/>
      <c r="Q7453" s="29"/>
      <c r="R7453" s="29"/>
      <c r="S7453" s="27"/>
    </row>
    <row r="7454" spans="1:19" s="14" customFormat="1" x14ac:dyDescent="0.3">
      <c r="A7454" s="11"/>
      <c r="B7454" s="11"/>
      <c r="C7454" s="97"/>
      <c r="D7454" s="11"/>
      <c r="E7454" s="11"/>
      <c r="F7454" s="13"/>
      <c r="G7454" s="13"/>
      <c r="H7454" s="91"/>
      <c r="I7454" s="11"/>
      <c r="J7454" s="11"/>
      <c r="K7454" s="11"/>
      <c r="M7454" s="11"/>
      <c r="N7454" s="13"/>
      <c r="O7454" s="9"/>
      <c r="P7454" s="27"/>
      <c r="Q7454" s="29"/>
      <c r="R7454" s="29"/>
      <c r="S7454" s="27"/>
    </row>
    <row r="7455" spans="1:19" s="14" customFormat="1" x14ac:dyDescent="0.3">
      <c r="A7455" s="11"/>
      <c r="B7455" s="11"/>
      <c r="C7455" s="97"/>
      <c r="D7455" s="11"/>
      <c r="E7455" s="11"/>
      <c r="F7455" s="13"/>
      <c r="G7455" s="13"/>
      <c r="H7455" s="91"/>
      <c r="I7455" s="11"/>
      <c r="J7455" s="11"/>
      <c r="K7455" s="11"/>
      <c r="M7455" s="11"/>
      <c r="N7455" s="13"/>
      <c r="O7455" s="9"/>
      <c r="P7455" s="27"/>
      <c r="Q7455" s="29"/>
      <c r="R7455" s="29"/>
      <c r="S7455" s="27"/>
    </row>
    <row r="7456" spans="1:19" s="14" customFormat="1" x14ac:dyDescent="0.3">
      <c r="A7456" s="11"/>
      <c r="B7456" s="11"/>
      <c r="C7456" s="97"/>
      <c r="D7456" s="11"/>
      <c r="E7456" s="11"/>
      <c r="F7456" s="13"/>
      <c r="G7456" s="13"/>
      <c r="H7456" s="91"/>
      <c r="I7456" s="11"/>
      <c r="J7456" s="11"/>
      <c r="K7456" s="11"/>
      <c r="M7456" s="11"/>
      <c r="N7456" s="13"/>
      <c r="O7456" s="9"/>
      <c r="P7456" s="27"/>
      <c r="Q7456" s="29"/>
      <c r="R7456" s="29"/>
      <c r="S7456" s="27"/>
    </row>
    <row r="7457" spans="1:19" s="14" customFormat="1" x14ac:dyDescent="0.3">
      <c r="A7457" s="11"/>
      <c r="B7457" s="11"/>
      <c r="C7457" s="97"/>
      <c r="D7457" s="11"/>
      <c r="E7457" s="11"/>
      <c r="F7457" s="13"/>
      <c r="G7457" s="13"/>
      <c r="H7457" s="91"/>
      <c r="I7457" s="11"/>
      <c r="J7457" s="11"/>
      <c r="K7457" s="11"/>
      <c r="M7457" s="11"/>
      <c r="N7457" s="13"/>
      <c r="O7457" s="9"/>
      <c r="P7457" s="27"/>
      <c r="Q7457" s="29"/>
      <c r="R7457" s="29"/>
      <c r="S7457" s="27"/>
    </row>
    <row r="7458" spans="1:19" s="14" customFormat="1" x14ac:dyDescent="0.3">
      <c r="A7458" s="11"/>
      <c r="B7458" s="11"/>
      <c r="C7458" s="97"/>
      <c r="D7458" s="11"/>
      <c r="E7458" s="11"/>
      <c r="F7458" s="13"/>
      <c r="G7458" s="13"/>
      <c r="H7458" s="91"/>
      <c r="I7458" s="11"/>
      <c r="J7458" s="11"/>
      <c r="K7458" s="11"/>
      <c r="M7458" s="11"/>
      <c r="N7458" s="13"/>
      <c r="O7458" s="9"/>
      <c r="P7458" s="27"/>
      <c r="Q7458" s="29"/>
      <c r="R7458" s="29"/>
      <c r="S7458" s="27"/>
    </row>
    <row r="7459" spans="1:19" s="14" customFormat="1" x14ac:dyDescent="0.3">
      <c r="A7459" s="11"/>
      <c r="B7459" s="11"/>
      <c r="C7459" s="97"/>
      <c r="D7459" s="11"/>
      <c r="E7459" s="11"/>
      <c r="F7459" s="13"/>
      <c r="G7459" s="13"/>
      <c r="H7459" s="91"/>
      <c r="I7459" s="11"/>
      <c r="J7459" s="11"/>
      <c r="K7459" s="11"/>
      <c r="M7459" s="11"/>
      <c r="N7459" s="13"/>
      <c r="O7459" s="9"/>
      <c r="P7459" s="27"/>
      <c r="Q7459" s="29"/>
      <c r="R7459" s="29"/>
      <c r="S7459" s="27"/>
    </row>
    <row r="7460" spans="1:19" s="14" customFormat="1" x14ac:dyDescent="0.3">
      <c r="A7460" s="11"/>
      <c r="B7460" s="11"/>
      <c r="C7460" s="97"/>
      <c r="D7460" s="11"/>
      <c r="E7460" s="11"/>
      <c r="F7460" s="13"/>
      <c r="G7460" s="13"/>
      <c r="H7460" s="91"/>
      <c r="I7460" s="11"/>
      <c r="J7460" s="11"/>
      <c r="K7460" s="11"/>
      <c r="M7460" s="11"/>
      <c r="N7460" s="13"/>
      <c r="O7460" s="9"/>
      <c r="P7460" s="27"/>
      <c r="Q7460" s="29"/>
      <c r="R7460" s="29"/>
      <c r="S7460" s="27"/>
    </row>
    <row r="7461" spans="1:19" s="14" customFormat="1" x14ac:dyDescent="0.3">
      <c r="A7461" s="11"/>
      <c r="B7461" s="11"/>
      <c r="C7461" s="97"/>
      <c r="D7461" s="11"/>
      <c r="E7461" s="11"/>
      <c r="F7461" s="13"/>
      <c r="G7461" s="13"/>
      <c r="H7461" s="91"/>
      <c r="I7461" s="11"/>
      <c r="J7461" s="11"/>
      <c r="K7461" s="11"/>
      <c r="M7461" s="11"/>
      <c r="N7461" s="13"/>
      <c r="O7461" s="9"/>
      <c r="P7461" s="27"/>
      <c r="Q7461" s="29"/>
      <c r="R7461" s="29"/>
      <c r="S7461" s="27"/>
    </row>
    <row r="7462" spans="1:19" s="14" customFormat="1" x14ac:dyDescent="0.3">
      <c r="A7462" s="11"/>
      <c r="B7462" s="11"/>
      <c r="C7462" s="97"/>
      <c r="D7462" s="11"/>
      <c r="E7462" s="11"/>
      <c r="F7462" s="13"/>
      <c r="G7462" s="13"/>
      <c r="H7462" s="91"/>
      <c r="I7462" s="11"/>
      <c r="J7462" s="11"/>
      <c r="K7462" s="11"/>
      <c r="M7462" s="11"/>
      <c r="N7462" s="13"/>
      <c r="O7462" s="9"/>
      <c r="P7462" s="27"/>
      <c r="Q7462" s="29"/>
      <c r="R7462" s="29"/>
      <c r="S7462" s="27"/>
    </row>
    <row r="7463" spans="1:19" s="14" customFormat="1" x14ac:dyDescent="0.3">
      <c r="A7463" s="11"/>
      <c r="B7463" s="11"/>
      <c r="C7463" s="97"/>
      <c r="D7463" s="11"/>
      <c r="E7463" s="11"/>
      <c r="F7463" s="13"/>
      <c r="G7463" s="13"/>
      <c r="H7463" s="91"/>
      <c r="I7463" s="11"/>
      <c r="J7463" s="11"/>
      <c r="K7463" s="11"/>
      <c r="M7463" s="11"/>
      <c r="N7463" s="13"/>
      <c r="O7463" s="9"/>
      <c r="P7463" s="27"/>
      <c r="Q7463" s="29"/>
      <c r="R7463" s="29"/>
      <c r="S7463" s="27"/>
    </row>
    <row r="7464" spans="1:19" s="14" customFormat="1" x14ac:dyDescent="0.3">
      <c r="A7464" s="11"/>
      <c r="B7464" s="11"/>
      <c r="C7464" s="97"/>
      <c r="D7464" s="11"/>
      <c r="E7464" s="11"/>
      <c r="F7464" s="13"/>
      <c r="G7464" s="13"/>
      <c r="H7464" s="91"/>
      <c r="I7464" s="11"/>
      <c r="J7464" s="11"/>
      <c r="K7464" s="11"/>
      <c r="M7464" s="11"/>
      <c r="N7464" s="13"/>
      <c r="O7464" s="9"/>
      <c r="P7464" s="27"/>
      <c r="Q7464" s="29"/>
      <c r="R7464" s="29"/>
      <c r="S7464" s="27"/>
    </row>
    <row r="7465" spans="1:19" s="14" customFormat="1" x14ac:dyDescent="0.3">
      <c r="A7465" s="11"/>
      <c r="B7465" s="11"/>
      <c r="C7465" s="97"/>
      <c r="D7465" s="11"/>
      <c r="E7465" s="11"/>
      <c r="F7465" s="13"/>
      <c r="G7465" s="13"/>
      <c r="H7465" s="91"/>
      <c r="I7465" s="11"/>
      <c r="J7465" s="11"/>
      <c r="K7465" s="11"/>
      <c r="M7465" s="11"/>
      <c r="N7465" s="13"/>
      <c r="O7465" s="9"/>
      <c r="P7465" s="27"/>
      <c r="Q7465" s="29"/>
      <c r="R7465" s="29"/>
      <c r="S7465" s="27"/>
    </row>
    <row r="7466" spans="1:19" s="14" customFormat="1" x14ac:dyDescent="0.3">
      <c r="A7466" s="11"/>
      <c r="B7466" s="11"/>
      <c r="C7466" s="97"/>
      <c r="D7466" s="11"/>
      <c r="E7466" s="11"/>
      <c r="F7466" s="13"/>
      <c r="G7466" s="13"/>
      <c r="H7466" s="91"/>
      <c r="I7466" s="11"/>
      <c r="J7466" s="11"/>
      <c r="K7466" s="11"/>
      <c r="M7466" s="11"/>
      <c r="N7466" s="13"/>
      <c r="O7466" s="9"/>
      <c r="P7466" s="27"/>
      <c r="Q7466" s="29"/>
      <c r="R7466" s="29"/>
      <c r="S7466" s="27"/>
    </row>
    <row r="7467" spans="1:19" s="14" customFormat="1" x14ac:dyDescent="0.3">
      <c r="A7467" s="11"/>
      <c r="B7467" s="11"/>
      <c r="C7467" s="97"/>
      <c r="D7467" s="11"/>
      <c r="E7467" s="11"/>
      <c r="F7467" s="13"/>
      <c r="G7467" s="13"/>
      <c r="H7467" s="91"/>
      <c r="I7467" s="11"/>
      <c r="J7467" s="11"/>
      <c r="K7467" s="11"/>
      <c r="M7467" s="11"/>
      <c r="N7467" s="13"/>
      <c r="O7467" s="9"/>
      <c r="P7467" s="27"/>
      <c r="Q7467" s="29"/>
      <c r="R7467" s="29"/>
      <c r="S7467" s="27"/>
    </row>
    <row r="7468" spans="1:19" s="14" customFormat="1" x14ac:dyDescent="0.3">
      <c r="A7468" s="11"/>
      <c r="B7468" s="11"/>
      <c r="C7468" s="97"/>
      <c r="D7468" s="11"/>
      <c r="E7468" s="11"/>
      <c r="F7468" s="13"/>
      <c r="G7468" s="13"/>
      <c r="H7468" s="91"/>
      <c r="I7468" s="11"/>
      <c r="J7468" s="11"/>
      <c r="K7468" s="11"/>
      <c r="M7468" s="11"/>
      <c r="N7468" s="13"/>
      <c r="O7468" s="9"/>
      <c r="P7468" s="27"/>
      <c r="Q7468" s="29"/>
      <c r="R7468" s="29"/>
      <c r="S7468" s="27"/>
    </row>
    <row r="7469" spans="1:19" s="14" customFormat="1" x14ac:dyDescent="0.3">
      <c r="A7469" s="11"/>
      <c r="B7469" s="11"/>
      <c r="C7469" s="97"/>
      <c r="D7469" s="11"/>
      <c r="E7469" s="11"/>
      <c r="F7469" s="13"/>
      <c r="G7469" s="13"/>
      <c r="H7469" s="91"/>
      <c r="I7469" s="11"/>
      <c r="J7469" s="11"/>
      <c r="K7469" s="11"/>
      <c r="M7469" s="11"/>
      <c r="N7469" s="13"/>
      <c r="O7469" s="9"/>
      <c r="P7469" s="27"/>
      <c r="Q7469" s="29"/>
      <c r="R7469" s="29"/>
      <c r="S7469" s="27"/>
    </row>
    <row r="7470" spans="1:19" s="14" customFormat="1" x14ac:dyDescent="0.3">
      <c r="A7470" s="11"/>
      <c r="B7470" s="11"/>
      <c r="C7470" s="97"/>
      <c r="D7470" s="11"/>
      <c r="E7470" s="11"/>
      <c r="F7470" s="13"/>
      <c r="G7470" s="13"/>
      <c r="H7470" s="91"/>
      <c r="I7470" s="11"/>
      <c r="J7470" s="11"/>
      <c r="K7470" s="11"/>
      <c r="M7470" s="11"/>
      <c r="N7470" s="13"/>
      <c r="O7470" s="9"/>
      <c r="P7470" s="27"/>
      <c r="Q7470" s="29"/>
      <c r="R7470" s="29"/>
      <c r="S7470" s="27"/>
    </row>
    <row r="7471" spans="1:19" s="14" customFormat="1" x14ac:dyDescent="0.3">
      <c r="A7471" s="11"/>
      <c r="B7471" s="11"/>
      <c r="C7471" s="97"/>
      <c r="D7471" s="11"/>
      <c r="E7471" s="11"/>
      <c r="F7471" s="13"/>
      <c r="G7471" s="13"/>
      <c r="H7471" s="91"/>
      <c r="I7471" s="11"/>
      <c r="J7471" s="11"/>
      <c r="K7471" s="11"/>
      <c r="M7471" s="11"/>
      <c r="N7471" s="13"/>
      <c r="O7471" s="9"/>
      <c r="P7471" s="27"/>
      <c r="Q7471" s="29"/>
      <c r="R7471" s="29"/>
      <c r="S7471" s="27"/>
    </row>
    <row r="7472" spans="1:19" s="14" customFormat="1" x14ac:dyDescent="0.3">
      <c r="A7472" s="11"/>
      <c r="B7472" s="11"/>
      <c r="C7472" s="97"/>
      <c r="D7472" s="11"/>
      <c r="E7472" s="11"/>
      <c r="F7472" s="13"/>
      <c r="G7472" s="13"/>
      <c r="H7472" s="91"/>
      <c r="I7472" s="11"/>
      <c r="J7472" s="11"/>
      <c r="K7472" s="11"/>
      <c r="M7472" s="11"/>
      <c r="N7472" s="13"/>
      <c r="O7472" s="9"/>
      <c r="P7472" s="27"/>
      <c r="Q7472" s="29"/>
      <c r="R7472" s="29"/>
      <c r="S7472" s="27"/>
    </row>
    <row r="7473" spans="1:19" s="14" customFormat="1" x14ac:dyDescent="0.3">
      <c r="A7473" s="11"/>
      <c r="B7473" s="11"/>
      <c r="C7473" s="97"/>
      <c r="D7473" s="11"/>
      <c r="E7473" s="11"/>
      <c r="F7473" s="13"/>
      <c r="G7473" s="13"/>
      <c r="H7473" s="91"/>
      <c r="I7473" s="11"/>
      <c r="J7473" s="11"/>
      <c r="K7473" s="11"/>
      <c r="M7473" s="11"/>
      <c r="N7473" s="13"/>
      <c r="O7473" s="9"/>
      <c r="P7473" s="27"/>
      <c r="Q7473" s="29"/>
      <c r="R7473" s="29"/>
      <c r="S7473" s="27"/>
    </row>
    <row r="7474" spans="1:19" s="14" customFormat="1" x14ac:dyDescent="0.3">
      <c r="A7474" s="11"/>
      <c r="B7474" s="11"/>
      <c r="C7474" s="97"/>
      <c r="D7474" s="11"/>
      <c r="E7474" s="11"/>
      <c r="F7474" s="13"/>
      <c r="G7474" s="13"/>
      <c r="H7474" s="91"/>
      <c r="I7474" s="11"/>
      <c r="J7474" s="11"/>
      <c r="K7474" s="11"/>
      <c r="M7474" s="11"/>
      <c r="N7474" s="13"/>
      <c r="O7474" s="9"/>
      <c r="P7474" s="27"/>
      <c r="Q7474" s="29"/>
      <c r="R7474" s="29"/>
      <c r="S7474" s="27"/>
    </row>
    <row r="7475" spans="1:19" s="14" customFormat="1" x14ac:dyDescent="0.3">
      <c r="A7475" s="11"/>
      <c r="B7475" s="11"/>
      <c r="C7475" s="97"/>
      <c r="D7475" s="11"/>
      <c r="E7475" s="11"/>
      <c r="F7475" s="13"/>
      <c r="G7475" s="13"/>
      <c r="H7475" s="91"/>
      <c r="I7475" s="11"/>
      <c r="J7475" s="11"/>
      <c r="K7475" s="11"/>
      <c r="M7475" s="11"/>
      <c r="N7475" s="13"/>
      <c r="O7475" s="9"/>
      <c r="P7475" s="27"/>
      <c r="Q7475" s="29"/>
      <c r="R7475" s="29"/>
      <c r="S7475" s="27"/>
    </row>
    <row r="7476" spans="1:19" s="14" customFormat="1" x14ac:dyDescent="0.3">
      <c r="A7476" s="11"/>
      <c r="B7476" s="11"/>
      <c r="C7476" s="97"/>
      <c r="D7476" s="11"/>
      <c r="E7476" s="11"/>
      <c r="F7476" s="13"/>
      <c r="G7476" s="13"/>
      <c r="H7476" s="91"/>
      <c r="I7476" s="11"/>
      <c r="J7476" s="11"/>
      <c r="K7476" s="11"/>
      <c r="M7476" s="11"/>
      <c r="N7476" s="13"/>
      <c r="O7476" s="9"/>
      <c r="P7476" s="27"/>
      <c r="Q7476" s="29"/>
      <c r="R7476" s="29"/>
      <c r="S7476" s="27"/>
    </row>
    <row r="7477" spans="1:19" s="14" customFormat="1" x14ac:dyDescent="0.3">
      <c r="A7477" s="11"/>
      <c r="B7477" s="11"/>
      <c r="C7477" s="97"/>
      <c r="D7477" s="11"/>
      <c r="E7477" s="11"/>
      <c r="F7477" s="13"/>
      <c r="G7477" s="13"/>
      <c r="H7477" s="91"/>
      <c r="I7477" s="11"/>
      <c r="J7477" s="11"/>
      <c r="K7477" s="11"/>
      <c r="M7477" s="11"/>
      <c r="N7477" s="13"/>
      <c r="O7477" s="9"/>
      <c r="P7477" s="27"/>
      <c r="Q7477" s="29"/>
      <c r="R7477" s="29"/>
      <c r="S7477" s="27"/>
    </row>
    <row r="7478" spans="1:19" s="14" customFormat="1" x14ac:dyDescent="0.3">
      <c r="A7478" s="11"/>
      <c r="B7478" s="11"/>
      <c r="C7478" s="97"/>
      <c r="D7478" s="11"/>
      <c r="E7478" s="11"/>
      <c r="F7478" s="13"/>
      <c r="G7478" s="13"/>
      <c r="H7478" s="91"/>
      <c r="I7478" s="11"/>
      <c r="J7478" s="11"/>
      <c r="K7478" s="11"/>
      <c r="M7478" s="11"/>
      <c r="N7478" s="13"/>
      <c r="O7478" s="9"/>
      <c r="P7478" s="27"/>
      <c r="Q7478" s="29"/>
      <c r="R7478" s="29"/>
      <c r="S7478" s="27"/>
    </row>
    <row r="7479" spans="1:19" s="14" customFormat="1" x14ac:dyDescent="0.3">
      <c r="A7479" s="11"/>
      <c r="B7479" s="11"/>
      <c r="C7479" s="97"/>
      <c r="D7479" s="11"/>
      <c r="E7479" s="11"/>
      <c r="F7479" s="13"/>
      <c r="G7479" s="13"/>
      <c r="H7479" s="91"/>
      <c r="I7479" s="11"/>
      <c r="J7479" s="11"/>
      <c r="K7479" s="11"/>
      <c r="M7479" s="11"/>
      <c r="N7479" s="13"/>
      <c r="O7479" s="9"/>
      <c r="P7479" s="27"/>
      <c r="Q7479" s="29"/>
      <c r="R7479" s="29"/>
      <c r="S7479" s="27"/>
    </row>
    <row r="7480" spans="1:19" s="14" customFormat="1" x14ac:dyDescent="0.3">
      <c r="A7480" s="11"/>
      <c r="B7480" s="11"/>
      <c r="C7480" s="97"/>
      <c r="D7480" s="11"/>
      <c r="E7480" s="11"/>
      <c r="F7480" s="13"/>
      <c r="G7480" s="13"/>
      <c r="H7480" s="91"/>
      <c r="I7480" s="11"/>
      <c r="J7480" s="11"/>
      <c r="K7480" s="11"/>
      <c r="M7480" s="11"/>
      <c r="N7480" s="13"/>
      <c r="O7480" s="9"/>
      <c r="P7480" s="27"/>
      <c r="Q7480" s="29"/>
      <c r="R7480" s="29"/>
      <c r="S7480" s="27"/>
    </row>
    <row r="7481" spans="1:19" s="14" customFormat="1" x14ac:dyDescent="0.3">
      <c r="A7481" s="11"/>
      <c r="B7481" s="11"/>
      <c r="C7481" s="97"/>
      <c r="D7481" s="11"/>
      <c r="E7481" s="11"/>
      <c r="F7481" s="13"/>
      <c r="G7481" s="13"/>
      <c r="H7481" s="91"/>
      <c r="I7481" s="11"/>
      <c r="J7481" s="11"/>
      <c r="K7481" s="11"/>
      <c r="M7481" s="11"/>
      <c r="N7481" s="13"/>
      <c r="O7481" s="9"/>
      <c r="P7481" s="27"/>
      <c r="Q7481" s="29"/>
      <c r="R7481" s="29"/>
      <c r="S7481" s="27"/>
    </row>
    <row r="7482" spans="1:19" s="14" customFormat="1" x14ac:dyDescent="0.3">
      <c r="A7482" s="11"/>
      <c r="B7482" s="11"/>
      <c r="C7482" s="97"/>
      <c r="D7482" s="11"/>
      <c r="E7482" s="11"/>
      <c r="F7482" s="13"/>
      <c r="G7482" s="13"/>
      <c r="H7482" s="91"/>
      <c r="I7482" s="11"/>
      <c r="J7482" s="11"/>
      <c r="K7482" s="11"/>
      <c r="M7482" s="11"/>
      <c r="N7482" s="13"/>
      <c r="O7482" s="9"/>
      <c r="P7482" s="27"/>
      <c r="Q7482" s="29"/>
      <c r="R7482" s="29"/>
      <c r="S7482" s="27"/>
    </row>
    <row r="7483" spans="1:19" s="14" customFormat="1" x14ac:dyDescent="0.3">
      <c r="A7483" s="11"/>
      <c r="B7483" s="11"/>
      <c r="C7483" s="97"/>
      <c r="D7483" s="11"/>
      <c r="E7483" s="11"/>
      <c r="F7483" s="13"/>
      <c r="G7483" s="13"/>
      <c r="H7483" s="91"/>
      <c r="I7483" s="11"/>
      <c r="J7483" s="11"/>
      <c r="K7483" s="11"/>
      <c r="M7483" s="11"/>
      <c r="N7483" s="13"/>
      <c r="O7483" s="9"/>
      <c r="P7483" s="27"/>
      <c r="Q7483" s="29"/>
      <c r="R7483" s="29"/>
      <c r="S7483" s="27"/>
    </row>
    <row r="7484" spans="1:19" s="14" customFormat="1" x14ac:dyDescent="0.3">
      <c r="A7484" s="11"/>
      <c r="B7484" s="11"/>
      <c r="C7484" s="97"/>
      <c r="D7484" s="11"/>
      <c r="E7484" s="11"/>
      <c r="F7484" s="13"/>
      <c r="G7484" s="13"/>
      <c r="H7484" s="91"/>
      <c r="I7484" s="11"/>
      <c r="J7484" s="11"/>
      <c r="K7484" s="11"/>
      <c r="M7484" s="11"/>
      <c r="N7484" s="13"/>
      <c r="O7484" s="9"/>
      <c r="P7484" s="27"/>
      <c r="Q7484" s="29"/>
      <c r="R7484" s="29"/>
      <c r="S7484" s="27"/>
    </row>
    <row r="7485" spans="1:19" s="14" customFormat="1" x14ac:dyDescent="0.3">
      <c r="A7485" s="11"/>
      <c r="B7485" s="11"/>
      <c r="C7485" s="97"/>
      <c r="D7485" s="11"/>
      <c r="E7485" s="11"/>
      <c r="F7485" s="13"/>
      <c r="G7485" s="13"/>
      <c r="H7485" s="91"/>
      <c r="I7485" s="11"/>
      <c r="J7485" s="11"/>
      <c r="K7485" s="11"/>
      <c r="M7485" s="11"/>
      <c r="N7485" s="13"/>
      <c r="O7485" s="9"/>
      <c r="P7485" s="27"/>
      <c r="Q7485" s="29"/>
      <c r="R7485" s="29"/>
      <c r="S7485" s="27"/>
    </row>
    <row r="7486" spans="1:19" s="14" customFormat="1" x14ac:dyDescent="0.3">
      <c r="A7486" s="11"/>
      <c r="B7486" s="11"/>
      <c r="C7486" s="97"/>
      <c r="D7486" s="11"/>
      <c r="E7486" s="11"/>
      <c r="F7486" s="13"/>
      <c r="G7486" s="13"/>
      <c r="H7486" s="91"/>
      <c r="I7486" s="11"/>
      <c r="J7486" s="11"/>
      <c r="K7486" s="11"/>
      <c r="M7486" s="11"/>
      <c r="N7486" s="13"/>
      <c r="O7486" s="9"/>
      <c r="P7486" s="27"/>
      <c r="Q7486" s="29"/>
      <c r="R7486" s="29"/>
      <c r="S7486" s="27"/>
    </row>
    <row r="7487" spans="1:19" s="14" customFormat="1" x14ac:dyDescent="0.3">
      <c r="A7487" s="11"/>
      <c r="B7487" s="11"/>
      <c r="C7487" s="97"/>
      <c r="D7487" s="11"/>
      <c r="E7487" s="11"/>
      <c r="F7487" s="13"/>
      <c r="G7487" s="13"/>
      <c r="H7487" s="91"/>
      <c r="I7487" s="11"/>
      <c r="J7487" s="11"/>
      <c r="K7487" s="11"/>
      <c r="M7487" s="11"/>
      <c r="N7487" s="13"/>
      <c r="O7487" s="9"/>
      <c r="P7487" s="27"/>
      <c r="Q7487" s="29"/>
      <c r="R7487" s="29"/>
      <c r="S7487" s="27"/>
    </row>
    <row r="7488" spans="1:19" s="14" customFormat="1" x14ac:dyDescent="0.3">
      <c r="A7488" s="11"/>
      <c r="B7488" s="11"/>
      <c r="C7488" s="97"/>
      <c r="D7488" s="11"/>
      <c r="E7488" s="11"/>
      <c r="F7488" s="13"/>
      <c r="G7488" s="13"/>
      <c r="H7488" s="91"/>
      <c r="I7488" s="11"/>
      <c r="J7488" s="11"/>
      <c r="K7488" s="11"/>
      <c r="M7488" s="11"/>
      <c r="N7488" s="13"/>
      <c r="O7488" s="9"/>
      <c r="P7488" s="27"/>
      <c r="Q7488" s="29"/>
      <c r="R7488" s="29"/>
      <c r="S7488" s="27"/>
    </row>
    <row r="7489" spans="1:19" s="14" customFormat="1" x14ac:dyDescent="0.3">
      <c r="A7489" s="11"/>
      <c r="B7489" s="11"/>
      <c r="C7489" s="97"/>
      <c r="D7489" s="11"/>
      <c r="E7489" s="11"/>
      <c r="F7489" s="13"/>
      <c r="G7489" s="13"/>
      <c r="H7489" s="91"/>
      <c r="I7489" s="11"/>
      <c r="J7489" s="11"/>
      <c r="K7489" s="11"/>
      <c r="M7489" s="11"/>
      <c r="N7489" s="13"/>
      <c r="O7489" s="9"/>
      <c r="P7489" s="27"/>
      <c r="Q7489" s="29"/>
      <c r="R7489" s="29"/>
      <c r="S7489" s="27"/>
    </row>
    <row r="7490" spans="1:19" s="14" customFormat="1" x14ac:dyDescent="0.3">
      <c r="A7490" s="11"/>
      <c r="B7490" s="11"/>
      <c r="C7490" s="97"/>
      <c r="D7490" s="11"/>
      <c r="E7490" s="11"/>
      <c r="F7490" s="13"/>
      <c r="G7490" s="13"/>
      <c r="H7490" s="91"/>
      <c r="I7490" s="11"/>
      <c r="J7490" s="11"/>
      <c r="K7490" s="11"/>
      <c r="M7490" s="11"/>
      <c r="N7490" s="13"/>
      <c r="O7490" s="9"/>
      <c r="P7490" s="27"/>
      <c r="Q7490" s="29"/>
      <c r="R7490" s="29"/>
      <c r="S7490" s="27"/>
    </row>
    <row r="7491" spans="1:19" s="14" customFormat="1" x14ac:dyDescent="0.3">
      <c r="A7491" s="11"/>
      <c r="B7491" s="11"/>
      <c r="C7491" s="97"/>
      <c r="D7491" s="11"/>
      <c r="E7491" s="11"/>
      <c r="F7491" s="13"/>
      <c r="G7491" s="13"/>
      <c r="H7491" s="91"/>
      <c r="I7491" s="11"/>
      <c r="J7491" s="11"/>
      <c r="K7491" s="11"/>
      <c r="M7491" s="11"/>
      <c r="N7491" s="13"/>
      <c r="O7491" s="9"/>
      <c r="P7491" s="27"/>
      <c r="Q7491" s="29"/>
      <c r="R7491" s="29"/>
      <c r="S7491" s="27"/>
    </row>
    <row r="7492" spans="1:19" s="14" customFormat="1" x14ac:dyDescent="0.3">
      <c r="A7492" s="11"/>
      <c r="B7492" s="11"/>
      <c r="C7492" s="97"/>
      <c r="D7492" s="11"/>
      <c r="E7492" s="11"/>
      <c r="F7492" s="13"/>
      <c r="G7492" s="13"/>
      <c r="H7492" s="91"/>
      <c r="I7492" s="11"/>
      <c r="J7492" s="11"/>
      <c r="K7492" s="11"/>
      <c r="M7492" s="11"/>
      <c r="N7492" s="13"/>
      <c r="O7492" s="9"/>
      <c r="P7492" s="27"/>
      <c r="Q7492" s="29"/>
      <c r="R7492" s="29"/>
      <c r="S7492" s="27"/>
    </row>
    <row r="7493" spans="1:19" s="14" customFormat="1" x14ac:dyDescent="0.3">
      <c r="A7493" s="11"/>
      <c r="B7493" s="11"/>
      <c r="C7493" s="97"/>
      <c r="D7493" s="11"/>
      <c r="E7493" s="11"/>
      <c r="F7493" s="13"/>
      <c r="G7493" s="13"/>
      <c r="H7493" s="91"/>
      <c r="I7493" s="11"/>
      <c r="J7493" s="11"/>
      <c r="K7493" s="11"/>
      <c r="M7493" s="11"/>
      <c r="N7493" s="13"/>
      <c r="O7493" s="9"/>
      <c r="P7493" s="27"/>
      <c r="Q7493" s="29"/>
      <c r="R7493" s="29"/>
      <c r="S7493" s="27"/>
    </row>
    <row r="7494" spans="1:19" s="14" customFormat="1" x14ac:dyDescent="0.3">
      <c r="A7494" s="11"/>
      <c r="B7494" s="11"/>
      <c r="C7494" s="97"/>
      <c r="D7494" s="11"/>
      <c r="E7494" s="11"/>
      <c r="F7494" s="13"/>
      <c r="G7494" s="13"/>
      <c r="H7494" s="91"/>
      <c r="I7494" s="11"/>
      <c r="J7494" s="11"/>
      <c r="K7494" s="11"/>
      <c r="M7494" s="11"/>
      <c r="N7494" s="13"/>
      <c r="O7494" s="9"/>
      <c r="P7494" s="27"/>
      <c r="Q7494" s="29"/>
      <c r="R7494" s="29"/>
      <c r="S7494" s="27"/>
    </row>
    <row r="7495" spans="1:19" s="14" customFormat="1" x14ac:dyDescent="0.3">
      <c r="A7495" s="11"/>
      <c r="B7495" s="11"/>
      <c r="C7495" s="97"/>
      <c r="D7495" s="11"/>
      <c r="E7495" s="11"/>
      <c r="F7495" s="13"/>
      <c r="G7495" s="13"/>
      <c r="H7495" s="91"/>
      <c r="I7495" s="11"/>
      <c r="J7495" s="11"/>
      <c r="K7495" s="11"/>
      <c r="M7495" s="11"/>
      <c r="N7495" s="13"/>
      <c r="O7495" s="9"/>
      <c r="P7495" s="27"/>
      <c r="Q7495" s="29"/>
      <c r="R7495" s="29"/>
      <c r="S7495" s="27"/>
    </row>
    <row r="7496" spans="1:19" s="14" customFormat="1" x14ac:dyDescent="0.3">
      <c r="A7496" s="11"/>
      <c r="B7496" s="11"/>
      <c r="C7496" s="97"/>
      <c r="D7496" s="11"/>
      <c r="E7496" s="11"/>
      <c r="F7496" s="13"/>
      <c r="G7496" s="13"/>
      <c r="H7496" s="91"/>
      <c r="I7496" s="11"/>
      <c r="J7496" s="11"/>
      <c r="K7496" s="11"/>
      <c r="M7496" s="11"/>
      <c r="N7496" s="13"/>
      <c r="O7496" s="9"/>
      <c r="P7496" s="27"/>
      <c r="Q7496" s="29"/>
      <c r="R7496" s="29"/>
      <c r="S7496" s="27"/>
    </row>
    <row r="7497" spans="1:19" s="14" customFormat="1" x14ac:dyDescent="0.3">
      <c r="A7497" s="11"/>
      <c r="B7497" s="11"/>
      <c r="C7497" s="97"/>
      <c r="D7497" s="11"/>
      <c r="E7497" s="11"/>
      <c r="F7497" s="13"/>
      <c r="G7497" s="13"/>
      <c r="H7497" s="91"/>
      <c r="I7497" s="11"/>
      <c r="J7497" s="11"/>
      <c r="K7497" s="11"/>
      <c r="M7497" s="11"/>
      <c r="N7497" s="13"/>
      <c r="O7497" s="9"/>
      <c r="P7497" s="27"/>
      <c r="Q7497" s="29"/>
      <c r="R7497" s="29"/>
      <c r="S7497" s="27"/>
    </row>
    <row r="7498" spans="1:19" s="14" customFormat="1" x14ac:dyDescent="0.3">
      <c r="A7498" s="11"/>
      <c r="B7498" s="11"/>
      <c r="C7498" s="97"/>
      <c r="D7498" s="11"/>
      <c r="E7498" s="11"/>
      <c r="F7498" s="13"/>
      <c r="G7498" s="13"/>
      <c r="H7498" s="91"/>
      <c r="I7498" s="11"/>
      <c r="J7498" s="11"/>
      <c r="K7498" s="11"/>
      <c r="M7498" s="11"/>
      <c r="N7498" s="13"/>
      <c r="O7498" s="9"/>
      <c r="P7498" s="27"/>
      <c r="Q7498" s="29"/>
      <c r="R7498" s="29"/>
      <c r="S7498" s="27"/>
    </row>
    <row r="7499" spans="1:19" s="14" customFormat="1" x14ac:dyDescent="0.3">
      <c r="A7499" s="11"/>
      <c r="B7499" s="11"/>
      <c r="C7499" s="97"/>
      <c r="D7499" s="11"/>
      <c r="E7499" s="11"/>
      <c r="F7499" s="13"/>
      <c r="G7499" s="13"/>
      <c r="H7499" s="91"/>
      <c r="I7499" s="11"/>
      <c r="J7499" s="11"/>
      <c r="K7499" s="11"/>
      <c r="M7499" s="11"/>
      <c r="N7499" s="13"/>
      <c r="O7499" s="9"/>
      <c r="P7499" s="27"/>
      <c r="Q7499" s="29"/>
      <c r="R7499" s="29"/>
      <c r="S7499" s="27"/>
    </row>
    <row r="7500" spans="1:19" s="14" customFormat="1" x14ac:dyDescent="0.3">
      <c r="A7500" s="11"/>
      <c r="B7500" s="11"/>
      <c r="C7500" s="97"/>
      <c r="D7500" s="11"/>
      <c r="E7500" s="11"/>
      <c r="F7500" s="13"/>
      <c r="G7500" s="13"/>
      <c r="H7500" s="91"/>
      <c r="I7500" s="11"/>
      <c r="J7500" s="11"/>
      <c r="K7500" s="11"/>
      <c r="M7500" s="11"/>
      <c r="N7500" s="13"/>
      <c r="O7500" s="9"/>
      <c r="P7500" s="27"/>
      <c r="Q7500" s="29"/>
      <c r="R7500" s="29"/>
      <c r="S7500" s="27"/>
    </row>
    <row r="7501" spans="1:19" s="14" customFormat="1" x14ac:dyDescent="0.3">
      <c r="A7501" s="11"/>
      <c r="B7501" s="11"/>
      <c r="C7501" s="97"/>
      <c r="D7501" s="11"/>
      <c r="E7501" s="11"/>
      <c r="F7501" s="13"/>
      <c r="G7501" s="13"/>
      <c r="H7501" s="91"/>
      <c r="I7501" s="11"/>
      <c r="J7501" s="11"/>
      <c r="K7501" s="11"/>
      <c r="M7501" s="11"/>
      <c r="N7501" s="13"/>
      <c r="O7501" s="9"/>
      <c r="P7501" s="27"/>
      <c r="Q7501" s="29"/>
      <c r="R7501" s="29"/>
      <c r="S7501" s="27"/>
    </row>
    <row r="7502" spans="1:19" s="14" customFormat="1" x14ac:dyDescent="0.3">
      <c r="A7502" s="11"/>
      <c r="B7502" s="11"/>
      <c r="C7502" s="97"/>
      <c r="D7502" s="11"/>
      <c r="E7502" s="11"/>
      <c r="F7502" s="13"/>
      <c r="G7502" s="13"/>
      <c r="H7502" s="91"/>
      <c r="I7502" s="11"/>
      <c r="J7502" s="11"/>
      <c r="K7502" s="11"/>
      <c r="M7502" s="11"/>
      <c r="N7502" s="13"/>
      <c r="O7502" s="9"/>
      <c r="P7502" s="27"/>
      <c r="Q7502" s="29"/>
      <c r="R7502" s="29"/>
      <c r="S7502" s="27"/>
    </row>
    <row r="7503" spans="1:19" s="14" customFormat="1" x14ac:dyDescent="0.3">
      <c r="A7503" s="11"/>
      <c r="B7503" s="11"/>
      <c r="C7503" s="97"/>
      <c r="D7503" s="11"/>
      <c r="E7503" s="11"/>
      <c r="F7503" s="13"/>
      <c r="G7503" s="13"/>
      <c r="H7503" s="91"/>
      <c r="I7503" s="11"/>
      <c r="J7503" s="11"/>
      <c r="K7503" s="11"/>
      <c r="M7503" s="11"/>
      <c r="N7503" s="13"/>
      <c r="O7503" s="9"/>
      <c r="P7503" s="27"/>
      <c r="Q7503" s="29"/>
      <c r="R7503" s="29"/>
      <c r="S7503" s="27"/>
    </row>
    <row r="7504" spans="1:19" s="14" customFormat="1" x14ac:dyDescent="0.3">
      <c r="A7504" s="11"/>
      <c r="B7504" s="11"/>
      <c r="C7504" s="97"/>
      <c r="D7504" s="11"/>
      <c r="E7504" s="11"/>
      <c r="F7504" s="13"/>
      <c r="G7504" s="13"/>
      <c r="H7504" s="91"/>
      <c r="I7504" s="11"/>
      <c r="J7504" s="11"/>
      <c r="K7504" s="11"/>
      <c r="M7504" s="11"/>
      <c r="N7504" s="13"/>
      <c r="O7504" s="9"/>
      <c r="P7504" s="27"/>
      <c r="Q7504" s="29"/>
      <c r="R7504" s="29"/>
      <c r="S7504" s="27"/>
    </row>
    <row r="7505" spans="1:19" s="14" customFormat="1" x14ac:dyDescent="0.3">
      <c r="A7505" s="11"/>
      <c r="B7505" s="11"/>
      <c r="C7505" s="97"/>
      <c r="D7505" s="11"/>
      <c r="E7505" s="11"/>
      <c r="F7505" s="13"/>
      <c r="G7505" s="13"/>
      <c r="H7505" s="91"/>
      <c r="I7505" s="11"/>
      <c r="J7505" s="11"/>
      <c r="K7505" s="11"/>
      <c r="M7505" s="11"/>
      <c r="N7505" s="13"/>
      <c r="O7505" s="9"/>
      <c r="P7505" s="27"/>
      <c r="Q7505" s="29"/>
      <c r="R7505" s="29"/>
      <c r="S7505" s="27"/>
    </row>
    <row r="7506" spans="1:19" s="14" customFormat="1" x14ac:dyDescent="0.3">
      <c r="A7506" s="11"/>
      <c r="B7506" s="11"/>
      <c r="C7506" s="97"/>
      <c r="D7506" s="11"/>
      <c r="E7506" s="11"/>
      <c r="F7506" s="13"/>
      <c r="G7506" s="13"/>
      <c r="H7506" s="91"/>
      <c r="I7506" s="11"/>
      <c r="J7506" s="11"/>
      <c r="K7506" s="11"/>
      <c r="M7506" s="11"/>
      <c r="N7506" s="13"/>
      <c r="O7506" s="9"/>
      <c r="P7506" s="27"/>
      <c r="Q7506" s="29"/>
      <c r="R7506" s="29"/>
      <c r="S7506" s="27"/>
    </row>
    <row r="7507" spans="1:19" s="14" customFormat="1" x14ac:dyDescent="0.3">
      <c r="A7507" s="11"/>
      <c r="B7507" s="11"/>
      <c r="C7507" s="97"/>
      <c r="D7507" s="11"/>
      <c r="E7507" s="11"/>
      <c r="F7507" s="13"/>
      <c r="G7507" s="13"/>
      <c r="H7507" s="91"/>
      <c r="I7507" s="11"/>
      <c r="J7507" s="11"/>
      <c r="K7507" s="11"/>
      <c r="M7507" s="11"/>
      <c r="N7507" s="13"/>
      <c r="O7507" s="9"/>
      <c r="P7507" s="27"/>
      <c r="Q7507" s="29"/>
      <c r="R7507" s="29"/>
      <c r="S7507" s="27"/>
    </row>
    <row r="7508" spans="1:19" s="14" customFormat="1" x14ac:dyDescent="0.3">
      <c r="A7508" s="11"/>
      <c r="B7508" s="11"/>
      <c r="C7508" s="97"/>
      <c r="D7508" s="11"/>
      <c r="E7508" s="11"/>
      <c r="F7508" s="13"/>
      <c r="G7508" s="13"/>
      <c r="H7508" s="91"/>
      <c r="I7508" s="11"/>
      <c r="J7508" s="11"/>
      <c r="K7508" s="11"/>
      <c r="M7508" s="11"/>
      <c r="N7508" s="13"/>
      <c r="O7508" s="9"/>
      <c r="P7508" s="27"/>
      <c r="Q7508" s="29"/>
      <c r="R7508" s="29"/>
      <c r="S7508" s="27"/>
    </row>
    <row r="7509" spans="1:19" s="14" customFormat="1" x14ac:dyDescent="0.3">
      <c r="A7509" s="11"/>
      <c r="B7509" s="11"/>
      <c r="C7509" s="97"/>
      <c r="D7509" s="11"/>
      <c r="E7509" s="11"/>
      <c r="F7509" s="13"/>
      <c r="G7509" s="13"/>
      <c r="H7509" s="91"/>
      <c r="I7509" s="11"/>
      <c r="J7509" s="11"/>
      <c r="K7509" s="11"/>
      <c r="M7509" s="11"/>
      <c r="N7509" s="13"/>
      <c r="O7509" s="9"/>
      <c r="P7509" s="27"/>
      <c r="Q7509" s="29"/>
      <c r="R7509" s="29"/>
      <c r="S7509" s="27"/>
    </row>
    <row r="7510" spans="1:19" s="14" customFormat="1" x14ac:dyDescent="0.3">
      <c r="A7510" s="11"/>
      <c r="B7510" s="11"/>
      <c r="C7510" s="97"/>
      <c r="D7510" s="11"/>
      <c r="E7510" s="11"/>
      <c r="F7510" s="13"/>
      <c r="G7510" s="13"/>
      <c r="H7510" s="91"/>
      <c r="I7510" s="11"/>
      <c r="J7510" s="11"/>
      <c r="K7510" s="11"/>
      <c r="M7510" s="11"/>
      <c r="N7510" s="13"/>
      <c r="O7510" s="9"/>
      <c r="P7510" s="27"/>
      <c r="Q7510" s="29"/>
      <c r="R7510" s="29"/>
      <c r="S7510" s="27"/>
    </row>
    <row r="7511" spans="1:19" s="14" customFormat="1" x14ac:dyDescent="0.3">
      <c r="A7511" s="11"/>
      <c r="B7511" s="11"/>
      <c r="C7511" s="97"/>
      <c r="D7511" s="11"/>
      <c r="E7511" s="11"/>
      <c r="F7511" s="13"/>
      <c r="G7511" s="13"/>
      <c r="H7511" s="91"/>
      <c r="I7511" s="11"/>
      <c r="J7511" s="11"/>
      <c r="K7511" s="11"/>
      <c r="M7511" s="11"/>
      <c r="N7511" s="13"/>
      <c r="O7511" s="9"/>
      <c r="P7511" s="27"/>
      <c r="Q7511" s="29"/>
      <c r="R7511" s="29"/>
      <c r="S7511" s="27"/>
    </row>
    <row r="7512" spans="1:19" s="14" customFormat="1" x14ac:dyDescent="0.3">
      <c r="A7512" s="11"/>
      <c r="B7512" s="11"/>
      <c r="C7512" s="97"/>
      <c r="D7512" s="11"/>
      <c r="E7512" s="11"/>
      <c r="F7512" s="13"/>
      <c r="G7512" s="13"/>
      <c r="H7512" s="91"/>
      <c r="I7512" s="11"/>
      <c r="J7512" s="11"/>
      <c r="K7512" s="11"/>
      <c r="M7512" s="11"/>
      <c r="N7512" s="13"/>
      <c r="O7512" s="9"/>
      <c r="P7512" s="27"/>
      <c r="Q7512" s="29"/>
      <c r="R7512" s="29"/>
      <c r="S7512" s="27"/>
    </row>
    <row r="7513" spans="1:19" s="14" customFormat="1" x14ac:dyDescent="0.3">
      <c r="A7513" s="11"/>
      <c r="B7513" s="11"/>
      <c r="C7513" s="97"/>
      <c r="D7513" s="11"/>
      <c r="E7513" s="11"/>
      <c r="F7513" s="13"/>
      <c r="G7513" s="13"/>
      <c r="H7513" s="91"/>
      <c r="I7513" s="11"/>
      <c r="J7513" s="11"/>
      <c r="K7513" s="11"/>
      <c r="M7513" s="11"/>
      <c r="N7513" s="13"/>
      <c r="O7513" s="9"/>
      <c r="P7513" s="27"/>
      <c r="Q7513" s="29"/>
      <c r="R7513" s="29"/>
      <c r="S7513" s="27"/>
    </row>
    <row r="7514" spans="1:19" s="14" customFormat="1" x14ac:dyDescent="0.3">
      <c r="A7514" s="11"/>
      <c r="B7514" s="11"/>
      <c r="C7514" s="97"/>
      <c r="D7514" s="11"/>
      <c r="E7514" s="11"/>
      <c r="F7514" s="13"/>
      <c r="G7514" s="13"/>
      <c r="H7514" s="91"/>
      <c r="I7514" s="11"/>
      <c r="J7514" s="11"/>
      <c r="K7514" s="11"/>
      <c r="M7514" s="11"/>
      <c r="N7514" s="13"/>
      <c r="O7514" s="9"/>
      <c r="P7514" s="27"/>
      <c r="Q7514" s="29"/>
      <c r="R7514" s="29"/>
      <c r="S7514" s="27"/>
    </row>
    <row r="7515" spans="1:19" s="14" customFormat="1" x14ac:dyDescent="0.3">
      <c r="A7515" s="11"/>
      <c r="B7515" s="11"/>
      <c r="C7515" s="97"/>
      <c r="D7515" s="11"/>
      <c r="E7515" s="11"/>
      <c r="F7515" s="13"/>
      <c r="G7515" s="13"/>
      <c r="H7515" s="91"/>
      <c r="I7515" s="11"/>
      <c r="J7515" s="11"/>
      <c r="K7515" s="11"/>
      <c r="M7515" s="11"/>
      <c r="N7515" s="13"/>
      <c r="O7515" s="9"/>
      <c r="P7515" s="27"/>
      <c r="Q7515" s="29"/>
      <c r="R7515" s="29"/>
      <c r="S7515" s="27"/>
    </row>
    <row r="7516" spans="1:19" s="14" customFormat="1" x14ac:dyDescent="0.3">
      <c r="A7516" s="11"/>
      <c r="B7516" s="11"/>
      <c r="C7516" s="97"/>
      <c r="D7516" s="11"/>
      <c r="E7516" s="11"/>
      <c r="F7516" s="13"/>
      <c r="G7516" s="13"/>
      <c r="H7516" s="91"/>
      <c r="I7516" s="11"/>
      <c r="J7516" s="11"/>
      <c r="K7516" s="11"/>
      <c r="M7516" s="11"/>
      <c r="N7516" s="13"/>
      <c r="O7516" s="9"/>
      <c r="P7516" s="27"/>
      <c r="Q7516" s="29"/>
      <c r="R7516" s="29"/>
      <c r="S7516" s="27"/>
    </row>
    <row r="7517" spans="1:19" s="14" customFormat="1" x14ac:dyDescent="0.3">
      <c r="A7517" s="11"/>
      <c r="B7517" s="11"/>
      <c r="C7517" s="97"/>
      <c r="D7517" s="11"/>
      <c r="E7517" s="11"/>
      <c r="F7517" s="13"/>
      <c r="G7517" s="13"/>
      <c r="H7517" s="91"/>
      <c r="I7517" s="11"/>
      <c r="J7517" s="11"/>
      <c r="K7517" s="11"/>
      <c r="M7517" s="11"/>
      <c r="N7517" s="13"/>
      <c r="O7517" s="9"/>
      <c r="P7517" s="27"/>
      <c r="Q7517" s="29"/>
      <c r="R7517" s="29"/>
      <c r="S7517" s="27"/>
    </row>
    <row r="7518" spans="1:19" s="14" customFormat="1" x14ac:dyDescent="0.3">
      <c r="A7518" s="11"/>
      <c r="B7518" s="11"/>
      <c r="C7518" s="97"/>
      <c r="D7518" s="11"/>
      <c r="E7518" s="11"/>
      <c r="F7518" s="13"/>
      <c r="G7518" s="13"/>
      <c r="H7518" s="91"/>
      <c r="I7518" s="11"/>
      <c r="J7518" s="11"/>
      <c r="K7518" s="11"/>
      <c r="M7518" s="11"/>
      <c r="N7518" s="13"/>
      <c r="O7518" s="9"/>
      <c r="P7518" s="27"/>
      <c r="Q7518" s="29"/>
      <c r="R7518" s="29"/>
      <c r="S7518" s="27"/>
    </row>
    <row r="7519" spans="1:19" s="14" customFormat="1" x14ac:dyDescent="0.3">
      <c r="A7519" s="11"/>
      <c r="B7519" s="11"/>
      <c r="C7519" s="97"/>
      <c r="D7519" s="11"/>
      <c r="E7519" s="11"/>
      <c r="F7519" s="13"/>
      <c r="G7519" s="13"/>
      <c r="H7519" s="91"/>
      <c r="I7519" s="11"/>
      <c r="J7519" s="11"/>
      <c r="K7519" s="11"/>
      <c r="M7519" s="11"/>
      <c r="N7519" s="13"/>
      <c r="O7519" s="9"/>
      <c r="P7519" s="27"/>
      <c r="Q7519" s="29"/>
      <c r="R7519" s="29"/>
      <c r="S7519" s="27"/>
    </row>
    <row r="7520" spans="1:19" s="14" customFormat="1" x14ac:dyDescent="0.3">
      <c r="A7520" s="11"/>
      <c r="B7520" s="11"/>
      <c r="C7520" s="97"/>
      <c r="D7520" s="11"/>
      <c r="E7520" s="11"/>
      <c r="F7520" s="13"/>
      <c r="G7520" s="13"/>
      <c r="H7520" s="91"/>
      <c r="I7520" s="11"/>
      <c r="J7520" s="11"/>
      <c r="K7520" s="11"/>
      <c r="M7520" s="11"/>
      <c r="N7520" s="13"/>
      <c r="O7520" s="9"/>
      <c r="P7520" s="27"/>
      <c r="Q7520" s="29"/>
      <c r="R7520" s="29"/>
      <c r="S7520" s="27"/>
    </row>
    <row r="7521" spans="1:19" s="14" customFormat="1" x14ac:dyDescent="0.3">
      <c r="A7521" s="11"/>
      <c r="B7521" s="11"/>
      <c r="C7521" s="97"/>
      <c r="D7521" s="11"/>
      <c r="E7521" s="11"/>
      <c r="F7521" s="13"/>
      <c r="G7521" s="13"/>
      <c r="H7521" s="91"/>
      <c r="I7521" s="11"/>
      <c r="J7521" s="11"/>
      <c r="K7521" s="11"/>
      <c r="M7521" s="11"/>
      <c r="N7521" s="13"/>
      <c r="O7521" s="9"/>
      <c r="P7521" s="27"/>
      <c r="Q7521" s="29"/>
      <c r="R7521" s="29"/>
      <c r="S7521" s="27"/>
    </row>
    <row r="7522" spans="1:19" s="14" customFormat="1" x14ac:dyDescent="0.3">
      <c r="A7522" s="11"/>
      <c r="B7522" s="11"/>
      <c r="C7522" s="97"/>
      <c r="D7522" s="11"/>
      <c r="E7522" s="11"/>
      <c r="F7522" s="13"/>
      <c r="G7522" s="13"/>
      <c r="H7522" s="91"/>
      <c r="I7522" s="11"/>
      <c r="J7522" s="11"/>
      <c r="K7522" s="11"/>
      <c r="M7522" s="11"/>
      <c r="N7522" s="13"/>
      <c r="O7522" s="9"/>
      <c r="P7522" s="27"/>
      <c r="Q7522" s="29"/>
      <c r="R7522" s="29"/>
      <c r="S7522" s="27"/>
    </row>
    <row r="7523" spans="1:19" s="14" customFormat="1" x14ac:dyDescent="0.3">
      <c r="A7523" s="11"/>
      <c r="B7523" s="11"/>
      <c r="C7523" s="97"/>
      <c r="D7523" s="11"/>
      <c r="E7523" s="11"/>
      <c r="F7523" s="13"/>
      <c r="G7523" s="13"/>
      <c r="H7523" s="91"/>
      <c r="I7523" s="11"/>
      <c r="J7523" s="11"/>
      <c r="K7523" s="11"/>
      <c r="M7523" s="11"/>
      <c r="N7523" s="13"/>
      <c r="O7523" s="9"/>
      <c r="P7523" s="27"/>
      <c r="Q7523" s="29"/>
      <c r="R7523" s="29"/>
      <c r="S7523" s="27"/>
    </row>
    <row r="7524" spans="1:19" s="14" customFormat="1" x14ac:dyDescent="0.3">
      <c r="A7524" s="11"/>
      <c r="B7524" s="11"/>
      <c r="C7524" s="97"/>
      <c r="D7524" s="11"/>
      <c r="E7524" s="11"/>
      <c r="F7524" s="13"/>
      <c r="G7524" s="13"/>
      <c r="H7524" s="91"/>
      <c r="I7524" s="11"/>
      <c r="J7524" s="11"/>
      <c r="K7524" s="11"/>
      <c r="M7524" s="11"/>
      <c r="N7524" s="13"/>
      <c r="O7524" s="9"/>
      <c r="P7524" s="27"/>
      <c r="Q7524" s="29"/>
      <c r="R7524" s="29"/>
      <c r="S7524" s="27"/>
    </row>
    <row r="7525" spans="1:19" s="14" customFormat="1" x14ac:dyDescent="0.3">
      <c r="A7525" s="11"/>
      <c r="B7525" s="11"/>
      <c r="C7525" s="97"/>
      <c r="D7525" s="11"/>
      <c r="E7525" s="11"/>
      <c r="F7525" s="13"/>
      <c r="G7525" s="13"/>
      <c r="H7525" s="91"/>
      <c r="I7525" s="11"/>
      <c r="J7525" s="11"/>
      <c r="K7525" s="11"/>
      <c r="M7525" s="11"/>
      <c r="N7525" s="13"/>
      <c r="O7525" s="9"/>
      <c r="P7525" s="27"/>
      <c r="Q7525" s="29"/>
      <c r="R7525" s="29"/>
      <c r="S7525" s="27"/>
    </row>
    <row r="7526" spans="1:19" s="14" customFormat="1" x14ac:dyDescent="0.3">
      <c r="A7526" s="11"/>
      <c r="B7526" s="11"/>
      <c r="C7526" s="97"/>
      <c r="D7526" s="11"/>
      <c r="E7526" s="11"/>
      <c r="F7526" s="13"/>
      <c r="G7526" s="13"/>
      <c r="H7526" s="91"/>
      <c r="I7526" s="11"/>
      <c r="J7526" s="11"/>
      <c r="K7526" s="11"/>
      <c r="M7526" s="11"/>
      <c r="N7526" s="13"/>
      <c r="O7526" s="9"/>
      <c r="P7526" s="27"/>
      <c r="Q7526" s="29"/>
      <c r="R7526" s="29"/>
      <c r="S7526" s="27"/>
    </row>
    <row r="7527" spans="1:19" s="14" customFormat="1" x14ac:dyDescent="0.3">
      <c r="A7527" s="11"/>
      <c r="B7527" s="11"/>
      <c r="C7527" s="97"/>
      <c r="D7527" s="11"/>
      <c r="E7527" s="11"/>
      <c r="F7527" s="13"/>
      <c r="G7527" s="13"/>
      <c r="H7527" s="91"/>
      <c r="I7527" s="11"/>
      <c r="J7527" s="11"/>
      <c r="K7527" s="11"/>
      <c r="M7527" s="11"/>
      <c r="N7527" s="13"/>
      <c r="O7527" s="9"/>
      <c r="P7527" s="27"/>
      <c r="Q7527" s="29"/>
      <c r="R7527" s="29"/>
      <c r="S7527" s="27"/>
    </row>
    <row r="7528" spans="1:19" s="14" customFormat="1" x14ac:dyDescent="0.3">
      <c r="A7528" s="11"/>
      <c r="B7528" s="11"/>
      <c r="C7528" s="97"/>
      <c r="D7528" s="11"/>
      <c r="E7528" s="11"/>
      <c r="F7528" s="13"/>
      <c r="G7528" s="13"/>
      <c r="H7528" s="91"/>
      <c r="I7528" s="11"/>
      <c r="J7528" s="11"/>
      <c r="K7528" s="11"/>
      <c r="M7528" s="11"/>
      <c r="N7528" s="13"/>
      <c r="O7528" s="9"/>
      <c r="P7528" s="27"/>
      <c r="Q7528" s="29"/>
      <c r="R7528" s="29"/>
      <c r="S7528" s="27"/>
    </row>
    <row r="7529" spans="1:19" s="14" customFormat="1" x14ac:dyDescent="0.3">
      <c r="A7529" s="11"/>
      <c r="B7529" s="11"/>
      <c r="C7529" s="97"/>
      <c r="D7529" s="11"/>
      <c r="E7529" s="11"/>
      <c r="F7529" s="13"/>
      <c r="G7529" s="13"/>
      <c r="H7529" s="91"/>
      <c r="I7529" s="11"/>
      <c r="J7529" s="11"/>
      <c r="K7529" s="11"/>
      <c r="M7529" s="11"/>
      <c r="N7529" s="13"/>
      <c r="O7529" s="9"/>
      <c r="P7529" s="27"/>
      <c r="Q7529" s="29"/>
      <c r="R7529" s="29"/>
      <c r="S7529" s="27"/>
    </row>
    <row r="7530" spans="1:19" s="14" customFormat="1" x14ac:dyDescent="0.3">
      <c r="A7530" s="11"/>
      <c r="B7530" s="11"/>
      <c r="C7530" s="97"/>
      <c r="D7530" s="11"/>
      <c r="E7530" s="11"/>
      <c r="F7530" s="13"/>
      <c r="G7530" s="13"/>
      <c r="H7530" s="91"/>
      <c r="I7530" s="11"/>
      <c r="J7530" s="11"/>
      <c r="K7530" s="11"/>
      <c r="M7530" s="11"/>
      <c r="N7530" s="13"/>
      <c r="O7530" s="9"/>
      <c r="P7530" s="27"/>
      <c r="Q7530" s="29"/>
      <c r="R7530" s="29"/>
      <c r="S7530" s="27"/>
    </row>
    <row r="7531" spans="1:19" s="14" customFormat="1" x14ac:dyDescent="0.3">
      <c r="A7531" s="11"/>
      <c r="B7531" s="11"/>
      <c r="C7531" s="97"/>
      <c r="D7531" s="11"/>
      <c r="E7531" s="11"/>
      <c r="F7531" s="13"/>
      <c r="G7531" s="13"/>
      <c r="H7531" s="91"/>
      <c r="I7531" s="11"/>
      <c r="J7531" s="11"/>
      <c r="K7531" s="11"/>
      <c r="M7531" s="11"/>
      <c r="N7531" s="13"/>
      <c r="O7531" s="9"/>
      <c r="P7531" s="27"/>
      <c r="Q7531" s="29"/>
      <c r="R7531" s="29"/>
      <c r="S7531" s="27"/>
    </row>
    <row r="7532" spans="1:19" s="14" customFormat="1" x14ac:dyDescent="0.3">
      <c r="A7532" s="11"/>
      <c r="B7532" s="11"/>
      <c r="C7532" s="97"/>
      <c r="D7532" s="11"/>
      <c r="E7532" s="11"/>
      <c r="F7532" s="13"/>
      <c r="G7532" s="13"/>
      <c r="H7532" s="91"/>
      <c r="I7532" s="11"/>
      <c r="J7532" s="11"/>
      <c r="K7532" s="11"/>
      <c r="M7532" s="11"/>
      <c r="N7532" s="13"/>
      <c r="O7532" s="9"/>
      <c r="P7532" s="27"/>
      <c r="Q7532" s="29"/>
      <c r="R7532" s="29"/>
      <c r="S7532" s="27"/>
    </row>
    <row r="7533" spans="1:19" s="14" customFormat="1" x14ac:dyDescent="0.3">
      <c r="A7533" s="11"/>
      <c r="B7533" s="11"/>
      <c r="C7533" s="97"/>
      <c r="D7533" s="11"/>
      <c r="E7533" s="11"/>
      <c r="F7533" s="13"/>
      <c r="G7533" s="13"/>
      <c r="H7533" s="91"/>
      <c r="I7533" s="11"/>
      <c r="J7533" s="11"/>
      <c r="K7533" s="11"/>
      <c r="M7533" s="11"/>
      <c r="N7533" s="13"/>
      <c r="O7533" s="9"/>
      <c r="P7533" s="27"/>
      <c r="Q7533" s="29"/>
      <c r="R7533" s="29"/>
      <c r="S7533" s="27"/>
    </row>
    <row r="7534" spans="1:19" s="14" customFormat="1" x14ac:dyDescent="0.3">
      <c r="A7534" s="11"/>
      <c r="B7534" s="11"/>
      <c r="C7534" s="97"/>
      <c r="D7534" s="11"/>
      <c r="E7534" s="11"/>
      <c r="F7534" s="13"/>
      <c r="G7534" s="13"/>
      <c r="H7534" s="91"/>
      <c r="I7534" s="11"/>
      <c r="J7534" s="11"/>
      <c r="K7534" s="11"/>
      <c r="M7534" s="11"/>
      <c r="N7534" s="13"/>
      <c r="O7534" s="9"/>
      <c r="P7534" s="27"/>
      <c r="Q7534" s="29"/>
      <c r="R7534" s="29"/>
      <c r="S7534" s="27"/>
    </row>
    <row r="7535" spans="1:19" s="14" customFormat="1" x14ac:dyDescent="0.3">
      <c r="A7535" s="11"/>
      <c r="B7535" s="11"/>
      <c r="C7535" s="97"/>
      <c r="D7535" s="11"/>
      <c r="E7535" s="11"/>
      <c r="F7535" s="13"/>
      <c r="G7535" s="13"/>
      <c r="H7535" s="91"/>
      <c r="I7535" s="11"/>
      <c r="J7535" s="11"/>
      <c r="K7535" s="11"/>
      <c r="M7535" s="11"/>
      <c r="N7535" s="13"/>
      <c r="O7535" s="9"/>
      <c r="P7535" s="27"/>
      <c r="Q7535" s="29"/>
      <c r="R7535" s="29"/>
      <c r="S7535" s="27"/>
    </row>
    <row r="7536" spans="1:19" s="14" customFormat="1" x14ac:dyDescent="0.3">
      <c r="A7536" s="11"/>
      <c r="B7536" s="11"/>
      <c r="C7536" s="97"/>
      <c r="D7536" s="11"/>
      <c r="E7536" s="11"/>
      <c r="F7536" s="13"/>
      <c r="G7536" s="13"/>
      <c r="H7536" s="91"/>
      <c r="I7536" s="11"/>
      <c r="J7536" s="11"/>
      <c r="K7536" s="11"/>
      <c r="M7536" s="11"/>
      <c r="N7536" s="13"/>
      <c r="O7536" s="9"/>
      <c r="P7536" s="27"/>
      <c r="Q7536" s="29"/>
      <c r="R7536" s="29"/>
      <c r="S7536" s="27"/>
    </row>
    <row r="7537" spans="1:19" s="14" customFormat="1" x14ac:dyDescent="0.3">
      <c r="A7537" s="11"/>
      <c r="B7537" s="11"/>
      <c r="C7537" s="97"/>
      <c r="D7537" s="11"/>
      <c r="E7537" s="11"/>
      <c r="F7537" s="13"/>
      <c r="G7537" s="13"/>
      <c r="H7537" s="91"/>
      <c r="I7537" s="11"/>
      <c r="J7537" s="11"/>
      <c r="K7537" s="11"/>
      <c r="M7537" s="11"/>
      <c r="N7537" s="13"/>
      <c r="O7537" s="9"/>
      <c r="P7537" s="27"/>
      <c r="Q7537" s="29"/>
      <c r="R7537" s="29"/>
      <c r="S7537" s="27"/>
    </row>
    <row r="7538" spans="1:19" s="14" customFormat="1" x14ac:dyDescent="0.3">
      <c r="A7538" s="11"/>
      <c r="B7538" s="11"/>
      <c r="C7538" s="97"/>
      <c r="D7538" s="11"/>
      <c r="E7538" s="11"/>
      <c r="F7538" s="13"/>
      <c r="G7538" s="13"/>
      <c r="H7538" s="91"/>
      <c r="I7538" s="11"/>
      <c r="J7538" s="11"/>
      <c r="K7538" s="11"/>
      <c r="M7538" s="11"/>
      <c r="N7538" s="13"/>
      <c r="O7538" s="9"/>
      <c r="P7538" s="27"/>
      <c r="Q7538" s="29"/>
      <c r="R7538" s="29"/>
      <c r="S7538" s="27"/>
    </row>
    <row r="7539" spans="1:19" s="14" customFormat="1" x14ac:dyDescent="0.3">
      <c r="A7539" s="11"/>
      <c r="B7539" s="11"/>
      <c r="C7539" s="97"/>
      <c r="D7539" s="11"/>
      <c r="E7539" s="11"/>
      <c r="F7539" s="13"/>
      <c r="G7539" s="13"/>
      <c r="H7539" s="91"/>
      <c r="I7539" s="11"/>
      <c r="J7539" s="11"/>
      <c r="K7539" s="11"/>
      <c r="M7539" s="11"/>
      <c r="N7539" s="13"/>
      <c r="O7539" s="9"/>
      <c r="P7539" s="27"/>
      <c r="Q7539" s="29"/>
      <c r="R7539" s="29"/>
      <c r="S7539" s="27"/>
    </row>
    <row r="7540" spans="1:19" s="14" customFormat="1" x14ac:dyDescent="0.3">
      <c r="A7540" s="11"/>
      <c r="B7540" s="11"/>
      <c r="C7540" s="97"/>
      <c r="D7540" s="11"/>
      <c r="E7540" s="11"/>
      <c r="F7540" s="13"/>
      <c r="G7540" s="13"/>
      <c r="H7540" s="91"/>
      <c r="I7540" s="11"/>
      <c r="J7540" s="11"/>
      <c r="K7540" s="11"/>
      <c r="M7540" s="11"/>
      <c r="N7540" s="13"/>
      <c r="O7540" s="9"/>
      <c r="P7540" s="27"/>
      <c r="Q7540" s="29"/>
      <c r="R7540" s="29"/>
      <c r="S7540" s="27"/>
    </row>
    <row r="7541" spans="1:19" s="14" customFormat="1" x14ac:dyDescent="0.3">
      <c r="A7541" s="11"/>
      <c r="B7541" s="11"/>
      <c r="C7541" s="97"/>
      <c r="D7541" s="11"/>
      <c r="E7541" s="11"/>
      <c r="F7541" s="13"/>
      <c r="G7541" s="13"/>
      <c r="H7541" s="91"/>
      <c r="I7541" s="11"/>
      <c r="J7541" s="11"/>
      <c r="K7541" s="11"/>
      <c r="M7541" s="11"/>
      <c r="N7541" s="13"/>
      <c r="O7541" s="9"/>
      <c r="P7541" s="27"/>
      <c r="Q7541" s="29"/>
      <c r="R7541" s="29"/>
      <c r="S7541" s="27"/>
    </row>
    <row r="7542" spans="1:19" s="14" customFormat="1" x14ac:dyDescent="0.3">
      <c r="A7542" s="11"/>
      <c r="B7542" s="11"/>
      <c r="C7542" s="97"/>
      <c r="D7542" s="11"/>
      <c r="E7542" s="11"/>
      <c r="F7542" s="13"/>
      <c r="G7542" s="13"/>
      <c r="H7542" s="91"/>
      <c r="I7542" s="11"/>
      <c r="J7542" s="11"/>
      <c r="K7542" s="11"/>
      <c r="M7542" s="11"/>
      <c r="N7542" s="13"/>
      <c r="O7542" s="9"/>
      <c r="P7542" s="27"/>
      <c r="Q7542" s="29"/>
      <c r="R7542" s="29"/>
      <c r="S7542" s="27"/>
    </row>
    <row r="7543" spans="1:19" s="14" customFormat="1" x14ac:dyDescent="0.3">
      <c r="A7543" s="11"/>
      <c r="B7543" s="11"/>
      <c r="C7543" s="97"/>
      <c r="D7543" s="11"/>
      <c r="E7543" s="11"/>
      <c r="F7543" s="13"/>
      <c r="G7543" s="13"/>
      <c r="H7543" s="91"/>
      <c r="I7543" s="11"/>
      <c r="J7543" s="11"/>
      <c r="K7543" s="11"/>
      <c r="M7543" s="11"/>
      <c r="N7543" s="13"/>
      <c r="O7543" s="9"/>
      <c r="P7543" s="27"/>
      <c r="Q7543" s="29"/>
      <c r="R7543" s="29"/>
      <c r="S7543" s="27"/>
    </row>
    <row r="7544" spans="1:19" s="14" customFormat="1" x14ac:dyDescent="0.3">
      <c r="A7544" s="11"/>
      <c r="B7544" s="11"/>
      <c r="C7544" s="97"/>
      <c r="D7544" s="11"/>
      <c r="E7544" s="11"/>
      <c r="F7544" s="13"/>
      <c r="G7544" s="13"/>
      <c r="H7544" s="91"/>
      <c r="I7544" s="11"/>
      <c r="J7544" s="11"/>
      <c r="K7544" s="11"/>
      <c r="M7544" s="11"/>
      <c r="N7544" s="13"/>
      <c r="O7544" s="9"/>
      <c r="P7544" s="27"/>
      <c r="Q7544" s="29"/>
      <c r="R7544" s="29"/>
      <c r="S7544" s="27"/>
    </row>
    <row r="7545" spans="1:19" s="14" customFormat="1" x14ac:dyDescent="0.3">
      <c r="A7545" s="11"/>
      <c r="B7545" s="11"/>
      <c r="C7545" s="97"/>
      <c r="D7545" s="11"/>
      <c r="E7545" s="11"/>
      <c r="F7545" s="13"/>
      <c r="G7545" s="13"/>
      <c r="H7545" s="91"/>
      <c r="I7545" s="11"/>
      <c r="J7545" s="11"/>
      <c r="K7545" s="11"/>
      <c r="M7545" s="11"/>
      <c r="N7545" s="13"/>
      <c r="O7545" s="9"/>
      <c r="P7545" s="27"/>
      <c r="Q7545" s="29"/>
      <c r="R7545" s="29"/>
      <c r="S7545" s="27"/>
    </row>
    <row r="7546" spans="1:19" s="14" customFormat="1" x14ac:dyDescent="0.3">
      <c r="A7546" s="11"/>
      <c r="B7546" s="11"/>
      <c r="C7546" s="97"/>
      <c r="D7546" s="11"/>
      <c r="E7546" s="11"/>
      <c r="F7546" s="13"/>
      <c r="G7546" s="13"/>
      <c r="H7546" s="91"/>
      <c r="I7546" s="11"/>
      <c r="J7546" s="11"/>
      <c r="K7546" s="11"/>
      <c r="M7546" s="11"/>
      <c r="N7546" s="13"/>
      <c r="O7546" s="9"/>
      <c r="P7546" s="27"/>
      <c r="Q7546" s="29"/>
      <c r="R7546" s="29"/>
      <c r="S7546" s="27"/>
    </row>
    <row r="7547" spans="1:19" s="14" customFormat="1" x14ac:dyDescent="0.3">
      <c r="A7547" s="11"/>
      <c r="B7547" s="11"/>
      <c r="C7547" s="97"/>
      <c r="D7547" s="11"/>
      <c r="E7547" s="11"/>
      <c r="F7547" s="13"/>
      <c r="G7547" s="13"/>
      <c r="H7547" s="91"/>
      <c r="I7547" s="11"/>
      <c r="J7547" s="11"/>
      <c r="K7547" s="11"/>
      <c r="M7547" s="11"/>
      <c r="N7547" s="13"/>
      <c r="O7547" s="9"/>
      <c r="P7547" s="27"/>
      <c r="Q7547" s="29"/>
      <c r="R7547" s="29"/>
      <c r="S7547" s="27"/>
    </row>
    <row r="7548" spans="1:19" s="14" customFormat="1" x14ac:dyDescent="0.3">
      <c r="A7548" s="11"/>
      <c r="B7548" s="11"/>
      <c r="C7548" s="97"/>
      <c r="D7548" s="11"/>
      <c r="E7548" s="11"/>
      <c r="F7548" s="13"/>
      <c r="G7548" s="13"/>
      <c r="H7548" s="91"/>
      <c r="I7548" s="11"/>
      <c r="J7548" s="11"/>
      <c r="K7548" s="11"/>
      <c r="M7548" s="11"/>
      <c r="N7548" s="13"/>
      <c r="O7548" s="9"/>
      <c r="P7548" s="27"/>
      <c r="Q7548" s="29"/>
      <c r="R7548" s="29"/>
      <c r="S7548" s="27"/>
    </row>
    <row r="7549" spans="1:19" s="14" customFormat="1" x14ac:dyDescent="0.3">
      <c r="A7549" s="11"/>
      <c r="B7549" s="11"/>
      <c r="C7549" s="97"/>
      <c r="D7549" s="11"/>
      <c r="E7549" s="11"/>
      <c r="F7549" s="13"/>
      <c r="G7549" s="13"/>
      <c r="H7549" s="91"/>
      <c r="I7549" s="11"/>
      <c r="J7549" s="11"/>
      <c r="K7549" s="11"/>
      <c r="M7549" s="11"/>
      <c r="N7549" s="13"/>
      <c r="O7549" s="9"/>
      <c r="P7549" s="27"/>
      <c r="Q7549" s="29"/>
      <c r="R7549" s="29"/>
      <c r="S7549" s="27"/>
    </row>
    <row r="7550" spans="1:19" s="14" customFormat="1" x14ac:dyDescent="0.3">
      <c r="A7550" s="11"/>
      <c r="B7550" s="11"/>
      <c r="C7550" s="97"/>
      <c r="D7550" s="11"/>
      <c r="E7550" s="11"/>
      <c r="F7550" s="13"/>
      <c r="G7550" s="13"/>
      <c r="H7550" s="91"/>
      <c r="I7550" s="11"/>
      <c r="J7550" s="11"/>
      <c r="K7550" s="11"/>
      <c r="M7550" s="11"/>
      <c r="N7550" s="13"/>
      <c r="O7550" s="9"/>
      <c r="P7550" s="27"/>
      <c r="Q7550" s="29"/>
      <c r="R7550" s="29"/>
      <c r="S7550" s="27"/>
    </row>
    <row r="7551" spans="1:19" s="14" customFormat="1" x14ac:dyDescent="0.3">
      <c r="A7551" s="11"/>
      <c r="B7551" s="11"/>
      <c r="C7551" s="97"/>
      <c r="D7551" s="11"/>
      <c r="E7551" s="11"/>
      <c r="F7551" s="13"/>
      <c r="G7551" s="13"/>
      <c r="H7551" s="91"/>
      <c r="I7551" s="11"/>
      <c r="J7551" s="11"/>
      <c r="K7551" s="11"/>
      <c r="M7551" s="11"/>
      <c r="N7551" s="13"/>
      <c r="O7551" s="9"/>
      <c r="P7551" s="27"/>
      <c r="Q7551" s="29"/>
      <c r="R7551" s="29"/>
      <c r="S7551" s="27"/>
    </row>
    <row r="7552" spans="1:19" s="14" customFormat="1" x14ac:dyDescent="0.3">
      <c r="A7552" s="11"/>
      <c r="B7552" s="11"/>
      <c r="C7552" s="97"/>
      <c r="D7552" s="11"/>
      <c r="E7552" s="11"/>
      <c r="F7552" s="13"/>
      <c r="G7552" s="13"/>
      <c r="H7552" s="91"/>
      <c r="I7552" s="11"/>
      <c r="J7552" s="11"/>
      <c r="K7552" s="11"/>
      <c r="M7552" s="11"/>
      <c r="N7552" s="13"/>
      <c r="O7552" s="9"/>
      <c r="P7552" s="27"/>
      <c r="Q7552" s="29"/>
      <c r="R7552" s="29"/>
      <c r="S7552" s="27"/>
    </row>
    <row r="7553" spans="1:19" s="14" customFormat="1" x14ac:dyDescent="0.3">
      <c r="A7553" s="11"/>
      <c r="B7553" s="11"/>
      <c r="C7553" s="97"/>
      <c r="D7553" s="11"/>
      <c r="E7553" s="11"/>
      <c r="F7553" s="13"/>
      <c r="G7553" s="13"/>
      <c r="H7553" s="91"/>
      <c r="I7553" s="11"/>
      <c r="J7553" s="11"/>
      <c r="K7553" s="11"/>
      <c r="M7553" s="11"/>
      <c r="N7553" s="13"/>
      <c r="O7553" s="9"/>
      <c r="P7553" s="27"/>
      <c r="Q7553" s="29"/>
      <c r="R7553" s="29"/>
      <c r="S7553" s="27"/>
    </row>
    <row r="7554" spans="1:19" s="14" customFormat="1" x14ac:dyDescent="0.3">
      <c r="A7554" s="11"/>
      <c r="B7554" s="11"/>
      <c r="C7554" s="97"/>
      <c r="D7554" s="11"/>
      <c r="E7554" s="11"/>
      <c r="F7554" s="13"/>
      <c r="G7554" s="13"/>
      <c r="H7554" s="91"/>
      <c r="I7554" s="11"/>
      <c r="J7554" s="11"/>
      <c r="K7554" s="11"/>
      <c r="M7554" s="11"/>
      <c r="N7554" s="13"/>
      <c r="O7554" s="9"/>
      <c r="P7554" s="27"/>
      <c r="Q7554" s="29"/>
      <c r="R7554" s="29"/>
      <c r="S7554" s="27"/>
    </row>
    <row r="7555" spans="1:19" s="14" customFormat="1" x14ac:dyDescent="0.3">
      <c r="A7555" s="11"/>
      <c r="B7555" s="11"/>
      <c r="C7555" s="97"/>
      <c r="D7555" s="11"/>
      <c r="E7555" s="11"/>
      <c r="F7555" s="13"/>
      <c r="G7555" s="13"/>
      <c r="H7555" s="91"/>
      <c r="I7555" s="11"/>
      <c r="J7555" s="11"/>
      <c r="K7555" s="11"/>
      <c r="M7555" s="11"/>
      <c r="N7555" s="13"/>
      <c r="O7555" s="9"/>
      <c r="P7555" s="27"/>
      <c r="Q7555" s="29"/>
      <c r="R7555" s="29"/>
      <c r="S7555" s="27"/>
    </row>
    <row r="7556" spans="1:19" s="14" customFormat="1" x14ac:dyDescent="0.3">
      <c r="A7556" s="11"/>
      <c r="B7556" s="11"/>
      <c r="C7556" s="97"/>
      <c r="D7556" s="11"/>
      <c r="E7556" s="11"/>
      <c r="F7556" s="13"/>
      <c r="G7556" s="13"/>
      <c r="H7556" s="91"/>
      <c r="I7556" s="11"/>
      <c r="J7556" s="11"/>
      <c r="K7556" s="11"/>
      <c r="M7556" s="11"/>
      <c r="N7556" s="13"/>
      <c r="O7556" s="9"/>
      <c r="P7556" s="27"/>
      <c r="Q7556" s="29"/>
      <c r="R7556" s="29"/>
      <c r="S7556" s="27"/>
    </row>
    <row r="7557" spans="1:19" s="14" customFormat="1" x14ac:dyDescent="0.3">
      <c r="A7557" s="11"/>
      <c r="B7557" s="11"/>
      <c r="C7557" s="97"/>
      <c r="D7557" s="11"/>
      <c r="E7557" s="11"/>
      <c r="F7557" s="13"/>
      <c r="G7557" s="13"/>
      <c r="H7557" s="91"/>
      <c r="I7557" s="11"/>
      <c r="J7557" s="11"/>
      <c r="K7557" s="11"/>
      <c r="M7557" s="11"/>
      <c r="N7557" s="13"/>
      <c r="O7557" s="9"/>
      <c r="P7557" s="27"/>
      <c r="Q7557" s="29"/>
      <c r="R7557" s="29"/>
      <c r="S7557" s="27"/>
    </row>
    <row r="7558" spans="1:19" s="14" customFormat="1" x14ac:dyDescent="0.3">
      <c r="A7558" s="11"/>
      <c r="B7558" s="11"/>
      <c r="C7558" s="97"/>
      <c r="D7558" s="11"/>
      <c r="E7558" s="11"/>
      <c r="F7558" s="13"/>
      <c r="G7558" s="13"/>
      <c r="H7558" s="91"/>
      <c r="I7558" s="11"/>
      <c r="J7558" s="11"/>
      <c r="K7558" s="11"/>
      <c r="M7558" s="11"/>
      <c r="N7558" s="13"/>
      <c r="O7558" s="9"/>
      <c r="P7558" s="27"/>
      <c r="Q7558" s="29"/>
      <c r="R7558" s="29"/>
      <c r="S7558" s="27"/>
    </row>
    <row r="7559" spans="1:19" s="14" customFormat="1" x14ac:dyDescent="0.3">
      <c r="A7559" s="11"/>
      <c r="B7559" s="11"/>
      <c r="C7559" s="97"/>
      <c r="D7559" s="11"/>
      <c r="E7559" s="11"/>
      <c r="F7559" s="13"/>
      <c r="G7559" s="13"/>
      <c r="H7559" s="91"/>
      <c r="I7559" s="11"/>
      <c r="J7559" s="11"/>
      <c r="K7559" s="11"/>
      <c r="M7559" s="11"/>
      <c r="N7559" s="13"/>
      <c r="O7559" s="9"/>
      <c r="P7559" s="27"/>
      <c r="Q7559" s="29"/>
      <c r="R7559" s="29"/>
      <c r="S7559" s="27"/>
    </row>
    <row r="7560" spans="1:19" s="14" customFormat="1" x14ac:dyDescent="0.3">
      <c r="A7560" s="11"/>
      <c r="B7560" s="11"/>
      <c r="C7560" s="97"/>
      <c r="D7560" s="11"/>
      <c r="E7560" s="11"/>
      <c r="F7560" s="13"/>
      <c r="G7560" s="13"/>
      <c r="H7560" s="91"/>
      <c r="I7560" s="11"/>
      <c r="J7560" s="11"/>
      <c r="K7560" s="11"/>
      <c r="M7560" s="11"/>
      <c r="N7560" s="13"/>
      <c r="O7560" s="9"/>
      <c r="P7560" s="27"/>
      <c r="Q7560" s="29"/>
      <c r="R7560" s="29"/>
      <c r="S7560" s="27"/>
    </row>
    <row r="7561" spans="1:19" s="14" customFormat="1" x14ac:dyDescent="0.3">
      <c r="A7561" s="11"/>
      <c r="B7561" s="11"/>
      <c r="C7561" s="97"/>
      <c r="D7561" s="11"/>
      <c r="E7561" s="11"/>
      <c r="F7561" s="13"/>
      <c r="G7561" s="13"/>
      <c r="H7561" s="91"/>
      <c r="I7561" s="11"/>
      <c r="J7561" s="11"/>
      <c r="K7561" s="11"/>
      <c r="M7561" s="11"/>
      <c r="N7561" s="13"/>
      <c r="O7561" s="9"/>
      <c r="P7561" s="27"/>
      <c r="Q7561" s="29"/>
      <c r="R7561" s="29"/>
      <c r="S7561" s="27"/>
    </row>
    <row r="7562" spans="1:19" s="14" customFormat="1" x14ac:dyDescent="0.3">
      <c r="A7562" s="11"/>
      <c r="B7562" s="11"/>
      <c r="C7562" s="97"/>
      <c r="D7562" s="11"/>
      <c r="E7562" s="11"/>
      <c r="F7562" s="13"/>
      <c r="G7562" s="13"/>
      <c r="H7562" s="91"/>
      <c r="I7562" s="11"/>
      <c r="J7562" s="11"/>
      <c r="K7562" s="11"/>
      <c r="M7562" s="11"/>
      <c r="N7562" s="13"/>
      <c r="O7562" s="9"/>
      <c r="P7562" s="27"/>
      <c r="Q7562" s="29"/>
      <c r="R7562" s="29"/>
      <c r="S7562" s="27"/>
    </row>
    <row r="7563" spans="1:19" s="14" customFormat="1" x14ac:dyDescent="0.3">
      <c r="A7563" s="11"/>
      <c r="B7563" s="11"/>
      <c r="C7563" s="97"/>
      <c r="D7563" s="11"/>
      <c r="E7563" s="11"/>
      <c r="F7563" s="13"/>
      <c r="G7563" s="13"/>
      <c r="H7563" s="91"/>
      <c r="I7563" s="11"/>
      <c r="J7563" s="11"/>
      <c r="K7563" s="11"/>
      <c r="M7563" s="11"/>
      <c r="N7563" s="13"/>
      <c r="O7563" s="9"/>
      <c r="P7563" s="27"/>
      <c r="Q7563" s="29"/>
      <c r="R7563" s="29"/>
      <c r="S7563" s="27"/>
    </row>
    <row r="7564" spans="1:19" s="14" customFormat="1" x14ac:dyDescent="0.3">
      <c r="A7564" s="11"/>
      <c r="B7564" s="11"/>
      <c r="C7564" s="97"/>
      <c r="D7564" s="11"/>
      <c r="E7564" s="11"/>
      <c r="F7564" s="13"/>
      <c r="G7564" s="13"/>
      <c r="H7564" s="91"/>
      <c r="I7564" s="11"/>
      <c r="J7564" s="11"/>
      <c r="K7564" s="11"/>
      <c r="M7564" s="11"/>
      <c r="N7564" s="13"/>
      <c r="O7564" s="9"/>
      <c r="P7564" s="27"/>
      <c r="Q7564" s="29"/>
      <c r="R7564" s="29"/>
      <c r="S7564" s="27"/>
    </row>
    <row r="7565" spans="1:19" s="14" customFormat="1" x14ac:dyDescent="0.3">
      <c r="A7565" s="11"/>
      <c r="B7565" s="11"/>
      <c r="C7565" s="97"/>
      <c r="D7565" s="11"/>
      <c r="E7565" s="11"/>
      <c r="F7565" s="13"/>
      <c r="G7565" s="13"/>
      <c r="H7565" s="91"/>
      <c r="I7565" s="11"/>
      <c r="J7565" s="11"/>
      <c r="K7565" s="11"/>
      <c r="M7565" s="11"/>
      <c r="N7565" s="13"/>
      <c r="O7565" s="9"/>
      <c r="P7565" s="27"/>
      <c r="Q7565" s="29"/>
      <c r="R7565" s="29"/>
      <c r="S7565" s="27"/>
    </row>
    <row r="7566" spans="1:19" s="14" customFormat="1" x14ac:dyDescent="0.3">
      <c r="A7566" s="11"/>
      <c r="B7566" s="11"/>
      <c r="C7566" s="97"/>
      <c r="D7566" s="11"/>
      <c r="E7566" s="11"/>
      <c r="F7566" s="13"/>
      <c r="G7566" s="13"/>
      <c r="H7566" s="91"/>
      <c r="I7566" s="11"/>
      <c r="J7566" s="11"/>
      <c r="K7566" s="11"/>
      <c r="M7566" s="11"/>
      <c r="N7566" s="13"/>
      <c r="O7566" s="9"/>
      <c r="P7566" s="27"/>
      <c r="Q7566" s="29"/>
      <c r="R7566" s="29"/>
      <c r="S7566" s="27"/>
    </row>
    <row r="7567" spans="1:19" s="14" customFormat="1" x14ac:dyDescent="0.3">
      <c r="A7567" s="11"/>
      <c r="B7567" s="11"/>
      <c r="C7567" s="97"/>
      <c r="D7567" s="11"/>
      <c r="E7567" s="11"/>
      <c r="F7567" s="13"/>
      <c r="G7567" s="13"/>
      <c r="H7567" s="91"/>
      <c r="I7567" s="11"/>
      <c r="J7567" s="11"/>
      <c r="K7567" s="11"/>
      <c r="M7567" s="11"/>
      <c r="N7567" s="13"/>
      <c r="O7567" s="9"/>
      <c r="P7567" s="27"/>
      <c r="Q7567" s="29"/>
      <c r="R7567" s="29"/>
      <c r="S7567" s="27"/>
    </row>
    <row r="7568" spans="1:19" s="14" customFormat="1" x14ac:dyDescent="0.3">
      <c r="A7568" s="11"/>
      <c r="B7568" s="11"/>
      <c r="C7568" s="97"/>
      <c r="D7568" s="11"/>
      <c r="E7568" s="11"/>
      <c r="F7568" s="13"/>
      <c r="G7568" s="13"/>
      <c r="H7568" s="91"/>
      <c r="I7568" s="11"/>
      <c r="J7568" s="11"/>
      <c r="K7568" s="11"/>
      <c r="M7568" s="11"/>
      <c r="N7568" s="13"/>
      <c r="O7568" s="9"/>
      <c r="P7568" s="27"/>
      <c r="Q7568" s="29"/>
      <c r="R7568" s="29"/>
      <c r="S7568" s="27"/>
    </row>
    <row r="7569" spans="1:19" s="14" customFormat="1" x14ac:dyDescent="0.3">
      <c r="A7569" s="11"/>
      <c r="B7569" s="11"/>
      <c r="C7569" s="97"/>
      <c r="D7569" s="11"/>
      <c r="E7569" s="11"/>
      <c r="F7569" s="13"/>
      <c r="G7569" s="13"/>
      <c r="H7569" s="91"/>
      <c r="I7569" s="11"/>
      <c r="J7569" s="11"/>
      <c r="K7569" s="11"/>
      <c r="M7569" s="11"/>
      <c r="N7569" s="13"/>
      <c r="O7569" s="9"/>
      <c r="P7569" s="27"/>
      <c r="Q7569" s="29"/>
      <c r="R7569" s="29"/>
      <c r="S7569" s="27"/>
    </row>
    <row r="7570" spans="1:19" s="14" customFormat="1" x14ac:dyDescent="0.3">
      <c r="A7570" s="11"/>
      <c r="B7570" s="11"/>
      <c r="C7570" s="97"/>
      <c r="D7570" s="11"/>
      <c r="E7570" s="11"/>
      <c r="F7570" s="13"/>
      <c r="G7570" s="13"/>
      <c r="H7570" s="91"/>
      <c r="I7570" s="11"/>
      <c r="J7570" s="11"/>
      <c r="K7570" s="11"/>
      <c r="M7570" s="11"/>
      <c r="N7570" s="13"/>
      <c r="O7570" s="9"/>
      <c r="P7570" s="27"/>
      <c r="Q7570" s="29"/>
      <c r="R7570" s="29"/>
      <c r="S7570" s="27"/>
    </row>
    <row r="7571" spans="1:19" s="14" customFormat="1" x14ac:dyDescent="0.3">
      <c r="A7571" s="11"/>
      <c r="B7571" s="11"/>
      <c r="C7571" s="97"/>
      <c r="D7571" s="11"/>
      <c r="E7571" s="11"/>
      <c r="F7571" s="13"/>
      <c r="G7571" s="13"/>
      <c r="H7571" s="91"/>
      <c r="I7571" s="11"/>
      <c r="J7571" s="11"/>
      <c r="K7571" s="11"/>
      <c r="M7571" s="11"/>
      <c r="N7571" s="13"/>
      <c r="O7571" s="9"/>
      <c r="P7571" s="27"/>
      <c r="Q7571" s="29"/>
      <c r="R7571" s="29"/>
      <c r="S7571" s="27"/>
    </row>
    <row r="7572" spans="1:19" s="14" customFormat="1" x14ac:dyDescent="0.3">
      <c r="A7572" s="11"/>
      <c r="B7572" s="11"/>
      <c r="C7572" s="97"/>
      <c r="D7572" s="11"/>
      <c r="E7572" s="11"/>
      <c r="F7572" s="13"/>
      <c r="G7572" s="13"/>
      <c r="H7572" s="91"/>
      <c r="I7572" s="11"/>
      <c r="J7572" s="11"/>
      <c r="K7572" s="11"/>
      <c r="M7572" s="11"/>
      <c r="N7572" s="13"/>
      <c r="O7572" s="9"/>
      <c r="P7572" s="27"/>
      <c r="Q7572" s="29"/>
      <c r="R7572" s="29"/>
      <c r="S7572" s="27"/>
    </row>
    <row r="7573" spans="1:19" s="14" customFormat="1" x14ac:dyDescent="0.3">
      <c r="A7573" s="11"/>
      <c r="B7573" s="11"/>
      <c r="C7573" s="97"/>
      <c r="D7573" s="11"/>
      <c r="E7573" s="11"/>
      <c r="F7573" s="13"/>
      <c r="G7573" s="13"/>
      <c r="H7573" s="91"/>
      <c r="I7573" s="11"/>
      <c r="J7573" s="11"/>
      <c r="K7573" s="11"/>
      <c r="M7573" s="11"/>
      <c r="N7573" s="13"/>
      <c r="O7573" s="9"/>
      <c r="P7573" s="27"/>
      <c r="Q7573" s="29"/>
      <c r="R7573" s="29"/>
      <c r="S7573" s="27"/>
    </row>
    <row r="7574" spans="1:19" s="14" customFormat="1" x14ac:dyDescent="0.3">
      <c r="A7574" s="11"/>
      <c r="B7574" s="11"/>
      <c r="C7574" s="97"/>
      <c r="D7574" s="11"/>
      <c r="E7574" s="11"/>
      <c r="F7574" s="13"/>
      <c r="G7574" s="13"/>
      <c r="H7574" s="91"/>
      <c r="I7574" s="11"/>
      <c r="J7574" s="11"/>
      <c r="K7574" s="11"/>
      <c r="M7574" s="11"/>
      <c r="N7574" s="13"/>
      <c r="O7574" s="9"/>
      <c r="P7574" s="27"/>
      <c r="Q7574" s="29"/>
      <c r="R7574" s="29"/>
      <c r="S7574" s="27"/>
    </row>
    <row r="7575" spans="1:19" s="14" customFormat="1" x14ac:dyDescent="0.3">
      <c r="A7575" s="11"/>
      <c r="B7575" s="11"/>
      <c r="C7575" s="97"/>
      <c r="D7575" s="11"/>
      <c r="E7575" s="11"/>
      <c r="F7575" s="13"/>
      <c r="G7575" s="13"/>
      <c r="H7575" s="91"/>
      <c r="I7575" s="11"/>
      <c r="J7575" s="11"/>
      <c r="K7575" s="11"/>
      <c r="M7575" s="11"/>
      <c r="N7575" s="13"/>
      <c r="O7575" s="9"/>
      <c r="P7575" s="27"/>
      <c r="Q7575" s="29"/>
      <c r="R7575" s="29"/>
      <c r="S7575" s="27"/>
    </row>
    <row r="7576" spans="1:19" s="14" customFormat="1" x14ac:dyDescent="0.3">
      <c r="A7576" s="11"/>
      <c r="B7576" s="11"/>
      <c r="C7576" s="97"/>
      <c r="D7576" s="11"/>
      <c r="E7576" s="11"/>
      <c r="F7576" s="13"/>
      <c r="G7576" s="13"/>
      <c r="H7576" s="91"/>
      <c r="I7576" s="11"/>
      <c r="J7576" s="11"/>
      <c r="K7576" s="11"/>
      <c r="M7576" s="11"/>
      <c r="N7576" s="13"/>
      <c r="O7576" s="9"/>
      <c r="P7576" s="27"/>
      <c r="Q7576" s="29"/>
      <c r="R7576" s="29"/>
      <c r="S7576" s="27"/>
    </row>
    <row r="7577" spans="1:19" s="14" customFormat="1" x14ac:dyDescent="0.3">
      <c r="A7577" s="11"/>
      <c r="B7577" s="11"/>
      <c r="C7577" s="97"/>
      <c r="D7577" s="11"/>
      <c r="E7577" s="11"/>
      <c r="F7577" s="13"/>
      <c r="G7577" s="13"/>
      <c r="H7577" s="91"/>
      <c r="I7577" s="11"/>
      <c r="J7577" s="11"/>
      <c r="K7577" s="11"/>
      <c r="M7577" s="11"/>
      <c r="N7577" s="13"/>
      <c r="O7577" s="9"/>
      <c r="P7577" s="27"/>
      <c r="Q7577" s="29"/>
      <c r="R7577" s="29"/>
      <c r="S7577" s="27"/>
    </row>
    <row r="7578" spans="1:19" s="14" customFormat="1" x14ac:dyDescent="0.3">
      <c r="A7578" s="11"/>
      <c r="B7578" s="11"/>
      <c r="C7578" s="97"/>
      <c r="D7578" s="11"/>
      <c r="E7578" s="11"/>
      <c r="F7578" s="13"/>
      <c r="G7578" s="13"/>
      <c r="H7578" s="91"/>
      <c r="I7578" s="11"/>
      <c r="J7578" s="11"/>
      <c r="K7578" s="11"/>
      <c r="M7578" s="11"/>
      <c r="N7578" s="13"/>
      <c r="O7578" s="9"/>
      <c r="P7578" s="27"/>
      <c r="Q7578" s="29"/>
      <c r="R7578" s="29"/>
      <c r="S7578" s="27"/>
    </row>
    <row r="7579" spans="1:19" s="14" customFormat="1" x14ac:dyDescent="0.3">
      <c r="A7579" s="11"/>
      <c r="B7579" s="11"/>
      <c r="C7579" s="97"/>
      <c r="D7579" s="11"/>
      <c r="E7579" s="11"/>
      <c r="F7579" s="13"/>
      <c r="G7579" s="13"/>
      <c r="H7579" s="91"/>
      <c r="I7579" s="11"/>
      <c r="J7579" s="11"/>
      <c r="K7579" s="11"/>
      <c r="M7579" s="11"/>
      <c r="N7579" s="13"/>
      <c r="O7579" s="9"/>
      <c r="P7579" s="27"/>
      <c r="Q7579" s="29"/>
      <c r="R7579" s="29"/>
      <c r="S7579" s="27"/>
    </row>
    <row r="7580" spans="1:19" s="14" customFormat="1" x14ac:dyDescent="0.3">
      <c r="A7580" s="11"/>
      <c r="B7580" s="11"/>
      <c r="C7580" s="97"/>
      <c r="D7580" s="11"/>
      <c r="E7580" s="11"/>
      <c r="F7580" s="13"/>
      <c r="G7580" s="13"/>
      <c r="H7580" s="91"/>
      <c r="I7580" s="11"/>
      <c r="J7580" s="11"/>
      <c r="K7580" s="11"/>
      <c r="M7580" s="11"/>
      <c r="N7580" s="13"/>
      <c r="O7580" s="9"/>
      <c r="P7580" s="27"/>
      <c r="Q7580" s="29"/>
      <c r="R7580" s="29"/>
      <c r="S7580" s="27"/>
    </row>
    <row r="7581" spans="1:19" s="14" customFormat="1" x14ac:dyDescent="0.3">
      <c r="A7581" s="11"/>
      <c r="B7581" s="11"/>
      <c r="C7581" s="97"/>
      <c r="D7581" s="11"/>
      <c r="E7581" s="11"/>
      <c r="F7581" s="13"/>
      <c r="G7581" s="13"/>
      <c r="H7581" s="91"/>
      <c r="I7581" s="11"/>
      <c r="J7581" s="11"/>
      <c r="K7581" s="11"/>
      <c r="M7581" s="11"/>
      <c r="N7581" s="13"/>
      <c r="O7581" s="9"/>
      <c r="P7581" s="27"/>
      <c r="Q7581" s="29"/>
      <c r="R7581" s="29"/>
      <c r="S7581" s="27"/>
    </row>
    <row r="7582" spans="1:19" s="14" customFormat="1" x14ac:dyDescent="0.3">
      <c r="A7582" s="11"/>
      <c r="B7582" s="11"/>
      <c r="C7582" s="97"/>
      <c r="D7582" s="11"/>
      <c r="E7582" s="11"/>
      <c r="F7582" s="13"/>
      <c r="G7582" s="13"/>
      <c r="H7582" s="91"/>
      <c r="I7582" s="11"/>
      <c r="J7582" s="11"/>
      <c r="K7582" s="11"/>
      <c r="M7582" s="11"/>
      <c r="N7582" s="13"/>
      <c r="O7582" s="9"/>
      <c r="P7582" s="27"/>
      <c r="Q7582" s="29"/>
      <c r="R7582" s="29"/>
      <c r="S7582" s="27"/>
    </row>
    <row r="7583" spans="1:19" s="14" customFormat="1" x14ac:dyDescent="0.3">
      <c r="A7583" s="11"/>
      <c r="B7583" s="11"/>
      <c r="C7583" s="97"/>
      <c r="D7583" s="11"/>
      <c r="E7583" s="11"/>
      <c r="F7583" s="13"/>
      <c r="G7583" s="13"/>
      <c r="H7583" s="91"/>
      <c r="I7583" s="11"/>
      <c r="J7583" s="11"/>
      <c r="K7583" s="11"/>
      <c r="M7583" s="11"/>
      <c r="N7583" s="13"/>
      <c r="O7583" s="9"/>
      <c r="P7583" s="27"/>
      <c r="Q7583" s="29"/>
      <c r="R7583" s="29"/>
      <c r="S7583" s="27"/>
    </row>
    <row r="7584" spans="1:19" s="14" customFormat="1" x14ac:dyDescent="0.3">
      <c r="A7584" s="11"/>
      <c r="B7584" s="11"/>
      <c r="C7584" s="97"/>
      <c r="D7584" s="11"/>
      <c r="E7584" s="11"/>
      <c r="F7584" s="13"/>
      <c r="G7584" s="13"/>
      <c r="H7584" s="91"/>
      <c r="I7584" s="11"/>
      <c r="J7584" s="11"/>
      <c r="K7584" s="11"/>
      <c r="M7584" s="11"/>
      <c r="N7584" s="13"/>
      <c r="O7584" s="9"/>
      <c r="P7584" s="27"/>
      <c r="Q7584" s="29"/>
      <c r="R7584" s="29"/>
      <c r="S7584" s="27"/>
    </row>
    <row r="7585" spans="1:19" s="14" customFormat="1" x14ac:dyDescent="0.3">
      <c r="A7585" s="11"/>
      <c r="B7585" s="11"/>
      <c r="C7585" s="97"/>
      <c r="D7585" s="11"/>
      <c r="E7585" s="11"/>
      <c r="F7585" s="13"/>
      <c r="G7585" s="13"/>
      <c r="H7585" s="91"/>
      <c r="I7585" s="11"/>
      <c r="J7585" s="11"/>
      <c r="K7585" s="11"/>
      <c r="M7585" s="11"/>
      <c r="N7585" s="13"/>
      <c r="O7585" s="9"/>
      <c r="P7585" s="27"/>
      <c r="Q7585" s="29"/>
      <c r="R7585" s="29"/>
      <c r="S7585" s="27"/>
    </row>
    <row r="7586" spans="1:19" s="14" customFormat="1" x14ac:dyDescent="0.3">
      <c r="A7586" s="11"/>
      <c r="B7586" s="11"/>
      <c r="C7586" s="97"/>
      <c r="D7586" s="11"/>
      <c r="E7586" s="11"/>
      <c r="F7586" s="13"/>
      <c r="G7586" s="13"/>
      <c r="H7586" s="91"/>
      <c r="I7586" s="11"/>
      <c r="J7586" s="11"/>
      <c r="K7586" s="11"/>
      <c r="M7586" s="11"/>
      <c r="N7586" s="13"/>
      <c r="O7586" s="9"/>
      <c r="P7586" s="27"/>
      <c r="Q7586" s="29"/>
      <c r="R7586" s="29"/>
      <c r="S7586" s="27"/>
    </row>
    <row r="7587" spans="1:19" s="14" customFormat="1" x14ac:dyDescent="0.3">
      <c r="A7587" s="11"/>
      <c r="B7587" s="11"/>
      <c r="C7587" s="97"/>
      <c r="D7587" s="11"/>
      <c r="E7587" s="11"/>
      <c r="F7587" s="13"/>
      <c r="G7587" s="13"/>
      <c r="H7587" s="91"/>
      <c r="I7587" s="11"/>
      <c r="J7587" s="11"/>
      <c r="K7587" s="11"/>
      <c r="M7587" s="11"/>
      <c r="N7587" s="13"/>
      <c r="O7587" s="9"/>
      <c r="P7587" s="27"/>
      <c r="Q7587" s="29"/>
      <c r="R7587" s="29"/>
      <c r="S7587" s="27"/>
    </row>
    <row r="7588" spans="1:19" s="14" customFormat="1" x14ac:dyDescent="0.3">
      <c r="A7588" s="11"/>
      <c r="B7588" s="11"/>
      <c r="C7588" s="97"/>
      <c r="D7588" s="11"/>
      <c r="E7588" s="11"/>
      <c r="F7588" s="13"/>
      <c r="G7588" s="13"/>
      <c r="H7588" s="91"/>
      <c r="I7588" s="11"/>
      <c r="J7588" s="11"/>
      <c r="K7588" s="11"/>
      <c r="M7588" s="11"/>
      <c r="N7588" s="13"/>
      <c r="O7588" s="9"/>
      <c r="P7588" s="27"/>
      <c r="Q7588" s="29"/>
      <c r="R7588" s="29"/>
      <c r="S7588" s="27"/>
    </row>
    <row r="7589" spans="1:19" s="14" customFormat="1" x14ac:dyDescent="0.3">
      <c r="A7589" s="11"/>
      <c r="B7589" s="11"/>
      <c r="C7589" s="97"/>
      <c r="D7589" s="11"/>
      <c r="E7589" s="11"/>
      <c r="F7589" s="13"/>
      <c r="G7589" s="13"/>
      <c r="H7589" s="91"/>
      <c r="I7589" s="11"/>
      <c r="J7589" s="11"/>
      <c r="K7589" s="11"/>
      <c r="M7589" s="11"/>
      <c r="N7589" s="13"/>
      <c r="O7589" s="9"/>
      <c r="P7589" s="27"/>
      <c r="Q7589" s="29"/>
      <c r="R7589" s="29"/>
      <c r="S7589" s="27"/>
    </row>
    <row r="7590" spans="1:19" s="14" customFormat="1" x14ac:dyDescent="0.3">
      <c r="A7590" s="11"/>
      <c r="B7590" s="11"/>
      <c r="C7590" s="97"/>
      <c r="D7590" s="11"/>
      <c r="E7590" s="11"/>
      <c r="F7590" s="13"/>
      <c r="G7590" s="13"/>
      <c r="H7590" s="91"/>
      <c r="I7590" s="11"/>
      <c r="J7590" s="11"/>
      <c r="K7590" s="11"/>
      <c r="M7590" s="11"/>
      <c r="N7590" s="13"/>
      <c r="O7590" s="9"/>
      <c r="P7590" s="27"/>
      <c r="Q7590" s="29"/>
      <c r="R7590" s="29"/>
      <c r="S7590" s="27"/>
    </row>
    <row r="7591" spans="1:19" s="14" customFormat="1" x14ac:dyDescent="0.3">
      <c r="A7591" s="11"/>
      <c r="B7591" s="11"/>
      <c r="C7591" s="97"/>
      <c r="D7591" s="11"/>
      <c r="E7591" s="11"/>
      <c r="F7591" s="13"/>
      <c r="G7591" s="13"/>
      <c r="H7591" s="91"/>
      <c r="I7591" s="11"/>
      <c r="J7591" s="11"/>
      <c r="K7591" s="11"/>
      <c r="M7591" s="11"/>
      <c r="N7591" s="13"/>
      <c r="O7591" s="9"/>
      <c r="P7591" s="27"/>
      <c r="Q7591" s="29"/>
      <c r="R7591" s="29"/>
      <c r="S7591" s="27"/>
    </row>
    <row r="7592" spans="1:19" s="14" customFormat="1" x14ac:dyDescent="0.3">
      <c r="A7592" s="11"/>
      <c r="B7592" s="11"/>
      <c r="C7592" s="97"/>
      <c r="D7592" s="11"/>
      <c r="E7592" s="11"/>
      <c r="F7592" s="13"/>
      <c r="G7592" s="13"/>
      <c r="H7592" s="91"/>
      <c r="I7592" s="11"/>
      <c r="J7592" s="11"/>
      <c r="K7592" s="11"/>
      <c r="M7592" s="11"/>
      <c r="N7592" s="13"/>
      <c r="O7592" s="9"/>
      <c r="P7592" s="27"/>
      <c r="Q7592" s="29"/>
      <c r="R7592" s="29"/>
      <c r="S7592" s="27"/>
    </row>
    <row r="7593" spans="1:19" s="14" customFormat="1" x14ac:dyDescent="0.3">
      <c r="A7593" s="11"/>
      <c r="B7593" s="11"/>
      <c r="C7593" s="97"/>
      <c r="D7593" s="11"/>
      <c r="E7593" s="11"/>
      <c r="F7593" s="13"/>
      <c r="G7593" s="13"/>
      <c r="H7593" s="91"/>
      <c r="I7593" s="11"/>
      <c r="J7593" s="11"/>
      <c r="K7593" s="11"/>
      <c r="M7593" s="11"/>
      <c r="N7593" s="13"/>
      <c r="O7593" s="9"/>
      <c r="P7593" s="27"/>
      <c r="Q7593" s="29"/>
      <c r="R7593" s="29"/>
      <c r="S7593" s="27"/>
    </row>
    <row r="7594" spans="1:19" s="14" customFormat="1" x14ac:dyDescent="0.3">
      <c r="A7594" s="11"/>
      <c r="B7594" s="11"/>
      <c r="C7594" s="97"/>
      <c r="D7594" s="11"/>
      <c r="E7594" s="11"/>
      <c r="F7594" s="13"/>
      <c r="G7594" s="13"/>
      <c r="H7594" s="91"/>
      <c r="I7594" s="11"/>
      <c r="J7594" s="11"/>
      <c r="K7594" s="11"/>
      <c r="M7594" s="11"/>
      <c r="N7594" s="13"/>
      <c r="O7594" s="9"/>
      <c r="P7594" s="27"/>
      <c r="Q7594" s="29"/>
      <c r="R7594" s="29"/>
      <c r="S7594" s="27"/>
    </row>
    <row r="7595" spans="1:19" s="14" customFormat="1" x14ac:dyDescent="0.3">
      <c r="A7595" s="11"/>
      <c r="B7595" s="11"/>
      <c r="C7595" s="97"/>
      <c r="D7595" s="11"/>
      <c r="E7595" s="11"/>
      <c r="F7595" s="13"/>
      <c r="G7595" s="13"/>
      <c r="H7595" s="91"/>
      <c r="I7595" s="11"/>
      <c r="J7595" s="11"/>
      <c r="K7595" s="11"/>
      <c r="M7595" s="11"/>
      <c r="N7595" s="13"/>
      <c r="O7595" s="9"/>
      <c r="P7595" s="27"/>
      <c r="Q7595" s="29"/>
      <c r="R7595" s="29"/>
      <c r="S7595" s="27"/>
    </row>
    <row r="7596" spans="1:19" s="14" customFormat="1" x14ac:dyDescent="0.3">
      <c r="A7596" s="11"/>
      <c r="B7596" s="11"/>
      <c r="C7596" s="97"/>
      <c r="D7596" s="11"/>
      <c r="E7596" s="11"/>
      <c r="F7596" s="13"/>
      <c r="G7596" s="13"/>
      <c r="H7596" s="91"/>
      <c r="I7596" s="11"/>
      <c r="J7596" s="11"/>
      <c r="K7596" s="11"/>
      <c r="M7596" s="11"/>
      <c r="N7596" s="13"/>
      <c r="O7596" s="9"/>
      <c r="P7596" s="27"/>
      <c r="Q7596" s="29"/>
      <c r="R7596" s="29"/>
      <c r="S7596" s="27"/>
    </row>
    <row r="7597" spans="1:19" s="14" customFormat="1" x14ac:dyDescent="0.3">
      <c r="A7597" s="11"/>
      <c r="B7597" s="11"/>
      <c r="C7597" s="97"/>
      <c r="D7597" s="11"/>
      <c r="E7597" s="11"/>
      <c r="F7597" s="13"/>
      <c r="G7597" s="13"/>
      <c r="H7597" s="91"/>
      <c r="I7597" s="11"/>
      <c r="J7597" s="11"/>
      <c r="K7597" s="11"/>
      <c r="M7597" s="11"/>
      <c r="N7597" s="13"/>
      <c r="O7597" s="9"/>
      <c r="P7597" s="27"/>
      <c r="Q7597" s="29"/>
      <c r="R7597" s="29"/>
      <c r="S7597" s="27"/>
    </row>
    <row r="7598" spans="1:19" s="14" customFormat="1" x14ac:dyDescent="0.3">
      <c r="A7598" s="11"/>
      <c r="B7598" s="11"/>
      <c r="C7598" s="97"/>
      <c r="D7598" s="11"/>
      <c r="E7598" s="11"/>
      <c r="F7598" s="13"/>
      <c r="G7598" s="13"/>
      <c r="H7598" s="91"/>
      <c r="I7598" s="11"/>
      <c r="J7598" s="11"/>
      <c r="K7598" s="11"/>
      <c r="M7598" s="11"/>
      <c r="N7598" s="13"/>
      <c r="O7598" s="9"/>
      <c r="P7598" s="27"/>
      <c r="Q7598" s="29"/>
      <c r="R7598" s="29"/>
      <c r="S7598" s="27"/>
    </row>
    <row r="7599" spans="1:19" s="14" customFormat="1" x14ac:dyDescent="0.3">
      <c r="A7599" s="11"/>
      <c r="B7599" s="11"/>
      <c r="C7599" s="97"/>
      <c r="D7599" s="11"/>
      <c r="E7599" s="11"/>
      <c r="F7599" s="13"/>
      <c r="G7599" s="13"/>
      <c r="H7599" s="91"/>
      <c r="I7599" s="11"/>
      <c r="J7599" s="11"/>
      <c r="K7599" s="11"/>
      <c r="M7599" s="11"/>
      <c r="N7599" s="13"/>
      <c r="O7599" s="9"/>
      <c r="P7599" s="27"/>
      <c r="Q7599" s="29"/>
      <c r="R7599" s="29"/>
      <c r="S7599" s="27"/>
    </row>
    <row r="7600" spans="1:19" s="14" customFormat="1" x14ac:dyDescent="0.3">
      <c r="A7600" s="11"/>
      <c r="B7600" s="11"/>
      <c r="C7600" s="97"/>
      <c r="D7600" s="11"/>
      <c r="E7600" s="11"/>
      <c r="F7600" s="13"/>
      <c r="G7600" s="13"/>
      <c r="H7600" s="91"/>
      <c r="I7600" s="11"/>
      <c r="J7600" s="11"/>
      <c r="K7600" s="11"/>
      <c r="M7600" s="11"/>
      <c r="N7600" s="13"/>
      <c r="O7600" s="9"/>
      <c r="P7600" s="27"/>
      <c r="Q7600" s="29"/>
      <c r="R7600" s="29"/>
      <c r="S7600" s="27"/>
    </row>
    <row r="7601" spans="1:19" s="14" customFormat="1" x14ac:dyDescent="0.3">
      <c r="A7601" s="11"/>
      <c r="B7601" s="11"/>
      <c r="C7601" s="97"/>
      <c r="D7601" s="11"/>
      <c r="E7601" s="11"/>
      <c r="F7601" s="13"/>
      <c r="G7601" s="13"/>
      <c r="H7601" s="91"/>
      <c r="I7601" s="11"/>
      <c r="J7601" s="11"/>
      <c r="K7601" s="11"/>
      <c r="M7601" s="11"/>
      <c r="N7601" s="13"/>
      <c r="O7601" s="9"/>
      <c r="P7601" s="27"/>
      <c r="Q7601" s="29"/>
      <c r="R7601" s="29"/>
      <c r="S7601" s="27"/>
    </row>
    <row r="7602" spans="1:19" s="14" customFormat="1" x14ac:dyDescent="0.3">
      <c r="A7602" s="11"/>
      <c r="B7602" s="11"/>
      <c r="C7602" s="97"/>
      <c r="D7602" s="11"/>
      <c r="E7602" s="11"/>
      <c r="F7602" s="13"/>
      <c r="G7602" s="13"/>
      <c r="H7602" s="91"/>
      <c r="I7602" s="11"/>
      <c r="J7602" s="11"/>
      <c r="K7602" s="11"/>
      <c r="M7602" s="11"/>
      <c r="N7602" s="13"/>
      <c r="O7602" s="9"/>
      <c r="P7602" s="27"/>
      <c r="Q7602" s="29"/>
      <c r="R7602" s="29"/>
      <c r="S7602" s="27"/>
    </row>
    <row r="7603" spans="1:19" s="14" customFormat="1" x14ac:dyDescent="0.3">
      <c r="A7603" s="11"/>
      <c r="B7603" s="11"/>
      <c r="C7603" s="97"/>
      <c r="D7603" s="11"/>
      <c r="E7603" s="11"/>
      <c r="F7603" s="13"/>
      <c r="G7603" s="13"/>
      <c r="H7603" s="91"/>
      <c r="I7603" s="11"/>
      <c r="J7603" s="11"/>
      <c r="K7603" s="11"/>
      <c r="M7603" s="11"/>
      <c r="N7603" s="13"/>
      <c r="O7603" s="9"/>
      <c r="P7603" s="27"/>
      <c r="Q7603" s="29"/>
      <c r="R7603" s="29"/>
      <c r="S7603" s="27"/>
    </row>
    <row r="7604" spans="1:19" s="14" customFormat="1" x14ac:dyDescent="0.3">
      <c r="A7604" s="11"/>
      <c r="B7604" s="11"/>
      <c r="C7604" s="97"/>
      <c r="D7604" s="11"/>
      <c r="E7604" s="11"/>
      <c r="F7604" s="13"/>
      <c r="G7604" s="13"/>
      <c r="H7604" s="91"/>
      <c r="I7604" s="11"/>
      <c r="J7604" s="11"/>
      <c r="K7604" s="11"/>
      <c r="M7604" s="11"/>
      <c r="N7604" s="13"/>
      <c r="O7604" s="9"/>
      <c r="P7604" s="27"/>
      <c r="Q7604" s="29"/>
      <c r="R7604" s="29"/>
      <c r="S7604" s="27"/>
    </row>
    <row r="7605" spans="1:19" s="14" customFormat="1" x14ac:dyDescent="0.3">
      <c r="A7605" s="11"/>
      <c r="B7605" s="11"/>
      <c r="C7605" s="97"/>
      <c r="D7605" s="11"/>
      <c r="E7605" s="11"/>
      <c r="F7605" s="13"/>
      <c r="G7605" s="13"/>
      <c r="H7605" s="91"/>
      <c r="I7605" s="11"/>
      <c r="J7605" s="11"/>
      <c r="K7605" s="11"/>
      <c r="M7605" s="11"/>
      <c r="N7605" s="13"/>
      <c r="O7605" s="9"/>
      <c r="P7605" s="27"/>
      <c r="Q7605" s="29"/>
      <c r="R7605" s="29"/>
      <c r="S7605" s="27"/>
    </row>
    <row r="7606" spans="1:19" s="14" customFormat="1" x14ac:dyDescent="0.3">
      <c r="A7606" s="11"/>
      <c r="B7606" s="11"/>
      <c r="C7606" s="97"/>
      <c r="D7606" s="11"/>
      <c r="E7606" s="11"/>
      <c r="F7606" s="13"/>
      <c r="G7606" s="13"/>
      <c r="H7606" s="91"/>
      <c r="I7606" s="11"/>
      <c r="J7606" s="11"/>
      <c r="K7606" s="11"/>
      <c r="M7606" s="11"/>
      <c r="N7606" s="13"/>
      <c r="O7606" s="9"/>
      <c r="P7606" s="27"/>
      <c r="Q7606" s="29"/>
      <c r="R7606" s="29"/>
      <c r="S7606" s="27"/>
    </row>
    <row r="7607" spans="1:19" s="14" customFormat="1" x14ac:dyDescent="0.3">
      <c r="A7607" s="11"/>
      <c r="B7607" s="11"/>
      <c r="C7607" s="97"/>
      <c r="D7607" s="11"/>
      <c r="E7607" s="11"/>
      <c r="F7607" s="13"/>
      <c r="G7607" s="13"/>
      <c r="H7607" s="91"/>
      <c r="I7607" s="11"/>
      <c r="J7607" s="11"/>
      <c r="K7607" s="11"/>
      <c r="M7607" s="11"/>
      <c r="N7607" s="13"/>
      <c r="O7607" s="9"/>
      <c r="P7607" s="27"/>
      <c r="Q7607" s="29"/>
      <c r="R7607" s="29"/>
      <c r="S7607" s="27"/>
    </row>
    <row r="7608" spans="1:19" s="14" customFormat="1" x14ac:dyDescent="0.3">
      <c r="A7608" s="11"/>
      <c r="B7608" s="11"/>
      <c r="C7608" s="97"/>
      <c r="D7608" s="11"/>
      <c r="E7608" s="11"/>
      <c r="F7608" s="13"/>
      <c r="G7608" s="13"/>
      <c r="H7608" s="91"/>
      <c r="I7608" s="11"/>
      <c r="J7608" s="11"/>
      <c r="K7608" s="11"/>
      <c r="M7608" s="11"/>
      <c r="N7608" s="13"/>
      <c r="O7608" s="9"/>
      <c r="P7608" s="27"/>
      <c r="Q7608" s="29"/>
      <c r="R7608" s="29"/>
      <c r="S7608" s="27"/>
    </row>
    <row r="7609" spans="1:19" s="14" customFormat="1" x14ac:dyDescent="0.3">
      <c r="A7609" s="11"/>
      <c r="B7609" s="11"/>
      <c r="C7609" s="97"/>
      <c r="D7609" s="11"/>
      <c r="E7609" s="11"/>
      <c r="F7609" s="13"/>
      <c r="G7609" s="13"/>
      <c r="H7609" s="91"/>
      <c r="I7609" s="11"/>
      <c r="J7609" s="11"/>
      <c r="K7609" s="11"/>
      <c r="M7609" s="11"/>
      <c r="N7609" s="13"/>
      <c r="O7609" s="9"/>
      <c r="P7609" s="27"/>
      <c r="Q7609" s="29"/>
      <c r="R7609" s="29"/>
      <c r="S7609" s="27"/>
    </row>
    <row r="7610" spans="1:19" s="14" customFormat="1" x14ac:dyDescent="0.3">
      <c r="A7610" s="11"/>
      <c r="B7610" s="11"/>
      <c r="C7610" s="97"/>
      <c r="D7610" s="11"/>
      <c r="E7610" s="11"/>
      <c r="F7610" s="13"/>
      <c r="G7610" s="13"/>
      <c r="H7610" s="91"/>
      <c r="I7610" s="11"/>
      <c r="J7610" s="11"/>
      <c r="K7610" s="11"/>
      <c r="M7610" s="11"/>
      <c r="N7610" s="13"/>
      <c r="O7610" s="9"/>
      <c r="P7610" s="27"/>
      <c r="Q7610" s="29"/>
      <c r="R7610" s="29"/>
      <c r="S7610" s="27"/>
    </row>
    <row r="7611" spans="1:19" s="14" customFormat="1" x14ac:dyDescent="0.3">
      <c r="A7611" s="11"/>
      <c r="B7611" s="11"/>
      <c r="C7611" s="97"/>
      <c r="D7611" s="11"/>
      <c r="E7611" s="11"/>
      <c r="F7611" s="13"/>
      <c r="G7611" s="13"/>
      <c r="H7611" s="91"/>
      <c r="I7611" s="11"/>
      <c r="J7611" s="11"/>
      <c r="K7611" s="11"/>
      <c r="M7611" s="11"/>
      <c r="N7611" s="13"/>
      <c r="O7611" s="9"/>
      <c r="P7611" s="27"/>
      <c r="Q7611" s="29"/>
      <c r="R7611" s="29"/>
      <c r="S7611" s="27"/>
    </row>
    <row r="7612" spans="1:19" s="14" customFormat="1" x14ac:dyDescent="0.3">
      <c r="A7612" s="11"/>
      <c r="B7612" s="11"/>
      <c r="C7612" s="97"/>
      <c r="D7612" s="11"/>
      <c r="E7612" s="11"/>
      <c r="F7612" s="13"/>
      <c r="G7612" s="13"/>
      <c r="H7612" s="91"/>
      <c r="I7612" s="11"/>
      <c r="J7612" s="11"/>
      <c r="K7612" s="11"/>
      <c r="M7612" s="11"/>
      <c r="N7612" s="13"/>
      <c r="O7612" s="9"/>
      <c r="P7612" s="27"/>
      <c r="Q7612" s="29"/>
      <c r="R7612" s="29"/>
      <c r="S7612" s="27"/>
    </row>
    <row r="7613" spans="1:19" s="14" customFormat="1" x14ac:dyDescent="0.3">
      <c r="A7613" s="11"/>
      <c r="B7613" s="11"/>
      <c r="C7613" s="97"/>
      <c r="D7613" s="11"/>
      <c r="E7613" s="11"/>
      <c r="F7613" s="13"/>
      <c r="G7613" s="13"/>
      <c r="H7613" s="91"/>
      <c r="I7613" s="11"/>
      <c r="J7613" s="11"/>
      <c r="K7613" s="11"/>
      <c r="M7613" s="11"/>
      <c r="N7613" s="13"/>
      <c r="O7613" s="9"/>
      <c r="P7613" s="27"/>
      <c r="Q7613" s="29"/>
      <c r="R7613" s="29"/>
      <c r="S7613" s="27"/>
    </row>
    <row r="7614" spans="1:19" s="14" customFormat="1" x14ac:dyDescent="0.3">
      <c r="A7614" s="11"/>
      <c r="B7614" s="11"/>
      <c r="C7614" s="97"/>
      <c r="D7614" s="11"/>
      <c r="E7614" s="11"/>
      <c r="F7614" s="13"/>
      <c r="G7614" s="13"/>
      <c r="H7614" s="91"/>
      <c r="I7614" s="11"/>
      <c r="J7614" s="11"/>
      <c r="K7614" s="11"/>
      <c r="M7614" s="11"/>
      <c r="N7614" s="13"/>
      <c r="O7614" s="9"/>
      <c r="P7614" s="27"/>
      <c r="Q7614" s="29"/>
      <c r="R7614" s="29"/>
      <c r="S7614" s="27"/>
    </row>
    <row r="7615" spans="1:19" s="14" customFormat="1" x14ac:dyDescent="0.3">
      <c r="A7615" s="11"/>
      <c r="B7615" s="11"/>
      <c r="C7615" s="97"/>
      <c r="D7615" s="11"/>
      <c r="E7615" s="11"/>
      <c r="F7615" s="13"/>
      <c r="G7615" s="13"/>
      <c r="H7615" s="91"/>
      <c r="I7615" s="11"/>
      <c r="J7615" s="11"/>
      <c r="K7615" s="11"/>
      <c r="M7615" s="11"/>
      <c r="N7615" s="13"/>
      <c r="O7615" s="9"/>
      <c r="P7615" s="27"/>
      <c r="Q7615" s="29"/>
      <c r="R7615" s="29"/>
      <c r="S7615" s="27"/>
    </row>
    <row r="7616" spans="1:19" s="14" customFormat="1" x14ac:dyDescent="0.3">
      <c r="A7616" s="11"/>
      <c r="B7616" s="11"/>
      <c r="C7616" s="97"/>
      <c r="D7616" s="11"/>
      <c r="E7616" s="11"/>
      <c r="F7616" s="13"/>
      <c r="G7616" s="13"/>
      <c r="H7616" s="91"/>
      <c r="I7616" s="11"/>
      <c r="J7616" s="11"/>
      <c r="K7616" s="11"/>
      <c r="M7616" s="11"/>
      <c r="N7616" s="13"/>
      <c r="O7616" s="9"/>
      <c r="P7616" s="27"/>
      <c r="Q7616" s="29"/>
      <c r="R7616" s="29"/>
      <c r="S7616" s="27"/>
    </row>
    <row r="7617" spans="1:19" s="14" customFormat="1" x14ac:dyDescent="0.3">
      <c r="A7617" s="11"/>
      <c r="B7617" s="11"/>
      <c r="C7617" s="97"/>
      <c r="D7617" s="11"/>
      <c r="E7617" s="11"/>
      <c r="F7617" s="13"/>
      <c r="G7617" s="13"/>
      <c r="H7617" s="91"/>
      <c r="I7617" s="11"/>
      <c r="J7617" s="11"/>
      <c r="K7617" s="11"/>
      <c r="M7617" s="11"/>
      <c r="N7617" s="13"/>
      <c r="O7617" s="9"/>
      <c r="P7617" s="27"/>
      <c r="Q7617" s="29"/>
      <c r="R7617" s="29"/>
      <c r="S7617" s="27"/>
    </row>
    <row r="7618" spans="1:19" s="14" customFormat="1" x14ac:dyDescent="0.3">
      <c r="A7618" s="11"/>
      <c r="B7618" s="11"/>
      <c r="C7618" s="97"/>
      <c r="D7618" s="11"/>
      <c r="E7618" s="11"/>
      <c r="F7618" s="13"/>
      <c r="G7618" s="13"/>
      <c r="H7618" s="91"/>
      <c r="I7618" s="11"/>
      <c r="J7618" s="11"/>
      <c r="K7618" s="11"/>
      <c r="M7618" s="11"/>
      <c r="N7618" s="13"/>
      <c r="O7618" s="9"/>
      <c r="P7618" s="27"/>
      <c r="Q7618" s="29"/>
      <c r="R7618" s="29"/>
      <c r="S7618" s="27"/>
    </row>
    <row r="7619" spans="1:19" s="14" customFormat="1" x14ac:dyDescent="0.3">
      <c r="A7619" s="11"/>
      <c r="B7619" s="11"/>
      <c r="C7619" s="97"/>
      <c r="D7619" s="11"/>
      <c r="E7619" s="11"/>
      <c r="F7619" s="13"/>
      <c r="G7619" s="13"/>
      <c r="H7619" s="91"/>
      <c r="I7619" s="11"/>
      <c r="J7619" s="11"/>
      <c r="K7619" s="11"/>
      <c r="M7619" s="11"/>
      <c r="N7619" s="13"/>
      <c r="O7619" s="9"/>
      <c r="P7619" s="27"/>
      <c r="Q7619" s="29"/>
      <c r="R7619" s="29"/>
      <c r="S7619" s="27"/>
    </row>
    <row r="7620" spans="1:19" s="14" customFormat="1" x14ac:dyDescent="0.3">
      <c r="A7620" s="11"/>
      <c r="B7620" s="11"/>
      <c r="C7620" s="97"/>
      <c r="D7620" s="11"/>
      <c r="E7620" s="11"/>
      <c r="F7620" s="13"/>
      <c r="G7620" s="13"/>
      <c r="H7620" s="91"/>
      <c r="I7620" s="11"/>
      <c r="J7620" s="11"/>
      <c r="K7620" s="11"/>
      <c r="M7620" s="11"/>
      <c r="N7620" s="13"/>
      <c r="O7620" s="9"/>
      <c r="P7620" s="27"/>
      <c r="Q7620" s="29"/>
      <c r="R7620" s="29"/>
      <c r="S7620" s="27"/>
    </row>
    <row r="7621" spans="1:19" s="14" customFormat="1" x14ac:dyDescent="0.3">
      <c r="A7621" s="11"/>
      <c r="B7621" s="11"/>
      <c r="C7621" s="97"/>
      <c r="D7621" s="11"/>
      <c r="E7621" s="11"/>
      <c r="F7621" s="13"/>
      <c r="G7621" s="13"/>
      <c r="H7621" s="91"/>
      <c r="I7621" s="11"/>
      <c r="J7621" s="11"/>
      <c r="K7621" s="11"/>
      <c r="M7621" s="11"/>
      <c r="N7621" s="13"/>
      <c r="O7621" s="9"/>
      <c r="P7621" s="27"/>
      <c r="Q7621" s="29"/>
      <c r="R7621" s="29"/>
      <c r="S7621" s="27"/>
    </row>
    <row r="7622" spans="1:19" s="14" customFormat="1" x14ac:dyDescent="0.3">
      <c r="A7622" s="11"/>
      <c r="B7622" s="11"/>
      <c r="C7622" s="97"/>
      <c r="D7622" s="11"/>
      <c r="E7622" s="11"/>
      <c r="F7622" s="13"/>
      <c r="G7622" s="13"/>
      <c r="H7622" s="91"/>
      <c r="I7622" s="11"/>
      <c r="J7622" s="11"/>
      <c r="K7622" s="11"/>
      <c r="M7622" s="11"/>
      <c r="N7622" s="13"/>
      <c r="O7622" s="9"/>
      <c r="P7622" s="27"/>
      <c r="Q7622" s="29"/>
      <c r="R7622" s="29"/>
      <c r="S7622" s="27"/>
    </row>
    <row r="7623" spans="1:19" s="14" customFormat="1" x14ac:dyDescent="0.3">
      <c r="A7623" s="11"/>
      <c r="B7623" s="11"/>
      <c r="C7623" s="97"/>
      <c r="D7623" s="11"/>
      <c r="E7623" s="11"/>
      <c r="F7623" s="13"/>
      <c r="G7623" s="13"/>
      <c r="H7623" s="91"/>
      <c r="I7623" s="11"/>
      <c r="J7623" s="11"/>
      <c r="K7623" s="11"/>
      <c r="M7623" s="11"/>
      <c r="N7623" s="13"/>
      <c r="O7623" s="9"/>
      <c r="P7623" s="27"/>
      <c r="Q7623" s="29"/>
      <c r="R7623" s="29"/>
      <c r="S7623" s="27"/>
    </row>
    <row r="7624" spans="1:19" s="14" customFormat="1" x14ac:dyDescent="0.3">
      <c r="A7624" s="11"/>
      <c r="B7624" s="11"/>
      <c r="C7624" s="97"/>
      <c r="D7624" s="11"/>
      <c r="E7624" s="11"/>
      <c r="F7624" s="13"/>
      <c r="G7624" s="13"/>
      <c r="H7624" s="91"/>
      <c r="I7624" s="11"/>
      <c r="J7624" s="11"/>
      <c r="K7624" s="11"/>
      <c r="M7624" s="11"/>
      <c r="N7624" s="13"/>
      <c r="O7624" s="9"/>
      <c r="P7624" s="27"/>
      <c r="Q7624" s="29"/>
      <c r="R7624" s="29"/>
      <c r="S7624" s="27"/>
    </row>
    <row r="7625" spans="1:19" s="14" customFormat="1" x14ac:dyDescent="0.3">
      <c r="A7625" s="11"/>
      <c r="B7625" s="11"/>
      <c r="C7625" s="97"/>
      <c r="D7625" s="11"/>
      <c r="E7625" s="11"/>
      <c r="F7625" s="13"/>
      <c r="G7625" s="13"/>
      <c r="H7625" s="91"/>
      <c r="I7625" s="11"/>
      <c r="J7625" s="11"/>
      <c r="K7625" s="11"/>
      <c r="M7625" s="11"/>
      <c r="N7625" s="13"/>
      <c r="O7625" s="9"/>
      <c r="P7625" s="27"/>
      <c r="Q7625" s="29"/>
      <c r="R7625" s="29"/>
      <c r="S7625" s="27"/>
    </row>
    <row r="7626" spans="1:19" s="14" customFormat="1" x14ac:dyDescent="0.3">
      <c r="A7626" s="11"/>
      <c r="B7626" s="11"/>
      <c r="C7626" s="97"/>
      <c r="D7626" s="11"/>
      <c r="E7626" s="11"/>
      <c r="F7626" s="13"/>
      <c r="G7626" s="13"/>
      <c r="H7626" s="91"/>
      <c r="I7626" s="11"/>
      <c r="J7626" s="11"/>
      <c r="K7626" s="11"/>
      <c r="M7626" s="11"/>
      <c r="N7626" s="13"/>
      <c r="O7626" s="9"/>
      <c r="P7626" s="27"/>
      <c r="Q7626" s="29"/>
      <c r="R7626" s="29"/>
      <c r="S7626" s="27"/>
    </row>
    <row r="7627" spans="1:19" s="14" customFormat="1" x14ac:dyDescent="0.3">
      <c r="A7627" s="11"/>
      <c r="B7627" s="11"/>
      <c r="C7627" s="97"/>
      <c r="D7627" s="11"/>
      <c r="E7627" s="11"/>
      <c r="F7627" s="13"/>
      <c r="G7627" s="13"/>
      <c r="H7627" s="91"/>
      <c r="I7627" s="11"/>
      <c r="J7627" s="11"/>
      <c r="K7627" s="11"/>
      <c r="M7627" s="11"/>
      <c r="N7627" s="13"/>
      <c r="O7627" s="9"/>
      <c r="P7627" s="27"/>
      <c r="Q7627" s="29"/>
      <c r="R7627" s="29"/>
      <c r="S7627" s="27"/>
    </row>
    <row r="7628" spans="1:19" s="14" customFormat="1" x14ac:dyDescent="0.3">
      <c r="A7628" s="11"/>
      <c r="B7628" s="11"/>
      <c r="C7628" s="97"/>
      <c r="D7628" s="11"/>
      <c r="E7628" s="11"/>
      <c r="F7628" s="13"/>
      <c r="G7628" s="13"/>
      <c r="H7628" s="91"/>
      <c r="I7628" s="11"/>
      <c r="J7628" s="11"/>
      <c r="K7628" s="11"/>
      <c r="M7628" s="11"/>
      <c r="N7628" s="13"/>
      <c r="O7628" s="9"/>
      <c r="P7628" s="27"/>
      <c r="Q7628" s="29"/>
      <c r="R7628" s="29"/>
      <c r="S7628" s="27"/>
    </row>
    <row r="7629" spans="1:19" s="14" customFormat="1" x14ac:dyDescent="0.3">
      <c r="A7629" s="11"/>
      <c r="B7629" s="11"/>
      <c r="C7629" s="97"/>
      <c r="D7629" s="11"/>
      <c r="E7629" s="11"/>
      <c r="F7629" s="13"/>
      <c r="G7629" s="13"/>
      <c r="H7629" s="91"/>
      <c r="I7629" s="11"/>
      <c r="J7629" s="11"/>
      <c r="K7629" s="11"/>
      <c r="M7629" s="11"/>
      <c r="N7629" s="13"/>
      <c r="O7629" s="9"/>
      <c r="P7629" s="27"/>
      <c r="Q7629" s="29"/>
      <c r="R7629" s="29"/>
      <c r="S7629" s="27"/>
    </row>
    <row r="7630" spans="1:19" s="14" customFormat="1" x14ac:dyDescent="0.3">
      <c r="A7630" s="11"/>
      <c r="B7630" s="11"/>
      <c r="C7630" s="97"/>
      <c r="D7630" s="11"/>
      <c r="E7630" s="11"/>
      <c r="F7630" s="13"/>
      <c r="G7630" s="13"/>
      <c r="H7630" s="91"/>
      <c r="I7630" s="11"/>
      <c r="J7630" s="11"/>
      <c r="K7630" s="11"/>
      <c r="M7630" s="11"/>
      <c r="N7630" s="13"/>
      <c r="O7630" s="9"/>
      <c r="P7630" s="27"/>
      <c r="Q7630" s="29"/>
      <c r="R7630" s="29"/>
      <c r="S7630" s="27"/>
    </row>
    <row r="7631" spans="1:19" s="14" customFormat="1" x14ac:dyDescent="0.3">
      <c r="A7631" s="11"/>
      <c r="B7631" s="11"/>
      <c r="C7631" s="97"/>
      <c r="D7631" s="11"/>
      <c r="E7631" s="11"/>
      <c r="F7631" s="13"/>
      <c r="G7631" s="13"/>
      <c r="H7631" s="91"/>
      <c r="I7631" s="11"/>
      <c r="J7631" s="11"/>
      <c r="K7631" s="11"/>
      <c r="M7631" s="11"/>
      <c r="N7631" s="13"/>
      <c r="O7631" s="9"/>
      <c r="P7631" s="27"/>
      <c r="Q7631" s="29"/>
      <c r="R7631" s="29"/>
      <c r="S7631" s="27"/>
    </row>
    <row r="7632" spans="1:19" s="14" customFormat="1" x14ac:dyDescent="0.3">
      <c r="A7632" s="11"/>
      <c r="B7632" s="11"/>
      <c r="C7632" s="97"/>
      <c r="D7632" s="11"/>
      <c r="E7632" s="11"/>
      <c r="F7632" s="13"/>
      <c r="G7632" s="13"/>
      <c r="H7632" s="91"/>
      <c r="I7632" s="11"/>
      <c r="J7632" s="11"/>
      <c r="K7632" s="11"/>
      <c r="M7632" s="11"/>
      <c r="N7632" s="13"/>
      <c r="O7632" s="9"/>
      <c r="P7632" s="27"/>
      <c r="Q7632" s="29"/>
      <c r="R7632" s="29"/>
      <c r="S7632" s="27"/>
    </row>
    <row r="7633" spans="1:19" s="14" customFormat="1" x14ac:dyDescent="0.3">
      <c r="A7633" s="11"/>
      <c r="B7633" s="11"/>
      <c r="C7633" s="97"/>
      <c r="D7633" s="11"/>
      <c r="E7633" s="11"/>
      <c r="F7633" s="13"/>
      <c r="G7633" s="13"/>
      <c r="H7633" s="91"/>
      <c r="I7633" s="11"/>
      <c r="J7633" s="11"/>
      <c r="K7633" s="11"/>
      <c r="M7633" s="11"/>
      <c r="N7633" s="13"/>
      <c r="O7633" s="9"/>
      <c r="P7633" s="27"/>
      <c r="Q7633" s="29"/>
      <c r="R7633" s="29"/>
      <c r="S7633" s="27"/>
    </row>
    <row r="7634" spans="1:19" s="14" customFormat="1" x14ac:dyDescent="0.3">
      <c r="A7634" s="11"/>
      <c r="B7634" s="11"/>
      <c r="C7634" s="97"/>
      <c r="D7634" s="11"/>
      <c r="E7634" s="11"/>
      <c r="F7634" s="13"/>
      <c r="G7634" s="13"/>
      <c r="H7634" s="91"/>
      <c r="I7634" s="11"/>
      <c r="J7634" s="11"/>
      <c r="K7634" s="11"/>
      <c r="M7634" s="11"/>
      <c r="N7634" s="13"/>
      <c r="O7634" s="9"/>
      <c r="P7634" s="27"/>
      <c r="Q7634" s="29"/>
      <c r="R7634" s="29"/>
      <c r="S7634" s="27"/>
    </row>
    <row r="7635" spans="1:19" s="14" customFormat="1" x14ac:dyDescent="0.3">
      <c r="A7635" s="11"/>
      <c r="B7635" s="11"/>
      <c r="C7635" s="97"/>
      <c r="D7635" s="11"/>
      <c r="E7635" s="11"/>
      <c r="F7635" s="13"/>
      <c r="G7635" s="13"/>
      <c r="H7635" s="91"/>
      <c r="I7635" s="11"/>
      <c r="J7635" s="11"/>
      <c r="K7635" s="11"/>
      <c r="M7635" s="11"/>
      <c r="N7635" s="13"/>
      <c r="O7635" s="9"/>
      <c r="P7635" s="27"/>
      <c r="Q7635" s="29"/>
      <c r="R7635" s="29"/>
      <c r="S7635" s="27"/>
    </row>
    <row r="7636" spans="1:19" s="14" customFormat="1" x14ac:dyDescent="0.3">
      <c r="A7636" s="11"/>
      <c r="B7636" s="11"/>
      <c r="C7636" s="97"/>
      <c r="D7636" s="11"/>
      <c r="E7636" s="11"/>
      <c r="F7636" s="13"/>
      <c r="G7636" s="13"/>
      <c r="H7636" s="91"/>
      <c r="I7636" s="11"/>
      <c r="J7636" s="11"/>
      <c r="K7636" s="11"/>
      <c r="M7636" s="11"/>
      <c r="N7636" s="13"/>
      <c r="O7636" s="9"/>
      <c r="P7636" s="27"/>
      <c r="Q7636" s="29"/>
      <c r="R7636" s="29"/>
      <c r="S7636" s="27"/>
    </row>
    <row r="7637" spans="1:19" s="14" customFormat="1" x14ac:dyDescent="0.3">
      <c r="A7637" s="11"/>
      <c r="B7637" s="11"/>
      <c r="C7637" s="97"/>
      <c r="D7637" s="11"/>
      <c r="E7637" s="11"/>
      <c r="F7637" s="13"/>
      <c r="G7637" s="13"/>
      <c r="H7637" s="91"/>
      <c r="I7637" s="11"/>
      <c r="J7637" s="11"/>
      <c r="K7637" s="11"/>
      <c r="M7637" s="11"/>
      <c r="N7637" s="13"/>
      <c r="O7637" s="9"/>
      <c r="P7637" s="27"/>
      <c r="Q7637" s="29"/>
      <c r="R7637" s="29"/>
      <c r="S7637" s="27"/>
    </row>
    <row r="7638" spans="1:19" s="14" customFormat="1" x14ac:dyDescent="0.3">
      <c r="A7638" s="11"/>
      <c r="B7638" s="11"/>
      <c r="C7638" s="97"/>
      <c r="D7638" s="11"/>
      <c r="E7638" s="11"/>
      <c r="F7638" s="13"/>
      <c r="G7638" s="13"/>
      <c r="H7638" s="91"/>
      <c r="I7638" s="11"/>
      <c r="J7638" s="11"/>
      <c r="K7638" s="11"/>
      <c r="M7638" s="11"/>
      <c r="N7638" s="13"/>
      <c r="O7638" s="9"/>
      <c r="P7638" s="27"/>
      <c r="Q7638" s="29"/>
      <c r="R7638" s="29"/>
      <c r="S7638" s="27"/>
    </row>
    <row r="7639" spans="1:19" s="14" customFormat="1" x14ac:dyDescent="0.3">
      <c r="A7639" s="11"/>
      <c r="B7639" s="11"/>
      <c r="C7639" s="97"/>
      <c r="D7639" s="11"/>
      <c r="E7639" s="11"/>
      <c r="F7639" s="13"/>
      <c r="G7639" s="13"/>
      <c r="H7639" s="91"/>
      <c r="I7639" s="11"/>
      <c r="J7639" s="11"/>
      <c r="K7639" s="11"/>
      <c r="M7639" s="11"/>
      <c r="N7639" s="13"/>
      <c r="O7639" s="9"/>
      <c r="P7639" s="27"/>
      <c r="Q7639" s="29"/>
      <c r="R7639" s="29"/>
      <c r="S7639" s="27"/>
    </row>
    <row r="7640" spans="1:19" s="14" customFormat="1" x14ac:dyDescent="0.3">
      <c r="A7640" s="11"/>
      <c r="B7640" s="11"/>
      <c r="C7640" s="97"/>
      <c r="D7640" s="11"/>
      <c r="E7640" s="11"/>
      <c r="F7640" s="13"/>
      <c r="G7640" s="13"/>
      <c r="H7640" s="91"/>
      <c r="I7640" s="11"/>
      <c r="J7640" s="11"/>
      <c r="K7640" s="11"/>
      <c r="M7640" s="11"/>
      <c r="N7640" s="13"/>
      <c r="O7640" s="9"/>
      <c r="P7640" s="27"/>
      <c r="Q7640" s="29"/>
      <c r="R7640" s="29"/>
      <c r="S7640" s="27"/>
    </row>
    <row r="7641" spans="1:19" s="14" customFormat="1" x14ac:dyDescent="0.3">
      <c r="A7641" s="11"/>
      <c r="B7641" s="11"/>
      <c r="C7641" s="97"/>
      <c r="D7641" s="11"/>
      <c r="E7641" s="11"/>
      <c r="F7641" s="13"/>
      <c r="G7641" s="13"/>
      <c r="H7641" s="91"/>
      <c r="I7641" s="11"/>
      <c r="J7641" s="11"/>
      <c r="K7641" s="11"/>
      <c r="M7641" s="11"/>
      <c r="N7641" s="13"/>
      <c r="O7641" s="9"/>
      <c r="P7641" s="27"/>
      <c r="Q7641" s="29"/>
      <c r="R7641" s="29"/>
      <c r="S7641" s="27"/>
    </row>
    <row r="7642" spans="1:19" s="14" customFormat="1" x14ac:dyDescent="0.3">
      <c r="A7642" s="11"/>
      <c r="B7642" s="11"/>
      <c r="C7642" s="97"/>
      <c r="D7642" s="11"/>
      <c r="E7642" s="11"/>
      <c r="F7642" s="13"/>
      <c r="G7642" s="13"/>
      <c r="H7642" s="91"/>
      <c r="I7642" s="11"/>
      <c r="J7642" s="11"/>
      <c r="K7642" s="11"/>
      <c r="M7642" s="11"/>
      <c r="N7642" s="13"/>
      <c r="O7642" s="9"/>
      <c r="P7642" s="27"/>
      <c r="Q7642" s="29"/>
      <c r="R7642" s="29"/>
      <c r="S7642" s="27"/>
    </row>
    <row r="7643" spans="1:19" s="14" customFormat="1" x14ac:dyDescent="0.3">
      <c r="A7643" s="11"/>
      <c r="B7643" s="11"/>
      <c r="C7643" s="97"/>
      <c r="D7643" s="11"/>
      <c r="E7643" s="11"/>
      <c r="F7643" s="13"/>
      <c r="G7643" s="13"/>
      <c r="H7643" s="91"/>
      <c r="I7643" s="11"/>
      <c r="J7643" s="11"/>
      <c r="K7643" s="11"/>
      <c r="M7643" s="11"/>
      <c r="N7643" s="13"/>
      <c r="O7643" s="9"/>
      <c r="P7643" s="27"/>
      <c r="Q7643" s="29"/>
      <c r="R7643" s="29"/>
      <c r="S7643" s="27"/>
    </row>
    <row r="7644" spans="1:19" s="14" customFormat="1" x14ac:dyDescent="0.3">
      <c r="A7644" s="11"/>
      <c r="B7644" s="11"/>
      <c r="C7644" s="97"/>
      <c r="D7644" s="11"/>
      <c r="E7644" s="11"/>
      <c r="F7644" s="13"/>
      <c r="G7644" s="13"/>
      <c r="H7644" s="91"/>
      <c r="I7644" s="11"/>
      <c r="J7644" s="11"/>
      <c r="K7644" s="11"/>
      <c r="M7644" s="11"/>
      <c r="N7644" s="13"/>
      <c r="O7644" s="9"/>
      <c r="P7644" s="27"/>
      <c r="Q7644" s="29"/>
      <c r="R7644" s="29"/>
      <c r="S7644" s="27"/>
    </row>
    <row r="7645" spans="1:19" s="14" customFormat="1" x14ac:dyDescent="0.3">
      <c r="A7645" s="11"/>
      <c r="B7645" s="11"/>
      <c r="C7645" s="97"/>
      <c r="D7645" s="11"/>
      <c r="E7645" s="11"/>
      <c r="F7645" s="13"/>
      <c r="G7645" s="13"/>
      <c r="H7645" s="91"/>
      <c r="I7645" s="11"/>
      <c r="J7645" s="11"/>
      <c r="K7645" s="11"/>
      <c r="M7645" s="11"/>
      <c r="N7645" s="13"/>
      <c r="O7645" s="9"/>
      <c r="P7645" s="27"/>
      <c r="Q7645" s="29"/>
      <c r="R7645" s="29"/>
      <c r="S7645" s="27"/>
    </row>
    <row r="7646" spans="1:19" s="14" customFormat="1" x14ac:dyDescent="0.3">
      <c r="A7646" s="11"/>
      <c r="B7646" s="11"/>
      <c r="C7646" s="97"/>
      <c r="D7646" s="11"/>
      <c r="E7646" s="11"/>
      <c r="F7646" s="13"/>
      <c r="G7646" s="13"/>
      <c r="H7646" s="91"/>
      <c r="I7646" s="11"/>
      <c r="J7646" s="11"/>
      <c r="K7646" s="11"/>
      <c r="M7646" s="11"/>
      <c r="N7646" s="13"/>
      <c r="O7646" s="9"/>
      <c r="P7646" s="27"/>
      <c r="Q7646" s="29"/>
      <c r="R7646" s="29"/>
      <c r="S7646" s="27"/>
    </row>
    <row r="7647" spans="1:19" s="14" customFormat="1" x14ac:dyDescent="0.3">
      <c r="A7647" s="11"/>
      <c r="B7647" s="11"/>
      <c r="C7647" s="97"/>
      <c r="D7647" s="11"/>
      <c r="E7647" s="11"/>
      <c r="F7647" s="13"/>
      <c r="G7647" s="13"/>
      <c r="H7647" s="91"/>
      <c r="I7647" s="11"/>
      <c r="J7647" s="11"/>
      <c r="K7647" s="11"/>
      <c r="M7647" s="11"/>
      <c r="N7647" s="13"/>
      <c r="O7647" s="9"/>
      <c r="P7647" s="27"/>
      <c r="Q7647" s="29"/>
      <c r="R7647" s="29"/>
      <c r="S7647" s="27"/>
    </row>
    <row r="7648" spans="1:19" s="14" customFormat="1" x14ac:dyDescent="0.3">
      <c r="A7648" s="11"/>
      <c r="B7648" s="11"/>
      <c r="C7648" s="97"/>
      <c r="D7648" s="11"/>
      <c r="E7648" s="11"/>
      <c r="F7648" s="13"/>
      <c r="G7648" s="13"/>
      <c r="H7648" s="91"/>
      <c r="I7648" s="11"/>
      <c r="J7648" s="11"/>
      <c r="K7648" s="11"/>
      <c r="M7648" s="11"/>
      <c r="N7648" s="13"/>
      <c r="O7648" s="9"/>
      <c r="P7648" s="27"/>
      <c r="Q7648" s="29"/>
      <c r="R7648" s="29"/>
      <c r="S7648" s="27"/>
    </row>
    <row r="7649" spans="1:19" s="14" customFormat="1" x14ac:dyDescent="0.3">
      <c r="A7649" s="11"/>
      <c r="B7649" s="11"/>
      <c r="C7649" s="97"/>
      <c r="D7649" s="11"/>
      <c r="E7649" s="11"/>
      <c r="F7649" s="13"/>
      <c r="G7649" s="13"/>
      <c r="H7649" s="91"/>
      <c r="I7649" s="11"/>
      <c r="J7649" s="11"/>
      <c r="K7649" s="11"/>
      <c r="M7649" s="11"/>
      <c r="N7649" s="13"/>
      <c r="O7649" s="9"/>
      <c r="P7649" s="27"/>
      <c r="Q7649" s="29"/>
      <c r="R7649" s="29"/>
      <c r="S7649" s="27"/>
    </row>
    <row r="7650" spans="1:19" s="14" customFormat="1" x14ac:dyDescent="0.3">
      <c r="A7650" s="11"/>
      <c r="B7650" s="11"/>
      <c r="C7650" s="97"/>
      <c r="D7650" s="11"/>
      <c r="E7650" s="11"/>
      <c r="F7650" s="13"/>
      <c r="G7650" s="13"/>
      <c r="H7650" s="91"/>
      <c r="I7650" s="11"/>
      <c r="J7650" s="11"/>
      <c r="K7650" s="11"/>
      <c r="M7650" s="11"/>
      <c r="N7650" s="13"/>
      <c r="O7650" s="9"/>
      <c r="P7650" s="27"/>
      <c r="Q7650" s="29"/>
      <c r="R7650" s="29"/>
      <c r="S7650" s="27"/>
    </row>
    <row r="7651" spans="1:19" s="14" customFormat="1" x14ac:dyDescent="0.3">
      <c r="A7651" s="11"/>
      <c r="B7651" s="11"/>
      <c r="C7651" s="97"/>
      <c r="D7651" s="11"/>
      <c r="E7651" s="11"/>
      <c r="F7651" s="13"/>
      <c r="G7651" s="13"/>
      <c r="H7651" s="91"/>
      <c r="I7651" s="11"/>
      <c r="J7651" s="11"/>
      <c r="K7651" s="11"/>
      <c r="M7651" s="11"/>
      <c r="N7651" s="13"/>
      <c r="O7651" s="9"/>
      <c r="P7651" s="27"/>
      <c r="Q7651" s="29"/>
      <c r="R7651" s="29"/>
      <c r="S7651" s="27"/>
    </row>
    <row r="7652" spans="1:19" s="14" customFormat="1" x14ac:dyDescent="0.3">
      <c r="A7652" s="11"/>
      <c r="B7652" s="11"/>
      <c r="C7652" s="97"/>
      <c r="D7652" s="11"/>
      <c r="E7652" s="11"/>
      <c r="F7652" s="13"/>
      <c r="G7652" s="13"/>
      <c r="H7652" s="91"/>
      <c r="I7652" s="11"/>
      <c r="J7652" s="11"/>
      <c r="K7652" s="11"/>
      <c r="M7652" s="11"/>
      <c r="N7652" s="13"/>
      <c r="O7652" s="9"/>
      <c r="P7652" s="27"/>
      <c r="Q7652" s="29"/>
      <c r="R7652" s="29"/>
      <c r="S7652" s="27"/>
    </row>
    <row r="7653" spans="1:19" s="14" customFormat="1" x14ac:dyDescent="0.3">
      <c r="A7653" s="11"/>
      <c r="B7653" s="11"/>
      <c r="C7653" s="97"/>
      <c r="D7653" s="11"/>
      <c r="E7653" s="11"/>
      <c r="F7653" s="13"/>
      <c r="G7653" s="13"/>
      <c r="H7653" s="91"/>
      <c r="I7653" s="11"/>
      <c r="J7653" s="11"/>
      <c r="K7653" s="11"/>
      <c r="M7653" s="11"/>
      <c r="N7653" s="13"/>
      <c r="O7653" s="9"/>
      <c r="P7653" s="27"/>
      <c r="Q7653" s="29"/>
      <c r="R7653" s="29"/>
      <c r="S7653" s="27"/>
    </row>
    <row r="7654" spans="1:19" s="14" customFormat="1" x14ac:dyDescent="0.3">
      <c r="A7654" s="11"/>
      <c r="B7654" s="11"/>
      <c r="C7654" s="97"/>
      <c r="D7654" s="11"/>
      <c r="E7654" s="11"/>
      <c r="F7654" s="13"/>
      <c r="G7654" s="13"/>
      <c r="H7654" s="91"/>
      <c r="I7654" s="11"/>
      <c r="J7654" s="11"/>
      <c r="K7654" s="11"/>
      <c r="M7654" s="11"/>
      <c r="N7654" s="13"/>
      <c r="O7654" s="9"/>
      <c r="P7654" s="27"/>
      <c r="Q7654" s="29"/>
      <c r="R7654" s="29"/>
      <c r="S7654" s="27"/>
    </row>
    <row r="7655" spans="1:19" s="14" customFormat="1" x14ac:dyDescent="0.3">
      <c r="A7655" s="11"/>
      <c r="B7655" s="11"/>
      <c r="C7655" s="97"/>
      <c r="D7655" s="11"/>
      <c r="E7655" s="11"/>
      <c r="F7655" s="13"/>
      <c r="G7655" s="13"/>
      <c r="H7655" s="91"/>
      <c r="I7655" s="11"/>
      <c r="J7655" s="11"/>
      <c r="K7655" s="11"/>
      <c r="M7655" s="11"/>
      <c r="N7655" s="13"/>
      <c r="O7655" s="9"/>
      <c r="P7655" s="27"/>
      <c r="Q7655" s="29"/>
      <c r="R7655" s="29"/>
      <c r="S7655" s="27"/>
    </row>
    <row r="7656" spans="1:19" s="14" customFormat="1" x14ac:dyDescent="0.3">
      <c r="A7656" s="11"/>
      <c r="B7656" s="11"/>
      <c r="C7656" s="97"/>
      <c r="D7656" s="11"/>
      <c r="E7656" s="11"/>
      <c r="F7656" s="13"/>
      <c r="G7656" s="13"/>
      <c r="H7656" s="91"/>
      <c r="I7656" s="11"/>
      <c r="J7656" s="11"/>
      <c r="K7656" s="11"/>
      <c r="M7656" s="11"/>
      <c r="N7656" s="13"/>
      <c r="O7656" s="9"/>
      <c r="P7656" s="27"/>
      <c r="Q7656" s="29"/>
      <c r="R7656" s="29"/>
      <c r="S7656" s="27"/>
    </row>
    <row r="7657" spans="1:19" s="14" customFormat="1" x14ac:dyDescent="0.3">
      <c r="A7657" s="11"/>
      <c r="B7657" s="11"/>
      <c r="C7657" s="97"/>
      <c r="D7657" s="11"/>
      <c r="E7657" s="11"/>
      <c r="F7657" s="13"/>
      <c r="G7657" s="13"/>
      <c r="H7657" s="91"/>
      <c r="I7657" s="11"/>
      <c r="J7657" s="11"/>
      <c r="K7657" s="11"/>
      <c r="M7657" s="11"/>
      <c r="N7657" s="13"/>
      <c r="O7657" s="9"/>
      <c r="P7657" s="27"/>
      <c r="Q7657" s="29"/>
      <c r="R7657" s="29"/>
      <c r="S7657" s="27"/>
    </row>
    <row r="7658" spans="1:19" s="14" customFormat="1" x14ac:dyDescent="0.3">
      <c r="A7658" s="11"/>
      <c r="B7658" s="11"/>
      <c r="C7658" s="97"/>
      <c r="D7658" s="11"/>
      <c r="E7658" s="11"/>
      <c r="F7658" s="13"/>
      <c r="G7658" s="13"/>
      <c r="H7658" s="91"/>
      <c r="I7658" s="11"/>
      <c r="J7658" s="11"/>
      <c r="K7658" s="11"/>
      <c r="M7658" s="11"/>
      <c r="N7658" s="13"/>
      <c r="O7658" s="9"/>
      <c r="P7658" s="27"/>
      <c r="Q7658" s="29"/>
      <c r="R7658" s="29"/>
      <c r="S7658" s="27"/>
    </row>
    <row r="7659" spans="1:19" s="14" customFormat="1" x14ac:dyDescent="0.3">
      <c r="A7659" s="11"/>
      <c r="B7659" s="11"/>
      <c r="C7659" s="97"/>
      <c r="D7659" s="11"/>
      <c r="E7659" s="11"/>
      <c r="F7659" s="13"/>
      <c r="G7659" s="13"/>
      <c r="H7659" s="91"/>
      <c r="I7659" s="11"/>
      <c r="J7659" s="11"/>
      <c r="K7659" s="11"/>
      <c r="M7659" s="11"/>
      <c r="N7659" s="13"/>
      <c r="O7659" s="9"/>
      <c r="P7659" s="27"/>
      <c r="Q7659" s="29"/>
      <c r="R7659" s="29"/>
      <c r="S7659" s="27"/>
    </row>
    <row r="7660" spans="1:19" s="14" customFormat="1" x14ac:dyDescent="0.3">
      <c r="A7660" s="11"/>
      <c r="B7660" s="11"/>
      <c r="C7660" s="97"/>
      <c r="D7660" s="11"/>
      <c r="E7660" s="11"/>
      <c r="F7660" s="13"/>
      <c r="G7660" s="13"/>
      <c r="H7660" s="91"/>
      <c r="I7660" s="11"/>
      <c r="J7660" s="11"/>
      <c r="K7660" s="11"/>
      <c r="M7660" s="11"/>
      <c r="N7660" s="13"/>
      <c r="O7660" s="9"/>
      <c r="P7660" s="27"/>
      <c r="Q7660" s="29"/>
      <c r="R7660" s="29"/>
      <c r="S7660" s="27"/>
    </row>
    <row r="7661" spans="1:19" s="14" customFormat="1" x14ac:dyDescent="0.3">
      <c r="A7661" s="11"/>
      <c r="B7661" s="11"/>
      <c r="C7661" s="97"/>
      <c r="D7661" s="11"/>
      <c r="E7661" s="11"/>
      <c r="F7661" s="13"/>
      <c r="G7661" s="13"/>
      <c r="H7661" s="91"/>
      <c r="I7661" s="11"/>
      <c r="J7661" s="11"/>
      <c r="K7661" s="11"/>
      <c r="M7661" s="11"/>
      <c r="N7661" s="13"/>
      <c r="O7661" s="9"/>
      <c r="P7661" s="27"/>
      <c r="Q7661" s="29"/>
      <c r="R7661" s="29"/>
      <c r="S7661" s="27"/>
    </row>
    <row r="7662" spans="1:19" s="14" customFormat="1" x14ac:dyDescent="0.3">
      <c r="A7662" s="11"/>
      <c r="B7662" s="11"/>
      <c r="C7662" s="97"/>
      <c r="D7662" s="11"/>
      <c r="E7662" s="11"/>
      <c r="F7662" s="13"/>
      <c r="G7662" s="13"/>
      <c r="H7662" s="91"/>
      <c r="I7662" s="11"/>
      <c r="J7662" s="11"/>
      <c r="K7662" s="11"/>
      <c r="M7662" s="11"/>
      <c r="N7662" s="13"/>
      <c r="O7662" s="9"/>
      <c r="P7662" s="27"/>
      <c r="Q7662" s="29"/>
      <c r="R7662" s="29"/>
      <c r="S7662" s="27"/>
    </row>
    <row r="7663" spans="1:19" s="14" customFormat="1" x14ac:dyDescent="0.3">
      <c r="A7663" s="11"/>
      <c r="B7663" s="11"/>
      <c r="C7663" s="97"/>
      <c r="D7663" s="11"/>
      <c r="E7663" s="11"/>
      <c r="F7663" s="13"/>
      <c r="G7663" s="13"/>
      <c r="H7663" s="91"/>
      <c r="I7663" s="11"/>
      <c r="J7663" s="11"/>
      <c r="K7663" s="11"/>
      <c r="M7663" s="11"/>
      <c r="N7663" s="13"/>
      <c r="O7663" s="9"/>
      <c r="P7663" s="27"/>
      <c r="Q7663" s="29"/>
      <c r="R7663" s="29"/>
      <c r="S7663" s="27"/>
    </row>
    <row r="7664" spans="1:19" s="14" customFormat="1" x14ac:dyDescent="0.3">
      <c r="A7664" s="11"/>
      <c r="B7664" s="11"/>
      <c r="C7664" s="97"/>
      <c r="D7664" s="11"/>
      <c r="E7664" s="11"/>
      <c r="F7664" s="13"/>
      <c r="G7664" s="13"/>
      <c r="H7664" s="91"/>
      <c r="I7664" s="11"/>
      <c r="J7664" s="11"/>
      <c r="K7664" s="11"/>
      <c r="M7664" s="11"/>
      <c r="N7664" s="13"/>
      <c r="O7664" s="9"/>
      <c r="P7664" s="27"/>
      <c r="Q7664" s="29"/>
      <c r="R7664" s="29"/>
      <c r="S7664" s="27"/>
    </row>
    <row r="7665" spans="1:19" s="14" customFormat="1" x14ac:dyDescent="0.3">
      <c r="A7665" s="11"/>
      <c r="B7665" s="11"/>
      <c r="C7665" s="97"/>
      <c r="D7665" s="11"/>
      <c r="E7665" s="11"/>
      <c r="F7665" s="13"/>
      <c r="G7665" s="13"/>
      <c r="H7665" s="91"/>
      <c r="I7665" s="11"/>
      <c r="J7665" s="11"/>
      <c r="K7665" s="11"/>
      <c r="M7665" s="11"/>
      <c r="N7665" s="13"/>
      <c r="O7665" s="9"/>
      <c r="P7665" s="27"/>
      <c r="Q7665" s="29"/>
      <c r="R7665" s="29"/>
      <c r="S7665" s="27"/>
    </row>
    <row r="7666" spans="1:19" s="14" customFormat="1" x14ac:dyDescent="0.3">
      <c r="A7666" s="11"/>
      <c r="B7666" s="11"/>
      <c r="C7666" s="97"/>
      <c r="D7666" s="11"/>
      <c r="E7666" s="11"/>
      <c r="F7666" s="13"/>
      <c r="G7666" s="13"/>
      <c r="H7666" s="91"/>
      <c r="I7666" s="11"/>
      <c r="J7666" s="11"/>
      <c r="K7666" s="11"/>
      <c r="M7666" s="11"/>
      <c r="N7666" s="13"/>
      <c r="O7666" s="9"/>
      <c r="P7666" s="27"/>
      <c r="Q7666" s="29"/>
      <c r="R7666" s="29"/>
      <c r="S7666" s="27"/>
    </row>
    <row r="7667" spans="1:19" s="14" customFormat="1" x14ac:dyDescent="0.3">
      <c r="A7667" s="11"/>
      <c r="B7667" s="11"/>
      <c r="C7667" s="97"/>
      <c r="D7667" s="11"/>
      <c r="E7667" s="11"/>
      <c r="F7667" s="13"/>
      <c r="G7667" s="13"/>
      <c r="H7667" s="91"/>
      <c r="I7667" s="11"/>
      <c r="J7667" s="11"/>
      <c r="K7667" s="11"/>
      <c r="M7667" s="11"/>
      <c r="N7667" s="13"/>
      <c r="O7667" s="9"/>
      <c r="P7667" s="27"/>
      <c r="Q7667" s="29"/>
      <c r="R7667" s="29"/>
      <c r="S7667" s="27"/>
    </row>
    <row r="7668" spans="1:19" s="14" customFormat="1" x14ac:dyDescent="0.3">
      <c r="A7668" s="11"/>
      <c r="B7668" s="11"/>
      <c r="C7668" s="97"/>
      <c r="D7668" s="11"/>
      <c r="E7668" s="11"/>
      <c r="F7668" s="13"/>
      <c r="G7668" s="13"/>
      <c r="H7668" s="91"/>
      <c r="I7668" s="11"/>
      <c r="J7668" s="11"/>
      <c r="K7668" s="11"/>
      <c r="M7668" s="11"/>
      <c r="N7668" s="13"/>
      <c r="O7668" s="9"/>
      <c r="P7668" s="27"/>
      <c r="Q7668" s="29"/>
      <c r="R7668" s="29"/>
      <c r="S7668" s="27"/>
    </row>
    <row r="7669" spans="1:19" s="14" customFormat="1" x14ac:dyDescent="0.3">
      <c r="A7669" s="11"/>
      <c r="B7669" s="11"/>
      <c r="C7669" s="97"/>
      <c r="D7669" s="11"/>
      <c r="E7669" s="11"/>
      <c r="F7669" s="13"/>
      <c r="G7669" s="13"/>
      <c r="H7669" s="91"/>
      <c r="I7669" s="11"/>
      <c r="J7669" s="11"/>
      <c r="K7669" s="11"/>
      <c r="M7669" s="11"/>
      <c r="N7669" s="13"/>
      <c r="O7669" s="9"/>
      <c r="P7669" s="27"/>
      <c r="Q7669" s="29"/>
      <c r="R7669" s="29"/>
      <c r="S7669" s="27"/>
    </row>
    <row r="7670" spans="1:19" s="14" customFormat="1" x14ac:dyDescent="0.3">
      <c r="A7670" s="11"/>
      <c r="B7670" s="11"/>
      <c r="C7670" s="97"/>
      <c r="D7670" s="11"/>
      <c r="E7670" s="11"/>
      <c r="F7670" s="13"/>
      <c r="G7670" s="13"/>
      <c r="H7670" s="91"/>
      <c r="I7670" s="11"/>
      <c r="J7670" s="11"/>
      <c r="K7670" s="11"/>
      <c r="M7670" s="11"/>
      <c r="N7670" s="13"/>
      <c r="O7670" s="9"/>
      <c r="P7670" s="27"/>
      <c r="Q7670" s="29"/>
      <c r="R7670" s="29"/>
      <c r="S7670" s="27"/>
    </row>
    <row r="7671" spans="1:19" s="14" customFormat="1" x14ac:dyDescent="0.3">
      <c r="A7671" s="11"/>
      <c r="B7671" s="11"/>
      <c r="C7671" s="97"/>
      <c r="D7671" s="11"/>
      <c r="E7671" s="11"/>
      <c r="F7671" s="13"/>
      <c r="G7671" s="13"/>
      <c r="H7671" s="91"/>
      <c r="I7671" s="11"/>
      <c r="J7671" s="11"/>
      <c r="K7671" s="11"/>
      <c r="M7671" s="11"/>
      <c r="N7671" s="13"/>
      <c r="O7671" s="9"/>
      <c r="P7671" s="27"/>
      <c r="Q7671" s="29"/>
      <c r="R7671" s="29"/>
      <c r="S7671" s="27"/>
    </row>
    <row r="7672" spans="1:19" s="14" customFormat="1" x14ac:dyDescent="0.3">
      <c r="A7672" s="11"/>
      <c r="B7672" s="11"/>
      <c r="C7672" s="97"/>
      <c r="D7672" s="11"/>
      <c r="E7672" s="11"/>
      <c r="F7672" s="13"/>
      <c r="G7672" s="13"/>
      <c r="H7672" s="91"/>
      <c r="I7672" s="11"/>
      <c r="J7672" s="11"/>
      <c r="K7672" s="11"/>
      <c r="M7672" s="11"/>
      <c r="N7672" s="13"/>
      <c r="O7672" s="9"/>
      <c r="P7672" s="27"/>
      <c r="Q7672" s="29"/>
      <c r="R7672" s="29"/>
      <c r="S7672" s="27"/>
    </row>
    <row r="7673" spans="1:19" s="14" customFormat="1" x14ac:dyDescent="0.3">
      <c r="A7673" s="11"/>
      <c r="B7673" s="11"/>
      <c r="C7673" s="97"/>
      <c r="D7673" s="11"/>
      <c r="E7673" s="11"/>
      <c r="F7673" s="13"/>
      <c r="G7673" s="13"/>
      <c r="H7673" s="91"/>
      <c r="I7673" s="11"/>
      <c r="J7673" s="11"/>
      <c r="K7673" s="11"/>
      <c r="M7673" s="11"/>
      <c r="N7673" s="13"/>
      <c r="O7673" s="9"/>
      <c r="P7673" s="27"/>
      <c r="Q7673" s="29"/>
      <c r="R7673" s="29"/>
      <c r="S7673" s="27"/>
    </row>
    <row r="7674" spans="1:19" s="14" customFormat="1" x14ac:dyDescent="0.3">
      <c r="A7674" s="11"/>
      <c r="B7674" s="11"/>
      <c r="C7674" s="97"/>
      <c r="D7674" s="11"/>
      <c r="E7674" s="11"/>
      <c r="F7674" s="13"/>
      <c r="G7674" s="13"/>
      <c r="H7674" s="91"/>
      <c r="I7674" s="11"/>
      <c r="J7674" s="11"/>
      <c r="K7674" s="11"/>
      <c r="M7674" s="11"/>
      <c r="N7674" s="13"/>
      <c r="O7674" s="9"/>
      <c r="P7674" s="27"/>
      <c r="Q7674" s="29"/>
      <c r="R7674" s="29"/>
      <c r="S7674" s="27"/>
    </row>
    <row r="7675" spans="1:19" s="14" customFormat="1" x14ac:dyDescent="0.3">
      <c r="A7675" s="11"/>
      <c r="B7675" s="11"/>
      <c r="C7675" s="97"/>
      <c r="D7675" s="11"/>
      <c r="E7675" s="11"/>
      <c r="F7675" s="13"/>
      <c r="G7675" s="13"/>
      <c r="H7675" s="91"/>
      <c r="I7675" s="11"/>
      <c r="J7675" s="11"/>
      <c r="K7675" s="11"/>
      <c r="M7675" s="11"/>
      <c r="N7675" s="13"/>
      <c r="O7675" s="9"/>
      <c r="P7675" s="27"/>
      <c r="Q7675" s="29"/>
      <c r="R7675" s="29"/>
      <c r="S7675" s="27"/>
    </row>
    <row r="7676" spans="1:19" s="14" customFormat="1" x14ac:dyDescent="0.3">
      <c r="A7676" s="11"/>
      <c r="B7676" s="11"/>
      <c r="C7676" s="97"/>
      <c r="D7676" s="11"/>
      <c r="E7676" s="11"/>
      <c r="F7676" s="13"/>
      <c r="G7676" s="13"/>
      <c r="H7676" s="91"/>
      <c r="I7676" s="11"/>
      <c r="J7676" s="11"/>
      <c r="K7676" s="11"/>
      <c r="M7676" s="11"/>
      <c r="N7676" s="13"/>
      <c r="O7676" s="9"/>
      <c r="P7676" s="27"/>
      <c r="Q7676" s="29"/>
      <c r="R7676" s="29"/>
      <c r="S7676" s="27"/>
    </row>
    <row r="7677" spans="1:19" s="14" customFormat="1" x14ac:dyDescent="0.3">
      <c r="A7677" s="11"/>
      <c r="B7677" s="11"/>
      <c r="C7677" s="97"/>
      <c r="D7677" s="11"/>
      <c r="E7677" s="11"/>
      <c r="F7677" s="13"/>
      <c r="G7677" s="13"/>
      <c r="H7677" s="91"/>
      <c r="I7677" s="11"/>
      <c r="J7677" s="11"/>
      <c r="K7677" s="11"/>
      <c r="M7677" s="11"/>
      <c r="N7677" s="13"/>
      <c r="O7677" s="9"/>
      <c r="P7677" s="27"/>
      <c r="Q7677" s="29"/>
      <c r="R7677" s="29"/>
      <c r="S7677" s="27"/>
    </row>
    <row r="7678" spans="1:19" s="14" customFormat="1" x14ac:dyDescent="0.3">
      <c r="A7678" s="11"/>
      <c r="B7678" s="11"/>
      <c r="C7678" s="97"/>
      <c r="D7678" s="11"/>
      <c r="E7678" s="11"/>
      <c r="F7678" s="13"/>
      <c r="G7678" s="13"/>
      <c r="H7678" s="91"/>
      <c r="I7678" s="11"/>
      <c r="J7678" s="11"/>
      <c r="K7678" s="11"/>
      <c r="M7678" s="11"/>
      <c r="N7678" s="13"/>
      <c r="O7678" s="9"/>
      <c r="P7678" s="27"/>
      <c r="Q7678" s="29"/>
      <c r="R7678" s="29"/>
      <c r="S7678" s="27"/>
    </row>
    <row r="7679" spans="1:19" s="14" customFormat="1" x14ac:dyDescent="0.3">
      <c r="A7679" s="11"/>
      <c r="B7679" s="11"/>
      <c r="C7679" s="97"/>
      <c r="D7679" s="11"/>
      <c r="E7679" s="11"/>
      <c r="F7679" s="13"/>
      <c r="G7679" s="13"/>
      <c r="H7679" s="91"/>
      <c r="I7679" s="11"/>
      <c r="J7679" s="11"/>
      <c r="K7679" s="11"/>
      <c r="M7679" s="11"/>
      <c r="N7679" s="13"/>
      <c r="O7679" s="9"/>
      <c r="P7679" s="27"/>
      <c r="Q7679" s="29"/>
      <c r="R7679" s="29"/>
      <c r="S7679" s="27"/>
    </row>
    <row r="7680" spans="1:19" s="14" customFormat="1" x14ac:dyDescent="0.3">
      <c r="A7680" s="11"/>
      <c r="B7680" s="11"/>
      <c r="C7680" s="97"/>
      <c r="D7680" s="11"/>
      <c r="E7680" s="11"/>
      <c r="F7680" s="13"/>
      <c r="G7680" s="13"/>
      <c r="H7680" s="91"/>
      <c r="I7680" s="11"/>
      <c r="J7680" s="11"/>
      <c r="K7680" s="11"/>
      <c r="M7680" s="11"/>
      <c r="N7680" s="13"/>
      <c r="O7680" s="9"/>
      <c r="P7680" s="27"/>
      <c r="Q7680" s="29"/>
      <c r="R7680" s="29"/>
      <c r="S7680" s="27"/>
    </row>
    <row r="7681" spans="1:19" s="14" customFormat="1" x14ac:dyDescent="0.3">
      <c r="A7681" s="11"/>
      <c r="B7681" s="11"/>
      <c r="C7681" s="97"/>
      <c r="D7681" s="11"/>
      <c r="E7681" s="11"/>
      <c r="F7681" s="13"/>
      <c r="G7681" s="13"/>
      <c r="H7681" s="91"/>
      <c r="I7681" s="11"/>
      <c r="J7681" s="11"/>
      <c r="K7681" s="11"/>
      <c r="M7681" s="11"/>
      <c r="N7681" s="13"/>
      <c r="O7681" s="9"/>
      <c r="P7681" s="27"/>
      <c r="Q7681" s="29"/>
      <c r="R7681" s="29"/>
      <c r="S7681" s="27"/>
    </row>
    <row r="7682" spans="1:19" s="14" customFormat="1" x14ac:dyDescent="0.3">
      <c r="A7682" s="11"/>
      <c r="B7682" s="11"/>
      <c r="C7682" s="97"/>
      <c r="D7682" s="11"/>
      <c r="E7682" s="11"/>
      <c r="F7682" s="13"/>
      <c r="G7682" s="13"/>
      <c r="H7682" s="91"/>
      <c r="I7682" s="11"/>
      <c r="J7682" s="11"/>
      <c r="K7682" s="11"/>
      <c r="M7682" s="11"/>
      <c r="N7682" s="13"/>
      <c r="O7682" s="9"/>
      <c r="P7682" s="27"/>
      <c r="Q7682" s="29"/>
      <c r="R7682" s="29"/>
      <c r="S7682" s="27"/>
    </row>
    <row r="7683" spans="1:19" s="14" customFormat="1" x14ac:dyDescent="0.3">
      <c r="A7683" s="11"/>
      <c r="B7683" s="11"/>
      <c r="C7683" s="97"/>
      <c r="D7683" s="11"/>
      <c r="E7683" s="11"/>
      <c r="F7683" s="13"/>
      <c r="G7683" s="13"/>
      <c r="H7683" s="91"/>
      <c r="I7683" s="11"/>
      <c r="J7683" s="11"/>
      <c r="K7683" s="11"/>
      <c r="M7683" s="11"/>
      <c r="N7683" s="13"/>
      <c r="O7683" s="9"/>
      <c r="P7683" s="27"/>
      <c r="Q7683" s="29"/>
      <c r="R7683" s="29"/>
      <c r="S7683" s="27"/>
    </row>
    <row r="7684" spans="1:19" s="14" customFormat="1" x14ac:dyDescent="0.3">
      <c r="A7684" s="11"/>
      <c r="B7684" s="11"/>
      <c r="C7684" s="97"/>
      <c r="D7684" s="11"/>
      <c r="E7684" s="11"/>
      <c r="F7684" s="13"/>
      <c r="G7684" s="13"/>
      <c r="H7684" s="91"/>
      <c r="I7684" s="11"/>
      <c r="J7684" s="11"/>
      <c r="K7684" s="11"/>
      <c r="M7684" s="11"/>
      <c r="N7684" s="13"/>
      <c r="O7684" s="9"/>
      <c r="P7684" s="27"/>
      <c r="Q7684" s="29"/>
      <c r="R7684" s="29"/>
      <c r="S7684" s="27"/>
    </row>
    <row r="7685" spans="1:19" s="14" customFormat="1" x14ac:dyDescent="0.3">
      <c r="A7685" s="11"/>
      <c r="B7685" s="11"/>
      <c r="C7685" s="97"/>
      <c r="D7685" s="11"/>
      <c r="E7685" s="11"/>
      <c r="F7685" s="13"/>
      <c r="G7685" s="13"/>
      <c r="H7685" s="91"/>
      <c r="I7685" s="11"/>
      <c r="J7685" s="11"/>
      <c r="K7685" s="11"/>
      <c r="M7685" s="11"/>
      <c r="N7685" s="13"/>
      <c r="O7685" s="9"/>
      <c r="P7685" s="27"/>
      <c r="Q7685" s="29"/>
      <c r="R7685" s="29"/>
      <c r="S7685" s="27"/>
    </row>
    <row r="7686" spans="1:19" s="14" customFormat="1" x14ac:dyDescent="0.3">
      <c r="A7686" s="11"/>
      <c r="B7686" s="11"/>
      <c r="C7686" s="97"/>
      <c r="D7686" s="11"/>
      <c r="E7686" s="11"/>
      <c r="F7686" s="13"/>
      <c r="G7686" s="13"/>
      <c r="H7686" s="91"/>
      <c r="I7686" s="11"/>
      <c r="J7686" s="11"/>
      <c r="K7686" s="11"/>
      <c r="M7686" s="11"/>
      <c r="N7686" s="13"/>
      <c r="O7686" s="9"/>
      <c r="P7686" s="27"/>
      <c r="Q7686" s="29"/>
      <c r="R7686" s="29"/>
      <c r="S7686" s="27"/>
    </row>
    <row r="7687" spans="1:19" s="14" customFormat="1" x14ac:dyDescent="0.3">
      <c r="A7687" s="11"/>
      <c r="B7687" s="11"/>
      <c r="C7687" s="97"/>
      <c r="D7687" s="11"/>
      <c r="E7687" s="11"/>
      <c r="F7687" s="13"/>
      <c r="G7687" s="13"/>
      <c r="H7687" s="91"/>
      <c r="I7687" s="11"/>
      <c r="J7687" s="11"/>
      <c r="K7687" s="11"/>
      <c r="M7687" s="11"/>
      <c r="N7687" s="13"/>
      <c r="O7687" s="9"/>
      <c r="P7687" s="27"/>
      <c r="Q7687" s="29"/>
      <c r="R7687" s="29"/>
      <c r="S7687" s="27"/>
    </row>
    <row r="7688" spans="1:19" s="14" customFormat="1" x14ac:dyDescent="0.3">
      <c r="A7688" s="11"/>
      <c r="B7688" s="11"/>
      <c r="C7688" s="97"/>
      <c r="D7688" s="11"/>
      <c r="E7688" s="11"/>
      <c r="F7688" s="13"/>
      <c r="G7688" s="13"/>
      <c r="H7688" s="91"/>
      <c r="I7688" s="11"/>
      <c r="J7688" s="11"/>
      <c r="K7688" s="11"/>
      <c r="M7688" s="11"/>
      <c r="N7688" s="13"/>
      <c r="O7688" s="9"/>
      <c r="P7688" s="27"/>
      <c r="Q7688" s="29"/>
      <c r="R7688" s="29"/>
      <c r="S7688" s="27"/>
    </row>
    <row r="7689" spans="1:19" s="14" customFormat="1" x14ac:dyDescent="0.3">
      <c r="A7689" s="11"/>
      <c r="B7689" s="11"/>
      <c r="C7689" s="97"/>
      <c r="D7689" s="11"/>
      <c r="E7689" s="11"/>
      <c r="F7689" s="13"/>
      <c r="G7689" s="13"/>
      <c r="H7689" s="91"/>
      <c r="I7689" s="11"/>
      <c r="J7689" s="11"/>
      <c r="K7689" s="11"/>
      <c r="M7689" s="11"/>
      <c r="N7689" s="13"/>
      <c r="O7689" s="9"/>
      <c r="P7689" s="27"/>
      <c r="Q7689" s="29"/>
      <c r="R7689" s="29"/>
      <c r="S7689" s="27"/>
    </row>
    <row r="7690" spans="1:19" s="14" customFormat="1" x14ac:dyDescent="0.3">
      <c r="A7690" s="11"/>
      <c r="B7690" s="11"/>
      <c r="C7690" s="97"/>
      <c r="D7690" s="11"/>
      <c r="E7690" s="11"/>
      <c r="F7690" s="13"/>
      <c r="G7690" s="13"/>
      <c r="H7690" s="91"/>
      <c r="I7690" s="11"/>
      <c r="J7690" s="11"/>
      <c r="K7690" s="11"/>
      <c r="M7690" s="11"/>
      <c r="N7690" s="13"/>
      <c r="O7690" s="9"/>
      <c r="P7690" s="27"/>
      <c r="Q7690" s="29"/>
      <c r="R7690" s="29"/>
      <c r="S7690" s="27"/>
    </row>
    <row r="7691" spans="1:19" s="14" customFormat="1" x14ac:dyDescent="0.3">
      <c r="A7691" s="11"/>
      <c r="B7691" s="11"/>
      <c r="C7691" s="97"/>
      <c r="D7691" s="11"/>
      <c r="E7691" s="11"/>
      <c r="F7691" s="13"/>
      <c r="G7691" s="13"/>
      <c r="H7691" s="91"/>
      <c r="I7691" s="11"/>
      <c r="J7691" s="11"/>
      <c r="K7691" s="11"/>
      <c r="M7691" s="11"/>
      <c r="N7691" s="13"/>
      <c r="O7691" s="9"/>
      <c r="P7691" s="27"/>
      <c r="Q7691" s="29"/>
      <c r="R7691" s="29"/>
      <c r="S7691" s="27"/>
    </row>
    <row r="7692" spans="1:19" s="14" customFormat="1" x14ac:dyDescent="0.3">
      <c r="A7692" s="11"/>
      <c r="B7692" s="11"/>
      <c r="C7692" s="97"/>
      <c r="D7692" s="11"/>
      <c r="E7692" s="11"/>
      <c r="F7692" s="13"/>
      <c r="G7692" s="13"/>
      <c r="H7692" s="91"/>
      <c r="I7692" s="11"/>
      <c r="J7692" s="11"/>
      <c r="K7692" s="11"/>
      <c r="M7692" s="11"/>
      <c r="N7692" s="13"/>
      <c r="O7692" s="9"/>
      <c r="P7692" s="27"/>
      <c r="Q7692" s="29"/>
      <c r="R7692" s="29"/>
      <c r="S7692" s="27"/>
    </row>
    <row r="7693" spans="1:19" s="14" customFormat="1" x14ac:dyDescent="0.3">
      <c r="A7693" s="11"/>
      <c r="B7693" s="11"/>
      <c r="C7693" s="97"/>
      <c r="D7693" s="11"/>
      <c r="E7693" s="11"/>
      <c r="F7693" s="13"/>
      <c r="G7693" s="13"/>
      <c r="H7693" s="91"/>
      <c r="I7693" s="11"/>
      <c r="J7693" s="11"/>
      <c r="K7693" s="11"/>
      <c r="M7693" s="11"/>
      <c r="N7693" s="13"/>
      <c r="O7693" s="9"/>
      <c r="P7693" s="27"/>
      <c r="Q7693" s="29"/>
      <c r="R7693" s="29"/>
      <c r="S7693" s="27"/>
    </row>
    <row r="7694" spans="1:19" s="14" customFormat="1" x14ac:dyDescent="0.3">
      <c r="A7694" s="11"/>
      <c r="B7694" s="11"/>
      <c r="C7694" s="97"/>
      <c r="D7694" s="11"/>
      <c r="E7694" s="11"/>
      <c r="F7694" s="13"/>
      <c r="G7694" s="13"/>
      <c r="H7694" s="91"/>
      <c r="I7694" s="11"/>
      <c r="J7694" s="11"/>
      <c r="K7694" s="11"/>
      <c r="M7694" s="11"/>
      <c r="N7694" s="13"/>
      <c r="O7694" s="9"/>
      <c r="P7694" s="27"/>
      <c r="Q7694" s="29"/>
      <c r="R7694" s="29"/>
      <c r="S7694" s="27"/>
    </row>
    <row r="7695" spans="1:19" s="14" customFormat="1" x14ac:dyDescent="0.3">
      <c r="A7695" s="11"/>
      <c r="B7695" s="11"/>
      <c r="C7695" s="97"/>
      <c r="D7695" s="11"/>
      <c r="E7695" s="11"/>
      <c r="F7695" s="13"/>
      <c r="G7695" s="13"/>
      <c r="H7695" s="91"/>
      <c r="I7695" s="11"/>
      <c r="J7695" s="11"/>
      <c r="K7695" s="11"/>
      <c r="M7695" s="11"/>
      <c r="N7695" s="13"/>
      <c r="O7695" s="9"/>
      <c r="P7695" s="27"/>
      <c r="Q7695" s="29"/>
      <c r="R7695" s="29"/>
      <c r="S7695" s="27"/>
    </row>
    <row r="7696" spans="1:19" s="14" customFormat="1" x14ac:dyDescent="0.3">
      <c r="A7696" s="11"/>
      <c r="B7696" s="11"/>
      <c r="C7696" s="97"/>
      <c r="D7696" s="11"/>
      <c r="E7696" s="11"/>
      <c r="F7696" s="13"/>
      <c r="G7696" s="13"/>
      <c r="H7696" s="91"/>
      <c r="I7696" s="11"/>
      <c r="J7696" s="11"/>
      <c r="K7696" s="11"/>
      <c r="M7696" s="11"/>
      <c r="N7696" s="13"/>
      <c r="O7696" s="9"/>
      <c r="P7696" s="27"/>
      <c r="Q7696" s="29"/>
      <c r="R7696" s="29"/>
      <c r="S7696" s="27"/>
    </row>
    <row r="7697" spans="1:19" s="14" customFormat="1" x14ac:dyDescent="0.3">
      <c r="A7697" s="11"/>
      <c r="B7697" s="11"/>
      <c r="C7697" s="97"/>
      <c r="D7697" s="11"/>
      <c r="E7697" s="11"/>
      <c r="F7697" s="13"/>
      <c r="G7697" s="13"/>
      <c r="H7697" s="91"/>
      <c r="I7697" s="11"/>
      <c r="J7697" s="11"/>
      <c r="K7697" s="11"/>
      <c r="M7697" s="11"/>
      <c r="N7697" s="13"/>
      <c r="O7697" s="9"/>
      <c r="P7697" s="27"/>
      <c r="Q7697" s="29"/>
      <c r="R7697" s="29"/>
      <c r="S7697" s="27"/>
    </row>
    <row r="7698" spans="1:19" s="14" customFormat="1" x14ac:dyDescent="0.3">
      <c r="A7698" s="11"/>
      <c r="B7698" s="11"/>
      <c r="C7698" s="97"/>
      <c r="D7698" s="11"/>
      <c r="E7698" s="11"/>
      <c r="F7698" s="13"/>
      <c r="G7698" s="13"/>
      <c r="H7698" s="91"/>
      <c r="I7698" s="11"/>
      <c r="J7698" s="11"/>
      <c r="K7698" s="11"/>
      <c r="M7698" s="11"/>
      <c r="N7698" s="13"/>
      <c r="O7698" s="9"/>
      <c r="P7698" s="27"/>
      <c r="Q7698" s="29"/>
      <c r="R7698" s="29"/>
      <c r="S7698" s="27"/>
    </row>
    <row r="7699" spans="1:19" s="14" customFormat="1" x14ac:dyDescent="0.3">
      <c r="A7699" s="11"/>
      <c r="B7699" s="11"/>
      <c r="C7699" s="97"/>
      <c r="D7699" s="11"/>
      <c r="E7699" s="11"/>
      <c r="F7699" s="13"/>
      <c r="G7699" s="13"/>
      <c r="H7699" s="91"/>
      <c r="I7699" s="11"/>
      <c r="J7699" s="11"/>
      <c r="K7699" s="11"/>
      <c r="M7699" s="11"/>
      <c r="N7699" s="13"/>
      <c r="O7699" s="9"/>
      <c r="P7699" s="27"/>
      <c r="Q7699" s="29"/>
      <c r="R7699" s="29"/>
      <c r="S7699" s="27"/>
    </row>
    <row r="7700" spans="1:19" s="14" customFormat="1" x14ac:dyDescent="0.3">
      <c r="A7700" s="11"/>
      <c r="B7700" s="11"/>
      <c r="C7700" s="97"/>
      <c r="D7700" s="11"/>
      <c r="E7700" s="11"/>
      <c r="F7700" s="13"/>
      <c r="G7700" s="13"/>
      <c r="H7700" s="91"/>
      <c r="I7700" s="11"/>
      <c r="J7700" s="11"/>
      <c r="K7700" s="11"/>
      <c r="M7700" s="11"/>
      <c r="N7700" s="13"/>
      <c r="O7700" s="9"/>
      <c r="P7700" s="27"/>
      <c r="Q7700" s="29"/>
      <c r="R7700" s="29"/>
      <c r="S7700" s="27"/>
    </row>
    <row r="7701" spans="1:19" s="14" customFormat="1" x14ac:dyDescent="0.3">
      <c r="A7701" s="11"/>
      <c r="B7701" s="11"/>
      <c r="C7701" s="97"/>
      <c r="D7701" s="11"/>
      <c r="E7701" s="11"/>
      <c r="F7701" s="13"/>
      <c r="G7701" s="13"/>
      <c r="H7701" s="91"/>
      <c r="I7701" s="11"/>
      <c r="J7701" s="11"/>
      <c r="K7701" s="11"/>
      <c r="M7701" s="11"/>
      <c r="N7701" s="13"/>
      <c r="O7701" s="9"/>
      <c r="P7701" s="27"/>
      <c r="Q7701" s="29"/>
      <c r="R7701" s="29"/>
      <c r="S7701" s="27"/>
    </row>
    <row r="7702" spans="1:19" s="14" customFormat="1" x14ac:dyDescent="0.3">
      <c r="A7702" s="11"/>
      <c r="B7702" s="11"/>
      <c r="C7702" s="97"/>
      <c r="D7702" s="11"/>
      <c r="E7702" s="11"/>
      <c r="F7702" s="13"/>
      <c r="G7702" s="13"/>
      <c r="H7702" s="91"/>
      <c r="I7702" s="11"/>
      <c r="J7702" s="11"/>
      <c r="K7702" s="11"/>
      <c r="M7702" s="11"/>
      <c r="N7702" s="13"/>
      <c r="O7702" s="9"/>
      <c r="P7702" s="27"/>
      <c r="Q7702" s="29"/>
      <c r="R7702" s="29"/>
      <c r="S7702" s="27"/>
    </row>
    <row r="7703" spans="1:19" s="14" customFormat="1" x14ac:dyDescent="0.3">
      <c r="A7703" s="11"/>
      <c r="B7703" s="11"/>
      <c r="C7703" s="97"/>
      <c r="D7703" s="11"/>
      <c r="E7703" s="11"/>
      <c r="F7703" s="13"/>
      <c r="G7703" s="13"/>
      <c r="H7703" s="91"/>
      <c r="I7703" s="11"/>
      <c r="J7703" s="11"/>
      <c r="K7703" s="11"/>
      <c r="M7703" s="11"/>
      <c r="N7703" s="13"/>
      <c r="O7703" s="9"/>
      <c r="P7703" s="27"/>
      <c r="Q7703" s="29"/>
      <c r="R7703" s="29"/>
      <c r="S7703" s="27"/>
    </row>
    <row r="7704" spans="1:19" s="14" customFormat="1" x14ac:dyDescent="0.3">
      <c r="A7704" s="11"/>
      <c r="B7704" s="11"/>
      <c r="C7704" s="97"/>
      <c r="D7704" s="11"/>
      <c r="E7704" s="11"/>
      <c r="F7704" s="13"/>
      <c r="G7704" s="13"/>
      <c r="H7704" s="91"/>
      <c r="I7704" s="11"/>
      <c r="J7704" s="11"/>
      <c r="K7704" s="11"/>
      <c r="M7704" s="11"/>
      <c r="N7704" s="13"/>
      <c r="O7704" s="9"/>
      <c r="P7704" s="27"/>
      <c r="Q7704" s="29"/>
      <c r="R7704" s="29"/>
      <c r="S7704" s="27"/>
    </row>
    <row r="7705" spans="1:19" s="14" customFormat="1" x14ac:dyDescent="0.3">
      <c r="A7705" s="11"/>
      <c r="B7705" s="11"/>
      <c r="C7705" s="97"/>
      <c r="D7705" s="11"/>
      <c r="E7705" s="11"/>
      <c r="F7705" s="13"/>
      <c r="G7705" s="13"/>
      <c r="H7705" s="91"/>
      <c r="I7705" s="11"/>
      <c r="J7705" s="11"/>
      <c r="K7705" s="11"/>
      <c r="M7705" s="11"/>
      <c r="N7705" s="13"/>
      <c r="O7705" s="9"/>
      <c r="P7705" s="27"/>
      <c r="Q7705" s="29"/>
      <c r="R7705" s="29"/>
      <c r="S7705" s="27"/>
    </row>
    <row r="7706" spans="1:19" s="14" customFormat="1" x14ac:dyDescent="0.3">
      <c r="A7706" s="11"/>
      <c r="B7706" s="11"/>
      <c r="C7706" s="97"/>
      <c r="D7706" s="11"/>
      <c r="E7706" s="11"/>
      <c r="F7706" s="13"/>
      <c r="G7706" s="13"/>
      <c r="H7706" s="91"/>
      <c r="I7706" s="11"/>
      <c r="J7706" s="11"/>
      <c r="K7706" s="11"/>
      <c r="M7706" s="11"/>
      <c r="N7706" s="13"/>
      <c r="O7706" s="9"/>
      <c r="P7706" s="27"/>
      <c r="Q7706" s="29"/>
      <c r="R7706" s="29"/>
      <c r="S7706" s="27"/>
    </row>
    <row r="7707" spans="1:19" s="14" customFormat="1" x14ac:dyDescent="0.3">
      <c r="A7707" s="11"/>
      <c r="B7707" s="11"/>
      <c r="C7707" s="97"/>
      <c r="D7707" s="11"/>
      <c r="E7707" s="11"/>
      <c r="F7707" s="13"/>
      <c r="G7707" s="13"/>
      <c r="H7707" s="91"/>
      <c r="I7707" s="11"/>
      <c r="J7707" s="11"/>
      <c r="K7707" s="11"/>
      <c r="M7707" s="11"/>
      <c r="N7707" s="13"/>
      <c r="O7707" s="9"/>
      <c r="P7707" s="27"/>
      <c r="Q7707" s="29"/>
      <c r="R7707" s="29"/>
      <c r="S7707" s="27"/>
    </row>
    <row r="7708" spans="1:19" s="14" customFormat="1" x14ac:dyDescent="0.3">
      <c r="A7708" s="11"/>
      <c r="B7708" s="11"/>
      <c r="C7708" s="97"/>
      <c r="D7708" s="11"/>
      <c r="E7708" s="11"/>
      <c r="F7708" s="13"/>
      <c r="G7708" s="13"/>
      <c r="H7708" s="91"/>
      <c r="I7708" s="11"/>
      <c r="J7708" s="11"/>
      <c r="K7708" s="11"/>
      <c r="M7708" s="11"/>
      <c r="N7708" s="13"/>
      <c r="O7708" s="9"/>
      <c r="P7708" s="27"/>
      <c r="Q7708" s="29"/>
      <c r="R7708" s="29"/>
      <c r="S7708" s="27"/>
    </row>
    <row r="7709" spans="1:19" s="14" customFormat="1" x14ac:dyDescent="0.3">
      <c r="A7709" s="11"/>
      <c r="B7709" s="11"/>
      <c r="C7709" s="97"/>
      <c r="D7709" s="11"/>
      <c r="E7709" s="11"/>
      <c r="F7709" s="13"/>
      <c r="G7709" s="13"/>
      <c r="H7709" s="91"/>
      <c r="I7709" s="11"/>
      <c r="J7709" s="11"/>
      <c r="K7709" s="11"/>
      <c r="M7709" s="11"/>
      <c r="N7709" s="13"/>
      <c r="O7709" s="9"/>
      <c r="P7709" s="27"/>
      <c r="Q7709" s="29"/>
      <c r="R7709" s="29"/>
      <c r="S7709" s="27"/>
    </row>
    <row r="7710" spans="1:19" s="14" customFormat="1" x14ac:dyDescent="0.3">
      <c r="A7710" s="11"/>
      <c r="B7710" s="11"/>
      <c r="C7710" s="97"/>
      <c r="D7710" s="11"/>
      <c r="E7710" s="11"/>
      <c r="F7710" s="13"/>
      <c r="G7710" s="13"/>
      <c r="H7710" s="91"/>
      <c r="I7710" s="11"/>
      <c r="J7710" s="11"/>
      <c r="K7710" s="11"/>
      <c r="M7710" s="11"/>
      <c r="N7710" s="13"/>
      <c r="O7710" s="9"/>
      <c r="P7710" s="27"/>
      <c r="Q7710" s="29"/>
      <c r="R7710" s="29"/>
      <c r="S7710" s="27"/>
    </row>
    <row r="7711" spans="1:19" s="14" customFormat="1" x14ac:dyDescent="0.3">
      <c r="A7711" s="11"/>
      <c r="B7711" s="11"/>
      <c r="C7711" s="97"/>
      <c r="D7711" s="11"/>
      <c r="E7711" s="11"/>
      <c r="F7711" s="13"/>
      <c r="G7711" s="13"/>
      <c r="H7711" s="91"/>
      <c r="I7711" s="11"/>
      <c r="J7711" s="11"/>
      <c r="K7711" s="11"/>
      <c r="M7711" s="11"/>
      <c r="N7711" s="13"/>
      <c r="O7711" s="9"/>
      <c r="P7711" s="27"/>
      <c r="Q7711" s="29"/>
      <c r="R7711" s="29"/>
      <c r="S7711" s="27"/>
    </row>
    <row r="7712" spans="1:19" s="14" customFormat="1" x14ac:dyDescent="0.3">
      <c r="A7712" s="11"/>
      <c r="B7712" s="11"/>
      <c r="C7712" s="97"/>
      <c r="D7712" s="11"/>
      <c r="E7712" s="11"/>
      <c r="F7712" s="13"/>
      <c r="G7712" s="13"/>
      <c r="H7712" s="91"/>
      <c r="I7712" s="11"/>
      <c r="J7712" s="11"/>
      <c r="K7712" s="11"/>
      <c r="M7712" s="11"/>
      <c r="N7712" s="13"/>
      <c r="O7712" s="9"/>
      <c r="P7712" s="27"/>
      <c r="Q7712" s="29"/>
      <c r="R7712" s="29"/>
      <c r="S7712" s="27"/>
    </row>
    <row r="7713" spans="1:19" s="14" customFormat="1" x14ac:dyDescent="0.3">
      <c r="A7713" s="11"/>
      <c r="B7713" s="11"/>
      <c r="C7713" s="97"/>
      <c r="D7713" s="11"/>
      <c r="E7713" s="11"/>
      <c r="F7713" s="13"/>
      <c r="G7713" s="13"/>
      <c r="H7713" s="91"/>
      <c r="I7713" s="11"/>
      <c r="J7713" s="11"/>
      <c r="K7713" s="11"/>
      <c r="M7713" s="11"/>
      <c r="N7713" s="13"/>
      <c r="O7713" s="9"/>
      <c r="P7713" s="27"/>
      <c r="Q7713" s="29"/>
      <c r="R7713" s="29"/>
      <c r="S7713" s="27"/>
    </row>
    <row r="7714" spans="1:19" s="14" customFormat="1" x14ac:dyDescent="0.3">
      <c r="A7714" s="11"/>
      <c r="B7714" s="11"/>
      <c r="C7714" s="97"/>
      <c r="D7714" s="11"/>
      <c r="E7714" s="11"/>
      <c r="F7714" s="13"/>
      <c r="G7714" s="13"/>
      <c r="H7714" s="91"/>
      <c r="I7714" s="11"/>
      <c r="J7714" s="11"/>
      <c r="K7714" s="11"/>
      <c r="M7714" s="11"/>
      <c r="N7714" s="13"/>
      <c r="O7714" s="9"/>
      <c r="P7714" s="27"/>
      <c r="Q7714" s="29"/>
      <c r="R7714" s="29"/>
      <c r="S7714" s="27"/>
    </row>
    <row r="7715" spans="1:19" s="14" customFormat="1" x14ac:dyDescent="0.3">
      <c r="A7715" s="11"/>
      <c r="B7715" s="11"/>
      <c r="C7715" s="97"/>
      <c r="D7715" s="11"/>
      <c r="E7715" s="11"/>
      <c r="F7715" s="13"/>
      <c r="G7715" s="13"/>
      <c r="H7715" s="91"/>
      <c r="I7715" s="11"/>
      <c r="J7715" s="11"/>
      <c r="K7715" s="11"/>
      <c r="M7715" s="11"/>
      <c r="N7715" s="13"/>
      <c r="O7715" s="9"/>
      <c r="P7715" s="27"/>
      <c r="Q7715" s="29"/>
      <c r="R7715" s="29"/>
      <c r="S7715" s="27"/>
    </row>
    <row r="7716" spans="1:19" s="14" customFormat="1" x14ac:dyDescent="0.3">
      <c r="A7716" s="11"/>
      <c r="B7716" s="11"/>
      <c r="C7716" s="97"/>
      <c r="D7716" s="11"/>
      <c r="E7716" s="11"/>
      <c r="F7716" s="13"/>
      <c r="G7716" s="13"/>
      <c r="H7716" s="91"/>
      <c r="I7716" s="11"/>
      <c r="J7716" s="11"/>
      <c r="K7716" s="11"/>
      <c r="M7716" s="11"/>
      <c r="N7716" s="13"/>
      <c r="O7716" s="9"/>
      <c r="P7716" s="27"/>
      <c r="Q7716" s="29"/>
      <c r="R7716" s="29"/>
      <c r="S7716" s="27"/>
    </row>
    <row r="7717" spans="1:19" s="14" customFormat="1" x14ac:dyDescent="0.3">
      <c r="A7717" s="11"/>
      <c r="B7717" s="11"/>
      <c r="C7717" s="97"/>
      <c r="D7717" s="11"/>
      <c r="E7717" s="11"/>
      <c r="F7717" s="13"/>
      <c r="G7717" s="13"/>
      <c r="H7717" s="91"/>
      <c r="I7717" s="11"/>
      <c r="J7717" s="11"/>
      <c r="K7717" s="11"/>
      <c r="M7717" s="11"/>
      <c r="N7717" s="13"/>
      <c r="O7717" s="9"/>
      <c r="P7717" s="27"/>
      <c r="Q7717" s="29"/>
      <c r="R7717" s="29"/>
      <c r="S7717" s="27"/>
    </row>
    <row r="7718" spans="1:19" s="14" customFormat="1" x14ac:dyDescent="0.3">
      <c r="A7718" s="11"/>
      <c r="B7718" s="11"/>
      <c r="C7718" s="97"/>
      <c r="D7718" s="11"/>
      <c r="E7718" s="11"/>
      <c r="F7718" s="13"/>
      <c r="G7718" s="13"/>
      <c r="H7718" s="91"/>
      <c r="I7718" s="11"/>
      <c r="J7718" s="11"/>
      <c r="K7718" s="11"/>
      <c r="M7718" s="11"/>
      <c r="N7718" s="13"/>
      <c r="O7718" s="9"/>
      <c r="P7718" s="27"/>
      <c r="Q7718" s="29"/>
      <c r="R7718" s="29"/>
      <c r="S7718" s="27"/>
    </row>
    <row r="7719" spans="1:19" s="14" customFormat="1" x14ac:dyDescent="0.3">
      <c r="A7719" s="11"/>
      <c r="B7719" s="11"/>
      <c r="C7719" s="97"/>
      <c r="D7719" s="11"/>
      <c r="E7719" s="11"/>
      <c r="F7719" s="13"/>
      <c r="G7719" s="13"/>
      <c r="H7719" s="91"/>
      <c r="I7719" s="11"/>
      <c r="J7719" s="11"/>
      <c r="K7719" s="11"/>
      <c r="M7719" s="11"/>
      <c r="N7719" s="13"/>
      <c r="O7719" s="9"/>
      <c r="P7719" s="27"/>
      <c r="Q7719" s="29"/>
      <c r="R7719" s="29"/>
      <c r="S7719" s="27"/>
    </row>
    <row r="7720" spans="1:19" s="14" customFormat="1" x14ac:dyDescent="0.3">
      <c r="A7720" s="11"/>
      <c r="B7720" s="11"/>
      <c r="C7720" s="97"/>
      <c r="D7720" s="11"/>
      <c r="E7720" s="11"/>
      <c r="F7720" s="13"/>
      <c r="G7720" s="13"/>
      <c r="H7720" s="91"/>
      <c r="I7720" s="11"/>
      <c r="J7720" s="11"/>
      <c r="K7720" s="11"/>
      <c r="M7720" s="11"/>
      <c r="N7720" s="13"/>
      <c r="O7720" s="9"/>
      <c r="P7720" s="27"/>
      <c r="Q7720" s="29"/>
      <c r="R7720" s="29"/>
      <c r="S7720" s="27"/>
    </row>
    <row r="7721" spans="1:19" s="14" customFormat="1" x14ac:dyDescent="0.3">
      <c r="A7721" s="11"/>
      <c r="B7721" s="11"/>
      <c r="C7721" s="97"/>
      <c r="D7721" s="11"/>
      <c r="E7721" s="11"/>
      <c r="F7721" s="13"/>
      <c r="G7721" s="13"/>
      <c r="H7721" s="91"/>
      <c r="I7721" s="11"/>
      <c r="J7721" s="11"/>
      <c r="K7721" s="11"/>
      <c r="M7721" s="11"/>
      <c r="N7721" s="13"/>
      <c r="O7721" s="9"/>
      <c r="P7721" s="27"/>
      <c r="Q7721" s="29"/>
      <c r="R7721" s="29"/>
      <c r="S7721" s="27"/>
    </row>
    <row r="7722" spans="1:19" s="14" customFormat="1" x14ac:dyDescent="0.3">
      <c r="A7722" s="11"/>
      <c r="B7722" s="11"/>
      <c r="C7722" s="97"/>
      <c r="D7722" s="11"/>
      <c r="E7722" s="11"/>
      <c r="F7722" s="13"/>
      <c r="G7722" s="13"/>
      <c r="H7722" s="91"/>
      <c r="I7722" s="11"/>
      <c r="J7722" s="11"/>
      <c r="K7722" s="11"/>
      <c r="M7722" s="11"/>
      <c r="N7722" s="13"/>
      <c r="O7722" s="9"/>
      <c r="P7722" s="27"/>
      <c r="Q7722" s="29"/>
      <c r="R7722" s="29"/>
      <c r="S7722" s="27"/>
    </row>
    <row r="7723" spans="1:19" s="14" customFormat="1" x14ac:dyDescent="0.3">
      <c r="A7723" s="11"/>
      <c r="B7723" s="11"/>
      <c r="C7723" s="97"/>
      <c r="D7723" s="11"/>
      <c r="E7723" s="11"/>
      <c r="F7723" s="13"/>
      <c r="G7723" s="13"/>
      <c r="H7723" s="91"/>
      <c r="I7723" s="11"/>
      <c r="J7723" s="11"/>
      <c r="K7723" s="11"/>
      <c r="M7723" s="11"/>
      <c r="N7723" s="13"/>
      <c r="O7723" s="9"/>
      <c r="P7723" s="27"/>
      <c r="Q7723" s="29"/>
      <c r="R7723" s="29"/>
      <c r="S7723" s="27"/>
    </row>
    <row r="7724" spans="1:19" s="14" customFormat="1" x14ac:dyDescent="0.3">
      <c r="A7724" s="11"/>
      <c r="B7724" s="11"/>
      <c r="C7724" s="97"/>
      <c r="D7724" s="11"/>
      <c r="E7724" s="11"/>
      <c r="F7724" s="13"/>
      <c r="G7724" s="13"/>
      <c r="H7724" s="91"/>
      <c r="I7724" s="11"/>
      <c r="J7724" s="11"/>
      <c r="K7724" s="11"/>
      <c r="M7724" s="11"/>
      <c r="N7724" s="13"/>
      <c r="O7724" s="9"/>
      <c r="P7724" s="27"/>
      <c r="Q7724" s="29"/>
      <c r="R7724" s="29"/>
      <c r="S7724" s="27"/>
    </row>
    <row r="7725" spans="1:19" s="14" customFormat="1" x14ac:dyDescent="0.3">
      <c r="A7725" s="11"/>
      <c r="B7725" s="11"/>
      <c r="C7725" s="97"/>
      <c r="D7725" s="11"/>
      <c r="E7725" s="11"/>
      <c r="F7725" s="13"/>
      <c r="G7725" s="13"/>
      <c r="H7725" s="91"/>
      <c r="I7725" s="11"/>
      <c r="J7725" s="11"/>
      <c r="K7725" s="11"/>
      <c r="M7725" s="11"/>
      <c r="N7725" s="13"/>
      <c r="O7725" s="9"/>
      <c r="P7725" s="27"/>
      <c r="Q7725" s="29"/>
      <c r="R7725" s="29"/>
      <c r="S7725" s="27"/>
    </row>
    <row r="7726" spans="1:19" s="14" customFormat="1" x14ac:dyDescent="0.3">
      <c r="A7726" s="11"/>
      <c r="B7726" s="11"/>
      <c r="C7726" s="97"/>
      <c r="D7726" s="11"/>
      <c r="E7726" s="11"/>
      <c r="F7726" s="13"/>
      <c r="G7726" s="13"/>
      <c r="H7726" s="91"/>
      <c r="I7726" s="11"/>
      <c r="J7726" s="11"/>
      <c r="K7726" s="11"/>
      <c r="M7726" s="11"/>
      <c r="N7726" s="13"/>
      <c r="O7726" s="9"/>
      <c r="P7726" s="27"/>
      <c r="Q7726" s="29"/>
      <c r="R7726" s="29"/>
      <c r="S7726" s="27"/>
    </row>
    <row r="7727" spans="1:19" s="14" customFormat="1" x14ac:dyDescent="0.3">
      <c r="A7727" s="11"/>
      <c r="B7727" s="11"/>
      <c r="C7727" s="97"/>
      <c r="D7727" s="11"/>
      <c r="E7727" s="11"/>
      <c r="F7727" s="13"/>
      <c r="G7727" s="13"/>
      <c r="H7727" s="91"/>
      <c r="I7727" s="11"/>
      <c r="J7727" s="11"/>
      <c r="K7727" s="11"/>
      <c r="M7727" s="11"/>
      <c r="N7727" s="13"/>
      <c r="O7727" s="9"/>
      <c r="P7727" s="27"/>
      <c r="Q7727" s="29"/>
      <c r="R7727" s="29"/>
      <c r="S7727" s="27"/>
    </row>
    <row r="7728" spans="1:19" s="14" customFormat="1" x14ac:dyDescent="0.3">
      <c r="A7728" s="11"/>
      <c r="B7728" s="11"/>
      <c r="C7728" s="97"/>
      <c r="D7728" s="11"/>
      <c r="E7728" s="11"/>
      <c r="F7728" s="13"/>
      <c r="G7728" s="13"/>
      <c r="H7728" s="91"/>
      <c r="I7728" s="11"/>
      <c r="J7728" s="11"/>
      <c r="K7728" s="11"/>
      <c r="M7728" s="11"/>
      <c r="N7728" s="13"/>
      <c r="O7728" s="9"/>
      <c r="P7728" s="27"/>
      <c r="Q7728" s="29"/>
      <c r="R7728" s="29"/>
      <c r="S7728" s="27"/>
    </row>
    <row r="7729" spans="1:19" s="14" customFormat="1" x14ac:dyDescent="0.3">
      <c r="A7729" s="11"/>
      <c r="B7729" s="11"/>
      <c r="C7729" s="97"/>
      <c r="D7729" s="11"/>
      <c r="E7729" s="11"/>
      <c r="F7729" s="13"/>
      <c r="G7729" s="13"/>
      <c r="H7729" s="91"/>
      <c r="I7729" s="11"/>
      <c r="J7729" s="11"/>
      <c r="K7729" s="11"/>
      <c r="M7729" s="11"/>
      <c r="N7729" s="13"/>
      <c r="O7729" s="9"/>
      <c r="P7729" s="27"/>
      <c r="Q7729" s="29"/>
      <c r="R7729" s="29"/>
      <c r="S7729" s="27"/>
    </row>
    <row r="7730" spans="1:19" s="14" customFormat="1" x14ac:dyDescent="0.3">
      <c r="A7730" s="11"/>
      <c r="B7730" s="11"/>
      <c r="C7730" s="97"/>
      <c r="D7730" s="11"/>
      <c r="E7730" s="11"/>
      <c r="F7730" s="13"/>
      <c r="G7730" s="13"/>
      <c r="H7730" s="91"/>
      <c r="I7730" s="11"/>
      <c r="J7730" s="11"/>
      <c r="K7730" s="11"/>
      <c r="M7730" s="11"/>
      <c r="N7730" s="13"/>
      <c r="O7730" s="9"/>
      <c r="P7730" s="27"/>
      <c r="Q7730" s="29"/>
      <c r="R7730" s="29"/>
      <c r="S7730" s="27"/>
    </row>
    <row r="7731" spans="1:19" s="14" customFormat="1" x14ac:dyDescent="0.3">
      <c r="A7731" s="11"/>
      <c r="B7731" s="11"/>
      <c r="C7731" s="97"/>
      <c r="D7731" s="11"/>
      <c r="E7731" s="11"/>
      <c r="F7731" s="13"/>
      <c r="G7731" s="13"/>
      <c r="H7731" s="91"/>
      <c r="I7731" s="11"/>
      <c r="J7731" s="11"/>
      <c r="K7731" s="11"/>
      <c r="M7731" s="11"/>
      <c r="N7731" s="13"/>
      <c r="O7731" s="9"/>
      <c r="P7731" s="27"/>
      <c r="Q7731" s="29"/>
      <c r="R7731" s="29"/>
      <c r="S7731" s="27"/>
    </row>
    <row r="7732" spans="1:19" s="14" customFormat="1" x14ac:dyDescent="0.3">
      <c r="A7732" s="11"/>
      <c r="B7732" s="11"/>
      <c r="C7732" s="97"/>
      <c r="D7732" s="11"/>
      <c r="E7732" s="11"/>
      <c r="F7732" s="13"/>
      <c r="G7732" s="13"/>
      <c r="H7732" s="91"/>
      <c r="I7732" s="11"/>
      <c r="J7732" s="11"/>
      <c r="K7732" s="11"/>
      <c r="M7732" s="11"/>
      <c r="N7732" s="13"/>
      <c r="O7732" s="9"/>
      <c r="P7732" s="27"/>
      <c r="Q7732" s="29"/>
      <c r="R7732" s="29"/>
      <c r="S7732" s="27"/>
    </row>
    <row r="7733" spans="1:19" s="14" customFormat="1" x14ac:dyDescent="0.3">
      <c r="A7733" s="11"/>
      <c r="B7733" s="11"/>
      <c r="C7733" s="97"/>
      <c r="D7733" s="11"/>
      <c r="E7733" s="11"/>
      <c r="F7733" s="13"/>
      <c r="G7733" s="13"/>
      <c r="H7733" s="91"/>
      <c r="I7733" s="11"/>
      <c r="J7733" s="11"/>
      <c r="K7733" s="11"/>
      <c r="M7733" s="11"/>
      <c r="N7733" s="13"/>
      <c r="O7733" s="9"/>
      <c r="P7733" s="27"/>
      <c r="Q7733" s="29"/>
      <c r="R7733" s="29"/>
      <c r="S7733" s="27"/>
    </row>
    <row r="7734" spans="1:19" s="14" customFormat="1" x14ac:dyDescent="0.3">
      <c r="A7734" s="11"/>
      <c r="B7734" s="11"/>
      <c r="C7734" s="97"/>
      <c r="D7734" s="11"/>
      <c r="E7734" s="11"/>
      <c r="F7734" s="13"/>
      <c r="G7734" s="13"/>
      <c r="H7734" s="91"/>
      <c r="I7734" s="11"/>
      <c r="J7734" s="11"/>
      <c r="K7734" s="11"/>
      <c r="M7734" s="11"/>
      <c r="N7734" s="13"/>
      <c r="O7734" s="9"/>
      <c r="P7734" s="27"/>
      <c r="Q7734" s="29"/>
      <c r="R7734" s="29"/>
      <c r="S7734" s="27"/>
    </row>
    <row r="7735" spans="1:19" s="14" customFormat="1" x14ac:dyDescent="0.3">
      <c r="A7735" s="11"/>
      <c r="B7735" s="11"/>
      <c r="C7735" s="97"/>
      <c r="D7735" s="11"/>
      <c r="E7735" s="11"/>
      <c r="F7735" s="13"/>
      <c r="G7735" s="13"/>
      <c r="H7735" s="91"/>
      <c r="I7735" s="11"/>
      <c r="J7735" s="11"/>
      <c r="K7735" s="11"/>
      <c r="M7735" s="11"/>
      <c r="N7735" s="13"/>
      <c r="O7735" s="9"/>
      <c r="P7735" s="27"/>
      <c r="Q7735" s="29"/>
      <c r="R7735" s="29"/>
      <c r="S7735" s="27"/>
    </row>
    <row r="7736" spans="1:19" s="14" customFormat="1" x14ac:dyDescent="0.3">
      <c r="A7736" s="11"/>
      <c r="B7736" s="11"/>
      <c r="C7736" s="97"/>
      <c r="D7736" s="11"/>
      <c r="E7736" s="11"/>
      <c r="F7736" s="13"/>
      <c r="G7736" s="13"/>
      <c r="H7736" s="91"/>
      <c r="I7736" s="11"/>
      <c r="J7736" s="11"/>
      <c r="K7736" s="11"/>
      <c r="M7736" s="11"/>
      <c r="N7736" s="13"/>
      <c r="O7736" s="9"/>
      <c r="P7736" s="27"/>
      <c r="Q7736" s="29"/>
      <c r="R7736" s="29"/>
      <c r="S7736" s="27"/>
    </row>
    <row r="7737" spans="1:19" s="14" customFormat="1" x14ac:dyDescent="0.3">
      <c r="A7737" s="11"/>
      <c r="B7737" s="11"/>
      <c r="C7737" s="97"/>
      <c r="D7737" s="11"/>
      <c r="E7737" s="11"/>
      <c r="F7737" s="13"/>
      <c r="G7737" s="13"/>
      <c r="H7737" s="91"/>
      <c r="I7737" s="11"/>
      <c r="J7737" s="11"/>
      <c r="K7737" s="11"/>
      <c r="M7737" s="11"/>
      <c r="N7737" s="13"/>
      <c r="O7737" s="9"/>
      <c r="P7737" s="27"/>
      <c r="Q7737" s="29"/>
      <c r="R7737" s="29"/>
      <c r="S7737" s="27"/>
    </row>
    <row r="7738" spans="1:19" s="14" customFormat="1" x14ac:dyDescent="0.3">
      <c r="A7738" s="11"/>
      <c r="B7738" s="11"/>
      <c r="C7738" s="97"/>
      <c r="D7738" s="11"/>
      <c r="E7738" s="11"/>
      <c r="F7738" s="13"/>
      <c r="G7738" s="13"/>
      <c r="H7738" s="91"/>
      <c r="I7738" s="11"/>
      <c r="J7738" s="11"/>
      <c r="K7738" s="11"/>
      <c r="M7738" s="11"/>
      <c r="N7738" s="13"/>
      <c r="O7738" s="9"/>
      <c r="P7738" s="27"/>
      <c r="Q7738" s="29"/>
      <c r="R7738" s="29"/>
      <c r="S7738" s="27"/>
    </row>
    <row r="7739" spans="1:19" s="14" customFormat="1" x14ac:dyDescent="0.3">
      <c r="A7739" s="11"/>
      <c r="B7739" s="11"/>
      <c r="C7739" s="97"/>
      <c r="D7739" s="11"/>
      <c r="E7739" s="11"/>
      <c r="F7739" s="13"/>
      <c r="G7739" s="13"/>
      <c r="H7739" s="91"/>
      <c r="I7739" s="11"/>
      <c r="J7739" s="11"/>
      <c r="K7739" s="11"/>
      <c r="M7739" s="11"/>
      <c r="N7739" s="13"/>
      <c r="O7739" s="9"/>
      <c r="P7739" s="27"/>
      <c r="Q7739" s="29"/>
      <c r="R7739" s="29"/>
      <c r="S7739" s="27"/>
    </row>
    <row r="7740" spans="1:19" s="14" customFormat="1" x14ac:dyDescent="0.3">
      <c r="A7740" s="11"/>
      <c r="B7740" s="11"/>
      <c r="C7740" s="97"/>
      <c r="D7740" s="11"/>
      <c r="E7740" s="11"/>
      <c r="F7740" s="13"/>
      <c r="G7740" s="13"/>
      <c r="H7740" s="91"/>
      <c r="I7740" s="11"/>
      <c r="J7740" s="11"/>
      <c r="K7740" s="11"/>
      <c r="M7740" s="11"/>
      <c r="N7740" s="13"/>
      <c r="O7740" s="9"/>
      <c r="P7740" s="27"/>
      <c r="Q7740" s="29"/>
      <c r="R7740" s="29"/>
      <c r="S7740" s="27"/>
    </row>
    <row r="7741" spans="1:19" s="14" customFormat="1" x14ac:dyDescent="0.3">
      <c r="A7741" s="11"/>
      <c r="B7741" s="11"/>
      <c r="C7741" s="97"/>
      <c r="D7741" s="11"/>
      <c r="E7741" s="11"/>
      <c r="F7741" s="13"/>
      <c r="G7741" s="13"/>
      <c r="H7741" s="91"/>
      <c r="I7741" s="11"/>
      <c r="J7741" s="11"/>
      <c r="K7741" s="11"/>
      <c r="M7741" s="11"/>
      <c r="N7741" s="13"/>
      <c r="O7741" s="9"/>
      <c r="P7741" s="27"/>
      <c r="Q7741" s="29"/>
      <c r="R7741" s="29"/>
      <c r="S7741" s="27"/>
    </row>
    <row r="7742" spans="1:19" s="14" customFormat="1" x14ac:dyDescent="0.3">
      <c r="A7742" s="11"/>
      <c r="B7742" s="11"/>
      <c r="C7742" s="97"/>
      <c r="D7742" s="11"/>
      <c r="E7742" s="11"/>
      <c r="F7742" s="13"/>
      <c r="G7742" s="13"/>
      <c r="H7742" s="91"/>
      <c r="I7742" s="11"/>
      <c r="J7742" s="11"/>
      <c r="K7742" s="11"/>
      <c r="M7742" s="11"/>
      <c r="N7742" s="13"/>
      <c r="O7742" s="9"/>
      <c r="P7742" s="27"/>
      <c r="Q7742" s="29"/>
      <c r="R7742" s="29"/>
      <c r="S7742" s="27"/>
    </row>
    <row r="7743" spans="1:19" s="14" customFormat="1" x14ac:dyDescent="0.3">
      <c r="A7743" s="11"/>
      <c r="B7743" s="11"/>
      <c r="C7743" s="97"/>
      <c r="D7743" s="11"/>
      <c r="E7743" s="11"/>
      <c r="F7743" s="13"/>
      <c r="G7743" s="13"/>
      <c r="H7743" s="91"/>
      <c r="I7743" s="11"/>
      <c r="J7743" s="11"/>
      <c r="K7743" s="11"/>
      <c r="M7743" s="11"/>
      <c r="N7743" s="13"/>
      <c r="O7743" s="9"/>
      <c r="P7743" s="27"/>
      <c r="Q7743" s="29"/>
      <c r="R7743" s="29"/>
      <c r="S7743" s="27"/>
    </row>
    <row r="7744" spans="1:19" s="14" customFormat="1" x14ac:dyDescent="0.3">
      <c r="A7744" s="11"/>
      <c r="B7744" s="11"/>
      <c r="C7744" s="97"/>
      <c r="D7744" s="11"/>
      <c r="E7744" s="11"/>
      <c r="F7744" s="13"/>
      <c r="G7744" s="13"/>
      <c r="H7744" s="91"/>
      <c r="I7744" s="11"/>
      <c r="J7744" s="11"/>
      <c r="K7744" s="11"/>
      <c r="M7744" s="11"/>
      <c r="N7744" s="13"/>
      <c r="O7744" s="9"/>
      <c r="P7744" s="27"/>
      <c r="Q7744" s="29"/>
      <c r="R7744" s="29"/>
      <c r="S7744" s="27"/>
    </row>
    <row r="7745" spans="1:19" s="14" customFormat="1" x14ac:dyDescent="0.3">
      <c r="A7745" s="11"/>
      <c r="B7745" s="11"/>
      <c r="C7745" s="97"/>
      <c r="D7745" s="11"/>
      <c r="E7745" s="11"/>
      <c r="F7745" s="13"/>
      <c r="G7745" s="13"/>
      <c r="H7745" s="91"/>
      <c r="I7745" s="11"/>
      <c r="J7745" s="11"/>
      <c r="K7745" s="11"/>
      <c r="M7745" s="11"/>
      <c r="N7745" s="13"/>
      <c r="O7745" s="9"/>
      <c r="P7745" s="27"/>
      <c r="Q7745" s="29"/>
      <c r="R7745" s="29"/>
      <c r="S7745" s="27"/>
    </row>
    <row r="7746" spans="1:19" s="14" customFormat="1" x14ac:dyDescent="0.3">
      <c r="A7746" s="11"/>
      <c r="B7746" s="11"/>
      <c r="C7746" s="97"/>
      <c r="D7746" s="11"/>
      <c r="E7746" s="11"/>
      <c r="F7746" s="13"/>
      <c r="G7746" s="13"/>
      <c r="H7746" s="91"/>
      <c r="I7746" s="11"/>
      <c r="J7746" s="11"/>
      <c r="K7746" s="11"/>
      <c r="M7746" s="11"/>
      <c r="N7746" s="13"/>
      <c r="O7746" s="9"/>
      <c r="P7746" s="27"/>
      <c r="Q7746" s="29"/>
      <c r="R7746" s="29"/>
      <c r="S7746" s="27"/>
    </row>
    <row r="7747" spans="1:19" s="14" customFormat="1" x14ac:dyDescent="0.3">
      <c r="A7747" s="11"/>
      <c r="B7747" s="11"/>
      <c r="C7747" s="97"/>
      <c r="D7747" s="11"/>
      <c r="E7747" s="11"/>
      <c r="F7747" s="13"/>
      <c r="G7747" s="13"/>
      <c r="H7747" s="91"/>
      <c r="I7747" s="11"/>
      <c r="J7747" s="11"/>
      <c r="K7747" s="11"/>
      <c r="M7747" s="11"/>
      <c r="N7747" s="13"/>
      <c r="O7747" s="9"/>
      <c r="P7747" s="27"/>
      <c r="Q7747" s="29"/>
      <c r="R7747" s="29"/>
      <c r="S7747" s="27"/>
    </row>
    <row r="7748" spans="1:19" s="14" customFormat="1" x14ac:dyDescent="0.3">
      <c r="A7748" s="11"/>
      <c r="B7748" s="11"/>
      <c r="C7748" s="97"/>
      <c r="D7748" s="11"/>
      <c r="E7748" s="11"/>
      <c r="F7748" s="13"/>
      <c r="G7748" s="13"/>
      <c r="H7748" s="91"/>
      <c r="I7748" s="11"/>
      <c r="J7748" s="11"/>
      <c r="K7748" s="11"/>
      <c r="M7748" s="11"/>
      <c r="N7748" s="13"/>
      <c r="O7748" s="9"/>
      <c r="P7748" s="27"/>
      <c r="Q7748" s="29"/>
      <c r="R7748" s="29"/>
      <c r="S7748" s="27"/>
    </row>
    <row r="7749" spans="1:19" s="14" customFormat="1" x14ac:dyDescent="0.3">
      <c r="A7749" s="11"/>
      <c r="B7749" s="11"/>
      <c r="C7749" s="97"/>
      <c r="D7749" s="11"/>
      <c r="E7749" s="11"/>
      <c r="F7749" s="13"/>
      <c r="G7749" s="13"/>
      <c r="H7749" s="91"/>
      <c r="I7749" s="11"/>
      <c r="J7749" s="11"/>
      <c r="K7749" s="11"/>
      <c r="M7749" s="11"/>
      <c r="N7749" s="13"/>
      <c r="O7749" s="9"/>
      <c r="P7749" s="27"/>
      <c r="Q7749" s="29"/>
      <c r="R7749" s="29"/>
      <c r="S7749" s="27"/>
    </row>
    <row r="7750" spans="1:19" s="14" customFormat="1" x14ac:dyDescent="0.3">
      <c r="A7750" s="11"/>
      <c r="B7750" s="11"/>
      <c r="C7750" s="97"/>
      <c r="D7750" s="11"/>
      <c r="E7750" s="11"/>
      <c r="F7750" s="13"/>
      <c r="G7750" s="13"/>
      <c r="H7750" s="91"/>
      <c r="I7750" s="11"/>
      <c r="J7750" s="11"/>
      <c r="K7750" s="11"/>
      <c r="M7750" s="11"/>
      <c r="N7750" s="13"/>
      <c r="O7750" s="9"/>
      <c r="P7750" s="27"/>
      <c r="Q7750" s="29"/>
      <c r="R7750" s="29"/>
      <c r="S7750" s="27"/>
    </row>
    <row r="7751" spans="1:19" s="14" customFormat="1" x14ac:dyDescent="0.3">
      <c r="A7751" s="11"/>
      <c r="B7751" s="11"/>
      <c r="C7751" s="97"/>
      <c r="D7751" s="11"/>
      <c r="E7751" s="11"/>
      <c r="F7751" s="13"/>
      <c r="G7751" s="13"/>
      <c r="H7751" s="91"/>
      <c r="I7751" s="11"/>
      <c r="J7751" s="11"/>
      <c r="K7751" s="11"/>
      <c r="M7751" s="11"/>
      <c r="N7751" s="13"/>
      <c r="O7751" s="9"/>
      <c r="P7751" s="27"/>
      <c r="Q7751" s="29"/>
      <c r="R7751" s="29"/>
      <c r="S7751" s="27"/>
    </row>
    <row r="7752" spans="1:19" s="14" customFormat="1" x14ac:dyDescent="0.3">
      <c r="A7752" s="11"/>
      <c r="B7752" s="11"/>
      <c r="C7752" s="97"/>
      <c r="D7752" s="11"/>
      <c r="E7752" s="11"/>
      <c r="F7752" s="13"/>
      <c r="G7752" s="13"/>
      <c r="H7752" s="91"/>
      <c r="I7752" s="11"/>
      <c r="J7752" s="11"/>
      <c r="K7752" s="11"/>
      <c r="M7752" s="11"/>
      <c r="N7752" s="13"/>
      <c r="O7752" s="9"/>
      <c r="P7752" s="27"/>
      <c r="Q7752" s="29"/>
      <c r="R7752" s="29"/>
      <c r="S7752" s="27"/>
    </row>
    <row r="7753" spans="1:19" s="14" customFormat="1" x14ac:dyDescent="0.3">
      <c r="A7753" s="11"/>
      <c r="B7753" s="11"/>
      <c r="C7753" s="97"/>
      <c r="D7753" s="11"/>
      <c r="E7753" s="11"/>
      <c r="F7753" s="13"/>
      <c r="G7753" s="13"/>
      <c r="H7753" s="91"/>
      <c r="I7753" s="11"/>
      <c r="J7753" s="11"/>
      <c r="K7753" s="11"/>
      <c r="M7753" s="11"/>
      <c r="N7753" s="13"/>
      <c r="O7753" s="9"/>
      <c r="P7753" s="27"/>
      <c r="Q7753" s="29"/>
      <c r="R7753" s="29"/>
      <c r="S7753" s="27"/>
    </row>
    <row r="7754" spans="1:19" s="14" customFormat="1" x14ac:dyDescent="0.3">
      <c r="A7754" s="11"/>
      <c r="B7754" s="11"/>
      <c r="C7754" s="97"/>
      <c r="D7754" s="11"/>
      <c r="E7754" s="11"/>
      <c r="F7754" s="13"/>
      <c r="G7754" s="13"/>
      <c r="H7754" s="91"/>
      <c r="I7754" s="11"/>
      <c r="J7754" s="11"/>
      <c r="K7754" s="11"/>
      <c r="M7754" s="11"/>
      <c r="N7754" s="13"/>
      <c r="O7754" s="9"/>
      <c r="P7754" s="27"/>
      <c r="Q7754" s="29"/>
      <c r="R7754" s="29"/>
      <c r="S7754" s="27"/>
    </row>
    <row r="7755" spans="1:19" s="14" customFormat="1" x14ac:dyDescent="0.3">
      <c r="A7755" s="11"/>
      <c r="B7755" s="11"/>
      <c r="C7755" s="97"/>
      <c r="D7755" s="11"/>
      <c r="E7755" s="11"/>
      <c r="F7755" s="13"/>
      <c r="G7755" s="13"/>
      <c r="H7755" s="91"/>
      <c r="I7755" s="11"/>
      <c r="J7755" s="11"/>
      <c r="K7755" s="11"/>
      <c r="M7755" s="11"/>
      <c r="N7755" s="13"/>
      <c r="O7755" s="9"/>
      <c r="P7755" s="27"/>
      <c r="Q7755" s="29"/>
      <c r="R7755" s="29"/>
      <c r="S7755" s="27"/>
    </row>
    <row r="7756" spans="1:19" s="14" customFormat="1" x14ac:dyDescent="0.3">
      <c r="A7756" s="11"/>
      <c r="B7756" s="11"/>
      <c r="C7756" s="97"/>
      <c r="D7756" s="11"/>
      <c r="E7756" s="11"/>
      <c r="F7756" s="13"/>
      <c r="G7756" s="13"/>
      <c r="H7756" s="91"/>
      <c r="I7756" s="11"/>
      <c r="J7756" s="11"/>
      <c r="K7756" s="11"/>
      <c r="M7756" s="11"/>
      <c r="N7756" s="13"/>
      <c r="O7756" s="9"/>
      <c r="P7756" s="27"/>
      <c r="Q7756" s="29"/>
      <c r="R7756" s="29"/>
      <c r="S7756" s="27"/>
    </row>
    <row r="7757" spans="1:19" s="14" customFormat="1" x14ac:dyDescent="0.3">
      <c r="A7757" s="11"/>
      <c r="B7757" s="11"/>
      <c r="C7757" s="97"/>
      <c r="D7757" s="11"/>
      <c r="E7757" s="11"/>
      <c r="F7757" s="13"/>
      <c r="G7757" s="13"/>
      <c r="H7757" s="91"/>
      <c r="I7757" s="11"/>
      <c r="J7757" s="11"/>
      <c r="K7757" s="11"/>
      <c r="M7757" s="11"/>
      <c r="N7757" s="13"/>
      <c r="O7757" s="9"/>
      <c r="P7757" s="27"/>
      <c r="Q7757" s="29"/>
      <c r="R7757" s="29"/>
      <c r="S7757" s="27"/>
    </row>
    <row r="7758" spans="1:19" s="14" customFormat="1" x14ac:dyDescent="0.3">
      <c r="A7758" s="11"/>
      <c r="B7758" s="11"/>
      <c r="C7758" s="97"/>
      <c r="D7758" s="11"/>
      <c r="E7758" s="11"/>
      <c r="F7758" s="13"/>
      <c r="G7758" s="13"/>
      <c r="H7758" s="91"/>
      <c r="I7758" s="11"/>
      <c r="J7758" s="11"/>
      <c r="K7758" s="11"/>
      <c r="M7758" s="11"/>
      <c r="N7758" s="13"/>
      <c r="O7758" s="9"/>
      <c r="P7758" s="27"/>
      <c r="Q7758" s="29"/>
      <c r="R7758" s="29"/>
      <c r="S7758" s="27"/>
    </row>
    <row r="7759" spans="1:19" s="14" customFormat="1" x14ac:dyDescent="0.3">
      <c r="A7759" s="11"/>
      <c r="B7759" s="11"/>
      <c r="C7759" s="97"/>
      <c r="D7759" s="11"/>
      <c r="E7759" s="11"/>
      <c r="F7759" s="13"/>
      <c r="G7759" s="13"/>
      <c r="H7759" s="91"/>
      <c r="I7759" s="11"/>
      <c r="J7759" s="11"/>
      <c r="K7759" s="11"/>
      <c r="M7759" s="11"/>
      <c r="N7759" s="13"/>
      <c r="O7759" s="9"/>
      <c r="P7759" s="27"/>
      <c r="Q7759" s="29"/>
      <c r="R7759" s="29"/>
      <c r="S7759" s="27"/>
    </row>
    <row r="7760" spans="1:19" s="14" customFormat="1" x14ac:dyDescent="0.3">
      <c r="A7760" s="11"/>
      <c r="B7760" s="11"/>
      <c r="C7760" s="97"/>
      <c r="D7760" s="11"/>
      <c r="E7760" s="11"/>
      <c r="F7760" s="13"/>
      <c r="G7760" s="13"/>
      <c r="H7760" s="91"/>
      <c r="I7760" s="11"/>
      <c r="J7760" s="11"/>
      <c r="K7760" s="11"/>
      <c r="M7760" s="11"/>
      <c r="N7760" s="13"/>
      <c r="O7760" s="9"/>
      <c r="P7760" s="27"/>
      <c r="Q7760" s="29"/>
      <c r="R7760" s="29"/>
      <c r="S7760" s="27"/>
    </row>
    <row r="7761" spans="1:19" s="14" customFormat="1" x14ac:dyDescent="0.3">
      <c r="A7761" s="11"/>
      <c r="B7761" s="11"/>
      <c r="C7761" s="97"/>
      <c r="D7761" s="11"/>
      <c r="E7761" s="11"/>
      <c r="F7761" s="13"/>
      <c r="G7761" s="13"/>
      <c r="H7761" s="91"/>
      <c r="I7761" s="11"/>
      <c r="J7761" s="11"/>
      <c r="K7761" s="11"/>
      <c r="M7761" s="11"/>
      <c r="N7761" s="13"/>
      <c r="O7761" s="9"/>
      <c r="P7761" s="27"/>
      <c r="Q7761" s="29"/>
      <c r="R7761" s="29"/>
      <c r="S7761" s="27"/>
    </row>
    <row r="7762" spans="1:19" s="14" customFormat="1" x14ac:dyDescent="0.3">
      <c r="A7762" s="11"/>
      <c r="B7762" s="11"/>
      <c r="C7762" s="97"/>
      <c r="D7762" s="11"/>
      <c r="E7762" s="11"/>
      <c r="F7762" s="13"/>
      <c r="G7762" s="13"/>
      <c r="H7762" s="91"/>
      <c r="I7762" s="11"/>
      <c r="J7762" s="11"/>
      <c r="K7762" s="11"/>
      <c r="M7762" s="11"/>
      <c r="N7762" s="13"/>
      <c r="O7762" s="9"/>
      <c r="P7762" s="27"/>
      <c r="Q7762" s="29"/>
      <c r="R7762" s="29"/>
      <c r="S7762" s="27"/>
    </row>
    <row r="7763" spans="1:19" s="14" customFormat="1" x14ac:dyDescent="0.3">
      <c r="A7763" s="11"/>
      <c r="B7763" s="11"/>
      <c r="C7763" s="97"/>
      <c r="D7763" s="11"/>
      <c r="E7763" s="11"/>
      <c r="F7763" s="13"/>
      <c r="G7763" s="13"/>
      <c r="H7763" s="91"/>
      <c r="I7763" s="11"/>
      <c r="J7763" s="11"/>
      <c r="K7763" s="11"/>
      <c r="M7763" s="11"/>
      <c r="N7763" s="13"/>
      <c r="O7763" s="9"/>
      <c r="P7763" s="27"/>
      <c r="Q7763" s="29"/>
      <c r="R7763" s="29"/>
      <c r="S7763" s="27"/>
    </row>
    <row r="7764" spans="1:19" s="14" customFormat="1" x14ac:dyDescent="0.3">
      <c r="A7764" s="11"/>
      <c r="B7764" s="11"/>
      <c r="C7764" s="97"/>
      <c r="D7764" s="11"/>
      <c r="E7764" s="11"/>
      <c r="F7764" s="13"/>
      <c r="G7764" s="13"/>
      <c r="H7764" s="91"/>
      <c r="I7764" s="11"/>
      <c r="J7764" s="11"/>
      <c r="K7764" s="11"/>
      <c r="M7764" s="11"/>
      <c r="N7764" s="13"/>
      <c r="O7764" s="9"/>
      <c r="P7764" s="27"/>
      <c r="Q7764" s="29"/>
      <c r="R7764" s="29"/>
      <c r="S7764" s="27"/>
    </row>
    <row r="7765" spans="1:19" s="14" customFormat="1" x14ac:dyDescent="0.3">
      <c r="A7765" s="11"/>
      <c r="B7765" s="11"/>
      <c r="C7765" s="97"/>
      <c r="D7765" s="11"/>
      <c r="E7765" s="11"/>
      <c r="F7765" s="13"/>
      <c r="G7765" s="13"/>
      <c r="H7765" s="91"/>
      <c r="I7765" s="11"/>
      <c r="J7765" s="11"/>
      <c r="K7765" s="11"/>
      <c r="M7765" s="11"/>
      <c r="N7765" s="13"/>
      <c r="O7765" s="9"/>
      <c r="P7765" s="27"/>
      <c r="Q7765" s="29"/>
      <c r="R7765" s="29"/>
      <c r="S7765" s="27"/>
    </row>
    <row r="7766" spans="1:19" s="14" customFormat="1" x14ac:dyDescent="0.3">
      <c r="A7766" s="11"/>
      <c r="B7766" s="11"/>
      <c r="C7766" s="97"/>
      <c r="D7766" s="11"/>
      <c r="E7766" s="11"/>
      <c r="F7766" s="13"/>
      <c r="G7766" s="13"/>
      <c r="H7766" s="91"/>
      <c r="I7766" s="11"/>
      <c r="J7766" s="11"/>
      <c r="K7766" s="11"/>
      <c r="M7766" s="11"/>
      <c r="N7766" s="13"/>
      <c r="O7766" s="9"/>
      <c r="P7766" s="27"/>
      <c r="Q7766" s="29"/>
      <c r="R7766" s="29"/>
      <c r="S7766" s="27"/>
    </row>
    <row r="7767" spans="1:19" s="14" customFormat="1" x14ac:dyDescent="0.3">
      <c r="A7767" s="11"/>
      <c r="B7767" s="11"/>
      <c r="C7767" s="97"/>
      <c r="D7767" s="11"/>
      <c r="E7767" s="11"/>
      <c r="F7767" s="13"/>
      <c r="G7767" s="13"/>
      <c r="H7767" s="91"/>
      <c r="I7767" s="11"/>
      <c r="J7767" s="11"/>
      <c r="K7767" s="11"/>
      <c r="M7767" s="11"/>
      <c r="N7767" s="13"/>
      <c r="O7767" s="9"/>
      <c r="P7767" s="27"/>
      <c r="Q7767" s="29"/>
      <c r="R7767" s="29"/>
      <c r="S7767" s="27"/>
    </row>
    <row r="7768" spans="1:19" s="14" customFormat="1" x14ac:dyDescent="0.3">
      <c r="A7768" s="11"/>
      <c r="B7768" s="11"/>
      <c r="C7768" s="97"/>
      <c r="D7768" s="11"/>
      <c r="E7768" s="11"/>
      <c r="F7768" s="13"/>
      <c r="G7768" s="13"/>
      <c r="H7768" s="91"/>
      <c r="I7768" s="11"/>
      <c r="J7768" s="11"/>
      <c r="K7768" s="11"/>
      <c r="M7768" s="11"/>
      <c r="N7768" s="13"/>
      <c r="O7768" s="9"/>
      <c r="P7768" s="27"/>
      <c r="Q7768" s="29"/>
      <c r="R7768" s="29"/>
      <c r="S7768" s="27"/>
    </row>
    <row r="7769" spans="1:19" s="14" customFormat="1" x14ac:dyDescent="0.3">
      <c r="A7769" s="11"/>
      <c r="B7769" s="11"/>
      <c r="C7769" s="97"/>
      <c r="D7769" s="11"/>
      <c r="E7769" s="11"/>
      <c r="F7769" s="13"/>
      <c r="G7769" s="13"/>
      <c r="H7769" s="91"/>
      <c r="I7769" s="11"/>
      <c r="J7769" s="11"/>
      <c r="K7769" s="11"/>
      <c r="M7769" s="11"/>
      <c r="N7769" s="13"/>
      <c r="O7769" s="9"/>
      <c r="P7769" s="27"/>
      <c r="Q7769" s="29"/>
      <c r="R7769" s="29"/>
      <c r="S7769" s="27"/>
    </row>
    <row r="7770" spans="1:19" s="14" customFormat="1" x14ac:dyDescent="0.3">
      <c r="A7770" s="11"/>
      <c r="B7770" s="11"/>
      <c r="C7770" s="97"/>
      <c r="D7770" s="11"/>
      <c r="E7770" s="11"/>
      <c r="F7770" s="13"/>
      <c r="G7770" s="13"/>
      <c r="H7770" s="91"/>
      <c r="I7770" s="11"/>
      <c r="J7770" s="11"/>
      <c r="K7770" s="11"/>
      <c r="M7770" s="11"/>
      <c r="N7770" s="13"/>
      <c r="O7770" s="9"/>
      <c r="P7770" s="27"/>
      <c r="Q7770" s="29"/>
      <c r="R7770" s="29"/>
      <c r="S7770" s="27"/>
    </row>
    <row r="7771" spans="1:19" s="14" customFormat="1" x14ac:dyDescent="0.3">
      <c r="A7771" s="11"/>
      <c r="B7771" s="11"/>
      <c r="C7771" s="97"/>
      <c r="D7771" s="11"/>
      <c r="E7771" s="11"/>
      <c r="F7771" s="13"/>
      <c r="G7771" s="13"/>
      <c r="H7771" s="91"/>
      <c r="I7771" s="11"/>
      <c r="J7771" s="11"/>
      <c r="K7771" s="11"/>
      <c r="M7771" s="11"/>
      <c r="N7771" s="13"/>
      <c r="O7771" s="9"/>
      <c r="P7771" s="27"/>
      <c r="Q7771" s="29"/>
      <c r="R7771" s="29"/>
      <c r="S7771" s="27"/>
    </row>
    <row r="7772" spans="1:19" s="14" customFormat="1" x14ac:dyDescent="0.3">
      <c r="A7772" s="11"/>
      <c r="B7772" s="11"/>
      <c r="C7772" s="97"/>
      <c r="D7772" s="11"/>
      <c r="E7772" s="11"/>
      <c r="F7772" s="13"/>
      <c r="G7772" s="13"/>
      <c r="H7772" s="91"/>
      <c r="I7772" s="11"/>
      <c r="J7772" s="11"/>
      <c r="K7772" s="11"/>
      <c r="M7772" s="11"/>
      <c r="N7772" s="13"/>
      <c r="O7772" s="9"/>
      <c r="P7772" s="27"/>
      <c r="Q7772" s="29"/>
      <c r="R7772" s="29"/>
      <c r="S7772" s="27"/>
    </row>
    <row r="7773" spans="1:19" s="14" customFormat="1" x14ac:dyDescent="0.3">
      <c r="A7773" s="11"/>
      <c r="B7773" s="11"/>
      <c r="C7773" s="97"/>
      <c r="D7773" s="11"/>
      <c r="E7773" s="11"/>
      <c r="F7773" s="13"/>
      <c r="G7773" s="13"/>
      <c r="H7773" s="91"/>
      <c r="I7773" s="11"/>
      <c r="J7773" s="11"/>
      <c r="K7773" s="11"/>
      <c r="M7773" s="11"/>
      <c r="N7773" s="13"/>
      <c r="O7773" s="9"/>
      <c r="P7773" s="27"/>
      <c r="Q7773" s="29"/>
      <c r="R7773" s="29"/>
      <c r="S7773" s="27"/>
    </row>
    <row r="7774" spans="1:19" s="14" customFormat="1" x14ac:dyDescent="0.3">
      <c r="A7774" s="11"/>
      <c r="B7774" s="11"/>
      <c r="C7774" s="97"/>
      <c r="D7774" s="11"/>
      <c r="E7774" s="11"/>
      <c r="F7774" s="13"/>
      <c r="G7774" s="13"/>
      <c r="H7774" s="91"/>
      <c r="I7774" s="11"/>
      <c r="J7774" s="11"/>
      <c r="K7774" s="11"/>
      <c r="M7774" s="11"/>
      <c r="N7774" s="13"/>
      <c r="O7774" s="9"/>
      <c r="P7774" s="27"/>
      <c r="Q7774" s="29"/>
      <c r="R7774" s="29"/>
      <c r="S7774" s="27"/>
    </row>
    <row r="7775" spans="1:19" s="14" customFormat="1" x14ac:dyDescent="0.3">
      <c r="A7775" s="11"/>
      <c r="B7775" s="11"/>
      <c r="C7775" s="97"/>
      <c r="D7775" s="11"/>
      <c r="E7775" s="11"/>
      <c r="F7775" s="13"/>
      <c r="G7775" s="13"/>
      <c r="H7775" s="91"/>
      <c r="I7775" s="11"/>
      <c r="J7775" s="11"/>
      <c r="K7775" s="11"/>
      <c r="M7775" s="11"/>
      <c r="N7775" s="13"/>
      <c r="O7775" s="9"/>
      <c r="P7775" s="27"/>
      <c r="Q7775" s="29"/>
      <c r="R7775" s="29"/>
      <c r="S7775" s="27"/>
    </row>
    <row r="7776" spans="1:19" s="14" customFormat="1" x14ac:dyDescent="0.3">
      <c r="A7776" s="11"/>
      <c r="B7776" s="11"/>
      <c r="C7776" s="97"/>
      <c r="D7776" s="11"/>
      <c r="E7776" s="11"/>
      <c r="F7776" s="13"/>
      <c r="G7776" s="13"/>
      <c r="H7776" s="91"/>
      <c r="I7776" s="11"/>
      <c r="J7776" s="11"/>
      <c r="K7776" s="11"/>
      <c r="M7776" s="11"/>
      <c r="N7776" s="13"/>
      <c r="O7776" s="9"/>
      <c r="P7776" s="27"/>
      <c r="Q7776" s="29"/>
      <c r="R7776" s="29"/>
      <c r="S7776" s="27"/>
    </row>
    <row r="7777" spans="1:19" s="14" customFormat="1" x14ac:dyDescent="0.3">
      <c r="A7777" s="11"/>
      <c r="B7777" s="11"/>
      <c r="C7777" s="97"/>
      <c r="D7777" s="11"/>
      <c r="E7777" s="11"/>
      <c r="F7777" s="13"/>
      <c r="G7777" s="13"/>
      <c r="H7777" s="91"/>
      <c r="I7777" s="11"/>
      <c r="J7777" s="11"/>
      <c r="K7777" s="11"/>
      <c r="M7777" s="11"/>
      <c r="N7777" s="13"/>
      <c r="O7777" s="9"/>
      <c r="P7777" s="27"/>
      <c r="Q7777" s="29"/>
      <c r="R7777" s="29"/>
      <c r="S7777" s="27"/>
    </row>
    <row r="7778" spans="1:19" s="14" customFormat="1" x14ac:dyDescent="0.3">
      <c r="A7778" s="11"/>
      <c r="B7778" s="11"/>
      <c r="C7778" s="97"/>
      <c r="D7778" s="11"/>
      <c r="E7778" s="11"/>
      <c r="F7778" s="13"/>
      <c r="G7778" s="13"/>
      <c r="H7778" s="91"/>
      <c r="I7778" s="11"/>
      <c r="J7778" s="11"/>
      <c r="K7778" s="11"/>
      <c r="M7778" s="11"/>
      <c r="N7778" s="13"/>
      <c r="O7778" s="9"/>
      <c r="P7778" s="27"/>
      <c r="Q7778" s="29"/>
      <c r="R7778" s="29"/>
      <c r="S7778" s="27"/>
    </row>
    <row r="7779" spans="1:19" s="14" customFormat="1" x14ac:dyDescent="0.3">
      <c r="A7779" s="11"/>
      <c r="B7779" s="11"/>
      <c r="C7779" s="97"/>
      <c r="D7779" s="11"/>
      <c r="E7779" s="11"/>
      <c r="F7779" s="13"/>
      <c r="G7779" s="13"/>
      <c r="H7779" s="91"/>
      <c r="I7779" s="11"/>
      <c r="J7779" s="11"/>
      <c r="K7779" s="11"/>
      <c r="M7779" s="11"/>
      <c r="N7779" s="13"/>
      <c r="O7779" s="9"/>
      <c r="P7779" s="27"/>
      <c r="Q7779" s="29"/>
      <c r="R7779" s="29"/>
      <c r="S7779" s="27"/>
    </row>
    <row r="7780" spans="1:19" s="14" customFormat="1" x14ac:dyDescent="0.3">
      <c r="A7780" s="11"/>
      <c r="B7780" s="11"/>
      <c r="C7780" s="97"/>
      <c r="D7780" s="11"/>
      <c r="E7780" s="11"/>
      <c r="F7780" s="13"/>
      <c r="G7780" s="13"/>
      <c r="H7780" s="91"/>
      <c r="I7780" s="11"/>
      <c r="J7780" s="11"/>
      <c r="K7780" s="11"/>
      <c r="M7780" s="11"/>
      <c r="N7780" s="13"/>
      <c r="O7780" s="9"/>
      <c r="P7780" s="27"/>
      <c r="Q7780" s="29"/>
      <c r="R7780" s="29"/>
      <c r="S7780" s="27"/>
    </row>
    <row r="7781" spans="1:19" s="14" customFormat="1" x14ac:dyDescent="0.3">
      <c r="A7781" s="11"/>
      <c r="B7781" s="11"/>
      <c r="C7781" s="97"/>
      <c r="D7781" s="11"/>
      <c r="E7781" s="11"/>
      <c r="F7781" s="13"/>
      <c r="G7781" s="13"/>
      <c r="H7781" s="91"/>
      <c r="I7781" s="11"/>
      <c r="J7781" s="11"/>
      <c r="K7781" s="11"/>
      <c r="M7781" s="11"/>
      <c r="N7781" s="13"/>
      <c r="O7781" s="9"/>
      <c r="P7781" s="27"/>
      <c r="Q7781" s="29"/>
      <c r="R7781" s="29"/>
      <c r="S7781" s="27"/>
    </row>
    <row r="7782" spans="1:19" s="14" customFormat="1" x14ac:dyDescent="0.3">
      <c r="A7782" s="11"/>
      <c r="B7782" s="11"/>
      <c r="C7782" s="97"/>
      <c r="D7782" s="11"/>
      <c r="E7782" s="11"/>
      <c r="F7782" s="13"/>
      <c r="G7782" s="13"/>
      <c r="H7782" s="91"/>
      <c r="I7782" s="11"/>
      <c r="J7782" s="11"/>
      <c r="K7782" s="11"/>
      <c r="M7782" s="11"/>
      <c r="N7782" s="13"/>
      <c r="O7782" s="9"/>
      <c r="P7782" s="27"/>
      <c r="Q7782" s="29"/>
      <c r="R7782" s="29"/>
      <c r="S7782" s="27"/>
    </row>
    <row r="7783" spans="1:19" s="14" customFormat="1" x14ac:dyDescent="0.3">
      <c r="A7783" s="11"/>
      <c r="B7783" s="11"/>
      <c r="C7783" s="97"/>
      <c r="D7783" s="11"/>
      <c r="E7783" s="11"/>
      <c r="F7783" s="13"/>
      <c r="G7783" s="13"/>
      <c r="H7783" s="91"/>
      <c r="I7783" s="11"/>
      <c r="J7783" s="11"/>
      <c r="K7783" s="11"/>
      <c r="M7783" s="11"/>
      <c r="N7783" s="13"/>
      <c r="O7783" s="9"/>
      <c r="P7783" s="27"/>
      <c r="Q7783" s="29"/>
      <c r="R7783" s="29"/>
      <c r="S7783" s="27"/>
    </row>
    <row r="7784" spans="1:19" s="14" customFormat="1" x14ac:dyDescent="0.3">
      <c r="A7784" s="11"/>
      <c r="B7784" s="11"/>
      <c r="C7784" s="97"/>
      <c r="D7784" s="11"/>
      <c r="E7784" s="11"/>
      <c r="F7784" s="13"/>
      <c r="G7784" s="13"/>
      <c r="H7784" s="91"/>
      <c r="I7784" s="11"/>
      <c r="J7784" s="11"/>
      <c r="K7784" s="11"/>
      <c r="M7784" s="11"/>
      <c r="N7784" s="13"/>
      <c r="O7784" s="9"/>
      <c r="P7784" s="27"/>
      <c r="Q7784" s="29"/>
      <c r="R7784" s="29"/>
      <c r="S7784" s="27"/>
    </row>
    <row r="7785" spans="1:19" s="14" customFormat="1" x14ac:dyDescent="0.3">
      <c r="A7785" s="11"/>
      <c r="B7785" s="11"/>
      <c r="C7785" s="97"/>
      <c r="D7785" s="11"/>
      <c r="E7785" s="11"/>
      <c r="F7785" s="13"/>
      <c r="G7785" s="13"/>
      <c r="H7785" s="91"/>
      <c r="I7785" s="11"/>
      <c r="J7785" s="11"/>
      <c r="K7785" s="11"/>
      <c r="M7785" s="11"/>
      <c r="N7785" s="13"/>
      <c r="O7785" s="9"/>
      <c r="P7785" s="27"/>
      <c r="Q7785" s="29"/>
      <c r="R7785" s="29"/>
      <c r="S7785" s="27"/>
    </row>
    <row r="7786" spans="1:19" s="14" customFormat="1" x14ac:dyDescent="0.3">
      <c r="A7786" s="11"/>
      <c r="B7786" s="11"/>
      <c r="C7786" s="97"/>
      <c r="D7786" s="11"/>
      <c r="E7786" s="11"/>
      <c r="F7786" s="13"/>
      <c r="G7786" s="13"/>
      <c r="H7786" s="91"/>
      <c r="I7786" s="11"/>
      <c r="J7786" s="11"/>
      <c r="K7786" s="11"/>
      <c r="M7786" s="11"/>
      <c r="N7786" s="13"/>
      <c r="O7786" s="9"/>
      <c r="P7786" s="27"/>
      <c r="Q7786" s="29"/>
      <c r="R7786" s="29"/>
      <c r="S7786" s="27"/>
    </row>
    <row r="7787" spans="1:19" s="14" customFormat="1" x14ac:dyDescent="0.3">
      <c r="A7787" s="11"/>
      <c r="B7787" s="11"/>
      <c r="C7787" s="97"/>
      <c r="D7787" s="11"/>
      <c r="E7787" s="11"/>
      <c r="F7787" s="13"/>
      <c r="G7787" s="13"/>
      <c r="H7787" s="91"/>
      <c r="I7787" s="11"/>
      <c r="J7787" s="11"/>
      <c r="K7787" s="11"/>
      <c r="M7787" s="11"/>
      <c r="N7787" s="13"/>
      <c r="O7787" s="9"/>
      <c r="P7787" s="27"/>
      <c r="Q7787" s="29"/>
      <c r="R7787" s="29"/>
      <c r="S7787" s="27"/>
    </row>
    <row r="7788" spans="1:19" s="14" customFormat="1" x14ac:dyDescent="0.3">
      <c r="A7788" s="11"/>
      <c r="B7788" s="11"/>
      <c r="C7788" s="97"/>
      <c r="D7788" s="11"/>
      <c r="E7788" s="11"/>
      <c r="F7788" s="13"/>
      <c r="G7788" s="13"/>
      <c r="H7788" s="91"/>
      <c r="I7788" s="11"/>
      <c r="J7788" s="11"/>
      <c r="K7788" s="11"/>
      <c r="M7788" s="11"/>
      <c r="N7788" s="13"/>
      <c r="O7788" s="9"/>
      <c r="P7788" s="27"/>
      <c r="Q7788" s="29"/>
      <c r="R7788" s="29"/>
      <c r="S7788" s="27"/>
    </row>
    <row r="7789" spans="1:19" s="14" customFormat="1" x14ac:dyDescent="0.3">
      <c r="A7789" s="11"/>
      <c r="B7789" s="11"/>
      <c r="C7789" s="97"/>
      <c r="D7789" s="11"/>
      <c r="E7789" s="11"/>
      <c r="F7789" s="13"/>
      <c r="G7789" s="13"/>
      <c r="H7789" s="91"/>
      <c r="I7789" s="11"/>
      <c r="J7789" s="11"/>
      <c r="K7789" s="11"/>
      <c r="M7789" s="11"/>
      <c r="N7789" s="13"/>
      <c r="O7789" s="9"/>
      <c r="P7789" s="27"/>
      <c r="Q7789" s="29"/>
      <c r="R7789" s="29"/>
      <c r="S7789" s="27"/>
    </row>
    <row r="7790" spans="1:19" s="14" customFormat="1" x14ac:dyDescent="0.3">
      <c r="A7790" s="11"/>
      <c r="B7790" s="11"/>
      <c r="C7790" s="97"/>
      <c r="D7790" s="11"/>
      <c r="E7790" s="11"/>
      <c r="F7790" s="13"/>
      <c r="G7790" s="13"/>
      <c r="H7790" s="91"/>
      <c r="I7790" s="11"/>
      <c r="J7790" s="11"/>
      <c r="K7790" s="11"/>
      <c r="M7790" s="11"/>
      <c r="N7790" s="13"/>
      <c r="O7790" s="9"/>
      <c r="P7790" s="27"/>
      <c r="Q7790" s="29"/>
      <c r="R7790" s="29"/>
      <c r="S7790" s="27"/>
    </row>
    <row r="7791" spans="1:19" s="14" customFormat="1" x14ac:dyDescent="0.3">
      <c r="A7791" s="11"/>
      <c r="B7791" s="11"/>
      <c r="C7791" s="97"/>
      <c r="D7791" s="11"/>
      <c r="E7791" s="11"/>
      <c r="F7791" s="13"/>
      <c r="G7791" s="13"/>
      <c r="H7791" s="91"/>
      <c r="I7791" s="11"/>
      <c r="J7791" s="11"/>
      <c r="K7791" s="11"/>
      <c r="M7791" s="11"/>
      <c r="N7791" s="13"/>
      <c r="O7791" s="9"/>
      <c r="P7791" s="27"/>
      <c r="Q7791" s="29"/>
      <c r="R7791" s="29"/>
      <c r="S7791" s="27"/>
    </row>
    <row r="7792" spans="1:19" s="14" customFormat="1" x14ac:dyDescent="0.3">
      <c r="A7792" s="11"/>
      <c r="B7792" s="11"/>
      <c r="C7792" s="97"/>
      <c r="D7792" s="11"/>
      <c r="E7792" s="11"/>
      <c r="F7792" s="13"/>
      <c r="G7792" s="13"/>
      <c r="H7792" s="91"/>
      <c r="I7792" s="11"/>
      <c r="J7792" s="11"/>
      <c r="K7792" s="11"/>
      <c r="M7792" s="11"/>
      <c r="N7792" s="13"/>
      <c r="O7792" s="9"/>
      <c r="P7792" s="27"/>
      <c r="Q7792" s="29"/>
      <c r="R7792" s="29"/>
      <c r="S7792" s="27"/>
    </row>
    <row r="7793" spans="1:19" s="14" customFormat="1" x14ac:dyDescent="0.3">
      <c r="A7793" s="11"/>
      <c r="B7793" s="11"/>
      <c r="C7793" s="97"/>
      <c r="D7793" s="11"/>
      <c r="E7793" s="11"/>
      <c r="F7793" s="13"/>
      <c r="G7793" s="13"/>
      <c r="H7793" s="91"/>
      <c r="I7793" s="11"/>
      <c r="J7793" s="11"/>
      <c r="K7793" s="11"/>
      <c r="M7793" s="11"/>
      <c r="N7793" s="13"/>
      <c r="O7793" s="9"/>
      <c r="P7793" s="27"/>
      <c r="Q7793" s="29"/>
      <c r="R7793" s="29"/>
      <c r="S7793" s="27"/>
    </row>
    <row r="7794" spans="1:19" s="14" customFormat="1" x14ac:dyDescent="0.3">
      <c r="A7794" s="11"/>
      <c r="B7794" s="11"/>
      <c r="C7794" s="97"/>
      <c r="D7794" s="11"/>
      <c r="E7794" s="11"/>
      <c r="F7794" s="13"/>
      <c r="G7794" s="13"/>
      <c r="H7794" s="91"/>
      <c r="I7794" s="11"/>
      <c r="J7794" s="11"/>
      <c r="K7794" s="11"/>
      <c r="M7794" s="11"/>
      <c r="N7794" s="13"/>
      <c r="O7794" s="9"/>
      <c r="P7794" s="27"/>
      <c r="Q7794" s="29"/>
      <c r="R7794" s="29"/>
      <c r="S7794" s="27"/>
    </row>
    <row r="7795" spans="1:19" s="14" customFormat="1" x14ac:dyDescent="0.3">
      <c r="A7795" s="11"/>
      <c r="B7795" s="11"/>
      <c r="C7795" s="97"/>
      <c r="D7795" s="11"/>
      <c r="E7795" s="11"/>
      <c r="F7795" s="13"/>
      <c r="G7795" s="13"/>
      <c r="H7795" s="91"/>
      <c r="I7795" s="11"/>
      <c r="J7795" s="11"/>
      <c r="K7795" s="11"/>
      <c r="M7795" s="11"/>
      <c r="N7795" s="13"/>
      <c r="O7795" s="9"/>
      <c r="P7795" s="27"/>
      <c r="Q7795" s="29"/>
      <c r="R7795" s="29"/>
      <c r="S7795" s="27"/>
    </row>
    <row r="7796" spans="1:19" s="14" customFormat="1" x14ac:dyDescent="0.3">
      <c r="A7796" s="11"/>
      <c r="B7796" s="11"/>
      <c r="C7796" s="97"/>
      <c r="D7796" s="11"/>
      <c r="E7796" s="11"/>
      <c r="F7796" s="13"/>
      <c r="G7796" s="13"/>
      <c r="H7796" s="91"/>
      <c r="I7796" s="11"/>
      <c r="J7796" s="11"/>
      <c r="K7796" s="11"/>
      <c r="M7796" s="11"/>
      <c r="N7796" s="13"/>
      <c r="O7796" s="9"/>
      <c r="P7796" s="27"/>
      <c r="Q7796" s="29"/>
      <c r="R7796" s="29"/>
      <c r="S7796" s="27"/>
    </row>
    <row r="7797" spans="1:19" s="14" customFormat="1" x14ac:dyDescent="0.3">
      <c r="A7797" s="11"/>
      <c r="B7797" s="11"/>
      <c r="C7797" s="97"/>
      <c r="D7797" s="11"/>
      <c r="E7797" s="11"/>
      <c r="F7797" s="13"/>
      <c r="G7797" s="13"/>
      <c r="H7797" s="91"/>
      <c r="I7797" s="11"/>
      <c r="J7797" s="11"/>
      <c r="K7797" s="11"/>
      <c r="M7797" s="11"/>
      <c r="N7797" s="13"/>
      <c r="O7797" s="9"/>
      <c r="P7797" s="27"/>
      <c r="Q7797" s="29"/>
      <c r="R7797" s="29"/>
      <c r="S7797" s="27"/>
    </row>
    <row r="7798" spans="1:19" s="14" customFormat="1" x14ac:dyDescent="0.3">
      <c r="A7798" s="11"/>
      <c r="B7798" s="11"/>
      <c r="C7798" s="97"/>
      <c r="D7798" s="11"/>
      <c r="E7798" s="11"/>
      <c r="F7798" s="13"/>
      <c r="G7798" s="13"/>
      <c r="H7798" s="91"/>
      <c r="I7798" s="11"/>
      <c r="J7798" s="11"/>
      <c r="K7798" s="11"/>
      <c r="M7798" s="11"/>
      <c r="N7798" s="13"/>
      <c r="O7798" s="9"/>
      <c r="P7798" s="27"/>
      <c r="Q7798" s="29"/>
      <c r="R7798" s="29"/>
      <c r="S7798" s="27"/>
    </row>
    <row r="7799" spans="1:19" s="14" customFormat="1" x14ac:dyDescent="0.3">
      <c r="A7799" s="11"/>
      <c r="B7799" s="11"/>
      <c r="C7799" s="97"/>
      <c r="D7799" s="11"/>
      <c r="E7799" s="11"/>
      <c r="F7799" s="13"/>
      <c r="G7799" s="13"/>
      <c r="H7799" s="91"/>
      <c r="I7799" s="11"/>
      <c r="J7799" s="11"/>
      <c r="K7799" s="11"/>
      <c r="M7799" s="11"/>
      <c r="N7799" s="13"/>
      <c r="O7799" s="9"/>
      <c r="P7799" s="27"/>
      <c r="Q7799" s="29"/>
      <c r="R7799" s="29"/>
      <c r="S7799" s="27"/>
    </row>
    <row r="7800" spans="1:19" s="14" customFormat="1" x14ac:dyDescent="0.3">
      <c r="A7800" s="11"/>
      <c r="B7800" s="11"/>
      <c r="C7800" s="97"/>
      <c r="D7800" s="11"/>
      <c r="E7800" s="11"/>
      <c r="F7800" s="13"/>
      <c r="G7800" s="13"/>
      <c r="H7800" s="91"/>
      <c r="I7800" s="11"/>
      <c r="J7800" s="11"/>
      <c r="K7800" s="11"/>
      <c r="M7800" s="11"/>
      <c r="N7800" s="13"/>
      <c r="O7800" s="9"/>
      <c r="P7800" s="27"/>
      <c r="Q7800" s="29"/>
      <c r="R7800" s="29"/>
      <c r="S7800" s="27"/>
    </row>
    <row r="7801" spans="1:19" s="14" customFormat="1" x14ac:dyDescent="0.3">
      <c r="A7801" s="11"/>
      <c r="B7801" s="11"/>
      <c r="C7801" s="97"/>
      <c r="D7801" s="11"/>
      <c r="E7801" s="11"/>
      <c r="F7801" s="13"/>
      <c r="G7801" s="13"/>
      <c r="H7801" s="91"/>
      <c r="I7801" s="11"/>
      <c r="J7801" s="11"/>
      <c r="K7801" s="11"/>
      <c r="M7801" s="11"/>
      <c r="N7801" s="13"/>
      <c r="O7801" s="9"/>
      <c r="P7801" s="27"/>
      <c r="Q7801" s="29"/>
      <c r="R7801" s="29"/>
      <c r="S7801" s="27"/>
    </row>
    <row r="7802" spans="1:19" s="14" customFormat="1" x14ac:dyDescent="0.3">
      <c r="A7802" s="11"/>
      <c r="B7802" s="11"/>
      <c r="C7802" s="97"/>
      <c r="D7802" s="11"/>
      <c r="E7802" s="11"/>
      <c r="F7802" s="13"/>
      <c r="G7802" s="13"/>
      <c r="H7802" s="91"/>
      <c r="I7802" s="11"/>
      <c r="J7802" s="11"/>
      <c r="K7802" s="11"/>
      <c r="M7802" s="11"/>
      <c r="N7802" s="13"/>
      <c r="O7802" s="9"/>
      <c r="P7802" s="27"/>
      <c r="Q7802" s="29"/>
      <c r="R7802" s="29"/>
      <c r="S7802" s="27"/>
    </row>
    <row r="7803" spans="1:19" s="14" customFormat="1" x14ac:dyDescent="0.3">
      <c r="A7803" s="11"/>
      <c r="B7803" s="11"/>
      <c r="C7803" s="97"/>
      <c r="D7803" s="11"/>
      <c r="E7803" s="11"/>
      <c r="F7803" s="13"/>
      <c r="G7803" s="13"/>
      <c r="H7803" s="91"/>
      <c r="I7803" s="11"/>
      <c r="J7803" s="11"/>
      <c r="K7803" s="11"/>
      <c r="M7803" s="11"/>
      <c r="N7803" s="13"/>
      <c r="O7803" s="9"/>
      <c r="P7803" s="27"/>
      <c r="Q7803" s="29"/>
      <c r="R7803" s="29"/>
      <c r="S7803" s="27"/>
    </row>
    <row r="7804" spans="1:19" s="14" customFormat="1" x14ac:dyDescent="0.3">
      <c r="A7804" s="11"/>
      <c r="B7804" s="11"/>
      <c r="C7804" s="97"/>
      <c r="D7804" s="11"/>
      <c r="E7804" s="11"/>
      <c r="F7804" s="13"/>
      <c r="G7804" s="13"/>
      <c r="H7804" s="91"/>
      <c r="I7804" s="11"/>
      <c r="J7804" s="11"/>
      <c r="K7804" s="11"/>
      <c r="M7804" s="11"/>
      <c r="N7804" s="13"/>
      <c r="O7804" s="9"/>
      <c r="P7804" s="27"/>
      <c r="Q7804" s="29"/>
      <c r="R7804" s="29"/>
      <c r="S7804" s="27"/>
    </row>
    <row r="7805" spans="1:19" s="14" customFormat="1" x14ac:dyDescent="0.3">
      <c r="A7805" s="11"/>
      <c r="B7805" s="11"/>
      <c r="C7805" s="97"/>
      <c r="D7805" s="11"/>
      <c r="E7805" s="11"/>
      <c r="F7805" s="13"/>
      <c r="G7805" s="13"/>
      <c r="H7805" s="91"/>
      <c r="I7805" s="11"/>
      <c r="J7805" s="11"/>
      <c r="K7805" s="11"/>
      <c r="M7805" s="11"/>
      <c r="N7805" s="13"/>
      <c r="O7805" s="9"/>
      <c r="P7805" s="27"/>
      <c r="Q7805" s="29"/>
      <c r="R7805" s="29"/>
      <c r="S7805" s="27"/>
    </row>
    <row r="7806" spans="1:19" s="14" customFormat="1" x14ac:dyDescent="0.3">
      <c r="A7806" s="11"/>
      <c r="B7806" s="11"/>
      <c r="C7806" s="97"/>
      <c r="D7806" s="11"/>
      <c r="E7806" s="11"/>
      <c r="F7806" s="13"/>
      <c r="G7806" s="13"/>
      <c r="H7806" s="91"/>
      <c r="I7806" s="11"/>
      <c r="J7806" s="11"/>
      <c r="K7806" s="11"/>
      <c r="M7806" s="11"/>
      <c r="N7806" s="13"/>
      <c r="O7806" s="9"/>
      <c r="P7806" s="27"/>
      <c r="Q7806" s="29"/>
      <c r="R7806" s="29"/>
      <c r="S7806" s="27"/>
    </row>
    <row r="7807" spans="1:19" s="14" customFormat="1" x14ac:dyDescent="0.3">
      <c r="A7807" s="11"/>
      <c r="B7807" s="11"/>
      <c r="C7807" s="97"/>
      <c r="D7807" s="11"/>
      <c r="E7807" s="11"/>
      <c r="F7807" s="13"/>
      <c r="G7807" s="13"/>
      <c r="H7807" s="91"/>
      <c r="I7807" s="11"/>
      <c r="J7807" s="11"/>
      <c r="K7807" s="11"/>
      <c r="M7807" s="11"/>
      <c r="N7807" s="13"/>
      <c r="O7807" s="9"/>
      <c r="P7807" s="27"/>
      <c r="Q7807" s="29"/>
      <c r="R7807" s="29"/>
      <c r="S7807" s="27"/>
    </row>
    <row r="7808" spans="1:19" s="14" customFormat="1" x14ac:dyDescent="0.3">
      <c r="A7808" s="11"/>
      <c r="B7808" s="11"/>
      <c r="C7808" s="97"/>
      <c r="D7808" s="11"/>
      <c r="E7808" s="11"/>
      <c r="F7808" s="13"/>
      <c r="G7808" s="13"/>
      <c r="H7808" s="91"/>
      <c r="I7808" s="11"/>
      <c r="J7808" s="11"/>
      <c r="K7808" s="11"/>
      <c r="M7808" s="11"/>
      <c r="N7808" s="13"/>
      <c r="O7808" s="9"/>
      <c r="P7808" s="27"/>
      <c r="Q7808" s="29"/>
      <c r="R7808" s="29"/>
      <c r="S7808" s="27"/>
    </row>
    <row r="7809" spans="1:19" s="14" customFormat="1" x14ac:dyDescent="0.3">
      <c r="A7809" s="11"/>
      <c r="B7809" s="11"/>
      <c r="C7809" s="97"/>
      <c r="D7809" s="11"/>
      <c r="E7809" s="11"/>
      <c r="F7809" s="13"/>
      <c r="G7809" s="13"/>
      <c r="H7809" s="91"/>
      <c r="I7809" s="11"/>
      <c r="J7809" s="11"/>
      <c r="K7809" s="11"/>
      <c r="M7809" s="11"/>
      <c r="N7809" s="13"/>
      <c r="O7809" s="9"/>
      <c r="P7809" s="27"/>
      <c r="Q7809" s="29"/>
      <c r="R7809" s="29"/>
      <c r="S7809" s="27"/>
    </row>
    <row r="7810" spans="1:19" s="14" customFormat="1" x14ac:dyDescent="0.3">
      <c r="A7810" s="11"/>
      <c r="B7810" s="11"/>
      <c r="C7810" s="97"/>
      <c r="D7810" s="11"/>
      <c r="E7810" s="11"/>
      <c r="F7810" s="13"/>
      <c r="G7810" s="13"/>
      <c r="H7810" s="91"/>
      <c r="I7810" s="11"/>
      <c r="J7810" s="11"/>
      <c r="K7810" s="11"/>
      <c r="M7810" s="11"/>
      <c r="N7810" s="13"/>
      <c r="O7810" s="9"/>
      <c r="P7810" s="27"/>
      <c r="Q7810" s="29"/>
      <c r="R7810" s="29"/>
      <c r="S7810" s="27"/>
    </row>
    <row r="7811" spans="1:19" s="14" customFormat="1" x14ac:dyDescent="0.3">
      <c r="A7811" s="11"/>
      <c r="B7811" s="11"/>
      <c r="C7811" s="97"/>
      <c r="D7811" s="11"/>
      <c r="E7811" s="11"/>
      <c r="F7811" s="13"/>
      <c r="G7811" s="13"/>
      <c r="H7811" s="91"/>
      <c r="I7811" s="11"/>
      <c r="J7811" s="11"/>
      <c r="K7811" s="11"/>
      <c r="M7811" s="11"/>
      <c r="N7811" s="13"/>
      <c r="O7811" s="9"/>
      <c r="P7811" s="27"/>
      <c r="Q7811" s="29"/>
      <c r="R7811" s="29"/>
      <c r="S7811" s="27"/>
    </row>
    <row r="7812" spans="1:19" s="14" customFormat="1" x14ac:dyDescent="0.3">
      <c r="A7812" s="11"/>
      <c r="B7812" s="11"/>
      <c r="C7812" s="97"/>
      <c r="D7812" s="11"/>
      <c r="E7812" s="11"/>
      <c r="F7812" s="13"/>
      <c r="G7812" s="13"/>
      <c r="H7812" s="91"/>
      <c r="I7812" s="11"/>
      <c r="J7812" s="11"/>
      <c r="K7812" s="11"/>
      <c r="M7812" s="11"/>
      <c r="N7812" s="13"/>
      <c r="O7812" s="9"/>
      <c r="P7812" s="27"/>
      <c r="Q7812" s="29"/>
      <c r="R7812" s="29"/>
      <c r="S7812" s="27"/>
    </row>
    <row r="7813" spans="1:19" s="14" customFormat="1" x14ac:dyDescent="0.3">
      <c r="A7813" s="11"/>
      <c r="B7813" s="11"/>
      <c r="C7813" s="97"/>
      <c r="D7813" s="11"/>
      <c r="E7813" s="11"/>
      <c r="F7813" s="13"/>
      <c r="G7813" s="13"/>
      <c r="H7813" s="91"/>
      <c r="I7813" s="11"/>
      <c r="J7813" s="11"/>
      <c r="K7813" s="11"/>
      <c r="M7813" s="11"/>
      <c r="N7813" s="13"/>
      <c r="O7813" s="9"/>
      <c r="P7813" s="27"/>
      <c r="Q7813" s="29"/>
      <c r="R7813" s="29"/>
      <c r="S7813" s="27"/>
    </row>
    <row r="7814" spans="1:19" s="14" customFormat="1" x14ac:dyDescent="0.3">
      <c r="A7814" s="11"/>
      <c r="B7814" s="11"/>
      <c r="C7814" s="97"/>
      <c r="D7814" s="11"/>
      <c r="E7814" s="11"/>
      <c r="F7814" s="13"/>
      <c r="G7814" s="13"/>
      <c r="H7814" s="91"/>
      <c r="I7814" s="11"/>
      <c r="J7814" s="11"/>
      <c r="K7814" s="11"/>
      <c r="M7814" s="11"/>
      <c r="N7814" s="13"/>
      <c r="O7814" s="9"/>
      <c r="P7814" s="27"/>
      <c r="Q7814" s="29"/>
      <c r="R7814" s="29"/>
      <c r="S7814" s="27"/>
    </row>
    <row r="7815" spans="1:19" s="14" customFormat="1" x14ac:dyDescent="0.3">
      <c r="A7815" s="11"/>
      <c r="B7815" s="11"/>
      <c r="C7815" s="97"/>
      <c r="D7815" s="11"/>
      <c r="E7815" s="11"/>
      <c r="F7815" s="13"/>
      <c r="G7815" s="13"/>
      <c r="H7815" s="91"/>
      <c r="I7815" s="11"/>
      <c r="J7815" s="11"/>
      <c r="K7815" s="11"/>
      <c r="M7815" s="11"/>
      <c r="N7815" s="13"/>
      <c r="O7815" s="9"/>
      <c r="P7815" s="27"/>
      <c r="Q7815" s="29"/>
      <c r="R7815" s="29"/>
      <c r="S7815" s="27"/>
    </row>
    <row r="7816" spans="1:19" s="14" customFormat="1" x14ac:dyDescent="0.3">
      <c r="A7816" s="11"/>
      <c r="B7816" s="11"/>
      <c r="C7816" s="97"/>
      <c r="D7816" s="11"/>
      <c r="E7816" s="11"/>
      <c r="F7816" s="13"/>
      <c r="G7816" s="13"/>
      <c r="H7816" s="91"/>
      <c r="I7816" s="11"/>
      <c r="J7816" s="11"/>
      <c r="K7816" s="11"/>
      <c r="M7816" s="11"/>
      <c r="N7816" s="13"/>
      <c r="O7816" s="9"/>
      <c r="P7816" s="27"/>
      <c r="Q7816" s="29"/>
      <c r="R7816" s="29"/>
      <c r="S7816" s="27"/>
    </row>
    <row r="7817" spans="1:19" s="14" customFormat="1" x14ac:dyDescent="0.3">
      <c r="A7817" s="11"/>
      <c r="B7817" s="11"/>
      <c r="C7817" s="97"/>
      <c r="D7817" s="11"/>
      <c r="E7817" s="11"/>
      <c r="F7817" s="13"/>
      <c r="G7817" s="13"/>
      <c r="H7817" s="91"/>
      <c r="I7817" s="11"/>
      <c r="J7817" s="11"/>
      <c r="K7817" s="11"/>
      <c r="M7817" s="11"/>
      <c r="N7817" s="13"/>
      <c r="O7817" s="9"/>
      <c r="P7817" s="27"/>
      <c r="Q7817" s="29"/>
      <c r="R7817" s="29"/>
      <c r="S7817" s="27"/>
    </row>
    <row r="7818" spans="1:19" s="14" customFormat="1" x14ac:dyDescent="0.3">
      <c r="A7818" s="11"/>
      <c r="B7818" s="11"/>
      <c r="C7818" s="97"/>
      <c r="D7818" s="11"/>
      <c r="E7818" s="11"/>
      <c r="F7818" s="13"/>
      <c r="G7818" s="13"/>
      <c r="H7818" s="91"/>
      <c r="I7818" s="11"/>
      <c r="J7818" s="11"/>
      <c r="K7818" s="11"/>
      <c r="M7818" s="11"/>
      <c r="N7818" s="13"/>
      <c r="O7818" s="9"/>
      <c r="P7818" s="27"/>
      <c r="Q7818" s="29"/>
      <c r="R7818" s="29"/>
      <c r="S7818" s="27"/>
    </row>
    <row r="7819" spans="1:19" s="14" customFormat="1" x14ac:dyDescent="0.3">
      <c r="A7819" s="11"/>
      <c r="B7819" s="11"/>
      <c r="C7819" s="97"/>
      <c r="D7819" s="11"/>
      <c r="E7819" s="11"/>
      <c r="F7819" s="13"/>
      <c r="G7819" s="13"/>
      <c r="H7819" s="91"/>
      <c r="I7819" s="11"/>
      <c r="J7819" s="11"/>
      <c r="K7819" s="11"/>
      <c r="M7819" s="11"/>
      <c r="N7819" s="13"/>
      <c r="O7819" s="9"/>
      <c r="P7819" s="27"/>
      <c r="Q7819" s="29"/>
      <c r="R7819" s="29"/>
      <c r="S7819" s="27"/>
    </row>
    <row r="7820" spans="1:19" s="14" customFormat="1" x14ac:dyDescent="0.3">
      <c r="A7820" s="11"/>
      <c r="B7820" s="11"/>
      <c r="C7820" s="97"/>
      <c r="D7820" s="11"/>
      <c r="E7820" s="11"/>
      <c r="F7820" s="13"/>
      <c r="G7820" s="13"/>
      <c r="H7820" s="91"/>
      <c r="I7820" s="11"/>
      <c r="J7820" s="11"/>
      <c r="K7820" s="11"/>
      <c r="M7820" s="11"/>
      <c r="N7820" s="13"/>
      <c r="O7820" s="9"/>
      <c r="P7820" s="27"/>
      <c r="Q7820" s="29"/>
      <c r="R7820" s="29"/>
      <c r="S7820" s="27"/>
    </row>
    <row r="7821" spans="1:19" s="14" customFormat="1" x14ac:dyDescent="0.3">
      <c r="A7821" s="11"/>
      <c r="B7821" s="11"/>
      <c r="C7821" s="97"/>
      <c r="D7821" s="11"/>
      <c r="E7821" s="11"/>
      <c r="F7821" s="13"/>
      <c r="G7821" s="13"/>
      <c r="H7821" s="91"/>
      <c r="I7821" s="11"/>
      <c r="J7821" s="11"/>
      <c r="K7821" s="11"/>
      <c r="M7821" s="11"/>
      <c r="N7821" s="13"/>
      <c r="O7821" s="9"/>
      <c r="P7821" s="27"/>
      <c r="Q7821" s="29"/>
      <c r="R7821" s="29"/>
      <c r="S7821" s="27"/>
    </row>
    <row r="7822" spans="1:19" s="14" customFormat="1" x14ac:dyDescent="0.3">
      <c r="A7822" s="11"/>
      <c r="B7822" s="11"/>
      <c r="C7822" s="97"/>
      <c r="D7822" s="11"/>
      <c r="E7822" s="11"/>
      <c r="F7822" s="13"/>
      <c r="G7822" s="13"/>
      <c r="H7822" s="91"/>
      <c r="I7822" s="11"/>
      <c r="J7822" s="11"/>
      <c r="K7822" s="11"/>
      <c r="M7822" s="11"/>
      <c r="N7822" s="13"/>
      <c r="O7822" s="9"/>
      <c r="P7822" s="27"/>
      <c r="Q7822" s="29"/>
      <c r="R7822" s="29"/>
      <c r="S7822" s="27"/>
    </row>
    <row r="7823" spans="1:19" s="14" customFormat="1" x14ac:dyDescent="0.3">
      <c r="A7823" s="11"/>
      <c r="B7823" s="11"/>
      <c r="C7823" s="97"/>
      <c r="D7823" s="11"/>
      <c r="E7823" s="11"/>
      <c r="F7823" s="13"/>
      <c r="G7823" s="13"/>
      <c r="H7823" s="91"/>
      <c r="I7823" s="11"/>
      <c r="J7823" s="11"/>
      <c r="K7823" s="11"/>
      <c r="M7823" s="11"/>
      <c r="N7823" s="13"/>
      <c r="O7823" s="9"/>
      <c r="P7823" s="27"/>
      <c r="Q7823" s="29"/>
      <c r="R7823" s="29"/>
      <c r="S7823" s="27"/>
    </row>
    <row r="7824" spans="1:19" s="14" customFormat="1" x14ac:dyDescent="0.3">
      <c r="A7824" s="11"/>
      <c r="B7824" s="11"/>
      <c r="C7824" s="97"/>
      <c r="D7824" s="11"/>
      <c r="E7824" s="11"/>
      <c r="F7824" s="13"/>
      <c r="G7824" s="13"/>
      <c r="H7824" s="91"/>
      <c r="I7824" s="11"/>
      <c r="J7824" s="11"/>
      <c r="K7824" s="11"/>
      <c r="M7824" s="11"/>
      <c r="N7824" s="13"/>
      <c r="O7824" s="9"/>
      <c r="P7824" s="27"/>
      <c r="Q7824" s="29"/>
      <c r="R7824" s="29"/>
      <c r="S7824" s="27"/>
    </row>
    <row r="7825" spans="1:19" s="14" customFormat="1" x14ac:dyDescent="0.3">
      <c r="A7825" s="11"/>
      <c r="B7825" s="11"/>
      <c r="C7825" s="97"/>
      <c r="D7825" s="11"/>
      <c r="E7825" s="11"/>
      <c r="F7825" s="13"/>
      <c r="G7825" s="13"/>
      <c r="H7825" s="91"/>
      <c r="I7825" s="11"/>
      <c r="J7825" s="11"/>
      <c r="K7825" s="11"/>
      <c r="M7825" s="11"/>
      <c r="N7825" s="13"/>
      <c r="O7825" s="9"/>
      <c r="P7825" s="27"/>
      <c r="Q7825" s="29"/>
      <c r="R7825" s="29"/>
      <c r="S7825" s="27"/>
    </row>
    <row r="7826" spans="1:19" s="14" customFormat="1" x14ac:dyDescent="0.3">
      <c r="A7826" s="11"/>
      <c r="B7826" s="11"/>
      <c r="C7826" s="97"/>
      <c r="D7826" s="11"/>
      <c r="E7826" s="11"/>
      <c r="F7826" s="13"/>
      <c r="G7826" s="13"/>
      <c r="H7826" s="91"/>
      <c r="I7826" s="11"/>
      <c r="J7826" s="11"/>
      <c r="K7826" s="11"/>
      <c r="M7826" s="11"/>
      <c r="N7826" s="13"/>
      <c r="O7826" s="9"/>
      <c r="P7826" s="27"/>
      <c r="Q7826" s="29"/>
      <c r="R7826" s="29"/>
      <c r="S7826" s="27"/>
    </row>
    <row r="7827" spans="1:19" s="14" customFormat="1" x14ac:dyDescent="0.3">
      <c r="A7827" s="11"/>
      <c r="B7827" s="11"/>
      <c r="C7827" s="97"/>
      <c r="D7827" s="11"/>
      <c r="E7827" s="11"/>
      <c r="F7827" s="13"/>
      <c r="G7827" s="13"/>
      <c r="H7827" s="91"/>
      <c r="I7827" s="11"/>
      <c r="J7827" s="11"/>
      <c r="K7827" s="11"/>
      <c r="M7827" s="11"/>
      <c r="N7827" s="13"/>
      <c r="O7827" s="9"/>
      <c r="P7827" s="27"/>
      <c r="Q7827" s="29"/>
      <c r="R7827" s="29"/>
      <c r="S7827" s="27"/>
    </row>
    <row r="7828" spans="1:19" s="14" customFormat="1" x14ac:dyDescent="0.3">
      <c r="A7828" s="11"/>
      <c r="B7828" s="11"/>
      <c r="C7828" s="97"/>
      <c r="D7828" s="11"/>
      <c r="E7828" s="11"/>
      <c r="F7828" s="13"/>
      <c r="G7828" s="13"/>
      <c r="H7828" s="91"/>
      <c r="I7828" s="11"/>
      <c r="J7828" s="11"/>
      <c r="K7828" s="11"/>
      <c r="M7828" s="11"/>
      <c r="N7828" s="13"/>
      <c r="O7828" s="9"/>
      <c r="P7828" s="27"/>
      <c r="Q7828" s="29"/>
      <c r="R7828" s="29"/>
      <c r="S7828" s="27"/>
    </row>
    <row r="7829" spans="1:19" s="14" customFormat="1" x14ac:dyDescent="0.3">
      <c r="A7829" s="11"/>
      <c r="B7829" s="11"/>
      <c r="C7829" s="97"/>
      <c r="D7829" s="11"/>
      <c r="E7829" s="11"/>
      <c r="F7829" s="13"/>
      <c r="G7829" s="13"/>
      <c r="H7829" s="91"/>
      <c r="I7829" s="11"/>
      <c r="J7829" s="11"/>
      <c r="K7829" s="11"/>
      <c r="M7829" s="11"/>
      <c r="N7829" s="13"/>
      <c r="O7829" s="9"/>
      <c r="P7829" s="27"/>
      <c r="Q7829" s="29"/>
      <c r="R7829" s="29"/>
      <c r="S7829" s="27"/>
    </row>
    <row r="7830" spans="1:19" s="14" customFormat="1" x14ac:dyDescent="0.3">
      <c r="A7830" s="11"/>
      <c r="B7830" s="11"/>
      <c r="C7830" s="97"/>
      <c r="D7830" s="11"/>
      <c r="E7830" s="11"/>
      <c r="F7830" s="13"/>
      <c r="G7830" s="13"/>
      <c r="H7830" s="91"/>
      <c r="I7830" s="11"/>
      <c r="J7830" s="11"/>
      <c r="K7830" s="11"/>
      <c r="M7830" s="11"/>
      <c r="N7830" s="13"/>
      <c r="O7830" s="9"/>
      <c r="P7830" s="27"/>
      <c r="Q7830" s="29"/>
      <c r="R7830" s="29"/>
      <c r="S7830" s="27"/>
    </row>
    <row r="7831" spans="1:19" s="14" customFormat="1" x14ac:dyDescent="0.3">
      <c r="A7831" s="11"/>
      <c r="B7831" s="11"/>
      <c r="C7831" s="97"/>
      <c r="D7831" s="11"/>
      <c r="E7831" s="11"/>
      <c r="F7831" s="13"/>
      <c r="G7831" s="13"/>
      <c r="H7831" s="91"/>
      <c r="I7831" s="11"/>
      <c r="J7831" s="11"/>
      <c r="K7831" s="11"/>
      <c r="M7831" s="11"/>
      <c r="N7831" s="13"/>
      <c r="O7831" s="9"/>
      <c r="P7831" s="27"/>
      <c r="Q7831" s="29"/>
      <c r="R7831" s="29"/>
      <c r="S7831" s="27"/>
    </row>
    <row r="7832" spans="1:19" s="14" customFormat="1" x14ac:dyDescent="0.3">
      <c r="A7832" s="11"/>
      <c r="B7832" s="11"/>
      <c r="C7832" s="97"/>
      <c r="D7832" s="11"/>
      <c r="E7832" s="11"/>
      <c r="F7832" s="13"/>
      <c r="G7832" s="13"/>
      <c r="H7832" s="91"/>
      <c r="I7832" s="11"/>
      <c r="J7832" s="11"/>
      <c r="K7832" s="11"/>
      <c r="M7832" s="11"/>
      <c r="N7832" s="13"/>
      <c r="O7832" s="9"/>
      <c r="P7832" s="27"/>
      <c r="Q7832" s="29"/>
      <c r="R7832" s="29"/>
      <c r="S7832" s="27"/>
    </row>
    <row r="7833" spans="1:19" s="14" customFormat="1" x14ac:dyDescent="0.3">
      <c r="A7833" s="11"/>
      <c r="B7833" s="11"/>
      <c r="C7833" s="97"/>
      <c r="D7833" s="11"/>
      <c r="E7833" s="11"/>
      <c r="F7833" s="13"/>
      <c r="G7833" s="13"/>
      <c r="H7833" s="91"/>
      <c r="I7833" s="11"/>
      <c r="J7833" s="11"/>
      <c r="K7833" s="11"/>
      <c r="M7833" s="11"/>
      <c r="N7833" s="13"/>
      <c r="O7833" s="9"/>
      <c r="P7833" s="27"/>
      <c r="Q7833" s="29"/>
      <c r="R7833" s="29"/>
      <c r="S7833" s="27"/>
    </row>
    <row r="7834" spans="1:19" s="14" customFormat="1" x14ac:dyDescent="0.3">
      <c r="A7834" s="11"/>
      <c r="B7834" s="11"/>
      <c r="C7834" s="97"/>
      <c r="D7834" s="11"/>
      <c r="E7834" s="11"/>
      <c r="F7834" s="13"/>
      <c r="G7834" s="13"/>
      <c r="H7834" s="91"/>
      <c r="I7834" s="11"/>
      <c r="J7834" s="11"/>
      <c r="K7834" s="11"/>
      <c r="M7834" s="11"/>
      <c r="N7834" s="13"/>
      <c r="O7834" s="9"/>
      <c r="P7834" s="27"/>
      <c r="Q7834" s="29"/>
      <c r="R7834" s="29"/>
      <c r="S7834" s="27"/>
    </row>
    <row r="7835" spans="1:19" s="14" customFormat="1" x14ac:dyDescent="0.3">
      <c r="A7835" s="11"/>
      <c r="B7835" s="11"/>
      <c r="C7835" s="97"/>
      <c r="D7835" s="11"/>
      <c r="E7835" s="11"/>
      <c r="F7835" s="13"/>
      <c r="G7835" s="13"/>
      <c r="H7835" s="91"/>
      <c r="I7835" s="11"/>
      <c r="J7835" s="11"/>
      <c r="K7835" s="11"/>
      <c r="M7835" s="11"/>
      <c r="N7835" s="13"/>
      <c r="O7835" s="9"/>
      <c r="P7835" s="27"/>
      <c r="Q7835" s="29"/>
      <c r="R7835" s="29"/>
      <c r="S7835" s="27"/>
    </row>
    <row r="7836" spans="1:19" s="14" customFormat="1" x14ac:dyDescent="0.3">
      <c r="A7836" s="11"/>
      <c r="B7836" s="11"/>
      <c r="C7836" s="97"/>
      <c r="D7836" s="11"/>
      <c r="E7836" s="11"/>
      <c r="F7836" s="13"/>
      <c r="G7836" s="13"/>
      <c r="H7836" s="91"/>
      <c r="I7836" s="11"/>
      <c r="J7836" s="11"/>
      <c r="K7836" s="11"/>
      <c r="M7836" s="11"/>
      <c r="N7836" s="13"/>
      <c r="O7836" s="9"/>
      <c r="P7836" s="27"/>
      <c r="Q7836" s="29"/>
      <c r="R7836" s="29"/>
      <c r="S7836" s="27"/>
    </row>
    <row r="7837" spans="1:19" s="14" customFormat="1" x14ac:dyDescent="0.3">
      <c r="A7837" s="11"/>
      <c r="B7837" s="11"/>
      <c r="C7837" s="97"/>
      <c r="D7837" s="11"/>
      <c r="E7837" s="11"/>
      <c r="F7837" s="13"/>
      <c r="G7837" s="13"/>
      <c r="H7837" s="91"/>
      <c r="I7837" s="11"/>
      <c r="J7837" s="11"/>
      <c r="K7837" s="11"/>
      <c r="M7837" s="11"/>
      <c r="N7837" s="13"/>
      <c r="O7837" s="9"/>
      <c r="P7837" s="27"/>
      <c r="Q7837" s="29"/>
      <c r="R7837" s="29"/>
      <c r="S7837" s="27"/>
    </row>
    <row r="7838" spans="1:19" s="14" customFormat="1" x14ac:dyDescent="0.3">
      <c r="A7838" s="11"/>
      <c r="B7838" s="11"/>
      <c r="C7838" s="97"/>
      <c r="D7838" s="11"/>
      <c r="E7838" s="11"/>
      <c r="F7838" s="13"/>
      <c r="G7838" s="13"/>
      <c r="H7838" s="91"/>
      <c r="I7838" s="11"/>
      <c r="J7838" s="11"/>
      <c r="K7838" s="11"/>
      <c r="M7838" s="11"/>
      <c r="N7838" s="13"/>
      <c r="O7838" s="9"/>
      <c r="P7838" s="27"/>
      <c r="Q7838" s="29"/>
      <c r="R7838" s="29"/>
      <c r="S7838" s="27"/>
    </row>
    <row r="7839" spans="1:19" s="14" customFormat="1" x14ac:dyDescent="0.3">
      <c r="A7839" s="11"/>
      <c r="B7839" s="11"/>
      <c r="C7839" s="97"/>
      <c r="D7839" s="11"/>
      <c r="E7839" s="11"/>
      <c r="F7839" s="13"/>
      <c r="G7839" s="13"/>
      <c r="H7839" s="91"/>
      <c r="I7839" s="11"/>
      <c r="J7839" s="11"/>
      <c r="K7839" s="11"/>
      <c r="M7839" s="11"/>
      <c r="N7839" s="13"/>
      <c r="O7839" s="9"/>
      <c r="P7839" s="27"/>
      <c r="Q7839" s="29"/>
      <c r="R7839" s="29"/>
      <c r="S7839" s="27"/>
    </row>
    <row r="7840" spans="1:19" s="14" customFormat="1" x14ac:dyDescent="0.3">
      <c r="A7840" s="11"/>
      <c r="B7840" s="11"/>
      <c r="C7840" s="97"/>
      <c r="D7840" s="11"/>
      <c r="E7840" s="11"/>
      <c r="F7840" s="13"/>
      <c r="G7840" s="13"/>
      <c r="H7840" s="91"/>
      <c r="I7840" s="11"/>
      <c r="J7840" s="11"/>
      <c r="K7840" s="11"/>
      <c r="M7840" s="11"/>
      <c r="N7840" s="13"/>
      <c r="O7840" s="9"/>
      <c r="P7840" s="27"/>
      <c r="Q7840" s="29"/>
      <c r="R7840" s="29"/>
      <c r="S7840" s="27"/>
    </row>
    <row r="7841" spans="1:19" s="14" customFormat="1" x14ac:dyDescent="0.3">
      <c r="A7841" s="11"/>
      <c r="B7841" s="11"/>
      <c r="C7841" s="97"/>
      <c r="D7841" s="11"/>
      <c r="E7841" s="11"/>
      <c r="F7841" s="13"/>
      <c r="G7841" s="13"/>
      <c r="H7841" s="91"/>
      <c r="I7841" s="11"/>
      <c r="J7841" s="11"/>
      <c r="K7841" s="11"/>
      <c r="M7841" s="11"/>
      <c r="N7841" s="13"/>
      <c r="O7841" s="9"/>
      <c r="P7841" s="27"/>
      <c r="Q7841" s="29"/>
      <c r="R7841" s="29"/>
      <c r="S7841" s="27"/>
    </row>
    <row r="7842" spans="1:19" s="14" customFormat="1" x14ac:dyDescent="0.3">
      <c r="A7842" s="11"/>
      <c r="B7842" s="11"/>
      <c r="C7842" s="97"/>
      <c r="D7842" s="11"/>
      <c r="E7842" s="11"/>
      <c r="F7842" s="13"/>
      <c r="G7842" s="13"/>
      <c r="H7842" s="91"/>
      <c r="I7842" s="11"/>
      <c r="J7842" s="11"/>
      <c r="K7842" s="11"/>
      <c r="M7842" s="11"/>
      <c r="N7842" s="13"/>
      <c r="O7842" s="9"/>
      <c r="P7842" s="27"/>
      <c r="Q7842" s="29"/>
      <c r="R7842" s="29"/>
      <c r="S7842" s="27"/>
    </row>
    <row r="7843" spans="1:19" s="14" customFormat="1" x14ac:dyDescent="0.3">
      <c r="A7843" s="11"/>
      <c r="B7843" s="11"/>
      <c r="C7843" s="97"/>
      <c r="D7843" s="11"/>
      <c r="E7843" s="11"/>
      <c r="F7843" s="13"/>
      <c r="G7843" s="13"/>
      <c r="H7843" s="91"/>
      <c r="I7843" s="11"/>
      <c r="J7843" s="11"/>
      <c r="K7843" s="11"/>
      <c r="M7843" s="11"/>
      <c r="N7843" s="13"/>
      <c r="O7843" s="9"/>
      <c r="P7843" s="27"/>
      <c r="Q7843" s="29"/>
      <c r="R7843" s="29"/>
      <c r="S7843" s="27"/>
    </row>
    <row r="7844" spans="1:19" s="14" customFormat="1" x14ac:dyDescent="0.3">
      <c r="A7844" s="11"/>
      <c r="B7844" s="11"/>
      <c r="C7844" s="97"/>
      <c r="D7844" s="11"/>
      <c r="E7844" s="11"/>
      <c r="F7844" s="13"/>
      <c r="G7844" s="13"/>
      <c r="H7844" s="91"/>
      <c r="I7844" s="11"/>
      <c r="J7844" s="11"/>
      <c r="K7844" s="11"/>
      <c r="M7844" s="11"/>
      <c r="N7844" s="13"/>
      <c r="O7844" s="9"/>
      <c r="P7844" s="27"/>
      <c r="Q7844" s="29"/>
      <c r="R7844" s="29"/>
      <c r="S7844" s="27"/>
    </row>
    <row r="7845" spans="1:19" s="14" customFormat="1" x14ac:dyDescent="0.3">
      <c r="A7845" s="11"/>
      <c r="B7845" s="11"/>
      <c r="C7845" s="97"/>
      <c r="D7845" s="11"/>
      <c r="E7845" s="11"/>
      <c r="F7845" s="13"/>
      <c r="G7845" s="13"/>
      <c r="H7845" s="91"/>
      <c r="I7845" s="11"/>
      <c r="J7845" s="11"/>
      <c r="K7845" s="11"/>
      <c r="M7845" s="11"/>
      <c r="N7845" s="13"/>
      <c r="O7845" s="9"/>
      <c r="P7845" s="27"/>
      <c r="Q7845" s="29"/>
      <c r="R7845" s="29"/>
      <c r="S7845" s="27"/>
    </row>
    <row r="7846" spans="1:19" s="14" customFormat="1" x14ac:dyDescent="0.3">
      <c r="A7846" s="11"/>
      <c r="B7846" s="11"/>
      <c r="C7846" s="97"/>
      <c r="D7846" s="11"/>
      <c r="E7846" s="11"/>
      <c r="F7846" s="13"/>
      <c r="G7846" s="13"/>
      <c r="H7846" s="91"/>
      <c r="I7846" s="11"/>
      <c r="J7846" s="11"/>
      <c r="K7846" s="11"/>
      <c r="M7846" s="11"/>
      <c r="N7846" s="13"/>
      <c r="O7846" s="9"/>
      <c r="P7846" s="27"/>
      <c r="Q7846" s="29"/>
      <c r="R7846" s="29"/>
      <c r="S7846" s="27"/>
    </row>
    <row r="7847" spans="1:19" s="14" customFormat="1" x14ac:dyDescent="0.3">
      <c r="A7847" s="11"/>
      <c r="B7847" s="11"/>
      <c r="C7847" s="97"/>
      <c r="D7847" s="11"/>
      <c r="E7847" s="11"/>
      <c r="F7847" s="13"/>
      <c r="G7847" s="13"/>
      <c r="H7847" s="91"/>
      <c r="I7847" s="11"/>
      <c r="J7847" s="11"/>
      <c r="K7847" s="11"/>
      <c r="M7847" s="11"/>
      <c r="N7847" s="13"/>
      <c r="O7847" s="9"/>
      <c r="P7847" s="27"/>
      <c r="Q7847" s="29"/>
      <c r="R7847" s="29"/>
      <c r="S7847" s="27"/>
    </row>
    <row r="7848" spans="1:19" s="14" customFormat="1" x14ac:dyDescent="0.3">
      <c r="A7848" s="11"/>
      <c r="B7848" s="11"/>
      <c r="C7848" s="97"/>
      <c r="D7848" s="11"/>
      <c r="E7848" s="11"/>
      <c r="F7848" s="13"/>
      <c r="G7848" s="13"/>
      <c r="H7848" s="91"/>
      <c r="I7848" s="11"/>
      <c r="J7848" s="11"/>
      <c r="K7848" s="11"/>
      <c r="M7848" s="11"/>
      <c r="N7848" s="13"/>
      <c r="O7848" s="9"/>
      <c r="P7848" s="27"/>
      <c r="Q7848" s="29"/>
      <c r="R7848" s="29"/>
      <c r="S7848" s="27"/>
    </row>
    <row r="7849" spans="1:19" s="14" customFormat="1" x14ac:dyDescent="0.3">
      <c r="A7849" s="11"/>
      <c r="B7849" s="11"/>
      <c r="C7849" s="97"/>
      <c r="D7849" s="11"/>
      <c r="E7849" s="11"/>
      <c r="F7849" s="13"/>
      <c r="G7849" s="13"/>
      <c r="H7849" s="91"/>
      <c r="I7849" s="11"/>
      <c r="J7849" s="11"/>
      <c r="K7849" s="11"/>
      <c r="M7849" s="11"/>
      <c r="N7849" s="13"/>
      <c r="O7849" s="9"/>
      <c r="P7849" s="27"/>
      <c r="Q7849" s="29"/>
      <c r="R7849" s="29"/>
      <c r="S7849" s="27"/>
    </row>
    <row r="7850" spans="1:19" s="14" customFormat="1" x14ac:dyDescent="0.3">
      <c r="A7850" s="11"/>
      <c r="B7850" s="11"/>
      <c r="C7850" s="97"/>
      <c r="D7850" s="11"/>
      <c r="E7850" s="11"/>
      <c r="F7850" s="13"/>
      <c r="G7850" s="13"/>
      <c r="H7850" s="91"/>
      <c r="I7850" s="11"/>
      <c r="J7850" s="11"/>
      <c r="K7850" s="11"/>
      <c r="M7850" s="11"/>
      <c r="N7850" s="13"/>
      <c r="O7850" s="9"/>
      <c r="P7850" s="27"/>
      <c r="Q7850" s="29"/>
      <c r="R7850" s="29"/>
      <c r="S7850" s="27"/>
    </row>
    <row r="7851" spans="1:19" s="14" customFormat="1" x14ac:dyDescent="0.3">
      <c r="A7851" s="11"/>
      <c r="B7851" s="11"/>
      <c r="C7851" s="97"/>
      <c r="D7851" s="11"/>
      <c r="E7851" s="11"/>
      <c r="F7851" s="13"/>
      <c r="G7851" s="13"/>
      <c r="H7851" s="91"/>
      <c r="I7851" s="11"/>
      <c r="J7851" s="11"/>
      <c r="K7851" s="11"/>
      <c r="M7851" s="11"/>
      <c r="N7851" s="13"/>
      <c r="O7851" s="9"/>
      <c r="P7851" s="27"/>
      <c r="Q7851" s="29"/>
      <c r="R7851" s="29"/>
      <c r="S7851" s="27"/>
    </row>
    <row r="7852" spans="1:19" s="14" customFormat="1" x14ac:dyDescent="0.3">
      <c r="A7852" s="11"/>
      <c r="B7852" s="11"/>
      <c r="C7852" s="97"/>
      <c r="D7852" s="11"/>
      <c r="E7852" s="11"/>
      <c r="F7852" s="13"/>
      <c r="G7852" s="13"/>
      <c r="H7852" s="91"/>
      <c r="I7852" s="11"/>
      <c r="J7852" s="11"/>
      <c r="K7852" s="11"/>
      <c r="M7852" s="11"/>
      <c r="N7852" s="13"/>
      <c r="O7852" s="9"/>
      <c r="P7852" s="27"/>
      <c r="Q7852" s="29"/>
      <c r="R7852" s="29"/>
      <c r="S7852" s="27"/>
    </row>
    <row r="7853" spans="1:19" s="14" customFormat="1" x14ac:dyDescent="0.3">
      <c r="A7853" s="11"/>
      <c r="B7853" s="11"/>
      <c r="C7853" s="97"/>
      <c r="D7853" s="11"/>
      <c r="E7853" s="11"/>
      <c r="F7853" s="13"/>
      <c r="G7853" s="13"/>
      <c r="H7853" s="91"/>
      <c r="I7853" s="11"/>
      <c r="J7853" s="11"/>
      <c r="K7853" s="11"/>
      <c r="M7853" s="11"/>
      <c r="N7853" s="13"/>
      <c r="O7853" s="9"/>
      <c r="P7853" s="27"/>
      <c r="Q7853" s="29"/>
      <c r="R7853" s="29"/>
      <c r="S7853" s="27"/>
    </row>
    <row r="7854" spans="1:19" s="14" customFormat="1" x14ac:dyDescent="0.3">
      <c r="A7854" s="11"/>
      <c r="B7854" s="11"/>
      <c r="C7854" s="97"/>
      <c r="D7854" s="11"/>
      <c r="E7854" s="11"/>
      <c r="F7854" s="13"/>
      <c r="G7854" s="13"/>
      <c r="H7854" s="91"/>
      <c r="I7854" s="11"/>
      <c r="J7854" s="11"/>
      <c r="K7854" s="11"/>
      <c r="M7854" s="11"/>
      <c r="N7854" s="13"/>
      <c r="O7854" s="9"/>
      <c r="P7854" s="27"/>
      <c r="Q7854" s="29"/>
      <c r="R7854" s="29"/>
      <c r="S7854" s="27"/>
    </row>
    <row r="7855" spans="1:19" s="14" customFormat="1" x14ac:dyDescent="0.3">
      <c r="A7855" s="11"/>
      <c r="B7855" s="11"/>
      <c r="C7855" s="97"/>
      <c r="D7855" s="11"/>
      <c r="E7855" s="11"/>
      <c r="F7855" s="13"/>
      <c r="G7855" s="13"/>
      <c r="H7855" s="91"/>
      <c r="I7855" s="11"/>
      <c r="J7855" s="11"/>
      <c r="K7855" s="11"/>
      <c r="M7855" s="11"/>
      <c r="N7855" s="13"/>
      <c r="O7855" s="9"/>
      <c r="P7855" s="27"/>
      <c r="Q7855" s="29"/>
      <c r="R7855" s="29"/>
      <c r="S7855" s="27"/>
    </row>
    <row r="7856" spans="1:19" s="14" customFormat="1" x14ac:dyDescent="0.3">
      <c r="A7856" s="11"/>
      <c r="B7856" s="11"/>
      <c r="C7856" s="97"/>
      <c r="D7856" s="11"/>
      <c r="E7856" s="11"/>
      <c r="F7856" s="13"/>
      <c r="G7856" s="13"/>
      <c r="H7856" s="91"/>
      <c r="I7856" s="11"/>
      <c r="J7856" s="11"/>
      <c r="K7856" s="11"/>
      <c r="M7856" s="11"/>
      <c r="N7856" s="13"/>
      <c r="O7856" s="9"/>
      <c r="P7856" s="27"/>
      <c r="Q7856" s="29"/>
      <c r="R7856" s="29"/>
      <c r="S7856" s="27"/>
    </row>
    <row r="7857" spans="1:19" s="14" customFormat="1" x14ac:dyDescent="0.3">
      <c r="A7857" s="11"/>
      <c r="B7857" s="11"/>
      <c r="C7857" s="97"/>
      <c r="D7857" s="11"/>
      <c r="E7857" s="11"/>
      <c r="F7857" s="13"/>
      <c r="G7857" s="13"/>
      <c r="H7857" s="91"/>
      <c r="I7857" s="11"/>
      <c r="J7857" s="11"/>
      <c r="K7857" s="11"/>
      <c r="M7857" s="11"/>
      <c r="N7857" s="13"/>
      <c r="O7857" s="9"/>
      <c r="P7857" s="27"/>
      <c r="Q7857" s="29"/>
      <c r="R7857" s="29"/>
      <c r="S7857" s="27"/>
    </row>
    <row r="7858" spans="1:19" s="14" customFormat="1" x14ac:dyDescent="0.3">
      <c r="A7858" s="11"/>
      <c r="B7858" s="11"/>
      <c r="C7858" s="97"/>
      <c r="D7858" s="11"/>
      <c r="E7858" s="11"/>
      <c r="F7858" s="13"/>
      <c r="G7858" s="13"/>
      <c r="H7858" s="91"/>
      <c r="I7858" s="11"/>
      <c r="J7858" s="11"/>
      <c r="K7858" s="11"/>
      <c r="M7858" s="11"/>
      <c r="N7858" s="13"/>
      <c r="O7858" s="9"/>
      <c r="P7858" s="27"/>
      <c r="Q7858" s="29"/>
      <c r="R7858" s="29"/>
      <c r="S7858" s="27"/>
    </row>
    <row r="7859" spans="1:19" s="14" customFormat="1" x14ac:dyDescent="0.3">
      <c r="A7859" s="11"/>
      <c r="B7859" s="11"/>
      <c r="C7859" s="97"/>
      <c r="D7859" s="11"/>
      <c r="E7859" s="11"/>
      <c r="F7859" s="13"/>
      <c r="G7859" s="13"/>
      <c r="H7859" s="91"/>
      <c r="I7859" s="11"/>
      <c r="J7859" s="11"/>
      <c r="K7859" s="11"/>
      <c r="M7859" s="11"/>
      <c r="N7859" s="13"/>
      <c r="O7859" s="9"/>
      <c r="P7859" s="27"/>
      <c r="Q7859" s="29"/>
      <c r="R7859" s="29"/>
      <c r="S7859" s="27"/>
    </row>
    <row r="7860" spans="1:19" s="14" customFormat="1" x14ac:dyDescent="0.3">
      <c r="A7860" s="11"/>
      <c r="B7860" s="11"/>
      <c r="C7860" s="97"/>
      <c r="D7860" s="11"/>
      <c r="E7860" s="11"/>
      <c r="F7860" s="13"/>
      <c r="G7860" s="13"/>
      <c r="H7860" s="91"/>
      <c r="I7860" s="11"/>
      <c r="J7860" s="11"/>
      <c r="K7860" s="11"/>
      <c r="M7860" s="11"/>
      <c r="N7860" s="13"/>
      <c r="O7860" s="9"/>
      <c r="P7860" s="27"/>
      <c r="Q7860" s="29"/>
      <c r="R7860" s="29"/>
      <c r="S7860" s="27"/>
    </row>
    <row r="7861" spans="1:19" s="14" customFormat="1" x14ac:dyDescent="0.3">
      <c r="A7861" s="11"/>
      <c r="B7861" s="11"/>
      <c r="C7861" s="97"/>
      <c r="D7861" s="11"/>
      <c r="E7861" s="11"/>
      <c r="F7861" s="13"/>
      <c r="G7861" s="13"/>
      <c r="H7861" s="91"/>
      <c r="I7861" s="11"/>
      <c r="J7861" s="11"/>
      <c r="K7861" s="11"/>
      <c r="M7861" s="11"/>
      <c r="N7861" s="13"/>
      <c r="O7861" s="9"/>
      <c r="P7861" s="27"/>
      <c r="Q7861" s="29"/>
      <c r="R7861" s="29"/>
      <c r="S7861" s="27"/>
    </row>
    <row r="7862" spans="1:19" s="14" customFormat="1" x14ac:dyDescent="0.3">
      <c r="A7862" s="11"/>
      <c r="B7862" s="11"/>
      <c r="C7862" s="97"/>
      <c r="D7862" s="11"/>
      <c r="E7862" s="11"/>
      <c r="F7862" s="13"/>
      <c r="G7862" s="13"/>
      <c r="H7862" s="91"/>
      <c r="I7862" s="11"/>
      <c r="J7862" s="11"/>
      <c r="K7862" s="11"/>
      <c r="M7862" s="11"/>
      <c r="N7862" s="13"/>
      <c r="O7862" s="9"/>
      <c r="P7862" s="27"/>
      <c r="Q7862" s="29"/>
      <c r="R7862" s="29"/>
      <c r="S7862" s="27"/>
    </row>
    <row r="7863" spans="1:19" s="14" customFormat="1" x14ac:dyDescent="0.3">
      <c r="A7863" s="11"/>
      <c r="B7863" s="11"/>
      <c r="C7863" s="97"/>
      <c r="D7863" s="11"/>
      <c r="E7863" s="11"/>
      <c r="F7863" s="13"/>
      <c r="G7863" s="13"/>
      <c r="H7863" s="91"/>
      <c r="I7863" s="11"/>
      <c r="J7863" s="11"/>
      <c r="K7863" s="11"/>
      <c r="M7863" s="11"/>
      <c r="N7863" s="13"/>
      <c r="O7863" s="9"/>
      <c r="P7863" s="27"/>
      <c r="Q7863" s="29"/>
      <c r="R7863" s="29"/>
      <c r="S7863" s="27"/>
    </row>
    <row r="7864" spans="1:19" s="14" customFormat="1" x14ac:dyDescent="0.3">
      <c r="A7864" s="11"/>
      <c r="B7864" s="11"/>
      <c r="C7864" s="97"/>
      <c r="D7864" s="11"/>
      <c r="E7864" s="11"/>
      <c r="F7864" s="13"/>
      <c r="G7864" s="13"/>
      <c r="H7864" s="91"/>
      <c r="I7864" s="11"/>
      <c r="J7864" s="11"/>
      <c r="K7864" s="11"/>
      <c r="M7864" s="11"/>
      <c r="N7864" s="13"/>
      <c r="O7864" s="9"/>
      <c r="P7864" s="27"/>
      <c r="Q7864" s="29"/>
      <c r="R7864" s="29"/>
      <c r="S7864" s="27"/>
    </row>
    <row r="7865" spans="1:19" s="14" customFormat="1" x14ac:dyDescent="0.3">
      <c r="A7865" s="11"/>
      <c r="B7865" s="11"/>
      <c r="C7865" s="97"/>
      <c r="D7865" s="11"/>
      <c r="E7865" s="11"/>
      <c r="F7865" s="13"/>
      <c r="G7865" s="13"/>
      <c r="H7865" s="91"/>
      <c r="I7865" s="11"/>
      <c r="J7865" s="11"/>
      <c r="K7865" s="11"/>
      <c r="M7865" s="11"/>
      <c r="N7865" s="13"/>
      <c r="O7865" s="9"/>
      <c r="P7865" s="27"/>
      <c r="Q7865" s="29"/>
      <c r="R7865" s="29"/>
      <c r="S7865" s="27"/>
    </row>
    <row r="7866" spans="1:19" s="14" customFormat="1" x14ac:dyDescent="0.3">
      <c r="A7866" s="11"/>
      <c r="B7866" s="11"/>
      <c r="C7866" s="97"/>
      <c r="D7866" s="11"/>
      <c r="E7866" s="11"/>
      <c r="F7866" s="13"/>
      <c r="G7866" s="13"/>
      <c r="H7866" s="91"/>
      <c r="I7866" s="11"/>
      <c r="J7866" s="11"/>
      <c r="K7866" s="11"/>
      <c r="M7866" s="11"/>
      <c r="N7866" s="13"/>
      <c r="O7866" s="9"/>
      <c r="P7866" s="27"/>
      <c r="Q7866" s="29"/>
      <c r="R7866" s="29"/>
      <c r="S7866" s="27"/>
    </row>
    <row r="7867" spans="1:19" s="14" customFormat="1" x14ac:dyDescent="0.3">
      <c r="A7867" s="11"/>
      <c r="B7867" s="11"/>
      <c r="C7867" s="97"/>
      <c r="D7867" s="11"/>
      <c r="E7867" s="11"/>
      <c r="F7867" s="13"/>
      <c r="G7867" s="13"/>
      <c r="H7867" s="91"/>
      <c r="I7867" s="11"/>
      <c r="J7867" s="11"/>
      <c r="K7867" s="11"/>
      <c r="M7867" s="11"/>
      <c r="N7867" s="13"/>
      <c r="O7867" s="9"/>
      <c r="P7867" s="27"/>
      <c r="Q7867" s="29"/>
      <c r="R7867" s="29"/>
      <c r="S7867" s="27"/>
    </row>
    <row r="7868" spans="1:19" s="14" customFormat="1" x14ac:dyDescent="0.3">
      <c r="A7868" s="11"/>
      <c r="B7868" s="11"/>
      <c r="C7868" s="97"/>
      <c r="D7868" s="11"/>
      <c r="E7868" s="11"/>
      <c r="F7868" s="13"/>
      <c r="G7868" s="13"/>
      <c r="H7868" s="91"/>
      <c r="I7868" s="11"/>
      <c r="J7868" s="11"/>
      <c r="K7868" s="11"/>
      <c r="M7868" s="11"/>
      <c r="N7868" s="13"/>
      <c r="O7868" s="9"/>
      <c r="P7868" s="27"/>
      <c r="Q7868" s="29"/>
      <c r="R7868" s="29"/>
      <c r="S7868" s="27"/>
    </row>
    <row r="7869" spans="1:19" s="14" customFormat="1" x14ac:dyDescent="0.3">
      <c r="A7869" s="11"/>
      <c r="B7869" s="11"/>
      <c r="C7869" s="97"/>
      <c r="D7869" s="11"/>
      <c r="E7869" s="11"/>
      <c r="F7869" s="13"/>
      <c r="G7869" s="13"/>
      <c r="H7869" s="91"/>
      <c r="I7869" s="11"/>
      <c r="J7869" s="11"/>
      <c r="K7869" s="11"/>
      <c r="M7869" s="11"/>
      <c r="N7869" s="13"/>
      <c r="O7869" s="9"/>
      <c r="P7869" s="27"/>
      <c r="Q7869" s="29"/>
      <c r="R7869" s="29"/>
      <c r="S7869" s="27"/>
    </row>
    <row r="7870" spans="1:19" s="14" customFormat="1" x14ac:dyDescent="0.3">
      <c r="A7870" s="11"/>
      <c r="B7870" s="11"/>
      <c r="C7870" s="97"/>
      <c r="D7870" s="11"/>
      <c r="E7870" s="11"/>
      <c r="F7870" s="13"/>
      <c r="G7870" s="13"/>
      <c r="H7870" s="91"/>
      <c r="I7870" s="11"/>
      <c r="J7870" s="11"/>
      <c r="K7870" s="11"/>
      <c r="M7870" s="11"/>
      <c r="N7870" s="13"/>
      <c r="O7870" s="9"/>
      <c r="P7870" s="27"/>
      <c r="Q7870" s="29"/>
      <c r="R7870" s="29"/>
      <c r="S7870" s="27"/>
    </row>
    <row r="7871" spans="1:19" s="14" customFormat="1" x14ac:dyDescent="0.3">
      <c r="A7871" s="11"/>
      <c r="B7871" s="11"/>
      <c r="C7871" s="97"/>
      <c r="D7871" s="11"/>
      <c r="E7871" s="11"/>
      <c r="F7871" s="13"/>
      <c r="G7871" s="13"/>
      <c r="H7871" s="91"/>
      <c r="I7871" s="11"/>
      <c r="J7871" s="11"/>
      <c r="K7871" s="11"/>
      <c r="M7871" s="11"/>
      <c r="N7871" s="13"/>
      <c r="O7871" s="9"/>
      <c r="P7871" s="27"/>
      <c r="Q7871" s="29"/>
      <c r="R7871" s="29"/>
      <c r="S7871" s="27"/>
    </row>
    <row r="7872" spans="1:19" s="14" customFormat="1" x14ac:dyDescent="0.3">
      <c r="A7872" s="11"/>
      <c r="B7872" s="11"/>
      <c r="C7872" s="97"/>
      <c r="D7872" s="11"/>
      <c r="E7872" s="11"/>
      <c r="F7872" s="13"/>
      <c r="G7872" s="13"/>
      <c r="H7872" s="91"/>
      <c r="I7872" s="11"/>
      <c r="J7872" s="11"/>
      <c r="K7872" s="11"/>
      <c r="M7872" s="11"/>
      <c r="N7872" s="13"/>
      <c r="O7872" s="9"/>
      <c r="P7872" s="27"/>
      <c r="Q7872" s="29"/>
      <c r="R7872" s="29"/>
      <c r="S7872" s="27"/>
    </row>
    <row r="7873" spans="1:19" s="14" customFormat="1" x14ac:dyDescent="0.3">
      <c r="A7873" s="11"/>
      <c r="B7873" s="11"/>
      <c r="C7873" s="97"/>
      <c r="D7873" s="11"/>
      <c r="E7873" s="11"/>
      <c r="F7873" s="13"/>
      <c r="G7873" s="13"/>
      <c r="H7873" s="91"/>
      <c r="I7873" s="11"/>
      <c r="J7873" s="11"/>
      <c r="K7873" s="11"/>
      <c r="M7873" s="11"/>
      <c r="N7873" s="13"/>
      <c r="O7873" s="9"/>
      <c r="P7873" s="27"/>
      <c r="Q7873" s="29"/>
      <c r="R7873" s="29"/>
      <c r="S7873" s="27"/>
    </row>
    <row r="7874" spans="1:19" s="14" customFormat="1" x14ac:dyDescent="0.3">
      <c r="A7874" s="11"/>
      <c r="B7874" s="11"/>
      <c r="C7874" s="97"/>
      <c r="D7874" s="11"/>
      <c r="E7874" s="11"/>
      <c r="F7874" s="13"/>
      <c r="G7874" s="13"/>
      <c r="H7874" s="91"/>
      <c r="I7874" s="11"/>
      <c r="J7874" s="11"/>
      <c r="K7874" s="11"/>
      <c r="M7874" s="11"/>
      <c r="N7874" s="13"/>
      <c r="O7874" s="9"/>
      <c r="P7874" s="27"/>
      <c r="Q7874" s="29"/>
      <c r="R7874" s="29"/>
      <c r="S7874" s="27"/>
    </row>
    <row r="7875" spans="1:19" s="14" customFormat="1" x14ac:dyDescent="0.3">
      <c r="A7875" s="11"/>
      <c r="B7875" s="11"/>
      <c r="C7875" s="97"/>
      <c r="D7875" s="11"/>
      <c r="E7875" s="11"/>
      <c r="F7875" s="13"/>
      <c r="G7875" s="13"/>
      <c r="H7875" s="91"/>
      <c r="I7875" s="11"/>
      <c r="J7875" s="11"/>
      <c r="K7875" s="11"/>
      <c r="M7875" s="11"/>
      <c r="N7875" s="13"/>
      <c r="O7875" s="9"/>
      <c r="P7875" s="27"/>
      <c r="Q7875" s="29"/>
      <c r="R7875" s="29"/>
      <c r="S7875" s="27"/>
    </row>
    <row r="7876" spans="1:19" s="14" customFormat="1" x14ac:dyDescent="0.3">
      <c r="A7876" s="11"/>
      <c r="B7876" s="11"/>
      <c r="C7876" s="97"/>
      <c r="D7876" s="11"/>
      <c r="E7876" s="11"/>
      <c r="F7876" s="13"/>
      <c r="G7876" s="13"/>
      <c r="H7876" s="91"/>
      <c r="I7876" s="11"/>
      <c r="J7876" s="11"/>
      <c r="K7876" s="11"/>
      <c r="M7876" s="11"/>
      <c r="N7876" s="13"/>
      <c r="O7876" s="9"/>
      <c r="P7876" s="27"/>
      <c r="Q7876" s="29"/>
      <c r="R7876" s="29"/>
      <c r="S7876" s="27"/>
    </row>
    <row r="7877" spans="1:19" s="14" customFormat="1" x14ac:dyDescent="0.3">
      <c r="A7877" s="11"/>
      <c r="B7877" s="11"/>
      <c r="C7877" s="97"/>
      <c r="D7877" s="11"/>
      <c r="E7877" s="11"/>
      <c r="F7877" s="13"/>
      <c r="G7877" s="13"/>
      <c r="H7877" s="91"/>
      <c r="I7877" s="11"/>
      <c r="J7877" s="11"/>
      <c r="K7877" s="11"/>
      <c r="M7877" s="11"/>
      <c r="N7877" s="13"/>
      <c r="O7877" s="9"/>
      <c r="P7877" s="27"/>
      <c r="Q7877" s="29"/>
      <c r="R7877" s="29"/>
      <c r="S7877" s="27"/>
    </row>
    <row r="7878" spans="1:19" s="14" customFormat="1" x14ac:dyDescent="0.3">
      <c r="A7878" s="11"/>
      <c r="B7878" s="11"/>
      <c r="C7878" s="97"/>
      <c r="D7878" s="11"/>
      <c r="E7878" s="11"/>
      <c r="F7878" s="13"/>
      <c r="G7878" s="13"/>
      <c r="H7878" s="91"/>
      <c r="I7878" s="11"/>
      <c r="J7878" s="11"/>
      <c r="K7878" s="11"/>
      <c r="M7878" s="11"/>
      <c r="N7878" s="13"/>
      <c r="O7878" s="9"/>
      <c r="P7878" s="27"/>
      <c r="Q7878" s="29"/>
      <c r="R7878" s="29"/>
      <c r="S7878" s="27"/>
    </row>
    <row r="7879" spans="1:19" s="14" customFormat="1" x14ac:dyDescent="0.3">
      <c r="A7879" s="11"/>
      <c r="B7879" s="11"/>
      <c r="C7879" s="97"/>
      <c r="D7879" s="11"/>
      <c r="E7879" s="11"/>
      <c r="F7879" s="13"/>
      <c r="G7879" s="13"/>
      <c r="H7879" s="91"/>
      <c r="I7879" s="11"/>
      <c r="J7879" s="11"/>
      <c r="K7879" s="11"/>
      <c r="M7879" s="11"/>
      <c r="N7879" s="13"/>
      <c r="O7879" s="9"/>
      <c r="P7879" s="27"/>
      <c r="Q7879" s="29"/>
      <c r="R7879" s="29"/>
      <c r="S7879" s="27"/>
    </row>
    <row r="7880" spans="1:19" s="14" customFormat="1" x14ac:dyDescent="0.3">
      <c r="A7880" s="11"/>
      <c r="B7880" s="11"/>
      <c r="C7880" s="97"/>
      <c r="D7880" s="11"/>
      <c r="E7880" s="11"/>
      <c r="F7880" s="13"/>
      <c r="G7880" s="13"/>
      <c r="H7880" s="91"/>
      <c r="I7880" s="11"/>
      <c r="J7880" s="11"/>
      <c r="K7880" s="11"/>
      <c r="M7880" s="11"/>
      <c r="N7880" s="13"/>
      <c r="O7880" s="9"/>
      <c r="P7880" s="27"/>
      <c r="Q7880" s="29"/>
      <c r="R7880" s="29"/>
      <c r="S7880" s="27"/>
    </row>
    <row r="7881" spans="1:19" s="14" customFormat="1" x14ac:dyDescent="0.3">
      <c r="A7881" s="11"/>
      <c r="B7881" s="11"/>
      <c r="C7881" s="97"/>
      <c r="D7881" s="11"/>
      <c r="E7881" s="11"/>
      <c r="F7881" s="13"/>
      <c r="G7881" s="13"/>
      <c r="H7881" s="91"/>
      <c r="I7881" s="11"/>
      <c r="J7881" s="11"/>
      <c r="K7881" s="11"/>
      <c r="M7881" s="11"/>
      <c r="N7881" s="13"/>
      <c r="O7881" s="9"/>
      <c r="P7881" s="27"/>
      <c r="Q7881" s="29"/>
      <c r="R7881" s="29"/>
      <c r="S7881" s="27"/>
    </row>
    <row r="7882" spans="1:19" s="14" customFormat="1" x14ac:dyDescent="0.3">
      <c r="A7882" s="11"/>
      <c r="B7882" s="11"/>
      <c r="C7882" s="97"/>
      <c r="D7882" s="11"/>
      <c r="E7882" s="11"/>
      <c r="F7882" s="13"/>
      <c r="G7882" s="13"/>
      <c r="H7882" s="91"/>
      <c r="I7882" s="11"/>
      <c r="J7882" s="11"/>
      <c r="K7882" s="11"/>
      <c r="M7882" s="11"/>
      <c r="N7882" s="13"/>
      <c r="O7882" s="9"/>
      <c r="P7882" s="27"/>
      <c r="Q7882" s="29"/>
      <c r="R7882" s="29"/>
      <c r="S7882" s="27"/>
    </row>
    <row r="7883" spans="1:19" s="14" customFormat="1" x14ac:dyDescent="0.3">
      <c r="A7883" s="11"/>
      <c r="B7883" s="11"/>
      <c r="C7883" s="97"/>
      <c r="D7883" s="11"/>
      <c r="E7883" s="11"/>
      <c r="F7883" s="13"/>
      <c r="G7883" s="13"/>
      <c r="H7883" s="91"/>
      <c r="I7883" s="11"/>
      <c r="J7883" s="11"/>
      <c r="K7883" s="11"/>
      <c r="M7883" s="11"/>
      <c r="N7883" s="13"/>
      <c r="O7883" s="9"/>
      <c r="P7883" s="27"/>
      <c r="Q7883" s="29"/>
      <c r="R7883" s="29"/>
      <c r="S7883" s="27"/>
    </row>
    <row r="7884" spans="1:19" s="14" customFormat="1" x14ac:dyDescent="0.3">
      <c r="A7884" s="11"/>
      <c r="B7884" s="11"/>
      <c r="C7884" s="97"/>
      <c r="D7884" s="11"/>
      <c r="E7884" s="11"/>
      <c r="F7884" s="13"/>
      <c r="G7884" s="13"/>
      <c r="H7884" s="91"/>
      <c r="I7884" s="11"/>
      <c r="J7884" s="11"/>
      <c r="K7884" s="11"/>
      <c r="M7884" s="11"/>
      <c r="N7884" s="13"/>
      <c r="O7884" s="9"/>
      <c r="P7884" s="27"/>
      <c r="Q7884" s="29"/>
      <c r="R7884" s="29"/>
      <c r="S7884" s="27"/>
    </row>
    <row r="7885" spans="1:19" s="14" customFormat="1" x14ac:dyDescent="0.3">
      <c r="A7885" s="11"/>
      <c r="B7885" s="11"/>
      <c r="C7885" s="97"/>
      <c r="D7885" s="11"/>
      <c r="E7885" s="11"/>
      <c r="F7885" s="13"/>
      <c r="G7885" s="13"/>
      <c r="H7885" s="91"/>
      <c r="I7885" s="11"/>
      <c r="J7885" s="11"/>
      <c r="K7885" s="11"/>
      <c r="M7885" s="11"/>
      <c r="N7885" s="13"/>
      <c r="O7885" s="9"/>
      <c r="P7885" s="27"/>
      <c r="Q7885" s="29"/>
      <c r="R7885" s="29"/>
      <c r="S7885" s="27"/>
    </row>
    <row r="7886" spans="1:19" s="14" customFormat="1" x14ac:dyDescent="0.3">
      <c r="A7886" s="11"/>
      <c r="B7886" s="11"/>
      <c r="C7886" s="97"/>
      <c r="D7886" s="11"/>
      <c r="E7886" s="11"/>
      <c r="F7886" s="13"/>
      <c r="G7886" s="13"/>
      <c r="H7886" s="91"/>
      <c r="I7886" s="11"/>
      <c r="J7886" s="11"/>
      <c r="K7886" s="11"/>
      <c r="M7886" s="11"/>
      <c r="N7886" s="13"/>
      <c r="O7886" s="9"/>
      <c r="P7886" s="27"/>
      <c r="Q7886" s="29"/>
      <c r="R7886" s="29"/>
      <c r="S7886" s="27"/>
    </row>
    <row r="7887" spans="1:19" s="14" customFormat="1" x14ac:dyDescent="0.3">
      <c r="A7887" s="11"/>
      <c r="B7887" s="11"/>
      <c r="C7887" s="97"/>
      <c r="D7887" s="11"/>
      <c r="E7887" s="11"/>
      <c r="F7887" s="13"/>
      <c r="G7887" s="13"/>
      <c r="H7887" s="91"/>
      <c r="I7887" s="11"/>
      <c r="J7887" s="11"/>
      <c r="K7887" s="11"/>
      <c r="M7887" s="11"/>
      <c r="N7887" s="13"/>
      <c r="O7887" s="9"/>
      <c r="P7887" s="27"/>
      <c r="Q7887" s="29"/>
      <c r="R7887" s="29"/>
      <c r="S7887" s="27"/>
    </row>
    <row r="7888" spans="1:19" s="14" customFormat="1" x14ac:dyDescent="0.3">
      <c r="A7888" s="11"/>
      <c r="B7888" s="11"/>
      <c r="C7888" s="97"/>
      <c r="D7888" s="11"/>
      <c r="E7888" s="11"/>
      <c r="F7888" s="13"/>
      <c r="G7888" s="13"/>
      <c r="H7888" s="91"/>
      <c r="I7888" s="11"/>
      <c r="J7888" s="11"/>
      <c r="K7888" s="11"/>
      <c r="M7888" s="11"/>
      <c r="N7888" s="13"/>
      <c r="O7888" s="9"/>
      <c r="P7888" s="27"/>
      <c r="Q7888" s="29"/>
      <c r="R7888" s="29"/>
      <c r="S7888" s="27"/>
    </row>
    <row r="7889" spans="1:19" s="14" customFormat="1" x14ac:dyDescent="0.3">
      <c r="A7889" s="11"/>
      <c r="B7889" s="11"/>
      <c r="C7889" s="97"/>
      <c r="D7889" s="11"/>
      <c r="E7889" s="11"/>
      <c r="F7889" s="13"/>
      <c r="G7889" s="13"/>
      <c r="H7889" s="91"/>
      <c r="I7889" s="11"/>
      <c r="J7889" s="11"/>
      <c r="K7889" s="11"/>
      <c r="M7889" s="11"/>
      <c r="N7889" s="13"/>
      <c r="O7889" s="9"/>
      <c r="P7889" s="27"/>
      <c r="Q7889" s="29"/>
      <c r="R7889" s="29"/>
      <c r="S7889" s="27"/>
    </row>
    <row r="7890" spans="1:19" s="14" customFormat="1" x14ac:dyDescent="0.3">
      <c r="A7890" s="11"/>
      <c r="B7890" s="11"/>
      <c r="C7890" s="97"/>
      <c r="D7890" s="11"/>
      <c r="E7890" s="11"/>
      <c r="F7890" s="13"/>
      <c r="G7890" s="13"/>
      <c r="H7890" s="91"/>
      <c r="I7890" s="11"/>
      <c r="J7890" s="11"/>
      <c r="K7890" s="11"/>
      <c r="M7890" s="11"/>
      <c r="N7890" s="13"/>
      <c r="O7890" s="9"/>
      <c r="P7890" s="27"/>
      <c r="Q7890" s="29"/>
      <c r="R7890" s="29"/>
      <c r="S7890" s="27"/>
    </row>
    <row r="7891" spans="1:19" s="14" customFormat="1" x14ac:dyDescent="0.3">
      <c r="A7891" s="11"/>
      <c r="B7891" s="11"/>
      <c r="C7891" s="97"/>
      <c r="D7891" s="11"/>
      <c r="E7891" s="11"/>
      <c r="F7891" s="13"/>
      <c r="G7891" s="13"/>
      <c r="H7891" s="91"/>
      <c r="I7891" s="11"/>
      <c r="J7891" s="11"/>
      <c r="K7891" s="11"/>
      <c r="M7891" s="11"/>
      <c r="N7891" s="13"/>
      <c r="O7891" s="9"/>
      <c r="P7891" s="27"/>
      <c r="Q7891" s="29"/>
      <c r="R7891" s="29"/>
      <c r="S7891" s="27"/>
    </row>
    <row r="7892" spans="1:19" s="14" customFormat="1" x14ac:dyDescent="0.3">
      <c r="A7892" s="11"/>
      <c r="B7892" s="11"/>
      <c r="C7892" s="97"/>
      <c r="D7892" s="11"/>
      <c r="E7892" s="11"/>
      <c r="F7892" s="13"/>
      <c r="G7892" s="13"/>
      <c r="H7892" s="91"/>
      <c r="I7892" s="11"/>
      <c r="J7892" s="11"/>
      <c r="K7892" s="11"/>
      <c r="M7892" s="11"/>
      <c r="N7892" s="13"/>
      <c r="O7892" s="9"/>
      <c r="P7892" s="27"/>
      <c r="Q7892" s="29"/>
      <c r="R7892" s="29"/>
      <c r="S7892" s="27"/>
    </row>
    <row r="7893" spans="1:19" s="14" customFormat="1" x14ac:dyDescent="0.3">
      <c r="A7893" s="11"/>
      <c r="B7893" s="11"/>
      <c r="C7893" s="97"/>
      <c r="D7893" s="11"/>
      <c r="E7893" s="11"/>
      <c r="F7893" s="13"/>
      <c r="G7893" s="13"/>
      <c r="H7893" s="91"/>
      <c r="I7893" s="11"/>
      <c r="J7893" s="11"/>
      <c r="K7893" s="11"/>
      <c r="M7893" s="11"/>
      <c r="N7893" s="13"/>
      <c r="O7893" s="9"/>
      <c r="P7893" s="27"/>
      <c r="Q7893" s="29"/>
      <c r="R7893" s="29"/>
      <c r="S7893" s="27"/>
    </row>
    <row r="7894" spans="1:19" s="14" customFormat="1" x14ac:dyDescent="0.3">
      <c r="A7894" s="11"/>
      <c r="B7894" s="11"/>
      <c r="C7894" s="97"/>
      <c r="D7894" s="11"/>
      <c r="E7894" s="11"/>
      <c r="F7894" s="13"/>
      <c r="G7894" s="13"/>
      <c r="H7894" s="91"/>
      <c r="I7894" s="11"/>
      <c r="J7894" s="11"/>
      <c r="K7894" s="11"/>
      <c r="M7894" s="11"/>
      <c r="N7894" s="13"/>
      <c r="O7894" s="9"/>
      <c r="P7894" s="27"/>
      <c r="Q7894" s="29"/>
      <c r="R7894" s="29"/>
      <c r="S7894" s="27"/>
    </row>
    <row r="7895" spans="1:19" s="14" customFormat="1" x14ac:dyDescent="0.3">
      <c r="A7895" s="11"/>
      <c r="B7895" s="11"/>
      <c r="C7895" s="97"/>
      <c r="D7895" s="11"/>
      <c r="E7895" s="11"/>
      <c r="F7895" s="13"/>
      <c r="G7895" s="13"/>
      <c r="H7895" s="91"/>
      <c r="I7895" s="11"/>
      <c r="J7895" s="11"/>
      <c r="K7895" s="11"/>
      <c r="M7895" s="11"/>
      <c r="N7895" s="13"/>
      <c r="O7895" s="9"/>
      <c r="P7895" s="27"/>
      <c r="Q7895" s="29"/>
      <c r="R7895" s="29"/>
      <c r="S7895" s="27"/>
    </row>
    <row r="7896" spans="1:19" s="14" customFormat="1" x14ac:dyDescent="0.3">
      <c r="A7896" s="11"/>
      <c r="B7896" s="11"/>
      <c r="C7896" s="97"/>
      <c r="D7896" s="11"/>
      <c r="E7896" s="11"/>
      <c r="F7896" s="13"/>
      <c r="G7896" s="13"/>
      <c r="H7896" s="91"/>
      <c r="I7896" s="11"/>
      <c r="J7896" s="11"/>
      <c r="K7896" s="11"/>
      <c r="M7896" s="11"/>
      <c r="N7896" s="13"/>
      <c r="O7896" s="9"/>
      <c r="P7896" s="27"/>
      <c r="Q7896" s="29"/>
      <c r="R7896" s="29"/>
      <c r="S7896" s="27"/>
    </row>
    <row r="7897" spans="1:19" s="14" customFormat="1" x14ac:dyDescent="0.3">
      <c r="A7897" s="11"/>
      <c r="B7897" s="11"/>
      <c r="C7897" s="97"/>
      <c r="D7897" s="11"/>
      <c r="E7897" s="11"/>
      <c r="F7897" s="13"/>
      <c r="G7897" s="13"/>
      <c r="H7897" s="91"/>
      <c r="I7897" s="11"/>
      <c r="J7897" s="11"/>
      <c r="K7897" s="11"/>
      <c r="M7897" s="11"/>
      <c r="N7897" s="13"/>
      <c r="O7897" s="9"/>
      <c r="P7897" s="27"/>
      <c r="Q7897" s="29"/>
      <c r="R7897" s="29"/>
      <c r="S7897" s="27"/>
    </row>
    <row r="7898" spans="1:19" s="14" customFormat="1" x14ac:dyDescent="0.3">
      <c r="A7898" s="11"/>
      <c r="B7898" s="11"/>
      <c r="C7898" s="97"/>
      <c r="D7898" s="11"/>
      <c r="E7898" s="11"/>
      <c r="F7898" s="13"/>
      <c r="G7898" s="13"/>
      <c r="H7898" s="91"/>
      <c r="I7898" s="11"/>
      <c r="J7898" s="11"/>
      <c r="K7898" s="11"/>
      <c r="M7898" s="11"/>
      <c r="N7898" s="13"/>
      <c r="O7898" s="9"/>
      <c r="P7898" s="27"/>
      <c r="Q7898" s="29"/>
      <c r="R7898" s="29"/>
      <c r="S7898" s="27"/>
    </row>
    <row r="7899" spans="1:19" s="14" customFormat="1" x14ac:dyDescent="0.3">
      <c r="A7899" s="11"/>
      <c r="B7899" s="11"/>
      <c r="C7899" s="97"/>
      <c r="D7899" s="11"/>
      <c r="E7899" s="11"/>
      <c r="F7899" s="13"/>
      <c r="G7899" s="13"/>
      <c r="H7899" s="91"/>
      <c r="I7899" s="11"/>
      <c r="J7899" s="11"/>
      <c r="K7899" s="11"/>
      <c r="M7899" s="11"/>
      <c r="N7899" s="13"/>
      <c r="O7899" s="9"/>
      <c r="P7899" s="27"/>
      <c r="Q7899" s="29"/>
      <c r="R7899" s="29"/>
      <c r="S7899" s="27"/>
    </row>
    <row r="7900" spans="1:19" s="14" customFormat="1" x14ac:dyDescent="0.3">
      <c r="A7900" s="11"/>
      <c r="B7900" s="11"/>
      <c r="C7900" s="97"/>
      <c r="D7900" s="11"/>
      <c r="E7900" s="11"/>
      <c r="F7900" s="13"/>
      <c r="G7900" s="13"/>
      <c r="H7900" s="91"/>
      <c r="I7900" s="11"/>
      <c r="J7900" s="11"/>
      <c r="K7900" s="11"/>
      <c r="M7900" s="11"/>
      <c r="N7900" s="13"/>
      <c r="O7900" s="9"/>
      <c r="P7900" s="27"/>
      <c r="Q7900" s="29"/>
      <c r="R7900" s="29"/>
      <c r="S7900" s="27"/>
    </row>
    <row r="7901" spans="1:19" s="14" customFormat="1" x14ac:dyDescent="0.3">
      <c r="A7901" s="11"/>
      <c r="B7901" s="11"/>
      <c r="C7901" s="97"/>
      <c r="D7901" s="11"/>
      <c r="E7901" s="11"/>
      <c r="F7901" s="13"/>
      <c r="G7901" s="13"/>
      <c r="H7901" s="91"/>
      <c r="I7901" s="11"/>
      <c r="J7901" s="11"/>
      <c r="K7901" s="11"/>
      <c r="M7901" s="11"/>
      <c r="N7901" s="13"/>
      <c r="O7901" s="9"/>
      <c r="P7901" s="27"/>
      <c r="Q7901" s="29"/>
      <c r="R7901" s="29"/>
      <c r="S7901" s="27"/>
    </row>
    <row r="7902" spans="1:19" s="14" customFormat="1" x14ac:dyDescent="0.3">
      <c r="A7902" s="11"/>
      <c r="B7902" s="11"/>
      <c r="C7902" s="97"/>
      <c r="D7902" s="11"/>
      <c r="E7902" s="11"/>
      <c r="F7902" s="13"/>
      <c r="G7902" s="13"/>
      <c r="H7902" s="91"/>
      <c r="I7902" s="11"/>
      <c r="J7902" s="11"/>
      <c r="K7902" s="11"/>
      <c r="M7902" s="11"/>
      <c r="N7902" s="13"/>
      <c r="O7902" s="9"/>
      <c r="P7902" s="27"/>
      <c r="Q7902" s="29"/>
      <c r="R7902" s="29"/>
      <c r="S7902" s="27"/>
    </row>
    <row r="7903" spans="1:19" s="14" customFormat="1" x14ac:dyDescent="0.3">
      <c r="A7903" s="11"/>
      <c r="B7903" s="11"/>
      <c r="C7903" s="97"/>
      <c r="D7903" s="11"/>
      <c r="E7903" s="11"/>
      <c r="F7903" s="13"/>
      <c r="G7903" s="13"/>
      <c r="H7903" s="91"/>
      <c r="I7903" s="11"/>
      <c r="J7903" s="11"/>
      <c r="K7903" s="11"/>
      <c r="M7903" s="11"/>
      <c r="N7903" s="13"/>
      <c r="O7903" s="9"/>
      <c r="P7903" s="27"/>
      <c r="Q7903" s="29"/>
      <c r="R7903" s="29"/>
      <c r="S7903" s="27"/>
    </row>
    <row r="7904" spans="1:19" s="14" customFormat="1" x14ac:dyDescent="0.3">
      <c r="A7904" s="11"/>
      <c r="B7904" s="11"/>
      <c r="C7904" s="97"/>
      <c r="D7904" s="11"/>
      <c r="E7904" s="11"/>
      <c r="F7904" s="13"/>
      <c r="G7904" s="13"/>
      <c r="H7904" s="91"/>
      <c r="I7904" s="11"/>
      <c r="J7904" s="11"/>
      <c r="K7904" s="11"/>
      <c r="M7904" s="11"/>
      <c r="N7904" s="13"/>
      <c r="O7904" s="9"/>
      <c r="P7904" s="27"/>
      <c r="Q7904" s="29"/>
      <c r="R7904" s="29"/>
      <c r="S7904" s="27"/>
    </row>
    <row r="7905" spans="1:19" s="14" customFormat="1" x14ac:dyDescent="0.3">
      <c r="A7905" s="11"/>
      <c r="B7905" s="11"/>
      <c r="C7905" s="97"/>
      <c r="D7905" s="11"/>
      <c r="E7905" s="11"/>
      <c r="F7905" s="13"/>
      <c r="G7905" s="13"/>
      <c r="H7905" s="91"/>
      <c r="I7905" s="11"/>
      <c r="J7905" s="11"/>
      <c r="K7905" s="11"/>
      <c r="M7905" s="11"/>
      <c r="N7905" s="13"/>
      <c r="O7905" s="9"/>
      <c r="P7905" s="27"/>
      <c r="Q7905" s="29"/>
      <c r="R7905" s="29"/>
      <c r="S7905" s="27"/>
    </row>
    <row r="7906" spans="1:19" s="14" customFormat="1" x14ac:dyDescent="0.3">
      <c r="A7906" s="11"/>
      <c r="B7906" s="11"/>
      <c r="C7906" s="97"/>
      <c r="D7906" s="11"/>
      <c r="E7906" s="11"/>
      <c r="F7906" s="13"/>
      <c r="G7906" s="13"/>
      <c r="H7906" s="91"/>
      <c r="I7906" s="11"/>
      <c r="J7906" s="11"/>
      <c r="K7906" s="11"/>
      <c r="M7906" s="11"/>
      <c r="N7906" s="13"/>
      <c r="O7906" s="9"/>
      <c r="P7906" s="27"/>
      <c r="Q7906" s="29"/>
      <c r="R7906" s="29"/>
      <c r="S7906" s="27"/>
    </row>
    <row r="7907" spans="1:19" s="14" customFormat="1" x14ac:dyDescent="0.3">
      <c r="A7907" s="11"/>
      <c r="B7907" s="11"/>
      <c r="C7907" s="97"/>
      <c r="D7907" s="11"/>
      <c r="E7907" s="11"/>
      <c r="F7907" s="13"/>
      <c r="G7907" s="13"/>
      <c r="H7907" s="91"/>
      <c r="I7907" s="11"/>
      <c r="J7907" s="11"/>
      <c r="K7907" s="11"/>
      <c r="M7907" s="11"/>
      <c r="N7907" s="13"/>
      <c r="O7907" s="9"/>
      <c r="P7907" s="27"/>
      <c r="Q7907" s="29"/>
      <c r="R7907" s="29"/>
      <c r="S7907" s="27"/>
    </row>
    <row r="7908" spans="1:19" s="14" customFormat="1" x14ac:dyDescent="0.3">
      <c r="A7908" s="11"/>
      <c r="B7908" s="11"/>
      <c r="C7908" s="97"/>
      <c r="D7908" s="11"/>
      <c r="E7908" s="11"/>
      <c r="F7908" s="13"/>
      <c r="G7908" s="13"/>
      <c r="H7908" s="91"/>
      <c r="I7908" s="11"/>
      <c r="J7908" s="11"/>
      <c r="K7908" s="11"/>
      <c r="M7908" s="11"/>
      <c r="N7908" s="13"/>
      <c r="O7908" s="9"/>
      <c r="P7908" s="27"/>
      <c r="Q7908" s="29"/>
      <c r="R7908" s="29"/>
      <c r="S7908" s="27"/>
    </row>
    <row r="7909" spans="1:19" s="14" customFormat="1" x14ac:dyDescent="0.3">
      <c r="A7909" s="11"/>
      <c r="B7909" s="11"/>
      <c r="C7909" s="97"/>
      <c r="D7909" s="11"/>
      <c r="E7909" s="11"/>
      <c r="F7909" s="13"/>
      <c r="G7909" s="13"/>
      <c r="H7909" s="91"/>
      <c r="I7909" s="11"/>
      <c r="J7909" s="11"/>
      <c r="K7909" s="11"/>
      <c r="M7909" s="11"/>
      <c r="N7909" s="13"/>
      <c r="O7909" s="9"/>
      <c r="P7909" s="27"/>
      <c r="Q7909" s="29"/>
      <c r="R7909" s="29"/>
      <c r="S7909" s="27"/>
    </row>
    <row r="7910" spans="1:19" s="14" customFormat="1" x14ac:dyDescent="0.3">
      <c r="A7910" s="11"/>
      <c r="B7910" s="11"/>
      <c r="C7910" s="97"/>
      <c r="D7910" s="11"/>
      <c r="E7910" s="11"/>
      <c r="F7910" s="13"/>
      <c r="G7910" s="13"/>
      <c r="H7910" s="91"/>
      <c r="I7910" s="11"/>
      <c r="J7910" s="11"/>
      <c r="K7910" s="11"/>
      <c r="M7910" s="11"/>
      <c r="N7910" s="13"/>
      <c r="O7910" s="9"/>
      <c r="P7910" s="27"/>
      <c r="Q7910" s="29"/>
      <c r="R7910" s="29"/>
      <c r="S7910" s="27"/>
    </row>
    <row r="7911" spans="1:19" s="14" customFormat="1" x14ac:dyDescent="0.3">
      <c r="A7911" s="11"/>
      <c r="B7911" s="11"/>
      <c r="C7911" s="97"/>
      <c r="D7911" s="11"/>
      <c r="E7911" s="11"/>
      <c r="F7911" s="13"/>
      <c r="G7911" s="13"/>
      <c r="H7911" s="91"/>
      <c r="I7911" s="11"/>
      <c r="J7911" s="11"/>
      <c r="K7911" s="11"/>
      <c r="M7911" s="11"/>
      <c r="N7911" s="13"/>
      <c r="O7911" s="9"/>
      <c r="P7911" s="27"/>
      <c r="Q7911" s="29"/>
      <c r="R7911" s="29"/>
      <c r="S7911" s="27"/>
    </row>
    <row r="7912" spans="1:19" s="14" customFormat="1" x14ac:dyDescent="0.3">
      <c r="A7912" s="11"/>
      <c r="B7912" s="11"/>
      <c r="C7912" s="97"/>
      <c r="D7912" s="11"/>
      <c r="E7912" s="11"/>
      <c r="F7912" s="13"/>
      <c r="G7912" s="13"/>
      <c r="H7912" s="91"/>
      <c r="I7912" s="11"/>
      <c r="J7912" s="11"/>
      <c r="K7912" s="11"/>
      <c r="M7912" s="11"/>
      <c r="N7912" s="13"/>
      <c r="O7912" s="9"/>
      <c r="P7912" s="27"/>
      <c r="Q7912" s="29"/>
      <c r="R7912" s="29"/>
      <c r="S7912" s="27"/>
    </row>
    <row r="7913" spans="1:19" s="14" customFormat="1" x14ac:dyDescent="0.3">
      <c r="A7913" s="11"/>
      <c r="B7913" s="11"/>
      <c r="C7913" s="97"/>
      <c r="D7913" s="11"/>
      <c r="E7913" s="11"/>
      <c r="F7913" s="13"/>
      <c r="G7913" s="13"/>
      <c r="H7913" s="91"/>
      <c r="I7913" s="11"/>
      <c r="J7913" s="11"/>
      <c r="K7913" s="11"/>
      <c r="M7913" s="11"/>
      <c r="N7913" s="13"/>
      <c r="O7913" s="9"/>
      <c r="P7913" s="27"/>
      <c r="Q7913" s="29"/>
      <c r="R7913" s="29"/>
      <c r="S7913" s="27"/>
    </row>
    <row r="7914" spans="1:19" s="14" customFormat="1" x14ac:dyDescent="0.3">
      <c r="A7914" s="11"/>
      <c r="B7914" s="11"/>
      <c r="C7914" s="97"/>
      <c r="D7914" s="11"/>
      <c r="E7914" s="11"/>
      <c r="F7914" s="13"/>
      <c r="G7914" s="13"/>
      <c r="H7914" s="91"/>
      <c r="I7914" s="11"/>
      <c r="J7914" s="11"/>
      <c r="K7914" s="11"/>
      <c r="M7914" s="11"/>
      <c r="N7914" s="13"/>
      <c r="O7914" s="9"/>
      <c r="P7914" s="27"/>
      <c r="Q7914" s="29"/>
      <c r="R7914" s="29"/>
      <c r="S7914" s="27"/>
    </row>
    <row r="7915" spans="1:19" s="14" customFormat="1" x14ac:dyDescent="0.3">
      <c r="A7915" s="11"/>
      <c r="B7915" s="11"/>
      <c r="C7915" s="97"/>
      <c r="D7915" s="11"/>
      <c r="E7915" s="11"/>
      <c r="F7915" s="13"/>
      <c r="G7915" s="13"/>
      <c r="H7915" s="91"/>
      <c r="I7915" s="11"/>
      <c r="J7915" s="11"/>
      <c r="K7915" s="11"/>
      <c r="M7915" s="11"/>
      <c r="N7915" s="13"/>
      <c r="O7915" s="9"/>
      <c r="P7915" s="27"/>
      <c r="Q7915" s="29"/>
      <c r="R7915" s="29"/>
      <c r="S7915" s="27"/>
    </row>
    <row r="7916" spans="1:19" s="14" customFormat="1" x14ac:dyDescent="0.3">
      <c r="A7916" s="11"/>
      <c r="B7916" s="11"/>
      <c r="C7916" s="97"/>
      <c r="D7916" s="11"/>
      <c r="E7916" s="11"/>
      <c r="F7916" s="13"/>
      <c r="G7916" s="13"/>
      <c r="H7916" s="91"/>
      <c r="I7916" s="11"/>
      <c r="J7916" s="11"/>
      <c r="K7916" s="11"/>
      <c r="M7916" s="11"/>
      <c r="N7916" s="13"/>
      <c r="O7916" s="9"/>
      <c r="P7916" s="27"/>
      <c r="Q7916" s="29"/>
      <c r="R7916" s="29"/>
      <c r="S7916" s="27"/>
    </row>
    <row r="7917" spans="1:19" s="14" customFormat="1" x14ac:dyDescent="0.3">
      <c r="A7917" s="11"/>
      <c r="B7917" s="11"/>
      <c r="C7917" s="97"/>
      <c r="D7917" s="11"/>
      <c r="E7917" s="11"/>
      <c r="F7917" s="13"/>
      <c r="G7917" s="13"/>
      <c r="H7917" s="91"/>
      <c r="I7917" s="11"/>
      <c r="J7917" s="11"/>
      <c r="K7917" s="11"/>
      <c r="M7917" s="11"/>
      <c r="N7917" s="13"/>
      <c r="O7917" s="9"/>
      <c r="P7917" s="27"/>
      <c r="Q7917" s="29"/>
      <c r="R7917" s="29"/>
      <c r="S7917" s="27"/>
    </row>
    <row r="7918" spans="1:19" s="14" customFormat="1" x14ac:dyDescent="0.3">
      <c r="A7918" s="11"/>
      <c r="B7918" s="11"/>
      <c r="C7918" s="97"/>
      <c r="D7918" s="11"/>
      <c r="E7918" s="11"/>
      <c r="F7918" s="13"/>
      <c r="G7918" s="13"/>
      <c r="H7918" s="91"/>
      <c r="I7918" s="11"/>
      <c r="J7918" s="11"/>
      <c r="K7918" s="11"/>
      <c r="M7918" s="11"/>
      <c r="N7918" s="13"/>
      <c r="O7918" s="9"/>
      <c r="P7918" s="27"/>
      <c r="Q7918" s="29"/>
      <c r="R7918" s="29"/>
      <c r="S7918" s="27"/>
    </row>
    <row r="7919" spans="1:19" s="14" customFormat="1" x14ac:dyDescent="0.3">
      <c r="A7919" s="11"/>
      <c r="B7919" s="11"/>
      <c r="C7919" s="97"/>
      <c r="D7919" s="11"/>
      <c r="E7919" s="11"/>
      <c r="F7919" s="13"/>
      <c r="G7919" s="13"/>
      <c r="H7919" s="91"/>
      <c r="I7919" s="11"/>
      <c r="J7919" s="11"/>
      <c r="K7919" s="11"/>
      <c r="M7919" s="11"/>
      <c r="N7919" s="13"/>
      <c r="O7919" s="9"/>
      <c r="P7919" s="27"/>
      <c r="Q7919" s="29"/>
      <c r="R7919" s="29"/>
      <c r="S7919" s="27"/>
    </row>
    <row r="7920" spans="1:19" s="14" customFormat="1" x14ac:dyDescent="0.3">
      <c r="A7920" s="11"/>
      <c r="B7920" s="11"/>
      <c r="C7920" s="97"/>
      <c r="D7920" s="11"/>
      <c r="E7920" s="11"/>
      <c r="F7920" s="13"/>
      <c r="G7920" s="13"/>
      <c r="H7920" s="91"/>
      <c r="I7920" s="11"/>
      <c r="J7920" s="11"/>
      <c r="K7920" s="11"/>
      <c r="M7920" s="11"/>
      <c r="N7920" s="13"/>
      <c r="O7920" s="9"/>
      <c r="P7920" s="27"/>
      <c r="Q7920" s="29"/>
      <c r="R7920" s="29"/>
      <c r="S7920" s="27"/>
    </row>
    <row r="7921" spans="1:19" s="14" customFormat="1" x14ac:dyDescent="0.3">
      <c r="A7921" s="11"/>
      <c r="B7921" s="11"/>
      <c r="C7921" s="97"/>
      <c r="D7921" s="11"/>
      <c r="E7921" s="11"/>
      <c r="F7921" s="13"/>
      <c r="G7921" s="13"/>
      <c r="H7921" s="91"/>
      <c r="I7921" s="11"/>
      <c r="J7921" s="11"/>
      <c r="K7921" s="11"/>
      <c r="M7921" s="11"/>
      <c r="N7921" s="13"/>
      <c r="O7921" s="9"/>
      <c r="P7921" s="27"/>
      <c r="Q7921" s="29"/>
      <c r="R7921" s="29"/>
      <c r="S7921" s="27"/>
    </row>
    <row r="7922" spans="1:19" s="14" customFormat="1" x14ac:dyDescent="0.3">
      <c r="A7922" s="11"/>
      <c r="B7922" s="11"/>
      <c r="C7922" s="97"/>
      <c r="D7922" s="11"/>
      <c r="E7922" s="11"/>
      <c r="F7922" s="13"/>
      <c r="G7922" s="13"/>
      <c r="H7922" s="91"/>
      <c r="I7922" s="11"/>
      <c r="J7922" s="11"/>
      <c r="K7922" s="11"/>
      <c r="M7922" s="11"/>
      <c r="N7922" s="13"/>
      <c r="O7922" s="9"/>
      <c r="P7922" s="27"/>
      <c r="Q7922" s="29"/>
      <c r="R7922" s="29"/>
      <c r="S7922" s="27"/>
    </row>
    <row r="7923" spans="1:19" s="14" customFormat="1" x14ac:dyDescent="0.3">
      <c r="A7923" s="11"/>
      <c r="B7923" s="11"/>
      <c r="C7923" s="97"/>
      <c r="D7923" s="11"/>
      <c r="E7923" s="11"/>
      <c r="F7923" s="13"/>
      <c r="G7923" s="13"/>
      <c r="H7923" s="91"/>
      <c r="I7923" s="11"/>
      <c r="J7923" s="11"/>
      <c r="K7923" s="11"/>
      <c r="M7923" s="11"/>
      <c r="N7923" s="13"/>
      <c r="O7923" s="9"/>
      <c r="P7923" s="27"/>
      <c r="Q7923" s="29"/>
      <c r="R7923" s="29"/>
      <c r="S7923" s="27"/>
    </row>
    <row r="7924" spans="1:19" s="14" customFormat="1" x14ac:dyDescent="0.3">
      <c r="A7924" s="11"/>
      <c r="B7924" s="11"/>
      <c r="C7924" s="97"/>
      <c r="D7924" s="11"/>
      <c r="E7924" s="11"/>
      <c r="F7924" s="13"/>
      <c r="G7924" s="13"/>
      <c r="H7924" s="91"/>
      <c r="I7924" s="11"/>
      <c r="J7924" s="11"/>
      <c r="K7924" s="11"/>
      <c r="M7924" s="11"/>
      <c r="N7924" s="13"/>
      <c r="O7924" s="9"/>
      <c r="P7924" s="27"/>
      <c r="Q7924" s="29"/>
      <c r="R7924" s="29"/>
      <c r="S7924" s="27"/>
    </row>
    <row r="7925" spans="1:19" s="14" customFormat="1" x14ac:dyDescent="0.3">
      <c r="A7925" s="11"/>
      <c r="B7925" s="11"/>
      <c r="C7925" s="97"/>
      <c r="D7925" s="11"/>
      <c r="E7925" s="11"/>
      <c r="F7925" s="13"/>
      <c r="G7925" s="13"/>
      <c r="H7925" s="91"/>
      <c r="I7925" s="11"/>
      <c r="J7925" s="11"/>
      <c r="K7925" s="11"/>
      <c r="M7925" s="11"/>
      <c r="N7925" s="13"/>
      <c r="O7925" s="9"/>
      <c r="P7925" s="27"/>
      <c r="Q7925" s="29"/>
      <c r="R7925" s="29"/>
      <c r="S7925" s="27"/>
    </row>
    <row r="7926" spans="1:19" s="14" customFormat="1" x14ac:dyDescent="0.3">
      <c r="A7926" s="11"/>
      <c r="B7926" s="11"/>
      <c r="C7926" s="97"/>
      <c r="D7926" s="11"/>
      <c r="E7926" s="11"/>
      <c r="F7926" s="13"/>
      <c r="G7926" s="13"/>
      <c r="H7926" s="91"/>
      <c r="I7926" s="11"/>
      <c r="J7926" s="11"/>
      <c r="K7926" s="11"/>
      <c r="M7926" s="11"/>
      <c r="N7926" s="13"/>
      <c r="O7926" s="9"/>
      <c r="P7926" s="27"/>
      <c r="Q7926" s="29"/>
      <c r="R7926" s="29"/>
      <c r="S7926" s="27"/>
    </row>
    <row r="7927" spans="1:19" s="14" customFormat="1" x14ac:dyDescent="0.3">
      <c r="A7927" s="11"/>
      <c r="B7927" s="11"/>
      <c r="C7927" s="97"/>
      <c r="D7927" s="11"/>
      <c r="E7927" s="11"/>
      <c r="F7927" s="13"/>
      <c r="G7927" s="13"/>
      <c r="H7927" s="91"/>
      <c r="I7927" s="11"/>
      <c r="J7927" s="11"/>
      <c r="K7927" s="11"/>
      <c r="M7927" s="11"/>
      <c r="N7927" s="13"/>
      <c r="O7927" s="9"/>
      <c r="P7927" s="27"/>
      <c r="Q7927" s="29"/>
      <c r="R7927" s="29"/>
      <c r="S7927" s="27"/>
    </row>
    <row r="7928" spans="1:19" s="14" customFormat="1" x14ac:dyDescent="0.3">
      <c r="A7928" s="11"/>
      <c r="B7928" s="11"/>
      <c r="C7928" s="97"/>
      <c r="D7928" s="11"/>
      <c r="E7928" s="11"/>
      <c r="F7928" s="13"/>
      <c r="G7928" s="13"/>
      <c r="H7928" s="91"/>
      <c r="I7928" s="11"/>
      <c r="J7928" s="11"/>
      <c r="K7928" s="11"/>
      <c r="M7928" s="11"/>
      <c r="N7928" s="13"/>
      <c r="O7928" s="9"/>
      <c r="P7928" s="27"/>
      <c r="Q7928" s="29"/>
      <c r="R7928" s="29"/>
      <c r="S7928" s="27"/>
    </row>
    <row r="7929" spans="1:19" s="14" customFormat="1" x14ac:dyDescent="0.3">
      <c r="A7929" s="11"/>
      <c r="B7929" s="11"/>
      <c r="C7929" s="97"/>
      <c r="D7929" s="11"/>
      <c r="E7929" s="11"/>
      <c r="F7929" s="13"/>
      <c r="G7929" s="13"/>
      <c r="H7929" s="91"/>
      <c r="I7929" s="11"/>
      <c r="J7929" s="11"/>
      <c r="K7929" s="11"/>
      <c r="M7929" s="11"/>
      <c r="N7929" s="13"/>
      <c r="O7929" s="9"/>
      <c r="P7929" s="27"/>
      <c r="Q7929" s="29"/>
      <c r="R7929" s="29"/>
      <c r="S7929" s="27"/>
    </row>
    <row r="7930" spans="1:19" s="14" customFormat="1" x14ac:dyDescent="0.3">
      <c r="A7930" s="11"/>
      <c r="B7930" s="11"/>
      <c r="C7930" s="97"/>
      <c r="D7930" s="11"/>
      <c r="E7930" s="11"/>
      <c r="F7930" s="13"/>
      <c r="G7930" s="13"/>
      <c r="H7930" s="91"/>
      <c r="I7930" s="11"/>
      <c r="J7930" s="11"/>
      <c r="K7930" s="11"/>
      <c r="M7930" s="11"/>
      <c r="N7930" s="13"/>
      <c r="O7930" s="9"/>
      <c r="P7930" s="27"/>
      <c r="Q7930" s="29"/>
      <c r="R7930" s="29"/>
      <c r="S7930" s="27"/>
    </row>
    <row r="7931" spans="1:19" s="14" customFormat="1" x14ac:dyDescent="0.3">
      <c r="A7931" s="11"/>
      <c r="B7931" s="11"/>
      <c r="C7931" s="97"/>
      <c r="D7931" s="11"/>
      <c r="E7931" s="11"/>
      <c r="F7931" s="13"/>
      <c r="G7931" s="13"/>
      <c r="H7931" s="91"/>
      <c r="I7931" s="11"/>
      <c r="J7931" s="11"/>
      <c r="K7931" s="11"/>
      <c r="M7931" s="11"/>
      <c r="N7931" s="13"/>
      <c r="O7931" s="9"/>
      <c r="P7931" s="27"/>
      <c r="Q7931" s="29"/>
      <c r="R7931" s="29"/>
      <c r="S7931" s="27"/>
    </row>
    <row r="7932" spans="1:19" s="14" customFormat="1" x14ac:dyDescent="0.3">
      <c r="A7932" s="11"/>
      <c r="B7932" s="11"/>
      <c r="C7932" s="97"/>
      <c r="D7932" s="11"/>
      <c r="E7932" s="11"/>
      <c r="F7932" s="13"/>
      <c r="G7932" s="13"/>
      <c r="H7932" s="91"/>
      <c r="I7932" s="11"/>
      <c r="J7932" s="11"/>
      <c r="K7932" s="11"/>
      <c r="M7932" s="11"/>
      <c r="N7932" s="13"/>
      <c r="O7932" s="9"/>
      <c r="P7932" s="27"/>
      <c r="Q7932" s="29"/>
      <c r="R7932" s="29"/>
      <c r="S7932" s="27"/>
    </row>
    <row r="7933" spans="1:19" s="14" customFormat="1" x14ac:dyDescent="0.3">
      <c r="A7933" s="11"/>
      <c r="B7933" s="11"/>
      <c r="C7933" s="97"/>
      <c r="D7933" s="11"/>
      <c r="E7933" s="11"/>
      <c r="F7933" s="13"/>
      <c r="G7933" s="13"/>
      <c r="H7933" s="91"/>
      <c r="I7933" s="11"/>
      <c r="J7933" s="11"/>
      <c r="K7933" s="11"/>
      <c r="M7933" s="11"/>
      <c r="N7933" s="13"/>
      <c r="O7933" s="9"/>
      <c r="P7933" s="27"/>
      <c r="Q7933" s="29"/>
      <c r="R7933" s="29"/>
      <c r="S7933" s="27"/>
    </row>
    <row r="7934" spans="1:19" s="14" customFormat="1" x14ac:dyDescent="0.3">
      <c r="A7934" s="11"/>
      <c r="B7934" s="11"/>
      <c r="C7934" s="97"/>
      <c r="D7934" s="11"/>
      <c r="E7934" s="11"/>
      <c r="F7934" s="13"/>
      <c r="G7934" s="13"/>
      <c r="H7934" s="91"/>
      <c r="I7934" s="11"/>
      <c r="J7934" s="11"/>
      <c r="K7934" s="11"/>
      <c r="M7934" s="11"/>
      <c r="N7934" s="13"/>
      <c r="O7934" s="9"/>
      <c r="P7934" s="27"/>
      <c r="Q7934" s="29"/>
      <c r="R7934" s="29"/>
      <c r="S7934" s="27"/>
    </row>
    <row r="7935" spans="1:19" s="14" customFormat="1" x14ac:dyDescent="0.3">
      <c r="A7935" s="11"/>
      <c r="B7935" s="11"/>
      <c r="C7935" s="97"/>
      <c r="D7935" s="11"/>
      <c r="E7935" s="11"/>
      <c r="F7935" s="13"/>
      <c r="G7935" s="13"/>
      <c r="H7935" s="91"/>
      <c r="I7935" s="11"/>
      <c r="J7935" s="11"/>
      <c r="K7935" s="11"/>
      <c r="M7935" s="11"/>
      <c r="N7935" s="13"/>
      <c r="O7935" s="9"/>
      <c r="P7935" s="27"/>
      <c r="Q7935" s="29"/>
      <c r="R7935" s="29"/>
      <c r="S7935" s="27"/>
    </row>
    <row r="7936" spans="1:19" s="14" customFormat="1" x14ac:dyDescent="0.3">
      <c r="A7936" s="11"/>
      <c r="B7936" s="11"/>
      <c r="C7936" s="97"/>
      <c r="D7936" s="11"/>
      <c r="E7936" s="11"/>
      <c r="F7936" s="13"/>
      <c r="G7936" s="13"/>
      <c r="H7936" s="91"/>
      <c r="I7936" s="11"/>
      <c r="J7936" s="11"/>
      <c r="K7936" s="11"/>
      <c r="M7936" s="11"/>
      <c r="N7936" s="13"/>
      <c r="O7936" s="9"/>
      <c r="P7936" s="27"/>
      <c r="Q7936" s="29"/>
      <c r="R7936" s="29"/>
      <c r="S7936" s="27"/>
    </row>
    <row r="7937" spans="1:19" s="14" customFormat="1" x14ac:dyDescent="0.3">
      <c r="A7937" s="11"/>
      <c r="B7937" s="11"/>
      <c r="C7937" s="97"/>
      <c r="D7937" s="11"/>
      <c r="E7937" s="11"/>
      <c r="F7937" s="13"/>
      <c r="G7937" s="13"/>
      <c r="H7937" s="91"/>
      <c r="I7937" s="11"/>
      <c r="J7937" s="11"/>
      <c r="K7937" s="11"/>
      <c r="M7937" s="11"/>
      <c r="N7937" s="13"/>
      <c r="O7937" s="9"/>
      <c r="P7937" s="27"/>
      <c r="Q7937" s="29"/>
      <c r="R7937" s="29"/>
      <c r="S7937" s="27"/>
    </row>
    <row r="7938" spans="1:19" s="14" customFormat="1" x14ac:dyDescent="0.3">
      <c r="A7938" s="11"/>
      <c r="B7938" s="11"/>
      <c r="C7938" s="97"/>
      <c r="D7938" s="11"/>
      <c r="E7938" s="11"/>
      <c r="F7938" s="13"/>
      <c r="G7938" s="13"/>
      <c r="H7938" s="91"/>
      <c r="I7938" s="11"/>
      <c r="J7938" s="11"/>
      <c r="K7938" s="11"/>
      <c r="M7938" s="11"/>
      <c r="N7938" s="13"/>
      <c r="O7938" s="9"/>
      <c r="P7938" s="27"/>
      <c r="Q7938" s="29"/>
      <c r="R7938" s="29"/>
      <c r="S7938" s="27"/>
    </row>
    <row r="7939" spans="1:19" s="14" customFormat="1" x14ac:dyDescent="0.3">
      <c r="A7939" s="11"/>
      <c r="B7939" s="11"/>
      <c r="C7939" s="97"/>
      <c r="D7939" s="11"/>
      <c r="E7939" s="11"/>
      <c r="F7939" s="13"/>
      <c r="G7939" s="13"/>
      <c r="H7939" s="91"/>
      <c r="I7939" s="11"/>
      <c r="J7939" s="11"/>
      <c r="K7939" s="11"/>
      <c r="M7939" s="11"/>
      <c r="N7939" s="13"/>
      <c r="O7939" s="9"/>
      <c r="P7939" s="27"/>
      <c r="Q7939" s="29"/>
      <c r="R7939" s="29"/>
      <c r="S7939" s="27"/>
    </row>
    <row r="7940" spans="1:19" s="14" customFormat="1" x14ac:dyDescent="0.3">
      <c r="A7940" s="11"/>
      <c r="B7940" s="11"/>
      <c r="C7940" s="97"/>
      <c r="D7940" s="11"/>
      <c r="E7940" s="11"/>
      <c r="F7940" s="13"/>
      <c r="G7940" s="13"/>
      <c r="H7940" s="91"/>
      <c r="I7940" s="11"/>
      <c r="J7940" s="11"/>
      <c r="K7940" s="11"/>
      <c r="M7940" s="11"/>
      <c r="N7940" s="13"/>
      <c r="O7940" s="9"/>
      <c r="P7940" s="27"/>
      <c r="Q7940" s="29"/>
      <c r="R7940" s="29"/>
      <c r="S7940" s="27"/>
    </row>
    <row r="7941" spans="1:19" s="14" customFormat="1" x14ac:dyDescent="0.3">
      <c r="A7941" s="11"/>
      <c r="B7941" s="11"/>
      <c r="C7941" s="97"/>
      <c r="D7941" s="11"/>
      <c r="E7941" s="11"/>
      <c r="F7941" s="13"/>
      <c r="G7941" s="13"/>
      <c r="H7941" s="91"/>
      <c r="I7941" s="11"/>
      <c r="J7941" s="11"/>
      <c r="K7941" s="11"/>
      <c r="M7941" s="11"/>
      <c r="N7941" s="13"/>
      <c r="O7941" s="9"/>
      <c r="P7941" s="27"/>
      <c r="Q7941" s="29"/>
      <c r="R7941" s="29"/>
      <c r="S7941" s="27"/>
    </row>
    <row r="7942" spans="1:19" s="14" customFormat="1" x14ac:dyDescent="0.3">
      <c r="A7942" s="11"/>
      <c r="B7942" s="11"/>
      <c r="C7942" s="97"/>
      <c r="D7942" s="11"/>
      <c r="E7942" s="11"/>
      <c r="F7942" s="13"/>
      <c r="G7942" s="13"/>
      <c r="H7942" s="91"/>
      <c r="I7942" s="11"/>
      <c r="J7942" s="11"/>
      <c r="K7942" s="11"/>
      <c r="M7942" s="11"/>
      <c r="N7942" s="13"/>
      <c r="O7942" s="9"/>
      <c r="P7942" s="27"/>
      <c r="Q7942" s="29"/>
      <c r="R7942" s="29"/>
      <c r="S7942" s="27"/>
    </row>
    <row r="7943" spans="1:19" s="14" customFormat="1" x14ac:dyDescent="0.3">
      <c r="A7943" s="11"/>
      <c r="B7943" s="11"/>
      <c r="C7943" s="97"/>
      <c r="D7943" s="11"/>
      <c r="E7943" s="11"/>
      <c r="F7943" s="13"/>
      <c r="G7943" s="13"/>
      <c r="H7943" s="91"/>
      <c r="I7943" s="11"/>
      <c r="J7943" s="11"/>
      <c r="K7943" s="11"/>
      <c r="M7943" s="11"/>
      <c r="N7943" s="13"/>
      <c r="O7943" s="9"/>
      <c r="P7943" s="27"/>
      <c r="Q7943" s="29"/>
      <c r="R7943" s="29"/>
      <c r="S7943" s="27"/>
    </row>
    <row r="7944" spans="1:19" s="14" customFormat="1" x14ac:dyDescent="0.3">
      <c r="A7944" s="11"/>
      <c r="B7944" s="11"/>
      <c r="C7944" s="97"/>
      <c r="D7944" s="11"/>
      <c r="E7944" s="11"/>
      <c r="F7944" s="13"/>
      <c r="G7944" s="13"/>
      <c r="H7944" s="91"/>
      <c r="I7944" s="11"/>
      <c r="J7944" s="11"/>
      <c r="K7944" s="11"/>
      <c r="M7944" s="11"/>
      <c r="N7944" s="13"/>
      <c r="O7944" s="9"/>
      <c r="P7944" s="27"/>
      <c r="Q7944" s="29"/>
      <c r="R7944" s="29"/>
      <c r="S7944" s="27"/>
    </row>
    <row r="7945" spans="1:19" s="14" customFormat="1" x14ac:dyDescent="0.3">
      <c r="A7945" s="11"/>
      <c r="B7945" s="11"/>
      <c r="C7945" s="97"/>
      <c r="D7945" s="11"/>
      <c r="E7945" s="11"/>
      <c r="F7945" s="13"/>
      <c r="G7945" s="13"/>
      <c r="H7945" s="91"/>
      <c r="I7945" s="11"/>
      <c r="J7945" s="11"/>
      <c r="K7945" s="11"/>
      <c r="M7945" s="11"/>
      <c r="N7945" s="13"/>
      <c r="O7945" s="9"/>
      <c r="P7945" s="27"/>
      <c r="Q7945" s="29"/>
      <c r="R7945" s="29"/>
      <c r="S7945" s="27"/>
    </row>
    <row r="7946" spans="1:19" s="14" customFormat="1" x14ac:dyDescent="0.3">
      <c r="A7946" s="11"/>
      <c r="B7946" s="11"/>
      <c r="C7946" s="97"/>
      <c r="D7946" s="11"/>
      <c r="E7946" s="11"/>
      <c r="F7946" s="13"/>
      <c r="G7946" s="13"/>
      <c r="H7946" s="91"/>
      <c r="I7946" s="11"/>
      <c r="J7946" s="11"/>
      <c r="K7946" s="11"/>
      <c r="M7946" s="11"/>
      <c r="N7946" s="13"/>
      <c r="O7946" s="9"/>
      <c r="P7946" s="27"/>
      <c r="Q7946" s="29"/>
      <c r="R7946" s="29"/>
      <c r="S7946" s="27"/>
    </row>
    <row r="7947" spans="1:19" s="14" customFormat="1" x14ac:dyDescent="0.3">
      <c r="A7947" s="11"/>
      <c r="B7947" s="11"/>
      <c r="C7947" s="97"/>
      <c r="D7947" s="11"/>
      <c r="E7947" s="11"/>
      <c r="F7947" s="13"/>
      <c r="G7947" s="13"/>
      <c r="H7947" s="91"/>
      <c r="I7947" s="11"/>
      <c r="J7947" s="11"/>
      <c r="K7947" s="11"/>
      <c r="M7947" s="11"/>
      <c r="N7947" s="13"/>
      <c r="O7947" s="9"/>
      <c r="P7947" s="27"/>
      <c r="Q7947" s="29"/>
      <c r="R7947" s="29"/>
      <c r="S7947" s="27"/>
    </row>
    <row r="7948" spans="1:19" s="14" customFormat="1" x14ac:dyDescent="0.3">
      <c r="A7948" s="11"/>
      <c r="B7948" s="11"/>
      <c r="C7948" s="97"/>
      <c r="D7948" s="11"/>
      <c r="E7948" s="11"/>
      <c r="F7948" s="13"/>
      <c r="G7948" s="13"/>
      <c r="H7948" s="91"/>
      <c r="I7948" s="11"/>
      <c r="J7948" s="11"/>
      <c r="K7948" s="11"/>
      <c r="M7948" s="11"/>
      <c r="N7948" s="13"/>
      <c r="O7948" s="9"/>
      <c r="P7948" s="27"/>
      <c r="Q7948" s="29"/>
      <c r="R7948" s="29"/>
      <c r="S7948" s="27"/>
    </row>
    <row r="7949" spans="1:19" s="14" customFormat="1" x14ac:dyDescent="0.3">
      <c r="A7949" s="11"/>
      <c r="B7949" s="11"/>
      <c r="C7949" s="97"/>
      <c r="D7949" s="11"/>
      <c r="E7949" s="11"/>
      <c r="F7949" s="13"/>
      <c r="G7949" s="13"/>
      <c r="H7949" s="91"/>
      <c r="I7949" s="11"/>
      <c r="J7949" s="11"/>
      <c r="K7949" s="11"/>
      <c r="M7949" s="11"/>
      <c r="N7949" s="13"/>
      <c r="O7949" s="9"/>
      <c r="P7949" s="27"/>
      <c r="Q7949" s="29"/>
      <c r="R7949" s="29"/>
      <c r="S7949" s="27"/>
    </row>
    <row r="7950" spans="1:19" s="14" customFormat="1" x14ac:dyDescent="0.3">
      <c r="A7950" s="11"/>
      <c r="B7950" s="11"/>
      <c r="C7950" s="97"/>
      <c r="D7950" s="11"/>
      <c r="E7950" s="11"/>
      <c r="F7950" s="13"/>
      <c r="G7950" s="13"/>
      <c r="H7950" s="91"/>
      <c r="I7950" s="11"/>
      <c r="J7950" s="11"/>
      <c r="K7950" s="11"/>
      <c r="M7950" s="11"/>
      <c r="N7950" s="13"/>
      <c r="O7950" s="9"/>
      <c r="P7950" s="27"/>
      <c r="Q7950" s="29"/>
      <c r="R7950" s="29"/>
      <c r="S7950" s="27"/>
    </row>
    <row r="7951" spans="1:19" s="14" customFormat="1" x14ac:dyDescent="0.3">
      <c r="A7951" s="11"/>
      <c r="B7951" s="11"/>
      <c r="C7951" s="97"/>
      <c r="D7951" s="11"/>
      <c r="E7951" s="11"/>
      <c r="F7951" s="13"/>
      <c r="G7951" s="13"/>
      <c r="H7951" s="91"/>
      <c r="I7951" s="11"/>
      <c r="J7951" s="11"/>
      <c r="K7951" s="11"/>
      <c r="M7951" s="11"/>
      <c r="N7951" s="13"/>
      <c r="O7951" s="9"/>
      <c r="P7951" s="27"/>
      <c r="Q7951" s="29"/>
      <c r="R7951" s="29"/>
      <c r="S7951" s="27"/>
    </row>
    <row r="7952" spans="1:19" s="14" customFormat="1" x14ac:dyDescent="0.3">
      <c r="A7952" s="11"/>
      <c r="B7952" s="11"/>
      <c r="C7952" s="97"/>
      <c r="D7952" s="11"/>
      <c r="E7952" s="11"/>
      <c r="F7952" s="13"/>
      <c r="G7952" s="13"/>
      <c r="H7952" s="91"/>
      <c r="I7952" s="11"/>
      <c r="J7952" s="11"/>
      <c r="K7952" s="11"/>
      <c r="M7952" s="11"/>
      <c r="N7952" s="13"/>
      <c r="O7952" s="9"/>
      <c r="P7952" s="27"/>
      <c r="Q7952" s="29"/>
      <c r="R7952" s="29"/>
      <c r="S7952" s="27"/>
    </row>
    <row r="7953" spans="1:19" s="14" customFormat="1" x14ac:dyDescent="0.3">
      <c r="A7953" s="11"/>
      <c r="B7953" s="11"/>
      <c r="C7953" s="97"/>
      <c r="D7953" s="11"/>
      <c r="E7953" s="11"/>
      <c r="F7953" s="13"/>
      <c r="G7953" s="13"/>
      <c r="H7953" s="91"/>
      <c r="I7953" s="11"/>
      <c r="J7953" s="11"/>
      <c r="K7953" s="11"/>
      <c r="M7953" s="11"/>
      <c r="N7953" s="13"/>
      <c r="O7953" s="9"/>
      <c r="P7953" s="27"/>
      <c r="Q7953" s="29"/>
      <c r="R7953" s="29"/>
      <c r="S7953" s="27"/>
    </row>
    <row r="7954" spans="1:19" s="14" customFormat="1" x14ac:dyDescent="0.3">
      <c r="A7954" s="11"/>
      <c r="B7954" s="11"/>
      <c r="C7954" s="97"/>
      <c r="D7954" s="11"/>
      <c r="E7954" s="11"/>
      <c r="F7954" s="13"/>
      <c r="G7954" s="13"/>
      <c r="H7954" s="91"/>
      <c r="I7954" s="11"/>
      <c r="J7954" s="11"/>
      <c r="K7954" s="11"/>
      <c r="M7954" s="11"/>
      <c r="N7954" s="13"/>
      <c r="O7954" s="9"/>
      <c r="P7954" s="27"/>
      <c r="Q7954" s="29"/>
      <c r="R7954" s="29"/>
      <c r="S7954" s="27"/>
    </row>
    <row r="7955" spans="1:19" s="14" customFormat="1" x14ac:dyDescent="0.3">
      <c r="A7955" s="11"/>
      <c r="B7955" s="11"/>
      <c r="C7955" s="97"/>
      <c r="D7955" s="11"/>
      <c r="E7955" s="11"/>
      <c r="F7955" s="13"/>
      <c r="G7955" s="13"/>
      <c r="H7955" s="91"/>
      <c r="I7955" s="11"/>
      <c r="J7955" s="11"/>
      <c r="K7955" s="11"/>
      <c r="M7955" s="11"/>
      <c r="N7955" s="13"/>
      <c r="O7955" s="9"/>
      <c r="P7955" s="27"/>
      <c r="Q7955" s="29"/>
      <c r="R7955" s="29"/>
      <c r="S7955" s="27"/>
    </row>
    <row r="7956" spans="1:19" s="14" customFormat="1" x14ac:dyDescent="0.3">
      <c r="A7956" s="11"/>
      <c r="B7956" s="11"/>
      <c r="C7956" s="97"/>
      <c r="D7956" s="11"/>
      <c r="E7956" s="11"/>
      <c r="F7956" s="13"/>
      <c r="G7956" s="13"/>
      <c r="H7956" s="91"/>
      <c r="I7956" s="11"/>
      <c r="J7956" s="11"/>
      <c r="K7956" s="11"/>
      <c r="M7956" s="11"/>
      <c r="N7956" s="13"/>
      <c r="O7956" s="9"/>
      <c r="P7956" s="27"/>
      <c r="Q7956" s="29"/>
      <c r="R7956" s="29"/>
      <c r="S7956" s="27"/>
    </row>
    <row r="7957" spans="1:19" s="14" customFormat="1" x14ac:dyDescent="0.3">
      <c r="A7957" s="11"/>
      <c r="B7957" s="11"/>
      <c r="C7957" s="97"/>
      <c r="D7957" s="11"/>
      <c r="E7957" s="11"/>
      <c r="F7957" s="13"/>
      <c r="G7957" s="13"/>
      <c r="H7957" s="91"/>
      <c r="I7957" s="11"/>
      <c r="J7957" s="11"/>
      <c r="K7957" s="11"/>
      <c r="M7957" s="11"/>
      <c r="N7957" s="13"/>
      <c r="O7957" s="9"/>
      <c r="P7957" s="27"/>
      <c r="Q7957" s="29"/>
      <c r="R7957" s="29"/>
      <c r="S7957" s="27"/>
    </row>
    <row r="7958" spans="1:19" s="14" customFormat="1" x14ac:dyDescent="0.3">
      <c r="A7958" s="11"/>
      <c r="B7958" s="11"/>
      <c r="C7958" s="97"/>
      <c r="D7958" s="11"/>
      <c r="E7958" s="11"/>
      <c r="F7958" s="13"/>
      <c r="G7958" s="13"/>
      <c r="H7958" s="91"/>
      <c r="I7958" s="11"/>
      <c r="J7958" s="11"/>
      <c r="K7958" s="11"/>
      <c r="M7958" s="11"/>
      <c r="N7958" s="13"/>
      <c r="O7958" s="9"/>
      <c r="P7958" s="27"/>
      <c r="Q7958" s="29"/>
      <c r="R7958" s="29"/>
      <c r="S7958" s="27"/>
    </row>
    <row r="7959" spans="1:19" s="14" customFormat="1" x14ac:dyDescent="0.3">
      <c r="A7959" s="11"/>
      <c r="B7959" s="11"/>
      <c r="C7959" s="97"/>
      <c r="D7959" s="11"/>
      <c r="E7959" s="11"/>
      <c r="F7959" s="13"/>
      <c r="G7959" s="13"/>
      <c r="H7959" s="91"/>
      <c r="I7959" s="11"/>
      <c r="J7959" s="11"/>
      <c r="K7959" s="11"/>
      <c r="M7959" s="11"/>
      <c r="N7959" s="13"/>
      <c r="O7959" s="9"/>
      <c r="P7959" s="27"/>
      <c r="Q7959" s="29"/>
      <c r="R7959" s="29"/>
      <c r="S7959" s="27"/>
    </row>
    <row r="7960" spans="1:19" s="14" customFormat="1" x14ac:dyDescent="0.3">
      <c r="A7960" s="11"/>
      <c r="B7960" s="11"/>
      <c r="C7960" s="97"/>
      <c r="D7960" s="11"/>
      <c r="E7960" s="11"/>
      <c r="F7960" s="13"/>
      <c r="G7960" s="13"/>
      <c r="H7960" s="91"/>
      <c r="I7960" s="11"/>
      <c r="J7960" s="11"/>
      <c r="K7960" s="11"/>
      <c r="M7960" s="11"/>
      <c r="N7960" s="13"/>
      <c r="O7960" s="9"/>
      <c r="P7960" s="27"/>
      <c r="Q7960" s="29"/>
      <c r="R7960" s="29"/>
      <c r="S7960" s="27"/>
    </row>
    <row r="7961" spans="1:19" s="14" customFormat="1" x14ac:dyDescent="0.3">
      <c r="A7961" s="11"/>
      <c r="B7961" s="11"/>
      <c r="C7961" s="97"/>
      <c r="D7961" s="11"/>
      <c r="E7961" s="11"/>
      <c r="F7961" s="13"/>
      <c r="G7961" s="13"/>
      <c r="H7961" s="91"/>
      <c r="I7961" s="11"/>
      <c r="J7961" s="11"/>
      <c r="K7961" s="11"/>
      <c r="M7961" s="11"/>
      <c r="N7961" s="13"/>
      <c r="O7961" s="9"/>
      <c r="P7961" s="27"/>
      <c r="Q7961" s="29"/>
      <c r="R7961" s="29"/>
      <c r="S7961" s="27"/>
    </row>
    <row r="7962" spans="1:19" s="14" customFormat="1" x14ac:dyDescent="0.3">
      <c r="A7962" s="11"/>
      <c r="B7962" s="11"/>
      <c r="C7962" s="97"/>
      <c r="D7962" s="11"/>
      <c r="E7962" s="11"/>
      <c r="F7962" s="13"/>
      <c r="G7962" s="13"/>
      <c r="H7962" s="91"/>
      <c r="I7962" s="11"/>
      <c r="J7962" s="11"/>
      <c r="K7962" s="11"/>
      <c r="M7962" s="11"/>
      <c r="N7962" s="13"/>
      <c r="O7962" s="9"/>
      <c r="P7962" s="27"/>
      <c r="Q7962" s="29"/>
      <c r="R7962" s="29"/>
      <c r="S7962" s="27"/>
    </row>
    <row r="7963" spans="1:19" s="14" customFormat="1" x14ac:dyDescent="0.3">
      <c r="A7963" s="11"/>
      <c r="B7963" s="11"/>
      <c r="C7963" s="97"/>
      <c r="D7963" s="11"/>
      <c r="E7963" s="11"/>
      <c r="F7963" s="13"/>
      <c r="G7963" s="13"/>
      <c r="H7963" s="91"/>
      <c r="I7963" s="11"/>
      <c r="J7963" s="11"/>
      <c r="K7963" s="11"/>
      <c r="M7963" s="11"/>
      <c r="N7963" s="13"/>
      <c r="O7963" s="9"/>
      <c r="P7963" s="27"/>
      <c r="Q7963" s="29"/>
      <c r="R7963" s="29"/>
      <c r="S7963" s="27"/>
    </row>
    <row r="7964" spans="1:19" s="14" customFormat="1" x14ac:dyDescent="0.3">
      <c r="A7964" s="11"/>
      <c r="B7964" s="11"/>
      <c r="C7964" s="97"/>
      <c r="D7964" s="11"/>
      <c r="E7964" s="11"/>
      <c r="F7964" s="13"/>
      <c r="G7964" s="13"/>
      <c r="H7964" s="91"/>
      <c r="I7964" s="11"/>
      <c r="J7964" s="11"/>
      <c r="K7964" s="11"/>
      <c r="M7964" s="11"/>
      <c r="N7964" s="13"/>
      <c r="O7964" s="9"/>
      <c r="P7964" s="27"/>
      <c r="Q7964" s="29"/>
      <c r="R7964" s="29"/>
      <c r="S7964" s="27"/>
    </row>
    <row r="7965" spans="1:19" s="14" customFormat="1" x14ac:dyDescent="0.3">
      <c r="A7965" s="11"/>
      <c r="B7965" s="11"/>
      <c r="C7965" s="97"/>
      <c r="D7965" s="11"/>
      <c r="E7965" s="11"/>
      <c r="F7965" s="13"/>
      <c r="G7965" s="13"/>
      <c r="H7965" s="91"/>
      <c r="I7965" s="11"/>
      <c r="J7965" s="11"/>
      <c r="K7965" s="11"/>
      <c r="M7965" s="11"/>
      <c r="N7965" s="13"/>
      <c r="O7965" s="9"/>
      <c r="P7965" s="27"/>
      <c r="Q7965" s="29"/>
      <c r="R7965" s="29"/>
      <c r="S7965" s="27"/>
    </row>
    <row r="7966" spans="1:19" s="14" customFormat="1" x14ac:dyDescent="0.3">
      <c r="A7966" s="11"/>
      <c r="B7966" s="11"/>
      <c r="C7966" s="97"/>
      <c r="D7966" s="11"/>
      <c r="E7966" s="11"/>
      <c r="F7966" s="13"/>
      <c r="G7966" s="13"/>
      <c r="H7966" s="91"/>
      <c r="I7966" s="11"/>
      <c r="J7966" s="11"/>
      <c r="K7966" s="11"/>
      <c r="M7966" s="11"/>
      <c r="N7966" s="13"/>
      <c r="O7966" s="9"/>
      <c r="P7966" s="27"/>
      <c r="Q7966" s="29"/>
      <c r="R7966" s="29"/>
      <c r="S7966" s="27"/>
    </row>
    <row r="7967" spans="1:19" s="14" customFormat="1" x14ac:dyDescent="0.3">
      <c r="A7967" s="11"/>
      <c r="B7967" s="11"/>
      <c r="C7967" s="97"/>
      <c r="D7967" s="11"/>
      <c r="E7967" s="11"/>
      <c r="F7967" s="13"/>
      <c r="G7967" s="13"/>
      <c r="H7967" s="91"/>
      <c r="I7967" s="11"/>
      <c r="J7967" s="11"/>
      <c r="K7967" s="11"/>
      <c r="M7967" s="11"/>
      <c r="N7967" s="13"/>
      <c r="O7967" s="9"/>
      <c r="P7967" s="27"/>
      <c r="Q7967" s="29"/>
      <c r="R7967" s="29"/>
      <c r="S7967" s="27"/>
    </row>
    <row r="7968" spans="1:19" s="14" customFormat="1" x14ac:dyDescent="0.3">
      <c r="A7968" s="11"/>
      <c r="B7968" s="11"/>
      <c r="C7968" s="97"/>
      <c r="D7968" s="11"/>
      <c r="E7968" s="11"/>
      <c r="F7968" s="13"/>
      <c r="G7968" s="13"/>
      <c r="H7968" s="91"/>
      <c r="I7968" s="11"/>
      <c r="J7968" s="11"/>
      <c r="K7968" s="11"/>
      <c r="M7968" s="11"/>
      <c r="N7968" s="13"/>
      <c r="O7968" s="9"/>
      <c r="P7968" s="27"/>
      <c r="Q7968" s="29"/>
      <c r="R7968" s="29"/>
      <c r="S7968" s="27"/>
    </row>
    <row r="7969" spans="1:19" s="14" customFormat="1" x14ac:dyDescent="0.3">
      <c r="A7969" s="11"/>
      <c r="B7969" s="11"/>
      <c r="C7969" s="97"/>
      <c r="D7969" s="11"/>
      <c r="E7969" s="11"/>
      <c r="F7969" s="13"/>
      <c r="G7969" s="13"/>
      <c r="H7969" s="91"/>
      <c r="I7969" s="11"/>
      <c r="J7969" s="11"/>
      <c r="K7969" s="11"/>
      <c r="M7969" s="11"/>
      <c r="N7969" s="13"/>
      <c r="O7969" s="9"/>
      <c r="P7969" s="27"/>
      <c r="Q7969" s="29"/>
      <c r="R7969" s="29"/>
      <c r="S7969" s="27"/>
    </row>
    <row r="7970" spans="1:19" s="14" customFormat="1" x14ac:dyDescent="0.3">
      <c r="A7970" s="11"/>
      <c r="B7970" s="11"/>
      <c r="C7970" s="97"/>
      <c r="D7970" s="11"/>
      <c r="E7970" s="11"/>
      <c r="F7970" s="13"/>
      <c r="G7970" s="13"/>
      <c r="H7970" s="91"/>
      <c r="I7970" s="11"/>
      <c r="J7970" s="11"/>
      <c r="K7970" s="11"/>
      <c r="M7970" s="11"/>
      <c r="N7970" s="13"/>
      <c r="O7970" s="9"/>
      <c r="P7970" s="27"/>
      <c r="Q7970" s="29"/>
      <c r="R7970" s="29"/>
      <c r="S7970" s="27"/>
    </row>
    <row r="7971" spans="1:19" s="14" customFormat="1" x14ac:dyDescent="0.3">
      <c r="A7971" s="11"/>
      <c r="B7971" s="11"/>
      <c r="C7971" s="97"/>
      <c r="D7971" s="11"/>
      <c r="E7971" s="11"/>
      <c r="F7971" s="13"/>
      <c r="G7971" s="13"/>
      <c r="H7971" s="91"/>
      <c r="I7971" s="11"/>
      <c r="J7971" s="11"/>
      <c r="K7971" s="11"/>
      <c r="M7971" s="11"/>
      <c r="N7971" s="13"/>
      <c r="O7971" s="9"/>
      <c r="P7971" s="27"/>
      <c r="Q7971" s="29"/>
      <c r="R7971" s="29"/>
      <c r="S7971" s="27"/>
    </row>
    <row r="7972" spans="1:19" s="14" customFormat="1" x14ac:dyDescent="0.3">
      <c r="A7972" s="11"/>
      <c r="B7972" s="11"/>
      <c r="C7972" s="97"/>
      <c r="D7972" s="11"/>
      <c r="E7972" s="11"/>
      <c r="F7972" s="13"/>
      <c r="G7972" s="13"/>
      <c r="H7972" s="91"/>
      <c r="I7972" s="11"/>
      <c r="J7972" s="11"/>
      <c r="K7972" s="11"/>
      <c r="M7972" s="11"/>
      <c r="N7972" s="13"/>
      <c r="O7972" s="9"/>
      <c r="P7972" s="27"/>
      <c r="Q7972" s="29"/>
      <c r="R7972" s="29"/>
      <c r="S7972" s="27"/>
    </row>
    <row r="7973" spans="1:19" s="14" customFormat="1" x14ac:dyDescent="0.3">
      <c r="A7973" s="11"/>
      <c r="B7973" s="11"/>
      <c r="C7973" s="97"/>
      <c r="D7973" s="11"/>
      <c r="E7973" s="11"/>
      <c r="F7973" s="13"/>
      <c r="G7973" s="13"/>
      <c r="H7973" s="91"/>
      <c r="I7973" s="11"/>
      <c r="J7973" s="11"/>
      <c r="K7973" s="11"/>
      <c r="M7973" s="11"/>
      <c r="N7973" s="13"/>
      <c r="O7973" s="9"/>
      <c r="P7973" s="27"/>
      <c r="Q7973" s="29"/>
      <c r="R7973" s="29"/>
      <c r="S7973" s="27"/>
    </row>
    <row r="7974" spans="1:19" s="14" customFormat="1" x14ac:dyDescent="0.3">
      <c r="A7974" s="11"/>
      <c r="B7974" s="11"/>
      <c r="C7974" s="97"/>
      <c r="D7974" s="11"/>
      <c r="E7974" s="11"/>
      <c r="F7974" s="13"/>
      <c r="G7974" s="13"/>
      <c r="H7974" s="91"/>
      <c r="I7974" s="11"/>
      <c r="J7974" s="11"/>
      <c r="K7974" s="11"/>
      <c r="M7974" s="11"/>
      <c r="N7974" s="13"/>
      <c r="O7974" s="9"/>
      <c r="P7974" s="27"/>
      <c r="Q7974" s="29"/>
      <c r="R7974" s="29"/>
      <c r="S7974" s="27"/>
    </row>
    <row r="7975" spans="1:19" s="14" customFormat="1" x14ac:dyDescent="0.3">
      <c r="A7975" s="11"/>
      <c r="B7975" s="11"/>
      <c r="C7975" s="97"/>
      <c r="D7975" s="11"/>
      <c r="E7975" s="11"/>
      <c r="F7975" s="13"/>
      <c r="G7975" s="13"/>
      <c r="H7975" s="91"/>
      <c r="I7975" s="11"/>
      <c r="J7975" s="11"/>
      <c r="K7975" s="11"/>
      <c r="M7975" s="11"/>
      <c r="N7975" s="13"/>
      <c r="O7975" s="9"/>
      <c r="P7975" s="27"/>
      <c r="Q7975" s="29"/>
      <c r="R7975" s="29"/>
      <c r="S7975" s="27"/>
    </row>
    <row r="7976" spans="1:19" s="14" customFormat="1" x14ac:dyDescent="0.3">
      <c r="A7976" s="11"/>
      <c r="B7976" s="11"/>
      <c r="C7976" s="97"/>
      <c r="D7976" s="11"/>
      <c r="E7976" s="11"/>
      <c r="F7976" s="13"/>
      <c r="G7976" s="13"/>
      <c r="H7976" s="91"/>
      <c r="I7976" s="11"/>
      <c r="J7976" s="11"/>
      <c r="K7976" s="11"/>
      <c r="M7976" s="11"/>
      <c r="N7976" s="13"/>
      <c r="O7976" s="9"/>
      <c r="P7976" s="27"/>
      <c r="Q7976" s="29"/>
      <c r="R7976" s="29"/>
      <c r="S7976" s="27"/>
    </row>
    <row r="7977" spans="1:19" s="14" customFormat="1" x14ac:dyDescent="0.3">
      <c r="A7977" s="11"/>
      <c r="B7977" s="11"/>
      <c r="C7977" s="97"/>
      <c r="D7977" s="11"/>
      <c r="E7977" s="11"/>
      <c r="F7977" s="13"/>
      <c r="G7977" s="13"/>
      <c r="H7977" s="91"/>
      <c r="I7977" s="11"/>
      <c r="J7977" s="11"/>
      <c r="K7977" s="11"/>
      <c r="M7977" s="11"/>
      <c r="N7977" s="13"/>
      <c r="O7977" s="9"/>
      <c r="P7977" s="27"/>
      <c r="Q7977" s="29"/>
      <c r="R7977" s="29"/>
      <c r="S7977" s="27"/>
    </row>
    <row r="7978" spans="1:19" s="14" customFormat="1" x14ac:dyDescent="0.3">
      <c r="A7978" s="11"/>
      <c r="B7978" s="11"/>
      <c r="C7978" s="97"/>
      <c r="D7978" s="11"/>
      <c r="E7978" s="11"/>
      <c r="F7978" s="13"/>
      <c r="G7978" s="13"/>
      <c r="H7978" s="91"/>
      <c r="I7978" s="11"/>
      <c r="J7978" s="11"/>
      <c r="K7978" s="11"/>
      <c r="M7978" s="11"/>
      <c r="N7978" s="13"/>
      <c r="O7978" s="9"/>
      <c r="P7978" s="27"/>
      <c r="Q7978" s="29"/>
      <c r="R7978" s="29"/>
      <c r="S7978" s="27"/>
    </row>
    <row r="7979" spans="1:19" s="14" customFormat="1" x14ac:dyDescent="0.3">
      <c r="A7979" s="11"/>
      <c r="B7979" s="11"/>
      <c r="C7979" s="97"/>
      <c r="D7979" s="11"/>
      <c r="E7979" s="11"/>
      <c r="F7979" s="13"/>
      <c r="G7979" s="13"/>
      <c r="H7979" s="91"/>
      <c r="I7979" s="11"/>
      <c r="J7979" s="11"/>
      <c r="K7979" s="11"/>
      <c r="M7979" s="11"/>
      <c r="N7979" s="13"/>
      <c r="O7979" s="9"/>
      <c r="P7979" s="27"/>
      <c r="Q7979" s="29"/>
      <c r="R7979" s="29"/>
      <c r="S7979" s="27"/>
    </row>
    <row r="7980" spans="1:19" s="14" customFormat="1" x14ac:dyDescent="0.3">
      <c r="A7980" s="11"/>
      <c r="B7980" s="11"/>
      <c r="C7980" s="97"/>
      <c r="D7980" s="11"/>
      <c r="E7980" s="11"/>
      <c r="F7980" s="13"/>
      <c r="G7980" s="13"/>
      <c r="H7980" s="91"/>
      <c r="I7980" s="11"/>
      <c r="J7980" s="11"/>
      <c r="K7980" s="11"/>
      <c r="M7980" s="11"/>
      <c r="N7980" s="13"/>
      <c r="O7980" s="9"/>
      <c r="P7980" s="27"/>
      <c r="Q7980" s="29"/>
      <c r="R7980" s="29"/>
      <c r="S7980" s="27"/>
    </row>
    <row r="7981" spans="1:19" s="14" customFormat="1" x14ac:dyDescent="0.3">
      <c r="A7981" s="11"/>
      <c r="B7981" s="11"/>
      <c r="C7981" s="97"/>
      <c r="D7981" s="11"/>
      <c r="E7981" s="11"/>
      <c r="F7981" s="13"/>
      <c r="G7981" s="13"/>
      <c r="H7981" s="91"/>
      <c r="I7981" s="11"/>
      <c r="J7981" s="11"/>
      <c r="K7981" s="11"/>
      <c r="M7981" s="11"/>
      <c r="N7981" s="13"/>
      <c r="O7981" s="9"/>
      <c r="P7981" s="27"/>
      <c r="Q7981" s="29"/>
      <c r="R7981" s="29"/>
      <c r="S7981" s="27"/>
    </row>
    <row r="7982" spans="1:19" s="14" customFormat="1" x14ac:dyDescent="0.3">
      <c r="A7982" s="11"/>
      <c r="B7982" s="11"/>
      <c r="C7982" s="97"/>
      <c r="D7982" s="11"/>
      <c r="E7982" s="11"/>
      <c r="F7982" s="13"/>
      <c r="G7982" s="13"/>
      <c r="H7982" s="91"/>
      <c r="I7982" s="11"/>
      <c r="J7982" s="11"/>
      <c r="K7982" s="11"/>
      <c r="M7982" s="11"/>
      <c r="N7982" s="13"/>
      <c r="O7982" s="9"/>
      <c r="P7982" s="27"/>
      <c r="Q7982" s="29"/>
      <c r="R7982" s="29"/>
      <c r="S7982" s="27"/>
    </row>
    <row r="7983" spans="1:19" s="14" customFormat="1" x14ac:dyDescent="0.3">
      <c r="A7983" s="11"/>
      <c r="B7983" s="11"/>
      <c r="C7983" s="97"/>
      <c r="D7983" s="11"/>
      <c r="E7983" s="11"/>
      <c r="F7983" s="13"/>
      <c r="G7983" s="13"/>
      <c r="H7983" s="91"/>
      <c r="I7983" s="11"/>
      <c r="J7983" s="11"/>
      <c r="K7983" s="11"/>
      <c r="M7983" s="11"/>
      <c r="N7983" s="13"/>
      <c r="O7983" s="9"/>
      <c r="P7983" s="27"/>
      <c r="Q7983" s="29"/>
      <c r="R7983" s="29"/>
      <c r="S7983" s="27"/>
    </row>
    <row r="7984" spans="1:19" s="14" customFormat="1" x14ac:dyDescent="0.3">
      <c r="A7984" s="11"/>
      <c r="B7984" s="11"/>
      <c r="C7984" s="97"/>
      <c r="D7984" s="11"/>
      <c r="E7984" s="11"/>
      <c r="F7984" s="13"/>
      <c r="G7984" s="13"/>
      <c r="H7984" s="91"/>
      <c r="I7984" s="11"/>
      <c r="J7984" s="11"/>
      <c r="K7984" s="11"/>
      <c r="M7984" s="11"/>
      <c r="N7984" s="13"/>
      <c r="O7984" s="9"/>
      <c r="P7984" s="27"/>
      <c r="Q7984" s="29"/>
      <c r="R7984" s="29"/>
      <c r="S7984" s="27"/>
    </row>
    <row r="7985" spans="1:19" s="14" customFormat="1" x14ac:dyDescent="0.3">
      <c r="A7985" s="11"/>
      <c r="B7985" s="11"/>
      <c r="C7985" s="97"/>
      <c r="D7985" s="11"/>
      <c r="E7985" s="11"/>
      <c r="F7985" s="13"/>
      <c r="G7985" s="13"/>
      <c r="H7985" s="91"/>
      <c r="I7985" s="11"/>
      <c r="J7985" s="11"/>
      <c r="K7985" s="11"/>
      <c r="M7985" s="11"/>
      <c r="N7985" s="13"/>
      <c r="O7985" s="9"/>
      <c r="P7985" s="27"/>
      <c r="Q7985" s="29"/>
      <c r="R7985" s="29"/>
      <c r="S7985" s="27"/>
    </row>
    <row r="7986" spans="1:19" s="14" customFormat="1" x14ac:dyDescent="0.3">
      <c r="A7986" s="11"/>
      <c r="B7986" s="11"/>
      <c r="C7986" s="97"/>
      <c r="D7986" s="11"/>
      <c r="E7986" s="11"/>
      <c r="F7986" s="13"/>
      <c r="G7986" s="13"/>
      <c r="H7986" s="91"/>
      <c r="I7986" s="11"/>
      <c r="J7986" s="11"/>
      <c r="K7986" s="11"/>
      <c r="M7986" s="11"/>
      <c r="N7986" s="13"/>
      <c r="O7986" s="9"/>
      <c r="P7986" s="27"/>
      <c r="Q7986" s="29"/>
      <c r="R7986" s="29"/>
      <c r="S7986" s="27"/>
    </row>
    <row r="7987" spans="1:19" s="14" customFormat="1" x14ac:dyDescent="0.3">
      <c r="A7987" s="11"/>
      <c r="B7987" s="11"/>
      <c r="C7987" s="97"/>
      <c r="D7987" s="11"/>
      <c r="E7987" s="11"/>
      <c r="F7987" s="13"/>
      <c r="G7987" s="13"/>
      <c r="H7987" s="91"/>
      <c r="I7987" s="11"/>
      <c r="J7987" s="11"/>
      <c r="K7987" s="11"/>
      <c r="M7987" s="11"/>
      <c r="N7987" s="13"/>
      <c r="O7987" s="9"/>
      <c r="P7987" s="27"/>
      <c r="Q7987" s="29"/>
      <c r="R7987" s="29"/>
      <c r="S7987" s="27"/>
    </row>
    <row r="7988" spans="1:19" s="14" customFormat="1" x14ac:dyDescent="0.3">
      <c r="A7988" s="11"/>
      <c r="B7988" s="11"/>
      <c r="C7988" s="97"/>
      <c r="D7988" s="11"/>
      <c r="E7988" s="11"/>
      <c r="F7988" s="13"/>
      <c r="G7988" s="13"/>
      <c r="H7988" s="91"/>
      <c r="I7988" s="11"/>
      <c r="J7988" s="11"/>
      <c r="K7988" s="11"/>
      <c r="M7988" s="11"/>
      <c r="N7988" s="13"/>
      <c r="O7988" s="9"/>
      <c r="P7988" s="27"/>
      <c r="Q7988" s="29"/>
      <c r="R7988" s="29"/>
      <c r="S7988" s="27"/>
    </row>
    <row r="7989" spans="1:19" s="14" customFormat="1" x14ac:dyDescent="0.3">
      <c r="A7989" s="11"/>
      <c r="B7989" s="11"/>
      <c r="C7989" s="97"/>
      <c r="D7989" s="11"/>
      <c r="E7989" s="11"/>
      <c r="F7989" s="13"/>
      <c r="G7989" s="13"/>
      <c r="H7989" s="91"/>
      <c r="I7989" s="11"/>
      <c r="J7989" s="11"/>
      <c r="K7989" s="11"/>
      <c r="M7989" s="11"/>
      <c r="N7989" s="13"/>
      <c r="O7989" s="9"/>
      <c r="P7989" s="27"/>
      <c r="Q7989" s="29"/>
      <c r="R7989" s="29"/>
      <c r="S7989" s="27"/>
    </row>
    <row r="7990" spans="1:19" s="14" customFormat="1" x14ac:dyDescent="0.3">
      <c r="A7990" s="11"/>
      <c r="B7990" s="11"/>
      <c r="C7990" s="97"/>
      <c r="D7990" s="11"/>
      <c r="E7990" s="11"/>
      <c r="F7990" s="13"/>
      <c r="G7990" s="13"/>
      <c r="H7990" s="91"/>
      <c r="I7990" s="11"/>
      <c r="J7990" s="11"/>
      <c r="K7990" s="11"/>
      <c r="M7990" s="11"/>
      <c r="N7990" s="13"/>
      <c r="O7990" s="9"/>
      <c r="P7990" s="27"/>
      <c r="Q7990" s="29"/>
      <c r="R7990" s="29"/>
      <c r="S7990" s="27"/>
    </row>
    <row r="7991" spans="1:19" s="14" customFormat="1" x14ac:dyDescent="0.3">
      <c r="A7991" s="11"/>
      <c r="B7991" s="11"/>
      <c r="C7991" s="97"/>
      <c r="D7991" s="11"/>
      <c r="E7991" s="11"/>
      <c r="F7991" s="13"/>
      <c r="G7991" s="13"/>
      <c r="H7991" s="91"/>
      <c r="I7991" s="11"/>
      <c r="J7991" s="11"/>
      <c r="K7991" s="11"/>
      <c r="M7991" s="11"/>
      <c r="N7991" s="13"/>
      <c r="O7991" s="9"/>
      <c r="P7991" s="27"/>
      <c r="Q7991" s="29"/>
      <c r="R7991" s="29"/>
      <c r="S7991" s="27"/>
    </row>
    <row r="7992" spans="1:19" s="14" customFormat="1" x14ac:dyDescent="0.3">
      <c r="A7992" s="11"/>
      <c r="B7992" s="11"/>
      <c r="C7992" s="97"/>
      <c r="D7992" s="11"/>
      <c r="E7992" s="11"/>
      <c r="F7992" s="13"/>
      <c r="G7992" s="13"/>
      <c r="H7992" s="91"/>
      <c r="I7992" s="11"/>
      <c r="J7992" s="11"/>
      <c r="K7992" s="11"/>
      <c r="M7992" s="11"/>
      <c r="N7992" s="13"/>
      <c r="O7992" s="9"/>
      <c r="P7992" s="27"/>
      <c r="Q7992" s="29"/>
      <c r="R7992" s="29"/>
      <c r="S7992" s="27"/>
    </row>
    <row r="7993" spans="1:19" s="14" customFormat="1" x14ac:dyDescent="0.3">
      <c r="A7993" s="11"/>
      <c r="B7993" s="11"/>
      <c r="C7993" s="97"/>
      <c r="D7993" s="11"/>
      <c r="E7993" s="11"/>
      <c r="F7993" s="13"/>
      <c r="G7993" s="13"/>
      <c r="H7993" s="91"/>
      <c r="I7993" s="11"/>
      <c r="J7993" s="11"/>
      <c r="K7993" s="11"/>
      <c r="M7993" s="11"/>
      <c r="N7993" s="13"/>
      <c r="O7993" s="9"/>
      <c r="P7993" s="27"/>
      <c r="Q7993" s="29"/>
      <c r="R7993" s="29"/>
      <c r="S7993" s="27"/>
    </row>
    <row r="7994" spans="1:19" s="14" customFormat="1" x14ac:dyDescent="0.3">
      <c r="A7994" s="11"/>
      <c r="B7994" s="11"/>
      <c r="C7994" s="97"/>
      <c r="D7994" s="11"/>
      <c r="E7994" s="11"/>
      <c r="F7994" s="13"/>
      <c r="G7994" s="13"/>
      <c r="H7994" s="91"/>
      <c r="I7994" s="11"/>
      <c r="J7994" s="11"/>
      <c r="K7994" s="11"/>
      <c r="M7994" s="11"/>
      <c r="N7994" s="13"/>
      <c r="O7994" s="9"/>
      <c r="P7994" s="27"/>
      <c r="Q7994" s="29"/>
      <c r="R7994" s="29"/>
      <c r="S7994" s="27"/>
    </row>
    <row r="7995" spans="1:19" s="14" customFormat="1" x14ac:dyDescent="0.3">
      <c r="A7995" s="11"/>
      <c r="B7995" s="11"/>
      <c r="C7995" s="97"/>
      <c r="D7995" s="11"/>
      <c r="E7995" s="11"/>
      <c r="F7995" s="13"/>
      <c r="G7995" s="13"/>
      <c r="H7995" s="91"/>
      <c r="I7995" s="11"/>
      <c r="J7995" s="11"/>
      <c r="K7995" s="11"/>
      <c r="M7995" s="11"/>
      <c r="N7995" s="13"/>
      <c r="O7995" s="9"/>
      <c r="P7995" s="27"/>
      <c r="Q7995" s="29"/>
      <c r="R7995" s="29"/>
      <c r="S7995" s="27"/>
    </row>
    <row r="7996" spans="1:19" s="14" customFormat="1" x14ac:dyDescent="0.3">
      <c r="A7996" s="11"/>
      <c r="B7996" s="11"/>
      <c r="C7996" s="97"/>
      <c r="D7996" s="11"/>
      <c r="E7996" s="11"/>
      <c r="F7996" s="13"/>
      <c r="G7996" s="13"/>
      <c r="H7996" s="91"/>
      <c r="I7996" s="11"/>
      <c r="J7996" s="11"/>
      <c r="K7996" s="11"/>
      <c r="M7996" s="11"/>
      <c r="N7996" s="13"/>
      <c r="O7996" s="9"/>
      <c r="P7996" s="27"/>
      <c r="Q7996" s="29"/>
      <c r="R7996" s="29"/>
      <c r="S7996" s="27"/>
    </row>
    <row r="7997" spans="1:19" s="14" customFormat="1" x14ac:dyDescent="0.3">
      <c r="A7997" s="11"/>
      <c r="B7997" s="11"/>
      <c r="C7997" s="97"/>
      <c r="D7997" s="11"/>
      <c r="E7997" s="11"/>
      <c r="F7997" s="13"/>
      <c r="G7997" s="13"/>
      <c r="H7997" s="91"/>
      <c r="I7997" s="11"/>
      <c r="J7997" s="11"/>
      <c r="K7997" s="11"/>
      <c r="M7997" s="11"/>
      <c r="N7997" s="13"/>
      <c r="O7997" s="9"/>
      <c r="P7997" s="27"/>
      <c r="Q7997" s="29"/>
      <c r="R7997" s="29"/>
      <c r="S7997" s="27"/>
    </row>
    <row r="7998" spans="1:19" s="14" customFormat="1" x14ac:dyDescent="0.3">
      <c r="A7998" s="11"/>
      <c r="B7998" s="11"/>
      <c r="C7998" s="97"/>
      <c r="D7998" s="11"/>
      <c r="E7998" s="11"/>
      <c r="F7998" s="13"/>
      <c r="G7998" s="13"/>
      <c r="H7998" s="91"/>
      <c r="I7998" s="11"/>
      <c r="J7998" s="11"/>
      <c r="K7998" s="11"/>
      <c r="M7998" s="11"/>
      <c r="N7998" s="13"/>
      <c r="O7998" s="9"/>
      <c r="P7998" s="27"/>
      <c r="Q7998" s="29"/>
      <c r="R7998" s="29"/>
      <c r="S7998" s="27"/>
    </row>
    <row r="7999" spans="1:19" s="14" customFormat="1" x14ac:dyDescent="0.3">
      <c r="A7999" s="11"/>
      <c r="B7999" s="11"/>
      <c r="C7999" s="97"/>
      <c r="D7999" s="11"/>
      <c r="E7999" s="11"/>
      <c r="F7999" s="13"/>
      <c r="G7999" s="13"/>
      <c r="H7999" s="91"/>
      <c r="I7999" s="11"/>
      <c r="J7999" s="11"/>
      <c r="K7999" s="11"/>
      <c r="M7999" s="11"/>
      <c r="N7999" s="13"/>
      <c r="O7999" s="9"/>
      <c r="P7999" s="27"/>
      <c r="Q7999" s="29"/>
      <c r="R7999" s="29"/>
      <c r="S7999" s="27"/>
    </row>
    <row r="8000" spans="1:19" s="14" customFormat="1" x14ac:dyDescent="0.3">
      <c r="A8000" s="11"/>
      <c r="B8000" s="11"/>
      <c r="C8000" s="97"/>
      <c r="D8000" s="11"/>
      <c r="E8000" s="11"/>
      <c r="F8000" s="13"/>
      <c r="G8000" s="13"/>
      <c r="H8000" s="91"/>
      <c r="I8000" s="11"/>
      <c r="J8000" s="11"/>
      <c r="K8000" s="11"/>
      <c r="M8000" s="11"/>
      <c r="N8000" s="13"/>
      <c r="O8000" s="9"/>
      <c r="P8000" s="27"/>
      <c r="Q8000" s="29"/>
      <c r="R8000" s="29"/>
      <c r="S8000" s="27"/>
    </row>
    <row r="8001" spans="1:19" s="14" customFormat="1" x14ac:dyDescent="0.3">
      <c r="A8001" s="11"/>
      <c r="B8001" s="11"/>
      <c r="C8001" s="97"/>
      <c r="D8001" s="11"/>
      <c r="E8001" s="11"/>
      <c r="F8001" s="13"/>
      <c r="G8001" s="13"/>
      <c r="H8001" s="91"/>
      <c r="I8001" s="11"/>
      <c r="J8001" s="11"/>
      <c r="K8001" s="11"/>
      <c r="M8001" s="11"/>
      <c r="N8001" s="13"/>
      <c r="O8001" s="9"/>
      <c r="P8001" s="27"/>
      <c r="Q8001" s="29"/>
      <c r="R8001" s="29"/>
      <c r="S8001" s="27"/>
    </row>
    <row r="8002" spans="1:19" s="14" customFormat="1" x14ac:dyDescent="0.3">
      <c r="A8002" s="11"/>
      <c r="B8002" s="11"/>
      <c r="C8002" s="97"/>
      <c r="D8002" s="11"/>
      <c r="E8002" s="11"/>
      <c r="F8002" s="13"/>
      <c r="G8002" s="13"/>
      <c r="H8002" s="91"/>
      <c r="I8002" s="11"/>
      <c r="J8002" s="11"/>
      <c r="K8002" s="11"/>
      <c r="M8002" s="11"/>
      <c r="N8002" s="13"/>
      <c r="O8002" s="9"/>
      <c r="P8002" s="27"/>
      <c r="Q8002" s="29"/>
      <c r="R8002" s="29"/>
      <c r="S8002" s="27"/>
    </row>
    <row r="8003" spans="1:19" s="14" customFormat="1" x14ac:dyDescent="0.3">
      <c r="A8003" s="11"/>
      <c r="B8003" s="11"/>
      <c r="C8003" s="97"/>
      <c r="D8003" s="11"/>
      <c r="E8003" s="11"/>
      <c r="F8003" s="13"/>
      <c r="G8003" s="13"/>
      <c r="H8003" s="91"/>
      <c r="I8003" s="11"/>
      <c r="J8003" s="11"/>
      <c r="K8003" s="11"/>
      <c r="M8003" s="11"/>
      <c r="N8003" s="13"/>
      <c r="O8003" s="9"/>
      <c r="P8003" s="27"/>
      <c r="Q8003" s="29"/>
      <c r="R8003" s="29"/>
      <c r="S8003" s="27"/>
    </row>
    <row r="8004" spans="1:19" s="14" customFormat="1" x14ac:dyDescent="0.3">
      <c r="A8004" s="11"/>
      <c r="B8004" s="11"/>
      <c r="C8004" s="97"/>
      <c r="D8004" s="11"/>
      <c r="E8004" s="11"/>
      <c r="F8004" s="13"/>
      <c r="G8004" s="13"/>
      <c r="H8004" s="91"/>
      <c r="I8004" s="11"/>
      <c r="J8004" s="11"/>
      <c r="K8004" s="11"/>
      <c r="M8004" s="11"/>
      <c r="N8004" s="13"/>
      <c r="O8004" s="9"/>
      <c r="P8004" s="27"/>
      <c r="Q8004" s="29"/>
      <c r="R8004" s="29"/>
      <c r="S8004" s="27"/>
    </row>
    <row r="8005" spans="1:19" s="14" customFormat="1" x14ac:dyDescent="0.3">
      <c r="A8005" s="11"/>
      <c r="B8005" s="11"/>
      <c r="C8005" s="97"/>
      <c r="D8005" s="11"/>
      <c r="E8005" s="11"/>
      <c r="F8005" s="13"/>
      <c r="G8005" s="13"/>
      <c r="H8005" s="91"/>
      <c r="I8005" s="11"/>
      <c r="J8005" s="11"/>
      <c r="K8005" s="11"/>
      <c r="M8005" s="11"/>
      <c r="N8005" s="13"/>
      <c r="O8005" s="9"/>
      <c r="P8005" s="27"/>
      <c r="Q8005" s="29"/>
      <c r="R8005" s="29"/>
      <c r="S8005" s="27"/>
    </row>
    <row r="8006" spans="1:19" s="14" customFormat="1" x14ac:dyDescent="0.3">
      <c r="A8006" s="11"/>
      <c r="B8006" s="11"/>
      <c r="C8006" s="97"/>
      <c r="D8006" s="11"/>
      <c r="E8006" s="11"/>
      <c r="F8006" s="13"/>
      <c r="G8006" s="13"/>
      <c r="H8006" s="91"/>
      <c r="I8006" s="11"/>
      <c r="J8006" s="11"/>
      <c r="K8006" s="11"/>
      <c r="M8006" s="11"/>
      <c r="N8006" s="13"/>
      <c r="O8006" s="9"/>
      <c r="P8006" s="27"/>
      <c r="Q8006" s="29"/>
      <c r="R8006" s="29"/>
      <c r="S8006" s="27"/>
    </row>
    <row r="8007" spans="1:19" s="14" customFormat="1" x14ac:dyDescent="0.3">
      <c r="A8007" s="11"/>
      <c r="B8007" s="11"/>
      <c r="C8007" s="97"/>
      <c r="D8007" s="11"/>
      <c r="E8007" s="11"/>
      <c r="F8007" s="13"/>
      <c r="G8007" s="13"/>
      <c r="H8007" s="91"/>
      <c r="I8007" s="11"/>
      <c r="J8007" s="11"/>
      <c r="K8007" s="11"/>
      <c r="M8007" s="11"/>
      <c r="N8007" s="13"/>
      <c r="O8007" s="9"/>
      <c r="P8007" s="27"/>
      <c r="Q8007" s="29"/>
      <c r="R8007" s="29"/>
      <c r="S8007" s="27"/>
    </row>
    <row r="8008" spans="1:19" s="14" customFormat="1" x14ac:dyDescent="0.3">
      <c r="A8008" s="11"/>
      <c r="B8008" s="11"/>
      <c r="C8008" s="97"/>
      <c r="D8008" s="11"/>
      <c r="E8008" s="11"/>
      <c r="F8008" s="13"/>
      <c r="G8008" s="13"/>
      <c r="H8008" s="91"/>
      <c r="I8008" s="11"/>
      <c r="J8008" s="11"/>
      <c r="K8008" s="11"/>
      <c r="M8008" s="11"/>
      <c r="N8008" s="13"/>
      <c r="O8008" s="9"/>
      <c r="P8008" s="27"/>
      <c r="Q8008" s="29"/>
      <c r="R8008" s="29"/>
      <c r="S8008" s="27"/>
    </row>
    <row r="8009" spans="1:19" s="14" customFormat="1" x14ac:dyDescent="0.3">
      <c r="A8009" s="11"/>
      <c r="B8009" s="11"/>
      <c r="C8009" s="97"/>
      <c r="D8009" s="11"/>
      <c r="E8009" s="11"/>
      <c r="F8009" s="13"/>
      <c r="G8009" s="13"/>
      <c r="H8009" s="91"/>
      <c r="I8009" s="11"/>
      <c r="J8009" s="11"/>
      <c r="K8009" s="11"/>
      <c r="M8009" s="11"/>
      <c r="N8009" s="13"/>
      <c r="O8009" s="9"/>
      <c r="P8009" s="27"/>
      <c r="Q8009" s="29"/>
      <c r="R8009" s="29"/>
      <c r="S8009" s="27"/>
    </row>
    <row r="8010" spans="1:19" s="14" customFormat="1" x14ac:dyDescent="0.3">
      <c r="A8010" s="11"/>
      <c r="B8010" s="11"/>
      <c r="C8010" s="97"/>
      <c r="D8010" s="11"/>
      <c r="E8010" s="11"/>
      <c r="F8010" s="13"/>
      <c r="G8010" s="13"/>
      <c r="H8010" s="91"/>
      <c r="I8010" s="11"/>
      <c r="J8010" s="11"/>
      <c r="K8010" s="11"/>
      <c r="M8010" s="11"/>
      <c r="N8010" s="13"/>
      <c r="O8010" s="9"/>
      <c r="P8010" s="27"/>
      <c r="Q8010" s="29"/>
      <c r="R8010" s="29"/>
      <c r="S8010" s="27"/>
    </row>
    <row r="8011" spans="1:19" s="14" customFormat="1" x14ac:dyDescent="0.3">
      <c r="A8011" s="11"/>
      <c r="B8011" s="11"/>
      <c r="C8011" s="97"/>
      <c r="D8011" s="11"/>
      <c r="E8011" s="11"/>
      <c r="F8011" s="13"/>
      <c r="G8011" s="13"/>
      <c r="H8011" s="91"/>
      <c r="I8011" s="11"/>
      <c r="J8011" s="11"/>
      <c r="K8011" s="11"/>
      <c r="M8011" s="11"/>
      <c r="N8011" s="13"/>
      <c r="O8011" s="9"/>
      <c r="P8011" s="27"/>
      <c r="Q8011" s="29"/>
      <c r="R8011" s="29"/>
      <c r="S8011" s="27"/>
    </row>
    <row r="8012" spans="1:19" s="14" customFormat="1" x14ac:dyDescent="0.3">
      <c r="A8012" s="11"/>
      <c r="B8012" s="11"/>
      <c r="C8012" s="97"/>
      <c r="D8012" s="11"/>
      <c r="E8012" s="11"/>
      <c r="F8012" s="13"/>
      <c r="G8012" s="13"/>
      <c r="H8012" s="91"/>
      <c r="I8012" s="11"/>
      <c r="J8012" s="11"/>
      <c r="K8012" s="11"/>
      <c r="M8012" s="11"/>
      <c r="N8012" s="13"/>
      <c r="O8012" s="9"/>
      <c r="P8012" s="27"/>
      <c r="Q8012" s="29"/>
      <c r="R8012" s="29"/>
      <c r="S8012" s="27"/>
    </row>
    <row r="8013" spans="1:19" s="14" customFormat="1" x14ac:dyDescent="0.3">
      <c r="A8013" s="11"/>
      <c r="B8013" s="11"/>
      <c r="C8013" s="97"/>
      <c r="D8013" s="11"/>
      <c r="E8013" s="11"/>
      <c r="F8013" s="13"/>
      <c r="G8013" s="13"/>
      <c r="H8013" s="91"/>
      <c r="I8013" s="11"/>
      <c r="J8013" s="11"/>
      <c r="K8013" s="11"/>
      <c r="M8013" s="11"/>
      <c r="N8013" s="13"/>
      <c r="O8013" s="9"/>
      <c r="P8013" s="27"/>
      <c r="Q8013" s="29"/>
      <c r="R8013" s="29"/>
      <c r="S8013" s="27"/>
    </row>
    <row r="8014" spans="1:19" s="14" customFormat="1" x14ac:dyDescent="0.3">
      <c r="A8014" s="11"/>
      <c r="B8014" s="11"/>
      <c r="C8014" s="97"/>
      <c r="D8014" s="11"/>
      <c r="E8014" s="11"/>
      <c r="F8014" s="13"/>
      <c r="G8014" s="13"/>
      <c r="H8014" s="91"/>
      <c r="I8014" s="11"/>
      <c r="J8014" s="11"/>
      <c r="K8014" s="11"/>
      <c r="M8014" s="11"/>
      <c r="N8014" s="13"/>
      <c r="O8014" s="9"/>
      <c r="P8014" s="27"/>
      <c r="Q8014" s="29"/>
      <c r="R8014" s="29"/>
      <c r="S8014" s="27"/>
    </row>
    <row r="8015" spans="1:19" s="14" customFormat="1" x14ac:dyDescent="0.3">
      <c r="A8015" s="11"/>
      <c r="B8015" s="11"/>
      <c r="C8015" s="97"/>
      <c r="D8015" s="11"/>
      <c r="E8015" s="11"/>
      <c r="F8015" s="13"/>
      <c r="G8015" s="13"/>
      <c r="H8015" s="91"/>
      <c r="I8015" s="11"/>
      <c r="J8015" s="11"/>
      <c r="K8015" s="11"/>
      <c r="M8015" s="11"/>
      <c r="N8015" s="13"/>
      <c r="O8015" s="9"/>
      <c r="P8015" s="27"/>
      <c r="Q8015" s="29"/>
      <c r="R8015" s="29"/>
      <c r="S8015" s="27"/>
    </row>
    <row r="8016" spans="1:19" s="14" customFormat="1" x14ac:dyDescent="0.3">
      <c r="A8016" s="11"/>
      <c r="B8016" s="11"/>
      <c r="C8016" s="97"/>
      <c r="D8016" s="11"/>
      <c r="E8016" s="11"/>
      <c r="F8016" s="13"/>
      <c r="G8016" s="13"/>
      <c r="H8016" s="91"/>
      <c r="I8016" s="11"/>
      <c r="J8016" s="11"/>
      <c r="K8016" s="11"/>
      <c r="M8016" s="11"/>
      <c r="N8016" s="13"/>
      <c r="O8016" s="9"/>
      <c r="P8016" s="27"/>
      <c r="Q8016" s="29"/>
      <c r="R8016" s="29"/>
      <c r="S8016" s="27"/>
    </row>
    <row r="8017" spans="1:19" s="14" customFormat="1" x14ac:dyDescent="0.3">
      <c r="A8017" s="11"/>
      <c r="B8017" s="11"/>
      <c r="C8017" s="97"/>
      <c r="D8017" s="11"/>
      <c r="E8017" s="11"/>
      <c r="F8017" s="13"/>
      <c r="G8017" s="13"/>
      <c r="H8017" s="91"/>
      <c r="I8017" s="11"/>
      <c r="J8017" s="11"/>
      <c r="K8017" s="11"/>
      <c r="M8017" s="11"/>
      <c r="N8017" s="13"/>
      <c r="O8017" s="9"/>
      <c r="P8017" s="27"/>
      <c r="Q8017" s="29"/>
      <c r="R8017" s="29"/>
      <c r="S8017" s="27"/>
    </row>
    <row r="8018" spans="1:19" s="14" customFormat="1" x14ac:dyDescent="0.3">
      <c r="A8018" s="11"/>
      <c r="B8018" s="11"/>
      <c r="C8018" s="97"/>
      <c r="D8018" s="11"/>
      <c r="E8018" s="11"/>
      <c r="F8018" s="13"/>
      <c r="G8018" s="13"/>
      <c r="H8018" s="91"/>
      <c r="I8018" s="11"/>
      <c r="J8018" s="11"/>
      <c r="K8018" s="11"/>
      <c r="M8018" s="11"/>
      <c r="N8018" s="13"/>
      <c r="O8018" s="9"/>
      <c r="P8018" s="27"/>
      <c r="Q8018" s="29"/>
      <c r="R8018" s="29"/>
      <c r="S8018" s="27"/>
    </row>
    <row r="8019" spans="1:19" s="14" customFormat="1" x14ac:dyDescent="0.3">
      <c r="A8019" s="11"/>
      <c r="B8019" s="11"/>
      <c r="C8019" s="97"/>
      <c r="D8019" s="11"/>
      <c r="E8019" s="11"/>
      <c r="F8019" s="13"/>
      <c r="G8019" s="13"/>
      <c r="H8019" s="91"/>
      <c r="I8019" s="11"/>
      <c r="J8019" s="11"/>
      <c r="K8019" s="11"/>
      <c r="M8019" s="11"/>
      <c r="N8019" s="13"/>
      <c r="O8019" s="9"/>
      <c r="P8019" s="27"/>
      <c r="Q8019" s="29"/>
      <c r="R8019" s="29"/>
      <c r="S8019" s="27"/>
    </row>
    <row r="8020" spans="1:19" s="14" customFormat="1" x14ac:dyDescent="0.3">
      <c r="A8020" s="11"/>
      <c r="B8020" s="11"/>
      <c r="C8020" s="97"/>
      <c r="D8020" s="11"/>
      <c r="E8020" s="11"/>
      <c r="F8020" s="13"/>
      <c r="G8020" s="13"/>
      <c r="H8020" s="91"/>
      <c r="I8020" s="11"/>
      <c r="J8020" s="11"/>
      <c r="K8020" s="11"/>
      <c r="M8020" s="11"/>
      <c r="N8020" s="13"/>
      <c r="O8020" s="9"/>
      <c r="P8020" s="27"/>
      <c r="Q8020" s="29"/>
      <c r="R8020" s="29"/>
      <c r="S8020" s="27"/>
    </row>
    <row r="8021" spans="1:19" s="14" customFormat="1" x14ac:dyDescent="0.3">
      <c r="A8021" s="11"/>
      <c r="B8021" s="11"/>
      <c r="C8021" s="97"/>
      <c r="D8021" s="11"/>
      <c r="E8021" s="11"/>
      <c r="F8021" s="13"/>
      <c r="G8021" s="13"/>
      <c r="H8021" s="91"/>
      <c r="I8021" s="11"/>
      <c r="J8021" s="11"/>
      <c r="K8021" s="11"/>
      <c r="M8021" s="11"/>
      <c r="N8021" s="13"/>
      <c r="O8021" s="9"/>
      <c r="P8021" s="27"/>
      <c r="Q8021" s="29"/>
      <c r="R8021" s="29"/>
      <c r="S8021" s="27"/>
    </row>
    <row r="8022" spans="1:19" s="14" customFormat="1" x14ac:dyDescent="0.3">
      <c r="A8022" s="11"/>
      <c r="B8022" s="11"/>
      <c r="C8022" s="97"/>
      <c r="D8022" s="11"/>
      <c r="E8022" s="11"/>
      <c r="F8022" s="13"/>
      <c r="G8022" s="13"/>
      <c r="H8022" s="91"/>
      <c r="I8022" s="11"/>
      <c r="J8022" s="11"/>
      <c r="K8022" s="11"/>
      <c r="M8022" s="11"/>
      <c r="N8022" s="13"/>
      <c r="O8022" s="9"/>
      <c r="P8022" s="27"/>
      <c r="Q8022" s="29"/>
      <c r="R8022" s="29"/>
      <c r="S8022" s="27"/>
    </row>
    <row r="8023" spans="1:19" s="14" customFormat="1" x14ac:dyDescent="0.3">
      <c r="A8023" s="11"/>
      <c r="B8023" s="11"/>
      <c r="C8023" s="97"/>
      <c r="D8023" s="11"/>
      <c r="E8023" s="11"/>
      <c r="F8023" s="13"/>
      <c r="G8023" s="13"/>
      <c r="H8023" s="91"/>
      <c r="I8023" s="11"/>
      <c r="J8023" s="11"/>
      <c r="K8023" s="11"/>
      <c r="M8023" s="11"/>
      <c r="N8023" s="13"/>
      <c r="O8023" s="9"/>
      <c r="P8023" s="27"/>
      <c r="Q8023" s="29"/>
      <c r="R8023" s="29"/>
      <c r="S8023" s="27"/>
    </row>
    <row r="8024" spans="1:19" s="14" customFormat="1" x14ac:dyDescent="0.3">
      <c r="A8024" s="11"/>
      <c r="B8024" s="11"/>
      <c r="C8024" s="97"/>
      <c r="D8024" s="11"/>
      <c r="E8024" s="11"/>
      <c r="F8024" s="13"/>
      <c r="G8024" s="13"/>
      <c r="H8024" s="91"/>
      <c r="I8024" s="11"/>
      <c r="J8024" s="11"/>
      <c r="K8024" s="11"/>
      <c r="M8024" s="11"/>
      <c r="N8024" s="13"/>
      <c r="O8024" s="9"/>
      <c r="P8024" s="27"/>
      <c r="Q8024" s="29"/>
      <c r="R8024" s="29"/>
      <c r="S8024" s="27"/>
    </row>
    <row r="8025" spans="1:19" s="14" customFormat="1" x14ac:dyDescent="0.3">
      <c r="A8025" s="11"/>
      <c r="B8025" s="11"/>
      <c r="C8025" s="97"/>
      <c r="D8025" s="11"/>
      <c r="E8025" s="11"/>
      <c r="F8025" s="13"/>
      <c r="G8025" s="13"/>
      <c r="H8025" s="91"/>
      <c r="I8025" s="11"/>
      <c r="J8025" s="11"/>
      <c r="K8025" s="11"/>
      <c r="M8025" s="11"/>
      <c r="N8025" s="13"/>
      <c r="O8025" s="9"/>
      <c r="P8025" s="27"/>
      <c r="Q8025" s="29"/>
      <c r="R8025" s="29"/>
      <c r="S8025" s="27"/>
    </row>
    <row r="8026" spans="1:19" s="14" customFormat="1" x14ac:dyDescent="0.3">
      <c r="A8026" s="11"/>
      <c r="B8026" s="11"/>
      <c r="C8026" s="97"/>
      <c r="D8026" s="11"/>
      <c r="E8026" s="11"/>
      <c r="F8026" s="13"/>
      <c r="G8026" s="13"/>
      <c r="H8026" s="91"/>
      <c r="I8026" s="11"/>
      <c r="J8026" s="11"/>
      <c r="K8026" s="11"/>
      <c r="M8026" s="11"/>
      <c r="N8026" s="13"/>
      <c r="O8026" s="9"/>
      <c r="P8026" s="27"/>
      <c r="Q8026" s="29"/>
      <c r="R8026" s="29"/>
      <c r="S8026" s="27"/>
    </row>
    <row r="8027" spans="1:19" s="14" customFormat="1" x14ac:dyDescent="0.3">
      <c r="A8027" s="11"/>
      <c r="B8027" s="11"/>
      <c r="C8027" s="97"/>
      <c r="D8027" s="11"/>
      <c r="E8027" s="11"/>
      <c r="F8027" s="13"/>
      <c r="G8027" s="13"/>
      <c r="H8027" s="91"/>
      <c r="I8027" s="11"/>
      <c r="J8027" s="11"/>
      <c r="K8027" s="11"/>
      <c r="M8027" s="11"/>
      <c r="N8027" s="13"/>
      <c r="O8027" s="9"/>
      <c r="P8027" s="27"/>
      <c r="Q8027" s="29"/>
      <c r="R8027" s="29"/>
      <c r="S8027" s="27"/>
    </row>
    <row r="8028" spans="1:19" s="14" customFormat="1" x14ac:dyDescent="0.3">
      <c r="A8028" s="11"/>
      <c r="B8028" s="11"/>
      <c r="C8028" s="97"/>
      <c r="D8028" s="11"/>
      <c r="E8028" s="11"/>
      <c r="F8028" s="13"/>
      <c r="G8028" s="13"/>
      <c r="H8028" s="91"/>
      <c r="I8028" s="11"/>
      <c r="J8028" s="11"/>
      <c r="K8028" s="11"/>
      <c r="M8028" s="11"/>
      <c r="N8028" s="13"/>
      <c r="O8028" s="9"/>
      <c r="P8028" s="27"/>
      <c r="Q8028" s="29"/>
      <c r="R8028" s="29"/>
      <c r="S8028" s="27"/>
    </row>
    <row r="8029" spans="1:19" s="14" customFormat="1" x14ac:dyDescent="0.3">
      <c r="A8029" s="11"/>
      <c r="B8029" s="11"/>
      <c r="C8029" s="97"/>
      <c r="D8029" s="11"/>
      <c r="E8029" s="11"/>
      <c r="F8029" s="13"/>
      <c r="G8029" s="13"/>
      <c r="H8029" s="91"/>
      <c r="I8029" s="11"/>
      <c r="J8029" s="11"/>
      <c r="K8029" s="11"/>
      <c r="M8029" s="11"/>
      <c r="N8029" s="13"/>
      <c r="O8029" s="9"/>
      <c r="P8029" s="27"/>
      <c r="Q8029" s="29"/>
      <c r="R8029" s="29"/>
      <c r="S8029" s="27"/>
    </row>
    <row r="8030" spans="1:19" s="14" customFormat="1" x14ac:dyDescent="0.3">
      <c r="A8030" s="11"/>
      <c r="B8030" s="11"/>
      <c r="C8030" s="97"/>
      <c r="D8030" s="11"/>
      <c r="E8030" s="11"/>
      <c r="F8030" s="13"/>
      <c r="G8030" s="13"/>
      <c r="H8030" s="91"/>
      <c r="I8030" s="11"/>
      <c r="J8030" s="11"/>
      <c r="K8030" s="11"/>
      <c r="M8030" s="11"/>
      <c r="N8030" s="13"/>
      <c r="O8030" s="9"/>
      <c r="P8030" s="27"/>
      <c r="Q8030" s="29"/>
      <c r="R8030" s="29"/>
      <c r="S8030" s="27"/>
    </row>
    <row r="8031" spans="1:19" s="14" customFormat="1" x14ac:dyDescent="0.3">
      <c r="A8031" s="11"/>
      <c r="B8031" s="11"/>
      <c r="C8031" s="97"/>
      <c r="D8031" s="11"/>
      <c r="E8031" s="11"/>
      <c r="F8031" s="13"/>
      <c r="G8031" s="13"/>
      <c r="H8031" s="91"/>
      <c r="I8031" s="11"/>
      <c r="J8031" s="11"/>
      <c r="K8031" s="11"/>
      <c r="M8031" s="11"/>
      <c r="N8031" s="13"/>
      <c r="O8031" s="9"/>
      <c r="P8031" s="27"/>
      <c r="Q8031" s="29"/>
      <c r="R8031" s="29"/>
      <c r="S8031" s="27"/>
    </row>
    <row r="8032" spans="1:19" s="14" customFormat="1" x14ac:dyDescent="0.3">
      <c r="A8032" s="11"/>
      <c r="B8032" s="11"/>
      <c r="C8032" s="97"/>
      <c r="D8032" s="11"/>
      <c r="E8032" s="11"/>
      <c r="F8032" s="13"/>
      <c r="G8032" s="13"/>
      <c r="H8032" s="91"/>
      <c r="I8032" s="11"/>
      <c r="J8032" s="11"/>
      <c r="K8032" s="11"/>
      <c r="M8032" s="11"/>
      <c r="N8032" s="13"/>
      <c r="O8032" s="9"/>
      <c r="P8032" s="27"/>
      <c r="Q8032" s="29"/>
      <c r="R8032" s="29"/>
      <c r="S8032" s="27"/>
    </row>
    <row r="8033" spans="1:19" s="14" customFormat="1" x14ac:dyDescent="0.3">
      <c r="A8033" s="11"/>
      <c r="B8033" s="11"/>
      <c r="C8033" s="97"/>
      <c r="D8033" s="11"/>
      <c r="E8033" s="11"/>
      <c r="F8033" s="13"/>
      <c r="G8033" s="13"/>
      <c r="H8033" s="91"/>
      <c r="I8033" s="11"/>
      <c r="J8033" s="11"/>
      <c r="K8033" s="11"/>
      <c r="M8033" s="11"/>
      <c r="N8033" s="13"/>
      <c r="O8033" s="9"/>
      <c r="P8033" s="27"/>
      <c r="Q8033" s="29"/>
      <c r="R8033" s="29"/>
      <c r="S8033" s="27"/>
    </row>
    <row r="8034" spans="1:19" s="14" customFormat="1" x14ac:dyDescent="0.3">
      <c r="A8034" s="11"/>
      <c r="B8034" s="11"/>
      <c r="C8034" s="97"/>
      <c r="D8034" s="11"/>
      <c r="E8034" s="11"/>
      <c r="F8034" s="13"/>
      <c r="G8034" s="13"/>
      <c r="H8034" s="91"/>
      <c r="I8034" s="11"/>
      <c r="J8034" s="11"/>
      <c r="K8034" s="11"/>
      <c r="M8034" s="11"/>
      <c r="N8034" s="13"/>
      <c r="O8034" s="9"/>
      <c r="P8034" s="27"/>
      <c r="Q8034" s="29"/>
      <c r="R8034" s="29"/>
      <c r="S8034" s="27"/>
    </row>
    <row r="8035" spans="1:19" s="14" customFormat="1" x14ac:dyDescent="0.3">
      <c r="A8035" s="11"/>
      <c r="B8035" s="11"/>
      <c r="C8035" s="97"/>
      <c r="D8035" s="11"/>
      <c r="E8035" s="11"/>
      <c r="F8035" s="13"/>
      <c r="G8035" s="13"/>
      <c r="H8035" s="91"/>
      <c r="I8035" s="11"/>
      <c r="J8035" s="11"/>
      <c r="K8035" s="11"/>
      <c r="M8035" s="11"/>
      <c r="N8035" s="13"/>
      <c r="O8035" s="9"/>
      <c r="P8035" s="27"/>
      <c r="Q8035" s="29"/>
      <c r="R8035" s="29"/>
      <c r="S8035" s="27"/>
    </row>
    <row r="8036" spans="1:19" s="14" customFormat="1" x14ac:dyDescent="0.3">
      <c r="A8036" s="11"/>
      <c r="B8036" s="11"/>
      <c r="C8036" s="97"/>
      <c r="D8036" s="11"/>
      <c r="E8036" s="11"/>
      <c r="F8036" s="13"/>
      <c r="G8036" s="13"/>
      <c r="H8036" s="91"/>
      <c r="I8036" s="11"/>
      <c r="J8036" s="11"/>
      <c r="K8036" s="11"/>
      <c r="M8036" s="11"/>
      <c r="N8036" s="13"/>
      <c r="O8036" s="9"/>
      <c r="P8036" s="27"/>
      <c r="Q8036" s="29"/>
      <c r="R8036" s="29"/>
      <c r="S8036" s="27"/>
    </row>
    <row r="8037" spans="1:19" s="14" customFormat="1" x14ac:dyDescent="0.3">
      <c r="A8037" s="11"/>
      <c r="B8037" s="11"/>
      <c r="C8037" s="97"/>
      <c r="D8037" s="11"/>
      <c r="E8037" s="11"/>
      <c r="F8037" s="13"/>
      <c r="G8037" s="13"/>
      <c r="H8037" s="91"/>
      <c r="I8037" s="11"/>
      <c r="J8037" s="11"/>
      <c r="K8037" s="11"/>
      <c r="M8037" s="11"/>
      <c r="N8037" s="13"/>
      <c r="O8037" s="9"/>
      <c r="P8037" s="27"/>
      <c r="Q8037" s="29"/>
      <c r="R8037" s="29"/>
      <c r="S8037" s="27"/>
    </row>
    <row r="8038" spans="1:19" s="14" customFormat="1" x14ac:dyDescent="0.3">
      <c r="A8038" s="11"/>
      <c r="B8038" s="11"/>
      <c r="C8038" s="97"/>
      <c r="D8038" s="11"/>
      <c r="E8038" s="11"/>
      <c r="F8038" s="13"/>
      <c r="G8038" s="13"/>
      <c r="H8038" s="91"/>
      <c r="I8038" s="11"/>
      <c r="J8038" s="11"/>
      <c r="K8038" s="11"/>
      <c r="M8038" s="11"/>
      <c r="N8038" s="13"/>
      <c r="O8038" s="9"/>
      <c r="P8038" s="27"/>
      <c r="Q8038" s="29"/>
      <c r="R8038" s="29"/>
      <c r="S8038" s="27"/>
    </row>
    <row r="8039" spans="1:19" s="14" customFormat="1" x14ac:dyDescent="0.3">
      <c r="A8039" s="11"/>
      <c r="B8039" s="11"/>
      <c r="C8039" s="97"/>
      <c r="D8039" s="11"/>
      <c r="E8039" s="11"/>
      <c r="F8039" s="13"/>
      <c r="G8039" s="13"/>
      <c r="H8039" s="91"/>
      <c r="I8039" s="11"/>
      <c r="J8039" s="11"/>
      <c r="K8039" s="11"/>
      <c r="M8039" s="11"/>
      <c r="N8039" s="13"/>
      <c r="O8039" s="9"/>
      <c r="P8039" s="27"/>
      <c r="Q8039" s="29"/>
      <c r="R8039" s="29"/>
      <c r="S8039" s="27"/>
    </row>
    <row r="8040" spans="1:19" s="14" customFormat="1" x14ac:dyDescent="0.3">
      <c r="A8040" s="11"/>
      <c r="B8040" s="11"/>
      <c r="C8040" s="97"/>
      <c r="D8040" s="11"/>
      <c r="E8040" s="11"/>
      <c r="F8040" s="13"/>
      <c r="G8040" s="13"/>
      <c r="H8040" s="91"/>
      <c r="I8040" s="11"/>
      <c r="J8040" s="11"/>
      <c r="K8040" s="11"/>
      <c r="M8040" s="11"/>
      <c r="N8040" s="13"/>
      <c r="O8040" s="9"/>
      <c r="P8040" s="27"/>
      <c r="Q8040" s="29"/>
      <c r="R8040" s="29"/>
      <c r="S8040" s="27"/>
    </row>
    <row r="8041" spans="1:19" s="14" customFormat="1" x14ac:dyDescent="0.3">
      <c r="A8041" s="11"/>
      <c r="B8041" s="11"/>
      <c r="C8041" s="97"/>
      <c r="D8041" s="11"/>
      <c r="E8041" s="11"/>
      <c r="F8041" s="13"/>
      <c r="G8041" s="13"/>
      <c r="H8041" s="91"/>
      <c r="I8041" s="11"/>
      <c r="J8041" s="11"/>
      <c r="K8041" s="11"/>
      <c r="M8041" s="11"/>
      <c r="N8041" s="13"/>
      <c r="O8041" s="9"/>
      <c r="P8041" s="27"/>
      <c r="Q8041" s="29"/>
      <c r="R8041" s="29"/>
      <c r="S8041" s="27"/>
    </row>
    <row r="8042" spans="1:19" s="14" customFormat="1" x14ac:dyDescent="0.3">
      <c r="A8042" s="11"/>
      <c r="B8042" s="11"/>
      <c r="C8042" s="97"/>
      <c r="D8042" s="11"/>
      <c r="E8042" s="11"/>
      <c r="F8042" s="13"/>
      <c r="G8042" s="13"/>
      <c r="H8042" s="91"/>
      <c r="I8042" s="11"/>
      <c r="J8042" s="11"/>
      <c r="K8042" s="11"/>
      <c r="M8042" s="11"/>
      <c r="N8042" s="13"/>
      <c r="O8042" s="9"/>
      <c r="P8042" s="27"/>
      <c r="Q8042" s="29"/>
      <c r="R8042" s="29"/>
      <c r="S8042" s="27"/>
    </row>
    <row r="8043" spans="1:19" s="14" customFormat="1" x14ac:dyDescent="0.3">
      <c r="A8043" s="11"/>
      <c r="B8043" s="11"/>
      <c r="C8043" s="97"/>
      <c r="D8043" s="11"/>
      <c r="E8043" s="11"/>
      <c r="F8043" s="13"/>
      <c r="G8043" s="13"/>
      <c r="H8043" s="91"/>
      <c r="I8043" s="11"/>
      <c r="J8043" s="11"/>
      <c r="K8043" s="11"/>
      <c r="M8043" s="11"/>
      <c r="N8043" s="13"/>
      <c r="O8043" s="9"/>
      <c r="P8043" s="27"/>
      <c r="Q8043" s="29"/>
      <c r="R8043" s="29"/>
      <c r="S8043" s="27"/>
    </row>
    <row r="8044" spans="1:19" s="14" customFormat="1" x14ac:dyDescent="0.3">
      <c r="A8044" s="11"/>
      <c r="B8044" s="11"/>
      <c r="C8044" s="97"/>
      <c r="D8044" s="11"/>
      <c r="E8044" s="11"/>
      <c r="F8044" s="13"/>
      <c r="G8044" s="13"/>
      <c r="H8044" s="91"/>
      <c r="I8044" s="11"/>
      <c r="J8044" s="11"/>
      <c r="K8044" s="11"/>
      <c r="M8044" s="11"/>
      <c r="N8044" s="13"/>
      <c r="O8044" s="9"/>
      <c r="P8044" s="27"/>
      <c r="Q8044" s="29"/>
      <c r="R8044" s="29"/>
      <c r="S8044" s="27"/>
    </row>
    <row r="8045" spans="1:19" s="14" customFormat="1" x14ac:dyDescent="0.3">
      <c r="A8045" s="11"/>
      <c r="B8045" s="11"/>
      <c r="C8045" s="97"/>
      <c r="D8045" s="11"/>
      <c r="E8045" s="11"/>
      <c r="F8045" s="13"/>
      <c r="G8045" s="13"/>
      <c r="H8045" s="91"/>
      <c r="I8045" s="11"/>
      <c r="J8045" s="11"/>
      <c r="K8045" s="11"/>
      <c r="M8045" s="11"/>
      <c r="N8045" s="13"/>
      <c r="O8045" s="9"/>
      <c r="P8045" s="27"/>
      <c r="Q8045" s="29"/>
      <c r="R8045" s="29"/>
      <c r="S8045" s="27"/>
    </row>
    <row r="8046" spans="1:19" s="14" customFormat="1" x14ac:dyDescent="0.3">
      <c r="A8046" s="11"/>
      <c r="B8046" s="11"/>
      <c r="C8046" s="97"/>
      <c r="D8046" s="11"/>
      <c r="E8046" s="11"/>
      <c r="F8046" s="13"/>
      <c r="G8046" s="13"/>
      <c r="H8046" s="91"/>
      <c r="I8046" s="11"/>
      <c r="J8046" s="11"/>
      <c r="K8046" s="11"/>
      <c r="M8046" s="11"/>
      <c r="N8046" s="13"/>
      <c r="O8046" s="9"/>
      <c r="P8046" s="27"/>
      <c r="Q8046" s="29"/>
      <c r="R8046" s="29"/>
      <c r="S8046" s="27"/>
    </row>
    <row r="8047" spans="1:19" s="14" customFormat="1" x14ac:dyDescent="0.3">
      <c r="A8047" s="11"/>
      <c r="B8047" s="11"/>
      <c r="C8047" s="97"/>
      <c r="D8047" s="11"/>
      <c r="E8047" s="11"/>
      <c r="F8047" s="13"/>
      <c r="G8047" s="13"/>
      <c r="H8047" s="91"/>
      <c r="I8047" s="11"/>
      <c r="J8047" s="11"/>
      <c r="K8047" s="11"/>
      <c r="M8047" s="11"/>
      <c r="N8047" s="13"/>
      <c r="O8047" s="9"/>
      <c r="P8047" s="27"/>
      <c r="Q8047" s="29"/>
      <c r="R8047" s="29"/>
      <c r="S8047" s="27"/>
    </row>
    <row r="8048" spans="1:19" s="14" customFormat="1" x14ac:dyDescent="0.3">
      <c r="A8048" s="11"/>
      <c r="B8048" s="11"/>
      <c r="C8048" s="97"/>
      <c r="D8048" s="11"/>
      <c r="E8048" s="11"/>
      <c r="F8048" s="13"/>
      <c r="G8048" s="13"/>
      <c r="H8048" s="91"/>
      <c r="I8048" s="11"/>
      <c r="J8048" s="11"/>
      <c r="K8048" s="11"/>
      <c r="M8048" s="11"/>
      <c r="N8048" s="13"/>
      <c r="O8048" s="9"/>
      <c r="P8048" s="27"/>
      <c r="Q8048" s="29"/>
      <c r="R8048" s="29"/>
      <c r="S8048" s="27"/>
    </row>
    <row r="8049" spans="1:19" s="14" customFormat="1" x14ac:dyDescent="0.3">
      <c r="A8049" s="11"/>
      <c r="B8049" s="11"/>
      <c r="C8049" s="97"/>
      <c r="D8049" s="11"/>
      <c r="E8049" s="11"/>
      <c r="F8049" s="13"/>
      <c r="G8049" s="13"/>
      <c r="H8049" s="91"/>
      <c r="I8049" s="11"/>
      <c r="J8049" s="11"/>
      <c r="K8049" s="11"/>
      <c r="M8049" s="11"/>
      <c r="N8049" s="13"/>
      <c r="O8049" s="9"/>
      <c r="P8049" s="27"/>
      <c r="Q8049" s="29"/>
      <c r="R8049" s="29"/>
      <c r="S8049" s="27"/>
    </row>
    <row r="8050" spans="1:19" s="14" customFormat="1" x14ac:dyDescent="0.3">
      <c r="A8050" s="11"/>
      <c r="B8050" s="11"/>
      <c r="C8050" s="97"/>
      <c r="D8050" s="11"/>
      <c r="E8050" s="11"/>
      <c r="F8050" s="13"/>
      <c r="G8050" s="13"/>
      <c r="H8050" s="91"/>
      <c r="I8050" s="11"/>
      <c r="J8050" s="11"/>
      <c r="K8050" s="11"/>
      <c r="M8050" s="11"/>
      <c r="N8050" s="13"/>
      <c r="O8050" s="9"/>
      <c r="P8050" s="27"/>
      <c r="Q8050" s="29"/>
      <c r="R8050" s="29"/>
      <c r="S8050" s="27"/>
    </row>
    <row r="8051" spans="1:19" s="14" customFormat="1" x14ac:dyDescent="0.3">
      <c r="A8051" s="11"/>
      <c r="B8051" s="11"/>
      <c r="C8051" s="97"/>
      <c r="D8051" s="11"/>
      <c r="E8051" s="11"/>
      <c r="F8051" s="13"/>
      <c r="G8051" s="13"/>
      <c r="H8051" s="91"/>
      <c r="I8051" s="11"/>
      <c r="J8051" s="11"/>
      <c r="K8051" s="11"/>
      <c r="M8051" s="11"/>
      <c r="N8051" s="13"/>
      <c r="O8051" s="9"/>
      <c r="P8051" s="27"/>
      <c r="Q8051" s="29"/>
      <c r="R8051" s="29"/>
      <c r="S8051" s="27"/>
    </row>
    <row r="8052" spans="1:19" s="14" customFormat="1" x14ac:dyDescent="0.3">
      <c r="A8052" s="11"/>
      <c r="B8052" s="11"/>
      <c r="C8052" s="97"/>
      <c r="D8052" s="11"/>
      <c r="E8052" s="11"/>
      <c r="F8052" s="13"/>
      <c r="G8052" s="13"/>
      <c r="H8052" s="91"/>
      <c r="I8052" s="11"/>
      <c r="J8052" s="11"/>
      <c r="K8052" s="11"/>
      <c r="M8052" s="11"/>
      <c r="N8052" s="13"/>
      <c r="O8052" s="9"/>
      <c r="P8052" s="27"/>
      <c r="Q8052" s="29"/>
      <c r="R8052" s="29"/>
      <c r="S8052" s="27"/>
    </row>
    <row r="8053" spans="1:19" s="14" customFormat="1" x14ac:dyDescent="0.3">
      <c r="A8053" s="11"/>
      <c r="B8053" s="11"/>
      <c r="C8053" s="97"/>
      <c r="D8053" s="11"/>
      <c r="E8053" s="11"/>
      <c r="F8053" s="13"/>
      <c r="G8053" s="13"/>
      <c r="H8053" s="91"/>
      <c r="I8053" s="11"/>
      <c r="J8053" s="11"/>
      <c r="K8053" s="11"/>
      <c r="M8053" s="11"/>
      <c r="N8053" s="13"/>
      <c r="O8053" s="9"/>
      <c r="P8053" s="27"/>
      <c r="Q8053" s="29"/>
      <c r="R8053" s="29"/>
      <c r="S8053" s="27"/>
    </row>
    <row r="8054" spans="1:19" s="14" customFormat="1" x14ac:dyDescent="0.3">
      <c r="A8054" s="11"/>
      <c r="B8054" s="11"/>
      <c r="C8054" s="97"/>
      <c r="D8054" s="11"/>
      <c r="E8054" s="11"/>
      <c r="F8054" s="13"/>
      <c r="G8054" s="13"/>
      <c r="H8054" s="91"/>
      <c r="I8054" s="11"/>
      <c r="J8054" s="11"/>
      <c r="K8054" s="11"/>
      <c r="M8054" s="11"/>
      <c r="N8054" s="13"/>
      <c r="O8054" s="9"/>
      <c r="P8054" s="27"/>
      <c r="Q8054" s="29"/>
      <c r="R8054" s="29"/>
      <c r="S8054" s="27"/>
    </row>
    <row r="8055" spans="1:19" s="14" customFormat="1" x14ac:dyDescent="0.3">
      <c r="A8055" s="11"/>
      <c r="B8055" s="11"/>
      <c r="C8055" s="97"/>
      <c r="D8055" s="11"/>
      <c r="E8055" s="11"/>
      <c r="F8055" s="13"/>
      <c r="G8055" s="13"/>
      <c r="H8055" s="91"/>
      <c r="I8055" s="11"/>
      <c r="J8055" s="11"/>
      <c r="K8055" s="11"/>
      <c r="M8055" s="11"/>
      <c r="N8055" s="13"/>
      <c r="O8055" s="9"/>
      <c r="P8055" s="27"/>
      <c r="Q8055" s="29"/>
      <c r="R8055" s="29"/>
      <c r="S8055" s="27"/>
    </row>
    <row r="8056" spans="1:19" s="14" customFormat="1" x14ac:dyDescent="0.3">
      <c r="A8056" s="11"/>
      <c r="B8056" s="11"/>
      <c r="C8056" s="97"/>
      <c r="D8056" s="11"/>
      <c r="E8056" s="11"/>
      <c r="F8056" s="13"/>
      <c r="G8056" s="13"/>
      <c r="H8056" s="91"/>
      <c r="I8056" s="11"/>
      <c r="J8056" s="11"/>
      <c r="K8056" s="11"/>
      <c r="M8056" s="11"/>
      <c r="N8056" s="13"/>
      <c r="O8056" s="9"/>
      <c r="P8056" s="27"/>
      <c r="Q8056" s="29"/>
      <c r="R8056" s="29"/>
      <c r="S8056" s="27"/>
    </row>
    <row r="8057" spans="1:19" s="14" customFormat="1" x14ac:dyDescent="0.3">
      <c r="A8057" s="11"/>
      <c r="B8057" s="11"/>
      <c r="C8057" s="97"/>
      <c r="D8057" s="11"/>
      <c r="E8057" s="11"/>
      <c r="F8057" s="13"/>
      <c r="G8057" s="13"/>
      <c r="H8057" s="91"/>
      <c r="I8057" s="11"/>
      <c r="J8057" s="11"/>
      <c r="K8057" s="11"/>
      <c r="M8057" s="11"/>
      <c r="N8057" s="13"/>
      <c r="O8057" s="9"/>
      <c r="P8057" s="27"/>
      <c r="Q8057" s="29"/>
      <c r="R8057" s="29"/>
      <c r="S8057" s="27"/>
    </row>
    <row r="8058" spans="1:19" s="14" customFormat="1" x14ac:dyDescent="0.3">
      <c r="A8058" s="11"/>
      <c r="B8058" s="11"/>
      <c r="C8058" s="97"/>
      <c r="D8058" s="11"/>
      <c r="E8058" s="11"/>
      <c r="F8058" s="13"/>
      <c r="G8058" s="13"/>
      <c r="H8058" s="91"/>
      <c r="I8058" s="11"/>
      <c r="J8058" s="11"/>
      <c r="K8058" s="11"/>
      <c r="M8058" s="11"/>
      <c r="N8058" s="13"/>
      <c r="O8058" s="9"/>
      <c r="P8058" s="27"/>
      <c r="Q8058" s="29"/>
      <c r="R8058" s="29"/>
      <c r="S8058" s="27"/>
    </row>
    <row r="8059" spans="1:19" s="14" customFormat="1" x14ac:dyDescent="0.3">
      <c r="A8059" s="11"/>
      <c r="B8059" s="11"/>
      <c r="C8059" s="97"/>
      <c r="D8059" s="11"/>
      <c r="E8059" s="11"/>
      <c r="F8059" s="13"/>
      <c r="G8059" s="13"/>
      <c r="H8059" s="91"/>
      <c r="I8059" s="11"/>
      <c r="J8059" s="11"/>
      <c r="K8059" s="11"/>
      <c r="M8059" s="11"/>
      <c r="N8059" s="13"/>
      <c r="O8059" s="9"/>
      <c r="P8059" s="27"/>
      <c r="Q8059" s="29"/>
      <c r="R8059" s="29"/>
      <c r="S8059" s="27"/>
    </row>
    <row r="8060" spans="1:19" s="14" customFormat="1" x14ac:dyDescent="0.3">
      <c r="A8060" s="11"/>
      <c r="B8060" s="11"/>
      <c r="C8060" s="97"/>
      <c r="D8060" s="11"/>
      <c r="E8060" s="11"/>
      <c r="F8060" s="13"/>
      <c r="G8060" s="13"/>
      <c r="H8060" s="91"/>
      <c r="I8060" s="11"/>
      <c r="J8060" s="11"/>
      <c r="K8060" s="11"/>
      <c r="M8060" s="11"/>
      <c r="N8060" s="13"/>
      <c r="O8060" s="9"/>
      <c r="P8060" s="27"/>
      <c r="Q8060" s="29"/>
      <c r="R8060" s="29"/>
      <c r="S8060" s="27"/>
    </row>
    <row r="8061" spans="1:19" s="14" customFormat="1" x14ac:dyDescent="0.3">
      <c r="A8061" s="11"/>
      <c r="B8061" s="11"/>
      <c r="C8061" s="97"/>
      <c r="D8061" s="11"/>
      <c r="E8061" s="11"/>
      <c r="F8061" s="13"/>
      <c r="G8061" s="13"/>
      <c r="H8061" s="91"/>
      <c r="I8061" s="11"/>
      <c r="J8061" s="11"/>
      <c r="K8061" s="11"/>
      <c r="M8061" s="11"/>
      <c r="N8061" s="13"/>
      <c r="O8061" s="9"/>
      <c r="P8061" s="27"/>
      <c r="Q8061" s="29"/>
      <c r="R8061" s="29"/>
      <c r="S8061" s="27"/>
    </row>
    <row r="8062" spans="1:19" s="14" customFormat="1" x14ac:dyDescent="0.3">
      <c r="A8062" s="11"/>
      <c r="B8062" s="11"/>
      <c r="C8062" s="97"/>
      <c r="D8062" s="11"/>
      <c r="E8062" s="11"/>
      <c r="F8062" s="13"/>
      <c r="G8062" s="13"/>
      <c r="H8062" s="91"/>
      <c r="I8062" s="11"/>
      <c r="J8062" s="11"/>
      <c r="K8062" s="11"/>
      <c r="M8062" s="11"/>
      <c r="N8062" s="13"/>
      <c r="O8062" s="9"/>
      <c r="P8062" s="27"/>
      <c r="Q8062" s="29"/>
      <c r="R8062" s="29"/>
      <c r="S8062" s="27"/>
    </row>
    <row r="8063" spans="1:19" s="14" customFormat="1" x14ac:dyDescent="0.3">
      <c r="A8063" s="11"/>
      <c r="B8063" s="11"/>
      <c r="C8063" s="97"/>
      <c r="D8063" s="11"/>
      <c r="E8063" s="11"/>
      <c r="F8063" s="13"/>
      <c r="G8063" s="13"/>
      <c r="H8063" s="91"/>
      <c r="I8063" s="11"/>
      <c r="J8063" s="11"/>
      <c r="K8063" s="11"/>
      <c r="M8063" s="11"/>
      <c r="N8063" s="13"/>
      <c r="O8063" s="9"/>
      <c r="P8063" s="27"/>
      <c r="Q8063" s="29"/>
      <c r="R8063" s="29"/>
      <c r="S8063" s="27"/>
    </row>
    <row r="8064" spans="1:19" s="14" customFormat="1" x14ac:dyDescent="0.3">
      <c r="A8064" s="11"/>
      <c r="B8064" s="11"/>
      <c r="C8064" s="97"/>
      <c r="D8064" s="11"/>
      <c r="E8064" s="11"/>
      <c r="F8064" s="13"/>
      <c r="G8064" s="13"/>
      <c r="H8064" s="91"/>
      <c r="I8064" s="11"/>
      <c r="J8064" s="11"/>
      <c r="K8064" s="11"/>
      <c r="M8064" s="11"/>
      <c r="N8064" s="13"/>
      <c r="O8064" s="9"/>
      <c r="P8064" s="27"/>
      <c r="Q8064" s="29"/>
      <c r="R8064" s="29"/>
      <c r="S8064" s="27"/>
    </row>
    <row r="8065" spans="1:19" s="14" customFormat="1" x14ac:dyDescent="0.3">
      <c r="A8065" s="11"/>
      <c r="B8065" s="11"/>
      <c r="C8065" s="97"/>
      <c r="D8065" s="11"/>
      <c r="E8065" s="11"/>
      <c r="F8065" s="13"/>
      <c r="G8065" s="13"/>
      <c r="H8065" s="91"/>
      <c r="I8065" s="11"/>
      <c r="J8065" s="11"/>
      <c r="K8065" s="11"/>
      <c r="M8065" s="11"/>
      <c r="N8065" s="13"/>
      <c r="O8065" s="9"/>
      <c r="P8065" s="27"/>
      <c r="Q8065" s="29"/>
      <c r="R8065" s="29"/>
      <c r="S8065" s="27"/>
    </row>
    <row r="8066" spans="1:19" s="14" customFormat="1" x14ac:dyDescent="0.3">
      <c r="A8066" s="11"/>
      <c r="B8066" s="11"/>
      <c r="C8066" s="97"/>
      <c r="D8066" s="11"/>
      <c r="E8066" s="11"/>
      <c r="F8066" s="13"/>
      <c r="G8066" s="13"/>
      <c r="H8066" s="91"/>
      <c r="I8066" s="11"/>
      <c r="J8066" s="11"/>
      <c r="K8066" s="11"/>
      <c r="M8066" s="11"/>
      <c r="N8066" s="13"/>
      <c r="O8066" s="9"/>
      <c r="P8066" s="27"/>
      <c r="Q8066" s="29"/>
      <c r="R8066" s="29"/>
      <c r="S8066" s="27"/>
    </row>
    <row r="8067" spans="1:19" s="14" customFormat="1" x14ac:dyDescent="0.3">
      <c r="A8067" s="11"/>
      <c r="B8067" s="11"/>
      <c r="C8067" s="97"/>
      <c r="D8067" s="11"/>
      <c r="E8067" s="11"/>
      <c r="F8067" s="13"/>
      <c r="G8067" s="13"/>
      <c r="H8067" s="91"/>
      <c r="I8067" s="11"/>
      <c r="J8067" s="11"/>
      <c r="K8067" s="11"/>
      <c r="M8067" s="11"/>
      <c r="N8067" s="13"/>
      <c r="O8067" s="9"/>
      <c r="P8067" s="27"/>
      <c r="Q8067" s="29"/>
      <c r="R8067" s="29"/>
      <c r="S8067" s="27"/>
    </row>
    <row r="8068" spans="1:19" s="14" customFormat="1" x14ac:dyDescent="0.3">
      <c r="A8068" s="11"/>
      <c r="B8068" s="11"/>
      <c r="C8068" s="97"/>
      <c r="D8068" s="11"/>
      <c r="E8068" s="11"/>
      <c r="F8068" s="13"/>
      <c r="G8068" s="13"/>
      <c r="H8068" s="91"/>
      <c r="I8068" s="11"/>
      <c r="J8068" s="11"/>
      <c r="K8068" s="11"/>
      <c r="M8068" s="11"/>
      <c r="N8068" s="13"/>
      <c r="O8068" s="9"/>
      <c r="P8068" s="27"/>
      <c r="Q8068" s="29"/>
      <c r="R8068" s="29"/>
      <c r="S8068" s="27"/>
    </row>
    <row r="8069" spans="1:19" s="14" customFormat="1" x14ac:dyDescent="0.3">
      <c r="A8069" s="11"/>
      <c r="B8069" s="11"/>
      <c r="C8069" s="97"/>
      <c r="D8069" s="11"/>
      <c r="E8069" s="11"/>
      <c r="F8069" s="13"/>
      <c r="G8069" s="13"/>
      <c r="H8069" s="91"/>
      <c r="I8069" s="11"/>
      <c r="J8069" s="11"/>
      <c r="K8069" s="11"/>
      <c r="M8069" s="11"/>
      <c r="N8069" s="13"/>
      <c r="O8069" s="9"/>
      <c r="P8069" s="27"/>
      <c r="Q8069" s="29"/>
      <c r="R8069" s="29"/>
      <c r="S8069" s="27"/>
    </row>
    <row r="8070" spans="1:19" s="14" customFormat="1" x14ac:dyDescent="0.3">
      <c r="A8070" s="11"/>
      <c r="B8070" s="11"/>
      <c r="C8070" s="97"/>
      <c r="D8070" s="11"/>
      <c r="E8070" s="11"/>
      <c r="F8070" s="13"/>
      <c r="G8070" s="13"/>
      <c r="H8070" s="91"/>
      <c r="I8070" s="11"/>
      <c r="J8070" s="11"/>
      <c r="K8070" s="11"/>
      <c r="M8070" s="11"/>
      <c r="N8070" s="13"/>
      <c r="O8070" s="9"/>
      <c r="P8070" s="27"/>
      <c r="Q8070" s="29"/>
      <c r="R8070" s="29"/>
      <c r="S8070" s="27"/>
    </row>
    <row r="8071" spans="1:19" s="14" customFormat="1" x14ac:dyDescent="0.3">
      <c r="A8071" s="11"/>
      <c r="B8071" s="11"/>
      <c r="C8071" s="97"/>
      <c r="D8071" s="11"/>
      <c r="E8071" s="11"/>
      <c r="F8071" s="13"/>
      <c r="G8071" s="13"/>
      <c r="H8071" s="91"/>
      <c r="I8071" s="11"/>
      <c r="J8071" s="11"/>
      <c r="K8071" s="11"/>
      <c r="M8071" s="11"/>
      <c r="N8071" s="13"/>
      <c r="O8071" s="9"/>
      <c r="P8071" s="27"/>
      <c r="Q8071" s="29"/>
      <c r="R8071" s="29"/>
      <c r="S8071" s="27"/>
    </row>
    <row r="8072" spans="1:19" s="14" customFormat="1" x14ac:dyDescent="0.3">
      <c r="A8072" s="11"/>
      <c r="B8072" s="11"/>
      <c r="C8072" s="97"/>
      <c r="D8072" s="11"/>
      <c r="E8072" s="11"/>
      <c r="F8072" s="13"/>
      <c r="G8072" s="13"/>
      <c r="H8072" s="91"/>
      <c r="I8072" s="11"/>
      <c r="J8072" s="11"/>
      <c r="K8072" s="11"/>
      <c r="M8072" s="11"/>
      <c r="N8072" s="13"/>
      <c r="O8072" s="9"/>
      <c r="P8072" s="27"/>
      <c r="Q8072" s="29"/>
      <c r="R8072" s="29"/>
      <c r="S8072" s="27"/>
    </row>
    <row r="8073" spans="1:19" s="14" customFormat="1" x14ac:dyDescent="0.3">
      <c r="A8073" s="11"/>
      <c r="B8073" s="11"/>
      <c r="C8073" s="97"/>
      <c r="D8073" s="11"/>
      <c r="E8073" s="11"/>
      <c r="F8073" s="13"/>
      <c r="G8073" s="13"/>
      <c r="H8073" s="91"/>
      <c r="I8073" s="11"/>
      <c r="J8073" s="11"/>
      <c r="K8073" s="11"/>
      <c r="M8073" s="11"/>
      <c r="N8073" s="13"/>
      <c r="O8073" s="9"/>
      <c r="P8073" s="27"/>
      <c r="Q8073" s="29"/>
      <c r="R8073" s="29"/>
      <c r="S8073" s="27"/>
    </row>
    <row r="8074" spans="1:19" s="14" customFormat="1" x14ac:dyDescent="0.3">
      <c r="A8074" s="11"/>
      <c r="B8074" s="11"/>
      <c r="C8074" s="97"/>
      <c r="D8074" s="11"/>
      <c r="E8074" s="11"/>
      <c r="F8074" s="13"/>
      <c r="G8074" s="13"/>
      <c r="H8074" s="91"/>
      <c r="I8074" s="11"/>
      <c r="J8074" s="11"/>
      <c r="K8074" s="11"/>
      <c r="M8074" s="11"/>
      <c r="N8074" s="13"/>
      <c r="O8074" s="9"/>
      <c r="P8074" s="27"/>
      <c r="Q8074" s="29"/>
      <c r="R8074" s="29"/>
      <c r="S8074" s="27"/>
    </row>
    <row r="8075" spans="1:19" s="14" customFormat="1" x14ac:dyDescent="0.3">
      <c r="A8075" s="11"/>
      <c r="B8075" s="11"/>
      <c r="C8075" s="97"/>
      <c r="D8075" s="11"/>
      <c r="E8075" s="11"/>
      <c r="F8075" s="13"/>
      <c r="G8075" s="13"/>
      <c r="H8075" s="91"/>
      <c r="I8075" s="11"/>
      <c r="J8075" s="11"/>
      <c r="K8075" s="11"/>
      <c r="M8075" s="11"/>
      <c r="N8075" s="13"/>
      <c r="O8075" s="9"/>
      <c r="P8075" s="27"/>
      <c r="Q8075" s="29"/>
      <c r="R8075" s="29"/>
      <c r="S8075" s="27"/>
    </row>
    <row r="8076" spans="1:19" s="14" customFormat="1" x14ac:dyDescent="0.3">
      <c r="A8076" s="11"/>
      <c r="B8076" s="11"/>
      <c r="C8076" s="97"/>
      <c r="D8076" s="11"/>
      <c r="E8076" s="11"/>
      <c r="F8076" s="13"/>
      <c r="G8076" s="13"/>
      <c r="H8076" s="91"/>
      <c r="I8076" s="11"/>
      <c r="J8076" s="11"/>
      <c r="K8076" s="11"/>
      <c r="M8076" s="11"/>
      <c r="N8076" s="13"/>
      <c r="O8076" s="9"/>
      <c r="P8076" s="27"/>
      <c r="Q8076" s="29"/>
      <c r="R8076" s="29"/>
      <c r="S8076" s="27"/>
    </row>
    <row r="8077" spans="1:19" s="14" customFormat="1" x14ac:dyDescent="0.3">
      <c r="A8077" s="11"/>
      <c r="B8077" s="11"/>
      <c r="C8077" s="97"/>
      <c r="D8077" s="11"/>
      <c r="E8077" s="11"/>
      <c r="F8077" s="13"/>
      <c r="G8077" s="13"/>
      <c r="H8077" s="91"/>
      <c r="I8077" s="11"/>
      <c r="J8077" s="11"/>
      <c r="K8077" s="11"/>
      <c r="M8077" s="11"/>
      <c r="N8077" s="13"/>
      <c r="O8077" s="9"/>
      <c r="P8077" s="27"/>
      <c r="Q8077" s="29"/>
      <c r="R8077" s="29"/>
      <c r="S8077" s="27"/>
    </row>
    <row r="8078" spans="1:19" s="14" customFormat="1" x14ac:dyDescent="0.3">
      <c r="A8078" s="11"/>
      <c r="B8078" s="11"/>
      <c r="C8078" s="97"/>
      <c r="D8078" s="11"/>
      <c r="E8078" s="11"/>
      <c r="F8078" s="13"/>
      <c r="G8078" s="13"/>
      <c r="H8078" s="91"/>
      <c r="I8078" s="11"/>
      <c r="J8078" s="11"/>
      <c r="K8078" s="11"/>
      <c r="M8078" s="11"/>
      <c r="N8078" s="13"/>
      <c r="O8078" s="9"/>
      <c r="P8078" s="27"/>
      <c r="Q8078" s="29"/>
      <c r="R8078" s="29"/>
      <c r="S8078" s="27"/>
    </row>
    <row r="8079" spans="1:19" s="14" customFormat="1" x14ac:dyDescent="0.3">
      <c r="A8079" s="11"/>
      <c r="B8079" s="11"/>
      <c r="C8079" s="97"/>
      <c r="D8079" s="11"/>
      <c r="E8079" s="11"/>
      <c r="F8079" s="13"/>
      <c r="G8079" s="13"/>
      <c r="H8079" s="91"/>
      <c r="I8079" s="11"/>
      <c r="J8079" s="11"/>
      <c r="K8079" s="11"/>
      <c r="M8079" s="11"/>
      <c r="N8079" s="13"/>
      <c r="O8079" s="9"/>
      <c r="P8079" s="27"/>
      <c r="Q8079" s="29"/>
      <c r="R8079" s="29"/>
      <c r="S8079" s="27"/>
    </row>
    <row r="8080" spans="1:19" s="14" customFormat="1" x14ac:dyDescent="0.3">
      <c r="A8080" s="11"/>
      <c r="B8080" s="11"/>
      <c r="C8080" s="97"/>
      <c r="D8080" s="11"/>
      <c r="E8080" s="11"/>
      <c r="F8080" s="13"/>
      <c r="G8080" s="13"/>
      <c r="H8080" s="91"/>
      <c r="I8080" s="11"/>
      <c r="J8080" s="11"/>
      <c r="K8080" s="11"/>
      <c r="M8080" s="11"/>
      <c r="N8080" s="13"/>
      <c r="O8080" s="9"/>
      <c r="P8080" s="27"/>
      <c r="Q8080" s="29"/>
      <c r="R8080" s="29"/>
      <c r="S8080" s="27"/>
    </row>
    <row r="8081" spans="1:19" s="14" customFormat="1" x14ac:dyDescent="0.3">
      <c r="A8081" s="11"/>
      <c r="B8081" s="11"/>
      <c r="C8081" s="97"/>
      <c r="D8081" s="11"/>
      <c r="E8081" s="11"/>
      <c r="F8081" s="13"/>
      <c r="G8081" s="13"/>
      <c r="H8081" s="91"/>
      <c r="I8081" s="11"/>
      <c r="J8081" s="11"/>
      <c r="K8081" s="11"/>
      <c r="M8081" s="11"/>
      <c r="N8081" s="13"/>
      <c r="O8081" s="9"/>
      <c r="P8081" s="27"/>
      <c r="Q8081" s="29"/>
      <c r="R8081" s="29"/>
      <c r="S8081" s="27"/>
    </row>
    <row r="8082" spans="1:19" s="14" customFormat="1" x14ac:dyDescent="0.3">
      <c r="A8082" s="11"/>
      <c r="B8082" s="11"/>
      <c r="C8082" s="97"/>
      <c r="D8082" s="11"/>
      <c r="E8082" s="11"/>
      <c r="F8082" s="13"/>
      <c r="G8082" s="13"/>
      <c r="H8082" s="91"/>
      <c r="I8082" s="11"/>
      <c r="J8082" s="11"/>
      <c r="K8082" s="11"/>
      <c r="M8082" s="11"/>
      <c r="N8082" s="13"/>
      <c r="O8082" s="9"/>
      <c r="P8082" s="27"/>
      <c r="Q8082" s="29"/>
      <c r="R8082" s="29"/>
      <c r="S8082" s="27"/>
    </row>
    <row r="8083" spans="1:19" s="14" customFormat="1" x14ac:dyDescent="0.3">
      <c r="A8083" s="11"/>
      <c r="B8083" s="11"/>
      <c r="C8083" s="97"/>
      <c r="D8083" s="11"/>
      <c r="E8083" s="11"/>
      <c r="F8083" s="13"/>
      <c r="G8083" s="13"/>
      <c r="H8083" s="91"/>
      <c r="I8083" s="11"/>
      <c r="J8083" s="11"/>
      <c r="K8083" s="11"/>
      <c r="M8083" s="11"/>
      <c r="N8083" s="13"/>
      <c r="O8083" s="9"/>
      <c r="P8083" s="27"/>
      <c r="Q8083" s="29"/>
      <c r="R8083" s="29"/>
      <c r="S8083" s="27"/>
    </row>
    <row r="8084" spans="1:19" s="14" customFormat="1" x14ac:dyDescent="0.3">
      <c r="A8084" s="11"/>
      <c r="B8084" s="11"/>
      <c r="C8084" s="97"/>
      <c r="D8084" s="11"/>
      <c r="E8084" s="11"/>
      <c r="F8084" s="13"/>
      <c r="G8084" s="13"/>
      <c r="H8084" s="91"/>
      <c r="I8084" s="11"/>
      <c r="J8084" s="11"/>
      <c r="K8084" s="11"/>
      <c r="M8084" s="11"/>
      <c r="N8084" s="13"/>
      <c r="O8084" s="9"/>
      <c r="P8084" s="27"/>
      <c r="Q8084" s="29"/>
      <c r="R8084" s="29"/>
      <c r="S8084" s="27"/>
    </row>
    <row r="8085" spans="1:19" s="14" customFormat="1" x14ac:dyDescent="0.3">
      <c r="A8085" s="11"/>
      <c r="B8085" s="11"/>
      <c r="C8085" s="97"/>
      <c r="D8085" s="11"/>
      <c r="E8085" s="11"/>
      <c r="F8085" s="13"/>
      <c r="G8085" s="13"/>
      <c r="H8085" s="91"/>
      <c r="I8085" s="11"/>
      <c r="J8085" s="11"/>
      <c r="K8085" s="11"/>
      <c r="M8085" s="11"/>
      <c r="N8085" s="13"/>
      <c r="O8085" s="9"/>
      <c r="P8085" s="27"/>
      <c r="Q8085" s="29"/>
      <c r="R8085" s="29"/>
      <c r="S8085" s="27"/>
    </row>
    <row r="8086" spans="1:19" s="14" customFormat="1" x14ac:dyDescent="0.3">
      <c r="A8086" s="11"/>
      <c r="B8086" s="11"/>
      <c r="C8086" s="97"/>
      <c r="D8086" s="11"/>
      <c r="E8086" s="11"/>
      <c r="F8086" s="13"/>
      <c r="G8086" s="13"/>
      <c r="H8086" s="91"/>
      <c r="I8086" s="11"/>
      <c r="J8086" s="11"/>
      <c r="K8086" s="11"/>
      <c r="M8086" s="11"/>
      <c r="N8086" s="13"/>
      <c r="O8086" s="9"/>
      <c r="P8086" s="27"/>
      <c r="Q8086" s="29"/>
      <c r="R8086" s="29"/>
      <c r="S8086" s="27"/>
    </row>
    <row r="8087" spans="1:19" s="14" customFormat="1" x14ac:dyDescent="0.3">
      <c r="A8087" s="11"/>
      <c r="B8087" s="11"/>
      <c r="C8087" s="97"/>
      <c r="D8087" s="11"/>
      <c r="E8087" s="11"/>
      <c r="F8087" s="13"/>
      <c r="G8087" s="13"/>
      <c r="H8087" s="91"/>
      <c r="I8087" s="11"/>
      <c r="J8087" s="11"/>
      <c r="K8087" s="11"/>
      <c r="M8087" s="11"/>
      <c r="N8087" s="13"/>
      <c r="O8087" s="9"/>
      <c r="P8087" s="27"/>
      <c r="Q8087" s="29"/>
      <c r="R8087" s="29"/>
      <c r="S8087" s="27"/>
    </row>
    <row r="8088" spans="1:19" s="14" customFormat="1" x14ac:dyDescent="0.3">
      <c r="A8088" s="11"/>
      <c r="B8088" s="11"/>
      <c r="C8088" s="97"/>
      <c r="D8088" s="11"/>
      <c r="E8088" s="11"/>
      <c r="F8088" s="13"/>
      <c r="G8088" s="13"/>
      <c r="H8088" s="91"/>
      <c r="I8088" s="11"/>
      <c r="J8088" s="11"/>
      <c r="K8088" s="11"/>
      <c r="M8088" s="11"/>
      <c r="N8088" s="13"/>
      <c r="O8088" s="9"/>
      <c r="P8088" s="27"/>
      <c r="Q8088" s="29"/>
      <c r="R8088" s="29"/>
      <c r="S8088" s="27"/>
    </row>
    <row r="8089" spans="1:19" s="14" customFormat="1" x14ac:dyDescent="0.3">
      <c r="A8089" s="11"/>
      <c r="B8089" s="11"/>
      <c r="C8089" s="97"/>
      <c r="D8089" s="11"/>
      <c r="E8089" s="11"/>
      <c r="F8089" s="13"/>
      <c r="G8089" s="13"/>
      <c r="H8089" s="91"/>
      <c r="I8089" s="11"/>
      <c r="J8089" s="11"/>
      <c r="K8089" s="11"/>
      <c r="M8089" s="11"/>
      <c r="N8089" s="13"/>
      <c r="O8089" s="9"/>
      <c r="P8089" s="27"/>
      <c r="Q8089" s="29"/>
      <c r="R8089" s="29"/>
      <c r="S8089" s="27"/>
    </row>
    <row r="8090" spans="1:19" s="14" customFormat="1" x14ac:dyDescent="0.3">
      <c r="A8090" s="11"/>
      <c r="B8090" s="11"/>
      <c r="C8090" s="97"/>
      <c r="D8090" s="11"/>
      <c r="E8090" s="11"/>
      <c r="F8090" s="13"/>
      <c r="G8090" s="13"/>
      <c r="H8090" s="91"/>
      <c r="I8090" s="11"/>
      <c r="J8090" s="11"/>
      <c r="K8090" s="11"/>
      <c r="M8090" s="11"/>
      <c r="N8090" s="13"/>
      <c r="O8090" s="9"/>
      <c r="P8090" s="27"/>
      <c r="Q8090" s="29"/>
      <c r="R8090" s="29"/>
      <c r="S8090" s="27"/>
    </row>
    <row r="8091" spans="1:19" s="14" customFormat="1" x14ac:dyDescent="0.3">
      <c r="A8091" s="11"/>
      <c r="B8091" s="11"/>
      <c r="C8091" s="97"/>
      <c r="D8091" s="11"/>
      <c r="E8091" s="11"/>
      <c r="F8091" s="13"/>
      <c r="G8091" s="13"/>
      <c r="H8091" s="91"/>
      <c r="I8091" s="11"/>
      <c r="J8091" s="11"/>
      <c r="K8091" s="11"/>
      <c r="M8091" s="11"/>
      <c r="N8091" s="13"/>
      <c r="O8091" s="9"/>
      <c r="P8091" s="27"/>
      <c r="Q8091" s="29"/>
      <c r="R8091" s="29"/>
      <c r="S8091" s="27"/>
    </row>
    <row r="8092" spans="1:19" s="14" customFormat="1" x14ac:dyDescent="0.3">
      <c r="A8092" s="11"/>
      <c r="B8092" s="11"/>
      <c r="C8092" s="97"/>
      <c r="D8092" s="11"/>
      <c r="E8092" s="11"/>
      <c r="F8092" s="13"/>
      <c r="G8092" s="13"/>
      <c r="H8092" s="91"/>
      <c r="I8092" s="11"/>
      <c r="J8092" s="11"/>
      <c r="K8092" s="11"/>
      <c r="M8092" s="11"/>
      <c r="N8092" s="13"/>
      <c r="O8092" s="9"/>
      <c r="P8092" s="27"/>
      <c r="Q8092" s="29"/>
      <c r="R8092" s="29"/>
      <c r="S8092" s="27"/>
    </row>
    <row r="8093" spans="1:19" s="14" customFormat="1" x14ac:dyDescent="0.3">
      <c r="A8093" s="11"/>
      <c r="B8093" s="11"/>
      <c r="C8093" s="97"/>
      <c r="D8093" s="11"/>
      <c r="E8093" s="11"/>
      <c r="F8093" s="13"/>
      <c r="G8093" s="13"/>
      <c r="H8093" s="91"/>
      <c r="I8093" s="11"/>
      <c r="J8093" s="11"/>
      <c r="K8093" s="11"/>
      <c r="M8093" s="11"/>
      <c r="N8093" s="13"/>
      <c r="O8093" s="9"/>
      <c r="P8093" s="27"/>
      <c r="Q8093" s="29"/>
      <c r="R8093" s="29"/>
      <c r="S8093" s="27"/>
    </row>
    <row r="8094" spans="1:19" s="14" customFormat="1" x14ac:dyDescent="0.3">
      <c r="A8094" s="11"/>
      <c r="B8094" s="11"/>
      <c r="C8094" s="97"/>
      <c r="D8094" s="11"/>
      <c r="E8094" s="11"/>
      <c r="F8094" s="13"/>
      <c r="G8094" s="13"/>
      <c r="H8094" s="91"/>
      <c r="I8094" s="11"/>
      <c r="J8094" s="11"/>
      <c r="K8094" s="11"/>
      <c r="M8094" s="11"/>
      <c r="N8094" s="13"/>
      <c r="O8094" s="9"/>
      <c r="P8094" s="27"/>
      <c r="Q8094" s="29"/>
      <c r="R8094" s="29"/>
      <c r="S8094" s="27"/>
    </row>
    <row r="8095" spans="1:19" s="14" customFormat="1" x14ac:dyDescent="0.3">
      <c r="A8095" s="11"/>
      <c r="B8095" s="11"/>
      <c r="C8095" s="97"/>
      <c r="D8095" s="11"/>
      <c r="E8095" s="11"/>
      <c r="F8095" s="13"/>
      <c r="G8095" s="13"/>
      <c r="H8095" s="91"/>
      <c r="I8095" s="11"/>
      <c r="J8095" s="11"/>
      <c r="K8095" s="11"/>
      <c r="M8095" s="11"/>
      <c r="N8095" s="13"/>
      <c r="O8095" s="9"/>
      <c r="P8095" s="27"/>
      <c r="Q8095" s="29"/>
      <c r="R8095" s="29"/>
      <c r="S8095" s="27"/>
    </row>
    <row r="8096" spans="1:19" s="14" customFormat="1" x14ac:dyDescent="0.3">
      <c r="A8096" s="11"/>
      <c r="B8096" s="11"/>
      <c r="C8096" s="97"/>
      <c r="D8096" s="11"/>
      <c r="E8096" s="11"/>
      <c r="F8096" s="13"/>
      <c r="G8096" s="13"/>
      <c r="H8096" s="91"/>
      <c r="I8096" s="11"/>
      <c r="J8096" s="11"/>
      <c r="K8096" s="11"/>
      <c r="M8096" s="11"/>
      <c r="N8096" s="13"/>
      <c r="O8096" s="9"/>
      <c r="P8096" s="27"/>
      <c r="Q8096" s="29"/>
      <c r="R8096" s="29"/>
      <c r="S8096" s="27"/>
    </row>
    <row r="8097" spans="1:19" s="14" customFormat="1" x14ac:dyDescent="0.3">
      <c r="A8097" s="11"/>
      <c r="B8097" s="11"/>
      <c r="C8097" s="97"/>
      <c r="D8097" s="11"/>
      <c r="E8097" s="11"/>
      <c r="F8097" s="13"/>
      <c r="G8097" s="13"/>
      <c r="H8097" s="91"/>
      <c r="I8097" s="11"/>
      <c r="J8097" s="11"/>
      <c r="K8097" s="11"/>
      <c r="M8097" s="11"/>
      <c r="N8097" s="13"/>
      <c r="O8097" s="9"/>
      <c r="P8097" s="27"/>
      <c r="Q8097" s="29"/>
      <c r="R8097" s="29"/>
      <c r="S8097" s="27"/>
    </row>
    <row r="8098" spans="1:19" s="14" customFormat="1" x14ac:dyDescent="0.3">
      <c r="A8098" s="11"/>
      <c r="B8098" s="11"/>
      <c r="C8098" s="97"/>
      <c r="D8098" s="11"/>
      <c r="E8098" s="11"/>
      <c r="F8098" s="13"/>
      <c r="G8098" s="13"/>
      <c r="H8098" s="91"/>
      <c r="I8098" s="11"/>
      <c r="J8098" s="11"/>
      <c r="K8098" s="11"/>
      <c r="M8098" s="11"/>
      <c r="N8098" s="13"/>
      <c r="O8098" s="9"/>
      <c r="P8098" s="27"/>
      <c r="Q8098" s="29"/>
      <c r="R8098" s="29"/>
      <c r="S8098" s="27"/>
    </row>
    <row r="8099" spans="1:19" s="14" customFormat="1" x14ac:dyDescent="0.3">
      <c r="A8099" s="11"/>
      <c r="B8099" s="11"/>
      <c r="C8099" s="97"/>
      <c r="D8099" s="11"/>
      <c r="E8099" s="11"/>
      <c r="F8099" s="13"/>
      <c r="G8099" s="13"/>
      <c r="H8099" s="91"/>
      <c r="I8099" s="11"/>
      <c r="J8099" s="11"/>
      <c r="K8099" s="11"/>
      <c r="M8099" s="11"/>
      <c r="N8099" s="13"/>
      <c r="O8099" s="9"/>
      <c r="P8099" s="27"/>
      <c r="Q8099" s="29"/>
      <c r="R8099" s="29"/>
      <c r="S8099" s="27"/>
    </row>
    <row r="8100" spans="1:19" s="14" customFormat="1" x14ac:dyDescent="0.3">
      <c r="A8100" s="11"/>
      <c r="B8100" s="11"/>
      <c r="C8100" s="97"/>
      <c r="D8100" s="11"/>
      <c r="E8100" s="11"/>
      <c r="F8100" s="13"/>
      <c r="G8100" s="13"/>
      <c r="H8100" s="91"/>
      <c r="I8100" s="11"/>
      <c r="J8100" s="11"/>
      <c r="K8100" s="11"/>
      <c r="M8100" s="11"/>
      <c r="N8100" s="13"/>
      <c r="O8100" s="9"/>
      <c r="P8100" s="27"/>
      <c r="Q8100" s="29"/>
      <c r="R8100" s="29"/>
      <c r="S8100" s="27"/>
    </row>
    <row r="8101" spans="1:19" s="14" customFormat="1" x14ac:dyDescent="0.3">
      <c r="A8101" s="11"/>
      <c r="B8101" s="11"/>
      <c r="C8101" s="97"/>
      <c r="D8101" s="11"/>
      <c r="E8101" s="11"/>
      <c r="F8101" s="13"/>
      <c r="G8101" s="13"/>
      <c r="H8101" s="91"/>
      <c r="I8101" s="11"/>
      <c r="J8101" s="11"/>
      <c r="K8101" s="11"/>
      <c r="M8101" s="11"/>
      <c r="N8101" s="13"/>
      <c r="O8101" s="9"/>
      <c r="P8101" s="27"/>
      <c r="Q8101" s="29"/>
      <c r="R8101" s="29"/>
      <c r="S8101" s="27"/>
    </row>
    <row r="8102" spans="1:19" s="14" customFormat="1" x14ac:dyDescent="0.3">
      <c r="A8102" s="11"/>
      <c r="B8102" s="11"/>
      <c r="C8102" s="97"/>
      <c r="D8102" s="11"/>
      <c r="E8102" s="11"/>
      <c r="F8102" s="13"/>
      <c r="G8102" s="13"/>
      <c r="H8102" s="91"/>
      <c r="I8102" s="11"/>
      <c r="J8102" s="11"/>
      <c r="K8102" s="11"/>
      <c r="M8102" s="11"/>
      <c r="N8102" s="13"/>
      <c r="O8102" s="9"/>
      <c r="P8102" s="27"/>
      <c r="Q8102" s="29"/>
      <c r="R8102" s="29"/>
      <c r="S8102" s="27"/>
    </row>
    <row r="8103" spans="1:19" s="14" customFormat="1" x14ac:dyDescent="0.3">
      <c r="A8103" s="11"/>
      <c r="B8103" s="11"/>
      <c r="C8103" s="97"/>
      <c r="D8103" s="11"/>
      <c r="E8103" s="11"/>
      <c r="F8103" s="13"/>
      <c r="G8103" s="13"/>
      <c r="H8103" s="91"/>
      <c r="I8103" s="11"/>
      <c r="J8103" s="11"/>
      <c r="K8103" s="11"/>
      <c r="M8103" s="11"/>
      <c r="N8103" s="13"/>
      <c r="O8103" s="9"/>
      <c r="P8103" s="27"/>
      <c r="Q8103" s="29"/>
      <c r="R8103" s="29"/>
      <c r="S8103" s="27"/>
    </row>
    <row r="8104" spans="1:19" s="14" customFormat="1" x14ac:dyDescent="0.3">
      <c r="A8104" s="11"/>
      <c r="B8104" s="11"/>
      <c r="C8104" s="97"/>
      <c r="D8104" s="11"/>
      <c r="E8104" s="11"/>
      <c r="F8104" s="13"/>
      <c r="G8104" s="13"/>
      <c r="H8104" s="91"/>
      <c r="I8104" s="11"/>
      <c r="J8104" s="11"/>
      <c r="K8104" s="11"/>
      <c r="M8104" s="11"/>
      <c r="N8104" s="13"/>
      <c r="O8104" s="9"/>
      <c r="P8104" s="27"/>
      <c r="Q8104" s="29"/>
      <c r="R8104" s="29"/>
      <c r="S8104" s="27"/>
    </row>
    <row r="8105" spans="1:19" s="14" customFormat="1" x14ac:dyDescent="0.3">
      <c r="A8105" s="11"/>
      <c r="B8105" s="11"/>
      <c r="C8105" s="97"/>
      <c r="D8105" s="11"/>
      <c r="E8105" s="11"/>
      <c r="F8105" s="13"/>
      <c r="G8105" s="13"/>
      <c r="H8105" s="91"/>
      <c r="I8105" s="11"/>
      <c r="J8105" s="11"/>
      <c r="K8105" s="11"/>
      <c r="M8105" s="11"/>
      <c r="N8105" s="13"/>
      <c r="O8105" s="9"/>
      <c r="P8105" s="27"/>
      <c r="Q8105" s="29"/>
      <c r="R8105" s="29"/>
      <c r="S8105" s="27"/>
    </row>
    <row r="8106" spans="1:19" s="14" customFormat="1" x14ac:dyDescent="0.3">
      <c r="A8106" s="11"/>
      <c r="B8106" s="11"/>
      <c r="C8106" s="97"/>
      <c r="D8106" s="11"/>
      <c r="E8106" s="11"/>
      <c r="F8106" s="13"/>
      <c r="G8106" s="13"/>
      <c r="H8106" s="91"/>
      <c r="I8106" s="11"/>
      <c r="J8106" s="11"/>
      <c r="K8106" s="11"/>
      <c r="M8106" s="11"/>
      <c r="N8106" s="13"/>
      <c r="O8106" s="9"/>
      <c r="P8106" s="27"/>
      <c r="Q8106" s="29"/>
      <c r="R8106" s="29"/>
      <c r="S8106" s="27"/>
    </row>
    <row r="8107" spans="1:19" s="14" customFormat="1" x14ac:dyDescent="0.3">
      <c r="A8107" s="11"/>
      <c r="B8107" s="11"/>
      <c r="C8107" s="97"/>
      <c r="D8107" s="11"/>
      <c r="E8107" s="11"/>
      <c r="F8107" s="13"/>
      <c r="G8107" s="13"/>
      <c r="H8107" s="91"/>
      <c r="I8107" s="11"/>
      <c r="J8107" s="11"/>
      <c r="K8107" s="11"/>
      <c r="M8107" s="11"/>
      <c r="N8107" s="13"/>
      <c r="O8107" s="9"/>
      <c r="P8107" s="27"/>
      <c r="Q8107" s="29"/>
      <c r="R8107" s="29"/>
      <c r="S8107" s="27"/>
    </row>
    <row r="8108" spans="1:19" s="14" customFormat="1" x14ac:dyDescent="0.3">
      <c r="A8108" s="11"/>
      <c r="B8108" s="11"/>
      <c r="C8108" s="97"/>
      <c r="D8108" s="11"/>
      <c r="E8108" s="11"/>
      <c r="F8108" s="13"/>
      <c r="G8108" s="13"/>
      <c r="H8108" s="91"/>
      <c r="I8108" s="11"/>
      <c r="J8108" s="11"/>
      <c r="K8108" s="11"/>
      <c r="M8108" s="11"/>
      <c r="N8108" s="13"/>
      <c r="O8108" s="9"/>
      <c r="P8108" s="27"/>
      <c r="Q8108" s="29"/>
      <c r="R8108" s="29"/>
      <c r="S8108" s="27"/>
    </row>
    <row r="8109" spans="1:19" s="14" customFormat="1" x14ac:dyDescent="0.3">
      <c r="A8109" s="11"/>
      <c r="B8109" s="11"/>
      <c r="C8109" s="97"/>
      <c r="D8109" s="11"/>
      <c r="E8109" s="11"/>
      <c r="F8109" s="13"/>
      <c r="G8109" s="13"/>
      <c r="H8109" s="91"/>
      <c r="I8109" s="11"/>
      <c r="J8109" s="11"/>
      <c r="K8109" s="11"/>
      <c r="M8109" s="11"/>
      <c r="N8109" s="13"/>
      <c r="O8109" s="9"/>
      <c r="P8109" s="27"/>
      <c r="Q8109" s="29"/>
      <c r="R8109" s="29"/>
      <c r="S8109" s="27"/>
    </row>
    <row r="8110" spans="1:19" s="14" customFormat="1" x14ac:dyDescent="0.3">
      <c r="A8110" s="11"/>
      <c r="B8110" s="11"/>
      <c r="C8110" s="97"/>
      <c r="D8110" s="11"/>
      <c r="E8110" s="11"/>
      <c r="F8110" s="13"/>
      <c r="G8110" s="13"/>
      <c r="H8110" s="91"/>
      <c r="I8110" s="11"/>
      <c r="J8110" s="11"/>
      <c r="K8110" s="11"/>
      <c r="M8110" s="11"/>
      <c r="N8110" s="13"/>
      <c r="O8110" s="9"/>
      <c r="P8110" s="27"/>
      <c r="Q8110" s="29"/>
      <c r="R8110" s="29"/>
      <c r="S8110" s="27"/>
    </row>
    <row r="8111" spans="1:19" s="14" customFormat="1" x14ac:dyDescent="0.3">
      <c r="A8111" s="11"/>
      <c r="B8111" s="11"/>
      <c r="C8111" s="97"/>
      <c r="D8111" s="11"/>
      <c r="E8111" s="11"/>
      <c r="F8111" s="13"/>
      <c r="G8111" s="13"/>
      <c r="H8111" s="91"/>
      <c r="I8111" s="11"/>
      <c r="J8111" s="11"/>
      <c r="K8111" s="11"/>
      <c r="M8111" s="11"/>
      <c r="N8111" s="13"/>
      <c r="O8111" s="9"/>
      <c r="P8111" s="27"/>
      <c r="Q8111" s="29"/>
      <c r="R8111" s="29"/>
      <c r="S8111" s="27"/>
    </row>
    <row r="8112" spans="1:19" s="14" customFormat="1" x14ac:dyDescent="0.3">
      <c r="A8112" s="11"/>
      <c r="B8112" s="11"/>
      <c r="C8112" s="97"/>
      <c r="D8112" s="11"/>
      <c r="E8112" s="11"/>
      <c r="F8112" s="13"/>
      <c r="G8112" s="13"/>
      <c r="H8112" s="91"/>
      <c r="I8112" s="11"/>
      <c r="J8112" s="11"/>
      <c r="K8112" s="11"/>
      <c r="M8112" s="11"/>
      <c r="N8112" s="13"/>
      <c r="O8112" s="9"/>
      <c r="P8112" s="27"/>
      <c r="Q8112" s="29"/>
      <c r="R8112" s="29"/>
      <c r="S8112" s="27"/>
    </row>
    <row r="8113" spans="1:19" s="14" customFormat="1" x14ac:dyDescent="0.3">
      <c r="A8113" s="11"/>
      <c r="B8113" s="11"/>
      <c r="C8113" s="97"/>
      <c r="D8113" s="11"/>
      <c r="E8113" s="11"/>
      <c r="F8113" s="13"/>
      <c r="G8113" s="13"/>
      <c r="H8113" s="91"/>
      <c r="I8113" s="11"/>
      <c r="J8113" s="11"/>
      <c r="K8113" s="11"/>
      <c r="M8113" s="11"/>
      <c r="N8113" s="13"/>
      <c r="O8113" s="9"/>
      <c r="P8113" s="27"/>
      <c r="Q8113" s="29"/>
      <c r="R8113" s="29"/>
      <c r="S8113" s="27"/>
    </row>
    <row r="8114" spans="1:19" s="14" customFormat="1" x14ac:dyDescent="0.3">
      <c r="A8114" s="11"/>
      <c r="B8114" s="11"/>
      <c r="C8114" s="97"/>
      <c r="D8114" s="11"/>
      <c r="E8114" s="11"/>
      <c r="F8114" s="13"/>
      <c r="G8114" s="13"/>
      <c r="H8114" s="91"/>
      <c r="I8114" s="11"/>
      <c r="J8114" s="11"/>
      <c r="K8114" s="11"/>
      <c r="M8114" s="11"/>
      <c r="N8114" s="13"/>
      <c r="O8114" s="9"/>
      <c r="P8114" s="27"/>
      <c r="Q8114" s="29"/>
      <c r="R8114" s="29"/>
      <c r="S8114" s="27"/>
    </row>
    <row r="8115" spans="1:19" s="14" customFormat="1" x14ac:dyDescent="0.3">
      <c r="A8115" s="11"/>
      <c r="B8115" s="11"/>
      <c r="C8115" s="97"/>
      <c r="D8115" s="11"/>
      <c r="E8115" s="11"/>
      <c r="F8115" s="13"/>
      <c r="G8115" s="13"/>
      <c r="H8115" s="91"/>
      <c r="I8115" s="11"/>
      <c r="J8115" s="11"/>
      <c r="K8115" s="11"/>
      <c r="M8115" s="11"/>
      <c r="N8115" s="13"/>
      <c r="O8115" s="9"/>
      <c r="P8115" s="27"/>
      <c r="Q8115" s="29"/>
      <c r="R8115" s="29"/>
      <c r="S8115" s="27"/>
    </row>
    <row r="8116" spans="1:19" s="14" customFormat="1" x14ac:dyDescent="0.3">
      <c r="A8116" s="11"/>
      <c r="B8116" s="11"/>
      <c r="C8116" s="97"/>
      <c r="D8116" s="11"/>
      <c r="E8116" s="11"/>
      <c r="F8116" s="13"/>
      <c r="G8116" s="13"/>
      <c r="H8116" s="91"/>
      <c r="I8116" s="11"/>
      <c r="J8116" s="11"/>
      <c r="K8116" s="11"/>
      <c r="M8116" s="11"/>
      <c r="N8116" s="13"/>
      <c r="O8116" s="9"/>
      <c r="P8116" s="27"/>
      <c r="Q8116" s="29"/>
      <c r="R8116" s="29"/>
      <c r="S8116" s="27"/>
    </row>
    <row r="8117" spans="1:19" s="14" customFormat="1" x14ac:dyDescent="0.3">
      <c r="A8117" s="11"/>
      <c r="B8117" s="11"/>
      <c r="C8117" s="97"/>
      <c r="D8117" s="11"/>
      <c r="E8117" s="11"/>
      <c r="F8117" s="13"/>
      <c r="G8117" s="13"/>
      <c r="H8117" s="91"/>
      <c r="I8117" s="11"/>
      <c r="J8117" s="11"/>
      <c r="K8117" s="11"/>
      <c r="M8117" s="11"/>
      <c r="N8117" s="13"/>
      <c r="O8117" s="9"/>
      <c r="P8117" s="27"/>
      <c r="Q8117" s="29"/>
      <c r="R8117" s="29"/>
      <c r="S8117" s="27"/>
    </row>
    <row r="8118" spans="1:19" s="14" customFormat="1" x14ac:dyDescent="0.3">
      <c r="A8118" s="11"/>
      <c r="B8118" s="11"/>
      <c r="C8118" s="97"/>
      <c r="D8118" s="11"/>
      <c r="E8118" s="11"/>
      <c r="F8118" s="13"/>
      <c r="G8118" s="13"/>
      <c r="H8118" s="91"/>
      <c r="I8118" s="11"/>
      <c r="J8118" s="11"/>
      <c r="K8118" s="11"/>
      <c r="M8118" s="11"/>
      <c r="N8118" s="13"/>
      <c r="O8118" s="9"/>
      <c r="P8118" s="27"/>
      <c r="Q8118" s="29"/>
      <c r="R8118" s="29"/>
      <c r="S8118" s="27"/>
    </row>
    <row r="8119" spans="1:19" s="14" customFormat="1" x14ac:dyDescent="0.3">
      <c r="A8119" s="11"/>
      <c r="B8119" s="11"/>
      <c r="C8119" s="97"/>
      <c r="D8119" s="11"/>
      <c r="E8119" s="11"/>
      <c r="F8119" s="13"/>
      <c r="G8119" s="13"/>
      <c r="H8119" s="91"/>
      <c r="I8119" s="11"/>
      <c r="J8119" s="11"/>
      <c r="K8119" s="11"/>
      <c r="M8119" s="11"/>
      <c r="N8119" s="13"/>
      <c r="O8119" s="9"/>
      <c r="P8119" s="27"/>
      <c r="Q8119" s="29"/>
      <c r="R8119" s="29"/>
      <c r="S8119" s="27"/>
    </row>
    <row r="8120" spans="1:19" s="14" customFormat="1" x14ac:dyDescent="0.3">
      <c r="A8120" s="11"/>
      <c r="B8120" s="11"/>
      <c r="C8120" s="97"/>
      <c r="D8120" s="11"/>
      <c r="E8120" s="11"/>
      <c r="F8120" s="13"/>
      <c r="G8120" s="13"/>
      <c r="H8120" s="91"/>
      <c r="I8120" s="11"/>
      <c r="J8120" s="11"/>
      <c r="K8120" s="11"/>
      <c r="M8120" s="11"/>
      <c r="N8120" s="13"/>
      <c r="O8120" s="9"/>
      <c r="P8120" s="27"/>
      <c r="Q8120" s="29"/>
      <c r="R8120" s="29"/>
      <c r="S8120" s="27"/>
    </row>
    <row r="8121" spans="1:19" s="14" customFormat="1" x14ac:dyDescent="0.3">
      <c r="A8121" s="11"/>
      <c r="B8121" s="11"/>
      <c r="C8121" s="97"/>
      <c r="D8121" s="11"/>
      <c r="E8121" s="11"/>
      <c r="F8121" s="13"/>
      <c r="G8121" s="13"/>
      <c r="H8121" s="91"/>
      <c r="I8121" s="11"/>
      <c r="J8121" s="11"/>
      <c r="K8121" s="11"/>
      <c r="M8121" s="11"/>
      <c r="N8121" s="13"/>
      <c r="O8121" s="9"/>
      <c r="P8121" s="27"/>
      <c r="Q8121" s="29"/>
      <c r="R8121" s="29"/>
      <c r="S8121" s="27"/>
    </row>
    <row r="8122" spans="1:19" s="14" customFormat="1" x14ac:dyDescent="0.3">
      <c r="A8122" s="11"/>
      <c r="B8122" s="11"/>
      <c r="C8122" s="97"/>
      <c r="D8122" s="11"/>
      <c r="E8122" s="11"/>
      <c r="F8122" s="13"/>
      <c r="G8122" s="13"/>
      <c r="H8122" s="91"/>
      <c r="I8122" s="11"/>
      <c r="J8122" s="11"/>
      <c r="K8122" s="11"/>
      <c r="M8122" s="11"/>
      <c r="N8122" s="13"/>
      <c r="O8122" s="9"/>
      <c r="P8122" s="27"/>
      <c r="Q8122" s="29"/>
      <c r="R8122" s="29"/>
      <c r="S8122" s="27"/>
    </row>
    <row r="8123" spans="1:19" s="14" customFormat="1" x14ac:dyDescent="0.3">
      <c r="A8123" s="11"/>
      <c r="B8123" s="11"/>
      <c r="C8123" s="97"/>
      <c r="D8123" s="11"/>
      <c r="E8123" s="11"/>
      <c r="F8123" s="13"/>
      <c r="G8123" s="13"/>
      <c r="H8123" s="91"/>
      <c r="I8123" s="11"/>
      <c r="J8123" s="11"/>
      <c r="K8123" s="11"/>
      <c r="M8123" s="11"/>
      <c r="N8123" s="13"/>
      <c r="O8123" s="9"/>
      <c r="P8123" s="27"/>
      <c r="Q8123" s="29"/>
      <c r="R8123" s="29"/>
      <c r="S8123" s="27"/>
    </row>
    <row r="8124" spans="1:19" s="14" customFormat="1" x14ac:dyDescent="0.3">
      <c r="A8124" s="11"/>
      <c r="B8124" s="11"/>
      <c r="C8124" s="97"/>
      <c r="D8124" s="11"/>
      <c r="E8124" s="11"/>
      <c r="F8124" s="13"/>
      <c r="G8124" s="13"/>
      <c r="H8124" s="91"/>
      <c r="I8124" s="11"/>
      <c r="J8124" s="11"/>
      <c r="K8124" s="11"/>
      <c r="M8124" s="11"/>
      <c r="N8124" s="13"/>
      <c r="O8124" s="9"/>
      <c r="P8124" s="27"/>
      <c r="Q8124" s="29"/>
      <c r="R8124" s="29"/>
      <c r="S8124" s="27"/>
    </row>
    <row r="8125" spans="1:19" s="14" customFormat="1" x14ac:dyDescent="0.3">
      <c r="A8125" s="11"/>
      <c r="B8125" s="11"/>
      <c r="C8125" s="97"/>
      <c r="D8125" s="11"/>
      <c r="E8125" s="11"/>
      <c r="F8125" s="13"/>
      <c r="G8125" s="13"/>
      <c r="H8125" s="91"/>
      <c r="I8125" s="11"/>
      <c r="J8125" s="11"/>
      <c r="K8125" s="11"/>
      <c r="M8125" s="11"/>
      <c r="N8125" s="13"/>
      <c r="O8125" s="9"/>
      <c r="P8125" s="27"/>
      <c r="Q8125" s="29"/>
      <c r="R8125" s="29"/>
      <c r="S8125" s="27"/>
    </row>
    <row r="8126" spans="1:19" s="14" customFormat="1" x14ac:dyDescent="0.3">
      <c r="A8126" s="11"/>
      <c r="B8126" s="11"/>
      <c r="C8126" s="97"/>
      <c r="D8126" s="11"/>
      <c r="E8126" s="11"/>
      <c r="F8126" s="13"/>
      <c r="G8126" s="13"/>
      <c r="H8126" s="91"/>
      <c r="I8126" s="11"/>
      <c r="J8126" s="11"/>
      <c r="K8126" s="11"/>
      <c r="M8126" s="11"/>
      <c r="N8126" s="13"/>
      <c r="O8126" s="9"/>
      <c r="P8126" s="27"/>
      <c r="Q8126" s="29"/>
      <c r="R8126" s="29"/>
      <c r="S8126" s="27"/>
    </row>
    <row r="8127" spans="1:19" s="14" customFormat="1" x14ac:dyDescent="0.3">
      <c r="A8127" s="11"/>
      <c r="B8127" s="11"/>
      <c r="C8127" s="97"/>
      <c r="D8127" s="11"/>
      <c r="E8127" s="11"/>
      <c r="F8127" s="13"/>
      <c r="G8127" s="13"/>
      <c r="H8127" s="91"/>
      <c r="I8127" s="11"/>
      <c r="J8127" s="11"/>
      <c r="K8127" s="11"/>
      <c r="M8127" s="11"/>
      <c r="N8127" s="13"/>
      <c r="O8127" s="9"/>
      <c r="P8127" s="27"/>
      <c r="Q8127" s="29"/>
      <c r="R8127" s="29"/>
      <c r="S8127" s="27"/>
    </row>
    <row r="8128" spans="1:19" s="14" customFormat="1" x14ac:dyDescent="0.3">
      <c r="A8128" s="11"/>
      <c r="B8128" s="11"/>
      <c r="C8128" s="97"/>
      <c r="D8128" s="11"/>
      <c r="E8128" s="11"/>
      <c r="F8128" s="13"/>
      <c r="G8128" s="13"/>
      <c r="H8128" s="91"/>
      <c r="I8128" s="11"/>
      <c r="J8128" s="11"/>
      <c r="K8128" s="11"/>
      <c r="M8128" s="11"/>
      <c r="N8128" s="13"/>
      <c r="O8128" s="9"/>
      <c r="P8128" s="27"/>
      <c r="Q8128" s="29"/>
      <c r="R8128" s="29"/>
      <c r="S8128" s="27"/>
    </row>
    <row r="8129" spans="1:19" s="14" customFormat="1" x14ac:dyDescent="0.3">
      <c r="A8129" s="11"/>
      <c r="B8129" s="11"/>
      <c r="C8129" s="97"/>
      <c r="D8129" s="11"/>
      <c r="E8129" s="11"/>
      <c r="F8129" s="13"/>
      <c r="G8129" s="13"/>
      <c r="H8129" s="91"/>
      <c r="I8129" s="11"/>
      <c r="J8129" s="11"/>
      <c r="K8129" s="11"/>
      <c r="M8129" s="11"/>
      <c r="N8129" s="13"/>
      <c r="O8129" s="9"/>
      <c r="P8129" s="27"/>
      <c r="Q8129" s="29"/>
      <c r="R8129" s="29"/>
      <c r="S8129" s="27"/>
    </row>
    <row r="8130" spans="1:19" s="14" customFormat="1" x14ac:dyDescent="0.3">
      <c r="A8130" s="11"/>
      <c r="B8130" s="11"/>
      <c r="C8130" s="97"/>
      <c r="D8130" s="11"/>
      <c r="E8130" s="11"/>
      <c r="F8130" s="13"/>
      <c r="G8130" s="13"/>
      <c r="H8130" s="91"/>
      <c r="I8130" s="11"/>
      <c r="J8130" s="11"/>
      <c r="K8130" s="11"/>
      <c r="M8130" s="11"/>
      <c r="N8130" s="13"/>
      <c r="O8130" s="9"/>
      <c r="P8130" s="27"/>
      <c r="Q8130" s="29"/>
      <c r="R8130" s="29"/>
      <c r="S8130" s="27"/>
    </row>
    <row r="8131" spans="1:19" s="14" customFormat="1" x14ac:dyDescent="0.3">
      <c r="A8131" s="11"/>
      <c r="B8131" s="11"/>
      <c r="C8131" s="97"/>
      <c r="D8131" s="11"/>
      <c r="E8131" s="11"/>
      <c r="F8131" s="13"/>
      <c r="G8131" s="13"/>
      <c r="H8131" s="91"/>
      <c r="I8131" s="11"/>
      <c r="J8131" s="11"/>
      <c r="K8131" s="11"/>
      <c r="M8131" s="11"/>
      <c r="N8131" s="13"/>
      <c r="O8131" s="9"/>
      <c r="P8131" s="27"/>
      <c r="Q8131" s="29"/>
      <c r="R8131" s="29"/>
      <c r="S8131" s="27"/>
    </row>
    <row r="8132" spans="1:19" s="14" customFormat="1" x14ac:dyDescent="0.3">
      <c r="A8132" s="11"/>
      <c r="B8132" s="11"/>
      <c r="C8132" s="97"/>
      <c r="D8132" s="11"/>
      <c r="E8132" s="11"/>
      <c r="F8132" s="13"/>
      <c r="G8132" s="13"/>
      <c r="H8132" s="91"/>
      <c r="I8132" s="11"/>
      <c r="J8132" s="11"/>
      <c r="K8132" s="11"/>
      <c r="M8132" s="11"/>
      <c r="N8132" s="13"/>
      <c r="O8132" s="9"/>
      <c r="P8132" s="27"/>
      <c r="Q8132" s="29"/>
      <c r="R8132" s="29"/>
      <c r="S8132" s="27"/>
    </row>
    <row r="8133" spans="1:19" s="14" customFormat="1" x14ac:dyDescent="0.3">
      <c r="A8133" s="11"/>
      <c r="B8133" s="11"/>
      <c r="C8133" s="97"/>
      <c r="D8133" s="11"/>
      <c r="E8133" s="11"/>
      <c r="F8133" s="13"/>
      <c r="G8133" s="13"/>
      <c r="H8133" s="91"/>
      <c r="I8133" s="11"/>
      <c r="J8133" s="11"/>
      <c r="K8133" s="11"/>
      <c r="M8133" s="11"/>
      <c r="N8133" s="13"/>
      <c r="O8133" s="9"/>
      <c r="P8133" s="27"/>
      <c r="Q8133" s="29"/>
      <c r="R8133" s="29"/>
      <c r="S8133" s="27"/>
    </row>
    <row r="8134" spans="1:19" s="14" customFormat="1" x14ac:dyDescent="0.3">
      <c r="A8134" s="11"/>
      <c r="B8134" s="11"/>
      <c r="C8134" s="97"/>
      <c r="D8134" s="11"/>
      <c r="E8134" s="11"/>
      <c r="F8134" s="13"/>
      <c r="G8134" s="13"/>
      <c r="H8134" s="91"/>
      <c r="I8134" s="11"/>
      <c r="J8134" s="11"/>
      <c r="K8134" s="11"/>
      <c r="M8134" s="11"/>
      <c r="N8134" s="13"/>
      <c r="O8134" s="9"/>
      <c r="P8134" s="27"/>
      <c r="Q8134" s="29"/>
      <c r="R8134" s="29"/>
      <c r="S8134" s="27"/>
    </row>
    <row r="8135" spans="1:19" s="14" customFormat="1" x14ac:dyDescent="0.3">
      <c r="A8135" s="11"/>
      <c r="B8135" s="11"/>
      <c r="C8135" s="97"/>
      <c r="D8135" s="11"/>
      <c r="E8135" s="11"/>
      <c r="F8135" s="13"/>
      <c r="G8135" s="13"/>
      <c r="H8135" s="91"/>
      <c r="I8135" s="11"/>
      <c r="J8135" s="11"/>
      <c r="K8135" s="11"/>
      <c r="M8135" s="11"/>
      <c r="N8135" s="13"/>
      <c r="O8135" s="9"/>
      <c r="P8135" s="27"/>
      <c r="Q8135" s="29"/>
      <c r="R8135" s="29"/>
      <c r="S8135" s="27"/>
    </row>
    <row r="8136" spans="1:19" s="14" customFormat="1" x14ac:dyDescent="0.3">
      <c r="A8136" s="11"/>
      <c r="B8136" s="11"/>
      <c r="C8136" s="97"/>
      <c r="D8136" s="11"/>
      <c r="E8136" s="11"/>
      <c r="F8136" s="13"/>
      <c r="G8136" s="13"/>
      <c r="H8136" s="91"/>
      <c r="I8136" s="11"/>
      <c r="J8136" s="11"/>
      <c r="K8136" s="11"/>
      <c r="M8136" s="11"/>
      <c r="N8136" s="13"/>
      <c r="O8136" s="9"/>
      <c r="P8136" s="27"/>
      <c r="Q8136" s="29"/>
      <c r="R8136" s="29"/>
      <c r="S8136" s="27"/>
    </row>
    <row r="8137" spans="1:19" s="14" customFormat="1" x14ac:dyDescent="0.3">
      <c r="A8137" s="11"/>
      <c r="B8137" s="11"/>
      <c r="C8137" s="97"/>
      <c r="D8137" s="11"/>
      <c r="E8137" s="11"/>
      <c r="F8137" s="13"/>
      <c r="G8137" s="13"/>
      <c r="H8137" s="91"/>
      <c r="I8137" s="11"/>
      <c r="J8137" s="11"/>
      <c r="K8137" s="11"/>
      <c r="M8137" s="11"/>
      <c r="N8137" s="13"/>
      <c r="O8137" s="9"/>
      <c r="P8137" s="27"/>
      <c r="Q8137" s="29"/>
      <c r="R8137" s="29"/>
      <c r="S8137" s="27"/>
    </row>
    <row r="8138" spans="1:19" s="14" customFormat="1" x14ac:dyDescent="0.3">
      <c r="A8138" s="11"/>
      <c r="B8138" s="11"/>
      <c r="C8138" s="97"/>
      <c r="D8138" s="11"/>
      <c r="E8138" s="11"/>
      <c r="F8138" s="13"/>
      <c r="G8138" s="13"/>
      <c r="H8138" s="91"/>
      <c r="I8138" s="11"/>
      <c r="J8138" s="11"/>
      <c r="K8138" s="11"/>
      <c r="M8138" s="11"/>
      <c r="N8138" s="13"/>
      <c r="O8138" s="9"/>
      <c r="P8138" s="27"/>
      <c r="Q8138" s="29"/>
      <c r="R8138" s="29"/>
      <c r="S8138" s="27"/>
    </row>
    <row r="8139" spans="1:19" s="14" customFormat="1" x14ac:dyDescent="0.3">
      <c r="A8139" s="11"/>
      <c r="B8139" s="11"/>
      <c r="C8139" s="97"/>
      <c r="D8139" s="11"/>
      <c r="E8139" s="11"/>
      <c r="F8139" s="13"/>
      <c r="G8139" s="13"/>
      <c r="H8139" s="91"/>
      <c r="I8139" s="11"/>
      <c r="J8139" s="11"/>
      <c r="K8139" s="11"/>
      <c r="M8139" s="11"/>
      <c r="N8139" s="13"/>
      <c r="O8139" s="9"/>
      <c r="P8139" s="27"/>
      <c r="Q8139" s="29"/>
      <c r="R8139" s="29"/>
      <c r="S8139" s="27"/>
    </row>
    <row r="8140" spans="1:19" s="14" customFormat="1" x14ac:dyDescent="0.3">
      <c r="A8140" s="11"/>
      <c r="B8140" s="11"/>
      <c r="C8140" s="97"/>
      <c r="D8140" s="11"/>
      <c r="E8140" s="11"/>
      <c r="F8140" s="13"/>
      <c r="G8140" s="13"/>
      <c r="H8140" s="91"/>
      <c r="I8140" s="11"/>
      <c r="J8140" s="11"/>
      <c r="K8140" s="11"/>
      <c r="M8140" s="11"/>
      <c r="N8140" s="13"/>
      <c r="O8140" s="9"/>
      <c r="P8140" s="27"/>
      <c r="Q8140" s="29"/>
      <c r="R8140" s="29"/>
      <c r="S8140" s="27"/>
    </row>
    <row r="8141" spans="1:19" s="14" customFormat="1" x14ac:dyDescent="0.3">
      <c r="A8141" s="11"/>
      <c r="B8141" s="11"/>
      <c r="C8141" s="97"/>
      <c r="D8141" s="11"/>
      <c r="E8141" s="11"/>
      <c r="F8141" s="13"/>
      <c r="G8141" s="13"/>
      <c r="H8141" s="91"/>
      <c r="I8141" s="11"/>
      <c r="J8141" s="11"/>
      <c r="K8141" s="11"/>
      <c r="M8141" s="11"/>
      <c r="N8141" s="13"/>
      <c r="O8141" s="9"/>
      <c r="P8141" s="27"/>
      <c r="Q8141" s="29"/>
      <c r="R8141" s="29"/>
      <c r="S8141" s="27"/>
    </row>
    <row r="8142" spans="1:19" s="14" customFormat="1" x14ac:dyDescent="0.3">
      <c r="A8142" s="11"/>
      <c r="B8142" s="11"/>
      <c r="C8142" s="97"/>
      <c r="D8142" s="11"/>
      <c r="E8142" s="11"/>
      <c r="F8142" s="13"/>
      <c r="G8142" s="13"/>
      <c r="H8142" s="91"/>
      <c r="I8142" s="11"/>
      <c r="J8142" s="11"/>
      <c r="K8142" s="11"/>
      <c r="M8142" s="11"/>
      <c r="N8142" s="13"/>
      <c r="O8142" s="9"/>
      <c r="P8142" s="27"/>
      <c r="Q8142" s="29"/>
      <c r="R8142" s="29"/>
      <c r="S8142" s="27"/>
    </row>
    <row r="8143" spans="1:19" s="14" customFormat="1" x14ac:dyDescent="0.3">
      <c r="A8143" s="11"/>
      <c r="B8143" s="11"/>
      <c r="C8143" s="97"/>
      <c r="D8143" s="11"/>
      <c r="E8143" s="11"/>
      <c r="F8143" s="13"/>
      <c r="G8143" s="13"/>
      <c r="H8143" s="91"/>
      <c r="I8143" s="11"/>
      <c r="J8143" s="11"/>
      <c r="K8143" s="11"/>
      <c r="M8143" s="11"/>
      <c r="N8143" s="13"/>
      <c r="O8143" s="9"/>
      <c r="P8143" s="27"/>
      <c r="Q8143" s="29"/>
      <c r="R8143" s="29"/>
      <c r="S8143" s="27"/>
    </row>
    <row r="8144" spans="1:19" s="14" customFormat="1" x14ac:dyDescent="0.3">
      <c r="A8144" s="11"/>
      <c r="B8144" s="11"/>
      <c r="C8144" s="97"/>
      <c r="D8144" s="11"/>
      <c r="E8144" s="11"/>
      <c r="F8144" s="13"/>
      <c r="G8144" s="13"/>
      <c r="H8144" s="91"/>
      <c r="I8144" s="11"/>
      <c r="J8144" s="11"/>
      <c r="K8144" s="11"/>
      <c r="M8144" s="11"/>
      <c r="N8144" s="13"/>
      <c r="O8144" s="9"/>
      <c r="P8144" s="27"/>
      <c r="Q8144" s="29"/>
      <c r="R8144" s="29"/>
      <c r="S8144" s="27"/>
    </row>
    <row r="8145" spans="1:19" s="14" customFormat="1" x14ac:dyDescent="0.3">
      <c r="A8145" s="11"/>
      <c r="B8145" s="11"/>
      <c r="C8145" s="97"/>
      <c r="D8145" s="11"/>
      <c r="E8145" s="11"/>
      <c r="F8145" s="13"/>
      <c r="G8145" s="13"/>
      <c r="H8145" s="91"/>
      <c r="I8145" s="11"/>
      <c r="J8145" s="11"/>
      <c r="K8145" s="11"/>
      <c r="M8145" s="11"/>
      <c r="N8145" s="13"/>
      <c r="O8145" s="9"/>
      <c r="P8145" s="27"/>
      <c r="Q8145" s="29"/>
      <c r="R8145" s="29"/>
      <c r="S8145" s="27"/>
    </row>
    <row r="8146" spans="1:19" s="14" customFormat="1" x14ac:dyDescent="0.3">
      <c r="A8146" s="11"/>
      <c r="B8146" s="11"/>
      <c r="C8146" s="97"/>
      <c r="D8146" s="11"/>
      <c r="E8146" s="11"/>
      <c r="F8146" s="13"/>
      <c r="G8146" s="13"/>
      <c r="H8146" s="91"/>
      <c r="I8146" s="11"/>
      <c r="J8146" s="11"/>
      <c r="K8146" s="11"/>
      <c r="M8146" s="11"/>
      <c r="N8146" s="13"/>
      <c r="O8146" s="9"/>
      <c r="P8146" s="27"/>
      <c r="Q8146" s="29"/>
      <c r="R8146" s="29"/>
      <c r="S8146" s="27"/>
    </row>
    <row r="8147" spans="1:19" s="14" customFormat="1" x14ac:dyDescent="0.3">
      <c r="A8147" s="11"/>
      <c r="B8147" s="11"/>
      <c r="C8147" s="97"/>
      <c r="D8147" s="11"/>
      <c r="E8147" s="11"/>
      <c r="F8147" s="13"/>
      <c r="G8147" s="13"/>
      <c r="H8147" s="91"/>
      <c r="I8147" s="11"/>
      <c r="J8147" s="11"/>
      <c r="K8147" s="11"/>
      <c r="M8147" s="11"/>
      <c r="N8147" s="13"/>
      <c r="O8147" s="9"/>
      <c r="P8147" s="27"/>
      <c r="Q8147" s="29"/>
      <c r="R8147" s="29"/>
      <c r="S8147" s="27"/>
    </row>
    <row r="8148" spans="1:19" s="14" customFormat="1" x14ac:dyDescent="0.3">
      <c r="A8148" s="11"/>
      <c r="B8148" s="11"/>
      <c r="C8148" s="97"/>
      <c r="D8148" s="11"/>
      <c r="E8148" s="11"/>
      <c r="F8148" s="13"/>
      <c r="G8148" s="13"/>
      <c r="H8148" s="91"/>
      <c r="I8148" s="11"/>
      <c r="J8148" s="11"/>
      <c r="K8148" s="11"/>
      <c r="M8148" s="11"/>
      <c r="N8148" s="13"/>
      <c r="O8148" s="9"/>
      <c r="P8148" s="27"/>
      <c r="Q8148" s="29"/>
      <c r="R8148" s="29"/>
      <c r="S8148" s="27"/>
    </row>
    <row r="8149" spans="1:19" s="14" customFormat="1" x14ac:dyDescent="0.3">
      <c r="A8149" s="11"/>
      <c r="B8149" s="11"/>
      <c r="C8149" s="97"/>
      <c r="D8149" s="11"/>
      <c r="E8149" s="11"/>
      <c r="F8149" s="13"/>
      <c r="G8149" s="13"/>
      <c r="H8149" s="91"/>
      <c r="I8149" s="11"/>
      <c r="J8149" s="11"/>
      <c r="K8149" s="11"/>
      <c r="M8149" s="11"/>
      <c r="N8149" s="13"/>
      <c r="O8149" s="9"/>
      <c r="P8149" s="27"/>
      <c r="Q8149" s="29"/>
      <c r="R8149" s="29"/>
      <c r="S8149" s="27"/>
    </row>
    <row r="8150" spans="1:19" s="14" customFormat="1" x14ac:dyDescent="0.3">
      <c r="A8150" s="11"/>
      <c r="B8150" s="11"/>
      <c r="C8150" s="97"/>
      <c r="D8150" s="11"/>
      <c r="E8150" s="11"/>
      <c r="F8150" s="13"/>
      <c r="G8150" s="13"/>
      <c r="H8150" s="91"/>
      <c r="I8150" s="11"/>
      <c r="J8150" s="11"/>
      <c r="K8150" s="11"/>
      <c r="M8150" s="11"/>
      <c r="N8150" s="13"/>
      <c r="O8150" s="9"/>
      <c r="P8150" s="27"/>
      <c r="Q8150" s="29"/>
      <c r="R8150" s="29"/>
      <c r="S8150" s="27"/>
    </row>
    <row r="8151" spans="1:19" s="14" customFormat="1" x14ac:dyDescent="0.3">
      <c r="A8151" s="11"/>
      <c r="B8151" s="11"/>
      <c r="C8151" s="97"/>
      <c r="D8151" s="11"/>
      <c r="E8151" s="11"/>
      <c r="F8151" s="13"/>
      <c r="G8151" s="13"/>
      <c r="H8151" s="91"/>
      <c r="I8151" s="11"/>
      <c r="J8151" s="11"/>
      <c r="K8151" s="11"/>
      <c r="M8151" s="11"/>
      <c r="N8151" s="13"/>
      <c r="O8151" s="9"/>
      <c r="P8151" s="27"/>
      <c r="Q8151" s="29"/>
      <c r="R8151" s="29"/>
      <c r="S8151" s="27"/>
    </row>
    <row r="8152" spans="1:19" s="14" customFormat="1" x14ac:dyDescent="0.3">
      <c r="A8152" s="11"/>
      <c r="B8152" s="11"/>
      <c r="C8152" s="97"/>
      <c r="D8152" s="11"/>
      <c r="E8152" s="11"/>
      <c r="F8152" s="13"/>
      <c r="G8152" s="13"/>
      <c r="H8152" s="91"/>
      <c r="I8152" s="11"/>
      <c r="J8152" s="11"/>
      <c r="K8152" s="11"/>
      <c r="M8152" s="11"/>
      <c r="N8152" s="13"/>
      <c r="O8152" s="9"/>
      <c r="P8152" s="27"/>
      <c r="Q8152" s="29"/>
      <c r="R8152" s="29"/>
      <c r="S8152" s="27"/>
    </row>
    <row r="8153" spans="1:19" s="14" customFormat="1" x14ac:dyDescent="0.3">
      <c r="A8153" s="11"/>
      <c r="B8153" s="11"/>
      <c r="C8153" s="97"/>
      <c r="D8153" s="11"/>
      <c r="E8153" s="11"/>
      <c r="F8153" s="13"/>
      <c r="G8153" s="13"/>
      <c r="H8153" s="91"/>
      <c r="I8153" s="11"/>
      <c r="J8153" s="11"/>
      <c r="K8153" s="11"/>
      <c r="M8153" s="11"/>
      <c r="N8153" s="13"/>
      <c r="O8153" s="9"/>
      <c r="P8153" s="27"/>
      <c r="Q8153" s="29"/>
      <c r="R8153" s="29"/>
      <c r="S8153" s="27"/>
    </row>
    <row r="8154" spans="1:19" s="14" customFormat="1" x14ac:dyDescent="0.3">
      <c r="A8154" s="11"/>
      <c r="B8154" s="11"/>
      <c r="C8154" s="97"/>
      <c r="D8154" s="11"/>
      <c r="E8154" s="11"/>
      <c r="F8154" s="13"/>
      <c r="G8154" s="13"/>
      <c r="H8154" s="91"/>
      <c r="I8154" s="11"/>
      <c r="J8154" s="11"/>
      <c r="K8154" s="11"/>
      <c r="M8154" s="11"/>
      <c r="N8154" s="13"/>
      <c r="O8154" s="9"/>
      <c r="P8154" s="27"/>
      <c r="Q8154" s="29"/>
      <c r="R8154" s="29"/>
      <c r="S8154" s="27"/>
    </row>
    <row r="8155" spans="1:19" s="14" customFormat="1" x14ac:dyDescent="0.3">
      <c r="A8155" s="11"/>
      <c r="B8155" s="11"/>
      <c r="C8155" s="97"/>
      <c r="D8155" s="11"/>
      <c r="E8155" s="11"/>
      <c r="F8155" s="13"/>
      <c r="G8155" s="13"/>
      <c r="H8155" s="91"/>
      <c r="I8155" s="11"/>
      <c r="J8155" s="11"/>
      <c r="K8155" s="11"/>
      <c r="M8155" s="11"/>
      <c r="N8155" s="13"/>
      <c r="O8155" s="9"/>
      <c r="P8155" s="27"/>
      <c r="Q8155" s="29"/>
      <c r="R8155" s="29"/>
      <c r="S8155" s="27"/>
    </row>
    <row r="8156" spans="1:19" s="14" customFormat="1" x14ac:dyDescent="0.3">
      <c r="A8156" s="11"/>
      <c r="B8156" s="11"/>
      <c r="C8156" s="97"/>
      <c r="D8156" s="11"/>
      <c r="E8156" s="11"/>
      <c r="F8156" s="13"/>
      <c r="G8156" s="13"/>
      <c r="H8156" s="91"/>
      <c r="I8156" s="11"/>
      <c r="J8156" s="11"/>
      <c r="K8156" s="11"/>
      <c r="M8156" s="11"/>
      <c r="N8156" s="13"/>
      <c r="O8156" s="9"/>
      <c r="P8156" s="27"/>
      <c r="Q8156" s="29"/>
      <c r="R8156" s="29"/>
      <c r="S8156" s="27"/>
    </row>
    <row r="8157" spans="1:19" s="14" customFormat="1" x14ac:dyDescent="0.3">
      <c r="A8157" s="11"/>
      <c r="B8157" s="11"/>
      <c r="C8157" s="97"/>
      <c r="D8157" s="11"/>
      <c r="E8157" s="11"/>
      <c r="F8157" s="13"/>
      <c r="G8157" s="13"/>
      <c r="H8157" s="91"/>
      <c r="I8157" s="11"/>
      <c r="J8157" s="11"/>
      <c r="K8157" s="11"/>
      <c r="M8157" s="11"/>
      <c r="N8157" s="13"/>
      <c r="O8157" s="9"/>
      <c r="P8157" s="27"/>
      <c r="Q8157" s="29"/>
      <c r="R8157" s="29"/>
      <c r="S8157" s="27"/>
    </row>
    <row r="8158" spans="1:19" s="14" customFormat="1" x14ac:dyDescent="0.3">
      <c r="A8158" s="11"/>
      <c r="B8158" s="11"/>
      <c r="C8158" s="97"/>
      <c r="D8158" s="11"/>
      <c r="E8158" s="11"/>
      <c r="F8158" s="13"/>
      <c r="G8158" s="13"/>
      <c r="H8158" s="91"/>
      <c r="I8158" s="11"/>
      <c r="J8158" s="11"/>
      <c r="K8158" s="11"/>
      <c r="M8158" s="11"/>
      <c r="N8158" s="13"/>
      <c r="O8158" s="9"/>
      <c r="P8158" s="27"/>
      <c r="Q8158" s="29"/>
      <c r="R8158" s="29"/>
      <c r="S8158" s="27"/>
    </row>
    <row r="8159" spans="1:19" s="14" customFormat="1" x14ac:dyDescent="0.3">
      <c r="A8159" s="11"/>
      <c r="B8159" s="11"/>
      <c r="C8159" s="97"/>
      <c r="D8159" s="11"/>
      <c r="E8159" s="11"/>
      <c r="F8159" s="13"/>
      <c r="G8159" s="13"/>
      <c r="H8159" s="91"/>
      <c r="I8159" s="11"/>
      <c r="J8159" s="11"/>
      <c r="K8159" s="11"/>
      <c r="M8159" s="11"/>
      <c r="N8159" s="13"/>
      <c r="O8159" s="9"/>
      <c r="P8159" s="27"/>
      <c r="Q8159" s="29"/>
      <c r="R8159" s="29"/>
      <c r="S8159" s="27"/>
    </row>
    <row r="8160" spans="1:19" s="14" customFormat="1" x14ac:dyDescent="0.3">
      <c r="A8160" s="11"/>
      <c r="B8160" s="11"/>
      <c r="C8160" s="97"/>
      <c r="D8160" s="11"/>
      <c r="E8160" s="11"/>
      <c r="F8160" s="13"/>
      <c r="G8160" s="13"/>
      <c r="H8160" s="91"/>
      <c r="I8160" s="11"/>
      <c r="J8160" s="11"/>
      <c r="K8160" s="11"/>
      <c r="M8160" s="11"/>
      <c r="N8160" s="13"/>
      <c r="O8160" s="9"/>
      <c r="P8160" s="27"/>
      <c r="Q8160" s="29"/>
      <c r="R8160" s="29"/>
      <c r="S8160" s="27"/>
    </row>
    <row r="8161" spans="1:19" s="14" customFormat="1" x14ac:dyDescent="0.3">
      <c r="A8161" s="11"/>
      <c r="B8161" s="11"/>
      <c r="C8161" s="97"/>
      <c r="D8161" s="11"/>
      <c r="E8161" s="11"/>
      <c r="F8161" s="13"/>
      <c r="G8161" s="13"/>
      <c r="H8161" s="91"/>
      <c r="I8161" s="11"/>
      <c r="J8161" s="11"/>
      <c r="K8161" s="11"/>
      <c r="M8161" s="11"/>
      <c r="N8161" s="13"/>
      <c r="O8161" s="9"/>
      <c r="P8161" s="27"/>
      <c r="Q8161" s="29"/>
      <c r="R8161" s="29"/>
      <c r="S8161" s="27"/>
    </row>
    <row r="8162" spans="1:19" s="14" customFormat="1" x14ac:dyDescent="0.3">
      <c r="A8162" s="11"/>
      <c r="B8162" s="11"/>
      <c r="C8162" s="97"/>
      <c r="D8162" s="11"/>
      <c r="E8162" s="11"/>
      <c r="F8162" s="13"/>
      <c r="G8162" s="13"/>
      <c r="H8162" s="91"/>
      <c r="I8162" s="11"/>
      <c r="J8162" s="11"/>
      <c r="K8162" s="11"/>
      <c r="M8162" s="11"/>
      <c r="N8162" s="13"/>
      <c r="O8162" s="9"/>
      <c r="P8162" s="27"/>
      <c r="Q8162" s="29"/>
      <c r="R8162" s="29"/>
      <c r="S8162" s="27"/>
    </row>
    <row r="8163" spans="1:19" s="14" customFormat="1" x14ac:dyDescent="0.3">
      <c r="A8163" s="11"/>
      <c r="B8163" s="11"/>
      <c r="C8163" s="97"/>
      <c r="D8163" s="11"/>
      <c r="E8163" s="11"/>
      <c r="F8163" s="13"/>
      <c r="G8163" s="13"/>
      <c r="H8163" s="91"/>
      <c r="I8163" s="11"/>
      <c r="J8163" s="11"/>
      <c r="K8163" s="11"/>
      <c r="M8163" s="11"/>
      <c r="N8163" s="13"/>
      <c r="O8163" s="9"/>
      <c r="P8163" s="27"/>
      <c r="Q8163" s="29"/>
      <c r="R8163" s="29"/>
      <c r="S8163" s="27"/>
    </row>
    <row r="8164" spans="1:19" s="14" customFormat="1" x14ac:dyDescent="0.3">
      <c r="A8164" s="11"/>
      <c r="B8164" s="11"/>
      <c r="C8164" s="97"/>
      <c r="D8164" s="11"/>
      <c r="E8164" s="11"/>
      <c r="F8164" s="13"/>
      <c r="G8164" s="13"/>
      <c r="H8164" s="91"/>
      <c r="I8164" s="11"/>
      <c r="J8164" s="11"/>
      <c r="K8164" s="11"/>
      <c r="M8164" s="11"/>
      <c r="N8164" s="13"/>
      <c r="O8164" s="9"/>
      <c r="P8164" s="27"/>
      <c r="Q8164" s="29"/>
      <c r="R8164" s="29"/>
      <c r="S8164" s="27"/>
    </row>
    <row r="8165" spans="1:19" s="14" customFormat="1" x14ac:dyDescent="0.3">
      <c r="A8165" s="11"/>
      <c r="B8165" s="11"/>
      <c r="C8165" s="97"/>
      <c r="D8165" s="11"/>
      <c r="E8165" s="11"/>
      <c r="F8165" s="13"/>
      <c r="G8165" s="13"/>
      <c r="H8165" s="91"/>
      <c r="I8165" s="11"/>
      <c r="J8165" s="11"/>
      <c r="K8165" s="11"/>
      <c r="M8165" s="11"/>
      <c r="N8165" s="13"/>
      <c r="O8165" s="9"/>
      <c r="P8165" s="27"/>
      <c r="Q8165" s="29"/>
      <c r="R8165" s="29"/>
      <c r="S8165" s="27"/>
    </row>
    <row r="8166" spans="1:19" s="14" customFormat="1" x14ac:dyDescent="0.3">
      <c r="A8166" s="11"/>
      <c r="B8166" s="11"/>
      <c r="C8166" s="97"/>
      <c r="D8166" s="11"/>
      <c r="E8166" s="11"/>
      <c r="F8166" s="13"/>
      <c r="G8166" s="13"/>
      <c r="H8166" s="91"/>
      <c r="I8166" s="11"/>
      <c r="J8166" s="11"/>
      <c r="K8166" s="11"/>
      <c r="M8166" s="11"/>
      <c r="N8166" s="13"/>
      <c r="O8166" s="9"/>
      <c r="P8166" s="27"/>
      <c r="Q8166" s="29"/>
      <c r="R8166" s="29"/>
      <c r="S8166" s="27"/>
    </row>
    <row r="8167" spans="1:19" s="14" customFormat="1" x14ac:dyDescent="0.3">
      <c r="A8167" s="11"/>
      <c r="B8167" s="11"/>
      <c r="C8167" s="97"/>
      <c r="D8167" s="11"/>
      <c r="E8167" s="11"/>
      <c r="F8167" s="13"/>
      <c r="G8167" s="13"/>
      <c r="H8167" s="91"/>
      <c r="I8167" s="11"/>
      <c r="J8167" s="11"/>
      <c r="K8167" s="11"/>
      <c r="M8167" s="11"/>
      <c r="N8167" s="13"/>
      <c r="O8167" s="9"/>
      <c r="P8167" s="27"/>
      <c r="Q8167" s="29"/>
      <c r="R8167" s="29"/>
      <c r="S8167" s="27"/>
    </row>
    <row r="8168" spans="1:19" s="14" customFormat="1" x14ac:dyDescent="0.3">
      <c r="A8168" s="11"/>
      <c r="B8168" s="11"/>
      <c r="C8168" s="97"/>
      <c r="D8168" s="11"/>
      <c r="E8168" s="11"/>
      <c r="F8168" s="13"/>
      <c r="G8168" s="13"/>
      <c r="H8168" s="91"/>
      <c r="I8168" s="11"/>
      <c r="J8168" s="11"/>
      <c r="K8168" s="11"/>
      <c r="M8168" s="11"/>
      <c r="N8168" s="13"/>
      <c r="O8168" s="9"/>
      <c r="P8168" s="27"/>
      <c r="Q8168" s="29"/>
      <c r="R8168" s="29"/>
      <c r="S8168" s="27"/>
    </row>
    <row r="8169" spans="1:19" s="14" customFormat="1" x14ac:dyDescent="0.3">
      <c r="A8169" s="11"/>
      <c r="B8169" s="11"/>
      <c r="C8169" s="97"/>
      <c r="D8169" s="11"/>
      <c r="E8169" s="11"/>
      <c r="F8169" s="13"/>
      <c r="G8169" s="13"/>
      <c r="H8169" s="91"/>
      <c r="I8169" s="11"/>
      <c r="J8169" s="11"/>
      <c r="K8169" s="11"/>
      <c r="M8169" s="11"/>
      <c r="N8169" s="13"/>
      <c r="O8169" s="9"/>
      <c r="P8169" s="27"/>
      <c r="Q8169" s="29"/>
      <c r="R8169" s="29"/>
      <c r="S8169" s="27"/>
    </row>
    <row r="8170" spans="1:19" s="14" customFormat="1" x14ac:dyDescent="0.3">
      <c r="A8170" s="11"/>
      <c r="B8170" s="11"/>
      <c r="C8170" s="97"/>
      <c r="D8170" s="11"/>
      <c r="E8170" s="11"/>
      <c r="F8170" s="13"/>
      <c r="G8170" s="13"/>
      <c r="H8170" s="91"/>
      <c r="I8170" s="11"/>
      <c r="J8170" s="11"/>
      <c r="K8170" s="11"/>
      <c r="M8170" s="11"/>
      <c r="N8170" s="13"/>
      <c r="O8170" s="9"/>
      <c r="P8170" s="27"/>
      <c r="Q8170" s="29"/>
      <c r="R8170" s="29"/>
      <c r="S8170" s="27"/>
    </row>
    <row r="8171" spans="1:19" s="14" customFormat="1" x14ac:dyDescent="0.3">
      <c r="A8171" s="11"/>
      <c r="B8171" s="11"/>
      <c r="C8171" s="97"/>
      <c r="D8171" s="11"/>
      <c r="E8171" s="11"/>
      <c r="F8171" s="13"/>
      <c r="G8171" s="13"/>
      <c r="H8171" s="91"/>
      <c r="I8171" s="11"/>
      <c r="J8171" s="11"/>
      <c r="K8171" s="11"/>
      <c r="M8171" s="11"/>
      <c r="N8171" s="13"/>
      <c r="O8171" s="9"/>
      <c r="P8171" s="27"/>
      <c r="Q8171" s="29"/>
      <c r="R8171" s="29"/>
      <c r="S8171" s="27"/>
    </row>
    <row r="8172" spans="1:19" s="14" customFormat="1" x14ac:dyDescent="0.3">
      <c r="A8172" s="11"/>
      <c r="B8172" s="11"/>
      <c r="C8172" s="97"/>
      <c r="D8172" s="11"/>
      <c r="E8172" s="11"/>
      <c r="F8172" s="13"/>
      <c r="G8172" s="13"/>
      <c r="H8172" s="91"/>
      <c r="I8172" s="11"/>
      <c r="J8172" s="11"/>
      <c r="K8172" s="11"/>
      <c r="M8172" s="11"/>
      <c r="N8172" s="13"/>
      <c r="O8172" s="9"/>
      <c r="P8172" s="27"/>
      <c r="Q8172" s="29"/>
      <c r="R8172" s="29"/>
      <c r="S8172" s="27"/>
    </row>
    <row r="8173" spans="1:19" s="14" customFormat="1" x14ac:dyDescent="0.3">
      <c r="A8173" s="11"/>
      <c r="B8173" s="11"/>
      <c r="C8173" s="97"/>
      <c r="D8173" s="11"/>
      <c r="E8173" s="11"/>
      <c r="F8173" s="13"/>
      <c r="G8173" s="13"/>
      <c r="H8173" s="91"/>
      <c r="I8173" s="11"/>
      <c r="J8173" s="11"/>
      <c r="K8173" s="11"/>
      <c r="M8173" s="11"/>
      <c r="N8173" s="13"/>
      <c r="O8173" s="9"/>
      <c r="P8173" s="27"/>
      <c r="Q8173" s="29"/>
      <c r="R8173" s="29"/>
      <c r="S8173" s="27"/>
    </row>
    <row r="8174" spans="1:19" s="14" customFormat="1" x14ac:dyDescent="0.3">
      <c r="A8174" s="11"/>
      <c r="B8174" s="11"/>
      <c r="C8174" s="97"/>
      <c r="D8174" s="11"/>
      <c r="E8174" s="11"/>
      <c r="F8174" s="13"/>
      <c r="G8174" s="13"/>
      <c r="H8174" s="91"/>
      <c r="I8174" s="11"/>
      <c r="J8174" s="11"/>
      <c r="K8174" s="11"/>
      <c r="M8174" s="11"/>
      <c r="N8174" s="13"/>
      <c r="O8174" s="9"/>
      <c r="P8174" s="27"/>
      <c r="Q8174" s="29"/>
      <c r="R8174" s="29"/>
      <c r="S8174" s="27"/>
    </row>
    <row r="8175" spans="1:19" s="14" customFormat="1" x14ac:dyDescent="0.3">
      <c r="A8175" s="11"/>
      <c r="B8175" s="11"/>
      <c r="C8175" s="97"/>
      <c r="D8175" s="11"/>
      <c r="E8175" s="11"/>
      <c r="F8175" s="13"/>
      <c r="G8175" s="13"/>
      <c r="H8175" s="91"/>
      <c r="I8175" s="11"/>
      <c r="J8175" s="11"/>
      <c r="K8175" s="11"/>
      <c r="M8175" s="11"/>
      <c r="N8175" s="13"/>
      <c r="O8175" s="9"/>
      <c r="P8175" s="27"/>
      <c r="Q8175" s="29"/>
      <c r="R8175" s="29"/>
      <c r="S8175" s="27"/>
    </row>
    <row r="8176" spans="1:19" s="14" customFormat="1" x14ac:dyDescent="0.3">
      <c r="A8176" s="11"/>
      <c r="B8176" s="11"/>
      <c r="C8176" s="97"/>
      <c r="D8176" s="11"/>
      <c r="E8176" s="11"/>
      <c r="F8176" s="13"/>
      <c r="G8176" s="13"/>
      <c r="H8176" s="91"/>
      <c r="I8176" s="11"/>
      <c r="J8176" s="11"/>
      <c r="K8176" s="11"/>
      <c r="M8176" s="11"/>
      <c r="N8176" s="13"/>
      <c r="O8176" s="9"/>
      <c r="P8176" s="27"/>
      <c r="Q8176" s="29"/>
      <c r="R8176" s="29"/>
      <c r="S8176" s="27"/>
    </row>
    <row r="8177" spans="1:19" s="14" customFormat="1" x14ac:dyDescent="0.3">
      <c r="A8177" s="11"/>
      <c r="B8177" s="11"/>
      <c r="C8177" s="97"/>
      <c r="D8177" s="11"/>
      <c r="E8177" s="11"/>
      <c r="F8177" s="13"/>
      <c r="G8177" s="13"/>
      <c r="H8177" s="91"/>
      <c r="I8177" s="11"/>
      <c r="J8177" s="11"/>
      <c r="K8177" s="11"/>
      <c r="M8177" s="11"/>
      <c r="N8177" s="13"/>
      <c r="O8177" s="9"/>
      <c r="P8177" s="27"/>
      <c r="Q8177" s="29"/>
      <c r="R8177" s="29"/>
      <c r="S8177" s="27"/>
    </row>
    <row r="8178" spans="1:19" s="14" customFormat="1" x14ac:dyDescent="0.3">
      <c r="A8178" s="11"/>
      <c r="B8178" s="11"/>
      <c r="C8178" s="97"/>
      <c r="D8178" s="11"/>
      <c r="E8178" s="11"/>
      <c r="F8178" s="13"/>
      <c r="G8178" s="13"/>
      <c r="H8178" s="91"/>
      <c r="I8178" s="11"/>
      <c r="J8178" s="11"/>
      <c r="K8178" s="11"/>
      <c r="M8178" s="11"/>
      <c r="N8178" s="13"/>
      <c r="O8178" s="9"/>
      <c r="P8178" s="27"/>
      <c r="Q8178" s="29"/>
      <c r="R8178" s="29"/>
      <c r="S8178" s="27"/>
    </row>
    <row r="8179" spans="1:19" s="14" customFormat="1" x14ac:dyDescent="0.3">
      <c r="A8179" s="11"/>
      <c r="B8179" s="11"/>
      <c r="C8179" s="97"/>
      <c r="D8179" s="11"/>
      <c r="E8179" s="11"/>
      <c r="F8179" s="13"/>
      <c r="G8179" s="13"/>
      <c r="H8179" s="91"/>
      <c r="I8179" s="11"/>
      <c r="J8179" s="11"/>
      <c r="K8179" s="11"/>
      <c r="M8179" s="11"/>
      <c r="N8179" s="13"/>
      <c r="O8179" s="9"/>
      <c r="P8179" s="27"/>
      <c r="Q8179" s="29"/>
      <c r="R8179" s="29"/>
      <c r="S8179" s="27"/>
    </row>
    <row r="8180" spans="1:19" s="14" customFormat="1" x14ac:dyDescent="0.3">
      <c r="A8180" s="11"/>
      <c r="B8180" s="11"/>
      <c r="C8180" s="97"/>
      <c r="D8180" s="11"/>
      <c r="E8180" s="11"/>
      <c r="F8180" s="13"/>
      <c r="G8180" s="13"/>
      <c r="H8180" s="91"/>
      <c r="I8180" s="11"/>
      <c r="J8180" s="11"/>
      <c r="K8180" s="11"/>
      <c r="M8180" s="11"/>
      <c r="N8180" s="13"/>
      <c r="O8180" s="9"/>
      <c r="P8180" s="27"/>
      <c r="Q8180" s="29"/>
      <c r="R8180" s="29"/>
      <c r="S8180" s="27"/>
    </row>
    <row r="8181" spans="1:19" s="14" customFormat="1" x14ac:dyDescent="0.3">
      <c r="A8181" s="11"/>
      <c r="B8181" s="11"/>
      <c r="C8181" s="97"/>
      <c r="D8181" s="11"/>
      <c r="E8181" s="11"/>
      <c r="F8181" s="13"/>
      <c r="G8181" s="13"/>
      <c r="H8181" s="91"/>
      <c r="I8181" s="11"/>
      <c r="J8181" s="11"/>
      <c r="K8181" s="11"/>
      <c r="M8181" s="11"/>
      <c r="N8181" s="13"/>
      <c r="O8181" s="9"/>
      <c r="P8181" s="27"/>
      <c r="Q8181" s="29"/>
      <c r="R8181" s="29"/>
      <c r="S8181" s="27"/>
    </row>
    <row r="8182" spans="1:19" s="14" customFormat="1" x14ac:dyDescent="0.3">
      <c r="A8182" s="11"/>
      <c r="B8182" s="11"/>
      <c r="C8182" s="97"/>
      <c r="D8182" s="11"/>
      <c r="E8182" s="11"/>
      <c r="F8182" s="13"/>
      <c r="G8182" s="13"/>
      <c r="H8182" s="91"/>
      <c r="I8182" s="11"/>
      <c r="J8182" s="11"/>
      <c r="K8182" s="11"/>
      <c r="M8182" s="11"/>
      <c r="N8182" s="13"/>
      <c r="O8182" s="9"/>
      <c r="P8182" s="27"/>
      <c r="Q8182" s="29"/>
      <c r="R8182" s="29"/>
      <c r="S8182" s="27"/>
    </row>
    <row r="8183" spans="1:19" s="14" customFormat="1" x14ac:dyDescent="0.3">
      <c r="A8183" s="11"/>
      <c r="B8183" s="11"/>
      <c r="C8183" s="97"/>
      <c r="D8183" s="11"/>
      <c r="E8183" s="11"/>
      <c r="F8183" s="13"/>
      <c r="G8183" s="13"/>
      <c r="H8183" s="91"/>
      <c r="I8183" s="11"/>
      <c r="J8183" s="11"/>
      <c r="K8183" s="11"/>
      <c r="M8183" s="11"/>
      <c r="N8183" s="13"/>
      <c r="O8183" s="9"/>
      <c r="P8183" s="27"/>
      <c r="Q8183" s="29"/>
      <c r="R8183" s="29"/>
      <c r="S8183" s="27"/>
    </row>
    <row r="8184" spans="1:19" s="14" customFormat="1" x14ac:dyDescent="0.3">
      <c r="A8184" s="11"/>
      <c r="B8184" s="11"/>
      <c r="C8184" s="97"/>
      <c r="D8184" s="11"/>
      <c r="E8184" s="11"/>
      <c r="F8184" s="13"/>
      <c r="G8184" s="13"/>
      <c r="H8184" s="91"/>
      <c r="I8184" s="11"/>
      <c r="J8184" s="11"/>
      <c r="K8184" s="11"/>
      <c r="M8184" s="11"/>
      <c r="N8184" s="13"/>
      <c r="O8184" s="9"/>
      <c r="P8184" s="27"/>
      <c r="Q8184" s="29"/>
      <c r="R8184" s="29"/>
      <c r="S8184" s="27"/>
    </row>
    <row r="8185" spans="1:19" s="14" customFormat="1" x14ac:dyDescent="0.3">
      <c r="A8185" s="11"/>
      <c r="B8185" s="11"/>
      <c r="C8185" s="97"/>
      <c r="D8185" s="11"/>
      <c r="E8185" s="11"/>
      <c r="F8185" s="13"/>
      <c r="G8185" s="13"/>
      <c r="H8185" s="91"/>
      <c r="I8185" s="11"/>
      <c r="J8185" s="11"/>
      <c r="K8185" s="11"/>
      <c r="M8185" s="11"/>
      <c r="N8185" s="13"/>
      <c r="O8185" s="9"/>
      <c r="P8185" s="27"/>
      <c r="Q8185" s="29"/>
      <c r="R8185" s="29"/>
      <c r="S8185" s="27"/>
    </row>
    <row r="8186" spans="1:19" s="14" customFormat="1" x14ac:dyDescent="0.3">
      <c r="A8186" s="11"/>
      <c r="B8186" s="11"/>
      <c r="C8186" s="97"/>
      <c r="D8186" s="11"/>
      <c r="E8186" s="11"/>
      <c r="F8186" s="13"/>
      <c r="G8186" s="13"/>
      <c r="H8186" s="91"/>
      <c r="I8186" s="11"/>
      <c r="J8186" s="11"/>
      <c r="K8186" s="11"/>
      <c r="M8186" s="11"/>
      <c r="N8186" s="13"/>
      <c r="O8186" s="9"/>
      <c r="P8186" s="27"/>
      <c r="Q8186" s="29"/>
      <c r="R8186" s="29"/>
      <c r="S8186" s="27"/>
    </row>
    <row r="8187" spans="1:19" s="14" customFormat="1" x14ac:dyDescent="0.3">
      <c r="A8187" s="11"/>
      <c r="B8187" s="11"/>
      <c r="C8187" s="97"/>
      <c r="D8187" s="11"/>
      <c r="E8187" s="11"/>
      <c r="F8187" s="13"/>
      <c r="G8187" s="13"/>
      <c r="H8187" s="91"/>
      <c r="I8187" s="11"/>
      <c r="J8187" s="11"/>
      <c r="K8187" s="11"/>
      <c r="M8187" s="11"/>
      <c r="N8187" s="13"/>
      <c r="O8187" s="9"/>
      <c r="P8187" s="27"/>
      <c r="Q8187" s="29"/>
      <c r="R8187" s="29"/>
      <c r="S8187" s="27"/>
    </row>
    <row r="8188" spans="1:19" s="14" customFormat="1" x14ac:dyDescent="0.3">
      <c r="A8188" s="11"/>
      <c r="B8188" s="11"/>
      <c r="C8188" s="97"/>
      <c r="D8188" s="11"/>
      <c r="E8188" s="11"/>
      <c r="F8188" s="13"/>
      <c r="G8188" s="13"/>
      <c r="H8188" s="91"/>
      <c r="I8188" s="11"/>
      <c r="J8188" s="11"/>
      <c r="K8188" s="11"/>
      <c r="M8188" s="11"/>
      <c r="N8188" s="13"/>
      <c r="O8188" s="9"/>
      <c r="P8188" s="27"/>
      <c r="Q8188" s="29"/>
      <c r="R8188" s="29"/>
      <c r="S8188" s="27"/>
    </row>
    <row r="8189" spans="1:19" s="14" customFormat="1" x14ac:dyDescent="0.3">
      <c r="A8189" s="11"/>
      <c r="B8189" s="11"/>
      <c r="C8189" s="97"/>
      <c r="D8189" s="11"/>
      <c r="E8189" s="11"/>
      <c r="F8189" s="13"/>
      <c r="G8189" s="13"/>
      <c r="H8189" s="91"/>
      <c r="I8189" s="11"/>
      <c r="J8189" s="11"/>
      <c r="K8189" s="11"/>
      <c r="M8189" s="11"/>
      <c r="N8189" s="13"/>
      <c r="O8189" s="9"/>
      <c r="P8189" s="27"/>
      <c r="Q8189" s="29"/>
      <c r="R8189" s="29"/>
      <c r="S8189" s="27"/>
    </row>
    <row r="8190" spans="1:19" s="14" customFormat="1" x14ac:dyDescent="0.3">
      <c r="A8190" s="11"/>
      <c r="B8190" s="11"/>
      <c r="C8190" s="97"/>
      <c r="D8190" s="11"/>
      <c r="E8190" s="11"/>
      <c r="F8190" s="13"/>
      <c r="G8190" s="13"/>
      <c r="H8190" s="91"/>
      <c r="I8190" s="11"/>
      <c r="J8190" s="11"/>
      <c r="K8190" s="11"/>
      <c r="M8190" s="11"/>
      <c r="N8190" s="13"/>
      <c r="O8190" s="9"/>
      <c r="P8190" s="27"/>
      <c r="Q8190" s="29"/>
      <c r="R8190" s="29"/>
      <c r="S8190" s="27"/>
    </row>
    <row r="8191" spans="1:19" s="14" customFormat="1" x14ac:dyDescent="0.3">
      <c r="A8191" s="11"/>
      <c r="B8191" s="11"/>
      <c r="C8191" s="97"/>
      <c r="D8191" s="11"/>
      <c r="E8191" s="11"/>
      <c r="F8191" s="13"/>
      <c r="G8191" s="13"/>
      <c r="H8191" s="91"/>
      <c r="I8191" s="11"/>
      <c r="J8191" s="11"/>
      <c r="K8191" s="11"/>
      <c r="M8191" s="11"/>
      <c r="N8191" s="13"/>
      <c r="O8191" s="9"/>
      <c r="P8191" s="27"/>
      <c r="Q8191" s="29"/>
      <c r="R8191" s="29"/>
      <c r="S8191" s="27"/>
    </row>
    <row r="8192" spans="1:19" s="14" customFormat="1" x14ac:dyDescent="0.3">
      <c r="A8192" s="11"/>
      <c r="B8192" s="11"/>
      <c r="C8192" s="97"/>
      <c r="D8192" s="11"/>
      <c r="E8192" s="11"/>
      <c r="F8192" s="13"/>
      <c r="G8192" s="13"/>
      <c r="H8192" s="91"/>
      <c r="I8192" s="11"/>
      <c r="J8192" s="11"/>
      <c r="K8192" s="11"/>
      <c r="M8192" s="11"/>
      <c r="N8192" s="13"/>
      <c r="O8192" s="9"/>
      <c r="P8192" s="27"/>
      <c r="Q8192" s="29"/>
      <c r="R8192" s="29"/>
      <c r="S8192" s="27"/>
    </row>
    <row r="8193" spans="1:19" s="14" customFormat="1" x14ac:dyDescent="0.3">
      <c r="A8193" s="11"/>
      <c r="B8193" s="11"/>
      <c r="C8193" s="97"/>
      <c r="D8193" s="11"/>
      <c r="E8193" s="11"/>
      <c r="F8193" s="13"/>
      <c r="G8193" s="13"/>
      <c r="H8193" s="91"/>
      <c r="I8193" s="11"/>
      <c r="J8193" s="11"/>
      <c r="K8193" s="11"/>
      <c r="M8193" s="11"/>
      <c r="N8193" s="13"/>
      <c r="O8193" s="9"/>
      <c r="P8193" s="27"/>
      <c r="Q8193" s="29"/>
      <c r="R8193" s="29"/>
      <c r="S8193" s="27"/>
    </row>
    <row r="8194" spans="1:19" s="14" customFormat="1" x14ac:dyDescent="0.3">
      <c r="A8194" s="11"/>
      <c r="B8194" s="11"/>
      <c r="C8194" s="97"/>
      <c r="D8194" s="11"/>
      <c r="E8194" s="11"/>
      <c r="F8194" s="13"/>
      <c r="G8194" s="13"/>
      <c r="H8194" s="91"/>
      <c r="I8194" s="11"/>
      <c r="J8194" s="11"/>
      <c r="K8194" s="11"/>
      <c r="M8194" s="11"/>
      <c r="N8194" s="13"/>
      <c r="O8194" s="9"/>
      <c r="P8194" s="27"/>
      <c r="Q8194" s="29"/>
      <c r="R8194" s="29"/>
      <c r="S8194" s="27"/>
    </row>
    <row r="8195" spans="1:19" s="14" customFormat="1" x14ac:dyDescent="0.3">
      <c r="A8195" s="11"/>
      <c r="B8195" s="11"/>
      <c r="C8195" s="97"/>
      <c r="D8195" s="11"/>
      <c r="E8195" s="11"/>
      <c r="F8195" s="13"/>
      <c r="G8195" s="13"/>
      <c r="H8195" s="91"/>
      <c r="I8195" s="11"/>
      <c r="J8195" s="11"/>
      <c r="K8195" s="11"/>
      <c r="M8195" s="11"/>
      <c r="N8195" s="13"/>
      <c r="O8195" s="9"/>
      <c r="P8195" s="27"/>
      <c r="Q8195" s="29"/>
      <c r="R8195" s="29"/>
      <c r="S8195" s="27"/>
    </row>
    <row r="8196" spans="1:19" s="14" customFormat="1" x14ac:dyDescent="0.3">
      <c r="A8196" s="11"/>
      <c r="B8196" s="11"/>
      <c r="C8196" s="97"/>
      <c r="D8196" s="11"/>
      <c r="E8196" s="11"/>
      <c r="F8196" s="13"/>
      <c r="G8196" s="13"/>
      <c r="H8196" s="91"/>
      <c r="I8196" s="11"/>
      <c r="J8196" s="11"/>
      <c r="K8196" s="11"/>
      <c r="M8196" s="11"/>
      <c r="N8196" s="13"/>
      <c r="O8196" s="9"/>
      <c r="P8196" s="27"/>
      <c r="Q8196" s="29"/>
      <c r="R8196" s="29"/>
      <c r="S8196" s="27"/>
    </row>
    <row r="8197" spans="1:19" s="14" customFormat="1" x14ac:dyDescent="0.3">
      <c r="A8197" s="11"/>
      <c r="B8197" s="11"/>
      <c r="C8197" s="97"/>
      <c r="D8197" s="11"/>
      <c r="E8197" s="11"/>
      <c r="F8197" s="13"/>
      <c r="G8197" s="13"/>
      <c r="H8197" s="91"/>
      <c r="I8197" s="11"/>
      <c r="J8197" s="11"/>
      <c r="K8197" s="11"/>
      <c r="M8197" s="11"/>
      <c r="N8197" s="13"/>
      <c r="O8197" s="9"/>
      <c r="P8197" s="27"/>
      <c r="Q8197" s="29"/>
      <c r="R8197" s="29"/>
      <c r="S8197" s="27"/>
    </row>
    <row r="8198" spans="1:19" s="14" customFormat="1" x14ac:dyDescent="0.3">
      <c r="A8198" s="11"/>
      <c r="B8198" s="11"/>
      <c r="C8198" s="97"/>
      <c r="D8198" s="11"/>
      <c r="E8198" s="11"/>
      <c r="F8198" s="13"/>
      <c r="G8198" s="13"/>
      <c r="H8198" s="91"/>
      <c r="I8198" s="11"/>
      <c r="J8198" s="11"/>
      <c r="K8198" s="11"/>
      <c r="M8198" s="11"/>
      <c r="N8198" s="13"/>
      <c r="O8198" s="9"/>
      <c r="P8198" s="27"/>
      <c r="Q8198" s="29"/>
      <c r="R8198" s="29"/>
      <c r="S8198" s="27"/>
    </row>
    <row r="8199" spans="1:19" s="14" customFormat="1" x14ac:dyDescent="0.3">
      <c r="A8199" s="11"/>
      <c r="B8199" s="11"/>
      <c r="C8199" s="97"/>
      <c r="D8199" s="11"/>
      <c r="E8199" s="11"/>
      <c r="F8199" s="13"/>
      <c r="G8199" s="13"/>
      <c r="H8199" s="91"/>
      <c r="I8199" s="11"/>
      <c r="J8199" s="11"/>
      <c r="K8199" s="11"/>
      <c r="M8199" s="11"/>
      <c r="N8199" s="13"/>
      <c r="O8199" s="9"/>
      <c r="P8199" s="27"/>
      <c r="Q8199" s="29"/>
      <c r="R8199" s="29"/>
      <c r="S8199" s="27"/>
    </row>
    <row r="8200" spans="1:19" s="14" customFormat="1" x14ac:dyDescent="0.3">
      <c r="A8200" s="11"/>
      <c r="B8200" s="11"/>
      <c r="C8200" s="97"/>
      <c r="D8200" s="11"/>
      <c r="E8200" s="11"/>
      <c r="F8200" s="13"/>
      <c r="G8200" s="13"/>
      <c r="H8200" s="91"/>
      <c r="I8200" s="11"/>
      <c r="J8200" s="11"/>
      <c r="K8200" s="11"/>
      <c r="M8200" s="11"/>
      <c r="N8200" s="13"/>
      <c r="O8200" s="9"/>
      <c r="P8200" s="27"/>
      <c r="Q8200" s="29"/>
      <c r="R8200" s="29"/>
      <c r="S8200" s="27"/>
    </row>
    <row r="8201" spans="1:19" s="14" customFormat="1" x14ac:dyDescent="0.3">
      <c r="A8201" s="11"/>
      <c r="B8201" s="11"/>
      <c r="C8201" s="97"/>
      <c r="D8201" s="11"/>
      <c r="E8201" s="11"/>
      <c r="F8201" s="13"/>
      <c r="G8201" s="13"/>
      <c r="H8201" s="91"/>
      <c r="I8201" s="11"/>
      <c r="J8201" s="11"/>
      <c r="K8201" s="11"/>
      <c r="M8201" s="11"/>
      <c r="N8201" s="13"/>
      <c r="O8201" s="9"/>
      <c r="P8201" s="27"/>
      <c r="Q8201" s="29"/>
      <c r="R8201" s="29"/>
      <c r="S8201" s="27"/>
    </row>
    <row r="8202" spans="1:19" s="14" customFormat="1" x14ac:dyDescent="0.3">
      <c r="A8202" s="11"/>
      <c r="B8202" s="11"/>
      <c r="C8202" s="97"/>
      <c r="D8202" s="11"/>
      <c r="E8202" s="11"/>
      <c r="F8202" s="13"/>
      <c r="G8202" s="13"/>
      <c r="H8202" s="91"/>
      <c r="I8202" s="11"/>
      <c r="J8202" s="11"/>
      <c r="K8202" s="11"/>
      <c r="M8202" s="11"/>
      <c r="N8202" s="13"/>
      <c r="O8202" s="9"/>
      <c r="P8202" s="27"/>
      <c r="Q8202" s="29"/>
      <c r="R8202" s="29"/>
      <c r="S8202" s="27"/>
    </row>
    <row r="8203" spans="1:19" s="14" customFormat="1" x14ac:dyDescent="0.3">
      <c r="A8203" s="11"/>
      <c r="B8203" s="11"/>
      <c r="C8203" s="97"/>
      <c r="D8203" s="11"/>
      <c r="E8203" s="11"/>
      <c r="F8203" s="13"/>
      <c r="G8203" s="13"/>
      <c r="H8203" s="91"/>
      <c r="I8203" s="11"/>
      <c r="J8203" s="11"/>
      <c r="K8203" s="11"/>
      <c r="M8203" s="11"/>
      <c r="N8203" s="13"/>
      <c r="O8203" s="9"/>
      <c r="P8203" s="27"/>
      <c r="Q8203" s="29"/>
      <c r="R8203" s="29"/>
      <c r="S8203" s="27"/>
    </row>
    <row r="8204" spans="1:19" s="14" customFormat="1" x14ac:dyDescent="0.3">
      <c r="A8204" s="11"/>
      <c r="B8204" s="11"/>
      <c r="C8204" s="97"/>
      <c r="D8204" s="11"/>
      <c r="E8204" s="11"/>
      <c r="F8204" s="13"/>
      <c r="G8204" s="13"/>
      <c r="H8204" s="91"/>
      <c r="I8204" s="11"/>
      <c r="J8204" s="11"/>
      <c r="K8204" s="11"/>
      <c r="M8204" s="11"/>
      <c r="N8204" s="13"/>
      <c r="O8204" s="9"/>
      <c r="P8204" s="27"/>
      <c r="Q8204" s="29"/>
      <c r="R8204" s="29"/>
      <c r="S8204" s="27"/>
    </row>
    <row r="8205" spans="1:19" s="14" customFormat="1" x14ac:dyDescent="0.3">
      <c r="A8205" s="11"/>
      <c r="B8205" s="11"/>
      <c r="C8205" s="97"/>
      <c r="D8205" s="11"/>
      <c r="E8205" s="11"/>
      <c r="F8205" s="13"/>
      <c r="G8205" s="13"/>
      <c r="H8205" s="91"/>
      <c r="I8205" s="11"/>
      <c r="J8205" s="11"/>
      <c r="K8205" s="11"/>
      <c r="M8205" s="11"/>
      <c r="N8205" s="13"/>
      <c r="O8205" s="9"/>
      <c r="P8205" s="27"/>
      <c r="Q8205" s="29"/>
      <c r="R8205" s="29"/>
      <c r="S8205" s="27"/>
    </row>
    <row r="8206" spans="1:19" s="14" customFormat="1" x14ac:dyDescent="0.3">
      <c r="A8206" s="11"/>
      <c r="B8206" s="11"/>
      <c r="C8206" s="97"/>
      <c r="D8206" s="11"/>
      <c r="E8206" s="11"/>
      <c r="F8206" s="13"/>
      <c r="G8206" s="13"/>
      <c r="H8206" s="91"/>
      <c r="I8206" s="11"/>
      <c r="J8206" s="11"/>
      <c r="K8206" s="11"/>
      <c r="M8206" s="11"/>
      <c r="N8206" s="13"/>
      <c r="O8206" s="9"/>
      <c r="P8206" s="27"/>
      <c r="Q8206" s="29"/>
      <c r="R8206" s="29"/>
      <c r="S8206" s="27"/>
    </row>
    <row r="8207" spans="1:19" s="14" customFormat="1" x14ac:dyDescent="0.3">
      <c r="A8207" s="11"/>
      <c r="B8207" s="11"/>
      <c r="C8207" s="97"/>
      <c r="D8207" s="11"/>
      <c r="E8207" s="11"/>
      <c r="F8207" s="13"/>
      <c r="G8207" s="13"/>
      <c r="H8207" s="91"/>
      <c r="I8207" s="11"/>
      <c r="J8207" s="11"/>
      <c r="K8207" s="11"/>
      <c r="M8207" s="11"/>
      <c r="N8207" s="13"/>
      <c r="O8207" s="9"/>
      <c r="P8207" s="27"/>
      <c r="Q8207" s="29"/>
      <c r="R8207" s="29"/>
      <c r="S8207" s="27"/>
    </row>
    <row r="8208" spans="1:19" s="14" customFormat="1" x14ac:dyDescent="0.3">
      <c r="A8208" s="11"/>
      <c r="B8208" s="11"/>
      <c r="C8208" s="97"/>
      <c r="D8208" s="11"/>
      <c r="E8208" s="11"/>
      <c r="F8208" s="13"/>
      <c r="G8208" s="13"/>
      <c r="H8208" s="91"/>
      <c r="I8208" s="11"/>
      <c r="J8208" s="11"/>
      <c r="K8208" s="11"/>
      <c r="M8208" s="11"/>
      <c r="N8208" s="13"/>
      <c r="O8208" s="9"/>
      <c r="P8208" s="27"/>
      <c r="Q8208" s="29"/>
      <c r="R8208" s="29"/>
      <c r="S8208" s="27"/>
    </row>
    <row r="8209" spans="1:19" s="14" customFormat="1" x14ac:dyDescent="0.3">
      <c r="A8209" s="11"/>
      <c r="B8209" s="11"/>
      <c r="C8209" s="97"/>
      <c r="D8209" s="11"/>
      <c r="E8209" s="11"/>
      <c r="F8209" s="13"/>
      <c r="G8209" s="13"/>
      <c r="H8209" s="91"/>
      <c r="I8209" s="11"/>
      <c r="J8209" s="11"/>
      <c r="K8209" s="11"/>
      <c r="M8209" s="11"/>
      <c r="N8209" s="13"/>
      <c r="O8209" s="9"/>
      <c r="P8209" s="27"/>
      <c r="Q8209" s="29"/>
      <c r="R8209" s="29"/>
      <c r="S8209" s="27"/>
    </row>
    <row r="8210" spans="1:19" s="14" customFormat="1" x14ac:dyDescent="0.3">
      <c r="A8210" s="11"/>
      <c r="B8210" s="11"/>
      <c r="C8210" s="97"/>
      <c r="D8210" s="11"/>
      <c r="E8210" s="11"/>
      <c r="F8210" s="13"/>
      <c r="G8210" s="13"/>
      <c r="H8210" s="91"/>
      <c r="I8210" s="11"/>
      <c r="J8210" s="11"/>
      <c r="K8210" s="11"/>
      <c r="M8210" s="11"/>
      <c r="N8210" s="13"/>
      <c r="O8210" s="9"/>
      <c r="P8210" s="27"/>
      <c r="Q8210" s="29"/>
      <c r="R8210" s="29"/>
      <c r="S8210" s="27"/>
    </row>
    <row r="8211" spans="1:19" s="14" customFormat="1" x14ac:dyDescent="0.3">
      <c r="A8211" s="11"/>
      <c r="B8211" s="11"/>
      <c r="C8211" s="97"/>
      <c r="D8211" s="11"/>
      <c r="E8211" s="11"/>
      <c r="F8211" s="13"/>
      <c r="G8211" s="13"/>
      <c r="H8211" s="91"/>
      <c r="I8211" s="11"/>
      <c r="J8211" s="11"/>
      <c r="K8211" s="11"/>
      <c r="M8211" s="11"/>
      <c r="N8211" s="13"/>
      <c r="O8211" s="9"/>
      <c r="P8211" s="27"/>
      <c r="Q8211" s="29"/>
      <c r="R8211" s="29"/>
      <c r="S8211" s="27"/>
    </row>
    <row r="8212" spans="1:19" s="14" customFormat="1" x14ac:dyDescent="0.3">
      <c r="A8212" s="11"/>
      <c r="B8212" s="11"/>
      <c r="C8212" s="97"/>
      <c r="D8212" s="11"/>
      <c r="E8212" s="11"/>
      <c r="F8212" s="13"/>
      <c r="G8212" s="13"/>
      <c r="H8212" s="91"/>
      <c r="I8212" s="11"/>
      <c r="J8212" s="11"/>
      <c r="K8212" s="11"/>
      <c r="M8212" s="11"/>
      <c r="N8212" s="13"/>
      <c r="O8212" s="9"/>
      <c r="P8212" s="27"/>
      <c r="Q8212" s="29"/>
      <c r="R8212" s="29"/>
      <c r="S8212" s="27"/>
    </row>
    <row r="8213" spans="1:19" s="14" customFormat="1" x14ac:dyDescent="0.3">
      <c r="A8213" s="11"/>
      <c r="B8213" s="11"/>
      <c r="C8213" s="97"/>
      <c r="D8213" s="11"/>
      <c r="E8213" s="11"/>
      <c r="F8213" s="13"/>
      <c r="G8213" s="13"/>
      <c r="H8213" s="91"/>
      <c r="I8213" s="11"/>
      <c r="J8213" s="11"/>
      <c r="K8213" s="11"/>
      <c r="M8213" s="11"/>
      <c r="N8213" s="13"/>
      <c r="O8213" s="9"/>
      <c r="P8213" s="27"/>
      <c r="Q8213" s="29"/>
      <c r="R8213" s="29"/>
      <c r="S8213" s="27"/>
    </row>
    <row r="8214" spans="1:19" s="14" customFormat="1" x14ac:dyDescent="0.3">
      <c r="A8214" s="11"/>
      <c r="B8214" s="11"/>
      <c r="C8214" s="97"/>
      <c r="D8214" s="11"/>
      <c r="E8214" s="11"/>
      <c r="F8214" s="13"/>
      <c r="G8214" s="13"/>
      <c r="H8214" s="91"/>
      <c r="I8214" s="11"/>
      <c r="J8214" s="11"/>
      <c r="K8214" s="11"/>
      <c r="M8214" s="11"/>
      <c r="N8214" s="13"/>
      <c r="O8214" s="9"/>
      <c r="P8214" s="27"/>
      <c r="Q8214" s="29"/>
      <c r="R8214" s="29"/>
      <c r="S8214" s="27"/>
    </row>
    <row r="8215" spans="1:19" s="14" customFormat="1" x14ac:dyDescent="0.3">
      <c r="A8215" s="11"/>
      <c r="B8215" s="11"/>
      <c r="C8215" s="97"/>
      <c r="D8215" s="11"/>
      <c r="E8215" s="11"/>
      <c r="F8215" s="13"/>
      <c r="G8215" s="13"/>
      <c r="H8215" s="91"/>
      <c r="I8215" s="11"/>
      <c r="J8215" s="11"/>
      <c r="K8215" s="11"/>
      <c r="M8215" s="11"/>
      <c r="N8215" s="13"/>
      <c r="O8215" s="9"/>
      <c r="P8215" s="27"/>
      <c r="Q8215" s="29"/>
      <c r="R8215" s="29"/>
      <c r="S8215" s="27"/>
    </row>
    <row r="8216" spans="1:19" s="14" customFormat="1" x14ac:dyDescent="0.3">
      <c r="A8216" s="11"/>
      <c r="B8216" s="11"/>
      <c r="C8216" s="97"/>
      <c r="D8216" s="11"/>
      <c r="E8216" s="11"/>
      <c r="F8216" s="13"/>
      <c r="G8216" s="13"/>
      <c r="H8216" s="91"/>
      <c r="I8216" s="11"/>
      <c r="J8216" s="11"/>
      <c r="K8216" s="11"/>
      <c r="M8216" s="11"/>
      <c r="N8216" s="13"/>
      <c r="O8216" s="9"/>
      <c r="P8216" s="27"/>
      <c r="Q8216" s="29"/>
      <c r="R8216" s="29"/>
      <c r="S8216" s="27"/>
    </row>
    <row r="8217" spans="1:19" s="14" customFormat="1" x14ac:dyDescent="0.3">
      <c r="A8217" s="11"/>
      <c r="B8217" s="11"/>
      <c r="C8217" s="97"/>
      <c r="D8217" s="11"/>
      <c r="E8217" s="11"/>
      <c r="F8217" s="13"/>
      <c r="G8217" s="13"/>
      <c r="H8217" s="91"/>
      <c r="I8217" s="11"/>
      <c r="J8217" s="11"/>
      <c r="K8217" s="11"/>
      <c r="M8217" s="11"/>
      <c r="N8217" s="13"/>
      <c r="O8217" s="9"/>
      <c r="P8217" s="27"/>
      <c r="Q8217" s="29"/>
      <c r="R8217" s="29"/>
      <c r="S8217" s="27"/>
    </row>
    <row r="8218" spans="1:19" s="14" customFormat="1" x14ac:dyDescent="0.3">
      <c r="A8218" s="11"/>
      <c r="B8218" s="11"/>
      <c r="C8218" s="97"/>
      <c r="D8218" s="11"/>
      <c r="E8218" s="11"/>
      <c r="F8218" s="13"/>
      <c r="G8218" s="13"/>
      <c r="H8218" s="91"/>
      <c r="I8218" s="11"/>
      <c r="J8218" s="11"/>
      <c r="K8218" s="11"/>
      <c r="M8218" s="11"/>
      <c r="N8218" s="13"/>
      <c r="O8218" s="9"/>
      <c r="P8218" s="27"/>
      <c r="Q8218" s="29"/>
      <c r="R8218" s="29"/>
      <c r="S8218" s="27"/>
    </row>
    <row r="8219" spans="1:19" s="14" customFormat="1" x14ac:dyDescent="0.3">
      <c r="A8219" s="11"/>
      <c r="B8219" s="11"/>
      <c r="C8219" s="97"/>
      <c r="D8219" s="11"/>
      <c r="E8219" s="11"/>
      <c r="F8219" s="13"/>
      <c r="G8219" s="13"/>
      <c r="H8219" s="91"/>
      <c r="I8219" s="11"/>
      <c r="J8219" s="11"/>
      <c r="K8219" s="11"/>
      <c r="M8219" s="11"/>
      <c r="N8219" s="13"/>
      <c r="O8219" s="9"/>
      <c r="P8219" s="27"/>
      <c r="Q8219" s="29"/>
      <c r="R8219" s="29"/>
      <c r="S8219" s="27"/>
    </row>
    <row r="8220" spans="1:19" s="14" customFormat="1" x14ac:dyDescent="0.3">
      <c r="A8220" s="11"/>
      <c r="B8220" s="11"/>
      <c r="C8220" s="97"/>
      <c r="D8220" s="11"/>
      <c r="E8220" s="11"/>
      <c r="F8220" s="13"/>
      <c r="G8220" s="13"/>
      <c r="H8220" s="91"/>
      <c r="I8220" s="11"/>
      <c r="J8220" s="11"/>
      <c r="K8220" s="11"/>
      <c r="M8220" s="11"/>
      <c r="N8220" s="13"/>
      <c r="O8220" s="9"/>
      <c r="P8220" s="27"/>
      <c r="Q8220" s="29"/>
      <c r="R8220" s="29"/>
      <c r="S8220" s="27"/>
    </row>
    <row r="8221" spans="1:19" s="14" customFormat="1" x14ac:dyDescent="0.3">
      <c r="A8221" s="11"/>
      <c r="B8221" s="11"/>
      <c r="C8221" s="97"/>
      <c r="D8221" s="11"/>
      <c r="E8221" s="11"/>
      <c r="F8221" s="13"/>
      <c r="G8221" s="13"/>
      <c r="H8221" s="91"/>
      <c r="I8221" s="11"/>
      <c r="J8221" s="11"/>
      <c r="K8221" s="11"/>
      <c r="M8221" s="11"/>
      <c r="N8221" s="13"/>
      <c r="O8221" s="9"/>
      <c r="P8221" s="27"/>
      <c r="Q8221" s="29"/>
      <c r="R8221" s="29"/>
      <c r="S8221" s="27"/>
    </row>
    <row r="8222" spans="1:19" s="14" customFormat="1" x14ac:dyDescent="0.3">
      <c r="A8222" s="11"/>
      <c r="B8222" s="11"/>
      <c r="C8222" s="97"/>
      <c r="D8222" s="11"/>
      <c r="E8222" s="11"/>
      <c r="F8222" s="13"/>
      <c r="G8222" s="13"/>
      <c r="H8222" s="91"/>
      <c r="I8222" s="11"/>
      <c r="J8222" s="11"/>
      <c r="K8222" s="11"/>
      <c r="M8222" s="11"/>
      <c r="N8222" s="13"/>
      <c r="O8222" s="9"/>
      <c r="P8222" s="27"/>
      <c r="Q8222" s="29"/>
      <c r="R8222" s="29"/>
      <c r="S8222" s="27"/>
    </row>
    <row r="8223" spans="1:19" s="14" customFormat="1" x14ac:dyDescent="0.3">
      <c r="A8223" s="11"/>
      <c r="B8223" s="11"/>
      <c r="C8223" s="97"/>
      <c r="D8223" s="11"/>
      <c r="E8223" s="11"/>
      <c r="F8223" s="13"/>
      <c r="G8223" s="13"/>
      <c r="H8223" s="91"/>
      <c r="I8223" s="11"/>
      <c r="J8223" s="11"/>
      <c r="K8223" s="11"/>
      <c r="M8223" s="11"/>
      <c r="N8223" s="13"/>
      <c r="O8223" s="9"/>
      <c r="P8223" s="27"/>
      <c r="Q8223" s="29"/>
      <c r="R8223" s="29"/>
      <c r="S8223" s="27"/>
    </row>
    <row r="8224" spans="1:19" s="14" customFormat="1" x14ac:dyDescent="0.3">
      <c r="A8224" s="11"/>
      <c r="B8224" s="11"/>
      <c r="C8224" s="97"/>
      <c r="D8224" s="11"/>
      <c r="E8224" s="11"/>
      <c r="F8224" s="13"/>
      <c r="G8224" s="13"/>
      <c r="H8224" s="91"/>
      <c r="I8224" s="11"/>
      <c r="J8224" s="11"/>
      <c r="K8224" s="11"/>
      <c r="M8224" s="11"/>
      <c r="N8224" s="13"/>
      <c r="O8224" s="9"/>
      <c r="P8224" s="27"/>
      <c r="Q8224" s="29"/>
      <c r="R8224" s="29"/>
      <c r="S8224" s="27"/>
    </row>
    <row r="8225" spans="1:19" s="14" customFormat="1" x14ac:dyDescent="0.3">
      <c r="A8225" s="11"/>
      <c r="B8225" s="11"/>
      <c r="C8225" s="97"/>
      <c r="D8225" s="11"/>
      <c r="E8225" s="11"/>
      <c r="F8225" s="13"/>
      <c r="G8225" s="13"/>
      <c r="H8225" s="91"/>
      <c r="I8225" s="11"/>
      <c r="J8225" s="11"/>
      <c r="K8225" s="11"/>
      <c r="M8225" s="11"/>
      <c r="N8225" s="13"/>
      <c r="O8225" s="9"/>
      <c r="P8225" s="27"/>
      <c r="Q8225" s="29"/>
      <c r="R8225" s="29"/>
      <c r="S8225" s="27"/>
    </row>
    <row r="8226" spans="1:19" s="14" customFormat="1" x14ac:dyDescent="0.3">
      <c r="A8226" s="11"/>
      <c r="B8226" s="11"/>
      <c r="C8226" s="97"/>
      <c r="D8226" s="11"/>
      <c r="E8226" s="11"/>
      <c r="F8226" s="13"/>
      <c r="G8226" s="13"/>
      <c r="H8226" s="91"/>
      <c r="I8226" s="11"/>
      <c r="J8226" s="11"/>
      <c r="K8226" s="11"/>
      <c r="M8226" s="11"/>
      <c r="N8226" s="13"/>
      <c r="O8226" s="9"/>
      <c r="P8226" s="27"/>
      <c r="Q8226" s="29"/>
      <c r="R8226" s="29"/>
      <c r="S8226" s="27"/>
    </row>
    <row r="8227" spans="1:19" s="14" customFormat="1" x14ac:dyDescent="0.3">
      <c r="A8227" s="11"/>
      <c r="B8227" s="11"/>
      <c r="C8227" s="97"/>
      <c r="D8227" s="11"/>
      <c r="E8227" s="11"/>
      <c r="F8227" s="13"/>
      <c r="G8227" s="13"/>
      <c r="H8227" s="91"/>
      <c r="I8227" s="11"/>
      <c r="J8227" s="11"/>
      <c r="K8227" s="11"/>
      <c r="M8227" s="11"/>
      <c r="N8227" s="13"/>
      <c r="O8227" s="9"/>
      <c r="P8227" s="27"/>
      <c r="Q8227" s="29"/>
      <c r="R8227" s="29"/>
      <c r="S8227" s="27"/>
    </row>
    <row r="8228" spans="1:19" s="14" customFormat="1" x14ac:dyDescent="0.3">
      <c r="A8228" s="11"/>
      <c r="B8228" s="11"/>
      <c r="C8228" s="97"/>
      <c r="D8228" s="11"/>
      <c r="E8228" s="11"/>
      <c r="F8228" s="13"/>
      <c r="G8228" s="13"/>
      <c r="H8228" s="91"/>
      <c r="I8228" s="11"/>
      <c r="J8228" s="11"/>
      <c r="K8228" s="11"/>
      <c r="M8228" s="11"/>
      <c r="N8228" s="13"/>
      <c r="O8228" s="9"/>
      <c r="P8228" s="27"/>
      <c r="Q8228" s="29"/>
      <c r="R8228" s="29"/>
      <c r="S8228" s="27"/>
    </row>
    <row r="8229" spans="1:19" s="14" customFormat="1" x14ac:dyDescent="0.3">
      <c r="A8229" s="11"/>
      <c r="B8229" s="11"/>
      <c r="C8229" s="97"/>
      <c r="D8229" s="11"/>
      <c r="E8229" s="11"/>
      <c r="F8229" s="13"/>
      <c r="G8229" s="13"/>
      <c r="H8229" s="91"/>
      <c r="I8229" s="11"/>
      <c r="J8229" s="11"/>
      <c r="K8229" s="11"/>
      <c r="M8229" s="11"/>
      <c r="N8229" s="13"/>
      <c r="O8229" s="9"/>
      <c r="P8229" s="27"/>
      <c r="Q8229" s="29"/>
      <c r="R8229" s="29"/>
      <c r="S8229" s="27"/>
    </row>
    <row r="8230" spans="1:19" s="14" customFormat="1" x14ac:dyDescent="0.3">
      <c r="A8230" s="11"/>
      <c r="B8230" s="11"/>
      <c r="C8230" s="97"/>
      <c r="D8230" s="11"/>
      <c r="E8230" s="11"/>
      <c r="F8230" s="13"/>
      <c r="G8230" s="13"/>
      <c r="H8230" s="91"/>
      <c r="I8230" s="11"/>
      <c r="J8230" s="11"/>
      <c r="K8230" s="11"/>
      <c r="M8230" s="11"/>
      <c r="N8230" s="13"/>
      <c r="O8230" s="9"/>
      <c r="P8230" s="27"/>
      <c r="Q8230" s="29"/>
      <c r="R8230" s="29"/>
      <c r="S8230" s="27"/>
    </row>
    <row r="8231" spans="1:19" s="14" customFormat="1" x14ac:dyDescent="0.3">
      <c r="A8231" s="11"/>
      <c r="B8231" s="11"/>
      <c r="C8231" s="97"/>
      <c r="D8231" s="11"/>
      <c r="E8231" s="11"/>
      <c r="F8231" s="13"/>
      <c r="G8231" s="13"/>
      <c r="H8231" s="91"/>
      <c r="I8231" s="11"/>
      <c r="J8231" s="11"/>
      <c r="K8231" s="11"/>
      <c r="M8231" s="11"/>
      <c r="N8231" s="13"/>
      <c r="O8231" s="9"/>
      <c r="P8231" s="27"/>
      <c r="Q8231" s="29"/>
      <c r="R8231" s="29"/>
      <c r="S8231" s="27"/>
    </row>
    <row r="8232" spans="1:19" s="14" customFormat="1" x14ac:dyDescent="0.3">
      <c r="A8232" s="11"/>
      <c r="B8232" s="11"/>
      <c r="C8232" s="97"/>
      <c r="D8232" s="11"/>
      <c r="E8232" s="11"/>
      <c r="F8232" s="13"/>
      <c r="G8232" s="13"/>
      <c r="H8232" s="91"/>
      <c r="I8232" s="11"/>
      <c r="J8232" s="11"/>
      <c r="K8232" s="11"/>
      <c r="M8232" s="11"/>
      <c r="N8232" s="13"/>
      <c r="O8232" s="9"/>
      <c r="P8232" s="27"/>
      <c r="Q8232" s="29"/>
      <c r="R8232" s="29"/>
      <c r="S8232" s="27"/>
    </row>
    <row r="8233" spans="1:19" s="14" customFormat="1" x14ac:dyDescent="0.3">
      <c r="A8233" s="11"/>
      <c r="B8233" s="11"/>
      <c r="C8233" s="97"/>
      <c r="D8233" s="11"/>
      <c r="E8233" s="11"/>
      <c r="F8233" s="13"/>
      <c r="G8233" s="13"/>
      <c r="H8233" s="91"/>
      <c r="I8233" s="11"/>
      <c r="J8233" s="11"/>
      <c r="K8233" s="11"/>
      <c r="M8233" s="11"/>
      <c r="N8233" s="13"/>
      <c r="O8233" s="9"/>
      <c r="P8233" s="27"/>
      <c r="Q8233" s="29"/>
      <c r="R8233" s="29"/>
      <c r="S8233" s="27"/>
    </row>
    <row r="8234" spans="1:19" s="14" customFormat="1" x14ac:dyDescent="0.3">
      <c r="A8234" s="11"/>
      <c r="B8234" s="11"/>
      <c r="C8234" s="97"/>
      <c r="D8234" s="11"/>
      <c r="E8234" s="11"/>
      <c r="F8234" s="13"/>
      <c r="G8234" s="13"/>
      <c r="H8234" s="91"/>
      <c r="I8234" s="11"/>
      <c r="J8234" s="11"/>
      <c r="K8234" s="11"/>
      <c r="M8234" s="11"/>
      <c r="N8234" s="13"/>
      <c r="O8234" s="9"/>
      <c r="P8234" s="27"/>
      <c r="Q8234" s="29"/>
      <c r="R8234" s="29"/>
      <c r="S8234" s="27"/>
    </row>
    <row r="8235" spans="1:19" s="14" customFormat="1" x14ac:dyDescent="0.3">
      <c r="A8235" s="11"/>
      <c r="B8235" s="11"/>
      <c r="C8235" s="97"/>
      <c r="D8235" s="11"/>
      <c r="E8235" s="11"/>
      <c r="F8235" s="13"/>
      <c r="G8235" s="13"/>
      <c r="H8235" s="91"/>
      <c r="I8235" s="11"/>
      <c r="J8235" s="11"/>
      <c r="K8235" s="11"/>
      <c r="M8235" s="11"/>
      <c r="N8235" s="13"/>
      <c r="O8235" s="9"/>
      <c r="P8235" s="27"/>
      <c r="Q8235" s="29"/>
      <c r="R8235" s="29"/>
      <c r="S8235" s="27"/>
    </row>
    <row r="8236" spans="1:19" s="14" customFormat="1" x14ac:dyDescent="0.3">
      <c r="A8236" s="11"/>
      <c r="B8236" s="11"/>
      <c r="C8236" s="97"/>
      <c r="D8236" s="11"/>
      <c r="E8236" s="11"/>
      <c r="F8236" s="13"/>
      <c r="G8236" s="13"/>
      <c r="H8236" s="91"/>
      <c r="I8236" s="11"/>
      <c r="J8236" s="11"/>
      <c r="K8236" s="11"/>
      <c r="M8236" s="11"/>
      <c r="N8236" s="13"/>
      <c r="O8236" s="9"/>
      <c r="P8236" s="27"/>
      <c r="Q8236" s="29"/>
      <c r="R8236" s="29"/>
      <c r="S8236" s="27"/>
    </row>
    <row r="8237" spans="1:19" s="14" customFormat="1" x14ac:dyDescent="0.3">
      <c r="A8237" s="11"/>
      <c r="B8237" s="11"/>
      <c r="C8237" s="97"/>
      <c r="D8237" s="11"/>
      <c r="E8237" s="11"/>
      <c r="F8237" s="13"/>
      <c r="G8237" s="13"/>
      <c r="H8237" s="91"/>
      <c r="I8237" s="11"/>
      <c r="J8237" s="11"/>
      <c r="K8237" s="11"/>
      <c r="M8237" s="11"/>
      <c r="N8237" s="13"/>
      <c r="O8237" s="9"/>
      <c r="P8237" s="27"/>
      <c r="Q8237" s="29"/>
      <c r="R8237" s="29"/>
      <c r="S8237" s="27"/>
    </row>
    <row r="8238" spans="1:19" s="14" customFormat="1" x14ac:dyDescent="0.3">
      <c r="A8238" s="11"/>
      <c r="B8238" s="11"/>
      <c r="C8238" s="97"/>
      <c r="D8238" s="11"/>
      <c r="E8238" s="11"/>
      <c r="F8238" s="13"/>
      <c r="G8238" s="13"/>
      <c r="H8238" s="91"/>
      <c r="I8238" s="11"/>
      <c r="J8238" s="11"/>
      <c r="K8238" s="11"/>
      <c r="M8238" s="11"/>
      <c r="N8238" s="13"/>
      <c r="O8238" s="9"/>
      <c r="P8238" s="27"/>
      <c r="Q8238" s="29"/>
      <c r="R8238" s="29"/>
      <c r="S8238" s="27"/>
    </row>
    <row r="8239" spans="1:19" s="14" customFormat="1" x14ac:dyDescent="0.3">
      <c r="A8239" s="11"/>
      <c r="B8239" s="11"/>
      <c r="C8239" s="97"/>
      <c r="D8239" s="11"/>
      <c r="E8239" s="11"/>
      <c r="F8239" s="13"/>
      <c r="G8239" s="13"/>
      <c r="H8239" s="91"/>
      <c r="I8239" s="11"/>
      <c r="J8239" s="11"/>
      <c r="K8239" s="11"/>
      <c r="M8239" s="11"/>
      <c r="N8239" s="13"/>
      <c r="O8239" s="9"/>
      <c r="P8239" s="27"/>
      <c r="Q8239" s="29"/>
      <c r="R8239" s="29"/>
      <c r="S8239" s="27"/>
    </row>
    <row r="8240" spans="1:19" s="14" customFormat="1" x14ac:dyDescent="0.3">
      <c r="A8240" s="11"/>
      <c r="B8240" s="11"/>
      <c r="C8240" s="97"/>
      <c r="D8240" s="11"/>
      <c r="E8240" s="11"/>
      <c r="F8240" s="13"/>
      <c r="G8240" s="13"/>
      <c r="H8240" s="91"/>
      <c r="I8240" s="11"/>
      <c r="J8240" s="11"/>
      <c r="K8240" s="11"/>
      <c r="M8240" s="11"/>
      <c r="N8240" s="13"/>
      <c r="O8240" s="9"/>
      <c r="P8240" s="27"/>
      <c r="Q8240" s="29"/>
      <c r="R8240" s="29"/>
      <c r="S8240" s="27"/>
    </row>
    <row r="8241" spans="1:19" s="14" customFormat="1" x14ac:dyDescent="0.3">
      <c r="A8241" s="11"/>
      <c r="B8241" s="11"/>
      <c r="C8241" s="97"/>
      <c r="D8241" s="11"/>
      <c r="E8241" s="11"/>
      <c r="F8241" s="13"/>
      <c r="G8241" s="13"/>
      <c r="H8241" s="91"/>
      <c r="I8241" s="11"/>
      <c r="J8241" s="11"/>
      <c r="K8241" s="11"/>
      <c r="M8241" s="11"/>
      <c r="N8241" s="13"/>
      <c r="O8241" s="9"/>
      <c r="P8241" s="27"/>
      <c r="Q8241" s="29"/>
      <c r="R8241" s="29"/>
      <c r="S8241" s="27"/>
    </row>
    <row r="8242" spans="1:19" s="14" customFormat="1" x14ac:dyDescent="0.3">
      <c r="A8242" s="11"/>
      <c r="B8242" s="11"/>
      <c r="C8242" s="97"/>
      <c r="D8242" s="11"/>
      <c r="E8242" s="11"/>
      <c r="F8242" s="13"/>
      <c r="G8242" s="13"/>
      <c r="H8242" s="91"/>
      <c r="I8242" s="11"/>
      <c r="J8242" s="11"/>
      <c r="K8242" s="11"/>
      <c r="M8242" s="11"/>
      <c r="N8242" s="13"/>
      <c r="O8242" s="9"/>
      <c r="P8242" s="27"/>
      <c r="Q8242" s="29"/>
      <c r="R8242" s="29"/>
      <c r="S8242" s="27"/>
    </row>
    <row r="8243" spans="1:19" s="14" customFormat="1" x14ac:dyDescent="0.3">
      <c r="A8243" s="11"/>
      <c r="B8243" s="11"/>
      <c r="C8243" s="97"/>
      <c r="D8243" s="11"/>
      <c r="E8243" s="11"/>
      <c r="F8243" s="13"/>
      <c r="G8243" s="13"/>
      <c r="H8243" s="91"/>
      <c r="I8243" s="11"/>
      <c r="J8243" s="11"/>
      <c r="K8243" s="11"/>
      <c r="M8243" s="11"/>
      <c r="N8243" s="13"/>
      <c r="O8243" s="9"/>
      <c r="P8243" s="27"/>
      <c r="Q8243" s="29"/>
      <c r="R8243" s="29"/>
      <c r="S8243" s="27"/>
    </row>
    <row r="8244" spans="1:19" s="14" customFormat="1" x14ac:dyDescent="0.3">
      <c r="A8244" s="11"/>
      <c r="B8244" s="11"/>
      <c r="C8244" s="97"/>
      <c r="D8244" s="11"/>
      <c r="E8244" s="11"/>
      <c r="F8244" s="13"/>
      <c r="G8244" s="13"/>
      <c r="H8244" s="91"/>
      <c r="I8244" s="11"/>
      <c r="J8244" s="11"/>
      <c r="K8244" s="11"/>
      <c r="M8244" s="11"/>
      <c r="N8244" s="13"/>
      <c r="O8244" s="9"/>
      <c r="P8244" s="27"/>
      <c r="Q8244" s="29"/>
      <c r="R8244" s="29"/>
      <c r="S8244" s="27"/>
    </row>
    <row r="8245" spans="1:19" s="14" customFormat="1" x14ac:dyDescent="0.3">
      <c r="A8245" s="11"/>
      <c r="B8245" s="11"/>
      <c r="C8245" s="97"/>
      <c r="D8245" s="11"/>
      <c r="E8245" s="11"/>
      <c r="F8245" s="13"/>
      <c r="G8245" s="13"/>
      <c r="H8245" s="91"/>
      <c r="I8245" s="11"/>
      <c r="J8245" s="11"/>
      <c r="K8245" s="11"/>
      <c r="M8245" s="11"/>
      <c r="N8245" s="13"/>
      <c r="O8245" s="9"/>
      <c r="P8245" s="27"/>
      <c r="Q8245" s="29"/>
      <c r="R8245" s="29"/>
      <c r="S8245" s="27"/>
    </row>
    <row r="8246" spans="1:19" s="14" customFormat="1" x14ac:dyDescent="0.3">
      <c r="A8246" s="11"/>
      <c r="B8246" s="11"/>
      <c r="C8246" s="97"/>
      <c r="D8246" s="11"/>
      <c r="E8246" s="11"/>
      <c r="F8246" s="13"/>
      <c r="G8246" s="13"/>
      <c r="H8246" s="91"/>
      <c r="I8246" s="11"/>
      <c r="J8246" s="11"/>
      <c r="K8246" s="11"/>
      <c r="M8246" s="11"/>
      <c r="N8246" s="13"/>
      <c r="O8246" s="9"/>
      <c r="P8246" s="27"/>
      <c r="Q8246" s="29"/>
      <c r="R8246" s="29"/>
      <c r="S8246" s="27"/>
    </row>
    <row r="8247" spans="1:19" s="14" customFormat="1" x14ac:dyDescent="0.3">
      <c r="A8247" s="11"/>
      <c r="B8247" s="11"/>
      <c r="C8247" s="97"/>
      <c r="D8247" s="11"/>
      <c r="E8247" s="11"/>
      <c r="F8247" s="13"/>
      <c r="G8247" s="13"/>
      <c r="H8247" s="91"/>
      <c r="I8247" s="11"/>
      <c r="J8247" s="11"/>
      <c r="K8247" s="11"/>
      <c r="M8247" s="11"/>
      <c r="N8247" s="13"/>
      <c r="O8247" s="9"/>
      <c r="P8247" s="27"/>
      <c r="Q8247" s="29"/>
      <c r="R8247" s="29"/>
      <c r="S8247" s="27"/>
    </row>
    <row r="8248" spans="1:19" s="14" customFormat="1" x14ac:dyDescent="0.3">
      <c r="A8248" s="11"/>
      <c r="B8248" s="11"/>
      <c r="C8248" s="97"/>
      <c r="D8248" s="11"/>
      <c r="E8248" s="11"/>
      <c r="F8248" s="13"/>
      <c r="G8248" s="13"/>
      <c r="H8248" s="91"/>
      <c r="I8248" s="11"/>
      <c r="J8248" s="11"/>
      <c r="K8248" s="11"/>
      <c r="M8248" s="11"/>
      <c r="N8248" s="13"/>
      <c r="O8248" s="9"/>
      <c r="P8248" s="27"/>
      <c r="Q8248" s="29"/>
      <c r="R8248" s="29"/>
      <c r="S8248" s="27"/>
    </row>
    <row r="8249" spans="1:19" s="14" customFormat="1" x14ac:dyDescent="0.3">
      <c r="A8249" s="11"/>
      <c r="B8249" s="11"/>
      <c r="C8249" s="97"/>
      <c r="D8249" s="11"/>
      <c r="E8249" s="11"/>
      <c r="F8249" s="13"/>
      <c r="G8249" s="13"/>
      <c r="H8249" s="91"/>
      <c r="I8249" s="11"/>
      <c r="J8249" s="11"/>
      <c r="K8249" s="11"/>
      <c r="M8249" s="11"/>
      <c r="N8249" s="13"/>
      <c r="O8249" s="9"/>
      <c r="P8249" s="27"/>
      <c r="Q8249" s="29"/>
      <c r="R8249" s="29"/>
      <c r="S8249" s="27"/>
    </row>
    <row r="8250" spans="1:19" s="14" customFormat="1" x14ac:dyDescent="0.3">
      <c r="A8250" s="11"/>
      <c r="B8250" s="11"/>
      <c r="C8250" s="97"/>
      <c r="D8250" s="11"/>
      <c r="E8250" s="11"/>
      <c r="F8250" s="13"/>
      <c r="G8250" s="13"/>
      <c r="H8250" s="91"/>
      <c r="I8250" s="11"/>
      <c r="J8250" s="11"/>
      <c r="K8250" s="11"/>
      <c r="M8250" s="11"/>
      <c r="N8250" s="13"/>
      <c r="O8250" s="9"/>
      <c r="P8250" s="27"/>
      <c r="Q8250" s="29"/>
      <c r="R8250" s="29"/>
      <c r="S8250" s="27"/>
    </row>
    <row r="8251" spans="1:19" s="14" customFormat="1" x14ac:dyDescent="0.3">
      <c r="A8251" s="11"/>
      <c r="B8251" s="11"/>
      <c r="C8251" s="97"/>
      <c r="D8251" s="11"/>
      <c r="E8251" s="11"/>
      <c r="F8251" s="13"/>
      <c r="G8251" s="13"/>
      <c r="H8251" s="91"/>
      <c r="I8251" s="11"/>
      <c r="J8251" s="11"/>
      <c r="K8251" s="11"/>
      <c r="M8251" s="11"/>
      <c r="N8251" s="13"/>
      <c r="O8251" s="9"/>
      <c r="P8251" s="27"/>
      <c r="Q8251" s="29"/>
      <c r="R8251" s="29"/>
      <c r="S8251" s="27"/>
    </row>
    <row r="8252" spans="1:19" s="14" customFormat="1" x14ac:dyDescent="0.3">
      <c r="A8252" s="11"/>
      <c r="B8252" s="11"/>
      <c r="C8252" s="97"/>
      <c r="D8252" s="11"/>
      <c r="E8252" s="11"/>
      <c r="F8252" s="13"/>
      <c r="G8252" s="13"/>
      <c r="H8252" s="91"/>
      <c r="I8252" s="11"/>
      <c r="J8252" s="11"/>
      <c r="K8252" s="11"/>
      <c r="M8252" s="11"/>
      <c r="N8252" s="13"/>
      <c r="O8252" s="9"/>
      <c r="P8252" s="27"/>
      <c r="Q8252" s="29"/>
      <c r="R8252" s="29"/>
      <c r="S8252" s="27"/>
    </row>
    <row r="8253" spans="1:19" s="14" customFormat="1" x14ac:dyDescent="0.3">
      <c r="A8253" s="11"/>
      <c r="B8253" s="11"/>
      <c r="C8253" s="97"/>
      <c r="D8253" s="11"/>
      <c r="E8253" s="11"/>
      <c r="F8253" s="13"/>
      <c r="G8253" s="13"/>
      <c r="H8253" s="91"/>
      <c r="I8253" s="11"/>
      <c r="J8253" s="11"/>
      <c r="K8253" s="11"/>
      <c r="M8253" s="11"/>
      <c r="N8253" s="13"/>
      <c r="O8253" s="9"/>
      <c r="P8253" s="27"/>
      <c r="Q8253" s="29"/>
      <c r="R8253" s="29"/>
      <c r="S8253" s="27"/>
    </row>
    <row r="8254" spans="1:19" s="14" customFormat="1" x14ac:dyDescent="0.3">
      <c r="A8254" s="11"/>
      <c r="B8254" s="11"/>
      <c r="C8254" s="97"/>
      <c r="D8254" s="11"/>
      <c r="E8254" s="11"/>
      <c r="F8254" s="13"/>
      <c r="G8254" s="13"/>
      <c r="H8254" s="91"/>
      <c r="I8254" s="11"/>
      <c r="J8254" s="11"/>
      <c r="K8254" s="11"/>
      <c r="M8254" s="11"/>
      <c r="N8254" s="13"/>
      <c r="O8254" s="9"/>
      <c r="P8254" s="27"/>
      <c r="Q8254" s="29"/>
      <c r="R8254" s="29"/>
      <c r="S8254" s="27"/>
    </row>
    <row r="8255" spans="1:19" s="14" customFormat="1" x14ac:dyDescent="0.3">
      <c r="A8255" s="11"/>
      <c r="B8255" s="11"/>
      <c r="C8255" s="97"/>
      <c r="D8255" s="11"/>
      <c r="E8255" s="11"/>
      <c r="F8255" s="13"/>
      <c r="G8255" s="13"/>
      <c r="H8255" s="91"/>
      <c r="I8255" s="11"/>
      <c r="J8255" s="11"/>
      <c r="K8255" s="11"/>
      <c r="M8255" s="11"/>
      <c r="N8255" s="13"/>
      <c r="O8255" s="9"/>
      <c r="P8255" s="27"/>
      <c r="Q8255" s="29"/>
      <c r="R8255" s="29"/>
      <c r="S8255" s="27"/>
    </row>
    <row r="8256" spans="1:19" s="14" customFormat="1" x14ac:dyDescent="0.3">
      <c r="A8256" s="11"/>
      <c r="B8256" s="11"/>
      <c r="C8256" s="97"/>
      <c r="D8256" s="11"/>
      <c r="E8256" s="11"/>
      <c r="F8256" s="13"/>
      <c r="G8256" s="13"/>
      <c r="H8256" s="91"/>
      <c r="I8256" s="11"/>
      <c r="J8256" s="11"/>
      <c r="K8256" s="11"/>
      <c r="M8256" s="11"/>
      <c r="N8256" s="13"/>
      <c r="O8256" s="9"/>
      <c r="P8256" s="27"/>
      <c r="Q8256" s="29"/>
      <c r="R8256" s="29"/>
      <c r="S8256" s="27"/>
    </row>
    <row r="8257" spans="1:19" s="14" customFormat="1" x14ac:dyDescent="0.3">
      <c r="A8257" s="11"/>
      <c r="B8257" s="11"/>
      <c r="C8257" s="97"/>
      <c r="D8257" s="11"/>
      <c r="E8257" s="11"/>
      <c r="F8257" s="13"/>
      <c r="G8257" s="13"/>
      <c r="H8257" s="91"/>
      <c r="I8257" s="11"/>
      <c r="J8257" s="11"/>
      <c r="K8257" s="11"/>
      <c r="M8257" s="11"/>
      <c r="N8257" s="13"/>
      <c r="O8257" s="9"/>
      <c r="P8257" s="27"/>
      <c r="Q8257" s="29"/>
      <c r="R8257" s="29"/>
      <c r="S8257" s="27"/>
    </row>
    <row r="8258" spans="1:19" s="14" customFormat="1" x14ac:dyDescent="0.3">
      <c r="A8258" s="11"/>
      <c r="B8258" s="11"/>
      <c r="C8258" s="97"/>
      <c r="D8258" s="11"/>
      <c r="E8258" s="11"/>
      <c r="F8258" s="13"/>
      <c r="G8258" s="13"/>
      <c r="H8258" s="91"/>
      <c r="I8258" s="11"/>
      <c r="J8258" s="11"/>
      <c r="K8258" s="11"/>
      <c r="M8258" s="11"/>
      <c r="N8258" s="13"/>
      <c r="O8258" s="9"/>
      <c r="P8258" s="27"/>
      <c r="Q8258" s="29"/>
      <c r="R8258" s="29"/>
      <c r="S8258" s="27"/>
    </row>
    <row r="8259" spans="1:19" s="14" customFormat="1" x14ac:dyDescent="0.3">
      <c r="A8259" s="11"/>
      <c r="B8259" s="11"/>
      <c r="C8259" s="97"/>
      <c r="D8259" s="11"/>
      <c r="E8259" s="11"/>
      <c r="F8259" s="13"/>
      <c r="G8259" s="13"/>
      <c r="H8259" s="91"/>
      <c r="I8259" s="11"/>
      <c r="J8259" s="11"/>
      <c r="K8259" s="11"/>
      <c r="M8259" s="11"/>
      <c r="N8259" s="13"/>
      <c r="O8259" s="9"/>
      <c r="P8259" s="27"/>
      <c r="Q8259" s="29"/>
      <c r="R8259" s="29"/>
      <c r="S8259" s="27"/>
    </row>
    <row r="8260" spans="1:19" s="14" customFormat="1" x14ac:dyDescent="0.3">
      <c r="A8260" s="11"/>
      <c r="B8260" s="11"/>
      <c r="C8260" s="97"/>
      <c r="D8260" s="11"/>
      <c r="E8260" s="11"/>
      <c r="F8260" s="13"/>
      <c r="G8260" s="13"/>
      <c r="H8260" s="91"/>
      <c r="I8260" s="11"/>
      <c r="J8260" s="11"/>
      <c r="K8260" s="11"/>
      <c r="M8260" s="11"/>
      <c r="N8260" s="13"/>
      <c r="O8260" s="9"/>
      <c r="P8260" s="27"/>
      <c r="Q8260" s="29"/>
      <c r="R8260" s="29"/>
      <c r="S8260" s="27"/>
    </row>
    <row r="8261" spans="1:19" s="14" customFormat="1" x14ac:dyDescent="0.3">
      <c r="A8261" s="11"/>
      <c r="B8261" s="11"/>
      <c r="C8261" s="97"/>
      <c r="D8261" s="11"/>
      <c r="E8261" s="11"/>
      <c r="F8261" s="13"/>
      <c r="G8261" s="13"/>
      <c r="H8261" s="91"/>
      <c r="I8261" s="11"/>
      <c r="J8261" s="11"/>
      <c r="K8261" s="11"/>
      <c r="M8261" s="11"/>
      <c r="N8261" s="13"/>
      <c r="O8261" s="9"/>
      <c r="P8261" s="27"/>
      <c r="Q8261" s="29"/>
      <c r="R8261" s="29"/>
      <c r="S8261" s="27"/>
    </row>
    <row r="8262" spans="1:19" s="14" customFormat="1" x14ac:dyDescent="0.3">
      <c r="A8262" s="11"/>
      <c r="B8262" s="11"/>
      <c r="C8262" s="97"/>
      <c r="D8262" s="11"/>
      <c r="E8262" s="11"/>
      <c r="F8262" s="13"/>
      <c r="G8262" s="13"/>
      <c r="H8262" s="91"/>
      <c r="I8262" s="11"/>
      <c r="J8262" s="11"/>
      <c r="K8262" s="11"/>
      <c r="M8262" s="11"/>
      <c r="N8262" s="13"/>
      <c r="O8262" s="9"/>
      <c r="P8262" s="27"/>
      <c r="Q8262" s="29"/>
      <c r="R8262" s="29"/>
      <c r="S8262" s="27"/>
    </row>
    <row r="8263" spans="1:19" s="14" customFormat="1" x14ac:dyDescent="0.3">
      <c r="A8263" s="11"/>
      <c r="B8263" s="11"/>
      <c r="C8263" s="97"/>
      <c r="D8263" s="11"/>
      <c r="E8263" s="11"/>
      <c r="F8263" s="13"/>
      <c r="G8263" s="13"/>
      <c r="H8263" s="91"/>
      <c r="I8263" s="11"/>
      <c r="J8263" s="11"/>
      <c r="K8263" s="11"/>
      <c r="M8263" s="11"/>
      <c r="N8263" s="13"/>
      <c r="O8263" s="9"/>
      <c r="P8263" s="27"/>
      <c r="Q8263" s="29"/>
      <c r="R8263" s="29"/>
      <c r="S8263" s="27"/>
    </row>
    <row r="8264" spans="1:19" s="14" customFormat="1" x14ac:dyDescent="0.3">
      <c r="A8264" s="11"/>
      <c r="B8264" s="11"/>
      <c r="C8264" s="97"/>
      <c r="D8264" s="11"/>
      <c r="E8264" s="11"/>
      <c r="F8264" s="13"/>
      <c r="G8264" s="13"/>
      <c r="H8264" s="91"/>
      <c r="I8264" s="11"/>
      <c r="J8264" s="11"/>
      <c r="K8264" s="11"/>
      <c r="M8264" s="11"/>
      <c r="N8264" s="13"/>
      <c r="O8264" s="9"/>
      <c r="P8264" s="27"/>
      <c r="Q8264" s="29"/>
      <c r="R8264" s="29"/>
      <c r="S8264" s="27"/>
    </row>
    <row r="8265" spans="1:19" s="14" customFormat="1" x14ac:dyDescent="0.3">
      <c r="A8265" s="11"/>
      <c r="B8265" s="11"/>
      <c r="C8265" s="97"/>
      <c r="D8265" s="11"/>
      <c r="E8265" s="11"/>
      <c r="F8265" s="13"/>
      <c r="G8265" s="13"/>
      <c r="H8265" s="91"/>
      <c r="I8265" s="11"/>
      <c r="J8265" s="11"/>
      <c r="K8265" s="11"/>
      <c r="M8265" s="11"/>
      <c r="N8265" s="13"/>
      <c r="O8265" s="9"/>
      <c r="P8265" s="27"/>
      <c r="Q8265" s="29"/>
      <c r="R8265" s="29"/>
      <c r="S8265" s="27"/>
    </row>
    <row r="8266" spans="1:19" s="14" customFormat="1" x14ac:dyDescent="0.3">
      <c r="A8266" s="11"/>
      <c r="B8266" s="11"/>
      <c r="C8266" s="97"/>
      <c r="D8266" s="11"/>
      <c r="E8266" s="11"/>
      <c r="F8266" s="13"/>
      <c r="G8266" s="13"/>
      <c r="H8266" s="91"/>
      <c r="I8266" s="11"/>
      <c r="J8266" s="11"/>
      <c r="K8266" s="11"/>
      <c r="M8266" s="11"/>
      <c r="N8266" s="13"/>
      <c r="O8266" s="9"/>
      <c r="P8266" s="27"/>
      <c r="Q8266" s="29"/>
      <c r="R8266" s="29"/>
      <c r="S8266" s="27"/>
    </row>
    <row r="8267" spans="1:19" s="14" customFormat="1" x14ac:dyDescent="0.3">
      <c r="A8267" s="11"/>
      <c r="B8267" s="11"/>
      <c r="C8267" s="97"/>
      <c r="D8267" s="11"/>
      <c r="E8267" s="11"/>
      <c r="F8267" s="13"/>
      <c r="G8267" s="13"/>
      <c r="H8267" s="91"/>
      <c r="I8267" s="11"/>
      <c r="J8267" s="11"/>
      <c r="K8267" s="11"/>
      <c r="M8267" s="11"/>
      <c r="N8267" s="13"/>
      <c r="O8267" s="9"/>
      <c r="P8267" s="27"/>
      <c r="Q8267" s="29"/>
      <c r="R8267" s="29"/>
      <c r="S8267" s="27"/>
    </row>
    <row r="8268" spans="1:19" s="14" customFormat="1" x14ac:dyDescent="0.3">
      <c r="A8268" s="11"/>
      <c r="B8268" s="11"/>
      <c r="C8268" s="97"/>
      <c r="D8268" s="11"/>
      <c r="E8268" s="11"/>
      <c r="F8268" s="13"/>
      <c r="G8268" s="13"/>
      <c r="H8268" s="91"/>
      <c r="I8268" s="11"/>
      <c r="J8268" s="11"/>
      <c r="K8268" s="11"/>
      <c r="M8268" s="11"/>
      <c r="N8268" s="13"/>
      <c r="O8268" s="9"/>
      <c r="P8268" s="27"/>
      <c r="Q8268" s="29"/>
      <c r="R8268" s="29"/>
      <c r="S8268" s="27"/>
    </row>
    <row r="8269" spans="1:19" s="14" customFormat="1" x14ac:dyDescent="0.3">
      <c r="A8269" s="11"/>
      <c r="B8269" s="11"/>
      <c r="C8269" s="97"/>
      <c r="D8269" s="11"/>
      <c r="E8269" s="11"/>
      <c r="F8269" s="13"/>
      <c r="G8269" s="13"/>
      <c r="H8269" s="91"/>
      <c r="I8269" s="11"/>
      <c r="J8269" s="11"/>
      <c r="K8269" s="11"/>
      <c r="M8269" s="11"/>
      <c r="N8269" s="13"/>
      <c r="O8269" s="9"/>
      <c r="P8269" s="27"/>
      <c r="Q8269" s="29"/>
      <c r="R8269" s="29"/>
      <c r="S8269" s="27"/>
    </row>
    <row r="8270" spans="1:19" s="14" customFormat="1" x14ac:dyDescent="0.3">
      <c r="A8270" s="11"/>
      <c r="B8270" s="11"/>
      <c r="C8270" s="97"/>
      <c r="D8270" s="11"/>
      <c r="E8270" s="11"/>
      <c r="F8270" s="13"/>
      <c r="G8270" s="13"/>
      <c r="H8270" s="91"/>
      <c r="I8270" s="11"/>
      <c r="J8270" s="11"/>
      <c r="K8270" s="11"/>
      <c r="M8270" s="11"/>
      <c r="N8270" s="13"/>
      <c r="O8270" s="9"/>
      <c r="P8270" s="27"/>
      <c r="Q8270" s="29"/>
      <c r="R8270" s="29"/>
      <c r="S8270" s="27"/>
    </row>
    <row r="8271" spans="1:19" s="14" customFormat="1" x14ac:dyDescent="0.3">
      <c r="A8271" s="11"/>
      <c r="B8271" s="11"/>
      <c r="C8271" s="97"/>
      <c r="D8271" s="11"/>
      <c r="E8271" s="11"/>
      <c r="F8271" s="13"/>
      <c r="G8271" s="13"/>
      <c r="H8271" s="91"/>
      <c r="I8271" s="11"/>
      <c r="J8271" s="11"/>
      <c r="K8271" s="11"/>
      <c r="M8271" s="11"/>
      <c r="N8271" s="13"/>
      <c r="O8271" s="9"/>
      <c r="P8271" s="27"/>
      <c r="Q8271" s="29"/>
      <c r="R8271" s="29"/>
      <c r="S8271" s="27"/>
    </row>
    <row r="8272" spans="1:19" s="14" customFormat="1" x14ac:dyDescent="0.3">
      <c r="A8272" s="11"/>
      <c r="B8272" s="11"/>
      <c r="C8272" s="97"/>
      <c r="D8272" s="11"/>
      <c r="E8272" s="11"/>
      <c r="F8272" s="13"/>
      <c r="G8272" s="13"/>
      <c r="H8272" s="91"/>
      <c r="I8272" s="11"/>
      <c r="J8272" s="11"/>
      <c r="K8272" s="11"/>
      <c r="M8272" s="11"/>
      <c r="N8272" s="13"/>
      <c r="O8272" s="9"/>
      <c r="P8272" s="27"/>
      <c r="Q8272" s="29"/>
      <c r="R8272" s="29"/>
      <c r="S8272" s="27"/>
    </row>
    <row r="8273" spans="1:19" s="14" customFormat="1" x14ac:dyDescent="0.3">
      <c r="A8273" s="11"/>
      <c r="B8273" s="11"/>
      <c r="C8273" s="97"/>
      <c r="D8273" s="11"/>
      <c r="E8273" s="11"/>
      <c r="F8273" s="13"/>
      <c r="G8273" s="13"/>
      <c r="H8273" s="91"/>
      <c r="I8273" s="11"/>
      <c r="J8273" s="11"/>
      <c r="K8273" s="11"/>
      <c r="M8273" s="11"/>
      <c r="N8273" s="13"/>
      <c r="O8273" s="9"/>
      <c r="P8273" s="27"/>
      <c r="Q8273" s="29"/>
      <c r="R8273" s="29"/>
      <c r="S8273" s="27"/>
    </row>
    <row r="8274" spans="1:19" s="14" customFormat="1" x14ac:dyDescent="0.3">
      <c r="A8274" s="11"/>
      <c r="B8274" s="11"/>
      <c r="C8274" s="97"/>
      <c r="D8274" s="11"/>
      <c r="E8274" s="11"/>
      <c r="F8274" s="13"/>
      <c r="G8274" s="13"/>
      <c r="H8274" s="91"/>
      <c r="I8274" s="11"/>
      <c r="J8274" s="11"/>
      <c r="K8274" s="11"/>
      <c r="M8274" s="11"/>
      <c r="N8274" s="13"/>
      <c r="O8274" s="9"/>
      <c r="P8274" s="27"/>
      <c r="Q8274" s="29"/>
      <c r="R8274" s="29"/>
      <c r="S8274" s="27"/>
    </row>
    <row r="8275" spans="1:19" s="14" customFormat="1" x14ac:dyDescent="0.3">
      <c r="A8275" s="11"/>
      <c r="B8275" s="11"/>
      <c r="C8275" s="97"/>
      <c r="D8275" s="11"/>
      <c r="E8275" s="11"/>
      <c r="F8275" s="13"/>
      <c r="G8275" s="13"/>
      <c r="H8275" s="91"/>
      <c r="I8275" s="11"/>
      <c r="J8275" s="11"/>
      <c r="K8275" s="11"/>
      <c r="M8275" s="11"/>
      <c r="N8275" s="13"/>
      <c r="O8275" s="9"/>
      <c r="P8275" s="27"/>
      <c r="Q8275" s="29"/>
      <c r="R8275" s="29"/>
      <c r="S8275" s="27"/>
    </row>
    <row r="8276" spans="1:19" s="14" customFormat="1" x14ac:dyDescent="0.3">
      <c r="A8276" s="11"/>
      <c r="B8276" s="11"/>
      <c r="C8276" s="97"/>
      <c r="D8276" s="11"/>
      <c r="E8276" s="11"/>
      <c r="F8276" s="13"/>
      <c r="G8276" s="13"/>
      <c r="H8276" s="91"/>
      <c r="I8276" s="11"/>
      <c r="J8276" s="11"/>
      <c r="K8276" s="11"/>
      <c r="M8276" s="11"/>
      <c r="N8276" s="13"/>
      <c r="O8276" s="9"/>
      <c r="P8276" s="27"/>
      <c r="Q8276" s="29"/>
      <c r="R8276" s="29"/>
      <c r="S8276" s="27"/>
    </row>
    <row r="8277" spans="1:19" s="14" customFormat="1" x14ac:dyDescent="0.3">
      <c r="A8277" s="11"/>
      <c r="B8277" s="11"/>
      <c r="C8277" s="97"/>
      <c r="D8277" s="11"/>
      <c r="E8277" s="11"/>
      <c r="F8277" s="13"/>
      <c r="G8277" s="13"/>
      <c r="H8277" s="91"/>
      <c r="I8277" s="11"/>
      <c r="J8277" s="11"/>
      <c r="K8277" s="11"/>
      <c r="M8277" s="11"/>
      <c r="N8277" s="13"/>
      <c r="O8277" s="9"/>
      <c r="P8277" s="27"/>
      <c r="Q8277" s="29"/>
      <c r="R8277" s="29"/>
      <c r="S8277" s="27"/>
    </row>
    <row r="8278" spans="1:19" s="14" customFormat="1" x14ac:dyDescent="0.3">
      <c r="A8278" s="11"/>
      <c r="B8278" s="11"/>
      <c r="C8278" s="97"/>
      <c r="D8278" s="11"/>
      <c r="E8278" s="11"/>
      <c r="F8278" s="13"/>
      <c r="G8278" s="13"/>
      <c r="H8278" s="91"/>
      <c r="I8278" s="11"/>
      <c r="J8278" s="11"/>
      <c r="K8278" s="11"/>
      <c r="M8278" s="11"/>
      <c r="N8278" s="13"/>
      <c r="O8278" s="9"/>
      <c r="P8278" s="27"/>
      <c r="Q8278" s="29"/>
      <c r="R8278" s="29"/>
      <c r="S8278" s="27"/>
    </row>
    <row r="8279" spans="1:19" s="14" customFormat="1" x14ac:dyDescent="0.3">
      <c r="A8279" s="11"/>
      <c r="B8279" s="11"/>
      <c r="C8279" s="97"/>
      <c r="D8279" s="11"/>
      <c r="E8279" s="11"/>
      <c r="F8279" s="13"/>
      <c r="G8279" s="13"/>
      <c r="H8279" s="91"/>
      <c r="I8279" s="11"/>
      <c r="J8279" s="11"/>
      <c r="K8279" s="11"/>
      <c r="M8279" s="11"/>
      <c r="N8279" s="13"/>
      <c r="O8279" s="9"/>
      <c r="P8279" s="27"/>
      <c r="Q8279" s="29"/>
      <c r="R8279" s="29"/>
      <c r="S8279" s="27"/>
    </row>
    <row r="8280" spans="1:19" s="14" customFormat="1" x14ac:dyDescent="0.3">
      <c r="A8280" s="11"/>
      <c r="B8280" s="11"/>
      <c r="C8280" s="97"/>
      <c r="D8280" s="11"/>
      <c r="E8280" s="11"/>
      <c r="F8280" s="13"/>
      <c r="G8280" s="13"/>
      <c r="H8280" s="91"/>
      <c r="I8280" s="11"/>
      <c r="J8280" s="11"/>
      <c r="K8280" s="11"/>
      <c r="M8280" s="11"/>
      <c r="N8280" s="13"/>
      <c r="O8280" s="9"/>
      <c r="P8280" s="27"/>
      <c r="Q8280" s="29"/>
      <c r="R8280" s="29"/>
      <c r="S8280" s="27"/>
    </row>
    <row r="8281" spans="1:19" s="14" customFormat="1" x14ac:dyDescent="0.3">
      <c r="A8281" s="11"/>
      <c r="B8281" s="11"/>
      <c r="C8281" s="97"/>
      <c r="D8281" s="11"/>
      <c r="E8281" s="11"/>
      <c r="F8281" s="13"/>
      <c r="G8281" s="13"/>
      <c r="H8281" s="91"/>
      <c r="I8281" s="11"/>
      <c r="J8281" s="11"/>
      <c r="K8281" s="11"/>
      <c r="M8281" s="11"/>
      <c r="N8281" s="13"/>
      <c r="O8281" s="9"/>
      <c r="P8281" s="27"/>
      <c r="Q8281" s="29"/>
      <c r="R8281" s="29"/>
      <c r="S8281" s="27"/>
    </row>
    <row r="8282" spans="1:19" s="14" customFormat="1" x14ac:dyDescent="0.3">
      <c r="A8282" s="11"/>
      <c r="B8282" s="11"/>
      <c r="C8282" s="97"/>
      <c r="D8282" s="11"/>
      <c r="E8282" s="11"/>
      <c r="F8282" s="13"/>
      <c r="G8282" s="13"/>
      <c r="H8282" s="91"/>
      <c r="I8282" s="11"/>
      <c r="J8282" s="11"/>
      <c r="K8282" s="11"/>
      <c r="M8282" s="11"/>
      <c r="N8282" s="13"/>
      <c r="O8282" s="9"/>
      <c r="P8282" s="27"/>
      <c r="Q8282" s="29"/>
      <c r="R8282" s="29"/>
      <c r="S8282" s="27"/>
    </row>
    <row r="8283" spans="1:19" s="14" customFormat="1" x14ac:dyDescent="0.3">
      <c r="A8283" s="11"/>
      <c r="B8283" s="11"/>
      <c r="C8283" s="97"/>
      <c r="D8283" s="11"/>
      <c r="E8283" s="11"/>
      <c r="F8283" s="13"/>
      <c r="G8283" s="13"/>
      <c r="H8283" s="91"/>
      <c r="I8283" s="11"/>
      <c r="J8283" s="11"/>
      <c r="K8283" s="11"/>
      <c r="M8283" s="11"/>
      <c r="N8283" s="13"/>
      <c r="O8283" s="9"/>
      <c r="P8283" s="27"/>
      <c r="Q8283" s="29"/>
      <c r="R8283" s="29"/>
      <c r="S8283" s="27"/>
    </row>
    <row r="8284" spans="1:19" s="14" customFormat="1" x14ac:dyDescent="0.3">
      <c r="A8284" s="11"/>
      <c r="B8284" s="11"/>
      <c r="C8284" s="97"/>
      <c r="D8284" s="11"/>
      <c r="E8284" s="11"/>
      <c r="F8284" s="13"/>
      <c r="G8284" s="13"/>
      <c r="H8284" s="91"/>
      <c r="I8284" s="11"/>
      <c r="J8284" s="11"/>
      <c r="K8284" s="11"/>
      <c r="M8284" s="11"/>
      <c r="N8284" s="13"/>
      <c r="O8284" s="9"/>
      <c r="P8284" s="27"/>
      <c r="Q8284" s="29"/>
      <c r="R8284" s="29"/>
      <c r="S8284" s="27"/>
    </row>
    <row r="8285" spans="1:19" s="14" customFormat="1" x14ac:dyDescent="0.3">
      <c r="A8285" s="11"/>
      <c r="B8285" s="11"/>
      <c r="C8285" s="97"/>
      <c r="D8285" s="11"/>
      <c r="E8285" s="11"/>
      <c r="F8285" s="13"/>
      <c r="G8285" s="13"/>
      <c r="H8285" s="91"/>
      <c r="I8285" s="11"/>
      <c r="J8285" s="11"/>
      <c r="K8285" s="11"/>
      <c r="M8285" s="11"/>
      <c r="N8285" s="13"/>
      <c r="O8285" s="9"/>
      <c r="P8285" s="27"/>
      <c r="Q8285" s="29"/>
      <c r="R8285" s="29"/>
      <c r="S8285" s="27"/>
    </row>
    <row r="8286" spans="1:19" s="14" customFormat="1" x14ac:dyDescent="0.3">
      <c r="A8286" s="11"/>
      <c r="B8286" s="11"/>
      <c r="C8286" s="97"/>
      <c r="D8286" s="11"/>
      <c r="E8286" s="11"/>
      <c r="F8286" s="13"/>
      <c r="G8286" s="13"/>
      <c r="H8286" s="91"/>
      <c r="I8286" s="11"/>
      <c r="J8286" s="11"/>
      <c r="K8286" s="11"/>
      <c r="M8286" s="11"/>
      <c r="N8286" s="13"/>
      <c r="O8286" s="9"/>
      <c r="P8286" s="27"/>
      <c r="Q8286" s="29"/>
      <c r="R8286" s="29"/>
      <c r="S8286" s="27"/>
    </row>
    <row r="8287" spans="1:19" s="14" customFormat="1" x14ac:dyDescent="0.3">
      <c r="A8287" s="11"/>
      <c r="B8287" s="11"/>
      <c r="C8287" s="97"/>
      <c r="D8287" s="11"/>
      <c r="E8287" s="11"/>
      <c r="F8287" s="13"/>
      <c r="G8287" s="13"/>
      <c r="H8287" s="91"/>
      <c r="I8287" s="11"/>
      <c r="J8287" s="11"/>
      <c r="K8287" s="11"/>
      <c r="M8287" s="11"/>
      <c r="N8287" s="13"/>
      <c r="O8287" s="9"/>
      <c r="P8287" s="27"/>
      <c r="Q8287" s="29"/>
      <c r="R8287" s="29"/>
      <c r="S8287" s="27"/>
    </row>
    <row r="8288" spans="1:19" s="14" customFormat="1" x14ac:dyDescent="0.3">
      <c r="A8288" s="11"/>
      <c r="B8288" s="11"/>
      <c r="C8288" s="97"/>
      <c r="D8288" s="11"/>
      <c r="E8288" s="11"/>
      <c r="F8288" s="13"/>
      <c r="G8288" s="13"/>
      <c r="H8288" s="91"/>
      <c r="I8288" s="11"/>
      <c r="J8288" s="11"/>
      <c r="K8288" s="11"/>
      <c r="M8288" s="11"/>
      <c r="N8288" s="13"/>
      <c r="O8288" s="9"/>
      <c r="P8288" s="27"/>
      <c r="Q8288" s="29"/>
      <c r="R8288" s="29"/>
      <c r="S8288" s="27"/>
    </row>
    <row r="8289" spans="1:19" s="14" customFormat="1" x14ac:dyDescent="0.3">
      <c r="A8289" s="11"/>
      <c r="B8289" s="11"/>
      <c r="C8289" s="97"/>
      <c r="D8289" s="11"/>
      <c r="E8289" s="11"/>
      <c r="F8289" s="13"/>
      <c r="G8289" s="13"/>
      <c r="H8289" s="91"/>
      <c r="I8289" s="11"/>
      <c r="J8289" s="11"/>
      <c r="K8289" s="11"/>
      <c r="M8289" s="11"/>
      <c r="N8289" s="13"/>
      <c r="O8289" s="9"/>
      <c r="P8289" s="27"/>
      <c r="Q8289" s="29"/>
      <c r="R8289" s="29"/>
      <c r="S8289" s="27"/>
    </row>
    <row r="8290" spans="1:19" s="14" customFormat="1" x14ac:dyDescent="0.3">
      <c r="A8290" s="11"/>
      <c r="B8290" s="11"/>
      <c r="C8290" s="97"/>
      <c r="D8290" s="11"/>
      <c r="E8290" s="11"/>
      <c r="F8290" s="13"/>
      <c r="G8290" s="13"/>
      <c r="H8290" s="91"/>
      <c r="I8290" s="11"/>
      <c r="J8290" s="11"/>
      <c r="K8290" s="11"/>
      <c r="M8290" s="11"/>
      <c r="N8290" s="13"/>
      <c r="O8290" s="9"/>
      <c r="P8290" s="27"/>
      <c r="Q8290" s="29"/>
      <c r="R8290" s="29"/>
      <c r="S8290" s="27"/>
    </row>
    <row r="8291" spans="1:19" s="14" customFormat="1" x14ac:dyDescent="0.3">
      <c r="A8291" s="11"/>
      <c r="B8291" s="11"/>
      <c r="C8291" s="97"/>
      <c r="D8291" s="11"/>
      <c r="E8291" s="11"/>
      <c r="F8291" s="13"/>
      <c r="G8291" s="13"/>
      <c r="H8291" s="91"/>
      <c r="I8291" s="11"/>
      <c r="J8291" s="11"/>
      <c r="K8291" s="11"/>
      <c r="M8291" s="11"/>
      <c r="N8291" s="13"/>
      <c r="O8291" s="9"/>
      <c r="P8291" s="27"/>
      <c r="Q8291" s="29"/>
      <c r="R8291" s="29"/>
      <c r="S8291" s="27"/>
    </row>
    <row r="8292" spans="1:19" s="14" customFormat="1" x14ac:dyDescent="0.3">
      <c r="A8292" s="11"/>
      <c r="B8292" s="11"/>
      <c r="C8292" s="97"/>
      <c r="D8292" s="11"/>
      <c r="E8292" s="11"/>
      <c r="F8292" s="13"/>
      <c r="G8292" s="13"/>
      <c r="H8292" s="91"/>
      <c r="I8292" s="11"/>
      <c r="J8292" s="11"/>
      <c r="K8292" s="11"/>
      <c r="M8292" s="11"/>
      <c r="N8292" s="13"/>
      <c r="O8292" s="9"/>
      <c r="P8292" s="27"/>
      <c r="Q8292" s="29"/>
      <c r="R8292" s="29"/>
      <c r="S8292" s="27"/>
    </row>
    <row r="8293" spans="1:19" s="14" customFormat="1" x14ac:dyDescent="0.3">
      <c r="A8293" s="11"/>
      <c r="B8293" s="11"/>
      <c r="C8293" s="97"/>
      <c r="D8293" s="11"/>
      <c r="E8293" s="11"/>
      <c r="F8293" s="13"/>
      <c r="G8293" s="13"/>
      <c r="H8293" s="91"/>
      <c r="I8293" s="11"/>
      <c r="J8293" s="11"/>
      <c r="K8293" s="11"/>
      <c r="M8293" s="11"/>
      <c r="N8293" s="13"/>
      <c r="O8293" s="9"/>
      <c r="P8293" s="27"/>
      <c r="Q8293" s="29"/>
      <c r="R8293" s="29"/>
      <c r="S8293" s="27"/>
    </row>
    <row r="8294" spans="1:19" s="14" customFormat="1" x14ac:dyDescent="0.3">
      <c r="A8294" s="11"/>
      <c r="B8294" s="11"/>
      <c r="C8294" s="97"/>
      <c r="D8294" s="11"/>
      <c r="E8294" s="11"/>
      <c r="F8294" s="13"/>
      <c r="G8294" s="13"/>
      <c r="H8294" s="91"/>
      <c r="I8294" s="11"/>
      <c r="J8294" s="11"/>
      <c r="K8294" s="11"/>
      <c r="M8294" s="11"/>
      <c r="N8294" s="13"/>
      <c r="O8294" s="9"/>
      <c r="P8294" s="27"/>
      <c r="Q8294" s="29"/>
      <c r="R8294" s="29"/>
      <c r="S8294" s="27"/>
    </row>
    <row r="8295" spans="1:19" s="14" customFormat="1" x14ac:dyDescent="0.3">
      <c r="A8295" s="11"/>
      <c r="B8295" s="11"/>
      <c r="C8295" s="97"/>
      <c r="D8295" s="11"/>
      <c r="E8295" s="11"/>
      <c r="F8295" s="13"/>
      <c r="G8295" s="13"/>
      <c r="H8295" s="91"/>
      <c r="I8295" s="11"/>
      <c r="J8295" s="11"/>
      <c r="K8295" s="11"/>
      <c r="M8295" s="11"/>
      <c r="N8295" s="13"/>
      <c r="O8295" s="9"/>
      <c r="P8295" s="27"/>
      <c r="Q8295" s="29"/>
      <c r="R8295" s="29"/>
      <c r="S8295" s="27"/>
    </row>
    <row r="8296" spans="1:19" s="14" customFormat="1" x14ac:dyDescent="0.3">
      <c r="A8296" s="11"/>
      <c r="B8296" s="11"/>
      <c r="C8296" s="97"/>
      <c r="D8296" s="11"/>
      <c r="E8296" s="11"/>
      <c r="F8296" s="13"/>
      <c r="G8296" s="13"/>
      <c r="H8296" s="91"/>
      <c r="I8296" s="11"/>
      <c r="J8296" s="11"/>
      <c r="K8296" s="11"/>
      <c r="M8296" s="11"/>
      <c r="N8296" s="13"/>
      <c r="O8296" s="9"/>
      <c r="P8296" s="27"/>
      <c r="Q8296" s="29"/>
      <c r="R8296" s="29"/>
      <c r="S8296" s="27"/>
    </row>
    <row r="8297" spans="1:19" s="14" customFormat="1" x14ac:dyDescent="0.3">
      <c r="A8297" s="11"/>
      <c r="B8297" s="11"/>
      <c r="C8297" s="97"/>
      <c r="D8297" s="11"/>
      <c r="E8297" s="11"/>
      <c r="F8297" s="13"/>
      <c r="G8297" s="13"/>
      <c r="H8297" s="91"/>
      <c r="I8297" s="11"/>
      <c r="J8297" s="11"/>
      <c r="K8297" s="11"/>
      <c r="M8297" s="11"/>
      <c r="N8297" s="13"/>
      <c r="O8297" s="9"/>
      <c r="P8297" s="27"/>
      <c r="Q8297" s="29"/>
      <c r="R8297" s="29"/>
      <c r="S8297" s="27"/>
    </row>
    <row r="8298" spans="1:19" s="14" customFormat="1" x14ac:dyDescent="0.3">
      <c r="A8298" s="11"/>
      <c r="B8298" s="11"/>
      <c r="C8298" s="97"/>
      <c r="D8298" s="11"/>
      <c r="E8298" s="11"/>
      <c r="F8298" s="13"/>
      <c r="G8298" s="13"/>
      <c r="H8298" s="91"/>
      <c r="I8298" s="11"/>
      <c r="J8298" s="11"/>
      <c r="K8298" s="11"/>
      <c r="M8298" s="11"/>
      <c r="N8298" s="13"/>
      <c r="O8298" s="9"/>
      <c r="P8298" s="27"/>
      <c r="Q8298" s="29"/>
      <c r="R8298" s="29"/>
      <c r="S8298" s="27"/>
    </row>
    <row r="8299" spans="1:19" s="14" customFormat="1" x14ac:dyDescent="0.3">
      <c r="A8299" s="11"/>
      <c r="B8299" s="11"/>
      <c r="C8299" s="97"/>
      <c r="D8299" s="11"/>
      <c r="E8299" s="11"/>
      <c r="F8299" s="13"/>
      <c r="G8299" s="13"/>
      <c r="H8299" s="91"/>
      <c r="I8299" s="11"/>
      <c r="J8299" s="11"/>
      <c r="K8299" s="11"/>
      <c r="M8299" s="11"/>
      <c r="N8299" s="13"/>
      <c r="O8299" s="9"/>
      <c r="P8299" s="27"/>
      <c r="Q8299" s="29"/>
      <c r="R8299" s="29"/>
      <c r="S8299" s="27"/>
    </row>
    <row r="8300" spans="1:19" s="14" customFormat="1" x14ac:dyDescent="0.3">
      <c r="A8300" s="11"/>
      <c r="B8300" s="11"/>
      <c r="C8300" s="97"/>
      <c r="D8300" s="11"/>
      <c r="E8300" s="11"/>
      <c r="F8300" s="13"/>
      <c r="G8300" s="13"/>
      <c r="H8300" s="91"/>
      <c r="I8300" s="11"/>
      <c r="J8300" s="11"/>
      <c r="K8300" s="11"/>
      <c r="M8300" s="11"/>
      <c r="N8300" s="13"/>
      <c r="O8300" s="9"/>
      <c r="P8300" s="27"/>
      <c r="Q8300" s="29"/>
      <c r="R8300" s="29"/>
      <c r="S8300" s="27"/>
    </row>
    <row r="8301" spans="1:19" s="14" customFormat="1" x14ac:dyDescent="0.3">
      <c r="A8301" s="11"/>
      <c r="B8301" s="11"/>
      <c r="C8301" s="97"/>
      <c r="D8301" s="11"/>
      <c r="E8301" s="11"/>
      <c r="F8301" s="13"/>
      <c r="G8301" s="13"/>
      <c r="H8301" s="91"/>
      <c r="I8301" s="11"/>
      <c r="J8301" s="11"/>
      <c r="K8301" s="11"/>
      <c r="M8301" s="11"/>
      <c r="N8301" s="13"/>
      <c r="O8301" s="9"/>
      <c r="P8301" s="27"/>
      <c r="Q8301" s="29"/>
      <c r="R8301" s="29"/>
      <c r="S8301" s="27"/>
    </row>
    <row r="8302" spans="1:19" s="14" customFormat="1" x14ac:dyDescent="0.3">
      <c r="A8302" s="11"/>
      <c r="B8302" s="11"/>
      <c r="C8302" s="97"/>
      <c r="D8302" s="11"/>
      <c r="E8302" s="11"/>
      <c r="F8302" s="13"/>
      <c r="G8302" s="13"/>
      <c r="H8302" s="91"/>
      <c r="I8302" s="11"/>
      <c r="J8302" s="11"/>
      <c r="K8302" s="11"/>
      <c r="M8302" s="11"/>
      <c r="N8302" s="13"/>
      <c r="O8302" s="9"/>
      <c r="P8302" s="27"/>
      <c r="Q8302" s="29"/>
      <c r="R8302" s="29"/>
      <c r="S8302" s="27"/>
    </row>
    <row r="8303" spans="1:19" s="14" customFormat="1" x14ac:dyDescent="0.3">
      <c r="A8303" s="11"/>
      <c r="B8303" s="11"/>
      <c r="C8303" s="97"/>
      <c r="D8303" s="11"/>
      <c r="E8303" s="11"/>
      <c r="F8303" s="13"/>
      <c r="G8303" s="13"/>
      <c r="H8303" s="91"/>
      <c r="I8303" s="11"/>
      <c r="J8303" s="11"/>
      <c r="K8303" s="11"/>
      <c r="M8303" s="11"/>
      <c r="N8303" s="13"/>
      <c r="O8303" s="9"/>
      <c r="P8303" s="27"/>
      <c r="Q8303" s="29"/>
      <c r="R8303" s="29"/>
      <c r="S8303" s="27"/>
    </row>
    <row r="8304" spans="1:19" s="14" customFormat="1" x14ac:dyDescent="0.3">
      <c r="A8304" s="11"/>
      <c r="B8304" s="11"/>
      <c r="C8304" s="97"/>
      <c r="D8304" s="11"/>
      <c r="E8304" s="11"/>
      <c r="F8304" s="13"/>
      <c r="G8304" s="13"/>
      <c r="H8304" s="91"/>
      <c r="I8304" s="11"/>
      <c r="J8304" s="11"/>
      <c r="K8304" s="11"/>
      <c r="M8304" s="11"/>
      <c r="N8304" s="13"/>
      <c r="O8304" s="9"/>
      <c r="P8304" s="27"/>
      <c r="Q8304" s="29"/>
      <c r="R8304" s="29"/>
      <c r="S8304" s="27"/>
    </row>
    <row r="8305" spans="1:19" s="14" customFormat="1" x14ac:dyDescent="0.3">
      <c r="A8305" s="11"/>
      <c r="B8305" s="11"/>
      <c r="C8305" s="97"/>
      <c r="D8305" s="11"/>
      <c r="E8305" s="11"/>
      <c r="F8305" s="13"/>
      <c r="G8305" s="13"/>
      <c r="H8305" s="91"/>
      <c r="I8305" s="11"/>
      <c r="J8305" s="11"/>
      <c r="K8305" s="11"/>
      <c r="M8305" s="11"/>
      <c r="N8305" s="13"/>
      <c r="O8305" s="9"/>
      <c r="P8305" s="27"/>
      <c r="Q8305" s="29"/>
      <c r="R8305" s="29"/>
      <c r="S8305" s="27"/>
    </row>
    <row r="8306" spans="1:19" s="14" customFormat="1" x14ac:dyDescent="0.3">
      <c r="A8306" s="11"/>
      <c r="B8306" s="11"/>
      <c r="C8306" s="97"/>
      <c r="D8306" s="11"/>
      <c r="E8306" s="11"/>
      <c r="F8306" s="13"/>
      <c r="G8306" s="13"/>
      <c r="H8306" s="91"/>
      <c r="I8306" s="11"/>
      <c r="J8306" s="11"/>
      <c r="K8306" s="11"/>
      <c r="M8306" s="11"/>
      <c r="N8306" s="13"/>
      <c r="O8306" s="9"/>
      <c r="P8306" s="27"/>
      <c r="Q8306" s="29"/>
      <c r="R8306" s="29"/>
      <c r="S8306" s="27"/>
    </row>
    <row r="8307" spans="1:19" s="14" customFormat="1" x14ac:dyDescent="0.3">
      <c r="A8307" s="11"/>
      <c r="B8307" s="11"/>
      <c r="C8307" s="97"/>
      <c r="D8307" s="11"/>
      <c r="E8307" s="11"/>
      <c r="F8307" s="13"/>
      <c r="G8307" s="13"/>
      <c r="H8307" s="91"/>
      <c r="I8307" s="11"/>
      <c r="J8307" s="11"/>
      <c r="K8307" s="11"/>
      <c r="M8307" s="11"/>
      <c r="N8307" s="13"/>
      <c r="O8307" s="9"/>
      <c r="P8307" s="27"/>
      <c r="Q8307" s="29"/>
      <c r="R8307" s="29"/>
      <c r="S8307" s="27"/>
    </row>
    <row r="8308" spans="1:19" s="14" customFormat="1" x14ac:dyDescent="0.3">
      <c r="A8308" s="11"/>
      <c r="B8308" s="11"/>
      <c r="C8308" s="97"/>
      <c r="D8308" s="11"/>
      <c r="E8308" s="11"/>
      <c r="F8308" s="13"/>
      <c r="G8308" s="13"/>
      <c r="H8308" s="91"/>
      <c r="I8308" s="11"/>
      <c r="J8308" s="11"/>
      <c r="K8308" s="11"/>
      <c r="M8308" s="11"/>
      <c r="N8308" s="13"/>
      <c r="O8308" s="9"/>
      <c r="P8308" s="27"/>
      <c r="Q8308" s="29"/>
      <c r="R8308" s="29"/>
      <c r="S8308" s="27"/>
    </row>
    <row r="8309" spans="1:19" s="14" customFormat="1" x14ac:dyDescent="0.3">
      <c r="A8309" s="11"/>
      <c r="B8309" s="11"/>
      <c r="C8309" s="97"/>
      <c r="D8309" s="11"/>
      <c r="E8309" s="11"/>
      <c r="F8309" s="13"/>
      <c r="G8309" s="13"/>
      <c r="H8309" s="91"/>
      <c r="I8309" s="11"/>
      <c r="J8309" s="11"/>
      <c r="K8309" s="11"/>
      <c r="M8309" s="11"/>
      <c r="N8309" s="13"/>
      <c r="O8309" s="9"/>
      <c r="P8309" s="27"/>
      <c r="Q8309" s="29"/>
      <c r="R8309" s="29"/>
      <c r="S8309" s="27"/>
    </row>
    <row r="8310" spans="1:19" s="14" customFormat="1" x14ac:dyDescent="0.3">
      <c r="A8310" s="11"/>
      <c r="B8310" s="11"/>
      <c r="C8310" s="97"/>
      <c r="D8310" s="11"/>
      <c r="E8310" s="11"/>
      <c r="F8310" s="13"/>
      <c r="G8310" s="13"/>
      <c r="H8310" s="91"/>
      <c r="I8310" s="11"/>
      <c r="J8310" s="11"/>
      <c r="K8310" s="11"/>
      <c r="M8310" s="11"/>
      <c r="N8310" s="13"/>
      <c r="O8310" s="9"/>
      <c r="P8310" s="27"/>
      <c r="Q8310" s="29"/>
      <c r="R8310" s="29"/>
      <c r="S8310" s="27"/>
    </row>
    <row r="8311" spans="1:19" s="14" customFormat="1" x14ac:dyDescent="0.3">
      <c r="A8311" s="11"/>
      <c r="B8311" s="11"/>
      <c r="C8311" s="97"/>
      <c r="D8311" s="11"/>
      <c r="E8311" s="11"/>
      <c r="F8311" s="13"/>
      <c r="G8311" s="13"/>
      <c r="H8311" s="91"/>
      <c r="I8311" s="11"/>
      <c r="J8311" s="11"/>
      <c r="K8311" s="11"/>
      <c r="M8311" s="11"/>
      <c r="N8311" s="13"/>
      <c r="O8311" s="9"/>
      <c r="P8311" s="27"/>
      <c r="Q8311" s="29"/>
      <c r="R8311" s="29"/>
      <c r="S8311" s="27"/>
    </row>
    <row r="8312" spans="1:19" s="14" customFormat="1" x14ac:dyDescent="0.3">
      <c r="A8312" s="11"/>
      <c r="B8312" s="11"/>
      <c r="C8312" s="97"/>
      <c r="D8312" s="11"/>
      <c r="E8312" s="11"/>
      <c r="F8312" s="13"/>
      <c r="G8312" s="13"/>
      <c r="H8312" s="91"/>
      <c r="I8312" s="11"/>
      <c r="J8312" s="11"/>
      <c r="K8312" s="11"/>
      <c r="M8312" s="11"/>
      <c r="N8312" s="13"/>
      <c r="O8312" s="9"/>
      <c r="P8312" s="27"/>
      <c r="Q8312" s="29"/>
      <c r="R8312" s="29"/>
      <c r="S8312" s="27"/>
    </row>
    <row r="8313" spans="1:19" s="14" customFormat="1" x14ac:dyDescent="0.3">
      <c r="A8313" s="11"/>
      <c r="B8313" s="11"/>
      <c r="C8313" s="97"/>
      <c r="D8313" s="11"/>
      <c r="E8313" s="11"/>
      <c r="F8313" s="13"/>
      <c r="G8313" s="13"/>
      <c r="H8313" s="91"/>
      <c r="I8313" s="11"/>
      <c r="J8313" s="11"/>
      <c r="K8313" s="11"/>
      <c r="M8313" s="11"/>
      <c r="N8313" s="13"/>
      <c r="O8313" s="9"/>
      <c r="P8313" s="27"/>
      <c r="Q8313" s="29"/>
      <c r="R8313" s="29"/>
      <c r="S8313" s="27"/>
    </row>
    <row r="8314" spans="1:19" s="14" customFormat="1" x14ac:dyDescent="0.3">
      <c r="A8314" s="11"/>
      <c r="B8314" s="11"/>
      <c r="C8314" s="97"/>
      <c r="D8314" s="11"/>
      <c r="E8314" s="11"/>
      <c r="F8314" s="13"/>
      <c r="G8314" s="13"/>
      <c r="H8314" s="91"/>
      <c r="I8314" s="11"/>
      <c r="J8314" s="11"/>
      <c r="K8314" s="11"/>
      <c r="M8314" s="11"/>
      <c r="N8314" s="13"/>
      <c r="O8314" s="9"/>
      <c r="P8314" s="27"/>
      <c r="Q8314" s="29"/>
      <c r="R8314" s="29"/>
      <c r="S8314" s="27"/>
    </row>
    <row r="8315" spans="1:19" s="14" customFormat="1" x14ac:dyDescent="0.3">
      <c r="A8315" s="11"/>
      <c r="B8315" s="11"/>
      <c r="C8315" s="97"/>
      <c r="D8315" s="11"/>
      <c r="E8315" s="11"/>
      <c r="F8315" s="13"/>
      <c r="G8315" s="13"/>
      <c r="H8315" s="91"/>
      <c r="I8315" s="11"/>
      <c r="J8315" s="11"/>
      <c r="K8315" s="11"/>
      <c r="M8315" s="11"/>
      <c r="N8315" s="13"/>
      <c r="O8315" s="9"/>
      <c r="P8315" s="27"/>
      <c r="Q8315" s="29"/>
      <c r="R8315" s="29"/>
      <c r="S8315" s="27"/>
    </row>
    <row r="8316" spans="1:19" s="14" customFormat="1" x14ac:dyDescent="0.3">
      <c r="A8316" s="11"/>
      <c r="B8316" s="11"/>
      <c r="C8316" s="97"/>
      <c r="D8316" s="11"/>
      <c r="E8316" s="11"/>
      <c r="F8316" s="13"/>
      <c r="G8316" s="13"/>
      <c r="H8316" s="91"/>
      <c r="I8316" s="11"/>
      <c r="J8316" s="11"/>
      <c r="K8316" s="11"/>
      <c r="M8316" s="11"/>
      <c r="N8316" s="13"/>
      <c r="O8316" s="9"/>
      <c r="P8316" s="27"/>
      <c r="Q8316" s="29"/>
      <c r="R8316" s="29"/>
      <c r="S8316" s="27"/>
    </row>
    <row r="8317" spans="1:19" s="14" customFormat="1" x14ac:dyDescent="0.3">
      <c r="A8317" s="11"/>
      <c r="B8317" s="11"/>
      <c r="C8317" s="97"/>
      <c r="D8317" s="11"/>
      <c r="E8317" s="11"/>
      <c r="F8317" s="13"/>
      <c r="G8317" s="13"/>
      <c r="H8317" s="91"/>
      <c r="I8317" s="11"/>
      <c r="J8317" s="11"/>
      <c r="K8317" s="11"/>
      <c r="M8317" s="11"/>
      <c r="N8317" s="13"/>
      <c r="O8317" s="9"/>
      <c r="P8317" s="27"/>
      <c r="Q8317" s="29"/>
      <c r="R8317" s="29"/>
      <c r="S8317" s="27"/>
    </row>
    <row r="8318" spans="1:19" s="14" customFormat="1" x14ac:dyDescent="0.3">
      <c r="A8318" s="11"/>
      <c r="B8318" s="11"/>
      <c r="C8318" s="97"/>
      <c r="D8318" s="11"/>
      <c r="E8318" s="11"/>
      <c r="F8318" s="13"/>
      <c r="G8318" s="13"/>
      <c r="H8318" s="91"/>
      <c r="I8318" s="11"/>
      <c r="J8318" s="11"/>
      <c r="K8318" s="11"/>
      <c r="M8318" s="11"/>
      <c r="N8318" s="13"/>
      <c r="O8318" s="9"/>
      <c r="P8318" s="27"/>
      <c r="Q8318" s="29"/>
      <c r="R8318" s="29"/>
      <c r="S8318" s="27"/>
    </row>
    <row r="8319" spans="1:19" s="14" customFormat="1" x14ac:dyDescent="0.3">
      <c r="A8319" s="11"/>
      <c r="B8319" s="11"/>
      <c r="C8319" s="97"/>
      <c r="D8319" s="11"/>
      <c r="E8319" s="11"/>
      <c r="F8319" s="13"/>
      <c r="G8319" s="13"/>
      <c r="H8319" s="91"/>
      <c r="I8319" s="11"/>
      <c r="J8319" s="11"/>
      <c r="K8319" s="11"/>
      <c r="M8319" s="11"/>
      <c r="N8319" s="13"/>
      <c r="O8319" s="9"/>
      <c r="P8319" s="27"/>
      <c r="Q8319" s="29"/>
      <c r="R8319" s="29"/>
      <c r="S8319" s="27"/>
    </row>
    <row r="8320" spans="1:19" s="14" customFormat="1" x14ac:dyDescent="0.3">
      <c r="A8320" s="11"/>
      <c r="B8320" s="11"/>
      <c r="C8320" s="97"/>
      <c r="D8320" s="11"/>
      <c r="E8320" s="11"/>
      <c r="F8320" s="13"/>
      <c r="G8320" s="13"/>
      <c r="H8320" s="91"/>
      <c r="I8320" s="11"/>
      <c r="J8320" s="11"/>
      <c r="K8320" s="11"/>
      <c r="M8320" s="11"/>
      <c r="N8320" s="13"/>
      <c r="O8320" s="9"/>
      <c r="P8320" s="27"/>
      <c r="Q8320" s="29"/>
      <c r="R8320" s="29"/>
      <c r="S8320" s="27"/>
    </row>
    <row r="8321" spans="1:19" s="14" customFormat="1" x14ac:dyDescent="0.3">
      <c r="A8321" s="11"/>
      <c r="B8321" s="11"/>
      <c r="C8321" s="97"/>
      <c r="D8321" s="11"/>
      <c r="E8321" s="11"/>
      <c r="F8321" s="13"/>
      <c r="G8321" s="13"/>
      <c r="H8321" s="91"/>
      <c r="I8321" s="11"/>
      <c r="J8321" s="11"/>
      <c r="K8321" s="11"/>
      <c r="M8321" s="11"/>
      <c r="N8321" s="13"/>
      <c r="O8321" s="9"/>
      <c r="P8321" s="27"/>
      <c r="Q8321" s="29"/>
      <c r="R8321" s="29"/>
      <c r="S8321" s="27"/>
    </row>
    <row r="8322" spans="1:19" s="14" customFormat="1" x14ac:dyDescent="0.3">
      <c r="A8322" s="11"/>
      <c r="B8322" s="11"/>
      <c r="C8322" s="97"/>
      <c r="D8322" s="11"/>
      <c r="E8322" s="11"/>
      <c r="F8322" s="13"/>
      <c r="G8322" s="13"/>
      <c r="H8322" s="91"/>
      <c r="I8322" s="11"/>
      <c r="J8322" s="11"/>
      <c r="K8322" s="11"/>
      <c r="M8322" s="11"/>
      <c r="N8322" s="13"/>
      <c r="O8322" s="9"/>
      <c r="P8322" s="27"/>
      <c r="Q8322" s="29"/>
      <c r="R8322" s="29"/>
      <c r="S8322" s="27"/>
    </row>
    <row r="8323" spans="1:19" s="14" customFormat="1" x14ac:dyDescent="0.3">
      <c r="A8323" s="11"/>
      <c r="B8323" s="11"/>
      <c r="C8323" s="97"/>
      <c r="D8323" s="11"/>
      <c r="E8323" s="11"/>
      <c r="F8323" s="13"/>
      <c r="G8323" s="13"/>
      <c r="H8323" s="91"/>
      <c r="I8323" s="11"/>
      <c r="J8323" s="11"/>
      <c r="K8323" s="11"/>
      <c r="M8323" s="11"/>
      <c r="N8323" s="13"/>
      <c r="O8323" s="9"/>
      <c r="P8323" s="27"/>
      <c r="Q8323" s="29"/>
      <c r="R8323" s="29"/>
      <c r="S8323" s="27"/>
    </row>
    <row r="8324" spans="1:19" s="14" customFormat="1" x14ac:dyDescent="0.3">
      <c r="A8324" s="11"/>
      <c r="B8324" s="11"/>
      <c r="C8324" s="97"/>
      <c r="D8324" s="11"/>
      <c r="E8324" s="11"/>
      <c r="F8324" s="13"/>
      <c r="G8324" s="13"/>
      <c r="H8324" s="91"/>
      <c r="I8324" s="11"/>
      <c r="J8324" s="11"/>
      <c r="K8324" s="11"/>
      <c r="M8324" s="11"/>
      <c r="N8324" s="13"/>
      <c r="O8324" s="9"/>
      <c r="P8324" s="27"/>
      <c r="Q8324" s="29"/>
      <c r="R8324" s="29"/>
      <c r="S8324" s="27"/>
    </row>
    <row r="8325" spans="1:19" s="14" customFormat="1" x14ac:dyDescent="0.3">
      <c r="A8325" s="11"/>
      <c r="B8325" s="11"/>
      <c r="C8325" s="97"/>
      <c r="D8325" s="11"/>
      <c r="E8325" s="11"/>
      <c r="F8325" s="13"/>
      <c r="G8325" s="13"/>
      <c r="H8325" s="91"/>
      <c r="I8325" s="11"/>
      <c r="J8325" s="11"/>
      <c r="K8325" s="11"/>
      <c r="M8325" s="11"/>
      <c r="N8325" s="13"/>
      <c r="O8325" s="9"/>
      <c r="P8325" s="27"/>
      <c r="Q8325" s="29"/>
      <c r="R8325" s="29"/>
      <c r="S8325" s="27"/>
    </row>
    <row r="8326" spans="1:19" s="14" customFormat="1" x14ac:dyDescent="0.3">
      <c r="A8326" s="11"/>
      <c r="B8326" s="11"/>
      <c r="C8326" s="97"/>
      <c r="D8326" s="11"/>
      <c r="E8326" s="11"/>
      <c r="F8326" s="13"/>
      <c r="G8326" s="13"/>
      <c r="H8326" s="91"/>
      <c r="I8326" s="11"/>
      <c r="J8326" s="11"/>
      <c r="K8326" s="11"/>
      <c r="M8326" s="11"/>
      <c r="N8326" s="13"/>
      <c r="O8326" s="9"/>
      <c r="P8326" s="27"/>
      <c r="Q8326" s="29"/>
      <c r="R8326" s="29"/>
      <c r="S8326" s="27"/>
    </row>
    <row r="8327" spans="1:19" s="14" customFormat="1" x14ac:dyDescent="0.3">
      <c r="A8327" s="11"/>
      <c r="B8327" s="11"/>
      <c r="C8327" s="97"/>
      <c r="D8327" s="11"/>
      <c r="E8327" s="11"/>
      <c r="F8327" s="13"/>
      <c r="G8327" s="13"/>
      <c r="H8327" s="91"/>
      <c r="I8327" s="11"/>
      <c r="J8327" s="11"/>
      <c r="K8327" s="11"/>
      <c r="M8327" s="11"/>
      <c r="N8327" s="13"/>
      <c r="O8327" s="9"/>
      <c r="P8327" s="27"/>
      <c r="Q8327" s="29"/>
      <c r="R8327" s="29"/>
      <c r="S8327" s="27"/>
    </row>
    <row r="8328" spans="1:19" s="14" customFormat="1" x14ac:dyDescent="0.3">
      <c r="A8328" s="11"/>
      <c r="B8328" s="11"/>
      <c r="C8328" s="97"/>
      <c r="D8328" s="11"/>
      <c r="E8328" s="11"/>
      <c r="F8328" s="13"/>
      <c r="G8328" s="13"/>
      <c r="H8328" s="91"/>
      <c r="I8328" s="11"/>
      <c r="J8328" s="11"/>
      <c r="K8328" s="11"/>
      <c r="M8328" s="11"/>
      <c r="N8328" s="13"/>
      <c r="O8328" s="9"/>
      <c r="P8328" s="27"/>
      <c r="Q8328" s="29"/>
      <c r="R8328" s="29"/>
      <c r="S8328" s="27"/>
    </row>
    <row r="8329" spans="1:19" s="14" customFormat="1" x14ac:dyDescent="0.3">
      <c r="A8329" s="11"/>
      <c r="B8329" s="11"/>
      <c r="C8329" s="97"/>
      <c r="D8329" s="11"/>
      <c r="E8329" s="11"/>
      <c r="F8329" s="13"/>
      <c r="G8329" s="13"/>
      <c r="H8329" s="91"/>
      <c r="I8329" s="11"/>
      <c r="J8329" s="11"/>
      <c r="K8329" s="11"/>
      <c r="M8329" s="11"/>
      <c r="N8329" s="13"/>
      <c r="O8329" s="9"/>
      <c r="P8329" s="27"/>
      <c r="Q8329" s="29"/>
      <c r="R8329" s="29"/>
      <c r="S8329" s="27"/>
    </row>
    <row r="8330" spans="1:19" s="14" customFormat="1" x14ac:dyDescent="0.3">
      <c r="A8330" s="11"/>
      <c r="B8330" s="11"/>
      <c r="C8330" s="97"/>
      <c r="D8330" s="11"/>
      <c r="E8330" s="11"/>
      <c r="F8330" s="13"/>
      <c r="G8330" s="13"/>
      <c r="H8330" s="91"/>
      <c r="I8330" s="11"/>
      <c r="J8330" s="11"/>
      <c r="K8330" s="11"/>
      <c r="M8330" s="11"/>
      <c r="N8330" s="13"/>
      <c r="O8330" s="9"/>
      <c r="P8330" s="27"/>
      <c r="Q8330" s="29"/>
      <c r="R8330" s="29"/>
      <c r="S8330" s="27"/>
    </row>
    <row r="8331" spans="1:19" s="14" customFormat="1" x14ac:dyDescent="0.3">
      <c r="A8331" s="11"/>
      <c r="B8331" s="11"/>
      <c r="C8331" s="97"/>
      <c r="D8331" s="11"/>
      <c r="E8331" s="11"/>
      <c r="F8331" s="13"/>
      <c r="G8331" s="13"/>
      <c r="H8331" s="91"/>
      <c r="I8331" s="11"/>
      <c r="J8331" s="11"/>
      <c r="K8331" s="11"/>
      <c r="M8331" s="11"/>
      <c r="N8331" s="13"/>
      <c r="O8331" s="9"/>
      <c r="P8331" s="27"/>
      <c r="Q8331" s="29"/>
      <c r="R8331" s="29"/>
      <c r="S8331" s="27"/>
    </row>
    <row r="8332" spans="1:19" s="14" customFormat="1" x14ac:dyDescent="0.3">
      <c r="A8332" s="11"/>
      <c r="B8332" s="11"/>
      <c r="C8332" s="97"/>
      <c r="D8332" s="11"/>
      <c r="E8332" s="11"/>
      <c r="F8332" s="13"/>
      <c r="G8332" s="13"/>
      <c r="H8332" s="91"/>
      <c r="I8332" s="11"/>
      <c r="J8332" s="11"/>
      <c r="K8332" s="11"/>
      <c r="M8332" s="11"/>
      <c r="N8332" s="13"/>
      <c r="O8332" s="9"/>
      <c r="P8332" s="27"/>
      <c r="Q8332" s="29"/>
      <c r="R8332" s="29"/>
      <c r="S8332" s="27"/>
    </row>
    <row r="8333" spans="1:19" s="14" customFormat="1" x14ac:dyDescent="0.3">
      <c r="A8333" s="11"/>
      <c r="B8333" s="11"/>
      <c r="C8333" s="97"/>
      <c r="D8333" s="11"/>
      <c r="E8333" s="11"/>
      <c r="F8333" s="13"/>
      <c r="G8333" s="13"/>
      <c r="H8333" s="91"/>
      <c r="I8333" s="11"/>
      <c r="J8333" s="11"/>
      <c r="K8333" s="11"/>
      <c r="M8333" s="11"/>
      <c r="N8333" s="13"/>
      <c r="O8333" s="9"/>
      <c r="P8333" s="27"/>
      <c r="Q8333" s="29"/>
      <c r="R8333" s="29"/>
      <c r="S8333" s="27"/>
    </row>
    <row r="8334" spans="1:19" s="14" customFormat="1" x14ac:dyDescent="0.3">
      <c r="A8334" s="11"/>
      <c r="B8334" s="11"/>
      <c r="C8334" s="97"/>
      <c r="D8334" s="11"/>
      <c r="E8334" s="11"/>
      <c r="F8334" s="13"/>
      <c r="G8334" s="13"/>
      <c r="H8334" s="91"/>
      <c r="I8334" s="11"/>
      <c r="J8334" s="11"/>
      <c r="K8334" s="11"/>
      <c r="M8334" s="11"/>
      <c r="N8334" s="13"/>
      <c r="O8334" s="9"/>
      <c r="P8334" s="27"/>
      <c r="Q8334" s="29"/>
      <c r="R8334" s="29"/>
      <c r="S8334" s="27"/>
    </row>
    <row r="8335" spans="1:19" s="14" customFormat="1" x14ac:dyDescent="0.3">
      <c r="A8335" s="11"/>
      <c r="B8335" s="11"/>
      <c r="C8335" s="97"/>
      <c r="D8335" s="11"/>
      <c r="E8335" s="11"/>
      <c r="F8335" s="13"/>
      <c r="G8335" s="13"/>
      <c r="H8335" s="91"/>
      <c r="I8335" s="11"/>
      <c r="J8335" s="11"/>
      <c r="K8335" s="11"/>
      <c r="M8335" s="11"/>
      <c r="N8335" s="13"/>
      <c r="O8335" s="9"/>
      <c r="P8335" s="27"/>
      <c r="Q8335" s="29"/>
      <c r="R8335" s="29"/>
      <c r="S8335" s="27"/>
    </row>
    <row r="8336" spans="1:19" s="14" customFormat="1" x14ac:dyDescent="0.3">
      <c r="A8336" s="11"/>
      <c r="B8336" s="11"/>
      <c r="C8336" s="97"/>
      <c r="D8336" s="11"/>
      <c r="E8336" s="11"/>
      <c r="F8336" s="13"/>
      <c r="G8336" s="13"/>
      <c r="H8336" s="91"/>
      <c r="I8336" s="11"/>
      <c r="J8336" s="11"/>
      <c r="K8336" s="11"/>
      <c r="M8336" s="11"/>
      <c r="N8336" s="13"/>
      <c r="O8336" s="9"/>
      <c r="P8336" s="27"/>
      <c r="Q8336" s="29"/>
      <c r="R8336" s="29"/>
      <c r="S8336" s="27"/>
    </row>
    <row r="8337" spans="1:19" s="14" customFormat="1" x14ac:dyDescent="0.3">
      <c r="A8337" s="11"/>
      <c r="B8337" s="11"/>
      <c r="C8337" s="97"/>
      <c r="D8337" s="11"/>
      <c r="E8337" s="11"/>
      <c r="F8337" s="13"/>
      <c r="G8337" s="13"/>
      <c r="H8337" s="91"/>
      <c r="I8337" s="11"/>
      <c r="J8337" s="11"/>
      <c r="K8337" s="11"/>
      <c r="M8337" s="11"/>
      <c r="N8337" s="13"/>
      <c r="O8337" s="9"/>
      <c r="P8337" s="27"/>
      <c r="Q8337" s="29"/>
      <c r="R8337" s="29"/>
      <c r="S8337" s="27"/>
    </row>
    <row r="8338" spans="1:19" s="14" customFormat="1" x14ac:dyDescent="0.3">
      <c r="A8338" s="11"/>
      <c r="B8338" s="11"/>
      <c r="C8338" s="97"/>
      <c r="D8338" s="11"/>
      <c r="E8338" s="11"/>
      <c r="F8338" s="13"/>
      <c r="G8338" s="13"/>
      <c r="H8338" s="91"/>
      <c r="I8338" s="11"/>
      <c r="J8338" s="11"/>
      <c r="K8338" s="11"/>
      <c r="M8338" s="11"/>
      <c r="N8338" s="13"/>
      <c r="O8338" s="9"/>
      <c r="P8338" s="27"/>
      <c r="Q8338" s="29"/>
      <c r="R8338" s="29"/>
      <c r="S8338" s="27"/>
    </row>
    <row r="8339" spans="1:19" s="14" customFormat="1" x14ac:dyDescent="0.3">
      <c r="A8339" s="11"/>
      <c r="B8339" s="11"/>
      <c r="C8339" s="97"/>
      <c r="D8339" s="11"/>
      <c r="E8339" s="11"/>
      <c r="F8339" s="13"/>
      <c r="G8339" s="13"/>
      <c r="H8339" s="91"/>
      <c r="I8339" s="11"/>
      <c r="J8339" s="11"/>
      <c r="K8339" s="11"/>
      <c r="M8339" s="11"/>
      <c r="N8339" s="13"/>
      <c r="O8339" s="9"/>
      <c r="P8339" s="27"/>
      <c r="Q8339" s="29"/>
      <c r="R8339" s="29"/>
      <c r="S8339" s="27"/>
    </row>
    <row r="8340" spans="1:19" s="14" customFormat="1" x14ac:dyDescent="0.3">
      <c r="A8340" s="11"/>
      <c r="B8340" s="11"/>
      <c r="C8340" s="97"/>
      <c r="D8340" s="11"/>
      <c r="E8340" s="11"/>
      <c r="F8340" s="13"/>
      <c r="G8340" s="13"/>
      <c r="H8340" s="91"/>
      <c r="I8340" s="11"/>
      <c r="J8340" s="11"/>
      <c r="K8340" s="11"/>
      <c r="M8340" s="11"/>
      <c r="N8340" s="13"/>
      <c r="O8340" s="9"/>
      <c r="P8340" s="27"/>
      <c r="Q8340" s="29"/>
      <c r="R8340" s="29"/>
      <c r="S8340" s="27"/>
    </row>
    <row r="8341" spans="1:19" s="14" customFormat="1" x14ac:dyDescent="0.3">
      <c r="A8341" s="11"/>
      <c r="B8341" s="11"/>
      <c r="C8341" s="97"/>
      <c r="D8341" s="11"/>
      <c r="E8341" s="11"/>
      <c r="F8341" s="13"/>
      <c r="G8341" s="13"/>
      <c r="H8341" s="91"/>
      <c r="I8341" s="11"/>
      <c r="J8341" s="11"/>
      <c r="K8341" s="11"/>
      <c r="M8341" s="11"/>
      <c r="N8341" s="13"/>
      <c r="O8341" s="9"/>
      <c r="P8341" s="27"/>
      <c r="Q8341" s="29"/>
      <c r="R8341" s="29"/>
      <c r="S8341" s="27"/>
    </row>
    <row r="8342" spans="1:19" s="14" customFormat="1" x14ac:dyDescent="0.3">
      <c r="A8342" s="11"/>
      <c r="B8342" s="11"/>
      <c r="C8342" s="97"/>
      <c r="D8342" s="11"/>
      <c r="E8342" s="11"/>
      <c r="F8342" s="13"/>
      <c r="G8342" s="13"/>
      <c r="H8342" s="91"/>
      <c r="I8342" s="11"/>
      <c r="J8342" s="11"/>
      <c r="K8342" s="11"/>
      <c r="M8342" s="11"/>
      <c r="N8342" s="13"/>
      <c r="O8342" s="9"/>
      <c r="P8342" s="27"/>
      <c r="Q8342" s="29"/>
      <c r="R8342" s="29"/>
      <c r="S8342" s="27"/>
    </row>
    <row r="8343" spans="1:19" s="14" customFormat="1" x14ac:dyDescent="0.3">
      <c r="A8343" s="11"/>
      <c r="B8343" s="11"/>
      <c r="C8343" s="97"/>
      <c r="D8343" s="11"/>
      <c r="E8343" s="11"/>
      <c r="F8343" s="13"/>
      <c r="G8343" s="13"/>
      <c r="H8343" s="91"/>
      <c r="I8343" s="11"/>
      <c r="J8343" s="11"/>
      <c r="K8343" s="11"/>
      <c r="M8343" s="11"/>
      <c r="N8343" s="13"/>
      <c r="O8343" s="9"/>
      <c r="P8343" s="27"/>
      <c r="Q8343" s="29"/>
      <c r="R8343" s="29"/>
      <c r="S8343" s="27"/>
    </row>
    <row r="8344" spans="1:19" s="14" customFormat="1" x14ac:dyDescent="0.3">
      <c r="A8344" s="11"/>
      <c r="B8344" s="11"/>
      <c r="C8344" s="97"/>
      <c r="D8344" s="11"/>
      <c r="E8344" s="11"/>
      <c r="F8344" s="13"/>
      <c r="G8344" s="13"/>
      <c r="H8344" s="91"/>
      <c r="I8344" s="11"/>
      <c r="J8344" s="11"/>
      <c r="K8344" s="11"/>
      <c r="M8344" s="11"/>
      <c r="N8344" s="13"/>
      <c r="O8344" s="9"/>
      <c r="P8344" s="27"/>
      <c r="Q8344" s="29"/>
      <c r="R8344" s="29"/>
      <c r="S8344" s="27"/>
    </row>
    <row r="8345" spans="1:19" s="14" customFormat="1" x14ac:dyDescent="0.3">
      <c r="A8345" s="11"/>
      <c r="B8345" s="11"/>
      <c r="C8345" s="97"/>
      <c r="D8345" s="11"/>
      <c r="E8345" s="11"/>
      <c r="F8345" s="13"/>
      <c r="G8345" s="13"/>
      <c r="H8345" s="91"/>
      <c r="I8345" s="11"/>
      <c r="J8345" s="11"/>
      <c r="K8345" s="11"/>
      <c r="M8345" s="11"/>
      <c r="N8345" s="13"/>
      <c r="O8345" s="9"/>
      <c r="P8345" s="27"/>
      <c r="Q8345" s="29"/>
      <c r="R8345" s="29"/>
      <c r="S8345" s="27"/>
    </row>
    <row r="8346" spans="1:19" s="14" customFormat="1" x14ac:dyDescent="0.3">
      <c r="A8346" s="11"/>
      <c r="B8346" s="11"/>
      <c r="C8346" s="97"/>
      <c r="D8346" s="11"/>
      <c r="E8346" s="11"/>
      <c r="F8346" s="13"/>
      <c r="G8346" s="13"/>
      <c r="H8346" s="91"/>
      <c r="I8346" s="11"/>
      <c r="J8346" s="11"/>
      <c r="K8346" s="11"/>
      <c r="M8346" s="11"/>
      <c r="N8346" s="13"/>
      <c r="O8346" s="9"/>
      <c r="P8346" s="27"/>
      <c r="Q8346" s="29"/>
      <c r="R8346" s="29"/>
      <c r="S8346" s="27"/>
    </row>
    <row r="8347" spans="1:19" s="14" customFormat="1" x14ac:dyDescent="0.3">
      <c r="A8347" s="11"/>
      <c r="B8347" s="11"/>
      <c r="C8347" s="97"/>
      <c r="D8347" s="11"/>
      <c r="E8347" s="11"/>
      <c r="F8347" s="13"/>
      <c r="G8347" s="13"/>
      <c r="H8347" s="91"/>
      <c r="I8347" s="11"/>
      <c r="J8347" s="11"/>
      <c r="K8347" s="11"/>
      <c r="M8347" s="11"/>
      <c r="N8347" s="13"/>
      <c r="O8347" s="9"/>
      <c r="P8347" s="27"/>
      <c r="Q8347" s="29"/>
      <c r="R8347" s="29"/>
      <c r="S8347" s="27"/>
    </row>
    <row r="8348" spans="1:19" s="14" customFormat="1" x14ac:dyDescent="0.3">
      <c r="A8348" s="11"/>
      <c r="B8348" s="11"/>
      <c r="C8348" s="97"/>
      <c r="D8348" s="11"/>
      <c r="E8348" s="11"/>
      <c r="F8348" s="13"/>
      <c r="G8348" s="13"/>
      <c r="H8348" s="91"/>
      <c r="I8348" s="11"/>
      <c r="J8348" s="11"/>
      <c r="K8348" s="11"/>
      <c r="M8348" s="11"/>
      <c r="N8348" s="13"/>
      <c r="O8348" s="9"/>
      <c r="P8348" s="27"/>
      <c r="Q8348" s="29"/>
      <c r="R8348" s="29"/>
      <c r="S8348" s="27"/>
    </row>
    <row r="8349" spans="1:19" s="14" customFormat="1" x14ac:dyDescent="0.3">
      <c r="A8349" s="11"/>
      <c r="B8349" s="11"/>
      <c r="C8349" s="97"/>
      <c r="D8349" s="11"/>
      <c r="E8349" s="11"/>
      <c r="F8349" s="13"/>
      <c r="G8349" s="13"/>
      <c r="H8349" s="91"/>
      <c r="I8349" s="11"/>
      <c r="J8349" s="11"/>
      <c r="K8349" s="11"/>
      <c r="M8349" s="11"/>
      <c r="N8349" s="13"/>
      <c r="O8349" s="9"/>
      <c r="P8349" s="27"/>
      <c r="Q8349" s="29"/>
      <c r="R8349" s="29"/>
      <c r="S8349" s="27"/>
    </row>
    <row r="8350" spans="1:19" s="14" customFormat="1" x14ac:dyDescent="0.3">
      <c r="A8350" s="11"/>
      <c r="B8350" s="11"/>
      <c r="C8350" s="97"/>
      <c r="D8350" s="11"/>
      <c r="E8350" s="11"/>
      <c r="F8350" s="13"/>
      <c r="G8350" s="13"/>
      <c r="H8350" s="91"/>
      <c r="I8350" s="11"/>
      <c r="J8350" s="11"/>
      <c r="K8350" s="11"/>
      <c r="M8350" s="11"/>
      <c r="N8350" s="13"/>
      <c r="O8350" s="9"/>
      <c r="P8350" s="27"/>
      <c r="Q8350" s="29"/>
      <c r="R8350" s="29"/>
      <c r="S8350" s="27"/>
    </row>
    <row r="8351" spans="1:19" s="14" customFormat="1" x14ac:dyDescent="0.3">
      <c r="A8351" s="11"/>
      <c r="B8351" s="11"/>
      <c r="C8351" s="97"/>
      <c r="D8351" s="11"/>
      <c r="E8351" s="11"/>
      <c r="F8351" s="13"/>
      <c r="G8351" s="13"/>
      <c r="H8351" s="91"/>
      <c r="I8351" s="11"/>
      <c r="J8351" s="11"/>
      <c r="K8351" s="11"/>
      <c r="M8351" s="11"/>
      <c r="N8351" s="13"/>
      <c r="O8351" s="9"/>
      <c r="P8351" s="27"/>
      <c r="Q8351" s="29"/>
      <c r="R8351" s="29"/>
      <c r="S8351" s="27"/>
    </row>
    <row r="8352" spans="1:19" s="14" customFormat="1" x14ac:dyDescent="0.3">
      <c r="A8352" s="11"/>
      <c r="B8352" s="11"/>
      <c r="C8352" s="97"/>
      <c r="D8352" s="11"/>
      <c r="E8352" s="11"/>
      <c r="F8352" s="13"/>
      <c r="G8352" s="13"/>
      <c r="H8352" s="91"/>
      <c r="I8352" s="11"/>
      <c r="J8352" s="11"/>
      <c r="K8352" s="11"/>
      <c r="M8352" s="11"/>
      <c r="N8352" s="13"/>
      <c r="O8352" s="9"/>
      <c r="P8352" s="27"/>
      <c r="Q8352" s="29"/>
      <c r="R8352" s="29"/>
      <c r="S8352" s="27"/>
    </row>
    <row r="8353" spans="1:19" s="14" customFormat="1" x14ac:dyDescent="0.3">
      <c r="A8353" s="11"/>
      <c r="B8353" s="11"/>
      <c r="C8353" s="97"/>
      <c r="D8353" s="11"/>
      <c r="E8353" s="11"/>
      <c r="F8353" s="13"/>
      <c r="G8353" s="13"/>
      <c r="H8353" s="91"/>
      <c r="I8353" s="11"/>
      <c r="J8353" s="11"/>
      <c r="K8353" s="11"/>
      <c r="M8353" s="11"/>
      <c r="N8353" s="13"/>
      <c r="O8353" s="9"/>
      <c r="P8353" s="27"/>
      <c r="Q8353" s="29"/>
      <c r="R8353" s="29"/>
      <c r="S8353" s="27"/>
    </row>
    <row r="8354" spans="1:19" s="14" customFormat="1" x14ac:dyDescent="0.3">
      <c r="A8354" s="11"/>
      <c r="B8354" s="11"/>
      <c r="C8354" s="97"/>
      <c r="D8354" s="11"/>
      <c r="E8354" s="11"/>
      <c r="F8354" s="13"/>
      <c r="G8354" s="13"/>
      <c r="H8354" s="91"/>
      <c r="I8354" s="11"/>
      <c r="J8354" s="11"/>
      <c r="K8354" s="11"/>
      <c r="M8354" s="11"/>
      <c r="N8354" s="13"/>
      <c r="O8354" s="9"/>
      <c r="P8354" s="27"/>
      <c r="Q8354" s="29"/>
      <c r="R8354" s="29"/>
      <c r="S8354" s="27"/>
    </row>
    <row r="8355" spans="1:19" s="14" customFormat="1" x14ac:dyDescent="0.3">
      <c r="A8355" s="11"/>
      <c r="B8355" s="11"/>
      <c r="C8355" s="97"/>
      <c r="D8355" s="11"/>
      <c r="E8355" s="11"/>
      <c r="F8355" s="13"/>
      <c r="G8355" s="13"/>
      <c r="H8355" s="91"/>
      <c r="I8355" s="11"/>
      <c r="J8355" s="11"/>
      <c r="K8355" s="11"/>
      <c r="M8355" s="11"/>
      <c r="N8355" s="13"/>
      <c r="O8355" s="9"/>
      <c r="P8355" s="27"/>
      <c r="Q8355" s="29"/>
      <c r="R8355" s="29"/>
      <c r="S8355" s="27"/>
    </row>
    <row r="8356" spans="1:19" s="14" customFormat="1" x14ac:dyDescent="0.3">
      <c r="A8356" s="11"/>
      <c r="B8356" s="11"/>
      <c r="C8356" s="97"/>
      <c r="D8356" s="11"/>
      <c r="E8356" s="11"/>
      <c r="F8356" s="13"/>
      <c r="G8356" s="13"/>
      <c r="H8356" s="91"/>
      <c r="I8356" s="11"/>
      <c r="J8356" s="11"/>
      <c r="K8356" s="11"/>
      <c r="M8356" s="11"/>
      <c r="N8356" s="13"/>
      <c r="O8356" s="9"/>
      <c r="P8356" s="27"/>
      <c r="Q8356" s="29"/>
      <c r="R8356" s="29"/>
      <c r="S8356" s="27"/>
    </row>
    <row r="8357" spans="1:19" s="14" customFormat="1" x14ac:dyDescent="0.3">
      <c r="A8357" s="11"/>
      <c r="B8357" s="11"/>
      <c r="C8357" s="97"/>
      <c r="D8357" s="11"/>
      <c r="E8357" s="11"/>
      <c r="F8357" s="13"/>
      <c r="G8357" s="13"/>
      <c r="H8357" s="91"/>
      <c r="I8357" s="11"/>
      <c r="J8357" s="11"/>
      <c r="K8357" s="11"/>
      <c r="M8357" s="11"/>
      <c r="N8357" s="13"/>
      <c r="O8357" s="9"/>
      <c r="P8357" s="27"/>
      <c r="Q8357" s="29"/>
      <c r="R8357" s="29"/>
      <c r="S8357" s="27"/>
    </row>
    <row r="8358" spans="1:19" s="14" customFormat="1" x14ac:dyDescent="0.3">
      <c r="A8358" s="11"/>
      <c r="B8358" s="11"/>
      <c r="C8358" s="97"/>
      <c r="D8358" s="11"/>
      <c r="E8358" s="11"/>
      <c r="F8358" s="13"/>
      <c r="G8358" s="13"/>
      <c r="H8358" s="91"/>
      <c r="I8358" s="11"/>
      <c r="J8358" s="11"/>
      <c r="K8358" s="11"/>
      <c r="M8358" s="11"/>
      <c r="N8358" s="13"/>
      <c r="O8358" s="9"/>
      <c r="P8358" s="27"/>
      <c r="Q8358" s="29"/>
      <c r="R8358" s="29"/>
      <c r="S8358" s="27"/>
    </row>
    <row r="8359" spans="1:19" s="14" customFormat="1" x14ac:dyDescent="0.3">
      <c r="A8359" s="11"/>
      <c r="B8359" s="11"/>
      <c r="C8359" s="97"/>
      <c r="D8359" s="11"/>
      <c r="E8359" s="11"/>
      <c r="F8359" s="13"/>
      <c r="G8359" s="13"/>
      <c r="H8359" s="91"/>
      <c r="I8359" s="11"/>
      <c r="J8359" s="11"/>
      <c r="K8359" s="11"/>
      <c r="M8359" s="11"/>
      <c r="N8359" s="13"/>
      <c r="O8359" s="9"/>
      <c r="P8359" s="27"/>
      <c r="Q8359" s="29"/>
      <c r="R8359" s="29"/>
      <c r="S8359" s="27"/>
    </row>
    <row r="8360" spans="1:19" s="14" customFormat="1" x14ac:dyDescent="0.3">
      <c r="A8360" s="11"/>
      <c r="B8360" s="11"/>
      <c r="C8360" s="97"/>
      <c r="D8360" s="11"/>
      <c r="E8360" s="11"/>
      <c r="F8360" s="13"/>
      <c r="G8360" s="13"/>
      <c r="H8360" s="91"/>
      <c r="I8360" s="11"/>
      <c r="J8360" s="11"/>
      <c r="K8360" s="11"/>
      <c r="M8360" s="11"/>
      <c r="N8360" s="13"/>
      <c r="O8360" s="9"/>
      <c r="P8360" s="27"/>
      <c r="Q8360" s="29"/>
      <c r="R8360" s="29"/>
      <c r="S8360" s="27"/>
    </row>
    <row r="8361" spans="1:19" s="14" customFormat="1" x14ac:dyDescent="0.3">
      <c r="A8361" s="11"/>
      <c r="B8361" s="11"/>
      <c r="C8361" s="97"/>
      <c r="D8361" s="11"/>
      <c r="E8361" s="11"/>
      <c r="F8361" s="13"/>
      <c r="G8361" s="13"/>
      <c r="H8361" s="91"/>
      <c r="I8361" s="11"/>
      <c r="J8361" s="11"/>
      <c r="K8361" s="11"/>
      <c r="M8361" s="11"/>
      <c r="N8361" s="13"/>
      <c r="O8361" s="9"/>
      <c r="P8361" s="27"/>
      <c r="Q8361" s="29"/>
      <c r="R8361" s="29"/>
      <c r="S8361" s="27"/>
    </row>
    <row r="8362" spans="1:19" s="14" customFormat="1" x14ac:dyDescent="0.3">
      <c r="A8362" s="11"/>
      <c r="B8362" s="11"/>
      <c r="C8362" s="97"/>
      <c r="D8362" s="11"/>
      <c r="E8362" s="11"/>
      <c r="F8362" s="13"/>
      <c r="G8362" s="13"/>
      <c r="H8362" s="91"/>
      <c r="I8362" s="11"/>
      <c r="J8362" s="11"/>
      <c r="K8362" s="11"/>
      <c r="M8362" s="11"/>
      <c r="N8362" s="13"/>
      <c r="O8362" s="9"/>
      <c r="P8362" s="27"/>
      <c r="Q8362" s="29"/>
      <c r="R8362" s="29"/>
      <c r="S8362" s="27"/>
    </row>
    <row r="8363" spans="1:19" s="14" customFormat="1" x14ac:dyDescent="0.3">
      <c r="A8363" s="11"/>
      <c r="B8363" s="11"/>
      <c r="C8363" s="97"/>
      <c r="D8363" s="11"/>
      <c r="E8363" s="11"/>
      <c r="F8363" s="13"/>
      <c r="G8363" s="13"/>
      <c r="H8363" s="91"/>
      <c r="I8363" s="11"/>
      <c r="J8363" s="11"/>
      <c r="K8363" s="11"/>
      <c r="M8363" s="11"/>
      <c r="N8363" s="13"/>
      <c r="O8363" s="9"/>
      <c r="P8363" s="27"/>
      <c r="Q8363" s="29"/>
      <c r="R8363" s="29"/>
      <c r="S8363" s="27"/>
    </row>
    <row r="8364" spans="1:19" s="14" customFormat="1" x14ac:dyDescent="0.3">
      <c r="A8364" s="11"/>
      <c r="B8364" s="11"/>
      <c r="C8364" s="97"/>
      <c r="D8364" s="11"/>
      <c r="E8364" s="11"/>
      <c r="F8364" s="13"/>
      <c r="G8364" s="13"/>
      <c r="H8364" s="91"/>
      <c r="I8364" s="11"/>
      <c r="J8364" s="11"/>
      <c r="K8364" s="11"/>
      <c r="M8364" s="11"/>
      <c r="N8364" s="13"/>
      <c r="O8364" s="9"/>
      <c r="P8364" s="27"/>
      <c r="Q8364" s="29"/>
      <c r="R8364" s="29"/>
      <c r="S8364" s="27"/>
    </row>
    <row r="8365" spans="1:19" s="14" customFormat="1" x14ac:dyDescent="0.3">
      <c r="A8365" s="11"/>
      <c r="B8365" s="11"/>
      <c r="C8365" s="97"/>
      <c r="D8365" s="11"/>
      <c r="E8365" s="11"/>
      <c r="F8365" s="13"/>
      <c r="G8365" s="13"/>
      <c r="H8365" s="91"/>
      <c r="I8365" s="11"/>
      <c r="J8365" s="11"/>
      <c r="K8365" s="11"/>
      <c r="M8365" s="11"/>
      <c r="N8365" s="13"/>
      <c r="O8365" s="9"/>
      <c r="P8365" s="27"/>
      <c r="Q8365" s="29"/>
      <c r="R8365" s="29"/>
      <c r="S8365" s="27"/>
    </row>
    <row r="8366" spans="1:19" s="14" customFormat="1" x14ac:dyDescent="0.3">
      <c r="A8366" s="11"/>
      <c r="B8366" s="11"/>
      <c r="C8366" s="97"/>
      <c r="D8366" s="11"/>
      <c r="E8366" s="11"/>
      <c r="F8366" s="13"/>
      <c r="G8366" s="13"/>
      <c r="H8366" s="91"/>
      <c r="I8366" s="11"/>
      <c r="J8366" s="11"/>
      <c r="K8366" s="11"/>
      <c r="M8366" s="11"/>
      <c r="N8366" s="13"/>
      <c r="O8366" s="9"/>
      <c r="P8366" s="27"/>
      <c r="Q8366" s="29"/>
      <c r="R8366" s="29"/>
      <c r="S8366" s="27"/>
    </row>
    <row r="8367" spans="1:19" s="14" customFormat="1" x14ac:dyDescent="0.3">
      <c r="A8367" s="11"/>
      <c r="B8367" s="11"/>
      <c r="C8367" s="97"/>
      <c r="D8367" s="11"/>
      <c r="E8367" s="11"/>
      <c r="F8367" s="13"/>
      <c r="G8367" s="13"/>
      <c r="H8367" s="91"/>
      <c r="I8367" s="11"/>
      <c r="J8367" s="11"/>
      <c r="K8367" s="11"/>
      <c r="M8367" s="11"/>
      <c r="N8367" s="13"/>
      <c r="O8367" s="9"/>
      <c r="P8367" s="27"/>
      <c r="Q8367" s="29"/>
      <c r="R8367" s="29"/>
      <c r="S8367" s="27"/>
    </row>
    <row r="8368" spans="1:19" s="14" customFormat="1" x14ac:dyDescent="0.3">
      <c r="A8368" s="11"/>
      <c r="B8368" s="11"/>
      <c r="C8368" s="97"/>
      <c r="D8368" s="11"/>
      <c r="E8368" s="11"/>
      <c r="F8368" s="13"/>
      <c r="G8368" s="13"/>
      <c r="H8368" s="91"/>
      <c r="I8368" s="11"/>
      <c r="J8368" s="11"/>
      <c r="K8368" s="11"/>
      <c r="M8368" s="11"/>
      <c r="N8368" s="13"/>
      <c r="O8368" s="9"/>
      <c r="P8368" s="27"/>
      <c r="Q8368" s="29"/>
      <c r="R8368" s="29"/>
      <c r="S8368" s="27"/>
    </row>
    <row r="8369" spans="1:19" s="14" customFormat="1" x14ac:dyDescent="0.3">
      <c r="A8369" s="11"/>
      <c r="B8369" s="11"/>
      <c r="C8369" s="97"/>
      <c r="D8369" s="11"/>
      <c r="E8369" s="11"/>
      <c r="F8369" s="13"/>
      <c r="G8369" s="13"/>
      <c r="H8369" s="91"/>
      <c r="I8369" s="11"/>
      <c r="J8369" s="11"/>
      <c r="K8369" s="11"/>
      <c r="M8369" s="11"/>
      <c r="N8369" s="13"/>
      <c r="O8369" s="9"/>
      <c r="P8369" s="27"/>
      <c r="Q8369" s="29"/>
      <c r="R8369" s="29"/>
      <c r="S8369" s="27"/>
    </row>
    <row r="8370" spans="1:19" s="14" customFormat="1" x14ac:dyDescent="0.3">
      <c r="A8370" s="11"/>
      <c r="B8370" s="11"/>
      <c r="C8370" s="97"/>
      <c r="D8370" s="11"/>
      <c r="E8370" s="11"/>
      <c r="F8370" s="13"/>
      <c r="G8370" s="13"/>
      <c r="H8370" s="91"/>
      <c r="I8370" s="11"/>
      <c r="J8370" s="11"/>
      <c r="K8370" s="11"/>
      <c r="M8370" s="11"/>
      <c r="N8370" s="13"/>
      <c r="O8370" s="9"/>
      <c r="P8370" s="27"/>
      <c r="Q8370" s="29"/>
      <c r="R8370" s="29"/>
      <c r="S8370" s="27"/>
    </row>
    <row r="8371" spans="1:19" s="14" customFormat="1" x14ac:dyDescent="0.3">
      <c r="A8371" s="11"/>
      <c r="B8371" s="11"/>
      <c r="C8371" s="97"/>
      <c r="D8371" s="11"/>
      <c r="E8371" s="11"/>
      <c r="F8371" s="13"/>
      <c r="G8371" s="13"/>
      <c r="H8371" s="91"/>
      <c r="I8371" s="11"/>
      <c r="J8371" s="11"/>
      <c r="K8371" s="11"/>
      <c r="M8371" s="11"/>
      <c r="N8371" s="13"/>
      <c r="O8371" s="9"/>
      <c r="P8371" s="27"/>
      <c r="Q8371" s="29"/>
      <c r="R8371" s="29"/>
      <c r="S8371" s="27"/>
    </row>
    <row r="8372" spans="1:19" s="14" customFormat="1" x14ac:dyDescent="0.3">
      <c r="A8372" s="11"/>
      <c r="B8372" s="11"/>
      <c r="C8372" s="97"/>
      <c r="D8372" s="11"/>
      <c r="E8372" s="11"/>
      <c r="F8372" s="13"/>
      <c r="G8372" s="13"/>
      <c r="H8372" s="91"/>
      <c r="I8372" s="11"/>
      <c r="J8372" s="11"/>
      <c r="K8372" s="11"/>
      <c r="M8372" s="11"/>
      <c r="N8372" s="13"/>
      <c r="O8372" s="9"/>
      <c r="P8372" s="27"/>
      <c r="Q8372" s="29"/>
      <c r="R8372" s="29"/>
      <c r="S8372" s="27"/>
    </row>
    <row r="8373" spans="1:19" s="14" customFormat="1" x14ac:dyDescent="0.3">
      <c r="A8373" s="11"/>
      <c r="B8373" s="11"/>
      <c r="C8373" s="97"/>
      <c r="D8373" s="11"/>
      <c r="E8373" s="11"/>
      <c r="F8373" s="13"/>
      <c r="G8373" s="13"/>
      <c r="H8373" s="91"/>
      <c r="I8373" s="11"/>
      <c r="J8373" s="11"/>
      <c r="K8373" s="11"/>
      <c r="M8373" s="11"/>
      <c r="N8373" s="13"/>
      <c r="O8373" s="9"/>
      <c r="P8373" s="27"/>
      <c r="Q8373" s="29"/>
      <c r="R8373" s="29"/>
      <c r="S8373" s="27"/>
    </row>
    <row r="8374" spans="1:19" s="14" customFormat="1" x14ac:dyDescent="0.3">
      <c r="A8374" s="11"/>
      <c r="B8374" s="11"/>
      <c r="C8374" s="97"/>
      <c r="D8374" s="11"/>
      <c r="E8374" s="11"/>
      <c r="F8374" s="13"/>
      <c r="G8374" s="13"/>
      <c r="H8374" s="91"/>
      <c r="I8374" s="11"/>
      <c r="J8374" s="11"/>
      <c r="K8374" s="11"/>
      <c r="M8374" s="11"/>
      <c r="N8374" s="13"/>
      <c r="O8374" s="9"/>
      <c r="P8374" s="27"/>
      <c r="Q8374" s="29"/>
      <c r="R8374" s="29"/>
      <c r="S8374" s="27"/>
    </row>
    <row r="8375" spans="1:19" s="14" customFormat="1" x14ac:dyDescent="0.3">
      <c r="A8375" s="11"/>
      <c r="B8375" s="11"/>
      <c r="C8375" s="97"/>
      <c r="D8375" s="11"/>
      <c r="E8375" s="11"/>
      <c r="F8375" s="13"/>
      <c r="G8375" s="13"/>
      <c r="H8375" s="91"/>
      <c r="I8375" s="11"/>
      <c r="J8375" s="11"/>
      <c r="K8375" s="11"/>
      <c r="M8375" s="11"/>
      <c r="N8375" s="13"/>
      <c r="O8375" s="9"/>
      <c r="P8375" s="27"/>
      <c r="Q8375" s="29"/>
      <c r="R8375" s="29"/>
      <c r="S8375" s="27"/>
    </row>
    <row r="8376" spans="1:19" s="14" customFormat="1" x14ac:dyDescent="0.3">
      <c r="A8376" s="11"/>
      <c r="B8376" s="11"/>
      <c r="C8376" s="97"/>
      <c r="D8376" s="11"/>
      <c r="E8376" s="11"/>
      <c r="F8376" s="13"/>
      <c r="G8376" s="13"/>
      <c r="H8376" s="91"/>
      <c r="I8376" s="11"/>
      <c r="J8376" s="11"/>
      <c r="K8376" s="11"/>
      <c r="M8376" s="11"/>
      <c r="N8376" s="13"/>
      <c r="O8376" s="9"/>
      <c r="P8376" s="27"/>
      <c r="Q8376" s="29"/>
      <c r="R8376" s="29"/>
      <c r="S8376" s="27"/>
    </row>
    <row r="8377" spans="1:19" s="14" customFormat="1" x14ac:dyDescent="0.3">
      <c r="A8377" s="11"/>
      <c r="B8377" s="11"/>
      <c r="C8377" s="97"/>
      <c r="D8377" s="11"/>
      <c r="E8377" s="11"/>
      <c r="F8377" s="13"/>
      <c r="G8377" s="13"/>
      <c r="H8377" s="91"/>
      <c r="I8377" s="11"/>
      <c r="J8377" s="11"/>
      <c r="K8377" s="11"/>
      <c r="M8377" s="11"/>
      <c r="N8377" s="13"/>
      <c r="O8377" s="9"/>
      <c r="P8377" s="27"/>
      <c r="Q8377" s="29"/>
      <c r="R8377" s="29"/>
      <c r="S8377" s="27"/>
    </row>
    <row r="8378" spans="1:19" s="14" customFormat="1" x14ac:dyDescent="0.3">
      <c r="A8378" s="11"/>
      <c r="B8378" s="11"/>
      <c r="C8378" s="97"/>
      <c r="D8378" s="11"/>
      <c r="E8378" s="11"/>
      <c r="F8378" s="13"/>
      <c r="G8378" s="13"/>
      <c r="H8378" s="91"/>
      <c r="I8378" s="11"/>
      <c r="J8378" s="11"/>
      <c r="K8378" s="11"/>
      <c r="M8378" s="11"/>
      <c r="N8378" s="13"/>
      <c r="O8378" s="9"/>
      <c r="P8378" s="27"/>
      <c r="Q8378" s="29"/>
      <c r="R8378" s="29"/>
      <c r="S8378" s="27"/>
    </row>
    <row r="8379" spans="1:19" s="14" customFormat="1" x14ac:dyDescent="0.3">
      <c r="A8379" s="11"/>
      <c r="B8379" s="11"/>
      <c r="C8379" s="97"/>
      <c r="D8379" s="11"/>
      <c r="E8379" s="11"/>
      <c r="F8379" s="13"/>
      <c r="G8379" s="13"/>
      <c r="H8379" s="91"/>
      <c r="I8379" s="11"/>
      <c r="J8379" s="11"/>
      <c r="K8379" s="11"/>
      <c r="M8379" s="11"/>
      <c r="N8379" s="13"/>
      <c r="O8379" s="9"/>
      <c r="P8379" s="27"/>
      <c r="Q8379" s="29"/>
      <c r="R8379" s="29"/>
      <c r="S8379" s="27"/>
    </row>
    <row r="8380" spans="1:19" s="14" customFormat="1" x14ac:dyDescent="0.3">
      <c r="A8380" s="11"/>
      <c r="B8380" s="11"/>
      <c r="C8380" s="97"/>
      <c r="D8380" s="11"/>
      <c r="E8380" s="11"/>
      <c r="F8380" s="13"/>
      <c r="G8380" s="13"/>
      <c r="H8380" s="91"/>
      <c r="I8380" s="11"/>
      <c r="J8380" s="11"/>
      <c r="K8380" s="11"/>
      <c r="M8380" s="11"/>
      <c r="N8380" s="13"/>
      <c r="O8380" s="9"/>
      <c r="P8380" s="27"/>
      <c r="Q8380" s="29"/>
      <c r="R8380" s="29"/>
      <c r="S8380" s="27"/>
    </row>
    <row r="8381" spans="1:19" s="14" customFormat="1" x14ac:dyDescent="0.3">
      <c r="A8381" s="11"/>
      <c r="B8381" s="11"/>
      <c r="C8381" s="97"/>
      <c r="D8381" s="11"/>
      <c r="E8381" s="11"/>
      <c r="F8381" s="13"/>
      <c r="G8381" s="13"/>
      <c r="H8381" s="91"/>
      <c r="I8381" s="11"/>
      <c r="J8381" s="11"/>
      <c r="K8381" s="11"/>
      <c r="M8381" s="11"/>
      <c r="N8381" s="13"/>
      <c r="O8381" s="9"/>
      <c r="P8381" s="27"/>
      <c r="Q8381" s="29"/>
      <c r="R8381" s="29"/>
      <c r="S8381" s="27"/>
    </row>
    <row r="8382" spans="1:19" s="14" customFormat="1" x14ac:dyDescent="0.3">
      <c r="A8382" s="11"/>
      <c r="B8382" s="11"/>
      <c r="C8382" s="97"/>
      <c r="D8382" s="11"/>
      <c r="E8382" s="11"/>
      <c r="F8382" s="13"/>
      <c r="G8382" s="13"/>
      <c r="H8382" s="91"/>
      <c r="I8382" s="11"/>
      <c r="J8382" s="11"/>
      <c r="K8382" s="11"/>
      <c r="M8382" s="11"/>
      <c r="N8382" s="13"/>
      <c r="O8382" s="9"/>
      <c r="P8382" s="27"/>
      <c r="Q8382" s="29"/>
      <c r="R8382" s="29"/>
      <c r="S8382" s="27"/>
    </row>
    <row r="8383" spans="1:19" s="14" customFormat="1" x14ac:dyDescent="0.3">
      <c r="A8383" s="11"/>
      <c r="B8383" s="11"/>
      <c r="C8383" s="97"/>
      <c r="D8383" s="11"/>
      <c r="E8383" s="11"/>
      <c r="F8383" s="13"/>
      <c r="G8383" s="13"/>
      <c r="H8383" s="91"/>
      <c r="I8383" s="11"/>
      <c r="J8383" s="11"/>
      <c r="K8383" s="11"/>
      <c r="M8383" s="11"/>
      <c r="N8383" s="13"/>
      <c r="O8383" s="9"/>
      <c r="P8383" s="27"/>
      <c r="Q8383" s="29"/>
      <c r="R8383" s="29"/>
      <c r="S8383" s="27"/>
    </row>
    <row r="8384" spans="1:19" s="14" customFormat="1" x14ac:dyDescent="0.3">
      <c r="A8384" s="11"/>
      <c r="B8384" s="11"/>
      <c r="C8384" s="97"/>
      <c r="D8384" s="11"/>
      <c r="E8384" s="11"/>
      <c r="F8384" s="13"/>
      <c r="G8384" s="13"/>
      <c r="H8384" s="91"/>
      <c r="I8384" s="11"/>
      <c r="J8384" s="11"/>
      <c r="K8384" s="11"/>
      <c r="M8384" s="11"/>
      <c r="N8384" s="13"/>
      <c r="O8384" s="9"/>
      <c r="P8384" s="27"/>
      <c r="Q8384" s="29"/>
      <c r="R8384" s="29"/>
      <c r="S8384" s="27"/>
    </row>
    <row r="8385" spans="1:19" s="14" customFormat="1" x14ac:dyDescent="0.3">
      <c r="A8385" s="11"/>
      <c r="B8385" s="11"/>
      <c r="C8385" s="97"/>
      <c r="D8385" s="11"/>
      <c r="E8385" s="11"/>
      <c r="F8385" s="13"/>
      <c r="G8385" s="13"/>
      <c r="H8385" s="91"/>
      <c r="I8385" s="11"/>
      <c r="J8385" s="11"/>
      <c r="K8385" s="11"/>
      <c r="M8385" s="11"/>
      <c r="N8385" s="13"/>
      <c r="O8385" s="9"/>
      <c r="P8385" s="27"/>
      <c r="Q8385" s="29"/>
      <c r="R8385" s="29"/>
      <c r="S8385" s="27"/>
    </row>
    <row r="8386" spans="1:19" s="14" customFormat="1" x14ac:dyDescent="0.3">
      <c r="A8386" s="11"/>
      <c r="B8386" s="11"/>
      <c r="C8386" s="97"/>
      <c r="D8386" s="11"/>
      <c r="E8386" s="11"/>
      <c r="F8386" s="13"/>
      <c r="G8386" s="13"/>
      <c r="H8386" s="91"/>
      <c r="I8386" s="11"/>
      <c r="J8386" s="11"/>
      <c r="K8386" s="11"/>
      <c r="M8386" s="11"/>
      <c r="N8386" s="13"/>
      <c r="O8386" s="9"/>
      <c r="P8386" s="27"/>
      <c r="Q8386" s="29"/>
      <c r="R8386" s="29"/>
      <c r="S8386" s="27"/>
    </row>
    <row r="8387" spans="1:19" s="14" customFormat="1" x14ac:dyDescent="0.3">
      <c r="A8387" s="11"/>
      <c r="B8387" s="11"/>
      <c r="C8387" s="97"/>
      <c r="D8387" s="11"/>
      <c r="E8387" s="11"/>
      <c r="F8387" s="13"/>
      <c r="G8387" s="13"/>
      <c r="H8387" s="91"/>
      <c r="I8387" s="11"/>
      <c r="J8387" s="11"/>
      <c r="K8387" s="11"/>
      <c r="M8387" s="11"/>
      <c r="N8387" s="13"/>
      <c r="O8387" s="9"/>
      <c r="P8387" s="27"/>
      <c r="Q8387" s="29"/>
      <c r="R8387" s="29"/>
      <c r="S8387" s="27"/>
    </row>
    <row r="8388" spans="1:19" s="14" customFormat="1" x14ac:dyDescent="0.3">
      <c r="A8388" s="11"/>
      <c r="B8388" s="11"/>
      <c r="C8388" s="97"/>
      <c r="D8388" s="11"/>
      <c r="E8388" s="11"/>
      <c r="F8388" s="13"/>
      <c r="G8388" s="13"/>
      <c r="H8388" s="91"/>
      <c r="I8388" s="11"/>
      <c r="J8388" s="11"/>
      <c r="K8388" s="11"/>
      <c r="M8388" s="11"/>
      <c r="N8388" s="13"/>
      <c r="O8388" s="9"/>
      <c r="P8388" s="27"/>
      <c r="Q8388" s="29"/>
      <c r="R8388" s="29"/>
      <c r="S8388" s="27"/>
    </row>
    <row r="8389" spans="1:19" s="14" customFormat="1" x14ac:dyDescent="0.3">
      <c r="A8389" s="11"/>
      <c r="B8389" s="11"/>
      <c r="C8389" s="97"/>
      <c r="D8389" s="11"/>
      <c r="E8389" s="11"/>
      <c r="F8389" s="13"/>
      <c r="G8389" s="13"/>
      <c r="H8389" s="91"/>
      <c r="I8389" s="11"/>
      <c r="J8389" s="11"/>
      <c r="K8389" s="11"/>
      <c r="M8389" s="11"/>
      <c r="N8389" s="13"/>
      <c r="O8389" s="9"/>
      <c r="P8389" s="27"/>
      <c r="Q8389" s="29"/>
      <c r="R8389" s="29"/>
      <c r="S8389" s="27"/>
    </row>
    <row r="8390" spans="1:19" s="14" customFormat="1" x14ac:dyDescent="0.3">
      <c r="A8390" s="11"/>
      <c r="B8390" s="11"/>
      <c r="C8390" s="97"/>
      <c r="D8390" s="11"/>
      <c r="E8390" s="11"/>
      <c r="F8390" s="13"/>
      <c r="G8390" s="13"/>
      <c r="H8390" s="91"/>
      <c r="I8390" s="11"/>
      <c r="J8390" s="11"/>
      <c r="K8390" s="11"/>
      <c r="M8390" s="11"/>
      <c r="N8390" s="13"/>
      <c r="O8390" s="9"/>
      <c r="P8390" s="27"/>
      <c r="Q8390" s="29"/>
      <c r="R8390" s="29"/>
      <c r="S8390" s="27"/>
    </row>
    <row r="8391" spans="1:19" s="14" customFormat="1" x14ac:dyDescent="0.3">
      <c r="A8391" s="11"/>
      <c r="B8391" s="11"/>
      <c r="C8391" s="97"/>
      <c r="D8391" s="11"/>
      <c r="E8391" s="11"/>
      <c r="F8391" s="13"/>
      <c r="G8391" s="13"/>
      <c r="H8391" s="91"/>
      <c r="I8391" s="11"/>
      <c r="J8391" s="11"/>
      <c r="K8391" s="11"/>
      <c r="M8391" s="11"/>
      <c r="N8391" s="13"/>
      <c r="O8391" s="9"/>
      <c r="P8391" s="27"/>
      <c r="Q8391" s="29"/>
      <c r="R8391" s="29"/>
      <c r="S8391" s="27"/>
    </row>
    <row r="8392" spans="1:19" s="14" customFormat="1" x14ac:dyDescent="0.3">
      <c r="A8392" s="11"/>
      <c r="B8392" s="11"/>
      <c r="C8392" s="97"/>
      <c r="D8392" s="11"/>
      <c r="E8392" s="11"/>
      <c r="F8392" s="13"/>
      <c r="G8392" s="13"/>
      <c r="H8392" s="91"/>
      <c r="I8392" s="11"/>
      <c r="J8392" s="11"/>
      <c r="K8392" s="11"/>
      <c r="M8392" s="11"/>
      <c r="N8392" s="13"/>
      <c r="O8392" s="9"/>
      <c r="P8392" s="27"/>
      <c r="Q8392" s="29"/>
      <c r="R8392" s="29"/>
      <c r="S8392" s="27"/>
    </row>
    <row r="8393" spans="1:19" s="14" customFormat="1" x14ac:dyDescent="0.3">
      <c r="A8393" s="11"/>
      <c r="B8393" s="11"/>
      <c r="C8393" s="97"/>
      <c r="D8393" s="11"/>
      <c r="E8393" s="11"/>
      <c r="F8393" s="13"/>
      <c r="G8393" s="13"/>
      <c r="H8393" s="91"/>
      <c r="I8393" s="11"/>
      <c r="J8393" s="11"/>
      <c r="K8393" s="11"/>
      <c r="M8393" s="11"/>
      <c r="N8393" s="13"/>
      <c r="O8393" s="9"/>
      <c r="P8393" s="27"/>
      <c r="Q8393" s="29"/>
      <c r="R8393" s="29"/>
      <c r="S8393" s="27"/>
    </row>
    <row r="8394" spans="1:19" s="14" customFormat="1" x14ac:dyDescent="0.3">
      <c r="A8394" s="11"/>
      <c r="B8394" s="11"/>
      <c r="C8394" s="97"/>
      <c r="D8394" s="11"/>
      <c r="E8394" s="11"/>
      <c r="F8394" s="13"/>
      <c r="G8394" s="13"/>
      <c r="H8394" s="91"/>
      <c r="I8394" s="11"/>
      <c r="J8394" s="11"/>
      <c r="K8394" s="11"/>
      <c r="M8394" s="11"/>
      <c r="N8394" s="13"/>
      <c r="O8394" s="9"/>
      <c r="P8394" s="27"/>
      <c r="Q8394" s="29"/>
      <c r="R8394" s="29"/>
      <c r="S8394" s="27"/>
    </row>
    <row r="8395" spans="1:19" s="14" customFormat="1" x14ac:dyDescent="0.3">
      <c r="A8395" s="11"/>
      <c r="B8395" s="11"/>
      <c r="C8395" s="97"/>
      <c r="D8395" s="11"/>
      <c r="E8395" s="11"/>
      <c r="F8395" s="13"/>
      <c r="G8395" s="13"/>
      <c r="H8395" s="91"/>
      <c r="I8395" s="11"/>
      <c r="J8395" s="11"/>
      <c r="K8395" s="11"/>
      <c r="M8395" s="11"/>
      <c r="N8395" s="13"/>
      <c r="O8395" s="9"/>
      <c r="P8395" s="27"/>
      <c r="Q8395" s="29"/>
      <c r="R8395" s="29"/>
      <c r="S8395" s="27"/>
    </row>
    <row r="8396" spans="1:19" s="14" customFormat="1" x14ac:dyDescent="0.3">
      <c r="A8396" s="11"/>
      <c r="B8396" s="11"/>
      <c r="C8396" s="97"/>
      <c r="D8396" s="11"/>
      <c r="E8396" s="11"/>
      <c r="F8396" s="13"/>
      <c r="G8396" s="13"/>
      <c r="H8396" s="91"/>
      <c r="I8396" s="11"/>
      <c r="J8396" s="11"/>
      <c r="K8396" s="11"/>
      <c r="M8396" s="11"/>
      <c r="N8396" s="13"/>
      <c r="O8396" s="9"/>
      <c r="P8396" s="27"/>
      <c r="Q8396" s="29"/>
      <c r="R8396" s="29"/>
      <c r="S8396" s="27"/>
    </row>
    <row r="8397" spans="1:19" s="14" customFormat="1" x14ac:dyDescent="0.3">
      <c r="A8397" s="11"/>
      <c r="B8397" s="11"/>
      <c r="C8397" s="97"/>
      <c r="D8397" s="11"/>
      <c r="E8397" s="11"/>
      <c r="F8397" s="13"/>
      <c r="G8397" s="13"/>
      <c r="H8397" s="91"/>
      <c r="I8397" s="11"/>
      <c r="J8397" s="11"/>
      <c r="K8397" s="11"/>
      <c r="M8397" s="11"/>
      <c r="N8397" s="13"/>
      <c r="O8397" s="9"/>
      <c r="P8397" s="27"/>
      <c r="Q8397" s="29"/>
      <c r="R8397" s="29"/>
      <c r="S8397" s="27"/>
    </row>
    <row r="8398" spans="1:19" s="14" customFormat="1" x14ac:dyDescent="0.3">
      <c r="A8398" s="11"/>
      <c r="B8398" s="11"/>
      <c r="C8398" s="97"/>
      <c r="D8398" s="11"/>
      <c r="E8398" s="11"/>
      <c r="F8398" s="13"/>
      <c r="G8398" s="13"/>
      <c r="H8398" s="91"/>
      <c r="I8398" s="11"/>
      <c r="J8398" s="11"/>
      <c r="K8398" s="11"/>
      <c r="M8398" s="11"/>
      <c r="N8398" s="13"/>
      <c r="O8398" s="9"/>
      <c r="P8398" s="27"/>
      <c r="Q8398" s="29"/>
      <c r="R8398" s="29"/>
      <c r="S8398" s="27"/>
    </row>
    <row r="8399" spans="1:19" s="14" customFormat="1" x14ac:dyDescent="0.3">
      <c r="A8399" s="11"/>
      <c r="B8399" s="11"/>
      <c r="C8399" s="97"/>
      <c r="D8399" s="11"/>
      <c r="E8399" s="11"/>
      <c r="F8399" s="13"/>
      <c r="G8399" s="13"/>
      <c r="H8399" s="91"/>
      <c r="I8399" s="11"/>
      <c r="J8399" s="11"/>
      <c r="K8399" s="11"/>
      <c r="M8399" s="11"/>
      <c r="N8399" s="13"/>
      <c r="O8399" s="9"/>
      <c r="P8399" s="27"/>
      <c r="Q8399" s="29"/>
      <c r="R8399" s="29"/>
      <c r="S8399" s="27"/>
    </row>
    <row r="8400" spans="1:19" s="14" customFormat="1" x14ac:dyDescent="0.3">
      <c r="A8400" s="11"/>
      <c r="B8400" s="11"/>
      <c r="C8400" s="97"/>
      <c r="D8400" s="11"/>
      <c r="E8400" s="11"/>
      <c r="F8400" s="13"/>
      <c r="G8400" s="13"/>
      <c r="H8400" s="91"/>
      <c r="I8400" s="11"/>
      <c r="J8400" s="11"/>
      <c r="K8400" s="11"/>
      <c r="M8400" s="11"/>
      <c r="N8400" s="13"/>
      <c r="O8400" s="9"/>
      <c r="P8400" s="27"/>
      <c r="Q8400" s="29"/>
      <c r="R8400" s="29"/>
      <c r="S8400" s="27"/>
    </row>
    <row r="8401" spans="1:19" s="14" customFormat="1" x14ac:dyDescent="0.3">
      <c r="A8401" s="11"/>
      <c r="B8401" s="11"/>
      <c r="C8401" s="97"/>
      <c r="D8401" s="11"/>
      <c r="E8401" s="11"/>
      <c r="F8401" s="13"/>
      <c r="G8401" s="13"/>
      <c r="H8401" s="91"/>
      <c r="I8401" s="11"/>
      <c r="J8401" s="11"/>
      <c r="K8401" s="11"/>
      <c r="M8401" s="11"/>
      <c r="N8401" s="13"/>
      <c r="O8401" s="9"/>
      <c r="P8401" s="27"/>
      <c r="Q8401" s="29"/>
      <c r="R8401" s="29"/>
      <c r="S8401" s="27"/>
    </row>
    <row r="8402" spans="1:19" s="14" customFormat="1" x14ac:dyDescent="0.3">
      <c r="A8402" s="11"/>
      <c r="B8402" s="11"/>
      <c r="C8402" s="97"/>
      <c r="D8402" s="11"/>
      <c r="E8402" s="11"/>
      <c r="F8402" s="13"/>
      <c r="G8402" s="13"/>
      <c r="H8402" s="91"/>
      <c r="I8402" s="11"/>
      <c r="J8402" s="11"/>
      <c r="K8402" s="11"/>
      <c r="M8402" s="11"/>
      <c r="N8402" s="13"/>
      <c r="O8402" s="9"/>
      <c r="P8402" s="27"/>
      <c r="Q8402" s="29"/>
      <c r="R8402" s="29"/>
      <c r="S8402" s="27"/>
    </row>
    <row r="8403" spans="1:19" s="14" customFormat="1" x14ac:dyDescent="0.3">
      <c r="A8403" s="11"/>
      <c r="B8403" s="11"/>
      <c r="C8403" s="97"/>
      <c r="D8403" s="11"/>
      <c r="E8403" s="11"/>
      <c r="F8403" s="13"/>
      <c r="G8403" s="13"/>
      <c r="H8403" s="91"/>
      <c r="I8403" s="11"/>
      <c r="J8403" s="11"/>
      <c r="K8403" s="11"/>
      <c r="M8403" s="11"/>
      <c r="N8403" s="13"/>
      <c r="O8403" s="9"/>
      <c r="P8403" s="27"/>
      <c r="Q8403" s="29"/>
      <c r="R8403" s="29"/>
      <c r="S8403" s="27"/>
    </row>
    <row r="8404" spans="1:19" s="14" customFormat="1" x14ac:dyDescent="0.3">
      <c r="A8404" s="11"/>
      <c r="B8404" s="11"/>
      <c r="C8404" s="97"/>
      <c r="D8404" s="11"/>
      <c r="E8404" s="11"/>
      <c r="F8404" s="13"/>
      <c r="G8404" s="13"/>
      <c r="H8404" s="91"/>
      <c r="I8404" s="11"/>
      <c r="J8404" s="11"/>
      <c r="K8404" s="11"/>
      <c r="M8404" s="11"/>
      <c r="N8404" s="13"/>
      <c r="O8404" s="9"/>
      <c r="P8404" s="27"/>
      <c r="Q8404" s="29"/>
      <c r="R8404" s="29"/>
      <c r="S8404" s="27"/>
    </row>
    <row r="8405" spans="1:19" s="14" customFormat="1" x14ac:dyDescent="0.3">
      <c r="A8405" s="11"/>
      <c r="B8405" s="11"/>
      <c r="C8405" s="97"/>
      <c r="D8405" s="11"/>
      <c r="E8405" s="11"/>
      <c r="F8405" s="13"/>
      <c r="G8405" s="13"/>
      <c r="H8405" s="91"/>
      <c r="I8405" s="11"/>
      <c r="J8405" s="11"/>
      <c r="K8405" s="11"/>
      <c r="M8405" s="11"/>
      <c r="N8405" s="13"/>
      <c r="O8405" s="9"/>
      <c r="P8405" s="27"/>
      <c r="Q8405" s="29"/>
      <c r="R8405" s="29"/>
      <c r="S8405" s="27"/>
    </row>
    <row r="8406" spans="1:19" s="14" customFormat="1" x14ac:dyDescent="0.3">
      <c r="A8406" s="11"/>
      <c r="B8406" s="11"/>
      <c r="C8406" s="97"/>
      <c r="D8406" s="11"/>
      <c r="E8406" s="11"/>
      <c r="F8406" s="13"/>
      <c r="G8406" s="13"/>
      <c r="H8406" s="91"/>
      <c r="I8406" s="11"/>
      <c r="J8406" s="11"/>
      <c r="K8406" s="11"/>
      <c r="M8406" s="11"/>
      <c r="N8406" s="13"/>
      <c r="O8406" s="9"/>
      <c r="P8406" s="27"/>
      <c r="Q8406" s="29"/>
      <c r="R8406" s="29"/>
      <c r="S8406" s="27"/>
    </row>
    <row r="8407" spans="1:19" s="14" customFormat="1" x14ac:dyDescent="0.3">
      <c r="A8407" s="11"/>
      <c r="B8407" s="11"/>
      <c r="C8407" s="97"/>
      <c r="D8407" s="11"/>
      <c r="E8407" s="11"/>
      <c r="F8407" s="13"/>
      <c r="G8407" s="13"/>
      <c r="H8407" s="91"/>
      <c r="I8407" s="11"/>
      <c r="J8407" s="11"/>
      <c r="K8407" s="11"/>
      <c r="M8407" s="11"/>
      <c r="N8407" s="13"/>
      <c r="O8407" s="9"/>
      <c r="P8407" s="27"/>
      <c r="Q8407" s="29"/>
      <c r="R8407" s="29"/>
      <c r="S8407" s="27"/>
    </row>
    <row r="8408" spans="1:19" s="14" customFormat="1" x14ac:dyDescent="0.3">
      <c r="A8408" s="11"/>
      <c r="B8408" s="11"/>
      <c r="C8408" s="97"/>
      <c r="D8408" s="11"/>
      <c r="E8408" s="11"/>
      <c r="F8408" s="13"/>
      <c r="G8408" s="13"/>
      <c r="H8408" s="91"/>
      <c r="I8408" s="11"/>
      <c r="J8408" s="11"/>
      <c r="K8408" s="11"/>
      <c r="M8408" s="11"/>
      <c r="N8408" s="13"/>
      <c r="O8408" s="9"/>
      <c r="P8408" s="27"/>
      <c r="Q8408" s="29"/>
      <c r="R8408" s="29"/>
      <c r="S8408" s="27"/>
    </row>
    <row r="8409" spans="1:19" s="14" customFormat="1" x14ac:dyDescent="0.3">
      <c r="A8409" s="11"/>
      <c r="B8409" s="11"/>
      <c r="C8409" s="97"/>
      <c r="D8409" s="11"/>
      <c r="E8409" s="11"/>
      <c r="F8409" s="13"/>
      <c r="G8409" s="13"/>
      <c r="H8409" s="91"/>
      <c r="I8409" s="11"/>
      <c r="J8409" s="11"/>
      <c r="K8409" s="11"/>
      <c r="M8409" s="11"/>
      <c r="N8409" s="13"/>
      <c r="O8409" s="9"/>
      <c r="P8409" s="27"/>
      <c r="Q8409" s="29"/>
      <c r="R8409" s="29"/>
      <c r="S8409" s="27"/>
    </row>
    <row r="8410" spans="1:19" s="14" customFormat="1" x14ac:dyDescent="0.3">
      <c r="A8410" s="11"/>
      <c r="B8410" s="11"/>
      <c r="C8410" s="97"/>
      <c r="D8410" s="11"/>
      <c r="E8410" s="11"/>
      <c r="F8410" s="13"/>
      <c r="G8410" s="13"/>
      <c r="H8410" s="91"/>
      <c r="I8410" s="11"/>
      <c r="J8410" s="11"/>
      <c r="K8410" s="11"/>
      <c r="M8410" s="11"/>
      <c r="N8410" s="13"/>
      <c r="O8410" s="9"/>
      <c r="P8410" s="27"/>
      <c r="Q8410" s="29"/>
      <c r="R8410" s="29"/>
      <c r="S8410" s="27"/>
    </row>
    <row r="8411" spans="1:19" s="14" customFormat="1" x14ac:dyDescent="0.3">
      <c r="A8411" s="11"/>
      <c r="B8411" s="11"/>
      <c r="C8411" s="97"/>
      <c r="D8411" s="11"/>
      <c r="E8411" s="11"/>
      <c r="F8411" s="13"/>
      <c r="G8411" s="13"/>
      <c r="H8411" s="91"/>
      <c r="I8411" s="11"/>
      <c r="J8411" s="11"/>
      <c r="K8411" s="11"/>
      <c r="M8411" s="11"/>
      <c r="N8411" s="13"/>
      <c r="O8411" s="9"/>
      <c r="P8411" s="27"/>
      <c r="Q8411" s="29"/>
      <c r="R8411" s="29"/>
      <c r="S8411" s="27"/>
    </row>
    <row r="8412" spans="1:19" s="14" customFormat="1" x14ac:dyDescent="0.3">
      <c r="A8412" s="11"/>
      <c r="B8412" s="11"/>
      <c r="C8412" s="97"/>
      <c r="D8412" s="11"/>
      <c r="E8412" s="11"/>
      <c r="F8412" s="13"/>
      <c r="G8412" s="13"/>
      <c r="H8412" s="91"/>
      <c r="I8412" s="11"/>
      <c r="J8412" s="11"/>
      <c r="K8412" s="11"/>
      <c r="M8412" s="11"/>
      <c r="N8412" s="13"/>
      <c r="O8412" s="9"/>
      <c r="P8412" s="27"/>
      <c r="Q8412" s="29"/>
      <c r="R8412" s="29"/>
      <c r="S8412" s="27"/>
    </row>
    <row r="8413" spans="1:19" s="14" customFormat="1" x14ac:dyDescent="0.3">
      <c r="A8413" s="11"/>
      <c r="B8413" s="11"/>
      <c r="C8413" s="97"/>
      <c r="D8413" s="11"/>
      <c r="E8413" s="11"/>
      <c r="F8413" s="13"/>
      <c r="G8413" s="13"/>
      <c r="H8413" s="91"/>
      <c r="I8413" s="11"/>
      <c r="J8413" s="11"/>
      <c r="K8413" s="11"/>
      <c r="M8413" s="11"/>
      <c r="N8413" s="13"/>
      <c r="O8413" s="9"/>
      <c r="P8413" s="27"/>
      <c r="Q8413" s="29"/>
      <c r="R8413" s="29"/>
      <c r="S8413" s="27"/>
    </row>
    <row r="8414" spans="1:19" s="14" customFormat="1" x14ac:dyDescent="0.3">
      <c r="A8414" s="11"/>
      <c r="B8414" s="11"/>
      <c r="C8414" s="97"/>
      <c r="D8414" s="11"/>
      <c r="E8414" s="11"/>
      <c r="F8414" s="13"/>
      <c r="G8414" s="13"/>
      <c r="H8414" s="91"/>
      <c r="I8414" s="11"/>
      <c r="J8414" s="11"/>
      <c r="K8414" s="11"/>
      <c r="M8414" s="11"/>
      <c r="N8414" s="13"/>
      <c r="O8414" s="9"/>
      <c r="P8414" s="27"/>
      <c r="Q8414" s="29"/>
      <c r="R8414" s="29"/>
      <c r="S8414" s="27"/>
    </row>
    <row r="8415" spans="1:19" s="14" customFormat="1" x14ac:dyDescent="0.3">
      <c r="A8415" s="11"/>
      <c r="B8415" s="11"/>
      <c r="C8415" s="97"/>
      <c r="D8415" s="11"/>
      <c r="E8415" s="11"/>
      <c r="F8415" s="13"/>
      <c r="G8415" s="13"/>
      <c r="H8415" s="91"/>
      <c r="I8415" s="11"/>
      <c r="J8415" s="11"/>
      <c r="K8415" s="11"/>
      <c r="M8415" s="11"/>
      <c r="N8415" s="13"/>
      <c r="O8415" s="9"/>
      <c r="P8415" s="27"/>
      <c r="Q8415" s="29"/>
      <c r="R8415" s="29"/>
      <c r="S8415" s="27"/>
    </row>
    <row r="8416" spans="1:19" s="14" customFormat="1" x14ac:dyDescent="0.3">
      <c r="A8416" s="11"/>
      <c r="B8416" s="11"/>
      <c r="C8416" s="97"/>
      <c r="D8416" s="11"/>
      <c r="E8416" s="11"/>
      <c r="F8416" s="13"/>
      <c r="G8416" s="13"/>
      <c r="H8416" s="91"/>
      <c r="I8416" s="11"/>
      <c r="J8416" s="11"/>
      <c r="K8416" s="11"/>
      <c r="M8416" s="11"/>
      <c r="N8416" s="13"/>
      <c r="O8416" s="9"/>
      <c r="P8416" s="27"/>
      <c r="Q8416" s="29"/>
      <c r="R8416" s="29"/>
      <c r="S8416" s="27"/>
    </row>
    <row r="8417" spans="1:19" s="14" customFormat="1" x14ac:dyDescent="0.3">
      <c r="A8417" s="11"/>
      <c r="B8417" s="11"/>
      <c r="C8417" s="97"/>
      <c r="D8417" s="11"/>
      <c r="E8417" s="11"/>
      <c r="F8417" s="13"/>
      <c r="G8417" s="13"/>
      <c r="H8417" s="91"/>
      <c r="I8417" s="11"/>
      <c r="J8417" s="11"/>
      <c r="K8417" s="11"/>
      <c r="M8417" s="11"/>
      <c r="N8417" s="13"/>
      <c r="O8417" s="9"/>
      <c r="P8417" s="27"/>
      <c r="Q8417" s="29"/>
      <c r="R8417" s="29"/>
      <c r="S8417" s="27"/>
    </row>
    <row r="8418" spans="1:19" s="14" customFormat="1" x14ac:dyDescent="0.3">
      <c r="A8418" s="11"/>
      <c r="B8418" s="11"/>
      <c r="C8418" s="97"/>
      <c r="D8418" s="11"/>
      <c r="E8418" s="11"/>
      <c r="F8418" s="13"/>
      <c r="G8418" s="13"/>
      <c r="H8418" s="91"/>
      <c r="I8418" s="11"/>
      <c r="J8418" s="11"/>
      <c r="K8418" s="11"/>
      <c r="M8418" s="11"/>
      <c r="N8418" s="13"/>
      <c r="O8418" s="9"/>
      <c r="P8418" s="27"/>
      <c r="Q8418" s="29"/>
      <c r="R8418" s="29"/>
      <c r="S8418" s="27"/>
    </row>
    <row r="8419" spans="1:19" s="14" customFormat="1" x14ac:dyDescent="0.3">
      <c r="A8419" s="11"/>
      <c r="B8419" s="11"/>
      <c r="C8419" s="97"/>
      <c r="D8419" s="11"/>
      <c r="E8419" s="11"/>
      <c r="F8419" s="13"/>
      <c r="G8419" s="13"/>
      <c r="H8419" s="91"/>
      <c r="I8419" s="11"/>
      <c r="J8419" s="11"/>
      <c r="K8419" s="11"/>
      <c r="M8419" s="11"/>
      <c r="N8419" s="13"/>
      <c r="O8419" s="9"/>
      <c r="P8419" s="27"/>
      <c r="Q8419" s="29"/>
      <c r="R8419" s="29"/>
      <c r="S8419" s="27"/>
    </row>
    <row r="8420" spans="1:19" s="14" customFormat="1" x14ac:dyDescent="0.3">
      <c r="A8420" s="11"/>
      <c r="B8420" s="11"/>
      <c r="C8420" s="97"/>
      <c r="D8420" s="11"/>
      <c r="E8420" s="11"/>
      <c r="F8420" s="13"/>
      <c r="G8420" s="13"/>
      <c r="H8420" s="91"/>
      <c r="I8420" s="11"/>
      <c r="J8420" s="11"/>
      <c r="K8420" s="11"/>
      <c r="M8420" s="11"/>
      <c r="N8420" s="13"/>
      <c r="O8420" s="9"/>
      <c r="P8420" s="27"/>
      <c r="Q8420" s="29"/>
      <c r="R8420" s="29"/>
      <c r="S8420" s="27"/>
    </row>
    <row r="8421" spans="1:19" s="14" customFormat="1" x14ac:dyDescent="0.3">
      <c r="A8421" s="11"/>
      <c r="B8421" s="11"/>
      <c r="C8421" s="97"/>
      <c r="D8421" s="11"/>
      <c r="E8421" s="11"/>
      <c r="F8421" s="13"/>
      <c r="G8421" s="13"/>
      <c r="H8421" s="91"/>
      <c r="I8421" s="11"/>
      <c r="J8421" s="11"/>
      <c r="K8421" s="11"/>
      <c r="M8421" s="11"/>
      <c r="N8421" s="13"/>
      <c r="O8421" s="9"/>
      <c r="P8421" s="27"/>
      <c r="Q8421" s="29"/>
      <c r="R8421" s="29"/>
      <c r="S8421" s="27"/>
    </row>
    <row r="8422" spans="1:19" s="14" customFormat="1" x14ac:dyDescent="0.3">
      <c r="A8422" s="11"/>
      <c r="B8422" s="11"/>
      <c r="C8422" s="97"/>
      <c r="D8422" s="11"/>
      <c r="E8422" s="11"/>
      <c r="F8422" s="13"/>
      <c r="G8422" s="13"/>
      <c r="H8422" s="91"/>
      <c r="I8422" s="11"/>
      <c r="J8422" s="11"/>
      <c r="K8422" s="11"/>
      <c r="M8422" s="11"/>
      <c r="N8422" s="13"/>
      <c r="O8422" s="9"/>
      <c r="P8422" s="27"/>
      <c r="Q8422" s="29"/>
      <c r="R8422" s="29"/>
      <c r="S8422" s="27"/>
    </row>
    <row r="8423" spans="1:19" s="14" customFormat="1" x14ac:dyDescent="0.3">
      <c r="A8423" s="11"/>
      <c r="B8423" s="11"/>
      <c r="C8423" s="97"/>
      <c r="D8423" s="11"/>
      <c r="E8423" s="11"/>
      <c r="F8423" s="13"/>
      <c r="G8423" s="13"/>
      <c r="H8423" s="91"/>
      <c r="I8423" s="11"/>
      <c r="J8423" s="11"/>
      <c r="K8423" s="11"/>
      <c r="M8423" s="11"/>
      <c r="N8423" s="13"/>
      <c r="O8423" s="9"/>
      <c r="P8423" s="27"/>
      <c r="Q8423" s="29"/>
      <c r="R8423" s="29"/>
      <c r="S8423" s="27"/>
    </row>
    <row r="8424" spans="1:19" s="14" customFormat="1" x14ac:dyDescent="0.3">
      <c r="A8424" s="11"/>
      <c r="B8424" s="11"/>
      <c r="C8424" s="97"/>
      <c r="D8424" s="11"/>
      <c r="E8424" s="11"/>
      <c r="F8424" s="13"/>
      <c r="G8424" s="13"/>
      <c r="H8424" s="91"/>
      <c r="I8424" s="11"/>
      <c r="J8424" s="11"/>
      <c r="K8424" s="11"/>
      <c r="M8424" s="11"/>
      <c r="N8424" s="13"/>
      <c r="O8424" s="9"/>
      <c r="P8424" s="27"/>
      <c r="Q8424" s="29"/>
      <c r="R8424" s="29"/>
      <c r="S8424" s="27"/>
    </row>
    <row r="8425" spans="1:19" s="14" customFormat="1" x14ac:dyDescent="0.3">
      <c r="A8425" s="11"/>
      <c r="B8425" s="11"/>
      <c r="C8425" s="97"/>
      <c r="D8425" s="11"/>
      <c r="E8425" s="11"/>
      <c r="F8425" s="13"/>
      <c r="G8425" s="13"/>
      <c r="H8425" s="91"/>
      <c r="I8425" s="11"/>
      <c r="J8425" s="11"/>
      <c r="K8425" s="11"/>
      <c r="M8425" s="11"/>
      <c r="N8425" s="13"/>
      <c r="O8425" s="9"/>
      <c r="P8425" s="27"/>
      <c r="Q8425" s="29"/>
      <c r="R8425" s="29"/>
      <c r="S8425" s="27"/>
    </row>
    <row r="8426" spans="1:19" s="14" customFormat="1" x14ac:dyDescent="0.3">
      <c r="A8426" s="11"/>
      <c r="B8426" s="11"/>
      <c r="C8426" s="97"/>
      <c r="D8426" s="11"/>
      <c r="E8426" s="11"/>
      <c r="F8426" s="13"/>
      <c r="G8426" s="13"/>
      <c r="H8426" s="91"/>
      <c r="I8426" s="11"/>
      <c r="J8426" s="11"/>
      <c r="K8426" s="11"/>
      <c r="M8426" s="11"/>
      <c r="N8426" s="13"/>
      <c r="O8426" s="9"/>
      <c r="P8426" s="27"/>
      <c r="Q8426" s="29"/>
      <c r="R8426" s="29"/>
      <c r="S8426" s="27"/>
    </row>
    <row r="8427" spans="1:19" s="14" customFormat="1" x14ac:dyDescent="0.3">
      <c r="A8427" s="11"/>
      <c r="B8427" s="11"/>
      <c r="C8427" s="97"/>
      <c r="D8427" s="11"/>
      <c r="E8427" s="11"/>
      <c r="F8427" s="13"/>
      <c r="G8427" s="13"/>
      <c r="H8427" s="91"/>
      <c r="I8427" s="11"/>
      <c r="J8427" s="11"/>
      <c r="K8427" s="11"/>
      <c r="M8427" s="11"/>
      <c r="N8427" s="13"/>
      <c r="O8427" s="9"/>
      <c r="P8427" s="27"/>
      <c r="Q8427" s="29"/>
      <c r="R8427" s="29"/>
      <c r="S8427" s="27"/>
    </row>
    <row r="8428" spans="1:19" s="14" customFormat="1" x14ac:dyDescent="0.3">
      <c r="A8428" s="11"/>
      <c r="B8428" s="11"/>
      <c r="C8428" s="97"/>
      <c r="D8428" s="11"/>
      <c r="E8428" s="11"/>
      <c r="F8428" s="13"/>
      <c r="G8428" s="13"/>
      <c r="H8428" s="91"/>
      <c r="I8428" s="11"/>
      <c r="J8428" s="11"/>
      <c r="K8428" s="11"/>
      <c r="M8428" s="11"/>
      <c r="N8428" s="13"/>
      <c r="O8428" s="9"/>
      <c r="P8428" s="27"/>
      <c r="Q8428" s="29"/>
      <c r="R8428" s="29"/>
      <c r="S8428" s="27"/>
    </row>
    <row r="8429" spans="1:19" s="14" customFormat="1" x14ac:dyDescent="0.3">
      <c r="A8429" s="11"/>
      <c r="B8429" s="11"/>
      <c r="C8429" s="97"/>
      <c r="D8429" s="11"/>
      <c r="E8429" s="11"/>
      <c r="F8429" s="13"/>
      <c r="G8429" s="13"/>
      <c r="H8429" s="91"/>
      <c r="I8429" s="11"/>
      <c r="J8429" s="11"/>
      <c r="K8429" s="11"/>
      <c r="M8429" s="11"/>
      <c r="N8429" s="13"/>
      <c r="O8429" s="9"/>
      <c r="P8429" s="27"/>
      <c r="Q8429" s="29"/>
      <c r="R8429" s="29"/>
      <c r="S8429" s="27"/>
    </row>
    <row r="8430" spans="1:19" s="14" customFormat="1" x14ac:dyDescent="0.3">
      <c r="A8430" s="11"/>
      <c r="B8430" s="11"/>
      <c r="C8430" s="97"/>
      <c r="D8430" s="11"/>
      <c r="E8430" s="11"/>
      <c r="F8430" s="13"/>
      <c r="G8430" s="13"/>
      <c r="H8430" s="91"/>
      <c r="I8430" s="11"/>
      <c r="J8430" s="11"/>
      <c r="K8430" s="11"/>
      <c r="M8430" s="11"/>
      <c r="N8430" s="13"/>
      <c r="O8430" s="9"/>
      <c r="P8430" s="27"/>
      <c r="Q8430" s="29"/>
      <c r="R8430" s="29"/>
      <c r="S8430" s="27"/>
    </row>
    <row r="8431" spans="1:19" s="14" customFormat="1" x14ac:dyDescent="0.3">
      <c r="A8431" s="11"/>
      <c r="B8431" s="11"/>
      <c r="C8431" s="97"/>
      <c r="D8431" s="11"/>
      <c r="E8431" s="11"/>
      <c r="F8431" s="13"/>
      <c r="G8431" s="13"/>
      <c r="H8431" s="91"/>
      <c r="I8431" s="11"/>
      <c r="J8431" s="11"/>
      <c r="K8431" s="11"/>
      <c r="M8431" s="11"/>
      <c r="N8431" s="13"/>
      <c r="O8431" s="9"/>
      <c r="P8431" s="27"/>
      <c r="Q8431" s="29"/>
      <c r="R8431" s="29"/>
      <c r="S8431" s="27"/>
    </row>
    <row r="8432" spans="1:19" s="14" customFormat="1" x14ac:dyDescent="0.3">
      <c r="A8432" s="11"/>
      <c r="B8432" s="11"/>
      <c r="C8432" s="97"/>
      <c r="D8432" s="11"/>
      <c r="E8432" s="11"/>
      <c r="F8432" s="13"/>
      <c r="G8432" s="13"/>
      <c r="H8432" s="91"/>
      <c r="I8432" s="11"/>
      <c r="J8432" s="11"/>
      <c r="K8432" s="11"/>
      <c r="M8432" s="11"/>
      <c r="N8432" s="13"/>
      <c r="O8432" s="9"/>
      <c r="P8432" s="27"/>
      <c r="Q8432" s="29"/>
      <c r="R8432" s="29"/>
      <c r="S8432" s="27"/>
    </row>
    <row r="8433" spans="1:19" s="14" customFormat="1" x14ac:dyDescent="0.3">
      <c r="A8433" s="11"/>
      <c r="B8433" s="11"/>
      <c r="C8433" s="97"/>
      <c r="D8433" s="11"/>
      <c r="E8433" s="11"/>
      <c r="F8433" s="13"/>
      <c r="G8433" s="13"/>
      <c r="H8433" s="91"/>
      <c r="I8433" s="11"/>
      <c r="J8433" s="11"/>
      <c r="K8433" s="11"/>
      <c r="M8433" s="11"/>
      <c r="N8433" s="13"/>
      <c r="O8433" s="9"/>
      <c r="P8433" s="27"/>
      <c r="Q8433" s="29"/>
      <c r="R8433" s="29"/>
      <c r="S8433" s="27"/>
    </row>
    <row r="8434" spans="1:19" s="14" customFormat="1" x14ac:dyDescent="0.3">
      <c r="A8434" s="11"/>
      <c r="B8434" s="11"/>
      <c r="C8434" s="97"/>
      <c r="D8434" s="11"/>
      <c r="E8434" s="11"/>
      <c r="F8434" s="13"/>
      <c r="G8434" s="13"/>
      <c r="H8434" s="91"/>
      <c r="I8434" s="11"/>
      <c r="J8434" s="11"/>
      <c r="K8434" s="11"/>
      <c r="M8434" s="11"/>
      <c r="N8434" s="13"/>
      <c r="O8434" s="9"/>
      <c r="P8434" s="27"/>
      <c r="Q8434" s="29"/>
      <c r="R8434" s="29"/>
      <c r="S8434" s="27"/>
    </row>
    <row r="8435" spans="1:19" s="14" customFormat="1" x14ac:dyDescent="0.3">
      <c r="A8435" s="11"/>
      <c r="B8435" s="11"/>
      <c r="C8435" s="97"/>
      <c r="D8435" s="11"/>
      <c r="E8435" s="11"/>
      <c r="F8435" s="13"/>
      <c r="G8435" s="13"/>
      <c r="H8435" s="91"/>
      <c r="I8435" s="11"/>
      <c r="J8435" s="11"/>
      <c r="K8435" s="11"/>
      <c r="M8435" s="11"/>
      <c r="N8435" s="13"/>
      <c r="O8435" s="9"/>
      <c r="P8435" s="27"/>
      <c r="Q8435" s="29"/>
      <c r="R8435" s="29"/>
      <c r="S8435" s="27"/>
    </row>
    <row r="8436" spans="1:19" s="14" customFormat="1" x14ac:dyDescent="0.3">
      <c r="A8436" s="11"/>
      <c r="B8436" s="11"/>
      <c r="C8436" s="97"/>
      <c r="D8436" s="11"/>
      <c r="E8436" s="11"/>
      <c r="F8436" s="13"/>
      <c r="G8436" s="13"/>
      <c r="H8436" s="91"/>
      <c r="I8436" s="11"/>
      <c r="J8436" s="11"/>
      <c r="K8436" s="11"/>
      <c r="M8436" s="11"/>
      <c r="N8436" s="13"/>
      <c r="O8436" s="9"/>
      <c r="P8436" s="27"/>
      <c r="Q8436" s="29"/>
      <c r="R8436" s="29"/>
      <c r="S8436" s="27"/>
    </row>
    <row r="8437" spans="1:19" s="14" customFormat="1" x14ac:dyDescent="0.3">
      <c r="A8437" s="11"/>
      <c r="B8437" s="11"/>
      <c r="C8437" s="97"/>
      <c r="D8437" s="11"/>
      <c r="E8437" s="11"/>
      <c r="F8437" s="13"/>
      <c r="G8437" s="13"/>
      <c r="H8437" s="91"/>
      <c r="I8437" s="11"/>
      <c r="J8437" s="11"/>
      <c r="K8437" s="11"/>
      <c r="M8437" s="11"/>
      <c r="N8437" s="13"/>
      <c r="O8437" s="9"/>
      <c r="P8437" s="27"/>
      <c r="Q8437" s="29"/>
      <c r="R8437" s="29"/>
      <c r="S8437" s="27"/>
    </row>
    <row r="8438" spans="1:19" s="14" customFormat="1" x14ac:dyDescent="0.3">
      <c r="A8438" s="11"/>
      <c r="B8438" s="11"/>
      <c r="C8438" s="97"/>
      <c r="D8438" s="11"/>
      <c r="E8438" s="11"/>
      <c r="F8438" s="13"/>
      <c r="G8438" s="13"/>
      <c r="H8438" s="91"/>
      <c r="I8438" s="11"/>
      <c r="J8438" s="11"/>
      <c r="K8438" s="11"/>
      <c r="M8438" s="11"/>
      <c r="N8438" s="13"/>
      <c r="O8438" s="9"/>
      <c r="P8438" s="27"/>
      <c r="Q8438" s="29"/>
      <c r="R8438" s="29"/>
      <c r="S8438" s="27"/>
    </row>
    <row r="8439" spans="1:19" s="14" customFormat="1" x14ac:dyDescent="0.3">
      <c r="A8439" s="11"/>
      <c r="B8439" s="11"/>
      <c r="C8439" s="97"/>
      <c r="D8439" s="11"/>
      <c r="E8439" s="11"/>
      <c r="F8439" s="13"/>
      <c r="G8439" s="13"/>
      <c r="H8439" s="91"/>
      <c r="I8439" s="11"/>
      <c r="J8439" s="11"/>
      <c r="K8439" s="11"/>
      <c r="M8439" s="11"/>
      <c r="N8439" s="13"/>
      <c r="O8439" s="9"/>
      <c r="P8439" s="27"/>
      <c r="Q8439" s="29"/>
      <c r="R8439" s="29"/>
      <c r="S8439" s="27"/>
    </row>
    <row r="8440" spans="1:19" s="14" customFormat="1" x14ac:dyDescent="0.3">
      <c r="A8440" s="11"/>
      <c r="B8440" s="11"/>
      <c r="C8440" s="97"/>
      <c r="D8440" s="11"/>
      <c r="E8440" s="11"/>
      <c r="F8440" s="13"/>
      <c r="G8440" s="13"/>
      <c r="H8440" s="91"/>
      <c r="I8440" s="11"/>
      <c r="J8440" s="11"/>
      <c r="K8440" s="11"/>
      <c r="M8440" s="11"/>
      <c r="N8440" s="13"/>
      <c r="O8440" s="9"/>
      <c r="P8440" s="27"/>
      <c r="Q8440" s="29"/>
      <c r="R8440" s="29"/>
      <c r="S8440" s="27"/>
    </row>
    <row r="8441" spans="1:19" s="14" customFormat="1" x14ac:dyDescent="0.3">
      <c r="A8441" s="11"/>
      <c r="B8441" s="11"/>
      <c r="C8441" s="97"/>
      <c r="D8441" s="11"/>
      <c r="E8441" s="11"/>
      <c r="F8441" s="13"/>
      <c r="G8441" s="13"/>
      <c r="H8441" s="91"/>
      <c r="I8441" s="11"/>
      <c r="J8441" s="11"/>
      <c r="K8441" s="11"/>
      <c r="M8441" s="11"/>
      <c r="N8441" s="13"/>
      <c r="O8441" s="9"/>
      <c r="P8441" s="27"/>
      <c r="Q8441" s="29"/>
      <c r="R8441" s="29"/>
      <c r="S8441" s="27"/>
    </row>
    <row r="8442" spans="1:19" s="14" customFormat="1" x14ac:dyDescent="0.3">
      <c r="A8442" s="11"/>
      <c r="B8442" s="11"/>
      <c r="C8442" s="97"/>
      <c r="D8442" s="11"/>
      <c r="E8442" s="11"/>
      <c r="F8442" s="13"/>
      <c r="G8442" s="13"/>
      <c r="H8442" s="91"/>
      <c r="I8442" s="11"/>
      <c r="J8442" s="11"/>
      <c r="K8442" s="11"/>
      <c r="M8442" s="11"/>
      <c r="N8442" s="13"/>
      <c r="O8442" s="9"/>
      <c r="P8442" s="27"/>
      <c r="Q8442" s="29"/>
      <c r="R8442" s="29"/>
      <c r="S8442" s="27"/>
    </row>
    <row r="8443" spans="1:19" s="14" customFormat="1" x14ac:dyDescent="0.3">
      <c r="A8443" s="11"/>
      <c r="B8443" s="11"/>
      <c r="C8443" s="97"/>
      <c r="D8443" s="11"/>
      <c r="E8443" s="11"/>
      <c r="F8443" s="13"/>
      <c r="G8443" s="13"/>
      <c r="H8443" s="91"/>
      <c r="I8443" s="11"/>
      <c r="J8443" s="11"/>
      <c r="K8443" s="11"/>
      <c r="M8443" s="11"/>
      <c r="N8443" s="13"/>
      <c r="O8443" s="9"/>
      <c r="P8443" s="27"/>
      <c r="Q8443" s="29"/>
      <c r="R8443" s="29"/>
      <c r="S8443" s="27"/>
    </row>
    <row r="8444" spans="1:19" s="14" customFormat="1" x14ac:dyDescent="0.3">
      <c r="A8444" s="11"/>
      <c r="B8444" s="11"/>
      <c r="C8444" s="97"/>
      <c r="D8444" s="11"/>
      <c r="E8444" s="11"/>
      <c r="F8444" s="13"/>
      <c r="G8444" s="13"/>
      <c r="H8444" s="91"/>
      <c r="I8444" s="11"/>
      <c r="J8444" s="11"/>
      <c r="K8444" s="11"/>
      <c r="M8444" s="11"/>
      <c r="N8444" s="13"/>
      <c r="O8444" s="9"/>
      <c r="P8444" s="27"/>
      <c r="Q8444" s="29"/>
      <c r="R8444" s="29"/>
      <c r="S8444" s="27"/>
    </row>
    <row r="8445" spans="1:19" s="14" customFormat="1" x14ac:dyDescent="0.3">
      <c r="A8445" s="11"/>
      <c r="B8445" s="11"/>
      <c r="C8445" s="97"/>
      <c r="D8445" s="11"/>
      <c r="E8445" s="11"/>
      <c r="F8445" s="13"/>
      <c r="G8445" s="13"/>
      <c r="H8445" s="91"/>
      <c r="I8445" s="11"/>
      <c r="J8445" s="11"/>
      <c r="K8445" s="11"/>
      <c r="M8445" s="11"/>
      <c r="N8445" s="13"/>
      <c r="O8445" s="9"/>
      <c r="P8445" s="27"/>
      <c r="Q8445" s="29"/>
      <c r="R8445" s="29"/>
      <c r="S8445" s="27"/>
    </row>
    <row r="8446" spans="1:19" s="14" customFormat="1" x14ac:dyDescent="0.3">
      <c r="A8446" s="11"/>
      <c r="B8446" s="11"/>
      <c r="C8446" s="97"/>
      <c r="D8446" s="11"/>
      <c r="E8446" s="11"/>
      <c r="F8446" s="13"/>
      <c r="G8446" s="13"/>
      <c r="H8446" s="91"/>
      <c r="I8446" s="11"/>
      <c r="J8446" s="11"/>
      <c r="K8446" s="11"/>
      <c r="M8446" s="11"/>
      <c r="N8446" s="13"/>
      <c r="O8446" s="9"/>
      <c r="P8446" s="27"/>
      <c r="Q8446" s="29"/>
      <c r="R8446" s="29"/>
      <c r="S8446" s="27"/>
    </row>
    <row r="8447" spans="1:19" s="14" customFormat="1" x14ac:dyDescent="0.3">
      <c r="A8447" s="11"/>
      <c r="B8447" s="11"/>
      <c r="C8447" s="97"/>
      <c r="D8447" s="11"/>
      <c r="E8447" s="11"/>
      <c r="F8447" s="13"/>
      <c r="G8447" s="13"/>
      <c r="H8447" s="91"/>
      <c r="I8447" s="11"/>
      <c r="J8447" s="11"/>
      <c r="K8447" s="11"/>
      <c r="M8447" s="11"/>
      <c r="N8447" s="13"/>
      <c r="O8447" s="9"/>
      <c r="P8447" s="27"/>
      <c r="Q8447" s="29"/>
      <c r="R8447" s="29"/>
      <c r="S8447" s="27"/>
    </row>
    <row r="8448" spans="1:19" s="14" customFormat="1" x14ac:dyDescent="0.3">
      <c r="A8448" s="11"/>
      <c r="B8448" s="11"/>
      <c r="C8448" s="97"/>
      <c r="D8448" s="11"/>
      <c r="E8448" s="11"/>
      <c r="F8448" s="13"/>
      <c r="G8448" s="13"/>
      <c r="H8448" s="91"/>
      <c r="I8448" s="11"/>
      <c r="J8448" s="11"/>
      <c r="K8448" s="11"/>
      <c r="M8448" s="11"/>
      <c r="N8448" s="13"/>
      <c r="O8448" s="9"/>
      <c r="P8448" s="27"/>
      <c r="Q8448" s="29"/>
      <c r="R8448" s="29"/>
      <c r="S8448" s="27"/>
    </row>
    <row r="8449" spans="1:19" s="14" customFormat="1" x14ac:dyDescent="0.3">
      <c r="A8449" s="11"/>
      <c r="B8449" s="11"/>
      <c r="C8449" s="97"/>
      <c r="D8449" s="11"/>
      <c r="E8449" s="11"/>
      <c r="F8449" s="13"/>
      <c r="G8449" s="13"/>
      <c r="H8449" s="91"/>
      <c r="I8449" s="11"/>
      <c r="J8449" s="11"/>
      <c r="K8449" s="11"/>
      <c r="M8449" s="11"/>
      <c r="N8449" s="13"/>
      <c r="O8449" s="9"/>
      <c r="P8449" s="27"/>
      <c r="Q8449" s="29"/>
      <c r="R8449" s="29"/>
      <c r="S8449" s="27"/>
    </row>
    <row r="8450" spans="1:19" s="14" customFormat="1" x14ac:dyDescent="0.3">
      <c r="A8450" s="11"/>
      <c r="B8450" s="11"/>
      <c r="C8450" s="97"/>
      <c r="D8450" s="11"/>
      <c r="E8450" s="11"/>
      <c r="F8450" s="13"/>
      <c r="G8450" s="13"/>
      <c r="H8450" s="91"/>
      <c r="I8450" s="11"/>
      <c r="J8450" s="11"/>
      <c r="K8450" s="11"/>
      <c r="M8450" s="11"/>
      <c r="N8450" s="13"/>
      <c r="O8450" s="9"/>
      <c r="P8450" s="27"/>
      <c r="Q8450" s="29"/>
      <c r="R8450" s="29"/>
      <c r="S8450" s="27"/>
    </row>
    <row r="8451" spans="1:19" s="14" customFormat="1" x14ac:dyDescent="0.3">
      <c r="A8451" s="11"/>
      <c r="B8451" s="11"/>
      <c r="C8451" s="97"/>
      <c r="D8451" s="11"/>
      <c r="E8451" s="11"/>
      <c r="F8451" s="13"/>
      <c r="G8451" s="13"/>
      <c r="H8451" s="91"/>
      <c r="I8451" s="11"/>
      <c r="J8451" s="11"/>
      <c r="K8451" s="11"/>
      <c r="M8451" s="11"/>
      <c r="N8451" s="13"/>
      <c r="O8451" s="9"/>
      <c r="P8451" s="27"/>
      <c r="Q8451" s="29"/>
      <c r="R8451" s="29"/>
      <c r="S8451" s="27"/>
    </row>
    <row r="8452" spans="1:19" s="14" customFormat="1" x14ac:dyDescent="0.3">
      <c r="A8452" s="11"/>
      <c r="B8452" s="11"/>
      <c r="C8452" s="97"/>
      <c r="D8452" s="11"/>
      <c r="E8452" s="11"/>
      <c r="F8452" s="13"/>
      <c r="G8452" s="13"/>
      <c r="H8452" s="91"/>
      <c r="I8452" s="11"/>
      <c r="J8452" s="11"/>
      <c r="K8452" s="11"/>
      <c r="M8452" s="11"/>
      <c r="N8452" s="13"/>
      <c r="O8452" s="9"/>
      <c r="P8452" s="27"/>
      <c r="Q8452" s="29"/>
      <c r="R8452" s="29"/>
      <c r="S8452" s="27"/>
    </row>
    <row r="8453" spans="1:19" s="14" customFormat="1" x14ac:dyDescent="0.3">
      <c r="A8453" s="11"/>
      <c r="B8453" s="11"/>
      <c r="C8453" s="97"/>
      <c r="D8453" s="11"/>
      <c r="E8453" s="11"/>
      <c r="F8453" s="13"/>
      <c r="G8453" s="13"/>
      <c r="H8453" s="91"/>
      <c r="I8453" s="11"/>
      <c r="J8453" s="11"/>
      <c r="K8453" s="11"/>
      <c r="M8453" s="11"/>
      <c r="N8453" s="13"/>
      <c r="O8453" s="9"/>
      <c r="P8453" s="27"/>
      <c r="Q8453" s="29"/>
      <c r="R8453" s="29"/>
      <c r="S8453" s="27"/>
    </row>
    <row r="8454" spans="1:19" s="14" customFormat="1" x14ac:dyDescent="0.3">
      <c r="A8454" s="11"/>
      <c r="B8454" s="11"/>
      <c r="C8454" s="97"/>
      <c r="D8454" s="11"/>
      <c r="E8454" s="11"/>
      <c r="F8454" s="13"/>
      <c r="G8454" s="13"/>
      <c r="H8454" s="91"/>
      <c r="I8454" s="11"/>
      <c r="J8454" s="11"/>
      <c r="K8454" s="11"/>
      <c r="M8454" s="11"/>
      <c r="N8454" s="13"/>
      <c r="O8454" s="9"/>
      <c r="P8454" s="27"/>
      <c r="Q8454" s="29"/>
      <c r="R8454" s="29"/>
      <c r="S8454" s="27"/>
    </row>
    <row r="8455" spans="1:19" s="14" customFormat="1" x14ac:dyDescent="0.3">
      <c r="A8455" s="11"/>
      <c r="B8455" s="11"/>
      <c r="C8455" s="97"/>
      <c r="D8455" s="11"/>
      <c r="E8455" s="11"/>
      <c r="F8455" s="13"/>
      <c r="G8455" s="13"/>
      <c r="H8455" s="91"/>
      <c r="I8455" s="11"/>
      <c r="J8455" s="11"/>
      <c r="K8455" s="11"/>
      <c r="M8455" s="11"/>
      <c r="N8455" s="13"/>
      <c r="O8455" s="9"/>
      <c r="P8455" s="27"/>
      <c r="Q8455" s="29"/>
      <c r="R8455" s="29"/>
      <c r="S8455" s="27"/>
    </row>
    <row r="8456" spans="1:19" s="14" customFormat="1" x14ac:dyDescent="0.3">
      <c r="A8456" s="11"/>
      <c r="B8456" s="11"/>
      <c r="C8456" s="97"/>
      <c r="D8456" s="11"/>
      <c r="E8456" s="11"/>
      <c r="F8456" s="13"/>
      <c r="G8456" s="13"/>
      <c r="H8456" s="91"/>
      <c r="I8456" s="11"/>
      <c r="J8456" s="11"/>
      <c r="K8456" s="11"/>
      <c r="M8456" s="11"/>
      <c r="N8456" s="13"/>
      <c r="O8456" s="9"/>
      <c r="P8456" s="27"/>
      <c r="Q8456" s="29"/>
      <c r="R8456" s="29"/>
      <c r="S8456" s="27"/>
    </row>
    <row r="8457" spans="1:19" s="14" customFormat="1" x14ac:dyDescent="0.3">
      <c r="A8457" s="11"/>
      <c r="B8457" s="11"/>
      <c r="C8457" s="97"/>
      <c r="D8457" s="11"/>
      <c r="E8457" s="11"/>
      <c r="F8457" s="13"/>
      <c r="G8457" s="13"/>
      <c r="H8457" s="91"/>
      <c r="I8457" s="11"/>
      <c r="J8457" s="11"/>
      <c r="K8457" s="11"/>
      <c r="M8457" s="11"/>
      <c r="N8457" s="13"/>
      <c r="O8457" s="9"/>
      <c r="P8457" s="27"/>
      <c r="Q8457" s="29"/>
      <c r="R8457" s="29"/>
      <c r="S8457" s="27"/>
    </row>
    <row r="8458" spans="1:19" s="14" customFormat="1" x14ac:dyDescent="0.3">
      <c r="A8458" s="11"/>
      <c r="B8458" s="11"/>
      <c r="C8458" s="97"/>
      <c r="D8458" s="11"/>
      <c r="E8458" s="11"/>
      <c r="F8458" s="13"/>
      <c r="G8458" s="13"/>
      <c r="H8458" s="91"/>
      <c r="I8458" s="11"/>
      <c r="J8458" s="11"/>
      <c r="K8458" s="11"/>
      <c r="M8458" s="11"/>
      <c r="N8458" s="13"/>
      <c r="O8458" s="9"/>
      <c r="P8458" s="27"/>
      <c r="Q8458" s="29"/>
      <c r="R8458" s="29"/>
      <c r="S8458" s="27"/>
    </row>
    <row r="8459" spans="1:19" s="14" customFormat="1" x14ac:dyDescent="0.3">
      <c r="A8459" s="11"/>
      <c r="B8459" s="11"/>
      <c r="C8459" s="97"/>
      <c r="D8459" s="11"/>
      <c r="E8459" s="11"/>
      <c r="F8459" s="13"/>
      <c r="G8459" s="13"/>
      <c r="H8459" s="91"/>
      <c r="I8459" s="11"/>
      <c r="J8459" s="11"/>
      <c r="K8459" s="11"/>
      <c r="M8459" s="11"/>
      <c r="N8459" s="13"/>
      <c r="O8459" s="9"/>
      <c r="P8459" s="27"/>
      <c r="Q8459" s="29"/>
      <c r="R8459" s="29"/>
      <c r="S8459" s="27"/>
    </row>
    <row r="8460" spans="1:19" s="14" customFormat="1" x14ac:dyDescent="0.3">
      <c r="A8460" s="11"/>
      <c r="B8460" s="11"/>
      <c r="C8460" s="97"/>
      <c r="D8460" s="11"/>
      <c r="E8460" s="11"/>
      <c r="F8460" s="13"/>
      <c r="G8460" s="13"/>
      <c r="H8460" s="91"/>
      <c r="I8460" s="11"/>
      <c r="J8460" s="11"/>
      <c r="K8460" s="11"/>
      <c r="M8460" s="11"/>
      <c r="N8460" s="13"/>
      <c r="O8460" s="9"/>
      <c r="P8460" s="27"/>
      <c r="Q8460" s="29"/>
      <c r="R8460" s="29"/>
      <c r="S8460" s="27"/>
    </row>
    <row r="8461" spans="1:19" s="14" customFormat="1" x14ac:dyDescent="0.3">
      <c r="A8461" s="11"/>
      <c r="B8461" s="11"/>
      <c r="C8461" s="97"/>
      <c r="D8461" s="11"/>
      <c r="E8461" s="11"/>
      <c r="F8461" s="13"/>
      <c r="G8461" s="13"/>
      <c r="H8461" s="91"/>
      <c r="I8461" s="11"/>
      <c r="J8461" s="11"/>
      <c r="K8461" s="11"/>
      <c r="M8461" s="11"/>
      <c r="N8461" s="13"/>
      <c r="O8461" s="9"/>
      <c r="P8461" s="27"/>
      <c r="Q8461" s="29"/>
      <c r="R8461" s="29"/>
      <c r="S8461" s="27"/>
    </row>
    <row r="8462" spans="1:19" s="14" customFormat="1" x14ac:dyDescent="0.3">
      <c r="A8462" s="11"/>
      <c r="B8462" s="11"/>
      <c r="C8462" s="97"/>
      <c r="D8462" s="11"/>
      <c r="E8462" s="11"/>
      <c r="F8462" s="13"/>
      <c r="G8462" s="13"/>
      <c r="H8462" s="91"/>
      <c r="I8462" s="11"/>
      <c r="J8462" s="11"/>
      <c r="K8462" s="11"/>
      <c r="M8462" s="11"/>
      <c r="N8462" s="13"/>
      <c r="O8462" s="9"/>
      <c r="P8462" s="27"/>
      <c r="Q8462" s="29"/>
      <c r="R8462" s="29"/>
      <c r="S8462" s="27"/>
    </row>
    <row r="8463" spans="1:19" s="14" customFormat="1" x14ac:dyDescent="0.3">
      <c r="A8463" s="11"/>
      <c r="B8463" s="11"/>
      <c r="C8463" s="97"/>
      <c r="D8463" s="11"/>
      <c r="E8463" s="11"/>
      <c r="F8463" s="13"/>
      <c r="G8463" s="13"/>
      <c r="H8463" s="91"/>
      <c r="I8463" s="11"/>
      <c r="J8463" s="11"/>
      <c r="K8463" s="11"/>
      <c r="M8463" s="11"/>
      <c r="N8463" s="13"/>
      <c r="O8463" s="9"/>
      <c r="P8463" s="27"/>
      <c r="Q8463" s="29"/>
      <c r="R8463" s="29"/>
      <c r="S8463" s="27"/>
    </row>
    <row r="8464" spans="1:19" s="14" customFormat="1" x14ac:dyDescent="0.3">
      <c r="A8464" s="11"/>
      <c r="B8464" s="11"/>
      <c r="C8464" s="97"/>
      <c r="D8464" s="11"/>
      <c r="E8464" s="11"/>
      <c r="F8464" s="13"/>
      <c r="G8464" s="13"/>
      <c r="H8464" s="91"/>
      <c r="I8464" s="11"/>
      <c r="J8464" s="11"/>
      <c r="K8464" s="11"/>
      <c r="M8464" s="11"/>
      <c r="N8464" s="13"/>
      <c r="O8464" s="9"/>
      <c r="P8464" s="27"/>
      <c r="Q8464" s="29"/>
      <c r="R8464" s="29"/>
      <c r="S8464" s="27"/>
    </row>
    <row r="8465" spans="1:19" s="14" customFormat="1" x14ac:dyDescent="0.3">
      <c r="A8465" s="11"/>
      <c r="B8465" s="11"/>
      <c r="C8465" s="97"/>
      <c r="D8465" s="11"/>
      <c r="E8465" s="11"/>
      <c r="F8465" s="13"/>
      <c r="G8465" s="13"/>
      <c r="H8465" s="91"/>
      <c r="I8465" s="11"/>
      <c r="J8465" s="11"/>
      <c r="K8465" s="11"/>
      <c r="M8465" s="11"/>
      <c r="N8465" s="13"/>
      <c r="O8465" s="9"/>
      <c r="P8465" s="27"/>
      <c r="Q8465" s="29"/>
      <c r="R8465" s="29"/>
      <c r="S8465" s="27"/>
    </row>
    <row r="8466" spans="1:19" s="14" customFormat="1" x14ac:dyDescent="0.3">
      <c r="A8466" s="11"/>
      <c r="B8466" s="11"/>
      <c r="C8466" s="97"/>
      <c r="D8466" s="11"/>
      <c r="E8466" s="11"/>
      <c r="F8466" s="13"/>
      <c r="G8466" s="13"/>
      <c r="H8466" s="91"/>
      <c r="I8466" s="11"/>
      <c r="J8466" s="11"/>
      <c r="K8466" s="11"/>
      <c r="M8466" s="11"/>
      <c r="N8466" s="13"/>
      <c r="O8466" s="9"/>
      <c r="P8466" s="27"/>
      <c r="Q8466" s="29"/>
      <c r="R8466" s="29"/>
      <c r="S8466" s="27"/>
    </row>
    <row r="8467" spans="1:19" s="14" customFormat="1" x14ac:dyDescent="0.3">
      <c r="A8467" s="11"/>
      <c r="B8467" s="11"/>
      <c r="C8467" s="97"/>
      <c r="D8467" s="11"/>
      <c r="E8467" s="11"/>
      <c r="F8467" s="13"/>
      <c r="G8467" s="13"/>
      <c r="H8467" s="91"/>
      <c r="I8467" s="11"/>
      <c r="J8467" s="11"/>
      <c r="K8467" s="11"/>
      <c r="M8467" s="11"/>
      <c r="N8467" s="13"/>
      <c r="O8467" s="9"/>
      <c r="P8467" s="27"/>
      <c r="Q8467" s="29"/>
      <c r="R8467" s="29"/>
      <c r="S8467" s="27"/>
    </row>
    <row r="8468" spans="1:19" s="14" customFormat="1" x14ac:dyDescent="0.3">
      <c r="A8468" s="11"/>
      <c r="B8468" s="11"/>
      <c r="C8468" s="97"/>
      <c r="D8468" s="11"/>
      <c r="E8468" s="11"/>
      <c r="F8468" s="13"/>
      <c r="G8468" s="13"/>
      <c r="H8468" s="91"/>
      <c r="I8468" s="11"/>
      <c r="J8468" s="11"/>
      <c r="K8468" s="11"/>
      <c r="M8468" s="11"/>
      <c r="N8468" s="13"/>
      <c r="O8468" s="9"/>
      <c r="P8468" s="27"/>
      <c r="Q8468" s="29"/>
      <c r="R8468" s="29"/>
      <c r="S8468" s="27"/>
    </row>
    <row r="8469" spans="1:19" s="14" customFormat="1" x14ac:dyDescent="0.3">
      <c r="A8469" s="11"/>
      <c r="B8469" s="11"/>
      <c r="C8469" s="97"/>
      <c r="D8469" s="11"/>
      <c r="E8469" s="11"/>
      <c r="F8469" s="13"/>
      <c r="G8469" s="13"/>
      <c r="H8469" s="91"/>
      <c r="I8469" s="11"/>
      <c r="J8469" s="11"/>
      <c r="K8469" s="11"/>
      <c r="M8469" s="11"/>
      <c r="N8469" s="13"/>
      <c r="O8469" s="9"/>
      <c r="P8469" s="27"/>
      <c r="Q8469" s="29"/>
      <c r="R8469" s="29"/>
      <c r="S8469" s="27"/>
    </row>
    <row r="8470" spans="1:19" s="14" customFormat="1" x14ac:dyDescent="0.3">
      <c r="A8470" s="11"/>
      <c r="B8470" s="11"/>
      <c r="C8470" s="97"/>
      <c r="D8470" s="11"/>
      <c r="E8470" s="11"/>
      <c r="F8470" s="13"/>
      <c r="G8470" s="13"/>
      <c r="H8470" s="91"/>
      <c r="I8470" s="11"/>
      <c r="J8470" s="11"/>
      <c r="K8470" s="11"/>
      <c r="M8470" s="11"/>
      <c r="N8470" s="13"/>
      <c r="O8470" s="9"/>
      <c r="P8470" s="27"/>
      <c r="Q8470" s="29"/>
      <c r="R8470" s="29"/>
      <c r="S8470" s="27"/>
    </row>
    <row r="8471" spans="1:19" s="14" customFormat="1" x14ac:dyDescent="0.3">
      <c r="A8471" s="11"/>
      <c r="B8471" s="11"/>
      <c r="C8471" s="97"/>
      <c r="D8471" s="11"/>
      <c r="E8471" s="11"/>
      <c r="F8471" s="13"/>
      <c r="G8471" s="13"/>
      <c r="H8471" s="91"/>
      <c r="I8471" s="11"/>
      <c r="J8471" s="11"/>
      <c r="K8471" s="11"/>
      <c r="M8471" s="11"/>
      <c r="N8471" s="13"/>
      <c r="O8471" s="9"/>
      <c r="P8471" s="27"/>
      <c r="Q8471" s="29"/>
      <c r="R8471" s="29"/>
      <c r="S8471" s="27"/>
    </row>
    <row r="8472" spans="1:19" s="14" customFormat="1" x14ac:dyDescent="0.3">
      <c r="A8472" s="11"/>
      <c r="B8472" s="11"/>
      <c r="C8472" s="97"/>
      <c r="D8472" s="11"/>
      <c r="E8472" s="11"/>
      <c r="F8472" s="13"/>
      <c r="G8472" s="13"/>
      <c r="H8472" s="91"/>
      <c r="I8472" s="11"/>
      <c r="J8472" s="11"/>
      <c r="K8472" s="11"/>
      <c r="M8472" s="11"/>
      <c r="N8472" s="13"/>
      <c r="O8472" s="9"/>
      <c r="P8472" s="27"/>
      <c r="Q8472" s="29"/>
      <c r="R8472" s="29"/>
      <c r="S8472" s="27"/>
    </row>
    <row r="8473" spans="1:19" s="14" customFormat="1" x14ac:dyDescent="0.3">
      <c r="A8473" s="11"/>
      <c r="B8473" s="11"/>
      <c r="C8473" s="97"/>
      <c r="D8473" s="11"/>
      <c r="E8473" s="11"/>
      <c r="F8473" s="13"/>
      <c r="G8473" s="13"/>
      <c r="H8473" s="91"/>
      <c r="I8473" s="11"/>
      <c r="J8473" s="11"/>
      <c r="K8473" s="11"/>
      <c r="M8473" s="11"/>
      <c r="N8473" s="13"/>
      <c r="O8473" s="9"/>
      <c r="P8473" s="27"/>
      <c r="Q8473" s="29"/>
      <c r="R8473" s="29"/>
      <c r="S8473" s="27"/>
    </row>
    <row r="8474" spans="1:19" s="14" customFormat="1" x14ac:dyDescent="0.3">
      <c r="A8474" s="11"/>
      <c r="B8474" s="11"/>
      <c r="C8474" s="97"/>
      <c r="D8474" s="11"/>
      <c r="E8474" s="11"/>
      <c r="F8474" s="13"/>
      <c r="G8474" s="13"/>
      <c r="H8474" s="91"/>
      <c r="I8474" s="11"/>
      <c r="J8474" s="11"/>
      <c r="K8474" s="11"/>
      <c r="M8474" s="11"/>
      <c r="N8474" s="13"/>
      <c r="O8474" s="9"/>
      <c r="P8474" s="27"/>
      <c r="Q8474" s="29"/>
      <c r="R8474" s="29"/>
      <c r="S8474" s="27"/>
    </row>
    <row r="8475" spans="1:19" s="14" customFormat="1" x14ac:dyDescent="0.3">
      <c r="A8475" s="11"/>
      <c r="B8475" s="11"/>
      <c r="C8475" s="97"/>
      <c r="D8475" s="11"/>
      <c r="E8475" s="11"/>
      <c r="F8475" s="13"/>
      <c r="G8475" s="13"/>
      <c r="H8475" s="91"/>
      <c r="I8475" s="11"/>
      <c r="J8475" s="11"/>
      <c r="K8475" s="11"/>
      <c r="M8475" s="11"/>
      <c r="N8475" s="13"/>
      <c r="O8475" s="9"/>
      <c r="P8475" s="27"/>
      <c r="Q8475" s="29"/>
      <c r="R8475" s="29"/>
      <c r="S8475" s="27"/>
    </row>
    <row r="8476" spans="1:19" s="14" customFormat="1" x14ac:dyDescent="0.3">
      <c r="A8476" s="11"/>
      <c r="B8476" s="11"/>
      <c r="C8476" s="97"/>
      <c r="D8476" s="11"/>
      <c r="E8476" s="11"/>
      <c r="F8476" s="13"/>
      <c r="G8476" s="13"/>
      <c r="H8476" s="91"/>
      <c r="I8476" s="11"/>
      <c r="J8476" s="11"/>
      <c r="K8476" s="11"/>
      <c r="M8476" s="11"/>
      <c r="N8476" s="13"/>
      <c r="O8476" s="9"/>
      <c r="P8476" s="27"/>
      <c r="Q8476" s="29"/>
      <c r="R8476" s="29"/>
      <c r="S8476" s="27"/>
    </row>
    <row r="8477" spans="1:19" s="14" customFormat="1" x14ac:dyDescent="0.3">
      <c r="A8477" s="11"/>
      <c r="B8477" s="11"/>
      <c r="C8477" s="97"/>
      <c r="D8477" s="11"/>
      <c r="E8477" s="11"/>
      <c r="F8477" s="13"/>
      <c r="G8477" s="13"/>
      <c r="H8477" s="91"/>
      <c r="I8477" s="11"/>
      <c r="J8477" s="11"/>
      <c r="K8477" s="11"/>
      <c r="M8477" s="11"/>
      <c r="N8477" s="13"/>
      <c r="O8477" s="9"/>
      <c r="P8477" s="27"/>
      <c r="Q8477" s="29"/>
      <c r="R8477" s="29"/>
      <c r="S8477" s="27"/>
    </row>
    <row r="8478" spans="1:19" s="14" customFormat="1" x14ac:dyDescent="0.3">
      <c r="A8478" s="11"/>
      <c r="B8478" s="11"/>
      <c r="C8478" s="97"/>
      <c r="D8478" s="11"/>
      <c r="E8478" s="11"/>
      <c r="F8478" s="13"/>
      <c r="G8478" s="13"/>
      <c r="H8478" s="91"/>
      <c r="I8478" s="11"/>
      <c r="J8478" s="11"/>
      <c r="K8478" s="11"/>
      <c r="M8478" s="11"/>
      <c r="N8478" s="13"/>
      <c r="O8478" s="9"/>
      <c r="P8478" s="27"/>
      <c r="Q8478" s="29"/>
      <c r="R8478" s="29"/>
      <c r="S8478" s="27"/>
    </row>
    <row r="8479" spans="1:19" s="14" customFormat="1" x14ac:dyDescent="0.3">
      <c r="A8479" s="11"/>
      <c r="B8479" s="11"/>
      <c r="C8479" s="97"/>
      <c r="D8479" s="11"/>
      <c r="E8479" s="11"/>
      <c r="F8479" s="13"/>
      <c r="G8479" s="13"/>
      <c r="H8479" s="91"/>
      <c r="I8479" s="11"/>
      <c r="J8479" s="11"/>
      <c r="K8479" s="11"/>
      <c r="M8479" s="11"/>
      <c r="N8479" s="13"/>
      <c r="O8479" s="9"/>
      <c r="P8479" s="27"/>
      <c r="Q8479" s="29"/>
      <c r="R8479" s="29"/>
      <c r="S8479" s="27"/>
    </row>
    <row r="8480" spans="1:19" s="14" customFormat="1" x14ac:dyDescent="0.3">
      <c r="A8480" s="11"/>
      <c r="B8480" s="11"/>
      <c r="C8480" s="97"/>
      <c r="D8480" s="11"/>
      <c r="E8480" s="11"/>
      <c r="F8480" s="13"/>
      <c r="G8480" s="13"/>
      <c r="H8480" s="91"/>
      <c r="I8480" s="11"/>
      <c r="J8480" s="11"/>
      <c r="K8480" s="11"/>
      <c r="M8480" s="11"/>
      <c r="N8480" s="13"/>
      <c r="O8480" s="9"/>
      <c r="P8480" s="27"/>
      <c r="Q8480" s="29"/>
      <c r="R8480" s="29"/>
      <c r="S8480" s="27"/>
    </row>
    <row r="8481" spans="1:19" s="14" customFormat="1" x14ac:dyDescent="0.3">
      <c r="A8481" s="11"/>
      <c r="B8481" s="11"/>
      <c r="C8481" s="97"/>
      <c r="D8481" s="11"/>
      <c r="E8481" s="11"/>
      <c r="F8481" s="13"/>
      <c r="G8481" s="13"/>
      <c r="H8481" s="91"/>
      <c r="I8481" s="11"/>
      <c r="J8481" s="11"/>
      <c r="K8481" s="11"/>
      <c r="M8481" s="11"/>
      <c r="N8481" s="13"/>
      <c r="O8481" s="9"/>
      <c r="P8481" s="27"/>
      <c r="Q8481" s="29"/>
      <c r="R8481" s="29"/>
      <c r="S8481" s="27"/>
    </row>
    <row r="8482" spans="1:19" s="14" customFormat="1" x14ac:dyDescent="0.3">
      <c r="A8482" s="11"/>
      <c r="B8482" s="11"/>
      <c r="C8482" s="97"/>
      <c r="D8482" s="11"/>
      <c r="E8482" s="11"/>
      <c r="F8482" s="13"/>
      <c r="G8482" s="13"/>
      <c r="H8482" s="91"/>
      <c r="I8482" s="11"/>
      <c r="J8482" s="11"/>
      <c r="K8482" s="11"/>
      <c r="M8482" s="11"/>
      <c r="N8482" s="13"/>
      <c r="O8482" s="9"/>
      <c r="P8482" s="27"/>
      <c r="Q8482" s="29"/>
      <c r="R8482" s="29"/>
      <c r="S8482" s="27"/>
    </row>
    <row r="8483" spans="1:19" s="14" customFormat="1" x14ac:dyDescent="0.3">
      <c r="A8483" s="11"/>
      <c r="B8483" s="11"/>
      <c r="C8483" s="97"/>
      <c r="D8483" s="11"/>
      <c r="E8483" s="11"/>
      <c r="F8483" s="13"/>
      <c r="G8483" s="13"/>
      <c r="H8483" s="91"/>
      <c r="I8483" s="11"/>
      <c r="J8483" s="11"/>
      <c r="K8483" s="11"/>
      <c r="M8483" s="11"/>
      <c r="N8483" s="13"/>
      <c r="O8483" s="9"/>
      <c r="P8483" s="27"/>
      <c r="Q8483" s="29"/>
      <c r="R8483" s="29"/>
      <c r="S8483" s="27"/>
    </row>
    <row r="8484" spans="1:19" s="14" customFormat="1" x14ac:dyDescent="0.3">
      <c r="A8484" s="11"/>
      <c r="B8484" s="11"/>
      <c r="C8484" s="97"/>
      <c r="D8484" s="11"/>
      <c r="E8484" s="11"/>
      <c r="F8484" s="13"/>
      <c r="G8484" s="13"/>
      <c r="H8484" s="91"/>
      <c r="I8484" s="11"/>
      <c r="J8484" s="11"/>
      <c r="K8484" s="11"/>
      <c r="M8484" s="11"/>
      <c r="N8484" s="13"/>
      <c r="O8484" s="9"/>
      <c r="P8484" s="27"/>
      <c r="Q8484" s="29"/>
      <c r="R8484" s="29"/>
      <c r="S8484" s="27"/>
    </row>
    <row r="8485" spans="1:19" s="14" customFormat="1" x14ac:dyDescent="0.3">
      <c r="A8485" s="11"/>
      <c r="B8485" s="11"/>
      <c r="C8485" s="97"/>
      <c r="D8485" s="11"/>
      <c r="E8485" s="11"/>
      <c r="F8485" s="13"/>
      <c r="G8485" s="13"/>
      <c r="H8485" s="91"/>
      <c r="I8485" s="11"/>
      <c r="J8485" s="11"/>
      <c r="K8485" s="11"/>
      <c r="M8485" s="11"/>
      <c r="N8485" s="13"/>
      <c r="O8485" s="9"/>
      <c r="P8485" s="27"/>
      <c r="Q8485" s="29"/>
      <c r="R8485" s="29"/>
      <c r="S8485" s="27"/>
    </row>
    <row r="8486" spans="1:19" s="14" customFormat="1" x14ac:dyDescent="0.3">
      <c r="A8486" s="11"/>
      <c r="B8486" s="11"/>
      <c r="C8486" s="97"/>
      <c r="D8486" s="11"/>
      <c r="E8486" s="11"/>
      <c r="F8486" s="13"/>
      <c r="G8486" s="13"/>
      <c r="H8486" s="91"/>
      <c r="I8486" s="11"/>
      <c r="J8486" s="11"/>
      <c r="K8486" s="11"/>
      <c r="M8486" s="11"/>
      <c r="N8486" s="13"/>
      <c r="O8486" s="9"/>
      <c r="P8486" s="27"/>
      <c r="Q8486" s="29"/>
      <c r="R8486" s="29"/>
      <c r="S8486" s="27"/>
    </row>
    <row r="8487" spans="1:19" s="14" customFormat="1" x14ac:dyDescent="0.3">
      <c r="A8487" s="11"/>
      <c r="B8487" s="11"/>
      <c r="C8487" s="97"/>
      <c r="D8487" s="11"/>
      <c r="E8487" s="11"/>
      <c r="F8487" s="13"/>
      <c r="G8487" s="13"/>
      <c r="H8487" s="91"/>
      <c r="I8487" s="11"/>
      <c r="J8487" s="11"/>
      <c r="K8487" s="11"/>
      <c r="M8487" s="11"/>
      <c r="N8487" s="13"/>
      <c r="O8487" s="9"/>
      <c r="P8487" s="27"/>
      <c r="Q8487" s="29"/>
      <c r="R8487" s="29"/>
      <c r="S8487" s="27"/>
    </row>
    <row r="8488" spans="1:19" s="14" customFormat="1" x14ac:dyDescent="0.3">
      <c r="A8488" s="11"/>
      <c r="B8488" s="11"/>
      <c r="C8488" s="97"/>
      <c r="D8488" s="11"/>
      <c r="E8488" s="11"/>
      <c r="F8488" s="13"/>
      <c r="G8488" s="13"/>
      <c r="H8488" s="91"/>
      <c r="I8488" s="11"/>
      <c r="J8488" s="11"/>
      <c r="K8488" s="11"/>
      <c r="M8488" s="11"/>
      <c r="N8488" s="13"/>
      <c r="O8488" s="9"/>
      <c r="P8488" s="27"/>
      <c r="Q8488" s="29"/>
      <c r="R8488" s="29"/>
      <c r="S8488" s="27"/>
    </row>
    <row r="8489" spans="1:19" s="14" customFormat="1" x14ac:dyDescent="0.3">
      <c r="A8489" s="11"/>
      <c r="B8489" s="11"/>
      <c r="C8489" s="97"/>
      <c r="D8489" s="11"/>
      <c r="E8489" s="11"/>
      <c r="F8489" s="13"/>
      <c r="G8489" s="13"/>
      <c r="H8489" s="91"/>
      <c r="I8489" s="11"/>
      <c r="J8489" s="11"/>
      <c r="K8489" s="11"/>
      <c r="M8489" s="11"/>
      <c r="N8489" s="13"/>
      <c r="O8489" s="9"/>
      <c r="P8489" s="27"/>
      <c r="Q8489" s="29"/>
      <c r="R8489" s="29"/>
      <c r="S8489" s="27"/>
    </row>
    <row r="8490" spans="1:19" s="14" customFormat="1" x14ac:dyDescent="0.3">
      <c r="A8490" s="11"/>
      <c r="B8490" s="11"/>
      <c r="C8490" s="97"/>
      <c r="D8490" s="11"/>
      <c r="E8490" s="11"/>
      <c r="F8490" s="13"/>
      <c r="G8490" s="13"/>
      <c r="H8490" s="91"/>
      <c r="I8490" s="11"/>
      <c r="J8490" s="11"/>
      <c r="K8490" s="11"/>
      <c r="M8490" s="11"/>
      <c r="N8490" s="13"/>
      <c r="O8490" s="9"/>
      <c r="P8490" s="27"/>
      <c r="Q8490" s="29"/>
      <c r="R8490" s="29"/>
      <c r="S8490" s="27"/>
    </row>
    <row r="8491" spans="1:19" s="14" customFormat="1" x14ac:dyDescent="0.3">
      <c r="A8491" s="11"/>
      <c r="B8491" s="11"/>
      <c r="C8491" s="97"/>
      <c r="D8491" s="11"/>
      <c r="E8491" s="11"/>
      <c r="F8491" s="13"/>
      <c r="G8491" s="13"/>
      <c r="H8491" s="91"/>
      <c r="I8491" s="11"/>
      <c r="J8491" s="11"/>
      <c r="K8491" s="11"/>
      <c r="M8491" s="11"/>
      <c r="N8491" s="13"/>
      <c r="O8491" s="9"/>
      <c r="P8491" s="27"/>
      <c r="Q8491" s="29"/>
      <c r="R8491" s="29"/>
      <c r="S8491" s="27"/>
    </row>
    <row r="8492" spans="1:19" s="14" customFormat="1" x14ac:dyDescent="0.3">
      <c r="A8492" s="11"/>
      <c r="B8492" s="11"/>
      <c r="C8492" s="97"/>
      <c r="D8492" s="11"/>
      <c r="E8492" s="11"/>
      <c r="F8492" s="13"/>
      <c r="G8492" s="13"/>
      <c r="H8492" s="91"/>
      <c r="I8492" s="11"/>
      <c r="J8492" s="11"/>
      <c r="K8492" s="11"/>
      <c r="M8492" s="11"/>
      <c r="N8492" s="13"/>
      <c r="O8492" s="9"/>
      <c r="P8492" s="27"/>
      <c r="Q8492" s="29"/>
      <c r="R8492" s="29"/>
      <c r="S8492" s="27"/>
    </row>
    <row r="8493" spans="1:19" s="14" customFormat="1" x14ac:dyDescent="0.3">
      <c r="A8493" s="11"/>
      <c r="B8493" s="11"/>
      <c r="C8493" s="97"/>
      <c r="D8493" s="11"/>
      <c r="E8493" s="11"/>
      <c r="F8493" s="13"/>
      <c r="G8493" s="13"/>
      <c r="H8493" s="91"/>
      <c r="I8493" s="11"/>
      <c r="J8493" s="11"/>
      <c r="K8493" s="11"/>
      <c r="M8493" s="11"/>
      <c r="N8493" s="13"/>
      <c r="O8493" s="9"/>
      <c r="P8493" s="27"/>
      <c r="Q8493" s="29"/>
      <c r="R8493" s="29"/>
      <c r="S8493" s="27"/>
    </row>
    <row r="8494" spans="1:19" s="14" customFormat="1" x14ac:dyDescent="0.3">
      <c r="A8494" s="11"/>
      <c r="B8494" s="11"/>
      <c r="C8494" s="97"/>
      <c r="D8494" s="11"/>
      <c r="E8494" s="11"/>
      <c r="F8494" s="13"/>
      <c r="G8494" s="13"/>
      <c r="H8494" s="91"/>
      <c r="I8494" s="11"/>
      <c r="J8494" s="11"/>
      <c r="K8494" s="11"/>
      <c r="M8494" s="11"/>
      <c r="N8494" s="13"/>
      <c r="O8494" s="9"/>
      <c r="P8494" s="27"/>
      <c r="Q8494" s="29"/>
      <c r="R8494" s="29"/>
      <c r="S8494" s="27"/>
    </row>
    <row r="8495" spans="1:19" s="14" customFormat="1" x14ac:dyDescent="0.3">
      <c r="A8495" s="11"/>
      <c r="B8495" s="11"/>
      <c r="C8495" s="97"/>
      <c r="D8495" s="11"/>
      <c r="E8495" s="11"/>
      <c r="F8495" s="13"/>
      <c r="G8495" s="13"/>
      <c r="H8495" s="91"/>
      <c r="I8495" s="11"/>
      <c r="J8495" s="11"/>
      <c r="K8495" s="11"/>
      <c r="M8495" s="11"/>
      <c r="N8495" s="13"/>
      <c r="O8495" s="9"/>
      <c r="P8495" s="27"/>
      <c r="Q8495" s="29"/>
      <c r="R8495" s="29"/>
      <c r="S8495" s="27"/>
    </row>
    <row r="8496" spans="1:19" s="14" customFormat="1" x14ac:dyDescent="0.3">
      <c r="A8496" s="11"/>
      <c r="B8496" s="11"/>
      <c r="C8496" s="97"/>
      <c r="D8496" s="11"/>
      <c r="E8496" s="11"/>
      <c r="F8496" s="13"/>
      <c r="G8496" s="13"/>
      <c r="H8496" s="91"/>
      <c r="I8496" s="11"/>
      <c r="J8496" s="11"/>
      <c r="K8496" s="11"/>
      <c r="M8496" s="11"/>
      <c r="N8496" s="13"/>
      <c r="O8496" s="9"/>
      <c r="P8496" s="27"/>
      <c r="Q8496" s="29"/>
      <c r="R8496" s="29"/>
      <c r="S8496" s="27"/>
    </row>
    <row r="8497" spans="1:19" s="14" customFormat="1" x14ac:dyDescent="0.3">
      <c r="A8497" s="11"/>
      <c r="B8497" s="11"/>
      <c r="C8497" s="97"/>
      <c r="D8497" s="11"/>
      <c r="E8497" s="11"/>
      <c r="F8497" s="13"/>
      <c r="G8497" s="13"/>
      <c r="H8497" s="91"/>
      <c r="I8497" s="11"/>
      <c r="J8497" s="11"/>
      <c r="K8497" s="11"/>
      <c r="M8497" s="11"/>
      <c r="N8497" s="13"/>
      <c r="O8497" s="9"/>
      <c r="P8497" s="27"/>
      <c r="Q8497" s="29"/>
      <c r="R8497" s="29"/>
      <c r="S8497" s="27"/>
    </row>
    <row r="8498" spans="1:19" s="14" customFormat="1" x14ac:dyDescent="0.3">
      <c r="A8498" s="11"/>
      <c r="B8498" s="11"/>
      <c r="C8498" s="97"/>
      <c r="D8498" s="11"/>
      <c r="E8498" s="11"/>
      <c r="F8498" s="13"/>
      <c r="G8498" s="13"/>
      <c r="H8498" s="91"/>
      <c r="I8498" s="11"/>
      <c r="J8498" s="11"/>
      <c r="K8498" s="11"/>
      <c r="M8498" s="11"/>
      <c r="N8498" s="13"/>
      <c r="O8498" s="9"/>
      <c r="P8498" s="27"/>
      <c r="Q8498" s="29"/>
      <c r="R8498" s="29"/>
      <c r="S8498" s="27"/>
    </row>
    <row r="8499" spans="1:19" s="14" customFormat="1" x14ac:dyDescent="0.3">
      <c r="A8499" s="11"/>
      <c r="B8499" s="11"/>
      <c r="C8499" s="97"/>
      <c r="D8499" s="11"/>
      <c r="E8499" s="11"/>
      <c r="F8499" s="13"/>
      <c r="G8499" s="13"/>
      <c r="H8499" s="91"/>
      <c r="I8499" s="11"/>
      <c r="J8499" s="11"/>
      <c r="K8499" s="11"/>
      <c r="M8499" s="11"/>
      <c r="N8499" s="13"/>
      <c r="O8499" s="9"/>
      <c r="P8499" s="27"/>
      <c r="Q8499" s="29"/>
      <c r="R8499" s="29"/>
      <c r="S8499" s="27"/>
    </row>
    <row r="8500" spans="1:19" s="14" customFormat="1" x14ac:dyDescent="0.3">
      <c r="A8500" s="11"/>
      <c r="B8500" s="11"/>
      <c r="C8500" s="97"/>
      <c r="D8500" s="11"/>
      <c r="E8500" s="11"/>
      <c r="F8500" s="13"/>
      <c r="G8500" s="13"/>
      <c r="H8500" s="91"/>
      <c r="I8500" s="11"/>
      <c r="J8500" s="11"/>
      <c r="K8500" s="11"/>
      <c r="M8500" s="11"/>
      <c r="N8500" s="13"/>
      <c r="O8500" s="9"/>
      <c r="P8500" s="27"/>
      <c r="Q8500" s="29"/>
      <c r="R8500" s="29"/>
      <c r="S8500" s="27"/>
    </row>
    <row r="8501" spans="1:19" s="14" customFormat="1" x14ac:dyDescent="0.3">
      <c r="A8501" s="11"/>
      <c r="B8501" s="11"/>
      <c r="C8501" s="97"/>
      <c r="D8501" s="11"/>
      <c r="E8501" s="11"/>
      <c r="F8501" s="13"/>
      <c r="G8501" s="13"/>
      <c r="H8501" s="91"/>
      <c r="I8501" s="11"/>
      <c r="J8501" s="11"/>
      <c r="K8501" s="11"/>
      <c r="M8501" s="11"/>
      <c r="N8501" s="13"/>
      <c r="O8501" s="9"/>
      <c r="P8501" s="27"/>
      <c r="Q8501" s="29"/>
      <c r="R8501" s="29"/>
      <c r="S8501" s="27"/>
    </row>
    <row r="8502" spans="1:19" s="14" customFormat="1" x14ac:dyDescent="0.3">
      <c r="A8502" s="11"/>
      <c r="B8502" s="11"/>
      <c r="C8502" s="97"/>
      <c r="D8502" s="11"/>
      <c r="E8502" s="11"/>
      <c r="F8502" s="13"/>
      <c r="G8502" s="13"/>
      <c r="H8502" s="91"/>
      <c r="I8502" s="11"/>
      <c r="J8502" s="11"/>
      <c r="K8502" s="11"/>
      <c r="M8502" s="11"/>
      <c r="N8502" s="13"/>
      <c r="O8502" s="9"/>
      <c r="P8502" s="27"/>
      <c r="Q8502" s="29"/>
      <c r="R8502" s="29"/>
      <c r="S8502" s="27"/>
    </row>
    <row r="8503" spans="1:19" s="14" customFormat="1" x14ac:dyDescent="0.3">
      <c r="A8503" s="11"/>
      <c r="B8503" s="11"/>
      <c r="C8503" s="97"/>
      <c r="D8503" s="11"/>
      <c r="E8503" s="11"/>
      <c r="F8503" s="13"/>
      <c r="G8503" s="13"/>
      <c r="H8503" s="91"/>
      <c r="I8503" s="11"/>
      <c r="J8503" s="11"/>
      <c r="K8503" s="11"/>
      <c r="M8503" s="11"/>
      <c r="N8503" s="13"/>
      <c r="O8503" s="9"/>
      <c r="P8503" s="27"/>
      <c r="Q8503" s="29"/>
      <c r="R8503" s="29"/>
      <c r="S8503" s="27"/>
    </row>
    <row r="8504" spans="1:19" s="14" customFormat="1" x14ac:dyDescent="0.3">
      <c r="A8504" s="11"/>
      <c r="B8504" s="11"/>
      <c r="C8504" s="97"/>
      <c r="D8504" s="11"/>
      <c r="E8504" s="11"/>
      <c r="F8504" s="13"/>
      <c r="G8504" s="13"/>
      <c r="H8504" s="91"/>
      <c r="I8504" s="11"/>
      <c r="J8504" s="11"/>
      <c r="K8504" s="11"/>
      <c r="M8504" s="11"/>
      <c r="N8504" s="13"/>
      <c r="O8504" s="9"/>
      <c r="P8504" s="27"/>
      <c r="Q8504" s="29"/>
      <c r="R8504" s="29"/>
      <c r="S8504" s="27"/>
    </row>
    <row r="8505" spans="1:19" s="14" customFormat="1" x14ac:dyDescent="0.3">
      <c r="A8505" s="11"/>
      <c r="B8505" s="11"/>
      <c r="C8505" s="97"/>
      <c r="D8505" s="11"/>
      <c r="E8505" s="11"/>
      <c r="F8505" s="13"/>
      <c r="G8505" s="13"/>
      <c r="H8505" s="91"/>
      <c r="I8505" s="11"/>
      <c r="J8505" s="11"/>
      <c r="K8505" s="11"/>
      <c r="M8505" s="11"/>
      <c r="N8505" s="13"/>
      <c r="O8505" s="9"/>
      <c r="P8505" s="27"/>
      <c r="Q8505" s="29"/>
      <c r="R8505" s="29"/>
      <c r="S8505" s="27"/>
    </row>
    <row r="8506" spans="1:19" s="14" customFormat="1" x14ac:dyDescent="0.3">
      <c r="A8506" s="11"/>
      <c r="B8506" s="11"/>
      <c r="C8506" s="97"/>
      <c r="D8506" s="11"/>
      <c r="E8506" s="11"/>
      <c r="F8506" s="13"/>
      <c r="G8506" s="13"/>
      <c r="H8506" s="91"/>
      <c r="I8506" s="11"/>
      <c r="J8506" s="11"/>
      <c r="K8506" s="11"/>
      <c r="M8506" s="11"/>
      <c r="N8506" s="13"/>
      <c r="O8506" s="9"/>
      <c r="P8506" s="27"/>
      <c r="Q8506" s="29"/>
      <c r="R8506" s="29"/>
      <c r="S8506" s="27"/>
    </row>
    <row r="8507" spans="1:19" s="14" customFormat="1" x14ac:dyDescent="0.3">
      <c r="A8507" s="11"/>
      <c r="B8507" s="11"/>
      <c r="C8507" s="97"/>
      <c r="D8507" s="11"/>
      <c r="E8507" s="11"/>
      <c r="F8507" s="13"/>
      <c r="G8507" s="13"/>
      <c r="H8507" s="91"/>
      <c r="I8507" s="11"/>
      <c r="J8507" s="11"/>
      <c r="K8507" s="11"/>
      <c r="M8507" s="11"/>
      <c r="N8507" s="13"/>
      <c r="O8507" s="9"/>
      <c r="P8507" s="27"/>
      <c r="Q8507" s="29"/>
      <c r="R8507" s="29"/>
      <c r="S8507" s="27"/>
    </row>
    <row r="8508" spans="1:19" s="14" customFormat="1" x14ac:dyDescent="0.3">
      <c r="A8508" s="11"/>
      <c r="B8508" s="11"/>
      <c r="C8508" s="97"/>
      <c r="D8508" s="11"/>
      <c r="E8508" s="11"/>
      <c r="F8508" s="13"/>
      <c r="G8508" s="13"/>
      <c r="H8508" s="91"/>
      <c r="I8508" s="11"/>
      <c r="J8508" s="11"/>
      <c r="K8508" s="11"/>
      <c r="M8508" s="11"/>
      <c r="N8508" s="13"/>
      <c r="O8508" s="9"/>
      <c r="P8508" s="27"/>
      <c r="Q8508" s="29"/>
      <c r="R8508" s="29"/>
      <c r="S8508" s="27"/>
    </row>
    <row r="8509" spans="1:19" s="14" customFormat="1" x14ac:dyDescent="0.3">
      <c r="A8509" s="11"/>
      <c r="B8509" s="11"/>
      <c r="C8509" s="97"/>
      <c r="D8509" s="11"/>
      <c r="E8509" s="11"/>
      <c r="F8509" s="13"/>
      <c r="G8509" s="13"/>
      <c r="H8509" s="91"/>
      <c r="I8509" s="11"/>
      <c r="J8509" s="11"/>
      <c r="K8509" s="11"/>
      <c r="M8509" s="11"/>
      <c r="N8509" s="13"/>
      <c r="O8509" s="9"/>
      <c r="P8509" s="27"/>
      <c r="Q8509" s="29"/>
      <c r="R8509" s="29"/>
      <c r="S8509" s="27"/>
    </row>
    <row r="8510" spans="1:19" s="14" customFormat="1" x14ac:dyDescent="0.3">
      <c r="A8510" s="11"/>
      <c r="B8510" s="11"/>
      <c r="C8510" s="97"/>
      <c r="D8510" s="11"/>
      <c r="E8510" s="11"/>
      <c r="F8510" s="13"/>
      <c r="G8510" s="13"/>
      <c r="H8510" s="91"/>
      <c r="I8510" s="11"/>
      <c r="J8510" s="11"/>
      <c r="K8510" s="11"/>
      <c r="M8510" s="11"/>
      <c r="N8510" s="13"/>
      <c r="O8510" s="9"/>
      <c r="P8510" s="27"/>
      <c r="Q8510" s="29"/>
      <c r="R8510" s="29"/>
      <c r="S8510" s="27"/>
    </row>
    <row r="8511" spans="1:19" s="14" customFormat="1" x14ac:dyDescent="0.3">
      <c r="A8511" s="11"/>
      <c r="B8511" s="11"/>
      <c r="C8511" s="97"/>
      <c r="D8511" s="11"/>
      <c r="E8511" s="11"/>
      <c r="F8511" s="13"/>
      <c r="G8511" s="13"/>
      <c r="H8511" s="91"/>
      <c r="I8511" s="11"/>
      <c r="J8511" s="11"/>
      <c r="K8511" s="11"/>
      <c r="M8511" s="11"/>
      <c r="N8511" s="13"/>
      <c r="O8511" s="9"/>
      <c r="P8511" s="27"/>
      <c r="Q8511" s="29"/>
      <c r="R8511" s="29"/>
      <c r="S8511" s="27"/>
    </row>
    <row r="8512" spans="1:19" s="14" customFormat="1" x14ac:dyDescent="0.3">
      <c r="A8512" s="11"/>
      <c r="B8512" s="11"/>
      <c r="C8512" s="97"/>
      <c r="D8512" s="11"/>
      <c r="E8512" s="11"/>
      <c r="F8512" s="13"/>
      <c r="G8512" s="13"/>
      <c r="H8512" s="91"/>
      <c r="I8512" s="11"/>
      <c r="J8512" s="11"/>
      <c r="K8512" s="11"/>
      <c r="M8512" s="11"/>
      <c r="N8512" s="13"/>
      <c r="O8512" s="9"/>
      <c r="P8512" s="27"/>
      <c r="Q8512" s="29"/>
      <c r="R8512" s="29"/>
      <c r="S8512" s="27"/>
    </row>
    <row r="8513" spans="1:19" s="14" customFormat="1" x14ac:dyDescent="0.3">
      <c r="A8513" s="11"/>
      <c r="B8513" s="11"/>
      <c r="C8513" s="97"/>
      <c r="D8513" s="11"/>
      <c r="E8513" s="11"/>
      <c r="F8513" s="13"/>
      <c r="G8513" s="13"/>
      <c r="H8513" s="91"/>
      <c r="I8513" s="11"/>
      <c r="J8513" s="11"/>
      <c r="K8513" s="11"/>
      <c r="M8513" s="11"/>
      <c r="N8513" s="13"/>
      <c r="O8513" s="9"/>
      <c r="P8513" s="27"/>
      <c r="Q8513" s="29"/>
      <c r="R8513" s="29"/>
      <c r="S8513" s="27"/>
    </row>
    <row r="8514" spans="1:19" s="14" customFormat="1" x14ac:dyDescent="0.3">
      <c r="A8514" s="11"/>
      <c r="B8514" s="11"/>
      <c r="C8514" s="97"/>
      <c r="D8514" s="11"/>
      <c r="E8514" s="11"/>
      <c r="F8514" s="13"/>
      <c r="G8514" s="13"/>
      <c r="H8514" s="91"/>
      <c r="I8514" s="11"/>
      <c r="J8514" s="11"/>
      <c r="K8514" s="11"/>
      <c r="M8514" s="11"/>
      <c r="N8514" s="13"/>
      <c r="O8514" s="9"/>
      <c r="P8514" s="27"/>
      <c r="Q8514" s="29"/>
      <c r="R8514" s="29"/>
      <c r="S8514" s="27"/>
    </row>
    <row r="8515" spans="1:19" s="14" customFormat="1" x14ac:dyDescent="0.3">
      <c r="A8515" s="11"/>
      <c r="B8515" s="11"/>
      <c r="C8515" s="97"/>
      <c r="D8515" s="11"/>
      <c r="E8515" s="11"/>
      <c r="F8515" s="13"/>
      <c r="G8515" s="13"/>
      <c r="H8515" s="91"/>
      <c r="I8515" s="11"/>
      <c r="J8515" s="11"/>
      <c r="K8515" s="11"/>
      <c r="M8515" s="11"/>
      <c r="N8515" s="13"/>
      <c r="O8515" s="9"/>
      <c r="P8515" s="27"/>
      <c r="Q8515" s="29"/>
      <c r="R8515" s="29"/>
      <c r="S8515" s="27"/>
    </row>
    <row r="8516" spans="1:19" s="14" customFormat="1" x14ac:dyDescent="0.3">
      <c r="A8516" s="11"/>
      <c r="B8516" s="11"/>
      <c r="C8516" s="97"/>
      <c r="D8516" s="11"/>
      <c r="E8516" s="11"/>
      <c r="F8516" s="13"/>
      <c r="G8516" s="13"/>
      <c r="H8516" s="91"/>
      <c r="I8516" s="11"/>
      <c r="J8516" s="11"/>
      <c r="K8516" s="11"/>
      <c r="M8516" s="11"/>
      <c r="N8516" s="13"/>
      <c r="O8516" s="9"/>
      <c r="P8516" s="27"/>
      <c r="Q8516" s="29"/>
      <c r="R8516" s="29"/>
      <c r="S8516" s="27"/>
    </row>
    <row r="8517" spans="1:19" s="14" customFormat="1" x14ac:dyDescent="0.3">
      <c r="A8517" s="11"/>
      <c r="B8517" s="11"/>
      <c r="C8517" s="97"/>
      <c r="D8517" s="11"/>
      <c r="E8517" s="11"/>
      <c r="F8517" s="13"/>
      <c r="G8517" s="13"/>
      <c r="H8517" s="91"/>
      <c r="I8517" s="11"/>
      <c r="J8517" s="11"/>
      <c r="K8517" s="11"/>
      <c r="M8517" s="11"/>
      <c r="N8517" s="13"/>
      <c r="O8517" s="9"/>
      <c r="P8517" s="27"/>
      <c r="Q8517" s="29"/>
      <c r="R8517" s="29"/>
      <c r="S8517" s="27"/>
    </row>
    <row r="8518" spans="1:19" s="14" customFormat="1" x14ac:dyDescent="0.3">
      <c r="A8518" s="11"/>
      <c r="B8518" s="11"/>
      <c r="C8518" s="97"/>
      <c r="D8518" s="11"/>
      <c r="E8518" s="11"/>
      <c r="F8518" s="13"/>
      <c r="G8518" s="13"/>
      <c r="H8518" s="91"/>
      <c r="I8518" s="11"/>
      <c r="J8518" s="11"/>
      <c r="K8518" s="11"/>
      <c r="M8518" s="11"/>
      <c r="N8518" s="13"/>
      <c r="O8518" s="9"/>
      <c r="P8518" s="27"/>
      <c r="Q8518" s="29"/>
      <c r="R8518" s="29"/>
      <c r="S8518" s="27"/>
    </row>
    <row r="8519" spans="1:19" s="14" customFormat="1" x14ac:dyDescent="0.3">
      <c r="A8519" s="11"/>
      <c r="B8519" s="11"/>
      <c r="C8519" s="97"/>
      <c r="D8519" s="11"/>
      <c r="E8519" s="11"/>
      <c r="F8519" s="13"/>
      <c r="G8519" s="13"/>
      <c r="H8519" s="91"/>
      <c r="I8519" s="11"/>
      <c r="J8519" s="11"/>
      <c r="K8519" s="11"/>
      <c r="M8519" s="11"/>
      <c r="N8519" s="13"/>
      <c r="O8519" s="9"/>
      <c r="P8519" s="27"/>
      <c r="Q8519" s="29"/>
      <c r="R8519" s="29"/>
      <c r="S8519" s="27"/>
    </row>
    <row r="8520" spans="1:19" s="14" customFormat="1" x14ac:dyDescent="0.3">
      <c r="A8520" s="11"/>
      <c r="B8520" s="11"/>
      <c r="C8520" s="97"/>
      <c r="D8520" s="11"/>
      <c r="E8520" s="11"/>
      <c r="F8520" s="13"/>
      <c r="G8520" s="13"/>
      <c r="H8520" s="91"/>
      <c r="I8520" s="11"/>
      <c r="J8520" s="11"/>
      <c r="K8520" s="11"/>
      <c r="M8520" s="11"/>
      <c r="N8520" s="13"/>
      <c r="O8520" s="9"/>
      <c r="P8520" s="27"/>
      <c r="Q8520" s="29"/>
      <c r="R8520" s="29"/>
      <c r="S8520" s="27"/>
    </row>
    <row r="8521" spans="1:19" s="14" customFormat="1" x14ac:dyDescent="0.3">
      <c r="A8521" s="11"/>
      <c r="B8521" s="11"/>
      <c r="C8521" s="97"/>
      <c r="D8521" s="11"/>
      <c r="E8521" s="11"/>
      <c r="F8521" s="13"/>
      <c r="G8521" s="13"/>
      <c r="H8521" s="91"/>
      <c r="I8521" s="11"/>
      <c r="J8521" s="11"/>
      <c r="K8521" s="11"/>
      <c r="M8521" s="11"/>
      <c r="N8521" s="13"/>
      <c r="O8521" s="9"/>
      <c r="P8521" s="27"/>
      <c r="Q8521" s="29"/>
      <c r="R8521" s="29"/>
      <c r="S8521" s="27"/>
    </row>
    <row r="8522" spans="1:19" s="14" customFormat="1" x14ac:dyDescent="0.3">
      <c r="A8522" s="11"/>
      <c r="B8522" s="11"/>
      <c r="C8522" s="97"/>
      <c r="D8522" s="11"/>
      <c r="E8522" s="11"/>
      <c r="F8522" s="13"/>
      <c r="G8522" s="13"/>
      <c r="H8522" s="91"/>
      <c r="I8522" s="11"/>
      <c r="J8522" s="11"/>
      <c r="K8522" s="11"/>
      <c r="M8522" s="11"/>
      <c r="N8522" s="13"/>
      <c r="O8522" s="9"/>
      <c r="P8522" s="27"/>
      <c r="Q8522" s="29"/>
      <c r="R8522" s="29"/>
      <c r="S8522" s="27"/>
    </row>
    <row r="8523" spans="1:19" s="14" customFormat="1" x14ac:dyDescent="0.3">
      <c r="A8523" s="11"/>
      <c r="B8523" s="11"/>
      <c r="C8523" s="97"/>
      <c r="D8523" s="11"/>
      <c r="E8523" s="11"/>
      <c r="F8523" s="13"/>
      <c r="G8523" s="13"/>
      <c r="H8523" s="91"/>
      <c r="I8523" s="11"/>
      <c r="J8523" s="11"/>
      <c r="K8523" s="11"/>
      <c r="M8523" s="11"/>
      <c r="N8523" s="13"/>
      <c r="O8523" s="9"/>
      <c r="P8523" s="27"/>
      <c r="Q8523" s="29"/>
      <c r="R8523" s="29"/>
      <c r="S8523" s="27"/>
    </row>
    <row r="8524" spans="1:19" s="14" customFormat="1" x14ac:dyDescent="0.3">
      <c r="A8524" s="11"/>
      <c r="B8524" s="11"/>
      <c r="C8524" s="97"/>
      <c r="D8524" s="11"/>
      <c r="E8524" s="11"/>
      <c r="F8524" s="13"/>
      <c r="G8524" s="13"/>
      <c r="H8524" s="91"/>
      <c r="I8524" s="11"/>
      <c r="J8524" s="11"/>
      <c r="K8524" s="11"/>
      <c r="M8524" s="11"/>
      <c r="N8524" s="13"/>
      <c r="O8524" s="9"/>
      <c r="P8524" s="27"/>
      <c r="Q8524" s="29"/>
      <c r="R8524" s="29"/>
      <c r="S8524" s="27"/>
    </row>
    <row r="8525" spans="1:19" s="14" customFormat="1" x14ac:dyDescent="0.3">
      <c r="A8525" s="11"/>
      <c r="B8525" s="11"/>
      <c r="C8525" s="97"/>
      <c r="D8525" s="11"/>
      <c r="E8525" s="11"/>
      <c r="F8525" s="13"/>
      <c r="G8525" s="13"/>
      <c r="H8525" s="91"/>
      <c r="I8525" s="11"/>
      <c r="J8525" s="11"/>
      <c r="K8525" s="11"/>
      <c r="M8525" s="11"/>
      <c r="N8525" s="13"/>
      <c r="O8525" s="9"/>
      <c r="P8525" s="27"/>
      <c r="Q8525" s="29"/>
      <c r="R8525" s="29"/>
      <c r="S8525" s="27"/>
    </row>
    <row r="8526" spans="1:19" s="14" customFormat="1" x14ac:dyDescent="0.3">
      <c r="A8526" s="11"/>
      <c r="B8526" s="11"/>
      <c r="C8526" s="97"/>
      <c r="D8526" s="11"/>
      <c r="E8526" s="11"/>
      <c r="F8526" s="13"/>
      <c r="G8526" s="13"/>
      <c r="H8526" s="91"/>
      <c r="I8526" s="11"/>
      <c r="J8526" s="11"/>
      <c r="K8526" s="11"/>
      <c r="M8526" s="11"/>
      <c r="N8526" s="13"/>
      <c r="O8526" s="9"/>
      <c r="P8526" s="27"/>
      <c r="Q8526" s="29"/>
      <c r="R8526" s="29"/>
      <c r="S8526" s="27"/>
    </row>
    <row r="8527" spans="1:19" s="14" customFormat="1" x14ac:dyDescent="0.3">
      <c r="A8527" s="11"/>
      <c r="B8527" s="11"/>
      <c r="C8527" s="97"/>
      <c r="D8527" s="11"/>
      <c r="E8527" s="11"/>
      <c r="F8527" s="13"/>
      <c r="G8527" s="13"/>
      <c r="H8527" s="91"/>
      <c r="I8527" s="11"/>
      <c r="J8527" s="11"/>
      <c r="K8527" s="11"/>
      <c r="M8527" s="11"/>
      <c r="N8527" s="13"/>
      <c r="O8527" s="9"/>
      <c r="P8527" s="27"/>
      <c r="Q8527" s="29"/>
      <c r="R8527" s="29"/>
      <c r="S8527" s="27"/>
    </row>
    <row r="8528" spans="1:19" s="14" customFormat="1" x14ac:dyDescent="0.3">
      <c r="A8528" s="11"/>
      <c r="B8528" s="11"/>
      <c r="C8528" s="97"/>
      <c r="D8528" s="11"/>
      <c r="E8528" s="11"/>
      <c r="F8528" s="13"/>
      <c r="G8528" s="13"/>
      <c r="H8528" s="91"/>
      <c r="I8528" s="11"/>
      <c r="J8528" s="11"/>
      <c r="K8528" s="11"/>
      <c r="M8528" s="11"/>
      <c r="N8528" s="13"/>
      <c r="O8528" s="9"/>
      <c r="P8528" s="27"/>
      <c r="Q8528" s="29"/>
      <c r="R8528" s="29"/>
      <c r="S8528" s="27"/>
    </row>
    <row r="8529" spans="1:19" s="14" customFormat="1" x14ac:dyDescent="0.3">
      <c r="A8529" s="11"/>
      <c r="B8529" s="11"/>
      <c r="C8529" s="97"/>
      <c r="D8529" s="11"/>
      <c r="E8529" s="11"/>
      <c r="F8529" s="13"/>
      <c r="G8529" s="13"/>
      <c r="H8529" s="91"/>
      <c r="I8529" s="11"/>
      <c r="J8529" s="11"/>
      <c r="K8529" s="11"/>
      <c r="M8529" s="11"/>
      <c r="N8529" s="13"/>
      <c r="O8529" s="9"/>
      <c r="P8529" s="27"/>
      <c r="Q8529" s="29"/>
      <c r="R8529" s="29"/>
      <c r="S8529" s="27"/>
    </row>
    <row r="8530" spans="1:19" s="14" customFormat="1" x14ac:dyDescent="0.3">
      <c r="A8530" s="11"/>
      <c r="B8530" s="11"/>
      <c r="C8530" s="97"/>
      <c r="D8530" s="11"/>
      <c r="E8530" s="11"/>
      <c r="F8530" s="13"/>
      <c r="G8530" s="13"/>
      <c r="H8530" s="91"/>
      <c r="I8530" s="11"/>
      <c r="J8530" s="11"/>
      <c r="K8530" s="11"/>
      <c r="M8530" s="11"/>
      <c r="N8530" s="13"/>
      <c r="O8530" s="9"/>
      <c r="P8530" s="27"/>
      <c r="Q8530" s="29"/>
      <c r="R8530" s="29"/>
      <c r="S8530" s="27"/>
    </row>
    <row r="8531" spans="1:19" s="14" customFormat="1" x14ac:dyDescent="0.3">
      <c r="A8531" s="11"/>
      <c r="B8531" s="11"/>
      <c r="C8531" s="97"/>
      <c r="D8531" s="11"/>
      <c r="E8531" s="11"/>
      <c r="F8531" s="13"/>
      <c r="G8531" s="13"/>
      <c r="H8531" s="91"/>
      <c r="I8531" s="11"/>
      <c r="J8531" s="11"/>
      <c r="K8531" s="11"/>
      <c r="M8531" s="11"/>
      <c r="N8531" s="13"/>
      <c r="O8531" s="9"/>
      <c r="P8531" s="27"/>
      <c r="Q8531" s="29"/>
      <c r="R8531" s="29"/>
      <c r="S8531" s="27"/>
    </row>
    <row r="8532" spans="1:19" s="14" customFormat="1" x14ac:dyDescent="0.3">
      <c r="A8532" s="11"/>
      <c r="B8532" s="11"/>
      <c r="C8532" s="97"/>
      <c r="D8532" s="11"/>
      <c r="E8532" s="11"/>
      <c r="F8532" s="13"/>
      <c r="G8532" s="13"/>
      <c r="H8532" s="91"/>
      <c r="I8532" s="11"/>
      <c r="J8532" s="11"/>
      <c r="K8532" s="11"/>
      <c r="M8532" s="11"/>
      <c r="N8532" s="13"/>
      <c r="O8532" s="9"/>
      <c r="P8532" s="27"/>
      <c r="Q8532" s="29"/>
      <c r="R8532" s="29"/>
      <c r="S8532" s="27"/>
    </row>
    <row r="8533" spans="1:19" s="14" customFormat="1" x14ac:dyDescent="0.3">
      <c r="A8533" s="11"/>
      <c r="B8533" s="11"/>
      <c r="C8533" s="97"/>
      <c r="D8533" s="11"/>
      <c r="E8533" s="11"/>
      <c r="F8533" s="13"/>
      <c r="G8533" s="13"/>
      <c r="H8533" s="91"/>
      <c r="I8533" s="11"/>
      <c r="J8533" s="11"/>
      <c r="K8533" s="11"/>
      <c r="M8533" s="11"/>
      <c r="N8533" s="13"/>
      <c r="O8533" s="9"/>
      <c r="P8533" s="27"/>
      <c r="Q8533" s="29"/>
      <c r="R8533" s="29"/>
      <c r="S8533" s="27"/>
    </row>
    <row r="8534" spans="1:19" s="14" customFormat="1" x14ac:dyDescent="0.3">
      <c r="A8534" s="11"/>
      <c r="B8534" s="11"/>
      <c r="C8534" s="97"/>
      <c r="D8534" s="11"/>
      <c r="E8534" s="11"/>
      <c r="F8534" s="13"/>
      <c r="G8534" s="13"/>
      <c r="H8534" s="91"/>
      <c r="I8534" s="11"/>
      <c r="J8534" s="11"/>
      <c r="K8534" s="11"/>
      <c r="M8534" s="11"/>
      <c r="N8534" s="13"/>
      <c r="O8534" s="9"/>
      <c r="P8534" s="27"/>
      <c r="Q8534" s="29"/>
      <c r="R8534" s="29"/>
      <c r="S8534" s="27"/>
    </row>
    <row r="8535" spans="1:19" s="14" customFormat="1" x14ac:dyDescent="0.3">
      <c r="A8535" s="11"/>
      <c r="B8535" s="11"/>
      <c r="C8535" s="97"/>
      <c r="D8535" s="11"/>
      <c r="E8535" s="11"/>
      <c r="F8535" s="13"/>
      <c r="G8535" s="13"/>
      <c r="H8535" s="91"/>
      <c r="I8535" s="11"/>
      <c r="J8535" s="11"/>
      <c r="K8535" s="11"/>
      <c r="M8535" s="11"/>
      <c r="N8535" s="13"/>
      <c r="O8535" s="9"/>
      <c r="P8535" s="27"/>
      <c r="Q8535" s="29"/>
      <c r="R8535" s="29"/>
      <c r="S8535" s="27"/>
    </row>
    <row r="8536" spans="1:19" s="14" customFormat="1" x14ac:dyDescent="0.3">
      <c r="A8536" s="11"/>
      <c r="B8536" s="11"/>
      <c r="C8536" s="97"/>
      <c r="D8536" s="11"/>
      <c r="E8536" s="11"/>
      <c r="F8536" s="13"/>
      <c r="G8536" s="13"/>
      <c r="H8536" s="91"/>
      <c r="I8536" s="11"/>
      <c r="J8536" s="11"/>
      <c r="K8536" s="11"/>
      <c r="M8536" s="11"/>
      <c r="N8536" s="13"/>
      <c r="O8536" s="9"/>
      <c r="P8536" s="27"/>
      <c r="Q8536" s="29"/>
      <c r="R8536" s="29"/>
      <c r="S8536" s="27"/>
    </row>
    <row r="8537" spans="1:19" s="14" customFormat="1" x14ac:dyDescent="0.3">
      <c r="A8537" s="11"/>
      <c r="B8537" s="11"/>
      <c r="C8537" s="97"/>
      <c r="D8537" s="11"/>
      <c r="E8537" s="11"/>
      <c r="F8537" s="13"/>
      <c r="G8537" s="13"/>
      <c r="H8537" s="91"/>
      <c r="I8537" s="11"/>
      <c r="J8537" s="11"/>
      <c r="K8537" s="11"/>
      <c r="M8537" s="11"/>
      <c r="N8537" s="13"/>
      <c r="O8537" s="9"/>
      <c r="P8537" s="27"/>
      <c r="Q8537" s="29"/>
      <c r="R8537" s="29"/>
      <c r="S8537" s="27"/>
    </row>
    <row r="8538" spans="1:19" s="14" customFormat="1" x14ac:dyDescent="0.3">
      <c r="A8538" s="11"/>
      <c r="B8538" s="11"/>
      <c r="C8538" s="97"/>
      <c r="D8538" s="11"/>
      <c r="E8538" s="11"/>
      <c r="F8538" s="13"/>
      <c r="G8538" s="13"/>
      <c r="H8538" s="91"/>
      <c r="I8538" s="11"/>
      <c r="J8538" s="11"/>
      <c r="K8538" s="11"/>
      <c r="M8538" s="11"/>
      <c r="N8538" s="13"/>
      <c r="O8538" s="9"/>
      <c r="P8538" s="27"/>
      <c r="Q8538" s="29"/>
      <c r="R8538" s="29"/>
      <c r="S8538" s="27"/>
    </row>
    <row r="8539" spans="1:19" s="14" customFormat="1" x14ac:dyDescent="0.3">
      <c r="A8539" s="11"/>
      <c r="B8539" s="11"/>
      <c r="C8539" s="97"/>
      <c r="D8539" s="11"/>
      <c r="E8539" s="11"/>
      <c r="F8539" s="13"/>
      <c r="G8539" s="13"/>
      <c r="H8539" s="91"/>
      <c r="I8539" s="11"/>
      <c r="J8539" s="11"/>
      <c r="K8539" s="11"/>
      <c r="M8539" s="11"/>
      <c r="N8539" s="13"/>
      <c r="O8539" s="9"/>
      <c r="P8539" s="27"/>
      <c r="Q8539" s="29"/>
      <c r="R8539" s="29"/>
      <c r="S8539" s="27"/>
    </row>
    <row r="8540" spans="1:19" s="14" customFormat="1" x14ac:dyDescent="0.3">
      <c r="A8540" s="11"/>
      <c r="B8540" s="11"/>
      <c r="C8540" s="97"/>
      <c r="D8540" s="11"/>
      <c r="E8540" s="11"/>
      <c r="F8540" s="13"/>
      <c r="G8540" s="13"/>
      <c r="H8540" s="91"/>
      <c r="I8540" s="11"/>
      <c r="J8540" s="11"/>
      <c r="K8540" s="11"/>
      <c r="M8540" s="11"/>
      <c r="N8540" s="13"/>
      <c r="O8540" s="9"/>
      <c r="P8540" s="27"/>
      <c r="Q8540" s="29"/>
      <c r="R8540" s="29"/>
      <c r="S8540" s="27"/>
    </row>
    <row r="8541" spans="1:19" s="14" customFormat="1" x14ac:dyDescent="0.3">
      <c r="A8541" s="11"/>
      <c r="B8541" s="11"/>
      <c r="C8541" s="97"/>
      <c r="D8541" s="11"/>
      <c r="E8541" s="11"/>
      <c r="F8541" s="13"/>
      <c r="G8541" s="13"/>
      <c r="H8541" s="91"/>
      <c r="I8541" s="11"/>
      <c r="J8541" s="11"/>
      <c r="K8541" s="11"/>
      <c r="M8541" s="11"/>
      <c r="N8541" s="13"/>
      <c r="O8541" s="9"/>
      <c r="P8541" s="27"/>
      <c r="Q8541" s="29"/>
      <c r="R8541" s="29"/>
      <c r="S8541" s="27"/>
    </row>
    <row r="8542" spans="1:19" s="14" customFormat="1" x14ac:dyDescent="0.3">
      <c r="A8542" s="11"/>
      <c r="B8542" s="11"/>
      <c r="C8542" s="97"/>
      <c r="D8542" s="11"/>
      <c r="E8542" s="11"/>
      <c r="F8542" s="13"/>
      <c r="G8542" s="13"/>
      <c r="H8542" s="91"/>
      <c r="I8542" s="11"/>
      <c r="J8542" s="11"/>
      <c r="K8542" s="11"/>
      <c r="M8542" s="11"/>
      <c r="N8542" s="13"/>
      <c r="O8542" s="9"/>
      <c r="P8542" s="27"/>
      <c r="Q8542" s="29"/>
      <c r="R8542" s="29"/>
      <c r="S8542" s="27"/>
    </row>
    <row r="8543" spans="1:19" s="14" customFormat="1" x14ac:dyDescent="0.3">
      <c r="A8543" s="11"/>
      <c r="B8543" s="11"/>
      <c r="C8543" s="97"/>
      <c r="D8543" s="11"/>
      <c r="E8543" s="11"/>
      <c r="F8543" s="13"/>
      <c r="G8543" s="13"/>
      <c r="H8543" s="91"/>
      <c r="I8543" s="11"/>
      <c r="J8543" s="11"/>
      <c r="K8543" s="11"/>
      <c r="M8543" s="11"/>
      <c r="N8543" s="13"/>
      <c r="O8543" s="9"/>
      <c r="P8543" s="27"/>
      <c r="Q8543" s="29"/>
      <c r="R8543" s="29"/>
      <c r="S8543" s="27"/>
    </row>
    <row r="8544" spans="1:19" s="14" customFormat="1" x14ac:dyDescent="0.3">
      <c r="A8544" s="11"/>
      <c r="B8544" s="11"/>
      <c r="C8544" s="97"/>
      <c r="D8544" s="11"/>
      <c r="E8544" s="11"/>
      <c r="F8544" s="13"/>
      <c r="G8544" s="13"/>
      <c r="H8544" s="91"/>
      <c r="I8544" s="11"/>
      <c r="J8544" s="11"/>
      <c r="K8544" s="11"/>
      <c r="M8544" s="11"/>
      <c r="N8544" s="13"/>
      <c r="O8544" s="9"/>
      <c r="P8544" s="27"/>
      <c r="Q8544" s="29"/>
      <c r="R8544" s="29"/>
      <c r="S8544" s="27"/>
    </row>
    <row r="8545" spans="1:19" s="14" customFormat="1" x14ac:dyDescent="0.3">
      <c r="A8545" s="11"/>
      <c r="B8545" s="11"/>
      <c r="C8545" s="97"/>
      <c r="D8545" s="11"/>
      <c r="E8545" s="11"/>
      <c r="F8545" s="13"/>
      <c r="G8545" s="13"/>
      <c r="H8545" s="91"/>
      <c r="I8545" s="11"/>
      <c r="J8545" s="11"/>
      <c r="K8545" s="11"/>
      <c r="M8545" s="11"/>
      <c r="N8545" s="13"/>
      <c r="O8545" s="9"/>
      <c r="P8545" s="27"/>
      <c r="Q8545" s="29"/>
      <c r="R8545" s="29"/>
      <c r="S8545" s="27"/>
    </row>
    <row r="8546" spans="1:19" s="14" customFormat="1" x14ac:dyDescent="0.3">
      <c r="A8546" s="11"/>
      <c r="B8546" s="11"/>
      <c r="C8546" s="97"/>
      <c r="D8546" s="11"/>
      <c r="E8546" s="11"/>
      <c r="F8546" s="13"/>
      <c r="G8546" s="13"/>
      <c r="H8546" s="91"/>
      <c r="I8546" s="11"/>
      <c r="J8546" s="11"/>
      <c r="K8546" s="11"/>
      <c r="M8546" s="11"/>
      <c r="N8546" s="13"/>
      <c r="O8546" s="9"/>
      <c r="P8546" s="27"/>
      <c r="Q8546" s="29"/>
      <c r="R8546" s="29"/>
      <c r="S8546" s="27"/>
    </row>
    <row r="8547" spans="1:19" s="14" customFormat="1" x14ac:dyDescent="0.3">
      <c r="A8547" s="11"/>
      <c r="B8547" s="11"/>
      <c r="C8547" s="97"/>
      <c r="D8547" s="11"/>
      <c r="E8547" s="11"/>
      <c r="F8547" s="13"/>
      <c r="G8547" s="13"/>
      <c r="H8547" s="91"/>
      <c r="I8547" s="11"/>
      <c r="J8547" s="11"/>
      <c r="K8547" s="11"/>
      <c r="M8547" s="11"/>
      <c r="N8547" s="13"/>
      <c r="O8547" s="9"/>
      <c r="P8547" s="27"/>
      <c r="Q8547" s="29"/>
      <c r="R8547" s="29"/>
      <c r="S8547" s="27"/>
    </row>
    <row r="8548" spans="1:19" s="14" customFormat="1" x14ac:dyDescent="0.3">
      <c r="A8548" s="11"/>
      <c r="B8548" s="11"/>
      <c r="C8548" s="97"/>
      <c r="D8548" s="11"/>
      <c r="E8548" s="11"/>
      <c r="F8548" s="13"/>
      <c r="G8548" s="13"/>
      <c r="H8548" s="91"/>
      <c r="I8548" s="11"/>
      <c r="J8548" s="11"/>
      <c r="K8548" s="11"/>
      <c r="M8548" s="11"/>
      <c r="N8548" s="13"/>
      <c r="O8548" s="9"/>
      <c r="P8548" s="27"/>
      <c r="Q8548" s="29"/>
      <c r="R8548" s="29"/>
      <c r="S8548" s="27"/>
    </row>
    <row r="8549" spans="1:19" s="14" customFormat="1" x14ac:dyDescent="0.3">
      <c r="A8549" s="11"/>
      <c r="B8549" s="11"/>
      <c r="C8549" s="97"/>
      <c r="D8549" s="11"/>
      <c r="E8549" s="11"/>
      <c r="F8549" s="13"/>
      <c r="G8549" s="13"/>
      <c r="H8549" s="91"/>
      <c r="I8549" s="11"/>
      <c r="J8549" s="11"/>
      <c r="K8549" s="11"/>
      <c r="M8549" s="11"/>
      <c r="N8549" s="13"/>
      <c r="O8549" s="9"/>
      <c r="P8549" s="27"/>
      <c r="Q8549" s="29"/>
      <c r="R8549" s="29"/>
      <c r="S8549" s="27"/>
    </row>
    <row r="8550" spans="1:19" s="14" customFormat="1" x14ac:dyDescent="0.3">
      <c r="A8550" s="11"/>
      <c r="B8550" s="11"/>
      <c r="C8550" s="97"/>
      <c r="D8550" s="11"/>
      <c r="E8550" s="11"/>
      <c r="F8550" s="13"/>
      <c r="G8550" s="13"/>
      <c r="H8550" s="91"/>
      <c r="I8550" s="11"/>
      <c r="J8550" s="11"/>
      <c r="K8550" s="11"/>
      <c r="M8550" s="11"/>
      <c r="N8550" s="13"/>
      <c r="O8550" s="9"/>
      <c r="P8550" s="27"/>
      <c r="Q8550" s="29"/>
      <c r="R8550" s="29"/>
      <c r="S8550" s="27"/>
    </row>
    <row r="8551" spans="1:19" s="14" customFormat="1" x14ac:dyDescent="0.3">
      <c r="A8551" s="11"/>
      <c r="B8551" s="11"/>
      <c r="C8551" s="97"/>
      <c r="D8551" s="11"/>
      <c r="E8551" s="11"/>
      <c r="F8551" s="13"/>
      <c r="G8551" s="13"/>
      <c r="H8551" s="91"/>
      <c r="I8551" s="11"/>
      <c r="J8551" s="11"/>
      <c r="K8551" s="11"/>
      <c r="M8551" s="11"/>
      <c r="N8551" s="13"/>
      <c r="O8551" s="9"/>
      <c r="P8551" s="27"/>
      <c r="Q8551" s="29"/>
      <c r="R8551" s="29"/>
      <c r="S8551" s="27"/>
    </row>
    <row r="8552" spans="1:19" s="14" customFormat="1" x14ac:dyDescent="0.3">
      <c r="A8552" s="11"/>
      <c r="B8552" s="11"/>
      <c r="C8552" s="97"/>
      <c r="D8552" s="11"/>
      <c r="E8552" s="11"/>
      <c r="F8552" s="13"/>
      <c r="G8552" s="13"/>
      <c r="H8552" s="91"/>
      <c r="I8552" s="11"/>
      <c r="J8552" s="11"/>
      <c r="K8552" s="11"/>
      <c r="M8552" s="11"/>
      <c r="N8552" s="13"/>
      <c r="O8552" s="9"/>
      <c r="P8552" s="27"/>
      <c r="Q8552" s="29"/>
      <c r="R8552" s="29"/>
      <c r="S8552" s="27"/>
    </row>
    <row r="8553" spans="1:19" s="14" customFormat="1" x14ac:dyDescent="0.3">
      <c r="A8553" s="11"/>
      <c r="B8553" s="11"/>
      <c r="C8553" s="97"/>
      <c r="D8553" s="11"/>
      <c r="E8553" s="11"/>
      <c r="F8553" s="13"/>
      <c r="G8553" s="13"/>
      <c r="H8553" s="91"/>
      <c r="I8553" s="11"/>
      <c r="J8553" s="11"/>
      <c r="K8553" s="11"/>
      <c r="M8553" s="11"/>
      <c r="N8553" s="13"/>
      <c r="O8553" s="9"/>
      <c r="P8553" s="27"/>
      <c r="Q8553" s="29"/>
      <c r="R8553" s="29"/>
      <c r="S8553" s="27"/>
    </row>
    <row r="8554" spans="1:19" s="14" customFormat="1" x14ac:dyDescent="0.3">
      <c r="A8554" s="11"/>
      <c r="B8554" s="11"/>
      <c r="C8554" s="97"/>
      <c r="D8554" s="11"/>
      <c r="E8554" s="11"/>
      <c r="F8554" s="13"/>
      <c r="G8554" s="13"/>
      <c r="H8554" s="91"/>
      <c r="I8554" s="11"/>
      <c r="J8554" s="11"/>
      <c r="K8554" s="11"/>
      <c r="M8554" s="11"/>
      <c r="N8554" s="13"/>
      <c r="O8554" s="9"/>
      <c r="P8554" s="27"/>
      <c r="Q8554" s="29"/>
      <c r="R8554" s="29"/>
      <c r="S8554" s="27"/>
    </row>
    <row r="8555" spans="1:19" s="14" customFormat="1" x14ac:dyDescent="0.3">
      <c r="A8555" s="11"/>
      <c r="B8555" s="11"/>
      <c r="C8555" s="97"/>
      <c r="D8555" s="11"/>
      <c r="E8555" s="11"/>
      <c r="F8555" s="13"/>
      <c r="G8555" s="13"/>
      <c r="H8555" s="91"/>
      <c r="I8555" s="11"/>
      <c r="J8555" s="11"/>
      <c r="K8555" s="11"/>
      <c r="M8555" s="11"/>
      <c r="N8555" s="13"/>
      <c r="O8555" s="9"/>
      <c r="P8555" s="27"/>
      <c r="Q8555" s="29"/>
      <c r="R8555" s="29"/>
      <c r="S8555" s="27"/>
    </row>
    <row r="8556" spans="1:19" s="14" customFormat="1" x14ac:dyDescent="0.3">
      <c r="A8556" s="11"/>
      <c r="B8556" s="11"/>
      <c r="C8556" s="97"/>
      <c r="D8556" s="11"/>
      <c r="E8556" s="11"/>
      <c r="F8556" s="13"/>
      <c r="G8556" s="13"/>
      <c r="H8556" s="91"/>
      <c r="I8556" s="11"/>
      <c r="J8556" s="11"/>
      <c r="K8556" s="11"/>
      <c r="M8556" s="11"/>
      <c r="N8556" s="13"/>
      <c r="O8556" s="9"/>
      <c r="P8556" s="27"/>
      <c r="Q8556" s="29"/>
      <c r="R8556" s="29"/>
      <c r="S8556" s="27"/>
    </row>
    <row r="8557" spans="1:19" s="14" customFormat="1" x14ac:dyDescent="0.3">
      <c r="A8557" s="11"/>
      <c r="B8557" s="11"/>
      <c r="C8557" s="97"/>
      <c r="D8557" s="11"/>
      <c r="E8557" s="11"/>
      <c r="F8557" s="13"/>
      <c r="G8557" s="13"/>
      <c r="H8557" s="91"/>
      <c r="I8557" s="11"/>
      <c r="J8557" s="11"/>
      <c r="K8557" s="11"/>
      <c r="M8557" s="11"/>
      <c r="N8557" s="13"/>
      <c r="O8557" s="9"/>
      <c r="P8557" s="27"/>
      <c r="Q8557" s="29"/>
      <c r="R8557" s="29"/>
      <c r="S8557" s="27"/>
    </row>
    <row r="8558" spans="1:19" s="14" customFormat="1" x14ac:dyDescent="0.3">
      <c r="A8558" s="11"/>
      <c r="B8558" s="11"/>
      <c r="C8558" s="97"/>
      <c r="D8558" s="11"/>
      <c r="E8558" s="11"/>
      <c r="F8558" s="13"/>
      <c r="G8558" s="13"/>
      <c r="H8558" s="91"/>
      <c r="I8558" s="11"/>
      <c r="J8558" s="11"/>
      <c r="K8558" s="11"/>
      <c r="M8558" s="11"/>
      <c r="N8558" s="13"/>
      <c r="O8558" s="9"/>
      <c r="P8558" s="27"/>
      <c r="Q8558" s="29"/>
      <c r="R8558" s="29"/>
      <c r="S8558" s="27"/>
    </row>
    <row r="8559" spans="1:19" s="14" customFormat="1" x14ac:dyDescent="0.3">
      <c r="A8559" s="11"/>
      <c r="B8559" s="11"/>
      <c r="C8559" s="97"/>
      <c r="D8559" s="11"/>
      <c r="E8559" s="11"/>
      <c r="F8559" s="13"/>
      <c r="G8559" s="13"/>
      <c r="H8559" s="91"/>
      <c r="I8559" s="11"/>
      <c r="J8559" s="11"/>
      <c r="K8559" s="11"/>
      <c r="M8559" s="11"/>
      <c r="N8559" s="13"/>
      <c r="O8559" s="9"/>
      <c r="P8559" s="27"/>
      <c r="Q8559" s="29"/>
      <c r="R8559" s="29"/>
      <c r="S8559" s="27"/>
    </row>
    <row r="8560" spans="1:19" s="14" customFormat="1" x14ac:dyDescent="0.3">
      <c r="A8560" s="11"/>
      <c r="B8560" s="11"/>
      <c r="C8560" s="97"/>
      <c r="D8560" s="11"/>
      <c r="E8560" s="11"/>
      <c r="F8560" s="13"/>
      <c r="G8560" s="13"/>
      <c r="H8560" s="91"/>
      <c r="I8560" s="11"/>
      <c r="J8560" s="11"/>
      <c r="K8560" s="11"/>
      <c r="M8560" s="11"/>
      <c r="N8560" s="13"/>
      <c r="O8560" s="9"/>
      <c r="P8560" s="27"/>
      <c r="Q8560" s="29"/>
      <c r="R8560" s="29"/>
      <c r="S8560" s="27"/>
    </row>
    <row r="8561" spans="1:19" s="14" customFormat="1" x14ac:dyDescent="0.3">
      <c r="A8561" s="11"/>
      <c r="B8561" s="11"/>
      <c r="C8561" s="97"/>
      <c r="D8561" s="11"/>
      <c r="E8561" s="11"/>
      <c r="F8561" s="13"/>
      <c r="G8561" s="13"/>
      <c r="H8561" s="91"/>
      <c r="I8561" s="11"/>
      <c r="J8561" s="11"/>
      <c r="K8561" s="11"/>
      <c r="M8561" s="11"/>
      <c r="N8561" s="13"/>
      <c r="O8561" s="9"/>
      <c r="P8561" s="27"/>
      <c r="Q8561" s="29"/>
      <c r="R8561" s="29"/>
      <c r="S8561" s="27"/>
    </row>
    <row r="8562" spans="1:19" s="14" customFormat="1" x14ac:dyDescent="0.3">
      <c r="A8562" s="11"/>
      <c r="B8562" s="11"/>
      <c r="C8562" s="97"/>
      <c r="D8562" s="11"/>
      <c r="E8562" s="11"/>
      <c r="F8562" s="13"/>
      <c r="G8562" s="13"/>
      <c r="H8562" s="91"/>
      <c r="I8562" s="11"/>
      <c r="J8562" s="11"/>
      <c r="K8562" s="11"/>
      <c r="M8562" s="11"/>
      <c r="N8562" s="13"/>
      <c r="O8562" s="9"/>
      <c r="P8562" s="27"/>
      <c r="Q8562" s="29"/>
      <c r="R8562" s="29"/>
      <c r="S8562" s="27"/>
    </row>
    <row r="8563" spans="1:19" s="14" customFormat="1" x14ac:dyDescent="0.3">
      <c r="A8563" s="11"/>
      <c r="B8563" s="11"/>
      <c r="C8563" s="97"/>
      <c r="D8563" s="11"/>
      <c r="E8563" s="11"/>
      <c r="F8563" s="13"/>
      <c r="G8563" s="13"/>
      <c r="H8563" s="91"/>
      <c r="I8563" s="11"/>
      <c r="J8563" s="11"/>
      <c r="K8563" s="11"/>
      <c r="M8563" s="11"/>
      <c r="N8563" s="13"/>
      <c r="O8563" s="9"/>
      <c r="P8563" s="27"/>
      <c r="Q8563" s="29"/>
      <c r="R8563" s="29"/>
      <c r="S8563" s="27"/>
    </row>
    <row r="8564" spans="1:19" s="14" customFormat="1" x14ac:dyDescent="0.3">
      <c r="A8564" s="11"/>
      <c r="B8564" s="11"/>
      <c r="C8564" s="97"/>
      <c r="D8564" s="11"/>
      <c r="E8564" s="11"/>
      <c r="F8564" s="13"/>
      <c r="G8564" s="13"/>
      <c r="H8564" s="91"/>
      <c r="I8564" s="11"/>
      <c r="J8564" s="11"/>
      <c r="K8564" s="11"/>
      <c r="M8564" s="11"/>
      <c r="N8564" s="13"/>
      <c r="O8564" s="9"/>
      <c r="P8564" s="27"/>
      <c r="Q8564" s="29"/>
      <c r="R8564" s="29"/>
      <c r="S8564" s="27"/>
    </row>
    <row r="8565" spans="1:19" s="14" customFormat="1" x14ac:dyDescent="0.3">
      <c r="A8565" s="11"/>
      <c r="B8565" s="11"/>
      <c r="C8565" s="97"/>
      <c r="D8565" s="11"/>
      <c r="E8565" s="11"/>
      <c r="F8565" s="13"/>
      <c r="G8565" s="13"/>
      <c r="H8565" s="91"/>
      <c r="I8565" s="11"/>
      <c r="J8565" s="11"/>
      <c r="K8565" s="11"/>
      <c r="M8565" s="11"/>
      <c r="N8565" s="13"/>
      <c r="O8565" s="9"/>
      <c r="P8565" s="27"/>
      <c r="Q8565" s="29"/>
      <c r="R8565" s="29"/>
      <c r="S8565" s="27"/>
    </row>
    <row r="8566" spans="1:19" s="14" customFormat="1" x14ac:dyDescent="0.3">
      <c r="A8566" s="11"/>
      <c r="B8566" s="11"/>
      <c r="C8566" s="97"/>
      <c r="D8566" s="11"/>
      <c r="E8566" s="11"/>
      <c r="F8566" s="13"/>
      <c r="G8566" s="13"/>
      <c r="H8566" s="91"/>
      <c r="I8566" s="11"/>
      <c r="J8566" s="11"/>
      <c r="K8566" s="11"/>
      <c r="M8566" s="11"/>
      <c r="N8566" s="13"/>
      <c r="O8566" s="9"/>
      <c r="P8566" s="27"/>
      <c r="Q8566" s="29"/>
      <c r="R8566" s="29"/>
      <c r="S8566" s="27"/>
    </row>
    <row r="8567" spans="1:19" s="14" customFormat="1" x14ac:dyDescent="0.3">
      <c r="A8567" s="11"/>
      <c r="B8567" s="11"/>
      <c r="C8567" s="97"/>
      <c r="D8567" s="11"/>
      <c r="E8567" s="11"/>
      <c r="F8567" s="13"/>
      <c r="G8567" s="13"/>
      <c r="H8567" s="91"/>
      <c r="I8567" s="11"/>
      <c r="J8567" s="11"/>
      <c r="K8567" s="11"/>
      <c r="M8567" s="11"/>
      <c r="N8567" s="13"/>
      <c r="O8567" s="9"/>
      <c r="P8567" s="27"/>
      <c r="Q8567" s="29"/>
      <c r="R8567" s="29"/>
      <c r="S8567" s="27"/>
    </row>
    <row r="8568" spans="1:19" s="14" customFormat="1" x14ac:dyDescent="0.3">
      <c r="A8568" s="11"/>
      <c r="B8568" s="11"/>
      <c r="C8568" s="97"/>
      <c r="D8568" s="11"/>
      <c r="E8568" s="11"/>
      <c r="F8568" s="13"/>
      <c r="G8568" s="13"/>
      <c r="H8568" s="91"/>
      <c r="I8568" s="11"/>
      <c r="J8568" s="11"/>
      <c r="K8568" s="11"/>
      <c r="M8568" s="11"/>
      <c r="N8568" s="13"/>
      <c r="O8568" s="9"/>
      <c r="P8568" s="27"/>
      <c r="Q8568" s="29"/>
      <c r="R8568" s="29"/>
      <c r="S8568" s="27"/>
    </row>
    <row r="8569" spans="1:19" s="14" customFormat="1" x14ac:dyDescent="0.3">
      <c r="A8569" s="11"/>
      <c r="B8569" s="11"/>
      <c r="C8569" s="97"/>
      <c r="D8569" s="11"/>
      <c r="E8569" s="11"/>
      <c r="F8569" s="13"/>
      <c r="G8569" s="13"/>
      <c r="H8569" s="91"/>
      <c r="I8569" s="11"/>
      <c r="J8569" s="11"/>
      <c r="K8569" s="11"/>
      <c r="M8569" s="11"/>
      <c r="N8569" s="13"/>
      <c r="O8569" s="9"/>
      <c r="P8569" s="27"/>
      <c r="Q8569" s="29"/>
      <c r="R8569" s="29"/>
      <c r="S8569" s="27"/>
    </row>
    <row r="8570" spans="1:19" s="14" customFormat="1" x14ac:dyDescent="0.3">
      <c r="A8570" s="11"/>
      <c r="B8570" s="11"/>
      <c r="C8570" s="97"/>
      <c r="D8570" s="11"/>
      <c r="E8570" s="11"/>
      <c r="F8570" s="13"/>
      <c r="G8570" s="13"/>
      <c r="H8570" s="91"/>
      <c r="I8570" s="11"/>
      <c r="J8570" s="11"/>
      <c r="K8570" s="11"/>
      <c r="M8570" s="11"/>
      <c r="N8570" s="13"/>
      <c r="O8570" s="9"/>
      <c r="P8570" s="27"/>
      <c r="Q8570" s="29"/>
      <c r="R8570" s="29"/>
      <c r="S8570" s="27"/>
    </row>
    <row r="8571" spans="1:19" s="14" customFormat="1" x14ac:dyDescent="0.3">
      <c r="A8571" s="11"/>
      <c r="B8571" s="11"/>
      <c r="C8571" s="97"/>
      <c r="D8571" s="11"/>
      <c r="E8571" s="11"/>
      <c r="F8571" s="13"/>
      <c r="G8571" s="13"/>
      <c r="H8571" s="91"/>
      <c r="I8571" s="11"/>
      <c r="J8571" s="11"/>
      <c r="K8571" s="11"/>
      <c r="M8571" s="11"/>
      <c r="N8571" s="13"/>
      <c r="O8571" s="9"/>
      <c r="P8571" s="27"/>
      <c r="Q8571" s="29"/>
      <c r="R8571" s="29"/>
      <c r="S8571" s="27"/>
    </row>
    <row r="8572" spans="1:19" s="14" customFormat="1" x14ac:dyDescent="0.3">
      <c r="A8572" s="11"/>
      <c r="B8572" s="11"/>
      <c r="C8572" s="97"/>
      <c r="D8572" s="11"/>
      <c r="E8572" s="11"/>
      <c r="F8572" s="13"/>
      <c r="G8572" s="13"/>
      <c r="H8572" s="91"/>
      <c r="I8572" s="11"/>
      <c r="J8572" s="11"/>
      <c r="K8572" s="11"/>
      <c r="M8572" s="11"/>
      <c r="N8572" s="13"/>
      <c r="O8572" s="9"/>
      <c r="P8572" s="27"/>
      <c r="Q8572" s="29"/>
      <c r="R8572" s="29"/>
      <c r="S8572" s="27"/>
    </row>
    <row r="8573" spans="1:19" s="14" customFormat="1" x14ac:dyDescent="0.3">
      <c r="A8573" s="11"/>
      <c r="B8573" s="11"/>
      <c r="C8573" s="97"/>
      <c r="D8573" s="11"/>
      <c r="E8573" s="11"/>
      <c r="F8573" s="13"/>
      <c r="G8573" s="13"/>
      <c r="H8573" s="91"/>
      <c r="I8573" s="11"/>
      <c r="J8573" s="11"/>
      <c r="K8573" s="11"/>
      <c r="M8573" s="11"/>
      <c r="N8573" s="13"/>
      <c r="O8573" s="9"/>
      <c r="P8573" s="27"/>
      <c r="Q8573" s="29"/>
      <c r="R8573" s="29"/>
      <c r="S8573" s="27"/>
    </row>
    <row r="8574" spans="1:19" s="14" customFormat="1" x14ac:dyDescent="0.3">
      <c r="A8574" s="11"/>
      <c r="B8574" s="11"/>
      <c r="C8574" s="97"/>
      <c r="D8574" s="11"/>
      <c r="E8574" s="11"/>
      <c r="F8574" s="13"/>
      <c r="G8574" s="13"/>
      <c r="H8574" s="91"/>
      <c r="I8574" s="11"/>
      <c r="J8574" s="11"/>
      <c r="K8574" s="11"/>
      <c r="M8574" s="11"/>
      <c r="N8574" s="13"/>
      <c r="O8574" s="9"/>
      <c r="P8574" s="27"/>
      <c r="Q8574" s="29"/>
      <c r="R8574" s="29"/>
      <c r="S8574" s="27"/>
    </row>
    <row r="8575" spans="1:19" s="14" customFormat="1" x14ac:dyDescent="0.3">
      <c r="A8575" s="11"/>
      <c r="B8575" s="11"/>
      <c r="C8575" s="97"/>
      <c r="D8575" s="11"/>
      <c r="E8575" s="11"/>
      <c r="F8575" s="13"/>
      <c r="G8575" s="13"/>
      <c r="H8575" s="91"/>
      <c r="I8575" s="11"/>
      <c r="J8575" s="11"/>
      <c r="K8575" s="11"/>
      <c r="M8575" s="11"/>
      <c r="N8575" s="13"/>
      <c r="O8575" s="9"/>
      <c r="P8575" s="27"/>
      <c r="Q8575" s="29"/>
      <c r="R8575" s="29"/>
      <c r="S8575" s="27"/>
    </row>
    <row r="8576" spans="1:19" s="14" customFormat="1" x14ac:dyDescent="0.3">
      <c r="A8576" s="11"/>
      <c r="B8576" s="11"/>
      <c r="C8576" s="97"/>
      <c r="D8576" s="11"/>
      <c r="E8576" s="11"/>
      <c r="F8576" s="13"/>
      <c r="G8576" s="13"/>
      <c r="H8576" s="91"/>
      <c r="I8576" s="11"/>
      <c r="J8576" s="11"/>
      <c r="K8576" s="11"/>
      <c r="M8576" s="11"/>
      <c r="N8576" s="13"/>
      <c r="O8576" s="9"/>
      <c r="P8576" s="27"/>
      <c r="Q8576" s="29"/>
      <c r="R8576" s="29"/>
      <c r="S8576" s="27"/>
    </row>
    <row r="8577" spans="1:19" s="14" customFormat="1" x14ac:dyDescent="0.3">
      <c r="A8577" s="11"/>
      <c r="B8577" s="11"/>
      <c r="C8577" s="97"/>
      <c r="D8577" s="11"/>
      <c r="E8577" s="11"/>
      <c r="F8577" s="13"/>
      <c r="G8577" s="13"/>
      <c r="H8577" s="91"/>
      <c r="I8577" s="11"/>
      <c r="J8577" s="11"/>
      <c r="K8577" s="11"/>
      <c r="M8577" s="11"/>
      <c r="N8577" s="13"/>
      <c r="O8577" s="9"/>
      <c r="P8577" s="27"/>
      <c r="Q8577" s="29"/>
      <c r="R8577" s="29"/>
      <c r="S8577" s="27"/>
    </row>
    <row r="8578" spans="1:19" s="14" customFormat="1" x14ac:dyDescent="0.3">
      <c r="A8578" s="11"/>
      <c r="B8578" s="11"/>
      <c r="C8578" s="97"/>
      <c r="D8578" s="11"/>
      <c r="E8578" s="11"/>
      <c r="F8578" s="13"/>
      <c r="G8578" s="13"/>
      <c r="H8578" s="91"/>
      <c r="I8578" s="11"/>
      <c r="J8578" s="11"/>
      <c r="K8578" s="11"/>
      <c r="M8578" s="11"/>
      <c r="N8578" s="13"/>
      <c r="O8578" s="9"/>
      <c r="P8578" s="27"/>
      <c r="Q8578" s="29"/>
      <c r="R8578" s="29"/>
      <c r="S8578" s="27"/>
    </row>
    <row r="8579" spans="1:19" s="14" customFormat="1" x14ac:dyDescent="0.3">
      <c r="A8579" s="11"/>
      <c r="B8579" s="11"/>
      <c r="C8579" s="97"/>
      <c r="D8579" s="11"/>
      <c r="E8579" s="11"/>
      <c r="F8579" s="13"/>
      <c r="G8579" s="13"/>
      <c r="H8579" s="91"/>
      <c r="I8579" s="11"/>
      <c r="J8579" s="11"/>
      <c r="K8579" s="11"/>
      <c r="M8579" s="11"/>
      <c r="N8579" s="13"/>
      <c r="O8579" s="9"/>
      <c r="P8579" s="27"/>
      <c r="Q8579" s="29"/>
      <c r="R8579" s="29"/>
      <c r="S8579" s="27"/>
    </row>
    <row r="8580" spans="1:19" s="14" customFormat="1" x14ac:dyDescent="0.3">
      <c r="A8580" s="11"/>
      <c r="B8580" s="11"/>
      <c r="C8580" s="97"/>
      <c r="D8580" s="11"/>
      <c r="E8580" s="11"/>
      <c r="F8580" s="13"/>
      <c r="G8580" s="13"/>
      <c r="H8580" s="91"/>
      <c r="I8580" s="11"/>
      <c r="J8580" s="11"/>
      <c r="K8580" s="11"/>
      <c r="M8580" s="11"/>
      <c r="N8580" s="13"/>
      <c r="O8580" s="9"/>
      <c r="P8580" s="27"/>
      <c r="Q8580" s="29"/>
      <c r="R8580" s="29"/>
      <c r="S8580" s="27"/>
    </row>
    <row r="8581" spans="1:19" s="14" customFormat="1" x14ac:dyDescent="0.3">
      <c r="A8581" s="11"/>
      <c r="B8581" s="11"/>
      <c r="C8581" s="97"/>
      <c r="D8581" s="11"/>
      <c r="E8581" s="11"/>
      <c r="F8581" s="13"/>
      <c r="G8581" s="13"/>
      <c r="H8581" s="91"/>
      <c r="I8581" s="11"/>
      <c r="J8581" s="11"/>
      <c r="K8581" s="11"/>
      <c r="M8581" s="11"/>
      <c r="N8581" s="13"/>
      <c r="O8581" s="9"/>
      <c r="P8581" s="27"/>
      <c r="Q8581" s="29"/>
      <c r="R8581" s="29"/>
      <c r="S8581" s="27"/>
    </row>
    <row r="8582" spans="1:19" s="14" customFormat="1" x14ac:dyDescent="0.3">
      <c r="A8582" s="11"/>
      <c r="B8582" s="11"/>
      <c r="C8582" s="97"/>
      <c r="D8582" s="11"/>
      <c r="E8582" s="11"/>
      <c r="F8582" s="13"/>
      <c r="G8582" s="13"/>
      <c r="H8582" s="91"/>
      <c r="I8582" s="11"/>
      <c r="J8582" s="11"/>
      <c r="K8582" s="11"/>
      <c r="M8582" s="11"/>
      <c r="N8582" s="13"/>
      <c r="O8582" s="9"/>
      <c r="P8582" s="27"/>
      <c r="Q8582" s="29"/>
      <c r="R8582" s="29"/>
      <c r="S8582" s="27"/>
    </row>
    <row r="8583" spans="1:19" s="14" customFormat="1" x14ac:dyDescent="0.3">
      <c r="A8583" s="11"/>
      <c r="B8583" s="11"/>
      <c r="C8583" s="97"/>
      <c r="D8583" s="11"/>
      <c r="E8583" s="11"/>
      <c r="F8583" s="13"/>
      <c r="G8583" s="13"/>
      <c r="H8583" s="91"/>
      <c r="I8583" s="11"/>
      <c r="J8583" s="11"/>
      <c r="K8583" s="11"/>
      <c r="M8583" s="11"/>
      <c r="N8583" s="13"/>
      <c r="O8583" s="9"/>
      <c r="P8583" s="27"/>
      <c r="Q8583" s="29"/>
      <c r="R8583" s="29"/>
      <c r="S8583" s="27"/>
    </row>
    <row r="8584" spans="1:19" s="14" customFormat="1" x14ac:dyDescent="0.3">
      <c r="A8584" s="11"/>
      <c r="B8584" s="11"/>
      <c r="C8584" s="97"/>
      <c r="D8584" s="11"/>
      <c r="E8584" s="11"/>
      <c r="F8584" s="13"/>
      <c r="G8584" s="13"/>
      <c r="H8584" s="91"/>
      <c r="I8584" s="11"/>
      <c r="J8584" s="11"/>
      <c r="K8584" s="11"/>
      <c r="M8584" s="11"/>
      <c r="N8584" s="13"/>
      <c r="O8584" s="9"/>
      <c r="P8584" s="27"/>
      <c r="Q8584" s="29"/>
      <c r="R8584" s="29"/>
      <c r="S8584" s="27"/>
    </row>
    <row r="8585" spans="1:19" s="14" customFormat="1" x14ac:dyDescent="0.3">
      <c r="A8585" s="11"/>
      <c r="B8585" s="11"/>
      <c r="C8585" s="97"/>
      <c r="D8585" s="11"/>
      <c r="E8585" s="11"/>
      <c r="F8585" s="13"/>
      <c r="G8585" s="13"/>
      <c r="H8585" s="91"/>
      <c r="I8585" s="11"/>
      <c r="J8585" s="11"/>
      <c r="K8585" s="11"/>
      <c r="M8585" s="11"/>
      <c r="N8585" s="13"/>
      <c r="O8585" s="9"/>
      <c r="P8585" s="27"/>
      <c r="Q8585" s="29"/>
      <c r="R8585" s="29"/>
      <c r="S8585" s="27"/>
    </row>
    <row r="8586" spans="1:19" s="14" customFormat="1" x14ac:dyDescent="0.3">
      <c r="A8586" s="11"/>
      <c r="B8586" s="11"/>
      <c r="C8586" s="97"/>
      <c r="D8586" s="11"/>
      <c r="E8586" s="11"/>
      <c r="F8586" s="13"/>
      <c r="G8586" s="13"/>
      <c r="H8586" s="91"/>
      <c r="I8586" s="11"/>
      <c r="J8586" s="11"/>
      <c r="K8586" s="11"/>
      <c r="M8586" s="11"/>
      <c r="N8586" s="13"/>
      <c r="O8586" s="9"/>
      <c r="P8586" s="27"/>
      <c r="Q8586" s="29"/>
      <c r="R8586" s="29"/>
      <c r="S8586" s="27"/>
    </row>
    <row r="8587" spans="1:19" s="14" customFormat="1" x14ac:dyDescent="0.3">
      <c r="A8587" s="11"/>
      <c r="B8587" s="11"/>
      <c r="C8587" s="97"/>
      <c r="D8587" s="11"/>
      <c r="E8587" s="11"/>
      <c r="F8587" s="13"/>
      <c r="G8587" s="13"/>
      <c r="H8587" s="91"/>
      <c r="I8587" s="11"/>
      <c r="J8587" s="11"/>
      <c r="K8587" s="11"/>
      <c r="M8587" s="11"/>
      <c r="N8587" s="13"/>
      <c r="O8587" s="9"/>
      <c r="P8587" s="27"/>
      <c r="Q8587" s="29"/>
      <c r="R8587" s="29"/>
      <c r="S8587" s="27"/>
    </row>
    <row r="8588" spans="1:19" s="14" customFormat="1" x14ac:dyDescent="0.3">
      <c r="A8588" s="11"/>
      <c r="B8588" s="11"/>
      <c r="C8588" s="97"/>
      <c r="D8588" s="11"/>
      <c r="E8588" s="11"/>
      <c r="F8588" s="13"/>
      <c r="G8588" s="13"/>
      <c r="H8588" s="91"/>
      <c r="I8588" s="11"/>
      <c r="J8588" s="11"/>
      <c r="K8588" s="11"/>
      <c r="M8588" s="11"/>
      <c r="N8588" s="13"/>
      <c r="O8588" s="9"/>
      <c r="P8588" s="27"/>
      <c r="Q8588" s="29"/>
      <c r="R8588" s="29"/>
      <c r="S8588" s="27"/>
    </row>
    <row r="8589" spans="1:19" s="14" customFormat="1" x14ac:dyDescent="0.3">
      <c r="A8589" s="11"/>
      <c r="B8589" s="11"/>
      <c r="C8589" s="97"/>
      <c r="D8589" s="11"/>
      <c r="E8589" s="11"/>
      <c r="F8589" s="13"/>
      <c r="G8589" s="13"/>
      <c r="H8589" s="91"/>
      <c r="I8589" s="11"/>
      <c r="J8589" s="11"/>
      <c r="K8589" s="11"/>
      <c r="M8589" s="11"/>
      <c r="N8589" s="13"/>
      <c r="O8589" s="9"/>
      <c r="P8589" s="27"/>
      <c r="Q8589" s="29"/>
      <c r="R8589" s="29"/>
      <c r="S8589" s="27"/>
    </row>
    <row r="8590" spans="1:19" s="14" customFormat="1" x14ac:dyDescent="0.3">
      <c r="A8590" s="11"/>
      <c r="B8590" s="11"/>
      <c r="C8590" s="97"/>
      <c r="D8590" s="11"/>
      <c r="E8590" s="11"/>
      <c r="F8590" s="13"/>
      <c r="G8590" s="13"/>
      <c r="H8590" s="91"/>
      <c r="I8590" s="11"/>
      <c r="J8590" s="11"/>
      <c r="K8590" s="11"/>
      <c r="M8590" s="11"/>
      <c r="N8590" s="13"/>
      <c r="O8590" s="9"/>
      <c r="P8590" s="27"/>
      <c r="Q8590" s="29"/>
      <c r="R8590" s="29"/>
      <c r="S8590" s="27"/>
    </row>
    <row r="8591" spans="1:19" s="14" customFormat="1" x14ac:dyDescent="0.3">
      <c r="A8591" s="11"/>
      <c r="B8591" s="11"/>
      <c r="C8591" s="97"/>
      <c r="D8591" s="11"/>
      <c r="E8591" s="11"/>
      <c r="F8591" s="13"/>
      <c r="G8591" s="13"/>
      <c r="H8591" s="91"/>
      <c r="I8591" s="11"/>
      <c r="J8591" s="11"/>
      <c r="K8591" s="11"/>
      <c r="M8591" s="11"/>
      <c r="N8591" s="13"/>
      <c r="O8591" s="9"/>
      <c r="P8591" s="27"/>
      <c r="Q8591" s="29"/>
      <c r="R8591" s="29"/>
      <c r="S8591" s="27"/>
    </row>
    <row r="8592" spans="1:19" s="14" customFormat="1" x14ac:dyDescent="0.3">
      <c r="A8592" s="11"/>
      <c r="B8592" s="11"/>
      <c r="C8592" s="97"/>
      <c r="D8592" s="11"/>
      <c r="E8592" s="11"/>
      <c r="F8592" s="13"/>
      <c r="G8592" s="13"/>
      <c r="H8592" s="91"/>
      <c r="I8592" s="11"/>
      <c r="J8592" s="11"/>
      <c r="K8592" s="11"/>
      <c r="M8592" s="11"/>
      <c r="N8592" s="13"/>
      <c r="O8592" s="9"/>
      <c r="P8592" s="27"/>
      <c r="Q8592" s="29"/>
      <c r="R8592" s="29"/>
      <c r="S8592" s="27"/>
    </row>
    <row r="8593" spans="1:19" s="14" customFormat="1" x14ac:dyDescent="0.3">
      <c r="A8593" s="11"/>
      <c r="B8593" s="11"/>
      <c r="C8593" s="97"/>
      <c r="D8593" s="11"/>
      <c r="E8593" s="11"/>
      <c r="F8593" s="13"/>
      <c r="G8593" s="13"/>
      <c r="H8593" s="91"/>
      <c r="I8593" s="11"/>
      <c r="J8593" s="11"/>
      <c r="K8593" s="11"/>
      <c r="M8593" s="11"/>
      <c r="N8593" s="13"/>
      <c r="O8593" s="9"/>
      <c r="P8593" s="27"/>
      <c r="Q8593" s="29"/>
      <c r="R8593" s="29"/>
      <c r="S8593" s="27"/>
    </row>
    <row r="8594" spans="1:19" s="14" customFormat="1" x14ac:dyDescent="0.3">
      <c r="A8594" s="11"/>
      <c r="B8594" s="11"/>
      <c r="C8594" s="97"/>
      <c r="D8594" s="11"/>
      <c r="E8594" s="11"/>
      <c r="F8594" s="13"/>
      <c r="G8594" s="13"/>
      <c r="H8594" s="91"/>
      <c r="I8594" s="11"/>
      <c r="J8594" s="11"/>
      <c r="K8594" s="11"/>
      <c r="M8594" s="11"/>
      <c r="N8594" s="13"/>
      <c r="O8594" s="9"/>
      <c r="P8594" s="27"/>
      <c r="Q8594" s="29"/>
      <c r="R8594" s="29"/>
      <c r="S8594" s="27"/>
    </row>
    <row r="8595" spans="1:19" s="14" customFormat="1" x14ac:dyDescent="0.3">
      <c r="A8595" s="11"/>
      <c r="B8595" s="11"/>
      <c r="C8595" s="97"/>
      <c r="D8595" s="11"/>
      <c r="E8595" s="11"/>
      <c r="F8595" s="13"/>
      <c r="G8595" s="13"/>
      <c r="H8595" s="91"/>
      <c r="I8595" s="11"/>
      <c r="J8595" s="11"/>
      <c r="K8595" s="11"/>
      <c r="M8595" s="11"/>
      <c r="N8595" s="13"/>
      <c r="O8595" s="9"/>
      <c r="P8595" s="27"/>
      <c r="Q8595" s="29"/>
      <c r="R8595" s="29"/>
      <c r="S8595" s="27"/>
    </row>
    <row r="8596" spans="1:19" s="14" customFormat="1" x14ac:dyDescent="0.3">
      <c r="A8596" s="11"/>
      <c r="B8596" s="11"/>
      <c r="C8596" s="97"/>
      <c r="D8596" s="11"/>
      <c r="E8596" s="11"/>
      <c r="F8596" s="13"/>
      <c r="G8596" s="13"/>
      <c r="H8596" s="91"/>
      <c r="I8596" s="11"/>
      <c r="J8596" s="11"/>
      <c r="K8596" s="11"/>
      <c r="M8596" s="11"/>
      <c r="N8596" s="13"/>
      <c r="O8596" s="9"/>
      <c r="P8596" s="27"/>
      <c r="Q8596" s="29"/>
      <c r="R8596" s="29"/>
      <c r="S8596" s="27"/>
    </row>
    <row r="8597" spans="1:19" s="14" customFormat="1" x14ac:dyDescent="0.3">
      <c r="A8597" s="11"/>
      <c r="B8597" s="11"/>
      <c r="C8597" s="97"/>
      <c r="D8597" s="11"/>
      <c r="E8597" s="11"/>
      <c r="F8597" s="13"/>
      <c r="G8597" s="13"/>
      <c r="H8597" s="91"/>
      <c r="I8597" s="11"/>
      <c r="J8597" s="11"/>
      <c r="K8597" s="11"/>
      <c r="M8597" s="11"/>
      <c r="N8597" s="13"/>
      <c r="O8597" s="9"/>
      <c r="P8597" s="27"/>
      <c r="Q8597" s="29"/>
      <c r="R8597" s="29"/>
      <c r="S8597" s="27"/>
    </row>
    <row r="8598" spans="1:19" s="14" customFormat="1" x14ac:dyDescent="0.3">
      <c r="A8598" s="11"/>
      <c r="B8598" s="11"/>
      <c r="C8598" s="97"/>
      <c r="D8598" s="11"/>
      <c r="E8598" s="11"/>
      <c r="F8598" s="13"/>
      <c r="G8598" s="13"/>
      <c r="H8598" s="91"/>
      <c r="I8598" s="11"/>
      <c r="J8598" s="11"/>
      <c r="K8598" s="11"/>
      <c r="M8598" s="11"/>
      <c r="N8598" s="13"/>
      <c r="O8598" s="9"/>
      <c r="P8598" s="27"/>
      <c r="Q8598" s="29"/>
      <c r="R8598" s="29"/>
      <c r="S8598" s="27"/>
    </row>
    <row r="8599" spans="1:19" s="14" customFormat="1" x14ac:dyDescent="0.3">
      <c r="A8599" s="11"/>
      <c r="B8599" s="11"/>
      <c r="C8599" s="97"/>
      <c r="D8599" s="11"/>
      <c r="E8599" s="11"/>
      <c r="F8599" s="13"/>
      <c r="G8599" s="13"/>
      <c r="H8599" s="91"/>
      <c r="I8599" s="11"/>
      <c r="J8599" s="11"/>
      <c r="K8599" s="11"/>
      <c r="M8599" s="11"/>
      <c r="N8599" s="13"/>
      <c r="O8599" s="9"/>
      <c r="P8599" s="27"/>
      <c r="Q8599" s="29"/>
      <c r="R8599" s="29"/>
      <c r="S8599" s="27"/>
    </row>
    <row r="8600" spans="1:19" s="14" customFormat="1" x14ac:dyDescent="0.3">
      <c r="A8600" s="11"/>
      <c r="B8600" s="11"/>
      <c r="C8600" s="97"/>
      <c r="D8600" s="11"/>
      <c r="E8600" s="11"/>
      <c r="F8600" s="13"/>
      <c r="G8600" s="13"/>
      <c r="H8600" s="91"/>
      <c r="I8600" s="11"/>
      <c r="J8600" s="11"/>
      <c r="K8600" s="11"/>
      <c r="M8600" s="11"/>
      <c r="N8600" s="13"/>
      <c r="O8600" s="9"/>
      <c r="P8600" s="27"/>
      <c r="Q8600" s="29"/>
      <c r="R8600" s="29"/>
      <c r="S8600" s="27"/>
    </row>
    <row r="8601" spans="1:19" s="14" customFormat="1" x14ac:dyDescent="0.3">
      <c r="A8601" s="11"/>
      <c r="B8601" s="11"/>
      <c r="C8601" s="97"/>
      <c r="D8601" s="11"/>
      <c r="E8601" s="11"/>
      <c r="F8601" s="13"/>
      <c r="G8601" s="13"/>
      <c r="H8601" s="91"/>
      <c r="I8601" s="11"/>
      <c r="J8601" s="11"/>
      <c r="K8601" s="11"/>
      <c r="M8601" s="11"/>
      <c r="N8601" s="13"/>
      <c r="O8601" s="9"/>
      <c r="P8601" s="27"/>
      <c r="Q8601" s="29"/>
      <c r="R8601" s="29"/>
      <c r="S8601" s="27"/>
    </row>
    <row r="8602" spans="1:19" s="14" customFormat="1" x14ac:dyDescent="0.3">
      <c r="A8602" s="11"/>
      <c r="B8602" s="11"/>
      <c r="C8602" s="97"/>
      <c r="D8602" s="11"/>
      <c r="E8602" s="11"/>
      <c r="F8602" s="13"/>
      <c r="G8602" s="13"/>
      <c r="H8602" s="91"/>
      <c r="I8602" s="11"/>
      <c r="J8602" s="11"/>
      <c r="K8602" s="11"/>
      <c r="M8602" s="11"/>
      <c r="N8602" s="13"/>
      <c r="O8602" s="9"/>
      <c r="P8602" s="27"/>
      <c r="Q8602" s="29"/>
      <c r="R8602" s="29"/>
      <c r="S8602" s="27"/>
    </row>
    <row r="8603" spans="1:19" s="14" customFormat="1" x14ac:dyDescent="0.3">
      <c r="A8603" s="11"/>
      <c r="B8603" s="11"/>
      <c r="C8603" s="97"/>
      <c r="D8603" s="11"/>
      <c r="E8603" s="11"/>
      <c r="F8603" s="13"/>
      <c r="G8603" s="13"/>
      <c r="H8603" s="91"/>
      <c r="I8603" s="11"/>
      <c r="J8603" s="11"/>
      <c r="K8603" s="11"/>
      <c r="M8603" s="11"/>
      <c r="N8603" s="13"/>
      <c r="O8603" s="9"/>
      <c r="P8603" s="27"/>
      <c r="Q8603" s="29"/>
      <c r="R8603" s="29"/>
      <c r="S8603" s="27"/>
    </row>
    <row r="8604" spans="1:19" s="14" customFormat="1" x14ac:dyDescent="0.3">
      <c r="A8604" s="11"/>
      <c r="B8604" s="11"/>
      <c r="C8604" s="97"/>
      <c r="D8604" s="11"/>
      <c r="E8604" s="11"/>
      <c r="F8604" s="13"/>
      <c r="G8604" s="13"/>
      <c r="H8604" s="91"/>
      <c r="I8604" s="11"/>
      <c r="J8604" s="11"/>
      <c r="K8604" s="11"/>
      <c r="M8604" s="11"/>
      <c r="N8604" s="13"/>
      <c r="O8604" s="9"/>
      <c r="P8604" s="27"/>
      <c r="Q8604" s="29"/>
      <c r="R8604" s="29"/>
      <c r="S8604" s="27"/>
    </row>
    <row r="8605" spans="1:19" s="14" customFormat="1" x14ac:dyDescent="0.3">
      <c r="A8605" s="11"/>
      <c r="B8605" s="11"/>
      <c r="C8605" s="97"/>
      <c r="D8605" s="11"/>
      <c r="E8605" s="11"/>
      <c r="F8605" s="13"/>
      <c r="G8605" s="13"/>
      <c r="H8605" s="91"/>
      <c r="I8605" s="11"/>
      <c r="J8605" s="11"/>
      <c r="K8605" s="11"/>
      <c r="M8605" s="11"/>
      <c r="N8605" s="13"/>
      <c r="O8605" s="9"/>
      <c r="P8605" s="27"/>
      <c r="Q8605" s="29"/>
      <c r="R8605" s="29"/>
      <c r="S8605" s="27"/>
    </row>
    <row r="8606" spans="1:19" s="14" customFormat="1" x14ac:dyDescent="0.3">
      <c r="A8606" s="11"/>
      <c r="B8606" s="11"/>
      <c r="C8606" s="97"/>
      <c r="D8606" s="11"/>
      <c r="E8606" s="11"/>
      <c r="F8606" s="13"/>
      <c r="G8606" s="13"/>
      <c r="H8606" s="91"/>
      <c r="I8606" s="11"/>
      <c r="J8606" s="11"/>
      <c r="K8606" s="11"/>
      <c r="M8606" s="11"/>
      <c r="N8606" s="13"/>
      <c r="O8606" s="9"/>
      <c r="P8606" s="27"/>
      <c r="Q8606" s="29"/>
      <c r="R8606" s="29"/>
      <c r="S8606" s="27"/>
    </row>
    <row r="8607" spans="1:19" s="14" customFormat="1" x14ac:dyDescent="0.3">
      <c r="A8607" s="11"/>
      <c r="B8607" s="11"/>
      <c r="C8607" s="97"/>
      <c r="D8607" s="11"/>
      <c r="E8607" s="11"/>
      <c r="F8607" s="13"/>
      <c r="G8607" s="13"/>
      <c r="H8607" s="91"/>
      <c r="I8607" s="11"/>
      <c r="J8607" s="11"/>
      <c r="K8607" s="11"/>
      <c r="M8607" s="11"/>
      <c r="N8607" s="13"/>
      <c r="O8607" s="9"/>
      <c r="P8607" s="27"/>
      <c r="Q8607" s="29"/>
      <c r="R8607" s="29"/>
      <c r="S8607" s="27"/>
    </row>
    <row r="8608" spans="1:19" s="14" customFormat="1" x14ac:dyDescent="0.3">
      <c r="A8608" s="11"/>
      <c r="B8608" s="11"/>
      <c r="C8608" s="97"/>
      <c r="D8608" s="11"/>
      <c r="E8608" s="11"/>
      <c r="F8608" s="13"/>
      <c r="G8608" s="13"/>
      <c r="H8608" s="91"/>
      <c r="I8608" s="11"/>
      <c r="J8608" s="11"/>
      <c r="K8608" s="11"/>
      <c r="M8608" s="11"/>
      <c r="N8608" s="13"/>
      <c r="O8608" s="9"/>
      <c r="P8608" s="27"/>
      <c r="Q8608" s="29"/>
      <c r="R8608" s="29"/>
      <c r="S8608" s="27"/>
    </row>
    <row r="8609" spans="1:19" s="14" customFormat="1" x14ac:dyDescent="0.3">
      <c r="A8609" s="11"/>
      <c r="B8609" s="11"/>
      <c r="C8609" s="97"/>
      <c r="D8609" s="11"/>
      <c r="E8609" s="11"/>
      <c r="F8609" s="13"/>
      <c r="G8609" s="13"/>
      <c r="H8609" s="91"/>
      <c r="I8609" s="11"/>
      <c r="J8609" s="11"/>
      <c r="K8609" s="11"/>
      <c r="M8609" s="11"/>
      <c r="N8609" s="13"/>
      <c r="O8609" s="9"/>
      <c r="P8609" s="27"/>
      <c r="Q8609" s="29"/>
      <c r="R8609" s="29"/>
      <c r="S8609" s="27"/>
    </row>
    <row r="8610" spans="1:19" s="14" customFormat="1" x14ac:dyDescent="0.3">
      <c r="A8610" s="11"/>
      <c r="B8610" s="11"/>
      <c r="C8610" s="97"/>
      <c r="D8610" s="11"/>
      <c r="E8610" s="11"/>
      <c r="F8610" s="13"/>
      <c r="G8610" s="13"/>
      <c r="H8610" s="91"/>
      <c r="I8610" s="11"/>
      <c r="J8610" s="11"/>
      <c r="K8610" s="11"/>
      <c r="M8610" s="11"/>
      <c r="N8610" s="13"/>
      <c r="O8610" s="9"/>
      <c r="P8610" s="27"/>
      <c r="Q8610" s="29"/>
      <c r="R8610" s="29"/>
      <c r="S8610" s="27"/>
    </row>
    <row r="8611" spans="1:19" s="14" customFormat="1" x14ac:dyDescent="0.3">
      <c r="A8611" s="11"/>
      <c r="B8611" s="11"/>
      <c r="C8611" s="97"/>
      <c r="D8611" s="11"/>
      <c r="E8611" s="11"/>
      <c r="F8611" s="13"/>
      <c r="G8611" s="13"/>
      <c r="H8611" s="91"/>
      <c r="I8611" s="11"/>
      <c r="J8611" s="11"/>
      <c r="K8611" s="11"/>
      <c r="M8611" s="11"/>
      <c r="N8611" s="13"/>
      <c r="O8611" s="9"/>
      <c r="P8611" s="27"/>
      <c r="Q8611" s="29"/>
      <c r="R8611" s="29"/>
      <c r="S8611" s="27"/>
    </row>
    <row r="8612" spans="1:19" s="14" customFormat="1" x14ac:dyDescent="0.3">
      <c r="A8612" s="11"/>
      <c r="B8612" s="11"/>
      <c r="C8612" s="97"/>
      <c r="D8612" s="11"/>
      <c r="E8612" s="11"/>
      <c r="F8612" s="13"/>
      <c r="G8612" s="13"/>
      <c r="H8612" s="91"/>
      <c r="I8612" s="11"/>
      <c r="J8612" s="11"/>
      <c r="K8612" s="11"/>
      <c r="M8612" s="11"/>
      <c r="N8612" s="13"/>
      <c r="O8612" s="9"/>
      <c r="P8612" s="27"/>
      <c r="Q8612" s="29"/>
      <c r="R8612" s="29"/>
      <c r="S8612" s="27"/>
    </row>
    <row r="8613" spans="1:19" s="14" customFormat="1" x14ac:dyDescent="0.3">
      <c r="A8613" s="11"/>
      <c r="B8613" s="11"/>
      <c r="C8613" s="97"/>
      <c r="D8613" s="11"/>
      <c r="E8613" s="11"/>
      <c r="F8613" s="13"/>
      <c r="G8613" s="13"/>
      <c r="H8613" s="91"/>
      <c r="I8613" s="11"/>
      <c r="J8613" s="11"/>
      <c r="K8613" s="11"/>
      <c r="M8613" s="11"/>
      <c r="N8613" s="13"/>
      <c r="O8613" s="9"/>
      <c r="P8613" s="27"/>
      <c r="Q8613" s="29"/>
      <c r="R8613" s="29"/>
      <c r="S8613" s="27"/>
    </row>
    <row r="8614" spans="1:19" s="14" customFormat="1" x14ac:dyDescent="0.3">
      <c r="A8614" s="11"/>
      <c r="B8614" s="11"/>
      <c r="C8614" s="97"/>
      <c r="D8614" s="11"/>
      <c r="E8614" s="11"/>
      <c r="F8614" s="13"/>
      <c r="G8614" s="13"/>
      <c r="H8614" s="91"/>
      <c r="I8614" s="11"/>
      <c r="J8614" s="11"/>
      <c r="K8614" s="11"/>
      <c r="M8614" s="11"/>
      <c r="N8614" s="13"/>
      <c r="O8614" s="9"/>
      <c r="P8614" s="27"/>
      <c r="Q8614" s="29"/>
      <c r="R8614" s="29"/>
      <c r="S8614" s="27"/>
    </row>
    <row r="8615" spans="1:19" s="14" customFormat="1" x14ac:dyDescent="0.3">
      <c r="A8615" s="11"/>
      <c r="B8615" s="11"/>
      <c r="C8615" s="97"/>
      <c r="D8615" s="11"/>
      <c r="E8615" s="11"/>
      <c r="F8615" s="13"/>
      <c r="G8615" s="13"/>
      <c r="H8615" s="91"/>
      <c r="I8615" s="11"/>
      <c r="J8615" s="11"/>
      <c r="K8615" s="11"/>
      <c r="M8615" s="11"/>
      <c r="N8615" s="13"/>
      <c r="O8615" s="9"/>
      <c r="P8615" s="27"/>
      <c r="Q8615" s="29"/>
      <c r="R8615" s="29"/>
      <c r="S8615" s="27"/>
    </row>
    <row r="8616" spans="1:19" s="14" customFormat="1" x14ac:dyDescent="0.3">
      <c r="A8616" s="11"/>
      <c r="B8616" s="11"/>
      <c r="C8616" s="97"/>
      <c r="D8616" s="11"/>
      <c r="E8616" s="11"/>
      <c r="F8616" s="13"/>
      <c r="G8616" s="13"/>
      <c r="H8616" s="91"/>
      <c r="I8616" s="11"/>
      <c r="J8616" s="11"/>
      <c r="K8616" s="11"/>
      <c r="M8616" s="11"/>
      <c r="N8616" s="13"/>
      <c r="O8616" s="9"/>
      <c r="P8616" s="27"/>
      <c r="Q8616" s="29"/>
      <c r="R8616" s="29"/>
      <c r="S8616" s="27"/>
    </row>
    <row r="8617" spans="1:19" s="14" customFormat="1" x14ac:dyDescent="0.3">
      <c r="A8617" s="11"/>
      <c r="B8617" s="11"/>
      <c r="C8617" s="97"/>
      <c r="D8617" s="11"/>
      <c r="E8617" s="11"/>
      <c r="F8617" s="13"/>
      <c r="G8617" s="13"/>
      <c r="H8617" s="91"/>
      <c r="I8617" s="11"/>
      <c r="J8617" s="11"/>
      <c r="K8617" s="11"/>
      <c r="M8617" s="11"/>
      <c r="N8617" s="13"/>
      <c r="O8617" s="9"/>
      <c r="P8617" s="27"/>
      <c r="Q8617" s="29"/>
      <c r="R8617" s="29"/>
      <c r="S8617" s="27"/>
    </row>
    <row r="8618" spans="1:19" s="14" customFormat="1" x14ac:dyDescent="0.3">
      <c r="A8618" s="11"/>
      <c r="B8618" s="11"/>
      <c r="C8618" s="97"/>
      <c r="D8618" s="11"/>
      <c r="E8618" s="11"/>
      <c r="F8618" s="13"/>
      <c r="G8618" s="13"/>
      <c r="H8618" s="91"/>
      <c r="I8618" s="11"/>
      <c r="J8618" s="11"/>
      <c r="K8618" s="11"/>
      <c r="M8618" s="11"/>
      <c r="N8618" s="13"/>
      <c r="O8618" s="9"/>
      <c r="P8618" s="27"/>
      <c r="Q8618" s="29"/>
      <c r="R8618" s="29"/>
      <c r="S8618" s="27"/>
    </row>
    <row r="8619" spans="1:19" s="14" customFormat="1" x14ac:dyDescent="0.3">
      <c r="A8619" s="11"/>
      <c r="B8619" s="11"/>
      <c r="C8619" s="97"/>
      <c r="D8619" s="11"/>
      <c r="E8619" s="11"/>
      <c r="F8619" s="13"/>
      <c r="G8619" s="13"/>
      <c r="H8619" s="91"/>
      <c r="I8619" s="11"/>
      <c r="J8619" s="11"/>
      <c r="K8619" s="11"/>
      <c r="M8619" s="11"/>
      <c r="N8619" s="13"/>
      <c r="O8619" s="9"/>
      <c r="P8619" s="27"/>
      <c r="Q8619" s="29"/>
      <c r="R8619" s="29"/>
      <c r="S8619" s="27"/>
    </row>
    <row r="8620" spans="1:19" s="14" customFormat="1" x14ac:dyDescent="0.3">
      <c r="A8620" s="11"/>
      <c r="B8620" s="11"/>
      <c r="C8620" s="97"/>
      <c r="D8620" s="11"/>
      <c r="E8620" s="11"/>
      <c r="F8620" s="13"/>
      <c r="G8620" s="13"/>
      <c r="H8620" s="91"/>
      <c r="I8620" s="11"/>
      <c r="J8620" s="11"/>
      <c r="K8620" s="11"/>
      <c r="M8620" s="11"/>
      <c r="N8620" s="13"/>
      <c r="O8620" s="9"/>
      <c r="P8620" s="27"/>
      <c r="Q8620" s="29"/>
      <c r="R8620" s="29"/>
      <c r="S8620" s="27"/>
    </row>
    <row r="8621" spans="1:19" s="14" customFormat="1" x14ac:dyDescent="0.3">
      <c r="A8621" s="11"/>
      <c r="B8621" s="11"/>
      <c r="C8621" s="97"/>
      <c r="D8621" s="11"/>
      <c r="E8621" s="11"/>
      <c r="F8621" s="13"/>
      <c r="G8621" s="13"/>
      <c r="H8621" s="91"/>
      <c r="I8621" s="11"/>
      <c r="J8621" s="11"/>
      <c r="K8621" s="11"/>
      <c r="M8621" s="11"/>
      <c r="N8621" s="13"/>
      <c r="O8621" s="9"/>
      <c r="P8621" s="27"/>
      <c r="Q8621" s="29"/>
      <c r="R8621" s="29"/>
      <c r="S8621" s="27"/>
    </row>
    <row r="8622" spans="1:19" s="14" customFormat="1" x14ac:dyDescent="0.3">
      <c r="A8622" s="11"/>
      <c r="B8622" s="11"/>
      <c r="C8622" s="97"/>
      <c r="D8622" s="11"/>
      <c r="E8622" s="11"/>
      <c r="F8622" s="13"/>
      <c r="G8622" s="13"/>
      <c r="H8622" s="91"/>
      <c r="I8622" s="11"/>
      <c r="J8622" s="11"/>
      <c r="K8622" s="11"/>
      <c r="M8622" s="11"/>
      <c r="N8622" s="13"/>
      <c r="O8622" s="9"/>
      <c r="P8622" s="27"/>
      <c r="Q8622" s="29"/>
      <c r="R8622" s="29"/>
      <c r="S8622" s="27"/>
    </row>
    <row r="8623" spans="1:19" s="14" customFormat="1" x14ac:dyDescent="0.3">
      <c r="A8623" s="11"/>
      <c r="B8623" s="11"/>
      <c r="C8623" s="97"/>
      <c r="D8623" s="11"/>
      <c r="E8623" s="11"/>
      <c r="F8623" s="13"/>
      <c r="G8623" s="13"/>
      <c r="H8623" s="91"/>
      <c r="I8623" s="11"/>
      <c r="J8623" s="11"/>
      <c r="K8623" s="11"/>
      <c r="M8623" s="11"/>
      <c r="N8623" s="13"/>
      <c r="O8623" s="9"/>
      <c r="P8623" s="27"/>
      <c r="Q8623" s="29"/>
      <c r="R8623" s="29"/>
      <c r="S8623" s="27"/>
    </row>
    <row r="8624" spans="1:19" s="14" customFormat="1" x14ac:dyDescent="0.3">
      <c r="A8624" s="11"/>
      <c r="B8624" s="11"/>
      <c r="C8624" s="97"/>
      <c r="D8624" s="11"/>
      <c r="E8624" s="11"/>
      <c r="F8624" s="13"/>
      <c r="G8624" s="13"/>
      <c r="H8624" s="91"/>
      <c r="I8624" s="11"/>
      <c r="J8624" s="11"/>
      <c r="K8624" s="11"/>
      <c r="M8624" s="11"/>
      <c r="N8624" s="13"/>
      <c r="O8624" s="9"/>
      <c r="P8624" s="27"/>
      <c r="Q8624" s="29"/>
      <c r="R8624" s="29"/>
      <c r="S8624" s="27"/>
    </row>
    <row r="8625" spans="1:19" s="14" customFormat="1" x14ac:dyDescent="0.3">
      <c r="A8625" s="11"/>
      <c r="B8625" s="11"/>
      <c r="C8625" s="97"/>
      <c r="D8625" s="11"/>
      <c r="E8625" s="11"/>
      <c r="F8625" s="13"/>
      <c r="G8625" s="13"/>
      <c r="H8625" s="91"/>
      <c r="I8625" s="11"/>
      <c r="J8625" s="11"/>
      <c r="K8625" s="11"/>
      <c r="M8625" s="11"/>
      <c r="N8625" s="13"/>
      <c r="O8625" s="9"/>
      <c r="P8625" s="27"/>
      <c r="Q8625" s="29"/>
      <c r="R8625" s="29"/>
      <c r="S8625" s="27"/>
    </row>
    <row r="8626" spans="1:19" s="14" customFormat="1" x14ac:dyDescent="0.3">
      <c r="A8626" s="11"/>
      <c r="B8626" s="11"/>
      <c r="C8626" s="97"/>
      <c r="D8626" s="11"/>
      <c r="E8626" s="11"/>
      <c r="F8626" s="13"/>
      <c r="G8626" s="13"/>
      <c r="H8626" s="91"/>
      <c r="I8626" s="11"/>
      <c r="J8626" s="11"/>
      <c r="K8626" s="11"/>
      <c r="M8626" s="11"/>
      <c r="N8626" s="13"/>
      <c r="O8626" s="9"/>
      <c r="P8626" s="27"/>
      <c r="Q8626" s="29"/>
      <c r="R8626" s="29"/>
      <c r="S8626" s="27"/>
    </row>
    <row r="8627" spans="1:19" s="14" customFormat="1" x14ac:dyDescent="0.3">
      <c r="A8627" s="11"/>
      <c r="B8627" s="11"/>
      <c r="C8627" s="97"/>
      <c r="D8627" s="11"/>
      <c r="E8627" s="11"/>
      <c r="F8627" s="13"/>
      <c r="G8627" s="13"/>
      <c r="H8627" s="91"/>
      <c r="I8627" s="11"/>
      <c r="J8627" s="11"/>
      <c r="K8627" s="11"/>
      <c r="M8627" s="11"/>
      <c r="N8627" s="13"/>
      <c r="O8627" s="9"/>
      <c r="P8627" s="27"/>
      <c r="Q8627" s="29"/>
      <c r="R8627" s="29"/>
      <c r="S8627" s="27"/>
    </row>
    <row r="8628" spans="1:19" s="14" customFormat="1" x14ac:dyDescent="0.3">
      <c r="A8628" s="11"/>
      <c r="B8628" s="11"/>
      <c r="C8628" s="97"/>
      <c r="D8628" s="11"/>
      <c r="E8628" s="11"/>
      <c r="F8628" s="13"/>
      <c r="G8628" s="13"/>
      <c r="H8628" s="91"/>
      <c r="I8628" s="11"/>
      <c r="J8628" s="11"/>
      <c r="K8628" s="11"/>
      <c r="M8628" s="11"/>
      <c r="N8628" s="13"/>
      <c r="O8628" s="9"/>
      <c r="P8628" s="27"/>
      <c r="Q8628" s="29"/>
      <c r="R8628" s="29"/>
      <c r="S8628" s="27"/>
    </row>
    <row r="8629" spans="1:19" s="14" customFormat="1" x14ac:dyDescent="0.3">
      <c r="A8629" s="11"/>
      <c r="B8629" s="11"/>
      <c r="C8629" s="97"/>
      <c r="D8629" s="11"/>
      <c r="E8629" s="11"/>
      <c r="F8629" s="13"/>
      <c r="G8629" s="13"/>
      <c r="H8629" s="91"/>
      <c r="I8629" s="11"/>
      <c r="J8629" s="11"/>
      <c r="K8629" s="11"/>
      <c r="M8629" s="11"/>
      <c r="N8629" s="13"/>
      <c r="O8629" s="9"/>
      <c r="P8629" s="27"/>
      <c r="Q8629" s="29"/>
      <c r="R8629" s="29"/>
      <c r="S8629" s="27"/>
    </row>
    <row r="8630" spans="1:19" s="14" customFormat="1" x14ac:dyDescent="0.3">
      <c r="A8630" s="11"/>
      <c r="B8630" s="11"/>
      <c r="C8630" s="97"/>
      <c r="D8630" s="11"/>
      <c r="E8630" s="11"/>
      <c r="F8630" s="13"/>
      <c r="G8630" s="13"/>
      <c r="H8630" s="91"/>
      <c r="I8630" s="11"/>
      <c r="J8630" s="11"/>
      <c r="K8630" s="11"/>
      <c r="M8630" s="11"/>
      <c r="N8630" s="13"/>
      <c r="O8630" s="9"/>
      <c r="P8630" s="27"/>
      <c r="Q8630" s="29"/>
      <c r="R8630" s="29"/>
      <c r="S8630" s="27"/>
    </row>
    <row r="8631" spans="1:19" s="14" customFormat="1" x14ac:dyDescent="0.3">
      <c r="A8631" s="11"/>
      <c r="B8631" s="11"/>
      <c r="C8631" s="97"/>
      <c r="D8631" s="11"/>
      <c r="E8631" s="11"/>
      <c r="F8631" s="13"/>
      <c r="G8631" s="13"/>
      <c r="H8631" s="91"/>
      <c r="I8631" s="11"/>
      <c r="J8631" s="11"/>
      <c r="K8631" s="11"/>
      <c r="M8631" s="11"/>
      <c r="N8631" s="13"/>
      <c r="O8631" s="9"/>
      <c r="P8631" s="27"/>
      <c r="Q8631" s="29"/>
      <c r="R8631" s="29"/>
      <c r="S8631" s="27"/>
    </row>
    <row r="8632" spans="1:19" s="14" customFormat="1" x14ac:dyDescent="0.3">
      <c r="A8632" s="11"/>
      <c r="B8632" s="11"/>
      <c r="C8632" s="97"/>
      <c r="D8632" s="11"/>
      <c r="E8632" s="11"/>
      <c r="F8632" s="13"/>
      <c r="G8632" s="13"/>
      <c r="H8632" s="91"/>
      <c r="I8632" s="11"/>
      <c r="J8632" s="11"/>
      <c r="K8632" s="11"/>
      <c r="M8632" s="11"/>
      <c r="N8632" s="13"/>
      <c r="O8632" s="9"/>
      <c r="P8632" s="27"/>
      <c r="Q8632" s="29"/>
      <c r="R8632" s="29"/>
      <c r="S8632" s="27"/>
    </row>
    <row r="8633" spans="1:19" s="14" customFormat="1" x14ac:dyDescent="0.3">
      <c r="A8633" s="11"/>
      <c r="B8633" s="11"/>
      <c r="C8633" s="97"/>
      <c r="D8633" s="11"/>
      <c r="E8633" s="11"/>
      <c r="F8633" s="13"/>
      <c r="G8633" s="13"/>
      <c r="H8633" s="91"/>
      <c r="I8633" s="11"/>
      <c r="J8633" s="11"/>
      <c r="K8633" s="11"/>
      <c r="M8633" s="11"/>
      <c r="N8633" s="13"/>
      <c r="O8633" s="9"/>
      <c r="P8633" s="27"/>
      <c r="Q8633" s="29"/>
      <c r="R8633" s="29"/>
      <c r="S8633" s="27"/>
    </row>
    <row r="8634" spans="1:19" s="14" customFormat="1" x14ac:dyDescent="0.3">
      <c r="A8634" s="11"/>
      <c r="B8634" s="11"/>
      <c r="C8634" s="97"/>
      <c r="D8634" s="11"/>
      <c r="E8634" s="11"/>
      <c r="F8634" s="13"/>
      <c r="G8634" s="13"/>
      <c r="H8634" s="91"/>
      <c r="I8634" s="11"/>
      <c r="J8634" s="11"/>
      <c r="K8634" s="11"/>
      <c r="M8634" s="11"/>
      <c r="N8634" s="13"/>
      <c r="O8634" s="9"/>
      <c r="P8634" s="27"/>
      <c r="Q8634" s="29"/>
      <c r="R8634" s="29"/>
      <c r="S8634" s="27"/>
    </row>
    <row r="8635" spans="1:19" s="14" customFormat="1" x14ac:dyDescent="0.3">
      <c r="A8635" s="11"/>
      <c r="B8635" s="11"/>
      <c r="C8635" s="97"/>
      <c r="D8635" s="11"/>
      <c r="E8635" s="11"/>
      <c r="F8635" s="13"/>
      <c r="G8635" s="13"/>
      <c r="H8635" s="91"/>
      <c r="I8635" s="11"/>
      <c r="J8635" s="11"/>
      <c r="K8635" s="11"/>
      <c r="M8635" s="11"/>
      <c r="N8635" s="13"/>
      <c r="O8635" s="9"/>
      <c r="P8635" s="27"/>
      <c r="Q8635" s="29"/>
      <c r="R8635" s="29"/>
      <c r="S8635" s="27"/>
    </row>
    <row r="8636" spans="1:19" s="14" customFormat="1" x14ac:dyDescent="0.3">
      <c r="A8636" s="11"/>
      <c r="B8636" s="11"/>
      <c r="C8636" s="97"/>
      <c r="D8636" s="11"/>
      <c r="E8636" s="11"/>
      <c r="F8636" s="13"/>
      <c r="G8636" s="13"/>
      <c r="H8636" s="91"/>
      <c r="I8636" s="11"/>
      <c r="J8636" s="11"/>
      <c r="K8636" s="11"/>
      <c r="M8636" s="11"/>
      <c r="N8636" s="13"/>
      <c r="O8636" s="9"/>
      <c r="P8636" s="27"/>
      <c r="Q8636" s="29"/>
      <c r="R8636" s="29"/>
      <c r="S8636" s="27"/>
    </row>
    <row r="8637" spans="1:19" s="14" customFormat="1" x14ac:dyDescent="0.3">
      <c r="A8637" s="11"/>
      <c r="B8637" s="11"/>
      <c r="C8637" s="97"/>
      <c r="D8637" s="11"/>
      <c r="E8637" s="11"/>
      <c r="F8637" s="13"/>
      <c r="G8637" s="13"/>
      <c r="H8637" s="91"/>
      <c r="I8637" s="11"/>
      <c r="J8637" s="11"/>
      <c r="K8637" s="11"/>
      <c r="M8637" s="11"/>
      <c r="N8637" s="13"/>
      <c r="O8637" s="9"/>
      <c r="P8637" s="27"/>
      <c r="Q8637" s="29"/>
      <c r="R8637" s="29"/>
      <c r="S8637" s="27"/>
    </row>
    <row r="8638" spans="1:19" s="14" customFormat="1" x14ac:dyDescent="0.3">
      <c r="A8638" s="11"/>
      <c r="B8638" s="11"/>
      <c r="C8638" s="97"/>
      <c r="D8638" s="11"/>
      <c r="E8638" s="11"/>
      <c r="F8638" s="13"/>
      <c r="G8638" s="13"/>
      <c r="H8638" s="91"/>
      <c r="I8638" s="11"/>
      <c r="J8638" s="11"/>
      <c r="K8638" s="11"/>
      <c r="M8638" s="11"/>
      <c r="N8638" s="13"/>
      <c r="O8638" s="9"/>
      <c r="P8638" s="27"/>
      <c r="Q8638" s="29"/>
      <c r="R8638" s="29"/>
      <c r="S8638" s="27"/>
    </row>
    <row r="8639" spans="1:19" s="14" customFormat="1" x14ac:dyDescent="0.3">
      <c r="A8639" s="11"/>
      <c r="B8639" s="11"/>
      <c r="C8639" s="97"/>
      <c r="D8639" s="11"/>
      <c r="E8639" s="11"/>
      <c r="F8639" s="13"/>
      <c r="G8639" s="13"/>
      <c r="H8639" s="91"/>
      <c r="I8639" s="11"/>
      <c r="J8639" s="11"/>
      <c r="K8639" s="11"/>
      <c r="M8639" s="11"/>
      <c r="N8639" s="13"/>
      <c r="O8639" s="9"/>
      <c r="P8639" s="27"/>
      <c r="Q8639" s="29"/>
      <c r="R8639" s="29"/>
      <c r="S8639" s="27"/>
    </row>
    <row r="8640" spans="1:19" s="14" customFormat="1" x14ac:dyDescent="0.3">
      <c r="A8640" s="11"/>
      <c r="B8640" s="11"/>
      <c r="C8640" s="97"/>
      <c r="D8640" s="11"/>
      <c r="E8640" s="11"/>
      <c r="F8640" s="13"/>
      <c r="G8640" s="13"/>
      <c r="H8640" s="91"/>
      <c r="I8640" s="11"/>
      <c r="J8640" s="11"/>
      <c r="K8640" s="11"/>
      <c r="M8640" s="11"/>
      <c r="N8640" s="13"/>
      <c r="O8640" s="9"/>
      <c r="P8640" s="27"/>
      <c r="Q8640" s="29"/>
      <c r="R8640" s="29"/>
      <c r="S8640" s="27"/>
    </row>
    <row r="8641" spans="1:19" s="14" customFormat="1" x14ac:dyDescent="0.3">
      <c r="A8641" s="11"/>
      <c r="B8641" s="11"/>
      <c r="C8641" s="97"/>
      <c r="D8641" s="11"/>
      <c r="E8641" s="11"/>
      <c r="F8641" s="13"/>
      <c r="G8641" s="13"/>
      <c r="H8641" s="91"/>
      <c r="I8641" s="11"/>
      <c r="J8641" s="11"/>
      <c r="K8641" s="11"/>
      <c r="M8641" s="11"/>
      <c r="N8641" s="13"/>
      <c r="O8641" s="9"/>
      <c r="P8641" s="27"/>
      <c r="Q8641" s="29"/>
      <c r="R8641" s="29"/>
      <c r="S8641" s="27"/>
    </row>
    <row r="8642" spans="1:19" s="14" customFormat="1" x14ac:dyDescent="0.3">
      <c r="A8642" s="11"/>
      <c r="B8642" s="11"/>
      <c r="C8642" s="97"/>
      <c r="D8642" s="11"/>
      <c r="E8642" s="11"/>
      <c r="F8642" s="13"/>
      <c r="G8642" s="13"/>
      <c r="H8642" s="91"/>
      <c r="I8642" s="11"/>
      <c r="J8642" s="11"/>
      <c r="K8642" s="11"/>
      <c r="M8642" s="11"/>
      <c r="N8642" s="13"/>
      <c r="O8642" s="9"/>
      <c r="P8642" s="27"/>
      <c r="Q8642" s="29"/>
      <c r="R8642" s="29"/>
      <c r="S8642" s="27"/>
    </row>
    <row r="8643" spans="1:19" s="14" customFormat="1" x14ac:dyDescent="0.3">
      <c r="A8643" s="11"/>
      <c r="B8643" s="11"/>
      <c r="C8643" s="97"/>
      <c r="D8643" s="11"/>
      <c r="E8643" s="11"/>
      <c r="F8643" s="13"/>
      <c r="G8643" s="13"/>
      <c r="H8643" s="91"/>
      <c r="I8643" s="11"/>
      <c r="J8643" s="11"/>
      <c r="K8643" s="11"/>
      <c r="M8643" s="11"/>
      <c r="N8643" s="13"/>
      <c r="O8643" s="9"/>
      <c r="P8643" s="27"/>
      <c r="Q8643" s="29"/>
      <c r="R8643" s="29"/>
      <c r="S8643" s="27"/>
    </row>
    <row r="8644" spans="1:19" s="14" customFormat="1" x14ac:dyDescent="0.3">
      <c r="A8644" s="11"/>
      <c r="B8644" s="11"/>
      <c r="C8644" s="97"/>
      <c r="D8644" s="11"/>
      <c r="E8644" s="11"/>
      <c r="F8644" s="13"/>
      <c r="G8644" s="13"/>
      <c r="H8644" s="91"/>
      <c r="I8644" s="11"/>
      <c r="J8644" s="11"/>
      <c r="K8644" s="11"/>
      <c r="M8644" s="11"/>
      <c r="N8644" s="13"/>
      <c r="O8644" s="9"/>
      <c r="P8644" s="27"/>
      <c r="Q8644" s="29"/>
      <c r="R8644" s="29"/>
      <c r="S8644" s="27"/>
    </row>
    <row r="8645" spans="1:19" s="14" customFormat="1" x14ac:dyDescent="0.3">
      <c r="A8645" s="11"/>
      <c r="B8645" s="11"/>
      <c r="C8645" s="97"/>
      <c r="D8645" s="11"/>
      <c r="E8645" s="11"/>
      <c r="F8645" s="13"/>
      <c r="G8645" s="13"/>
      <c r="H8645" s="91"/>
      <c r="I8645" s="11"/>
      <c r="J8645" s="11"/>
      <c r="K8645" s="11"/>
      <c r="M8645" s="11"/>
      <c r="N8645" s="13"/>
      <c r="O8645" s="9"/>
      <c r="P8645" s="27"/>
      <c r="Q8645" s="29"/>
      <c r="R8645" s="29"/>
      <c r="S8645" s="27"/>
    </row>
    <row r="8646" spans="1:19" s="14" customFormat="1" x14ac:dyDescent="0.3">
      <c r="A8646" s="11"/>
      <c r="B8646" s="11"/>
      <c r="C8646" s="97"/>
      <c r="D8646" s="11"/>
      <c r="E8646" s="11"/>
      <c r="F8646" s="13"/>
      <c r="G8646" s="13"/>
      <c r="H8646" s="91"/>
      <c r="I8646" s="11"/>
      <c r="J8646" s="11"/>
      <c r="K8646" s="11"/>
      <c r="M8646" s="11"/>
      <c r="N8646" s="13"/>
      <c r="O8646" s="9"/>
      <c r="P8646" s="27"/>
      <c r="Q8646" s="29"/>
      <c r="R8646" s="29"/>
      <c r="S8646" s="27"/>
    </row>
    <row r="8647" spans="1:19" s="14" customFormat="1" x14ac:dyDescent="0.3">
      <c r="A8647" s="11"/>
      <c r="B8647" s="11"/>
      <c r="C8647" s="97"/>
      <c r="D8647" s="11"/>
      <c r="E8647" s="11"/>
      <c r="F8647" s="13"/>
      <c r="G8647" s="13"/>
      <c r="H8647" s="91"/>
      <c r="I8647" s="11"/>
      <c r="J8647" s="11"/>
      <c r="K8647" s="11"/>
      <c r="M8647" s="11"/>
      <c r="N8647" s="13"/>
      <c r="O8647" s="9"/>
      <c r="P8647" s="27"/>
      <c r="Q8647" s="29"/>
      <c r="R8647" s="29"/>
      <c r="S8647" s="27"/>
    </row>
    <row r="8648" spans="1:19" s="14" customFormat="1" x14ac:dyDescent="0.3">
      <c r="A8648" s="11"/>
      <c r="B8648" s="11"/>
      <c r="C8648" s="97"/>
      <c r="D8648" s="11"/>
      <c r="E8648" s="11"/>
      <c r="F8648" s="13"/>
      <c r="G8648" s="13"/>
      <c r="H8648" s="91"/>
      <c r="I8648" s="11"/>
      <c r="J8648" s="11"/>
      <c r="K8648" s="11"/>
      <c r="M8648" s="11"/>
      <c r="N8648" s="13"/>
      <c r="O8648" s="9"/>
      <c r="P8648" s="27"/>
      <c r="Q8648" s="29"/>
      <c r="R8648" s="29"/>
      <c r="S8648" s="27"/>
    </row>
    <row r="8649" spans="1:19" s="14" customFormat="1" x14ac:dyDescent="0.3">
      <c r="A8649" s="11"/>
      <c r="B8649" s="11"/>
      <c r="C8649" s="97"/>
      <c r="D8649" s="11"/>
      <c r="E8649" s="11"/>
      <c r="F8649" s="13"/>
      <c r="G8649" s="13"/>
      <c r="H8649" s="91"/>
      <c r="I8649" s="11"/>
      <c r="J8649" s="11"/>
      <c r="K8649" s="11"/>
      <c r="M8649" s="11"/>
      <c r="N8649" s="13"/>
      <c r="O8649" s="9"/>
      <c r="P8649" s="27"/>
      <c r="Q8649" s="29"/>
      <c r="R8649" s="29"/>
      <c r="S8649" s="27"/>
    </row>
    <row r="8650" spans="1:19" s="14" customFormat="1" x14ac:dyDescent="0.3">
      <c r="A8650" s="11"/>
      <c r="B8650" s="11"/>
      <c r="C8650" s="97"/>
      <c r="D8650" s="11"/>
      <c r="E8650" s="11"/>
      <c r="F8650" s="13"/>
      <c r="G8650" s="13"/>
      <c r="H8650" s="91"/>
      <c r="I8650" s="11"/>
      <c r="J8650" s="11"/>
      <c r="K8650" s="11"/>
      <c r="M8650" s="11"/>
      <c r="N8650" s="13"/>
      <c r="O8650" s="9"/>
      <c r="P8650" s="27"/>
      <c r="Q8650" s="29"/>
      <c r="R8650" s="29"/>
      <c r="S8650" s="27"/>
    </row>
    <row r="8651" spans="1:19" s="14" customFormat="1" x14ac:dyDescent="0.3">
      <c r="A8651" s="11"/>
      <c r="B8651" s="11"/>
      <c r="C8651" s="97"/>
      <c r="D8651" s="11"/>
      <c r="E8651" s="11"/>
      <c r="F8651" s="13"/>
      <c r="G8651" s="13"/>
      <c r="H8651" s="91"/>
      <c r="I8651" s="11"/>
      <c r="J8651" s="11"/>
      <c r="K8651" s="11"/>
      <c r="M8651" s="11"/>
      <c r="N8651" s="13"/>
      <c r="O8651" s="9"/>
      <c r="P8651" s="27"/>
      <c r="Q8651" s="29"/>
      <c r="R8651" s="29"/>
      <c r="S8651" s="27"/>
    </row>
    <row r="8652" spans="1:19" s="14" customFormat="1" x14ac:dyDescent="0.3">
      <c r="A8652" s="11"/>
      <c r="B8652" s="11"/>
      <c r="C8652" s="97"/>
      <c r="D8652" s="11"/>
      <c r="E8652" s="11"/>
      <c r="F8652" s="13"/>
      <c r="G8652" s="13"/>
      <c r="H8652" s="91"/>
      <c r="I8652" s="11"/>
      <c r="J8652" s="11"/>
      <c r="K8652" s="11"/>
      <c r="M8652" s="11"/>
      <c r="N8652" s="13"/>
      <c r="O8652" s="9"/>
      <c r="P8652" s="27"/>
      <c r="Q8652" s="29"/>
      <c r="R8652" s="29"/>
      <c r="S8652" s="27"/>
    </row>
    <row r="8653" spans="1:19" s="14" customFormat="1" x14ac:dyDescent="0.3">
      <c r="A8653" s="11"/>
      <c r="B8653" s="11"/>
      <c r="C8653" s="97"/>
      <c r="D8653" s="11"/>
      <c r="E8653" s="11"/>
      <c r="F8653" s="13"/>
      <c r="G8653" s="13"/>
      <c r="H8653" s="91"/>
      <c r="I8653" s="11"/>
      <c r="J8653" s="11"/>
      <c r="K8653" s="11"/>
      <c r="M8653" s="11"/>
      <c r="N8653" s="13"/>
      <c r="O8653" s="9"/>
      <c r="P8653" s="27"/>
      <c r="Q8653" s="29"/>
      <c r="R8653" s="29"/>
      <c r="S8653" s="27"/>
    </row>
    <row r="8654" spans="1:19" s="14" customFormat="1" x14ac:dyDescent="0.3">
      <c r="A8654" s="11"/>
      <c r="B8654" s="11"/>
      <c r="C8654" s="97"/>
      <c r="D8654" s="11"/>
      <c r="E8654" s="11"/>
      <c r="F8654" s="13"/>
      <c r="G8654" s="13"/>
      <c r="H8654" s="91"/>
      <c r="I8654" s="11"/>
      <c r="J8654" s="11"/>
      <c r="K8654" s="11"/>
      <c r="M8654" s="11"/>
      <c r="N8654" s="13"/>
      <c r="O8654" s="9"/>
      <c r="P8654" s="27"/>
      <c r="Q8654" s="29"/>
      <c r="R8654" s="29"/>
      <c r="S8654" s="27"/>
    </row>
    <row r="8655" spans="1:19" s="14" customFormat="1" x14ac:dyDescent="0.3">
      <c r="A8655" s="11"/>
      <c r="B8655" s="11"/>
      <c r="C8655" s="97"/>
      <c r="D8655" s="11"/>
      <c r="E8655" s="11"/>
      <c r="F8655" s="13"/>
      <c r="G8655" s="13"/>
      <c r="H8655" s="91"/>
      <c r="I8655" s="11"/>
      <c r="J8655" s="11"/>
      <c r="K8655" s="11"/>
      <c r="M8655" s="11"/>
      <c r="N8655" s="13"/>
      <c r="O8655" s="9"/>
      <c r="P8655" s="27"/>
      <c r="Q8655" s="29"/>
      <c r="R8655" s="29"/>
      <c r="S8655" s="27"/>
    </row>
    <row r="8656" spans="1:19" s="14" customFormat="1" x14ac:dyDescent="0.3">
      <c r="A8656" s="11"/>
      <c r="B8656" s="11"/>
      <c r="C8656" s="97"/>
      <c r="D8656" s="11"/>
      <c r="E8656" s="11"/>
      <c r="F8656" s="13"/>
      <c r="G8656" s="13"/>
      <c r="H8656" s="91"/>
      <c r="I8656" s="11"/>
      <c r="J8656" s="11"/>
      <c r="K8656" s="11"/>
      <c r="M8656" s="11"/>
      <c r="N8656" s="13"/>
      <c r="O8656" s="9"/>
      <c r="P8656" s="27"/>
      <c r="Q8656" s="29"/>
      <c r="R8656" s="29"/>
      <c r="S8656" s="27"/>
    </row>
    <row r="8657" spans="1:19" s="14" customFormat="1" x14ac:dyDescent="0.3">
      <c r="A8657" s="11"/>
      <c r="B8657" s="11"/>
      <c r="C8657" s="97"/>
      <c r="D8657" s="11"/>
      <c r="E8657" s="11"/>
      <c r="F8657" s="13"/>
      <c r="G8657" s="13"/>
      <c r="H8657" s="91"/>
      <c r="I8657" s="11"/>
      <c r="J8657" s="11"/>
      <c r="K8657" s="11"/>
      <c r="M8657" s="11"/>
      <c r="N8657" s="13"/>
      <c r="O8657" s="9"/>
      <c r="P8657" s="27"/>
      <c r="Q8657" s="29"/>
      <c r="R8657" s="29"/>
      <c r="S8657" s="27"/>
    </row>
    <row r="8658" spans="1:19" s="14" customFormat="1" x14ac:dyDescent="0.3">
      <c r="A8658" s="11"/>
      <c r="B8658" s="11"/>
      <c r="C8658" s="97"/>
      <c r="D8658" s="11"/>
      <c r="E8658" s="11"/>
      <c r="F8658" s="13"/>
      <c r="G8658" s="13"/>
      <c r="H8658" s="91"/>
      <c r="I8658" s="11"/>
      <c r="J8658" s="11"/>
      <c r="K8658" s="11"/>
      <c r="M8658" s="11"/>
      <c r="N8658" s="13"/>
      <c r="O8658" s="9"/>
      <c r="P8658" s="27"/>
      <c r="Q8658" s="29"/>
      <c r="R8658" s="29"/>
      <c r="S8658" s="27"/>
    </row>
    <row r="8659" spans="1:19" s="14" customFormat="1" x14ac:dyDescent="0.3">
      <c r="A8659" s="11"/>
      <c r="B8659" s="11"/>
      <c r="C8659" s="97"/>
      <c r="D8659" s="11"/>
      <c r="E8659" s="11"/>
      <c r="F8659" s="13"/>
      <c r="G8659" s="13"/>
      <c r="H8659" s="91"/>
      <c r="I8659" s="11"/>
      <c r="J8659" s="11"/>
      <c r="K8659" s="11"/>
      <c r="M8659" s="11"/>
      <c r="N8659" s="13"/>
      <c r="O8659" s="9"/>
      <c r="P8659" s="27"/>
      <c r="Q8659" s="29"/>
      <c r="R8659" s="29"/>
      <c r="S8659" s="27"/>
    </row>
    <row r="8660" spans="1:19" s="14" customFormat="1" x14ac:dyDescent="0.3">
      <c r="A8660" s="11"/>
      <c r="B8660" s="11"/>
      <c r="C8660" s="97"/>
      <c r="D8660" s="11"/>
      <c r="E8660" s="11"/>
      <c r="F8660" s="13"/>
      <c r="G8660" s="13"/>
      <c r="H8660" s="91"/>
      <c r="I8660" s="11"/>
      <c r="J8660" s="11"/>
      <c r="K8660" s="11"/>
      <c r="M8660" s="11"/>
      <c r="N8660" s="13"/>
      <c r="O8660" s="9"/>
      <c r="P8660" s="27"/>
      <c r="Q8660" s="29"/>
      <c r="R8660" s="29"/>
      <c r="S8660" s="27"/>
    </row>
    <row r="8661" spans="1:19" s="14" customFormat="1" x14ac:dyDescent="0.3">
      <c r="A8661" s="11"/>
      <c r="B8661" s="11"/>
      <c r="C8661" s="97"/>
      <c r="D8661" s="11"/>
      <c r="E8661" s="11"/>
      <c r="F8661" s="13"/>
      <c r="G8661" s="13"/>
      <c r="H8661" s="91"/>
      <c r="I8661" s="11"/>
      <c r="J8661" s="11"/>
      <c r="K8661" s="11"/>
      <c r="M8661" s="11"/>
      <c r="N8661" s="13"/>
      <c r="O8661" s="9"/>
      <c r="P8661" s="27"/>
      <c r="Q8661" s="29"/>
      <c r="R8661" s="29"/>
      <c r="S8661" s="27"/>
    </row>
    <row r="8662" spans="1:19" s="14" customFormat="1" x14ac:dyDescent="0.3">
      <c r="A8662" s="11"/>
      <c r="B8662" s="11"/>
      <c r="C8662" s="97"/>
      <c r="D8662" s="11"/>
      <c r="E8662" s="11"/>
      <c r="F8662" s="13"/>
      <c r="G8662" s="13"/>
      <c r="H8662" s="91"/>
      <c r="I8662" s="11"/>
      <c r="J8662" s="11"/>
      <c r="K8662" s="11"/>
      <c r="M8662" s="11"/>
      <c r="N8662" s="13"/>
      <c r="O8662" s="9"/>
      <c r="P8662" s="27"/>
      <c r="Q8662" s="29"/>
      <c r="R8662" s="29"/>
      <c r="S8662" s="27"/>
    </row>
    <row r="8663" spans="1:19" s="14" customFormat="1" x14ac:dyDescent="0.3">
      <c r="A8663" s="11"/>
      <c r="B8663" s="11"/>
      <c r="C8663" s="97"/>
      <c r="D8663" s="11"/>
      <c r="E8663" s="11"/>
      <c r="F8663" s="13"/>
      <c r="G8663" s="13"/>
      <c r="H8663" s="91"/>
      <c r="I8663" s="11"/>
      <c r="J8663" s="11"/>
      <c r="K8663" s="11"/>
      <c r="M8663" s="11"/>
      <c r="N8663" s="13"/>
      <c r="O8663" s="9"/>
      <c r="P8663" s="27"/>
      <c r="Q8663" s="29"/>
      <c r="R8663" s="29"/>
      <c r="S8663" s="27"/>
    </row>
    <row r="8664" spans="1:19" s="14" customFormat="1" x14ac:dyDescent="0.3">
      <c r="A8664" s="11"/>
      <c r="B8664" s="11"/>
      <c r="C8664" s="97"/>
      <c r="D8664" s="11"/>
      <c r="E8664" s="11"/>
      <c r="F8664" s="13"/>
      <c r="G8664" s="13"/>
      <c r="H8664" s="91"/>
      <c r="I8664" s="11"/>
      <c r="J8664" s="11"/>
      <c r="K8664" s="11"/>
      <c r="M8664" s="11"/>
      <c r="N8664" s="13"/>
      <c r="O8664" s="9"/>
      <c r="P8664" s="27"/>
      <c r="Q8664" s="29"/>
      <c r="R8664" s="29"/>
      <c r="S8664" s="27"/>
    </row>
    <row r="8665" spans="1:19" s="14" customFormat="1" x14ac:dyDescent="0.3">
      <c r="A8665" s="11"/>
      <c r="B8665" s="11"/>
      <c r="C8665" s="97"/>
      <c r="D8665" s="11"/>
      <c r="E8665" s="11"/>
      <c r="F8665" s="13"/>
      <c r="G8665" s="13"/>
      <c r="H8665" s="91"/>
      <c r="I8665" s="11"/>
      <c r="J8665" s="11"/>
      <c r="K8665" s="11"/>
      <c r="M8665" s="11"/>
      <c r="N8665" s="13"/>
      <c r="O8665" s="9"/>
      <c r="P8665" s="27"/>
      <c r="Q8665" s="29"/>
      <c r="R8665" s="29"/>
      <c r="S8665" s="27"/>
    </row>
    <row r="8666" spans="1:19" s="14" customFormat="1" x14ac:dyDescent="0.3">
      <c r="A8666" s="11"/>
      <c r="B8666" s="11"/>
      <c r="C8666" s="97"/>
      <c r="D8666" s="11"/>
      <c r="E8666" s="11"/>
      <c r="F8666" s="13"/>
      <c r="G8666" s="13"/>
      <c r="H8666" s="91"/>
      <c r="I8666" s="11"/>
      <c r="J8666" s="11"/>
      <c r="K8666" s="11"/>
      <c r="M8666" s="11"/>
      <c r="N8666" s="13"/>
      <c r="O8666" s="9"/>
      <c r="P8666" s="27"/>
      <c r="Q8666" s="29"/>
      <c r="R8666" s="29"/>
      <c r="S8666" s="27"/>
    </row>
    <row r="8667" spans="1:19" s="14" customFormat="1" x14ac:dyDescent="0.3">
      <c r="A8667" s="11"/>
      <c r="B8667" s="11"/>
      <c r="C8667" s="97"/>
      <c r="D8667" s="11"/>
      <c r="E8667" s="11"/>
      <c r="F8667" s="13"/>
      <c r="G8667" s="13"/>
      <c r="H8667" s="91"/>
      <c r="I8667" s="11"/>
      <c r="J8667" s="11"/>
      <c r="K8667" s="11"/>
      <c r="M8667" s="11"/>
      <c r="N8667" s="13"/>
      <c r="O8667" s="9"/>
      <c r="P8667" s="27"/>
      <c r="Q8667" s="29"/>
      <c r="R8667" s="29"/>
      <c r="S8667" s="27"/>
    </row>
    <row r="8668" spans="1:19" s="14" customFormat="1" x14ac:dyDescent="0.3">
      <c r="A8668" s="11"/>
      <c r="B8668" s="11"/>
      <c r="C8668" s="97"/>
      <c r="D8668" s="11"/>
      <c r="E8668" s="11"/>
      <c r="F8668" s="13"/>
      <c r="G8668" s="13"/>
      <c r="H8668" s="91"/>
      <c r="I8668" s="11"/>
      <c r="J8668" s="11"/>
      <c r="K8668" s="11"/>
      <c r="M8668" s="11"/>
      <c r="N8668" s="13"/>
      <c r="O8668" s="9"/>
      <c r="P8668" s="27"/>
      <c r="Q8668" s="29"/>
      <c r="R8668" s="29"/>
      <c r="S8668" s="27"/>
    </row>
    <row r="8669" spans="1:19" s="14" customFormat="1" x14ac:dyDescent="0.3">
      <c r="A8669" s="11"/>
      <c r="B8669" s="11"/>
      <c r="C8669" s="97"/>
      <c r="D8669" s="11"/>
      <c r="E8669" s="11"/>
      <c r="F8669" s="13"/>
      <c r="G8669" s="13"/>
      <c r="H8669" s="91"/>
      <c r="I8669" s="11"/>
      <c r="J8669" s="11"/>
      <c r="K8669" s="11"/>
      <c r="M8669" s="11"/>
      <c r="N8669" s="13"/>
      <c r="O8669" s="9"/>
      <c r="P8669" s="27"/>
      <c r="Q8669" s="29"/>
      <c r="R8669" s="29"/>
      <c r="S8669" s="27"/>
    </row>
    <row r="8670" spans="1:19" s="14" customFormat="1" x14ac:dyDescent="0.3">
      <c r="A8670" s="11"/>
      <c r="B8670" s="11"/>
      <c r="C8670" s="97"/>
      <c r="D8670" s="11"/>
      <c r="E8670" s="11"/>
      <c r="F8670" s="13"/>
      <c r="G8670" s="13"/>
      <c r="H8670" s="91"/>
      <c r="I8670" s="11"/>
      <c r="J8670" s="11"/>
      <c r="K8670" s="11"/>
      <c r="M8670" s="11"/>
      <c r="N8670" s="13"/>
      <c r="O8670" s="9"/>
      <c r="P8670" s="27"/>
      <c r="Q8670" s="29"/>
      <c r="R8670" s="29"/>
      <c r="S8670" s="27"/>
    </row>
    <row r="8671" spans="1:19" s="14" customFormat="1" x14ac:dyDescent="0.3">
      <c r="A8671" s="11"/>
      <c r="B8671" s="11"/>
      <c r="C8671" s="97"/>
      <c r="D8671" s="11"/>
      <c r="E8671" s="11"/>
      <c r="F8671" s="13"/>
      <c r="G8671" s="13"/>
      <c r="H8671" s="91"/>
      <c r="I8671" s="11"/>
      <c r="J8671" s="11"/>
      <c r="K8671" s="11"/>
      <c r="M8671" s="11"/>
      <c r="N8671" s="13"/>
      <c r="O8671" s="9"/>
      <c r="P8671" s="27"/>
      <c r="Q8671" s="29"/>
      <c r="R8671" s="29"/>
      <c r="S8671" s="27"/>
    </row>
    <row r="8672" spans="1:19" s="14" customFormat="1" x14ac:dyDescent="0.3">
      <c r="A8672" s="11"/>
      <c r="B8672" s="11"/>
      <c r="C8672" s="97"/>
      <c r="D8672" s="11"/>
      <c r="E8672" s="11"/>
      <c r="F8672" s="13"/>
      <c r="G8672" s="13"/>
      <c r="H8672" s="91"/>
      <c r="I8672" s="11"/>
      <c r="J8672" s="11"/>
      <c r="K8672" s="11"/>
      <c r="M8672" s="11"/>
      <c r="N8672" s="13"/>
      <c r="O8672" s="9"/>
      <c r="P8672" s="27"/>
      <c r="Q8672" s="29"/>
      <c r="R8672" s="29"/>
      <c r="S8672" s="27"/>
    </row>
    <row r="8673" spans="1:19" s="14" customFormat="1" x14ac:dyDescent="0.3">
      <c r="A8673" s="11"/>
      <c r="B8673" s="11"/>
      <c r="C8673" s="97"/>
      <c r="D8673" s="11"/>
      <c r="E8673" s="11"/>
      <c r="F8673" s="13"/>
      <c r="G8673" s="13"/>
      <c r="H8673" s="91"/>
      <c r="I8673" s="11"/>
      <c r="J8673" s="11"/>
      <c r="K8673" s="11"/>
      <c r="M8673" s="11"/>
      <c r="N8673" s="13"/>
      <c r="O8673" s="9"/>
      <c r="P8673" s="27"/>
      <c r="Q8673" s="29"/>
      <c r="R8673" s="29"/>
      <c r="S8673" s="27"/>
    </row>
    <row r="8674" spans="1:19" s="14" customFormat="1" x14ac:dyDescent="0.3">
      <c r="A8674" s="11"/>
      <c r="B8674" s="11"/>
      <c r="C8674" s="97"/>
      <c r="D8674" s="11"/>
      <c r="E8674" s="11"/>
      <c r="F8674" s="13"/>
      <c r="G8674" s="13"/>
      <c r="H8674" s="91"/>
      <c r="I8674" s="11"/>
      <c r="J8674" s="11"/>
      <c r="K8674" s="11"/>
      <c r="M8674" s="11"/>
      <c r="N8674" s="13"/>
      <c r="O8674" s="9"/>
      <c r="P8674" s="27"/>
      <c r="Q8674" s="29"/>
      <c r="R8674" s="29"/>
      <c r="S8674" s="27"/>
    </row>
    <row r="8675" spans="1:19" s="14" customFormat="1" x14ac:dyDescent="0.3">
      <c r="A8675" s="11"/>
      <c r="B8675" s="11"/>
      <c r="C8675" s="97"/>
      <c r="D8675" s="11"/>
      <c r="E8675" s="11"/>
      <c r="F8675" s="13"/>
      <c r="G8675" s="13"/>
      <c r="H8675" s="91"/>
      <c r="I8675" s="11"/>
      <c r="J8675" s="11"/>
      <c r="K8675" s="11"/>
      <c r="M8675" s="11"/>
      <c r="N8675" s="13"/>
      <c r="O8675" s="9"/>
      <c r="P8675" s="27"/>
      <c r="Q8675" s="29"/>
      <c r="R8675" s="29"/>
      <c r="S8675" s="27"/>
    </row>
    <row r="8676" spans="1:19" s="14" customFormat="1" x14ac:dyDescent="0.3">
      <c r="A8676" s="11"/>
      <c r="B8676" s="11"/>
      <c r="C8676" s="97"/>
      <c r="D8676" s="11"/>
      <c r="E8676" s="11"/>
      <c r="F8676" s="13"/>
      <c r="G8676" s="13"/>
      <c r="H8676" s="91"/>
      <c r="I8676" s="11"/>
      <c r="J8676" s="11"/>
      <c r="K8676" s="11"/>
      <c r="M8676" s="11"/>
      <c r="N8676" s="13"/>
      <c r="O8676" s="9"/>
      <c r="P8676" s="27"/>
      <c r="Q8676" s="29"/>
      <c r="R8676" s="29"/>
      <c r="S8676" s="27"/>
    </row>
    <row r="8677" spans="1:19" s="14" customFormat="1" x14ac:dyDescent="0.3">
      <c r="A8677" s="11"/>
      <c r="B8677" s="11"/>
      <c r="C8677" s="97"/>
      <c r="D8677" s="11"/>
      <c r="E8677" s="11"/>
      <c r="F8677" s="13"/>
      <c r="G8677" s="13"/>
      <c r="H8677" s="91"/>
      <c r="I8677" s="11"/>
      <c r="J8677" s="11"/>
      <c r="K8677" s="11"/>
      <c r="M8677" s="11"/>
      <c r="N8677" s="13"/>
      <c r="O8677" s="9"/>
      <c r="P8677" s="27"/>
      <c r="Q8677" s="29"/>
      <c r="R8677" s="29"/>
      <c r="S8677" s="27"/>
    </row>
    <row r="8678" spans="1:19" s="14" customFormat="1" x14ac:dyDescent="0.3">
      <c r="A8678" s="11"/>
      <c r="B8678" s="11"/>
      <c r="C8678" s="97"/>
      <c r="D8678" s="11"/>
      <c r="E8678" s="11"/>
      <c r="F8678" s="13"/>
      <c r="G8678" s="13"/>
      <c r="H8678" s="91"/>
      <c r="I8678" s="11"/>
      <c r="J8678" s="11"/>
      <c r="K8678" s="11"/>
      <c r="M8678" s="11"/>
      <c r="N8678" s="13"/>
      <c r="O8678" s="9"/>
      <c r="P8678" s="27"/>
      <c r="Q8678" s="29"/>
      <c r="R8678" s="29"/>
      <c r="S8678" s="27"/>
    </row>
    <row r="8679" spans="1:19" s="14" customFormat="1" x14ac:dyDescent="0.3">
      <c r="A8679" s="11"/>
      <c r="B8679" s="11"/>
      <c r="C8679" s="97"/>
      <c r="D8679" s="11"/>
      <c r="E8679" s="11"/>
      <c r="F8679" s="13"/>
      <c r="G8679" s="13"/>
      <c r="H8679" s="91"/>
      <c r="I8679" s="11"/>
      <c r="J8679" s="11"/>
      <c r="K8679" s="11"/>
      <c r="M8679" s="11"/>
      <c r="N8679" s="13"/>
      <c r="O8679" s="9"/>
      <c r="P8679" s="27"/>
      <c r="Q8679" s="29"/>
      <c r="R8679" s="29"/>
      <c r="S8679" s="27"/>
    </row>
    <row r="8680" spans="1:19" s="14" customFormat="1" x14ac:dyDescent="0.3">
      <c r="A8680" s="11"/>
      <c r="B8680" s="11"/>
      <c r="C8680" s="97"/>
      <c r="D8680" s="11"/>
      <c r="E8680" s="11"/>
      <c r="F8680" s="13"/>
      <c r="G8680" s="13"/>
      <c r="H8680" s="91"/>
      <c r="I8680" s="11"/>
      <c r="J8680" s="11"/>
      <c r="K8680" s="11"/>
      <c r="M8680" s="11"/>
      <c r="N8680" s="13"/>
      <c r="O8680" s="9"/>
      <c r="P8680" s="27"/>
      <c r="Q8680" s="29"/>
      <c r="R8680" s="29"/>
      <c r="S8680" s="27"/>
    </row>
    <row r="8681" spans="1:19" s="14" customFormat="1" x14ac:dyDescent="0.3">
      <c r="A8681" s="11"/>
      <c r="B8681" s="11"/>
      <c r="C8681" s="97"/>
      <c r="D8681" s="11"/>
      <c r="E8681" s="11"/>
      <c r="F8681" s="13"/>
      <c r="G8681" s="13"/>
      <c r="H8681" s="91"/>
      <c r="I8681" s="11"/>
      <c r="J8681" s="11"/>
      <c r="K8681" s="11"/>
      <c r="M8681" s="11"/>
      <c r="N8681" s="13"/>
      <c r="O8681" s="9"/>
      <c r="P8681" s="27"/>
      <c r="Q8681" s="29"/>
      <c r="R8681" s="29"/>
      <c r="S8681" s="27"/>
    </row>
    <row r="8682" spans="1:19" s="14" customFormat="1" x14ac:dyDescent="0.3">
      <c r="A8682" s="11"/>
      <c r="B8682" s="11"/>
      <c r="C8682" s="97"/>
      <c r="D8682" s="11"/>
      <c r="E8682" s="11"/>
      <c r="F8682" s="13"/>
      <c r="G8682" s="13"/>
      <c r="H8682" s="91"/>
      <c r="I8682" s="11"/>
      <c r="J8682" s="11"/>
      <c r="K8682" s="11"/>
      <c r="M8682" s="11"/>
      <c r="N8682" s="13"/>
      <c r="O8682" s="9"/>
      <c r="P8682" s="27"/>
      <c r="Q8682" s="29"/>
      <c r="R8682" s="29"/>
      <c r="S8682" s="27"/>
    </row>
    <row r="8683" spans="1:19" s="14" customFormat="1" x14ac:dyDescent="0.3">
      <c r="A8683" s="11"/>
      <c r="B8683" s="11"/>
      <c r="C8683" s="97"/>
      <c r="D8683" s="11"/>
      <c r="E8683" s="11"/>
      <c r="F8683" s="13"/>
      <c r="G8683" s="13"/>
      <c r="H8683" s="91"/>
      <c r="I8683" s="11"/>
      <c r="J8683" s="11"/>
      <c r="K8683" s="11"/>
      <c r="M8683" s="11"/>
      <c r="N8683" s="13"/>
      <c r="O8683" s="9"/>
      <c r="P8683" s="27"/>
      <c r="Q8683" s="29"/>
      <c r="R8683" s="29"/>
      <c r="S8683" s="27"/>
    </row>
    <row r="8684" spans="1:19" s="14" customFormat="1" x14ac:dyDescent="0.3">
      <c r="A8684" s="11"/>
      <c r="B8684" s="11"/>
      <c r="C8684" s="97"/>
      <c r="D8684" s="11"/>
      <c r="E8684" s="11"/>
      <c r="F8684" s="13"/>
      <c r="G8684" s="13"/>
      <c r="H8684" s="91"/>
      <c r="I8684" s="11"/>
      <c r="J8684" s="11"/>
      <c r="K8684" s="11"/>
      <c r="M8684" s="11"/>
      <c r="N8684" s="13"/>
      <c r="O8684" s="9"/>
      <c r="P8684" s="27"/>
      <c r="Q8684" s="29"/>
      <c r="R8684" s="29"/>
      <c r="S8684" s="27"/>
    </row>
    <row r="8685" spans="1:19" s="14" customFormat="1" x14ac:dyDescent="0.3">
      <c r="A8685" s="11"/>
      <c r="B8685" s="11"/>
      <c r="C8685" s="97"/>
      <c r="D8685" s="11"/>
      <c r="E8685" s="11"/>
      <c r="F8685" s="13"/>
      <c r="G8685" s="13"/>
      <c r="H8685" s="91"/>
      <c r="I8685" s="11"/>
      <c r="J8685" s="11"/>
      <c r="K8685" s="11"/>
      <c r="M8685" s="11"/>
      <c r="N8685" s="13"/>
      <c r="O8685" s="9"/>
      <c r="P8685" s="27"/>
      <c r="Q8685" s="29"/>
      <c r="R8685" s="29"/>
      <c r="S8685" s="27"/>
    </row>
    <row r="8686" spans="1:19" s="14" customFormat="1" x14ac:dyDescent="0.3">
      <c r="A8686" s="11"/>
      <c r="B8686" s="11"/>
      <c r="C8686" s="97"/>
      <c r="D8686" s="11"/>
      <c r="E8686" s="11"/>
      <c r="F8686" s="13"/>
      <c r="G8686" s="13"/>
      <c r="H8686" s="91"/>
      <c r="I8686" s="11"/>
      <c r="J8686" s="11"/>
      <c r="K8686" s="11"/>
      <c r="M8686" s="11"/>
      <c r="N8686" s="13"/>
      <c r="O8686" s="9"/>
      <c r="P8686" s="27"/>
      <c r="Q8686" s="29"/>
      <c r="R8686" s="29"/>
      <c r="S8686" s="27"/>
    </row>
    <row r="8687" spans="1:19" s="14" customFormat="1" x14ac:dyDescent="0.3">
      <c r="A8687" s="11"/>
      <c r="B8687" s="11"/>
      <c r="C8687" s="97"/>
      <c r="D8687" s="11"/>
      <c r="E8687" s="11"/>
      <c r="F8687" s="13"/>
      <c r="G8687" s="13"/>
      <c r="H8687" s="91"/>
      <c r="I8687" s="11"/>
      <c r="J8687" s="11"/>
      <c r="K8687" s="11"/>
      <c r="M8687" s="11"/>
      <c r="N8687" s="13"/>
      <c r="O8687" s="9"/>
      <c r="P8687" s="27"/>
      <c r="Q8687" s="29"/>
      <c r="R8687" s="29"/>
      <c r="S8687" s="27"/>
    </row>
    <row r="8688" spans="1:19" s="14" customFormat="1" x14ac:dyDescent="0.3">
      <c r="A8688" s="11"/>
      <c r="B8688" s="11"/>
      <c r="C8688" s="97"/>
      <c r="D8688" s="11"/>
      <c r="E8688" s="11"/>
      <c r="F8688" s="13"/>
      <c r="G8688" s="13"/>
      <c r="H8688" s="91"/>
      <c r="I8688" s="11"/>
      <c r="J8688" s="11"/>
      <c r="K8688" s="11"/>
      <c r="M8688" s="11"/>
      <c r="N8688" s="13"/>
      <c r="O8688" s="9"/>
      <c r="P8688" s="27"/>
      <c r="Q8688" s="29"/>
      <c r="R8688" s="29"/>
      <c r="S8688" s="27"/>
    </row>
    <row r="8689" spans="1:19" s="14" customFormat="1" x14ac:dyDescent="0.3">
      <c r="A8689" s="11"/>
      <c r="B8689" s="11"/>
      <c r="C8689" s="97"/>
      <c r="D8689" s="11"/>
      <c r="E8689" s="11"/>
      <c r="F8689" s="13"/>
      <c r="G8689" s="13"/>
      <c r="H8689" s="91"/>
      <c r="I8689" s="11"/>
      <c r="J8689" s="11"/>
      <c r="K8689" s="11"/>
      <c r="M8689" s="11"/>
      <c r="N8689" s="13"/>
      <c r="O8689" s="9"/>
      <c r="P8689" s="27"/>
      <c r="Q8689" s="29"/>
      <c r="R8689" s="29"/>
      <c r="S8689" s="27"/>
    </row>
    <row r="8690" spans="1:19" s="14" customFormat="1" x14ac:dyDescent="0.3">
      <c r="A8690" s="11"/>
      <c r="B8690" s="11"/>
      <c r="C8690" s="97"/>
      <c r="D8690" s="11"/>
      <c r="E8690" s="11"/>
      <c r="F8690" s="13"/>
      <c r="G8690" s="13"/>
      <c r="H8690" s="91"/>
      <c r="I8690" s="11"/>
      <c r="J8690" s="11"/>
      <c r="K8690" s="11"/>
      <c r="M8690" s="11"/>
      <c r="N8690" s="13"/>
      <c r="O8690" s="9"/>
      <c r="P8690" s="27"/>
      <c r="Q8690" s="29"/>
      <c r="R8690" s="29"/>
      <c r="S8690" s="27"/>
    </row>
    <row r="8691" spans="1:19" s="14" customFormat="1" x14ac:dyDescent="0.3">
      <c r="A8691" s="11"/>
      <c r="B8691" s="11"/>
      <c r="C8691" s="97"/>
      <c r="D8691" s="11"/>
      <c r="E8691" s="11"/>
      <c r="F8691" s="13"/>
      <c r="G8691" s="13"/>
      <c r="H8691" s="91"/>
      <c r="I8691" s="11"/>
      <c r="J8691" s="11"/>
      <c r="K8691" s="11"/>
      <c r="M8691" s="11"/>
      <c r="N8691" s="13"/>
      <c r="O8691" s="9"/>
      <c r="P8691" s="27"/>
      <c r="Q8691" s="29"/>
      <c r="R8691" s="29"/>
      <c r="S8691" s="27"/>
    </row>
    <row r="8692" spans="1:19" s="14" customFormat="1" x14ac:dyDescent="0.3">
      <c r="A8692" s="11"/>
      <c r="B8692" s="11"/>
      <c r="C8692" s="97"/>
      <c r="D8692" s="11"/>
      <c r="E8692" s="11"/>
      <c r="F8692" s="13"/>
      <c r="G8692" s="13"/>
      <c r="H8692" s="91"/>
      <c r="I8692" s="11"/>
      <c r="J8692" s="11"/>
      <c r="K8692" s="11"/>
      <c r="M8692" s="11"/>
      <c r="N8692" s="13"/>
      <c r="O8692" s="9"/>
      <c r="P8692" s="27"/>
      <c r="Q8692" s="29"/>
      <c r="R8692" s="29"/>
      <c r="S8692" s="27"/>
    </row>
    <row r="8693" spans="1:19" s="14" customFormat="1" x14ac:dyDescent="0.3">
      <c r="A8693" s="11"/>
      <c r="B8693" s="11"/>
      <c r="C8693" s="97"/>
      <c r="D8693" s="11"/>
      <c r="E8693" s="11"/>
      <c r="F8693" s="13"/>
      <c r="G8693" s="13"/>
      <c r="H8693" s="91"/>
      <c r="I8693" s="11"/>
      <c r="J8693" s="11"/>
      <c r="K8693" s="11"/>
      <c r="M8693" s="11"/>
      <c r="N8693" s="13"/>
      <c r="O8693" s="9"/>
      <c r="P8693" s="27"/>
      <c r="Q8693" s="29"/>
      <c r="R8693" s="29"/>
      <c r="S8693" s="27"/>
    </row>
    <row r="8694" spans="1:19" s="14" customFormat="1" x14ac:dyDescent="0.3">
      <c r="A8694" s="11"/>
      <c r="B8694" s="11"/>
      <c r="C8694" s="97"/>
      <c r="D8694" s="11"/>
      <c r="E8694" s="11"/>
      <c r="F8694" s="13"/>
      <c r="G8694" s="13"/>
      <c r="H8694" s="91"/>
      <c r="I8694" s="11"/>
      <c r="J8694" s="11"/>
      <c r="K8694" s="11"/>
      <c r="M8694" s="11"/>
      <c r="N8694" s="13"/>
      <c r="O8694" s="9"/>
      <c r="P8694" s="27"/>
      <c r="Q8694" s="29"/>
      <c r="R8694" s="29"/>
      <c r="S8694" s="27"/>
    </row>
    <row r="8695" spans="1:19" s="14" customFormat="1" x14ac:dyDescent="0.3">
      <c r="A8695" s="11"/>
      <c r="B8695" s="11"/>
      <c r="C8695" s="97"/>
      <c r="D8695" s="11"/>
      <c r="E8695" s="11"/>
      <c r="F8695" s="13"/>
      <c r="G8695" s="13"/>
      <c r="H8695" s="91"/>
      <c r="I8695" s="11"/>
      <c r="J8695" s="11"/>
      <c r="K8695" s="11"/>
      <c r="M8695" s="11"/>
      <c r="N8695" s="13"/>
      <c r="O8695" s="9"/>
      <c r="P8695" s="27"/>
      <c r="Q8695" s="29"/>
      <c r="R8695" s="29"/>
      <c r="S8695" s="27"/>
    </row>
    <row r="8696" spans="1:19" s="14" customFormat="1" x14ac:dyDescent="0.3">
      <c r="A8696" s="11"/>
      <c r="B8696" s="11"/>
      <c r="C8696" s="97"/>
      <c r="D8696" s="11"/>
      <c r="E8696" s="11"/>
      <c r="F8696" s="13"/>
      <c r="G8696" s="13"/>
      <c r="H8696" s="91"/>
      <c r="I8696" s="11"/>
      <c r="J8696" s="11"/>
      <c r="K8696" s="11"/>
      <c r="M8696" s="11"/>
      <c r="N8696" s="13"/>
      <c r="O8696" s="9"/>
      <c r="P8696" s="27"/>
      <c r="Q8696" s="29"/>
      <c r="R8696" s="29"/>
      <c r="S8696" s="27"/>
    </row>
    <row r="8697" spans="1:19" s="14" customFormat="1" x14ac:dyDescent="0.3">
      <c r="A8697" s="11"/>
      <c r="B8697" s="11"/>
      <c r="C8697" s="97"/>
      <c r="D8697" s="11"/>
      <c r="E8697" s="11"/>
      <c r="F8697" s="13"/>
      <c r="G8697" s="13"/>
      <c r="H8697" s="91"/>
      <c r="I8697" s="11"/>
      <c r="J8697" s="11"/>
      <c r="K8697" s="11"/>
      <c r="M8697" s="11"/>
      <c r="N8697" s="13"/>
      <c r="O8697" s="9"/>
      <c r="P8697" s="27"/>
      <c r="Q8697" s="29"/>
      <c r="R8697" s="29"/>
      <c r="S8697" s="27"/>
    </row>
    <row r="8698" spans="1:19" s="14" customFormat="1" x14ac:dyDescent="0.3">
      <c r="A8698" s="11"/>
      <c r="B8698" s="11"/>
      <c r="C8698" s="97"/>
      <c r="D8698" s="11"/>
      <c r="E8698" s="11"/>
      <c r="F8698" s="13"/>
      <c r="G8698" s="13"/>
      <c r="H8698" s="91"/>
      <c r="I8698" s="11"/>
      <c r="J8698" s="11"/>
      <c r="K8698" s="11"/>
      <c r="M8698" s="11"/>
      <c r="N8698" s="13"/>
      <c r="O8698" s="9"/>
      <c r="P8698" s="27"/>
      <c r="Q8698" s="29"/>
      <c r="R8698" s="29"/>
      <c r="S8698" s="27"/>
    </row>
    <row r="8699" spans="1:19" s="14" customFormat="1" x14ac:dyDescent="0.3">
      <c r="A8699" s="11"/>
      <c r="B8699" s="11"/>
      <c r="C8699" s="97"/>
      <c r="D8699" s="11"/>
      <c r="E8699" s="11"/>
      <c r="F8699" s="13"/>
      <c r="G8699" s="13"/>
      <c r="H8699" s="91"/>
      <c r="I8699" s="11"/>
      <c r="J8699" s="11"/>
      <c r="K8699" s="11"/>
      <c r="M8699" s="11"/>
      <c r="N8699" s="13"/>
      <c r="O8699" s="9"/>
      <c r="P8699" s="27"/>
      <c r="Q8699" s="29"/>
      <c r="R8699" s="29"/>
      <c r="S8699" s="27"/>
    </row>
    <row r="8700" spans="1:19" s="14" customFormat="1" x14ac:dyDescent="0.3">
      <c r="A8700" s="11"/>
      <c r="B8700" s="11"/>
      <c r="C8700" s="97"/>
      <c r="D8700" s="11"/>
      <c r="E8700" s="11"/>
      <c r="F8700" s="13"/>
      <c r="G8700" s="13"/>
      <c r="H8700" s="91"/>
      <c r="I8700" s="11"/>
      <c r="J8700" s="11"/>
      <c r="K8700" s="11"/>
      <c r="M8700" s="11"/>
      <c r="N8700" s="13"/>
      <c r="O8700" s="9"/>
      <c r="P8700" s="27"/>
      <c r="Q8700" s="29"/>
      <c r="R8700" s="29"/>
      <c r="S8700" s="27"/>
    </row>
    <row r="8701" spans="1:19" s="14" customFormat="1" x14ac:dyDescent="0.3">
      <c r="A8701" s="11"/>
      <c r="B8701" s="11"/>
      <c r="C8701" s="97"/>
      <c r="D8701" s="11"/>
      <c r="E8701" s="11"/>
      <c r="F8701" s="13"/>
      <c r="G8701" s="13"/>
      <c r="H8701" s="91"/>
      <c r="I8701" s="11"/>
      <c r="J8701" s="11"/>
      <c r="K8701" s="11"/>
      <c r="M8701" s="11"/>
      <c r="N8701" s="13"/>
      <c r="O8701" s="9"/>
      <c r="P8701" s="27"/>
      <c r="Q8701" s="29"/>
      <c r="R8701" s="29"/>
      <c r="S8701" s="27"/>
    </row>
    <row r="8702" spans="1:19" s="14" customFormat="1" x14ac:dyDescent="0.3">
      <c r="A8702" s="11"/>
      <c r="B8702" s="11"/>
      <c r="C8702" s="97"/>
      <c r="D8702" s="11"/>
      <c r="E8702" s="11"/>
      <c r="F8702" s="13"/>
      <c r="G8702" s="13"/>
      <c r="H8702" s="91"/>
      <c r="I8702" s="11"/>
      <c r="J8702" s="11"/>
      <c r="K8702" s="11"/>
      <c r="M8702" s="11"/>
      <c r="N8702" s="13"/>
      <c r="O8702" s="9"/>
      <c r="P8702" s="27"/>
      <c r="Q8702" s="29"/>
      <c r="R8702" s="29"/>
      <c r="S8702" s="27"/>
    </row>
    <row r="8703" spans="1:19" s="14" customFormat="1" x14ac:dyDescent="0.3">
      <c r="A8703" s="11"/>
      <c r="B8703" s="11"/>
      <c r="C8703" s="97"/>
      <c r="D8703" s="11"/>
      <c r="E8703" s="11"/>
      <c r="F8703" s="13"/>
      <c r="G8703" s="13"/>
      <c r="H8703" s="91"/>
      <c r="I8703" s="11"/>
      <c r="J8703" s="11"/>
      <c r="K8703" s="11"/>
      <c r="M8703" s="11"/>
      <c r="N8703" s="13"/>
      <c r="O8703" s="9"/>
      <c r="P8703" s="27"/>
      <c r="Q8703" s="29"/>
      <c r="R8703" s="29"/>
      <c r="S8703" s="27"/>
    </row>
    <row r="8704" spans="1:19" s="14" customFormat="1" x14ac:dyDescent="0.3">
      <c r="A8704" s="11"/>
      <c r="B8704" s="11"/>
      <c r="C8704" s="97"/>
      <c r="D8704" s="11"/>
      <c r="E8704" s="11"/>
      <c r="F8704" s="13"/>
      <c r="G8704" s="13"/>
      <c r="H8704" s="91"/>
      <c r="I8704" s="11"/>
      <c r="J8704" s="11"/>
      <c r="K8704" s="11"/>
      <c r="M8704" s="11"/>
      <c r="N8704" s="13"/>
      <c r="O8704" s="9"/>
      <c r="P8704" s="27"/>
      <c r="Q8704" s="29"/>
      <c r="R8704" s="29"/>
      <c r="S8704" s="27"/>
    </row>
    <row r="8705" spans="1:19" s="14" customFormat="1" x14ac:dyDescent="0.3">
      <c r="A8705" s="11"/>
      <c r="B8705" s="11"/>
      <c r="C8705" s="97"/>
      <c r="D8705" s="11"/>
      <c r="E8705" s="11"/>
      <c r="F8705" s="13"/>
      <c r="G8705" s="13"/>
      <c r="H8705" s="91"/>
      <c r="I8705" s="11"/>
      <c r="J8705" s="11"/>
      <c r="K8705" s="11"/>
      <c r="M8705" s="11"/>
      <c r="N8705" s="13"/>
      <c r="O8705" s="9"/>
      <c r="P8705" s="27"/>
      <c r="Q8705" s="29"/>
      <c r="R8705" s="29"/>
      <c r="S8705" s="27"/>
    </row>
    <row r="8706" spans="1:19" s="14" customFormat="1" x14ac:dyDescent="0.3">
      <c r="A8706" s="11"/>
      <c r="B8706" s="11"/>
      <c r="C8706" s="97"/>
      <c r="D8706" s="11"/>
      <c r="E8706" s="11"/>
      <c r="F8706" s="13"/>
      <c r="G8706" s="13"/>
      <c r="H8706" s="91"/>
      <c r="I8706" s="11"/>
      <c r="J8706" s="11"/>
      <c r="K8706" s="11"/>
      <c r="M8706" s="11"/>
      <c r="N8706" s="13"/>
      <c r="O8706" s="9"/>
      <c r="P8706" s="27"/>
      <c r="Q8706" s="29"/>
      <c r="R8706" s="29"/>
      <c r="S8706" s="27"/>
    </row>
    <row r="8707" spans="1:19" s="14" customFormat="1" x14ac:dyDescent="0.3">
      <c r="A8707" s="11"/>
      <c r="B8707" s="11"/>
      <c r="C8707" s="97"/>
      <c r="D8707" s="11"/>
      <c r="E8707" s="11"/>
      <c r="F8707" s="13"/>
      <c r="G8707" s="13"/>
      <c r="H8707" s="91"/>
      <c r="I8707" s="11"/>
      <c r="J8707" s="11"/>
      <c r="K8707" s="11"/>
      <c r="M8707" s="11"/>
      <c r="N8707" s="13"/>
      <c r="O8707" s="9"/>
      <c r="P8707" s="27"/>
      <c r="Q8707" s="29"/>
      <c r="R8707" s="29"/>
      <c r="S8707" s="27"/>
    </row>
    <row r="8708" spans="1:19" s="14" customFormat="1" x14ac:dyDescent="0.3">
      <c r="A8708" s="11"/>
      <c r="B8708" s="11"/>
      <c r="C8708" s="97"/>
      <c r="D8708" s="11"/>
      <c r="E8708" s="11"/>
      <c r="F8708" s="13"/>
      <c r="G8708" s="13"/>
      <c r="H8708" s="91"/>
      <c r="I8708" s="11"/>
      <c r="J8708" s="11"/>
      <c r="K8708" s="11"/>
      <c r="M8708" s="11"/>
      <c r="N8708" s="13"/>
      <c r="O8708" s="9"/>
      <c r="P8708" s="27"/>
      <c r="Q8708" s="29"/>
      <c r="R8708" s="29"/>
      <c r="S8708" s="27"/>
    </row>
    <row r="8709" spans="1:19" s="14" customFormat="1" x14ac:dyDescent="0.3">
      <c r="A8709" s="11"/>
      <c r="B8709" s="11"/>
      <c r="C8709" s="97"/>
      <c r="D8709" s="11"/>
      <c r="E8709" s="11"/>
      <c r="F8709" s="13"/>
      <c r="G8709" s="13"/>
      <c r="H8709" s="91"/>
      <c r="I8709" s="11"/>
      <c r="J8709" s="11"/>
      <c r="K8709" s="11"/>
      <c r="M8709" s="11"/>
      <c r="N8709" s="13"/>
      <c r="O8709" s="9"/>
      <c r="P8709" s="27"/>
      <c r="Q8709" s="29"/>
      <c r="R8709" s="29"/>
      <c r="S8709" s="27"/>
    </row>
    <row r="8710" spans="1:19" s="14" customFormat="1" x14ac:dyDescent="0.3">
      <c r="A8710" s="11"/>
      <c r="B8710" s="11"/>
      <c r="C8710" s="97"/>
      <c r="D8710" s="11"/>
      <c r="E8710" s="11"/>
      <c r="F8710" s="13"/>
      <c r="G8710" s="13"/>
      <c r="H8710" s="91"/>
      <c r="I8710" s="11"/>
      <c r="J8710" s="11"/>
      <c r="K8710" s="11"/>
      <c r="M8710" s="11"/>
      <c r="N8710" s="13"/>
      <c r="O8710" s="9"/>
      <c r="P8710" s="27"/>
      <c r="Q8710" s="29"/>
      <c r="R8710" s="29"/>
      <c r="S8710" s="27"/>
    </row>
    <row r="8711" spans="1:19" s="14" customFormat="1" x14ac:dyDescent="0.3">
      <c r="A8711" s="11"/>
      <c r="B8711" s="11"/>
      <c r="C8711" s="97"/>
      <c r="D8711" s="11"/>
      <c r="E8711" s="11"/>
      <c r="F8711" s="13"/>
      <c r="G8711" s="13"/>
      <c r="H8711" s="91"/>
      <c r="I8711" s="11"/>
      <c r="J8711" s="11"/>
      <c r="K8711" s="11"/>
      <c r="M8711" s="11"/>
      <c r="N8711" s="13"/>
      <c r="O8711" s="9"/>
      <c r="P8711" s="27"/>
      <c r="Q8711" s="29"/>
      <c r="R8711" s="29"/>
      <c r="S8711" s="27"/>
    </row>
    <row r="8712" spans="1:19" s="14" customFormat="1" x14ac:dyDescent="0.3">
      <c r="A8712" s="11"/>
      <c r="B8712" s="11"/>
      <c r="C8712" s="97"/>
      <c r="D8712" s="11"/>
      <c r="E8712" s="11"/>
      <c r="F8712" s="13"/>
      <c r="G8712" s="13"/>
      <c r="H8712" s="91"/>
      <c r="I8712" s="11"/>
      <c r="J8712" s="11"/>
      <c r="K8712" s="11"/>
      <c r="M8712" s="11"/>
      <c r="N8712" s="13"/>
      <c r="O8712" s="9"/>
      <c r="P8712" s="27"/>
      <c r="Q8712" s="29"/>
      <c r="R8712" s="29"/>
      <c r="S8712" s="27"/>
    </row>
    <row r="8713" spans="1:19" s="14" customFormat="1" x14ac:dyDescent="0.3">
      <c r="A8713" s="11"/>
      <c r="B8713" s="11"/>
      <c r="C8713" s="97"/>
      <c r="D8713" s="11"/>
      <c r="E8713" s="11"/>
      <c r="F8713" s="13"/>
      <c r="G8713" s="13"/>
      <c r="H8713" s="91"/>
      <c r="I8713" s="11"/>
      <c r="J8713" s="11"/>
      <c r="K8713" s="11"/>
      <c r="M8713" s="11"/>
      <c r="N8713" s="13"/>
      <c r="O8713" s="9"/>
      <c r="P8713" s="27"/>
      <c r="Q8713" s="29"/>
      <c r="R8713" s="29"/>
      <c r="S8713" s="27"/>
    </row>
    <row r="8714" spans="1:19" s="14" customFormat="1" x14ac:dyDescent="0.3">
      <c r="A8714" s="11"/>
      <c r="B8714" s="11"/>
      <c r="C8714" s="97"/>
      <c r="D8714" s="11"/>
      <c r="E8714" s="11"/>
      <c r="F8714" s="13"/>
      <c r="G8714" s="13"/>
      <c r="H8714" s="91"/>
      <c r="I8714" s="11"/>
      <c r="J8714" s="11"/>
      <c r="K8714" s="11"/>
      <c r="M8714" s="11"/>
      <c r="N8714" s="13"/>
      <c r="O8714" s="9"/>
      <c r="P8714" s="27"/>
      <c r="Q8714" s="29"/>
      <c r="R8714" s="29"/>
      <c r="S8714" s="27"/>
    </row>
    <row r="8715" spans="1:19" s="14" customFormat="1" x14ac:dyDescent="0.3">
      <c r="A8715" s="11"/>
      <c r="B8715" s="11"/>
      <c r="C8715" s="97"/>
      <c r="D8715" s="11"/>
      <c r="E8715" s="11"/>
      <c r="F8715" s="13"/>
      <c r="G8715" s="13"/>
      <c r="H8715" s="91"/>
      <c r="I8715" s="11"/>
      <c r="J8715" s="11"/>
      <c r="K8715" s="11"/>
      <c r="M8715" s="11"/>
      <c r="N8715" s="13"/>
      <c r="O8715" s="9"/>
      <c r="P8715" s="27"/>
      <c r="Q8715" s="29"/>
      <c r="R8715" s="29"/>
      <c r="S8715" s="27"/>
    </row>
    <row r="8716" spans="1:19" s="14" customFormat="1" x14ac:dyDescent="0.3">
      <c r="A8716" s="11"/>
      <c r="B8716" s="11"/>
      <c r="C8716" s="97"/>
      <c r="D8716" s="11"/>
      <c r="E8716" s="11"/>
      <c r="F8716" s="13"/>
      <c r="G8716" s="13"/>
      <c r="H8716" s="91"/>
      <c r="I8716" s="11"/>
      <c r="J8716" s="11"/>
      <c r="K8716" s="11"/>
      <c r="M8716" s="11"/>
      <c r="N8716" s="13"/>
      <c r="O8716" s="9"/>
      <c r="P8716" s="27"/>
      <c r="Q8716" s="29"/>
      <c r="R8716" s="29"/>
      <c r="S8716" s="27"/>
    </row>
    <row r="8717" spans="1:19" s="14" customFormat="1" x14ac:dyDescent="0.3">
      <c r="A8717" s="11"/>
      <c r="B8717" s="11"/>
      <c r="C8717" s="97"/>
      <c r="D8717" s="11"/>
      <c r="E8717" s="11"/>
      <c r="F8717" s="13"/>
      <c r="G8717" s="13"/>
      <c r="H8717" s="91"/>
      <c r="I8717" s="11"/>
      <c r="J8717" s="11"/>
      <c r="K8717" s="11"/>
      <c r="M8717" s="11"/>
      <c r="N8717" s="13"/>
      <c r="O8717" s="9"/>
      <c r="P8717" s="27"/>
      <c r="Q8717" s="29"/>
      <c r="R8717" s="29"/>
      <c r="S8717" s="27"/>
    </row>
    <row r="8718" spans="1:19" s="14" customFormat="1" x14ac:dyDescent="0.3">
      <c r="A8718" s="11"/>
      <c r="B8718" s="11"/>
      <c r="C8718" s="97"/>
      <c r="D8718" s="11"/>
      <c r="E8718" s="11"/>
      <c r="F8718" s="13"/>
      <c r="G8718" s="13"/>
      <c r="H8718" s="91"/>
      <c r="I8718" s="11"/>
      <c r="J8718" s="11"/>
      <c r="K8718" s="11"/>
      <c r="M8718" s="11"/>
      <c r="N8718" s="13"/>
      <c r="O8718" s="9"/>
      <c r="P8718" s="27"/>
      <c r="Q8718" s="29"/>
      <c r="R8718" s="29"/>
      <c r="S8718" s="27"/>
    </row>
    <row r="8719" spans="1:19" s="14" customFormat="1" x14ac:dyDescent="0.3">
      <c r="A8719" s="11"/>
      <c r="B8719" s="11"/>
      <c r="C8719" s="97"/>
      <c r="D8719" s="11"/>
      <c r="E8719" s="11"/>
      <c r="F8719" s="13"/>
      <c r="G8719" s="13"/>
      <c r="H8719" s="91"/>
      <c r="I8719" s="11"/>
      <c r="J8719" s="11"/>
      <c r="K8719" s="11"/>
      <c r="M8719" s="11"/>
      <c r="N8719" s="13"/>
      <c r="O8719" s="9"/>
      <c r="P8719" s="27"/>
      <c r="Q8719" s="29"/>
      <c r="R8719" s="29"/>
      <c r="S8719" s="27"/>
    </row>
    <row r="8720" spans="1:19" s="14" customFormat="1" x14ac:dyDescent="0.3">
      <c r="A8720" s="11"/>
      <c r="B8720" s="11"/>
      <c r="C8720" s="97"/>
      <c r="D8720" s="11"/>
      <c r="E8720" s="11"/>
      <c r="F8720" s="13"/>
      <c r="G8720" s="13"/>
      <c r="H8720" s="91"/>
      <c r="I8720" s="11"/>
      <c r="J8720" s="11"/>
      <c r="K8720" s="11"/>
      <c r="M8720" s="11"/>
      <c r="N8720" s="13"/>
      <c r="O8720" s="9"/>
      <c r="P8720" s="27"/>
      <c r="Q8720" s="29"/>
      <c r="R8720" s="29"/>
      <c r="S8720" s="27"/>
    </row>
    <row r="8721" spans="1:19" s="14" customFormat="1" x14ac:dyDescent="0.3">
      <c r="A8721" s="11"/>
      <c r="B8721" s="11"/>
      <c r="C8721" s="97"/>
      <c r="D8721" s="11"/>
      <c r="E8721" s="11"/>
      <c r="F8721" s="13"/>
      <c r="G8721" s="13"/>
      <c r="H8721" s="91"/>
      <c r="I8721" s="11"/>
      <c r="J8721" s="11"/>
      <c r="K8721" s="11"/>
      <c r="M8721" s="11"/>
      <c r="N8721" s="13"/>
      <c r="O8721" s="9"/>
      <c r="P8721" s="27"/>
      <c r="Q8721" s="29"/>
      <c r="R8721" s="29"/>
      <c r="S8721" s="27"/>
    </row>
    <row r="8722" spans="1:19" s="14" customFormat="1" x14ac:dyDescent="0.3">
      <c r="A8722" s="11"/>
      <c r="B8722" s="11"/>
      <c r="C8722" s="97"/>
      <c r="D8722" s="11"/>
      <c r="E8722" s="11"/>
      <c r="F8722" s="13"/>
      <c r="G8722" s="13"/>
      <c r="H8722" s="91"/>
      <c r="I8722" s="11"/>
      <c r="J8722" s="11"/>
      <c r="K8722" s="11"/>
      <c r="M8722" s="11"/>
      <c r="N8722" s="13"/>
      <c r="O8722" s="9"/>
      <c r="P8722" s="27"/>
      <c r="Q8722" s="29"/>
      <c r="R8722" s="29"/>
      <c r="S8722" s="27"/>
    </row>
    <row r="8723" spans="1:19" s="14" customFormat="1" x14ac:dyDescent="0.3">
      <c r="A8723" s="11"/>
      <c r="B8723" s="11"/>
      <c r="C8723" s="97"/>
      <c r="D8723" s="11"/>
      <c r="E8723" s="11"/>
      <c r="F8723" s="13"/>
      <c r="G8723" s="13"/>
      <c r="H8723" s="91"/>
      <c r="I8723" s="11"/>
      <c r="J8723" s="11"/>
      <c r="K8723" s="11"/>
      <c r="M8723" s="11"/>
      <c r="N8723" s="13"/>
      <c r="O8723" s="9"/>
      <c r="P8723" s="27"/>
      <c r="Q8723" s="29"/>
      <c r="R8723" s="29"/>
      <c r="S8723" s="27"/>
    </row>
    <row r="8724" spans="1:19" s="14" customFormat="1" x14ac:dyDescent="0.3">
      <c r="A8724" s="11"/>
      <c r="B8724" s="11"/>
      <c r="C8724" s="97"/>
      <c r="D8724" s="11"/>
      <c r="E8724" s="11"/>
      <c r="F8724" s="13"/>
      <c r="G8724" s="13"/>
      <c r="H8724" s="91"/>
      <c r="I8724" s="11"/>
      <c r="J8724" s="11"/>
      <c r="K8724" s="11"/>
      <c r="M8724" s="11"/>
      <c r="N8724" s="13"/>
      <c r="O8724" s="9"/>
      <c r="P8724" s="27"/>
      <c r="Q8724" s="29"/>
      <c r="R8724" s="29"/>
      <c r="S8724" s="27"/>
    </row>
    <row r="8725" spans="1:19" s="14" customFormat="1" x14ac:dyDescent="0.3">
      <c r="A8725" s="11"/>
      <c r="B8725" s="11"/>
      <c r="C8725" s="97"/>
      <c r="D8725" s="11"/>
      <c r="E8725" s="11"/>
      <c r="F8725" s="13"/>
      <c r="G8725" s="13"/>
      <c r="H8725" s="91"/>
      <c r="I8725" s="11"/>
      <c r="J8725" s="11"/>
      <c r="K8725" s="11"/>
      <c r="M8725" s="11"/>
      <c r="N8725" s="13"/>
      <c r="O8725" s="9"/>
      <c r="P8725" s="27"/>
      <c r="Q8725" s="29"/>
      <c r="R8725" s="29"/>
      <c r="S8725" s="27"/>
    </row>
    <row r="8726" spans="1:19" s="14" customFormat="1" x14ac:dyDescent="0.3">
      <c r="A8726" s="11"/>
      <c r="B8726" s="11"/>
      <c r="C8726" s="97"/>
      <c r="D8726" s="11"/>
      <c r="E8726" s="11"/>
      <c r="F8726" s="13"/>
      <c r="G8726" s="13"/>
      <c r="H8726" s="91"/>
      <c r="I8726" s="11"/>
      <c r="J8726" s="11"/>
      <c r="K8726" s="11"/>
      <c r="M8726" s="11"/>
      <c r="N8726" s="13"/>
      <c r="O8726" s="9"/>
      <c r="P8726" s="27"/>
      <c r="Q8726" s="29"/>
      <c r="R8726" s="29"/>
      <c r="S8726" s="27"/>
    </row>
    <row r="8727" spans="1:19" s="14" customFormat="1" x14ac:dyDescent="0.3">
      <c r="A8727" s="11"/>
      <c r="B8727" s="11"/>
      <c r="C8727" s="97"/>
      <c r="D8727" s="11"/>
      <c r="E8727" s="11"/>
      <c r="F8727" s="13"/>
      <c r="G8727" s="13"/>
      <c r="H8727" s="91"/>
      <c r="I8727" s="11"/>
      <c r="J8727" s="11"/>
      <c r="K8727" s="11"/>
      <c r="M8727" s="11"/>
      <c r="N8727" s="13"/>
      <c r="O8727" s="9"/>
      <c r="P8727" s="27"/>
      <c r="Q8727" s="29"/>
      <c r="R8727" s="29"/>
      <c r="S8727" s="27"/>
    </row>
    <row r="8728" spans="1:19" s="14" customFormat="1" x14ac:dyDescent="0.3">
      <c r="A8728" s="11"/>
      <c r="B8728" s="11"/>
      <c r="C8728" s="97"/>
      <c r="D8728" s="11"/>
      <c r="E8728" s="11"/>
      <c r="F8728" s="13"/>
      <c r="G8728" s="13"/>
      <c r="H8728" s="91"/>
      <c r="I8728" s="11"/>
      <c r="J8728" s="11"/>
      <c r="K8728" s="11"/>
      <c r="M8728" s="11"/>
      <c r="N8728" s="13"/>
      <c r="O8728" s="9"/>
      <c r="P8728" s="27"/>
      <c r="Q8728" s="29"/>
      <c r="R8728" s="29"/>
      <c r="S8728" s="27"/>
    </row>
    <row r="8729" spans="1:19" s="14" customFormat="1" x14ac:dyDescent="0.3">
      <c r="A8729" s="11"/>
      <c r="B8729" s="11"/>
      <c r="C8729" s="97"/>
      <c r="D8729" s="11"/>
      <c r="E8729" s="11"/>
      <c r="F8729" s="13"/>
      <c r="G8729" s="13"/>
      <c r="H8729" s="91"/>
      <c r="I8729" s="11"/>
      <c r="J8729" s="11"/>
      <c r="K8729" s="11"/>
      <c r="M8729" s="11"/>
      <c r="N8729" s="13"/>
      <c r="O8729" s="9"/>
      <c r="P8729" s="27"/>
      <c r="Q8729" s="29"/>
      <c r="R8729" s="29"/>
      <c r="S8729" s="27"/>
    </row>
    <row r="8730" spans="1:19" s="14" customFormat="1" x14ac:dyDescent="0.3">
      <c r="A8730" s="11"/>
      <c r="B8730" s="11"/>
      <c r="C8730" s="97"/>
      <c r="D8730" s="11"/>
      <c r="E8730" s="11"/>
      <c r="F8730" s="13"/>
      <c r="G8730" s="13"/>
      <c r="H8730" s="91"/>
      <c r="I8730" s="11"/>
      <c r="J8730" s="11"/>
      <c r="K8730" s="11"/>
      <c r="M8730" s="11"/>
      <c r="N8730" s="13"/>
      <c r="O8730" s="9"/>
      <c r="P8730" s="27"/>
      <c r="Q8730" s="29"/>
      <c r="R8730" s="29"/>
      <c r="S8730" s="27"/>
    </row>
    <row r="8731" spans="1:19" s="14" customFormat="1" x14ac:dyDescent="0.3">
      <c r="A8731" s="11"/>
      <c r="B8731" s="11"/>
      <c r="C8731" s="97"/>
      <c r="D8731" s="11"/>
      <c r="E8731" s="11"/>
      <c r="F8731" s="13"/>
      <c r="G8731" s="13"/>
      <c r="H8731" s="91"/>
      <c r="I8731" s="11"/>
      <c r="J8731" s="11"/>
      <c r="K8731" s="11"/>
      <c r="M8731" s="11"/>
      <c r="N8731" s="13"/>
      <c r="O8731" s="9"/>
      <c r="P8731" s="27"/>
      <c r="Q8731" s="29"/>
      <c r="R8731" s="29"/>
      <c r="S8731" s="27"/>
    </row>
    <row r="8732" spans="1:19" s="14" customFormat="1" x14ac:dyDescent="0.3">
      <c r="A8732" s="11"/>
      <c r="B8732" s="11"/>
      <c r="C8732" s="97"/>
      <c r="D8732" s="11"/>
      <c r="E8732" s="11"/>
      <c r="F8732" s="13"/>
      <c r="G8732" s="13"/>
      <c r="H8732" s="91"/>
      <c r="I8732" s="11"/>
      <c r="J8732" s="11"/>
      <c r="K8732" s="11"/>
      <c r="M8732" s="11"/>
      <c r="N8732" s="13"/>
      <c r="O8732" s="9"/>
      <c r="P8732" s="27"/>
      <c r="Q8732" s="29"/>
      <c r="R8732" s="29"/>
      <c r="S8732" s="27"/>
    </row>
    <row r="8733" spans="1:19" s="14" customFormat="1" x14ac:dyDescent="0.3">
      <c r="A8733" s="11"/>
      <c r="B8733" s="11"/>
      <c r="C8733" s="97"/>
      <c r="D8733" s="11"/>
      <c r="E8733" s="11"/>
      <c r="F8733" s="13"/>
      <c r="G8733" s="13"/>
      <c r="H8733" s="91"/>
      <c r="I8733" s="11"/>
      <c r="J8733" s="11"/>
      <c r="K8733" s="11"/>
      <c r="M8733" s="11"/>
      <c r="N8733" s="13"/>
      <c r="O8733" s="9"/>
      <c r="P8733" s="27"/>
      <c r="Q8733" s="29"/>
      <c r="R8733" s="29"/>
      <c r="S8733" s="27"/>
    </row>
    <row r="8734" spans="1:19" s="14" customFormat="1" x14ac:dyDescent="0.3">
      <c r="A8734" s="11"/>
      <c r="B8734" s="11"/>
      <c r="C8734" s="97"/>
      <c r="D8734" s="11"/>
      <c r="E8734" s="11"/>
      <c r="F8734" s="13"/>
      <c r="G8734" s="13"/>
      <c r="H8734" s="91"/>
      <c r="I8734" s="11"/>
      <c r="J8734" s="11"/>
      <c r="K8734" s="11"/>
      <c r="M8734" s="11"/>
      <c r="N8734" s="13"/>
      <c r="O8734" s="9"/>
      <c r="P8734" s="27"/>
      <c r="Q8734" s="29"/>
      <c r="R8734" s="29"/>
      <c r="S8734" s="27"/>
    </row>
    <row r="8735" spans="1:19" s="14" customFormat="1" x14ac:dyDescent="0.3">
      <c r="A8735" s="11"/>
      <c r="B8735" s="11"/>
      <c r="C8735" s="97"/>
      <c r="D8735" s="11"/>
      <c r="E8735" s="11"/>
      <c r="F8735" s="13"/>
      <c r="G8735" s="13"/>
      <c r="H8735" s="91"/>
      <c r="I8735" s="11"/>
      <c r="J8735" s="11"/>
      <c r="K8735" s="11"/>
      <c r="M8735" s="11"/>
      <c r="N8735" s="13"/>
      <c r="O8735" s="9"/>
      <c r="P8735" s="27"/>
      <c r="Q8735" s="29"/>
      <c r="R8735" s="29"/>
      <c r="S8735" s="27"/>
    </row>
    <row r="8736" spans="1:19" s="14" customFormat="1" x14ac:dyDescent="0.3">
      <c r="A8736" s="11"/>
      <c r="B8736" s="11"/>
      <c r="C8736" s="97"/>
      <c r="D8736" s="11"/>
      <c r="E8736" s="11"/>
      <c r="F8736" s="13"/>
      <c r="G8736" s="13"/>
      <c r="H8736" s="91"/>
      <c r="I8736" s="11"/>
      <c r="J8736" s="11"/>
      <c r="K8736" s="11"/>
      <c r="M8736" s="11"/>
      <c r="N8736" s="13"/>
      <c r="O8736" s="9"/>
      <c r="P8736" s="27"/>
      <c r="Q8736" s="29"/>
      <c r="R8736" s="29"/>
      <c r="S8736" s="27"/>
    </row>
    <row r="8737" spans="1:19" s="14" customFormat="1" x14ac:dyDescent="0.3">
      <c r="A8737" s="11"/>
      <c r="B8737" s="11"/>
      <c r="C8737" s="97"/>
      <c r="D8737" s="11"/>
      <c r="E8737" s="11"/>
      <c r="F8737" s="13"/>
      <c r="G8737" s="13"/>
      <c r="H8737" s="91"/>
      <c r="I8737" s="11"/>
      <c r="J8737" s="11"/>
      <c r="K8737" s="11"/>
      <c r="M8737" s="11"/>
      <c r="N8737" s="13"/>
      <c r="O8737" s="9"/>
      <c r="P8737" s="27"/>
      <c r="Q8737" s="29"/>
      <c r="R8737" s="29"/>
      <c r="S8737" s="27"/>
    </row>
    <row r="8738" spans="1:19" s="14" customFormat="1" x14ac:dyDescent="0.3">
      <c r="A8738" s="11"/>
      <c r="B8738" s="11"/>
      <c r="C8738" s="97"/>
      <c r="D8738" s="11"/>
      <c r="E8738" s="11"/>
      <c r="F8738" s="13"/>
      <c r="G8738" s="13"/>
      <c r="H8738" s="91"/>
      <c r="I8738" s="11"/>
      <c r="J8738" s="11"/>
      <c r="K8738" s="11"/>
      <c r="M8738" s="11"/>
      <c r="N8738" s="13"/>
      <c r="O8738" s="9"/>
      <c r="P8738" s="27"/>
      <c r="Q8738" s="29"/>
      <c r="R8738" s="29"/>
      <c r="S8738" s="27"/>
    </row>
    <row r="8739" spans="1:19" s="14" customFormat="1" x14ac:dyDescent="0.3">
      <c r="A8739" s="11"/>
      <c r="B8739" s="11"/>
      <c r="C8739" s="97"/>
      <c r="D8739" s="11"/>
      <c r="E8739" s="11"/>
      <c r="F8739" s="13"/>
      <c r="G8739" s="13"/>
      <c r="H8739" s="91"/>
      <c r="I8739" s="11"/>
      <c r="J8739" s="11"/>
      <c r="K8739" s="11"/>
      <c r="M8739" s="11"/>
      <c r="N8739" s="13"/>
      <c r="O8739" s="9"/>
      <c r="P8739" s="27"/>
      <c r="Q8739" s="29"/>
      <c r="R8739" s="29"/>
      <c r="S8739" s="27"/>
    </row>
    <row r="8740" spans="1:19" s="14" customFormat="1" x14ac:dyDescent="0.3">
      <c r="A8740" s="11"/>
      <c r="B8740" s="11"/>
      <c r="C8740" s="97"/>
      <c r="D8740" s="11"/>
      <c r="E8740" s="11"/>
      <c r="F8740" s="13"/>
      <c r="G8740" s="13"/>
      <c r="H8740" s="91"/>
      <c r="I8740" s="11"/>
      <c r="J8740" s="11"/>
      <c r="K8740" s="11"/>
      <c r="M8740" s="11"/>
      <c r="N8740" s="13"/>
      <c r="O8740" s="9"/>
      <c r="P8740" s="27"/>
      <c r="Q8740" s="29"/>
      <c r="R8740" s="29"/>
      <c r="S8740" s="27"/>
    </row>
    <row r="8741" spans="1:19" s="14" customFormat="1" x14ac:dyDescent="0.3">
      <c r="A8741" s="11"/>
      <c r="B8741" s="11"/>
      <c r="C8741" s="97"/>
      <c r="D8741" s="11"/>
      <c r="E8741" s="11"/>
      <c r="F8741" s="13"/>
      <c r="G8741" s="13"/>
      <c r="H8741" s="91"/>
      <c r="I8741" s="11"/>
      <c r="J8741" s="11"/>
      <c r="K8741" s="11"/>
      <c r="M8741" s="11"/>
      <c r="N8741" s="13"/>
      <c r="O8741" s="9"/>
      <c r="P8741" s="27"/>
      <c r="Q8741" s="29"/>
      <c r="R8741" s="29"/>
      <c r="S8741" s="27"/>
    </row>
    <row r="8742" spans="1:19" s="14" customFormat="1" x14ac:dyDescent="0.3">
      <c r="A8742" s="11"/>
      <c r="B8742" s="11"/>
      <c r="C8742" s="97"/>
      <c r="D8742" s="11"/>
      <c r="E8742" s="11"/>
      <c r="F8742" s="13"/>
      <c r="G8742" s="13"/>
      <c r="H8742" s="91"/>
      <c r="I8742" s="11"/>
      <c r="J8742" s="11"/>
      <c r="K8742" s="11"/>
      <c r="M8742" s="11"/>
      <c r="N8742" s="13"/>
      <c r="O8742" s="9"/>
      <c r="P8742" s="27"/>
      <c r="Q8742" s="29"/>
      <c r="R8742" s="29"/>
      <c r="S8742" s="27"/>
    </row>
    <row r="8743" spans="1:19" s="14" customFormat="1" x14ac:dyDescent="0.3">
      <c r="A8743" s="11"/>
      <c r="B8743" s="11"/>
      <c r="C8743" s="97"/>
      <c r="D8743" s="11"/>
      <c r="E8743" s="11"/>
      <c r="F8743" s="13"/>
      <c r="G8743" s="13"/>
      <c r="H8743" s="91"/>
      <c r="I8743" s="11"/>
      <c r="J8743" s="11"/>
      <c r="K8743" s="11"/>
      <c r="M8743" s="11"/>
      <c r="N8743" s="13"/>
      <c r="O8743" s="9"/>
      <c r="P8743" s="27"/>
      <c r="Q8743" s="29"/>
      <c r="R8743" s="29"/>
      <c r="S8743" s="27"/>
    </row>
    <row r="8744" spans="1:19" s="14" customFormat="1" x14ac:dyDescent="0.3">
      <c r="A8744" s="11"/>
      <c r="B8744" s="11"/>
      <c r="C8744" s="97"/>
      <c r="D8744" s="11"/>
      <c r="E8744" s="11"/>
      <c r="F8744" s="13"/>
      <c r="G8744" s="13"/>
      <c r="H8744" s="91"/>
      <c r="I8744" s="11"/>
      <c r="J8744" s="11"/>
      <c r="K8744" s="11"/>
      <c r="M8744" s="11"/>
      <c r="N8744" s="13"/>
      <c r="O8744" s="9"/>
      <c r="P8744" s="27"/>
      <c r="Q8744" s="29"/>
      <c r="R8744" s="29"/>
      <c r="S8744" s="27"/>
    </row>
    <row r="8745" spans="1:19" s="14" customFormat="1" x14ac:dyDescent="0.3">
      <c r="A8745" s="11"/>
      <c r="B8745" s="11"/>
      <c r="C8745" s="97"/>
      <c r="D8745" s="11"/>
      <c r="E8745" s="11"/>
      <c r="F8745" s="13"/>
      <c r="G8745" s="13"/>
      <c r="H8745" s="91"/>
      <c r="I8745" s="11"/>
      <c r="J8745" s="11"/>
      <c r="K8745" s="11"/>
      <c r="M8745" s="11"/>
      <c r="N8745" s="13"/>
      <c r="O8745" s="9"/>
      <c r="P8745" s="27"/>
      <c r="Q8745" s="29"/>
      <c r="R8745" s="29"/>
      <c r="S8745" s="27"/>
    </row>
    <row r="8746" spans="1:19" s="14" customFormat="1" x14ac:dyDescent="0.3">
      <c r="A8746" s="11"/>
      <c r="B8746" s="11"/>
      <c r="C8746" s="97"/>
      <c r="D8746" s="11"/>
      <c r="E8746" s="11"/>
      <c r="F8746" s="13"/>
      <c r="G8746" s="13"/>
      <c r="H8746" s="91"/>
      <c r="I8746" s="11"/>
      <c r="J8746" s="11"/>
      <c r="K8746" s="11"/>
      <c r="M8746" s="11"/>
      <c r="N8746" s="13"/>
      <c r="O8746" s="9"/>
      <c r="P8746" s="27"/>
      <c r="Q8746" s="29"/>
      <c r="R8746" s="29"/>
      <c r="S8746" s="27"/>
    </row>
    <row r="8747" spans="1:19" s="14" customFormat="1" x14ac:dyDescent="0.3">
      <c r="A8747" s="11"/>
      <c r="B8747" s="11"/>
      <c r="C8747" s="97"/>
      <c r="D8747" s="11"/>
      <c r="E8747" s="11"/>
      <c r="F8747" s="13"/>
      <c r="G8747" s="13"/>
      <c r="H8747" s="91"/>
      <c r="I8747" s="11"/>
      <c r="J8747" s="11"/>
      <c r="K8747" s="11"/>
      <c r="M8747" s="11"/>
      <c r="N8747" s="13"/>
      <c r="O8747" s="9"/>
      <c r="P8747" s="27"/>
      <c r="Q8747" s="29"/>
      <c r="R8747" s="29"/>
      <c r="S8747" s="27"/>
    </row>
    <row r="8748" spans="1:19" s="14" customFormat="1" x14ac:dyDescent="0.3">
      <c r="A8748" s="11"/>
      <c r="B8748" s="11"/>
      <c r="C8748" s="97"/>
      <c r="D8748" s="11"/>
      <c r="E8748" s="11"/>
      <c r="F8748" s="13"/>
      <c r="G8748" s="13"/>
      <c r="H8748" s="91"/>
      <c r="I8748" s="11"/>
      <c r="J8748" s="11"/>
      <c r="K8748" s="11"/>
      <c r="M8748" s="11"/>
      <c r="N8748" s="13"/>
      <c r="O8748" s="9"/>
      <c r="P8748" s="27"/>
      <c r="Q8748" s="29"/>
      <c r="R8748" s="29"/>
      <c r="S8748" s="27"/>
    </row>
    <row r="8749" spans="1:19" s="14" customFormat="1" x14ac:dyDescent="0.3">
      <c r="A8749" s="11"/>
      <c r="B8749" s="11"/>
      <c r="C8749" s="97"/>
      <c r="D8749" s="11"/>
      <c r="E8749" s="11"/>
      <c r="F8749" s="13"/>
      <c r="G8749" s="13"/>
      <c r="H8749" s="91"/>
      <c r="I8749" s="11"/>
      <c r="J8749" s="11"/>
      <c r="K8749" s="11"/>
      <c r="M8749" s="11"/>
      <c r="N8749" s="13"/>
      <c r="O8749" s="9"/>
      <c r="P8749" s="27"/>
      <c r="Q8749" s="29"/>
      <c r="R8749" s="29"/>
      <c r="S8749" s="27"/>
    </row>
    <row r="8750" spans="1:19" s="14" customFormat="1" x14ac:dyDescent="0.3">
      <c r="A8750" s="11"/>
      <c r="B8750" s="11"/>
      <c r="C8750" s="97"/>
      <c r="D8750" s="11"/>
      <c r="E8750" s="11"/>
      <c r="F8750" s="13"/>
      <c r="G8750" s="13"/>
      <c r="H8750" s="91"/>
      <c r="I8750" s="11"/>
      <c r="J8750" s="11"/>
      <c r="K8750" s="11"/>
      <c r="M8750" s="11"/>
      <c r="N8750" s="13"/>
      <c r="O8750" s="9"/>
      <c r="P8750" s="27"/>
      <c r="Q8750" s="29"/>
      <c r="R8750" s="29"/>
      <c r="S8750" s="27"/>
    </row>
    <row r="8751" spans="1:19" s="14" customFormat="1" x14ac:dyDescent="0.3">
      <c r="A8751" s="11"/>
      <c r="B8751" s="11"/>
      <c r="C8751" s="97"/>
      <c r="D8751" s="11"/>
      <c r="E8751" s="11"/>
      <c r="F8751" s="13"/>
      <c r="G8751" s="13"/>
      <c r="H8751" s="91"/>
      <c r="I8751" s="11"/>
      <c r="J8751" s="11"/>
      <c r="K8751" s="11"/>
      <c r="M8751" s="11"/>
      <c r="N8751" s="13"/>
      <c r="O8751" s="9"/>
      <c r="P8751" s="27"/>
      <c r="Q8751" s="29"/>
      <c r="R8751" s="29"/>
      <c r="S8751" s="27"/>
    </row>
    <row r="8752" spans="1:19" s="14" customFormat="1" x14ac:dyDescent="0.3">
      <c r="A8752" s="11"/>
      <c r="B8752" s="11"/>
      <c r="C8752" s="97"/>
      <c r="D8752" s="11"/>
      <c r="E8752" s="11"/>
      <c r="F8752" s="13"/>
      <c r="G8752" s="13"/>
      <c r="H8752" s="91"/>
      <c r="I8752" s="11"/>
      <c r="J8752" s="11"/>
      <c r="K8752" s="11"/>
      <c r="M8752" s="11"/>
      <c r="N8752" s="13"/>
      <c r="O8752" s="9"/>
      <c r="P8752" s="27"/>
      <c r="Q8752" s="29"/>
      <c r="R8752" s="29"/>
      <c r="S8752" s="27"/>
    </row>
    <row r="8753" spans="1:19" s="14" customFormat="1" x14ac:dyDescent="0.3">
      <c r="A8753" s="11"/>
      <c r="B8753" s="11"/>
      <c r="C8753" s="97"/>
      <c r="D8753" s="11"/>
      <c r="E8753" s="11"/>
      <c r="F8753" s="13"/>
      <c r="G8753" s="13"/>
      <c r="H8753" s="91"/>
      <c r="I8753" s="11"/>
      <c r="J8753" s="11"/>
      <c r="K8753" s="11"/>
      <c r="M8753" s="11"/>
      <c r="N8753" s="13"/>
      <c r="O8753" s="9"/>
      <c r="P8753" s="27"/>
      <c r="Q8753" s="29"/>
      <c r="R8753" s="29"/>
      <c r="S8753" s="27"/>
    </row>
    <row r="8754" spans="1:19" s="14" customFormat="1" x14ac:dyDescent="0.3">
      <c r="A8754" s="11"/>
      <c r="B8754" s="11"/>
      <c r="C8754" s="97"/>
      <c r="D8754" s="11"/>
      <c r="E8754" s="11"/>
      <c r="F8754" s="13"/>
      <c r="G8754" s="13"/>
      <c r="H8754" s="91"/>
      <c r="I8754" s="11"/>
      <c r="J8754" s="11"/>
      <c r="K8754" s="11"/>
      <c r="M8754" s="11"/>
      <c r="N8754" s="13"/>
      <c r="O8754" s="9"/>
      <c r="P8754" s="27"/>
      <c r="Q8754" s="29"/>
      <c r="R8754" s="29"/>
      <c r="S8754" s="27"/>
    </row>
    <row r="8755" spans="1:19" s="14" customFormat="1" x14ac:dyDescent="0.3">
      <c r="A8755" s="11"/>
      <c r="B8755" s="11"/>
      <c r="C8755" s="97"/>
      <c r="D8755" s="11"/>
      <c r="E8755" s="11"/>
      <c r="F8755" s="13"/>
      <c r="G8755" s="13"/>
      <c r="H8755" s="91"/>
      <c r="I8755" s="11"/>
      <c r="J8755" s="11"/>
      <c r="K8755" s="11"/>
      <c r="M8755" s="11"/>
      <c r="N8755" s="13"/>
      <c r="O8755" s="9"/>
      <c r="P8755" s="27"/>
      <c r="Q8755" s="29"/>
      <c r="R8755" s="29"/>
      <c r="S8755" s="27"/>
    </row>
    <row r="8756" spans="1:19" s="14" customFormat="1" x14ac:dyDescent="0.3">
      <c r="A8756" s="11"/>
      <c r="B8756" s="11"/>
      <c r="C8756" s="97"/>
      <c r="D8756" s="11"/>
      <c r="E8756" s="11"/>
      <c r="F8756" s="13"/>
      <c r="G8756" s="13"/>
      <c r="H8756" s="91"/>
      <c r="I8756" s="11"/>
      <c r="J8756" s="11"/>
      <c r="K8756" s="11"/>
      <c r="M8756" s="11"/>
      <c r="N8756" s="13"/>
      <c r="O8756" s="9"/>
      <c r="P8756" s="27"/>
      <c r="Q8756" s="29"/>
      <c r="R8756" s="29"/>
      <c r="S8756" s="27"/>
    </row>
    <row r="8757" spans="1:19" s="14" customFormat="1" x14ac:dyDescent="0.3">
      <c r="A8757" s="11"/>
      <c r="B8757" s="11"/>
      <c r="C8757" s="97"/>
      <c r="D8757" s="11"/>
      <c r="E8757" s="11"/>
      <c r="F8757" s="13"/>
      <c r="G8757" s="13"/>
      <c r="H8757" s="91"/>
      <c r="I8757" s="11"/>
      <c r="J8757" s="11"/>
      <c r="K8757" s="11"/>
      <c r="M8757" s="11"/>
      <c r="N8757" s="13"/>
      <c r="O8757" s="9"/>
      <c r="P8757" s="27"/>
      <c r="Q8757" s="29"/>
      <c r="R8757" s="29"/>
      <c r="S8757" s="27"/>
    </row>
    <row r="8758" spans="1:19" s="14" customFormat="1" x14ac:dyDescent="0.3">
      <c r="A8758" s="11"/>
      <c r="B8758" s="11"/>
      <c r="C8758" s="97"/>
      <c r="D8758" s="11"/>
      <c r="E8758" s="11"/>
      <c r="F8758" s="13"/>
      <c r="G8758" s="13"/>
      <c r="H8758" s="91"/>
      <c r="I8758" s="11"/>
      <c r="J8758" s="11"/>
      <c r="K8758" s="11"/>
      <c r="M8758" s="11"/>
      <c r="N8758" s="13"/>
      <c r="O8758" s="9"/>
      <c r="P8758" s="27"/>
      <c r="Q8758" s="29"/>
      <c r="R8758" s="29"/>
      <c r="S8758" s="27"/>
    </row>
    <row r="8759" spans="1:19" s="14" customFormat="1" x14ac:dyDescent="0.3">
      <c r="A8759" s="11"/>
      <c r="B8759" s="11"/>
      <c r="C8759" s="97"/>
      <c r="D8759" s="11"/>
      <c r="E8759" s="11"/>
      <c r="F8759" s="13"/>
      <c r="G8759" s="13"/>
      <c r="H8759" s="91"/>
      <c r="I8759" s="11"/>
      <c r="J8759" s="11"/>
      <c r="K8759" s="11"/>
      <c r="M8759" s="11"/>
      <c r="N8759" s="13"/>
      <c r="O8759" s="9"/>
      <c r="P8759" s="27"/>
      <c r="Q8759" s="29"/>
      <c r="R8759" s="29"/>
      <c r="S8759" s="27"/>
    </row>
    <row r="8760" spans="1:19" s="14" customFormat="1" x14ac:dyDescent="0.3">
      <c r="A8760" s="11"/>
      <c r="B8760" s="11"/>
      <c r="C8760" s="97"/>
      <c r="D8760" s="11"/>
      <c r="E8760" s="11"/>
      <c r="F8760" s="13"/>
      <c r="G8760" s="13"/>
      <c r="H8760" s="91"/>
      <c r="I8760" s="11"/>
      <c r="J8760" s="11"/>
      <c r="K8760" s="11"/>
      <c r="M8760" s="11"/>
      <c r="N8760" s="13"/>
      <c r="O8760" s="9"/>
      <c r="P8760" s="27"/>
      <c r="Q8760" s="29"/>
      <c r="R8760" s="29"/>
      <c r="S8760" s="27"/>
    </row>
    <row r="8761" spans="1:19" s="14" customFormat="1" x14ac:dyDescent="0.3">
      <c r="A8761" s="11"/>
      <c r="B8761" s="11"/>
      <c r="C8761" s="97"/>
      <c r="D8761" s="11"/>
      <c r="E8761" s="11"/>
      <c r="F8761" s="13"/>
      <c r="G8761" s="13"/>
      <c r="H8761" s="91"/>
      <c r="I8761" s="11"/>
      <c r="J8761" s="11"/>
      <c r="K8761" s="11"/>
      <c r="M8761" s="11"/>
      <c r="N8761" s="13"/>
      <c r="O8761" s="9"/>
      <c r="P8761" s="27"/>
      <c r="Q8761" s="29"/>
      <c r="R8761" s="29"/>
      <c r="S8761" s="27"/>
    </row>
    <row r="8762" spans="1:19" s="14" customFormat="1" x14ac:dyDescent="0.3">
      <c r="A8762" s="11"/>
      <c r="B8762" s="11"/>
      <c r="C8762" s="97"/>
      <c r="D8762" s="11"/>
      <c r="E8762" s="11"/>
      <c r="F8762" s="13"/>
      <c r="G8762" s="13"/>
      <c r="H8762" s="91"/>
      <c r="I8762" s="11"/>
      <c r="J8762" s="11"/>
      <c r="K8762" s="11"/>
      <c r="M8762" s="11"/>
      <c r="N8762" s="13"/>
      <c r="O8762" s="9"/>
      <c r="P8762" s="27"/>
      <c r="Q8762" s="29"/>
      <c r="R8762" s="29"/>
      <c r="S8762" s="27"/>
    </row>
    <row r="8763" spans="1:19" s="14" customFormat="1" x14ac:dyDescent="0.3">
      <c r="A8763" s="11"/>
      <c r="B8763" s="11"/>
      <c r="C8763" s="97"/>
      <c r="D8763" s="11"/>
      <c r="E8763" s="11"/>
      <c r="F8763" s="13"/>
      <c r="G8763" s="13"/>
      <c r="H8763" s="91"/>
      <c r="I8763" s="11"/>
      <c r="J8763" s="11"/>
      <c r="K8763" s="11"/>
      <c r="M8763" s="11"/>
      <c r="N8763" s="13"/>
      <c r="O8763" s="9"/>
      <c r="P8763" s="27"/>
      <c r="Q8763" s="29"/>
      <c r="R8763" s="29"/>
      <c r="S8763" s="27"/>
    </row>
    <row r="8764" spans="1:19" s="14" customFormat="1" x14ac:dyDescent="0.3">
      <c r="A8764" s="11"/>
      <c r="B8764" s="11"/>
      <c r="C8764" s="97"/>
      <c r="D8764" s="11"/>
      <c r="E8764" s="11"/>
      <c r="F8764" s="13"/>
      <c r="G8764" s="13"/>
      <c r="H8764" s="91"/>
      <c r="I8764" s="11"/>
      <c r="J8764" s="11"/>
      <c r="K8764" s="11"/>
      <c r="M8764" s="11"/>
      <c r="N8764" s="13"/>
      <c r="O8764" s="9"/>
      <c r="P8764" s="27"/>
      <c r="Q8764" s="29"/>
      <c r="R8764" s="29"/>
      <c r="S8764" s="27"/>
    </row>
    <row r="8765" spans="1:19" s="14" customFormat="1" x14ac:dyDescent="0.3">
      <c r="A8765" s="11"/>
      <c r="B8765" s="11"/>
      <c r="C8765" s="97"/>
      <c r="D8765" s="11"/>
      <c r="E8765" s="11"/>
      <c r="F8765" s="13"/>
      <c r="G8765" s="13"/>
      <c r="H8765" s="91"/>
      <c r="I8765" s="11"/>
      <c r="J8765" s="11"/>
      <c r="K8765" s="11"/>
      <c r="M8765" s="11"/>
      <c r="N8765" s="13"/>
      <c r="O8765" s="9"/>
      <c r="P8765" s="27"/>
      <c r="Q8765" s="29"/>
      <c r="R8765" s="29"/>
      <c r="S8765" s="27"/>
    </row>
    <row r="8766" spans="1:19" s="14" customFormat="1" x14ac:dyDescent="0.3">
      <c r="A8766" s="11"/>
      <c r="B8766" s="11"/>
      <c r="C8766" s="97"/>
      <c r="D8766" s="11"/>
      <c r="E8766" s="11"/>
      <c r="F8766" s="13"/>
      <c r="G8766" s="13"/>
      <c r="H8766" s="91"/>
      <c r="I8766" s="11"/>
      <c r="J8766" s="11"/>
      <c r="K8766" s="11"/>
      <c r="M8766" s="11"/>
      <c r="N8766" s="13"/>
      <c r="O8766" s="9"/>
      <c r="P8766" s="27"/>
      <c r="Q8766" s="29"/>
      <c r="R8766" s="29"/>
      <c r="S8766" s="27"/>
    </row>
    <row r="8767" spans="1:19" s="14" customFormat="1" x14ac:dyDescent="0.3">
      <c r="A8767" s="11"/>
      <c r="B8767" s="11"/>
      <c r="C8767" s="97"/>
      <c r="D8767" s="11"/>
      <c r="E8767" s="11"/>
      <c r="F8767" s="13"/>
      <c r="G8767" s="13"/>
      <c r="H8767" s="91"/>
      <c r="I8767" s="11"/>
      <c r="J8767" s="11"/>
      <c r="K8767" s="11"/>
      <c r="M8767" s="11"/>
      <c r="N8767" s="13"/>
      <c r="O8767" s="9"/>
      <c r="P8767" s="27"/>
      <c r="Q8767" s="29"/>
      <c r="R8767" s="29"/>
      <c r="S8767" s="27"/>
    </row>
    <row r="8768" spans="1:19" s="14" customFormat="1" x14ac:dyDescent="0.3">
      <c r="A8768" s="11"/>
      <c r="B8768" s="11"/>
      <c r="C8768" s="97"/>
      <c r="D8768" s="11"/>
      <c r="E8768" s="11"/>
      <c r="F8768" s="13"/>
      <c r="G8768" s="13"/>
      <c r="H8768" s="91"/>
      <c r="I8768" s="11"/>
      <c r="J8768" s="11"/>
      <c r="K8768" s="11"/>
      <c r="M8768" s="11"/>
      <c r="N8768" s="13"/>
      <c r="O8768" s="9"/>
      <c r="P8768" s="27"/>
      <c r="Q8768" s="29"/>
      <c r="R8768" s="29"/>
      <c r="S8768" s="27"/>
    </row>
    <row r="8769" spans="1:19" s="14" customFormat="1" x14ac:dyDescent="0.3">
      <c r="A8769" s="11"/>
      <c r="B8769" s="11"/>
      <c r="C8769" s="97"/>
      <c r="D8769" s="11"/>
      <c r="E8769" s="11"/>
      <c r="F8769" s="13"/>
      <c r="G8769" s="13"/>
      <c r="H8769" s="91"/>
      <c r="I8769" s="11"/>
      <c r="J8769" s="11"/>
      <c r="K8769" s="11"/>
      <c r="M8769" s="11"/>
      <c r="N8769" s="13"/>
      <c r="O8769" s="9"/>
      <c r="P8769" s="27"/>
      <c r="Q8769" s="29"/>
      <c r="R8769" s="29"/>
      <c r="S8769" s="27"/>
    </row>
    <row r="8770" spans="1:19" s="14" customFormat="1" x14ac:dyDescent="0.3">
      <c r="A8770" s="11"/>
      <c r="B8770" s="11"/>
      <c r="C8770" s="97"/>
      <c r="D8770" s="11"/>
      <c r="E8770" s="11"/>
      <c r="F8770" s="13"/>
      <c r="G8770" s="13"/>
      <c r="H8770" s="91"/>
      <c r="I8770" s="11"/>
      <c r="J8770" s="11"/>
      <c r="K8770" s="11"/>
      <c r="M8770" s="11"/>
      <c r="N8770" s="13"/>
      <c r="O8770" s="9"/>
      <c r="P8770" s="27"/>
      <c r="Q8770" s="29"/>
      <c r="R8770" s="29"/>
      <c r="S8770" s="27"/>
    </row>
    <row r="8771" spans="1:19" s="14" customFormat="1" x14ac:dyDescent="0.3">
      <c r="A8771" s="11"/>
      <c r="B8771" s="11"/>
      <c r="C8771" s="97"/>
      <c r="D8771" s="11"/>
      <c r="E8771" s="11"/>
      <c r="F8771" s="13"/>
      <c r="G8771" s="13"/>
      <c r="H8771" s="91"/>
      <c r="I8771" s="11"/>
      <c r="J8771" s="11"/>
      <c r="K8771" s="11"/>
      <c r="M8771" s="11"/>
      <c r="N8771" s="13"/>
      <c r="O8771" s="9"/>
      <c r="P8771" s="27"/>
      <c r="Q8771" s="29"/>
      <c r="R8771" s="29"/>
      <c r="S8771" s="27"/>
    </row>
    <row r="8772" spans="1:19" s="14" customFormat="1" x14ac:dyDescent="0.3">
      <c r="A8772" s="11"/>
      <c r="B8772" s="11"/>
      <c r="C8772" s="97"/>
      <c r="D8772" s="11"/>
      <c r="E8772" s="11"/>
      <c r="F8772" s="13"/>
      <c r="G8772" s="13"/>
      <c r="H8772" s="91"/>
      <c r="I8772" s="11"/>
      <c r="J8772" s="11"/>
      <c r="K8772" s="11"/>
      <c r="M8772" s="11"/>
      <c r="N8772" s="13"/>
      <c r="O8772" s="9"/>
      <c r="P8772" s="27"/>
      <c r="Q8772" s="29"/>
      <c r="R8772" s="29"/>
      <c r="S8772" s="27"/>
    </row>
    <row r="8773" spans="1:19" s="14" customFormat="1" x14ac:dyDescent="0.3">
      <c r="A8773" s="11"/>
      <c r="B8773" s="11"/>
      <c r="C8773" s="97"/>
      <c r="D8773" s="11"/>
      <c r="E8773" s="11"/>
      <c r="F8773" s="13"/>
      <c r="G8773" s="13"/>
      <c r="H8773" s="91"/>
      <c r="I8773" s="11"/>
      <c r="J8773" s="11"/>
      <c r="K8773" s="11"/>
      <c r="M8773" s="11"/>
      <c r="N8773" s="13"/>
      <c r="O8773" s="9"/>
      <c r="P8773" s="27"/>
      <c r="Q8773" s="29"/>
      <c r="R8773" s="29"/>
      <c r="S8773" s="27"/>
    </row>
    <row r="8774" spans="1:19" s="14" customFormat="1" x14ac:dyDescent="0.3">
      <c r="A8774" s="11"/>
      <c r="B8774" s="11"/>
      <c r="C8774" s="97"/>
      <c r="D8774" s="11"/>
      <c r="E8774" s="11"/>
      <c r="F8774" s="13"/>
      <c r="G8774" s="13"/>
      <c r="H8774" s="91"/>
      <c r="I8774" s="11"/>
      <c r="J8774" s="11"/>
      <c r="K8774" s="11"/>
      <c r="M8774" s="11"/>
      <c r="N8774" s="13"/>
      <c r="O8774" s="9"/>
      <c r="P8774" s="27"/>
      <c r="Q8774" s="29"/>
      <c r="R8774" s="29"/>
      <c r="S8774" s="27"/>
    </row>
    <row r="8775" spans="1:19" s="14" customFormat="1" x14ac:dyDescent="0.3">
      <c r="A8775" s="11"/>
      <c r="B8775" s="11"/>
      <c r="C8775" s="97"/>
      <c r="D8775" s="11"/>
      <c r="E8775" s="11"/>
      <c r="F8775" s="13"/>
      <c r="G8775" s="13"/>
      <c r="H8775" s="91"/>
      <c r="I8775" s="11"/>
      <c r="J8775" s="11"/>
      <c r="K8775" s="11"/>
      <c r="M8775" s="11"/>
      <c r="N8775" s="13"/>
      <c r="O8775" s="9"/>
      <c r="P8775" s="27"/>
      <c r="Q8775" s="29"/>
      <c r="R8775" s="29"/>
      <c r="S8775" s="27"/>
    </row>
    <row r="8776" spans="1:19" s="14" customFormat="1" x14ac:dyDescent="0.3">
      <c r="A8776" s="11"/>
      <c r="B8776" s="11"/>
      <c r="C8776" s="97"/>
      <c r="D8776" s="11"/>
      <c r="E8776" s="11"/>
      <c r="F8776" s="13"/>
      <c r="G8776" s="13"/>
      <c r="H8776" s="91"/>
      <c r="I8776" s="11"/>
      <c r="J8776" s="11"/>
      <c r="K8776" s="11"/>
      <c r="M8776" s="11"/>
      <c r="N8776" s="13"/>
      <c r="O8776" s="9"/>
      <c r="P8776" s="27"/>
      <c r="Q8776" s="29"/>
      <c r="R8776" s="29"/>
      <c r="S8776" s="27"/>
    </row>
    <row r="8777" spans="1:19" s="14" customFormat="1" x14ac:dyDescent="0.3">
      <c r="A8777" s="11"/>
      <c r="B8777" s="11"/>
      <c r="C8777" s="97"/>
      <c r="D8777" s="11"/>
      <c r="E8777" s="11"/>
      <c r="F8777" s="13"/>
      <c r="G8777" s="13"/>
      <c r="H8777" s="91"/>
      <c r="I8777" s="11"/>
      <c r="J8777" s="11"/>
      <c r="K8777" s="11"/>
      <c r="M8777" s="11"/>
      <c r="N8777" s="13"/>
      <c r="O8777" s="9"/>
      <c r="P8777" s="27"/>
      <c r="Q8777" s="29"/>
      <c r="R8777" s="29"/>
      <c r="S8777" s="27"/>
    </row>
    <row r="8778" spans="1:19" s="14" customFormat="1" x14ac:dyDescent="0.3">
      <c r="A8778" s="11"/>
      <c r="B8778" s="11"/>
      <c r="C8778" s="97"/>
      <c r="D8778" s="11"/>
      <c r="E8778" s="11"/>
      <c r="F8778" s="13"/>
      <c r="G8778" s="13"/>
      <c r="H8778" s="91"/>
      <c r="I8778" s="11"/>
      <c r="J8778" s="11"/>
      <c r="K8778" s="11"/>
      <c r="M8778" s="11"/>
      <c r="N8778" s="13"/>
      <c r="O8778" s="9"/>
      <c r="P8778" s="27"/>
      <c r="Q8778" s="29"/>
      <c r="R8778" s="29"/>
      <c r="S8778" s="27"/>
    </row>
    <row r="8779" spans="1:19" s="14" customFormat="1" x14ac:dyDescent="0.3">
      <c r="A8779" s="11"/>
      <c r="B8779" s="11"/>
      <c r="C8779" s="97"/>
      <c r="D8779" s="11"/>
      <c r="E8779" s="11"/>
      <c r="F8779" s="13"/>
      <c r="G8779" s="13"/>
      <c r="H8779" s="91"/>
      <c r="I8779" s="11"/>
      <c r="J8779" s="11"/>
      <c r="K8779" s="11"/>
      <c r="M8779" s="11"/>
      <c r="N8779" s="13"/>
      <c r="O8779" s="9"/>
      <c r="P8779" s="27"/>
      <c r="Q8779" s="29"/>
      <c r="R8779" s="29"/>
      <c r="S8779" s="27"/>
    </row>
    <row r="8780" spans="1:19" s="14" customFormat="1" x14ac:dyDescent="0.3">
      <c r="A8780" s="11"/>
      <c r="B8780" s="11"/>
      <c r="C8780" s="97"/>
      <c r="D8780" s="11"/>
      <c r="E8780" s="11"/>
      <c r="F8780" s="13"/>
      <c r="G8780" s="13"/>
      <c r="H8780" s="91"/>
      <c r="I8780" s="11"/>
      <c r="J8780" s="11"/>
      <c r="K8780" s="11"/>
      <c r="M8780" s="11"/>
      <c r="N8780" s="13"/>
      <c r="O8780" s="9"/>
      <c r="P8780" s="27"/>
      <c r="Q8780" s="29"/>
      <c r="R8780" s="29"/>
      <c r="S8780" s="27"/>
    </row>
    <row r="8781" spans="1:19" s="14" customFormat="1" x14ac:dyDescent="0.3">
      <c r="A8781" s="11"/>
      <c r="B8781" s="11"/>
      <c r="C8781" s="97"/>
      <c r="D8781" s="11"/>
      <c r="E8781" s="11"/>
      <c r="F8781" s="13"/>
      <c r="G8781" s="13"/>
      <c r="H8781" s="91"/>
      <c r="I8781" s="11"/>
      <c r="J8781" s="11"/>
      <c r="K8781" s="11"/>
      <c r="M8781" s="11"/>
      <c r="N8781" s="13"/>
      <c r="O8781" s="9"/>
      <c r="P8781" s="27"/>
      <c r="Q8781" s="29"/>
      <c r="R8781" s="29"/>
      <c r="S8781" s="27"/>
    </row>
    <row r="8782" spans="1:19" s="14" customFormat="1" x14ac:dyDescent="0.3">
      <c r="A8782" s="11"/>
      <c r="B8782" s="11"/>
      <c r="C8782" s="97"/>
      <c r="D8782" s="11"/>
      <c r="E8782" s="11"/>
      <c r="F8782" s="13"/>
      <c r="G8782" s="13"/>
      <c r="H8782" s="91"/>
      <c r="I8782" s="11"/>
      <c r="J8782" s="11"/>
      <c r="K8782" s="11"/>
      <c r="M8782" s="11"/>
      <c r="N8782" s="13"/>
      <c r="O8782" s="9"/>
      <c r="P8782" s="27"/>
      <c r="Q8782" s="29"/>
      <c r="R8782" s="29"/>
      <c r="S8782" s="27"/>
    </row>
    <row r="8783" spans="1:19" s="14" customFormat="1" x14ac:dyDescent="0.3">
      <c r="A8783" s="11"/>
      <c r="B8783" s="11"/>
      <c r="C8783" s="97"/>
      <c r="D8783" s="11"/>
      <c r="E8783" s="11"/>
      <c r="F8783" s="13"/>
      <c r="G8783" s="13"/>
      <c r="H8783" s="91"/>
      <c r="I8783" s="11"/>
      <c r="J8783" s="11"/>
      <c r="K8783" s="11"/>
      <c r="M8783" s="11"/>
      <c r="N8783" s="13"/>
      <c r="O8783" s="9"/>
      <c r="P8783" s="27"/>
      <c r="Q8783" s="29"/>
      <c r="R8783" s="29"/>
      <c r="S8783" s="27"/>
    </row>
    <row r="8784" spans="1:19" s="14" customFormat="1" x14ac:dyDescent="0.3">
      <c r="A8784" s="11"/>
      <c r="B8784" s="11"/>
      <c r="C8784" s="97"/>
      <c r="D8784" s="11"/>
      <c r="E8784" s="11"/>
      <c r="F8784" s="13"/>
      <c r="G8784" s="13"/>
      <c r="H8784" s="91"/>
      <c r="I8784" s="11"/>
      <c r="J8784" s="11"/>
      <c r="K8784" s="11"/>
      <c r="M8784" s="11"/>
      <c r="N8784" s="13"/>
      <c r="O8784" s="9"/>
      <c r="P8784" s="27"/>
      <c r="Q8784" s="29"/>
      <c r="R8784" s="29"/>
      <c r="S8784" s="27"/>
    </row>
    <row r="8785" spans="1:19" s="14" customFormat="1" x14ac:dyDescent="0.3">
      <c r="A8785" s="11"/>
      <c r="B8785" s="11"/>
      <c r="C8785" s="97"/>
      <c r="D8785" s="11"/>
      <c r="E8785" s="11"/>
      <c r="F8785" s="13"/>
      <c r="G8785" s="13"/>
      <c r="H8785" s="91"/>
      <c r="I8785" s="11"/>
      <c r="J8785" s="11"/>
      <c r="K8785" s="11"/>
      <c r="M8785" s="11"/>
      <c r="N8785" s="13"/>
      <c r="O8785" s="9"/>
      <c r="P8785" s="27"/>
      <c r="Q8785" s="29"/>
      <c r="R8785" s="29"/>
      <c r="S8785" s="27"/>
    </row>
    <row r="8786" spans="1:19" s="14" customFormat="1" x14ac:dyDescent="0.3">
      <c r="A8786" s="11"/>
      <c r="B8786" s="11"/>
      <c r="C8786" s="97"/>
      <c r="D8786" s="11"/>
      <c r="E8786" s="11"/>
      <c r="F8786" s="13"/>
      <c r="G8786" s="13"/>
      <c r="H8786" s="91"/>
      <c r="I8786" s="11"/>
      <c r="J8786" s="11"/>
      <c r="K8786" s="11"/>
      <c r="M8786" s="11"/>
      <c r="N8786" s="13"/>
      <c r="O8786" s="9"/>
      <c r="P8786" s="27"/>
      <c r="Q8786" s="29"/>
      <c r="R8786" s="29"/>
      <c r="S8786" s="27"/>
    </row>
    <row r="8787" spans="1:19" s="14" customFormat="1" x14ac:dyDescent="0.3">
      <c r="A8787" s="11"/>
      <c r="B8787" s="11"/>
      <c r="C8787" s="97"/>
      <c r="D8787" s="11"/>
      <c r="E8787" s="11"/>
      <c r="F8787" s="13"/>
      <c r="G8787" s="13"/>
      <c r="H8787" s="91"/>
      <c r="I8787" s="11"/>
      <c r="J8787" s="11"/>
      <c r="K8787" s="11"/>
      <c r="M8787" s="11"/>
      <c r="N8787" s="13"/>
      <c r="O8787" s="9"/>
      <c r="P8787" s="27"/>
      <c r="Q8787" s="29"/>
      <c r="R8787" s="29"/>
      <c r="S8787" s="27"/>
    </row>
    <row r="8788" spans="1:19" s="14" customFormat="1" x14ac:dyDescent="0.3">
      <c r="A8788" s="11"/>
      <c r="B8788" s="11"/>
      <c r="C8788" s="97"/>
      <c r="D8788" s="11"/>
      <c r="E8788" s="11"/>
      <c r="F8788" s="13"/>
      <c r="G8788" s="13"/>
      <c r="H8788" s="91"/>
      <c r="I8788" s="11"/>
      <c r="J8788" s="11"/>
      <c r="K8788" s="11"/>
      <c r="M8788" s="11"/>
      <c r="N8788" s="13"/>
      <c r="O8788" s="9"/>
      <c r="P8788" s="27"/>
      <c r="Q8788" s="29"/>
      <c r="R8788" s="29"/>
      <c r="S8788" s="27"/>
    </row>
    <row r="8789" spans="1:19" s="14" customFormat="1" x14ac:dyDescent="0.3">
      <c r="A8789" s="11"/>
      <c r="B8789" s="11"/>
      <c r="C8789" s="97"/>
      <c r="D8789" s="11"/>
      <c r="E8789" s="11"/>
      <c r="F8789" s="13"/>
      <c r="G8789" s="13"/>
      <c r="H8789" s="91"/>
      <c r="I8789" s="11"/>
      <c r="J8789" s="11"/>
      <c r="K8789" s="11"/>
      <c r="M8789" s="11"/>
      <c r="N8789" s="13"/>
      <c r="O8789" s="9"/>
      <c r="P8789" s="27"/>
      <c r="Q8789" s="29"/>
      <c r="R8789" s="29"/>
      <c r="S8789" s="27"/>
    </row>
    <row r="8790" spans="1:19" s="14" customFormat="1" x14ac:dyDescent="0.3">
      <c r="A8790" s="11"/>
      <c r="B8790" s="11"/>
      <c r="C8790" s="97"/>
      <c r="D8790" s="11"/>
      <c r="E8790" s="11"/>
      <c r="F8790" s="13"/>
      <c r="G8790" s="13"/>
      <c r="H8790" s="91"/>
      <c r="I8790" s="11"/>
      <c r="J8790" s="11"/>
      <c r="K8790" s="11"/>
      <c r="M8790" s="11"/>
      <c r="N8790" s="13"/>
      <c r="O8790" s="9"/>
      <c r="P8790" s="27"/>
      <c r="Q8790" s="29"/>
      <c r="R8790" s="29"/>
      <c r="S8790" s="27"/>
    </row>
    <row r="8791" spans="1:19" s="14" customFormat="1" x14ac:dyDescent="0.3">
      <c r="A8791" s="11"/>
      <c r="B8791" s="11"/>
      <c r="C8791" s="97"/>
      <c r="D8791" s="11"/>
      <c r="E8791" s="11"/>
      <c r="F8791" s="13"/>
      <c r="G8791" s="13"/>
      <c r="H8791" s="91"/>
      <c r="I8791" s="11"/>
      <c r="J8791" s="11"/>
      <c r="K8791" s="11"/>
      <c r="M8791" s="11"/>
      <c r="N8791" s="13"/>
      <c r="O8791" s="9"/>
      <c r="P8791" s="27"/>
      <c r="Q8791" s="29"/>
      <c r="R8791" s="29"/>
      <c r="S8791" s="27"/>
    </row>
    <row r="8792" spans="1:19" s="14" customFormat="1" x14ac:dyDescent="0.3">
      <c r="A8792" s="11"/>
      <c r="B8792" s="11"/>
      <c r="C8792" s="97"/>
      <c r="D8792" s="11"/>
      <c r="E8792" s="11"/>
      <c r="F8792" s="13"/>
      <c r="G8792" s="13"/>
      <c r="H8792" s="91"/>
      <c r="I8792" s="11"/>
      <c r="J8792" s="11"/>
      <c r="K8792" s="11"/>
      <c r="M8792" s="11"/>
      <c r="N8792" s="13"/>
      <c r="O8792" s="9"/>
      <c r="P8792" s="27"/>
      <c r="Q8792" s="29"/>
      <c r="R8792" s="29"/>
      <c r="S8792" s="27"/>
    </row>
    <row r="8793" spans="1:19" s="14" customFormat="1" x14ac:dyDescent="0.3">
      <c r="A8793" s="11"/>
      <c r="B8793" s="11"/>
      <c r="C8793" s="97"/>
      <c r="D8793" s="11"/>
      <c r="E8793" s="11"/>
      <c r="F8793" s="13"/>
      <c r="G8793" s="13"/>
      <c r="H8793" s="91"/>
      <c r="I8793" s="11"/>
      <c r="J8793" s="11"/>
      <c r="K8793" s="11"/>
      <c r="M8793" s="11"/>
      <c r="N8793" s="13"/>
      <c r="O8793" s="9"/>
      <c r="P8793" s="27"/>
      <c r="Q8793" s="29"/>
      <c r="R8793" s="29"/>
      <c r="S8793" s="27"/>
    </row>
    <row r="8794" spans="1:19" s="14" customFormat="1" x14ac:dyDescent="0.3">
      <c r="A8794" s="11"/>
      <c r="B8794" s="11"/>
      <c r="C8794" s="97"/>
      <c r="D8794" s="11"/>
      <c r="E8794" s="11"/>
      <c r="F8794" s="13"/>
      <c r="G8794" s="13"/>
      <c r="H8794" s="91"/>
      <c r="I8794" s="11"/>
      <c r="J8794" s="11"/>
      <c r="K8794" s="11"/>
      <c r="M8794" s="11"/>
      <c r="N8794" s="13"/>
      <c r="O8794" s="9"/>
      <c r="P8794" s="27"/>
      <c r="Q8794" s="29"/>
      <c r="R8794" s="29"/>
      <c r="S8794" s="27"/>
    </row>
    <row r="8795" spans="1:19" s="14" customFormat="1" x14ac:dyDescent="0.3">
      <c r="A8795" s="11"/>
      <c r="B8795" s="11"/>
      <c r="C8795" s="97"/>
      <c r="D8795" s="11"/>
      <c r="E8795" s="11"/>
      <c r="F8795" s="13"/>
      <c r="G8795" s="13"/>
      <c r="H8795" s="91"/>
      <c r="I8795" s="11"/>
      <c r="J8795" s="11"/>
      <c r="K8795" s="11"/>
      <c r="M8795" s="11"/>
      <c r="N8795" s="13"/>
      <c r="O8795" s="9"/>
      <c r="P8795" s="27"/>
      <c r="Q8795" s="29"/>
      <c r="R8795" s="29"/>
      <c r="S8795" s="27"/>
    </row>
    <row r="8796" spans="1:19" s="14" customFormat="1" x14ac:dyDescent="0.3">
      <c r="A8796" s="11"/>
      <c r="B8796" s="11"/>
      <c r="C8796" s="97"/>
      <c r="D8796" s="11"/>
      <c r="E8796" s="11"/>
      <c r="F8796" s="13"/>
      <c r="G8796" s="13"/>
      <c r="H8796" s="91"/>
      <c r="I8796" s="11"/>
      <c r="J8796" s="11"/>
      <c r="K8796" s="11"/>
      <c r="M8796" s="11"/>
      <c r="N8796" s="13"/>
      <c r="O8796" s="9"/>
      <c r="P8796" s="27"/>
      <c r="Q8796" s="29"/>
      <c r="R8796" s="29"/>
      <c r="S8796" s="27"/>
    </row>
    <row r="8797" spans="1:19" s="14" customFormat="1" x14ac:dyDescent="0.3">
      <c r="A8797" s="11"/>
      <c r="B8797" s="11"/>
      <c r="C8797" s="97"/>
      <c r="D8797" s="11"/>
      <c r="E8797" s="11"/>
      <c r="F8797" s="13"/>
      <c r="G8797" s="13"/>
      <c r="H8797" s="91"/>
      <c r="I8797" s="11"/>
      <c r="J8797" s="11"/>
      <c r="K8797" s="11"/>
      <c r="M8797" s="11"/>
      <c r="N8797" s="13"/>
      <c r="O8797" s="9"/>
      <c r="P8797" s="27"/>
      <c r="Q8797" s="29"/>
      <c r="R8797" s="29"/>
      <c r="S8797" s="27"/>
    </row>
    <row r="8798" spans="1:19" s="14" customFormat="1" x14ac:dyDescent="0.3">
      <c r="A8798" s="11"/>
      <c r="B8798" s="11"/>
      <c r="C8798" s="97"/>
      <c r="D8798" s="11"/>
      <c r="E8798" s="11"/>
      <c r="F8798" s="13"/>
      <c r="G8798" s="13"/>
      <c r="H8798" s="91"/>
      <c r="I8798" s="11"/>
      <c r="J8798" s="11"/>
      <c r="K8798" s="11"/>
      <c r="M8798" s="11"/>
      <c r="N8798" s="13"/>
      <c r="O8798" s="9"/>
      <c r="P8798" s="27"/>
      <c r="Q8798" s="29"/>
      <c r="R8798" s="29"/>
      <c r="S8798" s="27"/>
    </row>
    <row r="8799" spans="1:19" s="14" customFormat="1" x14ac:dyDescent="0.3">
      <c r="A8799" s="11"/>
      <c r="B8799" s="11"/>
      <c r="C8799" s="97"/>
      <c r="D8799" s="11"/>
      <c r="E8799" s="11"/>
      <c r="F8799" s="13"/>
      <c r="G8799" s="13"/>
      <c r="H8799" s="91"/>
      <c r="I8799" s="11"/>
      <c r="J8799" s="11"/>
      <c r="K8799" s="11"/>
      <c r="M8799" s="11"/>
      <c r="N8799" s="13"/>
      <c r="O8799" s="9"/>
      <c r="P8799" s="27"/>
      <c r="Q8799" s="29"/>
      <c r="R8799" s="29"/>
      <c r="S8799" s="27"/>
    </row>
    <row r="8800" spans="1:19" s="14" customFormat="1" x14ac:dyDescent="0.3">
      <c r="A8800" s="11"/>
      <c r="B8800" s="11"/>
      <c r="C8800" s="97"/>
      <c r="D8800" s="11"/>
      <c r="E8800" s="11"/>
      <c r="F8800" s="13"/>
      <c r="G8800" s="13"/>
      <c r="H8800" s="91"/>
      <c r="I8800" s="11"/>
      <c r="J8800" s="11"/>
      <c r="K8800" s="11"/>
      <c r="M8800" s="11"/>
      <c r="N8800" s="13"/>
      <c r="O8800" s="9"/>
      <c r="P8800" s="27"/>
      <c r="Q8800" s="29"/>
      <c r="R8800" s="29"/>
      <c r="S8800" s="27"/>
    </row>
    <row r="8801" spans="1:19" s="14" customFormat="1" x14ac:dyDescent="0.3">
      <c r="A8801" s="11"/>
      <c r="B8801" s="11"/>
      <c r="C8801" s="97"/>
      <c r="D8801" s="11"/>
      <c r="E8801" s="11"/>
      <c r="F8801" s="13"/>
      <c r="G8801" s="13"/>
      <c r="H8801" s="91"/>
      <c r="I8801" s="11"/>
      <c r="J8801" s="11"/>
      <c r="K8801" s="11"/>
      <c r="M8801" s="11"/>
      <c r="N8801" s="13"/>
      <c r="O8801" s="9"/>
      <c r="P8801" s="27"/>
      <c r="Q8801" s="29"/>
      <c r="R8801" s="29"/>
      <c r="S8801" s="27"/>
    </row>
    <row r="8802" spans="1:19" s="14" customFormat="1" x14ac:dyDescent="0.3">
      <c r="A8802" s="11"/>
      <c r="B8802" s="11"/>
      <c r="C8802" s="97"/>
      <c r="D8802" s="11"/>
      <c r="E8802" s="11"/>
      <c r="F8802" s="13"/>
      <c r="G8802" s="13"/>
      <c r="H8802" s="91"/>
      <c r="I8802" s="11"/>
      <c r="J8802" s="11"/>
      <c r="K8802" s="11"/>
      <c r="M8802" s="11"/>
      <c r="N8802" s="13"/>
      <c r="O8802" s="9"/>
      <c r="P8802" s="27"/>
      <c r="Q8802" s="29"/>
      <c r="R8802" s="29"/>
      <c r="S8802" s="27"/>
    </row>
    <row r="8803" spans="1:19" s="14" customFormat="1" x14ac:dyDescent="0.3">
      <c r="A8803" s="11"/>
      <c r="B8803" s="11"/>
      <c r="C8803" s="97"/>
      <c r="D8803" s="11"/>
      <c r="E8803" s="11"/>
      <c r="F8803" s="13"/>
      <c r="G8803" s="13"/>
      <c r="H8803" s="91"/>
      <c r="I8803" s="11"/>
      <c r="J8803" s="11"/>
      <c r="K8803" s="11"/>
      <c r="M8803" s="11"/>
      <c r="N8803" s="13"/>
      <c r="O8803" s="9"/>
      <c r="P8803" s="27"/>
      <c r="Q8803" s="29"/>
      <c r="R8803" s="29"/>
      <c r="S8803" s="27"/>
    </row>
    <row r="8804" spans="1:19" s="14" customFormat="1" x14ac:dyDescent="0.3">
      <c r="A8804" s="11"/>
      <c r="B8804" s="11"/>
      <c r="C8804" s="97"/>
      <c r="D8804" s="11"/>
      <c r="E8804" s="11"/>
      <c r="F8804" s="13"/>
      <c r="G8804" s="13"/>
      <c r="H8804" s="91"/>
      <c r="I8804" s="11"/>
      <c r="J8804" s="11"/>
      <c r="K8804" s="11"/>
      <c r="M8804" s="11"/>
      <c r="N8804" s="13"/>
      <c r="O8804" s="9"/>
      <c r="P8804" s="27"/>
      <c r="Q8804" s="29"/>
      <c r="R8804" s="29"/>
      <c r="S8804" s="27"/>
    </row>
    <row r="8805" spans="1:19" s="14" customFormat="1" x14ac:dyDescent="0.3">
      <c r="A8805" s="11"/>
      <c r="B8805" s="11"/>
      <c r="C8805" s="97"/>
      <c r="D8805" s="11"/>
      <c r="E8805" s="11"/>
      <c r="F8805" s="13"/>
      <c r="G8805" s="13"/>
      <c r="H8805" s="91"/>
      <c r="I8805" s="11"/>
      <c r="J8805" s="11"/>
      <c r="K8805" s="11"/>
      <c r="M8805" s="11"/>
      <c r="N8805" s="13"/>
      <c r="O8805" s="9"/>
      <c r="P8805" s="27"/>
      <c r="Q8805" s="29"/>
      <c r="R8805" s="29"/>
      <c r="S8805" s="27"/>
    </row>
    <row r="8806" spans="1:19" s="14" customFormat="1" x14ac:dyDescent="0.3">
      <c r="A8806" s="11"/>
      <c r="B8806" s="11"/>
      <c r="C8806" s="97"/>
      <c r="D8806" s="11"/>
      <c r="E8806" s="11"/>
      <c r="F8806" s="13"/>
      <c r="G8806" s="13"/>
      <c r="H8806" s="91"/>
      <c r="I8806" s="11"/>
      <c r="J8806" s="11"/>
      <c r="K8806" s="11"/>
      <c r="M8806" s="11"/>
      <c r="N8806" s="13"/>
      <c r="O8806" s="9"/>
      <c r="P8806" s="27"/>
      <c r="Q8806" s="29"/>
      <c r="R8806" s="29"/>
      <c r="S8806" s="27"/>
    </row>
    <row r="8807" spans="1:19" s="14" customFormat="1" x14ac:dyDescent="0.3">
      <c r="A8807" s="11"/>
      <c r="B8807" s="11"/>
      <c r="C8807" s="97"/>
      <c r="D8807" s="11"/>
      <c r="E8807" s="11"/>
      <c r="F8807" s="13"/>
      <c r="G8807" s="13"/>
      <c r="H8807" s="91"/>
      <c r="I8807" s="11"/>
      <c r="J8807" s="11"/>
      <c r="K8807" s="11"/>
      <c r="M8807" s="11"/>
      <c r="N8807" s="13"/>
      <c r="O8807" s="9"/>
      <c r="P8807" s="27"/>
      <c r="Q8807" s="29"/>
      <c r="R8807" s="29"/>
      <c r="S8807" s="27"/>
    </row>
    <row r="8808" spans="1:19" s="14" customFormat="1" x14ac:dyDescent="0.3">
      <c r="A8808" s="11"/>
      <c r="B8808" s="11"/>
      <c r="C8808" s="97"/>
      <c r="D8808" s="11"/>
      <c r="E8808" s="11"/>
      <c r="F8808" s="13"/>
      <c r="G8808" s="13"/>
      <c r="H8808" s="91"/>
      <c r="I8808" s="11"/>
      <c r="J8808" s="11"/>
      <c r="K8808" s="11"/>
      <c r="M8808" s="11"/>
      <c r="N8808" s="13"/>
      <c r="O8808" s="9"/>
      <c r="P8808" s="27"/>
      <c r="Q8808" s="29"/>
      <c r="R8808" s="29"/>
      <c r="S8808" s="27"/>
    </row>
    <row r="8809" spans="1:19" s="14" customFormat="1" x14ac:dyDescent="0.3">
      <c r="A8809" s="11"/>
      <c r="B8809" s="11"/>
      <c r="C8809" s="97"/>
      <c r="D8809" s="11"/>
      <c r="E8809" s="11"/>
      <c r="F8809" s="13"/>
      <c r="G8809" s="13"/>
      <c r="H8809" s="91"/>
      <c r="I8809" s="11"/>
      <c r="J8809" s="11"/>
      <c r="K8809" s="11"/>
      <c r="M8809" s="11"/>
      <c r="N8809" s="13"/>
      <c r="O8809" s="9"/>
      <c r="P8809" s="27"/>
      <c r="Q8809" s="29"/>
      <c r="R8809" s="29"/>
      <c r="S8809" s="27"/>
    </row>
    <row r="8810" spans="1:19" s="14" customFormat="1" x14ac:dyDescent="0.3">
      <c r="A8810" s="11"/>
      <c r="B8810" s="11"/>
      <c r="C8810" s="97"/>
      <c r="D8810" s="11"/>
      <c r="E8810" s="11"/>
      <c r="F8810" s="13"/>
      <c r="G8810" s="13"/>
      <c r="H8810" s="91"/>
      <c r="I8810" s="11"/>
      <c r="J8810" s="11"/>
      <c r="K8810" s="11"/>
      <c r="M8810" s="11"/>
      <c r="N8810" s="13"/>
      <c r="O8810" s="9"/>
      <c r="P8810" s="27"/>
      <c r="Q8810" s="29"/>
      <c r="R8810" s="29"/>
      <c r="S8810" s="27"/>
    </row>
    <row r="8811" spans="1:19" s="14" customFormat="1" x14ac:dyDescent="0.3">
      <c r="A8811" s="11"/>
      <c r="B8811" s="11"/>
      <c r="C8811" s="97"/>
      <c r="D8811" s="11"/>
      <c r="E8811" s="11"/>
      <c r="F8811" s="13"/>
      <c r="G8811" s="13"/>
      <c r="H8811" s="91"/>
      <c r="I8811" s="11"/>
      <c r="J8811" s="11"/>
      <c r="K8811" s="11"/>
      <c r="M8811" s="11"/>
      <c r="N8811" s="13"/>
      <c r="O8811" s="9"/>
      <c r="P8811" s="27"/>
      <c r="Q8811" s="29"/>
      <c r="R8811" s="29"/>
      <c r="S8811" s="27"/>
    </row>
    <row r="8812" spans="1:19" s="14" customFormat="1" x14ac:dyDescent="0.3">
      <c r="A8812" s="11"/>
      <c r="B8812" s="11"/>
      <c r="C8812" s="97"/>
      <c r="D8812" s="11"/>
      <c r="E8812" s="11"/>
      <c r="F8812" s="13"/>
      <c r="G8812" s="13"/>
      <c r="H8812" s="91"/>
      <c r="I8812" s="11"/>
      <c r="J8812" s="11"/>
      <c r="K8812" s="11"/>
      <c r="M8812" s="11"/>
      <c r="N8812" s="13"/>
      <c r="O8812" s="9"/>
      <c r="P8812" s="27"/>
      <c r="Q8812" s="29"/>
      <c r="R8812" s="29"/>
      <c r="S8812" s="27"/>
    </row>
    <row r="8813" spans="1:19" s="14" customFormat="1" x14ac:dyDescent="0.3">
      <c r="A8813" s="11"/>
      <c r="B8813" s="11"/>
      <c r="C8813" s="97"/>
      <c r="D8813" s="11"/>
      <c r="E8813" s="11"/>
      <c r="F8813" s="13"/>
      <c r="G8813" s="13"/>
      <c r="H8813" s="91"/>
      <c r="I8813" s="11"/>
      <c r="J8813" s="11"/>
      <c r="K8813" s="11"/>
      <c r="M8813" s="11"/>
      <c r="N8813" s="13"/>
      <c r="O8813" s="9"/>
      <c r="P8813" s="27"/>
      <c r="Q8813" s="29"/>
      <c r="R8813" s="29"/>
      <c r="S8813" s="27"/>
    </row>
    <row r="8814" spans="1:19" s="14" customFormat="1" x14ac:dyDescent="0.3">
      <c r="A8814" s="11"/>
      <c r="B8814" s="11"/>
      <c r="C8814" s="97"/>
      <c r="D8814" s="11"/>
      <c r="E8814" s="11"/>
      <c r="F8814" s="13"/>
      <c r="G8814" s="13"/>
      <c r="H8814" s="91"/>
      <c r="I8814" s="11"/>
      <c r="J8814" s="11"/>
      <c r="K8814" s="11"/>
      <c r="M8814" s="11"/>
      <c r="N8814" s="13"/>
      <c r="O8814" s="9"/>
      <c r="P8814" s="27"/>
      <c r="Q8814" s="29"/>
      <c r="R8814" s="29"/>
      <c r="S8814" s="27"/>
    </row>
    <row r="8815" spans="1:19" s="14" customFormat="1" x14ac:dyDescent="0.3">
      <c r="A8815" s="11"/>
      <c r="B8815" s="11"/>
      <c r="C8815" s="97"/>
      <c r="D8815" s="11"/>
      <c r="E8815" s="11"/>
      <c r="F8815" s="13"/>
      <c r="G8815" s="13"/>
      <c r="H8815" s="91"/>
      <c r="I8815" s="11"/>
      <c r="J8815" s="11"/>
      <c r="K8815" s="11"/>
      <c r="M8815" s="11"/>
      <c r="N8815" s="13"/>
      <c r="O8815" s="9"/>
      <c r="P8815" s="27"/>
      <c r="Q8815" s="29"/>
      <c r="R8815" s="29"/>
      <c r="S8815" s="27"/>
    </row>
    <row r="8816" spans="1:19" s="14" customFormat="1" x14ac:dyDescent="0.3">
      <c r="A8816" s="11"/>
      <c r="B8816" s="11"/>
      <c r="C8816" s="97"/>
      <c r="D8816" s="11"/>
      <c r="E8816" s="11"/>
      <c r="F8816" s="13"/>
      <c r="G8816" s="13"/>
      <c r="H8816" s="91"/>
      <c r="I8816" s="11"/>
      <c r="J8816" s="11"/>
      <c r="K8816" s="11"/>
      <c r="M8816" s="11"/>
      <c r="N8816" s="13"/>
      <c r="O8816" s="9"/>
      <c r="P8816" s="27"/>
      <c r="Q8816" s="29"/>
      <c r="R8816" s="29"/>
      <c r="S8816" s="27"/>
    </row>
    <row r="8817" spans="1:19" s="14" customFormat="1" x14ac:dyDescent="0.3">
      <c r="A8817" s="11"/>
      <c r="B8817" s="11"/>
      <c r="C8817" s="97"/>
      <c r="D8817" s="11"/>
      <c r="E8817" s="11"/>
      <c r="F8817" s="13"/>
      <c r="G8817" s="13"/>
      <c r="H8817" s="91"/>
      <c r="I8817" s="11"/>
      <c r="J8817" s="11"/>
      <c r="K8817" s="11"/>
      <c r="M8817" s="11"/>
      <c r="N8817" s="13"/>
      <c r="O8817" s="9"/>
      <c r="P8817" s="27"/>
      <c r="Q8817" s="29"/>
      <c r="R8817" s="29"/>
      <c r="S8817" s="27"/>
    </row>
    <row r="8818" spans="1:19" s="14" customFormat="1" x14ac:dyDescent="0.3">
      <c r="A8818" s="11"/>
      <c r="B8818" s="11"/>
      <c r="C8818" s="97"/>
      <c r="D8818" s="11"/>
      <c r="E8818" s="11"/>
      <c r="F8818" s="13"/>
      <c r="G8818" s="13"/>
      <c r="H8818" s="91"/>
      <c r="I8818" s="11"/>
      <c r="J8818" s="11"/>
      <c r="K8818" s="11"/>
      <c r="M8818" s="11"/>
      <c r="N8818" s="13"/>
      <c r="O8818" s="9"/>
      <c r="P8818" s="27"/>
      <c r="Q8818" s="29"/>
      <c r="R8818" s="29"/>
      <c r="S8818" s="27"/>
    </row>
    <row r="8819" spans="1:19" s="14" customFormat="1" x14ac:dyDescent="0.3">
      <c r="A8819" s="11"/>
      <c r="B8819" s="11"/>
      <c r="C8819" s="97"/>
      <c r="D8819" s="11"/>
      <c r="E8819" s="11"/>
      <c r="F8819" s="13"/>
      <c r="G8819" s="13"/>
      <c r="H8819" s="91"/>
      <c r="I8819" s="11"/>
      <c r="J8819" s="11"/>
      <c r="K8819" s="11"/>
      <c r="M8819" s="11"/>
      <c r="N8819" s="13"/>
      <c r="O8819" s="9"/>
      <c r="P8819" s="27"/>
      <c r="Q8819" s="29"/>
      <c r="R8819" s="29"/>
      <c r="S8819" s="27"/>
    </row>
    <row r="8820" spans="1:19" s="14" customFormat="1" x14ac:dyDescent="0.3">
      <c r="A8820" s="11"/>
      <c r="B8820" s="11"/>
      <c r="C8820" s="97"/>
      <c r="D8820" s="11"/>
      <c r="E8820" s="11"/>
      <c r="F8820" s="13"/>
      <c r="G8820" s="13"/>
      <c r="H8820" s="91"/>
      <c r="I8820" s="11"/>
      <c r="J8820" s="11"/>
      <c r="K8820" s="11"/>
      <c r="M8820" s="11"/>
      <c r="N8820" s="13"/>
      <c r="O8820" s="9"/>
      <c r="P8820" s="27"/>
      <c r="Q8820" s="29"/>
      <c r="R8820" s="29"/>
      <c r="S8820" s="27"/>
    </row>
    <row r="8821" spans="1:19" s="14" customFormat="1" x14ac:dyDescent="0.3">
      <c r="A8821" s="11"/>
      <c r="B8821" s="11"/>
      <c r="C8821" s="97"/>
      <c r="D8821" s="11"/>
      <c r="E8821" s="11"/>
      <c r="F8821" s="13"/>
      <c r="G8821" s="13"/>
      <c r="H8821" s="91"/>
      <c r="I8821" s="11"/>
      <c r="J8821" s="11"/>
      <c r="K8821" s="11"/>
      <c r="M8821" s="11"/>
      <c r="N8821" s="13"/>
      <c r="O8821" s="9"/>
      <c r="P8821" s="27"/>
      <c r="Q8821" s="29"/>
      <c r="R8821" s="29"/>
      <c r="S8821" s="27"/>
    </row>
    <row r="8822" spans="1:19" s="14" customFormat="1" x14ac:dyDescent="0.3">
      <c r="A8822" s="11"/>
      <c r="B8822" s="11"/>
      <c r="C8822" s="97"/>
      <c r="D8822" s="11"/>
      <c r="E8822" s="11"/>
      <c r="F8822" s="13"/>
      <c r="G8822" s="13"/>
      <c r="H8822" s="91"/>
      <c r="I8822" s="11"/>
      <c r="J8822" s="11"/>
      <c r="K8822" s="11"/>
      <c r="M8822" s="11"/>
      <c r="N8822" s="13"/>
      <c r="O8822" s="9"/>
      <c r="P8822" s="27"/>
      <c r="Q8822" s="29"/>
      <c r="R8822" s="29"/>
      <c r="S8822" s="27"/>
    </row>
    <row r="8823" spans="1:19" s="14" customFormat="1" x14ac:dyDescent="0.3">
      <c r="A8823" s="11"/>
      <c r="B8823" s="11"/>
      <c r="C8823" s="97"/>
      <c r="D8823" s="11"/>
      <c r="E8823" s="11"/>
      <c r="F8823" s="13"/>
      <c r="G8823" s="13"/>
      <c r="H8823" s="91"/>
      <c r="I8823" s="11"/>
      <c r="J8823" s="11"/>
      <c r="K8823" s="11"/>
      <c r="M8823" s="11"/>
      <c r="N8823" s="13"/>
      <c r="O8823" s="9"/>
      <c r="P8823" s="27"/>
      <c r="Q8823" s="29"/>
      <c r="R8823" s="29"/>
      <c r="S8823" s="27"/>
    </row>
    <row r="8824" spans="1:19" s="14" customFormat="1" x14ac:dyDescent="0.3">
      <c r="A8824" s="11"/>
      <c r="B8824" s="11"/>
      <c r="C8824" s="97"/>
      <c r="D8824" s="11"/>
      <c r="E8824" s="11"/>
      <c r="F8824" s="13"/>
      <c r="G8824" s="13"/>
      <c r="H8824" s="91"/>
      <c r="I8824" s="11"/>
      <c r="J8824" s="11"/>
      <c r="K8824" s="11"/>
      <c r="M8824" s="11"/>
      <c r="N8824" s="13"/>
      <c r="O8824" s="9"/>
      <c r="P8824" s="27"/>
      <c r="Q8824" s="29"/>
      <c r="R8824" s="29"/>
      <c r="S8824" s="27"/>
    </row>
    <row r="8825" spans="1:19" s="14" customFormat="1" x14ac:dyDescent="0.3">
      <c r="A8825" s="11"/>
      <c r="B8825" s="11"/>
      <c r="C8825" s="97"/>
      <c r="D8825" s="11"/>
      <c r="E8825" s="11"/>
      <c r="F8825" s="13"/>
      <c r="G8825" s="13"/>
      <c r="H8825" s="91"/>
      <c r="I8825" s="11"/>
      <c r="J8825" s="11"/>
      <c r="K8825" s="11"/>
      <c r="M8825" s="11"/>
      <c r="N8825" s="13"/>
      <c r="O8825" s="9"/>
      <c r="P8825" s="27"/>
      <c r="Q8825" s="29"/>
      <c r="R8825" s="29"/>
      <c r="S8825" s="27"/>
    </row>
    <row r="8826" spans="1:19" s="14" customFormat="1" x14ac:dyDescent="0.3">
      <c r="A8826" s="11"/>
      <c r="B8826" s="11"/>
      <c r="C8826" s="97"/>
      <c r="D8826" s="11"/>
      <c r="E8826" s="11"/>
      <c r="F8826" s="13"/>
      <c r="G8826" s="13"/>
      <c r="H8826" s="91"/>
      <c r="I8826" s="11"/>
      <c r="J8826" s="11"/>
      <c r="K8826" s="11"/>
      <c r="M8826" s="11"/>
      <c r="N8826" s="13"/>
      <c r="O8826" s="9"/>
      <c r="P8826" s="27"/>
      <c r="Q8826" s="29"/>
      <c r="R8826" s="29"/>
      <c r="S8826" s="27"/>
    </row>
    <row r="8827" spans="1:19" s="14" customFormat="1" x14ac:dyDescent="0.3">
      <c r="A8827" s="11"/>
      <c r="B8827" s="11"/>
      <c r="C8827" s="97"/>
      <c r="D8827" s="11"/>
      <c r="E8827" s="11"/>
      <c r="F8827" s="13"/>
      <c r="G8827" s="13"/>
      <c r="H8827" s="91"/>
      <c r="I8827" s="11"/>
      <c r="J8827" s="11"/>
      <c r="K8827" s="11"/>
      <c r="M8827" s="11"/>
      <c r="N8827" s="13"/>
      <c r="O8827" s="9"/>
      <c r="P8827" s="27"/>
      <c r="Q8827" s="29"/>
      <c r="R8827" s="29"/>
      <c r="S8827" s="27"/>
    </row>
    <row r="8828" spans="1:19" s="14" customFormat="1" x14ac:dyDescent="0.3">
      <c r="A8828" s="11"/>
      <c r="B8828" s="11"/>
      <c r="C8828" s="97"/>
      <c r="D8828" s="11"/>
      <c r="E8828" s="11"/>
      <c r="F8828" s="13"/>
      <c r="G8828" s="13"/>
      <c r="H8828" s="91"/>
      <c r="I8828" s="11"/>
      <c r="J8828" s="11"/>
      <c r="K8828" s="11"/>
      <c r="M8828" s="11"/>
      <c r="N8828" s="13"/>
      <c r="O8828" s="9"/>
      <c r="P8828" s="27"/>
      <c r="Q8828" s="29"/>
      <c r="R8828" s="29"/>
      <c r="S8828" s="27"/>
    </row>
    <row r="8829" spans="1:19" s="14" customFormat="1" x14ac:dyDescent="0.3">
      <c r="A8829" s="11"/>
      <c r="B8829" s="11"/>
      <c r="C8829" s="97"/>
      <c r="D8829" s="11"/>
      <c r="E8829" s="11"/>
      <c r="F8829" s="13"/>
      <c r="G8829" s="13"/>
      <c r="H8829" s="91"/>
      <c r="I8829" s="11"/>
      <c r="J8829" s="11"/>
      <c r="K8829" s="11"/>
      <c r="M8829" s="11"/>
      <c r="N8829" s="13"/>
      <c r="O8829" s="9"/>
      <c r="P8829" s="27"/>
      <c r="Q8829" s="29"/>
      <c r="R8829" s="29"/>
      <c r="S8829" s="27"/>
    </row>
    <row r="8830" spans="1:19" s="14" customFormat="1" x14ac:dyDescent="0.3">
      <c r="A8830" s="11"/>
      <c r="B8830" s="11"/>
      <c r="C8830" s="97"/>
      <c r="D8830" s="11"/>
      <c r="E8830" s="11"/>
      <c r="F8830" s="13"/>
      <c r="G8830" s="13"/>
      <c r="H8830" s="91"/>
      <c r="I8830" s="11"/>
      <c r="J8830" s="11"/>
      <c r="K8830" s="11"/>
      <c r="M8830" s="11"/>
      <c r="N8830" s="13"/>
      <c r="O8830" s="9"/>
      <c r="P8830" s="27"/>
      <c r="Q8830" s="29"/>
      <c r="R8830" s="29"/>
      <c r="S8830" s="27"/>
    </row>
    <row r="8831" spans="1:19" s="14" customFormat="1" x14ac:dyDescent="0.3">
      <c r="A8831" s="11"/>
      <c r="B8831" s="11"/>
      <c r="C8831" s="97"/>
      <c r="D8831" s="11"/>
      <c r="E8831" s="11"/>
      <c r="F8831" s="13"/>
      <c r="G8831" s="13"/>
      <c r="H8831" s="91"/>
      <c r="I8831" s="11"/>
      <c r="J8831" s="11"/>
      <c r="K8831" s="11"/>
      <c r="M8831" s="11"/>
      <c r="N8831" s="13"/>
      <c r="O8831" s="9"/>
      <c r="P8831" s="27"/>
      <c r="Q8831" s="29"/>
      <c r="R8831" s="29"/>
      <c r="S8831" s="27"/>
    </row>
    <row r="8832" spans="1:19" s="14" customFormat="1" x14ac:dyDescent="0.3">
      <c r="A8832" s="11"/>
      <c r="B8832" s="11"/>
      <c r="C8832" s="97"/>
      <c r="D8832" s="11"/>
      <c r="E8832" s="11"/>
      <c r="F8832" s="13"/>
      <c r="G8832" s="13"/>
      <c r="H8832" s="91"/>
      <c r="I8832" s="11"/>
      <c r="J8832" s="11"/>
      <c r="K8832" s="11"/>
      <c r="M8832" s="11"/>
      <c r="N8832" s="13"/>
      <c r="O8832" s="9"/>
      <c r="P8832" s="27"/>
      <c r="Q8832" s="29"/>
      <c r="R8832" s="29"/>
      <c r="S8832" s="27"/>
    </row>
    <row r="8833" spans="1:19" s="14" customFormat="1" x14ac:dyDescent="0.3">
      <c r="A8833" s="11"/>
      <c r="B8833" s="11"/>
      <c r="C8833" s="97"/>
      <c r="D8833" s="11"/>
      <c r="E8833" s="11"/>
      <c r="F8833" s="13"/>
      <c r="G8833" s="13"/>
      <c r="H8833" s="91"/>
      <c r="I8833" s="11"/>
      <c r="J8833" s="11"/>
      <c r="K8833" s="11"/>
      <c r="M8833" s="11"/>
      <c r="N8833" s="13"/>
      <c r="O8833" s="9"/>
      <c r="P8833" s="27"/>
      <c r="Q8833" s="29"/>
      <c r="R8833" s="29"/>
      <c r="S8833" s="27"/>
    </row>
    <row r="8834" spans="1:19" s="14" customFormat="1" x14ac:dyDescent="0.3">
      <c r="A8834" s="11"/>
      <c r="B8834" s="11"/>
      <c r="C8834" s="97"/>
      <c r="D8834" s="11"/>
      <c r="E8834" s="11"/>
      <c r="F8834" s="13"/>
      <c r="G8834" s="13"/>
      <c r="H8834" s="91"/>
      <c r="I8834" s="11"/>
      <c r="J8834" s="11"/>
      <c r="K8834" s="11"/>
      <c r="M8834" s="11"/>
      <c r="N8834" s="13"/>
      <c r="O8834" s="9"/>
      <c r="P8834" s="27"/>
      <c r="Q8834" s="29"/>
      <c r="R8834" s="29"/>
      <c r="S8834" s="27"/>
    </row>
    <row r="8835" spans="1:19" s="14" customFormat="1" x14ac:dyDescent="0.3">
      <c r="A8835" s="11"/>
      <c r="B8835" s="11"/>
      <c r="C8835" s="97"/>
      <c r="D8835" s="11"/>
      <c r="E8835" s="11"/>
      <c r="F8835" s="13"/>
      <c r="G8835" s="13"/>
      <c r="H8835" s="91"/>
      <c r="I8835" s="11"/>
      <c r="J8835" s="11"/>
      <c r="K8835" s="11"/>
      <c r="M8835" s="11"/>
      <c r="N8835" s="13"/>
      <c r="O8835" s="9"/>
      <c r="P8835" s="27"/>
      <c r="Q8835" s="29"/>
      <c r="R8835" s="29"/>
      <c r="S8835" s="27"/>
    </row>
    <row r="8836" spans="1:19" s="14" customFormat="1" x14ac:dyDescent="0.3">
      <c r="A8836" s="11"/>
      <c r="B8836" s="11"/>
      <c r="C8836" s="97"/>
      <c r="D8836" s="11"/>
      <c r="E8836" s="11"/>
      <c r="F8836" s="13"/>
      <c r="G8836" s="13"/>
      <c r="H8836" s="91"/>
      <c r="I8836" s="11"/>
      <c r="J8836" s="11"/>
      <c r="K8836" s="11"/>
      <c r="M8836" s="11"/>
      <c r="N8836" s="13"/>
      <c r="O8836" s="9"/>
      <c r="P8836" s="27"/>
      <c r="Q8836" s="29"/>
      <c r="R8836" s="29"/>
      <c r="S8836" s="27"/>
    </row>
    <row r="8837" spans="1:19" s="14" customFormat="1" x14ac:dyDescent="0.3">
      <c r="A8837" s="11"/>
      <c r="B8837" s="11"/>
      <c r="C8837" s="97"/>
      <c r="D8837" s="11"/>
      <c r="E8837" s="11"/>
      <c r="F8837" s="13"/>
      <c r="G8837" s="13"/>
      <c r="H8837" s="91"/>
      <c r="I8837" s="11"/>
      <c r="J8837" s="11"/>
      <c r="K8837" s="11"/>
      <c r="M8837" s="11"/>
      <c r="N8837" s="13"/>
      <c r="O8837" s="9"/>
      <c r="P8837" s="27"/>
      <c r="Q8837" s="29"/>
      <c r="R8837" s="29"/>
      <c r="S8837" s="27"/>
    </row>
    <row r="8838" spans="1:19" s="14" customFormat="1" x14ac:dyDescent="0.3">
      <c r="A8838" s="11"/>
      <c r="B8838" s="11"/>
      <c r="C8838" s="97"/>
      <c r="D8838" s="11"/>
      <c r="E8838" s="11"/>
      <c r="F8838" s="13"/>
      <c r="G8838" s="13"/>
      <c r="H8838" s="91"/>
      <c r="I8838" s="11"/>
      <c r="J8838" s="11"/>
      <c r="K8838" s="11"/>
      <c r="M8838" s="11"/>
      <c r="N8838" s="13"/>
      <c r="O8838" s="9"/>
      <c r="P8838" s="27"/>
      <c r="Q8838" s="29"/>
      <c r="R8838" s="29"/>
      <c r="S8838" s="27"/>
    </row>
    <row r="8839" spans="1:19" s="14" customFormat="1" x14ac:dyDescent="0.3">
      <c r="A8839" s="11"/>
      <c r="B8839" s="11"/>
      <c r="C8839" s="97"/>
      <c r="D8839" s="11"/>
      <c r="E8839" s="11"/>
      <c r="F8839" s="13"/>
      <c r="G8839" s="13"/>
      <c r="H8839" s="91"/>
      <c r="I8839" s="11"/>
      <c r="J8839" s="11"/>
      <c r="K8839" s="11"/>
      <c r="M8839" s="11"/>
      <c r="N8839" s="13"/>
      <c r="O8839" s="9"/>
      <c r="P8839" s="27"/>
      <c r="Q8839" s="29"/>
      <c r="R8839" s="29"/>
      <c r="S8839" s="27"/>
    </row>
    <row r="8840" spans="1:19" s="14" customFormat="1" x14ac:dyDescent="0.3">
      <c r="A8840" s="11"/>
      <c r="B8840" s="11"/>
      <c r="C8840" s="97"/>
      <c r="D8840" s="11"/>
      <c r="E8840" s="11"/>
      <c r="F8840" s="13"/>
      <c r="G8840" s="13"/>
      <c r="H8840" s="91"/>
      <c r="I8840" s="11"/>
      <c r="J8840" s="11"/>
      <c r="K8840" s="11"/>
      <c r="M8840" s="11"/>
      <c r="N8840" s="13"/>
      <c r="O8840" s="9"/>
      <c r="P8840" s="27"/>
      <c r="Q8840" s="29"/>
      <c r="R8840" s="29"/>
      <c r="S8840" s="27"/>
    </row>
    <row r="8841" spans="1:19" s="14" customFormat="1" x14ac:dyDescent="0.3">
      <c r="A8841" s="11"/>
      <c r="B8841" s="11"/>
      <c r="C8841" s="97"/>
      <c r="D8841" s="11"/>
      <c r="E8841" s="11"/>
      <c r="F8841" s="13"/>
      <c r="G8841" s="13"/>
      <c r="H8841" s="91"/>
      <c r="I8841" s="11"/>
      <c r="J8841" s="11"/>
      <c r="K8841" s="11"/>
      <c r="M8841" s="11"/>
      <c r="N8841" s="13"/>
      <c r="O8841" s="9"/>
      <c r="P8841" s="27"/>
      <c r="Q8841" s="29"/>
      <c r="R8841" s="29"/>
      <c r="S8841" s="27"/>
    </row>
    <row r="8842" spans="1:19" s="14" customFormat="1" x14ac:dyDescent="0.3">
      <c r="A8842" s="11"/>
      <c r="B8842" s="11"/>
      <c r="C8842" s="97"/>
      <c r="D8842" s="11"/>
      <c r="E8842" s="11"/>
      <c r="F8842" s="13"/>
      <c r="G8842" s="13"/>
      <c r="H8842" s="91"/>
      <c r="I8842" s="11"/>
      <c r="J8842" s="11"/>
      <c r="K8842" s="11"/>
      <c r="M8842" s="11"/>
      <c r="N8842" s="13"/>
      <c r="O8842" s="9"/>
      <c r="P8842" s="27"/>
      <c r="Q8842" s="29"/>
      <c r="R8842" s="29"/>
      <c r="S8842" s="27"/>
    </row>
    <row r="8843" spans="1:19" s="14" customFormat="1" x14ac:dyDescent="0.3">
      <c r="A8843" s="11"/>
      <c r="B8843" s="11"/>
      <c r="C8843" s="97"/>
      <c r="D8843" s="11"/>
      <c r="E8843" s="11"/>
      <c r="F8843" s="13"/>
      <c r="G8843" s="13"/>
      <c r="H8843" s="91"/>
      <c r="I8843" s="11"/>
      <c r="J8843" s="11"/>
      <c r="K8843" s="11"/>
      <c r="M8843" s="11"/>
      <c r="N8843" s="13"/>
      <c r="O8843" s="9"/>
      <c r="P8843" s="27"/>
      <c r="Q8843" s="29"/>
      <c r="R8843" s="29"/>
      <c r="S8843" s="27"/>
    </row>
    <row r="8844" spans="1:19" s="14" customFormat="1" x14ac:dyDescent="0.3">
      <c r="A8844" s="11"/>
      <c r="B8844" s="11"/>
      <c r="C8844" s="97"/>
      <c r="D8844" s="11"/>
      <c r="E8844" s="11"/>
      <c r="F8844" s="13"/>
      <c r="G8844" s="13"/>
      <c r="H8844" s="91"/>
      <c r="I8844" s="11"/>
      <c r="J8844" s="11"/>
      <c r="K8844" s="11"/>
      <c r="M8844" s="11"/>
      <c r="N8844" s="13"/>
      <c r="O8844" s="9"/>
      <c r="P8844" s="27"/>
      <c r="Q8844" s="29"/>
      <c r="R8844" s="29"/>
      <c r="S8844" s="27"/>
    </row>
    <row r="8845" spans="1:19" s="14" customFormat="1" x14ac:dyDescent="0.3">
      <c r="A8845" s="11"/>
      <c r="B8845" s="11"/>
      <c r="C8845" s="97"/>
      <c r="D8845" s="11"/>
      <c r="E8845" s="11"/>
      <c r="F8845" s="13"/>
      <c r="G8845" s="13"/>
      <c r="H8845" s="91"/>
      <c r="I8845" s="11"/>
      <c r="J8845" s="11"/>
      <c r="K8845" s="11"/>
      <c r="M8845" s="11"/>
      <c r="N8845" s="13"/>
      <c r="O8845" s="9"/>
      <c r="P8845" s="27"/>
      <c r="Q8845" s="29"/>
      <c r="R8845" s="29"/>
      <c r="S8845" s="27"/>
    </row>
    <row r="8846" spans="1:19" s="14" customFormat="1" x14ac:dyDescent="0.3">
      <c r="A8846" s="11"/>
      <c r="B8846" s="11"/>
      <c r="C8846" s="97"/>
      <c r="D8846" s="11"/>
      <c r="E8846" s="11"/>
      <c r="F8846" s="13"/>
      <c r="G8846" s="13"/>
      <c r="H8846" s="91"/>
      <c r="I8846" s="11"/>
      <c r="J8846" s="11"/>
      <c r="K8846" s="11"/>
      <c r="M8846" s="11"/>
      <c r="N8846" s="13"/>
      <c r="O8846" s="9"/>
      <c r="P8846" s="27"/>
      <c r="Q8846" s="29"/>
      <c r="R8846" s="29"/>
      <c r="S8846" s="27"/>
    </row>
    <row r="8847" spans="1:19" s="14" customFormat="1" x14ac:dyDescent="0.3">
      <c r="A8847" s="11"/>
      <c r="B8847" s="11"/>
      <c r="C8847" s="97"/>
      <c r="D8847" s="11"/>
      <c r="E8847" s="11"/>
      <c r="F8847" s="13"/>
      <c r="G8847" s="13"/>
      <c r="H8847" s="91"/>
      <c r="I8847" s="11"/>
      <c r="J8847" s="11"/>
      <c r="K8847" s="11"/>
      <c r="M8847" s="11"/>
      <c r="N8847" s="13"/>
      <c r="O8847" s="9"/>
      <c r="P8847" s="27"/>
      <c r="Q8847" s="29"/>
      <c r="R8847" s="29"/>
      <c r="S8847" s="27"/>
    </row>
    <row r="8848" spans="1:19" s="14" customFormat="1" x14ac:dyDescent="0.3">
      <c r="A8848" s="11"/>
      <c r="B8848" s="11"/>
      <c r="C8848" s="97"/>
      <c r="D8848" s="11"/>
      <c r="E8848" s="11"/>
      <c r="F8848" s="13"/>
      <c r="G8848" s="13"/>
      <c r="H8848" s="91"/>
      <c r="I8848" s="11"/>
      <c r="J8848" s="11"/>
      <c r="K8848" s="11"/>
      <c r="M8848" s="11"/>
      <c r="N8848" s="13"/>
      <c r="O8848" s="9"/>
      <c r="P8848" s="27"/>
      <c r="Q8848" s="29"/>
      <c r="R8848" s="29"/>
      <c r="S8848" s="27"/>
    </row>
    <row r="8849" spans="1:19" s="14" customFormat="1" x14ac:dyDescent="0.3">
      <c r="A8849" s="11"/>
      <c r="B8849" s="11"/>
      <c r="C8849" s="97"/>
      <c r="D8849" s="11"/>
      <c r="E8849" s="11"/>
      <c r="F8849" s="13"/>
      <c r="G8849" s="13"/>
      <c r="H8849" s="91"/>
      <c r="I8849" s="11"/>
      <c r="J8849" s="11"/>
      <c r="K8849" s="11"/>
      <c r="M8849" s="11"/>
      <c r="N8849" s="13"/>
      <c r="O8849" s="9"/>
      <c r="P8849" s="27"/>
      <c r="Q8849" s="29"/>
      <c r="R8849" s="29"/>
      <c r="S8849" s="27"/>
    </row>
    <row r="8850" spans="1:19" s="14" customFormat="1" x14ac:dyDescent="0.3">
      <c r="A8850" s="11"/>
      <c r="B8850" s="11"/>
      <c r="C8850" s="97"/>
      <c r="D8850" s="11"/>
      <c r="E8850" s="11"/>
      <c r="F8850" s="13"/>
      <c r="G8850" s="13"/>
      <c r="H8850" s="91"/>
      <c r="I8850" s="11"/>
      <c r="J8850" s="11"/>
      <c r="K8850" s="11"/>
      <c r="M8850" s="11"/>
      <c r="N8850" s="13"/>
      <c r="O8850" s="9"/>
      <c r="P8850" s="27"/>
      <c r="Q8850" s="29"/>
      <c r="R8850" s="29"/>
      <c r="S8850" s="27"/>
    </row>
    <row r="8851" spans="1:19" s="14" customFormat="1" x14ac:dyDescent="0.3">
      <c r="A8851" s="11"/>
      <c r="B8851" s="11"/>
      <c r="C8851" s="97"/>
      <c r="D8851" s="11"/>
      <c r="E8851" s="11"/>
      <c r="F8851" s="13"/>
      <c r="G8851" s="13"/>
      <c r="H8851" s="91"/>
      <c r="I8851" s="11"/>
      <c r="J8851" s="11"/>
      <c r="K8851" s="11"/>
      <c r="M8851" s="11"/>
      <c r="N8851" s="13"/>
      <c r="O8851" s="9"/>
      <c r="P8851" s="27"/>
      <c r="Q8851" s="29"/>
      <c r="R8851" s="29"/>
      <c r="S8851" s="27"/>
    </row>
    <row r="8852" spans="1:19" s="14" customFormat="1" x14ac:dyDescent="0.3">
      <c r="A8852" s="11"/>
      <c r="B8852" s="11"/>
      <c r="C8852" s="97"/>
      <c r="D8852" s="11"/>
      <c r="E8852" s="11"/>
      <c r="F8852" s="13"/>
      <c r="G8852" s="13"/>
      <c r="H8852" s="91"/>
      <c r="I8852" s="11"/>
      <c r="J8852" s="11"/>
      <c r="K8852" s="11"/>
      <c r="M8852" s="11"/>
      <c r="N8852" s="13"/>
      <c r="O8852" s="9"/>
      <c r="P8852" s="27"/>
      <c r="Q8852" s="29"/>
      <c r="R8852" s="29"/>
      <c r="S8852" s="27"/>
    </row>
    <row r="8853" spans="1:19" s="14" customFormat="1" x14ac:dyDescent="0.3">
      <c r="A8853" s="11"/>
      <c r="B8853" s="11"/>
      <c r="C8853" s="97"/>
      <c r="D8853" s="11"/>
      <c r="E8853" s="11"/>
      <c r="F8853" s="13"/>
      <c r="G8853" s="13"/>
      <c r="H8853" s="91"/>
      <c r="I8853" s="11"/>
      <c r="J8853" s="11"/>
      <c r="K8853" s="11"/>
      <c r="M8853" s="11"/>
      <c r="N8853" s="13"/>
      <c r="O8853" s="9"/>
      <c r="P8853" s="27"/>
      <c r="Q8853" s="29"/>
      <c r="R8853" s="29"/>
      <c r="S8853" s="27"/>
    </row>
    <row r="8854" spans="1:19" s="14" customFormat="1" x14ac:dyDescent="0.3">
      <c r="A8854" s="11"/>
      <c r="B8854" s="11"/>
      <c r="C8854" s="97"/>
      <c r="D8854" s="11"/>
      <c r="E8854" s="11"/>
      <c r="F8854" s="13"/>
      <c r="G8854" s="13"/>
      <c r="H8854" s="91"/>
      <c r="I8854" s="11"/>
      <c r="J8854" s="11"/>
      <c r="K8854" s="11"/>
      <c r="M8854" s="11"/>
      <c r="N8854" s="13"/>
      <c r="O8854" s="9"/>
      <c r="P8854" s="27"/>
      <c r="Q8854" s="29"/>
      <c r="R8854" s="29"/>
      <c r="S8854" s="27"/>
    </row>
    <row r="8855" spans="1:19" s="14" customFormat="1" x14ac:dyDescent="0.3">
      <c r="A8855" s="11"/>
      <c r="B8855" s="11"/>
      <c r="C8855" s="97"/>
      <c r="D8855" s="11"/>
      <c r="E8855" s="11"/>
      <c r="F8855" s="13"/>
      <c r="G8855" s="13"/>
      <c r="H8855" s="91"/>
      <c r="I8855" s="11"/>
      <c r="J8855" s="11"/>
      <c r="K8855" s="11"/>
      <c r="M8855" s="11"/>
      <c r="N8855" s="13"/>
      <c r="O8855" s="9"/>
      <c r="P8855" s="27"/>
      <c r="Q8855" s="29"/>
      <c r="R8855" s="29"/>
      <c r="S8855" s="27"/>
    </row>
    <row r="8856" spans="1:19" s="14" customFormat="1" x14ac:dyDescent="0.3">
      <c r="A8856" s="11"/>
      <c r="B8856" s="11"/>
      <c r="C8856" s="97"/>
      <c r="D8856" s="11"/>
      <c r="E8856" s="11"/>
      <c r="F8856" s="13"/>
      <c r="G8856" s="13"/>
      <c r="H8856" s="91"/>
      <c r="I8856" s="11"/>
      <c r="J8856" s="11"/>
      <c r="K8856" s="11"/>
      <c r="M8856" s="11"/>
      <c r="N8856" s="13"/>
      <c r="O8856" s="9"/>
      <c r="P8856" s="27"/>
      <c r="Q8856" s="29"/>
      <c r="R8856" s="29"/>
      <c r="S8856" s="27"/>
    </row>
    <row r="8857" spans="1:19" s="14" customFormat="1" x14ac:dyDescent="0.3">
      <c r="A8857" s="11"/>
      <c r="B8857" s="11"/>
      <c r="C8857" s="97"/>
      <c r="D8857" s="11"/>
      <c r="E8857" s="11"/>
      <c r="F8857" s="13"/>
      <c r="G8857" s="13"/>
      <c r="H8857" s="91"/>
      <c r="I8857" s="11"/>
      <c r="J8857" s="11"/>
      <c r="K8857" s="11"/>
      <c r="M8857" s="11"/>
      <c r="N8857" s="13"/>
      <c r="O8857" s="9"/>
      <c r="P8857" s="27"/>
      <c r="Q8857" s="29"/>
      <c r="R8857" s="29"/>
      <c r="S8857" s="27"/>
    </row>
    <row r="8858" spans="1:19" s="14" customFormat="1" x14ac:dyDescent="0.3">
      <c r="A8858" s="11"/>
      <c r="B8858" s="11"/>
      <c r="C8858" s="97"/>
      <c r="D8858" s="11"/>
      <c r="E8858" s="11"/>
      <c r="F8858" s="13"/>
      <c r="G8858" s="13"/>
      <c r="H8858" s="91"/>
      <c r="I8858" s="11"/>
      <c r="J8858" s="11"/>
      <c r="K8858" s="11"/>
      <c r="M8858" s="11"/>
      <c r="N8858" s="13"/>
      <c r="O8858" s="9"/>
      <c r="P8858" s="27"/>
      <c r="Q8858" s="29"/>
      <c r="R8858" s="29"/>
      <c r="S8858" s="27"/>
    </row>
    <row r="8859" spans="1:19" s="14" customFormat="1" x14ac:dyDescent="0.3">
      <c r="A8859" s="11"/>
      <c r="B8859" s="11"/>
      <c r="C8859" s="97"/>
      <c r="D8859" s="11"/>
      <c r="E8859" s="11"/>
      <c r="F8859" s="13"/>
      <c r="G8859" s="13"/>
      <c r="H8859" s="91"/>
      <c r="I8859" s="11"/>
      <c r="J8859" s="11"/>
      <c r="K8859" s="11"/>
      <c r="M8859" s="11"/>
      <c r="N8859" s="13"/>
      <c r="O8859" s="9"/>
      <c r="P8859" s="27"/>
      <c r="Q8859" s="29"/>
      <c r="R8859" s="29"/>
      <c r="S8859" s="27"/>
    </row>
    <row r="8860" spans="1:19" s="14" customFormat="1" x14ac:dyDescent="0.3">
      <c r="A8860" s="11"/>
      <c r="B8860" s="11"/>
      <c r="C8860" s="97"/>
      <c r="D8860" s="11"/>
      <c r="E8860" s="11"/>
      <c r="F8860" s="13"/>
      <c r="G8860" s="13"/>
      <c r="H8860" s="91"/>
      <c r="I8860" s="11"/>
      <c r="J8860" s="11"/>
      <c r="K8860" s="11"/>
      <c r="M8860" s="11"/>
      <c r="N8860" s="13"/>
      <c r="O8860" s="9"/>
      <c r="P8860" s="27"/>
      <c r="Q8860" s="29"/>
      <c r="R8860" s="29"/>
      <c r="S8860" s="27"/>
    </row>
    <row r="8861" spans="1:19" s="14" customFormat="1" x14ac:dyDescent="0.3">
      <c r="A8861" s="11"/>
      <c r="B8861" s="11"/>
      <c r="C8861" s="97"/>
      <c r="D8861" s="11"/>
      <c r="E8861" s="11"/>
      <c r="F8861" s="13"/>
      <c r="G8861" s="13"/>
      <c r="H8861" s="91"/>
      <c r="I8861" s="11"/>
      <c r="J8861" s="11"/>
      <c r="K8861" s="11"/>
      <c r="M8861" s="11"/>
      <c r="N8861" s="13"/>
      <c r="O8861" s="9"/>
      <c r="P8861" s="27"/>
      <c r="Q8861" s="29"/>
      <c r="R8861" s="29"/>
      <c r="S8861" s="27"/>
    </row>
    <row r="8862" spans="1:19" s="14" customFormat="1" x14ac:dyDescent="0.3">
      <c r="A8862" s="11"/>
      <c r="B8862" s="11"/>
      <c r="C8862" s="97"/>
      <c r="D8862" s="11"/>
      <c r="E8862" s="11"/>
      <c r="F8862" s="13"/>
      <c r="G8862" s="13"/>
      <c r="H8862" s="91"/>
      <c r="I8862" s="11"/>
      <c r="J8862" s="11"/>
      <c r="K8862" s="11"/>
      <c r="M8862" s="11"/>
      <c r="N8862" s="13"/>
      <c r="O8862" s="9"/>
      <c r="P8862" s="27"/>
      <c r="Q8862" s="29"/>
      <c r="R8862" s="29"/>
      <c r="S8862" s="27"/>
    </row>
    <row r="8863" spans="1:19" s="14" customFormat="1" x14ac:dyDescent="0.3">
      <c r="A8863" s="11"/>
      <c r="B8863" s="11"/>
      <c r="C8863" s="97"/>
      <c r="D8863" s="11"/>
      <c r="E8863" s="11"/>
      <c r="F8863" s="13"/>
      <c r="G8863" s="13"/>
      <c r="H8863" s="91"/>
      <c r="I8863" s="11"/>
      <c r="J8863" s="11"/>
      <c r="K8863" s="11"/>
      <c r="M8863" s="11"/>
      <c r="N8863" s="13"/>
      <c r="O8863" s="9"/>
      <c r="P8863" s="27"/>
      <c r="Q8863" s="29"/>
      <c r="R8863" s="29"/>
      <c r="S8863" s="27"/>
    </row>
    <row r="8864" spans="1:19" s="14" customFormat="1" x14ac:dyDescent="0.3">
      <c r="A8864" s="11"/>
      <c r="B8864" s="11"/>
      <c r="C8864" s="97"/>
      <c r="D8864" s="11"/>
      <c r="E8864" s="11"/>
      <c r="F8864" s="13"/>
      <c r="G8864" s="13"/>
      <c r="H8864" s="91"/>
      <c r="I8864" s="11"/>
      <c r="J8864" s="11"/>
      <c r="K8864" s="11"/>
      <c r="M8864" s="11"/>
      <c r="N8864" s="13"/>
      <c r="O8864" s="9"/>
      <c r="P8864" s="27"/>
      <c r="Q8864" s="29"/>
      <c r="R8864" s="29"/>
      <c r="S8864" s="27"/>
    </row>
    <row r="8865" spans="1:19" s="14" customFormat="1" x14ac:dyDescent="0.3">
      <c r="A8865" s="11"/>
      <c r="B8865" s="11"/>
      <c r="C8865" s="97"/>
      <c r="D8865" s="11"/>
      <c r="E8865" s="11"/>
      <c r="F8865" s="13"/>
      <c r="G8865" s="13"/>
      <c r="H8865" s="91"/>
      <c r="I8865" s="11"/>
      <c r="J8865" s="11"/>
      <c r="K8865" s="11"/>
      <c r="M8865" s="11"/>
      <c r="N8865" s="13"/>
      <c r="O8865" s="9"/>
      <c r="P8865" s="27"/>
      <c r="Q8865" s="29"/>
      <c r="R8865" s="29"/>
      <c r="S8865" s="27"/>
    </row>
    <row r="8866" spans="1:19" s="14" customFormat="1" x14ac:dyDescent="0.3">
      <c r="A8866" s="11"/>
      <c r="B8866" s="11"/>
      <c r="C8866" s="97"/>
      <c r="D8866" s="11"/>
      <c r="E8866" s="11"/>
      <c r="F8866" s="13"/>
      <c r="G8866" s="13"/>
      <c r="H8866" s="91"/>
      <c r="I8866" s="11"/>
      <c r="J8866" s="11"/>
      <c r="K8866" s="11"/>
      <c r="M8866" s="11"/>
      <c r="N8866" s="13"/>
      <c r="O8866" s="9"/>
      <c r="P8866" s="27"/>
      <c r="Q8866" s="29"/>
      <c r="R8866" s="29"/>
      <c r="S8866" s="27"/>
    </row>
    <row r="8867" spans="1:19" s="14" customFormat="1" x14ac:dyDescent="0.3">
      <c r="A8867" s="11"/>
      <c r="B8867" s="11"/>
      <c r="C8867" s="97"/>
      <c r="D8867" s="11"/>
      <c r="E8867" s="11"/>
      <c r="F8867" s="13"/>
      <c r="G8867" s="13"/>
      <c r="H8867" s="91"/>
      <c r="I8867" s="11"/>
      <c r="J8867" s="11"/>
      <c r="K8867" s="11"/>
      <c r="M8867" s="11"/>
      <c r="N8867" s="13"/>
      <c r="O8867" s="9"/>
      <c r="P8867" s="27"/>
      <c r="Q8867" s="29"/>
      <c r="R8867" s="29"/>
      <c r="S8867" s="27"/>
    </row>
    <row r="8868" spans="1:19" s="14" customFormat="1" x14ac:dyDescent="0.3">
      <c r="A8868" s="11"/>
      <c r="B8868" s="11"/>
      <c r="C8868" s="97"/>
      <c r="D8868" s="11"/>
      <c r="E8868" s="11"/>
      <c r="F8868" s="13"/>
      <c r="G8868" s="13"/>
      <c r="H8868" s="91"/>
      <c r="I8868" s="11"/>
      <c r="J8868" s="11"/>
      <c r="K8868" s="11"/>
      <c r="M8868" s="11"/>
      <c r="N8868" s="13"/>
      <c r="O8868" s="9"/>
      <c r="P8868" s="27"/>
      <c r="Q8868" s="29"/>
      <c r="R8868" s="29"/>
      <c r="S8868" s="27"/>
    </row>
    <row r="8869" spans="1:19" s="14" customFormat="1" x14ac:dyDescent="0.3">
      <c r="A8869" s="11"/>
      <c r="B8869" s="11"/>
      <c r="C8869" s="97"/>
      <c r="D8869" s="11"/>
      <c r="E8869" s="11"/>
      <c r="F8869" s="13"/>
      <c r="G8869" s="13"/>
      <c r="H8869" s="91"/>
      <c r="I8869" s="11"/>
      <c r="J8869" s="11"/>
      <c r="K8869" s="11"/>
      <c r="M8869" s="11"/>
      <c r="N8869" s="13"/>
      <c r="O8869" s="9"/>
      <c r="P8869" s="27"/>
      <c r="Q8869" s="29"/>
      <c r="R8869" s="29"/>
      <c r="S8869" s="27"/>
    </row>
    <row r="8870" spans="1:19" s="14" customFormat="1" x14ac:dyDescent="0.3">
      <c r="A8870" s="11"/>
      <c r="B8870" s="11"/>
      <c r="C8870" s="97"/>
      <c r="D8870" s="11"/>
      <c r="E8870" s="11"/>
      <c r="F8870" s="13"/>
      <c r="G8870" s="13"/>
      <c r="H8870" s="91"/>
      <c r="I8870" s="11"/>
      <c r="J8870" s="11"/>
      <c r="K8870" s="11"/>
      <c r="M8870" s="11"/>
      <c r="N8870" s="13"/>
      <c r="O8870" s="9"/>
      <c r="P8870" s="27"/>
      <c r="Q8870" s="29"/>
      <c r="R8870" s="29"/>
      <c r="S8870" s="27"/>
    </row>
    <row r="8871" spans="1:19" s="14" customFormat="1" x14ac:dyDescent="0.3">
      <c r="A8871" s="11"/>
      <c r="B8871" s="11"/>
      <c r="C8871" s="97"/>
      <c r="D8871" s="11"/>
      <c r="E8871" s="11"/>
      <c r="F8871" s="13"/>
      <c r="G8871" s="13"/>
      <c r="H8871" s="91"/>
      <c r="I8871" s="11"/>
      <c r="J8871" s="11"/>
      <c r="K8871" s="11"/>
      <c r="M8871" s="11"/>
      <c r="N8871" s="13"/>
      <c r="O8871" s="9"/>
      <c r="P8871" s="27"/>
      <c r="Q8871" s="29"/>
      <c r="R8871" s="29"/>
      <c r="S8871" s="27"/>
    </row>
    <row r="8872" spans="1:19" s="14" customFormat="1" x14ac:dyDescent="0.3">
      <c r="A8872" s="11"/>
      <c r="B8872" s="11"/>
      <c r="C8872" s="97"/>
      <c r="D8872" s="11"/>
      <c r="E8872" s="11"/>
      <c r="F8872" s="13"/>
      <c r="G8872" s="13"/>
      <c r="H8872" s="91"/>
      <c r="I8872" s="11"/>
      <c r="J8872" s="11"/>
      <c r="K8872" s="11"/>
      <c r="M8872" s="11"/>
      <c r="N8872" s="13"/>
      <c r="O8872" s="9"/>
      <c r="P8872" s="27"/>
      <c r="Q8872" s="29"/>
      <c r="R8872" s="29"/>
      <c r="S8872" s="27"/>
    </row>
    <row r="8873" spans="1:19" s="14" customFormat="1" x14ac:dyDescent="0.3">
      <c r="A8873" s="11"/>
      <c r="B8873" s="11"/>
      <c r="C8873" s="97"/>
      <c r="D8873" s="11"/>
      <c r="E8873" s="11"/>
      <c r="F8873" s="13"/>
      <c r="G8873" s="13"/>
      <c r="H8873" s="91"/>
      <c r="I8873" s="11"/>
      <c r="J8873" s="11"/>
      <c r="K8873" s="11"/>
      <c r="M8873" s="11"/>
      <c r="N8873" s="13"/>
      <c r="O8873" s="9"/>
      <c r="P8873" s="27"/>
      <c r="Q8873" s="29"/>
      <c r="R8873" s="29"/>
      <c r="S8873" s="27"/>
    </row>
    <row r="8874" spans="1:19" s="14" customFormat="1" x14ac:dyDescent="0.3">
      <c r="A8874" s="11"/>
      <c r="B8874" s="11"/>
      <c r="C8874" s="97"/>
      <c r="D8874" s="11"/>
      <c r="E8874" s="11"/>
      <c r="F8874" s="13"/>
      <c r="G8874" s="13"/>
      <c r="H8874" s="91"/>
      <c r="I8874" s="11"/>
      <c r="J8874" s="11"/>
      <c r="K8874" s="11"/>
      <c r="M8874" s="11"/>
      <c r="N8874" s="13"/>
      <c r="O8874" s="9"/>
      <c r="P8874" s="27"/>
      <c r="Q8874" s="29"/>
      <c r="R8874" s="29"/>
      <c r="S8874" s="27"/>
    </row>
    <row r="8875" spans="1:19" s="14" customFormat="1" x14ac:dyDescent="0.3">
      <c r="A8875" s="11"/>
      <c r="B8875" s="11"/>
      <c r="C8875" s="97"/>
      <c r="D8875" s="11"/>
      <c r="E8875" s="11"/>
      <c r="F8875" s="13"/>
      <c r="G8875" s="13"/>
      <c r="H8875" s="91"/>
      <c r="I8875" s="11"/>
      <c r="J8875" s="11"/>
      <c r="K8875" s="11"/>
      <c r="M8875" s="11"/>
      <c r="N8875" s="13"/>
      <c r="O8875" s="9"/>
      <c r="P8875" s="27"/>
      <c r="Q8875" s="29"/>
      <c r="R8875" s="29"/>
      <c r="S8875" s="27"/>
    </row>
    <row r="8876" spans="1:19" s="14" customFormat="1" x14ac:dyDescent="0.3">
      <c r="A8876" s="11"/>
      <c r="B8876" s="11"/>
      <c r="C8876" s="97"/>
      <c r="D8876" s="11"/>
      <c r="E8876" s="11"/>
      <c r="F8876" s="13"/>
      <c r="G8876" s="13"/>
      <c r="H8876" s="91"/>
      <c r="I8876" s="11"/>
      <c r="J8876" s="11"/>
      <c r="K8876" s="11"/>
      <c r="M8876" s="11"/>
      <c r="N8876" s="13"/>
      <c r="O8876" s="9"/>
      <c r="P8876" s="27"/>
      <c r="Q8876" s="29"/>
      <c r="R8876" s="29"/>
      <c r="S8876" s="27"/>
    </row>
    <row r="8877" spans="1:19" s="14" customFormat="1" x14ac:dyDescent="0.3">
      <c r="A8877" s="11"/>
      <c r="B8877" s="11"/>
      <c r="C8877" s="97"/>
      <c r="D8877" s="11"/>
      <c r="E8877" s="11"/>
      <c r="F8877" s="13"/>
      <c r="G8877" s="13"/>
      <c r="H8877" s="91"/>
      <c r="I8877" s="11"/>
      <c r="J8877" s="11"/>
      <c r="K8877" s="11"/>
      <c r="M8877" s="11"/>
      <c r="N8877" s="13"/>
      <c r="O8877" s="9"/>
      <c r="P8877" s="27"/>
      <c r="Q8877" s="29"/>
      <c r="R8877" s="29"/>
      <c r="S8877" s="27"/>
    </row>
    <row r="8878" spans="1:19" s="14" customFormat="1" x14ac:dyDescent="0.3">
      <c r="A8878" s="11"/>
      <c r="B8878" s="11"/>
      <c r="C8878" s="97"/>
      <c r="D8878" s="11"/>
      <c r="E8878" s="11"/>
      <c r="F8878" s="13"/>
      <c r="G8878" s="13"/>
      <c r="H8878" s="91"/>
      <c r="I8878" s="11"/>
      <c r="J8878" s="11"/>
      <c r="K8878" s="11"/>
      <c r="M8878" s="11"/>
      <c r="N8878" s="13"/>
      <c r="O8878" s="9"/>
      <c r="P8878" s="27"/>
      <c r="Q8878" s="29"/>
      <c r="R8878" s="29"/>
      <c r="S8878" s="27"/>
    </row>
    <row r="8879" spans="1:19" s="14" customFormat="1" x14ac:dyDescent="0.3">
      <c r="A8879" s="11"/>
      <c r="B8879" s="11"/>
      <c r="C8879" s="97"/>
      <c r="D8879" s="11"/>
      <c r="E8879" s="11"/>
      <c r="F8879" s="13"/>
      <c r="G8879" s="13"/>
      <c r="H8879" s="91"/>
      <c r="I8879" s="11"/>
      <c r="J8879" s="11"/>
      <c r="K8879" s="11"/>
      <c r="M8879" s="11"/>
      <c r="N8879" s="13"/>
      <c r="O8879" s="9"/>
      <c r="P8879" s="27"/>
      <c r="Q8879" s="29"/>
      <c r="R8879" s="29"/>
      <c r="S8879" s="27"/>
    </row>
    <row r="8880" spans="1:19" s="14" customFormat="1" x14ac:dyDescent="0.3">
      <c r="A8880" s="11"/>
      <c r="B8880" s="11"/>
      <c r="C8880" s="97"/>
      <c r="D8880" s="11"/>
      <c r="E8880" s="11"/>
      <c r="F8880" s="13"/>
      <c r="G8880" s="13"/>
      <c r="H8880" s="91"/>
      <c r="I8880" s="11"/>
      <c r="J8880" s="11"/>
      <c r="K8880" s="11"/>
      <c r="M8880" s="11"/>
      <c r="N8880" s="13"/>
      <c r="O8880" s="9"/>
      <c r="P8880" s="27"/>
      <c r="Q8880" s="29"/>
      <c r="R8880" s="29"/>
      <c r="S8880" s="27"/>
    </row>
    <row r="8881" spans="1:19" s="14" customFormat="1" x14ac:dyDescent="0.3">
      <c r="A8881" s="11"/>
      <c r="B8881" s="11"/>
      <c r="C8881" s="97"/>
      <c r="D8881" s="11"/>
      <c r="E8881" s="11"/>
      <c r="F8881" s="13"/>
      <c r="G8881" s="13"/>
      <c r="H8881" s="91"/>
      <c r="I8881" s="11"/>
      <c r="J8881" s="11"/>
      <c r="K8881" s="11"/>
      <c r="M8881" s="11"/>
      <c r="N8881" s="13"/>
      <c r="O8881" s="9"/>
      <c r="P8881" s="27"/>
      <c r="Q8881" s="29"/>
      <c r="R8881" s="29"/>
      <c r="S8881" s="27"/>
    </row>
    <row r="8882" spans="1:19" s="14" customFormat="1" x14ac:dyDescent="0.3">
      <c r="A8882" s="11"/>
      <c r="B8882" s="11"/>
      <c r="C8882" s="97"/>
      <c r="D8882" s="11"/>
      <c r="E8882" s="11"/>
      <c r="F8882" s="13"/>
      <c r="G8882" s="13"/>
      <c r="H8882" s="91"/>
      <c r="I8882" s="11"/>
      <c r="J8882" s="11"/>
      <c r="K8882" s="11"/>
      <c r="M8882" s="11"/>
      <c r="N8882" s="13"/>
      <c r="O8882" s="9"/>
      <c r="P8882" s="27"/>
      <c r="Q8882" s="29"/>
      <c r="R8882" s="29"/>
      <c r="S8882" s="27"/>
    </row>
    <row r="8883" spans="1:19" s="14" customFormat="1" x14ac:dyDescent="0.3">
      <c r="A8883" s="11"/>
      <c r="B8883" s="11"/>
      <c r="C8883" s="97"/>
      <c r="D8883" s="11"/>
      <c r="E8883" s="11"/>
      <c r="F8883" s="13"/>
      <c r="G8883" s="13"/>
      <c r="H8883" s="91"/>
      <c r="I8883" s="11"/>
      <c r="J8883" s="11"/>
      <c r="K8883" s="11"/>
      <c r="M8883" s="11"/>
      <c r="N8883" s="13"/>
      <c r="O8883" s="9"/>
      <c r="P8883" s="27"/>
      <c r="Q8883" s="29"/>
      <c r="R8883" s="29"/>
      <c r="S8883" s="27"/>
    </row>
    <row r="8884" spans="1:19" s="14" customFormat="1" x14ac:dyDescent="0.3">
      <c r="A8884" s="11"/>
      <c r="B8884" s="11"/>
      <c r="C8884" s="97"/>
      <c r="D8884" s="11"/>
      <c r="E8884" s="11"/>
      <c r="F8884" s="13"/>
      <c r="G8884" s="13"/>
      <c r="H8884" s="91"/>
      <c r="I8884" s="11"/>
      <c r="J8884" s="11"/>
      <c r="K8884" s="11"/>
      <c r="M8884" s="11"/>
      <c r="N8884" s="13"/>
      <c r="O8884" s="9"/>
      <c r="P8884" s="27"/>
      <c r="Q8884" s="29"/>
      <c r="R8884" s="29"/>
      <c r="S8884" s="27"/>
    </row>
    <row r="8885" spans="1:19" s="14" customFormat="1" x14ac:dyDescent="0.3">
      <c r="A8885" s="11"/>
      <c r="B8885" s="11"/>
      <c r="C8885" s="97"/>
      <c r="D8885" s="11"/>
      <c r="E8885" s="11"/>
      <c r="F8885" s="13"/>
      <c r="G8885" s="13"/>
      <c r="H8885" s="91"/>
      <c r="I8885" s="11"/>
      <c r="J8885" s="11"/>
      <c r="K8885" s="11"/>
      <c r="M8885" s="11"/>
      <c r="N8885" s="13"/>
      <c r="O8885" s="9"/>
      <c r="P8885" s="27"/>
      <c r="Q8885" s="29"/>
      <c r="R8885" s="29"/>
      <c r="S8885" s="27"/>
    </row>
    <row r="8886" spans="1:19" s="14" customFormat="1" x14ac:dyDescent="0.3">
      <c r="A8886" s="11"/>
      <c r="B8886" s="11"/>
      <c r="C8886" s="97"/>
      <c r="D8886" s="11"/>
      <c r="E8886" s="11"/>
      <c r="F8886" s="13"/>
      <c r="G8886" s="13"/>
      <c r="H8886" s="91"/>
      <c r="I8886" s="11"/>
      <c r="J8886" s="11"/>
      <c r="K8886" s="11"/>
      <c r="M8886" s="11"/>
      <c r="N8886" s="13"/>
      <c r="O8886" s="9"/>
      <c r="P8886" s="27"/>
      <c r="Q8886" s="29"/>
      <c r="R8886" s="29"/>
      <c r="S8886" s="27"/>
    </row>
    <row r="8887" spans="1:19" s="14" customFormat="1" x14ac:dyDescent="0.3">
      <c r="A8887" s="11"/>
      <c r="B8887" s="11"/>
      <c r="C8887" s="97"/>
      <c r="D8887" s="11"/>
      <c r="E8887" s="11"/>
      <c r="F8887" s="13"/>
      <c r="G8887" s="13"/>
      <c r="H8887" s="91"/>
      <c r="I8887" s="11"/>
      <c r="J8887" s="11"/>
      <c r="K8887" s="11"/>
      <c r="M8887" s="11"/>
      <c r="N8887" s="13"/>
      <c r="O8887" s="9"/>
      <c r="P8887" s="27"/>
      <c r="Q8887" s="29"/>
      <c r="R8887" s="29"/>
      <c r="S8887" s="27"/>
    </row>
    <row r="8888" spans="1:19" s="14" customFormat="1" x14ac:dyDescent="0.3">
      <c r="A8888" s="11"/>
      <c r="B8888" s="11"/>
      <c r="C8888" s="97"/>
      <c r="D8888" s="11"/>
      <c r="E8888" s="11"/>
      <c r="F8888" s="13"/>
      <c r="G8888" s="13"/>
      <c r="H8888" s="91"/>
      <c r="I8888" s="11"/>
      <c r="J8888" s="11"/>
      <c r="K8888" s="11"/>
      <c r="M8888" s="11"/>
      <c r="N8888" s="13"/>
      <c r="O8888" s="9"/>
      <c r="P8888" s="27"/>
      <c r="Q8888" s="29"/>
      <c r="R8888" s="29"/>
      <c r="S8888" s="27"/>
    </row>
    <row r="8889" spans="1:19" s="14" customFormat="1" x14ac:dyDescent="0.3">
      <c r="A8889" s="11"/>
      <c r="B8889" s="11"/>
      <c r="C8889" s="97"/>
      <c r="D8889" s="11"/>
      <c r="E8889" s="11"/>
      <c r="F8889" s="13"/>
      <c r="G8889" s="13"/>
      <c r="H8889" s="91"/>
      <c r="I8889" s="11"/>
      <c r="J8889" s="11"/>
      <c r="K8889" s="11"/>
      <c r="M8889" s="11"/>
      <c r="N8889" s="13"/>
      <c r="O8889" s="9"/>
      <c r="P8889" s="27"/>
      <c r="Q8889" s="29"/>
      <c r="R8889" s="29"/>
      <c r="S8889" s="27"/>
    </row>
    <row r="8890" spans="1:19" s="14" customFormat="1" x14ac:dyDescent="0.3">
      <c r="A8890" s="11"/>
      <c r="B8890" s="11"/>
      <c r="C8890" s="97"/>
      <c r="D8890" s="11"/>
      <c r="E8890" s="11"/>
      <c r="F8890" s="13"/>
      <c r="G8890" s="13"/>
      <c r="H8890" s="91"/>
      <c r="I8890" s="11"/>
      <c r="J8890" s="11"/>
      <c r="K8890" s="11"/>
      <c r="M8890" s="11"/>
      <c r="N8890" s="13"/>
      <c r="O8890" s="9"/>
      <c r="P8890" s="27"/>
      <c r="Q8890" s="29"/>
      <c r="R8890" s="29"/>
      <c r="S8890" s="27"/>
    </row>
    <row r="8891" spans="1:19" s="14" customFormat="1" x14ac:dyDescent="0.3">
      <c r="A8891" s="11"/>
      <c r="B8891" s="11"/>
      <c r="C8891" s="97"/>
      <c r="D8891" s="11"/>
      <c r="E8891" s="11"/>
      <c r="F8891" s="13"/>
      <c r="G8891" s="13"/>
      <c r="H8891" s="91"/>
      <c r="I8891" s="11"/>
      <c r="J8891" s="11"/>
      <c r="K8891" s="11"/>
      <c r="M8891" s="11"/>
      <c r="N8891" s="13"/>
      <c r="O8891" s="9"/>
      <c r="P8891" s="27"/>
      <c r="Q8891" s="29"/>
      <c r="R8891" s="29"/>
      <c r="S8891" s="27"/>
    </row>
    <row r="8892" spans="1:19" s="14" customFormat="1" x14ac:dyDescent="0.3">
      <c r="A8892" s="11"/>
      <c r="B8892" s="11"/>
      <c r="C8892" s="97"/>
      <c r="D8892" s="11"/>
      <c r="E8892" s="11"/>
      <c r="F8892" s="13"/>
      <c r="G8892" s="13"/>
      <c r="H8892" s="91"/>
      <c r="I8892" s="11"/>
      <c r="J8892" s="11"/>
      <c r="K8892" s="11"/>
      <c r="M8892" s="11"/>
      <c r="N8892" s="13"/>
      <c r="O8892" s="9"/>
      <c r="P8892" s="27"/>
      <c r="Q8892" s="29"/>
      <c r="R8892" s="29"/>
      <c r="S8892" s="27"/>
    </row>
    <row r="8893" spans="1:19" s="14" customFormat="1" x14ac:dyDescent="0.3">
      <c r="A8893" s="11"/>
      <c r="B8893" s="11"/>
      <c r="C8893" s="97"/>
      <c r="D8893" s="11"/>
      <c r="E8893" s="11"/>
      <c r="F8893" s="13"/>
      <c r="G8893" s="13"/>
      <c r="H8893" s="91"/>
      <c r="I8893" s="11"/>
      <c r="J8893" s="11"/>
      <c r="K8893" s="11"/>
      <c r="M8893" s="11"/>
      <c r="N8893" s="13"/>
      <c r="O8893" s="9"/>
      <c r="P8893" s="27"/>
      <c r="Q8893" s="29"/>
      <c r="R8893" s="29"/>
      <c r="S8893" s="27"/>
    </row>
    <row r="8894" spans="1:19" s="14" customFormat="1" x14ac:dyDescent="0.3">
      <c r="A8894" s="11"/>
      <c r="B8894" s="11"/>
      <c r="C8894" s="97"/>
      <c r="D8894" s="11"/>
      <c r="E8894" s="11"/>
      <c r="F8894" s="13"/>
      <c r="G8894" s="13"/>
      <c r="H8894" s="91"/>
      <c r="I8894" s="11"/>
      <c r="J8894" s="11"/>
      <c r="K8894" s="11"/>
      <c r="M8894" s="11"/>
      <c r="N8894" s="13"/>
      <c r="O8894" s="9"/>
      <c r="P8894" s="27"/>
      <c r="Q8894" s="29"/>
      <c r="R8894" s="29"/>
      <c r="S8894" s="27"/>
    </row>
    <row r="8895" spans="1:19" s="14" customFormat="1" x14ac:dyDescent="0.3">
      <c r="A8895" s="11"/>
      <c r="B8895" s="11"/>
      <c r="C8895" s="97"/>
      <c r="D8895" s="11"/>
      <c r="E8895" s="11"/>
      <c r="F8895" s="13"/>
      <c r="G8895" s="13"/>
      <c r="H8895" s="91"/>
      <c r="I8895" s="11"/>
      <c r="J8895" s="11"/>
      <c r="K8895" s="11"/>
      <c r="M8895" s="11"/>
      <c r="N8895" s="13"/>
      <c r="O8895" s="9"/>
      <c r="P8895" s="27"/>
      <c r="Q8895" s="29"/>
      <c r="R8895" s="29"/>
      <c r="S8895" s="27"/>
    </row>
    <row r="8896" spans="1:19" s="14" customFormat="1" x14ac:dyDescent="0.3">
      <c r="A8896" s="11"/>
      <c r="B8896" s="11"/>
      <c r="C8896" s="97"/>
      <c r="D8896" s="11"/>
      <c r="E8896" s="11"/>
      <c r="F8896" s="13"/>
      <c r="G8896" s="13"/>
      <c r="H8896" s="91"/>
      <c r="I8896" s="11"/>
      <c r="J8896" s="11"/>
      <c r="K8896" s="11"/>
      <c r="M8896" s="11"/>
      <c r="N8896" s="13"/>
      <c r="O8896" s="9"/>
      <c r="P8896" s="27"/>
      <c r="Q8896" s="29"/>
      <c r="R8896" s="29"/>
      <c r="S8896" s="27"/>
    </row>
    <row r="8897" spans="1:19" s="14" customFormat="1" x14ac:dyDescent="0.3">
      <c r="A8897" s="11"/>
      <c r="B8897" s="11"/>
      <c r="C8897" s="97"/>
      <c r="D8897" s="11"/>
      <c r="E8897" s="11"/>
      <c r="F8897" s="13"/>
      <c r="G8897" s="13"/>
      <c r="H8897" s="91"/>
      <c r="I8897" s="11"/>
      <c r="J8897" s="11"/>
      <c r="K8897" s="11"/>
      <c r="M8897" s="11"/>
      <c r="N8897" s="13"/>
      <c r="O8897" s="9"/>
      <c r="P8897" s="27"/>
      <c r="Q8897" s="29"/>
      <c r="R8897" s="29"/>
      <c r="S8897" s="27"/>
    </row>
    <row r="8898" spans="1:19" s="14" customFormat="1" x14ac:dyDescent="0.3">
      <c r="A8898" s="11"/>
      <c r="B8898" s="11"/>
      <c r="C8898" s="97"/>
      <c r="D8898" s="11"/>
      <c r="E8898" s="11"/>
      <c r="F8898" s="13"/>
      <c r="G8898" s="13"/>
      <c r="H8898" s="91"/>
      <c r="I8898" s="11"/>
      <c r="J8898" s="11"/>
      <c r="K8898" s="11"/>
      <c r="M8898" s="11"/>
      <c r="N8898" s="13"/>
      <c r="O8898" s="9"/>
      <c r="P8898" s="27"/>
      <c r="Q8898" s="29"/>
      <c r="R8898" s="29"/>
      <c r="S8898" s="27"/>
    </row>
    <row r="8899" spans="1:19" s="14" customFormat="1" x14ac:dyDescent="0.3">
      <c r="A8899" s="11"/>
      <c r="B8899" s="11"/>
      <c r="C8899" s="97"/>
      <c r="D8899" s="11"/>
      <c r="E8899" s="11"/>
      <c r="F8899" s="13"/>
      <c r="G8899" s="13"/>
      <c r="H8899" s="91"/>
      <c r="I8899" s="11"/>
      <c r="J8899" s="11"/>
      <c r="K8899" s="11"/>
      <c r="M8899" s="11"/>
      <c r="N8899" s="13"/>
      <c r="O8899" s="9"/>
      <c r="P8899" s="27"/>
      <c r="Q8899" s="29"/>
      <c r="R8899" s="29"/>
      <c r="S8899" s="27"/>
    </row>
    <row r="8900" spans="1:19" s="14" customFormat="1" x14ac:dyDescent="0.3">
      <c r="A8900" s="11"/>
      <c r="B8900" s="11"/>
      <c r="C8900" s="97"/>
      <c r="D8900" s="11"/>
      <c r="E8900" s="11"/>
      <c r="F8900" s="13"/>
      <c r="G8900" s="13"/>
      <c r="H8900" s="91"/>
      <c r="I8900" s="11"/>
      <c r="J8900" s="11"/>
      <c r="K8900" s="11"/>
      <c r="M8900" s="11"/>
      <c r="N8900" s="13"/>
      <c r="O8900" s="9"/>
      <c r="P8900" s="27"/>
      <c r="Q8900" s="29"/>
      <c r="R8900" s="29"/>
      <c r="S8900" s="27"/>
    </row>
    <row r="8901" spans="1:19" s="14" customFormat="1" x14ac:dyDescent="0.3">
      <c r="A8901" s="11"/>
      <c r="B8901" s="11"/>
      <c r="C8901" s="97"/>
      <c r="D8901" s="11"/>
      <c r="E8901" s="11"/>
      <c r="F8901" s="13"/>
      <c r="G8901" s="13"/>
      <c r="H8901" s="91"/>
      <c r="I8901" s="11"/>
      <c r="J8901" s="11"/>
      <c r="K8901" s="11"/>
      <c r="M8901" s="11"/>
      <c r="N8901" s="13"/>
      <c r="O8901" s="9"/>
      <c r="P8901" s="27"/>
      <c r="Q8901" s="29"/>
      <c r="R8901" s="29"/>
      <c r="S8901" s="27"/>
    </row>
    <row r="8902" spans="1:19" s="14" customFormat="1" x14ac:dyDescent="0.3">
      <c r="A8902" s="11"/>
      <c r="B8902" s="11"/>
      <c r="C8902" s="97"/>
      <c r="D8902" s="11"/>
      <c r="E8902" s="11"/>
      <c r="F8902" s="13"/>
      <c r="G8902" s="13"/>
      <c r="H8902" s="91"/>
      <c r="I8902" s="11"/>
      <c r="J8902" s="11"/>
      <c r="K8902" s="11"/>
      <c r="M8902" s="11"/>
      <c r="N8902" s="13"/>
      <c r="O8902" s="9"/>
      <c r="P8902" s="27"/>
      <c r="Q8902" s="29"/>
      <c r="R8902" s="29"/>
      <c r="S8902" s="27"/>
    </row>
    <row r="8903" spans="1:19" s="14" customFormat="1" x14ac:dyDescent="0.3">
      <c r="A8903" s="11"/>
      <c r="B8903" s="11"/>
      <c r="C8903" s="97"/>
      <c r="D8903" s="11"/>
      <c r="E8903" s="11"/>
      <c r="F8903" s="13"/>
      <c r="G8903" s="13"/>
      <c r="H8903" s="91"/>
      <c r="I8903" s="11"/>
      <c r="J8903" s="11"/>
      <c r="K8903" s="11"/>
      <c r="M8903" s="11"/>
      <c r="N8903" s="13"/>
      <c r="O8903" s="9"/>
      <c r="P8903" s="27"/>
      <c r="Q8903" s="29"/>
      <c r="R8903" s="29"/>
      <c r="S8903" s="27"/>
    </row>
    <row r="8904" spans="1:19" s="14" customFormat="1" x14ac:dyDescent="0.3">
      <c r="A8904" s="11"/>
      <c r="B8904" s="11"/>
      <c r="C8904" s="97"/>
      <c r="D8904" s="11"/>
      <c r="E8904" s="11"/>
      <c r="F8904" s="13"/>
      <c r="G8904" s="13"/>
      <c r="H8904" s="91"/>
      <c r="I8904" s="11"/>
      <c r="J8904" s="11"/>
      <c r="K8904" s="11"/>
      <c r="M8904" s="11"/>
      <c r="N8904" s="13"/>
      <c r="O8904" s="9"/>
      <c r="P8904" s="27"/>
      <c r="Q8904" s="29"/>
      <c r="R8904" s="29"/>
      <c r="S8904" s="27"/>
    </row>
    <row r="8905" spans="1:19" s="14" customFormat="1" x14ac:dyDescent="0.3">
      <c r="A8905" s="11"/>
      <c r="B8905" s="11"/>
      <c r="C8905" s="97"/>
      <c r="D8905" s="11"/>
      <c r="E8905" s="11"/>
      <c r="F8905" s="13"/>
      <c r="G8905" s="13"/>
      <c r="H8905" s="91"/>
      <c r="I8905" s="11"/>
      <c r="J8905" s="11"/>
      <c r="K8905" s="11"/>
      <c r="M8905" s="11"/>
      <c r="N8905" s="13"/>
      <c r="O8905" s="9"/>
      <c r="P8905" s="27"/>
      <c r="Q8905" s="29"/>
      <c r="R8905" s="29"/>
      <c r="S8905" s="27"/>
    </row>
    <row r="8906" spans="1:19" s="14" customFormat="1" x14ac:dyDescent="0.3">
      <c r="A8906" s="11"/>
      <c r="B8906" s="11"/>
      <c r="C8906" s="97"/>
      <c r="D8906" s="11"/>
      <c r="E8906" s="11"/>
      <c r="F8906" s="13"/>
      <c r="G8906" s="13"/>
      <c r="H8906" s="91"/>
      <c r="I8906" s="11"/>
      <c r="J8906" s="11"/>
      <c r="K8906" s="11"/>
      <c r="M8906" s="11"/>
      <c r="N8906" s="13"/>
      <c r="O8906" s="9"/>
      <c r="P8906" s="27"/>
      <c r="Q8906" s="29"/>
      <c r="R8906" s="29"/>
      <c r="S8906" s="27"/>
    </row>
    <row r="8907" spans="1:19" s="14" customFormat="1" x14ac:dyDescent="0.3">
      <c r="A8907" s="11"/>
      <c r="B8907" s="11"/>
      <c r="C8907" s="97"/>
      <c r="D8907" s="11"/>
      <c r="E8907" s="11"/>
      <c r="F8907" s="13"/>
      <c r="G8907" s="13"/>
      <c r="H8907" s="91"/>
      <c r="I8907" s="11"/>
      <c r="J8907" s="11"/>
      <c r="K8907" s="11"/>
      <c r="M8907" s="11"/>
      <c r="N8907" s="13"/>
      <c r="O8907" s="9"/>
      <c r="P8907" s="27"/>
      <c r="Q8907" s="29"/>
      <c r="R8907" s="29"/>
      <c r="S8907" s="27"/>
    </row>
    <row r="8908" spans="1:19" s="14" customFormat="1" x14ac:dyDescent="0.3">
      <c r="A8908" s="11"/>
      <c r="B8908" s="11"/>
      <c r="C8908" s="97"/>
      <c r="D8908" s="11"/>
      <c r="E8908" s="11"/>
      <c r="F8908" s="13"/>
      <c r="G8908" s="13"/>
      <c r="H8908" s="91"/>
      <c r="I8908" s="11"/>
      <c r="J8908" s="11"/>
      <c r="K8908" s="11"/>
      <c r="M8908" s="11"/>
      <c r="N8908" s="13"/>
      <c r="O8908" s="9"/>
      <c r="P8908" s="27"/>
      <c r="Q8908" s="29"/>
      <c r="R8908" s="29"/>
      <c r="S8908" s="27"/>
    </row>
    <row r="8909" spans="1:19" s="14" customFormat="1" x14ac:dyDescent="0.3">
      <c r="A8909" s="11"/>
      <c r="B8909" s="11"/>
      <c r="C8909" s="97"/>
      <c r="D8909" s="11"/>
      <c r="E8909" s="11"/>
      <c r="F8909" s="13"/>
      <c r="G8909" s="13"/>
      <c r="H8909" s="91"/>
      <c r="I8909" s="11"/>
      <c r="J8909" s="11"/>
      <c r="K8909" s="11"/>
      <c r="M8909" s="11"/>
      <c r="N8909" s="13"/>
      <c r="O8909" s="9"/>
      <c r="P8909" s="27"/>
      <c r="Q8909" s="29"/>
      <c r="R8909" s="29"/>
      <c r="S8909" s="27"/>
    </row>
    <row r="8910" spans="1:19" s="14" customFormat="1" x14ac:dyDescent="0.3">
      <c r="A8910" s="11"/>
      <c r="B8910" s="11"/>
      <c r="C8910" s="97"/>
      <c r="D8910" s="11"/>
      <c r="E8910" s="11"/>
      <c r="F8910" s="13"/>
      <c r="G8910" s="13"/>
      <c r="H8910" s="91"/>
      <c r="I8910" s="11"/>
      <c r="J8910" s="11"/>
      <c r="K8910" s="11"/>
      <c r="M8910" s="11"/>
      <c r="N8910" s="13"/>
      <c r="O8910" s="9"/>
      <c r="P8910" s="27"/>
      <c r="Q8910" s="29"/>
      <c r="R8910" s="29"/>
      <c r="S8910" s="27"/>
    </row>
    <row r="8911" spans="1:19" s="14" customFormat="1" x14ac:dyDescent="0.3">
      <c r="A8911" s="11"/>
      <c r="B8911" s="11"/>
      <c r="C8911" s="97"/>
      <c r="D8911" s="11"/>
      <c r="E8911" s="11"/>
      <c r="F8911" s="13"/>
      <c r="G8911" s="13"/>
      <c r="H8911" s="91"/>
      <c r="I8911" s="11"/>
      <c r="J8911" s="11"/>
      <c r="K8911" s="11"/>
      <c r="M8911" s="11"/>
      <c r="N8911" s="13"/>
      <c r="O8911" s="9"/>
      <c r="P8911" s="27"/>
      <c r="Q8911" s="29"/>
      <c r="R8911" s="29"/>
      <c r="S8911" s="27"/>
    </row>
    <row r="8912" spans="1:19" s="14" customFormat="1" x14ac:dyDescent="0.3">
      <c r="A8912" s="11"/>
      <c r="B8912" s="11"/>
      <c r="C8912" s="97"/>
      <c r="D8912" s="11"/>
      <c r="E8912" s="11"/>
      <c r="F8912" s="13"/>
      <c r="G8912" s="13"/>
      <c r="H8912" s="91"/>
      <c r="I8912" s="11"/>
      <c r="J8912" s="11"/>
      <c r="K8912" s="11"/>
      <c r="M8912" s="11"/>
      <c r="N8912" s="13"/>
      <c r="O8912" s="9"/>
      <c r="P8912" s="27"/>
      <c r="Q8912" s="29"/>
      <c r="R8912" s="29"/>
      <c r="S8912" s="27"/>
    </row>
    <row r="8913" spans="1:19" s="14" customFormat="1" x14ac:dyDescent="0.3">
      <c r="A8913" s="11"/>
      <c r="B8913" s="11"/>
      <c r="C8913" s="97"/>
      <c r="D8913" s="11"/>
      <c r="E8913" s="11"/>
      <c r="F8913" s="13"/>
      <c r="G8913" s="13"/>
      <c r="H8913" s="91"/>
      <c r="I8913" s="11"/>
      <c r="J8913" s="11"/>
      <c r="K8913" s="11"/>
      <c r="M8913" s="11"/>
      <c r="N8913" s="13"/>
      <c r="O8913" s="9"/>
      <c r="P8913" s="27"/>
      <c r="Q8913" s="29"/>
      <c r="R8913" s="29"/>
      <c r="S8913" s="27"/>
    </row>
    <row r="8914" spans="1:19" s="14" customFormat="1" x14ac:dyDescent="0.3">
      <c r="A8914" s="11"/>
      <c r="B8914" s="11"/>
      <c r="C8914" s="97"/>
      <c r="D8914" s="11"/>
      <c r="E8914" s="11"/>
      <c r="F8914" s="13"/>
      <c r="G8914" s="13"/>
      <c r="H8914" s="91"/>
      <c r="I8914" s="11"/>
      <c r="J8914" s="11"/>
      <c r="K8914" s="11"/>
      <c r="M8914" s="11"/>
      <c r="N8914" s="13"/>
      <c r="O8914" s="9"/>
      <c r="P8914" s="27"/>
      <c r="Q8914" s="29"/>
      <c r="R8914" s="29"/>
      <c r="S8914" s="27"/>
    </row>
    <row r="8915" spans="1:19" s="14" customFormat="1" x14ac:dyDescent="0.3">
      <c r="A8915" s="11"/>
      <c r="B8915" s="11"/>
      <c r="C8915" s="97"/>
      <c r="D8915" s="11"/>
      <c r="E8915" s="11"/>
      <c r="F8915" s="13"/>
      <c r="G8915" s="13"/>
      <c r="H8915" s="91"/>
      <c r="I8915" s="11"/>
      <c r="J8915" s="11"/>
      <c r="K8915" s="11"/>
      <c r="M8915" s="11"/>
      <c r="N8915" s="13"/>
      <c r="O8915" s="9"/>
      <c r="P8915" s="27"/>
      <c r="Q8915" s="29"/>
      <c r="R8915" s="29"/>
      <c r="S8915" s="27"/>
    </row>
    <row r="8916" spans="1:19" s="14" customFormat="1" x14ac:dyDescent="0.3">
      <c r="A8916" s="11"/>
      <c r="B8916" s="11"/>
      <c r="C8916" s="97"/>
      <c r="D8916" s="11"/>
      <c r="E8916" s="11"/>
      <c r="F8916" s="13"/>
      <c r="G8916" s="13"/>
      <c r="H8916" s="91"/>
      <c r="I8916" s="11"/>
      <c r="J8916" s="11"/>
      <c r="K8916" s="11"/>
      <c r="M8916" s="11"/>
      <c r="N8916" s="13"/>
      <c r="O8916" s="9"/>
      <c r="P8916" s="27"/>
      <c r="Q8916" s="29"/>
      <c r="R8916" s="29"/>
      <c r="S8916" s="27"/>
    </row>
    <row r="8917" spans="1:19" s="14" customFormat="1" x14ac:dyDescent="0.3">
      <c r="A8917" s="11"/>
      <c r="B8917" s="11"/>
      <c r="C8917" s="97"/>
      <c r="D8917" s="11"/>
      <c r="E8917" s="11"/>
      <c r="F8917" s="13"/>
      <c r="G8917" s="13"/>
      <c r="H8917" s="91"/>
      <c r="I8917" s="11"/>
      <c r="J8917" s="11"/>
      <c r="K8917" s="11"/>
      <c r="M8917" s="11"/>
      <c r="N8917" s="13"/>
      <c r="O8917" s="9"/>
      <c r="P8917" s="27"/>
      <c r="Q8917" s="29"/>
      <c r="R8917" s="29"/>
      <c r="S8917" s="27"/>
    </row>
    <row r="8918" spans="1:19" s="14" customFormat="1" x14ac:dyDescent="0.3">
      <c r="A8918" s="11"/>
      <c r="B8918" s="11"/>
      <c r="C8918" s="97"/>
      <c r="D8918" s="11"/>
      <c r="E8918" s="11"/>
      <c r="F8918" s="13"/>
      <c r="G8918" s="13"/>
      <c r="H8918" s="91"/>
      <c r="I8918" s="11"/>
      <c r="J8918" s="11"/>
      <c r="K8918" s="11"/>
      <c r="M8918" s="11"/>
      <c r="N8918" s="13"/>
      <c r="O8918" s="9"/>
      <c r="P8918" s="27"/>
      <c r="Q8918" s="29"/>
      <c r="R8918" s="29"/>
      <c r="S8918" s="27"/>
    </row>
    <row r="8919" spans="1:19" s="14" customFormat="1" x14ac:dyDescent="0.3">
      <c r="A8919" s="11"/>
      <c r="B8919" s="11"/>
      <c r="C8919" s="97"/>
      <c r="D8919" s="11"/>
      <c r="E8919" s="11"/>
      <c r="F8919" s="13"/>
      <c r="G8919" s="13"/>
      <c r="H8919" s="91"/>
      <c r="I8919" s="11"/>
      <c r="J8919" s="11"/>
      <c r="K8919" s="11"/>
      <c r="M8919" s="11"/>
      <c r="N8919" s="13"/>
      <c r="O8919" s="9"/>
      <c r="P8919" s="27"/>
      <c r="Q8919" s="29"/>
      <c r="R8919" s="29"/>
      <c r="S8919" s="27"/>
    </row>
    <row r="8920" spans="1:19" s="14" customFormat="1" x14ac:dyDescent="0.3">
      <c r="A8920" s="11"/>
      <c r="B8920" s="11"/>
      <c r="C8920" s="97"/>
      <c r="D8920" s="11"/>
      <c r="E8920" s="11"/>
      <c r="F8920" s="13"/>
      <c r="G8920" s="13"/>
      <c r="H8920" s="91"/>
      <c r="I8920" s="11"/>
      <c r="J8920" s="11"/>
      <c r="K8920" s="11"/>
      <c r="M8920" s="11"/>
      <c r="N8920" s="13"/>
      <c r="O8920" s="9"/>
      <c r="P8920" s="27"/>
      <c r="Q8920" s="29"/>
      <c r="R8920" s="29"/>
      <c r="S8920" s="27"/>
    </row>
    <row r="8921" spans="1:19" s="14" customFormat="1" x14ac:dyDescent="0.3">
      <c r="A8921" s="11"/>
      <c r="B8921" s="11"/>
      <c r="C8921" s="97"/>
      <c r="D8921" s="11"/>
      <c r="E8921" s="11"/>
      <c r="F8921" s="13"/>
      <c r="G8921" s="13"/>
      <c r="H8921" s="91"/>
      <c r="I8921" s="11"/>
      <c r="J8921" s="11"/>
      <c r="K8921" s="11"/>
      <c r="M8921" s="11"/>
      <c r="N8921" s="13"/>
      <c r="O8921" s="9"/>
      <c r="P8921" s="27"/>
      <c r="Q8921" s="29"/>
      <c r="R8921" s="29"/>
      <c r="S8921" s="27"/>
    </row>
    <row r="8922" spans="1:19" s="14" customFormat="1" x14ac:dyDescent="0.3">
      <c r="A8922" s="11"/>
      <c r="B8922" s="11"/>
      <c r="C8922" s="97"/>
      <c r="D8922" s="11"/>
      <c r="E8922" s="11"/>
      <c r="F8922" s="13"/>
      <c r="G8922" s="13"/>
      <c r="H8922" s="91"/>
      <c r="I8922" s="11"/>
      <c r="J8922" s="11"/>
      <c r="K8922" s="11"/>
      <c r="M8922" s="11"/>
      <c r="N8922" s="13"/>
      <c r="O8922" s="9"/>
      <c r="P8922" s="27"/>
      <c r="Q8922" s="29"/>
      <c r="R8922" s="29"/>
      <c r="S8922" s="27"/>
    </row>
    <row r="8923" spans="1:19" s="14" customFormat="1" x14ac:dyDescent="0.3">
      <c r="A8923" s="11"/>
      <c r="B8923" s="11"/>
      <c r="C8923" s="97"/>
      <c r="D8923" s="11"/>
      <c r="E8923" s="11"/>
      <c r="F8923" s="13"/>
      <c r="G8923" s="13"/>
      <c r="H8923" s="91"/>
      <c r="I8923" s="11"/>
      <c r="J8923" s="11"/>
      <c r="K8923" s="11"/>
      <c r="M8923" s="11"/>
      <c r="N8923" s="13"/>
      <c r="O8923" s="9"/>
      <c r="P8923" s="27"/>
      <c r="Q8923" s="29"/>
      <c r="R8923" s="29"/>
      <c r="S8923" s="27"/>
    </row>
    <row r="8924" spans="1:19" s="14" customFormat="1" x14ac:dyDescent="0.3">
      <c r="A8924" s="11"/>
      <c r="B8924" s="11"/>
      <c r="C8924" s="97"/>
      <c r="D8924" s="11"/>
      <c r="E8924" s="11"/>
      <c r="F8924" s="13"/>
      <c r="G8924" s="13"/>
      <c r="H8924" s="91"/>
      <c r="I8924" s="11"/>
      <c r="J8924" s="11"/>
      <c r="K8924" s="11"/>
      <c r="M8924" s="11"/>
      <c r="N8924" s="13"/>
      <c r="O8924" s="9"/>
      <c r="P8924" s="27"/>
      <c r="Q8924" s="29"/>
      <c r="R8924" s="29"/>
      <c r="S8924" s="27"/>
    </row>
    <row r="8925" spans="1:19" s="14" customFormat="1" x14ac:dyDescent="0.3">
      <c r="A8925" s="11"/>
      <c r="B8925" s="11"/>
      <c r="C8925" s="97"/>
      <c r="D8925" s="11"/>
      <c r="E8925" s="11"/>
      <c r="F8925" s="13"/>
      <c r="G8925" s="13"/>
      <c r="H8925" s="91"/>
      <c r="I8925" s="11"/>
      <c r="J8925" s="11"/>
      <c r="K8925" s="11"/>
      <c r="M8925" s="11"/>
      <c r="N8925" s="13"/>
      <c r="O8925" s="9"/>
      <c r="P8925" s="27"/>
      <c r="Q8925" s="29"/>
      <c r="R8925" s="29"/>
      <c r="S8925" s="27"/>
    </row>
    <row r="8926" spans="1:19" s="14" customFormat="1" x14ac:dyDescent="0.3">
      <c r="A8926" s="11"/>
      <c r="B8926" s="11"/>
      <c r="C8926" s="97"/>
      <c r="D8926" s="11"/>
      <c r="E8926" s="11"/>
      <c r="F8926" s="13"/>
      <c r="G8926" s="13"/>
      <c r="H8926" s="91"/>
      <c r="I8926" s="11"/>
      <c r="J8926" s="11"/>
      <c r="K8926" s="11"/>
      <c r="M8926" s="11"/>
      <c r="N8926" s="13"/>
      <c r="O8926" s="9"/>
      <c r="P8926" s="27"/>
      <c r="Q8926" s="29"/>
      <c r="R8926" s="29"/>
      <c r="S8926" s="27"/>
    </row>
    <row r="8927" spans="1:19" s="14" customFormat="1" x14ac:dyDescent="0.3">
      <c r="A8927" s="11"/>
      <c r="B8927" s="11"/>
      <c r="C8927" s="97"/>
      <c r="D8927" s="11"/>
      <c r="E8927" s="11"/>
      <c r="F8927" s="13"/>
      <c r="G8927" s="13"/>
      <c r="H8927" s="91"/>
      <c r="I8927" s="11"/>
      <c r="J8927" s="11"/>
      <c r="K8927" s="11"/>
      <c r="M8927" s="11"/>
      <c r="N8927" s="13"/>
      <c r="O8927" s="9"/>
      <c r="P8927" s="27"/>
      <c r="Q8927" s="29"/>
      <c r="R8927" s="29"/>
      <c r="S8927" s="27"/>
    </row>
    <row r="8928" spans="1:19" s="14" customFormat="1" x14ac:dyDescent="0.3">
      <c r="A8928" s="11"/>
      <c r="B8928" s="11"/>
      <c r="C8928" s="97"/>
      <c r="D8928" s="11"/>
      <c r="E8928" s="11"/>
      <c r="F8928" s="13"/>
      <c r="G8928" s="13"/>
      <c r="H8928" s="91"/>
      <c r="I8928" s="11"/>
      <c r="J8928" s="11"/>
      <c r="K8928" s="11"/>
      <c r="M8928" s="11"/>
      <c r="N8928" s="13"/>
      <c r="O8928" s="9"/>
      <c r="P8928" s="27"/>
      <c r="Q8928" s="29"/>
      <c r="R8928" s="29"/>
      <c r="S8928" s="27"/>
    </row>
    <row r="8929" spans="1:19" s="14" customFormat="1" x14ac:dyDescent="0.3">
      <c r="A8929" s="11"/>
      <c r="B8929" s="11"/>
      <c r="C8929" s="97"/>
      <c r="D8929" s="11"/>
      <c r="E8929" s="11"/>
      <c r="F8929" s="13"/>
      <c r="G8929" s="13"/>
      <c r="H8929" s="91"/>
      <c r="I8929" s="11"/>
      <c r="J8929" s="11"/>
      <c r="K8929" s="11"/>
      <c r="M8929" s="11"/>
      <c r="N8929" s="13"/>
      <c r="O8929" s="9"/>
      <c r="P8929" s="27"/>
      <c r="Q8929" s="29"/>
      <c r="R8929" s="29"/>
      <c r="S8929" s="27"/>
    </row>
    <row r="8930" spans="1:19" s="14" customFormat="1" x14ac:dyDescent="0.3">
      <c r="A8930" s="11"/>
      <c r="B8930" s="11"/>
      <c r="C8930" s="97"/>
      <c r="D8930" s="11"/>
      <c r="E8930" s="11"/>
      <c r="F8930" s="13"/>
      <c r="G8930" s="13"/>
      <c r="H8930" s="91"/>
      <c r="I8930" s="11"/>
      <c r="J8930" s="11"/>
      <c r="K8930" s="11"/>
      <c r="M8930" s="11"/>
      <c r="N8930" s="13"/>
      <c r="O8930" s="9"/>
      <c r="P8930" s="27"/>
      <c r="Q8930" s="29"/>
      <c r="R8930" s="29"/>
      <c r="S8930" s="27"/>
    </row>
    <row r="8931" spans="1:19" s="14" customFormat="1" x14ac:dyDescent="0.3">
      <c r="A8931" s="11"/>
      <c r="B8931" s="11"/>
      <c r="C8931" s="97"/>
      <c r="D8931" s="11"/>
      <c r="E8931" s="11"/>
      <c r="F8931" s="13"/>
      <c r="G8931" s="13"/>
      <c r="H8931" s="91"/>
      <c r="I8931" s="11"/>
      <c r="J8931" s="11"/>
      <c r="K8931" s="11"/>
      <c r="M8931" s="11"/>
      <c r="N8931" s="13"/>
      <c r="O8931" s="9"/>
      <c r="P8931" s="27"/>
      <c r="Q8931" s="29"/>
      <c r="R8931" s="29"/>
      <c r="S8931" s="27"/>
    </row>
    <row r="8932" spans="1:19" s="14" customFormat="1" x14ac:dyDescent="0.3">
      <c r="A8932" s="11"/>
      <c r="B8932" s="11"/>
      <c r="C8932" s="97"/>
      <c r="D8932" s="11"/>
      <c r="E8932" s="11"/>
      <c r="F8932" s="13"/>
      <c r="G8932" s="13"/>
      <c r="H8932" s="91"/>
      <c r="I8932" s="11"/>
      <c r="J8932" s="11"/>
      <c r="K8932" s="11"/>
      <c r="M8932" s="11"/>
      <c r="N8932" s="13"/>
      <c r="O8932" s="9"/>
      <c r="P8932" s="27"/>
      <c r="Q8932" s="29"/>
      <c r="R8932" s="29"/>
      <c r="S8932" s="27"/>
    </row>
    <row r="8933" spans="1:19" s="14" customFormat="1" x14ac:dyDescent="0.3">
      <c r="A8933" s="11"/>
      <c r="B8933" s="11"/>
      <c r="C8933" s="97"/>
      <c r="D8933" s="11"/>
      <c r="E8933" s="11"/>
      <c r="F8933" s="13"/>
      <c r="G8933" s="13"/>
      <c r="H8933" s="91"/>
      <c r="I8933" s="11"/>
      <c r="J8933" s="11"/>
      <c r="K8933" s="11"/>
      <c r="M8933" s="11"/>
      <c r="N8933" s="13"/>
      <c r="O8933" s="9"/>
      <c r="P8933" s="27"/>
      <c r="Q8933" s="29"/>
      <c r="R8933" s="29"/>
      <c r="S8933" s="27"/>
    </row>
    <row r="8934" spans="1:19" s="14" customFormat="1" x14ac:dyDescent="0.3">
      <c r="A8934" s="11"/>
      <c r="B8934" s="11"/>
      <c r="C8934" s="97"/>
      <c r="D8934" s="11"/>
      <c r="E8934" s="11"/>
      <c r="F8934" s="13"/>
      <c r="G8934" s="13"/>
      <c r="H8934" s="91"/>
      <c r="I8934" s="11"/>
      <c r="J8934" s="11"/>
      <c r="K8934" s="11"/>
      <c r="M8934" s="11"/>
      <c r="N8934" s="13"/>
      <c r="O8934" s="9"/>
      <c r="P8934" s="27"/>
      <c r="Q8934" s="29"/>
      <c r="R8934" s="29"/>
      <c r="S8934" s="27"/>
    </row>
    <row r="8935" spans="1:19" s="14" customFormat="1" x14ac:dyDescent="0.3">
      <c r="A8935" s="11"/>
      <c r="B8935" s="11"/>
      <c r="C8935" s="97"/>
      <c r="D8935" s="11"/>
      <c r="E8935" s="11"/>
      <c r="F8935" s="13"/>
      <c r="G8935" s="13"/>
      <c r="H8935" s="91"/>
      <c r="I8935" s="11"/>
      <c r="J8935" s="11"/>
      <c r="K8935" s="11"/>
      <c r="M8935" s="11"/>
      <c r="N8935" s="13"/>
      <c r="O8935" s="9"/>
      <c r="P8935" s="27"/>
      <c r="Q8935" s="29"/>
      <c r="R8935" s="29"/>
      <c r="S8935" s="27"/>
    </row>
    <row r="8936" spans="1:19" s="14" customFormat="1" x14ac:dyDescent="0.3">
      <c r="A8936" s="11"/>
      <c r="B8936" s="11"/>
      <c r="C8936" s="97"/>
      <c r="D8936" s="11"/>
      <c r="E8936" s="11"/>
      <c r="F8936" s="13"/>
      <c r="G8936" s="13"/>
      <c r="H8936" s="91"/>
      <c r="I8936" s="11"/>
      <c r="J8936" s="11"/>
      <c r="K8936" s="11"/>
      <c r="M8936" s="11"/>
      <c r="N8936" s="13"/>
      <c r="O8936" s="9"/>
      <c r="P8936" s="27"/>
      <c r="Q8936" s="29"/>
      <c r="R8936" s="29"/>
      <c r="S8936" s="27"/>
    </row>
    <row r="8937" spans="1:19" s="14" customFormat="1" x14ac:dyDescent="0.3">
      <c r="A8937" s="11"/>
      <c r="B8937" s="11"/>
      <c r="C8937" s="97"/>
      <c r="D8937" s="11"/>
      <c r="E8937" s="11"/>
      <c r="F8937" s="13"/>
      <c r="G8937" s="13"/>
      <c r="H8937" s="91"/>
      <c r="I8937" s="11"/>
      <c r="J8937" s="11"/>
      <c r="K8937" s="11"/>
      <c r="M8937" s="11"/>
      <c r="N8937" s="13"/>
      <c r="O8937" s="9"/>
      <c r="P8937" s="27"/>
      <c r="Q8937" s="29"/>
      <c r="R8937" s="29"/>
      <c r="S8937" s="27"/>
    </row>
    <row r="8938" spans="1:19" s="14" customFormat="1" x14ac:dyDescent="0.3">
      <c r="A8938" s="11"/>
      <c r="B8938" s="11"/>
      <c r="C8938" s="97"/>
      <c r="D8938" s="11"/>
      <c r="E8938" s="11"/>
      <c r="F8938" s="13"/>
      <c r="G8938" s="13"/>
      <c r="H8938" s="91"/>
      <c r="I8938" s="11"/>
      <c r="J8938" s="11"/>
      <c r="K8938" s="11"/>
      <c r="M8938" s="11"/>
      <c r="N8938" s="13"/>
      <c r="O8938" s="9"/>
      <c r="P8938" s="27"/>
      <c r="Q8938" s="29"/>
      <c r="R8938" s="29"/>
      <c r="S8938" s="27"/>
    </row>
    <row r="8939" spans="1:19" s="14" customFormat="1" x14ac:dyDescent="0.3">
      <c r="A8939" s="11"/>
      <c r="B8939" s="11"/>
      <c r="C8939" s="97"/>
      <c r="D8939" s="11"/>
      <c r="E8939" s="11"/>
      <c r="F8939" s="13"/>
      <c r="G8939" s="13"/>
      <c r="H8939" s="91"/>
      <c r="I8939" s="11"/>
      <c r="J8939" s="11"/>
      <c r="K8939" s="11"/>
      <c r="M8939" s="11"/>
      <c r="N8939" s="13"/>
      <c r="O8939" s="9"/>
      <c r="P8939" s="27"/>
      <c r="Q8939" s="29"/>
      <c r="R8939" s="29"/>
      <c r="S8939" s="27"/>
    </row>
    <row r="8940" spans="1:19" s="14" customFormat="1" x14ac:dyDescent="0.3">
      <c r="A8940" s="11"/>
      <c r="B8940" s="11"/>
      <c r="C8940" s="97"/>
      <c r="D8940" s="11"/>
      <c r="E8940" s="11"/>
      <c r="F8940" s="13"/>
      <c r="G8940" s="13"/>
      <c r="H8940" s="91"/>
      <c r="I8940" s="11"/>
      <c r="J8940" s="11"/>
      <c r="K8940" s="11"/>
      <c r="M8940" s="11"/>
      <c r="N8940" s="13"/>
      <c r="O8940" s="9"/>
      <c r="P8940" s="27"/>
      <c r="Q8940" s="29"/>
      <c r="R8940" s="29"/>
      <c r="S8940" s="27"/>
    </row>
    <row r="8941" spans="1:19" s="14" customFormat="1" x14ac:dyDescent="0.3">
      <c r="A8941" s="11"/>
      <c r="B8941" s="11"/>
      <c r="C8941" s="97"/>
      <c r="D8941" s="11"/>
      <c r="E8941" s="11"/>
      <c r="F8941" s="13"/>
      <c r="G8941" s="13"/>
      <c r="H8941" s="91"/>
      <c r="I8941" s="11"/>
      <c r="J8941" s="11"/>
      <c r="K8941" s="11"/>
      <c r="M8941" s="11"/>
      <c r="N8941" s="13"/>
      <c r="O8941" s="9"/>
      <c r="P8941" s="27"/>
      <c r="Q8941" s="29"/>
      <c r="R8941" s="29"/>
      <c r="S8941" s="27"/>
    </row>
    <row r="8942" spans="1:19" s="14" customFormat="1" x14ac:dyDescent="0.3">
      <c r="A8942" s="11"/>
      <c r="B8942" s="11"/>
      <c r="C8942" s="97"/>
      <c r="D8942" s="11"/>
      <c r="E8942" s="11"/>
      <c r="F8942" s="13"/>
      <c r="G8942" s="13"/>
      <c r="H8942" s="91"/>
      <c r="I8942" s="11"/>
      <c r="J8942" s="11"/>
      <c r="K8942" s="11"/>
      <c r="M8942" s="11"/>
      <c r="N8942" s="13"/>
      <c r="O8942" s="9"/>
      <c r="P8942" s="27"/>
      <c r="Q8942" s="29"/>
      <c r="R8942" s="29"/>
      <c r="S8942" s="27"/>
    </row>
    <row r="8943" spans="1:19" s="14" customFormat="1" x14ac:dyDescent="0.3">
      <c r="A8943" s="11"/>
      <c r="B8943" s="11"/>
      <c r="C8943" s="97"/>
      <c r="D8943" s="11"/>
      <c r="E8943" s="11"/>
      <c r="F8943" s="13"/>
      <c r="G8943" s="13"/>
      <c r="H8943" s="91"/>
      <c r="I8943" s="11"/>
      <c r="J8943" s="11"/>
      <c r="K8943" s="11"/>
      <c r="M8943" s="11"/>
      <c r="N8943" s="13"/>
      <c r="O8943" s="9"/>
      <c r="P8943" s="27"/>
      <c r="Q8943" s="29"/>
      <c r="R8943" s="29"/>
      <c r="S8943" s="27"/>
    </row>
    <row r="8944" spans="1:19" s="14" customFormat="1" x14ac:dyDescent="0.3">
      <c r="A8944" s="11"/>
      <c r="B8944" s="11"/>
      <c r="C8944" s="97"/>
      <c r="D8944" s="11"/>
      <c r="E8944" s="11"/>
      <c r="F8944" s="13"/>
      <c r="G8944" s="13"/>
      <c r="H8944" s="91"/>
      <c r="I8944" s="11"/>
      <c r="J8944" s="11"/>
      <c r="K8944" s="11"/>
      <c r="M8944" s="11"/>
      <c r="N8944" s="13"/>
      <c r="O8944" s="9"/>
      <c r="P8944" s="27"/>
      <c r="Q8944" s="29"/>
      <c r="R8944" s="29"/>
      <c r="S8944" s="27"/>
    </row>
    <row r="8945" spans="1:19" s="14" customFormat="1" x14ac:dyDescent="0.3">
      <c r="A8945" s="11"/>
      <c r="B8945" s="11"/>
      <c r="C8945" s="97"/>
      <c r="D8945" s="11"/>
      <c r="E8945" s="11"/>
      <c r="F8945" s="13"/>
      <c r="G8945" s="13"/>
      <c r="H8945" s="91"/>
      <c r="I8945" s="11"/>
      <c r="J8945" s="11"/>
      <c r="K8945" s="11"/>
      <c r="M8945" s="11"/>
      <c r="N8945" s="13"/>
      <c r="O8945" s="9"/>
      <c r="P8945" s="27"/>
      <c r="Q8945" s="29"/>
      <c r="R8945" s="29"/>
      <c r="S8945" s="27"/>
    </row>
    <row r="8946" spans="1:19" s="14" customFormat="1" x14ac:dyDescent="0.3">
      <c r="A8946" s="11"/>
      <c r="B8946" s="11"/>
      <c r="C8946" s="97"/>
      <c r="D8946" s="11"/>
      <c r="E8946" s="11"/>
      <c r="F8946" s="13"/>
      <c r="G8946" s="13"/>
      <c r="H8946" s="91"/>
      <c r="I8946" s="11"/>
      <c r="J8946" s="11"/>
      <c r="K8946" s="11"/>
      <c r="M8946" s="11"/>
      <c r="N8946" s="13"/>
      <c r="O8946" s="9"/>
      <c r="P8946" s="27"/>
      <c r="Q8946" s="29"/>
      <c r="R8946" s="29"/>
      <c r="S8946" s="27"/>
    </row>
    <row r="8947" spans="1:19" s="14" customFormat="1" x14ac:dyDescent="0.3">
      <c r="A8947" s="11"/>
      <c r="B8947" s="11"/>
      <c r="C8947" s="97"/>
      <c r="D8947" s="11"/>
      <c r="E8947" s="11"/>
      <c r="F8947" s="13"/>
      <c r="G8947" s="13"/>
      <c r="H8947" s="91"/>
      <c r="I8947" s="11"/>
      <c r="J8947" s="11"/>
      <c r="K8947" s="11"/>
      <c r="M8947" s="11"/>
      <c r="N8947" s="13"/>
      <c r="O8947" s="9"/>
      <c r="P8947" s="27"/>
      <c r="Q8947" s="29"/>
      <c r="R8947" s="29"/>
      <c r="S8947" s="27"/>
    </row>
    <row r="8948" spans="1:19" s="14" customFormat="1" x14ac:dyDescent="0.3">
      <c r="A8948" s="11"/>
      <c r="B8948" s="11"/>
      <c r="C8948" s="97"/>
      <c r="D8948" s="11"/>
      <c r="E8948" s="11"/>
      <c r="F8948" s="13"/>
      <c r="G8948" s="13"/>
      <c r="H8948" s="91"/>
      <c r="I8948" s="11"/>
      <c r="J8948" s="11"/>
      <c r="K8948" s="11"/>
      <c r="M8948" s="11"/>
      <c r="N8948" s="13"/>
      <c r="O8948" s="9"/>
      <c r="P8948" s="27"/>
      <c r="Q8948" s="29"/>
      <c r="R8948" s="29"/>
      <c r="S8948" s="27"/>
    </row>
    <row r="8949" spans="1:19" s="14" customFormat="1" x14ac:dyDescent="0.3">
      <c r="A8949" s="11"/>
      <c r="B8949" s="11"/>
      <c r="C8949" s="97"/>
      <c r="D8949" s="11"/>
      <c r="E8949" s="11"/>
      <c r="F8949" s="13"/>
      <c r="G8949" s="13"/>
      <c r="H8949" s="91"/>
      <c r="I8949" s="11"/>
      <c r="J8949" s="11"/>
      <c r="K8949" s="11"/>
      <c r="M8949" s="11"/>
      <c r="N8949" s="13"/>
      <c r="O8949" s="9"/>
      <c r="P8949" s="27"/>
      <c r="Q8949" s="29"/>
      <c r="R8949" s="29"/>
      <c r="S8949" s="27"/>
    </row>
    <row r="8950" spans="1:19" s="14" customFormat="1" x14ac:dyDescent="0.3">
      <c r="A8950" s="11"/>
      <c r="B8950" s="11"/>
      <c r="C8950" s="97"/>
      <c r="D8950" s="11"/>
      <c r="E8950" s="11"/>
      <c r="F8950" s="13"/>
      <c r="G8950" s="13"/>
      <c r="H8950" s="91"/>
      <c r="I8950" s="11"/>
      <c r="J8950" s="11"/>
      <c r="K8950" s="11"/>
      <c r="M8950" s="11"/>
      <c r="N8950" s="13"/>
      <c r="O8950" s="9"/>
      <c r="P8950" s="27"/>
      <c r="Q8950" s="29"/>
      <c r="R8950" s="29"/>
      <c r="S8950" s="27"/>
    </row>
    <row r="8951" spans="1:19" s="14" customFormat="1" x14ac:dyDescent="0.3">
      <c r="A8951" s="11"/>
      <c r="B8951" s="11"/>
      <c r="C8951" s="97"/>
      <c r="D8951" s="11"/>
      <c r="E8951" s="11"/>
      <c r="F8951" s="13"/>
      <c r="G8951" s="13"/>
      <c r="H8951" s="91"/>
      <c r="I8951" s="11"/>
      <c r="J8951" s="11"/>
      <c r="K8951" s="11"/>
      <c r="M8951" s="11"/>
      <c r="N8951" s="13"/>
      <c r="O8951" s="9"/>
      <c r="P8951" s="27"/>
      <c r="Q8951" s="29"/>
      <c r="R8951" s="29"/>
      <c r="S8951" s="27"/>
    </row>
    <row r="8952" spans="1:19" s="14" customFormat="1" x14ac:dyDescent="0.3">
      <c r="A8952" s="11"/>
      <c r="B8952" s="11"/>
      <c r="C8952" s="97"/>
      <c r="D8952" s="11"/>
      <c r="E8952" s="11"/>
      <c r="F8952" s="13"/>
      <c r="G8952" s="13"/>
      <c r="H8952" s="91"/>
      <c r="I8952" s="11"/>
      <c r="J8952" s="11"/>
      <c r="K8952" s="11"/>
      <c r="M8952" s="11"/>
      <c r="N8952" s="13"/>
      <c r="O8952" s="9"/>
      <c r="P8952" s="27"/>
      <c r="Q8952" s="29"/>
      <c r="R8952" s="29"/>
      <c r="S8952" s="27"/>
    </row>
    <row r="8953" spans="1:19" s="14" customFormat="1" x14ac:dyDescent="0.3">
      <c r="A8953" s="11"/>
      <c r="B8953" s="11"/>
      <c r="C8953" s="97"/>
      <c r="D8953" s="11"/>
      <c r="E8953" s="11"/>
      <c r="F8953" s="13"/>
      <c r="G8953" s="13"/>
      <c r="H8953" s="91"/>
      <c r="I8953" s="11"/>
      <c r="J8953" s="11"/>
      <c r="K8953" s="11"/>
      <c r="M8953" s="11"/>
      <c r="N8953" s="13"/>
      <c r="O8953" s="9"/>
      <c r="P8953" s="27"/>
      <c r="Q8953" s="29"/>
      <c r="R8953" s="29"/>
      <c r="S8953" s="27"/>
    </row>
    <row r="8954" spans="1:19" s="14" customFormat="1" x14ac:dyDescent="0.3">
      <c r="A8954" s="11"/>
      <c r="B8954" s="11"/>
      <c r="C8954" s="97"/>
      <c r="D8954" s="11"/>
      <c r="E8954" s="11"/>
      <c r="F8954" s="13"/>
      <c r="G8954" s="13"/>
      <c r="H8954" s="91"/>
      <c r="I8954" s="11"/>
      <c r="J8954" s="11"/>
      <c r="K8954" s="11"/>
      <c r="M8954" s="11"/>
      <c r="N8954" s="13"/>
      <c r="O8954" s="9"/>
      <c r="P8954" s="27"/>
      <c r="Q8954" s="29"/>
      <c r="R8954" s="29"/>
      <c r="S8954" s="27"/>
    </row>
    <row r="8955" spans="1:19" s="14" customFormat="1" x14ac:dyDescent="0.3">
      <c r="A8955" s="11"/>
      <c r="B8955" s="11"/>
      <c r="C8955" s="97"/>
      <c r="D8955" s="11"/>
      <c r="E8955" s="11"/>
      <c r="F8955" s="13"/>
      <c r="G8955" s="13"/>
      <c r="H8955" s="91"/>
      <c r="I8955" s="11"/>
      <c r="J8955" s="11"/>
      <c r="K8955" s="11"/>
      <c r="M8955" s="11"/>
      <c r="N8955" s="13"/>
      <c r="O8955" s="9"/>
      <c r="P8955" s="27"/>
      <c r="Q8955" s="29"/>
      <c r="R8955" s="29"/>
      <c r="S8955" s="27"/>
    </row>
    <row r="8956" spans="1:19" s="14" customFormat="1" x14ac:dyDescent="0.3">
      <c r="A8956" s="11"/>
      <c r="B8956" s="11"/>
      <c r="C8956" s="97"/>
      <c r="D8956" s="11"/>
      <c r="E8956" s="11"/>
      <c r="F8956" s="13"/>
      <c r="G8956" s="13"/>
      <c r="H8956" s="91"/>
      <c r="I8956" s="11"/>
      <c r="J8956" s="11"/>
      <c r="K8956" s="11"/>
      <c r="M8956" s="11"/>
      <c r="N8956" s="13"/>
      <c r="O8956" s="9"/>
      <c r="P8956" s="27"/>
      <c r="Q8956" s="29"/>
      <c r="R8956" s="29"/>
      <c r="S8956" s="27"/>
    </row>
    <row r="8957" spans="1:19" s="14" customFormat="1" x14ac:dyDescent="0.3">
      <c r="A8957" s="11"/>
      <c r="B8957" s="11"/>
      <c r="C8957" s="97"/>
      <c r="D8957" s="11"/>
      <c r="E8957" s="11"/>
      <c r="F8957" s="13"/>
      <c r="G8957" s="13"/>
      <c r="H8957" s="91"/>
      <c r="I8957" s="11"/>
      <c r="J8957" s="11"/>
      <c r="K8957" s="11"/>
      <c r="M8957" s="11"/>
      <c r="N8957" s="13"/>
      <c r="O8957" s="9"/>
      <c r="P8957" s="27"/>
      <c r="Q8957" s="29"/>
      <c r="R8957" s="29"/>
      <c r="S8957" s="27"/>
    </row>
    <row r="8958" spans="1:19" s="14" customFormat="1" x14ac:dyDescent="0.3">
      <c r="A8958" s="11"/>
      <c r="B8958" s="11"/>
      <c r="C8958" s="97"/>
      <c r="D8958" s="11"/>
      <c r="E8958" s="11"/>
      <c r="F8958" s="13"/>
      <c r="G8958" s="13"/>
      <c r="H8958" s="91"/>
      <c r="I8958" s="11"/>
      <c r="J8958" s="11"/>
      <c r="K8958" s="11"/>
      <c r="M8958" s="11"/>
      <c r="N8958" s="13"/>
      <c r="O8958" s="9"/>
      <c r="P8958" s="27"/>
      <c r="Q8958" s="29"/>
      <c r="R8958" s="29"/>
      <c r="S8958" s="27"/>
    </row>
    <row r="8959" spans="1:19" s="14" customFormat="1" x14ac:dyDescent="0.3">
      <c r="A8959" s="11"/>
      <c r="B8959" s="11"/>
      <c r="C8959" s="97"/>
      <c r="D8959" s="11"/>
      <c r="E8959" s="11"/>
      <c r="F8959" s="13"/>
      <c r="G8959" s="13"/>
      <c r="H8959" s="91"/>
      <c r="I8959" s="11"/>
      <c r="J8959" s="11"/>
      <c r="K8959" s="11"/>
      <c r="M8959" s="11"/>
      <c r="N8959" s="13"/>
      <c r="O8959" s="9"/>
      <c r="P8959" s="27"/>
      <c r="Q8959" s="29"/>
      <c r="R8959" s="29"/>
      <c r="S8959" s="27"/>
    </row>
    <row r="8960" spans="1:19" s="14" customFormat="1" x14ac:dyDescent="0.3">
      <c r="A8960" s="11"/>
      <c r="B8960" s="11"/>
      <c r="C8960" s="97"/>
      <c r="D8960" s="11"/>
      <c r="E8960" s="11"/>
      <c r="F8960" s="13"/>
      <c r="G8960" s="13"/>
      <c r="H8960" s="91"/>
      <c r="I8960" s="11"/>
      <c r="J8960" s="11"/>
      <c r="K8960" s="11"/>
      <c r="M8960" s="11"/>
      <c r="N8960" s="13"/>
      <c r="O8960" s="9"/>
      <c r="P8960" s="27"/>
      <c r="Q8960" s="29"/>
      <c r="R8960" s="29"/>
      <c r="S8960" s="27"/>
    </row>
    <row r="8961" spans="1:23" s="14" customFormat="1" x14ac:dyDescent="0.3">
      <c r="A8961" s="11"/>
      <c r="B8961" s="11"/>
      <c r="C8961" s="97"/>
      <c r="D8961" s="11"/>
      <c r="E8961" s="11"/>
      <c r="F8961" s="13"/>
      <c r="G8961" s="13"/>
      <c r="H8961" s="91"/>
      <c r="I8961" s="11"/>
      <c r="J8961" s="11"/>
      <c r="K8961" s="11"/>
      <c r="M8961" s="11"/>
      <c r="N8961" s="13"/>
      <c r="O8961" s="9"/>
      <c r="P8961" s="27"/>
      <c r="Q8961" s="29"/>
      <c r="R8961" s="29"/>
      <c r="S8961" s="27"/>
    </row>
    <row r="8962" spans="1:23" s="14" customFormat="1" x14ac:dyDescent="0.3">
      <c r="A8962" s="11"/>
      <c r="B8962" s="11"/>
      <c r="C8962" s="97"/>
      <c r="D8962" s="11"/>
      <c r="E8962" s="11"/>
      <c r="F8962" s="13"/>
      <c r="G8962" s="13"/>
      <c r="H8962" s="91"/>
      <c r="I8962" s="11"/>
      <c r="J8962" s="11"/>
      <c r="K8962" s="11"/>
      <c r="M8962" s="11"/>
      <c r="N8962" s="13"/>
      <c r="O8962" s="9"/>
      <c r="P8962" s="27"/>
      <c r="Q8962" s="29"/>
      <c r="R8962" s="29"/>
      <c r="S8962" s="27"/>
    </row>
    <row r="8963" spans="1:23" s="14" customFormat="1" x14ac:dyDescent="0.3">
      <c r="A8963" s="11"/>
      <c r="B8963" s="11"/>
      <c r="C8963" s="97"/>
      <c r="D8963" s="11"/>
      <c r="E8963" s="11"/>
      <c r="F8963" s="13"/>
      <c r="G8963" s="13"/>
      <c r="H8963" s="91"/>
      <c r="I8963" s="11"/>
      <c r="J8963" s="11"/>
      <c r="K8963" s="11"/>
      <c r="M8963" s="11"/>
      <c r="N8963" s="13"/>
      <c r="O8963" s="9"/>
      <c r="P8963" s="27"/>
      <c r="Q8963" s="29"/>
      <c r="R8963" s="29"/>
      <c r="S8963" s="27"/>
    </row>
    <row r="8964" spans="1:23" s="14" customFormat="1" x14ac:dyDescent="0.3">
      <c r="A8964" s="11"/>
      <c r="B8964" s="11"/>
      <c r="C8964" s="97"/>
      <c r="D8964" s="11"/>
      <c r="E8964" s="11"/>
      <c r="F8964" s="13"/>
      <c r="G8964" s="13"/>
      <c r="H8964" s="91"/>
      <c r="I8964" s="11"/>
      <c r="J8964" s="11"/>
      <c r="K8964" s="11"/>
      <c r="M8964" s="11"/>
      <c r="N8964" s="13"/>
      <c r="O8964" s="9"/>
      <c r="P8964" s="27"/>
      <c r="Q8964" s="29"/>
      <c r="R8964" s="29"/>
      <c r="S8964" s="27"/>
    </row>
    <row r="8965" spans="1:23" s="14" customFormat="1" x14ac:dyDescent="0.3">
      <c r="A8965" s="11"/>
      <c r="B8965" s="11"/>
      <c r="C8965" s="97"/>
      <c r="D8965" s="11"/>
      <c r="E8965" s="11"/>
      <c r="F8965" s="13"/>
      <c r="G8965" s="13"/>
      <c r="H8965" s="91"/>
      <c r="I8965" s="11"/>
      <c r="J8965" s="11"/>
      <c r="K8965" s="11"/>
      <c r="M8965" s="11"/>
      <c r="N8965" s="13"/>
      <c r="O8965" s="9"/>
      <c r="P8965" s="27"/>
      <c r="Q8965" s="29"/>
      <c r="R8965" s="29"/>
      <c r="S8965" s="27"/>
    </row>
    <row r="8966" spans="1:23" s="14" customFormat="1" x14ac:dyDescent="0.3">
      <c r="A8966" s="11"/>
      <c r="B8966" s="11"/>
      <c r="C8966" s="97"/>
      <c r="D8966" s="11"/>
      <c r="E8966" s="11"/>
      <c r="F8966" s="13"/>
      <c r="G8966" s="13"/>
      <c r="H8966" s="91"/>
      <c r="I8966" s="11"/>
      <c r="J8966" s="11"/>
      <c r="K8966" s="11"/>
      <c r="M8966" s="11"/>
      <c r="N8966" s="13"/>
      <c r="O8966" s="9"/>
      <c r="P8966" s="27"/>
      <c r="Q8966" s="29"/>
      <c r="R8966" s="29"/>
      <c r="S8966" s="27"/>
    </row>
    <row r="8967" spans="1:23" s="14" customFormat="1" x14ac:dyDescent="0.3">
      <c r="A8967" s="11"/>
      <c r="B8967" s="11"/>
      <c r="C8967" s="97"/>
      <c r="D8967" s="11"/>
      <c r="E8967" s="11"/>
      <c r="F8967" s="13"/>
      <c r="G8967" s="13"/>
      <c r="H8967" s="91"/>
      <c r="I8967" s="11"/>
      <c r="J8967" s="11"/>
      <c r="K8967" s="11"/>
      <c r="M8967" s="11"/>
      <c r="N8967" s="13"/>
      <c r="O8967" s="9"/>
      <c r="P8967" s="27"/>
      <c r="Q8967" s="29"/>
      <c r="R8967" s="29"/>
      <c r="S8967" s="27"/>
    </row>
    <row r="8968" spans="1:23" s="14" customFormat="1" x14ac:dyDescent="0.3">
      <c r="A8968" s="11"/>
      <c r="B8968" s="11"/>
      <c r="C8968" s="97"/>
      <c r="D8968" s="11"/>
      <c r="E8968" s="11"/>
      <c r="F8968" s="13"/>
      <c r="G8968" s="13"/>
      <c r="H8968" s="91"/>
      <c r="I8968" s="11"/>
      <c r="J8968" s="11"/>
      <c r="K8968" s="11"/>
      <c r="M8968" s="11"/>
      <c r="N8968" s="13"/>
      <c r="O8968" s="9"/>
      <c r="P8968" s="27"/>
      <c r="Q8968" s="29"/>
      <c r="R8968" s="29"/>
      <c r="S8968" s="27"/>
    </row>
    <row r="8969" spans="1:23" s="14" customFormat="1" x14ac:dyDescent="0.3">
      <c r="A8969" s="11"/>
      <c r="B8969" s="11"/>
      <c r="C8969" s="97"/>
      <c r="D8969" s="11"/>
      <c r="E8969" s="11"/>
      <c r="F8969" s="13"/>
      <c r="G8969" s="13"/>
      <c r="H8969" s="91"/>
      <c r="I8969" s="11"/>
      <c r="J8969" s="11"/>
      <c r="K8969" s="11"/>
      <c r="M8969" s="11"/>
      <c r="N8969" s="13"/>
      <c r="O8969" s="9"/>
      <c r="P8969" s="27"/>
      <c r="Q8969" s="29"/>
      <c r="R8969" s="29"/>
      <c r="S8969" s="27"/>
    </row>
    <row r="8970" spans="1:23" s="14" customFormat="1" x14ac:dyDescent="0.3">
      <c r="A8970" s="11"/>
      <c r="B8970" s="11"/>
      <c r="C8970" s="97"/>
      <c r="D8970" s="11"/>
      <c r="E8970" s="11"/>
      <c r="F8970" s="13"/>
      <c r="G8970" s="13"/>
      <c r="H8970" s="91"/>
      <c r="I8970" s="11"/>
      <c r="J8970" s="11"/>
      <c r="K8970" s="11"/>
      <c r="M8970" s="11"/>
      <c r="N8970" s="13"/>
      <c r="O8970" s="9"/>
      <c r="P8970" s="27"/>
      <c r="Q8970" s="29"/>
      <c r="R8970" s="29"/>
      <c r="S8970" s="27"/>
    </row>
    <row r="8971" spans="1:23" s="14" customFormat="1" x14ac:dyDescent="0.3">
      <c r="A8971" s="11"/>
      <c r="B8971" s="11"/>
      <c r="C8971" s="97"/>
      <c r="D8971" s="11"/>
      <c r="E8971" s="11"/>
      <c r="F8971" s="13"/>
      <c r="G8971" s="13"/>
      <c r="H8971" s="91"/>
      <c r="I8971" s="11"/>
      <c r="J8971" s="11"/>
      <c r="K8971" s="11"/>
      <c r="M8971" s="11"/>
      <c r="N8971" s="13"/>
      <c r="O8971" s="9"/>
      <c r="P8971" s="27"/>
      <c r="Q8971" s="29"/>
      <c r="R8971" s="29"/>
      <c r="S8971" s="27"/>
    </row>
    <row r="8972" spans="1:23" s="14" customFormat="1" x14ac:dyDescent="0.3">
      <c r="A8972" s="11"/>
      <c r="B8972" s="11"/>
      <c r="C8972" s="97"/>
      <c r="D8972" s="11"/>
      <c r="E8972" s="11"/>
      <c r="F8972" s="13"/>
      <c r="G8972" s="13"/>
      <c r="H8972" s="91"/>
      <c r="I8972" s="11"/>
      <c r="J8972" s="11"/>
      <c r="K8972" s="11"/>
      <c r="M8972" s="11"/>
      <c r="N8972" s="13"/>
      <c r="O8972" s="9"/>
      <c r="P8972" s="27"/>
      <c r="Q8972" s="29"/>
      <c r="R8972" s="29"/>
      <c r="S8972" s="27"/>
    </row>
    <row r="8973" spans="1:23" s="14" customFormat="1" x14ac:dyDescent="0.3">
      <c r="A8973" s="11"/>
      <c r="B8973" s="11"/>
      <c r="C8973" s="97"/>
      <c r="D8973" s="11"/>
      <c r="E8973" s="11"/>
      <c r="F8973" s="13"/>
      <c r="G8973" s="13"/>
      <c r="H8973" s="91"/>
      <c r="I8973" s="11"/>
      <c r="J8973" s="11"/>
      <c r="K8973" s="11"/>
      <c r="M8973" s="11"/>
      <c r="N8973" s="13"/>
      <c r="O8973" s="9"/>
      <c r="P8973" s="27"/>
      <c r="Q8973" s="29"/>
      <c r="R8973" s="29"/>
      <c r="S8973" s="27"/>
    </row>
    <row r="8974" spans="1:23" s="14" customFormat="1" x14ac:dyDescent="0.3">
      <c r="A8974" s="11"/>
      <c r="B8974" s="11"/>
      <c r="C8974" s="97"/>
      <c r="D8974" s="11"/>
      <c r="E8974" s="11"/>
      <c r="F8974" s="13"/>
      <c r="G8974" s="13"/>
      <c r="H8974" s="91"/>
      <c r="I8974" s="11"/>
      <c r="J8974" s="11"/>
      <c r="K8974" s="11"/>
      <c r="M8974" s="11"/>
      <c r="N8974" s="13"/>
      <c r="O8974" s="9"/>
      <c r="P8974" s="27"/>
      <c r="Q8974" s="29"/>
      <c r="R8974" s="29"/>
      <c r="S8974" s="27"/>
    </row>
    <row r="8975" spans="1:23" s="14" customFormat="1" x14ac:dyDescent="0.3">
      <c r="A8975" s="11"/>
      <c r="B8975" s="11"/>
      <c r="C8975" s="97"/>
      <c r="D8975" s="11"/>
      <c r="E8975" s="11"/>
      <c r="F8975" s="13"/>
      <c r="G8975" s="13"/>
      <c r="H8975" s="91"/>
      <c r="I8975" s="11"/>
      <c r="J8975" s="11"/>
      <c r="K8975" s="11"/>
      <c r="M8975" s="11"/>
      <c r="N8975" s="13"/>
      <c r="O8975" s="9"/>
      <c r="P8975" s="27"/>
      <c r="Q8975" s="29"/>
      <c r="R8975" s="29"/>
      <c r="S8975" s="27"/>
    </row>
    <row r="8976" spans="1:23" s="11" customFormat="1" x14ac:dyDescent="0.3">
      <c r="C8976" s="97"/>
      <c r="F8976" s="13"/>
      <c r="G8976" s="13"/>
      <c r="H8976" s="91"/>
      <c r="L8976" s="14"/>
      <c r="N8976" s="13"/>
      <c r="O8976" s="9"/>
      <c r="P8976" s="27"/>
      <c r="Q8976" s="29"/>
      <c r="R8976" s="29"/>
      <c r="S8976" s="27"/>
      <c r="V8976" s="14"/>
      <c r="W8976" s="14"/>
    </row>
    <row r="8977" spans="6:23" s="11" customFormat="1" x14ac:dyDescent="0.3">
      <c r="F8977" s="13"/>
      <c r="G8977" s="13"/>
      <c r="H8977" s="91"/>
      <c r="K8977" s="9"/>
      <c r="L8977" s="14"/>
      <c r="N8977" s="13"/>
      <c r="O8977" s="9"/>
      <c r="P8977" s="27"/>
      <c r="Q8977" s="29"/>
      <c r="R8977" s="29"/>
      <c r="S8977" s="27"/>
      <c r="V8977" s="14"/>
      <c r="W8977" s="14"/>
    </row>
    <row r="8978" spans="6:23" s="11" customFormat="1" x14ac:dyDescent="0.3">
      <c r="F8978" s="13"/>
      <c r="G8978" s="13"/>
      <c r="H8978" s="91"/>
      <c r="K8978" s="9"/>
      <c r="L8978" s="14"/>
      <c r="N8978" s="13"/>
      <c r="O8978" s="9"/>
      <c r="P8978" s="27"/>
      <c r="Q8978" s="29"/>
      <c r="R8978" s="29"/>
      <c r="S8978" s="27"/>
      <c r="V8978" s="14"/>
      <c r="W8978" s="14"/>
    </row>
    <row r="8979" spans="6:23" s="11" customFormat="1" x14ac:dyDescent="0.3">
      <c r="F8979" s="13"/>
      <c r="G8979" s="13"/>
      <c r="H8979" s="91"/>
      <c r="K8979" s="9"/>
      <c r="L8979" s="14"/>
      <c r="N8979" s="13"/>
      <c r="O8979" s="9"/>
      <c r="P8979" s="27"/>
      <c r="Q8979" s="29"/>
      <c r="R8979" s="29"/>
      <c r="S8979" s="27"/>
      <c r="V8979" s="14"/>
      <c r="W8979" s="14"/>
    </row>
    <row r="8980" spans="6:23" s="11" customFormat="1" x14ac:dyDescent="0.3">
      <c r="F8980" s="13"/>
      <c r="G8980" s="13"/>
      <c r="H8980" s="91"/>
      <c r="K8980" s="9"/>
      <c r="L8980" s="14"/>
      <c r="N8980" s="13"/>
      <c r="O8980" s="9"/>
      <c r="P8980" s="27"/>
      <c r="Q8980" s="29"/>
      <c r="R8980" s="29"/>
      <c r="S8980" s="27"/>
      <c r="V8980" s="14"/>
      <c r="W8980" s="14"/>
    </row>
    <row r="8981" spans="6:23" s="11" customFormat="1" x14ac:dyDescent="0.3">
      <c r="F8981" s="13"/>
      <c r="G8981" s="13"/>
      <c r="H8981" s="91"/>
      <c r="K8981" s="9"/>
      <c r="L8981" s="14"/>
      <c r="N8981" s="13"/>
      <c r="O8981" s="9"/>
      <c r="P8981" s="27"/>
      <c r="Q8981" s="29"/>
      <c r="R8981" s="29"/>
      <c r="S8981" s="27"/>
      <c r="V8981" s="14"/>
      <c r="W8981" s="14"/>
    </row>
    <row r="8982" spans="6:23" s="11" customFormat="1" x14ac:dyDescent="0.3">
      <c r="F8982" s="13"/>
      <c r="G8982" s="13"/>
      <c r="H8982" s="91"/>
      <c r="K8982" s="9"/>
      <c r="L8982" s="14"/>
      <c r="N8982" s="13"/>
      <c r="O8982" s="9"/>
      <c r="P8982" s="27"/>
      <c r="Q8982" s="29"/>
      <c r="R8982" s="29"/>
      <c r="S8982" s="27"/>
      <c r="V8982" s="14"/>
      <c r="W8982" s="14"/>
    </row>
    <row r="8983" spans="6:23" s="11" customFormat="1" x14ac:dyDescent="0.3">
      <c r="F8983" s="13"/>
      <c r="G8983" s="13"/>
      <c r="H8983" s="91"/>
      <c r="K8983" s="9"/>
      <c r="L8983" s="14"/>
      <c r="N8983" s="13"/>
      <c r="O8983" s="9"/>
      <c r="P8983" s="27"/>
      <c r="Q8983" s="29"/>
      <c r="R8983" s="29"/>
      <c r="S8983" s="27"/>
      <c r="V8983" s="14"/>
      <c r="W8983" s="14"/>
    </row>
    <row r="8984" spans="6:23" s="11" customFormat="1" x14ac:dyDescent="0.3">
      <c r="F8984" s="13"/>
      <c r="G8984" s="13"/>
      <c r="H8984" s="91"/>
      <c r="K8984" s="9"/>
      <c r="L8984" s="14"/>
      <c r="N8984" s="13"/>
      <c r="O8984" s="9"/>
      <c r="P8984" s="27"/>
      <c r="Q8984" s="29"/>
      <c r="R8984" s="29"/>
      <c r="S8984" s="27"/>
      <c r="V8984" s="14"/>
      <c r="W8984" s="14"/>
    </row>
    <row r="8985" spans="6:23" s="11" customFormat="1" x14ac:dyDescent="0.3">
      <c r="F8985" s="13"/>
      <c r="G8985" s="13"/>
      <c r="H8985" s="91"/>
      <c r="K8985" s="9"/>
      <c r="L8985" s="14"/>
      <c r="N8985" s="13"/>
      <c r="O8985" s="9"/>
      <c r="P8985" s="27"/>
      <c r="Q8985" s="29"/>
      <c r="R8985" s="29"/>
      <c r="S8985" s="27"/>
      <c r="V8985" s="14"/>
      <c r="W8985" s="14"/>
    </row>
    <row r="8986" spans="6:23" s="11" customFormat="1" x14ac:dyDescent="0.3">
      <c r="F8986" s="13"/>
      <c r="G8986" s="13"/>
      <c r="H8986" s="91"/>
      <c r="K8986" s="9"/>
      <c r="L8986" s="14"/>
      <c r="N8986" s="13"/>
      <c r="O8986" s="9"/>
      <c r="P8986" s="27"/>
      <c r="Q8986" s="29"/>
      <c r="R8986" s="29"/>
      <c r="S8986" s="27"/>
      <c r="V8986" s="14"/>
      <c r="W8986" s="14"/>
    </row>
    <row r="8987" spans="6:23" s="11" customFormat="1" x14ac:dyDescent="0.3">
      <c r="F8987" s="13"/>
      <c r="G8987" s="13"/>
      <c r="H8987" s="91"/>
      <c r="K8987" s="9"/>
      <c r="L8987" s="14"/>
      <c r="N8987" s="13"/>
      <c r="O8987" s="9"/>
      <c r="P8987" s="27"/>
      <c r="Q8987" s="29"/>
      <c r="R8987" s="29"/>
      <c r="S8987" s="27"/>
      <c r="V8987" s="14"/>
      <c r="W8987" s="14"/>
    </row>
    <row r="8988" spans="6:23" s="11" customFormat="1" x14ac:dyDescent="0.3">
      <c r="F8988" s="13"/>
      <c r="G8988" s="13"/>
      <c r="H8988" s="91"/>
      <c r="K8988" s="9"/>
      <c r="L8988" s="14"/>
      <c r="N8988" s="13"/>
      <c r="O8988" s="9"/>
      <c r="P8988" s="27"/>
      <c r="Q8988" s="29"/>
      <c r="R8988" s="29"/>
      <c r="S8988" s="27"/>
      <c r="V8988" s="14"/>
      <c r="W8988" s="14"/>
    </row>
    <row r="8989" spans="6:23" s="11" customFormat="1" x14ac:dyDescent="0.3">
      <c r="F8989" s="13"/>
      <c r="G8989" s="13"/>
      <c r="H8989" s="91"/>
      <c r="K8989" s="9"/>
      <c r="L8989" s="14"/>
      <c r="N8989" s="13"/>
      <c r="O8989" s="9"/>
      <c r="P8989" s="27"/>
      <c r="Q8989" s="29"/>
      <c r="R8989" s="29"/>
      <c r="S8989" s="27"/>
      <c r="V8989" s="14"/>
      <c r="W8989" s="14"/>
    </row>
    <row r="8990" spans="6:23" s="11" customFormat="1" x14ac:dyDescent="0.3">
      <c r="F8990" s="13"/>
      <c r="G8990" s="13"/>
      <c r="H8990" s="91"/>
      <c r="K8990" s="9"/>
      <c r="L8990" s="14"/>
      <c r="N8990" s="13"/>
      <c r="O8990" s="9"/>
      <c r="P8990" s="27"/>
      <c r="Q8990" s="29"/>
      <c r="R8990" s="29"/>
      <c r="S8990" s="27"/>
      <c r="V8990" s="14"/>
      <c r="W8990" s="14"/>
    </row>
    <row r="8991" spans="6:23" s="11" customFormat="1" x14ac:dyDescent="0.3">
      <c r="F8991" s="13"/>
      <c r="G8991" s="13"/>
      <c r="H8991" s="91"/>
      <c r="K8991" s="9"/>
      <c r="L8991" s="14"/>
      <c r="N8991" s="13"/>
      <c r="O8991" s="9"/>
      <c r="P8991" s="27"/>
      <c r="Q8991" s="29"/>
      <c r="R8991" s="29"/>
      <c r="S8991" s="27"/>
      <c r="V8991" s="14"/>
      <c r="W8991" s="14"/>
    </row>
    <row r="8992" spans="6:23" s="11" customFormat="1" x14ac:dyDescent="0.3">
      <c r="F8992" s="13"/>
      <c r="G8992" s="13"/>
      <c r="H8992" s="91"/>
      <c r="K8992" s="9"/>
      <c r="L8992" s="14"/>
      <c r="N8992" s="13"/>
      <c r="O8992" s="9"/>
      <c r="P8992" s="27"/>
      <c r="Q8992" s="29"/>
      <c r="R8992" s="29"/>
      <c r="S8992" s="27"/>
      <c r="V8992" s="14"/>
      <c r="W8992" s="14"/>
    </row>
    <row r="8993" spans="6:23" s="11" customFormat="1" x14ac:dyDescent="0.3">
      <c r="F8993" s="13"/>
      <c r="G8993" s="13"/>
      <c r="H8993" s="91"/>
      <c r="K8993" s="9"/>
      <c r="L8993" s="14"/>
      <c r="N8993" s="13"/>
      <c r="O8993" s="9"/>
      <c r="P8993" s="27"/>
      <c r="Q8993" s="29"/>
      <c r="R8993" s="29"/>
      <c r="S8993" s="27"/>
      <c r="V8993" s="14"/>
      <c r="W8993" s="14"/>
    </row>
    <row r="8994" spans="6:23" s="11" customFormat="1" x14ac:dyDescent="0.3">
      <c r="F8994" s="13"/>
      <c r="G8994" s="13"/>
      <c r="H8994" s="91"/>
      <c r="K8994" s="9"/>
      <c r="L8994" s="14"/>
      <c r="N8994" s="13"/>
      <c r="O8994" s="9"/>
      <c r="P8994" s="27"/>
      <c r="Q8994" s="29"/>
      <c r="R8994" s="29"/>
      <c r="S8994" s="27"/>
      <c r="V8994" s="14"/>
      <c r="W8994" s="14"/>
    </row>
    <row r="8995" spans="6:23" s="11" customFormat="1" x14ac:dyDescent="0.3">
      <c r="F8995" s="13"/>
      <c r="G8995" s="13"/>
      <c r="H8995" s="91"/>
      <c r="K8995" s="9"/>
      <c r="L8995" s="14"/>
      <c r="N8995" s="13"/>
      <c r="O8995" s="9"/>
      <c r="P8995" s="27"/>
      <c r="Q8995" s="29"/>
      <c r="R8995" s="29"/>
      <c r="S8995" s="27"/>
      <c r="V8995" s="14"/>
      <c r="W8995" s="14"/>
    </row>
    <row r="8996" spans="6:23" s="11" customFormat="1" x14ac:dyDescent="0.3">
      <c r="F8996" s="13"/>
      <c r="G8996" s="13"/>
      <c r="H8996" s="91"/>
      <c r="K8996" s="9"/>
      <c r="L8996" s="14"/>
      <c r="N8996" s="13"/>
      <c r="O8996" s="9"/>
      <c r="P8996" s="27"/>
      <c r="Q8996" s="29"/>
      <c r="R8996" s="29"/>
      <c r="S8996" s="27"/>
      <c r="V8996" s="14"/>
      <c r="W8996" s="14"/>
    </row>
    <row r="8997" spans="6:23" s="11" customFormat="1" x14ac:dyDescent="0.3">
      <c r="F8997" s="13"/>
      <c r="G8997" s="13"/>
      <c r="H8997" s="91"/>
      <c r="K8997" s="9"/>
      <c r="L8997" s="14"/>
      <c r="N8997" s="13"/>
      <c r="O8997" s="9"/>
      <c r="P8997" s="27"/>
      <c r="Q8997" s="29"/>
      <c r="R8997" s="29"/>
      <c r="S8997" s="27"/>
      <c r="V8997" s="14"/>
      <c r="W8997" s="14"/>
    </row>
    <row r="8998" spans="6:23" s="11" customFormat="1" x14ac:dyDescent="0.3">
      <c r="F8998" s="13"/>
      <c r="G8998" s="13"/>
      <c r="H8998" s="91"/>
      <c r="K8998" s="9"/>
      <c r="L8998" s="14"/>
      <c r="N8998" s="13"/>
      <c r="O8998" s="9"/>
      <c r="P8998" s="27"/>
      <c r="Q8998" s="29"/>
      <c r="R8998" s="29"/>
      <c r="S8998" s="27"/>
      <c r="V8998" s="14"/>
      <c r="W8998" s="14"/>
    </row>
    <row r="8999" spans="6:23" s="11" customFormat="1" x14ac:dyDescent="0.3">
      <c r="F8999" s="13"/>
      <c r="G8999" s="13"/>
      <c r="H8999" s="91"/>
      <c r="K8999" s="9"/>
      <c r="L8999" s="14"/>
      <c r="N8999" s="13"/>
      <c r="O8999" s="9"/>
      <c r="P8999" s="27"/>
      <c r="Q8999" s="29"/>
      <c r="R8999" s="29"/>
      <c r="S8999" s="27"/>
      <c r="V8999" s="14"/>
      <c r="W8999" s="14"/>
    </row>
    <row r="9000" spans="6:23" s="11" customFormat="1" x14ac:dyDescent="0.3">
      <c r="F9000" s="13"/>
      <c r="G9000" s="13"/>
      <c r="H9000" s="91"/>
      <c r="K9000" s="9"/>
      <c r="L9000" s="14"/>
      <c r="N9000" s="13"/>
      <c r="O9000" s="9"/>
      <c r="P9000" s="27"/>
      <c r="Q9000" s="29"/>
      <c r="R9000" s="29"/>
      <c r="S9000" s="27"/>
      <c r="V9000" s="14"/>
      <c r="W9000" s="14"/>
    </row>
    <row r="9001" spans="6:23" s="11" customFormat="1" x14ac:dyDescent="0.3">
      <c r="F9001" s="13"/>
      <c r="G9001" s="13"/>
      <c r="H9001" s="91"/>
      <c r="K9001" s="9"/>
      <c r="L9001" s="14"/>
      <c r="N9001" s="13"/>
      <c r="O9001" s="9"/>
      <c r="P9001" s="27"/>
      <c r="Q9001" s="29"/>
      <c r="R9001" s="29"/>
      <c r="S9001" s="27"/>
      <c r="V9001" s="14"/>
      <c r="W9001" s="14"/>
    </row>
    <row r="9002" spans="6:23" s="11" customFormat="1" x14ac:dyDescent="0.3">
      <c r="F9002" s="13"/>
      <c r="G9002" s="13"/>
      <c r="H9002" s="91"/>
      <c r="K9002" s="9"/>
      <c r="L9002" s="14"/>
      <c r="N9002" s="13"/>
      <c r="O9002" s="9"/>
      <c r="P9002" s="27"/>
      <c r="Q9002" s="29"/>
      <c r="R9002" s="29"/>
      <c r="S9002" s="27"/>
      <c r="V9002" s="14"/>
      <c r="W9002" s="14"/>
    </row>
    <row r="9003" spans="6:23" s="11" customFormat="1" x14ac:dyDescent="0.3">
      <c r="F9003" s="13"/>
      <c r="G9003" s="13"/>
      <c r="H9003" s="91"/>
      <c r="K9003" s="9"/>
      <c r="L9003" s="14"/>
      <c r="N9003" s="13"/>
      <c r="O9003" s="9"/>
      <c r="P9003" s="27"/>
      <c r="Q9003" s="29"/>
      <c r="R9003" s="29"/>
      <c r="S9003" s="27"/>
      <c r="V9003" s="14"/>
      <c r="W9003" s="14"/>
    </row>
    <row r="9004" spans="6:23" s="11" customFormat="1" x14ac:dyDescent="0.3">
      <c r="F9004" s="13"/>
      <c r="G9004" s="13"/>
      <c r="H9004" s="91"/>
      <c r="K9004" s="9"/>
      <c r="L9004" s="14"/>
      <c r="N9004" s="13"/>
      <c r="O9004" s="9"/>
      <c r="P9004" s="27"/>
      <c r="Q9004" s="29"/>
      <c r="R9004" s="29"/>
      <c r="S9004" s="27"/>
      <c r="V9004" s="14"/>
      <c r="W9004" s="14"/>
    </row>
    <row r="9005" spans="6:23" s="11" customFormat="1" x14ac:dyDescent="0.3">
      <c r="F9005" s="13"/>
      <c r="G9005" s="13"/>
      <c r="H9005" s="91"/>
      <c r="K9005" s="9"/>
      <c r="L9005" s="14"/>
      <c r="N9005" s="13"/>
      <c r="O9005" s="9"/>
      <c r="P9005" s="27"/>
      <c r="Q9005" s="29"/>
      <c r="R9005" s="29"/>
      <c r="S9005" s="27"/>
      <c r="V9005" s="14"/>
      <c r="W9005" s="14"/>
    </row>
    <row r="9006" spans="6:23" s="11" customFormat="1" x14ac:dyDescent="0.3">
      <c r="F9006" s="13"/>
      <c r="G9006" s="13"/>
      <c r="H9006" s="91"/>
      <c r="K9006" s="9"/>
      <c r="L9006" s="14"/>
      <c r="N9006" s="13"/>
      <c r="O9006" s="9"/>
      <c r="P9006" s="27"/>
      <c r="Q9006" s="29"/>
      <c r="R9006" s="29"/>
      <c r="S9006" s="27"/>
      <c r="V9006" s="14"/>
      <c r="W9006" s="14"/>
    </row>
    <row r="9007" spans="6:23" s="11" customFormat="1" x14ac:dyDescent="0.3">
      <c r="F9007" s="13"/>
      <c r="G9007" s="13"/>
      <c r="H9007" s="91"/>
      <c r="K9007" s="9"/>
      <c r="L9007" s="14"/>
      <c r="N9007" s="13"/>
      <c r="O9007" s="9"/>
      <c r="P9007" s="27"/>
      <c r="Q9007" s="29"/>
      <c r="R9007" s="29"/>
      <c r="S9007" s="27"/>
      <c r="V9007" s="14"/>
      <c r="W9007" s="14"/>
    </row>
    <row r="9008" spans="6:23" s="11" customFormat="1" x14ac:dyDescent="0.3">
      <c r="F9008" s="13"/>
      <c r="G9008" s="13"/>
      <c r="H9008" s="91"/>
      <c r="K9008" s="9"/>
      <c r="L9008" s="14"/>
      <c r="N9008" s="13"/>
      <c r="O9008" s="9"/>
      <c r="P9008" s="27"/>
      <c r="Q9008" s="29"/>
      <c r="R9008" s="29"/>
      <c r="S9008" s="27"/>
      <c r="V9008" s="14"/>
      <c r="W9008" s="14"/>
    </row>
    <row r="9009" spans="6:23" s="11" customFormat="1" x14ac:dyDescent="0.3">
      <c r="F9009" s="13"/>
      <c r="G9009" s="13"/>
      <c r="H9009" s="91"/>
      <c r="K9009" s="9"/>
      <c r="L9009" s="14"/>
      <c r="N9009" s="13"/>
      <c r="O9009" s="9"/>
      <c r="P9009" s="27"/>
      <c r="Q9009" s="29"/>
      <c r="R9009" s="29"/>
      <c r="S9009" s="27"/>
      <c r="V9009" s="14"/>
      <c r="W9009" s="14"/>
    </row>
    <row r="9010" spans="6:23" s="11" customFormat="1" x14ac:dyDescent="0.3">
      <c r="F9010" s="13"/>
      <c r="G9010" s="13"/>
      <c r="H9010" s="91"/>
      <c r="K9010" s="9"/>
      <c r="L9010" s="14"/>
      <c r="N9010" s="13"/>
      <c r="O9010" s="9"/>
      <c r="P9010" s="27"/>
      <c r="Q9010" s="29"/>
      <c r="R9010" s="29"/>
      <c r="S9010" s="27"/>
      <c r="V9010" s="14"/>
      <c r="W9010" s="14"/>
    </row>
    <row r="9011" spans="6:23" s="11" customFormat="1" x14ac:dyDescent="0.3">
      <c r="F9011" s="13"/>
      <c r="G9011" s="13"/>
      <c r="H9011" s="91"/>
      <c r="K9011" s="9"/>
      <c r="L9011" s="14"/>
      <c r="N9011" s="13"/>
      <c r="O9011" s="9"/>
      <c r="P9011" s="27"/>
      <c r="Q9011" s="29"/>
      <c r="R9011" s="29"/>
      <c r="S9011" s="27"/>
      <c r="V9011" s="14"/>
      <c r="W9011" s="14"/>
    </row>
    <row r="9012" spans="6:23" s="11" customFormat="1" x14ac:dyDescent="0.3">
      <c r="F9012" s="13"/>
      <c r="G9012" s="13"/>
      <c r="H9012" s="91"/>
      <c r="K9012" s="9"/>
      <c r="L9012" s="14"/>
      <c r="N9012" s="13"/>
      <c r="O9012" s="9"/>
      <c r="P9012" s="27"/>
      <c r="Q9012" s="29"/>
      <c r="R9012" s="29"/>
      <c r="S9012" s="27"/>
      <c r="V9012" s="14"/>
      <c r="W9012" s="14"/>
    </row>
    <row r="9013" spans="6:23" s="11" customFormat="1" x14ac:dyDescent="0.3">
      <c r="F9013" s="13"/>
      <c r="G9013" s="13"/>
      <c r="H9013" s="91"/>
      <c r="K9013" s="9"/>
      <c r="L9013" s="14"/>
      <c r="N9013" s="13"/>
      <c r="O9013" s="9"/>
      <c r="P9013" s="27"/>
      <c r="Q9013" s="29"/>
      <c r="R9013" s="29"/>
      <c r="S9013" s="27"/>
      <c r="V9013" s="14"/>
      <c r="W9013" s="14"/>
    </row>
    <row r="9014" spans="6:23" s="11" customFormat="1" x14ac:dyDescent="0.3">
      <c r="F9014" s="13"/>
      <c r="G9014" s="13"/>
      <c r="H9014" s="91"/>
      <c r="K9014" s="9"/>
      <c r="L9014" s="14"/>
      <c r="N9014" s="13"/>
      <c r="O9014" s="9"/>
      <c r="P9014" s="27"/>
      <c r="Q9014" s="29"/>
      <c r="R9014" s="29"/>
      <c r="S9014" s="27"/>
      <c r="V9014" s="14"/>
      <c r="W9014" s="14"/>
    </row>
    <row r="9015" spans="6:23" s="11" customFormat="1" x14ac:dyDescent="0.3">
      <c r="F9015" s="13"/>
      <c r="G9015" s="13"/>
      <c r="H9015" s="91"/>
      <c r="K9015" s="9"/>
      <c r="L9015" s="14"/>
      <c r="N9015" s="13"/>
      <c r="O9015" s="9"/>
      <c r="P9015" s="27"/>
      <c r="Q9015" s="29"/>
      <c r="R9015" s="29"/>
      <c r="S9015" s="27"/>
      <c r="V9015" s="14"/>
      <c r="W9015" s="14"/>
    </row>
    <row r="9016" spans="6:23" s="11" customFormat="1" x14ac:dyDescent="0.3">
      <c r="F9016" s="13"/>
      <c r="G9016" s="13"/>
      <c r="H9016" s="91"/>
      <c r="K9016" s="9"/>
      <c r="L9016" s="14"/>
      <c r="N9016" s="13"/>
      <c r="O9016" s="9"/>
      <c r="P9016" s="27"/>
      <c r="Q9016" s="29"/>
      <c r="R9016" s="29"/>
      <c r="S9016" s="27"/>
      <c r="V9016" s="14"/>
      <c r="W9016" s="14"/>
    </row>
    <row r="9017" spans="6:23" s="11" customFormat="1" x14ac:dyDescent="0.3">
      <c r="F9017" s="13"/>
      <c r="G9017" s="13"/>
      <c r="H9017" s="91"/>
      <c r="K9017" s="9"/>
      <c r="L9017" s="14"/>
      <c r="N9017" s="13"/>
      <c r="O9017" s="9"/>
      <c r="P9017" s="27"/>
      <c r="Q9017" s="29"/>
      <c r="R9017" s="29"/>
      <c r="S9017" s="27"/>
      <c r="V9017" s="14"/>
      <c r="W9017" s="14"/>
    </row>
    <row r="9018" spans="6:23" s="11" customFormat="1" x14ac:dyDescent="0.3">
      <c r="F9018" s="13"/>
      <c r="G9018" s="13"/>
      <c r="H9018" s="91"/>
      <c r="K9018" s="9"/>
      <c r="L9018" s="14"/>
      <c r="N9018" s="13"/>
      <c r="O9018" s="9"/>
      <c r="P9018" s="27"/>
      <c r="Q9018" s="29"/>
      <c r="R9018" s="29"/>
      <c r="S9018" s="27"/>
      <c r="V9018" s="14"/>
      <c r="W9018" s="14"/>
    </row>
    <row r="9019" spans="6:23" s="11" customFormat="1" x14ac:dyDescent="0.3">
      <c r="F9019" s="13"/>
      <c r="G9019" s="13"/>
      <c r="H9019" s="91"/>
      <c r="K9019" s="9"/>
      <c r="L9019" s="14"/>
      <c r="N9019" s="13"/>
      <c r="O9019" s="9"/>
      <c r="P9019" s="27"/>
      <c r="Q9019" s="29"/>
      <c r="R9019" s="29"/>
      <c r="S9019" s="27"/>
      <c r="V9019" s="14"/>
      <c r="W9019" s="14"/>
    </row>
    <row r="9020" spans="6:23" s="11" customFormat="1" x14ac:dyDescent="0.3">
      <c r="F9020" s="13"/>
      <c r="G9020" s="13"/>
      <c r="H9020" s="91"/>
      <c r="K9020" s="9"/>
      <c r="L9020" s="14"/>
      <c r="N9020" s="13"/>
      <c r="O9020" s="9"/>
      <c r="P9020" s="27"/>
      <c r="Q9020" s="29"/>
      <c r="R9020" s="29"/>
      <c r="S9020" s="27"/>
      <c r="V9020" s="14"/>
      <c r="W9020" s="14"/>
    </row>
    <row r="9021" spans="6:23" s="11" customFormat="1" x14ac:dyDescent="0.3">
      <c r="F9021" s="13"/>
      <c r="G9021" s="13"/>
      <c r="H9021" s="91"/>
      <c r="K9021" s="9"/>
      <c r="L9021" s="14"/>
      <c r="N9021" s="13"/>
      <c r="O9021" s="9"/>
      <c r="P9021" s="27"/>
      <c r="Q9021" s="29"/>
      <c r="R9021" s="29"/>
      <c r="S9021" s="27"/>
      <c r="V9021" s="14"/>
      <c r="W9021" s="14"/>
    </row>
    <row r="9022" spans="6:23" s="11" customFormat="1" x14ac:dyDescent="0.3">
      <c r="F9022" s="13"/>
      <c r="G9022" s="13"/>
      <c r="H9022" s="91"/>
      <c r="K9022" s="9"/>
      <c r="L9022" s="14"/>
      <c r="N9022" s="13"/>
      <c r="O9022" s="9"/>
      <c r="P9022" s="27"/>
      <c r="Q9022" s="29"/>
      <c r="R9022" s="29"/>
      <c r="S9022" s="27"/>
      <c r="V9022" s="14"/>
      <c r="W9022" s="14"/>
    </row>
    <row r="9023" spans="6:23" s="11" customFormat="1" x14ac:dyDescent="0.3">
      <c r="F9023" s="13"/>
      <c r="G9023" s="13"/>
      <c r="H9023" s="91"/>
      <c r="K9023" s="9"/>
      <c r="L9023" s="14"/>
      <c r="N9023" s="13"/>
      <c r="O9023" s="9"/>
      <c r="P9023" s="27"/>
      <c r="Q9023" s="29"/>
      <c r="R9023" s="29"/>
      <c r="S9023" s="27"/>
      <c r="V9023" s="14"/>
      <c r="W9023" s="14"/>
    </row>
    <row r="9024" spans="6:23" s="11" customFormat="1" x14ac:dyDescent="0.3">
      <c r="F9024" s="13"/>
      <c r="G9024" s="13"/>
      <c r="H9024" s="91"/>
      <c r="K9024" s="9"/>
      <c r="L9024" s="14"/>
      <c r="N9024" s="13"/>
      <c r="O9024" s="9"/>
      <c r="P9024" s="27"/>
      <c r="Q9024" s="29"/>
      <c r="R9024" s="29"/>
      <c r="S9024" s="27"/>
      <c r="V9024" s="14"/>
      <c r="W9024" s="14"/>
    </row>
    <row r="9025" spans="6:23" s="11" customFormat="1" x14ac:dyDescent="0.3">
      <c r="F9025" s="13"/>
      <c r="G9025" s="13"/>
      <c r="H9025" s="91"/>
      <c r="K9025" s="9"/>
      <c r="L9025" s="14"/>
      <c r="N9025" s="13"/>
      <c r="O9025" s="9"/>
      <c r="P9025" s="27"/>
      <c r="Q9025" s="29"/>
      <c r="R9025" s="29"/>
      <c r="S9025" s="27"/>
      <c r="V9025" s="14"/>
      <c r="W9025" s="14"/>
    </row>
    <row r="9026" spans="6:23" s="11" customFormat="1" x14ac:dyDescent="0.3">
      <c r="F9026" s="13"/>
      <c r="G9026" s="13"/>
      <c r="H9026" s="91"/>
      <c r="K9026" s="9"/>
      <c r="L9026" s="14"/>
      <c r="N9026" s="13"/>
      <c r="O9026" s="9"/>
      <c r="P9026" s="27"/>
      <c r="Q9026" s="29"/>
      <c r="R9026" s="29"/>
      <c r="S9026" s="27"/>
      <c r="V9026" s="14"/>
      <c r="W9026" s="14"/>
    </row>
    <row r="9027" spans="6:23" s="11" customFormat="1" x14ac:dyDescent="0.3">
      <c r="F9027" s="13"/>
      <c r="G9027" s="13"/>
      <c r="H9027" s="91"/>
      <c r="K9027" s="9"/>
      <c r="L9027" s="14"/>
      <c r="N9027" s="13"/>
      <c r="O9027" s="9"/>
      <c r="P9027" s="27"/>
      <c r="Q9027" s="29"/>
      <c r="R9027" s="29"/>
      <c r="S9027" s="27"/>
      <c r="V9027" s="14"/>
      <c r="W9027" s="14"/>
    </row>
    <row r="9028" spans="6:23" s="11" customFormat="1" x14ac:dyDescent="0.3">
      <c r="F9028" s="13"/>
      <c r="G9028" s="13"/>
      <c r="H9028" s="91"/>
      <c r="K9028" s="9"/>
      <c r="L9028" s="14"/>
      <c r="N9028" s="13"/>
      <c r="O9028" s="9"/>
      <c r="P9028" s="27"/>
      <c r="Q9028" s="29"/>
      <c r="R9028" s="29"/>
      <c r="S9028" s="27"/>
      <c r="V9028" s="14"/>
      <c r="W9028" s="14"/>
    </row>
    <row r="9029" spans="6:23" s="11" customFormat="1" x14ac:dyDescent="0.3">
      <c r="F9029" s="13"/>
      <c r="G9029" s="13"/>
      <c r="H9029" s="91"/>
      <c r="K9029" s="9"/>
      <c r="L9029" s="14"/>
      <c r="N9029" s="13"/>
      <c r="O9029" s="9"/>
      <c r="P9029" s="27"/>
      <c r="Q9029" s="29"/>
      <c r="R9029" s="29"/>
      <c r="S9029" s="27"/>
      <c r="V9029" s="14"/>
      <c r="W9029" s="14"/>
    </row>
    <row r="9030" spans="6:23" s="11" customFormat="1" x14ac:dyDescent="0.3">
      <c r="F9030" s="13"/>
      <c r="G9030" s="13"/>
      <c r="H9030" s="91"/>
      <c r="K9030" s="9"/>
      <c r="L9030" s="14"/>
      <c r="N9030" s="13"/>
      <c r="O9030" s="9"/>
      <c r="P9030" s="27"/>
      <c r="Q9030" s="29"/>
      <c r="R9030" s="29"/>
      <c r="S9030" s="27"/>
      <c r="V9030" s="14"/>
      <c r="W9030" s="14"/>
    </row>
    <row r="9031" spans="6:23" s="11" customFormat="1" x14ac:dyDescent="0.3">
      <c r="F9031" s="13"/>
      <c r="G9031" s="13"/>
      <c r="H9031" s="91"/>
      <c r="K9031" s="9"/>
      <c r="L9031" s="14"/>
      <c r="N9031" s="13"/>
      <c r="O9031" s="9"/>
      <c r="P9031" s="27"/>
      <c r="Q9031" s="29"/>
      <c r="R9031" s="29"/>
      <c r="S9031" s="27"/>
      <c r="V9031" s="14"/>
      <c r="W9031" s="14"/>
    </row>
    <row r="9032" spans="6:23" s="11" customFormat="1" x14ac:dyDescent="0.3">
      <c r="F9032" s="13"/>
      <c r="G9032" s="13"/>
      <c r="H9032" s="91"/>
      <c r="K9032" s="9"/>
      <c r="L9032" s="14"/>
      <c r="N9032" s="13"/>
      <c r="O9032" s="9"/>
      <c r="P9032" s="27"/>
      <c r="Q9032" s="29"/>
      <c r="R9032" s="29"/>
      <c r="S9032" s="27"/>
      <c r="V9032" s="14"/>
      <c r="W9032" s="14"/>
    </row>
    <row r="9033" spans="6:23" s="11" customFormat="1" x14ac:dyDescent="0.3">
      <c r="F9033" s="13"/>
      <c r="G9033" s="13"/>
      <c r="H9033" s="91"/>
      <c r="K9033" s="9"/>
      <c r="L9033" s="14"/>
      <c r="N9033" s="13"/>
      <c r="O9033" s="9"/>
      <c r="P9033" s="27"/>
      <c r="Q9033" s="29"/>
      <c r="R9033" s="29"/>
      <c r="S9033" s="27"/>
      <c r="V9033" s="14"/>
      <c r="W9033" s="14"/>
    </row>
    <row r="9034" spans="6:23" s="11" customFormat="1" x14ac:dyDescent="0.3">
      <c r="F9034" s="13"/>
      <c r="G9034" s="13"/>
      <c r="H9034" s="91"/>
      <c r="K9034" s="9"/>
      <c r="L9034" s="14"/>
      <c r="N9034" s="13"/>
      <c r="O9034" s="9"/>
      <c r="P9034" s="27"/>
      <c r="Q9034" s="29"/>
      <c r="R9034" s="29"/>
      <c r="S9034" s="27"/>
      <c r="V9034" s="14"/>
      <c r="W9034" s="14"/>
    </row>
    <row r="9035" spans="6:23" s="11" customFormat="1" x14ac:dyDescent="0.3">
      <c r="F9035" s="13"/>
      <c r="G9035" s="13"/>
      <c r="H9035" s="91"/>
      <c r="K9035" s="9"/>
      <c r="L9035" s="14"/>
      <c r="N9035" s="13"/>
      <c r="O9035" s="9"/>
      <c r="P9035" s="27"/>
      <c r="Q9035" s="29"/>
      <c r="R9035" s="29"/>
      <c r="S9035" s="27"/>
      <c r="V9035" s="14"/>
      <c r="W9035" s="14"/>
    </row>
    <row r="9036" spans="6:23" s="11" customFormat="1" x14ac:dyDescent="0.3">
      <c r="F9036" s="13"/>
      <c r="G9036" s="13"/>
      <c r="H9036" s="91"/>
      <c r="K9036" s="9"/>
      <c r="L9036" s="14"/>
      <c r="N9036" s="13"/>
      <c r="O9036" s="9"/>
      <c r="P9036" s="27"/>
      <c r="Q9036" s="29"/>
      <c r="R9036" s="29"/>
      <c r="S9036" s="27"/>
      <c r="V9036" s="14"/>
      <c r="W9036" s="14"/>
    </row>
    <row r="9037" spans="6:23" s="11" customFormat="1" x14ac:dyDescent="0.3">
      <c r="F9037" s="13"/>
      <c r="G9037" s="13"/>
      <c r="H9037" s="91"/>
      <c r="K9037" s="9"/>
      <c r="L9037" s="14"/>
      <c r="N9037" s="13"/>
      <c r="O9037" s="9"/>
      <c r="P9037" s="27"/>
      <c r="Q9037" s="29"/>
      <c r="R9037" s="29"/>
      <c r="S9037" s="27"/>
      <c r="V9037" s="14"/>
      <c r="W9037" s="14"/>
    </row>
    <row r="9038" spans="6:23" s="11" customFormat="1" x14ac:dyDescent="0.3">
      <c r="F9038" s="13"/>
      <c r="G9038" s="13"/>
      <c r="H9038" s="91"/>
      <c r="K9038" s="9"/>
      <c r="L9038" s="14"/>
      <c r="N9038" s="13"/>
      <c r="O9038" s="9"/>
      <c r="P9038" s="27"/>
      <c r="Q9038" s="29"/>
      <c r="R9038" s="29"/>
      <c r="S9038" s="27"/>
      <c r="V9038" s="14"/>
      <c r="W9038" s="14"/>
    </row>
    <row r="9039" spans="6:23" s="11" customFormat="1" x14ac:dyDescent="0.3">
      <c r="F9039" s="13"/>
      <c r="G9039" s="13"/>
      <c r="H9039" s="91"/>
      <c r="K9039" s="9"/>
      <c r="L9039" s="14"/>
      <c r="N9039" s="13"/>
      <c r="O9039" s="9"/>
      <c r="P9039" s="27"/>
      <c r="Q9039" s="29"/>
      <c r="R9039" s="29"/>
      <c r="S9039" s="27"/>
      <c r="V9039" s="14"/>
      <c r="W9039" s="14"/>
    </row>
    <row r="9040" spans="6:23" s="11" customFormat="1" x14ac:dyDescent="0.3">
      <c r="F9040" s="13"/>
      <c r="G9040" s="13"/>
      <c r="H9040" s="91"/>
      <c r="K9040" s="9"/>
      <c r="L9040" s="14"/>
      <c r="N9040" s="13"/>
      <c r="O9040" s="9"/>
      <c r="P9040" s="27"/>
      <c r="Q9040" s="29"/>
      <c r="R9040" s="29"/>
      <c r="S9040" s="27"/>
      <c r="V9040" s="14"/>
      <c r="W9040" s="14"/>
    </row>
    <row r="9041" spans="6:23" s="11" customFormat="1" x14ac:dyDescent="0.3">
      <c r="F9041" s="13"/>
      <c r="G9041" s="13"/>
      <c r="H9041" s="91"/>
      <c r="K9041" s="9"/>
      <c r="L9041" s="14"/>
      <c r="N9041" s="13"/>
      <c r="O9041" s="9"/>
      <c r="P9041" s="27"/>
      <c r="Q9041" s="29"/>
      <c r="R9041" s="29"/>
      <c r="S9041" s="27"/>
      <c r="V9041" s="14"/>
      <c r="W9041" s="14"/>
    </row>
    <row r="9042" spans="6:23" s="11" customFormat="1" x14ac:dyDescent="0.3">
      <c r="F9042" s="13"/>
      <c r="G9042" s="13"/>
      <c r="H9042" s="91"/>
      <c r="K9042" s="9"/>
      <c r="L9042" s="14"/>
      <c r="N9042" s="13"/>
      <c r="O9042" s="9"/>
      <c r="P9042" s="27"/>
      <c r="Q9042" s="29"/>
      <c r="R9042" s="29"/>
      <c r="S9042" s="27"/>
      <c r="V9042" s="14"/>
      <c r="W9042" s="14"/>
    </row>
    <row r="9043" spans="6:23" s="11" customFormat="1" x14ac:dyDescent="0.3">
      <c r="F9043" s="13"/>
      <c r="G9043" s="13"/>
      <c r="H9043" s="91"/>
      <c r="K9043" s="9"/>
      <c r="L9043" s="14"/>
      <c r="N9043" s="13"/>
      <c r="O9043" s="9"/>
      <c r="P9043" s="27"/>
      <c r="Q9043" s="29"/>
      <c r="R9043" s="29"/>
      <c r="S9043" s="27"/>
      <c r="V9043" s="14"/>
      <c r="W9043" s="14"/>
    </row>
    <row r="9044" spans="6:23" s="11" customFormat="1" x14ac:dyDescent="0.3">
      <c r="F9044" s="13"/>
      <c r="G9044" s="13"/>
      <c r="H9044" s="91"/>
      <c r="K9044" s="9"/>
      <c r="L9044" s="14"/>
      <c r="N9044" s="13"/>
      <c r="O9044" s="9"/>
      <c r="P9044" s="27"/>
      <c r="Q9044" s="29"/>
      <c r="R9044" s="29"/>
      <c r="S9044" s="27"/>
      <c r="V9044" s="14"/>
      <c r="W9044" s="14"/>
    </row>
    <row r="9045" spans="6:23" s="11" customFormat="1" x14ac:dyDescent="0.3">
      <c r="F9045" s="13"/>
      <c r="G9045" s="13"/>
      <c r="H9045" s="91"/>
      <c r="K9045" s="9"/>
      <c r="L9045" s="14"/>
      <c r="N9045" s="13"/>
      <c r="O9045" s="9"/>
      <c r="P9045" s="27"/>
      <c r="Q9045" s="29"/>
      <c r="R9045" s="29"/>
      <c r="S9045" s="27"/>
      <c r="V9045" s="14"/>
      <c r="W9045" s="14"/>
    </row>
    <row r="9046" spans="6:23" s="11" customFormat="1" x14ac:dyDescent="0.3">
      <c r="F9046" s="13"/>
      <c r="G9046" s="13"/>
      <c r="H9046" s="91"/>
      <c r="K9046" s="9"/>
      <c r="L9046" s="14"/>
      <c r="N9046" s="13"/>
      <c r="O9046" s="9"/>
      <c r="P9046" s="27"/>
      <c r="Q9046" s="29"/>
      <c r="R9046" s="29"/>
      <c r="S9046" s="27"/>
      <c r="V9046" s="14"/>
      <c r="W9046" s="14"/>
    </row>
    <row r="9047" spans="6:23" s="11" customFormat="1" x14ac:dyDescent="0.3">
      <c r="F9047" s="13"/>
      <c r="G9047" s="13"/>
      <c r="H9047" s="91"/>
      <c r="K9047" s="9"/>
      <c r="L9047" s="14"/>
      <c r="N9047" s="13"/>
      <c r="O9047" s="9"/>
      <c r="P9047" s="27"/>
      <c r="Q9047" s="29"/>
      <c r="R9047" s="29"/>
      <c r="S9047" s="27"/>
      <c r="V9047" s="14"/>
      <c r="W9047" s="14"/>
    </row>
    <row r="9048" spans="6:23" s="11" customFormat="1" x14ac:dyDescent="0.3">
      <c r="F9048" s="13"/>
      <c r="G9048" s="13"/>
      <c r="H9048" s="91"/>
      <c r="K9048" s="9"/>
      <c r="L9048" s="14"/>
      <c r="N9048" s="13"/>
      <c r="O9048" s="9"/>
      <c r="P9048" s="27"/>
      <c r="Q9048" s="29"/>
      <c r="R9048" s="29"/>
      <c r="S9048" s="27"/>
      <c r="V9048" s="14"/>
      <c r="W9048" s="14"/>
    </row>
    <row r="9049" spans="6:23" s="11" customFormat="1" x14ac:dyDescent="0.3">
      <c r="F9049" s="13"/>
      <c r="G9049" s="13"/>
      <c r="H9049" s="91"/>
      <c r="K9049" s="9"/>
      <c r="L9049" s="14"/>
      <c r="N9049" s="13"/>
      <c r="O9049" s="9"/>
      <c r="P9049" s="27"/>
      <c r="Q9049" s="29"/>
      <c r="R9049" s="29"/>
      <c r="S9049" s="27"/>
      <c r="V9049" s="14"/>
      <c r="W9049" s="14"/>
    </row>
    <row r="9050" spans="6:23" s="11" customFormat="1" x14ac:dyDescent="0.3">
      <c r="F9050" s="13"/>
      <c r="G9050" s="13"/>
      <c r="H9050" s="91"/>
      <c r="K9050" s="9"/>
      <c r="L9050" s="14"/>
      <c r="N9050" s="13"/>
      <c r="O9050" s="9"/>
      <c r="P9050" s="27"/>
      <c r="Q9050" s="29"/>
      <c r="R9050" s="29"/>
      <c r="S9050" s="27"/>
      <c r="V9050" s="14"/>
      <c r="W9050" s="14"/>
    </row>
    <row r="9051" spans="6:23" s="11" customFormat="1" x14ac:dyDescent="0.3">
      <c r="F9051" s="13"/>
      <c r="G9051" s="13"/>
      <c r="H9051" s="91"/>
      <c r="K9051" s="9"/>
      <c r="L9051" s="14"/>
      <c r="N9051" s="13"/>
      <c r="O9051" s="9"/>
      <c r="P9051" s="27"/>
      <c r="Q9051" s="29"/>
      <c r="R9051" s="29"/>
      <c r="S9051" s="27"/>
      <c r="V9051" s="14"/>
      <c r="W9051" s="14"/>
    </row>
    <row r="9052" spans="6:23" s="11" customFormat="1" x14ac:dyDescent="0.3">
      <c r="F9052" s="13"/>
      <c r="G9052" s="13"/>
      <c r="H9052" s="91"/>
      <c r="K9052" s="9"/>
      <c r="L9052" s="14"/>
      <c r="N9052" s="13"/>
      <c r="O9052" s="9"/>
      <c r="P9052" s="27"/>
      <c r="Q9052" s="29"/>
      <c r="R9052" s="29"/>
      <c r="S9052" s="27"/>
      <c r="V9052" s="14"/>
      <c r="W9052" s="14"/>
    </row>
    <row r="9053" spans="6:23" s="11" customFormat="1" x14ac:dyDescent="0.3">
      <c r="F9053" s="13"/>
      <c r="G9053" s="13"/>
      <c r="H9053" s="91"/>
      <c r="K9053" s="9"/>
      <c r="L9053" s="14"/>
      <c r="N9053" s="13"/>
      <c r="O9053" s="9"/>
      <c r="P9053" s="27"/>
      <c r="Q9053" s="29"/>
      <c r="R9053" s="29"/>
      <c r="S9053" s="27"/>
      <c r="V9053" s="14"/>
      <c r="W9053" s="14"/>
    </row>
    <row r="9054" spans="6:23" s="11" customFormat="1" x14ac:dyDescent="0.3">
      <c r="F9054" s="13"/>
      <c r="G9054" s="13"/>
      <c r="H9054" s="91"/>
      <c r="K9054" s="9"/>
      <c r="L9054" s="14"/>
      <c r="N9054" s="13"/>
      <c r="O9054" s="9"/>
      <c r="P9054" s="27"/>
      <c r="Q9054" s="29"/>
      <c r="R9054" s="29"/>
      <c r="S9054" s="27"/>
      <c r="V9054" s="14"/>
      <c r="W9054" s="14"/>
    </row>
    <row r="9055" spans="6:23" s="11" customFormat="1" x14ac:dyDescent="0.3">
      <c r="F9055" s="13"/>
      <c r="G9055" s="13"/>
      <c r="H9055" s="91"/>
      <c r="K9055" s="9"/>
      <c r="L9055" s="14"/>
      <c r="N9055" s="13"/>
      <c r="O9055" s="9"/>
      <c r="P9055" s="27"/>
      <c r="Q9055" s="29"/>
      <c r="R9055" s="29"/>
      <c r="S9055" s="27"/>
      <c r="V9055" s="14"/>
      <c r="W9055" s="14"/>
    </row>
    <row r="9056" spans="6:23" s="11" customFormat="1" x14ac:dyDescent="0.3">
      <c r="F9056" s="13"/>
      <c r="G9056" s="13"/>
      <c r="H9056" s="91"/>
      <c r="K9056" s="9"/>
      <c r="L9056" s="14"/>
      <c r="N9056" s="13"/>
      <c r="O9056" s="9"/>
      <c r="P9056" s="27"/>
      <c r="Q9056" s="29"/>
      <c r="R9056" s="29"/>
      <c r="S9056" s="27"/>
      <c r="V9056" s="14"/>
      <c r="W9056" s="14"/>
    </row>
    <row r="9057" spans="6:23" s="11" customFormat="1" x14ac:dyDescent="0.3">
      <c r="F9057" s="13"/>
      <c r="G9057" s="13"/>
      <c r="H9057" s="91"/>
      <c r="K9057" s="9"/>
      <c r="L9057" s="14"/>
      <c r="N9057" s="13"/>
      <c r="O9057" s="9"/>
      <c r="P9057" s="27"/>
      <c r="Q9057" s="29"/>
      <c r="R9057" s="29"/>
      <c r="S9057" s="27"/>
      <c r="V9057" s="14"/>
      <c r="W9057" s="14"/>
    </row>
    <row r="9058" spans="6:23" s="11" customFormat="1" x14ac:dyDescent="0.3">
      <c r="F9058" s="13"/>
      <c r="G9058" s="13"/>
      <c r="H9058" s="91"/>
      <c r="K9058" s="9"/>
      <c r="L9058" s="14"/>
      <c r="N9058" s="13"/>
      <c r="O9058" s="9"/>
      <c r="P9058" s="27"/>
      <c r="Q9058" s="29"/>
      <c r="R9058" s="29"/>
      <c r="S9058" s="27"/>
      <c r="V9058" s="14"/>
      <c r="W9058" s="14"/>
    </row>
    <row r="9059" spans="6:23" s="11" customFormat="1" x14ac:dyDescent="0.3">
      <c r="F9059" s="13"/>
      <c r="G9059" s="13"/>
      <c r="H9059" s="91"/>
      <c r="K9059" s="9"/>
      <c r="L9059" s="14"/>
      <c r="N9059" s="13"/>
      <c r="O9059" s="9"/>
      <c r="P9059" s="27"/>
      <c r="Q9059" s="29"/>
      <c r="R9059" s="29"/>
      <c r="S9059" s="27"/>
      <c r="V9059" s="14"/>
      <c r="W9059" s="14"/>
    </row>
    <row r="9060" spans="6:23" s="11" customFormat="1" x14ac:dyDescent="0.3">
      <c r="F9060" s="13"/>
      <c r="G9060" s="13"/>
      <c r="H9060" s="91"/>
      <c r="K9060" s="9"/>
      <c r="L9060" s="14"/>
      <c r="N9060" s="13"/>
      <c r="O9060" s="9"/>
      <c r="P9060" s="27"/>
      <c r="Q9060" s="29"/>
      <c r="R9060" s="29"/>
      <c r="S9060" s="27"/>
      <c r="V9060" s="14"/>
      <c r="W9060" s="14"/>
    </row>
    <row r="9061" spans="6:23" s="11" customFormat="1" x14ac:dyDescent="0.3">
      <c r="F9061" s="13"/>
      <c r="G9061" s="13"/>
      <c r="H9061" s="91"/>
      <c r="K9061" s="9"/>
      <c r="L9061" s="14"/>
      <c r="N9061" s="13"/>
      <c r="O9061" s="9"/>
      <c r="P9061" s="27"/>
      <c r="Q9061" s="29"/>
      <c r="R9061" s="29"/>
      <c r="S9061" s="27"/>
      <c r="V9061" s="14"/>
      <c r="W9061" s="14"/>
    </row>
    <row r="9062" spans="6:23" s="11" customFormat="1" x14ac:dyDescent="0.3">
      <c r="F9062" s="13"/>
      <c r="G9062" s="13"/>
      <c r="H9062" s="91"/>
      <c r="K9062" s="9"/>
      <c r="L9062" s="14"/>
      <c r="N9062" s="13"/>
      <c r="O9062" s="9"/>
      <c r="P9062" s="27"/>
      <c r="Q9062" s="29"/>
      <c r="R9062" s="29"/>
      <c r="S9062" s="27"/>
      <c r="V9062" s="14"/>
      <c r="W9062" s="14"/>
    </row>
    <row r="9063" spans="6:23" s="11" customFormat="1" x14ac:dyDescent="0.3">
      <c r="F9063" s="13"/>
      <c r="G9063" s="13"/>
      <c r="H9063" s="91"/>
      <c r="K9063" s="9"/>
      <c r="L9063" s="14"/>
      <c r="N9063" s="13"/>
      <c r="O9063" s="9"/>
      <c r="P9063" s="27"/>
      <c r="Q9063" s="29"/>
      <c r="R9063" s="29"/>
      <c r="S9063" s="27"/>
      <c r="V9063" s="14"/>
      <c r="W9063" s="14"/>
    </row>
    <row r="9064" spans="6:23" s="11" customFormat="1" x14ac:dyDescent="0.3">
      <c r="F9064" s="13"/>
      <c r="G9064" s="13"/>
      <c r="H9064" s="91"/>
      <c r="K9064" s="9"/>
      <c r="L9064" s="14"/>
      <c r="N9064" s="13"/>
      <c r="O9064" s="9"/>
      <c r="P9064" s="27"/>
      <c r="Q9064" s="29"/>
      <c r="R9064" s="29"/>
      <c r="S9064" s="27"/>
      <c r="V9064" s="14"/>
      <c r="W9064" s="14"/>
    </row>
    <row r="9065" spans="6:23" s="11" customFormat="1" x14ac:dyDescent="0.3">
      <c r="F9065" s="13"/>
      <c r="G9065" s="13"/>
      <c r="H9065" s="91"/>
      <c r="K9065" s="9"/>
      <c r="L9065" s="14"/>
      <c r="N9065" s="13"/>
      <c r="O9065" s="9"/>
      <c r="P9065" s="27"/>
      <c r="Q9065" s="29"/>
      <c r="R9065" s="29"/>
      <c r="S9065" s="27"/>
      <c r="V9065" s="14"/>
      <c r="W9065" s="14"/>
    </row>
    <row r="9066" spans="6:23" s="11" customFormat="1" x14ac:dyDescent="0.3">
      <c r="F9066" s="13"/>
      <c r="G9066" s="13"/>
      <c r="H9066" s="91"/>
      <c r="K9066" s="9"/>
      <c r="L9066" s="14"/>
      <c r="N9066" s="13"/>
      <c r="O9066" s="9"/>
      <c r="P9066" s="27"/>
      <c r="Q9066" s="29"/>
      <c r="R9066" s="29"/>
      <c r="S9066" s="27"/>
      <c r="V9066" s="14"/>
      <c r="W9066" s="14"/>
    </row>
    <row r="9067" spans="6:23" s="11" customFormat="1" x14ac:dyDescent="0.3">
      <c r="F9067" s="13"/>
      <c r="G9067" s="13"/>
      <c r="H9067" s="91"/>
      <c r="K9067" s="9"/>
      <c r="L9067" s="14"/>
      <c r="N9067" s="13"/>
      <c r="O9067" s="9"/>
      <c r="P9067" s="27"/>
      <c r="Q9067" s="29"/>
      <c r="R9067" s="29"/>
      <c r="S9067" s="27"/>
      <c r="V9067" s="14"/>
      <c r="W9067" s="14"/>
    </row>
    <row r="9068" spans="6:23" s="11" customFormat="1" x14ac:dyDescent="0.3">
      <c r="F9068" s="13"/>
      <c r="G9068" s="13"/>
      <c r="H9068" s="91"/>
      <c r="K9068" s="9"/>
      <c r="L9068" s="14"/>
      <c r="N9068" s="13"/>
      <c r="O9068" s="9"/>
      <c r="P9068" s="27"/>
      <c r="Q9068" s="29"/>
      <c r="R9068" s="29"/>
      <c r="S9068" s="27"/>
      <c r="V9068" s="14"/>
      <c r="W9068" s="14"/>
    </row>
    <row r="9069" spans="6:23" s="11" customFormat="1" x14ac:dyDescent="0.3">
      <c r="F9069" s="13"/>
      <c r="G9069" s="13"/>
      <c r="H9069" s="91"/>
      <c r="K9069" s="9"/>
      <c r="L9069" s="14"/>
      <c r="N9069" s="13"/>
      <c r="O9069" s="9"/>
      <c r="P9069" s="27"/>
      <c r="Q9069" s="29"/>
      <c r="R9069" s="29"/>
      <c r="S9069" s="27"/>
      <c r="V9069" s="14"/>
      <c r="W9069" s="14"/>
    </row>
    <row r="9070" spans="6:23" s="11" customFormat="1" x14ac:dyDescent="0.3">
      <c r="F9070" s="13"/>
      <c r="G9070" s="13"/>
      <c r="H9070" s="91"/>
      <c r="K9070" s="9"/>
      <c r="L9070" s="14"/>
      <c r="N9070" s="13"/>
      <c r="O9070" s="9"/>
      <c r="P9070" s="27"/>
      <c r="Q9070" s="29"/>
      <c r="R9070" s="29"/>
      <c r="S9070" s="27"/>
      <c r="V9070" s="14"/>
      <c r="W9070" s="14"/>
    </row>
    <row r="9071" spans="6:23" s="11" customFormat="1" x14ac:dyDescent="0.3">
      <c r="F9071" s="13"/>
      <c r="G9071" s="13"/>
      <c r="H9071" s="91"/>
      <c r="K9071" s="9"/>
      <c r="L9071" s="14"/>
      <c r="N9071" s="13"/>
      <c r="O9071" s="9"/>
      <c r="P9071" s="27"/>
      <c r="Q9071" s="29"/>
      <c r="R9071" s="29"/>
      <c r="S9071" s="27"/>
      <c r="V9071" s="14"/>
      <c r="W9071" s="14"/>
    </row>
    <row r="9072" spans="6:23" s="11" customFormat="1" x14ac:dyDescent="0.3">
      <c r="F9072" s="13"/>
      <c r="G9072" s="13"/>
      <c r="H9072" s="91"/>
      <c r="K9072" s="9"/>
      <c r="L9072" s="14"/>
      <c r="N9072" s="13"/>
      <c r="O9072" s="9"/>
      <c r="P9072" s="27"/>
      <c r="Q9072" s="29"/>
      <c r="R9072" s="29"/>
      <c r="S9072" s="27"/>
      <c r="V9072" s="14"/>
      <c r="W9072" s="14"/>
    </row>
    <row r="9073" spans="6:23" s="11" customFormat="1" x14ac:dyDescent="0.3">
      <c r="F9073" s="13"/>
      <c r="G9073" s="13"/>
      <c r="H9073" s="91"/>
      <c r="K9073" s="9"/>
      <c r="L9073" s="14"/>
      <c r="N9073" s="13"/>
      <c r="O9073" s="9"/>
      <c r="P9073" s="27"/>
      <c r="Q9073" s="29"/>
      <c r="R9073" s="29"/>
      <c r="S9073" s="27"/>
      <c r="V9073" s="14"/>
      <c r="W9073" s="14"/>
    </row>
    <row r="9074" spans="6:23" s="11" customFormat="1" x14ac:dyDescent="0.3">
      <c r="F9074" s="13"/>
      <c r="G9074" s="13"/>
      <c r="H9074" s="91"/>
      <c r="K9074" s="9"/>
      <c r="L9074" s="14"/>
      <c r="N9074" s="13"/>
      <c r="O9074" s="9"/>
      <c r="P9074" s="27"/>
      <c r="Q9074" s="29"/>
      <c r="R9074" s="29"/>
      <c r="S9074" s="27"/>
      <c r="V9074" s="14"/>
      <c r="W9074" s="14"/>
    </row>
    <row r="9075" spans="6:23" s="11" customFormat="1" x14ac:dyDescent="0.3">
      <c r="F9075" s="13"/>
      <c r="G9075" s="13"/>
      <c r="H9075" s="91"/>
      <c r="K9075" s="9"/>
      <c r="L9075" s="14"/>
      <c r="N9075" s="13"/>
      <c r="O9075" s="9"/>
      <c r="P9075" s="27"/>
      <c r="Q9075" s="29"/>
      <c r="R9075" s="29"/>
      <c r="S9075" s="27"/>
      <c r="V9075" s="14"/>
      <c r="W9075" s="14"/>
    </row>
    <row r="9076" spans="6:23" s="11" customFormat="1" x14ac:dyDescent="0.3">
      <c r="F9076" s="13"/>
      <c r="G9076" s="13"/>
      <c r="H9076" s="91"/>
      <c r="K9076" s="9"/>
      <c r="L9076" s="14"/>
      <c r="N9076" s="13"/>
      <c r="O9076" s="9"/>
      <c r="P9076" s="27"/>
      <c r="Q9076" s="29"/>
      <c r="R9076" s="29"/>
      <c r="S9076" s="27"/>
      <c r="V9076" s="14"/>
      <c r="W9076" s="14"/>
    </row>
    <row r="9077" spans="6:23" s="11" customFormat="1" x14ac:dyDescent="0.3">
      <c r="F9077" s="13"/>
      <c r="G9077" s="13"/>
      <c r="H9077" s="91"/>
      <c r="K9077" s="9"/>
      <c r="L9077" s="14"/>
      <c r="N9077" s="13"/>
      <c r="O9077" s="9"/>
      <c r="P9077" s="27"/>
      <c r="Q9077" s="29"/>
      <c r="R9077" s="29"/>
      <c r="S9077" s="27"/>
      <c r="V9077" s="14"/>
      <c r="W9077" s="14"/>
    </row>
    <row r="9078" spans="6:23" s="11" customFormat="1" x14ac:dyDescent="0.3">
      <c r="F9078" s="13"/>
      <c r="G9078" s="13"/>
      <c r="H9078" s="91"/>
      <c r="K9078" s="9"/>
      <c r="L9078" s="14"/>
      <c r="N9078" s="13"/>
      <c r="O9078" s="9"/>
      <c r="P9078" s="27"/>
      <c r="Q9078" s="29"/>
      <c r="R9078" s="29"/>
      <c r="S9078" s="27"/>
      <c r="V9078" s="14"/>
      <c r="W9078" s="14"/>
    </row>
    <row r="9079" spans="6:23" s="11" customFormat="1" x14ac:dyDescent="0.3">
      <c r="F9079" s="13"/>
      <c r="G9079" s="13"/>
      <c r="H9079" s="91"/>
      <c r="K9079" s="9"/>
      <c r="L9079" s="14"/>
      <c r="N9079" s="13"/>
      <c r="O9079" s="9"/>
      <c r="P9079" s="27"/>
      <c r="Q9079" s="29"/>
      <c r="R9079" s="29"/>
      <c r="S9079" s="27"/>
      <c r="V9079" s="14"/>
      <c r="W9079" s="14"/>
    </row>
    <row r="9080" spans="6:23" s="11" customFormat="1" x14ac:dyDescent="0.3">
      <c r="F9080" s="13"/>
      <c r="G9080" s="13"/>
      <c r="H9080" s="91"/>
      <c r="K9080" s="9"/>
      <c r="L9080" s="14"/>
      <c r="N9080" s="13"/>
      <c r="O9080" s="9"/>
      <c r="P9080" s="27"/>
      <c r="Q9080" s="29"/>
      <c r="R9080" s="29"/>
      <c r="S9080" s="27"/>
      <c r="V9080" s="14"/>
      <c r="W9080" s="14"/>
    </row>
    <row r="9081" spans="6:23" s="11" customFormat="1" x14ac:dyDescent="0.3">
      <c r="F9081" s="13"/>
      <c r="G9081" s="13"/>
      <c r="H9081" s="91"/>
      <c r="K9081" s="9"/>
      <c r="L9081" s="14"/>
      <c r="N9081" s="13"/>
      <c r="O9081" s="9"/>
      <c r="P9081" s="27"/>
      <c r="Q9081" s="29"/>
      <c r="R9081" s="29"/>
      <c r="S9081" s="27"/>
      <c r="V9081" s="14"/>
      <c r="W9081" s="14"/>
    </row>
    <row r="9082" spans="6:23" s="11" customFormat="1" x14ac:dyDescent="0.3">
      <c r="F9082" s="13"/>
      <c r="G9082" s="13"/>
      <c r="H9082" s="91"/>
      <c r="K9082" s="9"/>
      <c r="L9082" s="14"/>
      <c r="N9082" s="13"/>
      <c r="O9082" s="9"/>
      <c r="P9082" s="27"/>
      <c r="Q9082" s="29"/>
      <c r="R9082" s="29"/>
      <c r="S9082" s="27"/>
      <c r="V9082" s="14"/>
      <c r="W9082" s="14"/>
    </row>
    <row r="9083" spans="6:23" s="11" customFormat="1" x14ac:dyDescent="0.3">
      <c r="F9083" s="13"/>
      <c r="G9083" s="13"/>
      <c r="H9083" s="91"/>
      <c r="K9083" s="9"/>
      <c r="L9083" s="14"/>
      <c r="N9083" s="13"/>
      <c r="O9083" s="9"/>
      <c r="P9083" s="27"/>
      <c r="Q9083" s="29"/>
      <c r="R9083" s="29"/>
      <c r="S9083" s="27"/>
      <c r="V9083" s="14"/>
      <c r="W9083" s="14"/>
    </row>
    <row r="9084" spans="6:23" s="11" customFormat="1" x14ac:dyDescent="0.3">
      <c r="F9084" s="13"/>
      <c r="G9084" s="13"/>
      <c r="H9084" s="91"/>
      <c r="K9084" s="9"/>
      <c r="L9084" s="14"/>
      <c r="N9084" s="13"/>
      <c r="O9084" s="9"/>
      <c r="P9084" s="27"/>
      <c r="Q9084" s="29"/>
      <c r="R9084" s="29"/>
      <c r="S9084" s="27"/>
      <c r="V9084" s="14"/>
      <c r="W9084" s="14"/>
    </row>
    <row r="9085" spans="6:23" s="11" customFormat="1" x14ac:dyDescent="0.3">
      <c r="F9085" s="13"/>
      <c r="G9085" s="13"/>
      <c r="H9085" s="91"/>
      <c r="K9085" s="9"/>
      <c r="L9085" s="14"/>
      <c r="N9085" s="13"/>
      <c r="O9085" s="9"/>
      <c r="P9085" s="27"/>
      <c r="Q9085" s="29"/>
      <c r="R9085" s="29"/>
      <c r="S9085" s="27"/>
      <c r="V9085" s="14"/>
      <c r="W9085" s="14"/>
    </row>
    <row r="9086" spans="6:23" s="11" customFormat="1" x14ac:dyDescent="0.3">
      <c r="F9086" s="13"/>
      <c r="G9086" s="13"/>
      <c r="H9086" s="91"/>
      <c r="K9086" s="9"/>
      <c r="L9086" s="14"/>
      <c r="N9086" s="13"/>
      <c r="O9086" s="9"/>
      <c r="P9086" s="27"/>
      <c r="Q9086" s="29"/>
      <c r="R9086" s="29"/>
      <c r="S9086" s="27"/>
      <c r="V9086" s="14"/>
      <c r="W9086" s="14"/>
    </row>
    <row r="9087" spans="6:23" s="11" customFormat="1" x14ac:dyDescent="0.3">
      <c r="F9087" s="13"/>
      <c r="G9087" s="13"/>
      <c r="H9087" s="91"/>
      <c r="K9087" s="9"/>
      <c r="L9087" s="14"/>
      <c r="N9087" s="13"/>
      <c r="O9087" s="9"/>
      <c r="P9087" s="27"/>
      <c r="Q9087" s="29"/>
      <c r="R9087" s="29"/>
      <c r="S9087" s="27"/>
      <c r="V9087" s="14"/>
      <c r="W9087" s="14"/>
    </row>
    <row r="9088" spans="6:23" s="11" customFormat="1" x14ac:dyDescent="0.3">
      <c r="F9088" s="13"/>
      <c r="G9088" s="13"/>
      <c r="H9088" s="91"/>
      <c r="K9088" s="9"/>
      <c r="L9088" s="14"/>
      <c r="N9088" s="13"/>
      <c r="O9088" s="9"/>
      <c r="P9088" s="27"/>
      <c r="Q9088" s="29"/>
      <c r="R9088" s="29"/>
      <c r="S9088" s="27"/>
      <c r="V9088" s="14"/>
      <c r="W9088" s="14"/>
    </row>
    <row r="9089" spans="6:23" s="11" customFormat="1" x14ac:dyDescent="0.3">
      <c r="F9089" s="13"/>
      <c r="G9089" s="13"/>
      <c r="H9089" s="91"/>
      <c r="K9089" s="9"/>
      <c r="L9089" s="14"/>
      <c r="N9089" s="13"/>
      <c r="O9089" s="9"/>
      <c r="P9089" s="27"/>
      <c r="Q9089" s="29"/>
      <c r="R9089" s="29"/>
      <c r="S9089" s="27"/>
      <c r="V9089" s="14"/>
      <c r="W9089" s="14"/>
    </row>
    <row r="9090" spans="6:23" s="11" customFormat="1" x14ac:dyDescent="0.3">
      <c r="F9090" s="13"/>
      <c r="G9090" s="13"/>
      <c r="H9090" s="91"/>
      <c r="K9090" s="9"/>
      <c r="L9090" s="14"/>
      <c r="N9090" s="13"/>
      <c r="O9090" s="9"/>
      <c r="P9090" s="27"/>
      <c r="Q9090" s="29"/>
      <c r="R9090" s="29"/>
      <c r="S9090" s="27"/>
      <c r="V9090" s="14"/>
      <c r="W9090" s="14"/>
    </row>
    <row r="9091" spans="6:23" s="11" customFormat="1" x14ac:dyDescent="0.3">
      <c r="F9091" s="13"/>
      <c r="G9091" s="13"/>
      <c r="H9091" s="91"/>
      <c r="K9091" s="9"/>
      <c r="L9091" s="14"/>
      <c r="N9091" s="13"/>
      <c r="O9091" s="9"/>
      <c r="P9091" s="27"/>
      <c r="Q9091" s="29"/>
      <c r="R9091" s="29"/>
      <c r="S9091" s="27"/>
      <c r="V9091" s="14"/>
      <c r="W9091" s="14"/>
    </row>
    <row r="9092" spans="6:23" s="11" customFormat="1" x14ac:dyDescent="0.3">
      <c r="F9092" s="13"/>
      <c r="G9092" s="13"/>
      <c r="H9092" s="91"/>
      <c r="K9092" s="9"/>
      <c r="L9092" s="14"/>
      <c r="N9092" s="13"/>
      <c r="O9092" s="9"/>
      <c r="P9092" s="27"/>
      <c r="Q9092" s="29"/>
      <c r="R9092" s="29"/>
      <c r="S9092" s="27"/>
      <c r="V9092" s="14"/>
      <c r="W9092" s="14"/>
    </row>
    <row r="9093" spans="6:23" s="11" customFormat="1" x14ac:dyDescent="0.3">
      <c r="F9093" s="13"/>
      <c r="G9093" s="13"/>
      <c r="H9093" s="91"/>
      <c r="K9093" s="9"/>
      <c r="L9093" s="14"/>
      <c r="N9093" s="13"/>
      <c r="O9093" s="9"/>
      <c r="P9093" s="27"/>
      <c r="Q9093" s="29"/>
      <c r="R9093" s="29"/>
      <c r="S9093" s="27"/>
      <c r="V9093" s="14"/>
      <c r="W9093" s="14"/>
    </row>
    <row r="9094" spans="6:23" s="11" customFormat="1" x14ac:dyDescent="0.3">
      <c r="F9094" s="13"/>
      <c r="G9094" s="13"/>
      <c r="H9094" s="91"/>
      <c r="K9094" s="9"/>
      <c r="L9094" s="14"/>
      <c r="N9094" s="13"/>
      <c r="O9094" s="9"/>
      <c r="P9094" s="27"/>
      <c r="Q9094" s="29"/>
      <c r="R9094" s="29"/>
      <c r="S9094" s="27"/>
      <c r="V9094" s="14"/>
      <c r="W9094" s="14"/>
    </row>
    <row r="9095" spans="6:23" s="11" customFormat="1" x14ac:dyDescent="0.3">
      <c r="F9095" s="13"/>
      <c r="G9095" s="13"/>
      <c r="H9095" s="91"/>
      <c r="K9095" s="9"/>
      <c r="L9095" s="14"/>
      <c r="N9095" s="13"/>
      <c r="O9095" s="9"/>
      <c r="P9095" s="27"/>
      <c r="Q9095" s="29"/>
      <c r="R9095" s="29"/>
      <c r="S9095" s="27"/>
      <c r="V9095" s="14"/>
      <c r="W9095" s="14"/>
    </row>
    <row r="9096" spans="6:23" s="11" customFormat="1" x14ac:dyDescent="0.3">
      <c r="F9096" s="13"/>
      <c r="G9096" s="13"/>
      <c r="H9096" s="91"/>
      <c r="K9096" s="9"/>
      <c r="L9096" s="14"/>
      <c r="N9096" s="13"/>
      <c r="O9096" s="9"/>
      <c r="P9096" s="27"/>
      <c r="Q9096" s="29"/>
      <c r="R9096" s="29"/>
      <c r="S9096" s="27"/>
      <c r="V9096" s="14"/>
      <c r="W9096" s="14"/>
    </row>
    <row r="9097" spans="6:23" s="11" customFormat="1" x14ac:dyDescent="0.3">
      <c r="F9097" s="13"/>
      <c r="G9097" s="13"/>
      <c r="H9097" s="91"/>
      <c r="K9097" s="9"/>
      <c r="L9097" s="14"/>
      <c r="N9097" s="13"/>
      <c r="O9097" s="9"/>
      <c r="P9097" s="27"/>
      <c r="Q9097" s="29"/>
      <c r="R9097" s="29"/>
      <c r="S9097" s="27"/>
      <c r="V9097" s="14"/>
      <c r="W9097" s="14"/>
    </row>
    <row r="9098" spans="6:23" s="11" customFormat="1" x14ac:dyDescent="0.3">
      <c r="F9098" s="13"/>
      <c r="G9098" s="13"/>
      <c r="H9098" s="91"/>
      <c r="K9098" s="9"/>
      <c r="L9098" s="14"/>
      <c r="N9098" s="13"/>
      <c r="O9098" s="9"/>
      <c r="P9098" s="27"/>
      <c r="Q9098" s="29"/>
      <c r="R9098" s="29"/>
      <c r="S9098" s="27"/>
      <c r="V9098" s="14"/>
      <c r="W9098" s="14"/>
    </row>
    <row r="9099" spans="6:23" s="11" customFormat="1" x14ac:dyDescent="0.3">
      <c r="F9099" s="13"/>
      <c r="G9099" s="13"/>
      <c r="H9099" s="91"/>
      <c r="K9099" s="9"/>
      <c r="L9099" s="14"/>
      <c r="N9099" s="13"/>
      <c r="O9099" s="9"/>
      <c r="P9099" s="27"/>
      <c r="Q9099" s="29"/>
      <c r="R9099" s="29"/>
      <c r="S9099" s="27"/>
      <c r="V9099" s="14"/>
      <c r="W9099" s="14"/>
    </row>
    <row r="9100" spans="6:23" s="11" customFormat="1" x14ac:dyDescent="0.3">
      <c r="F9100" s="13"/>
      <c r="G9100" s="13"/>
      <c r="H9100" s="91"/>
      <c r="K9100" s="9"/>
      <c r="L9100" s="14"/>
      <c r="N9100" s="13"/>
      <c r="O9100" s="9"/>
      <c r="P9100" s="27"/>
      <c r="Q9100" s="29"/>
      <c r="R9100" s="29"/>
      <c r="S9100" s="27"/>
      <c r="V9100" s="14"/>
      <c r="W9100" s="14"/>
    </row>
    <row r="9101" spans="6:23" s="11" customFormat="1" x14ac:dyDescent="0.3">
      <c r="F9101" s="13"/>
      <c r="G9101" s="13"/>
      <c r="H9101" s="91"/>
      <c r="K9101" s="9"/>
      <c r="L9101" s="14"/>
      <c r="N9101" s="13"/>
      <c r="O9101" s="9"/>
      <c r="P9101" s="27"/>
      <c r="Q9101" s="29"/>
      <c r="R9101" s="29"/>
      <c r="S9101" s="27"/>
      <c r="V9101" s="14"/>
      <c r="W9101" s="14"/>
    </row>
    <row r="9102" spans="6:23" s="11" customFormat="1" x14ac:dyDescent="0.3">
      <c r="F9102" s="13"/>
      <c r="G9102" s="13"/>
      <c r="H9102" s="91"/>
      <c r="K9102" s="9"/>
      <c r="L9102" s="14"/>
      <c r="N9102" s="13"/>
      <c r="O9102" s="9"/>
      <c r="P9102" s="27"/>
      <c r="Q9102" s="29"/>
      <c r="R9102" s="29"/>
      <c r="S9102" s="27"/>
      <c r="V9102" s="14"/>
      <c r="W9102" s="14"/>
    </row>
    <row r="9103" spans="6:23" s="11" customFormat="1" x14ac:dyDescent="0.3">
      <c r="F9103" s="13"/>
      <c r="G9103" s="13"/>
      <c r="H9103" s="91"/>
      <c r="K9103" s="9"/>
      <c r="L9103" s="14"/>
      <c r="N9103" s="13"/>
      <c r="O9103" s="9"/>
      <c r="P9103" s="27"/>
      <c r="Q9103" s="29"/>
      <c r="R9103" s="29"/>
      <c r="S9103" s="27"/>
      <c r="V9103" s="14"/>
      <c r="W9103" s="14"/>
    </row>
    <row r="9104" spans="6:23" s="11" customFormat="1" x14ac:dyDescent="0.3">
      <c r="F9104" s="13"/>
      <c r="G9104" s="13"/>
      <c r="H9104" s="91"/>
      <c r="K9104" s="9"/>
      <c r="L9104" s="14"/>
      <c r="N9104" s="13"/>
      <c r="O9104" s="9"/>
      <c r="P9104" s="27"/>
      <c r="Q9104" s="29"/>
      <c r="R9104" s="29"/>
      <c r="S9104" s="27"/>
      <c r="V9104" s="14"/>
      <c r="W9104" s="14"/>
    </row>
    <row r="9105" spans="6:23" s="11" customFormat="1" x14ac:dyDescent="0.3">
      <c r="F9105" s="13"/>
      <c r="G9105" s="13"/>
      <c r="H9105" s="91"/>
      <c r="K9105" s="9"/>
      <c r="L9105" s="14"/>
      <c r="N9105" s="13"/>
      <c r="O9105" s="9"/>
      <c r="P9105" s="27"/>
      <c r="Q9105" s="29"/>
      <c r="R9105" s="29"/>
      <c r="S9105" s="27"/>
      <c r="V9105" s="14"/>
      <c r="W9105" s="14"/>
    </row>
    <row r="9106" spans="6:23" s="11" customFormat="1" x14ac:dyDescent="0.3">
      <c r="F9106" s="13"/>
      <c r="G9106" s="13"/>
      <c r="H9106" s="91"/>
      <c r="K9106" s="9"/>
      <c r="L9106" s="14"/>
      <c r="N9106" s="13"/>
      <c r="O9106" s="9"/>
      <c r="P9106" s="27"/>
      <c r="Q9106" s="29"/>
      <c r="R9106" s="29"/>
      <c r="S9106" s="27"/>
      <c r="V9106" s="14"/>
      <c r="W9106" s="14"/>
    </row>
    <row r="9107" spans="6:23" s="11" customFormat="1" x14ac:dyDescent="0.3">
      <c r="F9107" s="13"/>
      <c r="G9107" s="13"/>
      <c r="H9107" s="91"/>
      <c r="K9107" s="9"/>
      <c r="L9107" s="14"/>
      <c r="N9107" s="13"/>
      <c r="O9107" s="9"/>
      <c r="P9107" s="27"/>
      <c r="Q9107" s="29"/>
      <c r="R9107" s="29"/>
      <c r="S9107" s="27"/>
      <c r="V9107" s="14"/>
      <c r="W9107" s="14"/>
    </row>
    <row r="9108" spans="6:23" s="11" customFormat="1" x14ac:dyDescent="0.3">
      <c r="F9108" s="13"/>
      <c r="G9108" s="13"/>
      <c r="H9108" s="91"/>
      <c r="K9108" s="9"/>
      <c r="L9108" s="14"/>
      <c r="N9108" s="13"/>
      <c r="O9108" s="9"/>
      <c r="P9108" s="27"/>
      <c r="Q9108" s="29"/>
      <c r="R9108" s="29"/>
      <c r="S9108" s="27"/>
      <c r="V9108" s="14"/>
      <c r="W9108" s="14"/>
    </row>
    <row r="9109" spans="6:23" s="11" customFormat="1" x14ac:dyDescent="0.3">
      <c r="F9109" s="13"/>
      <c r="G9109" s="13"/>
      <c r="H9109" s="91"/>
      <c r="K9109" s="9"/>
      <c r="L9109" s="14"/>
      <c r="N9109" s="13"/>
      <c r="O9109" s="9"/>
      <c r="P9109" s="27"/>
      <c r="Q9109" s="29"/>
      <c r="R9109" s="29"/>
      <c r="S9109" s="27"/>
      <c r="V9109" s="14"/>
      <c r="W9109" s="14"/>
    </row>
    <row r="9110" spans="6:23" s="11" customFormat="1" x14ac:dyDescent="0.3">
      <c r="F9110" s="13"/>
      <c r="G9110" s="13"/>
      <c r="H9110" s="91"/>
      <c r="K9110" s="9"/>
      <c r="L9110" s="14"/>
      <c r="N9110" s="13"/>
      <c r="O9110" s="9"/>
      <c r="P9110" s="27"/>
      <c r="Q9110" s="29"/>
      <c r="R9110" s="29"/>
      <c r="S9110" s="27"/>
      <c r="V9110" s="14"/>
      <c r="W9110" s="14"/>
    </row>
    <row r="9111" spans="6:23" s="11" customFormat="1" x14ac:dyDescent="0.3">
      <c r="F9111" s="13"/>
      <c r="G9111" s="13"/>
      <c r="H9111" s="91"/>
      <c r="K9111" s="9"/>
      <c r="L9111" s="14"/>
      <c r="N9111" s="13"/>
      <c r="O9111" s="9"/>
      <c r="P9111" s="27"/>
      <c r="Q9111" s="29"/>
      <c r="R9111" s="29"/>
      <c r="S9111" s="27"/>
      <c r="V9111" s="14"/>
      <c r="W9111" s="14"/>
    </row>
    <row r="9112" spans="6:23" s="11" customFormat="1" x14ac:dyDescent="0.3">
      <c r="F9112" s="13"/>
      <c r="G9112" s="13"/>
      <c r="H9112" s="91"/>
      <c r="K9112" s="9"/>
      <c r="L9112" s="14"/>
      <c r="N9112" s="13"/>
      <c r="O9112" s="9"/>
      <c r="P9112" s="27"/>
      <c r="Q9112" s="29"/>
      <c r="R9112" s="29"/>
      <c r="S9112" s="27"/>
      <c r="V9112" s="14"/>
      <c r="W9112" s="14"/>
    </row>
    <row r="9113" spans="6:23" s="11" customFormat="1" x14ac:dyDescent="0.3">
      <c r="F9113" s="13"/>
      <c r="G9113" s="13"/>
      <c r="H9113" s="91"/>
      <c r="K9113" s="9"/>
      <c r="L9113" s="14"/>
      <c r="N9113" s="13"/>
      <c r="O9113" s="9"/>
      <c r="P9113" s="27"/>
      <c r="Q9113" s="29"/>
      <c r="R9113" s="29"/>
      <c r="S9113" s="27"/>
      <c r="V9113" s="14"/>
      <c r="W9113" s="14"/>
    </row>
    <row r="9114" spans="6:23" s="11" customFormat="1" x14ac:dyDescent="0.3">
      <c r="F9114" s="13"/>
      <c r="G9114" s="13"/>
      <c r="H9114" s="91"/>
      <c r="K9114" s="9"/>
      <c r="L9114" s="14"/>
      <c r="N9114" s="13"/>
      <c r="O9114" s="9"/>
      <c r="P9114" s="27"/>
      <c r="Q9114" s="29"/>
      <c r="R9114" s="29"/>
      <c r="S9114" s="27"/>
      <c r="V9114" s="14"/>
      <c r="W9114" s="14"/>
    </row>
    <row r="9115" spans="6:23" s="11" customFormat="1" x14ac:dyDescent="0.3">
      <c r="F9115" s="13"/>
      <c r="G9115" s="13"/>
      <c r="H9115" s="91"/>
      <c r="K9115" s="9"/>
      <c r="L9115" s="14"/>
      <c r="N9115" s="13"/>
      <c r="O9115" s="9"/>
      <c r="P9115" s="27"/>
      <c r="Q9115" s="29"/>
      <c r="R9115" s="29"/>
      <c r="S9115" s="27"/>
      <c r="V9115" s="14"/>
      <c r="W9115" s="14"/>
    </row>
    <row r="9116" spans="6:23" s="11" customFormat="1" x14ac:dyDescent="0.3">
      <c r="F9116" s="13"/>
      <c r="G9116" s="13"/>
      <c r="H9116" s="91"/>
      <c r="K9116" s="9"/>
      <c r="L9116" s="14"/>
      <c r="N9116" s="13"/>
      <c r="O9116" s="9"/>
      <c r="P9116" s="27"/>
      <c r="Q9116" s="29"/>
      <c r="R9116" s="29"/>
      <c r="S9116" s="27"/>
      <c r="V9116" s="14"/>
      <c r="W9116" s="14"/>
    </row>
    <row r="9117" spans="6:23" s="11" customFormat="1" x14ac:dyDescent="0.3">
      <c r="F9117" s="13"/>
      <c r="G9117" s="13"/>
      <c r="H9117" s="91"/>
      <c r="K9117" s="9"/>
      <c r="L9117" s="14"/>
      <c r="N9117" s="13"/>
      <c r="O9117" s="9"/>
      <c r="P9117" s="27"/>
      <c r="Q9117" s="29"/>
      <c r="R9117" s="29"/>
      <c r="S9117" s="27"/>
      <c r="V9117" s="14"/>
      <c r="W9117" s="14"/>
    </row>
    <row r="9118" spans="6:23" s="11" customFormat="1" x14ac:dyDescent="0.3">
      <c r="F9118" s="13"/>
      <c r="G9118" s="13"/>
      <c r="H9118" s="91"/>
      <c r="K9118" s="9"/>
      <c r="L9118" s="14"/>
      <c r="N9118" s="13"/>
      <c r="O9118" s="9"/>
      <c r="P9118" s="27"/>
      <c r="Q9118" s="29"/>
      <c r="R9118" s="29"/>
      <c r="S9118" s="27"/>
      <c r="V9118" s="14"/>
      <c r="W9118" s="14"/>
    </row>
    <row r="9119" spans="6:23" s="11" customFormat="1" x14ac:dyDescent="0.3">
      <c r="F9119" s="13"/>
      <c r="G9119" s="13"/>
      <c r="H9119" s="91"/>
      <c r="K9119" s="9"/>
      <c r="L9119" s="14"/>
      <c r="N9119" s="13"/>
      <c r="O9119" s="9"/>
      <c r="P9119" s="27"/>
      <c r="Q9119" s="29"/>
      <c r="R9119" s="29"/>
      <c r="S9119" s="27"/>
      <c r="V9119" s="14"/>
      <c r="W9119" s="14"/>
    </row>
    <row r="9120" spans="6:23" s="11" customFormat="1" x14ac:dyDescent="0.3">
      <c r="F9120" s="13"/>
      <c r="G9120" s="13"/>
      <c r="H9120" s="91"/>
      <c r="K9120" s="9"/>
      <c r="L9120" s="14"/>
      <c r="N9120" s="13"/>
      <c r="O9120" s="9"/>
      <c r="P9120" s="27"/>
      <c r="Q9120" s="29"/>
      <c r="R9120" s="29"/>
      <c r="S9120" s="27"/>
      <c r="V9120" s="14"/>
      <c r="W9120" s="14"/>
    </row>
    <row r="9121" spans="6:23" s="11" customFormat="1" x14ac:dyDescent="0.3">
      <c r="F9121" s="13"/>
      <c r="G9121" s="13"/>
      <c r="H9121" s="91"/>
      <c r="K9121" s="9"/>
      <c r="L9121" s="14"/>
      <c r="N9121" s="13"/>
      <c r="O9121" s="9"/>
      <c r="P9121" s="27"/>
      <c r="Q9121" s="29"/>
      <c r="R9121" s="29"/>
      <c r="S9121" s="27"/>
      <c r="V9121" s="14"/>
      <c r="W9121" s="14"/>
    </row>
    <row r="9122" spans="6:23" s="11" customFormat="1" x14ac:dyDescent="0.3">
      <c r="F9122" s="13"/>
      <c r="G9122" s="13"/>
      <c r="H9122" s="91"/>
      <c r="K9122" s="9"/>
      <c r="L9122" s="14"/>
      <c r="N9122" s="13"/>
      <c r="O9122" s="9"/>
      <c r="P9122" s="27"/>
      <c r="Q9122" s="29"/>
      <c r="R9122" s="29"/>
      <c r="S9122" s="27"/>
      <c r="V9122" s="14"/>
      <c r="W9122" s="14"/>
    </row>
    <row r="9123" spans="6:23" s="11" customFormat="1" x14ac:dyDescent="0.3">
      <c r="F9123" s="13"/>
      <c r="G9123" s="13"/>
      <c r="H9123" s="91"/>
      <c r="K9123" s="9"/>
      <c r="L9123" s="14"/>
      <c r="N9123" s="13"/>
      <c r="O9123" s="9"/>
      <c r="P9123" s="27"/>
      <c r="Q9123" s="29"/>
      <c r="R9123" s="29"/>
      <c r="S9123" s="27"/>
      <c r="V9123" s="14"/>
      <c r="W9123" s="14"/>
    </row>
    <row r="9124" spans="6:23" s="11" customFormat="1" x14ac:dyDescent="0.3">
      <c r="F9124" s="13"/>
      <c r="G9124" s="13"/>
      <c r="H9124" s="91"/>
      <c r="K9124" s="9"/>
      <c r="L9124" s="14"/>
      <c r="N9124" s="13"/>
      <c r="O9124" s="9"/>
      <c r="P9124" s="27"/>
      <c r="Q9124" s="29"/>
      <c r="R9124" s="29"/>
      <c r="S9124" s="27"/>
      <c r="V9124" s="14"/>
      <c r="W9124" s="14"/>
    </row>
    <row r="9125" spans="6:23" s="11" customFormat="1" x14ac:dyDescent="0.3">
      <c r="F9125" s="13"/>
      <c r="G9125" s="13"/>
      <c r="H9125" s="91"/>
      <c r="K9125" s="9"/>
      <c r="L9125" s="14"/>
      <c r="N9125" s="13"/>
      <c r="O9125" s="9"/>
      <c r="P9125" s="27"/>
      <c r="Q9125" s="29"/>
      <c r="R9125" s="29"/>
      <c r="S9125" s="27"/>
      <c r="V9125" s="14"/>
      <c r="W9125" s="14"/>
    </row>
    <row r="9126" spans="6:23" s="11" customFormat="1" x14ac:dyDescent="0.3">
      <c r="F9126" s="13"/>
      <c r="G9126" s="13"/>
      <c r="H9126" s="91"/>
      <c r="K9126" s="9"/>
      <c r="L9126" s="14"/>
      <c r="N9126" s="13"/>
      <c r="O9126" s="9"/>
      <c r="P9126" s="27"/>
      <c r="Q9126" s="29"/>
      <c r="R9126" s="29"/>
      <c r="S9126" s="27"/>
      <c r="V9126" s="14"/>
      <c r="W9126" s="14"/>
    </row>
    <row r="9127" spans="6:23" s="11" customFormat="1" x14ac:dyDescent="0.3">
      <c r="F9127" s="13"/>
      <c r="G9127" s="13"/>
      <c r="H9127" s="91"/>
      <c r="K9127" s="9"/>
      <c r="L9127" s="14"/>
      <c r="N9127" s="13"/>
      <c r="O9127" s="9"/>
      <c r="P9127" s="27"/>
      <c r="Q9127" s="29"/>
      <c r="R9127" s="29"/>
      <c r="S9127" s="27"/>
      <c r="V9127" s="14"/>
      <c r="W9127" s="14"/>
    </row>
    <row r="9128" spans="6:23" s="11" customFormat="1" x14ac:dyDescent="0.3">
      <c r="F9128" s="13"/>
      <c r="G9128" s="13"/>
      <c r="H9128" s="91"/>
      <c r="K9128" s="9"/>
      <c r="L9128" s="14"/>
      <c r="N9128" s="13"/>
      <c r="O9128" s="9"/>
      <c r="P9128" s="27"/>
      <c r="Q9128" s="29"/>
      <c r="R9128" s="29"/>
      <c r="S9128" s="27"/>
      <c r="V9128" s="14"/>
      <c r="W9128" s="14"/>
    </row>
    <row r="9129" spans="6:23" s="11" customFormat="1" x14ac:dyDescent="0.3">
      <c r="F9129" s="13"/>
      <c r="G9129" s="13"/>
      <c r="H9129" s="91"/>
      <c r="K9129" s="9"/>
      <c r="L9129" s="14"/>
      <c r="N9129" s="13"/>
      <c r="O9129" s="9"/>
      <c r="P9129" s="27"/>
      <c r="Q9129" s="29"/>
      <c r="R9129" s="29"/>
      <c r="S9129" s="27"/>
      <c r="V9129" s="14"/>
      <c r="W9129" s="14"/>
    </row>
    <row r="9130" spans="6:23" s="11" customFormat="1" x14ac:dyDescent="0.3">
      <c r="F9130" s="13"/>
      <c r="G9130" s="13"/>
      <c r="H9130" s="91"/>
      <c r="K9130" s="9"/>
      <c r="L9130" s="14"/>
      <c r="N9130" s="13"/>
      <c r="O9130" s="9"/>
      <c r="P9130" s="27"/>
      <c r="Q9130" s="29"/>
      <c r="R9130" s="29"/>
      <c r="S9130" s="27"/>
      <c r="V9130" s="14"/>
      <c r="W9130" s="14"/>
    </row>
    <row r="9131" spans="6:23" s="11" customFormat="1" x14ac:dyDescent="0.3">
      <c r="F9131" s="13"/>
      <c r="G9131" s="13"/>
      <c r="H9131" s="91"/>
      <c r="K9131" s="9"/>
      <c r="L9131" s="14"/>
      <c r="N9131" s="13"/>
      <c r="O9131" s="9"/>
      <c r="P9131" s="27"/>
      <c r="Q9131" s="29"/>
      <c r="R9131" s="29"/>
      <c r="S9131" s="27"/>
      <c r="V9131" s="14"/>
      <c r="W9131" s="14"/>
    </row>
    <row r="9132" spans="6:23" s="11" customFormat="1" x14ac:dyDescent="0.3">
      <c r="F9132" s="13"/>
      <c r="G9132" s="13"/>
      <c r="H9132" s="91"/>
      <c r="K9132" s="9"/>
      <c r="L9132" s="14"/>
      <c r="N9132" s="13"/>
      <c r="O9132" s="9"/>
      <c r="P9132" s="27"/>
      <c r="Q9132" s="29"/>
      <c r="R9132" s="29"/>
      <c r="S9132" s="27"/>
      <c r="V9132" s="14"/>
      <c r="W9132" s="14"/>
    </row>
    <row r="9133" spans="6:23" s="11" customFormat="1" x14ac:dyDescent="0.3">
      <c r="F9133" s="13"/>
      <c r="G9133" s="13"/>
      <c r="H9133" s="91"/>
      <c r="K9133" s="9"/>
      <c r="L9133" s="14"/>
      <c r="N9133" s="13"/>
      <c r="O9133" s="9"/>
      <c r="P9133" s="27"/>
      <c r="Q9133" s="29"/>
      <c r="R9133" s="29"/>
      <c r="S9133" s="27"/>
      <c r="V9133" s="14"/>
      <c r="W9133" s="14"/>
    </row>
    <row r="9134" spans="6:23" s="11" customFormat="1" x14ac:dyDescent="0.3">
      <c r="F9134" s="13"/>
      <c r="G9134" s="13"/>
      <c r="H9134" s="91"/>
      <c r="K9134" s="9"/>
      <c r="L9134" s="14"/>
      <c r="N9134" s="13"/>
      <c r="O9134" s="9"/>
      <c r="P9134" s="27"/>
      <c r="Q9134" s="29"/>
      <c r="R9134" s="29"/>
      <c r="S9134" s="27"/>
      <c r="V9134" s="14"/>
      <c r="W9134" s="14"/>
    </row>
    <row r="9135" spans="6:23" s="11" customFormat="1" x14ac:dyDescent="0.3">
      <c r="F9135" s="13"/>
      <c r="G9135" s="13"/>
      <c r="H9135" s="91"/>
      <c r="K9135" s="9"/>
      <c r="L9135" s="14"/>
      <c r="N9135" s="13"/>
      <c r="O9135" s="9"/>
      <c r="P9135" s="27"/>
      <c r="Q9135" s="29"/>
      <c r="R9135" s="29"/>
      <c r="S9135" s="27"/>
      <c r="V9135" s="14"/>
      <c r="W9135" s="14"/>
    </row>
    <row r="9136" spans="6:23" s="11" customFormat="1" x14ac:dyDescent="0.3">
      <c r="F9136" s="13"/>
      <c r="G9136" s="13"/>
      <c r="H9136" s="91"/>
      <c r="K9136" s="9"/>
      <c r="L9136" s="14"/>
      <c r="N9136" s="13"/>
      <c r="O9136" s="9"/>
      <c r="P9136" s="27"/>
      <c r="Q9136" s="29"/>
      <c r="R9136" s="29"/>
      <c r="S9136" s="27"/>
      <c r="V9136" s="14"/>
      <c r="W9136" s="14"/>
    </row>
    <row r="9137" spans="6:23" s="11" customFormat="1" x14ac:dyDescent="0.3">
      <c r="F9137" s="13"/>
      <c r="G9137" s="13"/>
      <c r="H9137" s="91"/>
      <c r="K9137" s="9"/>
      <c r="L9137" s="14"/>
      <c r="N9137" s="13"/>
      <c r="O9137" s="9"/>
      <c r="P9137" s="27"/>
      <c r="Q9137" s="29"/>
      <c r="R9137" s="29"/>
      <c r="S9137" s="27"/>
      <c r="V9137" s="14"/>
      <c r="W9137" s="14"/>
    </row>
    <row r="9138" spans="6:23" s="11" customFormat="1" x14ac:dyDescent="0.3">
      <c r="F9138" s="13"/>
      <c r="G9138" s="13"/>
      <c r="H9138" s="91"/>
      <c r="K9138" s="9"/>
      <c r="L9138" s="14"/>
      <c r="N9138" s="13"/>
      <c r="O9138" s="9"/>
      <c r="P9138" s="27"/>
      <c r="Q9138" s="29"/>
      <c r="R9138" s="29"/>
      <c r="S9138" s="27"/>
      <c r="V9138" s="14"/>
      <c r="W9138" s="14"/>
    </row>
    <row r="9139" spans="6:23" s="11" customFormat="1" x14ac:dyDescent="0.3">
      <c r="F9139" s="13"/>
      <c r="G9139" s="13"/>
      <c r="H9139" s="91"/>
      <c r="K9139" s="9"/>
      <c r="L9139" s="14"/>
      <c r="N9139" s="13"/>
      <c r="O9139" s="9"/>
      <c r="P9139" s="27"/>
      <c r="Q9139" s="29"/>
      <c r="R9139" s="29"/>
      <c r="S9139" s="27"/>
      <c r="V9139" s="14"/>
      <c r="W9139" s="14"/>
    </row>
    <row r="9140" spans="6:23" s="11" customFormat="1" x14ac:dyDescent="0.3">
      <c r="F9140" s="13"/>
      <c r="G9140" s="13"/>
      <c r="H9140" s="91"/>
      <c r="K9140" s="9"/>
      <c r="L9140" s="14"/>
      <c r="N9140" s="13"/>
      <c r="O9140" s="9"/>
      <c r="P9140" s="27"/>
      <c r="Q9140" s="29"/>
      <c r="R9140" s="29"/>
      <c r="S9140" s="27"/>
      <c r="V9140" s="14"/>
      <c r="W9140" s="14"/>
    </row>
    <row r="9141" spans="6:23" s="11" customFormat="1" x14ac:dyDescent="0.3">
      <c r="F9141" s="13"/>
      <c r="G9141" s="13"/>
      <c r="H9141" s="91"/>
      <c r="K9141" s="9"/>
      <c r="L9141" s="14"/>
      <c r="N9141" s="13"/>
      <c r="O9141" s="9"/>
      <c r="P9141" s="27"/>
      <c r="Q9141" s="29"/>
      <c r="R9141" s="29"/>
      <c r="S9141" s="27"/>
      <c r="V9141" s="14"/>
      <c r="W9141" s="14"/>
    </row>
    <row r="9142" spans="6:23" s="11" customFormat="1" x14ac:dyDescent="0.3">
      <c r="F9142" s="13"/>
      <c r="G9142" s="13"/>
      <c r="H9142" s="91"/>
      <c r="K9142" s="9"/>
      <c r="L9142" s="14"/>
      <c r="N9142" s="13"/>
      <c r="O9142" s="9"/>
      <c r="P9142" s="27"/>
      <c r="Q9142" s="29"/>
      <c r="R9142" s="29"/>
      <c r="S9142" s="27"/>
      <c r="V9142" s="14"/>
      <c r="W9142" s="14"/>
    </row>
    <row r="9143" spans="6:23" s="11" customFormat="1" x14ac:dyDescent="0.3">
      <c r="F9143" s="13"/>
      <c r="G9143" s="13"/>
      <c r="H9143" s="91"/>
      <c r="K9143" s="9"/>
      <c r="L9143" s="14"/>
      <c r="N9143" s="13"/>
      <c r="O9143" s="9"/>
      <c r="P9143" s="27"/>
      <c r="Q9143" s="29"/>
      <c r="R9143" s="29"/>
      <c r="S9143" s="27"/>
      <c r="V9143" s="14"/>
      <c r="W9143" s="14"/>
    </row>
    <row r="9144" spans="6:23" s="11" customFormat="1" x14ac:dyDescent="0.3">
      <c r="F9144" s="13"/>
      <c r="G9144" s="13"/>
      <c r="H9144" s="91"/>
      <c r="K9144" s="9"/>
      <c r="L9144" s="14"/>
      <c r="N9144" s="13"/>
      <c r="O9144" s="9"/>
      <c r="P9144" s="27"/>
      <c r="Q9144" s="29"/>
      <c r="R9144" s="29"/>
      <c r="S9144" s="27"/>
      <c r="V9144" s="14"/>
      <c r="W9144" s="14"/>
    </row>
    <row r="9145" spans="6:23" s="11" customFormat="1" x14ac:dyDescent="0.3">
      <c r="F9145" s="13"/>
      <c r="G9145" s="13"/>
      <c r="H9145" s="91"/>
      <c r="K9145" s="9"/>
      <c r="L9145" s="14"/>
      <c r="N9145" s="13"/>
      <c r="O9145" s="9"/>
      <c r="P9145" s="27"/>
      <c r="Q9145" s="29"/>
      <c r="R9145" s="29"/>
      <c r="S9145" s="27"/>
      <c r="V9145" s="14"/>
      <c r="W9145" s="14"/>
    </row>
    <row r="9146" spans="6:23" s="11" customFormat="1" x14ac:dyDescent="0.3">
      <c r="F9146" s="13"/>
      <c r="G9146" s="13"/>
      <c r="H9146" s="91"/>
      <c r="K9146" s="9"/>
      <c r="L9146" s="14"/>
      <c r="N9146" s="13"/>
      <c r="O9146" s="9"/>
      <c r="P9146" s="27"/>
      <c r="Q9146" s="29"/>
      <c r="R9146" s="29"/>
      <c r="S9146" s="27"/>
      <c r="V9146" s="14"/>
      <c r="W9146" s="14"/>
    </row>
    <row r="9147" spans="6:23" s="11" customFormat="1" x14ac:dyDescent="0.3">
      <c r="F9147" s="13"/>
      <c r="G9147" s="13"/>
      <c r="H9147" s="91"/>
      <c r="K9147" s="9"/>
      <c r="L9147" s="14"/>
      <c r="N9147" s="13"/>
      <c r="O9147" s="9"/>
      <c r="P9147" s="27"/>
      <c r="Q9147" s="29"/>
      <c r="R9147" s="29"/>
      <c r="S9147" s="27"/>
      <c r="V9147" s="14"/>
      <c r="W9147" s="14"/>
    </row>
    <row r="9148" spans="6:23" s="11" customFormat="1" x14ac:dyDescent="0.3">
      <c r="F9148" s="13"/>
      <c r="G9148" s="13"/>
      <c r="H9148" s="91"/>
      <c r="K9148" s="9"/>
      <c r="L9148" s="14"/>
      <c r="N9148" s="13"/>
      <c r="O9148" s="9"/>
      <c r="P9148" s="27"/>
      <c r="Q9148" s="29"/>
      <c r="R9148" s="29"/>
      <c r="S9148" s="27"/>
      <c r="V9148" s="14"/>
      <c r="W9148" s="14"/>
    </row>
    <row r="9149" spans="6:23" s="11" customFormat="1" x14ac:dyDescent="0.3">
      <c r="F9149" s="13"/>
      <c r="G9149" s="13"/>
      <c r="H9149" s="91"/>
      <c r="K9149" s="9"/>
      <c r="L9149" s="14"/>
      <c r="N9149" s="13"/>
      <c r="O9149" s="9"/>
      <c r="P9149" s="27"/>
      <c r="Q9149" s="29"/>
      <c r="R9149" s="29"/>
      <c r="S9149" s="27"/>
      <c r="V9149" s="14"/>
      <c r="W9149" s="14"/>
    </row>
    <row r="9150" spans="6:23" s="11" customFormat="1" x14ac:dyDescent="0.3">
      <c r="F9150" s="13"/>
      <c r="G9150" s="13"/>
      <c r="H9150" s="91"/>
      <c r="K9150" s="9"/>
      <c r="L9150" s="14"/>
      <c r="N9150" s="13"/>
      <c r="O9150" s="9"/>
      <c r="P9150" s="27"/>
      <c r="Q9150" s="29"/>
      <c r="R9150" s="29"/>
      <c r="S9150" s="27"/>
      <c r="V9150" s="14"/>
      <c r="W9150" s="14"/>
    </row>
    <row r="9151" spans="6:23" s="11" customFormat="1" x14ac:dyDescent="0.3">
      <c r="F9151" s="13"/>
      <c r="G9151" s="13"/>
      <c r="H9151" s="91"/>
      <c r="K9151" s="9"/>
      <c r="L9151" s="14"/>
      <c r="N9151" s="13"/>
      <c r="O9151" s="9"/>
      <c r="P9151" s="27"/>
      <c r="Q9151" s="29"/>
      <c r="R9151" s="29"/>
      <c r="S9151" s="27"/>
      <c r="V9151" s="14"/>
      <c r="W9151" s="14"/>
    </row>
    <row r="9152" spans="6:23" s="11" customFormat="1" x14ac:dyDescent="0.3">
      <c r="F9152" s="13"/>
      <c r="G9152" s="13"/>
      <c r="H9152" s="91"/>
      <c r="K9152" s="9"/>
      <c r="L9152" s="14"/>
      <c r="N9152" s="13"/>
      <c r="O9152" s="9"/>
      <c r="P9152" s="27"/>
      <c r="Q9152" s="29"/>
      <c r="R9152" s="29"/>
      <c r="S9152" s="27"/>
      <c r="V9152" s="14"/>
      <c r="W9152" s="14"/>
    </row>
    <row r="9153" spans="6:23" s="11" customFormat="1" x14ac:dyDescent="0.3">
      <c r="F9153" s="13"/>
      <c r="G9153" s="13"/>
      <c r="H9153" s="91"/>
      <c r="K9153" s="9"/>
      <c r="L9153" s="14"/>
      <c r="N9153" s="13"/>
      <c r="O9153" s="9"/>
      <c r="P9153" s="27"/>
      <c r="Q9153" s="29"/>
      <c r="R9153" s="29"/>
      <c r="S9153" s="27"/>
      <c r="V9153" s="14"/>
      <c r="W9153" s="14"/>
    </row>
    <row r="9154" spans="6:23" s="11" customFormat="1" x14ac:dyDescent="0.3">
      <c r="F9154" s="13"/>
      <c r="G9154" s="13"/>
      <c r="H9154" s="91"/>
      <c r="K9154" s="9"/>
      <c r="L9154" s="14"/>
      <c r="N9154" s="13"/>
      <c r="O9154" s="9"/>
      <c r="P9154" s="27"/>
      <c r="Q9154" s="29"/>
      <c r="R9154" s="29"/>
      <c r="S9154" s="27"/>
      <c r="V9154" s="14"/>
      <c r="W9154" s="14"/>
    </row>
    <row r="9155" spans="6:23" s="11" customFormat="1" x14ac:dyDescent="0.3">
      <c r="F9155" s="13"/>
      <c r="G9155" s="13"/>
      <c r="H9155" s="91"/>
      <c r="K9155" s="9"/>
      <c r="L9155" s="14"/>
      <c r="N9155" s="13"/>
      <c r="O9155" s="9"/>
      <c r="P9155" s="27"/>
      <c r="Q9155" s="29"/>
      <c r="R9155" s="29"/>
      <c r="S9155" s="27"/>
      <c r="V9155" s="14"/>
      <c r="W9155" s="14"/>
    </row>
    <row r="9156" spans="6:23" s="11" customFormat="1" x14ac:dyDescent="0.3">
      <c r="F9156" s="13"/>
      <c r="G9156" s="13"/>
      <c r="H9156" s="91"/>
      <c r="K9156" s="9"/>
      <c r="L9156" s="14"/>
      <c r="N9156" s="13"/>
      <c r="O9156" s="9"/>
      <c r="P9156" s="27"/>
      <c r="Q9156" s="29"/>
      <c r="R9156" s="29"/>
      <c r="S9156" s="27"/>
      <c r="V9156" s="14"/>
      <c r="W9156" s="14"/>
    </row>
    <row r="9157" spans="6:23" s="11" customFormat="1" x14ac:dyDescent="0.3">
      <c r="F9157" s="13"/>
      <c r="G9157" s="13"/>
      <c r="H9157" s="91"/>
      <c r="K9157" s="9"/>
      <c r="L9157" s="14"/>
      <c r="N9157" s="13"/>
      <c r="O9157" s="9"/>
      <c r="P9157" s="27"/>
      <c r="Q9157" s="29"/>
      <c r="R9157" s="29"/>
      <c r="S9157" s="27"/>
      <c r="V9157" s="14"/>
      <c r="W9157" s="14"/>
    </row>
    <row r="9158" spans="6:23" s="11" customFormat="1" x14ac:dyDescent="0.3">
      <c r="F9158" s="13"/>
      <c r="G9158" s="13"/>
      <c r="H9158" s="91"/>
      <c r="K9158" s="9"/>
      <c r="L9158" s="14"/>
      <c r="N9158" s="13"/>
      <c r="O9158" s="9"/>
      <c r="P9158" s="27"/>
      <c r="Q9158" s="29"/>
      <c r="R9158" s="29"/>
      <c r="S9158" s="27"/>
      <c r="V9158" s="14"/>
      <c r="W9158" s="14"/>
    </row>
    <row r="9159" spans="6:23" s="11" customFormat="1" x14ac:dyDescent="0.3">
      <c r="F9159" s="13"/>
      <c r="G9159" s="13"/>
      <c r="H9159" s="91"/>
      <c r="K9159" s="9"/>
      <c r="L9159" s="14"/>
      <c r="N9159" s="13"/>
      <c r="O9159" s="9"/>
      <c r="P9159" s="27"/>
      <c r="Q9159" s="29"/>
      <c r="R9159" s="29"/>
      <c r="S9159" s="27"/>
      <c r="V9159" s="14"/>
      <c r="W9159" s="14"/>
    </row>
    <row r="9160" spans="6:23" s="11" customFormat="1" x14ac:dyDescent="0.3">
      <c r="F9160" s="13"/>
      <c r="G9160" s="13"/>
      <c r="H9160" s="91"/>
      <c r="K9160" s="9"/>
      <c r="L9160" s="14"/>
      <c r="N9160" s="13"/>
      <c r="O9160" s="9"/>
      <c r="P9160" s="27"/>
      <c r="Q9160" s="29"/>
      <c r="R9160" s="29"/>
      <c r="S9160" s="27"/>
      <c r="V9160" s="14"/>
      <c r="W9160" s="14"/>
    </row>
    <row r="9161" spans="6:23" s="11" customFormat="1" x14ac:dyDescent="0.3">
      <c r="F9161" s="13"/>
      <c r="G9161" s="13"/>
      <c r="H9161" s="91"/>
      <c r="K9161" s="9"/>
      <c r="L9161" s="14"/>
      <c r="N9161" s="13"/>
      <c r="O9161" s="9"/>
      <c r="P9161" s="27"/>
      <c r="Q9161" s="29"/>
      <c r="R9161" s="29"/>
      <c r="S9161" s="27"/>
      <c r="V9161" s="14"/>
      <c r="W9161" s="14"/>
    </row>
    <row r="9162" spans="6:23" s="11" customFormat="1" x14ac:dyDescent="0.3">
      <c r="F9162" s="13"/>
      <c r="G9162" s="13"/>
      <c r="H9162" s="91"/>
      <c r="K9162" s="9"/>
      <c r="L9162" s="14"/>
      <c r="N9162" s="13"/>
      <c r="O9162" s="9"/>
      <c r="P9162" s="27"/>
      <c r="Q9162" s="29"/>
      <c r="R9162" s="29"/>
      <c r="S9162" s="27"/>
      <c r="V9162" s="14"/>
      <c r="W9162" s="14"/>
    </row>
    <row r="9163" spans="6:23" s="11" customFormat="1" x14ac:dyDescent="0.3">
      <c r="F9163" s="13"/>
      <c r="G9163" s="13"/>
      <c r="H9163" s="91"/>
      <c r="K9163" s="9"/>
      <c r="L9163" s="14"/>
      <c r="N9163" s="13"/>
      <c r="O9163" s="9"/>
      <c r="P9163" s="27"/>
      <c r="Q9163" s="29"/>
      <c r="R9163" s="29"/>
      <c r="S9163" s="27"/>
      <c r="V9163" s="14"/>
      <c r="W9163" s="14"/>
    </row>
    <row r="9164" spans="6:23" s="11" customFormat="1" x14ac:dyDescent="0.3">
      <c r="F9164" s="13"/>
      <c r="G9164" s="13"/>
      <c r="H9164" s="91"/>
      <c r="K9164" s="9"/>
      <c r="L9164" s="14"/>
      <c r="N9164" s="13"/>
      <c r="O9164" s="9"/>
      <c r="P9164" s="27"/>
      <c r="Q9164" s="29"/>
      <c r="R9164" s="29"/>
      <c r="S9164" s="27"/>
      <c r="V9164" s="14"/>
      <c r="W9164" s="14"/>
    </row>
    <row r="9165" spans="6:23" s="11" customFormat="1" x14ac:dyDescent="0.3">
      <c r="F9165" s="13"/>
      <c r="G9165" s="13"/>
      <c r="H9165" s="91"/>
      <c r="K9165" s="9"/>
      <c r="L9165" s="14"/>
      <c r="N9165" s="13"/>
      <c r="O9165" s="9"/>
      <c r="P9165" s="27"/>
      <c r="Q9165" s="29"/>
      <c r="R9165" s="29"/>
      <c r="S9165" s="27"/>
      <c r="V9165" s="14"/>
      <c r="W9165" s="14"/>
    </row>
    <row r="9166" spans="6:23" s="11" customFormat="1" x14ac:dyDescent="0.3">
      <c r="F9166" s="13"/>
      <c r="G9166" s="13"/>
      <c r="H9166" s="91"/>
      <c r="K9166" s="9"/>
      <c r="L9166" s="14"/>
      <c r="N9166" s="13"/>
      <c r="O9166" s="9"/>
      <c r="P9166" s="27"/>
      <c r="Q9166" s="29"/>
      <c r="R9166" s="29"/>
      <c r="S9166" s="27"/>
      <c r="V9166" s="14"/>
      <c r="W9166" s="14"/>
    </row>
    <row r="9167" spans="6:23" s="11" customFormat="1" x14ac:dyDescent="0.3">
      <c r="F9167" s="13"/>
      <c r="G9167" s="13"/>
      <c r="H9167" s="91"/>
      <c r="K9167" s="9"/>
      <c r="L9167" s="14"/>
      <c r="N9167" s="13"/>
      <c r="O9167" s="9"/>
      <c r="P9167" s="27"/>
      <c r="Q9167" s="29"/>
      <c r="R9167" s="29"/>
      <c r="S9167" s="27"/>
      <c r="V9167" s="14"/>
      <c r="W9167" s="14"/>
    </row>
    <row r="9168" spans="6:23" s="11" customFormat="1" x14ac:dyDescent="0.3">
      <c r="F9168" s="13"/>
      <c r="G9168" s="13"/>
      <c r="H9168" s="91"/>
      <c r="K9168" s="9"/>
      <c r="L9168" s="14"/>
      <c r="N9168" s="13"/>
      <c r="O9168" s="9"/>
      <c r="P9168" s="27"/>
      <c r="Q9168" s="29"/>
      <c r="R9168" s="29"/>
      <c r="S9168" s="27"/>
      <c r="V9168" s="14"/>
      <c r="W9168" s="14"/>
    </row>
    <row r="9169" spans="6:23" s="11" customFormat="1" x14ac:dyDescent="0.3">
      <c r="F9169" s="13"/>
      <c r="G9169" s="13"/>
      <c r="H9169" s="91"/>
      <c r="K9169" s="9"/>
      <c r="L9169" s="14"/>
      <c r="N9169" s="13"/>
      <c r="O9169" s="9"/>
      <c r="P9169" s="27"/>
      <c r="Q9169" s="29"/>
      <c r="R9169" s="29"/>
      <c r="S9169" s="27"/>
      <c r="V9169" s="14"/>
      <c r="W9169" s="14"/>
    </row>
    <row r="9170" spans="6:23" s="11" customFormat="1" x14ac:dyDescent="0.3">
      <c r="F9170" s="13"/>
      <c r="G9170" s="13"/>
      <c r="H9170" s="91"/>
      <c r="K9170" s="9"/>
      <c r="L9170" s="14"/>
      <c r="N9170" s="13"/>
      <c r="O9170" s="9"/>
      <c r="P9170" s="27"/>
      <c r="Q9170" s="29"/>
      <c r="R9170" s="29"/>
      <c r="S9170" s="27"/>
      <c r="V9170" s="14"/>
      <c r="W9170" s="14"/>
    </row>
    <row r="9171" spans="6:23" s="11" customFormat="1" x14ac:dyDescent="0.3">
      <c r="F9171" s="13"/>
      <c r="G9171" s="13"/>
      <c r="H9171" s="91"/>
      <c r="K9171" s="9"/>
      <c r="L9171" s="14"/>
      <c r="N9171" s="13"/>
      <c r="O9171" s="9"/>
      <c r="P9171" s="27"/>
      <c r="Q9171" s="29"/>
      <c r="R9171" s="29"/>
      <c r="S9171" s="27"/>
      <c r="V9171" s="14"/>
      <c r="W9171" s="14"/>
    </row>
    <row r="9172" spans="6:23" s="11" customFormat="1" x14ac:dyDescent="0.3">
      <c r="F9172" s="13"/>
      <c r="G9172" s="13"/>
      <c r="H9172" s="91"/>
      <c r="K9172" s="9"/>
      <c r="L9172" s="14"/>
      <c r="N9172" s="13"/>
      <c r="O9172" s="9"/>
      <c r="P9172" s="27"/>
      <c r="Q9172" s="29"/>
      <c r="R9172" s="29"/>
      <c r="S9172" s="27"/>
      <c r="V9172" s="14"/>
      <c r="W9172" s="14"/>
    </row>
    <row r="9173" spans="6:23" s="11" customFormat="1" x14ac:dyDescent="0.3">
      <c r="F9173" s="13"/>
      <c r="G9173" s="13"/>
      <c r="H9173" s="91"/>
      <c r="K9173" s="9"/>
      <c r="L9173" s="14"/>
      <c r="N9173" s="13"/>
      <c r="O9173" s="9"/>
      <c r="P9173" s="27"/>
      <c r="Q9173" s="29"/>
      <c r="R9173" s="29"/>
      <c r="S9173" s="27"/>
      <c r="V9173" s="14"/>
      <c r="W9173" s="14"/>
    </row>
    <row r="9174" spans="6:23" s="11" customFormat="1" x14ac:dyDescent="0.3">
      <c r="F9174" s="13"/>
      <c r="G9174" s="13"/>
      <c r="H9174" s="91"/>
      <c r="K9174" s="9"/>
      <c r="L9174" s="14"/>
      <c r="N9174" s="13"/>
      <c r="O9174" s="9"/>
      <c r="P9174" s="27"/>
      <c r="Q9174" s="29"/>
      <c r="R9174" s="29"/>
      <c r="S9174" s="27"/>
      <c r="V9174" s="14"/>
      <c r="W9174" s="14"/>
    </row>
    <row r="9175" spans="6:23" s="11" customFormat="1" x14ac:dyDescent="0.3">
      <c r="F9175" s="13"/>
      <c r="G9175" s="13"/>
      <c r="H9175" s="91"/>
      <c r="K9175" s="9"/>
      <c r="L9175" s="14"/>
      <c r="N9175" s="13"/>
      <c r="O9175" s="9"/>
      <c r="P9175" s="27"/>
      <c r="Q9175" s="29"/>
      <c r="R9175" s="29"/>
      <c r="S9175" s="27"/>
      <c r="V9175" s="14"/>
      <c r="W9175" s="14"/>
    </row>
    <row r="9176" spans="6:23" s="11" customFormat="1" x14ac:dyDescent="0.3">
      <c r="F9176" s="13"/>
      <c r="G9176" s="13"/>
      <c r="H9176" s="91"/>
      <c r="K9176" s="9"/>
      <c r="L9176" s="14"/>
      <c r="N9176" s="13"/>
      <c r="O9176" s="9"/>
      <c r="P9176" s="27"/>
      <c r="Q9176" s="29"/>
      <c r="R9176" s="29"/>
      <c r="S9176" s="27"/>
      <c r="V9176" s="14"/>
      <c r="W9176" s="14"/>
    </row>
    <row r="9177" spans="6:23" s="11" customFormat="1" x14ac:dyDescent="0.3">
      <c r="F9177" s="13"/>
      <c r="G9177" s="13"/>
      <c r="H9177" s="91"/>
      <c r="K9177" s="9"/>
      <c r="L9177" s="14"/>
      <c r="N9177" s="13"/>
      <c r="O9177" s="9"/>
      <c r="P9177" s="27"/>
      <c r="Q9177" s="29"/>
      <c r="R9177" s="29"/>
      <c r="S9177" s="27"/>
      <c r="V9177" s="14"/>
      <c r="W9177" s="14"/>
    </row>
    <row r="9178" spans="6:23" s="11" customFormat="1" x14ac:dyDescent="0.3">
      <c r="F9178" s="13"/>
      <c r="G9178" s="13"/>
      <c r="H9178" s="91"/>
      <c r="K9178" s="9"/>
      <c r="L9178" s="14"/>
      <c r="N9178" s="13"/>
      <c r="O9178" s="9"/>
      <c r="P9178" s="27"/>
      <c r="Q9178" s="29"/>
      <c r="R9178" s="29"/>
      <c r="S9178" s="27"/>
      <c r="V9178" s="14"/>
      <c r="W9178" s="14"/>
    </row>
    <row r="9179" spans="6:23" s="11" customFormat="1" x14ac:dyDescent="0.3">
      <c r="F9179" s="13"/>
      <c r="G9179" s="13"/>
      <c r="H9179" s="91"/>
      <c r="K9179" s="9"/>
      <c r="L9179" s="14"/>
      <c r="N9179" s="13"/>
      <c r="O9179" s="9"/>
      <c r="P9179" s="27"/>
      <c r="Q9179" s="29"/>
      <c r="R9179" s="29"/>
      <c r="S9179" s="27"/>
      <c r="V9179" s="14"/>
      <c r="W9179" s="14"/>
    </row>
    <row r="9180" spans="6:23" s="11" customFormat="1" x14ac:dyDescent="0.3">
      <c r="F9180" s="13"/>
      <c r="G9180" s="13"/>
      <c r="H9180" s="91"/>
      <c r="K9180" s="9"/>
      <c r="L9180" s="14"/>
      <c r="N9180" s="13"/>
      <c r="O9180" s="9"/>
      <c r="P9180" s="27"/>
      <c r="Q9180" s="29"/>
      <c r="R9180" s="29"/>
      <c r="S9180" s="27"/>
      <c r="V9180" s="14"/>
      <c r="W9180" s="14"/>
    </row>
    <row r="9181" spans="6:23" s="11" customFormat="1" x14ac:dyDescent="0.3">
      <c r="F9181" s="13"/>
      <c r="G9181" s="13"/>
      <c r="H9181" s="91"/>
      <c r="K9181" s="9"/>
      <c r="L9181" s="14"/>
      <c r="N9181" s="13"/>
      <c r="O9181" s="9"/>
      <c r="P9181" s="27"/>
      <c r="Q9181" s="29"/>
      <c r="R9181" s="29"/>
      <c r="S9181" s="27"/>
      <c r="V9181" s="14"/>
      <c r="W9181" s="14"/>
    </row>
    <row r="9182" spans="6:23" s="11" customFormat="1" x14ac:dyDescent="0.3">
      <c r="F9182" s="13"/>
      <c r="G9182" s="13"/>
      <c r="H9182" s="91"/>
      <c r="K9182" s="9"/>
      <c r="L9182" s="14"/>
      <c r="N9182" s="13"/>
      <c r="O9182" s="9"/>
      <c r="P9182" s="27"/>
      <c r="Q9182" s="29"/>
      <c r="R9182" s="29"/>
      <c r="S9182" s="27"/>
      <c r="V9182" s="14"/>
      <c r="W9182" s="14"/>
    </row>
    <row r="9183" spans="6:23" s="11" customFormat="1" x14ac:dyDescent="0.3">
      <c r="F9183" s="13"/>
      <c r="G9183" s="13"/>
      <c r="H9183" s="91"/>
      <c r="K9183" s="9"/>
      <c r="L9183" s="14"/>
      <c r="N9183" s="13"/>
      <c r="O9183" s="9"/>
      <c r="P9183" s="27"/>
      <c r="Q9183" s="29"/>
      <c r="R9183" s="29"/>
      <c r="S9183" s="27"/>
      <c r="V9183" s="14"/>
      <c r="W9183" s="14"/>
    </row>
    <row r="9184" spans="6:23" s="11" customFormat="1" x14ac:dyDescent="0.3">
      <c r="F9184" s="13"/>
      <c r="G9184" s="13"/>
      <c r="H9184" s="91"/>
      <c r="K9184" s="9"/>
      <c r="L9184" s="14"/>
      <c r="N9184" s="13"/>
      <c r="O9184" s="9"/>
      <c r="P9184" s="27"/>
      <c r="Q9184" s="29"/>
      <c r="R9184" s="29"/>
      <c r="S9184" s="27"/>
      <c r="V9184" s="14"/>
      <c r="W9184" s="14"/>
    </row>
    <row r="9185" spans="6:23" s="11" customFormat="1" x14ac:dyDescent="0.3">
      <c r="F9185" s="13"/>
      <c r="G9185" s="13"/>
      <c r="H9185" s="91"/>
      <c r="K9185" s="9"/>
      <c r="L9185" s="14"/>
      <c r="N9185" s="13"/>
      <c r="O9185" s="9"/>
      <c r="P9185" s="27"/>
      <c r="Q9185" s="29"/>
      <c r="R9185" s="29"/>
      <c r="S9185" s="27"/>
      <c r="V9185" s="14"/>
      <c r="W9185" s="14"/>
    </row>
    <row r="9186" spans="6:23" s="11" customFormat="1" x14ac:dyDescent="0.3">
      <c r="F9186" s="13"/>
      <c r="G9186" s="13"/>
      <c r="H9186" s="91"/>
      <c r="K9186" s="9"/>
      <c r="L9186" s="14"/>
      <c r="N9186" s="13"/>
      <c r="O9186" s="9"/>
      <c r="P9186" s="27"/>
      <c r="Q9186" s="29"/>
      <c r="R9186" s="29"/>
      <c r="S9186" s="27"/>
      <c r="V9186" s="14"/>
      <c r="W9186" s="14"/>
    </row>
    <row r="9187" spans="6:23" s="11" customFormat="1" x14ac:dyDescent="0.3">
      <c r="F9187" s="13"/>
      <c r="G9187" s="13"/>
      <c r="H9187" s="91"/>
      <c r="K9187" s="9"/>
      <c r="L9187" s="14"/>
      <c r="N9187" s="13"/>
      <c r="O9187" s="9"/>
      <c r="P9187" s="27"/>
      <c r="Q9187" s="29"/>
      <c r="R9187" s="29"/>
      <c r="S9187" s="27"/>
      <c r="V9187" s="14"/>
      <c r="W9187" s="14"/>
    </row>
    <row r="9188" spans="6:23" s="11" customFormat="1" x14ac:dyDescent="0.3">
      <c r="F9188" s="13"/>
      <c r="G9188" s="13"/>
      <c r="H9188" s="91"/>
      <c r="K9188" s="9"/>
      <c r="L9188" s="14"/>
      <c r="N9188" s="13"/>
      <c r="O9188" s="9"/>
      <c r="P9188" s="27"/>
      <c r="Q9188" s="29"/>
      <c r="R9188" s="29"/>
      <c r="S9188" s="27"/>
      <c r="V9188" s="14"/>
      <c r="W9188" s="14"/>
    </row>
    <row r="9189" spans="6:23" s="11" customFormat="1" x14ac:dyDescent="0.3">
      <c r="F9189" s="13"/>
      <c r="G9189" s="13"/>
      <c r="H9189" s="91"/>
      <c r="K9189" s="9"/>
      <c r="L9189" s="14"/>
      <c r="N9189" s="13"/>
      <c r="O9189" s="9"/>
      <c r="P9189" s="27"/>
      <c r="Q9189" s="29"/>
      <c r="R9189" s="29"/>
      <c r="S9189" s="27"/>
      <c r="V9189" s="14"/>
      <c r="W9189" s="14"/>
    </row>
    <row r="9190" spans="6:23" s="11" customFormat="1" x14ac:dyDescent="0.3">
      <c r="F9190" s="13"/>
      <c r="G9190" s="13"/>
      <c r="H9190" s="91"/>
      <c r="K9190" s="9"/>
      <c r="L9190" s="14"/>
      <c r="N9190" s="13"/>
      <c r="O9190" s="9"/>
      <c r="P9190" s="27"/>
      <c r="Q9190" s="29"/>
      <c r="R9190" s="29"/>
      <c r="S9190" s="27"/>
      <c r="V9190" s="14"/>
      <c r="W9190" s="14"/>
    </row>
    <row r="9191" spans="6:23" s="11" customFormat="1" x14ac:dyDescent="0.3">
      <c r="F9191" s="13"/>
      <c r="G9191" s="13"/>
      <c r="H9191" s="91"/>
      <c r="K9191" s="9"/>
      <c r="L9191" s="14"/>
      <c r="N9191" s="13"/>
      <c r="O9191" s="9"/>
      <c r="P9191" s="27"/>
      <c r="Q9191" s="29"/>
      <c r="R9191" s="29"/>
      <c r="S9191" s="27"/>
      <c r="V9191" s="14"/>
      <c r="W9191" s="14"/>
    </row>
    <row r="9192" spans="6:23" s="11" customFormat="1" x14ac:dyDescent="0.3">
      <c r="F9192" s="13"/>
      <c r="G9192" s="13"/>
      <c r="H9192" s="91"/>
      <c r="K9192" s="9"/>
      <c r="L9192" s="14"/>
      <c r="N9192" s="13"/>
      <c r="O9192" s="9"/>
      <c r="P9192" s="27"/>
      <c r="Q9192" s="29"/>
      <c r="R9192" s="29"/>
      <c r="S9192" s="27"/>
      <c r="V9192" s="14"/>
      <c r="W9192" s="14"/>
    </row>
    <row r="9193" spans="6:23" s="11" customFormat="1" x14ac:dyDescent="0.3">
      <c r="F9193" s="13"/>
      <c r="G9193" s="13"/>
      <c r="H9193" s="91"/>
      <c r="K9193" s="9"/>
      <c r="L9193" s="14"/>
      <c r="N9193" s="13"/>
      <c r="O9193" s="9"/>
      <c r="P9193" s="27"/>
      <c r="Q9193" s="29"/>
      <c r="R9193" s="29"/>
      <c r="S9193" s="27"/>
      <c r="V9193" s="14"/>
      <c r="W9193" s="14"/>
    </row>
    <row r="9194" spans="6:23" s="11" customFormat="1" x14ac:dyDescent="0.3">
      <c r="F9194" s="13"/>
      <c r="G9194" s="13"/>
      <c r="H9194" s="91"/>
      <c r="K9194" s="9"/>
      <c r="L9194" s="14"/>
      <c r="N9194" s="13"/>
      <c r="O9194" s="9"/>
      <c r="P9194" s="27"/>
      <c r="Q9194" s="29"/>
      <c r="R9194" s="29"/>
      <c r="S9194" s="27"/>
      <c r="V9194" s="14"/>
      <c r="W9194" s="14"/>
    </row>
    <row r="9195" spans="6:23" s="11" customFormat="1" x14ac:dyDescent="0.3">
      <c r="F9195" s="13"/>
      <c r="G9195" s="13"/>
      <c r="H9195" s="91"/>
      <c r="K9195" s="9"/>
      <c r="L9195" s="14"/>
      <c r="N9195" s="13"/>
      <c r="O9195" s="9"/>
      <c r="P9195" s="27"/>
      <c r="Q9195" s="29"/>
      <c r="R9195" s="29"/>
      <c r="S9195" s="27"/>
      <c r="V9195" s="14"/>
      <c r="W9195" s="14"/>
    </row>
    <row r="9196" spans="6:23" s="11" customFormat="1" x14ac:dyDescent="0.3">
      <c r="F9196" s="13"/>
      <c r="G9196" s="13"/>
      <c r="H9196" s="91"/>
      <c r="K9196" s="9"/>
      <c r="L9196" s="14"/>
      <c r="N9196" s="13"/>
      <c r="O9196" s="9"/>
      <c r="P9196" s="27"/>
      <c r="Q9196" s="29"/>
      <c r="R9196" s="29"/>
      <c r="S9196" s="27"/>
      <c r="V9196" s="14"/>
      <c r="W9196" s="14"/>
    </row>
    <row r="9197" spans="6:23" s="11" customFormat="1" x14ac:dyDescent="0.3">
      <c r="F9197" s="13"/>
      <c r="G9197" s="13"/>
      <c r="H9197" s="91"/>
      <c r="K9197" s="9"/>
      <c r="L9197" s="14"/>
      <c r="N9197" s="13"/>
      <c r="O9197" s="9"/>
      <c r="P9197" s="27"/>
      <c r="Q9197" s="29"/>
      <c r="R9197" s="29"/>
      <c r="S9197" s="27"/>
      <c r="V9197" s="14"/>
      <c r="W9197" s="14"/>
    </row>
    <row r="9198" spans="6:23" s="11" customFormat="1" x14ac:dyDescent="0.3">
      <c r="F9198" s="13"/>
      <c r="G9198" s="13"/>
      <c r="H9198" s="91"/>
      <c r="K9198" s="9"/>
      <c r="L9198" s="14"/>
      <c r="N9198" s="13"/>
      <c r="O9198" s="9"/>
      <c r="P9198" s="27"/>
      <c r="Q9198" s="29"/>
      <c r="R9198" s="29"/>
      <c r="S9198" s="27"/>
      <c r="V9198" s="14"/>
      <c r="W9198" s="14"/>
    </row>
    <row r="9199" spans="6:23" s="11" customFormat="1" x14ac:dyDescent="0.3">
      <c r="F9199" s="13"/>
      <c r="G9199" s="13"/>
      <c r="H9199" s="91"/>
      <c r="K9199" s="9"/>
      <c r="L9199" s="14"/>
      <c r="N9199" s="13"/>
      <c r="O9199" s="9"/>
      <c r="P9199" s="27"/>
      <c r="Q9199" s="29"/>
      <c r="R9199" s="29"/>
      <c r="S9199" s="27"/>
      <c r="V9199" s="14"/>
      <c r="W9199" s="14"/>
    </row>
    <row r="9200" spans="6:23" s="11" customFormat="1" x14ac:dyDescent="0.3">
      <c r="F9200" s="13"/>
      <c r="G9200" s="13"/>
      <c r="H9200" s="91"/>
      <c r="K9200" s="9"/>
      <c r="L9200" s="14"/>
      <c r="N9200" s="13"/>
      <c r="O9200" s="9"/>
      <c r="P9200" s="27"/>
      <c r="Q9200" s="29"/>
      <c r="R9200" s="29"/>
      <c r="S9200" s="27"/>
      <c r="V9200" s="14"/>
      <c r="W9200" s="14"/>
    </row>
    <row r="9201" spans="6:23" s="11" customFormat="1" x14ac:dyDescent="0.3">
      <c r="F9201" s="13"/>
      <c r="G9201" s="13"/>
      <c r="H9201" s="91"/>
      <c r="K9201" s="9"/>
      <c r="L9201" s="14"/>
      <c r="N9201" s="13"/>
      <c r="O9201" s="9"/>
      <c r="P9201" s="27"/>
      <c r="Q9201" s="29"/>
      <c r="R9201" s="29"/>
      <c r="S9201" s="27"/>
      <c r="V9201" s="14"/>
      <c r="W9201" s="14"/>
    </row>
    <row r="9202" spans="6:23" s="11" customFormat="1" x14ac:dyDescent="0.3">
      <c r="F9202" s="13"/>
      <c r="G9202" s="13"/>
      <c r="H9202" s="91"/>
      <c r="K9202" s="9"/>
      <c r="L9202" s="14"/>
      <c r="N9202" s="13"/>
      <c r="O9202" s="9"/>
      <c r="P9202" s="27"/>
      <c r="Q9202" s="29"/>
      <c r="R9202" s="29"/>
      <c r="S9202" s="27"/>
      <c r="V9202" s="14"/>
      <c r="W9202" s="14"/>
    </row>
    <row r="9203" spans="6:23" s="11" customFormat="1" x14ac:dyDescent="0.3">
      <c r="F9203" s="13"/>
      <c r="G9203" s="13"/>
      <c r="H9203" s="91"/>
      <c r="K9203" s="9"/>
      <c r="L9203" s="14"/>
      <c r="N9203" s="13"/>
      <c r="O9203" s="9"/>
      <c r="P9203" s="27"/>
      <c r="Q9203" s="29"/>
      <c r="R9203" s="29"/>
      <c r="S9203" s="27"/>
      <c r="V9203" s="14"/>
      <c r="W9203" s="14"/>
    </row>
    <row r="9204" spans="6:23" s="11" customFormat="1" x14ac:dyDescent="0.3">
      <c r="F9204" s="13"/>
      <c r="G9204" s="13"/>
      <c r="H9204" s="91"/>
      <c r="K9204" s="9"/>
      <c r="L9204" s="14"/>
      <c r="N9204" s="13"/>
      <c r="O9204" s="9"/>
      <c r="P9204" s="27"/>
      <c r="Q9204" s="29"/>
      <c r="R9204" s="29"/>
      <c r="S9204" s="27"/>
      <c r="V9204" s="14"/>
      <c r="W9204" s="14"/>
    </row>
    <row r="9205" spans="6:23" s="11" customFormat="1" x14ac:dyDescent="0.3">
      <c r="F9205" s="13"/>
      <c r="G9205" s="13"/>
      <c r="H9205" s="91"/>
      <c r="K9205" s="9"/>
      <c r="L9205" s="14"/>
      <c r="N9205" s="13"/>
      <c r="O9205" s="9"/>
      <c r="P9205" s="27"/>
      <c r="Q9205" s="29"/>
      <c r="R9205" s="29"/>
      <c r="S9205" s="27"/>
      <c r="V9205" s="14"/>
      <c r="W9205" s="14"/>
    </row>
    <row r="9206" spans="6:23" s="11" customFormat="1" x14ac:dyDescent="0.3">
      <c r="F9206" s="13"/>
      <c r="G9206" s="13"/>
      <c r="H9206" s="91"/>
      <c r="K9206" s="9"/>
      <c r="L9206" s="14"/>
      <c r="N9206" s="13"/>
      <c r="O9206" s="9"/>
      <c r="P9206" s="27"/>
      <c r="Q9206" s="29"/>
      <c r="R9206" s="29"/>
      <c r="S9206" s="27"/>
      <c r="V9206" s="14"/>
      <c r="W9206" s="14"/>
    </row>
    <row r="9207" spans="6:23" s="11" customFormat="1" x14ac:dyDescent="0.3">
      <c r="F9207" s="13"/>
      <c r="G9207" s="13"/>
      <c r="H9207" s="91"/>
      <c r="K9207" s="9"/>
      <c r="L9207" s="14"/>
      <c r="N9207" s="13"/>
      <c r="O9207" s="9"/>
      <c r="P9207" s="27"/>
      <c r="Q9207" s="29"/>
      <c r="R9207" s="29"/>
      <c r="S9207" s="27"/>
      <c r="V9207" s="14"/>
      <c r="W9207" s="14"/>
    </row>
    <row r="9208" spans="6:23" s="11" customFormat="1" x14ac:dyDescent="0.3">
      <c r="F9208" s="13"/>
      <c r="G9208" s="13"/>
      <c r="H9208" s="91"/>
      <c r="K9208" s="9"/>
      <c r="L9208" s="14"/>
      <c r="N9208" s="13"/>
      <c r="O9208" s="9"/>
      <c r="P9208" s="27"/>
      <c r="Q9208" s="29"/>
      <c r="R9208" s="29"/>
      <c r="S9208" s="27"/>
      <c r="V9208" s="14"/>
      <c r="W9208" s="14"/>
    </row>
    <row r="9209" spans="6:23" s="11" customFormat="1" x14ac:dyDescent="0.3">
      <c r="F9209" s="13"/>
      <c r="G9209" s="13"/>
      <c r="H9209" s="91"/>
      <c r="K9209" s="9"/>
      <c r="L9209" s="14"/>
      <c r="N9209" s="13"/>
      <c r="O9209" s="9"/>
      <c r="P9209" s="27"/>
      <c r="Q9209" s="29"/>
      <c r="R9209" s="29"/>
      <c r="S9209" s="27"/>
      <c r="V9209" s="14"/>
      <c r="W9209" s="14"/>
    </row>
    <row r="9210" spans="6:23" s="11" customFormat="1" x14ac:dyDescent="0.3">
      <c r="F9210" s="13"/>
      <c r="G9210" s="13"/>
      <c r="H9210" s="91"/>
      <c r="K9210" s="9"/>
      <c r="L9210" s="14"/>
      <c r="N9210" s="13"/>
      <c r="O9210" s="9"/>
      <c r="P9210" s="27"/>
      <c r="Q9210" s="29"/>
      <c r="R9210" s="29"/>
      <c r="S9210" s="27"/>
      <c r="V9210" s="14"/>
      <c r="W9210" s="14"/>
    </row>
    <row r="9211" spans="6:23" s="11" customFormat="1" x14ac:dyDescent="0.3">
      <c r="F9211" s="13"/>
      <c r="G9211" s="13"/>
      <c r="H9211" s="91"/>
      <c r="K9211" s="9"/>
      <c r="L9211" s="14"/>
      <c r="N9211" s="13"/>
      <c r="O9211" s="9"/>
      <c r="P9211" s="27"/>
      <c r="Q9211" s="29"/>
      <c r="R9211" s="29"/>
      <c r="S9211" s="27"/>
      <c r="V9211" s="14"/>
      <c r="W9211" s="14"/>
    </row>
    <row r="9212" spans="6:23" s="11" customFormat="1" x14ac:dyDescent="0.3">
      <c r="F9212" s="13"/>
      <c r="G9212" s="13"/>
      <c r="H9212" s="91"/>
      <c r="K9212" s="9"/>
      <c r="L9212" s="14"/>
      <c r="N9212" s="13"/>
      <c r="O9212" s="9"/>
      <c r="P9212" s="27"/>
      <c r="Q9212" s="29"/>
      <c r="R9212" s="29"/>
      <c r="S9212" s="27"/>
      <c r="V9212" s="14"/>
      <c r="W9212" s="14"/>
    </row>
    <row r="9213" spans="6:23" s="11" customFormat="1" x14ac:dyDescent="0.3">
      <c r="F9213" s="13"/>
      <c r="G9213" s="13"/>
      <c r="H9213" s="91"/>
      <c r="K9213" s="9"/>
      <c r="L9213" s="14"/>
      <c r="N9213" s="13"/>
      <c r="O9213" s="9"/>
      <c r="P9213" s="27"/>
      <c r="Q9213" s="29"/>
      <c r="R9213" s="29"/>
      <c r="S9213" s="27"/>
      <c r="V9213" s="14"/>
      <c r="W9213" s="14"/>
    </row>
    <row r="9214" spans="6:23" s="11" customFormat="1" x14ac:dyDescent="0.3">
      <c r="F9214" s="13"/>
      <c r="G9214" s="13"/>
      <c r="H9214" s="91"/>
      <c r="K9214" s="9"/>
      <c r="L9214" s="14"/>
      <c r="N9214" s="13"/>
      <c r="O9214" s="9"/>
      <c r="P9214" s="27"/>
      <c r="Q9214" s="29"/>
      <c r="R9214" s="29"/>
      <c r="S9214" s="27"/>
      <c r="V9214" s="14"/>
      <c r="W9214" s="14"/>
    </row>
    <row r="9215" spans="6:23" s="11" customFormat="1" x14ac:dyDescent="0.3">
      <c r="F9215" s="13"/>
      <c r="G9215" s="13"/>
      <c r="H9215" s="91"/>
      <c r="K9215" s="9"/>
      <c r="L9215" s="14"/>
      <c r="N9215" s="13"/>
      <c r="O9215" s="9"/>
      <c r="P9215" s="27"/>
      <c r="Q9215" s="29"/>
      <c r="R9215" s="29"/>
      <c r="S9215" s="27"/>
      <c r="V9215" s="14"/>
      <c r="W9215" s="14"/>
    </row>
    <row r="9216" spans="6:23" s="11" customFormat="1" x14ac:dyDescent="0.3">
      <c r="F9216" s="13"/>
      <c r="G9216" s="13"/>
      <c r="H9216" s="91"/>
      <c r="K9216" s="9"/>
      <c r="L9216" s="14"/>
      <c r="N9216" s="13"/>
      <c r="O9216" s="9"/>
      <c r="P9216" s="27"/>
      <c r="Q9216" s="29"/>
      <c r="R9216" s="29"/>
      <c r="S9216" s="27"/>
      <c r="V9216" s="14"/>
      <c r="W9216" s="14"/>
    </row>
    <row r="9217" spans="6:23" s="11" customFormat="1" x14ac:dyDescent="0.3">
      <c r="F9217" s="13"/>
      <c r="G9217" s="13"/>
      <c r="H9217" s="91"/>
      <c r="K9217" s="9"/>
      <c r="L9217" s="14"/>
      <c r="N9217" s="13"/>
      <c r="O9217" s="9"/>
      <c r="P9217" s="27"/>
      <c r="Q9217" s="29"/>
      <c r="R9217" s="29"/>
      <c r="S9217" s="27"/>
      <c r="V9217" s="14"/>
      <c r="W9217" s="14"/>
    </row>
    <row r="9218" spans="6:23" s="11" customFormat="1" x14ac:dyDescent="0.3">
      <c r="F9218" s="13"/>
      <c r="G9218" s="13"/>
      <c r="H9218" s="91"/>
      <c r="K9218" s="9"/>
      <c r="L9218" s="14"/>
      <c r="N9218" s="13"/>
      <c r="O9218" s="9"/>
      <c r="P9218" s="27"/>
      <c r="Q9218" s="29"/>
      <c r="R9218" s="29"/>
      <c r="S9218" s="27"/>
      <c r="V9218" s="14"/>
      <c r="W9218" s="14"/>
    </row>
    <row r="9219" spans="6:23" s="11" customFormat="1" x14ac:dyDescent="0.3">
      <c r="F9219" s="13"/>
      <c r="G9219" s="13"/>
      <c r="H9219" s="91"/>
      <c r="K9219" s="9"/>
      <c r="L9219" s="14"/>
      <c r="N9219" s="13"/>
      <c r="O9219" s="9"/>
      <c r="P9219" s="27"/>
      <c r="Q9219" s="29"/>
      <c r="R9219" s="29"/>
      <c r="S9219" s="27"/>
      <c r="V9219" s="14"/>
      <c r="W9219" s="14"/>
    </row>
    <row r="9220" spans="6:23" s="11" customFormat="1" x14ac:dyDescent="0.3">
      <c r="F9220" s="13"/>
      <c r="G9220" s="13"/>
      <c r="H9220" s="91"/>
      <c r="K9220" s="9"/>
      <c r="L9220" s="14"/>
      <c r="N9220" s="13"/>
      <c r="O9220" s="9"/>
      <c r="P9220" s="27"/>
      <c r="Q9220" s="29"/>
      <c r="R9220" s="29"/>
      <c r="S9220" s="27"/>
      <c r="V9220" s="14"/>
      <c r="W9220" s="14"/>
    </row>
    <row r="9221" spans="6:23" s="11" customFormat="1" x14ac:dyDescent="0.3">
      <c r="F9221" s="13"/>
      <c r="G9221" s="13"/>
      <c r="H9221" s="91"/>
      <c r="K9221" s="9"/>
      <c r="L9221" s="14"/>
      <c r="N9221" s="13"/>
      <c r="O9221" s="9"/>
      <c r="P9221" s="27"/>
      <c r="Q9221" s="29"/>
      <c r="R9221" s="29"/>
      <c r="S9221" s="27"/>
      <c r="V9221" s="14"/>
      <c r="W9221" s="14"/>
    </row>
    <row r="9222" spans="6:23" s="11" customFormat="1" x14ac:dyDescent="0.3">
      <c r="F9222" s="13"/>
      <c r="G9222" s="13"/>
      <c r="H9222" s="91"/>
      <c r="K9222" s="9"/>
      <c r="L9222" s="14"/>
      <c r="N9222" s="13"/>
      <c r="O9222" s="9"/>
      <c r="P9222" s="27"/>
      <c r="Q9222" s="29"/>
      <c r="R9222" s="29"/>
      <c r="S9222" s="27"/>
      <c r="V9222" s="14"/>
      <c r="W9222" s="14"/>
    </row>
    <row r="9223" spans="6:23" s="11" customFormat="1" x14ac:dyDescent="0.3">
      <c r="F9223" s="13"/>
      <c r="G9223" s="13"/>
      <c r="H9223" s="91"/>
      <c r="K9223" s="9"/>
      <c r="L9223" s="14"/>
      <c r="N9223" s="13"/>
      <c r="O9223" s="9"/>
      <c r="P9223" s="27"/>
      <c r="Q9223" s="29"/>
      <c r="R9223" s="29"/>
      <c r="S9223" s="27"/>
      <c r="V9223" s="14"/>
      <c r="W9223" s="14"/>
    </row>
    <row r="9224" spans="6:23" s="11" customFormat="1" x14ac:dyDescent="0.3">
      <c r="F9224" s="13"/>
      <c r="G9224" s="13"/>
      <c r="H9224" s="91"/>
      <c r="K9224" s="9"/>
      <c r="L9224" s="14"/>
      <c r="N9224" s="13"/>
      <c r="O9224" s="9"/>
      <c r="P9224" s="27"/>
      <c r="Q9224" s="29"/>
      <c r="R9224" s="29"/>
      <c r="S9224" s="27"/>
      <c r="V9224" s="14"/>
      <c r="W9224" s="14"/>
    </row>
    <row r="9225" spans="6:23" s="11" customFormat="1" x14ac:dyDescent="0.3">
      <c r="F9225" s="13"/>
      <c r="G9225" s="13"/>
      <c r="H9225" s="91"/>
      <c r="K9225" s="9"/>
      <c r="L9225" s="14"/>
      <c r="N9225" s="13"/>
      <c r="O9225" s="9"/>
      <c r="P9225" s="27"/>
      <c r="Q9225" s="29"/>
      <c r="R9225" s="29"/>
      <c r="S9225" s="27"/>
      <c r="V9225" s="14"/>
      <c r="W9225" s="14"/>
    </row>
    <row r="9226" spans="6:23" s="11" customFormat="1" x14ac:dyDescent="0.3">
      <c r="F9226" s="13"/>
      <c r="G9226" s="13"/>
      <c r="H9226" s="91"/>
      <c r="K9226" s="9"/>
      <c r="L9226" s="14"/>
      <c r="N9226" s="13"/>
      <c r="O9226" s="9"/>
      <c r="P9226" s="27"/>
      <c r="Q9226" s="29"/>
      <c r="R9226" s="29"/>
      <c r="S9226" s="27"/>
      <c r="V9226" s="14"/>
      <c r="W9226" s="14"/>
    </row>
    <row r="9227" spans="6:23" s="11" customFormat="1" x14ac:dyDescent="0.3">
      <c r="F9227" s="13"/>
      <c r="G9227" s="13"/>
      <c r="H9227" s="91"/>
      <c r="K9227" s="9"/>
      <c r="L9227" s="14"/>
      <c r="N9227" s="13"/>
      <c r="O9227" s="9"/>
      <c r="P9227" s="27"/>
      <c r="Q9227" s="29"/>
      <c r="R9227" s="29"/>
      <c r="S9227" s="27"/>
      <c r="V9227" s="14"/>
      <c r="W9227" s="14"/>
    </row>
    <row r="9228" spans="6:23" s="11" customFormat="1" x14ac:dyDescent="0.3">
      <c r="F9228" s="13"/>
      <c r="G9228" s="13"/>
      <c r="H9228" s="91"/>
      <c r="K9228" s="9"/>
      <c r="L9228" s="14"/>
      <c r="N9228" s="13"/>
      <c r="O9228" s="9"/>
      <c r="P9228" s="27"/>
      <c r="Q9228" s="29"/>
      <c r="R9228" s="29"/>
      <c r="S9228" s="27"/>
      <c r="V9228" s="14"/>
      <c r="W9228" s="14"/>
    </row>
    <row r="9229" spans="6:23" s="11" customFormat="1" x14ac:dyDescent="0.3">
      <c r="F9229" s="13"/>
      <c r="G9229" s="13"/>
      <c r="H9229" s="91"/>
      <c r="K9229" s="9"/>
      <c r="L9229" s="14"/>
      <c r="N9229" s="13"/>
      <c r="O9229" s="9"/>
      <c r="P9229" s="27"/>
      <c r="Q9229" s="29"/>
      <c r="R9229" s="29"/>
      <c r="S9229" s="27"/>
      <c r="V9229" s="14"/>
      <c r="W9229" s="14"/>
    </row>
    <row r="9230" spans="6:23" s="11" customFormat="1" x14ac:dyDescent="0.3">
      <c r="F9230" s="13"/>
      <c r="G9230" s="13"/>
      <c r="H9230" s="91"/>
      <c r="K9230" s="9"/>
      <c r="L9230" s="14"/>
      <c r="N9230" s="13"/>
      <c r="O9230" s="9"/>
      <c r="P9230" s="27"/>
      <c r="Q9230" s="29"/>
      <c r="R9230" s="29"/>
      <c r="S9230" s="27"/>
      <c r="V9230" s="14"/>
      <c r="W9230" s="14"/>
    </row>
    <row r="9231" spans="6:23" s="11" customFormat="1" x14ac:dyDescent="0.3">
      <c r="F9231" s="13"/>
      <c r="G9231" s="13"/>
      <c r="H9231" s="91"/>
      <c r="K9231" s="9"/>
      <c r="L9231" s="14"/>
      <c r="N9231" s="13"/>
      <c r="O9231" s="9"/>
      <c r="P9231" s="27"/>
      <c r="Q9231" s="29"/>
      <c r="R9231" s="29"/>
      <c r="S9231" s="27"/>
      <c r="V9231" s="14"/>
      <c r="W9231" s="14"/>
    </row>
    <row r="9232" spans="6:23" s="11" customFormat="1" x14ac:dyDescent="0.3">
      <c r="F9232" s="13"/>
      <c r="G9232" s="13"/>
      <c r="H9232" s="91"/>
      <c r="K9232" s="9"/>
      <c r="L9232" s="14"/>
      <c r="N9232" s="13"/>
      <c r="O9232" s="9"/>
      <c r="P9232" s="27"/>
      <c r="Q9232" s="29"/>
      <c r="R9232" s="29"/>
      <c r="S9232" s="27"/>
      <c r="V9232" s="14"/>
      <c r="W9232" s="14"/>
    </row>
    <row r="9233" spans="6:23" s="11" customFormat="1" x14ac:dyDescent="0.3">
      <c r="F9233" s="13"/>
      <c r="G9233" s="13"/>
      <c r="H9233" s="91"/>
      <c r="K9233" s="9"/>
      <c r="L9233" s="14"/>
      <c r="N9233" s="13"/>
      <c r="O9233" s="9"/>
      <c r="P9233" s="27"/>
      <c r="Q9233" s="29"/>
      <c r="R9233" s="29"/>
      <c r="S9233" s="27"/>
      <c r="V9233" s="14"/>
      <c r="W9233" s="14"/>
    </row>
    <row r="9234" spans="6:23" s="11" customFormat="1" x14ac:dyDescent="0.3">
      <c r="F9234" s="13"/>
      <c r="G9234" s="13"/>
      <c r="H9234" s="91"/>
      <c r="K9234" s="9"/>
      <c r="L9234" s="14"/>
      <c r="N9234" s="13"/>
      <c r="O9234" s="9"/>
      <c r="P9234" s="27"/>
      <c r="Q9234" s="29"/>
      <c r="R9234" s="29"/>
      <c r="S9234" s="27"/>
      <c r="V9234" s="14"/>
      <c r="W9234" s="14"/>
    </row>
    <row r="9235" spans="6:23" s="11" customFormat="1" x14ac:dyDescent="0.3">
      <c r="F9235" s="13"/>
      <c r="G9235" s="13"/>
      <c r="H9235" s="91"/>
      <c r="K9235" s="9"/>
      <c r="L9235" s="14"/>
      <c r="N9235" s="13"/>
      <c r="O9235" s="9"/>
      <c r="P9235" s="27"/>
      <c r="Q9235" s="29"/>
      <c r="R9235" s="29"/>
      <c r="S9235" s="27"/>
      <c r="V9235" s="14"/>
      <c r="W9235" s="14"/>
    </row>
    <row r="9236" spans="6:23" s="11" customFormat="1" x14ac:dyDescent="0.3">
      <c r="F9236" s="13"/>
      <c r="G9236" s="13"/>
      <c r="H9236" s="91"/>
      <c r="K9236" s="9"/>
      <c r="L9236" s="14"/>
      <c r="N9236" s="13"/>
      <c r="O9236" s="9"/>
      <c r="P9236" s="27"/>
      <c r="Q9236" s="29"/>
      <c r="R9236" s="29"/>
      <c r="S9236" s="27"/>
      <c r="V9236" s="14"/>
      <c r="W9236" s="14"/>
    </row>
    <row r="9237" spans="6:23" s="11" customFormat="1" x14ac:dyDescent="0.3">
      <c r="F9237" s="13"/>
      <c r="G9237" s="13"/>
      <c r="H9237" s="91"/>
      <c r="K9237" s="9"/>
      <c r="L9237" s="14"/>
      <c r="N9237" s="13"/>
      <c r="O9237" s="9"/>
      <c r="P9237" s="27"/>
      <c r="Q9237" s="29"/>
      <c r="R9237" s="29"/>
      <c r="S9237" s="27"/>
      <c r="V9237" s="14"/>
      <c r="W9237" s="14"/>
    </row>
    <row r="9238" spans="6:23" s="11" customFormat="1" x14ac:dyDescent="0.3">
      <c r="F9238" s="13"/>
      <c r="G9238" s="13"/>
      <c r="H9238" s="91"/>
      <c r="K9238" s="9"/>
      <c r="L9238" s="14"/>
      <c r="N9238" s="13"/>
      <c r="O9238" s="9"/>
      <c r="P9238" s="27"/>
      <c r="Q9238" s="29"/>
      <c r="R9238" s="29"/>
      <c r="S9238" s="27"/>
      <c r="V9238" s="14"/>
      <c r="W9238" s="14"/>
    </row>
    <row r="9239" spans="6:23" s="11" customFormat="1" x14ac:dyDescent="0.3">
      <c r="F9239" s="13"/>
      <c r="G9239" s="13"/>
      <c r="H9239" s="91"/>
      <c r="K9239" s="9"/>
      <c r="L9239" s="14"/>
      <c r="N9239" s="13"/>
      <c r="O9239" s="9"/>
      <c r="P9239" s="27"/>
      <c r="Q9239" s="29"/>
      <c r="R9239" s="29"/>
      <c r="S9239" s="27"/>
      <c r="V9239" s="14"/>
      <c r="W9239" s="14"/>
    </row>
    <row r="9240" spans="6:23" s="11" customFormat="1" x14ac:dyDescent="0.3">
      <c r="F9240" s="13"/>
      <c r="G9240" s="13"/>
      <c r="H9240" s="91"/>
      <c r="K9240" s="9"/>
      <c r="L9240" s="14"/>
      <c r="N9240" s="13"/>
      <c r="O9240" s="9"/>
      <c r="P9240" s="27"/>
      <c r="Q9240" s="29"/>
      <c r="R9240" s="29"/>
      <c r="S9240" s="27"/>
      <c r="V9240" s="14"/>
      <c r="W9240" s="14"/>
    </row>
    <row r="9241" spans="6:23" s="11" customFormat="1" x14ac:dyDescent="0.3">
      <c r="F9241" s="13"/>
      <c r="G9241" s="13"/>
      <c r="H9241" s="91"/>
      <c r="K9241" s="9"/>
      <c r="L9241" s="14"/>
      <c r="N9241" s="13"/>
      <c r="O9241" s="9"/>
      <c r="P9241" s="27"/>
      <c r="Q9241" s="29"/>
      <c r="R9241" s="29"/>
      <c r="S9241" s="27"/>
      <c r="V9241" s="14"/>
      <c r="W9241" s="14"/>
    </row>
    <row r="9242" spans="6:23" s="11" customFormat="1" x14ac:dyDescent="0.3">
      <c r="F9242" s="13"/>
      <c r="G9242" s="13"/>
      <c r="H9242" s="91"/>
      <c r="K9242" s="9"/>
      <c r="L9242" s="14"/>
      <c r="N9242" s="13"/>
      <c r="O9242" s="9"/>
      <c r="P9242" s="27"/>
      <c r="Q9242" s="29"/>
      <c r="R9242" s="29"/>
      <c r="S9242" s="27"/>
      <c r="V9242" s="14"/>
      <c r="W9242" s="14"/>
    </row>
    <row r="9243" spans="6:23" s="11" customFormat="1" x14ac:dyDescent="0.3">
      <c r="F9243" s="13"/>
      <c r="G9243" s="13"/>
      <c r="H9243" s="91"/>
      <c r="K9243" s="9"/>
      <c r="L9243" s="14"/>
      <c r="N9243" s="13"/>
      <c r="O9243" s="9"/>
      <c r="P9243" s="27"/>
      <c r="Q9243" s="29"/>
      <c r="R9243" s="29"/>
      <c r="S9243" s="27"/>
      <c r="V9243" s="14"/>
      <c r="W9243" s="14"/>
    </row>
    <row r="9244" spans="6:23" s="11" customFormat="1" x14ac:dyDescent="0.3">
      <c r="F9244" s="13"/>
      <c r="G9244" s="13"/>
      <c r="H9244" s="91"/>
      <c r="K9244" s="9"/>
      <c r="L9244" s="14"/>
      <c r="N9244" s="13"/>
      <c r="O9244" s="9"/>
      <c r="P9244" s="27"/>
      <c r="Q9244" s="29"/>
      <c r="R9244" s="29"/>
      <c r="S9244" s="27"/>
      <c r="V9244" s="14"/>
      <c r="W9244" s="14"/>
    </row>
    <row r="9245" spans="6:23" s="11" customFormat="1" x14ac:dyDescent="0.3">
      <c r="F9245" s="13"/>
      <c r="G9245" s="13"/>
      <c r="H9245" s="91"/>
      <c r="K9245" s="9"/>
      <c r="L9245" s="14"/>
      <c r="N9245" s="13"/>
      <c r="O9245" s="9"/>
      <c r="P9245" s="27"/>
      <c r="Q9245" s="29"/>
      <c r="R9245" s="29"/>
      <c r="S9245" s="27"/>
      <c r="V9245" s="14"/>
      <c r="W9245" s="14"/>
    </row>
    <row r="9246" spans="6:23" s="11" customFormat="1" x14ac:dyDescent="0.3">
      <c r="F9246" s="13"/>
      <c r="G9246" s="13"/>
      <c r="H9246" s="91"/>
      <c r="K9246" s="9"/>
      <c r="L9246" s="14"/>
      <c r="N9246" s="13"/>
      <c r="O9246" s="9"/>
      <c r="P9246" s="27"/>
      <c r="Q9246" s="29"/>
      <c r="R9246" s="29"/>
      <c r="S9246" s="27"/>
      <c r="V9246" s="14"/>
      <c r="W9246" s="14"/>
    </row>
    <row r="9247" spans="6:23" s="11" customFormat="1" x14ac:dyDescent="0.3">
      <c r="F9247" s="13"/>
      <c r="G9247" s="13"/>
      <c r="H9247" s="91"/>
      <c r="K9247" s="9"/>
      <c r="L9247" s="14"/>
      <c r="N9247" s="13"/>
      <c r="O9247" s="9"/>
      <c r="P9247" s="27"/>
      <c r="Q9247" s="29"/>
      <c r="R9247" s="29"/>
      <c r="S9247" s="27"/>
      <c r="V9247" s="14"/>
      <c r="W9247" s="14"/>
    </row>
    <row r="9248" spans="6:23" s="11" customFormat="1" x14ac:dyDescent="0.3">
      <c r="F9248" s="13"/>
      <c r="G9248" s="13"/>
      <c r="H9248" s="91"/>
      <c r="K9248" s="9"/>
      <c r="L9248" s="14"/>
      <c r="N9248" s="13"/>
      <c r="O9248" s="9"/>
      <c r="P9248" s="27"/>
      <c r="Q9248" s="29"/>
      <c r="R9248" s="29"/>
      <c r="S9248" s="27"/>
      <c r="V9248" s="14"/>
      <c r="W9248" s="14"/>
    </row>
    <row r="9249" spans="6:23" s="11" customFormat="1" x14ac:dyDescent="0.3">
      <c r="F9249" s="13"/>
      <c r="G9249" s="13"/>
      <c r="H9249" s="91"/>
      <c r="K9249" s="9"/>
      <c r="L9249" s="14"/>
      <c r="N9249" s="13"/>
      <c r="O9249" s="9"/>
      <c r="P9249" s="27"/>
      <c r="Q9249" s="29"/>
      <c r="R9249" s="29"/>
      <c r="S9249" s="27"/>
      <c r="V9249" s="14"/>
      <c r="W9249" s="14"/>
    </row>
    <row r="9250" spans="6:23" s="11" customFormat="1" x14ac:dyDescent="0.3">
      <c r="F9250" s="13"/>
      <c r="G9250" s="13"/>
      <c r="H9250" s="91"/>
      <c r="K9250" s="9"/>
      <c r="L9250" s="14"/>
      <c r="N9250" s="13"/>
      <c r="O9250" s="9"/>
      <c r="P9250" s="27"/>
      <c r="Q9250" s="29"/>
      <c r="R9250" s="29"/>
      <c r="S9250" s="27"/>
      <c r="V9250" s="14"/>
      <c r="W9250" s="14"/>
    </row>
    <row r="9251" spans="6:23" s="11" customFormat="1" x14ac:dyDescent="0.3">
      <c r="F9251" s="13"/>
      <c r="G9251" s="13"/>
      <c r="H9251" s="91"/>
      <c r="K9251" s="9"/>
      <c r="L9251" s="14"/>
      <c r="N9251" s="13"/>
      <c r="O9251" s="9"/>
      <c r="P9251" s="27"/>
      <c r="Q9251" s="29"/>
      <c r="R9251" s="29"/>
      <c r="S9251" s="27"/>
      <c r="V9251" s="14"/>
      <c r="W9251" s="14"/>
    </row>
    <row r="9252" spans="6:23" s="11" customFormat="1" x14ac:dyDescent="0.3">
      <c r="F9252" s="13"/>
      <c r="G9252" s="13"/>
      <c r="H9252" s="91"/>
      <c r="K9252" s="9"/>
      <c r="L9252" s="14"/>
      <c r="N9252" s="13"/>
      <c r="O9252" s="9"/>
      <c r="P9252" s="27"/>
      <c r="Q9252" s="29"/>
      <c r="R9252" s="29"/>
      <c r="S9252" s="27"/>
      <c r="V9252" s="14"/>
      <c r="W9252" s="14"/>
    </row>
    <row r="9253" spans="6:23" s="11" customFormat="1" x14ac:dyDescent="0.3">
      <c r="F9253" s="13"/>
      <c r="G9253" s="13"/>
      <c r="H9253" s="91"/>
      <c r="K9253" s="9"/>
      <c r="L9253" s="14"/>
      <c r="N9253" s="13"/>
      <c r="O9253" s="9"/>
      <c r="P9253" s="27"/>
      <c r="Q9253" s="29"/>
      <c r="R9253" s="29"/>
      <c r="S9253" s="27"/>
      <c r="V9253" s="14"/>
      <c r="W9253" s="14"/>
    </row>
    <row r="9254" spans="6:23" s="11" customFormat="1" x14ac:dyDescent="0.3">
      <c r="F9254" s="13"/>
      <c r="G9254" s="13"/>
      <c r="H9254" s="91"/>
      <c r="K9254" s="9"/>
      <c r="L9254" s="14"/>
      <c r="N9254" s="13"/>
      <c r="O9254" s="9"/>
      <c r="P9254" s="27"/>
      <c r="Q9254" s="29"/>
      <c r="R9254" s="29"/>
      <c r="S9254" s="27"/>
      <c r="V9254" s="14"/>
      <c r="W9254" s="14"/>
    </row>
    <row r="9255" spans="6:23" s="11" customFormat="1" x14ac:dyDescent="0.3">
      <c r="F9255" s="13"/>
      <c r="G9255" s="13"/>
      <c r="H9255" s="91"/>
      <c r="K9255" s="9"/>
      <c r="L9255" s="14"/>
      <c r="N9255" s="13"/>
      <c r="O9255" s="9"/>
      <c r="P9255" s="27"/>
      <c r="Q9255" s="29"/>
      <c r="R9255" s="29"/>
      <c r="S9255" s="27"/>
      <c r="V9255" s="14"/>
      <c r="W9255" s="14"/>
    </row>
    <row r="9256" spans="6:23" s="11" customFormat="1" x14ac:dyDescent="0.3">
      <c r="F9256" s="13"/>
      <c r="G9256" s="13"/>
      <c r="H9256" s="91"/>
      <c r="K9256" s="9"/>
      <c r="L9256" s="14"/>
      <c r="N9256" s="13"/>
      <c r="O9256" s="9"/>
      <c r="P9256" s="27"/>
      <c r="Q9256" s="29"/>
      <c r="R9256" s="29"/>
      <c r="S9256" s="27"/>
      <c r="V9256" s="14"/>
      <c r="W9256" s="14"/>
    </row>
    <row r="9257" spans="6:23" s="11" customFormat="1" x14ac:dyDescent="0.3">
      <c r="F9257" s="13"/>
      <c r="G9257" s="13"/>
      <c r="H9257" s="91"/>
      <c r="K9257" s="9"/>
      <c r="L9257" s="14"/>
      <c r="N9257" s="13"/>
      <c r="O9257" s="9"/>
      <c r="P9257" s="27"/>
      <c r="Q9257" s="29"/>
      <c r="R9257" s="29"/>
      <c r="S9257" s="27"/>
      <c r="V9257" s="14"/>
      <c r="W9257" s="14"/>
    </row>
    <row r="9258" spans="6:23" s="11" customFormat="1" x14ac:dyDescent="0.3">
      <c r="F9258" s="13"/>
      <c r="G9258" s="13"/>
      <c r="H9258" s="91"/>
      <c r="K9258" s="9"/>
      <c r="L9258" s="14"/>
      <c r="N9258" s="13"/>
      <c r="O9258" s="9"/>
      <c r="P9258" s="27"/>
      <c r="Q9258" s="29"/>
      <c r="R9258" s="29"/>
      <c r="S9258" s="27"/>
      <c r="V9258" s="14"/>
      <c r="W9258" s="14"/>
    </row>
    <row r="9259" spans="6:23" s="11" customFormat="1" x14ac:dyDescent="0.3">
      <c r="F9259" s="13"/>
      <c r="G9259" s="13"/>
      <c r="H9259" s="91"/>
      <c r="K9259" s="9"/>
      <c r="L9259" s="14"/>
      <c r="N9259" s="13"/>
      <c r="O9259" s="9"/>
      <c r="P9259" s="27"/>
      <c r="Q9259" s="29"/>
      <c r="R9259" s="29"/>
      <c r="S9259" s="27"/>
      <c r="V9259" s="14"/>
      <c r="W9259" s="14"/>
    </row>
    <row r="9260" spans="6:23" s="11" customFormat="1" x14ac:dyDescent="0.3">
      <c r="F9260" s="13"/>
      <c r="G9260" s="13"/>
      <c r="H9260" s="91"/>
      <c r="K9260" s="9"/>
      <c r="L9260" s="14"/>
      <c r="N9260" s="13"/>
      <c r="O9260" s="9"/>
      <c r="P9260" s="27"/>
      <c r="Q9260" s="29"/>
      <c r="R9260" s="29"/>
      <c r="S9260" s="27"/>
      <c r="V9260" s="14"/>
      <c r="W9260" s="14"/>
    </row>
    <row r="9261" spans="6:23" s="11" customFormat="1" x14ac:dyDescent="0.3">
      <c r="F9261" s="13"/>
      <c r="G9261" s="13"/>
      <c r="H9261" s="91"/>
      <c r="K9261" s="9"/>
      <c r="L9261" s="14"/>
      <c r="N9261" s="13"/>
      <c r="O9261" s="9"/>
      <c r="P9261" s="27"/>
      <c r="Q9261" s="29"/>
      <c r="R9261" s="29"/>
      <c r="S9261" s="27"/>
      <c r="V9261" s="14"/>
      <c r="W9261" s="14"/>
    </row>
    <row r="9262" spans="6:23" s="11" customFormat="1" x14ac:dyDescent="0.3">
      <c r="F9262" s="13"/>
      <c r="G9262" s="13"/>
      <c r="H9262" s="91"/>
      <c r="K9262" s="9"/>
      <c r="L9262" s="14"/>
      <c r="N9262" s="13"/>
      <c r="O9262" s="9"/>
      <c r="P9262" s="27"/>
      <c r="Q9262" s="29"/>
      <c r="R9262" s="29"/>
      <c r="S9262" s="27"/>
      <c r="V9262" s="14"/>
      <c r="W9262" s="14"/>
    </row>
    <row r="9263" spans="6:23" s="11" customFormat="1" x14ac:dyDescent="0.3">
      <c r="F9263" s="13"/>
      <c r="G9263" s="13"/>
      <c r="H9263" s="91"/>
      <c r="K9263" s="9"/>
      <c r="L9263" s="14"/>
      <c r="N9263" s="13"/>
      <c r="O9263" s="9"/>
      <c r="P9263" s="27"/>
      <c r="Q9263" s="29"/>
      <c r="R9263" s="29"/>
      <c r="S9263" s="27"/>
      <c r="V9263" s="14"/>
      <c r="W9263" s="14"/>
    </row>
    <row r="9264" spans="6:23" s="11" customFormat="1" x14ac:dyDescent="0.3">
      <c r="F9264" s="13"/>
      <c r="G9264" s="13"/>
      <c r="H9264" s="91"/>
      <c r="K9264" s="9"/>
      <c r="L9264" s="14"/>
      <c r="N9264" s="13"/>
      <c r="O9264" s="9"/>
      <c r="P9264" s="27"/>
      <c r="Q9264" s="29"/>
      <c r="R9264" s="29"/>
      <c r="S9264" s="27"/>
      <c r="V9264" s="14"/>
      <c r="W9264" s="14"/>
    </row>
    <row r="9265" spans="6:23" s="11" customFormat="1" x14ac:dyDescent="0.3">
      <c r="F9265" s="13"/>
      <c r="G9265" s="13"/>
      <c r="H9265" s="91"/>
      <c r="K9265" s="9"/>
      <c r="L9265" s="14"/>
      <c r="N9265" s="13"/>
      <c r="O9265" s="9"/>
      <c r="P9265" s="27"/>
      <c r="Q9265" s="29"/>
      <c r="R9265" s="29"/>
      <c r="S9265" s="27"/>
      <c r="V9265" s="14"/>
      <c r="W9265" s="14"/>
    </row>
    <row r="9266" spans="6:23" s="11" customFormat="1" x14ac:dyDescent="0.3">
      <c r="F9266" s="13"/>
      <c r="G9266" s="13"/>
      <c r="H9266" s="91"/>
      <c r="K9266" s="9"/>
      <c r="L9266" s="14"/>
      <c r="N9266" s="13"/>
      <c r="O9266" s="9"/>
      <c r="P9266" s="27"/>
      <c r="Q9266" s="29"/>
      <c r="R9266" s="29"/>
      <c r="S9266" s="27"/>
      <c r="V9266" s="14"/>
      <c r="W9266" s="14"/>
    </row>
    <row r="9267" spans="6:23" s="11" customFormat="1" x14ac:dyDescent="0.3">
      <c r="F9267" s="13"/>
      <c r="G9267" s="13"/>
      <c r="H9267" s="91"/>
      <c r="K9267" s="9"/>
      <c r="L9267" s="14"/>
      <c r="N9267" s="13"/>
      <c r="O9267" s="9"/>
      <c r="P9267" s="27"/>
      <c r="Q9267" s="29"/>
      <c r="R9267" s="29"/>
      <c r="S9267" s="27"/>
      <c r="V9267" s="14"/>
      <c r="W9267" s="14"/>
    </row>
    <row r="9268" spans="6:23" s="11" customFormat="1" x14ac:dyDescent="0.3">
      <c r="F9268" s="13"/>
      <c r="G9268" s="13"/>
      <c r="H9268" s="91"/>
      <c r="K9268" s="9"/>
      <c r="L9268" s="14"/>
      <c r="N9268" s="13"/>
      <c r="O9268" s="9"/>
      <c r="P9268" s="27"/>
      <c r="Q9268" s="29"/>
      <c r="R9268" s="29"/>
      <c r="S9268" s="27"/>
      <c r="V9268" s="14"/>
      <c r="W9268" s="14"/>
    </row>
    <row r="9269" spans="6:23" s="11" customFormat="1" x14ac:dyDescent="0.3">
      <c r="F9269" s="13"/>
      <c r="G9269" s="13"/>
      <c r="H9269" s="91"/>
      <c r="K9269" s="9"/>
      <c r="L9269" s="14"/>
      <c r="N9269" s="13"/>
      <c r="O9269" s="9"/>
      <c r="P9269" s="27"/>
      <c r="Q9269" s="29"/>
      <c r="R9269" s="29"/>
      <c r="S9269" s="27"/>
      <c r="V9269" s="14"/>
      <c r="W9269" s="14"/>
    </row>
    <row r="9270" spans="6:23" s="11" customFormat="1" x14ac:dyDescent="0.3">
      <c r="F9270" s="13"/>
      <c r="G9270" s="13"/>
      <c r="H9270" s="91"/>
      <c r="K9270" s="9"/>
      <c r="L9270" s="14"/>
      <c r="N9270" s="13"/>
      <c r="O9270" s="9"/>
      <c r="P9270" s="27"/>
      <c r="Q9270" s="29"/>
      <c r="R9270" s="29"/>
      <c r="S9270" s="27"/>
      <c r="V9270" s="14"/>
      <c r="W9270" s="14"/>
    </row>
    <row r="9271" spans="6:23" s="11" customFormat="1" x14ac:dyDescent="0.3">
      <c r="F9271" s="13"/>
      <c r="G9271" s="13"/>
      <c r="H9271" s="91"/>
      <c r="K9271" s="9"/>
      <c r="L9271" s="14"/>
      <c r="N9271" s="13"/>
      <c r="O9271" s="9"/>
      <c r="P9271" s="27"/>
      <c r="Q9271" s="29"/>
      <c r="R9271" s="29"/>
      <c r="S9271" s="27"/>
      <c r="V9271" s="14"/>
      <c r="W9271" s="14"/>
    </row>
    <row r="9272" spans="6:23" s="11" customFormat="1" x14ac:dyDescent="0.3">
      <c r="F9272" s="13"/>
      <c r="G9272" s="13"/>
      <c r="H9272" s="91"/>
      <c r="K9272" s="9"/>
      <c r="L9272" s="14"/>
      <c r="N9272" s="13"/>
      <c r="O9272" s="9"/>
      <c r="P9272" s="27"/>
      <c r="Q9272" s="29"/>
      <c r="R9272" s="29"/>
      <c r="S9272" s="27"/>
      <c r="V9272" s="14"/>
      <c r="W9272" s="14"/>
    </row>
    <row r="9273" spans="6:23" s="11" customFormat="1" x14ac:dyDescent="0.3">
      <c r="F9273" s="13"/>
      <c r="G9273" s="13"/>
      <c r="H9273" s="91"/>
      <c r="K9273" s="9"/>
      <c r="L9273" s="14"/>
      <c r="N9273" s="13"/>
      <c r="O9273" s="9"/>
      <c r="P9273" s="27"/>
      <c r="Q9273" s="29"/>
      <c r="R9273" s="29"/>
      <c r="S9273" s="27"/>
      <c r="V9273" s="14"/>
      <c r="W9273" s="14"/>
    </row>
    <row r="9274" spans="6:23" s="11" customFormat="1" x14ac:dyDescent="0.3">
      <c r="F9274" s="13"/>
      <c r="G9274" s="13"/>
      <c r="H9274" s="91"/>
      <c r="K9274" s="9"/>
      <c r="L9274" s="14"/>
      <c r="N9274" s="13"/>
      <c r="O9274" s="9"/>
      <c r="P9274" s="27"/>
      <c r="Q9274" s="29"/>
      <c r="R9274" s="29"/>
      <c r="S9274" s="27"/>
      <c r="V9274" s="14"/>
      <c r="W9274" s="14"/>
    </row>
    <row r="9275" spans="6:23" s="11" customFormat="1" x14ac:dyDescent="0.3">
      <c r="F9275" s="13"/>
      <c r="G9275" s="13"/>
      <c r="H9275" s="91"/>
      <c r="K9275" s="9"/>
      <c r="L9275" s="14"/>
      <c r="N9275" s="13"/>
      <c r="O9275" s="9"/>
      <c r="P9275" s="27"/>
      <c r="Q9275" s="29"/>
      <c r="R9275" s="29"/>
      <c r="S9275" s="27"/>
      <c r="V9275" s="14"/>
      <c r="W9275" s="14"/>
    </row>
    <row r="9276" spans="6:23" s="11" customFormat="1" x14ac:dyDescent="0.3">
      <c r="F9276" s="13"/>
      <c r="G9276" s="13"/>
      <c r="H9276" s="91"/>
      <c r="K9276" s="9"/>
      <c r="L9276" s="14"/>
      <c r="N9276" s="13"/>
      <c r="O9276" s="9"/>
      <c r="P9276" s="27"/>
      <c r="Q9276" s="29"/>
      <c r="R9276" s="29"/>
      <c r="S9276" s="27"/>
      <c r="V9276" s="14"/>
      <c r="W9276" s="14"/>
    </row>
    <row r="9277" spans="6:23" s="11" customFormat="1" x14ac:dyDescent="0.3">
      <c r="F9277" s="13"/>
      <c r="G9277" s="13"/>
      <c r="H9277" s="91"/>
      <c r="K9277" s="9"/>
      <c r="L9277" s="14"/>
      <c r="N9277" s="13"/>
      <c r="O9277" s="9"/>
      <c r="P9277" s="27"/>
      <c r="Q9277" s="29"/>
      <c r="R9277" s="29"/>
      <c r="S9277" s="27"/>
      <c r="V9277" s="14"/>
      <c r="W9277" s="14"/>
    </row>
    <row r="9278" spans="6:23" s="11" customFormat="1" x14ac:dyDescent="0.3">
      <c r="F9278" s="13"/>
      <c r="G9278" s="13"/>
      <c r="H9278" s="91"/>
      <c r="K9278" s="9"/>
      <c r="L9278" s="14"/>
      <c r="N9278" s="13"/>
      <c r="O9278" s="9"/>
      <c r="P9278" s="27"/>
      <c r="Q9278" s="29"/>
      <c r="R9278" s="29"/>
      <c r="S9278" s="27"/>
      <c r="V9278" s="14"/>
      <c r="W9278" s="14"/>
    </row>
    <row r="9279" spans="6:23" s="11" customFormat="1" x14ac:dyDescent="0.3">
      <c r="F9279" s="13"/>
      <c r="G9279" s="13"/>
      <c r="H9279" s="91"/>
      <c r="K9279" s="9"/>
      <c r="L9279" s="14"/>
      <c r="N9279" s="13"/>
      <c r="O9279" s="9"/>
      <c r="P9279" s="27"/>
      <c r="Q9279" s="29"/>
      <c r="R9279" s="29"/>
      <c r="S9279" s="27"/>
      <c r="V9279" s="14"/>
      <c r="W9279" s="14"/>
    </row>
    <row r="9280" spans="6:23" s="11" customFormat="1" x14ac:dyDescent="0.3">
      <c r="F9280" s="13"/>
      <c r="G9280" s="13"/>
      <c r="H9280" s="91"/>
      <c r="K9280" s="9"/>
      <c r="L9280" s="14"/>
      <c r="N9280" s="13"/>
      <c r="O9280" s="9"/>
      <c r="P9280" s="27"/>
      <c r="Q9280" s="29"/>
      <c r="R9280" s="29"/>
      <c r="S9280" s="27"/>
      <c r="V9280" s="14"/>
      <c r="W9280" s="14"/>
    </row>
    <row r="9281" spans="6:23" s="11" customFormat="1" x14ac:dyDescent="0.3">
      <c r="F9281" s="13"/>
      <c r="G9281" s="13"/>
      <c r="H9281" s="91"/>
      <c r="K9281" s="9"/>
      <c r="L9281" s="14"/>
      <c r="N9281" s="13"/>
      <c r="O9281" s="9"/>
      <c r="P9281" s="27"/>
      <c r="Q9281" s="29"/>
      <c r="R9281" s="29"/>
      <c r="S9281" s="27"/>
      <c r="V9281" s="14"/>
      <c r="W9281" s="14"/>
    </row>
    <row r="9282" spans="6:23" s="11" customFormat="1" x14ac:dyDescent="0.3">
      <c r="F9282" s="13"/>
      <c r="G9282" s="13"/>
      <c r="H9282" s="91"/>
      <c r="K9282" s="9"/>
      <c r="L9282" s="14"/>
      <c r="N9282" s="13"/>
      <c r="O9282" s="9"/>
      <c r="P9282" s="27"/>
      <c r="Q9282" s="29"/>
      <c r="R9282" s="29"/>
      <c r="S9282" s="27"/>
      <c r="V9282" s="14"/>
      <c r="W9282" s="14"/>
    </row>
    <row r="9283" spans="6:23" s="11" customFormat="1" x14ac:dyDescent="0.3">
      <c r="F9283" s="13"/>
      <c r="G9283" s="13"/>
      <c r="H9283" s="91"/>
      <c r="K9283" s="9"/>
      <c r="L9283" s="14"/>
      <c r="N9283" s="13"/>
      <c r="O9283" s="9"/>
      <c r="P9283" s="27"/>
      <c r="Q9283" s="29"/>
      <c r="R9283" s="29"/>
      <c r="S9283" s="27"/>
      <c r="V9283" s="14"/>
      <c r="W9283" s="14"/>
    </row>
    <row r="9284" spans="6:23" s="11" customFormat="1" x14ac:dyDescent="0.3">
      <c r="F9284" s="13"/>
      <c r="G9284" s="13"/>
      <c r="H9284" s="91"/>
      <c r="K9284" s="9"/>
      <c r="L9284" s="14"/>
      <c r="N9284" s="13"/>
      <c r="O9284" s="9"/>
      <c r="P9284" s="27"/>
      <c r="Q9284" s="29"/>
      <c r="R9284" s="29"/>
      <c r="S9284" s="27"/>
      <c r="V9284" s="14"/>
      <c r="W9284" s="14"/>
    </row>
    <row r="9285" spans="6:23" s="11" customFormat="1" x14ac:dyDescent="0.3">
      <c r="F9285" s="13"/>
      <c r="G9285" s="13"/>
      <c r="H9285" s="91"/>
      <c r="K9285" s="9"/>
      <c r="L9285" s="14"/>
      <c r="N9285" s="13"/>
      <c r="O9285" s="9"/>
      <c r="P9285" s="27"/>
      <c r="Q9285" s="29"/>
      <c r="R9285" s="29"/>
      <c r="S9285" s="27"/>
      <c r="V9285" s="14"/>
      <c r="W9285" s="14"/>
    </row>
    <row r="9286" spans="6:23" s="11" customFormat="1" x14ac:dyDescent="0.3">
      <c r="F9286" s="13"/>
      <c r="G9286" s="13"/>
      <c r="H9286" s="91"/>
      <c r="K9286" s="9"/>
      <c r="L9286" s="14"/>
      <c r="N9286" s="13"/>
      <c r="O9286" s="9"/>
      <c r="P9286" s="27"/>
      <c r="Q9286" s="29"/>
      <c r="R9286" s="29"/>
      <c r="S9286" s="27"/>
      <c r="V9286" s="14"/>
      <c r="W9286" s="14"/>
    </row>
    <row r="9287" spans="6:23" s="11" customFormat="1" x14ac:dyDescent="0.3">
      <c r="F9287" s="13"/>
      <c r="G9287" s="13"/>
      <c r="H9287" s="91"/>
      <c r="K9287" s="9"/>
      <c r="L9287" s="14"/>
      <c r="N9287" s="13"/>
      <c r="O9287" s="9"/>
      <c r="P9287" s="27"/>
      <c r="Q9287" s="29"/>
      <c r="R9287" s="29"/>
      <c r="S9287" s="27"/>
      <c r="V9287" s="14"/>
      <c r="W9287" s="14"/>
    </row>
    <row r="9288" spans="6:23" s="11" customFormat="1" x14ac:dyDescent="0.3">
      <c r="F9288" s="13"/>
      <c r="G9288" s="13"/>
      <c r="H9288" s="91"/>
      <c r="K9288" s="9"/>
      <c r="L9288" s="14"/>
      <c r="N9288" s="13"/>
      <c r="O9288" s="9"/>
      <c r="P9288" s="27"/>
      <c r="Q9288" s="29"/>
      <c r="R9288" s="29"/>
      <c r="S9288" s="27"/>
      <c r="V9288" s="14"/>
      <c r="W9288" s="14"/>
    </row>
    <row r="9289" spans="6:23" s="11" customFormat="1" x14ac:dyDescent="0.3">
      <c r="F9289" s="13"/>
      <c r="G9289" s="13"/>
      <c r="H9289" s="91"/>
      <c r="K9289" s="9"/>
      <c r="L9289" s="14"/>
      <c r="N9289" s="13"/>
      <c r="O9289" s="9"/>
      <c r="P9289" s="27"/>
      <c r="Q9289" s="29"/>
      <c r="R9289" s="29"/>
      <c r="S9289" s="27"/>
      <c r="V9289" s="14"/>
      <c r="W9289" s="14"/>
    </row>
    <row r="9290" spans="6:23" s="11" customFormat="1" x14ac:dyDescent="0.3">
      <c r="F9290" s="13"/>
      <c r="G9290" s="13"/>
      <c r="H9290" s="91"/>
      <c r="K9290" s="9"/>
      <c r="L9290" s="14"/>
      <c r="N9290" s="13"/>
      <c r="O9290" s="9"/>
      <c r="P9290" s="27"/>
      <c r="Q9290" s="29"/>
      <c r="R9290" s="29"/>
      <c r="S9290" s="27"/>
      <c r="V9290" s="14"/>
      <c r="W9290" s="14"/>
    </row>
    <row r="9291" spans="6:23" s="11" customFormat="1" x14ac:dyDescent="0.3">
      <c r="F9291" s="13"/>
      <c r="G9291" s="13"/>
      <c r="H9291" s="91"/>
      <c r="K9291" s="9"/>
      <c r="L9291" s="14"/>
      <c r="N9291" s="13"/>
      <c r="O9291" s="9"/>
      <c r="P9291" s="27"/>
      <c r="Q9291" s="29"/>
      <c r="R9291" s="29"/>
      <c r="S9291" s="27"/>
      <c r="V9291" s="14"/>
      <c r="W9291" s="14"/>
    </row>
    <row r="9292" spans="6:23" s="11" customFormat="1" x14ac:dyDescent="0.3">
      <c r="F9292" s="13"/>
      <c r="G9292" s="13"/>
      <c r="H9292" s="91"/>
      <c r="K9292" s="9"/>
      <c r="L9292" s="14"/>
      <c r="N9292" s="13"/>
      <c r="O9292" s="9"/>
      <c r="P9292" s="27"/>
      <c r="Q9292" s="29"/>
      <c r="R9292" s="29"/>
      <c r="S9292" s="27"/>
      <c r="V9292" s="14"/>
      <c r="W9292" s="14"/>
    </row>
    <row r="9293" spans="6:23" s="11" customFormat="1" x14ac:dyDescent="0.3">
      <c r="F9293" s="13"/>
      <c r="G9293" s="13"/>
      <c r="H9293" s="91"/>
      <c r="K9293" s="9"/>
      <c r="L9293" s="14"/>
      <c r="N9293" s="13"/>
      <c r="O9293" s="9"/>
      <c r="P9293" s="27"/>
      <c r="Q9293" s="29"/>
      <c r="R9293" s="29"/>
      <c r="S9293" s="27"/>
      <c r="V9293" s="14"/>
      <c r="W9293" s="14"/>
    </row>
    <row r="9294" spans="6:23" s="11" customFormat="1" x14ac:dyDescent="0.3">
      <c r="F9294" s="13"/>
      <c r="G9294" s="13"/>
      <c r="H9294" s="91"/>
      <c r="K9294" s="9"/>
      <c r="L9294" s="14"/>
      <c r="N9294" s="13"/>
      <c r="O9294" s="9"/>
      <c r="P9294" s="27"/>
      <c r="Q9294" s="29"/>
      <c r="R9294" s="29"/>
      <c r="S9294" s="27"/>
      <c r="V9294" s="14"/>
      <c r="W9294" s="14"/>
    </row>
    <row r="9295" spans="6:23" s="11" customFormat="1" x14ac:dyDescent="0.3">
      <c r="F9295" s="13"/>
      <c r="G9295" s="13"/>
      <c r="H9295" s="91"/>
      <c r="K9295" s="9"/>
      <c r="L9295" s="14"/>
      <c r="N9295" s="13"/>
      <c r="O9295" s="9"/>
      <c r="P9295" s="27"/>
      <c r="Q9295" s="29"/>
      <c r="R9295" s="29"/>
      <c r="S9295" s="27"/>
      <c r="V9295" s="14"/>
      <c r="W9295" s="14"/>
    </row>
    <row r="9296" spans="6:23" s="11" customFormat="1" x14ac:dyDescent="0.3">
      <c r="F9296" s="13"/>
      <c r="G9296" s="13"/>
      <c r="H9296" s="91"/>
      <c r="K9296" s="9"/>
      <c r="L9296" s="14"/>
      <c r="N9296" s="13"/>
      <c r="O9296" s="9"/>
      <c r="P9296" s="27"/>
      <c r="Q9296" s="29"/>
      <c r="R9296" s="29"/>
      <c r="S9296" s="27"/>
      <c r="V9296" s="14"/>
      <c r="W9296" s="14"/>
    </row>
    <row r="9297" spans="6:23" s="11" customFormat="1" x14ac:dyDescent="0.3">
      <c r="F9297" s="13"/>
      <c r="G9297" s="13"/>
      <c r="H9297" s="91"/>
      <c r="K9297" s="9"/>
      <c r="L9297" s="14"/>
      <c r="N9297" s="13"/>
      <c r="O9297" s="9"/>
      <c r="P9297" s="27"/>
      <c r="Q9297" s="29"/>
      <c r="R9297" s="29"/>
      <c r="S9297" s="27"/>
      <c r="V9297" s="14"/>
      <c r="W9297" s="14"/>
    </row>
    <row r="9298" spans="6:23" s="11" customFormat="1" x14ac:dyDescent="0.3">
      <c r="F9298" s="13"/>
      <c r="G9298" s="13"/>
      <c r="H9298" s="91"/>
      <c r="K9298" s="9"/>
      <c r="L9298" s="14"/>
      <c r="N9298" s="13"/>
      <c r="O9298" s="9"/>
      <c r="P9298" s="27"/>
      <c r="Q9298" s="29"/>
      <c r="R9298" s="29"/>
      <c r="S9298" s="27"/>
      <c r="V9298" s="14"/>
      <c r="W9298" s="14"/>
    </row>
    <row r="9299" spans="6:23" s="11" customFormat="1" x14ac:dyDescent="0.3">
      <c r="F9299" s="13"/>
      <c r="G9299" s="13"/>
      <c r="H9299" s="91"/>
      <c r="K9299" s="9"/>
      <c r="L9299" s="14"/>
      <c r="N9299" s="13"/>
      <c r="O9299" s="9"/>
      <c r="P9299" s="27"/>
      <c r="Q9299" s="29"/>
      <c r="R9299" s="29"/>
      <c r="S9299" s="27"/>
      <c r="V9299" s="14"/>
      <c r="W9299" s="14"/>
    </row>
    <row r="9300" spans="6:23" s="11" customFormat="1" x14ac:dyDescent="0.3">
      <c r="F9300" s="13"/>
      <c r="G9300" s="13"/>
      <c r="H9300" s="91"/>
      <c r="K9300" s="9"/>
      <c r="L9300" s="14"/>
      <c r="N9300" s="13"/>
      <c r="O9300" s="9"/>
      <c r="P9300" s="27"/>
      <c r="Q9300" s="29"/>
      <c r="R9300" s="29"/>
      <c r="S9300" s="27"/>
      <c r="V9300" s="14"/>
      <c r="W9300" s="14"/>
    </row>
    <row r="9301" spans="6:23" s="11" customFormat="1" x14ac:dyDescent="0.3">
      <c r="F9301" s="13"/>
      <c r="G9301" s="13"/>
      <c r="H9301" s="91"/>
      <c r="K9301" s="9"/>
      <c r="L9301" s="14"/>
      <c r="N9301" s="13"/>
      <c r="O9301" s="9"/>
      <c r="P9301" s="27"/>
      <c r="Q9301" s="29"/>
      <c r="R9301" s="29"/>
      <c r="S9301" s="27"/>
      <c r="V9301" s="14"/>
      <c r="W9301" s="14"/>
    </row>
    <row r="9302" spans="6:23" s="11" customFormat="1" x14ac:dyDescent="0.3">
      <c r="F9302" s="13"/>
      <c r="G9302" s="13"/>
      <c r="H9302" s="91"/>
      <c r="K9302" s="9"/>
      <c r="L9302" s="14"/>
      <c r="N9302" s="13"/>
      <c r="O9302" s="9"/>
      <c r="P9302" s="27"/>
      <c r="Q9302" s="29"/>
      <c r="R9302" s="29"/>
      <c r="S9302" s="27"/>
      <c r="V9302" s="14"/>
      <c r="W9302" s="14"/>
    </row>
    <row r="9303" spans="6:23" s="11" customFormat="1" x14ac:dyDescent="0.3">
      <c r="F9303" s="13"/>
      <c r="G9303" s="13"/>
      <c r="H9303" s="91"/>
      <c r="K9303" s="9"/>
      <c r="L9303" s="14"/>
      <c r="N9303" s="13"/>
      <c r="O9303" s="9"/>
      <c r="P9303" s="27"/>
      <c r="Q9303" s="29"/>
      <c r="R9303" s="29"/>
      <c r="S9303" s="27"/>
      <c r="V9303" s="14"/>
      <c r="W9303" s="14"/>
    </row>
    <row r="9304" spans="6:23" s="11" customFormat="1" x14ac:dyDescent="0.3">
      <c r="F9304" s="13"/>
      <c r="G9304" s="13"/>
      <c r="H9304" s="91"/>
      <c r="K9304" s="9"/>
      <c r="L9304" s="14"/>
      <c r="N9304" s="13"/>
      <c r="O9304" s="9"/>
      <c r="P9304" s="27"/>
      <c r="Q9304" s="29"/>
      <c r="R9304" s="29"/>
      <c r="S9304" s="27"/>
      <c r="V9304" s="14"/>
      <c r="W9304" s="14"/>
    </row>
    <row r="9305" spans="6:23" s="11" customFormat="1" x14ac:dyDescent="0.3">
      <c r="F9305" s="13"/>
      <c r="G9305" s="13"/>
      <c r="H9305" s="91"/>
      <c r="K9305" s="9"/>
      <c r="L9305" s="14"/>
      <c r="N9305" s="13"/>
      <c r="O9305" s="9"/>
      <c r="P9305" s="27"/>
      <c r="Q9305" s="29"/>
      <c r="R9305" s="29"/>
      <c r="S9305" s="27"/>
      <c r="V9305" s="14"/>
      <c r="W9305" s="14"/>
    </row>
    <row r="9306" spans="6:23" s="11" customFormat="1" x14ac:dyDescent="0.3">
      <c r="F9306" s="13"/>
      <c r="G9306" s="13"/>
      <c r="H9306" s="91"/>
      <c r="K9306" s="9"/>
      <c r="L9306" s="14"/>
      <c r="N9306" s="13"/>
      <c r="O9306" s="9"/>
      <c r="P9306" s="27"/>
      <c r="Q9306" s="29"/>
      <c r="R9306" s="29"/>
      <c r="S9306" s="27"/>
      <c r="V9306" s="14"/>
      <c r="W9306" s="14"/>
    </row>
    <row r="9307" spans="6:23" s="11" customFormat="1" x14ac:dyDescent="0.3">
      <c r="F9307" s="13"/>
      <c r="G9307" s="13"/>
      <c r="H9307" s="91"/>
      <c r="K9307" s="9"/>
      <c r="L9307" s="14"/>
      <c r="N9307" s="13"/>
      <c r="O9307" s="9"/>
      <c r="P9307" s="27"/>
      <c r="Q9307" s="29"/>
      <c r="R9307" s="29"/>
      <c r="S9307" s="27"/>
      <c r="V9307" s="14"/>
      <c r="W9307" s="14"/>
    </row>
    <row r="9308" spans="6:23" s="11" customFormat="1" x14ac:dyDescent="0.3">
      <c r="F9308" s="13"/>
      <c r="G9308" s="13"/>
      <c r="H9308" s="91"/>
      <c r="K9308" s="9"/>
      <c r="L9308" s="14"/>
      <c r="N9308" s="13"/>
      <c r="O9308" s="9"/>
      <c r="P9308" s="27"/>
      <c r="Q9308" s="29"/>
      <c r="R9308" s="29"/>
      <c r="S9308" s="27"/>
      <c r="V9308" s="14"/>
      <c r="W9308" s="14"/>
    </row>
    <row r="9309" spans="6:23" s="11" customFormat="1" x14ac:dyDescent="0.3">
      <c r="F9309" s="13"/>
      <c r="G9309" s="13"/>
      <c r="H9309" s="91"/>
      <c r="K9309" s="9"/>
      <c r="L9309" s="14"/>
      <c r="N9309" s="13"/>
      <c r="O9309" s="9"/>
      <c r="P9309" s="27"/>
      <c r="Q9309" s="29"/>
      <c r="R9309" s="29"/>
      <c r="S9309" s="27"/>
      <c r="V9309" s="14"/>
      <c r="W9309" s="14"/>
    </row>
    <row r="9310" spans="6:23" s="11" customFormat="1" x14ac:dyDescent="0.3">
      <c r="F9310" s="13"/>
      <c r="G9310" s="13"/>
      <c r="H9310" s="91"/>
      <c r="K9310" s="9"/>
      <c r="L9310" s="14"/>
      <c r="N9310" s="13"/>
      <c r="O9310" s="9"/>
      <c r="P9310" s="27"/>
      <c r="Q9310" s="29"/>
      <c r="R9310" s="29"/>
      <c r="S9310" s="27"/>
      <c r="V9310" s="14"/>
      <c r="W9310" s="14"/>
    </row>
    <row r="9311" spans="6:23" s="11" customFormat="1" x14ac:dyDescent="0.3">
      <c r="F9311" s="13"/>
      <c r="G9311" s="13"/>
      <c r="H9311" s="91"/>
      <c r="K9311" s="9"/>
      <c r="L9311" s="14"/>
      <c r="N9311" s="13"/>
      <c r="O9311" s="9"/>
      <c r="P9311" s="27"/>
      <c r="Q9311" s="29"/>
      <c r="R9311" s="29"/>
      <c r="S9311" s="27"/>
      <c r="V9311" s="14"/>
      <c r="W9311" s="14"/>
    </row>
    <row r="9312" spans="6:23" s="11" customFormat="1" x14ac:dyDescent="0.3">
      <c r="F9312" s="13"/>
      <c r="G9312" s="13"/>
      <c r="H9312" s="91"/>
      <c r="K9312" s="9"/>
      <c r="L9312" s="14"/>
      <c r="N9312" s="13"/>
      <c r="O9312" s="9"/>
      <c r="P9312" s="27"/>
      <c r="Q9312" s="29"/>
      <c r="R9312" s="29"/>
      <c r="S9312" s="27"/>
      <c r="V9312" s="14"/>
      <c r="W9312" s="14"/>
    </row>
    <row r="9313" spans="6:23" s="11" customFormat="1" x14ac:dyDescent="0.3">
      <c r="F9313" s="13"/>
      <c r="G9313" s="13"/>
      <c r="H9313" s="91"/>
      <c r="K9313" s="9"/>
      <c r="L9313" s="14"/>
      <c r="N9313" s="13"/>
      <c r="O9313" s="9"/>
      <c r="P9313" s="27"/>
      <c r="Q9313" s="29"/>
      <c r="R9313" s="29"/>
      <c r="S9313" s="27"/>
      <c r="V9313" s="14"/>
      <c r="W9313" s="14"/>
    </row>
    <row r="9314" spans="6:23" s="11" customFormat="1" x14ac:dyDescent="0.3">
      <c r="F9314" s="13"/>
      <c r="G9314" s="13"/>
      <c r="H9314" s="91"/>
      <c r="K9314" s="9"/>
      <c r="L9314" s="14"/>
      <c r="N9314" s="13"/>
      <c r="O9314" s="9"/>
      <c r="P9314" s="27"/>
      <c r="Q9314" s="29"/>
      <c r="R9314" s="29"/>
      <c r="S9314" s="27"/>
      <c r="V9314" s="14"/>
      <c r="W9314" s="14"/>
    </row>
    <row r="9315" spans="6:23" s="11" customFormat="1" x14ac:dyDescent="0.3">
      <c r="F9315" s="13"/>
      <c r="G9315" s="13"/>
      <c r="H9315" s="91"/>
      <c r="K9315" s="9"/>
      <c r="L9315" s="14"/>
      <c r="N9315" s="13"/>
      <c r="O9315" s="9"/>
      <c r="P9315" s="27"/>
      <c r="Q9315" s="29"/>
      <c r="R9315" s="29"/>
      <c r="S9315" s="27"/>
      <c r="V9315" s="14"/>
      <c r="W9315" s="14"/>
    </row>
    <row r="9316" spans="6:23" s="11" customFormat="1" x14ac:dyDescent="0.3">
      <c r="F9316" s="13"/>
      <c r="G9316" s="13"/>
      <c r="H9316" s="91"/>
      <c r="K9316" s="9"/>
      <c r="L9316" s="14"/>
      <c r="N9316" s="13"/>
      <c r="O9316" s="9"/>
      <c r="P9316" s="27"/>
      <c r="Q9316" s="29"/>
      <c r="R9316" s="29"/>
      <c r="S9316" s="27"/>
      <c r="V9316" s="14"/>
      <c r="W9316" s="14"/>
    </row>
    <row r="9317" spans="6:23" s="11" customFormat="1" x14ac:dyDescent="0.3">
      <c r="F9317" s="13"/>
      <c r="G9317" s="13"/>
      <c r="H9317" s="91"/>
      <c r="K9317" s="9"/>
      <c r="L9317" s="14"/>
      <c r="N9317" s="13"/>
      <c r="O9317" s="9"/>
      <c r="P9317" s="27"/>
      <c r="Q9317" s="29"/>
      <c r="R9317" s="29"/>
      <c r="S9317" s="27"/>
      <c r="V9317" s="14"/>
      <c r="W9317" s="14"/>
    </row>
    <row r="9318" spans="6:23" s="11" customFormat="1" x14ac:dyDescent="0.3">
      <c r="F9318" s="13"/>
      <c r="G9318" s="13"/>
      <c r="H9318" s="91"/>
      <c r="K9318" s="9"/>
      <c r="L9318" s="14"/>
      <c r="N9318" s="13"/>
      <c r="O9318" s="9"/>
      <c r="P9318" s="27"/>
      <c r="Q9318" s="29"/>
      <c r="R9318" s="29"/>
      <c r="S9318" s="27"/>
      <c r="V9318" s="14"/>
      <c r="W9318" s="14"/>
    </row>
    <row r="9319" spans="6:23" s="11" customFormat="1" x14ac:dyDescent="0.3">
      <c r="F9319" s="13"/>
      <c r="G9319" s="13"/>
      <c r="H9319" s="91"/>
      <c r="K9319" s="9"/>
      <c r="L9319" s="14"/>
      <c r="N9319" s="13"/>
      <c r="O9319" s="9"/>
      <c r="P9319" s="27"/>
      <c r="Q9319" s="29"/>
      <c r="R9319" s="29"/>
      <c r="S9319" s="27"/>
      <c r="V9319" s="14"/>
      <c r="W9319" s="14"/>
    </row>
    <row r="9320" spans="6:23" s="11" customFormat="1" x14ac:dyDescent="0.3">
      <c r="F9320" s="13"/>
      <c r="G9320" s="13"/>
      <c r="H9320" s="91"/>
      <c r="K9320" s="9"/>
      <c r="L9320" s="14"/>
      <c r="N9320" s="13"/>
      <c r="O9320" s="9"/>
      <c r="P9320" s="27"/>
      <c r="Q9320" s="29"/>
      <c r="R9320" s="29"/>
      <c r="S9320" s="27"/>
      <c r="V9320" s="14"/>
      <c r="W9320" s="14"/>
    </row>
    <row r="9321" spans="6:23" s="11" customFormat="1" x14ac:dyDescent="0.3">
      <c r="F9321" s="13"/>
      <c r="G9321" s="13"/>
      <c r="H9321" s="91"/>
      <c r="K9321" s="9"/>
      <c r="L9321" s="14"/>
      <c r="N9321" s="13"/>
      <c r="O9321" s="9"/>
      <c r="P9321" s="27"/>
      <c r="Q9321" s="29"/>
      <c r="R9321" s="29"/>
      <c r="S9321" s="27"/>
      <c r="V9321" s="14"/>
      <c r="W9321" s="14"/>
    </row>
    <row r="9322" spans="6:23" s="11" customFormat="1" x14ac:dyDescent="0.3">
      <c r="F9322" s="13"/>
      <c r="G9322" s="13"/>
      <c r="H9322" s="91"/>
      <c r="K9322" s="9"/>
      <c r="L9322" s="14"/>
      <c r="N9322" s="13"/>
      <c r="O9322" s="9"/>
      <c r="P9322" s="27"/>
      <c r="Q9322" s="29"/>
      <c r="R9322" s="29"/>
      <c r="S9322" s="27"/>
      <c r="V9322" s="14"/>
      <c r="W9322" s="14"/>
    </row>
    <row r="9323" spans="6:23" s="11" customFormat="1" x14ac:dyDescent="0.3">
      <c r="F9323" s="13"/>
      <c r="G9323" s="13"/>
      <c r="H9323" s="91"/>
      <c r="K9323" s="9"/>
      <c r="L9323" s="14"/>
      <c r="N9323" s="13"/>
      <c r="O9323" s="9"/>
      <c r="P9323" s="27"/>
      <c r="Q9323" s="29"/>
      <c r="R9323" s="29"/>
      <c r="S9323" s="27"/>
      <c r="V9323" s="14"/>
      <c r="W9323" s="14"/>
    </row>
    <row r="9324" spans="6:23" s="11" customFormat="1" x14ac:dyDescent="0.3">
      <c r="F9324" s="13"/>
      <c r="G9324" s="13"/>
      <c r="H9324" s="91"/>
      <c r="K9324" s="9"/>
      <c r="L9324" s="14"/>
      <c r="N9324" s="13"/>
      <c r="O9324" s="9"/>
      <c r="P9324" s="27"/>
      <c r="Q9324" s="29"/>
      <c r="R9324" s="29"/>
      <c r="S9324" s="27"/>
      <c r="V9324" s="14"/>
      <c r="W9324" s="14"/>
    </row>
    <row r="9325" spans="6:23" s="11" customFormat="1" x14ac:dyDescent="0.3">
      <c r="F9325" s="13"/>
      <c r="G9325" s="13"/>
      <c r="H9325" s="91"/>
      <c r="K9325" s="9"/>
      <c r="L9325" s="14"/>
      <c r="N9325" s="13"/>
      <c r="O9325" s="9"/>
      <c r="P9325" s="27"/>
      <c r="Q9325" s="29"/>
      <c r="R9325" s="29"/>
      <c r="S9325" s="27"/>
      <c r="V9325" s="14"/>
      <c r="W9325" s="14"/>
    </row>
    <row r="9326" spans="6:23" s="11" customFormat="1" x14ac:dyDescent="0.3">
      <c r="F9326" s="13"/>
      <c r="G9326" s="13"/>
      <c r="H9326" s="91"/>
      <c r="K9326" s="9"/>
      <c r="L9326" s="14"/>
      <c r="N9326" s="13"/>
      <c r="O9326" s="9"/>
      <c r="P9326" s="27"/>
      <c r="Q9326" s="29"/>
      <c r="R9326" s="29"/>
      <c r="S9326" s="27"/>
      <c r="V9326" s="14"/>
      <c r="W9326" s="14"/>
    </row>
    <row r="9327" spans="6:23" s="11" customFormat="1" x14ac:dyDescent="0.3">
      <c r="F9327" s="13"/>
      <c r="G9327" s="13"/>
      <c r="H9327" s="91"/>
      <c r="K9327" s="9"/>
      <c r="L9327" s="14"/>
      <c r="N9327" s="13"/>
      <c r="O9327" s="9"/>
      <c r="P9327" s="27"/>
      <c r="Q9327" s="29"/>
      <c r="R9327" s="29"/>
      <c r="S9327" s="27"/>
      <c r="V9327" s="14"/>
      <c r="W9327" s="14"/>
    </row>
    <row r="9328" spans="6:23" s="11" customFormat="1" x14ac:dyDescent="0.3">
      <c r="F9328" s="13"/>
      <c r="G9328" s="13"/>
      <c r="H9328" s="91"/>
      <c r="K9328" s="9"/>
      <c r="L9328" s="14"/>
      <c r="N9328" s="13"/>
      <c r="O9328" s="9"/>
      <c r="P9328" s="27"/>
      <c r="Q9328" s="29"/>
      <c r="R9328" s="29"/>
      <c r="S9328" s="27"/>
      <c r="V9328" s="14"/>
      <c r="W9328" s="14"/>
    </row>
    <row r="9329" spans="6:23" s="11" customFormat="1" x14ac:dyDescent="0.3">
      <c r="F9329" s="13"/>
      <c r="G9329" s="13"/>
      <c r="H9329" s="91"/>
      <c r="K9329" s="9"/>
      <c r="L9329" s="14"/>
      <c r="N9329" s="13"/>
      <c r="O9329" s="9"/>
      <c r="P9329" s="27"/>
      <c r="Q9329" s="29"/>
      <c r="R9329" s="29"/>
      <c r="S9329" s="27"/>
      <c r="V9329" s="14"/>
      <c r="W9329" s="14"/>
    </row>
    <row r="9330" spans="6:23" s="11" customFormat="1" x14ac:dyDescent="0.3">
      <c r="F9330" s="13"/>
      <c r="G9330" s="13"/>
      <c r="H9330" s="91"/>
      <c r="K9330" s="9"/>
      <c r="L9330" s="14"/>
      <c r="N9330" s="13"/>
      <c r="O9330" s="9"/>
      <c r="P9330" s="27"/>
      <c r="Q9330" s="29"/>
      <c r="R9330" s="29"/>
      <c r="S9330" s="27"/>
      <c r="V9330" s="14"/>
      <c r="W9330" s="14"/>
    </row>
    <row r="9331" spans="6:23" s="11" customFormat="1" x14ac:dyDescent="0.3">
      <c r="F9331" s="13"/>
      <c r="G9331" s="13"/>
      <c r="H9331" s="91"/>
      <c r="K9331" s="9"/>
      <c r="L9331" s="14"/>
      <c r="N9331" s="13"/>
      <c r="O9331" s="9"/>
      <c r="P9331" s="27"/>
      <c r="Q9331" s="29"/>
      <c r="R9331" s="29"/>
      <c r="S9331" s="27"/>
      <c r="V9331" s="14"/>
      <c r="W9331" s="14"/>
    </row>
    <row r="9332" spans="6:23" s="11" customFormat="1" x14ac:dyDescent="0.3">
      <c r="F9332" s="13"/>
      <c r="G9332" s="13"/>
      <c r="H9332" s="91"/>
      <c r="K9332" s="9"/>
      <c r="L9332" s="14"/>
      <c r="N9332" s="13"/>
      <c r="O9332" s="9"/>
      <c r="P9332" s="27"/>
      <c r="Q9332" s="29"/>
      <c r="R9332" s="29"/>
      <c r="S9332" s="27"/>
      <c r="V9332" s="14"/>
      <c r="W9332" s="14"/>
    </row>
    <row r="9333" spans="6:23" s="11" customFormat="1" x14ac:dyDescent="0.3">
      <c r="F9333" s="13"/>
      <c r="G9333" s="13"/>
      <c r="H9333" s="91"/>
      <c r="K9333" s="9"/>
      <c r="L9333" s="14"/>
      <c r="N9333" s="13"/>
      <c r="O9333" s="9"/>
      <c r="P9333" s="27"/>
      <c r="Q9333" s="29"/>
      <c r="R9333" s="29"/>
      <c r="S9333" s="27"/>
      <c r="V9333" s="14"/>
      <c r="W9333" s="14"/>
    </row>
    <row r="9334" spans="6:23" s="11" customFormat="1" x14ac:dyDescent="0.3">
      <c r="F9334" s="13"/>
      <c r="G9334" s="13"/>
      <c r="H9334" s="91"/>
      <c r="K9334" s="9"/>
      <c r="L9334" s="14"/>
      <c r="N9334" s="13"/>
      <c r="O9334" s="9"/>
      <c r="P9334" s="27"/>
      <c r="Q9334" s="29"/>
      <c r="R9334" s="29"/>
      <c r="S9334" s="27"/>
      <c r="V9334" s="14"/>
      <c r="W9334" s="14"/>
    </row>
    <row r="9335" spans="6:23" s="11" customFormat="1" x14ac:dyDescent="0.3">
      <c r="F9335" s="13"/>
      <c r="G9335" s="13"/>
      <c r="H9335" s="91"/>
      <c r="K9335" s="9"/>
      <c r="L9335" s="14"/>
      <c r="N9335" s="13"/>
      <c r="O9335" s="9"/>
      <c r="P9335" s="27"/>
      <c r="Q9335" s="29"/>
      <c r="R9335" s="29"/>
      <c r="S9335" s="27"/>
      <c r="V9335" s="14"/>
      <c r="W9335" s="14"/>
    </row>
    <row r="9336" spans="6:23" s="11" customFormat="1" x14ac:dyDescent="0.3">
      <c r="F9336" s="13"/>
      <c r="G9336" s="13"/>
      <c r="H9336" s="91"/>
      <c r="K9336" s="9"/>
      <c r="L9336" s="14"/>
      <c r="N9336" s="13"/>
      <c r="O9336" s="9"/>
      <c r="P9336" s="27"/>
      <c r="Q9336" s="29"/>
      <c r="R9336" s="29"/>
      <c r="S9336" s="27"/>
      <c r="V9336" s="14"/>
      <c r="W9336" s="14"/>
    </row>
    <row r="9337" spans="6:23" s="11" customFormat="1" x14ac:dyDescent="0.3">
      <c r="F9337" s="13"/>
      <c r="G9337" s="13"/>
      <c r="H9337" s="91"/>
      <c r="K9337" s="9"/>
      <c r="L9337" s="14"/>
      <c r="N9337" s="13"/>
      <c r="O9337" s="9"/>
      <c r="P9337" s="27"/>
      <c r="Q9337" s="29"/>
      <c r="R9337" s="29"/>
      <c r="S9337" s="27"/>
      <c r="V9337" s="14"/>
      <c r="W9337" s="14"/>
    </row>
    <row r="9338" spans="6:23" s="11" customFormat="1" x14ac:dyDescent="0.3">
      <c r="F9338" s="13"/>
      <c r="G9338" s="13"/>
      <c r="H9338" s="91"/>
      <c r="K9338" s="9"/>
      <c r="L9338" s="14"/>
      <c r="N9338" s="13"/>
      <c r="O9338" s="9"/>
      <c r="P9338" s="27"/>
      <c r="Q9338" s="29"/>
      <c r="R9338" s="29"/>
      <c r="S9338" s="27"/>
      <c r="V9338" s="14"/>
      <c r="W9338" s="14"/>
    </row>
    <row r="9339" spans="6:23" s="11" customFormat="1" x14ac:dyDescent="0.3">
      <c r="F9339" s="13"/>
      <c r="G9339" s="13"/>
      <c r="H9339" s="91"/>
      <c r="K9339" s="9"/>
      <c r="L9339" s="14"/>
      <c r="N9339" s="13"/>
      <c r="O9339" s="9"/>
      <c r="P9339" s="27"/>
      <c r="Q9339" s="29"/>
      <c r="R9339" s="29"/>
      <c r="S9339" s="27"/>
      <c r="V9339" s="14"/>
      <c r="W9339" s="14"/>
    </row>
    <row r="9340" spans="6:23" s="11" customFormat="1" x14ac:dyDescent="0.3">
      <c r="F9340" s="13"/>
      <c r="G9340" s="13"/>
      <c r="H9340" s="91"/>
      <c r="K9340" s="9"/>
      <c r="L9340" s="14"/>
      <c r="N9340" s="13"/>
      <c r="O9340" s="9"/>
      <c r="P9340" s="27"/>
      <c r="Q9340" s="29"/>
      <c r="R9340" s="29"/>
      <c r="S9340" s="27"/>
      <c r="V9340" s="14"/>
      <c r="W9340" s="14"/>
    </row>
    <row r="9341" spans="6:23" s="11" customFormat="1" x14ac:dyDescent="0.3">
      <c r="F9341" s="13"/>
      <c r="G9341" s="13"/>
      <c r="H9341" s="91"/>
      <c r="K9341" s="9"/>
      <c r="L9341" s="14"/>
      <c r="N9341" s="13"/>
      <c r="O9341" s="9"/>
      <c r="P9341" s="27"/>
      <c r="Q9341" s="29"/>
      <c r="R9341" s="29"/>
      <c r="S9341" s="27"/>
      <c r="V9341" s="14"/>
      <c r="W9341" s="14"/>
    </row>
    <row r="9342" spans="6:23" s="11" customFormat="1" x14ac:dyDescent="0.3">
      <c r="F9342" s="13"/>
      <c r="G9342" s="13"/>
      <c r="H9342" s="91"/>
      <c r="K9342" s="9"/>
      <c r="L9342" s="14"/>
      <c r="N9342" s="13"/>
      <c r="O9342" s="9"/>
      <c r="P9342" s="27"/>
      <c r="Q9342" s="29"/>
      <c r="R9342" s="29"/>
      <c r="S9342" s="27"/>
      <c r="V9342" s="14"/>
      <c r="W9342" s="14"/>
    </row>
    <row r="9343" spans="6:23" s="11" customFormat="1" x14ac:dyDescent="0.3">
      <c r="F9343" s="13"/>
      <c r="G9343" s="13"/>
      <c r="H9343" s="91"/>
      <c r="K9343" s="9"/>
      <c r="L9343" s="14"/>
      <c r="N9343" s="13"/>
      <c r="O9343" s="9"/>
      <c r="P9343" s="27"/>
      <c r="Q9343" s="29"/>
      <c r="R9343" s="29"/>
      <c r="S9343" s="27"/>
      <c r="V9343" s="14"/>
      <c r="W9343" s="14"/>
    </row>
    <row r="9344" spans="6:23" s="11" customFormat="1" x14ac:dyDescent="0.3">
      <c r="F9344" s="13"/>
      <c r="G9344" s="13"/>
      <c r="H9344" s="91"/>
      <c r="K9344" s="9"/>
      <c r="L9344" s="14"/>
      <c r="N9344" s="13"/>
      <c r="O9344" s="9"/>
      <c r="P9344" s="27"/>
      <c r="Q9344" s="29"/>
      <c r="R9344" s="29"/>
      <c r="S9344" s="27"/>
      <c r="V9344" s="14"/>
      <c r="W9344" s="14"/>
    </row>
    <row r="9345" spans="6:23" s="11" customFormat="1" x14ac:dyDescent="0.3">
      <c r="F9345" s="13"/>
      <c r="G9345" s="13"/>
      <c r="H9345" s="91"/>
      <c r="K9345" s="9"/>
      <c r="L9345" s="14"/>
      <c r="N9345" s="13"/>
      <c r="O9345" s="9"/>
      <c r="P9345" s="27"/>
      <c r="Q9345" s="29"/>
      <c r="R9345" s="29"/>
      <c r="S9345" s="27"/>
      <c r="V9345" s="14"/>
      <c r="W9345" s="14"/>
    </row>
    <row r="9346" spans="6:23" s="11" customFormat="1" x14ac:dyDescent="0.3">
      <c r="F9346" s="13"/>
      <c r="G9346" s="13"/>
      <c r="H9346" s="91"/>
      <c r="K9346" s="9"/>
      <c r="L9346" s="14"/>
      <c r="N9346" s="13"/>
      <c r="O9346" s="9"/>
      <c r="P9346" s="27"/>
      <c r="Q9346" s="29"/>
      <c r="R9346" s="29"/>
      <c r="S9346" s="27"/>
      <c r="V9346" s="14"/>
      <c r="W9346" s="14"/>
    </row>
    <row r="9347" spans="6:23" s="11" customFormat="1" x14ac:dyDescent="0.3">
      <c r="F9347" s="13"/>
      <c r="G9347" s="13"/>
      <c r="H9347" s="91"/>
      <c r="K9347" s="9"/>
      <c r="L9347" s="14"/>
      <c r="N9347" s="13"/>
      <c r="O9347" s="9"/>
      <c r="P9347" s="27"/>
      <c r="Q9347" s="29"/>
      <c r="R9347" s="29"/>
      <c r="S9347" s="27"/>
      <c r="V9347" s="14"/>
      <c r="W9347" s="14"/>
    </row>
    <row r="9348" spans="6:23" s="11" customFormat="1" x14ac:dyDescent="0.3">
      <c r="F9348" s="13"/>
      <c r="G9348" s="13"/>
      <c r="H9348" s="91"/>
      <c r="K9348" s="9"/>
      <c r="L9348" s="14"/>
      <c r="N9348" s="13"/>
      <c r="O9348" s="9"/>
      <c r="P9348" s="27"/>
      <c r="Q9348" s="29"/>
      <c r="R9348" s="29"/>
      <c r="S9348" s="27"/>
      <c r="V9348" s="14"/>
      <c r="W9348" s="14"/>
    </row>
    <row r="9349" spans="6:23" s="11" customFormat="1" x14ac:dyDescent="0.3">
      <c r="F9349" s="13"/>
      <c r="G9349" s="13"/>
      <c r="H9349" s="91"/>
      <c r="K9349" s="9"/>
      <c r="L9349" s="14"/>
      <c r="N9349" s="13"/>
      <c r="O9349" s="9"/>
      <c r="P9349" s="27"/>
      <c r="Q9349" s="29"/>
      <c r="R9349" s="29"/>
      <c r="S9349" s="27"/>
      <c r="V9349" s="14"/>
      <c r="W9349" s="14"/>
    </row>
    <row r="9350" spans="6:23" s="11" customFormat="1" x14ac:dyDescent="0.3">
      <c r="F9350" s="13"/>
      <c r="G9350" s="13"/>
      <c r="H9350" s="91"/>
      <c r="K9350" s="9"/>
      <c r="L9350" s="14"/>
      <c r="N9350" s="13"/>
      <c r="O9350" s="9"/>
      <c r="P9350" s="27"/>
      <c r="Q9350" s="29"/>
      <c r="R9350" s="29"/>
      <c r="S9350" s="27"/>
      <c r="V9350" s="14"/>
      <c r="W9350" s="14"/>
    </row>
    <row r="9351" spans="6:23" s="11" customFormat="1" x14ac:dyDescent="0.3">
      <c r="F9351" s="13"/>
      <c r="G9351" s="13"/>
      <c r="H9351" s="91"/>
      <c r="K9351" s="9"/>
      <c r="L9351" s="14"/>
      <c r="N9351" s="13"/>
      <c r="O9351" s="9"/>
      <c r="P9351" s="27"/>
      <c r="Q9351" s="29"/>
      <c r="R9351" s="29"/>
      <c r="S9351" s="27"/>
      <c r="V9351" s="14"/>
      <c r="W9351" s="14"/>
    </row>
    <row r="9352" spans="6:23" s="11" customFormat="1" x14ac:dyDescent="0.3">
      <c r="F9352" s="13"/>
      <c r="G9352" s="13"/>
      <c r="H9352" s="91"/>
      <c r="K9352" s="9"/>
      <c r="L9352" s="14"/>
      <c r="N9352" s="13"/>
      <c r="O9352" s="9"/>
      <c r="P9352" s="27"/>
      <c r="Q9352" s="29"/>
      <c r="R9352" s="29"/>
      <c r="S9352" s="27"/>
      <c r="V9352" s="14"/>
      <c r="W9352" s="14"/>
    </row>
    <row r="9353" spans="6:23" s="11" customFormat="1" x14ac:dyDescent="0.3">
      <c r="F9353" s="13"/>
      <c r="G9353" s="13"/>
      <c r="H9353" s="91"/>
      <c r="K9353" s="9"/>
      <c r="L9353" s="14"/>
      <c r="N9353" s="13"/>
      <c r="O9353" s="9"/>
      <c r="P9353" s="27"/>
      <c r="Q9353" s="29"/>
      <c r="R9353" s="29"/>
      <c r="S9353" s="27"/>
      <c r="V9353" s="14"/>
      <c r="W9353" s="14"/>
    </row>
    <row r="9354" spans="6:23" s="11" customFormat="1" x14ac:dyDescent="0.3">
      <c r="F9354" s="13"/>
      <c r="G9354" s="13"/>
      <c r="H9354" s="91"/>
      <c r="K9354" s="9"/>
      <c r="L9354" s="14"/>
      <c r="N9354" s="13"/>
      <c r="O9354" s="9"/>
      <c r="P9354" s="27"/>
      <c r="Q9354" s="29"/>
      <c r="R9354" s="29"/>
      <c r="S9354" s="27"/>
      <c r="V9354" s="14"/>
      <c r="W9354" s="14"/>
    </row>
    <row r="9355" spans="6:23" s="11" customFormat="1" x14ac:dyDescent="0.3">
      <c r="F9355" s="13"/>
      <c r="G9355" s="13"/>
      <c r="H9355" s="91"/>
      <c r="K9355" s="9"/>
      <c r="L9355" s="14"/>
      <c r="N9355" s="13"/>
      <c r="O9355" s="9"/>
      <c r="P9355" s="27"/>
      <c r="Q9355" s="29"/>
      <c r="R9355" s="29"/>
      <c r="S9355" s="27"/>
      <c r="V9355" s="14"/>
      <c r="W9355" s="14"/>
    </row>
    <row r="9356" spans="6:23" s="11" customFormat="1" x14ac:dyDescent="0.3">
      <c r="F9356" s="13"/>
      <c r="G9356" s="13"/>
      <c r="H9356" s="91"/>
      <c r="K9356" s="9"/>
      <c r="L9356" s="14"/>
      <c r="N9356" s="13"/>
      <c r="O9356" s="9"/>
      <c r="P9356" s="27"/>
      <c r="Q9356" s="29"/>
      <c r="R9356" s="29"/>
      <c r="S9356" s="27"/>
      <c r="V9356" s="14"/>
      <c r="W9356" s="14"/>
    </row>
    <row r="9357" spans="6:23" s="11" customFormat="1" x14ac:dyDescent="0.3">
      <c r="F9357" s="13"/>
      <c r="G9357" s="13"/>
      <c r="H9357" s="91"/>
      <c r="K9357" s="9"/>
      <c r="L9357" s="14"/>
      <c r="N9357" s="13"/>
      <c r="O9357" s="9"/>
      <c r="P9357" s="27"/>
      <c r="Q9357" s="29"/>
      <c r="R9357" s="29"/>
      <c r="S9357" s="27"/>
      <c r="V9357" s="14"/>
      <c r="W9357" s="14"/>
    </row>
    <row r="9358" spans="6:23" s="11" customFormat="1" x14ac:dyDescent="0.3">
      <c r="F9358" s="13"/>
      <c r="G9358" s="13"/>
      <c r="H9358" s="91"/>
      <c r="K9358" s="9"/>
      <c r="L9358" s="14"/>
      <c r="N9358" s="13"/>
      <c r="O9358" s="9"/>
      <c r="P9358" s="27"/>
      <c r="Q9358" s="29"/>
      <c r="R9358" s="29"/>
      <c r="S9358" s="27"/>
      <c r="V9358" s="14"/>
      <c r="W9358" s="14"/>
    </row>
    <row r="9359" spans="6:23" s="11" customFormat="1" x14ac:dyDescent="0.3">
      <c r="F9359" s="13"/>
      <c r="G9359" s="13"/>
      <c r="H9359" s="91"/>
      <c r="K9359" s="9"/>
      <c r="L9359" s="14"/>
      <c r="N9359" s="13"/>
      <c r="O9359" s="9"/>
      <c r="P9359" s="27"/>
      <c r="Q9359" s="29"/>
      <c r="R9359" s="29"/>
      <c r="S9359" s="27"/>
      <c r="V9359" s="14"/>
      <c r="W9359" s="14"/>
    </row>
    <row r="9360" spans="6:23" s="11" customFormat="1" x14ac:dyDescent="0.3">
      <c r="F9360" s="13"/>
      <c r="G9360" s="13"/>
      <c r="H9360" s="91"/>
      <c r="K9360" s="9"/>
      <c r="L9360" s="14"/>
      <c r="N9360" s="13"/>
      <c r="O9360" s="9"/>
      <c r="P9360" s="27"/>
      <c r="Q9360" s="29"/>
      <c r="R9360" s="29"/>
      <c r="S9360" s="27"/>
      <c r="V9360" s="14"/>
      <c r="W9360" s="14"/>
    </row>
    <row r="9361" spans="6:23" s="11" customFormat="1" x14ac:dyDescent="0.3">
      <c r="F9361" s="13"/>
      <c r="G9361" s="13"/>
      <c r="H9361" s="91"/>
      <c r="K9361" s="9"/>
      <c r="L9361" s="14"/>
      <c r="N9361" s="13"/>
      <c r="O9361" s="9"/>
      <c r="P9361" s="27"/>
      <c r="Q9361" s="29"/>
      <c r="R9361" s="29"/>
      <c r="S9361" s="27"/>
      <c r="V9361" s="14"/>
      <c r="W9361" s="14"/>
    </row>
    <row r="9362" spans="6:23" s="11" customFormat="1" x14ac:dyDescent="0.3">
      <c r="F9362" s="13"/>
      <c r="G9362" s="13"/>
      <c r="H9362" s="91"/>
      <c r="K9362" s="9"/>
      <c r="L9362" s="14"/>
      <c r="N9362" s="13"/>
      <c r="O9362" s="9"/>
      <c r="P9362" s="27"/>
      <c r="Q9362" s="29"/>
      <c r="R9362" s="29"/>
      <c r="S9362" s="27"/>
      <c r="V9362" s="14"/>
      <c r="W9362" s="14"/>
    </row>
    <row r="9363" spans="6:23" s="11" customFormat="1" x14ac:dyDescent="0.3">
      <c r="F9363" s="13"/>
      <c r="G9363" s="13"/>
      <c r="H9363" s="91"/>
      <c r="K9363" s="9"/>
      <c r="L9363" s="14"/>
      <c r="N9363" s="13"/>
      <c r="O9363" s="9"/>
      <c r="P9363" s="27"/>
      <c r="Q9363" s="29"/>
      <c r="R9363" s="29"/>
      <c r="S9363" s="27"/>
      <c r="V9363" s="14"/>
      <c r="W9363" s="14"/>
    </row>
    <row r="9364" spans="6:23" s="11" customFormat="1" x14ac:dyDescent="0.3">
      <c r="F9364" s="13"/>
      <c r="G9364" s="13"/>
      <c r="H9364" s="91"/>
      <c r="K9364" s="9"/>
      <c r="L9364" s="14"/>
      <c r="N9364" s="13"/>
      <c r="O9364" s="9"/>
      <c r="P9364" s="27"/>
      <c r="Q9364" s="29"/>
      <c r="R9364" s="29"/>
      <c r="S9364" s="27"/>
      <c r="V9364" s="14"/>
      <c r="W9364" s="14"/>
    </row>
    <row r="9365" spans="6:23" s="11" customFormat="1" x14ac:dyDescent="0.3">
      <c r="F9365" s="13"/>
      <c r="G9365" s="13"/>
      <c r="H9365" s="91"/>
      <c r="K9365" s="9"/>
      <c r="L9365" s="14"/>
      <c r="N9365" s="13"/>
      <c r="O9365" s="9"/>
      <c r="P9365" s="27"/>
      <c r="Q9365" s="29"/>
      <c r="R9365" s="29"/>
      <c r="S9365" s="27"/>
      <c r="V9365" s="14"/>
      <c r="W9365" s="14"/>
    </row>
    <row r="9366" spans="6:23" s="11" customFormat="1" x14ac:dyDescent="0.3">
      <c r="F9366" s="13"/>
      <c r="G9366" s="13"/>
      <c r="H9366" s="91"/>
      <c r="K9366" s="9"/>
      <c r="L9366" s="14"/>
      <c r="N9366" s="13"/>
      <c r="O9366" s="9"/>
      <c r="P9366" s="27"/>
      <c r="Q9366" s="29"/>
      <c r="R9366" s="29"/>
      <c r="S9366" s="27"/>
      <c r="V9366" s="14"/>
      <c r="W9366" s="14"/>
    </row>
    <row r="9367" spans="6:23" s="11" customFormat="1" x14ac:dyDescent="0.3">
      <c r="F9367" s="13"/>
      <c r="G9367" s="13"/>
      <c r="H9367" s="91"/>
      <c r="K9367" s="9"/>
      <c r="L9367" s="14"/>
      <c r="N9367" s="13"/>
      <c r="O9367" s="9"/>
      <c r="P9367" s="27"/>
      <c r="Q9367" s="29"/>
      <c r="R9367" s="29"/>
      <c r="S9367" s="27"/>
      <c r="V9367" s="14"/>
      <c r="W9367" s="14"/>
    </row>
    <row r="9368" spans="6:23" s="11" customFormat="1" x14ac:dyDescent="0.3">
      <c r="F9368" s="13"/>
      <c r="G9368" s="13"/>
      <c r="H9368" s="91"/>
      <c r="K9368" s="9"/>
      <c r="L9368" s="14"/>
      <c r="N9368" s="13"/>
      <c r="O9368" s="9"/>
      <c r="P9368" s="27"/>
      <c r="Q9368" s="29"/>
      <c r="R9368" s="29"/>
      <c r="S9368" s="27"/>
      <c r="V9368" s="14"/>
      <c r="W9368" s="14"/>
    </row>
    <row r="9369" spans="6:23" s="11" customFormat="1" x14ac:dyDescent="0.3">
      <c r="F9369" s="13"/>
      <c r="G9369" s="13"/>
      <c r="H9369" s="91"/>
      <c r="K9369" s="9"/>
      <c r="L9369" s="14"/>
      <c r="N9369" s="13"/>
      <c r="O9369" s="9"/>
      <c r="P9369" s="27"/>
      <c r="Q9369" s="29"/>
      <c r="R9369" s="29"/>
      <c r="S9369" s="27"/>
      <c r="V9369" s="14"/>
      <c r="W9369" s="14"/>
    </row>
    <row r="9370" spans="6:23" s="11" customFormat="1" x14ac:dyDescent="0.3">
      <c r="F9370" s="13"/>
      <c r="G9370" s="13"/>
      <c r="H9370" s="91"/>
      <c r="K9370" s="9"/>
      <c r="L9370" s="14"/>
      <c r="N9370" s="13"/>
      <c r="O9370" s="9"/>
      <c r="P9370" s="27"/>
      <c r="Q9370" s="29"/>
      <c r="R9370" s="29"/>
      <c r="S9370" s="27"/>
      <c r="V9370" s="14"/>
      <c r="W9370" s="14"/>
    </row>
    <row r="9371" spans="6:23" s="11" customFormat="1" x14ac:dyDescent="0.3">
      <c r="F9371" s="13"/>
      <c r="G9371" s="13"/>
      <c r="H9371" s="91"/>
      <c r="K9371" s="9"/>
      <c r="L9371" s="14"/>
      <c r="N9371" s="13"/>
      <c r="O9371" s="9"/>
      <c r="P9371" s="27"/>
      <c r="Q9371" s="29"/>
      <c r="R9371" s="29"/>
      <c r="S9371" s="27"/>
      <c r="V9371" s="14"/>
      <c r="W9371" s="14"/>
    </row>
    <row r="9372" spans="6:23" s="11" customFormat="1" x14ac:dyDescent="0.3">
      <c r="F9372" s="13"/>
      <c r="G9372" s="13"/>
      <c r="H9372" s="91"/>
      <c r="K9372" s="9"/>
      <c r="L9372" s="14"/>
      <c r="N9372" s="13"/>
      <c r="O9372" s="9"/>
      <c r="P9372" s="27"/>
      <c r="Q9372" s="29"/>
      <c r="R9372" s="29"/>
      <c r="S9372" s="27"/>
      <c r="V9372" s="14"/>
      <c r="W9372" s="14"/>
    </row>
    <row r="9373" spans="6:23" s="11" customFormat="1" x14ac:dyDescent="0.3">
      <c r="F9373" s="13"/>
      <c r="G9373" s="13"/>
      <c r="H9373" s="91"/>
      <c r="K9373" s="9"/>
      <c r="L9373" s="14"/>
      <c r="N9373" s="13"/>
      <c r="O9373" s="9"/>
      <c r="P9373" s="27"/>
      <c r="Q9373" s="29"/>
      <c r="R9373" s="29"/>
      <c r="S9373" s="27"/>
      <c r="V9373" s="14"/>
      <c r="W9373" s="14"/>
    </row>
    <row r="9374" spans="6:23" s="11" customFormat="1" x14ac:dyDescent="0.3">
      <c r="F9374" s="13"/>
      <c r="G9374" s="13"/>
      <c r="H9374" s="91"/>
      <c r="K9374" s="9"/>
      <c r="L9374" s="14"/>
      <c r="N9374" s="13"/>
      <c r="O9374" s="9"/>
      <c r="P9374" s="27"/>
      <c r="Q9374" s="29"/>
      <c r="R9374" s="29"/>
      <c r="S9374" s="27"/>
      <c r="V9374" s="14"/>
      <c r="W9374" s="14"/>
    </row>
    <row r="9375" spans="6:23" s="11" customFormat="1" x14ac:dyDescent="0.3">
      <c r="F9375" s="13"/>
      <c r="G9375" s="13"/>
      <c r="H9375" s="91"/>
      <c r="K9375" s="9"/>
      <c r="L9375" s="14"/>
      <c r="N9375" s="13"/>
      <c r="O9375" s="9"/>
      <c r="P9375" s="27"/>
      <c r="Q9375" s="29"/>
      <c r="R9375" s="29"/>
      <c r="S9375" s="27"/>
      <c r="V9375" s="14"/>
      <c r="W9375" s="14"/>
    </row>
    <row r="9376" spans="6:23" s="11" customFormat="1" x14ac:dyDescent="0.3">
      <c r="F9376" s="13"/>
      <c r="G9376" s="13"/>
      <c r="H9376" s="91"/>
      <c r="K9376" s="9"/>
      <c r="L9376" s="14"/>
      <c r="N9376" s="13"/>
      <c r="O9376" s="9"/>
      <c r="P9376" s="27"/>
      <c r="Q9376" s="29"/>
      <c r="R9376" s="29"/>
      <c r="S9376" s="27"/>
      <c r="V9376" s="14"/>
      <c r="W9376" s="14"/>
    </row>
    <row r="9377" spans="6:23" s="11" customFormat="1" x14ac:dyDescent="0.3">
      <c r="F9377" s="13"/>
      <c r="G9377" s="13"/>
      <c r="H9377" s="91"/>
      <c r="K9377" s="9"/>
      <c r="L9377" s="14"/>
      <c r="N9377" s="13"/>
      <c r="O9377" s="9"/>
      <c r="P9377" s="27"/>
      <c r="Q9377" s="29"/>
      <c r="R9377" s="29"/>
      <c r="S9377" s="27"/>
      <c r="V9377" s="14"/>
      <c r="W9377" s="14"/>
    </row>
    <row r="9378" spans="6:23" s="11" customFormat="1" x14ac:dyDescent="0.3">
      <c r="F9378" s="13"/>
      <c r="G9378" s="13"/>
      <c r="H9378" s="91"/>
      <c r="K9378" s="9"/>
      <c r="L9378" s="14"/>
      <c r="N9378" s="13"/>
      <c r="O9378" s="9"/>
      <c r="P9378" s="27"/>
      <c r="Q9378" s="29"/>
      <c r="R9378" s="29"/>
      <c r="S9378" s="27"/>
      <c r="V9378" s="14"/>
      <c r="W9378" s="14"/>
    </row>
    <row r="9379" spans="6:23" s="11" customFormat="1" x14ac:dyDescent="0.3">
      <c r="F9379" s="13"/>
      <c r="G9379" s="13"/>
      <c r="H9379" s="91"/>
      <c r="K9379" s="9"/>
      <c r="L9379" s="14"/>
      <c r="N9379" s="13"/>
      <c r="O9379" s="9"/>
      <c r="P9379" s="27"/>
      <c r="Q9379" s="29"/>
      <c r="R9379" s="29"/>
      <c r="S9379" s="27"/>
      <c r="V9379" s="14"/>
      <c r="W9379" s="14"/>
    </row>
    <row r="9380" spans="6:23" s="11" customFormat="1" x14ac:dyDescent="0.3">
      <c r="F9380" s="13"/>
      <c r="G9380" s="13"/>
      <c r="H9380" s="91"/>
      <c r="K9380" s="9"/>
      <c r="L9380" s="14"/>
      <c r="N9380" s="13"/>
      <c r="O9380" s="9"/>
      <c r="P9380" s="27"/>
      <c r="Q9380" s="29"/>
      <c r="R9380" s="29"/>
      <c r="S9380" s="27"/>
      <c r="V9380" s="14"/>
      <c r="W9380" s="14"/>
    </row>
    <row r="9381" spans="6:23" s="11" customFormat="1" x14ac:dyDescent="0.3">
      <c r="F9381" s="13"/>
      <c r="G9381" s="13"/>
      <c r="H9381" s="91"/>
      <c r="K9381" s="9"/>
      <c r="L9381" s="14"/>
      <c r="N9381" s="13"/>
      <c r="O9381" s="9"/>
      <c r="P9381" s="27"/>
      <c r="Q9381" s="29"/>
      <c r="R9381" s="29"/>
      <c r="S9381" s="27"/>
      <c r="V9381" s="14"/>
      <c r="W9381" s="14"/>
    </row>
    <row r="9382" spans="6:23" s="11" customFormat="1" x14ac:dyDescent="0.3">
      <c r="F9382" s="13"/>
      <c r="G9382" s="13"/>
      <c r="H9382" s="91"/>
      <c r="K9382" s="9"/>
      <c r="L9382" s="14"/>
      <c r="N9382" s="13"/>
      <c r="O9382" s="9"/>
      <c r="P9382" s="27"/>
      <c r="Q9382" s="29"/>
      <c r="R9382" s="29"/>
      <c r="S9382" s="27"/>
      <c r="V9382" s="14"/>
      <c r="W9382" s="14"/>
    </row>
    <row r="9383" spans="6:23" s="11" customFormat="1" x14ac:dyDescent="0.3">
      <c r="F9383" s="13"/>
      <c r="G9383" s="13"/>
      <c r="H9383" s="91"/>
      <c r="K9383" s="9"/>
      <c r="L9383" s="14"/>
      <c r="N9383" s="13"/>
      <c r="O9383" s="9"/>
      <c r="P9383" s="27"/>
      <c r="Q9383" s="29"/>
      <c r="R9383" s="29"/>
      <c r="S9383" s="27"/>
      <c r="V9383" s="14"/>
      <c r="W9383" s="14"/>
    </row>
    <row r="9384" spans="6:23" s="11" customFormat="1" x14ac:dyDescent="0.3">
      <c r="F9384" s="13"/>
      <c r="G9384" s="13"/>
      <c r="H9384" s="91"/>
      <c r="K9384" s="9"/>
      <c r="L9384" s="14"/>
      <c r="N9384" s="13"/>
      <c r="O9384" s="9"/>
      <c r="P9384" s="27"/>
      <c r="Q9384" s="29"/>
      <c r="R9384" s="29"/>
      <c r="S9384" s="27"/>
      <c r="V9384" s="14"/>
      <c r="W9384" s="14"/>
    </row>
    <row r="9385" spans="6:23" s="11" customFormat="1" x14ac:dyDescent="0.3">
      <c r="F9385" s="13"/>
      <c r="G9385" s="13"/>
      <c r="H9385" s="91"/>
      <c r="K9385" s="9"/>
      <c r="L9385" s="14"/>
      <c r="N9385" s="13"/>
      <c r="O9385" s="9"/>
      <c r="P9385" s="27"/>
      <c r="Q9385" s="29"/>
      <c r="R9385" s="29"/>
      <c r="S9385" s="27"/>
      <c r="V9385" s="14"/>
      <c r="W9385" s="14"/>
    </row>
    <row r="9386" spans="6:23" s="11" customFormat="1" x14ac:dyDescent="0.3">
      <c r="F9386" s="13"/>
      <c r="G9386" s="13"/>
      <c r="H9386" s="91"/>
      <c r="K9386" s="9"/>
      <c r="L9386" s="14"/>
      <c r="N9386" s="13"/>
      <c r="O9386" s="9"/>
      <c r="P9386" s="27"/>
      <c r="Q9386" s="29"/>
      <c r="R9386" s="29"/>
      <c r="S9386" s="27"/>
      <c r="V9386" s="14"/>
      <c r="W9386" s="14"/>
    </row>
    <row r="9387" spans="6:23" s="11" customFormat="1" x14ac:dyDescent="0.3">
      <c r="F9387" s="13"/>
      <c r="G9387" s="13"/>
      <c r="H9387" s="91"/>
      <c r="K9387" s="9"/>
      <c r="L9387" s="14"/>
      <c r="N9387" s="13"/>
      <c r="O9387" s="9"/>
      <c r="P9387" s="27"/>
      <c r="Q9387" s="29"/>
      <c r="R9387" s="29"/>
      <c r="S9387" s="27"/>
      <c r="V9387" s="14"/>
      <c r="W9387" s="14"/>
    </row>
    <row r="9388" spans="6:23" s="11" customFormat="1" x14ac:dyDescent="0.3">
      <c r="F9388" s="13"/>
      <c r="G9388" s="13"/>
      <c r="H9388" s="91"/>
      <c r="K9388" s="9"/>
      <c r="L9388" s="14"/>
      <c r="N9388" s="13"/>
      <c r="O9388" s="9"/>
      <c r="P9388" s="27"/>
      <c r="Q9388" s="29"/>
      <c r="R9388" s="29"/>
      <c r="S9388" s="27"/>
      <c r="V9388" s="14"/>
      <c r="W9388" s="14"/>
    </row>
    <row r="9389" spans="6:23" s="11" customFormat="1" x14ac:dyDescent="0.3">
      <c r="F9389" s="13"/>
      <c r="G9389" s="13"/>
      <c r="H9389" s="91"/>
      <c r="K9389" s="9"/>
      <c r="L9389" s="14"/>
      <c r="N9389" s="13"/>
      <c r="O9389" s="9"/>
      <c r="P9389" s="27"/>
      <c r="Q9389" s="29"/>
      <c r="R9389" s="29"/>
      <c r="S9389" s="27"/>
      <c r="V9389" s="14"/>
      <c r="W9389" s="14"/>
    </row>
    <row r="9390" spans="6:23" s="11" customFormat="1" x14ac:dyDescent="0.3">
      <c r="F9390" s="13"/>
      <c r="G9390" s="13"/>
      <c r="H9390" s="91"/>
      <c r="K9390" s="9"/>
      <c r="L9390" s="14"/>
      <c r="N9390" s="13"/>
      <c r="O9390" s="9"/>
      <c r="P9390" s="27"/>
      <c r="Q9390" s="29"/>
      <c r="R9390" s="29"/>
      <c r="S9390" s="27"/>
      <c r="V9390" s="14"/>
      <c r="W9390" s="14"/>
    </row>
    <row r="9391" spans="6:23" s="11" customFormat="1" x14ac:dyDescent="0.3">
      <c r="F9391" s="13"/>
      <c r="G9391" s="13"/>
      <c r="H9391" s="91"/>
      <c r="K9391" s="9"/>
      <c r="L9391" s="14"/>
      <c r="N9391" s="13"/>
      <c r="O9391" s="9"/>
      <c r="P9391" s="27"/>
      <c r="Q9391" s="29"/>
      <c r="R9391" s="29"/>
      <c r="S9391" s="27"/>
      <c r="V9391" s="14"/>
      <c r="W9391" s="14"/>
    </row>
    <row r="9392" spans="6:23" s="11" customFormat="1" x14ac:dyDescent="0.3">
      <c r="F9392" s="13"/>
      <c r="G9392" s="13"/>
      <c r="H9392" s="91"/>
      <c r="K9392" s="9"/>
      <c r="L9392" s="14"/>
      <c r="N9392" s="13"/>
      <c r="O9392" s="9"/>
      <c r="P9392" s="27"/>
      <c r="Q9392" s="29"/>
      <c r="R9392" s="29"/>
      <c r="S9392" s="27"/>
      <c r="V9392" s="14"/>
      <c r="W9392" s="14"/>
    </row>
    <row r="9393" spans="6:23" s="11" customFormat="1" x14ac:dyDescent="0.3">
      <c r="F9393" s="13"/>
      <c r="G9393" s="13"/>
      <c r="H9393" s="91"/>
      <c r="K9393" s="9"/>
      <c r="L9393" s="14"/>
      <c r="N9393" s="13"/>
      <c r="O9393" s="9"/>
      <c r="P9393" s="27"/>
      <c r="Q9393" s="29"/>
      <c r="R9393" s="29"/>
      <c r="S9393" s="27"/>
      <c r="V9393" s="14"/>
      <c r="W9393" s="14"/>
    </row>
    <row r="9394" spans="6:23" s="11" customFormat="1" x14ac:dyDescent="0.3">
      <c r="F9394" s="13"/>
      <c r="G9394" s="13"/>
      <c r="H9394" s="91"/>
      <c r="K9394" s="9"/>
      <c r="L9394" s="14"/>
      <c r="N9394" s="13"/>
      <c r="O9394" s="9"/>
      <c r="P9394" s="27"/>
      <c r="Q9394" s="29"/>
      <c r="R9394" s="29"/>
      <c r="S9394" s="27"/>
      <c r="V9394" s="14"/>
      <c r="W9394" s="14"/>
    </row>
    <row r="9395" spans="6:23" s="11" customFormat="1" x14ac:dyDescent="0.3">
      <c r="F9395" s="13"/>
      <c r="G9395" s="13"/>
      <c r="H9395" s="91"/>
      <c r="K9395" s="9"/>
      <c r="L9395" s="14"/>
      <c r="N9395" s="13"/>
      <c r="O9395" s="9"/>
      <c r="P9395" s="27"/>
      <c r="Q9395" s="29"/>
      <c r="R9395" s="29"/>
      <c r="S9395" s="27"/>
      <c r="V9395" s="14"/>
      <c r="W9395" s="14"/>
    </row>
    <row r="9396" spans="6:23" s="11" customFormat="1" x14ac:dyDescent="0.3">
      <c r="F9396" s="13"/>
      <c r="G9396" s="13"/>
      <c r="H9396" s="91"/>
      <c r="K9396" s="9"/>
      <c r="L9396" s="14"/>
      <c r="N9396" s="13"/>
      <c r="O9396" s="9"/>
      <c r="P9396" s="27"/>
      <c r="Q9396" s="29"/>
      <c r="R9396" s="29"/>
      <c r="S9396" s="27"/>
      <c r="V9396" s="14"/>
      <c r="W9396" s="14"/>
    </row>
    <row r="9397" spans="6:23" s="11" customFormat="1" x14ac:dyDescent="0.3">
      <c r="F9397" s="13"/>
      <c r="G9397" s="13"/>
      <c r="H9397" s="91"/>
      <c r="K9397" s="9"/>
      <c r="L9397" s="14"/>
      <c r="N9397" s="13"/>
      <c r="O9397" s="9"/>
      <c r="P9397" s="27"/>
      <c r="Q9397" s="29"/>
      <c r="R9397" s="29"/>
      <c r="S9397" s="27"/>
      <c r="V9397" s="14"/>
      <c r="W9397" s="14"/>
    </row>
    <row r="9398" spans="6:23" s="11" customFormat="1" x14ac:dyDescent="0.3">
      <c r="F9398" s="13"/>
      <c r="G9398" s="13"/>
      <c r="H9398" s="91"/>
      <c r="K9398" s="9"/>
      <c r="L9398" s="14"/>
      <c r="N9398" s="13"/>
      <c r="O9398" s="9"/>
      <c r="P9398" s="27"/>
      <c r="Q9398" s="29"/>
      <c r="R9398" s="29"/>
      <c r="S9398" s="27"/>
      <c r="V9398" s="14"/>
      <c r="W9398" s="14"/>
    </row>
    <row r="9399" spans="6:23" s="11" customFormat="1" x14ac:dyDescent="0.3">
      <c r="F9399" s="13"/>
      <c r="G9399" s="13"/>
      <c r="H9399" s="91"/>
      <c r="K9399" s="9"/>
      <c r="L9399" s="14"/>
      <c r="N9399" s="13"/>
      <c r="O9399" s="9"/>
      <c r="P9399" s="27"/>
      <c r="Q9399" s="29"/>
      <c r="R9399" s="29"/>
      <c r="S9399" s="27"/>
      <c r="V9399" s="14"/>
      <c r="W9399" s="14"/>
    </row>
    <row r="9400" spans="6:23" s="11" customFormat="1" x14ac:dyDescent="0.3">
      <c r="F9400" s="13"/>
      <c r="G9400" s="13"/>
      <c r="H9400" s="91"/>
      <c r="K9400" s="9"/>
      <c r="L9400" s="14"/>
      <c r="N9400" s="13"/>
      <c r="O9400" s="9"/>
      <c r="P9400" s="27"/>
      <c r="Q9400" s="29"/>
      <c r="R9400" s="29"/>
      <c r="S9400" s="27"/>
      <c r="V9400" s="14"/>
      <c r="W9400" s="14"/>
    </row>
    <row r="9401" spans="6:23" s="11" customFormat="1" x14ac:dyDescent="0.3">
      <c r="F9401" s="13"/>
      <c r="G9401" s="13"/>
      <c r="H9401" s="91"/>
      <c r="K9401" s="9"/>
      <c r="L9401" s="14"/>
      <c r="N9401" s="13"/>
      <c r="O9401" s="9"/>
      <c r="P9401" s="27"/>
      <c r="Q9401" s="29"/>
      <c r="R9401" s="29"/>
      <c r="S9401" s="27"/>
      <c r="V9401" s="14"/>
      <c r="W9401" s="14"/>
    </row>
    <row r="9402" spans="6:23" s="11" customFormat="1" x14ac:dyDescent="0.3">
      <c r="F9402" s="13"/>
      <c r="G9402" s="13"/>
      <c r="H9402" s="91"/>
      <c r="K9402" s="9"/>
      <c r="L9402" s="14"/>
      <c r="N9402" s="13"/>
      <c r="O9402" s="9"/>
      <c r="P9402" s="27"/>
      <c r="Q9402" s="29"/>
      <c r="R9402" s="29"/>
      <c r="S9402" s="27"/>
      <c r="V9402" s="14"/>
      <c r="W9402" s="14"/>
    </row>
    <row r="9403" spans="6:23" s="11" customFormat="1" x14ac:dyDescent="0.3">
      <c r="F9403" s="13"/>
      <c r="G9403" s="13"/>
      <c r="H9403" s="91"/>
      <c r="K9403" s="9"/>
      <c r="L9403" s="14"/>
      <c r="N9403" s="13"/>
      <c r="O9403" s="9"/>
      <c r="P9403" s="27"/>
      <c r="Q9403" s="29"/>
      <c r="R9403" s="29"/>
      <c r="S9403" s="27"/>
      <c r="V9403" s="14"/>
      <c r="W9403" s="14"/>
    </row>
    <row r="9404" spans="6:23" s="11" customFormat="1" x14ac:dyDescent="0.3">
      <c r="F9404" s="13"/>
      <c r="G9404" s="13"/>
      <c r="H9404" s="91"/>
      <c r="K9404" s="9"/>
      <c r="L9404" s="14"/>
      <c r="N9404" s="13"/>
      <c r="O9404" s="9"/>
      <c r="P9404" s="27"/>
      <c r="Q9404" s="29"/>
      <c r="R9404" s="29"/>
      <c r="S9404" s="27"/>
      <c r="V9404" s="14"/>
      <c r="W9404" s="14"/>
    </row>
    <row r="9405" spans="6:23" s="11" customFormat="1" x14ac:dyDescent="0.3">
      <c r="F9405" s="13"/>
      <c r="G9405" s="13"/>
      <c r="H9405" s="91"/>
      <c r="K9405" s="9"/>
      <c r="L9405" s="14"/>
      <c r="N9405" s="13"/>
      <c r="O9405" s="9"/>
      <c r="P9405" s="27"/>
      <c r="Q9405" s="29"/>
      <c r="R9405" s="29"/>
      <c r="S9405" s="27"/>
      <c r="V9405" s="14"/>
      <c r="W9405" s="14"/>
    </row>
    <row r="9406" spans="6:23" s="11" customFormat="1" x14ac:dyDescent="0.3">
      <c r="F9406" s="13"/>
      <c r="G9406" s="13"/>
      <c r="H9406" s="91"/>
      <c r="K9406" s="9"/>
      <c r="L9406" s="14"/>
      <c r="N9406" s="13"/>
      <c r="O9406" s="9"/>
      <c r="P9406" s="27"/>
      <c r="Q9406" s="29"/>
      <c r="R9406" s="29"/>
      <c r="S9406" s="27"/>
      <c r="V9406" s="14"/>
      <c r="W9406" s="14"/>
    </row>
    <row r="9407" spans="6:23" s="11" customFormat="1" x14ac:dyDescent="0.3">
      <c r="F9407" s="13"/>
      <c r="G9407" s="13"/>
      <c r="H9407" s="91"/>
      <c r="K9407" s="9"/>
      <c r="L9407" s="14"/>
      <c r="N9407" s="13"/>
      <c r="O9407" s="9"/>
      <c r="P9407" s="27"/>
      <c r="Q9407" s="29"/>
      <c r="R9407" s="29"/>
      <c r="S9407" s="27"/>
      <c r="V9407" s="14"/>
      <c r="W9407" s="14"/>
    </row>
    <row r="9408" spans="6:23" s="11" customFormat="1" x14ac:dyDescent="0.3">
      <c r="F9408" s="13"/>
      <c r="G9408" s="13"/>
      <c r="H9408" s="91"/>
      <c r="K9408" s="9"/>
      <c r="L9408" s="14"/>
      <c r="N9408" s="13"/>
      <c r="O9408" s="9"/>
      <c r="P9408" s="27"/>
      <c r="Q9408" s="29"/>
      <c r="R9408" s="29"/>
      <c r="S9408" s="27"/>
      <c r="V9408" s="14"/>
      <c r="W9408" s="14"/>
    </row>
    <row r="9409" spans="6:23" s="11" customFormat="1" x14ac:dyDescent="0.3">
      <c r="F9409" s="13"/>
      <c r="G9409" s="13"/>
      <c r="H9409" s="91"/>
      <c r="K9409" s="9"/>
      <c r="L9409" s="14"/>
      <c r="N9409" s="13"/>
      <c r="O9409" s="9"/>
      <c r="P9409" s="27"/>
      <c r="Q9409" s="29"/>
      <c r="R9409" s="29"/>
      <c r="S9409" s="27"/>
      <c r="V9409" s="14"/>
      <c r="W9409" s="14"/>
    </row>
    <row r="9410" spans="6:23" s="11" customFormat="1" x14ac:dyDescent="0.3">
      <c r="F9410" s="13"/>
      <c r="G9410" s="13"/>
      <c r="H9410" s="91"/>
      <c r="K9410" s="9"/>
      <c r="L9410" s="14"/>
      <c r="N9410" s="13"/>
      <c r="O9410" s="9"/>
      <c r="P9410" s="27"/>
      <c r="Q9410" s="29"/>
      <c r="R9410" s="29"/>
      <c r="S9410" s="27"/>
      <c r="V9410" s="14"/>
      <c r="W9410" s="14"/>
    </row>
    <row r="9411" spans="6:23" s="11" customFormat="1" x14ac:dyDescent="0.3">
      <c r="F9411" s="13"/>
      <c r="G9411" s="13"/>
      <c r="H9411" s="91"/>
      <c r="K9411" s="9"/>
      <c r="L9411" s="14"/>
      <c r="N9411" s="13"/>
      <c r="O9411" s="9"/>
      <c r="P9411" s="27"/>
      <c r="Q9411" s="29"/>
      <c r="R9411" s="29"/>
      <c r="S9411" s="27"/>
      <c r="V9411" s="14"/>
      <c r="W9411" s="14"/>
    </row>
    <row r="9412" spans="6:23" s="11" customFormat="1" x14ac:dyDescent="0.3">
      <c r="F9412" s="13"/>
      <c r="G9412" s="13"/>
      <c r="H9412" s="91"/>
      <c r="K9412" s="9"/>
      <c r="L9412" s="14"/>
      <c r="N9412" s="13"/>
      <c r="O9412" s="9"/>
      <c r="P9412" s="27"/>
      <c r="Q9412" s="29"/>
      <c r="R9412" s="29"/>
      <c r="S9412" s="27"/>
      <c r="V9412" s="14"/>
      <c r="W9412" s="14"/>
    </row>
    <row r="9413" spans="6:23" s="11" customFormat="1" x14ac:dyDescent="0.3">
      <c r="F9413" s="13"/>
      <c r="G9413" s="13"/>
      <c r="H9413" s="91"/>
      <c r="K9413" s="9"/>
      <c r="L9413" s="14"/>
      <c r="N9413" s="13"/>
      <c r="O9413" s="9"/>
      <c r="P9413" s="27"/>
      <c r="Q9413" s="29"/>
      <c r="R9413" s="29"/>
      <c r="S9413" s="27"/>
      <c r="V9413" s="14"/>
      <c r="W9413" s="14"/>
    </row>
    <row r="9414" spans="6:23" s="11" customFormat="1" x14ac:dyDescent="0.3">
      <c r="F9414" s="13"/>
      <c r="G9414" s="13"/>
      <c r="H9414" s="91"/>
      <c r="K9414" s="9"/>
      <c r="L9414" s="14"/>
      <c r="N9414" s="13"/>
      <c r="O9414" s="9"/>
      <c r="P9414" s="27"/>
      <c r="Q9414" s="29"/>
      <c r="R9414" s="29"/>
      <c r="S9414" s="27"/>
      <c r="V9414" s="14"/>
      <c r="W9414" s="14"/>
    </row>
    <row r="9415" spans="6:23" s="11" customFormat="1" x14ac:dyDescent="0.3">
      <c r="F9415" s="13"/>
      <c r="G9415" s="13"/>
      <c r="H9415" s="91"/>
      <c r="K9415" s="9"/>
      <c r="L9415" s="14"/>
      <c r="N9415" s="13"/>
      <c r="O9415" s="9"/>
      <c r="P9415" s="27"/>
      <c r="Q9415" s="29"/>
      <c r="R9415" s="29"/>
      <c r="S9415" s="27"/>
      <c r="V9415" s="14"/>
      <c r="W9415" s="14"/>
    </row>
    <row r="9416" spans="6:23" s="11" customFormat="1" x14ac:dyDescent="0.3">
      <c r="F9416" s="13"/>
      <c r="G9416" s="13"/>
      <c r="H9416" s="91"/>
      <c r="K9416" s="9"/>
      <c r="L9416" s="14"/>
      <c r="N9416" s="13"/>
      <c r="O9416" s="9"/>
      <c r="P9416" s="27"/>
      <c r="Q9416" s="29"/>
      <c r="R9416" s="29"/>
      <c r="S9416" s="27"/>
      <c r="V9416" s="14"/>
      <c r="W9416" s="14"/>
    </row>
    <row r="9417" spans="6:23" s="11" customFormat="1" x14ac:dyDescent="0.3">
      <c r="F9417" s="13"/>
      <c r="G9417" s="13"/>
      <c r="H9417" s="91"/>
      <c r="K9417" s="9"/>
      <c r="L9417" s="14"/>
      <c r="N9417" s="13"/>
      <c r="O9417" s="9"/>
      <c r="P9417" s="27"/>
      <c r="Q9417" s="29"/>
      <c r="R9417" s="29"/>
      <c r="S9417" s="27"/>
      <c r="V9417" s="14"/>
      <c r="W9417" s="14"/>
    </row>
    <row r="9418" spans="6:23" s="11" customFormat="1" x14ac:dyDescent="0.3">
      <c r="F9418" s="13"/>
      <c r="G9418" s="13"/>
      <c r="H9418" s="91"/>
      <c r="K9418" s="9"/>
      <c r="L9418" s="14"/>
      <c r="N9418" s="13"/>
      <c r="O9418" s="9"/>
      <c r="P9418" s="27"/>
      <c r="Q9418" s="29"/>
      <c r="R9418" s="29"/>
      <c r="S9418" s="27"/>
      <c r="V9418" s="14"/>
      <c r="W9418" s="14"/>
    </row>
    <row r="9419" spans="6:23" s="11" customFormat="1" x14ac:dyDescent="0.3">
      <c r="F9419" s="13"/>
      <c r="G9419" s="13"/>
      <c r="H9419" s="91"/>
      <c r="K9419" s="9"/>
      <c r="L9419" s="14"/>
      <c r="N9419" s="13"/>
      <c r="O9419" s="9"/>
      <c r="P9419" s="27"/>
      <c r="Q9419" s="29"/>
      <c r="R9419" s="29"/>
      <c r="S9419" s="27"/>
      <c r="V9419" s="14"/>
      <c r="W9419" s="14"/>
    </row>
    <row r="9420" spans="6:23" s="11" customFormat="1" x14ac:dyDescent="0.3">
      <c r="F9420" s="13"/>
      <c r="G9420" s="13"/>
      <c r="H9420" s="91"/>
      <c r="K9420" s="9"/>
      <c r="L9420" s="14"/>
      <c r="N9420" s="13"/>
      <c r="O9420" s="9"/>
      <c r="P9420" s="27"/>
      <c r="Q9420" s="29"/>
      <c r="R9420" s="29"/>
      <c r="S9420" s="27"/>
      <c r="V9420" s="14"/>
      <c r="W9420" s="14"/>
    </row>
    <row r="9421" spans="6:23" s="11" customFormat="1" x14ac:dyDescent="0.3">
      <c r="F9421" s="13"/>
      <c r="G9421" s="13"/>
      <c r="H9421" s="91"/>
      <c r="K9421" s="9"/>
      <c r="L9421" s="14"/>
      <c r="N9421" s="13"/>
      <c r="O9421" s="9"/>
      <c r="P9421" s="27"/>
      <c r="Q9421" s="29"/>
      <c r="R9421" s="29"/>
      <c r="S9421" s="27"/>
      <c r="V9421" s="14"/>
      <c r="W9421" s="14"/>
    </row>
    <row r="9422" spans="6:23" s="11" customFormat="1" x14ac:dyDescent="0.3">
      <c r="F9422" s="13"/>
      <c r="G9422" s="13"/>
      <c r="H9422" s="91"/>
      <c r="K9422" s="9"/>
      <c r="L9422" s="14"/>
      <c r="N9422" s="13"/>
      <c r="O9422" s="9"/>
      <c r="P9422" s="27"/>
      <c r="Q9422" s="29"/>
      <c r="R9422" s="29"/>
      <c r="S9422" s="27"/>
      <c r="V9422" s="14"/>
      <c r="W9422" s="14"/>
    </row>
    <row r="9423" spans="6:23" s="11" customFormat="1" x14ac:dyDescent="0.3">
      <c r="F9423" s="13"/>
      <c r="G9423" s="13"/>
      <c r="H9423" s="91"/>
      <c r="K9423" s="9"/>
      <c r="L9423" s="14"/>
      <c r="N9423" s="13"/>
      <c r="O9423" s="9"/>
      <c r="P9423" s="27"/>
      <c r="Q9423" s="29"/>
      <c r="R9423" s="29"/>
      <c r="S9423" s="27"/>
      <c r="V9423" s="14"/>
      <c r="W9423" s="14"/>
    </row>
    <row r="9424" spans="6:23" s="11" customFormat="1" x14ac:dyDescent="0.3">
      <c r="F9424" s="13"/>
      <c r="G9424" s="13"/>
      <c r="H9424" s="91"/>
      <c r="K9424" s="9"/>
      <c r="L9424" s="14"/>
      <c r="N9424" s="13"/>
      <c r="O9424" s="9"/>
      <c r="P9424" s="27"/>
      <c r="Q9424" s="29"/>
      <c r="R9424" s="29"/>
      <c r="S9424" s="27"/>
      <c r="V9424" s="14"/>
      <c r="W9424" s="14"/>
    </row>
    <row r="9425" spans="6:23" s="11" customFormat="1" x14ac:dyDescent="0.3">
      <c r="F9425" s="13"/>
      <c r="G9425" s="13"/>
      <c r="H9425" s="91"/>
      <c r="K9425" s="9"/>
      <c r="L9425" s="14"/>
      <c r="N9425" s="13"/>
      <c r="O9425" s="9"/>
      <c r="P9425" s="27"/>
      <c r="Q9425" s="29"/>
      <c r="R9425" s="29"/>
      <c r="S9425" s="27"/>
      <c r="V9425" s="14"/>
      <c r="W9425" s="14"/>
    </row>
    <row r="9426" spans="6:23" s="11" customFormat="1" x14ac:dyDescent="0.3">
      <c r="F9426" s="13"/>
      <c r="G9426" s="13"/>
      <c r="H9426" s="91"/>
      <c r="K9426" s="9"/>
      <c r="L9426" s="14"/>
      <c r="N9426" s="13"/>
      <c r="O9426" s="9"/>
      <c r="P9426" s="27"/>
      <c r="Q9426" s="29"/>
      <c r="R9426" s="29"/>
      <c r="S9426" s="27"/>
      <c r="V9426" s="14"/>
      <c r="W9426" s="14"/>
    </row>
    <row r="9427" spans="6:23" s="11" customFormat="1" x14ac:dyDescent="0.3">
      <c r="F9427" s="13"/>
      <c r="G9427" s="13"/>
      <c r="H9427" s="91"/>
      <c r="K9427" s="9"/>
      <c r="L9427" s="14"/>
      <c r="N9427" s="13"/>
      <c r="O9427" s="9"/>
      <c r="P9427" s="27"/>
      <c r="Q9427" s="29"/>
      <c r="R9427" s="29"/>
      <c r="S9427" s="27"/>
      <c r="V9427" s="14"/>
      <c r="W9427" s="14"/>
    </row>
    <row r="9428" spans="6:23" s="11" customFormat="1" x14ac:dyDescent="0.3">
      <c r="F9428" s="13"/>
      <c r="G9428" s="13"/>
      <c r="H9428" s="91"/>
      <c r="K9428" s="9"/>
      <c r="L9428" s="14"/>
      <c r="N9428" s="13"/>
      <c r="O9428" s="9"/>
      <c r="P9428" s="27"/>
      <c r="Q9428" s="29"/>
      <c r="R9428" s="29"/>
      <c r="S9428" s="27"/>
      <c r="V9428" s="14"/>
      <c r="W9428" s="14"/>
    </row>
    <row r="9429" spans="6:23" s="11" customFormat="1" x14ac:dyDescent="0.3">
      <c r="F9429" s="13"/>
      <c r="G9429" s="13"/>
      <c r="H9429" s="91"/>
      <c r="K9429" s="9"/>
      <c r="L9429" s="14"/>
      <c r="N9429" s="13"/>
      <c r="O9429" s="9"/>
      <c r="P9429" s="27"/>
      <c r="Q9429" s="29"/>
      <c r="R9429" s="29"/>
      <c r="S9429" s="27"/>
      <c r="V9429" s="14"/>
      <c r="W9429" s="14"/>
    </row>
    <row r="9430" spans="6:23" s="11" customFormat="1" x14ac:dyDescent="0.3">
      <c r="F9430" s="13"/>
      <c r="G9430" s="13"/>
      <c r="H9430" s="91"/>
      <c r="K9430" s="9"/>
      <c r="L9430" s="14"/>
      <c r="N9430" s="13"/>
      <c r="O9430" s="9"/>
      <c r="P9430" s="27"/>
      <c r="Q9430" s="29"/>
      <c r="R9430" s="29"/>
      <c r="S9430" s="27"/>
      <c r="V9430" s="14"/>
      <c r="W9430" s="14"/>
    </row>
    <row r="9431" spans="6:23" s="11" customFormat="1" x14ac:dyDescent="0.3">
      <c r="F9431" s="13"/>
      <c r="G9431" s="13"/>
      <c r="H9431" s="91"/>
      <c r="K9431" s="9"/>
      <c r="L9431" s="14"/>
      <c r="N9431" s="13"/>
      <c r="O9431" s="9"/>
      <c r="P9431" s="27"/>
      <c r="Q9431" s="29"/>
      <c r="R9431" s="29"/>
      <c r="S9431" s="27"/>
      <c r="V9431" s="14"/>
      <c r="W9431" s="14"/>
    </row>
    <row r="9432" spans="6:23" s="11" customFormat="1" x14ac:dyDescent="0.3">
      <c r="F9432" s="13"/>
      <c r="G9432" s="13"/>
      <c r="H9432" s="91"/>
      <c r="K9432" s="9"/>
      <c r="L9432" s="14"/>
      <c r="N9432" s="13"/>
      <c r="O9432" s="9"/>
      <c r="P9432" s="27"/>
      <c r="Q9432" s="29"/>
      <c r="R9432" s="29"/>
      <c r="S9432" s="27"/>
      <c r="V9432" s="14"/>
      <c r="W9432" s="14"/>
    </row>
    <row r="9433" spans="6:23" s="11" customFormat="1" x14ac:dyDescent="0.3">
      <c r="F9433" s="13"/>
      <c r="G9433" s="13"/>
      <c r="H9433" s="91"/>
      <c r="K9433" s="9"/>
      <c r="L9433" s="14"/>
      <c r="N9433" s="13"/>
      <c r="O9433" s="9"/>
      <c r="P9433" s="27"/>
      <c r="Q9433" s="29"/>
      <c r="R9433" s="29"/>
      <c r="S9433" s="27"/>
      <c r="V9433" s="14"/>
      <c r="W9433" s="14"/>
    </row>
    <row r="9434" spans="6:23" s="11" customFormat="1" x14ac:dyDescent="0.3">
      <c r="F9434" s="13"/>
      <c r="G9434" s="13"/>
      <c r="H9434" s="91"/>
      <c r="K9434" s="9"/>
      <c r="L9434" s="14"/>
      <c r="N9434" s="13"/>
      <c r="O9434" s="9"/>
      <c r="P9434" s="27"/>
      <c r="Q9434" s="29"/>
      <c r="R9434" s="29"/>
      <c r="S9434" s="27"/>
      <c r="V9434" s="14"/>
      <c r="W9434" s="14"/>
    </row>
    <row r="9435" spans="6:23" s="11" customFormat="1" x14ac:dyDescent="0.3">
      <c r="F9435" s="13"/>
      <c r="G9435" s="13"/>
      <c r="H9435" s="91"/>
      <c r="K9435" s="9"/>
      <c r="L9435" s="14"/>
      <c r="N9435" s="13"/>
      <c r="O9435" s="9"/>
      <c r="P9435" s="27"/>
      <c r="Q9435" s="29"/>
      <c r="R9435" s="29"/>
      <c r="S9435" s="27"/>
      <c r="V9435" s="14"/>
      <c r="W9435" s="14"/>
    </row>
    <row r="9436" spans="6:23" s="11" customFormat="1" x14ac:dyDescent="0.3">
      <c r="F9436" s="13"/>
      <c r="G9436" s="13"/>
      <c r="H9436" s="91"/>
      <c r="K9436" s="9"/>
      <c r="L9436" s="14"/>
      <c r="N9436" s="13"/>
      <c r="O9436" s="9"/>
      <c r="P9436" s="27"/>
      <c r="Q9436" s="29"/>
      <c r="R9436" s="29"/>
      <c r="S9436" s="27"/>
      <c r="V9436" s="14"/>
      <c r="W9436" s="14"/>
    </row>
    <row r="9437" spans="6:23" s="11" customFormat="1" x14ac:dyDescent="0.3">
      <c r="F9437" s="13"/>
      <c r="G9437" s="13"/>
      <c r="H9437" s="91"/>
      <c r="K9437" s="9"/>
      <c r="L9437" s="14"/>
      <c r="N9437" s="13"/>
      <c r="O9437" s="9"/>
      <c r="P9437" s="27"/>
      <c r="Q9437" s="29"/>
      <c r="R9437" s="29"/>
      <c r="S9437" s="27"/>
      <c r="V9437" s="14"/>
      <c r="W9437" s="14"/>
    </row>
    <row r="9438" spans="6:23" s="11" customFormat="1" x14ac:dyDescent="0.3">
      <c r="F9438" s="13"/>
      <c r="G9438" s="13"/>
      <c r="H9438" s="91"/>
      <c r="K9438" s="9"/>
      <c r="L9438" s="14"/>
      <c r="N9438" s="13"/>
      <c r="O9438" s="9"/>
      <c r="P9438" s="27"/>
      <c r="Q9438" s="29"/>
      <c r="R9438" s="29"/>
      <c r="S9438" s="27"/>
      <c r="V9438" s="14"/>
      <c r="W9438" s="14"/>
    </row>
    <row r="9439" spans="6:23" s="11" customFormat="1" x14ac:dyDescent="0.3">
      <c r="F9439" s="13"/>
      <c r="G9439" s="13"/>
      <c r="H9439" s="91"/>
      <c r="K9439" s="9"/>
      <c r="L9439" s="14"/>
      <c r="N9439" s="13"/>
      <c r="O9439" s="9"/>
      <c r="P9439" s="27"/>
      <c r="Q9439" s="29"/>
      <c r="R9439" s="29"/>
      <c r="S9439" s="27"/>
      <c r="V9439" s="14"/>
      <c r="W9439" s="14"/>
    </row>
    <row r="9440" spans="6:23" s="11" customFormat="1" x14ac:dyDescent="0.3">
      <c r="F9440" s="13"/>
      <c r="G9440" s="13"/>
      <c r="H9440" s="91"/>
      <c r="K9440" s="9"/>
      <c r="L9440" s="14"/>
      <c r="N9440" s="13"/>
      <c r="O9440" s="9"/>
      <c r="P9440" s="27"/>
      <c r="Q9440" s="29"/>
      <c r="R9440" s="29"/>
      <c r="S9440" s="27"/>
      <c r="V9440" s="14"/>
      <c r="W9440" s="14"/>
    </row>
    <row r="9441" spans="6:23" s="11" customFormat="1" x14ac:dyDescent="0.3">
      <c r="F9441" s="13"/>
      <c r="G9441" s="13"/>
      <c r="H9441" s="91"/>
      <c r="K9441" s="9"/>
      <c r="L9441" s="14"/>
      <c r="N9441" s="13"/>
      <c r="O9441" s="9"/>
      <c r="P9441" s="27"/>
      <c r="Q9441" s="29"/>
      <c r="R9441" s="29"/>
      <c r="S9441" s="27"/>
      <c r="V9441" s="14"/>
      <c r="W9441" s="14"/>
    </row>
    <row r="9442" spans="6:23" s="11" customFormat="1" x14ac:dyDescent="0.3">
      <c r="F9442" s="13"/>
      <c r="G9442" s="13"/>
      <c r="H9442" s="91"/>
      <c r="K9442" s="9"/>
      <c r="L9442" s="14"/>
      <c r="N9442" s="13"/>
      <c r="O9442" s="9"/>
      <c r="P9442" s="27"/>
      <c r="Q9442" s="29"/>
      <c r="R9442" s="29"/>
      <c r="S9442" s="27"/>
      <c r="V9442" s="14"/>
      <c r="W9442" s="14"/>
    </row>
    <row r="9443" spans="6:23" s="11" customFormat="1" x14ac:dyDescent="0.3">
      <c r="F9443" s="13"/>
      <c r="G9443" s="13"/>
      <c r="H9443" s="91"/>
      <c r="K9443" s="9"/>
      <c r="L9443" s="14"/>
      <c r="N9443" s="13"/>
      <c r="O9443" s="9"/>
      <c r="P9443" s="27"/>
      <c r="Q9443" s="29"/>
      <c r="R9443" s="29"/>
      <c r="S9443" s="27"/>
      <c r="V9443" s="14"/>
      <c r="W9443" s="14"/>
    </row>
    <row r="9444" spans="6:23" s="11" customFormat="1" x14ac:dyDescent="0.3">
      <c r="F9444" s="13"/>
      <c r="G9444" s="13"/>
      <c r="H9444" s="91"/>
      <c r="K9444" s="9"/>
      <c r="L9444" s="14"/>
      <c r="N9444" s="13"/>
      <c r="O9444" s="9"/>
      <c r="P9444" s="27"/>
      <c r="Q9444" s="29"/>
      <c r="R9444" s="29"/>
      <c r="S9444" s="27"/>
      <c r="V9444" s="14"/>
      <c r="W9444" s="14"/>
    </row>
    <row r="9445" spans="6:23" s="11" customFormat="1" x14ac:dyDescent="0.3">
      <c r="F9445" s="13"/>
      <c r="G9445" s="13"/>
      <c r="H9445" s="91"/>
      <c r="K9445" s="9"/>
      <c r="L9445" s="14"/>
      <c r="N9445" s="13"/>
      <c r="O9445" s="9"/>
      <c r="P9445" s="27"/>
      <c r="Q9445" s="29"/>
      <c r="R9445" s="29"/>
      <c r="S9445" s="27"/>
      <c r="V9445" s="14"/>
      <c r="W9445" s="14"/>
    </row>
    <row r="9446" spans="6:23" s="11" customFormat="1" x14ac:dyDescent="0.3">
      <c r="F9446" s="13"/>
      <c r="G9446" s="13"/>
      <c r="H9446" s="91"/>
      <c r="K9446" s="9"/>
      <c r="L9446" s="14"/>
      <c r="N9446" s="13"/>
      <c r="O9446" s="9"/>
      <c r="P9446" s="27"/>
      <c r="Q9446" s="29"/>
      <c r="R9446" s="29"/>
      <c r="S9446" s="27"/>
      <c r="V9446" s="14"/>
      <c r="W9446" s="14"/>
    </row>
    <row r="9447" spans="6:23" s="11" customFormat="1" x14ac:dyDescent="0.3">
      <c r="F9447" s="13"/>
      <c r="G9447" s="13"/>
      <c r="H9447" s="91"/>
      <c r="K9447" s="9"/>
      <c r="L9447" s="14"/>
      <c r="N9447" s="13"/>
      <c r="O9447" s="9"/>
      <c r="P9447" s="27"/>
      <c r="Q9447" s="29"/>
      <c r="R9447" s="29"/>
      <c r="S9447" s="27"/>
      <c r="V9447" s="14"/>
      <c r="W9447" s="14"/>
    </row>
    <row r="9448" spans="6:23" s="11" customFormat="1" x14ac:dyDescent="0.3">
      <c r="F9448" s="13"/>
      <c r="G9448" s="13"/>
      <c r="H9448" s="91"/>
      <c r="K9448" s="9"/>
      <c r="L9448" s="14"/>
      <c r="N9448" s="13"/>
      <c r="O9448" s="9"/>
      <c r="P9448" s="27"/>
      <c r="Q9448" s="29"/>
      <c r="R9448" s="29"/>
      <c r="S9448" s="27"/>
      <c r="V9448" s="14"/>
      <c r="W9448" s="14"/>
    </row>
    <row r="9449" spans="6:23" s="11" customFormat="1" x14ac:dyDescent="0.3">
      <c r="F9449" s="13"/>
      <c r="G9449" s="13"/>
      <c r="H9449" s="91"/>
      <c r="K9449" s="9"/>
      <c r="L9449" s="14"/>
      <c r="N9449" s="13"/>
      <c r="O9449" s="9"/>
      <c r="P9449" s="27"/>
      <c r="Q9449" s="29"/>
      <c r="R9449" s="29"/>
      <c r="S9449" s="27"/>
      <c r="V9449" s="14"/>
      <c r="W9449" s="14"/>
    </row>
    <row r="9450" spans="6:23" s="11" customFormat="1" x14ac:dyDescent="0.3">
      <c r="F9450" s="13"/>
      <c r="G9450" s="13"/>
      <c r="H9450" s="91"/>
      <c r="K9450" s="9"/>
      <c r="L9450" s="14"/>
      <c r="N9450" s="13"/>
      <c r="O9450" s="9"/>
      <c r="P9450" s="27"/>
      <c r="Q9450" s="29"/>
      <c r="R9450" s="29"/>
      <c r="S9450" s="27"/>
      <c r="V9450" s="14"/>
      <c r="W9450" s="14"/>
    </row>
    <row r="9451" spans="6:23" s="11" customFormat="1" x14ac:dyDescent="0.3">
      <c r="F9451" s="13"/>
      <c r="G9451" s="13"/>
      <c r="H9451" s="91"/>
      <c r="K9451" s="9"/>
      <c r="L9451" s="14"/>
      <c r="N9451" s="13"/>
      <c r="O9451" s="9"/>
      <c r="P9451" s="27"/>
      <c r="Q9451" s="29"/>
      <c r="R9451" s="29"/>
      <c r="S9451" s="27"/>
      <c r="V9451" s="14"/>
      <c r="W9451" s="14"/>
    </row>
    <row r="9452" spans="6:23" s="11" customFormat="1" x14ac:dyDescent="0.3">
      <c r="F9452" s="13"/>
      <c r="G9452" s="13"/>
      <c r="H9452" s="91"/>
      <c r="K9452" s="9"/>
      <c r="L9452" s="14"/>
      <c r="N9452" s="13"/>
      <c r="O9452" s="9"/>
      <c r="P9452" s="27"/>
      <c r="Q9452" s="29"/>
      <c r="R9452" s="29"/>
      <c r="S9452" s="27"/>
      <c r="V9452" s="14"/>
      <c r="W9452" s="14"/>
    </row>
    <row r="9453" spans="6:23" s="11" customFormat="1" x14ac:dyDescent="0.3">
      <c r="F9453" s="13"/>
      <c r="G9453" s="13"/>
      <c r="H9453" s="91"/>
      <c r="K9453" s="9"/>
      <c r="L9453" s="14"/>
      <c r="N9453" s="13"/>
      <c r="O9453" s="9"/>
      <c r="P9453" s="27"/>
      <c r="Q9453" s="29"/>
      <c r="R9453" s="29"/>
      <c r="S9453" s="27"/>
      <c r="V9453" s="14"/>
      <c r="W9453" s="14"/>
    </row>
    <row r="9454" spans="6:23" s="11" customFormat="1" x14ac:dyDescent="0.3">
      <c r="F9454" s="13"/>
      <c r="G9454" s="13"/>
      <c r="H9454" s="91"/>
      <c r="K9454" s="9"/>
      <c r="L9454" s="14"/>
      <c r="N9454" s="13"/>
      <c r="O9454" s="9"/>
      <c r="P9454" s="27"/>
      <c r="Q9454" s="29"/>
      <c r="R9454" s="29"/>
      <c r="S9454" s="27"/>
      <c r="V9454" s="14"/>
      <c r="W9454" s="14"/>
    </row>
    <row r="9455" spans="6:23" s="11" customFormat="1" x14ac:dyDescent="0.3">
      <c r="F9455" s="13"/>
      <c r="G9455" s="13"/>
      <c r="H9455" s="91"/>
      <c r="K9455" s="9"/>
      <c r="L9455" s="14"/>
      <c r="N9455" s="13"/>
      <c r="O9455" s="9"/>
      <c r="P9455" s="27"/>
      <c r="Q9455" s="29"/>
      <c r="R9455" s="29"/>
      <c r="S9455" s="27"/>
      <c r="V9455" s="14"/>
      <c r="W9455" s="14"/>
    </row>
    <row r="9456" spans="6:23" s="11" customFormat="1" x14ac:dyDescent="0.3">
      <c r="F9456" s="13"/>
      <c r="G9456" s="13"/>
      <c r="H9456" s="91"/>
      <c r="K9456" s="9"/>
      <c r="L9456" s="14"/>
      <c r="N9456" s="13"/>
      <c r="O9456" s="9"/>
      <c r="P9456" s="27"/>
      <c r="Q9456" s="29"/>
      <c r="R9456" s="29"/>
      <c r="S9456" s="27"/>
      <c r="V9456" s="14"/>
      <c r="W9456" s="14"/>
    </row>
    <row r="9457" spans="6:23" s="11" customFormat="1" x14ac:dyDescent="0.3">
      <c r="F9457" s="13"/>
      <c r="G9457" s="13"/>
      <c r="H9457" s="91"/>
      <c r="K9457" s="9"/>
      <c r="L9457" s="14"/>
      <c r="N9457" s="13"/>
      <c r="O9457" s="9"/>
      <c r="P9457" s="27"/>
      <c r="Q9457" s="29"/>
      <c r="R9457" s="29"/>
      <c r="S9457" s="27"/>
      <c r="V9457" s="14"/>
      <c r="W9457" s="14"/>
    </row>
    <row r="9458" spans="6:23" s="11" customFormat="1" x14ac:dyDescent="0.3">
      <c r="F9458" s="13"/>
      <c r="G9458" s="13"/>
      <c r="H9458" s="91"/>
      <c r="K9458" s="9"/>
      <c r="L9458" s="14"/>
      <c r="N9458" s="13"/>
      <c r="O9458" s="9"/>
      <c r="P9458" s="27"/>
      <c r="Q9458" s="29"/>
      <c r="R9458" s="29"/>
      <c r="S9458" s="27"/>
      <c r="V9458" s="14"/>
      <c r="W9458" s="14"/>
    </row>
    <row r="9459" spans="6:23" s="11" customFormat="1" x14ac:dyDescent="0.3">
      <c r="F9459" s="13"/>
      <c r="G9459" s="13"/>
      <c r="H9459" s="91"/>
      <c r="K9459" s="9"/>
      <c r="L9459" s="14"/>
      <c r="N9459" s="13"/>
      <c r="O9459" s="9"/>
      <c r="P9459" s="27"/>
      <c r="Q9459" s="29"/>
      <c r="R9459" s="29"/>
      <c r="S9459" s="27"/>
      <c r="V9459" s="14"/>
      <c r="W9459" s="14"/>
    </row>
    <row r="9460" spans="6:23" s="11" customFormat="1" x14ac:dyDescent="0.3">
      <c r="F9460" s="13"/>
      <c r="G9460" s="13"/>
      <c r="H9460" s="91"/>
      <c r="K9460" s="9"/>
      <c r="L9460" s="14"/>
      <c r="N9460" s="13"/>
      <c r="O9460" s="9"/>
      <c r="P9460" s="27"/>
      <c r="Q9460" s="29"/>
      <c r="R9460" s="29"/>
      <c r="S9460" s="27"/>
      <c r="V9460" s="14"/>
      <c r="W9460" s="14"/>
    </row>
    <row r="9461" spans="6:23" s="11" customFormat="1" x14ac:dyDescent="0.3">
      <c r="F9461" s="13"/>
      <c r="G9461" s="13"/>
      <c r="H9461" s="91"/>
      <c r="K9461" s="9"/>
      <c r="L9461" s="14"/>
      <c r="N9461" s="13"/>
      <c r="O9461" s="9"/>
      <c r="P9461" s="27"/>
      <c r="Q9461" s="29"/>
      <c r="R9461" s="29"/>
      <c r="S9461" s="27"/>
      <c r="V9461" s="14"/>
      <c r="W9461" s="14"/>
    </row>
    <row r="9462" spans="6:23" s="11" customFormat="1" x14ac:dyDescent="0.3">
      <c r="F9462" s="13"/>
      <c r="G9462" s="13"/>
      <c r="H9462" s="91"/>
      <c r="K9462" s="9"/>
      <c r="L9462" s="14"/>
      <c r="N9462" s="13"/>
      <c r="O9462" s="9"/>
      <c r="P9462" s="27"/>
      <c r="Q9462" s="29"/>
      <c r="R9462" s="29"/>
      <c r="S9462" s="27"/>
      <c r="V9462" s="14"/>
      <c r="W9462" s="14"/>
    </row>
    <row r="9463" spans="6:23" s="11" customFormat="1" x14ac:dyDescent="0.3">
      <c r="F9463" s="13"/>
      <c r="G9463" s="13"/>
      <c r="H9463" s="91"/>
      <c r="K9463" s="9"/>
      <c r="L9463" s="14"/>
      <c r="N9463" s="13"/>
      <c r="O9463" s="9"/>
      <c r="P9463" s="27"/>
      <c r="Q9463" s="29"/>
      <c r="R9463" s="29"/>
      <c r="S9463" s="27"/>
      <c r="V9463" s="14"/>
      <c r="W9463" s="14"/>
    </row>
    <row r="9464" spans="6:23" s="11" customFormat="1" x14ac:dyDescent="0.3">
      <c r="F9464" s="13"/>
      <c r="G9464" s="13"/>
      <c r="H9464" s="91"/>
      <c r="K9464" s="9"/>
      <c r="L9464" s="14"/>
      <c r="N9464" s="13"/>
      <c r="O9464" s="9"/>
      <c r="P9464" s="27"/>
      <c r="Q9464" s="29"/>
      <c r="R9464" s="29"/>
      <c r="S9464" s="27"/>
      <c r="V9464" s="14"/>
      <c r="W9464" s="14"/>
    </row>
    <row r="9465" spans="6:23" s="11" customFormat="1" x14ac:dyDescent="0.3">
      <c r="F9465" s="13"/>
      <c r="G9465" s="13"/>
      <c r="H9465" s="91"/>
      <c r="K9465" s="9"/>
      <c r="L9465" s="14"/>
      <c r="N9465" s="13"/>
      <c r="O9465" s="9"/>
      <c r="P9465" s="27"/>
      <c r="Q9465" s="29"/>
      <c r="R9465" s="29"/>
      <c r="S9465" s="27"/>
      <c r="V9465" s="14"/>
      <c r="W9465" s="14"/>
    </row>
    <row r="9466" spans="6:23" s="11" customFormat="1" x14ac:dyDescent="0.3">
      <c r="F9466" s="13"/>
      <c r="G9466" s="13"/>
      <c r="H9466" s="91"/>
      <c r="K9466" s="9"/>
      <c r="L9466" s="14"/>
      <c r="N9466" s="13"/>
      <c r="O9466" s="9"/>
      <c r="P9466" s="27"/>
      <c r="Q9466" s="29"/>
      <c r="R9466" s="29"/>
      <c r="S9466" s="27"/>
      <c r="V9466" s="14"/>
      <c r="W9466" s="14"/>
    </row>
    <row r="9467" spans="6:23" s="11" customFormat="1" x14ac:dyDescent="0.3">
      <c r="F9467" s="13"/>
      <c r="G9467" s="13"/>
      <c r="H9467" s="91"/>
      <c r="K9467" s="9"/>
      <c r="L9467" s="14"/>
      <c r="N9467" s="13"/>
      <c r="O9467" s="9"/>
      <c r="P9467" s="27"/>
      <c r="Q9467" s="29"/>
      <c r="R9467" s="29"/>
      <c r="S9467" s="27"/>
      <c r="V9467" s="14"/>
      <c r="W9467" s="14"/>
    </row>
    <row r="9468" spans="6:23" s="11" customFormat="1" x14ac:dyDescent="0.3">
      <c r="F9468" s="13"/>
      <c r="G9468" s="13"/>
      <c r="H9468" s="91"/>
      <c r="K9468" s="9"/>
      <c r="L9468" s="14"/>
      <c r="N9468" s="13"/>
      <c r="O9468" s="9"/>
      <c r="P9468" s="27"/>
      <c r="Q9468" s="29"/>
      <c r="R9468" s="29"/>
      <c r="S9468" s="27"/>
      <c r="V9468" s="14"/>
      <c r="W9468" s="14"/>
    </row>
    <row r="9469" spans="6:23" s="11" customFormat="1" x14ac:dyDescent="0.3">
      <c r="F9469" s="13"/>
      <c r="G9469" s="13"/>
      <c r="H9469" s="91"/>
      <c r="K9469" s="9"/>
      <c r="L9469" s="14"/>
      <c r="N9469" s="13"/>
      <c r="O9469" s="9"/>
      <c r="P9469" s="27"/>
      <c r="Q9469" s="29"/>
      <c r="R9469" s="29"/>
      <c r="S9469" s="27"/>
      <c r="V9469" s="14"/>
      <c r="W9469" s="14"/>
    </row>
    <row r="9470" spans="6:23" s="11" customFormat="1" x14ac:dyDescent="0.3">
      <c r="F9470" s="13"/>
      <c r="G9470" s="13"/>
      <c r="H9470" s="91"/>
      <c r="K9470" s="9"/>
      <c r="L9470" s="14"/>
      <c r="N9470" s="13"/>
      <c r="O9470" s="9"/>
      <c r="P9470" s="27"/>
      <c r="Q9470" s="29"/>
      <c r="R9470" s="29"/>
      <c r="S9470" s="27"/>
      <c r="V9470" s="14"/>
      <c r="W9470" s="14"/>
    </row>
    <row r="9471" spans="6:23" s="11" customFormat="1" x14ac:dyDescent="0.3">
      <c r="F9471" s="13"/>
      <c r="G9471" s="13"/>
      <c r="H9471" s="91"/>
      <c r="K9471" s="9"/>
      <c r="L9471" s="14"/>
      <c r="N9471" s="13"/>
      <c r="O9471" s="9"/>
      <c r="P9471" s="27"/>
      <c r="Q9471" s="29"/>
      <c r="R9471" s="29"/>
      <c r="S9471" s="27"/>
      <c r="V9471" s="14"/>
      <c r="W9471" s="14"/>
    </row>
    <row r="9472" spans="6:23" s="11" customFormat="1" x14ac:dyDescent="0.3">
      <c r="F9472" s="13"/>
      <c r="G9472" s="13"/>
      <c r="H9472" s="91"/>
      <c r="K9472" s="9"/>
      <c r="L9472" s="14"/>
      <c r="N9472" s="13"/>
      <c r="O9472" s="9"/>
      <c r="P9472" s="27"/>
      <c r="Q9472" s="29"/>
      <c r="R9472" s="29"/>
      <c r="S9472" s="27"/>
      <c r="V9472" s="14"/>
      <c r="W9472" s="14"/>
    </row>
    <row r="9473" spans="6:23" s="11" customFormat="1" x14ac:dyDescent="0.3">
      <c r="F9473" s="13"/>
      <c r="G9473" s="13"/>
      <c r="H9473" s="91"/>
      <c r="K9473" s="9"/>
      <c r="L9473" s="14"/>
      <c r="N9473" s="13"/>
      <c r="O9473" s="9"/>
      <c r="P9473" s="27"/>
      <c r="Q9473" s="29"/>
      <c r="R9473" s="29"/>
      <c r="S9473" s="27"/>
      <c r="V9473" s="14"/>
      <c r="W9473" s="14"/>
    </row>
    <row r="9474" spans="6:23" s="11" customFormat="1" x14ac:dyDescent="0.3">
      <c r="F9474" s="13"/>
      <c r="G9474" s="13"/>
      <c r="H9474" s="91"/>
      <c r="K9474" s="9"/>
      <c r="L9474" s="14"/>
      <c r="N9474" s="13"/>
      <c r="O9474" s="9"/>
      <c r="P9474" s="27"/>
      <c r="Q9474" s="29"/>
      <c r="R9474" s="29"/>
      <c r="S9474" s="27"/>
      <c r="V9474" s="14"/>
      <c r="W9474" s="14"/>
    </row>
    <row r="9475" spans="6:23" s="11" customFormat="1" x14ac:dyDescent="0.3">
      <c r="F9475" s="13"/>
      <c r="G9475" s="13"/>
      <c r="H9475" s="91"/>
      <c r="K9475" s="9"/>
      <c r="L9475" s="14"/>
      <c r="N9475" s="13"/>
      <c r="O9475" s="9"/>
      <c r="P9475" s="27"/>
      <c r="Q9475" s="29"/>
      <c r="R9475" s="29"/>
      <c r="S9475" s="27"/>
      <c r="V9475" s="14"/>
      <c r="W9475" s="14"/>
    </row>
    <row r="9476" spans="6:23" s="11" customFormat="1" x14ac:dyDescent="0.3">
      <c r="F9476" s="13"/>
      <c r="G9476" s="13"/>
      <c r="H9476" s="91"/>
      <c r="K9476" s="9"/>
      <c r="L9476" s="14"/>
      <c r="N9476" s="13"/>
      <c r="O9476" s="9"/>
      <c r="P9476" s="27"/>
      <c r="Q9476" s="29"/>
      <c r="R9476" s="29"/>
      <c r="S9476" s="27"/>
      <c r="V9476" s="14"/>
      <c r="W9476" s="14"/>
    </row>
    <row r="9477" spans="6:23" s="11" customFormat="1" x14ac:dyDescent="0.3">
      <c r="F9477" s="13"/>
      <c r="G9477" s="13"/>
      <c r="H9477" s="91"/>
      <c r="K9477" s="9"/>
      <c r="L9477" s="14"/>
      <c r="N9477" s="13"/>
      <c r="O9477" s="9"/>
      <c r="P9477" s="27"/>
      <c r="Q9477" s="29"/>
      <c r="R9477" s="29"/>
      <c r="S9477" s="27"/>
      <c r="V9477" s="14"/>
      <c r="W9477" s="14"/>
    </row>
    <row r="9478" spans="6:23" s="11" customFormat="1" x14ac:dyDescent="0.3">
      <c r="F9478" s="13"/>
      <c r="G9478" s="13"/>
      <c r="H9478" s="91"/>
      <c r="K9478" s="9"/>
      <c r="L9478" s="14"/>
      <c r="N9478" s="13"/>
      <c r="O9478" s="9"/>
      <c r="P9478" s="27"/>
      <c r="Q9478" s="29"/>
      <c r="R9478" s="29"/>
      <c r="S9478" s="27"/>
      <c r="V9478" s="14"/>
      <c r="W9478" s="14"/>
    </row>
    <row r="9479" spans="6:23" s="11" customFormat="1" x14ac:dyDescent="0.3">
      <c r="F9479" s="13"/>
      <c r="G9479" s="13"/>
      <c r="H9479" s="91"/>
      <c r="K9479" s="9"/>
      <c r="L9479" s="14"/>
      <c r="N9479" s="13"/>
      <c r="O9479" s="9"/>
      <c r="P9479" s="27"/>
      <c r="Q9479" s="29"/>
      <c r="R9479" s="29"/>
      <c r="S9479" s="27"/>
      <c r="V9479" s="14"/>
      <c r="W9479" s="14"/>
    </row>
    <row r="9480" spans="6:23" s="11" customFormat="1" x14ac:dyDescent="0.3">
      <c r="F9480" s="13"/>
      <c r="G9480" s="13"/>
      <c r="H9480" s="91"/>
      <c r="K9480" s="9"/>
      <c r="L9480" s="14"/>
      <c r="N9480" s="13"/>
      <c r="O9480" s="9"/>
      <c r="P9480" s="27"/>
      <c r="Q9480" s="29"/>
      <c r="R9480" s="29"/>
      <c r="S9480" s="27"/>
      <c r="V9480" s="14"/>
      <c r="W9480" s="14"/>
    </row>
    <row r="9481" spans="6:23" s="11" customFormat="1" x14ac:dyDescent="0.3">
      <c r="F9481" s="13"/>
      <c r="G9481" s="13"/>
      <c r="H9481" s="91"/>
      <c r="K9481" s="9"/>
      <c r="L9481" s="14"/>
      <c r="N9481" s="13"/>
      <c r="O9481" s="9"/>
      <c r="P9481" s="27"/>
      <c r="Q9481" s="29"/>
      <c r="R9481" s="29"/>
      <c r="S9481" s="27"/>
      <c r="V9481" s="14"/>
      <c r="W9481" s="14"/>
    </row>
    <row r="9482" spans="6:23" s="11" customFormat="1" x14ac:dyDescent="0.3">
      <c r="F9482" s="13"/>
      <c r="G9482" s="13"/>
      <c r="H9482" s="91"/>
      <c r="K9482" s="9"/>
      <c r="L9482" s="14"/>
      <c r="N9482" s="13"/>
      <c r="O9482" s="9"/>
      <c r="P9482" s="27"/>
      <c r="Q9482" s="29"/>
      <c r="R9482" s="29"/>
      <c r="S9482" s="27"/>
      <c r="V9482" s="14"/>
      <c r="W9482" s="14"/>
    </row>
    <row r="9483" spans="6:23" s="11" customFormat="1" x14ac:dyDescent="0.3">
      <c r="F9483" s="13"/>
      <c r="G9483" s="13"/>
      <c r="H9483" s="91"/>
      <c r="K9483" s="9"/>
      <c r="L9483" s="14"/>
      <c r="N9483" s="13"/>
      <c r="O9483" s="9"/>
      <c r="P9483" s="27"/>
      <c r="Q9483" s="29"/>
      <c r="R9483" s="29"/>
      <c r="S9483" s="27"/>
      <c r="V9483" s="14"/>
      <c r="W9483" s="14"/>
    </row>
    <row r="9484" spans="6:23" s="11" customFormat="1" x14ac:dyDescent="0.3">
      <c r="F9484" s="13"/>
      <c r="G9484" s="13"/>
      <c r="H9484" s="91"/>
      <c r="K9484" s="9"/>
      <c r="L9484" s="14"/>
      <c r="N9484" s="13"/>
      <c r="O9484" s="9"/>
      <c r="P9484" s="27"/>
      <c r="Q9484" s="29"/>
      <c r="R9484" s="29"/>
      <c r="S9484" s="27"/>
      <c r="V9484" s="14"/>
      <c r="W9484" s="14"/>
    </row>
    <row r="9485" spans="6:23" s="11" customFormat="1" x14ac:dyDescent="0.3">
      <c r="F9485" s="13"/>
      <c r="G9485" s="13"/>
      <c r="H9485" s="91"/>
      <c r="K9485" s="9"/>
      <c r="L9485" s="14"/>
      <c r="N9485" s="13"/>
      <c r="O9485" s="9"/>
      <c r="P9485" s="27"/>
      <c r="Q9485" s="29"/>
      <c r="R9485" s="29"/>
      <c r="S9485" s="27"/>
      <c r="V9485" s="14"/>
      <c r="W9485" s="14"/>
    </row>
    <row r="9486" spans="6:23" s="11" customFormat="1" x14ac:dyDescent="0.3">
      <c r="F9486" s="13"/>
      <c r="G9486" s="13"/>
      <c r="H9486" s="91"/>
      <c r="K9486" s="9"/>
      <c r="L9486" s="14"/>
      <c r="N9486" s="13"/>
      <c r="O9486" s="9"/>
      <c r="P9486" s="27"/>
      <c r="Q9486" s="29"/>
      <c r="R9486" s="29"/>
      <c r="S9486" s="27"/>
      <c r="V9486" s="14"/>
      <c r="W9486" s="14"/>
    </row>
    <row r="9487" spans="6:23" s="11" customFormat="1" x14ac:dyDescent="0.3">
      <c r="F9487" s="13"/>
      <c r="G9487" s="13"/>
      <c r="H9487" s="91"/>
      <c r="K9487" s="9"/>
      <c r="L9487" s="14"/>
      <c r="N9487" s="13"/>
      <c r="O9487" s="9"/>
      <c r="P9487" s="27"/>
      <c r="Q9487" s="29"/>
      <c r="R9487" s="29"/>
      <c r="S9487" s="27"/>
      <c r="V9487" s="14"/>
      <c r="W9487" s="14"/>
    </row>
    <row r="9488" spans="6:23" s="11" customFormat="1" x14ac:dyDescent="0.3">
      <c r="F9488" s="13"/>
      <c r="G9488" s="13"/>
      <c r="H9488" s="91"/>
      <c r="K9488" s="9"/>
      <c r="L9488" s="14"/>
      <c r="N9488" s="13"/>
      <c r="O9488" s="9"/>
      <c r="P9488" s="27"/>
      <c r="Q9488" s="29"/>
      <c r="R9488" s="29"/>
      <c r="S9488" s="27"/>
      <c r="V9488" s="14"/>
      <c r="W9488" s="14"/>
    </row>
    <row r="9489" spans="6:23" s="11" customFormat="1" x14ac:dyDescent="0.3">
      <c r="F9489" s="13"/>
      <c r="G9489" s="13"/>
      <c r="H9489" s="91"/>
      <c r="K9489" s="9"/>
      <c r="L9489" s="14"/>
      <c r="N9489" s="13"/>
      <c r="O9489" s="9"/>
      <c r="P9489" s="27"/>
      <c r="Q9489" s="29"/>
      <c r="R9489" s="29"/>
      <c r="S9489" s="27"/>
      <c r="V9489" s="14"/>
      <c r="W9489" s="14"/>
    </row>
    <row r="9490" spans="6:23" s="11" customFormat="1" x14ac:dyDescent="0.3">
      <c r="F9490" s="13"/>
      <c r="G9490" s="13"/>
      <c r="H9490" s="91"/>
      <c r="K9490" s="9"/>
      <c r="L9490" s="14"/>
      <c r="N9490" s="13"/>
      <c r="O9490" s="9"/>
      <c r="P9490" s="27"/>
      <c r="Q9490" s="29"/>
      <c r="R9490" s="29"/>
      <c r="S9490" s="27"/>
      <c r="V9490" s="14"/>
      <c r="W9490" s="14"/>
    </row>
    <row r="9491" spans="6:23" s="11" customFormat="1" x14ac:dyDescent="0.3">
      <c r="F9491" s="13"/>
      <c r="G9491" s="13"/>
      <c r="H9491" s="91"/>
      <c r="K9491" s="9"/>
      <c r="L9491" s="14"/>
      <c r="N9491" s="13"/>
      <c r="O9491" s="9"/>
      <c r="P9491" s="27"/>
      <c r="Q9491" s="29"/>
      <c r="R9491" s="29"/>
      <c r="S9491" s="27"/>
      <c r="V9491" s="14"/>
      <c r="W9491" s="14"/>
    </row>
    <row r="9492" spans="6:23" s="11" customFormat="1" x14ac:dyDescent="0.3">
      <c r="F9492" s="13"/>
      <c r="G9492" s="13"/>
      <c r="H9492" s="91"/>
      <c r="K9492" s="9"/>
      <c r="L9492" s="14"/>
      <c r="N9492" s="13"/>
      <c r="O9492" s="9"/>
      <c r="P9492" s="27"/>
      <c r="Q9492" s="29"/>
      <c r="R9492" s="29"/>
      <c r="S9492" s="27"/>
      <c r="V9492" s="14"/>
      <c r="W9492" s="14"/>
    </row>
    <row r="9493" spans="6:23" s="11" customFormat="1" x14ac:dyDescent="0.3">
      <c r="F9493" s="13"/>
      <c r="G9493" s="13"/>
      <c r="H9493" s="91"/>
      <c r="K9493" s="9"/>
      <c r="L9493" s="14"/>
      <c r="N9493" s="13"/>
      <c r="O9493" s="9"/>
      <c r="P9493" s="27"/>
      <c r="Q9493" s="29"/>
      <c r="R9493" s="29"/>
      <c r="S9493" s="27"/>
      <c r="V9493" s="14"/>
      <c r="W9493" s="14"/>
    </row>
    <row r="9494" spans="6:23" s="11" customFormat="1" x14ac:dyDescent="0.3">
      <c r="F9494" s="13"/>
      <c r="G9494" s="13"/>
      <c r="H9494" s="91"/>
      <c r="K9494" s="9"/>
      <c r="L9494" s="14"/>
      <c r="N9494" s="13"/>
      <c r="O9494" s="9"/>
      <c r="P9494" s="27"/>
      <c r="Q9494" s="29"/>
      <c r="R9494" s="29"/>
      <c r="S9494" s="27"/>
      <c r="V9494" s="14"/>
      <c r="W9494" s="14"/>
    </row>
    <row r="9495" spans="6:23" s="11" customFormat="1" x14ac:dyDescent="0.3">
      <c r="F9495" s="13"/>
      <c r="G9495" s="13"/>
      <c r="H9495" s="91"/>
      <c r="K9495" s="9"/>
      <c r="L9495" s="14"/>
      <c r="N9495" s="13"/>
      <c r="O9495" s="9"/>
      <c r="P9495" s="27"/>
      <c r="Q9495" s="29"/>
      <c r="R9495" s="29"/>
      <c r="S9495" s="27"/>
      <c r="V9495" s="14"/>
      <c r="W9495" s="14"/>
    </row>
    <row r="9496" spans="6:23" s="11" customFormat="1" x14ac:dyDescent="0.3">
      <c r="F9496" s="13"/>
      <c r="G9496" s="13"/>
      <c r="H9496" s="91"/>
      <c r="K9496" s="9"/>
      <c r="L9496" s="14"/>
      <c r="N9496" s="13"/>
      <c r="O9496" s="9"/>
      <c r="P9496" s="27"/>
      <c r="Q9496" s="29"/>
      <c r="R9496" s="29"/>
      <c r="S9496" s="27"/>
      <c r="V9496" s="14"/>
      <c r="W9496" s="14"/>
    </row>
    <row r="9497" spans="6:23" s="11" customFormat="1" x14ac:dyDescent="0.3">
      <c r="F9497" s="13"/>
      <c r="G9497" s="13"/>
      <c r="H9497" s="91"/>
      <c r="K9497" s="9"/>
      <c r="L9497" s="14"/>
      <c r="N9497" s="13"/>
      <c r="O9497" s="9"/>
      <c r="P9497" s="27"/>
      <c r="Q9497" s="29"/>
      <c r="R9497" s="29"/>
      <c r="S9497" s="27"/>
      <c r="V9497" s="14"/>
      <c r="W9497" s="14"/>
    </row>
    <row r="9498" spans="6:23" s="11" customFormat="1" x14ac:dyDescent="0.3">
      <c r="F9498" s="13"/>
      <c r="G9498" s="13"/>
      <c r="H9498" s="91"/>
      <c r="K9498" s="9"/>
      <c r="L9498" s="14"/>
      <c r="N9498" s="13"/>
      <c r="O9498" s="9"/>
      <c r="P9498" s="27"/>
      <c r="Q9498" s="29"/>
      <c r="R9498" s="29"/>
      <c r="S9498" s="27"/>
      <c r="V9498" s="14"/>
      <c r="W9498" s="14"/>
    </row>
    <row r="9499" spans="6:23" s="11" customFormat="1" x14ac:dyDescent="0.3">
      <c r="F9499" s="13"/>
      <c r="G9499" s="13"/>
      <c r="H9499" s="91"/>
      <c r="K9499" s="9"/>
      <c r="L9499" s="14"/>
      <c r="N9499" s="13"/>
      <c r="O9499" s="9"/>
      <c r="P9499" s="27"/>
      <c r="Q9499" s="29"/>
      <c r="R9499" s="29"/>
      <c r="S9499" s="27"/>
      <c r="V9499" s="14"/>
      <c r="W9499" s="14"/>
    </row>
    <row r="9500" spans="6:23" s="11" customFormat="1" x14ac:dyDescent="0.3">
      <c r="F9500" s="13"/>
      <c r="G9500" s="13"/>
      <c r="H9500" s="91"/>
      <c r="K9500" s="9"/>
      <c r="L9500" s="14"/>
      <c r="N9500" s="13"/>
      <c r="O9500" s="9"/>
      <c r="P9500" s="27"/>
      <c r="Q9500" s="29"/>
      <c r="R9500" s="29"/>
      <c r="S9500" s="27"/>
      <c r="V9500" s="14"/>
      <c r="W9500" s="14"/>
    </row>
    <row r="9501" spans="6:23" s="11" customFormat="1" x14ac:dyDescent="0.3">
      <c r="F9501" s="13"/>
      <c r="G9501" s="13"/>
      <c r="H9501" s="91"/>
      <c r="K9501" s="9"/>
      <c r="L9501" s="14"/>
      <c r="N9501" s="13"/>
      <c r="O9501" s="9"/>
      <c r="P9501" s="27"/>
      <c r="Q9501" s="29"/>
      <c r="R9501" s="29"/>
      <c r="S9501" s="27"/>
      <c r="V9501" s="14"/>
      <c r="W9501" s="14"/>
    </row>
    <row r="9502" spans="6:23" s="11" customFormat="1" x14ac:dyDescent="0.3">
      <c r="F9502" s="13"/>
      <c r="G9502" s="13"/>
      <c r="H9502" s="91"/>
      <c r="K9502" s="9"/>
      <c r="L9502" s="14"/>
      <c r="N9502" s="13"/>
      <c r="O9502" s="9"/>
      <c r="P9502" s="27"/>
      <c r="Q9502" s="29"/>
      <c r="R9502" s="29"/>
      <c r="S9502" s="27"/>
      <c r="V9502" s="14"/>
      <c r="W9502" s="14"/>
    </row>
    <row r="9503" spans="6:23" s="11" customFormat="1" x14ac:dyDescent="0.3">
      <c r="F9503" s="13"/>
      <c r="G9503" s="13"/>
      <c r="H9503" s="91"/>
      <c r="K9503" s="9"/>
      <c r="L9503" s="14"/>
      <c r="N9503" s="13"/>
      <c r="O9503" s="9"/>
      <c r="P9503" s="27"/>
      <c r="Q9503" s="29"/>
      <c r="R9503" s="29"/>
      <c r="S9503" s="27"/>
      <c r="V9503" s="14"/>
      <c r="W9503" s="14"/>
    </row>
    <row r="9504" spans="6:23" s="11" customFormat="1" x14ac:dyDescent="0.3">
      <c r="F9504" s="13"/>
      <c r="G9504" s="13"/>
      <c r="H9504" s="91"/>
      <c r="K9504" s="9"/>
      <c r="L9504" s="14"/>
      <c r="N9504" s="13"/>
      <c r="O9504" s="9"/>
      <c r="P9504" s="27"/>
      <c r="Q9504" s="29"/>
      <c r="R9504" s="29"/>
      <c r="S9504" s="27"/>
      <c r="V9504" s="14"/>
      <c r="W9504" s="14"/>
    </row>
    <row r="9505" spans="6:23" s="11" customFormat="1" x14ac:dyDescent="0.3">
      <c r="F9505" s="13"/>
      <c r="G9505" s="13"/>
      <c r="H9505" s="91"/>
      <c r="K9505" s="9"/>
      <c r="L9505" s="14"/>
      <c r="N9505" s="13"/>
      <c r="O9505" s="9"/>
      <c r="P9505" s="27"/>
      <c r="Q9505" s="29"/>
      <c r="R9505" s="29"/>
      <c r="S9505" s="27"/>
      <c r="V9505" s="14"/>
      <c r="W9505" s="14"/>
    </row>
    <row r="9506" spans="6:23" s="11" customFormat="1" x14ac:dyDescent="0.3">
      <c r="F9506" s="13"/>
      <c r="G9506" s="13"/>
      <c r="H9506" s="91"/>
      <c r="K9506" s="9"/>
      <c r="L9506" s="14"/>
      <c r="N9506" s="13"/>
      <c r="O9506" s="9"/>
      <c r="P9506" s="27"/>
      <c r="Q9506" s="29"/>
      <c r="R9506" s="29"/>
      <c r="S9506" s="27"/>
      <c r="V9506" s="14"/>
      <c r="W9506" s="14"/>
    </row>
    <row r="9507" spans="6:23" s="11" customFormat="1" x14ac:dyDescent="0.3">
      <c r="F9507" s="13"/>
      <c r="G9507" s="13"/>
      <c r="H9507" s="91"/>
      <c r="K9507" s="9"/>
      <c r="L9507" s="14"/>
      <c r="N9507" s="13"/>
      <c r="O9507" s="9"/>
      <c r="P9507" s="27"/>
      <c r="Q9507" s="29"/>
      <c r="R9507" s="29"/>
      <c r="S9507" s="27"/>
      <c r="V9507" s="14"/>
      <c r="W9507" s="14"/>
    </row>
    <row r="9508" spans="6:23" s="11" customFormat="1" x14ac:dyDescent="0.3">
      <c r="F9508" s="13"/>
      <c r="G9508" s="13"/>
      <c r="H9508" s="91"/>
      <c r="K9508" s="9"/>
      <c r="L9508" s="14"/>
      <c r="N9508" s="13"/>
      <c r="O9508" s="9"/>
      <c r="P9508" s="27"/>
      <c r="Q9508" s="29"/>
      <c r="R9508" s="29"/>
      <c r="S9508" s="27"/>
      <c r="V9508" s="14"/>
      <c r="W9508" s="14"/>
    </row>
    <row r="9509" spans="6:23" s="11" customFormat="1" x14ac:dyDescent="0.3">
      <c r="F9509" s="13"/>
      <c r="G9509" s="13"/>
      <c r="H9509" s="91"/>
      <c r="K9509" s="9"/>
      <c r="L9509" s="14"/>
      <c r="N9509" s="13"/>
      <c r="O9509" s="9"/>
      <c r="P9509" s="27"/>
      <c r="Q9509" s="29"/>
      <c r="R9509" s="29"/>
      <c r="S9509" s="27"/>
      <c r="V9509" s="14"/>
      <c r="W9509" s="14"/>
    </row>
    <row r="9510" spans="6:23" s="11" customFormat="1" x14ac:dyDescent="0.3">
      <c r="F9510" s="13"/>
      <c r="G9510" s="13"/>
      <c r="H9510" s="91"/>
      <c r="K9510" s="9"/>
      <c r="L9510" s="14"/>
      <c r="N9510" s="13"/>
      <c r="O9510" s="9"/>
      <c r="P9510" s="27"/>
      <c r="Q9510" s="29"/>
      <c r="R9510" s="29"/>
      <c r="S9510" s="27"/>
      <c r="V9510" s="14"/>
      <c r="W9510" s="14"/>
    </row>
    <row r="9511" spans="6:23" s="11" customFormat="1" x14ac:dyDescent="0.3">
      <c r="F9511" s="13"/>
      <c r="G9511" s="13"/>
      <c r="H9511" s="91"/>
      <c r="K9511" s="9"/>
      <c r="L9511" s="14"/>
      <c r="N9511" s="13"/>
      <c r="O9511" s="9"/>
      <c r="P9511" s="27"/>
      <c r="Q9511" s="29"/>
      <c r="R9511" s="29"/>
      <c r="S9511" s="27"/>
      <c r="V9511" s="14"/>
      <c r="W9511" s="14"/>
    </row>
    <row r="9512" spans="6:23" s="11" customFormat="1" x14ac:dyDescent="0.3">
      <c r="F9512" s="13"/>
      <c r="G9512" s="13"/>
      <c r="H9512" s="91"/>
      <c r="K9512" s="9"/>
      <c r="L9512" s="14"/>
      <c r="N9512" s="13"/>
      <c r="O9512" s="9"/>
      <c r="P9512" s="27"/>
      <c r="Q9512" s="29"/>
      <c r="R9512" s="29"/>
      <c r="S9512" s="27"/>
      <c r="V9512" s="14"/>
      <c r="W9512" s="14"/>
    </row>
    <row r="9513" spans="6:23" s="11" customFormat="1" x14ac:dyDescent="0.3">
      <c r="F9513" s="13"/>
      <c r="G9513" s="13"/>
      <c r="H9513" s="91"/>
      <c r="K9513" s="9"/>
      <c r="L9513" s="14"/>
      <c r="N9513" s="13"/>
      <c r="O9513" s="9"/>
      <c r="P9513" s="27"/>
      <c r="Q9513" s="29"/>
      <c r="R9513" s="29"/>
      <c r="S9513" s="27"/>
      <c r="V9513" s="14"/>
      <c r="W9513" s="14"/>
    </row>
    <row r="9514" spans="6:23" s="11" customFormat="1" x14ac:dyDescent="0.3">
      <c r="F9514" s="13"/>
      <c r="G9514" s="13"/>
      <c r="H9514" s="91"/>
      <c r="K9514" s="9"/>
      <c r="L9514" s="14"/>
      <c r="N9514" s="13"/>
      <c r="O9514" s="9"/>
      <c r="P9514" s="27"/>
      <c r="Q9514" s="29"/>
      <c r="R9514" s="29"/>
      <c r="S9514" s="27"/>
      <c r="V9514" s="14"/>
      <c r="W9514" s="14"/>
    </row>
    <row r="9515" spans="6:23" s="11" customFormat="1" x14ac:dyDescent="0.3">
      <c r="F9515" s="13"/>
      <c r="G9515" s="13"/>
      <c r="H9515" s="91"/>
      <c r="K9515" s="9"/>
      <c r="L9515" s="14"/>
      <c r="N9515" s="13"/>
      <c r="O9515" s="9"/>
      <c r="P9515" s="27"/>
      <c r="Q9515" s="29"/>
      <c r="R9515" s="29"/>
      <c r="S9515" s="27"/>
      <c r="V9515" s="14"/>
      <c r="W9515" s="14"/>
    </row>
    <row r="9516" spans="6:23" s="11" customFormat="1" x14ac:dyDescent="0.3">
      <c r="F9516" s="13"/>
      <c r="G9516" s="13"/>
      <c r="H9516" s="91"/>
      <c r="K9516" s="9"/>
      <c r="L9516" s="14"/>
      <c r="N9516" s="13"/>
      <c r="O9516" s="9"/>
      <c r="P9516" s="27"/>
      <c r="Q9516" s="29"/>
      <c r="R9516" s="29"/>
      <c r="S9516" s="27"/>
      <c r="V9516" s="14"/>
      <c r="W9516" s="14"/>
    </row>
    <row r="9517" spans="6:23" s="11" customFormat="1" x14ac:dyDescent="0.3">
      <c r="F9517" s="13"/>
      <c r="G9517" s="13"/>
      <c r="H9517" s="91"/>
      <c r="K9517" s="9"/>
      <c r="L9517" s="14"/>
      <c r="N9517" s="13"/>
      <c r="O9517" s="9"/>
      <c r="P9517" s="27"/>
      <c r="Q9517" s="29"/>
      <c r="R9517" s="29"/>
      <c r="S9517" s="27"/>
      <c r="V9517" s="14"/>
      <c r="W9517" s="14"/>
    </row>
    <row r="9518" spans="6:23" s="11" customFormat="1" x14ac:dyDescent="0.3">
      <c r="F9518" s="13"/>
      <c r="G9518" s="13"/>
      <c r="H9518" s="91"/>
      <c r="K9518" s="9"/>
      <c r="L9518" s="14"/>
      <c r="N9518" s="13"/>
      <c r="O9518" s="9"/>
      <c r="P9518" s="27"/>
      <c r="Q9518" s="29"/>
      <c r="R9518" s="29"/>
      <c r="S9518" s="27"/>
      <c r="V9518" s="14"/>
      <c r="W9518" s="14"/>
    </row>
    <row r="9519" spans="6:23" s="11" customFormat="1" x14ac:dyDescent="0.3">
      <c r="F9519" s="13"/>
      <c r="G9519" s="13"/>
      <c r="H9519" s="91"/>
      <c r="K9519" s="9"/>
      <c r="L9519" s="14"/>
      <c r="N9519" s="13"/>
      <c r="O9519" s="9"/>
      <c r="P9519" s="27"/>
      <c r="Q9519" s="29"/>
      <c r="R9519" s="29"/>
      <c r="S9519" s="27"/>
      <c r="V9519" s="14"/>
      <c r="W9519" s="14"/>
    </row>
    <row r="9520" spans="6:23" s="11" customFormat="1" x14ac:dyDescent="0.3">
      <c r="F9520" s="13"/>
      <c r="G9520" s="13"/>
      <c r="H9520" s="91"/>
      <c r="K9520" s="9"/>
      <c r="L9520" s="14"/>
      <c r="N9520" s="13"/>
      <c r="O9520" s="9"/>
      <c r="P9520" s="27"/>
      <c r="Q9520" s="29"/>
      <c r="R9520" s="29"/>
      <c r="S9520" s="27"/>
      <c r="V9520" s="14"/>
      <c r="W9520" s="14"/>
    </row>
    <row r="9521" spans="6:23" s="11" customFormat="1" x14ac:dyDescent="0.3">
      <c r="F9521" s="13"/>
      <c r="G9521" s="13"/>
      <c r="H9521" s="91"/>
      <c r="K9521" s="9"/>
      <c r="L9521" s="14"/>
      <c r="N9521" s="13"/>
      <c r="O9521" s="9"/>
      <c r="P9521" s="27"/>
      <c r="Q9521" s="29"/>
      <c r="R9521" s="29"/>
      <c r="S9521" s="27"/>
      <c r="V9521" s="14"/>
      <c r="W9521" s="14"/>
    </row>
    <row r="9522" spans="6:23" s="11" customFormat="1" x14ac:dyDescent="0.3">
      <c r="F9522" s="13"/>
      <c r="G9522" s="13"/>
      <c r="H9522" s="91"/>
      <c r="K9522" s="9"/>
      <c r="L9522" s="14"/>
      <c r="N9522" s="13"/>
      <c r="O9522" s="9"/>
      <c r="P9522" s="27"/>
      <c r="Q9522" s="29"/>
      <c r="R9522" s="29"/>
      <c r="S9522" s="27"/>
      <c r="V9522" s="14"/>
      <c r="W9522" s="14"/>
    </row>
    <row r="9523" spans="6:23" s="11" customFormat="1" x14ac:dyDescent="0.3">
      <c r="F9523" s="13"/>
      <c r="G9523" s="13"/>
      <c r="H9523" s="91"/>
      <c r="K9523" s="9"/>
      <c r="L9523" s="14"/>
      <c r="N9523" s="13"/>
      <c r="O9523" s="9"/>
      <c r="P9523" s="27"/>
      <c r="Q9523" s="29"/>
      <c r="R9523" s="29"/>
      <c r="S9523" s="27"/>
      <c r="V9523" s="14"/>
      <c r="W9523" s="14"/>
    </row>
    <row r="9524" spans="6:23" s="11" customFormat="1" x14ac:dyDescent="0.3">
      <c r="F9524" s="13"/>
      <c r="G9524" s="13"/>
      <c r="H9524" s="91"/>
      <c r="K9524" s="9"/>
      <c r="L9524" s="14"/>
      <c r="N9524" s="13"/>
      <c r="O9524" s="9"/>
      <c r="P9524" s="27"/>
      <c r="Q9524" s="29"/>
      <c r="R9524" s="29"/>
      <c r="S9524" s="27"/>
      <c r="V9524" s="14"/>
      <c r="W9524" s="14"/>
    </row>
    <row r="9525" spans="6:23" s="11" customFormat="1" x14ac:dyDescent="0.3">
      <c r="F9525" s="13"/>
      <c r="G9525" s="13"/>
      <c r="H9525" s="91"/>
      <c r="K9525" s="9"/>
      <c r="L9525" s="14"/>
      <c r="N9525" s="13"/>
      <c r="O9525" s="9"/>
      <c r="P9525" s="27"/>
      <c r="Q9525" s="29"/>
      <c r="R9525" s="29"/>
      <c r="S9525" s="27"/>
      <c r="V9525" s="14"/>
      <c r="W9525" s="14"/>
    </row>
    <row r="9526" spans="6:23" s="11" customFormat="1" x14ac:dyDescent="0.3">
      <c r="F9526" s="13"/>
      <c r="G9526" s="13"/>
      <c r="H9526" s="91"/>
      <c r="K9526" s="9"/>
      <c r="L9526" s="14"/>
      <c r="N9526" s="13"/>
      <c r="O9526" s="9"/>
      <c r="P9526" s="27"/>
      <c r="Q9526" s="29"/>
      <c r="R9526" s="29"/>
      <c r="S9526" s="27"/>
      <c r="V9526" s="14"/>
      <c r="W9526" s="14"/>
    </row>
    <row r="9527" spans="6:23" s="11" customFormat="1" x14ac:dyDescent="0.3">
      <c r="F9527" s="13"/>
      <c r="G9527" s="13"/>
      <c r="H9527" s="91"/>
      <c r="K9527" s="9"/>
      <c r="L9527" s="14"/>
      <c r="N9527" s="13"/>
      <c r="O9527" s="9"/>
      <c r="P9527" s="27"/>
      <c r="Q9527" s="29"/>
      <c r="R9527" s="29"/>
      <c r="S9527" s="27"/>
      <c r="V9527" s="14"/>
      <c r="W9527" s="14"/>
    </row>
    <row r="9528" spans="6:23" s="11" customFormat="1" x14ac:dyDescent="0.3">
      <c r="F9528" s="13"/>
      <c r="G9528" s="13"/>
      <c r="H9528" s="91"/>
      <c r="K9528" s="9"/>
      <c r="L9528" s="14"/>
      <c r="N9528" s="13"/>
      <c r="O9528" s="9"/>
      <c r="P9528" s="27"/>
      <c r="Q9528" s="29"/>
      <c r="R9528" s="29"/>
      <c r="S9528" s="27"/>
      <c r="V9528" s="14"/>
      <c r="W9528" s="14"/>
    </row>
    <row r="9529" spans="6:23" s="11" customFormat="1" x14ac:dyDescent="0.3">
      <c r="F9529" s="13"/>
      <c r="G9529" s="13"/>
      <c r="H9529" s="91"/>
      <c r="K9529" s="9"/>
      <c r="L9529" s="14"/>
      <c r="N9529" s="13"/>
      <c r="O9529" s="9"/>
      <c r="P9529" s="27"/>
      <c r="Q9529" s="29"/>
      <c r="R9529" s="29"/>
      <c r="S9529" s="27"/>
      <c r="V9529" s="14"/>
      <c r="W9529" s="14"/>
    </row>
    <row r="9530" spans="6:23" s="11" customFormat="1" x14ac:dyDescent="0.3">
      <c r="F9530" s="13"/>
      <c r="G9530" s="13"/>
      <c r="H9530" s="91"/>
      <c r="K9530" s="9"/>
      <c r="L9530" s="14"/>
      <c r="N9530" s="13"/>
      <c r="O9530" s="9"/>
      <c r="P9530" s="27"/>
      <c r="Q9530" s="29"/>
      <c r="R9530" s="29"/>
      <c r="S9530" s="27"/>
      <c r="V9530" s="14"/>
      <c r="W9530" s="14"/>
    </row>
    <row r="9531" spans="6:23" s="11" customFormat="1" x14ac:dyDescent="0.3">
      <c r="F9531" s="13"/>
      <c r="G9531" s="13"/>
      <c r="H9531" s="91"/>
      <c r="K9531" s="9"/>
      <c r="L9531" s="14"/>
      <c r="N9531" s="13"/>
      <c r="O9531" s="9"/>
      <c r="P9531" s="27"/>
      <c r="Q9531" s="29"/>
      <c r="R9531" s="29"/>
      <c r="S9531" s="27"/>
      <c r="V9531" s="14"/>
      <c r="W9531" s="14"/>
    </row>
    <row r="9532" spans="6:23" s="11" customFormat="1" x14ac:dyDescent="0.3">
      <c r="F9532" s="13"/>
      <c r="G9532" s="13"/>
      <c r="H9532" s="91"/>
      <c r="K9532" s="9"/>
      <c r="L9532" s="14"/>
      <c r="N9532" s="13"/>
      <c r="O9532" s="9"/>
      <c r="P9532" s="27"/>
      <c r="Q9532" s="29"/>
      <c r="R9532" s="29"/>
      <c r="S9532" s="27"/>
      <c r="V9532" s="14"/>
      <c r="W9532" s="14"/>
    </row>
    <row r="9533" spans="6:23" s="11" customFormat="1" x14ac:dyDescent="0.3">
      <c r="F9533" s="13"/>
      <c r="G9533" s="13"/>
      <c r="H9533" s="91"/>
      <c r="K9533" s="9"/>
      <c r="L9533" s="14"/>
      <c r="N9533" s="13"/>
      <c r="O9533" s="9"/>
      <c r="P9533" s="27"/>
      <c r="Q9533" s="29"/>
      <c r="R9533" s="29"/>
      <c r="S9533" s="27"/>
      <c r="V9533" s="14"/>
      <c r="W9533" s="14"/>
    </row>
    <row r="9534" spans="6:23" s="11" customFormat="1" x14ac:dyDescent="0.3">
      <c r="F9534" s="13"/>
      <c r="G9534" s="13"/>
      <c r="H9534" s="91"/>
      <c r="K9534" s="9"/>
      <c r="L9534" s="14"/>
      <c r="N9534" s="13"/>
      <c r="O9534" s="9"/>
      <c r="P9534" s="27"/>
      <c r="Q9534" s="29"/>
      <c r="R9534" s="29"/>
      <c r="S9534" s="27"/>
      <c r="V9534" s="14"/>
      <c r="W9534" s="14"/>
    </row>
    <row r="9535" spans="6:23" s="11" customFormat="1" x14ac:dyDescent="0.3">
      <c r="F9535" s="13"/>
      <c r="G9535" s="13"/>
      <c r="H9535" s="91"/>
      <c r="K9535" s="9"/>
      <c r="L9535" s="14"/>
      <c r="N9535" s="13"/>
      <c r="O9535" s="9"/>
      <c r="P9535" s="27"/>
      <c r="Q9535" s="29"/>
      <c r="R9535" s="29"/>
      <c r="S9535" s="27"/>
      <c r="V9535" s="14"/>
      <c r="W9535" s="14"/>
    </row>
    <row r="9536" spans="6:23" s="11" customFormat="1" x14ac:dyDescent="0.3">
      <c r="F9536" s="13"/>
      <c r="G9536" s="13"/>
      <c r="H9536" s="91"/>
      <c r="K9536" s="9"/>
      <c r="L9536" s="14"/>
      <c r="N9536" s="13"/>
      <c r="O9536" s="9"/>
      <c r="P9536" s="27"/>
      <c r="Q9536" s="29"/>
      <c r="R9536" s="29"/>
      <c r="S9536" s="27"/>
      <c r="V9536" s="14"/>
      <c r="W9536" s="14"/>
    </row>
    <row r="9537" spans="6:23" s="11" customFormat="1" x14ac:dyDescent="0.3">
      <c r="F9537" s="13"/>
      <c r="G9537" s="13"/>
      <c r="H9537" s="91"/>
      <c r="K9537" s="9"/>
      <c r="L9537" s="14"/>
      <c r="N9537" s="13"/>
      <c r="O9537" s="9"/>
      <c r="P9537" s="27"/>
      <c r="Q9537" s="29"/>
      <c r="R9537" s="29"/>
      <c r="S9537" s="27"/>
      <c r="V9537" s="14"/>
      <c r="W9537" s="14"/>
    </row>
    <row r="9538" spans="6:23" s="11" customFormat="1" x14ac:dyDescent="0.3">
      <c r="F9538" s="13"/>
      <c r="G9538" s="13"/>
      <c r="H9538" s="91"/>
      <c r="K9538" s="9"/>
      <c r="L9538" s="14"/>
      <c r="N9538" s="13"/>
      <c r="O9538" s="9"/>
      <c r="P9538" s="27"/>
      <c r="Q9538" s="29"/>
      <c r="R9538" s="29"/>
      <c r="S9538" s="27"/>
      <c r="V9538" s="14"/>
      <c r="W9538" s="14"/>
    </row>
    <row r="9539" spans="6:23" s="11" customFormat="1" x14ac:dyDescent="0.3">
      <c r="F9539" s="13"/>
      <c r="G9539" s="13"/>
      <c r="H9539" s="91"/>
      <c r="K9539" s="9"/>
      <c r="L9539" s="14"/>
      <c r="N9539" s="13"/>
      <c r="O9539" s="9"/>
      <c r="P9539" s="27"/>
      <c r="Q9539" s="29"/>
      <c r="R9539" s="29"/>
      <c r="S9539" s="27"/>
      <c r="V9539" s="14"/>
      <c r="W9539" s="14"/>
    </row>
    <row r="9540" spans="6:23" s="11" customFormat="1" x14ac:dyDescent="0.3">
      <c r="F9540" s="13"/>
      <c r="G9540" s="13"/>
      <c r="H9540" s="91"/>
      <c r="K9540" s="9"/>
      <c r="L9540" s="14"/>
      <c r="N9540" s="13"/>
      <c r="O9540" s="9"/>
      <c r="P9540" s="27"/>
      <c r="Q9540" s="29"/>
      <c r="R9540" s="29"/>
      <c r="S9540" s="27"/>
      <c r="V9540" s="14"/>
      <c r="W9540" s="14"/>
    </row>
    <row r="9541" spans="6:23" s="11" customFormat="1" x14ac:dyDescent="0.3">
      <c r="F9541" s="13"/>
      <c r="G9541" s="13"/>
      <c r="H9541" s="91"/>
      <c r="K9541" s="9"/>
      <c r="L9541" s="14"/>
      <c r="N9541" s="13"/>
      <c r="O9541" s="9"/>
      <c r="P9541" s="27"/>
      <c r="Q9541" s="29"/>
      <c r="R9541" s="29"/>
      <c r="S9541" s="27"/>
      <c r="V9541" s="14"/>
      <c r="W9541" s="14"/>
    </row>
    <row r="9542" spans="6:23" s="11" customFormat="1" x14ac:dyDescent="0.3">
      <c r="F9542" s="13"/>
      <c r="G9542" s="13"/>
      <c r="H9542" s="91"/>
      <c r="K9542" s="9"/>
      <c r="L9542" s="14"/>
      <c r="N9542" s="13"/>
      <c r="O9542" s="9"/>
      <c r="P9542" s="27"/>
      <c r="Q9542" s="29"/>
      <c r="R9542" s="29"/>
      <c r="S9542" s="27"/>
      <c r="V9542" s="14"/>
      <c r="W9542" s="14"/>
    </row>
    <row r="9543" spans="6:23" s="11" customFormat="1" x14ac:dyDescent="0.3">
      <c r="F9543" s="13"/>
      <c r="G9543" s="13"/>
      <c r="H9543" s="91"/>
      <c r="K9543" s="9"/>
      <c r="L9543" s="14"/>
      <c r="N9543" s="13"/>
      <c r="O9543" s="9"/>
      <c r="P9543" s="27"/>
      <c r="Q9543" s="29"/>
      <c r="R9543" s="29"/>
      <c r="S9543" s="27"/>
      <c r="V9543" s="14"/>
      <c r="W9543" s="14"/>
    </row>
    <row r="9544" spans="6:23" s="11" customFormat="1" x14ac:dyDescent="0.3">
      <c r="F9544" s="13"/>
      <c r="G9544" s="13"/>
      <c r="H9544" s="91"/>
      <c r="K9544" s="9"/>
      <c r="L9544" s="14"/>
      <c r="N9544" s="13"/>
      <c r="O9544" s="9"/>
      <c r="P9544" s="27"/>
      <c r="Q9544" s="29"/>
      <c r="R9544" s="29"/>
      <c r="S9544" s="27"/>
      <c r="V9544" s="14"/>
      <c r="W9544" s="14"/>
    </row>
    <row r="9545" spans="6:23" s="11" customFormat="1" x14ac:dyDescent="0.3">
      <c r="F9545" s="13"/>
      <c r="G9545" s="13"/>
      <c r="H9545" s="91"/>
      <c r="K9545" s="9"/>
      <c r="L9545" s="14"/>
      <c r="N9545" s="13"/>
      <c r="O9545" s="9"/>
      <c r="P9545" s="27"/>
      <c r="Q9545" s="29"/>
      <c r="R9545" s="29"/>
      <c r="S9545" s="27"/>
      <c r="V9545" s="14"/>
      <c r="W9545" s="14"/>
    </row>
    <row r="9546" spans="6:23" s="11" customFormat="1" x14ac:dyDescent="0.3">
      <c r="F9546" s="13"/>
      <c r="G9546" s="13"/>
      <c r="H9546" s="91"/>
      <c r="K9546" s="9"/>
      <c r="L9546" s="14"/>
      <c r="N9546" s="13"/>
      <c r="O9546" s="9"/>
      <c r="P9546" s="27"/>
      <c r="Q9546" s="29"/>
      <c r="R9546" s="29"/>
      <c r="S9546" s="27"/>
      <c r="V9546" s="14"/>
      <c r="W9546" s="14"/>
    </row>
    <row r="9547" spans="6:23" s="11" customFormat="1" x14ac:dyDescent="0.3">
      <c r="F9547" s="13"/>
      <c r="G9547" s="13"/>
      <c r="H9547" s="91"/>
      <c r="K9547" s="9"/>
      <c r="L9547" s="14"/>
      <c r="N9547" s="13"/>
      <c r="O9547" s="9"/>
      <c r="P9547" s="27"/>
      <c r="Q9547" s="29"/>
      <c r="R9547" s="29"/>
      <c r="S9547" s="27"/>
      <c r="V9547" s="14"/>
      <c r="W9547" s="14"/>
    </row>
    <row r="9548" spans="6:23" s="11" customFormat="1" x14ac:dyDescent="0.3">
      <c r="F9548" s="13"/>
      <c r="G9548" s="13"/>
      <c r="H9548" s="91"/>
      <c r="K9548" s="9"/>
      <c r="L9548" s="14"/>
      <c r="N9548" s="13"/>
      <c r="O9548" s="9"/>
      <c r="P9548" s="27"/>
      <c r="Q9548" s="29"/>
      <c r="R9548" s="29"/>
      <c r="S9548" s="27"/>
      <c r="V9548" s="14"/>
      <c r="W9548" s="14"/>
    </row>
    <row r="9549" spans="6:23" s="11" customFormat="1" x14ac:dyDescent="0.3">
      <c r="F9549" s="13"/>
      <c r="G9549" s="13"/>
      <c r="H9549" s="91"/>
      <c r="K9549" s="9"/>
      <c r="L9549" s="14"/>
      <c r="N9549" s="13"/>
      <c r="O9549" s="9"/>
      <c r="P9549" s="27"/>
      <c r="Q9549" s="29"/>
      <c r="R9549" s="29"/>
      <c r="S9549" s="27"/>
      <c r="V9549" s="14"/>
      <c r="W9549" s="14"/>
    </row>
    <row r="9550" spans="6:23" s="11" customFormat="1" x14ac:dyDescent="0.3">
      <c r="F9550" s="13"/>
      <c r="G9550" s="13"/>
      <c r="H9550" s="91"/>
      <c r="K9550" s="9"/>
      <c r="L9550" s="14"/>
      <c r="N9550" s="13"/>
      <c r="O9550" s="9"/>
      <c r="P9550" s="27"/>
      <c r="Q9550" s="29"/>
      <c r="R9550" s="29"/>
      <c r="S9550" s="27"/>
      <c r="V9550" s="14"/>
      <c r="W9550" s="14"/>
    </row>
    <row r="9551" spans="6:23" s="11" customFormat="1" x14ac:dyDescent="0.3">
      <c r="F9551" s="13"/>
      <c r="G9551" s="13"/>
      <c r="H9551" s="91"/>
      <c r="K9551" s="9"/>
      <c r="L9551" s="14"/>
      <c r="N9551" s="13"/>
      <c r="O9551" s="9"/>
      <c r="P9551" s="27"/>
      <c r="Q9551" s="29"/>
      <c r="R9551" s="29"/>
      <c r="S9551" s="27"/>
      <c r="V9551" s="14"/>
      <c r="W9551" s="14"/>
    </row>
    <row r="9552" spans="6:23" s="11" customFormat="1" x14ac:dyDescent="0.3">
      <c r="F9552" s="13"/>
      <c r="G9552" s="13"/>
      <c r="H9552" s="91"/>
      <c r="K9552" s="9"/>
      <c r="L9552" s="14"/>
      <c r="N9552" s="13"/>
      <c r="O9552" s="9"/>
      <c r="P9552" s="27"/>
      <c r="Q9552" s="29"/>
      <c r="R9552" s="29"/>
      <c r="S9552" s="27"/>
      <c r="V9552" s="14"/>
      <c r="W9552" s="14"/>
    </row>
    <row r="9553" spans="6:23" s="11" customFormat="1" x14ac:dyDescent="0.3">
      <c r="F9553" s="13"/>
      <c r="G9553" s="13"/>
      <c r="H9553" s="91"/>
      <c r="K9553" s="9"/>
      <c r="L9553" s="14"/>
      <c r="N9553" s="13"/>
      <c r="O9553" s="9"/>
      <c r="P9553" s="27"/>
      <c r="Q9553" s="29"/>
      <c r="R9553" s="29"/>
      <c r="S9553" s="27"/>
      <c r="V9553" s="14"/>
      <c r="W9553" s="14"/>
    </row>
    <row r="9554" spans="6:23" s="11" customFormat="1" x14ac:dyDescent="0.3">
      <c r="F9554" s="13"/>
      <c r="G9554" s="13"/>
      <c r="H9554" s="91"/>
      <c r="K9554" s="9"/>
      <c r="L9554" s="14"/>
      <c r="N9554" s="13"/>
      <c r="O9554" s="9"/>
      <c r="P9554" s="27"/>
      <c r="Q9554" s="29"/>
      <c r="R9554" s="29"/>
      <c r="S9554" s="27"/>
      <c r="V9554" s="14"/>
      <c r="W9554" s="14"/>
    </row>
    <row r="9555" spans="6:23" s="11" customFormat="1" x14ac:dyDescent="0.3">
      <c r="F9555" s="13"/>
      <c r="G9555" s="13"/>
      <c r="H9555" s="91"/>
      <c r="K9555" s="9"/>
      <c r="L9555" s="14"/>
      <c r="N9555" s="13"/>
      <c r="O9555" s="9"/>
      <c r="P9555" s="27"/>
      <c r="Q9555" s="29"/>
      <c r="R9555" s="29"/>
      <c r="S9555" s="27"/>
      <c r="V9555" s="14"/>
      <c r="W9555" s="14"/>
    </row>
    <row r="9556" spans="6:23" s="11" customFormat="1" x14ac:dyDescent="0.3">
      <c r="F9556" s="13"/>
      <c r="G9556" s="13"/>
      <c r="H9556" s="91"/>
      <c r="K9556" s="9"/>
      <c r="L9556" s="14"/>
      <c r="N9556" s="13"/>
      <c r="O9556" s="9"/>
      <c r="P9556" s="27"/>
      <c r="Q9556" s="29"/>
      <c r="R9556" s="29"/>
      <c r="S9556" s="27"/>
      <c r="V9556" s="14"/>
      <c r="W9556" s="14"/>
    </row>
    <row r="9557" spans="6:23" s="11" customFormat="1" x14ac:dyDescent="0.3">
      <c r="F9557" s="13"/>
      <c r="G9557" s="13"/>
      <c r="H9557" s="91"/>
      <c r="K9557" s="9"/>
      <c r="L9557" s="14"/>
      <c r="N9557" s="13"/>
      <c r="O9557" s="9"/>
      <c r="P9557" s="27"/>
      <c r="Q9557" s="29"/>
      <c r="R9557" s="29"/>
      <c r="S9557" s="27"/>
      <c r="V9557" s="14"/>
      <c r="W9557" s="14"/>
    </row>
    <row r="9558" spans="6:23" s="11" customFormat="1" x14ac:dyDescent="0.3">
      <c r="F9558" s="13"/>
      <c r="G9558" s="13"/>
      <c r="H9558" s="91"/>
      <c r="K9558" s="9"/>
      <c r="L9558" s="14"/>
      <c r="N9558" s="13"/>
      <c r="O9558" s="9"/>
      <c r="P9558" s="27"/>
      <c r="Q9558" s="29"/>
      <c r="R9558" s="29"/>
      <c r="S9558" s="27"/>
      <c r="V9558" s="14"/>
      <c r="W9558" s="14"/>
    </row>
    <row r="9559" spans="6:23" s="11" customFormat="1" x14ac:dyDescent="0.3">
      <c r="F9559" s="13"/>
      <c r="G9559" s="13"/>
      <c r="H9559" s="91"/>
      <c r="K9559" s="9"/>
      <c r="L9559" s="14"/>
      <c r="N9559" s="13"/>
      <c r="O9559" s="9"/>
      <c r="P9559" s="27"/>
      <c r="Q9559" s="29"/>
      <c r="R9559" s="29"/>
      <c r="S9559" s="27"/>
      <c r="V9559" s="14"/>
      <c r="W9559" s="14"/>
    </row>
    <row r="9560" spans="6:23" s="11" customFormat="1" x14ac:dyDescent="0.3">
      <c r="F9560" s="13"/>
      <c r="G9560" s="13"/>
      <c r="H9560" s="91"/>
      <c r="K9560" s="9"/>
      <c r="L9560" s="14"/>
      <c r="N9560" s="13"/>
      <c r="O9560" s="9"/>
      <c r="P9560" s="27"/>
      <c r="Q9560" s="29"/>
      <c r="R9560" s="29"/>
      <c r="S9560" s="27"/>
      <c r="V9560" s="14"/>
      <c r="W9560" s="14"/>
    </row>
    <row r="9561" spans="6:23" s="11" customFormat="1" x14ac:dyDescent="0.3">
      <c r="F9561" s="13"/>
      <c r="G9561" s="13"/>
      <c r="H9561" s="91"/>
      <c r="K9561" s="9"/>
      <c r="L9561" s="14"/>
      <c r="N9561" s="13"/>
      <c r="O9561" s="9"/>
      <c r="P9561" s="27"/>
      <c r="Q9561" s="29"/>
      <c r="R9561" s="29"/>
      <c r="S9561" s="27"/>
      <c r="V9561" s="14"/>
      <c r="W9561" s="14"/>
    </row>
    <row r="9562" spans="6:23" s="11" customFormat="1" x14ac:dyDescent="0.3">
      <c r="F9562" s="13"/>
      <c r="G9562" s="13"/>
      <c r="H9562" s="91"/>
      <c r="K9562" s="9"/>
      <c r="L9562" s="14"/>
      <c r="N9562" s="13"/>
      <c r="O9562" s="9"/>
      <c r="P9562" s="27"/>
      <c r="Q9562" s="29"/>
      <c r="R9562" s="29"/>
      <c r="S9562" s="27"/>
      <c r="V9562" s="14"/>
      <c r="W9562" s="14"/>
    </row>
    <row r="9563" spans="6:23" s="11" customFormat="1" x14ac:dyDescent="0.3">
      <c r="F9563" s="13"/>
      <c r="G9563" s="13"/>
      <c r="H9563" s="91"/>
      <c r="K9563" s="9"/>
      <c r="L9563" s="14"/>
      <c r="N9563" s="13"/>
      <c r="O9563" s="9"/>
      <c r="P9563" s="27"/>
      <c r="Q9563" s="29"/>
      <c r="R9563" s="29"/>
      <c r="S9563" s="27"/>
      <c r="V9563" s="14"/>
      <c r="W9563" s="14"/>
    </row>
    <row r="9564" spans="6:23" s="11" customFormat="1" x14ac:dyDescent="0.3">
      <c r="F9564" s="13"/>
      <c r="G9564" s="13"/>
      <c r="H9564" s="91"/>
      <c r="K9564" s="9"/>
      <c r="L9564" s="14"/>
      <c r="N9564" s="13"/>
      <c r="O9564" s="9"/>
      <c r="P9564" s="27"/>
      <c r="Q9564" s="29"/>
      <c r="R9564" s="29"/>
      <c r="S9564" s="27"/>
      <c r="V9564" s="14"/>
      <c r="W9564" s="14"/>
    </row>
    <row r="9565" spans="6:23" s="11" customFormat="1" x14ac:dyDescent="0.3">
      <c r="F9565" s="13"/>
      <c r="G9565" s="13"/>
      <c r="H9565" s="91"/>
      <c r="K9565" s="9"/>
      <c r="L9565" s="14"/>
      <c r="N9565" s="13"/>
      <c r="O9565" s="9"/>
      <c r="P9565" s="27"/>
      <c r="Q9565" s="29"/>
      <c r="R9565" s="29"/>
      <c r="S9565" s="27"/>
      <c r="V9565" s="14"/>
      <c r="W9565" s="14"/>
    </row>
    <row r="9566" spans="6:23" s="11" customFormat="1" x14ac:dyDescent="0.3">
      <c r="F9566" s="13"/>
      <c r="G9566" s="13"/>
      <c r="H9566" s="91"/>
      <c r="K9566" s="9"/>
      <c r="L9566" s="14"/>
      <c r="N9566" s="13"/>
      <c r="O9566" s="9"/>
      <c r="P9566" s="27"/>
      <c r="Q9566" s="29"/>
      <c r="R9566" s="29"/>
      <c r="S9566" s="27"/>
      <c r="V9566" s="14"/>
      <c r="W9566" s="14"/>
    </row>
    <row r="9567" spans="6:23" s="11" customFormat="1" x14ac:dyDescent="0.3">
      <c r="F9567" s="13"/>
      <c r="G9567" s="13"/>
      <c r="H9567" s="91"/>
      <c r="K9567" s="9"/>
      <c r="L9567" s="14"/>
      <c r="N9567" s="13"/>
      <c r="O9567" s="9"/>
      <c r="P9567" s="27"/>
      <c r="Q9567" s="29"/>
      <c r="R9567" s="29"/>
      <c r="S9567" s="27"/>
      <c r="V9567" s="14"/>
      <c r="W9567" s="14"/>
    </row>
    <row r="9568" spans="6:23" s="11" customFormat="1" x14ac:dyDescent="0.3">
      <c r="F9568" s="13"/>
      <c r="G9568" s="13"/>
      <c r="H9568" s="91"/>
      <c r="K9568" s="9"/>
      <c r="L9568" s="14"/>
      <c r="N9568" s="13"/>
      <c r="O9568" s="9"/>
      <c r="P9568" s="27"/>
      <c r="Q9568" s="29"/>
      <c r="R9568" s="29"/>
      <c r="S9568" s="27"/>
      <c r="V9568" s="14"/>
      <c r="W9568" s="14"/>
    </row>
    <row r="9569" spans="6:23" s="11" customFormat="1" x14ac:dyDescent="0.3">
      <c r="F9569" s="13"/>
      <c r="G9569" s="13"/>
      <c r="H9569" s="91"/>
      <c r="K9569" s="9"/>
      <c r="L9569" s="14"/>
      <c r="N9569" s="13"/>
      <c r="O9569" s="9"/>
      <c r="P9569" s="27"/>
      <c r="Q9569" s="29"/>
      <c r="R9569" s="29"/>
      <c r="S9569" s="27"/>
      <c r="V9569" s="14"/>
      <c r="W9569" s="14"/>
    </row>
    <row r="9570" spans="6:23" s="11" customFormat="1" x14ac:dyDescent="0.3">
      <c r="F9570" s="13"/>
      <c r="G9570" s="13"/>
      <c r="H9570" s="91"/>
      <c r="K9570" s="9"/>
      <c r="L9570" s="14"/>
      <c r="N9570" s="13"/>
      <c r="O9570" s="9"/>
      <c r="P9570" s="27"/>
      <c r="Q9570" s="29"/>
      <c r="R9570" s="29"/>
      <c r="S9570" s="27"/>
      <c r="V9570" s="14"/>
      <c r="W9570" s="14"/>
    </row>
    <row r="9571" spans="6:23" s="11" customFormat="1" x14ac:dyDescent="0.3">
      <c r="F9571" s="13"/>
      <c r="G9571" s="13"/>
      <c r="H9571" s="91"/>
      <c r="K9571" s="9"/>
      <c r="L9571" s="14"/>
      <c r="N9571" s="13"/>
      <c r="O9571" s="9"/>
      <c r="P9571" s="27"/>
      <c r="Q9571" s="29"/>
      <c r="R9571" s="29"/>
      <c r="S9571" s="27"/>
      <c r="V9571" s="14"/>
      <c r="W9571" s="14"/>
    </row>
    <row r="9572" spans="6:23" s="11" customFormat="1" x14ac:dyDescent="0.3">
      <c r="F9572" s="13"/>
      <c r="G9572" s="13"/>
      <c r="H9572" s="91"/>
      <c r="K9572" s="9"/>
      <c r="L9572" s="14"/>
      <c r="N9572" s="13"/>
      <c r="O9572" s="9"/>
      <c r="P9572" s="27"/>
      <c r="Q9572" s="29"/>
      <c r="R9572" s="29"/>
      <c r="S9572" s="27"/>
      <c r="V9572" s="14"/>
      <c r="W9572" s="14"/>
    </row>
    <row r="9573" spans="6:23" s="11" customFormat="1" x14ac:dyDescent="0.3">
      <c r="F9573" s="13"/>
      <c r="G9573" s="13"/>
      <c r="H9573" s="91"/>
      <c r="K9573" s="9"/>
      <c r="L9573" s="14"/>
      <c r="N9573" s="13"/>
      <c r="O9573" s="9"/>
      <c r="P9573" s="27"/>
      <c r="Q9573" s="29"/>
      <c r="R9573" s="29"/>
      <c r="S9573" s="27"/>
      <c r="V9573" s="14"/>
      <c r="W9573" s="14"/>
    </row>
    <row r="9574" spans="6:23" s="11" customFormat="1" x14ac:dyDescent="0.3">
      <c r="F9574" s="13"/>
      <c r="G9574" s="13"/>
      <c r="H9574" s="91"/>
      <c r="K9574" s="9"/>
      <c r="L9574" s="14"/>
      <c r="N9574" s="13"/>
      <c r="O9574" s="9"/>
      <c r="P9574" s="27"/>
      <c r="Q9574" s="29"/>
      <c r="R9574" s="29"/>
      <c r="S9574" s="27"/>
      <c r="V9574" s="14"/>
      <c r="W9574" s="14"/>
    </row>
    <row r="9575" spans="6:23" s="11" customFormat="1" x14ac:dyDescent="0.3">
      <c r="F9575" s="13"/>
      <c r="G9575" s="13"/>
      <c r="H9575" s="91"/>
      <c r="K9575" s="9"/>
      <c r="L9575" s="14"/>
      <c r="N9575" s="13"/>
      <c r="O9575" s="9"/>
      <c r="P9575" s="27"/>
      <c r="Q9575" s="29"/>
      <c r="R9575" s="29"/>
      <c r="S9575" s="27"/>
      <c r="V9575" s="14"/>
      <c r="W9575" s="14"/>
    </row>
    <row r="9576" spans="6:23" s="11" customFormat="1" x14ac:dyDescent="0.3">
      <c r="F9576" s="13"/>
      <c r="G9576" s="13"/>
      <c r="H9576" s="91"/>
      <c r="K9576" s="9"/>
      <c r="L9576" s="14"/>
      <c r="N9576" s="13"/>
      <c r="O9576" s="9"/>
      <c r="P9576" s="27"/>
      <c r="Q9576" s="29"/>
      <c r="R9576" s="29"/>
      <c r="S9576" s="27"/>
      <c r="V9576" s="14"/>
      <c r="W9576" s="14"/>
    </row>
    <row r="9577" spans="6:23" s="11" customFormat="1" x14ac:dyDescent="0.3">
      <c r="F9577" s="13"/>
      <c r="G9577" s="13"/>
      <c r="H9577" s="91"/>
      <c r="K9577" s="9"/>
      <c r="L9577" s="14"/>
      <c r="N9577" s="13"/>
      <c r="O9577" s="9"/>
      <c r="P9577" s="27"/>
      <c r="Q9577" s="29"/>
      <c r="R9577" s="29"/>
      <c r="S9577" s="27"/>
      <c r="V9577" s="14"/>
      <c r="W9577" s="14"/>
    </row>
    <row r="9578" spans="6:23" s="11" customFormat="1" x14ac:dyDescent="0.3">
      <c r="F9578" s="13"/>
      <c r="G9578" s="13"/>
      <c r="H9578" s="91"/>
      <c r="K9578" s="9"/>
      <c r="L9578" s="14"/>
      <c r="N9578" s="13"/>
      <c r="O9578" s="9"/>
      <c r="P9578" s="27"/>
      <c r="Q9578" s="29"/>
      <c r="R9578" s="29"/>
      <c r="S9578" s="27"/>
      <c r="V9578" s="14"/>
      <c r="W9578" s="14"/>
    </row>
    <row r="9579" spans="6:23" s="11" customFormat="1" x14ac:dyDescent="0.3">
      <c r="F9579" s="13"/>
      <c r="G9579" s="13"/>
      <c r="H9579" s="91"/>
      <c r="K9579" s="9"/>
      <c r="L9579" s="14"/>
      <c r="N9579" s="13"/>
      <c r="O9579" s="9"/>
      <c r="P9579" s="27"/>
      <c r="Q9579" s="29"/>
      <c r="R9579" s="29"/>
      <c r="S9579" s="27"/>
      <c r="V9579" s="14"/>
      <c r="W9579" s="14"/>
    </row>
    <row r="9580" spans="6:23" s="11" customFormat="1" x14ac:dyDescent="0.3">
      <c r="F9580" s="13"/>
      <c r="G9580" s="13"/>
      <c r="H9580" s="91"/>
      <c r="K9580" s="9"/>
      <c r="L9580" s="14"/>
      <c r="N9580" s="13"/>
      <c r="O9580" s="9"/>
      <c r="P9580" s="27"/>
      <c r="Q9580" s="29"/>
      <c r="R9580" s="29"/>
      <c r="S9580" s="27"/>
      <c r="V9580" s="14"/>
      <c r="W9580" s="14"/>
    </row>
    <row r="9581" spans="6:23" s="11" customFormat="1" x14ac:dyDescent="0.3">
      <c r="F9581" s="13"/>
      <c r="G9581" s="13"/>
      <c r="H9581" s="91"/>
      <c r="K9581" s="9"/>
      <c r="L9581" s="14"/>
      <c r="N9581" s="13"/>
      <c r="O9581" s="9"/>
      <c r="P9581" s="27"/>
      <c r="Q9581" s="29"/>
      <c r="R9581" s="29"/>
      <c r="S9581" s="27"/>
      <c r="V9581" s="14"/>
      <c r="W9581" s="14"/>
    </row>
    <row r="9582" spans="6:23" s="11" customFormat="1" x14ac:dyDescent="0.3">
      <c r="F9582" s="13"/>
      <c r="G9582" s="13"/>
      <c r="H9582" s="91"/>
      <c r="K9582" s="9"/>
      <c r="L9582" s="14"/>
      <c r="N9582" s="13"/>
      <c r="O9582" s="9"/>
      <c r="P9582" s="27"/>
      <c r="Q9582" s="29"/>
      <c r="R9582" s="29"/>
      <c r="S9582" s="27"/>
      <c r="V9582" s="14"/>
      <c r="W9582" s="14"/>
    </row>
    <row r="9583" spans="6:23" s="11" customFormat="1" x14ac:dyDescent="0.3">
      <c r="F9583" s="13"/>
      <c r="G9583" s="13"/>
      <c r="H9583" s="91"/>
      <c r="K9583" s="9"/>
      <c r="L9583" s="14"/>
      <c r="N9583" s="13"/>
      <c r="O9583" s="9"/>
      <c r="P9583" s="27"/>
      <c r="Q9583" s="29"/>
      <c r="R9583" s="29"/>
      <c r="S9583" s="27"/>
      <c r="V9583" s="14"/>
      <c r="W9583" s="14"/>
    </row>
    <row r="9584" spans="6:23" s="11" customFormat="1" x14ac:dyDescent="0.3">
      <c r="F9584" s="13"/>
      <c r="G9584" s="13"/>
      <c r="H9584" s="91"/>
      <c r="K9584" s="9"/>
      <c r="L9584" s="14"/>
      <c r="N9584" s="13"/>
      <c r="O9584" s="9"/>
      <c r="P9584" s="27"/>
      <c r="Q9584" s="29"/>
      <c r="R9584" s="29"/>
      <c r="S9584" s="27"/>
      <c r="V9584" s="14"/>
      <c r="W9584" s="14"/>
    </row>
    <row r="9585" spans="6:23" s="11" customFormat="1" x14ac:dyDescent="0.3">
      <c r="F9585" s="13"/>
      <c r="G9585" s="13"/>
      <c r="H9585" s="91"/>
      <c r="K9585" s="9"/>
      <c r="L9585" s="14"/>
      <c r="N9585" s="13"/>
      <c r="O9585" s="9"/>
      <c r="P9585" s="27"/>
      <c r="Q9585" s="29"/>
      <c r="R9585" s="29"/>
      <c r="S9585" s="27"/>
      <c r="V9585" s="14"/>
      <c r="W9585" s="14"/>
    </row>
    <row r="9586" spans="6:23" s="11" customFormat="1" x14ac:dyDescent="0.3">
      <c r="F9586" s="13"/>
      <c r="G9586" s="13"/>
      <c r="H9586" s="91"/>
      <c r="K9586" s="9"/>
      <c r="L9586" s="14"/>
      <c r="N9586" s="13"/>
      <c r="O9586" s="9"/>
      <c r="P9586" s="27"/>
      <c r="Q9586" s="29"/>
      <c r="R9586" s="29"/>
      <c r="S9586" s="27"/>
      <c r="V9586" s="14"/>
      <c r="W9586" s="14"/>
    </row>
    <row r="9587" spans="6:23" s="11" customFormat="1" x14ac:dyDescent="0.3">
      <c r="F9587" s="13"/>
      <c r="G9587" s="13"/>
      <c r="H9587" s="91"/>
      <c r="K9587" s="9"/>
      <c r="L9587" s="14"/>
      <c r="N9587" s="13"/>
      <c r="O9587" s="9"/>
      <c r="P9587" s="27"/>
      <c r="Q9587" s="29"/>
      <c r="R9587" s="29"/>
      <c r="S9587" s="27"/>
      <c r="V9587" s="14"/>
      <c r="W9587" s="14"/>
    </row>
    <row r="9588" spans="6:23" s="11" customFormat="1" x14ac:dyDescent="0.3">
      <c r="F9588" s="13"/>
      <c r="G9588" s="13"/>
      <c r="H9588" s="91"/>
      <c r="K9588" s="9"/>
      <c r="L9588" s="14"/>
      <c r="N9588" s="13"/>
      <c r="O9588" s="9"/>
      <c r="P9588" s="27"/>
      <c r="Q9588" s="29"/>
      <c r="R9588" s="29"/>
      <c r="S9588" s="27"/>
      <c r="V9588" s="14"/>
      <c r="W9588" s="14"/>
    </row>
    <row r="9589" spans="6:23" s="11" customFormat="1" x14ac:dyDescent="0.3">
      <c r="F9589" s="13"/>
      <c r="G9589" s="13"/>
      <c r="H9589" s="91"/>
      <c r="K9589" s="9"/>
      <c r="L9589" s="14"/>
      <c r="N9589" s="13"/>
      <c r="O9589" s="9"/>
      <c r="P9589" s="27"/>
      <c r="Q9589" s="29"/>
      <c r="R9589" s="29"/>
      <c r="S9589" s="27"/>
      <c r="V9589" s="14"/>
      <c r="W9589" s="14"/>
    </row>
    <row r="9590" spans="6:23" s="11" customFormat="1" x14ac:dyDescent="0.3">
      <c r="F9590" s="13"/>
      <c r="G9590" s="13"/>
      <c r="H9590" s="91"/>
      <c r="K9590" s="9"/>
      <c r="L9590" s="14"/>
      <c r="N9590" s="13"/>
      <c r="O9590" s="9"/>
      <c r="P9590" s="27"/>
      <c r="Q9590" s="29"/>
      <c r="R9590" s="29"/>
      <c r="S9590" s="27"/>
      <c r="V9590" s="14"/>
      <c r="W9590" s="14"/>
    </row>
    <row r="9591" spans="6:23" s="11" customFormat="1" x14ac:dyDescent="0.3">
      <c r="F9591" s="13"/>
      <c r="G9591" s="13"/>
      <c r="H9591" s="91"/>
      <c r="K9591" s="9"/>
      <c r="L9591" s="14"/>
      <c r="N9591" s="13"/>
      <c r="O9591" s="9"/>
      <c r="P9591" s="27"/>
      <c r="Q9591" s="29"/>
      <c r="R9591" s="29"/>
      <c r="S9591" s="27"/>
      <c r="V9591" s="14"/>
      <c r="W9591" s="14"/>
    </row>
    <row r="9592" spans="6:23" s="11" customFormat="1" x14ac:dyDescent="0.3">
      <c r="F9592" s="13"/>
      <c r="G9592" s="13"/>
      <c r="H9592" s="91"/>
      <c r="K9592" s="9"/>
      <c r="L9592" s="14"/>
      <c r="N9592" s="13"/>
      <c r="O9592" s="9"/>
      <c r="P9592" s="27"/>
      <c r="Q9592" s="29"/>
      <c r="R9592" s="29"/>
      <c r="S9592" s="27"/>
      <c r="V9592" s="14"/>
      <c r="W9592" s="14"/>
    </row>
    <row r="9593" spans="6:23" s="11" customFormat="1" x14ac:dyDescent="0.3">
      <c r="F9593" s="13"/>
      <c r="G9593" s="13"/>
      <c r="H9593" s="91"/>
      <c r="K9593" s="9"/>
      <c r="L9593" s="14"/>
      <c r="N9593" s="13"/>
      <c r="O9593" s="9"/>
      <c r="P9593" s="27"/>
      <c r="Q9593" s="29"/>
      <c r="R9593" s="29"/>
      <c r="S9593" s="27"/>
      <c r="V9593" s="14"/>
      <c r="W9593" s="14"/>
    </row>
    <row r="9594" spans="6:23" s="11" customFormat="1" x14ac:dyDescent="0.3">
      <c r="F9594" s="13"/>
      <c r="G9594" s="13"/>
      <c r="H9594" s="91"/>
      <c r="K9594" s="9"/>
      <c r="L9594" s="14"/>
      <c r="N9594" s="13"/>
      <c r="O9594" s="9"/>
      <c r="P9594" s="27"/>
      <c r="Q9594" s="29"/>
      <c r="R9594" s="29"/>
      <c r="S9594" s="27"/>
      <c r="V9594" s="14"/>
      <c r="W9594" s="14"/>
    </row>
    <row r="9595" spans="6:23" s="11" customFormat="1" x14ac:dyDescent="0.3">
      <c r="F9595" s="13"/>
      <c r="G9595" s="13"/>
      <c r="H9595" s="91"/>
      <c r="K9595" s="9"/>
      <c r="L9595" s="14"/>
      <c r="N9595" s="13"/>
      <c r="O9595" s="9"/>
      <c r="P9595" s="27"/>
      <c r="Q9595" s="29"/>
      <c r="R9595" s="29"/>
      <c r="S9595" s="27"/>
      <c r="V9595" s="14"/>
      <c r="W9595" s="14"/>
    </row>
    <row r="9596" spans="6:23" s="11" customFormat="1" x14ac:dyDescent="0.3">
      <c r="F9596" s="13"/>
      <c r="G9596" s="13"/>
      <c r="H9596" s="91"/>
      <c r="K9596" s="9"/>
      <c r="L9596" s="14"/>
      <c r="N9596" s="13"/>
      <c r="O9596" s="9"/>
      <c r="P9596" s="27"/>
      <c r="Q9596" s="29"/>
      <c r="R9596" s="29"/>
      <c r="S9596" s="27"/>
      <c r="V9596" s="14"/>
      <c r="W9596" s="14"/>
    </row>
    <row r="9597" spans="6:23" s="11" customFormat="1" x14ac:dyDescent="0.3">
      <c r="F9597" s="13"/>
      <c r="G9597" s="13"/>
      <c r="H9597" s="91"/>
      <c r="K9597" s="9"/>
      <c r="L9597" s="14"/>
      <c r="N9597" s="13"/>
      <c r="O9597" s="9"/>
      <c r="P9597" s="27"/>
      <c r="Q9597" s="29"/>
      <c r="R9597" s="29"/>
      <c r="S9597" s="27"/>
      <c r="V9597" s="14"/>
      <c r="W9597" s="14"/>
    </row>
    <row r="9598" spans="6:23" s="11" customFormat="1" x14ac:dyDescent="0.3">
      <c r="F9598" s="13"/>
      <c r="G9598" s="13"/>
      <c r="H9598" s="91"/>
      <c r="K9598" s="9"/>
      <c r="L9598" s="14"/>
      <c r="N9598" s="13"/>
      <c r="O9598" s="9"/>
      <c r="P9598" s="27"/>
      <c r="Q9598" s="29"/>
      <c r="R9598" s="29"/>
      <c r="S9598" s="27"/>
      <c r="V9598" s="14"/>
      <c r="W9598" s="14"/>
    </row>
    <row r="9599" spans="6:23" s="11" customFormat="1" x14ac:dyDescent="0.3">
      <c r="F9599" s="13"/>
      <c r="G9599" s="13"/>
      <c r="H9599" s="91"/>
      <c r="K9599" s="9"/>
      <c r="L9599" s="14"/>
      <c r="N9599" s="13"/>
      <c r="O9599" s="9"/>
      <c r="P9599" s="27"/>
      <c r="Q9599" s="29"/>
      <c r="R9599" s="29"/>
      <c r="S9599" s="27"/>
      <c r="V9599" s="14"/>
      <c r="W9599" s="14"/>
    </row>
    <row r="9600" spans="6:23" s="11" customFormat="1" x14ac:dyDescent="0.3">
      <c r="F9600" s="13"/>
      <c r="G9600" s="13"/>
      <c r="H9600" s="91"/>
      <c r="K9600" s="9"/>
      <c r="L9600" s="14"/>
      <c r="N9600" s="13"/>
      <c r="O9600" s="9"/>
      <c r="P9600" s="27"/>
      <c r="Q9600" s="29"/>
      <c r="R9600" s="29"/>
      <c r="S9600" s="27"/>
      <c r="V9600" s="14"/>
      <c r="W9600" s="14"/>
    </row>
    <row r="9601" spans="6:23" s="11" customFormat="1" x14ac:dyDescent="0.3">
      <c r="F9601" s="13"/>
      <c r="G9601" s="13"/>
      <c r="H9601" s="91"/>
      <c r="K9601" s="9"/>
      <c r="L9601" s="14"/>
      <c r="N9601" s="13"/>
      <c r="O9601" s="9"/>
      <c r="P9601" s="27"/>
      <c r="Q9601" s="29"/>
      <c r="R9601" s="29"/>
      <c r="S9601" s="27"/>
      <c r="V9601" s="14"/>
      <c r="W9601" s="14"/>
    </row>
    <row r="9602" spans="6:23" s="11" customFormat="1" x14ac:dyDescent="0.3">
      <c r="F9602" s="13"/>
      <c r="G9602" s="13"/>
      <c r="H9602" s="91"/>
      <c r="K9602" s="9"/>
      <c r="L9602" s="14"/>
      <c r="N9602" s="13"/>
      <c r="O9602" s="9"/>
      <c r="P9602" s="27"/>
      <c r="Q9602" s="29"/>
      <c r="R9602" s="29"/>
      <c r="S9602" s="27"/>
      <c r="V9602" s="14"/>
      <c r="W9602" s="14"/>
    </row>
    <row r="9603" spans="6:23" s="11" customFormat="1" x14ac:dyDescent="0.3">
      <c r="F9603" s="13"/>
      <c r="G9603" s="13"/>
      <c r="H9603" s="91"/>
      <c r="K9603" s="9"/>
      <c r="L9603" s="14"/>
      <c r="N9603" s="13"/>
      <c r="O9603" s="9"/>
      <c r="P9603" s="27"/>
      <c r="Q9603" s="29"/>
      <c r="R9603" s="29"/>
      <c r="S9603" s="27"/>
      <c r="V9603" s="14"/>
      <c r="W9603" s="14"/>
    </row>
    <row r="9604" spans="6:23" s="11" customFormat="1" x14ac:dyDescent="0.3">
      <c r="F9604" s="13"/>
      <c r="G9604" s="13"/>
      <c r="H9604" s="91"/>
      <c r="K9604" s="9"/>
      <c r="L9604" s="14"/>
      <c r="N9604" s="13"/>
      <c r="O9604" s="9"/>
      <c r="P9604" s="27"/>
      <c r="Q9604" s="29"/>
      <c r="R9604" s="29"/>
      <c r="S9604" s="27"/>
      <c r="V9604" s="14"/>
      <c r="W9604" s="14"/>
    </row>
    <row r="9605" spans="6:23" s="11" customFormat="1" x14ac:dyDescent="0.3">
      <c r="F9605" s="13"/>
      <c r="G9605" s="13"/>
      <c r="H9605" s="91"/>
      <c r="K9605" s="9"/>
      <c r="L9605" s="14"/>
      <c r="N9605" s="13"/>
      <c r="O9605" s="9"/>
      <c r="P9605" s="27"/>
      <c r="Q9605" s="29"/>
      <c r="R9605" s="29"/>
      <c r="S9605" s="27"/>
      <c r="V9605" s="14"/>
      <c r="W9605" s="14"/>
    </row>
    <row r="9606" spans="6:23" s="11" customFormat="1" x14ac:dyDescent="0.3">
      <c r="F9606" s="13"/>
      <c r="G9606" s="13"/>
      <c r="H9606" s="91"/>
      <c r="K9606" s="9"/>
      <c r="L9606" s="14"/>
      <c r="N9606" s="13"/>
      <c r="O9606" s="9"/>
      <c r="P9606" s="27"/>
      <c r="Q9606" s="29"/>
      <c r="R9606" s="29"/>
      <c r="S9606" s="27"/>
      <c r="V9606" s="14"/>
      <c r="W9606" s="14"/>
    </row>
    <row r="9607" spans="6:23" s="11" customFormat="1" x14ac:dyDescent="0.3">
      <c r="F9607" s="13"/>
      <c r="G9607" s="13"/>
      <c r="H9607" s="91"/>
      <c r="K9607" s="9"/>
      <c r="L9607" s="14"/>
      <c r="N9607" s="13"/>
      <c r="O9607" s="9"/>
      <c r="P9607" s="27"/>
      <c r="Q9607" s="29"/>
      <c r="R9607" s="29"/>
      <c r="S9607" s="27"/>
      <c r="V9607" s="14"/>
      <c r="W9607" s="14"/>
    </row>
    <row r="9608" spans="6:23" s="11" customFormat="1" x14ac:dyDescent="0.3">
      <c r="F9608" s="13"/>
      <c r="G9608" s="13"/>
      <c r="H9608" s="91"/>
      <c r="K9608" s="9"/>
      <c r="L9608" s="14"/>
      <c r="N9608" s="13"/>
      <c r="O9608" s="9"/>
      <c r="P9608" s="27"/>
      <c r="Q9608" s="29"/>
      <c r="R9608" s="29"/>
      <c r="S9608" s="27"/>
      <c r="V9608" s="14"/>
      <c r="W9608" s="14"/>
    </row>
    <row r="9609" spans="6:23" s="11" customFormat="1" x14ac:dyDescent="0.3">
      <c r="F9609" s="13"/>
      <c r="G9609" s="13"/>
      <c r="H9609" s="91"/>
      <c r="K9609" s="9"/>
      <c r="L9609" s="14"/>
      <c r="N9609" s="13"/>
      <c r="O9609" s="9"/>
      <c r="P9609" s="27"/>
      <c r="Q9609" s="29"/>
      <c r="R9609" s="29"/>
      <c r="S9609" s="27"/>
      <c r="V9609" s="14"/>
      <c r="W9609" s="14"/>
    </row>
    <row r="9610" spans="6:23" s="11" customFormat="1" x14ac:dyDescent="0.3">
      <c r="F9610" s="13"/>
      <c r="G9610" s="13"/>
      <c r="H9610" s="91"/>
      <c r="K9610" s="9"/>
      <c r="L9610" s="14"/>
      <c r="N9610" s="13"/>
      <c r="O9610" s="9"/>
      <c r="P9610" s="27"/>
      <c r="Q9610" s="29"/>
      <c r="R9610" s="29"/>
      <c r="S9610" s="27"/>
      <c r="V9610" s="14"/>
      <c r="W9610" s="14"/>
    </row>
    <row r="9611" spans="6:23" s="11" customFormat="1" x14ac:dyDescent="0.3">
      <c r="F9611" s="13"/>
      <c r="G9611" s="13"/>
      <c r="H9611" s="91"/>
      <c r="K9611" s="9"/>
      <c r="L9611" s="14"/>
      <c r="N9611" s="13"/>
      <c r="O9611" s="9"/>
      <c r="P9611" s="27"/>
      <c r="Q9611" s="29"/>
      <c r="R9611" s="29"/>
      <c r="S9611" s="27"/>
      <c r="V9611" s="14"/>
      <c r="W9611" s="14"/>
    </row>
    <row r="9612" spans="6:23" s="11" customFormat="1" x14ac:dyDescent="0.3">
      <c r="F9612" s="13"/>
      <c r="G9612" s="13"/>
      <c r="H9612" s="91"/>
      <c r="K9612" s="9"/>
      <c r="L9612" s="14"/>
      <c r="N9612" s="13"/>
      <c r="O9612" s="9"/>
      <c r="P9612" s="27"/>
      <c r="Q9612" s="29"/>
      <c r="R9612" s="29"/>
      <c r="S9612" s="27"/>
      <c r="V9612" s="14"/>
      <c r="W9612" s="14"/>
    </row>
    <row r="9613" spans="6:23" s="11" customFormat="1" x14ac:dyDescent="0.3">
      <c r="F9613" s="13"/>
      <c r="G9613" s="13"/>
      <c r="H9613" s="91"/>
      <c r="K9613" s="9"/>
      <c r="L9613" s="14"/>
      <c r="N9613" s="13"/>
      <c r="O9613" s="9"/>
      <c r="P9613" s="27"/>
      <c r="Q9613" s="29"/>
      <c r="R9613" s="29"/>
      <c r="S9613" s="27"/>
      <c r="V9613" s="14"/>
      <c r="W9613" s="14"/>
    </row>
    <row r="9614" spans="6:23" s="11" customFormat="1" x14ac:dyDescent="0.3">
      <c r="F9614" s="13"/>
      <c r="G9614" s="13"/>
      <c r="H9614" s="91"/>
      <c r="K9614" s="9"/>
      <c r="L9614" s="14"/>
      <c r="N9614" s="13"/>
      <c r="O9614" s="9"/>
      <c r="P9614" s="27"/>
      <c r="Q9614" s="29"/>
      <c r="R9614" s="29"/>
      <c r="S9614" s="27"/>
      <c r="V9614" s="14"/>
      <c r="W9614" s="14"/>
    </row>
    <row r="9615" spans="6:23" s="11" customFormat="1" x14ac:dyDescent="0.3">
      <c r="F9615" s="13"/>
      <c r="G9615" s="13"/>
      <c r="H9615" s="91"/>
      <c r="K9615" s="9"/>
      <c r="L9615" s="14"/>
      <c r="N9615" s="13"/>
      <c r="O9615" s="9"/>
      <c r="P9615" s="27"/>
      <c r="Q9615" s="29"/>
      <c r="R9615" s="29"/>
      <c r="S9615" s="27"/>
      <c r="V9615" s="14"/>
      <c r="W9615" s="14"/>
    </row>
    <row r="9616" spans="6:23" s="11" customFormat="1" x14ac:dyDescent="0.3">
      <c r="F9616" s="13"/>
      <c r="G9616" s="13"/>
      <c r="H9616" s="91"/>
      <c r="K9616" s="9"/>
      <c r="L9616" s="14"/>
      <c r="N9616" s="13"/>
      <c r="O9616" s="9"/>
      <c r="P9616" s="27"/>
      <c r="Q9616" s="29"/>
      <c r="R9616" s="29"/>
      <c r="S9616" s="27"/>
      <c r="V9616" s="14"/>
      <c r="W9616" s="14"/>
    </row>
    <row r="9617" spans="6:23" s="11" customFormat="1" x14ac:dyDescent="0.3">
      <c r="F9617" s="13"/>
      <c r="G9617" s="13"/>
      <c r="H9617" s="91"/>
      <c r="K9617" s="9"/>
      <c r="L9617" s="14"/>
      <c r="N9617" s="13"/>
      <c r="O9617" s="9"/>
      <c r="P9617" s="27"/>
      <c r="Q9617" s="29"/>
      <c r="R9617" s="29"/>
      <c r="S9617" s="27"/>
      <c r="V9617" s="14"/>
      <c r="W9617" s="14"/>
    </row>
    <row r="9618" spans="6:23" s="11" customFormat="1" x14ac:dyDescent="0.3">
      <c r="F9618" s="13"/>
      <c r="G9618" s="13"/>
      <c r="H9618" s="91"/>
      <c r="K9618" s="9"/>
      <c r="L9618" s="14"/>
      <c r="N9618" s="13"/>
      <c r="O9618" s="9"/>
      <c r="P9618" s="27"/>
      <c r="Q9618" s="29"/>
      <c r="R9618" s="29"/>
      <c r="S9618" s="27"/>
      <c r="V9618" s="14"/>
      <c r="W9618" s="14"/>
    </row>
    <row r="9619" spans="6:23" s="11" customFormat="1" x14ac:dyDescent="0.3">
      <c r="F9619" s="13"/>
      <c r="G9619" s="13"/>
      <c r="H9619" s="91"/>
      <c r="K9619" s="9"/>
      <c r="L9619" s="14"/>
      <c r="N9619" s="13"/>
      <c r="O9619" s="9"/>
      <c r="P9619" s="27"/>
      <c r="Q9619" s="29"/>
      <c r="R9619" s="29"/>
      <c r="S9619" s="27"/>
      <c r="V9619" s="14"/>
      <c r="W9619" s="14"/>
    </row>
    <row r="9620" spans="6:23" s="11" customFormat="1" x14ac:dyDescent="0.3">
      <c r="F9620" s="13"/>
      <c r="G9620" s="13"/>
      <c r="H9620" s="91"/>
      <c r="K9620" s="9"/>
      <c r="L9620" s="14"/>
      <c r="N9620" s="13"/>
      <c r="O9620" s="9"/>
      <c r="P9620" s="27"/>
      <c r="Q9620" s="29"/>
      <c r="R9620" s="29"/>
      <c r="S9620" s="27"/>
      <c r="V9620" s="14"/>
      <c r="W9620" s="14"/>
    </row>
    <row r="9621" spans="6:23" s="11" customFormat="1" x14ac:dyDescent="0.3">
      <c r="F9621" s="13"/>
      <c r="G9621" s="13"/>
      <c r="H9621" s="91"/>
      <c r="K9621" s="9"/>
      <c r="L9621" s="14"/>
      <c r="N9621" s="13"/>
      <c r="O9621" s="9"/>
      <c r="P9621" s="27"/>
      <c r="Q9621" s="29"/>
      <c r="R9621" s="29"/>
      <c r="S9621" s="27"/>
      <c r="V9621" s="14"/>
      <c r="W9621" s="14"/>
    </row>
    <row r="9622" spans="6:23" s="11" customFormat="1" x14ac:dyDescent="0.3">
      <c r="F9622" s="13"/>
      <c r="G9622" s="13"/>
      <c r="H9622" s="91"/>
      <c r="K9622" s="9"/>
      <c r="L9622" s="14"/>
      <c r="N9622" s="13"/>
      <c r="O9622" s="9"/>
      <c r="P9622" s="27"/>
      <c r="Q9622" s="29"/>
      <c r="R9622" s="29"/>
      <c r="S9622" s="27"/>
      <c r="V9622" s="14"/>
      <c r="W9622" s="14"/>
    </row>
    <row r="9623" spans="6:23" s="11" customFormat="1" x14ac:dyDescent="0.3">
      <c r="F9623" s="13"/>
      <c r="G9623" s="13"/>
      <c r="H9623" s="91"/>
      <c r="K9623" s="9"/>
      <c r="L9623" s="14"/>
      <c r="N9623" s="13"/>
      <c r="O9623" s="9"/>
      <c r="P9623" s="27"/>
      <c r="Q9623" s="29"/>
      <c r="R9623" s="29"/>
      <c r="S9623" s="27"/>
      <c r="V9623" s="14"/>
      <c r="W9623" s="14"/>
    </row>
    <row r="9624" spans="6:23" s="11" customFormat="1" x14ac:dyDescent="0.3">
      <c r="F9624" s="13"/>
      <c r="G9624" s="13"/>
      <c r="H9624" s="91"/>
      <c r="K9624" s="9"/>
      <c r="L9624" s="14"/>
      <c r="N9624" s="13"/>
      <c r="O9624" s="9"/>
      <c r="P9624" s="27"/>
      <c r="Q9624" s="29"/>
      <c r="R9624" s="29"/>
      <c r="S9624" s="27"/>
      <c r="V9624" s="14"/>
      <c r="W9624" s="14"/>
    </row>
    <row r="9625" spans="6:23" s="11" customFormat="1" x14ac:dyDescent="0.3">
      <c r="F9625" s="13"/>
      <c r="G9625" s="13"/>
      <c r="H9625" s="91"/>
      <c r="K9625" s="9"/>
      <c r="L9625" s="14"/>
      <c r="N9625" s="13"/>
      <c r="O9625" s="9"/>
      <c r="P9625" s="27"/>
      <c r="Q9625" s="29"/>
      <c r="R9625" s="29"/>
      <c r="S9625" s="27"/>
      <c r="V9625" s="14"/>
      <c r="W9625" s="14"/>
    </row>
    <row r="9626" spans="6:23" s="11" customFormat="1" x14ac:dyDescent="0.3">
      <c r="F9626" s="13"/>
      <c r="G9626" s="13"/>
      <c r="H9626" s="91"/>
      <c r="K9626" s="9"/>
      <c r="L9626" s="14"/>
      <c r="N9626" s="13"/>
      <c r="O9626" s="9"/>
      <c r="P9626" s="27"/>
      <c r="Q9626" s="29"/>
      <c r="R9626" s="29"/>
      <c r="S9626" s="27"/>
      <c r="V9626" s="14"/>
      <c r="W9626" s="14"/>
    </row>
    <row r="9627" spans="6:23" s="11" customFormat="1" x14ac:dyDescent="0.3">
      <c r="F9627" s="13"/>
      <c r="G9627" s="13"/>
      <c r="H9627" s="91"/>
      <c r="K9627" s="9"/>
      <c r="L9627" s="14"/>
      <c r="N9627" s="13"/>
      <c r="O9627" s="9"/>
      <c r="P9627" s="27"/>
      <c r="Q9627" s="29"/>
      <c r="R9627" s="29"/>
      <c r="S9627" s="27"/>
      <c r="V9627" s="14"/>
      <c r="W9627" s="14"/>
    </row>
    <row r="9628" spans="6:23" s="11" customFormat="1" x14ac:dyDescent="0.3">
      <c r="F9628" s="13"/>
      <c r="G9628" s="13"/>
      <c r="H9628" s="91"/>
      <c r="K9628" s="9"/>
      <c r="L9628" s="14"/>
      <c r="N9628" s="13"/>
      <c r="O9628" s="9"/>
      <c r="P9628" s="27"/>
      <c r="Q9628" s="29"/>
      <c r="R9628" s="29"/>
      <c r="S9628" s="27"/>
      <c r="V9628" s="14"/>
      <c r="W9628" s="14"/>
    </row>
    <row r="9629" spans="6:23" s="11" customFormat="1" x14ac:dyDescent="0.3">
      <c r="F9629" s="13"/>
      <c r="G9629" s="13"/>
      <c r="H9629" s="91"/>
      <c r="K9629" s="9"/>
      <c r="L9629" s="14"/>
      <c r="N9629" s="13"/>
      <c r="O9629" s="9"/>
      <c r="P9629" s="27"/>
      <c r="Q9629" s="29"/>
      <c r="R9629" s="29"/>
      <c r="S9629" s="27"/>
      <c r="V9629" s="14"/>
      <c r="W9629" s="14"/>
    </row>
    <row r="9630" spans="6:23" s="11" customFormat="1" x14ac:dyDescent="0.3">
      <c r="F9630" s="13"/>
      <c r="G9630" s="13"/>
      <c r="H9630" s="91"/>
      <c r="K9630" s="9"/>
      <c r="L9630" s="14"/>
      <c r="N9630" s="13"/>
      <c r="O9630" s="9"/>
      <c r="P9630" s="27"/>
      <c r="Q9630" s="29"/>
      <c r="R9630" s="29"/>
      <c r="S9630" s="27"/>
      <c r="V9630" s="14"/>
      <c r="W9630" s="14"/>
    </row>
    <row r="9631" spans="6:23" s="11" customFormat="1" x14ac:dyDescent="0.3">
      <c r="F9631" s="13"/>
      <c r="G9631" s="13"/>
      <c r="H9631" s="91"/>
      <c r="K9631" s="9"/>
      <c r="L9631" s="14"/>
      <c r="N9631" s="13"/>
      <c r="O9631" s="9"/>
      <c r="P9631" s="27"/>
      <c r="Q9631" s="29"/>
      <c r="R9631" s="29"/>
      <c r="S9631" s="27"/>
      <c r="V9631" s="14"/>
      <c r="W9631" s="14"/>
    </row>
    <row r="9632" spans="6:23" s="11" customFormat="1" x14ac:dyDescent="0.3">
      <c r="F9632" s="13"/>
      <c r="G9632" s="13"/>
      <c r="H9632" s="91"/>
      <c r="K9632" s="9"/>
      <c r="L9632" s="14"/>
      <c r="N9632" s="13"/>
      <c r="O9632" s="9"/>
      <c r="P9632" s="27"/>
      <c r="Q9632" s="29"/>
      <c r="R9632" s="29"/>
      <c r="S9632" s="27"/>
      <c r="V9632" s="14"/>
      <c r="W9632" s="14"/>
    </row>
    <row r="9633" spans="6:23" s="11" customFormat="1" x14ac:dyDescent="0.3">
      <c r="F9633" s="13"/>
      <c r="G9633" s="13"/>
      <c r="H9633" s="91"/>
      <c r="K9633" s="9"/>
      <c r="L9633" s="14"/>
      <c r="N9633" s="13"/>
      <c r="O9633" s="9"/>
      <c r="P9633" s="27"/>
      <c r="Q9633" s="29"/>
      <c r="R9633" s="29"/>
      <c r="S9633" s="27"/>
      <c r="V9633" s="14"/>
      <c r="W9633" s="14"/>
    </row>
    <row r="9634" spans="6:23" s="11" customFormat="1" x14ac:dyDescent="0.3">
      <c r="F9634" s="13"/>
      <c r="G9634" s="13"/>
      <c r="H9634" s="91"/>
      <c r="K9634" s="9"/>
      <c r="L9634" s="14"/>
      <c r="N9634" s="13"/>
      <c r="O9634" s="9"/>
      <c r="P9634" s="27"/>
      <c r="Q9634" s="29"/>
      <c r="R9634" s="29"/>
      <c r="S9634" s="27"/>
      <c r="V9634" s="14"/>
      <c r="W9634" s="14"/>
    </row>
    <row r="9635" spans="6:23" s="11" customFormat="1" x14ac:dyDescent="0.3">
      <c r="F9635" s="13"/>
      <c r="G9635" s="13"/>
      <c r="H9635" s="91"/>
      <c r="K9635" s="9"/>
      <c r="L9635" s="14"/>
      <c r="N9635" s="13"/>
      <c r="O9635" s="9"/>
      <c r="P9635" s="27"/>
      <c r="Q9635" s="29"/>
      <c r="R9635" s="29"/>
      <c r="S9635" s="27"/>
      <c r="V9635" s="14"/>
      <c r="W9635" s="14"/>
    </row>
    <row r="9636" spans="6:23" s="11" customFormat="1" x14ac:dyDescent="0.3">
      <c r="F9636" s="13"/>
      <c r="G9636" s="13"/>
      <c r="H9636" s="91"/>
      <c r="K9636" s="9"/>
      <c r="L9636" s="14"/>
      <c r="N9636" s="13"/>
      <c r="O9636" s="9"/>
      <c r="P9636" s="27"/>
      <c r="Q9636" s="29"/>
      <c r="R9636" s="29"/>
      <c r="S9636" s="27"/>
      <c r="V9636" s="14"/>
      <c r="W9636" s="14"/>
    </row>
    <row r="9637" spans="6:23" s="11" customFormat="1" x14ac:dyDescent="0.3">
      <c r="F9637" s="13"/>
      <c r="G9637" s="13"/>
      <c r="H9637" s="91"/>
      <c r="K9637" s="9"/>
      <c r="L9637" s="14"/>
      <c r="N9637" s="13"/>
      <c r="O9637" s="9"/>
      <c r="P9637" s="27"/>
      <c r="Q9637" s="29"/>
      <c r="R9637" s="29"/>
      <c r="S9637" s="27"/>
      <c r="V9637" s="14"/>
      <c r="W9637" s="14"/>
    </row>
    <row r="9638" spans="6:23" s="11" customFormat="1" x14ac:dyDescent="0.3">
      <c r="F9638" s="13"/>
      <c r="G9638" s="13"/>
      <c r="H9638" s="91"/>
      <c r="K9638" s="9"/>
      <c r="L9638" s="14"/>
      <c r="N9638" s="13"/>
      <c r="O9638" s="9"/>
      <c r="P9638" s="27"/>
      <c r="Q9638" s="29"/>
      <c r="R9638" s="29"/>
      <c r="S9638" s="27"/>
      <c r="V9638" s="14"/>
      <c r="W9638" s="14"/>
    </row>
    <row r="9639" spans="6:23" s="11" customFormat="1" x14ac:dyDescent="0.3">
      <c r="F9639" s="13"/>
      <c r="G9639" s="13"/>
      <c r="H9639" s="91"/>
      <c r="K9639" s="9"/>
      <c r="L9639" s="14"/>
      <c r="N9639" s="13"/>
      <c r="O9639" s="9"/>
      <c r="P9639" s="27"/>
      <c r="Q9639" s="29"/>
      <c r="R9639" s="29"/>
      <c r="S9639" s="27"/>
      <c r="V9639" s="14"/>
      <c r="W9639" s="14"/>
    </row>
    <row r="9640" spans="6:23" s="11" customFormat="1" x14ac:dyDescent="0.3">
      <c r="F9640" s="13"/>
      <c r="G9640" s="13"/>
      <c r="H9640" s="91"/>
      <c r="K9640" s="9"/>
      <c r="L9640" s="14"/>
      <c r="N9640" s="13"/>
      <c r="O9640" s="9"/>
      <c r="P9640" s="27"/>
      <c r="Q9640" s="29"/>
      <c r="R9640" s="29"/>
      <c r="S9640" s="27"/>
      <c r="V9640" s="14"/>
      <c r="W9640" s="14"/>
    </row>
    <row r="9641" spans="6:23" s="11" customFormat="1" x14ac:dyDescent="0.3">
      <c r="F9641" s="13"/>
      <c r="G9641" s="13"/>
      <c r="H9641" s="91"/>
      <c r="K9641" s="9"/>
      <c r="L9641" s="14"/>
      <c r="N9641" s="13"/>
      <c r="O9641" s="9"/>
      <c r="P9641" s="27"/>
      <c r="Q9641" s="29"/>
      <c r="R9641" s="29"/>
      <c r="S9641" s="27"/>
      <c r="V9641" s="14"/>
      <c r="W9641" s="14"/>
    </row>
    <row r="9642" spans="6:23" s="11" customFormat="1" x14ac:dyDescent="0.3">
      <c r="F9642" s="13"/>
      <c r="G9642" s="13"/>
      <c r="H9642" s="91"/>
      <c r="K9642" s="9"/>
      <c r="L9642" s="14"/>
      <c r="N9642" s="13"/>
      <c r="O9642" s="9"/>
      <c r="P9642" s="27"/>
      <c r="Q9642" s="29"/>
      <c r="R9642" s="29"/>
      <c r="S9642" s="27"/>
      <c r="V9642" s="14"/>
      <c r="W9642" s="14"/>
    </row>
    <row r="9643" spans="6:23" s="11" customFormat="1" x14ac:dyDescent="0.3">
      <c r="F9643" s="13"/>
      <c r="G9643" s="13"/>
      <c r="H9643" s="91"/>
      <c r="K9643" s="9"/>
      <c r="L9643" s="14"/>
      <c r="N9643" s="13"/>
      <c r="O9643" s="9"/>
      <c r="P9643" s="27"/>
      <c r="Q9643" s="29"/>
      <c r="R9643" s="29"/>
      <c r="S9643" s="27"/>
      <c r="V9643" s="14"/>
      <c r="W9643" s="14"/>
    </row>
    <row r="9644" spans="6:23" s="11" customFormat="1" x14ac:dyDescent="0.3">
      <c r="F9644" s="13"/>
      <c r="G9644" s="13"/>
      <c r="H9644" s="91"/>
      <c r="K9644" s="9"/>
      <c r="L9644" s="14"/>
      <c r="N9644" s="13"/>
      <c r="O9644" s="9"/>
      <c r="P9644" s="27"/>
      <c r="Q9644" s="29"/>
      <c r="R9644" s="29"/>
      <c r="S9644" s="27"/>
      <c r="V9644" s="14"/>
      <c r="W9644" s="14"/>
    </row>
    <row r="9645" spans="6:23" s="11" customFormat="1" x14ac:dyDescent="0.3">
      <c r="F9645" s="13"/>
      <c r="G9645" s="13"/>
      <c r="H9645" s="91"/>
      <c r="K9645" s="9"/>
      <c r="L9645" s="14"/>
      <c r="N9645" s="13"/>
      <c r="O9645" s="9"/>
      <c r="P9645" s="27"/>
      <c r="Q9645" s="29"/>
      <c r="R9645" s="29"/>
      <c r="S9645" s="27"/>
      <c r="V9645" s="14"/>
      <c r="W9645" s="14"/>
    </row>
    <row r="9646" spans="6:23" s="11" customFormat="1" x14ac:dyDescent="0.3">
      <c r="F9646" s="13"/>
      <c r="G9646" s="13"/>
      <c r="H9646" s="91"/>
      <c r="K9646" s="9"/>
      <c r="L9646" s="14"/>
      <c r="N9646" s="13"/>
      <c r="O9646" s="9"/>
      <c r="P9646" s="27"/>
      <c r="Q9646" s="29"/>
      <c r="R9646" s="29"/>
      <c r="S9646" s="27"/>
      <c r="V9646" s="14"/>
      <c r="W9646" s="14"/>
    </row>
    <row r="9647" spans="6:23" s="11" customFormat="1" x14ac:dyDescent="0.3">
      <c r="F9647" s="13"/>
      <c r="G9647" s="13"/>
      <c r="H9647" s="91"/>
      <c r="K9647" s="9"/>
      <c r="L9647" s="14"/>
      <c r="N9647" s="13"/>
      <c r="O9647" s="9"/>
      <c r="P9647" s="27"/>
      <c r="Q9647" s="29"/>
      <c r="R9647" s="29"/>
      <c r="S9647" s="27"/>
      <c r="V9647" s="14"/>
      <c r="W9647" s="14"/>
    </row>
    <row r="9648" spans="6:23" s="11" customFormat="1" x14ac:dyDescent="0.3">
      <c r="F9648" s="13"/>
      <c r="G9648" s="13"/>
      <c r="H9648" s="91"/>
      <c r="K9648" s="9"/>
      <c r="L9648" s="14"/>
      <c r="N9648" s="13"/>
      <c r="O9648" s="9"/>
      <c r="P9648" s="27"/>
      <c r="Q9648" s="29"/>
      <c r="R9648" s="29"/>
      <c r="S9648" s="27"/>
      <c r="V9648" s="14"/>
      <c r="W9648" s="14"/>
    </row>
    <row r="9649" spans="6:23" s="11" customFormat="1" x14ac:dyDescent="0.3">
      <c r="F9649" s="13"/>
      <c r="G9649" s="13"/>
      <c r="H9649" s="91"/>
      <c r="K9649" s="9"/>
      <c r="L9649" s="14"/>
      <c r="N9649" s="13"/>
      <c r="O9649" s="9"/>
      <c r="P9649" s="27"/>
      <c r="Q9649" s="29"/>
      <c r="R9649" s="29"/>
      <c r="S9649" s="27"/>
      <c r="V9649" s="14"/>
      <c r="W9649" s="14"/>
    </row>
    <row r="9650" spans="6:23" s="11" customFormat="1" x14ac:dyDescent="0.3">
      <c r="F9650" s="13"/>
      <c r="G9650" s="13"/>
      <c r="H9650" s="91"/>
      <c r="K9650" s="9"/>
      <c r="L9650" s="14"/>
      <c r="N9650" s="13"/>
      <c r="O9650" s="9"/>
      <c r="P9650" s="27"/>
      <c r="Q9650" s="29"/>
      <c r="R9650" s="29"/>
      <c r="S9650" s="27"/>
      <c r="V9650" s="14"/>
      <c r="W9650" s="14"/>
    </row>
    <row r="9651" spans="6:23" s="11" customFormat="1" x14ac:dyDescent="0.3">
      <c r="F9651" s="13"/>
      <c r="G9651" s="13"/>
      <c r="H9651" s="91"/>
      <c r="K9651" s="9"/>
      <c r="L9651" s="14"/>
      <c r="N9651" s="13"/>
      <c r="O9651" s="9"/>
      <c r="P9651" s="27"/>
      <c r="Q9651" s="29"/>
      <c r="R9651" s="29"/>
      <c r="S9651" s="27"/>
      <c r="V9651" s="14"/>
      <c r="W9651" s="14"/>
    </row>
    <row r="9652" spans="6:23" s="11" customFormat="1" x14ac:dyDescent="0.3">
      <c r="F9652" s="13"/>
      <c r="G9652" s="13"/>
      <c r="H9652" s="91"/>
      <c r="K9652" s="9"/>
      <c r="L9652" s="14"/>
      <c r="N9652" s="13"/>
      <c r="O9652" s="9"/>
      <c r="P9652" s="27"/>
      <c r="Q9652" s="29"/>
      <c r="R9652" s="29"/>
      <c r="S9652" s="27"/>
      <c r="V9652" s="14"/>
      <c r="W9652" s="14"/>
    </row>
    <row r="9653" spans="6:23" s="11" customFormat="1" x14ac:dyDescent="0.3">
      <c r="F9653" s="13"/>
      <c r="G9653" s="13"/>
      <c r="H9653" s="91"/>
      <c r="K9653" s="9"/>
      <c r="L9653" s="14"/>
      <c r="N9653" s="13"/>
      <c r="O9653" s="9"/>
      <c r="P9653" s="27"/>
      <c r="Q9653" s="29"/>
      <c r="R9653" s="29"/>
      <c r="S9653" s="27"/>
      <c r="V9653" s="14"/>
      <c r="W9653" s="14"/>
    </row>
    <row r="9654" spans="6:23" s="11" customFormat="1" x14ac:dyDescent="0.3">
      <c r="F9654" s="13"/>
      <c r="G9654" s="13"/>
      <c r="H9654" s="91"/>
      <c r="K9654" s="9"/>
      <c r="L9654" s="14"/>
      <c r="N9654" s="13"/>
      <c r="O9654" s="9"/>
      <c r="P9654" s="27"/>
      <c r="Q9654" s="29"/>
      <c r="R9654" s="29"/>
      <c r="S9654" s="27"/>
      <c r="V9654" s="14"/>
      <c r="W9654" s="14"/>
    </row>
    <row r="9655" spans="6:23" s="11" customFormat="1" x14ac:dyDescent="0.3">
      <c r="F9655" s="13"/>
      <c r="G9655" s="13"/>
      <c r="H9655" s="91"/>
      <c r="K9655" s="9"/>
      <c r="L9655" s="14"/>
      <c r="N9655" s="13"/>
      <c r="O9655" s="9"/>
      <c r="P9655" s="27"/>
      <c r="Q9655" s="29"/>
      <c r="R9655" s="29"/>
      <c r="S9655" s="27"/>
      <c r="V9655" s="14"/>
      <c r="W9655" s="14"/>
    </row>
    <row r="9656" spans="6:23" s="11" customFormat="1" x14ac:dyDescent="0.3">
      <c r="F9656" s="13"/>
      <c r="G9656" s="13"/>
      <c r="H9656" s="91"/>
      <c r="K9656" s="9"/>
      <c r="L9656" s="14"/>
      <c r="N9656" s="13"/>
      <c r="O9656" s="9"/>
      <c r="P9656" s="27"/>
      <c r="Q9656" s="29"/>
      <c r="R9656" s="29"/>
      <c r="S9656" s="27"/>
      <c r="V9656" s="14"/>
      <c r="W9656" s="14"/>
    </row>
    <row r="9657" spans="6:23" s="11" customFormat="1" x14ac:dyDescent="0.3">
      <c r="F9657" s="13"/>
      <c r="G9657" s="13"/>
      <c r="H9657" s="91"/>
      <c r="K9657" s="9"/>
      <c r="L9657" s="14"/>
      <c r="N9657" s="13"/>
      <c r="O9657" s="9"/>
      <c r="P9657" s="27"/>
      <c r="Q9657" s="29"/>
      <c r="R9657" s="29"/>
      <c r="S9657" s="27"/>
      <c r="V9657" s="14"/>
      <c r="W9657" s="14"/>
    </row>
    <row r="9658" spans="6:23" s="11" customFormat="1" x14ac:dyDescent="0.3">
      <c r="F9658" s="13"/>
      <c r="G9658" s="13"/>
      <c r="H9658" s="91"/>
      <c r="K9658" s="9"/>
      <c r="L9658" s="14"/>
      <c r="N9658" s="13"/>
      <c r="O9658" s="9"/>
      <c r="P9658" s="27"/>
      <c r="Q9658" s="29"/>
      <c r="R9658" s="29"/>
      <c r="S9658" s="27"/>
      <c r="V9658" s="14"/>
      <c r="W9658" s="14"/>
    </row>
    <row r="9659" spans="6:23" s="11" customFormat="1" x14ac:dyDescent="0.3">
      <c r="F9659" s="13"/>
      <c r="G9659" s="13"/>
      <c r="H9659" s="91"/>
      <c r="K9659" s="9"/>
      <c r="L9659" s="14"/>
      <c r="N9659" s="13"/>
      <c r="O9659" s="9"/>
      <c r="P9659" s="27"/>
      <c r="Q9659" s="29"/>
      <c r="R9659" s="29"/>
      <c r="S9659" s="27"/>
      <c r="V9659" s="14"/>
      <c r="W9659" s="14"/>
    </row>
    <row r="9660" spans="6:23" s="11" customFormat="1" x14ac:dyDescent="0.3">
      <c r="F9660" s="13"/>
      <c r="G9660" s="13"/>
      <c r="H9660" s="91"/>
      <c r="K9660" s="9"/>
      <c r="L9660" s="14"/>
      <c r="N9660" s="13"/>
      <c r="O9660" s="9"/>
      <c r="P9660" s="27"/>
      <c r="Q9660" s="29"/>
      <c r="R9660" s="29"/>
      <c r="S9660" s="27"/>
      <c r="V9660" s="14"/>
      <c r="W9660" s="14"/>
    </row>
    <row r="9661" spans="6:23" s="11" customFormat="1" x14ac:dyDescent="0.3">
      <c r="F9661" s="13"/>
      <c r="G9661" s="13"/>
      <c r="H9661" s="91"/>
      <c r="K9661" s="9"/>
      <c r="L9661" s="14"/>
      <c r="N9661" s="13"/>
      <c r="O9661" s="9"/>
      <c r="P9661" s="27"/>
      <c r="Q9661" s="29"/>
      <c r="R9661" s="29"/>
      <c r="S9661" s="27"/>
      <c r="V9661" s="14"/>
      <c r="W9661" s="14"/>
    </row>
    <row r="9662" spans="6:23" s="11" customFormat="1" x14ac:dyDescent="0.3">
      <c r="F9662" s="13"/>
      <c r="G9662" s="13"/>
      <c r="H9662" s="91"/>
      <c r="K9662" s="9"/>
      <c r="L9662" s="14"/>
      <c r="N9662" s="13"/>
      <c r="O9662" s="9"/>
      <c r="P9662" s="27"/>
      <c r="Q9662" s="29"/>
      <c r="R9662" s="29"/>
      <c r="S9662" s="27"/>
      <c r="V9662" s="14"/>
      <c r="W9662" s="14"/>
    </row>
    <row r="9663" spans="6:23" s="11" customFormat="1" x14ac:dyDescent="0.3">
      <c r="F9663" s="13"/>
      <c r="G9663" s="13"/>
      <c r="H9663" s="91"/>
      <c r="K9663" s="9"/>
      <c r="L9663" s="14"/>
      <c r="N9663" s="13"/>
      <c r="O9663" s="9"/>
      <c r="P9663" s="27"/>
      <c r="Q9663" s="29"/>
      <c r="R9663" s="29"/>
      <c r="S9663" s="27"/>
      <c r="V9663" s="14"/>
      <c r="W9663" s="14"/>
    </row>
    <row r="9664" spans="6:23" s="11" customFormat="1" x14ac:dyDescent="0.3">
      <c r="F9664" s="13"/>
      <c r="G9664" s="13"/>
      <c r="H9664" s="91"/>
      <c r="K9664" s="9"/>
      <c r="L9664" s="14"/>
      <c r="N9664" s="13"/>
      <c r="O9664" s="9"/>
      <c r="P9664" s="27"/>
      <c r="Q9664" s="29"/>
      <c r="R9664" s="29"/>
      <c r="S9664" s="27"/>
      <c r="V9664" s="14"/>
      <c r="W9664" s="14"/>
    </row>
    <row r="9665" spans="6:23" s="11" customFormat="1" x14ac:dyDescent="0.3">
      <c r="F9665" s="13"/>
      <c r="G9665" s="13"/>
      <c r="H9665" s="91"/>
      <c r="K9665" s="9"/>
      <c r="L9665" s="14"/>
      <c r="N9665" s="13"/>
      <c r="O9665" s="9"/>
      <c r="P9665" s="27"/>
      <c r="Q9665" s="29"/>
      <c r="R9665" s="29"/>
      <c r="S9665" s="27"/>
      <c r="V9665" s="14"/>
      <c r="W9665" s="14"/>
    </row>
    <row r="9666" spans="6:23" s="11" customFormat="1" x14ac:dyDescent="0.3">
      <c r="F9666" s="13"/>
      <c r="G9666" s="13"/>
      <c r="H9666" s="91"/>
      <c r="K9666" s="9"/>
      <c r="L9666" s="14"/>
      <c r="N9666" s="13"/>
      <c r="O9666" s="9"/>
      <c r="P9666" s="27"/>
      <c r="Q9666" s="29"/>
      <c r="R9666" s="29"/>
      <c r="S9666" s="27"/>
      <c r="V9666" s="14"/>
      <c r="W9666" s="14"/>
    </row>
    <row r="9667" spans="6:23" s="11" customFormat="1" x14ac:dyDescent="0.3">
      <c r="F9667" s="13"/>
      <c r="G9667" s="13"/>
      <c r="H9667" s="91"/>
      <c r="K9667" s="9"/>
      <c r="L9667" s="14"/>
      <c r="N9667" s="13"/>
      <c r="O9667" s="9"/>
      <c r="P9667" s="27"/>
      <c r="Q9667" s="29"/>
      <c r="R9667" s="29"/>
      <c r="S9667" s="27"/>
      <c r="V9667" s="14"/>
      <c r="W9667" s="14"/>
    </row>
    <row r="9668" spans="6:23" s="11" customFormat="1" x14ac:dyDescent="0.3">
      <c r="F9668" s="13"/>
      <c r="G9668" s="13"/>
      <c r="H9668" s="91"/>
      <c r="K9668" s="9"/>
      <c r="L9668" s="14"/>
      <c r="N9668" s="13"/>
      <c r="O9668" s="9"/>
      <c r="P9668" s="27"/>
      <c r="Q9668" s="29"/>
      <c r="R9668" s="29"/>
      <c r="S9668" s="27"/>
      <c r="V9668" s="14"/>
      <c r="W9668" s="14"/>
    </row>
    <row r="9669" spans="6:23" s="11" customFormat="1" x14ac:dyDescent="0.3">
      <c r="F9669" s="13"/>
      <c r="G9669" s="13"/>
      <c r="H9669" s="91"/>
      <c r="K9669" s="9"/>
      <c r="L9669" s="14"/>
      <c r="N9669" s="13"/>
      <c r="O9669" s="9"/>
      <c r="P9669" s="27"/>
      <c r="Q9669" s="29"/>
      <c r="R9669" s="29"/>
      <c r="S9669" s="27"/>
      <c r="V9669" s="14"/>
      <c r="W9669" s="14"/>
    </row>
    <row r="9670" spans="6:23" s="11" customFormat="1" x14ac:dyDescent="0.3">
      <c r="F9670" s="13"/>
      <c r="G9670" s="13"/>
      <c r="H9670" s="91"/>
      <c r="K9670" s="9"/>
      <c r="L9670" s="14"/>
      <c r="N9670" s="13"/>
      <c r="O9670" s="9"/>
      <c r="P9670" s="27"/>
      <c r="Q9670" s="29"/>
      <c r="R9670" s="29"/>
      <c r="S9670" s="27"/>
      <c r="V9670" s="14"/>
      <c r="W9670" s="14"/>
    </row>
    <row r="9671" spans="6:23" s="11" customFormat="1" x14ac:dyDescent="0.3">
      <c r="F9671" s="13"/>
      <c r="G9671" s="13"/>
      <c r="H9671" s="91"/>
      <c r="K9671" s="9"/>
      <c r="L9671" s="14"/>
      <c r="N9671" s="13"/>
      <c r="O9671" s="9"/>
      <c r="P9671" s="27"/>
      <c r="Q9671" s="29"/>
      <c r="R9671" s="29"/>
      <c r="S9671" s="27"/>
      <c r="V9671" s="14"/>
      <c r="W9671" s="14"/>
    </row>
    <row r="9672" spans="6:23" s="11" customFormat="1" x14ac:dyDescent="0.3">
      <c r="F9672" s="13"/>
      <c r="G9672" s="13"/>
      <c r="H9672" s="91"/>
      <c r="K9672" s="9"/>
      <c r="L9672" s="14"/>
      <c r="N9672" s="13"/>
      <c r="O9672" s="9"/>
      <c r="P9672" s="27"/>
      <c r="Q9672" s="29"/>
      <c r="R9672" s="29"/>
      <c r="S9672" s="27"/>
      <c r="V9672" s="14"/>
      <c r="W9672" s="14"/>
    </row>
    <row r="9673" spans="6:23" s="11" customFormat="1" x14ac:dyDescent="0.3">
      <c r="F9673" s="13"/>
      <c r="G9673" s="13"/>
      <c r="H9673" s="91"/>
      <c r="K9673" s="9"/>
      <c r="L9673" s="14"/>
      <c r="N9673" s="13"/>
      <c r="O9673" s="9"/>
      <c r="P9673" s="27"/>
      <c r="Q9673" s="29"/>
      <c r="R9673" s="29"/>
      <c r="S9673" s="27"/>
      <c r="V9673" s="14"/>
      <c r="W9673" s="14"/>
    </row>
    <row r="9674" spans="6:23" s="11" customFormat="1" x14ac:dyDescent="0.3">
      <c r="F9674" s="13"/>
      <c r="G9674" s="13"/>
      <c r="H9674" s="91"/>
      <c r="K9674" s="9"/>
      <c r="L9674" s="14"/>
      <c r="N9674" s="13"/>
      <c r="O9674" s="9"/>
      <c r="P9674" s="27"/>
      <c r="Q9674" s="29"/>
      <c r="R9674" s="29"/>
      <c r="S9674" s="27"/>
      <c r="V9674" s="14"/>
      <c r="W9674" s="14"/>
    </row>
    <row r="9675" spans="6:23" s="11" customFormat="1" x14ac:dyDescent="0.3">
      <c r="F9675" s="13"/>
      <c r="G9675" s="13"/>
      <c r="H9675" s="91"/>
      <c r="K9675" s="9"/>
      <c r="L9675" s="14"/>
      <c r="N9675" s="13"/>
      <c r="O9675" s="9"/>
      <c r="P9675" s="27"/>
      <c r="Q9675" s="29"/>
      <c r="R9675" s="29"/>
      <c r="S9675" s="27"/>
      <c r="V9675" s="14"/>
      <c r="W9675" s="14"/>
    </row>
    <row r="9676" spans="6:23" s="11" customFormat="1" x14ac:dyDescent="0.3">
      <c r="F9676" s="13"/>
      <c r="G9676" s="13"/>
      <c r="H9676" s="91"/>
      <c r="K9676" s="9"/>
      <c r="L9676" s="14"/>
      <c r="N9676" s="13"/>
      <c r="O9676" s="9"/>
      <c r="P9676" s="27"/>
      <c r="Q9676" s="29"/>
      <c r="R9676" s="29"/>
      <c r="S9676" s="27"/>
      <c r="V9676" s="14"/>
      <c r="W9676" s="14"/>
    </row>
    <row r="9677" spans="6:23" s="11" customFormat="1" x14ac:dyDescent="0.3">
      <c r="F9677" s="13"/>
      <c r="G9677" s="13"/>
      <c r="H9677" s="91"/>
      <c r="K9677" s="9"/>
      <c r="L9677" s="14"/>
      <c r="N9677" s="13"/>
      <c r="O9677" s="9"/>
      <c r="P9677" s="27"/>
      <c r="Q9677" s="29"/>
      <c r="R9677" s="29"/>
      <c r="S9677" s="27"/>
      <c r="V9677" s="14"/>
      <c r="W9677" s="14"/>
    </row>
    <row r="9678" spans="6:23" s="11" customFormat="1" x14ac:dyDescent="0.3">
      <c r="F9678" s="13"/>
      <c r="G9678" s="13"/>
      <c r="H9678" s="91"/>
      <c r="K9678" s="9"/>
      <c r="L9678" s="14"/>
      <c r="N9678" s="13"/>
      <c r="O9678" s="9"/>
      <c r="P9678" s="27"/>
      <c r="Q9678" s="29"/>
      <c r="R9678" s="29"/>
      <c r="S9678" s="27"/>
      <c r="V9678" s="14"/>
      <c r="W9678" s="14"/>
    </row>
    <row r="9679" spans="6:23" s="11" customFormat="1" x14ac:dyDescent="0.3">
      <c r="F9679" s="13"/>
      <c r="G9679" s="13"/>
      <c r="H9679" s="91"/>
      <c r="K9679" s="9"/>
      <c r="L9679" s="14"/>
      <c r="N9679" s="13"/>
      <c r="O9679" s="9"/>
      <c r="P9679" s="27"/>
      <c r="Q9679" s="29"/>
      <c r="R9679" s="29"/>
      <c r="S9679" s="27"/>
      <c r="V9679" s="14"/>
      <c r="W9679" s="14"/>
    </row>
    <row r="9680" spans="6:23" s="11" customFormat="1" x14ac:dyDescent="0.3">
      <c r="F9680" s="13"/>
      <c r="G9680" s="13"/>
      <c r="H9680" s="91"/>
      <c r="K9680" s="9"/>
      <c r="L9680" s="14"/>
      <c r="N9680" s="13"/>
      <c r="O9680" s="9"/>
      <c r="P9680" s="27"/>
      <c r="Q9680" s="29"/>
      <c r="R9680" s="29"/>
      <c r="S9680" s="27"/>
      <c r="V9680" s="14"/>
      <c r="W9680" s="14"/>
    </row>
    <row r="9681" spans="6:23" s="11" customFormat="1" x14ac:dyDescent="0.3">
      <c r="F9681" s="13"/>
      <c r="G9681" s="13"/>
      <c r="H9681" s="91"/>
      <c r="K9681" s="9"/>
      <c r="L9681" s="14"/>
      <c r="N9681" s="13"/>
      <c r="O9681" s="9"/>
      <c r="P9681" s="27"/>
      <c r="Q9681" s="29"/>
      <c r="R9681" s="29"/>
      <c r="S9681" s="27"/>
      <c r="V9681" s="14"/>
      <c r="W9681" s="14"/>
    </row>
    <row r="9682" spans="6:23" s="11" customFormat="1" x14ac:dyDescent="0.3">
      <c r="F9682" s="13"/>
      <c r="G9682" s="13"/>
      <c r="H9682" s="91"/>
      <c r="K9682" s="9"/>
      <c r="L9682" s="14"/>
      <c r="N9682" s="13"/>
      <c r="O9682" s="9"/>
      <c r="P9682" s="27"/>
      <c r="Q9682" s="29"/>
      <c r="R9682" s="29"/>
      <c r="S9682" s="27"/>
      <c r="V9682" s="14"/>
      <c r="W9682" s="14"/>
    </row>
    <row r="9683" spans="6:23" s="11" customFormat="1" x14ac:dyDescent="0.3">
      <c r="F9683" s="13"/>
      <c r="G9683" s="13"/>
      <c r="H9683" s="91"/>
      <c r="K9683" s="9"/>
      <c r="L9683" s="14"/>
      <c r="N9683" s="13"/>
      <c r="O9683" s="9"/>
      <c r="P9683" s="27"/>
      <c r="Q9683" s="29"/>
      <c r="R9683" s="29"/>
      <c r="S9683" s="27"/>
      <c r="V9683" s="14"/>
      <c r="W9683" s="14"/>
    </row>
    <row r="9684" spans="6:23" s="11" customFormat="1" x14ac:dyDescent="0.3">
      <c r="F9684" s="13"/>
      <c r="G9684" s="13"/>
      <c r="H9684" s="91"/>
      <c r="K9684" s="9"/>
      <c r="L9684" s="14"/>
      <c r="N9684" s="13"/>
      <c r="O9684" s="9"/>
      <c r="P9684" s="27"/>
      <c r="Q9684" s="29"/>
      <c r="R9684" s="29"/>
      <c r="S9684" s="27"/>
      <c r="V9684" s="14"/>
      <c r="W9684" s="14"/>
    </row>
    <row r="9685" spans="6:23" s="11" customFormat="1" x14ac:dyDescent="0.3">
      <c r="F9685" s="13"/>
      <c r="G9685" s="13"/>
      <c r="H9685" s="91"/>
      <c r="K9685" s="9"/>
      <c r="L9685" s="14"/>
      <c r="N9685" s="13"/>
      <c r="O9685" s="9"/>
      <c r="P9685" s="27"/>
      <c r="Q9685" s="29"/>
      <c r="R9685" s="29"/>
      <c r="S9685" s="27"/>
      <c r="V9685" s="14"/>
      <c r="W9685" s="14"/>
    </row>
    <row r="9686" spans="6:23" s="11" customFormat="1" x14ac:dyDescent="0.3">
      <c r="F9686" s="13"/>
      <c r="G9686" s="13"/>
      <c r="H9686" s="91"/>
      <c r="K9686" s="9"/>
      <c r="L9686" s="14"/>
      <c r="N9686" s="13"/>
      <c r="O9686" s="9"/>
      <c r="P9686" s="27"/>
      <c r="Q9686" s="29"/>
      <c r="R9686" s="29"/>
      <c r="S9686" s="27"/>
      <c r="V9686" s="14"/>
      <c r="W9686" s="14"/>
    </row>
    <row r="9687" spans="6:23" s="11" customFormat="1" x14ac:dyDescent="0.3">
      <c r="F9687" s="13"/>
      <c r="G9687" s="13"/>
      <c r="H9687" s="91"/>
      <c r="K9687" s="9"/>
      <c r="L9687" s="14"/>
      <c r="N9687" s="13"/>
      <c r="O9687" s="9"/>
      <c r="P9687" s="27"/>
      <c r="Q9687" s="29"/>
      <c r="R9687" s="29"/>
      <c r="S9687" s="27"/>
      <c r="V9687" s="14"/>
      <c r="W9687" s="14"/>
    </row>
    <row r="9688" spans="6:23" s="11" customFormat="1" x14ac:dyDescent="0.3">
      <c r="F9688" s="13"/>
      <c r="G9688" s="13"/>
      <c r="H9688" s="91"/>
      <c r="K9688" s="9"/>
      <c r="L9688" s="14"/>
      <c r="N9688" s="13"/>
      <c r="O9688" s="9"/>
      <c r="P9688" s="27"/>
      <c r="Q9688" s="29"/>
      <c r="R9688" s="29"/>
      <c r="S9688" s="27"/>
      <c r="V9688" s="14"/>
      <c r="W9688" s="14"/>
    </row>
    <row r="9689" spans="6:23" s="11" customFormat="1" x14ac:dyDescent="0.3">
      <c r="F9689" s="13"/>
      <c r="G9689" s="13"/>
      <c r="H9689" s="91"/>
      <c r="K9689" s="9"/>
      <c r="L9689" s="14"/>
      <c r="N9689" s="13"/>
      <c r="O9689" s="9"/>
      <c r="P9689" s="27"/>
      <c r="Q9689" s="29"/>
      <c r="R9689" s="29"/>
      <c r="S9689" s="27"/>
      <c r="V9689" s="14"/>
      <c r="W9689" s="14"/>
    </row>
    <row r="9690" spans="6:23" s="11" customFormat="1" x14ac:dyDescent="0.3">
      <c r="F9690" s="13"/>
      <c r="G9690" s="13"/>
      <c r="H9690" s="91"/>
      <c r="K9690" s="9"/>
      <c r="L9690" s="14"/>
      <c r="N9690" s="13"/>
      <c r="O9690" s="9"/>
      <c r="P9690" s="27"/>
      <c r="Q9690" s="29"/>
      <c r="R9690" s="29"/>
      <c r="S9690" s="27"/>
      <c r="V9690" s="14"/>
      <c r="W9690" s="14"/>
    </row>
    <row r="9691" spans="6:23" s="11" customFormat="1" x14ac:dyDescent="0.3">
      <c r="F9691" s="13"/>
      <c r="G9691" s="13"/>
      <c r="H9691" s="91"/>
      <c r="K9691" s="9"/>
      <c r="L9691" s="14"/>
      <c r="N9691" s="13"/>
      <c r="O9691" s="9"/>
      <c r="P9691" s="27"/>
      <c r="Q9691" s="29"/>
      <c r="R9691" s="29"/>
      <c r="S9691" s="27"/>
      <c r="V9691" s="14"/>
      <c r="W9691" s="14"/>
    </row>
    <row r="9692" spans="6:23" s="11" customFormat="1" x14ac:dyDescent="0.3">
      <c r="F9692" s="13"/>
      <c r="G9692" s="13"/>
      <c r="H9692" s="91"/>
      <c r="K9692" s="9"/>
      <c r="L9692" s="14"/>
      <c r="N9692" s="13"/>
      <c r="O9692" s="9"/>
      <c r="P9692" s="27"/>
      <c r="Q9692" s="29"/>
      <c r="R9692" s="29"/>
      <c r="S9692" s="27"/>
      <c r="V9692" s="14"/>
      <c r="W9692" s="14"/>
    </row>
    <row r="9693" spans="6:23" s="11" customFormat="1" x14ac:dyDescent="0.3">
      <c r="F9693" s="13"/>
      <c r="G9693" s="13"/>
      <c r="H9693" s="91"/>
      <c r="K9693" s="9"/>
      <c r="L9693" s="14"/>
      <c r="N9693" s="13"/>
      <c r="O9693" s="9"/>
      <c r="P9693" s="27"/>
      <c r="Q9693" s="29"/>
      <c r="R9693" s="29"/>
      <c r="S9693" s="27"/>
      <c r="V9693" s="14"/>
      <c r="W9693" s="14"/>
    </row>
    <row r="9694" spans="6:23" s="11" customFormat="1" x14ac:dyDescent="0.3">
      <c r="F9694" s="13"/>
      <c r="G9694" s="13"/>
      <c r="H9694" s="91"/>
      <c r="K9694" s="9"/>
      <c r="L9694" s="14"/>
      <c r="N9694" s="13"/>
      <c r="O9694" s="9"/>
      <c r="P9694" s="27"/>
      <c r="Q9694" s="29"/>
      <c r="R9694" s="29"/>
      <c r="S9694" s="27"/>
      <c r="V9694" s="14"/>
      <c r="W9694" s="14"/>
    </row>
    <row r="9695" spans="6:23" s="11" customFormat="1" x14ac:dyDescent="0.3">
      <c r="F9695" s="13"/>
      <c r="G9695" s="13"/>
      <c r="H9695" s="91"/>
      <c r="K9695" s="9"/>
      <c r="L9695" s="14"/>
      <c r="N9695" s="13"/>
      <c r="O9695" s="9"/>
      <c r="P9695" s="27"/>
      <c r="Q9695" s="29"/>
      <c r="R9695" s="29"/>
      <c r="S9695" s="27"/>
      <c r="V9695" s="14"/>
      <c r="W9695" s="14"/>
    </row>
    <row r="9696" spans="6:23" s="11" customFormat="1" x14ac:dyDescent="0.3">
      <c r="F9696" s="13"/>
      <c r="G9696" s="13"/>
      <c r="H9696" s="91"/>
      <c r="K9696" s="9"/>
      <c r="L9696" s="14"/>
      <c r="N9696" s="13"/>
      <c r="O9696" s="9"/>
      <c r="P9696" s="27"/>
      <c r="Q9696" s="29"/>
      <c r="R9696" s="29"/>
      <c r="S9696" s="27"/>
      <c r="V9696" s="14"/>
      <c r="W9696" s="14"/>
    </row>
    <row r="9697" spans="6:23" s="11" customFormat="1" x14ac:dyDescent="0.3">
      <c r="F9697" s="13"/>
      <c r="G9697" s="13"/>
      <c r="H9697" s="91"/>
      <c r="K9697" s="9"/>
      <c r="L9697" s="14"/>
      <c r="N9697" s="13"/>
      <c r="O9697" s="9"/>
      <c r="P9697" s="27"/>
      <c r="Q9697" s="29"/>
      <c r="R9697" s="29"/>
      <c r="S9697" s="27"/>
      <c r="V9697" s="14"/>
      <c r="W9697" s="14"/>
    </row>
    <row r="9698" spans="6:23" s="11" customFormat="1" x14ac:dyDescent="0.3">
      <c r="F9698" s="13"/>
      <c r="G9698" s="13"/>
      <c r="H9698" s="91"/>
      <c r="K9698" s="9"/>
      <c r="L9698" s="14"/>
      <c r="N9698" s="13"/>
      <c r="O9698" s="9"/>
      <c r="P9698" s="27"/>
      <c r="Q9698" s="29"/>
      <c r="R9698" s="29"/>
      <c r="S9698" s="27"/>
      <c r="V9698" s="14"/>
      <c r="W9698" s="14"/>
    </row>
    <row r="9699" spans="6:23" s="11" customFormat="1" x14ac:dyDescent="0.3">
      <c r="F9699" s="13"/>
      <c r="G9699" s="13"/>
      <c r="H9699" s="91"/>
      <c r="K9699" s="9"/>
      <c r="L9699" s="14"/>
      <c r="N9699" s="13"/>
      <c r="O9699" s="9"/>
      <c r="P9699" s="27"/>
      <c r="Q9699" s="29"/>
      <c r="R9699" s="29"/>
      <c r="S9699" s="27"/>
      <c r="V9699" s="14"/>
      <c r="W9699" s="14"/>
    </row>
    <row r="9700" spans="6:23" s="11" customFormat="1" x14ac:dyDescent="0.3">
      <c r="F9700" s="13"/>
      <c r="G9700" s="13"/>
      <c r="H9700" s="91"/>
      <c r="K9700" s="9"/>
      <c r="L9700" s="14"/>
      <c r="N9700" s="13"/>
      <c r="O9700" s="9"/>
      <c r="P9700" s="27"/>
      <c r="Q9700" s="29"/>
      <c r="R9700" s="29"/>
      <c r="S9700" s="27"/>
      <c r="V9700" s="14"/>
      <c r="W9700" s="14"/>
    </row>
    <row r="9701" spans="6:23" s="11" customFormat="1" x14ac:dyDescent="0.3">
      <c r="F9701" s="13"/>
      <c r="G9701" s="13"/>
      <c r="H9701" s="91"/>
      <c r="K9701" s="9"/>
      <c r="L9701" s="14"/>
      <c r="N9701" s="13"/>
      <c r="O9701" s="9"/>
      <c r="P9701" s="27"/>
      <c r="Q9701" s="29"/>
      <c r="R9701" s="29"/>
      <c r="S9701" s="27"/>
      <c r="V9701" s="14"/>
      <c r="W9701" s="14"/>
    </row>
    <row r="9702" spans="6:23" s="11" customFormat="1" x14ac:dyDescent="0.3">
      <c r="F9702" s="13"/>
      <c r="G9702" s="13"/>
      <c r="H9702" s="91"/>
      <c r="K9702" s="9"/>
      <c r="L9702" s="14"/>
      <c r="N9702" s="13"/>
      <c r="O9702" s="9"/>
      <c r="P9702" s="27"/>
      <c r="Q9702" s="29"/>
      <c r="R9702" s="29"/>
      <c r="S9702" s="27"/>
      <c r="V9702" s="14"/>
      <c r="W9702" s="14"/>
    </row>
    <row r="9703" spans="6:23" s="11" customFormat="1" x14ac:dyDescent="0.3">
      <c r="F9703" s="13"/>
      <c r="G9703" s="13"/>
      <c r="H9703" s="91"/>
      <c r="K9703" s="9"/>
      <c r="L9703" s="14"/>
      <c r="N9703" s="13"/>
      <c r="O9703" s="9"/>
      <c r="P9703" s="27"/>
      <c r="Q9703" s="29"/>
      <c r="R9703" s="29"/>
      <c r="S9703" s="27"/>
      <c r="V9703" s="14"/>
      <c r="W9703" s="14"/>
    </row>
    <row r="9704" spans="6:23" s="11" customFormat="1" x14ac:dyDescent="0.3">
      <c r="F9704" s="13"/>
      <c r="G9704" s="13"/>
      <c r="H9704" s="91"/>
      <c r="K9704" s="9"/>
      <c r="L9704" s="14"/>
      <c r="N9704" s="13"/>
      <c r="O9704" s="9"/>
      <c r="P9704" s="27"/>
      <c r="Q9704" s="29"/>
      <c r="R9704" s="29"/>
      <c r="S9704" s="27"/>
      <c r="V9704" s="14"/>
      <c r="W9704" s="14"/>
    </row>
    <row r="9705" spans="6:23" s="11" customFormat="1" x14ac:dyDescent="0.3">
      <c r="F9705" s="13"/>
      <c r="G9705" s="13"/>
      <c r="H9705" s="91"/>
      <c r="K9705" s="9"/>
      <c r="L9705" s="14"/>
      <c r="N9705" s="13"/>
      <c r="O9705" s="9"/>
      <c r="P9705" s="27"/>
      <c r="Q9705" s="29"/>
      <c r="R9705" s="29"/>
      <c r="S9705" s="27"/>
      <c r="V9705" s="14"/>
      <c r="W9705" s="14"/>
    </row>
    <row r="9706" spans="6:23" s="11" customFormat="1" x14ac:dyDescent="0.3">
      <c r="F9706" s="13"/>
      <c r="G9706" s="13"/>
      <c r="H9706" s="91"/>
      <c r="K9706" s="9"/>
      <c r="L9706" s="14"/>
      <c r="N9706" s="13"/>
      <c r="O9706" s="9"/>
      <c r="P9706" s="27"/>
      <c r="Q9706" s="29"/>
      <c r="R9706" s="29"/>
      <c r="S9706" s="27"/>
      <c r="V9706" s="14"/>
      <c r="W9706" s="14"/>
    </row>
    <row r="9707" spans="6:23" s="11" customFormat="1" x14ac:dyDescent="0.3">
      <c r="F9707" s="13"/>
      <c r="G9707" s="13"/>
      <c r="H9707" s="91"/>
      <c r="K9707" s="9"/>
      <c r="L9707" s="14"/>
      <c r="N9707" s="13"/>
      <c r="O9707" s="9"/>
      <c r="P9707" s="27"/>
      <c r="Q9707" s="29"/>
      <c r="R9707" s="29"/>
      <c r="S9707" s="27"/>
      <c r="V9707" s="14"/>
      <c r="W9707" s="14"/>
    </row>
    <row r="9708" spans="6:23" s="11" customFormat="1" x14ac:dyDescent="0.3">
      <c r="F9708" s="13"/>
      <c r="G9708" s="13"/>
      <c r="H9708" s="91"/>
      <c r="K9708" s="9"/>
      <c r="L9708" s="14"/>
      <c r="N9708" s="13"/>
      <c r="O9708" s="9"/>
      <c r="P9708" s="27"/>
      <c r="Q9708" s="29"/>
      <c r="R9708" s="29"/>
      <c r="S9708" s="27"/>
      <c r="V9708" s="14"/>
      <c r="W9708" s="14"/>
    </row>
    <row r="9709" spans="6:23" s="11" customFormat="1" x14ac:dyDescent="0.3">
      <c r="F9709" s="13"/>
      <c r="G9709" s="13"/>
      <c r="H9709" s="91"/>
      <c r="K9709" s="9"/>
      <c r="L9709" s="14"/>
      <c r="N9709" s="13"/>
      <c r="O9709" s="9"/>
      <c r="P9709" s="27"/>
      <c r="Q9709" s="29"/>
      <c r="R9709" s="29"/>
      <c r="S9709" s="27"/>
      <c r="V9709" s="14"/>
      <c r="W9709" s="14"/>
    </row>
    <row r="9710" spans="6:23" s="11" customFormat="1" x14ac:dyDescent="0.3">
      <c r="F9710" s="13"/>
      <c r="G9710" s="13"/>
      <c r="H9710" s="91"/>
      <c r="K9710" s="9"/>
      <c r="L9710" s="14"/>
      <c r="N9710" s="13"/>
      <c r="O9710" s="9"/>
      <c r="P9710" s="27"/>
      <c r="Q9710" s="29"/>
      <c r="R9710" s="29"/>
      <c r="S9710" s="27"/>
      <c r="V9710" s="14"/>
      <c r="W9710" s="14"/>
    </row>
    <row r="9711" spans="6:23" s="11" customFormat="1" x14ac:dyDescent="0.3">
      <c r="F9711" s="13"/>
      <c r="G9711" s="13"/>
      <c r="H9711" s="91"/>
      <c r="K9711" s="9"/>
      <c r="L9711" s="14"/>
      <c r="N9711" s="13"/>
      <c r="O9711" s="9"/>
      <c r="P9711" s="27"/>
      <c r="Q9711" s="29"/>
      <c r="R9711" s="29"/>
      <c r="S9711" s="27"/>
      <c r="V9711" s="14"/>
      <c r="W9711" s="14"/>
    </row>
    <row r="9712" spans="6:23" s="11" customFormat="1" x14ac:dyDescent="0.3">
      <c r="F9712" s="13"/>
      <c r="G9712" s="13"/>
      <c r="H9712" s="91"/>
      <c r="K9712" s="9"/>
      <c r="L9712" s="14"/>
      <c r="N9712" s="13"/>
      <c r="O9712" s="9"/>
      <c r="P9712" s="27"/>
      <c r="Q9712" s="29"/>
      <c r="R9712" s="29"/>
      <c r="S9712" s="27"/>
      <c r="V9712" s="14"/>
      <c r="W9712" s="14"/>
    </row>
    <row r="9713" spans="6:23" s="11" customFormat="1" x14ac:dyDescent="0.3">
      <c r="F9713" s="13"/>
      <c r="G9713" s="13"/>
      <c r="H9713" s="91"/>
      <c r="K9713" s="9"/>
      <c r="L9713" s="14"/>
      <c r="N9713" s="13"/>
      <c r="O9713" s="9"/>
      <c r="P9713" s="27"/>
      <c r="Q9713" s="29"/>
      <c r="R9713" s="29"/>
      <c r="S9713" s="27"/>
      <c r="V9713" s="14"/>
      <c r="W9713" s="14"/>
    </row>
    <row r="9714" spans="6:23" s="11" customFormat="1" x14ac:dyDescent="0.3">
      <c r="F9714" s="13"/>
      <c r="G9714" s="13"/>
      <c r="H9714" s="91"/>
      <c r="K9714" s="9"/>
      <c r="L9714" s="14"/>
      <c r="N9714" s="13"/>
      <c r="O9714" s="9"/>
      <c r="P9714" s="27"/>
      <c r="Q9714" s="29"/>
      <c r="R9714" s="29"/>
      <c r="S9714" s="27"/>
      <c r="V9714" s="14"/>
      <c r="W9714" s="14"/>
    </row>
    <row r="9715" spans="6:23" s="11" customFormat="1" x14ac:dyDescent="0.3">
      <c r="F9715" s="13"/>
      <c r="G9715" s="13"/>
      <c r="H9715" s="91"/>
      <c r="K9715" s="9"/>
      <c r="L9715" s="14"/>
      <c r="N9715" s="13"/>
      <c r="O9715" s="9"/>
      <c r="P9715" s="27"/>
      <c r="Q9715" s="29"/>
      <c r="R9715" s="29"/>
      <c r="S9715" s="27"/>
      <c r="V9715" s="14"/>
      <c r="W9715" s="14"/>
    </row>
    <row r="9716" spans="6:23" s="11" customFormat="1" x14ac:dyDescent="0.3">
      <c r="F9716" s="13"/>
      <c r="G9716" s="13"/>
      <c r="H9716" s="91"/>
      <c r="K9716" s="9"/>
      <c r="L9716" s="14"/>
      <c r="N9716" s="13"/>
      <c r="O9716" s="9"/>
      <c r="P9716" s="27"/>
      <c r="Q9716" s="29"/>
      <c r="R9716" s="29"/>
      <c r="S9716" s="27"/>
      <c r="V9716" s="14"/>
      <c r="W9716" s="14"/>
    </row>
    <row r="9717" spans="6:23" s="11" customFormat="1" x14ac:dyDescent="0.3">
      <c r="F9717" s="13"/>
      <c r="G9717" s="13"/>
      <c r="H9717" s="91"/>
      <c r="K9717" s="9"/>
      <c r="L9717" s="14"/>
      <c r="N9717" s="13"/>
      <c r="O9717" s="9"/>
      <c r="P9717" s="27"/>
      <c r="Q9717" s="29"/>
      <c r="R9717" s="29"/>
      <c r="S9717" s="27"/>
      <c r="V9717" s="14"/>
      <c r="W9717" s="14"/>
    </row>
    <row r="9718" spans="6:23" s="11" customFormat="1" x14ac:dyDescent="0.3">
      <c r="F9718" s="13"/>
      <c r="G9718" s="13"/>
      <c r="H9718" s="91"/>
      <c r="K9718" s="9"/>
      <c r="L9718" s="14"/>
      <c r="N9718" s="13"/>
      <c r="O9718" s="9"/>
      <c r="P9718" s="27"/>
      <c r="Q9718" s="29"/>
      <c r="R9718" s="29"/>
      <c r="S9718" s="27"/>
      <c r="V9718" s="14"/>
      <c r="W9718" s="14"/>
    </row>
    <row r="9719" spans="6:23" s="11" customFormat="1" x14ac:dyDescent="0.3">
      <c r="F9719" s="13"/>
      <c r="G9719" s="13"/>
      <c r="H9719" s="91"/>
      <c r="K9719" s="9"/>
      <c r="L9719" s="14"/>
      <c r="N9719" s="13"/>
      <c r="O9719" s="9"/>
      <c r="P9719" s="27"/>
      <c r="Q9719" s="29"/>
      <c r="R9719" s="29"/>
      <c r="S9719" s="27"/>
      <c r="V9719" s="14"/>
      <c r="W9719" s="14"/>
    </row>
    <row r="9720" spans="6:23" s="11" customFormat="1" x14ac:dyDescent="0.3">
      <c r="F9720" s="13"/>
      <c r="G9720" s="13"/>
      <c r="H9720" s="91"/>
      <c r="K9720" s="9"/>
      <c r="L9720" s="14"/>
      <c r="N9720" s="13"/>
      <c r="O9720" s="9"/>
      <c r="P9720" s="27"/>
      <c r="Q9720" s="29"/>
      <c r="R9720" s="29"/>
      <c r="S9720" s="27"/>
      <c r="V9720" s="14"/>
      <c r="W9720" s="14"/>
    </row>
    <row r="9721" spans="6:23" s="11" customFormat="1" x14ac:dyDescent="0.3">
      <c r="F9721" s="13"/>
      <c r="G9721" s="13"/>
      <c r="H9721" s="91"/>
      <c r="K9721" s="9"/>
      <c r="L9721" s="14"/>
      <c r="N9721" s="13"/>
      <c r="O9721" s="9"/>
      <c r="P9721" s="27"/>
      <c r="Q9721" s="29"/>
      <c r="R9721" s="29"/>
      <c r="S9721" s="27"/>
      <c r="V9721" s="14"/>
      <c r="W9721" s="14"/>
    </row>
    <row r="9722" spans="6:23" s="11" customFormat="1" x14ac:dyDescent="0.3">
      <c r="F9722" s="13"/>
      <c r="G9722" s="13"/>
      <c r="H9722" s="91"/>
      <c r="K9722" s="9"/>
      <c r="L9722" s="14"/>
      <c r="N9722" s="13"/>
      <c r="O9722" s="9"/>
      <c r="P9722" s="27"/>
      <c r="Q9722" s="29"/>
      <c r="R9722" s="29"/>
      <c r="S9722" s="27"/>
      <c r="V9722" s="14"/>
      <c r="W9722" s="14"/>
    </row>
    <row r="9723" spans="6:23" s="11" customFormat="1" x14ac:dyDescent="0.3">
      <c r="F9723" s="13"/>
      <c r="G9723" s="13"/>
      <c r="H9723" s="91"/>
      <c r="K9723" s="9"/>
      <c r="L9723" s="14"/>
      <c r="N9723" s="13"/>
      <c r="O9723" s="9"/>
      <c r="P9723" s="27"/>
      <c r="Q9723" s="29"/>
      <c r="R9723" s="29"/>
      <c r="S9723" s="27"/>
      <c r="V9723" s="14"/>
      <c r="W9723" s="14"/>
    </row>
    <row r="9724" spans="6:23" s="11" customFormat="1" x14ac:dyDescent="0.3">
      <c r="F9724" s="13"/>
      <c r="G9724" s="13"/>
      <c r="H9724" s="91"/>
      <c r="K9724" s="9"/>
      <c r="L9724" s="14"/>
      <c r="N9724" s="13"/>
      <c r="O9724" s="9"/>
      <c r="P9724" s="27"/>
      <c r="Q9724" s="29"/>
      <c r="R9724" s="29"/>
      <c r="S9724" s="27"/>
      <c r="V9724" s="14"/>
      <c r="W9724" s="14"/>
    </row>
    <row r="9725" spans="6:23" s="11" customFormat="1" x14ac:dyDescent="0.3">
      <c r="F9725" s="13"/>
      <c r="G9725" s="13"/>
      <c r="H9725" s="91"/>
      <c r="K9725" s="9"/>
      <c r="L9725" s="14"/>
      <c r="N9725" s="13"/>
      <c r="O9725" s="9"/>
      <c r="P9725" s="27"/>
      <c r="Q9725" s="29"/>
      <c r="R9725" s="29"/>
      <c r="S9725" s="27"/>
      <c r="V9725" s="14"/>
      <c r="W9725" s="14"/>
    </row>
    <row r="9726" spans="6:23" s="11" customFormat="1" x14ac:dyDescent="0.3">
      <c r="F9726" s="13"/>
      <c r="G9726" s="13"/>
      <c r="H9726" s="91"/>
      <c r="K9726" s="9"/>
      <c r="L9726" s="14"/>
      <c r="N9726" s="13"/>
      <c r="O9726" s="9"/>
      <c r="P9726" s="27"/>
      <c r="Q9726" s="29"/>
      <c r="R9726" s="29"/>
      <c r="S9726" s="27"/>
      <c r="V9726" s="14"/>
      <c r="W9726" s="14"/>
    </row>
    <row r="9727" spans="6:23" s="11" customFormat="1" x14ac:dyDescent="0.3">
      <c r="F9727" s="13"/>
      <c r="G9727" s="13"/>
      <c r="H9727" s="91"/>
      <c r="K9727" s="9"/>
      <c r="L9727" s="14"/>
      <c r="N9727" s="13"/>
      <c r="O9727" s="9"/>
      <c r="P9727" s="27"/>
      <c r="Q9727" s="29"/>
      <c r="R9727" s="29"/>
      <c r="S9727" s="27"/>
      <c r="V9727" s="14"/>
      <c r="W9727" s="14"/>
    </row>
    <row r="9728" spans="6:23" s="11" customFormat="1" x14ac:dyDescent="0.3">
      <c r="F9728" s="13"/>
      <c r="G9728" s="13"/>
      <c r="H9728" s="91"/>
      <c r="K9728" s="9"/>
      <c r="L9728" s="14"/>
      <c r="N9728" s="13"/>
      <c r="O9728" s="9"/>
      <c r="P9728" s="27"/>
      <c r="Q9728" s="29"/>
      <c r="R9728" s="29"/>
      <c r="S9728" s="27"/>
      <c r="V9728" s="14"/>
      <c r="W9728" s="14"/>
    </row>
    <row r="9729" spans="6:23" s="11" customFormat="1" x14ac:dyDescent="0.3">
      <c r="F9729" s="13"/>
      <c r="G9729" s="13"/>
      <c r="H9729" s="91"/>
      <c r="K9729" s="9"/>
      <c r="L9729" s="14"/>
      <c r="N9729" s="13"/>
      <c r="O9729" s="9"/>
      <c r="P9729" s="27"/>
      <c r="Q9729" s="29"/>
      <c r="R9729" s="29"/>
      <c r="S9729" s="27"/>
      <c r="V9729" s="14"/>
      <c r="W9729" s="14"/>
    </row>
    <row r="9730" spans="6:23" s="11" customFormat="1" x14ac:dyDescent="0.3">
      <c r="F9730" s="13"/>
      <c r="G9730" s="13"/>
      <c r="H9730" s="91"/>
      <c r="K9730" s="9"/>
      <c r="L9730" s="14"/>
      <c r="N9730" s="13"/>
      <c r="O9730" s="9"/>
      <c r="P9730" s="27"/>
      <c r="Q9730" s="29"/>
      <c r="R9730" s="29"/>
      <c r="S9730" s="27"/>
      <c r="V9730" s="14"/>
      <c r="W9730" s="14"/>
    </row>
    <row r="9731" spans="6:23" s="11" customFormat="1" x14ac:dyDescent="0.3">
      <c r="F9731" s="13"/>
      <c r="G9731" s="13"/>
      <c r="H9731" s="91"/>
      <c r="K9731" s="9"/>
      <c r="L9731" s="14"/>
      <c r="N9731" s="13"/>
      <c r="O9731" s="9"/>
      <c r="P9731" s="27"/>
      <c r="Q9731" s="29"/>
      <c r="R9731" s="29"/>
      <c r="S9731" s="27"/>
      <c r="V9731" s="14"/>
      <c r="W9731" s="14"/>
    </row>
    <row r="9732" spans="6:23" s="11" customFormat="1" x14ac:dyDescent="0.3">
      <c r="F9732" s="13"/>
      <c r="G9732" s="13"/>
      <c r="H9732" s="91"/>
      <c r="K9732" s="9"/>
      <c r="L9732" s="14"/>
      <c r="N9732" s="13"/>
      <c r="O9732" s="9"/>
      <c r="P9732" s="27"/>
      <c r="Q9732" s="29"/>
      <c r="R9732" s="29"/>
      <c r="S9732" s="27"/>
      <c r="V9732" s="14"/>
      <c r="W9732" s="14"/>
    </row>
    <row r="9733" spans="6:23" s="11" customFormat="1" x14ac:dyDescent="0.3">
      <c r="F9733" s="13"/>
      <c r="G9733" s="13"/>
      <c r="H9733" s="91"/>
      <c r="K9733" s="9"/>
      <c r="L9733" s="14"/>
      <c r="N9733" s="13"/>
      <c r="O9733" s="9"/>
      <c r="P9733" s="27"/>
      <c r="Q9733" s="29"/>
      <c r="R9733" s="29"/>
      <c r="S9733" s="27"/>
      <c r="V9733" s="14"/>
      <c r="W9733" s="14"/>
    </row>
    <row r="9734" spans="6:23" s="11" customFormat="1" x14ac:dyDescent="0.3">
      <c r="F9734" s="13"/>
      <c r="G9734" s="13"/>
      <c r="H9734" s="91"/>
      <c r="K9734" s="9"/>
      <c r="L9734" s="14"/>
      <c r="N9734" s="13"/>
      <c r="O9734" s="9"/>
      <c r="P9734" s="27"/>
      <c r="Q9734" s="29"/>
      <c r="R9734" s="29"/>
      <c r="S9734" s="27"/>
      <c r="V9734" s="14"/>
      <c r="W9734" s="14"/>
    </row>
    <row r="9735" spans="6:23" s="11" customFormat="1" x14ac:dyDescent="0.3">
      <c r="F9735" s="13"/>
      <c r="G9735" s="13"/>
      <c r="H9735" s="91"/>
      <c r="K9735" s="9"/>
      <c r="L9735" s="14"/>
      <c r="N9735" s="13"/>
      <c r="O9735" s="9"/>
      <c r="P9735" s="27"/>
      <c r="Q9735" s="29"/>
      <c r="R9735" s="29"/>
      <c r="S9735" s="27"/>
      <c r="V9735" s="14"/>
      <c r="W9735" s="14"/>
    </row>
    <row r="9736" spans="6:23" s="11" customFormat="1" x14ac:dyDescent="0.3">
      <c r="F9736" s="13"/>
      <c r="G9736" s="13"/>
      <c r="H9736" s="91"/>
      <c r="K9736" s="9"/>
      <c r="L9736" s="14"/>
      <c r="N9736" s="13"/>
      <c r="O9736" s="9"/>
      <c r="P9736" s="27"/>
      <c r="Q9736" s="29"/>
      <c r="R9736" s="29"/>
      <c r="S9736" s="27"/>
      <c r="V9736" s="14"/>
      <c r="W9736" s="14"/>
    </row>
    <row r="9737" spans="6:23" s="11" customFormat="1" x14ac:dyDescent="0.3">
      <c r="F9737" s="13"/>
      <c r="G9737" s="13"/>
      <c r="H9737" s="91"/>
      <c r="K9737" s="9"/>
      <c r="L9737" s="14"/>
      <c r="N9737" s="13"/>
      <c r="O9737" s="9"/>
      <c r="P9737" s="27"/>
      <c r="Q9737" s="29"/>
      <c r="R9737" s="29"/>
      <c r="S9737" s="27"/>
      <c r="V9737" s="14"/>
      <c r="W9737" s="14"/>
    </row>
    <row r="9738" spans="6:23" s="11" customFormat="1" x14ac:dyDescent="0.3">
      <c r="F9738" s="13"/>
      <c r="G9738" s="13"/>
      <c r="H9738" s="91"/>
      <c r="K9738" s="9"/>
      <c r="L9738" s="14"/>
      <c r="N9738" s="13"/>
      <c r="O9738" s="9"/>
      <c r="P9738" s="27"/>
      <c r="Q9738" s="29"/>
      <c r="R9738" s="29"/>
      <c r="S9738" s="27"/>
      <c r="V9738" s="14"/>
      <c r="W9738" s="14"/>
    </row>
    <row r="9739" spans="6:23" s="11" customFormat="1" x14ac:dyDescent="0.3">
      <c r="F9739" s="13"/>
      <c r="G9739" s="13"/>
      <c r="H9739" s="91"/>
      <c r="K9739" s="9"/>
      <c r="L9739" s="14"/>
      <c r="N9739" s="13"/>
      <c r="O9739" s="9"/>
      <c r="P9739" s="27"/>
      <c r="Q9739" s="29"/>
      <c r="R9739" s="29"/>
      <c r="S9739" s="27"/>
      <c r="V9739" s="14"/>
      <c r="W9739" s="14"/>
    </row>
    <row r="9740" spans="6:23" s="11" customFormat="1" x14ac:dyDescent="0.3">
      <c r="F9740" s="13"/>
      <c r="G9740" s="13"/>
      <c r="H9740" s="91"/>
      <c r="K9740" s="9"/>
      <c r="L9740" s="14"/>
      <c r="N9740" s="13"/>
      <c r="O9740" s="9"/>
      <c r="P9740" s="27"/>
      <c r="Q9740" s="29"/>
      <c r="R9740" s="29"/>
      <c r="S9740" s="27"/>
      <c r="V9740" s="14"/>
      <c r="W9740" s="14"/>
    </row>
    <row r="9741" spans="6:23" s="11" customFormat="1" x14ac:dyDescent="0.3">
      <c r="F9741" s="13"/>
      <c r="G9741" s="13"/>
      <c r="H9741" s="91"/>
      <c r="K9741" s="9"/>
      <c r="L9741" s="14"/>
      <c r="N9741" s="13"/>
      <c r="O9741" s="9"/>
      <c r="P9741" s="27"/>
      <c r="Q9741" s="29"/>
      <c r="R9741" s="29"/>
      <c r="S9741" s="27"/>
      <c r="V9741" s="14"/>
      <c r="W9741" s="14"/>
    </row>
    <row r="9742" spans="6:23" s="11" customFormat="1" x14ac:dyDescent="0.3">
      <c r="F9742" s="13"/>
      <c r="G9742" s="13"/>
      <c r="H9742" s="91"/>
      <c r="K9742" s="9"/>
      <c r="L9742" s="14"/>
      <c r="N9742" s="13"/>
      <c r="O9742" s="9"/>
      <c r="P9742" s="27"/>
      <c r="Q9742" s="29"/>
      <c r="R9742" s="29"/>
      <c r="S9742" s="27"/>
      <c r="V9742" s="14"/>
      <c r="W9742" s="14"/>
    </row>
    <row r="9743" spans="6:23" s="11" customFormat="1" x14ac:dyDescent="0.3">
      <c r="F9743" s="13"/>
      <c r="G9743" s="13"/>
      <c r="H9743" s="91"/>
      <c r="K9743" s="9"/>
      <c r="L9743" s="14"/>
      <c r="N9743" s="13"/>
      <c r="O9743" s="9"/>
      <c r="P9743" s="27"/>
      <c r="Q9743" s="29"/>
      <c r="R9743" s="29"/>
      <c r="S9743" s="27"/>
      <c r="V9743" s="14"/>
      <c r="W9743" s="14"/>
    </row>
    <row r="9744" spans="6:23" s="11" customFormat="1" x14ac:dyDescent="0.3">
      <c r="F9744" s="13"/>
      <c r="G9744" s="13"/>
      <c r="H9744" s="91"/>
      <c r="K9744" s="9"/>
      <c r="L9744" s="14"/>
      <c r="N9744" s="13"/>
      <c r="O9744" s="9"/>
      <c r="P9744" s="27"/>
      <c r="Q9744" s="29"/>
      <c r="R9744" s="29"/>
      <c r="S9744" s="27"/>
      <c r="V9744" s="14"/>
      <c r="W9744" s="14"/>
    </row>
    <row r="9745" spans="6:23" s="11" customFormat="1" x14ac:dyDescent="0.3">
      <c r="F9745" s="13"/>
      <c r="G9745" s="13"/>
      <c r="H9745" s="91"/>
      <c r="K9745" s="9"/>
      <c r="L9745" s="14"/>
      <c r="N9745" s="13"/>
      <c r="O9745" s="9"/>
      <c r="P9745" s="27"/>
      <c r="Q9745" s="29"/>
      <c r="R9745" s="29"/>
      <c r="S9745" s="27"/>
      <c r="V9745" s="14"/>
      <c r="W9745" s="14"/>
    </row>
    <row r="9746" spans="6:23" s="11" customFormat="1" x14ac:dyDescent="0.3">
      <c r="F9746" s="13"/>
      <c r="G9746" s="13"/>
      <c r="H9746" s="91"/>
      <c r="K9746" s="9"/>
      <c r="L9746" s="14"/>
      <c r="N9746" s="13"/>
      <c r="O9746" s="9"/>
      <c r="P9746" s="27"/>
      <c r="Q9746" s="29"/>
      <c r="R9746" s="29"/>
      <c r="S9746" s="27"/>
      <c r="V9746" s="14"/>
      <c r="W9746" s="14"/>
    </row>
    <row r="9747" spans="6:23" s="11" customFormat="1" x14ac:dyDescent="0.3">
      <c r="F9747" s="13"/>
      <c r="G9747" s="13"/>
      <c r="H9747" s="91"/>
      <c r="K9747" s="9"/>
      <c r="L9747" s="14"/>
      <c r="N9747" s="13"/>
      <c r="O9747" s="9"/>
      <c r="P9747" s="27"/>
      <c r="Q9747" s="29"/>
      <c r="R9747" s="29"/>
      <c r="S9747" s="27"/>
      <c r="V9747" s="14"/>
      <c r="W9747" s="14"/>
    </row>
    <row r="9748" spans="6:23" s="11" customFormat="1" x14ac:dyDescent="0.3">
      <c r="F9748" s="13"/>
      <c r="G9748" s="13"/>
      <c r="H9748" s="91"/>
      <c r="K9748" s="9"/>
      <c r="L9748" s="14"/>
      <c r="N9748" s="13"/>
      <c r="O9748" s="9"/>
      <c r="P9748" s="27"/>
      <c r="Q9748" s="29"/>
      <c r="R9748" s="29"/>
      <c r="S9748" s="27"/>
      <c r="V9748" s="14"/>
      <c r="W9748" s="14"/>
    </row>
    <row r="9749" spans="6:23" s="11" customFormat="1" x14ac:dyDescent="0.3">
      <c r="F9749" s="13"/>
      <c r="G9749" s="13"/>
      <c r="H9749" s="91"/>
      <c r="K9749" s="9"/>
      <c r="L9749" s="14"/>
      <c r="N9749" s="13"/>
      <c r="O9749" s="9"/>
      <c r="P9749" s="27"/>
      <c r="Q9749" s="29"/>
      <c r="R9749" s="29"/>
      <c r="S9749" s="27"/>
      <c r="V9749" s="14"/>
      <c r="W9749" s="14"/>
    </row>
    <row r="9750" spans="6:23" s="11" customFormat="1" x14ac:dyDescent="0.3">
      <c r="F9750" s="13"/>
      <c r="G9750" s="13"/>
      <c r="H9750" s="91"/>
      <c r="K9750" s="9"/>
      <c r="L9750" s="14"/>
      <c r="N9750" s="13"/>
      <c r="O9750" s="9"/>
      <c r="P9750" s="27"/>
      <c r="Q9750" s="29"/>
      <c r="R9750" s="29"/>
      <c r="S9750" s="27"/>
      <c r="V9750" s="14"/>
      <c r="W9750" s="14"/>
    </row>
    <row r="9751" spans="6:23" s="11" customFormat="1" x14ac:dyDescent="0.3">
      <c r="F9751" s="13"/>
      <c r="G9751" s="13"/>
      <c r="H9751" s="91"/>
      <c r="K9751" s="9"/>
      <c r="L9751" s="14"/>
      <c r="N9751" s="13"/>
      <c r="O9751" s="9"/>
      <c r="P9751" s="27"/>
      <c r="Q9751" s="29"/>
      <c r="R9751" s="29"/>
      <c r="S9751" s="27"/>
      <c r="V9751" s="14"/>
      <c r="W9751" s="14"/>
    </row>
    <row r="9752" spans="6:23" s="11" customFormat="1" x14ac:dyDescent="0.3">
      <c r="F9752" s="13"/>
      <c r="G9752" s="13"/>
      <c r="H9752" s="91"/>
      <c r="K9752" s="9"/>
      <c r="L9752" s="14"/>
      <c r="N9752" s="13"/>
      <c r="O9752" s="9"/>
      <c r="P9752" s="27"/>
      <c r="Q9752" s="29"/>
      <c r="R9752" s="29"/>
      <c r="S9752" s="27"/>
      <c r="V9752" s="14"/>
      <c r="W9752" s="14"/>
    </row>
    <row r="9753" spans="6:23" s="11" customFormat="1" x14ac:dyDescent="0.3">
      <c r="F9753" s="13"/>
      <c r="G9753" s="13"/>
      <c r="H9753" s="91"/>
      <c r="K9753" s="9"/>
      <c r="L9753" s="14"/>
      <c r="N9753" s="13"/>
      <c r="O9753" s="9"/>
      <c r="P9753" s="27"/>
      <c r="Q9753" s="29"/>
      <c r="R9753" s="29"/>
      <c r="S9753" s="27"/>
      <c r="V9753" s="14"/>
      <c r="W9753" s="14"/>
    </row>
    <row r="9754" spans="6:23" s="11" customFormat="1" x14ac:dyDescent="0.3">
      <c r="F9754" s="13"/>
      <c r="G9754" s="13"/>
      <c r="H9754" s="91"/>
      <c r="K9754" s="9"/>
      <c r="L9754" s="14"/>
      <c r="N9754" s="13"/>
      <c r="O9754" s="9"/>
      <c r="P9754" s="27"/>
      <c r="Q9754" s="29"/>
      <c r="R9754" s="29"/>
      <c r="S9754" s="27"/>
      <c r="V9754" s="14"/>
      <c r="W9754" s="14"/>
    </row>
    <row r="9755" spans="6:23" s="11" customFormat="1" x14ac:dyDescent="0.3">
      <c r="F9755" s="13"/>
      <c r="G9755" s="13"/>
      <c r="H9755" s="91"/>
      <c r="K9755" s="9"/>
      <c r="L9755" s="14"/>
      <c r="N9755" s="13"/>
      <c r="O9755" s="9"/>
      <c r="P9755" s="27"/>
      <c r="Q9755" s="29"/>
      <c r="R9755" s="29"/>
      <c r="S9755" s="27"/>
      <c r="V9755" s="14"/>
      <c r="W9755" s="14"/>
    </row>
    <row r="9756" spans="6:23" s="11" customFormat="1" x14ac:dyDescent="0.3">
      <c r="F9756" s="13"/>
      <c r="G9756" s="13"/>
      <c r="H9756" s="91"/>
      <c r="K9756" s="9"/>
      <c r="L9756" s="14"/>
      <c r="N9756" s="13"/>
      <c r="O9756" s="9"/>
      <c r="P9756" s="27"/>
      <c r="Q9756" s="29"/>
      <c r="R9756" s="29"/>
      <c r="S9756" s="27"/>
      <c r="V9756" s="14"/>
      <c r="W9756" s="14"/>
    </row>
    <row r="9757" spans="6:23" s="11" customFormat="1" x14ac:dyDescent="0.3">
      <c r="F9757" s="13"/>
      <c r="G9757" s="13"/>
      <c r="H9757" s="91"/>
      <c r="K9757" s="9"/>
      <c r="L9757" s="14"/>
      <c r="N9757" s="13"/>
      <c r="O9757" s="9"/>
      <c r="P9757" s="27"/>
      <c r="Q9757" s="29"/>
      <c r="R9757" s="29"/>
      <c r="S9757" s="27"/>
      <c r="V9757" s="14"/>
      <c r="W9757" s="14"/>
    </row>
    <row r="9758" spans="6:23" s="11" customFormat="1" x14ac:dyDescent="0.3">
      <c r="F9758" s="13"/>
      <c r="G9758" s="13"/>
      <c r="H9758" s="91"/>
      <c r="K9758" s="9"/>
      <c r="L9758" s="14"/>
      <c r="N9758" s="13"/>
      <c r="O9758" s="9"/>
      <c r="P9758" s="27"/>
      <c r="Q9758" s="29"/>
      <c r="R9758" s="29"/>
      <c r="S9758" s="27"/>
      <c r="V9758" s="14"/>
      <c r="W9758" s="14"/>
    </row>
    <row r="9759" spans="6:23" s="11" customFormat="1" x14ac:dyDescent="0.3">
      <c r="F9759" s="13"/>
      <c r="G9759" s="13"/>
      <c r="H9759" s="91"/>
      <c r="K9759" s="9"/>
      <c r="L9759" s="14"/>
      <c r="N9759" s="13"/>
      <c r="O9759" s="9"/>
      <c r="P9759" s="27"/>
      <c r="Q9759" s="29"/>
      <c r="R9759" s="29"/>
      <c r="S9759" s="27"/>
      <c r="V9759" s="14"/>
      <c r="W9759" s="14"/>
    </row>
    <row r="9760" spans="6:23" s="11" customFormat="1" x14ac:dyDescent="0.3">
      <c r="F9760" s="13"/>
      <c r="G9760" s="13"/>
      <c r="H9760" s="91"/>
      <c r="K9760" s="9"/>
      <c r="L9760" s="14"/>
      <c r="N9760" s="13"/>
      <c r="O9760" s="9"/>
      <c r="P9760" s="27"/>
      <c r="Q9760" s="29"/>
      <c r="R9760" s="29"/>
      <c r="S9760" s="27"/>
      <c r="V9760" s="14"/>
      <c r="W9760" s="14"/>
    </row>
    <row r="9761" spans="6:23" s="11" customFormat="1" x14ac:dyDescent="0.3">
      <c r="F9761" s="13"/>
      <c r="G9761" s="13"/>
      <c r="H9761" s="91"/>
      <c r="K9761" s="9"/>
      <c r="L9761" s="14"/>
      <c r="N9761" s="13"/>
      <c r="O9761" s="9"/>
      <c r="P9761" s="27"/>
      <c r="Q9761" s="29"/>
      <c r="R9761" s="29"/>
      <c r="S9761" s="27"/>
      <c r="V9761" s="14"/>
      <c r="W9761" s="14"/>
    </row>
    <row r="9762" spans="6:23" s="11" customFormat="1" x14ac:dyDescent="0.3">
      <c r="F9762" s="13"/>
      <c r="G9762" s="13"/>
      <c r="H9762" s="91"/>
      <c r="K9762" s="9"/>
      <c r="L9762" s="14"/>
      <c r="N9762" s="13"/>
      <c r="O9762" s="9"/>
      <c r="P9762" s="27"/>
      <c r="Q9762" s="29"/>
      <c r="R9762" s="29"/>
      <c r="S9762" s="27"/>
      <c r="V9762" s="14"/>
      <c r="W9762" s="14"/>
    </row>
    <row r="9763" spans="6:23" s="11" customFormat="1" x14ac:dyDescent="0.3">
      <c r="F9763" s="13"/>
      <c r="G9763" s="13"/>
      <c r="H9763" s="91"/>
      <c r="K9763" s="9"/>
      <c r="L9763" s="14"/>
      <c r="N9763" s="13"/>
      <c r="O9763" s="9"/>
      <c r="P9763" s="27"/>
      <c r="Q9763" s="29"/>
      <c r="R9763" s="29"/>
      <c r="S9763" s="27"/>
      <c r="V9763" s="14"/>
      <c r="W9763" s="14"/>
    </row>
    <row r="9764" spans="6:23" s="11" customFormat="1" x14ac:dyDescent="0.3">
      <c r="F9764" s="13"/>
      <c r="G9764" s="13"/>
      <c r="H9764" s="91"/>
      <c r="K9764" s="9"/>
      <c r="L9764" s="14"/>
      <c r="N9764" s="13"/>
      <c r="O9764" s="9"/>
      <c r="P9764" s="27"/>
      <c r="Q9764" s="29"/>
      <c r="R9764" s="29"/>
      <c r="S9764" s="27"/>
      <c r="V9764" s="14"/>
      <c r="W9764" s="14"/>
    </row>
    <row r="9765" spans="6:23" s="11" customFormat="1" x14ac:dyDescent="0.3">
      <c r="F9765" s="13"/>
      <c r="G9765" s="13"/>
      <c r="H9765" s="91"/>
      <c r="K9765" s="9"/>
      <c r="L9765" s="14"/>
      <c r="N9765" s="13"/>
      <c r="O9765" s="9"/>
      <c r="P9765" s="27"/>
      <c r="Q9765" s="29"/>
      <c r="R9765" s="29"/>
      <c r="S9765" s="27"/>
      <c r="V9765" s="14"/>
      <c r="W9765" s="14"/>
    </row>
    <row r="9766" spans="6:23" s="11" customFormat="1" x14ac:dyDescent="0.3">
      <c r="F9766" s="13"/>
      <c r="G9766" s="13"/>
      <c r="H9766" s="91"/>
      <c r="K9766" s="9"/>
      <c r="L9766" s="14"/>
      <c r="N9766" s="13"/>
      <c r="O9766" s="9"/>
      <c r="P9766" s="27"/>
      <c r="Q9766" s="29"/>
      <c r="R9766" s="29"/>
      <c r="S9766" s="27"/>
      <c r="V9766" s="14"/>
      <c r="W9766" s="14"/>
    </row>
    <row r="9767" spans="6:23" s="11" customFormat="1" x14ac:dyDescent="0.3">
      <c r="F9767" s="13"/>
      <c r="G9767" s="13"/>
      <c r="H9767" s="91"/>
      <c r="K9767" s="9"/>
      <c r="L9767" s="14"/>
      <c r="N9767" s="13"/>
      <c r="O9767" s="9"/>
      <c r="P9767" s="27"/>
      <c r="Q9767" s="29"/>
      <c r="R9767" s="29"/>
      <c r="S9767" s="27"/>
      <c r="V9767" s="14"/>
      <c r="W9767" s="14"/>
    </row>
    <row r="9768" spans="6:23" s="11" customFormat="1" x14ac:dyDescent="0.3">
      <c r="F9768" s="13"/>
      <c r="G9768" s="13"/>
      <c r="H9768" s="91"/>
      <c r="K9768" s="9"/>
      <c r="L9768" s="14"/>
      <c r="N9768" s="13"/>
      <c r="O9768" s="9"/>
      <c r="P9768" s="27"/>
      <c r="Q9768" s="29"/>
      <c r="R9768" s="29"/>
      <c r="S9768" s="27"/>
      <c r="V9768" s="14"/>
      <c r="W9768" s="14"/>
    </row>
    <row r="9769" spans="6:23" s="11" customFormat="1" x14ac:dyDescent="0.3">
      <c r="F9769" s="13"/>
      <c r="G9769" s="13"/>
      <c r="H9769" s="91"/>
      <c r="K9769" s="9"/>
      <c r="L9769" s="14"/>
      <c r="N9769" s="13"/>
      <c r="O9769" s="9"/>
      <c r="P9769" s="27"/>
      <c r="Q9769" s="29"/>
      <c r="R9769" s="29"/>
      <c r="S9769" s="27"/>
      <c r="V9769" s="14"/>
      <c r="W9769" s="14"/>
    </row>
    <row r="9770" spans="6:23" s="11" customFormat="1" x14ac:dyDescent="0.3">
      <c r="F9770" s="13"/>
      <c r="G9770" s="13"/>
      <c r="H9770" s="91"/>
      <c r="K9770" s="9"/>
      <c r="L9770" s="14"/>
      <c r="N9770" s="13"/>
      <c r="O9770" s="9"/>
      <c r="P9770" s="27"/>
      <c r="Q9770" s="29"/>
      <c r="R9770" s="29"/>
      <c r="S9770" s="27"/>
      <c r="V9770" s="14"/>
      <c r="W9770" s="14"/>
    </row>
    <row r="9771" spans="6:23" s="11" customFormat="1" x14ac:dyDescent="0.3">
      <c r="F9771" s="13"/>
      <c r="G9771" s="13"/>
      <c r="H9771" s="91"/>
      <c r="K9771" s="9"/>
      <c r="L9771" s="14"/>
      <c r="N9771" s="13"/>
      <c r="O9771" s="9"/>
      <c r="P9771" s="27"/>
      <c r="Q9771" s="29"/>
      <c r="R9771" s="29"/>
      <c r="S9771" s="27"/>
      <c r="V9771" s="14"/>
      <c r="W9771" s="14"/>
    </row>
    <row r="9772" spans="6:23" s="11" customFormat="1" x14ac:dyDescent="0.3">
      <c r="F9772" s="13"/>
      <c r="G9772" s="13"/>
      <c r="H9772" s="91"/>
      <c r="K9772" s="9"/>
      <c r="L9772" s="14"/>
      <c r="N9772" s="13"/>
      <c r="O9772" s="9"/>
      <c r="P9772" s="27"/>
      <c r="Q9772" s="29"/>
      <c r="R9772" s="29"/>
      <c r="S9772" s="27"/>
      <c r="V9772" s="14"/>
      <c r="W9772" s="14"/>
    </row>
    <row r="9773" spans="6:23" s="11" customFormat="1" x14ac:dyDescent="0.3">
      <c r="F9773" s="13"/>
      <c r="G9773" s="13"/>
      <c r="H9773" s="91"/>
      <c r="K9773" s="9"/>
      <c r="L9773" s="14"/>
      <c r="N9773" s="13"/>
      <c r="O9773" s="9"/>
      <c r="P9773" s="27"/>
      <c r="Q9773" s="29"/>
      <c r="R9773" s="29"/>
      <c r="S9773" s="27"/>
      <c r="V9773" s="14"/>
      <c r="W9773" s="14"/>
    </row>
    <row r="9774" spans="6:23" s="11" customFormat="1" x14ac:dyDescent="0.3">
      <c r="F9774" s="13"/>
      <c r="G9774" s="13"/>
      <c r="H9774" s="91"/>
      <c r="K9774" s="9"/>
      <c r="L9774" s="14"/>
      <c r="N9774" s="13"/>
      <c r="O9774" s="9"/>
      <c r="P9774" s="27"/>
      <c r="Q9774" s="29"/>
      <c r="R9774" s="29"/>
      <c r="S9774" s="27"/>
      <c r="V9774" s="14"/>
      <c r="W9774" s="14"/>
    </row>
    <row r="9775" spans="6:23" s="11" customFormat="1" x14ac:dyDescent="0.3">
      <c r="F9775" s="13"/>
      <c r="G9775" s="13"/>
      <c r="H9775" s="91"/>
      <c r="K9775" s="9"/>
      <c r="L9775" s="14"/>
      <c r="N9775" s="13"/>
      <c r="O9775" s="9"/>
      <c r="P9775" s="27"/>
      <c r="Q9775" s="29"/>
      <c r="R9775" s="29"/>
      <c r="S9775" s="27"/>
      <c r="V9775" s="14"/>
      <c r="W9775" s="14"/>
    </row>
    <row r="9776" spans="6:23" s="11" customFormat="1" x14ac:dyDescent="0.3">
      <c r="F9776" s="13"/>
      <c r="G9776" s="13"/>
      <c r="H9776" s="91"/>
      <c r="K9776" s="9"/>
      <c r="L9776" s="14"/>
      <c r="N9776" s="13"/>
      <c r="O9776" s="9"/>
      <c r="P9776" s="27"/>
      <c r="Q9776" s="29"/>
      <c r="R9776" s="29"/>
      <c r="S9776" s="27"/>
      <c r="V9776" s="14"/>
      <c r="W9776" s="14"/>
    </row>
    <row r="9777" spans="6:23" s="11" customFormat="1" x14ac:dyDescent="0.3">
      <c r="F9777" s="13"/>
      <c r="G9777" s="13"/>
      <c r="H9777" s="91"/>
      <c r="K9777" s="9"/>
      <c r="L9777" s="14"/>
      <c r="N9777" s="13"/>
      <c r="O9777" s="9"/>
      <c r="P9777" s="27"/>
      <c r="Q9777" s="29"/>
      <c r="R9777" s="29"/>
      <c r="S9777" s="27"/>
      <c r="V9777" s="14"/>
      <c r="W9777" s="14"/>
    </row>
    <row r="9778" spans="6:23" s="11" customFormat="1" x14ac:dyDescent="0.3">
      <c r="F9778" s="13"/>
      <c r="G9778" s="13"/>
      <c r="H9778" s="91"/>
      <c r="K9778" s="9"/>
      <c r="L9778" s="14"/>
      <c r="N9778" s="13"/>
      <c r="O9778" s="9"/>
      <c r="P9778" s="27"/>
      <c r="Q9778" s="29"/>
      <c r="R9778" s="29"/>
      <c r="S9778" s="27"/>
      <c r="V9778" s="14"/>
      <c r="W9778" s="14"/>
    </row>
    <row r="9779" spans="6:23" s="11" customFormat="1" x14ac:dyDescent="0.3">
      <c r="F9779" s="13"/>
      <c r="G9779" s="13"/>
      <c r="H9779" s="91"/>
      <c r="K9779" s="9"/>
      <c r="L9779" s="14"/>
      <c r="N9779" s="13"/>
      <c r="O9779" s="9"/>
      <c r="P9779" s="27"/>
      <c r="Q9779" s="29"/>
      <c r="R9779" s="29"/>
      <c r="S9779" s="27"/>
      <c r="V9779" s="14"/>
      <c r="W9779" s="14"/>
    </row>
    <row r="9780" spans="6:23" s="11" customFormat="1" x14ac:dyDescent="0.3">
      <c r="F9780" s="13"/>
      <c r="G9780" s="13"/>
      <c r="H9780" s="91"/>
      <c r="K9780" s="9"/>
      <c r="L9780" s="14"/>
      <c r="N9780" s="13"/>
      <c r="O9780" s="9"/>
      <c r="P9780" s="27"/>
      <c r="Q9780" s="29"/>
      <c r="R9780" s="29"/>
      <c r="S9780" s="27"/>
      <c r="V9780" s="14"/>
      <c r="W9780" s="14"/>
    </row>
    <row r="9781" spans="6:23" s="11" customFormat="1" x14ac:dyDescent="0.3">
      <c r="F9781" s="13"/>
      <c r="G9781" s="13"/>
      <c r="H9781" s="91"/>
      <c r="K9781" s="9"/>
      <c r="L9781" s="14"/>
      <c r="N9781" s="13"/>
      <c r="O9781" s="9"/>
      <c r="P9781" s="27"/>
      <c r="Q9781" s="29"/>
      <c r="R9781" s="29"/>
      <c r="S9781" s="27"/>
      <c r="V9781" s="14"/>
      <c r="W9781" s="14"/>
    </row>
    <row r="9782" spans="6:23" s="11" customFormat="1" x14ac:dyDescent="0.3">
      <c r="F9782" s="13"/>
      <c r="G9782" s="13"/>
      <c r="H9782" s="91"/>
      <c r="K9782" s="9"/>
      <c r="L9782" s="14"/>
      <c r="N9782" s="13"/>
      <c r="O9782" s="9"/>
      <c r="P9782" s="27"/>
      <c r="Q9782" s="29"/>
      <c r="R9782" s="29"/>
      <c r="S9782" s="27"/>
      <c r="V9782" s="14"/>
      <c r="W9782" s="14"/>
    </row>
    <row r="9783" spans="6:23" s="11" customFormat="1" x14ac:dyDescent="0.3">
      <c r="F9783" s="13"/>
      <c r="G9783" s="13"/>
      <c r="H9783" s="91"/>
      <c r="K9783" s="9"/>
      <c r="L9783" s="14"/>
      <c r="N9783" s="13"/>
      <c r="O9783" s="9"/>
      <c r="P9783" s="27"/>
      <c r="Q9783" s="29"/>
      <c r="R9783" s="29"/>
      <c r="S9783" s="27"/>
      <c r="V9783" s="14"/>
      <c r="W9783" s="14"/>
    </row>
    <row r="9784" spans="6:23" s="11" customFormat="1" x14ac:dyDescent="0.3">
      <c r="F9784" s="13"/>
      <c r="G9784" s="13"/>
      <c r="H9784" s="91"/>
      <c r="K9784" s="9"/>
      <c r="L9784" s="14"/>
      <c r="N9784" s="13"/>
      <c r="O9784" s="9"/>
      <c r="P9784" s="27"/>
      <c r="Q9784" s="29"/>
      <c r="R9784" s="29"/>
      <c r="S9784" s="27"/>
      <c r="V9784" s="14"/>
      <c r="W9784" s="14"/>
    </row>
    <row r="9785" spans="6:23" s="11" customFormat="1" x14ac:dyDescent="0.3">
      <c r="F9785" s="13"/>
      <c r="G9785" s="13"/>
      <c r="H9785" s="91"/>
      <c r="K9785" s="9"/>
      <c r="L9785" s="14"/>
      <c r="N9785" s="13"/>
      <c r="O9785" s="9"/>
      <c r="P9785" s="27"/>
      <c r="Q9785" s="29"/>
      <c r="R9785" s="29"/>
      <c r="S9785" s="27"/>
      <c r="V9785" s="14"/>
      <c r="W9785" s="14"/>
    </row>
    <row r="9786" spans="6:23" s="11" customFormat="1" x14ac:dyDescent="0.3">
      <c r="F9786" s="13"/>
      <c r="G9786" s="13"/>
      <c r="H9786" s="91"/>
      <c r="K9786" s="9"/>
      <c r="L9786" s="14"/>
      <c r="N9786" s="13"/>
      <c r="O9786" s="9"/>
      <c r="P9786" s="27"/>
      <c r="Q9786" s="29"/>
      <c r="R9786" s="29"/>
      <c r="S9786" s="27"/>
      <c r="V9786" s="14"/>
      <c r="W9786" s="14"/>
    </row>
    <row r="9787" spans="6:23" s="11" customFormat="1" x14ac:dyDescent="0.3">
      <c r="F9787" s="13"/>
      <c r="G9787" s="13"/>
      <c r="H9787" s="91"/>
      <c r="K9787" s="9"/>
      <c r="L9787" s="14"/>
      <c r="N9787" s="13"/>
      <c r="O9787" s="9"/>
      <c r="P9787" s="27"/>
      <c r="Q9787" s="29"/>
      <c r="R9787" s="29"/>
      <c r="S9787" s="27"/>
      <c r="V9787" s="14"/>
      <c r="W9787" s="14"/>
    </row>
    <row r="9788" spans="6:23" s="11" customFormat="1" x14ac:dyDescent="0.3">
      <c r="F9788" s="13"/>
      <c r="G9788" s="13"/>
      <c r="H9788" s="91"/>
      <c r="K9788" s="9"/>
      <c r="L9788" s="14"/>
      <c r="N9788" s="13"/>
      <c r="O9788" s="9"/>
      <c r="P9788" s="27"/>
      <c r="Q9788" s="29"/>
      <c r="R9788" s="29"/>
      <c r="S9788" s="27"/>
      <c r="V9788" s="14"/>
      <c r="W9788" s="14"/>
    </row>
    <row r="9789" spans="6:23" s="11" customFormat="1" x14ac:dyDescent="0.3">
      <c r="F9789" s="13"/>
      <c r="G9789" s="13"/>
      <c r="H9789" s="91"/>
      <c r="K9789" s="9"/>
      <c r="L9789" s="14"/>
      <c r="N9789" s="13"/>
      <c r="O9789" s="9"/>
      <c r="P9789" s="27"/>
      <c r="Q9789" s="29"/>
      <c r="R9789" s="29"/>
      <c r="S9789" s="27"/>
      <c r="V9789" s="14"/>
      <c r="W9789" s="14"/>
    </row>
    <row r="9790" spans="6:23" s="11" customFormat="1" x14ac:dyDescent="0.3">
      <c r="F9790" s="13"/>
      <c r="G9790" s="13"/>
      <c r="H9790" s="91"/>
      <c r="K9790" s="9"/>
      <c r="L9790" s="14"/>
      <c r="N9790" s="13"/>
      <c r="O9790" s="9"/>
      <c r="P9790" s="27"/>
      <c r="Q9790" s="29"/>
      <c r="R9790" s="29"/>
      <c r="S9790" s="27"/>
      <c r="V9790" s="14"/>
      <c r="W9790" s="14"/>
    </row>
    <row r="9791" spans="6:23" s="11" customFormat="1" x14ac:dyDescent="0.3">
      <c r="F9791" s="13"/>
      <c r="G9791" s="13"/>
      <c r="H9791" s="91"/>
      <c r="K9791" s="9"/>
      <c r="L9791" s="14"/>
      <c r="N9791" s="13"/>
      <c r="O9791" s="9"/>
      <c r="P9791" s="27"/>
      <c r="Q9791" s="29"/>
      <c r="R9791" s="29"/>
      <c r="S9791" s="27"/>
      <c r="V9791" s="14"/>
      <c r="W9791" s="14"/>
    </row>
    <row r="9792" spans="6:23" s="11" customFormat="1" x14ac:dyDescent="0.3">
      <c r="F9792" s="13"/>
      <c r="G9792" s="13"/>
      <c r="H9792" s="91"/>
      <c r="K9792" s="9"/>
      <c r="L9792" s="14"/>
      <c r="N9792" s="13"/>
      <c r="O9792" s="9"/>
      <c r="P9792" s="27"/>
      <c r="Q9792" s="29"/>
      <c r="R9792" s="29"/>
      <c r="S9792" s="27"/>
      <c r="V9792" s="14"/>
      <c r="W9792" s="14"/>
    </row>
    <row r="9793" spans="6:23" s="11" customFormat="1" x14ac:dyDescent="0.3">
      <c r="F9793" s="13"/>
      <c r="G9793" s="13"/>
      <c r="H9793" s="91"/>
      <c r="K9793" s="9"/>
      <c r="L9793" s="14"/>
      <c r="N9793" s="13"/>
      <c r="O9793" s="9"/>
      <c r="P9793" s="27"/>
      <c r="Q9793" s="29"/>
      <c r="R9793" s="29"/>
      <c r="S9793" s="27"/>
      <c r="V9793" s="14"/>
      <c r="W9793" s="14"/>
    </row>
    <row r="9794" spans="6:23" s="11" customFormat="1" x14ac:dyDescent="0.3">
      <c r="F9794" s="13"/>
      <c r="G9794" s="13"/>
      <c r="H9794" s="91"/>
      <c r="K9794" s="9"/>
      <c r="L9794" s="14"/>
      <c r="N9794" s="13"/>
      <c r="O9794" s="9"/>
      <c r="P9794" s="27"/>
      <c r="Q9794" s="29"/>
      <c r="R9794" s="29"/>
      <c r="S9794" s="27"/>
      <c r="V9794" s="14"/>
      <c r="W9794" s="14"/>
    </row>
    <row r="9795" spans="6:23" s="11" customFormat="1" x14ac:dyDescent="0.3">
      <c r="F9795" s="13"/>
      <c r="G9795" s="13"/>
      <c r="H9795" s="91"/>
      <c r="K9795" s="9"/>
      <c r="L9795" s="14"/>
      <c r="N9795" s="13"/>
      <c r="O9795" s="9"/>
      <c r="P9795" s="27"/>
      <c r="Q9795" s="29"/>
      <c r="R9795" s="29"/>
      <c r="S9795" s="27"/>
      <c r="V9795" s="14"/>
      <c r="W9795" s="14"/>
    </row>
    <row r="9796" spans="6:23" s="11" customFormat="1" x14ac:dyDescent="0.3">
      <c r="F9796" s="13"/>
      <c r="G9796" s="13"/>
      <c r="H9796" s="91"/>
      <c r="K9796" s="9"/>
      <c r="L9796" s="14"/>
      <c r="N9796" s="13"/>
      <c r="O9796" s="9"/>
      <c r="P9796" s="27"/>
      <c r="Q9796" s="29"/>
      <c r="R9796" s="29"/>
      <c r="S9796" s="27"/>
      <c r="V9796" s="14"/>
      <c r="W9796" s="14"/>
    </row>
    <row r="9797" spans="6:23" s="11" customFormat="1" x14ac:dyDescent="0.3">
      <c r="F9797" s="13"/>
      <c r="G9797" s="13"/>
      <c r="H9797" s="91"/>
      <c r="K9797" s="9"/>
      <c r="L9797" s="14"/>
      <c r="N9797" s="13"/>
      <c r="O9797" s="9"/>
      <c r="P9797" s="27"/>
      <c r="Q9797" s="29"/>
      <c r="R9797" s="29"/>
      <c r="S9797" s="27"/>
      <c r="V9797" s="14"/>
      <c r="W9797" s="14"/>
    </row>
    <row r="9798" spans="6:23" s="11" customFormat="1" x14ac:dyDescent="0.3">
      <c r="F9798" s="13"/>
      <c r="G9798" s="13"/>
      <c r="H9798" s="91"/>
      <c r="K9798" s="9"/>
      <c r="L9798" s="14"/>
      <c r="N9798" s="13"/>
      <c r="O9798" s="9"/>
      <c r="P9798" s="27"/>
      <c r="Q9798" s="29"/>
      <c r="R9798" s="29"/>
      <c r="S9798" s="27"/>
      <c r="V9798" s="14"/>
      <c r="W9798" s="14"/>
    </row>
    <row r="9799" spans="6:23" s="11" customFormat="1" x14ac:dyDescent="0.3">
      <c r="F9799" s="13"/>
      <c r="G9799" s="13"/>
      <c r="H9799" s="91"/>
      <c r="K9799" s="9"/>
      <c r="L9799" s="14"/>
      <c r="N9799" s="13"/>
      <c r="O9799" s="9"/>
      <c r="P9799" s="27"/>
      <c r="Q9799" s="29"/>
      <c r="R9799" s="29"/>
      <c r="S9799" s="27"/>
      <c r="V9799" s="14"/>
      <c r="W9799" s="14"/>
    </row>
    <row r="9800" spans="6:23" s="11" customFormat="1" x14ac:dyDescent="0.3">
      <c r="F9800" s="13"/>
      <c r="G9800" s="13"/>
      <c r="H9800" s="91"/>
      <c r="K9800" s="9"/>
      <c r="L9800" s="14"/>
      <c r="N9800" s="13"/>
      <c r="O9800" s="9"/>
      <c r="P9800" s="27"/>
      <c r="Q9800" s="29"/>
      <c r="R9800" s="29"/>
      <c r="S9800" s="27"/>
      <c r="V9800" s="14"/>
      <c r="W9800" s="14"/>
    </row>
    <row r="9801" spans="6:23" s="11" customFormat="1" x14ac:dyDescent="0.3">
      <c r="F9801" s="13"/>
      <c r="G9801" s="13"/>
      <c r="H9801" s="91"/>
      <c r="K9801" s="9"/>
      <c r="L9801" s="14"/>
      <c r="N9801" s="13"/>
      <c r="O9801" s="9"/>
      <c r="P9801" s="27"/>
      <c r="Q9801" s="29"/>
      <c r="R9801" s="29"/>
      <c r="S9801" s="27"/>
      <c r="V9801" s="14"/>
      <c r="W9801" s="14"/>
    </row>
    <row r="9802" spans="6:23" s="11" customFormat="1" x14ac:dyDescent="0.3">
      <c r="F9802" s="13"/>
      <c r="G9802" s="13"/>
      <c r="H9802" s="91"/>
      <c r="K9802" s="9"/>
      <c r="L9802" s="14"/>
      <c r="N9802" s="13"/>
      <c r="O9802" s="9"/>
      <c r="P9802" s="27"/>
      <c r="Q9802" s="29"/>
      <c r="R9802" s="29"/>
      <c r="S9802" s="27"/>
      <c r="V9802" s="14"/>
      <c r="W9802" s="14"/>
    </row>
    <row r="9803" spans="6:23" s="11" customFormat="1" x14ac:dyDescent="0.3">
      <c r="F9803" s="13"/>
      <c r="G9803" s="13"/>
      <c r="H9803" s="91"/>
      <c r="K9803" s="9"/>
      <c r="L9803" s="14"/>
      <c r="N9803" s="13"/>
      <c r="O9803" s="9"/>
      <c r="P9803" s="27"/>
      <c r="Q9803" s="29"/>
      <c r="R9803" s="29"/>
      <c r="S9803" s="27"/>
      <c r="V9803" s="14"/>
      <c r="W9803" s="14"/>
    </row>
    <row r="9804" spans="6:23" s="11" customFormat="1" x14ac:dyDescent="0.3">
      <c r="F9804" s="13"/>
      <c r="G9804" s="13"/>
      <c r="H9804" s="91"/>
      <c r="K9804" s="9"/>
      <c r="L9804" s="14"/>
      <c r="N9804" s="13"/>
      <c r="O9804" s="9"/>
      <c r="P9804" s="27"/>
      <c r="Q9804" s="29"/>
      <c r="R9804" s="29"/>
      <c r="S9804" s="27"/>
      <c r="V9804" s="14"/>
      <c r="W9804" s="14"/>
    </row>
    <row r="9805" spans="6:23" s="11" customFormat="1" x14ac:dyDescent="0.3">
      <c r="F9805" s="13"/>
      <c r="G9805" s="13"/>
      <c r="H9805" s="91"/>
      <c r="K9805" s="9"/>
      <c r="L9805" s="14"/>
      <c r="N9805" s="13"/>
      <c r="O9805" s="9"/>
      <c r="P9805" s="27"/>
      <c r="Q9805" s="29"/>
      <c r="R9805" s="29"/>
      <c r="S9805" s="27"/>
      <c r="V9805" s="14"/>
      <c r="W9805" s="14"/>
    </row>
    <row r="9806" spans="6:23" s="11" customFormat="1" x14ac:dyDescent="0.3">
      <c r="F9806" s="13"/>
      <c r="G9806" s="13"/>
      <c r="H9806" s="91"/>
      <c r="K9806" s="9"/>
      <c r="L9806" s="14"/>
      <c r="N9806" s="13"/>
      <c r="O9806" s="9"/>
      <c r="P9806" s="27"/>
      <c r="Q9806" s="29"/>
      <c r="R9806" s="29"/>
      <c r="S9806" s="27"/>
      <c r="V9806" s="14"/>
      <c r="W9806" s="14"/>
    </row>
    <row r="9807" spans="6:23" s="11" customFormat="1" x14ac:dyDescent="0.3">
      <c r="F9807" s="13"/>
      <c r="G9807" s="13"/>
      <c r="H9807" s="91"/>
      <c r="K9807" s="9"/>
      <c r="L9807" s="14"/>
      <c r="N9807" s="13"/>
      <c r="O9807" s="9"/>
      <c r="P9807" s="27"/>
      <c r="Q9807" s="29"/>
      <c r="R9807" s="29"/>
      <c r="S9807" s="27"/>
      <c r="V9807" s="14"/>
      <c r="W9807" s="14"/>
    </row>
    <row r="9808" spans="6:23" s="11" customFormat="1" x14ac:dyDescent="0.3">
      <c r="F9808" s="13"/>
      <c r="G9808" s="13"/>
      <c r="H9808" s="91"/>
      <c r="K9808" s="9"/>
      <c r="L9808" s="14"/>
      <c r="N9808" s="13"/>
      <c r="O9808" s="9"/>
      <c r="P9808" s="27"/>
      <c r="Q9808" s="29"/>
      <c r="R9808" s="29"/>
      <c r="S9808" s="27"/>
      <c r="V9808" s="14"/>
      <c r="W9808" s="14"/>
    </row>
    <row r="9809" spans="6:23" s="11" customFormat="1" x14ac:dyDescent="0.3">
      <c r="F9809" s="13"/>
      <c r="G9809" s="13"/>
      <c r="H9809" s="91"/>
      <c r="K9809" s="9"/>
      <c r="L9809" s="14"/>
      <c r="N9809" s="13"/>
      <c r="O9809" s="9"/>
      <c r="P9809" s="27"/>
      <c r="Q9809" s="29"/>
      <c r="R9809" s="29"/>
      <c r="S9809" s="27"/>
      <c r="V9809" s="14"/>
      <c r="W9809" s="14"/>
    </row>
    <row r="9810" spans="6:23" s="11" customFormat="1" x14ac:dyDescent="0.3">
      <c r="F9810" s="13"/>
      <c r="G9810" s="13"/>
      <c r="H9810" s="91"/>
      <c r="K9810" s="9"/>
      <c r="L9810" s="14"/>
      <c r="N9810" s="13"/>
      <c r="O9810" s="9"/>
      <c r="P9810" s="27"/>
      <c r="Q9810" s="29"/>
      <c r="R9810" s="29"/>
      <c r="S9810" s="27"/>
      <c r="V9810" s="14"/>
      <c r="W9810" s="14"/>
    </row>
    <row r="9811" spans="6:23" s="11" customFormat="1" x14ac:dyDescent="0.3">
      <c r="F9811" s="13"/>
      <c r="G9811" s="13"/>
      <c r="H9811" s="91"/>
      <c r="K9811" s="9"/>
      <c r="L9811" s="14"/>
      <c r="N9811" s="13"/>
      <c r="O9811" s="9"/>
      <c r="P9811" s="27"/>
      <c r="Q9811" s="29"/>
      <c r="R9811" s="29"/>
      <c r="S9811" s="27"/>
      <c r="V9811" s="14"/>
      <c r="W9811" s="14"/>
    </row>
    <row r="9812" spans="6:23" s="11" customFormat="1" x14ac:dyDescent="0.3">
      <c r="F9812" s="13"/>
      <c r="G9812" s="13"/>
      <c r="H9812" s="91"/>
      <c r="K9812" s="9"/>
      <c r="L9812" s="14"/>
      <c r="N9812" s="13"/>
      <c r="O9812" s="9"/>
      <c r="P9812" s="27"/>
      <c r="Q9812" s="29"/>
      <c r="R9812" s="29"/>
      <c r="S9812" s="27"/>
      <c r="V9812" s="14"/>
      <c r="W9812" s="14"/>
    </row>
    <row r="9813" spans="6:23" s="11" customFormat="1" x14ac:dyDescent="0.3">
      <c r="F9813" s="13"/>
      <c r="G9813" s="13"/>
      <c r="H9813" s="91"/>
      <c r="K9813" s="9"/>
      <c r="L9813" s="14"/>
      <c r="N9813" s="13"/>
      <c r="O9813" s="9"/>
      <c r="P9813" s="27"/>
      <c r="Q9813" s="29"/>
      <c r="R9813" s="29"/>
      <c r="S9813" s="27"/>
      <c r="V9813" s="14"/>
      <c r="W9813" s="14"/>
    </row>
    <row r="9814" spans="6:23" s="11" customFormat="1" x14ac:dyDescent="0.3">
      <c r="F9814" s="13"/>
      <c r="G9814" s="13"/>
      <c r="H9814" s="91"/>
      <c r="K9814" s="9"/>
      <c r="L9814" s="14"/>
      <c r="N9814" s="13"/>
      <c r="O9814" s="9"/>
      <c r="P9814" s="27"/>
      <c r="Q9814" s="29"/>
      <c r="R9814" s="29"/>
      <c r="S9814" s="27"/>
      <c r="V9814" s="14"/>
      <c r="W9814" s="14"/>
    </row>
    <row r="9815" spans="6:23" s="11" customFormat="1" x14ac:dyDescent="0.3">
      <c r="F9815" s="13"/>
      <c r="G9815" s="13"/>
      <c r="H9815" s="91"/>
      <c r="K9815" s="9"/>
      <c r="L9815" s="14"/>
      <c r="N9815" s="13"/>
      <c r="O9815" s="9"/>
      <c r="P9815" s="27"/>
      <c r="Q9815" s="29"/>
      <c r="R9815" s="29"/>
      <c r="S9815" s="27"/>
      <c r="V9815" s="14"/>
      <c r="W9815" s="14"/>
    </row>
    <row r="9816" spans="6:23" s="11" customFormat="1" x14ac:dyDescent="0.3">
      <c r="F9816" s="13"/>
      <c r="G9816" s="13"/>
      <c r="H9816" s="91"/>
      <c r="K9816" s="9"/>
      <c r="L9816" s="14"/>
      <c r="N9816" s="13"/>
      <c r="O9816" s="9"/>
      <c r="P9816" s="27"/>
      <c r="Q9816" s="29"/>
      <c r="R9816" s="29"/>
      <c r="S9816" s="27"/>
      <c r="V9816" s="14"/>
      <c r="W9816" s="14"/>
    </row>
    <row r="9817" spans="6:23" s="11" customFormat="1" x14ac:dyDescent="0.3">
      <c r="F9817" s="13"/>
      <c r="G9817" s="13"/>
      <c r="H9817" s="91"/>
      <c r="K9817" s="9"/>
      <c r="L9817" s="14"/>
      <c r="N9817" s="13"/>
      <c r="O9817" s="9"/>
      <c r="P9817" s="27"/>
      <c r="Q9817" s="29"/>
      <c r="R9817" s="29"/>
      <c r="S9817" s="27"/>
      <c r="V9817" s="14"/>
      <c r="W9817" s="14"/>
    </row>
    <row r="9818" spans="6:23" s="11" customFormat="1" x14ac:dyDescent="0.3">
      <c r="F9818" s="13"/>
      <c r="G9818" s="13"/>
      <c r="H9818" s="91"/>
      <c r="K9818" s="9"/>
      <c r="L9818" s="14"/>
      <c r="N9818" s="13"/>
      <c r="O9818" s="9"/>
      <c r="P9818" s="27"/>
      <c r="Q9818" s="29"/>
      <c r="R9818" s="29"/>
      <c r="S9818" s="27"/>
      <c r="V9818" s="14"/>
      <c r="W9818" s="14"/>
    </row>
    <row r="9819" spans="6:23" s="11" customFormat="1" x14ac:dyDescent="0.3">
      <c r="F9819" s="13"/>
      <c r="G9819" s="13"/>
      <c r="H9819" s="91"/>
      <c r="K9819" s="9"/>
      <c r="L9819" s="14"/>
      <c r="N9819" s="13"/>
      <c r="O9819" s="9"/>
      <c r="P9819" s="27"/>
      <c r="Q9819" s="29"/>
      <c r="R9819" s="29"/>
      <c r="S9819" s="27"/>
      <c r="V9819" s="14"/>
      <c r="W9819" s="14"/>
    </row>
    <row r="9820" spans="6:23" s="11" customFormat="1" x14ac:dyDescent="0.3">
      <c r="F9820" s="13"/>
      <c r="G9820" s="13"/>
      <c r="H9820" s="91"/>
      <c r="K9820" s="9"/>
      <c r="L9820" s="14"/>
      <c r="N9820" s="13"/>
      <c r="O9820" s="9"/>
      <c r="P9820" s="27"/>
      <c r="Q9820" s="29"/>
      <c r="R9820" s="29"/>
      <c r="S9820" s="27"/>
      <c r="V9820" s="14"/>
      <c r="W9820" s="14"/>
    </row>
    <row r="9821" spans="6:23" s="11" customFormat="1" x14ac:dyDescent="0.3">
      <c r="F9821" s="13"/>
      <c r="G9821" s="13"/>
      <c r="H9821" s="91"/>
      <c r="K9821" s="9"/>
      <c r="L9821" s="14"/>
      <c r="N9821" s="13"/>
      <c r="O9821" s="9"/>
      <c r="P9821" s="27"/>
      <c r="Q9821" s="29"/>
      <c r="R9821" s="29"/>
      <c r="S9821" s="27"/>
      <c r="V9821" s="14"/>
      <c r="W9821" s="14"/>
    </row>
    <row r="9822" spans="6:23" s="11" customFormat="1" x14ac:dyDescent="0.3">
      <c r="F9822" s="13"/>
      <c r="G9822" s="13"/>
      <c r="H9822" s="91"/>
      <c r="K9822" s="9"/>
      <c r="L9822" s="14"/>
      <c r="N9822" s="13"/>
      <c r="O9822" s="9"/>
      <c r="P9822" s="27"/>
      <c r="Q9822" s="29"/>
      <c r="R9822" s="29"/>
      <c r="S9822" s="27"/>
      <c r="V9822" s="14"/>
      <c r="W9822" s="14"/>
    </row>
    <row r="9823" spans="6:23" s="11" customFormat="1" x14ac:dyDescent="0.3">
      <c r="F9823" s="13"/>
      <c r="G9823" s="13"/>
      <c r="H9823" s="91"/>
      <c r="K9823" s="9"/>
      <c r="L9823" s="14"/>
      <c r="N9823" s="13"/>
      <c r="O9823" s="9"/>
      <c r="P9823" s="27"/>
      <c r="Q9823" s="29"/>
      <c r="R9823" s="29"/>
      <c r="S9823" s="27"/>
      <c r="V9823" s="14"/>
      <c r="W9823" s="14"/>
    </row>
    <row r="9824" spans="6:23" s="11" customFormat="1" x14ac:dyDescent="0.3">
      <c r="F9824" s="13"/>
      <c r="G9824" s="13"/>
      <c r="H9824" s="91"/>
      <c r="K9824" s="9"/>
      <c r="L9824" s="14"/>
      <c r="N9824" s="13"/>
      <c r="O9824" s="9"/>
      <c r="P9824" s="27"/>
      <c r="Q9824" s="29"/>
      <c r="R9824" s="29"/>
      <c r="S9824" s="27"/>
      <c r="V9824" s="14"/>
      <c r="W9824" s="14"/>
    </row>
    <row r="9825" spans="6:23" s="11" customFormat="1" x14ac:dyDescent="0.3">
      <c r="F9825" s="13"/>
      <c r="G9825" s="13"/>
      <c r="H9825" s="91"/>
      <c r="K9825" s="9"/>
      <c r="L9825" s="14"/>
      <c r="N9825" s="13"/>
      <c r="O9825" s="9"/>
      <c r="P9825" s="27"/>
      <c r="Q9825" s="29"/>
      <c r="R9825" s="29"/>
      <c r="S9825" s="27"/>
      <c r="V9825" s="14"/>
      <c r="W9825" s="14"/>
    </row>
    <row r="9826" spans="6:23" s="11" customFormat="1" x14ac:dyDescent="0.3">
      <c r="F9826" s="13"/>
      <c r="G9826" s="13"/>
      <c r="H9826" s="91"/>
      <c r="K9826" s="9"/>
      <c r="L9826" s="14"/>
      <c r="N9826" s="13"/>
      <c r="O9826" s="9"/>
      <c r="P9826" s="27"/>
      <c r="Q9826" s="29"/>
      <c r="R9826" s="29"/>
      <c r="S9826" s="27"/>
      <c r="V9826" s="14"/>
      <c r="W9826" s="14"/>
    </row>
    <row r="9827" spans="6:23" s="11" customFormat="1" x14ac:dyDescent="0.3">
      <c r="F9827" s="13"/>
      <c r="G9827" s="13"/>
      <c r="H9827" s="91"/>
      <c r="K9827" s="9"/>
      <c r="L9827" s="14"/>
      <c r="N9827" s="13"/>
      <c r="O9827" s="9"/>
      <c r="P9827" s="27"/>
      <c r="Q9827" s="29"/>
      <c r="R9827" s="29"/>
      <c r="S9827" s="27"/>
      <c r="V9827" s="14"/>
      <c r="W9827" s="14"/>
    </row>
    <row r="9828" spans="6:23" s="11" customFormat="1" x14ac:dyDescent="0.3">
      <c r="F9828" s="13"/>
      <c r="G9828" s="13"/>
      <c r="H9828" s="91"/>
      <c r="K9828" s="9"/>
      <c r="L9828" s="14"/>
      <c r="N9828" s="13"/>
      <c r="O9828" s="9"/>
      <c r="P9828" s="27"/>
      <c r="Q9828" s="29"/>
      <c r="R9828" s="29"/>
      <c r="S9828" s="27"/>
      <c r="V9828" s="14"/>
      <c r="W9828" s="14"/>
    </row>
    <row r="9829" spans="6:23" s="11" customFormat="1" x14ac:dyDescent="0.3">
      <c r="F9829" s="13"/>
      <c r="G9829" s="13"/>
      <c r="H9829" s="91"/>
      <c r="K9829" s="9"/>
      <c r="L9829" s="14"/>
      <c r="N9829" s="13"/>
      <c r="O9829" s="9"/>
      <c r="P9829" s="27"/>
      <c r="Q9829" s="29"/>
      <c r="R9829" s="29"/>
      <c r="S9829" s="27"/>
      <c r="V9829" s="14"/>
      <c r="W9829" s="14"/>
    </row>
    <row r="9830" spans="6:23" s="11" customFormat="1" x14ac:dyDescent="0.3">
      <c r="F9830" s="13"/>
      <c r="G9830" s="13"/>
      <c r="H9830" s="91"/>
      <c r="K9830" s="9"/>
      <c r="L9830" s="14"/>
      <c r="N9830" s="13"/>
      <c r="O9830" s="9"/>
      <c r="P9830" s="27"/>
      <c r="Q9830" s="29"/>
      <c r="R9830" s="29"/>
      <c r="S9830" s="27"/>
      <c r="V9830" s="14"/>
      <c r="W9830" s="14"/>
    </row>
    <row r="9831" spans="6:23" s="11" customFormat="1" x14ac:dyDescent="0.3">
      <c r="F9831" s="13"/>
      <c r="G9831" s="13"/>
      <c r="H9831" s="91"/>
      <c r="K9831" s="9"/>
      <c r="L9831" s="14"/>
      <c r="N9831" s="13"/>
      <c r="O9831" s="9"/>
      <c r="P9831" s="27"/>
      <c r="Q9831" s="29"/>
      <c r="R9831" s="29"/>
      <c r="S9831" s="27"/>
      <c r="V9831" s="14"/>
      <c r="W9831" s="14"/>
    </row>
    <row r="9832" spans="6:23" s="11" customFormat="1" x14ac:dyDescent="0.3">
      <c r="F9832" s="13"/>
      <c r="G9832" s="13"/>
      <c r="H9832" s="91"/>
      <c r="K9832" s="9"/>
      <c r="L9832" s="14"/>
      <c r="N9832" s="13"/>
      <c r="O9832" s="9"/>
      <c r="P9832" s="27"/>
      <c r="Q9832" s="29"/>
      <c r="R9832" s="29"/>
      <c r="S9832" s="27"/>
      <c r="V9832" s="14"/>
      <c r="W9832" s="14"/>
    </row>
    <row r="9833" spans="6:23" s="11" customFormat="1" x14ac:dyDescent="0.3">
      <c r="F9833" s="13"/>
      <c r="G9833" s="13"/>
      <c r="H9833" s="91"/>
      <c r="K9833" s="9"/>
      <c r="L9833" s="14"/>
      <c r="N9833" s="13"/>
      <c r="O9833" s="9"/>
      <c r="P9833" s="27"/>
      <c r="Q9833" s="29"/>
      <c r="R9833" s="29"/>
      <c r="S9833" s="27"/>
      <c r="V9833" s="14"/>
      <c r="W9833" s="14"/>
    </row>
    <row r="9834" spans="6:23" s="11" customFormat="1" x14ac:dyDescent="0.3">
      <c r="F9834" s="13"/>
      <c r="G9834" s="13"/>
      <c r="H9834" s="91"/>
      <c r="K9834" s="9"/>
      <c r="L9834" s="14"/>
      <c r="N9834" s="13"/>
      <c r="O9834" s="9"/>
      <c r="P9834" s="27"/>
      <c r="Q9834" s="29"/>
      <c r="R9834" s="29"/>
      <c r="S9834" s="27"/>
      <c r="V9834" s="14"/>
      <c r="W9834" s="14"/>
    </row>
    <row r="9835" spans="6:23" s="11" customFormat="1" x14ac:dyDescent="0.3">
      <c r="F9835" s="13"/>
      <c r="G9835" s="13"/>
      <c r="H9835" s="91"/>
      <c r="K9835" s="9"/>
      <c r="L9835" s="14"/>
      <c r="N9835" s="13"/>
      <c r="O9835" s="9"/>
      <c r="P9835" s="27"/>
      <c r="Q9835" s="29"/>
      <c r="R9835" s="29"/>
      <c r="S9835" s="27"/>
      <c r="V9835" s="14"/>
      <c r="W9835" s="14"/>
    </row>
    <row r="9836" spans="6:23" s="11" customFormat="1" x14ac:dyDescent="0.3">
      <c r="F9836" s="13"/>
      <c r="G9836" s="13"/>
      <c r="H9836" s="91"/>
      <c r="K9836" s="9"/>
      <c r="L9836" s="14"/>
      <c r="N9836" s="13"/>
      <c r="O9836" s="9"/>
      <c r="P9836" s="27"/>
      <c r="Q9836" s="29"/>
      <c r="R9836" s="29"/>
      <c r="S9836" s="27"/>
      <c r="V9836" s="14"/>
      <c r="W9836" s="14"/>
    </row>
    <row r="9837" spans="6:23" s="11" customFormat="1" x14ac:dyDescent="0.3">
      <c r="F9837" s="13"/>
      <c r="G9837" s="13"/>
      <c r="H9837" s="91"/>
      <c r="K9837" s="9"/>
      <c r="L9837" s="14"/>
      <c r="N9837" s="13"/>
      <c r="O9837" s="9"/>
      <c r="P9837" s="27"/>
      <c r="Q9837" s="29"/>
      <c r="R9837" s="29"/>
      <c r="S9837" s="27"/>
      <c r="V9837" s="14"/>
      <c r="W9837" s="14"/>
    </row>
    <row r="9838" spans="6:23" s="11" customFormat="1" x14ac:dyDescent="0.3">
      <c r="F9838" s="13"/>
      <c r="G9838" s="13"/>
      <c r="H9838" s="91"/>
      <c r="K9838" s="9"/>
      <c r="L9838" s="14"/>
      <c r="N9838" s="13"/>
      <c r="O9838" s="9"/>
      <c r="P9838" s="27"/>
      <c r="Q9838" s="29"/>
      <c r="R9838" s="29"/>
      <c r="S9838" s="27"/>
      <c r="V9838" s="14"/>
      <c r="W9838" s="14"/>
    </row>
    <row r="9839" spans="6:23" s="11" customFormat="1" x14ac:dyDescent="0.3">
      <c r="F9839" s="13"/>
      <c r="G9839" s="13"/>
      <c r="H9839" s="91"/>
      <c r="K9839" s="9"/>
      <c r="L9839" s="14"/>
      <c r="N9839" s="13"/>
      <c r="O9839" s="9"/>
      <c r="P9839" s="27"/>
      <c r="Q9839" s="29"/>
      <c r="R9839" s="29"/>
      <c r="S9839" s="27"/>
      <c r="V9839" s="14"/>
      <c r="W9839" s="14"/>
    </row>
    <row r="9840" spans="6:23" s="11" customFormat="1" x14ac:dyDescent="0.3">
      <c r="F9840" s="13"/>
      <c r="G9840" s="13"/>
      <c r="H9840" s="91"/>
      <c r="K9840" s="9"/>
      <c r="L9840" s="14"/>
      <c r="N9840" s="13"/>
      <c r="O9840" s="9"/>
      <c r="P9840" s="27"/>
      <c r="Q9840" s="29"/>
      <c r="R9840" s="29"/>
      <c r="S9840" s="27"/>
      <c r="V9840" s="14"/>
      <c r="W9840" s="14"/>
    </row>
    <row r="9841" spans="6:23" s="11" customFormat="1" x14ac:dyDescent="0.3">
      <c r="F9841" s="13"/>
      <c r="G9841" s="13"/>
      <c r="H9841" s="91"/>
      <c r="K9841" s="9"/>
      <c r="L9841" s="14"/>
      <c r="N9841" s="13"/>
      <c r="O9841" s="9"/>
      <c r="P9841" s="27"/>
      <c r="Q9841" s="29"/>
      <c r="R9841" s="29"/>
      <c r="S9841" s="27"/>
      <c r="V9841" s="14"/>
      <c r="W9841" s="14"/>
    </row>
    <row r="9842" spans="6:23" s="11" customFormat="1" x14ac:dyDescent="0.3">
      <c r="F9842" s="13"/>
      <c r="G9842" s="13"/>
      <c r="H9842" s="91"/>
      <c r="K9842" s="9"/>
      <c r="L9842" s="14"/>
      <c r="N9842" s="13"/>
      <c r="O9842" s="9"/>
      <c r="P9842" s="27"/>
      <c r="Q9842" s="29"/>
      <c r="R9842" s="29"/>
      <c r="S9842" s="27"/>
      <c r="V9842" s="14"/>
      <c r="W9842" s="14"/>
    </row>
    <row r="9843" spans="6:23" s="11" customFormat="1" x14ac:dyDescent="0.3">
      <c r="F9843" s="13"/>
      <c r="G9843" s="13"/>
      <c r="H9843" s="91"/>
      <c r="K9843" s="9"/>
      <c r="L9843" s="14"/>
      <c r="N9843" s="13"/>
      <c r="O9843" s="9"/>
      <c r="P9843" s="27"/>
      <c r="Q9843" s="29"/>
      <c r="R9843" s="29"/>
      <c r="S9843" s="27"/>
      <c r="V9843" s="14"/>
      <c r="W9843" s="14"/>
    </row>
    <row r="9844" spans="6:23" s="11" customFormat="1" x14ac:dyDescent="0.3">
      <c r="F9844" s="13"/>
      <c r="G9844" s="13"/>
      <c r="H9844" s="91"/>
      <c r="K9844" s="9"/>
      <c r="L9844" s="14"/>
      <c r="N9844" s="13"/>
      <c r="O9844" s="9"/>
      <c r="P9844" s="27"/>
      <c r="Q9844" s="29"/>
      <c r="R9844" s="29"/>
      <c r="S9844" s="27"/>
      <c r="V9844" s="14"/>
      <c r="W9844" s="14"/>
    </row>
    <row r="9845" spans="6:23" s="11" customFormat="1" x14ac:dyDescent="0.3">
      <c r="F9845" s="13"/>
      <c r="G9845" s="13"/>
      <c r="H9845" s="91"/>
      <c r="K9845" s="9"/>
      <c r="L9845" s="14"/>
      <c r="N9845" s="13"/>
      <c r="O9845" s="9"/>
      <c r="P9845" s="27"/>
      <c r="Q9845" s="29"/>
      <c r="R9845" s="29"/>
      <c r="S9845" s="27"/>
      <c r="V9845" s="14"/>
      <c r="W9845" s="14"/>
    </row>
    <row r="9846" spans="6:23" s="11" customFormat="1" x14ac:dyDescent="0.3">
      <c r="F9846" s="13"/>
      <c r="G9846" s="13"/>
      <c r="H9846" s="91"/>
      <c r="K9846" s="9"/>
      <c r="L9846" s="14"/>
      <c r="N9846" s="13"/>
      <c r="O9846" s="9"/>
      <c r="P9846" s="27"/>
      <c r="Q9846" s="29"/>
      <c r="R9846" s="29"/>
      <c r="S9846" s="27"/>
      <c r="V9846" s="14"/>
      <c r="W9846" s="14"/>
    </row>
    <row r="9847" spans="6:23" s="11" customFormat="1" x14ac:dyDescent="0.3">
      <c r="F9847" s="13"/>
      <c r="G9847" s="13"/>
      <c r="H9847" s="91"/>
      <c r="K9847" s="9"/>
      <c r="L9847" s="14"/>
      <c r="N9847" s="13"/>
      <c r="O9847" s="9"/>
      <c r="P9847" s="27"/>
      <c r="Q9847" s="29"/>
      <c r="R9847" s="29"/>
      <c r="S9847" s="27"/>
      <c r="V9847" s="14"/>
      <c r="W9847" s="14"/>
    </row>
    <row r="9848" spans="6:23" s="11" customFormat="1" x14ac:dyDescent="0.3">
      <c r="F9848" s="13"/>
      <c r="G9848" s="13"/>
      <c r="H9848" s="91"/>
      <c r="K9848" s="9"/>
      <c r="L9848" s="14"/>
      <c r="N9848" s="13"/>
      <c r="O9848" s="9"/>
      <c r="P9848" s="27"/>
      <c r="Q9848" s="29"/>
      <c r="R9848" s="29"/>
      <c r="S9848" s="27"/>
      <c r="V9848" s="14"/>
      <c r="W9848" s="14"/>
    </row>
    <row r="9849" spans="6:23" s="11" customFormat="1" x14ac:dyDescent="0.3">
      <c r="F9849" s="13"/>
      <c r="G9849" s="13"/>
      <c r="H9849" s="91"/>
      <c r="K9849" s="9"/>
      <c r="L9849" s="14"/>
      <c r="N9849" s="13"/>
      <c r="O9849" s="9"/>
      <c r="P9849" s="27"/>
      <c r="Q9849" s="29"/>
      <c r="R9849" s="29"/>
      <c r="S9849" s="27"/>
      <c r="V9849" s="14"/>
      <c r="W9849" s="14"/>
    </row>
    <row r="9850" spans="6:23" s="11" customFormat="1" x14ac:dyDescent="0.3">
      <c r="F9850" s="13"/>
      <c r="G9850" s="13"/>
      <c r="H9850" s="91"/>
      <c r="K9850" s="9"/>
      <c r="L9850" s="14"/>
      <c r="N9850" s="13"/>
      <c r="O9850" s="9"/>
      <c r="P9850" s="27"/>
      <c r="Q9850" s="29"/>
      <c r="R9850" s="29"/>
      <c r="S9850" s="27"/>
      <c r="V9850" s="14"/>
      <c r="W9850" s="14"/>
    </row>
    <row r="9851" spans="6:23" s="11" customFormat="1" x14ac:dyDescent="0.3">
      <c r="F9851" s="13"/>
      <c r="G9851" s="13"/>
      <c r="H9851" s="91"/>
      <c r="K9851" s="9"/>
      <c r="L9851" s="14"/>
      <c r="N9851" s="13"/>
      <c r="O9851" s="9"/>
      <c r="P9851" s="27"/>
      <c r="Q9851" s="29"/>
      <c r="R9851" s="29"/>
      <c r="S9851" s="27"/>
      <c r="V9851" s="14"/>
      <c r="W9851" s="14"/>
    </row>
    <row r="9852" spans="6:23" s="11" customFormat="1" x14ac:dyDescent="0.3">
      <c r="F9852" s="13"/>
      <c r="G9852" s="13"/>
      <c r="H9852" s="91"/>
      <c r="K9852" s="9"/>
      <c r="L9852" s="14"/>
      <c r="N9852" s="13"/>
      <c r="O9852" s="9"/>
      <c r="P9852" s="27"/>
      <c r="Q9852" s="29"/>
      <c r="R9852" s="29"/>
      <c r="S9852" s="27"/>
      <c r="V9852" s="14"/>
      <c r="W9852" s="14"/>
    </row>
    <row r="9853" spans="6:23" s="11" customFormat="1" x14ac:dyDescent="0.3">
      <c r="F9853" s="13"/>
      <c r="G9853" s="13"/>
      <c r="H9853" s="91"/>
      <c r="K9853" s="9"/>
      <c r="L9853" s="14"/>
      <c r="N9853" s="13"/>
      <c r="O9853" s="9"/>
      <c r="P9853" s="27"/>
      <c r="Q9853" s="29"/>
      <c r="R9853" s="29"/>
      <c r="S9853" s="27"/>
      <c r="V9853" s="14"/>
      <c r="W9853" s="14"/>
    </row>
    <row r="9854" spans="6:23" s="11" customFormat="1" x14ac:dyDescent="0.3">
      <c r="F9854" s="13"/>
      <c r="G9854" s="13"/>
      <c r="H9854" s="91"/>
      <c r="K9854" s="9"/>
      <c r="L9854" s="14"/>
      <c r="N9854" s="13"/>
      <c r="O9854" s="9"/>
      <c r="P9854" s="27"/>
      <c r="Q9854" s="29"/>
      <c r="R9854" s="29"/>
      <c r="S9854" s="27"/>
      <c r="V9854" s="14"/>
      <c r="W9854" s="14"/>
    </row>
    <row r="9855" spans="6:23" s="11" customFormat="1" x14ac:dyDescent="0.3">
      <c r="F9855" s="13"/>
      <c r="G9855" s="13"/>
      <c r="H9855" s="91"/>
      <c r="K9855" s="9"/>
      <c r="L9855" s="14"/>
      <c r="N9855" s="13"/>
      <c r="O9855" s="9"/>
      <c r="P9855" s="27"/>
      <c r="Q9855" s="29"/>
      <c r="R9855" s="29"/>
      <c r="S9855" s="27"/>
      <c r="V9855" s="14"/>
      <c r="W9855" s="14"/>
    </row>
    <row r="9856" spans="6:23" s="11" customFormat="1" x14ac:dyDescent="0.3">
      <c r="F9856" s="13"/>
      <c r="G9856" s="13"/>
      <c r="H9856" s="91"/>
      <c r="K9856" s="9"/>
      <c r="L9856" s="14"/>
      <c r="N9856" s="13"/>
      <c r="O9856" s="9"/>
      <c r="P9856" s="27"/>
      <c r="Q9856" s="29"/>
      <c r="R9856" s="29"/>
      <c r="S9856" s="27"/>
      <c r="V9856" s="14"/>
      <c r="W9856" s="14"/>
    </row>
    <row r="9857" spans="6:23" s="11" customFormat="1" x14ac:dyDescent="0.3">
      <c r="F9857" s="13"/>
      <c r="G9857" s="13"/>
      <c r="H9857" s="91"/>
      <c r="K9857" s="9"/>
      <c r="L9857" s="14"/>
      <c r="N9857" s="13"/>
      <c r="O9857" s="9"/>
      <c r="P9857" s="27"/>
      <c r="Q9857" s="29"/>
      <c r="R9857" s="29"/>
      <c r="S9857" s="27"/>
      <c r="V9857" s="14"/>
      <c r="W9857" s="14"/>
    </row>
    <row r="9858" spans="6:23" s="11" customFormat="1" x14ac:dyDescent="0.3">
      <c r="F9858" s="13"/>
      <c r="G9858" s="13"/>
      <c r="H9858" s="91"/>
      <c r="K9858" s="9"/>
      <c r="L9858" s="14"/>
      <c r="N9858" s="13"/>
      <c r="O9858" s="9"/>
      <c r="P9858" s="27"/>
      <c r="Q9858" s="29"/>
      <c r="R9858" s="29"/>
      <c r="S9858" s="27"/>
      <c r="V9858" s="14"/>
      <c r="W9858" s="14"/>
    </row>
    <row r="9859" spans="6:23" s="11" customFormat="1" x14ac:dyDescent="0.3">
      <c r="F9859" s="13"/>
      <c r="G9859" s="13"/>
      <c r="H9859" s="91"/>
      <c r="K9859" s="9"/>
      <c r="L9859" s="14"/>
      <c r="N9859" s="13"/>
      <c r="O9859" s="9"/>
      <c r="P9859" s="27"/>
      <c r="Q9859" s="29"/>
      <c r="R9859" s="29"/>
      <c r="S9859" s="27"/>
      <c r="V9859" s="14"/>
      <c r="W9859" s="14"/>
    </row>
    <row r="9860" spans="6:23" s="11" customFormat="1" x14ac:dyDescent="0.3">
      <c r="F9860" s="13"/>
      <c r="G9860" s="13"/>
      <c r="H9860" s="91"/>
      <c r="K9860" s="9"/>
      <c r="L9860" s="14"/>
      <c r="N9860" s="13"/>
      <c r="O9860" s="9"/>
      <c r="P9860" s="27"/>
      <c r="Q9860" s="29"/>
      <c r="R9860" s="29"/>
      <c r="S9860" s="27"/>
      <c r="V9860" s="14"/>
      <c r="W9860" s="14"/>
    </row>
    <row r="9861" spans="6:23" s="11" customFormat="1" x14ac:dyDescent="0.3">
      <c r="F9861" s="13"/>
      <c r="G9861" s="13"/>
      <c r="H9861" s="91"/>
      <c r="K9861" s="9"/>
      <c r="L9861" s="14"/>
      <c r="N9861" s="13"/>
      <c r="O9861" s="9"/>
      <c r="P9861" s="27"/>
      <c r="Q9861" s="29"/>
      <c r="R9861" s="29"/>
      <c r="S9861" s="27"/>
      <c r="V9861" s="14"/>
      <c r="W9861" s="14"/>
    </row>
    <row r="9862" spans="6:23" s="11" customFormat="1" x14ac:dyDescent="0.3">
      <c r="F9862" s="13"/>
      <c r="G9862" s="13"/>
      <c r="H9862" s="91"/>
      <c r="K9862" s="9"/>
      <c r="L9862" s="14"/>
      <c r="N9862" s="13"/>
      <c r="O9862" s="9"/>
      <c r="P9862" s="27"/>
      <c r="Q9862" s="29"/>
      <c r="R9862" s="29"/>
      <c r="S9862" s="27"/>
      <c r="V9862" s="14"/>
      <c r="W9862" s="14"/>
    </row>
    <row r="9863" spans="6:23" s="11" customFormat="1" x14ac:dyDescent="0.3">
      <c r="F9863" s="13"/>
      <c r="G9863" s="13"/>
      <c r="H9863" s="91"/>
      <c r="K9863" s="9"/>
      <c r="L9863" s="14"/>
      <c r="N9863" s="13"/>
      <c r="O9863" s="9"/>
      <c r="P9863" s="27"/>
      <c r="Q9863" s="29"/>
      <c r="R9863" s="29"/>
      <c r="S9863" s="27"/>
      <c r="V9863" s="14"/>
      <c r="W9863" s="14"/>
    </row>
    <row r="9864" spans="6:23" s="11" customFormat="1" x14ac:dyDescent="0.3">
      <c r="F9864" s="13"/>
      <c r="G9864" s="13"/>
      <c r="H9864" s="91"/>
      <c r="K9864" s="9"/>
      <c r="L9864" s="14"/>
      <c r="N9864" s="13"/>
      <c r="O9864" s="9"/>
      <c r="P9864" s="27"/>
      <c r="Q9864" s="29"/>
      <c r="R9864" s="29"/>
      <c r="S9864" s="27"/>
      <c r="V9864" s="14"/>
      <c r="W9864" s="14"/>
    </row>
    <row r="9865" spans="6:23" s="11" customFormat="1" x14ac:dyDescent="0.3">
      <c r="F9865" s="13"/>
      <c r="G9865" s="13"/>
      <c r="H9865" s="91"/>
      <c r="K9865" s="9"/>
      <c r="L9865" s="14"/>
      <c r="N9865" s="13"/>
      <c r="O9865" s="9"/>
      <c r="P9865" s="27"/>
      <c r="Q9865" s="29"/>
      <c r="R9865" s="29"/>
      <c r="S9865" s="27"/>
      <c r="V9865" s="14"/>
      <c r="W9865" s="14"/>
    </row>
    <row r="9866" spans="6:23" s="11" customFormat="1" x14ac:dyDescent="0.3">
      <c r="F9866" s="13"/>
      <c r="G9866" s="13"/>
      <c r="H9866" s="91"/>
      <c r="K9866" s="9"/>
      <c r="L9866" s="14"/>
      <c r="N9866" s="13"/>
      <c r="O9866" s="9"/>
      <c r="P9866" s="27"/>
      <c r="Q9866" s="29"/>
      <c r="R9866" s="29"/>
      <c r="S9866" s="27"/>
      <c r="V9866" s="14"/>
      <c r="W9866" s="14"/>
    </row>
    <row r="9867" spans="6:23" s="11" customFormat="1" x14ac:dyDescent="0.3">
      <c r="F9867" s="13"/>
      <c r="G9867" s="13"/>
      <c r="H9867" s="91"/>
      <c r="K9867" s="9"/>
      <c r="L9867" s="14"/>
      <c r="N9867" s="13"/>
      <c r="O9867" s="9"/>
      <c r="P9867" s="27"/>
      <c r="Q9867" s="29"/>
      <c r="R9867" s="29"/>
      <c r="S9867" s="27"/>
      <c r="V9867" s="14"/>
      <c r="W9867" s="14"/>
    </row>
    <row r="9868" spans="6:23" s="11" customFormat="1" x14ac:dyDescent="0.3">
      <c r="F9868" s="13"/>
      <c r="G9868" s="13"/>
      <c r="H9868" s="91"/>
      <c r="K9868" s="9"/>
      <c r="L9868" s="14"/>
      <c r="N9868" s="13"/>
      <c r="O9868" s="9"/>
      <c r="P9868" s="27"/>
      <c r="Q9868" s="29"/>
      <c r="R9868" s="29"/>
      <c r="S9868" s="27"/>
      <c r="V9868" s="14"/>
      <c r="W9868" s="14"/>
    </row>
    <row r="9869" spans="6:23" s="11" customFormat="1" x14ac:dyDescent="0.3">
      <c r="F9869" s="13"/>
      <c r="G9869" s="13"/>
      <c r="H9869" s="91"/>
      <c r="K9869" s="9"/>
      <c r="L9869" s="14"/>
      <c r="N9869" s="13"/>
      <c r="O9869" s="9"/>
      <c r="P9869" s="27"/>
      <c r="Q9869" s="29"/>
      <c r="R9869" s="29"/>
      <c r="S9869" s="27"/>
      <c r="V9869" s="14"/>
      <c r="W9869" s="14"/>
    </row>
    <row r="9870" spans="6:23" s="11" customFormat="1" x14ac:dyDescent="0.3">
      <c r="F9870" s="13"/>
      <c r="G9870" s="13"/>
      <c r="H9870" s="91"/>
      <c r="K9870" s="9"/>
      <c r="L9870" s="14"/>
      <c r="N9870" s="13"/>
      <c r="O9870" s="9"/>
      <c r="P9870" s="27"/>
      <c r="Q9870" s="29"/>
      <c r="R9870" s="29"/>
      <c r="S9870" s="27"/>
      <c r="V9870" s="14"/>
      <c r="W9870" s="14"/>
    </row>
    <row r="9871" spans="6:23" s="11" customFormat="1" x14ac:dyDescent="0.3">
      <c r="F9871" s="13"/>
      <c r="G9871" s="13"/>
      <c r="H9871" s="91"/>
      <c r="K9871" s="9"/>
      <c r="L9871" s="14"/>
      <c r="N9871" s="13"/>
      <c r="O9871" s="9"/>
      <c r="P9871" s="27"/>
      <c r="Q9871" s="29"/>
      <c r="R9871" s="29"/>
      <c r="S9871" s="27"/>
      <c r="V9871" s="14"/>
      <c r="W9871" s="14"/>
    </row>
    <row r="9872" spans="6:23" s="11" customFormat="1" x14ac:dyDescent="0.3">
      <c r="F9872" s="13"/>
      <c r="G9872" s="13"/>
      <c r="H9872" s="91"/>
      <c r="K9872" s="9"/>
      <c r="L9872" s="14"/>
      <c r="N9872" s="13"/>
      <c r="O9872" s="9"/>
      <c r="P9872" s="27"/>
      <c r="Q9872" s="29"/>
      <c r="R9872" s="29"/>
      <c r="S9872" s="27"/>
      <c r="V9872" s="14"/>
      <c r="W9872" s="14"/>
    </row>
    <row r="9873" spans="6:23" s="11" customFormat="1" x14ac:dyDescent="0.3">
      <c r="F9873" s="13"/>
      <c r="G9873" s="13"/>
      <c r="H9873" s="91"/>
      <c r="K9873" s="9"/>
      <c r="L9873" s="14"/>
      <c r="N9873" s="13"/>
      <c r="O9873" s="9"/>
      <c r="P9873" s="27"/>
      <c r="Q9873" s="29"/>
      <c r="R9873" s="29"/>
      <c r="S9873" s="27"/>
      <c r="V9873" s="14"/>
      <c r="W9873" s="14"/>
    </row>
    <row r="9874" spans="6:23" s="11" customFormat="1" x14ac:dyDescent="0.3">
      <c r="F9874" s="13"/>
      <c r="G9874" s="13"/>
      <c r="H9874" s="91"/>
      <c r="K9874" s="9"/>
      <c r="L9874" s="14"/>
      <c r="N9874" s="13"/>
      <c r="O9874" s="9"/>
      <c r="P9874" s="27"/>
      <c r="Q9874" s="29"/>
      <c r="R9874" s="29"/>
      <c r="S9874" s="27"/>
      <c r="V9874" s="14"/>
      <c r="W9874" s="14"/>
    </row>
    <row r="9875" spans="6:23" s="11" customFormat="1" x14ac:dyDescent="0.3">
      <c r="F9875" s="13"/>
      <c r="G9875" s="13"/>
      <c r="H9875" s="91"/>
      <c r="K9875" s="9"/>
      <c r="L9875" s="14"/>
      <c r="N9875" s="13"/>
      <c r="O9875" s="9"/>
      <c r="P9875" s="27"/>
      <c r="Q9875" s="29"/>
      <c r="R9875" s="29"/>
      <c r="S9875" s="27"/>
      <c r="V9875" s="14"/>
      <c r="W9875" s="14"/>
    </row>
    <row r="9876" spans="6:23" s="11" customFormat="1" x14ac:dyDescent="0.3">
      <c r="F9876" s="13"/>
      <c r="G9876" s="13"/>
      <c r="H9876" s="91"/>
      <c r="K9876" s="9"/>
      <c r="L9876" s="14"/>
      <c r="N9876" s="13"/>
      <c r="O9876" s="9"/>
      <c r="P9876" s="27"/>
      <c r="Q9876" s="29"/>
      <c r="R9876" s="29"/>
      <c r="S9876" s="27"/>
      <c r="V9876" s="14"/>
      <c r="W9876" s="14"/>
    </row>
    <row r="9877" spans="6:23" s="11" customFormat="1" x14ac:dyDescent="0.3">
      <c r="F9877" s="13"/>
      <c r="G9877" s="13"/>
      <c r="H9877" s="91"/>
      <c r="K9877" s="9"/>
      <c r="L9877" s="14"/>
      <c r="N9877" s="13"/>
      <c r="O9877" s="9"/>
      <c r="P9877" s="27"/>
      <c r="Q9877" s="29"/>
      <c r="R9877" s="29"/>
      <c r="S9877" s="27"/>
      <c r="V9877" s="14"/>
      <c r="W9877" s="14"/>
    </row>
    <row r="9878" spans="6:23" s="11" customFormat="1" x14ac:dyDescent="0.3">
      <c r="F9878" s="13"/>
      <c r="G9878" s="13"/>
      <c r="H9878" s="91"/>
      <c r="K9878" s="9"/>
      <c r="L9878" s="14"/>
      <c r="N9878" s="13"/>
      <c r="O9878" s="9"/>
      <c r="P9878" s="27"/>
      <c r="Q9878" s="29"/>
      <c r="R9878" s="29"/>
      <c r="S9878" s="27"/>
      <c r="V9878" s="14"/>
      <c r="W9878" s="14"/>
    </row>
    <row r="9879" spans="6:23" s="11" customFormat="1" x14ac:dyDescent="0.3">
      <c r="F9879" s="13"/>
      <c r="G9879" s="13"/>
      <c r="H9879" s="91"/>
      <c r="K9879" s="9"/>
      <c r="L9879" s="14"/>
      <c r="N9879" s="13"/>
      <c r="O9879" s="9"/>
      <c r="P9879" s="27"/>
      <c r="Q9879" s="29"/>
      <c r="R9879" s="29"/>
      <c r="S9879" s="27"/>
      <c r="V9879" s="14"/>
      <c r="W9879" s="14"/>
    </row>
    <row r="9880" spans="6:23" s="11" customFormat="1" x14ac:dyDescent="0.3">
      <c r="F9880" s="13"/>
      <c r="G9880" s="13"/>
      <c r="H9880" s="91"/>
      <c r="K9880" s="9"/>
      <c r="L9880" s="14"/>
      <c r="N9880" s="13"/>
      <c r="O9880" s="9"/>
      <c r="P9880" s="27"/>
      <c r="Q9880" s="29"/>
      <c r="R9880" s="29"/>
      <c r="S9880" s="27"/>
      <c r="V9880" s="14"/>
      <c r="W9880" s="14"/>
    </row>
    <row r="9881" spans="6:23" s="11" customFormat="1" x14ac:dyDescent="0.3">
      <c r="F9881" s="13"/>
      <c r="G9881" s="13"/>
      <c r="H9881" s="91"/>
      <c r="K9881" s="9"/>
      <c r="L9881" s="14"/>
      <c r="N9881" s="13"/>
      <c r="O9881" s="9"/>
      <c r="P9881" s="27"/>
      <c r="Q9881" s="29"/>
      <c r="R9881" s="29"/>
      <c r="S9881" s="27"/>
      <c r="V9881" s="14"/>
      <c r="W9881" s="14"/>
    </row>
    <row r="9882" spans="6:23" s="11" customFormat="1" x14ac:dyDescent="0.3">
      <c r="F9882" s="13"/>
      <c r="G9882" s="13"/>
      <c r="H9882" s="91"/>
      <c r="K9882" s="9"/>
      <c r="L9882" s="14"/>
      <c r="N9882" s="13"/>
      <c r="O9882" s="9"/>
      <c r="P9882" s="27"/>
      <c r="Q9882" s="29"/>
      <c r="R9882" s="29"/>
      <c r="S9882" s="27"/>
      <c r="V9882" s="14"/>
      <c r="W9882" s="14"/>
    </row>
    <row r="9883" spans="6:23" s="11" customFormat="1" x14ac:dyDescent="0.3">
      <c r="F9883" s="13"/>
      <c r="G9883" s="13"/>
      <c r="H9883" s="91"/>
      <c r="K9883" s="9"/>
      <c r="L9883" s="14"/>
      <c r="N9883" s="13"/>
      <c r="O9883" s="9"/>
      <c r="P9883" s="27"/>
      <c r="Q9883" s="29"/>
      <c r="R9883" s="29"/>
      <c r="S9883" s="27"/>
      <c r="V9883" s="14"/>
      <c r="W9883" s="14"/>
    </row>
    <row r="9884" spans="6:23" s="11" customFormat="1" x14ac:dyDescent="0.3">
      <c r="F9884" s="13"/>
      <c r="G9884" s="13"/>
      <c r="H9884" s="91"/>
      <c r="K9884" s="9"/>
      <c r="L9884" s="14"/>
      <c r="N9884" s="13"/>
      <c r="O9884" s="9"/>
      <c r="P9884" s="27"/>
      <c r="Q9884" s="29"/>
      <c r="R9884" s="29"/>
      <c r="S9884" s="27"/>
      <c r="V9884" s="14"/>
      <c r="W9884" s="14"/>
    </row>
    <row r="9885" spans="6:23" s="11" customFormat="1" x14ac:dyDescent="0.3">
      <c r="F9885" s="13"/>
      <c r="G9885" s="13"/>
      <c r="H9885" s="91"/>
      <c r="K9885" s="9"/>
      <c r="L9885" s="14"/>
      <c r="N9885" s="13"/>
      <c r="O9885" s="9"/>
      <c r="P9885" s="27"/>
      <c r="Q9885" s="29"/>
      <c r="R9885" s="29"/>
      <c r="S9885" s="27"/>
      <c r="V9885" s="14"/>
      <c r="W9885" s="14"/>
    </row>
    <row r="9886" spans="6:23" s="11" customFormat="1" x14ac:dyDescent="0.3">
      <c r="F9886" s="13"/>
      <c r="G9886" s="13"/>
      <c r="H9886" s="91"/>
      <c r="K9886" s="9"/>
      <c r="L9886" s="14"/>
      <c r="N9886" s="13"/>
      <c r="O9886" s="9"/>
      <c r="P9886" s="27"/>
      <c r="Q9886" s="29"/>
      <c r="R9886" s="29"/>
      <c r="S9886" s="27"/>
      <c r="V9886" s="14"/>
      <c r="W9886" s="14"/>
    </row>
    <row r="9887" spans="6:23" s="11" customFormat="1" x14ac:dyDescent="0.3">
      <c r="F9887" s="13"/>
      <c r="G9887" s="13"/>
      <c r="H9887" s="91"/>
      <c r="K9887" s="9"/>
      <c r="L9887" s="14"/>
      <c r="N9887" s="13"/>
      <c r="O9887" s="9"/>
      <c r="P9887" s="27"/>
      <c r="Q9887" s="29"/>
      <c r="R9887" s="29"/>
      <c r="S9887" s="27"/>
      <c r="V9887" s="14"/>
      <c r="W9887" s="14"/>
    </row>
    <row r="9888" spans="6:23" s="11" customFormat="1" x14ac:dyDescent="0.3">
      <c r="F9888" s="13"/>
      <c r="G9888" s="13"/>
      <c r="H9888" s="91"/>
      <c r="K9888" s="9"/>
      <c r="L9888" s="14"/>
      <c r="N9888" s="13"/>
      <c r="O9888" s="9"/>
      <c r="P9888" s="27"/>
      <c r="Q9888" s="29"/>
      <c r="R9888" s="29"/>
      <c r="S9888" s="27"/>
      <c r="V9888" s="14"/>
      <c r="W9888" s="14"/>
    </row>
    <row r="9889" spans="6:23" s="11" customFormat="1" x14ac:dyDescent="0.3">
      <c r="F9889" s="13"/>
      <c r="G9889" s="13"/>
      <c r="H9889" s="91"/>
      <c r="K9889" s="9"/>
      <c r="L9889" s="14"/>
      <c r="N9889" s="13"/>
      <c r="O9889" s="9"/>
      <c r="P9889" s="27"/>
      <c r="Q9889" s="29"/>
      <c r="R9889" s="29"/>
      <c r="S9889" s="27"/>
      <c r="V9889" s="14"/>
      <c r="W9889" s="14"/>
    </row>
    <row r="9890" spans="6:23" s="11" customFormat="1" x14ac:dyDescent="0.3">
      <c r="F9890" s="13"/>
      <c r="G9890" s="13"/>
      <c r="H9890" s="91"/>
      <c r="K9890" s="9"/>
      <c r="L9890" s="14"/>
      <c r="N9890" s="13"/>
      <c r="O9890" s="9"/>
      <c r="P9890" s="27"/>
      <c r="Q9890" s="29"/>
      <c r="R9890" s="29"/>
      <c r="S9890" s="27"/>
      <c r="V9890" s="14"/>
      <c r="W9890" s="14"/>
    </row>
    <row r="9891" spans="6:23" s="11" customFormat="1" x14ac:dyDescent="0.3">
      <c r="F9891" s="13"/>
      <c r="G9891" s="13"/>
      <c r="H9891" s="91"/>
      <c r="K9891" s="9"/>
      <c r="L9891" s="14"/>
      <c r="N9891" s="13"/>
      <c r="O9891" s="9"/>
      <c r="P9891" s="27"/>
      <c r="Q9891" s="29"/>
      <c r="R9891" s="29"/>
      <c r="S9891" s="27"/>
      <c r="V9891" s="14"/>
      <c r="W9891" s="14"/>
    </row>
    <row r="9892" spans="6:23" s="11" customFormat="1" x14ac:dyDescent="0.3">
      <c r="F9892" s="13"/>
      <c r="G9892" s="13"/>
      <c r="H9892" s="91"/>
      <c r="K9892" s="9"/>
      <c r="L9892" s="14"/>
      <c r="N9892" s="13"/>
      <c r="O9892" s="9"/>
      <c r="P9892" s="27"/>
      <c r="Q9892" s="29"/>
      <c r="R9892" s="29"/>
      <c r="S9892" s="27"/>
      <c r="V9892" s="14"/>
      <c r="W9892" s="14"/>
    </row>
    <row r="9893" spans="6:23" s="11" customFormat="1" x14ac:dyDescent="0.3">
      <c r="F9893" s="13"/>
      <c r="G9893" s="13"/>
      <c r="H9893" s="91"/>
      <c r="K9893" s="9"/>
      <c r="L9893" s="14"/>
      <c r="N9893" s="13"/>
      <c r="O9893" s="9"/>
      <c r="P9893" s="27"/>
      <c r="Q9893" s="29"/>
      <c r="R9893" s="29"/>
      <c r="S9893" s="27"/>
      <c r="V9893" s="14"/>
      <c r="W9893" s="14"/>
    </row>
    <row r="9894" spans="6:23" s="11" customFormat="1" x14ac:dyDescent="0.3">
      <c r="F9894" s="13"/>
      <c r="G9894" s="13"/>
      <c r="H9894" s="91"/>
      <c r="K9894" s="9"/>
      <c r="L9894" s="14"/>
      <c r="N9894" s="13"/>
      <c r="O9894" s="9"/>
      <c r="P9894" s="27"/>
      <c r="Q9894" s="29"/>
      <c r="R9894" s="29"/>
      <c r="S9894" s="27"/>
      <c r="V9894" s="14"/>
      <c r="W9894" s="14"/>
    </row>
    <row r="9895" spans="6:23" s="11" customFormat="1" x14ac:dyDescent="0.3">
      <c r="F9895" s="13"/>
      <c r="G9895" s="13"/>
      <c r="H9895" s="91"/>
      <c r="K9895" s="9"/>
      <c r="L9895" s="14"/>
      <c r="N9895" s="13"/>
      <c r="O9895" s="9"/>
      <c r="P9895" s="27"/>
      <c r="Q9895" s="29"/>
      <c r="R9895" s="29"/>
      <c r="S9895" s="27"/>
      <c r="V9895" s="14"/>
      <c r="W9895" s="14"/>
    </row>
    <row r="9896" spans="6:23" s="11" customFormat="1" x14ac:dyDescent="0.3">
      <c r="F9896" s="13"/>
      <c r="G9896" s="13"/>
      <c r="H9896" s="91"/>
      <c r="K9896" s="9"/>
      <c r="L9896" s="14"/>
      <c r="N9896" s="13"/>
      <c r="O9896" s="9"/>
      <c r="P9896" s="27"/>
      <c r="Q9896" s="29"/>
      <c r="R9896" s="29"/>
      <c r="S9896" s="27"/>
      <c r="V9896" s="14"/>
      <c r="W9896" s="14"/>
    </row>
    <row r="9897" spans="6:23" s="11" customFormat="1" x14ac:dyDescent="0.3">
      <c r="F9897" s="13"/>
      <c r="G9897" s="13"/>
      <c r="H9897" s="91"/>
      <c r="K9897" s="9"/>
      <c r="L9897" s="14"/>
      <c r="N9897" s="13"/>
      <c r="O9897" s="9"/>
      <c r="P9897" s="27"/>
      <c r="Q9897" s="29"/>
      <c r="R9897" s="29"/>
      <c r="S9897" s="27"/>
      <c r="V9897" s="14"/>
      <c r="W9897" s="14"/>
    </row>
    <row r="9898" spans="6:23" s="11" customFormat="1" x14ac:dyDescent="0.3">
      <c r="F9898" s="13"/>
      <c r="G9898" s="13"/>
      <c r="H9898" s="91"/>
      <c r="K9898" s="9"/>
      <c r="L9898" s="14"/>
      <c r="N9898" s="13"/>
      <c r="O9898" s="9"/>
      <c r="P9898" s="27"/>
      <c r="Q9898" s="29"/>
      <c r="R9898" s="29"/>
      <c r="S9898" s="27"/>
      <c r="V9898" s="14"/>
      <c r="W9898" s="14"/>
    </row>
    <row r="9899" spans="6:23" s="11" customFormat="1" x14ac:dyDescent="0.3">
      <c r="F9899" s="13"/>
      <c r="G9899" s="13"/>
      <c r="H9899" s="91"/>
      <c r="K9899" s="9"/>
      <c r="L9899" s="14"/>
      <c r="N9899" s="13"/>
      <c r="O9899" s="9"/>
      <c r="P9899" s="27"/>
      <c r="Q9899" s="29"/>
      <c r="R9899" s="29"/>
      <c r="S9899" s="27"/>
      <c r="V9899" s="14"/>
      <c r="W9899" s="14"/>
    </row>
    <row r="9900" spans="6:23" s="11" customFormat="1" x14ac:dyDescent="0.3">
      <c r="F9900" s="13"/>
      <c r="G9900" s="13"/>
      <c r="H9900" s="91"/>
      <c r="K9900" s="9"/>
      <c r="L9900" s="14"/>
      <c r="N9900" s="13"/>
      <c r="O9900" s="9"/>
      <c r="P9900" s="27"/>
      <c r="Q9900" s="29"/>
      <c r="R9900" s="29"/>
      <c r="S9900" s="27"/>
      <c r="V9900" s="14"/>
      <c r="W9900" s="14"/>
    </row>
    <row r="9901" spans="6:23" s="11" customFormat="1" x14ac:dyDescent="0.3">
      <c r="F9901" s="13"/>
      <c r="G9901" s="13"/>
      <c r="H9901" s="91"/>
      <c r="K9901" s="9"/>
      <c r="L9901" s="14"/>
      <c r="N9901" s="13"/>
      <c r="O9901" s="9"/>
      <c r="P9901" s="27"/>
      <c r="Q9901" s="29"/>
      <c r="R9901" s="29"/>
      <c r="S9901" s="27"/>
      <c r="V9901" s="14"/>
      <c r="W9901" s="14"/>
    </row>
    <row r="9902" spans="6:23" s="11" customFormat="1" x14ac:dyDescent="0.3">
      <c r="F9902" s="13"/>
      <c r="G9902" s="13"/>
      <c r="H9902" s="91"/>
      <c r="K9902" s="9"/>
      <c r="L9902" s="14"/>
      <c r="N9902" s="13"/>
      <c r="O9902" s="9"/>
      <c r="P9902" s="27"/>
      <c r="Q9902" s="29"/>
      <c r="R9902" s="29"/>
      <c r="S9902" s="27"/>
      <c r="V9902" s="14"/>
      <c r="W9902" s="14"/>
    </row>
    <row r="9903" spans="6:23" s="11" customFormat="1" x14ac:dyDescent="0.3">
      <c r="F9903" s="13"/>
      <c r="G9903" s="13"/>
      <c r="H9903" s="91"/>
      <c r="K9903" s="9"/>
      <c r="L9903" s="14"/>
      <c r="N9903" s="13"/>
      <c r="O9903" s="9"/>
      <c r="P9903" s="27"/>
      <c r="Q9903" s="29"/>
      <c r="R9903" s="29"/>
      <c r="S9903" s="27"/>
      <c r="V9903" s="14"/>
      <c r="W9903" s="14"/>
    </row>
    <row r="9904" spans="6:23" s="11" customFormat="1" x14ac:dyDescent="0.3">
      <c r="F9904" s="13"/>
      <c r="G9904" s="13"/>
      <c r="H9904" s="91"/>
      <c r="K9904" s="9"/>
      <c r="L9904" s="14"/>
      <c r="N9904" s="13"/>
      <c r="O9904" s="9"/>
      <c r="P9904" s="27"/>
      <c r="Q9904" s="29"/>
      <c r="R9904" s="29"/>
      <c r="S9904" s="27"/>
      <c r="V9904" s="14"/>
      <c r="W9904" s="14"/>
    </row>
    <row r="9905" spans="6:23" s="11" customFormat="1" x14ac:dyDescent="0.3">
      <c r="F9905" s="13"/>
      <c r="G9905" s="13"/>
      <c r="H9905" s="91"/>
      <c r="K9905" s="9"/>
      <c r="L9905" s="14"/>
      <c r="N9905" s="13"/>
      <c r="O9905" s="9"/>
      <c r="P9905" s="27"/>
      <c r="Q9905" s="29"/>
      <c r="R9905" s="29"/>
      <c r="S9905" s="27"/>
      <c r="V9905" s="14"/>
      <c r="W9905" s="14"/>
    </row>
    <row r="9906" spans="6:23" s="11" customFormat="1" x14ac:dyDescent="0.3">
      <c r="F9906" s="13"/>
      <c r="G9906" s="13"/>
      <c r="H9906" s="91"/>
      <c r="K9906" s="9"/>
      <c r="L9906" s="14"/>
      <c r="N9906" s="13"/>
      <c r="O9906" s="9"/>
      <c r="P9906" s="27"/>
      <c r="Q9906" s="29"/>
      <c r="R9906" s="29"/>
      <c r="S9906" s="27"/>
      <c r="V9906" s="14"/>
      <c r="W9906" s="14"/>
    </row>
    <row r="9907" spans="6:23" s="11" customFormat="1" x14ac:dyDescent="0.3">
      <c r="F9907" s="13"/>
      <c r="G9907" s="13"/>
      <c r="H9907" s="91"/>
      <c r="K9907" s="9"/>
      <c r="L9907" s="14"/>
      <c r="N9907" s="13"/>
      <c r="O9907" s="9"/>
      <c r="P9907" s="27"/>
      <c r="Q9907" s="29"/>
      <c r="R9907" s="29"/>
      <c r="S9907" s="27"/>
      <c r="V9907" s="14"/>
      <c r="W9907" s="14"/>
    </row>
    <row r="9908" spans="6:23" s="11" customFormat="1" x14ac:dyDescent="0.3">
      <c r="F9908" s="13"/>
      <c r="G9908" s="13"/>
      <c r="H9908" s="91"/>
      <c r="K9908" s="9"/>
      <c r="L9908" s="14"/>
      <c r="N9908" s="13"/>
      <c r="O9908" s="9"/>
      <c r="P9908" s="27"/>
      <c r="Q9908" s="29"/>
      <c r="R9908" s="29"/>
      <c r="S9908" s="27"/>
      <c r="V9908" s="14"/>
      <c r="W9908" s="14"/>
    </row>
    <row r="9909" spans="6:23" s="11" customFormat="1" x14ac:dyDescent="0.3">
      <c r="F9909" s="13"/>
      <c r="G9909" s="13"/>
      <c r="H9909" s="91"/>
      <c r="K9909" s="9"/>
      <c r="L9909" s="14"/>
      <c r="N9909" s="13"/>
      <c r="O9909" s="9"/>
      <c r="P9909" s="27"/>
      <c r="Q9909" s="29"/>
      <c r="R9909" s="29"/>
      <c r="S9909" s="27"/>
      <c r="V9909" s="14"/>
      <c r="W9909" s="14"/>
    </row>
    <row r="9910" spans="6:23" s="11" customFormat="1" x14ac:dyDescent="0.3">
      <c r="F9910" s="13"/>
      <c r="G9910" s="13"/>
      <c r="H9910" s="91"/>
      <c r="K9910" s="9"/>
      <c r="L9910" s="14"/>
      <c r="N9910" s="13"/>
      <c r="O9910" s="9"/>
      <c r="P9910" s="27"/>
      <c r="Q9910" s="29"/>
      <c r="R9910" s="29"/>
      <c r="S9910" s="27"/>
      <c r="V9910" s="14"/>
      <c r="W9910" s="14"/>
    </row>
    <row r="9911" spans="6:23" s="11" customFormat="1" x14ac:dyDescent="0.3">
      <c r="F9911" s="13"/>
      <c r="G9911" s="13"/>
      <c r="H9911" s="91"/>
      <c r="K9911" s="9"/>
      <c r="L9911" s="14"/>
      <c r="N9911" s="13"/>
      <c r="O9911" s="9"/>
      <c r="P9911" s="27"/>
      <c r="Q9911" s="29"/>
      <c r="R9911" s="29"/>
      <c r="S9911" s="27"/>
      <c r="V9911" s="14"/>
      <c r="W9911" s="14"/>
    </row>
    <row r="9912" spans="6:23" s="11" customFormat="1" x14ac:dyDescent="0.3">
      <c r="F9912" s="13"/>
      <c r="G9912" s="13"/>
      <c r="H9912" s="91"/>
      <c r="K9912" s="9"/>
      <c r="L9912" s="14"/>
      <c r="N9912" s="13"/>
      <c r="O9912" s="9"/>
      <c r="P9912" s="27"/>
      <c r="Q9912" s="29"/>
      <c r="R9912" s="29"/>
      <c r="S9912" s="27"/>
      <c r="V9912" s="14"/>
      <c r="W9912" s="14"/>
    </row>
    <row r="9913" spans="6:23" s="11" customFormat="1" x14ac:dyDescent="0.3">
      <c r="F9913" s="13"/>
      <c r="G9913" s="13"/>
      <c r="H9913" s="91"/>
      <c r="K9913" s="9"/>
      <c r="L9913" s="14"/>
      <c r="N9913" s="13"/>
      <c r="O9913" s="9"/>
      <c r="P9913" s="27"/>
      <c r="Q9913" s="29"/>
      <c r="R9913" s="29"/>
      <c r="S9913" s="27"/>
      <c r="V9913" s="14"/>
      <c r="W9913" s="14"/>
    </row>
    <row r="9914" spans="6:23" s="11" customFormat="1" x14ac:dyDescent="0.3">
      <c r="F9914" s="13"/>
      <c r="G9914" s="13"/>
      <c r="H9914" s="91"/>
      <c r="K9914" s="9"/>
      <c r="L9914" s="14"/>
      <c r="N9914" s="13"/>
      <c r="O9914" s="9"/>
      <c r="P9914" s="27"/>
      <c r="Q9914" s="29"/>
      <c r="R9914" s="29"/>
      <c r="S9914" s="27"/>
      <c r="V9914" s="14"/>
      <c r="W9914" s="14"/>
    </row>
    <row r="9915" spans="6:23" s="11" customFormat="1" x14ac:dyDescent="0.3">
      <c r="F9915" s="13"/>
      <c r="G9915" s="13"/>
      <c r="H9915" s="91"/>
      <c r="K9915" s="9"/>
      <c r="L9915" s="14"/>
      <c r="N9915" s="13"/>
      <c r="O9915" s="9"/>
      <c r="P9915" s="27"/>
      <c r="Q9915" s="29"/>
      <c r="R9915" s="29"/>
      <c r="S9915" s="27"/>
      <c r="V9915" s="14"/>
      <c r="W9915" s="14"/>
    </row>
    <row r="9916" spans="6:23" s="11" customFormat="1" x14ac:dyDescent="0.3">
      <c r="F9916" s="13"/>
      <c r="G9916" s="13"/>
      <c r="H9916" s="91"/>
      <c r="K9916" s="9"/>
      <c r="L9916" s="14"/>
      <c r="N9916" s="13"/>
      <c r="O9916" s="9"/>
      <c r="P9916" s="27"/>
      <c r="Q9916" s="29"/>
      <c r="R9916" s="29"/>
      <c r="S9916" s="27"/>
      <c r="V9916" s="14"/>
      <c r="W9916" s="14"/>
    </row>
    <row r="9917" spans="6:23" s="11" customFormat="1" x14ac:dyDescent="0.3">
      <c r="F9917" s="13"/>
      <c r="G9917" s="13"/>
      <c r="H9917" s="91"/>
      <c r="K9917" s="9"/>
      <c r="L9917" s="14"/>
      <c r="N9917" s="13"/>
      <c r="O9917" s="9"/>
      <c r="P9917" s="27"/>
      <c r="Q9917" s="29"/>
      <c r="R9917" s="29"/>
      <c r="S9917" s="27"/>
      <c r="V9917" s="14"/>
      <c r="W9917" s="14"/>
    </row>
    <row r="9918" spans="6:23" s="11" customFormat="1" x14ac:dyDescent="0.3">
      <c r="F9918" s="13"/>
      <c r="G9918" s="13"/>
      <c r="H9918" s="91"/>
      <c r="K9918" s="9"/>
      <c r="L9918" s="14"/>
      <c r="N9918" s="13"/>
      <c r="O9918" s="9"/>
      <c r="P9918" s="27"/>
      <c r="Q9918" s="29"/>
      <c r="R9918" s="29"/>
      <c r="S9918" s="27"/>
      <c r="V9918" s="14"/>
      <c r="W9918" s="14"/>
    </row>
    <row r="9919" spans="6:23" s="11" customFormat="1" x14ac:dyDescent="0.3">
      <c r="F9919" s="13"/>
      <c r="G9919" s="13"/>
      <c r="H9919" s="91"/>
      <c r="K9919" s="9"/>
      <c r="L9919" s="14"/>
      <c r="N9919" s="13"/>
      <c r="O9919" s="9"/>
      <c r="P9919" s="27"/>
      <c r="Q9919" s="29"/>
      <c r="R9919" s="29"/>
      <c r="S9919" s="27"/>
      <c r="V9919" s="14"/>
      <c r="W9919" s="14"/>
    </row>
    <row r="9920" spans="6:23" s="11" customFormat="1" x14ac:dyDescent="0.3">
      <c r="F9920" s="13"/>
      <c r="G9920" s="13"/>
      <c r="H9920" s="91"/>
      <c r="K9920" s="9"/>
      <c r="L9920" s="14"/>
      <c r="N9920" s="13"/>
      <c r="O9920" s="9"/>
      <c r="P9920" s="27"/>
      <c r="Q9920" s="29"/>
      <c r="R9920" s="29"/>
      <c r="S9920" s="27"/>
      <c r="V9920" s="14"/>
      <c r="W9920" s="14"/>
    </row>
    <row r="9921" spans="6:23" s="11" customFormat="1" x14ac:dyDescent="0.3">
      <c r="F9921" s="13"/>
      <c r="G9921" s="13"/>
      <c r="H9921" s="91"/>
      <c r="K9921" s="9"/>
      <c r="L9921" s="14"/>
      <c r="N9921" s="13"/>
      <c r="O9921" s="9"/>
      <c r="P9921" s="27"/>
      <c r="Q9921" s="29"/>
      <c r="R9921" s="29"/>
      <c r="S9921" s="27"/>
      <c r="V9921" s="14"/>
      <c r="W9921" s="14"/>
    </row>
    <row r="9922" spans="6:23" s="11" customFormat="1" x14ac:dyDescent="0.3">
      <c r="F9922" s="13"/>
      <c r="G9922" s="13"/>
      <c r="H9922" s="91"/>
      <c r="K9922" s="9"/>
      <c r="L9922" s="14"/>
      <c r="N9922" s="13"/>
      <c r="O9922" s="9"/>
      <c r="P9922" s="27"/>
      <c r="Q9922" s="29"/>
      <c r="R9922" s="29"/>
      <c r="S9922" s="27"/>
      <c r="V9922" s="14"/>
      <c r="W9922" s="14"/>
    </row>
    <row r="9923" spans="6:23" s="11" customFormat="1" x14ac:dyDescent="0.3">
      <c r="F9923" s="13"/>
      <c r="G9923" s="13"/>
      <c r="H9923" s="91"/>
      <c r="K9923" s="9"/>
      <c r="L9923" s="14"/>
      <c r="N9923" s="13"/>
      <c r="O9923" s="9"/>
      <c r="P9923" s="27"/>
      <c r="Q9923" s="29"/>
      <c r="R9923" s="29"/>
      <c r="S9923" s="27"/>
      <c r="V9923" s="14"/>
      <c r="W9923" s="14"/>
    </row>
    <row r="9924" spans="6:23" s="11" customFormat="1" x14ac:dyDescent="0.3">
      <c r="F9924" s="13"/>
      <c r="G9924" s="13"/>
      <c r="H9924" s="91"/>
      <c r="K9924" s="9"/>
      <c r="L9924" s="14"/>
      <c r="N9924" s="13"/>
      <c r="O9924" s="9"/>
      <c r="P9924" s="27"/>
      <c r="Q9924" s="29"/>
      <c r="R9924" s="29"/>
      <c r="S9924" s="27"/>
      <c r="V9924" s="14"/>
      <c r="W9924" s="14"/>
    </row>
    <row r="9925" spans="6:23" s="11" customFormat="1" x14ac:dyDescent="0.3">
      <c r="F9925" s="13"/>
      <c r="G9925" s="13"/>
      <c r="H9925" s="91"/>
      <c r="K9925" s="9"/>
      <c r="L9925" s="14"/>
      <c r="N9925" s="13"/>
      <c r="O9925" s="9"/>
      <c r="P9925" s="27"/>
      <c r="Q9925" s="29"/>
      <c r="R9925" s="29"/>
      <c r="S9925" s="27"/>
      <c r="V9925" s="14"/>
      <c r="W9925" s="14"/>
    </row>
    <row r="9926" spans="6:23" s="11" customFormat="1" x14ac:dyDescent="0.3">
      <c r="F9926" s="13"/>
      <c r="G9926" s="13"/>
      <c r="H9926" s="91"/>
      <c r="K9926" s="9"/>
      <c r="L9926" s="14"/>
      <c r="N9926" s="13"/>
      <c r="O9926" s="9"/>
      <c r="P9926" s="27"/>
      <c r="Q9926" s="29"/>
      <c r="R9926" s="29"/>
      <c r="S9926" s="27"/>
      <c r="V9926" s="14"/>
      <c r="W9926" s="14"/>
    </row>
    <row r="9927" spans="6:23" s="11" customFormat="1" x14ac:dyDescent="0.3">
      <c r="F9927" s="13"/>
      <c r="G9927" s="13"/>
      <c r="H9927" s="91"/>
      <c r="K9927" s="9"/>
      <c r="L9927" s="14"/>
      <c r="N9927" s="13"/>
      <c r="O9927" s="9"/>
      <c r="P9927" s="27"/>
      <c r="Q9927" s="29"/>
      <c r="R9927" s="29"/>
      <c r="S9927" s="27"/>
      <c r="V9927" s="14"/>
      <c r="W9927" s="14"/>
    </row>
    <row r="9928" spans="6:23" s="11" customFormat="1" x14ac:dyDescent="0.3">
      <c r="F9928" s="13"/>
      <c r="G9928" s="13"/>
      <c r="H9928" s="91"/>
      <c r="K9928" s="9"/>
      <c r="L9928" s="14"/>
      <c r="N9928" s="13"/>
      <c r="O9928" s="9"/>
      <c r="P9928" s="27"/>
      <c r="Q9928" s="29"/>
      <c r="R9928" s="29"/>
      <c r="S9928" s="27"/>
      <c r="V9928" s="14"/>
      <c r="W9928" s="14"/>
    </row>
    <row r="9929" spans="6:23" s="11" customFormat="1" x14ac:dyDescent="0.3">
      <c r="F9929" s="13"/>
      <c r="G9929" s="13"/>
      <c r="H9929" s="91"/>
      <c r="K9929" s="9"/>
      <c r="L9929" s="14"/>
      <c r="N9929" s="13"/>
      <c r="O9929" s="9"/>
      <c r="P9929" s="27"/>
      <c r="Q9929" s="29"/>
      <c r="R9929" s="29"/>
      <c r="S9929" s="27"/>
      <c r="V9929" s="14"/>
      <c r="W9929" s="14"/>
    </row>
    <row r="9930" spans="6:23" s="11" customFormat="1" x14ac:dyDescent="0.3">
      <c r="F9930" s="13"/>
      <c r="G9930" s="13"/>
      <c r="H9930" s="91"/>
      <c r="K9930" s="9"/>
      <c r="L9930" s="14"/>
      <c r="N9930" s="13"/>
      <c r="O9930" s="9"/>
      <c r="P9930" s="27"/>
      <c r="Q9930" s="29"/>
      <c r="R9930" s="29"/>
      <c r="S9930" s="27"/>
      <c r="V9930" s="14"/>
      <c r="W9930" s="14"/>
    </row>
    <row r="9931" spans="6:23" s="11" customFormat="1" x14ac:dyDescent="0.3">
      <c r="F9931" s="13"/>
      <c r="G9931" s="13"/>
      <c r="H9931" s="91"/>
      <c r="K9931" s="9"/>
      <c r="L9931" s="14"/>
      <c r="N9931" s="13"/>
      <c r="O9931" s="9"/>
      <c r="P9931" s="27"/>
      <c r="Q9931" s="29"/>
      <c r="R9931" s="29"/>
      <c r="S9931" s="27"/>
      <c r="V9931" s="14"/>
      <c r="W9931" s="14"/>
    </row>
    <row r="9932" spans="6:23" s="11" customFormat="1" x14ac:dyDescent="0.3">
      <c r="F9932" s="13"/>
      <c r="G9932" s="13"/>
      <c r="H9932" s="91"/>
      <c r="K9932" s="9"/>
      <c r="L9932" s="14"/>
      <c r="N9932" s="13"/>
      <c r="O9932" s="9"/>
      <c r="P9932" s="27"/>
      <c r="Q9932" s="29"/>
      <c r="R9932" s="29"/>
      <c r="S9932" s="27"/>
      <c r="V9932" s="14"/>
      <c r="W9932" s="14"/>
    </row>
    <row r="9933" spans="6:23" s="11" customFormat="1" x14ac:dyDescent="0.3">
      <c r="F9933" s="13"/>
      <c r="G9933" s="13"/>
      <c r="H9933" s="91"/>
      <c r="K9933" s="9"/>
      <c r="L9933" s="14"/>
      <c r="N9933" s="13"/>
      <c r="O9933" s="9"/>
      <c r="P9933" s="27"/>
      <c r="Q9933" s="29"/>
      <c r="R9933" s="29"/>
      <c r="S9933" s="27"/>
      <c r="V9933" s="14"/>
      <c r="W9933" s="14"/>
    </row>
    <row r="9934" spans="6:23" s="11" customFormat="1" x14ac:dyDescent="0.3">
      <c r="F9934" s="13"/>
      <c r="G9934" s="13"/>
      <c r="H9934" s="91"/>
      <c r="K9934" s="9"/>
      <c r="L9934" s="14"/>
      <c r="N9934" s="13"/>
      <c r="O9934" s="9"/>
      <c r="P9934" s="27"/>
      <c r="Q9934" s="29"/>
      <c r="R9934" s="29"/>
      <c r="S9934" s="27"/>
      <c r="V9934" s="14"/>
      <c r="W9934" s="14"/>
    </row>
    <row r="9935" spans="6:23" s="11" customFormat="1" x14ac:dyDescent="0.3">
      <c r="F9935" s="13"/>
      <c r="G9935" s="13"/>
      <c r="H9935" s="91"/>
      <c r="K9935" s="9"/>
      <c r="L9935" s="14"/>
      <c r="N9935" s="13"/>
      <c r="O9935" s="9"/>
      <c r="P9935" s="27"/>
      <c r="Q9935" s="29"/>
      <c r="R9935" s="29"/>
      <c r="S9935" s="27"/>
      <c r="V9935" s="14"/>
      <c r="W9935" s="14"/>
    </row>
    <row r="9936" spans="6:23" s="11" customFormat="1" x14ac:dyDescent="0.3">
      <c r="F9936" s="13"/>
      <c r="G9936" s="13"/>
      <c r="H9936" s="91"/>
      <c r="K9936" s="9"/>
      <c r="L9936" s="14"/>
      <c r="N9936" s="13"/>
      <c r="O9936" s="9"/>
      <c r="P9936" s="27"/>
      <c r="Q9936" s="29"/>
      <c r="R9936" s="29"/>
      <c r="S9936" s="27"/>
      <c r="V9936" s="14"/>
      <c r="W9936" s="14"/>
    </row>
    <row r="9937" spans="6:23" s="11" customFormat="1" x14ac:dyDescent="0.3">
      <c r="F9937" s="13"/>
      <c r="G9937" s="13"/>
      <c r="H9937" s="91"/>
      <c r="K9937" s="9"/>
      <c r="L9937" s="14"/>
      <c r="N9937" s="13"/>
      <c r="O9937" s="9"/>
      <c r="P9937" s="27"/>
      <c r="Q9937" s="29"/>
      <c r="R9937" s="29"/>
      <c r="S9937" s="27"/>
      <c r="V9937" s="14"/>
      <c r="W9937" s="14"/>
    </row>
    <row r="9938" spans="6:23" s="11" customFormat="1" x14ac:dyDescent="0.3">
      <c r="F9938" s="13"/>
      <c r="G9938" s="13"/>
      <c r="H9938" s="91"/>
      <c r="K9938" s="9"/>
      <c r="L9938" s="14"/>
      <c r="N9938" s="13"/>
      <c r="O9938" s="9"/>
      <c r="P9938" s="27"/>
      <c r="Q9938" s="29"/>
      <c r="R9938" s="29"/>
      <c r="S9938" s="27"/>
      <c r="V9938" s="14"/>
      <c r="W9938" s="14"/>
    </row>
    <row r="9939" spans="6:23" s="11" customFormat="1" x14ac:dyDescent="0.3">
      <c r="F9939" s="13"/>
      <c r="G9939" s="13"/>
      <c r="H9939" s="91"/>
      <c r="K9939" s="9"/>
      <c r="L9939" s="14"/>
      <c r="N9939" s="13"/>
      <c r="O9939" s="9"/>
      <c r="P9939" s="27"/>
      <c r="Q9939" s="29"/>
      <c r="R9939" s="29"/>
      <c r="S9939" s="27"/>
      <c r="V9939" s="14"/>
      <c r="W9939" s="14"/>
    </row>
    <row r="9940" spans="6:23" s="11" customFormat="1" x14ac:dyDescent="0.3">
      <c r="F9940" s="13"/>
      <c r="G9940" s="13"/>
      <c r="H9940" s="91"/>
      <c r="K9940" s="9"/>
      <c r="L9940" s="14"/>
      <c r="N9940" s="13"/>
      <c r="O9940" s="9"/>
      <c r="P9940" s="27"/>
      <c r="Q9940" s="29"/>
      <c r="R9940" s="29"/>
      <c r="S9940" s="27"/>
      <c r="V9940" s="14"/>
      <c r="W9940" s="14"/>
    </row>
    <row r="9941" spans="6:23" s="11" customFormat="1" x14ac:dyDescent="0.3">
      <c r="F9941" s="13"/>
      <c r="G9941" s="13"/>
      <c r="H9941" s="91"/>
      <c r="K9941" s="9"/>
      <c r="L9941" s="14"/>
      <c r="N9941" s="13"/>
      <c r="O9941" s="9"/>
      <c r="P9941" s="27"/>
      <c r="Q9941" s="29"/>
      <c r="R9941" s="29"/>
      <c r="S9941" s="27"/>
      <c r="V9941" s="14"/>
      <c r="W9941" s="14"/>
    </row>
    <row r="9942" spans="6:23" s="11" customFormat="1" x14ac:dyDescent="0.3">
      <c r="F9942" s="13"/>
      <c r="G9942" s="13"/>
      <c r="H9942" s="91"/>
      <c r="K9942" s="9"/>
      <c r="L9942" s="14"/>
      <c r="N9942" s="13"/>
      <c r="O9942" s="9"/>
      <c r="P9942" s="27"/>
      <c r="Q9942" s="29"/>
      <c r="R9942" s="29"/>
      <c r="S9942" s="27"/>
      <c r="V9942" s="14"/>
      <c r="W9942" s="14"/>
    </row>
    <row r="9943" spans="6:23" s="11" customFormat="1" x14ac:dyDescent="0.3">
      <c r="F9943" s="13"/>
      <c r="G9943" s="13"/>
      <c r="H9943" s="91"/>
      <c r="K9943" s="9"/>
      <c r="L9943" s="14"/>
      <c r="N9943" s="13"/>
      <c r="O9943" s="9"/>
      <c r="P9943" s="27"/>
      <c r="Q9943" s="29"/>
      <c r="R9943" s="29"/>
      <c r="S9943" s="27"/>
      <c r="V9943" s="14"/>
      <c r="W9943" s="14"/>
    </row>
    <row r="9944" spans="6:23" s="11" customFormat="1" x14ac:dyDescent="0.3">
      <c r="F9944" s="13"/>
      <c r="G9944" s="13"/>
      <c r="H9944" s="91"/>
      <c r="K9944" s="9"/>
      <c r="L9944" s="14"/>
      <c r="N9944" s="13"/>
      <c r="O9944" s="9"/>
      <c r="P9944" s="27"/>
      <c r="Q9944" s="29"/>
      <c r="R9944" s="29"/>
      <c r="S9944" s="27"/>
      <c r="V9944" s="14"/>
      <c r="W9944" s="14"/>
    </row>
    <row r="9945" spans="6:23" s="11" customFormat="1" x14ac:dyDescent="0.3">
      <c r="F9945" s="13"/>
      <c r="G9945" s="13"/>
      <c r="H9945" s="91"/>
      <c r="K9945" s="9"/>
      <c r="L9945" s="14"/>
      <c r="N9945" s="13"/>
      <c r="O9945" s="9"/>
      <c r="P9945" s="27"/>
      <c r="Q9945" s="29"/>
      <c r="R9945" s="29"/>
      <c r="S9945" s="27"/>
      <c r="V9945" s="14"/>
      <c r="W9945" s="14"/>
    </row>
    <row r="9946" spans="6:23" s="11" customFormat="1" x14ac:dyDescent="0.3">
      <c r="F9946" s="13"/>
      <c r="G9946" s="13"/>
      <c r="H9946" s="91"/>
      <c r="K9946" s="9"/>
      <c r="L9946" s="14"/>
      <c r="N9946" s="13"/>
      <c r="O9946" s="9"/>
      <c r="P9946" s="27"/>
      <c r="Q9946" s="29"/>
      <c r="R9946" s="29"/>
      <c r="S9946" s="27"/>
      <c r="V9946" s="14"/>
      <c r="W9946" s="14"/>
    </row>
    <row r="9947" spans="6:23" s="11" customFormat="1" x14ac:dyDescent="0.3">
      <c r="F9947" s="13"/>
      <c r="G9947" s="13"/>
      <c r="H9947" s="91"/>
      <c r="K9947" s="9"/>
      <c r="L9947" s="14"/>
      <c r="N9947" s="13"/>
      <c r="O9947" s="9"/>
      <c r="P9947" s="27"/>
      <c r="Q9947" s="29"/>
      <c r="R9947" s="29"/>
      <c r="S9947" s="27"/>
      <c r="V9947" s="14"/>
      <c r="W9947" s="14"/>
    </row>
    <row r="9948" spans="6:23" s="11" customFormat="1" x14ac:dyDescent="0.3">
      <c r="F9948" s="13"/>
      <c r="G9948" s="13"/>
      <c r="H9948" s="91"/>
      <c r="K9948" s="9"/>
      <c r="L9948" s="14"/>
      <c r="N9948" s="13"/>
      <c r="O9948" s="9"/>
      <c r="P9948" s="27"/>
      <c r="Q9948" s="29"/>
      <c r="R9948" s="29"/>
      <c r="S9948" s="27"/>
      <c r="V9948" s="14"/>
      <c r="W9948" s="14"/>
    </row>
    <row r="9949" spans="6:23" s="11" customFormat="1" x14ac:dyDescent="0.3">
      <c r="F9949" s="13"/>
      <c r="G9949" s="13"/>
      <c r="H9949" s="91"/>
      <c r="K9949" s="9"/>
      <c r="L9949" s="14"/>
      <c r="N9949" s="13"/>
      <c r="O9949" s="9"/>
      <c r="P9949" s="27"/>
      <c r="Q9949" s="29"/>
      <c r="R9949" s="29"/>
      <c r="S9949" s="27"/>
      <c r="V9949" s="14"/>
      <c r="W9949" s="14"/>
    </row>
    <row r="9950" spans="6:23" s="11" customFormat="1" x14ac:dyDescent="0.3">
      <c r="F9950" s="13"/>
      <c r="G9950" s="13"/>
      <c r="H9950" s="91"/>
      <c r="K9950" s="9"/>
      <c r="L9950" s="14"/>
      <c r="N9950" s="13"/>
      <c r="O9950" s="9"/>
      <c r="P9950" s="27"/>
      <c r="Q9950" s="29"/>
      <c r="R9950" s="29"/>
      <c r="S9950" s="27"/>
      <c r="V9950" s="14"/>
      <c r="W9950" s="14"/>
    </row>
    <row r="9951" spans="6:23" s="11" customFormat="1" x14ac:dyDescent="0.3">
      <c r="F9951" s="13"/>
      <c r="G9951" s="13"/>
      <c r="H9951" s="91"/>
      <c r="K9951" s="9"/>
      <c r="L9951" s="14"/>
      <c r="N9951" s="13"/>
      <c r="O9951" s="9"/>
      <c r="P9951" s="27"/>
      <c r="Q9951" s="29"/>
      <c r="R9951" s="29"/>
      <c r="S9951" s="27"/>
      <c r="V9951" s="14"/>
      <c r="W9951" s="14"/>
    </row>
    <row r="9952" spans="6:23" s="11" customFormat="1" x14ac:dyDescent="0.3">
      <c r="F9952" s="13"/>
      <c r="G9952" s="13"/>
      <c r="H9952" s="91"/>
      <c r="K9952" s="9"/>
      <c r="L9952" s="14"/>
      <c r="N9952" s="13"/>
      <c r="O9952" s="9"/>
      <c r="P9952" s="27"/>
      <c r="Q9952" s="29"/>
      <c r="R9952" s="29"/>
      <c r="S9952" s="27"/>
      <c r="V9952" s="14"/>
      <c r="W9952" s="14"/>
    </row>
    <row r="9953" spans="6:23" s="11" customFormat="1" x14ac:dyDescent="0.3">
      <c r="F9953" s="13"/>
      <c r="G9953" s="13"/>
      <c r="H9953" s="91"/>
      <c r="K9953" s="9"/>
      <c r="L9953" s="14"/>
      <c r="N9953" s="13"/>
      <c r="O9953" s="9"/>
      <c r="P9953" s="27"/>
      <c r="Q9953" s="29"/>
      <c r="R9953" s="29"/>
      <c r="S9953" s="27"/>
      <c r="V9953" s="14"/>
      <c r="W9953" s="14"/>
    </row>
    <row r="9954" spans="6:23" s="11" customFormat="1" x14ac:dyDescent="0.3">
      <c r="F9954" s="13"/>
      <c r="G9954" s="13"/>
      <c r="H9954" s="91"/>
      <c r="K9954" s="9"/>
      <c r="L9954" s="14"/>
      <c r="N9954" s="13"/>
      <c r="O9954" s="9"/>
      <c r="P9954" s="27"/>
      <c r="Q9954" s="29"/>
      <c r="R9954" s="29"/>
      <c r="S9954" s="27"/>
      <c r="V9954" s="14"/>
      <c r="W9954" s="14"/>
    </row>
    <row r="9955" spans="6:23" s="11" customFormat="1" x14ac:dyDescent="0.3">
      <c r="F9955" s="13"/>
      <c r="G9955" s="13"/>
      <c r="H9955" s="91"/>
      <c r="K9955" s="9"/>
      <c r="L9955" s="14"/>
      <c r="N9955" s="13"/>
      <c r="O9955" s="9"/>
      <c r="P9955" s="27"/>
      <c r="Q9955" s="29"/>
      <c r="R9955" s="29"/>
      <c r="S9955" s="27"/>
      <c r="V9955" s="14"/>
      <c r="W9955" s="14"/>
    </row>
    <row r="9956" spans="6:23" s="11" customFormat="1" x14ac:dyDescent="0.3">
      <c r="F9956" s="13"/>
      <c r="G9956" s="13"/>
      <c r="H9956" s="91"/>
      <c r="K9956" s="9"/>
      <c r="L9956" s="14"/>
      <c r="N9956" s="13"/>
      <c r="O9956" s="9"/>
      <c r="P9956" s="27"/>
      <c r="Q9956" s="29"/>
      <c r="R9956" s="29"/>
      <c r="S9956" s="27"/>
      <c r="V9956" s="14"/>
      <c r="W9956" s="14"/>
    </row>
    <row r="9957" spans="6:23" s="11" customFormat="1" x14ac:dyDescent="0.3">
      <c r="F9957" s="13"/>
      <c r="G9957" s="13"/>
      <c r="H9957" s="91"/>
      <c r="K9957" s="9"/>
      <c r="L9957" s="14"/>
      <c r="N9957" s="13"/>
      <c r="O9957" s="9"/>
      <c r="P9957" s="27"/>
      <c r="Q9957" s="29"/>
      <c r="R9957" s="29"/>
      <c r="S9957" s="27"/>
      <c r="V9957" s="14"/>
      <c r="W9957" s="14"/>
    </row>
    <row r="9958" spans="6:23" s="11" customFormat="1" x14ac:dyDescent="0.3">
      <c r="F9958" s="13"/>
      <c r="G9958" s="13"/>
      <c r="H9958" s="91"/>
      <c r="K9958" s="9"/>
      <c r="L9958" s="14"/>
      <c r="N9958" s="13"/>
      <c r="O9958" s="9"/>
      <c r="P9958" s="27"/>
      <c r="Q9958" s="29"/>
      <c r="R9958" s="29"/>
      <c r="S9958" s="27"/>
      <c r="V9958" s="14"/>
      <c r="W9958" s="14"/>
    </row>
    <row r="9959" spans="6:23" s="11" customFormat="1" x14ac:dyDescent="0.3">
      <c r="F9959" s="13"/>
      <c r="G9959" s="13"/>
      <c r="H9959" s="91"/>
      <c r="K9959" s="9"/>
      <c r="L9959" s="14"/>
      <c r="N9959" s="13"/>
      <c r="O9959" s="9"/>
      <c r="P9959" s="27"/>
      <c r="Q9959" s="29"/>
      <c r="R9959" s="29"/>
      <c r="S9959" s="27"/>
      <c r="V9959" s="14"/>
      <c r="W9959" s="14"/>
    </row>
    <row r="9960" spans="6:23" s="11" customFormat="1" x14ac:dyDescent="0.3">
      <c r="F9960" s="13"/>
      <c r="G9960" s="13"/>
      <c r="H9960" s="91"/>
      <c r="K9960" s="9"/>
      <c r="L9960" s="14"/>
      <c r="N9960" s="13"/>
      <c r="O9960" s="9"/>
      <c r="P9960" s="27"/>
      <c r="Q9960" s="29"/>
      <c r="R9960" s="29"/>
      <c r="S9960" s="27"/>
      <c r="V9960" s="14"/>
      <c r="W9960" s="14"/>
    </row>
    <row r="9961" spans="6:23" s="11" customFormat="1" x14ac:dyDescent="0.3">
      <c r="F9961" s="13"/>
      <c r="G9961" s="13"/>
      <c r="H9961" s="91"/>
      <c r="K9961" s="9"/>
      <c r="L9961" s="14"/>
      <c r="N9961" s="13"/>
      <c r="O9961" s="9"/>
      <c r="P9961" s="27"/>
      <c r="Q9961" s="29"/>
      <c r="R9961" s="29"/>
      <c r="S9961" s="27"/>
      <c r="V9961" s="14"/>
      <c r="W9961" s="14"/>
    </row>
    <row r="9962" spans="6:23" s="11" customFormat="1" x14ac:dyDescent="0.3">
      <c r="F9962" s="13"/>
      <c r="G9962" s="13"/>
      <c r="H9962" s="91"/>
      <c r="K9962" s="9"/>
      <c r="L9962" s="14"/>
      <c r="N9962" s="13"/>
      <c r="O9962" s="9"/>
      <c r="P9962" s="27"/>
      <c r="Q9962" s="29"/>
      <c r="R9962" s="29"/>
      <c r="S9962" s="27"/>
      <c r="V9962" s="14"/>
      <c r="W9962" s="14"/>
    </row>
    <row r="9963" spans="6:23" s="11" customFormat="1" x14ac:dyDescent="0.3">
      <c r="F9963" s="13"/>
      <c r="G9963" s="13"/>
      <c r="H9963" s="91"/>
      <c r="K9963" s="9"/>
      <c r="L9963" s="14"/>
      <c r="N9963" s="13"/>
      <c r="O9963" s="9"/>
      <c r="P9963" s="27"/>
      <c r="Q9963" s="29"/>
      <c r="R9963" s="29"/>
      <c r="S9963" s="27"/>
      <c r="V9963" s="14"/>
      <c r="W9963" s="14"/>
    </row>
    <row r="9964" spans="6:23" s="11" customFormat="1" x14ac:dyDescent="0.3">
      <c r="F9964" s="13"/>
      <c r="G9964" s="13"/>
      <c r="H9964" s="91"/>
      <c r="K9964" s="9"/>
      <c r="L9964" s="14"/>
      <c r="N9964" s="13"/>
      <c r="O9964" s="9"/>
      <c r="P9964" s="27"/>
      <c r="Q9964" s="29"/>
      <c r="R9964" s="29"/>
      <c r="S9964" s="27"/>
      <c r="V9964" s="14"/>
      <c r="W9964" s="14"/>
    </row>
    <row r="9965" spans="6:23" s="11" customFormat="1" x14ac:dyDescent="0.3">
      <c r="F9965" s="13"/>
      <c r="G9965" s="13"/>
      <c r="H9965" s="91"/>
      <c r="K9965" s="9"/>
      <c r="L9965" s="14"/>
      <c r="N9965" s="13"/>
      <c r="O9965" s="9"/>
      <c r="P9965" s="27"/>
      <c r="Q9965" s="29"/>
      <c r="R9965" s="29"/>
      <c r="S9965" s="27"/>
      <c r="V9965" s="14"/>
      <c r="W9965" s="14"/>
    </row>
    <row r="9966" spans="6:23" s="11" customFormat="1" x14ac:dyDescent="0.3">
      <c r="F9966" s="13"/>
      <c r="G9966" s="13"/>
      <c r="H9966" s="91"/>
      <c r="K9966" s="9"/>
      <c r="L9966" s="14"/>
      <c r="N9966" s="13"/>
      <c r="O9966" s="9"/>
      <c r="P9966" s="27"/>
      <c r="Q9966" s="29"/>
      <c r="R9966" s="29"/>
      <c r="S9966" s="27"/>
      <c r="V9966" s="14"/>
      <c r="W9966" s="14"/>
    </row>
    <row r="9967" spans="6:23" s="11" customFormat="1" x14ac:dyDescent="0.3">
      <c r="F9967" s="13"/>
      <c r="G9967" s="13"/>
      <c r="H9967" s="91"/>
      <c r="K9967" s="9"/>
      <c r="L9967" s="14"/>
      <c r="N9967" s="13"/>
      <c r="O9967" s="9"/>
      <c r="P9967" s="27"/>
      <c r="Q9967" s="29"/>
      <c r="R9967" s="29"/>
      <c r="S9967" s="27"/>
      <c r="V9967" s="14"/>
      <c r="W9967" s="14"/>
    </row>
    <row r="9968" spans="6:23" s="11" customFormat="1" x14ac:dyDescent="0.3">
      <c r="F9968" s="13"/>
      <c r="G9968" s="13"/>
      <c r="H9968" s="91"/>
      <c r="K9968" s="9"/>
      <c r="L9968" s="14"/>
      <c r="N9968" s="13"/>
      <c r="O9968" s="9"/>
      <c r="P9968" s="27"/>
      <c r="Q9968" s="29"/>
      <c r="R9968" s="29"/>
      <c r="S9968" s="27"/>
      <c r="V9968" s="14"/>
      <c r="W9968" s="14"/>
    </row>
    <row r="9969" spans="6:23" s="11" customFormat="1" x14ac:dyDescent="0.3">
      <c r="F9969" s="13"/>
      <c r="G9969" s="13"/>
      <c r="H9969" s="91"/>
      <c r="K9969" s="9"/>
      <c r="L9969" s="14"/>
      <c r="N9969" s="13"/>
      <c r="O9969" s="9"/>
      <c r="P9969" s="27"/>
      <c r="Q9969" s="29"/>
      <c r="R9969" s="29"/>
      <c r="S9969" s="27"/>
      <c r="V9969" s="14"/>
      <c r="W9969" s="14"/>
    </row>
    <row r="9970" spans="6:23" s="11" customFormat="1" x14ac:dyDescent="0.3">
      <c r="F9970" s="13"/>
      <c r="G9970" s="13"/>
      <c r="H9970" s="91"/>
      <c r="K9970" s="9"/>
      <c r="L9970" s="14"/>
      <c r="N9970" s="13"/>
      <c r="O9970" s="9"/>
      <c r="P9970" s="27"/>
      <c r="Q9970" s="29"/>
      <c r="R9970" s="29"/>
      <c r="S9970" s="27"/>
      <c r="V9970" s="14"/>
      <c r="W9970" s="14"/>
    </row>
    <row r="9971" spans="6:23" s="11" customFormat="1" x14ac:dyDescent="0.3">
      <c r="F9971" s="13"/>
      <c r="G9971" s="13"/>
      <c r="H9971" s="91"/>
      <c r="K9971" s="9"/>
      <c r="L9971" s="14"/>
      <c r="N9971" s="13"/>
      <c r="O9971" s="9"/>
      <c r="P9971" s="27"/>
      <c r="Q9971" s="29"/>
      <c r="R9971" s="29"/>
      <c r="S9971" s="27"/>
      <c r="V9971" s="14"/>
      <c r="W9971" s="14"/>
    </row>
    <row r="9972" spans="6:23" s="11" customFormat="1" x14ac:dyDescent="0.3">
      <c r="F9972" s="13"/>
      <c r="G9972" s="13"/>
      <c r="H9972" s="91"/>
      <c r="K9972" s="9"/>
      <c r="L9972" s="14"/>
      <c r="N9972" s="13"/>
      <c r="O9972" s="9"/>
      <c r="P9972" s="27"/>
      <c r="Q9972" s="29"/>
      <c r="R9972" s="29"/>
      <c r="S9972" s="27"/>
      <c r="V9972" s="14"/>
      <c r="W9972" s="14"/>
    </row>
    <row r="9973" spans="6:23" s="11" customFormat="1" x14ac:dyDescent="0.3">
      <c r="F9973" s="13"/>
      <c r="G9973" s="13"/>
      <c r="H9973" s="91"/>
      <c r="K9973" s="9"/>
      <c r="L9973" s="14"/>
      <c r="N9973" s="13"/>
      <c r="O9973" s="9"/>
      <c r="P9973" s="27"/>
      <c r="Q9973" s="29"/>
      <c r="R9973" s="29"/>
      <c r="S9973" s="27"/>
      <c r="V9973" s="14"/>
      <c r="W9973" s="14"/>
    </row>
    <row r="9974" spans="6:23" s="11" customFormat="1" x14ac:dyDescent="0.3">
      <c r="F9974" s="13"/>
      <c r="G9974" s="13"/>
      <c r="H9974" s="91"/>
      <c r="K9974" s="9"/>
      <c r="L9974" s="14"/>
      <c r="N9974" s="13"/>
      <c r="O9974" s="9"/>
      <c r="P9974" s="27"/>
      <c r="Q9974" s="29"/>
      <c r="R9974" s="29"/>
      <c r="S9974" s="27"/>
      <c r="V9974" s="14"/>
      <c r="W9974" s="14"/>
    </row>
    <row r="9975" spans="6:23" s="11" customFormat="1" x14ac:dyDescent="0.3">
      <c r="F9975" s="13"/>
      <c r="G9975" s="13"/>
      <c r="H9975" s="91"/>
      <c r="K9975" s="9"/>
      <c r="L9975" s="14"/>
      <c r="N9975" s="13"/>
      <c r="O9975" s="9"/>
      <c r="P9975" s="27"/>
      <c r="Q9975" s="29"/>
      <c r="R9975" s="29"/>
      <c r="S9975" s="27"/>
      <c r="V9975" s="14"/>
      <c r="W9975" s="14"/>
    </row>
    <row r="9976" spans="6:23" s="11" customFormat="1" x14ac:dyDescent="0.3">
      <c r="F9976" s="13"/>
      <c r="G9976" s="13"/>
      <c r="H9976" s="91"/>
      <c r="K9976" s="9"/>
      <c r="L9976" s="14"/>
      <c r="N9976" s="13"/>
      <c r="O9976" s="9"/>
      <c r="P9976" s="27"/>
      <c r="Q9976" s="29"/>
      <c r="R9976" s="29"/>
      <c r="S9976" s="27"/>
      <c r="V9976" s="14"/>
      <c r="W9976" s="14"/>
    </row>
    <row r="9977" spans="6:23" s="11" customFormat="1" x14ac:dyDescent="0.3">
      <c r="F9977" s="13"/>
      <c r="G9977" s="13"/>
      <c r="H9977" s="91"/>
      <c r="K9977" s="9"/>
      <c r="L9977" s="14"/>
      <c r="N9977" s="13"/>
      <c r="O9977" s="9"/>
      <c r="P9977" s="27"/>
      <c r="Q9977" s="29"/>
      <c r="R9977" s="29"/>
      <c r="S9977" s="27"/>
      <c r="V9977" s="14"/>
      <c r="W9977" s="14"/>
    </row>
    <row r="9978" spans="6:23" s="11" customFormat="1" x14ac:dyDescent="0.3">
      <c r="F9978" s="13"/>
      <c r="G9978" s="13"/>
      <c r="H9978" s="91"/>
      <c r="K9978" s="9"/>
      <c r="L9978" s="14"/>
      <c r="N9978" s="13"/>
      <c r="O9978" s="9"/>
      <c r="P9978" s="27"/>
      <c r="Q9978" s="29"/>
      <c r="R9978" s="29"/>
      <c r="S9978" s="27"/>
      <c r="V9978" s="14"/>
      <c r="W9978" s="14"/>
    </row>
    <row r="9979" spans="6:23" s="11" customFormat="1" x14ac:dyDescent="0.3">
      <c r="F9979" s="13"/>
      <c r="G9979" s="13"/>
      <c r="H9979" s="91"/>
      <c r="K9979" s="9"/>
      <c r="L9979" s="14"/>
      <c r="N9979" s="13"/>
      <c r="O9979" s="9"/>
      <c r="P9979" s="27"/>
      <c r="Q9979" s="29"/>
      <c r="R9979" s="29"/>
      <c r="S9979" s="27"/>
      <c r="V9979" s="14"/>
      <c r="W9979" s="14"/>
    </row>
    <row r="9980" spans="6:23" s="11" customFormat="1" x14ac:dyDescent="0.3">
      <c r="F9980" s="13"/>
      <c r="G9980" s="13"/>
      <c r="H9980" s="91"/>
      <c r="K9980" s="9"/>
      <c r="L9980" s="14"/>
      <c r="N9980" s="13"/>
      <c r="O9980" s="9"/>
      <c r="P9980" s="27"/>
      <c r="Q9980" s="29"/>
      <c r="R9980" s="29"/>
      <c r="S9980" s="27"/>
      <c r="V9980" s="14"/>
      <c r="W9980" s="14"/>
    </row>
    <row r="9981" spans="6:23" s="11" customFormat="1" x14ac:dyDescent="0.3">
      <c r="F9981" s="13"/>
      <c r="G9981" s="13"/>
      <c r="H9981" s="91"/>
      <c r="K9981" s="9"/>
      <c r="L9981" s="14"/>
      <c r="N9981" s="13"/>
      <c r="O9981" s="9"/>
      <c r="P9981" s="27"/>
      <c r="Q9981" s="29"/>
      <c r="R9981" s="29"/>
      <c r="S9981" s="27"/>
      <c r="V9981" s="14"/>
      <c r="W9981" s="14"/>
    </row>
    <row r="9982" spans="6:23" s="11" customFormat="1" x14ac:dyDescent="0.3">
      <c r="F9982" s="13"/>
      <c r="G9982" s="13"/>
      <c r="H9982" s="91"/>
      <c r="K9982" s="9"/>
      <c r="L9982" s="14"/>
      <c r="N9982" s="13"/>
      <c r="O9982" s="9"/>
      <c r="P9982" s="27"/>
      <c r="Q9982" s="29"/>
      <c r="R9982" s="29"/>
      <c r="S9982" s="27"/>
      <c r="V9982" s="14"/>
      <c r="W9982" s="14"/>
    </row>
    <row r="9983" spans="6:23" s="11" customFormat="1" x14ac:dyDescent="0.3">
      <c r="F9983" s="13"/>
      <c r="G9983" s="13"/>
      <c r="H9983" s="91"/>
      <c r="K9983" s="9"/>
      <c r="L9983" s="14"/>
      <c r="N9983" s="13"/>
      <c r="O9983" s="9"/>
      <c r="P9983" s="27"/>
      <c r="Q9983" s="29"/>
      <c r="R9983" s="29"/>
      <c r="S9983" s="27"/>
      <c r="V9983" s="14"/>
      <c r="W9983" s="14"/>
    </row>
    <row r="9984" spans="6:23" s="11" customFormat="1" x14ac:dyDescent="0.3">
      <c r="F9984" s="13"/>
      <c r="G9984" s="13"/>
      <c r="H9984" s="91"/>
      <c r="K9984" s="9"/>
      <c r="L9984" s="14"/>
      <c r="N9984" s="13"/>
      <c r="O9984" s="9"/>
      <c r="P9984" s="27"/>
      <c r="Q9984" s="29"/>
      <c r="R9984" s="29"/>
      <c r="S9984" s="27"/>
      <c r="V9984" s="14"/>
      <c r="W9984" s="14"/>
    </row>
    <row r="9985" spans="6:23" s="11" customFormat="1" x14ac:dyDescent="0.3">
      <c r="F9985" s="13"/>
      <c r="G9985" s="13"/>
      <c r="H9985" s="91"/>
      <c r="K9985" s="9"/>
      <c r="L9985" s="14"/>
      <c r="N9985" s="13"/>
      <c r="O9985" s="9"/>
      <c r="P9985" s="27"/>
      <c r="Q9985" s="29"/>
      <c r="R9985" s="29"/>
      <c r="S9985" s="27"/>
      <c r="V9985" s="14"/>
      <c r="W9985" s="14"/>
    </row>
    <row r="9986" spans="6:23" s="11" customFormat="1" x14ac:dyDescent="0.3">
      <c r="F9986" s="13"/>
      <c r="G9986" s="13"/>
      <c r="H9986" s="91"/>
      <c r="K9986" s="9"/>
      <c r="L9986" s="14"/>
      <c r="N9986" s="13"/>
      <c r="O9986" s="9"/>
      <c r="P9986" s="27"/>
      <c r="Q9986" s="29"/>
      <c r="R9986" s="29"/>
      <c r="S9986" s="27"/>
      <c r="V9986" s="14"/>
      <c r="W9986" s="14"/>
    </row>
    <row r="9987" spans="6:23" s="11" customFormat="1" x14ac:dyDescent="0.3">
      <c r="F9987" s="13"/>
      <c r="G9987" s="13"/>
      <c r="H9987" s="91"/>
      <c r="K9987" s="9"/>
      <c r="L9987" s="14"/>
      <c r="N9987" s="13"/>
      <c r="O9987" s="9"/>
      <c r="P9987" s="27"/>
      <c r="Q9987" s="29"/>
      <c r="R9987" s="29"/>
      <c r="S9987" s="27"/>
      <c r="V9987" s="14"/>
      <c r="W9987" s="14"/>
    </row>
    <row r="9988" spans="6:23" s="11" customFormat="1" x14ac:dyDescent="0.3">
      <c r="F9988" s="13"/>
      <c r="G9988" s="13"/>
      <c r="H9988" s="91"/>
      <c r="K9988" s="9"/>
      <c r="L9988" s="14"/>
      <c r="N9988" s="13"/>
      <c r="O9988" s="9"/>
      <c r="P9988" s="27"/>
      <c r="Q9988" s="29"/>
      <c r="R9988" s="29"/>
      <c r="S9988" s="27"/>
      <c r="V9988" s="14"/>
      <c r="W9988" s="14"/>
    </row>
    <row r="9989" spans="6:23" s="11" customFormat="1" x14ac:dyDescent="0.3">
      <c r="F9989" s="13"/>
      <c r="G9989" s="13"/>
      <c r="H9989" s="91"/>
      <c r="K9989" s="9"/>
      <c r="L9989" s="14"/>
      <c r="N9989" s="13"/>
      <c r="O9989" s="9"/>
      <c r="P9989" s="27"/>
      <c r="Q9989" s="29"/>
      <c r="R9989" s="29"/>
      <c r="S9989" s="27"/>
      <c r="V9989" s="14"/>
      <c r="W9989" s="14"/>
    </row>
    <row r="9990" spans="6:23" s="11" customFormat="1" x14ac:dyDescent="0.3">
      <c r="F9990" s="13"/>
      <c r="G9990" s="13"/>
      <c r="H9990" s="91"/>
      <c r="K9990" s="9"/>
      <c r="L9990" s="14"/>
      <c r="N9990" s="13"/>
      <c r="O9990" s="9"/>
      <c r="P9990" s="27"/>
      <c r="Q9990" s="29"/>
      <c r="R9990" s="29"/>
      <c r="S9990" s="27"/>
      <c r="V9990" s="14"/>
      <c r="W9990" s="14"/>
    </row>
    <row r="9991" spans="6:23" s="11" customFormat="1" x14ac:dyDescent="0.3">
      <c r="F9991" s="13"/>
      <c r="G9991" s="13"/>
      <c r="H9991" s="91"/>
      <c r="K9991" s="9"/>
      <c r="L9991" s="14"/>
      <c r="N9991" s="13"/>
      <c r="O9991" s="9"/>
      <c r="P9991" s="27"/>
      <c r="Q9991" s="29"/>
      <c r="R9991" s="29"/>
      <c r="S9991" s="27"/>
      <c r="V9991" s="14"/>
      <c r="W9991" s="14"/>
    </row>
    <row r="9992" spans="6:23" s="11" customFormat="1" x14ac:dyDescent="0.3">
      <c r="F9992" s="13"/>
      <c r="G9992" s="13"/>
      <c r="H9992" s="91"/>
      <c r="K9992" s="9"/>
      <c r="L9992" s="14"/>
      <c r="N9992" s="13"/>
      <c r="O9992" s="9"/>
      <c r="P9992" s="27"/>
      <c r="Q9992" s="29"/>
      <c r="R9992" s="29"/>
      <c r="S9992" s="27"/>
      <c r="V9992" s="14"/>
      <c r="W9992" s="14"/>
    </row>
    <row r="9993" spans="6:23" s="11" customFormat="1" x14ac:dyDescent="0.3">
      <c r="F9993" s="13"/>
      <c r="G9993" s="13"/>
      <c r="H9993" s="91"/>
      <c r="K9993" s="9"/>
      <c r="L9993" s="14"/>
      <c r="N9993" s="13"/>
      <c r="O9993" s="9"/>
      <c r="P9993" s="27"/>
      <c r="Q9993" s="29"/>
      <c r="R9993" s="29"/>
      <c r="S9993" s="27"/>
      <c r="V9993" s="14"/>
      <c r="W9993" s="14"/>
    </row>
    <row r="9994" spans="6:23" s="11" customFormat="1" x14ac:dyDescent="0.3">
      <c r="F9994" s="13"/>
      <c r="G9994" s="13"/>
      <c r="H9994" s="91"/>
      <c r="K9994" s="9"/>
      <c r="L9994" s="14"/>
      <c r="N9994" s="13"/>
      <c r="O9994" s="9"/>
      <c r="P9994" s="27"/>
      <c r="Q9994" s="29"/>
      <c r="R9994" s="29"/>
      <c r="S9994" s="27"/>
      <c r="V9994" s="14"/>
      <c r="W9994" s="14"/>
    </row>
    <row r="9995" spans="6:23" s="11" customFormat="1" x14ac:dyDescent="0.3">
      <c r="F9995" s="13"/>
      <c r="G9995" s="13"/>
      <c r="H9995" s="91"/>
      <c r="K9995" s="9"/>
      <c r="L9995" s="14"/>
      <c r="N9995" s="13"/>
      <c r="O9995" s="9"/>
      <c r="P9995" s="27"/>
      <c r="Q9995" s="29"/>
      <c r="R9995" s="29"/>
      <c r="S9995" s="27"/>
      <c r="V9995" s="14"/>
      <c r="W9995" s="14"/>
    </row>
    <row r="9996" spans="6:23" s="11" customFormat="1" x14ac:dyDescent="0.3">
      <c r="F9996" s="13"/>
      <c r="G9996" s="13"/>
      <c r="H9996" s="91"/>
      <c r="K9996" s="9"/>
      <c r="L9996" s="14"/>
      <c r="N9996" s="13"/>
      <c r="O9996" s="9"/>
      <c r="P9996" s="27"/>
      <c r="Q9996" s="29"/>
      <c r="R9996" s="29"/>
      <c r="S9996" s="27"/>
      <c r="V9996" s="14"/>
      <c r="W9996" s="14"/>
    </row>
    <row r="9997" spans="6:23" s="11" customFormat="1" x14ac:dyDescent="0.3">
      <c r="F9997" s="13"/>
      <c r="G9997" s="13"/>
      <c r="H9997" s="91"/>
      <c r="K9997" s="9"/>
      <c r="L9997" s="14"/>
      <c r="N9997" s="13"/>
      <c r="O9997" s="9"/>
      <c r="P9997" s="27"/>
      <c r="Q9997" s="29"/>
      <c r="R9997" s="29"/>
      <c r="S9997" s="27"/>
      <c r="V9997" s="14"/>
      <c r="W9997" s="14"/>
    </row>
    <row r="9998" spans="6:23" s="11" customFormat="1" x14ac:dyDescent="0.3">
      <c r="F9998" s="13"/>
      <c r="G9998" s="13"/>
      <c r="H9998" s="91"/>
      <c r="K9998" s="9"/>
      <c r="L9998" s="14"/>
      <c r="N9998" s="13"/>
      <c r="O9998" s="9"/>
      <c r="P9998" s="27"/>
      <c r="Q9998" s="29"/>
      <c r="R9998" s="29"/>
      <c r="S9998" s="27"/>
      <c r="V9998" s="14"/>
      <c r="W9998" s="14"/>
    </row>
    <row r="9999" spans="6:23" s="11" customFormat="1" x14ac:dyDescent="0.3">
      <c r="F9999" s="13"/>
      <c r="G9999" s="13"/>
      <c r="H9999" s="91"/>
      <c r="K9999" s="9"/>
      <c r="L9999" s="14"/>
      <c r="N9999" s="13"/>
      <c r="O9999" s="9"/>
      <c r="P9999" s="27"/>
      <c r="Q9999" s="29"/>
      <c r="R9999" s="29"/>
      <c r="S9999" s="27"/>
      <c r="V9999" s="14"/>
      <c r="W9999" s="14"/>
    </row>
    <row r="10000" spans="6:23" s="11" customFormat="1" x14ac:dyDescent="0.3">
      <c r="F10000" s="13"/>
      <c r="G10000" s="13"/>
      <c r="H10000" s="91"/>
      <c r="K10000" s="9"/>
      <c r="L10000" s="14"/>
      <c r="N10000" s="13"/>
      <c r="O10000" s="9"/>
      <c r="P10000" s="27"/>
      <c r="Q10000" s="29"/>
      <c r="R10000" s="29"/>
      <c r="S10000" s="27"/>
      <c r="V10000" s="14"/>
      <c r="W10000" s="14"/>
    </row>
    <row r="10001" spans="6:23" s="11" customFormat="1" x14ac:dyDescent="0.3">
      <c r="F10001" s="13"/>
      <c r="G10001" s="13"/>
      <c r="H10001" s="91"/>
      <c r="K10001" s="9"/>
      <c r="L10001" s="14"/>
      <c r="N10001" s="13"/>
      <c r="O10001" s="9"/>
      <c r="P10001" s="27"/>
      <c r="Q10001" s="29"/>
      <c r="R10001" s="29"/>
      <c r="S10001" s="27"/>
      <c r="V10001" s="14"/>
      <c r="W10001" s="14"/>
    </row>
    <row r="10002" spans="6:23" s="11" customFormat="1" x14ac:dyDescent="0.3">
      <c r="F10002" s="13"/>
      <c r="G10002" s="13"/>
      <c r="H10002" s="91"/>
      <c r="K10002" s="9"/>
      <c r="L10002" s="14"/>
      <c r="N10002" s="13"/>
      <c r="O10002" s="9"/>
      <c r="P10002" s="27"/>
      <c r="Q10002" s="29"/>
      <c r="R10002" s="29"/>
      <c r="S10002" s="27"/>
      <c r="V10002" s="14"/>
      <c r="W10002" s="14"/>
    </row>
    <row r="10003" spans="6:23" s="11" customFormat="1" x14ac:dyDescent="0.3">
      <c r="F10003" s="13"/>
      <c r="G10003" s="13"/>
      <c r="H10003" s="91"/>
      <c r="K10003" s="9"/>
      <c r="L10003" s="14"/>
      <c r="N10003" s="13"/>
      <c r="O10003" s="9"/>
      <c r="P10003" s="27"/>
      <c r="Q10003" s="29"/>
      <c r="R10003" s="29"/>
      <c r="S10003" s="27"/>
      <c r="V10003" s="14"/>
      <c r="W10003" s="14"/>
    </row>
    <row r="10004" spans="6:23" s="11" customFormat="1" x14ac:dyDescent="0.3">
      <c r="F10004" s="13"/>
      <c r="G10004" s="13"/>
      <c r="H10004" s="91"/>
      <c r="K10004" s="9"/>
      <c r="L10004" s="14"/>
      <c r="N10004" s="13"/>
      <c r="O10004" s="9"/>
      <c r="P10004" s="27"/>
      <c r="Q10004" s="29"/>
      <c r="R10004" s="29"/>
      <c r="S10004" s="27"/>
      <c r="V10004" s="14"/>
      <c r="W10004" s="14"/>
    </row>
    <row r="10005" spans="6:23" s="11" customFormat="1" x14ac:dyDescent="0.3">
      <c r="F10005" s="13"/>
      <c r="G10005" s="13"/>
      <c r="H10005" s="91"/>
      <c r="K10005" s="9"/>
      <c r="L10005" s="14"/>
      <c r="N10005" s="13"/>
      <c r="O10005" s="9"/>
      <c r="P10005" s="27"/>
      <c r="Q10005" s="29"/>
      <c r="R10005" s="29"/>
      <c r="S10005" s="27"/>
      <c r="V10005" s="14"/>
      <c r="W10005" s="14"/>
    </row>
    <row r="10006" spans="6:23" s="11" customFormat="1" x14ac:dyDescent="0.3">
      <c r="F10006" s="13"/>
      <c r="G10006" s="13"/>
      <c r="H10006" s="91"/>
      <c r="K10006" s="9"/>
      <c r="L10006" s="14"/>
      <c r="N10006" s="13"/>
      <c r="O10006" s="9"/>
      <c r="P10006" s="27"/>
      <c r="Q10006" s="29"/>
      <c r="R10006" s="29"/>
      <c r="S10006" s="27"/>
      <c r="V10006" s="14"/>
      <c r="W10006" s="14"/>
    </row>
    <row r="10007" spans="6:23" s="11" customFormat="1" x14ac:dyDescent="0.3">
      <c r="F10007" s="13"/>
      <c r="G10007" s="13"/>
      <c r="H10007" s="91"/>
      <c r="K10007" s="9"/>
      <c r="L10007" s="14"/>
      <c r="N10007" s="13"/>
      <c r="O10007" s="9"/>
      <c r="P10007" s="27"/>
      <c r="Q10007" s="29"/>
      <c r="R10007" s="29"/>
      <c r="S10007" s="27"/>
      <c r="V10007" s="14"/>
      <c r="W10007" s="14"/>
    </row>
    <row r="10008" spans="6:23" s="11" customFormat="1" x14ac:dyDescent="0.3">
      <c r="F10008" s="13"/>
      <c r="G10008" s="13"/>
      <c r="H10008" s="91"/>
      <c r="K10008" s="9"/>
      <c r="L10008" s="14"/>
      <c r="N10008" s="13"/>
      <c r="O10008" s="9"/>
      <c r="P10008" s="27"/>
      <c r="Q10008" s="29"/>
      <c r="R10008" s="29"/>
      <c r="S10008" s="27"/>
      <c r="V10008" s="14"/>
      <c r="W10008" s="14"/>
    </row>
    <row r="10009" spans="6:23" s="11" customFormat="1" x14ac:dyDescent="0.3">
      <c r="F10009" s="13"/>
      <c r="G10009" s="13"/>
      <c r="H10009" s="91"/>
      <c r="K10009" s="9"/>
      <c r="L10009" s="14"/>
      <c r="N10009" s="13"/>
      <c r="O10009" s="9"/>
      <c r="P10009" s="27"/>
      <c r="Q10009" s="29"/>
      <c r="R10009" s="29"/>
      <c r="S10009" s="27"/>
      <c r="V10009" s="14"/>
      <c r="W10009" s="14"/>
    </row>
    <row r="10010" spans="6:23" s="11" customFormat="1" x14ac:dyDescent="0.3">
      <c r="F10010" s="13"/>
      <c r="G10010" s="13"/>
      <c r="H10010" s="91"/>
      <c r="K10010" s="9"/>
      <c r="L10010" s="14"/>
      <c r="N10010" s="13"/>
      <c r="O10010" s="9"/>
      <c r="P10010" s="27"/>
      <c r="Q10010" s="29"/>
      <c r="R10010" s="29"/>
      <c r="S10010" s="27"/>
      <c r="V10010" s="14"/>
      <c r="W10010" s="14"/>
    </row>
    <row r="10011" spans="6:23" s="11" customFormat="1" x14ac:dyDescent="0.3">
      <c r="F10011" s="13"/>
      <c r="G10011" s="13"/>
      <c r="H10011" s="91"/>
      <c r="K10011" s="9"/>
      <c r="L10011" s="14"/>
      <c r="N10011" s="13"/>
      <c r="O10011" s="9"/>
      <c r="P10011" s="27"/>
      <c r="Q10011" s="29"/>
      <c r="R10011" s="29"/>
      <c r="S10011" s="27"/>
      <c r="V10011" s="14"/>
      <c r="W10011" s="14"/>
    </row>
    <row r="10012" spans="6:23" s="11" customFormat="1" x14ac:dyDescent="0.3">
      <c r="F10012" s="13"/>
      <c r="G10012" s="13"/>
      <c r="H10012" s="91"/>
      <c r="K10012" s="9"/>
      <c r="L10012" s="14"/>
      <c r="N10012" s="13"/>
      <c r="O10012" s="9"/>
      <c r="P10012" s="27"/>
      <c r="Q10012" s="29"/>
      <c r="R10012" s="29"/>
      <c r="S10012" s="27"/>
      <c r="V10012" s="14"/>
      <c r="W10012" s="14"/>
    </row>
    <row r="10013" spans="6:23" s="11" customFormat="1" x14ac:dyDescent="0.3">
      <c r="F10013" s="13"/>
      <c r="G10013" s="13"/>
      <c r="H10013" s="91"/>
      <c r="K10013" s="9"/>
      <c r="L10013" s="14"/>
      <c r="N10013" s="13"/>
      <c r="O10013" s="9"/>
      <c r="P10013" s="27"/>
      <c r="Q10013" s="29"/>
      <c r="R10013" s="29"/>
      <c r="S10013" s="27"/>
      <c r="V10013" s="14"/>
      <c r="W10013" s="14"/>
    </row>
    <row r="10014" spans="6:23" s="11" customFormat="1" x14ac:dyDescent="0.3">
      <c r="F10014" s="13"/>
      <c r="G10014" s="13"/>
      <c r="H10014" s="91"/>
      <c r="K10014" s="9"/>
      <c r="L10014" s="14"/>
      <c r="N10014" s="13"/>
      <c r="O10014" s="9"/>
      <c r="P10014" s="27"/>
      <c r="Q10014" s="29"/>
      <c r="R10014" s="29"/>
      <c r="S10014" s="27"/>
      <c r="V10014" s="14"/>
      <c r="W10014" s="14"/>
    </row>
    <row r="10015" spans="6:23" s="11" customFormat="1" x14ac:dyDescent="0.3">
      <c r="F10015" s="13"/>
      <c r="G10015" s="13"/>
      <c r="H10015" s="91"/>
      <c r="K10015" s="9"/>
      <c r="L10015" s="14"/>
      <c r="N10015" s="13"/>
      <c r="O10015" s="9"/>
      <c r="P10015" s="27"/>
      <c r="Q10015" s="29"/>
      <c r="R10015" s="29"/>
      <c r="S10015" s="27"/>
      <c r="V10015" s="14"/>
      <c r="W10015" s="14"/>
    </row>
    <row r="10016" spans="6:23" s="11" customFormat="1" x14ac:dyDescent="0.3">
      <c r="F10016" s="13"/>
      <c r="G10016" s="13"/>
      <c r="H10016" s="91"/>
      <c r="K10016" s="9"/>
      <c r="L10016" s="14"/>
      <c r="N10016" s="13"/>
      <c r="O10016" s="9"/>
      <c r="P10016" s="27"/>
      <c r="Q10016" s="29"/>
      <c r="R10016" s="29"/>
      <c r="S10016" s="27"/>
      <c r="V10016" s="14"/>
      <c r="W10016" s="14"/>
    </row>
    <row r="10017" spans="6:23" s="11" customFormat="1" x14ac:dyDescent="0.3">
      <c r="F10017" s="13"/>
      <c r="G10017" s="13"/>
      <c r="H10017" s="91"/>
      <c r="K10017" s="9"/>
      <c r="L10017" s="14"/>
      <c r="N10017" s="13"/>
      <c r="O10017" s="9"/>
      <c r="P10017" s="27"/>
      <c r="Q10017" s="29"/>
      <c r="R10017" s="29"/>
      <c r="S10017" s="27"/>
      <c r="V10017" s="14"/>
      <c r="W10017" s="14"/>
    </row>
    <row r="10018" spans="6:23" s="11" customFormat="1" x14ac:dyDescent="0.3">
      <c r="F10018" s="13"/>
      <c r="G10018" s="13"/>
      <c r="H10018" s="91"/>
      <c r="K10018" s="9"/>
      <c r="L10018" s="14"/>
      <c r="N10018" s="13"/>
      <c r="O10018" s="9"/>
      <c r="P10018" s="27"/>
      <c r="Q10018" s="29"/>
      <c r="R10018" s="29"/>
      <c r="S10018" s="27"/>
      <c r="V10018" s="14"/>
      <c r="W10018" s="14"/>
    </row>
    <row r="10019" spans="6:23" s="11" customFormat="1" x14ac:dyDescent="0.3">
      <c r="F10019" s="13"/>
      <c r="G10019" s="13"/>
      <c r="H10019" s="91"/>
      <c r="K10019" s="9"/>
      <c r="L10019" s="14"/>
      <c r="N10019" s="13"/>
      <c r="O10019" s="9"/>
      <c r="P10019" s="27"/>
      <c r="Q10019" s="29"/>
      <c r="R10019" s="29"/>
      <c r="S10019" s="27"/>
      <c r="V10019" s="14"/>
      <c r="W10019" s="14"/>
    </row>
    <row r="10020" spans="6:23" s="11" customFormat="1" x14ac:dyDescent="0.3">
      <c r="F10020" s="13"/>
      <c r="G10020" s="13"/>
      <c r="H10020" s="91"/>
      <c r="K10020" s="9"/>
      <c r="L10020" s="14"/>
      <c r="N10020" s="13"/>
      <c r="O10020" s="9"/>
      <c r="P10020" s="27"/>
      <c r="Q10020" s="29"/>
      <c r="R10020" s="29"/>
      <c r="S10020" s="27"/>
      <c r="V10020" s="14"/>
      <c r="W10020" s="14"/>
    </row>
    <row r="10021" spans="6:23" s="11" customFormat="1" x14ac:dyDescent="0.3">
      <c r="F10021" s="13"/>
      <c r="G10021" s="13"/>
      <c r="H10021" s="91"/>
      <c r="K10021" s="9"/>
      <c r="L10021" s="14"/>
      <c r="N10021" s="13"/>
      <c r="O10021" s="9"/>
      <c r="P10021" s="27"/>
      <c r="Q10021" s="29"/>
      <c r="R10021" s="29"/>
      <c r="S10021" s="27"/>
      <c r="V10021" s="14"/>
      <c r="W10021" s="14"/>
    </row>
    <row r="10022" spans="6:23" s="11" customFormat="1" x14ac:dyDescent="0.3">
      <c r="F10022" s="13"/>
      <c r="G10022" s="13"/>
      <c r="H10022" s="91"/>
      <c r="K10022" s="9"/>
      <c r="L10022" s="14"/>
      <c r="N10022" s="13"/>
      <c r="O10022" s="9"/>
      <c r="P10022" s="27"/>
      <c r="Q10022" s="29"/>
      <c r="R10022" s="29"/>
      <c r="S10022" s="27"/>
      <c r="V10022" s="14"/>
      <c r="W10022" s="14"/>
    </row>
    <row r="10023" spans="6:23" s="11" customFormat="1" x14ac:dyDescent="0.3">
      <c r="F10023" s="13"/>
      <c r="G10023" s="13"/>
      <c r="H10023" s="91"/>
      <c r="K10023" s="9"/>
      <c r="L10023" s="14"/>
      <c r="N10023" s="13"/>
      <c r="O10023" s="9"/>
      <c r="P10023" s="27"/>
      <c r="Q10023" s="29"/>
      <c r="R10023" s="29"/>
      <c r="S10023" s="27"/>
      <c r="V10023" s="14"/>
      <c r="W10023" s="14"/>
    </row>
    <row r="10024" spans="6:23" s="11" customFormat="1" x14ac:dyDescent="0.3">
      <c r="F10024" s="13"/>
      <c r="G10024" s="13"/>
      <c r="H10024" s="91"/>
      <c r="K10024" s="9"/>
      <c r="L10024" s="14"/>
      <c r="N10024" s="13"/>
      <c r="O10024" s="9"/>
      <c r="P10024" s="27"/>
      <c r="Q10024" s="29"/>
      <c r="R10024" s="29"/>
      <c r="S10024" s="27"/>
      <c r="V10024" s="14"/>
      <c r="W10024" s="14"/>
    </row>
    <row r="10025" spans="6:23" s="11" customFormat="1" x14ac:dyDescent="0.3">
      <c r="F10025" s="13"/>
      <c r="G10025" s="13"/>
      <c r="H10025" s="91"/>
      <c r="K10025" s="9"/>
      <c r="L10025" s="14"/>
      <c r="N10025" s="13"/>
      <c r="O10025" s="9"/>
      <c r="P10025" s="27"/>
      <c r="Q10025" s="29"/>
      <c r="R10025" s="29"/>
      <c r="S10025" s="27"/>
      <c r="V10025" s="14"/>
      <c r="W10025" s="14"/>
    </row>
    <row r="10026" spans="6:23" s="11" customFormat="1" x14ac:dyDescent="0.3">
      <c r="F10026" s="13"/>
      <c r="G10026" s="13"/>
      <c r="H10026" s="91"/>
      <c r="K10026" s="9"/>
      <c r="L10026" s="14"/>
      <c r="N10026" s="13"/>
      <c r="O10026" s="9"/>
      <c r="P10026" s="27"/>
      <c r="Q10026" s="29"/>
      <c r="R10026" s="29"/>
      <c r="S10026" s="27"/>
      <c r="V10026" s="14"/>
      <c r="W10026" s="14"/>
    </row>
    <row r="10027" spans="6:23" s="11" customFormat="1" x14ac:dyDescent="0.3">
      <c r="F10027" s="13"/>
      <c r="G10027" s="13"/>
      <c r="H10027" s="91"/>
      <c r="K10027" s="9"/>
      <c r="L10027" s="14"/>
      <c r="N10027" s="13"/>
      <c r="O10027" s="9"/>
      <c r="P10027" s="27"/>
      <c r="Q10027" s="29"/>
      <c r="R10027" s="29"/>
      <c r="S10027" s="27"/>
      <c r="V10027" s="14"/>
      <c r="W10027" s="14"/>
    </row>
    <row r="10028" spans="6:23" s="11" customFormat="1" x14ac:dyDescent="0.3">
      <c r="F10028" s="13"/>
      <c r="G10028" s="13"/>
      <c r="H10028" s="91"/>
      <c r="K10028" s="9"/>
      <c r="L10028" s="14"/>
      <c r="N10028" s="13"/>
      <c r="O10028" s="9"/>
      <c r="P10028" s="27"/>
      <c r="Q10028" s="29"/>
      <c r="R10028" s="29"/>
      <c r="S10028" s="27"/>
      <c r="V10028" s="14"/>
      <c r="W10028" s="14"/>
    </row>
    <row r="10029" spans="6:23" s="11" customFormat="1" x14ac:dyDescent="0.3">
      <c r="F10029" s="13"/>
      <c r="G10029" s="13"/>
      <c r="H10029" s="91"/>
      <c r="K10029" s="9"/>
      <c r="L10029" s="14"/>
      <c r="N10029" s="13"/>
      <c r="O10029" s="9"/>
      <c r="P10029" s="27"/>
      <c r="Q10029" s="29"/>
      <c r="R10029" s="29"/>
      <c r="S10029" s="27"/>
      <c r="V10029" s="14"/>
      <c r="W10029" s="14"/>
    </row>
    <row r="10030" spans="6:23" s="11" customFormat="1" x14ac:dyDescent="0.3">
      <c r="F10030" s="13"/>
      <c r="G10030" s="13"/>
      <c r="H10030" s="91"/>
      <c r="K10030" s="9"/>
      <c r="L10030" s="14"/>
      <c r="N10030" s="13"/>
      <c r="O10030" s="9"/>
      <c r="P10030" s="27"/>
      <c r="Q10030" s="29"/>
      <c r="R10030" s="29"/>
      <c r="S10030" s="27"/>
      <c r="V10030" s="14"/>
      <c r="W10030" s="14"/>
    </row>
    <row r="10031" spans="6:23" s="11" customFormat="1" x14ac:dyDescent="0.3">
      <c r="F10031" s="13"/>
      <c r="G10031" s="13"/>
      <c r="H10031" s="91"/>
      <c r="K10031" s="9"/>
      <c r="L10031" s="14"/>
      <c r="N10031" s="13"/>
      <c r="O10031" s="9"/>
      <c r="P10031" s="27"/>
      <c r="Q10031" s="29"/>
      <c r="R10031" s="29"/>
      <c r="S10031" s="27"/>
      <c r="V10031" s="14"/>
      <c r="W10031" s="14"/>
    </row>
    <row r="10032" spans="6:23" s="11" customFormat="1" x14ac:dyDescent="0.3">
      <c r="F10032" s="13"/>
      <c r="G10032" s="13"/>
      <c r="H10032" s="91"/>
      <c r="K10032" s="9"/>
      <c r="L10032" s="14"/>
      <c r="N10032" s="13"/>
      <c r="O10032" s="9"/>
      <c r="P10032" s="27"/>
      <c r="Q10032" s="29"/>
      <c r="R10032" s="29"/>
      <c r="S10032" s="27"/>
      <c r="V10032" s="14"/>
      <c r="W10032" s="14"/>
    </row>
    <row r="10033" spans="6:23" s="11" customFormat="1" x14ac:dyDescent="0.3">
      <c r="F10033" s="13"/>
      <c r="G10033" s="13"/>
      <c r="H10033" s="91"/>
      <c r="K10033" s="9"/>
      <c r="L10033" s="14"/>
      <c r="N10033" s="13"/>
      <c r="O10033" s="9"/>
      <c r="P10033" s="27"/>
      <c r="Q10033" s="29"/>
      <c r="R10033" s="29"/>
      <c r="S10033" s="27"/>
      <c r="V10033" s="14"/>
      <c r="W10033" s="14"/>
    </row>
    <row r="10034" spans="6:23" s="11" customFormat="1" x14ac:dyDescent="0.3">
      <c r="F10034" s="13"/>
      <c r="G10034" s="13"/>
      <c r="H10034" s="91"/>
      <c r="K10034" s="9"/>
      <c r="L10034" s="14"/>
      <c r="N10034" s="13"/>
      <c r="O10034" s="9"/>
      <c r="P10034" s="27"/>
      <c r="Q10034" s="29"/>
      <c r="R10034" s="29"/>
      <c r="S10034" s="27"/>
      <c r="V10034" s="14"/>
      <c r="W10034" s="14"/>
    </row>
    <row r="10035" spans="6:23" s="11" customFormat="1" x14ac:dyDescent="0.3">
      <c r="F10035" s="13"/>
      <c r="G10035" s="13"/>
      <c r="H10035" s="91"/>
      <c r="K10035" s="9"/>
      <c r="L10035" s="14"/>
      <c r="N10035" s="13"/>
      <c r="O10035" s="9"/>
      <c r="P10035" s="27"/>
      <c r="Q10035" s="29"/>
      <c r="R10035" s="29"/>
      <c r="S10035" s="27"/>
      <c r="V10035" s="14"/>
      <c r="W10035" s="14"/>
    </row>
    <row r="10036" spans="6:23" s="11" customFormat="1" x14ac:dyDescent="0.3">
      <c r="F10036" s="13"/>
      <c r="G10036" s="13"/>
      <c r="H10036" s="91"/>
      <c r="K10036" s="9"/>
      <c r="L10036" s="14"/>
      <c r="N10036" s="13"/>
      <c r="O10036" s="9"/>
      <c r="P10036" s="27"/>
      <c r="Q10036" s="29"/>
      <c r="R10036" s="29"/>
      <c r="S10036" s="27"/>
      <c r="V10036" s="14"/>
      <c r="W10036" s="14"/>
    </row>
    <row r="10037" spans="6:23" s="11" customFormat="1" x14ac:dyDescent="0.3">
      <c r="F10037" s="13"/>
      <c r="G10037" s="13"/>
      <c r="H10037" s="91"/>
      <c r="K10037" s="9"/>
      <c r="L10037" s="14"/>
      <c r="N10037" s="13"/>
      <c r="O10037" s="9"/>
      <c r="P10037" s="27"/>
      <c r="Q10037" s="29"/>
      <c r="R10037" s="29"/>
      <c r="S10037" s="27"/>
      <c r="V10037" s="14"/>
      <c r="W10037" s="14"/>
    </row>
    <row r="10038" spans="6:23" s="11" customFormat="1" x14ac:dyDescent="0.3">
      <c r="F10038" s="13"/>
      <c r="G10038" s="13"/>
      <c r="H10038" s="91"/>
      <c r="K10038" s="9"/>
      <c r="L10038" s="14"/>
      <c r="N10038" s="13"/>
      <c r="O10038" s="9"/>
      <c r="P10038" s="27"/>
      <c r="Q10038" s="29"/>
      <c r="R10038" s="29"/>
      <c r="S10038" s="27"/>
      <c r="V10038" s="14"/>
      <c r="W10038" s="14"/>
    </row>
    <row r="10039" spans="6:23" s="11" customFormat="1" x14ac:dyDescent="0.3">
      <c r="F10039" s="13"/>
      <c r="G10039" s="13"/>
      <c r="H10039" s="91"/>
      <c r="K10039" s="9"/>
      <c r="L10039" s="14"/>
      <c r="N10039" s="13"/>
      <c r="O10039" s="9"/>
      <c r="P10039" s="27"/>
      <c r="Q10039" s="29"/>
      <c r="R10039" s="29"/>
      <c r="S10039" s="27"/>
      <c r="V10039" s="14"/>
      <c r="W10039" s="14"/>
    </row>
    <row r="10040" spans="6:23" s="11" customFormat="1" x14ac:dyDescent="0.3">
      <c r="F10040" s="13"/>
      <c r="G10040" s="13"/>
      <c r="H10040" s="91"/>
      <c r="K10040" s="9"/>
      <c r="L10040" s="14"/>
      <c r="N10040" s="13"/>
      <c r="O10040" s="9"/>
      <c r="P10040" s="27"/>
      <c r="Q10040" s="29"/>
      <c r="R10040" s="29"/>
      <c r="S10040" s="27"/>
      <c r="V10040" s="14"/>
      <c r="W10040" s="14"/>
    </row>
    <row r="10041" spans="6:23" s="11" customFormat="1" x14ac:dyDescent="0.3">
      <c r="F10041" s="13"/>
      <c r="G10041" s="13"/>
      <c r="H10041" s="91"/>
      <c r="K10041" s="9"/>
      <c r="L10041" s="14"/>
      <c r="N10041" s="13"/>
      <c r="O10041" s="9"/>
      <c r="P10041" s="27"/>
      <c r="Q10041" s="29"/>
      <c r="R10041" s="29"/>
      <c r="S10041" s="27"/>
      <c r="V10041" s="14"/>
      <c r="W10041" s="14"/>
    </row>
    <row r="10042" spans="6:23" s="11" customFormat="1" x14ac:dyDescent="0.3">
      <c r="F10042" s="13"/>
      <c r="G10042" s="13"/>
      <c r="H10042" s="91"/>
      <c r="K10042" s="9"/>
      <c r="L10042" s="14"/>
      <c r="N10042" s="13"/>
      <c r="O10042" s="9"/>
      <c r="P10042" s="27"/>
      <c r="Q10042" s="29"/>
      <c r="R10042" s="29"/>
      <c r="S10042" s="27"/>
      <c r="V10042" s="14"/>
      <c r="W10042" s="14"/>
    </row>
    <row r="10043" spans="6:23" s="11" customFormat="1" x14ac:dyDescent="0.3">
      <c r="F10043" s="13"/>
      <c r="G10043" s="13"/>
      <c r="H10043" s="91"/>
      <c r="K10043" s="9"/>
      <c r="L10043" s="14"/>
      <c r="N10043" s="13"/>
      <c r="O10043" s="9"/>
      <c r="P10043" s="27"/>
      <c r="Q10043" s="29"/>
      <c r="R10043" s="29"/>
      <c r="S10043" s="27"/>
      <c r="V10043" s="14"/>
      <c r="W10043" s="14"/>
    </row>
    <row r="10044" spans="6:23" s="11" customFormat="1" x14ac:dyDescent="0.3">
      <c r="F10044" s="13"/>
      <c r="G10044" s="13"/>
      <c r="H10044" s="91"/>
      <c r="K10044" s="9"/>
      <c r="L10044" s="14"/>
      <c r="N10044" s="13"/>
      <c r="O10044" s="9"/>
      <c r="P10044" s="27"/>
      <c r="Q10044" s="29"/>
      <c r="R10044" s="29"/>
      <c r="S10044" s="27"/>
      <c r="V10044" s="14"/>
      <c r="W10044" s="14"/>
    </row>
    <row r="10045" spans="6:23" s="11" customFormat="1" x14ac:dyDescent="0.3">
      <c r="F10045" s="13"/>
      <c r="G10045" s="13"/>
      <c r="H10045" s="91"/>
      <c r="K10045" s="9"/>
      <c r="L10045" s="14"/>
      <c r="N10045" s="13"/>
      <c r="O10045" s="9"/>
      <c r="P10045" s="27"/>
      <c r="Q10045" s="29"/>
      <c r="R10045" s="29"/>
      <c r="S10045" s="27"/>
      <c r="V10045" s="14"/>
      <c r="W10045" s="14"/>
    </row>
    <row r="10046" spans="6:23" s="11" customFormat="1" x14ac:dyDescent="0.3">
      <c r="F10046" s="13"/>
      <c r="G10046" s="13"/>
      <c r="H10046" s="91"/>
      <c r="K10046" s="9"/>
      <c r="L10046" s="14"/>
      <c r="N10046" s="13"/>
      <c r="O10046" s="9"/>
      <c r="P10046" s="27"/>
      <c r="Q10046" s="29"/>
      <c r="R10046" s="29"/>
      <c r="S10046" s="27"/>
      <c r="V10046" s="14"/>
      <c r="W10046" s="14"/>
    </row>
    <row r="10047" spans="6:23" s="11" customFormat="1" x14ac:dyDescent="0.3">
      <c r="F10047" s="13"/>
      <c r="G10047" s="13"/>
      <c r="H10047" s="91"/>
      <c r="K10047" s="9"/>
      <c r="L10047" s="14"/>
      <c r="N10047" s="13"/>
      <c r="O10047" s="9"/>
      <c r="P10047" s="27"/>
      <c r="Q10047" s="29"/>
      <c r="R10047" s="29"/>
      <c r="S10047" s="27"/>
      <c r="V10047" s="14"/>
      <c r="W10047" s="14"/>
    </row>
    <row r="10048" spans="6:23" s="11" customFormat="1" x14ac:dyDescent="0.3">
      <c r="F10048" s="13"/>
      <c r="G10048" s="13"/>
      <c r="H10048" s="91"/>
      <c r="K10048" s="9"/>
      <c r="L10048" s="14"/>
      <c r="N10048" s="13"/>
      <c r="O10048" s="9"/>
      <c r="P10048" s="27"/>
      <c r="Q10048" s="29"/>
      <c r="R10048" s="29"/>
      <c r="S10048" s="27"/>
      <c r="V10048" s="14"/>
      <c r="W10048" s="14"/>
    </row>
    <row r="10049" spans="6:23" s="11" customFormat="1" x14ac:dyDescent="0.3">
      <c r="F10049" s="13"/>
      <c r="G10049" s="13"/>
      <c r="H10049" s="91"/>
      <c r="K10049" s="9"/>
      <c r="L10049" s="14"/>
      <c r="N10049" s="13"/>
      <c r="O10049" s="9"/>
      <c r="P10049" s="27"/>
      <c r="Q10049" s="29"/>
      <c r="R10049" s="29"/>
      <c r="S10049" s="27"/>
      <c r="V10049" s="14"/>
      <c r="W10049" s="14"/>
    </row>
    <row r="10050" spans="6:23" s="11" customFormat="1" x14ac:dyDescent="0.3">
      <c r="F10050" s="13"/>
      <c r="G10050" s="13"/>
      <c r="H10050" s="91"/>
      <c r="K10050" s="9"/>
      <c r="L10050" s="14"/>
      <c r="N10050" s="13"/>
      <c r="O10050" s="9"/>
      <c r="P10050" s="27"/>
      <c r="Q10050" s="29"/>
      <c r="R10050" s="29"/>
      <c r="S10050" s="27"/>
      <c r="V10050" s="14"/>
      <c r="W10050" s="14"/>
    </row>
    <row r="10051" spans="6:23" s="11" customFormat="1" x14ac:dyDescent="0.3">
      <c r="F10051" s="13"/>
      <c r="G10051" s="13"/>
      <c r="H10051" s="91"/>
      <c r="K10051" s="9"/>
      <c r="L10051" s="14"/>
      <c r="N10051" s="13"/>
      <c r="O10051" s="9"/>
      <c r="P10051" s="27"/>
      <c r="Q10051" s="29"/>
      <c r="R10051" s="29"/>
      <c r="S10051" s="27"/>
      <c r="V10051" s="14"/>
      <c r="W10051" s="14"/>
    </row>
    <row r="10052" spans="6:23" s="11" customFormat="1" x14ac:dyDescent="0.3">
      <c r="F10052" s="13"/>
      <c r="G10052" s="13"/>
      <c r="H10052" s="91"/>
      <c r="K10052" s="9"/>
      <c r="L10052" s="14"/>
      <c r="N10052" s="13"/>
      <c r="O10052" s="9"/>
      <c r="P10052" s="27"/>
      <c r="Q10052" s="29"/>
      <c r="R10052" s="29"/>
      <c r="S10052" s="27"/>
      <c r="V10052" s="14"/>
      <c r="W10052" s="14"/>
    </row>
    <row r="10053" spans="6:23" s="11" customFormat="1" x14ac:dyDescent="0.3">
      <c r="F10053" s="13"/>
      <c r="G10053" s="13"/>
      <c r="H10053" s="91"/>
      <c r="K10053" s="9"/>
      <c r="L10053" s="14"/>
      <c r="N10053" s="13"/>
      <c r="O10053" s="9"/>
      <c r="P10053" s="27"/>
      <c r="Q10053" s="29"/>
      <c r="R10053" s="29"/>
      <c r="S10053" s="27"/>
      <c r="V10053" s="14"/>
      <c r="W10053" s="14"/>
    </row>
    <row r="10054" spans="6:23" s="11" customFormat="1" x14ac:dyDescent="0.3">
      <c r="F10054" s="13"/>
      <c r="G10054" s="13"/>
      <c r="H10054" s="91"/>
      <c r="K10054" s="9"/>
      <c r="L10054" s="14"/>
      <c r="N10054" s="13"/>
      <c r="O10054" s="9"/>
      <c r="P10054" s="27"/>
      <c r="Q10054" s="29"/>
      <c r="R10054" s="29"/>
      <c r="S10054" s="27"/>
      <c r="V10054" s="14"/>
      <c r="W10054" s="14"/>
    </row>
    <row r="10055" spans="6:23" s="11" customFormat="1" x14ac:dyDescent="0.3">
      <c r="F10055" s="13"/>
      <c r="G10055" s="13"/>
      <c r="H10055" s="91"/>
      <c r="K10055" s="9"/>
      <c r="L10055" s="14"/>
      <c r="N10055" s="13"/>
      <c r="O10055" s="9"/>
      <c r="P10055" s="27"/>
      <c r="Q10055" s="29"/>
      <c r="R10055" s="29"/>
      <c r="S10055" s="27"/>
      <c r="V10055" s="14"/>
      <c r="W10055" s="14"/>
    </row>
    <row r="10056" spans="6:23" s="11" customFormat="1" x14ac:dyDescent="0.3">
      <c r="F10056" s="13"/>
      <c r="G10056" s="13"/>
      <c r="H10056" s="91"/>
      <c r="K10056" s="9"/>
      <c r="L10056" s="14"/>
      <c r="N10056" s="13"/>
      <c r="O10056" s="9"/>
      <c r="P10056" s="27"/>
      <c r="Q10056" s="29"/>
      <c r="R10056" s="29"/>
      <c r="S10056" s="27"/>
      <c r="V10056" s="14"/>
      <c r="W10056" s="14"/>
    </row>
    <row r="10057" spans="6:23" s="11" customFormat="1" x14ac:dyDescent="0.3">
      <c r="F10057" s="13"/>
      <c r="G10057" s="13"/>
      <c r="H10057" s="91"/>
      <c r="K10057" s="9"/>
      <c r="L10057" s="14"/>
      <c r="N10057" s="13"/>
      <c r="O10057" s="9"/>
      <c r="P10057" s="27"/>
      <c r="Q10057" s="29"/>
      <c r="R10057" s="29"/>
      <c r="S10057" s="27"/>
      <c r="V10057" s="14"/>
      <c r="W10057" s="14"/>
    </row>
    <row r="10058" spans="6:23" s="11" customFormat="1" x14ac:dyDescent="0.3">
      <c r="F10058" s="13"/>
      <c r="G10058" s="13"/>
      <c r="H10058" s="91"/>
      <c r="K10058" s="9"/>
      <c r="L10058" s="14"/>
      <c r="N10058" s="13"/>
      <c r="O10058" s="9"/>
      <c r="P10058" s="27"/>
      <c r="Q10058" s="29"/>
      <c r="R10058" s="29"/>
      <c r="S10058" s="27"/>
      <c r="V10058" s="14"/>
      <c r="W10058" s="14"/>
    </row>
    <row r="10059" spans="6:23" s="11" customFormat="1" x14ac:dyDescent="0.3">
      <c r="F10059" s="13"/>
      <c r="G10059" s="13"/>
      <c r="H10059" s="91"/>
      <c r="K10059" s="9"/>
      <c r="L10059" s="14"/>
      <c r="N10059" s="13"/>
      <c r="O10059" s="9"/>
      <c r="P10059" s="27"/>
      <c r="Q10059" s="29"/>
      <c r="R10059" s="29"/>
      <c r="S10059" s="27"/>
      <c r="V10059" s="14"/>
      <c r="W10059" s="14"/>
    </row>
    <row r="10060" spans="6:23" s="11" customFormat="1" x14ac:dyDescent="0.3">
      <c r="F10060" s="13"/>
      <c r="G10060" s="13"/>
      <c r="H10060" s="91"/>
      <c r="K10060" s="9"/>
      <c r="L10060" s="14"/>
      <c r="N10060" s="13"/>
      <c r="O10060" s="9"/>
      <c r="P10060" s="27"/>
      <c r="Q10060" s="29"/>
      <c r="R10060" s="29"/>
      <c r="S10060" s="27"/>
      <c r="V10060" s="14"/>
      <c r="W10060" s="14"/>
    </row>
    <row r="10061" spans="6:23" s="11" customFormat="1" x14ac:dyDescent="0.3">
      <c r="F10061" s="13"/>
      <c r="G10061" s="13"/>
      <c r="H10061" s="91"/>
      <c r="K10061" s="9"/>
      <c r="L10061" s="14"/>
      <c r="N10061" s="13"/>
      <c r="O10061" s="9"/>
      <c r="P10061" s="27"/>
      <c r="Q10061" s="29"/>
      <c r="R10061" s="29"/>
      <c r="S10061" s="27"/>
      <c r="V10061" s="14"/>
      <c r="W10061" s="14"/>
    </row>
    <row r="10062" spans="6:23" s="11" customFormat="1" x14ac:dyDescent="0.3">
      <c r="F10062" s="13"/>
      <c r="G10062" s="13"/>
      <c r="H10062" s="91"/>
      <c r="K10062" s="9"/>
      <c r="L10062" s="14"/>
      <c r="N10062" s="13"/>
      <c r="O10062" s="9"/>
      <c r="P10062" s="27"/>
      <c r="Q10062" s="29"/>
      <c r="R10062" s="29"/>
      <c r="S10062" s="27"/>
      <c r="V10062" s="14"/>
      <c r="W10062" s="14"/>
    </row>
    <row r="10063" spans="6:23" s="11" customFormat="1" x14ac:dyDescent="0.3">
      <c r="F10063" s="13"/>
      <c r="G10063" s="13"/>
      <c r="H10063" s="91"/>
      <c r="K10063" s="9"/>
      <c r="L10063" s="14"/>
      <c r="N10063" s="13"/>
      <c r="O10063" s="9"/>
      <c r="P10063" s="27"/>
      <c r="Q10063" s="29"/>
      <c r="R10063" s="29"/>
      <c r="S10063" s="27"/>
      <c r="V10063" s="14"/>
      <c r="W10063" s="14"/>
    </row>
    <row r="10064" spans="6:23" s="11" customFormat="1" x14ac:dyDescent="0.3">
      <c r="F10064" s="13"/>
      <c r="G10064" s="13"/>
      <c r="H10064" s="91"/>
      <c r="K10064" s="9"/>
      <c r="L10064" s="14"/>
      <c r="N10064" s="13"/>
      <c r="O10064" s="9"/>
      <c r="P10064" s="27"/>
      <c r="Q10064" s="29"/>
      <c r="R10064" s="29"/>
      <c r="S10064" s="27"/>
      <c r="V10064" s="14"/>
      <c r="W10064" s="14"/>
    </row>
    <row r="10065" spans="6:23" s="11" customFormat="1" x14ac:dyDescent="0.3">
      <c r="F10065" s="13"/>
      <c r="G10065" s="13"/>
      <c r="H10065" s="91"/>
      <c r="K10065" s="9"/>
      <c r="L10065" s="14"/>
      <c r="N10065" s="13"/>
      <c r="O10065" s="9"/>
      <c r="P10065" s="27"/>
      <c r="Q10065" s="29"/>
      <c r="R10065" s="29"/>
      <c r="S10065" s="27"/>
      <c r="V10065" s="14"/>
      <c r="W10065" s="14"/>
    </row>
    <row r="10066" spans="6:23" s="11" customFormat="1" x14ac:dyDescent="0.3">
      <c r="F10066" s="13"/>
      <c r="G10066" s="13"/>
      <c r="H10066" s="91"/>
      <c r="K10066" s="9"/>
      <c r="L10066" s="14"/>
      <c r="N10066" s="13"/>
      <c r="O10066" s="9"/>
      <c r="P10066" s="27"/>
      <c r="Q10066" s="29"/>
      <c r="R10066" s="29"/>
      <c r="S10066" s="27"/>
      <c r="V10066" s="14"/>
      <c r="W10066" s="14"/>
    </row>
    <row r="10067" spans="6:23" s="11" customFormat="1" x14ac:dyDescent="0.3">
      <c r="F10067" s="13"/>
      <c r="G10067" s="13"/>
      <c r="H10067" s="91"/>
      <c r="K10067" s="9"/>
      <c r="L10067" s="14"/>
      <c r="N10067" s="13"/>
      <c r="O10067" s="9"/>
      <c r="P10067" s="27"/>
      <c r="Q10067" s="29"/>
      <c r="R10067" s="29"/>
      <c r="S10067" s="27"/>
      <c r="V10067" s="14"/>
      <c r="W10067" s="14"/>
    </row>
    <row r="10068" spans="6:23" s="11" customFormat="1" x14ac:dyDescent="0.3">
      <c r="F10068" s="13"/>
      <c r="G10068" s="13"/>
      <c r="H10068" s="91"/>
      <c r="K10068" s="9"/>
      <c r="L10068" s="14"/>
      <c r="N10068" s="13"/>
      <c r="O10068" s="9"/>
      <c r="P10068" s="27"/>
      <c r="Q10068" s="29"/>
      <c r="R10068" s="29"/>
      <c r="S10068" s="27"/>
      <c r="V10068" s="14"/>
      <c r="W10068" s="14"/>
    </row>
    <row r="10069" spans="6:23" s="11" customFormat="1" x14ac:dyDescent="0.3">
      <c r="F10069" s="13"/>
      <c r="G10069" s="13"/>
      <c r="H10069" s="91"/>
      <c r="K10069" s="9"/>
      <c r="L10069" s="14"/>
      <c r="N10069" s="13"/>
      <c r="O10069" s="9"/>
      <c r="P10069" s="27"/>
      <c r="Q10069" s="29"/>
      <c r="R10069" s="29"/>
      <c r="S10069" s="27"/>
      <c r="V10069" s="14"/>
      <c r="W10069" s="14"/>
    </row>
    <row r="10070" spans="6:23" s="11" customFormat="1" x14ac:dyDescent="0.3">
      <c r="F10070" s="13"/>
      <c r="G10070" s="13"/>
      <c r="H10070" s="91"/>
      <c r="K10070" s="9"/>
      <c r="L10070" s="14"/>
      <c r="N10070" s="13"/>
      <c r="O10070" s="9"/>
      <c r="P10070" s="27"/>
      <c r="Q10070" s="29"/>
      <c r="R10070" s="29"/>
      <c r="S10070" s="27"/>
      <c r="V10070" s="14"/>
      <c r="W10070" s="14"/>
    </row>
    <row r="10071" spans="6:23" s="11" customFormat="1" x14ac:dyDescent="0.3">
      <c r="F10071" s="13"/>
      <c r="G10071" s="13"/>
      <c r="H10071" s="91"/>
      <c r="K10071" s="9"/>
      <c r="L10071" s="14"/>
      <c r="N10071" s="13"/>
      <c r="O10071" s="9"/>
      <c r="P10071" s="27"/>
      <c r="Q10071" s="29"/>
      <c r="R10071" s="29"/>
      <c r="S10071" s="27"/>
      <c r="V10071" s="14"/>
      <c r="W10071" s="14"/>
    </row>
    <row r="10072" spans="6:23" s="11" customFormat="1" x14ac:dyDescent="0.3">
      <c r="F10072" s="13"/>
      <c r="G10072" s="13"/>
      <c r="H10072" s="91"/>
      <c r="K10072" s="9"/>
      <c r="L10072" s="14"/>
      <c r="N10072" s="13"/>
      <c r="O10072" s="9"/>
      <c r="P10072" s="27"/>
      <c r="Q10072" s="29"/>
      <c r="R10072" s="29"/>
      <c r="S10072" s="27"/>
      <c r="V10072" s="14"/>
      <c r="W10072" s="14"/>
    </row>
    <row r="10073" spans="6:23" s="11" customFormat="1" x14ac:dyDescent="0.3">
      <c r="F10073" s="13"/>
      <c r="G10073" s="13"/>
      <c r="H10073" s="91"/>
      <c r="K10073" s="9"/>
      <c r="L10073" s="14"/>
      <c r="N10073" s="13"/>
      <c r="O10073" s="9"/>
      <c r="P10073" s="27"/>
      <c r="Q10073" s="29"/>
      <c r="R10073" s="29"/>
      <c r="S10073" s="27"/>
      <c r="V10073" s="14"/>
      <c r="W10073" s="14"/>
    </row>
    <row r="10074" spans="6:23" s="11" customFormat="1" x14ac:dyDescent="0.3">
      <c r="F10074" s="13"/>
      <c r="G10074" s="13"/>
      <c r="H10074" s="91"/>
      <c r="K10074" s="9"/>
      <c r="L10074" s="14"/>
      <c r="N10074" s="13"/>
      <c r="O10074" s="9"/>
      <c r="P10074" s="27"/>
      <c r="Q10074" s="29"/>
      <c r="R10074" s="29"/>
      <c r="S10074" s="27"/>
      <c r="V10074" s="14"/>
      <c r="W10074" s="14"/>
    </row>
    <row r="10075" spans="6:23" s="11" customFormat="1" x14ac:dyDescent="0.3">
      <c r="F10075" s="13"/>
      <c r="G10075" s="13"/>
      <c r="H10075" s="91"/>
      <c r="K10075" s="9"/>
      <c r="L10075" s="14"/>
      <c r="N10075" s="13"/>
      <c r="O10075" s="9"/>
      <c r="P10075" s="27"/>
      <c r="Q10075" s="29"/>
      <c r="R10075" s="29"/>
      <c r="S10075" s="27"/>
      <c r="V10075" s="14"/>
      <c r="W10075" s="14"/>
    </row>
    <row r="10076" spans="6:23" s="11" customFormat="1" x14ac:dyDescent="0.3">
      <c r="F10076" s="13"/>
      <c r="G10076" s="13"/>
      <c r="H10076" s="91"/>
      <c r="K10076" s="9"/>
      <c r="L10076" s="14"/>
      <c r="N10076" s="13"/>
      <c r="O10076" s="9"/>
      <c r="P10076" s="27"/>
      <c r="Q10076" s="29"/>
      <c r="R10076" s="29"/>
      <c r="S10076" s="27"/>
      <c r="V10076" s="14"/>
      <c r="W10076" s="14"/>
    </row>
    <row r="10077" spans="6:23" s="11" customFormat="1" x14ac:dyDescent="0.3">
      <c r="F10077" s="13"/>
      <c r="G10077" s="13"/>
      <c r="H10077" s="91"/>
      <c r="K10077" s="9"/>
      <c r="L10077" s="14"/>
      <c r="N10077" s="13"/>
      <c r="O10077" s="9"/>
      <c r="P10077" s="27"/>
      <c r="Q10077" s="29"/>
      <c r="R10077" s="29"/>
      <c r="S10077" s="27"/>
      <c r="V10077" s="14"/>
      <c r="W10077" s="14"/>
    </row>
    <row r="10078" spans="6:23" s="11" customFormat="1" x14ac:dyDescent="0.3">
      <c r="F10078" s="13"/>
      <c r="G10078" s="13"/>
      <c r="H10078" s="91"/>
      <c r="K10078" s="9"/>
      <c r="L10078" s="14"/>
      <c r="N10078" s="13"/>
      <c r="O10078" s="9"/>
      <c r="P10078" s="27"/>
      <c r="Q10078" s="29"/>
      <c r="R10078" s="29"/>
      <c r="S10078" s="27"/>
      <c r="V10078" s="14"/>
      <c r="W10078" s="14"/>
    </row>
    <row r="10079" spans="6:23" s="11" customFormat="1" x14ac:dyDescent="0.3">
      <c r="F10079" s="13"/>
      <c r="G10079" s="13"/>
      <c r="H10079" s="91"/>
      <c r="K10079" s="9"/>
      <c r="L10079" s="14"/>
      <c r="N10079" s="13"/>
      <c r="O10079" s="9"/>
      <c r="P10079" s="27"/>
      <c r="Q10079" s="29"/>
      <c r="R10079" s="29"/>
      <c r="S10079" s="27"/>
      <c r="V10079" s="14"/>
      <c r="W10079" s="14"/>
    </row>
    <row r="10080" spans="6:23" s="11" customFormat="1" x14ac:dyDescent="0.3">
      <c r="F10080" s="13"/>
      <c r="G10080" s="13"/>
      <c r="H10080" s="91"/>
      <c r="K10080" s="9"/>
      <c r="L10080" s="14"/>
      <c r="N10080" s="13"/>
      <c r="O10080" s="9"/>
      <c r="P10080" s="27"/>
      <c r="Q10080" s="29"/>
      <c r="R10080" s="29"/>
      <c r="S10080" s="27"/>
      <c r="V10080" s="14"/>
      <c r="W10080" s="14"/>
    </row>
    <row r="10081" spans="6:23" s="11" customFormat="1" x14ac:dyDescent="0.3">
      <c r="F10081" s="13"/>
      <c r="G10081" s="13"/>
      <c r="H10081" s="91"/>
      <c r="K10081" s="9"/>
      <c r="L10081" s="14"/>
      <c r="N10081" s="13"/>
      <c r="O10081" s="9"/>
      <c r="P10081" s="27"/>
      <c r="Q10081" s="29"/>
      <c r="R10081" s="29"/>
      <c r="S10081" s="27"/>
      <c r="V10081" s="14"/>
      <c r="W10081" s="14"/>
    </row>
    <row r="10082" spans="6:23" s="11" customFormat="1" x14ac:dyDescent="0.3">
      <c r="F10082" s="13"/>
      <c r="G10082" s="13"/>
      <c r="H10082" s="91"/>
      <c r="K10082" s="9"/>
      <c r="L10082" s="14"/>
      <c r="N10082" s="13"/>
      <c r="O10082" s="9"/>
      <c r="P10082" s="27"/>
      <c r="Q10082" s="29"/>
      <c r="R10082" s="29"/>
      <c r="S10082" s="27"/>
      <c r="V10082" s="14"/>
      <c r="W10082" s="14"/>
    </row>
    <row r="10083" spans="6:23" s="11" customFormat="1" x14ac:dyDescent="0.3">
      <c r="F10083" s="13"/>
      <c r="G10083" s="13"/>
      <c r="H10083" s="91"/>
      <c r="K10083" s="9"/>
      <c r="L10083" s="14"/>
      <c r="N10083" s="13"/>
      <c r="O10083" s="9"/>
      <c r="P10083" s="27"/>
      <c r="Q10083" s="29"/>
      <c r="R10083" s="29"/>
      <c r="S10083" s="27"/>
      <c r="V10083" s="14"/>
      <c r="W10083" s="14"/>
    </row>
    <row r="10084" spans="6:23" s="11" customFormat="1" x14ac:dyDescent="0.3">
      <c r="F10084" s="13"/>
      <c r="G10084" s="13"/>
      <c r="H10084" s="91"/>
      <c r="K10084" s="9"/>
      <c r="L10084" s="14"/>
      <c r="N10084" s="13"/>
      <c r="O10084" s="9"/>
      <c r="P10084" s="27"/>
      <c r="Q10084" s="29"/>
      <c r="R10084" s="29"/>
      <c r="S10084" s="27"/>
      <c r="V10084" s="14"/>
      <c r="W10084" s="14"/>
    </row>
    <row r="10085" spans="6:23" s="11" customFormat="1" x14ac:dyDescent="0.3">
      <c r="F10085" s="13"/>
      <c r="G10085" s="13"/>
      <c r="H10085" s="91"/>
      <c r="K10085" s="9"/>
      <c r="L10085" s="14"/>
      <c r="N10085" s="13"/>
      <c r="O10085" s="9"/>
      <c r="P10085" s="27"/>
      <c r="Q10085" s="29"/>
      <c r="R10085" s="29"/>
      <c r="S10085" s="27"/>
      <c r="V10085" s="14"/>
      <c r="W10085" s="14"/>
    </row>
    <row r="10086" spans="6:23" s="11" customFormat="1" x14ac:dyDescent="0.3">
      <c r="F10086" s="13"/>
      <c r="G10086" s="13"/>
      <c r="H10086" s="91"/>
      <c r="K10086" s="9"/>
      <c r="L10086" s="14"/>
      <c r="N10086" s="13"/>
      <c r="O10086" s="9"/>
      <c r="P10086" s="27"/>
      <c r="Q10086" s="29"/>
      <c r="R10086" s="29"/>
      <c r="S10086" s="27"/>
      <c r="V10086" s="14"/>
      <c r="W10086" s="14"/>
    </row>
    <row r="10087" spans="6:23" s="11" customFormat="1" x14ac:dyDescent="0.3">
      <c r="F10087" s="13"/>
      <c r="G10087" s="13"/>
      <c r="H10087" s="91"/>
      <c r="K10087" s="9"/>
      <c r="L10087" s="14"/>
      <c r="N10087" s="13"/>
      <c r="O10087" s="9"/>
      <c r="P10087" s="27"/>
      <c r="Q10087" s="29"/>
      <c r="R10087" s="29"/>
      <c r="S10087" s="27"/>
      <c r="V10087" s="14"/>
      <c r="W10087" s="14"/>
    </row>
    <row r="10088" spans="6:23" s="11" customFormat="1" x14ac:dyDescent="0.3">
      <c r="F10088" s="13"/>
      <c r="G10088" s="13"/>
      <c r="H10088" s="91"/>
      <c r="K10088" s="9"/>
      <c r="L10088" s="14"/>
      <c r="N10088" s="13"/>
      <c r="O10088" s="9"/>
      <c r="P10088" s="27"/>
      <c r="Q10088" s="29"/>
      <c r="R10088" s="29"/>
      <c r="S10088" s="27"/>
      <c r="V10088" s="14"/>
      <c r="W10088" s="14"/>
    </row>
    <row r="10089" spans="6:23" s="11" customFormat="1" x14ac:dyDescent="0.3">
      <c r="F10089" s="13"/>
      <c r="G10089" s="13"/>
      <c r="H10089" s="91"/>
      <c r="K10089" s="9"/>
      <c r="L10089" s="14"/>
      <c r="N10089" s="13"/>
      <c r="O10089" s="9"/>
      <c r="P10089" s="27"/>
      <c r="Q10089" s="29"/>
      <c r="R10089" s="29"/>
      <c r="S10089" s="27"/>
      <c r="V10089" s="14"/>
      <c r="W10089" s="14"/>
    </row>
    <row r="10090" spans="6:23" s="11" customFormat="1" x14ac:dyDescent="0.3">
      <c r="F10090" s="13"/>
      <c r="G10090" s="13"/>
      <c r="H10090" s="91"/>
      <c r="K10090" s="9"/>
      <c r="L10090" s="14"/>
      <c r="N10090" s="13"/>
      <c r="O10090" s="9"/>
      <c r="P10090" s="27"/>
      <c r="Q10090" s="29"/>
      <c r="R10090" s="29"/>
      <c r="S10090" s="27"/>
      <c r="V10090" s="14"/>
      <c r="W10090" s="14"/>
    </row>
    <row r="10091" spans="6:23" s="11" customFormat="1" x14ac:dyDescent="0.3">
      <c r="F10091" s="13"/>
      <c r="G10091" s="13"/>
      <c r="H10091" s="91"/>
      <c r="K10091" s="9"/>
      <c r="L10091" s="14"/>
      <c r="N10091" s="13"/>
      <c r="O10091" s="9"/>
      <c r="P10091" s="27"/>
      <c r="Q10091" s="29"/>
      <c r="R10091" s="29"/>
      <c r="S10091" s="27"/>
      <c r="V10091" s="14"/>
      <c r="W10091" s="14"/>
    </row>
    <row r="10092" spans="6:23" s="11" customFormat="1" x14ac:dyDescent="0.3">
      <c r="F10092" s="13"/>
      <c r="G10092" s="13"/>
      <c r="H10092" s="91"/>
      <c r="K10092" s="9"/>
      <c r="L10092" s="14"/>
      <c r="N10092" s="13"/>
      <c r="O10092" s="9"/>
      <c r="P10092" s="27"/>
      <c r="Q10092" s="29"/>
      <c r="R10092" s="29"/>
      <c r="S10092" s="27"/>
      <c r="V10092" s="14"/>
      <c r="W10092" s="14"/>
    </row>
    <row r="10093" spans="6:23" s="11" customFormat="1" x14ac:dyDescent="0.3">
      <c r="F10093" s="13"/>
      <c r="G10093" s="13"/>
      <c r="H10093" s="91"/>
      <c r="K10093" s="9"/>
      <c r="L10093" s="14"/>
      <c r="N10093" s="13"/>
      <c r="O10093" s="9"/>
      <c r="P10093" s="27"/>
      <c r="Q10093" s="29"/>
      <c r="R10093" s="29"/>
      <c r="S10093" s="27"/>
      <c r="V10093" s="14"/>
      <c r="W10093" s="14"/>
    </row>
    <row r="10094" spans="6:23" s="11" customFormat="1" x14ac:dyDescent="0.3">
      <c r="F10094" s="13"/>
      <c r="G10094" s="13"/>
      <c r="H10094" s="91"/>
      <c r="K10094" s="9"/>
      <c r="L10094" s="14"/>
      <c r="N10094" s="13"/>
      <c r="O10094" s="9"/>
      <c r="P10094" s="27"/>
      <c r="Q10094" s="29"/>
      <c r="R10094" s="29"/>
      <c r="S10094" s="27"/>
      <c r="V10094" s="14"/>
      <c r="W10094" s="14"/>
    </row>
    <row r="10095" spans="6:23" s="11" customFormat="1" x14ac:dyDescent="0.3">
      <c r="F10095" s="13"/>
      <c r="G10095" s="13"/>
      <c r="H10095" s="91"/>
      <c r="K10095" s="9"/>
      <c r="L10095" s="14"/>
      <c r="N10095" s="13"/>
      <c r="O10095" s="9"/>
      <c r="P10095" s="27"/>
      <c r="Q10095" s="29"/>
      <c r="R10095" s="29"/>
      <c r="S10095" s="27"/>
      <c r="V10095" s="14"/>
      <c r="W10095" s="14"/>
    </row>
    <row r="10096" spans="6:23" s="11" customFormat="1" x14ac:dyDescent="0.3">
      <c r="F10096" s="13"/>
      <c r="G10096" s="13"/>
      <c r="H10096" s="91"/>
      <c r="K10096" s="9"/>
      <c r="L10096" s="14"/>
      <c r="N10096" s="13"/>
      <c r="O10096" s="9"/>
      <c r="P10096" s="27"/>
      <c r="Q10096" s="29"/>
      <c r="R10096" s="29"/>
      <c r="S10096" s="27"/>
      <c r="V10096" s="14"/>
      <c r="W10096" s="14"/>
    </row>
    <row r="10097" spans="6:23" s="11" customFormat="1" x14ac:dyDescent="0.3">
      <c r="F10097" s="13"/>
      <c r="G10097" s="13"/>
      <c r="H10097" s="91"/>
      <c r="K10097" s="9"/>
      <c r="L10097" s="14"/>
      <c r="N10097" s="13"/>
      <c r="O10097" s="9"/>
      <c r="P10097" s="27"/>
      <c r="Q10097" s="29"/>
      <c r="R10097" s="29"/>
      <c r="S10097" s="27"/>
      <c r="V10097" s="14"/>
      <c r="W10097" s="14"/>
    </row>
    <row r="10098" spans="6:23" s="11" customFormat="1" x14ac:dyDescent="0.3">
      <c r="F10098" s="13"/>
      <c r="G10098" s="13"/>
      <c r="H10098" s="91"/>
      <c r="K10098" s="9"/>
      <c r="L10098" s="14"/>
      <c r="N10098" s="13"/>
      <c r="O10098" s="9"/>
      <c r="P10098" s="27"/>
      <c r="Q10098" s="29"/>
      <c r="R10098" s="29"/>
      <c r="S10098" s="27"/>
      <c r="V10098" s="14"/>
      <c r="W10098" s="14"/>
    </row>
    <row r="10099" spans="6:23" s="11" customFormat="1" x14ac:dyDescent="0.3">
      <c r="F10099" s="13"/>
      <c r="G10099" s="13"/>
      <c r="H10099" s="91"/>
      <c r="K10099" s="9"/>
      <c r="L10099" s="14"/>
      <c r="N10099" s="13"/>
      <c r="O10099" s="9"/>
      <c r="P10099" s="27"/>
      <c r="Q10099" s="29"/>
      <c r="R10099" s="29"/>
      <c r="S10099" s="27"/>
      <c r="V10099" s="14"/>
      <c r="W10099" s="14"/>
    </row>
    <row r="10100" spans="6:23" s="11" customFormat="1" x14ac:dyDescent="0.3">
      <c r="F10100" s="13"/>
      <c r="G10100" s="13"/>
      <c r="H10100" s="91"/>
      <c r="K10100" s="9"/>
      <c r="L10100" s="14"/>
      <c r="N10100" s="13"/>
      <c r="O10100" s="9"/>
      <c r="P10100" s="27"/>
      <c r="Q10100" s="29"/>
      <c r="R10100" s="29"/>
      <c r="S10100" s="27"/>
      <c r="V10100" s="14"/>
      <c r="W10100" s="14"/>
    </row>
    <row r="10101" spans="6:23" s="11" customFormat="1" x14ac:dyDescent="0.3">
      <c r="F10101" s="13"/>
      <c r="G10101" s="13"/>
      <c r="H10101" s="91"/>
      <c r="K10101" s="9"/>
      <c r="L10101" s="14"/>
      <c r="N10101" s="13"/>
      <c r="O10101" s="9"/>
      <c r="P10101" s="27"/>
      <c r="Q10101" s="29"/>
      <c r="R10101" s="29"/>
      <c r="S10101" s="27"/>
      <c r="V10101" s="14"/>
      <c r="W10101" s="14"/>
    </row>
    <row r="10102" spans="6:23" s="11" customFormat="1" x14ac:dyDescent="0.3">
      <c r="F10102" s="13"/>
      <c r="G10102" s="13"/>
      <c r="H10102" s="91"/>
      <c r="K10102" s="9"/>
      <c r="L10102" s="14"/>
      <c r="N10102" s="13"/>
      <c r="O10102" s="9"/>
      <c r="P10102" s="27"/>
      <c r="Q10102" s="29"/>
      <c r="R10102" s="29"/>
      <c r="S10102" s="27"/>
      <c r="V10102" s="14"/>
      <c r="W10102" s="14"/>
    </row>
    <row r="10103" spans="6:23" s="11" customFormat="1" x14ac:dyDescent="0.3">
      <c r="F10103" s="13"/>
      <c r="G10103" s="13"/>
      <c r="H10103" s="91"/>
      <c r="K10103" s="9"/>
      <c r="L10103" s="14"/>
      <c r="N10103" s="13"/>
      <c r="O10103" s="9"/>
      <c r="P10103" s="27"/>
      <c r="Q10103" s="29"/>
      <c r="R10103" s="29"/>
      <c r="S10103" s="27"/>
      <c r="V10103" s="14"/>
      <c r="W10103" s="14"/>
    </row>
    <row r="10104" spans="6:23" s="11" customFormat="1" x14ac:dyDescent="0.3">
      <c r="F10104" s="13"/>
      <c r="G10104" s="13"/>
      <c r="H10104" s="91"/>
      <c r="K10104" s="9"/>
      <c r="L10104" s="14"/>
      <c r="N10104" s="13"/>
      <c r="O10104" s="9"/>
      <c r="P10104" s="27"/>
      <c r="Q10104" s="29"/>
      <c r="R10104" s="29"/>
      <c r="S10104" s="27"/>
      <c r="V10104" s="14"/>
      <c r="W10104" s="14"/>
    </row>
    <row r="10105" spans="6:23" s="11" customFormat="1" x14ac:dyDescent="0.3">
      <c r="F10105" s="13"/>
      <c r="G10105" s="13"/>
      <c r="H10105" s="91"/>
      <c r="K10105" s="9"/>
      <c r="L10105" s="14"/>
      <c r="N10105" s="13"/>
      <c r="O10105" s="9"/>
      <c r="P10105" s="27"/>
      <c r="Q10105" s="29"/>
      <c r="R10105" s="29"/>
      <c r="S10105" s="27"/>
      <c r="V10105" s="14"/>
      <c r="W10105" s="14"/>
    </row>
    <row r="10106" spans="6:23" s="11" customFormat="1" x14ac:dyDescent="0.3">
      <c r="F10106" s="13"/>
      <c r="G10106" s="13"/>
      <c r="H10106" s="91"/>
      <c r="K10106" s="9"/>
      <c r="L10106" s="14"/>
      <c r="N10106" s="13"/>
      <c r="O10106" s="9"/>
      <c r="P10106" s="27"/>
      <c r="Q10106" s="29"/>
      <c r="R10106" s="29"/>
      <c r="S10106" s="27"/>
      <c r="V10106" s="14"/>
      <c r="W10106" s="14"/>
    </row>
    <row r="10107" spans="6:23" s="11" customFormat="1" x14ac:dyDescent="0.3">
      <c r="F10107" s="13"/>
      <c r="G10107" s="13"/>
      <c r="H10107" s="91"/>
      <c r="K10107" s="9"/>
      <c r="L10107" s="14"/>
      <c r="N10107" s="13"/>
      <c r="O10107" s="9"/>
      <c r="P10107" s="27"/>
      <c r="Q10107" s="29"/>
      <c r="R10107" s="29"/>
      <c r="S10107" s="27"/>
      <c r="V10107" s="14"/>
      <c r="W10107" s="14"/>
    </row>
    <row r="10108" spans="6:23" s="11" customFormat="1" x14ac:dyDescent="0.3">
      <c r="F10108" s="13"/>
      <c r="G10108" s="13"/>
      <c r="H10108" s="91"/>
      <c r="K10108" s="9"/>
      <c r="L10108" s="14"/>
      <c r="N10108" s="13"/>
      <c r="O10108" s="9"/>
      <c r="P10108" s="27"/>
      <c r="Q10108" s="29"/>
      <c r="R10108" s="29"/>
      <c r="S10108" s="27"/>
      <c r="V10108" s="14"/>
      <c r="W10108" s="14"/>
    </row>
    <row r="10109" spans="6:23" s="11" customFormat="1" x14ac:dyDescent="0.3">
      <c r="F10109" s="13"/>
      <c r="G10109" s="13"/>
      <c r="H10109" s="91"/>
      <c r="K10109" s="9"/>
      <c r="L10109" s="14"/>
      <c r="N10109" s="13"/>
      <c r="O10109" s="9"/>
      <c r="P10109" s="27"/>
      <c r="Q10109" s="29"/>
      <c r="R10109" s="29"/>
      <c r="S10109" s="27"/>
      <c r="V10109" s="14"/>
      <c r="W10109" s="14"/>
    </row>
    <row r="10110" spans="6:23" s="11" customFormat="1" x14ac:dyDescent="0.3">
      <c r="F10110" s="13"/>
      <c r="G10110" s="13"/>
      <c r="H10110" s="91"/>
      <c r="K10110" s="9"/>
      <c r="L10110" s="14"/>
      <c r="N10110" s="13"/>
      <c r="O10110" s="9"/>
      <c r="P10110" s="27"/>
      <c r="Q10110" s="29"/>
      <c r="R10110" s="29"/>
      <c r="S10110" s="27"/>
      <c r="V10110" s="14"/>
      <c r="W10110" s="14"/>
    </row>
    <row r="10111" spans="6:23" s="11" customFormat="1" x14ac:dyDescent="0.3">
      <c r="F10111" s="13"/>
      <c r="G10111" s="13"/>
      <c r="H10111" s="91"/>
      <c r="K10111" s="9"/>
      <c r="L10111" s="14"/>
      <c r="N10111" s="13"/>
      <c r="O10111" s="9"/>
      <c r="P10111" s="27"/>
      <c r="Q10111" s="29"/>
      <c r="R10111" s="29"/>
      <c r="S10111" s="27"/>
      <c r="V10111" s="14"/>
      <c r="W10111" s="14"/>
    </row>
    <row r="10112" spans="6:23" s="11" customFormat="1" x14ac:dyDescent="0.3">
      <c r="F10112" s="13"/>
      <c r="G10112" s="13"/>
      <c r="H10112" s="91"/>
      <c r="K10112" s="9"/>
      <c r="L10112" s="14"/>
      <c r="N10112" s="13"/>
      <c r="O10112" s="9"/>
      <c r="P10112" s="27"/>
      <c r="Q10112" s="29"/>
      <c r="R10112" s="29"/>
      <c r="S10112" s="27"/>
      <c r="V10112" s="14"/>
      <c r="W10112" s="14"/>
    </row>
    <row r="10113" spans="6:23" s="11" customFormat="1" x14ac:dyDescent="0.3">
      <c r="F10113" s="13"/>
      <c r="G10113" s="13"/>
      <c r="H10113" s="91"/>
      <c r="K10113" s="9"/>
      <c r="L10113" s="14"/>
      <c r="N10113" s="13"/>
      <c r="O10113" s="9"/>
      <c r="P10113" s="27"/>
      <c r="Q10113" s="29"/>
      <c r="R10113" s="29"/>
      <c r="S10113" s="27"/>
      <c r="V10113" s="14"/>
      <c r="W10113" s="14"/>
    </row>
    <row r="10114" spans="6:23" s="11" customFormat="1" x14ac:dyDescent="0.3">
      <c r="F10114" s="13"/>
      <c r="G10114" s="13"/>
      <c r="H10114" s="91"/>
      <c r="K10114" s="9"/>
      <c r="L10114" s="14"/>
      <c r="N10114" s="13"/>
      <c r="O10114" s="9"/>
      <c r="P10114" s="27"/>
      <c r="Q10114" s="29"/>
      <c r="R10114" s="29"/>
      <c r="S10114" s="27"/>
      <c r="V10114" s="14"/>
      <c r="W10114" s="14"/>
    </row>
    <row r="10115" spans="6:23" s="11" customFormat="1" x14ac:dyDescent="0.3">
      <c r="F10115" s="13"/>
      <c r="G10115" s="13"/>
      <c r="H10115" s="91"/>
      <c r="K10115" s="9"/>
      <c r="L10115" s="14"/>
      <c r="N10115" s="13"/>
      <c r="O10115" s="9"/>
      <c r="P10115" s="27"/>
      <c r="Q10115" s="29"/>
      <c r="R10115" s="29"/>
      <c r="S10115" s="27"/>
      <c r="V10115" s="14"/>
      <c r="W10115" s="14"/>
    </row>
    <row r="10116" spans="6:23" s="11" customFormat="1" x14ac:dyDescent="0.3">
      <c r="F10116" s="13"/>
      <c r="G10116" s="13"/>
      <c r="H10116" s="91"/>
      <c r="K10116" s="9"/>
      <c r="L10116" s="14"/>
      <c r="N10116" s="13"/>
      <c r="O10116" s="9"/>
      <c r="P10116" s="27"/>
      <c r="Q10116" s="29"/>
      <c r="R10116" s="29"/>
      <c r="S10116" s="27"/>
      <c r="V10116" s="14"/>
      <c r="W10116" s="14"/>
    </row>
    <row r="10117" spans="6:23" s="11" customFormat="1" x14ac:dyDescent="0.3">
      <c r="F10117" s="13"/>
      <c r="G10117" s="13"/>
      <c r="H10117" s="91"/>
      <c r="K10117" s="9"/>
      <c r="L10117" s="14"/>
      <c r="N10117" s="13"/>
      <c r="O10117" s="9"/>
      <c r="P10117" s="27"/>
      <c r="Q10117" s="29"/>
      <c r="R10117" s="29"/>
      <c r="S10117" s="27"/>
      <c r="V10117" s="14"/>
      <c r="W10117" s="14"/>
    </row>
    <row r="10118" spans="6:23" s="11" customFormat="1" x14ac:dyDescent="0.3">
      <c r="F10118" s="13"/>
      <c r="G10118" s="13"/>
      <c r="H10118" s="91"/>
      <c r="K10118" s="9"/>
      <c r="L10118" s="14"/>
      <c r="N10118" s="13"/>
      <c r="O10118" s="9"/>
      <c r="P10118" s="27"/>
      <c r="Q10118" s="29"/>
      <c r="R10118" s="29"/>
      <c r="S10118" s="27"/>
      <c r="V10118" s="14"/>
      <c r="W10118" s="14"/>
    </row>
    <row r="10119" spans="6:23" s="11" customFormat="1" x14ac:dyDescent="0.3">
      <c r="F10119" s="13"/>
      <c r="G10119" s="13"/>
      <c r="H10119" s="91"/>
      <c r="K10119" s="9"/>
      <c r="L10119" s="14"/>
      <c r="N10119" s="13"/>
      <c r="O10119" s="9"/>
      <c r="P10119" s="27"/>
      <c r="Q10119" s="29"/>
      <c r="R10119" s="29"/>
      <c r="S10119" s="27"/>
      <c r="V10119" s="14"/>
      <c r="W10119" s="14"/>
    </row>
    <row r="10120" spans="6:23" s="11" customFormat="1" x14ac:dyDescent="0.3">
      <c r="F10120" s="13"/>
      <c r="G10120" s="13"/>
      <c r="H10120" s="91"/>
      <c r="K10120" s="9"/>
      <c r="L10120" s="14"/>
      <c r="N10120" s="13"/>
      <c r="O10120" s="9"/>
      <c r="P10120" s="27"/>
      <c r="Q10120" s="29"/>
      <c r="R10120" s="29"/>
      <c r="S10120" s="27"/>
      <c r="V10120" s="14"/>
      <c r="W10120" s="14"/>
    </row>
    <row r="10121" spans="6:23" s="11" customFormat="1" x14ac:dyDescent="0.3">
      <c r="F10121" s="13"/>
      <c r="G10121" s="13"/>
      <c r="H10121" s="91"/>
      <c r="K10121" s="9"/>
      <c r="L10121" s="14"/>
      <c r="N10121" s="13"/>
      <c r="O10121" s="9"/>
      <c r="P10121" s="27"/>
      <c r="Q10121" s="29"/>
      <c r="R10121" s="29"/>
      <c r="S10121" s="27"/>
      <c r="V10121" s="14"/>
      <c r="W10121" s="14"/>
    </row>
    <row r="10122" spans="6:23" s="11" customFormat="1" x14ac:dyDescent="0.3">
      <c r="F10122" s="13"/>
      <c r="G10122" s="13"/>
      <c r="H10122" s="91"/>
      <c r="K10122" s="9"/>
      <c r="L10122" s="14"/>
      <c r="N10122" s="13"/>
      <c r="O10122" s="9"/>
      <c r="P10122" s="27"/>
      <c r="Q10122" s="29"/>
      <c r="R10122" s="29"/>
      <c r="S10122" s="27"/>
      <c r="V10122" s="14"/>
      <c r="W10122" s="14"/>
    </row>
    <row r="10123" spans="6:23" s="11" customFormat="1" x14ac:dyDescent="0.3">
      <c r="F10123" s="13"/>
      <c r="G10123" s="13"/>
      <c r="H10123" s="91"/>
      <c r="K10123" s="9"/>
      <c r="L10123" s="14"/>
      <c r="N10123" s="13"/>
      <c r="O10123" s="9"/>
      <c r="P10123" s="27"/>
      <c r="Q10123" s="29"/>
      <c r="R10123" s="29"/>
      <c r="S10123" s="27"/>
      <c r="V10123" s="14"/>
      <c r="W10123" s="14"/>
    </row>
    <row r="10124" spans="6:23" s="11" customFormat="1" x14ac:dyDescent="0.3">
      <c r="F10124" s="13"/>
      <c r="G10124" s="13"/>
      <c r="H10124" s="91"/>
      <c r="K10124" s="9"/>
      <c r="L10124" s="14"/>
      <c r="N10124" s="13"/>
      <c r="O10124" s="9"/>
      <c r="P10124" s="27"/>
      <c r="Q10124" s="29"/>
      <c r="R10124" s="29"/>
      <c r="S10124" s="27"/>
      <c r="V10124" s="14"/>
      <c r="W10124" s="14"/>
    </row>
    <row r="10125" spans="6:23" s="11" customFormat="1" x14ac:dyDescent="0.3">
      <c r="F10125" s="13"/>
      <c r="G10125" s="13"/>
      <c r="H10125" s="91"/>
      <c r="K10125" s="9"/>
      <c r="L10125" s="14"/>
      <c r="N10125" s="13"/>
      <c r="O10125" s="9"/>
      <c r="P10125" s="27"/>
      <c r="Q10125" s="29"/>
      <c r="R10125" s="29"/>
      <c r="S10125" s="27"/>
      <c r="V10125" s="14"/>
      <c r="W10125" s="14"/>
    </row>
    <row r="10126" spans="6:23" s="11" customFormat="1" x14ac:dyDescent="0.3">
      <c r="F10126" s="13"/>
      <c r="G10126" s="13"/>
      <c r="H10126" s="91"/>
      <c r="K10126" s="9"/>
      <c r="L10126" s="14"/>
      <c r="N10126" s="13"/>
      <c r="O10126" s="9"/>
      <c r="P10126" s="27"/>
      <c r="Q10126" s="29"/>
      <c r="R10126" s="29"/>
      <c r="S10126" s="27"/>
      <c r="V10126" s="14"/>
      <c r="W10126" s="14"/>
    </row>
    <row r="10127" spans="6:23" s="11" customFormat="1" x14ac:dyDescent="0.3">
      <c r="F10127" s="13"/>
      <c r="G10127" s="13"/>
      <c r="H10127" s="91"/>
      <c r="K10127" s="9"/>
      <c r="L10127" s="14"/>
      <c r="N10127" s="13"/>
      <c r="O10127" s="9"/>
      <c r="P10127" s="27"/>
      <c r="Q10127" s="29"/>
      <c r="R10127" s="29"/>
      <c r="S10127" s="27"/>
      <c r="V10127" s="14"/>
      <c r="W10127" s="14"/>
    </row>
    <row r="10128" spans="6:23" s="11" customFormat="1" x14ac:dyDescent="0.3">
      <c r="F10128" s="13"/>
      <c r="G10128" s="13"/>
      <c r="H10128" s="91"/>
      <c r="K10128" s="9"/>
      <c r="L10128" s="14"/>
      <c r="N10128" s="13"/>
      <c r="O10128" s="9"/>
      <c r="P10128" s="27"/>
      <c r="Q10128" s="29"/>
      <c r="R10128" s="29"/>
      <c r="S10128" s="27"/>
      <c r="V10128" s="14"/>
      <c r="W10128" s="14"/>
    </row>
    <row r="10129" spans="6:23" s="11" customFormat="1" x14ac:dyDescent="0.3">
      <c r="F10129" s="13"/>
      <c r="G10129" s="13"/>
      <c r="H10129" s="91"/>
      <c r="K10129" s="9"/>
      <c r="L10129" s="14"/>
      <c r="N10129" s="13"/>
      <c r="O10129" s="9"/>
      <c r="P10129" s="27"/>
      <c r="Q10129" s="29"/>
      <c r="R10129" s="29"/>
      <c r="S10129" s="27"/>
      <c r="V10129" s="14"/>
      <c r="W10129" s="14"/>
    </row>
    <row r="10130" spans="6:23" s="11" customFormat="1" x14ac:dyDescent="0.3">
      <c r="F10130" s="13"/>
      <c r="G10130" s="13"/>
      <c r="H10130" s="91"/>
      <c r="K10130" s="9"/>
      <c r="L10130" s="14"/>
      <c r="N10130" s="13"/>
      <c r="O10130" s="9"/>
      <c r="P10130" s="27"/>
      <c r="Q10130" s="29"/>
      <c r="R10130" s="29"/>
      <c r="S10130" s="27"/>
      <c r="V10130" s="14"/>
      <c r="W10130" s="14"/>
    </row>
    <row r="10131" spans="6:23" s="11" customFormat="1" x14ac:dyDescent="0.3">
      <c r="F10131" s="13"/>
      <c r="G10131" s="13"/>
      <c r="H10131" s="91"/>
      <c r="K10131" s="9"/>
      <c r="L10131" s="14"/>
      <c r="N10131" s="13"/>
      <c r="O10131" s="9"/>
      <c r="P10131" s="27"/>
      <c r="Q10131" s="29"/>
      <c r="R10131" s="29"/>
      <c r="S10131" s="27"/>
      <c r="V10131" s="14"/>
      <c r="W10131" s="14"/>
    </row>
    <row r="10132" spans="6:23" s="11" customFormat="1" x14ac:dyDescent="0.3">
      <c r="F10132" s="13"/>
      <c r="G10132" s="13"/>
      <c r="H10132" s="91"/>
      <c r="K10132" s="9"/>
      <c r="L10132" s="14"/>
      <c r="N10132" s="13"/>
      <c r="O10132" s="9"/>
      <c r="P10132" s="27"/>
      <c r="Q10132" s="29"/>
      <c r="R10132" s="29"/>
      <c r="S10132" s="27"/>
      <c r="V10132" s="14"/>
      <c r="W10132" s="14"/>
    </row>
    <row r="10133" spans="6:23" s="11" customFormat="1" x14ac:dyDescent="0.3">
      <c r="F10133" s="13"/>
      <c r="G10133" s="13"/>
      <c r="H10133" s="91"/>
      <c r="K10133" s="9"/>
      <c r="L10133" s="14"/>
      <c r="N10133" s="13"/>
      <c r="O10133" s="9"/>
      <c r="P10133" s="27"/>
      <c r="Q10133" s="29"/>
      <c r="R10133" s="29"/>
      <c r="S10133" s="27"/>
      <c r="V10133" s="14"/>
      <c r="W10133" s="14"/>
    </row>
    <row r="10134" spans="6:23" s="11" customFormat="1" x14ac:dyDescent="0.3">
      <c r="F10134" s="13"/>
      <c r="G10134" s="13"/>
      <c r="H10134" s="91"/>
      <c r="K10134" s="9"/>
      <c r="L10134" s="14"/>
      <c r="N10134" s="13"/>
      <c r="O10134" s="9"/>
      <c r="P10134" s="27"/>
      <c r="Q10134" s="29"/>
      <c r="R10134" s="29"/>
      <c r="S10134" s="27"/>
      <c r="V10134" s="14"/>
      <c r="W10134" s="14"/>
    </row>
    <row r="10135" spans="6:23" s="11" customFormat="1" x14ac:dyDescent="0.3">
      <c r="F10135" s="13"/>
      <c r="G10135" s="13"/>
      <c r="H10135" s="91"/>
      <c r="K10135" s="9"/>
      <c r="L10135" s="14"/>
      <c r="N10135" s="13"/>
      <c r="O10135" s="9"/>
      <c r="P10135" s="27"/>
      <c r="Q10135" s="29"/>
      <c r="R10135" s="29"/>
      <c r="S10135" s="27"/>
      <c r="V10135" s="14"/>
      <c r="W10135" s="14"/>
    </row>
    <row r="10136" spans="6:23" s="11" customFormat="1" x14ac:dyDescent="0.3">
      <c r="F10136" s="13"/>
      <c r="G10136" s="13"/>
      <c r="H10136" s="91"/>
      <c r="K10136" s="9"/>
      <c r="L10136" s="14"/>
      <c r="N10136" s="13"/>
      <c r="O10136" s="9"/>
      <c r="P10136" s="27"/>
      <c r="Q10136" s="29"/>
      <c r="R10136" s="29"/>
      <c r="S10136" s="27"/>
      <c r="V10136" s="14"/>
      <c r="W10136" s="14"/>
    </row>
    <row r="10137" spans="6:23" s="11" customFormat="1" x14ac:dyDescent="0.3">
      <c r="F10137" s="13"/>
      <c r="G10137" s="13"/>
      <c r="H10137" s="91"/>
      <c r="K10137" s="9"/>
      <c r="L10137" s="14"/>
      <c r="N10137" s="13"/>
      <c r="O10137" s="9"/>
      <c r="P10137" s="27"/>
      <c r="Q10137" s="29"/>
      <c r="R10137" s="29"/>
      <c r="S10137" s="27"/>
      <c r="V10137" s="14"/>
      <c r="W10137" s="14"/>
    </row>
    <row r="10138" spans="6:23" s="11" customFormat="1" x14ac:dyDescent="0.3">
      <c r="F10138" s="13"/>
      <c r="G10138" s="13"/>
      <c r="H10138" s="91"/>
      <c r="K10138" s="9"/>
      <c r="L10138" s="14"/>
      <c r="N10138" s="13"/>
      <c r="O10138" s="9"/>
      <c r="P10138" s="27"/>
      <c r="Q10138" s="29"/>
      <c r="R10138" s="29"/>
      <c r="S10138" s="27"/>
      <c r="V10138" s="14"/>
      <c r="W10138" s="14"/>
    </row>
    <row r="10139" spans="6:23" s="11" customFormat="1" x14ac:dyDescent="0.3">
      <c r="F10139" s="13"/>
      <c r="G10139" s="13"/>
      <c r="H10139" s="91"/>
      <c r="K10139" s="9"/>
      <c r="L10139" s="14"/>
      <c r="N10139" s="13"/>
      <c r="O10139" s="9"/>
      <c r="P10139" s="27"/>
      <c r="Q10139" s="29"/>
      <c r="R10139" s="29"/>
      <c r="S10139" s="27"/>
      <c r="V10139" s="14"/>
      <c r="W10139" s="14"/>
    </row>
    <row r="10140" spans="6:23" s="11" customFormat="1" x14ac:dyDescent="0.3">
      <c r="F10140" s="13"/>
      <c r="G10140" s="13"/>
      <c r="H10140" s="91"/>
      <c r="K10140" s="9"/>
      <c r="L10140" s="14"/>
      <c r="N10140" s="13"/>
      <c r="O10140" s="9"/>
      <c r="P10140" s="27"/>
      <c r="Q10140" s="29"/>
      <c r="R10140" s="29"/>
      <c r="S10140" s="27"/>
      <c r="V10140" s="14"/>
      <c r="W10140" s="14"/>
    </row>
    <row r="10141" spans="6:23" s="11" customFormat="1" x14ac:dyDescent="0.3">
      <c r="F10141" s="13"/>
      <c r="G10141" s="13"/>
      <c r="H10141" s="91"/>
      <c r="K10141" s="9"/>
      <c r="L10141" s="14"/>
      <c r="N10141" s="13"/>
      <c r="O10141" s="9"/>
      <c r="P10141" s="27"/>
      <c r="Q10141" s="29"/>
      <c r="R10141" s="29"/>
      <c r="S10141" s="27"/>
      <c r="V10141" s="14"/>
      <c r="W10141" s="14"/>
    </row>
    <row r="10142" spans="6:23" s="11" customFormat="1" x14ac:dyDescent="0.3">
      <c r="F10142" s="13"/>
      <c r="G10142" s="13"/>
      <c r="H10142" s="91"/>
      <c r="K10142" s="9"/>
      <c r="L10142" s="14"/>
      <c r="N10142" s="13"/>
      <c r="O10142" s="9"/>
      <c r="P10142" s="27"/>
      <c r="Q10142" s="29"/>
      <c r="R10142" s="29"/>
      <c r="S10142" s="27"/>
      <c r="V10142" s="14"/>
      <c r="W10142" s="14"/>
    </row>
    <row r="10143" spans="6:23" s="11" customFormat="1" x14ac:dyDescent="0.3">
      <c r="F10143" s="13"/>
      <c r="G10143" s="13"/>
      <c r="H10143" s="91"/>
      <c r="K10143" s="9"/>
      <c r="L10143" s="14"/>
      <c r="N10143" s="13"/>
      <c r="O10143" s="9"/>
      <c r="P10143" s="27"/>
      <c r="Q10143" s="29"/>
      <c r="R10143" s="29"/>
      <c r="S10143" s="27"/>
      <c r="V10143" s="14"/>
      <c r="W10143" s="14"/>
    </row>
    <row r="10144" spans="6:23" s="11" customFormat="1" x14ac:dyDescent="0.3">
      <c r="F10144" s="13"/>
      <c r="G10144" s="13"/>
      <c r="H10144" s="91"/>
      <c r="K10144" s="9"/>
      <c r="L10144" s="14"/>
      <c r="N10144" s="13"/>
      <c r="O10144" s="9"/>
      <c r="P10144" s="27"/>
      <c r="Q10144" s="29"/>
      <c r="R10144" s="29"/>
      <c r="S10144" s="27"/>
      <c r="V10144" s="14"/>
      <c r="W10144" s="14"/>
    </row>
    <row r="10145" spans="6:23" s="11" customFormat="1" x14ac:dyDescent="0.3">
      <c r="F10145" s="13"/>
      <c r="G10145" s="13"/>
      <c r="H10145" s="91"/>
      <c r="K10145" s="9"/>
      <c r="L10145" s="14"/>
      <c r="N10145" s="13"/>
      <c r="O10145" s="9"/>
      <c r="P10145" s="27"/>
      <c r="Q10145" s="29"/>
      <c r="R10145" s="29"/>
      <c r="S10145" s="27"/>
      <c r="V10145" s="14"/>
      <c r="W10145" s="14"/>
    </row>
    <row r="10146" spans="6:23" s="11" customFormat="1" x14ac:dyDescent="0.3">
      <c r="F10146" s="13"/>
      <c r="G10146" s="13"/>
      <c r="H10146" s="91"/>
      <c r="K10146" s="9"/>
      <c r="L10146" s="14"/>
      <c r="N10146" s="13"/>
      <c r="O10146" s="9"/>
      <c r="P10146" s="27"/>
      <c r="Q10146" s="29"/>
      <c r="R10146" s="29"/>
      <c r="S10146" s="27"/>
      <c r="V10146" s="14"/>
      <c r="W10146" s="14"/>
    </row>
    <row r="10147" spans="6:23" s="11" customFormat="1" x14ac:dyDescent="0.3">
      <c r="F10147" s="13"/>
      <c r="G10147" s="13"/>
      <c r="H10147" s="91"/>
      <c r="K10147" s="9"/>
      <c r="L10147" s="14"/>
      <c r="N10147" s="13"/>
      <c r="O10147" s="9"/>
      <c r="P10147" s="27"/>
      <c r="Q10147" s="29"/>
      <c r="R10147" s="29"/>
      <c r="S10147" s="27"/>
      <c r="V10147" s="14"/>
      <c r="W10147" s="14"/>
    </row>
    <row r="10148" spans="6:23" s="11" customFormat="1" x14ac:dyDescent="0.3">
      <c r="F10148" s="13"/>
      <c r="G10148" s="13"/>
      <c r="H10148" s="91"/>
      <c r="K10148" s="9"/>
      <c r="L10148" s="14"/>
      <c r="N10148" s="13"/>
      <c r="O10148" s="9"/>
      <c r="P10148" s="27"/>
      <c r="Q10148" s="29"/>
      <c r="R10148" s="29"/>
      <c r="S10148" s="27"/>
      <c r="V10148" s="14"/>
      <c r="W10148" s="14"/>
    </row>
    <row r="10149" spans="6:23" s="11" customFormat="1" x14ac:dyDescent="0.3">
      <c r="F10149" s="13"/>
      <c r="G10149" s="13"/>
      <c r="H10149" s="91"/>
      <c r="K10149" s="9"/>
      <c r="L10149" s="14"/>
      <c r="N10149" s="13"/>
      <c r="O10149" s="9"/>
      <c r="P10149" s="27"/>
      <c r="Q10149" s="29"/>
      <c r="R10149" s="29"/>
      <c r="S10149" s="27"/>
      <c r="V10149" s="14"/>
      <c r="W10149" s="14"/>
    </row>
    <row r="10150" spans="6:23" s="11" customFormat="1" x14ac:dyDescent="0.3">
      <c r="F10150" s="13"/>
      <c r="G10150" s="13"/>
      <c r="H10150" s="91"/>
      <c r="K10150" s="9"/>
      <c r="L10150" s="14"/>
      <c r="N10150" s="13"/>
      <c r="O10150" s="9"/>
      <c r="P10150" s="27"/>
      <c r="Q10150" s="29"/>
      <c r="R10150" s="29"/>
      <c r="S10150" s="27"/>
      <c r="V10150" s="14"/>
      <c r="W10150" s="14"/>
    </row>
    <row r="10151" spans="6:23" s="11" customFormat="1" x14ac:dyDescent="0.3">
      <c r="F10151" s="13"/>
      <c r="G10151" s="13"/>
      <c r="H10151" s="91"/>
      <c r="K10151" s="9"/>
      <c r="L10151" s="14"/>
      <c r="N10151" s="13"/>
      <c r="O10151" s="9"/>
      <c r="P10151" s="27"/>
      <c r="Q10151" s="29"/>
      <c r="R10151" s="29"/>
      <c r="S10151" s="27"/>
      <c r="V10151" s="14"/>
      <c r="W10151" s="14"/>
    </row>
    <row r="10152" spans="6:23" s="11" customFormat="1" x14ac:dyDescent="0.3">
      <c r="F10152" s="13"/>
      <c r="G10152" s="13"/>
      <c r="H10152" s="91"/>
      <c r="K10152" s="9"/>
      <c r="L10152" s="14"/>
      <c r="N10152" s="13"/>
      <c r="O10152" s="9"/>
      <c r="P10152" s="27"/>
      <c r="Q10152" s="29"/>
      <c r="R10152" s="29"/>
      <c r="S10152" s="27"/>
      <c r="V10152" s="14"/>
      <c r="W10152" s="14"/>
    </row>
    <row r="10153" spans="6:23" s="11" customFormat="1" x14ac:dyDescent="0.3">
      <c r="F10153" s="13"/>
      <c r="G10153" s="13"/>
      <c r="H10153" s="91"/>
      <c r="K10153" s="9"/>
      <c r="L10153" s="14"/>
      <c r="N10153" s="13"/>
      <c r="O10153" s="9"/>
      <c r="P10153" s="27"/>
      <c r="Q10153" s="29"/>
      <c r="R10153" s="29"/>
      <c r="S10153" s="27"/>
      <c r="V10153" s="14"/>
      <c r="W10153" s="14"/>
    </row>
    <row r="10154" spans="6:23" s="11" customFormat="1" x14ac:dyDescent="0.3">
      <c r="F10154" s="13"/>
      <c r="G10154" s="13"/>
      <c r="H10154" s="91"/>
      <c r="K10154" s="9"/>
      <c r="L10154" s="14"/>
      <c r="N10154" s="13"/>
      <c r="O10154" s="9"/>
      <c r="P10154" s="27"/>
      <c r="Q10154" s="29"/>
      <c r="R10154" s="29"/>
      <c r="S10154" s="27"/>
      <c r="V10154" s="14"/>
      <c r="W10154" s="14"/>
    </row>
    <row r="10155" spans="6:23" s="11" customFormat="1" x14ac:dyDescent="0.3">
      <c r="F10155" s="13"/>
      <c r="G10155" s="13"/>
      <c r="H10155" s="91"/>
      <c r="K10155" s="9"/>
      <c r="L10155" s="14"/>
      <c r="N10155" s="13"/>
      <c r="O10155" s="9"/>
      <c r="P10155" s="27"/>
      <c r="Q10155" s="29"/>
      <c r="R10155" s="29"/>
      <c r="S10155" s="27"/>
      <c r="V10155" s="14"/>
      <c r="W10155" s="14"/>
    </row>
    <row r="10156" spans="6:23" s="11" customFormat="1" x14ac:dyDescent="0.3">
      <c r="F10156" s="13"/>
      <c r="G10156" s="13"/>
      <c r="H10156" s="91"/>
      <c r="K10156" s="9"/>
      <c r="L10156" s="14"/>
      <c r="N10156" s="13"/>
      <c r="O10156" s="9"/>
      <c r="P10156" s="27"/>
      <c r="Q10156" s="29"/>
      <c r="R10156" s="29"/>
      <c r="S10156" s="27"/>
      <c r="V10156" s="14"/>
      <c r="W10156" s="14"/>
    </row>
    <row r="10157" spans="6:23" s="11" customFormat="1" x14ac:dyDescent="0.3">
      <c r="F10157" s="13"/>
      <c r="G10157" s="13"/>
      <c r="H10157" s="91"/>
      <c r="K10157" s="9"/>
      <c r="L10157" s="14"/>
      <c r="N10157" s="13"/>
      <c r="O10157" s="9"/>
      <c r="P10157" s="27"/>
      <c r="Q10157" s="29"/>
      <c r="R10157" s="29"/>
      <c r="S10157" s="27"/>
      <c r="V10157" s="14"/>
      <c r="W10157" s="14"/>
    </row>
    <row r="10158" spans="6:23" s="11" customFormat="1" x14ac:dyDescent="0.3">
      <c r="F10158" s="13"/>
      <c r="G10158" s="13"/>
      <c r="H10158" s="91"/>
      <c r="K10158" s="9"/>
      <c r="L10158" s="14"/>
      <c r="N10158" s="13"/>
      <c r="O10158" s="9"/>
      <c r="P10158" s="27"/>
      <c r="Q10158" s="29"/>
      <c r="R10158" s="29"/>
      <c r="S10158" s="27"/>
      <c r="V10158" s="14"/>
      <c r="W10158" s="14"/>
    </row>
    <row r="10159" spans="6:23" s="11" customFormat="1" x14ac:dyDescent="0.3">
      <c r="F10159" s="13"/>
      <c r="G10159" s="13"/>
      <c r="H10159" s="91"/>
      <c r="K10159" s="9"/>
      <c r="L10159" s="14"/>
      <c r="N10159" s="13"/>
      <c r="O10159" s="9"/>
      <c r="P10159" s="27"/>
      <c r="Q10159" s="29"/>
      <c r="R10159" s="29"/>
      <c r="S10159" s="27"/>
      <c r="V10159" s="14"/>
      <c r="W10159" s="14"/>
    </row>
    <row r="10160" spans="6:23" s="11" customFormat="1" x14ac:dyDescent="0.3">
      <c r="F10160" s="13"/>
      <c r="G10160" s="13"/>
      <c r="H10160" s="91"/>
      <c r="K10160" s="9"/>
      <c r="L10160" s="14"/>
      <c r="N10160" s="13"/>
      <c r="O10160" s="9"/>
      <c r="P10160" s="27"/>
      <c r="Q10160" s="29"/>
      <c r="R10160" s="29"/>
      <c r="S10160" s="27"/>
      <c r="V10160" s="14"/>
      <c r="W10160" s="14"/>
    </row>
    <row r="10161" spans="6:23" s="11" customFormat="1" x14ac:dyDescent="0.3">
      <c r="F10161" s="13"/>
      <c r="G10161" s="13"/>
      <c r="H10161" s="91"/>
      <c r="K10161" s="9"/>
      <c r="L10161" s="14"/>
      <c r="N10161" s="13"/>
      <c r="O10161" s="9"/>
      <c r="P10161" s="27"/>
      <c r="Q10161" s="29"/>
      <c r="R10161" s="29"/>
      <c r="S10161" s="27"/>
      <c r="V10161" s="14"/>
      <c r="W10161" s="14"/>
    </row>
    <row r="10162" spans="6:23" s="11" customFormat="1" x14ac:dyDescent="0.3">
      <c r="F10162" s="13"/>
      <c r="G10162" s="13"/>
      <c r="H10162" s="91"/>
      <c r="K10162" s="9"/>
      <c r="L10162" s="14"/>
      <c r="N10162" s="13"/>
      <c r="O10162" s="9"/>
      <c r="P10162" s="27"/>
      <c r="Q10162" s="29"/>
      <c r="R10162" s="29"/>
      <c r="S10162" s="27"/>
      <c r="V10162" s="14"/>
      <c r="W10162" s="14"/>
    </row>
    <row r="10163" spans="6:23" s="11" customFormat="1" x14ac:dyDescent="0.3">
      <c r="F10163" s="13"/>
      <c r="G10163" s="13"/>
      <c r="H10163" s="91"/>
      <c r="K10163" s="9"/>
      <c r="L10163" s="14"/>
      <c r="N10163" s="13"/>
      <c r="O10163" s="9"/>
      <c r="P10163" s="27"/>
      <c r="Q10163" s="29"/>
      <c r="R10163" s="29"/>
      <c r="S10163" s="27"/>
      <c r="V10163" s="14"/>
      <c r="W10163" s="14"/>
    </row>
    <row r="10164" spans="6:23" s="11" customFormat="1" x14ac:dyDescent="0.3">
      <c r="F10164" s="13"/>
      <c r="G10164" s="13"/>
      <c r="H10164" s="91"/>
      <c r="K10164" s="9"/>
      <c r="L10164" s="14"/>
      <c r="N10164" s="13"/>
      <c r="O10164" s="9"/>
      <c r="P10164" s="27"/>
      <c r="Q10164" s="29"/>
      <c r="R10164" s="29"/>
      <c r="S10164" s="27"/>
      <c r="V10164" s="14"/>
      <c r="W10164" s="14"/>
    </row>
    <row r="10165" spans="6:23" s="11" customFormat="1" x14ac:dyDescent="0.3">
      <c r="F10165" s="13"/>
      <c r="G10165" s="13"/>
      <c r="H10165" s="91"/>
      <c r="K10165" s="9"/>
      <c r="L10165" s="14"/>
      <c r="N10165" s="13"/>
      <c r="O10165" s="9"/>
      <c r="P10165" s="27"/>
      <c r="Q10165" s="29"/>
      <c r="R10165" s="29"/>
      <c r="S10165" s="27"/>
      <c r="V10165" s="14"/>
      <c r="W10165" s="14"/>
    </row>
    <row r="10166" spans="6:23" s="11" customFormat="1" x14ac:dyDescent="0.3">
      <c r="F10166" s="13"/>
      <c r="G10166" s="13"/>
      <c r="H10166" s="91"/>
      <c r="K10166" s="9"/>
      <c r="L10166" s="14"/>
      <c r="N10166" s="13"/>
      <c r="O10166" s="9"/>
      <c r="P10166" s="27"/>
      <c r="Q10166" s="29"/>
      <c r="R10166" s="29"/>
      <c r="S10166" s="27"/>
      <c r="V10166" s="14"/>
      <c r="W10166" s="14"/>
    </row>
    <row r="10167" spans="6:23" s="11" customFormat="1" x14ac:dyDescent="0.3">
      <c r="F10167" s="13"/>
      <c r="G10167" s="13"/>
      <c r="H10167" s="91"/>
      <c r="K10167" s="9"/>
      <c r="L10167" s="14"/>
      <c r="N10167" s="13"/>
      <c r="O10167" s="9"/>
      <c r="P10167" s="27"/>
      <c r="Q10167" s="29"/>
      <c r="R10167" s="29"/>
      <c r="S10167" s="27"/>
      <c r="V10167" s="14"/>
      <c r="W10167" s="14"/>
    </row>
    <row r="10168" spans="6:23" s="11" customFormat="1" x14ac:dyDescent="0.3">
      <c r="F10168" s="13"/>
      <c r="G10168" s="13"/>
      <c r="H10168" s="91"/>
      <c r="K10168" s="9"/>
      <c r="L10168" s="14"/>
      <c r="N10168" s="13"/>
      <c r="O10168" s="9"/>
      <c r="P10168" s="27"/>
      <c r="Q10168" s="29"/>
      <c r="R10168" s="29"/>
      <c r="S10168" s="27"/>
      <c r="V10168" s="14"/>
      <c r="W10168" s="14"/>
    </row>
    <row r="10169" spans="6:23" s="11" customFormat="1" x14ac:dyDescent="0.3">
      <c r="F10169" s="13"/>
      <c r="G10169" s="13"/>
      <c r="H10169" s="91"/>
      <c r="K10169" s="9"/>
      <c r="L10169" s="14"/>
      <c r="N10169" s="13"/>
      <c r="O10169" s="9"/>
      <c r="P10169" s="27"/>
      <c r="Q10169" s="29"/>
      <c r="R10169" s="29"/>
      <c r="S10169" s="27"/>
      <c r="V10169" s="14"/>
      <c r="W10169" s="14"/>
    </row>
    <row r="10170" spans="6:23" s="11" customFormat="1" x14ac:dyDescent="0.3">
      <c r="F10170" s="13"/>
      <c r="G10170" s="13"/>
      <c r="H10170" s="91"/>
      <c r="K10170" s="9"/>
      <c r="L10170" s="14"/>
      <c r="N10170" s="13"/>
      <c r="O10170" s="9"/>
      <c r="P10170" s="27"/>
      <c r="Q10170" s="29"/>
      <c r="R10170" s="29"/>
      <c r="S10170" s="27"/>
      <c r="V10170" s="14"/>
      <c r="W10170" s="14"/>
    </row>
    <row r="10171" spans="6:23" s="11" customFormat="1" x14ac:dyDescent="0.3">
      <c r="F10171" s="13"/>
      <c r="G10171" s="13"/>
      <c r="H10171" s="91"/>
      <c r="K10171" s="9"/>
      <c r="L10171" s="14"/>
      <c r="N10171" s="13"/>
      <c r="O10171" s="9"/>
      <c r="P10171" s="27"/>
      <c r="Q10171" s="29"/>
      <c r="R10171" s="29"/>
      <c r="S10171" s="27"/>
      <c r="V10171" s="14"/>
      <c r="W10171" s="14"/>
    </row>
    <row r="10172" spans="6:23" s="11" customFormat="1" x14ac:dyDescent="0.3">
      <c r="F10172" s="13"/>
      <c r="G10172" s="13"/>
      <c r="H10172" s="91"/>
      <c r="K10172" s="9"/>
      <c r="L10172" s="14"/>
      <c r="N10172" s="13"/>
      <c r="O10172" s="9"/>
      <c r="P10172" s="27"/>
      <c r="Q10172" s="29"/>
      <c r="R10172" s="29"/>
      <c r="S10172" s="27"/>
      <c r="V10172" s="14"/>
      <c r="W10172" s="14"/>
    </row>
    <row r="10173" spans="6:23" s="11" customFormat="1" x14ac:dyDescent="0.3">
      <c r="F10173" s="13"/>
      <c r="G10173" s="13"/>
      <c r="H10173" s="91"/>
      <c r="K10173" s="9"/>
      <c r="L10173" s="14"/>
      <c r="N10173" s="13"/>
      <c r="O10173" s="9"/>
      <c r="P10173" s="27"/>
      <c r="Q10173" s="29"/>
      <c r="R10173" s="29"/>
      <c r="S10173" s="27"/>
      <c r="V10173" s="14"/>
      <c r="W10173" s="14"/>
    </row>
    <row r="10174" spans="6:23" s="11" customFormat="1" x14ac:dyDescent="0.3">
      <c r="F10174" s="13"/>
      <c r="G10174" s="13"/>
      <c r="H10174" s="91"/>
      <c r="K10174" s="9"/>
      <c r="L10174" s="14"/>
      <c r="N10174" s="13"/>
      <c r="O10174" s="9"/>
      <c r="P10174" s="27"/>
      <c r="Q10174" s="29"/>
      <c r="R10174" s="29"/>
      <c r="S10174" s="27"/>
      <c r="V10174" s="14"/>
      <c r="W10174" s="14"/>
    </row>
    <row r="10175" spans="6:23" s="11" customFormat="1" x14ac:dyDescent="0.3">
      <c r="F10175" s="13"/>
      <c r="G10175" s="13"/>
      <c r="H10175" s="91"/>
      <c r="K10175" s="9"/>
      <c r="L10175" s="14"/>
      <c r="N10175" s="13"/>
      <c r="O10175" s="9"/>
      <c r="P10175" s="27"/>
      <c r="Q10175" s="29"/>
      <c r="R10175" s="29"/>
      <c r="S10175" s="27"/>
      <c r="V10175" s="14"/>
      <c r="W10175" s="14"/>
    </row>
    <row r="10176" spans="6:23" s="11" customFormat="1" x14ac:dyDescent="0.3">
      <c r="F10176" s="13"/>
      <c r="G10176" s="13"/>
      <c r="H10176" s="91"/>
      <c r="K10176" s="9"/>
      <c r="L10176" s="14"/>
      <c r="N10176" s="13"/>
      <c r="O10176" s="9"/>
      <c r="P10176" s="27"/>
      <c r="Q10176" s="29"/>
      <c r="R10176" s="29"/>
      <c r="S10176" s="27"/>
      <c r="V10176" s="14"/>
      <c r="W10176" s="14"/>
    </row>
    <row r="10177" spans="6:23" s="11" customFormat="1" x14ac:dyDescent="0.3">
      <c r="F10177" s="13"/>
      <c r="G10177" s="13"/>
      <c r="H10177" s="91"/>
      <c r="K10177" s="9"/>
      <c r="L10177" s="14"/>
      <c r="N10177" s="13"/>
      <c r="O10177" s="9"/>
      <c r="P10177" s="27"/>
      <c r="Q10177" s="29"/>
      <c r="R10177" s="29"/>
      <c r="S10177" s="27"/>
      <c r="V10177" s="14"/>
      <c r="W10177" s="14"/>
    </row>
    <row r="10178" spans="6:23" s="11" customFormat="1" x14ac:dyDescent="0.3">
      <c r="F10178" s="13"/>
      <c r="G10178" s="13"/>
      <c r="H10178" s="91"/>
      <c r="K10178" s="9"/>
      <c r="L10178" s="14"/>
      <c r="N10178" s="13"/>
      <c r="O10178" s="9"/>
      <c r="P10178" s="27"/>
      <c r="Q10178" s="29"/>
      <c r="R10178" s="29"/>
      <c r="S10178" s="27"/>
      <c r="V10178" s="14"/>
      <c r="W10178" s="14"/>
    </row>
    <row r="10179" spans="6:23" s="11" customFormat="1" x14ac:dyDescent="0.3">
      <c r="F10179" s="13"/>
      <c r="G10179" s="13"/>
      <c r="H10179" s="91"/>
      <c r="K10179" s="9"/>
      <c r="L10179" s="14"/>
      <c r="N10179" s="13"/>
      <c r="O10179" s="9"/>
      <c r="P10179" s="27"/>
      <c r="Q10179" s="29"/>
      <c r="R10179" s="29"/>
      <c r="S10179" s="27"/>
      <c r="V10179" s="14"/>
      <c r="W10179" s="14"/>
    </row>
    <row r="10180" spans="6:23" s="11" customFormat="1" x14ac:dyDescent="0.3">
      <c r="F10180" s="13"/>
      <c r="G10180" s="13"/>
      <c r="H10180" s="91"/>
      <c r="K10180" s="9"/>
      <c r="L10180" s="14"/>
      <c r="N10180" s="13"/>
      <c r="O10180" s="9"/>
      <c r="P10180" s="27"/>
      <c r="Q10180" s="29"/>
      <c r="R10180" s="29"/>
      <c r="S10180" s="27"/>
      <c r="V10180" s="14"/>
      <c r="W10180" s="14"/>
    </row>
    <row r="10181" spans="6:23" s="11" customFormat="1" x14ac:dyDescent="0.3">
      <c r="F10181" s="13"/>
      <c r="G10181" s="13"/>
      <c r="H10181" s="91"/>
      <c r="K10181" s="9"/>
      <c r="L10181" s="14"/>
      <c r="N10181" s="13"/>
      <c r="O10181" s="9"/>
      <c r="P10181" s="27"/>
      <c r="Q10181" s="29"/>
      <c r="R10181" s="29"/>
      <c r="S10181" s="27"/>
      <c r="V10181" s="14"/>
      <c r="W10181" s="14"/>
    </row>
    <row r="10182" spans="6:23" s="11" customFormat="1" x14ac:dyDescent="0.3">
      <c r="F10182" s="13"/>
      <c r="G10182" s="13"/>
      <c r="H10182" s="91"/>
      <c r="K10182" s="9"/>
      <c r="L10182" s="14"/>
      <c r="N10182" s="13"/>
      <c r="O10182" s="9"/>
      <c r="P10182" s="27"/>
      <c r="Q10182" s="29"/>
      <c r="R10182" s="29"/>
      <c r="S10182" s="27"/>
      <c r="V10182" s="14"/>
      <c r="W10182" s="14"/>
    </row>
    <row r="10183" spans="6:23" s="11" customFormat="1" x14ac:dyDescent="0.3">
      <c r="F10183" s="13"/>
      <c r="G10183" s="13"/>
      <c r="H10183" s="91"/>
      <c r="K10183" s="9"/>
      <c r="L10183" s="14"/>
      <c r="N10183" s="13"/>
      <c r="O10183" s="9"/>
      <c r="P10183" s="27"/>
      <c r="Q10183" s="29"/>
      <c r="R10183" s="29"/>
      <c r="S10183" s="27"/>
      <c r="V10183" s="14"/>
      <c r="W10183" s="14"/>
    </row>
    <row r="10184" spans="6:23" s="11" customFormat="1" x14ac:dyDescent="0.3">
      <c r="F10184" s="13"/>
      <c r="G10184" s="13"/>
      <c r="H10184" s="91"/>
      <c r="K10184" s="9"/>
      <c r="L10184" s="14"/>
      <c r="N10184" s="13"/>
      <c r="O10184" s="9"/>
      <c r="P10184" s="27"/>
      <c r="Q10184" s="29"/>
      <c r="R10184" s="29"/>
      <c r="S10184" s="27"/>
      <c r="V10184" s="14"/>
      <c r="W10184" s="14"/>
    </row>
    <row r="10185" spans="6:23" s="11" customFormat="1" x14ac:dyDescent="0.3">
      <c r="F10185" s="13"/>
      <c r="G10185" s="13"/>
      <c r="H10185" s="91"/>
      <c r="K10185" s="9"/>
      <c r="L10185" s="14"/>
      <c r="N10185" s="13"/>
      <c r="O10185" s="9"/>
      <c r="P10185" s="27"/>
      <c r="Q10185" s="29"/>
      <c r="R10185" s="29"/>
      <c r="S10185" s="27"/>
      <c r="V10185" s="14"/>
      <c r="W10185" s="14"/>
    </row>
    <row r="10186" spans="6:23" s="11" customFormat="1" x14ac:dyDescent="0.3">
      <c r="F10186" s="13"/>
      <c r="G10186" s="13"/>
      <c r="H10186" s="91"/>
      <c r="K10186" s="9"/>
      <c r="L10186" s="14"/>
      <c r="N10186" s="13"/>
      <c r="O10186" s="9"/>
      <c r="P10186" s="27"/>
      <c r="Q10186" s="29"/>
      <c r="R10186" s="29"/>
      <c r="S10186" s="27"/>
      <c r="V10186" s="14"/>
      <c r="W10186" s="14"/>
    </row>
    <row r="10187" spans="6:23" s="11" customFormat="1" x14ac:dyDescent="0.3">
      <c r="F10187" s="13"/>
      <c r="G10187" s="13"/>
      <c r="H10187" s="91"/>
      <c r="K10187" s="9"/>
      <c r="L10187" s="14"/>
      <c r="N10187" s="13"/>
      <c r="O10187" s="9"/>
      <c r="P10187" s="27"/>
      <c r="Q10187" s="29"/>
      <c r="R10187" s="29"/>
      <c r="S10187" s="27"/>
      <c r="V10187" s="14"/>
      <c r="W10187" s="14"/>
    </row>
    <row r="10188" spans="6:23" s="11" customFormat="1" x14ac:dyDescent="0.3">
      <c r="F10188" s="13"/>
      <c r="G10188" s="13"/>
      <c r="H10188" s="91"/>
      <c r="K10188" s="9"/>
      <c r="L10188" s="14"/>
      <c r="N10188" s="13"/>
      <c r="O10188" s="9"/>
      <c r="P10188" s="27"/>
      <c r="Q10188" s="29"/>
      <c r="R10188" s="29"/>
      <c r="S10188" s="27"/>
      <c r="V10188" s="14"/>
      <c r="W10188" s="14"/>
    </row>
    <row r="10189" spans="6:23" s="11" customFormat="1" x14ac:dyDescent="0.3">
      <c r="F10189" s="13"/>
      <c r="G10189" s="13"/>
      <c r="H10189" s="91"/>
      <c r="K10189" s="9"/>
      <c r="L10189" s="14"/>
      <c r="N10189" s="13"/>
      <c r="O10189" s="9"/>
      <c r="P10189" s="27"/>
      <c r="Q10189" s="29"/>
      <c r="R10189" s="29"/>
      <c r="S10189" s="27"/>
      <c r="V10189" s="14"/>
      <c r="W10189" s="14"/>
    </row>
    <row r="10190" spans="6:23" s="11" customFormat="1" x14ac:dyDescent="0.3">
      <c r="F10190" s="13"/>
      <c r="G10190" s="13"/>
      <c r="H10190" s="91"/>
      <c r="K10190" s="9"/>
      <c r="L10190" s="14"/>
      <c r="N10190" s="13"/>
      <c r="O10190" s="9"/>
      <c r="P10190" s="27"/>
      <c r="Q10190" s="29"/>
      <c r="R10190" s="29"/>
      <c r="S10190" s="27"/>
      <c r="V10190" s="14"/>
      <c r="W10190" s="14"/>
    </row>
    <row r="10191" spans="6:23" s="11" customFormat="1" x14ac:dyDescent="0.3">
      <c r="F10191" s="13"/>
      <c r="G10191" s="13"/>
      <c r="H10191" s="91"/>
      <c r="K10191" s="9"/>
      <c r="L10191" s="14"/>
      <c r="N10191" s="13"/>
      <c r="O10191" s="9"/>
      <c r="P10191" s="27"/>
      <c r="Q10191" s="29"/>
      <c r="R10191" s="29"/>
      <c r="S10191" s="27"/>
      <c r="V10191" s="14"/>
      <c r="W10191" s="14"/>
    </row>
    <row r="10192" spans="6:23" s="11" customFormat="1" x14ac:dyDescent="0.3">
      <c r="F10192" s="13"/>
      <c r="G10192" s="13"/>
      <c r="H10192" s="91"/>
      <c r="K10192" s="9"/>
      <c r="L10192" s="14"/>
      <c r="N10192" s="13"/>
      <c r="O10192" s="9"/>
      <c r="P10192" s="27"/>
      <c r="Q10192" s="29"/>
      <c r="R10192" s="29"/>
      <c r="S10192" s="27"/>
      <c r="V10192" s="14"/>
      <c r="W10192" s="14"/>
    </row>
    <row r="10193" spans="6:23" s="11" customFormat="1" x14ac:dyDescent="0.3">
      <c r="F10193" s="13"/>
      <c r="G10193" s="13"/>
      <c r="H10193" s="91"/>
      <c r="K10193" s="9"/>
      <c r="L10193" s="14"/>
      <c r="N10193" s="13"/>
      <c r="O10193" s="9"/>
      <c r="P10193" s="27"/>
      <c r="Q10193" s="29"/>
      <c r="R10193" s="29"/>
      <c r="S10193" s="27"/>
      <c r="V10193" s="14"/>
      <c r="W10193" s="14"/>
    </row>
    <row r="10194" spans="6:23" s="11" customFormat="1" x14ac:dyDescent="0.3">
      <c r="F10194" s="13"/>
      <c r="G10194" s="13"/>
      <c r="H10194" s="91"/>
      <c r="K10194" s="9"/>
      <c r="L10194" s="14"/>
      <c r="N10194" s="13"/>
      <c r="O10194" s="9"/>
      <c r="P10194" s="27"/>
      <c r="Q10194" s="29"/>
      <c r="R10194" s="29"/>
      <c r="S10194" s="27"/>
      <c r="V10194" s="14"/>
      <c r="W10194" s="14"/>
    </row>
    <row r="10195" spans="6:23" s="11" customFormat="1" x14ac:dyDescent="0.3">
      <c r="F10195" s="13"/>
      <c r="G10195" s="13"/>
      <c r="H10195" s="91"/>
      <c r="K10195" s="9"/>
      <c r="L10195" s="14"/>
      <c r="N10195" s="13"/>
      <c r="O10195" s="9"/>
      <c r="P10195" s="27"/>
      <c r="Q10195" s="29"/>
      <c r="R10195" s="29"/>
      <c r="S10195" s="27"/>
      <c r="V10195" s="14"/>
      <c r="W10195" s="14"/>
    </row>
    <row r="10196" spans="6:23" s="11" customFormat="1" x14ac:dyDescent="0.3">
      <c r="F10196" s="13"/>
      <c r="G10196" s="13"/>
      <c r="H10196" s="91"/>
      <c r="K10196" s="9"/>
      <c r="L10196" s="14"/>
      <c r="N10196" s="13"/>
      <c r="O10196" s="9"/>
      <c r="P10196" s="27"/>
      <c r="Q10196" s="29"/>
      <c r="R10196" s="29"/>
      <c r="S10196" s="27"/>
      <c r="V10196" s="14"/>
      <c r="W10196" s="14"/>
    </row>
    <row r="10197" spans="6:23" s="11" customFormat="1" x14ac:dyDescent="0.3">
      <c r="F10197" s="13"/>
      <c r="G10197" s="13"/>
      <c r="H10197" s="91"/>
      <c r="K10197" s="9"/>
      <c r="L10197" s="14"/>
      <c r="N10197" s="13"/>
      <c r="O10197" s="9"/>
      <c r="P10197" s="27"/>
      <c r="Q10197" s="29"/>
      <c r="R10197" s="29"/>
      <c r="S10197" s="27"/>
      <c r="V10197" s="14"/>
      <c r="W10197" s="14"/>
    </row>
    <row r="10198" spans="6:23" s="11" customFormat="1" x14ac:dyDescent="0.3">
      <c r="F10198" s="13"/>
      <c r="G10198" s="13"/>
      <c r="H10198" s="91"/>
      <c r="K10198" s="9"/>
      <c r="L10198" s="14"/>
      <c r="N10198" s="13"/>
      <c r="O10198" s="9"/>
      <c r="P10198" s="27"/>
      <c r="Q10198" s="29"/>
      <c r="R10198" s="29"/>
      <c r="S10198" s="27"/>
      <c r="V10198" s="14"/>
      <c r="W10198" s="14"/>
    </row>
    <row r="10199" spans="6:23" s="11" customFormat="1" x14ac:dyDescent="0.3">
      <c r="F10199" s="13"/>
      <c r="G10199" s="13"/>
      <c r="H10199" s="91"/>
      <c r="K10199" s="9"/>
      <c r="L10199" s="14"/>
      <c r="N10199" s="13"/>
      <c r="O10199" s="9"/>
      <c r="P10199" s="27"/>
      <c r="Q10199" s="29"/>
      <c r="R10199" s="29"/>
      <c r="S10199" s="27"/>
      <c r="V10199" s="14"/>
      <c r="W10199" s="14"/>
    </row>
    <row r="10200" spans="6:23" s="11" customFormat="1" x14ac:dyDescent="0.3">
      <c r="F10200" s="13"/>
      <c r="G10200" s="13"/>
      <c r="H10200" s="91"/>
      <c r="K10200" s="9"/>
      <c r="L10200" s="14"/>
      <c r="N10200" s="13"/>
      <c r="O10200" s="9"/>
      <c r="P10200" s="27"/>
      <c r="Q10200" s="29"/>
      <c r="R10200" s="29"/>
      <c r="S10200" s="27"/>
      <c r="V10200" s="14"/>
      <c r="W10200" s="14"/>
    </row>
    <row r="10201" spans="6:23" s="11" customFormat="1" x14ac:dyDescent="0.3">
      <c r="F10201" s="13"/>
      <c r="G10201" s="13"/>
      <c r="H10201" s="91"/>
      <c r="K10201" s="9"/>
      <c r="L10201" s="14"/>
      <c r="N10201" s="13"/>
      <c r="O10201" s="9"/>
      <c r="P10201" s="27"/>
      <c r="Q10201" s="29"/>
      <c r="R10201" s="29"/>
      <c r="S10201" s="27"/>
      <c r="V10201" s="14"/>
      <c r="W10201" s="14"/>
    </row>
    <row r="10202" spans="6:23" s="11" customFormat="1" x14ac:dyDescent="0.3">
      <c r="F10202" s="13"/>
      <c r="G10202" s="13"/>
      <c r="H10202" s="91"/>
      <c r="K10202" s="9"/>
      <c r="L10202" s="14"/>
      <c r="N10202" s="13"/>
      <c r="O10202" s="9"/>
      <c r="P10202" s="27"/>
      <c r="Q10202" s="29"/>
      <c r="R10202" s="29"/>
      <c r="S10202" s="27"/>
      <c r="V10202" s="14"/>
      <c r="W10202" s="14"/>
    </row>
    <row r="10203" spans="6:23" s="11" customFormat="1" x14ac:dyDescent="0.3">
      <c r="F10203" s="13"/>
      <c r="G10203" s="13"/>
      <c r="H10203" s="91"/>
      <c r="K10203" s="9"/>
      <c r="L10203" s="14"/>
      <c r="N10203" s="13"/>
      <c r="O10203" s="9"/>
      <c r="P10203" s="27"/>
      <c r="Q10203" s="29"/>
      <c r="R10203" s="29"/>
      <c r="S10203" s="27"/>
      <c r="V10203" s="14"/>
      <c r="W10203" s="14"/>
    </row>
    <row r="10204" spans="6:23" s="11" customFormat="1" x14ac:dyDescent="0.3">
      <c r="F10204" s="13"/>
      <c r="G10204" s="13"/>
      <c r="H10204" s="91"/>
      <c r="K10204" s="9"/>
      <c r="L10204" s="14"/>
      <c r="N10204" s="13"/>
      <c r="O10204" s="9"/>
      <c r="P10204" s="27"/>
      <c r="Q10204" s="29"/>
      <c r="R10204" s="29"/>
      <c r="S10204" s="27"/>
      <c r="V10204" s="14"/>
      <c r="W10204" s="14"/>
    </row>
    <row r="10205" spans="6:23" s="11" customFormat="1" x14ac:dyDescent="0.3">
      <c r="F10205" s="13"/>
      <c r="G10205" s="13"/>
      <c r="H10205" s="91"/>
      <c r="K10205" s="9"/>
      <c r="L10205" s="14"/>
      <c r="N10205" s="13"/>
      <c r="O10205" s="9"/>
      <c r="P10205" s="27"/>
      <c r="Q10205" s="29"/>
      <c r="R10205" s="29"/>
      <c r="S10205" s="27"/>
      <c r="V10205" s="14"/>
      <c r="W10205" s="14"/>
    </row>
    <row r="10206" spans="6:23" s="11" customFormat="1" x14ac:dyDescent="0.3">
      <c r="F10206" s="13"/>
      <c r="G10206" s="13"/>
      <c r="H10206" s="91"/>
      <c r="K10206" s="9"/>
      <c r="L10206" s="14"/>
      <c r="N10206" s="13"/>
      <c r="O10206" s="9"/>
      <c r="P10206" s="27"/>
      <c r="Q10206" s="29"/>
      <c r="R10206" s="29"/>
      <c r="S10206" s="27"/>
      <c r="V10206" s="14"/>
      <c r="W10206" s="14"/>
    </row>
    <row r="10207" spans="6:23" s="11" customFormat="1" x14ac:dyDescent="0.3">
      <c r="F10207" s="13"/>
      <c r="G10207" s="13"/>
      <c r="H10207" s="91"/>
      <c r="K10207" s="9"/>
      <c r="L10207" s="14"/>
      <c r="N10207" s="13"/>
      <c r="O10207" s="9"/>
      <c r="P10207" s="27"/>
      <c r="Q10207" s="29"/>
      <c r="R10207" s="29"/>
      <c r="S10207" s="27"/>
      <c r="V10207" s="14"/>
      <c r="W10207" s="14"/>
    </row>
    <row r="10208" spans="6:23" s="11" customFormat="1" x14ac:dyDescent="0.3">
      <c r="F10208" s="13"/>
      <c r="G10208" s="13"/>
      <c r="H10208" s="91"/>
      <c r="K10208" s="9"/>
      <c r="L10208" s="14"/>
      <c r="N10208" s="13"/>
      <c r="O10208" s="9"/>
      <c r="P10208" s="27"/>
      <c r="Q10208" s="29"/>
      <c r="R10208" s="29"/>
      <c r="S10208" s="27"/>
      <c r="V10208" s="14"/>
      <c r="W10208" s="14"/>
    </row>
    <row r="10209" spans="6:23" s="11" customFormat="1" x14ac:dyDescent="0.3">
      <c r="F10209" s="13"/>
      <c r="G10209" s="13"/>
      <c r="H10209" s="91"/>
      <c r="K10209" s="9"/>
      <c r="L10209" s="14"/>
      <c r="N10209" s="13"/>
      <c r="O10209" s="9"/>
      <c r="P10209" s="27"/>
      <c r="Q10209" s="29"/>
      <c r="R10209" s="29"/>
      <c r="S10209" s="27"/>
      <c r="V10209" s="14"/>
      <c r="W10209" s="14"/>
    </row>
    <row r="10210" spans="6:23" s="11" customFormat="1" x14ac:dyDescent="0.3">
      <c r="F10210" s="13"/>
      <c r="G10210" s="13"/>
      <c r="H10210" s="91"/>
      <c r="K10210" s="9"/>
      <c r="L10210" s="14"/>
      <c r="N10210" s="13"/>
      <c r="O10210" s="9"/>
      <c r="P10210" s="27"/>
      <c r="Q10210" s="29"/>
      <c r="R10210" s="29"/>
      <c r="S10210" s="27"/>
      <c r="V10210" s="14"/>
      <c r="W10210" s="14"/>
    </row>
    <row r="10211" spans="6:23" s="11" customFormat="1" x14ac:dyDescent="0.3">
      <c r="F10211" s="13"/>
      <c r="G10211" s="13"/>
      <c r="H10211" s="91"/>
      <c r="K10211" s="9"/>
      <c r="L10211" s="14"/>
      <c r="N10211" s="13"/>
      <c r="O10211" s="9"/>
      <c r="P10211" s="27"/>
      <c r="Q10211" s="29"/>
      <c r="R10211" s="29"/>
      <c r="S10211" s="27"/>
      <c r="V10211" s="14"/>
      <c r="W10211" s="14"/>
    </row>
    <row r="10212" spans="6:23" s="11" customFormat="1" x14ac:dyDescent="0.3">
      <c r="F10212" s="13"/>
      <c r="G10212" s="13"/>
      <c r="H10212" s="91"/>
      <c r="K10212" s="9"/>
      <c r="L10212" s="14"/>
      <c r="N10212" s="13"/>
      <c r="O10212" s="9"/>
      <c r="P10212" s="27"/>
      <c r="Q10212" s="29"/>
      <c r="R10212" s="29"/>
      <c r="S10212" s="27"/>
      <c r="V10212" s="14"/>
      <c r="W10212" s="14"/>
    </row>
    <row r="10213" spans="6:23" s="11" customFormat="1" x14ac:dyDescent="0.3">
      <c r="F10213" s="13"/>
      <c r="G10213" s="13"/>
      <c r="H10213" s="91"/>
      <c r="K10213" s="9"/>
      <c r="L10213" s="14"/>
      <c r="N10213" s="13"/>
      <c r="O10213" s="9"/>
      <c r="P10213" s="27"/>
      <c r="Q10213" s="29"/>
      <c r="R10213" s="29"/>
      <c r="S10213" s="27"/>
      <c r="V10213" s="14"/>
      <c r="W10213" s="14"/>
    </row>
    <row r="10214" spans="6:23" s="11" customFormat="1" x14ac:dyDescent="0.3">
      <c r="F10214" s="13"/>
      <c r="G10214" s="13"/>
      <c r="H10214" s="91"/>
      <c r="K10214" s="9"/>
      <c r="L10214" s="14"/>
      <c r="N10214" s="13"/>
      <c r="O10214" s="9"/>
      <c r="P10214" s="27"/>
      <c r="Q10214" s="29"/>
      <c r="R10214" s="29"/>
      <c r="S10214" s="27"/>
      <c r="V10214" s="14"/>
      <c r="W10214" s="14"/>
    </row>
    <row r="10215" spans="6:23" s="11" customFormat="1" x14ac:dyDescent="0.3">
      <c r="F10215" s="13"/>
      <c r="G10215" s="13"/>
      <c r="H10215" s="91"/>
      <c r="K10215" s="9"/>
      <c r="L10215" s="14"/>
      <c r="N10215" s="13"/>
      <c r="O10215" s="9"/>
      <c r="P10215" s="27"/>
      <c r="Q10215" s="29"/>
      <c r="R10215" s="29"/>
      <c r="S10215" s="27"/>
      <c r="V10215" s="14"/>
      <c r="W10215" s="14"/>
    </row>
    <row r="10216" spans="6:23" s="11" customFormat="1" x14ac:dyDescent="0.3">
      <c r="F10216" s="13"/>
      <c r="G10216" s="13"/>
      <c r="H10216" s="91"/>
      <c r="K10216" s="9"/>
      <c r="L10216" s="14"/>
      <c r="N10216" s="13"/>
      <c r="O10216" s="9"/>
      <c r="P10216" s="27"/>
      <c r="Q10216" s="29"/>
      <c r="R10216" s="29"/>
      <c r="S10216" s="27"/>
      <c r="V10216" s="14"/>
      <c r="W10216" s="14"/>
    </row>
    <row r="10217" spans="6:23" s="11" customFormat="1" x14ac:dyDescent="0.3">
      <c r="F10217" s="13"/>
      <c r="G10217" s="13"/>
      <c r="H10217" s="91"/>
      <c r="K10217" s="9"/>
      <c r="L10217" s="14"/>
      <c r="N10217" s="13"/>
      <c r="O10217" s="9"/>
      <c r="P10217" s="27"/>
      <c r="Q10217" s="29"/>
      <c r="R10217" s="29"/>
      <c r="S10217" s="27"/>
      <c r="V10217" s="14"/>
      <c r="W10217" s="14"/>
    </row>
    <row r="10218" spans="6:23" s="11" customFormat="1" x14ac:dyDescent="0.3">
      <c r="F10218" s="13"/>
      <c r="G10218" s="13"/>
      <c r="H10218" s="91"/>
      <c r="K10218" s="9"/>
      <c r="L10218" s="14"/>
      <c r="N10218" s="13"/>
      <c r="O10218" s="9"/>
      <c r="P10218" s="27"/>
      <c r="Q10218" s="29"/>
      <c r="R10218" s="29"/>
      <c r="S10218" s="27"/>
      <c r="V10218" s="14"/>
      <c r="W10218" s="14"/>
    </row>
    <row r="10219" spans="6:23" s="11" customFormat="1" x14ac:dyDescent="0.3">
      <c r="F10219" s="13"/>
      <c r="G10219" s="13"/>
      <c r="H10219" s="91"/>
      <c r="K10219" s="9"/>
      <c r="L10219" s="14"/>
      <c r="N10219" s="13"/>
      <c r="O10219" s="9"/>
      <c r="P10219" s="27"/>
      <c r="Q10219" s="29"/>
      <c r="R10219" s="29"/>
      <c r="S10219" s="27"/>
      <c r="V10219" s="14"/>
      <c r="W10219" s="14"/>
    </row>
    <row r="10220" spans="6:23" s="11" customFormat="1" x14ac:dyDescent="0.3">
      <c r="F10220" s="13"/>
      <c r="G10220" s="13"/>
      <c r="H10220" s="91"/>
      <c r="K10220" s="9"/>
      <c r="L10220" s="14"/>
      <c r="N10220" s="13"/>
      <c r="O10220" s="9"/>
      <c r="P10220" s="27"/>
      <c r="Q10220" s="29"/>
      <c r="R10220" s="29"/>
      <c r="S10220" s="27"/>
      <c r="V10220" s="14"/>
      <c r="W10220" s="14"/>
    </row>
    <row r="10221" spans="6:23" s="11" customFormat="1" x14ac:dyDescent="0.3">
      <c r="F10221" s="13"/>
      <c r="G10221" s="13"/>
      <c r="H10221" s="91"/>
      <c r="K10221" s="9"/>
      <c r="L10221" s="14"/>
      <c r="N10221" s="13"/>
      <c r="O10221" s="9"/>
      <c r="P10221" s="27"/>
      <c r="Q10221" s="29"/>
      <c r="R10221" s="29"/>
      <c r="S10221" s="27"/>
      <c r="V10221" s="14"/>
      <c r="W10221" s="14"/>
    </row>
    <row r="10222" spans="6:23" s="11" customFormat="1" x14ac:dyDescent="0.3">
      <c r="F10222" s="13"/>
      <c r="G10222" s="13"/>
      <c r="H10222" s="91"/>
      <c r="K10222" s="9"/>
      <c r="L10222" s="14"/>
      <c r="N10222" s="13"/>
      <c r="O10222" s="9"/>
      <c r="P10222" s="27"/>
      <c r="Q10222" s="29"/>
      <c r="R10222" s="29"/>
      <c r="S10222" s="27"/>
      <c r="V10222" s="14"/>
      <c r="W10222" s="14"/>
    </row>
    <row r="10223" spans="6:23" s="11" customFormat="1" x14ac:dyDescent="0.3">
      <c r="F10223" s="13"/>
      <c r="G10223" s="13"/>
      <c r="H10223" s="91"/>
      <c r="K10223" s="9"/>
      <c r="L10223" s="14"/>
      <c r="N10223" s="13"/>
      <c r="O10223" s="9"/>
      <c r="P10223" s="27"/>
      <c r="Q10223" s="29"/>
      <c r="R10223" s="29"/>
      <c r="S10223" s="27"/>
      <c r="V10223" s="14"/>
      <c r="W10223" s="14"/>
    </row>
    <row r="10224" spans="6:23" s="11" customFormat="1" x14ac:dyDescent="0.3">
      <c r="F10224" s="13"/>
      <c r="G10224" s="13"/>
      <c r="H10224" s="91"/>
      <c r="K10224" s="9"/>
      <c r="L10224" s="14"/>
      <c r="N10224" s="13"/>
      <c r="O10224" s="9"/>
      <c r="P10224" s="27"/>
      <c r="Q10224" s="29"/>
      <c r="R10224" s="29"/>
      <c r="S10224" s="27"/>
      <c r="V10224" s="14"/>
      <c r="W10224" s="14"/>
    </row>
    <row r="10225" spans="6:23" s="11" customFormat="1" x14ac:dyDescent="0.3">
      <c r="F10225" s="13"/>
      <c r="G10225" s="13"/>
      <c r="H10225" s="91"/>
      <c r="K10225" s="9"/>
      <c r="L10225" s="14"/>
      <c r="N10225" s="13"/>
      <c r="O10225" s="9"/>
      <c r="P10225" s="27"/>
      <c r="Q10225" s="29"/>
      <c r="R10225" s="29"/>
      <c r="S10225" s="27"/>
      <c r="V10225" s="14"/>
      <c r="W10225" s="14"/>
    </row>
    <row r="10226" spans="6:23" s="11" customFormat="1" x14ac:dyDescent="0.3">
      <c r="F10226" s="13"/>
      <c r="G10226" s="13"/>
      <c r="H10226" s="91"/>
      <c r="K10226" s="9"/>
      <c r="L10226" s="14"/>
      <c r="N10226" s="13"/>
      <c r="O10226" s="9"/>
      <c r="P10226" s="27"/>
      <c r="Q10226" s="29"/>
      <c r="R10226" s="29"/>
      <c r="S10226" s="27"/>
      <c r="V10226" s="14"/>
      <c r="W10226" s="14"/>
    </row>
    <row r="10227" spans="6:23" s="11" customFormat="1" x14ac:dyDescent="0.3">
      <c r="F10227" s="13"/>
      <c r="G10227" s="13"/>
      <c r="H10227" s="91"/>
      <c r="K10227" s="9"/>
      <c r="L10227" s="14"/>
      <c r="N10227" s="13"/>
      <c r="O10227" s="9"/>
      <c r="P10227" s="27"/>
      <c r="Q10227" s="29"/>
      <c r="R10227" s="29"/>
      <c r="S10227" s="27"/>
      <c r="V10227" s="14"/>
      <c r="W10227" s="14"/>
    </row>
    <row r="10228" spans="6:23" s="11" customFormat="1" x14ac:dyDescent="0.3">
      <c r="F10228" s="13"/>
      <c r="G10228" s="13"/>
      <c r="H10228" s="91"/>
      <c r="K10228" s="9"/>
      <c r="L10228" s="14"/>
      <c r="N10228" s="13"/>
      <c r="O10228" s="9"/>
      <c r="P10228" s="27"/>
      <c r="Q10228" s="29"/>
      <c r="R10228" s="29"/>
      <c r="S10228" s="27"/>
      <c r="V10228" s="14"/>
      <c r="W10228" s="14"/>
    </row>
    <row r="10229" spans="6:23" s="11" customFormat="1" x14ac:dyDescent="0.3">
      <c r="F10229" s="13"/>
      <c r="G10229" s="13"/>
      <c r="H10229" s="91"/>
      <c r="K10229" s="9"/>
      <c r="L10229" s="14"/>
      <c r="N10229" s="13"/>
      <c r="O10229" s="9"/>
      <c r="P10229" s="27"/>
      <c r="Q10229" s="29"/>
      <c r="R10229" s="29"/>
      <c r="S10229" s="27"/>
      <c r="V10229" s="14"/>
      <c r="W10229" s="14"/>
    </row>
    <row r="10230" spans="6:23" s="11" customFormat="1" x14ac:dyDescent="0.3">
      <c r="F10230" s="13"/>
      <c r="G10230" s="13"/>
      <c r="H10230" s="91"/>
      <c r="K10230" s="9"/>
      <c r="L10230" s="14"/>
      <c r="N10230" s="13"/>
      <c r="O10230" s="9"/>
      <c r="P10230" s="27"/>
      <c r="Q10230" s="29"/>
      <c r="R10230" s="29"/>
      <c r="S10230" s="27"/>
      <c r="V10230" s="14"/>
      <c r="W10230" s="14"/>
    </row>
    <row r="10231" spans="6:23" s="11" customFormat="1" x14ac:dyDescent="0.3">
      <c r="F10231" s="13"/>
      <c r="G10231" s="13"/>
      <c r="H10231" s="91"/>
      <c r="K10231" s="9"/>
      <c r="L10231" s="14"/>
      <c r="N10231" s="13"/>
      <c r="O10231" s="9"/>
      <c r="P10231" s="27"/>
      <c r="Q10231" s="29"/>
      <c r="R10231" s="29"/>
      <c r="S10231" s="27"/>
      <c r="V10231" s="14"/>
      <c r="W10231" s="14"/>
    </row>
    <row r="10232" spans="6:23" s="11" customFormat="1" x14ac:dyDescent="0.3">
      <c r="F10232" s="13"/>
      <c r="G10232" s="13"/>
      <c r="H10232" s="91"/>
      <c r="K10232" s="9"/>
      <c r="L10232" s="14"/>
      <c r="N10232" s="13"/>
      <c r="O10232" s="9"/>
      <c r="P10232" s="27"/>
      <c r="Q10232" s="29"/>
      <c r="R10232" s="29"/>
      <c r="S10232" s="27"/>
      <c r="V10232" s="14"/>
      <c r="W10232" s="14"/>
    </row>
    <row r="10233" spans="6:23" s="11" customFormat="1" x14ac:dyDescent="0.3">
      <c r="F10233" s="13"/>
      <c r="G10233" s="13"/>
      <c r="H10233" s="91"/>
      <c r="K10233" s="9"/>
      <c r="L10233" s="14"/>
      <c r="N10233" s="13"/>
      <c r="O10233" s="9"/>
      <c r="P10233" s="27"/>
      <c r="Q10233" s="29"/>
      <c r="R10233" s="29"/>
      <c r="S10233" s="27"/>
      <c r="V10233" s="14"/>
      <c r="W10233" s="14"/>
    </row>
    <row r="10234" spans="6:23" s="11" customFormat="1" x14ac:dyDescent="0.3">
      <c r="F10234" s="13"/>
      <c r="G10234" s="13"/>
      <c r="H10234" s="91"/>
      <c r="K10234" s="9"/>
      <c r="L10234" s="14"/>
      <c r="N10234" s="13"/>
      <c r="O10234" s="9"/>
      <c r="P10234" s="27"/>
      <c r="Q10234" s="29"/>
      <c r="R10234" s="29"/>
      <c r="S10234" s="27"/>
      <c r="V10234" s="14"/>
      <c r="W10234" s="14"/>
    </row>
    <row r="10235" spans="6:23" s="11" customFormat="1" x14ac:dyDescent="0.3">
      <c r="F10235" s="13"/>
      <c r="G10235" s="13"/>
      <c r="H10235" s="91"/>
      <c r="K10235" s="9"/>
      <c r="L10235" s="14"/>
      <c r="N10235" s="13"/>
      <c r="O10235" s="9"/>
      <c r="P10235" s="27"/>
      <c r="Q10235" s="29"/>
      <c r="R10235" s="29"/>
      <c r="S10235" s="27"/>
      <c r="V10235" s="14"/>
      <c r="W10235" s="14"/>
    </row>
    <row r="10236" spans="6:23" s="11" customFormat="1" x14ac:dyDescent="0.3">
      <c r="F10236" s="13"/>
      <c r="G10236" s="13"/>
      <c r="H10236" s="91"/>
      <c r="K10236" s="9"/>
      <c r="L10236" s="14"/>
      <c r="N10236" s="13"/>
      <c r="O10236" s="9"/>
      <c r="P10236" s="27"/>
      <c r="Q10236" s="29"/>
      <c r="R10236" s="29"/>
      <c r="S10236" s="27"/>
      <c r="V10236" s="14"/>
      <c r="W10236" s="14"/>
    </row>
    <row r="10237" spans="6:23" s="11" customFormat="1" x14ac:dyDescent="0.3">
      <c r="F10237" s="13"/>
      <c r="G10237" s="13"/>
      <c r="H10237" s="91"/>
      <c r="K10237" s="9"/>
      <c r="L10237" s="14"/>
      <c r="N10237" s="13"/>
      <c r="O10237" s="9"/>
      <c r="P10237" s="27"/>
      <c r="Q10237" s="29"/>
      <c r="R10237" s="29"/>
      <c r="S10237" s="27"/>
      <c r="V10237" s="14"/>
      <c r="W10237" s="14"/>
    </row>
    <row r="10238" spans="6:23" s="11" customFormat="1" x14ac:dyDescent="0.3">
      <c r="F10238" s="13"/>
      <c r="G10238" s="13"/>
      <c r="H10238" s="91"/>
      <c r="K10238" s="9"/>
      <c r="L10238" s="14"/>
      <c r="N10238" s="13"/>
      <c r="O10238" s="9"/>
      <c r="P10238" s="27"/>
      <c r="Q10238" s="29"/>
      <c r="R10238" s="29"/>
      <c r="S10238" s="27"/>
      <c r="V10238" s="14"/>
      <c r="W10238" s="14"/>
    </row>
    <row r="10239" spans="6:23" s="11" customFormat="1" x14ac:dyDescent="0.3">
      <c r="F10239" s="13"/>
      <c r="G10239" s="13"/>
      <c r="H10239" s="91"/>
      <c r="K10239" s="9"/>
      <c r="L10239" s="14"/>
      <c r="N10239" s="13"/>
      <c r="O10239" s="9"/>
      <c r="P10239" s="27"/>
      <c r="Q10239" s="29"/>
      <c r="R10239" s="29"/>
      <c r="S10239" s="27"/>
      <c r="V10239" s="14"/>
      <c r="W10239" s="14"/>
    </row>
    <row r="10240" spans="6:23" s="11" customFormat="1" x14ac:dyDescent="0.3">
      <c r="F10240" s="13"/>
      <c r="G10240" s="13"/>
      <c r="H10240" s="91"/>
      <c r="K10240" s="9"/>
      <c r="L10240" s="14"/>
      <c r="N10240" s="13"/>
      <c r="O10240" s="9"/>
      <c r="P10240" s="27"/>
      <c r="Q10240" s="29"/>
      <c r="R10240" s="29"/>
      <c r="S10240" s="27"/>
      <c r="V10240" s="14"/>
      <c r="W10240" s="14"/>
    </row>
    <row r="10241" spans="6:23" s="11" customFormat="1" x14ac:dyDescent="0.3">
      <c r="F10241" s="13"/>
      <c r="G10241" s="13"/>
      <c r="H10241" s="91"/>
      <c r="K10241" s="9"/>
      <c r="L10241" s="14"/>
      <c r="N10241" s="13"/>
      <c r="O10241" s="9"/>
      <c r="P10241" s="27"/>
      <c r="Q10241" s="29"/>
      <c r="R10241" s="29"/>
      <c r="S10241" s="27"/>
      <c r="V10241" s="14"/>
      <c r="W10241" s="14"/>
    </row>
    <row r="10242" spans="6:23" s="11" customFormat="1" x14ac:dyDescent="0.3">
      <c r="F10242" s="13"/>
      <c r="G10242" s="13"/>
      <c r="H10242" s="91"/>
      <c r="K10242" s="9"/>
      <c r="L10242" s="14"/>
      <c r="N10242" s="13"/>
      <c r="O10242" s="9"/>
      <c r="P10242" s="27"/>
      <c r="Q10242" s="29"/>
      <c r="R10242" s="29"/>
      <c r="S10242" s="27"/>
      <c r="V10242" s="14"/>
      <c r="W10242" s="14"/>
    </row>
    <row r="10243" spans="6:23" s="11" customFormat="1" x14ac:dyDescent="0.3">
      <c r="F10243" s="13"/>
      <c r="G10243" s="13"/>
      <c r="H10243" s="91"/>
      <c r="K10243" s="9"/>
      <c r="L10243" s="14"/>
      <c r="N10243" s="13"/>
      <c r="O10243" s="9"/>
      <c r="P10243" s="27"/>
      <c r="Q10243" s="29"/>
      <c r="R10243" s="29"/>
      <c r="S10243" s="27"/>
      <c r="V10243" s="14"/>
      <c r="W10243" s="14"/>
    </row>
    <row r="10244" spans="6:23" s="11" customFormat="1" x14ac:dyDescent="0.3">
      <c r="F10244" s="13"/>
      <c r="G10244" s="13"/>
      <c r="H10244" s="91"/>
      <c r="K10244" s="9"/>
      <c r="L10244" s="14"/>
      <c r="N10244" s="13"/>
      <c r="O10244" s="9"/>
      <c r="P10244" s="27"/>
      <c r="Q10244" s="29"/>
      <c r="R10244" s="29"/>
      <c r="S10244" s="27"/>
      <c r="V10244" s="14"/>
      <c r="W10244" s="14"/>
    </row>
    <row r="10245" spans="6:23" s="11" customFormat="1" x14ac:dyDescent="0.3">
      <c r="F10245" s="13"/>
      <c r="G10245" s="13"/>
      <c r="H10245" s="91"/>
      <c r="K10245" s="9"/>
      <c r="L10245" s="14"/>
      <c r="N10245" s="13"/>
      <c r="O10245" s="9"/>
      <c r="P10245" s="27"/>
      <c r="Q10245" s="29"/>
      <c r="R10245" s="29"/>
      <c r="S10245" s="27"/>
      <c r="V10245" s="14"/>
      <c r="W10245" s="14"/>
    </row>
    <row r="10246" spans="6:23" s="11" customFormat="1" x14ac:dyDescent="0.3">
      <c r="F10246" s="13"/>
      <c r="G10246" s="13"/>
      <c r="H10246" s="91"/>
      <c r="K10246" s="9"/>
      <c r="L10246" s="14"/>
      <c r="N10246" s="13"/>
      <c r="O10246" s="9"/>
      <c r="P10246" s="27"/>
      <c r="Q10246" s="29"/>
      <c r="R10246" s="29"/>
      <c r="S10246" s="27"/>
      <c r="V10246" s="14"/>
      <c r="W10246" s="14"/>
    </row>
    <row r="10247" spans="6:23" s="11" customFormat="1" x14ac:dyDescent="0.3">
      <c r="F10247" s="13"/>
      <c r="G10247" s="13"/>
      <c r="H10247" s="91"/>
      <c r="K10247" s="9"/>
      <c r="L10247" s="14"/>
      <c r="N10247" s="13"/>
      <c r="O10247" s="9"/>
      <c r="P10247" s="27"/>
      <c r="Q10247" s="29"/>
      <c r="R10247" s="29"/>
      <c r="S10247" s="27"/>
      <c r="V10247" s="14"/>
      <c r="W10247" s="14"/>
    </row>
    <row r="10248" spans="6:23" s="11" customFormat="1" x14ac:dyDescent="0.3">
      <c r="F10248" s="13"/>
      <c r="G10248" s="13"/>
      <c r="H10248" s="91"/>
      <c r="K10248" s="9"/>
      <c r="L10248" s="14"/>
      <c r="N10248" s="13"/>
      <c r="O10248" s="9"/>
      <c r="P10248" s="27"/>
      <c r="Q10248" s="29"/>
      <c r="R10248" s="29"/>
      <c r="S10248" s="27"/>
      <c r="V10248" s="14"/>
      <c r="W10248" s="14"/>
    </row>
    <row r="10249" spans="6:23" s="11" customFormat="1" x14ac:dyDescent="0.3">
      <c r="F10249" s="13"/>
      <c r="G10249" s="13"/>
      <c r="H10249" s="91"/>
      <c r="K10249" s="9"/>
      <c r="L10249" s="14"/>
      <c r="N10249" s="13"/>
      <c r="O10249" s="9"/>
      <c r="P10249" s="27"/>
      <c r="Q10249" s="29"/>
      <c r="R10249" s="29"/>
      <c r="S10249" s="27"/>
      <c r="V10249" s="14"/>
      <c r="W10249" s="14"/>
    </row>
    <row r="10250" spans="6:23" s="11" customFormat="1" x14ac:dyDescent="0.3">
      <c r="F10250" s="13"/>
      <c r="G10250" s="13"/>
      <c r="H10250" s="91"/>
      <c r="K10250" s="9"/>
      <c r="L10250" s="14"/>
      <c r="N10250" s="13"/>
      <c r="O10250" s="9"/>
      <c r="P10250" s="27"/>
      <c r="Q10250" s="29"/>
      <c r="R10250" s="29"/>
      <c r="S10250" s="27"/>
      <c r="V10250" s="14"/>
      <c r="W10250" s="14"/>
    </row>
    <row r="10251" spans="6:23" s="11" customFormat="1" x14ac:dyDescent="0.3">
      <c r="F10251" s="13"/>
      <c r="G10251" s="13"/>
      <c r="H10251" s="91"/>
      <c r="K10251" s="9"/>
      <c r="L10251" s="14"/>
      <c r="N10251" s="13"/>
      <c r="O10251" s="9"/>
      <c r="P10251" s="27"/>
      <c r="Q10251" s="29"/>
      <c r="R10251" s="29"/>
      <c r="S10251" s="27"/>
      <c r="V10251" s="14"/>
      <c r="W10251" s="14"/>
    </row>
    <row r="10252" spans="6:23" s="11" customFormat="1" x14ac:dyDescent="0.3">
      <c r="F10252" s="13"/>
      <c r="G10252" s="13"/>
      <c r="H10252" s="91"/>
      <c r="K10252" s="9"/>
      <c r="L10252" s="14"/>
      <c r="N10252" s="13"/>
      <c r="O10252" s="9"/>
      <c r="P10252" s="27"/>
      <c r="Q10252" s="29"/>
      <c r="R10252" s="29"/>
      <c r="S10252" s="27"/>
      <c r="V10252" s="14"/>
      <c r="W10252" s="14"/>
    </row>
    <row r="10253" spans="6:23" s="11" customFormat="1" x14ac:dyDescent="0.3">
      <c r="F10253" s="13"/>
      <c r="G10253" s="13"/>
      <c r="H10253" s="91"/>
      <c r="K10253" s="9"/>
      <c r="L10253" s="14"/>
      <c r="N10253" s="13"/>
      <c r="O10253" s="9"/>
      <c r="P10253" s="27"/>
      <c r="Q10253" s="29"/>
      <c r="R10253" s="29"/>
      <c r="S10253" s="27"/>
      <c r="V10253" s="14"/>
      <c r="W10253" s="14"/>
    </row>
    <row r="10254" spans="6:23" s="11" customFormat="1" x14ac:dyDescent="0.3">
      <c r="F10254" s="13"/>
      <c r="G10254" s="13"/>
      <c r="H10254" s="91"/>
      <c r="K10254" s="9"/>
      <c r="L10254" s="14"/>
      <c r="N10254" s="13"/>
      <c r="O10254" s="9"/>
      <c r="P10254" s="27"/>
      <c r="Q10254" s="29"/>
      <c r="R10254" s="29"/>
      <c r="S10254" s="27"/>
      <c r="V10254" s="14"/>
      <c r="W10254" s="14"/>
    </row>
    <row r="10255" spans="6:23" s="11" customFormat="1" x14ac:dyDescent="0.3">
      <c r="F10255" s="13"/>
      <c r="G10255" s="13"/>
      <c r="H10255" s="91"/>
      <c r="K10255" s="9"/>
      <c r="L10255" s="14"/>
      <c r="N10255" s="13"/>
      <c r="O10255" s="9"/>
      <c r="P10255" s="27"/>
      <c r="Q10255" s="29"/>
      <c r="R10255" s="29"/>
      <c r="S10255" s="27"/>
      <c r="V10255" s="14"/>
      <c r="W10255" s="14"/>
    </row>
    <row r="10256" spans="6:23" s="11" customFormat="1" x14ac:dyDescent="0.3">
      <c r="F10256" s="13"/>
      <c r="G10256" s="13"/>
      <c r="H10256" s="91"/>
      <c r="K10256" s="9"/>
      <c r="L10256" s="14"/>
      <c r="N10256" s="13"/>
      <c r="O10256" s="9"/>
      <c r="P10256" s="27"/>
      <c r="Q10256" s="29"/>
      <c r="R10256" s="29"/>
      <c r="S10256" s="27"/>
      <c r="V10256" s="14"/>
      <c r="W10256" s="14"/>
    </row>
    <row r="10257" spans="6:23" s="11" customFormat="1" x14ac:dyDescent="0.3">
      <c r="F10257" s="13"/>
      <c r="G10257" s="13"/>
      <c r="H10257" s="91"/>
      <c r="K10257" s="9"/>
      <c r="L10257" s="14"/>
      <c r="N10257" s="13"/>
      <c r="O10257" s="9"/>
      <c r="P10257" s="27"/>
      <c r="Q10257" s="29"/>
      <c r="R10257" s="29"/>
      <c r="S10257" s="27"/>
      <c r="V10257" s="14"/>
      <c r="W10257" s="14"/>
    </row>
    <row r="10258" spans="6:23" s="11" customFormat="1" x14ac:dyDescent="0.3">
      <c r="F10258" s="13"/>
      <c r="G10258" s="13"/>
      <c r="H10258" s="91"/>
      <c r="K10258" s="9"/>
      <c r="L10258" s="14"/>
      <c r="N10258" s="13"/>
      <c r="O10258" s="9"/>
      <c r="P10258" s="27"/>
      <c r="Q10258" s="29"/>
      <c r="R10258" s="29"/>
      <c r="S10258" s="27"/>
      <c r="V10258" s="14"/>
      <c r="W10258" s="14"/>
    </row>
    <row r="10259" spans="6:23" s="11" customFormat="1" x14ac:dyDescent="0.3">
      <c r="F10259" s="13"/>
      <c r="G10259" s="13"/>
      <c r="H10259" s="91"/>
      <c r="K10259" s="9"/>
      <c r="L10259" s="14"/>
      <c r="N10259" s="13"/>
      <c r="O10259" s="9"/>
      <c r="P10259" s="27"/>
      <c r="Q10259" s="29"/>
      <c r="R10259" s="29"/>
      <c r="S10259" s="27"/>
      <c r="V10259" s="14"/>
      <c r="W10259" s="14"/>
    </row>
    <row r="10260" spans="6:23" s="11" customFormat="1" x14ac:dyDescent="0.3">
      <c r="F10260" s="13"/>
      <c r="G10260" s="13"/>
      <c r="H10260" s="91"/>
      <c r="K10260" s="9"/>
      <c r="L10260" s="14"/>
      <c r="N10260" s="13"/>
      <c r="O10260" s="9"/>
      <c r="P10260" s="27"/>
      <c r="Q10260" s="29"/>
      <c r="R10260" s="29"/>
      <c r="S10260" s="27"/>
      <c r="V10260" s="14"/>
      <c r="W10260" s="14"/>
    </row>
    <row r="10261" spans="6:23" s="11" customFormat="1" x14ac:dyDescent="0.3">
      <c r="F10261" s="13"/>
      <c r="G10261" s="13"/>
      <c r="H10261" s="91"/>
      <c r="K10261" s="9"/>
      <c r="L10261" s="14"/>
      <c r="N10261" s="13"/>
      <c r="O10261" s="9"/>
      <c r="P10261" s="27"/>
      <c r="Q10261" s="29"/>
      <c r="R10261" s="29"/>
      <c r="S10261" s="27"/>
      <c r="V10261" s="14"/>
      <c r="W10261" s="14"/>
    </row>
    <row r="10262" spans="6:23" s="11" customFormat="1" x14ac:dyDescent="0.3">
      <c r="F10262" s="13"/>
      <c r="G10262" s="13"/>
      <c r="H10262" s="91"/>
      <c r="K10262" s="9"/>
      <c r="L10262" s="14"/>
      <c r="N10262" s="13"/>
      <c r="O10262" s="9"/>
      <c r="P10262" s="27"/>
      <c r="Q10262" s="29"/>
      <c r="R10262" s="29"/>
      <c r="S10262" s="27"/>
      <c r="V10262" s="14"/>
      <c r="W10262" s="14"/>
    </row>
    <row r="10263" spans="6:23" s="11" customFormat="1" x14ac:dyDescent="0.3">
      <c r="F10263" s="13"/>
      <c r="G10263" s="13"/>
      <c r="H10263" s="91"/>
      <c r="K10263" s="9"/>
      <c r="L10263" s="14"/>
      <c r="N10263" s="13"/>
      <c r="O10263" s="9"/>
      <c r="P10263" s="27"/>
      <c r="Q10263" s="29"/>
      <c r="R10263" s="29"/>
      <c r="S10263" s="27"/>
      <c r="V10263" s="14"/>
      <c r="W10263" s="14"/>
    </row>
    <row r="10264" spans="6:23" s="11" customFormat="1" x14ac:dyDescent="0.3">
      <c r="F10264" s="13"/>
      <c r="G10264" s="13"/>
      <c r="H10264" s="91"/>
      <c r="K10264" s="9"/>
      <c r="L10264" s="14"/>
      <c r="N10264" s="13"/>
      <c r="O10264" s="9"/>
      <c r="P10264" s="27"/>
      <c r="Q10264" s="29"/>
      <c r="R10264" s="29"/>
      <c r="S10264" s="27"/>
      <c r="V10264" s="14"/>
      <c r="W10264" s="14"/>
    </row>
    <row r="10265" spans="6:23" s="11" customFormat="1" x14ac:dyDescent="0.3">
      <c r="F10265" s="13"/>
      <c r="G10265" s="13"/>
      <c r="H10265" s="91"/>
      <c r="K10265" s="9"/>
      <c r="L10265" s="14"/>
      <c r="N10265" s="13"/>
      <c r="O10265" s="9"/>
      <c r="P10265" s="27"/>
      <c r="Q10265" s="29"/>
      <c r="R10265" s="29"/>
      <c r="S10265" s="27"/>
      <c r="V10265" s="14"/>
      <c r="W10265" s="14"/>
    </row>
    <row r="10266" spans="6:23" s="11" customFormat="1" x14ac:dyDescent="0.3">
      <c r="F10266" s="13"/>
      <c r="G10266" s="13"/>
      <c r="H10266" s="91"/>
      <c r="K10266" s="9"/>
      <c r="L10266" s="14"/>
      <c r="N10266" s="13"/>
      <c r="O10266" s="9"/>
      <c r="P10266" s="27"/>
      <c r="Q10266" s="29"/>
      <c r="R10266" s="29"/>
      <c r="S10266" s="27"/>
      <c r="V10266" s="14"/>
      <c r="W10266" s="14"/>
    </row>
    <row r="10267" spans="6:23" s="11" customFormat="1" x14ac:dyDescent="0.3">
      <c r="F10267" s="13"/>
      <c r="G10267" s="13"/>
      <c r="H10267" s="91"/>
      <c r="K10267" s="9"/>
      <c r="L10267" s="14"/>
      <c r="N10267" s="13"/>
      <c r="O10267" s="9"/>
      <c r="P10267" s="27"/>
      <c r="Q10267" s="29"/>
      <c r="R10267" s="29"/>
      <c r="S10267" s="27"/>
      <c r="V10267" s="14"/>
      <c r="W10267" s="14"/>
    </row>
    <row r="10268" spans="6:23" s="11" customFormat="1" x14ac:dyDescent="0.3">
      <c r="F10268" s="13"/>
      <c r="G10268" s="13"/>
      <c r="H10268" s="91"/>
      <c r="K10268" s="9"/>
      <c r="L10268" s="14"/>
      <c r="N10268" s="13"/>
      <c r="O10268" s="9"/>
      <c r="P10268" s="27"/>
      <c r="Q10268" s="29"/>
      <c r="R10268" s="29"/>
      <c r="S10268" s="27"/>
      <c r="V10268" s="14"/>
      <c r="W10268" s="14"/>
    </row>
    <row r="10269" spans="6:23" s="11" customFormat="1" x14ac:dyDescent="0.3">
      <c r="F10269" s="13"/>
      <c r="G10269" s="13"/>
      <c r="H10269" s="91"/>
      <c r="K10269" s="9"/>
      <c r="L10269" s="14"/>
      <c r="N10269" s="13"/>
      <c r="O10269" s="9"/>
      <c r="P10269" s="27"/>
      <c r="Q10269" s="29"/>
      <c r="R10269" s="29"/>
      <c r="S10269" s="27"/>
      <c r="V10269" s="14"/>
      <c r="W10269" s="14"/>
    </row>
    <row r="10270" spans="6:23" s="11" customFormat="1" x14ac:dyDescent="0.3">
      <c r="F10270" s="13"/>
      <c r="G10270" s="13"/>
      <c r="H10270" s="91"/>
      <c r="K10270" s="9"/>
      <c r="L10270" s="14"/>
      <c r="N10270" s="13"/>
      <c r="O10270" s="9"/>
      <c r="P10270" s="27"/>
      <c r="Q10270" s="29"/>
      <c r="R10270" s="29"/>
      <c r="S10270" s="27"/>
      <c r="V10270" s="14"/>
      <c r="W10270" s="14"/>
    </row>
    <row r="10271" spans="6:23" s="11" customFormat="1" x14ac:dyDescent="0.3">
      <c r="F10271" s="13"/>
      <c r="G10271" s="13"/>
      <c r="H10271" s="91"/>
      <c r="K10271" s="9"/>
      <c r="L10271" s="14"/>
      <c r="N10271" s="13"/>
      <c r="O10271" s="9"/>
      <c r="P10271" s="27"/>
      <c r="Q10271" s="29"/>
      <c r="R10271" s="29"/>
      <c r="S10271" s="27"/>
      <c r="V10271" s="14"/>
      <c r="W10271" s="14"/>
    </row>
    <row r="10272" spans="6:23" s="11" customFormat="1" x14ac:dyDescent="0.3">
      <c r="F10272" s="13"/>
      <c r="G10272" s="13"/>
      <c r="H10272" s="91"/>
      <c r="K10272" s="9"/>
      <c r="L10272" s="14"/>
      <c r="N10272" s="13"/>
      <c r="O10272" s="9"/>
      <c r="P10272" s="27"/>
      <c r="Q10272" s="29"/>
      <c r="R10272" s="29"/>
      <c r="S10272" s="27"/>
      <c r="V10272" s="14"/>
      <c r="W10272" s="14"/>
    </row>
    <row r="10273" spans="6:23" s="11" customFormat="1" x14ac:dyDescent="0.3">
      <c r="F10273" s="13"/>
      <c r="G10273" s="13"/>
      <c r="H10273" s="91"/>
      <c r="K10273" s="9"/>
      <c r="L10273" s="14"/>
      <c r="N10273" s="13"/>
      <c r="O10273" s="9"/>
      <c r="P10273" s="27"/>
      <c r="Q10273" s="29"/>
      <c r="R10273" s="29"/>
      <c r="S10273" s="27"/>
      <c r="V10273" s="14"/>
      <c r="W10273" s="14"/>
    </row>
    <row r="10274" spans="6:23" s="11" customFormat="1" x14ac:dyDescent="0.3">
      <c r="F10274" s="13"/>
      <c r="G10274" s="13"/>
      <c r="H10274" s="91"/>
      <c r="K10274" s="9"/>
      <c r="L10274" s="14"/>
      <c r="N10274" s="13"/>
      <c r="O10274" s="9"/>
      <c r="P10274" s="27"/>
      <c r="Q10274" s="29"/>
      <c r="R10274" s="29"/>
      <c r="S10274" s="27"/>
      <c r="V10274" s="14"/>
      <c r="W10274" s="14"/>
    </row>
    <row r="10275" spans="6:23" s="11" customFormat="1" x14ac:dyDescent="0.3">
      <c r="F10275" s="13"/>
      <c r="G10275" s="13"/>
      <c r="H10275" s="91"/>
      <c r="K10275" s="9"/>
      <c r="L10275" s="14"/>
      <c r="N10275" s="13"/>
      <c r="O10275" s="9"/>
      <c r="P10275" s="27"/>
      <c r="Q10275" s="29"/>
      <c r="R10275" s="29"/>
      <c r="S10275" s="27"/>
      <c r="V10275" s="14"/>
      <c r="W10275" s="14"/>
    </row>
    <row r="10276" spans="6:23" s="11" customFormat="1" x14ac:dyDescent="0.3">
      <c r="F10276" s="13"/>
      <c r="G10276" s="13"/>
      <c r="H10276" s="91"/>
      <c r="K10276" s="9"/>
      <c r="L10276" s="14"/>
      <c r="N10276" s="13"/>
      <c r="O10276" s="9"/>
      <c r="P10276" s="27"/>
      <c r="Q10276" s="29"/>
      <c r="R10276" s="29"/>
      <c r="S10276" s="27"/>
      <c r="V10276" s="14"/>
      <c r="W10276" s="14"/>
    </row>
    <row r="10277" spans="6:23" s="11" customFormat="1" x14ac:dyDescent="0.3">
      <c r="F10277" s="13"/>
      <c r="G10277" s="13"/>
      <c r="H10277" s="91"/>
      <c r="K10277" s="9"/>
      <c r="L10277" s="14"/>
      <c r="N10277" s="13"/>
      <c r="O10277" s="9"/>
      <c r="P10277" s="27"/>
      <c r="Q10277" s="29"/>
      <c r="R10277" s="29"/>
      <c r="S10277" s="27"/>
      <c r="V10277" s="14"/>
      <c r="W10277" s="14"/>
    </row>
    <row r="10278" spans="6:23" s="11" customFormat="1" x14ac:dyDescent="0.3">
      <c r="F10278" s="13"/>
      <c r="G10278" s="13"/>
      <c r="H10278" s="91"/>
      <c r="K10278" s="9"/>
      <c r="L10278" s="14"/>
      <c r="N10278" s="13"/>
      <c r="O10278" s="9"/>
      <c r="P10278" s="27"/>
      <c r="Q10278" s="29"/>
      <c r="R10278" s="29"/>
      <c r="S10278" s="27"/>
      <c r="V10278" s="14"/>
      <c r="W10278" s="14"/>
    </row>
    <row r="10279" spans="6:23" s="11" customFormat="1" x14ac:dyDescent="0.3">
      <c r="F10279" s="13"/>
      <c r="G10279" s="13"/>
      <c r="H10279" s="91"/>
      <c r="K10279" s="9"/>
      <c r="L10279" s="14"/>
      <c r="N10279" s="13"/>
      <c r="O10279" s="9"/>
      <c r="P10279" s="27"/>
      <c r="Q10279" s="29"/>
      <c r="R10279" s="29"/>
      <c r="S10279" s="27"/>
      <c r="V10279" s="14"/>
      <c r="W10279" s="14"/>
    </row>
    <row r="10280" spans="6:23" s="11" customFormat="1" x14ac:dyDescent="0.3">
      <c r="F10280" s="13"/>
      <c r="G10280" s="13"/>
      <c r="H10280" s="91"/>
      <c r="K10280" s="9"/>
      <c r="L10280" s="14"/>
      <c r="N10280" s="13"/>
      <c r="O10280" s="9"/>
      <c r="P10280" s="27"/>
      <c r="Q10280" s="29"/>
      <c r="R10280" s="29"/>
      <c r="S10280" s="27"/>
      <c r="V10280" s="14"/>
      <c r="W10280" s="14"/>
    </row>
    <row r="10281" spans="6:23" s="11" customFormat="1" x14ac:dyDescent="0.3">
      <c r="F10281" s="13"/>
      <c r="G10281" s="13"/>
      <c r="H10281" s="91"/>
      <c r="K10281" s="9"/>
      <c r="L10281" s="14"/>
      <c r="N10281" s="13"/>
      <c r="O10281" s="9"/>
      <c r="P10281" s="27"/>
      <c r="Q10281" s="29"/>
      <c r="R10281" s="29"/>
      <c r="S10281" s="27"/>
      <c r="V10281" s="14"/>
      <c r="W10281" s="14"/>
    </row>
    <row r="10282" spans="6:23" s="11" customFormat="1" x14ac:dyDescent="0.3">
      <c r="F10282" s="13"/>
      <c r="G10282" s="13"/>
      <c r="H10282" s="91"/>
      <c r="K10282" s="9"/>
      <c r="L10282" s="14"/>
      <c r="N10282" s="13"/>
      <c r="O10282" s="9"/>
      <c r="P10282" s="27"/>
      <c r="Q10282" s="29"/>
      <c r="R10282" s="29"/>
      <c r="S10282" s="27"/>
      <c r="V10282" s="14"/>
      <c r="W10282" s="14"/>
    </row>
    <row r="10283" spans="6:23" s="11" customFormat="1" x14ac:dyDescent="0.3">
      <c r="F10283" s="13"/>
      <c r="G10283" s="13"/>
      <c r="H10283" s="91"/>
      <c r="K10283" s="9"/>
      <c r="L10283" s="14"/>
      <c r="N10283" s="13"/>
      <c r="O10283" s="9"/>
      <c r="P10283" s="27"/>
      <c r="Q10283" s="29"/>
      <c r="R10283" s="29"/>
      <c r="S10283" s="27"/>
      <c r="V10283" s="14"/>
      <c r="W10283" s="14"/>
    </row>
    <row r="10284" spans="6:23" s="11" customFormat="1" x14ac:dyDescent="0.3">
      <c r="F10284" s="13"/>
      <c r="G10284" s="13"/>
      <c r="H10284" s="91"/>
      <c r="K10284" s="9"/>
      <c r="L10284" s="14"/>
      <c r="N10284" s="13"/>
      <c r="O10284" s="9"/>
      <c r="P10284" s="27"/>
      <c r="Q10284" s="29"/>
      <c r="R10284" s="29"/>
      <c r="S10284" s="27"/>
      <c r="V10284" s="14"/>
      <c r="W10284" s="14"/>
    </row>
    <row r="10285" spans="6:23" s="11" customFormat="1" x14ac:dyDescent="0.3">
      <c r="F10285" s="13"/>
      <c r="G10285" s="13"/>
      <c r="H10285" s="91"/>
      <c r="K10285" s="9"/>
      <c r="L10285" s="14"/>
      <c r="N10285" s="13"/>
      <c r="O10285" s="9"/>
      <c r="P10285" s="27"/>
      <c r="Q10285" s="29"/>
      <c r="R10285" s="29"/>
      <c r="S10285" s="27"/>
      <c r="V10285" s="14"/>
      <c r="W10285" s="14"/>
    </row>
    <row r="10286" spans="6:23" s="11" customFormat="1" x14ac:dyDescent="0.3">
      <c r="F10286" s="13"/>
      <c r="G10286" s="13"/>
      <c r="H10286" s="91"/>
      <c r="K10286" s="9"/>
      <c r="L10286" s="14"/>
      <c r="N10286" s="13"/>
      <c r="O10286" s="9"/>
      <c r="P10286" s="27"/>
      <c r="Q10286" s="29"/>
      <c r="R10286" s="29"/>
      <c r="S10286" s="27"/>
      <c r="V10286" s="14"/>
      <c r="W10286" s="14"/>
    </row>
    <row r="10287" spans="6:23" s="11" customFormat="1" x14ac:dyDescent="0.3">
      <c r="F10287" s="13"/>
      <c r="G10287" s="13"/>
      <c r="H10287" s="91"/>
      <c r="K10287" s="9"/>
      <c r="L10287" s="14"/>
      <c r="N10287" s="13"/>
      <c r="O10287" s="9"/>
      <c r="P10287" s="27"/>
      <c r="Q10287" s="29"/>
      <c r="R10287" s="29"/>
      <c r="S10287" s="27"/>
      <c r="V10287" s="14"/>
      <c r="W10287" s="14"/>
    </row>
    <row r="10288" spans="6:23" s="11" customFormat="1" x14ac:dyDescent="0.3">
      <c r="F10288" s="13"/>
      <c r="G10288" s="13"/>
      <c r="H10288" s="91"/>
      <c r="K10288" s="9"/>
      <c r="L10288" s="14"/>
      <c r="N10288" s="13"/>
      <c r="O10288" s="9"/>
      <c r="P10288" s="27"/>
      <c r="Q10288" s="29"/>
      <c r="R10288" s="29"/>
      <c r="S10288" s="27"/>
      <c r="V10288" s="14"/>
      <c r="W10288" s="14"/>
    </row>
    <row r="10289" spans="6:23" s="11" customFormat="1" x14ac:dyDescent="0.3">
      <c r="F10289" s="13"/>
      <c r="G10289" s="13"/>
      <c r="H10289" s="91"/>
      <c r="K10289" s="9"/>
      <c r="L10289" s="14"/>
      <c r="N10289" s="13"/>
      <c r="O10289" s="9"/>
      <c r="P10289" s="27"/>
      <c r="Q10289" s="29"/>
      <c r="R10289" s="29"/>
      <c r="S10289" s="27"/>
      <c r="V10289" s="14"/>
      <c r="W10289" s="14"/>
    </row>
    <row r="10290" spans="6:23" s="11" customFormat="1" x14ac:dyDescent="0.3">
      <c r="F10290" s="13"/>
      <c r="G10290" s="13"/>
      <c r="H10290" s="91"/>
      <c r="K10290" s="9"/>
      <c r="L10290" s="14"/>
      <c r="N10290" s="13"/>
      <c r="O10290" s="9"/>
      <c r="P10290" s="27"/>
      <c r="Q10290" s="29"/>
      <c r="R10290" s="29"/>
      <c r="S10290" s="27"/>
      <c r="V10290" s="14"/>
      <c r="W10290" s="14"/>
    </row>
    <row r="10291" spans="6:23" s="11" customFormat="1" x14ac:dyDescent="0.3">
      <c r="F10291" s="13"/>
      <c r="G10291" s="13"/>
      <c r="H10291" s="91"/>
      <c r="K10291" s="9"/>
      <c r="L10291" s="14"/>
      <c r="N10291" s="13"/>
      <c r="O10291" s="9"/>
      <c r="P10291" s="27"/>
      <c r="Q10291" s="29"/>
      <c r="R10291" s="29"/>
      <c r="S10291" s="27"/>
      <c r="V10291" s="14"/>
      <c r="W10291" s="14"/>
    </row>
    <row r="10292" spans="6:23" s="11" customFormat="1" x14ac:dyDescent="0.3">
      <c r="F10292" s="13"/>
      <c r="G10292" s="13"/>
      <c r="H10292" s="91"/>
      <c r="K10292" s="9"/>
      <c r="L10292" s="14"/>
      <c r="N10292" s="13"/>
      <c r="O10292" s="9"/>
      <c r="P10292" s="27"/>
      <c r="Q10292" s="29"/>
      <c r="R10292" s="29"/>
      <c r="S10292" s="27"/>
      <c r="V10292" s="14"/>
      <c r="W10292" s="14"/>
    </row>
    <row r="10293" spans="6:23" s="11" customFormat="1" x14ac:dyDescent="0.3">
      <c r="F10293" s="13"/>
      <c r="G10293" s="13"/>
      <c r="H10293" s="91"/>
      <c r="K10293" s="9"/>
      <c r="L10293" s="14"/>
      <c r="N10293" s="13"/>
      <c r="O10293" s="9"/>
      <c r="P10293" s="27"/>
      <c r="Q10293" s="29"/>
      <c r="R10293" s="29"/>
      <c r="S10293" s="27"/>
      <c r="V10293" s="14"/>
      <c r="W10293" s="14"/>
    </row>
    <row r="10294" spans="6:23" s="11" customFormat="1" x14ac:dyDescent="0.3">
      <c r="F10294" s="13"/>
      <c r="G10294" s="13"/>
      <c r="H10294" s="91"/>
      <c r="K10294" s="9"/>
      <c r="L10294" s="14"/>
      <c r="N10294" s="13"/>
      <c r="O10294" s="9"/>
      <c r="P10294" s="27"/>
      <c r="Q10294" s="29"/>
      <c r="R10294" s="29"/>
      <c r="S10294" s="27"/>
      <c r="V10294" s="14"/>
      <c r="W10294" s="14"/>
    </row>
    <row r="10295" spans="6:23" s="11" customFormat="1" x14ac:dyDescent="0.3">
      <c r="F10295" s="13"/>
      <c r="G10295" s="13"/>
      <c r="H10295" s="91"/>
      <c r="K10295" s="9"/>
      <c r="L10295" s="14"/>
      <c r="N10295" s="13"/>
      <c r="O10295" s="9"/>
      <c r="P10295" s="27"/>
      <c r="Q10295" s="29"/>
      <c r="R10295" s="29"/>
      <c r="S10295" s="27"/>
      <c r="V10295" s="14"/>
      <c r="W10295" s="14"/>
    </row>
    <row r="10296" spans="6:23" s="11" customFormat="1" x14ac:dyDescent="0.3">
      <c r="F10296" s="13"/>
      <c r="G10296" s="13"/>
      <c r="H10296" s="91"/>
      <c r="K10296" s="9"/>
      <c r="L10296" s="14"/>
      <c r="N10296" s="13"/>
      <c r="O10296" s="9"/>
      <c r="P10296" s="27"/>
      <c r="Q10296" s="29"/>
      <c r="R10296" s="29"/>
      <c r="S10296" s="27"/>
      <c r="V10296" s="14"/>
      <c r="W10296" s="14"/>
    </row>
    <row r="10297" spans="6:23" s="11" customFormat="1" x14ac:dyDescent="0.3">
      <c r="F10297" s="13"/>
      <c r="G10297" s="13"/>
      <c r="H10297" s="91"/>
      <c r="K10297" s="9"/>
      <c r="L10297" s="14"/>
      <c r="N10297" s="13"/>
      <c r="O10297" s="9"/>
      <c r="P10297" s="27"/>
      <c r="Q10297" s="29"/>
      <c r="R10297" s="29"/>
      <c r="S10297" s="27"/>
      <c r="V10297" s="14"/>
      <c r="W10297" s="14"/>
    </row>
    <row r="10298" spans="6:23" s="11" customFormat="1" x14ac:dyDescent="0.3">
      <c r="F10298" s="13"/>
      <c r="G10298" s="13"/>
      <c r="H10298" s="91"/>
      <c r="K10298" s="9"/>
      <c r="L10298" s="14"/>
      <c r="N10298" s="13"/>
      <c r="O10298" s="9"/>
      <c r="P10298" s="27"/>
      <c r="Q10298" s="29"/>
      <c r="R10298" s="29"/>
      <c r="S10298" s="27"/>
      <c r="V10298" s="14"/>
      <c r="W10298" s="14"/>
    </row>
    <row r="10299" spans="6:23" s="11" customFormat="1" x14ac:dyDescent="0.3">
      <c r="F10299" s="13"/>
      <c r="G10299" s="13"/>
      <c r="H10299" s="91"/>
      <c r="K10299" s="9"/>
      <c r="L10299" s="14"/>
      <c r="N10299" s="13"/>
      <c r="O10299" s="9"/>
      <c r="P10299" s="27"/>
      <c r="Q10299" s="29"/>
      <c r="R10299" s="29"/>
      <c r="S10299" s="27"/>
      <c r="V10299" s="14"/>
      <c r="W10299" s="14"/>
    </row>
    <row r="10300" spans="6:23" s="11" customFormat="1" x14ac:dyDescent="0.3">
      <c r="F10300" s="13"/>
      <c r="G10300" s="13"/>
      <c r="H10300" s="91"/>
      <c r="K10300" s="9"/>
      <c r="L10300" s="14"/>
      <c r="N10300" s="13"/>
      <c r="O10300" s="9"/>
      <c r="P10300" s="27"/>
      <c r="Q10300" s="29"/>
      <c r="R10300" s="29"/>
      <c r="S10300" s="27"/>
      <c r="V10300" s="14"/>
      <c r="W10300" s="14"/>
    </row>
    <row r="10301" spans="6:23" s="11" customFormat="1" x14ac:dyDescent="0.3">
      <c r="F10301" s="13"/>
      <c r="G10301" s="13"/>
      <c r="H10301" s="91"/>
      <c r="K10301" s="9"/>
      <c r="L10301" s="14"/>
      <c r="N10301" s="13"/>
      <c r="O10301" s="9"/>
      <c r="P10301" s="27"/>
      <c r="Q10301" s="29"/>
      <c r="R10301" s="29"/>
      <c r="S10301" s="27"/>
      <c r="V10301" s="14"/>
      <c r="W10301" s="14"/>
    </row>
    <row r="10302" spans="6:23" s="11" customFormat="1" x14ac:dyDescent="0.3">
      <c r="F10302" s="13"/>
      <c r="G10302" s="13"/>
      <c r="H10302" s="91"/>
      <c r="K10302" s="9"/>
      <c r="L10302" s="14"/>
      <c r="N10302" s="13"/>
      <c r="O10302" s="9"/>
      <c r="P10302" s="27"/>
      <c r="Q10302" s="29"/>
      <c r="R10302" s="29"/>
      <c r="S10302" s="27"/>
      <c r="V10302" s="14"/>
      <c r="W10302" s="14"/>
    </row>
    <row r="10303" spans="6:23" s="11" customFormat="1" x14ac:dyDescent="0.3">
      <c r="F10303" s="13"/>
      <c r="G10303" s="13"/>
      <c r="H10303" s="91"/>
      <c r="K10303" s="9"/>
      <c r="L10303" s="14"/>
      <c r="N10303" s="13"/>
      <c r="O10303" s="9"/>
      <c r="P10303" s="27"/>
      <c r="Q10303" s="29"/>
      <c r="R10303" s="29"/>
      <c r="S10303" s="27"/>
      <c r="V10303" s="14"/>
      <c r="W10303" s="14"/>
    </row>
    <row r="10304" spans="6:23" s="11" customFormat="1" x14ac:dyDescent="0.3">
      <c r="F10304" s="13"/>
      <c r="G10304" s="13"/>
      <c r="H10304" s="91"/>
      <c r="K10304" s="9"/>
      <c r="L10304" s="14"/>
      <c r="N10304" s="13"/>
      <c r="O10304" s="9"/>
      <c r="P10304" s="27"/>
      <c r="Q10304" s="29"/>
      <c r="R10304" s="29"/>
      <c r="S10304" s="27"/>
      <c r="V10304" s="14"/>
      <c r="W10304" s="14"/>
    </row>
    <row r="10305" spans="6:23" s="11" customFormat="1" x14ac:dyDescent="0.3">
      <c r="F10305" s="13"/>
      <c r="G10305" s="13"/>
      <c r="H10305" s="91"/>
      <c r="K10305" s="9"/>
      <c r="L10305" s="14"/>
      <c r="N10305" s="13"/>
      <c r="O10305" s="9"/>
      <c r="P10305" s="27"/>
      <c r="Q10305" s="29"/>
      <c r="R10305" s="29"/>
      <c r="S10305" s="27"/>
      <c r="V10305" s="14"/>
      <c r="W10305" s="14"/>
    </row>
    <row r="10306" spans="6:23" s="11" customFormat="1" x14ac:dyDescent="0.3">
      <c r="F10306" s="13"/>
      <c r="G10306" s="13"/>
      <c r="H10306" s="91"/>
      <c r="K10306" s="9"/>
      <c r="L10306" s="14"/>
      <c r="N10306" s="13"/>
      <c r="O10306" s="9"/>
      <c r="P10306" s="27"/>
      <c r="Q10306" s="29"/>
      <c r="R10306" s="29"/>
      <c r="S10306" s="27"/>
      <c r="V10306" s="14"/>
      <c r="W10306" s="14"/>
    </row>
    <row r="10307" spans="6:23" s="11" customFormat="1" x14ac:dyDescent="0.3">
      <c r="F10307" s="13"/>
      <c r="G10307" s="13"/>
      <c r="H10307" s="91"/>
      <c r="K10307" s="9"/>
      <c r="L10307" s="14"/>
      <c r="N10307" s="13"/>
      <c r="O10307" s="9"/>
      <c r="P10307" s="27"/>
      <c r="Q10307" s="29"/>
      <c r="R10307" s="29"/>
      <c r="S10307" s="27"/>
      <c r="V10307" s="14"/>
      <c r="W10307" s="14"/>
    </row>
    <row r="10308" spans="6:23" s="11" customFormat="1" x14ac:dyDescent="0.3">
      <c r="F10308" s="13"/>
      <c r="G10308" s="13"/>
      <c r="H10308" s="91"/>
      <c r="K10308" s="9"/>
      <c r="L10308" s="14"/>
      <c r="N10308" s="13"/>
      <c r="O10308" s="9"/>
      <c r="P10308" s="27"/>
      <c r="Q10308" s="29"/>
      <c r="R10308" s="29"/>
      <c r="S10308" s="27"/>
      <c r="V10308" s="14"/>
      <c r="W10308" s="14"/>
    </row>
    <row r="10309" spans="6:23" s="11" customFormat="1" x14ac:dyDescent="0.3">
      <c r="F10309" s="13"/>
      <c r="G10309" s="13"/>
      <c r="H10309" s="91"/>
      <c r="K10309" s="9"/>
      <c r="L10309" s="14"/>
      <c r="N10309" s="13"/>
      <c r="O10309" s="9"/>
      <c r="P10309" s="27"/>
      <c r="Q10309" s="29"/>
      <c r="R10309" s="29"/>
      <c r="S10309" s="27"/>
      <c r="V10309" s="14"/>
      <c r="W10309" s="14"/>
    </row>
    <row r="10310" spans="6:23" s="11" customFormat="1" x14ac:dyDescent="0.3">
      <c r="F10310" s="13"/>
      <c r="G10310" s="13"/>
      <c r="H10310" s="91"/>
      <c r="K10310" s="9"/>
      <c r="L10310" s="14"/>
      <c r="N10310" s="13"/>
      <c r="O10310" s="9"/>
      <c r="P10310" s="27"/>
      <c r="Q10310" s="29"/>
      <c r="R10310" s="29"/>
      <c r="S10310" s="27"/>
      <c r="V10310" s="14"/>
      <c r="W10310" s="14"/>
    </row>
    <row r="10311" spans="6:23" s="11" customFormat="1" x14ac:dyDescent="0.3">
      <c r="F10311" s="13"/>
      <c r="G10311" s="13"/>
      <c r="H10311" s="91"/>
      <c r="K10311" s="9"/>
      <c r="L10311" s="14"/>
      <c r="N10311" s="13"/>
      <c r="O10311" s="9"/>
      <c r="P10311" s="27"/>
      <c r="Q10311" s="29"/>
      <c r="R10311" s="29"/>
      <c r="S10311" s="27"/>
      <c r="V10311" s="14"/>
      <c r="W10311" s="14"/>
    </row>
    <row r="10312" spans="6:23" s="11" customFormat="1" x14ac:dyDescent="0.3">
      <c r="F10312" s="13"/>
      <c r="G10312" s="13"/>
      <c r="H10312" s="91"/>
      <c r="K10312" s="9"/>
      <c r="L10312" s="14"/>
      <c r="N10312" s="13"/>
      <c r="O10312" s="9"/>
      <c r="P10312" s="27"/>
      <c r="Q10312" s="29"/>
      <c r="R10312" s="29"/>
      <c r="S10312" s="27"/>
      <c r="V10312" s="14"/>
      <c r="W10312" s="14"/>
    </row>
    <row r="10313" spans="6:23" s="11" customFormat="1" x14ac:dyDescent="0.3">
      <c r="F10313" s="13"/>
      <c r="G10313" s="13"/>
      <c r="H10313" s="91"/>
      <c r="K10313" s="9"/>
      <c r="L10313" s="14"/>
      <c r="N10313" s="13"/>
      <c r="O10313" s="9"/>
      <c r="P10313" s="27"/>
      <c r="Q10313" s="29"/>
      <c r="R10313" s="29"/>
      <c r="S10313" s="27"/>
      <c r="V10313" s="14"/>
      <c r="W10313" s="14"/>
    </row>
    <row r="10314" spans="6:23" s="11" customFormat="1" x14ac:dyDescent="0.3">
      <c r="F10314" s="13"/>
      <c r="G10314" s="13"/>
      <c r="H10314" s="91"/>
      <c r="K10314" s="9"/>
      <c r="L10314" s="14"/>
      <c r="N10314" s="13"/>
      <c r="O10314" s="9"/>
      <c r="P10314" s="27"/>
      <c r="Q10314" s="29"/>
      <c r="R10314" s="29"/>
      <c r="S10314" s="27"/>
      <c r="V10314" s="14"/>
      <c r="W10314" s="14"/>
    </row>
    <row r="10315" spans="6:23" s="11" customFormat="1" x14ac:dyDescent="0.3">
      <c r="F10315" s="13"/>
      <c r="G10315" s="13"/>
      <c r="H10315" s="91"/>
      <c r="K10315" s="9"/>
      <c r="L10315" s="14"/>
      <c r="N10315" s="13"/>
      <c r="O10315" s="9"/>
      <c r="P10315" s="27"/>
      <c r="Q10315" s="29"/>
      <c r="R10315" s="29"/>
      <c r="S10315" s="27"/>
      <c r="V10315" s="14"/>
      <c r="W10315" s="14"/>
    </row>
    <row r="10316" spans="6:23" s="11" customFormat="1" x14ac:dyDescent="0.3">
      <c r="F10316" s="13"/>
      <c r="G10316" s="13"/>
      <c r="H10316" s="91"/>
      <c r="K10316" s="9"/>
      <c r="L10316" s="14"/>
      <c r="N10316" s="13"/>
      <c r="O10316" s="9"/>
      <c r="P10316" s="27"/>
      <c r="Q10316" s="29"/>
      <c r="R10316" s="29"/>
      <c r="S10316" s="27"/>
      <c r="V10316" s="14"/>
      <c r="W10316" s="14"/>
    </row>
    <row r="10317" spans="6:23" s="11" customFormat="1" x14ac:dyDescent="0.3">
      <c r="F10317" s="13"/>
      <c r="G10317" s="13"/>
      <c r="H10317" s="91"/>
      <c r="K10317" s="9"/>
      <c r="L10317" s="14"/>
      <c r="N10317" s="13"/>
      <c r="O10317" s="9"/>
      <c r="P10317" s="27"/>
      <c r="Q10317" s="29"/>
      <c r="R10317" s="29"/>
      <c r="S10317" s="27"/>
      <c r="V10317" s="14"/>
      <c r="W10317" s="14"/>
    </row>
    <row r="10318" spans="6:23" s="11" customFormat="1" x14ac:dyDescent="0.3">
      <c r="F10318" s="13"/>
      <c r="G10318" s="13"/>
      <c r="H10318" s="91"/>
      <c r="K10318" s="9"/>
      <c r="L10318" s="14"/>
      <c r="N10318" s="13"/>
      <c r="O10318" s="9"/>
      <c r="P10318" s="27"/>
      <c r="Q10318" s="29"/>
      <c r="R10318" s="29"/>
      <c r="S10318" s="27"/>
      <c r="V10318" s="14"/>
      <c r="W10318" s="14"/>
    </row>
    <row r="10319" spans="6:23" s="11" customFormat="1" x14ac:dyDescent="0.3">
      <c r="F10319" s="13"/>
      <c r="G10319" s="13"/>
      <c r="H10319" s="91"/>
      <c r="K10319" s="9"/>
      <c r="L10319" s="14"/>
      <c r="N10319" s="13"/>
      <c r="O10319" s="9"/>
      <c r="P10319" s="27"/>
      <c r="Q10319" s="29"/>
      <c r="R10319" s="29"/>
      <c r="S10319" s="27"/>
      <c r="V10319" s="14"/>
      <c r="W10319" s="14"/>
    </row>
    <row r="10320" spans="6:23" s="11" customFormat="1" x14ac:dyDescent="0.3">
      <c r="F10320" s="13"/>
      <c r="G10320" s="13"/>
      <c r="H10320" s="91"/>
      <c r="K10320" s="9"/>
      <c r="L10320" s="14"/>
      <c r="N10320" s="13"/>
      <c r="O10320" s="9"/>
      <c r="P10320" s="27"/>
      <c r="Q10320" s="29"/>
      <c r="R10320" s="29"/>
      <c r="S10320" s="27"/>
      <c r="V10320" s="14"/>
      <c r="W10320" s="14"/>
    </row>
    <row r="10321" spans="6:23" s="11" customFormat="1" x14ac:dyDescent="0.3">
      <c r="F10321" s="13"/>
      <c r="G10321" s="13"/>
      <c r="H10321" s="91"/>
      <c r="K10321" s="9"/>
      <c r="L10321" s="14"/>
      <c r="N10321" s="13"/>
      <c r="O10321" s="9"/>
      <c r="P10321" s="27"/>
      <c r="Q10321" s="29"/>
      <c r="R10321" s="29"/>
      <c r="S10321" s="27"/>
      <c r="V10321" s="14"/>
      <c r="W10321" s="14"/>
    </row>
    <row r="10322" spans="6:23" s="11" customFormat="1" x14ac:dyDescent="0.3">
      <c r="F10322" s="13"/>
      <c r="G10322" s="13"/>
      <c r="H10322" s="91"/>
      <c r="K10322" s="9"/>
      <c r="L10322" s="14"/>
      <c r="N10322" s="13"/>
      <c r="O10322" s="9"/>
      <c r="P10322" s="27"/>
      <c r="Q10322" s="29"/>
      <c r="R10322" s="29"/>
      <c r="S10322" s="27"/>
      <c r="V10322" s="14"/>
      <c r="W10322" s="14"/>
    </row>
    <row r="10323" spans="6:23" s="11" customFormat="1" x14ac:dyDescent="0.3">
      <c r="F10323" s="13"/>
      <c r="G10323" s="13"/>
      <c r="H10323" s="91"/>
      <c r="K10323" s="9"/>
      <c r="L10323" s="14"/>
      <c r="N10323" s="13"/>
      <c r="O10323" s="9"/>
      <c r="P10323" s="27"/>
      <c r="Q10323" s="29"/>
      <c r="R10323" s="29"/>
      <c r="S10323" s="27"/>
      <c r="V10323" s="14"/>
      <c r="W10323" s="14"/>
    </row>
    <row r="10324" spans="6:23" s="11" customFormat="1" x14ac:dyDescent="0.3">
      <c r="F10324" s="13"/>
      <c r="G10324" s="13"/>
      <c r="H10324" s="91"/>
      <c r="K10324" s="9"/>
      <c r="L10324" s="14"/>
      <c r="N10324" s="13"/>
      <c r="O10324" s="9"/>
      <c r="P10324" s="27"/>
      <c r="Q10324" s="29"/>
      <c r="R10324" s="29"/>
      <c r="S10324" s="27"/>
      <c r="V10324" s="14"/>
      <c r="W10324" s="14"/>
    </row>
    <row r="10325" spans="6:23" s="11" customFormat="1" x14ac:dyDescent="0.3">
      <c r="F10325" s="13"/>
      <c r="G10325" s="13"/>
      <c r="H10325" s="91"/>
      <c r="K10325" s="9"/>
      <c r="L10325" s="14"/>
      <c r="N10325" s="13"/>
      <c r="O10325" s="9"/>
      <c r="P10325" s="27"/>
      <c r="Q10325" s="29"/>
      <c r="R10325" s="29"/>
      <c r="S10325" s="27"/>
      <c r="V10325" s="14"/>
      <c r="W10325" s="14"/>
    </row>
    <row r="10326" spans="6:23" s="11" customFormat="1" x14ac:dyDescent="0.3">
      <c r="F10326" s="13"/>
      <c r="G10326" s="13"/>
      <c r="H10326" s="91"/>
      <c r="K10326" s="9"/>
      <c r="L10326" s="14"/>
      <c r="N10326" s="13"/>
      <c r="O10326" s="9"/>
      <c r="P10326" s="27"/>
      <c r="Q10326" s="29"/>
      <c r="R10326" s="29"/>
      <c r="S10326" s="27"/>
      <c r="V10326" s="14"/>
      <c r="W10326" s="14"/>
    </row>
    <row r="10327" spans="6:23" s="11" customFormat="1" x14ac:dyDescent="0.3">
      <c r="F10327" s="13"/>
      <c r="G10327" s="13"/>
      <c r="H10327" s="91"/>
      <c r="K10327" s="9"/>
      <c r="L10327" s="14"/>
      <c r="N10327" s="13"/>
      <c r="O10327" s="9"/>
      <c r="P10327" s="27"/>
      <c r="Q10327" s="29"/>
      <c r="R10327" s="29"/>
      <c r="S10327" s="27"/>
      <c r="V10327" s="14"/>
      <c r="W10327" s="14"/>
    </row>
    <row r="10328" spans="6:23" s="11" customFormat="1" x14ac:dyDescent="0.3">
      <c r="F10328" s="13"/>
      <c r="G10328" s="13"/>
      <c r="H10328" s="91"/>
      <c r="K10328" s="9"/>
      <c r="L10328" s="14"/>
      <c r="N10328" s="13"/>
      <c r="O10328" s="9"/>
      <c r="P10328" s="27"/>
      <c r="Q10328" s="29"/>
      <c r="R10328" s="29"/>
      <c r="S10328" s="27"/>
      <c r="V10328" s="14"/>
      <c r="W10328" s="14"/>
    </row>
    <row r="10329" spans="6:23" s="11" customFormat="1" x14ac:dyDescent="0.3">
      <c r="F10329" s="13"/>
      <c r="G10329" s="13"/>
      <c r="H10329" s="91"/>
      <c r="K10329" s="9"/>
      <c r="L10329" s="14"/>
      <c r="N10329" s="13"/>
      <c r="O10329" s="9"/>
      <c r="P10329" s="27"/>
      <c r="Q10329" s="29"/>
      <c r="R10329" s="29"/>
      <c r="S10329" s="27"/>
      <c r="V10329" s="14"/>
      <c r="W10329" s="14"/>
    </row>
    <row r="10330" spans="6:23" s="11" customFormat="1" x14ac:dyDescent="0.3">
      <c r="F10330" s="13"/>
      <c r="G10330" s="13"/>
      <c r="H10330" s="91"/>
      <c r="K10330" s="9"/>
      <c r="L10330" s="14"/>
      <c r="N10330" s="13"/>
      <c r="O10330" s="9"/>
      <c r="P10330" s="27"/>
      <c r="Q10330" s="29"/>
      <c r="R10330" s="29"/>
      <c r="S10330" s="27"/>
      <c r="V10330" s="14"/>
      <c r="W10330" s="14"/>
    </row>
    <row r="10331" spans="6:23" s="11" customFormat="1" x14ac:dyDescent="0.3">
      <c r="F10331" s="13"/>
      <c r="G10331" s="13"/>
      <c r="H10331" s="91"/>
      <c r="K10331" s="9"/>
      <c r="L10331" s="14"/>
      <c r="N10331" s="13"/>
      <c r="O10331" s="9"/>
      <c r="P10331" s="27"/>
      <c r="Q10331" s="29"/>
      <c r="R10331" s="29"/>
      <c r="S10331" s="27"/>
      <c r="V10331" s="14"/>
      <c r="W10331" s="14"/>
    </row>
    <row r="10332" spans="6:23" s="11" customFormat="1" x14ac:dyDescent="0.3">
      <c r="F10332" s="13"/>
      <c r="G10332" s="13"/>
      <c r="H10332" s="91"/>
      <c r="K10332" s="9"/>
      <c r="L10332" s="14"/>
      <c r="N10332" s="13"/>
      <c r="O10332" s="9"/>
      <c r="P10332" s="27"/>
      <c r="Q10332" s="29"/>
      <c r="R10332" s="29"/>
      <c r="S10332" s="27"/>
      <c r="V10332" s="14"/>
      <c r="W10332" s="14"/>
    </row>
    <row r="10333" spans="6:23" s="11" customFormat="1" x14ac:dyDescent="0.3">
      <c r="F10333" s="13"/>
      <c r="G10333" s="13"/>
      <c r="H10333" s="91"/>
      <c r="K10333" s="9"/>
      <c r="L10333" s="14"/>
      <c r="N10333" s="13"/>
      <c r="O10333" s="9"/>
      <c r="P10333" s="27"/>
      <c r="Q10333" s="29"/>
      <c r="R10333" s="29"/>
      <c r="S10333" s="27"/>
      <c r="V10333" s="14"/>
      <c r="W10333" s="14"/>
    </row>
    <row r="10334" spans="6:23" s="11" customFormat="1" x14ac:dyDescent="0.3">
      <c r="F10334" s="13"/>
      <c r="G10334" s="13"/>
      <c r="H10334" s="91"/>
      <c r="K10334" s="9"/>
      <c r="L10334" s="14"/>
      <c r="N10334" s="13"/>
      <c r="O10334" s="9"/>
      <c r="P10334" s="27"/>
      <c r="Q10334" s="29"/>
      <c r="R10334" s="29"/>
      <c r="S10334" s="27"/>
      <c r="V10334" s="14"/>
      <c r="W10334" s="14"/>
    </row>
    <row r="10335" spans="6:23" s="11" customFormat="1" x14ac:dyDescent="0.3">
      <c r="F10335" s="13"/>
      <c r="G10335" s="13"/>
      <c r="H10335" s="91"/>
      <c r="K10335" s="9"/>
      <c r="L10335" s="14"/>
      <c r="N10335" s="13"/>
      <c r="O10335" s="9"/>
      <c r="P10335" s="27"/>
      <c r="Q10335" s="29"/>
      <c r="R10335" s="29"/>
      <c r="S10335" s="27"/>
      <c r="V10335" s="14"/>
      <c r="W10335" s="14"/>
    </row>
    <row r="10336" spans="6:23" s="11" customFormat="1" x14ac:dyDescent="0.3">
      <c r="F10336" s="13"/>
      <c r="G10336" s="13"/>
      <c r="H10336" s="91"/>
      <c r="K10336" s="9"/>
      <c r="L10336" s="14"/>
      <c r="N10336" s="13"/>
      <c r="O10336" s="9"/>
      <c r="P10336" s="27"/>
      <c r="Q10336" s="29"/>
      <c r="R10336" s="29"/>
      <c r="S10336" s="27"/>
      <c r="V10336" s="14"/>
      <c r="W10336" s="14"/>
    </row>
    <row r="10337" spans="6:23" s="11" customFormat="1" x14ac:dyDescent="0.3">
      <c r="F10337" s="13"/>
      <c r="G10337" s="13"/>
      <c r="H10337" s="91"/>
      <c r="K10337" s="9"/>
      <c r="L10337" s="14"/>
      <c r="N10337" s="13"/>
      <c r="O10337" s="9"/>
      <c r="P10337" s="27"/>
      <c r="Q10337" s="29"/>
      <c r="R10337" s="29"/>
      <c r="S10337" s="27"/>
      <c r="V10337" s="14"/>
      <c r="W10337" s="14"/>
    </row>
    <row r="10338" spans="6:23" s="11" customFormat="1" x14ac:dyDescent="0.3">
      <c r="F10338" s="13"/>
      <c r="G10338" s="13"/>
      <c r="H10338" s="91"/>
      <c r="K10338" s="9"/>
      <c r="L10338" s="14"/>
      <c r="N10338" s="13"/>
      <c r="O10338" s="9"/>
      <c r="P10338" s="27"/>
      <c r="Q10338" s="29"/>
      <c r="R10338" s="29"/>
      <c r="S10338" s="27"/>
      <c r="V10338" s="14"/>
      <c r="W10338" s="14"/>
    </row>
    <row r="10339" spans="6:23" s="11" customFormat="1" x14ac:dyDescent="0.3">
      <c r="F10339" s="13"/>
      <c r="G10339" s="13"/>
      <c r="H10339" s="91"/>
      <c r="K10339" s="9"/>
      <c r="L10339" s="14"/>
      <c r="N10339" s="13"/>
      <c r="O10339" s="9"/>
      <c r="P10339" s="27"/>
      <c r="Q10339" s="29"/>
      <c r="R10339" s="29"/>
      <c r="S10339" s="27"/>
      <c r="V10339" s="14"/>
      <c r="W10339" s="14"/>
    </row>
    <row r="10340" spans="6:23" s="11" customFormat="1" x14ac:dyDescent="0.3">
      <c r="F10340" s="13"/>
      <c r="G10340" s="13"/>
      <c r="H10340" s="91"/>
      <c r="K10340" s="9"/>
      <c r="L10340" s="14"/>
      <c r="N10340" s="13"/>
      <c r="O10340" s="9"/>
      <c r="P10340" s="27"/>
      <c r="Q10340" s="29"/>
      <c r="R10340" s="29"/>
      <c r="S10340" s="27"/>
      <c r="V10340" s="14"/>
      <c r="W10340" s="14"/>
    </row>
    <row r="10341" spans="6:23" s="11" customFormat="1" x14ac:dyDescent="0.3">
      <c r="F10341" s="13"/>
      <c r="G10341" s="13"/>
      <c r="H10341" s="91"/>
      <c r="K10341" s="9"/>
      <c r="L10341" s="14"/>
      <c r="N10341" s="13"/>
      <c r="O10341" s="9"/>
      <c r="P10341" s="27"/>
      <c r="Q10341" s="29"/>
      <c r="R10341" s="29"/>
      <c r="S10341" s="27"/>
      <c r="V10341" s="14"/>
      <c r="W10341" s="14"/>
    </row>
    <row r="10342" spans="6:23" s="11" customFormat="1" x14ac:dyDescent="0.3">
      <c r="F10342" s="13"/>
      <c r="G10342" s="13"/>
      <c r="H10342" s="91"/>
      <c r="K10342" s="9"/>
      <c r="L10342" s="14"/>
      <c r="N10342" s="13"/>
      <c r="O10342" s="9"/>
      <c r="P10342" s="27"/>
      <c r="Q10342" s="29"/>
      <c r="R10342" s="29"/>
      <c r="S10342" s="27"/>
      <c r="V10342" s="14"/>
      <c r="W10342" s="14"/>
    </row>
    <row r="10343" spans="6:23" s="11" customFormat="1" x14ac:dyDescent="0.3">
      <c r="F10343" s="13"/>
      <c r="G10343" s="13"/>
      <c r="H10343" s="91"/>
      <c r="K10343" s="9"/>
      <c r="L10343" s="14"/>
      <c r="N10343" s="13"/>
      <c r="O10343" s="9"/>
      <c r="P10343" s="27"/>
      <c r="Q10343" s="29"/>
      <c r="R10343" s="29"/>
      <c r="S10343" s="27"/>
      <c r="V10343" s="14"/>
      <c r="W10343" s="14"/>
    </row>
    <row r="10344" spans="6:23" s="11" customFormat="1" x14ac:dyDescent="0.3">
      <c r="F10344" s="13"/>
      <c r="G10344" s="13"/>
      <c r="H10344" s="91"/>
      <c r="K10344" s="9"/>
      <c r="L10344" s="14"/>
      <c r="N10344" s="13"/>
      <c r="O10344" s="9"/>
      <c r="P10344" s="27"/>
      <c r="Q10344" s="29"/>
      <c r="R10344" s="29"/>
      <c r="S10344" s="27"/>
      <c r="V10344" s="14"/>
      <c r="W10344" s="14"/>
    </row>
    <row r="10345" spans="6:23" s="11" customFormat="1" x14ac:dyDescent="0.3">
      <c r="F10345" s="13"/>
      <c r="G10345" s="13"/>
      <c r="H10345" s="91"/>
      <c r="K10345" s="9"/>
      <c r="L10345" s="14"/>
      <c r="N10345" s="13"/>
      <c r="O10345" s="9"/>
      <c r="P10345" s="27"/>
      <c r="Q10345" s="29"/>
      <c r="R10345" s="29"/>
      <c r="S10345" s="27"/>
      <c r="V10345" s="14"/>
      <c r="W10345" s="14"/>
    </row>
    <row r="10346" spans="6:23" s="11" customFormat="1" x14ac:dyDescent="0.3">
      <c r="F10346" s="13"/>
      <c r="G10346" s="13"/>
      <c r="H10346" s="91"/>
      <c r="K10346" s="9"/>
      <c r="L10346" s="14"/>
      <c r="N10346" s="13"/>
      <c r="O10346" s="9"/>
      <c r="P10346" s="27"/>
      <c r="Q10346" s="29"/>
      <c r="R10346" s="29"/>
      <c r="S10346" s="27"/>
      <c r="V10346" s="14"/>
      <c r="W10346" s="14"/>
    </row>
    <row r="10347" spans="6:23" s="11" customFormat="1" x14ac:dyDescent="0.3">
      <c r="F10347" s="13"/>
      <c r="G10347" s="13"/>
      <c r="H10347" s="91"/>
      <c r="K10347" s="9"/>
      <c r="L10347" s="14"/>
      <c r="N10347" s="13"/>
      <c r="O10347" s="9"/>
      <c r="P10347" s="27"/>
      <c r="Q10347" s="29"/>
      <c r="R10347" s="29"/>
      <c r="S10347" s="27"/>
      <c r="V10347" s="14"/>
      <c r="W10347" s="14"/>
    </row>
    <row r="10348" spans="6:23" s="11" customFormat="1" x14ac:dyDescent="0.3">
      <c r="F10348" s="13"/>
      <c r="G10348" s="13"/>
      <c r="H10348" s="91"/>
      <c r="K10348" s="9"/>
      <c r="L10348" s="14"/>
      <c r="N10348" s="13"/>
      <c r="O10348" s="9"/>
      <c r="P10348" s="27"/>
      <c r="Q10348" s="29"/>
      <c r="R10348" s="29"/>
      <c r="S10348" s="27"/>
      <c r="V10348" s="14"/>
      <c r="W10348" s="14"/>
    </row>
    <row r="10349" spans="6:23" s="11" customFormat="1" x14ac:dyDescent="0.3">
      <c r="F10349" s="13"/>
      <c r="G10349" s="13"/>
      <c r="H10349" s="91"/>
      <c r="K10349" s="9"/>
      <c r="L10349" s="14"/>
      <c r="N10349" s="13"/>
      <c r="O10349" s="9"/>
      <c r="P10349" s="27"/>
      <c r="Q10349" s="29"/>
      <c r="R10349" s="29"/>
      <c r="S10349" s="27"/>
      <c r="V10349" s="14"/>
      <c r="W10349" s="14"/>
    </row>
    <row r="10350" spans="6:23" s="11" customFormat="1" x14ac:dyDescent="0.3">
      <c r="F10350" s="13"/>
      <c r="G10350" s="13"/>
      <c r="H10350" s="91"/>
      <c r="K10350" s="9"/>
      <c r="L10350" s="14"/>
      <c r="N10350" s="13"/>
      <c r="O10350" s="9"/>
      <c r="P10350" s="27"/>
      <c r="Q10350" s="29"/>
      <c r="R10350" s="29"/>
      <c r="S10350" s="27"/>
      <c r="V10350" s="14"/>
      <c r="W10350" s="14"/>
    </row>
    <row r="10351" spans="6:23" s="11" customFormat="1" x14ac:dyDescent="0.3">
      <c r="F10351" s="13"/>
      <c r="G10351" s="13"/>
      <c r="H10351" s="91"/>
      <c r="K10351" s="9"/>
      <c r="L10351" s="14"/>
      <c r="N10351" s="13"/>
      <c r="O10351" s="9"/>
      <c r="P10351" s="27"/>
      <c r="Q10351" s="29"/>
      <c r="R10351" s="29"/>
      <c r="S10351" s="27"/>
      <c r="V10351" s="14"/>
      <c r="W10351" s="14"/>
    </row>
    <row r="10352" spans="6:23" s="11" customFormat="1" x14ac:dyDescent="0.3">
      <c r="F10352" s="13"/>
      <c r="G10352" s="13"/>
      <c r="H10352" s="91"/>
      <c r="K10352" s="9"/>
      <c r="L10352" s="14"/>
      <c r="N10352" s="13"/>
      <c r="O10352" s="9"/>
      <c r="P10352" s="27"/>
      <c r="Q10352" s="29"/>
      <c r="R10352" s="29"/>
      <c r="S10352" s="27"/>
      <c r="V10352" s="14"/>
      <c r="W10352" s="14"/>
    </row>
    <row r="10353" spans="6:23" s="11" customFormat="1" x14ac:dyDescent="0.3">
      <c r="F10353" s="13"/>
      <c r="G10353" s="13"/>
      <c r="H10353" s="91"/>
      <c r="K10353" s="9"/>
      <c r="L10353" s="14"/>
      <c r="N10353" s="13"/>
      <c r="O10353" s="9"/>
      <c r="P10353" s="27"/>
      <c r="Q10353" s="29"/>
      <c r="R10353" s="29"/>
      <c r="S10353" s="27"/>
      <c r="V10353" s="14"/>
      <c r="W10353" s="14"/>
    </row>
    <row r="10354" spans="6:23" s="11" customFormat="1" x14ac:dyDescent="0.3">
      <c r="F10354" s="13"/>
      <c r="G10354" s="13"/>
      <c r="H10354" s="91"/>
      <c r="K10354" s="9"/>
      <c r="L10354" s="14"/>
      <c r="N10354" s="13"/>
      <c r="O10354" s="9"/>
      <c r="P10354" s="27"/>
      <c r="Q10354" s="29"/>
      <c r="R10354" s="29"/>
      <c r="S10354" s="27"/>
      <c r="V10354" s="14"/>
      <c r="W10354" s="14"/>
    </row>
    <row r="10355" spans="6:23" s="11" customFormat="1" x14ac:dyDescent="0.3">
      <c r="F10355" s="13"/>
      <c r="G10355" s="13"/>
      <c r="H10355" s="91"/>
      <c r="K10355" s="9"/>
      <c r="L10355" s="14"/>
      <c r="N10355" s="13"/>
      <c r="O10355" s="9"/>
      <c r="P10355" s="27"/>
      <c r="Q10355" s="29"/>
      <c r="R10355" s="29"/>
      <c r="S10355" s="27"/>
      <c r="V10355" s="14"/>
      <c r="W10355" s="14"/>
    </row>
    <row r="10356" spans="6:23" s="11" customFormat="1" x14ac:dyDescent="0.3">
      <c r="F10356" s="13"/>
      <c r="G10356" s="13"/>
      <c r="H10356" s="91"/>
      <c r="K10356" s="9"/>
      <c r="L10356" s="14"/>
      <c r="N10356" s="13"/>
      <c r="O10356" s="9"/>
      <c r="P10356" s="27"/>
      <c r="Q10356" s="29"/>
      <c r="R10356" s="29"/>
      <c r="S10356" s="27"/>
      <c r="V10356" s="14"/>
      <c r="W10356" s="14"/>
    </row>
    <row r="10357" spans="6:23" s="11" customFormat="1" x14ac:dyDescent="0.3">
      <c r="F10357" s="13"/>
      <c r="G10357" s="13"/>
      <c r="H10357" s="91"/>
      <c r="K10357" s="9"/>
      <c r="L10357" s="14"/>
      <c r="N10357" s="13"/>
      <c r="O10357" s="9"/>
      <c r="P10357" s="27"/>
      <c r="Q10357" s="29"/>
      <c r="R10357" s="29"/>
      <c r="S10357" s="27"/>
      <c r="V10357" s="14"/>
      <c r="W10357" s="14"/>
    </row>
    <row r="10358" spans="6:23" s="11" customFormat="1" x14ac:dyDescent="0.3">
      <c r="F10358" s="13"/>
      <c r="G10358" s="13"/>
      <c r="H10358" s="91"/>
      <c r="K10358" s="9"/>
      <c r="L10358" s="14"/>
      <c r="N10358" s="13"/>
      <c r="O10358" s="9"/>
      <c r="P10358" s="27"/>
      <c r="Q10358" s="29"/>
      <c r="R10358" s="29"/>
      <c r="S10358" s="27"/>
      <c r="V10358" s="14"/>
      <c r="W10358" s="14"/>
    </row>
    <row r="10359" spans="6:23" s="11" customFormat="1" x14ac:dyDescent="0.3">
      <c r="F10359" s="13"/>
      <c r="G10359" s="13"/>
      <c r="H10359" s="91"/>
      <c r="K10359" s="9"/>
      <c r="L10359" s="14"/>
      <c r="N10359" s="13"/>
      <c r="O10359" s="9"/>
      <c r="P10359" s="27"/>
      <c r="Q10359" s="29"/>
      <c r="R10359" s="29"/>
      <c r="S10359" s="27"/>
      <c r="V10359" s="14"/>
      <c r="W10359" s="14"/>
    </row>
    <row r="10360" spans="6:23" s="11" customFormat="1" x14ac:dyDescent="0.3">
      <c r="F10360" s="13"/>
      <c r="G10360" s="13"/>
      <c r="H10360" s="91"/>
      <c r="K10360" s="9"/>
      <c r="L10360" s="14"/>
      <c r="N10360" s="13"/>
      <c r="O10360" s="9"/>
      <c r="P10360" s="27"/>
      <c r="Q10360" s="29"/>
      <c r="R10360" s="29"/>
      <c r="S10360" s="27"/>
      <c r="V10360" s="14"/>
      <c r="W10360" s="14"/>
    </row>
    <row r="10361" spans="6:23" s="11" customFormat="1" x14ac:dyDescent="0.3">
      <c r="F10361" s="13"/>
      <c r="G10361" s="13"/>
      <c r="H10361" s="91"/>
      <c r="K10361" s="9"/>
      <c r="L10361" s="14"/>
      <c r="N10361" s="13"/>
      <c r="O10361" s="9"/>
      <c r="P10361" s="27"/>
      <c r="Q10361" s="29"/>
      <c r="R10361" s="29"/>
      <c r="S10361" s="27"/>
      <c r="V10361" s="14"/>
      <c r="W10361" s="14"/>
    </row>
    <row r="10362" spans="6:23" s="11" customFormat="1" x14ac:dyDescent="0.3">
      <c r="F10362" s="13"/>
      <c r="G10362" s="13"/>
      <c r="H10362" s="91"/>
      <c r="K10362" s="9"/>
      <c r="L10362" s="14"/>
      <c r="N10362" s="13"/>
      <c r="O10362" s="9"/>
      <c r="P10362" s="27"/>
      <c r="Q10362" s="29"/>
      <c r="R10362" s="29"/>
      <c r="S10362" s="27"/>
      <c r="V10362" s="14"/>
      <c r="W10362" s="14"/>
    </row>
    <row r="10363" spans="6:23" s="11" customFormat="1" x14ac:dyDescent="0.3">
      <c r="F10363" s="13"/>
      <c r="G10363" s="13"/>
      <c r="H10363" s="91"/>
      <c r="K10363" s="9"/>
      <c r="L10363" s="14"/>
      <c r="N10363" s="13"/>
      <c r="O10363" s="9"/>
      <c r="P10363" s="27"/>
      <c r="Q10363" s="29"/>
      <c r="R10363" s="29"/>
      <c r="S10363" s="27"/>
      <c r="V10363" s="14"/>
      <c r="W10363" s="14"/>
    </row>
    <row r="10364" spans="6:23" s="11" customFormat="1" x14ac:dyDescent="0.3">
      <c r="F10364" s="13"/>
      <c r="G10364" s="13"/>
      <c r="H10364" s="91"/>
      <c r="K10364" s="9"/>
      <c r="L10364" s="14"/>
      <c r="N10364" s="13"/>
      <c r="O10364" s="9"/>
      <c r="P10364" s="27"/>
      <c r="Q10364" s="29"/>
      <c r="R10364" s="29"/>
      <c r="S10364" s="27"/>
      <c r="V10364" s="14"/>
      <c r="W10364" s="14"/>
    </row>
    <row r="10365" spans="6:23" s="11" customFormat="1" x14ac:dyDescent="0.3">
      <c r="F10365" s="13"/>
      <c r="G10365" s="13"/>
      <c r="H10365" s="91"/>
      <c r="K10365" s="9"/>
      <c r="L10365" s="14"/>
      <c r="N10365" s="13"/>
      <c r="O10365" s="9"/>
      <c r="P10365" s="27"/>
      <c r="Q10365" s="29"/>
      <c r="R10365" s="29"/>
      <c r="S10365" s="27"/>
      <c r="V10365" s="14"/>
      <c r="W10365" s="14"/>
    </row>
    <row r="10366" spans="6:23" s="11" customFormat="1" x14ac:dyDescent="0.3">
      <c r="F10366" s="13"/>
      <c r="G10366" s="13"/>
      <c r="H10366" s="91"/>
      <c r="K10366" s="9"/>
      <c r="L10366" s="14"/>
      <c r="N10366" s="13"/>
      <c r="O10366" s="9"/>
      <c r="P10366" s="27"/>
      <c r="Q10366" s="29"/>
      <c r="R10366" s="29"/>
      <c r="S10366" s="27"/>
      <c r="V10366" s="14"/>
      <c r="W10366" s="14"/>
    </row>
    <row r="10367" spans="6:23" s="11" customFormat="1" x14ac:dyDescent="0.3">
      <c r="F10367" s="13"/>
      <c r="G10367" s="13"/>
      <c r="H10367" s="91"/>
      <c r="K10367" s="9"/>
      <c r="L10367" s="14"/>
      <c r="N10367" s="13"/>
      <c r="O10367" s="9"/>
      <c r="P10367" s="27"/>
      <c r="Q10367" s="29"/>
      <c r="R10367" s="29"/>
      <c r="S10367" s="27"/>
      <c r="V10367" s="14"/>
      <c r="W10367" s="14"/>
    </row>
    <row r="10368" spans="6:23" s="11" customFormat="1" x14ac:dyDescent="0.3">
      <c r="F10368" s="13"/>
      <c r="G10368" s="13"/>
      <c r="H10368" s="91"/>
      <c r="K10368" s="9"/>
      <c r="L10368" s="14"/>
      <c r="N10368" s="13"/>
      <c r="O10368" s="9"/>
      <c r="P10368" s="27"/>
      <c r="Q10368" s="29"/>
      <c r="R10368" s="29"/>
      <c r="S10368" s="27"/>
      <c r="V10368" s="14"/>
      <c r="W10368" s="14"/>
    </row>
    <row r="10369" spans="6:23" s="11" customFormat="1" x14ac:dyDescent="0.3">
      <c r="F10369" s="13"/>
      <c r="G10369" s="13"/>
      <c r="H10369" s="91"/>
      <c r="K10369" s="9"/>
      <c r="L10369" s="14"/>
      <c r="N10369" s="13"/>
      <c r="O10369" s="9"/>
      <c r="P10369" s="27"/>
      <c r="Q10369" s="29"/>
      <c r="R10369" s="29"/>
      <c r="S10369" s="27"/>
      <c r="V10369" s="14"/>
      <c r="W10369" s="14"/>
    </row>
    <row r="10370" spans="6:23" s="11" customFormat="1" x14ac:dyDescent="0.3">
      <c r="F10370" s="13"/>
      <c r="G10370" s="13"/>
      <c r="H10370" s="91"/>
      <c r="K10370" s="9"/>
      <c r="L10370" s="14"/>
      <c r="N10370" s="13"/>
      <c r="O10370" s="9"/>
      <c r="P10370" s="27"/>
      <c r="Q10370" s="29"/>
      <c r="R10370" s="29"/>
      <c r="S10370" s="27"/>
      <c r="V10370" s="14"/>
      <c r="W10370" s="14"/>
    </row>
    <row r="10371" spans="6:23" s="11" customFormat="1" x14ac:dyDescent="0.3">
      <c r="F10371" s="13"/>
      <c r="G10371" s="13"/>
      <c r="H10371" s="91"/>
      <c r="K10371" s="9"/>
      <c r="L10371" s="14"/>
      <c r="N10371" s="13"/>
      <c r="O10371" s="9"/>
      <c r="P10371" s="27"/>
      <c r="Q10371" s="29"/>
      <c r="R10371" s="29"/>
      <c r="S10371" s="27"/>
      <c r="V10371" s="14"/>
      <c r="W10371" s="14"/>
    </row>
    <row r="10372" spans="6:23" s="11" customFormat="1" x14ac:dyDescent="0.3">
      <c r="F10372" s="13"/>
      <c r="G10372" s="13"/>
      <c r="H10372" s="91"/>
      <c r="K10372" s="9"/>
      <c r="L10372" s="14"/>
      <c r="N10372" s="13"/>
      <c r="O10372" s="9"/>
      <c r="P10372" s="27"/>
      <c r="Q10372" s="29"/>
      <c r="R10372" s="29"/>
      <c r="S10372" s="27"/>
      <c r="V10372" s="14"/>
      <c r="W10372" s="14"/>
    </row>
    <row r="10373" spans="6:23" s="11" customFormat="1" x14ac:dyDescent="0.3">
      <c r="F10373" s="13"/>
      <c r="G10373" s="13"/>
      <c r="H10373" s="91"/>
      <c r="K10373" s="9"/>
      <c r="L10373" s="14"/>
      <c r="N10373" s="13"/>
      <c r="O10373" s="9"/>
      <c r="P10373" s="27"/>
      <c r="Q10373" s="29"/>
      <c r="R10373" s="29"/>
      <c r="S10373" s="27"/>
      <c r="V10373" s="14"/>
      <c r="W10373" s="14"/>
    </row>
    <row r="10374" spans="6:23" s="11" customFormat="1" x14ac:dyDescent="0.3">
      <c r="F10374" s="13"/>
      <c r="G10374" s="13"/>
      <c r="H10374" s="91"/>
      <c r="K10374" s="9"/>
      <c r="L10374" s="14"/>
      <c r="N10374" s="13"/>
      <c r="O10374" s="9"/>
      <c r="P10374" s="27"/>
      <c r="Q10374" s="29"/>
      <c r="R10374" s="29"/>
      <c r="S10374" s="27"/>
      <c r="V10374" s="14"/>
      <c r="W10374" s="14"/>
    </row>
    <row r="10375" spans="6:23" s="11" customFormat="1" x14ac:dyDescent="0.3">
      <c r="F10375" s="13"/>
      <c r="G10375" s="13"/>
      <c r="H10375" s="91"/>
      <c r="K10375" s="9"/>
      <c r="L10375" s="14"/>
      <c r="N10375" s="13"/>
      <c r="O10375" s="9"/>
      <c r="P10375" s="27"/>
      <c r="Q10375" s="29"/>
      <c r="R10375" s="29"/>
      <c r="S10375" s="27"/>
      <c r="V10375" s="14"/>
      <c r="W10375" s="14"/>
    </row>
    <row r="10376" spans="6:23" s="11" customFormat="1" x14ac:dyDescent="0.3">
      <c r="F10376" s="13"/>
      <c r="G10376" s="13"/>
      <c r="H10376" s="91"/>
      <c r="K10376" s="9"/>
      <c r="L10376" s="14"/>
      <c r="N10376" s="13"/>
      <c r="O10376" s="9"/>
      <c r="P10376" s="27"/>
      <c r="Q10376" s="29"/>
      <c r="R10376" s="29"/>
      <c r="S10376" s="27"/>
      <c r="V10376" s="14"/>
      <c r="W10376" s="14"/>
    </row>
    <row r="10377" spans="6:23" s="11" customFormat="1" x14ac:dyDescent="0.3">
      <c r="F10377" s="13"/>
      <c r="G10377" s="13"/>
      <c r="H10377" s="91"/>
      <c r="K10377" s="9"/>
      <c r="L10377" s="14"/>
      <c r="N10377" s="13"/>
      <c r="O10377" s="9"/>
      <c r="P10377" s="27"/>
      <c r="Q10377" s="29"/>
      <c r="R10377" s="29"/>
      <c r="S10377" s="27"/>
      <c r="V10377" s="14"/>
      <c r="W10377" s="14"/>
    </row>
    <row r="10378" spans="6:23" s="11" customFormat="1" x14ac:dyDescent="0.3">
      <c r="F10378" s="13"/>
      <c r="G10378" s="13"/>
      <c r="H10378" s="91"/>
      <c r="K10378" s="9"/>
      <c r="L10378" s="14"/>
      <c r="N10378" s="13"/>
      <c r="O10378" s="9"/>
      <c r="P10378" s="27"/>
      <c r="Q10378" s="29"/>
      <c r="R10378" s="29"/>
      <c r="S10378" s="27"/>
      <c r="V10378" s="14"/>
      <c r="W10378" s="14"/>
    </row>
    <row r="10379" spans="6:23" s="11" customFormat="1" x14ac:dyDescent="0.3">
      <c r="F10379" s="13"/>
      <c r="G10379" s="13"/>
      <c r="H10379" s="91"/>
      <c r="K10379" s="9"/>
      <c r="L10379" s="14"/>
      <c r="N10379" s="13"/>
      <c r="O10379" s="9"/>
      <c r="P10379" s="27"/>
      <c r="Q10379" s="29"/>
      <c r="R10379" s="29"/>
      <c r="S10379" s="27"/>
      <c r="V10379" s="14"/>
      <c r="W10379" s="14"/>
    </row>
    <row r="10380" spans="6:23" s="11" customFormat="1" x14ac:dyDescent="0.3">
      <c r="F10380" s="13"/>
      <c r="G10380" s="13"/>
      <c r="H10380" s="91"/>
      <c r="K10380" s="9"/>
      <c r="L10380" s="14"/>
      <c r="N10380" s="13"/>
      <c r="O10380" s="9"/>
      <c r="P10380" s="27"/>
      <c r="Q10380" s="29"/>
      <c r="R10380" s="29"/>
      <c r="S10380" s="27"/>
      <c r="V10380" s="14"/>
      <c r="W10380" s="14"/>
    </row>
    <row r="10381" spans="6:23" s="11" customFormat="1" x14ac:dyDescent="0.3">
      <c r="F10381" s="13"/>
      <c r="G10381" s="13"/>
      <c r="H10381" s="91"/>
      <c r="K10381" s="9"/>
      <c r="L10381" s="14"/>
      <c r="N10381" s="13"/>
      <c r="O10381" s="9"/>
      <c r="P10381" s="27"/>
      <c r="Q10381" s="29"/>
      <c r="R10381" s="29"/>
      <c r="S10381" s="27"/>
      <c r="V10381" s="14"/>
      <c r="W10381" s="14"/>
    </row>
    <row r="10382" spans="6:23" s="11" customFormat="1" x14ac:dyDescent="0.3">
      <c r="F10382" s="13"/>
      <c r="G10382" s="13"/>
      <c r="H10382" s="91"/>
      <c r="K10382" s="9"/>
      <c r="L10382" s="14"/>
      <c r="N10382" s="13"/>
      <c r="O10382" s="9"/>
      <c r="P10382" s="27"/>
      <c r="Q10382" s="29"/>
      <c r="R10382" s="29"/>
      <c r="S10382" s="27"/>
      <c r="V10382" s="14"/>
      <c r="W10382" s="14"/>
    </row>
    <row r="10383" spans="6:23" s="11" customFormat="1" x14ac:dyDescent="0.3">
      <c r="F10383" s="13"/>
      <c r="G10383" s="13"/>
      <c r="H10383" s="91"/>
      <c r="K10383" s="9"/>
      <c r="L10383" s="14"/>
      <c r="N10383" s="13"/>
      <c r="O10383" s="9"/>
      <c r="P10383" s="27"/>
      <c r="Q10383" s="29"/>
      <c r="R10383" s="29"/>
      <c r="S10383" s="27"/>
      <c r="V10383" s="14"/>
      <c r="W10383" s="14"/>
    </row>
    <row r="10384" spans="6:23" s="11" customFormat="1" x14ac:dyDescent="0.3">
      <c r="F10384" s="13"/>
      <c r="G10384" s="13"/>
      <c r="H10384" s="91"/>
      <c r="K10384" s="9"/>
      <c r="L10384" s="14"/>
      <c r="N10384" s="13"/>
      <c r="O10384" s="9"/>
      <c r="P10384" s="27"/>
      <c r="Q10384" s="29"/>
      <c r="R10384" s="29"/>
      <c r="S10384" s="27"/>
      <c r="V10384" s="14"/>
      <c r="W10384" s="14"/>
    </row>
    <row r="10385" spans="6:23" s="11" customFormat="1" x14ac:dyDescent="0.3">
      <c r="F10385" s="13"/>
      <c r="G10385" s="13"/>
      <c r="H10385" s="91"/>
      <c r="K10385" s="9"/>
      <c r="L10385" s="14"/>
      <c r="N10385" s="13"/>
      <c r="O10385" s="9"/>
      <c r="P10385" s="27"/>
      <c r="Q10385" s="29"/>
      <c r="R10385" s="29"/>
      <c r="S10385" s="27"/>
      <c r="V10385" s="14"/>
      <c r="W10385" s="14"/>
    </row>
    <row r="10386" spans="6:23" s="11" customFormat="1" x14ac:dyDescent="0.3">
      <c r="F10386" s="13"/>
      <c r="G10386" s="13"/>
      <c r="H10386" s="91"/>
      <c r="K10386" s="9"/>
      <c r="L10386" s="14"/>
      <c r="N10386" s="13"/>
      <c r="O10386" s="9"/>
      <c r="P10386" s="27"/>
      <c r="Q10386" s="29"/>
      <c r="R10386" s="29"/>
      <c r="S10386" s="27"/>
      <c r="V10386" s="14"/>
      <c r="W10386" s="14"/>
    </row>
    <row r="10387" spans="6:23" s="11" customFormat="1" x14ac:dyDescent="0.3">
      <c r="F10387" s="13"/>
      <c r="G10387" s="13"/>
      <c r="H10387" s="91"/>
      <c r="K10387" s="9"/>
      <c r="L10387" s="14"/>
      <c r="N10387" s="13"/>
      <c r="O10387" s="9"/>
      <c r="P10387" s="27"/>
      <c r="Q10387" s="29"/>
      <c r="R10387" s="29"/>
      <c r="S10387" s="27"/>
      <c r="V10387" s="14"/>
      <c r="W10387" s="14"/>
    </row>
    <row r="10388" spans="6:23" s="11" customFormat="1" x14ac:dyDescent="0.3">
      <c r="F10388" s="13"/>
      <c r="G10388" s="13"/>
      <c r="H10388" s="91"/>
      <c r="K10388" s="9"/>
      <c r="L10388" s="14"/>
      <c r="N10388" s="13"/>
      <c r="O10388" s="9"/>
      <c r="P10388" s="27"/>
      <c r="Q10388" s="29"/>
      <c r="R10388" s="29"/>
      <c r="S10388" s="27"/>
      <c r="V10388" s="14"/>
      <c r="W10388" s="14"/>
    </row>
    <row r="10389" spans="6:23" s="11" customFormat="1" x14ac:dyDescent="0.3">
      <c r="F10389" s="13"/>
      <c r="G10389" s="13"/>
      <c r="H10389" s="91"/>
      <c r="K10389" s="9"/>
      <c r="L10389" s="14"/>
      <c r="N10389" s="13"/>
      <c r="O10389" s="9"/>
      <c r="P10389" s="27"/>
      <c r="Q10389" s="29"/>
      <c r="R10389" s="29"/>
      <c r="S10389" s="27"/>
      <c r="V10389" s="14"/>
      <c r="W10389" s="14"/>
    </row>
    <row r="10390" spans="6:23" s="11" customFormat="1" x14ac:dyDescent="0.3">
      <c r="F10390" s="13"/>
      <c r="G10390" s="13"/>
      <c r="H10390" s="91"/>
      <c r="K10390" s="9"/>
      <c r="L10390" s="14"/>
      <c r="N10390" s="13"/>
      <c r="O10390" s="9"/>
      <c r="P10390" s="27"/>
      <c r="Q10390" s="29"/>
      <c r="R10390" s="29"/>
      <c r="S10390" s="27"/>
      <c r="V10390" s="14"/>
      <c r="W10390" s="14"/>
    </row>
    <row r="10391" spans="6:23" s="11" customFormat="1" x14ac:dyDescent="0.3">
      <c r="F10391" s="13"/>
      <c r="G10391" s="13"/>
      <c r="H10391" s="91"/>
      <c r="K10391" s="9"/>
      <c r="L10391" s="14"/>
      <c r="N10391" s="13"/>
      <c r="O10391" s="9"/>
      <c r="P10391" s="27"/>
      <c r="Q10391" s="29"/>
      <c r="R10391" s="29"/>
      <c r="S10391" s="27"/>
      <c r="V10391" s="14"/>
      <c r="W10391" s="14"/>
    </row>
    <row r="10392" spans="6:23" s="11" customFormat="1" x14ac:dyDescent="0.3">
      <c r="F10392" s="13"/>
      <c r="G10392" s="13"/>
      <c r="H10392" s="91"/>
      <c r="K10392" s="9"/>
      <c r="L10392" s="14"/>
      <c r="N10392" s="13"/>
      <c r="O10392" s="9"/>
      <c r="P10392" s="27"/>
      <c r="Q10392" s="29"/>
      <c r="R10392" s="29"/>
      <c r="S10392" s="27"/>
      <c r="V10392" s="14"/>
      <c r="W10392" s="14"/>
    </row>
    <row r="10393" spans="6:23" s="11" customFormat="1" x14ac:dyDescent="0.3">
      <c r="F10393" s="13"/>
      <c r="G10393" s="13"/>
      <c r="H10393" s="91"/>
      <c r="K10393" s="9"/>
      <c r="L10393" s="14"/>
      <c r="N10393" s="13"/>
      <c r="O10393" s="9"/>
      <c r="P10393" s="27"/>
      <c r="Q10393" s="29"/>
      <c r="R10393" s="29"/>
      <c r="S10393" s="27"/>
      <c r="V10393" s="14"/>
      <c r="W10393" s="14"/>
    </row>
    <row r="10394" spans="6:23" s="11" customFormat="1" x14ac:dyDescent="0.3">
      <c r="F10394" s="13"/>
      <c r="G10394" s="13"/>
      <c r="H10394" s="91"/>
      <c r="K10394" s="9"/>
      <c r="L10394" s="14"/>
      <c r="N10394" s="13"/>
      <c r="O10394" s="9"/>
      <c r="P10394" s="27"/>
      <c r="Q10394" s="29"/>
      <c r="R10394" s="29"/>
      <c r="S10394" s="27"/>
      <c r="V10394" s="14"/>
      <c r="W10394" s="14"/>
    </row>
    <row r="10395" spans="6:23" s="11" customFormat="1" x14ac:dyDescent="0.3">
      <c r="F10395" s="13"/>
      <c r="G10395" s="13"/>
      <c r="H10395" s="91"/>
      <c r="K10395" s="9"/>
      <c r="L10395" s="14"/>
      <c r="N10395" s="13"/>
      <c r="O10395" s="9"/>
      <c r="P10395" s="27"/>
      <c r="Q10395" s="29"/>
      <c r="R10395" s="29"/>
      <c r="S10395" s="27"/>
      <c r="V10395" s="14"/>
      <c r="W10395" s="14"/>
    </row>
    <row r="10396" spans="6:23" s="11" customFormat="1" x14ac:dyDescent="0.3">
      <c r="F10396" s="13"/>
      <c r="G10396" s="13"/>
      <c r="H10396" s="91"/>
      <c r="K10396" s="9"/>
      <c r="L10396" s="14"/>
      <c r="N10396" s="13"/>
      <c r="O10396" s="9"/>
      <c r="P10396" s="27"/>
      <c r="Q10396" s="29"/>
      <c r="R10396" s="29"/>
      <c r="S10396" s="27"/>
      <c r="V10396" s="14"/>
      <c r="W10396" s="14"/>
    </row>
    <row r="10397" spans="6:23" s="11" customFormat="1" x14ac:dyDescent="0.3">
      <c r="F10397" s="13"/>
      <c r="G10397" s="13"/>
      <c r="H10397" s="91"/>
      <c r="K10397" s="9"/>
      <c r="L10397" s="14"/>
      <c r="N10397" s="13"/>
      <c r="O10397" s="9"/>
      <c r="P10397" s="27"/>
      <c r="Q10397" s="29"/>
      <c r="R10397" s="29"/>
      <c r="S10397" s="27"/>
      <c r="V10397" s="14"/>
      <c r="W10397" s="14"/>
    </row>
    <row r="10398" spans="6:23" s="11" customFormat="1" x14ac:dyDescent="0.3">
      <c r="F10398" s="13"/>
      <c r="G10398" s="13"/>
      <c r="H10398" s="91"/>
      <c r="K10398" s="9"/>
      <c r="L10398" s="14"/>
      <c r="N10398" s="13"/>
      <c r="O10398" s="9"/>
      <c r="P10398" s="27"/>
      <c r="Q10398" s="29"/>
      <c r="R10398" s="29"/>
      <c r="S10398" s="27"/>
      <c r="V10398" s="14"/>
      <c r="W10398" s="14"/>
    </row>
    <row r="10399" spans="6:23" s="11" customFormat="1" x14ac:dyDescent="0.3">
      <c r="F10399" s="13"/>
      <c r="G10399" s="13"/>
      <c r="H10399" s="91"/>
      <c r="K10399" s="9"/>
      <c r="L10399" s="14"/>
      <c r="N10399" s="13"/>
      <c r="O10399" s="9"/>
      <c r="P10399" s="27"/>
      <c r="Q10399" s="29"/>
      <c r="R10399" s="29"/>
      <c r="S10399" s="27"/>
      <c r="V10399" s="14"/>
      <c r="W10399" s="14"/>
    </row>
    <row r="10400" spans="6:23" s="11" customFormat="1" x14ac:dyDescent="0.3">
      <c r="F10400" s="13"/>
      <c r="G10400" s="13"/>
      <c r="H10400" s="91"/>
      <c r="K10400" s="9"/>
      <c r="L10400" s="14"/>
      <c r="N10400" s="13"/>
      <c r="O10400" s="9"/>
      <c r="P10400" s="27"/>
      <c r="Q10400" s="29"/>
      <c r="R10400" s="29"/>
      <c r="S10400" s="27"/>
      <c r="V10400" s="14"/>
      <c r="W10400" s="14"/>
    </row>
    <row r="10401" spans="6:23" s="11" customFormat="1" x14ac:dyDescent="0.3">
      <c r="F10401" s="13"/>
      <c r="G10401" s="13"/>
      <c r="H10401" s="91"/>
      <c r="K10401" s="9"/>
      <c r="L10401" s="14"/>
      <c r="N10401" s="13"/>
      <c r="O10401" s="9"/>
      <c r="P10401" s="27"/>
      <c r="Q10401" s="29"/>
      <c r="R10401" s="29"/>
      <c r="S10401" s="27"/>
      <c r="V10401" s="14"/>
      <c r="W10401" s="14"/>
    </row>
    <row r="10402" spans="6:23" s="11" customFormat="1" x14ac:dyDescent="0.3">
      <c r="F10402" s="13"/>
      <c r="G10402" s="13"/>
      <c r="H10402" s="91"/>
      <c r="K10402" s="9"/>
      <c r="L10402" s="14"/>
      <c r="N10402" s="13"/>
      <c r="O10402" s="9"/>
      <c r="P10402" s="27"/>
      <c r="Q10402" s="29"/>
      <c r="R10402" s="29"/>
      <c r="S10402" s="27"/>
      <c r="V10402" s="14"/>
      <c r="W10402" s="14"/>
    </row>
    <row r="10403" spans="6:23" s="11" customFormat="1" x14ac:dyDescent="0.3">
      <c r="F10403" s="13"/>
      <c r="G10403" s="13"/>
      <c r="H10403" s="91"/>
      <c r="K10403" s="9"/>
      <c r="L10403" s="14"/>
      <c r="N10403" s="13"/>
      <c r="O10403" s="9"/>
      <c r="P10403" s="27"/>
      <c r="Q10403" s="29"/>
      <c r="R10403" s="29"/>
      <c r="S10403" s="27"/>
      <c r="V10403" s="14"/>
      <c r="W10403" s="14"/>
    </row>
    <row r="10404" spans="6:23" s="11" customFormat="1" x14ac:dyDescent="0.3">
      <c r="F10404" s="13"/>
      <c r="G10404" s="13"/>
      <c r="H10404" s="91"/>
      <c r="K10404" s="9"/>
      <c r="L10404" s="14"/>
      <c r="N10404" s="13"/>
      <c r="O10404" s="9"/>
      <c r="P10404" s="27"/>
      <c r="Q10404" s="29"/>
      <c r="R10404" s="29"/>
      <c r="S10404" s="27"/>
      <c r="V10404" s="14"/>
      <c r="W10404" s="14"/>
    </row>
    <row r="10405" spans="6:23" s="11" customFormat="1" x14ac:dyDescent="0.3">
      <c r="F10405" s="13"/>
      <c r="G10405" s="13"/>
      <c r="H10405" s="91"/>
      <c r="K10405" s="9"/>
      <c r="L10405" s="14"/>
      <c r="N10405" s="13"/>
      <c r="O10405" s="9"/>
      <c r="P10405" s="27"/>
      <c r="Q10405" s="29"/>
      <c r="R10405" s="29"/>
      <c r="S10405" s="27"/>
      <c r="V10405" s="14"/>
      <c r="W10405" s="14"/>
    </row>
    <row r="10406" spans="6:23" s="11" customFormat="1" x14ac:dyDescent="0.3">
      <c r="F10406" s="13"/>
      <c r="G10406" s="13"/>
      <c r="H10406" s="91"/>
      <c r="K10406" s="9"/>
      <c r="L10406" s="14"/>
      <c r="N10406" s="13"/>
      <c r="O10406" s="9"/>
      <c r="P10406" s="27"/>
      <c r="Q10406" s="29"/>
      <c r="R10406" s="29"/>
      <c r="S10406" s="27"/>
      <c r="V10406" s="14"/>
      <c r="W10406" s="14"/>
    </row>
    <row r="10407" spans="6:23" s="11" customFormat="1" x14ac:dyDescent="0.3">
      <c r="F10407" s="13"/>
      <c r="G10407" s="13"/>
      <c r="H10407" s="91"/>
      <c r="K10407" s="9"/>
      <c r="L10407" s="14"/>
      <c r="N10407" s="13"/>
      <c r="O10407" s="9"/>
      <c r="P10407" s="27"/>
      <c r="Q10407" s="29"/>
      <c r="R10407" s="29"/>
      <c r="S10407" s="27"/>
      <c r="V10407" s="14"/>
      <c r="W10407" s="14"/>
    </row>
    <row r="10408" spans="6:23" s="11" customFormat="1" x14ac:dyDescent="0.3">
      <c r="F10408" s="13"/>
      <c r="G10408" s="13"/>
      <c r="H10408" s="91"/>
      <c r="K10408" s="9"/>
      <c r="L10408" s="14"/>
      <c r="N10408" s="13"/>
      <c r="O10408" s="9"/>
      <c r="P10408" s="27"/>
      <c r="Q10408" s="29"/>
      <c r="R10408" s="29"/>
      <c r="S10408" s="27"/>
      <c r="V10408" s="14"/>
      <c r="W10408" s="14"/>
    </row>
    <row r="10409" spans="6:23" s="11" customFormat="1" x14ac:dyDescent="0.3">
      <c r="F10409" s="13"/>
      <c r="G10409" s="13"/>
      <c r="H10409" s="91"/>
      <c r="K10409" s="9"/>
      <c r="L10409" s="14"/>
      <c r="N10409" s="13"/>
      <c r="O10409" s="9"/>
      <c r="P10409" s="27"/>
      <c r="Q10409" s="29"/>
      <c r="R10409" s="29"/>
      <c r="S10409" s="27"/>
      <c r="V10409" s="14"/>
      <c r="W10409" s="14"/>
    </row>
    <row r="10410" spans="6:23" s="11" customFormat="1" x14ac:dyDescent="0.3">
      <c r="F10410" s="13"/>
      <c r="G10410" s="13"/>
      <c r="H10410" s="91"/>
      <c r="K10410" s="9"/>
      <c r="L10410" s="14"/>
      <c r="N10410" s="13"/>
      <c r="O10410" s="9"/>
      <c r="P10410" s="27"/>
      <c r="Q10410" s="29"/>
      <c r="R10410" s="29"/>
      <c r="S10410" s="27"/>
      <c r="V10410" s="14"/>
      <c r="W10410" s="14"/>
    </row>
    <row r="10411" spans="6:23" s="11" customFormat="1" x14ac:dyDescent="0.3">
      <c r="F10411" s="13"/>
      <c r="G10411" s="13"/>
      <c r="H10411" s="91"/>
      <c r="K10411" s="9"/>
      <c r="L10411" s="14"/>
      <c r="N10411" s="13"/>
      <c r="O10411" s="9"/>
      <c r="P10411" s="27"/>
      <c r="Q10411" s="29"/>
      <c r="R10411" s="29"/>
      <c r="S10411" s="27"/>
      <c r="V10411" s="14"/>
      <c r="W10411" s="14"/>
    </row>
    <row r="10412" spans="6:23" s="11" customFormat="1" x14ac:dyDescent="0.3">
      <c r="F10412" s="13"/>
      <c r="G10412" s="13"/>
      <c r="H10412" s="91"/>
      <c r="K10412" s="9"/>
      <c r="L10412" s="14"/>
      <c r="N10412" s="13"/>
      <c r="O10412" s="9"/>
      <c r="P10412" s="27"/>
      <c r="Q10412" s="29"/>
      <c r="R10412" s="29"/>
      <c r="S10412" s="27"/>
      <c r="V10412" s="14"/>
      <c r="W10412" s="14"/>
    </row>
    <row r="10413" spans="6:23" s="11" customFormat="1" x14ac:dyDescent="0.3">
      <c r="F10413" s="13"/>
      <c r="G10413" s="13"/>
      <c r="H10413" s="91"/>
      <c r="K10413" s="9"/>
      <c r="L10413" s="14"/>
      <c r="N10413" s="13"/>
      <c r="O10413" s="9"/>
      <c r="P10413" s="27"/>
      <c r="Q10413" s="29"/>
      <c r="R10413" s="29"/>
      <c r="S10413" s="27"/>
      <c r="V10413" s="14"/>
      <c r="W10413" s="14"/>
    </row>
    <row r="10414" spans="6:23" s="11" customFormat="1" x14ac:dyDescent="0.3">
      <c r="F10414" s="13"/>
      <c r="G10414" s="13"/>
      <c r="H10414" s="91"/>
      <c r="K10414" s="9"/>
      <c r="L10414" s="14"/>
      <c r="N10414" s="13"/>
      <c r="O10414" s="9"/>
      <c r="P10414" s="27"/>
      <c r="Q10414" s="29"/>
      <c r="R10414" s="29"/>
      <c r="S10414" s="27"/>
      <c r="V10414" s="14"/>
      <c r="W10414" s="14"/>
    </row>
    <row r="10415" spans="6:23" s="11" customFormat="1" x14ac:dyDescent="0.3">
      <c r="F10415" s="13"/>
      <c r="G10415" s="13"/>
      <c r="H10415" s="91"/>
      <c r="K10415" s="9"/>
      <c r="L10415" s="14"/>
      <c r="N10415" s="13"/>
      <c r="O10415" s="9"/>
      <c r="P10415" s="27"/>
      <c r="Q10415" s="29"/>
      <c r="R10415" s="29"/>
      <c r="S10415" s="27"/>
      <c r="V10415" s="14"/>
      <c r="W10415" s="14"/>
    </row>
    <row r="10416" spans="6:23" s="11" customFormat="1" x14ac:dyDescent="0.3">
      <c r="F10416" s="13"/>
      <c r="G10416" s="13"/>
      <c r="H10416" s="91"/>
      <c r="K10416" s="9"/>
      <c r="L10416" s="14"/>
      <c r="N10416" s="13"/>
      <c r="O10416" s="9"/>
      <c r="P10416" s="27"/>
      <c r="Q10416" s="29"/>
      <c r="R10416" s="29"/>
      <c r="S10416" s="27"/>
      <c r="V10416" s="14"/>
      <c r="W10416" s="14"/>
    </row>
    <row r="10417" spans="6:23" s="11" customFormat="1" x14ac:dyDescent="0.3">
      <c r="F10417" s="13"/>
      <c r="G10417" s="13"/>
      <c r="H10417" s="91"/>
      <c r="K10417" s="9"/>
      <c r="L10417" s="14"/>
      <c r="N10417" s="13"/>
      <c r="O10417" s="9"/>
      <c r="P10417" s="27"/>
      <c r="Q10417" s="29"/>
      <c r="R10417" s="29"/>
      <c r="S10417" s="27"/>
      <c r="V10417" s="14"/>
      <c r="W10417" s="14"/>
    </row>
    <row r="10418" spans="6:23" s="11" customFormat="1" x14ac:dyDescent="0.3">
      <c r="F10418" s="13"/>
      <c r="G10418" s="13"/>
      <c r="H10418" s="91"/>
      <c r="K10418" s="9"/>
      <c r="L10418" s="14"/>
      <c r="N10418" s="13"/>
      <c r="O10418" s="9"/>
      <c r="P10418" s="27"/>
      <c r="Q10418" s="29"/>
      <c r="R10418" s="29"/>
      <c r="S10418" s="27"/>
      <c r="V10418" s="14"/>
      <c r="W10418" s="14"/>
    </row>
    <row r="10419" spans="6:23" s="11" customFormat="1" x14ac:dyDescent="0.3">
      <c r="F10419" s="13"/>
      <c r="G10419" s="13"/>
      <c r="H10419" s="91"/>
      <c r="K10419" s="9"/>
      <c r="L10419" s="14"/>
      <c r="N10419" s="13"/>
      <c r="O10419" s="9"/>
      <c r="P10419" s="27"/>
      <c r="Q10419" s="29"/>
      <c r="R10419" s="29"/>
      <c r="S10419" s="27"/>
      <c r="V10419" s="14"/>
      <c r="W10419" s="14"/>
    </row>
    <row r="10420" spans="6:23" s="11" customFormat="1" x14ac:dyDescent="0.3">
      <c r="F10420" s="13"/>
      <c r="G10420" s="13"/>
      <c r="H10420" s="91"/>
      <c r="K10420" s="9"/>
      <c r="L10420" s="14"/>
      <c r="N10420" s="13"/>
      <c r="O10420" s="9"/>
      <c r="P10420" s="27"/>
      <c r="Q10420" s="29"/>
      <c r="R10420" s="29"/>
      <c r="S10420" s="27"/>
      <c r="V10420" s="14"/>
      <c r="W10420" s="14"/>
    </row>
    <row r="10421" spans="6:23" s="11" customFormat="1" x14ac:dyDescent="0.3">
      <c r="F10421" s="13"/>
      <c r="G10421" s="13"/>
      <c r="H10421" s="91"/>
      <c r="K10421" s="9"/>
      <c r="L10421" s="14"/>
      <c r="N10421" s="13"/>
      <c r="O10421" s="9"/>
      <c r="P10421" s="27"/>
      <c r="Q10421" s="29"/>
      <c r="R10421" s="29"/>
      <c r="S10421" s="27"/>
      <c r="V10421" s="14"/>
      <c r="W10421" s="14"/>
    </row>
    <row r="10422" spans="6:23" s="11" customFormat="1" x14ac:dyDescent="0.3">
      <c r="F10422" s="13"/>
      <c r="G10422" s="13"/>
      <c r="H10422" s="91"/>
      <c r="K10422" s="9"/>
      <c r="L10422" s="14"/>
      <c r="N10422" s="13"/>
      <c r="O10422" s="9"/>
      <c r="P10422" s="27"/>
      <c r="Q10422" s="29"/>
      <c r="R10422" s="29"/>
      <c r="S10422" s="27"/>
      <c r="V10422" s="14"/>
      <c r="W10422" s="14"/>
    </row>
    <row r="10423" spans="6:23" s="11" customFormat="1" x14ac:dyDescent="0.3">
      <c r="F10423" s="13"/>
      <c r="G10423" s="13"/>
      <c r="H10423" s="91"/>
      <c r="K10423" s="9"/>
      <c r="L10423" s="14"/>
      <c r="N10423" s="13"/>
      <c r="O10423" s="9"/>
      <c r="P10423" s="27"/>
      <c r="Q10423" s="29"/>
      <c r="R10423" s="29"/>
      <c r="S10423" s="27"/>
      <c r="V10423" s="14"/>
      <c r="W10423" s="14"/>
    </row>
    <row r="10424" spans="6:23" s="11" customFormat="1" x14ac:dyDescent="0.3">
      <c r="F10424" s="13"/>
      <c r="G10424" s="13"/>
      <c r="H10424" s="91"/>
      <c r="K10424" s="9"/>
      <c r="L10424" s="14"/>
      <c r="N10424" s="13"/>
      <c r="O10424" s="9"/>
      <c r="P10424" s="27"/>
      <c r="Q10424" s="29"/>
      <c r="R10424" s="29"/>
      <c r="S10424" s="27"/>
      <c r="V10424" s="14"/>
      <c r="W10424" s="14"/>
    </row>
    <row r="10425" spans="6:23" s="11" customFormat="1" x14ac:dyDescent="0.3">
      <c r="F10425" s="13"/>
      <c r="G10425" s="13"/>
      <c r="H10425" s="91"/>
      <c r="K10425" s="9"/>
      <c r="L10425" s="14"/>
      <c r="N10425" s="13"/>
      <c r="O10425" s="9"/>
      <c r="P10425" s="27"/>
      <c r="Q10425" s="29"/>
      <c r="R10425" s="29"/>
      <c r="S10425" s="27"/>
      <c r="V10425" s="14"/>
      <c r="W10425" s="14"/>
    </row>
    <row r="10426" spans="6:23" s="11" customFormat="1" x14ac:dyDescent="0.3">
      <c r="F10426" s="13"/>
      <c r="G10426" s="13"/>
      <c r="H10426" s="91"/>
      <c r="K10426" s="9"/>
      <c r="L10426" s="14"/>
      <c r="N10426" s="13"/>
      <c r="O10426" s="9"/>
      <c r="P10426" s="27"/>
      <c r="Q10426" s="29"/>
      <c r="R10426" s="29"/>
      <c r="S10426" s="27"/>
      <c r="V10426" s="14"/>
      <c r="W10426" s="14"/>
    </row>
    <row r="10427" spans="6:23" s="11" customFormat="1" x14ac:dyDescent="0.3">
      <c r="F10427" s="13"/>
      <c r="G10427" s="13"/>
      <c r="H10427" s="91"/>
      <c r="K10427" s="9"/>
      <c r="L10427" s="14"/>
      <c r="N10427" s="13"/>
      <c r="O10427" s="9"/>
      <c r="P10427" s="27"/>
      <c r="Q10427" s="29"/>
      <c r="R10427" s="29"/>
      <c r="S10427" s="27"/>
      <c r="V10427" s="14"/>
      <c r="W10427" s="14"/>
    </row>
    <row r="10428" spans="6:23" s="11" customFormat="1" x14ac:dyDescent="0.3">
      <c r="F10428" s="13"/>
      <c r="G10428" s="13"/>
      <c r="H10428" s="91"/>
      <c r="K10428" s="9"/>
      <c r="L10428" s="14"/>
      <c r="N10428" s="13"/>
      <c r="O10428" s="9"/>
      <c r="P10428" s="27"/>
      <c r="Q10428" s="29"/>
      <c r="R10428" s="29"/>
      <c r="S10428" s="27"/>
      <c r="V10428" s="14"/>
      <c r="W10428" s="14"/>
    </row>
    <row r="10429" spans="6:23" s="11" customFormat="1" x14ac:dyDescent="0.3">
      <c r="F10429" s="13"/>
      <c r="G10429" s="13"/>
      <c r="H10429" s="91"/>
      <c r="K10429" s="9"/>
      <c r="L10429" s="14"/>
      <c r="N10429" s="13"/>
      <c r="O10429" s="9"/>
      <c r="P10429" s="27"/>
      <c r="Q10429" s="29"/>
      <c r="R10429" s="29"/>
      <c r="S10429" s="27"/>
      <c r="V10429" s="14"/>
      <c r="W10429" s="14"/>
    </row>
    <row r="10430" spans="6:23" s="11" customFormat="1" x14ac:dyDescent="0.3">
      <c r="F10430" s="13"/>
      <c r="G10430" s="13"/>
      <c r="H10430" s="91"/>
      <c r="K10430" s="9"/>
      <c r="L10430" s="14"/>
      <c r="N10430" s="13"/>
      <c r="O10430" s="9"/>
      <c r="P10430" s="27"/>
      <c r="Q10430" s="29"/>
      <c r="R10430" s="29"/>
      <c r="S10430" s="27"/>
      <c r="V10430" s="14"/>
      <c r="W10430" s="14"/>
    </row>
    <row r="10431" spans="6:23" s="11" customFormat="1" x14ac:dyDescent="0.3">
      <c r="F10431" s="13"/>
      <c r="G10431" s="13"/>
      <c r="H10431" s="91"/>
      <c r="K10431" s="9"/>
      <c r="L10431" s="14"/>
      <c r="N10431" s="13"/>
      <c r="O10431" s="9"/>
      <c r="P10431" s="27"/>
      <c r="Q10431" s="29"/>
      <c r="R10431" s="29"/>
      <c r="S10431" s="27"/>
      <c r="V10431" s="14"/>
      <c r="W10431" s="14"/>
    </row>
    <row r="10432" spans="6:23" s="11" customFormat="1" x14ac:dyDescent="0.3">
      <c r="F10432" s="13"/>
      <c r="G10432" s="13"/>
      <c r="H10432" s="91"/>
      <c r="K10432" s="9"/>
      <c r="L10432" s="14"/>
      <c r="N10432" s="13"/>
      <c r="O10432" s="9"/>
      <c r="P10432" s="27"/>
      <c r="Q10432" s="29"/>
      <c r="R10432" s="29"/>
      <c r="S10432" s="27"/>
      <c r="V10432" s="14"/>
      <c r="W10432" s="14"/>
    </row>
    <row r="10433" spans="6:23" s="11" customFormat="1" x14ac:dyDescent="0.3">
      <c r="F10433" s="13"/>
      <c r="G10433" s="13"/>
      <c r="H10433" s="91"/>
      <c r="K10433" s="9"/>
      <c r="L10433" s="14"/>
      <c r="N10433" s="13"/>
      <c r="O10433" s="9"/>
      <c r="P10433" s="27"/>
      <c r="Q10433" s="29"/>
      <c r="R10433" s="29"/>
      <c r="S10433" s="27"/>
      <c r="V10433" s="14"/>
      <c r="W10433" s="14"/>
    </row>
    <row r="10434" spans="6:23" s="11" customFormat="1" x14ac:dyDescent="0.3">
      <c r="F10434" s="13"/>
      <c r="G10434" s="13"/>
      <c r="H10434" s="91"/>
      <c r="K10434" s="9"/>
      <c r="L10434" s="14"/>
      <c r="N10434" s="13"/>
      <c r="O10434" s="9"/>
      <c r="P10434" s="27"/>
      <c r="Q10434" s="29"/>
      <c r="R10434" s="29"/>
      <c r="S10434" s="27"/>
      <c r="V10434" s="14"/>
      <c r="W10434" s="14"/>
    </row>
    <row r="10435" spans="6:23" s="11" customFormat="1" x14ac:dyDescent="0.3">
      <c r="F10435" s="13"/>
      <c r="G10435" s="13"/>
      <c r="H10435" s="91"/>
      <c r="K10435" s="9"/>
      <c r="L10435" s="14"/>
      <c r="N10435" s="13"/>
      <c r="O10435" s="9"/>
      <c r="P10435" s="27"/>
      <c r="Q10435" s="29"/>
      <c r="R10435" s="29"/>
      <c r="S10435" s="27"/>
      <c r="V10435" s="14"/>
      <c r="W10435" s="14"/>
    </row>
    <row r="10436" spans="6:23" s="11" customFormat="1" x14ac:dyDescent="0.3">
      <c r="F10436" s="13"/>
      <c r="G10436" s="13"/>
      <c r="H10436" s="91"/>
      <c r="K10436" s="9"/>
      <c r="L10436" s="14"/>
      <c r="N10436" s="13"/>
      <c r="O10436" s="9"/>
      <c r="P10436" s="27"/>
      <c r="Q10436" s="29"/>
      <c r="R10436" s="29"/>
      <c r="S10436" s="27"/>
      <c r="V10436" s="14"/>
      <c r="W10436" s="14"/>
    </row>
    <row r="10437" spans="6:23" s="11" customFormat="1" x14ac:dyDescent="0.3">
      <c r="F10437" s="13"/>
      <c r="G10437" s="13"/>
      <c r="H10437" s="91"/>
      <c r="K10437" s="9"/>
      <c r="L10437" s="14"/>
      <c r="N10437" s="13"/>
      <c r="O10437" s="9"/>
      <c r="P10437" s="27"/>
      <c r="Q10437" s="29"/>
      <c r="R10437" s="29"/>
      <c r="S10437" s="27"/>
      <c r="V10437" s="14"/>
      <c r="W10437" s="14"/>
    </row>
    <row r="10438" spans="6:23" s="11" customFormat="1" x14ac:dyDescent="0.3">
      <c r="F10438" s="13"/>
      <c r="G10438" s="13"/>
      <c r="H10438" s="91"/>
      <c r="K10438" s="9"/>
      <c r="L10438" s="14"/>
      <c r="N10438" s="13"/>
      <c r="O10438" s="9"/>
      <c r="P10438" s="27"/>
      <c r="Q10438" s="29"/>
      <c r="R10438" s="29"/>
      <c r="S10438" s="27"/>
      <c r="V10438" s="14"/>
      <c r="W10438" s="14"/>
    </row>
    <row r="10439" spans="6:23" s="11" customFormat="1" x14ac:dyDescent="0.3">
      <c r="F10439" s="13"/>
      <c r="G10439" s="13"/>
      <c r="H10439" s="91"/>
      <c r="K10439" s="9"/>
      <c r="L10439" s="14"/>
      <c r="N10439" s="13"/>
      <c r="O10439" s="9"/>
      <c r="P10439" s="27"/>
      <c r="Q10439" s="29"/>
      <c r="R10439" s="29"/>
      <c r="S10439" s="27"/>
      <c r="V10439" s="14"/>
      <c r="W10439" s="14"/>
    </row>
    <row r="10440" spans="6:23" s="11" customFormat="1" x14ac:dyDescent="0.3">
      <c r="F10440" s="13"/>
      <c r="G10440" s="13"/>
      <c r="H10440" s="91"/>
      <c r="K10440" s="9"/>
      <c r="L10440" s="14"/>
      <c r="N10440" s="13"/>
      <c r="O10440" s="9"/>
      <c r="P10440" s="27"/>
      <c r="Q10440" s="29"/>
      <c r="R10440" s="29"/>
      <c r="S10440" s="27"/>
      <c r="V10440" s="14"/>
      <c r="W10440" s="14"/>
    </row>
    <row r="10441" spans="6:23" s="11" customFormat="1" x14ac:dyDescent="0.3">
      <c r="F10441" s="13"/>
      <c r="G10441" s="13"/>
      <c r="H10441" s="91"/>
      <c r="K10441" s="9"/>
      <c r="L10441" s="14"/>
      <c r="N10441" s="13"/>
      <c r="O10441" s="9"/>
      <c r="P10441" s="27"/>
      <c r="Q10441" s="29"/>
      <c r="R10441" s="29"/>
      <c r="S10441" s="27"/>
      <c r="V10441" s="14"/>
      <c r="W10441" s="14"/>
    </row>
    <row r="10442" spans="6:23" s="11" customFormat="1" x14ac:dyDescent="0.3">
      <c r="F10442" s="13"/>
      <c r="G10442" s="13"/>
      <c r="H10442" s="91"/>
      <c r="K10442" s="9"/>
      <c r="L10442" s="14"/>
      <c r="N10442" s="13"/>
      <c r="O10442" s="9"/>
      <c r="P10442" s="27"/>
      <c r="Q10442" s="29"/>
      <c r="R10442" s="29"/>
      <c r="S10442" s="27"/>
      <c r="V10442" s="14"/>
      <c r="W10442" s="14"/>
    </row>
    <row r="10443" spans="6:23" s="11" customFormat="1" x14ac:dyDescent="0.3">
      <c r="F10443" s="13"/>
      <c r="G10443" s="13"/>
      <c r="H10443" s="91"/>
      <c r="K10443" s="9"/>
      <c r="L10443" s="14"/>
      <c r="N10443" s="13"/>
      <c r="O10443" s="9"/>
      <c r="P10443" s="27"/>
      <c r="Q10443" s="29"/>
      <c r="R10443" s="29"/>
      <c r="S10443" s="27"/>
      <c r="V10443" s="14"/>
      <c r="W10443" s="14"/>
    </row>
    <row r="10444" spans="6:23" s="11" customFormat="1" x14ac:dyDescent="0.3">
      <c r="F10444" s="13"/>
      <c r="G10444" s="13"/>
      <c r="H10444" s="91"/>
      <c r="K10444" s="9"/>
      <c r="L10444" s="14"/>
      <c r="N10444" s="13"/>
      <c r="O10444" s="9"/>
      <c r="P10444" s="27"/>
      <c r="Q10444" s="29"/>
      <c r="R10444" s="29"/>
      <c r="S10444" s="27"/>
      <c r="V10444" s="14"/>
      <c r="W10444" s="14"/>
    </row>
    <row r="10445" spans="6:23" s="11" customFormat="1" x14ac:dyDescent="0.3">
      <c r="F10445" s="13"/>
      <c r="G10445" s="13"/>
      <c r="H10445" s="91"/>
      <c r="K10445" s="9"/>
      <c r="L10445" s="14"/>
      <c r="N10445" s="13"/>
      <c r="O10445" s="9"/>
      <c r="P10445" s="27"/>
      <c r="Q10445" s="29"/>
      <c r="R10445" s="29"/>
      <c r="S10445" s="27"/>
      <c r="V10445" s="14"/>
      <c r="W10445" s="14"/>
    </row>
    <row r="10446" spans="6:23" s="11" customFormat="1" x14ac:dyDescent="0.3">
      <c r="F10446" s="13"/>
      <c r="G10446" s="13"/>
      <c r="H10446" s="91"/>
      <c r="K10446" s="9"/>
      <c r="L10446" s="14"/>
      <c r="N10446" s="13"/>
      <c r="O10446" s="9"/>
      <c r="P10446" s="27"/>
      <c r="Q10446" s="29"/>
      <c r="R10446" s="29"/>
      <c r="S10446" s="27"/>
      <c r="V10446" s="14"/>
      <c r="W10446" s="14"/>
    </row>
    <row r="10447" spans="6:23" s="11" customFormat="1" x14ac:dyDescent="0.3">
      <c r="F10447" s="13"/>
      <c r="G10447" s="13"/>
      <c r="H10447" s="91"/>
      <c r="K10447" s="9"/>
      <c r="L10447" s="14"/>
      <c r="N10447" s="13"/>
      <c r="O10447" s="9"/>
      <c r="P10447" s="27"/>
      <c r="Q10447" s="29"/>
      <c r="R10447" s="29"/>
      <c r="S10447" s="27"/>
      <c r="V10447" s="14"/>
      <c r="W10447" s="14"/>
    </row>
    <row r="10448" spans="6:23" s="11" customFormat="1" x14ac:dyDescent="0.3">
      <c r="F10448" s="13"/>
      <c r="G10448" s="13"/>
      <c r="H10448" s="91"/>
      <c r="K10448" s="9"/>
      <c r="L10448" s="14"/>
      <c r="N10448" s="13"/>
      <c r="O10448" s="9"/>
      <c r="P10448" s="27"/>
      <c r="Q10448" s="29"/>
      <c r="R10448" s="29"/>
      <c r="S10448" s="27"/>
      <c r="V10448" s="14"/>
      <c r="W10448" s="14"/>
    </row>
    <row r="10449" spans="6:23" s="11" customFormat="1" x14ac:dyDescent="0.3">
      <c r="F10449" s="13"/>
      <c r="G10449" s="13"/>
      <c r="H10449" s="91"/>
      <c r="K10449" s="9"/>
      <c r="L10449" s="14"/>
      <c r="N10449" s="13"/>
      <c r="O10449" s="9"/>
      <c r="P10449" s="27"/>
      <c r="Q10449" s="29"/>
      <c r="R10449" s="29"/>
      <c r="S10449" s="27"/>
      <c r="V10449" s="14"/>
      <c r="W10449" s="14"/>
    </row>
    <row r="10450" spans="6:23" s="11" customFormat="1" x14ac:dyDescent="0.3">
      <c r="F10450" s="13"/>
      <c r="G10450" s="13"/>
      <c r="H10450" s="91"/>
      <c r="K10450" s="9"/>
      <c r="L10450" s="14"/>
      <c r="N10450" s="13"/>
      <c r="O10450" s="9"/>
      <c r="P10450" s="27"/>
      <c r="Q10450" s="29"/>
      <c r="R10450" s="29"/>
      <c r="S10450" s="27"/>
      <c r="V10450" s="14"/>
      <c r="W10450" s="14"/>
    </row>
    <row r="10451" spans="6:23" s="11" customFormat="1" x14ac:dyDescent="0.3">
      <c r="F10451" s="13"/>
      <c r="G10451" s="13"/>
      <c r="H10451" s="91"/>
      <c r="K10451" s="9"/>
      <c r="L10451" s="14"/>
      <c r="N10451" s="13"/>
      <c r="O10451" s="9"/>
      <c r="P10451" s="27"/>
      <c r="Q10451" s="29"/>
      <c r="R10451" s="29"/>
      <c r="S10451" s="27"/>
      <c r="V10451" s="14"/>
      <c r="W10451" s="14"/>
    </row>
    <row r="10452" spans="6:23" s="11" customFormat="1" x14ac:dyDescent="0.3">
      <c r="F10452" s="13"/>
      <c r="G10452" s="13"/>
      <c r="H10452" s="91"/>
      <c r="K10452" s="9"/>
      <c r="L10452" s="14"/>
      <c r="N10452" s="13"/>
      <c r="O10452" s="9"/>
      <c r="P10452" s="27"/>
      <c r="Q10452" s="29"/>
      <c r="R10452" s="29"/>
      <c r="S10452" s="27"/>
      <c r="V10452" s="14"/>
      <c r="W10452" s="14"/>
    </row>
    <row r="10453" spans="6:23" s="11" customFormat="1" x14ac:dyDescent="0.3">
      <c r="F10453" s="13"/>
      <c r="G10453" s="13"/>
      <c r="H10453" s="91"/>
      <c r="K10453" s="9"/>
      <c r="L10453" s="14"/>
      <c r="N10453" s="13"/>
      <c r="O10453" s="9"/>
      <c r="P10453" s="27"/>
      <c r="Q10453" s="29"/>
      <c r="R10453" s="29"/>
      <c r="S10453" s="27"/>
      <c r="V10453" s="14"/>
      <c r="W10453" s="14"/>
    </row>
    <row r="10454" spans="6:23" s="11" customFormat="1" x14ac:dyDescent="0.3">
      <c r="F10454" s="13"/>
      <c r="G10454" s="13"/>
      <c r="H10454" s="91"/>
      <c r="K10454" s="9"/>
      <c r="L10454" s="14"/>
      <c r="N10454" s="13"/>
      <c r="O10454" s="9"/>
      <c r="P10454" s="27"/>
      <c r="Q10454" s="29"/>
      <c r="R10454" s="29"/>
      <c r="S10454" s="27"/>
      <c r="V10454" s="14"/>
      <c r="W10454" s="14"/>
    </row>
    <row r="10455" spans="6:23" s="11" customFormat="1" x14ac:dyDescent="0.3">
      <c r="F10455" s="13"/>
      <c r="G10455" s="13"/>
      <c r="H10455" s="91"/>
      <c r="K10455" s="9"/>
      <c r="L10455" s="14"/>
      <c r="N10455" s="13"/>
      <c r="O10455" s="9"/>
      <c r="P10455" s="27"/>
      <c r="Q10455" s="29"/>
      <c r="R10455" s="29"/>
      <c r="S10455" s="27"/>
      <c r="V10455" s="14"/>
      <c r="W10455" s="14"/>
    </row>
    <row r="10456" spans="6:23" s="11" customFormat="1" x14ac:dyDescent="0.3">
      <c r="F10456" s="13"/>
      <c r="G10456" s="13"/>
      <c r="H10456" s="91"/>
      <c r="K10456" s="9"/>
      <c r="L10456" s="14"/>
      <c r="N10456" s="13"/>
      <c r="O10456" s="9"/>
      <c r="P10456" s="27"/>
      <c r="Q10456" s="29"/>
      <c r="R10456" s="29"/>
      <c r="S10456" s="27"/>
      <c r="V10456" s="14"/>
      <c r="W10456" s="14"/>
    </row>
    <row r="10457" spans="6:23" s="11" customFormat="1" x14ac:dyDescent="0.3">
      <c r="F10457" s="13"/>
      <c r="G10457" s="13"/>
      <c r="H10457" s="91"/>
      <c r="K10457" s="9"/>
      <c r="L10457" s="14"/>
      <c r="N10457" s="13"/>
      <c r="O10457" s="9"/>
      <c r="P10457" s="27"/>
      <c r="Q10457" s="29"/>
      <c r="R10457" s="29"/>
      <c r="S10457" s="27"/>
      <c r="V10457" s="14"/>
      <c r="W10457" s="14"/>
    </row>
    <row r="10458" spans="6:23" s="11" customFormat="1" x14ac:dyDescent="0.3">
      <c r="F10458" s="13"/>
      <c r="G10458" s="13"/>
      <c r="H10458" s="91"/>
      <c r="K10458" s="9"/>
      <c r="L10458" s="14"/>
      <c r="N10458" s="13"/>
      <c r="O10458" s="9"/>
      <c r="P10458" s="27"/>
      <c r="Q10458" s="29"/>
      <c r="R10458" s="29"/>
      <c r="S10458" s="27"/>
      <c r="V10458" s="14"/>
      <c r="W10458" s="14"/>
    </row>
    <row r="10459" spans="6:23" s="11" customFormat="1" x14ac:dyDescent="0.3">
      <c r="F10459" s="13"/>
      <c r="G10459" s="13"/>
      <c r="H10459" s="91"/>
      <c r="K10459" s="9"/>
      <c r="L10459" s="14"/>
      <c r="N10459" s="13"/>
      <c r="O10459" s="9"/>
      <c r="P10459" s="27"/>
      <c r="Q10459" s="29"/>
      <c r="R10459" s="29"/>
      <c r="S10459" s="27"/>
      <c r="V10459" s="14"/>
      <c r="W10459" s="14"/>
    </row>
    <row r="10460" spans="6:23" s="11" customFormat="1" x14ac:dyDescent="0.3">
      <c r="F10460" s="13"/>
      <c r="G10460" s="13"/>
      <c r="H10460" s="91"/>
      <c r="K10460" s="9"/>
      <c r="L10460" s="14"/>
      <c r="N10460" s="13"/>
      <c r="O10460" s="9"/>
      <c r="P10460" s="27"/>
      <c r="Q10460" s="29"/>
      <c r="R10460" s="29"/>
      <c r="S10460" s="27"/>
      <c r="V10460" s="14"/>
      <c r="W10460" s="14"/>
    </row>
    <row r="10461" spans="6:23" s="11" customFormat="1" x14ac:dyDescent="0.3">
      <c r="F10461" s="13"/>
      <c r="G10461" s="13"/>
      <c r="H10461" s="91"/>
      <c r="K10461" s="9"/>
      <c r="L10461" s="14"/>
      <c r="N10461" s="13"/>
      <c r="O10461" s="9"/>
      <c r="P10461" s="27"/>
      <c r="Q10461" s="29"/>
      <c r="R10461" s="29"/>
      <c r="S10461" s="27"/>
      <c r="V10461" s="14"/>
      <c r="W10461" s="14"/>
    </row>
    <row r="10462" spans="6:23" s="11" customFormat="1" x14ac:dyDescent="0.3">
      <c r="F10462" s="13"/>
      <c r="G10462" s="13"/>
      <c r="H10462" s="91"/>
      <c r="K10462" s="9"/>
      <c r="L10462" s="14"/>
      <c r="N10462" s="13"/>
      <c r="O10462" s="9"/>
      <c r="P10462" s="27"/>
      <c r="Q10462" s="29"/>
      <c r="R10462" s="29"/>
      <c r="S10462" s="27"/>
      <c r="V10462" s="14"/>
      <c r="W10462" s="14"/>
    </row>
    <row r="10463" spans="6:23" s="11" customFormat="1" x14ac:dyDescent="0.3">
      <c r="F10463" s="13"/>
      <c r="G10463" s="13"/>
      <c r="H10463" s="91"/>
      <c r="K10463" s="9"/>
      <c r="L10463" s="14"/>
      <c r="N10463" s="13"/>
      <c r="O10463" s="9"/>
      <c r="P10463" s="27"/>
      <c r="Q10463" s="29"/>
      <c r="R10463" s="29"/>
      <c r="S10463" s="27"/>
      <c r="V10463" s="14"/>
      <c r="W10463" s="14"/>
    </row>
    <row r="10464" spans="6:23" s="11" customFormat="1" x14ac:dyDescent="0.3">
      <c r="F10464" s="13"/>
      <c r="G10464" s="13"/>
      <c r="H10464" s="91"/>
      <c r="K10464" s="9"/>
      <c r="L10464" s="14"/>
      <c r="N10464" s="13"/>
      <c r="O10464" s="9"/>
      <c r="P10464" s="27"/>
      <c r="Q10464" s="29"/>
      <c r="R10464" s="29"/>
      <c r="S10464" s="27"/>
      <c r="V10464" s="14"/>
      <c r="W10464" s="14"/>
    </row>
    <row r="10465" spans="6:23" s="11" customFormat="1" x14ac:dyDescent="0.3">
      <c r="F10465" s="13"/>
      <c r="G10465" s="13"/>
      <c r="H10465" s="91"/>
      <c r="K10465" s="9"/>
      <c r="L10465" s="14"/>
      <c r="N10465" s="13"/>
      <c r="O10465" s="9"/>
      <c r="P10465" s="27"/>
      <c r="Q10465" s="29"/>
      <c r="R10465" s="29"/>
      <c r="S10465" s="27"/>
      <c r="V10465" s="14"/>
      <c r="W10465" s="14"/>
    </row>
    <row r="10466" spans="6:23" s="11" customFormat="1" x14ac:dyDescent="0.3">
      <c r="F10466" s="13"/>
      <c r="G10466" s="13"/>
      <c r="H10466" s="91"/>
      <c r="K10466" s="9"/>
      <c r="L10466" s="14"/>
      <c r="N10466" s="13"/>
      <c r="O10466" s="9"/>
      <c r="P10466" s="27"/>
      <c r="Q10466" s="29"/>
      <c r="R10466" s="29"/>
      <c r="S10466" s="27"/>
      <c r="V10466" s="14"/>
      <c r="W10466" s="14"/>
    </row>
    <row r="10467" spans="6:23" s="11" customFormat="1" x14ac:dyDescent="0.3">
      <c r="F10467" s="13"/>
      <c r="G10467" s="13"/>
      <c r="H10467" s="91"/>
      <c r="K10467" s="9"/>
      <c r="L10467" s="14"/>
      <c r="N10467" s="13"/>
      <c r="O10467" s="9"/>
      <c r="P10467" s="27"/>
      <c r="Q10467" s="29"/>
      <c r="R10467" s="29"/>
      <c r="S10467" s="27"/>
      <c r="V10467" s="14"/>
      <c r="W10467" s="14"/>
    </row>
    <row r="10468" spans="6:23" s="11" customFormat="1" x14ac:dyDescent="0.3">
      <c r="F10468" s="13"/>
      <c r="G10468" s="13"/>
      <c r="H10468" s="91"/>
      <c r="K10468" s="9"/>
      <c r="L10468" s="14"/>
      <c r="N10468" s="13"/>
      <c r="O10468" s="9"/>
      <c r="P10468" s="27"/>
      <c r="Q10468" s="29"/>
      <c r="R10468" s="29"/>
      <c r="S10468" s="27"/>
      <c r="V10468" s="14"/>
      <c r="W10468" s="14"/>
    </row>
    <row r="10469" spans="6:23" s="11" customFormat="1" x14ac:dyDescent="0.3">
      <c r="F10469" s="13"/>
      <c r="G10469" s="13"/>
      <c r="H10469" s="91"/>
      <c r="K10469" s="9"/>
      <c r="L10469" s="14"/>
      <c r="N10469" s="13"/>
      <c r="O10469" s="9"/>
      <c r="P10469" s="27"/>
      <c r="Q10469" s="29"/>
      <c r="R10469" s="29"/>
      <c r="S10469" s="27"/>
      <c r="V10469" s="14"/>
      <c r="W10469" s="14"/>
    </row>
    <row r="10470" spans="6:23" s="11" customFormat="1" x14ac:dyDescent="0.3">
      <c r="F10470" s="13"/>
      <c r="G10470" s="13"/>
      <c r="H10470" s="91"/>
      <c r="K10470" s="9"/>
      <c r="L10470" s="14"/>
      <c r="N10470" s="13"/>
      <c r="O10470" s="9"/>
      <c r="P10470" s="27"/>
      <c r="Q10470" s="29"/>
      <c r="R10470" s="29"/>
      <c r="S10470" s="27"/>
      <c r="V10470" s="14"/>
      <c r="W10470" s="14"/>
    </row>
    <row r="10471" spans="6:23" s="11" customFormat="1" x14ac:dyDescent="0.3">
      <c r="F10471" s="13"/>
      <c r="G10471" s="13"/>
      <c r="H10471" s="91"/>
      <c r="K10471" s="9"/>
      <c r="L10471" s="14"/>
      <c r="N10471" s="13"/>
      <c r="O10471" s="9"/>
      <c r="P10471" s="27"/>
      <c r="Q10471" s="29"/>
      <c r="R10471" s="29"/>
      <c r="S10471" s="27"/>
      <c r="V10471" s="14"/>
      <c r="W10471" s="14"/>
    </row>
    <row r="10472" spans="6:23" s="11" customFormat="1" x14ac:dyDescent="0.3">
      <c r="F10472" s="13"/>
      <c r="G10472" s="13"/>
      <c r="H10472" s="91"/>
      <c r="K10472" s="9"/>
      <c r="L10472" s="14"/>
      <c r="N10472" s="13"/>
      <c r="O10472" s="9"/>
      <c r="P10472" s="27"/>
      <c r="Q10472" s="29"/>
      <c r="R10472" s="29"/>
      <c r="S10472" s="27"/>
      <c r="V10472" s="14"/>
      <c r="W10472" s="14"/>
    </row>
    <row r="10473" spans="6:23" s="11" customFormat="1" x14ac:dyDescent="0.3">
      <c r="F10473" s="13"/>
      <c r="G10473" s="13"/>
      <c r="H10473" s="91"/>
      <c r="K10473" s="9"/>
      <c r="L10473" s="14"/>
      <c r="N10473" s="13"/>
      <c r="O10473" s="9"/>
      <c r="P10473" s="27"/>
      <c r="Q10473" s="29"/>
      <c r="R10473" s="29"/>
      <c r="S10473" s="27"/>
      <c r="V10473" s="14"/>
      <c r="W10473" s="14"/>
    </row>
    <row r="10474" spans="6:23" s="11" customFormat="1" x14ac:dyDescent="0.3">
      <c r="F10474" s="13"/>
      <c r="G10474" s="13"/>
      <c r="H10474" s="91"/>
      <c r="K10474" s="9"/>
      <c r="L10474" s="14"/>
      <c r="N10474" s="13"/>
      <c r="O10474" s="9"/>
      <c r="P10474" s="27"/>
      <c r="Q10474" s="29"/>
      <c r="R10474" s="29"/>
      <c r="S10474" s="27"/>
      <c r="V10474" s="14"/>
      <c r="W10474" s="14"/>
    </row>
    <row r="10475" spans="6:23" s="11" customFormat="1" x14ac:dyDescent="0.3">
      <c r="F10475" s="13"/>
      <c r="G10475" s="13"/>
      <c r="H10475" s="91"/>
      <c r="K10475" s="9"/>
      <c r="L10475" s="14"/>
      <c r="N10475" s="13"/>
      <c r="O10475" s="9"/>
      <c r="P10475" s="27"/>
      <c r="Q10475" s="29"/>
      <c r="R10475" s="29"/>
      <c r="S10475" s="27"/>
      <c r="V10475" s="14"/>
      <c r="W10475" s="14"/>
    </row>
    <row r="10476" spans="6:23" s="11" customFormat="1" x14ac:dyDescent="0.3">
      <c r="F10476" s="13"/>
      <c r="G10476" s="13"/>
      <c r="H10476" s="91"/>
      <c r="K10476" s="9"/>
      <c r="L10476" s="14"/>
      <c r="N10476" s="13"/>
      <c r="O10476" s="9"/>
      <c r="P10476" s="27"/>
      <c r="Q10476" s="29"/>
      <c r="R10476" s="29"/>
      <c r="S10476" s="27"/>
      <c r="V10476" s="14"/>
      <c r="W10476" s="14"/>
    </row>
    <row r="10477" spans="6:23" s="11" customFormat="1" x14ac:dyDescent="0.3">
      <c r="F10477" s="13"/>
      <c r="G10477" s="13"/>
      <c r="H10477" s="91"/>
      <c r="K10477" s="9"/>
      <c r="L10477" s="14"/>
      <c r="N10477" s="13"/>
      <c r="O10477" s="9"/>
      <c r="P10477" s="27"/>
      <c r="Q10477" s="29"/>
      <c r="R10477" s="29"/>
      <c r="S10477" s="27"/>
      <c r="V10477" s="14"/>
      <c r="W10477" s="14"/>
    </row>
    <row r="10478" spans="6:23" s="11" customFormat="1" x14ac:dyDescent="0.3">
      <c r="F10478" s="13"/>
      <c r="G10478" s="13"/>
      <c r="H10478" s="91"/>
      <c r="K10478" s="9"/>
      <c r="L10478" s="14"/>
      <c r="N10478" s="13"/>
      <c r="O10478" s="9"/>
      <c r="P10478" s="27"/>
      <c r="Q10478" s="29"/>
      <c r="R10478" s="29"/>
      <c r="S10478" s="27"/>
      <c r="V10478" s="14"/>
      <c r="W10478" s="14"/>
    </row>
    <row r="10479" spans="6:23" s="11" customFormat="1" x14ac:dyDescent="0.3">
      <c r="F10479" s="13"/>
      <c r="G10479" s="13"/>
      <c r="H10479" s="91"/>
      <c r="K10479" s="9"/>
      <c r="L10479" s="14"/>
      <c r="N10479" s="13"/>
      <c r="O10479" s="9"/>
      <c r="P10479" s="27"/>
      <c r="Q10479" s="29"/>
      <c r="R10479" s="29"/>
      <c r="S10479" s="27"/>
      <c r="V10479" s="14"/>
      <c r="W10479" s="14"/>
    </row>
    <row r="10480" spans="6:23" s="11" customFormat="1" x14ac:dyDescent="0.3">
      <c r="F10480" s="13"/>
      <c r="G10480" s="13"/>
      <c r="H10480" s="91"/>
      <c r="K10480" s="9"/>
      <c r="L10480" s="14"/>
      <c r="N10480" s="13"/>
      <c r="O10480" s="9"/>
      <c r="P10480" s="27"/>
      <c r="Q10480" s="29"/>
      <c r="R10480" s="29"/>
      <c r="S10480" s="27"/>
      <c r="V10480" s="14"/>
      <c r="W10480" s="14"/>
    </row>
    <row r="10481" spans="6:23" s="11" customFormat="1" x14ac:dyDescent="0.3">
      <c r="F10481" s="13"/>
      <c r="G10481" s="13"/>
      <c r="H10481" s="91"/>
      <c r="K10481" s="9"/>
      <c r="L10481" s="14"/>
      <c r="N10481" s="13"/>
      <c r="O10481" s="9"/>
      <c r="P10481" s="27"/>
      <c r="Q10481" s="29"/>
      <c r="R10481" s="29"/>
      <c r="S10481" s="27"/>
      <c r="V10481" s="14"/>
      <c r="W10481" s="14"/>
    </row>
    <row r="10482" spans="6:23" s="11" customFormat="1" x14ac:dyDescent="0.3">
      <c r="F10482" s="13"/>
      <c r="G10482" s="13"/>
      <c r="H10482" s="91"/>
      <c r="K10482" s="9"/>
      <c r="L10482" s="14"/>
      <c r="N10482" s="13"/>
      <c r="O10482" s="9"/>
      <c r="P10482" s="27"/>
      <c r="Q10482" s="29"/>
      <c r="R10482" s="29"/>
      <c r="S10482" s="27"/>
      <c r="V10482" s="14"/>
      <c r="W10482" s="14"/>
    </row>
    <row r="10483" spans="6:23" s="11" customFormat="1" x14ac:dyDescent="0.3">
      <c r="F10483" s="13"/>
      <c r="G10483" s="13"/>
      <c r="H10483" s="91"/>
      <c r="K10483" s="9"/>
      <c r="L10483" s="14"/>
      <c r="N10483" s="13"/>
      <c r="O10483" s="9"/>
      <c r="P10483" s="27"/>
      <c r="Q10483" s="29"/>
      <c r="R10483" s="29"/>
      <c r="S10483" s="27"/>
      <c r="V10483" s="14"/>
      <c r="W10483" s="14"/>
    </row>
    <row r="10484" spans="6:23" s="11" customFormat="1" x14ac:dyDescent="0.3">
      <c r="F10484" s="13"/>
      <c r="G10484" s="13"/>
      <c r="H10484" s="91"/>
      <c r="K10484" s="9"/>
      <c r="L10484" s="14"/>
      <c r="N10484" s="13"/>
      <c r="O10484" s="9"/>
      <c r="P10484" s="27"/>
      <c r="Q10484" s="29"/>
      <c r="R10484" s="29"/>
      <c r="S10484" s="27"/>
      <c r="V10484" s="14"/>
      <c r="W10484" s="14"/>
    </row>
    <row r="10485" spans="6:23" s="11" customFormat="1" x14ac:dyDescent="0.3">
      <c r="F10485" s="13"/>
      <c r="G10485" s="13"/>
      <c r="H10485" s="91"/>
      <c r="K10485" s="9"/>
      <c r="L10485" s="14"/>
      <c r="N10485" s="13"/>
      <c r="O10485" s="9"/>
      <c r="P10485" s="27"/>
      <c r="Q10485" s="29"/>
      <c r="R10485" s="29"/>
      <c r="S10485" s="27"/>
      <c r="V10485" s="14"/>
      <c r="W10485" s="14"/>
    </row>
    <row r="10486" spans="6:23" s="11" customFormat="1" x14ac:dyDescent="0.3">
      <c r="F10486" s="13"/>
      <c r="G10486" s="13"/>
      <c r="H10486" s="91"/>
      <c r="K10486" s="9"/>
      <c r="L10486" s="14"/>
      <c r="N10486" s="13"/>
      <c r="O10486" s="9"/>
      <c r="P10486" s="27"/>
      <c r="Q10486" s="29"/>
      <c r="R10486" s="29"/>
      <c r="S10486" s="27"/>
      <c r="V10486" s="14"/>
      <c r="W10486" s="14"/>
    </row>
    <row r="10487" spans="6:23" s="11" customFormat="1" x14ac:dyDescent="0.3">
      <c r="F10487" s="13"/>
      <c r="G10487" s="13"/>
      <c r="H10487" s="91"/>
      <c r="K10487" s="9"/>
      <c r="L10487" s="14"/>
      <c r="N10487" s="13"/>
      <c r="O10487" s="9"/>
      <c r="P10487" s="27"/>
      <c r="Q10487" s="29"/>
      <c r="R10487" s="29"/>
      <c r="S10487" s="27"/>
      <c r="V10487" s="14"/>
      <c r="W10487" s="14"/>
    </row>
    <row r="10488" spans="6:23" s="11" customFormat="1" x14ac:dyDescent="0.3">
      <c r="F10488" s="13"/>
      <c r="G10488" s="13"/>
      <c r="H10488" s="91"/>
      <c r="K10488" s="9"/>
      <c r="L10488" s="14"/>
      <c r="N10488" s="13"/>
      <c r="O10488" s="9"/>
      <c r="P10488" s="27"/>
      <c r="Q10488" s="29"/>
      <c r="R10488" s="29"/>
      <c r="S10488" s="27"/>
      <c r="V10488" s="14"/>
      <c r="W10488" s="14"/>
    </row>
    <row r="10489" spans="6:23" s="11" customFormat="1" x14ac:dyDescent="0.3">
      <c r="F10489" s="13"/>
      <c r="G10489" s="13"/>
      <c r="H10489" s="91"/>
      <c r="K10489" s="9"/>
      <c r="L10489" s="14"/>
      <c r="N10489" s="13"/>
      <c r="O10489" s="9"/>
      <c r="P10489" s="27"/>
      <c r="Q10489" s="29"/>
      <c r="R10489" s="29"/>
      <c r="S10489" s="27"/>
      <c r="V10489" s="14"/>
      <c r="W10489" s="14"/>
    </row>
    <row r="10490" spans="6:23" s="11" customFormat="1" x14ac:dyDescent="0.3">
      <c r="F10490" s="13"/>
      <c r="G10490" s="13"/>
      <c r="H10490" s="91"/>
      <c r="K10490" s="9"/>
      <c r="L10490" s="14"/>
      <c r="N10490" s="13"/>
      <c r="O10490" s="9"/>
      <c r="P10490" s="27"/>
      <c r="Q10490" s="29"/>
      <c r="R10490" s="29"/>
      <c r="S10490" s="27"/>
      <c r="V10490" s="14"/>
      <c r="W10490" s="14"/>
    </row>
    <row r="10491" spans="6:23" s="11" customFormat="1" x14ac:dyDescent="0.3">
      <c r="F10491" s="13"/>
      <c r="G10491" s="13"/>
      <c r="H10491" s="91"/>
      <c r="K10491" s="9"/>
      <c r="L10491" s="14"/>
      <c r="N10491" s="13"/>
      <c r="O10491" s="9"/>
      <c r="P10491" s="27"/>
      <c r="Q10491" s="29"/>
      <c r="R10491" s="29"/>
      <c r="S10491" s="27"/>
      <c r="V10491" s="14"/>
      <c r="W10491" s="14"/>
    </row>
    <row r="10492" spans="6:23" s="11" customFormat="1" x14ac:dyDescent="0.3">
      <c r="F10492" s="13"/>
      <c r="G10492" s="13"/>
      <c r="H10492" s="91"/>
      <c r="K10492" s="9"/>
      <c r="L10492" s="14"/>
      <c r="N10492" s="13"/>
      <c r="O10492" s="9"/>
      <c r="P10492" s="27"/>
      <c r="Q10492" s="29"/>
      <c r="R10492" s="29"/>
      <c r="S10492" s="27"/>
      <c r="V10492" s="14"/>
      <c r="W10492" s="14"/>
    </row>
    <row r="10493" spans="6:23" s="11" customFormat="1" x14ac:dyDescent="0.3">
      <c r="F10493" s="13"/>
      <c r="G10493" s="13"/>
      <c r="H10493" s="91"/>
      <c r="K10493" s="9"/>
      <c r="L10493" s="14"/>
      <c r="N10493" s="13"/>
      <c r="O10493" s="9"/>
      <c r="P10493" s="27"/>
      <c r="Q10493" s="29"/>
      <c r="R10493" s="29"/>
      <c r="S10493" s="27"/>
      <c r="V10493" s="14"/>
      <c r="W10493" s="14"/>
    </row>
    <row r="10494" spans="6:23" s="11" customFormat="1" x14ac:dyDescent="0.3">
      <c r="F10494" s="13"/>
      <c r="G10494" s="13"/>
      <c r="H10494" s="91"/>
      <c r="K10494" s="9"/>
      <c r="L10494" s="14"/>
      <c r="N10494" s="13"/>
      <c r="O10494" s="9"/>
      <c r="P10494" s="27"/>
      <c r="Q10494" s="29"/>
      <c r="R10494" s="29"/>
      <c r="S10494" s="27"/>
      <c r="V10494" s="14"/>
      <c r="W10494" s="14"/>
    </row>
    <row r="10495" spans="6:23" s="11" customFormat="1" x14ac:dyDescent="0.3">
      <c r="F10495" s="13"/>
      <c r="G10495" s="13"/>
      <c r="H10495" s="91"/>
      <c r="K10495" s="9"/>
      <c r="L10495" s="14"/>
      <c r="N10495" s="13"/>
      <c r="O10495" s="9"/>
      <c r="P10495" s="27"/>
      <c r="Q10495" s="29"/>
      <c r="R10495" s="29"/>
      <c r="S10495" s="27"/>
      <c r="V10495" s="14"/>
      <c r="W10495" s="14"/>
    </row>
    <row r="10496" spans="6:23" s="11" customFormat="1" x14ac:dyDescent="0.3">
      <c r="F10496" s="13"/>
      <c r="G10496" s="13"/>
      <c r="H10496" s="91"/>
      <c r="K10496" s="9"/>
      <c r="L10496" s="14"/>
      <c r="N10496" s="13"/>
      <c r="O10496" s="9"/>
      <c r="P10496" s="27"/>
      <c r="Q10496" s="29"/>
      <c r="R10496" s="29"/>
      <c r="S10496" s="27"/>
      <c r="V10496" s="14"/>
      <c r="W10496" s="14"/>
    </row>
    <row r="10497" spans="6:23" s="11" customFormat="1" x14ac:dyDescent="0.3">
      <c r="F10497" s="13"/>
      <c r="G10497" s="13"/>
      <c r="H10497" s="91"/>
      <c r="K10497" s="9"/>
      <c r="L10497" s="14"/>
      <c r="N10497" s="13"/>
      <c r="O10497" s="9"/>
      <c r="P10497" s="27"/>
      <c r="Q10497" s="29"/>
      <c r="R10497" s="29"/>
      <c r="S10497" s="27"/>
      <c r="V10497" s="14"/>
      <c r="W10497" s="14"/>
    </row>
    <row r="10498" spans="6:23" s="11" customFormat="1" x14ac:dyDescent="0.3">
      <c r="F10498" s="13"/>
      <c r="G10498" s="13"/>
      <c r="H10498" s="91"/>
      <c r="K10498" s="9"/>
      <c r="L10498" s="14"/>
      <c r="N10498" s="13"/>
      <c r="O10498" s="9"/>
      <c r="P10498" s="27"/>
      <c r="Q10498" s="29"/>
      <c r="R10498" s="29"/>
      <c r="S10498" s="27"/>
      <c r="V10498" s="14"/>
      <c r="W10498" s="14"/>
    </row>
    <row r="10499" spans="6:23" s="11" customFormat="1" x14ac:dyDescent="0.3">
      <c r="F10499" s="13"/>
      <c r="G10499" s="13"/>
      <c r="H10499" s="91"/>
      <c r="K10499" s="9"/>
      <c r="L10499" s="14"/>
      <c r="N10499" s="13"/>
      <c r="O10499" s="9"/>
      <c r="P10499" s="27"/>
      <c r="Q10499" s="29"/>
      <c r="R10499" s="29"/>
      <c r="S10499" s="27"/>
      <c r="V10499" s="14"/>
      <c r="W10499" s="14"/>
    </row>
    <row r="10500" spans="6:23" s="11" customFormat="1" x14ac:dyDescent="0.3">
      <c r="F10500" s="13"/>
      <c r="G10500" s="13"/>
      <c r="H10500" s="91"/>
      <c r="K10500" s="9"/>
      <c r="L10500" s="14"/>
      <c r="N10500" s="13"/>
      <c r="O10500" s="9"/>
      <c r="P10500" s="27"/>
      <c r="Q10500" s="29"/>
      <c r="R10500" s="29"/>
      <c r="S10500" s="27"/>
      <c r="V10500" s="14"/>
      <c r="W10500" s="14"/>
    </row>
    <row r="10501" spans="6:23" s="11" customFormat="1" x14ac:dyDescent="0.3">
      <c r="F10501" s="13"/>
      <c r="G10501" s="13"/>
      <c r="H10501" s="91"/>
      <c r="K10501" s="9"/>
      <c r="L10501" s="14"/>
      <c r="N10501" s="13"/>
      <c r="O10501" s="9"/>
      <c r="P10501" s="27"/>
      <c r="Q10501" s="29"/>
      <c r="R10501" s="29"/>
      <c r="S10501" s="27"/>
      <c r="V10501" s="14"/>
      <c r="W10501" s="14"/>
    </row>
    <row r="10502" spans="6:23" s="11" customFormat="1" x14ac:dyDescent="0.3">
      <c r="F10502" s="13"/>
      <c r="G10502" s="13"/>
      <c r="H10502" s="91"/>
      <c r="K10502" s="9"/>
      <c r="L10502" s="14"/>
      <c r="N10502" s="13"/>
      <c r="O10502" s="9"/>
      <c r="P10502" s="27"/>
      <c r="Q10502" s="29"/>
      <c r="R10502" s="29"/>
      <c r="S10502" s="27"/>
      <c r="V10502" s="14"/>
      <c r="W10502" s="14"/>
    </row>
    <row r="10503" spans="6:23" s="11" customFormat="1" x14ac:dyDescent="0.3">
      <c r="F10503" s="13"/>
      <c r="G10503" s="13"/>
      <c r="H10503" s="91"/>
      <c r="K10503" s="9"/>
      <c r="L10503" s="14"/>
      <c r="N10503" s="13"/>
      <c r="O10503" s="9"/>
      <c r="P10503" s="27"/>
      <c r="Q10503" s="29"/>
      <c r="R10503" s="29"/>
      <c r="S10503" s="27"/>
      <c r="V10503" s="14"/>
      <c r="W10503" s="14"/>
    </row>
    <row r="10504" spans="6:23" s="11" customFormat="1" x14ac:dyDescent="0.3">
      <c r="F10504" s="13"/>
      <c r="G10504" s="13"/>
      <c r="H10504" s="91"/>
      <c r="K10504" s="9"/>
      <c r="L10504" s="14"/>
      <c r="N10504" s="13"/>
      <c r="O10504" s="9"/>
      <c r="P10504" s="27"/>
      <c r="Q10504" s="29"/>
      <c r="R10504" s="29"/>
      <c r="S10504" s="27"/>
      <c r="V10504" s="14"/>
      <c r="W10504" s="14"/>
    </row>
    <row r="10505" spans="6:23" s="11" customFormat="1" x14ac:dyDescent="0.3">
      <c r="F10505" s="13"/>
      <c r="G10505" s="13"/>
      <c r="H10505" s="91"/>
      <c r="K10505" s="9"/>
      <c r="L10505" s="14"/>
      <c r="N10505" s="13"/>
      <c r="O10505" s="9"/>
      <c r="P10505" s="27"/>
      <c r="Q10505" s="29"/>
      <c r="R10505" s="29"/>
      <c r="S10505" s="27"/>
      <c r="V10505" s="14"/>
      <c r="W10505" s="14"/>
    </row>
    <row r="10506" spans="6:23" s="11" customFormat="1" x14ac:dyDescent="0.3">
      <c r="F10506" s="13"/>
      <c r="G10506" s="13"/>
      <c r="H10506" s="91"/>
      <c r="K10506" s="9"/>
      <c r="L10506" s="14"/>
      <c r="N10506" s="13"/>
      <c r="O10506" s="9"/>
      <c r="P10506" s="27"/>
      <c r="Q10506" s="29"/>
      <c r="R10506" s="29"/>
      <c r="S10506" s="27"/>
      <c r="V10506" s="14"/>
      <c r="W10506" s="14"/>
    </row>
    <row r="10507" spans="6:23" s="11" customFormat="1" x14ac:dyDescent="0.3">
      <c r="F10507" s="13"/>
      <c r="G10507" s="13"/>
      <c r="H10507" s="91"/>
      <c r="K10507" s="9"/>
      <c r="L10507" s="14"/>
      <c r="N10507" s="13"/>
      <c r="O10507" s="9"/>
      <c r="P10507" s="27"/>
      <c r="Q10507" s="29"/>
      <c r="R10507" s="29"/>
      <c r="S10507" s="27"/>
      <c r="V10507" s="14"/>
      <c r="W10507" s="14"/>
    </row>
    <row r="10508" spans="6:23" s="11" customFormat="1" x14ac:dyDescent="0.3">
      <c r="F10508" s="13"/>
      <c r="G10508" s="13"/>
      <c r="H10508" s="91"/>
      <c r="K10508" s="9"/>
      <c r="L10508" s="14"/>
      <c r="N10508" s="13"/>
      <c r="O10508" s="9"/>
      <c r="P10508" s="27"/>
      <c r="Q10508" s="29"/>
      <c r="R10508" s="29"/>
      <c r="S10508" s="27"/>
      <c r="V10508" s="14"/>
      <c r="W10508" s="14"/>
    </row>
    <row r="10509" spans="6:23" s="11" customFormat="1" x14ac:dyDescent="0.3">
      <c r="F10509" s="13"/>
      <c r="G10509" s="13"/>
      <c r="H10509" s="91"/>
      <c r="K10509" s="9"/>
      <c r="L10509" s="14"/>
      <c r="N10509" s="13"/>
      <c r="O10509" s="9"/>
      <c r="P10509" s="27"/>
      <c r="Q10509" s="29"/>
      <c r="R10509" s="29"/>
      <c r="S10509" s="27"/>
      <c r="V10509" s="14"/>
      <c r="W10509" s="14"/>
    </row>
    <row r="10510" spans="6:23" s="11" customFormat="1" x14ac:dyDescent="0.3">
      <c r="F10510" s="13"/>
      <c r="G10510" s="13"/>
      <c r="H10510" s="91"/>
      <c r="K10510" s="9"/>
      <c r="L10510" s="14"/>
      <c r="N10510" s="13"/>
      <c r="O10510" s="9"/>
      <c r="P10510" s="27"/>
      <c r="Q10510" s="29"/>
      <c r="R10510" s="29"/>
      <c r="S10510" s="27"/>
      <c r="V10510" s="14"/>
      <c r="W10510" s="14"/>
    </row>
    <row r="10511" spans="6:23" s="11" customFormat="1" x14ac:dyDescent="0.3">
      <c r="F10511" s="13"/>
      <c r="G10511" s="13"/>
      <c r="H10511" s="91"/>
      <c r="K10511" s="9"/>
      <c r="L10511" s="14"/>
      <c r="N10511" s="13"/>
      <c r="O10511" s="9"/>
      <c r="P10511" s="27"/>
      <c r="Q10511" s="29"/>
      <c r="R10511" s="29"/>
      <c r="S10511" s="27"/>
      <c r="V10511" s="14"/>
      <c r="W10511" s="14"/>
    </row>
    <row r="10512" spans="6:23" s="11" customFormat="1" x14ac:dyDescent="0.3">
      <c r="F10512" s="13"/>
      <c r="G10512" s="13"/>
      <c r="H10512" s="91"/>
      <c r="K10512" s="9"/>
      <c r="L10512" s="14"/>
      <c r="N10512" s="13"/>
      <c r="O10512" s="9"/>
      <c r="P10512" s="27"/>
      <c r="Q10512" s="29"/>
      <c r="R10512" s="29"/>
      <c r="S10512" s="27"/>
      <c r="V10512" s="14"/>
      <c r="W10512" s="14"/>
    </row>
    <row r="10513" spans="6:23" s="11" customFormat="1" x14ac:dyDescent="0.3">
      <c r="F10513" s="13"/>
      <c r="G10513" s="13"/>
      <c r="H10513" s="91"/>
      <c r="K10513" s="9"/>
      <c r="L10513" s="14"/>
      <c r="N10513" s="13"/>
      <c r="O10513" s="9"/>
      <c r="P10513" s="27"/>
      <c r="Q10513" s="29"/>
      <c r="R10513" s="29"/>
      <c r="S10513" s="27"/>
      <c r="V10513" s="14"/>
      <c r="W10513" s="14"/>
    </row>
    <row r="10514" spans="6:23" s="11" customFormat="1" x14ac:dyDescent="0.3">
      <c r="F10514" s="13"/>
      <c r="G10514" s="13"/>
      <c r="H10514" s="91"/>
      <c r="K10514" s="9"/>
      <c r="L10514" s="14"/>
      <c r="N10514" s="13"/>
      <c r="O10514" s="9"/>
      <c r="P10514" s="27"/>
      <c r="Q10514" s="29"/>
      <c r="R10514" s="29"/>
      <c r="S10514" s="27"/>
      <c r="V10514" s="14"/>
      <c r="W10514" s="14"/>
    </row>
    <row r="10515" spans="6:23" s="11" customFormat="1" x14ac:dyDescent="0.3">
      <c r="F10515" s="13"/>
      <c r="G10515" s="13"/>
      <c r="H10515" s="91"/>
      <c r="K10515" s="9"/>
      <c r="L10515" s="14"/>
      <c r="N10515" s="13"/>
      <c r="O10515" s="9"/>
      <c r="P10515" s="27"/>
      <c r="Q10515" s="29"/>
      <c r="R10515" s="29"/>
      <c r="S10515" s="27"/>
      <c r="V10515" s="14"/>
      <c r="W10515" s="14"/>
    </row>
    <row r="10516" spans="6:23" s="11" customFormat="1" x14ac:dyDescent="0.3">
      <c r="F10516" s="13"/>
      <c r="G10516" s="13"/>
      <c r="H10516" s="91"/>
      <c r="K10516" s="9"/>
      <c r="L10516" s="14"/>
      <c r="N10516" s="13"/>
      <c r="O10516" s="9"/>
      <c r="P10516" s="27"/>
      <c r="Q10516" s="29"/>
      <c r="R10516" s="29"/>
      <c r="S10516" s="27"/>
      <c r="V10516" s="14"/>
      <c r="W10516" s="14"/>
    </row>
    <row r="10517" spans="6:23" s="11" customFormat="1" x14ac:dyDescent="0.3">
      <c r="F10517" s="13"/>
      <c r="G10517" s="13"/>
      <c r="H10517" s="91"/>
      <c r="K10517" s="9"/>
      <c r="L10517" s="14"/>
      <c r="N10517" s="13"/>
      <c r="O10517" s="9"/>
      <c r="P10517" s="27"/>
      <c r="Q10517" s="29"/>
      <c r="R10517" s="29"/>
      <c r="S10517" s="27"/>
      <c r="V10517" s="14"/>
      <c r="W10517" s="14"/>
    </row>
    <row r="10518" spans="6:23" s="11" customFormat="1" x14ac:dyDescent="0.3">
      <c r="F10518" s="13"/>
      <c r="G10518" s="13"/>
      <c r="H10518" s="91"/>
      <c r="K10518" s="9"/>
      <c r="L10518" s="14"/>
      <c r="N10518" s="13"/>
      <c r="O10518" s="9"/>
      <c r="P10518" s="27"/>
      <c r="Q10518" s="29"/>
      <c r="R10518" s="29"/>
      <c r="S10518" s="27"/>
      <c r="V10518" s="14"/>
      <c r="W10518" s="14"/>
    </row>
    <row r="10519" spans="6:23" s="11" customFormat="1" x14ac:dyDescent="0.3">
      <c r="F10519" s="13"/>
      <c r="G10519" s="13"/>
      <c r="H10519" s="91"/>
      <c r="K10519" s="9"/>
      <c r="L10519" s="14"/>
      <c r="N10519" s="13"/>
      <c r="O10519" s="9"/>
      <c r="P10519" s="27"/>
      <c r="Q10519" s="29"/>
      <c r="R10519" s="29"/>
      <c r="S10519" s="27"/>
      <c r="V10519" s="14"/>
      <c r="W10519" s="14"/>
    </row>
    <row r="10520" spans="6:23" s="11" customFormat="1" x14ac:dyDescent="0.3">
      <c r="F10520" s="13"/>
      <c r="G10520" s="13"/>
      <c r="H10520" s="91"/>
      <c r="K10520" s="9"/>
      <c r="L10520" s="14"/>
      <c r="N10520" s="13"/>
      <c r="O10520" s="9"/>
      <c r="P10520" s="27"/>
      <c r="Q10520" s="29"/>
      <c r="R10520" s="29"/>
      <c r="S10520" s="27"/>
      <c r="V10520" s="14"/>
      <c r="W10520" s="14"/>
    </row>
    <row r="10521" spans="6:23" s="11" customFormat="1" x14ac:dyDescent="0.3">
      <c r="F10521" s="13"/>
      <c r="G10521" s="13"/>
      <c r="H10521" s="91"/>
      <c r="K10521" s="9"/>
      <c r="L10521" s="14"/>
      <c r="N10521" s="13"/>
      <c r="O10521" s="9"/>
      <c r="P10521" s="27"/>
      <c r="Q10521" s="29"/>
      <c r="R10521" s="29"/>
      <c r="S10521" s="27"/>
      <c r="V10521" s="14"/>
      <c r="W10521" s="14"/>
    </row>
    <row r="10522" spans="6:23" s="11" customFormat="1" x14ac:dyDescent="0.3">
      <c r="F10522" s="13"/>
      <c r="G10522" s="13"/>
      <c r="H10522" s="91"/>
      <c r="K10522" s="9"/>
      <c r="L10522" s="14"/>
      <c r="N10522" s="13"/>
      <c r="O10522" s="9"/>
      <c r="P10522" s="27"/>
      <c r="Q10522" s="29"/>
      <c r="R10522" s="29"/>
      <c r="S10522" s="27"/>
      <c r="V10522" s="14"/>
      <c r="W10522" s="14"/>
    </row>
    <row r="10523" spans="6:23" s="11" customFormat="1" x14ac:dyDescent="0.3">
      <c r="F10523" s="13"/>
      <c r="G10523" s="13"/>
      <c r="H10523" s="91"/>
      <c r="K10523" s="9"/>
      <c r="L10523" s="14"/>
      <c r="N10523" s="13"/>
      <c r="O10523" s="9"/>
      <c r="P10523" s="27"/>
      <c r="Q10523" s="29"/>
      <c r="R10523" s="29"/>
      <c r="S10523" s="27"/>
      <c r="V10523" s="14"/>
      <c r="W10523" s="14"/>
    </row>
    <row r="10524" spans="6:23" s="11" customFormat="1" x14ac:dyDescent="0.3">
      <c r="F10524" s="13"/>
      <c r="G10524" s="13"/>
      <c r="H10524" s="91"/>
      <c r="K10524" s="9"/>
      <c r="L10524" s="14"/>
      <c r="N10524" s="13"/>
      <c r="O10524" s="9"/>
      <c r="P10524" s="27"/>
      <c r="Q10524" s="29"/>
      <c r="R10524" s="29"/>
      <c r="S10524" s="27"/>
      <c r="V10524" s="14"/>
      <c r="W10524" s="14"/>
    </row>
    <row r="10525" spans="6:23" s="11" customFormat="1" x14ac:dyDescent="0.3">
      <c r="F10525" s="13"/>
      <c r="G10525" s="13"/>
      <c r="H10525" s="91"/>
      <c r="K10525" s="9"/>
      <c r="L10525" s="14"/>
      <c r="N10525" s="13"/>
      <c r="O10525" s="9"/>
      <c r="P10525" s="27"/>
      <c r="Q10525" s="29"/>
      <c r="R10525" s="29"/>
      <c r="S10525" s="27"/>
      <c r="V10525" s="14"/>
      <c r="W10525" s="14"/>
    </row>
    <row r="10526" spans="6:23" s="11" customFormat="1" x14ac:dyDescent="0.3">
      <c r="F10526" s="13"/>
      <c r="G10526" s="13"/>
      <c r="H10526" s="91"/>
      <c r="K10526" s="9"/>
      <c r="L10526" s="14"/>
      <c r="N10526" s="13"/>
      <c r="O10526" s="9"/>
      <c r="P10526" s="27"/>
      <c r="Q10526" s="29"/>
      <c r="R10526" s="29"/>
      <c r="S10526" s="27"/>
      <c r="V10526" s="14"/>
      <c r="W10526" s="14"/>
    </row>
    <row r="10527" spans="6:23" s="11" customFormat="1" x14ac:dyDescent="0.3">
      <c r="F10527" s="13"/>
      <c r="G10527" s="13"/>
      <c r="H10527" s="91"/>
      <c r="K10527" s="9"/>
      <c r="L10527" s="14"/>
      <c r="N10527" s="13"/>
      <c r="O10527" s="9"/>
      <c r="P10527" s="27"/>
      <c r="Q10527" s="29"/>
      <c r="R10527" s="29"/>
      <c r="S10527" s="27"/>
      <c r="V10527" s="14"/>
      <c r="W10527" s="14"/>
    </row>
    <row r="10528" spans="6:23" s="11" customFormat="1" x14ac:dyDescent="0.3">
      <c r="F10528" s="13"/>
      <c r="G10528" s="13"/>
      <c r="H10528" s="91"/>
      <c r="K10528" s="9"/>
      <c r="L10528" s="14"/>
      <c r="N10528" s="13"/>
      <c r="O10528" s="9"/>
      <c r="P10528" s="27"/>
      <c r="Q10528" s="29"/>
      <c r="R10528" s="29"/>
      <c r="S10528" s="27"/>
      <c r="V10528" s="14"/>
      <c r="W10528" s="14"/>
    </row>
    <row r="10529" spans="6:23" s="11" customFormat="1" x14ac:dyDescent="0.3">
      <c r="F10529" s="13"/>
      <c r="G10529" s="13"/>
      <c r="H10529" s="91"/>
      <c r="K10529" s="9"/>
      <c r="L10529" s="14"/>
      <c r="N10529" s="13"/>
      <c r="O10529" s="9"/>
      <c r="P10529" s="27"/>
      <c r="Q10529" s="29"/>
      <c r="R10529" s="29"/>
      <c r="S10529" s="27"/>
      <c r="V10529" s="14"/>
      <c r="W10529" s="14"/>
    </row>
    <row r="10530" spans="6:23" s="11" customFormat="1" x14ac:dyDescent="0.3">
      <c r="F10530" s="13"/>
      <c r="G10530" s="13"/>
      <c r="H10530" s="91"/>
      <c r="K10530" s="9"/>
      <c r="L10530" s="14"/>
      <c r="N10530" s="13"/>
      <c r="O10530" s="9"/>
      <c r="P10530" s="27"/>
      <c r="Q10530" s="29"/>
      <c r="R10530" s="29"/>
      <c r="S10530" s="27"/>
      <c r="V10530" s="14"/>
      <c r="W10530" s="14"/>
    </row>
    <row r="10531" spans="6:23" s="11" customFormat="1" x14ac:dyDescent="0.3">
      <c r="F10531" s="13"/>
      <c r="G10531" s="13"/>
      <c r="H10531" s="91"/>
      <c r="K10531" s="9"/>
      <c r="L10531" s="14"/>
      <c r="N10531" s="13"/>
      <c r="O10531" s="9"/>
      <c r="P10531" s="27"/>
      <c r="Q10531" s="29"/>
      <c r="R10531" s="29"/>
      <c r="S10531" s="27"/>
      <c r="V10531" s="14"/>
      <c r="W10531" s="14"/>
    </row>
    <row r="10532" spans="6:23" s="11" customFormat="1" x14ac:dyDescent="0.3">
      <c r="F10532" s="13"/>
      <c r="G10532" s="13"/>
      <c r="H10532" s="91"/>
      <c r="K10532" s="9"/>
      <c r="L10532" s="14"/>
      <c r="N10532" s="13"/>
      <c r="O10532" s="9"/>
      <c r="P10532" s="27"/>
      <c r="Q10532" s="29"/>
      <c r="R10532" s="29"/>
      <c r="S10532" s="27"/>
      <c r="V10532" s="14"/>
      <c r="W10532" s="14"/>
    </row>
    <row r="10533" spans="6:23" s="11" customFormat="1" x14ac:dyDescent="0.3">
      <c r="F10533" s="13"/>
      <c r="G10533" s="13"/>
      <c r="H10533" s="91"/>
      <c r="K10533" s="9"/>
      <c r="L10533" s="14"/>
      <c r="N10533" s="13"/>
      <c r="O10533" s="9"/>
      <c r="P10533" s="27"/>
      <c r="Q10533" s="29"/>
      <c r="R10533" s="29"/>
      <c r="S10533" s="27"/>
      <c r="V10533" s="14"/>
      <c r="W10533" s="14"/>
    </row>
    <row r="10534" spans="6:23" s="11" customFormat="1" x14ac:dyDescent="0.3">
      <c r="F10534" s="13"/>
      <c r="G10534" s="13"/>
      <c r="H10534" s="91"/>
      <c r="K10534" s="9"/>
      <c r="L10534" s="14"/>
      <c r="N10534" s="13"/>
      <c r="O10534" s="9"/>
      <c r="P10534" s="27"/>
      <c r="Q10534" s="29"/>
      <c r="R10534" s="29"/>
      <c r="S10534" s="27"/>
      <c r="V10534" s="14"/>
      <c r="W10534" s="14"/>
    </row>
    <row r="10535" spans="6:23" s="11" customFormat="1" x14ac:dyDescent="0.3">
      <c r="F10535" s="13"/>
      <c r="G10535" s="13"/>
      <c r="H10535" s="91"/>
      <c r="K10535" s="9"/>
      <c r="L10535" s="14"/>
      <c r="N10535" s="13"/>
      <c r="O10535" s="9"/>
      <c r="P10535" s="27"/>
      <c r="Q10535" s="29"/>
      <c r="R10535" s="29"/>
      <c r="S10535" s="27"/>
      <c r="V10535" s="14"/>
      <c r="W10535" s="14"/>
    </row>
    <row r="10536" spans="6:23" s="11" customFormat="1" x14ac:dyDescent="0.3">
      <c r="F10536" s="13"/>
      <c r="G10536" s="13"/>
      <c r="H10536" s="91"/>
      <c r="K10536" s="9"/>
      <c r="L10536" s="14"/>
      <c r="N10536" s="13"/>
      <c r="O10536" s="9"/>
      <c r="P10536" s="27"/>
      <c r="Q10536" s="29"/>
      <c r="R10536" s="29"/>
      <c r="S10536" s="27"/>
      <c r="V10536" s="14"/>
      <c r="W10536" s="14"/>
    </row>
    <row r="10537" spans="6:23" s="11" customFormat="1" x14ac:dyDescent="0.3">
      <c r="F10537" s="13"/>
      <c r="G10537" s="13"/>
      <c r="H10537" s="91"/>
      <c r="K10537" s="9"/>
      <c r="L10537" s="14"/>
      <c r="N10537" s="13"/>
      <c r="O10537" s="9"/>
      <c r="P10537" s="27"/>
      <c r="Q10537" s="29"/>
      <c r="R10537" s="29"/>
      <c r="S10537" s="27"/>
      <c r="V10537" s="14"/>
      <c r="W10537" s="14"/>
    </row>
    <row r="10538" spans="6:23" s="11" customFormat="1" x14ac:dyDescent="0.3">
      <c r="F10538" s="13"/>
      <c r="G10538" s="13"/>
      <c r="H10538" s="91"/>
      <c r="K10538" s="9"/>
      <c r="L10538" s="14"/>
      <c r="N10538" s="13"/>
      <c r="O10538" s="9"/>
      <c r="P10538" s="27"/>
      <c r="Q10538" s="29"/>
      <c r="R10538" s="29"/>
      <c r="S10538" s="27"/>
      <c r="V10538" s="14"/>
      <c r="W10538" s="14"/>
    </row>
    <row r="10539" spans="6:23" s="11" customFormat="1" x14ac:dyDescent="0.3">
      <c r="F10539" s="13"/>
      <c r="G10539" s="13"/>
      <c r="H10539" s="91"/>
      <c r="K10539" s="9"/>
      <c r="L10539" s="14"/>
      <c r="N10539" s="13"/>
      <c r="O10539" s="9"/>
      <c r="P10539" s="27"/>
      <c r="Q10539" s="29"/>
      <c r="R10539" s="29"/>
      <c r="S10539" s="27"/>
      <c r="V10539" s="14"/>
      <c r="W10539" s="14"/>
    </row>
    <row r="10540" spans="6:23" s="11" customFormat="1" x14ac:dyDescent="0.3">
      <c r="F10540" s="13"/>
      <c r="G10540" s="13"/>
      <c r="H10540" s="91"/>
      <c r="K10540" s="9"/>
      <c r="L10540" s="14"/>
      <c r="N10540" s="13"/>
      <c r="O10540" s="9"/>
      <c r="P10540" s="27"/>
      <c r="Q10540" s="29"/>
      <c r="R10540" s="29"/>
      <c r="S10540" s="27"/>
      <c r="V10540" s="14"/>
      <c r="W10540" s="14"/>
    </row>
    <row r="10541" spans="6:23" s="11" customFormat="1" x14ac:dyDescent="0.3">
      <c r="F10541" s="13"/>
      <c r="G10541" s="13"/>
      <c r="H10541" s="91"/>
      <c r="K10541" s="9"/>
      <c r="L10541" s="14"/>
      <c r="N10541" s="13"/>
      <c r="O10541" s="9"/>
      <c r="P10541" s="27"/>
      <c r="Q10541" s="29"/>
      <c r="R10541" s="29"/>
      <c r="S10541" s="27"/>
      <c r="V10541" s="14"/>
      <c r="W10541" s="14"/>
    </row>
    <row r="10542" spans="6:23" s="11" customFormat="1" x14ac:dyDescent="0.3">
      <c r="F10542" s="13"/>
      <c r="G10542" s="13"/>
      <c r="H10542" s="91"/>
      <c r="K10542" s="9"/>
      <c r="L10542" s="14"/>
      <c r="N10542" s="13"/>
      <c r="O10542" s="9"/>
      <c r="P10542" s="27"/>
      <c r="Q10542" s="29"/>
      <c r="R10542" s="29"/>
      <c r="S10542" s="27"/>
      <c r="V10542" s="14"/>
      <c r="W10542" s="14"/>
    </row>
    <row r="10543" spans="6:23" s="11" customFormat="1" x14ac:dyDescent="0.3">
      <c r="F10543" s="13"/>
      <c r="G10543" s="13"/>
      <c r="H10543" s="91"/>
      <c r="K10543" s="9"/>
      <c r="L10543" s="14"/>
      <c r="N10543" s="13"/>
      <c r="O10543" s="9"/>
      <c r="P10543" s="27"/>
      <c r="Q10543" s="29"/>
      <c r="R10543" s="29"/>
      <c r="S10543" s="27"/>
      <c r="V10543" s="14"/>
      <c r="W10543" s="14"/>
    </row>
    <row r="10544" spans="6:23" s="11" customFormat="1" x14ac:dyDescent="0.3">
      <c r="F10544" s="13"/>
      <c r="G10544" s="13"/>
      <c r="H10544" s="91"/>
      <c r="K10544" s="9"/>
      <c r="L10544" s="14"/>
      <c r="N10544" s="13"/>
      <c r="O10544" s="9"/>
      <c r="P10544" s="27"/>
      <c r="Q10544" s="29"/>
      <c r="R10544" s="29"/>
      <c r="S10544" s="27"/>
      <c r="V10544" s="14"/>
      <c r="W10544" s="14"/>
    </row>
    <row r="10545" spans="6:23" s="11" customFormat="1" x14ac:dyDescent="0.3">
      <c r="F10545" s="13"/>
      <c r="G10545" s="13"/>
      <c r="H10545" s="91"/>
      <c r="K10545" s="9"/>
      <c r="L10545" s="14"/>
      <c r="N10545" s="13"/>
      <c r="O10545" s="9"/>
      <c r="P10545" s="27"/>
      <c r="Q10545" s="29"/>
      <c r="R10545" s="29"/>
      <c r="S10545" s="27"/>
      <c r="V10545" s="14"/>
      <c r="W10545" s="14"/>
    </row>
    <row r="10546" spans="6:23" s="11" customFormat="1" x14ac:dyDescent="0.3">
      <c r="F10546" s="13"/>
      <c r="G10546" s="13"/>
      <c r="H10546" s="91"/>
      <c r="K10546" s="9"/>
      <c r="L10546" s="14"/>
      <c r="N10546" s="13"/>
      <c r="O10546" s="9"/>
      <c r="P10546" s="27"/>
      <c r="Q10546" s="29"/>
      <c r="R10546" s="29"/>
      <c r="S10546" s="27"/>
      <c r="V10546" s="14"/>
      <c r="W10546" s="14"/>
    </row>
    <row r="10547" spans="6:23" s="11" customFormat="1" x14ac:dyDescent="0.3">
      <c r="F10547" s="13"/>
      <c r="G10547" s="13"/>
      <c r="H10547" s="91"/>
      <c r="K10547" s="9"/>
      <c r="L10547" s="14"/>
      <c r="N10547" s="13"/>
      <c r="O10547" s="9"/>
      <c r="P10547" s="27"/>
      <c r="Q10547" s="29"/>
      <c r="R10547" s="29"/>
      <c r="S10547" s="27"/>
      <c r="V10547" s="14"/>
      <c r="W10547" s="14"/>
    </row>
    <row r="10548" spans="6:23" s="11" customFormat="1" x14ac:dyDescent="0.3">
      <c r="F10548" s="13"/>
      <c r="G10548" s="13"/>
      <c r="H10548" s="91"/>
      <c r="K10548" s="9"/>
      <c r="L10548" s="14"/>
      <c r="N10548" s="13"/>
      <c r="O10548" s="9"/>
      <c r="P10548" s="27"/>
      <c r="Q10548" s="29"/>
      <c r="R10548" s="29"/>
      <c r="S10548" s="27"/>
      <c r="V10548" s="14"/>
      <c r="W10548" s="14"/>
    </row>
    <row r="10549" spans="6:23" s="11" customFormat="1" x14ac:dyDescent="0.3">
      <c r="F10549" s="13"/>
      <c r="G10549" s="13"/>
      <c r="H10549" s="91"/>
      <c r="K10549" s="9"/>
      <c r="L10549" s="14"/>
      <c r="N10549" s="13"/>
      <c r="O10549" s="9"/>
      <c r="P10549" s="27"/>
      <c r="Q10549" s="29"/>
      <c r="R10549" s="29"/>
      <c r="S10549" s="27"/>
      <c r="V10549" s="14"/>
      <c r="W10549" s="14"/>
    </row>
    <row r="10550" spans="6:23" s="11" customFormat="1" x14ac:dyDescent="0.3">
      <c r="F10550" s="13"/>
      <c r="G10550" s="13"/>
      <c r="H10550" s="91"/>
      <c r="K10550" s="9"/>
      <c r="L10550" s="14"/>
      <c r="N10550" s="13"/>
      <c r="O10550" s="9"/>
      <c r="P10550" s="27"/>
      <c r="Q10550" s="29"/>
      <c r="R10550" s="29"/>
      <c r="S10550" s="27"/>
      <c r="V10550" s="14"/>
      <c r="W10550" s="14"/>
    </row>
    <row r="10551" spans="6:23" s="11" customFormat="1" x14ac:dyDescent="0.3">
      <c r="F10551" s="13"/>
      <c r="G10551" s="13"/>
      <c r="H10551" s="91"/>
      <c r="K10551" s="9"/>
      <c r="L10551" s="14"/>
      <c r="N10551" s="13"/>
      <c r="O10551" s="9"/>
      <c r="P10551" s="27"/>
      <c r="Q10551" s="29"/>
      <c r="R10551" s="29"/>
      <c r="S10551" s="27"/>
      <c r="V10551" s="14"/>
      <c r="W10551" s="14"/>
    </row>
    <row r="10552" spans="6:23" s="11" customFormat="1" x14ac:dyDescent="0.3">
      <c r="F10552" s="13"/>
      <c r="G10552" s="13"/>
      <c r="H10552" s="91"/>
      <c r="K10552" s="9"/>
      <c r="L10552" s="14"/>
      <c r="N10552" s="13"/>
      <c r="O10552" s="9"/>
      <c r="P10552" s="27"/>
      <c r="Q10552" s="29"/>
      <c r="R10552" s="29"/>
      <c r="S10552" s="27"/>
      <c r="V10552" s="14"/>
      <c r="W10552" s="14"/>
    </row>
    <row r="10553" spans="6:23" s="11" customFormat="1" x14ac:dyDescent="0.3">
      <c r="F10553" s="13"/>
      <c r="G10553" s="13"/>
      <c r="H10553" s="91"/>
      <c r="K10553" s="9"/>
      <c r="L10553" s="14"/>
      <c r="N10553" s="13"/>
      <c r="O10553" s="9"/>
      <c r="P10553" s="27"/>
      <c r="Q10553" s="29"/>
      <c r="R10553" s="29"/>
      <c r="S10553" s="27"/>
      <c r="V10553" s="14"/>
      <c r="W10553" s="14"/>
    </row>
    <row r="10554" spans="6:23" s="11" customFormat="1" x14ac:dyDescent="0.3">
      <c r="F10554" s="13"/>
      <c r="G10554" s="13"/>
      <c r="H10554" s="91"/>
      <c r="K10554" s="9"/>
      <c r="L10554" s="14"/>
      <c r="N10554" s="13"/>
      <c r="O10554" s="9"/>
      <c r="P10554" s="27"/>
      <c r="Q10554" s="29"/>
      <c r="R10554" s="29"/>
      <c r="S10554" s="27"/>
      <c r="V10554" s="14"/>
      <c r="W10554" s="14"/>
    </row>
    <row r="10555" spans="6:23" s="11" customFormat="1" x14ac:dyDescent="0.3">
      <c r="F10555" s="13"/>
      <c r="G10555" s="13"/>
      <c r="H10555" s="91"/>
      <c r="K10555" s="9"/>
      <c r="L10555" s="14"/>
      <c r="N10555" s="13"/>
      <c r="O10555" s="9"/>
      <c r="P10555" s="27"/>
      <c r="Q10555" s="29"/>
      <c r="R10555" s="29"/>
      <c r="S10555" s="27"/>
      <c r="V10555" s="14"/>
      <c r="W10555" s="14"/>
    </row>
    <row r="10556" spans="6:23" s="11" customFormat="1" x14ac:dyDescent="0.3">
      <c r="F10556" s="13"/>
      <c r="G10556" s="13"/>
      <c r="H10556" s="91"/>
      <c r="K10556" s="9"/>
      <c r="L10556" s="14"/>
      <c r="N10556" s="13"/>
      <c r="O10556" s="9"/>
      <c r="P10556" s="27"/>
      <c r="Q10556" s="29"/>
      <c r="R10556" s="29"/>
      <c r="S10556" s="27"/>
      <c r="V10556" s="14"/>
      <c r="W10556" s="14"/>
    </row>
    <row r="10557" spans="6:23" s="11" customFormat="1" x14ac:dyDescent="0.3">
      <c r="F10557" s="13"/>
      <c r="G10557" s="13"/>
      <c r="H10557" s="91"/>
      <c r="K10557" s="9"/>
      <c r="L10557" s="14"/>
      <c r="N10557" s="13"/>
      <c r="O10557" s="9"/>
      <c r="P10557" s="27"/>
      <c r="Q10557" s="29"/>
      <c r="R10557" s="29"/>
      <c r="S10557" s="27"/>
      <c r="V10557" s="14"/>
      <c r="W10557" s="14"/>
    </row>
    <row r="10558" spans="6:23" s="11" customFormat="1" x14ac:dyDescent="0.3">
      <c r="F10558" s="13"/>
      <c r="G10558" s="13"/>
      <c r="H10558" s="91"/>
      <c r="K10558" s="9"/>
      <c r="L10558" s="14"/>
      <c r="N10558" s="13"/>
      <c r="O10558" s="9"/>
      <c r="P10558" s="27"/>
      <c r="Q10558" s="29"/>
      <c r="R10558" s="29"/>
      <c r="S10558" s="27"/>
      <c r="V10558" s="14"/>
      <c r="W10558" s="14"/>
    </row>
    <row r="10559" spans="6:23" s="11" customFormat="1" x14ac:dyDescent="0.3">
      <c r="F10559" s="13"/>
      <c r="G10559" s="13"/>
      <c r="H10559" s="91"/>
      <c r="K10559" s="9"/>
      <c r="L10559" s="14"/>
      <c r="N10559" s="13"/>
      <c r="O10559" s="9"/>
      <c r="P10559" s="27"/>
      <c r="Q10559" s="29"/>
      <c r="R10559" s="29"/>
      <c r="S10559" s="27"/>
      <c r="V10559" s="14"/>
      <c r="W10559" s="14"/>
    </row>
    <row r="10560" spans="6:23" s="11" customFormat="1" x14ac:dyDescent="0.3">
      <c r="F10560" s="13"/>
      <c r="G10560" s="13"/>
      <c r="H10560" s="91"/>
      <c r="K10560" s="9"/>
      <c r="L10560" s="14"/>
      <c r="N10560" s="13"/>
      <c r="O10560" s="9"/>
      <c r="P10560" s="27"/>
      <c r="Q10560" s="29"/>
      <c r="R10560" s="29"/>
      <c r="S10560" s="27"/>
      <c r="V10560" s="14"/>
      <c r="W10560" s="14"/>
    </row>
    <row r="10561" spans="6:23" s="11" customFormat="1" x14ac:dyDescent="0.3">
      <c r="F10561" s="13"/>
      <c r="G10561" s="13"/>
      <c r="H10561" s="91"/>
      <c r="K10561" s="9"/>
      <c r="L10561" s="14"/>
      <c r="N10561" s="13"/>
      <c r="O10561" s="9"/>
      <c r="P10561" s="27"/>
      <c r="Q10561" s="29"/>
      <c r="R10561" s="29"/>
      <c r="S10561" s="27"/>
      <c r="V10561" s="14"/>
      <c r="W10561" s="14"/>
    </row>
    <row r="10562" spans="6:23" s="11" customFormat="1" x14ac:dyDescent="0.3">
      <c r="F10562" s="13"/>
      <c r="G10562" s="13"/>
      <c r="H10562" s="91"/>
      <c r="K10562" s="9"/>
      <c r="L10562" s="14"/>
      <c r="N10562" s="13"/>
      <c r="O10562" s="9"/>
      <c r="P10562" s="27"/>
      <c r="Q10562" s="29"/>
      <c r="R10562" s="29"/>
      <c r="S10562" s="27"/>
      <c r="V10562" s="14"/>
      <c r="W10562" s="14"/>
    </row>
    <row r="10563" spans="6:23" s="11" customFormat="1" x14ac:dyDescent="0.3">
      <c r="F10563" s="13"/>
      <c r="G10563" s="13"/>
      <c r="H10563" s="91"/>
      <c r="K10563" s="9"/>
      <c r="L10563" s="14"/>
      <c r="N10563" s="13"/>
      <c r="O10563" s="9"/>
      <c r="P10563" s="27"/>
      <c r="Q10563" s="29"/>
      <c r="R10563" s="29"/>
      <c r="S10563" s="27"/>
      <c r="V10563" s="14"/>
      <c r="W10563" s="14"/>
    </row>
    <row r="10564" spans="6:23" s="11" customFormat="1" x14ac:dyDescent="0.3">
      <c r="F10564" s="13"/>
      <c r="G10564" s="13"/>
      <c r="H10564" s="91"/>
      <c r="K10564" s="9"/>
      <c r="L10564" s="14"/>
      <c r="N10564" s="13"/>
      <c r="O10564" s="9"/>
      <c r="P10564" s="27"/>
      <c r="Q10564" s="29"/>
      <c r="R10564" s="29"/>
      <c r="S10564" s="27"/>
      <c r="V10564" s="14"/>
      <c r="W10564" s="14"/>
    </row>
    <row r="10565" spans="6:23" s="11" customFormat="1" x14ac:dyDescent="0.3">
      <c r="F10565" s="13"/>
      <c r="G10565" s="13"/>
      <c r="H10565" s="91"/>
      <c r="K10565" s="9"/>
      <c r="L10565" s="14"/>
      <c r="N10565" s="13"/>
      <c r="O10565" s="9"/>
      <c r="P10565" s="27"/>
      <c r="Q10565" s="29"/>
      <c r="R10565" s="29"/>
      <c r="S10565" s="27"/>
      <c r="V10565" s="14"/>
      <c r="W10565" s="14"/>
    </row>
    <row r="10566" spans="6:23" s="11" customFormat="1" x14ac:dyDescent="0.3">
      <c r="F10566" s="13"/>
      <c r="G10566" s="13"/>
      <c r="H10566" s="91"/>
      <c r="K10566" s="9"/>
      <c r="L10566" s="14"/>
      <c r="N10566" s="13"/>
      <c r="O10566" s="9"/>
      <c r="P10566" s="27"/>
      <c r="Q10566" s="29"/>
      <c r="R10566" s="29"/>
      <c r="S10566" s="27"/>
      <c r="V10566" s="14"/>
      <c r="W10566" s="14"/>
    </row>
    <row r="10567" spans="6:23" s="11" customFormat="1" x14ac:dyDescent="0.3">
      <c r="F10567" s="13"/>
      <c r="G10567" s="13"/>
      <c r="H10567" s="91"/>
      <c r="K10567" s="9"/>
      <c r="L10567" s="14"/>
      <c r="N10567" s="13"/>
      <c r="O10567" s="9"/>
      <c r="P10567" s="27"/>
      <c r="Q10567" s="29"/>
      <c r="R10567" s="29"/>
      <c r="S10567" s="27"/>
      <c r="V10567" s="14"/>
      <c r="W10567" s="14"/>
    </row>
    <row r="10568" spans="6:23" s="11" customFormat="1" x14ac:dyDescent="0.3">
      <c r="F10568" s="13"/>
      <c r="G10568" s="13"/>
      <c r="H10568" s="91"/>
      <c r="K10568" s="9"/>
      <c r="L10568" s="14"/>
      <c r="N10568" s="13"/>
      <c r="O10568" s="9"/>
      <c r="P10568" s="27"/>
      <c r="Q10568" s="29"/>
      <c r="R10568" s="29"/>
      <c r="S10568" s="27"/>
      <c r="V10568" s="14"/>
      <c r="W10568" s="14"/>
    </row>
    <row r="10569" spans="6:23" s="11" customFormat="1" x14ac:dyDescent="0.3">
      <c r="F10569" s="13"/>
      <c r="G10569" s="13"/>
      <c r="H10569" s="91"/>
      <c r="K10569" s="9"/>
      <c r="L10569" s="14"/>
      <c r="N10569" s="13"/>
      <c r="O10569" s="9"/>
      <c r="P10569" s="27"/>
      <c r="Q10569" s="29"/>
      <c r="R10569" s="29"/>
      <c r="S10569" s="27"/>
      <c r="V10569" s="14"/>
      <c r="W10569" s="14"/>
    </row>
    <row r="10570" spans="6:23" s="11" customFormat="1" x14ac:dyDescent="0.3">
      <c r="F10570" s="13"/>
      <c r="G10570" s="13"/>
      <c r="H10570" s="91"/>
      <c r="K10570" s="9"/>
      <c r="L10570" s="14"/>
      <c r="N10570" s="13"/>
      <c r="O10570" s="9"/>
      <c r="P10570" s="27"/>
      <c r="Q10570" s="29"/>
      <c r="R10570" s="29"/>
      <c r="S10570" s="27"/>
      <c r="V10570" s="14"/>
      <c r="W10570" s="14"/>
    </row>
    <row r="10571" spans="6:23" s="11" customFormat="1" x14ac:dyDescent="0.3">
      <c r="F10571" s="13"/>
      <c r="G10571" s="13"/>
      <c r="H10571" s="91"/>
      <c r="K10571" s="9"/>
      <c r="L10571" s="14"/>
      <c r="N10571" s="13"/>
      <c r="O10571" s="9"/>
      <c r="P10571" s="27"/>
      <c r="Q10571" s="29"/>
      <c r="R10571" s="29"/>
      <c r="S10571" s="27"/>
      <c r="V10571" s="14"/>
      <c r="W10571" s="14"/>
    </row>
    <row r="10572" spans="6:23" s="11" customFormat="1" x14ac:dyDescent="0.3">
      <c r="F10572" s="13"/>
      <c r="G10572" s="13"/>
      <c r="H10572" s="91"/>
      <c r="K10572" s="9"/>
      <c r="L10572" s="14"/>
      <c r="N10572" s="13"/>
      <c r="O10572" s="9"/>
      <c r="P10572" s="27"/>
      <c r="Q10572" s="29"/>
      <c r="R10572" s="29"/>
      <c r="S10572" s="27"/>
      <c r="V10572" s="14"/>
      <c r="W10572" s="14"/>
    </row>
    <row r="10573" spans="6:23" s="11" customFormat="1" x14ac:dyDescent="0.3">
      <c r="F10573" s="13"/>
      <c r="G10573" s="13"/>
      <c r="H10573" s="91"/>
      <c r="K10573" s="9"/>
      <c r="L10573" s="14"/>
      <c r="N10573" s="13"/>
      <c r="O10573" s="9"/>
      <c r="P10573" s="27"/>
      <c r="Q10573" s="29"/>
      <c r="R10573" s="29"/>
      <c r="S10573" s="27"/>
      <c r="V10573" s="14"/>
      <c r="W10573" s="14"/>
    </row>
    <row r="10574" spans="6:23" s="11" customFormat="1" x14ac:dyDescent="0.3">
      <c r="F10574" s="13"/>
      <c r="G10574" s="13"/>
      <c r="H10574" s="91"/>
      <c r="K10574" s="9"/>
      <c r="L10574" s="14"/>
      <c r="N10574" s="13"/>
      <c r="O10574" s="9"/>
      <c r="P10574" s="27"/>
      <c r="Q10574" s="29"/>
      <c r="R10574" s="29"/>
      <c r="S10574" s="27"/>
      <c r="V10574" s="14"/>
      <c r="W10574" s="14"/>
    </row>
    <row r="10575" spans="6:23" s="11" customFormat="1" x14ac:dyDescent="0.3">
      <c r="F10575" s="13"/>
      <c r="G10575" s="13"/>
      <c r="H10575" s="91"/>
      <c r="K10575" s="9"/>
      <c r="L10575" s="14"/>
      <c r="N10575" s="13"/>
      <c r="O10575" s="9"/>
      <c r="P10575" s="27"/>
      <c r="Q10575" s="29"/>
      <c r="R10575" s="29"/>
      <c r="S10575" s="27"/>
      <c r="V10575" s="14"/>
      <c r="W10575" s="14"/>
    </row>
    <row r="10576" spans="6:23" s="11" customFormat="1" x14ac:dyDescent="0.3">
      <c r="F10576" s="13"/>
      <c r="G10576" s="13"/>
      <c r="H10576" s="91"/>
      <c r="K10576" s="9"/>
      <c r="L10576" s="14"/>
      <c r="N10576" s="13"/>
      <c r="O10576" s="9"/>
      <c r="P10576" s="27"/>
      <c r="Q10576" s="29"/>
      <c r="R10576" s="29"/>
      <c r="S10576" s="27"/>
      <c r="V10576" s="14"/>
      <c r="W10576" s="14"/>
    </row>
    <row r="10577" spans="6:23" s="11" customFormat="1" x14ac:dyDescent="0.3">
      <c r="F10577" s="13"/>
      <c r="G10577" s="13"/>
      <c r="H10577" s="91"/>
      <c r="K10577" s="9"/>
      <c r="L10577" s="14"/>
      <c r="N10577" s="13"/>
      <c r="O10577" s="9"/>
      <c r="P10577" s="27"/>
      <c r="Q10577" s="29"/>
      <c r="R10577" s="29"/>
      <c r="S10577" s="27"/>
      <c r="V10577" s="14"/>
      <c r="W10577" s="14"/>
    </row>
    <row r="10578" spans="6:23" s="11" customFormat="1" x14ac:dyDescent="0.3">
      <c r="F10578" s="13"/>
      <c r="G10578" s="13"/>
      <c r="H10578" s="91"/>
      <c r="K10578" s="9"/>
      <c r="L10578" s="14"/>
      <c r="N10578" s="13"/>
      <c r="O10578" s="9"/>
      <c r="P10578" s="27"/>
      <c r="Q10578" s="29"/>
      <c r="R10578" s="29"/>
      <c r="S10578" s="27"/>
      <c r="V10578" s="14"/>
      <c r="W10578" s="14"/>
    </row>
    <row r="10579" spans="6:23" s="11" customFormat="1" x14ac:dyDescent="0.3">
      <c r="F10579" s="13"/>
      <c r="G10579" s="13"/>
      <c r="H10579" s="91"/>
      <c r="K10579" s="9"/>
      <c r="L10579" s="14"/>
      <c r="N10579" s="13"/>
      <c r="O10579" s="9"/>
      <c r="P10579" s="27"/>
      <c r="Q10579" s="29"/>
      <c r="R10579" s="29"/>
      <c r="S10579" s="27"/>
      <c r="V10579" s="14"/>
      <c r="W10579" s="14"/>
    </row>
    <row r="10580" spans="6:23" s="11" customFormat="1" x14ac:dyDescent="0.3">
      <c r="F10580" s="13"/>
      <c r="G10580" s="13"/>
      <c r="H10580" s="91"/>
      <c r="K10580" s="9"/>
      <c r="L10580" s="14"/>
      <c r="N10580" s="13"/>
      <c r="O10580" s="9"/>
      <c r="P10580" s="27"/>
      <c r="Q10580" s="29"/>
      <c r="R10580" s="29"/>
      <c r="S10580" s="27"/>
      <c r="V10580" s="14"/>
      <c r="W10580" s="14"/>
    </row>
    <row r="10581" spans="6:23" s="11" customFormat="1" x14ac:dyDescent="0.3">
      <c r="F10581" s="13"/>
      <c r="G10581" s="13"/>
      <c r="H10581" s="91"/>
      <c r="K10581" s="9"/>
      <c r="L10581" s="14"/>
      <c r="N10581" s="13"/>
      <c r="O10581" s="9"/>
      <c r="P10581" s="27"/>
      <c r="Q10581" s="29"/>
      <c r="R10581" s="29"/>
      <c r="S10581" s="27"/>
      <c r="V10581" s="14"/>
      <c r="W10581" s="14"/>
    </row>
    <row r="10582" spans="6:23" s="11" customFormat="1" x14ac:dyDescent="0.3">
      <c r="F10582" s="13"/>
      <c r="G10582" s="13"/>
      <c r="H10582" s="91"/>
      <c r="K10582" s="9"/>
      <c r="L10582" s="14"/>
      <c r="N10582" s="13"/>
      <c r="O10582" s="9"/>
      <c r="P10582" s="27"/>
      <c r="Q10582" s="29"/>
      <c r="R10582" s="29"/>
      <c r="S10582" s="27"/>
      <c r="V10582" s="14"/>
      <c r="W10582" s="14"/>
    </row>
    <row r="10583" spans="6:23" s="11" customFormat="1" x14ac:dyDescent="0.3">
      <c r="F10583" s="13"/>
      <c r="G10583" s="13"/>
      <c r="H10583" s="91"/>
      <c r="K10583" s="9"/>
      <c r="L10583" s="14"/>
      <c r="N10583" s="13"/>
      <c r="O10583" s="9"/>
      <c r="P10583" s="27"/>
      <c r="Q10583" s="29"/>
      <c r="R10583" s="29"/>
      <c r="S10583" s="27"/>
      <c r="V10583" s="14"/>
      <c r="W10583" s="14"/>
    </row>
    <row r="10584" spans="6:23" s="11" customFormat="1" x14ac:dyDescent="0.3">
      <c r="F10584" s="13"/>
      <c r="G10584" s="13"/>
      <c r="H10584" s="91"/>
      <c r="K10584" s="9"/>
      <c r="L10584" s="14"/>
      <c r="N10584" s="13"/>
      <c r="O10584" s="9"/>
      <c r="P10584" s="27"/>
      <c r="Q10584" s="29"/>
      <c r="R10584" s="29"/>
      <c r="S10584" s="27"/>
      <c r="V10584" s="14"/>
      <c r="W10584" s="14"/>
    </row>
    <row r="10585" spans="6:23" s="11" customFormat="1" x14ac:dyDescent="0.3">
      <c r="F10585" s="13"/>
      <c r="G10585" s="13"/>
      <c r="H10585" s="91"/>
      <c r="K10585" s="9"/>
      <c r="L10585" s="14"/>
      <c r="N10585" s="13"/>
      <c r="O10585" s="9"/>
      <c r="P10585" s="27"/>
      <c r="Q10585" s="29"/>
      <c r="R10585" s="29"/>
      <c r="S10585" s="27"/>
      <c r="V10585" s="14"/>
      <c r="W10585" s="14"/>
    </row>
    <row r="10586" spans="6:23" s="11" customFormat="1" x14ac:dyDescent="0.3">
      <c r="F10586" s="13"/>
      <c r="G10586" s="13"/>
      <c r="H10586" s="91"/>
      <c r="K10586" s="9"/>
      <c r="L10586" s="14"/>
      <c r="N10586" s="13"/>
      <c r="O10586" s="9"/>
      <c r="P10586" s="27"/>
      <c r="Q10586" s="29"/>
      <c r="R10586" s="29"/>
      <c r="S10586" s="27"/>
      <c r="V10586" s="14"/>
      <c r="W10586" s="14"/>
    </row>
    <row r="10587" spans="6:23" s="11" customFormat="1" x14ac:dyDescent="0.3">
      <c r="F10587" s="13"/>
      <c r="G10587" s="13"/>
      <c r="H10587" s="91"/>
      <c r="K10587" s="9"/>
      <c r="L10587" s="14"/>
      <c r="N10587" s="13"/>
      <c r="O10587" s="9"/>
      <c r="P10587" s="27"/>
      <c r="Q10587" s="29"/>
      <c r="R10587" s="29"/>
      <c r="S10587" s="27"/>
      <c r="V10587" s="14"/>
      <c r="W10587" s="14"/>
    </row>
    <row r="10588" spans="6:23" s="11" customFormat="1" x14ac:dyDescent="0.3">
      <c r="F10588" s="13"/>
      <c r="G10588" s="13"/>
      <c r="H10588" s="91"/>
      <c r="K10588" s="9"/>
      <c r="L10588" s="14"/>
      <c r="N10588" s="13"/>
      <c r="O10588" s="9"/>
      <c r="P10588" s="27"/>
      <c r="Q10588" s="29"/>
      <c r="R10588" s="29"/>
      <c r="S10588" s="27"/>
      <c r="V10588" s="14"/>
      <c r="W10588" s="14"/>
    </row>
    <row r="10589" spans="6:23" s="11" customFormat="1" x14ac:dyDescent="0.3">
      <c r="F10589" s="13"/>
      <c r="G10589" s="13"/>
      <c r="H10589" s="91"/>
      <c r="K10589" s="9"/>
      <c r="L10589" s="14"/>
      <c r="N10589" s="13"/>
      <c r="O10589" s="9"/>
      <c r="P10589" s="27"/>
      <c r="Q10589" s="29"/>
      <c r="R10589" s="29"/>
      <c r="S10589" s="27"/>
      <c r="V10589" s="14"/>
      <c r="W10589" s="14"/>
    </row>
    <row r="10590" spans="6:23" s="11" customFormat="1" x14ac:dyDescent="0.3">
      <c r="F10590" s="13"/>
      <c r="G10590" s="13"/>
      <c r="H10590" s="91"/>
      <c r="K10590" s="9"/>
      <c r="L10590" s="14"/>
      <c r="N10590" s="13"/>
      <c r="O10590" s="9"/>
      <c r="P10590" s="27"/>
      <c r="Q10590" s="29"/>
      <c r="R10590" s="29"/>
      <c r="S10590" s="27"/>
      <c r="V10590" s="14"/>
      <c r="W10590" s="14"/>
    </row>
    <row r="10591" spans="6:23" s="11" customFormat="1" x14ac:dyDescent="0.3">
      <c r="F10591" s="13"/>
      <c r="G10591" s="13"/>
      <c r="H10591" s="91"/>
      <c r="K10591" s="9"/>
      <c r="L10591" s="14"/>
      <c r="N10591" s="13"/>
      <c r="O10591" s="9"/>
      <c r="P10591" s="27"/>
      <c r="Q10591" s="29"/>
      <c r="R10591" s="29"/>
      <c r="S10591" s="27"/>
      <c r="V10591" s="14"/>
      <c r="W10591" s="14"/>
    </row>
    <row r="10592" spans="6:23" s="11" customFormat="1" x14ac:dyDescent="0.3">
      <c r="F10592" s="13"/>
      <c r="G10592" s="13"/>
      <c r="H10592" s="91"/>
      <c r="K10592" s="9"/>
      <c r="L10592" s="14"/>
      <c r="N10592" s="13"/>
      <c r="O10592" s="9"/>
      <c r="P10592" s="27"/>
      <c r="Q10592" s="29"/>
      <c r="R10592" s="29"/>
      <c r="S10592" s="27"/>
      <c r="V10592" s="14"/>
      <c r="W10592" s="14"/>
    </row>
    <row r="10593" spans="6:23" s="11" customFormat="1" x14ac:dyDescent="0.3">
      <c r="F10593" s="13"/>
      <c r="G10593" s="13"/>
      <c r="H10593" s="91"/>
      <c r="K10593" s="9"/>
      <c r="L10593" s="14"/>
      <c r="N10593" s="13"/>
      <c r="O10593" s="9"/>
      <c r="P10593" s="27"/>
      <c r="Q10593" s="29"/>
      <c r="R10593" s="29"/>
      <c r="S10593" s="27"/>
      <c r="V10593" s="14"/>
      <c r="W10593" s="14"/>
    </row>
    <row r="10594" spans="6:23" s="11" customFormat="1" x14ac:dyDescent="0.3">
      <c r="F10594" s="13"/>
      <c r="G10594" s="13"/>
      <c r="H10594" s="91"/>
      <c r="K10594" s="9"/>
      <c r="L10594" s="14"/>
      <c r="N10594" s="13"/>
      <c r="O10594" s="9"/>
      <c r="P10594" s="27"/>
      <c r="Q10594" s="29"/>
      <c r="R10594" s="29"/>
      <c r="S10594" s="27"/>
      <c r="V10594" s="14"/>
      <c r="W10594" s="14"/>
    </row>
    <row r="10595" spans="6:23" s="11" customFormat="1" x14ac:dyDescent="0.3">
      <c r="F10595" s="13"/>
      <c r="G10595" s="13"/>
      <c r="H10595" s="91"/>
      <c r="K10595" s="9"/>
      <c r="L10595" s="14"/>
      <c r="N10595" s="13"/>
      <c r="O10595" s="9"/>
      <c r="P10595" s="27"/>
      <c r="Q10595" s="29"/>
      <c r="R10595" s="29"/>
      <c r="S10595" s="27"/>
      <c r="V10595" s="14"/>
      <c r="W10595" s="14"/>
    </row>
    <row r="10596" spans="6:23" s="11" customFormat="1" x14ac:dyDescent="0.3">
      <c r="F10596" s="13"/>
      <c r="G10596" s="13"/>
      <c r="H10596" s="91"/>
      <c r="K10596" s="9"/>
      <c r="L10596" s="14"/>
      <c r="N10596" s="13"/>
      <c r="O10596" s="9"/>
      <c r="P10596" s="27"/>
      <c r="Q10596" s="29"/>
      <c r="R10596" s="29"/>
      <c r="S10596" s="27"/>
      <c r="V10596" s="14"/>
      <c r="W10596" s="14"/>
    </row>
    <row r="10597" spans="6:23" s="11" customFormat="1" x14ac:dyDescent="0.3">
      <c r="F10597" s="13"/>
      <c r="G10597" s="13"/>
      <c r="H10597" s="91"/>
      <c r="K10597" s="9"/>
      <c r="L10597" s="14"/>
      <c r="N10597" s="13"/>
      <c r="O10597" s="9"/>
      <c r="P10597" s="27"/>
      <c r="Q10597" s="29"/>
      <c r="R10597" s="29"/>
      <c r="S10597" s="27"/>
      <c r="V10597" s="14"/>
      <c r="W10597" s="14"/>
    </row>
    <row r="10598" spans="6:23" s="11" customFormat="1" x14ac:dyDescent="0.3">
      <c r="F10598" s="13"/>
      <c r="G10598" s="13"/>
      <c r="H10598" s="91"/>
      <c r="K10598" s="9"/>
      <c r="L10598" s="14"/>
      <c r="N10598" s="13"/>
      <c r="O10598" s="9"/>
      <c r="P10598" s="27"/>
      <c r="Q10598" s="29"/>
      <c r="R10598" s="29"/>
      <c r="S10598" s="27"/>
      <c r="V10598" s="14"/>
      <c r="W10598" s="14"/>
    </row>
    <row r="10599" spans="6:23" s="11" customFormat="1" x14ac:dyDescent="0.3">
      <c r="F10599" s="13"/>
      <c r="G10599" s="13"/>
      <c r="H10599" s="91"/>
      <c r="K10599" s="9"/>
      <c r="L10599" s="14"/>
      <c r="N10599" s="13"/>
      <c r="O10599" s="9"/>
      <c r="P10599" s="27"/>
      <c r="Q10599" s="29"/>
      <c r="R10599" s="29"/>
      <c r="S10599" s="27"/>
      <c r="V10599" s="14"/>
      <c r="W10599" s="14"/>
    </row>
    <row r="10600" spans="6:23" s="11" customFormat="1" x14ac:dyDescent="0.3">
      <c r="F10600" s="13"/>
      <c r="G10600" s="13"/>
      <c r="H10600" s="91"/>
      <c r="K10600" s="9"/>
      <c r="L10600" s="14"/>
      <c r="N10600" s="13"/>
      <c r="O10600" s="9"/>
      <c r="P10600" s="27"/>
      <c r="Q10600" s="29"/>
      <c r="R10600" s="29"/>
      <c r="S10600" s="27"/>
      <c r="V10600" s="14"/>
      <c r="W10600" s="14"/>
    </row>
    <row r="10601" spans="6:23" s="11" customFormat="1" x14ac:dyDescent="0.3">
      <c r="F10601" s="13"/>
      <c r="G10601" s="13"/>
      <c r="H10601" s="91"/>
      <c r="K10601" s="9"/>
      <c r="L10601" s="14"/>
      <c r="N10601" s="13"/>
      <c r="O10601" s="9"/>
      <c r="P10601" s="27"/>
      <c r="Q10601" s="29"/>
      <c r="R10601" s="29"/>
      <c r="S10601" s="27"/>
      <c r="V10601" s="14"/>
      <c r="W10601" s="14"/>
    </row>
    <row r="10602" spans="6:23" s="11" customFormat="1" x14ac:dyDescent="0.3">
      <c r="F10602" s="13"/>
      <c r="G10602" s="13"/>
      <c r="H10602" s="91"/>
      <c r="K10602" s="9"/>
      <c r="L10602" s="14"/>
      <c r="N10602" s="13"/>
      <c r="O10602" s="9"/>
      <c r="P10602" s="27"/>
      <c r="Q10602" s="29"/>
      <c r="R10602" s="29"/>
      <c r="S10602" s="27"/>
      <c r="V10602" s="14"/>
      <c r="W10602" s="14"/>
    </row>
    <row r="10603" spans="6:23" s="11" customFormat="1" x14ac:dyDescent="0.3">
      <c r="F10603" s="13"/>
      <c r="G10603" s="13"/>
      <c r="H10603" s="91"/>
      <c r="K10603" s="9"/>
      <c r="L10603" s="14"/>
      <c r="N10603" s="13"/>
      <c r="O10603" s="9"/>
      <c r="P10603" s="27"/>
      <c r="Q10603" s="29"/>
      <c r="R10603" s="29"/>
      <c r="S10603" s="27"/>
      <c r="V10603" s="14"/>
      <c r="W10603" s="14"/>
    </row>
    <row r="10604" spans="6:23" s="11" customFormat="1" x14ac:dyDescent="0.3">
      <c r="F10604" s="13"/>
      <c r="G10604" s="13"/>
      <c r="H10604" s="91"/>
      <c r="K10604" s="9"/>
      <c r="L10604" s="14"/>
      <c r="N10604" s="13"/>
      <c r="O10604" s="9"/>
      <c r="P10604" s="27"/>
      <c r="Q10604" s="29"/>
      <c r="R10604" s="29"/>
      <c r="S10604" s="27"/>
      <c r="V10604" s="14"/>
      <c r="W10604" s="14"/>
    </row>
    <row r="10605" spans="6:23" s="11" customFormat="1" x14ac:dyDescent="0.3">
      <c r="F10605" s="13"/>
      <c r="G10605" s="13"/>
      <c r="H10605" s="91"/>
      <c r="K10605" s="9"/>
      <c r="L10605" s="14"/>
      <c r="N10605" s="13"/>
      <c r="O10605" s="9"/>
      <c r="P10605" s="27"/>
      <c r="Q10605" s="29"/>
      <c r="R10605" s="29"/>
      <c r="S10605" s="27"/>
      <c r="V10605" s="14"/>
      <c r="W10605" s="14"/>
    </row>
    <row r="10606" spans="6:23" s="11" customFormat="1" x14ac:dyDescent="0.3">
      <c r="F10606" s="13"/>
      <c r="G10606" s="13"/>
      <c r="H10606" s="91"/>
      <c r="K10606" s="9"/>
      <c r="L10606" s="14"/>
      <c r="N10606" s="13"/>
      <c r="O10606" s="9"/>
      <c r="P10606" s="27"/>
      <c r="Q10606" s="29"/>
      <c r="R10606" s="29"/>
      <c r="S10606" s="27"/>
      <c r="V10606" s="14"/>
      <c r="W10606" s="14"/>
    </row>
    <row r="10607" spans="6:23" s="11" customFormat="1" x14ac:dyDescent="0.3">
      <c r="F10607" s="13"/>
      <c r="G10607" s="13"/>
      <c r="H10607" s="91"/>
      <c r="K10607" s="9"/>
      <c r="L10607" s="14"/>
      <c r="N10607" s="13"/>
      <c r="O10607" s="9"/>
      <c r="P10607" s="27"/>
      <c r="Q10607" s="29"/>
      <c r="R10607" s="29"/>
      <c r="S10607" s="27"/>
      <c r="V10607" s="14"/>
      <c r="W10607" s="14"/>
    </row>
    <row r="10608" spans="6:23" s="11" customFormat="1" x14ac:dyDescent="0.3">
      <c r="F10608" s="13"/>
      <c r="G10608" s="13"/>
      <c r="H10608" s="91"/>
      <c r="K10608" s="9"/>
      <c r="L10608" s="14"/>
      <c r="N10608" s="13"/>
      <c r="O10608" s="9"/>
      <c r="P10608" s="27"/>
      <c r="Q10608" s="29"/>
      <c r="R10608" s="29"/>
      <c r="S10608" s="27"/>
      <c r="V10608" s="14"/>
      <c r="W10608" s="14"/>
    </row>
    <row r="10609" spans="6:23" s="11" customFormat="1" x14ac:dyDescent="0.3">
      <c r="F10609" s="13"/>
      <c r="G10609" s="13"/>
      <c r="H10609" s="91"/>
      <c r="K10609" s="9"/>
      <c r="L10609" s="14"/>
      <c r="N10609" s="13"/>
      <c r="O10609" s="9"/>
      <c r="P10609" s="27"/>
      <c r="Q10609" s="29"/>
      <c r="R10609" s="29"/>
      <c r="S10609" s="27"/>
      <c r="V10609" s="14"/>
      <c r="W10609" s="14"/>
    </row>
    <row r="10610" spans="6:23" s="11" customFormat="1" x14ac:dyDescent="0.3">
      <c r="F10610" s="13"/>
      <c r="G10610" s="13"/>
      <c r="H10610" s="91"/>
      <c r="K10610" s="9"/>
      <c r="L10610" s="14"/>
      <c r="N10610" s="13"/>
      <c r="O10610" s="9"/>
      <c r="P10610" s="27"/>
      <c r="Q10610" s="29"/>
      <c r="R10610" s="29"/>
      <c r="S10610" s="27"/>
      <c r="V10610" s="14"/>
      <c r="W10610" s="14"/>
    </row>
    <row r="10611" spans="6:23" s="11" customFormat="1" x14ac:dyDescent="0.3">
      <c r="F10611" s="13"/>
      <c r="G10611" s="13"/>
      <c r="H10611" s="91"/>
      <c r="K10611" s="9"/>
      <c r="L10611" s="14"/>
      <c r="N10611" s="13"/>
      <c r="O10611" s="9"/>
      <c r="P10611" s="27"/>
      <c r="Q10611" s="29"/>
      <c r="R10611" s="29"/>
      <c r="S10611" s="27"/>
      <c r="V10611" s="14"/>
      <c r="W10611" s="14"/>
    </row>
    <row r="10612" spans="6:23" s="11" customFormat="1" x14ac:dyDescent="0.3">
      <c r="F10612" s="13"/>
      <c r="G10612" s="13"/>
      <c r="H10612" s="91"/>
      <c r="K10612" s="9"/>
      <c r="L10612" s="14"/>
      <c r="N10612" s="13"/>
      <c r="O10612" s="9"/>
      <c r="P10612" s="27"/>
      <c r="Q10612" s="29"/>
      <c r="R10612" s="29"/>
      <c r="S10612" s="27"/>
      <c r="V10612" s="14"/>
      <c r="W10612" s="14"/>
    </row>
    <row r="10613" spans="6:23" s="11" customFormat="1" x14ac:dyDescent="0.3">
      <c r="F10613" s="13"/>
      <c r="G10613" s="13"/>
      <c r="H10613" s="91"/>
      <c r="K10613" s="9"/>
      <c r="L10613" s="14"/>
      <c r="N10613" s="13"/>
      <c r="O10613" s="9"/>
      <c r="P10613" s="27"/>
      <c r="Q10613" s="29"/>
      <c r="R10613" s="29"/>
      <c r="S10613" s="27"/>
      <c r="V10613" s="14"/>
      <c r="W10613" s="14"/>
    </row>
    <row r="10614" spans="6:23" s="11" customFormat="1" x14ac:dyDescent="0.3">
      <c r="F10614" s="13"/>
      <c r="G10614" s="13"/>
      <c r="H10614" s="91"/>
      <c r="K10614" s="9"/>
      <c r="L10614" s="14"/>
      <c r="N10614" s="13"/>
      <c r="O10614" s="9"/>
      <c r="P10614" s="27"/>
      <c r="Q10614" s="29"/>
      <c r="R10614" s="29"/>
      <c r="S10614" s="27"/>
      <c r="V10614" s="14"/>
      <c r="W10614" s="14"/>
    </row>
    <row r="10615" spans="6:23" s="11" customFormat="1" x14ac:dyDescent="0.3">
      <c r="F10615" s="13"/>
      <c r="G10615" s="13"/>
      <c r="H10615" s="91"/>
      <c r="K10615" s="9"/>
      <c r="L10615" s="14"/>
      <c r="N10615" s="13"/>
      <c r="O10615" s="9"/>
      <c r="P10615" s="27"/>
      <c r="Q10615" s="29"/>
      <c r="R10615" s="29"/>
      <c r="S10615" s="27"/>
      <c r="V10615" s="14"/>
      <c r="W10615" s="14"/>
    </row>
    <row r="10616" spans="6:23" s="11" customFormat="1" x14ac:dyDescent="0.3">
      <c r="F10616" s="13"/>
      <c r="G10616" s="13"/>
      <c r="H10616" s="91"/>
      <c r="K10616" s="9"/>
      <c r="L10616" s="14"/>
      <c r="N10616" s="13"/>
      <c r="O10616" s="9"/>
      <c r="P10616" s="27"/>
      <c r="Q10616" s="29"/>
      <c r="R10616" s="29"/>
      <c r="S10616" s="27"/>
      <c r="V10616" s="14"/>
      <c r="W10616" s="14"/>
    </row>
    <row r="10617" spans="6:23" s="11" customFormat="1" x14ac:dyDescent="0.3">
      <c r="F10617" s="13"/>
      <c r="G10617" s="13"/>
      <c r="H10617" s="91"/>
      <c r="K10617" s="9"/>
      <c r="L10617" s="14"/>
      <c r="N10617" s="13"/>
      <c r="O10617" s="9"/>
      <c r="P10617" s="27"/>
      <c r="Q10617" s="29"/>
      <c r="R10617" s="29"/>
      <c r="S10617" s="27"/>
      <c r="V10617" s="14"/>
      <c r="W10617" s="14"/>
    </row>
    <row r="10618" spans="6:23" s="11" customFormat="1" x14ac:dyDescent="0.3">
      <c r="F10618" s="13"/>
      <c r="G10618" s="13"/>
      <c r="H10618" s="91"/>
      <c r="K10618" s="9"/>
      <c r="L10618" s="14"/>
      <c r="N10618" s="13"/>
      <c r="O10618" s="9"/>
      <c r="P10618" s="27"/>
      <c r="Q10618" s="29"/>
      <c r="R10618" s="29"/>
      <c r="S10618" s="27"/>
      <c r="V10618" s="14"/>
      <c r="W10618" s="14"/>
    </row>
    <row r="10619" spans="6:23" s="11" customFormat="1" x14ac:dyDescent="0.3">
      <c r="F10619" s="13"/>
      <c r="G10619" s="13"/>
      <c r="H10619" s="91"/>
      <c r="K10619" s="9"/>
      <c r="L10619" s="14"/>
      <c r="N10619" s="13"/>
      <c r="O10619" s="9"/>
      <c r="P10619" s="27"/>
      <c r="Q10619" s="29"/>
      <c r="R10619" s="29"/>
      <c r="S10619" s="27"/>
      <c r="V10619" s="14"/>
      <c r="W10619" s="14"/>
    </row>
    <row r="10620" spans="6:23" s="11" customFormat="1" x14ac:dyDescent="0.3">
      <c r="F10620" s="13"/>
      <c r="G10620" s="13"/>
      <c r="H10620" s="91"/>
      <c r="K10620" s="9"/>
      <c r="L10620" s="14"/>
      <c r="N10620" s="13"/>
      <c r="O10620" s="9"/>
      <c r="P10620" s="27"/>
      <c r="Q10620" s="29"/>
      <c r="R10620" s="29"/>
      <c r="S10620" s="27"/>
      <c r="V10620" s="14"/>
      <c r="W10620" s="14"/>
    </row>
    <row r="10621" spans="6:23" s="11" customFormat="1" x14ac:dyDescent="0.3">
      <c r="F10621" s="13"/>
      <c r="G10621" s="13"/>
      <c r="H10621" s="91"/>
      <c r="K10621" s="9"/>
      <c r="L10621" s="14"/>
      <c r="N10621" s="13"/>
      <c r="O10621" s="9"/>
      <c r="P10621" s="27"/>
      <c r="Q10621" s="29"/>
      <c r="R10621" s="29"/>
      <c r="S10621" s="27"/>
      <c r="V10621" s="14"/>
      <c r="W10621" s="14"/>
    </row>
    <row r="10622" spans="6:23" s="11" customFormat="1" x14ac:dyDescent="0.3">
      <c r="F10622" s="13"/>
      <c r="G10622" s="13"/>
      <c r="H10622" s="91"/>
      <c r="K10622" s="9"/>
      <c r="L10622" s="14"/>
      <c r="N10622" s="13"/>
      <c r="O10622" s="9"/>
      <c r="P10622" s="27"/>
      <c r="Q10622" s="29"/>
      <c r="R10622" s="29"/>
      <c r="S10622" s="27"/>
      <c r="V10622" s="14"/>
      <c r="W10622" s="14"/>
    </row>
    <row r="10623" spans="6:23" s="11" customFormat="1" x14ac:dyDescent="0.3">
      <c r="F10623" s="13"/>
      <c r="G10623" s="13"/>
      <c r="H10623" s="91"/>
      <c r="K10623" s="9"/>
      <c r="L10623" s="14"/>
      <c r="N10623" s="13"/>
      <c r="O10623" s="9"/>
      <c r="P10623" s="27"/>
      <c r="Q10623" s="29"/>
      <c r="R10623" s="29"/>
      <c r="S10623" s="27"/>
      <c r="V10623" s="14"/>
      <c r="W10623" s="14"/>
    </row>
    <row r="10624" spans="6:23" s="11" customFormat="1" x14ac:dyDescent="0.3">
      <c r="F10624" s="13"/>
      <c r="G10624" s="13"/>
      <c r="H10624" s="91"/>
      <c r="K10624" s="9"/>
      <c r="L10624" s="14"/>
      <c r="N10624" s="13"/>
      <c r="O10624" s="9"/>
      <c r="P10624" s="27"/>
      <c r="Q10624" s="29"/>
      <c r="R10624" s="29"/>
      <c r="S10624" s="27"/>
      <c r="V10624" s="14"/>
      <c r="W10624" s="14"/>
    </row>
    <row r="10625" spans="6:23" s="11" customFormat="1" x14ac:dyDescent="0.3">
      <c r="F10625" s="13"/>
      <c r="G10625" s="13"/>
      <c r="H10625" s="91"/>
      <c r="K10625" s="9"/>
      <c r="L10625" s="14"/>
      <c r="N10625" s="13"/>
      <c r="O10625" s="9"/>
      <c r="P10625" s="27"/>
      <c r="Q10625" s="29"/>
      <c r="R10625" s="29"/>
      <c r="S10625" s="27"/>
      <c r="V10625" s="14"/>
      <c r="W10625" s="14"/>
    </row>
    <row r="10626" spans="6:23" s="11" customFormat="1" x14ac:dyDescent="0.3">
      <c r="F10626" s="13"/>
      <c r="G10626" s="13"/>
      <c r="H10626" s="91"/>
      <c r="K10626" s="9"/>
      <c r="L10626" s="14"/>
      <c r="N10626" s="13"/>
      <c r="O10626" s="9"/>
      <c r="P10626" s="27"/>
      <c r="Q10626" s="29"/>
      <c r="R10626" s="29"/>
      <c r="S10626" s="27"/>
      <c r="V10626" s="14"/>
      <c r="W10626" s="14"/>
    </row>
    <row r="10627" spans="6:23" s="11" customFormat="1" x14ac:dyDescent="0.3">
      <c r="F10627" s="13"/>
      <c r="G10627" s="13"/>
      <c r="H10627" s="91"/>
      <c r="K10627" s="9"/>
      <c r="L10627" s="14"/>
      <c r="N10627" s="13"/>
      <c r="O10627" s="9"/>
      <c r="P10627" s="27"/>
      <c r="Q10627" s="29"/>
      <c r="R10627" s="29"/>
      <c r="S10627" s="27"/>
      <c r="V10627" s="14"/>
      <c r="W10627" s="14"/>
    </row>
    <row r="10628" spans="6:23" s="11" customFormat="1" x14ac:dyDescent="0.3">
      <c r="F10628" s="13"/>
      <c r="G10628" s="13"/>
      <c r="H10628" s="91"/>
      <c r="K10628" s="9"/>
      <c r="L10628" s="14"/>
      <c r="N10628" s="13"/>
      <c r="O10628" s="9"/>
      <c r="P10628" s="27"/>
      <c r="Q10628" s="29"/>
      <c r="R10628" s="29"/>
      <c r="S10628" s="27"/>
      <c r="V10628" s="14"/>
      <c r="W10628" s="14"/>
    </row>
    <row r="10629" spans="6:23" s="11" customFormat="1" x14ac:dyDescent="0.3">
      <c r="F10629" s="13"/>
      <c r="G10629" s="13"/>
      <c r="H10629" s="91"/>
      <c r="K10629" s="9"/>
      <c r="L10629" s="14"/>
      <c r="N10629" s="13"/>
      <c r="O10629" s="9"/>
      <c r="P10629" s="27"/>
      <c r="Q10629" s="29"/>
      <c r="R10629" s="29"/>
      <c r="S10629" s="27"/>
      <c r="V10629" s="14"/>
      <c r="W10629" s="14"/>
    </row>
    <row r="10630" spans="6:23" s="11" customFormat="1" x14ac:dyDescent="0.3">
      <c r="F10630" s="13"/>
      <c r="G10630" s="13"/>
      <c r="H10630" s="91"/>
      <c r="K10630" s="9"/>
      <c r="L10630" s="14"/>
      <c r="N10630" s="13"/>
      <c r="O10630" s="9"/>
      <c r="P10630" s="27"/>
      <c r="Q10630" s="29"/>
      <c r="R10630" s="29"/>
      <c r="S10630" s="27"/>
      <c r="V10630" s="14"/>
      <c r="W10630" s="14"/>
    </row>
    <row r="10631" spans="6:23" s="11" customFormat="1" x14ac:dyDescent="0.3">
      <c r="F10631" s="13"/>
      <c r="G10631" s="13"/>
      <c r="H10631" s="91"/>
      <c r="K10631" s="9"/>
      <c r="L10631" s="14"/>
      <c r="N10631" s="13"/>
      <c r="O10631" s="9"/>
      <c r="P10631" s="27"/>
      <c r="Q10631" s="29"/>
      <c r="R10631" s="29"/>
      <c r="S10631" s="27"/>
      <c r="V10631" s="14"/>
      <c r="W10631" s="14"/>
    </row>
    <row r="10632" spans="6:23" s="11" customFormat="1" x14ac:dyDescent="0.3">
      <c r="F10632" s="13"/>
      <c r="G10632" s="13"/>
      <c r="H10632" s="91"/>
      <c r="K10632" s="9"/>
      <c r="L10632" s="14"/>
      <c r="N10632" s="13"/>
      <c r="O10632" s="9"/>
      <c r="P10632" s="27"/>
      <c r="Q10632" s="29"/>
      <c r="R10632" s="29"/>
      <c r="S10632" s="27"/>
      <c r="V10632" s="14"/>
      <c r="W10632" s="14"/>
    </row>
    <row r="10633" spans="6:23" s="11" customFormat="1" x14ac:dyDescent="0.3">
      <c r="F10633" s="13"/>
      <c r="G10633" s="13"/>
      <c r="H10633" s="91"/>
      <c r="K10633" s="9"/>
      <c r="L10633" s="14"/>
      <c r="N10633" s="13"/>
      <c r="O10633" s="9"/>
      <c r="P10633" s="27"/>
      <c r="Q10633" s="29"/>
      <c r="R10633" s="29"/>
      <c r="S10633" s="27"/>
      <c r="V10633" s="14"/>
      <c r="W10633" s="14"/>
    </row>
    <row r="10634" spans="6:23" s="11" customFormat="1" x14ac:dyDescent="0.3">
      <c r="F10634" s="13"/>
      <c r="G10634" s="13"/>
      <c r="H10634" s="91"/>
      <c r="K10634" s="9"/>
      <c r="L10634" s="14"/>
      <c r="N10634" s="13"/>
      <c r="O10634" s="9"/>
      <c r="P10634" s="27"/>
      <c r="Q10634" s="29"/>
      <c r="R10634" s="29"/>
      <c r="S10634" s="27"/>
      <c r="V10634" s="14"/>
      <c r="W10634" s="14"/>
    </row>
    <row r="10635" spans="6:23" s="11" customFormat="1" x14ac:dyDescent="0.3">
      <c r="F10635" s="13"/>
      <c r="G10635" s="13"/>
      <c r="H10635" s="91"/>
      <c r="K10635" s="9"/>
      <c r="L10635" s="14"/>
      <c r="N10635" s="13"/>
      <c r="O10635" s="9"/>
      <c r="P10635" s="27"/>
      <c r="Q10635" s="29"/>
      <c r="R10635" s="29"/>
      <c r="S10635" s="27"/>
      <c r="V10635" s="14"/>
      <c r="W10635" s="14"/>
    </row>
    <row r="10636" spans="6:23" s="11" customFormat="1" x14ac:dyDescent="0.3">
      <c r="F10636" s="13"/>
      <c r="G10636" s="13"/>
      <c r="H10636" s="91"/>
      <c r="K10636" s="9"/>
      <c r="L10636" s="14"/>
      <c r="N10636" s="13"/>
      <c r="O10636" s="9"/>
      <c r="P10636" s="27"/>
      <c r="Q10636" s="29"/>
      <c r="R10636" s="29"/>
      <c r="S10636" s="27"/>
      <c r="V10636" s="14"/>
      <c r="W10636" s="14"/>
    </row>
    <row r="10637" spans="6:23" s="11" customFormat="1" x14ac:dyDescent="0.3">
      <c r="F10637" s="13"/>
      <c r="G10637" s="13"/>
      <c r="H10637" s="91"/>
      <c r="K10637" s="9"/>
      <c r="L10637" s="14"/>
      <c r="N10637" s="13"/>
      <c r="O10637" s="9"/>
      <c r="P10637" s="27"/>
      <c r="Q10637" s="29"/>
      <c r="R10637" s="29"/>
      <c r="S10637" s="27"/>
      <c r="V10637" s="14"/>
      <c r="W10637" s="14"/>
    </row>
    <row r="10638" spans="6:23" s="11" customFormat="1" x14ac:dyDescent="0.3">
      <c r="F10638" s="13"/>
      <c r="G10638" s="13"/>
      <c r="H10638" s="91"/>
      <c r="K10638" s="9"/>
      <c r="L10638" s="14"/>
      <c r="N10638" s="13"/>
      <c r="O10638" s="9"/>
      <c r="P10638" s="27"/>
      <c r="Q10638" s="29"/>
      <c r="R10638" s="29"/>
      <c r="S10638" s="27"/>
      <c r="V10638" s="14"/>
      <c r="W10638" s="14"/>
    </row>
    <row r="10639" spans="6:23" s="11" customFormat="1" x14ac:dyDescent="0.3">
      <c r="F10639" s="13"/>
      <c r="G10639" s="13"/>
      <c r="H10639" s="91"/>
      <c r="K10639" s="9"/>
      <c r="L10639" s="14"/>
      <c r="N10639" s="13"/>
      <c r="O10639" s="9"/>
      <c r="P10639" s="27"/>
      <c r="Q10639" s="29"/>
      <c r="R10639" s="29"/>
      <c r="S10639" s="27"/>
      <c r="V10639" s="14"/>
      <c r="W10639" s="14"/>
    </row>
    <row r="10640" spans="6:23" s="11" customFormat="1" x14ac:dyDescent="0.3">
      <c r="F10640" s="13"/>
      <c r="G10640" s="13"/>
      <c r="H10640" s="91"/>
      <c r="K10640" s="9"/>
      <c r="L10640" s="14"/>
      <c r="N10640" s="13"/>
      <c r="O10640" s="9"/>
      <c r="P10640" s="27"/>
      <c r="Q10640" s="29"/>
      <c r="R10640" s="29"/>
      <c r="S10640" s="27"/>
      <c r="V10640" s="14"/>
      <c r="W10640" s="14"/>
    </row>
    <row r="10641" spans="6:23" s="11" customFormat="1" x14ac:dyDescent="0.3">
      <c r="F10641" s="13"/>
      <c r="G10641" s="13"/>
      <c r="H10641" s="91"/>
      <c r="K10641" s="9"/>
      <c r="L10641" s="14"/>
      <c r="N10641" s="13"/>
      <c r="O10641" s="9"/>
      <c r="P10641" s="27"/>
      <c r="Q10641" s="29"/>
      <c r="R10641" s="29"/>
      <c r="S10641" s="27"/>
      <c r="V10641" s="14"/>
      <c r="W10641" s="14"/>
    </row>
    <row r="10642" spans="6:23" s="11" customFormat="1" x14ac:dyDescent="0.3">
      <c r="F10642" s="13"/>
      <c r="G10642" s="13"/>
      <c r="H10642" s="91"/>
      <c r="K10642" s="9"/>
      <c r="L10642" s="14"/>
      <c r="N10642" s="13"/>
      <c r="O10642" s="9"/>
      <c r="P10642" s="27"/>
      <c r="Q10642" s="29"/>
      <c r="R10642" s="29"/>
      <c r="S10642" s="27"/>
      <c r="V10642" s="14"/>
      <c r="W10642" s="14"/>
    </row>
    <row r="10643" spans="6:23" s="11" customFormat="1" x14ac:dyDescent="0.3">
      <c r="F10643" s="13"/>
      <c r="G10643" s="13"/>
      <c r="H10643" s="91"/>
      <c r="K10643" s="9"/>
      <c r="L10643" s="14"/>
      <c r="N10643" s="13"/>
      <c r="O10643" s="9"/>
      <c r="P10643" s="27"/>
      <c r="Q10643" s="29"/>
      <c r="R10643" s="29"/>
      <c r="S10643" s="27"/>
      <c r="V10643" s="14"/>
      <c r="W10643" s="14"/>
    </row>
    <row r="10644" spans="6:23" s="11" customFormat="1" x14ac:dyDescent="0.3">
      <c r="F10644" s="13"/>
      <c r="G10644" s="13"/>
      <c r="H10644" s="91"/>
      <c r="K10644" s="9"/>
      <c r="L10644" s="14"/>
      <c r="N10644" s="13"/>
      <c r="O10644" s="9"/>
      <c r="P10644" s="27"/>
      <c r="Q10644" s="29"/>
      <c r="R10644" s="29"/>
      <c r="S10644" s="27"/>
      <c r="V10644" s="14"/>
      <c r="W10644" s="14"/>
    </row>
    <row r="10645" spans="6:23" s="11" customFormat="1" x14ac:dyDescent="0.3">
      <c r="F10645" s="13"/>
      <c r="G10645" s="13"/>
      <c r="H10645" s="91"/>
      <c r="K10645" s="9"/>
      <c r="L10645" s="14"/>
      <c r="N10645" s="13"/>
      <c r="O10645" s="9"/>
      <c r="P10645" s="27"/>
      <c r="Q10645" s="29"/>
      <c r="R10645" s="29"/>
      <c r="S10645" s="27"/>
      <c r="V10645" s="14"/>
      <c r="W10645" s="14"/>
    </row>
    <row r="10646" spans="6:23" s="11" customFormat="1" x14ac:dyDescent="0.3">
      <c r="F10646" s="13"/>
      <c r="G10646" s="13"/>
      <c r="H10646" s="91"/>
      <c r="K10646" s="9"/>
      <c r="L10646" s="14"/>
      <c r="N10646" s="13"/>
      <c r="O10646" s="9"/>
      <c r="P10646" s="27"/>
      <c r="Q10646" s="29"/>
      <c r="R10646" s="29"/>
      <c r="S10646" s="27"/>
      <c r="V10646" s="14"/>
      <c r="W10646" s="14"/>
    </row>
    <row r="10647" spans="6:23" s="11" customFormat="1" x14ac:dyDescent="0.3">
      <c r="F10647" s="13"/>
      <c r="G10647" s="13"/>
      <c r="H10647" s="91"/>
      <c r="K10647" s="9"/>
      <c r="L10647" s="14"/>
      <c r="N10647" s="13"/>
      <c r="O10647" s="9"/>
      <c r="P10647" s="27"/>
      <c r="Q10647" s="29"/>
      <c r="R10647" s="29"/>
      <c r="S10647" s="27"/>
      <c r="V10647" s="14"/>
      <c r="W10647" s="14"/>
    </row>
    <row r="10648" spans="6:23" s="11" customFormat="1" x14ac:dyDescent="0.3">
      <c r="F10648" s="13"/>
      <c r="G10648" s="13"/>
      <c r="H10648" s="91"/>
      <c r="K10648" s="9"/>
      <c r="L10648" s="14"/>
      <c r="N10648" s="13"/>
      <c r="O10648" s="9"/>
      <c r="P10648" s="27"/>
      <c r="Q10648" s="29"/>
      <c r="R10648" s="29"/>
      <c r="S10648" s="27"/>
      <c r="V10648" s="14"/>
      <c r="W10648" s="14"/>
    </row>
    <row r="10649" spans="6:23" s="11" customFormat="1" x14ac:dyDescent="0.3">
      <c r="F10649" s="13"/>
      <c r="G10649" s="13"/>
      <c r="H10649" s="91"/>
      <c r="K10649" s="9"/>
      <c r="L10649" s="14"/>
      <c r="N10649" s="13"/>
      <c r="O10649" s="9"/>
      <c r="P10649" s="27"/>
      <c r="Q10649" s="29"/>
      <c r="R10649" s="29"/>
      <c r="S10649" s="27"/>
      <c r="V10649" s="14"/>
      <c r="W10649" s="14"/>
    </row>
    <row r="10650" spans="6:23" s="11" customFormat="1" x14ac:dyDescent="0.3">
      <c r="F10650" s="13"/>
      <c r="G10650" s="13"/>
      <c r="H10650" s="91"/>
      <c r="K10650" s="9"/>
      <c r="L10650" s="14"/>
      <c r="N10650" s="13"/>
      <c r="O10650" s="9"/>
      <c r="P10650" s="27"/>
      <c r="Q10650" s="29"/>
      <c r="R10650" s="29"/>
      <c r="S10650" s="27"/>
      <c r="V10650" s="14"/>
      <c r="W10650" s="14"/>
    </row>
    <row r="10651" spans="6:23" s="11" customFormat="1" x14ac:dyDescent="0.3">
      <c r="F10651" s="13"/>
      <c r="G10651" s="13"/>
      <c r="H10651" s="91"/>
      <c r="K10651" s="9"/>
      <c r="L10651" s="14"/>
      <c r="N10651" s="13"/>
      <c r="O10651" s="9"/>
      <c r="P10651" s="27"/>
      <c r="Q10651" s="29"/>
      <c r="R10651" s="29"/>
      <c r="S10651" s="27"/>
      <c r="V10651" s="14"/>
      <c r="W10651" s="14"/>
    </row>
    <row r="10652" spans="6:23" s="11" customFormat="1" x14ac:dyDescent="0.3">
      <c r="F10652" s="13"/>
      <c r="G10652" s="13"/>
      <c r="H10652" s="91"/>
      <c r="K10652" s="9"/>
      <c r="L10652" s="14"/>
      <c r="N10652" s="13"/>
      <c r="O10652" s="9"/>
      <c r="P10652" s="27"/>
      <c r="Q10652" s="29"/>
      <c r="R10652" s="29"/>
      <c r="S10652" s="27"/>
      <c r="V10652" s="14"/>
      <c r="W10652" s="14"/>
    </row>
    <row r="10653" spans="6:23" s="11" customFormat="1" x14ac:dyDescent="0.3">
      <c r="F10653" s="13"/>
      <c r="G10653" s="13"/>
      <c r="H10653" s="91"/>
      <c r="K10653" s="9"/>
      <c r="L10653" s="14"/>
      <c r="N10653" s="13"/>
      <c r="O10653" s="9"/>
      <c r="P10653" s="27"/>
      <c r="Q10653" s="29"/>
      <c r="R10653" s="29"/>
      <c r="S10653" s="27"/>
      <c r="V10653" s="14"/>
      <c r="W10653" s="14"/>
    </row>
    <row r="10654" spans="6:23" s="11" customFormat="1" x14ac:dyDescent="0.3">
      <c r="F10654" s="13"/>
      <c r="G10654" s="13"/>
      <c r="H10654" s="91"/>
      <c r="K10654" s="9"/>
      <c r="L10654" s="14"/>
      <c r="N10654" s="13"/>
      <c r="O10654" s="9"/>
      <c r="P10654" s="27"/>
      <c r="Q10654" s="29"/>
      <c r="R10654" s="29"/>
      <c r="S10654" s="27"/>
      <c r="V10654" s="14"/>
      <c r="W10654" s="14"/>
    </row>
    <row r="10655" spans="6:23" s="11" customFormat="1" x14ac:dyDescent="0.3">
      <c r="F10655" s="13"/>
      <c r="G10655" s="13"/>
      <c r="H10655" s="91"/>
      <c r="K10655" s="9"/>
      <c r="L10655" s="14"/>
      <c r="N10655" s="13"/>
      <c r="O10655" s="9"/>
      <c r="P10655" s="27"/>
      <c r="Q10655" s="29"/>
      <c r="R10655" s="29"/>
      <c r="S10655" s="27"/>
      <c r="V10655" s="14"/>
      <c r="W10655" s="14"/>
    </row>
    <row r="10656" spans="6:23" s="11" customFormat="1" x14ac:dyDescent="0.3">
      <c r="F10656" s="13"/>
      <c r="G10656" s="13"/>
      <c r="H10656" s="91"/>
      <c r="K10656" s="9"/>
      <c r="L10656" s="14"/>
      <c r="N10656" s="13"/>
      <c r="O10656" s="9"/>
      <c r="P10656" s="27"/>
      <c r="Q10656" s="29"/>
      <c r="R10656" s="29"/>
      <c r="S10656" s="27"/>
      <c r="V10656" s="14"/>
      <c r="W10656" s="14"/>
    </row>
    <row r="10657" spans="6:23" s="11" customFormat="1" x14ac:dyDescent="0.3">
      <c r="F10657" s="13"/>
      <c r="G10657" s="13"/>
      <c r="H10657" s="91"/>
      <c r="K10657" s="9"/>
      <c r="L10657" s="14"/>
      <c r="N10657" s="13"/>
      <c r="O10657" s="9"/>
      <c r="P10657" s="27"/>
      <c r="Q10657" s="29"/>
      <c r="R10657" s="29"/>
      <c r="S10657" s="27"/>
      <c r="V10657" s="14"/>
      <c r="W10657" s="14"/>
    </row>
    <row r="10658" spans="6:23" s="11" customFormat="1" x14ac:dyDescent="0.3">
      <c r="F10658" s="13"/>
      <c r="G10658" s="13"/>
      <c r="H10658" s="91"/>
      <c r="K10658" s="9"/>
      <c r="L10658" s="14"/>
      <c r="N10658" s="13"/>
      <c r="O10658" s="9"/>
      <c r="P10658" s="27"/>
      <c r="Q10658" s="29"/>
      <c r="R10658" s="29"/>
      <c r="S10658" s="27"/>
      <c r="V10658" s="14"/>
      <c r="W10658" s="14"/>
    </row>
    <row r="10659" spans="6:23" s="11" customFormat="1" x14ac:dyDescent="0.3">
      <c r="F10659" s="13"/>
      <c r="G10659" s="13"/>
      <c r="H10659" s="91"/>
      <c r="K10659" s="9"/>
      <c r="L10659" s="14"/>
      <c r="N10659" s="13"/>
      <c r="O10659" s="9"/>
      <c r="P10659" s="27"/>
      <c r="Q10659" s="29"/>
      <c r="R10659" s="29"/>
      <c r="S10659" s="27"/>
      <c r="V10659" s="14"/>
      <c r="W10659" s="14"/>
    </row>
    <row r="10660" spans="6:23" s="11" customFormat="1" x14ac:dyDescent="0.3">
      <c r="F10660" s="13"/>
      <c r="G10660" s="13"/>
      <c r="H10660" s="91"/>
      <c r="K10660" s="9"/>
      <c r="L10660" s="14"/>
      <c r="N10660" s="13"/>
      <c r="O10660" s="9"/>
      <c r="P10660" s="27"/>
      <c r="Q10660" s="29"/>
      <c r="R10660" s="29"/>
      <c r="S10660" s="27"/>
      <c r="V10660" s="14"/>
      <c r="W10660" s="14"/>
    </row>
    <row r="10661" spans="6:23" s="11" customFormat="1" x14ac:dyDescent="0.3">
      <c r="F10661" s="13"/>
      <c r="G10661" s="13"/>
      <c r="H10661" s="91"/>
      <c r="K10661" s="9"/>
      <c r="L10661" s="14"/>
      <c r="N10661" s="13"/>
      <c r="O10661" s="9"/>
      <c r="P10661" s="27"/>
      <c r="Q10661" s="29"/>
      <c r="R10661" s="29"/>
      <c r="S10661" s="27"/>
      <c r="V10661" s="14"/>
      <c r="W10661" s="14"/>
    </row>
    <row r="10662" spans="6:23" s="11" customFormat="1" x14ac:dyDescent="0.3">
      <c r="F10662" s="13"/>
      <c r="G10662" s="13"/>
      <c r="H10662" s="91"/>
      <c r="K10662" s="9"/>
      <c r="L10662" s="14"/>
      <c r="N10662" s="13"/>
      <c r="O10662" s="9"/>
      <c r="P10662" s="27"/>
      <c r="Q10662" s="29"/>
      <c r="R10662" s="29"/>
      <c r="S10662" s="27"/>
      <c r="V10662" s="14"/>
      <c r="W10662" s="14"/>
    </row>
    <row r="10663" spans="6:23" s="11" customFormat="1" x14ac:dyDescent="0.3">
      <c r="F10663" s="13"/>
      <c r="G10663" s="13"/>
      <c r="H10663" s="91"/>
      <c r="K10663" s="9"/>
      <c r="L10663" s="14"/>
      <c r="N10663" s="13"/>
      <c r="O10663" s="9"/>
      <c r="P10663" s="27"/>
      <c r="Q10663" s="29"/>
      <c r="R10663" s="29"/>
      <c r="S10663" s="27"/>
      <c r="V10663" s="14"/>
      <c r="W10663" s="14"/>
    </row>
    <row r="10664" spans="6:23" s="11" customFormat="1" x14ac:dyDescent="0.3">
      <c r="F10664" s="13"/>
      <c r="G10664" s="13"/>
      <c r="H10664" s="91"/>
      <c r="K10664" s="9"/>
      <c r="L10664" s="14"/>
      <c r="N10664" s="13"/>
      <c r="O10664" s="9"/>
      <c r="P10664" s="27"/>
      <c r="Q10664" s="29"/>
      <c r="R10664" s="29"/>
      <c r="S10664" s="27"/>
      <c r="V10664" s="14"/>
      <c r="W10664" s="14"/>
    </row>
    <row r="10665" spans="6:23" s="11" customFormat="1" x14ac:dyDescent="0.3">
      <c r="F10665" s="13"/>
      <c r="G10665" s="13"/>
      <c r="H10665" s="91"/>
      <c r="K10665" s="9"/>
      <c r="L10665" s="14"/>
      <c r="N10665" s="13"/>
      <c r="O10665" s="9"/>
      <c r="P10665" s="27"/>
      <c r="Q10665" s="29"/>
      <c r="R10665" s="29"/>
      <c r="S10665" s="27"/>
      <c r="V10665" s="14"/>
      <c r="W10665" s="14"/>
    </row>
    <row r="10666" spans="6:23" s="11" customFormat="1" x14ac:dyDescent="0.3">
      <c r="F10666" s="13"/>
      <c r="G10666" s="13"/>
      <c r="H10666" s="91"/>
      <c r="K10666" s="9"/>
      <c r="L10666" s="14"/>
      <c r="N10666" s="13"/>
      <c r="O10666" s="9"/>
      <c r="P10666" s="27"/>
      <c r="Q10666" s="29"/>
      <c r="R10666" s="29"/>
      <c r="S10666" s="27"/>
      <c r="V10666" s="14"/>
      <c r="W10666" s="14"/>
    </row>
    <row r="10667" spans="6:23" s="11" customFormat="1" x14ac:dyDescent="0.3">
      <c r="F10667" s="13"/>
      <c r="G10667" s="13"/>
      <c r="H10667" s="91"/>
      <c r="K10667" s="9"/>
      <c r="L10667" s="14"/>
      <c r="N10667" s="13"/>
      <c r="O10667" s="9"/>
      <c r="P10667" s="27"/>
      <c r="Q10667" s="29"/>
      <c r="R10667" s="29"/>
      <c r="S10667" s="27"/>
      <c r="V10667" s="14"/>
      <c r="W10667" s="14"/>
    </row>
    <row r="10668" spans="6:23" s="11" customFormat="1" x14ac:dyDescent="0.3">
      <c r="F10668" s="13"/>
      <c r="G10668" s="13"/>
      <c r="H10668" s="91"/>
      <c r="K10668" s="9"/>
      <c r="L10668" s="14"/>
      <c r="N10668" s="13"/>
      <c r="O10668" s="9"/>
      <c r="P10668" s="27"/>
      <c r="Q10668" s="29"/>
      <c r="R10668" s="29"/>
      <c r="S10668" s="27"/>
      <c r="V10668" s="14"/>
      <c r="W10668" s="14"/>
    </row>
    <row r="10669" spans="6:23" s="11" customFormat="1" x14ac:dyDescent="0.3">
      <c r="F10669" s="13"/>
      <c r="G10669" s="13"/>
      <c r="H10669" s="91"/>
      <c r="K10669" s="9"/>
      <c r="L10669" s="14"/>
      <c r="N10669" s="13"/>
      <c r="O10669" s="9"/>
      <c r="P10669" s="27"/>
      <c r="Q10669" s="29"/>
      <c r="R10669" s="29"/>
      <c r="S10669" s="27"/>
      <c r="V10669" s="14"/>
      <c r="W10669" s="14"/>
    </row>
    <row r="10670" spans="6:23" s="11" customFormat="1" x14ac:dyDescent="0.3">
      <c r="F10670" s="13"/>
      <c r="G10670" s="13"/>
      <c r="H10670" s="91"/>
      <c r="K10670" s="9"/>
      <c r="L10670" s="14"/>
      <c r="N10670" s="13"/>
      <c r="O10670" s="9"/>
      <c r="P10670" s="27"/>
      <c r="Q10670" s="29"/>
      <c r="R10670" s="29"/>
      <c r="S10670" s="27"/>
      <c r="V10670" s="14"/>
      <c r="W10670" s="14"/>
    </row>
    <row r="10671" spans="6:23" s="11" customFormat="1" x14ac:dyDescent="0.3">
      <c r="F10671" s="13"/>
      <c r="G10671" s="13"/>
      <c r="H10671" s="91"/>
      <c r="K10671" s="9"/>
      <c r="L10671" s="14"/>
      <c r="N10671" s="13"/>
      <c r="O10671" s="9"/>
      <c r="P10671" s="27"/>
      <c r="Q10671" s="29"/>
      <c r="R10671" s="29"/>
      <c r="S10671" s="27"/>
      <c r="V10671" s="14"/>
      <c r="W10671" s="14"/>
    </row>
    <row r="10672" spans="6:23" s="11" customFormat="1" x14ac:dyDescent="0.3">
      <c r="F10672" s="13"/>
      <c r="G10672" s="13"/>
      <c r="H10672" s="91"/>
      <c r="K10672" s="9"/>
      <c r="L10672" s="14"/>
      <c r="N10672" s="13"/>
      <c r="O10672" s="9"/>
      <c r="P10672" s="27"/>
      <c r="Q10672" s="29"/>
      <c r="R10672" s="29"/>
      <c r="S10672" s="27"/>
      <c r="V10672" s="14"/>
      <c r="W10672" s="14"/>
    </row>
    <row r="10673" spans="6:23" s="11" customFormat="1" x14ac:dyDescent="0.3">
      <c r="F10673" s="13"/>
      <c r="G10673" s="13"/>
      <c r="H10673" s="91"/>
      <c r="K10673" s="9"/>
      <c r="L10673" s="14"/>
      <c r="N10673" s="13"/>
      <c r="O10673" s="9"/>
      <c r="P10673" s="27"/>
      <c r="Q10673" s="29"/>
      <c r="R10673" s="29"/>
      <c r="S10673" s="27"/>
      <c r="V10673" s="14"/>
      <c r="W10673" s="14"/>
    </row>
    <row r="10674" spans="6:23" s="11" customFormat="1" x14ac:dyDescent="0.3">
      <c r="F10674" s="13"/>
      <c r="G10674" s="13"/>
      <c r="H10674" s="91"/>
      <c r="K10674" s="9"/>
      <c r="L10674" s="14"/>
      <c r="N10674" s="13"/>
      <c r="O10674" s="9"/>
      <c r="P10674" s="27"/>
      <c r="Q10674" s="29"/>
      <c r="R10674" s="29"/>
      <c r="S10674" s="27"/>
      <c r="V10674" s="14"/>
      <c r="W10674" s="14"/>
    </row>
    <row r="10675" spans="6:23" s="11" customFormat="1" x14ac:dyDescent="0.3">
      <c r="F10675" s="13"/>
      <c r="G10675" s="13"/>
      <c r="H10675" s="91"/>
      <c r="K10675" s="9"/>
      <c r="L10675" s="14"/>
      <c r="N10675" s="13"/>
      <c r="O10675" s="9"/>
      <c r="P10675" s="27"/>
      <c r="Q10675" s="29"/>
      <c r="R10675" s="29"/>
      <c r="S10675" s="27"/>
      <c r="V10675" s="14"/>
      <c r="W10675" s="14"/>
    </row>
    <row r="10676" spans="6:23" s="11" customFormat="1" x14ac:dyDescent="0.3">
      <c r="F10676" s="13"/>
      <c r="G10676" s="13"/>
      <c r="H10676" s="91"/>
      <c r="K10676" s="9"/>
      <c r="L10676" s="14"/>
      <c r="N10676" s="13"/>
      <c r="O10676" s="9"/>
      <c r="P10676" s="27"/>
      <c r="Q10676" s="29"/>
      <c r="R10676" s="29"/>
      <c r="S10676" s="27"/>
      <c r="V10676" s="14"/>
      <c r="W10676" s="14"/>
    </row>
    <row r="10677" spans="6:23" s="11" customFormat="1" x14ac:dyDescent="0.3">
      <c r="F10677" s="13"/>
      <c r="G10677" s="13"/>
      <c r="H10677" s="91"/>
      <c r="K10677" s="9"/>
      <c r="L10677" s="14"/>
      <c r="N10677" s="13"/>
      <c r="O10677" s="9"/>
      <c r="P10677" s="27"/>
      <c r="Q10677" s="29"/>
      <c r="R10677" s="29"/>
      <c r="S10677" s="27"/>
      <c r="V10677" s="14"/>
      <c r="W10677" s="14"/>
    </row>
    <row r="10678" spans="6:23" s="11" customFormat="1" x14ac:dyDescent="0.3">
      <c r="F10678" s="13"/>
      <c r="G10678" s="13"/>
      <c r="H10678" s="91"/>
      <c r="K10678" s="9"/>
      <c r="L10678" s="14"/>
      <c r="N10678" s="13"/>
      <c r="O10678" s="9"/>
      <c r="P10678" s="27"/>
      <c r="Q10678" s="29"/>
      <c r="R10678" s="29"/>
      <c r="S10678" s="27"/>
      <c r="V10678" s="14"/>
      <c r="W10678" s="14"/>
    </row>
    <row r="10679" spans="6:23" s="11" customFormat="1" x14ac:dyDescent="0.3">
      <c r="F10679" s="13"/>
      <c r="G10679" s="13"/>
      <c r="H10679" s="91"/>
      <c r="K10679" s="9"/>
      <c r="L10679" s="14"/>
      <c r="N10679" s="13"/>
      <c r="O10679" s="9"/>
      <c r="P10679" s="27"/>
      <c r="Q10679" s="29"/>
      <c r="R10679" s="29"/>
      <c r="S10679" s="27"/>
      <c r="V10679" s="14"/>
      <c r="W10679" s="14"/>
    </row>
    <row r="10680" spans="6:23" s="11" customFormat="1" x14ac:dyDescent="0.3">
      <c r="F10680" s="13"/>
      <c r="G10680" s="13"/>
      <c r="H10680" s="91"/>
      <c r="K10680" s="9"/>
      <c r="L10680" s="14"/>
      <c r="N10680" s="13"/>
      <c r="O10680" s="9"/>
      <c r="P10680" s="27"/>
      <c r="Q10680" s="29"/>
      <c r="R10680" s="29"/>
      <c r="S10680" s="27"/>
      <c r="V10680" s="14"/>
      <c r="W10680" s="14"/>
    </row>
    <row r="10681" spans="6:23" s="11" customFormat="1" x14ac:dyDescent="0.3">
      <c r="F10681" s="13"/>
      <c r="G10681" s="13"/>
      <c r="H10681" s="91"/>
      <c r="K10681" s="9"/>
      <c r="L10681" s="14"/>
      <c r="N10681" s="13"/>
      <c r="O10681" s="9"/>
      <c r="P10681" s="27"/>
      <c r="Q10681" s="29"/>
      <c r="R10681" s="29"/>
      <c r="S10681" s="27"/>
      <c r="V10681" s="14"/>
      <c r="W10681" s="14"/>
    </row>
    <row r="10682" spans="6:23" s="11" customFormat="1" x14ac:dyDescent="0.3">
      <c r="F10682" s="13"/>
      <c r="G10682" s="13"/>
      <c r="H10682" s="91"/>
      <c r="K10682" s="9"/>
      <c r="L10682" s="14"/>
      <c r="N10682" s="13"/>
      <c r="O10682" s="9"/>
      <c r="P10682" s="27"/>
      <c r="Q10682" s="29"/>
      <c r="R10682" s="29"/>
      <c r="S10682" s="27"/>
      <c r="V10682" s="14"/>
      <c r="W10682" s="14"/>
    </row>
    <row r="10683" spans="6:23" s="11" customFormat="1" x14ac:dyDescent="0.3">
      <c r="F10683" s="13"/>
      <c r="G10683" s="13"/>
      <c r="H10683" s="91"/>
      <c r="K10683" s="9"/>
      <c r="L10683" s="14"/>
      <c r="N10683" s="13"/>
      <c r="O10683" s="9"/>
      <c r="P10683" s="27"/>
      <c r="Q10683" s="29"/>
      <c r="R10683" s="29"/>
      <c r="S10683" s="27"/>
      <c r="V10683" s="14"/>
      <c r="W10683" s="14"/>
    </row>
    <row r="10684" spans="6:23" s="11" customFormat="1" x14ac:dyDescent="0.3">
      <c r="F10684" s="13"/>
      <c r="G10684" s="13"/>
      <c r="H10684" s="91"/>
      <c r="K10684" s="9"/>
      <c r="L10684" s="14"/>
      <c r="N10684" s="13"/>
      <c r="O10684" s="9"/>
      <c r="P10684" s="27"/>
      <c r="Q10684" s="29"/>
      <c r="R10684" s="29"/>
      <c r="S10684" s="27"/>
      <c r="V10684" s="14"/>
      <c r="W10684" s="14"/>
    </row>
    <row r="10685" spans="6:23" s="11" customFormat="1" x14ac:dyDescent="0.3">
      <c r="F10685" s="13"/>
      <c r="G10685" s="13"/>
      <c r="H10685" s="91"/>
      <c r="K10685" s="9"/>
      <c r="L10685" s="14"/>
      <c r="N10685" s="13"/>
      <c r="O10685" s="9"/>
      <c r="P10685" s="27"/>
      <c r="Q10685" s="29"/>
      <c r="R10685" s="29"/>
      <c r="S10685" s="27"/>
      <c r="V10685" s="14"/>
      <c r="W10685" s="14"/>
    </row>
    <row r="10686" spans="6:23" s="11" customFormat="1" x14ac:dyDescent="0.3">
      <c r="F10686" s="13"/>
      <c r="G10686" s="13"/>
      <c r="H10686" s="91"/>
      <c r="K10686" s="9"/>
      <c r="L10686" s="14"/>
      <c r="N10686" s="13"/>
      <c r="O10686" s="9"/>
      <c r="P10686" s="27"/>
      <c r="Q10686" s="29"/>
      <c r="R10686" s="29"/>
      <c r="S10686" s="27"/>
      <c r="V10686" s="14"/>
      <c r="W10686" s="14"/>
    </row>
    <row r="10687" spans="6:23" s="11" customFormat="1" x14ac:dyDescent="0.3">
      <c r="F10687" s="13"/>
      <c r="G10687" s="13"/>
      <c r="H10687" s="91"/>
      <c r="K10687" s="9"/>
      <c r="L10687" s="14"/>
      <c r="N10687" s="13"/>
      <c r="O10687" s="9"/>
      <c r="P10687" s="27"/>
      <c r="Q10687" s="29"/>
      <c r="R10687" s="29"/>
      <c r="S10687" s="27"/>
      <c r="V10687" s="14"/>
      <c r="W10687" s="14"/>
    </row>
    <row r="10688" spans="6:23" s="11" customFormat="1" x14ac:dyDescent="0.3">
      <c r="F10688" s="13"/>
      <c r="G10688" s="13"/>
      <c r="H10688" s="91"/>
      <c r="K10688" s="9"/>
      <c r="L10688" s="14"/>
      <c r="N10688" s="13"/>
      <c r="O10688" s="9"/>
      <c r="P10688" s="27"/>
      <c r="Q10688" s="29"/>
      <c r="R10688" s="29"/>
      <c r="S10688" s="27"/>
      <c r="V10688" s="14"/>
      <c r="W10688" s="14"/>
    </row>
    <row r="10689" spans="6:23" s="11" customFormat="1" x14ac:dyDescent="0.3">
      <c r="F10689" s="13"/>
      <c r="G10689" s="13"/>
      <c r="H10689" s="91"/>
      <c r="K10689" s="9"/>
      <c r="L10689" s="14"/>
      <c r="N10689" s="13"/>
      <c r="O10689" s="9"/>
      <c r="P10689" s="27"/>
      <c r="Q10689" s="29"/>
      <c r="R10689" s="29"/>
      <c r="S10689" s="27"/>
      <c r="V10689" s="14"/>
      <c r="W10689" s="14"/>
    </row>
    <row r="10690" spans="6:23" s="11" customFormat="1" x14ac:dyDescent="0.3">
      <c r="F10690" s="13"/>
      <c r="G10690" s="13"/>
      <c r="H10690" s="91"/>
      <c r="K10690" s="9"/>
      <c r="L10690" s="14"/>
      <c r="N10690" s="13"/>
      <c r="O10690" s="9"/>
      <c r="P10690" s="27"/>
      <c r="Q10690" s="29"/>
      <c r="R10690" s="29"/>
      <c r="S10690" s="27"/>
      <c r="V10690" s="14"/>
      <c r="W10690" s="14"/>
    </row>
    <row r="10691" spans="6:23" s="11" customFormat="1" x14ac:dyDescent="0.3">
      <c r="F10691" s="13"/>
      <c r="G10691" s="13"/>
      <c r="H10691" s="91"/>
      <c r="K10691" s="9"/>
      <c r="L10691" s="14"/>
      <c r="N10691" s="13"/>
      <c r="O10691" s="9"/>
      <c r="P10691" s="27"/>
      <c r="Q10691" s="29"/>
      <c r="R10691" s="29"/>
      <c r="S10691" s="27"/>
      <c r="V10691" s="14"/>
      <c r="W10691" s="14"/>
    </row>
    <row r="10692" spans="6:23" s="11" customFormat="1" x14ac:dyDescent="0.3">
      <c r="F10692" s="13"/>
      <c r="G10692" s="13"/>
      <c r="H10692" s="91"/>
      <c r="K10692" s="9"/>
      <c r="L10692" s="14"/>
      <c r="N10692" s="13"/>
      <c r="O10692" s="9"/>
      <c r="P10692" s="27"/>
      <c r="Q10692" s="29"/>
      <c r="R10692" s="29"/>
      <c r="S10692" s="27"/>
      <c r="V10692" s="14"/>
      <c r="W10692" s="14"/>
    </row>
    <row r="10693" spans="6:23" s="11" customFormat="1" x14ac:dyDescent="0.3">
      <c r="F10693" s="13"/>
      <c r="G10693" s="13"/>
      <c r="H10693" s="91"/>
      <c r="K10693" s="9"/>
      <c r="L10693" s="14"/>
      <c r="N10693" s="13"/>
      <c r="O10693" s="9"/>
      <c r="P10693" s="27"/>
      <c r="Q10693" s="29"/>
      <c r="R10693" s="29"/>
      <c r="S10693" s="27"/>
      <c r="V10693" s="14"/>
      <c r="W10693" s="14"/>
    </row>
    <row r="10694" spans="6:23" s="11" customFormat="1" x14ac:dyDescent="0.3">
      <c r="F10694" s="13"/>
      <c r="G10694" s="13"/>
      <c r="H10694" s="91"/>
      <c r="K10694" s="9"/>
      <c r="L10694" s="14"/>
      <c r="N10694" s="13"/>
      <c r="O10694" s="9"/>
      <c r="P10694" s="27"/>
      <c r="Q10694" s="29"/>
      <c r="R10694" s="29"/>
      <c r="S10694" s="27"/>
      <c r="V10694" s="14"/>
      <c r="W10694" s="14"/>
    </row>
    <row r="10695" spans="6:23" s="11" customFormat="1" x14ac:dyDescent="0.3">
      <c r="F10695" s="13"/>
      <c r="G10695" s="13"/>
      <c r="H10695" s="91"/>
      <c r="K10695" s="9"/>
      <c r="L10695" s="14"/>
      <c r="N10695" s="13"/>
      <c r="O10695" s="9"/>
      <c r="P10695" s="27"/>
      <c r="Q10695" s="29"/>
      <c r="R10695" s="29"/>
      <c r="S10695" s="27"/>
      <c r="V10695" s="14"/>
      <c r="W10695" s="14"/>
    </row>
    <row r="10696" spans="6:23" s="11" customFormat="1" x14ac:dyDescent="0.3">
      <c r="F10696" s="13"/>
      <c r="G10696" s="13"/>
      <c r="H10696" s="91"/>
      <c r="K10696" s="9"/>
      <c r="L10696" s="14"/>
      <c r="N10696" s="13"/>
      <c r="O10696" s="9"/>
      <c r="P10696" s="27"/>
      <c r="Q10696" s="29"/>
      <c r="R10696" s="29"/>
      <c r="S10696" s="27"/>
      <c r="V10696" s="14"/>
      <c r="W10696" s="14"/>
    </row>
    <row r="10697" spans="6:23" s="11" customFormat="1" x14ac:dyDescent="0.3">
      <c r="F10697" s="13"/>
      <c r="G10697" s="13"/>
      <c r="H10697" s="91"/>
      <c r="K10697" s="9"/>
      <c r="L10697" s="14"/>
      <c r="N10697" s="13"/>
      <c r="O10697" s="9"/>
      <c r="P10697" s="27"/>
      <c r="Q10697" s="29"/>
      <c r="R10697" s="29"/>
      <c r="S10697" s="27"/>
      <c r="V10697" s="14"/>
      <c r="W10697" s="14"/>
    </row>
    <row r="10698" spans="6:23" s="11" customFormat="1" x14ac:dyDescent="0.3">
      <c r="F10698" s="13"/>
      <c r="G10698" s="13"/>
      <c r="H10698" s="91"/>
      <c r="K10698" s="9"/>
      <c r="L10698" s="14"/>
      <c r="N10698" s="13"/>
      <c r="O10698" s="9"/>
      <c r="P10698" s="27"/>
      <c r="Q10698" s="29"/>
      <c r="R10698" s="29"/>
      <c r="S10698" s="27"/>
      <c r="V10698" s="14"/>
      <c r="W10698" s="14"/>
    </row>
    <row r="10699" spans="6:23" s="11" customFormat="1" x14ac:dyDescent="0.3">
      <c r="F10699" s="13"/>
      <c r="G10699" s="13"/>
      <c r="H10699" s="91"/>
      <c r="K10699" s="9"/>
      <c r="L10699" s="14"/>
      <c r="N10699" s="13"/>
      <c r="O10699" s="9"/>
      <c r="P10699" s="27"/>
      <c r="Q10699" s="29"/>
      <c r="R10699" s="29"/>
      <c r="S10699" s="27"/>
      <c r="V10699" s="14"/>
      <c r="W10699" s="14"/>
    </row>
    <row r="10700" spans="6:23" s="11" customFormat="1" x14ac:dyDescent="0.3">
      <c r="F10700" s="13"/>
      <c r="G10700" s="13"/>
      <c r="H10700" s="91"/>
      <c r="K10700" s="9"/>
      <c r="L10700" s="14"/>
      <c r="N10700" s="13"/>
      <c r="O10700" s="9"/>
      <c r="P10700" s="27"/>
      <c r="Q10700" s="29"/>
      <c r="R10700" s="29"/>
      <c r="S10700" s="27"/>
      <c r="V10700" s="14"/>
      <c r="W10700" s="14"/>
    </row>
    <row r="10701" spans="6:23" s="11" customFormat="1" x14ac:dyDescent="0.3">
      <c r="F10701" s="13"/>
      <c r="G10701" s="13"/>
      <c r="H10701" s="91"/>
      <c r="K10701" s="9"/>
      <c r="L10701" s="14"/>
      <c r="N10701" s="13"/>
      <c r="O10701" s="9"/>
      <c r="P10701" s="27"/>
      <c r="Q10701" s="29"/>
      <c r="R10701" s="29"/>
      <c r="S10701" s="27"/>
      <c r="V10701" s="14"/>
      <c r="W10701" s="14"/>
    </row>
    <row r="10702" spans="6:23" s="11" customFormat="1" x14ac:dyDescent="0.3">
      <c r="F10702" s="13"/>
      <c r="G10702" s="13"/>
      <c r="H10702" s="91"/>
      <c r="K10702" s="9"/>
      <c r="L10702" s="14"/>
      <c r="N10702" s="13"/>
      <c r="O10702" s="9"/>
      <c r="P10702" s="27"/>
      <c r="Q10702" s="29"/>
      <c r="R10702" s="29"/>
      <c r="S10702" s="27"/>
      <c r="V10702" s="14"/>
      <c r="W10702" s="14"/>
    </row>
    <row r="10703" spans="6:23" s="11" customFormat="1" x14ac:dyDescent="0.3">
      <c r="F10703" s="13"/>
      <c r="G10703" s="13"/>
      <c r="H10703" s="91"/>
      <c r="K10703" s="9"/>
      <c r="L10703" s="14"/>
      <c r="N10703" s="13"/>
      <c r="O10703" s="9"/>
      <c r="P10703" s="27"/>
      <c r="Q10703" s="29"/>
      <c r="R10703" s="29"/>
      <c r="S10703" s="27"/>
      <c r="V10703" s="14"/>
      <c r="W10703" s="14"/>
    </row>
    <row r="10704" spans="6:23" s="11" customFormat="1" x14ac:dyDescent="0.3">
      <c r="F10704" s="13"/>
      <c r="G10704" s="13"/>
      <c r="H10704" s="91"/>
      <c r="K10704" s="9"/>
      <c r="L10704" s="14"/>
      <c r="N10704" s="13"/>
      <c r="O10704" s="9"/>
      <c r="P10704" s="27"/>
      <c r="Q10704" s="29"/>
      <c r="R10704" s="29"/>
      <c r="S10704" s="27"/>
      <c r="V10704" s="14"/>
      <c r="W10704" s="14"/>
    </row>
    <row r="10705" spans="6:23" s="11" customFormat="1" x14ac:dyDescent="0.3">
      <c r="F10705" s="13"/>
      <c r="G10705" s="13"/>
      <c r="H10705" s="91"/>
      <c r="K10705" s="9"/>
      <c r="L10705" s="14"/>
      <c r="N10705" s="13"/>
      <c r="O10705" s="9"/>
      <c r="P10705" s="27"/>
      <c r="Q10705" s="29"/>
      <c r="R10705" s="29"/>
      <c r="S10705" s="27"/>
      <c r="V10705" s="14"/>
      <c r="W10705" s="14"/>
    </row>
    <row r="10706" spans="6:23" s="11" customFormat="1" x14ac:dyDescent="0.3">
      <c r="F10706" s="13"/>
      <c r="G10706" s="13"/>
      <c r="H10706" s="91"/>
      <c r="K10706" s="9"/>
      <c r="L10706" s="14"/>
      <c r="N10706" s="13"/>
      <c r="O10706" s="9"/>
      <c r="P10706" s="27"/>
      <c r="Q10706" s="29"/>
      <c r="R10706" s="29"/>
      <c r="S10706" s="27"/>
      <c r="V10706" s="14"/>
      <c r="W10706" s="14"/>
    </row>
    <row r="10707" spans="6:23" s="11" customFormat="1" x14ac:dyDescent="0.3">
      <c r="F10707" s="13"/>
      <c r="G10707" s="13"/>
      <c r="H10707" s="91"/>
      <c r="K10707" s="9"/>
      <c r="L10707" s="14"/>
      <c r="N10707" s="13"/>
      <c r="O10707" s="9"/>
      <c r="P10707" s="27"/>
      <c r="Q10707" s="29"/>
      <c r="R10707" s="29"/>
      <c r="S10707" s="27"/>
      <c r="V10707" s="14"/>
      <c r="W10707" s="14"/>
    </row>
    <row r="10708" spans="6:23" s="11" customFormat="1" x14ac:dyDescent="0.3">
      <c r="F10708" s="13"/>
      <c r="G10708" s="13"/>
      <c r="H10708" s="91"/>
      <c r="K10708" s="9"/>
      <c r="L10708" s="14"/>
      <c r="N10708" s="13"/>
      <c r="O10708" s="9"/>
      <c r="P10708" s="27"/>
      <c r="Q10708" s="29"/>
      <c r="R10708" s="29"/>
      <c r="S10708" s="27"/>
      <c r="V10708" s="14"/>
      <c r="W10708" s="14"/>
    </row>
    <row r="10709" spans="6:23" s="11" customFormat="1" x14ac:dyDescent="0.3">
      <c r="F10709" s="13"/>
      <c r="G10709" s="13"/>
      <c r="H10709" s="91"/>
      <c r="K10709" s="9"/>
      <c r="L10709" s="14"/>
      <c r="N10709" s="13"/>
      <c r="O10709" s="9"/>
      <c r="P10709" s="27"/>
      <c r="Q10709" s="29"/>
      <c r="R10709" s="29"/>
      <c r="S10709" s="27"/>
      <c r="V10709" s="14"/>
      <c r="W10709" s="14"/>
    </row>
    <row r="10710" spans="6:23" s="11" customFormat="1" x14ac:dyDescent="0.3">
      <c r="F10710" s="13"/>
      <c r="G10710" s="13"/>
      <c r="H10710" s="91"/>
      <c r="K10710" s="9"/>
      <c r="L10710" s="14"/>
      <c r="N10710" s="13"/>
      <c r="O10710" s="9"/>
      <c r="P10710" s="27"/>
      <c r="Q10710" s="29"/>
      <c r="R10710" s="29"/>
      <c r="S10710" s="27"/>
      <c r="V10710" s="14"/>
      <c r="W10710" s="14"/>
    </row>
    <row r="10711" spans="6:23" s="11" customFormat="1" x14ac:dyDescent="0.3">
      <c r="F10711" s="13"/>
      <c r="G10711" s="13"/>
      <c r="H10711" s="91"/>
      <c r="K10711" s="9"/>
      <c r="L10711" s="14"/>
      <c r="N10711" s="13"/>
      <c r="O10711" s="9"/>
      <c r="P10711" s="27"/>
      <c r="Q10711" s="29"/>
      <c r="R10711" s="29"/>
      <c r="S10711" s="27"/>
      <c r="V10711" s="14"/>
      <c r="W10711" s="14"/>
    </row>
    <row r="10712" spans="6:23" s="11" customFormat="1" x14ac:dyDescent="0.3">
      <c r="F10712" s="13"/>
      <c r="G10712" s="13"/>
      <c r="H10712" s="91"/>
      <c r="K10712" s="9"/>
      <c r="L10712" s="14"/>
      <c r="N10712" s="13"/>
      <c r="O10712" s="9"/>
      <c r="P10712" s="27"/>
      <c r="Q10712" s="29"/>
      <c r="R10712" s="29"/>
      <c r="S10712" s="27"/>
      <c r="V10712" s="14"/>
      <c r="W10712" s="14"/>
    </row>
    <row r="10713" spans="6:23" s="11" customFormat="1" x14ac:dyDescent="0.3">
      <c r="F10713" s="13"/>
      <c r="G10713" s="13"/>
      <c r="H10713" s="91"/>
      <c r="K10713" s="9"/>
      <c r="L10713" s="14"/>
      <c r="N10713" s="13"/>
      <c r="O10713" s="9"/>
      <c r="P10713" s="27"/>
      <c r="Q10713" s="29"/>
      <c r="R10713" s="29"/>
      <c r="S10713" s="27"/>
      <c r="V10713" s="14"/>
      <c r="W10713" s="14"/>
    </row>
    <row r="10714" spans="6:23" s="11" customFormat="1" x14ac:dyDescent="0.3">
      <c r="F10714" s="13"/>
      <c r="G10714" s="13"/>
      <c r="H10714" s="91"/>
      <c r="K10714" s="9"/>
      <c r="L10714" s="14"/>
      <c r="N10714" s="13"/>
      <c r="O10714" s="9"/>
      <c r="P10714" s="27"/>
      <c r="Q10714" s="29"/>
      <c r="R10714" s="29"/>
      <c r="S10714" s="27"/>
      <c r="V10714" s="14"/>
      <c r="W10714" s="14"/>
    </row>
    <row r="10715" spans="6:23" s="11" customFormat="1" x14ac:dyDescent="0.3">
      <c r="F10715" s="13"/>
      <c r="G10715" s="13"/>
      <c r="H10715" s="91"/>
      <c r="K10715" s="9"/>
      <c r="L10715" s="14"/>
      <c r="N10715" s="13"/>
      <c r="O10715" s="9"/>
      <c r="P10715" s="27"/>
      <c r="Q10715" s="29"/>
      <c r="R10715" s="29"/>
      <c r="S10715" s="27"/>
      <c r="V10715" s="14"/>
      <c r="W10715" s="14"/>
    </row>
    <row r="10716" spans="6:23" s="11" customFormat="1" x14ac:dyDescent="0.3">
      <c r="F10716" s="13"/>
      <c r="G10716" s="13"/>
      <c r="H10716" s="91"/>
      <c r="K10716" s="9"/>
      <c r="L10716" s="14"/>
      <c r="N10716" s="13"/>
      <c r="O10716" s="9"/>
      <c r="P10716" s="27"/>
      <c r="Q10716" s="29"/>
      <c r="R10716" s="29"/>
      <c r="S10716" s="27"/>
      <c r="V10716" s="14"/>
      <c r="W10716" s="14"/>
    </row>
    <row r="10717" spans="6:23" s="11" customFormat="1" x14ac:dyDescent="0.3">
      <c r="F10717" s="13"/>
      <c r="G10717" s="13"/>
      <c r="H10717" s="91"/>
      <c r="K10717" s="9"/>
      <c r="L10717" s="14"/>
      <c r="N10717" s="13"/>
      <c r="O10717" s="9"/>
      <c r="P10717" s="27"/>
      <c r="Q10717" s="29"/>
      <c r="R10717" s="29"/>
      <c r="S10717" s="27"/>
      <c r="V10717" s="14"/>
      <c r="W10717" s="14"/>
    </row>
    <row r="10718" spans="6:23" s="11" customFormat="1" x14ac:dyDescent="0.3">
      <c r="F10718" s="13"/>
      <c r="G10718" s="13"/>
      <c r="H10718" s="91"/>
      <c r="K10718" s="9"/>
      <c r="L10718" s="14"/>
      <c r="N10718" s="13"/>
      <c r="O10718" s="9"/>
      <c r="P10718" s="27"/>
      <c r="Q10718" s="29"/>
      <c r="R10718" s="29"/>
      <c r="S10718" s="27"/>
      <c r="V10718" s="14"/>
      <c r="W10718" s="14"/>
    </row>
    <row r="10719" spans="6:23" s="11" customFormat="1" x14ac:dyDescent="0.3">
      <c r="F10719" s="13"/>
      <c r="G10719" s="13"/>
      <c r="H10719" s="91"/>
      <c r="K10719" s="9"/>
      <c r="L10719" s="14"/>
      <c r="N10719" s="13"/>
      <c r="O10719" s="9"/>
      <c r="P10719" s="27"/>
      <c r="Q10719" s="29"/>
      <c r="R10719" s="29"/>
      <c r="S10719" s="27"/>
      <c r="V10719" s="14"/>
      <c r="W10719" s="14"/>
    </row>
    <row r="10720" spans="6:23" s="11" customFormat="1" x14ac:dyDescent="0.3">
      <c r="F10720" s="13"/>
      <c r="G10720" s="13"/>
      <c r="H10720" s="91"/>
      <c r="K10720" s="9"/>
      <c r="L10720" s="14"/>
      <c r="N10720" s="13"/>
      <c r="O10720" s="9"/>
      <c r="P10720" s="27"/>
      <c r="Q10720" s="29"/>
      <c r="R10720" s="29"/>
      <c r="S10720" s="27"/>
      <c r="V10720" s="14"/>
      <c r="W10720" s="14"/>
    </row>
    <row r="10721" spans="6:23" s="11" customFormat="1" x14ac:dyDescent="0.3">
      <c r="F10721" s="13"/>
      <c r="G10721" s="13"/>
      <c r="H10721" s="91"/>
      <c r="K10721" s="9"/>
      <c r="L10721" s="14"/>
      <c r="N10721" s="13"/>
      <c r="O10721" s="9"/>
      <c r="P10721" s="27"/>
      <c r="Q10721" s="29"/>
      <c r="R10721" s="29"/>
      <c r="S10721" s="27"/>
      <c r="V10721" s="14"/>
      <c r="W10721" s="14"/>
    </row>
    <row r="10722" spans="6:23" s="11" customFormat="1" x14ac:dyDescent="0.3">
      <c r="F10722" s="13"/>
      <c r="G10722" s="13"/>
      <c r="H10722" s="91"/>
      <c r="K10722" s="9"/>
      <c r="L10722" s="14"/>
      <c r="N10722" s="13"/>
      <c r="O10722" s="9"/>
      <c r="P10722" s="27"/>
      <c r="Q10722" s="29"/>
      <c r="R10722" s="29"/>
      <c r="S10722" s="27"/>
      <c r="V10722" s="14"/>
      <c r="W10722" s="14"/>
    </row>
    <row r="10723" spans="6:23" s="11" customFormat="1" x14ac:dyDescent="0.3">
      <c r="F10723" s="13"/>
      <c r="G10723" s="13"/>
      <c r="H10723" s="91"/>
      <c r="K10723" s="9"/>
      <c r="L10723" s="14"/>
      <c r="N10723" s="13"/>
      <c r="O10723" s="9"/>
      <c r="P10723" s="27"/>
      <c r="Q10723" s="29"/>
      <c r="R10723" s="29"/>
      <c r="S10723" s="27"/>
      <c r="V10723" s="14"/>
      <c r="W10723" s="14"/>
    </row>
    <row r="10724" spans="6:23" s="11" customFormat="1" x14ac:dyDescent="0.3">
      <c r="F10724" s="13"/>
      <c r="G10724" s="13"/>
      <c r="H10724" s="91"/>
      <c r="K10724" s="9"/>
      <c r="L10724" s="14"/>
      <c r="N10724" s="13"/>
      <c r="O10724" s="9"/>
      <c r="P10724" s="27"/>
      <c r="Q10724" s="29"/>
      <c r="R10724" s="29"/>
      <c r="S10724" s="27"/>
      <c r="V10724" s="14"/>
      <c r="W10724" s="14"/>
    </row>
    <row r="10725" spans="6:23" s="11" customFormat="1" x14ac:dyDescent="0.3">
      <c r="F10725" s="13"/>
      <c r="G10725" s="13"/>
      <c r="H10725" s="91"/>
      <c r="K10725" s="9"/>
      <c r="L10725" s="14"/>
      <c r="N10725" s="13"/>
      <c r="O10725" s="9"/>
      <c r="P10725" s="27"/>
      <c r="Q10725" s="29"/>
      <c r="R10725" s="29"/>
      <c r="S10725" s="27"/>
      <c r="V10725" s="14"/>
      <c r="W10725" s="14"/>
    </row>
    <row r="10726" spans="6:23" s="11" customFormat="1" x14ac:dyDescent="0.3">
      <c r="F10726" s="13"/>
      <c r="G10726" s="13"/>
      <c r="H10726" s="91"/>
      <c r="K10726" s="9"/>
      <c r="L10726" s="14"/>
      <c r="N10726" s="13"/>
      <c r="O10726" s="9"/>
      <c r="P10726" s="27"/>
      <c r="Q10726" s="29"/>
      <c r="R10726" s="29"/>
      <c r="S10726" s="27"/>
      <c r="V10726" s="14"/>
      <c r="W10726" s="14"/>
    </row>
    <row r="10727" spans="6:23" s="11" customFormat="1" x14ac:dyDescent="0.3">
      <c r="F10727" s="13"/>
      <c r="G10727" s="13"/>
      <c r="H10727" s="91"/>
      <c r="K10727" s="9"/>
      <c r="L10727" s="14"/>
      <c r="N10727" s="13"/>
      <c r="O10727" s="9"/>
      <c r="P10727" s="27"/>
      <c r="Q10727" s="29"/>
      <c r="R10727" s="29"/>
      <c r="S10727" s="27"/>
      <c r="V10727" s="14"/>
      <c r="W10727" s="14"/>
    </row>
    <row r="10728" spans="6:23" s="11" customFormat="1" x14ac:dyDescent="0.3">
      <c r="F10728" s="13"/>
      <c r="G10728" s="13"/>
      <c r="H10728" s="91"/>
      <c r="K10728" s="9"/>
      <c r="L10728" s="14"/>
      <c r="N10728" s="13"/>
      <c r="O10728" s="9"/>
      <c r="P10728" s="27"/>
      <c r="Q10728" s="29"/>
      <c r="R10728" s="29"/>
      <c r="S10728" s="27"/>
      <c r="V10728" s="14"/>
      <c r="W10728" s="14"/>
    </row>
    <row r="10729" spans="6:23" s="11" customFormat="1" x14ac:dyDescent="0.3">
      <c r="F10729" s="13"/>
      <c r="G10729" s="13"/>
      <c r="H10729" s="91"/>
      <c r="K10729" s="9"/>
      <c r="L10729" s="14"/>
      <c r="N10729" s="13"/>
      <c r="O10729" s="9"/>
      <c r="P10729" s="27"/>
      <c r="Q10729" s="29"/>
      <c r="R10729" s="29"/>
      <c r="S10729" s="27"/>
      <c r="V10729" s="14"/>
      <c r="W10729" s="14"/>
    </row>
    <row r="10730" spans="6:23" s="11" customFormat="1" x14ac:dyDescent="0.3">
      <c r="F10730" s="13"/>
      <c r="G10730" s="13"/>
      <c r="H10730" s="91"/>
      <c r="K10730" s="9"/>
      <c r="L10730" s="14"/>
      <c r="N10730" s="13"/>
      <c r="O10730" s="9"/>
      <c r="P10730" s="27"/>
      <c r="Q10730" s="29"/>
      <c r="R10730" s="29"/>
      <c r="S10730" s="27"/>
      <c r="V10730" s="14"/>
      <c r="W10730" s="14"/>
    </row>
    <row r="10731" spans="6:23" s="11" customFormat="1" x14ac:dyDescent="0.3">
      <c r="F10731" s="13"/>
      <c r="G10731" s="13"/>
      <c r="H10731" s="91"/>
      <c r="K10731" s="9"/>
      <c r="L10731" s="14"/>
      <c r="N10731" s="13"/>
      <c r="O10731" s="9"/>
      <c r="P10731" s="27"/>
      <c r="Q10731" s="29"/>
      <c r="R10731" s="29"/>
      <c r="S10731" s="27"/>
      <c r="V10731" s="14"/>
      <c r="W10731" s="14"/>
    </row>
    <row r="10732" spans="6:23" s="11" customFormat="1" x14ac:dyDescent="0.3">
      <c r="F10732" s="13"/>
      <c r="G10732" s="13"/>
      <c r="H10732" s="91"/>
      <c r="K10732" s="9"/>
      <c r="L10732" s="14"/>
      <c r="N10732" s="13"/>
      <c r="O10732" s="9"/>
      <c r="P10732" s="27"/>
      <c r="Q10732" s="29"/>
      <c r="R10732" s="29"/>
      <c r="S10732" s="27"/>
      <c r="V10732" s="14"/>
      <c r="W10732" s="14"/>
    </row>
    <row r="10733" spans="6:23" s="11" customFormat="1" x14ac:dyDescent="0.3">
      <c r="F10733" s="13"/>
      <c r="G10733" s="13"/>
      <c r="H10733" s="91"/>
      <c r="K10733" s="9"/>
      <c r="L10733" s="14"/>
      <c r="N10733" s="13"/>
      <c r="O10733" s="9"/>
      <c r="P10733" s="27"/>
      <c r="Q10733" s="29"/>
      <c r="R10733" s="29"/>
      <c r="S10733" s="27"/>
      <c r="V10733" s="14"/>
      <c r="W10733" s="14"/>
    </row>
    <row r="10734" spans="6:23" s="11" customFormat="1" x14ac:dyDescent="0.3">
      <c r="F10734" s="13"/>
      <c r="G10734" s="13"/>
      <c r="H10734" s="91"/>
      <c r="K10734" s="9"/>
      <c r="L10734" s="14"/>
      <c r="N10734" s="13"/>
      <c r="O10734" s="9"/>
      <c r="P10734" s="27"/>
      <c r="Q10734" s="29"/>
      <c r="R10734" s="29"/>
      <c r="S10734" s="27"/>
      <c r="V10734" s="14"/>
      <c r="W10734" s="14"/>
    </row>
    <row r="10735" spans="6:23" s="11" customFormat="1" x14ac:dyDescent="0.3">
      <c r="F10735" s="13"/>
      <c r="G10735" s="13"/>
      <c r="H10735" s="91"/>
      <c r="K10735" s="9"/>
      <c r="L10735" s="14"/>
      <c r="N10735" s="13"/>
      <c r="O10735" s="9"/>
      <c r="P10735" s="27"/>
      <c r="Q10735" s="29"/>
      <c r="R10735" s="29"/>
      <c r="S10735" s="27"/>
      <c r="V10735" s="14"/>
      <c r="W10735" s="14"/>
    </row>
    <row r="10736" spans="6:23" s="11" customFormat="1" x14ac:dyDescent="0.3">
      <c r="F10736" s="13"/>
      <c r="G10736" s="13"/>
      <c r="H10736" s="91"/>
      <c r="K10736" s="9"/>
      <c r="L10736" s="14"/>
      <c r="N10736" s="13"/>
      <c r="O10736" s="9"/>
      <c r="P10736" s="27"/>
      <c r="Q10736" s="29"/>
      <c r="R10736" s="29"/>
      <c r="S10736" s="27"/>
      <c r="V10736" s="14"/>
      <c r="W10736" s="14"/>
    </row>
    <row r="10737" spans="6:23" s="11" customFormat="1" x14ac:dyDescent="0.3">
      <c r="F10737" s="13"/>
      <c r="G10737" s="13"/>
      <c r="H10737" s="91"/>
      <c r="K10737" s="9"/>
      <c r="L10737" s="14"/>
      <c r="N10737" s="13"/>
      <c r="O10737" s="9"/>
      <c r="P10737" s="27"/>
      <c r="Q10737" s="29"/>
      <c r="R10737" s="29"/>
      <c r="S10737" s="27"/>
      <c r="V10737" s="14"/>
      <c r="W10737" s="14"/>
    </row>
    <row r="10738" spans="6:23" s="11" customFormat="1" x14ac:dyDescent="0.3">
      <c r="F10738" s="13"/>
      <c r="G10738" s="13"/>
      <c r="H10738" s="91"/>
      <c r="K10738" s="9"/>
      <c r="L10738" s="14"/>
      <c r="N10738" s="13"/>
      <c r="O10738" s="9"/>
      <c r="P10738" s="27"/>
      <c r="Q10738" s="29"/>
      <c r="R10738" s="29"/>
      <c r="S10738" s="27"/>
      <c r="V10738" s="14"/>
      <c r="W10738" s="14"/>
    </row>
    <row r="10739" spans="6:23" s="11" customFormat="1" x14ac:dyDescent="0.3">
      <c r="F10739" s="13"/>
      <c r="G10739" s="13"/>
      <c r="H10739" s="91"/>
      <c r="K10739" s="9"/>
      <c r="L10739" s="14"/>
      <c r="N10739" s="13"/>
      <c r="O10739" s="9"/>
      <c r="P10739" s="27"/>
      <c r="Q10739" s="29"/>
      <c r="R10739" s="29"/>
      <c r="S10739" s="27"/>
      <c r="V10739" s="14"/>
      <c r="W10739" s="14"/>
    </row>
    <row r="10740" spans="6:23" s="11" customFormat="1" x14ac:dyDescent="0.3">
      <c r="F10740" s="13"/>
      <c r="G10740" s="13"/>
      <c r="H10740" s="91"/>
      <c r="K10740" s="9"/>
      <c r="L10740" s="14"/>
      <c r="N10740" s="13"/>
      <c r="O10740" s="9"/>
      <c r="P10740" s="27"/>
      <c r="Q10740" s="29"/>
      <c r="R10740" s="29"/>
      <c r="S10740" s="27"/>
      <c r="V10740" s="14"/>
      <c r="W10740" s="14"/>
    </row>
    <row r="10741" spans="6:23" s="11" customFormat="1" x14ac:dyDescent="0.3">
      <c r="F10741" s="13"/>
      <c r="G10741" s="13"/>
      <c r="H10741" s="91"/>
      <c r="K10741" s="9"/>
      <c r="L10741" s="14"/>
      <c r="N10741" s="13"/>
      <c r="O10741" s="9"/>
      <c r="P10741" s="27"/>
      <c r="Q10741" s="29"/>
      <c r="R10741" s="29"/>
      <c r="S10741" s="27"/>
      <c r="V10741" s="14"/>
      <c r="W10741" s="14"/>
    </row>
    <row r="10742" spans="6:23" s="11" customFormat="1" x14ac:dyDescent="0.3">
      <c r="F10742" s="13"/>
      <c r="G10742" s="13"/>
      <c r="H10742" s="91"/>
      <c r="K10742" s="9"/>
      <c r="L10742" s="14"/>
      <c r="N10742" s="13"/>
      <c r="O10742" s="9"/>
      <c r="P10742" s="27"/>
      <c r="Q10742" s="29"/>
      <c r="R10742" s="29"/>
      <c r="S10742" s="27"/>
      <c r="V10742" s="14"/>
      <c r="W10742" s="14"/>
    </row>
    <row r="10743" spans="6:23" s="11" customFormat="1" x14ac:dyDescent="0.3">
      <c r="F10743" s="13"/>
      <c r="G10743" s="13"/>
      <c r="H10743" s="91"/>
      <c r="K10743" s="9"/>
      <c r="L10743" s="14"/>
      <c r="N10743" s="13"/>
      <c r="O10743" s="9"/>
      <c r="P10743" s="27"/>
      <c r="Q10743" s="29"/>
      <c r="R10743" s="29"/>
      <c r="S10743" s="27"/>
      <c r="V10743" s="14"/>
      <c r="W10743" s="14"/>
    </row>
    <row r="10744" spans="6:23" s="11" customFormat="1" x14ac:dyDescent="0.3">
      <c r="F10744" s="13"/>
      <c r="G10744" s="13"/>
      <c r="H10744" s="91"/>
      <c r="K10744" s="9"/>
      <c r="L10744" s="14"/>
      <c r="N10744" s="13"/>
      <c r="O10744" s="9"/>
      <c r="P10744" s="27"/>
      <c r="Q10744" s="29"/>
      <c r="R10744" s="29"/>
      <c r="S10744" s="27"/>
      <c r="V10744" s="14"/>
      <c r="W10744" s="14"/>
    </row>
    <row r="10745" spans="6:23" s="11" customFormat="1" x14ac:dyDescent="0.3">
      <c r="F10745" s="13"/>
      <c r="G10745" s="13"/>
      <c r="H10745" s="91"/>
      <c r="K10745" s="9"/>
      <c r="L10745" s="14"/>
      <c r="N10745" s="13"/>
      <c r="O10745" s="9"/>
      <c r="P10745" s="27"/>
      <c r="Q10745" s="29"/>
      <c r="R10745" s="29"/>
      <c r="S10745" s="27"/>
      <c r="V10745" s="14"/>
      <c r="W10745" s="14"/>
    </row>
    <row r="10746" spans="6:23" s="11" customFormat="1" x14ac:dyDescent="0.3">
      <c r="F10746" s="13"/>
      <c r="G10746" s="13"/>
      <c r="H10746" s="91"/>
      <c r="K10746" s="9"/>
      <c r="L10746" s="14"/>
      <c r="N10746" s="13"/>
      <c r="O10746" s="9"/>
      <c r="P10746" s="27"/>
      <c r="Q10746" s="29"/>
      <c r="R10746" s="29"/>
      <c r="S10746" s="27"/>
      <c r="V10746" s="14"/>
      <c r="W10746" s="14"/>
    </row>
    <row r="10747" spans="6:23" s="11" customFormat="1" x14ac:dyDescent="0.3">
      <c r="F10747" s="13"/>
      <c r="G10747" s="13"/>
      <c r="H10747" s="91"/>
      <c r="K10747" s="9"/>
      <c r="L10747" s="14"/>
      <c r="N10747" s="13"/>
      <c r="O10747" s="9"/>
      <c r="P10747" s="27"/>
      <c r="Q10747" s="29"/>
      <c r="R10747" s="29"/>
      <c r="S10747" s="27"/>
      <c r="V10747" s="14"/>
      <c r="W10747" s="14"/>
    </row>
    <row r="10748" spans="6:23" s="11" customFormat="1" x14ac:dyDescent="0.3">
      <c r="F10748" s="13"/>
      <c r="G10748" s="13"/>
      <c r="H10748" s="91"/>
      <c r="K10748" s="9"/>
      <c r="L10748" s="14"/>
      <c r="N10748" s="13"/>
      <c r="O10748" s="9"/>
      <c r="P10748" s="27"/>
      <c r="Q10748" s="29"/>
      <c r="R10748" s="29"/>
      <c r="S10748" s="27"/>
      <c r="V10748" s="14"/>
      <c r="W10748" s="14"/>
    </row>
    <row r="10749" spans="6:23" s="11" customFormat="1" x14ac:dyDescent="0.3">
      <c r="F10749" s="13"/>
      <c r="G10749" s="13"/>
      <c r="H10749" s="91"/>
      <c r="K10749" s="9"/>
      <c r="L10749" s="14"/>
      <c r="N10749" s="13"/>
      <c r="O10749" s="9"/>
      <c r="P10749" s="27"/>
      <c r="Q10749" s="29"/>
      <c r="R10749" s="29"/>
      <c r="S10749" s="27"/>
      <c r="V10749" s="14"/>
      <c r="W10749" s="14"/>
    </row>
    <row r="10750" spans="6:23" s="11" customFormat="1" x14ac:dyDescent="0.3">
      <c r="F10750" s="13"/>
      <c r="G10750" s="13"/>
      <c r="H10750" s="91"/>
      <c r="K10750" s="9"/>
      <c r="L10750" s="14"/>
      <c r="N10750" s="13"/>
      <c r="O10750" s="9"/>
      <c r="P10750" s="27"/>
      <c r="Q10750" s="29"/>
      <c r="R10750" s="29"/>
      <c r="S10750" s="27"/>
      <c r="V10750" s="14"/>
      <c r="W10750" s="14"/>
    </row>
    <row r="10751" spans="6:23" s="11" customFormat="1" x14ac:dyDescent="0.3">
      <c r="F10751" s="13"/>
      <c r="G10751" s="13"/>
      <c r="H10751" s="91"/>
      <c r="K10751" s="9"/>
      <c r="L10751" s="14"/>
      <c r="N10751" s="13"/>
      <c r="O10751" s="9"/>
      <c r="P10751" s="27"/>
      <c r="Q10751" s="29"/>
      <c r="R10751" s="29"/>
      <c r="S10751" s="27"/>
      <c r="V10751" s="14"/>
      <c r="W10751" s="14"/>
    </row>
    <row r="10752" spans="6:23" s="11" customFormat="1" x14ac:dyDescent="0.3">
      <c r="F10752" s="13"/>
      <c r="G10752" s="13"/>
      <c r="H10752" s="91"/>
      <c r="K10752" s="9"/>
      <c r="L10752" s="14"/>
      <c r="N10752" s="13"/>
      <c r="O10752" s="9"/>
      <c r="P10752" s="27"/>
      <c r="Q10752" s="29"/>
      <c r="R10752" s="29"/>
      <c r="S10752" s="27"/>
      <c r="V10752" s="14"/>
      <c r="W10752" s="14"/>
    </row>
    <row r="10753" spans="6:23" s="11" customFormat="1" x14ac:dyDescent="0.3">
      <c r="F10753" s="13"/>
      <c r="G10753" s="13"/>
      <c r="H10753" s="91"/>
      <c r="K10753" s="9"/>
      <c r="L10753" s="14"/>
      <c r="N10753" s="13"/>
      <c r="O10753" s="9"/>
      <c r="P10753" s="27"/>
      <c r="Q10753" s="29"/>
      <c r="R10753" s="29"/>
      <c r="S10753" s="27"/>
      <c r="V10753" s="14"/>
      <c r="W10753" s="14"/>
    </row>
    <row r="10754" spans="6:23" s="11" customFormat="1" x14ac:dyDescent="0.3">
      <c r="F10754" s="13"/>
      <c r="G10754" s="13"/>
      <c r="H10754" s="91"/>
      <c r="K10754" s="9"/>
      <c r="L10754" s="14"/>
      <c r="N10754" s="13"/>
      <c r="O10754" s="9"/>
      <c r="P10754" s="27"/>
      <c r="Q10754" s="29"/>
      <c r="R10754" s="29"/>
      <c r="S10754" s="27"/>
      <c r="V10754" s="14"/>
      <c r="W10754" s="14"/>
    </row>
    <row r="10755" spans="6:23" s="11" customFormat="1" x14ac:dyDescent="0.3">
      <c r="F10755" s="13"/>
      <c r="G10755" s="13"/>
      <c r="H10755" s="91"/>
      <c r="K10755" s="9"/>
      <c r="L10755" s="14"/>
      <c r="N10755" s="13"/>
      <c r="O10755" s="9"/>
      <c r="P10755" s="27"/>
      <c r="Q10755" s="29"/>
      <c r="R10755" s="29"/>
      <c r="S10755" s="27"/>
      <c r="V10755" s="14"/>
      <c r="W10755" s="14"/>
    </row>
    <row r="10756" spans="6:23" s="11" customFormat="1" x14ac:dyDescent="0.3">
      <c r="F10756" s="13"/>
      <c r="G10756" s="13"/>
      <c r="H10756" s="91"/>
      <c r="K10756" s="9"/>
      <c r="L10756" s="14"/>
      <c r="N10756" s="13"/>
      <c r="O10756" s="9"/>
      <c r="P10756" s="27"/>
      <c r="Q10756" s="29"/>
      <c r="R10756" s="29"/>
      <c r="S10756" s="27"/>
      <c r="V10756" s="14"/>
      <c r="W10756" s="14"/>
    </row>
    <row r="10757" spans="6:23" s="11" customFormat="1" x14ac:dyDescent="0.3">
      <c r="F10757" s="13"/>
      <c r="G10757" s="13"/>
      <c r="H10757" s="91"/>
      <c r="K10757" s="9"/>
      <c r="L10757" s="14"/>
      <c r="N10757" s="13"/>
      <c r="O10757" s="9"/>
      <c r="P10757" s="27"/>
      <c r="Q10757" s="29"/>
      <c r="R10757" s="29"/>
      <c r="S10757" s="27"/>
      <c r="V10757" s="14"/>
      <c r="W10757" s="14"/>
    </row>
    <row r="10758" spans="6:23" s="11" customFormat="1" x14ac:dyDescent="0.3">
      <c r="F10758" s="13"/>
      <c r="G10758" s="13"/>
      <c r="H10758" s="91"/>
      <c r="K10758" s="9"/>
      <c r="L10758" s="14"/>
      <c r="N10758" s="13"/>
      <c r="O10758" s="9"/>
      <c r="P10758" s="27"/>
      <c r="Q10758" s="29"/>
      <c r="R10758" s="29"/>
      <c r="S10758" s="27"/>
      <c r="V10758" s="14"/>
      <c r="W10758" s="14"/>
    </row>
    <row r="10759" spans="6:23" s="11" customFormat="1" x14ac:dyDescent="0.3">
      <c r="F10759" s="13"/>
      <c r="G10759" s="13"/>
      <c r="H10759" s="91"/>
      <c r="K10759" s="9"/>
      <c r="L10759" s="14"/>
      <c r="N10759" s="13"/>
      <c r="O10759" s="9"/>
      <c r="P10759" s="27"/>
      <c r="Q10759" s="29"/>
      <c r="R10759" s="29"/>
      <c r="S10759" s="27"/>
      <c r="V10759" s="14"/>
      <c r="W10759" s="14"/>
    </row>
    <row r="10760" spans="6:23" s="11" customFormat="1" x14ac:dyDescent="0.3">
      <c r="F10760" s="13"/>
      <c r="G10760" s="13"/>
      <c r="H10760" s="91"/>
      <c r="K10760" s="9"/>
      <c r="L10760" s="14"/>
      <c r="N10760" s="13"/>
      <c r="O10760" s="9"/>
      <c r="P10760" s="27"/>
      <c r="Q10760" s="29"/>
      <c r="R10760" s="29"/>
      <c r="S10760" s="27"/>
      <c r="V10760" s="14"/>
      <c r="W10760" s="14"/>
    </row>
    <row r="10761" spans="6:23" s="11" customFormat="1" x14ac:dyDescent="0.3">
      <c r="F10761" s="13"/>
      <c r="G10761" s="13"/>
      <c r="H10761" s="91"/>
      <c r="K10761" s="9"/>
      <c r="L10761" s="14"/>
      <c r="N10761" s="13"/>
      <c r="O10761" s="9"/>
      <c r="P10761" s="27"/>
      <c r="Q10761" s="29"/>
      <c r="R10761" s="29"/>
      <c r="S10761" s="27"/>
      <c r="V10761" s="14"/>
      <c r="W10761" s="14"/>
    </row>
    <row r="10762" spans="6:23" s="11" customFormat="1" x14ac:dyDescent="0.3">
      <c r="F10762" s="13"/>
      <c r="G10762" s="13"/>
      <c r="H10762" s="91"/>
      <c r="K10762" s="9"/>
      <c r="L10762" s="14"/>
      <c r="N10762" s="13"/>
      <c r="O10762" s="9"/>
      <c r="P10762" s="27"/>
      <c r="Q10762" s="29"/>
      <c r="R10762" s="29"/>
      <c r="S10762" s="27"/>
      <c r="V10762" s="14"/>
      <c r="W10762" s="14"/>
    </row>
    <row r="10763" spans="6:23" s="11" customFormat="1" x14ac:dyDescent="0.3">
      <c r="F10763" s="13"/>
      <c r="G10763" s="13"/>
      <c r="H10763" s="91"/>
      <c r="K10763" s="9"/>
      <c r="L10763" s="14"/>
      <c r="N10763" s="13"/>
      <c r="O10763" s="9"/>
      <c r="P10763" s="27"/>
      <c r="Q10763" s="29"/>
      <c r="R10763" s="29"/>
      <c r="S10763" s="27"/>
      <c r="V10763" s="14"/>
      <c r="W10763" s="14"/>
    </row>
    <row r="10764" spans="6:23" s="11" customFormat="1" x14ac:dyDescent="0.3">
      <c r="F10764" s="13"/>
      <c r="G10764" s="13"/>
      <c r="H10764" s="91"/>
      <c r="K10764" s="9"/>
      <c r="L10764" s="14"/>
      <c r="N10764" s="13"/>
      <c r="O10764" s="9"/>
      <c r="P10764" s="27"/>
      <c r="Q10764" s="29"/>
      <c r="R10764" s="29"/>
      <c r="S10764" s="27"/>
      <c r="V10764" s="14"/>
      <c r="W10764" s="14"/>
    </row>
    <row r="10765" spans="6:23" s="11" customFormat="1" x14ac:dyDescent="0.3">
      <c r="F10765" s="13"/>
      <c r="G10765" s="13"/>
      <c r="H10765" s="91"/>
      <c r="K10765" s="9"/>
      <c r="L10765" s="14"/>
      <c r="N10765" s="13"/>
      <c r="O10765" s="9"/>
      <c r="P10765" s="27"/>
      <c r="Q10765" s="29"/>
      <c r="R10765" s="29"/>
      <c r="S10765" s="27"/>
      <c r="V10765" s="14"/>
      <c r="W10765" s="14"/>
    </row>
    <row r="10766" spans="6:23" s="11" customFormat="1" x14ac:dyDescent="0.3">
      <c r="F10766" s="13"/>
      <c r="G10766" s="13"/>
      <c r="H10766" s="91"/>
      <c r="K10766" s="9"/>
      <c r="L10766" s="14"/>
      <c r="N10766" s="13"/>
      <c r="O10766" s="9"/>
      <c r="P10766" s="27"/>
      <c r="Q10766" s="29"/>
      <c r="R10766" s="29"/>
      <c r="S10766" s="27"/>
      <c r="V10766" s="14"/>
      <c r="W10766" s="14"/>
    </row>
    <row r="10767" spans="6:23" s="11" customFormat="1" x14ac:dyDescent="0.3">
      <c r="F10767" s="13"/>
      <c r="G10767" s="13"/>
      <c r="H10767" s="91"/>
      <c r="K10767" s="9"/>
      <c r="L10767" s="14"/>
      <c r="N10767" s="13"/>
      <c r="O10767" s="9"/>
      <c r="P10767" s="27"/>
      <c r="Q10767" s="29"/>
      <c r="R10767" s="29"/>
      <c r="S10767" s="27"/>
      <c r="V10767" s="14"/>
      <c r="W10767" s="14"/>
    </row>
    <row r="10768" spans="6:23" s="11" customFormat="1" x14ac:dyDescent="0.3">
      <c r="F10768" s="13"/>
      <c r="G10768" s="13"/>
      <c r="H10768" s="91"/>
      <c r="K10768" s="9"/>
      <c r="L10768" s="14"/>
      <c r="N10768" s="13"/>
      <c r="O10768" s="9"/>
      <c r="P10768" s="27"/>
      <c r="Q10768" s="29"/>
      <c r="R10768" s="29"/>
      <c r="S10768" s="27"/>
      <c r="V10768" s="14"/>
      <c r="W10768" s="14"/>
    </row>
    <row r="10769" spans="6:23" s="11" customFormat="1" x14ac:dyDescent="0.3">
      <c r="F10769" s="13"/>
      <c r="G10769" s="13"/>
      <c r="H10769" s="91"/>
      <c r="K10769" s="9"/>
      <c r="L10769" s="14"/>
      <c r="N10769" s="13"/>
      <c r="O10769" s="9"/>
      <c r="P10769" s="27"/>
      <c r="Q10769" s="29"/>
      <c r="R10769" s="29"/>
      <c r="S10769" s="27"/>
      <c r="V10769" s="14"/>
      <c r="W10769" s="14"/>
    </row>
    <row r="10770" spans="6:23" s="11" customFormat="1" x14ac:dyDescent="0.3">
      <c r="F10770" s="13"/>
      <c r="G10770" s="13"/>
      <c r="H10770" s="91"/>
      <c r="K10770" s="9"/>
      <c r="L10770" s="14"/>
      <c r="N10770" s="13"/>
      <c r="O10770" s="9"/>
      <c r="P10770" s="27"/>
      <c r="Q10770" s="29"/>
      <c r="R10770" s="29"/>
      <c r="S10770" s="27"/>
      <c r="V10770" s="14"/>
      <c r="W10770" s="14"/>
    </row>
    <row r="10771" spans="6:23" s="11" customFormat="1" x14ac:dyDescent="0.3">
      <c r="F10771" s="13"/>
      <c r="G10771" s="13"/>
      <c r="H10771" s="91"/>
      <c r="K10771" s="9"/>
      <c r="L10771" s="14"/>
      <c r="N10771" s="13"/>
      <c r="O10771" s="9"/>
      <c r="P10771" s="27"/>
      <c r="Q10771" s="29"/>
      <c r="R10771" s="29"/>
      <c r="S10771" s="27"/>
      <c r="V10771" s="14"/>
      <c r="W10771" s="14"/>
    </row>
    <row r="10772" spans="6:23" s="11" customFormat="1" x14ac:dyDescent="0.3">
      <c r="F10772" s="13"/>
      <c r="G10772" s="13"/>
      <c r="H10772" s="91"/>
      <c r="K10772" s="9"/>
      <c r="L10772" s="14"/>
      <c r="N10772" s="13"/>
      <c r="O10772" s="9"/>
      <c r="P10772" s="27"/>
      <c r="Q10772" s="29"/>
      <c r="R10772" s="29"/>
      <c r="S10772" s="27"/>
      <c r="V10772" s="14"/>
      <c r="W10772" s="14"/>
    </row>
    <row r="10773" spans="6:23" s="11" customFormat="1" x14ac:dyDescent="0.3">
      <c r="F10773" s="13"/>
      <c r="G10773" s="13"/>
      <c r="H10773" s="91"/>
      <c r="K10773" s="9"/>
      <c r="L10773" s="14"/>
      <c r="N10773" s="13"/>
      <c r="O10773" s="9"/>
      <c r="P10773" s="27"/>
      <c r="Q10773" s="29"/>
      <c r="R10773" s="29"/>
      <c r="S10773" s="27"/>
      <c r="V10773" s="14"/>
      <c r="W10773" s="14"/>
    </row>
    <row r="10774" spans="6:23" s="11" customFormat="1" x14ac:dyDescent="0.3">
      <c r="F10774" s="13"/>
      <c r="G10774" s="13"/>
      <c r="H10774" s="91"/>
      <c r="K10774" s="9"/>
      <c r="L10774" s="14"/>
      <c r="N10774" s="13"/>
      <c r="O10774" s="9"/>
      <c r="P10774" s="27"/>
      <c r="Q10774" s="29"/>
      <c r="R10774" s="29"/>
      <c r="S10774" s="27"/>
      <c r="V10774" s="14"/>
      <c r="W10774" s="14"/>
    </row>
    <row r="10775" spans="6:23" s="11" customFormat="1" x14ac:dyDescent="0.3">
      <c r="F10775" s="13"/>
      <c r="G10775" s="13"/>
      <c r="H10775" s="91"/>
      <c r="K10775" s="9"/>
      <c r="L10775" s="14"/>
      <c r="N10775" s="13"/>
      <c r="O10775" s="9"/>
      <c r="P10775" s="27"/>
      <c r="Q10775" s="29"/>
      <c r="R10775" s="29"/>
      <c r="S10775" s="27"/>
      <c r="V10775" s="14"/>
      <c r="W10775" s="14"/>
    </row>
    <row r="10776" spans="6:23" s="11" customFormat="1" x14ac:dyDescent="0.3">
      <c r="F10776" s="13"/>
      <c r="G10776" s="13"/>
      <c r="H10776" s="91"/>
      <c r="K10776" s="9"/>
      <c r="L10776" s="14"/>
      <c r="N10776" s="13"/>
      <c r="O10776" s="9"/>
      <c r="P10776" s="27"/>
      <c r="Q10776" s="29"/>
      <c r="R10776" s="29"/>
      <c r="S10776" s="27"/>
      <c r="V10776" s="14"/>
      <c r="W10776" s="14"/>
    </row>
    <row r="10777" spans="6:23" s="11" customFormat="1" x14ac:dyDescent="0.3">
      <c r="F10777" s="13"/>
      <c r="G10777" s="13"/>
      <c r="H10777" s="91"/>
      <c r="K10777" s="9"/>
      <c r="L10777" s="14"/>
      <c r="N10777" s="13"/>
      <c r="O10777" s="9"/>
      <c r="P10777" s="27"/>
      <c r="Q10777" s="29"/>
      <c r="R10777" s="29"/>
      <c r="S10777" s="27"/>
      <c r="V10777" s="14"/>
      <c r="W10777" s="14"/>
    </row>
    <row r="10778" spans="6:23" s="11" customFormat="1" x14ac:dyDescent="0.3">
      <c r="F10778" s="13"/>
      <c r="G10778" s="13"/>
      <c r="H10778" s="91"/>
      <c r="K10778" s="9"/>
      <c r="L10778" s="14"/>
      <c r="N10778" s="13"/>
      <c r="O10778" s="9"/>
      <c r="P10778" s="27"/>
      <c r="Q10778" s="29"/>
      <c r="R10778" s="29"/>
      <c r="S10778" s="27"/>
      <c r="V10778" s="14"/>
      <c r="W10778" s="14"/>
    </row>
    <row r="10779" spans="6:23" s="11" customFormat="1" x14ac:dyDescent="0.3">
      <c r="F10779" s="13"/>
      <c r="G10779" s="13"/>
      <c r="H10779" s="91"/>
      <c r="K10779" s="9"/>
      <c r="L10779" s="14"/>
      <c r="N10779" s="13"/>
      <c r="O10779" s="9"/>
      <c r="P10779" s="27"/>
      <c r="Q10779" s="29"/>
      <c r="R10779" s="29"/>
      <c r="S10779" s="27"/>
      <c r="V10779" s="14"/>
      <c r="W10779" s="14"/>
    </row>
    <row r="10780" spans="6:23" s="11" customFormat="1" x14ac:dyDescent="0.3">
      <c r="F10780" s="13"/>
      <c r="G10780" s="13"/>
      <c r="H10780" s="91"/>
      <c r="K10780" s="9"/>
      <c r="L10780" s="14"/>
      <c r="N10780" s="13"/>
      <c r="O10780" s="9"/>
      <c r="P10780" s="27"/>
      <c r="Q10780" s="29"/>
      <c r="R10780" s="29"/>
      <c r="S10780" s="27"/>
      <c r="V10780" s="14"/>
      <c r="W10780" s="14"/>
    </row>
    <row r="10781" spans="6:23" s="11" customFormat="1" x14ac:dyDescent="0.3">
      <c r="F10781" s="13"/>
      <c r="G10781" s="13"/>
      <c r="H10781" s="91"/>
      <c r="K10781" s="9"/>
      <c r="L10781" s="14"/>
      <c r="N10781" s="13"/>
      <c r="O10781" s="9"/>
      <c r="P10781" s="27"/>
      <c r="Q10781" s="29"/>
      <c r="R10781" s="29"/>
      <c r="S10781" s="27"/>
      <c r="V10781" s="14"/>
      <c r="W10781" s="14"/>
    </row>
    <row r="10782" spans="6:23" s="11" customFormat="1" x14ac:dyDescent="0.3">
      <c r="F10782" s="13"/>
      <c r="G10782" s="13"/>
      <c r="H10782" s="91"/>
      <c r="K10782" s="9"/>
      <c r="L10782" s="14"/>
      <c r="N10782" s="13"/>
      <c r="O10782" s="9"/>
      <c r="P10782" s="27"/>
      <c r="Q10782" s="29"/>
      <c r="R10782" s="29"/>
      <c r="S10782" s="27"/>
      <c r="V10782" s="14"/>
      <c r="W10782" s="14"/>
    </row>
    <row r="10783" spans="6:23" s="11" customFormat="1" x14ac:dyDescent="0.3">
      <c r="F10783" s="13"/>
      <c r="G10783" s="13"/>
      <c r="H10783" s="91"/>
      <c r="K10783" s="9"/>
      <c r="L10783" s="14"/>
      <c r="N10783" s="13"/>
      <c r="O10783" s="9"/>
      <c r="P10783" s="27"/>
      <c r="Q10783" s="29"/>
      <c r="R10783" s="29"/>
      <c r="S10783" s="27"/>
      <c r="V10783" s="14"/>
      <c r="W10783" s="14"/>
    </row>
    <row r="10784" spans="6:23" s="11" customFormat="1" x14ac:dyDescent="0.3">
      <c r="F10784" s="13"/>
      <c r="G10784" s="13"/>
      <c r="H10784" s="91"/>
      <c r="K10784" s="9"/>
      <c r="L10784" s="14"/>
      <c r="N10784" s="13"/>
      <c r="O10784" s="9"/>
      <c r="P10784" s="27"/>
      <c r="Q10784" s="29"/>
      <c r="R10784" s="29"/>
      <c r="S10784" s="27"/>
      <c r="V10784" s="14"/>
      <c r="W10784" s="14"/>
    </row>
    <row r="10785" spans="6:23" s="11" customFormat="1" x14ac:dyDescent="0.3">
      <c r="F10785" s="13"/>
      <c r="G10785" s="13"/>
      <c r="H10785" s="91"/>
      <c r="K10785" s="9"/>
      <c r="L10785" s="14"/>
      <c r="N10785" s="13"/>
      <c r="O10785" s="9"/>
      <c r="P10785" s="27"/>
      <c r="Q10785" s="29"/>
      <c r="R10785" s="29"/>
      <c r="S10785" s="27"/>
      <c r="V10785" s="14"/>
      <c r="W10785" s="14"/>
    </row>
    <row r="10786" spans="6:23" s="11" customFormat="1" x14ac:dyDescent="0.3">
      <c r="F10786" s="13"/>
      <c r="G10786" s="13"/>
      <c r="H10786" s="91"/>
      <c r="K10786" s="9"/>
      <c r="L10786" s="14"/>
      <c r="N10786" s="13"/>
      <c r="O10786" s="9"/>
      <c r="P10786" s="27"/>
      <c r="Q10786" s="29"/>
      <c r="R10786" s="29"/>
      <c r="S10786" s="27"/>
      <c r="V10786" s="14"/>
      <c r="W10786" s="14"/>
    </row>
    <row r="10787" spans="6:23" s="11" customFormat="1" x14ac:dyDescent="0.3">
      <c r="F10787" s="13"/>
      <c r="G10787" s="13"/>
      <c r="H10787" s="91"/>
      <c r="K10787" s="9"/>
      <c r="L10787" s="14"/>
      <c r="N10787" s="13"/>
      <c r="O10787" s="9"/>
      <c r="P10787" s="27"/>
      <c r="Q10787" s="29"/>
      <c r="R10787" s="29"/>
      <c r="S10787" s="27"/>
      <c r="V10787" s="14"/>
      <c r="W10787" s="14"/>
    </row>
    <row r="10788" spans="6:23" s="11" customFormat="1" x14ac:dyDescent="0.3">
      <c r="F10788" s="13"/>
      <c r="G10788" s="13"/>
      <c r="H10788" s="91"/>
      <c r="K10788" s="9"/>
      <c r="L10788" s="14"/>
      <c r="N10788" s="13"/>
      <c r="O10788" s="9"/>
      <c r="P10788" s="27"/>
      <c r="Q10788" s="29"/>
      <c r="R10788" s="29"/>
      <c r="S10788" s="27"/>
      <c r="V10788" s="14"/>
      <c r="W10788" s="14"/>
    </row>
    <row r="10789" spans="6:23" s="11" customFormat="1" x14ac:dyDescent="0.3">
      <c r="F10789" s="13"/>
      <c r="G10789" s="13"/>
      <c r="H10789" s="91"/>
      <c r="K10789" s="9"/>
      <c r="L10789" s="14"/>
      <c r="N10789" s="13"/>
      <c r="O10789" s="9"/>
      <c r="P10789" s="27"/>
      <c r="Q10789" s="29"/>
      <c r="R10789" s="29"/>
      <c r="S10789" s="27"/>
      <c r="V10789" s="14"/>
      <c r="W10789" s="14"/>
    </row>
    <row r="10790" spans="6:23" s="11" customFormat="1" x14ac:dyDescent="0.3">
      <c r="F10790" s="13"/>
      <c r="G10790" s="13"/>
      <c r="H10790" s="91"/>
      <c r="K10790" s="9"/>
      <c r="L10790" s="14"/>
      <c r="N10790" s="13"/>
      <c r="O10790" s="9"/>
      <c r="P10790" s="27"/>
      <c r="Q10790" s="29"/>
      <c r="R10790" s="29"/>
      <c r="S10790" s="27"/>
      <c r="V10790" s="14"/>
      <c r="W10790" s="14"/>
    </row>
    <row r="10791" spans="6:23" s="11" customFormat="1" x14ac:dyDescent="0.3">
      <c r="F10791" s="13"/>
      <c r="G10791" s="13"/>
      <c r="H10791" s="91"/>
      <c r="K10791" s="9"/>
      <c r="L10791" s="14"/>
      <c r="N10791" s="13"/>
      <c r="O10791" s="9"/>
      <c r="P10791" s="27"/>
      <c r="Q10791" s="29"/>
      <c r="R10791" s="29"/>
      <c r="S10791" s="27"/>
      <c r="V10791" s="14"/>
      <c r="W10791" s="14"/>
    </row>
    <row r="10792" spans="6:23" s="11" customFormat="1" x14ac:dyDescent="0.3">
      <c r="F10792" s="13"/>
      <c r="G10792" s="13"/>
      <c r="H10792" s="91"/>
      <c r="K10792" s="9"/>
      <c r="L10792" s="14"/>
      <c r="N10792" s="13"/>
      <c r="O10792" s="9"/>
      <c r="P10792" s="27"/>
      <c r="Q10792" s="29"/>
      <c r="R10792" s="29"/>
      <c r="S10792" s="27"/>
      <c r="V10792" s="14"/>
      <c r="W10792" s="14"/>
    </row>
    <row r="10793" spans="6:23" s="11" customFormat="1" x14ac:dyDescent="0.3">
      <c r="F10793" s="13"/>
      <c r="G10793" s="13"/>
      <c r="H10793" s="91"/>
      <c r="K10793" s="9"/>
      <c r="L10793" s="14"/>
      <c r="N10793" s="13"/>
      <c r="O10793" s="9"/>
      <c r="P10793" s="27"/>
      <c r="Q10793" s="29"/>
      <c r="R10793" s="29"/>
      <c r="S10793" s="27"/>
      <c r="V10793" s="14"/>
      <c r="W10793" s="14"/>
    </row>
    <row r="10794" spans="6:23" s="11" customFormat="1" x14ac:dyDescent="0.3">
      <c r="F10794" s="13"/>
      <c r="G10794" s="13"/>
      <c r="H10794" s="91"/>
      <c r="K10794" s="9"/>
      <c r="L10794" s="14"/>
      <c r="N10794" s="13"/>
      <c r="O10794" s="9"/>
      <c r="P10794" s="27"/>
      <c r="Q10794" s="29"/>
      <c r="R10794" s="29"/>
      <c r="S10794" s="27"/>
      <c r="V10794" s="14"/>
      <c r="W10794" s="14"/>
    </row>
    <row r="10795" spans="6:23" s="11" customFormat="1" x14ac:dyDescent="0.3">
      <c r="F10795" s="13"/>
      <c r="G10795" s="13"/>
      <c r="H10795" s="91"/>
      <c r="K10795" s="9"/>
      <c r="L10795" s="14"/>
      <c r="N10795" s="13"/>
      <c r="O10795" s="9"/>
      <c r="P10795" s="27"/>
      <c r="Q10795" s="29"/>
      <c r="R10795" s="29"/>
      <c r="S10795" s="27"/>
      <c r="V10795" s="14"/>
      <c r="W10795" s="14"/>
    </row>
    <row r="10796" spans="6:23" s="11" customFormat="1" x14ac:dyDescent="0.3">
      <c r="F10796" s="13"/>
      <c r="G10796" s="13"/>
      <c r="H10796" s="91"/>
      <c r="K10796" s="9"/>
      <c r="L10796" s="14"/>
      <c r="N10796" s="13"/>
      <c r="O10796" s="9"/>
      <c r="P10796" s="27"/>
      <c r="Q10796" s="29"/>
      <c r="R10796" s="29"/>
      <c r="S10796" s="27"/>
      <c r="V10796" s="14"/>
      <c r="W10796" s="14"/>
    </row>
    <row r="10797" spans="6:23" s="11" customFormat="1" x14ac:dyDescent="0.3">
      <c r="F10797" s="13"/>
      <c r="G10797" s="13"/>
      <c r="H10797" s="91"/>
      <c r="K10797" s="9"/>
      <c r="L10797" s="14"/>
      <c r="N10797" s="13"/>
      <c r="O10797" s="9"/>
      <c r="P10797" s="27"/>
      <c r="Q10797" s="29"/>
      <c r="R10797" s="29"/>
      <c r="S10797" s="27"/>
      <c r="V10797" s="14"/>
      <c r="W10797" s="14"/>
    </row>
    <row r="10798" spans="6:23" s="11" customFormat="1" x14ac:dyDescent="0.3">
      <c r="F10798" s="13"/>
      <c r="G10798" s="13"/>
      <c r="H10798" s="91"/>
      <c r="K10798" s="9"/>
      <c r="L10798" s="14"/>
      <c r="N10798" s="13"/>
      <c r="O10798" s="9"/>
      <c r="P10798" s="27"/>
      <c r="Q10798" s="29"/>
      <c r="R10798" s="29"/>
      <c r="S10798" s="27"/>
      <c r="V10798" s="14"/>
      <c r="W10798" s="14"/>
    </row>
    <row r="10799" spans="6:23" s="11" customFormat="1" x14ac:dyDescent="0.3">
      <c r="F10799" s="13"/>
      <c r="G10799" s="13"/>
      <c r="H10799" s="91"/>
      <c r="K10799" s="9"/>
      <c r="L10799" s="14"/>
      <c r="N10799" s="13"/>
      <c r="O10799" s="9"/>
      <c r="P10799" s="27"/>
      <c r="Q10799" s="29"/>
      <c r="R10799" s="29"/>
      <c r="S10799" s="27"/>
      <c r="V10799" s="14"/>
      <c r="W10799" s="14"/>
    </row>
    <row r="10800" spans="6:23" s="11" customFormat="1" x14ac:dyDescent="0.3">
      <c r="F10800" s="13"/>
      <c r="G10800" s="13"/>
      <c r="H10800" s="91"/>
      <c r="K10800" s="9"/>
      <c r="L10800" s="14"/>
      <c r="N10800" s="13"/>
      <c r="O10800" s="9"/>
      <c r="P10800" s="27"/>
      <c r="Q10800" s="29"/>
      <c r="R10800" s="29"/>
      <c r="S10800" s="27"/>
      <c r="V10800" s="14"/>
      <c r="W10800" s="14"/>
    </row>
    <row r="10801" spans="6:23" s="11" customFormat="1" x14ac:dyDescent="0.3">
      <c r="F10801" s="13"/>
      <c r="G10801" s="13"/>
      <c r="H10801" s="91"/>
      <c r="K10801" s="9"/>
      <c r="L10801" s="14"/>
      <c r="N10801" s="13"/>
      <c r="O10801" s="9"/>
      <c r="P10801" s="27"/>
      <c r="Q10801" s="29"/>
      <c r="R10801" s="29"/>
      <c r="S10801" s="27"/>
      <c r="V10801" s="14"/>
      <c r="W10801" s="14"/>
    </row>
    <row r="10802" spans="6:23" s="11" customFormat="1" x14ac:dyDescent="0.3">
      <c r="F10802" s="13"/>
      <c r="G10802" s="13"/>
      <c r="H10802" s="91"/>
      <c r="K10802" s="9"/>
      <c r="L10802" s="14"/>
      <c r="N10802" s="13"/>
      <c r="O10802" s="9"/>
      <c r="P10802" s="27"/>
      <c r="Q10802" s="29"/>
      <c r="R10802" s="29"/>
      <c r="S10802" s="27"/>
      <c r="V10802" s="14"/>
      <c r="W10802" s="14"/>
    </row>
    <row r="10803" spans="6:23" s="11" customFormat="1" x14ac:dyDescent="0.3">
      <c r="F10803" s="13"/>
      <c r="G10803" s="13"/>
      <c r="H10803" s="91"/>
      <c r="K10803" s="9"/>
      <c r="L10803" s="14"/>
      <c r="N10803" s="13"/>
      <c r="O10803" s="9"/>
      <c r="P10803" s="27"/>
      <c r="Q10803" s="29"/>
      <c r="R10803" s="29"/>
      <c r="S10803" s="27"/>
      <c r="V10803" s="14"/>
      <c r="W10803" s="14"/>
    </row>
    <row r="10804" spans="6:23" s="11" customFormat="1" x14ac:dyDescent="0.3">
      <c r="F10804" s="13"/>
      <c r="G10804" s="13"/>
      <c r="H10804" s="91"/>
      <c r="K10804" s="9"/>
      <c r="L10804" s="14"/>
      <c r="N10804" s="13"/>
      <c r="O10804" s="9"/>
      <c r="P10804" s="27"/>
      <c r="Q10804" s="29"/>
      <c r="R10804" s="29"/>
      <c r="S10804" s="27"/>
      <c r="V10804" s="14"/>
      <c r="W10804" s="14"/>
    </row>
    <row r="10805" spans="6:23" s="11" customFormat="1" x14ac:dyDescent="0.3">
      <c r="F10805" s="13"/>
      <c r="G10805" s="13"/>
      <c r="H10805" s="91"/>
      <c r="K10805" s="9"/>
      <c r="L10805" s="14"/>
      <c r="N10805" s="13"/>
      <c r="O10805" s="9"/>
      <c r="P10805" s="27"/>
      <c r="Q10805" s="29"/>
      <c r="R10805" s="29"/>
      <c r="S10805" s="27"/>
      <c r="V10805" s="14"/>
      <c r="W10805" s="14"/>
    </row>
    <row r="10806" spans="6:23" s="11" customFormat="1" x14ac:dyDescent="0.3">
      <c r="F10806" s="13"/>
      <c r="G10806" s="13"/>
      <c r="H10806" s="91"/>
      <c r="K10806" s="9"/>
      <c r="L10806" s="14"/>
      <c r="N10806" s="13"/>
      <c r="O10806" s="9"/>
      <c r="P10806" s="27"/>
      <c r="Q10806" s="29"/>
      <c r="R10806" s="29"/>
      <c r="S10806" s="27"/>
      <c r="V10806" s="14"/>
      <c r="W10806" s="14"/>
    </row>
    <row r="10807" spans="6:23" s="11" customFormat="1" x14ac:dyDescent="0.3">
      <c r="F10807" s="13"/>
      <c r="G10807" s="13"/>
      <c r="H10807" s="91"/>
      <c r="K10807" s="9"/>
      <c r="L10807" s="14"/>
      <c r="N10807" s="13"/>
      <c r="O10807" s="9"/>
      <c r="P10807" s="27"/>
      <c r="Q10807" s="29"/>
      <c r="R10807" s="29"/>
      <c r="S10807" s="27"/>
      <c r="V10807" s="14"/>
      <c r="W10807" s="14"/>
    </row>
    <row r="10808" spans="6:23" s="11" customFormat="1" x14ac:dyDescent="0.3">
      <c r="F10808" s="13"/>
      <c r="G10808" s="13"/>
      <c r="H10808" s="91"/>
      <c r="K10808" s="9"/>
      <c r="L10808" s="14"/>
      <c r="N10808" s="13"/>
      <c r="O10808" s="9"/>
      <c r="P10808" s="27"/>
      <c r="Q10808" s="29"/>
      <c r="R10808" s="29"/>
      <c r="S10808" s="27"/>
      <c r="V10808" s="14"/>
      <c r="W10808" s="14"/>
    </row>
    <row r="10809" spans="6:23" s="11" customFormat="1" x14ac:dyDescent="0.3">
      <c r="F10809" s="13"/>
      <c r="G10809" s="13"/>
      <c r="H10809" s="91"/>
      <c r="K10809" s="9"/>
      <c r="L10809" s="14"/>
      <c r="N10809" s="13"/>
      <c r="O10809" s="9"/>
      <c r="P10809" s="27"/>
      <c r="Q10809" s="29"/>
      <c r="R10809" s="29"/>
      <c r="S10809" s="27"/>
      <c r="V10809" s="14"/>
      <c r="W10809" s="14"/>
    </row>
    <row r="10810" spans="6:23" s="11" customFormat="1" x14ac:dyDescent="0.3">
      <c r="F10810" s="13"/>
      <c r="G10810" s="13"/>
      <c r="H10810" s="91"/>
      <c r="K10810" s="9"/>
      <c r="L10810" s="14"/>
      <c r="N10810" s="13"/>
      <c r="O10810" s="9"/>
      <c r="P10810" s="27"/>
      <c r="Q10810" s="29"/>
      <c r="R10810" s="29"/>
      <c r="S10810" s="27"/>
      <c r="V10810" s="14"/>
      <c r="W10810" s="14"/>
    </row>
    <row r="10811" spans="6:23" s="11" customFormat="1" x14ac:dyDescent="0.3">
      <c r="F10811" s="13"/>
      <c r="G10811" s="13"/>
      <c r="H10811" s="91"/>
      <c r="K10811" s="9"/>
      <c r="L10811" s="14"/>
      <c r="N10811" s="13"/>
      <c r="O10811" s="9"/>
      <c r="P10811" s="27"/>
      <c r="Q10811" s="29"/>
      <c r="R10811" s="29"/>
      <c r="S10811" s="27"/>
      <c r="V10811" s="14"/>
      <c r="W10811" s="14"/>
    </row>
    <row r="10812" spans="6:23" s="11" customFormat="1" x14ac:dyDescent="0.3">
      <c r="F10812" s="13"/>
      <c r="G10812" s="13"/>
      <c r="H10812" s="91"/>
      <c r="K10812" s="9"/>
      <c r="L10812" s="14"/>
      <c r="N10812" s="13"/>
      <c r="O10812" s="9"/>
      <c r="P10812" s="27"/>
      <c r="Q10812" s="29"/>
      <c r="R10812" s="29"/>
      <c r="S10812" s="27"/>
      <c r="V10812" s="14"/>
      <c r="W10812" s="14"/>
    </row>
    <row r="10813" spans="6:23" s="11" customFormat="1" x14ac:dyDescent="0.3">
      <c r="F10813" s="13"/>
      <c r="G10813" s="13"/>
      <c r="H10813" s="91"/>
      <c r="K10813" s="9"/>
      <c r="L10813" s="14"/>
      <c r="N10813" s="13"/>
      <c r="O10813" s="9"/>
      <c r="P10813" s="27"/>
      <c r="Q10813" s="29"/>
      <c r="R10813" s="29"/>
      <c r="S10813" s="27"/>
      <c r="V10813" s="14"/>
      <c r="W10813" s="14"/>
    </row>
    <row r="10814" spans="6:23" s="11" customFormat="1" x14ac:dyDescent="0.3">
      <c r="F10814" s="13"/>
      <c r="G10814" s="13"/>
      <c r="H10814" s="91"/>
      <c r="K10814" s="9"/>
      <c r="L10814" s="14"/>
      <c r="N10814" s="13"/>
      <c r="O10814" s="9"/>
      <c r="P10814" s="27"/>
      <c r="Q10814" s="29"/>
      <c r="R10814" s="29"/>
      <c r="S10814" s="27"/>
      <c r="V10814" s="14"/>
      <c r="W10814" s="14"/>
    </row>
    <row r="10815" spans="6:23" s="11" customFormat="1" x14ac:dyDescent="0.3">
      <c r="F10815" s="13"/>
      <c r="G10815" s="13"/>
      <c r="H10815" s="91"/>
      <c r="K10815" s="9"/>
      <c r="L10815" s="14"/>
      <c r="N10815" s="13"/>
      <c r="O10815" s="9"/>
      <c r="P10815" s="27"/>
      <c r="Q10815" s="29"/>
      <c r="R10815" s="29"/>
      <c r="S10815" s="27"/>
      <c r="V10815" s="14"/>
      <c r="W10815" s="14"/>
    </row>
    <row r="10816" spans="6:23" s="11" customFormat="1" x14ac:dyDescent="0.3">
      <c r="F10816" s="13"/>
      <c r="G10816" s="13"/>
      <c r="H10816" s="91"/>
      <c r="K10816" s="9"/>
      <c r="L10816" s="14"/>
      <c r="N10816" s="13"/>
      <c r="O10816" s="9"/>
      <c r="P10816" s="27"/>
      <c r="Q10816" s="29"/>
      <c r="R10816" s="29"/>
      <c r="S10816" s="27"/>
      <c r="V10816" s="14"/>
      <c r="W10816" s="14"/>
    </row>
    <row r="10817" spans="6:23" s="11" customFormat="1" x14ac:dyDescent="0.3">
      <c r="F10817" s="13"/>
      <c r="G10817" s="13"/>
      <c r="H10817" s="91"/>
      <c r="K10817" s="9"/>
      <c r="L10817" s="14"/>
      <c r="N10817" s="13"/>
      <c r="O10817" s="9"/>
      <c r="P10817" s="27"/>
      <c r="Q10817" s="29"/>
      <c r="R10817" s="29"/>
      <c r="S10817" s="27"/>
      <c r="V10817" s="14"/>
      <c r="W10817" s="14"/>
    </row>
    <row r="10818" spans="6:23" s="11" customFormat="1" x14ac:dyDescent="0.3">
      <c r="F10818" s="13"/>
      <c r="G10818" s="13"/>
      <c r="H10818" s="91"/>
      <c r="K10818" s="9"/>
      <c r="L10818" s="14"/>
      <c r="N10818" s="13"/>
      <c r="O10818" s="9"/>
      <c r="P10818" s="27"/>
      <c r="Q10818" s="29"/>
      <c r="R10818" s="29"/>
      <c r="S10818" s="27"/>
      <c r="V10818" s="14"/>
      <c r="W10818" s="14"/>
    </row>
    <row r="10819" spans="6:23" s="11" customFormat="1" x14ac:dyDescent="0.3">
      <c r="F10819" s="13"/>
      <c r="G10819" s="13"/>
      <c r="H10819" s="91"/>
      <c r="K10819" s="9"/>
      <c r="L10819" s="14"/>
      <c r="N10819" s="13"/>
      <c r="O10819" s="9"/>
      <c r="P10819" s="27"/>
      <c r="Q10819" s="29"/>
      <c r="R10819" s="29"/>
      <c r="S10819" s="27"/>
      <c r="V10819" s="14"/>
      <c r="W10819" s="14"/>
    </row>
    <row r="10820" spans="6:23" s="11" customFormat="1" x14ac:dyDescent="0.3">
      <c r="F10820" s="13"/>
      <c r="G10820" s="13"/>
      <c r="H10820" s="91"/>
      <c r="K10820" s="9"/>
      <c r="L10820" s="14"/>
      <c r="N10820" s="13"/>
      <c r="O10820" s="9"/>
      <c r="P10820" s="27"/>
      <c r="Q10820" s="29"/>
      <c r="R10820" s="29"/>
      <c r="S10820" s="27"/>
      <c r="V10820" s="14"/>
      <c r="W10820" s="14"/>
    </row>
    <row r="10821" spans="6:23" s="11" customFormat="1" x14ac:dyDescent="0.3">
      <c r="F10821" s="13"/>
      <c r="G10821" s="13"/>
      <c r="H10821" s="91"/>
      <c r="K10821" s="9"/>
      <c r="L10821" s="14"/>
      <c r="N10821" s="13"/>
      <c r="O10821" s="9"/>
      <c r="P10821" s="27"/>
      <c r="Q10821" s="29"/>
      <c r="R10821" s="29"/>
      <c r="S10821" s="27"/>
      <c r="V10821" s="14"/>
      <c r="W10821" s="14"/>
    </row>
    <row r="10822" spans="6:23" s="11" customFormat="1" x14ac:dyDescent="0.3">
      <c r="F10822" s="13"/>
      <c r="G10822" s="13"/>
      <c r="H10822" s="91"/>
      <c r="K10822" s="9"/>
      <c r="L10822" s="14"/>
      <c r="N10822" s="13"/>
      <c r="O10822" s="9"/>
      <c r="P10822" s="27"/>
      <c r="Q10822" s="29"/>
      <c r="R10822" s="29"/>
      <c r="S10822" s="27"/>
      <c r="V10822" s="14"/>
      <c r="W10822" s="14"/>
    </row>
    <row r="10823" spans="6:23" s="11" customFormat="1" x14ac:dyDescent="0.3">
      <c r="F10823" s="13"/>
      <c r="G10823" s="13"/>
      <c r="H10823" s="91"/>
      <c r="K10823" s="9"/>
      <c r="L10823" s="14"/>
      <c r="N10823" s="13"/>
      <c r="O10823" s="9"/>
      <c r="P10823" s="27"/>
      <c r="Q10823" s="29"/>
      <c r="R10823" s="29"/>
      <c r="S10823" s="27"/>
      <c r="V10823" s="14"/>
      <c r="W10823" s="14"/>
    </row>
    <row r="10824" spans="6:23" s="11" customFormat="1" x14ac:dyDescent="0.3">
      <c r="F10824" s="13"/>
      <c r="G10824" s="13"/>
      <c r="H10824" s="91"/>
      <c r="K10824" s="9"/>
      <c r="L10824" s="14"/>
      <c r="N10824" s="13"/>
      <c r="O10824" s="9"/>
      <c r="P10824" s="27"/>
      <c r="Q10824" s="29"/>
      <c r="R10824" s="29"/>
      <c r="S10824" s="27"/>
      <c r="V10824" s="14"/>
      <c r="W10824" s="14"/>
    </row>
    <row r="10825" spans="6:23" s="11" customFormat="1" x14ac:dyDescent="0.3">
      <c r="F10825" s="13"/>
      <c r="G10825" s="13"/>
      <c r="H10825" s="91"/>
      <c r="K10825" s="9"/>
      <c r="L10825" s="14"/>
      <c r="N10825" s="13"/>
      <c r="O10825" s="9"/>
      <c r="P10825" s="27"/>
      <c r="Q10825" s="29"/>
      <c r="R10825" s="29"/>
      <c r="S10825" s="27"/>
      <c r="V10825" s="14"/>
      <c r="W10825" s="14"/>
    </row>
    <row r="10826" spans="6:23" s="11" customFormat="1" x14ac:dyDescent="0.3">
      <c r="F10826" s="13"/>
      <c r="G10826" s="13"/>
      <c r="H10826" s="91"/>
      <c r="K10826" s="9"/>
      <c r="L10826" s="14"/>
      <c r="N10826" s="13"/>
      <c r="O10826" s="9"/>
      <c r="P10826" s="27"/>
      <c r="Q10826" s="29"/>
      <c r="R10826" s="29"/>
      <c r="S10826" s="27"/>
      <c r="V10826" s="14"/>
      <c r="W10826" s="14"/>
    </row>
    <row r="10827" spans="6:23" s="11" customFormat="1" x14ac:dyDescent="0.3">
      <c r="F10827" s="13"/>
      <c r="G10827" s="13"/>
      <c r="H10827" s="91"/>
      <c r="K10827" s="9"/>
      <c r="L10827" s="14"/>
      <c r="N10827" s="13"/>
      <c r="O10827" s="9"/>
      <c r="P10827" s="27"/>
      <c r="Q10827" s="29"/>
      <c r="R10827" s="29"/>
      <c r="S10827" s="27"/>
      <c r="V10827" s="14"/>
      <c r="W10827" s="14"/>
    </row>
    <row r="10828" spans="6:23" s="11" customFormat="1" x14ac:dyDescent="0.3">
      <c r="F10828" s="13"/>
      <c r="G10828" s="13"/>
      <c r="H10828" s="91"/>
      <c r="K10828" s="9"/>
      <c r="L10828" s="14"/>
      <c r="N10828" s="13"/>
      <c r="O10828" s="9"/>
      <c r="P10828" s="27"/>
      <c r="Q10828" s="29"/>
      <c r="R10828" s="29"/>
      <c r="S10828" s="27"/>
      <c r="V10828" s="14"/>
      <c r="W10828" s="14"/>
    </row>
    <row r="10829" spans="6:23" s="11" customFormat="1" x14ac:dyDescent="0.3">
      <c r="F10829" s="13"/>
      <c r="G10829" s="13"/>
      <c r="H10829" s="91"/>
      <c r="K10829" s="9"/>
      <c r="L10829" s="14"/>
      <c r="N10829" s="13"/>
      <c r="O10829" s="9"/>
      <c r="P10829" s="27"/>
      <c r="Q10829" s="29"/>
      <c r="R10829" s="29"/>
      <c r="S10829" s="27"/>
      <c r="V10829" s="14"/>
      <c r="W10829" s="14"/>
    </row>
    <row r="10830" spans="6:23" s="11" customFormat="1" x14ac:dyDescent="0.3">
      <c r="F10830" s="13"/>
      <c r="G10830" s="13"/>
      <c r="H10830" s="91"/>
      <c r="K10830" s="9"/>
      <c r="L10830" s="14"/>
      <c r="N10830" s="13"/>
      <c r="O10830" s="9"/>
      <c r="P10830" s="27"/>
      <c r="Q10830" s="29"/>
      <c r="R10830" s="29"/>
      <c r="S10830" s="27"/>
      <c r="V10830" s="14"/>
      <c r="W10830" s="14"/>
    </row>
    <row r="10831" spans="6:23" s="11" customFormat="1" x14ac:dyDescent="0.3">
      <c r="F10831" s="13"/>
      <c r="G10831" s="13"/>
      <c r="H10831" s="91"/>
      <c r="K10831" s="9"/>
      <c r="L10831" s="14"/>
      <c r="N10831" s="13"/>
      <c r="O10831" s="9"/>
      <c r="P10831" s="27"/>
      <c r="Q10831" s="29"/>
      <c r="R10831" s="29"/>
      <c r="S10831" s="27"/>
      <c r="V10831" s="14"/>
      <c r="W10831" s="14"/>
    </row>
    <row r="10832" spans="6:23" s="11" customFormat="1" x14ac:dyDescent="0.3">
      <c r="F10832" s="13"/>
      <c r="G10832" s="13"/>
      <c r="H10832" s="91"/>
      <c r="K10832" s="9"/>
      <c r="L10832" s="14"/>
      <c r="N10832" s="13"/>
      <c r="O10832" s="9"/>
      <c r="P10832" s="27"/>
      <c r="Q10832" s="29"/>
      <c r="R10832" s="29"/>
      <c r="S10832" s="27"/>
      <c r="V10832" s="14"/>
      <c r="W10832" s="14"/>
    </row>
    <row r="10833" spans="6:23" s="11" customFormat="1" x14ac:dyDescent="0.3">
      <c r="F10833" s="13"/>
      <c r="G10833" s="13"/>
      <c r="H10833" s="91"/>
      <c r="K10833" s="9"/>
      <c r="L10833" s="14"/>
      <c r="N10833" s="13"/>
      <c r="O10833" s="9"/>
      <c r="P10833" s="27"/>
      <c r="Q10833" s="29"/>
      <c r="R10833" s="29"/>
      <c r="S10833" s="27"/>
      <c r="V10833" s="14"/>
      <c r="W10833" s="14"/>
    </row>
    <row r="10834" spans="6:23" s="11" customFormat="1" x14ac:dyDescent="0.3">
      <c r="F10834" s="13"/>
      <c r="G10834" s="13"/>
      <c r="H10834" s="91"/>
      <c r="K10834" s="9"/>
      <c r="L10834" s="14"/>
      <c r="N10834" s="13"/>
      <c r="O10834" s="9"/>
      <c r="P10834" s="27"/>
      <c r="Q10834" s="29"/>
      <c r="R10834" s="29"/>
      <c r="S10834" s="27"/>
      <c r="V10834" s="14"/>
      <c r="W10834" s="14"/>
    </row>
    <row r="10835" spans="6:23" s="11" customFormat="1" x14ac:dyDescent="0.3">
      <c r="F10835" s="13"/>
      <c r="G10835" s="13"/>
      <c r="H10835" s="91"/>
      <c r="K10835" s="9"/>
      <c r="L10835" s="14"/>
      <c r="N10835" s="13"/>
      <c r="O10835" s="9"/>
      <c r="P10835" s="27"/>
      <c r="Q10835" s="29"/>
      <c r="R10835" s="29"/>
      <c r="S10835" s="27"/>
      <c r="V10835" s="14"/>
      <c r="W10835" s="14"/>
    </row>
    <row r="10836" spans="6:23" s="11" customFormat="1" x14ac:dyDescent="0.3">
      <c r="F10836" s="13"/>
      <c r="G10836" s="13"/>
      <c r="H10836" s="91"/>
      <c r="K10836" s="9"/>
      <c r="L10836" s="14"/>
      <c r="N10836" s="13"/>
      <c r="O10836" s="9"/>
      <c r="P10836" s="27"/>
      <c r="Q10836" s="29"/>
      <c r="R10836" s="29"/>
      <c r="S10836" s="27"/>
      <c r="V10836" s="14"/>
      <c r="W10836" s="14"/>
    </row>
    <row r="10837" spans="6:23" s="11" customFormat="1" x14ac:dyDescent="0.3">
      <c r="F10837" s="13"/>
      <c r="G10837" s="13"/>
      <c r="H10837" s="91"/>
      <c r="K10837" s="9"/>
      <c r="L10837" s="14"/>
      <c r="N10837" s="13"/>
      <c r="O10837" s="9"/>
      <c r="P10837" s="27"/>
      <c r="Q10837" s="29"/>
      <c r="R10837" s="29"/>
      <c r="S10837" s="27"/>
      <c r="V10837" s="14"/>
      <c r="W10837" s="14"/>
    </row>
    <row r="10838" spans="6:23" s="11" customFormat="1" x14ac:dyDescent="0.3">
      <c r="F10838" s="13"/>
      <c r="G10838" s="13"/>
      <c r="H10838" s="91"/>
      <c r="K10838" s="9"/>
      <c r="L10838" s="14"/>
      <c r="N10838" s="13"/>
      <c r="O10838" s="9"/>
      <c r="P10838" s="27"/>
      <c r="Q10838" s="29"/>
      <c r="R10838" s="29"/>
      <c r="S10838" s="27"/>
      <c r="V10838" s="14"/>
      <c r="W10838" s="14"/>
    </row>
    <row r="10839" spans="6:23" s="11" customFormat="1" x14ac:dyDescent="0.3">
      <c r="F10839" s="13"/>
      <c r="G10839" s="13"/>
      <c r="H10839" s="91"/>
      <c r="K10839" s="9"/>
      <c r="L10839" s="14"/>
      <c r="N10839" s="13"/>
      <c r="O10839" s="9"/>
      <c r="P10839" s="27"/>
      <c r="Q10839" s="29"/>
      <c r="R10839" s="29"/>
      <c r="S10839" s="27"/>
      <c r="V10839" s="14"/>
      <c r="W10839" s="14"/>
    </row>
    <row r="10840" spans="6:23" s="11" customFormat="1" x14ac:dyDescent="0.3">
      <c r="F10840" s="13"/>
      <c r="G10840" s="13"/>
      <c r="H10840" s="91"/>
      <c r="K10840" s="9"/>
      <c r="L10840" s="14"/>
      <c r="N10840" s="13"/>
      <c r="O10840" s="9"/>
      <c r="P10840" s="27"/>
      <c r="Q10840" s="29"/>
      <c r="R10840" s="29"/>
      <c r="S10840" s="27"/>
      <c r="V10840" s="14"/>
      <c r="W10840" s="14"/>
    </row>
    <row r="10841" spans="6:23" s="11" customFormat="1" x14ac:dyDescent="0.3">
      <c r="F10841" s="13"/>
      <c r="G10841" s="13"/>
      <c r="H10841" s="91"/>
      <c r="K10841" s="9"/>
      <c r="L10841" s="14"/>
      <c r="N10841" s="13"/>
      <c r="O10841" s="9"/>
      <c r="P10841" s="27"/>
      <c r="Q10841" s="29"/>
      <c r="R10841" s="29"/>
      <c r="S10841" s="27"/>
      <c r="V10841" s="14"/>
      <c r="W10841" s="14"/>
    </row>
    <row r="10842" spans="6:23" s="11" customFormat="1" x14ac:dyDescent="0.3">
      <c r="F10842" s="13"/>
      <c r="G10842" s="13"/>
      <c r="H10842" s="91"/>
      <c r="K10842" s="9"/>
      <c r="L10842" s="14"/>
      <c r="N10842" s="13"/>
      <c r="O10842" s="9"/>
      <c r="P10842" s="27"/>
      <c r="Q10842" s="29"/>
      <c r="R10842" s="29"/>
      <c r="S10842" s="27"/>
      <c r="V10842" s="14"/>
      <c r="W10842" s="14"/>
    </row>
    <row r="10843" spans="6:23" s="11" customFormat="1" x14ac:dyDescent="0.3">
      <c r="F10843" s="13"/>
      <c r="G10843" s="13"/>
      <c r="H10843" s="91"/>
      <c r="K10843" s="9"/>
      <c r="L10843" s="14"/>
      <c r="N10843" s="13"/>
      <c r="O10843" s="9"/>
      <c r="P10843" s="27"/>
      <c r="Q10843" s="29"/>
      <c r="R10843" s="29"/>
      <c r="S10843" s="27"/>
      <c r="V10843" s="14"/>
      <c r="W10843" s="14"/>
    </row>
    <row r="10844" spans="6:23" s="11" customFormat="1" x14ac:dyDescent="0.3">
      <c r="F10844" s="13"/>
      <c r="G10844" s="13"/>
      <c r="H10844" s="91"/>
      <c r="K10844" s="9"/>
      <c r="L10844" s="14"/>
      <c r="N10844" s="13"/>
      <c r="O10844" s="9"/>
      <c r="P10844" s="27"/>
      <c r="Q10844" s="29"/>
      <c r="R10844" s="29"/>
      <c r="S10844" s="27"/>
      <c r="V10844" s="14"/>
      <c r="W10844" s="14"/>
    </row>
    <row r="10845" spans="6:23" s="11" customFormat="1" x14ac:dyDescent="0.3">
      <c r="F10845" s="13"/>
      <c r="G10845" s="13"/>
      <c r="H10845" s="91"/>
      <c r="K10845" s="9"/>
      <c r="L10845" s="14"/>
      <c r="N10845" s="13"/>
      <c r="O10845" s="9"/>
      <c r="P10845" s="27"/>
      <c r="Q10845" s="29"/>
      <c r="R10845" s="29"/>
      <c r="S10845" s="27"/>
      <c r="V10845" s="14"/>
      <c r="W10845" s="14"/>
    </row>
    <row r="10846" spans="6:23" s="11" customFormat="1" x14ac:dyDescent="0.3">
      <c r="F10846" s="13"/>
      <c r="G10846" s="13"/>
      <c r="H10846" s="91"/>
      <c r="K10846" s="9"/>
      <c r="L10846" s="14"/>
      <c r="N10846" s="13"/>
      <c r="O10846" s="9"/>
      <c r="P10846" s="27"/>
      <c r="Q10846" s="29"/>
      <c r="R10846" s="29"/>
      <c r="S10846" s="27"/>
      <c r="V10846" s="14"/>
      <c r="W10846" s="14"/>
    </row>
    <row r="10847" spans="6:23" s="11" customFormat="1" x14ac:dyDescent="0.3">
      <c r="F10847" s="13"/>
      <c r="G10847" s="13"/>
      <c r="H10847" s="91"/>
      <c r="K10847" s="9"/>
      <c r="L10847" s="14"/>
      <c r="N10847" s="13"/>
      <c r="O10847" s="9"/>
      <c r="P10847" s="27"/>
      <c r="Q10847" s="29"/>
      <c r="R10847" s="29"/>
      <c r="S10847" s="27"/>
      <c r="V10847" s="14"/>
      <c r="W10847" s="14"/>
    </row>
    <row r="10848" spans="6:23" s="11" customFormat="1" x14ac:dyDescent="0.3">
      <c r="F10848" s="13"/>
      <c r="G10848" s="13"/>
      <c r="H10848" s="91"/>
      <c r="K10848" s="9"/>
      <c r="L10848" s="14"/>
      <c r="N10848" s="13"/>
      <c r="O10848" s="9"/>
      <c r="P10848" s="27"/>
      <c r="Q10848" s="29"/>
      <c r="R10848" s="29"/>
      <c r="S10848" s="27"/>
      <c r="V10848" s="14"/>
      <c r="W10848" s="14"/>
    </row>
    <row r="10849" spans="6:23" s="11" customFormat="1" x14ac:dyDescent="0.3">
      <c r="F10849" s="13"/>
      <c r="G10849" s="13"/>
      <c r="H10849" s="91"/>
      <c r="K10849" s="9"/>
      <c r="L10849" s="14"/>
      <c r="N10849" s="13"/>
      <c r="O10849" s="9"/>
      <c r="P10849" s="27"/>
      <c r="Q10849" s="29"/>
      <c r="R10849" s="29"/>
      <c r="S10849" s="27"/>
      <c r="V10849" s="14"/>
      <c r="W10849" s="14"/>
    </row>
    <row r="10850" spans="6:23" s="11" customFormat="1" x14ac:dyDescent="0.3">
      <c r="F10850" s="13"/>
      <c r="G10850" s="13"/>
      <c r="H10850" s="91"/>
      <c r="K10850" s="9"/>
      <c r="L10850" s="14"/>
      <c r="N10850" s="13"/>
      <c r="O10850" s="9"/>
      <c r="P10850" s="27"/>
      <c r="Q10850" s="29"/>
      <c r="R10850" s="29"/>
      <c r="S10850" s="27"/>
      <c r="V10850" s="14"/>
      <c r="W10850" s="14"/>
    </row>
    <row r="10851" spans="6:23" s="11" customFormat="1" x14ac:dyDescent="0.3">
      <c r="F10851" s="13"/>
      <c r="G10851" s="13"/>
      <c r="H10851" s="91"/>
      <c r="K10851" s="9"/>
      <c r="L10851" s="14"/>
      <c r="N10851" s="13"/>
      <c r="O10851" s="9"/>
      <c r="P10851" s="27"/>
      <c r="Q10851" s="29"/>
      <c r="R10851" s="29"/>
      <c r="S10851" s="27"/>
      <c r="V10851" s="14"/>
      <c r="W10851" s="14"/>
    </row>
    <row r="10852" spans="6:23" s="11" customFormat="1" x14ac:dyDescent="0.3">
      <c r="F10852" s="13"/>
      <c r="G10852" s="13"/>
      <c r="H10852" s="91"/>
      <c r="K10852" s="9"/>
      <c r="L10852" s="14"/>
      <c r="N10852" s="13"/>
      <c r="O10852" s="9"/>
      <c r="P10852" s="27"/>
      <c r="Q10852" s="29"/>
      <c r="R10852" s="29"/>
      <c r="S10852" s="27"/>
      <c r="V10852" s="14"/>
      <c r="W10852" s="14"/>
    </row>
    <row r="10853" spans="6:23" s="11" customFormat="1" x14ac:dyDescent="0.3">
      <c r="F10853" s="13"/>
      <c r="G10853" s="13"/>
      <c r="H10853" s="91"/>
      <c r="K10853" s="9"/>
      <c r="L10853" s="14"/>
      <c r="N10853" s="13"/>
      <c r="O10853" s="9"/>
      <c r="P10853" s="27"/>
      <c r="Q10853" s="29"/>
      <c r="R10853" s="29"/>
      <c r="S10853" s="27"/>
      <c r="V10853" s="14"/>
      <c r="W10853" s="14"/>
    </row>
    <row r="10854" spans="6:23" s="11" customFormat="1" x14ac:dyDescent="0.3">
      <c r="F10854" s="13"/>
      <c r="G10854" s="13"/>
      <c r="H10854" s="91"/>
      <c r="K10854" s="9"/>
      <c r="L10854" s="14"/>
      <c r="N10854" s="13"/>
      <c r="O10854" s="9"/>
      <c r="P10854" s="27"/>
      <c r="Q10854" s="29"/>
      <c r="R10854" s="29"/>
      <c r="S10854" s="27"/>
      <c r="V10854" s="14"/>
      <c r="W10854" s="14"/>
    </row>
    <row r="10855" spans="6:23" s="11" customFormat="1" x14ac:dyDescent="0.3">
      <c r="F10855" s="13"/>
      <c r="G10855" s="13"/>
      <c r="H10855" s="91"/>
      <c r="K10855" s="9"/>
      <c r="L10855" s="14"/>
      <c r="N10855" s="13"/>
      <c r="O10855" s="9"/>
      <c r="P10855" s="27"/>
      <c r="Q10855" s="29"/>
      <c r="R10855" s="29"/>
      <c r="S10855" s="27"/>
      <c r="V10855" s="14"/>
      <c r="W10855" s="14"/>
    </row>
    <row r="10856" spans="6:23" s="11" customFormat="1" x14ac:dyDescent="0.3">
      <c r="F10856" s="13"/>
      <c r="G10856" s="13"/>
      <c r="H10856" s="91"/>
      <c r="K10856" s="9"/>
      <c r="L10856" s="14"/>
      <c r="N10856" s="13"/>
      <c r="O10856" s="9"/>
      <c r="P10856" s="27"/>
      <c r="Q10856" s="29"/>
      <c r="R10856" s="29"/>
      <c r="S10856" s="27"/>
      <c r="V10856" s="14"/>
      <c r="W10856" s="14"/>
    </row>
    <row r="10857" spans="6:23" s="11" customFormat="1" x14ac:dyDescent="0.3">
      <c r="F10857" s="13"/>
      <c r="G10857" s="13"/>
      <c r="H10857" s="91"/>
      <c r="K10857" s="9"/>
      <c r="L10857" s="14"/>
      <c r="N10857" s="13"/>
      <c r="O10857" s="9"/>
      <c r="P10857" s="27"/>
      <c r="Q10857" s="29"/>
      <c r="R10857" s="29"/>
      <c r="S10857" s="27"/>
      <c r="V10857" s="14"/>
      <c r="W10857" s="14"/>
    </row>
    <row r="10858" spans="6:23" s="11" customFormat="1" x14ac:dyDescent="0.3">
      <c r="F10858" s="13"/>
      <c r="G10858" s="13"/>
      <c r="H10858" s="91"/>
      <c r="K10858" s="9"/>
      <c r="L10858" s="14"/>
      <c r="N10858" s="13"/>
      <c r="O10858" s="9"/>
      <c r="P10858" s="27"/>
      <c r="Q10858" s="29"/>
      <c r="R10858" s="29"/>
      <c r="S10858" s="27"/>
      <c r="V10858" s="14"/>
      <c r="W10858" s="14"/>
    </row>
    <row r="10859" spans="6:23" s="11" customFormat="1" x14ac:dyDescent="0.3">
      <c r="F10859" s="13"/>
      <c r="G10859" s="13"/>
      <c r="H10859" s="91"/>
      <c r="K10859" s="9"/>
      <c r="L10859" s="14"/>
      <c r="N10859" s="13"/>
      <c r="O10859" s="9"/>
      <c r="P10859" s="27"/>
      <c r="Q10859" s="29"/>
      <c r="R10859" s="29"/>
      <c r="S10859" s="27"/>
      <c r="V10859" s="14"/>
      <c r="W10859" s="14"/>
    </row>
    <row r="10860" spans="6:23" s="11" customFormat="1" x14ac:dyDescent="0.3">
      <c r="F10860" s="13"/>
      <c r="G10860" s="13"/>
      <c r="H10860" s="91"/>
      <c r="K10860" s="9"/>
      <c r="L10860" s="14"/>
      <c r="N10860" s="13"/>
      <c r="O10860" s="9"/>
      <c r="P10860" s="27"/>
      <c r="Q10860" s="29"/>
      <c r="R10860" s="29"/>
      <c r="S10860" s="27"/>
      <c r="V10860" s="14"/>
      <c r="W10860" s="14"/>
    </row>
    <row r="10861" spans="6:23" s="11" customFormat="1" x14ac:dyDescent="0.3">
      <c r="F10861" s="13"/>
      <c r="G10861" s="13"/>
      <c r="H10861" s="91"/>
      <c r="K10861" s="9"/>
      <c r="L10861" s="14"/>
      <c r="N10861" s="13"/>
      <c r="O10861" s="9"/>
      <c r="P10861" s="27"/>
      <c r="Q10861" s="29"/>
      <c r="R10861" s="29"/>
      <c r="S10861" s="27"/>
      <c r="V10861" s="14"/>
      <c r="W10861" s="14"/>
    </row>
    <row r="10862" spans="6:23" s="11" customFormat="1" x14ac:dyDescent="0.3">
      <c r="F10862" s="13"/>
      <c r="G10862" s="13"/>
      <c r="H10862" s="91"/>
      <c r="K10862" s="9"/>
      <c r="L10862" s="14"/>
      <c r="N10862" s="13"/>
      <c r="O10862" s="9"/>
      <c r="P10862" s="27"/>
      <c r="Q10862" s="29"/>
      <c r="R10862" s="29"/>
      <c r="S10862" s="27"/>
      <c r="V10862" s="14"/>
      <c r="W10862" s="14"/>
    </row>
    <row r="10863" spans="6:23" s="11" customFormat="1" x14ac:dyDescent="0.3">
      <c r="F10863" s="13"/>
      <c r="G10863" s="13"/>
      <c r="H10863" s="91"/>
      <c r="K10863" s="9"/>
      <c r="L10863" s="14"/>
      <c r="N10863" s="13"/>
      <c r="O10863" s="9"/>
      <c r="P10863" s="27"/>
      <c r="Q10863" s="29"/>
      <c r="R10863" s="29"/>
      <c r="S10863" s="27"/>
      <c r="V10863" s="14"/>
      <c r="W10863" s="14"/>
    </row>
    <row r="10864" spans="6:23" s="11" customFormat="1" x14ac:dyDescent="0.3">
      <c r="F10864" s="13"/>
      <c r="G10864" s="13"/>
      <c r="H10864" s="91"/>
      <c r="K10864" s="9"/>
      <c r="L10864" s="14"/>
      <c r="N10864" s="13"/>
      <c r="O10864" s="9"/>
      <c r="P10864" s="27"/>
      <c r="Q10864" s="29"/>
      <c r="R10864" s="29"/>
      <c r="S10864" s="27"/>
      <c r="V10864" s="14"/>
      <c r="W10864" s="14"/>
    </row>
    <row r="10865" spans="6:23" s="11" customFormat="1" x14ac:dyDescent="0.3">
      <c r="F10865" s="13"/>
      <c r="G10865" s="13"/>
      <c r="H10865" s="91"/>
      <c r="K10865" s="9"/>
      <c r="L10865" s="14"/>
      <c r="N10865" s="13"/>
      <c r="O10865" s="9"/>
      <c r="P10865" s="27"/>
      <c r="Q10865" s="29"/>
      <c r="R10865" s="29"/>
      <c r="S10865" s="27"/>
      <c r="V10865" s="14"/>
      <c r="W10865" s="14"/>
    </row>
    <row r="10866" spans="6:23" s="11" customFormat="1" x14ac:dyDescent="0.3">
      <c r="F10866" s="13"/>
      <c r="G10866" s="13"/>
      <c r="H10866" s="91"/>
      <c r="K10866" s="9"/>
      <c r="L10866" s="14"/>
      <c r="N10866" s="13"/>
      <c r="O10866" s="9"/>
      <c r="P10866" s="27"/>
      <c r="Q10866" s="29"/>
      <c r="R10866" s="29"/>
      <c r="S10866" s="27"/>
      <c r="V10866" s="14"/>
      <c r="W10866" s="14"/>
    </row>
    <row r="10867" spans="6:23" s="11" customFormat="1" x14ac:dyDescent="0.3">
      <c r="F10867" s="13"/>
      <c r="G10867" s="13"/>
      <c r="H10867" s="91"/>
      <c r="K10867" s="9"/>
      <c r="L10867" s="14"/>
      <c r="N10867" s="13"/>
      <c r="O10867" s="9"/>
      <c r="P10867" s="27"/>
      <c r="Q10867" s="29"/>
      <c r="R10867" s="29"/>
      <c r="S10867" s="27"/>
      <c r="V10867" s="14"/>
      <c r="W10867" s="14"/>
    </row>
    <row r="10868" spans="6:23" s="11" customFormat="1" x14ac:dyDescent="0.3">
      <c r="F10868" s="13"/>
      <c r="G10868" s="13"/>
      <c r="H10868" s="91"/>
      <c r="K10868" s="9"/>
      <c r="L10868" s="14"/>
      <c r="N10868" s="13"/>
      <c r="O10868" s="9"/>
      <c r="P10868" s="27"/>
      <c r="Q10868" s="29"/>
      <c r="R10868" s="29"/>
      <c r="S10868" s="27"/>
      <c r="V10868" s="14"/>
      <c r="W10868" s="14"/>
    </row>
    <row r="10869" spans="6:23" s="11" customFormat="1" x14ac:dyDescent="0.3">
      <c r="F10869" s="13"/>
      <c r="G10869" s="13"/>
      <c r="H10869" s="91"/>
      <c r="K10869" s="9"/>
      <c r="L10869" s="14"/>
      <c r="N10869" s="13"/>
      <c r="O10869" s="9"/>
      <c r="P10869" s="27"/>
      <c r="Q10869" s="29"/>
      <c r="R10869" s="29"/>
      <c r="S10869" s="27"/>
      <c r="V10869" s="14"/>
      <c r="W10869" s="14"/>
    </row>
    <row r="10870" spans="6:23" s="11" customFormat="1" x14ac:dyDescent="0.3">
      <c r="F10870" s="13"/>
      <c r="G10870" s="13"/>
      <c r="H10870" s="91"/>
      <c r="K10870" s="9"/>
      <c r="L10870" s="14"/>
      <c r="N10870" s="13"/>
      <c r="O10870" s="9"/>
      <c r="P10870" s="27"/>
      <c r="Q10870" s="29"/>
      <c r="R10870" s="29"/>
      <c r="S10870" s="27"/>
      <c r="V10870" s="14"/>
      <c r="W10870" s="14"/>
    </row>
    <row r="10871" spans="6:23" s="11" customFormat="1" x14ac:dyDescent="0.3">
      <c r="F10871" s="13"/>
      <c r="G10871" s="13"/>
      <c r="H10871" s="91"/>
      <c r="K10871" s="9"/>
      <c r="L10871" s="14"/>
      <c r="N10871" s="13"/>
      <c r="O10871" s="9"/>
      <c r="P10871" s="27"/>
      <c r="Q10871" s="29"/>
      <c r="R10871" s="29"/>
      <c r="S10871" s="27"/>
      <c r="V10871" s="14"/>
      <c r="W10871" s="14"/>
    </row>
    <row r="10872" spans="6:23" s="11" customFormat="1" x14ac:dyDescent="0.3">
      <c r="F10872" s="13"/>
      <c r="G10872" s="13"/>
      <c r="H10872" s="91"/>
      <c r="K10872" s="9"/>
      <c r="L10872" s="14"/>
      <c r="N10872" s="13"/>
      <c r="O10872" s="9"/>
      <c r="P10872" s="27"/>
      <c r="Q10872" s="29"/>
      <c r="R10872" s="29"/>
      <c r="S10872" s="27"/>
      <c r="V10872" s="14"/>
      <c r="W10872" s="14"/>
    </row>
    <row r="10873" spans="6:23" s="11" customFormat="1" x14ac:dyDescent="0.3">
      <c r="F10873" s="13"/>
      <c r="G10873" s="13"/>
      <c r="H10873" s="91"/>
      <c r="K10873" s="9"/>
      <c r="L10873" s="14"/>
      <c r="N10873" s="13"/>
      <c r="O10873" s="9"/>
      <c r="P10873" s="27"/>
      <c r="Q10873" s="29"/>
      <c r="R10873" s="29"/>
      <c r="S10873" s="27"/>
      <c r="V10873" s="14"/>
      <c r="W10873" s="14"/>
    </row>
    <row r="10874" spans="6:23" s="11" customFormat="1" x14ac:dyDescent="0.3">
      <c r="F10874" s="13"/>
      <c r="G10874" s="13"/>
      <c r="H10874" s="91"/>
      <c r="K10874" s="9"/>
      <c r="L10874" s="14"/>
      <c r="N10874" s="13"/>
      <c r="O10874" s="9"/>
      <c r="P10874" s="27"/>
      <c r="Q10874" s="29"/>
      <c r="R10874" s="29"/>
      <c r="S10874" s="27"/>
      <c r="V10874" s="14"/>
      <c r="W10874" s="14"/>
    </row>
    <row r="10875" spans="6:23" s="11" customFormat="1" x14ac:dyDescent="0.3">
      <c r="F10875" s="13"/>
      <c r="G10875" s="13"/>
      <c r="H10875" s="91"/>
      <c r="K10875" s="9"/>
      <c r="L10875" s="14"/>
      <c r="N10875" s="13"/>
      <c r="O10875" s="9"/>
      <c r="P10875" s="27"/>
      <c r="Q10875" s="29"/>
      <c r="R10875" s="29"/>
      <c r="S10875" s="27"/>
      <c r="V10875" s="14"/>
      <c r="W10875" s="14"/>
    </row>
    <row r="10876" spans="6:23" s="11" customFormat="1" x14ac:dyDescent="0.3">
      <c r="F10876" s="13"/>
      <c r="G10876" s="13"/>
      <c r="H10876" s="91"/>
      <c r="K10876" s="9"/>
      <c r="L10876" s="14"/>
      <c r="N10876" s="13"/>
      <c r="O10876" s="9"/>
      <c r="P10876" s="27"/>
      <c r="Q10876" s="29"/>
      <c r="R10876" s="29"/>
      <c r="S10876" s="27"/>
      <c r="V10876" s="14"/>
      <c r="W10876" s="14"/>
    </row>
    <row r="10877" spans="6:23" s="11" customFormat="1" x14ac:dyDescent="0.3">
      <c r="F10877" s="13"/>
      <c r="G10877" s="13"/>
      <c r="H10877" s="91"/>
      <c r="K10877" s="9"/>
      <c r="L10877" s="14"/>
      <c r="N10877" s="13"/>
      <c r="O10877" s="9"/>
      <c r="P10877" s="27"/>
      <c r="Q10877" s="29"/>
      <c r="R10877" s="29"/>
      <c r="S10877" s="27"/>
      <c r="V10877" s="14"/>
      <c r="W10877" s="14"/>
    </row>
    <row r="10878" spans="6:23" s="11" customFormat="1" x14ac:dyDescent="0.3">
      <c r="F10878" s="13"/>
      <c r="G10878" s="13"/>
      <c r="H10878" s="91"/>
      <c r="K10878" s="9"/>
      <c r="L10878" s="14"/>
      <c r="N10878" s="13"/>
      <c r="O10878" s="9"/>
      <c r="P10878" s="27"/>
      <c r="Q10878" s="29"/>
      <c r="R10878" s="29"/>
      <c r="S10878" s="27"/>
      <c r="V10878" s="14"/>
      <c r="W10878" s="14"/>
    </row>
    <row r="10879" spans="6:23" s="11" customFormat="1" x14ac:dyDescent="0.3">
      <c r="F10879" s="13"/>
      <c r="G10879" s="13"/>
      <c r="H10879" s="91"/>
      <c r="K10879" s="9"/>
      <c r="L10879" s="14"/>
      <c r="N10879" s="13"/>
      <c r="O10879" s="9"/>
      <c r="P10879" s="27"/>
      <c r="Q10879" s="29"/>
      <c r="R10879" s="29"/>
      <c r="S10879" s="27"/>
      <c r="V10879" s="14"/>
      <c r="W10879" s="14"/>
    </row>
    <row r="10880" spans="6:23" s="11" customFormat="1" x14ac:dyDescent="0.3">
      <c r="F10880" s="13"/>
      <c r="G10880" s="13"/>
      <c r="H10880" s="91"/>
      <c r="K10880" s="9"/>
      <c r="L10880" s="14"/>
      <c r="N10880" s="13"/>
      <c r="O10880" s="9"/>
      <c r="P10880" s="27"/>
      <c r="Q10880" s="29"/>
      <c r="R10880" s="29"/>
      <c r="S10880" s="27"/>
      <c r="V10880" s="14"/>
      <c r="W10880" s="14"/>
    </row>
    <row r="10881" spans="6:23" s="11" customFormat="1" x14ac:dyDescent="0.3">
      <c r="F10881" s="13"/>
      <c r="G10881" s="13"/>
      <c r="H10881" s="91"/>
      <c r="K10881" s="9"/>
      <c r="L10881" s="14"/>
      <c r="N10881" s="13"/>
      <c r="O10881" s="9"/>
      <c r="P10881" s="27"/>
      <c r="Q10881" s="29"/>
      <c r="R10881" s="29"/>
      <c r="S10881" s="27"/>
      <c r="V10881" s="14"/>
      <c r="W10881" s="14"/>
    </row>
    <row r="10882" spans="6:23" s="11" customFormat="1" x14ac:dyDescent="0.3">
      <c r="F10882" s="13"/>
      <c r="G10882" s="13"/>
      <c r="H10882" s="91"/>
      <c r="K10882" s="9"/>
      <c r="L10882" s="14"/>
      <c r="N10882" s="13"/>
      <c r="O10882" s="9"/>
      <c r="P10882" s="27"/>
      <c r="Q10882" s="29"/>
      <c r="R10882" s="29"/>
      <c r="S10882" s="27"/>
      <c r="V10882" s="14"/>
      <c r="W10882" s="14"/>
    </row>
    <row r="10883" spans="6:23" s="11" customFormat="1" x14ac:dyDescent="0.3">
      <c r="F10883" s="13"/>
      <c r="G10883" s="13"/>
      <c r="H10883" s="91"/>
      <c r="K10883" s="9"/>
      <c r="L10883" s="14"/>
      <c r="N10883" s="13"/>
      <c r="O10883" s="9"/>
      <c r="P10883" s="27"/>
      <c r="Q10883" s="29"/>
      <c r="R10883" s="29"/>
      <c r="S10883" s="27"/>
      <c r="V10883" s="14"/>
      <c r="W10883" s="14"/>
    </row>
    <row r="10884" spans="6:23" s="11" customFormat="1" x14ac:dyDescent="0.3">
      <c r="F10884" s="13"/>
      <c r="G10884" s="13"/>
      <c r="H10884" s="91"/>
      <c r="K10884" s="9"/>
      <c r="L10884" s="14"/>
      <c r="N10884" s="13"/>
      <c r="O10884" s="9"/>
      <c r="P10884" s="27"/>
      <c r="Q10884" s="29"/>
      <c r="R10884" s="29"/>
      <c r="S10884" s="27"/>
      <c r="V10884" s="14"/>
      <c r="W10884" s="14"/>
    </row>
    <row r="10885" spans="6:23" s="11" customFormat="1" x14ac:dyDescent="0.3">
      <c r="F10885" s="13"/>
      <c r="G10885" s="13"/>
      <c r="H10885" s="91"/>
      <c r="K10885" s="9"/>
      <c r="L10885" s="14"/>
      <c r="N10885" s="13"/>
      <c r="O10885" s="9"/>
      <c r="P10885" s="27"/>
      <c r="Q10885" s="29"/>
      <c r="R10885" s="29"/>
      <c r="S10885" s="27"/>
      <c r="V10885" s="14"/>
      <c r="W10885" s="14"/>
    </row>
    <row r="10886" spans="6:23" s="11" customFormat="1" x14ac:dyDescent="0.3">
      <c r="F10886" s="13"/>
      <c r="G10886" s="13"/>
      <c r="H10886" s="91"/>
      <c r="K10886" s="9"/>
      <c r="L10886" s="14"/>
      <c r="N10886" s="13"/>
      <c r="O10886" s="9"/>
      <c r="P10886" s="27"/>
      <c r="Q10886" s="29"/>
      <c r="R10886" s="29"/>
      <c r="S10886" s="27"/>
      <c r="V10886" s="14"/>
      <c r="W10886" s="14"/>
    </row>
    <row r="10887" spans="6:23" s="11" customFormat="1" x14ac:dyDescent="0.3">
      <c r="F10887" s="13"/>
      <c r="G10887" s="13"/>
      <c r="H10887" s="91"/>
      <c r="K10887" s="9"/>
      <c r="L10887" s="14"/>
      <c r="N10887" s="13"/>
      <c r="O10887" s="9"/>
      <c r="P10887" s="27"/>
      <c r="Q10887" s="29"/>
      <c r="R10887" s="29"/>
      <c r="S10887" s="27"/>
      <c r="V10887" s="14"/>
      <c r="W10887" s="14"/>
    </row>
    <row r="10888" spans="6:23" s="11" customFormat="1" x14ac:dyDescent="0.3">
      <c r="F10888" s="13"/>
      <c r="G10888" s="13"/>
      <c r="H10888" s="91"/>
      <c r="K10888" s="9"/>
      <c r="L10888" s="14"/>
      <c r="N10888" s="13"/>
      <c r="O10888" s="9"/>
      <c r="P10888" s="27"/>
      <c r="Q10888" s="29"/>
      <c r="R10888" s="29"/>
      <c r="S10888" s="27"/>
      <c r="V10888" s="14"/>
      <c r="W10888" s="14"/>
    </row>
    <row r="10889" spans="6:23" s="11" customFormat="1" x14ac:dyDescent="0.3">
      <c r="F10889" s="13"/>
      <c r="G10889" s="13"/>
      <c r="H10889" s="91"/>
      <c r="K10889" s="9"/>
      <c r="L10889" s="14"/>
      <c r="N10889" s="13"/>
      <c r="O10889" s="9"/>
      <c r="P10889" s="27"/>
      <c r="Q10889" s="29"/>
      <c r="R10889" s="29"/>
      <c r="S10889" s="27"/>
      <c r="V10889" s="14"/>
      <c r="W10889" s="14"/>
    </row>
    <row r="10890" spans="6:23" s="11" customFormat="1" x14ac:dyDescent="0.3">
      <c r="F10890" s="13"/>
      <c r="G10890" s="13"/>
      <c r="H10890" s="91"/>
      <c r="K10890" s="9"/>
      <c r="L10890" s="14"/>
      <c r="N10890" s="13"/>
      <c r="O10890" s="9"/>
      <c r="P10890" s="27"/>
      <c r="Q10890" s="29"/>
      <c r="R10890" s="29"/>
      <c r="S10890" s="27"/>
      <c r="V10890" s="14"/>
      <c r="W10890" s="14"/>
    </row>
    <row r="10891" spans="6:23" s="11" customFormat="1" x14ac:dyDescent="0.3">
      <c r="F10891" s="13"/>
      <c r="G10891" s="13"/>
      <c r="H10891" s="91"/>
      <c r="K10891" s="9"/>
      <c r="L10891" s="14"/>
      <c r="N10891" s="13"/>
      <c r="O10891" s="9"/>
      <c r="P10891" s="27"/>
      <c r="Q10891" s="29"/>
      <c r="R10891" s="29"/>
      <c r="S10891" s="27"/>
      <c r="V10891" s="14"/>
      <c r="W10891" s="14"/>
    </row>
    <row r="10892" spans="6:23" s="11" customFormat="1" x14ac:dyDescent="0.3">
      <c r="F10892" s="13"/>
      <c r="G10892" s="13"/>
      <c r="H10892" s="91"/>
      <c r="K10892" s="9"/>
      <c r="L10892" s="14"/>
      <c r="N10892" s="13"/>
      <c r="O10892" s="9"/>
      <c r="P10892" s="27"/>
      <c r="Q10892" s="29"/>
      <c r="R10892" s="29"/>
      <c r="S10892" s="27"/>
      <c r="V10892" s="14"/>
      <c r="W10892" s="14"/>
    </row>
    <row r="10893" spans="6:23" s="11" customFormat="1" x14ac:dyDescent="0.3">
      <c r="F10893" s="13"/>
      <c r="G10893" s="13"/>
      <c r="H10893" s="91"/>
      <c r="K10893" s="9"/>
      <c r="L10893" s="14"/>
      <c r="N10893" s="13"/>
      <c r="O10893" s="9"/>
      <c r="P10893" s="27"/>
      <c r="Q10893" s="29"/>
      <c r="R10893" s="29"/>
      <c r="S10893" s="27"/>
      <c r="V10893" s="14"/>
      <c r="W10893" s="14"/>
    </row>
    <row r="10894" spans="6:23" s="11" customFormat="1" x14ac:dyDescent="0.3">
      <c r="F10894" s="13"/>
      <c r="G10894" s="13"/>
      <c r="H10894" s="91"/>
      <c r="K10894" s="9"/>
      <c r="L10894" s="14"/>
      <c r="N10894" s="13"/>
      <c r="O10894" s="9"/>
      <c r="P10894" s="27"/>
      <c r="Q10894" s="29"/>
      <c r="R10894" s="29"/>
      <c r="S10894" s="27"/>
      <c r="V10894" s="14"/>
      <c r="W10894" s="14"/>
    </row>
    <row r="10895" spans="6:23" s="11" customFormat="1" x14ac:dyDescent="0.3">
      <c r="F10895" s="13"/>
      <c r="G10895" s="13"/>
      <c r="H10895" s="91"/>
      <c r="K10895" s="9"/>
      <c r="L10895" s="14"/>
      <c r="N10895" s="13"/>
      <c r="O10895" s="9"/>
      <c r="P10895" s="27"/>
      <c r="Q10895" s="29"/>
      <c r="R10895" s="29"/>
      <c r="S10895" s="27"/>
      <c r="V10895" s="14"/>
      <c r="W10895" s="14"/>
    </row>
    <row r="10896" spans="6:23" s="11" customFormat="1" x14ac:dyDescent="0.3">
      <c r="F10896" s="13"/>
      <c r="G10896" s="13"/>
      <c r="H10896" s="91"/>
      <c r="K10896" s="9"/>
      <c r="L10896" s="14"/>
      <c r="N10896" s="13"/>
      <c r="O10896" s="9"/>
      <c r="P10896" s="27"/>
      <c r="Q10896" s="29"/>
      <c r="R10896" s="29"/>
      <c r="S10896" s="27"/>
      <c r="V10896" s="14"/>
      <c r="W10896" s="14"/>
    </row>
    <row r="10897" spans="6:23" s="11" customFormat="1" x14ac:dyDescent="0.3">
      <c r="F10897" s="13"/>
      <c r="G10897" s="13"/>
      <c r="H10897" s="91"/>
      <c r="K10897" s="9"/>
      <c r="L10897" s="14"/>
      <c r="N10897" s="13"/>
      <c r="O10897" s="9"/>
      <c r="P10897" s="27"/>
      <c r="Q10897" s="29"/>
      <c r="R10897" s="29"/>
      <c r="S10897" s="27"/>
      <c r="V10897" s="14"/>
      <c r="W10897" s="14"/>
    </row>
    <row r="10898" spans="6:23" s="11" customFormat="1" x14ac:dyDescent="0.3">
      <c r="F10898" s="13"/>
      <c r="G10898" s="13"/>
      <c r="H10898" s="91"/>
      <c r="K10898" s="9"/>
      <c r="L10898" s="14"/>
      <c r="N10898" s="13"/>
      <c r="O10898" s="9"/>
      <c r="P10898" s="27"/>
      <c r="Q10898" s="29"/>
      <c r="R10898" s="29"/>
      <c r="S10898" s="27"/>
      <c r="V10898" s="14"/>
      <c r="W10898" s="14"/>
    </row>
    <row r="10899" spans="6:23" s="11" customFormat="1" x14ac:dyDescent="0.3">
      <c r="F10899" s="13"/>
      <c r="G10899" s="13"/>
      <c r="H10899" s="91"/>
      <c r="K10899" s="9"/>
      <c r="L10899" s="14"/>
      <c r="N10899" s="13"/>
      <c r="O10899" s="9"/>
      <c r="P10899" s="27"/>
      <c r="Q10899" s="29"/>
      <c r="R10899" s="29"/>
      <c r="S10899" s="27"/>
      <c r="V10899" s="14"/>
      <c r="W10899" s="14"/>
    </row>
    <row r="10900" spans="6:23" s="11" customFormat="1" x14ac:dyDescent="0.3">
      <c r="F10900" s="13"/>
      <c r="G10900" s="13"/>
      <c r="H10900" s="91"/>
      <c r="K10900" s="9"/>
      <c r="L10900" s="14"/>
      <c r="N10900" s="13"/>
      <c r="O10900" s="9"/>
      <c r="P10900" s="27"/>
      <c r="Q10900" s="29"/>
      <c r="R10900" s="29"/>
      <c r="S10900" s="27"/>
      <c r="V10900" s="14"/>
      <c r="W10900" s="14"/>
    </row>
    <row r="10901" spans="6:23" s="11" customFormat="1" x14ac:dyDescent="0.3">
      <c r="F10901" s="13"/>
      <c r="G10901" s="13"/>
      <c r="H10901" s="91"/>
      <c r="K10901" s="9"/>
      <c r="L10901" s="14"/>
      <c r="N10901" s="13"/>
      <c r="O10901" s="9"/>
      <c r="P10901" s="27"/>
      <c r="Q10901" s="29"/>
      <c r="R10901" s="29"/>
      <c r="S10901" s="27"/>
      <c r="V10901" s="14"/>
      <c r="W10901" s="14"/>
    </row>
    <row r="10902" spans="6:23" s="11" customFormat="1" x14ac:dyDescent="0.3">
      <c r="F10902" s="13"/>
      <c r="G10902" s="13"/>
      <c r="H10902" s="91"/>
      <c r="K10902" s="9"/>
      <c r="L10902" s="14"/>
      <c r="N10902" s="13"/>
      <c r="O10902" s="9"/>
      <c r="P10902" s="27"/>
      <c r="Q10902" s="29"/>
      <c r="R10902" s="29"/>
      <c r="S10902" s="27"/>
      <c r="V10902" s="14"/>
      <c r="W10902" s="14"/>
    </row>
    <row r="10903" spans="6:23" s="11" customFormat="1" x14ac:dyDescent="0.3">
      <c r="F10903" s="13"/>
      <c r="G10903" s="13"/>
      <c r="H10903" s="91"/>
      <c r="K10903" s="9"/>
      <c r="L10903" s="14"/>
      <c r="N10903" s="13"/>
      <c r="O10903" s="9"/>
      <c r="P10903" s="27"/>
      <c r="Q10903" s="29"/>
      <c r="R10903" s="29"/>
      <c r="S10903" s="27"/>
      <c r="V10903" s="14"/>
      <c r="W10903" s="14"/>
    </row>
    <row r="10904" spans="6:23" s="11" customFormat="1" x14ac:dyDescent="0.3">
      <c r="F10904" s="13"/>
      <c r="G10904" s="13"/>
      <c r="H10904" s="91"/>
      <c r="K10904" s="9"/>
      <c r="L10904" s="14"/>
      <c r="N10904" s="13"/>
      <c r="O10904" s="9"/>
      <c r="P10904" s="27"/>
      <c r="Q10904" s="29"/>
      <c r="R10904" s="29"/>
      <c r="S10904" s="27"/>
      <c r="V10904" s="14"/>
      <c r="W10904" s="14"/>
    </row>
    <row r="10905" spans="6:23" s="11" customFormat="1" x14ac:dyDescent="0.3">
      <c r="F10905" s="13"/>
      <c r="G10905" s="13"/>
      <c r="H10905" s="91"/>
      <c r="K10905" s="9"/>
      <c r="L10905" s="14"/>
      <c r="N10905" s="13"/>
      <c r="O10905" s="9"/>
      <c r="P10905" s="27"/>
      <c r="Q10905" s="29"/>
      <c r="R10905" s="29"/>
      <c r="S10905" s="27"/>
      <c r="V10905" s="14"/>
      <c r="W10905" s="14"/>
    </row>
    <row r="10906" spans="6:23" s="11" customFormat="1" x14ac:dyDescent="0.3">
      <c r="F10906" s="13"/>
      <c r="G10906" s="13"/>
      <c r="H10906" s="91"/>
      <c r="K10906" s="9"/>
      <c r="L10906" s="14"/>
      <c r="N10906" s="13"/>
      <c r="O10906" s="9"/>
      <c r="P10906" s="27"/>
      <c r="Q10906" s="29"/>
      <c r="R10906" s="29"/>
      <c r="S10906" s="27"/>
      <c r="V10906" s="14"/>
      <c r="W10906" s="14"/>
    </row>
    <row r="10907" spans="6:23" s="11" customFormat="1" x14ac:dyDescent="0.3">
      <c r="F10907" s="13"/>
      <c r="G10907" s="13"/>
      <c r="H10907" s="91"/>
      <c r="K10907" s="9"/>
      <c r="L10907" s="14"/>
      <c r="N10907" s="13"/>
      <c r="O10907" s="9"/>
      <c r="P10907" s="27"/>
      <c r="Q10907" s="29"/>
      <c r="R10907" s="29"/>
      <c r="S10907" s="27"/>
      <c r="V10907" s="14"/>
      <c r="W10907" s="14"/>
    </row>
    <row r="10908" spans="6:23" s="11" customFormat="1" x14ac:dyDescent="0.3">
      <c r="F10908" s="13"/>
      <c r="G10908" s="13"/>
      <c r="H10908" s="91"/>
      <c r="K10908" s="9"/>
      <c r="L10908" s="14"/>
      <c r="N10908" s="13"/>
      <c r="O10908" s="9"/>
      <c r="P10908" s="27"/>
      <c r="Q10908" s="29"/>
      <c r="R10908" s="29"/>
      <c r="S10908" s="27"/>
      <c r="V10908" s="14"/>
      <c r="W10908" s="14"/>
    </row>
    <row r="10909" spans="6:23" s="11" customFormat="1" x14ac:dyDescent="0.3">
      <c r="F10909" s="13"/>
      <c r="G10909" s="13"/>
      <c r="H10909" s="91"/>
      <c r="K10909" s="9"/>
      <c r="L10909" s="14"/>
      <c r="N10909" s="13"/>
      <c r="O10909" s="9"/>
      <c r="P10909" s="27"/>
      <c r="Q10909" s="29"/>
      <c r="R10909" s="29"/>
      <c r="S10909" s="27"/>
      <c r="V10909" s="14"/>
      <c r="W10909" s="14"/>
    </row>
    <row r="10910" spans="6:23" s="11" customFormat="1" x14ac:dyDescent="0.3">
      <c r="F10910" s="13"/>
      <c r="G10910" s="13"/>
      <c r="H10910" s="91"/>
      <c r="K10910" s="9"/>
      <c r="L10910" s="14"/>
      <c r="N10910" s="13"/>
      <c r="O10910" s="9"/>
      <c r="P10910" s="27"/>
      <c r="Q10910" s="29"/>
      <c r="R10910" s="29"/>
      <c r="S10910" s="27"/>
      <c r="V10910" s="14"/>
      <c r="W10910" s="14"/>
    </row>
    <row r="10911" spans="6:23" s="11" customFormat="1" x14ac:dyDescent="0.3">
      <c r="F10911" s="13"/>
      <c r="G10911" s="13"/>
      <c r="H10911" s="91"/>
      <c r="K10911" s="9"/>
      <c r="L10911" s="14"/>
      <c r="N10911" s="13"/>
      <c r="O10911" s="9"/>
      <c r="P10911" s="27"/>
      <c r="Q10911" s="29"/>
      <c r="R10911" s="29"/>
      <c r="S10911" s="27"/>
      <c r="V10911" s="14"/>
      <c r="W10911" s="14"/>
    </row>
    <row r="10912" spans="6:23" s="11" customFormat="1" x14ac:dyDescent="0.3">
      <c r="F10912" s="13"/>
      <c r="G10912" s="13"/>
      <c r="H10912" s="91"/>
      <c r="K10912" s="9"/>
      <c r="L10912" s="14"/>
      <c r="N10912" s="13"/>
      <c r="O10912" s="9"/>
      <c r="P10912" s="27"/>
      <c r="Q10912" s="29"/>
      <c r="R10912" s="29"/>
      <c r="S10912" s="27"/>
      <c r="V10912" s="14"/>
      <c r="W10912" s="14"/>
    </row>
    <row r="10913" spans="6:23" s="11" customFormat="1" x14ac:dyDescent="0.3">
      <c r="F10913" s="13"/>
      <c r="G10913" s="13"/>
      <c r="H10913" s="91"/>
      <c r="K10913" s="9"/>
      <c r="L10913" s="14"/>
      <c r="N10913" s="13"/>
      <c r="O10913" s="9"/>
      <c r="P10913" s="27"/>
      <c r="Q10913" s="29"/>
      <c r="R10913" s="29"/>
      <c r="S10913" s="27"/>
      <c r="V10913" s="14"/>
      <c r="W10913" s="14"/>
    </row>
    <row r="10914" spans="6:23" s="11" customFormat="1" x14ac:dyDescent="0.3">
      <c r="F10914" s="13"/>
      <c r="G10914" s="13"/>
      <c r="H10914" s="91"/>
      <c r="K10914" s="9"/>
      <c r="L10914" s="14"/>
      <c r="N10914" s="13"/>
      <c r="O10914" s="9"/>
      <c r="P10914" s="27"/>
      <c r="Q10914" s="29"/>
      <c r="R10914" s="29"/>
      <c r="S10914" s="27"/>
      <c r="V10914" s="14"/>
      <c r="W10914" s="14"/>
    </row>
    <row r="10915" spans="6:23" s="11" customFormat="1" x14ac:dyDescent="0.3">
      <c r="F10915" s="13"/>
      <c r="G10915" s="13"/>
      <c r="H10915" s="91"/>
      <c r="K10915" s="9"/>
      <c r="L10915" s="14"/>
      <c r="N10915" s="13"/>
      <c r="O10915" s="9"/>
      <c r="P10915" s="27"/>
      <c r="Q10915" s="29"/>
      <c r="R10915" s="29"/>
      <c r="S10915" s="27"/>
      <c r="V10915" s="14"/>
      <c r="W10915" s="14"/>
    </row>
    <row r="10916" spans="6:23" s="11" customFormat="1" x14ac:dyDescent="0.3">
      <c r="F10916" s="13"/>
      <c r="G10916" s="13"/>
      <c r="H10916" s="91"/>
      <c r="K10916" s="9"/>
      <c r="L10916" s="14"/>
      <c r="N10916" s="13"/>
      <c r="O10916" s="9"/>
      <c r="P10916" s="27"/>
      <c r="Q10916" s="29"/>
      <c r="R10916" s="29"/>
      <c r="S10916" s="27"/>
      <c r="V10916" s="14"/>
      <c r="W10916" s="14"/>
    </row>
    <row r="10917" spans="6:23" s="11" customFormat="1" x14ac:dyDescent="0.3">
      <c r="F10917" s="13"/>
      <c r="G10917" s="13"/>
      <c r="H10917" s="91"/>
      <c r="K10917" s="9"/>
      <c r="L10917" s="14"/>
      <c r="N10917" s="13"/>
      <c r="O10917" s="9"/>
      <c r="P10917" s="27"/>
      <c r="Q10917" s="29"/>
      <c r="R10917" s="29"/>
      <c r="S10917" s="27"/>
      <c r="V10917" s="14"/>
      <c r="W10917" s="14"/>
    </row>
    <row r="10918" spans="6:23" s="11" customFormat="1" x14ac:dyDescent="0.3">
      <c r="F10918" s="13"/>
      <c r="G10918" s="13"/>
      <c r="H10918" s="91"/>
      <c r="K10918" s="9"/>
      <c r="L10918" s="14"/>
      <c r="N10918" s="13"/>
      <c r="O10918" s="9"/>
      <c r="P10918" s="27"/>
      <c r="Q10918" s="29"/>
      <c r="R10918" s="29"/>
      <c r="S10918" s="27"/>
      <c r="V10918" s="14"/>
      <c r="W10918" s="14"/>
    </row>
    <row r="10919" spans="6:23" s="11" customFormat="1" x14ac:dyDescent="0.3">
      <c r="F10919" s="13"/>
      <c r="G10919" s="13"/>
      <c r="H10919" s="91"/>
      <c r="K10919" s="9"/>
      <c r="L10919" s="14"/>
      <c r="N10919" s="13"/>
      <c r="O10919" s="9"/>
      <c r="P10919" s="27"/>
      <c r="Q10919" s="29"/>
      <c r="R10919" s="29"/>
      <c r="S10919" s="27"/>
      <c r="V10919" s="14"/>
      <c r="W10919" s="14"/>
    </row>
    <row r="10920" spans="6:23" s="11" customFormat="1" x14ac:dyDescent="0.3">
      <c r="F10920" s="13"/>
      <c r="G10920" s="13"/>
      <c r="H10920" s="91"/>
      <c r="K10920" s="9"/>
      <c r="L10920" s="14"/>
      <c r="N10920" s="13"/>
      <c r="O10920" s="9"/>
      <c r="P10920" s="27"/>
      <c r="Q10920" s="29"/>
      <c r="R10920" s="29"/>
      <c r="S10920" s="27"/>
      <c r="V10920" s="14"/>
      <c r="W10920" s="14"/>
    </row>
    <row r="10921" spans="6:23" s="11" customFormat="1" x14ac:dyDescent="0.3">
      <c r="F10921" s="13"/>
      <c r="G10921" s="13"/>
      <c r="H10921" s="91"/>
      <c r="K10921" s="9"/>
      <c r="L10921" s="14"/>
      <c r="N10921" s="13"/>
      <c r="O10921" s="9"/>
      <c r="P10921" s="27"/>
      <c r="Q10921" s="29"/>
      <c r="R10921" s="29"/>
      <c r="S10921" s="27"/>
      <c r="V10921" s="14"/>
      <c r="W10921" s="14"/>
    </row>
    <row r="10922" spans="6:23" s="11" customFormat="1" x14ac:dyDescent="0.3">
      <c r="F10922" s="13"/>
      <c r="G10922" s="13"/>
      <c r="H10922" s="91"/>
      <c r="K10922" s="9"/>
      <c r="L10922" s="14"/>
      <c r="N10922" s="13"/>
      <c r="O10922" s="9"/>
      <c r="P10922" s="27"/>
      <c r="Q10922" s="29"/>
      <c r="R10922" s="29"/>
      <c r="S10922" s="27"/>
      <c r="V10922" s="14"/>
      <c r="W10922" s="14"/>
    </row>
    <row r="10923" spans="6:23" s="11" customFormat="1" x14ac:dyDescent="0.3">
      <c r="F10923" s="13"/>
      <c r="G10923" s="13"/>
      <c r="H10923" s="91"/>
      <c r="K10923" s="9"/>
      <c r="L10923" s="14"/>
      <c r="N10923" s="13"/>
      <c r="O10923" s="9"/>
      <c r="P10923" s="27"/>
      <c r="Q10923" s="29"/>
      <c r="R10923" s="29"/>
      <c r="S10923" s="27"/>
      <c r="V10923" s="14"/>
      <c r="W10923" s="14"/>
    </row>
    <row r="10924" spans="6:23" s="11" customFormat="1" x14ac:dyDescent="0.3">
      <c r="F10924" s="13"/>
      <c r="G10924" s="13"/>
      <c r="H10924" s="91"/>
      <c r="K10924" s="9"/>
      <c r="L10924" s="14"/>
      <c r="N10924" s="13"/>
      <c r="O10924" s="9"/>
      <c r="P10924" s="27"/>
      <c r="Q10924" s="29"/>
      <c r="R10924" s="29"/>
      <c r="S10924" s="27"/>
      <c r="V10924" s="14"/>
      <c r="W10924" s="14"/>
    </row>
    <row r="10925" spans="6:23" s="11" customFormat="1" x14ac:dyDescent="0.3">
      <c r="F10925" s="13"/>
      <c r="G10925" s="13"/>
      <c r="H10925" s="91"/>
      <c r="K10925" s="9"/>
      <c r="L10925" s="14"/>
      <c r="N10925" s="13"/>
      <c r="O10925" s="9"/>
      <c r="P10925" s="27"/>
      <c r="Q10925" s="29"/>
      <c r="R10925" s="29"/>
      <c r="S10925" s="27"/>
      <c r="V10925" s="14"/>
      <c r="W10925" s="14"/>
    </row>
    <row r="10926" spans="6:23" s="11" customFormat="1" x14ac:dyDescent="0.3">
      <c r="F10926" s="13"/>
      <c r="G10926" s="13"/>
      <c r="H10926" s="91"/>
      <c r="K10926" s="9"/>
      <c r="L10926" s="14"/>
      <c r="N10926" s="13"/>
      <c r="O10926" s="9"/>
      <c r="P10926" s="27"/>
      <c r="Q10926" s="29"/>
      <c r="R10926" s="29"/>
      <c r="S10926" s="27"/>
      <c r="V10926" s="14"/>
      <c r="W10926" s="14"/>
    </row>
    <row r="10927" spans="6:23" s="11" customFormat="1" x14ac:dyDescent="0.3">
      <c r="F10927" s="13"/>
      <c r="G10927" s="13"/>
      <c r="H10927" s="91"/>
      <c r="K10927" s="9"/>
      <c r="L10927" s="14"/>
      <c r="N10927" s="13"/>
      <c r="O10927" s="9"/>
      <c r="P10927" s="27"/>
      <c r="Q10927" s="29"/>
      <c r="R10927" s="29"/>
      <c r="S10927" s="27"/>
      <c r="V10927" s="14"/>
      <c r="W10927" s="14"/>
    </row>
    <row r="10928" spans="6:23" s="11" customFormat="1" x14ac:dyDescent="0.3">
      <c r="F10928" s="13"/>
      <c r="G10928" s="13"/>
      <c r="H10928" s="91"/>
      <c r="K10928" s="9"/>
      <c r="L10928" s="14"/>
      <c r="N10928" s="13"/>
      <c r="O10928" s="9"/>
      <c r="P10928" s="27"/>
      <c r="Q10928" s="29"/>
      <c r="R10928" s="29"/>
      <c r="S10928" s="27"/>
      <c r="V10928" s="14"/>
      <c r="W10928" s="14"/>
    </row>
    <row r="10929" spans="6:23" s="11" customFormat="1" x14ac:dyDescent="0.3">
      <c r="F10929" s="13"/>
      <c r="G10929" s="13"/>
      <c r="H10929" s="91"/>
      <c r="K10929" s="9"/>
      <c r="L10929" s="14"/>
      <c r="N10929" s="13"/>
      <c r="O10929" s="9"/>
      <c r="P10929" s="27"/>
      <c r="Q10929" s="29"/>
      <c r="R10929" s="29"/>
      <c r="S10929" s="27"/>
      <c r="V10929" s="14"/>
      <c r="W10929" s="14"/>
    </row>
    <row r="10930" spans="6:23" s="11" customFormat="1" x14ac:dyDescent="0.3">
      <c r="F10930" s="13"/>
      <c r="G10930" s="13"/>
      <c r="H10930" s="91"/>
      <c r="K10930" s="9"/>
      <c r="L10930" s="14"/>
      <c r="N10930" s="13"/>
      <c r="O10930" s="9"/>
      <c r="P10930" s="27"/>
      <c r="Q10930" s="29"/>
      <c r="R10930" s="29"/>
      <c r="S10930" s="27"/>
      <c r="V10930" s="14"/>
      <c r="W10930" s="14"/>
    </row>
    <row r="10931" spans="6:23" s="11" customFormat="1" x14ac:dyDescent="0.3">
      <c r="F10931" s="13"/>
      <c r="G10931" s="13"/>
      <c r="H10931" s="91"/>
      <c r="K10931" s="9"/>
      <c r="L10931" s="14"/>
      <c r="N10931" s="13"/>
      <c r="O10931" s="9"/>
      <c r="P10931" s="27"/>
      <c r="Q10931" s="29"/>
      <c r="R10931" s="29"/>
      <c r="S10931" s="27"/>
      <c r="V10931" s="14"/>
      <c r="W10931" s="14"/>
    </row>
    <row r="10932" spans="6:23" s="11" customFormat="1" x14ac:dyDescent="0.3">
      <c r="F10932" s="13"/>
      <c r="G10932" s="13"/>
      <c r="H10932" s="91"/>
      <c r="K10932" s="9"/>
      <c r="L10932" s="14"/>
      <c r="N10932" s="13"/>
      <c r="O10932" s="9"/>
      <c r="P10932" s="27"/>
      <c r="Q10932" s="29"/>
      <c r="R10932" s="29"/>
      <c r="S10932" s="27"/>
      <c r="V10932" s="14"/>
      <c r="W10932" s="14"/>
    </row>
    <row r="10933" spans="6:23" s="11" customFormat="1" x14ac:dyDescent="0.3">
      <c r="F10933" s="13"/>
      <c r="G10933" s="13"/>
      <c r="H10933" s="91"/>
      <c r="K10933" s="9"/>
      <c r="L10933" s="14"/>
      <c r="N10933" s="13"/>
      <c r="O10933" s="9"/>
      <c r="P10933" s="27"/>
      <c r="Q10933" s="29"/>
      <c r="R10933" s="29"/>
      <c r="S10933" s="27"/>
      <c r="V10933" s="14"/>
      <c r="W10933" s="14"/>
    </row>
    <row r="10934" spans="6:23" s="11" customFormat="1" x14ac:dyDescent="0.3">
      <c r="F10934" s="13"/>
      <c r="G10934" s="13"/>
      <c r="H10934" s="91"/>
      <c r="K10934" s="9"/>
      <c r="L10934" s="14"/>
      <c r="N10934" s="13"/>
      <c r="O10934" s="9"/>
      <c r="P10934" s="27"/>
      <c r="Q10934" s="29"/>
      <c r="R10934" s="29"/>
      <c r="S10934" s="27"/>
      <c r="V10934" s="14"/>
      <c r="W10934" s="14"/>
    </row>
    <row r="10935" spans="6:23" s="11" customFormat="1" x14ac:dyDescent="0.3">
      <c r="F10935" s="13"/>
      <c r="G10935" s="13"/>
      <c r="H10935" s="91"/>
      <c r="K10935" s="9"/>
      <c r="L10935" s="14"/>
      <c r="N10935" s="13"/>
      <c r="O10935" s="9"/>
      <c r="P10935" s="27"/>
      <c r="Q10935" s="29"/>
      <c r="R10935" s="29"/>
      <c r="S10935" s="27"/>
      <c r="V10935" s="14"/>
      <c r="W10935" s="14"/>
    </row>
    <row r="10936" spans="6:23" s="11" customFormat="1" x14ac:dyDescent="0.3">
      <c r="F10936" s="13"/>
      <c r="G10936" s="13"/>
      <c r="H10936" s="91"/>
      <c r="K10936" s="9"/>
      <c r="L10936" s="14"/>
      <c r="N10936" s="13"/>
      <c r="O10936" s="9"/>
      <c r="P10936" s="27"/>
      <c r="Q10936" s="29"/>
      <c r="R10936" s="29"/>
      <c r="S10936" s="27"/>
      <c r="V10936" s="14"/>
      <c r="W10936" s="14"/>
    </row>
    <row r="10937" spans="6:23" s="11" customFormat="1" x14ac:dyDescent="0.3">
      <c r="F10937" s="13"/>
      <c r="G10937" s="13"/>
      <c r="H10937" s="91"/>
      <c r="K10937" s="9"/>
      <c r="L10937" s="14"/>
      <c r="N10937" s="13"/>
      <c r="O10937" s="9"/>
      <c r="P10937" s="27"/>
      <c r="Q10937" s="29"/>
      <c r="R10937" s="29"/>
      <c r="S10937" s="27"/>
      <c r="V10937" s="14"/>
      <c r="W10937" s="14"/>
    </row>
    <row r="10938" spans="6:23" s="11" customFormat="1" x14ac:dyDescent="0.3">
      <c r="F10938" s="13"/>
      <c r="G10938" s="13"/>
      <c r="H10938" s="91"/>
      <c r="K10938" s="9"/>
      <c r="L10938" s="14"/>
      <c r="N10938" s="13"/>
      <c r="O10938" s="9"/>
      <c r="P10938" s="27"/>
      <c r="Q10938" s="29"/>
      <c r="R10938" s="29"/>
      <c r="S10938" s="27"/>
      <c r="V10938" s="14"/>
      <c r="W10938" s="14"/>
    </row>
    <row r="10939" spans="6:23" s="11" customFormat="1" x14ac:dyDescent="0.3">
      <c r="F10939" s="13"/>
      <c r="G10939" s="13"/>
      <c r="H10939" s="91"/>
      <c r="K10939" s="9"/>
      <c r="L10939" s="14"/>
      <c r="N10939" s="13"/>
      <c r="O10939" s="9"/>
      <c r="P10939" s="27"/>
      <c r="Q10939" s="29"/>
      <c r="R10939" s="29"/>
      <c r="S10939" s="27"/>
      <c r="V10939" s="14"/>
      <c r="W10939" s="14"/>
    </row>
    <row r="10940" spans="6:23" s="11" customFormat="1" x14ac:dyDescent="0.3">
      <c r="F10940" s="13"/>
      <c r="G10940" s="13"/>
      <c r="H10940" s="91"/>
      <c r="K10940" s="9"/>
      <c r="L10940" s="14"/>
      <c r="N10940" s="13"/>
      <c r="O10940" s="9"/>
      <c r="P10940" s="27"/>
      <c r="Q10940" s="29"/>
      <c r="R10940" s="29"/>
      <c r="S10940" s="27"/>
      <c r="V10940" s="14"/>
      <c r="W10940" s="14"/>
    </row>
    <row r="10941" spans="6:23" s="11" customFormat="1" x14ac:dyDescent="0.3">
      <c r="F10941" s="13"/>
      <c r="G10941" s="13"/>
      <c r="H10941" s="91"/>
      <c r="K10941" s="9"/>
      <c r="L10941" s="14"/>
      <c r="N10941" s="13"/>
      <c r="O10941" s="9"/>
      <c r="P10941" s="27"/>
      <c r="Q10941" s="29"/>
      <c r="R10941" s="29"/>
      <c r="S10941" s="27"/>
      <c r="V10941" s="14"/>
      <c r="W10941" s="14"/>
    </row>
    <row r="10942" spans="6:23" s="11" customFormat="1" x14ac:dyDescent="0.3">
      <c r="F10942" s="13"/>
      <c r="G10942" s="13"/>
      <c r="H10942" s="91"/>
      <c r="K10942" s="9"/>
      <c r="L10942" s="14"/>
      <c r="N10942" s="13"/>
      <c r="O10942" s="9"/>
      <c r="P10942" s="27"/>
      <c r="Q10942" s="29"/>
      <c r="R10942" s="29"/>
      <c r="S10942" s="27"/>
      <c r="V10942" s="14"/>
      <c r="W10942" s="14"/>
    </row>
    <row r="10943" spans="6:23" s="11" customFormat="1" x14ac:dyDescent="0.3">
      <c r="F10943" s="13"/>
      <c r="G10943" s="13"/>
      <c r="H10943" s="91"/>
      <c r="K10943" s="9"/>
      <c r="L10943" s="14"/>
      <c r="N10943" s="13"/>
      <c r="O10943" s="9"/>
      <c r="P10943" s="27"/>
      <c r="Q10943" s="29"/>
      <c r="R10943" s="29"/>
      <c r="S10943" s="27"/>
      <c r="V10943" s="14"/>
      <c r="W10943" s="14"/>
    </row>
    <row r="10944" spans="6:23" s="11" customFormat="1" x14ac:dyDescent="0.3">
      <c r="F10944" s="13"/>
      <c r="G10944" s="13"/>
      <c r="H10944" s="91"/>
      <c r="K10944" s="9"/>
      <c r="L10944" s="14"/>
      <c r="N10944" s="13"/>
      <c r="O10944" s="9"/>
      <c r="P10944" s="27"/>
      <c r="Q10944" s="29"/>
      <c r="R10944" s="29"/>
      <c r="S10944" s="27"/>
      <c r="V10944" s="14"/>
      <c r="W10944" s="14"/>
    </row>
    <row r="10945" spans="6:23" s="11" customFormat="1" x14ac:dyDescent="0.3">
      <c r="F10945" s="13"/>
      <c r="G10945" s="13"/>
      <c r="H10945" s="91"/>
      <c r="K10945" s="9"/>
      <c r="L10945" s="14"/>
      <c r="N10945" s="13"/>
      <c r="O10945" s="9"/>
      <c r="P10945" s="27"/>
      <c r="Q10945" s="29"/>
      <c r="R10945" s="29"/>
      <c r="S10945" s="27"/>
      <c r="V10945" s="14"/>
      <c r="W10945" s="14"/>
    </row>
    <row r="10946" spans="6:23" s="11" customFormat="1" x14ac:dyDescent="0.3">
      <c r="F10946" s="13"/>
      <c r="G10946" s="13"/>
      <c r="H10946" s="91"/>
      <c r="K10946" s="9"/>
      <c r="L10946" s="14"/>
      <c r="N10946" s="13"/>
      <c r="O10946" s="9"/>
      <c r="P10946" s="27"/>
      <c r="Q10946" s="29"/>
      <c r="R10946" s="29"/>
      <c r="S10946" s="27"/>
      <c r="V10946" s="14"/>
      <c r="W10946" s="14"/>
    </row>
    <row r="10947" spans="6:23" s="11" customFormat="1" x14ac:dyDescent="0.3">
      <c r="F10947" s="13"/>
      <c r="G10947" s="13"/>
      <c r="H10947" s="91"/>
      <c r="K10947" s="9"/>
      <c r="L10947" s="14"/>
      <c r="N10947" s="13"/>
      <c r="O10947" s="9"/>
      <c r="P10947" s="27"/>
      <c r="Q10947" s="29"/>
      <c r="R10947" s="29"/>
      <c r="S10947" s="27"/>
      <c r="V10947" s="14"/>
      <c r="W10947" s="14"/>
    </row>
    <row r="10948" spans="6:23" s="11" customFormat="1" x14ac:dyDescent="0.3">
      <c r="F10948" s="13"/>
      <c r="G10948" s="13"/>
      <c r="H10948" s="91"/>
      <c r="K10948" s="9"/>
      <c r="L10948" s="14"/>
      <c r="N10948" s="13"/>
      <c r="O10948" s="9"/>
      <c r="P10948" s="27"/>
      <c r="Q10948" s="29"/>
      <c r="R10948" s="29"/>
      <c r="S10948" s="27"/>
      <c r="V10948" s="14"/>
      <c r="W10948" s="14"/>
    </row>
    <row r="10949" spans="6:23" s="11" customFormat="1" x14ac:dyDescent="0.3">
      <c r="F10949" s="13"/>
      <c r="G10949" s="13"/>
      <c r="H10949" s="91"/>
      <c r="K10949" s="9"/>
      <c r="L10949" s="14"/>
      <c r="N10949" s="13"/>
      <c r="O10949" s="9"/>
      <c r="P10949" s="27"/>
      <c r="Q10949" s="29"/>
      <c r="R10949" s="29"/>
      <c r="S10949" s="27"/>
      <c r="V10949" s="14"/>
      <c r="W10949" s="14"/>
    </row>
    <row r="10950" spans="6:23" s="11" customFormat="1" x14ac:dyDescent="0.3">
      <c r="F10950" s="13"/>
      <c r="G10950" s="13"/>
      <c r="H10950" s="91"/>
      <c r="K10950" s="9"/>
      <c r="L10950" s="14"/>
      <c r="N10950" s="13"/>
      <c r="O10950" s="9"/>
      <c r="P10950" s="27"/>
      <c r="Q10950" s="29"/>
      <c r="R10950" s="29"/>
      <c r="S10950" s="27"/>
      <c r="V10950" s="14"/>
      <c r="W10950" s="14"/>
    </row>
    <row r="10951" spans="6:23" s="11" customFormat="1" x14ac:dyDescent="0.3">
      <c r="F10951" s="13"/>
      <c r="G10951" s="13"/>
      <c r="H10951" s="91"/>
      <c r="K10951" s="9"/>
      <c r="L10951" s="14"/>
      <c r="N10951" s="13"/>
      <c r="O10951" s="9"/>
      <c r="P10951" s="27"/>
      <c r="Q10951" s="29"/>
      <c r="R10951" s="29"/>
      <c r="S10951" s="27"/>
      <c r="V10951" s="14"/>
      <c r="W10951" s="14"/>
    </row>
    <row r="10952" spans="6:23" s="11" customFormat="1" x14ac:dyDescent="0.3">
      <c r="F10952" s="13"/>
      <c r="G10952" s="13"/>
      <c r="H10952" s="91"/>
      <c r="K10952" s="9"/>
      <c r="L10952" s="14"/>
      <c r="N10952" s="13"/>
      <c r="O10952" s="9"/>
      <c r="P10952" s="27"/>
      <c r="Q10952" s="29"/>
      <c r="R10952" s="29"/>
      <c r="S10952" s="27"/>
      <c r="V10952" s="14"/>
      <c r="W10952" s="14"/>
    </row>
    <row r="10953" spans="6:23" s="11" customFormat="1" x14ac:dyDescent="0.3">
      <c r="F10953" s="13"/>
      <c r="G10953" s="13"/>
      <c r="H10953" s="91"/>
      <c r="K10953" s="9"/>
      <c r="L10953" s="14"/>
      <c r="N10953" s="13"/>
      <c r="O10953" s="9"/>
      <c r="P10953" s="27"/>
      <c r="Q10953" s="29"/>
      <c r="R10953" s="29"/>
      <c r="S10953" s="27"/>
      <c r="V10953" s="14"/>
      <c r="W10953" s="14"/>
    </row>
    <row r="10954" spans="6:23" s="11" customFormat="1" x14ac:dyDescent="0.3">
      <c r="F10954" s="13"/>
      <c r="G10954" s="13"/>
      <c r="H10954" s="91"/>
      <c r="K10954" s="9"/>
      <c r="L10954" s="14"/>
      <c r="N10954" s="13"/>
      <c r="O10954" s="9"/>
      <c r="P10954" s="27"/>
      <c r="Q10954" s="29"/>
      <c r="R10954" s="29"/>
      <c r="S10954" s="27"/>
      <c r="V10954" s="14"/>
      <c r="W10954" s="14"/>
    </row>
    <row r="10955" spans="6:23" s="11" customFormat="1" x14ac:dyDescent="0.3">
      <c r="F10955" s="13"/>
      <c r="G10955" s="13"/>
      <c r="H10955" s="91"/>
      <c r="K10955" s="9"/>
      <c r="L10955" s="14"/>
      <c r="N10955" s="13"/>
      <c r="O10955" s="9"/>
      <c r="P10955" s="27"/>
      <c r="Q10955" s="29"/>
      <c r="R10955" s="29"/>
      <c r="S10955" s="27"/>
      <c r="V10955" s="14"/>
      <c r="W10955" s="14"/>
    </row>
    <row r="10956" spans="6:23" s="11" customFormat="1" x14ac:dyDescent="0.3">
      <c r="F10956" s="13"/>
      <c r="G10956" s="13"/>
      <c r="H10956" s="91"/>
      <c r="K10956" s="9"/>
      <c r="L10956" s="14"/>
      <c r="N10956" s="13"/>
      <c r="O10956" s="9"/>
      <c r="P10956" s="27"/>
      <c r="Q10956" s="29"/>
      <c r="R10956" s="29"/>
      <c r="S10956" s="27"/>
      <c r="V10956" s="14"/>
      <c r="W10956" s="14"/>
    </row>
    <row r="10957" spans="6:23" s="11" customFormat="1" x14ac:dyDescent="0.3">
      <c r="F10957" s="13"/>
      <c r="G10957" s="13"/>
      <c r="H10957" s="91"/>
      <c r="K10957" s="9"/>
      <c r="L10957" s="14"/>
      <c r="N10957" s="13"/>
      <c r="O10957" s="9"/>
      <c r="P10957" s="27"/>
      <c r="Q10957" s="29"/>
      <c r="R10957" s="29"/>
      <c r="S10957" s="27"/>
      <c r="V10957" s="14"/>
      <c r="W10957" s="14"/>
    </row>
    <row r="10958" spans="6:23" s="11" customFormat="1" x14ac:dyDescent="0.3">
      <c r="F10958" s="13"/>
      <c r="G10958" s="13"/>
      <c r="H10958" s="91"/>
      <c r="K10958" s="9"/>
      <c r="L10958" s="14"/>
      <c r="N10958" s="13"/>
      <c r="O10958" s="9"/>
      <c r="P10958" s="27"/>
      <c r="Q10958" s="29"/>
      <c r="R10958" s="29"/>
      <c r="S10958" s="27"/>
      <c r="V10958" s="14"/>
      <c r="W10958" s="14"/>
    </row>
    <row r="10959" spans="6:23" s="11" customFormat="1" x14ac:dyDescent="0.3">
      <c r="F10959" s="13"/>
      <c r="G10959" s="13"/>
      <c r="H10959" s="91"/>
      <c r="K10959" s="9"/>
      <c r="L10959" s="14"/>
      <c r="N10959" s="13"/>
      <c r="O10959" s="9"/>
      <c r="P10959" s="27"/>
      <c r="Q10959" s="29"/>
      <c r="R10959" s="29"/>
      <c r="S10959" s="27"/>
      <c r="V10959" s="14"/>
      <c r="W10959" s="14"/>
    </row>
    <row r="10960" spans="6:23" s="11" customFormat="1" x14ac:dyDescent="0.3">
      <c r="F10960" s="13"/>
      <c r="G10960" s="13"/>
      <c r="H10960" s="91"/>
      <c r="K10960" s="9"/>
      <c r="L10960" s="14"/>
      <c r="N10960" s="13"/>
      <c r="O10960" s="9"/>
      <c r="P10960" s="27"/>
      <c r="Q10960" s="29"/>
      <c r="R10960" s="29"/>
      <c r="S10960" s="27"/>
      <c r="V10960" s="14"/>
      <c r="W10960" s="14"/>
    </row>
    <row r="10961" spans="6:23" s="11" customFormat="1" x14ac:dyDescent="0.3">
      <c r="F10961" s="13"/>
      <c r="G10961" s="13"/>
      <c r="H10961" s="91"/>
      <c r="K10961" s="9"/>
      <c r="L10961" s="14"/>
      <c r="N10961" s="13"/>
      <c r="O10961" s="9"/>
      <c r="P10961" s="27"/>
      <c r="Q10961" s="29"/>
      <c r="R10961" s="29"/>
      <c r="S10961" s="27"/>
      <c r="V10961" s="14"/>
      <c r="W10961" s="14"/>
    </row>
    <row r="10962" spans="6:23" s="11" customFormat="1" x14ac:dyDescent="0.3">
      <c r="F10962" s="13"/>
      <c r="G10962" s="13"/>
      <c r="H10962" s="91"/>
      <c r="K10962" s="9"/>
      <c r="L10962" s="14"/>
      <c r="N10962" s="13"/>
      <c r="O10962" s="9"/>
      <c r="P10962" s="27"/>
      <c r="Q10962" s="29"/>
      <c r="R10962" s="29"/>
      <c r="S10962" s="27"/>
      <c r="V10962" s="14"/>
      <c r="W10962" s="14"/>
    </row>
    <row r="10963" spans="6:23" s="11" customFormat="1" x14ac:dyDescent="0.3">
      <c r="F10963" s="13"/>
      <c r="G10963" s="13"/>
      <c r="H10963" s="91"/>
      <c r="K10963" s="9"/>
      <c r="L10963" s="14"/>
      <c r="N10963" s="13"/>
      <c r="O10963" s="9"/>
      <c r="P10963" s="27"/>
      <c r="Q10963" s="29"/>
      <c r="R10963" s="29"/>
      <c r="S10963" s="27"/>
      <c r="V10963" s="14"/>
      <c r="W10963" s="14"/>
    </row>
    <row r="10964" spans="6:23" s="11" customFormat="1" x14ac:dyDescent="0.3">
      <c r="F10964" s="13"/>
      <c r="G10964" s="13"/>
      <c r="H10964" s="91"/>
      <c r="K10964" s="9"/>
      <c r="L10964" s="14"/>
      <c r="N10964" s="13"/>
      <c r="O10964" s="9"/>
      <c r="P10964" s="27"/>
      <c r="Q10964" s="29"/>
      <c r="R10964" s="29"/>
      <c r="S10964" s="27"/>
      <c r="V10964" s="14"/>
      <c r="W10964" s="14"/>
    </row>
    <row r="10965" spans="6:23" s="11" customFormat="1" x14ac:dyDescent="0.3">
      <c r="F10965" s="13"/>
      <c r="G10965" s="13"/>
      <c r="H10965" s="91"/>
      <c r="K10965" s="9"/>
      <c r="L10965" s="14"/>
      <c r="N10965" s="13"/>
      <c r="O10965" s="9"/>
      <c r="P10965" s="27"/>
      <c r="Q10965" s="29"/>
      <c r="R10965" s="29"/>
      <c r="S10965" s="27"/>
      <c r="V10965" s="14"/>
      <c r="W10965" s="14"/>
    </row>
    <row r="10966" spans="6:23" s="11" customFormat="1" x14ac:dyDescent="0.3">
      <c r="F10966" s="13"/>
      <c r="G10966" s="13"/>
      <c r="H10966" s="91"/>
      <c r="K10966" s="9"/>
      <c r="L10966" s="14"/>
      <c r="N10966" s="13"/>
      <c r="O10966" s="9"/>
      <c r="P10966" s="27"/>
      <c r="Q10966" s="29"/>
      <c r="R10966" s="29"/>
      <c r="S10966" s="27"/>
      <c r="V10966" s="14"/>
      <c r="W10966" s="14"/>
    </row>
    <row r="10967" spans="6:23" s="11" customFormat="1" x14ac:dyDescent="0.3">
      <c r="F10967" s="13"/>
      <c r="G10967" s="13"/>
      <c r="H10967" s="91"/>
      <c r="K10967" s="9"/>
      <c r="L10967" s="14"/>
      <c r="N10967" s="13"/>
      <c r="O10967" s="9"/>
      <c r="P10967" s="27"/>
      <c r="Q10967" s="29"/>
      <c r="R10967" s="29"/>
      <c r="S10967" s="27"/>
      <c r="V10967" s="14"/>
      <c r="W10967" s="14"/>
    </row>
    <row r="10968" spans="6:23" s="11" customFormat="1" x14ac:dyDescent="0.3">
      <c r="F10968" s="13"/>
      <c r="G10968" s="13"/>
      <c r="H10968" s="91"/>
      <c r="K10968" s="9"/>
      <c r="L10968" s="14"/>
      <c r="N10968" s="13"/>
      <c r="O10968" s="9"/>
      <c r="P10968" s="27"/>
      <c r="Q10968" s="29"/>
      <c r="R10968" s="29"/>
      <c r="S10968" s="27"/>
      <c r="V10968" s="14"/>
      <c r="W10968" s="14"/>
    </row>
    <row r="10969" spans="6:23" s="11" customFormat="1" x14ac:dyDescent="0.3">
      <c r="F10969" s="13"/>
      <c r="G10969" s="13"/>
      <c r="H10969" s="91"/>
      <c r="K10969" s="9"/>
      <c r="L10969" s="14"/>
      <c r="N10969" s="13"/>
      <c r="O10969" s="9"/>
      <c r="P10969" s="27"/>
      <c r="Q10969" s="29"/>
      <c r="R10969" s="29"/>
      <c r="S10969" s="27"/>
      <c r="V10969" s="14"/>
      <c r="W10969" s="14"/>
    </row>
    <row r="10970" spans="6:23" s="11" customFormat="1" x14ac:dyDescent="0.3">
      <c r="F10970" s="13"/>
      <c r="G10970" s="13"/>
      <c r="H10970" s="91"/>
      <c r="K10970" s="9"/>
      <c r="L10970" s="14"/>
      <c r="N10970" s="13"/>
      <c r="O10970" s="9"/>
      <c r="P10970" s="27"/>
      <c r="Q10970" s="29"/>
      <c r="R10970" s="29"/>
      <c r="S10970" s="27"/>
      <c r="V10970" s="14"/>
      <c r="W10970" s="14"/>
    </row>
    <row r="10971" spans="6:23" s="11" customFormat="1" x14ac:dyDescent="0.3">
      <c r="F10971" s="13"/>
      <c r="G10971" s="13"/>
      <c r="H10971" s="91"/>
      <c r="K10971" s="9"/>
      <c r="L10971" s="14"/>
      <c r="N10971" s="13"/>
      <c r="O10971" s="9"/>
      <c r="P10971" s="27"/>
      <c r="Q10971" s="29"/>
      <c r="R10971" s="29"/>
      <c r="S10971" s="27"/>
      <c r="V10971" s="14"/>
      <c r="W10971" s="14"/>
    </row>
    <row r="10972" spans="6:23" s="11" customFormat="1" x14ac:dyDescent="0.3">
      <c r="F10972" s="13"/>
      <c r="G10972" s="13"/>
      <c r="H10972" s="91"/>
      <c r="K10972" s="9"/>
      <c r="L10972" s="14"/>
      <c r="N10972" s="13"/>
      <c r="O10972" s="9"/>
      <c r="P10972" s="27"/>
      <c r="Q10972" s="29"/>
      <c r="R10972" s="29"/>
      <c r="S10972" s="27"/>
      <c r="V10972" s="14"/>
      <c r="W10972" s="14"/>
    </row>
    <row r="10973" spans="6:23" s="11" customFormat="1" x14ac:dyDescent="0.3">
      <c r="F10973" s="13"/>
      <c r="G10973" s="13"/>
      <c r="H10973" s="91"/>
      <c r="K10973" s="9"/>
      <c r="L10973" s="14"/>
      <c r="N10973" s="13"/>
      <c r="O10973" s="9"/>
      <c r="P10973" s="27"/>
      <c r="Q10973" s="29"/>
      <c r="R10973" s="29"/>
      <c r="S10973" s="27"/>
      <c r="V10973" s="14"/>
      <c r="W10973" s="14"/>
    </row>
    <row r="10974" spans="6:23" s="11" customFormat="1" x14ac:dyDescent="0.3">
      <c r="F10974" s="13"/>
      <c r="G10974" s="13"/>
      <c r="H10974" s="91"/>
      <c r="K10974" s="9"/>
      <c r="L10974" s="14"/>
      <c r="N10974" s="13"/>
      <c r="O10974" s="9"/>
      <c r="P10974" s="27"/>
      <c r="Q10974" s="29"/>
      <c r="R10974" s="29"/>
      <c r="S10974" s="27"/>
      <c r="V10974" s="14"/>
      <c r="W10974" s="14"/>
    </row>
    <row r="10975" spans="6:23" s="11" customFormat="1" x14ac:dyDescent="0.3">
      <c r="F10975" s="13"/>
      <c r="G10975" s="13"/>
      <c r="H10975" s="91"/>
      <c r="K10975" s="9"/>
      <c r="L10975" s="14"/>
      <c r="N10975" s="13"/>
      <c r="O10975" s="9"/>
      <c r="P10975" s="27"/>
      <c r="Q10975" s="29"/>
      <c r="R10975" s="29"/>
      <c r="S10975" s="27"/>
      <c r="V10975" s="14"/>
      <c r="W10975" s="14"/>
    </row>
    <row r="10976" spans="6:23" s="11" customFormat="1" x14ac:dyDescent="0.3">
      <c r="F10976" s="13"/>
      <c r="G10976" s="13"/>
      <c r="H10976" s="91"/>
      <c r="K10976" s="9"/>
      <c r="L10976" s="14"/>
      <c r="N10976" s="13"/>
      <c r="O10976" s="9"/>
      <c r="P10976" s="27"/>
      <c r="Q10976" s="29"/>
      <c r="R10976" s="29"/>
      <c r="S10976" s="27"/>
      <c r="V10976" s="14"/>
      <c r="W10976" s="14"/>
    </row>
    <row r="10977" spans="6:23" s="11" customFormat="1" x14ac:dyDescent="0.3">
      <c r="F10977" s="13"/>
      <c r="G10977" s="13"/>
      <c r="H10977" s="91"/>
      <c r="K10977" s="9"/>
      <c r="L10977" s="14"/>
      <c r="N10977" s="13"/>
      <c r="O10977" s="9"/>
      <c r="P10977" s="27"/>
      <c r="Q10977" s="29"/>
      <c r="R10977" s="29"/>
      <c r="S10977" s="27"/>
      <c r="V10977" s="14"/>
      <c r="W10977" s="14"/>
    </row>
    <row r="10978" spans="6:23" s="11" customFormat="1" x14ac:dyDescent="0.3">
      <c r="F10978" s="13"/>
      <c r="G10978" s="13"/>
      <c r="H10978" s="91"/>
      <c r="K10978" s="9"/>
      <c r="L10978" s="14"/>
      <c r="N10978" s="13"/>
      <c r="O10978" s="9"/>
      <c r="P10978" s="27"/>
      <c r="Q10978" s="29"/>
      <c r="R10978" s="29"/>
      <c r="S10978" s="27"/>
      <c r="V10978" s="14"/>
      <c r="W10978" s="14"/>
    </row>
    <row r="10979" spans="6:23" s="11" customFormat="1" x14ac:dyDescent="0.3">
      <c r="F10979" s="13"/>
      <c r="G10979" s="13"/>
      <c r="H10979" s="91"/>
      <c r="K10979" s="9"/>
      <c r="L10979" s="14"/>
      <c r="N10979" s="13"/>
      <c r="O10979" s="9"/>
      <c r="P10979" s="27"/>
      <c r="Q10979" s="29"/>
      <c r="R10979" s="29"/>
      <c r="S10979" s="27"/>
      <c r="V10979" s="14"/>
      <c r="W10979" s="14"/>
    </row>
    <row r="10980" spans="6:23" s="11" customFormat="1" x14ac:dyDescent="0.3">
      <c r="F10980" s="13"/>
      <c r="G10980" s="13"/>
      <c r="H10980" s="91"/>
      <c r="K10980" s="9"/>
      <c r="L10980" s="14"/>
      <c r="N10980" s="13"/>
      <c r="O10980" s="9"/>
      <c r="P10980" s="27"/>
      <c r="Q10980" s="29"/>
      <c r="R10980" s="29"/>
      <c r="S10980" s="27"/>
      <c r="V10980" s="14"/>
      <c r="W10980" s="14"/>
    </row>
    <row r="10981" spans="6:23" s="11" customFormat="1" x14ac:dyDescent="0.3">
      <c r="F10981" s="13"/>
      <c r="G10981" s="13"/>
      <c r="H10981" s="91"/>
      <c r="K10981" s="9"/>
      <c r="L10981" s="14"/>
      <c r="N10981" s="13"/>
      <c r="O10981" s="9"/>
      <c r="P10981" s="27"/>
      <c r="Q10981" s="29"/>
      <c r="R10981" s="29"/>
      <c r="S10981" s="27"/>
      <c r="V10981" s="14"/>
      <c r="W10981" s="14"/>
    </row>
    <row r="10982" spans="6:23" s="11" customFormat="1" x14ac:dyDescent="0.3">
      <c r="F10982" s="13"/>
      <c r="G10982" s="13"/>
      <c r="H10982" s="91"/>
      <c r="K10982" s="9"/>
      <c r="L10982" s="14"/>
      <c r="N10982" s="13"/>
      <c r="O10982" s="9"/>
      <c r="P10982" s="27"/>
      <c r="Q10982" s="29"/>
      <c r="R10982" s="29"/>
      <c r="S10982" s="27"/>
      <c r="V10982" s="14"/>
      <c r="W10982" s="14"/>
    </row>
    <row r="10983" spans="6:23" s="11" customFormat="1" x14ac:dyDescent="0.3">
      <c r="F10983" s="13"/>
      <c r="G10983" s="13"/>
      <c r="H10983" s="91"/>
      <c r="K10983" s="9"/>
      <c r="L10983" s="14"/>
      <c r="N10983" s="13"/>
      <c r="O10983" s="9"/>
      <c r="P10983" s="27"/>
      <c r="Q10983" s="29"/>
      <c r="R10983" s="29"/>
      <c r="S10983" s="27"/>
      <c r="V10983" s="14"/>
      <c r="W10983" s="14"/>
    </row>
    <row r="10984" spans="6:23" s="11" customFormat="1" x14ac:dyDescent="0.3">
      <c r="F10984" s="13"/>
      <c r="G10984" s="13"/>
      <c r="H10984" s="91"/>
      <c r="K10984" s="9"/>
      <c r="L10984" s="14"/>
      <c r="N10984" s="13"/>
      <c r="O10984" s="9"/>
      <c r="P10984" s="27"/>
      <c r="Q10984" s="29"/>
      <c r="R10984" s="29"/>
      <c r="S10984" s="27"/>
      <c r="V10984" s="14"/>
      <c r="W10984" s="14"/>
    </row>
    <row r="10985" spans="6:23" s="11" customFormat="1" x14ac:dyDescent="0.3">
      <c r="F10985" s="13"/>
      <c r="G10985" s="13"/>
      <c r="H10985" s="91"/>
      <c r="K10985" s="9"/>
      <c r="L10985" s="14"/>
      <c r="N10985" s="13"/>
      <c r="O10985" s="9"/>
      <c r="P10985" s="27"/>
      <c r="Q10985" s="29"/>
      <c r="R10985" s="29"/>
      <c r="S10985" s="27"/>
      <c r="V10985" s="14"/>
      <c r="W10985" s="14"/>
    </row>
    <row r="10986" spans="6:23" s="11" customFormat="1" x14ac:dyDescent="0.3">
      <c r="F10986" s="13"/>
      <c r="G10986" s="13"/>
      <c r="H10986" s="91"/>
      <c r="K10986" s="9"/>
      <c r="L10986" s="14"/>
      <c r="N10986" s="13"/>
      <c r="O10986" s="9"/>
      <c r="P10986" s="27"/>
      <c r="Q10986" s="29"/>
      <c r="R10986" s="29"/>
      <c r="S10986" s="27"/>
      <c r="V10986" s="14"/>
      <c r="W10986" s="14"/>
    </row>
    <row r="10987" spans="6:23" s="11" customFormat="1" x14ac:dyDescent="0.3">
      <c r="F10987" s="13"/>
      <c r="G10987" s="13"/>
      <c r="H10987" s="91"/>
      <c r="K10987" s="9"/>
      <c r="L10987" s="14"/>
      <c r="N10987" s="13"/>
      <c r="O10987" s="9"/>
      <c r="P10987" s="27"/>
      <c r="Q10987" s="29"/>
      <c r="R10987" s="29"/>
      <c r="S10987" s="27"/>
      <c r="V10987" s="14"/>
      <c r="W10987" s="14"/>
    </row>
    <row r="10988" spans="6:23" s="11" customFormat="1" x14ac:dyDescent="0.3">
      <c r="F10988" s="13"/>
      <c r="G10988" s="13"/>
      <c r="H10988" s="91"/>
      <c r="K10988" s="9"/>
      <c r="L10988" s="14"/>
      <c r="N10988" s="13"/>
      <c r="O10988" s="9"/>
      <c r="P10988" s="27"/>
      <c r="Q10988" s="29"/>
      <c r="R10988" s="29"/>
      <c r="S10988" s="27"/>
      <c r="V10988" s="14"/>
      <c r="W10988" s="14"/>
    </row>
    <row r="10989" spans="6:23" s="11" customFormat="1" x14ac:dyDescent="0.3">
      <c r="F10989" s="13"/>
      <c r="G10989" s="13"/>
      <c r="H10989" s="91"/>
      <c r="K10989" s="9"/>
      <c r="L10989" s="14"/>
      <c r="N10989" s="13"/>
      <c r="O10989" s="9"/>
      <c r="P10989" s="27"/>
      <c r="Q10989" s="29"/>
      <c r="R10989" s="29"/>
      <c r="S10989" s="27"/>
      <c r="V10989" s="14"/>
      <c r="W10989" s="14"/>
    </row>
    <row r="10990" spans="6:23" s="11" customFormat="1" x14ac:dyDescent="0.3">
      <c r="F10990" s="13"/>
      <c r="G10990" s="13"/>
      <c r="H10990" s="91"/>
      <c r="K10990" s="9"/>
      <c r="L10990" s="14"/>
      <c r="N10990" s="13"/>
      <c r="O10990" s="9"/>
      <c r="P10990" s="27"/>
      <c r="Q10990" s="29"/>
      <c r="R10990" s="29"/>
      <c r="S10990" s="27"/>
      <c r="V10990" s="14"/>
      <c r="W10990" s="14"/>
    </row>
    <row r="10991" spans="6:23" s="11" customFormat="1" x14ac:dyDescent="0.3">
      <c r="F10991" s="13"/>
      <c r="G10991" s="13"/>
      <c r="H10991" s="91"/>
      <c r="K10991" s="9"/>
      <c r="L10991" s="14"/>
      <c r="N10991" s="13"/>
      <c r="O10991" s="9"/>
      <c r="P10991" s="27"/>
      <c r="Q10991" s="29"/>
      <c r="R10991" s="29"/>
      <c r="S10991" s="27"/>
      <c r="V10991" s="14"/>
      <c r="W10991" s="14"/>
    </row>
    <row r="10992" spans="6:23" s="11" customFormat="1" x14ac:dyDescent="0.3">
      <c r="F10992" s="13"/>
      <c r="G10992" s="13"/>
      <c r="H10992" s="91"/>
      <c r="K10992" s="9"/>
      <c r="L10992" s="14"/>
      <c r="N10992" s="13"/>
      <c r="O10992" s="9"/>
      <c r="P10992" s="27"/>
      <c r="Q10992" s="29"/>
      <c r="R10992" s="29"/>
      <c r="S10992" s="27"/>
      <c r="V10992" s="14"/>
      <c r="W10992" s="14"/>
    </row>
    <row r="10993" spans="6:23" s="11" customFormat="1" x14ac:dyDescent="0.3">
      <c r="F10993" s="13"/>
      <c r="G10993" s="13"/>
      <c r="H10993" s="91"/>
      <c r="K10993" s="9"/>
      <c r="L10993" s="14"/>
      <c r="N10993" s="13"/>
      <c r="O10993" s="9"/>
      <c r="P10993" s="27"/>
      <c r="Q10993" s="29"/>
      <c r="R10993" s="29"/>
      <c r="S10993" s="27"/>
      <c r="V10993" s="14"/>
      <c r="W10993" s="14"/>
    </row>
    <row r="10994" spans="6:23" s="11" customFormat="1" x14ac:dyDescent="0.3">
      <c r="F10994" s="13"/>
      <c r="G10994" s="13"/>
      <c r="H10994" s="91"/>
      <c r="K10994" s="9"/>
      <c r="L10994" s="14"/>
      <c r="N10994" s="13"/>
      <c r="O10994" s="9"/>
      <c r="P10994" s="27"/>
      <c r="Q10994" s="29"/>
      <c r="R10994" s="29"/>
      <c r="S10994" s="27"/>
      <c r="V10994" s="14"/>
      <c r="W10994" s="14"/>
    </row>
    <row r="10995" spans="6:23" s="11" customFormat="1" x14ac:dyDescent="0.3">
      <c r="F10995" s="13"/>
      <c r="G10995" s="13"/>
      <c r="H10995" s="91"/>
      <c r="K10995" s="9"/>
      <c r="L10995" s="14"/>
      <c r="N10995" s="13"/>
      <c r="O10995" s="9"/>
      <c r="P10995" s="27"/>
      <c r="Q10995" s="29"/>
      <c r="R10995" s="29"/>
      <c r="S10995" s="27"/>
      <c r="V10995" s="14"/>
      <c r="W10995" s="14"/>
    </row>
    <row r="10996" spans="6:23" s="11" customFormat="1" x14ac:dyDescent="0.3">
      <c r="F10996" s="13"/>
      <c r="G10996" s="13"/>
      <c r="H10996" s="91"/>
      <c r="K10996" s="9"/>
      <c r="L10996" s="14"/>
      <c r="N10996" s="13"/>
      <c r="O10996" s="9"/>
      <c r="P10996" s="27"/>
      <c r="Q10996" s="29"/>
      <c r="R10996" s="29"/>
      <c r="S10996" s="27"/>
      <c r="V10996" s="14"/>
      <c r="W10996" s="14"/>
    </row>
    <row r="10997" spans="6:23" s="11" customFormat="1" x14ac:dyDescent="0.3">
      <c r="F10997" s="13"/>
      <c r="G10997" s="13"/>
      <c r="H10997" s="91"/>
      <c r="K10997" s="9"/>
      <c r="L10997" s="14"/>
      <c r="N10997" s="13"/>
      <c r="O10997" s="9"/>
      <c r="P10997" s="27"/>
      <c r="Q10997" s="29"/>
      <c r="R10997" s="29"/>
      <c r="S10997" s="27"/>
      <c r="V10997" s="14"/>
      <c r="W10997" s="14"/>
    </row>
    <row r="10998" spans="6:23" s="11" customFormat="1" x14ac:dyDescent="0.3">
      <c r="F10998" s="13"/>
      <c r="G10998" s="13"/>
      <c r="H10998" s="91"/>
      <c r="K10998" s="9"/>
      <c r="L10998" s="14"/>
      <c r="N10998" s="13"/>
      <c r="O10998" s="9"/>
      <c r="P10998" s="27"/>
      <c r="Q10998" s="29"/>
      <c r="R10998" s="29"/>
      <c r="S10998" s="27"/>
      <c r="V10998" s="14"/>
      <c r="W10998" s="14"/>
    </row>
    <row r="10999" spans="6:23" s="11" customFormat="1" x14ac:dyDescent="0.3">
      <c r="F10999" s="13"/>
      <c r="G10999" s="13"/>
      <c r="H10999" s="91"/>
      <c r="K10999" s="9"/>
      <c r="L10999" s="14"/>
      <c r="N10999" s="13"/>
      <c r="O10999" s="9"/>
      <c r="P10999" s="27"/>
      <c r="Q10999" s="29"/>
      <c r="R10999" s="29"/>
      <c r="S10999" s="27"/>
      <c r="V10999" s="14"/>
      <c r="W10999" s="14"/>
    </row>
    <row r="11000" spans="6:23" s="11" customFormat="1" x14ac:dyDescent="0.3">
      <c r="F11000" s="13"/>
      <c r="G11000" s="13"/>
      <c r="H11000" s="91"/>
      <c r="K11000" s="9"/>
      <c r="L11000" s="14"/>
      <c r="N11000" s="13"/>
      <c r="O11000" s="9"/>
      <c r="P11000" s="27"/>
      <c r="Q11000" s="29"/>
      <c r="R11000" s="29"/>
      <c r="S11000" s="27"/>
      <c r="V11000" s="14"/>
      <c r="W11000" s="14"/>
    </row>
    <row r="11001" spans="6:23" s="11" customFormat="1" x14ac:dyDescent="0.3">
      <c r="F11001" s="13"/>
      <c r="G11001" s="13"/>
      <c r="H11001" s="91"/>
      <c r="K11001" s="9"/>
      <c r="L11001" s="14"/>
      <c r="N11001" s="13"/>
      <c r="O11001" s="9"/>
      <c r="P11001" s="27"/>
      <c r="Q11001" s="29"/>
      <c r="R11001" s="29"/>
      <c r="S11001" s="27"/>
      <c r="V11001" s="14"/>
      <c r="W11001" s="14"/>
    </row>
    <row r="11002" spans="6:23" s="11" customFormat="1" x14ac:dyDescent="0.3">
      <c r="F11002" s="13"/>
      <c r="G11002" s="13"/>
      <c r="H11002" s="91"/>
      <c r="K11002" s="9"/>
      <c r="L11002" s="14"/>
      <c r="N11002" s="13"/>
      <c r="O11002" s="9"/>
      <c r="P11002" s="27"/>
      <c r="Q11002" s="29"/>
      <c r="R11002" s="29"/>
      <c r="S11002" s="27"/>
      <c r="V11002" s="14"/>
      <c r="W11002" s="14"/>
    </row>
    <row r="11003" spans="6:23" s="11" customFormat="1" x14ac:dyDescent="0.3">
      <c r="F11003" s="13"/>
      <c r="G11003" s="13"/>
      <c r="H11003" s="91"/>
      <c r="K11003" s="9"/>
      <c r="L11003" s="14"/>
      <c r="N11003" s="13"/>
      <c r="O11003" s="9"/>
      <c r="P11003" s="27"/>
      <c r="Q11003" s="29"/>
      <c r="R11003" s="29"/>
      <c r="S11003" s="27"/>
      <c r="V11003" s="14"/>
      <c r="W11003" s="14"/>
    </row>
    <row r="11004" spans="6:23" s="11" customFormat="1" x14ac:dyDescent="0.3">
      <c r="F11004" s="13"/>
      <c r="G11004" s="13"/>
      <c r="H11004" s="91"/>
      <c r="K11004" s="9"/>
      <c r="L11004" s="14"/>
      <c r="N11004" s="13"/>
      <c r="O11004" s="9"/>
      <c r="P11004" s="27"/>
      <c r="Q11004" s="29"/>
      <c r="R11004" s="29"/>
      <c r="S11004" s="27"/>
      <c r="V11004" s="14"/>
      <c r="W11004" s="14"/>
    </row>
    <row r="11005" spans="6:23" s="11" customFormat="1" x14ac:dyDescent="0.3">
      <c r="F11005" s="13"/>
      <c r="G11005" s="13"/>
      <c r="H11005" s="91"/>
      <c r="K11005" s="9"/>
      <c r="L11005" s="14"/>
      <c r="N11005" s="13"/>
      <c r="O11005" s="9"/>
      <c r="P11005" s="27"/>
      <c r="Q11005" s="29"/>
      <c r="R11005" s="29"/>
      <c r="S11005" s="27"/>
      <c r="V11005" s="14"/>
      <c r="W11005" s="14"/>
    </row>
    <row r="11006" spans="6:23" s="11" customFormat="1" x14ac:dyDescent="0.3">
      <c r="F11006" s="13"/>
      <c r="G11006" s="13"/>
      <c r="H11006" s="91"/>
      <c r="K11006" s="9"/>
      <c r="L11006" s="14"/>
      <c r="N11006" s="13"/>
      <c r="O11006" s="9"/>
      <c r="P11006" s="27"/>
      <c r="Q11006" s="29"/>
      <c r="R11006" s="29"/>
      <c r="S11006" s="27"/>
      <c r="V11006" s="14"/>
      <c r="W11006" s="14"/>
    </row>
    <row r="11007" spans="6:23" s="11" customFormat="1" x14ac:dyDescent="0.3">
      <c r="F11007" s="13"/>
      <c r="G11007" s="13"/>
      <c r="H11007" s="91"/>
      <c r="K11007" s="9"/>
      <c r="L11007" s="14"/>
      <c r="N11007" s="13"/>
      <c r="O11007" s="9"/>
      <c r="P11007" s="27"/>
      <c r="Q11007" s="29"/>
      <c r="R11007" s="29"/>
      <c r="S11007" s="27"/>
      <c r="V11007" s="14"/>
      <c r="W11007" s="14"/>
    </row>
    <row r="11008" spans="6:23" s="11" customFormat="1" x14ac:dyDescent="0.3">
      <c r="F11008" s="13"/>
      <c r="G11008" s="13"/>
      <c r="H11008" s="91"/>
      <c r="K11008" s="9"/>
      <c r="L11008" s="14"/>
      <c r="N11008" s="13"/>
      <c r="O11008" s="9"/>
      <c r="P11008" s="27"/>
      <c r="Q11008" s="29"/>
      <c r="R11008" s="29"/>
      <c r="S11008" s="27"/>
      <c r="V11008" s="14"/>
      <c r="W11008" s="14"/>
    </row>
    <row r="11009" spans="6:23" s="11" customFormat="1" x14ac:dyDescent="0.3">
      <c r="F11009" s="13"/>
      <c r="G11009" s="13"/>
      <c r="H11009" s="91"/>
      <c r="K11009" s="9"/>
      <c r="L11009" s="14"/>
      <c r="N11009" s="13"/>
      <c r="O11009" s="9"/>
      <c r="P11009" s="27"/>
      <c r="Q11009" s="29"/>
      <c r="R11009" s="29"/>
      <c r="S11009" s="27"/>
      <c r="V11009" s="14"/>
      <c r="W11009" s="14"/>
    </row>
    <row r="11010" spans="6:23" s="11" customFormat="1" x14ac:dyDescent="0.3">
      <c r="F11010" s="13"/>
      <c r="G11010" s="13"/>
      <c r="H11010" s="91"/>
      <c r="K11010" s="9"/>
      <c r="L11010" s="14"/>
      <c r="N11010" s="13"/>
      <c r="O11010" s="9"/>
      <c r="P11010" s="27"/>
      <c r="Q11010" s="29"/>
      <c r="R11010" s="29"/>
      <c r="S11010" s="27"/>
      <c r="V11010" s="14"/>
      <c r="W11010" s="14"/>
    </row>
    <row r="11011" spans="6:23" s="11" customFormat="1" x14ac:dyDescent="0.3">
      <c r="F11011" s="13"/>
      <c r="G11011" s="13"/>
      <c r="H11011" s="91"/>
      <c r="K11011" s="9"/>
      <c r="L11011" s="14"/>
      <c r="N11011" s="13"/>
      <c r="O11011" s="9"/>
      <c r="P11011" s="27"/>
      <c r="Q11011" s="29"/>
      <c r="R11011" s="29"/>
      <c r="S11011" s="27"/>
      <c r="V11011" s="14"/>
      <c r="W11011" s="14"/>
    </row>
    <row r="11012" spans="6:23" s="11" customFormat="1" x14ac:dyDescent="0.3">
      <c r="F11012" s="13"/>
      <c r="G11012" s="13"/>
      <c r="H11012" s="91"/>
      <c r="K11012" s="9"/>
      <c r="L11012" s="14"/>
      <c r="N11012" s="13"/>
      <c r="O11012" s="9"/>
      <c r="P11012" s="27"/>
      <c r="Q11012" s="29"/>
      <c r="R11012" s="29"/>
      <c r="S11012" s="27"/>
      <c r="V11012" s="14"/>
      <c r="W11012" s="14"/>
    </row>
    <row r="11013" spans="6:23" s="11" customFormat="1" x14ac:dyDescent="0.3">
      <c r="F11013" s="13"/>
      <c r="G11013" s="13"/>
      <c r="H11013" s="91"/>
      <c r="K11013" s="9"/>
      <c r="L11013" s="14"/>
      <c r="N11013" s="13"/>
      <c r="O11013" s="9"/>
      <c r="P11013" s="27"/>
      <c r="Q11013" s="29"/>
      <c r="R11013" s="29"/>
      <c r="S11013" s="27"/>
      <c r="V11013" s="14"/>
      <c r="W11013" s="14"/>
    </row>
    <row r="11014" spans="6:23" s="11" customFormat="1" x14ac:dyDescent="0.3">
      <c r="F11014" s="13"/>
      <c r="G11014" s="13"/>
      <c r="H11014" s="91"/>
      <c r="K11014" s="9"/>
      <c r="L11014" s="14"/>
      <c r="N11014" s="13"/>
      <c r="O11014" s="9"/>
      <c r="P11014" s="27"/>
      <c r="Q11014" s="29"/>
      <c r="R11014" s="29"/>
      <c r="S11014" s="27"/>
      <c r="V11014" s="14"/>
      <c r="W11014" s="14"/>
    </row>
    <row r="11015" spans="6:23" s="11" customFormat="1" x14ac:dyDescent="0.3">
      <c r="F11015" s="13"/>
      <c r="G11015" s="13"/>
      <c r="H11015" s="91"/>
      <c r="K11015" s="9"/>
      <c r="L11015" s="14"/>
      <c r="N11015" s="13"/>
      <c r="O11015" s="9"/>
      <c r="P11015" s="27"/>
      <c r="Q11015" s="29"/>
      <c r="R11015" s="29"/>
      <c r="S11015" s="27"/>
      <c r="V11015" s="14"/>
      <c r="W11015" s="14"/>
    </row>
    <row r="11016" spans="6:23" s="11" customFormat="1" x14ac:dyDescent="0.3">
      <c r="F11016" s="13"/>
      <c r="G11016" s="13"/>
      <c r="H11016" s="91"/>
      <c r="K11016" s="9"/>
      <c r="L11016" s="14"/>
      <c r="N11016" s="13"/>
      <c r="O11016" s="9"/>
      <c r="P11016" s="27"/>
      <c r="Q11016" s="29"/>
      <c r="R11016" s="29"/>
      <c r="S11016" s="27"/>
      <c r="V11016" s="14"/>
      <c r="W11016" s="14"/>
    </row>
    <row r="11017" spans="6:23" s="11" customFormat="1" x14ac:dyDescent="0.3">
      <c r="F11017" s="13"/>
      <c r="G11017" s="13"/>
      <c r="H11017" s="91"/>
      <c r="K11017" s="9"/>
      <c r="L11017" s="14"/>
      <c r="N11017" s="13"/>
      <c r="O11017" s="9"/>
      <c r="P11017" s="27"/>
      <c r="Q11017" s="29"/>
      <c r="R11017" s="29"/>
      <c r="S11017" s="27"/>
      <c r="V11017" s="14"/>
      <c r="W11017" s="14"/>
    </row>
    <row r="11018" spans="6:23" s="11" customFormat="1" x14ac:dyDescent="0.3">
      <c r="F11018" s="13"/>
      <c r="G11018" s="13"/>
      <c r="H11018" s="91"/>
      <c r="K11018" s="9"/>
      <c r="L11018" s="14"/>
      <c r="N11018" s="13"/>
      <c r="O11018" s="9"/>
      <c r="P11018" s="27"/>
      <c r="Q11018" s="29"/>
      <c r="R11018" s="29"/>
      <c r="S11018" s="27"/>
      <c r="V11018" s="14"/>
      <c r="W11018" s="14"/>
    </row>
    <row r="11019" spans="6:23" s="11" customFormat="1" x14ac:dyDescent="0.3">
      <c r="F11019" s="13"/>
      <c r="G11019" s="13"/>
      <c r="H11019" s="91"/>
      <c r="K11019" s="9"/>
      <c r="L11019" s="14"/>
      <c r="N11019" s="13"/>
      <c r="O11019" s="9"/>
      <c r="P11019" s="27"/>
      <c r="Q11019" s="29"/>
      <c r="R11019" s="29"/>
      <c r="S11019" s="27"/>
      <c r="V11019" s="14"/>
      <c r="W11019" s="14"/>
    </row>
    <row r="11020" spans="6:23" s="11" customFormat="1" x14ac:dyDescent="0.3">
      <c r="F11020" s="13"/>
      <c r="G11020" s="13"/>
      <c r="H11020" s="91"/>
      <c r="K11020" s="9"/>
      <c r="L11020" s="14"/>
      <c r="N11020" s="13"/>
      <c r="O11020" s="9"/>
      <c r="P11020" s="27"/>
      <c r="Q11020" s="29"/>
      <c r="R11020" s="29"/>
      <c r="S11020" s="27"/>
      <c r="V11020" s="14"/>
      <c r="W11020" s="14"/>
    </row>
    <row r="11021" spans="6:23" s="11" customFormat="1" x14ac:dyDescent="0.3">
      <c r="F11021" s="13"/>
      <c r="G11021" s="13"/>
      <c r="H11021" s="91"/>
      <c r="K11021" s="9"/>
      <c r="L11021" s="14"/>
      <c r="N11021" s="13"/>
      <c r="O11021" s="9"/>
      <c r="P11021" s="27"/>
      <c r="Q11021" s="29"/>
      <c r="R11021" s="29"/>
      <c r="S11021" s="27"/>
      <c r="V11021" s="14"/>
      <c r="W11021" s="14"/>
    </row>
    <row r="11022" spans="6:23" s="11" customFormat="1" x14ac:dyDescent="0.3">
      <c r="F11022" s="13"/>
      <c r="G11022" s="13"/>
      <c r="H11022" s="91"/>
      <c r="K11022" s="9"/>
      <c r="L11022" s="14"/>
      <c r="N11022" s="13"/>
      <c r="O11022" s="9"/>
      <c r="P11022" s="27"/>
      <c r="Q11022" s="29"/>
      <c r="R11022" s="29"/>
      <c r="S11022" s="27"/>
      <c r="V11022" s="14"/>
      <c r="W11022" s="14"/>
    </row>
    <row r="11023" spans="6:23" s="11" customFormat="1" x14ac:dyDescent="0.3">
      <c r="F11023" s="13"/>
      <c r="G11023" s="13"/>
      <c r="H11023" s="91"/>
      <c r="K11023" s="9"/>
      <c r="L11023" s="14"/>
      <c r="N11023" s="13"/>
      <c r="O11023" s="9"/>
      <c r="P11023" s="27"/>
      <c r="Q11023" s="29"/>
      <c r="R11023" s="29"/>
      <c r="S11023" s="27"/>
      <c r="V11023" s="14"/>
      <c r="W11023" s="14"/>
    </row>
    <row r="11024" spans="6:23" s="11" customFormat="1" x14ac:dyDescent="0.3">
      <c r="F11024" s="13"/>
      <c r="G11024" s="13"/>
      <c r="H11024" s="91"/>
      <c r="K11024" s="9"/>
      <c r="L11024" s="14"/>
      <c r="N11024" s="13"/>
      <c r="O11024" s="9"/>
      <c r="P11024" s="27"/>
      <c r="Q11024" s="29"/>
      <c r="R11024" s="29"/>
      <c r="S11024" s="27"/>
      <c r="V11024" s="14"/>
      <c r="W11024" s="14"/>
    </row>
    <row r="11025" spans="6:23" s="11" customFormat="1" x14ac:dyDescent="0.3">
      <c r="F11025" s="13"/>
      <c r="G11025" s="13"/>
      <c r="H11025" s="91"/>
      <c r="K11025" s="9"/>
      <c r="L11025" s="14"/>
      <c r="N11025" s="13"/>
      <c r="O11025" s="9"/>
      <c r="P11025" s="27"/>
      <c r="Q11025" s="29"/>
      <c r="R11025" s="29"/>
      <c r="S11025" s="27"/>
      <c r="V11025" s="14"/>
      <c r="W11025" s="14"/>
    </row>
    <row r="11026" spans="6:23" s="11" customFormat="1" x14ac:dyDescent="0.3">
      <c r="F11026" s="13"/>
      <c r="G11026" s="13"/>
      <c r="H11026" s="91"/>
      <c r="K11026" s="9"/>
      <c r="L11026" s="14"/>
      <c r="N11026" s="13"/>
      <c r="O11026" s="9"/>
      <c r="P11026" s="27"/>
      <c r="Q11026" s="29"/>
      <c r="R11026" s="29"/>
      <c r="S11026" s="27"/>
      <c r="V11026" s="14"/>
      <c r="W11026" s="14"/>
    </row>
    <row r="11027" spans="6:23" s="11" customFormat="1" x14ac:dyDescent="0.3">
      <c r="F11027" s="13"/>
      <c r="G11027" s="13"/>
      <c r="H11027" s="91"/>
      <c r="K11027" s="9"/>
      <c r="L11027" s="14"/>
      <c r="N11027" s="13"/>
      <c r="O11027" s="9"/>
      <c r="P11027" s="27"/>
      <c r="Q11027" s="29"/>
      <c r="R11027" s="29"/>
      <c r="S11027" s="27"/>
      <c r="V11027" s="14"/>
      <c r="W11027" s="14"/>
    </row>
    <row r="11028" spans="6:23" s="11" customFormat="1" x14ac:dyDescent="0.3">
      <c r="F11028" s="13"/>
      <c r="G11028" s="13"/>
      <c r="H11028" s="91"/>
      <c r="K11028" s="9"/>
      <c r="L11028" s="14"/>
      <c r="N11028" s="13"/>
      <c r="O11028" s="9"/>
      <c r="P11028" s="27"/>
      <c r="Q11028" s="29"/>
      <c r="R11028" s="29"/>
      <c r="S11028" s="27"/>
      <c r="V11028" s="14"/>
      <c r="W11028" s="14"/>
    </row>
    <row r="11029" spans="6:23" s="11" customFormat="1" x14ac:dyDescent="0.3">
      <c r="F11029" s="13"/>
      <c r="G11029" s="13"/>
      <c r="H11029" s="91"/>
      <c r="K11029" s="9"/>
      <c r="L11029" s="14"/>
      <c r="N11029" s="13"/>
      <c r="O11029" s="9"/>
      <c r="P11029" s="27"/>
      <c r="Q11029" s="29"/>
      <c r="R11029" s="29"/>
      <c r="S11029" s="27"/>
      <c r="V11029" s="14"/>
      <c r="W11029" s="14"/>
    </row>
    <row r="11030" spans="6:23" s="11" customFormat="1" x14ac:dyDescent="0.3">
      <c r="F11030" s="13"/>
      <c r="G11030" s="13"/>
      <c r="H11030" s="91"/>
      <c r="K11030" s="9"/>
      <c r="L11030" s="14"/>
      <c r="N11030" s="13"/>
      <c r="O11030" s="9"/>
      <c r="P11030" s="27"/>
      <c r="Q11030" s="29"/>
      <c r="R11030" s="29"/>
      <c r="S11030" s="27"/>
      <c r="V11030" s="14"/>
      <c r="W11030" s="14"/>
    </row>
    <row r="11031" spans="6:23" s="11" customFormat="1" x14ac:dyDescent="0.3">
      <c r="F11031" s="13"/>
      <c r="G11031" s="13"/>
      <c r="H11031" s="91"/>
      <c r="K11031" s="9"/>
      <c r="L11031" s="14"/>
      <c r="N11031" s="13"/>
      <c r="O11031" s="9"/>
      <c r="P11031" s="27"/>
      <c r="Q11031" s="29"/>
      <c r="R11031" s="29"/>
      <c r="S11031" s="27"/>
      <c r="V11031" s="14"/>
      <c r="W11031" s="14"/>
    </row>
    <row r="11032" spans="6:23" s="11" customFormat="1" x14ac:dyDescent="0.3">
      <c r="F11032" s="13"/>
      <c r="G11032" s="13"/>
      <c r="H11032" s="91"/>
      <c r="K11032" s="9"/>
      <c r="L11032" s="14"/>
      <c r="N11032" s="13"/>
      <c r="O11032" s="9"/>
      <c r="P11032" s="27"/>
      <c r="Q11032" s="29"/>
      <c r="R11032" s="29"/>
      <c r="S11032" s="27"/>
      <c r="V11032" s="14"/>
      <c r="W11032" s="14"/>
    </row>
    <row r="11033" spans="6:23" s="11" customFormat="1" x14ac:dyDescent="0.3">
      <c r="F11033" s="13"/>
      <c r="G11033" s="13"/>
      <c r="H11033" s="91"/>
      <c r="K11033" s="9"/>
      <c r="L11033" s="14"/>
      <c r="N11033" s="13"/>
      <c r="O11033" s="9"/>
      <c r="P11033" s="27"/>
      <c r="Q11033" s="29"/>
      <c r="R11033" s="29"/>
      <c r="S11033" s="27"/>
      <c r="V11033" s="14"/>
      <c r="W11033" s="14"/>
    </row>
    <row r="11034" spans="6:23" s="11" customFormat="1" x14ac:dyDescent="0.3">
      <c r="F11034" s="13"/>
      <c r="G11034" s="13"/>
      <c r="H11034" s="91"/>
      <c r="K11034" s="9"/>
      <c r="L11034" s="14"/>
      <c r="N11034" s="13"/>
      <c r="O11034" s="9"/>
      <c r="P11034" s="27"/>
      <c r="Q11034" s="29"/>
      <c r="R11034" s="29"/>
      <c r="S11034" s="27"/>
      <c r="V11034" s="14"/>
      <c r="W11034" s="14"/>
    </row>
    <row r="11035" spans="6:23" s="11" customFormat="1" x14ac:dyDescent="0.3">
      <c r="F11035" s="13"/>
      <c r="G11035" s="13"/>
      <c r="H11035" s="91"/>
      <c r="K11035" s="9"/>
      <c r="L11035" s="14"/>
      <c r="N11035" s="13"/>
      <c r="O11035" s="9"/>
      <c r="P11035" s="27"/>
      <c r="Q11035" s="29"/>
      <c r="R11035" s="29"/>
      <c r="S11035" s="27"/>
      <c r="V11035" s="14"/>
      <c r="W11035" s="14"/>
    </row>
    <row r="11036" spans="6:23" s="11" customFormat="1" x14ac:dyDescent="0.3">
      <c r="F11036" s="13"/>
      <c r="G11036" s="13"/>
      <c r="H11036" s="91"/>
      <c r="K11036" s="9"/>
      <c r="L11036" s="14"/>
      <c r="N11036" s="13"/>
      <c r="O11036" s="9"/>
      <c r="P11036" s="27"/>
      <c r="Q11036" s="29"/>
      <c r="R11036" s="29"/>
      <c r="S11036" s="27"/>
      <c r="V11036" s="14"/>
      <c r="W11036" s="14"/>
    </row>
    <row r="11037" spans="6:23" s="11" customFormat="1" x14ac:dyDescent="0.3">
      <c r="F11037" s="13"/>
      <c r="G11037" s="13"/>
      <c r="H11037" s="91"/>
      <c r="K11037" s="9"/>
      <c r="L11037" s="14"/>
      <c r="N11037" s="13"/>
      <c r="O11037" s="9"/>
      <c r="P11037" s="27"/>
      <c r="Q11037" s="29"/>
      <c r="R11037" s="29"/>
      <c r="S11037" s="27"/>
      <c r="V11037" s="14"/>
      <c r="W11037" s="14"/>
    </row>
    <row r="11038" spans="6:23" s="11" customFormat="1" x14ac:dyDescent="0.3">
      <c r="F11038" s="13"/>
      <c r="G11038" s="13"/>
      <c r="H11038" s="91"/>
      <c r="K11038" s="9"/>
      <c r="L11038" s="14"/>
      <c r="N11038" s="13"/>
      <c r="O11038" s="9"/>
      <c r="P11038" s="27"/>
      <c r="Q11038" s="29"/>
      <c r="R11038" s="29"/>
      <c r="S11038" s="27"/>
      <c r="V11038" s="14"/>
      <c r="W11038" s="14"/>
    </row>
    <row r="11039" spans="6:23" s="11" customFormat="1" x14ac:dyDescent="0.3">
      <c r="F11039" s="13"/>
      <c r="G11039" s="13"/>
      <c r="H11039" s="91"/>
      <c r="K11039" s="9"/>
      <c r="L11039" s="14"/>
      <c r="N11039" s="13"/>
      <c r="O11039" s="9"/>
      <c r="P11039" s="27"/>
      <c r="Q11039" s="29"/>
      <c r="R11039" s="29"/>
      <c r="S11039" s="27"/>
      <c r="V11039" s="14"/>
      <c r="W11039" s="14"/>
    </row>
    <row r="11040" spans="6:23" s="11" customFormat="1" x14ac:dyDescent="0.3">
      <c r="F11040" s="13"/>
      <c r="G11040" s="13"/>
      <c r="H11040" s="91"/>
      <c r="K11040" s="9"/>
      <c r="L11040" s="14"/>
      <c r="N11040" s="13"/>
      <c r="O11040" s="9"/>
      <c r="P11040" s="27"/>
      <c r="Q11040" s="29"/>
      <c r="R11040" s="29"/>
      <c r="S11040" s="27"/>
      <c r="V11040" s="14"/>
      <c r="W11040" s="14"/>
    </row>
    <row r="11041" spans="6:23" s="11" customFormat="1" x14ac:dyDescent="0.3">
      <c r="F11041" s="13"/>
      <c r="G11041" s="13"/>
      <c r="H11041" s="91"/>
      <c r="K11041" s="9"/>
      <c r="L11041" s="14"/>
      <c r="N11041" s="13"/>
      <c r="O11041" s="9"/>
      <c r="P11041" s="27"/>
      <c r="Q11041" s="29"/>
      <c r="R11041" s="29"/>
      <c r="S11041" s="27"/>
      <c r="V11041" s="14"/>
      <c r="W11041" s="14"/>
    </row>
    <row r="11042" spans="6:23" s="11" customFormat="1" x14ac:dyDescent="0.3">
      <c r="F11042" s="13"/>
      <c r="G11042" s="13"/>
      <c r="H11042" s="91"/>
      <c r="K11042" s="9"/>
      <c r="L11042" s="14"/>
      <c r="N11042" s="13"/>
      <c r="O11042" s="9"/>
      <c r="P11042" s="27"/>
      <c r="Q11042" s="29"/>
      <c r="R11042" s="29"/>
      <c r="S11042" s="27"/>
      <c r="V11042" s="14"/>
      <c r="W11042" s="14"/>
    </row>
    <row r="11043" spans="6:23" s="11" customFormat="1" x14ac:dyDescent="0.3">
      <c r="F11043" s="13"/>
      <c r="G11043" s="13"/>
      <c r="H11043" s="91"/>
      <c r="K11043" s="9"/>
      <c r="L11043" s="14"/>
      <c r="N11043" s="13"/>
      <c r="O11043" s="9"/>
      <c r="P11043" s="27"/>
      <c r="Q11043" s="29"/>
      <c r="R11043" s="29"/>
      <c r="S11043" s="27"/>
      <c r="V11043" s="14"/>
      <c r="W11043" s="14"/>
    </row>
    <row r="11044" spans="6:23" s="11" customFormat="1" x14ac:dyDescent="0.3">
      <c r="F11044" s="13"/>
      <c r="G11044" s="13"/>
      <c r="H11044" s="91"/>
      <c r="K11044" s="9"/>
      <c r="L11044" s="14"/>
      <c r="N11044" s="13"/>
      <c r="O11044" s="9"/>
      <c r="P11044" s="27"/>
      <c r="Q11044" s="29"/>
      <c r="R11044" s="29"/>
      <c r="S11044" s="27"/>
      <c r="V11044" s="14"/>
      <c r="W11044" s="14"/>
    </row>
    <row r="11045" spans="6:23" s="11" customFormat="1" x14ac:dyDescent="0.3">
      <c r="F11045" s="13"/>
      <c r="G11045" s="13"/>
      <c r="H11045" s="91"/>
      <c r="K11045" s="9"/>
      <c r="L11045" s="14"/>
      <c r="N11045" s="13"/>
      <c r="O11045" s="9"/>
      <c r="P11045" s="27"/>
      <c r="Q11045" s="29"/>
      <c r="R11045" s="29"/>
      <c r="S11045" s="27"/>
      <c r="V11045" s="14"/>
      <c r="W11045" s="14"/>
    </row>
    <row r="11046" spans="6:23" s="11" customFormat="1" x14ac:dyDescent="0.3">
      <c r="F11046" s="13"/>
      <c r="G11046" s="13"/>
      <c r="H11046" s="91"/>
      <c r="K11046" s="9"/>
      <c r="L11046" s="14"/>
      <c r="N11046" s="13"/>
      <c r="O11046" s="9"/>
      <c r="P11046" s="27"/>
      <c r="Q11046" s="29"/>
      <c r="R11046" s="29"/>
      <c r="S11046" s="27"/>
      <c r="V11046" s="14"/>
      <c r="W11046" s="14"/>
    </row>
    <row r="11047" spans="6:23" s="11" customFormat="1" x14ac:dyDescent="0.3">
      <c r="F11047" s="13"/>
      <c r="G11047" s="13"/>
      <c r="H11047" s="91"/>
      <c r="K11047" s="9"/>
      <c r="L11047" s="14"/>
      <c r="N11047" s="13"/>
      <c r="O11047" s="9"/>
      <c r="P11047" s="27"/>
      <c r="Q11047" s="29"/>
      <c r="R11047" s="29"/>
      <c r="S11047" s="27"/>
      <c r="V11047" s="14"/>
      <c r="W11047" s="14"/>
    </row>
    <row r="11048" spans="6:23" s="11" customFormat="1" x14ac:dyDescent="0.3">
      <c r="F11048" s="13"/>
      <c r="G11048" s="13"/>
      <c r="H11048" s="91"/>
      <c r="K11048" s="9"/>
      <c r="L11048" s="14"/>
      <c r="N11048" s="13"/>
      <c r="O11048" s="9"/>
      <c r="P11048" s="27"/>
      <c r="Q11048" s="29"/>
      <c r="R11048" s="29"/>
      <c r="S11048" s="27"/>
      <c r="V11048" s="14"/>
      <c r="W11048" s="14"/>
    </row>
    <row r="11049" spans="6:23" s="11" customFormat="1" x14ac:dyDescent="0.3">
      <c r="F11049" s="13"/>
      <c r="G11049" s="13"/>
      <c r="H11049" s="91"/>
      <c r="K11049" s="9"/>
      <c r="L11049" s="14"/>
      <c r="N11049" s="13"/>
      <c r="O11049" s="9"/>
      <c r="P11049" s="27"/>
      <c r="Q11049" s="29"/>
      <c r="R11049" s="29"/>
      <c r="S11049" s="27"/>
      <c r="V11049" s="14"/>
      <c r="W11049" s="14"/>
    </row>
    <row r="11050" spans="6:23" s="11" customFormat="1" x14ac:dyDescent="0.3">
      <c r="F11050" s="13"/>
      <c r="G11050" s="13"/>
      <c r="H11050" s="91"/>
      <c r="K11050" s="9"/>
      <c r="L11050" s="14"/>
      <c r="N11050" s="13"/>
      <c r="O11050" s="9"/>
      <c r="P11050" s="27"/>
      <c r="Q11050" s="29"/>
      <c r="R11050" s="29"/>
      <c r="S11050" s="27"/>
      <c r="V11050" s="14"/>
      <c r="W11050" s="14"/>
    </row>
    <row r="11051" spans="6:23" s="11" customFormat="1" x14ac:dyDescent="0.3">
      <c r="F11051" s="13"/>
      <c r="G11051" s="13"/>
      <c r="H11051" s="91"/>
      <c r="K11051" s="9"/>
      <c r="L11051" s="14"/>
      <c r="N11051" s="13"/>
      <c r="O11051" s="9"/>
      <c r="P11051" s="27"/>
      <c r="Q11051" s="29"/>
      <c r="R11051" s="29"/>
      <c r="S11051" s="27"/>
      <c r="V11051" s="14"/>
      <c r="W11051" s="14"/>
    </row>
    <row r="11052" spans="6:23" s="11" customFormat="1" x14ac:dyDescent="0.3">
      <c r="F11052" s="13"/>
      <c r="G11052" s="13"/>
      <c r="H11052" s="91"/>
      <c r="K11052" s="9"/>
      <c r="L11052" s="14"/>
      <c r="N11052" s="13"/>
      <c r="O11052" s="9"/>
      <c r="P11052" s="27"/>
      <c r="Q11052" s="29"/>
      <c r="R11052" s="29"/>
      <c r="S11052" s="27"/>
      <c r="V11052" s="14"/>
      <c r="W11052" s="14"/>
    </row>
    <row r="11053" spans="6:23" s="11" customFormat="1" x14ac:dyDescent="0.3">
      <c r="F11053" s="13"/>
      <c r="G11053" s="13"/>
      <c r="H11053" s="91"/>
      <c r="K11053" s="9"/>
      <c r="L11053" s="14"/>
      <c r="N11053" s="13"/>
      <c r="O11053" s="9"/>
      <c r="P11053" s="27"/>
      <c r="Q11053" s="29"/>
      <c r="R11053" s="29"/>
      <c r="S11053" s="27"/>
      <c r="V11053" s="14"/>
      <c r="W11053" s="14"/>
    </row>
    <row r="11054" spans="6:23" s="11" customFormat="1" x14ac:dyDescent="0.3">
      <c r="F11054" s="13"/>
      <c r="G11054" s="13"/>
      <c r="H11054" s="91"/>
      <c r="K11054" s="9"/>
      <c r="L11054" s="14"/>
      <c r="N11054" s="13"/>
      <c r="O11054" s="9"/>
      <c r="P11054" s="27"/>
      <c r="Q11054" s="29"/>
      <c r="R11054" s="29"/>
      <c r="S11054" s="27"/>
      <c r="V11054" s="14"/>
      <c r="W11054" s="14"/>
    </row>
    <row r="11055" spans="6:23" s="11" customFormat="1" x14ac:dyDescent="0.3">
      <c r="F11055" s="13"/>
      <c r="G11055" s="13"/>
      <c r="H11055" s="91"/>
      <c r="K11055" s="9"/>
      <c r="L11055" s="14"/>
      <c r="N11055" s="13"/>
      <c r="O11055" s="9"/>
      <c r="P11055" s="27"/>
      <c r="Q11055" s="29"/>
      <c r="R11055" s="29"/>
      <c r="S11055" s="27"/>
      <c r="V11055" s="14"/>
      <c r="W11055" s="14"/>
    </row>
    <row r="11056" spans="6:23" s="11" customFormat="1" x14ac:dyDescent="0.3">
      <c r="F11056" s="13"/>
      <c r="G11056" s="13"/>
      <c r="H11056" s="91"/>
      <c r="K11056" s="9"/>
      <c r="L11056" s="14"/>
      <c r="N11056" s="13"/>
      <c r="O11056" s="9"/>
      <c r="P11056" s="27"/>
      <c r="Q11056" s="29"/>
      <c r="R11056" s="29"/>
      <c r="S11056" s="27"/>
      <c r="V11056" s="14"/>
      <c r="W11056" s="14"/>
    </row>
    <row r="11057" spans="6:23" s="11" customFormat="1" x14ac:dyDescent="0.3">
      <c r="F11057" s="13"/>
      <c r="G11057" s="13"/>
      <c r="H11057" s="91"/>
      <c r="K11057" s="9"/>
      <c r="L11057" s="14"/>
      <c r="N11057" s="13"/>
      <c r="O11057" s="9"/>
      <c r="P11057" s="27"/>
      <c r="Q11057" s="29"/>
      <c r="R11057" s="29"/>
      <c r="S11057" s="27"/>
      <c r="V11057" s="14"/>
      <c r="W11057" s="14"/>
    </row>
    <row r="11058" spans="6:23" s="11" customFormat="1" x14ac:dyDescent="0.3">
      <c r="F11058" s="13"/>
      <c r="G11058" s="13"/>
      <c r="H11058" s="91"/>
      <c r="K11058" s="9"/>
      <c r="L11058" s="14"/>
      <c r="N11058" s="13"/>
      <c r="O11058" s="9"/>
      <c r="P11058" s="27"/>
      <c r="Q11058" s="29"/>
      <c r="R11058" s="29"/>
      <c r="S11058" s="27"/>
      <c r="V11058" s="14"/>
      <c r="W11058" s="14"/>
    </row>
    <row r="11059" spans="6:23" s="11" customFormat="1" x14ac:dyDescent="0.3">
      <c r="F11059" s="13"/>
      <c r="G11059" s="13"/>
      <c r="H11059" s="91"/>
      <c r="K11059" s="9"/>
      <c r="L11059" s="14"/>
      <c r="N11059" s="13"/>
      <c r="O11059" s="9"/>
      <c r="P11059" s="27"/>
      <c r="Q11059" s="29"/>
      <c r="R11059" s="29"/>
      <c r="S11059" s="27"/>
      <c r="V11059" s="14"/>
      <c r="W11059" s="14"/>
    </row>
    <row r="11060" spans="6:23" s="11" customFormat="1" x14ac:dyDescent="0.3">
      <c r="F11060" s="13"/>
      <c r="G11060" s="13"/>
      <c r="H11060" s="91"/>
      <c r="K11060" s="9"/>
      <c r="L11060" s="14"/>
      <c r="N11060" s="13"/>
      <c r="O11060" s="9"/>
      <c r="P11060" s="27"/>
      <c r="Q11060" s="29"/>
      <c r="R11060" s="29"/>
      <c r="S11060" s="27"/>
      <c r="V11060" s="14"/>
      <c r="W11060" s="14"/>
    </row>
    <row r="11061" spans="6:23" s="11" customFormat="1" x14ac:dyDescent="0.3">
      <c r="F11061" s="13"/>
      <c r="G11061" s="13"/>
      <c r="H11061" s="91"/>
      <c r="K11061" s="9"/>
      <c r="L11061" s="14"/>
      <c r="N11061" s="13"/>
      <c r="O11061" s="9"/>
      <c r="P11061" s="27"/>
      <c r="Q11061" s="29"/>
      <c r="R11061" s="29"/>
      <c r="S11061" s="27"/>
      <c r="V11061" s="14"/>
      <c r="W11061" s="14"/>
    </row>
    <row r="11062" spans="6:23" s="11" customFormat="1" x14ac:dyDescent="0.3">
      <c r="F11062" s="13"/>
      <c r="G11062" s="13"/>
      <c r="H11062" s="91"/>
      <c r="K11062" s="9"/>
      <c r="L11062" s="14"/>
      <c r="N11062" s="13"/>
      <c r="O11062" s="9"/>
      <c r="P11062" s="27"/>
      <c r="Q11062" s="29"/>
      <c r="R11062" s="29"/>
      <c r="S11062" s="27"/>
      <c r="V11062" s="14"/>
      <c r="W11062" s="14"/>
    </row>
    <row r="11063" spans="6:23" s="11" customFormat="1" x14ac:dyDescent="0.3">
      <c r="F11063" s="13"/>
      <c r="G11063" s="13"/>
      <c r="H11063" s="91"/>
      <c r="K11063" s="9"/>
      <c r="L11063" s="14"/>
      <c r="N11063" s="13"/>
      <c r="O11063" s="9"/>
      <c r="P11063" s="27"/>
      <c r="Q11063" s="29"/>
      <c r="R11063" s="29"/>
      <c r="S11063" s="27"/>
      <c r="V11063" s="14"/>
      <c r="W11063" s="14"/>
    </row>
    <row r="11064" spans="6:23" s="11" customFormat="1" x14ac:dyDescent="0.3">
      <c r="F11064" s="13"/>
      <c r="G11064" s="13"/>
      <c r="H11064" s="91"/>
      <c r="K11064" s="9"/>
      <c r="L11064" s="14"/>
      <c r="N11064" s="13"/>
      <c r="O11064" s="9"/>
      <c r="P11064" s="27"/>
      <c r="Q11064" s="29"/>
      <c r="R11064" s="29"/>
      <c r="S11064" s="27"/>
      <c r="V11064" s="14"/>
      <c r="W11064" s="14"/>
    </row>
    <row r="11065" spans="6:23" s="11" customFormat="1" x14ac:dyDescent="0.3">
      <c r="F11065" s="13"/>
      <c r="G11065" s="13"/>
      <c r="H11065" s="91"/>
      <c r="K11065" s="9"/>
      <c r="L11065" s="14"/>
      <c r="N11065" s="13"/>
      <c r="O11065" s="9"/>
      <c r="P11065" s="27"/>
      <c r="Q11065" s="29"/>
      <c r="R11065" s="29"/>
      <c r="S11065" s="27"/>
      <c r="V11065" s="14"/>
      <c r="W11065" s="14"/>
    </row>
    <row r="11066" spans="6:23" s="11" customFormat="1" x14ac:dyDescent="0.3">
      <c r="F11066" s="13"/>
      <c r="G11066" s="13"/>
      <c r="H11066" s="91"/>
      <c r="K11066" s="9"/>
      <c r="L11066" s="14"/>
      <c r="N11066" s="13"/>
      <c r="O11066" s="9"/>
      <c r="P11066" s="27"/>
      <c r="Q11066" s="29"/>
      <c r="R11066" s="29"/>
      <c r="S11066" s="27"/>
      <c r="V11066" s="14"/>
      <c r="W11066" s="14"/>
    </row>
    <row r="11067" spans="6:23" s="11" customFormat="1" x14ac:dyDescent="0.3">
      <c r="F11067" s="13"/>
      <c r="G11067" s="13"/>
      <c r="H11067" s="91"/>
      <c r="K11067" s="9"/>
      <c r="L11067" s="14"/>
      <c r="N11067" s="13"/>
      <c r="O11067" s="9"/>
      <c r="P11067" s="27"/>
      <c r="Q11067" s="29"/>
      <c r="R11067" s="29"/>
      <c r="S11067" s="27"/>
      <c r="V11067" s="14"/>
      <c r="W11067" s="14"/>
    </row>
    <row r="11068" spans="6:23" s="11" customFormat="1" x14ac:dyDescent="0.3">
      <c r="F11068" s="13"/>
      <c r="G11068" s="13"/>
      <c r="H11068" s="91"/>
      <c r="K11068" s="9"/>
      <c r="L11068" s="14"/>
      <c r="N11068" s="13"/>
      <c r="O11068" s="9"/>
      <c r="P11068" s="27"/>
      <c r="Q11068" s="29"/>
      <c r="R11068" s="29"/>
      <c r="S11068" s="27"/>
      <c r="V11068" s="14"/>
      <c r="W11068" s="14"/>
    </row>
    <row r="11069" spans="6:23" s="11" customFormat="1" x14ac:dyDescent="0.3">
      <c r="F11069" s="13"/>
      <c r="G11069" s="13"/>
      <c r="H11069" s="91"/>
      <c r="K11069" s="9"/>
      <c r="L11069" s="14"/>
      <c r="N11069" s="13"/>
      <c r="O11069" s="9"/>
      <c r="P11069" s="27"/>
      <c r="Q11069" s="29"/>
      <c r="R11069" s="29"/>
      <c r="S11069" s="27"/>
      <c r="V11069" s="14"/>
      <c r="W11069" s="14"/>
    </row>
    <row r="11070" spans="6:23" s="11" customFormat="1" x14ac:dyDescent="0.3">
      <c r="F11070" s="13"/>
      <c r="G11070" s="13"/>
      <c r="H11070" s="91"/>
      <c r="K11070" s="9"/>
      <c r="L11070" s="14"/>
      <c r="N11070" s="13"/>
      <c r="O11070" s="9"/>
      <c r="P11070" s="27"/>
      <c r="Q11070" s="29"/>
      <c r="R11070" s="29"/>
      <c r="S11070" s="27"/>
      <c r="V11070" s="14"/>
      <c r="W11070" s="14"/>
    </row>
    <row r="11071" spans="6:23" s="11" customFormat="1" x14ac:dyDescent="0.3">
      <c r="F11071" s="13"/>
      <c r="G11071" s="13"/>
      <c r="H11071" s="91"/>
      <c r="K11071" s="9"/>
      <c r="L11071" s="14"/>
      <c r="N11071" s="13"/>
      <c r="O11071" s="9"/>
      <c r="P11071" s="27"/>
      <c r="Q11071" s="29"/>
      <c r="R11071" s="29"/>
      <c r="S11071" s="27"/>
      <c r="V11071" s="14"/>
      <c r="W11071" s="14"/>
    </row>
    <row r="11072" spans="6:23" s="11" customFormat="1" x14ac:dyDescent="0.3">
      <c r="F11072" s="13"/>
      <c r="G11072" s="13"/>
      <c r="H11072" s="91"/>
      <c r="K11072" s="9"/>
      <c r="L11072" s="14"/>
      <c r="N11072" s="13"/>
      <c r="O11072" s="9"/>
      <c r="P11072" s="27"/>
      <c r="Q11072" s="29"/>
      <c r="R11072" s="29"/>
      <c r="S11072" s="27"/>
      <c r="V11072" s="14"/>
      <c r="W11072" s="14"/>
    </row>
    <row r="11073" spans="6:23" s="11" customFormat="1" x14ac:dyDescent="0.3">
      <c r="F11073" s="13"/>
      <c r="G11073" s="13"/>
      <c r="H11073" s="91"/>
      <c r="K11073" s="9"/>
      <c r="L11073" s="14"/>
      <c r="N11073" s="13"/>
      <c r="O11073" s="9"/>
      <c r="P11073" s="27"/>
      <c r="Q11073" s="29"/>
      <c r="R11073" s="29"/>
      <c r="S11073" s="27"/>
      <c r="V11073" s="14"/>
      <c r="W11073" s="14"/>
    </row>
    <row r="11074" spans="6:23" s="11" customFormat="1" x14ac:dyDescent="0.3">
      <c r="F11074" s="13"/>
      <c r="G11074" s="13"/>
      <c r="H11074" s="91"/>
      <c r="K11074" s="9"/>
      <c r="L11074" s="14"/>
      <c r="N11074" s="13"/>
      <c r="O11074" s="9"/>
      <c r="P11074" s="27"/>
      <c r="Q11074" s="29"/>
      <c r="R11074" s="29"/>
      <c r="S11074" s="27"/>
      <c r="V11074" s="14"/>
      <c r="W11074" s="14"/>
    </row>
    <row r="11075" spans="6:23" s="11" customFormat="1" x14ac:dyDescent="0.3">
      <c r="F11075" s="13"/>
      <c r="G11075" s="13"/>
      <c r="H11075" s="91"/>
      <c r="K11075" s="9"/>
      <c r="L11075" s="14"/>
      <c r="N11075" s="13"/>
      <c r="O11075" s="9"/>
      <c r="P11075" s="27"/>
      <c r="Q11075" s="29"/>
      <c r="R11075" s="29"/>
      <c r="S11075" s="27"/>
      <c r="V11075" s="14"/>
      <c r="W11075" s="14"/>
    </row>
    <row r="11076" spans="6:23" s="11" customFormat="1" x14ac:dyDescent="0.3">
      <c r="F11076" s="13"/>
      <c r="G11076" s="13"/>
      <c r="H11076" s="91"/>
      <c r="K11076" s="9"/>
      <c r="L11076" s="14"/>
      <c r="N11076" s="13"/>
      <c r="O11076" s="9"/>
      <c r="P11076" s="27"/>
      <c r="Q11076" s="29"/>
      <c r="R11076" s="29"/>
      <c r="S11076" s="27"/>
      <c r="V11076" s="14"/>
      <c r="W11076" s="14"/>
    </row>
    <row r="11077" spans="6:23" s="11" customFormat="1" x14ac:dyDescent="0.3">
      <c r="F11077" s="13"/>
      <c r="G11077" s="13"/>
      <c r="H11077" s="91"/>
      <c r="K11077" s="9"/>
      <c r="L11077" s="14"/>
      <c r="N11077" s="13"/>
      <c r="O11077" s="9"/>
      <c r="P11077" s="27"/>
      <c r="Q11077" s="29"/>
      <c r="R11077" s="29"/>
      <c r="S11077" s="27"/>
      <c r="V11077" s="14"/>
      <c r="W11077" s="14"/>
    </row>
    <row r="11078" spans="6:23" s="11" customFormat="1" x14ac:dyDescent="0.3">
      <c r="F11078" s="13"/>
      <c r="G11078" s="13"/>
      <c r="H11078" s="91"/>
      <c r="K11078" s="9"/>
      <c r="L11078" s="14"/>
      <c r="N11078" s="13"/>
      <c r="O11078" s="9"/>
      <c r="P11078" s="27"/>
      <c r="Q11078" s="29"/>
      <c r="R11078" s="29"/>
      <c r="S11078" s="27"/>
      <c r="V11078" s="14"/>
      <c r="W11078" s="14"/>
    </row>
    <row r="11079" spans="6:23" s="11" customFormat="1" x14ac:dyDescent="0.3">
      <c r="F11079" s="13"/>
      <c r="G11079" s="13"/>
      <c r="H11079" s="91"/>
      <c r="K11079" s="9"/>
      <c r="L11079" s="14"/>
      <c r="N11079" s="13"/>
      <c r="O11079" s="9"/>
      <c r="P11079" s="27"/>
      <c r="Q11079" s="29"/>
      <c r="R11079" s="29"/>
      <c r="S11079" s="27"/>
      <c r="V11079" s="14"/>
      <c r="W11079" s="14"/>
    </row>
    <row r="11080" spans="6:23" s="11" customFormat="1" x14ac:dyDescent="0.3">
      <c r="F11080" s="13"/>
      <c r="G11080" s="13"/>
      <c r="H11080" s="91"/>
      <c r="K11080" s="9"/>
      <c r="L11080" s="14"/>
      <c r="N11080" s="13"/>
      <c r="O11080" s="9"/>
      <c r="P11080" s="27"/>
      <c r="Q11080" s="29"/>
      <c r="R11080" s="29"/>
      <c r="S11080" s="27"/>
      <c r="V11080" s="14"/>
      <c r="W11080" s="14"/>
    </row>
    <row r="11081" spans="6:23" s="11" customFormat="1" x14ac:dyDescent="0.3">
      <c r="F11081" s="13"/>
      <c r="G11081" s="13"/>
      <c r="H11081" s="91"/>
      <c r="K11081" s="9"/>
      <c r="L11081" s="14"/>
      <c r="N11081" s="13"/>
      <c r="O11081" s="9"/>
      <c r="P11081" s="27"/>
      <c r="Q11081" s="29"/>
      <c r="R11081" s="29"/>
      <c r="S11081" s="27"/>
      <c r="V11081" s="14"/>
      <c r="W11081" s="14"/>
    </row>
    <row r="11082" spans="6:23" s="11" customFormat="1" x14ac:dyDescent="0.3">
      <c r="F11082" s="13"/>
      <c r="G11082" s="13"/>
      <c r="H11082" s="91"/>
      <c r="K11082" s="9"/>
      <c r="L11082" s="14"/>
      <c r="N11082" s="13"/>
      <c r="O11082" s="9"/>
      <c r="P11082" s="27"/>
      <c r="Q11082" s="29"/>
      <c r="R11082" s="29"/>
      <c r="S11082" s="27"/>
      <c r="V11082" s="14"/>
      <c r="W11082" s="14"/>
    </row>
    <row r="11083" spans="6:23" s="11" customFormat="1" x14ac:dyDescent="0.3">
      <c r="F11083" s="13"/>
      <c r="G11083" s="13"/>
      <c r="H11083" s="91"/>
      <c r="K11083" s="9"/>
      <c r="L11083" s="14"/>
      <c r="N11083" s="13"/>
      <c r="O11083" s="9"/>
      <c r="P11083" s="27"/>
      <c r="Q11083" s="29"/>
      <c r="R11083" s="29"/>
      <c r="S11083" s="27"/>
      <c r="V11083" s="14"/>
      <c r="W11083" s="14"/>
    </row>
    <row r="11084" spans="6:23" s="11" customFormat="1" x14ac:dyDescent="0.3">
      <c r="F11084" s="13"/>
      <c r="G11084" s="13"/>
      <c r="H11084" s="91"/>
      <c r="K11084" s="9"/>
      <c r="L11084" s="14"/>
      <c r="N11084" s="13"/>
      <c r="O11084" s="9"/>
      <c r="P11084" s="27"/>
      <c r="Q11084" s="29"/>
      <c r="R11084" s="29"/>
      <c r="S11084" s="27"/>
      <c r="V11084" s="14"/>
      <c r="W11084" s="14"/>
    </row>
    <row r="11085" spans="6:23" s="11" customFormat="1" x14ac:dyDescent="0.3">
      <c r="F11085" s="13"/>
      <c r="G11085" s="13"/>
      <c r="H11085" s="91"/>
      <c r="K11085" s="9"/>
      <c r="L11085" s="14"/>
      <c r="N11085" s="13"/>
      <c r="O11085" s="9"/>
      <c r="P11085" s="27"/>
      <c r="Q11085" s="29"/>
      <c r="R11085" s="29"/>
      <c r="S11085" s="27"/>
      <c r="V11085" s="14"/>
      <c r="W11085" s="14"/>
    </row>
    <row r="11086" spans="6:23" s="11" customFormat="1" x14ac:dyDescent="0.3">
      <c r="F11086" s="13"/>
      <c r="G11086" s="13"/>
      <c r="H11086" s="91"/>
      <c r="K11086" s="9"/>
      <c r="L11086" s="14"/>
      <c r="N11086" s="13"/>
      <c r="O11086" s="9"/>
      <c r="P11086" s="27"/>
      <c r="Q11086" s="29"/>
      <c r="R11086" s="29"/>
      <c r="S11086" s="27"/>
      <c r="V11086" s="14"/>
      <c r="W11086" s="14"/>
    </row>
    <row r="11087" spans="6:23" s="11" customFormat="1" x14ac:dyDescent="0.3">
      <c r="F11087" s="13"/>
      <c r="G11087" s="13"/>
      <c r="H11087" s="91"/>
      <c r="K11087" s="9"/>
      <c r="L11087" s="14"/>
      <c r="N11087" s="13"/>
      <c r="O11087" s="9"/>
      <c r="P11087" s="27"/>
      <c r="Q11087" s="29"/>
      <c r="R11087" s="29"/>
      <c r="S11087" s="27"/>
      <c r="V11087" s="14"/>
      <c r="W11087" s="14"/>
    </row>
    <row r="11088" spans="6:23" s="11" customFormat="1" x14ac:dyDescent="0.3">
      <c r="F11088" s="13"/>
      <c r="G11088" s="13"/>
      <c r="H11088" s="91"/>
      <c r="K11088" s="9"/>
      <c r="L11088" s="14"/>
      <c r="N11088" s="13"/>
      <c r="O11088" s="9"/>
      <c r="P11088" s="27"/>
      <c r="Q11088" s="29"/>
      <c r="R11088" s="29"/>
      <c r="S11088" s="27"/>
      <c r="V11088" s="14"/>
      <c r="W11088" s="14"/>
    </row>
    <row r="11089" spans="6:23" s="11" customFormat="1" x14ac:dyDescent="0.3">
      <c r="F11089" s="13"/>
      <c r="G11089" s="13"/>
      <c r="H11089" s="91"/>
      <c r="K11089" s="9"/>
      <c r="L11089" s="14"/>
      <c r="N11089" s="13"/>
      <c r="O11089" s="9"/>
      <c r="P11089" s="27"/>
      <c r="Q11089" s="29"/>
      <c r="R11089" s="29"/>
      <c r="S11089" s="27"/>
      <c r="V11089" s="14"/>
      <c r="W11089" s="14"/>
    </row>
    <row r="11090" spans="6:23" s="11" customFormat="1" x14ac:dyDescent="0.3">
      <c r="F11090" s="13"/>
      <c r="G11090" s="13"/>
      <c r="H11090" s="91"/>
      <c r="K11090" s="9"/>
      <c r="L11090" s="14"/>
      <c r="N11090" s="13"/>
      <c r="O11090" s="9"/>
      <c r="P11090" s="27"/>
      <c r="Q11090" s="29"/>
      <c r="R11090" s="29"/>
      <c r="S11090" s="27"/>
      <c r="V11090" s="14"/>
      <c r="W11090" s="14"/>
    </row>
    <row r="11091" spans="6:23" s="11" customFormat="1" x14ac:dyDescent="0.3">
      <c r="F11091" s="13"/>
      <c r="G11091" s="13"/>
      <c r="H11091" s="91"/>
      <c r="K11091" s="9"/>
      <c r="L11091" s="14"/>
      <c r="N11091" s="13"/>
      <c r="O11091" s="9"/>
      <c r="P11091" s="27"/>
      <c r="Q11091" s="29"/>
      <c r="R11091" s="29"/>
      <c r="S11091" s="27"/>
      <c r="V11091" s="14"/>
      <c r="W11091" s="14"/>
    </row>
    <row r="11092" spans="6:23" s="11" customFormat="1" x14ac:dyDescent="0.3">
      <c r="F11092" s="13"/>
      <c r="G11092" s="13"/>
      <c r="H11092" s="91"/>
      <c r="K11092" s="9"/>
      <c r="L11092" s="14"/>
      <c r="N11092" s="13"/>
      <c r="O11092" s="9"/>
      <c r="P11092" s="27"/>
      <c r="Q11092" s="29"/>
      <c r="R11092" s="29"/>
      <c r="S11092" s="27"/>
      <c r="V11092" s="14"/>
      <c r="W11092" s="14"/>
    </row>
    <row r="11093" spans="6:23" s="11" customFormat="1" x14ac:dyDescent="0.3">
      <c r="F11093" s="13"/>
      <c r="G11093" s="13"/>
      <c r="H11093" s="91"/>
      <c r="K11093" s="9"/>
      <c r="L11093" s="14"/>
      <c r="N11093" s="13"/>
      <c r="O11093" s="9"/>
      <c r="P11093" s="27"/>
      <c r="Q11093" s="29"/>
      <c r="R11093" s="29"/>
      <c r="S11093" s="27"/>
      <c r="V11093" s="14"/>
      <c r="W11093" s="14"/>
    </row>
    <row r="11094" spans="6:23" s="11" customFormat="1" x14ac:dyDescent="0.3">
      <c r="F11094" s="13"/>
      <c r="G11094" s="13"/>
      <c r="H11094" s="91"/>
      <c r="K11094" s="9"/>
      <c r="L11094" s="14"/>
      <c r="N11094" s="13"/>
      <c r="O11094" s="9"/>
      <c r="P11094" s="27"/>
      <c r="Q11094" s="29"/>
      <c r="R11094" s="29"/>
      <c r="S11094" s="27"/>
      <c r="V11094" s="14"/>
      <c r="W11094" s="14"/>
    </row>
    <row r="11095" spans="6:23" s="11" customFormat="1" x14ac:dyDescent="0.3">
      <c r="F11095" s="13"/>
      <c r="G11095" s="13"/>
      <c r="H11095" s="91"/>
      <c r="K11095" s="9"/>
      <c r="L11095" s="14"/>
      <c r="N11095" s="13"/>
      <c r="O11095" s="9"/>
      <c r="P11095" s="27"/>
      <c r="Q11095" s="29"/>
      <c r="R11095" s="29"/>
      <c r="S11095" s="27"/>
      <c r="V11095" s="14"/>
      <c r="W11095" s="14"/>
    </row>
    <row r="11096" spans="6:23" s="11" customFormat="1" x14ac:dyDescent="0.3">
      <c r="F11096" s="13"/>
      <c r="G11096" s="13"/>
      <c r="H11096" s="91"/>
      <c r="K11096" s="9"/>
      <c r="L11096" s="14"/>
      <c r="N11096" s="13"/>
      <c r="O11096" s="9"/>
      <c r="P11096" s="27"/>
      <c r="Q11096" s="29"/>
      <c r="R11096" s="29"/>
      <c r="S11096" s="27"/>
      <c r="V11096" s="14"/>
      <c r="W11096" s="14"/>
    </row>
    <row r="11097" spans="6:23" s="11" customFormat="1" x14ac:dyDescent="0.3">
      <c r="F11097" s="13"/>
      <c r="G11097" s="13"/>
      <c r="H11097" s="91"/>
      <c r="K11097" s="9"/>
      <c r="L11097" s="14"/>
      <c r="N11097" s="13"/>
      <c r="O11097" s="9"/>
      <c r="P11097" s="27"/>
      <c r="Q11097" s="29"/>
      <c r="R11097" s="29"/>
      <c r="S11097" s="27"/>
      <c r="V11097" s="14"/>
      <c r="W11097" s="14"/>
    </row>
    <row r="11098" spans="6:23" s="11" customFormat="1" x14ac:dyDescent="0.3">
      <c r="F11098" s="13"/>
      <c r="G11098" s="13"/>
      <c r="H11098" s="91"/>
      <c r="K11098" s="9"/>
      <c r="L11098" s="14"/>
      <c r="N11098" s="13"/>
      <c r="O11098" s="9"/>
      <c r="P11098" s="27"/>
      <c r="Q11098" s="29"/>
      <c r="R11098" s="29"/>
      <c r="S11098" s="27"/>
      <c r="V11098" s="14"/>
      <c r="W11098" s="14"/>
    </row>
    <row r="11099" spans="6:23" s="11" customFormat="1" x14ac:dyDescent="0.3">
      <c r="F11099" s="13"/>
      <c r="G11099" s="13"/>
      <c r="H11099" s="91"/>
      <c r="K11099" s="9"/>
      <c r="L11099" s="14"/>
      <c r="N11099" s="13"/>
      <c r="O11099" s="9"/>
      <c r="P11099" s="27"/>
      <c r="Q11099" s="29"/>
      <c r="R11099" s="29"/>
      <c r="S11099" s="27"/>
      <c r="V11099" s="14"/>
      <c r="W11099" s="14"/>
    </row>
    <row r="11100" spans="6:23" s="11" customFormat="1" x14ac:dyDescent="0.3">
      <c r="F11100" s="13"/>
      <c r="G11100" s="13"/>
      <c r="H11100" s="91"/>
      <c r="K11100" s="9"/>
      <c r="L11100" s="14"/>
      <c r="N11100" s="13"/>
      <c r="O11100" s="9"/>
      <c r="P11100" s="27"/>
      <c r="Q11100" s="29"/>
      <c r="R11100" s="29"/>
      <c r="S11100" s="27"/>
      <c r="V11100" s="14"/>
      <c r="W11100" s="14"/>
    </row>
    <row r="11101" spans="6:23" s="11" customFormat="1" x14ac:dyDescent="0.3">
      <c r="F11101" s="13"/>
      <c r="G11101" s="13"/>
      <c r="H11101" s="91"/>
      <c r="K11101" s="9"/>
      <c r="L11101" s="14"/>
      <c r="N11101" s="13"/>
      <c r="O11101" s="9"/>
      <c r="P11101" s="27"/>
      <c r="Q11101" s="29"/>
      <c r="R11101" s="29"/>
      <c r="S11101" s="27"/>
      <c r="V11101" s="14"/>
      <c r="W11101" s="14"/>
    </row>
    <row r="11102" spans="6:23" s="11" customFormat="1" x14ac:dyDescent="0.3">
      <c r="F11102" s="13"/>
      <c r="G11102" s="13"/>
      <c r="H11102" s="91"/>
      <c r="K11102" s="9"/>
      <c r="L11102" s="14"/>
      <c r="N11102" s="13"/>
      <c r="O11102" s="9"/>
      <c r="P11102" s="27"/>
      <c r="Q11102" s="29"/>
      <c r="R11102" s="29"/>
      <c r="S11102" s="27"/>
      <c r="V11102" s="14"/>
      <c r="W11102" s="14"/>
    </row>
    <row r="11103" spans="6:23" s="11" customFormat="1" x14ac:dyDescent="0.3">
      <c r="F11103" s="13"/>
      <c r="G11103" s="13"/>
      <c r="H11103" s="91"/>
      <c r="K11103" s="9"/>
      <c r="L11103" s="14"/>
      <c r="N11103" s="13"/>
      <c r="O11103" s="9"/>
      <c r="P11103" s="27"/>
      <c r="Q11103" s="29"/>
      <c r="R11103" s="29"/>
      <c r="S11103" s="27"/>
      <c r="V11103" s="14"/>
      <c r="W11103" s="14"/>
    </row>
    <row r="11104" spans="6:23" s="11" customFormat="1" x14ac:dyDescent="0.3">
      <c r="F11104" s="13"/>
      <c r="G11104" s="13"/>
      <c r="H11104" s="91"/>
      <c r="K11104" s="9"/>
      <c r="L11104" s="14"/>
      <c r="N11104" s="13"/>
      <c r="O11104" s="9"/>
      <c r="P11104" s="27"/>
      <c r="Q11104" s="29"/>
      <c r="R11104" s="29"/>
      <c r="S11104" s="27"/>
      <c r="V11104" s="14"/>
      <c r="W11104" s="14"/>
    </row>
    <row r="11105" spans="1:23" s="11" customFormat="1" x14ac:dyDescent="0.3">
      <c r="F11105" s="13"/>
      <c r="G11105" s="13"/>
      <c r="H11105" s="91"/>
      <c r="K11105" s="9"/>
      <c r="L11105" s="14"/>
      <c r="N11105" s="13"/>
      <c r="O11105" s="9"/>
      <c r="P11105" s="27"/>
      <c r="Q11105" s="29"/>
      <c r="R11105" s="29"/>
      <c r="S11105" s="27"/>
      <c r="V11105" s="14"/>
      <c r="W11105" s="14"/>
    </row>
    <row r="11106" spans="1:23" s="11" customFormat="1" x14ac:dyDescent="0.3">
      <c r="F11106" s="13"/>
      <c r="G11106" s="13"/>
      <c r="H11106" s="91"/>
      <c r="K11106" s="9"/>
      <c r="L11106" s="14"/>
      <c r="N11106" s="13"/>
      <c r="O11106" s="9"/>
      <c r="P11106" s="27"/>
      <c r="Q11106" s="29"/>
      <c r="R11106" s="29"/>
      <c r="S11106" s="27"/>
      <c r="V11106" s="14"/>
      <c r="W11106" s="14"/>
    </row>
    <row r="11107" spans="1:23" s="11" customFormat="1" x14ac:dyDescent="0.3">
      <c r="F11107" s="13"/>
      <c r="G11107" s="13"/>
      <c r="H11107" s="91"/>
      <c r="K11107" s="9"/>
      <c r="L11107" s="14"/>
      <c r="N11107" s="13"/>
      <c r="O11107" s="9"/>
      <c r="P11107" s="27"/>
      <c r="Q11107" s="29"/>
      <c r="R11107" s="29"/>
      <c r="S11107" s="27"/>
      <c r="V11107" s="14"/>
      <c r="W11107" s="14"/>
    </row>
    <row r="11108" spans="1:23" s="11" customFormat="1" x14ac:dyDescent="0.3">
      <c r="F11108" s="13"/>
      <c r="G11108" s="13"/>
      <c r="H11108" s="91"/>
      <c r="K11108" s="9"/>
      <c r="L11108" s="14"/>
      <c r="N11108" s="13"/>
      <c r="O11108" s="9"/>
      <c r="P11108" s="27"/>
      <c r="Q11108" s="29"/>
      <c r="R11108" s="29"/>
      <c r="S11108" s="27"/>
      <c r="V11108" s="14"/>
      <c r="W11108" s="14"/>
    </row>
    <row r="11109" spans="1:23" s="11" customFormat="1" x14ac:dyDescent="0.3">
      <c r="F11109" s="13"/>
      <c r="G11109" s="13"/>
      <c r="H11109" s="91"/>
      <c r="K11109" s="9"/>
      <c r="L11109" s="14"/>
      <c r="N11109" s="13"/>
      <c r="O11109" s="9"/>
      <c r="P11109" s="27"/>
      <c r="Q11109" s="29"/>
      <c r="R11109" s="29"/>
      <c r="S11109" s="27"/>
      <c r="V11109" s="14"/>
      <c r="W11109" s="14"/>
    </row>
    <row r="11110" spans="1:23" s="11" customFormat="1" x14ac:dyDescent="0.3">
      <c r="F11110" s="13"/>
      <c r="G11110" s="13"/>
      <c r="H11110" s="91"/>
      <c r="K11110" s="9"/>
      <c r="L11110" s="14"/>
      <c r="N11110" s="13"/>
      <c r="O11110" s="9"/>
      <c r="P11110" s="27"/>
      <c r="Q11110" s="29"/>
      <c r="R11110" s="29"/>
      <c r="S11110" s="27"/>
      <c r="V11110" s="14"/>
      <c r="W11110" s="14"/>
    </row>
    <row r="11111" spans="1:23" s="11" customFormat="1" ht="13.5" customHeight="1" x14ac:dyDescent="0.3">
      <c r="F11111" s="13"/>
      <c r="G11111" s="13"/>
      <c r="H11111" s="91"/>
      <c r="K11111" s="9"/>
      <c r="L11111" s="14"/>
      <c r="N11111" s="13"/>
      <c r="O11111" s="9"/>
      <c r="P11111" s="27"/>
      <c r="Q11111" s="29"/>
      <c r="R11111" s="29"/>
      <c r="S11111" s="27"/>
      <c r="V11111" s="14"/>
      <c r="W11111" s="14"/>
    </row>
    <row r="11112" spans="1:23" s="11" customFormat="1" x14ac:dyDescent="0.3">
      <c r="A11112" s="98"/>
      <c r="B11112" s="98"/>
      <c r="E11112" s="98"/>
      <c r="F11112" s="85"/>
      <c r="G11112" s="85"/>
      <c r="H11112" s="91"/>
      <c r="K11112" s="9"/>
      <c r="L11112" s="86"/>
      <c r="N11112" s="13"/>
      <c r="O11112" s="9"/>
      <c r="P11112" s="27"/>
      <c r="Q11112" s="87"/>
      <c r="R11112" s="29"/>
      <c r="S11112" s="27"/>
      <c r="V11112" s="14"/>
      <c r="W11112" s="14"/>
    </row>
    <row r="11113" spans="1:23" s="11" customFormat="1" x14ac:dyDescent="0.3">
      <c r="A11113" s="98"/>
      <c r="B11113" s="98"/>
      <c r="E11113" s="98"/>
      <c r="F11113" s="85"/>
      <c r="G11113" s="85"/>
      <c r="H11113" s="91"/>
      <c r="K11113" s="9"/>
      <c r="L11113" s="86"/>
      <c r="N11113" s="13"/>
      <c r="O11113" s="9"/>
      <c r="P11113" s="27"/>
      <c r="Q11113" s="87"/>
      <c r="R11113" s="29"/>
      <c r="S11113" s="27"/>
      <c r="V11113" s="14"/>
      <c r="W11113" s="14"/>
    </row>
    <row r="11114" spans="1:23" s="11" customFormat="1" x14ac:dyDescent="0.3">
      <c r="A11114" s="98"/>
      <c r="B11114" s="98"/>
      <c r="E11114" s="98"/>
      <c r="F11114" s="85"/>
      <c r="G11114" s="85"/>
      <c r="H11114" s="91"/>
      <c r="K11114" s="9"/>
      <c r="L11114" s="86"/>
      <c r="N11114" s="13"/>
      <c r="O11114" s="9"/>
      <c r="P11114" s="27"/>
      <c r="Q11114" s="87"/>
      <c r="R11114" s="29"/>
      <c r="S11114" s="27"/>
      <c r="V11114" s="14"/>
      <c r="W11114" s="14"/>
    </row>
    <row r="11115" spans="1:23" s="11" customFormat="1" x14ac:dyDescent="0.3">
      <c r="A11115" s="98"/>
      <c r="B11115" s="98"/>
      <c r="E11115" s="98"/>
      <c r="F11115" s="85"/>
      <c r="G11115" s="85"/>
      <c r="H11115" s="91"/>
      <c r="K11115" s="9"/>
      <c r="L11115" s="86"/>
      <c r="N11115" s="13"/>
      <c r="O11115" s="9"/>
      <c r="P11115" s="27"/>
      <c r="Q11115" s="87"/>
      <c r="R11115" s="29"/>
      <c r="S11115" s="27"/>
      <c r="V11115" s="14"/>
      <c r="W11115" s="14"/>
    </row>
    <row r="11116" spans="1:23" s="11" customFormat="1" x14ac:dyDescent="0.3">
      <c r="A11116" s="98"/>
      <c r="B11116" s="98"/>
      <c r="E11116" s="98"/>
      <c r="F11116" s="85"/>
      <c r="G11116" s="85"/>
      <c r="H11116" s="91"/>
      <c r="K11116" s="9"/>
      <c r="L11116" s="86"/>
      <c r="N11116" s="13"/>
      <c r="O11116" s="9"/>
      <c r="P11116" s="27"/>
      <c r="Q11116" s="87"/>
      <c r="R11116" s="29"/>
      <c r="S11116" s="27"/>
      <c r="V11116" s="14"/>
      <c r="W11116" s="14"/>
    </row>
    <row r="11117" spans="1:23" s="11" customFormat="1" x14ac:dyDescent="0.3">
      <c r="A11117" s="98"/>
      <c r="B11117" s="98"/>
      <c r="E11117" s="98"/>
      <c r="F11117" s="85"/>
      <c r="G11117" s="85"/>
      <c r="H11117" s="91"/>
      <c r="K11117" s="9"/>
      <c r="L11117" s="86"/>
      <c r="N11117" s="13"/>
      <c r="O11117" s="9"/>
      <c r="P11117" s="27"/>
      <c r="Q11117" s="87"/>
      <c r="R11117" s="29"/>
      <c r="S11117" s="27"/>
      <c r="V11117" s="14"/>
      <c r="W11117" s="14"/>
    </row>
    <row r="11118" spans="1:23" s="11" customFormat="1" x14ac:dyDescent="0.3">
      <c r="A11118" s="98"/>
      <c r="B11118" s="98"/>
      <c r="E11118" s="98"/>
      <c r="F11118" s="85"/>
      <c r="G11118" s="85"/>
      <c r="H11118" s="91"/>
      <c r="K11118" s="9"/>
      <c r="L11118" s="86"/>
      <c r="N11118" s="13"/>
      <c r="O11118" s="9"/>
      <c r="P11118" s="27"/>
      <c r="Q11118" s="87"/>
      <c r="R11118" s="29"/>
      <c r="S11118" s="27"/>
      <c r="V11118" s="14"/>
      <c r="W11118" s="14"/>
    </row>
    <row r="11119" spans="1:23" s="11" customFormat="1" x14ac:dyDescent="0.3">
      <c r="A11119" s="98"/>
      <c r="B11119" s="98"/>
      <c r="E11119" s="98"/>
      <c r="F11119" s="85"/>
      <c r="G11119" s="85"/>
      <c r="H11119" s="91"/>
      <c r="K11119" s="9"/>
      <c r="L11119" s="86"/>
      <c r="N11119" s="13"/>
      <c r="O11119" s="9"/>
      <c r="P11119" s="27"/>
      <c r="Q11119" s="87"/>
      <c r="R11119" s="29"/>
      <c r="S11119" s="27"/>
      <c r="V11119" s="14"/>
      <c r="W11119" s="14"/>
    </row>
    <row r="11120" spans="1:23" s="11" customFormat="1" x14ac:dyDescent="0.3">
      <c r="A11120" s="98"/>
      <c r="B11120" s="98"/>
      <c r="E11120" s="98"/>
      <c r="F11120" s="85"/>
      <c r="G11120" s="85"/>
      <c r="H11120" s="91"/>
      <c r="K11120" s="9"/>
      <c r="L11120" s="86"/>
      <c r="N11120" s="13"/>
      <c r="O11120" s="9"/>
      <c r="P11120" s="27"/>
      <c r="Q11120" s="87"/>
      <c r="R11120" s="29"/>
      <c r="S11120" s="27"/>
      <c r="V11120" s="14"/>
      <c r="W11120" s="14"/>
    </row>
    <row r="11121" spans="1:23" s="11" customFormat="1" x14ac:dyDescent="0.3">
      <c r="A11121" s="98"/>
      <c r="B11121" s="98"/>
      <c r="E11121" s="98"/>
      <c r="F11121" s="85"/>
      <c r="G11121" s="85"/>
      <c r="H11121" s="91"/>
      <c r="K11121" s="9"/>
      <c r="L11121" s="86"/>
      <c r="N11121" s="13"/>
      <c r="O11121" s="9"/>
      <c r="P11121" s="27"/>
      <c r="Q11121" s="87"/>
      <c r="R11121" s="29"/>
      <c r="S11121" s="27"/>
      <c r="V11121" s="14"/>
      <c r="W11121" s="14"/>
    </row>
    <row r="11122" spans="1:23" s="11" customFormat="1" x14ac:dyDescent="0.3">
      <c r="A11122" s="98"/>
      <c r="B11122" s="98"/>
      <c r="E11122" s="98"/>
      <c r="F11122" s="85"/>
      <c r="G11122" s="85"/>
      <c r="H11122" s="91"/>
      <c r="K11122" s="9"/>
      <c r="L11122" s="86"/>
      <c r="N11122" s="13"/>
      <c r="O11122" s="9"/>
      <c r="P11122" s="27"/>
      <c r="Q11122" s="87"/>
      <c r="R11122" s="29"/>
      <c r="S11122" s="27"/>
      <c r="V11122" s="14"/>
      <c r="W11122" s="14"/>
    </row>
    <row r="11123" spans="1:23" s="11" customFormat="1" x14ac:dyDescent="0.3">
      <c r="A11123" s="98"/>
      <c r="B11123" s="98"/>
      <c r="E11123" s="98"/>
      <c r="F11123" s="85"/>
      <c r="G11123" s="85"/>
      <c r="H11123" s="91"/>
      <c r="K11123" s="9"/>
      <c r="L11123" s="86"/>
      <c r="N11123" s="13"/>
      <c r="O11123" s="9"/>
      <c r="P11123" s="27"/>
      <c r="Q11123" s="87"/>
      <c r="R11123" s="29"/>
      <c r="S11123" s="27"/>
      <c r="V11123" s="14"/>
      <c r="W11123" s="14"/>
    </row>
    <row r="11124" spans="1:23" s="11" customFormat="1" x14ac:dyDescent="0.3">
      <c r="A11124" s="98"/>
      <c r="B11124" s="98"/>
      <c r="E11124" s="98"/>
      <c r="F11124" s="85"/>
      <c r="G11124" s="85"/>
      <c r="H11124" s="91"/>
      <c r="K11124" s="9"/>
      <c r="L11124" s="86"/>
      <c r="N11124" s="13"/>
      <c r="O11124" s="9"/>
      <c r="P11124" s="27"/>
      <c r="Q11124" s="87"/>
      <c r="R11124" s="29"/>
      <c r="S11124" s="27"/>
      <c r="V11124" s="14"/>
      <c r="W11124" s="14"/>
    </row>
    <row r="11125" spans="1:23" s="11" customFormat="1" x14ac:dyDescent="0.3">
      <c r="E11125" s="98"/>
      <c r="F11125" s="85"/>
      <c r="G11125" s="85"/>
      <c r="H11125" s="91"/>
      <c r="K11125" s="9"/>
      <c r="L11125" s="86"/>
      <c r="N11125" s="13"/>
      <c r="O11125" s="9"/>
      <c r="P11125" s="27"/>
      <c r="Q11125" s="87"/>
      <c r="R11125" s="29"/>
      <c r="S11125" s="27"/>
      <c r="V11125" s="14"/>
      <c r="W11125" s="14"/>
    </row>
    <row r="11126" spans="1:23" s="11" customFormat="1" x14ac:dyDescent="0.3">
      <c r="A11126" s="98"/>
      <c r="B11126" s="98"/>
      <c r="E11126" s="98"/>
      <c r="F11126" s="85"/>
      <c r="G11126" s="88"/>
      <c r="H11126" s="91"/>
      <c r="K11126" s="9"/>
      <c r="L11126" s="86"/>
      <c r="N11126" s="13"/>
      <c r="O11126" s="9"/>
      <c r="P11126" s="27"/>
      <c r="Q11126" s="87"/>
      <c r="R11126" s="29"/>
      <c r="S11126" s="27"/>
      <c r="V11126" s="14"/>
      <c r="W11126" s="14"/>
    </row>
    <row r="11127" spans="1:23" s="11" customFormat="1" x14ac:dyDescent="0.3">
      <c r="A11127" s="98"/>
      <c r="B11127" s="98"/>
      <c r="E11127" s="98"/>
      <c r="F11127" s="85"/>
      <c r="G11127" s="88"/>
      <c r="H11127" s="91"/>
      <c r="K11127" s="9"/>
      <c r="L11127" s="86"/>
      <c r="N11127" s="13"/>
      <c r="O11127" s="9"/>
      <c r="P11127" s="27"/>
      <c r="Q11127" s="87"/>
      <c r="R11127" s="29"/>
      <c r="S11127" s="27"/>
      <c r="V11127" s="14"/>
      <c r="W11127" s="14"/>
    </row>
    <row r="11128" spans="1:23" s="11" customFormat="1" x14ac:dyDescent="0.3">
      <c r="A11128" s="98"/>
      <c r="B11128" s="98"/>
      <c r="E11128" s="98"/>
      <c r="F11128" s="85"/>
      <c r="G11128" s="85"/>
      <c r="H11128" s="91"/>
      <c r="K11128" s="9"/>
      <c r="L11128" s="86"/>
      <c r="N11128" s="13"/>
      <c r="O11128" s="9"/>
      <c r="P11128" s="27"/>
      <c r="Q11128" s="87"/>
      <c r="R11128" s="29"/>
      <c r="S11128" s="27"/>
      <c r="V11128" s="14"/>
      <c r="W11128" s="14"/>
    </row>
    <row r="11129" spans="1:23" s="11" customFormat="1" x14ac:dyDescent="0.3">
      <c r="A11129" s="98"/>
      <c r="B11129" s="98"/>
      <c r="E11129" s="98"/>
      <c r="F11129" s="85"/>
      <c r="G11129" s="85"/>
      <c r="H11129" s="91"/>
      <c r="K11129" s="9"/>
      <c r="L11129" s="86"/>
      <c r="N11129" s="13"/>
      <c r="O11129" s="9"/>
      <c r="P11129" s="27"/>
      <c r="Q11129" s="87"/>
      <c r="R11129" s="29"/>
      <c r="S11129" s="27"/>
      <c r="V11129" s="14"/>
      <c r="W11129" s="14"/>
    </row>
    <row r="11130" spans="1:23" s="11" customFormat="1" x14ac:dyDescent="0.3">
      <c r="A11130" s="98"/>
      <c r="B11130" s="98"/>
      <c r="E11130" s="98"/>
      <c r="F11130" s="85"/>
      <c r="G11130" s="85"/>
      <c r="H11130" s="91"/>
      <c r="K11130" s="9"/>
      <c r="L11130" s="86"/>
      <c r="N11130" s="13"/>
      <c r="O11130" s="9"/>
      <c r="P11130" s="27"/>
      <c r="Q11130" s="87"/>
      <c r="R11130" s="29"/>
      <c r="S11130" s="27"/>
      <c r="V11130" s="14"/>
      <c r="W11130" s="14"/>
    </row>
    <row r="11131" spans="1:23" s="11" customFormat="1" x14ac:dyDescent="0.3">
      <c r="A11131" s="98"/>
      <c r="B11131" s="98"/>
      <c r="E11131" s="98"/>
      <c r="F11131" s="85"/>
      <c r="G11131" s="85"/>
      <c r="H11131" s="91"/>
      <c r="K11131" s="9"/>
      <c r="L11131" s="86"/>
      <c r="N11131" s="13"/>
      <c r="O11131" s="9"/>
      <c r="P11131" s="27"/>
      <c r="Q11131" s="87"/>
      <c r="R11131" s="29"/>
      <c r="S11131" s="27"/>
      <c r="V11131" s="14"/>
      <c r="W11131" s="14"/>
    </row>
    <row r="11132" spans="1:23" s="11" customFormat="1" x14ac:dyDescent="0.3">
      <c r="A11132" s="98"/>
      <c r="B11132" s="98"/>
      <c r="E11132" s="98"/>
      <c r="F11132" s="85"/>
      <c r="G11132" s="85"/>
      <c r="H11132" s="91"/>
      <c r="K11132" s="9"/>
      <c r="L11132" s="86"/>
      <c r="N11132" s="13"/>
      <c r="O11132" s="9"/>
      <c r="P11132" s="27"/>
      <c r="Q11132" s="87"/>
      <c r="R11132" s="29"/>
      <c r="S11132" s="27"/>
      <c r="V11132" s="14"/>
      <c r="W11132" s="14"/>
    </row>
    <row r="11133" spans="1:23" s="11" customFormat="1" x14ac:dyDescent="0.3">
      <c r="A11133" s="98"/>
      <c r="B11133" s="98"/>
      <c r="E11133" s="98"/>
      <c r="F11133" s="85"/>
      <c r="G11133" s="85"/>
      <c r="H11133" s="91"/>
      <c r="K11133" s="9"/>
      <c r="L11133" s="86"/>
      <c r="N11133" s="13"/>
      <c r="O11133" s="9"/>
      <c r="P11133" s="27"/>
      <c r="Q11133" s="87"/>
      <c r="R11133" s="29"/>
      <c r="S11133" s="27"/>
      <c r="V11133" s="14"/>
      <c r="W11133" s="14"/>
    </row>
    <row r="11134" spans="1:23" s="11" customFormat="1" x14ac:dyDescent="0.3">
      <c r="A11134" s="98"/>
      <c r="B11134" s="98"/>
      <c r="E11134" s="98"/>
      <c r="F11134" s="85"/>
      <c r="G11134" s="85"/>
      <c r="H11134" s="91"/>
      <c r="K11134" s="9"/>
      <c r="L11134" s="86"/>
      <c r="N11134" s="13"/>
      <c r="O11134" s="9"/>
      <c r="P11134" s="27"/>
      <c r="Q11134" s="87"/>
      <c r="R11134" s="29"/>
      <c r="S11134" s="27"/>
      <c r="V11134" s="14"/>
      <c r="W11134" s="14"/>
    </row>
    <row r="11135" spans="1:23" s="11" customFormat="1" x14ac:dyDescent="0.3">
      <c r="A11135" s="98"/>
      <c r="B11135" s="98"/>
      <c r="E11135" s="98"/>
      <c r="F11135" s="85"/>
      <c r="G11135" s="85"/>
      <c r="H11135" s="91"/>
      <c r="K11135" s="9"/>
      <c r="L11135" s="86"/>
      <c r="N11135" s="13"/>
      <c r="O11135" s="9"/>
      <c r="P11135" s="27"/>
      <c r="Q11135" s="87"/>
      <c r="R11135" s="29"/>
      <c r="S11135" s="27"/>
      <c r="V11135" s="14"/>
      <c r="W11135" s="14"/>
    </row>
    <row r="11136" spans="1:23" s="11" customFormat="1" x14ac:dyDescent="0.3">
      <c r="A11136" s="98"/>
      <c r="B11136" s="98"/>
      <c r="E11136" s="98"/>
      <c r="F11136" s="85"/>
      <c r="G11136" s="85"/>
      <c r="H11136" s="91"/>
      <c r="K11136" s="9"/>
      <c r="L11136" s="86"/>
      <c r="N11136" s="13"/>
      <c r="O11136" s="9"/>
      <c r="P11136" s="27"/>
      <c r="Q11136" s="87"/>
      <c r="R11136" s="29"/>
      <c r="S11136" s="27"/>
      <c r="V11136" s="14"/>
      <c r="W11136" s="14"/>
    </row>
    <row r="11137" spans="1:23" s="11" customFormat="1" x14ac:dyDescent="0.3">
      <c r="A11137" s="98"/>
      <c r="B11137" s="98"/>
      <c r="E11137" s="98"/>
      <c r="F11137" s="85"/>
      <c r="G11137" s="85"/>
      <c r="H11137" s="91"/>
      <c r="K11137" s="9"/>
      <c r="L11137" s="86"/>
      <c r="N11137" s="13"/>
      <c r="O11137" s="9"/>
      <c r="P11137" s="27"/>
      <c r="Q11137" s="87"/>
      <c r="R11137" s="29"/>
      <c r="S11137" s="27"/>
      <c r="V11137" s="14"/>
      <c r="W11137" s="14"/>
    </row>
    <row r="11138" spans="1:23" s="11" customFormat="1" x14ac:dyDescent="0.3">
      <c r="A11138" s="98"/>
      <c r="B11138" s="98"/>
      <c r="E11138" s="98"/>
      <c r="F11138" s="85"/>
      <c r="G11138" s="85"/>
      <c r="H11138" s="91"/>
      <c r="K11138" s="9"/>
      <c r="L11138" s="86"/>
      <c r="N11138" s="13"/>
      <c r="O11138" s="9"/>
      <c r="P11138" s="27"/>
      <c r="Q11138" s="87"/>
      <c r="R11138" s="29"/>
      <c r="S11138" s="27"/>
      <c r="V11138" s="14"/>
      <c r="W11138" s="14"/>
    </row>
    <row r="11139" spans="1:23" s="11" customFormat="1" x14ac:dyDescent="0.3">
      <c r="A11139" s="98"/>
      <c r="B11139" s="98"/>
      <c r="E11139" s="98"/>
      <c r="F11139" s="85"/>
      <c r="G11139" s="85"/>
      <c r="H11139" s="91"/>
      <c r="K11139" s="9"/>
      <c r="L11139" s="86"/>
      <c r="N11139" s="13"/>
      <c r="O11139" s="9"/>
      <c r="P11139" s="27"/>
      <c r="Q11139" s="87"/>
      <c r="R11139" s="29"/>
      <c r="S11139" s="27"/>
      <c r="V11139" s="14"/>
      <c r="W11139" s="14"/>
    </row>
    <row r="11140" spans="1:23" s="11" customFormat="1" x14ac:dyDescent="0.3">
      <c r="A11140" s="98"/>
      <c r="B11140" s="98"/>
      <c r="E11140" s="98"/>
      <c r="F11140" s="85"/>
      <c r="G11140" s="85"/>
      <c r="H11140" s="91"/>
      <c r="K11140" s="9"/>
      <c r="L11140" s="86"/>
      <c r="N11140" s="13"/>
      <c r="O11140" s="9"/>
      <c r="P11140" s="27"/>
      <c r="Q11140" s="87"/>
      <c r="R11140" s="29"/>
      <c r="S11140" s="27"/>
      <c r="V11140" s="14"/>
      <c r="W11140" s="14"/>
    </row>
    <row r="11141" spans="1:23" s="11" customFormat="1" x14ac:dyDescent="0.3">
      <c r="A11141" s="98"/>
      <c r="B11141" s="98"/>
      <c r="E11141" s="98"/>
      <c r="F11141" s="85"/>
      <c r="G11141" s="88"/>
      <c r="H11141" s="91"/>
      <c r="K11141" s="9"/>
      <c r="L11141" s="86"/>
      <c r="N11141" s="13"/>
      <c r="O11141" s="9"/>
      <c r="P11141" s="27"/>
      <c r="Q11141" s="87"/>
      <c r="R11141" s="29"/>
      <c r="S11141" s="27"/>
      <c r="V11141" s="14"/>
      <c r="W11141" s="14"/>
    </row>
    <row r="11142" spans="1:23" s="11" customFormat="1" x14ac:dyDescent="0.3">
      <c r="A11142" s="98"/>
      <c r="B11142" s="98"/>
      <c r="E11142" s="98"/>
      <c r="F11142" s="85"/>
      <c r="G11142" s="88"/>
      <c r="H11142" s="91"/>
      <c r="K11142" s="9"/>
      <c r="L11142" s="86"/>
      <c r="N11142" s="13"/>
      <c r="O11142" s="9"/>
      <c r="P11142" s="27"/>
      <c r="Q11142" s="87"/>
      <c r="R11142" s="29"/>
      <c r="S11142" s="27"/>
      <c r="V11142" s="14"/>
      <c r="W11142" s="14"/>
    </row>
    <row r="11143" spans="1:23" s="11" customFormat="1" x14ac:dyDescent="0.3">
      <c r="A11143" s="98"/>
      <c r="B11143" s="98"/>
      <c r="E11143" s="98"/>
      <c r="F11143" s="85"/>
      <c r="G11143" s="88"/>
      <c r="H11143" s="91"/>
      <c r="K11143" s="9"/>
      <c r="L11143" s="86"/>
      <c r="N11143" s="13"/>
      <c r="O11143" s="9"/>
      <c r="P11143" s="27"/>
      <c r="Q11143" s="87"/>
      <c r="R11143" s="29"/>
      <c r="S11143" s="27"/>
      <c r="V11143" s="14"/>
      <c r="W11143" s="14"/>
    </row>
    <row r="11144" spans="1:23" s="11" customFormat="1" x14ac:dyDescent="0.3">
      <c r="A11144" s="98"/>
      <c r="B11144" s="98"/>
      <c r="E11144" s="98"/>
      <c r="F11144" s="85"/>
      <c r="G11144" s="88"/>
      <c r="H11144" s="91"/>
      <c r="K11144" s="9"/>
      <c r="L11144" s="86"/>
      <c r="N11144" s="13"/>
      <c r="O11144" s="9"/>
      <c r="P11144" s="27"/>
      <c r="Q11144" s="87"/>
      <c r="R11144" s="29"/>
      <c r="S11144" s="27"/>
      <c r="V11144" s="14"/>
      <c r="W11144" s="14"/>
    </row>
    <row r="11145" spans="1:23" s="11" customFormat="1" x14ac:dyDescent="0.3">
      <c r="A11145" s="98"/>
      <c r="B11145" s="98"/>
      <c r="E11145" s="98"/>
      <c r="F11145" s="85"/>
      <c r="G11145" s="89"/>
      <c r="H11145" s="91"/>
      <c r="K11145" s="9"/>
      <c r="L11145" s="86"/>
      <c r="N11145" s="13"/>
      <c r="O11145" s="9"/>
      <c r="P11145" s="27"/>
      <c r="Q11145" s="87"/>
      <c r="R11145" s="29"/>
      <c r="S11145" s="27"/>
      <c r="V11145" s="14"/>
      <c r="W11145" s="14"/>
    </row>
    <row r="11146" spans="1:23" s="11" customFormat="1" x14ac:dyDescent="0.3">
      <c r="A11146" s="98"/>
      <c r="B11146" s="98"/>
      <c r="E11146" s="98"/>
      <c r="F11146" s="85"/>
      <c r="G11146" s="89"/>
      <c r="H11146" s="91"/>
      <c r="K11146" s="9"/>
      <c r="L11146" s="86"/>
      <c r="N11146" s="13"/>
      <c r="O11146" s="9"/>
      <c r="P11146" s="27"/>
      <c r="Q11146" s="87"/>
      <c r="R11146" s="29"/>
      <c r="S11146" s="27"/>
      <c r="V11146" s="14"/>
      <c r="W11146" s="14"/>
    </row>
    <row r="11147" spans="1:23" s="11" customFormat="1" x14ac:dyDescent="0.3">
      <c r="A11147" s="98"/>
      <c r="B11147" s="98"/>
      <c r="E11147" s="98"/>
      <c r="F11147" s="85"/>
      <c r="G11147" s="85"/>
      <c r="H11147" s="91"/>
      <c r="K11147" s="9"/>
      <c r="L11147" s="86"/>
      <c r="N11147" s="13"/>
      <c r="O11147" s="9"/>
      <c r="P11147" s="27"/>
      <c r="Q11147" s="87"/>
      <c r="R11147" s="29"/>
      <c r="S11147" s="27"/>
      <c r="V11147" s="14"/>
      <c r="W11147" s="14"/>
    </row>
    <row r="11148" spans="1:23" s="11" customFormat="1" x14ac:dyDescent="0.3">
      <c r="A11148" s="98"/>
      <c r="B11148" s="98"/>
      <c r="E11148" s="98"/>
      <c r="F11148" s="85"/>
      <c r="G11148" s="85"/>
      <c r="H11148" s="91"/>
      <c r="K11148" s="9"/>
      <c r="L11148" s="86"/>
      <c r="N11148" s="13"/>
      <c r="O11148" s="9"/>
      <c r="P11148" s="27"/>
      <c r="Q11148" s="87"/>
      <c r="R11148" s="29"/>
      <c r="S11148" s="27"/>
      <c r="V11148" s="14"/>
      <c r="W11148" s="14"/>
    </row>
    <row r="11149" spans="1:23" s="11" customFormat="1" x14ac:dyDescent="0.3">
      <c r="A11149" s="98"/>
      <c r="B11149" s="98"/>
      <c r="E11149" s="98"/>
      <c r="F11149" s="85"/>
      <c r="G11149" s="85"/>
      <c r="H11149" s="91"/>
      <c r="K11149" s="9"/>
      <c r="L11149" s="86"/>
      <c r="N11149" s="13"/>
      <c r="O11149" s="9"/>
      <c r="P11149" s="27"/>
      <c r="Q11149" s="87"/>
      <c r="R11149" s="29"/>
      <c r="S11149" s="27"/>
      <c r="V11149" s="14"/>
      <c r="W11149" s="14"/>
    </row>
    <row r="11150" spans="1:23" s="11" customFormat="1" x14ac:dyDescent="0.3">
      <c r="A11150" s="98"/>
      <c r="B11150" s="98"/>
      <c r="E11150" s="98"/>
      <c r="F11150" s="85"/>
      <c r="G11150" s="85"/>
      <c r="H11150" s="91"/>
      <c r="K11150" s="9"/>
      <c r="L11150" s="86"/>
      <c r="N11150" s="13"/>
      <c r="O11150" s="9"/>
      <c r="P11150" s="27"/>
      <c r="Q11150" s="87"/>
      <c r="R11150" s="29"/>
      <c r="S11150" s="27"/>
      <c r="V11150" s="14"/>
      <c r="W11150" s="14"/>
    </row>
    <row r="11151" spans="1:23" s="11" customFormat="1" x14ac:dyDescent="0.3">
      <c r="A11151" s="98"/>
      <c r="B11151" s="98"/>
      <c r="E11151" s="98"/>
      <c r="F11151" s="85"/>
      <c r="G11151" s="85"/>
      <c r="H11151" s="91"/>
      <c r="K11151" s="9"/>
      <c r="L11151" s="86"/>
      <c r="N11151" s="13"/>
      <c r="O11151" s="9"/>
      <c r="P11151" s="27"/>
      <c r="Q11151" s="87"/>
      <c r="R11151" s="29"/>
      <c r="S11151" s="27"/>
      <c r="V11151" s="14"/>
      <c r="W11151" s="14"/>
    </row>
    <row r="11152" spans="1:23" s="11" customFormat="1" x14ac:dyDescent="0.3">
      <c r="A11152" s="98"/>
      <c r="B11152" s="98"/>
      <c r="E11152" s="98"/>
      <c r="F11152" s="85"/>
      <c r="G11152" s="85"/>
      <c r="H11152" s="91"/>
      <c r="K11152" s="9"/>
      <c r="L11152" s="86"/>
      <c r="N11152" s="13"/>
      <c r="O11152" s="9"/>
      <c r="P11152" s="27"/>
      <c r="Q11152" s="87"/>
      <c r="R11152" s="29"/>
      <c r="S11152" s="27"/>
      <c r="V11152" s="14"/>
      <c r="W11152" s="14"/>
    </row>
    <row r="11153" spans="1:23" s="11" customFormat="1" x14ac:dyDescent="0.3">
      <c r="A11153" s="98"/>
      <c r="B11153" s="98"/>
      <c r="E11153" s="98"/>
      <c r="F11153" s="85"/>
      <c r="G11153" s="85"/>
      <c r="H11153" s="91"/>
      <c r="K11153" s="9"/>
      <c r="L11153" s="86"/>
      <c r="N11153" s="13"/>
      <c r="O11153" s="9"/>
      <c r="P11153" s="27"/>
      <c r="Q11153" s="87"/>
      <c r="R11153" s="29"/>
      <c r="S11153" s="27"/>
      <c r="V11153" s="14"/>
      <c r="W11153" s="14"/>
    </row>
    <row r="11154" spans="1:23" s="11" customFormat="1" x14ac:dyDescent="0.3">
      <c r="A11154" s="98"/>
      <c r="B11154" s="98"/>
      <c r="E11154" s="98"/>
      <c r="F11154" s="85"/>
      <c r="G11154" s="85"/>
      <c r="H11154" s="91"/>
      <c r="K11154" s="9"/>
      <c r="L11154" s="86"/>
      <c r="N11154" s="13"/>
      <c r="O11154" s="9"/>
      <c r="P11154" s="27"/>
      <c r="Q11154" s="87"/>
      <c r="R11154" s="29"/>
      <c r="S11154" s="27"/>
      <c r="V11154" s="14"/>
      <c r="W11154" s="14"/>
    </row>
    <row r="11155" spans="1:23" s="11" customFormat="1" x14ac:dyDescent="0.3">
      <c r="A11155" s="98"/>
      <c r="B11155" s="98"/>
      <c r="E11155" s="98"/>
      <c r="F11155" s="85"/>
      <c r="G11155" s="85"/>
      <c r="H11155" s="91"/>
      <c r="K11155" s="9"/>
      <c r="L11155" s="86"/>
      <c r="N11155" s="13"/>
      <c r="O11155" s="9"/>
      <c r="P11155" s="27"/>
      <c r="Q11155" s="87"/>
      <c r="R11155" s="29"/>
      <c r="S11155" s="27"/>
      <c r="V11155" s="14"/>
      <c r="W11155" s="14"/>
    </row>
    <row r="11156" spans="1:23" s="11" customFormat="1" x14ac:dyDescent="0.3">
      <c r="A11156" s="98"/>
      <c r="B11156" s="98"/>
      <c r="E11156" s="98"/>
      <c r="F11156" s="85"/>
      <c r="G11156" s="85"/>
      <c r="H11156" s="91"/>
      <c r="K11156" s="9"/>
      <c r="L11156" s="86"/>
      <c r="N11156" s="13"/>
      <c r="O11156" s="9"/>
      <c r="P11156" s="27"/>
      <c r="Q11156" s="87"/>
      <c r="R11156" s="29"/>
      <c r="S11156" s="27"/>
      <c r="V11156" s="14"/>
      <c r="W11156" s="14"/>
    </row>
    <row r="11157" spans="1:23" s="11" customFormat="1" x14ac:dyDescent="0.3">
      <c r="A11157" s="98"/>
      <c r="B11157" s="98"/>
      <c r="E11157" s="98"/>
      <c r="F11157" s="85"/>
      <c r="G11157" s="85"/>
      <c r="H11157" s="91"/>
      <c r="K11157" s="9"/>
      <c r="L11157" s="86"/>
      <c r="N11157" s="13"/>
      <c r="O11157" s="9"/>
      <c r="P11157" s="27"/>
      <c r="Q11157" s="87"/>
      <c r="R11157" s="29"/>
      <c r="S11157" s="27"/>
      <c r="V11157" s="14"/>
      <c r="W11157" s="14"/>
    </row>
    <row r="11158" spans="1:23" s="11" customFormat="1" x14ac:dyDescent="0.3">
      <c r="A11158" s="98"/>
      <c r="B11158" s="98"/>
      <c r="E11158" s="98"/>
      <c r="F11158" s="85"/>
      <c r="G11158" s="85"/>
      <c r="H11158" s="91"/>
      <c r="K11158" s="9"/>
      <c r="L11158" s="86"/>
      <c r="N11158" s="13"/>
      <c r="O11158" s="9"/>
      <c r="P11158" s="27"/>
      <c r="Q11158" s="87"/>
      <c r="R11158" s="29"/>
      <c r="S11158" s="27"/>
      <c r="V11158" s="14"/>
      <c r="W11158" s="14"/>
    </row>
    <row r="11159" spans="1:23" s="11" customFormat="1" x14ac:dyDescent="0.3">
      <c r="A11159" s="98"/>
      <c r="B11159" s="98"/>
      <c r="E11159" s="98"/>
      <c r="F11159" s="85"/>
      <c r="G11159" s="85"/>
      <c r="H11159" s="91"/>
      <c r="K11159" s="9"/>
      <c r="L11159" s="86"/>
      <c r="N11159" s="13"/>
      <c r="O11159" s="9"/>
      <c r="P11159" s="27"/>
      <c r="Q11159" s="87"/>
      <c r="R11159" s="29"/>
      <c r="S11159" s="27"/>
      <c r="V11159" s="14"/>
      <c r="W11159" s="14"/>
    </row>
    <row r="11160" spans="1:23" s="11" customFormat="1" x14ac:dyDescent="0.3">
      <c r="A11160" s="98"/>
      <c r="B11160" s="98"/>
      <c r="E11160" s="98"/>
      <c r="F11160" s="85"/>
      <c r="G11160" s="85"/>
      <c r="H11160" s="91"/>
      <c r="K11160" s="9"/>
      <c r="L11160" s="86"/>
      <c r="N11160" s="13"/>
      <c r="O11160" s="9"/>
      <c r="P11160" s="27"/>
      <c r="Q11160" s="87"/>
      <c r="R11160" s="29"/>
      <c r="S11160" s="27"/>
      <c r="V11160" s="14"/>
      <c r="W11160" s="14"/>
    </row>
    <row r="11161" spans="1:23" s="11" customFormat="1" x14ac:dyDescent="0.3">
      <c r="A11161" s="98"/>
      <c r="B11161" s="98"/>
      <c r="E11161" s="98"/>
      <c r="F11161" s="85"/>
      <c r="G11161" s="85"/>
      <c r="H11161" s="91"/>
      <c r="K11161" s="9"/>
      <c r="L11161" s="86"/>
      <c r="N11161" s="13"/>
      <c r="O11161" s="9"/>
      <c r="P11161" s="27"/>
      <c r="Q11161" s="87"/>
      <c r="R11161" s="29"/>
      <c r="S11161" s="27"/>
      <c r="V11161" s="14"/>
      <c r="W11161" s="14"/>
    </row>
    <row r="11162" spans="1:23" s="11" customFormat="1" x14ac:dyDescent="0.3">
      <c r="A11162" s="90"/>
      <c r="B11162" s="90"/>
      <c r="E11162" s="91"/>
      <c r="F11162" s="85"/>
      <c r="G11162" s="85"/>
      <c r="H11162" s="91"/>
      <c r="K11162" s="9"/>
      <c r="L11162" s="86"/>
      <c r="N11162" s="13"/>
      <c r="O11162" s="9"/>
      <c r="P11162" s="27"/>
      <c r="Q11162" s="87"/>
      <c r="R11162" s="29"/>
      <c r="S11162" s="27"/>
      <c r="V11162" s="14"/>
      <c r="W11162" s="14"/>
    </row>
    <row r="11163" spans="1:23" s="11" customFormat="1" x14ac:dyDescent="0.3">
      <c r="A11163" s="90"/>
      <c r="B11163" s="90"/>
      <c r="E11163" s="91"/>
      <c r="F11163" s="85"/>
      <c r="G11163" s="85"/>
      <c r="H11163" s="91"/>
      <c r="K11163" s="9"/>
      <c r="L11163" s="86"/>
      <c r="N11163" s="13"/>
      <c r="O11163" s="9"/>
      <c r="P11163" s="27"/>
      <c r="Q11163" s="87"/>
      <c r="R11163" s="29"/>
      <c r="S11163" s="27"/>
      <c r="V11163" s="14"/>
      <c r="W11163" s="14"/>
    </row>
    <row r="11164" spans="1:23" s="11" customFormat="1" x14ac:dyDescent="0.3">
      <c r="A11164" s="90"/>
      <c r="B11164" s="90"/>
      <c r="E11164" s="91"/>
      <c r="F11164" s="85"/>
      <c r="G11164" s="85"/>
      <c r="H11164" s="91"/>
      <c r="K11164" s="9"/>
      <c r="L11164" s="86"/>
      <c r="N11164" s="13"/>
      <c r="O11164" s="9"/>
      <c r="P11164" s="27"/>
      <c r="Q11164" s="87"/>
      <c r="R11164" s="29"/>
      <c r="S11164" s="27"/>
      <c r="V11164" s="14"/>
      <c r="W11164" s="14"/>
    </row>
    <row r="11165" spans="1:23" s="11" customFormat="1" x14ac:dyDescent="0.3">
      <c r="A11165" s="98"/>
      <c r="B11165" s="98"/>
      <c r="E11165" s="91"/>
      <c r="F11165" s="85"/>
      <c r="G11165" s="85"/>
      <c r="H11165" s="91"/>
      <c r="K11165" s="9"/>
      <c r="L11165" s="86"/>
      <c r="N11165" s="13"/>
      <c r="O11165" s="9"/>
      <c r="P11165" s="27"/>
      <c r="Q11165" s="87"/>
      <c r="R11165" s="29"/>
      <c r="S11165" s="27"/>
      <c r="V11165" s="14"/>
      <c r="W11165" s="14"/>
    </row>
    <row r="11166" spans="1:23" s="11" customFormat="1" x14ac:dyDescent="0.3">
      <c r="A11166" s="92"/>
      <c r="B11166" s="92"/>
      <c r="E11166" s="92"/>
      <c r="F11166" s="85"/>
      <c r="G11166" s="13"/>
      <c r="H11166" s="91"/>
      <c r="K11166" s="9"/>
      <c r="L11166" s="93"/>
      <c r="N11166" s="13"/>
      <c r="O11166" s="9"/>
      <c r="P11166" s="27"/>
      <c r="Q11166" s="94"/>
      <c r="R11166" s="29"/>
      <c r="S11166" s="27"/>
      <c r="V11166" s="14"/>
      <c r="W11166" s="14"/>
    </row>
    <row r="11167" spans="1:23" s="11" customFormat="1" x14ac:dyDescent="0.3">
      <c r="A11167" s="92"/>
      <c r="B11167" s="92"/>
      <c r="E11167" s="92"/>
      <c r="F11167" s="85"/>
      <c r="G11167" s="13"/>
      <c r="H11167" s="91"/>
      <c r="K11167" s="9"/>
      <c r="L11167" s="93"/>
      <c r="N11167" s="13"/>
      <c r="O11167" s="9"/>
      <c r="P11167" s="27"/>
      <c r="Q11167" s="94"/>
      <c r="R11167" s="29"/>
      <c r="S11167" s="27"/>
      <c r="V11167" s="14"/>
      <c r="W11167" s="14"/>
    </row>
    <row r="11168" spans="1:23" s="11" customFormat="1" x14ac:dyDescent="0.3">
      <c r="A11168" s="92"/>
      <c r="B11168" s="92"/>
      <c r="E11168" s="92"/>
      <c r="F11168" s="85"/>
      <c r="G11168" s="13"/>
      <c r="H11168" s="91"/>
      <c r="K11168" s="9"/>
      <c r="L11168" s="93"/>
      <c r="N11168" s="13"/>
      <c r="O11168" s="9"/>
      <c r="P11168" s="27"/>
      <c r="Q11168" s="94"/>
      <c r="R11168" s="29"/>
      <c r="S11168" s="27"/>
      <c r="V11168" s="14"/>
      <c r="W11168" s="14"/>
    </row>
    <row r="11169" spans="1:23" s="11" customFormat="1" x14ac:dyDescent="0.3">
      <c r="A11169" s="92"/>
      <c r="B11169" s="92"/>
      <c r="E11169" s="92"/>
      <c r="F11169" s="85"/>
      <c r="G11169" s="13"/>
      <c r="H11169" s="91"/>
      <c r="K11169" s="9"/>
      <c r="L11169" s="93"/>
      <c r="N11169" s="13"/>
      <c r="O11169" s="9"/>
      <c r="P11169" s="27"/>
      <c r="Q11169" s="94"/>
      <c r="R11169" s="29"/>
      <c r="S11169" s="27"/>
      <c r="V11169" s="14"/>
      <c r="W11169" s="14"/>
    </row>
    <row r="11170" spans="1:23" s="11" customFormat="1" x14ac:dyDescent="0.3">
      <c r="A11170" s="92"/>
      <c r="B11170" s="92"/>
      <c r="E11170" s="92"/>
      <c r="F11170" s="85"/>
      <c r="G11170" s="13"/>
      <c r="H11170" s="91"/>
      <c r="K11170" s="9"/>
      <c r="L11170" s="93"/>
      <c r="N11170" s="13"/>
      <c r="O11170" s="9"/>
      <c r="P11170" s="27"/>
      <c r="Q11170" s="94"/>
      <c r="R11170" s="29"/>
      <c r="S11170" s="27"/>
      <c r="V11170" s="14"/>
      <c r="W11170" s="14"/>
    </row>
    <row r="11171" spans="1:23" s="11" customFormat="1" x14ac:dyDescent="0.3">
      <c r="A11171" s="92"/>
      <c r="B11171" s="92"/>
      <c r="E11171" s="92"/>
      <c r="F11171" s="85"/>
      <c r="G11171" s="13"/>
      <c r="H11171" s="91"/>
      <c r="K11171" s="9"/>
      <c r="L11171" s="93"/>
      <c r="N11171" s="13"/>
      <c r="O11171" s="9"/>
      <c r="P11171" s="27"/>
      <c r="Q11171" s="94"/>
      <c r="R11171" s="29"/>
      <c r="S11171" s="27"/>
      <c r="V11171" s="14"/>
      <c r="W11171" s="14"/>
    </row>
    <row r="11172" spans="1:23" s="11" customFormat="1" x14ac:dyDescent="0.3">
      <c r="A11172" s="92"/>
      <c r="B11172" s="92"/>
      <c r="E11172" s="92"/>
      <c r="F11172" s="85"/>
      <c r="G11172" s="13"/>
      <c r="H11172" s="91"/>
      <c r="K11172" s="9"/>
      <c r="L11172" s="93"/>
      <c r="N11172" s="13"/>
      <c r="O11172" s="9"/>
      <c r="P11172" s="27"/>
      <c r="Q11172" s="94"/>
      <c r="R11172" s="29"/>
      <c r="S11172" s="27"/>
      <c r="V11172" s="14"/>
      <c r="W11172" s="14"/>
    </row>
    <row r="11173" spans="1:23" s="11" customFormat="1" x14ac:dyDescent="0.3">
      <c r="A11173" s="92"/>
      <c r="B11173" s="92"/>
      <c r="E11173" s="92"/>
      <c r="F11173" s="85"/>
      <c r="G11173" s="13"/>
      <c r="H11173" s="91"/>
      <c r="K11173" s="9"/>
      <c r="L11173" s="93"/>
      <c r="N11173" s="13"/>
      <c r="O11173" s="9"/>
      <c r="P11173" s="27"/>
      <c r="Q11173" s="94"/>
      <c r="R11173" s="29"/>
      <c r="S11173" s="27"/>
      <c r="V11173" s="14"/>
      <c r="W11173" s="14"/>
    </row>
    <row r="11174" spans="1:23" s="11" customFormat="1" x14ac:dyDescent="0.3">
      <c r="A11174" s="92"/>
      <c r="B11174" s="92"/>
      <c r="E11174" s="92"/>
      <c r="F11174" s="85"/>
      <c r="G11174" s="13"/>
      <c r="H11174" s="91"/>
      <c r="K11174" s="9"/>
      <c r="L11174" s="93"/>
      <c r="N11174" s="13"/>
      <c r="O11174" s="9"/>
      <c r="P11174" s="27"/>
      <c r="Q11174" s="94"/>
      <c r="R11174" s="29"/>
      <c r="S11174" s="27"/>
      <c r="V11174" s="14"/>
      <c r="W11174" s="14"/>
    </row>
    <row r="11175" spans="1:23" s="11" customFormat="1" x14ac:dyDescent="0.3">
      <c r="A11175" s="92"/>
      <c r="B11175" s="92"/>
      <c r="E11175" s="92"/>
      <c r="F11175" s="85"/>
      <c r="G11175" s="13"/>
      <c r="H11175" s="91"/>
      <c r="K11175" s="9"/>
      <c r="L11175" s="93"/>
      <c r="N11175" s="13"/>
      <c r="O11175" s="9"/>
      <c r="P11175" s="27"/>
      <c r="Q11175" s="94"/>
      <c r="R11175" s="29"/>
      <c r="S11175" s="27"/>
      <c r="V11175" s="14"/>
      <c r="W11175" s="14"/>
    </row>
    <row r="11176" spans="1:23" s="11" customFormat="1" x14ac:dyDescent="0.3">
      <c r="A11176" s="92"/>
      <c r="B11176" s="92"/>
      <c r="E11176" s="92"/>
      <c r="F11176" s="85"/>
      <c r="G11176" s="13"/>
      <c r="H11176" s="91"/>
      <c r="K11176" s="9"/>
      <c r="L11176" s="93"/>
      <c r="N11176" s="13"/>
      <c r="O11176" s="9"/>
      <c r="P11176" s="27"/>
      <c r="Q11176" s="94"/>
      <c r="R11176" s="29"/>
      <c r="S11176" s="27"/>
      <c r="V11176" s="14"/>
      <c r="W11176" s="14"/>
    </row>
    <row r="11177" spans="1:23" s="11" customFormat="1" x14ac:dyDescent="0.3">
      <c r="A11177" s="92"/>
      <c r="B11177" s="92"/>
      <c r="E11177" s="92"/>
      <c r="F11177" s="85"/>
      <c r="G11177" s="13"/>
      <c r="H11177" s="91"/>
      <c r="K11177" s="9"/>
      <c r="L11177" s="93"/>
      <c r="N11177" s="13"/>
      <c r="O11177" s="9"/>
      <c r="P11177" s="27"/>
      <c r="Q11177" s="94"/>
      <c r="R11177" s="29"/>
      <c r="S11177" s="27"/>
      <c r="V11177" s="14"/>
      <c r="W11177" s="14"/>
    </row>
    <row r="11178" spans="1:23" s="11" customFormat="1" x14ac:dyDescent="0.3">
      <c r="A11178" s="92"/>
      <c r="B11178" s="92"/>
      <c r="E11178" s="92"/>
      <c r="F11178" s="85"/>
      <c r="G11178" s="13"/>
      <c r="H11178" s="91"/>
      <c r="K11178" s="9"/>
      <c r="L11178" s="93"/>
      <c r="N11178" s="13"/>
      <c r="O11178" s="9"/>
      <c r="P11178" s="27"/>
      <c r="Q11178" s="94"/>
      <c r="R11178" s="29"/>
      <c r="S11178" s="27"/>
      <c r="V11178" s="14"/>
      <c r="W11178" s="14"/>
    </row>
    <row r="11179" spans="1:23" s="11" customFormat="1" x14ac:dyDescent="0.3">
      <c r="A11179" s="92"/>
      <c r="B11179" s="92"/>
      <c r="E11179" s="92"/>
      <c r="F11179" s="85"/>
      <c r="G11179" s="13"/>
      <c r="H11179" s="91"/>
      <c r="K11179" s="9"/>
      <c r="L11179" s="93"/>
      <c r="N11179" s="13"/>
      <c r="O11179" s="9"/>
      <c r="P11179" s="27"/>
      <c r="Q11179" s="94"/>
      <c r="R11179" s="29"/>
      <c r="S11179" s="27"/>
      <c r="V11179" s="14"/>
      <c r="W11179" s="14"/>
    </row>
    <row r="11180" spans="1:23" s="11" customFormat="1" x14ac:dyDescent="0.3">
      <c r="A11180" s="92"/>
      <c r="B11180" s="92"/>
      <c r="E11180" s="92"/>
      <c r="F11180" s="85"/>
      <c r="G11180" s="13"/>
      <c r="H11180" s="91"/>
      <c r="K11180" s="9"/>
      <c r="L11180" s="93"/>
      <c r="N11180" s="13"/>
      <c r="O11180" s="9"/>
      <c r="P11180" s="27"/>
      <c r="Q11180" s="94"/>
      <c r="R11180" s="29"/>
      <c r="S11180" s="27"/>
      <c r="V11180" s="14"/>
      <c r="W11180" s="14"/>
    </row>
    <row r="11181" spans="1:23" s="11" customFormat="1" x14ac:dyDescent="0.3">
      <c r="A11181" s="92"/>
      <c r="B11181" s="92"/>
      <c r="E11181" s="92"/>
      <c r="F11181" s="85"/>
      <c r="G11181" s="13"/>
      <c r="H11181" s="91"/>
      <c r="K11181" s="9"/>
      <c r="L11181" s="93"/>
      <c r="N11181" s="13"/>
      <c r="O11181" s="9"/>
      <c r="P11181" s="27"/>
      <c r="Q11181" s="94"/>
      <c r="R11181" s="29"/>
      <c r="S11181" s="27"/>
      <c r="V11181" s="14"/>
      <c r="W11181" s="14"/>
    </row>
    <row r="11182" spans="1:23" s="11" customFormat="1" x14ac:dyDescent="0.3">
      <c r="A11182" s="92"/>
      <c r="B11182" s="92"/>
      <c r="E11182" s="92"/>
      <c r="F11182" s="85"/>
      <c r="G11182" s="13"/>
      <c r="H11182" s="91"/>
      <c r="K11182" s="9"/>
      <c r="L11182" s="93"/>
      <c r="N11182" s="13"/>
      <c r="O11182" s="9"/>
      <c r="P11182" s="27"/>
      <c r="Q11182" s="94"/>
      <c r="R11182" s="29"/>
      <c r="S11182" s="27"/>
      <c r="V11182" s="14"/>
      <c r="W11182" s="14"/>
    </row>
    <row r="11183" spans="1:23" s="11" customFormat="1" x14ac:dyDescent="0.3">
      <c r="A11183" s="92"/>
      <c r="B11183" s="92"/>
      <c r="E11183" s="92"/>
      <c r="F11183" s="85"/>
      <c r="G11183" s="13"/>
      <c r="H11183" s="91"/>
      <c r="K11183" s="9"/>
      <c r="L11183" s="93"/>
      <c r="N11183" s="13"/>
      <c r="O11183" s="9"/>
      <c r="P11183" s="27"/>
      <c r="Q11183" s="94"/>
      <c r="R11183" s="29"/>
      <c r="S11183" s="27"/>
      <c r="V11183" s="14"/>
      <c r="W11183" s="14"/>
    </row>
    <row r="11184" spans="1:23" s="11" customFormat="1" x14ac:dyDescent="0.3">
      <c r="A11184" s="92"/>
      <c r="B11184" s="92"/>
      <c r="E11184" s="92"/>
      <c r="F11184" s="85"/>
      <c r="G11184" s="13"/>
      <c r="H11184" s="91"/>
      <c r="K11184" s="9"/>
      <c r="L11184" s="93"/>
      <c r="N11184" s="13"/>
      <c r="O11184" s="9"/>
      <c r="P11184" s="27"/>
      <c r="Q11184" s="94"/>
      <c r="R11184" s="29"/>
      <c r="S11184" s="27"/>
      <c r="V11184" s="14"/>
      <c r="W11184" s="14"/>
    </row>
    <row r="11185" spans="1:23" s="11" customFormat="1" x14ac:dyDescent="0.3">
      <c r="A11185" s="92"/>
      <c r="B11185" s="92"/>
      <c r="E11185" s="92"/>
      <c r="F11185" s="85"/>
      <c r="G11185" s="13"/>
      <c r="H11185" s="91"/>
      <c r="K11185" s="9"/>
      <c r="L11185" s="93"/>
      <c r="N11185" s="13"/>
      <c r="O11185" s="9"/>
      <c r="P11185" s="27"/>
      <c r="Q11185" s="94"/>
      <c r="R11185" s="29"/>
      <c r="S11185" s="27"/>
      <c r="V11185" s="14"/>
      <c r="W11185" s="14"/>
    </row>
    <row r="11186" spans="1:23" s="11" customFormat="1" x14ac:dyDescent="0.3">
      <c r="A11186" s="92"/>
      <c r="B11186" s="92"/>
      <c r="E11186" s="92"/>
      <c r="F11186" s="85"/>
      <c r="G11186" s="13"/>
      <c r="H11186" s="91"/>
      <c r="K11186" s="9"/>
      <c r="L11186" s="93"/>
      <c r="N11186" s="13"/>
      <c r="O11186" s="9"/>
      <c r="P11186" s="27"/>
      <c r="Q11186" s="94"/>
      <c r="R11186" s="29"/>
      <c r="S11186" s="27"/>
      <c r="V11186" s="14"/>
      <c r="W11186" s="14"/>
    </row>
    <row r="11187" spans="1:23" s="11" customFormat="1" x14ac:dyDescent="0.3">
      <c r="A11187" s="92"/>
      <c r="B11187" s="92"/>
      <c r="E11187" s="92"/>
      <c r="F11187" s="85"/>
      <c r="G11187" s="13"/>
      <c r="H11187" s="91"/>
      <c r="K11187" s="9"/>
      <c r="L11187" s="93"/>
      <c r="N11187" s="13"/>
      <c r="O11187" s="9"/>
      <c r="P11187" s="27"/>
      <c r="Q11187" s="94"/>
      <c r="R11187" s="29"/>
      <c r="S11187" s="27"/>
      <c r="V11187" s="14"/>
      <c r="W11187" s="14"/>
    </row>
    <row r="11188" spans="1:23" s="11" customFormat="1" x14ac:dyDescent="0.3">
      <c r="A11188" s="92"/>
      <c r="B11188" s="92"/>
      <c r="E11188" s="92"/>
      <c r="F11188" s="85"/>
      <c r="G11188" s="13"/>
      <c r="H11188" s="91"/>
      <c r="K11188" s="9"/>
      <c r="L11188" s="93"/>
      <c r="N11188" s="13"/>
      <c r="O11188" s="9"/>
      <c r="P11188" s="27"/>
      <c r="Q11188" s="94"/>
      <c r="R11188" s="29"/>
      <c r="S11188" s="27"/>
      <c r="V11188" s="14"/>
      <c r="W11188" s="14"/>
    </row>
    <row r="11189" spans="1:23" s="11" customFormat="1" x14ac:dyDescent="0.3">
      <c r="A11189" s="92"/>
      <c r="B11189" s="92"/>
      <c r="E11189" s="92"/>
      <c r="F11189" s="85"/>
      <c r="G11189" s="13"/>
      <c r="H11189" s="91"/>
      <c r="K11189" s="9"/>
      <c r="L11189" s="93"/>
      <c r="N11189" s="13"/>
      <c r="O11189" s="9"/>
      <c r="P11189" s="27"/>
      <c r="Q11189" s="94"/>
      <c r="R11189" s="29"/>
      <c r="S11189" s="27"/>
      <c r="V11189" s="14"/>
      <c r="W11189" s="14"/>
    </row>
    <row r="11190" spans="1:23" s="11" customFormat="1" x14ac:dyDescent="0.3">
      <c r="A11190" s="92"/>
      <c r="B11190" s="92"/>
      <c r="E11190" s="92"/>
      <c r="F11190" s="85"/>
      <c r="G11190" s="13"/>
      <c r="H11190" s="91"/>
      <c r="K11190" s="9"/>
      <c r="L11190" s="93"/>
      <c r="N11190" s="13"/>
      <c r="O11190" s="9"/>
      <c r="P11190" s="27"/>
      <c r="Q11190" s="94"/>
      <c r="R11190" s="29"/>
      <c r="S11190" s="27"/>
      <c r="V11190" s="14"/>
      <c r="W11190" s="14"/>
    </row>
    <row r="11191" spans="1:23" s="11" customFormat="1" x14ac:dyDescent="0.3">
      <c r="A11191" s="92"/>
      <c r="B11191" s="92"/>
      <c r="E11191" s="92"/>
      <c r="F11191" s="85"/>
      <c r="G11191" s="13"/>
      <c r="H11191" s="91"/>
      <c r="K11191" s="9"/>
      <c r="L11191" s="93"/>
      <c r="N11191" s="13"/>
      <c r="O11191" s="9"/>
      <c r="P11191" s="27"/>
      <c r="Q11191" s="94"/>
      <c r="R11191" s="29"/>
      <c r="S11191" s="27"/>
      <c r="V11191" s="14"/>
      <c r="W11191" s="14"/>
    </row>
    <row r="11192" spans="1:23" s="11" customFormat="1" x14ac:dyDescent="0.3">
      <c r="A11192" s="92"/>
      <c r="B11192" s="92"/>
      <c r="E11192" s="92"/>
      <c r="F11192" s="85"/>
      <c r="G11192" s="13"/>
      <c r="H11192" s="91"/>
      <c r="K11192" s="9"/>
      <c r="L11192" s="93"/>
      <c r="N11192" s="13"/>
      <c r="O11192" s="9"/>
      <c r="P11192" s="27"/>
      <c r="Q11192" s="94"/>
      <c r="R11192" s="29"/>
      <c r="S11192" s="27"/>
      <c r="V11192" s="14"/>
      <c r="W11192" s="14"/>
    </row>
    <row r="11193" spans="1:23" s="11" customFormat="1" x14ac:dyDescent="0.3">
      <c r="A11193" s="92"/>
      <c r="B11193" s="92"/>
      <c r="E11193" s="92"/>
      <c r="F11193" s="85"/>
      <c r="G11193" s="13"/>
      <c r="H11193" s="91"/>
      <c r="K11193" s="9"/>
      <c r="L11193" s="93"/>
      <c r="N11193" s="13"/>
      <c r="O11193" s="9"/>
      <c r="P11193" s="27"/>
      <c r="Q11193" s="94"/>
      <c r="R11193" s="29"/>
      <c r="S11193" s="27"/>
      <c r="V11193" s="14"/>
      <c r="W11193" s="14"/>
    </row>
    <row r="11194" spans="1:23" s="11" customFormat="1" x14ac:dyDescent="0.3">
      <c r="A11194" s="92"/>
      <c r="B11194" s="92"/>
      <c r="E11194" s="92"/>
      <c r="F11194" s="85"/>
      <c r="G11194" s="13"/>
      <c r="H11194" s="91"/>
      <c r="K11194" s="9"/>
      <c r="L11194" s="93"/>
      <c r="N11194" s="13"/>
      <c r="O11194" s="9"/>
      <c r="P11194" s="27"/>
      <c r="Q11194" s="94"/>
      <c r="R11194" s="29"/>
      <c r="S11194" s="27"/>
      <c r="V11194" s="14"/>
      <c r="W11194" s="14"/>
    </row>
    <row r="11195" spans="1:23" s="11" customFormat="1" x14ac:dyDescent="0.3">
      <c r="A11195" s="92"/>
      <c r="B11195" s="92"/>
      <c r="E11195" s="92"/>
      <c r="F11195" s="85"/>
      <c r="G11195" s="13"/>
      <c r="H11195" s="91"/>
      <c r="K11195" s="9"/>
      <c r="L11195" s="93"/>
      <c r="N11195" s="13"/>
      <c r="O11195" s="9"/>
      <c r="P11195" s="27"/>
      <c r="Q11195" s="94"/>
      <c r="R11195" s="29"/>
      <c r="S11195" s="27"/>
      <c r="V11195" s="14"/>
      <c r="W11195" s="14"/>
    </row>
    <row r="11196" spans="1:23" s="11" customFormat="1" x14ac:dyDescent="0.3">
      <c r="A11196" s="92"/>
      <c r="B11196" s="92"/>
      <c r="E11196" s="92"/>
      <c r="F11196" s="85"/>
      <c r="G11196" s="13"/>
      <c r="H11196" s="91"/>
      <c r="K11196" s="9"/>
      <c r="L11196" s="93"/>
      <c r="N11196" s="13"/>
      <c r="O11196" s="9"/>
      <c r="P11196" s="27"/>
      <c r="Q11196" s="94"/>
      <c r="R11196" s="29"/>
      <c r="S11196" s="27"/>
      <c r="V11196" s="14"/>
      <c r="W11196" s="14"/>
    </row>
    <row r="11197" spans="1:23" s="11" customFormat="1" x14ac:dyDescent="0.3">
      <c r="A11197" s="92"/>
      <c r="B11197" s="92"/>
      <c r="E11197" s="92"/>
      <c r="F11197" s="85"/>
      <c r="G11197" s="13"/>
      <c r="H11197" s="91"/>
      <c r="K11197" s="9"/>
      <c r="L11197" s="93"/>
      <c r="N11197" s="13"/>
      <c r="O11197" s="9"/>
      <c r="P11197" s="27"/>
      <c r="Q11197" s="94"/>
      <c r="R11197" s="29"/>
      <c r="S11197" s="27"/>
      <c r="V11197" s="14"/>
      <c r="W11197" s="14"/>
    </row>
    <row r="11198" spans="1:23" s="11" customFormat="1" x14ac:dyDescent="0.3">
      <c r="A11198" s="92"/>
      <c r="B11198" s="92"/>
      <c r="E11198" s="92"/>
      <c r="F11198" s="85"/>
      <c r="G11198" s="13"/>
      <c r="H11198" s="91"/>
      <c r="K11198" s="9"/>
      <c r="L11198" s="93"/>
      <c r="N11198" s="13"/>
      <c r="O11198" s="9"/>
      <c r="P11198" s="27"/>
      <c r="Q11198" s="94"/>
      <c r="R11198" s="29"/>
      <c r="S11198" s="27"/>
      <c r="V11198" s="14"/>
      <c r="W11198" s="14"/>
    </row>
    <row r="11199" spans="1:23" s="11" customFormat="1" x14ac:dyDescent="0.3">
      <c r="A11199" s="92"/>
      <c r="B11199" s="92"/>
      <c r="E11199" s="92"/>
      <c r="F11199" s="85"/>
      <c r="G11199" s="13"/>
      <c r="H11199" s="91"/>
      <c r="K11199" s="9"/>
      <c r="L11199" s="93"/>
      <c r="N11199" s="13"/>
      <c r="O11199" s="9"/>
      <c r="P11199" s="27"/>
      <c r="Q11199" s="94"/>
      <c r="R11199" s="29"/>
      <c r="S11199" s="27"/>
      <c r="V11199" s="14"/>
      <c r="W11199" s="14"/>
    </row>
    <row r="11200" spans="1:23" s="11" customFormat="1" x14ac:dyDescent="0.3">
      <c r="A11200" s="92"/>
      <c r="B11200" s="92"/>
      <c r="E11200" s="92"/>
      <c r="F11200" s="85"/>
      <c r="G11200" s="13"/>
      <c r="H11200" s="91"/>
      <c r="K11200" s="9"/>
      <c r="L11200" s="93"/>
      <c r="N11200" s="13"/>
      <c r="O11200" s="9"/>
      <c r="P11200" s="27"/>
      <c r="Q11200" s="94"/>
      <c r="R11200" s="29"/>
      <c r="S11200" s="27"/>
      <c r="V11200" s="14"/>
      <c r="W11200" s="14"/>
    </row>
    <row r="11201" spans="1:23" s="11" customFormat="1" x14ac:dyDescent="0.3">
      <c r="A11201" s="92"/>
      <c r="B11201" s="92"/>
      <c r="E11201" s="92"/>
      <c r="F11201" s="85"/>
      <c r="G11201" s="13"/>
      <c r="H11201" s="91"/>
      <c r="K11201" s="9"/>
      <c r="L11201" s="93"/>
      <c r="N11201" s="13"/>
      <c r="O11201" s="9"/>
      <c r="P11201" s="27"/>
      <c r="Q11201" s="94"/>
      <c r="R11201" s="29"/>
      <c r="S11201" s="27"/>
      <c r="V11201" s="14"/>
      <c r="W11201" s="14"/>
    </row>
    <row r="11202" spans="1:23" s="11" customFormat="1" x14ac:dyDescent="0.3">
      <c r="A11202" s="92"/>
      <c r="B11202" s="92"/>
      <c r="E11202" s="92"/>
      <c r="F11202" s="85"/>
      <c r="G11202" s="13"/>
      <c r="H11202" s="91"/>
      <c r="K11202" s="9"/>
      <c r="L11202" s="93"/>
      <c r="N11202" s="13"/>
      <c r="O11202" s="9"/>
      <c r="P11202" s="27"/>
      <c r="Q11202" s="94"/>
      <c r="R11202" s="29"/>
      <c r="S11202" s="27"/>
      <c r="V11202" s="14"/>
      <c r="W11202" s="14"/>
    </row>
    <row r="11203" spans="1:23" s="11" customFormat="1" x14ac:dyDescent="0.3">
      <c r="A11203" s="92"/>
      <c r="B11203" s="92"/>
      <c r="E11203" s="92"/>
      <c r="F11203" s="85"/>
      <c r="G11203" s="13"/>
      <c r="H11203" s="91"/>
      <c r="K11203" s="9"/>
      <c r="L11203" s="93"/>
      <c r="N11203" s="13"/>
      <c r="O11203" s="9"/>
      <c r="P11203" s="27"/>
      <c r="Q11203" s="94"/>
      <c r="R11203" s="29"/>
      <c r="S11203" s="27"/>
      <c r="V11203" s="14"/>
      <c r="W11203" s="14"/>
    </row>
    <row r="11204" spans="1:23" s="11" customFormat="1" x14ac:dyDescent="0.3">
      <c r="A11204" s="92"/>
      <c r="B11204" s="92"/>
      <c r="E11204" s="92"/>
      <c r="F11204" s="85"/>
      <c r="G11204" s="13"/>
      <c r="H11204" s="91"/>
      <c r="K11204" s="9"/>
      <c r="L11204" s="93"/>
      <c r="N11204" s="13"/>
      <c r="O11204" s="9"/>
      <c r="P11204" s="27"/>
      <c r="Q11204" s="94"/>
      <c r="R11204" s="29"/>
      <c r="S11204" s="27"/>
      <c r="V11204" s="14"/>
      <c r="W11204" s="14"/>
    </row>
    <row r="11205" spans="1:23" s="11" customFormat="1" x14ac:dyDescent="0.3">
      <c r="A11205" s="92"/>
      <c r="B11205" s="92"/>
      <c r="E11205" s="92"/>
      <c r="F11205" s="85"/>
      <c r="G11205" s="13"/>
      <c r="H11205" s="91"/>
      <c r="K11205" s="9"/>
      <c r="L11205" s="93"/>
      <c r="N11205" s="13"/>
      <c r="O11205" s="9"/>
      <c r="P11205" s="27"/>
      <c r="Q11205" s="94"/>
      <c r="R11205" s="29"/>
      <c r="S11205" s="27"/>
      <c r="V11205" s="14"/>
      <c r="W11205" s="14"/>
    </row>
    <row r="11206" spans="1:23" s="11" customFormat="1" x14ac:dyDescent="0.3">
      <c r="A11206" s="92"/>
      <c r="B11206" s="92"/>
      <c r="E11206" s="92"/>
      <c r="F11206" s="85"/>
      <c r="G11206" s="13"/>
      <c r="H11206" s="91"/>
      <c r="K11206" s="9"/>
      <c r="L11206" s="93"/>
      <c r="N11206" s="13"/>
      <c r="O11206" s="9"/>
      <c r="P11206" s="27"/>
      <c r="Q11206" s="94"/>
      <c r="R11206" s="29"/>
      <c r="S11206" s="27"/>
      <c r="V11206" s="14"/>
      <c r="W11206" s="14"/>
    </row>
    <row r="11207" spans="1:23" s="11" customFormat="1" x14ac:dyDescent="0.3">
      <c r="A11207" s="92"/>
      <c r="B11207" s="92"/>
      <c r="E11207" s="92"/>
      <c r="F11207" s="85"/>
      <c r="G11207" s="13"/>
      <c r="H11207" s="91"/>
      <c r="K11207" s="9"/>
      <c r="L11207" s="93"/>
      <c r="N11207" s="13"/>
      <c r="O11207" s="9"/>
      <c r="P11207" s="27"/>
      <c r="Q11207" s="94"/>
      <c r="R11207" s="29"/>
      <c r="S11207" s="27"/>
      <c r="V11207" s="14"/>
      <c r="W11207" s="14"/>
    </row>
    <row r="11208" spans="1:23" s="11" customFormat="1" x14ac:dyDescent="0.3">
      <c r="A11208" s="92"/>
      <c r="B11208" s="92"/>
      <c r="E11208" s="92"/>
      <c r="F11208" s="85"/>
      <c r="G11208" s="13"/>
      <c r="H11208" s="91"/>
      <c r="K11208" s="9"/>
      <c r="L11208" s="93"/>
      <c r="N11208" s="13"/>
      <c r="O11208" s="9"/>
      <c r="P11208" s="27"/>
      <c r="Q11208" s="94"/>
      <c r="R11208" s="29"/>
      <c r="S11208" s="27"/>
      <c r="V11208" s="14"/>
      <c r="W11208" s="14"/>
    </row>
    <row r="11209" spans="1:23" s="11" customFormat="1" x14ac:dyDescent="0.3">
      <c r="A11209" s="92"/>
      <c r="B11209" s="92"/>
      <c r="E11209" s="92"/>
      <c r="F11209" s="85"/>
      <c r="G11209" s="13"/>
      <c r="H11209" s="91"/>
      <c r="K11209" s="9"/>
      <c r="L11209" s="93"/>
      <c r="N11209" s="13"/>
      <c r="O11209" s="9"/>
      <c r="P11209" s="27"/>
      <c r="Q11209" s="94"/>
      <c r="R11209" s="29"/>
      <c r="S11209" s="27"/>
      <c r="V11209" s="14"/>
      <c r="W11209" s="14"/>
    </row>
    <row r="11210" spans="1:23" s="11" customFormat="1" x14ac:dyDescent="0.3">
      <c r="A11210" s="92"/>
      <c r="B11210" s="92"/>
      <c r="E11210" s="92"/>
      <c r="F11210" s="85"/>
      <c r="G11210" s="13"/>
      <c r="H11210" s="91"/>
      <c r="K11210" s="9"/>
      <c r="L11210" s="93"/>
      <c r="N11210" s="13"/>
      <c r="O11210" s="9"/>
      <c r="P11210" s="27"/>
      <c r="Q11210" s="94"/>
      <c r="R11210" s="29"/>
      <c r="S11210" s="27"/>
      <c r="V11210" s="14"/>
      <c r="W11210" s="14"/>
    </row>
    <row r="11211" spans="1:23" s="11" customFormat="1" x14ac:dyDescent="0.3">
      <c r="A11211" s="92"/>
      <c r="B11211" s="92"/>
      <c r="E11211" s="92"/>
      <c r="F11211" s="85"/>
      <c r="G11211" s="13"/>
      <c r="H11211" s="91"/>
      <c r="K11211" s="9"/>
      <c r="L11211" s="93"/>
      <c r="N11211" s="13"/>
      <c r="O11211" s="9"/>
      <c r="P11211" s="27"/>
      <c r="Q11211" s="94"/>
      <c r="R11211" s="29"/>
      <c r="S11211" s="27"/>
      <c r="V11211" s="14"/>
      <c r="W11211" s="14"/>
    </row>
    <row r="11212" spans="1:23" s="11" customFormat="1" x14ac:dyDescent="0.3">
      <c r="A11212" s="92"/>
      <c r="B11212" s="92"/>
      <c r="E11212" s="92"/>
      <c r="F11212" s="85"/>
      <c r="G11212" s="13"/>
      <c r="H11212" s="91"/>
      <c r="K11212" s="9"/>
      <c r="L11212" s="93"/>
      <c r="N11212" s="13"/>
      <c r="O11212" s="9"/>
      <c r="P11212" s="27"/>
      <c r="Q11212" s="94"/>
      <c r="R11212" s="29"/>
      <c r="S11212" s="27"/>
      <c r="V11212" s="14"/>
      <c r="W11212" s="14"/>
    </row>
    <row r="11213" spans="1:23" s="11" customFormat="1" x14ac:dyDescent="0.3">
      <c r="A11213" s="92"/>
      <c r="B11213" s="92"/>
      <c r="E11213" s="92"/>
      <c r="F11213" s="85"/>
      <c r="G11213" s="13"/>
      <c r="H11213" s="91"/>
      <c r="K11213" s="9"/>
      <c r="L11213" s="93"/>
      <c r="N11213" s="13"/>
      <c r="O11213" s="9"/>
      <c r="P11213" s="27"/>
      <c r="Q11213" s="94"/>
      <c r="R11213" s="29"/>
      <c r="S11213" s="27"/>
      <c r="V11213" s="14"/>
      <c r="W11213" s="14"/>
    </row>
    <row r="11214" spans="1:23" s="11" customFormat="1" x14ac:dyDescent="0.3">
      <c r="A11214" s="92"/>
      <c r="B11214" s="92"/>
      <c r="E11214" s="92"/>
      <c r="F11214" s="85"/>
      <c r="G11214" s="13"/>
      <c r="H11214" s="91"/>
      <c r="K11214" s="9"/>
      <c r="L11214" s="93"/>
      <c r="N11214" s="13"/>
      <c r="O11214" s="9"/>
      <c r="P11214" s="27"/>
      <c r="Q11214" s="94"/>
      <c r="R11214" s="29"/>
      <c r="S11214" s="27"/>
      <c r="V11214" s="14"/>
      <c r="W11214" s="14"/>
    </row>
    <row r="11215" spans="1:23" s="11" customFormat="1" x14ac:dyDescent="0.3">
      <c r="A11215" s="92"/>
      <c r="B11215" s="92"/>
      <c r="E11215" s="92"/>
      <c r="F11215" s="85"/>
      <c r="G11215" s="13"/>
      <c r="H11215" s="91"/>
      <c r="K11215" s="9"/>
      <c r="L11215" s="93"/>
      <c r="N11215" s="13"/>
      <c r="O11215" s="9"/>
      <c r="P11215" s="27"/>
      <c r="Q11215" s="94"/>
      <c r="R11215" s="29"/>
      <c r="S11215" s="27"/>
      <c r="V11215" s="14"/>
      <c r="W11215" s="14"/>
    </row>
    <row r="11216" spans="1:23" s="11" customFormat="1" x14ac:dyDescent="0.3">
      <c r="A11216" s="92"/>
      <c r="B11216" s="92"/>
      <c r="E11216" s="92"/>
      <c r="F11216" s="85"/>
      <c r="G11216" s="13"/>
      <c r="H11216" s="91"/>
      <c r="K11216" s="9"/>
      <c r="L11216" s="93"/>
      <c r="N11216" s="13"/>
      <c r="O11216" s="9"/>
      <c r="P11216" s="27"/>
      <c r="Q11216" s="94"/>
      <c r="R11216" s="29"/>
      <c r="S11216" s="27"/>
      <c r="V11216" s="14"/>
      <c r="W11216" s="14"/>
    </row>
    <row r="11217" spans="1:23" s="11" customFormat="1" x14ac:dyDescent="0.3">
      <c r="A11217" s="92"/>
      <c r="B11217" s="92"/>
      <c r="E11217" s="92"/>
      <c r="F11217" s="85"/>
      <c r="G11217" s="13"/>
      <c r="H11217" s="91"/>
      <c r="K11217" s="9"/>
      <c r="L11217" s="93"/>
      <c r="N11217" s="13"/>
      <c r="O11217" s="9"/>
      <c r="P11217" s="27"/>
      <c r="Q11217" s="94"/>
      <c r="R11217" s="29"/>
      <c r="S11217" s="27"/>
      <c r="V11217" s="14"/>
      <c r="W11217" s="14"/>
    </row>
    <row r="11218" spans="1:23" s="11" customFormat="1" x14ac:dyDescent="0.3">
      <c r="A11218" s="92"/>
      <c r="B11218" s="92"/>
      <c r="E11218" s="92"/>
      <c r="F11218" s="85"/>
      <c r="G11218" s="13"/>
      <c r="H11218" s="91"/>
      <c r="K11218" s="9"/>
      <c r="L11218" s="93"/>
      <c r="N11218" s="13"/>
      <c r="O11218" s="9"/>
      <c r="P11218" s="27"/>
      <c r="Q11218" s="94"/>
      <c r="R11218" s="29"/>
      <c r="S11218" s="27"/>
      <c r="V11218" s="14"/>
      <c r="W11218" s="14"/>
    </row>
    <row r="11219" spans="1:23" s="11" customFormat="1" x14ac:dyDescent="0.3">
      <c r="A11219" s="92"/>
      <c r="B11219" s="92"/>
      <c r="E11219" s="92"/>
      <c r="F11219" s="85"/>
      <c r="G11219" s="13"/>
      <c r="H11219" s="91"/>
      <c r="K11219" s="9"/>
      <c r="L11219" s="93"/>
      <c r="N11219" s="13"/>
      <c r="O11219" s="9"/>
      <c r="P11219" s="27"/>
      <c r="Q11219" s="94"/>
      <c r="R11219" s="29"/>
      <c r="S11219" s="27"/>
      <c r="V11219" s="14"/>
      <c r="W11219" s="14"/>
    </row>
    <row r="11220" spans="1:23" s="11" customFormat="1" x14ac:dyDescent="0.3">
      <c r="A11220" s="92"/>
      <c r="B11220" s="92"/>
      <c r="E11220" s="92"/>
      <c r="F11220" s="85"/>
      <c r="G11220" s="13"/>
      <c r="H11220" s="91"/>
      <c r="K11220" s="9"/>
      <c r="L11220" s="93"/>
      <c r="N11220" s="13"/>
      <c r="O11220" s="9"/>
      <c r="P11220" s="27"/>
      <c r="Q11220" s="94"/>
      <c r="R11220" s="29"/>
      <c r="S11220" s="27"/>
      <c r="V11220" s="14"/>
      <c r="W11220" s="14"/>
    </row>
    <row r="11221" spans="1:23" s="11" customFormat="1" x14ac:dyDescent="0.3">
      <c r="A11221" s="92"/>
      <c r="B11221" s="92"/>
      <c r="E11221" s="92"/>
      <c r="F11221" s="85"/>
      <c r="G11221" s="13"/>
      <c r="H11221" s="91"/>
      <c r="K11221" s="9"/>
      <c r="L11221" s="93"/>
      <c r="N11221" s="13"/>
      <c r="O11221" s="9"/>
      <c r="P11221" s="27"/>
      <c r="Q11221" s="94"/>
      <c r="R11221" s="29"/>
      <c r="S11221" s="27"/>
      <c r="V11221" s="14"/>
      <c r="W11221" s="14"/>
    </row>
    <row r="11222" spans="1:23" s="11" customFormat="1" x14ac:dyDescent="0.3">
      <c r="A11222" s="92"/>
      <c r="B11222" s="92"/>
      <c r="E11222" s="92"/>
      <c r="F11222" s="85"/>
      <c r="G11222" s="13"/>
      <c r="H11222" s="91"/>
      <c r="K11222" s="9"/>
      <c r="L11222" s="93"/>
      <c r="N11222" s="13"/>
      <c r="O11222" s="9"/>
      <c r="P11222" s="27"/>
      <c r="Q11222" s="94"/>
      <c r="R11222" s="29"/>
      <c r="S11222" s="27"/>
      <c r="V11222" s="14"/>
      <c r="W11222" s="14"/>
    </row>
    <row r="11223" spans="1:23" s="11" customFormat="1" x14ac:dyDescent="0.3">
      <c r="A11223" s="92"/>
      <c r="B11223" s="92"/>
      <c r="E11223" s="92"/>
      <c r="F11223" s="85"/>
      <c r="G11223" s="13"/>
      <c r="H11223" s="91"/>
      <c r="K11223" s="9"/>
      <c r="L11223" s="93"/>
      <c r="N11223" s="13"/>
      <c r="O11223" s="9"/>
      <c r="P11223" s="27"/>
      <c r="Q11223" s="94"/>
      <c r="R11223" s="29"/>
      <c r="S11223" s="27"/>
      <c r="V11223" s="14"/>
      <c r="W11223" s="14"/>
    </row>
    <row r="11224" spans="1:23" s="11" customFormat="1" x14ac:dyDescent="0.3">
      <c r="A11224" s="92"/>
      <c r="B11224" s="92"/>
      <c r="E11224" s="92"/>
      <c r="F11224" s="85"/>
      <c r="G11224" s="13"/>
      <c r="H11224" s="91"/>
      <c r="K11224" s="9"/>
      <c r="L11224" s="93"/>
      <c r="N11224" s="13"/>
      <c r="O11224" s="9"/>
      <c r="P11224" s="27"/>
      <c r="Q11224" s="94"/>
      <c r="R11224" s="29"/>
      <c r="S11224" s="27"/>
      <c r="V11224" s="14"/>
      <c r="W11224" s="14"/>
    </row>
    <row r="11225" spans="1:23" s="11" customFormat="1" x14ac:dyDescent="0.3">
      <c r="A11225" s="92"/>
      <c r="B11225" s="92"/>
      <c r="E11225" s="92"/>
      <c r="F11225" s="85"/>
      <c r="G11225" s="13"/>
      <c r="H11225" s="91"/>
      <c r="K11225" s="9"/>
      <c r="L11225" s="93"/>
      <c r="N11225" s="13"/>
      <c r="O11225" s="9"/>
      <c r="P11225" s="27"/>
      <c r="Q11225" s="94"/>
      <c r="R11225" s="29"/>
      <c r="S11225" s="27"/>
      <c r="V11225" s="14"/>
      <c r="W11225" s="14"/>
    </row>
    <row r="11226" spans="1:23" s="11" customFormat="1" x14ac:dyDescent="0.3">
      <c r="A11226" s="92"/>
      <c r="B11226" s="92"/>
      <c r="E11226" s="92"/>
      <c r="F11226" s="85"/>
      <c r="G11226" s="13"/>
      <c r="H11226" s="91"/>
      <c r="K11226" s="9"/>
      <c r="L11226" s="93"/>
      <c r="N11226" s="13"/>
      <c r="O11226" s="9"/>
      <c r="P11226" s="27"/>
      <c r="Q11226" s="94"/>
      <c r="R11226" s="29"/>
      <c r="S11226" s="27"/>
      <c r="V11226" s="14"/>
      <c r="W11226" s="14"/>
    </row>
    <row r="11227" spans="1:23" s="11" customFormat="1" x14ac:dyDescent="0.3">
      <c r="A11227" s="92"/>
      <c r="B11227" s="92"/>
      <c r="E11227" s="92"/>
      <c r="F11227" s="85"/>
      <c r="G11227" s="13"/>
      <c r="H11227" s="91"/>
      <c r="K11227" s="9"/>
      <c r="L11227" s="93"/>
      <c r="N11227" s="13"/>
      <c r="O11227" s="9"/>
      <c r="P11227" s="27"/>
      <c r="Q11227" s="94"/>
      <c r="R11227" s="29"/>
      <c r="S11227" s="27"/>
      <c r="V11227" s="14"/>
      <c r="W11227" s="14"/>
    </row>
    <row r="11228" spans="1:23" s="11" customFormat="1" x14ac:dyDescent="0.3">
      <c r="A11228" s="92"/>
      <c r="B11228" s="92"/>
      <c r="E11228" s="92"/>
      <c r="F11228" s="85"/>
      <c r="G11228" s="13"/>
      <c r="H11228" s="91"/>
      <c r="K11228" s="9"/>
      <c r="L11228" s="93"/>
      <c r="N11228" s="13"/>
      <c r="O11228" s="9"/>
      <c r="P11228" s="27"/>
      <c r="Q11228" s="94"/>
      <c r="R11228" s="29"/>
      <c r="S11228" s="27"/>
      <c r="V11228" s="14"/>
      <c r="W11228" s="14"/>
    </row>
    <row r="11229" spans="1:23" s="11" customFormat="1" x14ac:dyDescent="0.3">
      <c r="A11229" s="92"/>
      <c r="B11229" s="92"/>
      <c r="E11229" s="92"/>
      <c r="F11229" s="85"/>
      <c r="G11229" s="13"/>
      <c r="H11229" s="91"/>
      <c r="K11229" s="9"/>
      <c r="L11229" s="93"/>
      <c r="N11229" s="13"/>
      <c r="O11229" s="9"/>
      <c r="P11229" s="27"/>
      <c r="Q11229" s="94"/>
      <c r="R11229" s="29"/>
      <c r="S11229" s="27"/>
      <c r="V11229" s="14"/>
      <c r="W11229" s="14"/>
    </row>
    <row r="11230" spans="1:23" s="11" customFormat="1" x14ac:dyDescent="0.3">
      <c r="A11230" s="92"/>
      <c r="B11230" s="92"/>
      <c r="E11230" s="92"/>
      <c r="F11230" s="85"/>
      <c r="G11230" s="13"/>
      <c r="H11230" s="91"/>
      <c r="K11230" s="9"/>
      <c r="L11230" s="93"/>
      <c r="N11230" s="13"/>
      <c r="O11230" s="9"/>
      <c r="P11230" s="27"/>
      <c r="Q11230" s="94"/>
      <c r="R11230" s="29"/>
      <c r="S11230" s="27"/>
      <c r="V11230" s="14"/>
      <c r="W11230" s="14"/>
    </row>
    <row r="11231" spans="1:23" s="11" customFormat="1" x14ac:dyDescent="0.3">
      <c r="A11231" s="92"/>
      <c r="B11231" s="92"/>
      <c r="E11231" s="92"/>
      <c r="F11231" s="85"/>
      <c r="G11231" s="13"/>
      <c r="H11231" s="91"/>
      <c r="K11231" s="9"/>
      <c r="L11231" s="93"/>
      <c r="N11231" s="13"/>
      <c r="O11231" s="9"/>
      <c r="P11231" s="27"/>
      <c r="Q11231" s="94"/>
      <c r="R11231" s="29"/>
      <c r="S11231" s="27"/>
      <c r="V11231" s="14"/>
      <c r="W11231" s="14"/>
    </row>
    <row r="11232" spans="1:23" s="11" customFormat="1" x14ac:dyDescent="0.3">
      <c r="A11232" s="92"/>
      <c r="B11232" s="92"/>
      <c r="E11232" s="92"/>
      <c r="F11232" s="85"/>
      <c r="G11232" s="13"/>
      <c r="H11232" s="91"/>
      <c r="K11232" s="9"/>
      <c r="L11232" s="93"/>
      <c r="N11232" s="13"/>
      <c r="O11232" s="9"/>
      <c r="P11232" s="27"/>
      <c r="Q11232" s="94"/>
      <c r="R11232" s="29"/>
      <c r="S11232" s="27"/>
      <c r="V11232" s="14"/>
      <c r="W11232" s="14"/>
    </row>
    <row r="11233" spans="1:23" s="11" customFormat="1" x14ac:dyDescent="0.3">
      <c r="A11233" s="92"/>
      <c r="B11233" s="92"/>
      <c r="E11233" s="92"/>
      <c r="F11233" s="85"/>
      <c r="G11233" s="13"/>
      <c r="H11233" s="91"/>
      <c r="K11233" s="9"/>
      <c r="L11233" s="93"/>
      <c r="N11233" s="13"/>
      <c r="O11233" s="9"/>
      <c r="P11233" s="27"/>
      <c r="Q11233" s="94"/>
      <c r="R11233" s="29"/>
      <c r="S11233" s="27"/>
      <c r="V11233" s="14"/>
      <c r="W11233" s="14"/>
    </row>
    <row r="11234" spans="1:23" s="11" customFormat="1" x14ac:dyDescent="0.3">
      <c r="A11234" s="92"/>
      <c r="B11234" s="92"/>
      <c r="E11234" s="92"/>
      <c r="F11234" s="85"/>
      <c r="G11234" s="13"/>
      <c r="H11234" s="91"/>
      <c r="K11234" s="9"/>
      <c r="L11234" s="93"/>
      <c r="N11234" s="13"/>
      <c r="O11234" s="9"/>
      <c r="P11234" s="27"/>
      <c r="Q11234" s="94"/>
      <c r="R11234" s="29"/>
      <c r="S11234" s="27"/>
      <c r="V11234" s="14"/>
      <c r="W11234" s="14"/>
    </row>
    <row r="11235" spans="1:23" s="11" customFormat="1" x14ac:dyDescent="0.3">
      <c r="A11235" s="92"/>
      <c r="B11235" s="92"/>
      <c r="E11235" s="92"/>
      <c r="F11235" s="85"/>
      <c r="G11235" s="13"/>
      <c r="H11235" s="91"/>
      <c r="K11235" s="9"/>
      <c r="L11235" s="93"/>
      <c r="N11235" s="13"/>
      <c r="O11235" s="9"/>
      <c r="P11235" s="27"/>
      <c r="Q11235" s="94"/>
      <c r="R11235" s="29"/>
      <c r="S11235" s="27"/>
      <c r="V11235" s="14"/>
      <c r="W11235" s="14"/>
    </row>
    <row r="11236" spans="1:23" s="11" customFormat="1" x14ac:dyDescent="0.3">
      <c r="A11236" s="92"/>
      <c r="B11236" s="92"/>
      <c r="E11236" s="92"/>
      <c r="F11236" s="85"/>
      <c r="G11236" s="13"/>
      <c r="H11236" s="91"/>
      <c r="K11236" s="9"/>
      <c r="L11236" s="93"/>
      <c r="N11236" s="13"/>
      <c r="O11236" s="9"/>
      <c r="P11236" s="27"/>
      <c r="Q11236" s="94"/>
      <c r="R11236" s="29"/>
      <c r="S11236" s="27"/>
      <c r="V11236" s="14"/>
      <c r="W11236" s="14"/>
    </row>
    <row r="11237" spans="1:23" s="11" customFormat="1" x14ac:dyDescent="0.3">
      <c r="A11237" s="92"/>
      <c r="B11237" s="92"/>
      <c r="E11237" s="92"/>
      <c r="F11237" s="85"/>
      <c r="G11237" s="13"/>
      <c r="H11237" s="91"/>
      <c r="K11237" s="9"/>
      <c r="L11237" s="93"/>
      <c r="N11237" s="13"/>
      <c r="O11237" s="9"/>
      <c r="P11237" s="27"/>
      <c r="Q11237" s="94"/>
      <c r="R11237" s="29"/>
      <c r="S11237" s="27"/>
      <c r="V11237" s="14"/>
      <c r="W11237" s="14"/>
    </row>
    <row r="11238" spans="1:23" s="11" customFormat="1" x14ac:dyDescent="0.3">
      <c r="A11238" s="92"/>
      <c r="B11238" s="92"/>
      <c r="E11238" s="92"/>
      <c r="F11238" s="85"/>
      <c r="G11238" s="13"/>
      <c r="H11238" s="91"/>
      <c r="K11238" s="9"/>
      <c r="L11238" s="93"/>
      <c r="N11238" s="13"/>
      <c r="O11238" s="9"/>
      <c r="P11238" s="27"/>
      <c r="Q11238" s="94"/>
      <c r="R11238" s="29"/>
      <c r="S11238" s="27"/>
      <c r="V11238" s="14"/>
      <c r="W11238" s="14"/>
    </row>
    <row r="11239" spans="1:23" s="11" customFormat="1" x14ac:dyDescent="0.3">
      <c r="A11239" s="92"/>
      <c r="B11239" s="92"/>
      <c r="E11239" s="92"/>
      <c r="F11239" s="85"/>
      <c r="G11239" s="13"/>
      <c r="H11239" s="91"/>
      <c r="K11239" s="9"/>
      <c r="L11239" s="93"/>
      <c r="N11239" s="13"/>
      <c r="O11239" s="9"/>
      <c r="P11239" s="27"/>
      <c r="Q11239" s="94"/>
      <c r="R11239" s="29"/>
      <c r="S11239" s="27"/>
      <c r="V11239" s="14"/>
      <c r="W11239" s="14"/>
    </row>
    <row r="11240" spans="1:23" s="11" customFormat="1" x14ac:dyDescent="0.3">
      <c r="A11240" s="92"/>
      <c r="B11240" s="92"/>
      <c r="E11240" s="92"/>
      <c r="F11240" s="85"/>
      <c r="G11240" s="13"/>
      <c r="H11240" s="91"/>
      <c r="K11240" s="9"/>
      <c r="L11240" s="93"/>
      <c r="N11240" s="13"/>
      <c r="O11240" s="9"/>
      <c r="P11240" s="27"/>
      <c r="Q11240" s="94"/>
      <c r="R11240" s="29"/>
      <c r="S11240" s="27"/>
      <c r="V11240" s="14"/>
      <c r="W11240" s="14"/>
    </row>
    <row r="11241" spans="1:23" s="11" customFormat="1" x14ac:dyDescent="0.3">
      <c r="A11241" s="92"/>
      <c r="B11241" s="92"/>
      <c r="E11241" s="92"/>
      <c r="F11241" s="85"/>
      <c r="G11241" s="13"/>
      <c r="H11241" s="91"/>
      <c r="K11241" s="9"/>
      <c r="L11241" s="93"/>
      <c r="N11241" s="13"/>
      <c r="O11241" s="9"/>
      <c r="P11241" s="27"/>
      <c r="Q11241" s="94"/>
      <c r="R11241" s="29"/>
      <c r="S11241" s="27"/>
      <c r="V11241" s="14"/>
      <c r="W11241" s="14"/>
    </row>
    <row r="11242" spans="1:23" s="11" customFormat="1" x14ac:dyDescent="0.3">
      <c r="A11242" s="92"/>
      <c r="B11242" s="92"/>
      <c r="E11242" s="92"/>
      <c r="F11242" s="85"/>
      <c r="G11242" s="13"/>
      <c r="H11242" s="91"/>
      <c r="K11242" s="9"/>
      <c r="L11242" s="93"/>
      <c r="N11242" s="13"/>
      <c r="O11242" s="9"/>
      <c r="P11242" s="27"/>
      <c r="Q11242" s="94"/>
      <c r="R11242" s="29"/>
      <c r="S11242" s="27"/>
      <c r="V11242" s="14"/>
      <c r="W11242" s="14"/>
    </row>
    <row r="11243" spans="1:23" s="11" customFormat="1" x14ac:dyDescent="0.3">
      <c r="A11243" s="92"/>
      <c r="B11243" s="92"/>
      <c r="E11243" s="92"/>
      <c r="F11243" s="85"/>
      <c r="G11243" s="13"/>
      <c r="H11243" s="91"/>
      <c r="K11243" s="9"/>
      <c r="L11243" s="93"/>
      <c r="N11243" s="13"/>
      <c r="O11243" s="9"/>
      <c r="P11243" s="27"/>
      <c r="Q11243" s="94"/>
      <c r="R11243" s="29"/>
      <c r="S11243" s="27"/>
      <c r="V11243" s="14"/>
      <c r="W11243" s="14"/>
    </row>
    <row r="11244" spans="1:23" s="11" customFormat="1" x14ac:dyDescent="0.3">
      <c r="A11244" s="92"/>
      <c r="B11244" s="92"/>
      <c r="E11244" s="92"/>
      <c r="F11244" s="85"/>
      <c r="G11244" s="13"/>
      <c r="H11244" s="91"/>
      <c r="K11244" s="9"/>
      <c r="L11244" s="93"/>
      <c r="N11244" s="13"/>
      <c r="O11244" s="9"/>
      <c r="P11244" s="27"/>
      <c r="Q11244" s="94"/>
      <c r="R11244" s="29"/>
      <c r="S11244" s="27"/>
      <c r="V11244" s="14"/>
      <c r="W11244" s="14"/>
    </row>
    <row r="11245" spans="1:23" s="11" customFormat="1" x14ac:dyDescent="0.3">
      <c r="A11245" s="92"/>
      <c r="B11245" s="92"/>
      <c r="E11245" s="92"/>
      <c r="F11245" s="85"/>
      <c r="G11245" s="13"/>
      <c r="H11245" s="91"/>
      <c r="K11245" s="9"/>
      <c r="L11245" s="93"/>
      <c r="N11245" s="13"/>
      <c r="O11245" s="9"/>
      <c r="P11245" s="27"/>
      <c r="Q11245" s="94"/>
      <c r="R11245" s="29"/>
      <c r="S11245" s="27"/>
      <c r="V11245" s="14"/>
      <c r="W11245" s="14"/>
    </row>
    <row r="11246" spans="1:23" s="11" customFormat="1" x14ac:dyDescent="0.3">
      <c r="A11246" s="92"/>
      <c r="B11246" s="92"/>
      <c r="E11246" s="92"/>
      <c r="F11246" s="85"/>
      <c r="G11246" s="13"/>
      <c r="H11246" s="91"/>
      <c r="K11246" s="9"/>
      <c r="L11246" s="93"/>
      <c r="N11246" s="13"/>
      <c r="O11246" s="9"/>
      <c r="P11246" s="27"/>
      <c r="Q11246" s="94"/>
      <c r="R11246" s="29"/>
      <c r="S11246" s="27"/>
      <c r="V11246" s="14"/>
      <c r="W11246" s="14"/>
    </row>
    <row r="11247" spans="1:23" s="11" customFormat="1" x14ac:dyDescent="0.3">
      <c r="A11247" s="92"/>
      <c r="B11247" s="92"/>
      <c r="E11247" s="92"/>
      <c r="F11247" s="85"/>
      <c r="G11247" s="13"/>
      <c r="H11247" s="91"/>
      <c r="K11247" s="9"/>
      <c r="L11247" s="93"/>
      <c r="N11247" s="13"/>
      <c r="O11247" s="9"/>
      <c r="P11247" s="27"/>
      <c r="Q11247" s="94"/>
      <c r="R11247" s="29"/>
      <c r="S11247" s="27"/>
      <c r="V11247" s="14"/>
      <c r="W11247" s="14"/>
    </row>
    <row r="11248" spans="1:23" s="11" customFormat="1" x14ac:dyDescent="0.3">
      <c r="A11248" s="92"/>
      <c r="B11248" s="92"/>
      <c r="E11248" s="92"/>
      <c r="F11248" s="85"/>
      <c r="G11248" s="13"/>
      <c r="H11248" s="91"/>
      <c r="K11248" s="9"/>
      <c r="L11248" s="93"/>
      <c r="N11248" s="13"/>
      <c r="O11248" s="9"/>
      <c r="P11248" s="27"/>
      <c r="Q11248" s="94"/>
      <c r="R11248" s="29"/>
      <c r="S11248" s="27"/>
      <c r="V11248" s="14"/>
      <c r="W11248" s="14"/>
    </row>
    <row r="11249" spans="1:23" s="11" customFormat="1" x14ac:dyDescent="0.3">
      <c r="A11249" s="92"/>
      <c r="B11249" s="92"/>
      <c r="E11249" s="92"/>
      <c r="F11249" s="85"/>
      <c r="G11249" s="13"/>
      <c r="H11249" s="91"/>
      <c r="K11249" s="9"/>
      <c r="L11249" s="93"/>
      <c r="N11249" s="13"/>
      <c r="O11249" s="9"/>
      <c r="P11249" s="27"/>
      <c r="Q11249" s="94"/>
      <c r="R11249" s="29"/>
      <c r="S11249" s="27"/>
      <c r="V11249" s="14"/>
      <c r="W11249" s="14"/>
    </row>
    <row r="11250" spans="1:23" s="11" customFormat="1" x14ac:dyDescent="0.3">
      <c r="A11250" s="92"/>
      <c r="B11250" s="92"/>
      <c r="E11250" s="92"/>
      <c r="F11250" s="85"/>
      <c r="G11250" s="13"/>
      <c r="H11250" s="91"/>
      <c r="K11250" s="9"/>
      <c r="L11250" s="93"/>
      <c r="N11250" s="13"/>
      <c r="O11250" s="9"/>
      <c r="P11250" s="27"/>
      <c r="Q11250" s="94"/>
      <c r="R11250" s="29"/>
      <c r="S11250" s="27"/>
      <c r="V11250" s="14"/>
      <c r="W11250" s="14"/>
    </row>
    <row r="11251" spans="1:23" s="11" customFormat="1" x14ac:dyDescent="0.3">
      <c r="A11251" s="92"/>
      <c r="B11251" s="92"/>
      <c r="E11251" s="92"/>
      <c r="F11251" s="85"/>
      <c r="G11251" s="13"/>
      <c r="H11251" s="91"/>
      <c r="K11251" s="9"/>
      <c r="L11251" s="93"/>
      <c r="N11251" s="13"/>
      <c r="O11251" s="9"/>
      <c r="P11251" s="27"/>
      <c r="Q11251" s="94"/>
      <c r="R11251" s="29"/>
      <c r="S11251" s="27"/>
      <c r="V11251" s="14"/>
      <c r="W11251" s="14"/>
    </row>
    <row r="11252" spans="1:23" s="11" customFormat="1" x14ac:dyDescent="0.3">
      <c r="A11252" s="92"/>
      <c r="B11252" s="92"/>
      <c r="E11252" s="92"/>
      <c r="F11252" s="85"/>
      <c r="G11252" s="13"/>
      <c r="H11252" s="91"/>
      <c r="K11252" s="9"/>
      <c r="L11252" s="93"/>
      <c r="N11252" s="13"/>
      <c r="O11252" s="9"/>
      <c r="P11252" s="27"/>
      <c r="Q11252" s="94"/>
      <c r="R11252" s="29"/>
      <c r="S11252" s="27"/>
      <c r="V11252" s="14"/>
      <c r="W11252" s="14"/>
    </row>
    <row r="11253" spans="1:23" s="11" customFormat="1" x14ac:dyDescent="0.3">
      <c r="A11253" s="92"/>
      <c r="B11253" s="92"/>
      <c r="E11253" s="92"/>
      <c r="F11253" s="85"/>
      <c r="G11253" s="13"/>
      <c r="H11253" s="91"/>
      <c r="K11253" s="9"/>
      <c r="L11253" s="93"/>
      <c r="N11253" s="13"/>
      <c r="O11253" s="9"/>
      <c r="P11253" s="27"/>
      <c r="Q11253" s="94"/>
      <c r="R11253" s="29"/>
      <c r="S11253" s="27"/>
      <c r="V11253" s="14"/>
      <c r="W11253" s="14"/>
    </row>
    <row r="11254" spans="1:23" s="11" customFormat="1" x14ac:dyDescent="0.3">
      <c r="A11254" s="92"/>
      <c r="B11254" s="92"/>
      <c r="E11254" s="92"/>
      <c r="F11254" s="85"/>
      <c r="G11254" s="13"/>
      <c r="H11254" s="91"/>
      <c r="K11254" s="9"/>
      <c r="L11254" s="93"/>
      <c r="N11254" s="13"/>
      <c r="O11254" s="9"/>
      <c r="P11254" s="27"/>
      <c r="Q11254" s="94"/>
      <c r="R11254" s="29"/>
      <c r="S11254" s="27"/>
      <c r="V11254" s="14"/>
      <c r="W11254" s="14"/>
    </row>
    <row r="11255" spans="1:23" s="11" customFormat="1" x14ac:dyDescent="0.3">
      <c r="A11255" s="92"/>
      <c r="B11255" s="92"/>
      <c r="E11255" s="92"/>
      <c r="F11255" s="85"/>
      <c r="G11255" s="13"/>
      <c r="H11255" s="91"/>
      <c r="K11255" s="9"/>
      <c r="L11255" s="93"/>
      <c r="N11255" s="13"/>
      <c r="O11255" s="9"/>
      <c r="P11255" s="27"/>
      <c r="Q11255" s="94"/>
      <c r="R11255" s="29"/>
      <c r="S11255" s="27"/>
      <c r="V11255" s="14"/>
      <c r="W11255" s="14"/>
    </row>
    <row r="11256" spans="1:23" s="11" customFormat="1" x14ac:dyDescent="0.3">
      <c r="A11256" s="92"/>
      <c r="B11256" s="92"/>
      <c r="E11256" s="92"/>
      <c r="F11256" s="85"/>
      <c r="G11256" s="13"/>
      <c r="H11256" s="91"/>
      <c r="K11256" s="9"/>
      <c r="L11256" s="93"/>
      <c r="N11256" s="13"/>
      <c r="O11256" s="9"/>
      <c r="P11256" s="27"/>
      <c r="Q11256" s="94"/>
      <c r="R11256" s="29"/>
      <c r="S11256" s="27"/>
      <c r="V11256" s="14"/>
      <c r="W11256" s="14"/>
    </row>
    <row r="11257" spans="1:23" s="11" customFormat="1" x14ac:dyDescent="0.3">
      <c r="A11257" s="92"/>
      <c r="B11257" s="92"/>
      <c r="E11257" s="92"/>
      <c r="F11257" s="85"/>
      <c r="G11257" s="13"/>
      <c r="H11257" s="91"/>
      <c r="K11257" s="9"/>
      <c r="L11257" s="93"/>
      <c r="N11257" s="13"/>
      <c r="O11257" s="9"/>
      <c r="P11257" s="27"/>
      <c r="Q11257" s="94"/>
      <c r="R11257" s="29"/>
      <c r="S11257" s="27"/>
      <c r="V11257" s="14"/>
      <c r="W11257" s="14"/>
    </row>
    <row r="11258" spans="1:23" s="11" customFormat="1" x14ac:dyDescent="0.3">
      <c r="A11258" s="92"/>
      <c r="B11258" s="92"/>
      <c r="E11258" s="92"/>
      <c r="F11258" s="85"/>
      <c r="G11258" s="13"/>
      <c r="H11258" s="91"/>
      <c r="K11258" s="9"/>
      <c r="L11258" s="93"/>
      <c r="N11258" s="13"/>
      <c r="O11258" s="9"/>
      <c r="P11258" s="27"/>
      <c r="Q11258" s="94"/>
      <c r="R11258" s="29"/>
      <c r="S11258" s="27"/>
      <c r="V11258" s="14"/>
      <c r="W11258" s="14"/>
    </row>
    <row r="11259" spans="1:23" s="11" customFormat="1" x14ac:dyDescent="0.3">
      <c r="A11259" s="92"/>
      <c r="B11259" s="92"/>
      <c r="E11259" s="92"/>
      <c r="F11259" s="85"/>
      <c r="G11259" s="13"/>
      <c r="H11259" s="91"/>
      <c r="K11259" s="9"/>
      <c r="L11259" s="93"/>
      <c r="N11259" s="13"/>
      <c r="O11259" s="9"/>
      <c r="P11259" s="27"/>
      <c r="Q11259" s="94"/>
      <c r="R11259" s="29"/>
      <c r="S11259" s="27"/>
      <c r="V11259" s="14"/>
      <c r="W11259" s="14"/>
    </row>
    <row r="11260" spans="1:23" s="11" customFormat="1" x14ac:dyDescent="0.3">
      <c r="A11260" s="92"/>
      <c r="B11260" s="92"/>
      <c r="E11260" s="92"/>
      <c r="F11260" s="85"/>
      <c r="G11260" s="13"/>
      <c r="H11260" s="91"/>
      <c r="K11260" s="9"/>
      <c r="L11260" s="93"/>
      <c r="N11260" s="13"/>
      <c r="O11260" s="9"/>
      <c r="P11260" s="27"/>
      <c r="Q11260" s="94"/>
      <c r="R11260" s="29"/>
      <c r="S11260" s="27"/>
      <c r="V11260" s="14"/>
      <c r="W11260" s="14"/>
    </row>
    <row r="11261" spans="1:23" s="11" customFormat="1" x14ac:dyDescent="0.3">
      <c r="A11261" s="92"/>
      <c r="B11261" s="92"/>
      <c r="E11261" s="92"/>
      <c r="F11261" s="85"/>
      <c r="G11261" s="13"/>
      <c r="H11261" s="91"/>
      <c r="K11261" s="9"/>
      <c r="L11261" s="93"/>
      <c r="N11261" s="13"/>
      <c r="O11261" s="9"/>
      <c r="P11261" s="27"/>
      <c r="Q11261" s="94"/>
      <c r="R11261" s="29"/>
      <c r="S11261" s="27"/>
      <c r="V11261" s="14"/>
      <c r="W11261" s="14"/>
    </row>
    <row r="11262" spans="1:23" s="11" customFormat="1" x14ac:dyDescent="0.3">
      <c r="A11262" s="92"/>
      <c r="B11262" s="92"/>
      <c r="E11262" s="92"/>
      <c r="F11262" s="85"/>
      <c r="G11262" s="13"/>
      <c r="H11262" s="91"/>
      <c r="K11262" s="9"/>
      <c r="L11262" s="93"/>
      <c r="N11262" s="13"/>
      <c r="O11262" s="9"/>
      <c r="P11262" s="27"/>
      <c r="Q11262" s="94"/>
      <c r="R11262" s="29"/>
      <c r="S11262" s="27"/>
      <c r="V11262" s="14"/>
      <c r="W11262" s="14"/>
    </row>
    <row r="11263" spans="1:23" s="11" customFormat="1" x14ac:dyDescent="0.3">
      <c r="A11263" s="92"/>
      <c r="B11263" s="92"/>
      <c r="E11263" s="92"/>
      <c r="F11263" s="85"/>
      <c r="G11263" s="13"/>
      <c r="H11263" s="91"/>
      <c r="K11263" s="9"/>
      <c r="L11263" s="93"/>
      <c r="N11263" s="13"/>
      <c r="O11263" s="9"/>
      <c r="P11263" s="27"/>
      <c r="Q11263" s="94"/>
      <c r="R11263" s="29"/>
      <c r="S11263" s="27"/>
      <c r="V11263" s="14"/>
      <c r="W11263" s="14"/>
    </row>
    <row r="11264" spans="1:23" s="11" customFormat="1" x14ac:dyDescent="0.3">
      <c r="A11264" s="92"/>
      <c r="B11264" s="92"/>
      <c r="E11264" s="92"/>
      <c r="F11264" s="85"/>
      <c r="G11264" s="13"/>
      <c r="H11264" s="91"/>
      <c r="K11264" s="9"/>
      <c r="L11264" s="93"/>
      <c r="N11264" s="13"/>
      <c r="O11264" s="9"/>
      <c r="P11264" s="27"/>
      <c r="Q11264" s="94"/>
      <c r="R11264" s="29"/>
      <c r="S11264" s="27"/>
      <c r="V11264" s="14"/>
      <c r="W11264" s="14"/>
    </row>
    <row r="11265" spans="1:23" s="11" customFormat="1" x14ac:dyDescent="0.3">
      <c r="A11265" s="92"/>
      <c r="B11265" s="92"/>
      <c r="E11265" s="92"/>
      <c r="F11265" s="85"/>
      <c r="G11265" s="13"/>
      <c r="H11265" s="91"/>
      <c r="K11265" s="9"/>
      <c r="L11265" s="93"/>
      <c r="N11265" s="13"/>
      <c r="O11265" s="9"/>
      <c r="P11265" s="27"/>
      <c r="Q11265" s="94"/>
      <c r="R11265" s="29"/>
      <c r="S11265" s="27"/>
      <c r="V11265" s="14"/>
      <c r="W11265" s="14"/>
    </row>
    <row r="11266" spans="1:23" s="11" customFormat="1" x14ac:dyDescent="0.3">
      <c r="A11266" s="92"/>
      <c r="B11266" s="92"/>
      <c r="E11266" s="92"/>
      <c r="F11266" s="85"/>
      <c r="G11266" s="13"/>
      <c r="H11266" s="91"/>
      <c r="K11266" s="9"/>
      <c r="L11266" s="93"/>
      <c r="N11266" s="13"/>
      <c r="O11266" s="9"/>
      <c r="P11266" s="27"/>
      <c r="Q11266" s="94"/>
      <c r="R11266" s="29"/>
      <c r="S11266" s="27"/>
      <c r="V11266" s="14"/>
      <c r="W11266" s="14"/>
    </row>
    <row r="11267" spans="1:23" s="11" customFormat="1" x14ac:dyDescent="0.3">
      <c r="A11267" s="92"/>
      <c r="B11267" s="92"/>
      <c r="E11267" s="92"/>
      <c r="F11267" s="85"/>
      <c r="G11267" s="13"/>
      <c r="H11267" s="91"/>
      <c r="K11267" s="9"/>
      <c r="L11267" s="93"/>
      <c r="N11267" s="13"/>
      <c r="O11267" s="9"/>
      <c r="P11267" s="27"/>
      <c r="Q11267" s="94"/>
      <c r="R11267" s="29"/>
      <c r="S11267" s="27"/>
      <c r="V11267" s="14"/>
      <c r="W11267" s="14"/>
    </row>
    <row r="11268" spans="1:23" s="11" customFormat="1" x14ac:dyDescent="0.3">
      <c r="A11268" s="92"/>
      <c r="B11268" s="92"/>
      <c r="E11268" s="92"/>
      <c r="F11268" s="85"/>
      <c r="G11268" s="13"/>
      <c r="H11268" s="91"/>
      <c r="K11268" s="9"/>
      <c r="L11268" s="93"/>
      <c r="N11268" s="13"/>
      <c r="O11268" s="9"/>
      <c r="P11268" s="27"/>
      <c r="Q11268" s="94"/>
      <c r="R11268" s="29"/>
      <c r="S11268" s="27"/>
      <c r="V11268" s="14"/>
      <c r="W11268" s="14"/>
    </row>
    <row r="11269" spans="1:23" s="11" customFormat="1" x14ac:dyDescent="0.3">
      <c r="A11269" s="92"/>
      <c r="B11269" s="92"/>
      <c r="E11269" s="92"/>
      <c r="F11269" s="85"/>
      <c r="G11269" s="13"/>
      <c r="H11269" s="91"/>
      <c r="K11269" s="9"/>
      <c r="L11269" s="93"/>
      <c r="N11269" s="13"/>
      <c r="O11269" s="9"/>
      <c r="P11269" s="27"/>
      <c r="Q11269" s="94"/>
      <c r="R11269" s="29"/>
      <c r="S11269" s="27"/>
      <c r="V11269" s="14"/>
      <c r="W11269" s="14"/>
    </row>
    <row r="11270" spans="1:23" s="11" customFormat="1" x14ac:dyDescent="0.3">
      <c r="A11270" s="92"/>
      <c r="B11270" s="92"/>
      <c r="E11270" s="92"/>
      <c r="F11270" s="85"/>
      <c r="G11270" s="13"/>
      <c r="H11270" s="91"/>
      <c r="K11270" s="9"/>
      <c r="L11270" s="93"/>
      <c r="N11270" s="13"/>
      <c r="O11270" s="9"/>
      <c r="P11270" s="27"/>
      <c r="Q11270" s="94"/>
      <c r="R11270" s="29"/>
      <c r="S11270" s="27"/>
      <c r="V11270" s="14"/>
      <c r="W11270" s="14"/>
    </row>
    <row r="11271" spans="1:23" s="11" customFormat="1" x14ac:dyDescent="0.3">
      <c r="A11271" s="92"/>
      <c r="B11271" s="92"/>
      <c r="E11271" s="92"/>
      <c r="F11271" s="85"/>
      <c r="G11271" s="13"/>
      <c r="H11271" s="91"/>
      <c r="K11271" s="9"/>
      <c r="L11271" s="93"/>
      <c r="N11271" s="13"/>
      <c r="O11271" s="9"/>
      <c r="P11271" s="27"/>
      <c r="Q11271" s="94"/>
      <c r="R11271" s="29"/>
      <c r="S11271" s="27"/>
      <c r="V11271" s="14"/>
      <c r="W11271" s="14"/>
    </row>
    <row r="11272" spans="1:23" s="11" customFormat="1" x14ac:dyDescent="0.3">
      <c r="A11272" s="92"/>
      <c r="B11272" s="92"/>
      <c r="E11272" s="92"/>
      <c r="F11272" s="85"/>
      <c r="G11272" s="13"/>
      <c r="H11272" s="91"/>
      <c r="K11272" s="9"/>
      <c r="L11272" s="93"/>
      <c r="N11272" s="13"/>
      <c r="O11272" s="9"/>
      <c r="P11272" s="27"/>
      <c r="Q11272" s="94"/>
      <c r="R11272" s="29"/>
      <c r="S11272" s="27"/>
      <c r="V11272" s="14"/>
      <c r="W11272" s="14"/>
    </row>
    <row r="11273" spans="1:23" s="11" customFormat="1" x14ac:dyDescent="0.3">
      <c r="A11273" s="92"/>
      <c r="B11273" s="92"/>
      <c r="E11273" s="92"/>
      <c r="F11273" s="85"/>
      <c r="G11273" s="13"/>
      <c r="H11273" s="91"/>
      <c r="K11273" s="9"/>
      <c r="L11273" s="93"/>
      <c r="N11273" s="13"/>
      <c r="O11273" s="9"/>
      <c r="P11273" s="27"/>
      <c r="Q11273" s="94"/>
      <c r="R11273" s="29"/>
      <c r="S11273" s="27"/>
      <c r="V11273" s="14"/>
      <c r="W11273" s="14"/>
    </row>
    <row r="11274" spans="1:23" s="11" customFormat="1" x14ac:dyDescent="0.3">
      <c r="A11274" s="92"/>
      <c r="B11274" s="92"/>
      <c r="E11274" s="92"/>
      <c r="F11274" s="85"/>
      <c r="G11274" s="13"/>
      <c r="H11274" s="91"/>
      <c r="K11274" s="9"/>
      <c r="L11274" s="93"/>
      <c r="N11274" s="13"/>
      <c r="O11274" s="9"/>
      <c r="P11274" s="27"/>
      <c r="Q11274" s="94"/>
      <c r="R11274" s="29"/>
      <c r="S11274" s="27"/>
      <c r="V11274" s="14"/>
      <c r="W11274" s="14"/>
    </row>
    <row r="11275" spans="1:23" s="11" customFormat="1" x14ac:dyDescent="0.3">
      <c r="A11275" s="92"/>
      <c r="B11275" s="92"/>
      <c r="E11275" s="92"/>
      <c r="F11275" s="85"/>
      <c r="G11275" s="13"/>
      <c r="H11275" s="91"/>
      <c r="K11275" s="9"/>
      <c r="L11275" s="93"/>
      <c r="N11275" s="13"/>
      <c r="O11275" s="9"/>
      <c r="P11275" s="27"/>
      <c r="Q11275" s="94"/>
      <c r="R11275" s="29"/>
      <c r="S11275" s="27"/>
      <c r="V11275" s="14"/>
      <c r="W11275" s="14"/>
    </row>
    <row r="11276" spans="1:23" s="11" customFormat="1" x14ac:dyDescent="0.3">
      <c r="A11276" s="92"/>
      <c r="B11276" s="92"/>
      <c r="E11276" s="92"/>
      <c r="F11276" s="85"/>
      <c r="G11276" s="13"/>
      <c r="H11276" s="91"/>
      <c r="K11276" s="9"/>
      <c r="L11276" s="93"/>
      <c r="N11276" s="13"/>
      <c r="O11276" s="9"/>
      <c r="P11276" s="27"/>
      <c r="Q11276" s="94"/>
      <c r="R11276" s="29"/>
      <c r="S11276" s="27"/>
      <c r="V11276" s="14"/>
      <c r="W11276" s="14"/>
    </row>
    <row r="11277" spans="1:23" s="11" customFormat="1" x14ac:dyDescent="0.3">
      <c r="A11277" s="92"/>
      <c r="B11277" s="92"/>
      <c r="E11277" s="92"/>
      <c r="F11277" s="85"/>
      <c r="G11277" s="13"/>
      <c r="H11277" s="91"/>
      <c r="K11277" s="9"/>
      <c r="L11277" s="93"/>
      <c r="N11277" s="13"/>
      <c r="O11277" s="9"/>
      <c r="P11277" s="27"/>
      <c r="Q11277" s="94"/>
      <c r="R11277" s="29"/>
      <c r="S11277" s="27"/>
      <c r="V11277" s="14"/>
      <c r="W11277" s="14"/>
    </row>
    <row r="11278" spans="1:23" s="11" customFormat="1" x14ac:dyDescent="0.3">
      <c r="A11278" s="92"/>
      <c r="B11278" s="92"/>
      <c r="E11278" s="92"/>
      <c r="F11278" s="85"/>
      <c r="G11278" s="13"/>
      <c r="H11278" s="91"/>
      <c r="K11278" s="9"/>
      <c r="L11278" s="93"/>
      <c r="N11278" s="13"/>
      <c r="O11278" s="9"/>
      <c r="P11278" s="27"/>
      <c r="Q11278" s="94"/>
      <c r="R11278" s="29"/>
      <c r="S11278" s="27"/>
      <c r="V11278" s="14"/>
      <c r="W11278" s="14"/>
    </row>
    <row r="11279" spans="1:23" s="11" customFormat="1" x14ac:dyDescent="0.3">
      <c r="A11279" s="92"/>
      <c r="B11279" s="92"/>
      <c r="E11279" s="92"/>
      <c r="F11279" s="85"/>
      <c r="G11279" s="13"/>
      <c r="H11279" s="91"/>
      <c r="K11279" s="9"/>
      <c r="L11279" s="93"/>
      <c r="N11279" s="13"/>
      <c r="O11279" s="9"/>
      <c r="P11279" s="27"/>
      <c r="Q11279" s="94"/>
      <c r="R11279" s="29"/>
      <c r="S11279" s="27"/>
      <c r="V11279" s="14"/>
      <c r="W11279" s="14"/>
    </row>
    <row r="11280" spans="1:23" s="11" customFormat="1" x14ac:dyDescent="0.3">
      <c r="A11280" s="92"/>
      <c r="B11280" s="92"/>
      <c r="E11280" s="92"/>
      <c r="F11280" s="85"/>
      <c r="G11280" s="13"/>
      <c r="H11280" s="91"/>
      <c r="K11280" s="9"/>
      <c r="L11280" s="93"/>
      <c r="N11280" s="13"/>
      <c r="O11280" s="9"/>
      <c r="P11280" s="27"/>
      <c r="Q11280" s="94"/>
      <c r="R11280" s="29"/>
      <c r="S11280" s="27"/>
      <c r="V11280" s="14"/>
      <c r="W11280" s="14"/>
    </row>
    <row r="11281" spans="1:23" s="11" customFormat="1" x14ac:dyDescent="0.3">
      <c r="A11281" s="92"/>
      <c r="B11281" s="92"/>
      <c r="E11281" s="92"/>
      <c r="F11281" s="85"/>
      <c r="G11281" s="13"/>
      <c r="H11281" s="91"/>
      <c r="K11281" s="9"/>
      <c r="L11281" s="93"/>
      <c r="N11281" s="13"/>
      <c r="O11281" s="9"/>
      <c r="P11281" s="27"/>
      <c r="Q11281" s="94"/>
      <c r="R11281" s="29"/>
      <c r="S11281" s="27"/>
      <c r="V11281" s="14"/>
      <c r="W11281" s="14"/>
    </row>
    <row r="11282" spans="1:23" s="11" customFormat="1" x14ac:dyDescent="0.3">
      <c r="A11282" s="92"/>
      <c r="B11282" s="92"/>
      <c r="E11282" s="92"/>
      <c r="F11282" s="85"/>
      <c r="G11282" s="13"/>
      <c r="H11282" s="91"/>
      <c r="K11282" s="9"/>
      <c r="L11282" s="93"/>
      <c r="N11282" s="13"/>
      <c r="O11282" s="9"/>
      <c r="P11282" s="27"/>
      <c r="Q11282" s="94"/>
      <c r="R11282" s="29"/>
      <c r="S11282" s="27"/>
      <c r="V11282" s="14"/>
      <c r="W11282" s="14"/>
    </row>
    <row r="11283" spans="1:23" s="11" customFormat="1" x14ac:dyDescent="0.3">
      <c r="A11283" s="92"/>
      <c r="B11283" s="92"/>
      <c r="E11283" s="92"/>
      <c r="F11283" s="85"/>
      <c r="G11283" s="13"/>
      <c r="H11283" s="91"/>
      <c r="K11283" s="9"/>
      <c r="L11283" s="93"/>
      <c r="N11283" s="13"/>
      <c r="O11283" s="9"/>
      <c r="P11283" s="27"/>
      <c r="Q11283" s="94"/>
      <c r="R11283" s="29"/>
      <c r="S11283" s="27"/>
      <c r="V11283" s="14"/>
      <c r="W11283" s="14"/>
    </row>
    <row r="11284" spans="1:23" s="11" customFormat="1" x14ac:dyDescent="0.3">
      <c r="A11284" s="92"/>
      <c r="B11284" s="92"/>
      <c r="E11284" s="92"/>
      <c r="F11284" s="85"/>
      <c r="G11284" s="13"/>
      <c r="H11284" s="91"/>
      <c r="K11284" s="9"/>
      <c r="L11284" s="93"/>
      <c r="N11284" s="13"/>
      <c r="O11284" s="9"/>
      <c r="P11284" s="27"/>
      <c r="Q11284" s="94"/>
      <c r="R11284" s="29"/>
      <c r="S11284" s="27"/>
      <c r="V11284" s="14"/>
      <c r="W11284" s="14"/>
    </row>
    <row r="11285" spans="1:23" s="11" customFormat="1" x14ac:dyDescent="0.3">
      <c r="A11285" s="92"/>
      <c r="B11285" s="92"/>
      <c r="E11285" s="92"/>
      <c r="F11285" s="85"/>
      <c r="G11285" s="13"/>
      <c r="H11285" s="91"/>
      <c r="K11285" s="9"/>
      <c r="L11285" s="93"/>
      <c r="N11285" s="13"/>
      <c r="O11285" s="9"/>
      <c r="P11285" s="27"/>
      <c r="Q11285" s="94"/>
      <c r="R11285" s="29"/>
      <c r="S11285" s="27"/>
      <c r="V11285" s="14"/>
      <c r="W11285" s="14"/>
    </row>
    <row r="11286" spans="1:23" s="11" customFormat="1" x14ac:dyDescent="0.3">
      <c r="A11286" s="92"/>
      <c r="B11286" s="92"/>
      <c r="E11286" s="92"/>
      <c r="F11286" s="85"/>
      <c r="G11286" s="13"/>
      <c r="H11286" s="91"/>
      <c r="K11286" s="9"/>
      <c r="L11286" s="93"/>
      <c r="N11286" s="13"/>
      <c r="O11286" s="9"/>
      <c r="P11286" s="27"/>
      <c r="Q11286" s="94"/>
      <c r="R11286" s="29"/>
      <c r="S11286" s="27"/>
      <c r="V11286" s="14"/>
      <c r="W11286" s="14"/>
    </row>
    <row r="11287" spans="1:23" s="11" customFormat="1" x14ac:dyDescent="0.3">
      <c r="A11287" s="92"/>
      <c r="B11287" s="92"/>
      <c r="E11287" s="92"/>
      <c r="F11287" s="85"/>
      <c r="G11287" s="13"/>
      <c r="H11287" s="91"/>
      <c r="K11287" s="9"/>
      <c r="L11287" s="93"/>
      <c r="N11287" s="13"/>
      <c r="O11287" s="9"/>
      <c r="P11287" s="27"/>
      <c r="Q11287" s="94"/>
      <c r="R11287" s="29"/>
      <c r="S11287" s="27"/>
      <c r="V11287" s="14"/>
      <c r="W11287" s="14"/>
    </row>
    <row r="11288" spans="1:23" s="11" customFormat="1" x14ac:dyDescent="0.3">
      <c r="A11288" s="92"/>
      <c r="B11288" s="92"/>
      <c r="E11288" s="92"/>
      <c r="F11288" s="85"/>
      <c r="G11288" s="13"/>
      <c r="H11288" s="91"/>
      <c r="K11288" s="9"/>
      <c r="L11288" s="93"/>
      <c r="N11288" s="13"/>
      <c r="O11288" s="9"/>
      <c r="P11288" s="27"/>
      <c r="Q11288" s="94"/>
      <c r="R11288" s="29"/>
      <c r="S11288" s="27"/>
      <c r="V11288" s="14"/>
      <c r="W11288" s="14"/>
    </row>
    <row r="11289" spans="1:23" s="11" customFormat="1" x14ac:dyDescent="0.3">
      <c r="A11289" s="92"/>
      <c r="B11289" s="92"/>
      <c r="E11289" s="92"/>
      <c r="F11289" s="85"/>
      <c r="G11289" s="13"/>
      <c r="H11289" s="91"/>
      <c r="K11289" s="9"/>
      <c r="L11289" s="93"/>
      <c r="N11289" s="13"/>
      <c r="O11289" s="9"/>
      <c r="P11289" s="27"/>
      <c r="Q11289" s="94"/>
      <c r="R11289" s="29"/>
      <c r="S11289" s="27"/>
      <c r="V11289" s="14"/>
      <c r="W11289" s="14"/>
    </row>
    <row r="11290" spans="1:23" s="11" customFormat="1" x14ac:dyDescent="0.3">
      <c r="A11290" s="92"/>
      <c r="B11290" s="92"/>
      <c r="E11290" s="92"/>
      <c r="F11290" s="85"/>
      <c r="G11290" s="13"/>
      <c r="H11290" s="91"/>
      <c r="K11290" s="9"/>
      <c r="L11290" s="93"/>
      <c r="N11290" s="13"/>
      <c r="O11290" s="9"/>
      <c r="P11290" s="27"/>
      <c r="Q11290" s="94"/>
      <c r="R11290" s="29"/>
      <c r="S11290" s="27"/>
      <c r="V11290" s="14"/>
      <c r="W11290" s="14"/>
    </row>
    <row r="11291" spans="1:23" s="11" customFormat="1" x14ac:dyDescent="0.3">
      <c r="A11291" s="92"/>
      <c r="B11291" s="92"/>
      <c r="E11291" s="92"/>
      <c r="F11291" s="85"/>
      <c r="G11291" s="13"/>
      <c r="H11291" s="91"/>
      <c r="K11291" s="9"/>
      <c r="L11291" s="93"/>
      <c r="N11291" s="13"/>
      <c r="O11291" s="9"/>
      <c r="P11291" s="27"/>
      <c r="Q11291" s="94"/>
      <c r="R11291" s="29"/>
      <c r="S11291" s="27"/>
      <c r="V11291" s="14"/>
      <c r="W11291" s="14"/>
    </row>
    <row r="11292" spans="1:23" s="11" customFormat="1" x14ac:dyDescent="0.3">
      <c r="A11292" s="92"/>
      <c r="B11292" s="92"/>
      <c r="E11292" s="92"/>
      <c r="F11292" s="85"/>
      <c r="G11292" s="13"/>
      <c r="H11292" s="91"/>
      <c r="K11292" s="9"/>
      <c r="L11292" s="93"/>
      <c r="N11292" s="13"/>
      <c r="O11292" s="9"/>
      <c r="P11292" s="27"/>
      <c r="Q11292" s="94"/>
      <c r="R11292" s="29"/>
      <c r="S11292" s="27"/>
      <c r="V11292" s="14"/>
      <c r="W11292" s="14"/>
    </row>
    <row r="11293" spans="1:23" s="11" customFormat="1" x14ac:dyDescent="0.3">
      <c r="A11293" s="92"/>
      <c r="B11293" s="92"/>
      <c r="E11293" s="92"/>
      <c r="F11293" s="85"/>
      <c r="G11293" s="13"/>
      <c r="H11293" s="91"/>
      <c r="K11293" s="9"/>
      <c r="L11293" s="93"/>
      <c r="N11293" s="13"/>
      <c r="O11293" s="9"/>
      <c r="P11293" s="27"/>
      <c r="Q11293" s="94"/>
      <c r="R11293" s="29"/>
      <c r="S11293" s="27"/>
      <c r="V11293" s="14"/>
      <c r="W11293" s="14"/>
    </row>
    <row r="11294" spans="1:23" s="11" customFormat="1" x14ac:dyDescent="0.3">
      <c r="A11294" s="92"/>
      <c r="B11294" s="92"/>
      <c r="E11294" s="92"/>
      <c r="F11294" s="85"/>
      <c r="G11294" s="13"/>
      <c r="H11294" s="91"/>
      <c r="K11294" s="9"/>
      <c r="L11294" s="93"/>
      <c r="N11294" s="13"/>
      <c r="O11294" s="9"/>
      <c r="P11294" s="27"/>
      <c r="Q11294" s="94"/>
      <c r="R11294" s="29"/>
      <c r="S11294" s="27"/>
      <c r="V11294" s="14"/>
      <c r="W11294" s="14"/>
    </row>
    <row r="11295" spans="1:23" s="11" customFormat="1" x14ac:dyDescent="0.3">
      <c r="A11295" s="92"/>
      <c r="B11295" s="92"/>
      <c r="E11295" s="92"/>
      <c r="F11295" s="85"/>
      <c r="G11295" s="13"/>
      <c r="H11295" s="91"/>
      <c r="K11295" s="9"/>
      <c r="L11295" s="93"/>
      <c r="N11295" s="13"/>
      <c r="O11295" s="9"/>
      <c r="P11295" s="27"/>
      <c r="Q11295" s="94"/>
      <c r="R11295" s="29"/>
      <c r="S11295" s="27"/>
      <c r="V11295" s="14"/>
      <c r="W11295" s="14"/>
    </row>
    <row r="11296" spans="1:23" s="11" customFormat="1" x14ac:dyDescent="0.3">
      <c r="A11296" s="92"/>
      <c r="B11296" s="92"/>
      <c r="E11296" s="92"/>
      <c r="F11296" s="85"/>
      <c r="G11296" s="13"/>
      <c r="H11296" s="91"/>
      <c r="K11296" s="9"/>
      <c r="L11296" s="93"/>
      <c r="N11296" s="13"/>
      <c r="O11296" s="9"/>
      <c r="P11296" s="27"/>
      <c r="Q11296" s="94"/>
      <c r="R11296" s="29"/>
      <c r="S11296" s="27"/>
      <c r="V11296" s="14"/>
      <c r="W11296" s="14"/>
    </row>
    <row r="11297" spans="1:23" s="11" customFormat="1" x14ac:dyDescent="0.3">
      <c r="A11297" s="92"/>
      <c r="B11297" s="92"/>
      <c r="E11297" s="92"/>
      <c r="F11297" s="85"/>
      <c r="G11297" s="13"/>
      <c r="H11297" s="91"/>
      <c r="K11297" s="9"/>
      <c r="L11297" s="93"/>
      <c r="N11297" s="13"/>
      <c r="O11297" s="9"/>
      <c r="P11297" s="27"/>
      <c r="Q11297" s="94"/>
      <c r="R11297" s="29"/>
      <c r="S11297" s="27"/>
      <c r="V11297" s="14"/>
      <c r="W11297" s="14"/>
    </row>
    <row r="11298" spans="1:23" s="11" customFormat="1" x14ac:dyDescent="0.3">
      <c r="A11298" s="92"/>
      <c r="B11298" s="92"/>
      <c r="E11298" s="92"/>
      <c r="F11298" s="85"/>
      <c r="G11298" s="13"/>
      <c r="H11298" s="91"/>
      <c r="K11298" s="9"/>
      <c r="L11298" s="93"/>
      <c r="N11298" s="13"/>
      <c r="O11298" s="9"/>
      <c r="P11298" s="27"/>
      <c r="Q11298" s="94"/>
      <c r="R11298" s="29"/>
      <c r="S11298" s="27"/>
      <c r="V11298" s="14"/>
      <c r="W11298" s="14"/>
    </row>
    <row r="11299" spans="1:23" s="11" customFormat="1" x14ac:dyDescent="0.3">
      <c r="A11299" s="92"/>
      <c r="B11299" s="92"/>
      <c r="E11299" s="92"/>
      <c r="F11299" s="85"/>
      <c r="G11299" s="13"/>
      <c r="H11299" s="91"/>
      <c r="K11299" s="9"/>
      <c r="L11299" s="93"/>
      <c r="N11299" s="13"/>
      <c r="O11299" s="9"/>
      <c r="P11299" s="27"/>
      <c r="Q11299" s="94"/>
      <c r="R11299" s="29"/>
      <c r="S11299" s="27"/>
      <c r="V11299" s="14"/>
      <c r="W11299" s="14"/>
    </row>
    <row r="11300" spans="1:23" s="11" customFormat="1" x14ac:dyDescent="0.3">
      <c r="A11300" s="92"/>
      <c r="B11300" s="92"/>
      <c r="E11300" s="92"/>
      <c r="F11300" s="85"/>
      <c r="G11300" s="13"/>
      <c r="H11300" s="91"/>
      <c r="K11300" s="9"/>
      <c r="L11300" s="93"/>
      <c r="N11300" s="13"/>
      <c r="O11300" s="9"/>
      <c r="P11300" s="27"/>
      <c r="Q11300" s="94"/>
      <c r="R11300" s="29"/>
      <c r="S11300" s="27"/>
      <c r="V11300" s="14"/>
      <c r="W11300" s="14"/>
    </row>
    <row r="11301" spans="1:23" s="11" customFormat="1" x14ac:dyDescent="0.3">
      <c r="A11301" s="92"/>
      <c r="B11301" s="92"/>
      <c r="E11301" s="92"/>
      <c r="F11301" s="85"/>
      <c r="G11301" s="13"/>
      <c r="H11301" s="91"/>
      <c r="K11301" s="9"/>
      <c r="L11301" s="93"/>
      <c r="N11301" s="13"/>
      <c r="O11301" s="9"/>
      <c r="P11301" s="27"/>
      <c r="Q11301" s="94"/>
      <c r="R11301" s="29"/>
      <c r="S11301" s="27"/>
      <c r="V11301" s="14"/>
      <c r="W11301" s="14"/>
    </row>
    <row r="11302" spans="1:23" s="11" customFormat="1" x14ac:dyDescent="0.3">
      <c r="A11302" s="92"/>
      <c r="B11302" s="92"/>
      <c r="E11302" s="92"/>
      <c r="F11302" s="85"/>
      <c r="G11302" s="13"/>
      <c r="H11302" s="91"/>
      <c r="K11302" s="9"/>
      <c r="L11302" s="93"/>
      <c r="N11302" s="13"/>
      <c r="O11302" s="9"/>
      <c r="P11302" s="27"/>
      <c r="Q11302" s="94"/>
      <c r="R11302" s="29"/>
      <c r="S11302" s="27"/>
      <c r="V11302" s="14"/>
      <c r="W11302" s="14"/>
    </row>
    <row r="11303" spans="1:23" s="11" customFormat="1" x14ac:dyDescent="0.3">
      <c r="A11303" s="92"/>
      <c r="B11303" s="92"/>
      <c r="E11303" s="92"/>
      <c r="F11303" s="85"/>
      <c r="G11303" s="13"/>
      <c r="H11303" s="91"/>
      <c r="K11303" s="9"/>
      <c r="L11303" s="93"/>
      <c r="N11303" s="13"/>
      <c r="O11303" s="9"/>
      <c r="P11303" s="27"/>
      <c r="Q11303" s="94"/>
      <c r="R11303" s="29"/>
      <c r="S11303" s="27"/>
      <c r="V11303" s="14"/>
      <c r="W11303" s="14"/>
    </row>
    <row r="11304" spans="1:23" s="11" customFormat="1" x14ac:dyDescent="0.3">
      <c r="A11304" s="92"/>
      <c r="B11304" s="92"/>
      <c r="E11304" s="92"/>
      <c r="F11304" s="85"/>
      <c r="G11304" s="13"/>
      <c r="H11304" s="91"/>
      <c r="K11304" s="9"/>
      <c r="L11304" s="93"/>
      <c r="N11304" s="13"/>
      <c r="O11304" s="9"/>
      <c r="P11304" s="27"/>
      <c r="Q11304" s="94"/>
      <c r="R11304" s="29"/>
      <c r="S11304" s="27"/>
      <c r="V11304" s="14"/>
      <c r="W11304" s="14"/>
    </row>
    <row r="11305" spans="1:23" s="11" customFormat="1" x14ac:dyDescent="0.3">
      <c r="A11305" s="92"/>
      <c r="B11305" s="92"/>
      <c r="E11305" s="92"/>
      <c r="F11305" s="85"/>
      <c r="G11305" s="13"/>
      <c r="H11305" s="91"/>
      <c r="K11305" s="9"/>
      <c r="L11305" s="93"/>
      <c r="N11305" s="13"/>
      <c r="O11305" s="9"/>
      <c r="P11305" s="27"/>
      <c r="Q11305" s="94"/>
      <c r="R11305" s="29"/>
      <c r="S11305" s="27"/>
      <c r="V11305" s="14"/>
      <c r="W11305" s="14"/>
    </row>
    <row r="11306" spans="1:23" s="11" customFormat="1" x14ac:dyDescent="0.3">
      <c r="A11306" s="92"/>
      <c r="B11306" s="92"/>
      <c r="E11306" s="92"/>
      <c r="F11306" s="85"/>
      <c r="G11306" s="13"/>
      <c r="H11306" s="91"/>
      <c r="K11306" s="9"/>
      <c r="L11306" s="93"/>
      <c r="N11306" s="13"/>
      <c r="O11306" s="9"/>
      <c r="P11306" s="27"/>
      <c r="Q11306" s="94"/>
      <c r="R11306" s="29"/>
      <c r="S11306" s="27"/>
      <c r="V11306" s="14"/>
      <c r="W11306" s="14"/>
    </row>
    <row r="11307" spans="1:23" s="11" customFormat="1" x14ac:dyDescent="0.3">
      <c r="A11307" s="92"/>
      <c r="B11307" s="92"/>
      <c r="E11307" s="92"/>
      <c r="F11307" s="85"/>
      <c r="G11307" s="13"/>
      <c r="H11307" s="91"/>
      <c r="K11307" s="9"/>
      <c r="L11307" s="93"/>
      <c r="N11307" s="13"/>
      <c r="O11307" s="9"/>
      <c r="P11307" s="27"/>
      <c r="Q11307" s="94"/>
      <c r="R11307" s="29"/>
      <c r="S11307" s="27"/>
      <c r="V11307" s="14"/>
      <c r="W11307" s="14"/>
    </row>
    <row r="11308" spans="1:23" s="11" customFormat="1" x14ac:dyDescent="0.3">
      <c r="A11308" s="92"/>
      <c r="B11308" s="92"/>
      <c r="E11308" s="92"/>
      <c r="F11308" s="85"/>
      <c r="G11308" s="13"/>
      <c r="H11308" s="91"/>
      <c r="K11308" s="9"/>
      <c r="L11308" s="93"/>
      <c r="N11308" s="13"/>
      <c r="O11308" s="9"/>
      <c r="P11308" s="27"/>
      <c r="Q11308" s="94"/>
      <c r="R11308" s="29"/>
      <c r="S11308" s="27"/>
      <c r="V11308" s="14"/>
      <c r="W11308" s="14"/>
    </row>
    <row r="11309" spans="1:23" s="11" customFormat="1" x14ac:dyDescent="0.3">
      <c r="A11309" s="92"/>
      <c r="B11309" s="92"/>
      <c r="E11309" s="92"/>
      <c r="F11309" s="85"/>
      <c r="G11309" s="13"/>
      <c r="H11309" s="91"/>
      <c r="K11309" s="9"/>
      <c r="L11309" s="93"/>
      <c r="N11309" s="13"/>
      <c r="O11309" s="9"/>
      <c r="P11309" s="27"/>
      <c r="Q11309" s="94"/>
      <c r="R11309" s="29"/>
      <c r="S11309" s="27"/>
      <c r="V11309" s="14"/>
      <c r="W11309" s="14"/>
    </row>
    <row r="11310" spans="1:23" s="11" customFormat="1" x14ac:dyDescent="0.3">
      <c r="A11310" s="92"/>
      <c r="B11310" s="92"/>
      <c r="E11310" s="92"/>
      <c r="F11310" s="85"/>
      <c r="G11310" s="13"/>
      <c r="H11310" s="91"/>
      <c r="K11310" s="9"/>
      <c r="L11310" s="93"/>
      <c r="N11310" s="13"/>
      <c r="O11310" s="9"/>
      <c r="P11310" s="27"/>
      <c r="Q11310" s="94"/>
      <c r="R11310" s="29"/>
      <c r="S11310" s="27"/>
      <c r="V11310" s="14"/>
      <c r="W11310" s="14"/>
    </row>
    <row r="11311" spans="1:23" s="11" customFormat="1" x14ac:dyDescent="0.3">
      <c r="A11311" s="92"/>
      <c r="B11311" s="92"/>
      <c r="E11311" s="92"/>
      <c r="F11311" s="85"/>
      <c r="G11311" s="13"/>
      <c r="H11311" s="91"/>
      <c r="K11311" s="9"/>
      <c r="L11311" s="93"/>
      <c r="N11311" s="13"/>
      <c r="O11311" s="9"/>
      <c r="P11311" s="27"/>
      <c r="Q11311" s="94"/>
      <c r="R11311" s="29"/>
      <c r="S11311" s="27"/>
      <c r="V11311" s="14"/>
      <c r="W11311" s="14"/>
    </row>
    <row r="11312" spans="1:23" s="11" customFormat="1" x14ac:dyDescent="0.3">
      <c r="A11312" s="92"/>
      <c r="B11312" s="92"/>
      <c r="E11312" s="92"/>
      <c r="F11312" s="85"/>
      <c r="G11312" s="13"/>
      <c r="H11312" s="91"/>
      <c r="K11312" s="9"/>
      <c r="L11312" s="93"/>
      <c r="N11312" s="13"/>
      <c r="O11312" s="9"/>
      <c r="P11312" s="27"/>
      <c r="Q11312" s="94"/>
      <c r="R11312" s="29"/>
      <c r="S11312" s="27"/>
      <c r="V11312" s="14"/>
      <c r="W11312" s="14"/>
    </row>
    <row r="11313" spans="1:23" s="11" customFormat="1" x14ac:dyDescent="0.3">
      <c r="A11313" s="92"/>
      <c r="B11313" s="92"/>
      <c r="E11313" s="92"/>
      <c r="F11313" s="85"/>
      <c r="G11313" s="13"/>
      <c r="H11313" s="91"/>
      <c r="K11313" s="9"/>
      <c r="L11313" s="93"/>
      <c r="N11313" s="13"/>
      <c r="O11313" s="9"/>
      <c r="P11313" s="27"/>
      <c r="Q11313" s="94"/>
      <c r="R11313" s="29"/>
      <c r="S11313" s="27"/>
      <c r="V11313" s="14"/>
      <c r="W11313" s="14"/>
    </row>
    <row r="11314" spans="1:23" s="11" customFormat="1" x14ac:dyDescent="0.3">
      <c r="A11314" s="92"/>
      <c r="B11314" s="92"/>
      <c r="E11314" s="92"/>
      <c r="F11314" s="85"/>
      <c r="G11314" s="13"/>
      <c r="H11314" s="91"/>
      <c r="K11314" s="9"/>
      <c r="L11314" s="93"/>
      <c r="N11314" s="13"/>
      <c r="O11314" s="9"/>
      <c r="P11314" s="27"/>
      <c r="Q11314" s="94"/>
      <c r="R11314" s="29"/>
      <c r="S11314" s="27"/>
      <c r="V11314" s="14"/>
      <c r="W11314" s="14"/>
    </row>
    <row r="11315" spans="1:23" s="11" customFormat="1" x14ac:dyDescent="0.3">
      <c r="A11315" s="92"/>
      <c r="B11315" s="92"/>
      <c r="E11315" s="92"/>
      <c r="F11315" s="85"/>
      <c r="G11315" s="13"/>
      <c r="H11315" s="91"/>
      <c r="K11315" s="9"/>
      <c r="L11315" s="93"/>
      <c r="N11315" s="13"/>
      <c r="O11315" s="9"/>
      <c r="P11315" s="27"/>
      <c r="Q11315" s="94"/>
      <c r="R11315" s="29"/>
      <c r="S11315" s="27"/>
      <c r="V11315" s="14"/>
      <c r="W11315" s="14"/>
    </row>
    <row r="11316" spans="1:23" s="11" customFormat="1" x14ac:dyDescent="0.3">
      <c r="A11316" s="92"/>
      <c r="B11316" s="92"/>
      <c r="E11316" s="92"/>
      <c r="F11316" s="85"/>
      <c r="G11316" s="13"/>
      <c r="H11316" s="91"/>
      <c r="K11316" s="9"/>
      <c r="L11316" s="93"/>
      <c r="N11316" s="13"/>
      <c r="O11316" s="9"/>
      <c r="P11316" s="27"/>
      <c r="Q11316" s="94"/>
      <c r="R11316" s="29"/>
      <c r="S11316" s="27"/>
      <c r="V11316" s="14"/>
      <c r="W11316" s="14"/>
    </row>
    <row r="11317" spans="1:23" s="11" customFormat="1" x14ac:dyDescent="0.3">
      <c r="A11317" s="92"/>
      <c r="B11317" s="92"/>
      <c r="E11317" s="92"/>
      <c r="F11317" s="85"/>
      <c r="G11317" s="13"/>
      <c r="H11317" s="91"/>
      <c r="K11317" s="9"/>
      <c r="L11317" s="93"/>
      <c r="N11317" s="13"/>
      <c r="O11317" s="9"/>
      <c r="P11317" s="27"/>
      <c r="Q11317" s="94"/>
      <c r="R11317" s="29"/>
      <c r="S11317" s="27"/>
      <c r="V11317" s="14"/>
      <c r="W11317" s="14"/>
    </row>
    <row r="11318" spans="1:23" s="11" customFormat="1" x14ac:dyDescent="0.3">
      <c r="A11318" s="92"/>
      <c r="B11318" s="92"/>
      <c r="E11318" s="92"/>
      <c r="F11318" s="85"/>
      <c r="G11318" s="13"/>
      <c r="H11318" s="91"/>
      <c r="K11318" s="9"/>
      <c r="L11318" s="93"/>
      <c r="N11318" s="13"/>
      <c r="O11318" s="9"/>
      <c r="P11318" s="27"/>
      <c r="Q11318" s="94"/>
      <c r="R11318" s="29"/>
      <c r="S11318" s="27"/>
      <c r="V11318" s="14"/>
      <c r="W11318" s="14"/>
    </row>
    <row r="11319" spans="1:23" s="11" customFormat="1" x14ac:dyDescent="0.3">
      <c r="A11319" s="92"/>
      <c r="B11319" s="92"/>
      <c r="E11319" s="92"/>
      <c r="F11319" s="85"/>
      <c r="G11319" s="13"/>
      <c r="H11319" s="91"/>
      <c r="K11319" s="9"/>
      <c r="L11319" s="93"/>
      <c r="N11319" s="13"/>
      <c r="O11319" s="9"/>
      <c r="P11319" s="27"/>
      <c r="Q11319" s="94"/>
      <c r="R11319" s="29"/>
      <c r="S11319" s="27"/>
      <c r="V11319" s="14"/>
      <c r="W11319" s="14"/>
    </row>
    <row r="11320" spans="1:23" s="11" customFormat="1" x14ac:dyDescent="0.3">
      <c r="A11320" s="92"/>
      <c r="B11320" s="92"/>
      <c r="E11320" s="92"/>
      <c r="F11320" s="85"/>
      <c r="G11320" s="13"/>
      <c r="H11320" s="91"/>
      <c r="K11320" s="9"/>
      <c r="L11320" s="93"/>
      <c r="N11320" s="13"/>
      <c r="O11320" s="9"/>
      <c r="P11320" s="27"/>
      <c r="Q11320" s="94"/>
      <c r="R11320" s="29"/>
      <c r="S11320" s="27"/>
      <c r="V11320" s="14"/>
      <c r="W11320" s="14"/>
    </row>
    <row r="11321" spans="1:23" s="11" customFormat="1" x14ac:dyDescent="0.3">
      <c r="A11321" s="92"/>
      <c r="B11321" s="92"/>
      <c r="E11321" s="92"/>
      <c r="F11321" s="85"/>
      <c r="G11321" s="13"/>
      <c r="H11321" s="91"/>
      <c r="K11321" s="9"/>
      <c r="L11321" s="93"/>
      <c r="N11321" s="13"/>
      <c r="O11321" s="9"/>
      <c r="P11321" s="27"/>
      <c r="Q11321" s="94"/>
      <c r="R11321" s="29"/>
      <c r="S11321" s="27"/>
      <c r="V11321" s="14"/>
      <c r="W11321" s="14"/>
    </row>
    <row r="11322" spans="1:23" s="11" customFormat="1" x14ac:dyDescent="0.3">
      <c r="A11322" s="92"/>
      <c r="B11322" s="92"/>
      <c r="E11322" s="92"/>
      <c r="F11322" s="85"/>
      <c r="G11322" s="13"/>
      <c r="H11322" s="91"/>
      <c r="K11322" s="9"/>
      <c r="L11322" s="93"/>
      <c r="N11322" s="13"/>
      <c r="O11322" s="9"/>
      <c r="P11322" s="27"/>
      <c r="Q11322" s="94"/>
      <c r="R11322" s="29"/>
      <c r="S11322" s="27"/>
      <c r="V11322" s="14"/>
      <c r="W11322" s="14"/>
    </row>
    <row r="11323" spans="1:23" s="11" customFormat="1" x14ac:dyDescent="0.3">
      <c r="A11323" s="92"/>
      <c r="B11323" s="92"/>
      <c r="E11323" s="92"/>
      <c r="F11323" s="85"/>
      <c r="G11323" s="13"/>
      <c r="H11323" s="91"/>
      <c r="K11323" s="9"/>
      <c r="L11323" s="93"/>
      <c r="N11323" s="13"/>
      <c r="O11323" s="9"/>
      <c r="P11323" s="27"/>
      <c r="Q11323" s="94"/>
      <c r="R11323" s="29"/>
      <c r="S11323" s="27"/>
      <c r="V11323" s="14"/>
      <c r="W11323" s="14"/>
    </row>
    <row r="11324" spans="1:23" s="11" customFormat="1" x14ac:dyDescent="0.3">
      <c r="A11324" s="92"/>
      <c r="B11324" s="92"/>
      <c r="E11324" s="92"/>
      <c r="F11324" s="85"/>
      <c r="G11324" s="13"/>
      <c r="H11324" s="91"/>
      <c r="K11324" s="9"/>
      <c r="L11324" s="93"/>
      <c r="N11324" s="13"/>
      <c r="O11324" s="9"/>
      <c r="P11324" s="27"/>
      <c r="Q11324" s="94"/>
      <c r="R11324" s="29"/>
      <c r="S11324" s="27"/>
      <c r="V11324" s="14"/>
      <c r="W11324" s="14"/>
    </row>
    <row r="11325" spans="1:23" s="11" customFormat="1" x14ac:dyDescent="0.3">
      <c r="A11325" s="92"/>
      <c r="B11325" s="92"/>
      <c r="E11325" s="92"/>
      <c r="F11325" s="85"/>
      <c r="G11325" s="13"/>
      <c r="H11325" s="91"/>
      <c r="K11325" s="9"/>
      <c r="L11325" s="93"/>
      <c r="N11325" s="13"/>
      <c r="O11325" s="9"/>
      <c r="P11325" s="27"/>
      <c r="Q11325" s="94"/>
      <c r="R11325" s="29"/>
      <c r="S11325" s="27"/>
      <c r="V11325" s="14"/>
      <c r="W11325" s="14"/>
    </row>
    <row r="11326" spans="1:23" s="11" customFormat="1" x14ac:dyDescent="0.3">
      <c r="A11326" s="92"/>
      <c r="B11326" s="92"/>
      <c r="E11326" s="92"/>
      <c r="F11326" s="85"/>
      <c r="G11326" s="13"/>
      <c r="H11326" s="91"/>
      <c r="K11326" s="9"/>
      <c r="L11326" s="93"/>
      <c r="N11326" s="13"/>
      <c r="O11326" s="9"/>
      <c r="P11326" s="27"/>
      <c r="Q11326" s="94"/>
      <c r="R11326" s="29"/>
      <c r="S11326" s="27"/>
      <c r="V11326" s="14"/>
      <c r="W11326" s="14"/>
    </row>
    <row r="11327" spans="1:23" s="11" customFormat="1" x14ac:dyDescent="0.3">
      <c r="A11327" s="92"/>
      <c r="B11327" s="92"/>
      <c r="E11327" s="92"/>
      <c r="F11327" s="85"/>
      <c r="G11327" s="13"/>
      <c r="H11327" s="91"/>
      <c r="K11327" s="9"/>
      <c r="L11327" s="93"/>
      <c r="N11327" s="13"/>
      <c r="O11327" s="9"/>
      <c r="P11327" s="27"/>
      <c r="Q11327" s="94"/>
      <c r="R11327" s="29"/>
      <c r="S11327" s="27"/>
      <c r="V11327" s="14"/>
      <c r="W11327" s="14"/>
    </row>
    <row r="11328" spans="1:23" s="11" customFormat="1" x14ac:dyDescent="0.3">
      <c r="A11328" s="92"/>
      <c r="B11328" s="92"/>
      <c r="E11328" s="92"/>
      <c r="F11328" s="85"/>
      <c r="G11328" s="13"/>
      <c r="H11328" s="91"/>
      <c r="K11328" s="9"/>
      <c r="L11328" s="93"/>
      <c r="N11328" s="13"/>
      <c r="O11328" s="9"/>
      <c r="P11328" s="27"/>
      <c r="Q11328" s="94"/>
      <c r="R11328" s="29"/>
      <c r="S11328" s="27"/>
      <c r="V11328" s="14"/>
      <c r="W11328" s="14"/>
    </row>
    <row r="11329" spans="1:23" s="11" customFormat="1" x14ac:dyDescent="0.3">
      <c r="A11329" s="92"/>
      <c r="B11329" s="92"/>
      <c r="E11329" s="92"/>
      <c r="F11329" s="85"/>
      <c r="G11329" s="13"/>
      <c r="H11329" s="91"/>
      <c r="K11329" s="9"/>
      <c r="L11329" s="93"/>
      <c r="N11329" s="13"/>
      <c r="O11329" s="9"/>
      <c r="P11329" s="27"/>
      <c r="Q11329" s="94"/>
      <c r="R11329" s="29"/>
      <c r="S11329" s="27"/>
      <c r="V11329" s="14"/>
      <c r="W11329" s="14"/>
    </row>
    <row r="11330" spans="1:23" s="11" customFormat="1" x14ac:dyDescent="0.3">
      <c r="A11330" s="92"/>
      <c r="B11330" s="92"/>
      <c r="E11330" s="92"/>
      <c r="F11330" s="85"/>
      <c r="G11330" s="13"/>
      <c r="H11330" s="91"/>
      <c r="K11330" s="9"/>
      <c r="L11330" s="93"/>
      <c r="N11330" s="13"/>
      <c r="O11330" s="9"/>
      <c r="P11330" s="27"/>
      <c r="Q11330" s="94"/>
      <c r="R11330" s="29"/>
      <c r="S11330" s="27"/>
      <c r="V11330" s="14"/>
      <c r="W11330" s="14"/>
    </row>
    <row r="11331" spans="1:23" s="11" customFormat="1" x14ac:dyDescent="0.3">
      <c r="A11331" s="92"/>
      <c r="B11331" s="92"/>
      <c r="E11331" s="92"/>
      <c r="F11331" s="85"/>
      <c r="G11331" s="13"/>
      <c r="H11331" s="91"/>
      <c r="K11331" s="9"/>
      <c r="L11331" s="93"/>
      <c r="N11331" s="13"/>
      <c r="O11331" s="9"/>
      <c r="P11331" s="27"/>
      <c r="Q11331" s="94"/>
      <c r="R11331" s="29"/>
      <c r="S11331" s="27"/>
      <c r="V11331" s="14"/>
      <c r="W11331" s="14"/>
    </row>
    <row r="11332" spans="1:23" s="11" customFormat="1" x14ac:dyDescent="0.3">
      <c r="A11332" s="92"/>
      <c r="B11332" s="92"/>
      <c r="E11332" s="92"/>
      <c r="F11332" s="85"/>
      <c r="G11332" s="13"/>
      <c r="H11332" s="91"/>
      <c r="K11332" s="9"/>
      <c r="L11332" s="93"/>
      <c r="N11332" s="13"/>
      <c r="O11332" s="9"/>
      <c r="P11332" s="27"/>
      <c r="Q11332" s="94"/>
      <c r="R11332" s="29"/>
      <c r="S11332" s="27"/>
      <c r="V11332" s="14"/>
      <c r="W11332" s="14"/>
    </row>
    <row r="11333" spans="1:23" s="11" customFormat="1" x14ac:dyDescent="0.3">
      <c r="A11333" s="92"/>
      <c r="B11333" s="92"/>
      <c r="E11333" s="92"/>
      <c r="F11333" s="85"/>
      <c r="G11333" s="13"/>
      <c r="H11333" s="91"/>
      <c r="K11333" s="9"/>
      <c r="L11333" s="93"/>
      <c r="N11333" s="13"/>
      <c r="O11333" s="9"/>
      <c r="P11333" s="27"/>
      <c r="Q11333" s="94"/>
      <c r="R11333" s="29"/>
      <c r="S11333" s="27"/>
      <c r="V11333" s="14"/>
      <c r="W11333" s="14"/>
    </row>
    <row r="11334" spans="1:23" s="11" customFormat="1" x14ac:dyDescent="0.3">
      <c r="A11334" s="92"/>
      <c r="B11334" s="92"/>
      <c r="E11334" s="92"/>
      <c r="F11334" s="85"/>
      <c r="G11334" s="13"/>
      <c r="H11334" s="91"/>
      <c r="K11334" s="9"/>
      <c r="L11334" s="93"/>
      <c r="N11334" s="13"/>
      <c r="O11334" s="9"/>
      <c r="P11334" s="27"/>
      <c r="Q11334" s="94"/>
      <c r="R11334" s="29"/>
      <c r="S11334" s="27"/>
      <c r="V11334" s="14"/>
      <c r="W11334" s="14"/>
    </row>
    <row r="11335" spans="1:23" s="11" customFormat="1" x14ac:dyDescent="0.3">
      <c r="A11335" s="92"/>
      <c r="B11335" s="92"/>
      <c r="E11335" s="92"/>
      <c r="F11335" s="85"/>
      <c r="G11335" s="13"/>
      <c r="H11335" s="91"/>
      <c r="K11335" s="9"/>
      <c r="L11335" s="93"/>
      <c r="N11335" s="13"/>
      <c r="O11335" s="9"/>
      <c r="P11335" s="27"/>
      <c r="Q11335" s="94"/>
      <c r="R11335" s="29"/>
      <c r="S11335" s="27"/>
      <c r="V11335" s="14"/>
      <c r="W11335" s="14"/>
    </row>
    <row r="11336" spans="1:23" s="11" customFormat="1" x14ac:dyDescent="0.3">
      <c r="A11336" s="92"/>
      <c r="B11336" s="92"/>
      <c r="E11336" s="92"/>
      <c r="F11336" s="85"/>
      <c r="G11336" s="13"/>
      <c r="H11336" s="91"/>
      <c r="K11336" s="9"/>
      <c r="L11336" s="93"/>
      <c r="N11336" s="13"/>
      <c r="O11336" s="9"/>
      <c r="P11336" s="27"/>
      <c r="Q11336" s="94"/>
      <c r="R11336" s="29"/>
      <c r="S11336" s="27"/>
      <c r="V11336" s="14"/>
      <c r="W11336" s="14"/>
    </row>
    <row r="11337" spans="1:23" s="11" customFormat="1" x14ac:dyDescent="0.3">
      <c r="A11337" s="92"/>
      <c r="B11337" s="92"/>
      <c r="E11337" s="92"/>
      <c r="F11337" s="85"/>
      <c r="G11337" s="13"/>
      <c r="H11337" s="91"/>
      <c r="K11337" s="9"/>
      <c r="L11337" s="93"/>
      <c r="N11337" s="13"/>
      <c r="O11337" s="9"/>
      <c r="P11337" s="27"/>
      <c r="Q11337" s="94"/>
      <c r="R11337" s="29"/>
      <c r="S11337" s="27"/>
      <c r="V11337" s="14"/>
      <c r="W11337" s="14"/>
    </row>
    <row r="11338" spans="1:23" s="11" customFormat="1" x14ac:dyDescent="0.3">
      <c r="A11338" s="92"/>
      <c r="B11338" s="92"/>
      <c r="E11338" s="92"/>
      <c r="F11338" s="85"/>
      <c r="G11338" s="13"/>
      <c r="H11338" s="91"/>
      <c r="K11338" s="9"/>
      <c r="L11338" s="93"/>
      <c r="N11338" s="13"/>
      <c r="O11338" s="9"/>
      <c r="P11338" s="27"/>
      <c r="Q11338" s="94"/>
      <c r="R11338" s="29"/>
      <c r="S11338" s="27"/>
      <c r="V11338" s="14"/>
      <c r="W11338" s="14"/>
    </row>
    <row r="11339" spans="1:23" s="11" customFormat="1" x14ac:dyDescent="0.3">
      <c r="A11339" s="92"/>
      <c r="B11339" s="92"/>
      <c r="E11339" s="92"/>
      <c r="F11339" s="85"/>
      <c r="G11339" s="13"/>
      <c r="H11339" s="91"/>
      <c r="K11339" s="9"/>
      <c r="L11339" s="93"/>
      <c r="N11339" s="13"/>
      <c r="O11339" s="9"/>
      <c r="P11339" s="27"/>
      <c r="Q11339" s="94"/>
      <c r="R11339" s="29"/>
      <c r="S11339" s="27"/>
      <c r="V11339" s="14"/>
      <c r="W11339" s="14"/>
    </row>
    <row r="11340" spans="1:23" s="11" customFormat="1" x14ac:dyDescent="0.3">
      <c r="A11340" s="92"/>
      <c r="B11340" s="92"/>
      <c r="E11340" s="92"/>
      <c r="F11340" s="85"/>
      <c r="G11340" s="13"/>
      <c r="H11340" s="91"/>
      <c r="K11340" s="9"/>
      <c r="L11340" s="93"/>
      <c r="N11340" s="13"/>
      <c r="O11340" s="9"/>
      <c r="P11340" s="27"/>
      <c r="Q11340" s="94"/>
      <c r="R11340" s="29"/>
      <c r="S11340" s="27"/>
      <c r="V11340" s="14"/>
      <c r="W11340" s="14"/>
    </row>
    <row r="11341" spans="1:23" s="11" customFormat="1" x14ac:dyDescent="0.3">
      <c r="A11341" s="92"/>
      <c r="B11341" s="92"/>
      <c r="E11341" s="92"/>
      <c r="F11341" s="85"/>
      <c r="G11341" s="13"/>
      <c r="H11341" s="91"/>
      <c r="K11341" s="9"/>
      <c r="L11341" s="93"/>
      <c r="N11341" s="13"/>
      <c r="O11341" s="9"/>
      <c r="P11341" s="27"/>
      <c r="Q11341" s="94"/>
      <c r="R11341" s="29"/>
      <c r="S11341" s="27"/>
      <c r="V11341" s="14"/>
      <c r="W11341" s="14"/>
    </row>
    <row r="11342" spans="1:23" s="11" customFormat="1" x14ac:dyDescent="0.3">
      <c r="A11342" s="92"/>
      <c r="B11342" s="92"/>
      <c r="E11342" s="92"/>
      <c r="F11342" s="85"/>
      <c r="G11342" s="13"/>
      <c r="H11342" s="91"/>
      <c r="K11342" s="9"/>
      <c r="L11342" s="93"/>
      <c r="N11342" s="13"/>
      <c r="O11342" s="9"/>
      <c r="P11342" s="27"/>
      <c r="Q11342" s="94"/>
      <c r="R11342" s="29"/>
      <c r="S11342" s="27"/>
      <c r="V11342" s="14"/>
      <c r="W11342" s="14"/>
    </row>
    <row r="11343" spans="1:23" s="11" customFormat="1" x14ac:dyDescent="0.3">
      <c r="A11343" s="92"/>
      <c r="B11343" s="92"/>
      <c r="E11343" s="92"/>
      <c r="F11343" s="85"/>
      <c r="G11343" s="13"/>
      <c r="H11343" s="91"/>
      <c r="K11343" s="9"/>
      <c r="L11343" s="93"/>
      <c r="N11343" s="13"/>
      <c r="O11343" s="9"/>
      <c r="P11343" s="27"/>
      <c r="Q11343" s="94"/>
      <c r="R11343" s="29"/>
      <c r="S11343" s="27"/>
      <c r="V11343" s="14"/>
      <c r="W11343" s="14"/>
    </row>
    <row r="11344" spans="1:23" s="11" customFormat="1" x14ac:dyDescent="0.3">
      <c r="A11344" s="92"/>
      <c r="B11344" s="92"/>
      <c r="E11344" s="92"/>
      <c r="F11344" s="85"/>
      <c r="G11344" s="13"/>
      <c r="H11344" s="91"/>
      <c r="K11344" s="9"/>
      <c r="L11344" s="93"/>
      <c r="N11344" s="13"/>
      <c r="O11344" s="9"/>
      <c r="P11344" s="27"/>
      <c r="Q11344" s="94"/>
      <c r="R11344" s="29"/>
      <c r="S11344" s="27"/>
      <c r="V11344" s="14"/>
      <c r="W11344" s="14"/>
    </row>
    <row r="11345" spans="1:23" s="11" customFormat="1" x14ac:dyDescent="0.3">
      <c r="A11345" s="92"/>
      <c r="B11345" s="92"/>
      <c r="E11345" s="92"/>
      <c r="F11345" s="85"/>
      <c r="G11345" s="13"/>
      <c r="H11345" s="91"/>
      <c r="K11345" s="9"/>
      <c r="L11345" s="93"/>
      <c r="N11345" s="13"/>
      <c r="O11345" s="9"/>
      <c r="P11345" s="27"/>
      <c r="Q11345" s="94"/>
      <c r="R11345" s="29"/>
      <c r="S11345" s="27"/>
      <c r="V11345" s="14"/>
      <c r="W11345" s="14"/>
    </row>
    <row r="11346" spans="1:23" s="11" customFormat="1" x14ac:dyDescent="0.3">
      <c r="A11346" s="92"/>
      <c r="B11346" s="92"/>
      <c r="E11346" s="92"/>
      <c r="F11346" s="85"/>
      <c r="G11346" s="13"/>
      <c r="H11346" s="91"/>
      <c r="K11346" s="9"/>
      <c r="L11346" s="93"/>
      <c r="N11346" s="13"/>
      <c r="O11346" s="9"/>
      <c r="P11346" s="27"/>
      <c r="Q11346" s="94"/>
      <c r="R11346" s="29"/>
      <c r="S11346" s="27"/>
      <c r="V11346" s="14"/>
      <c r="W11346" s="14"/>
    </row>
    <row r="11347" spans="1:23" s="11" customFormat="1" x14ac:dyDescent="0.3">
      <c r="A11347" s="92"/>
      <c r="B11347" s="92"/>
      <c r="E11347" s="92"/>
      <c r="F11347" s="85"/>
      <c r="G11347" s="13"/>
      <c r="H11347" s="91"/>
      <c r="K11347" s="9"/>
      <c r="L11347" s="93"/>
      <c r="N11347" s="13"/>
      <c r="O11347" s="9"/>
      <c r="P11347" s="27"/>
      <c r="Q11347" s="94"/>
      <c r="R11347" s="29"/>
      <c r="S11347" s="27"/>
      <c r="V11347" s="14"/>
      <c r="W11347" s="14"/>
    </row>
    <row r="11348" spans="1:23" s="11" customFormat="1" x14ac:dyDescent="0.3">
      <c r="A11348" s="92"/>
      <c r="B11348" s="92"/>
      <c r="E11348" s="92"/>
      <c r="F11348" s="85"/>
      <c r="G11348" s="13"/>
      <c r="H11348" s="91"/>
      <c r="K11348" s="9"/>
      <c r="L11348" s="93"/>
      <c r="N11348" s="13"/>
      <c r="O11348" s="9"/>
      <c r="P11348" s="27"/>
      <c r="Q11348" s="94"/>
      <c r="R11348" s="29"/>
      <c r="S11348" s="27"/>
      <c r="V11348" s="14"/>
      <c r="W11348" s="14"/>
    </row>
    <row r="11349" spans="1:23" s="11" customFormat="1" x14ac:dyDescent="0.3">
      <c r="A11349" s="92"/>
      <c r="B11349" s="92"/>
      <c r="E11349" s="92"/>
      <c r="F11349" s="85"/>
      <c r="G11349" s="13"/>
      <c r="H11349" s="91"/>
      <c r="K11349" s="9"/>
      <c r="L11349" s="93"/>
      <c r="N11349" s="13"/>
      <c r="O11349" s="9"/>
      <c r="P11349" s="27"/>
      <c r="Q11349" s="94"/>
      <c r="R11349" s="29"/>
      <c r="S11349" s="27"/>
      <c r="V11349" s="14"/>
      <c r="W11349" s="14"/>
    </row>
    <row r="11350" spans="1:23" s="11" customFormat="1" x14ac:dyDescent="0.3">
      <c r="A11350" s="92"/>
      <c r="B11350" s="92"/>
      <c r="E11350" s="92"/>
      <c r="F11350" s="85"/>
      <c r="G11350" s="13"/>
      <c r="H11350" s="91"/>
      <c r="K11350" s="9"/>
      <c r="L11350" s="93"/>
      <c r="N11350" s="13"/>
      <c r="O11350" s="9"/>
      <c r="P11350" s="27"/>
      <c r="Q11350" s="94"/>
      <c r="R11350" s="29"/>
      <c r="S11350" s="27"/>
      <c r="V11350" s="14"/>
      <c r="W11350" s="14"/>
    </row>
    <row r="11351" spans="1:23" s="11" customFormat="1" x14ac:dyDescent="0.3">
      <c r="A11351" s="92"/>
      <c r="B11351" s="92"/>
      <c r="E11351" s="92"/>
      <c r="F11351" s="85"/>
      <c r="G11351" s="13"/>
      <c r="H11351" s="91"/>
      <c r="K11351" s="9"/>
      <c r="L11351" s="93"/>
      <c r="N11351" s="13"/>
      <c r="O11351" s="9"/>
      <c r="P11351" s="27"/>
      <c r="Q11351" s="94"/>
      <c r="R11351" s="29"/>
      <c r="S11351" s="27"/>
      <c r="V11351" s="14"/>
      <c r="W11351" s="14"/>
    </row>
    <row r="11352" spans="1:23" s="11" customFormat="1" x14ac:dyDescent="0.3">
      <c r="A11352" s="92"/>
      <c r="B11352" s="92"/>
      <c r="E11352" s="92"/>
      <c r="F11352" s="85"/>
      <c r="G11352" s="13"/>
      <c r="H11352" s="91"/>
      <c r="K11352" s="9"/>
      <c r="L11352" s="93"/>
      <c r="N11352" s="13"/>
      <c r="O11352" s="9"/>
      <c r="P11352" s="27"/>
      <c r="Q11352" s="94"/>
      <c r="R11352" s="29"/>
      <c r="S11352" s="27"/>
      <c r="V11352" s="14"/>
      <c r="W11352" s="14"/>
    </row>
    <row r="11353" spans="1:23" s="11" customFormat="1" x14ac:dyDescent="0.3">
      <c r="A11353" s="92"/>
      <c r="B11353" s="92"/>
      <c r="E11353" s="92"/>
      <c r="F11353" s="85"/>
      <c r="G11353" s="13"/>
      <c r="H11353" s="91"/>
      <c r="K11353" s="9"/>
      <c r="L11353" s="93"/>
      <c r="N11353" s="13"/>
      <c r="O11353" s="9"/>
      <c r="P11353" s="27"/>
      <c r="Q11353" s="94"/>
      <c r="R11353" s="29"/>
      <c r="S11353" s="27"/>
      <c r="V11353" s="14"/>
      <c r="W11353" s="14"/>
    </row>
    <row r="11354" spans="1:23" s="11" customFormat="1" x14ac:dyDescent="0.3">
      <c r="A11354" s="92"/>
      <c r="B11354" s="92"/>
      <c r="E11354" s="92"/>
      <c r="F11354" s="85"/>
      <c r="G11354" s="13"/>
      <c r="H11354" s="91"/>
      <c r="K11354" s="9"/>
      <c r="L11354" s="93"/>
      <c r="N11354" s="13"/>
      <c r="O11354" s="9"/>
      <c r="P11354" s="27"/>
      <c r="Q11354" s="94"/>
      <c r="R11354" s="29"/>
      <c r="S11354" s="27"/>
      <c r="V11354" s="14"/>
      <c r="W11354" s="14"/>
    </row>
    <row r="11355" spans="1:23" s="11" customFormat="1" x14ac:dyDescent="0.3">
      <c r="A11355" s="92"/>
      <c r="B11355" s="92"/>
      <c r="E11355" s="92"/>
      <c r="F11355" s="85"/>
      <c r="G11355" s="13"/>
      <c r="H11355" s="91"/>
      <c r="K11355" s="9"/>
      <c r="L11355" s="93"/>
      <c r="N11355" s="13"/>
      <c r="O11355" s="9"/>
      <c r="P11355" s="27"/>
      <c r="Q11355" s="94"/>
      <c r="R11355" s="29"/>
      <c r="S11355" s="27"/>
      <c r="V11355" s="14"/>
      <c r="W11355" s="14"/>
    </row>
    <row r="11356" spans="1:23" s="11" customFormat="1" x14ac:dyDescent="0.3">
      <c r="A11356" s="92"/>
      <c r="B11356" s="92"/>
      <c r="E11356" s="92"/>
      <c r="F11356" s="85"/>
      <c r="G11356" s="13"/>
      <c r="H11356" s="91"/>
      <c r="K11356" s="9"/>
      <c r="L11356" s="93"/>
      <c r="N11356" s="13"/>
      <c r="O11356" s="9"/>
      <c r="P11356" s="27"/>
      <c r="Q11356" s="94"/>
      <c r="R11356" s="29"/>
      <c r="S11356" s="27"/>
      <c r="V11356" s="14"/>
      <c r="W11356" s="14"/>
    </row>
    <row r="11357" spans="1:23" s="11" customFormat="1" x14ac:dyDescent="0.3">
      <c r="A11357" s="92"/>
      <c r="B11357" s="92"/>
      <c r="E11357" s="92"/>
      <c r="F11357" s="85"/>
      <c r="G11357" s="13"/>
      <c r="H11357" s="91"/>
      <c r="K11357" s="9"/>
      <c r="L11357" s="93"/>
      <c r="N11357" s="13"/>
      <c r="O11357" s="9"/>
      <c r="P11357" s="27"/>
      <c r="Q11357" s="94"/>
      <c r="R11357" s="29"/>
      <c r="S11357" s="27"/>
      <c r="V11357" s="14"/>
      <c r="W11357" s="14"/>
    </row>
    <row r="11358" spans="1:23" s="11" customFormat="1" x14ac:dyDescent="0.3">
      <c r="A11358" s="92"/>
      <c r="B11358" s="92"/>
      <c r="E11358" s="92"/>
      <c r="F11358" s="85"/>
      <c r="G11358" s="13"/>
      <c r="H11358" s="91"/>
      <c r="K11358" s="9"/>
      <c r="L11358" s="93"/>
      <c r="N11358" s="13"/>
      <c r="O11358" s="9"/>
      <c r="P11358" s="27"/>
      <c r="Q11358" s="94"/>
      <c r="R11358" s="29"/>
      <c r="S11358" s="27"/>
      <c r="V11358" s="14"/>
      <c r="W11358" s="14"/>
    </row>
    <row r="11359" spans="1:23" s="11" customFormat="1" x14ac:dyDescent="0.3">
      <c r="A11359" s="92"/>
      <c r="B11359" s="92"/>
      <c r="E11359" s="92"/>
      <c r="F11359" s="85"/>
      <c r="G11359" s="13"/>
      <c r="H11359" s="91"/>
      <c r="K11359" s="9"/>
      <c r="L11359" s="93"/>
      <c r="N11359" s="13"/>
      <c r="O11359" s="9"/>
      <c r="P11359" s="27"/>
      <c r="Q11359" s="94"/>
      <c r="R11359" s="29"/>
      <c r="S11359" s="27"/>
      <c r="V11359" s="14"/>
      <c r="W11359" s="14"/>
    </row>
    <row r="11360" spans="1:23" s="11" customFormat="1" x14ac:dyDescent="0.3">
      <c r="A11360" s="92"/>
      <c r="B11360" s="92"/>
      <c r="E11360" s="92"/>
      <c r="F11360" s="85"/>
      <c r="G11360" s="13"/>
      <c r="H11360" s="91"/>
      <c r="K11360" s="9"/>
      <c r="L11360" s="93"/>
      <c r="N11360" s="13"/>
      <c r="O11360" s="9"/>
      <c r="P11360" s="27"/>
      <c r="Q11360" s="94"/>
      <c r="R11360" s="29"/>
      <c r="S11360" s="27"/>
      <c r="V11360" s="14"/>
      <c r="W11360" s="14"/>
    </row>
    <row r="11361" spans="1:23" s="11" customFormat="1" x14ac:dyDescent="0.3">
      <c r="A11361" s="92"/>
      <c r="B11361" s="92"/>
      <c r="E11361" s="92"/>
      <c r="F11361" s="85"/>
      <c r="G11361" s="13"/>
      <c r="H11361" s="91"/>
      <c r="K11361" s="9"/>
      <c r="L11361" s="93"/>
      <c r="N11361" s="13"/>
      <c r="O11361" s="9"/>
      <c r="P11361" s="27"/>
      <c r="Q11361" s="94"/>
      <c r="R11361" s="29"/>
      <c r="S11361" s="27"/>
      <c r="V11361" s="14"/>
      <c r="W11361" s="14"/>
    </row>
    <row r="11362" spans="1:23" s="11" customFormat="1" x14ac:dyDescent="0.3">
      <c r="A11362" s="92"/>
      <c r="B11362" s="92"/>
      <c r="E11362" s="92"/>
      <c r="F11362" s="85"/>
      <c r="G11362" s="13"/>
      <c r="H11362" s="91"/>
      <c r="K11362" s="9"/>
      <c r="L11362" s="93"/>
      <c r="N11362" s="13"/>
      <c r="O11362" s="9"/>
      <c r="P11362" s="27"/>
      <c r="Q11362" s="94"/>
      <c r="R11362" s="29"/>
      <c r="S11362" s="27"/>
      <c r="V11362" s="14"/>
      <c r="W11362" s="14"/>
    </row>
    <row r="11363" spans="1:23" s="11" customFormat="1" x14ac:dyDescent="0.3">
      <c r="A11363" s="92"/>
      <c r="B11363" s="92"/>
      <c r="E11363" s="92"/>
      <c r="F11363" s="85"/>
      <c r="G11363" s="13"/>
      <c r="H11363" s="91"/>
      <c r="K11363" s="9"/>
      <c r="L11363" s="93"/>
      <c r="N11363" s="13"/>
      <c r="O11363" s="9"/>
      <c r="P11363" s="27"/>
      <c r="Q11363" s="94"/>
      <c r="R11363" s="29"/>
      <c r="S11363" s="27"/>
      <c r="V11363" s="14"/>
      <c r="W11363" s="14"/>
    </row>
    <row r="11364" spans="1:23" s="11" customFormat="1" x14ac:dyDescent="0.3">
      <c r="A11364" s="92"/>
      <c r="B11364" s="92"/>
      <c r="E11364" s="92"/>
      <c r="F11364" s="85"/>
      <c r="G11364" s="13"/>
      <c r="H11364" s="91"/>
      <c r="K11364" s="9"/>
      <c r="L11364" s="93"/>
      <c r="N11364" s="13"/>
      <c r="O11364" s="9"/>
      <c r="P11364" s="27"/>
      <c r="Q11364" s="94"/>
      <c r="R11364" s="29"/>
      <c r="S11364" s="27"/>
      <c r="V11364" s="14"/>
      <c r="W11364" s="14"/>
    </row>
    <row r="11365" spans="1:23" s="11" customFormat="1" x14ac:dyDescent="0.3">
      <c r="A11365" s="92"/>
      <c r="B11365" s="92"/>
      <c r="E11365" s="92"/>
      <c r="F11365" s="85"/>
      <c r="G11365" s="13"/>
      <c r="H11365" s="91"/>
      <c r="K11365" s="9"/>
      <c r="L11365" s="93"/>
      <c r="N11365" s="13"/>
      <c r="O11365" s="9"/>
      <c r="P11365" s="27"/>
      <c r="Q11365" s="94"/>
      <c r="R11365" s="29"/>
      <c r="S11365" s="27"/>
      <c r="V11365" s="14"/>
      <c r="W11365" s="14"/>
    </row>
    <row r="11366" spans="1:23" s="11" customFormat="1" x14ac:dyDescent="0.3">
      <c r="A11366" s="92"/>
      <c r="B11366" s="92"/>
      <c r="E11366" s="92"/>
      <c r="F11366" s="85"/>
      <c r="G11366" s="13"/>
      <c r="H11366" s="91"/>
      <c r="K11366" s="9"/>
      <c r="L11366" s="93"/>
      <c r="N11366" s="13"/>
      <c r="O11366" s="9"/>
      <c r="P11366" s="27"/>
      <c r="Q11366" s="94"/>
      <c r="R11366" s="29"/>
      <c r="S11366" s="27"/>
      <c r="V11366" s="14"/>
      <c r="W11366" s="14"/>
    </row>
    <row r="11367" spans="1:23" s="11" customFormat="1" x14ac:dyDescent="0.3">
      <c r="A11367" s="92"/>
      <c r="B11367" s="92"/>
      <c r="E11367" s="92"/>
      <c r="F11367" s="85"/>
      <c r="G11367" s="13"/>
      <c r="H11367" s="91"/>
      <c r="K11367" s="9"/>
      <c r="L11367" s="93"/>
      <c r="N11367" s="13"/>
      <c r="O11367" s="9"/>
      <c r="P11367" s="27"/>
      <c r="Q11367" s="94"/>
      <c r="R11367" s="29"/>
      <c r="S11367" s="27"/>
      <c r="V11367" s="14"/>
      <c r="W11367" s="14"/>
    </row>
    <row r="11368" spans="1:23" s="11" customFormat="1" x14ac:dyDescent="0.3">
      <c r="A11368" s="92"/>
      <c r="B11368" s="92"/>
      <c r="E11368" s="92"/>
      <c r="F11368" s="85"/>
      <c r="G11368" s="13"/>
      <c r="H11368" s="91"/>
      <c r="K11368" s="9"/>
      <c r="L11368" s="93"/>
      <c r="N11368" s="13"/>
      <c r="O11368" s="9"/>
      <c r="P11368" s="27"/>
      <c r="Q11368" s="94"/>
      <c r="R11368" s="29"/>
      <c r="S11368" s="27"/>
      <c r="V11368" s="14"/>
      <c r="W11368" s="14"/>
    </row>
    <row r="11369" spans="1:23" s="11" customFormat="1" x14ac:dyDescent="0.3">
      <c r="A11369" s="92"/>
      <c r="B11369" s="92"/>
      <c r="E11369" s="92"/>
      <c r="F11369" s="85"/>
      <c r="G11369" s="13"/>
      <c r="H11369" s="91"/>
      <c r="K11369" s="9"/>
      <c r="L11369" s="93"/>
      <c r="N11369" s="13"/>
      <c r="O11369" s="9"/>
      <c r="P11369" s="27"/>
      <c r="Q11369" s="94"/>
      <c r="R11369" s="29"/>
      <c r="S11369" s="27"/>
      <c r="V11369" s="14"/>
      <c r="W11369" s="14"/>
    </row>
    <row r="11370" spans="1:23" s="11" customFormat="1" x14ac:dyDescent="0.3">
      <c r="A11370" s="92"/>
      <c r="B11370" s="92"/>
      <c r="E11370" s="92"/>
      <c r="F11370" s="85"/>
      <c r="G11370" s="13"/>
      <c r="H11370" s="91"/>
      <c r="K11370" s="9"/>
      <c r="L11370" s="93"/>
      <c r="N11370" s="13"/>
      <c r="O11370" s="9"/>
      <c r="P11370" s="27"/>
      <c r="Q11370" s="94"/>
      <c r="R11370" s="29"/>
      <c r="S11370" s="27"/>
      <c r="V11370" s="14"/>
      <c r="W11370" s="14"/>
    </row>
    <row r="11371" spans="1:23" s="11" customFormat="1" x14ac:dyDescent="0.3">
      <c r="A11371" s="92"/>
      <c r="B11371" s="92"/>
      <c r="E11371" s="92"/>
      <c r="F11371" s="85"/>
      <c r="G11371" s="13"/>
      <c r="H11371" s="91"/>
      <c r="K11371" s="9"/>
      <c r="L11371" s="93"/>
      <c r="N11371" s="13"/>
      <c r="O11371" s="9"/>
      <c r="P11371" s="27"/>
      <c r="Q11371" s="94"/>
      <c r="R11371" s="29"/>
      <c r="S11371" s="27"/>
      <c r="V11371" s="14"/>
      <c r="W11371" s="14"/>
    </row>
    <row r="11372" spans="1:23" s="11" customFormat="1" x14ac:dyDescent="0.3">
      <c r="A11372" s="92"/>
      <c r="B11372" s="92"/>
      <c r="E11372" s="92"/>
      <c r="F11372" s="85"/>
      <c r="G11372" s="13"/>
      <c r="H11372" s="91"/>
      <c r="K11372" s="9"/>
      <c r="L11372" s="93"/>
      <c r="N11372" s="13"/>
      <c r="O11372" s="9"/>
      <c r="P11372" s="27"/>
      <c r="Q11372" s="94"/>
      <c r="R11372" s="29"/>
      <c r="S11372" s="27"/>
      <c r="V11372" s="14"/>
      <c r="W11372" s="14"/>
    </row>
    <row r="11373" spans="1:23" s="11" customFormat="1" x14ac:dyDescent="0.3">
      <c r="A11373" s="92"/>
      <c r="B11373" s="92"/>
      <c r="E11373" s="92"/>
      <c r="F11373" s="85"/>
      <c r="G11373" s="13"/>
      <c r="H11373" s="91"/>
      <c r="K11373" s="9"/>
      <c r="L11373" s="93"/>
      <c r="N11373" s="13"/>
      <c r="O11373" s="9"/>
      <c r="P11373" s="27"/>
      <c r="Q11373" s="94"/>
      <c r="R11373" s="29"/>
      <c r="S11373" s="27"/>
      <c r="V11373" s="14"/>
      <c r="W11373" s="14"/>
    </row>
    <row r="11374" spans="1:23" s="11" customFormat="1" x14ac:dyDescent="0.3">
      <c r="A11374" s="92"/>
      <c r="B11374" s="92"/>
      <c r="E11374" s="92"/>
      <c r="F11374" s="85"/>
      <c r="G11374" s="13"/>
      <c r="H11374" s="91"/>
      <c r="K11374" s="9"/>
      <c r="L11374" s="93"/>
      <c r="N11374" s="13"/>
      <c r="O11374" s="9"/>
      <c r="P11374" s="27"/>
      <c r="Q11374" s="94"/>
      <c r="R11374" s="29"/>
      <c r="S11374" s="27"/>
      <c r="V11374" s="14"/>
      <c r="W11374" s="14"/>
    </row>
    <row r="11375" spans="1:23" s="11" customFormat="1" x14ac:dyDescent="0.3">
      <c r="A11375" s="92"/>
      <c r="B11375" s="92"/>
      <c r="E11375" s="92"/>
      <c r="F11375" s="85"/>
      <c r="G11375" s="13"/>
      <c r="H11375" s="91"/>
      <c r="K11375" s="9"/>
      <c r="L11375" s="93"/>
      <c r="N11375" s="13"/>
      <c r="O11375" s="9"/>
      <c r="P11375" s="27"/>
      <c r="Q11375" s="94"/>
      <c r="R11375" s="29"/>
      <c r="S11375" s="27"/>
      <c r="V11375" s="14"/>
      <c r="W11375" s="14"/>
    </row>
    <row r="11376" spans="1:23" s="11" customFormat="1" x14ac:dyDescent="0.3">
      <c r="A11376" s="92"/>
      <c r="B11376" s="92"/>
      <c r="E11376" s="92"/>
      <c r="F11376" s="85"/>
      <c r="G11376" s="13"/>
      <c r="H11376" s="91"/>
      <c r="K11376" s="9"/>
      <c r="L11376" s="93"/>
      <c r="N11376" s="13"/>
      <c r="O11376" s="9"/>
      <c r="P11376" s="27"/>
      <c r="Q11376" s="94"/>
      <c r="R11376" s="29"/>
      <c r="S11376" s="27"/>
      <c r="V11376" s="14"/>
      <c r="W11376" s="14"/>
    </row>
    <row r="11377" spans="1:23" s="11" customFormat="1" x14ac:dyDescent="0.3">
      <c r="A11377" s="92"/>
      <c r="B11377" s="92"/>
      <c r="E11377" s="92"/>
      <c r="F11377" s="85"/>
      <c r="G11377" s="13"/>
      <c r="H11377" s="91"/>
      <c r="K11377" s="9"/>
      <c r="L11377" s="93"/>
      <c r="N11377" s="13"/>
      <c r="O11377" s="9"/>
      <c r="P11377" s="27"/>
      <c r="Q11377" s="94"/>
      <c r="R11377" s="29"/>
      <c r="S11377" s="27"/>
      <c r="V11377" s="14"/>
      <c r="W11377" s="14"/>
    </row>
    <row r="11378" spans="1:23" s="11" customFormat="1" x14ac:dyDescent="0.3">
      <c r="A11378" s="92"/>
      <c r="B11378" s="92"/>
      <c r="E11378" s="92"/>
      <c r="F11378" s="85"/>
      <c r="G11378" s="13"/>
      <c r="H11378" s="91"/>
      <c r="K11378" s="9"/>
      <c r="L11378" s="93"/>
      <c r="N11378" s="13"/>
      <c r="O11378" s="9"/>
      <c r="P11378" s="27"/>
      <c r="Q11378" s="94"/>
      <c r="R11378" s="29"/>
      <c r="S11378" s="27"/>
      <c r="V11378" s="14"/>
      <c r="W11378" s="14"/>
    </row>
    <row r="11379" spans="1:23" s="11" customFormat="1" x14ac:dyDescent="0.3">
      <c r="A11379" s="92"/>
      <c r="B11379" s="92"/>
      <c r="E11379" s="92"/>
      <c r="F11379" s="85"/>
      <c r="G11379" s="13"/>
      <c r="H11379" s="91"/>
      <c r="K11379" s="9"/>
      <c r="L11379" s="93"/>
      <c r="N11379" s="13"/>
      <c r="O11379" s="9"/>
      <c r="P11379" s="27"/>
      <c r="Q11379" s="94"/>
      <c r="R11379" s="29"/>
      <c r="S11379" s="27"/>
      <c r="V11379" s="14"/>
      <c r="W11379" s="14"/>
    </row>
    <row r="11380" spans="1:23" s="11" customFormat="1" x14ac:dyDescent="0.3">
      <c r="A11380" s="92"/>
      <c r="B11380" s="92"/>
      <c r="E11380" s="92"/>
      <c r="F11380" s="85"/>
      <c r="G11380" s="13"/>
      <c r="H11380" s="91"/>
      <c r="K11380" s="9"/>
      <c r="L11380" s="93"/>
      <c r="N11380" s="13"/>
      <c r="O11380" s="9"/>
      <c r="P11380" s="27"/>
      <c r="Q11380" s="94"/>
      <c r="R11380" s="29"/>
      <c r="S11380" s="27"/>
      <c r="V11380" s="14"/>
      <c r="W11380" s="14"/>
    </row>
    <row r="11381" spans="1:23" s="11" customFormat="1" x14ac:dyDescent="0.3">
      <c r="A11381" s="92"/>
      <c r="B11381" s="92"/>
      <c r="E11381" s="92"/>
      <c r="F11381" s="85"/>
      <c r="G11381" s="13"/>
      <c r="H11381" s="91"/>
      <c r="K11381" s="9"/>
      <c r="L11381" s="93"/>
      <c r="N11381" s="13"/>
      <c r="O11381" s="9"/>
      <c r="P11381" s="27"/>
      <c r="Q11381" s="94"/>
      <c r="R11381" s="29"/>
      <c r="S11381" s="27"/>
      <c r="V11381" s="14"/>
      <c r="W11381" s="14"/>
    </row>
    <row r="11382" spans="1:23" s="11" customFormat="1" x14ac:dyDescent="0.3">
      <c r="A11382" s="92"/>
      <c r="B11382" s="92"/>
      <c r="E11382" s="92"/>
      <c r="F11382" s="85"/>
      <c r="G11382" s="13"/>
      <c r="H11382" s="91"/>
      <c r="K11382" s="9"/>
      <c r="L11382" s="93"/>
      <c r="N11382" s="13"/>
      <c r="O11382" s="9"/>
      <c r="P11382" s="27"/>
      <c r="Q11382" s="94"/>
      <c r="R11382" s="29"/>
      <c r="S11382" s="27"/>
      <c r="V11382" s="14"/>
      <c r="W11382" s="14"/>
    </row>
    <row r="11383" spans="1:23" s="11" customFormat="1" x14ac:dyDescent="0.3">
      <c r="A11383" s="92"/>
      <c r="B11383" s="92"/>
      <c r="E11383" s="92"/>
      <c r="F11383" s="85"/>
      <c r="G11383" s="13"/>
      <c r="H11383" s="91"/>
      <c r="K11383" s="9"/>
      <c r="L11383" s="93"/>
      <c r="N11383" s="13"/>
      <c r="O11383" s="9"/>
      <c r="P11383" s="27"/>
      <c r="Q11383" s="94"/>
      <c r="R11383" s="29"/>
      <c r="S11383" s="27"/>
      <c r="V11383" s="14"/>
      <c r="W11383" s="14"/>
    </row>
    <row r="11384" spans="1:23" s="11" customFormat="1" x14ac:dyDescent="0.3">
      <c r="A11384" s="92"/>
      <c r="B11384" s="92"/>
      <c r="E11384" s="92"/>
      <c r="F11384" s="85"/>
      <c r="G11384" s="13"/>
      <c r="H11384" s="91"/>
      <c r="K11384" s="9"/>
      <c r="L11384" s="93"/>
      <c r="N11384" s="13"/>
      <c r="O11384" s="9"/>
      <c r="P11384" s="27"/>
      <c r="Q11384" s="94"/>
      <c r="R11384" s="29"/>
      <c r="S11384" s="27"/>
      <c r="V11384" s="14"/>
      <c r="W11384" s="14"/>
    </row>
    <row r="11385" spans="1:23" s="11" customFormat="1" x14ac:dyDescent="0.3">
      <c r="A11385" s="92"/>
      <c r="B11385" s="92"/>
      <c r="E11385" s="92"/>
      <c r="F11385" s="85"/>
      <c r="G11385" s="13"/>
      <c r="H11385" s="91"/>
      <c r="K11385" s="9"/>
      <c r="L11385" s="93"/>
      <c r="N11385" s="13"/>
      <c r="O11385" s="9"/>
      <c r="P11385" s="27"/>
      <c r="Q11385" s="94"/>
      <c r="R11385" s="29"/>
      <c r="S11385" s="27"/>
      <c r="V11385" s="14"/>
      <c r="W11385" s="14"/>
    </row>
    <row r="11386" spans="1:23" s="11" customFormat="1" x14ac:dyDescent="0.3">
      <c r="A11386" s="92"/>
      <c r="B11386" s="92"/>
      <c r="E11386" s="92"/>
      <c r="F11386" s="85"/>
      <c r="G11386" s="13"/>
      <c r="H11386" s="91"/>
      <c r="K11386" s="9"/>
      <c r="L11386" s="93"/>
      <c r="N11386" s="13"/>
      <c r="O11386" s="9"/>
      <c r="P11386" s="27"/>
      <c r="Q11386" s="94"/>
      <c r="R11386" s="29"/>
      <c r="S11386" s="27"/>
      <c r="V11386" s="14"/>
      <c r="W11386" s="14"/>
    </row>
    <row r="11387" spans="1:23" s="11" customFormat="1" x14ac:dyDescent="0.3">
      <c r="A11387" s="92"/>
      <c r="B11387" s="92"/>
      <c r="E11387" s="92"/>
      <c r="F11387" s="85"/>
      <c r="G11387" s="13"/>
      <c r="H11387" s="91"/>
      <c r="K11387" s="9"/>
      <c r="L11387" s="93"/>
      <c r="N11387" s="13"/>
      <c r="O11387" s="9"/>
      <c r="P11387" s="27"/>
      <c r="Q11387" s="94"/>
      <c r="R11387" s="29"/>
      <c r="S11387" s="27"/>
      <c r="V11387" s="14"/>
      <c r="W11387" s="14"/>
    </row>
    <row r="11388" spans="1:23" s="11" customFormat="1" x14ac:dyDescent="0.3">
      <c r="A11388" s="92"/>
      <c r="B11388" s="92"/>
      <c r="E11388" s="92"/>
      <c r="F11388" s="85"/>
      <c r="G11388" s="13"/>
      <c r="H11388" s="91"/>
      <c r="K11388" s="9"/>
      <c r="L11388" s="93"/>
      <c r="N11388" s="13"/>
      <c r="O11388" s="9"/>
      <c r="P11388" s="27"/>
      <c r="Q11388" s="94"/>
      <c r="R11388" s="29"/>
      <c r="S11388" s="27"/>
      <c r="V11388" s="14"/>
      <c r="W11388" s="14"/>
    </row>
    <row r="11389" spans="1:23" s="11" customFormat="1" x14ac:dyDescent="0.3">
      <c r="A11389" s="92"/>
      <c r="B11389" s="92"/>
      <c r="E11389" s="92"/>
      <c r="F11389" s="85"/>
      <c r="G11389" s="13"/>
      <c r="H11389" s="91"/>
      <c r="K11389" s="9"/>
      <c r="L11389" s="93"/>
      <c r="N11389" s="13"/>
      <c r="O11389" s="9"/>
      <c r="P11389" s="27"/>
      <c r="Q11389" s="94"/>
      <c r="R11389" s="29"/>
      <c r="S11389" s="27"/>
      <c r="V11389" s="14"/>
      <c r="W11389" s="14"/>
    </row>
    <row r="11390" spans="1:23" s="11" customFormat="1" x14ac:dyDescent="0.3">
      <c r="A11390" s="92"/>
      <c r="B11390" s="92"/>
      <c r="E11390" s="92"/>
      <c r="F11390" s="85"/>
      <c r="G11390" s="13"/>
      <c r="H11390" s="91"/>
      <c r="K11390" s="9"/>
      <c r="L11390" s="93"/>
      <c r="N11390" s="13"/>
      <c r="O11390" s="9"/>
      <c r="P11390" s="27"/>
      <c r="Q11390" s="94"/>
      <c r="R11390" s="29"/>
      <c r="S11390" s="27"/>
      <c r="V11390" s="14"/>
      <c r="W11390" s="14"/>
    </row>
    <row r="11391" spans="1:23" s="11" customFormat="1" x14ac:dyDescent="0.3">
      <c r="A11391" s="92"/>
      <c r="B11391" s="92"/>
      <c r="E11391" s="92"/>
      <c r="F11391" s="85"/>
      <c r="G11391" s="13"/>
      <c r="H11391" s="91"/>
      <c r="K11391" s="9"/>
      <c r="L11391" s="93"/>
      <c r="N11391" s="13"/>
      <c r="O11391" s="9"/>
      <c r="P11391" s="27"/>
      <c r="Q11391" s="94"/>
      <c r="R11391" s="29"/>
      <c r="S11391" s="27"/>
      <c r="V11391" s="14"/>
      <c r="W11391" s="14"/>
    </row>
    <row r="11392" spans="1:23" s="11" customFormat="1" x14ac:dyDescent="0.3">
      <c r="A11392" s="92"/>
      <c r="B11392" s="92"/>
      <c r="E11392" s="92"/>
      <c r="F11392" s="85"/>
      <c r="G11392" s="13"/>
      <c r="H11392" s="91"/>
      <c r="K11392" s="9"/>
      <c r="L11392" s="93"/>
      <c r="N11392" s="13"/>
      <c r="O11392" s="9"/>
      <c r="P11392" s="27"/>
      <c r="Q11392" s="94"/>
      <c r="R11392" s="29"/>
      <c r="S11392" s="27"/>
      <c r="V11392" s="14"/>
      <c r="W11392" s="14"/>
    </row>
    <row r="11393" spans="1:23" s="11" customFormat="1" x14ac:dyDescent="0.3">
      <c r="A11393" s="92"/>
      <c r="B11393" s="92"/>
      <c r="E11393" s="92"/>
      <c r="F11393" s="85"/>
      <c r="G11393" s="13"/>
      <c r="H11393" s="91"/>
      <c r="K11393" s="9"/>
      <c r="L11393" s="93"/>
      <c r="N11393" s="13"/>
      <c r="O11393" s="9"/>
      <c r="P11393" s="27"/>
      <c r="Q11393" s="94"/>
      <c r="R11393" s="29"/>
      <c r="S11393" s="27"/>
      <c r="V11393" s="14"/>
      <c r="W11393" s="14"/>
    </row>
    <row r="11394" spans="1:23" s="11" customFormat="1" x14ac:dyDescent="0.3">
      <c r="A11394" s="92"/>
      <c r="B11394" s="92"/>
      <c r="E11394" s="92"/>
      <c r="F11394" s="85"/>
      <c r="G11394" s="13"/>
      <c r="H11394" s="91"/>
      <c r="K11394" s="9"/>
      <c r="L11394" s="93"/>
      <c r="N11394" s="13"/>
      <c r="O11394" s="9"/>
      <c r="P11394" s="27"/>
      <c r="Q11394" s="94"/>
      <c r="R11394" s="29"/>
      <c r="S11394" s="27"/>
      <c r="V11394" s="14"/>
      <c r="W11394" s="14"/>
    </row>
    <row r="11395" spans="1:23" s="11" customFormat="1" x14ac:dyDescent="0.3">
      <c r="A11395" s="92"/>
      <c r="B11395" s="92"/>
      <c r="E11395" s="92"/>
      <c r="F11395" s="85"/>
      <c r="G11395" s="13"/>
      <c r="H11395" s="91"/>
      <c r="K11395" s="9"/>
      <c r="L11395" s="93"/>
      <c r="N11395" s="13"/>
      <c r="O11395" s="9"/>
      <c r="P11395" s="27"/>
      <c r="Q11395" s="94"/>
      <c r="R11395" s="29"/>
      <c r="S11395" s="27"/>
      <c r="V11395" s="14"/>
      <c r="W11395" s="14"/>
    </row>
    <row r="11396" spans="1:23" s="11" customFormat="1" x14ac:dyDescent="0.3">
      <c r="A11396" s="92"/>
      <c r="B11396" s="92"/>
      <c r="E11396" s="92"/>
      <c r="F11396" s="85"/>
      <c r="G11396" s="13"/>
      <c r="H11396" s="91"/>
      <c r="K11396" s="9"/>
      <c r="L11396" s="93"/>
      <c r="N11396" s="13"/>
      <c r="O11396" s="9"/>
      <c r="P11396" s="27"/>
      <c r="Q11396" s="94"/>
      <c r="R11396" s="29"/>
      <c r="S11396" s="27"/>
      <c r="V11396" s="14"/>
      <c r="W11396" s="14"/>
    </row>
    <row r="11397" spans="1:23" s="11" customFormat="1" x14ac:dyDescent="0.3">
      <c r="A11397" s="92"/>
      <c r="B11397" s="92"/>
      <c r="E11397" s="92"/>
      <c r="F11397" s="85"/>
      <c r="G11397" s="13"/>
      <c r="H11397" s="91"/>
      <c r="K11397" s="9"/>
      <c r="L11397" s="93"/>
      <c r="N11397" s="13"/>
      <c r="O11397" s="9"/>
      <c r="P11397" s="27"/>
      <c r="Q11397" s="94"/>
      <c r="R11397" s="29"/>
      <c r="S11397" s="27"/>
      <c r="V11397" s="14"/>
      <c r="W11397" s="14"/>
    </row>
    <row r="11398" spans="1:23" s="11" customFormat="1" x14ac:dyDescent="0.3">
      <c r="A11398" s="92"/>
      <c r="B11398" s="92"/>
      <c r="E11398" s="92"/>
      <c r="F11398" s="85"/>
      <c r="G11398" s="13"/>
      <c r="H11398" s="91"/>
      <c r="K11398" s="9"/>
      <c r="L11398" s="93"/>
      <c r="N11398" s="13"/>
      <c r="O11398" s="9"/>
      <c r="P11398" s="27"/>
      <c r="Q11398" s="94"/>
      <c r="R11398" s="29"/>
      <c r="S11398" s="27"/>
      <c r="V11398" s="14"/>
      <c r="W11398" s="14"/>
    </row>
    <row r="11399" spans="1:23" s="11" customFormat="1" x14ac:dyDescent="0.3">
      <c r="A11399" s="92"/>
      <c r="B11399" s="92"/>
      <c r="E11399" s="92"/>
      <c r="F11399" s="85"/>
      <c r="G11399" s="13"/>
      <c r="H11399" s="91"/>
      <c r="K11399" s="9"/>
      <c r="L11399" s="93"/>
      <c r="N11399" s="13"/>
      <c r="O11399" s="9"/>
      <c r="P11399" s="27"/>
      <c r="Q11399" s="94"/>
      <c r="R11399" s="29"/>
      <c r="S11399" s="27"/>
      <c r="V11399" s="14"/>
      <c r="W11399" s="14"/>
    </row>
    <row r="11400" spans="1:23" s="11" customFormat="1" x14ac:dyDescent="0.3">
      <c r="A11400" s="92"/>
      <c r="B11400" s="92"/>
      <c r="E11400" s="92"/>
      <c r="F11400" s="85"/>
      <c r="G11400" s="13"/>
      <c r="H11400" s="91"/>
      <c r="K11400" s="9"/>
      <c r="L11400" s="93"/>
      <c r="N11400" s="13"/>
      <c r="O11400" s="9"/>
      <c r="P11400" s="27"/>
      <c r="Q11400" s="94"/>
      <c r="R11400" s="29"/>
      <c r="S11400" s="27"/>
      <c r="V11400" s="14"/>
      <c r="W11400" s="14"/>
    </row>
    <row r="11401" spans="1:23" s="11" customFormat="1" x14ac:dyDescent="0.3">
      <c r="A11401" s="92"/>
      <c r="B11401" s="92"/>
      <c r="E11401" s="92"/>
      <c r="F11401" s="85"/>
      <c r="G11401" s="13"/>
      <c r="H11401" s="91"/>
      <c r="K11401" s="9"/>
      <c r="L11401" s="93"/>
      <c r="N11401" s="13"/>
      <c r="O11401" s="9"/>
      <c r="P11401" s="27"/>
      <c r="Q11401" s="94"/>
      <c r="R11401" s="29"/>
      <c r="S11401" s="27"/>
      <c r="V11401" s="14"/>
      <c r="W11401" s="14"/>
    </row>
    <row r="11402" spans="1:23" s="11" customFormat="1" x14ac:dyDescent="0.3">
      <c r="A11402" s="92"/>
      <c r="B11402" s="92"/>
      <c r="E11402" s="92"/>
      <c r="F11402" s="85"/>
      <c r="G11402" s="13"/>
      <c r="H11402" s="91"/>
      <c r="K11402" s="9"/>
      <c r="L11402" s="93"/>
      <c r="N11402" s="13"/>
      <c r="O11402" s="9"/>
      <c r="P11402" s="27"/>
      <c r="Q11402" s="94"/>
      <c r="R11402" s="29"/>
      <c r="S11402" s="27"/>
      <c r="V11402" s="14"/>
      <c r="W11402" s="14"/>
    </row>
    <row r="11403" spans="1:23" s="11" customFormat="1" x14ac:dyDescent="0.3">
      <c r="A11403" s="92"/>
      <c r="B11403" s="92"/>
      <c r="E11403" s="92"/>
      <c r="F11403" s="85"/>
      <c r="G11403" s="13"/>
      <c r="H11403" s="91"/>
      <c r="K11403" s="9"/>
      <c r="L11403" s="93"/>
      <c r="N11403" s="13"/>
      <c r="O11403" s="9"/>
      <c r="P11403" s="27"/>
      <c r="Q11403" s="94"/>
      <c r="R11403" s="29"/>
      <c r="S11403" s="27"/>
      <c r="V11403" s="14"/>
      <c r="W11403" s="14"/>
    </row>
    <row r="11404" spans="1:23" s="11" customFormat="1" x14ac:dyDescent="0.3">
      <c r="A11404" s="92"/>
      <c r="B11404" s="92"/>
      <c r="E11404" s="92"/>
      <c r="F11404" s="85"/>
      <c r="G11404" s="13"/>
      <c r="H11404" s="91"/>
      <c r="K11404" s="9"/>
      <c r="L11404" s="93"/>
      <c r="N11404" s="13"/>
      <c r="O11404" s="9"/>
      <c r="P11404" s="27"/>
      <c r="Q11404" s="94"/>
      <c r="R11404" s="29"/>
      <c r="S11404" s="27"/>
      <c r="V11404" s="14"/>
      <c r="W11404" s="14"/>
    </row>
    <row r="11405" spans="1:23" s="11" customFormat="1" x14ac:dyDescent="0.3">
      <c r="A11405" s="92"/>
      <c r="B11405" s="92"/>
      <c r="E11405" s="92"/>
      <c r="F11405" s="85"/>
      <c r="G11405" s="13"/>
      <c r="H11405" s="91"/>
      <c r="K11405" s="9"/>
      <c r="L11405" s="93"/>
      <c r="N11405" s="13"/>
      <c r="O11405" s="9"/>
      <c r="P11405" s="27"/>
      <c r="Q11405" s="94"/>
      <c r="R11405" s="29"/>
      <c r="S11405" s="27"/>
      <c r="V11405" s="14"/>
      <c r="W11405" s="14"/>
    </row>
    <row r="11406" spans="1:23" s="11" customFormat="1" x14ac:dyDescent="0.3">
      <c r="A11406" s="92"/>
      <c r="B11406" s="92"/>
      <c r="E11406" s="92"/>
      <c r="F11406" s="85"/>
      <c r="G11406" s="13"/>
      <c r="H11406" s="91"/>
      <c r="K11406" s="9"/>
      <c r="L11406" s="93"/>
      <c r="N11406" s="13"/>
      <c r="O11406" s="9"/>
      <c r="P11406" s="27"/>
      <c r="Q11406" s="94"/>
      <c r="R11406" s="29"/>
      <c r="S11406" s="27"/>
      <c r="V11406" s="14"/>
      <c r="W11406" s="14"/>
    </row>
    <row r="11407" spans="1:23" s="11" customFormat="1" x14ac:dyDescent="0.3">
      <c r="A11407" s="92"/>
      <c r="B11407" s="92"/>
      <c r="E11407" s="92"/>
      <c r="F11407" s="85"/>
      <c r="G11407" s="13"/>
      <c r="H11407" s="91"/>
      <c r="K11407" s="9"/>
      <c r="L11407" s="93"/>
      <c r="N11407" s="13"/>
      <c r="O11407" s="9"/>
      <c r="P11407" s="27"/>
      <c r="Q11407" s="94"/>
      <c r="R11407" s="29"/>
      <c r="S11407" s="27"/>
      <c r="V11407" s="14"/>
      <c r="W11407" s="14"/>
    </row>
    <row r="11408" spans="1:23" s="11" customFormat="1" x14ac:dyDescent="0.3">
      <c r="A11408" s="92"/>
      <c r="B11408" s="92"/>
      <c r="E11408" s="92"/>
      <c r="F11408" s="85"/>
      <c r="G11408" s="13"/>
      <c r="H11408" s="91"/>
      <c r="K11408" s="9"/>
      <c r="L11408" s="93"/>
      <c r="N11408" s="13"/>
      <c r="O11408" s="9"/>
      <c r="P11408" s="27"/>
      <c r="Q11408" s="94"/>
      <c r="R11408" s="29"/>
      <c r="S11408" s="27"/>
      <c r="V11408" s="14"/>
      <c r="W11408" s="14"/>
    </row>
    <row r="11409" spans="1:23" s="11" customFormat="1" x14ac:dyDescent="0.3">
      <c r="A11409" s="92"/>
      <c r="B11409" s="92"/>
      <c r="E11409" s="92"/>
      <c r="F11409" s="85"/>
      <c r="G11409" s="13"/>
      <c r="H11409" s="91"/>
      <c r="K11409" s="9"/>
      <c r="L11409" s="93"/>
      <c r="N11409" s="13"/>
      <c r="O11409" s="9"/>
      <c r="P11409" s="27"/>
      <c r="Q11409" s="94"/>
      <c r="R11409" s="29"/>
      <c r="S11409" s="27"/>
      <c r="V11409" s="14"/>
      <c r="W11409" s="14"/>
    </row>
    <row r="11410" spans="1:23" s="11" customFormat="1" x14ac:dyDescent="0.3">
      <c r="A11410" s="92"/>
      <c r="B11410" s="92"/>
      <c r="E11410" s="92"/>
      <c r="F11410" s="85"/>
      <c r="G11410" s="13"/>
      <c r="H11410" s="91"/>
      <c r="K11410" s="9"/>
      <c r="L11410" s="93"/>
      <c r="N11410" s="13"/>
      <c r="O11410" s="9"/>
      <c r="P11410" s="27"/>
      <c r="Q11410" s="94"/>
      <c r="R11410" s="29"/>
      <c r="S11410" s="27"/>
      <c r="V11410" s="14"/>
      <c r="W11410" s="14"/>
    </row>
    <row r="11411" spans="1:23" s="11" customFormat="1" x14ac:dyDescent="0.3">
      <c r="A11411" s="92"/>
      <c r="B11411" s="92"/>
      <c r="E11411" s="92"/>
      <c r="F11411" s="85"/>
      <c r="G11411" s="13"/>
      <c r="H11411" s="91"/>
      <c r="K11411" s="9"/>
      <c r="L11411" s="93"/>
      <c r="N11411" s="13"/>
      <c r="O11411" s="9"/>
      <c r="P11411" s="27"/>
      <c r="Q11411" s="94"/>
      <c r="R11411" s="29"/>
      <c r="S11411" s="27"/>
      <c r="V11411" s="14"/>
      <c r="W11411" s="14"/>
    </row>
    <row r="11412" spans="1:23" s="11" customFormat="1" x14ac:dyDescent="0.3">
      <c r="A11412" s="92"/>
      <c r="B11412" s="92"/>
      <c r="E11412" s="92"/>
      <c r="F11412" s="85"/>
      <c r="G11412" s="13"/>
      <c r="H11412" s="91"/>
      <c r="K11412" s="9"/>
      <c r="L11412" s="93"/>
      <c r="N11412" s="13"/>
      <c r="O11412" s="9"/>
      <c r="P11412" s="27"/>
      <c r="Q11412" s="94"/>
      <c r="R11412" s="29"/>
      <c r="S11412" s="27"/>
      <c r="V11412" s="14"/>
      <c r="W11412" s="14"/>
    </row>
    <row r="11413" spans="1:23" s="11" customFormat="1" x14ac:dyDescent="0.3">
      <c r="A11413" s="92"/>
      <c r="B11413" s="92"/>
      <c r="E11413" s="92"/>
      <c r="F11413" s="85"/>
      <c r="G11413" s="13"/>
      <c r="H11413" s="91"/>
      <c r="K11413" s="9"/>
      <c r="L11413" s="93"/>
      <c r="N11413" s="13"/>
      <c r="O11413" s="9"/>
      <c r="P11413" s="27"/>
      <c r="Q11413" s="94"/>
      <c r="R11413" s="29"/>
      <c r="S11413" s="27"/>
      <c r="V11413" s="14"/>
      <c r="W11413" s="14"/>
    </row>
    <row r="11414" spans="1:23" s="11" customFormat="1" x14ac:dyDescent="0.3">
      <c r="A11414" s="92"/>
      <c r="B11414" s="92"/>
      <c r="E11414" s="92"/>
      <c r="F11414" s="85"/>
      <c r="G11414" s="13"/>
      <c r="H11414" s="91"/>
      <c r="K11414" s="9"/>
      <c r="L11414" s="93"/>
      <c r="N11414" s="13"/>
      <c r="O11414" s="9"/>
      <c r="P11414" s="27"/>
      <c r="Q11414" s="94"/>
      <c r="R11414" s="29"/>
      <c r="S11414" s="27"/>
      <c r="V11414" s="14"/>
      <c r="W11414" s="14"/>
    </row>
    <row r="11415" spans="1:23" s="11" customFormat="1" x14ac:dyDescent="0.3">
      <c r="A11415" s="92"/>
      <c r="B11415" s="92"/>
      <c r="E11415" s="92"/>
      <c r="F11415" s="85"/>
      <c r="G11415" s="13"/>
      <c r="H11415" s="91"/>
      <c r="K11415" s="9"/>
      <c r="L11415" s="93"/>
      <c r="N11415" s="13"/>
      <c r="O11415" s="9"/>
      <c r="P11415" s="27"/>
      <c r="Q11415" s="94"/>
      <c r="R11415" s="29"/>
      <c r="S11415" s="27"/>
      <c r="V11415" s="14"/>
      <c r="W11415" s="14"/>
    </row>
    <row r="11416" spans="1:23" s="11" customFormat="1" x14ac:dyDescent="0.3">
      <c r="A11416" s="92"/>
      <c r="B11416" s="92"/>
      <c r="E11416" s="92"/>
      <c r="F11416" s="85"/>
      <c r="G11416" s="13"/>
      <c r="H11416" s="91"/>
      <c r="K11416" s="9"/>
      <c r="L11416" s="93"/>
      <c r="N11416" s="13"/>
      <c r="O11416" s="9"/>
      <c r="P11416" s="27"/>
      <c r="Q11416" s="94"/>
      <c r="R11416" s="29"/>
      <c r="S11416" s="27"/>
      <c r="V11416" s="14"/>
      <c r="W11416" s="14"/>
    </row>
    <row r="11417" spans="1:23" s="11" customFormat="1" x14ac:dyDescent="0.3">
      <c r="A11417" s="92"/>
      <c r="B11417" s="92"/>
      <c r="E11417" s="92"/>
      <c r="F11417" s="85"/>
      <c r="G11417" s="13"/>
      <c r="H11417" s="91"/>
      <c r="K11417" s="9"/>
      <c r="L11417" s="93"/>
      <c r="N11417" s="13"/>
      <c r="O11417" s="9"/>
      <c r="P11417" s="27"/>
      <c r="Q11417" s="94"/>
      <c r="R11417" s="29"/>
      <c r="S11417" s="27"/>
      <c r="V11417" s="14"/>
      <c r="W11417" s="14"/>
    </row>
    <row r="11418" spans="1:23" s="11" customFormat="1" x14ac:dyDescent="0.3">
      <c r="A11418" s="92"/>
      <c r="B11418" s="92"/>
      <c r="E11418" s="92"/>
      <c r="F11418" s="85"/>
      <c r="G11418" s="13"/>
      <c r="H11418" s="91"/>
      <c r="K11418" s="9"/>
      <c r="L11418" s="93"/>
      <c r="N11418" s="13"/>
      <c r="O11418" s="9"/>
      <c r="P11418" s="27"/>
      <c r="Q11418" s="94"/>
      <c r="R11418" s="29"/>
      <c r="S11418" s="27"/>
      <c r="V11418" s="14"/>
      <c r="W11418" s="14"/>
    </row>
    <row r="11419" spans="1:23" s="11" customFormat="1" x14ac:dyDescent="0.3">
      <c r="A11419" s="92"/>
      <c r="B11419" s="92"/>
      <c r="E11419" s="92"/>
      <c r="F11419" s="85"/>
      <c r="G11419" s="13"/>
      <c r="H11419" s="91"/>
      <c r="K11419" s="9"/>
      <c r="L11419" s="93"/>
      <c r="N11419" s="13"/>
      <c r="O11419" s="9"/>
      <c r="P11419" s="27"/>
      <c r="Q11419" s="94"/>
      <c r="R11419" s="29"/>
      <c r="S11419" s="27"/>
      <c r="V11419" s="14"/>
      <c r="W11419" s="14"/>
    </row>
    <row r="11420" spans="1:23" s="11" customFormat="1" x14ac:dyDescent="0.3">
      <c r="A11420" s="92"/>
      <c r="B11420" s="92"/>
      <c r="E11420" s="92"/>
      <c r="F11420" s="85"/>
      <c r="G11420" s="13"/>
      <c r="H11420" s="91"/>
      <c r="K11420" s="9"/>
      <c r="L11420" s="93"/>
      <c r="N11420" s="13"/>
      <c r="O11420" s="9"/>
      <c r="P11420" s="27"/>
      <c r="Q11420" s="94"/>
      <c r="R11420" s="29"/>
      <c r="S11420" s="27"/>
      <c r="V11420" s="14"/>
      <c r="W11420" s="14"/>
    </row>
    <row r="11421" spans="1:23" s="11" customFormat="1" x14ac:dyDescent="0.3">
      <c r="A11421" s="92"/>
      <c r="B11421" s="92"/>
      <c r="E11421" s="92"/>
      <c r="F11421" s="85"/>
      <c r="G11421" s="13"/>
      <c r="H11421" s="91"/>
      <c r="K11421" s="9"/>
      <c r="L11421" s="93"/>
      <c r="N11421" s="13"/>
      <c r="O11421" s="9"/>
      <c r="P11421" s="27"/>
      <c r="Q11421" s="94"/>
      <c r="R11421" s="29"/>
      <c r="S11421" s="27"/>
      <c r="V11421" s="14"/>
      <c r="W11421" s="14"/>
    </row>
    <row r="11422" spans="1:23" s="11" customFormat="1" x14ac:dyDescent="0.3">
      <c r="A11422" s="92"/>
      <c r="B11422" s="92"/>
      <c r="E11422" s="92"/>
      <c r="F11422" s="85"/>
      <c r="G11422" s="13"/>
      <c r="H11422" s="91"/>
      <c r="K11422" s="9"/>
      <c r="L11422" s="93"/>
      <c r="N11422" s="13"/>
      <c r="O11422" s="9"/>
      <c r="P11422" s="27"/>
      <c r="Q11422" s="94"/>
      <c r="R11422" s="29"/>
      <c r="S11422" s="27"/>
      <c r="V11422" s="14"/>
      <c r="W11422" s="14"/>
    </row>
    <row r="11423" spans="1:23" s="11" customFormat="1" x14ac:dyDescent="0.3">
      <c r="A11423" s="92"/>
      <c r="B11423" s="92"/>
      <c r="E11423" s="92"/>
      <c r="F11423" s="85"/>
      <c r="G11423" s="13"/>
      <c r="H11423" s="91"/>
      <c r="K11423" s="9"/>
      <c r="L11423" s="93"/>
      <c r="N11423" s="13"/>
      <c r="O11423" s="9"/>
      <c r="P11423" s="27"/>
      <c r="Q11423" s="94"/>
      <c r="R11423" s="29"/>
      <c r="S11423" s="27"/>
      <c r="V11423" s="14"/>
      <c r="W11423" s="14"/>
    </row>
    <row r="11424" spans="1:23" s="11" customFormat="1" x14ac:dyDescent="0.3">
      <c r="A11424" s="92"/>
      <c r="B11424" s="92"/>
      <c r="E11424" s="92"/>
      <c r="F11424" s="85"/>
      <c r="G11424" s="13"/>
      <c r="H11424" s="91"/>
      <c r="K11424" s="9"/>
      <c r="L11424" s="93"/>
      <c r="N11424" s="13"/>
      <c r="O11424" s="9"/>
      <c r="P11424" s="27"/>
      <c r="Q11424" s="94"/>
      <c r="R11424" s="29"/>
      <c r="S11424" s="27"/>
      <c r="V11424" s="14"/>
      <c r="W11424" s="14"/>
    </row>
    <row r="11425" spans="1:23" s="11" customFormat="1" x14ac:dyDescent="0.3">
      <c r="A11425" s="92"/>
      <c r="B11425" s="92"/>
      <c r="E11425" s="92"/>
      <c r="F11425" s="85"/>
      <c r="G11425" s="13"/>
      <c r="H11425" s="91"/>
      <c r="K11425" s="9"/>
      <c r="L11425" s="93"/>
      <c r="N11425" s="13"/>
      <c r="O11425" s="9"/>
      <c r="P11425" s="27"/>
      <c r="Q11425" s="94"/>
      <c r="R11425" s="29"/>
      <c r="S11425" s="27"/>
      <c r="V11425" s="14"/>
      <c r="W11425" s="14"/>
    </row>
    <row r="11426" spans="1:23" s="11" customFormat="1" x14ac:dyDescent="0.3">
      <c r="A11426" s="92"/>
      <c r="B11426" s="92"/>
      <c r="E11426" s="92"/>
      <c r="F11426" s="85"/>
      <c r="G11426" s="13"/>
      <c r="H11426" s="91"/>
      <c r="K11426" s="9"/>
      <c r="L11426" s="93"/>
      <c r="N11426" s="13"/>
      <c r="O11426" s="9"/>
      <c r="P11426" s="27"/>
      <c r="Q11426" s="94"/>
      <c r="R11426" s="29"/>
      <c r="S11426" s="27"/>
      <c r="V11426" s="14"/>
      <c r="W11426" s="14"/>
    </row>
    <row r="11427" spans="1:23" s="11" customFormat="1" x14ac:dyDescent="0.3">
      <c r="A11427" s="92"/>
      <c r="B11427" s="92"/>
      <c r="E11427" s="92"/>
      <c r="F11427" s="85"/>
      <c r="G11427" s="13"/>
      <c r="H11427" s="91"/>
      <c r="K11427" s="9"/>
      <c r="L11427" s="93"/>
      <c r="N11427" s="13"/>
      <c r="O11427" s="9"/>
      <c r="P11427" s="27"/>
      <c r="Q11427" s="94"/>
      <c r="R11427" s="29"/>
      <c r="S11427" s="27"/>
      <c r="V11427" s="14"/>
      <c r="W11427" s="14"/>
    </row>
    <row r="11428" spans="1:23" s="11" customFormat="1" x14ac:dyDescent="0.3">
      <c r="A11428" s="92"/>
      <c r="B11428" s="92"/>
      <c r="E11428" s="92"/>
      <c r="F11428" s="85"/>
      <c r="G11428" s="13"/>
      <c r="H11428" s="91"/>
      <c r="K11428" s="9"/>
      <c r="L11428" s="93"/>
      <c r="N11428" s="13"/>
      <c r="O11428" s="9"/>
      <c r="P11428" s="27"/>
      <c r="Q11428" s="94"/>
      <c r="R11428" s="29"/>
      <c r="S11428" s="27"/>
      <c r="V11428" s="14"/>
      <c r="W11428" s="14"/>
    </row>
    <row r="11429" spans="1:23" s="11" customFormat="1" x14ac:dyDescent="0.3">
      <c r="A11429" s="92"/>
      <c r="B11429" s="92"/>
      <c r="E11429" s="92"/>
      <c r="F11429" s="85"/>
      <c r="G11429" s="13"/>
      <c r="H11429" s="91"/>
      <c r="K11429" s="9"/>
      <c r="L11429" s="93"/>
      <c r="N11429" s="13"/>
      <c r="O11429" s="9"/>
      <c r="P11429" s="27"/>
      <c r="Q11429" s="94"/>
      <c r="R11429" s="29"/>
      <c r="S11429" s="27"/>
      <c r="V11429" s="14"/>
      <c r="W11429" s="14"/>
    </row>
    <row r="11430" spans="1:23" s="11" customFormat="1" x14ac:dyDescent="0.3">
      <c r="A11430" s="92"/>
      <c r="B11430" s="92"/>
      <c r="E11430" s="92"/>
      <c r="F11430" s="85"/>
      <c r="G11430" s="13"/>
      <c r="H11430" s="91"/>
      <c r="K11430" s="9"/>
      <c r="L11430" s="93"/>
      <c r="N11430" s="13"/>
      <c r="O11430" s="9"/>
      <c r="P11430" s="27"/>
      <c r="Q11430" s="94"/>
      <c r="R11430" s="29"/>
      <c r="S11430" s="27"/>
      <c r="V11430" s="14"/>
      <c r="W11430" s="14"/>
    </row>
    <row r="11431" spans="1:23" s="11" customFormat="1" x14ac:dyDescent="0.3">
      <c r="A11431" s="92"/>
      <c r="B11431" s="92"/>
      <c r="E11431" s="92"/>
      <c r="F11431" s="85"/>
      <c r="G11431" s="13"/>
      <c r="H11431" s="91"/>
      <c r="K11431" s="9"/>
      <c r="L11431" s="93"/>
      <c r="N11431" s="13"/>
      <c r="O11431" s="9"/>
      <c r="P11431" s="27"/>
      <c r="Q11431" s="94"/>
      <c r="R11431" s="29"/>
      <c r="S11431" s="27"/>
      <c r="V11431" s="14"/>
      <c r="W11431" s="14"/>
    </row>
    <row r="11432" spans="1:23" s="11" customFormat="1" x14ac:dyDescent="0.3">
      <c r="A11432" s="92"/>
      <c r="B11432" s="92"/>
      <c r="E11432" s="92"/>
      <c r="F11432" s="85"/>
      <c r="G11432" s="13"/>
      <c r="H11432" s="91"/>
      <c r="K11432" s="9"/>
      <c r="L11432" s="93"/>
      <c r="N11432" s="13"/>
      <c r="O11432" s="9"/>
      <c r="P11432" s="27"/>
      <c r="Q11432" s="94"/>
      <c r="R11432" s="29"/>
      <c r="S11432" s="27"/>
      <c r="V11432" s="14"/>
      <c r="W11432" s="14"/>
    </row>
    <row r="11433" spans="1:23" s="11" customFormat="1" x14ac:dyDescent="0.3">
      <c r="A11433" s="92"/>
      <c r="B11433" s="92"/>
      <c r="E11433" s="92"/>
      <c r="F11433" s="85"/>
      <c r="G11433" s="13"/>
      <c r="H11433" s="91"/>
      <c r="K11433" s="9"/>
      <c r="L11433" s="93"/>
      <c r="N11433" s="13"/>
      <c r="O11433" s="9"/>
      <c r="P11433" s="27"/>
      <c r="Q11433" s="94"/>
      <c r="R11433" s="29"/>
      <c r="S11433" s="27"/>
      <c r="V11433" s="14"/>
      <c r="W11433" s="14"/>
    </row>
    <row r="11434" spans="1:23" s="11" customFormat="1" x14ac:dyDescent="0.3">
      <c r="A11434" s="92"/>
      <c r="B11434" s="92"/>
      <c r="E11434" s="92"/>
      <c r="F11434" s="85"/>
      <c r="G11434" s="13"/>
      <c r="H11434" s="91"/>
      <c r="K11434" s="9"/>
      <c r="L11434" s="93"/>
      <c r="N11434" s="13"/>
      <c r="O11434" s="9"/>
      <c r="P11434" s="27"/>
      <c r="Q11434" s="94"/>
      <c r="R11434" s="29"/>
      <c r="S11434" s="27"/>
      <c r="V11434" s="14"/>
      <c r="W11434" s="14"/>
    </row>
    <row r="11435" spans="1:23" s="11" customFormat="1" x14ac:dyDescent="0.3">
      <c r="A11435" s="92"/>
      <c r="B11435" s="92"/>
      <c r="E11435" s="92"/>
      <c r="F11435" s="85"/>
      <c r="G11435" s="13"/>
      <c r="H11435" s="91"/>
      <c r="K11435" s="9"/>
      <c r="L11435" s="93"/>
      <c r="N11435" s="13"/>
      <c r="O11435" s="9"/>
      <c r="P11435" s="27"/>
      <c r="Q11435" s="94"/>
      <c r="R11435" s="29"/>
      <c r="S11435" s="27"/>
      <c r="V11435" s="14"/>
      <c r="W11435" s="14"/>
    </row>
    <row r="11436" spans="1:23" s="11" customFormat="1" x14ac:dyDescent="0.3">
      <c r="A11436" s="92"/>
      <c r="B11436" s="92"/>
      <c r="E11436" s="92"/>
      <c r="F11436" s="85"/>
      <c r="G11436" s="13"/>
      <c r="H11436" s="91"/>
      <c r="K11436" s="9"/>
      <c r="L11436" s="93"/>
      <c r="N11436" s="13"/>
      <c r="O11436" s="9"/>
      <c r="P11436" s="27"/>
      <c r="Q11436" s="94"/>
      <c r="R11436" s="29"/>
      <c r="S11436" s="27"/>
      <c r="V11436" s="14"/>
      <c r="W11436" s="14"/>
    </row>
    <row r="11437" spans="1:23" s="11" customFormat="1" x14ac:dyDescent="0.3">
      <c r="A11437" s="92"/>
      <c r="B11437" s="92"/>
      <c r="E11437" s="92"/>
      <c r="F11437" s="85"/>
      <c r="G11437" s="13"/>
      <c r="H11437" s="91"/>
      <c r="K11437" s="9"/>
      <c r="L11437" s="93"/>
      <c r="N11437" s="13"/>
      <c r="O11437" s="9"/>
      <c r="P11437" s="27"/>
      <c r="Q11437" s="94"/>
      <c r="R11437" s="29"/>
      <c r="S11437" s="27"/>
      <c r="V11437" s="14"/>
      <c r="W11437" s="14"/>
    </row>
    <row r="11438" spans="1:23" s="11" customFormat="1" x14ac:dyDescent="0.3">
      <c r="A11438" s="92"/>
      <c r="B11438" s="92"/>
      <c r="E11438" s="92"/>
      <c r="F11438" s="85"/>
      <c r="G11438" s="13"/>
      <c r="H11438" s="91"/>
      <c r="K11438" s="9"/>
      <c r="L11438" s="93"/>
      <c r="N11438" s="13"/>
      <c r="O11438" s="9"/>
      <c r="P11438" s="27"/>
      <c r="Q11438" s="94"/>
      <c r="R11438" s="29"/>
      <c r="S11438" s="27"/>
      <c r="V11438" s="14"/>
      <c r="W11438" s="14"/>
    </row>
    <row r="11439" spans="1:23" s="11" customFormat="1" x14ac:dyDescent="0.3">
      <c r="A11439" s="92"/>
      <c r="B11439" s="92"/>
      <c r="E11439" s="92"/>
      <c r="F11439" s="85"/>
      <c r="G11439" s="13"/>
      <c r="H11439" s="91"/>
      <c r="K11439" s="9"/>
      <c r="L11439" s="93"/>
      <c r="N11439" s="13"/>
      <c r="O11439" s="9"/>
      <c r="P11439" s="27"/>
      <c r="Q11439" s="94"/>
      <c r="R11439" s="29"/>
      <c r="S11439" s="27"/>
      <c r="V11439" s="14"/>
      <c r="W11439" s="14"/>
    </row>
    <row r="11440" spans="1:23" s="11" customFormat="1" x14ac:dyDescent="0.3">
      <c r="A11440" s="92"/>
      <c r="B11440" s="92"/>
      <c r="E11440" s="92"/>
      <c r="F11440" s="85"/>
      <c r="G11440" s="13"/>
      <c r="H11440" s="91"/>
      <c r="K11440" s="9"/>
      <c r="L11440" s="93"/>
      <c r="N11440" s="13"/>
      <c r="O11440" s="9"/>
      <c r="P11440" s="27"/>
      <c r="Q11440" s="94"/>
      <c r="R11440" s="29"/>
      <c r="S11440" s="27"/>
      <c r="V11440" s="14"/>
      <c r="W11440" s="14"/>
    </row>
    <row r="11441" spans="1:23" s="11" customFormat="1" x14ac:dyDescent="0.3">
      <c r="A11441" s="92"/>
      <c r="B11441" s="92"/>
      <c r="E11441" s="92"/>
      <c r="F11441" s="85"/>
      <c r="G11441" s="13"/>
      <c r="H11441" s="91"/>
      <c r="K11441" s="9"/>
      <c r="L11441" s="93"/>
      <c r="N11441" s="13"/>
      <c r="O11441" s="9"/>
      <c r="P11441" s="27"/>
      <c r="Q11441" s="94"/>
      <c r="R11441" s="29"/>
      <c r="S11441" s="27"/>
      <c r="V11441" s="14"/>
      <c r="W11441" s="14"/>
    </row>
    <row r="11442" spans="1:23" s="11" customFormat="1" x14ac:dyDescent="0.3">
      <c r="A11442" s="92"/>
      <c r="B11442" s="92"/>
      <c r="E11442" s="92"/>
      <c r="F11442" s="85"/>
      <c r="G11442" s="13"/>
      <c r="H11442" s="91"/>
      <c r="K11442" s="9"/>
      <c r="L11442" s="93"/>
      <c r="N11442" s="13"/>
      <c r="O11442" s="9"/>
      <c r="P11442" s="27"/>
      <c r="Q11442" s="94"/>
      <c r="R11442" s="29"/>
      <c r="S11442" s="27"/>
      <c r="V11442" s="14"/>
      <c r="W11442" s="14"/>
    </row>
    <row r="11443" spans="1:23" s="11" customFormat="1" x14ac:dyDescent="0.3">
      <c r="A11443" s="92"/>
      <c r="B11443" s="92"/>
      <c r="E11443" s="92"/>
      <c r="F11443" s="85"/>
      <c r="G11443" s="13"/>
      <c r="H11443" s="91"/>
      <c r="K11443" s="9"/>
      <c r="L11443" s="93"/>
      <c r="N11443" s="13"/>
      <c r="O11443" s="9"/>
      <c r="P11443" s="27"/>
      <c r="Q11443" s="94"/>
      <c r="R11443" s="29"/>
      <c r="S11443" s="27"/>
      <c r="V11443" s="14"/>
      <c r="W11443" s="14"/>
    </row>
    <row r="11444" spans="1:23" s="11" customFormat="1" x14ac:dyDescent="0.3">
      <c r="A11444" s="92"/>
      <c r="B11444" s="92"/>
      <c r="E11444" s="92"/>
      <c r="F11444" s="85"/>
      <c r="G11444" s="13"/>
      <c r="H11444" s="91"/>
      <c r="K11444" s="9"/>
      <c r="L11444" s="93"/>
      <c r="N11444" s="13"/>
      <c r="O11444" s="9"/>
      <c r="P11444" s="27"/>
      <c r="Q11444" s="94"/>
      <c r="R11444" s="29"/>
      <c r="S11444" s="27"/>
      <c r="V11444" s="14"/>
      <c r="W11444" s="14"/>
    </row>
    <row r="11445" spans="1:23" s="11" customFormat="1" x14ac:dyDescent="0.3">
      <c r="A11445" s="92"/>
      <c r="B11445" s="92"/>
      <c r="E11445" s="92"/>
      <c r="F11445" s="85"/>
      <c r="G11445" s="13"/>
      <c r="H11445" s="91"/>
      <c r="K11445" s="9"/>
      <c r="L11445" s="93"/>
      <c r="N11445" s="13"/>
      <c r="O11445" s="9"/>
      <c r="P11445" s="27"/>
      <c r="Q11445" s="94"/>
      <c r="R11445" s="29"/>
      <c r="S11445" s="27"/>
      <c r="V11445" s="14"/>
      <c r="W11445" s="14"/>
    </row>
    <row r="11446" spans="1:23" s="11" customFormat="1" x14ac:dyDescent="0.3">
      <c r="A11446" s="92"/>
      <c r="B11446" s="92"/>
      <c r="E11446" s="92"/>
      <c r="F11446" s="85"/>
      <c r="G11446" s="13"/>
      <c r="H11446" s="91"/>
      <c r="K11446" s="9"/>
      <c r="L11446" s="93"/>
      <c r="N11446" s="13"/>
      <c r="O11446" s="9"/>
      <c r="P11446" s="27"/>
      <c r="Q11446" s="94"/>
      <c r="R11446" s="29"/>
      <c r="S11446" s="27"/>
      <c r="V11446" s="14"/>
      <c r="W11446" s="14"/>
    </row>
    <row r="11447" spans="1:23" s="11" customFormat="1" x14ac:dyDescent="0.3">
      <c r="A11447" s="92"/>
      <c r="B11447" s="92"/>
      <c r="E11447" s="92"/>
      <c r="F11447" s="85"/>
      <c r="G11447" s="13"/>
      <c r="H11447" s="91"/>
      <c r="K11447" s="9"/>
      <c r="L11447" s="93"/>
      <c r="N11447" s="13"/>
      <c r="O11447" s="9"/>
      <c r="P11447" s="27"/>
      <c r="Q11447" s="94"/>
      <c r="R11447" s="29"/>
      <c r="S11447" s="27"/>
      <c r="V11447" s="14"/>
      <c r="W11447" s="14"/>
    </row>
    <row r="11448" spans="1:23" s="11" customFormat="1" x14ac:dyDescent="0.3">
      <c r="A11448" s="92"/>
      <c r="B11448" s="92"/>
      <c r="E11448" s="92"/>
      <c r="F11448" s="85"/>
      <c r="G11448" s="13"/>
      <c r="H11448" s="91"/>
      <c r="K11448" s="9"/>
      <c r="L11448" s="93"/>
      <c r="N11448" s="13"/>
      <c r="O11448" s="9"/>
      <c r="P11448" s="27"/>
      <c r="Q11448" s="94"/>
      <c r="R11448" s="29"/>
      <c r="S11448" s="27"/>
      <c r="V11448" s="14"/>
      <c r="W11448" s="14"/>
    </row>
    <row r="11449" spans="1:23" s="11" customFormat="1" x14ac:dyDescent="0.3">
      <c r="A11449" s="92"/>
      <c r="B11449" s="92"/>
      <c r="E11449" s="92"/>
      <c r="F11449" s="85"/>
      <c r="G11449" s="13"/>
      <c r="H11449" s="91"/>
      <c r="K11449" s="9"/>
      <c r="L11449" s="93"/>
      <c r="N11449" s="13"/>
      <c r="O11449" s="9"/>
      <c r="P11449" s="27"/>
      <c r="Q11449" s="94"/>
      <c r="R11449" s="29"/>
      <c r="S11449" s="27"/>
      <c r="V11449" s="14"/>
      <c r="W11449" s="14"/>
    </row>
    <row r="11450" spans="1:23" s="11" customFormat="1" x14ac:dyDescent="0.3">
      <c r="A11450" s="92"/>
      <c r="B11450" s="92"/>
      <c r="E11450" s="92"/>
      <c r="F11450" s="85"/>
      <c r="G11450" s="13"/>
      <c r="H11450" s="91"/>
      <c r="K11450" s="9"/>
      <c r="L11450" s="93"/>
      <c r="N11450" s="13"/>
      <c r="O11450" s="9"/>
      <c r="P11450" s="27"/>
      <c r="Q11450" s="94"/>
      <c r="R11450" s="29"/>
      <c r="S11450" s="27"/>
      <c r="V11450" s="14"/>
      <c r="W11450" s="14"/>
    </row>
    <row r="11451" spans="1:23" s="11" customFormat="1" x14ac:dyDescent="0.3">
      <c r="A11451" s="92"/>
      <c r="B11451" s="92"/>
      <c r="E11451" s="92"/>
      <c r="F11451" s="85"/>
      <c r="G11451" s="13"/>
      <c r="H11451" s="91"/>
      <c r="K11451" s="9"/>
      <c r="L11451" s="93"/>
      <c r="N11451" s="13"/>
      <c r="O11451" s="9"/>
      <c r="P11451" s="27"/>
      <c r="Q11451" s="94"/>
      <c r="R11451" s="29"/>
      <c r="S11451" s="27"/>
      <c r="V11451" s="14"/>
      <c r="W11451" s="14"/>
    </row>
    <row r="11452" spans="1:23" s="11" customFormat="1" x14ac:dyDescent="0.3">
      <c r="A11452" s="92"/>
      <c r="B11452" s="92"/>
      <c r="E11452" s="92"/>
      <c r="F11452" s="85"/>
      <c r="G11452" s="13"/>
      <c r="H11452" s="91"/>
      <c r="K11452" s="9"/>
      <c r="L11452" s="93"/>
      <c r="N11452" s="13"/>
      <c r="O11452" s="9"/>
      <c r="P11452" s="27"/>
      <c r="Q11452" s="94"/>
      <c r="R11452" s="29"/>
      <c r="S11452" s="27"/>
      <c r="V11452" s="14"/>
      <c r="W11452" s="14"/>
    </row>
    <row r="11453" spans="1:23" s="11" customFormat="1" x14ac:dyDescent="0.3">
      <c r="A11453" s="92"/>
      <c r="B11453" s="92"/>
      <c r="E11453" s="92"/>
      <c r="F11453" s="85"/>
      <c r="G11453" s="13"/>
      <c r="H11453" s="91"/>
      <c r="K11453" s="9"/>
      <c r="L11453" s="93"/>
      <c r="N11453" s="13"/>
      <c r="O11453" s="9"/>
      <c r="P11453" s="27"/>
      <c r="Q11453" s="94"/>
      <c r="R11453" s="29"/>
      <c r="S11453" s="27"/>
      <c r="V11453" s="14"/>
      <c r="W11453" s="14"/>
    </row>
    <row r="11454" spans="1:23" s="11" customFormat="1" x14ac:dyDescent="0.3">
      <c r="A11454" s="92"/>
      <c r="B11454" s="92"/>
      <c r="E11454" s="92"/>
      <c r="F11454" s="85"/>
      <c r="G11454" s="13"/>
      <c r="H11454" s="91"/>
      <c r="K11454" s="9"/>
      <c r="L11454" s="93"/>
      <c r="N11454" s="13"/>
      <c r="O11454" s="9"/>
      <c r="P11454" s="27"/>
      <c r="Q11454" s="94"/>
      <c r="R11454" s="29"/>
      <c r="S11454" s="27"/>
      <c r="V11454" s="14"/>
      <c r="W11454" s="14"/>
    </row>
    <row r="11455" spans="1:23" s="11" customFormat="1" x14ac:dyDescent="0.3">
      <c r="A11455" s="92"/>
      <c r="B11455" s="92"/>
      <c r="E11455" s="92"/>
      <c r="F11455" s="85"/>
      <c r="G11455" s="13"/>
      <c r="H11455" s="91"/>
      <c r="K11455" s="9"/>
      <c r="L11455" s="93"/>
      <c r="N11455" s="13"/>
      <c r="O11455" s="9"/>
      <c r="P11455" s="27"/>
      <c r="Q11455" s="94"/>
      <c r="R11455" s="29"/>
      <c r="S11455" s="27"/>
      <c r="V11455" s="14"/>
      <c r="W11455" s="14"/>
    </row>
    <row r="11456" spans="1:23" s="11" customFormat="1" x14ac:dyDescent="0.3">
      <c r="A11456" s="92"/>
      <c r="B11456" s="92"/>
      <c r="E11456" s="92"/>
      <c r="F11456" s="85"/>
      <c r="G11456" s="13"/>
      <c r="H11456" s="91"/>
      <c r="K11456" s="9"/>
      <c r="L11456" s="93"/>
      <c r="N11456" s="13"/>
      <c r="O11456" s="9"/>
      <c r="P11456" s="27"/>
      <c r="Q11456" s="94"/>
      <c r="R11456" s="29"/>
      <c r="S11456" s="27"/>
      <c r="V11456" s="14"/>
      <c r="W11456" s="14"/>
    </row>
    <row r="11457" spans="1:23" s="11" customFormat="1" x14ac:dyDescent="0.3">
      <c r="A11457" s="92"/>
      <c r="B11457" s="92"/>
      <c r="E11457" s="92"/>
      <c r="F11457" s="85"/>
      <c r="G11457" s="13"/>
      <c r="H11457" s="91"/>
      <c r="K11457" s="9"/>
      <c r="L11457" s="93"/>
      <c r="N11457" s="13"/>
      <c r="O11457" s="9"/>
      <c r="P11457" s="27"/>
      <c r="Q11457" s="94"/>
      <c r="R11457" s="29"/>
      <c r="S11457" s="27"/>
      <c r="V11457" s="14"/>
      <c r="W11457" s="14"/>
    </row>
    <row r="11458" spans="1:23" s="11" customFormat="1" x14ac:dyDescent="0.3">
      <c r="A11458" s="92"/>
      <c r="B11458" s="92"/>
      <c r="E11458" s="92"/>
      <c r="F11458" s="85"/>
      <c r="G11458" s="13"/>
      <c r="H11458" s="91"/>
      <c r="K11458" s="9"/>
      <c r="L11458" s="93"/>
      <c r="N11458" s="13"/>
      <c r="O11458" s="9"/>
      <c r="P11458" s="27"/>
      <c r="Q11458" s="94"/>
      <c r="R11458" s="29"/>
      <c r="S11458" s="27"/>
      <c r="V11458" s="14"/>
      <c r="W11458" s="14"/>
    </row>
    <row r="11459" spans="1:23" s="11" customFormat="1" x14ac:dyDescent="0.3">
      <c r="A11459" s="92"/>
      <c r="B11459" s="92"/>
      <c r="E11459" s="92"/>
      <c r="F11459" s="85"/>
      <c r="G11459" s="13"/>
      <c r="H11459" s="91"/>
      <c r="K11459" s="9"/>
      <c r="L11459" s="93"/>
      <c r="N11459" s="13"/>
      <c r="O11459" s="9"/>
      <c r="P11459" s="27"/>
      <c r="Q11459" s="94"/>
      <c r="R11459" s="29"/>
      <c r="S11459" s="27"/>
      <c r="V11459" s="14"/>
      <c r="W11459" s="14"/>
    </row>
    <row r="11460" spans="1:23" s="11" customFormat="1" x14ac:dyDescent="0.3">
      <c r="A11460" s="92"/>
      <c r="B11460" s="92"/>
      <c r="E11460" s="92"/>
      <c r="F11460" s="85"/>
      <c r="G11460" s="13"/>
      <c r="H11460" s="91"/>
      <c r="K11460" s="9"/>
      <c r="L11460" s="93"/>
      <c r="N11460" s="13"/>
      <c r="O11460" s="9"/>
      <c r="P11460" s="27"/>
      <c r="Q11460" s="94"/>
      <c r="R11460" s="29"/>
      <c r="S11460" s="27"/>
      <c r="V11460" s="14"/>
      <c r="W11460" s="14"/>
    </row>
    <row r="11461" spans="1:23" s="11" customFormat="1" x14ac:dyDescent="0.3">
      <c r="A11461" s="92"/>
      <c r="B11461" s="92"/>
      <c r="E11461" s="92"/>
      <c r="F11461" s="85"/>
      <c r="G11461" s="13"/>
      <c r="H11461" s="91"/>
      <c r="K11461" s="9"/>
      <c r="L11461" s="93"/>
      <c r="N11461" s="13"/>
      <c r="O11461" s="9"/>
      <c r="P11461" s="27"/>
      <c r="Q11461" s="94"/>
      <c r="R11461" s="29"/>
      <c r="S11461" s="27"/>
      <c r="V11461" s="14"/>
      <c r="W11461" s="14"/>
    </row>
    <row r="11462" spans="1:23" s="11" customFormat="1" x14ac:dyDescent="0.3">
      <c r="A11462" s="92"/>
      <c r="B11462" s="92"/>
      <c r="E11462" s="92"/>
      <c r="F11462" s="85"/>
      <c r="G11462" s="13"/>
      <c r="H11462" s="91"/>
      <c r="K11462" s="9"/>
      <c r="L11462" s="93"/>
      <c r="N11462" s="13"/>
      <c r="O11462" s="9"/>
      <c r="P11462" s="27"/>
      <c r="Q11462" s="94"/>
      <c r="R11462" s="29"/>
      <c r="S11462" s="27"/>
      <c r="V11462" s="14"/>
      <c r="W11462" s="14"/>
    </row>
    <row r="11463" spans="1:23" s="11" customFormat="1" x14ac:dyDescent="0.3">
      <c r="A11463" s="92"/>
      <c r="B11463" s="92"/>
      <c r="E11463" s="92"/>
      <c r="F11463" s="85"/>
      <c r="G11463" s="13"/>
      <c r="H11463" s="91"/>
      <c r="K11463" s="9"/>
      <c r="L11463" s="93"/>
      <c r="N11463" s="13"/>
      <c r="O11463" s="9"/>
      <c r="P11463" s="27"/>
      <c r="Q11463" s="94"/>
      <c r="R11463" s="29"/>
      <c r="S11463" s="27"/>
      <c r="V11463" s="14"/>
      <c r="W11463" s="14"/>
    </row>
    <row r="11464" spans="1:23" s="11" customFormat="1" x14ac:dyDescent="0.3">
      <c r="A11464" s="92"/>
      <c r="B11464" s="92"/>
      <c r="E11464" s="92"/>
      <c r="F11464" s="85"/>
      <c r="G11464" s="13"/>
      <c r="H11464" s="91"/>
      <c r="K11464" s="9"/>
      <c r="L11464" s="93"/>
      <c r="N11464" s="13"/>
      <c r="O11464" s="9"/>
      <c r="P11464" s="27"/>
      <c r="Q11464" s="94"/>
      <c r="R11464" s="29"/>
      <c r="S11464" s="27"/>
      <c r="V11464" s="14"/>
      <c r="W11464" s="14"/>
    </row>
    <row r="11465" spans="1:23" s="11" customFormat="1" x14ac:dyDescent="0.3">
      <c r="A11465" s="92"/>
      <c r="B11465" s="92"/>
      <c r="E11465" s="92"/>
      <c r="F11465" s="85"/>
      <c r="G11465" s="13"/>
      <c r="H11465" s="91"/>
      <c r="K11465" s="9"/>
      <c r="L11465" s="93"/>
      <c r="N11465" s="13"/>
      <c r="O11465" s="9"/>
      <c r="P11465" s="27"/>
      <c r="Q11465" s="94"/>
      <c r="R11465" s="29"/>
      <c r="S11465" s="27"/>
      <c r="V11465" s="14"/>
      <c r="W11465" s="14"/>
    </row>
    <row r="11466" spans="1:23" s="11" customFormat="1" x14ac:dyDescent="0.3">
      <c r="A11466" s="92"/>
      <c r="B11466" s="92"/>
      <c r="E11466" s="92"/>
      <c r="F11466" s="85"/>
      <c r="G11466" s="13"/>
      <c r="H11466" s="91"/>
      <c r="K11466" s="9"/>
      <c r="L11466" s="93"/>
      <c r="N11466" s="13"/>
      <c r="O11466" s="9"/>
      <c r="P11466" s="27"/>
      <c r="Q11466" s="94"/>
      <c r="R11466" s="29"/>
      <c r="S11466" s="27"/>
      <c r="V11466" s="14"/>
      <c r="W11466" s="14"/>
    </row>
    <row r="11467" spans="1:23" s="11" customFormat="1" x14ac:dyDescent="0.3">
      <c r="A11467" s="92"/>
      <c r="B11467" s="92"/>
      <c r="E11467" s="92"/>
      <c r="F11467" s="85"/>
      <c r="G11467" s="13"/>
      <c r="H11467" s="91"/>
      <c r="K11467" s="9"/>
      <c r="L11467" s="93"/>
      <c r="N11467" s="13"/>
      <c r="O11467" s="9"/>
      <c r="P11467" s="27"/>
      <c r="Q11467" s="94"/>
      <c r="R11467" s="29"/>
      <c r="S11467" s="27"/>
      <c r="V11467" s="14"/>
      <c r="W11467" s="14"/>
    </row>
    <row r="11468" spans="1:23" s="11" customFormat="1" x14ac:dyDescent="0.3">
      <c r="A11468" s="92"/>
      <c r="B11468" s="92"/>
      <c r="E11468" s="92"/>
      <c r="F11468" s="85"/>
      <c r="G11468" s="13"/>
      <c r="H11468" s="91"/>
      <c r="K11468" s="9"/>
      <c r="L11468" s="93"/>
      <c r="N11468" s="13"/>
      <c r="O11468" s="9"/>
      <c r="P11468" s="27"/>
      <c r="Q11468" s="94"/>
      <c r="R11468" s="29"/>
      <c r="S11468" s="27"/>
      <c r="V11468" s="14"/>
      <c r="W11468" s="14"/>
    </row>
    <row r="11469" spans="1:23" s="11" customFormat="1" x14ac:dyDescent="0.3">
      <c r="A11469" s="92"/>
      <c r="B11469" s="92"/>
      <c r="E11469" s="92"/>
      <c r="F11469" s="85"/>
      <c r="G11469" s="13"/>
      <c r="H11469" s="91"/>
      <c r="K11469" s="9"/>
      <c r="L11469" s="93"/>
      <c r="N11469" s="13"/>
      <c r="O11469" s="9"/>
      <c r="P11469" s="27"/>
      <c r="Q11469" s="94"/>
      <c r="R11469" s="29"/>
      <c r="S11469" s="27"/>
      <c r="V11469" s="14"/>
      <c r="W11469" s="14"/>
    </row>
    <row r="11470" spans="1:23" s="11" customFormat="1" x14ac:dyDescent="0.3">
      <c r="A11470" s="92"/>
      <c r="B11470" s="92"/>
      <c r="E11470" s="92"/>
      <c r="F11470" s="85"/>
      <c r="G11470" s="13"/>
      <c r="H11470" s="91"/>
      <c r="K11470" s="9"/>
      <c r="L11470" s="93"/>
      <c r="N11470" s="13"/>
      <c r="O11470" s="9"/>
      <c r="P11470" s="27"/>
      <c r="Q11470" s="94"/>
      <c r="R11470" s="29"/>
      <c r="S11470" s="27"/>
      <c r="V11470" s="14"/>
      <c r="W11470" s="14"/>
    </row>
    <row r="11471" spans="1:23" s="11" customFormat="1" x14ac:dyDescent="0.3">
      <c r="A11471" s="92"/>
      <c r="B11471" s="92"/>
      <c r="E11471" s="92"/>
      <c r="F11471" s="85"/>
      <c r="G11471" s="13"/>
      <c r="H11471" s="91"/>
      <c r="K11471" s="9"/>
      <c r="L11471" s="93"/>
      <c r="N11471" s="13"/>
      <c r="O11471" s="9"/>
      <c r="P11471" s="27"/>
      <c r="Q11471" s="94"/>
      <c r="R11471" s="29"/>
      <c r="S11471" s="27"/>
      <c r="V11471" s="14"/>
      <c r="W11471" s="14"/>
    </row>
    <row r="11472" spans="1:23" s="11" customFormat="1" x14ac:dyDescent="0.3">
      <c r="A11472" s="92"/>
      <c r="B11472" s="92"/>
      <c r="E11472" s="92"/>
      <c r="F11472" s="85"/>
      <c r="G11472" s="13"/>
      <c r="H11472" s="91"/>
      <c r="K11472" s="9"/>
      <c r="L11472" s="93"/>
      <c r="N11472" s="13"/>
      <c r="O11472" s="9"/>
      <c r="P11472" s="27"/>
      <c r="Q11472" s="94"/>
      <c r="R11472" s="29"/>
      <c r="S11472" s="27"/>
      <c r="V11472" s="14"/>
      <c r="W11472" s="14"/>
    </row>
    <row r="11473" spans="1:23" s="11" customFormat="1" x14ac:dyDescent="0.3">
      <c r="A11473" s="92"/>
      <c r="B11473" s="92"/>
      <c r="E11473" s="92"/>
      <c r="F11473" s="85"/>
      <c r="G11473" s="13"/>
      <c r="H11473" s="91"/>
      <c r="K11473" s="9"/>
      <c r="L11473" s="93"/>
      <c r="N11473" s="13"/>
      <c r="O11473" s="9"/>
      <c r="P11473" s="27"/>
      <c r="Q11473" s="94"/>
      <c r="R11473" s="29"/>
      <c r="S11473" s="27"/>
      <c r="V11473" s="14"/>
      <c r="W11473" s="14"/>
    </row>
    <row r="11474" spans="1:23" s="11" customFormat="1" x14ac:dyDescent="0.3">
      <c r="A11474" s="92"/>
      <c r="B11474" s="92"/>
      <c r="E11474" s="92"/>
      <c r="F11474" s="85"/>
      <c r="G11474" s="13"/>
      <c r="H11474" s="91"/>
      <c r="K11474" s="9"/>
      <c r="L11474" s="93"/>
      <c r="N11474" s="13"/>
      <c r="O11474" s="9"/>
      <c r="P11474" s="27"/>
      <c r="Q11474" s="94"/>
      <c r="R11474" s="29"/>
      <c r="S11474" s="27"/>
      <c r="V11474" s="14"/>
      <c r="W11474" s="14"/>
    </row>
    <row r="11475" spans="1:23" s="11" customFormat="1" x14ac:dyDescent="0.3">
      <c r="A11475" s="92"/>
      <c r="B11475" s="92"/>
      <c r="E11475" s="92"/>
      <c r="F11475" s="85"/>
      <c r="G11475" s="13"/>
      <c r="H11475" s="91"/>
      <c r="K11475" s="9"/>
      <c r="L11475" s="93"/>
      <c r="N11475" s="13"/>
      <c r="O11475" s="9"/>
      <c r="P11475" s="27"/>
      <c r="Q11475" s="94"/>
      <c r="R11475" s="29"/>
      <c r="S11475" s="27"/>
      <c r="V11475" s="14"/>
      <c r="W11475" s="14"/>
    </row>
    <row r="11476" spans="1:23" s="11" customFormat="1" x14ac:dyDescent="0.3">
      <c r="A11476" s="92"/>
      <c r="B11476" s="92"/>
      <c r="E11476" s="92"/>
      <c r="F11476" s="85"/>
      <c r="G11476" s="13"/>
      <c r="H11476" s="91"/>
      <c r="K11476" s="9"/>
      <c r="L11476" s="93"/>
      <c r="N11476" s="13"/>
      <c r="O11476" s="9"/>
      <c r="P11476" s="27"/>
      <c r="Q11476" s="94"/>
      <c r="R11476" s="29"/>
      <c r="S11476" s="27"/>
      <c r="V11476" s="14"/>
      <c r="W11476" s="14"/>
    </row>
    <row r="11477" spans="1:23" s="11" customFormat="1" x14ac:dyDescent="0.3">
      <c r="A11477" s="92"/>
      <c r="B11477" s="92"/>
      <c r="E11477" s="92"/>
      <c r="F11477" s="85"/>
      <c r="G11477" s="13"/>
      <c r="H11477" s="91"/>
      <c r="K11477" s="9"/>
      <c r="L11477" s="93"/>
      <c r="N11477" s="13"/>
      <c r="O11477" s="9"/>
      <c r="P11477" s="27"/>
      <c r="Q11477" s="94"/>
      <c r="R11477" s="29"/>
      <c r="S11477" s="27"/>
      <c r="V11477" s="14"/>
      <c r="W11477" s="14"/>
    </row>
    <row r="11478" spans="1:23" s="11" customFormat="1" x14ac:dyDescent="0.3">
      <c r="A11478" s="92"/>
      <c r="B11478" s="92"/>
      <c r="E11478" s="92"/>
      <c r="F11478" s="85"/>
      <c r="G11478" s="13"/>
      <c r="H11478" s="91"/>
      <c r="K11478" s="9"/>
      <c r="L11478" s="93"/>
      <c r="N11478" s="13"/>
      <c r="O11478" s="9"/>
      <c r="P11478" s="27"/>
      <c r="Q11478" s="94"/>
      <c r="R11478" s="29"/>
      <c r="S11478" s="27"/>
      <c r="V11478" s="14"/>
      <c r="W11478" s="14"/>
    </row>
    <row r="11479" spans="1:23" s="11" customFormat="1" x14ac:dyDescent="0.3">
      <c r="A11479" s="92"/>
      <c r="B11479" s="92"/>
      <c r="E11479" s="92"/>
      <c r="F11479" s="85"/>
      <c r="G11479" s="13"/>
      <c r="H11479" s="91"/>
      <c r="K11479" s="9"/>
      <c r="L11479" s="93"/>
      <c r="N11479" s="13"/>
      <c r="O11479" s="9"/>
      <c r="P11479" s="27"/>
      <c r="Q11479" s="94"/>
      <c r="R11479" s="29"/>
      <c r="S11479" s="27"/>
      <c r="V11479" s="14"/>
      <c r="W11479" s="14"/>
    </row>
    <row r="11480" spans="1:23" s="11" customFormat="1" x14ac:dyDescent="0.3">
      <c r="A11480" s="92"/>
      <c r="B11480" s="92"/>
      <c r="E11480" s="92"/>
      <c r="F11480" s="85"/>
      <c r="G11480" s="13"/>
      <c r="H11480" s="91"/>
      <c r="K11480" s="9"/>
      <c r="L11480" s="93"/>
      <c r="N11480" s="13"/>
      <c r="O11480" s="9"/>
      <c r="P11480" s="27"/>
      <c r="Q11480" s="94"/>
      <c r="R11480" s="29"/>
      <c r="S11480" s="27"/>
      <c r="V11480" s="14"/>
      <c r="W11480" s="14"/>
    </row>
    <row r="11481" spans="1:23" s="11" customFormat="1" x14ac:dyDescent="0.3">
      <c r="A11481" s="92"/>
      <c r="B11481" s="92"/>
      <c r="E11481" s="92"/>
      <c r="F11481" s="85"/>
      <c r="G11481" s="13"/>
      <c r="H11481" s="91"/>
      <c r="K11481" s="9"/>
      <c r="L11481" s="93"/>
      <c r="N11481" s="13"/>
      <c r="O11481" s="9"/>
      <c r="P11481" s="27"/>
      <c r="Q11481" s="94"/>
      <c r="R11481" s="29"/>
      <c r="S11481" s="27"/>
      <c r="V11481" s="14"/>
      <c r="W11481" s="14"/>
    </row>
    <row r="11482" spans="1:23" s="11" customFormat="1" x14ac:dyDescent="0.3">
      <c r="A11482" s="92"/>
      <c r="B11482" s="92"/>
      <c r="E11482" s="92"/>
      <c r="F11482" s="85"/>
      <c r="G11482" s="13"/>
      <c r="H11482" s="91"/>
      <c r="K11482" s="9"/>
      <c r="L11482" s="93"/>
      <c r="N11482" s="13"/>
      <c r="O11482" s="9"/>
      <c r="P11482" s="27"/>
      <c r="Q11482" s="94"/>
      <c r="R11482" s="29"/>
      <c r="S11482" s="27"/>
      <c r="V11482" s="14"/>
      <c r="W11482" s="14"/>
    </row>
    <row r="11483" spans="1:23" s="11" customFormat="1" x14ac:dyDescent="0.3">
      <c r="A11483" s="92"/>
      <c r="B11483" s="92"/>
      <c r="E11483" s="92"/>
      <c r="F11483" s="85"/>
      <c r="G11483" s="13"/>
      <c r="H11483" s="91"/>
      <c r="K11483" s="9"/>
      <c r="L11483" s="93"/>
      <c r="N11483" s="13"/>
      <c r="O11483" s="9"/>
      <c r="P11483" s="27"/>
      <c r="Q11483" s="94"/>
      <c r="R11483" s="29"/>
      <c r="S11483" s="27"/>
      <c r="V11483" s="14"/>
      <c r="W11483" s="14"/>
    </row>
    <row r="11484" spans="1:23" s="11" customFormat="1" x14ac:dyDescent="0.3">
      <c r="F11484" s="85"/>
      <c r="G11484" s="13"/>
      <c r="H11484" s="91"/>
      <c r="K11484" s="9"/>
      <c r="L11484" s="14"/>
      <c r="N11484" s="13"/>
      <c r="O11484" s="9"/>
      <c r="P11484" s="27"/>
      <c r="Q11484" s="29"/>
      <c r="R11484" s="29"/>
      <c r="S11484" s="27"/>
      <c r="V11484" s="14"/>
      <c r="W11484" s="14"/>
    </row>
    <row r="11485" spans="1:23" s="11" customFormat="1" x14ac:dyDescent="0.3">
      <c r="F11485" s="85"/>
      <c r="G11485" s="13"/>
      <c r="H11485" s="91"/>
      <c r="K11485" s="9"/>
      <c r="L11485" s="14"/>
      <c r="N11485" s="13"/>
      <c r="O11485" s="9"/>
      <c r="P11485" s="27"/>
      <c r="Q11485" s="29"/>
      <c r="R11485" s="29"/>
      <c r="S11485" s="27"/>
      <c r="V11485" s="14"/>
      <c r="W11485" s="14"/>
    </row>
    <row r="11486" spans="1:23" s="11" customFormat="1" x14ac:dyDescent="0.3">
      <c r="F11486" s="85"/>
      <c r="G11486" s="13"/>
      <c r="H11486" s="91"/>
      <c r="K11486" s="9"/>
      <c r="L11486" s="14"/>
      <c r="N11486" s="13"/>
      <c r="O11486" s="9"/>
      <c r="P11486" s="27"/>
      <c r="Q11486" s="29"/>
      <c r="R11486" s="29"/>
      <c r="S11486" s="27"/>
      <c r="V11486" s="14"/>
      <c r="W11486" s="14"/>
    </row>
    <row r="11487" spans="1:23" s="11" customFormat="1" x14ac:dyDescent="0.3">
      <c r="F11487" s="85"/>
      <c r="G11487" s="13"/>
      <c r="H11487" s="91"/>
      <c r="K11487" s="9"/>
      <c r="L11487" s="14"/>
      <c r="N11487" s="13"/>
      <c r="O11487" s="9"/>
      <c r="P11487" s="27"/>
      <c r="Q11487" s="29"/>
      <c r="R11487" s="29"/>
      <c r="S11487" s="27"/>
      <c r="V11487" s="14"/>
      <c r="W11487" s="14"/>
    </row>
    <row r="11488" spans="1:23" s="11" customFormat="1" x14ac:dyDescent="0.3">
      <c r="F11488" s="85"/>
      <c r="G11488" s="13"/>
      <c r="H11488" s="91"/>
      <c r="K11488" s="9"/>
      <c r="L11488" s="14"/>
      <c r="N11488" s="13"/>
      <c r="O11488" s="9"/>
      <c r="P11488" s="27"/>
      <c r="Q11488" s="29"/>
      <c r="R11488" s="29"/>
      <c r="S11488" s="27"/>
      <c r="V11488" s="14"/>
      <c r="W11488" s="14"/>
    </row>
    <row r="11489" spans="6:23" s="11" customFormat="1" x14ac:dyDescent="0.3">
      <c r="F11489" s="85"/>
      <c r="G11489" s="13"/>
      <c r="H11489" s="91"/>
      <c r="K11489" s="9"/>
      <c r="L11489" s="14"/>
      <c r="N11489" s="13"/>
      <c r="O11489" s="9"/>
      <c r="P11489" s="27"/>
      <c r="Q11489" s="29"/>
      <c r="R11489" s="29"/>
      <c r="S11489" s="27"/>
      <c r="V11489" s="14"/>
      <c r="W11489" s="14"/>
    </row>
    <row r="11490" spans="6:23" s="11" customFormat="1" x14ac:dyDescent="0.3">
      <c r="F11490" s="85"/>
      <c r="G11490" s="13"/>
      <c r="H11490" s="91"/>
      <c r="K11490" s="9"/>
      <c r="L11490" s="14"/>
      <c r="N11490" s="13"/>
      <c r="O11490" s="9"/>
      <c r="P11490" s="27"/>
      <c r="Q11490" s="29"/>
      <c r="R11490" s="29"/>
      <c r="S11490" s="27"/>
      <c r="V11490" s="14"/>
      <c r="W11490" s="14"/>
    </row>
    <row r="11491" spans="6:23" s="11" customFormat="1" x14ac:dyDescent="0.3">
      <c r="F11491" s="85"/>
      <c r="G11491" s="13"/>
      <c r="H11491" s="91"/>
      <c r="K11491" s="9"/>
      <c r="L11491" s="14"/>
      <c r="N11491" s="13"/>
      <c r="O11491" s="9"/>
      <c r="P11491" s="27"/>
      <c r="Q11491" s="29"/>
      <c r="R11491" s="29"/>
      <c r="S11491" s="27"/>
      <c r="V11491" s="14"/>
      <c r="W11491" s="14"/>
    </row>
    <row r="11492" spans="6:23" s="11" customFormat="1" x14ac:dyDescent="0.3">
      <c r="F11492" s="85"/>
      <c r="G11492" s="13"/>
      <c r="H11492" s="91"/>
      <c r="K11492" s="9"/>
      <c r="L11492" s="14"/>
      <c r="N11492" s="13"/>
      <c r="O11492" s="9"/>
      <c r="P11492" s="27"/>
      <c r="Q11492" s="29"/>
      <c r="R11492" s="29"/>
      <c r="S11492" s="27"/>
      <c r="V11492" s="14"/>
      <c r="W11492" s="14"/>
    </row>
    <row r="11493" spans="6:23" s="11" customFormat="1" x14ac:dyDescent="0.3">
      <c r="F11493" s="85"/>
      <c r="G11493" s="13"/>
      <c r="H11493" s="91"/>
      <c r="K11493" s="9"/>
      <c r="L11493" s="14"/>
      <c r="N11493" s="13"/>
      <c r="O11493" s="9"/>
      <c r="P11493" s="27"/>
      <c r="Q11493" s="29"/>
      <c r="R11493" s="29"/>
      <c r="S11493" s="27"/>
      <c r="V11493" s="14"/>
      <c r="W11493" s="14"/>
    </row>
    <row r="11494" spans="6:23" s="11" customFormat="1" x14ac:dyDescent="0.3">
      <c r="F11494" s="85"/>
      <c r="G11494" s="13"/>
      <c r="H11494" s="91"/>
      <c r="K11494" s="9"/>
      <c r="L11494" s="14"/>
      <c r="N11494" s="13"/>
      <c r="O11494" s="9"/>
      <c r="P11494" s="27"/>
      <c r="Q11494" s="29"/>
      <c r="R11494" s="29"/>
      <c r="S11494" s="27"/>
      <c r="V11494" s="14"/>
      <c r="W11494" s="14"/>
    </row>
    <row r="11495" spans="6:23" s="11" customFormat="1" x14ac:dyDescent="0.3">
      <c r="F11495" s="85"/>
      <c r="G11495" s="13"/>
      <c r="H11495" s="91"/>
      <c r="K11495" s="9"/>
      <c r="L11495" s="14"/>
      <c r="N11495" s="13"/>
      <c r="O11495" s="9"/>
      <c r="P11495" s="27"/>
      <c r="Q11495" s="29"/>
      <c r="R11495" s="29"/>
      <c r="S11495" s="27"/>
      <c r="V11495" s="14"/>
      <c r="W11495" s="14"/>
    </row>
    <row r="11496" spans="6:23" s="11" customFormat="1" x14ac:dyDescent="0.3">
      <c r="F11496" s="85"/>
      <c r="G11496" s="13"/>
      <c r="H11496" s="91"/>
      <c r="K11496" s="9"/>
      <c r="L11496" s="14"/>
      <c r="N11496" s="13"/>
      <c r="O11496" s="9"/>
      <c r="P11496" s="27"/>
      <c r="Q11496" s="29"/>
      <c r="R11496" s="29"/>
      <c r="S11496" s="27"/>
      <c r="V11496" s="14"/>
      <c r="W11496" s="14"/>
    </row>
    <row r="11497" spans="6:23" s="11" customFormat="1" x14ac:dyDescent="0.3">
      <c r="F11497" s="85"/>
      <c r="G11497" s="13"/>
      <c r="H11497" s="91"/>
      <c r="K11497" s="9"/>
      <c r="L11497" s="14"/>
      <c r="N11497" s="13"/>
      <c r="O11497" s="9"/>
      <c r="P11497" s="27"/>
      <c r="Q11497" s="29"/>
      <c r="R11497" s="29"/>
      <c r="S11497" s="27"/>
      <c r="V11497" s="14"/>
      <c r="W11497" s="14"/>
    </row>
    <row r="11498" spans="6:23" s="11" customFormat="1" x14ac:dyDescent="0.3">
      <c r="F11498" s="85"/>
      <c r="G11498" s="13"/>
      <c r="H11498" s="91"/>
      <c r="K11498" s="9"/>
      <c r="L11498" s="14"/>
      <c r="N11498" s="13"/>
      <c r="O11498" s="9"/>
      <c r="P11498" s="27"/>
      <c r="Q11498" s="29"/>
      <c r="R11498" s="29"/>
      <c r="S11498" s="27"/>
      <c r="V11498" s="14"/>
      <c r="W11498" s="14"/>
    </row>
    <row r="11499" spans="6:23" s="11" customFormat="1" x14ac:dyDescent="0.3">
      <c r="F11499" s="85"/>
      <c r="G11499" s="13"/>
      <c r="H11499" s="91"/>
      <c r="K11499" s="9"/>
      <c r="L11499" s="14"/>
      <c r="N11499" s="13"/>
      <c r="O11499" s="9"/>
      <c r="P11499" s="27"/>
      <c r="Q11499" s="29"/>
      <c r="R11499" s="29"/>
      <c r="S11499" s="27"/>
      <c r="V11499" s="14"/>
      <c r="W11499" s="14"/>
    </row>
    <row r="11500" spans="6:23" s="11" customFormat="1" x14ac:dyDescent="0.3">
      <c r="F11500" s="85"/>
      <c r="G11500" s="13"/>
      <c r="H11500" s="91"/>
      <c r="K11500" s="9"/>
      <c r="L11500" s="14"/>
      <c r="N11500" s="13"/>
      <c r="O11500" s="9"/>
      <c r="P11500" s="27"/>
      <c r="Q11500" s="29"/>
      <c r="R11500" s="29"/>
      <c r="S11500" s="27"/>
      <c r="V11500" s="14"/>
      <c r="W11500" s="14"/>
    </row>
    <row r="11501" spans="6:23" s="11" customFormat="1" x14ac:dyDescent="0.3">
      <c r="F11501" s="85"/>
      <c r="G11501" s="13"/>
      <c r="H11501" s="91"/>
      <c r="K11501" s="9"/>
      <c r="L11501" s="14"/>
      <c r="N11501" s="13"/>
      <c r="O11501" s="9"/>
      <c r="P11501" s="27"/>
      <c r="Q11501" s="29"/>
      <c r="R11501" s="29"/>
      <c r="S11501" s="27"/>
      <c r="V11501" s="14"/>
      <c r="W11501" s="14"/>
    </row>
    <row r="11502" spans="6:23" s="11" customFormat="1" x14ac:dyDescent="0.3">
      <c r="F11502" s="85"/>
      <c r="G11502" s="13"/>
      <c r="H11502" s="91"/>
      <c r="K11502" s="9"/>
      <c r="L11502" s="14"/>
      <c r="N11502" s="13"/>
      <c r="O11502" s="9"/>
      <c r="P11502" s="27"/>
      <c r="Q11502" s="29"/>
      <c r="R11502" s="29"/>
      <c r="S11502" s="27"/>
      <c r="V11502" s="14"/>
      <c r="W11502" s="14"/>
    </row>
    <row r="11503" spans="6:23" s="11" customFormat="1" x14ac:dyDescent="0.3">
      <c r="F11503" s="85"/>
      <c r="G11503" s="13"/>
      <c r="H11503" s="91"/>
      <c r="K11503" s="9"/>
      <c r="L11503" s="14"/>
      <c r="N11503" s="13"/>
      <c r="O11503" s="9"/>
      <c r="P11503" s="27"/>
      <c r="Q11503" s="29"/>
      <c r="R11503" s="29"/>
      <c r="S11503" s="27"/>
      <c r="V11503" s="14"/>
      <c r="W11503" s="14"/>
    </row>
    <row r="11504" spans="6:23" s="11" customFormat="1" x14ac:dyDescent="0.3">
      <c r="F11504" s="85"/>
      <c r="G11504" s="13"/>
      <c r="H11504" s="91"/>
      <c r="K11504" s="9"/>
      <c r="L11504" s="14"/>
      <c r="N11504" s="13"/>
      <c r="O11504" s="9"/>
      <c r="P11504" s="27"/>
      <c r="Q11504" s="29"/>
      <c r="R11504" s="29"/>
      <c r="S11504" s="27"/>
      <c r="V11504" s="14"/>
      <c r="W11504" s="14"/>
    </row>
    <row r="11505" spans="6:23" s="11" customFormat="1" x14ac:dyDescent="0.3">
      <c r="F11505" s="85"/>
      <c r="G11505" s="13"/>
      <c r="H11505" s="91"/>
      <c r="K11505" s="9"/>
      <c r="L11505" s="14"/>
      <c r="N11505" s="13"/>
      <c r="O11505" s="9"/>
      <c r="P11505" s="27"/>
      <c r="Q11505" s="29"/>
      <c r="R11505" s="29"/>
      <c r="S11505" s="27"/>
      <c r="V11505" s="14"/>
      <c r="W11505" s="14"/>
    </row>
    <row r="11506" spans="6:23" s="11" customFormat="1" x14ac:dyDescent="0.3">
      <c r="F11506" s="85"/>
      <c r="G11506" s="13"/>
      <c r="H11506" s="91"/>
      <c r="K11506" s="9"/>
      <c r="L11506" s="14"/>
      <c r="N11506" s="13"/>
      <c r="O11506" s="9"/>
      <c r="P11506" s="27"/>
      <c r="Q11506" s="29"/>
      <c r="R11506" s="29"/>
      <c r="S11506" s="27"/>
      <c r="V11506" s="14"/>
      <c r="W11506" s="14"/>
    </row>
    <row r="11507" spans="6:23" s="11" customFormat="1" x14ac:dyDescent="0.3">
      <c r="F11507" s="85"/>
      <c r="G11507" s="13"/>
      <c r="H11507" s="91"/>
      <c r="K11507" s="9"/>
      <c r="L11507" s="14"/>
      <c r="N11507" s="13"/>
      <c r="O11507" s="9"/>
      <c r="P11507" s="27"/>
      <c r="Q11507" s="29"/>
      <c r="R11507" s="29"/>
      <c r="S11507" s="27"/>
      <c r="V11507" s="14"/>
      <c r="W11507" s="14"/>
    </row>
    <row r="11508" spans="6:23" s="11" customFormat="1" x14ac:dyDescent="0.3">
      <c r="F11508" s="85"/>
      <c r="G11508" s="13"/>
      <c r="H11508" s="91"/>
      <c r="K11508" s="9"/>
      <c r="L11508" s="14"/>
      <c r="N11508" s="13"/>
      <c r="O11508" s="9"/>
      <c r="P11508" s="27"/>
      <c r="Q11508" s="29"/>
      <c r="R11508" s="29"/>
      <c r="S11508" s="27"/>
      <c r="V11508" s="14"/>
      <c r="W11508" s="14"/>
    </row>
    <row r="11509" spans="6:23" s="11" customFormat="1" x14ac:dyDescent="0.3">
      <c r="F11509" s="85"/>
      <c r="G11509" s="13"/>
      <c r="H11509" s="91"/>
      <c r="K11509" s="9"/>
      <c r="L11509" s="14"/>
      <c r="N11509" s="13"/>
      <c r="O11509" s="9"/>
      <c r="P11509" s="27"/>
      <c r="Q11509" s="29"/>
      <c r="R11509" s="29"/>
      <c r="S11509" s="27"/>
      <c r="V11509" s="14"/>
      <c r="W11509" s="14"/>
    </row>
    <row r="11510" spans="6:23" s="11" customFormat="1" x14ac:dyDescent="0.3">
      <c r="F11510" s="85"/>
      <c r="G11510" s="13"/>
      <c r="H11510" s="91"/>
      <c r="K11510" s="9"/>
      <c r="L11510" s="14"/>
      <c r="N11510" s="13"/>
      <c r="O11510" s="9"/>
      <c r="P11510" s="27"/>
      <c r="Q11510" s="29"/>
      <c r="R11510" s="29"/>
      <c r="S11510" s="27"/>
      <c r="V11510" s="14"/>
      <c r="W11510" s="14"/>
    </row>
    <row r="11511" spans="6:23" s="11" customFormat="1" x14ac:dyDescent="0.3">
      <c r="F11511" s="85"/>
      <c r="G11511" s="13"/>
      <c r="H11511" s="91"/>
      <c r="K11511" s="9"/>
      <c r="L11511" s="14"/>
      <c r="N11511" s="13"/>
      <c r="O11511" s="9"/>
      <c r="P11511" s="27"/>
      <c r="Q11511" s="29"/>
      <c r="R11511" s="29"/>
      <c r="S11511" s="27"/>
      <c r="V11511" s="14"/>
      <c r="W11511" s="14"/>
    </row>
    <row r="11512" spans="6:23" s="11" customFormat="1" x14ac:dyDescent="0.3">
      <c r="F11512" s="85"/>
      <c r="G11512" s="13"/>
      <c r="H11512" s="91"/>
      <c r="K11512" s="9"/>
      <c r="L11512" s="14"/>
      <c r="N11512" s="13"/>
      <c r="O11512" s="9"/>
      <c r="P11512" s="27"/>
      <c r="Q11512" s="29"/>
      <c r="R11512" s="29"/>
      <c r="S11512" s="27"/>
      <c r="V11512" s="14"/>
      <c r="W11512" s="14"/>
    </row>
    <row r="11513" spans="6:23" s="11" customFormat="1" x14ac:dyDescent="0.3">
      <c r="F11513" s="85"/>
      <c r="G11513" s="13"/>
      <c r="H11513" s="91"/>
      <c r="K11513" s="9"/>
      <c r="L11513" s="14"/>
      <c r="N11513" s="13"/>
      <c r="O11513" s="9"/>
      <c r="P11513" s="27"/>
      <c r="Q11513" s="29"/>
      <c r="R11513" s="29"/>
      <c r="S11513" s="27"/>
      <c r="V11513" s="14"/>
      <c r="W11513" s="14"/>
    </row>
    <row r="11514" spans="6:23" s="11" customFormat="1" x14ac:dyDescent="0.3">
      <c r="F11514" s="85"/>
      <c r="G11514" s="13"/>
      <c r="H11514" s="91"/>
      <c r="K11514" s="9"/>
      <c r="L11514" s="14"/>
      <c r="N11514" s="13"/>
      <c r="O11514" s="9"/>
      <c r="P11514" s="27"/>
      <c r="Q11514" s="29"/>
      <c r="R11514" s="29"/>
      <c r="S11514" s="27"/>
      <c r="V11514" s="14"/>
      <c r="W11514" s="14"/>
    </row>
    <row r="11515" spans="6:23" s="11" customFormat="1" x14ac:dyDescent="0.3">
      <c r="F11515" s="85"/>
      <c r="G11515" s="13"/>
      <c r="H11515" s="91"/>
      <c r="K11515" s="9"/>
      <c r="L11515" s="14"/>
      <c r="N11515" s="13"/>
      <c r="O11515" s="9"/>
      <c r="P11515" s="27"/>
      <c r="Q11515" s="29"/>
      <c r="R11515" s="29"/>
      <c r="S11515" s="27"/>
      <c r="V11515" s="14"/>
      <c r="W11515" s="14"/>
    </row>
    <row r="11516" spans="6:23" s="11" customFormat="1" x14ac:dyDescent="0.3">
      <c r="F11516" s="85"/>
      <c r="G11516" s="13"/>
      <c r="H11516" s="91"/>
      <c r="K11516" s="9"/>
      <c r="L11516" s="14"/>
      <c r="N11516" s="13"/>
      <c r="O11516" s="9"/>
      <c r="P11516" s="27"/>
      <c r="Q11516" s="29"/>
      <c r="R11516" s="29"/>
      <c r="S11516" s="27"/>
      <c r="V11516" s="14"/>
      <c r="W11516" s="14"/>
    </row>
    <row r="11517" spans="6:23" s="11" customFormat="1" x14ac:dyDescent="0.3">
      <c r="F11517" s="85"/>
      <c r="G11517" s="13"/>
      <c r="H11517" s="91"/>
      <c r="K11517" s="9"/>
      <c r="L11517" s="14"/>
      <c r="N11517" s="13"/>
      <c r="O11517" s="9"/>
      <c r="P11517" s="27"/>
      <c r="Q11517" s="29"/>
      <c r="R11517" s="29"/>
      <c r="S11517" s="27"/>
      <c r="V11517" s="14"/>
      <c r="W11517" s="14"/>
    </row>
    <row r="11518" spans="6:23" s="11" customFormat="1" x14ac:dyDescent="0.3">
      <c r="F11518" s="85"/>
      <c r="G11518" s="13"/>
      <c r="H11518" s="91"/>
      <c r="K11518" s="9"/>
      <c r="L11518" s="14"/>
      <c r="N11518" s="13"/>
      <c r="O11518" s="9"/>
      <c r="P11518" s="27"/>
      <c r="Q11518" s="29"/>
      <c r="R11518" s="29"/>
      <c r="S11518" s="27"/>
      <c r="V11518" s="14"/>
      <c r="W11518" s="14"/>
    </row>
    <row r="11519" spans="6:23" s="11" customFormat="1" x14ac:dyDescent="0.3">
      <c r="F11519" s="85"/>
      <c r="G11519" s="13"/>
      <c r="H11519" s="91"/>
      <c r="K11519" s="9"/>
      <c r="L11519" s="14"/>
      <c r="N11519" s="13"/>
      <c r="O11519" s="9"/>
      <c r="P11519" s="27"/>
      <c r="Q11519" s="29"/>
      <c r="R11519" s="29"/>
      <c r="S11519" s="27"/>
      <c r="V11519" s="14"/>
      <c r="W11519" s="14"/>
    </row>
    <row r="11520" spans="6:23" s="11" customFormat="1" x14ac:dyDescent="0.3">
      <c r="F11520" s="85"/>
      <c r="G11520" s="13"/>
      <c r="H11520" s="91"/>
      <c r="K11520" s="9"/>
      <c r="L11520" s="14"/>
      <c r="N11520" s="13"/>
      <c r="O11520" s="9"/>
      <c r="P11520" s="27"/>
      <c r="Q11520" s="29"/>
      <c r="R11520" s="29"/>
      <c r="S11520" s="27"/>
      <c r="V11520" s="14"/>
      <c r="W11520" s="14"/>
    </row>
    <row r="11521" spans="5:23" s="11" customFormat="1" x14ac:dyDescent="0.3">
      <c r="F11521" s="85"/>
      <c r="G11521" s="13"/>
      <c r="H11521" s="91"/>
      <c r="K11521" s="9"/>
      <c r="L11521" s="14"/>
      <c r="N11521" s="13"/>
      <c r="O11521" s="9"/>
      <c r="P11521" s="27"/>
      <c r="Q11521" s="29"/>
      <c r="R11521" s="29"/>
      <c r="S11521" s="27"/>
      <c r="V11521" s="14"/>
      <c r="W11521" s="14"/>
    </row>
    <row r="11522" spans="5:23" s="11" customFormat="1" x14ac:dyDescent="0.3">
      <c r="F11522" s="85"/>
      <c r="G11522" s="13"/>
      <c r="H11522" s="91"/>
      <c r="K11522" s="9"/>
      <c r="L11522" s="14"/>
      <c r="N11522" s="13"/>
      <c r="O11522" s="9"/>
      <c r="P11522" s="27"/>
      <c r="Q11522" s="29"/>
      <c r="R11522" s="29"/>
      <c r="S11522" s="27"/>
      <c r="V11522" s="14"/>
      <c r="W11522" s="14"/>
    </row>
    <row r="11523" spans="5:23" s="11" customFormat="1" x14ac:dyDescent="0.3">
      <c r="F11523" s="85"/>
      <c r="G11523" s="13"/>
      <c r="H11523" s="91"/>
      <c r="K11523" s="9"/>
      <c r="L11523" s="14"/>
      <c r="N11523" s="13"/>
      <c r="O11523" s="9"/>
      <c r="P11523" s="27"/>
      <c r="Q11523" s="29"/>
      <c r="R11523" s="29"/>
      <c r="S11523" s="27"/>
      <c r="V11523" s="14"/>
      <c r="W11523" s="14"/>
    </row>
    <row r="11524" spans="5:23" s="11" customFormat="1" x14ac:dyDescent="0.3">
      <c r="F11524" s="85"/>
      <c r="G11524" s="13"/>
      <c r="H11524" s="91"/>
      <c r="K11524" s="9"/>
      <c r="L11524" s="14"/>
      <c r="N11524" s="13"/>
      <c r="O11524" s="9"/>
      <c r="P11524" s="27"/>
      <c r="Q11524" s="29"/>
      <c r="R11524" s="29"/>
      <c r="S11524" s="27"/>
      <c r="V11524" s="14"/>
      <c r="W11524" s="14"/>
    </row>
    <row r="11525" spans="5:23" s="11" customFormat="1" x14ac:dyDescent="0.3">
      <c r="F11525" s="85"/>
      <c r="G11525" s="13"/>
      <c r="H11525" s="91"/>
      <c r="K11525" s="9"/>
      <c r="L11525" s="14"/>
      <c r="N11525" s="13"/>
      <c r="O11525" s="9"/>
      <c r="P11525" s="27"/>
      <c r="Q11525" s="29"/>
      <c r="R11525" s="29"/>
      <c r="S11525" s="27"/>
      <c r="V11525" s="14"/>
      <c r="W11525" s="14"/>
    </row>
    <row r="11526" spans="5:23" s="11" customFormat="1" x14ac:dyDescent="0.3">
      <c r="F11526" s="85"/>
      <c r="G11526" s="13"/>
      <c r="H11526" s="91"/>
      <c r="K11526" s="9"/>
      <c r="L11526" s="14"/>
      <c r="N11526" s="13"/>
      <c r="O11526" s="9"/>
      <c r="P11526" s="27"/>
      <c r="Q11526" s="29"/>
      <c r="R11526" s="29"/>
      <c r="S11526" s="27"/>
      <c r="V11526" s="14"/>
      <c r="W11526" s="14"/>
    </row>
    <row r="11527" spans="5:23" s="11" customFormat="1" x14ac:dyDescent="0.3">
      <c r="F11527" s="85"/>
      <c r="G11527" s="13"/>
      <c r="H11527" s="91"/>
      <c r="K11527" s="9"/>
      <c r="L11527" s="14"/>
      <c r="N11527" s="13"/>
      <c r="O11527" s="9"/>
      <c r="P11527" s="27"/>
      <c r="Q11527" s="29"/>
      <c r="R11527" s="29"/>
      <c r="S11527" s="27"/>
      <c r="V11527" s="14"/>
      <c r="W11527" s="14"/>
    </row>
    <row r="11528" spans="5:23" s="11" customFormat="1" x14ac:dyDescent="0.3">
      <c r="F11528" s="85"/>
      <c r="G11528" s="13"/>
      <c r="H11528" s="91"/>
      <c r="K11528" s="9"/>
      <c r="L11528" s="14"/>
      <c r="N11528" s="13"/>
      <c r="O11528" s="9"/>
      <c r="P11528" s="27"/>
      <c r="Q11528" s="29"/>
      <c r="R11528" s="29"/>
      <c r="S11528" s="27"/>
      <c r="V11528" s="14"/>
      <c r="W11528" s="14"/>
    </row>
    <row r="11529" spans="5:23" s="11" customFormat="1" x14ac:dyDescent="0.3">
      <c r="F11529" s="85"/>
      <c r="G11529" s="13"/>
      <c r="H11529" s="91"/>
      <c r="K11529" s="9"/>
      <c r="L11529" s="14"/>
      <c r="N11529" s="13"/>
      <c r="O11529" s="9"/>
      <c r="P11529" s="27"/>
      <c r="Q11529" s="29"/>
      <c r="R11529" s="29"/>
      <c r="S11529" s="27"/>
      <c r="V11529" s="14"/>
      <c r="W11529" s="14"/>
    </row>
    <row r="11530" spans="5:23" s="11" customFormat="1" x14ac:dyDescent="0.3">
      <c r="F11530" s="85"/>
      <c r="G11530" s="13"/>
      <c r="H11530" s="91"/>
      <c r="K11530" s="9"/>
      <c r="L11530" s="14"/>
      <c r="N11530" s="13"/>
      <c r="O11530" s="9"/>
      <c r="P11530" s="27"/>
      <c r="Q11530" s="29"/>
      <c r="R11530" s="29"/>
      <c r="S11530" s="27"/>
      <c r="V11530" s="14"/>
      <c r="W11530" s="14"/>
    </row>
    <row r="11531" spans="5:23" s="11" customFormat="1" x14ac:dyDescent="0.3">
      <c r="F11531" s="85"/>
      <c r="G11531" s="13"/>
      <c r="H11531" s="91"/>
      <c r="K11531" s="9"/>
      <c r="L11531" s="14"/>
      <c r="N11531" s="13"/>
      <c r="O11531" s="9"/>
      <c r="P11531" s="27"/>
      <c r="Q11531" s="29"/>
      <c r="R11531" s="29"/>
      <c r="S11531" s="27"/>
      <c r="V11531" s="14"/>
      <c r="W11531" s="14"/>
    </row>
    <row r="11532" spans="5:23" s="11" customFormat="1" x14ac:dyDescent="0.3">
      <c r="E11532" s="95"/>
      <c r="F11532" s="85"/>
      <c r="G11532" s="13"/>
      <c r="H11532" s="91"/>
      <c r="K11532" s="9"/>
      <c r="L11532" s="14"/>
      <c r="N11532" s="13"/>
      <c r="O11532" s="9"/>
      <c r="P11532" s="27"/>
      <c r="Q11532" s="29"/>
      <c r="R11532" s="29"/>
      <c r="S11532" s="27"/>
      <c r="V11532" s="14"/>
      <c r="W11532" s="14"/>
    </row>
    <row r="11533" spans="5:23" s="11" customFormat="1" x14ac:dyDescent="0.3">
      <c r="E11533" s="95"/>
      <c r="F11533" s="85"/>
      <c r="G11533" s="13"/>
      <c r="H11533" s="91"/>
      <c r="K11533" s="9"/>
      <c r="L11533" s="14"/>
      <c r="N11533" s="13"/>
      <c r="O11533" s="9"/>
      <c r="P11533" s="27"/>
      <c r="Q11533" s="29"/>
      <c r="R11533" s="29"/>
      <c r="S11533" s="27"/>
      <c r="V11533" s="14"/>
      <c r="W11533" s="14"/>
    </row>
    <row r="11534" spans="5:23" s="11" customFormat="1" x14ac:dyDescent="0.3">
      <c r="F11534" s="85"/>
      <c r="G11534" s="13"/>
      <c r="H11534" s="91"/>
      <c r="K11534" s="9"/>
      <c r="L11534" s="14"/>
      <c r="N11534" s="13"/>
      <c r="O11534" s="9"/>
      <c r="P11534" s="27"/>
      <c r="Q11534" s="29"/>
      <c r="R11534" s="29"/>
      <c r="S11534" s="27"/>
      <c r="V11534" s="14"/>
      <c r="W11534" s="14"/>
    </row>
    <row r="11535" spans="5:23" s="11" customFormat="1" x14ac:dyDescent="0.3">
      <c r="F11535" s="85"/>
      <c r="G11535" s="13"/>
      <c r="H11535" s="91"/>
      <c r="K11535" s="9"/>
      <c r="L11535" s="14"/>
      <c r="N11535" s="13"/>
      <c r="O11535" s="9"/>
      <c r="P11535" s="27"/>
      <c r="Q11535" s="29"/>
      <c r="R11535" s="29"/>
      <c r="S11535" s="27"/>
      <c r="V11535" s="14"/>
      <c r="W11535" s="14"/>
    </row>
    <row r="11536" spans="5:23" s="11" customFormat="1" x14ac:dyDescent="0.3">
      <c r="F11536" s="85"/>
      <c r="G11536" s="13"/>
      <c r="H11536" s="91"/>
      <c r="K11536" s="9"/>
      <c r="L11536" s="14"/>
      <c r="N11536" s="13"/>
      <c r="O11536" s="9"/>
      <c r="P11536" s="27"/>
      <c r="Q11536" s="29"/>
      <c r="R11536" s="29"/>
      <c r="S11536" s="27"/>
      <c r="V11536" s="14"/>
      <c r="W11536" s="14"/>
    </row>
    <row r="11537" spans="3:23" s="11" customFormat="1" x14ac:dyDescent="0.3">
      <c r="F11537" s="85"/>
      <c r="G11537" s="13"/>
      <c r="H11537" s="91"/>
      <c r="K11537" s="9"/>
      <c r="L11537" s="14"/>
      <c r="N11537" s="13"/>
      <c r="O11537" s="9"/>
      <c r="P11537" s="27"/>
      <c r="Q11537" s="29"/>
      <c r="R11537" s="29"/>
      <c r="S11537" s="27"/>
      <c r="V11537" s="14"/>
      <c r="W11537" s="14"/>
    </row>
    <row r="11538" spans="3:23" s="11" customFormat="1" x14ac:dyDescent="0.3">
      <c r="F11538" s="85"/>
      <c r="G11538" s="13"/>
      <c r="H11538" s="91"/>
      <c r="K11538" s="9"/>
      <c r="L11538" s="14"/>
      <c r="N11538" s="13"/>
      <c r="O11538" s="9"/>
      <c r="P11538" s="27"/>
      <c r="Q11538" s="29"/>
      <c r="R11538" s="29"/>
      <c r="S11538" s="27"/>
      <c r="V11538" s="14"/>
      <c r="W11538" s="14"/>
    </row>
    <row r="11539" spans="3:23" s="11" customFormat="1" x14ac:dyDescent="0.3">
      <c r="F11539" s="85"/>
      <c r="G11539" s="13"/>
      <c r="H11539" s="91"/>
      <c r="K11539" s="9"/>
      <c r="L11539" s="14"/>
      <c r="N11539" s="13"/>
      <c r="O11539" s="9"/>
      <c r="P11539" s="27"/>
      <c r="Q11539" s="29"/>
      <c r="R11539" s="29"/>
      <c r="S11539" s="27"/>
      <c r="V11539" s="14"/>
      <c r="W11539" s="14"/>
    </row>
    <row r="11540" spans="3:23" s="11" customFormat="1" x14ac:dyDescent="0.3">
      <c r="F11540" s="85"/>
      <c r="G11540" s="13"/>
      <c r="H11540" s="91"/>
      <c r="K11540" s="9"/>
      <c r="L11540" s="14"/>
      <c r="N11540" s="13"/>
      <c r="O11540" s="9"/>
      <c r="P11540" s="27"/>
      <c r="Q11540" s="29"/>
      <c r="R11540" s="29"/>
      <c r="S11540" s="27"/>
      <c r="V11540" s="14"/>
      <c r="W11540" s="14"/>
    </row>
    <row r="11541" spans="3:23" s="11" customFormat="1" x14ac:dyDescent="0.3">
      <c r="C11541" s="96"/>
      <c r="F11541" s="13"/>
      <c r="G11541" s="13"/>
      <c r="H11541" s="91"/>
      <c r="K11541" s="9"/>
      <c r="L11541" s="14"/>
      <c r="N11541" s="13"/>
      <c r="O11541" s="9"/>
      <c r="P11541" s="27"/>
      <c r="Q11541" s="29"/>
      <c r="R11541" s="29"/>
      <c r="S11541" s="27"/>
      <c r="V11541" s="14"/>
      <c r="W11541" s="14"/>
    </row>
    <row r="11542" spans="3:23" s="11" customFormat="1" x14ac:dyDescent="0.3">
      <c r="C11542" s="96"/>
      <c r="F11542" s="13"/>
      <c r="G11542" s="13"/>
      <c r="H11542" s="91"/>
      <c r="K11542" s="9"/>
      <c r="L11542" s="14"/>
      <c r="N11542" s="13"/>
      <c r="O11542" s="9"/>
      <c r="P11542" s="27"/>
      <c r="Q11542" s="29"/>
      <c r="R11542" s="29"/>
      <c r="S11542" s="27"/>
      <c r="V11542" s="14"/>
      <c r="W11542" s="14"/>
    </row>
    <row r="11543" spans="3:23" s="11" customFormat="1" x14ac:dyDescent="0.3">
      <c r="C11543" s="96"/>
      <c r="F11543" s="13"/>
      <c r="G11543" s="13"/>
      <c r="H11543" s="91"/>
      <c r="K11543" s="9"/>
      <c r="L11543" s="14"/>
      <c r="N11543" s="13"/>
      <c r="O11543" s="9"/>
      <c r="P11543" s="27"/>
      <c r="Q11543" s="29"/>
      <c r="R11543" s="29"/>
      <c r="S11543" s="27"/>
      <c r="V11543" s="14"/>
      <c r="W11543" s="14"/>
    </row>
    <row r="11544" spans="3:23" s="11" customFormat="1" x14ac:dyDescent="0.3">
      <c r="C11544" s="96"/>
      <c r="F11544" s="13"/>
      <c r="G11544" s="13"/>
      <c r="H11544" s="91"/>
      <c r="K11544" s="9"/>
      <c r="L11544" s="14"/>
      <c r="N11544" s="13"/>
      <c r="O11544" s="9"/>
      <c r="P11544" s="27"/>
      <c r="Q11544" s="29"/>
      <c r="R11544" s="29"/>
      <c r="S11544" s="27"/>
      <c r="V11544" s="14"/>
      <c r="W11544" s="14"/>
    </row>
    <row r="11545" spans="3:23" s="11" customFormat="1" x14ac:dyDescent="0.3">
      <c r="C11545" s="96"/>
      <c r="F11545" s="13"/>
      <c r="G11545" s="13"/>
      <c r="H11545" s="91"/>
      <c r="K11545" s="9"/>
      <c r="L11545" s="14"/>
      <c r="N11545" s="13"/>
      <c r="O11545" s="9"/>
      <c r="P11545" s="27"/>
      <c r="Q11545" s="29"/>
      <c r="R11545" s="29"/>
      <c r="S11545" s="27"/>
      <c r="V11545" s="14"/>
      <c r="W11545" s="14"/>
    </row>
    <row r="11546" spans="3:23" s="11" customFormat="1" x14ac:dyDescent="0.3">
      <c r="C11546" s="96"/>
      <c r="F11546" s="13"/>
      <c r="G11546" s="13"/>
      <c r="H11546" s="91"/>
      <c r="K11546" s="9"/>
      <c r="L11546" s="14"/>
      <c r="N11546" s="13"/>
      <c r="O11546" s="9"/>
      <c r="P11546" s="27"/>
      <c r="Q11546" s="29"/>
      <c r="R11546" s="29"/>
      <c r="S11546" s="27"/>
      <c r="V11546" s="14"/>
      <c r="W11546" s="14"/>
    </row>
    <row r="11547" spans="3:23" s="11" customFormat="1" x14ac:dyDescent="0.3">
      <c r="C11547" s="96"/>
      <c r="F11547" s="13"/>
      <c r="G11547" s="13"/>
      <c r="H11547" s="91"/>
      <c r="K11547" s="9"/>
      <c r="L11547" s="14"/>
      <c r="N11547" s="13"/>
      <c r="O11547" s="9"/>
      <c r="P11547" s="27"/>
      <c r="Q11547" s="29"/>
      <c r="R11547" s="29"/>
      <c r="S11547" s="27"/>
      <c r="V11547" s="14"/>
      <c r="W11547" s="14"/>
    </row>
    <row r="11548" spans="3:23" s="11" customFormat="1" x14ac:dyDescent="0.3">
      <c r="C11548" s="96"/>
      <c r="F11548" s="13"/>
      <c r="G11548" s="13"/>
      <c r="H11548" s="91"/>
      <c r="K11548" s="9"/>
      <c r="L11548" s="14"/>
      <c r="N11548" s="13"/>
      <c r="O11548" s="9"/>
      <c r="P11548" s="27"/>
      <c r="Q11548" s="29"/>
      <c r="R11548" s="29"/>
      <c r="S11548" s="27"/>
      <c r="V11548" s="14"/>
      <c r="W11548" s="14"/>
    </row>
    <row r="11549" spans="3:23" s="11" customFormat="1" x14ac:dyDescent="0.3">
      <c r="C11549" s="96"/>
      <c r="F11549" s="13"/>
      <c r="G11549" s="13"/>
      <c r="H11549" s="91"/>
      <c r="K11549" s="9"/>
      <c r="L11549" s="14"/>
      <c r="N11549" s="13"/>
      <c r="O11549" s="9"/>
      <c r="P11549" s="27"/>
      <c r="Q11549" s="29"/>
      <c r="R11549" s="29"/>
      <c r="S11549" s="27"/>
      <c r="V11549" s="14"/>
      <c r="W11549" s="14"/>
    </row>
    <row r="11550" spans="3:23" s="11" customFormat="1" x14ac:dyDescent="0.3">
      <c r="C11550" s="96"/>
      <c r="F11550" s="13"/>
      <c r="G11550" s="13"/>
      <c r="H11550" s="91"/>
      <c r="K11550" s="9"/>
      <c r="L11550" s="14"/>
      <c r="N11550" s="13"/>
      <c r="O11550" s="9"/>
      <c r="P11550" s="27"/>
      <c r="Q11550" s="29"/>
      <c r="R11550" s="29"/>
      <c r="S11550" s="27"/>
      <c r="V11550" s="14"/>
      <c r="W11550" s="14"/>
    </row>
    <row r="11551" spans="3:23" s="11" customFormat="1" x14ac:dyDescent="0.3">
      <c r="C11551" s="96"/>
      <c r="F11551" s="13"/>
      <c r="G11551" s="13"/>
      <c r="H11551" s="91"/>
      <c r="K11551" s="9"/>
      <c r="L11551" s="14"/>
      <c r="N11551" s="13"/>
      <c r="O11551" s="9"/>
      <c r="P11551" s="27"/>
      <c r="Q11551" s="29"/>
      <c r="R11551" s="29"/>
      <c r="S11551" s="27"/>
      <c r="V11551" s="14"/>
      <c r="W11551" s="14"/>
    </row>
    <row r="11552" spans="3:23" s="11" customFormat="1" x14ac:dyDescent="0.3">
      <c r="C11552" s="96"/>
      <c r="F11552" s="13"/>
      <c r="G11552" s="13"/>
      <c r="H11552" s="91"/>
      <c r="K11552" s="9"/>
      <c r="L11552" s="14"/>
      <c r="N11552" s="13"/>
      <c r="O11552" s="9"/>
      <c r="P11552" s="27"/>
      <c r="Q11552" s="29"/>
      <c r="R11552" s="29"/>
      <c r="S11552" s="27"/>
      <c r="V11552" s="14"/>
      <c r="W11552" s="14"/>
    </row>
    <row r="11553" spans="3:23" s="11" customFormat="1" x14ac:dyDescent="0.3">
      <c r="C11553" s="96"/>
      <c r="F11553" s="13"/>
      <c r="G11553" s="13"/>
      <c r="H11553" s="91"/>
      <c r="K11553" s="9"/>
      <c r="L11553" s="14"/>
      <c r="N11553" s="13"/>
      <c r="O11553" s="9"/>
      <c r="P11553" s="27"/>
      <c r="Q11553" s="29"/>
      <c r="R11553" s="29"/>
      <c r="S11553" s="27"/>
      <c r="V11553" s="14"/>
      <c r="W11553" s="14"/>
    </row>
    <row r="11554" spans="3:23" s="11" customFormat="1" x14ac:dyDescent="0.3">
      <c r="C11554" s="96"/>
      <c r="F11554" s="13"/>
      <c r="G11554" s="13"/>
      <c r="H11554" s="91"/>
      <c r="K11554" s="9"/>
      <c r="L11554" s="14"/>
      <c r="N11554" s="13"/>
      <c r="O11554" s="9"/>
      <c r="P11554" s="27"/>
      <c r="Q11554" s="29"/>
      <c r="R11554" s="29"/>
      <c r="S11554" s="27"/>
      <c r="V11554" s="14"/>
      <c r="W11554" s="14"/>
    </row>
    <row r="11555" spans="3:23" s="11" customFormat="1" x14ac:dyDescent="0.3">
      <c r="C11555" s="96"/>
      <c r="F11555" s="13"/>
      <c r="G11555" s="13"/>
      <c r="H11555" s="91"/>
      <c r="K11555" s="9"/>
      <c r="L11555" s="14"/>
      <c r="N11555" s="13"/>
      <c r="O11555" s="9"/>
      <c r="P11555" s="27"/>
      <c r="Q11555" s="29"/>
      <c r="R11555" s="29"/>
      <c r="S11555" s="27"/>
      <c r="V11555" s="14"/>
      <c r="W11555" s="14"/>
    </row>
    <row r="11556" spans="3:23" s="11" customFormat="1" x14ac:dyDescent="0.3">
      <c r="C11556" s="96"/>
      <c r="F11556" s="13"/>
      <c r="G11556" s="13"/>
      <c r="H11556" s="91"/>
      <c r="K11556" s="9"/>
      <c r="L11556" s="14"/>
      <c r="N11556" s="13"/>
      <c r="O11556" s="9"/>
      <c r="P11556" s="27"/>
      <c r="Q11556" s="29"/>
      <c r="R11556" s="29"/>
      <c r="S11556" s="27"/>
      <c r="V11556" s="14"/>
      <c r="W11556" s="14"/>
    </row>
    <row r="11557" spans="3:23" s="11" customFormat="1" x14ac:dyDescent="0.3">
      <c r="C11557" s="96"/>
      <c r="F11557" s="13"/>
      <c r="G11557" s="13"/>
      <c r="H11557" s="91"/>
      <c r="K11557" s="9"/>
      <c r="L11557" s="14"/>
      <c r="N11557" s="13"/>
      <c r="O11557" s="9"/>
      <c r="P11557" s="27"/>
      <c r="Q11557" s="29"/>
      <c r="R11557" s="29"/>
      <c r="S11557" s="27"/>
      <c r="V11557" s="14"/>
      <c r="W11557" s="14"/>
    </row>
    <row r="11558" spans="3:23" s="11" customFormat="1" x14ac:dyDescent="0.3">
      <c r="C11558" s="96"/>
      <c r="F11558" s="13"/>
      <c r="G11558" s="13"/>
      <c r="H11558" s="91"/>
      <c r="K11558" s="9"/>
      <c r="L11558" s="14"/>
      <c r="N11558" s="13"/>
      <c r="O11558" s="9"/>
      <c r="P11558" s="27"/>
      <c r="Q11558" s="29"/>
      <c r="R11558" s="29"/>
      <c r="S11558" s="27"/>
      <c r="V11558" s="14"/>
      <c r="W11558" s="14"/>
    </row>
    <row r="11559" spans="3:23" s="11" customFormat="1" x14ac:dyDescent="0.3">
      <c r="C11559" s="96"/>
      <c r="F11559" s="13"/>
      <c r="G11559" s="13"/>
      <c r="H11559" s="91"/>
      <c r="K11559" s="9"/>
      <c r="L11559" s="14"/>
      <c r="N11559" s="13"/>
      <c r="O11559" s="9"/>
      <c r="P11559" s="27"/>
      <c r="Q11559" s="29"/>
      <c r="R11559" s="29"/>
      <c r="S11559" s="27"/>
      <c r="V11559" s="14"/>
      <c r="W11559" s="14"/>
    </row>
    <row r="11560" spans="3:23" s="11" customFormat="1" x14ac:dyDescent="0.3">
      <c r="C11560" s="96"/>
      <c r="F11560" s="13"/>
      <c r="G11560" s="13"/>
      <c r="H11560" s="91"/>
      <c r="K11560" s="9"/>
      <c r="L11560" s="14"/>
      <c r="N11560" s="13"/>
      <c r="O11560" s="9"/>
      <c r="P11560" s="27"/>
      <c r="Q11560" s="29"/>
      <c r="R11560" s="29"/>
      <c r="S11560" s="27"/>
      <c r="V11560" s="14"/>
      <c r="W11560" s="14"/>
    </row>
    <row r="11561" spans="3:23" s="11" customFormat="1" x14ac:dyDescent="0.3">
      <c r="C11561" s="96"/>
      <c r="F11561" s="13"/>
      <c r="G11561" s="13"/>
      <c r="H11561" s="91"/>
      <c r="K11561" s="9"/>
      <c r="L11561" s="14"/>
      <c r="N11561" s="13"/>
      <c r="O11561" s="9"/>
      <c r="P11561" s="27"/>
      <c r="Q11561" s="29"/>
      <c r="R11561" s="29"/>
      <c r="S11561" s="27"/>
      <c r="V11561" s="14"/>
      <c r="W11561" s="14"/>
    </row>
    <row r="11562" spans="3:23" s="11" customFormat="1" x14ac:dyDescent="0.3">
      <c r="C11562" s="96"/>
      <c r="F11562" s="13"/>
      <c r="G11562" s="13"/>
      <c r="H11562" s="91"/>
      <c r="K11562" s="9"/>
      <c r="L11562" s="14"/>
      <c r="N11562" s="13"/>
      <c r="O11562" s="9"/>
      <c r="P11562" s="27"/>
      <c r="Q11562" s="29"/>
      <c r="R11562" s="29"/>
      <c r="S11562" s="27"/>
      <c r="V11562" s="14"/>
      <c r="W11562" s="14"/>
    </row>
    <row r="11563" spans="3:23" s="11" customFormat="1" x14ac:dyDescent="0.3">
      <c r="C11563" s="96"/>
      <c r="F11563" s="13"/>
      <c r="G11563" s="13"/>
      <c r="H11563" s="91"/>
      <c r="K11563" s="9"/>
      <c r="L11563" s="14"/>
      <c r="N11563" s="13"/>
      <c r="O11563" s="9"/>
      <c r="P11563" s="27"/>
      <c r="Q11563" s="29"/>
      <c r="R11563" s="29"/>
      <c r="S11563" s="27"/>
      <c r="V11563" s="14"/>
      <c r="W11563" s="14"/>
    </row>
    <row r="11564" spans="3:23" s="11" customFormat="1" x14ac:dyDescent="0.3">
      <c r="C11564" s="96"/>
      <c r="F11564" s="13"/>
      <c r="G11564" s="13"/>
      <c r="H11564" s="91"/>
      <c r="K11564" s="9"/>
      <c r="L11564" s="14"/>
      <c r="N11564" s="13"/>
      <c r="O11564" s="9"/>
      <c r="P11564" s="27"/>
      <c r="Q11564" s="29"/>
      <c r="R11564" s="29"/>
      <c r="S11564" s="27"/>
      <c r="V11564" s="14"/>
      <c r="W11564" s="14"/>
    </row>
    <row r="11565" spans="3:23" s="11" customFormat="1" x14ac:dyDescent="0.3">
      <c r="C11565" s="96"/>
      <c r="F11565" s="13"/>
      <c r="G11565" s="13"/>
      <c r="H11565" s="91"/>
      <c r="K11565" s="9"/>
      <c r="L11565" s="14"/>
      <c r="N11565" s="13"/>
      <c r="O11565" s="9"/>
      <c r="P11565" s="27"/>
      <c r="Q11565" s="29"/>
      <c r="R11565" s="29"/>
      <c r="S11565" s="27"/>
      <c r="V11565" s="14"/>
      <c r="W11565" s="14"/>
    </row>
    <row r="11566" spans="3:23" s="11" customFormat="1" x14ac:dyDescent="0.3">
      <c r="C11566" s="96"/>
      <c r="F11566" s="13"/>
      <c r="G11566" s="13"/>
      <c r="H11566" s="91"/>
      <c r="K11566" s="9"/>
      <c r="L11566" s="14"/>
      <c r="N11566" s="13"/>
      <c r="O11566" s="9"/>
      <c r="P11566" s="27"/>
      <c r="Q11566" s="29"/>
      <c r="R11566" s="29"/>
      <c r="S11566" s="27"/>
      <c r="V11566" s="14"/>
      <c r="W11566" s="14"/>
    </row>
    <row r="11567" spans="3:23" s="11" customFormat="1" x14ac:dyDescent="0.3">
      <c r="C11567" s="96"/>
      <c r="F11567" s="13"/>
      <c r="G11567" s="13"/>
      <c r="H11567" s="91"/>
      <c r="K11567" s="9"/>
      <c r="L11567" s="14"/>
      <c r="N11567" s="13"/>
      <c r="O11567" s="9"/>
      <c r="P11567" s="27"/>
      <c r="Q11567" s="29"/>
      <c r="R11567" s="29"/>
      <c r="S11567" s="27"/>
      <c r="V11567" s="14"/>
      <c r="W11567" s="14"/>
    </row>
    <row r="11568" spans="3:23" s="11" customFormat="1" x14ac:dyDescent="0.3">
      <c r="C11568" s="96"/>
      <c r="F11568" s="13"/>
      <c r="G11568" s="13"/>
      <c r="H11568" s="91"/>
      <c r="K11568" s="9"/>
      <c r="L11568" s="14"/>
      <c r="N11568" s="13"/>
      <c r="O11568" s="9"/>
      <c r="P11568" s="27"/>
      <c r="Q11568" s="29"/>
      <c r="R11568" s="29"/>
      <c r="S11568" s="27"/>
      <c r="V11568" s="14"/>
      <c r="W11568" s="14"/>
    </row>
    <row r="11569" spans="3:23" s="11" customFormat="1" x14ac:dyDescent="0.3">
      <c r="C11569" s="96"/>
      <c r="F11569" s="13"/>
      <c r="G11569" s="13"/>
      <c r="H11569" s="91"/>
      <c r="K11569" s="9"/>
      <c r="L11569" s="14"/>
      <c r="N11569" s="13"/>
      <c r="O11569" s="9"/>
      <c r="P11569" s="27"/>
      <c r="Q11569" s="29"/>
      <c r="R11569" s="29"/>
      <c r="S11569" s="27"/>
      <c r="V11569" s="14"/>
      <c r="W11569" s="14"/>
    </row>
    <row r="11570" spans="3:23" s="11" customFormat="1" x14ac:dyDescent="0.3">
      <c r="C11570" s="96"/>
      <c r="F11570" s="13"/>
      <c r="G11570" s="13"/>
      <c r="H11570" s="91"/>
      <c r="K11570" s="9"/>
      <c r="L11570" s="14"/>
      <c r="N11570" s="13"/>
      <c r="O11570" s="9"/>
      <c r="P11570" s="27"/>
      <c r="Q11570" s="29"/>
      <c r="R11570" s="29"/>
      <c r="S11570" s="27"/>
      <c r="V11570" s="14"/>
      <c r="W11570" s="14"/>
    </row>
    <row r="11571" spans="3:23" s="11" customFormat="1" x14ac:dyDescent="0.3">
      <c r="C11571" s="96"/>
      <c r="F11571" s="13"/>
      <c r="G11571" s="13"/>
      <c r="H11571" s="91"/>
      <c r="K11571" s="9"/>
      <c r="L11571" s="14"/>
      <c r="N11571" s="13"/>
      <c r="O11571" s="9"/>
      <c r="P11571" s="27"/>
      <c r="Q11571" s="29"/>
      <c r="R11571" s="29"/>
      <c r="S11571" s="27"/>
      <c r="V11571" s="14"/>
      <c r="W11571" s="14"/>
    </row>
    <row r="11572" spans="3:23" s="11" customFormat="1" x14ac:dyDescent="0.3">
      <c r="C11572" s="96"/>
      <c r="F11572" s="13"/>
      <c r="G11572" s="13"/>
      <c r="H11572" s="91"/>
      <c r="K11572" s="9"/>
      <c r="L11572" s="14"/>
      <c r="N11572" s="13"/>
      <c r="O11572" s="9"/>
      <c r="P11572" s="27"/>
      <c r="Q11572" s="29"/>
      <c r="R11572" s="29"/>
      <c r="S11572" s="27"/>
      <c r="V11572" s="14"/>
      <c r="W11572" s="14"/>
    </row>
    <row r="11573" spans="3:23" s="11" customFormat="1" x14ac:dyDescent="0.3">
      <c r="C11573" s="96"/>
      <c r="F11573" s="13"/>
      <c r="G11573" s="13"/>
      <c r="H11573" s="91"/>
      <c r="K11573" s="9"/>
      <c r="L11573" s="14"/>
      <c r="N11573" s="13"/>
      <c r="O11573" s="9"/>
      <c r="P11573" s="27"/>
      <c r="Q11573" s="29"/>
      <c r="R11573" s="29"/>
      <c r="S11573" s="27"/>
      <c r="V11573" s="14"/>
      <c r="W11573" s="14"/>
    </row>
    <row r="11574" spans="3:23" s="11" customFormat="1" x14ac:dyDescent="0.3">
      <c r="C11574" s="96"/>
      <c r="F11574" s="13"/>
      <c r="G11574" s="13"/>
      <c r="H11574" s="91"/>
      <c r="K11574" s="9"/>
      <c r="L11574" s="14"/>
      <c r="N11574" s="13"/>
      <c r="O11574" s="9"/>
      <c r="P11574" s="27"/>
      <c r="Q11574" s="29"/>
      <c r="R11574" s="29"/>
      <c r="S11574" s="27"/>
      <c r="V11574" s="14"/>
      <c r="W11574" s="14"/>
    </row>
    <row r="11575" spans="3:23" s="11" customFormat="1" x14ac:dyDescent="0.3">
      <c r="C11575" s="96"/>
      <c r="F11575" s="13"/>
      <c r="G11575" s="13"/>
      <c r="H11575" s="91"/>
      <c r="K11575" s="9"/>
      <c r="L11575" s="14"/>
      <c r="N11575" s="13"/>
      <c r="O11575" s="9"/>
      <c r="P11575" s="27"/>
      <c r="Q11575" s="29"/>
      <c r="R11575" s="29"/>
      <c r="S11575" s="27"/>
      <c r="V11575" s="14"/>
      <c r="W11575" s="14"/>
    </row>
    <row r="11576" spans="3:23" s="11" customFormat="1" x14ac:dyDescent="0.3">
      <c r="C11576" s="96"/>
      <c r="F11576" s="13"/>
      <c r="G11576" s="13"/>
      <c r="H11576" s="91"/>
      <c r="K11576" s="9"/>
      <c r="L11576" s="14"/>
      <c r="N11576" s="13"/>
      <c r="O11576" s="9"/>
      <c r="P11576" s="27"/>
      <c r="Q11576" s="29"/>
      <c r="R11576" s="29"/>
      <c r="S11576" s="27"/>
      <c r="V11576" s="14"/>
      <c r="W11576" s="14"/>
    </row>
    <row r="11577" spans="3:23" s="11" customFormat="1" x14ac:dyDescent="0.3">
      <c r="C11577" s="96"/>
      <c r="F11577" s="13"/>
      <c r="G11577" s="13"/>
      <c r="H11577" s="91"/>
      <c r="K11577" s="9"/>
      <c r="L11577" s="14"/>
      <c r="N11577" s="13"/>
      <c r="O11577" s="9"/>
      <c r="P11577" s="27"/>
      <c r="Q11577" s="29"/>
      <c r="R11577" s="29"/>
      <c r="S11577" s="27"/>
      <c r="V11577" s="14"/>
      <c r="W11577" s="14"/>
    </row>
    <row r="11578" spans="3:23" s="11" customFormat="1" x14ac:dyDescent="0.3">
      <c r="C11578" s="96"/>
      <c r="F11578" s="13"/>
      <c r="G11578" s="13"/>
      <c r="H11578" s="91"/>
      <c r="K11578" s="9"/>
      <c r="L11578" s="14"/>
      <c r="N11578" s="13"/>
      <c r="O11578" s="9"/>
      <c r="P11578" s="27"/>
      <c r="Q11578" s="29"/>
      <c r="R11578" s="29"/>
      <c r="S11578" s="27"/>
      <c r="V11578" s="14"/>
      <c r="W11578" s="14"/>
    </row>
    <row r="11579" spans="3:23" s="11" customFormat="1" x14ac:dyDescent="0.3">
      <c r="C11579" s="96"/>
      <c r="F11579" s="13"/>
      <c r="G11579" s="13"/>
      <c r="H11579" s="91"/>
      <c r="K11579" s="9"/>
      <c r="L11579" s="14"/>
      <c r="N11579" s="13"/>
      <c r="O11579" s="9"/>
      <c r="P11579" s="27"/>
      <c r="Q11579" s="29"/>
      <c r="R11579" s="29"/>
      <c r="S11579" s="27"/>
      <c r="V11579" s="14"/>
      <c r="W11579" s="14"/>
    </row>
    <row r="11580" spans="3:23" s="11" customFormat="1" x14ac:dyDescent="0.3">
      <c r="C11580" s="96"/>
      <c r="F11580" s="13"/>
      <c r="G11580" s="13"/>
      <c r="H11580" s="91"/>
      <c r="K11580" s="9"/>
      <c r="L11580" s="14"/>
      <c r="N11580" s="13"/>
      <c r="O11580" s="9"/>
      <c r="P11580" s="27"/>
      <c r="Q11580" s="29"/>
      <c r="R11580" s="29"/>
      <c r="S11580" s="27"/>
      <c r="V11580" s="14"/>
      <c r="W11580" s="14"/>
    </row>
    <row r="11581" spans="3:23" s="11" customFormat="1" x14ac:dyDescent="0.3">
      <c r="C11581" s="96"/>
      <c r="F11581" s="13"/>
      <c r="G11581" s="13"/>
      <c r="H11581" s="91"/>
      <c r="K11581" s="9"/>
      <c r="L11581" s="14"/>
      <c r="N11581" s="13"/>
      <c r="O11581" s="9"/>
      <c r="P11581" s="27"/>
      <c r="Q11581" s="29"/>
      <c r="R11581" s="29"/>
      <c r="S11581" s="27"/>
      <c r="V11581" s="14"/>
      <c r="W11581" s="14"/>
    </row>
    <row r="11582" spans="3:23" s="11" customFormat="1" x14ac:dyDescent="0.3">
      <c r="C11582" s="96"/>
      <c r="F11582" s="13"/>
      <c r="G11582" s="13"/>
      <c r="H11582" s="91"/>
      <c r="K11582" s="9"/>
      <c r="L11582" s="14"/>
      <c r="N11582" s="13"/>
      <c r="O11582" s="9"/>
      <c r="P11582" s="27"/>
      <c r="Q11582" s="29"/>
      <c r="R11582" s="29"/>
      <c r="S11582" s="27"/>
      <c r="V11582" s="14"/>
      <c r="W11582" s="14"/>
    </row>
    <row r="11583" spans="3:23" s="11" customFormat="1" x14ac:dyDescent="0.3">
      <c r="C11583" s="96"/>
      <c r="F11583" s="13"/>
      <c r="G11583" s="13"/>
      <c r="H11583" s="91"/>
      <c r="K11583" s="9"/>
      <c r="L11583" s="14"/>
      <c r="N11583" s="13"/>
      <c r="O11583" s="9"/>
      <c r="P11583" s="27"/>
      <c r="Q11583" s="29"/>
      <c r="R11583" s="29"/>
      <c r="S11583" s="27"/>
      <c r="V11583" s="14"/>
      <c r="W11583" s="14"/>
    </row>
    <row r="11584" spans="3:23" s="11" customFormat="1" x14ac:dyDescent="0.3">
      <c r="C11584" s="96"/>
      <c r="F11584" s="13"/>
      <c r="G11584" s="13"/>
      <c r="H11584" s="91"/>
      <c r="K11584" s="9"/>
      <c r="L11584" s="14"/>
      <c r="N11584" s="13"/>
      <c r="O11584" s="9"/>
      <c r="P11584" s="27"/>
      <c r="Q11584" s="29"/>
      <c r="R11584" s="29"/>
      <c r="S11584" s="27"/>
      <c r="V11584" s="14"/>
      <c r="W11584" s="14"/>
    </row>
    <row r="11585" spans="3:23" s="11" customFormat="1" x14ac:dyDescent="0.3">
      <c r="C11585" s="96"/>
      <c r="F11585" s="13"/>
      <c r="G11585" s="13"/>
      <c r="H11585" s="91"/>
      <c r="K11585" s="9"/>
      <c r="L11585" s="14"/>
      <c r="N11585" s="13"/>
      <c r="O11585" s="9"/>
      <c r="P11585" s="27"/>
      <c r="Q11585" s="29"/>
      <c r="R11585" s="29"/>
      <c r="S11585" s="27"/>
      <c r="V11585" s="14"/>
      <c r="W11585" s="14"/>
    </row>
    <row r="11586" spans="3:23" s="11" customFormat="1" x14ac:dyDescent="0.3">
      <c r="C11586" s="96"/>
      <c r="F11586" s="13"/>
      <c r="G11586" s="13"/>
      <c r="H11586" s="91"/>
      <c r="K11586" s="9"/>
      <c r="L11586" s="14"/>
      <c r="N11586" s="13"/>
      <c r="O11586" s="9"/>
      <c r="P11586" s="27"/>
      <c r="Q11586" s="29"/>
      <c r="R11586" s="29"/>
      <c r="S11586" s="27"/>
      <c r="V11586" s="14"/>
      <c r="W11586" s="14"/>
    </row>
    <row r="11587" spans="3:23" s="11" customFormat="1" x14ac:dyDescent="0.3">
      <c r="C11587" s="96"/>
      <c r="F11587" s="13"/>
      <c r="G11587" s="13"/>
      <c r="H11587" s="91"/>
      <c r="K11587" s="9"/>
      <c r="L11587" s="14"/>
      <c r="N11587" s="13"/>
      <c r="O11587" s="9"/>
      <c r="P11587" s="27"/>
      <c r="Q11587" s="29"/>
      <c r="R11587" s="29"/>
      <c r="S11587" s="27"/>
      <c r="V11587" s="14"/>
      <c r="W11587" s="14"/>
    </row>
    <row r="11588" spans="3:23" s="11" customFormat="1" x14ac:dyDescent="0.3">
      <c r="C11588" s="96"/>
      <c r="F11588" s="13"/>
      <c r="G11588" s="13"/>
      <c r="H11588" s="91"/>
      <c r="K11588" s="9"/>
      <c r="L11588" s="14"/>
      <c r="N11588" s="13"/>
      <c r="O11588" s="9"/>
      <c r="P11588" s="27"/>
      <c r="Q11588" s="29"/>
      <c r="R11588" s="29"/>
      <c r="S11588" s="27"/>
      <c r="V11588" s="14"/>
      <c r="W11588" s="14"/>
    </row>
    <row r="11589" spans="3:23" s="11" customFormat="1" x14ac:dyDescent="0.3">
      <c r="C11589" s="96"/>
      <c r="F11589" s="13"/>
      <c r="G11589" s="13"/>
      <c r="H11589" s="91"/>
      <c r="K11589" s="9"/>
      <c r="L11589" s="14"/>
      <c r="N11589" s="13"/>
      <c r="O11589" s="9"/>
      <c r="P11589" s="27"/>
      <c r="Q11589" s="29"/>
      <c r="R11589" s="29"/>
      <c r="S11589" s="27"/>
      <c r="V11589" s="14"/>
      <c r="W11589" s="14"/>
    </row>
    <row r="11590" spans="3:23" s="11" customFormat="1" x14ac:dyDescent="0.3">
      <c r="C11590" s="96"/>
      <c r="F11590" s="13"/>
      <c r="G11590" s="13"/>
      <c r="H11590" s="91"/>
      <c r="K11590" s="9"/>
      <c r="L11590" s="14"/>
      <c r="N11590" s="13"/>
      <c r="O11590" s="9"/>
      <c r="P11590" s="27"/>
      <c r="Q11590" s="29"/>
      <c r="R11590" s="29"/>
      <c r="S11590" s="27"/>
      <c r="V11590" s="14"/>
      <c r="W11590" s="14"/>
    </row>
    <row r="11591" spans="3:23" s="11" customFormat="1" x14ac:dyDescent="0.3">
      <c r="C11591" s="96"/>
      <c r="F11591" s="13"/>
      <c r="G11591" s="13"/>
      <c r="H11591" s="91"/>
      <c r="K11591" s="9"/>
      <c r="L11591" s="14"/>
      <c r="N11591" s="13"/>
      <c r="O11591" s="9"/>
      <c r="P11591" s="27"/>
      <c r="Q11591" s="29"/>
      <c r="R11591" s="29"/>
      <c r="S11591" s="27"/>
      <c r="V11591" s="14"/>
      <c r="W11591" s="14"/>
    </row>
    <row r="11592" spans="3:23" s="11" customFormat="1" x14ac:dyDescent="0.3">
      <c r="C11592" s="96"/>
      <c r="F11592" s="13"/>
      <c r="G11592" s="13"/>
      <c r="H11592" s="91"/>
      <c r="K11592" s="9"/>
      <c r="L11592" s="14"/>
      <c r="N11592" s="13"/>
      <c r="O11592" s="9"/>
      <c r="P11592" s="27"/>
      <c r="Q11592" s="29"/>
      <c r="R11592" s="29"/>
      <c r="S11592" s="27"/>
      <c r="V11592" s="14"/>
      <c r="W11592" s="14"/>
    </row>
    <row r="11593" spans="3:23" s="11" customFormat="1" x14ac:dyDescent="0.3">
      <c r="C11593" s="96"/>
      <c r="F11593" s="13"/>
      <c r="G11593" s="13"/>
      <c r="H11593" s="91"/>
      <c r="K11593" s="9"/>
      <c r="L11593" s="14"/>
      <c r="N11593" s="13"/>
      <c r="O11593" s="9"/>
      <c r="P11593" s="27"/>
      <c r="Q11593" s="29"/>
      <c r="R11593" s="29"/>
      <c r="S11593" s="27"/>
      <c r="V11593" s="14"/>
      <c r="W11593" s="14"/>
    </row>
    <row r="11594" spans="3:23" s="11" customFormat="1" x14ac:dyDescent="0.3">
      <c r="C11594" s="96"/>
      <c r="F11594" s="13"/>
      <c r="G11594" s="13"/>
      <c r="H11594" s="91"/>
      <c r="K11594" s="9"/>
      <c r="L11594" s="14"/>
      <c r="N11594" s="13"/>
      <c r="O11594" s="9"/>
      <c r="P11594" s="27"/>
      <c r="Q11594" s="29"/>
      <c r="R11594" s="29"/>
      <c r="S11594" s="27"/>
      <c r="V11594" s="14"/>
      <c r="W11594" s="14"/>
    </row>
    <row r="11595" spans="3:23" s="11" customFormat="1" x14ac:dyDescent="0.3">
      <c r="C11595" s="96"/>
      <c r="F11595" s="13"/>
      <c r="G11595" s="13"/>
      <c r="H11595" s="91"/>
      <c r="K11595" s="9"/>
      <c r="L11595" s="14"/>
      <c r="N11595" s="13"/>
      <c r="O11595" s="9"/>
      <c r="P11595" s="27"/>
      <c r="Q11595" s="29"/>
      <c r="R11595" s="29"/>
      <c r="S11595" s="27"/>
      <c r="V11595" s="14"/>
      <c r="W11595" s="14"/>
    </row>
    <row r="11596" spans="3:23" s="11" customFormat="1" x14ac:dyDescent="0.3">
      <c r="C11596" s="96"/>
      <c r="F11596" s="13"/>
      <c r="G11596" s="13"/>
      <c r="H11596" s="91"/>
      <c r="K11596" s="9"/>
      <c r="L11596" s="14"/>
      <c r="N11596" s="13"/>
      <c r="O11596" s="9"/>
      <c r="P11596" s="27"/>
      <c r="Q11596" s="29"/>
      <c r="R11596" s="29"/>
      <c r="S11596" s="27"/>
      <c r="V11596" s="14"/>
      <c r="W11596" s="14"/>
    </row>
    <row r="11597" spans="3:23" s="11" customFormat="1" x14ac:dyDescent="0.3">
      <c r="C11597" s="96"/>
      <c r="F11597" s="13"/>
      <c r="G11597" s="13"/>
      <c r="H11597" s="91"/>
      <c r="K11597" s="9"/>
      <c r="L11597" s="14"/>
      <c r="N11597" s="13"/>
      <c r="O11597" s="9"/>
      <c r="P11597" s="27"/>
      <c r="Q11597" s="29"/>
      <c r="R11597" s="29"/>
      <c r="S11597" s="27"/>
      <c r="V11597" s="14"/>
      <c r="W11597" s="14"/>
    </row>
    <row r="11598" spans="3:23" s="11" customFormat="1" x14ac:dyDescent="0.3">
      <c r="C11598" s="96"/>
      <c r="F11598" s="13"/>
      <c r="G11598" s="13"/>
      <c r="H11598" s="91"/>
      <c r="K11598" s="9"/>
      <c r="L11598" s="14"/>
      <c r="N11598" s="13"/>
      <c r="O11598" s="9"/>
      <c r="P11598" s="27"/>
      <c r="Q11598" s="29"/>
      <c r="R11598" s="29"/>
      <c r="S11598" s="27"/>
      <c r="V11598" s="14"/>
      <c r="W11598" s="14"/>
    </row>
    <row r="11599" spans="3:23" s="11" customFormat="1" x14ac:dyDescent="0.3">
      <c r="C11599" s="96"/>
      <c r="F11599" s="13"/>
      <c r="G11599" s="13"/>
      <c r="H11599" s="91"/>
      <c r="K11599" s="9"/>
      <c r="L11599" s="14"/>
      <c r="N11599" s="13"/>
      <c r="O11599" s="9"/>
      <c r="P11599" s="27"/>
      <c r="Q11599" s="29"/>
      <c r="R11599" s="29"/>
      <c r="S11599" s="27"/>
      <c r="V11599" s="14"/>
      <c r="W11599" s="14"/>
    </row>
    <row r="11600" spans="3:23" s="11" customFormat="1" x14ac:dyDescent="0.3">
      <c r="C11600" s="96"/>
      <c r="F11600" s="13"/>
      <c r="G11600" s="13"/>
      <c r="H11600" s="91"/>
      <c r="K11600" s="9"/>
      <c r="L11600" s="14"/>
      <c r="N11600" s="13"/>
      <c r="O11600" s="9"/>
      <c r="P11600" s="27"/>
      <c r="Q11600" s="29"/>
      <c r="R11600" s="29"/>
      <c r="S11600" s="27"/>
      <c r="V11600" s="14"/>
      <c r="W11600" s="14"/>
    </row>
    <row r="11601" spans="3:23" s="11" customFormat="1" x14ac:dyDescent="0.3">
      <c r="C11601" s="96"/>
      <c r="F11601" s="13"/>
      <c r="G11601" s="13"/>
      <c r="H11601" s="91"/>
      <c r="K11601" s="9"/>
      <c r="L11601" s="14"/>
      <c r="N11601" s="13"/>
      <c r="O11601" s="9"/>
      <c r="P11601" s="27"/>
      <c r="Q11601" s="29"/>
      <c r="R11601" s="29"/>
      <c r="S11601" s="27"/>
      <c r="V11601" s="14"/>
      <c r="W11601" s="14"/>
    </row>
    <row r="11602" spans="3:23" s="11" customFormat="1" x14ac:dyDescent="0.3">
      <c r="C11602" s="96"/>
      <c r="F11602" s="13"/>
      <c r="G11602" s="13"/>
      <c r="H11602" s="91"/>
      <c r="K11602" s="9"/>
      <c r="L11602" s="14"/>
      <c r="N11602" s="13"/>
      <c r="O11602" s="9"/>
      <c r="P11602" s="27"/>
      <c r="Q11602" s="29"/>
      <c r="R11602" s="29"/>
      <c r="S11602" s="27"/>
      <c r="V11602" s="14"/>
      <c r="W11602" s="14"/>
    </row>
    <row r="11603" spans="3:23" s="11" customFormat="1" x14ac:dyDescent="0.3">
      <c r="C11603" s="96"/>
      <c r="F11603" s="13"/>
      <c r="G11603" s="13"/>
      <c r="H11603" s="91"/>
      <c r="K11603" s="9"/>
      <c r="L11603" s="14"/>
      <c r="N11603" s="13"/>
      <c r="O11603" s="9"/>
      <c r="P11603" s="27"/>
      <c r="Q11603" s="29"/>
      <c r="R11603" s="29"/>
      <c r="S11603" s="27"/>
      <c r="V11603" s="14"/>
      <c r="W11603" s="14"/>
    </row>
    <row r="11604" spans="3:23" s="11" customFormat="1" x14ac:dyDescent="0.3">
      <c r="C11604" s="96"/>
      <c r="F11604" s="13"/>
      <c r="G11604" s="13"/>
      <c r="H11604" s="91"/>
      <c r="K11604" s="9"/>
      <c r="L11604" s="14"/>
      <c r="N11604" s="13"/>
      <c r="O11604" s="9"/>
      <c r="P11604" s="27"/>
      <c r="Q11604" s="29"/>
      <c r="R11604" s="29"/>
      <c r="S11604" s="27"/>
      <c r="V11604" s="14"/>
      <c r="W11604" s="14"/>
    </row>
    <row r="11605" spans="3:23" s="11" customFormat="1" x14ac:dyDescent="0.3">
      <c r="C11605" s="96"/>
      <c r="F11605" s="13"/>
      <c r="G11605" s="13"/>
      <c r="H11605" s="91"/>
      <c r="K11605" s="9"/>
      <c r="L11605" s="14"/>
      <c r="N11605" s="13"/>
      <c r="O11605" s="9"/>
      <c r="P11605" s="27"/>
      <c r="Q11605" s="29"/>
      <c r="R11605" s="29"/>
      <c r="S11605" s="27"/>
      <c r="V11605" s="14"/>
      <c r="W11605" s="14"/>
    </row>
    <row r="11606" spans="3:23" s="11" customFormat="1" x14ac:dyDescent="0.3">
      <c r="C11606" s="96"/>
      <c r="F11606" s="13"/>
      <c r="G11606" s="13"/>
      <c r="H11606" s="91"/>
      <c r="K11606" s="9"/>
      <c r="L11606" s="14"/>
      <c r="N11606" s="13"/>
      <c r="O11606" s="9"/>
      <c r="P11606" s="27"/>
      <c r="Q11606" s="29"/>
      <c r="R11606" s="29"/>
      <c r="S11606" s="27"/>
      <c r="V11606" s="14"/>
      <c r="W11606" s="14"/>
    </row>
    <row r="11607" spans="3:23" s="11" customFormat="1" x14ac:dyDescent="0.3">
      <c r="C11607" s="96"/>
      <c r="F11607" s="13"/>
      <c r="G11607" s="13"/>
      <c r="H11607" s="91"/>
      <c r="K11607" s="9"/>
      <c r="L11607" s="14"/>
      <c r="N11607" s="13"/>
      <c r="O11607" s="9"/>
      <c r="P11607" s="27"/>
      <c r="Q11607" s="29"/>
      <c r="R11607" s="29"/>
      <c r="S11607" s="27"/>
      <c r="V11607" s="14"/>
      <c r="W11607" s="14"/>
    </row>
    <row r="11608" spans="3:23" s="11" customFormat="1" x14ac:dyDescent="0.3">
      <c r="C11608" s="96"/>
      <c r="F11608" s="13"/>
      <c r="G11608" s="13"/>
      <c r="H11608" s="91"/>
      <c r="K11608" s="9"/>
      <c r="L11608" s="14"/>
      <c r="N11608" s="13"/>
      <c r="O11608" s="9"/>
      <c r="P11608" s="27"/>
      <c r="Q11608" s="29"/>
      <c r="R11608" s="29"/>
      <c r="S11608" s="27"/>
      <c r="V11608" s="14"/>
      <c r="W11608" s="14"/>
    </row>
    <row r="11609" spans="3:23" s="11" customFormat="1" x14ac:dyDescent="0.3">
      <c r="C11609" s="96"/>
      <c r="F11609" s="13"/>
      <c r="G11609" s="13"/>
      <c r="H11609" s="91"/>
      <c r="K11609" s="9"/>
      <c r="L11609" s="14"/>
      <c r="N11609" s="13"/>
      <c r="O11609" s="9"/>
      <c r="P11609" s="27"/>
      <c r="Q11609" s="29"/>
      <c r="R11609" s="29"/>
      <c r="S11609" s="27"/>
      <c r="V11609" s="14"/>
      <c r="W11609" s="14"/>
    </row>
    <row r="11610" spans="3:23" s="11" customFormat="1" x14ac:dyDescent="0.3">
      <c r="C11610" s="96"/>
      <c r="F11610" s="13"/>
      <c r="G11610" s="13"/>
      <c r="H11610" s="91"/>
      <c r="K11610" s="9"/>
      <c r="L11610" s="14"/>
      <c r="N11610" s="13"/>
      <c r="O11610" s="9"/>
      <c r="P11610" s="27"/>
      <c r="Q11610" s="29"/>
      <c r="R11610" s="29"/>
      <c r="S11610" s="27"/>
      <c r="V11610" s="14"/>
      <c r="W11610" s="14"/>
    </row>
    <row r="11611" spans="3:23" s="11" customFormat="1" x14ac:dyDescent="0.3">
      <c r="C11611" s="96"/>
      <c r="F11611" s="13"/>
      <c r="G11611" s="13"/>
      <c r="H11611" s="91"/>
      <c r="K11611" s="9"/>
      <c r="L11611" s="14"/>
      <c r="N11611" s="13"/>
      <c r="O11611" s="9"/>
      <c r="P11611" s="27"/>
      <c r="Q11611" s="29"/>
      <c r="R11611" s="29"/>
      <c r="S11611" s="27"/>
      <c r="V11611" s="14"/>
      <c r="W11611" s="14"/>
    </row>
    <row r="11612" spans="3:23" s="11" customFormat="1" x14ac:dyDescent="0.3">
      <c r="C11612" s="96"/>
      <c r="F11612" s="13"/>
      <c r="G11612" s="13"/>
      <c r="H11612" s="91"/>
      <c r="K11612" s="9"/>
      <c r="L11612" s="14"/>
      <c r="N11612" s="13"/>
      <c r="O11612" s="9"/>
      <c r="P11612" s="27"/>
      <c r="Q11612" s="29"/>
      <c r="R11612" s="29"/>
      <c r="S11612" s="27"/>
      <c r="V11612" s="14"/>
      <c r="W11612" s="14"/>
    </row>
    <row r="11613" spans="3:23" s="11" customFormat="1" x14ac:dyDescent="0.3">
      <c r="C11613" s="96"/>
      <c r="F11613" s="13"/>
      <c r="G11613" s="13"/>
      <c r="H11613" s="91"/>
      <c r="K11613" s="9"/>
      <c r="L11613" s="14"/>
      <c r="N11613" s="13"/>
      <c r="O11613" s="9"/>
      <c r="P11613" s="27"/>
      <c r="Q11613" s="29"/>
      <c r="R11613" s="29"/>
      <c r="S11613" s="27"/>
      <c r="V11613" s="14"/>
      <c r="W11613" s="14"/>
    </row>
    <row r="11614" spans="3:23" s="11" customFormat="1" x14ac:dyDescent="0.3">
      <c r="C11614" s="96"/>
      <c r="F11614" s="13"/>
      <c r="G11614" s="13"/>
      <c r="H11614" s="91"/>
      <c r="K11614" s="9"/>
      <c r="L11614" s="14"/>
      <c r="N11614" s="13"/>
      <c r="O11614" s="9"/>
      <c r="P11614" s="27"/>
      <c r="Q11614" s="29"/>
      <c r="R11614" s="29"/>
      <c r="S11614" s="27"/>
      <c r="V11614" s="14"/>
      <c r="W11614" s="14"/>
    </row>
    <row r="11615" spans="3:23" s="11" customFormat="1" x14ac:dyDescent="0.3">
      <c r="C11615" s="96"/>
      <c r="F11615" s="13"/>
      <c r="G11615" s="13"/>
      <c r="H11615" s="91"/>
      <c r="K11615" s="9"/>
      <c r="L11615" s="14"/>
      <c r="N11615" s="13"/>
      <c r="O11615" s="9"/>
      <c r="P11615" s="27"/>
      <c r="Q11615" s="29"/>
      <c r="R11615" s="29"/>
      <c r="S11615" s="27"/>
      <c r="V11615" s="14"/>
      <c r="W11615" s="14"/>
    </row>
    <row r="11616" spans="3:23" s="11" customFormat="1" x14ac:dyDescent="0.3">
      <c r="C11616" s="96"/>
      <c r="F11616" s="13"/>
      <c r="G11616" s="13"/>
      <c r="H11616" s="91"/>
      <c r="K11616" s="9"/>
      <c r="L11616" s="14"/>
      <c r="N11616" s="13"/>
      <c r="O11616" s="9"/>
      <c r="P11616" s="27"/>
      <c r="Q11616" s="29"/>
      <c r="R11616" s="29"/>
      <c r="S11616" s="27"/>
      <c r="V11616" s="14"/>
      <c r="W11616" s="14"/>
    </row>
    <row r="11617" spans="3:23" s="11" customFormat="1" x14ac:dyDescent="0.3">
      <c r="C11617" s="96"/>
      <c r="F11617" s="13"/>
      <c r="G11617" s="13"/>
      <c r="H11617" s="91"/>
      <c r="K11617" s="9"/>
      <c r="L11617" s="14"/>
      <c r="N11617" s="13"/>
      <c r="O11617" s="9"/>
      <c r="P11617" s="27"/>
      <c r="Q11617" s="29"/>
      <c r="R11617" s="29"/>
      <c r="S11617" s="27"/>
      <c r="V11617" s="14"/>
      <c r="W11617" s="14"/>
    </row>
    <row r="11618" spans="3:23" s="11" customFormat="1" x14ac:dyDescent="0.3">
      <c r="C11618" s="96"/>
      <c r="F11618" s="13"/>
      <c r="G11618" s="13"/>
      <c r="H11618" s="91"/>
      <c r="K11618" s="9"/>
      <c r="L11618" s="14"/>
      <c r="N11618" s="13"/>
      <c r="O11618" s="9"/>
      <c r="P11618" s="27"/>
      <c r="Q11618" s="29"/>
      <c r="R11618" s="29"/>
      <c r="S11618" s="27"/>
      <c r="V11618" s="14"/>
      <c r="W11618" s="14"/>
    </row>
    <row r="11619" spans="3:23" s="11" customFormat="1" x14ac:dyDescent="0.3">
      <c r="C11619" s="96"/>
      <c r="F11619" s="13"/>
      <c r="G11619" s="13"/>
      <c r="H11619" s="91"/>
      <c r="K11619" s="9"/>
      <c r="L11619" s="14"/>
      <c r="N11619" s="13"/>
      <c r="O11619" s="9"/>
      <c r="P11619" s="27"/>
      <c r="Q11619" s="29"/>
      <c r="R11619" s="29"/>
      <c r="S11619" s="27"/>
      <c r="V11619" s="14"/>
      <c r="W11619" s="14"/>
    </row>
    <row r="11620" spans="3:23" s="11" customFormat="1" x14ac:dyDescent="0.3">
      <c r="C11620" s="96"/>
      <c r="F11620" s="13"/>
      <c r="G11620" s="13"/>
      <c r="H11620" s="91"/>
      <c r="K11620" s="9"/>
      <c r="L11620" s="14"/>
      <c r="N11620" s="13"/>
      <c r="O11620" s="9"/>
      <c r="P11620" s="27"/>
      <c r="Q11620" s="29"/>
      <c r="R11620" s="29"/>
      <c r="S11620" s="27"/>
      <c r="V11620" s="14"/>
      <c r="W11620" s="14"/>
    </row>
    <row r="11621" spans="3:23" s="11" customFormat="1" x14ac:dyDescent="0.3">
      <c r="C11621" s="96"/>
      <c r="F11621" s="13"/>
      <c r="G11621" s="13"/>
      <c r="H11621" s="91"/>
      <c r="K11621" s="9"/>
      <c r="L11621" s="14"/>
      <c r="N11621" s="13"/>
      <c r="O11621" s="9"/>
      <c r="P11621" s="27"/>
      <c r="Q11621" s="29"/>
      <c r="R11621" s="29"/>
      <c r="S11621" s="27"/>
      <c r="V11621" s="14"/>
      <c r="W11621" s="14"/>
    </row>
    <row r="11622" spans="3:23" s="11" customFormat="1" x14ac:dyDescent="0.3">
      <c r="C11622" s="96"/>
      <c r="F11622" s="13"/>
      <c r="G11622" s="13"/>
      <c r="H11622" s="91"/>
      <c r="K11622" s="9"/>
      <c r="L11622" s="14"/>
      <c r="N11622" s="13"/>
      <c r="O11622" s="9"/>
      <c r="P11622" s="27"/>
      <c r="Q11622" s="29"/>
      <c r="R11622" s="29"/>
      <c r="S11622" s="27"/>
      <c r="V11622" s="14"/>
      <c r="W11622" s="14"/>
    </row>
    <row r="11623" spans="3:23" s="11" customFormat="1" x14ac:dyDescent="0.3">
      <c r="C11623" s="96"/>
      <c r="F11623" s="13"/>
      <c r="G11623" s="13"/>
      <c r="H11623" s="91"/>
      <c r="K11623" s="9"/>
      <c r="L11623" s="14"/>
      <c r="N11623" s="13"/>
      <c r="O11623" s="9"/>
      <c r="P11623" s="27"/>
      <c r="Q11623" s="29"/>
      <c r="R11623" s="29"/>
      <c r="S11623" s="27"/>
      <c r="V11623" s="14"/>
      <c r="W11623" s="14"/>
    </row>
    <row r="11624" spans="3:23" s="11" customFormat="1" x14ac:dyDescent="0.3">
      <c r="C11624" s="96"/>
      <c r="F11624" s="13"/>
      <c r="G11624" s="13"/>
      <c r="H11624" s="91"/>
      <c r="K11624" s="9"/>
      <c r="L11624" s="14"/>
      <c r="N11624" s="13"/>
      <c r="O11624" s="9"/>
      <c r="P11624" s="27"/>
      <c r="Q11624" s="29"/>
      <c r="R11624" s="29"/>
      <c r="S11624" s="27"/>
      <c r="V11624" s="14"/>
      <c r="W11624" s="14"/>
    </row>
    <row r="11625" spans="3:23" s="11" customFormat="1" x14ac:dyDescent="0.3">
      <c r="C11625" s="96"/>
      <c r="F11625" s="13"/>
      <c r="G11625" s="13"/>
      <c r="H11625" s="91"/>
      <c r="K11625" s="9"/>
      <c r="L11625" s="14"/>
      <c r="N11625" s="13"/>
      <c r="O11625" s="9"/>
      <c r="P11625" s="27"/>
      <c r="Q11625" s="29"/>
      <c r="R11625" s="29"/>
      <c r="S11625" s="27"/>
      <c r="V11625" s="14"/>
      <c r="W11625" s="14"/>
    </row>
    <row r="11626" spans="3:23" s="11" customFormat="1" x14ac:dyDescent="0.3">
      <c r="C11626" s="96"/>
      <c r="F11626" s="13"/>
      <c r="G11626" s="13"/>
      <c r="H11626" s="91"/>
      <c r="K11626" s="9"/>
      <c r="L11626" s="14"/>
      <c r="N11626" s="13"/>
      <c r="O11626" s="9"/>
      <c r="P11626" s="27"/>
      <c r="Q11626" s="29"/>
      <c r="R11626" s="29"/>
      <c r="S11626" s="27"/>
      <c r="V11626" s="14"/>
      <c r="W11626" s="14"/>
    </row>
    <row r="11627" spans="3:23" s="11" customFormat="1" x14ac:dyDescent="0.3">
      <c r="C11627" s="96"/>
      <c r="F11627" s="13"/>
      <c r="G11627" s="13"/>
      <c r="H11627" s="91"/>
      <c r="K11627" s="9"/>
      <c r="L11627" s="14"/>
      <c r="N11627" s="13"/>
      <c r="O11627" s="9"/>
      <c r="P11627" s="27"/>
      <c r="Q11627" s="29"/>
      <c r="R11627" s="29"/>
      <c r="S11627" s="27"/>
      <c r="V11627" s="14"/>
      <c r="W11627" s="14"/>
    </row>
    <row r="11628" spans="3:23" s="11" customFormat="1" x14ac:dyDescent="0.3">
      <c r="C11628" s="96"/>
      <c r="F11628" s="13"/>
      <c r="G11628" s="13"/>
      <c r="H11628" s="91"/>
      <c r="K11628" s="9"/>
      <c r="L11628" s="14"/>
      <c r="N11628" s="13"/>
      <c r="O11628" s="9"/>
      <c r="P11628" s="27"/>
      <c r="Q11628" s="29"/>
      <c r="R11628" s="29"/>
      <c r="S11628" s="27"/>
      <c r="V11628" s="14"/>
      <c r="W11628" s="14"/>
    </row>
    <row r="11629" spans="3:23" s="11" customFormat="1" x14ac:dyDescent="0.3">
      <c r="C11629" s="96"/>
      <c r="F11629" s="13"/>
      <c r="G11629" s="13"/>
      <c r="H11629" s="91"/>
      <c r="K11629" s="9"/>
      <c r="L11629" s="14"/>
      <c r="N11629" s="13"/>
      <c r="O11629" s="9"/>
      <c r="P11629" s="27"/>
      <c r="Q11629" s="29"/>
      <c r="R11629" s="29"/>
      <c r="S11629" s="27"/>
      <c r="V11629" s="14"/>
      <c r="W11629" s="14"/>
    </row>
    <row r="11630" spans="3:23" s="11" customFormat="1" x14ac:dyDescent="0.3">
      <c r="C11630" s="96"/>
      <c r="F11630" s="13"/>
      <c r="G11630" s="13"/>
      <c r="H11630" s="91"/>
      <c r="K11630" s="9"/>
      <c r="L11630" s="14"/>
      <c r="N11630" s="13"/>
      <c r="O11630" s="9"/>
      <c r="P11630" s="27"/>
      <c r="Q11630" s="29"/>
      <c r="R11630" s="29"/>
      <c r="S11630" s="27"/>
      <c r="V11630" s="14"/>
      <c r="W11630" s="14"/>
    </row>
    <row r="11631" spans="3:23" s="11" customFormat="1" x14ac:dyDescent="0.3">
      <c r="C11631" s="96"/>
      <c r="F11631" s="13"/>
      <c r="G11631" s="13"/>
      <c r="H11631" s="91"/>
      <c r="K11631" s="9"/>
      <c r="L11631" s="14"/>
      <c r="N11631" s="13"/>
      <c r="O11631" s="9"/>
      <c r="P11631" s="27"/>
      <c r="Q11631" s="29"/>
      <c r="R11631" s="29"/>
      <c r="S11631" s="27"/>
      <c r="V11631" s="14"/>
      <c r="W11631" s="14"/>
    </row>
    <row r="11632" spans="3:23" s="11" customFormat="1" x14ac:dyDescent="0.3">
      <c r="C11632" s="96"/>
      <c r="F11632" s="13"/>
      <c r="G11632" s="13"/>
      <c r="H11632" s="91"/>
      <c r="K11632" s="9"/>
      <c r="L11632" s="14"/>
      <c r="N11632" s="13"/>
      <c r="O11632" s="9"/>
      <c r="P11632" s="27"/>
      <c r="Q11632" s="29"/>
      <c r="R11632" s="29"/>
      <c r="S11632" s="27"/>
      <c r="V11632" s="14"/>
      <c r="W11632" s="14"/>
    </row>
    <row r="11633" spans="3:23" s="11" customFormat="1" x14ac:dyDescent="0.3">
      <c r="C11633" s="96"/>
      <c r="F11633" s="13"/>
      <c r="G11633" s="13"/>
      <c r="H11633" s="91"/>
      <c r="K11633" s="9"/>
      <c r="L11633" s="14"/>
      <c r="N11633" s="13"/>
      <c r="O11633" s="9"/>
      <c r="P11633" s="27"/>
      <c r="Q11633" s="29"/>
      <c r="R11633" s="29"/>
      <c r="S11633" s="27"/>
      <c r="V11633" s="14"/>
      <c r="W11633" s="14"/>
    </row>
    <row r="11634" spans="3:23" s="11" customFormat="1" x14ac:dyDescent="0.3">
      <c r="C11634" s="96"/>
      <c r="F11634" s="13"/>
      <c r="G11634" s="13"/>
      <c r="H11634" s="91"/>
      <c r="K11634" s="9"/>
      <c r="L11634" s="14"/>
      <c r="N11634" s="13"/>
      <c r="O11634" s="9"/>
      <c r="P11634" s="27"/>
      <c r="Q11634" s="29"/>
      <c r="R11634" s="29"/>
      <c r="S11634" s="27"/>
      <c r="V11634" s="14"/>
      <c r="W11634" s="14"/>
    </row>
    <row r="11635" spans="3:23" s="11" customFormat="1" x14ac:dyDescent="0.3">
      <c r="C11635" s="96"/>
      <c r="F11635" s="13"/>
      <c r="G11635" s="13"/>
      <c r="H11635" s="91"/>
      <c r="K11635" s="9"/>
      <c r="L11635" s="14"/>
      <c r="N11635" s="13"/>
      <c r="O11635" s="9"/>
      <c r="P11635" s="27"/>
      <c r="Q11635" s="29"/>
      <c r="R11635" s="29"/>
      <c r="S11635" s="27"/>
      <c r="V11635" s="14"/>
      <c r="W11635" s="14"/>
    </row>
    <row r="11636" spans="3:23" s="11" customFormat="1" x14ac:dyDescent="0.3">
      <c r="C11636" s="96"/>
      <c r="F11636" s="13"/>
      <c r="G11636" s="13"/>
      <c r="H11636" s="91"/>
      <c r="K11636" s="9"/>
      <c r="L11636" s="14"/>
      <c r="N11636" s="13"/>
      <c r="O11636" s="9"/>
      <c r="P11636" s="27"/>
      <c r="Q11636" s="29"/>
      <c r="R11636" s="29"/>
      <c r="S11636" s="27"/>
      <c r="V11636" s="14"/>
      <c r="W11636" s="14"/>
    </row>
    <row r="11637" spans="3:23" s="11" customFormat="1" x14ac:dyDescent="0.3">
      <c r="C11637" s="96"/>
      <c r="F11637" s="13"/>
      <c r="G11637" s="13"/>
      <c r="H11637" s="91"/>
      <c r="K11637" s="9"/>
      <c r="L11637" s="14"/>
      <c r="N11637" s="13"/>
      <c r="O11637" s="9"/>
      <c r="P11637" s="27"/>
      <c r="Q11637" s="29"/>
      <c r="R11637" s="29"/>
      <c r="S11637" s="27"/>
      <c r="V11637" s="14"/>
      <c r="W11637" s="14"/>
    </row>
    <row r="11638" spans="3:23" s="11" customFormat="1" x14ac:dyDescent="0.3">
      <c r="C11638" s="96"/>
      <c r="F11638" s="13"/>
      <c r="G11638" s="13"/>
      <c r="H11638" s="91"/>
      <c r="K11638" s="9"/>
      <c r="L11638" s="14"/>
      <c r="N11638" s="13"/>
      <c r="O11638" s="9"/>
      <c r="P11638" s="27"/>
      <c r="Q11638" s="29"/>
      <c r="R11638" s="29"/>
      <c r="S11638" s="27"/>
      <c r="V11638" s="14"/>
      <c r="W11638" s="14"/>
    </row>
    <row r="11639" spans="3:23" s="11" customFormat="1" x14ac:dyDescent="0.3">
      <c r="C11639" s="96"/>
      <c r="F11639" s="13"/>
      <c r="G11639" s="13"/>
      <c r="H11639" s="91"/>
      <c r="K11639" s="9"/>
      <c r="L11639" s="14"/>
      <c r="N11639" s="13"/>
      <c r="O11639" s="9"/>
      <c r="P11639" s="27"/>
      <c r="Q11639" s="29"/>
      <c r="R11639" s="29"/>
      <c r="S11639" s="27"/>
      <c r="V11639" s="14"/>
      <c r="W11639" s="14"/>
    </row>
    <row r="11640" spans="3:23" s="11" customFormat="1" x14ac:dyDescent="0.3">
      <c r="C11640" s="96"/>
      <c r="F11640" s="13"/>
      <c r="G11640" s="13"/>
      <c r="H11640" s="91"/>
      <c r="K11640" s="9"/>
      <c r="L11640" s="14"/>
      <c r="N11640" s="13"/>
      <c r="O11640" s="9"/>
      <c r="P11640" s="27"/>
      <c r="Q11640" s="29"/>
      <c r="R11640" s="29"/>
      <c r="S11640" s="27"/>
      <c r="V11640" s="14"/>
      <c r="W11640" s="14"/>
    </row>
    <row r="11641" spans="3:23" s="11" customFormat="1" x14ac:dyDescent="0.3">
      <c r="C11641" s="96"/>
      <c r="F11641" s="13"/>
      <c r="G11641" s="13"/>
      <c r="H11641" s="91"/>
      <c r="K11641" s="9"/>
      <c r="L11641" s="14"/>
      <c r="N11641" s="13"/>
      <c r="O11641" s="9"/>
      <c r="P11641" s="27"/>
      <c r="Q11641" s="29"/>
      <c r="R11641" s="29"/>
      <c r="S11641" s="27"/>
      <c r="V11641" s="14"/>
      <c r="W11641" s="14"/>
    </row>
    <row r="11642" spans="3:23" s="11" customFormat="1" x14ac:dyDescent="0.3">
      <c r="C11642" s="96"/>
      <c r="F11642" s="13"/>
      <c r="G11642" s="13"/>
      <c r="H11642" s="91"/>
      <c r="K11642" s="9"/>
      <c r="L11642" s="14"/>
      <c r="N11642" s="13"/>
      <c r="O11642" s="9"/>
      <c r="P11642" s="27"/>
      <c r="Q11642" s="29"/>
      <c r="R11642" s="29"/>
      <c r="S11642" s="27"/>
      <c r="V11642" s="14"/>
      <c r="W11642" s="14"/>
    </row>
    <row r="11643" spans="3:23" s="11" customFormat="1" x14ac:dyDescent="0.3">
      <c r="C11643" s="96"/>
      <c r="F11643" s="13"/>
      <c r="G11643" s="13"/>
      <c r="H11643" s="91"/>
      <c r="K11643" s="9"/>
      <c r="L11643" s="14"/>
      <c r="N11643" s="13"/>
      <c r="O11643" s="9"/>
      <c r="P11643" s="27"/>
      <c r="Q11643" s="29"/>
      <c r="R11643" s="29"/>
      <c r="S11643" s="27"/>
      <c r="V11643" s="14"/>
      <c r="W11643" s="14"/>
    </row>
    <row r="11644" spans="3:23" s="11" customFormat="1" x14ac:dyDescent="0.3">
      <c r="C11644" s="96"/>
      <c r="F11644" s="13"/>
      <c r="G11644" s="13"/>
      <c r="H11644" s="91"/>
      <c r="K11644" s="9"/>
      <c r="L11644" s="14"/>
      <c r="N11644" s="13"/>
      <c r="O11644" s="9"/>
      <c r="P11644" s="27"/>
      <c r="Q11644" s="29"/>
      <c r="R11644" s="29"/>
      <c r="S11644" s="27"/>
      <c r="V11644" s="14"/>
      <c r="W11644" s="14"/>
    </row>
    <row r="11645" spans="3:23" s="11" customFormat="1" x14ac:dyDescent="0.3">
      <c r="C11645" s="96"/>
      <c r="F11645" s="13"/>
      <c r="G11645" s="13"/>
      <c r="H11645" s="91"/>
      <c r="K11645" s="9"/>
      <c r="L11645" s="14"/>
      <c r="N11645" s="13"/>
      <c r="O11645" s="9"/>
      <c r="P11645" s="27"/>
      <c r="Q11645" s="29"/>
      <c r="R11645" s="29"/>
      <c r="S11645" s="27"/>
      <c r="V11645" s="14"/>
      <c r="W11645" s="14"/>
    </row>
    <row r="11646" spans="3:23" s="11" customFormat="1" x14ac:dyDescent="0.3">
      <c r="C11646" s="96"/>
      <c r="F11646" s="13"/>
      <c r="G11646" s="13"/>
      <c r="H11646" s="91"/>
      <c r="K11646" s="9"/>
      <c r="L11646" s="14"/>
      <c r="N11646" s="13"/>
      <c r="O11646" s="9"/>
      <c r="P11646" s="27"/>
      <c r="Q11646" s="29"/>
      <c r="R11646" s="29"/>
      <c r="S11646" s="27"/>
      <c r="V11646" s="14"/>
      <c r="W11646" s="14"/>
    </row>
    <row r="11647" spans="3:23" s="11" customFormat="1" x14ac:dyDescent="0.3">
      <c r="C11647" s="96"/>
      <c r="F11647" s="13"/>
      <c r="G11647" s="13"/>
      <c r="H11647" s="91"/>
      <c r="K11647" s="9"/>
      <c r="L11647" s="14"/>
      <c r="N11647" s="13"/>
      <c r="O11647" s="9"/>
      <c r="P11647" s="27"/>
      <c r="Q11647" s="29"/>
      <c r="R11647" s="29"/>
      <c r="S11647" s="27"/>
      <c r="V11647" s="14"/>
      <c r="W11647" s="14"/>
    </row>
    <row r="11648" spans="3:23" s="11" customFormat="1" x14ac:dyDescent="0.3">
      <c r="C11648" s="96"/>
      <c r="F11648" s="13"/>
      <c r="G11648" s="13"/>
      <c r="H11648" s="91"/>
      <c r="K11648" s="9"/>
      <c r="L11648" s="14"/>
      <c r="N11648" s="13"/>
      <c r="O11648" s="9"/>
      <c r="P11648" s="27"/>
      <c r="Q11648" s="29"/>
      <c r="R11648" s="29"/>
      <c r="S11648" s="27"/>
      <c r="V11648" s="14"/>
      <c r="W11648" s="14"/>
    </row>
    <row r="11649" spans="3:23" s="11" customFormat="1" x14ac:dyDescent="0.3">
      <c r="C11649" s="96"/>
      <c r="F11649" s="13"/>
      <c r="G11649" s="13"/>
      <c r="H11649" s="91"/>
      <c r="K11649" s="9"/>
      <c r="L11649" s="14"/>
      <c r="N11649" s="13"/>
      <c r="O11649" s="9"/>
      <c r="P11649" s="27"/>
      <c r="Q11649" s="29"/>
      <c r="R11649" s="29"/>
      <c r="S11649" s="27"/>
      <c r="V11649" s="14"/>
      <c r="W11649" s="14"/>
    </row>
    <row r="11650" spans="3:23" s="11" customFormat="1" x14ac:dyDescent="0.3">
      <c r="C11650" s="96"/>
      <c r="F11650" s="13"/>
      <c r="G11650" s="13"/>
      <c r="H11650" s="91"/>
      <c r="K11650" s="9"/>
      <c r="L11650" s="14"/>
      <c r="N11650" s="13"/>
      <c r="O11650" s="9"/>
      <c r="P11650" s="27"/>
      <c r="Q11650" s="29"/>
      <c r="R11650" s="29"/>
      <c r="S11650" s="27"/>
      <c r="V11650" s="14"/>
      <c r="W11650" s="14"/>
    </row>
    <row r="11651" spans="3:23" s="11" customFormat="1" x14ac:dyDescent="0.3">
      <c r="C11651" s="96"/>
      <c r="F11651" s="13"/>
      <c r="G11651" s="13"/>
      <c r="H11651" s="91"/>
      <c r="K11651" s="9"/>
      <c r="L11651" s="14"/>
      <c r="N11651" s="13"/>
      <c r="O11651" s="9"/>
      <c r="P11651" s="27"/>
      <c r="Q11651" s="29"/>
      <c r="R11651" s="29"/>
      <c r="S11651" s="27"/>
      <c r="V11651" s="14"/>
      <c r="W11651" s="14"/>
    </row>
    <row r="11652" spans="3:23" s="11" customFormat="1" x14ac:dyDescent="0.3">
      <c r="C11652" s="96"/>
      <c r="F11652" s="13"/>
      <c r="G11652" s="13"/>
      <c r="H11652" s="91"/>
      <c r="K11652" s="9"/>
      <c r="L11652" s="14"/>
      <c r="N11652" s="13"/>
      <c r="O11652" s="9"/>
      <c r="P11652" s="27"/>
      <c r="Q11652" s="29"/>
      <c r="R11652" s="29"/>
      <c r="S11652" s="27"/>
      <c r="V11652" s="14"/>
      <c r="W11652" s="14"/>
    </row>
    <row r="11653" spans="3:23" s="11" customFormat="1" x14ac:dyDescent="0.3">
      <c r="C11653" s="96"/>
      <c r="F11653" s="13"/>
      <c r="G11653" s="13"/>
      <c r="H11653" s="91"/>
      <c r="K11653" s="9"/>
      <c r="L11653" s="14"/>
      <c r="N11653" s="13"/>
      <c r="O11653" s="9"/>
      <c r="P11653" s="27"/>
      <c r="Q11653" s="29"/>
      <c r="R11653" s="29"/>
      <c r="S11653" s="27"/>
      <c r="V11653" s="14"/>
      <c r="W11653" s="14"/>
    </row>
    <row r="11654" spans="3:23" s="11" customFormat="1" x14ac:dyDescent="0.3">
      <c r="C11654" s="96"/>
      <c r="F11654" s="13"/>
      <c r="G11654" s="13"/>
      <c r="H11654" s="91"/>
      <c r="K11654" s="9"/>
      <c r="L11654" s="14"/>
      <c r="N11654" s="13"/>
      <c r="O11654" s="9"/>
      <c r="P11654" s="27"/>
      <c r="Q11654" s="29"/>
      <c r="R11654" s="29"/>
      <c r="S11654" s="27"/>
      <c r="V11654" s="14"/>
      <c r="W11654" s="14"/>
    </row>
    <row r="11655" spans="3:23" s="11" customFormat="1" x14ac:dyDescent="0.3">
      <c r="C11655" s="96"/>
      <c r="F11655" s="13"/>
      <c r="G11655" s="13"/>
      <c r="H11655" s="91"/>
      <c r="K11655" s="9"/>
      <c r="L11655" s="14"/>
      <c r="N11655" s="13"/>
      <c r="O11655" s="9"/>
      <c r="P11655" s="27"/>
      <c r="Q11655" s="29"/>
      <c r="R11655" s="29"/>
      <c r="S11655" s="27"/>
      <c r="V11655" s="14"/>
      <c r="W11655" s="14"/>
    </row>
    <row r="11656" spans="3:23" s="11" customFormat="1" x14ac:dyDescent="0.3">
      <c r="C11656" s="96"/>
      <c r="F11656" s="13"/>
      <c r="G11656" s="13"/>
      <c r="H11656" s="91"/>
      <c r="K11656" s="9"/>
      <c r="L11656" s="14"/>
      <c r="N11656" s="13"/>
      <c r="O11656" s="9"/>
      <c r="P11656" s="27"/>
      <c r="Q11656" s="29"/>
      <c r="R11656" s="29"/>
      <c r="S11656" s="27"/>
      <c r="V11656" s="14"/>
      <c r="W11656" s="14"/>
    </row>
    <row r="11657" spans="3:23" s="11" customFormat="1" x14ac:dyDescent="0.3">
      <c r="C11657" s="96"/>
      <c r="F11657" s="13"/>
      <c r="G11657" s="13"/>
      <c r="H11657" s="91"/>
      <c r="K11657" s="9"/>
      <c r="L11657" s="14"/>
      <c r="N11657" s="13"/>
      <c r="O11657" s="9"/>
      <c r="P11657" s="27"/>
      <c r="Q11657" s="29"/>
      <c r="R11657" s="29"/>
      <c r="S11657" s="27"/>
      <c r="V11657" s="14"/>
      <c r="W11657" s="14"/>
    </row>
    <row r="11658" spans="3:23" s="11" customFormat="1" x14ac:dyDescent="0.3">
      <c r="C11658" s="96"/>
      <c r="F11658" s="13"/>
      <c r="G11658" s="13"/>
      <c r="H11658" s="91"/>
      <c r="K11658" s="9"/>
      <c r="L11658" s="14"/>
      <c r="N11658" s="13"/>
      <c r="O11658" s="9"/>
      <c r="P11658" s="27"/>
      <c r="Q11658" s="29"/>
      <c r="R11658" s="29"/>
      <c r="S11658" s="27"/>
      <c r="V11658" s="14"/>
      <c r="W11658" s="14"/>
    </row>
    <row r="11659" spans="3:23" s="11" customFormat="1" x14ac:dyDescent="0.3">
      <c r="C11659" s="96"/>
      <c r="F11659" s="13"/>
      <c r="G11659" s="13"/>
      <c r="H11659" s="91"/>
      <c r="K11659" s="9"/>
      <c r="L11659" s="14"/>
      <c r="N11659" s="13"/>
      <c r="O11659" s="9"/>
      <c r="P11659" s="27"/>
      <c r="Q11659" s="29"/>
      <c r="R11659" s="29"/>
      <c r="S11659" s="27"/>
      <c r="V11659" s="14"/>
      <c r="W11659" s="14"/>
    </row>
    <row r="11660" spans="3:23" s="11" customFormat="1" x14ac:dyDescent="0.3">
      <c r="C11660" s="96"/>
      <c r="F11660" s="13"/>
      <c r="G11660" s="13"/>
      <c r="H11660" s="91"/>
      <c r="K11660" s="9"/>
      <c r="L11660" s="14"/>
      <c r="N11660" s="13"/>
      <c r="O11660" s="9"/>
      <c r="P11660" s="27"/>
      <c r="Q11660" s="29"/>
      <c r="R11660" s="29"/>
      <c r="S11660" s="27"/>
      <c r="V11660" s="14"/>
      <c r="W11660" s="14"/>
    </row>
    <row r="11661" spans="3:23" s="11" customFormat="1" x14ac:dyDescent="0.3">
      <c r="C11661" s="96"/>
      <c r="F11661" s="13"/>
      <c r="G11661" s="13"/>
      <c r="H11661" s="91"/>
      <c r="K11661" s="9"/>
      <c r="L11661" s="14"/>
      <c r="N11661" s="13"/>
      <c r="O11661" s="9"/>
      <c r="P11661" s="27"/>
      <c r="Q11661" s="29"/>
      <c r="R11661" s="29"/>
      <c r="S11661" s="27"/>
      <c r="V11661" s="14"/>
      <c r="W11661" s="14"/>
    </row>
    <row r="11662" spans="3:23" s="11" customFormat="1" x14ac:dyDescent="0.3">
      <c r="C11662" s="96"/>
      <c r="F11662" s="13"/>
      <c r="G11662" s="13"/>
      <c r="H11662" s="91"/>
      <c r="K11662" s="9"/>
      <c r="L11662" s="14"/>
      <c r="N11662" s="13"/>
      <c r="O11662" s="9"/>
      <c r="P11662" s="27"/>
      <c r="Q11662" s="29"/>
      <c r="R11662" s="29"/>
      <c r="S11662" s="27"/>
      <c r="V11662" s="14"/>
      <c r="W11662" s="14"/>
    </row>
    <row r="11663" spans="3:23" s="11" customFormat="1" x14ac:dyDescent="0.3">
      <c r="C11663" s="96"/>
      <c r="F11663" s="13"/>
      <c r="G11663" s="13"/>
      <c r="H11663" s="91"/>
      <c r="K11663" s="9"/>
      <c r="L11663" s="14"/>
      <c r="N11663" s="13"/>
      <c r="O11663" s="9"/>
      <c r="P11663" s="27"/>
      <c r="Q11663" s="29"/>
      <c r="R11663" s="29"/>
      <c r="S11663" s="27"/>
      <c r="V11663" s="14"/>
      <c r="W11663" s="14"/>
    </row>
    <row r="11664" spans="3:23" s="11" customFormat="1" x14ac:dyDescent="0.3">
      <c r="C11664" s="96"/>
      <c r="F11664" s="13"/>
      <c r="G11664" s="13"/>
      <c r="H11664" s="91"/>
      <c r="K11664" s="9"/>
      <c r="L11664" s="14"/>
      <c r="N11664" s="13"/>
      <c r="O11664" s="9"/>
      <c r="P11664" s="27"/>
      <c r="Q11664" s="29"/>
      <c r="R11664" s="29"/>
      <c r="S11664" s="27"/>
      <c r="V11664" s="14"/>
      <c r="W11664" s="14"/>
    </row>
    <row r="11665" spans="3:23" s="11" customFormat="1" x14ac:dyDescent="0.3">
      <c r="C11665" s="96"/>
      <c r="F11665" s="13"/>
      <c r="G11665" s="13"/>
      <c r="H11665" s="91"/>
      <c r="K11665" s="9"/>
      <c r="L11665" s="14"/>
      <c r="N11665" s="13"/>
      <c r="O11665" s="9"/>
      <c r="P11665" s="27"/>
      <c r="Q11665" s="29"/>
      <c r="R11665" s="29"/>
      <c r="S11665" s="27"/>
      <c r="V11665" s="14"/>
      <c r="W11665" s="14"/>
    </row>
    <row r="11666" spans="3:23" s="11" customFormat="1" x14ac:dyDescent="0.3">
      <c r="C11666" s="96"/>
      <c r="F11666" s="13"/>
      <c r="G11666" s="13"/>
      <c r="H11666" s="91"/>
      <c r="K11666" s="9"/>
      <c r="L11666" s="14"/>
      <c r="N11666" s="13"/>
      <c r="O11666" s="9"/>
      <c r="P11666" s="27"/>
      <c r="Q11666" s="29"/>
      <c r="R11666" s="29"/>
      <c r="S11666" s="27"/>
      <c r="V11666" s="14"/>
      <c r="W11666" s="14"/>
    </row>
    <row r="11667" spans="3:23" s="11" customFormat="1" x14ac:dyDescent="0.3">
      <c r="C11667" s="96"/>
      <c r="F11667" s="13"/>
      <c r="G11667" s="13"/>
      <c r="H11667" s="91"/>
      <c r="K11667" s="9"/>
      <c r="L11667" s="14"/>
      <c r="N11667" s="13"/>
      <c r="O11667" s="9"/>
      <c r="P11667" s="27"/>
      <c r="Q11667" s="29"/>
      <c r="R11667" s="29"/>
      <c r="S11667" s="27"/>
      <c r="V11667" s="14"/>
      <c r="W11667" s="14"/>
    </row>
    <row r="11668" spans="3:23" s="11" customFormat="1" x14ac:dyDescent="0.3">
      <c r="C11668" s="96"/>
      <c r="F11668" s="13"/>
      <c r="G11668" s="13"/>
      <c r="H11668" s="91"/>
      <c r="K11668" s="9"/>
      <c r="L11668" s="14"/>
      <c r="N11668" s="13"/>
      <c r="O11668" s="9"/>
      <c r="P11668" s="27"/>
      <c r="Q11668" s="29"/>
      <c r="R11668" s="29"/>
      <c r="S11668" s="27"/>
      <c r="V11668" s="14"/>
      <c r="W11668" s="14"/>
    </row>
    <row r="11669" spans="3:23" s="11" customFormat="1" x14ac:dyDescent="0.3">
      <c r="C11669" s="96"/>
      <c r="F11669" s="13"/>
      <c r="G11669" s="13"/>
      <c r="H11669" s="91"/>
      <c r="K11669" s="9"/>
      <c r="L11669" s="14"/>
      <c r="N11669" s="13"/>
      <c r="O11669" s="9"/>
      <c r="P11669" s="27"/>
      <c r="Q11669" s="29"/>
      <c r="R11669" s="29"/>
      <c r="S11669" s="27"/>
      <c r="V11669" s="14"/>
      <c r="W11669" s="14"/>
    </row>
    <row r="11670" spans="3:23" s="11" customFormat="1" x14ac:dyDescent="0.3">
      <c r="C11670" s="96"/>
      <c r="F11670" s="13"/>
      <c r="G11670" s="13"/>
      <c r="H11670" s="91"/>
      <c r="K11670" s="9"/>
      <c r="L11670" s="14"/>
      <c r="N11670" s="13"/>
      <c r="O11670" s="9"/>
      <c r="P11670" s="27"/>
      <c r="Q11670" s="29"/>
      <c r="R11670" s="29"/>
      <c r="S11670" s="27"/>
      <c r="V11670" s="14"/>
      <c r="W11670" s="14"/>
    </row>
    <row r="11671" spans="3:23" s="11" customFormat="1" x14ac:dyDescent="0.3">
      <c r="C11671" s="96"/>
      <c r="F11671" s="13"/>
      <c r="G11671" s="13"/>
      <c r="H11671" s="91"/>
      <c r="K11671" s="9"/>
      <c r="L11671" s="14"/>
      <c r="N11671" s="13"/>
      <c r="O11671" s="9"/>
      <c r="P11671" s="27"/>
      <c r="Q11671" s="29"/>
      <c r="R11671" s="29"/>
      <c r="S11671" s="27"/>
      <c r="V11671" s="14"/>
      <c r="W11671" s="14"/>
    </row>
    <row r="11672" spans="3:23" s="11" customFormat="1" x14ac:dyDescent="0.3">
      <c r="C11672" s="96"/>
      <c r="F11672" s="13"/>
      <c r="G11672" s="13"/>
      <c r="H11672" s="91"/>
      <c r="K11672" s="9"/>
      <c r="L11672" s="14"/>
      <c r="N11672" s="13"/>
      <c r="O11672" s="9"/>
      <c r="P11672" s="27"/>
      <c r="Q11672" s="29"/>
      <c r="R11672" s="29"/>
      <c r="S11672" s="27"/>
      <c r="V11672" s="14"/>
      <c r="W11672" s="14"/>
    </row>
    <row r="11673" spans="3:23" s="11" customFormat="1" x14ac:dyDescent="0.3">
      <c r="C11673" s="96"/>
      <c r="F11673" s="13"/>
      <c r="G11673" s="13"/>
      <c r="H11673" s="91"/>
      <c r="K11673" s="9"/>
      <c r="L11673" s="14"/>
      <c r="N11673" s="13"/>
      <c r="O11673" s="9"/>
      <c r="P11673" s="27"/>
      <c r="Q11673" s="29"/>
      <c r="R11673" s="29"/>
      <c r="S11673" s="27"/>
      <c r="V11673" s="14"/>
      <c r="W11673" s="14"/>
    </row>
    <row r="11674" spans="3:23" s="11" customFormat="1" x14ac:dyDescent="0.3">
      <c r="C11674" s="96"/>
      <c r="F11674" s="13"/>
      <c r="G11674" s="13"/>
      <c r="H11674" s="91"/>
      <c r="K11674" s="9"/>
      <c r="L11674" s="14"/>
      <c r="N11674" s="13"/>
      <c r="O11674" s="9"/>
      <c r="P11674" s="27"/>
      <c r="Q11674" s="29"/>
      <c r="R11674" s="29"/>
      <c r="S11674" s="27"/>
      <c r="V11674" s="14"/>
      <c r="W11674" s="14"/>
    </row>
    <row r="11675" spans="3:23" s="11" customFormat="1" x14ac:dyDescent="0.3">
      <c r="C11675" s="96"/>
      <c r="F11675" s="13"/>
      <c r="G11675" s="13"/>
      <c r="H11675" s="91"/>
      <c r="K11675" s="9"/>
      <c r="L11675" s="14"/>
      <c r="N11675" s="13"/>
      <c r="O11675" s="9"/>
      <c r="P11675" s="27"/>
      <c r="Q11675" s="29"/>
      <c r="R11675" s="29"/>
      <c r="S11675" s="27"/>
      <c r="V11675" s="14"/>
      <c r="W11675" s="14"/>
    </row>
    <row r="11676" spans="3:23" s="11" customFormat="1" x14ac:dyDescent="0.3">
      <c r="C11676" s="96"/>
      <c r="F11676" s="13"/>
      <c r="G11676" s="13"/>
      <c r="H11676" s="91"/>
      <c r="K11676" s="9"/>
      <c r="L11676" s="14"/>
      <c r="N11676" s="13"/>
      <c r="O11676" s="9"/>
      <c r="P11676" s="27"/>
      <c r="Q11676" s="29"/>
      <c r="R11676" s="29"/>
      <c r="S11676" s="27"/>
      <c r="V11676" s="14"/>
      <c r="W11676" s="14"/>
    </row>
    <row r="11677" spans="3:23" s="11" customFormat="1" x14ac:dyDescent="0.3">
      <c r="C11677" s="96"/>
      <c r="F11677" s="13"/>
      <c r="G11677" s="13"/>
      <c r="H11677" s="91"/>
      <c r="K11677" s="9"/>
      <c r="L11677" s="14"/>
      <c r="N11677" s="13"/>
      <c r="O11677" s="9"/>
      <c r="P11677" s="27"/>
      <c r="Q11677" s="29"/>
      <c r="R11677" s="29"/>
      <c r="S11677" s="27"/>
      <c r="V11677" s="14"/>
      <c r="W11677" s="14"/>
    </row>
    <row r="11678" spans="3:23" s="11" customFormat="1" x14ac:dyDescent="0.3">
      <c r="C11678" s="96"/>
      <c r="F11678" s="13"/>
      <c r="G11678" s="13"/>
      <c r="H11678" s="91"/>
      <c r="K11678" s="9"/>
      <c r="L11678" s="14"/>
      <c r="N11678" s="13"/>
      <c r="O11678" s="9"/>
      <c r="P11678" s="27"/>
      <c r="Q11678" s="29"/>
      <c r="R11678" s="29"/>
      <c r="S11678" s="27"/>
      <c r="V11678" s="14"/>
      <c r="W11678" s="14"/>
    </row>
    <row r="11679" spans="3:23" s="11" customFormat="1" x14ac:dyDescent="0.3">
      <c r="C11679" s="96"/>
      <c r="F11679" s="13"/>
      <c r="G11679" s="13"/>
      <c r="H11679" s="91"/>
      <c r="K11679" s="9"/>
      <c r="L11679" s="14"/>
      <c r="N11679" s="13"/>
      <c r="O11679" s="9"/>
      <c r="P11679" s="27"/>
      <c r="Q11679" s="29"/>
      <c r="R11679" s="29"/>
      <c r="S11679" s="27"/>
      <c r="V11679" s="14"/>
      <c r="W11679" s="14"/>
    </row>
    <row r="11680" spans="3:23" s="11" customFormat="1" x14ac:dyDescent="0.3">
      <c r="C11680" s="96"/>
      <c r="F11680" s="13"/>
      <c r="G11680" s="13"/>
      <c r="H11680" s="91"/>
      <c r="K11680" s="9"/>
      <c r="L11680" s="14"/>
      <c r="N11680" s="13"/>
      <c r="O11680" s="9"/>
      <c r="P11680" s="27"/>
      <c r="Q11680" s="29"/>
      <c r="R11680" s="29"/>
      <c r="S11680" s="27"/>
      <c r="V11680" s="14"/>
      <c r="W11680" s="14"/>
    </row>
    <row r="11681" spans="3:23" s="11" customFormat="1" x14ac:dyDescent="0.3">
      <c r="C11681" s="96"/>
      <c r="F11681" s="13"/>
      <c r="G11681" s="13"/>
      <c r="H11681" s="91"/>
      <c r="K11681" s="9"/>
      <c r="L11681" s="14"/>
      <c r="N11681" s="13"/>
      <c r="O11681" s="9"/>
      <c r="P11681" s="27"/>
      <c r="Q11681" s="29"/>
      <c r="R11681" s="29"/>
      <c r="S11681" s="27"/>
      <c r="V11681" s="14"/>
      <c r="W11681" s="14"/>
    </row>
    <row r="11682" spans="3:23" s="11" customFormat="1" x14ac:dyDescent="0.3">
      <c r="C11682" s="96"/>
      <c r="F11682" s="13"/>
      <c r="G11682" s="13"/>
      <c r="H11682" s="91"/>
      <c r="K11682" s="9"/>
      <c r="L11682" s="14"/>
      <c r="N11682" s="13"/>
      <c r="O11682" s="9"/>
      <c r="P11682" s="27"/>
      <c r="Q11682" s="29"/>
      <c r="R11682" s="29"/>
      <c r="S11682" s="27"/>
      <c r="V11682" s="14"/>
      <c r="W11682" s="14"/>
    </row>
    <row r="11683" spans="3:23" s="11" customFormat="1" x14ac:dyDescent="0.3">
      <c r="C11683" s="96"/>
      <c r="F11683" s="13"/>
      <c r="G11683" s="13"/>
      <c r="H11683" s="91"/>
      <c r="K11683" s="9"/>
      <c r="L11683" s="14"/>
      <c r="N11683" s="13"/>
      <c r="O11683" s="9"/>
      <c r="P11683" s="27"/>
      <c r="Q11683" s="29"/>
      <c r="R11683" s="29"/>
      <c r="S11683" s="27"/>
      <c r="V11683" s="14"/>
      <c r="W11683" s="14"/>
    </row>
    <row r="11684" spans="3:23" s="11" customFormat="1" x14ac:dyDescent="0.3">
      <c r="C11684" s="96"/>
      <c r="F11684" s="13"/>
      <c r="G11684" s="13"/>
      <c r="H11684" s="91"/>
      <c r="K11684" s="9"/>
      <c r="L11684" s="14"/>
      <c r="N11684" s="13"/>
      <c r="O11684" s="9"/>
      <c r="P11684" s="27"/>
      <c r="Q11684" s="29"/>
      <c r="R11684" s="29"/>
      <c r="S11684" s="27"/>
      <c r="V11684" s="14"/>
      <c r="W11684" s="14"/>
    </row>
    <row r="11685" spans="3:23" s="11" customFormat="1" x14ac:dyDescent="0.3">
      <c r="C11685" s="96"/>
      <c r="F11685" s="13"/>
      <c r="G11685" s="13"/>
      <c r="H11685" s="91"/>
      <c r="K11685" s="9"/>
      <c r="L11685" s="14"/>
      <c r="N11685" s="13"/>
      <c r="O11685" s="9"/>
      <c r="P11685" s="27"/>
      <c r="Q11685" s="29"/>
      <c r="R11685" s="29"/>
      <c r="S11685" s="27"/>
      <c r="V11685" s="14"/>
      <c r="W11685" s="14"/>
    </row>
    <row r="11686" spans="3:23" s="11" customFormat="1" x14ac:dyDescent="0.3">
      <c r="C11686" s="96"/>
      <c r="F11686" s="13"/>
      <c r="G11686" s="13"/>
      <c r="H11686" s="91"/>
      <c r="K11686" s="9"/>
      <c r="L11686" s="14"/>
      <c r="N11686" s="13"/>
      <c r="O11686" s="9"/>
      <c r="P11686" s="27"/>
      <c r="Q11686" s="29"/>
      <c r="R11686" s="29"/>
      <c r="S11686" s="27"/>
      <c r="V11686" s="14"/>
      <c r="W11686" s="14"/>
    </row>
    <row r="11687" spans="3:23" s="11" customFormat="1" x14ac:dyDescent="0.3">
      <c r="C11687" s="96"/>
      <c r="F11687" s="13"/>
      <c r="G11687" s="13"/>
      <c r="H11687" s="91"/>
      <c r="K11687" s="9"/>
      <c r="L11687" s="14"/>
      <c r="N11687" s="13"/>
      <c r="O11687" s="9"/>
      <c r="P11687" s="27"/>
      <c r="Q11687" s="29"/>
      <c r="R11687" s="29"/>
      <c r="S11687" s="27"/>
      <c r="V11687" s="14"/>
      <c r="W11687" s="14"/>
    </row>
    <row r="11688" spans="3:23" s="11" customFormat="1" x14ac:dyDescent="0.3">
      <c r="C11688" s="96"/>
      <c r="F11688" s="13"/>
      <c r="G11688" s="13"/>
      <c r="H11688" s="91"/>
      <c r="K11688" s="9"/>
      <c r="L11688" s="14"/>
      <c r="N11688" s="13"/>
      <c r="O11688" s="9"/>
      <c r="P11688" s="27"/>
      <c r="Q11688" s="29"/>
      <c r="R11688" s="29"/>
      <c r="S11688" s="27"/>
      <c r="V11688" s="14"/>
      <c r="W11688" s="14"/>
    </row>
    <row r="11689" spans="3:23" s="11" customFormat="1" x14ac:dyDescent="0.3">
      <c r="C11689" s="96"/>
      <c r="F11689" s="13"/>
      <c r="G11689" s="13"/>
      <c r="H11689" s="91"/>
      <c r="K11689" s="9"/>
      <c r="L11689" s="14"/>
      <c r="N11689" s="13"/>
      <c r="O11689" s="9"/>
      <c r="P11689" s="27"/>
      <c r="Q11689" s="29"/>
      <c r="R11689" s="29"/>
      <c r="S11689" s="27"/>
      <c r="V11689" s="14"/>
      <c r="W11689" s="14"/>
    </row>
    <row r="11690" spans="3:23" s="11" customFormat="1" x14ac:dyDescent="0.3">
      <c r="C11690" s="96"/>
      <c r="F11690" s="13"/>
      <c r="G11690" s="13"/>
      <c r="H11690" s="91"/>
      <c r="K11690" s="9"/>
      <c r="L11690" s="14"/>
      <c r="N11690" s="13"/>
      <c r="O11690" s="9"/>
      <c r="P11690" s="27"/>
      <c r="Q11690" s="29"/>
      <c r="R11690" s="29"/>
      <c r="S11690" s="27"/>
      <c r="V11690" s="14"/>
      <c r="W11690" s="14"/>
    </row>
    <row r="11691" spans="3:23" s="11" customFormat="1" x14ac:dyDescent="0.3">
      <c r="C11691" s="96"/>
      <c r="F11691" s="13"/>
      <c r="G11691" s="13"/>
      <c r="H11691" s="91"/>
      <c r="K11691" s="9"/>
      <c r="L11691" s="14"/>
      <c r="N11691" s="13"/>
      <c r="O11691" s="9"/>
      <c r="P11691" s="27"/>
      <c r="Q11691" s="29"/>
      <c r="R11691" s="29"/>
      <c r="S11691" s="27"/>
      <c r="V11691" s="14"/>
      <c r="W11691" s="14"/>
    </row>
    <row r="11692" spans="3:23" s="11" customFormat="1" x14ac:dyDescent="0.3">
      <c r="C11692" s="96"/>
      <c r="F11692" s="13"/>
      <c r="G11692" s="13"/>
      <c r="H11692" s="91"/>
      <c r="K11692" s="9"/>
      <c r="L11692" s="14"/>
      <c r="N11692" s="13"/>
      <c r="O11692" s="9"/>
      <c r="P11692" s="27"/>
      <c r="Q11692" s="29"/>
      <c r="R11692" s="29"/>
      <c r="S11692" s="27"/>
      <c r="V11692" s="14"/>
      <c r="W11692" s="14"/>
    </row>
    <row r="11693" spans="3:23" s="11" customFormat="1" x14ac:dyDescent="0.3">
      <c r="C11693" s="96"/>
      <c r="F11693" s="13"/>
      <c r="G11693" s="13"/>
      <c r="H11693" s="91"/>
      <c r="K11693" s="9"/>
      <c r="L11693" s="14"/>
      <c r="N11693" s="13"/>
      <c r="O11693" s="9"/>
      <c r="P11693" s="27"/>
      <c r="Q11693" s="29"/>
      <c r="R11693" s="29"/>
      <c r="S11693" s="27"/>
      <c r="V11693" s="14"/>
      <c r="W11693" s="14"/>
    </row>
    <row r="11694" spans="3:23" s="11" customFormat="1" x14ac:dyDescent="0.3">
      <c r="C11694" s="96"/>
      <c r="F11694" s="13"/>
      <c r="G11694" s="13"/>
      <c r="H11694" s="91"/>
      <c r="K11694" s="9"/>
      <c r="L11694" s="14"/>
      <c r="N11694" s="13"/>
      <c r="O11694" s="9"/>
      <c r="P11694" s="27"/>
      <c r="Q11694" s="29"/>
      <c r="R11694" s="29"/>
      <c r="S11694" s="27"/>
      <c r="V11694" s="14"/>
      <c r="W11694" s="14"/>
    </row>
    <row r="11695" spans="3:23" s="11" customFormat="1" x14ac:dyDescent="0.3">
      <c r="C11695" s="96"/>
      <c r="F11695" s="13"/>
      <c r="G11695" s="13"/>
      <c r="H11695" s="91"/>
      <c r="K11695" s="9"/>
      <c r="L11695" s="14"/>
      <c r="N11695" s="13"/>
      <c r="O11695" s="9"/>
      <c r="P11695" s="27"/>
      <c r="Q11695" s="29"/>
      <c r="R11695" s="29"/>
      <c r="S11695" s="27"/>
      <c r="V11695" s="14"/>
      <c r="W11695" s="14"/>
    </row>
    <row r="11696" spans="3:23" s="11" customFormat="1" x14ac:dyDescent="0.3">
      <c r="C11696" s="96"/>
      <c r="F11696" s="13"/>
      <c r="G11696" s="13"/>
      <c r="H11696" s="91"/>
      <c r="K11696" s="9"/>
      <c r="L11696" s="14"/>
      <c r="N11696" s="13"/>
      <c r="O11696" s="9"/>
      <c r="P11696" s="27"/>
      <c r="Q11696" s="29"/>
      <c r="R11696" s="29"/>
      <c r="S11696" s="27"/>
      <c r="V11696" s="14"/>
      <c r="W11696" s="14"/>
    </row>
    <row r="11697" spans="3:23" s="11" customFormat="1" x14ac:dyDescent="0.3">
      <c r="C11697" s="96"/>
      <c r="F11697" s="13"/>
      <c r="G11697" s="13"/>
      <c r="H11697" s="91"/>
      <c r="K11697" s="9"/>
      <c r="L11697" s="14"/>
      <c r="N11697" s="13"/>
      <c r="O11697" s="9"/>
      <c r="P11697" s="27"/>
      <c r="Q11697" s="29"/>
      <c r="R11697" s="29"/>
      <c r="S11697" s="27"/>
      <c r="V11697" s="14"/>
      <c r="W11697" s="14"/>
    </row>
    <row r="11698" spans="3:23" s="11" customFormat="1" x14ac:dyDescent="0.3">
      <c r="C11698" s="96"/>
      <c r="F11698" s="13"/>
      <c r="G11698" s="13"/>
      <c r="H11698" s="91"/>
      <c r="K11698" s="9"/>
      <c r="L11698" s="14"/>
      <c r="N11698" s="13"/>
      <c r="O11698" s="9"/>
      <c r="P11698" s="27"/>
      <c r="Q11698" s="29"/>
      <c r="R11698" s="29"/>
      <c r="S11698" s="27"/>
      <c r="V11698" s="14"/>
      <c r="W11698" s="14"/>
    </row>
    <row r="11699" spans="3:23" s="11" customFormat="1" x14ac:dyDescent="0.3">
      <c r="C11699" s="96"/>
      <c r="F11699" s="13"/>
      <c r="G11699" s="13"/>
      <c r="H11699" s="91"/>
      <c r="K11699" s="9"/>
      <c r="L11699" s="14"/>
      <c r="N11699" s="13"/>
      <c r="O11699" s="9"/>
      <c r="P11699" s="27"/>
      <c r="Q11699" s="29"/>
      <c r="R11699" s="29"/>
      <c r="S11699" s="27"/>
      <c r="V11699" s="14"/>
      <c r="W11699" s="14"/>
    </row>
    <row r="11700" spans="3:23" s="11" customFormat="1" x14ac:dyDescent="0.3">
      <c r="C11700" s="96"/>
      <c r="F11700" s="13"/>
      <c r="G11700" s="13"/>
      <c r="H11700" s="91"/>
      <c r="K11700" s="9"/>
      <c r="L11700" s="14"/>
      <c r="N11700" s="13"/>
      <c r="O11700" s="9"/>
      <c r="P11700" s="27"/>
      <c r="Q11700" s="29"/>
      <c r="R11700" s="29"/>
      <c r="S11700" s="27"/>
      <c r="V11700" s="14"/>
      <c r="W11700" s="14"/>
    </row>
    <row r="11701" spans="3:23" s="11" customFormat="1" x14ac:dyDescent="0.3">
      <c r="C11701" s="96"/>
      <c r="F11701" s="13"/>
      <c r="G11701" s="13"/>
      <c r="H11701" s="91"/>
      <c r="K11701" s="9"/>
      <c r="L11701" s="14"/>
      <c r="N11701" s="13"/>
      <c r="O11701" s="9"/>
      <c r="P11701" s="27"/>
      <c r="Q11701" s="29"/>
      <c r="R11701" s="29"/>
      <c r="S11701" s="27"/>
      <c r="V11701" s="14"/>
      <c r="W11701" s="14"/>
    </row>
    <row r="11702" spans="3:23" s="11" customFormat="1" x14ac:dyDescent="0.3">
      <c r="C11702" s="96"/>
      <c r="F11702" s="13"/>
      <c r="G11702" s="13"/>
      <c r="H11702" s="91"/>
      <c r="K11702" s="9"/>
      <c r="L11702" s="14"/>
      <c r="N11702" s="13"/>
      <c r="O11702" s="9"/>
      <c r="P11702" s="27"/>
      <c r="Q11702" s="29"/>
      <c r="R11702" s="29"/>
      <c r="S11702" s="27"/>
      <c r="V11702" s="14"/>
      <c r="W11702" s="14"/>
    </row>
    <row r="11703" spans="3:23" s="11" customFormat="1" x14ac:dyDescent="0.3">
      <c r="C11703" s="96"/>
      <c r="F11703" s="13"/>
      <c r="G11703" s="13"/>
      <c r="H11703" s="91"/>
      <c r="K11703" s="9"/>
      <c r="L11703" s="14"/>
      <c r="N11703" s="13"/>
      <c r="O11703" s="9"/>
      <c r="P11703" s="27"/>
      <c r="Q11703" s="29"/>
      <c r="R11703" s="29"/>
      <c r="S11703" s="27"/>
      <c r="V11703" s="14"/>
      <c r="W11703" s="14"/>
    </row>
    <row r="11704" spans="3:23" s="11" customFormat="1" x14ac:dyDescent="0.3">
      <c r="C11704" s="96"/>
      <c r="F11704" s="13"/>
      <c r="G11704" s="13"/>
      <c r="H11704" s="91"/>
      <c r="K11704" s="9"/>
      <c r="L11704" s="14"/>
      <c r="N11704" s="13"/>
      <c r="O11704" s="9"/>
      <c r="P11704" s="27"/>
      <c r="Q11704" s="29"/>
      <c r="R11704" s="29"/>
      <c r="S11704" s="27"/>
      <c r="V11704" s="14"/>
      <c r="W11704" s="14"/>
    </row>
    <row r="11705" spans="3:23" s="11" customFormat="1" x14ac:dyDescent="0.3">
      <c r="C11705" s="96"/>
      <c r="F11705" s="13"/>
      <c r="G11705" s="13"/>
      <c r="H11705" s="91"/>
      <c r="K11705" s="9"/>
      <c r="L11705" s="14"/>
      <c r="N11705" s="13"/>
      <c r="O11705" s="9"/>
      <c r="P11705" s="27"/>
      <c r="Q11705" s="29"/>
      <c r="R11705" s="29"/>
      <c r="S11705" s="27"/>
      <c r="V11705" s="14"/>
      <c r="W11705" s="14"/>
    </row>
    <row r="11706" spans="3:23" s="11" customFormat="1" x14ac:dyDescent="0.3">
      <c r="C11706" s="96"/>
      <c r="F11706" s="13"/>
      <c r="G11706" s="13"/>
      <c r="H11706" s="91"/>
      <c r="K11706" s="9"/>
      <c r="L11706" s="14"/>
      <c r="N11706" s="13"/>
      <c r="O11706" s="9"/>
      <c r="P11706" s="27"/>
      <c r="Q11706" s="29"/>
      <c r="R11706" s="29"/>
      <c r="S11706" s="27"/>
      <c r="V11706" s="14"/>
      <c r="W11706" s="14"/>
    </row>
    <row r="11707" spans="3:23" s="11" customFormat="1" x14ac:dyDescent="0.3">
      <c r="C11707" s="96"/>
      <c r="F11707" s="13"/>
      <c r="G11707" s="13"/>
      <c r="H11707" s="91"/>
      <c r="K11707" s="9"/>
      <c r="L11707" s="14"/>
      <c r="N11707" s="13"/>
      <c r="O11707" s="9"/>
      <c r="P11707" s="27"/>
      <c r="Q11707" s="29"/>
      <c r="R11707" s="29"/>
      <c r="S11707" s="27"/>
      <c r="V11707" s="14"/>
      <c r="W11707" s="14"/>
    </row>
    <row r="11708" spans="3:23" s="11" customFormat="1" x14ac:dyDescent="0.3">
      <c r="C11708" s="96"/>
      <c r="F11708" s="13"/>
      <c r="G11708" s="13"/>
      <c r="H11708" s="91"/>
      <c r="K11708" s="9"/>
      <c r="L11708" s="14"/>
      <c r="N11708" s="13"/>
      <c r="O11708" s="9"/>
      <c r="P11708" s="27"/>
      <c r="Q11708" s="29"/>
      <c r="R11708" s="29"/>
      <c r="S11708" s="27"/>
      <c r="V11708" s="14"/>
      <c r="W11708" s="14"/>
    </row>
    <row r="11709" spans="3:23" s="11" customFormat="1" x14ac:dyDescent="0.3">
      <c r="C11709" s="96"/>
      <c r="F11709" s="13"/>
      <c r="G11709" s="13"/>
      <c r="H11709" s="91"/>
      <c r="K11709" s="9"/>
      <c r="L11709" s="14"/>
      <c r="N11709" s="13"/>
      <c r="O11709" s="9"/>
      <c r="P11709" s="27"/>
      <c r="Q11709" s="29"/>
      <c r="R11709" s="29"/>
      <c r="S11709" s="27"/>
      <c r="V11709" s="14"/>
      <c r="W11709" s="14"/>
    </row>
    <row r="11710" spans="3:23" s="11" customFormat="1" x14ac:dyDescent="0.3">
      <c r="C11710" s="96"/>
      <c r="F11710" s="13"/>
      <c r="G11710" s="13"/>
      <c r="H11710" s="91"/>
      <c r="K11710" s="9"/>
      <c r="L11710" s="14"/>
      <c r="N11710" s="13"/>
      <c r="O11710" s="9"/>
      <c r="P11710" s="27"/>
      <c r="Q11710" s="29"/>
      <c r="R11710" s="29"/>
      <c r="S11710" s="27"/>
      <c r="V11710" s="14"/>
      <c r="W11710" s="14"/>
    </row>
    <row r="11711" spans="3:23" s="11" customFormat="1" x14ac:dyDescent="0.3">
      <c r="C11711" s="96"/>
      <c r="F11711" s="13"/>
      <c r="G11711" s="13"/>
      <c r="H11711" s="91"/>
      <c r="K11711" s="9"/>
      <c r="L11711" s="14"/>
      <c r="N11711" s="13"/>
      <c r="O11711" s="9"/>
      <c r="P11711" s="27"/>
      <c r="Q11711" s="29"/>
      <c r="R11711" s="29"/>
      <c r="S11711" s="27"/>
      <c r="V11711" s="14"/>
      <c r="W11711" s="14"/>
    </row>
    <row r="11712" spans="3:23" s="11" customFormat="1" x14ac:dyDescent="0.3">
      <c r="C11712" s="96"/>
      <c r="F11712" s="13"/>
      <c r="G11712" s="13"/>
      <c r="H11712" s="91"/>
      <c r="K11712" s="9"/>
      <c r="L11712" s="14"/>
      <c r="N11712" s="13"/>
      <c r="O11712" s="9"/>
      <c r="P11712" s="27"/>
      <c r="Q11712" s="29"/>
      <c r="R11712" s="29"/>
      <c r="S11712" s="27"/>
      <c r="V11712" s="14"/>
      <c r="W11712" s="14"/>
    </row>
    <row r="11713" spans="3:23" s="11" customFormat="1" x14ac:dyDescent="0.3">
      <c r="C11713" s="96"/>
      <c r="F11713" s="13"/>
      <c r="G11713" s="13"/>
      <c r="H11713" s="91"/>
      <c r="K11713" s="9"/>
      <c r="L11713" s="14"/>
      <c r="N11713" s="13"/>
      <c r="O11713" s="9"/>
      <c r="P11713" s="27"/>
      <c r="Q11713" s="29"/>
      <c r="R11713" s="29"/>
      <c r="S11713" s="27"/>
      <c r="V11713" s="14"/>
      <c r="W11713" s="14"/>
    </row>
    <row r="11714" spans="3:23" s="11" customFormat="1" x14ac:dyDescent="0.3">
      <c r="C11714" s="96"/>
      <c r="F11714" s="13"/>
      <c r="G11714" s="13"/>
      <c r="H11714" s="91"/>
      <c r="K11714" s="9"/>
      <c r="L11714" s="14"/>
      <c r="N11714" s="13"/>
      <c r="O11714" s="9"/>
      <c r="P11714" s="27"/>
      <c r="Q11714" s="29"/>
      <c r="R11714" s="29"/>
      <c r="S11714" s="27"/>
      <c r="V11714" s="14"/>
      <c r="W11714" s="14"/>
    </row>
    <row r="11715" spans="3:23" s="11" customFormat="1" x14ac:dyDescent="0.3">
      <c r="C11715" s="96"/>
      <c r="F11715" s="13"/>
      <c r="G11715" s="13"/>
      <c r="H11715" s="91"/>
      <c r="K11715" s="9"/>
      <c r="L11715" s="14"/>
      <c r="N11715" s="13"/>
      <c r="O11715" s="9"/>
      <c r="P11715" s="27"/>
      <c r="Q11715" s="29"/>
      <c r="R11715" s="29"/>
      <c r="S11715" s="27"/>
      <c r="V11715" s="14"/>
      <c r="W11715" s="14"/>
    </row>
    <row r="11716" spans="3:23" s="11" customFormat="1" x14ac:dyDescent="0.3">
      <c r="C11716" s="96"/>
      <c r="F11716" s="13"/>
      <c r="G11716" s="13"/>
      <c r="H11716" s="91"/>
      <c r="K11716" s="9"/>
      <c r="L11716" s="14"/>
      <c r="N11716" s="13"/>
      <c r="O11716" s="9"/>
      <c r="P11716" s="27"/>
      <c r="Q11716" s="29"/>
      <c r="R11716" s="29"/>
      <c r="S11716" s="27"/>
      <c r="V11716" s="14"/>
      <c r="W11716" s="14"/>
    </row>
    <row r="11717" spans="3:23" s="11" customFormat="1" x14ac:dyDescent="0.3">
      <c r="C11717" s="96"/>
      <c r="F11717" s="13"/>
      <c r="G11717" s="13"/>
      <c r="H11717" s="91"/>
      <c r="K11717" s="9"/>
      <c r="L11717" s="14"/>
      <c r="N11717" s="13"/>
      <c r="O11717" s="9"/>
      <c r="P11717" s="27"/>
      <c r="Q11717" s="29"/>
      <c r="R11717" s="29"/>
      <c r="S11717" s="27"/>
      <c r="V11717" s="14"/>
      <c r="W11717" s="14"/>
    </row>
    <row r="11718" spans="3:23" s="11" customFormat="1" x14ac:dyDescent="0.3">
      <c r="C11718" s="96"/>
      <c r="F11718" s="13"/>
      <c r="G11718" s="13"/>
      <c r="H11718" s="91"/>
      <c r="K11718" s="9"/>
      <c r="L11718" s="14"/>
      <c r="N11718" s="13"/>
      <c r="O11718" s="9"/>
      <c r="P11718" s="27"/>
      <c r="Q11718" s="29"/>
      <c r="R11718" s="29"/>
      <c r="S11718" s="27"/>
      <c r="V11718" s="14"/>
      <c r="W11718" s="14"/>
    </row>
    <row r="11719" spans="3:23" s="11" customFormat="1" x14ac:dyDescent="0.3">
      <c r="C11719" s="96"/>
      <c r="F11719" s="13"/>
      <c r="G11719" s="13"/>
      <c r="H11719" s="91"/>
      <c r="K11719" s="9"/>
      <c r="L11719" s="14"/>
      <c r="N11719" s="13"/>
      <c r="O11719" s="9"/>
      <c r="P11719" s="27"/>
      <c r="Q11719" s="29"/>
      <c r="R11719" s="29"/>
      <c r="S11719" s="27"/>
      <c r="V11719" s="14"/>
      <c r="W11719" s="14"/>
    </row>
    <row r="11720" spans="3:23" s="11" customFormat="1" x14ac:dyDescent="0.3">
      <c r="C11720" s="96"/>
      <c r="F11720" s="13"/>
      <c r="G11720" s="13"/>
      <c r="H11720" s="91"/>
      <c r="K11720" s="9"/>
      <c r="L11720" s="14"/>
      <c r="N11720" s="13"/>
      <c r="O11720" s="9"/>
      <c r="P11720" s="27"/>
      <c r="Q11720" s="29"/>
      <c r="R11720" s="29"/>
      <c r="S11720" s="27"/>
      <c r="V11720" s="14"/>
      <c r="W11720" s="14"/>
    </row>
    <row r="11721" spans="3:23" s="11" customFormat="1" x14ac:dyDescent="0.3">
      <c r="C11721" s="96"/>
      <c r="F11721" s="13"/>
      <c r="G11721" s="13"/>
      <c r="H11721" s="91"/>
      <c r="K11721" s="9"/>
      <c r="L11721" s="14"/>
      <c r="N11721" s="13"/>
      <c r="O11721" s="9"/>
      <c r="P11721" s="27"/>
      <c r="Q11721" s="29"/>
      <c r="R11721" s="29"/>
      <c r="S11721" s="27"/>
      <c r="V11721" s="14"/>
      <c r="W11721" s="14"/>
    </row>
    <row r="11722" spans="3:23" s="11" customFormat="1" x14ac:dyDescent="0.3">
      <c r="C11722" s="96"/>
      <c r="F11722" s="13"/>
      <c r="G11722" s="13"/>
      <c r="H11722" s="91"/>
      <c r="K11722" s="9"/>
      <c r="L11722" s="14"/>
      <c r="N11722" s="13"/>
      <c r="O11722" s="9"/>
      <c r="P11722" s="27"/>
      <c r="Q11722" s="29"/>
      <c r="R11722" s="29"/>
      <c r="S11722" s="27"/>
      <c r="V11722" s="14"/>
      <c r="W11722" s="14"/>
    </row>
    <row r="11723" spans="3:23" s="11" customFormat="1" x14ac:dyDescent="0.3">
      <c r="C11723" s="96"/>
      <c r="F11723" s="13"/>
      <c r="G11723" s="13"/>
      <c r="H11723" s="91"/>
      <c r="K11723" s="9"/>
      <c r="L11723" s="14"/>
      <c r="N11723" s="13"/>
      <c r="O11723" s="9"/>
      <c r="P11723" s="27"/>
      <c r="Q11723" s="29"/>
      <c r="R11723" s="29"/>
      <c r="S11723" s="27"/>
      <c r="V11723" s="14"/>
      <c r="W11723" s="14"/>
    </row>
    <row r="11724" spans="3:23" s="11" customFormat="1" x14ac:dyDescent="0.3">
      <c r="C11724" s="96"/>
      <c r="F11724" s="13"/>
      <c r="G11724" s="13"/>
      <c r="H11724" s="91"/>
      <c r="K11724" s="9"/>
      <c r="L11724" s="14"/>
      <c r="N11724" s="13"/>
      <c r="O11724" s="9"/>
      <c r="P11724" s="27"/>
      <c r="Q11724" s="29"/>
      <c r="R11724" s="29"/>
      <c r="S11724" s="27"/>
      <c r="V11724" s="14"/>
      <c r="W11724" s="14"/>
    </row>
    <row r="11725" spans="3:23" s="11" customFormat="1" x14ac:dyDescent="0.3">
      <c r="C11725" s="96"/>
      <c r="F11725" s="13"/>
      <c r="G11725" s="13"/>
      <c r="H11725" s="91"/>
      <c r="K11725" s="9"/>
      <c r="L11725" s="14"/>
      <c r="N11725" s="13"/>
      <c r="O11725" s="9"/>
      <c r="P11725" s="27"/>
      <c r="Q11725" s="29"/>
      <c r="R11725" s="29"/>
      <c r="S11725" s="27"/>
      <c r="V11725" s="14"/>
      <c r="W11725" s="14"/>
    </row>
    <row r="11726" spans="3:23" s="11" customFormat="1" x14ac:dyDescent="0.3">
      <c r="C11726" s="96"/>
      <c r="F11726" s="13"/>
      <c r="G11726" s="13"/>
      <c r="H11726" s="91"/>
      <c r="K11726" s="9"/>
      <c r="L11726" s="14"/>
      <c r="N11726" s="13"/>
      <c r="O11726" s="9"/>
      <c r="P11726" s="27"/>
      <c r="Q11726" s="29"/>
      <c r="R11726" s="29"/>
      <c r="S11726" s="27"/>
      <c r="V11726" s="14"/>
      <c r="W11726" s="14"/>
    </row>
    <row r="11727" spans="3:23" s="11" customFormat="1" x14ac:dyDescent="0.3">
      <c r="C11727" s="96"/>
      <c r="F11727" s="13"/>
      <c r="G11727" s="13"/>
      <c r="H11727" s="91"/>
      <c r="K11727" s="9"/>
      <c r="L11727" s="14"/>
      <c r="N11727" s="13"/>
      <c r="O11727" s="9"/>
      <c r="P11727" s="27"/>
      <c r="Q11727" s="29"/>
      <c r="R11727" s="29"/>
      <c r="S11727" s="27"/>
      <c r="V11727" s="14"/>
      <c r="W11727" s="14"/>
    </row>
    <row r="11728" spans="3:23" s="11" customFormat="1" x14ac:dyDescent="0.3">
      <c r="C11728" s="96"/>
      <c r="F11728" s="13"/>
      <c r="G11728" s="13"/>
      <c r="H11728" s="91"/>
      <c r="K11728" s="9"/>
      <c r="L11728" s="14"/>
      <c r="N11728" s="13"/>
      <c r="O11728" s="9"/>
      <c r="P11728" s="27"/>
      <c r="Q11728" s="29"/>
      <c r="R11728" s="29"/>
      <c r="S11728" s="27"/>
      <c r="V11728" s="14"/>
      <c r="W11728" s="14"/>
    </row>
    <row r="11729" spans="3:23" s="11" customFormat="1" x14ac:dyDescent="0.3">
      <c r="C11729" s="96"/>
      <c r="F11729" s="13"/>
      <c r="G11729" s="13"/>
      <c r="H11729" s="91"/>
      <c r="K11729" s="9"/>
      <c r="L11729" s="14"/>
      <c r="N11729" s="13"/>
      <c r="O11729" s="9"/>
      <c r="P11729" s="27"/>
      <c r="Q11729" s="29"/>
      <c r="R11729" s="29"/>
      <c r="S11729" s="27"/>
      <c r="V11729" s="14"/>
      <c r="W11729" s="14"/>
    </row>
    <row r="11730" spans="3:23" s="11" customFormat="1" x14ac:dyDescent="0.3">
      <c r="C11730" s="96"/>
      <c r="F11730" s="13"/>
      <c r="G11730" s="13"/>
      <c r="H11730" s="91"/>
      <c r="K11730" s="9"/>
      <c r="L11730" s="14"/>
      <c r="N11730" s="13"/>
      <c r="O11730" s="9"/>
      <c r="P11730" s="27"/>
      <c r="Q11730" s="29"/>
      <c r="R11730" s="29"/>
      <c r="S11730" s="27"/>
      <c r="V11730" s="14"/>
      <c r="W11730" s="14"/>
    </row>
    <row r="11731" spans="3:23" s="11" customFormat="1" x14ac:dyDescent="0.3">
      <c r="C11731" s="96"/>
      <c r="F11731" s="13"/>
      <c r="G11731" s="13"/>
      <c r="H11731" s="91"/>
      <c r="K11731" s="9"/>
      <c r="L11731" s="14"/>
      <c r="N11731" s="13"/>
      <c r="O11731" s="9"/>
      <c r="P11731" s="27"/>
      <c r="Q11731" s="29"/>
      <c r="R11731" s="29"/>
      <c r="S11731" s="27"/>
      <c r="V11731" s="14"/>
      <c r="W11731" s="14"/>
    </row>
    <row r="11732" spans="3:23" s="11" customFormat="1" x14ac:dyDescent="0.3">
      <c r="C11732" s="96"/>
      <c r="F11732" s="13"/>
      <c r="G11732" s="13"/>
      <c r="H11732" s="91"/>
      <c r="K11732" s="9"/>
      <c r="L11732" s="14"/>
      <c r="N11732" s="13"/>
      <c r="O11732" s="9"/>
      <c r="P11732" s="27"/>
      <c r="Q11732" s="29"/>
      <c r="R11732" s="29"/>
      <c r="S11732" s="27"/>
      <c r="V11732" s="14"/>
      <c r="W11732" s="14"/>
    </row>
    <row r="11733" spans="3:23" s="11" customFormat="1" x14ac:dyDescent="0.3">
      <c r="C11733" s="96"/>
      <c r="F11733" s="13"/>
      <c r="G11733" s="13"/>
      <c r="H11733" s="91"/>
      <c r="K11733" s="9"/>
      <c r="L11733" s="14"/>
      <c r="N11733" s="13"/>
      <c r="O11733" s="9"/>
      <c r="P11733" s="27"/>
      <c r="Q11733" s="29"/>
      <c r="R11733" s="29"/>
      <c r="S11733" s="27"/>
      <c r="V11733" s="14"/>
      <c r="W11733" s="14"/>
    </row>
    <row r="11734" spans="3:23" s="11" customFormat="1" x14ac:dyDescent="0.3">
      <c r="C11734" s="96"/>
      <c r="F11734" s="13"/>
      <c r="G11734" s="13"/>
      <c r="H11734" s="91"/>
      <c r="K11734" s="9"/>
      <c r="L11734" s="14"/>
      <c r="N11734" s="13"/>
      <c r="O11734" s="9"/>
      <c r="P11734" s="27"/>
      <c r="Q11734" s="29"/>
      <c r="R11734" s="29"/>
      <c r="S11734" s="27"/>
      <c r="V11734" s="14"/>
      <c r="W11734" s="14"/>
    </row>
    <row r="11735" spans="3:23" s="11" customFormat="1" x14ac:dyDescent="0.3">
      <c r="C11735" s="96"/>
      <c r="F11735" s="13"/>
      <c r="G11735" s="13"/>
      <c r="H11735" s="91"/>
      <c r="K11735" s="9"/>
      <c r="L11735" s="14"/>
      <c r="N11735" s="13"/>
      <c r="O11735" s="9"/>
      <c r="P11735" s="27"/>
      <c r="Q11735" s="29"/>
      <c r="R11735" s="29"/>
      <c r="S11735" s="27"/>
      <c r="V11735" s="14"/>
      <c r="W11735" s="14"/>
    </row>
    <row r="11736" spans="3:23" s="11" customFormat="1" x14ac:dyDescent="0.3">
      <c r="C11736" s="96"/>
      <c r="F11736" s="13"/>
      <c r="G11736" s="13"/>
      <c r="H11736" s="91"/>
      <c r="K11736" s="9"/>
      <c r="L11736" s="14"/>
      <c r="N11736" s="13"/>
      <c r="O11736" s="9"/>
      <c r="P11736" s="27"/>
      <c r="Q11736" s="29"/>
      <c r="R11736" s="29"/>
      <c r="S11736" s="27"/>
      <c r="V11736" s="14"/>
      <c r="W11736" s="14"/>
    </row>
    <row r="11737" spans="3:23" s="11" customFormat="1" x14ac:dyDescent="0.3">
      <c r="C11737" s="96"/>
      <c r="F11737" s="13"/>
      <c r="G11737" s="13"/>
      <c r="H11737" s="91"/>
      <c r="K11737" s="9"/>
      <c r="L11737" s="14"/>
      <c r="N11737" s="13"/>
      <c r="O11737" s="9"/>
      <c r="P11737" s="27"/>
      <c r="Q11737" s="29"/>
      <c r="R11737" s="29"/>
      <c r="S11737" s="27"/>
      <c r="V11737" s="14"/>
      <c r="W11737" s="14"/>
    </row>
    <row r="11738" spans="3:23" s="11" customFormat="1" x14ac:dyDescent="0.3">
      <c r="C11738" s="96"/>
      <c r="F11738" s="13"/>
      <c r="G11738" s="13"/>
      <c r="H11738" s="91"/>
      <c r="K11738" s="9"/>
      <c r="L11738" s="14"/>
      <c r="N11738" s="13"/>
      <c r="O11738" s="9"/>
      <c r="P11738" s="27"/>
      <c r="Q11738" s="29"/>
      <c r="R11738" s="29"/>
      <c r="S11738" s="27"/>
      <c r="V11738" s="14"/>
      <c r="W11738" s="14"/>
    </row>
    <row r="11739" spans="3:23" s="11" customFormat="1" x14ac:dyDescent="0.3">
      <c r="C11739" s="96"/>
      <c r="F11739" s="13"/>
      <c r="G11739" s="13"/>
      <c r="H11739" s="91"/>
      <c r="K11739" s="9"/>
      <c r="L11739" s="14"/>
      <c r="N11739" s="13"/>
      <c r="O11739" s="9"/>
      <c r="P11739" s="27"/>
      <c r="Q11739" s="29"/>
      <c r="R11739" s="29"/>
      <c r="S11739" s="27"/>
      <c r="V11739" s="14"/>
      <c r="W11739" s="14"/>
    </row>
    <row r="11740" spans="3:23" s="11" customFormat="1" x14ac:dyDescent="0.3">
      <c r="C11740" s="96"/>
      <c r="F11740" s="13"/>
      <c r="G11740" s="13"/>
      <c r="H11740" s="91"/>
      <c r="K11740" s="9"/>
      <c r="L11740" s="14"/>
      <c r="N11740" s="13"/>
      <c r="O11740" s="9"/>
      <c r="P11740" s="27"/>
      <c r="Q11740" s="29"/>
      <c r="R11740" s="29"/>
      <c r="S11740" s="27"/>
      <c r="V11740" s="14"/>
      <c r="W11740" s="14"/>
    </row>
    <row r="11741" spans="3:23" s="11" customFormat="1" x14ac:dyDescent="0.3">
      <c r="C11741" s="96"/>
      <c r="F11741" s="13"/>
      <c r="G11741" s="13"/>
      <c r="H11741" s="91"/>
      <c r="K11741" s="9"/>
      <c r="L11741" s="14"/>
      <c r="N11741" s="13"/>
      <c r="O11741" s="9"/>
      <c r="P11741" s="27"/>
      <c r="Q11741" s="29"/>
      <c r="R11741" s="29"/>
      <c r="S11741" s="27"/>
      <c r="V11741" s="14"/>
      <c r="W11741" s="14"/>
    </row>
    <row r="11742" spans="3:23" s="11" customFormat="1" x14ac:dyDescent="0.3">
      <c r="C11742" s="96"/>
      <c r="F11742" s="13"/>
      <c r="G11742" s="13"/>
      <c r="H11742" s="91"/>
      <c r="K11742" s="9"/>
      <c r="L11742" s="14"/>
      <c r="N11742" s="13"/>
      <c r="O11742" s="9"/>
      <c r="P11742" s="27"/>
      <c r="Q11742" s="29"/>
      <c r="R11742" s="29"/>
      <c r="S11742" s="27"/>
      <c r="V11742" s="14"/>
      <c r="W11742" s="14"/>
    </row>
    <row r="11743" spans="3:23" s="11" customFormat="1" x14ac:dyDescent="0.3">
      <c r="C11743" s="96"/>
      <c r="F11743" s="13"/>
      <c r="G11743" s="13"/>
      <c r="H11743" s="91"/>
      <c r="K11743" s="9"/>
      <c r="L11743" s="14"/>
      <c r="N11743" s="13"/>
      <c r="O11743" s="9"/>
      <c r="P11743" s="27"/>
      <c r="Q11743" s="29"/>
      <c r="R11743" s="29"/>
      <c r="S11743" s="27"/>
      <c r="V11743" s="14"/>
      <c r="W11743" s="14"/>
    </row>
    <row r="11744" spans="3:23" s="11" customFormat="1" x14ac:dyDescent="0.3">
      <c r="C11744" s="96"/>
      <c r="F11744" s="13"/>
      <c r="G11744" s="13"/>
      <c r="H11744" s="91"/>
      <c r="K11744" s="9"/>
      <c r="L11744" s="14"/>
      <c r="N11744" s="13"/>
      <c r="O11744" s="9"/>
      <c r="P11744" s="27"/>
      <c r="Q11744" s="29"/>
      <c r="R11744" s="29"/>
      <c r="S11744" s="27"/>
      <c r="V11744" s="14"/>
      <c r="W11744" s="14"/>
    </row>
    <row r="11745" spans="3:23" s="11" customFormat="1" x14ac:dyDescent="0.3">
      <c r="C11745" s="96"/>
      <c r="F11745" s="13"/>
      <c r="G11745" s="13"/>
      <c r="H11745" s="91"/>
      <c r="K11745" s="9"/>
      <c r="L11745" s="14"/>
      <c r="N11745" s="13"/>
      <c r="O11745" s="9"/>
      <c r="P11745" s="27"/>
      <c r="Q11745" s="29"/>
      <c r="R11745" s="29"/>
      <c r="S11745" s="27"/>
      <c r="V11745" s="14"/>
      <c r="W11745" s="14"/>
    </row>
    <row r="11746" spans="3:23" s="11" customFormat="1" x14ac:dyDescent="0.3">
      <c r="C11746" s="96"/>
      <c r="F11746" s="13"/>
      <c r="G11746" s="13"/>
      <c r="H11746" s="91"/>
      <c r="K11746" s="9"/>
      <c r="L11746" s="14"/>
      <c r="N11746" s="13"/>
      <c r="O11746" s="9"/>
      <c r="P11746" s="27"/>
      <c r="Q11746" s="29"/>
      <c r="R11746" s="29"/>
      <c r="S11746" s="27"/>
      <c r="V11746" s="14"/>
      <c r="W11746" s="14"/>
    </row>
    <row r="11747" spans="3:23" s="11" customFormat="1" x14ac:dyDescent="0.3">
      <c r="C11747" s="96"/>
      <c r="F11747" s="13"/>
      <c r="G11747" s="13"/>
      <c r="H11747" s="91"/>
      <c r="K11747" s="9"/>
      <c r="L11747" s="14"/>
      <c r="N11747" s="13"/>
      <c r="O11747" s="9"/>
      <c r="P11747" s="27"/>
      <c r="Q11747" s="29"/>
      <c r="R11747" s="29"/>
      <c r="S11747" s="27"/>
      <c r="V11747" s="14"/>
      <c r="W11747" s="14"/>
    </row>
    <row r="11748" spans="3:23" s="11" customFormat="1" x14ac:dyDescent="0.3">
      <c r="C11748" s="96"/>
      <c r="F11748" s="13"/>
      <c r="G11748" s="13"/>
      <c r="H11748" s="91"/>
      <c r="K11748" s="9"/>
      <c r="L11748" s="14"/>
      <c r="N11748" s="13"/>
      <c r="O11748" s="9"/>
      <c r="P11748" s="27"/>
      <c r="Q11748" s="29"/>
      <c r="R11748" s="29"/>
      <c r="S11748" s="27"/>
      <c r="V11748" s="14"/>
      <c r="W11748" s="14"/>
    </row>
    <row r="11749" spans="3:23" s="11" customFormat="1" x14ac:dyDescent="0.3">
      <c r="C11749" s="96"/>
      <c r="F11749" s="13"/>
      <c r="G11749" s="13"/>
      <c r="H11749" s="91"/>
      <c r="K11749" s="9"/>
      <c r="L11749" s="14"/>
      <c r="N11749" s="13"/>
      <c r="O11749" s="9"/>
      <c r="P11749" s="27"/>
      <c r="Q11749" s="29"/>
      <c r="R11749" s="29"/>
      <c r="S11749" s="27"/>
      <c r="V11749" s="14"/>
      <c r="W11749" s="14"/>
    </row>
    <row r="11750" spans="3:23" s="11" customFormat="1" x14ac:dyDescent="0.3">
      <c r="C11750" s="96"/>
      <c r="F11750" s="13"/>
      <c r="G11750" s="13"/>
      <c r="H11750" s="91"/>
      <c r="K11750" s="9"/>
      <c r="L11750" s="14"/>
      <c r="N11750" s="13"/>
      <c r="O11750" s="9"/>
      <c r="P11750" s="27"/>
      <c r="Q11750" s="29"/>
      <c r="R11750" s="29"/>
      <c r="S11750" s="27"/>
      <c r="V11750" s="14"/>
      <c r="W11750" s="14"/>
    </row>
    <row r="11751" spans="3:23" s="11" customFormat="1" x14ac:dyDescent="0.3">
      <c r="C11751" s="96"/>
      <c r="F11751" s="13"/>
      <c r="G11751" s="13"/>
      <c r="H11751" s="91"/>
      <c r="K11751" s="9"/>
      <c r="L11751" s="14"/>
      <c r="N11751" s="13"/>
      <c r="O11751" s="9"/>
      <c r="P11751" s="27"/>
      <c r="Q11751" s="29"/>
      <c r="R11751" s="29"/>
      <c r="S11751" s="27"/>
      <c r="V11751" s="14"/>
      <c r="W11751" s="14"/>
    </row>
    <row r="11752" spans="3:23" s="11" customFormat="1" x14ac:dyDescent="0.3">
      <c r="C11752" s="96"/>
      <c r="F11752" s="13"/>
      <c r="G11752" s="13"/>
      <c r="H11752" s="91"/>
      <c r="K11752" s="9"/>
      <c r="L11752" s="14"/>
      <c r="N11752" s="13"/>
      <c r="O11752" s="9"/>
      <c r="P11752" s="27"/>
      <c r="Q11752" s="29"/>
      <c r="R11752" s="29"/>
      <c r="S11752" s="27"/>
      <c r="V11752" s="14"/>
      <c r="W11752" s="14"/>
    </row>
    <row r="11753" spans="3:23" s="11" customFormat="1" x14ac:dyDescent="0.3">
      <c r="C11753" s="96"/>
      <c r="F11753" s="13"/>
      <c r="G11753" s="13"/>
      <c r="H11753" s="91"/>
      <c r="K11753" s="9"/>
      <c r="L11753" s="14"/>
      <c r="N11753" s="13"/>
      <c r="O11753" s="9"/>
      <c r="P11753" s="27"/>
      <c r="Q11753" s="29"/>
      <c r="R11753" s="29"/>
      <c r="S11753" s="27"/>
      <c r="V11753" s="14"/>
      <c r="W11753" s="14"/>
    </row>
    <row r="11754" spans="3:23" s="11" customFormat="1" x14ac:dyDescent="0.3">
      <c r="C11754" s="96"/>
      <c r="F11754" s="13"/>
      <c r="G11754" s="13"/>
      <c r="H11754" s="91"/>
      <c r="K11754" s="9"/>
      <c r="L11754" s="14"/>
      <c r="N11754" s="13"/>
      <c r="O11754" s="9"/>
      <c r="P11754" s="27"/>
      <c r="Q11754" s="29"/>
      <c r="R11754" s="29"/>
      <c r="S11754" s="27"/>
      <c r="V11754" s="14"/>
      <c r="W11754" s="14"/>
    </row>
    <row r="11755" spans="3:23" s="11" customFormat="1" x14ac:dyDescent="0.3">
      <c r="C11755" s="96"/>
      <c r="F11755" s="13"/>
      <c r="G11755" s="13"/>
      <c r="H11755" s="91"/>
      <c r="K11755" s="9"/>
      <c r="L11755" s="14"/>
      <c r="N11755" s="13"/>
      <c r="O11755" s="9"/>
      <c r="P11755" s="27"/>
      <c r="Q11755" s="29"/>
      <c r="R11755" s="29"/>
      <c r="S11755" s="27"/>
      <c r="V11755" s="14"/>
      <c r="W11755" s="14"/>
    </row>
    <row r="11756" spans="3:23" s="11" customFormat="1" x14ac:dyDescent="0.3">
      <c r="C11756" s="96"/>
      <c r="F11756" s="13"/>
      <c r="G11756" s="13"/>
      <c r="H11756" s="91"/>
      <c r="K11756" s="9"/>
      <c r="L11756" s="14"/>
      <c r="N11756" s="13"/>
      <c r="O11756" s="9"/>
      <c r="P11756" s="27"/>
      <c r="Q11756" s="29"/>
      <c r="R11756" s="29"/>
      <c r="S11756" s="27"/>
      <c r="V11756" s="14"/>
      <c r="W11756" s="14"/>
    </row>
    <row r="11757" spans="3:23" s="11" customFormat="1" x14ac:dyDescent="0.3">
      <c r="C11757" s="96"/>
      <c r="F11757" s="13"/>
      <c r="G11757" s="13"/>
      <c r="H11757" s="91"/>
      <c r="K11757" s="9"/>
      <c r="L11757" s="14"/>
      <c r="N11757" s="13"/>
      <c r="O11757" s="9"/>
      <c r="P11757" s="27"/>
      <c r="Q11757" s="29"/>
      <c r="R11757" s="29"/>
      <c r="S11757" s="27"/>
      <c r="V11757" s="14"/>
      <c r="W11757" s="14"/>
    </row>
    <row r="11758" spans="3:23" s="11" customFormat="1" x14ac:dyDescent="0.3">
      <c r="C11758" s="96"/>
      <c r="F11758" s="13"/>
      <c r="G11758" s="13"/>
      <c r="H11758" s="91"/>
      <c r="K11758" s="9"/>
      <c r="L11758" s="14"/>
      <c r="N11758" s="13"/>
      <c r="O11758" s="9"/>
      <c r="P11758" s="27"/>
      <c r="Q11758" s="29"/>
      <c r="R11758" s="29"/>
      <c r="S11758" s="27"/>
      <c r="V11758" s="14"/>
      <c r="W11758" s="14"/>
    </row>
    <row r="11759" spans="3:23" s="11" customFormat="1" x14ac:dyDescent="0.3">
      <c r="C11759" s="96"/>
      <c r="F11759" s="13"/>
      <c r="G11759" s="13"/>
      <c r="H11759" s="91"/>
      <c r="K11759" s="9"/>
      <c r="L11759" s="14"/>
      <c r="N11759" s="13"/>
      <c r="O11759" s="9"/>
      <c r="P11759" s="27"/>
      <c r="Q11759" s="29"/>
      <c r="R11759" s="29"/>
      <c r="S11759" s="27"/>
      <c r="V11759" s="14"/>
      <c r="W11759" s="14"/>
    </row>
    <row r="11760" spans="3:23" s="11" customFormat="1" x14ac:dyDescent="0.3">
      <c r="C11760" s="96"/>
      <c r="F11760" s="13"/>
      <c r="G11760" s="13"/>
      <c r="H11760" s="91"/>
      <c r="K11760" s="9"/>
      <c r="L11760" s="14"/>
      <c r="N11760" s="13"/>
      <c r="O11760" s="9"/>
      <c r="P11760" s="27"/>
      <c r="Q11760" s="29"/>
      <c r="R11760" s="29"/>
      <c r="S11760" s="27"/>
      <c r="V11760" s="14"/>
      <c r="W11760" s="14"/>
    </row>
    <row r="11761" spans="3:23" s="11" customFormat="1" x14ac:dyDescent="0.3">
      <c r="C11761" s="96"/>
      <c r="F11761" s="13"/>
      <c r="G11761" s="13"/>
      <c r="H11761" s="91"/>
      <c r="K11761" s="9"/>
      <c r="L11761" s="14"/>
      <c r="N11761" s="13"/>
      <c r="O11761" s="9"/>
      <c r="P11761" s="27"/>
      <c r="Q11761" s="29"/>
      <c r="R11761" s="29"/>
      <c r="S11761" s="27"/>
      <c r="V11761" s="14"/>
      <c r="W11761" s="14"/>
    </row>
    <row r="11762" spans="3:23" s="11" customFormat="1" x14ac:dyDescent="0.3">
      <c r="C11762" s="96"/>
      <c r="F11762" s="13"/>
      <c r="G11762" s="13"/>
      <c r="H11762" s="91"/>
      <c r="K11762" s="9"/>
      <c r="L11762" s="14"/>
      <c r="N11762" s="13"/>
      <c r="O11762" s="9"/>
      <c r="P11762" s="27"/>
      <c r="Q11762" s="29"/>
      <c r="R11762" s="29"/>
      <c r="S11762" s="27"/>
      <c r="V11762" s="14"/>
      <c r="W11762" s="14"/>
    </row>
    <row r="11763" spans="3:23" s="11" customFormat="1" x14ac:dyDescent="0.3">
      <c r="C11763" s="96"/>
      <c r="F11763" s="13"/>
      <c r="G11763" s="13"/>
      <c r="H11763" s="91"/>
      <c r="K11763" s="9"/>
      <c r="L11763" s="14"/>
      <c r="N11763" s="13"/>
      <c r="O11763" s="9"/>
      <c r="P11763" s="27"/>
      <c r="Q11763" s="29"/>
      <c r="R11763" s="29"/>
      <c r="S11763" s="27"/>
      <c r="V11763" s="14"/>
      <c r="W11763" s="14"/>
    </row>
    <row r="11764" spans="3:23" s="11" customFormat="1" x14ac:dyDescent="0.3">
      <c r="C11764" s="96"/>
      <c r="F11764" s="13"/>
      <c r="G11764" s="13"/>
      <c r="H11764" s="91"/>
      <c r="K11764" s="9"/>
      <c r="L11764" s="14"/>
      <c r="N11764" s="13"/>
      <c r="O11764" s="9"/>
      <c r="P11764" s="27"/>
      <c r="Q11764" s="29"/>
      <c r="R11764" s="29"/>
      <c r="S11764" s="27"/>
      <c r="V11764" s="14"/>
      <c r="W11764" s="14"/>
    </row>
    <row r="11765" spans="3:23" s="11" customFormat="1" x14ac:dyDescent="0.3">
      <c r="C11765" s="96"/>
      <c r="F11765" s="13"/>
      <c r="G11765" s="13"/>
      <c r="H11765" s="91"/>
      <c r="K11765" s="9"/>
      <c r="L11765" s="14"/>
      <c r="N11765" s="13"/>
      <c r="O11765" s="9"/>
      <c r="P11765" s="27"/>
      <c r="Q11765" s="29"/>
      <c r="R11765" s="29"/>
      <c r="S11765" s="27"/>
      <c r="V11765" s="14"/>
      <c r="W11765" s="14"/>
    </row>
    <row r="11766" spans="3:23" s="11" customFormat="1" x14ac:dyDescent="0.3">
      <c r="C11766" s="96"/>
      <c r="F11766" s="13"/>
      <c r="G11766" s="13"/>
      <c r="H11766" s="91"/>
      <c r="K11766" s="9"/>
      <c r="L11766" s="14"/>
      <c r="N11766" s="13"/>
      <c r="O11766" s="9"/>
      <c r="P11766" s="27"/>
      <c r="Q11766" s="29"/>
      <c r="R11766" s="29"/>
      <c r="S11766" s="27"/>
      <c r="V11766" s="14"/>
      <c r="W11766" s="14"/>
    </row>
    <row r="11767" spans="3:23" s="11" customFormat="1" x14ac:dyDescent="0.3">
      <c r="C11767" s="96"/>
      <c r="F11767" s="13"/>
      <c r="G11767" s="13"/>
      <c r="H11767" s="91"/>
      <c r="K11767" s="9"/>
      <c r="L11767" s="14"/>
      <c r="N11767" s="13"/>
      <c r="O11767" s="9"/>
      <c r="P11767" s="27"/>
      <c r="Q11767" s="29"/>
      <c r="R11767" s="29"/>
      <c r="S11767" s="27"/>
      <c r="V11767" s="14"/>
      <c r="W11767" s="14"/>
    </row>
    <row r="11768" spans="3:23" s="11" customFormat="1" x14ac:dyDescent="0.3">
      <c r="C11768" s="96"/>
      <c r="F11768" s="13"/>
      <c r="G11768" s="13"/>
      <c r="H11768" s="91"/>
      <c r="K11768" s="9"/>
      <c r="L11768" s="14"/>
      <c r="N11768" s="13"/>
      <c r="O11768" s="9"/>
      <c r="P11768" s="27"/>
      <c r="Q11768" s="29"/>
      <c r="R11768" s="29"/>
      <c r="S11768" s="27"/>
      <c r="V11768" s="14"/>
      <c r="W11768" s="14"/>
    </row>
    <row r="11769" spans="3:23" s="11" customFormat="1" x14ac:dyDescent="0.3">
      <c r="C11769" s="96"/>
      <c r="F11769" s="13"/>
      <c r="G11769" s="13"/>
      <c r="H11769" s="91"/>
      <c r="K11769" s="9"/>
      <c r="L11769" s="14"/>
      <c r="N11769" s="13"/>
      <c r="O11769" s="9"/>
      <c r="P11769" s="27"/>
      <c r="Q11769" s="29"/>
      <c r="R11769" s="29"/>
      <c r="S11769" s="27"/>
      <c r="V11769" s="14"/>
      <c r="W11769" s="14"/>
    </row>
    <row r="11770" spans="3:23" s="11" customFormat="1" x14ac:dyDescent="0.3">
      <c r="C11770" s="96"/>
      <c r="F11770" s="13"/>
      <c r="G11770" s="13"/>
      <c r="H11770" s="91"/>
      <c r="K11770" s="9"/>
      <c r="L11770" s="14"/>
      <c r="N11770" s="13"/>
      <c r="O11770" s="9"/>
      <c r="P11770" s="27"/>
      <c r="Q11770" s="29"/>
      <c r="R11770" s="29"/>
      <c r="S11770" s="27"/>
      <c r="V11770" s="14"/>
      <c r="W11770" s="14"/>
    </row>
    <row r="11771" spans="3:23" s="11" customFormat="1" x14ac:dyDescent="0.3">
      <c r="C11771" s="96"/>
      <c r="F11771" s="13"/>
      <c r="G11771" s="13"/>
      <c r="H11771" s="91"/>
      <c r="K11771" s="9"/>
      <c r="L11771" s="14"/>
      <c r="N11771" s="13"/>
      <c r="O11771" s="9"/>
      <c r="P11771" s="27"/>
      <c r="Q11771" s="29"/>
      <c r="R11771" s="29"/>
      <c r="S11771" s="27"/>
      <c r="V11771" s="14"/>
      <c r="W11771" s="14"/>
    </row>
    <row r="11772" spans="3:23" s="11" customFormat="1" x14ac:dyDescent="0.3">
      <c r="C11772" s="96"/>
      <c r="F11772" s="13"/>
      <c r="G11772" s="13"/>
      <c r="H11772" s="91"/>
      <c r="K11772" s="9"/>
      <c r="L11772" s="14"/>
      <c r="N11772" s="13"/>
      <c r="O11772" s="9"/>
      <c r="P11772" s="27"/>
      <c r="Q11772" s="29"/>
      <c r="R11772" s="29"/>
      <c r="S11772" s="27"/>
      <c r="V11772" s="14"/>
      <c r="W11772" s="14"/>
    </row>
    <row r="11773" spans="3:23" s="11" customFormat="1" x14ac:dyDescent="0.3">
      <c r="C11773" s="96"/>
      <c r="F11773" s="13"/>
      <c r="G11773" s="13"/>
      <c r="H11773" s="91"/>
      <c r="K11773" s="9"/>
      <c r="L11773" s="14"/>
      <c r="N11773" s="13"/>
      <c r="O11773" s="9"/>
      <c r="P11773" s="27"/>
      <c r="Q11773" s="29"/>
      <c r="R11773" s="29"/>
      <c r="S11773" s="27"/>
      <c r="V11773" s="14"/>
      <c r="W11773" s="14"/>
    </row>
    <row r="11774" spans="3:23" s="11" customFormat="1" x14ac:dyDescent="0.3">
      <c r="C11774" s="96"/>
      <c r="F11774" s="13"/>
      <c r="G11774" s="13"/>
      <c r="H11774" s="91"/>
      <c r="K11774" s="9"/>
      <c r="L11774" s="14"/>
      <c r="N11774" s="13"/>
      <c r="O11774" s="9"/>
      <c r="P11774" s="27"/>
      <c r="Q11774" s="29"/>
      <c r="R11774" s="29"/>
      <c r="S11774" s="27"/>
      <c r="V11774" s="14"/>
      <c r="W11774" s="14"/>
    </row>
    <row r="11775" spans="3:23" s="11" customFormat="1" x14ac:dyDescent="0.3">
      <c r="C11775" s="96"/>
      <c r="F11775" s="13"/>
      <c r="G11775" s="13"/>
      <c r="H11775" s="91"/>
      <c r="K11775" s="9"/>
      <c r="L11775" s="14"/>
      <c r="N11775" s="13"/>
      <c r="O11775" s="9"/>
      <c r="P11775" s="27"/>
      <c r="Q11775" s="29"/>
      <c r="R11775" s="29"/>
      <c r="S11775" s="27"/>
      <c r="V11775" s="14"/>
      <c r="W11775" s="14"/>
    </row>
    <row r="11776" spans="3:23" s="11" customFormat="1" x14ac:dyDescent="0.3">
      <c r="C11776" s="96"/>
      <c r="F11776" s="13"/>
      <c r="G11776" s="13"/>
      <c r="H11776" s="91"/>
      <c r="K11776" s="9"/>
      <c r="L11776" s="14"/>
      <c r="N11776" s="13"/>
      <c r="O11776" s="9"/>
      <c r="P11776" s="27"/>
      <c r="Q11776" s="29"/>
      <c r="R11776" s="29"/>
      <c r="S11776" s="27"/>
      <c r="V11776" s="14"/>
      <c r="W11776" s="14"/>
    </row>
    <row r="11777" spans="3:23" s="11" customFormat="1" x14ac:dyDescent="0.3">
      <c r="C11777" s="96"/>
      <c r="F11777" s="13"/>
      <c r="G11777" s="13"/>
      <c r="H11777" s="91"/>
      <c r="K11777" s="9"/>
      <c r="L11777" s="14"/>
      <c r="N11777" s="13"/>
      <c r="O11777" s="9"/>
      <c r="P11777" s="27"/>
      <c r="Q11777" s="29"/>
      <c r="R11777" s="29"/>
      <c r="S11777" s="27"/>
      <c r="V11777" s="14"/>
      <c r="W11777" s="14"/>
    </row>
    <row r="11778" spans="3:23" s="11" customFormat="1" x14ac:dyDescent="0.3">
      <c r="C11778" s="96"/>
      <c r="F11778" s="13"/>
      <c r="G11778" s="13"/>
      <c r="H11778" s="91"/>
      <c r="K11778" s="9"/>
      <c r="L11778" s="14"/>
      <c r="N11778" s="13"/>
      <c r="O11778" s="9"/>
      <c r="P11778" s="27"/>
      <c r="Q11778" s="29"/>
      <c r="R11778" s="29"/>
      <c r="S11778" s="27"/>
      <c r="V11778" s="14"/>
      <c r="W11778" s="14"/>
    </row>
    <row r="11779" spans="3:23" s="11" customFormat="1" x14ac:dyDescent="0.3">
      <c r="C11779" s="96"/>
      <c r="F11779" s="13"/>
      <c r="G11779" s="13"/>
      <c r="H11779" s="91"/>
      <c r="K11779" s="9"/>
      <c r="L11779" s="14"/>
      <c r="N11779" s="13"/>
      <c r="O11779" s="9"/>
      <c r="P11779" s="27"/>
      <c r="Q11779" s="29"/>
      <c r="R11779" s="29"/>
      <c r="S11779" s="27"/>
      <c r="V11779" s="14"/>
      <c r="W11779" s="14"/>
    </row>
    <row r="11780" spans="3:23" s="11" customFormat="1" x14ac:dyDescent="0.3">
      <c r="C11780" s="96"/>
      <c r="F11780" s="13"/>
      <c r="G11780" s="13"/>
      <c r="H11780" s="91"/>
      <c r="K11780" s="9"/>
      <c r="L11780" s="14"/>
      <c r="N11780" s="13"/>
      <c r="O11780" s="9"/>
      <c r="P11780" s="27"/>
      <c r="Q11780" s="29"/>
      <c r="R11780" s="29"/>
      <c r="S11780" s="27"/>
      <c r="V11780" s="14"/>
      <c r="W11780" s="14"/>
    </row>
    <row r="11781" spans="3:23" s="11" customFormat="1" x14ac:dyDescent="0.3">
      <c r="C11781" s="96"/>
      <c r="F11781" s="13"/>
      <c r="G11781" s="13"/>
      <c r="H11781" s="91"/>
      <c r="K11781" s="9"/>
      <c r="L11781" s="14"/>
      <c r="N11781" s="13"/>
      <c r="O11781" s="9"/>
      <c r="P11781" s="27"/>
      <c r="Q11781" s="29"/>
      <c r="R11781" s="29"/>
      <c r="S11781" s="27"/>
      <c r="V11781" s="14"/>
      <c r="W11781" s="14"/>
    </row>
    <row r="11782" spans="3:23" s="11" customFormat="1" x14ac:dyDescent="0.3">
      <c r="C11782" s="96"/>
      <c r="F11782" s="13"/>
      <c r="G11782" s="13"/>
      <c r="H11782" s="91"/>
      <c r="K11782" s="9"/>
      <c r="L11782" s="14"/>
      <c r="N11782" s="13"/>
      <c r="O11782" s="9"/>
      <c r="P11782" s="27"/>
      <c r="Q11782" s="29"/>
      <c r="R11782" s="29"/>
      <c r="S11782" s="27"/>
      <c r="V11782" s="14"/>
      <c r="W11782" s="14"/>
    </row>
    <row r="11783" spans="3:23" s="11" customFormat="1" x14ac:dyDescent="0.3">
      <c r="C11783" s="96"/>
      <c r="F11783" s="13"/>
      <c r="G11783" s="13"/>
      <c r="H11783" s="91"/>
      <c r="K11783" s="9"/>
      <c r="L11783" s="14"/>
      <c r="N11783" s="13"/>
      <c r="O11783" s="9"/>
      <c r="P11783" s="27"/>
      <c r="Q11783" s="29"/>
      <c r="R11783" s="29"/>
      <c r="S11783" s="27"/>
      <c r="V11783" s="14"/>
      <c r="W11783" s="14"/>
    </row>
    <row r="11784" spans="3:23" s="11" customFormat="1" x14ac:dyDescent="0.3">
      <c r="C11784" s="96"/>
      <c r="F11784" s="13"/>
      <c r="G11784" s="13"/>
      <c r="H11784" s="91"/>
      <c r="K11784" s="9"/>
      <c r="L11784" s="14"/>
      <c r="N11784" s="13"/>
      <c r="O11784" s="9"/>
      <c r="P11784" s="27"/>
      <c r="Q11784" s="29"/>
      <c r="R11784" s="29"/>
      <c r="S11784" s="27"/>
      <c r="V11784" s="14"/>
      <c r="W11784" s="14"/>
    </row>
    <row r="11785" spans="3:23" s="11" customFormat="1" x14ac:dyDescent="0.3">
      <c r="C11785" s="96"/>
      <c r="F11785" s="13"/>
      <c r="G11785" s="13"/>
      <c r="H11785" s="91"/>
      <c r="K11785" s="9"/>
      <c r="L11785" s="14"/>
      <c r="N11785" s="13"/>
      <c r="O11785" s="9"/>
      <c r="P11785" s="27"/>
      <c r="Q11785" s="29"/>
      <c r="R11785" s="29"/>
      <c r="S11785" s="27"/>
      <c r="V11785" s="14"/>
      <c r="W11785" s="14"/>
    </row>
    <row r="11786" spans="3:23" s="11" customFormat="1" x14ac:dyDescent="0.3">
      <c r="C11786" s="96"/>
      <c r="F11786" s="13"/>
      <c r="G11786" s="13"/>
      <c r="H11786" s="91"/>
      <c r="K11786" s="9"/>
      <c r="L11786" s="14"/>
      <c r="N11786" s="13"/>
      <c r="O11786" s="9"/>
      <c r="P11786" s="27"/>
      <c r="Q11786" s="29"/>
      <c r="R11786" s="29"/>
      <c r="S11786" s="27"/>
      <c r="V11786" s="14"/>
      <c r="W11786" s="14"/>
    </row>
    <row r="11787" spans="3:23" s="11" customFormat="1" x14ac:dyDescent="0.3">
      <c r="C11787" s="96"/>
      <c r="F11787" s="13"/>
      <c r="G11787" s="13"/>
      <c r="H11787" s="91"/>
      <c r="K11787" s="9"/>
      <c r="L11787" s="14"/>
      <c r="N11787" s="13"/>
      <c r="O11787" s="9"/>
      <c r="P11787" s="27"/>
      <c r="Q11787" s="29"/>
      <c r="R11787" s="29"/>
      <c r="S11787" s="27"/>
      <c r="V11787" s="14"/>
      <c r="W11787" s="14"/>
    </row>
    <row r="11788" spans="3:23" s="11" customFormat="1" x14ac:dyDescent="0.3">
      <c r="C11788" s="96"/>
      <c r="F11788" s="13"/>
      <c r="G11788" s="13"/>
      <c r="H11788" s="91"/>
      <c r="K11788" s="9"/>
      <c r="L11788" s="14"/>
      <c r="N11788" s="13"/>
      <c r="O11788" s="9"/>
      <c r="P11788" s="27"/>
      <c r="Q11788" s="29"/>
      <c r="R11788" s="29"/>
      <c r="S11788" s="27"/>
      <c r="V11788" s="14"/>
      <c r="W11788" s="14"/>
    </row>
    <row r="11789" spans="3:23" s="11" customFormat="1" x14ac:dyDescent="0.3">
      <c r="C11789" s="96"/>
      <c r="F11789" s="13"/>
      <c r="G11789" s="13"/>
      <c r="H11789" s="91"/>
      <c r="K11789" s="9"/>
      <c r="L11789" s="14"/>
      <c r="N11789" s="13"/>
      <c r="O11789" s="9"/>
      <c r="P11789" s="27"/>
      <c r="Q11789" s="29"/>
      <c r="R11789" s="29"/>
      <c r="S11789" s="27"/>
      <c r="V11789" s="14"/>
      <c r="W11789" s="14"/>
    </row>
    <row r="11790" spans="3:23" s="11" customFormat="1" x14ac:dyDescent="0.3">
      <c r="C11790" s="96"/>
      <c r="F11790" s="13"/>
      <c r="G11790" s="13"/>
      <c r="H11790" s="91"/>
      <c r="K11790" s="9"/>
      <c r="L11790" s="14"/>
      <c r="N11790" s="13"/>
      <c r="O11790" s="9"/>
      <c r="P11790" s="27"/>
      <c r="Q11790" s="29"/>
      <c r="R11790" s="29"/>
      <c r="S11790" s="27"/>
      <c r="V11790" s="14"/>
      <c r="W11790" s="14"/>
    </row>
    <row r="11791" spans="3:23" s="11" customFormat="1" x14ac:dyDescent="0.3">
      <c r="C11791" s="96"/>
      <c r="F11791" s="13"/>
      <c r="G11791" s="13"/>
      <c r="H11791" s="91"/>
      <c r="K11791" s="9"/>
      <c r="L11791" s="14"/>
      <c r="N11791" s="13"/>
      <c r="O11791" s="9"/>
      <c r="P11791" s="27"/>
      <c r="Q11791" s="29"/>
      <c r="R11791" s="29"/>
      <c r="S11791" s="27"/>
      <c r="V11791" s="14"/>
      <c r="W11791" s="14"/>
    </row>
    <row r="11792" spans="3:23" s="11" customFormat="1" x14ac:dyDescent="0.3">
      <c r="C11792" s="96"/>
      <c r="F11792" s="13"/>
      <c r="G11792" s="13"/>
      <c r="H11792" s="91"/>
      <c r="K11792" s="9"/>
      <c r="L11792" s="14"/>
      <c r="N11792" s="13"/>
      <c r="O11792" s="9"/>
      <c r="P11792" s="27"/>
      <c r="Q11792" s="29"/>
      <c r="R11792" s="29"/>
      <c r="S11792" s="27"/>
      <c r="V11792" s="14"/>
      <c r="W11792" s="14"/>
    </row>
    <row r="11793" spans="3:23" s="11" customFormat="1" x14ac:dyDescent="0.3">
      <c r="C11793" s="96"/>
      <c r="F11793" s="13"/>
      <c r="G11793" s="13"/>
      <c r="H11793" s="91"/>
      <c r="K11793" s="9"/>
      <c r="L11793" s="14"/>
      <c r="N11793" s="13"/>
      <c r="O11793" s="9"/>
      <c r="P11793" s="27"/>
      <c r="Q11793" s="29"/>
      <c r="R11793" s="29"/>
      <c r="S11793" s="27"/>
      <c r="V11793" s="14"/>
      <c r="W11793" s="14"/>
    </row>
    <row r="11794" spans="3:23" s="11" customFormat="1" x14ac:dyDescent="0.3">
      <c r="C11794" s="96"/>
      <c r="F11794" s="13"/>
      <c r="G11794" s="13"/>
      <c r="H11794" s="91"/>
      <c r="K11794" s="9"/>
      <c r="L11794" s="14"/>
      <c r="N11794" s="13"/>
      <c r="O11794" s="9"/>
      <c r="P11794" s="27"/>
      <c r="Q11794" s="29"/>
      <c r="R11794" s="29"/>
      <c r="S11794" s="27"/>
      <c r="V11794" s="14"/>
      <c r="W11794" s="14"/>
    </row>
    <row r="11795" spans="3:23" s="11" customFormat="1" x14ac:dyDescent="0.3">
      <c r="C11795" s="96"/>
      <c r="F11795" s="13"/>
      <c r="G11795" s="13"/>
      <c r="H11795" s="91"/>
      <c r="K11795" s="9"/>
      <c r="L11795" s="14"/>
      <c r="N11795" s="13"/>
      <c r="O11795" s="9"/>
      <c r="P11795" s="27"/>
      <c r="Q11795" s="29"/>
      <c r="R11795" s="29"/>
      <c r="S11795" s="27"/>
      <c r="V11795" s="14"/>
      <c r="W11795" s="14"/>
    </row>
    <row r="11796" spans="3:23" s="11" customFormat="1" x14ac:dyDescent="0.3">
      <c r="C11796" s="96"/>
      <c r="F11796" s="13"/>
      <c r="G11796" s="13"/>
      <c r="H11796" s="91"/>
      <c r="K11796" s="9"/>
      <c r="L11796" s="14"/>
      <c r="N11796" s="13"/>
      <c r="O11796" s="9"/>
      <c r="P11796" s="27"/>
      <c r="Q11796" s="29"/>
      <c r="R11796" s="29"/>
      <c r="S11796" s="27"/>
      <c r="V11796" s="14"/>
      <c r="W11796" s="14"/>
    </row>
    <row r="11797" spans="3:23" s="11" customFormat="1" x14ac:dyDescent="0.3">
      <c r="C11797" s="96"/>
      <c r="F11797" s="13"/>
      <c r="G11797" s="13"/>
      <c r="H11797" s="91"/>
      <c r="K11797" s="9"/>
      <c r="L11797" s="14"/>
      <c r="N11797" s="13"/>
      <c r="O11797" s="9"/>
      <c r="P11797" s="27"/>
      <c r="Q11797" s="29"/>
      <c r="R11797" s="29"/>
      <c r="S11797" s="27"/>
      <c r="V11797" s="14"/>
      <c r="W11797" s="14"/>
    </row>
    <row r="11798" spans="3:23" s="11" customFormat="1" x14ac:dyDescent="0.3">
      <c r="C11798" s="96"/>
      <c r="F11798" s="13"/>
      <c r="G11798" s="13"/>
      <c r="H11798" s="91"/>
      <c r="K11798" s="9"/>
      <c r="L11798" s="14"/>
      <c r="N11798" s="13"/>
      <c r="O11798" s="9"/>
      <c r="P11798" s="27"/>
      <c r="Q11798" s="29"/>
      <c r="R11798" s="29"/>
      <c r="S11798" s="27"/>
      <c r="V11798" s="14"/>
      <c r="W11798" s="14"/>
    </row>
    <row r="11799" spans="3:23" s="11" customFormat="1" x14ac:dyDescent="0.3">
      <c r="C11799" s="96"/>
      <c r="F11799" s="13"/>
      <c r="G11799" s="13"/>
      <c r="H11799" s="91"/>
      <c r="K11799" s="9"/>
      <c r="L11799" s="14"/>
      <c r="N11799" s="13"/>
      <c r="O11799" s="9"/>
      <c r="P11799" s="27"/>
      <c r="Q11799" s="29"/>
      <c r="R11799" s="29"/>
      <c r="S11799" s="27"/>
      <c r="V11799" s="14"/>
      <c r="W11799" s="14"/>
    </row>
    <row r="11800" spans="3:23" s="11" customFormat="1" x14ac:dyDescent="0.3">
      <c r="C11800" s="96"/>
      <c r="F11800" s="13"/>
      <c r="G11800" s="13"/>
      <c r="H11800" s="91"/>
      <c r="K11800" s="9"/>
      <c r="L11800" s="14"/>
      <c r="N11800" s="13"/>
      <c r="O11800" s="9"/>
      <c r="P11800" s="27"/>
      <c r="Q11800" s="29"/>
      <c r="R11800" s="29"/>
      <c r="S11800" s="27"/>
      <c r="V11800" s="14"/>
      <c r="W11800" s="14"/>
    </row>
    <row r="11801" spans="3:23" s="11" customFormat="1" x14ac:dyDescent="0.3">
      <c r="C11801" s="96"/>
      <c r="F11801" s="13"/>
      <c r="G11801" s="13"/>
      <c r="H11801" s="91"/>
      <c r="K11801" s="9"/>
      <c r="L11801" s="14"/>
      <c r="N11801" s="13"/>
      <c r="O11801" s="9"/>
      <c r="P11801" s="27"/>
      <c r="Q11801" s="29"/>
      <c r="R11801" s="29"/>
      <c r="S11801" s="27"/>
      <c r="V11801" s="14"/>
      <c r="W11801" s="14"/>
    </row>
    <row r="11802" spans="3:23" s="11" customFormat="1" x14ac:dyDescent="0.3">
      <c r="C11802" s="96"/>
      <c r="F11802" s="13"/>
      <c r="G11802" s="13"/>
      <c r="H11802" s="91"/>
      <c r="K11802" s="9"/>
      <c r="L11802" s="14"/>
      <c r="N11802" s="13"/>
      <c r="O11802" s="9"/>
      <c r="P11802" s="27"/>
      <c r="Q11802" s="29"/>
      <c r="R11802" s="29"/>
      <c r="S11802" s="27"/>
      <c r="V11802" s="14"/>
      <c r="W11802" s="14"/>
    </row>
    <row r="11803" spans="3:23" s="11" customFormat="1" x14ac:dyDescent="0.3">
      <c r="C11803" s="96"/>
      <c r="F11803" s="13"/>
      <c r="G11803" s="13"/>
      <c r="H11803" s="91"/>
      <c r="K11803" s="9"/>
      <c r="L11803" s="14"/>
      <c r="N11803" s="13"/>
      <c r="O11803" s="9"/>
      <c r="P11803" s="27"/>
      <c r="Q11803" s="29"/>
      <c r="R11803" s="29"/>
      <c r="S11803" s="27"/>
      <c r="V11803" s="14"/>
      <c r="W11803" s="14"/>
    </row>
    <row r="11804" spans="3:23" s="11" customFormat="1" x14ac:dyDescent="0.3">
      <c r="C11804" s="96"/>
      <c r="F11804" s="13"/>
      <c r="G11804" s="13"/>
      <c r="H11804" s="91"/>
      <c r="K11804" s="9"/>
      <c r="L11804" s="14"/>
      <c r="N11804" s="13"/>
      <c r="O11804" s="9"/>
      <c r="P11804" s="27"/>
      <c r="Q11804" s="29"/>
      <c r="R11804" s="29"/>
      <c r="S11804" s="27"/>
      <c r="V11804" s="14"/>
      <c r="W11804" s="14"/>
    </row>
    <row r="11805" spans="3:23" s="11" customFormat="1" x14ac:dyDescent="0.3">
      <c r="C11805" s="96"/>
      <c r="F11805" s="13"/>
      <c r="G11805" s="13"/>
      <c r="H11805" s="91"/>
      <c r="K11805" s="9"/>
      <c r="L11805" s="14"/>
      <c r="N11805" s="13"/>
      <c r="O11805" s="9"/>
      <c r="P11805" s="27"/>
      <c r="Q11805" s="29"/>
      <c r="R11805" s="29"/>
      <c r="S11805" s="27"/>
      <c r="V11805" s="14"/>
      <c r="W11805" s="14"/>
    </row>
    <row r="11806" spans="3:23" s="11" customFormat="1" x14ac:dyDescent="0.3">
      <c r="C11806" s="96"/>
      <c r="F11806" s="13"/>
      <c r="G11806" s="13"/>
      <c r="H11806" s="91"/>
      <c r="K11806" s="9"/>
      <c r="L11806" s="14"/>
      <c r="N11806" s="13"/>
      <c r="O11806" s="9"/>
      <c r="P11806" s="27"/>
      <c r="Q11806" s="29"/>
      <c r="R11806" s="29"/>
      <c r="S11806" s="27"/>
      <c r="V11806" s="14"/>
      <c r="W11806" s="14"/>
    </row>
    <row r="11807" spans="3:23" s="11" customFormat="1" x14ac:dyDescent="0.3">
      <c r="C11807" s="96"/>
      <c r="F11807" s="13"/>
      <c r="G11807" s="13"/>
      <c r="H11807" s="91"/>
      <c r="K11807" s="9"/>
      <c r="L11807" s="14"/>
      <c r="N11807" s="13"/>
      <c r="O11807" s="9"/>
      <c r="P11807" s="27"/>
      <c r="Q11807" s="29"/>
      <c r="R11807" s="29"/>
      <c r="S11807" s="27"/>
      <c r="V11807" s="14"/>
      <c r="W11807" s="14"/>
    </row>
    <row r="11808" spans="3:23" s="11" customFormat="1" x14ac:dyDescent="0.3">
      <c r="C11808" s="96"/>
      <c r="F11808" s="13"/>
      <c r="G11808" s="13"/>
      <c r="H11808" s="91"/>
      <c r="K11808" s="9"/>
      <c r="L11808" s="14"/>
      <c r="N11808" s="13"/>
      <c r="O11808" s="9"/>
      <c r="P11808" s="27"/>
      <c r="Q11808" s="29"/>
      <c r="R11808" s="29"/>
      <c r="S11808" s="27"/>
      <c r="V11808" s="14"/>
      <c r="W11808" s="14"/>
    </row>
    <row r="11809" spans="3:23" s="11" customFormat="1" x14ac:dyDescent="0.3">
      <c r="C11809" s="96"/>
      <c r="F11809" s="13"/>
      <c r="G11809" s="13"/>
      <c r="H11809" s="91"/>
      <c r="K11809" s="9"/>
      <c r="L11809" s="14"/>
      <c r="N11809" s="13"/>
      <c r="O11809" s="9"/>
      <c r="P11809" s="27"/>
      <c r="Q11809" s="29"/>
      <c r="R11809" s="29"/>
      <c r="S11809" s="27"/>
      <c r="V11809" s="14"/>
      <c r="W11809" s="14"/>
    </row>
    <row r="11810" spans="3:23" s="11" customFormat="1" x14ac:dyDescent="0.3">
      <c r="C11810" s="96"/>
      <c r="F11810" s="13"/>
      <c r="G11810" s="13"/>
      <c r="H11810" s="91"/>
      <c r="K11810" s="9"/>
      <c r="L11810" s="14"/>
      <c r="N11810" s="13"/>
      <c r="O11810" s="9"/>
      <c r="P11810" s="27"/>
      <c r="Q11810" s="29"/>
      <c r="R11810" s="29"/>
      <c r="S11810" s="27"/>
      <c r="V11810" s="14"/>
      <c r="W11810" s="14"/>
    </row>
    <row r="11811" spans="3:23" s="11" customFormat="1" x14ac:dyDescent="0.3">
      <c r="C11811" s="96"/>
      <c r="F11811" s="13"/>
      <c r="G11811" s="13"/>
      <c r="H11811" s="91"/>
      <c r="K11811" s="9"/>
      <c r="L11811" s="14"/>
      <c r="N11811" s="13"/>
      <c r="O11811" s="9"/>
      <c r="P11811" s="27"/>
      <c r="Q11811" s="29"/>
      <c r="R11811" s="29"/>
      <c r="S11811" s="27"/>
      <c r="V11811" s="14"/>
      <c r="W11811" s="14"/>
    </row>
    <row r="11812" spans="3:23" s="11" customFormat="1" x14ac:dyDescent="0.3">
      <c r="C11812" s="96"/>
      <c r="F11812" s="13"/>
      <c r="G11812" s="13"/>
      <c r="H11812" s="91"/>
      <c r="K11812" s="9"/>
      <c r="L11812" s="14"/>
      <c r="N11812" s="13"/>
      <c r="O11812" s="9"/>
      <c r="P11812" s="27"/>
      <c r="Q11812" s="29"/>
      <c r="R11812" s="29"/>
      <c r="S11812" s="27"/>
      <c r="V11812" s="14"/>
      <c r="W11812" s="14"/>
    </row>
    <row r="11813" spans="3:23" s="11" customFormat="1" x14ac:dyDescent="0.3">
      <c r="C11813" s="96"/>
      <c r="F11813" s="13"/>
      <c r="G11813" s="13"/>
      <c r="H11813" s="91"/>
      <c r="K11813" s="9"/>
      <c r="L11813" s="14"/>
      <c r="N11813" s="13"/>
      <c r="O11813" s="9"/>
      <c r="P11813" s="27"/>
      <c r="Q11813" s="29"/>
      <c r="R11813" s="29"/>
      <c r="S11813" s="27"/>
      <c r="V11813" s="14"/>
      <c r="W11813" s="14"/>
    </row>
    <row r="11814" spans="3:23" s="11" customFormat="1" x14ac:dyDescent="0.3">
      <c r="C11814" s="96"/>
      <c r="F11814" s="13"/>
      <c r="G11814" s="13"/>
      <c r="H11814" s="91"/>
      <c r="K11814" s="9"/>
      <c r="L11814" s="14"/>
      <c r="N11814" s="13"/>
      <c r="O11814" s="9"/>
      <c r="P11814" s="27"/>
      <c r="Q11814" s="29"/>
      <c r="R11814" s="29"/>
      <c r="S11814" s="27"/>
      <c r="V11814" s="14"/>
      <c r="W11814" s="14"/>
    </row>
    <row r="11815" spans="3:23" s="11" customFormat="1" x14ac:dyDescent="0.3">
      <c r="C11815" s="96"/>
      <c r="F11815" s="13"/>
      <c r="G11815" s="13"/>
      <c r="H11815" s="91"/>
      <c r="K11815" s="9"/>
      <c r="L11815" s="14"/>
      <c r="N11815" s="13"/>
      <c r="O11815" s="9"/>
      <c r="P11815" s="27"/>
      <c r="Q11815" s="29"/>
      <c r="R11815" s="29"/>
      <c r="S11815" s="27"/>
      <c r="V11815" s="14"/>
      <c r="W11815" s="14"/>
    </row>
    <row r="11816" spans="3:23" s="11" customFormat="1" x14ac:dyDescent="0.3">
      <c r="C11816" s="96"/>
      <c r="F11816" s="13"/>
      <c r="G11816" s="13"/>
      <c r="H11816" s="91"/>
      <c r="K11816" s="9"/>
      <c r="L11816" s="14"/>
      <c r="N11816" s="13"/>
      <c r="O11816" s="9"/>
      <c r="P11816" s="27"/>
      <c r="Q11816" s="29"/>
      <c r="R11816" s="29"/>
      <c r="S11816" s="27"/>
      <c r="V11816" s="14"/>
      <c r="W11816" s="14"/>
    </row>
    <row r="11817" spans="3:23" s="11" customFormat="1" x14ac:dyDescent="0.3">
      <c r="C11817" s="96"/>
      <c r="F11817" s="13"/>
      <c r="G11817" s="13"/>
      <c r="H11817" s="91"/>
      <c r="K11817" s="9"/>
      <c r="L11817" s="14"/>
      <c r="N11817" s="13"/>
      <c r="O11817" s="9"/>
      <c r="P11817" s="27"/>
      <c r="Q11817" s="29"/>
      <c r="R11817" s="29"/>
      <c r="S11817" s="27"/>
      <c r="V11817" s="14"/>
      <c r="W11817" s="14"/>
    </row>
    <row r="11818" spans="3:23" s="11" customFormat="1" x14ac:dyDescent="0.3">
      <c r="C11818" s="96"/>
      <c r="F11818" s="13"/>
      <c r="G11818" s="13"/>
      <c r="H11818" s="91"/>
      <c r="K11818" s="9"/>
      <c r="L11818" s="14"/>
      <c r="N11818" s="13"/>
      <c r="O11818" s="9"/>
      <c r="P11818" s="27"/>
      <c r="Q11818" s="29"/>
      <c r="R11818" s="29"/>
      <c r="S11818" s="27"/>
      <c r="V11818" s="14"/>
      <c r="W11818" s="14"/>
    </row>
    <row r="11819" spans="3:23" s="11" customFormat="1" x14ac:dyDescent="0.3">
      <c r="C11819" s="96"/>
      <c r="F11819" s="13"/>
      <c r="G11819" s="13"/>
      <c r="H11819" s="91"/>
      <c r="K11819" s="9"/>
      <c r="L11819" s="14"/>
      <c r="N11819" s="13"/>
      <c r="O11819" s="9"/>
      <c r="P11819" s="27"/>
      <c r="Q11819" s="29"/>
      <c r="R11819" s="29"/>
      <c r="S11819" s="27"/>
      <c r="V11819" s="14"/>
      <c r="W11819" s="14"/>
    </row>
    <row r="11820" spans="3:23" s="11" customFormat="1" x14ac:dyDescent="0.3">
      <c r="C11820" s="96"/>
      <c r="F11820" s="13"/>
      <c r="G11820" s="13"/>
      <c r="H11820" s="91"/>
      <c r="K11820" s="9"/>
      <c r="L11820" s="14"/>
      <c r="N11820" s="13"/>
      <c r="O11820" s="9"/>
      <c r="P11820" s="27"/>
      <c r="Q11820" s="29"/>
      <c r="R11820" s="29"/>
      <c r="S11820" s="27"/>
      <c r="V11820" s="14"/>
      <c r="W11820" s="14"/>
    </row>
    <row r="11821" spans="3:23" s="11" customFormat="1" x14ac:dyDescent="0.3">
      <c r="C11821" s="96"/>
      <c r="F11821" s="13"/>
      <c r="G11821" s="13"/>
      <c r="H11821" s="91"/>
      <c r="K11821" s="9"/>
      <c r="L11821" s="14"/>
      <c r="N11821" s="13"/>
      <c r="O11821" s="9"/>
      <c r="P11821" s="27"/>
      <c r="Q11821" s="29"/>
      <c r="R11821" s="29"/>
      <c r="S11821" s="27"/>
      <c r="V11821" s="14"/>
      <c r="W11821" s="14"/>
    </row>
    <row r="11822" spans="3:23" s="11" customFormat="1" x14ac:dyDescent="0.3">
      <c r="C11822" s="96"/>
      <c r="F11822" s="13"/>
      <c r="G11822" s="13"/>
      <c r="H11822" s="91"/>
      <c r="K11822" s="9"/>
      <c r="L11822" s="14"/>
      <c r="N11822" s="13"/>
      <c r="O11822" s="9"/>
      <c r="P11822" s="27"/>
      <c r="Q11822" s="29"/>
      <c r="R11822" s="29"/>
      <c r="S11822" s="27"/>
      <c r="V11822" s="14"/>
      <c r="W11822" s="14"/>
    </row>
    <row r="11823" spans="3:23" s="11" customFormat="1" x14ac:dyDescent="0.3">
      <c r="C11823" s="96"/>
      <c r="F11823" s="13"/>
      <c r="G11823" s="13"/>
      <c r="H11823" s="91"/>
      <c r="K11823" s="9"/>
      <c r="L11823" s="14"/>
      <c r="N11823" s="13"/>
      <c r="O11823" s="9"/>
      <c r="P11823" s="27"/>
      <c r="Q11823" s="29"/>
      <c r="R11823" s="29"/>
      <c r="S11823" s="27"/>
      <c r="V11823" s="14"/>
      <c r="W11823" s="14"/>
    </row>
    <row r="11824" spans="3:23" s="11" customFormat="1" x14ac:dyDescent="0.3">
      <c r="C11824" s="96"/>
      <c r="F11824" s="13"/>
      <c r="G11824" s="13"/>
      <c r="H11824" s="91"/>
      <c r="K11824" s="9"/>
      <c r="L11824" s="14"/>
      <c r="N11824" s="13"/>
      <c r="O11824" s="9"/>
      <c r="P11824" s="27"/>
      <c r="Q11824" s="29"/>
      <c r="R11824" s="29"/>
      <c r="S11824" s="27"/>
      <c r="V11824" s="14"/>
      <c r="W11824" s="14"/>
    </row>
    <row r="11825" spans="3:23" s="11" customFormat="1" x14ac:dyDescent="0.3">
      <c r="C11825" s="96"/>
      <c r="F11825" s="13"/>
      <c r="G11825" s="13"/>
      <c r="H11825" s="91"/>
      <c r="K11825" s="9"/>
      <c r="L11825" s="14"/>
      <c r="N11825" s="13"/>
      <c r="O11825" s="9"/>
      <c r="P11825" s="27"/>
      <c r="Q11825" s="29"/>
      <c r="R11825" s="29"/>
      <c r="S11825" s="27"/>
      <c r="V11825" s="14"/>
      <c r="W11825" s="14"/>
    </row>
    <row r="11826" spans="3:23" s="11" customFormat="1" x14ac:dyDescent="0.3">
      <c r="C11826" s="96"/>
      <c r="F11826" s="13"/>
      <c r="G11826" s="13"/>
      <c r="H11826" s="91"/>
      <c r="K11826" s="9"/>
      <c r="L11826" s="14"/>
      <c r="N11826" s="13"/>
      <c r="O11826" s="9"/>
      <c r="P11826" s="27"/>
      <c r="Q11826" s="29"/>
      <c r="R11826" s="29"/>
      <c r="S11826" s="27"/>
      <c r="V11826" s="14"/>
      <c r="W11826" s="14"/>
    </row>
    <row r="11827" spans="3:23" s="11" customFormat="1" x14ac:dyDescent="0.3">
      <c r="C11827" s="96"/>
      <c r="F11827" s="13"/>
      <c r="G11827" s="13"/>
      <c r="H11827" s="91"/>
      <c r="K11827" s="9"/>
      <c r="L11827" s="14"/>
      <c r="N11827" s="13"/>
      <c r="O11827" s="9"/>
      <c r="P11827" s="27"/>
      <c r="Q11827" s="29"/>
      <c r="R11827" s="29"/>
      <c r="S11827" s="27"/>
      <c r="V11827" s="14"/>
      <c r="W11827" s="14"/>
    </row>
    <row r="11828" spans="3:23" s="11" customFormat="1" x14ac:dyDescent="0.3">
      <c r="C11828" s="96"/>
      <c r="F11828" s="13"/>
      <c r="G11828" s="13"/>
      <c r="H11828" s="91"/>
      <c r="K11828" s="9"/>
      <c r="L11828" s="14"/>
      <c r="N11828" s="13"/>
      <c r="O11828" s="9"/>
      <c r="P11828" s="27"/>
      <c r="Q11828" s="29"/>
      <c r="R11828" s="29"/>
      <c r="S11828" s="27"/>
      <c r="V11828" s="14"/>
      <c r="W11828" s="14"/>
    </row>
    <row r="11829" spans="3:23" s="11" customFormat="1" x14ac:dyDescent="0.3">
      <c r="C11829" s="96"/>
      <c r="F11829" s="13"/>
      <c r="G11829" s="13"/>
      <c r="H11829" s="91"/>
      <c r="K11829" s="9"/>
      <c r="L11829" s="14"/>
      <c r="N11829" s="13"/>
      <c r="O11829" s="9"/>
      <c r="P11829" s="27"/>
      <c r="Q11829" s="29"/>
      <c r="R11829" s="29"/>
      <c r="S11829" s="27"/>
      <c r="V11829" s="14"/>
      <c r="W11829" s="14"/>
    </row>
    <row r="11830" spans="3:23" s="11" customFormat="1" x14ac:dyDescent="0.3">
      <c r="C11830" s="96"/>
      <c r="F11830" s="13"/>
      <c r="G11830" s="13"/>
      <c r="H11830" s="91"/>
      <c r="K11830" s="9"/>
      <c r="L11830" s="14"/>
      <c r="N11830" s="13"/>
      <c r="O11830" s="9"/>
      <c r="P11830" s="27"/>
      <c r="Q11830" s="29"/>
      <c r="R11830" s="29"/>
      <c r="S11830" s="27"/>
      <c r="V11830" s="14"/>
      <c r="W11830" s="14"/>
    </row>
    <row r="11831" spans="3:23" s="11" customFormat="1" x14ac:dyDescent="0.3">
      <c r="C11831" s="96"/>
      <c r="F11831" s="13"/>
      <c r="G11831" s="13"/>
      <c r="H11831" s="91"/>
      <c r="K11831" s="9"/>
      <c r="L11831" s="14"/>
      <c r="N11831" s="13"/>
      <c r="O11831" s="9"/>
      <c r="P11831" s="27"/>
      <c r="Q11831" s="29"/>
      <c r="R11831" s="29"/>
      <c r="S11831" s="27"/>
      <c r="V11831" s="14"/>
      <c r="W11831" s="14"/>
    </row>
    <row r="11832" spans="3:23" s="11" customFormat="1" x14ac:dyDescent="0.3">
      <c r="C11832" s="96"/>
      <c r="F11832" s="13"/>
      <c r="G11832" s="13"/>
      <c r="H11832" s="91"/>
      <c r="K11832" s="9"/>
      <c r="L11832" s="14"/>
      <c r="N11832" s="13"/>
      <c r="O11832" s="9"/>
      <c r="P11832" s="27"/>
      <c r="Q11832" s="29"/>
      <c r="R11832" s="29"/>
      <c r="S11832" s="27"/>
      <c r="V11832" s="14"/>
      <c r="W11832" s="14"/>
    </row>
    <row r="11833" spans="3:23" s="11" customFormat="1" x14ac:dyDescent="0.3">
      <c r="C11833" s="96"/>
      <c r="F11833" s="13"/>
      <c r="G11833" s="13"/>
      <c r="H11833" s="91"/>
      <c r="K11833" s="9"/>
      <c r="L11833" s="14"/>
      <c r="N11833" s="13"/>
      <c r="O11833" s="9"/>
      <c r="P11833" s="27"/>
      <c r="Q11833" s="29"/>
      <c r="R11833" s="29"/>
      <c r="S11833" s="27"/>
      <c r="V11833" s="14"/>
      <c r="W11833" s="14"/>
    </row>
    <row r="11834" spans="3:23" s="11" customFormat="1" x14ac:dyDescent="0.3">
      <c r="C11834" s="96"/>
      <c r="F11834" s="13"/>
      <c r="G11834" s="13"/>
      <c r="H11834" s="91"/>
      <c r="K11834" s="9"/>
      <c r="L11834" s="14"/>
      <c r="N11834" s="13"/>
      <c r="O11834" s="9"/>
      <c r="P11834" s="27"/>
      <c r="Q11834" s="29"/>
      <c r="R11834" s="29"/>
      <c r="S11834" s="27"/>
      <c r="V11834" s="14"/>
      <c r="W11834" s="14"/>
    </row>
    <row r="11835" spans="3:23" s="11" customFormat="1" x14ac:dyDescent="0.3">
      <c r="C11835" s="96"/>
      <c r="F11835" s="13"/>
      <c r="G11835" s="13"/>
      <c r="H11835" s="91"/>
      <c r="K11835" s="9"/>
      <c r="L11835" s="14"/>
      <c r="N11835" s="13"/>
      <c r="O11835" s="9"/>
      <c r="P11835" s="27"/>
      <c r="Q11835" s="29"/>
      <c r="R11835" s="29"/>
      <c r="S11835" s="27"/>
      <c r="V11835" s="14"/>
      <c r="W11835" s="14"/>
    </row>
    <row r="11836" spans="3:23" s="11" customFormat="1" x14ac:dyDescent="0.3">
      <c r="C11836" s="96"/>
      <c r="F11836" s="13"/>
      <c r="G11836" s="13"/>
      <c r="H11836" s="91"/>
      <c r="K11836" s="9"/>
      <c r="L11836" s="14"/>
      <c r="N11836" s="13"/>
      <c r="O11836" s="9"/>
      <c r="P11836" s="27"/>
      <c r="Q11836" s="29"/>
      <c r="R11836" s="29"/>
      <c r="S11836" s="27"/>
      <c r="V11836" s="14"/>
      <c r="W11836" s="14"/>
    </row>
    <row r="11837" spans="3:23" s="11" customFormat="1" x14ac:dyDescent="0.3">
      <c r="C11837" s="96"/>
      <c r="F11837" s="13"/>
      <c r="G11837" s="13"/>
      <c r="H11837" s="91"/>
      <c r="K11837" s="9"/>
      <c r="L11837" s="14"/>
      <c r="N11837" s="13"/>
      <c r="O11837" s="9"/>
      <c r="P11837" s="27"/>
      <c r="Q11837" s="29"/>
      <c r="R11837" s="29"/>
      <c r="S11837" s="27"/>
      <c r="V11837" s="14"/>
      <c r="W11837" s="14"/>
    </row>
    <row r="11838" spans="3:23" s="11" customFormat="1" x14ac:dyDescent="0.3">
      <c r="C11838" s="96"/>
      <c r="F11838" s="13"/>
      <c r="G11838" s="13"/>
      <c r="H11838" s="91"/>
      <c r="K11838" s="9"/>
      <c r="L11838" s="14"/>
      <c r="N11838" s="13"/>
      <c r="O11838" s="9"/>
      <c r="P11838" s="27"/>
      <c r="Q11838" s="29"/>
      <c r="R11838" s="29"/>
      <c r="S11838" s="27"/>
      <c r="V11838" s="14"/>
      <c r="W11838" s="14"/>
    </row>
    <row r="11839" spans="3:23" s="11" customFormat="1" x14ac:dyDescent="0.3">
      <c r="C11839" s="96"/>
      <c r="F11839" s="13"/>
      <c r="G11839" s="13"/>
      <c r="H11839" s="91"/>
      <c r="K11839" s="9"/>
      <c r="L11839" s="14"/>
      <c r="N11839" s="13"/>
      <c r="O11839" s="9"/>
      <c r="P11839" s="27"/>
      <c r="Q11839" s="29"/>
      <c r="R11839" s="29"/>
      <c r="S11839" s="27"/>
      <c r="V11839" s="14"/>
      <c r="W11839" s="14"/>
    </row>
    <row r="11840" spans="3:23" s="11" customFormat="1" x14ac:dyDescent="0.3">
      <c r="C11840" s="96"/>
      <c r="F11840" s="13"/>
      <c r="G11840" s="13"/>
      <c r="H11840" s="91"/>
      <c r="K11840" s="9"/>
      <c r="L11840" s="14"/>
      <c r="N11840" s="13"/>
      <c r="O11840" s="9"/>
      <c r="P11840" s="27"/>
      <c r="Q11840" s="29"/>
      <c r="R11840" s="29"/>
      <c r="S11840" s="27"/>
      <c r="V11840" s="14"/>
      <c r="W11840" s="14"/>
    </row>
    <row r="11841" spans="3:23" s="11" customFormat="1" x14ac:dyDescent="0.3">
      <c r="C11841" s="96"/>
      <c r="F11841" s="13"/>
      <c r="G11841" s="13"/>
      <c r="H11841" s="91"/>
      <c r="K11841" s="9"/>
      <c r="L11841" s="14"/>
      <c r="N11841" s="13"/>
      <c r="O11841" s="9"/>
      <c r="P11841" s="27"/>
      <c r="Q11841" s="29"/>
      <c r="R11841" s="29"/>
      <c r="S11841" s="27"/>
      <c r="V11841" s="14"/>
      <c r="W11841" s="14"/>
    </row>
    <row r="11842" spans="3:23" s="11" customFormat="1" x14ac:dyDescent="0.3">
      <c r="C11842" s="96"/>
      <c r="F11842" s="13"/>
      <c r="G11842" s="13"/>
      <c r="H11842" s="91"/>
      <c r="K11842" s="9"/>
      <c r="L11842" s="14"/>
      <c r="N11842" s="13"/>
      <c r="O11842" s="9"/>
      <c r="P11842" s="27"/>
      <c r="Q11842" s="29"/>
      <c r="R11842" s="29"/>
      <c r="S11842" s="27"/>
      <c r="V11842" s="14"/>
      <c r="W11842" s="14"/>
    </row>
    <row r="11843" spans="3:23" s="11" customFormat="1" x14ac:dyDescent="0.3">
      <c r="C11843" s="96"/>
      <c r="F11843" s="13"/>
      <c r="G11843" s="13"/>
      <c r="H11843" s="91"/>
      <c r="K11843" s="9"/>
      <c r="L11843" s="14"/>
      <c r="N11843" s="13"/>
      <c r="O11843" s="9"/>
      <c r="P11843" s="27"/>
      <c r="Q11843" s="29"/>
      <c r="R11843" s="29"/>
      <c r="S11843" s="27"/>
      <c r="V11843" s="14"/>
      <c r="W11843" s="14"/>
    </row>
    <row r="11844" spans="3:23" s="11" customFormat="1" x14ac:dyDescent="0.3">
      <c r="C11844" s="96"/>
      <c r="F11844" s="13"/>
      <c r="G11844" s="13"/>
      <c r="H11844" s="91"/>
      <c r="K11844" s="9"/>
      <c r="L11844" s="14"/>
      <c r="N11844" s="13"/>
      <c r="O11844" s="9"/>
      <c r="P11844" s="27"/>
      <c r="Q11844" s="29"/>
      <c r="R11844" s="29"/>
      <c r="S11844" s="27"/>
      <c r="V11844" s="14"/>
      <c r="W11844" s="14"/>
    </row>
    <row r="11845" spans="3:23" s="11" customFormat="1" x14ac:dyDescent="0.3">
      <c r="C11845" s="96"/>
      <c r="F11845" s="13"/>
      <c r="G11845" s="13"/>
      <c r="H11845" s="91"/>
      <c r="K11845" s="9"/>
      <c r="L11845" s="14"/>
      <c r="N11845" s="13"/>
      <c r="O11845" s="9"/>
      <c r="P11845" s="27"/>
      <c r="Q11845" s="29"/>
      <c r="R11845" s="29"/>
      <c r="S11845" s="27"/>
      <c r="V11845" s="14"/>
      <c r="W11845" s="14"/>
    </row>
    <row r="11846" spans="3:23" s="11" customFormat="1" x14ac:dyDescent="0.3">
      <c r="C11846" s="96"/>
      <c r="F11846" s="13"/>
      <c r="G11846" s="13"/>
      <c r="H11846" s="91"/>
      <c r="K11846" s="9"/>
      <c r="L11846" s="14"/>
      <c r="N11846" s="13"/>
      <c r="O11846" s="9"/>
      <c r="P11846" s="27"/>
      <c r="Q11846" s="29"/>
      <c r="R11846" s="29"/>
      <c r="S11846" s="27"/>
      <c r="V11846" s="14"/>
      <c r="W11846" s="14"/>
    </row>
    <row r="11847" spans="3:23" s="11" customFormat="1" x14ac:dyDescent="0.3">
      <c r="C11847" s="96"/>
      <c r="F11847" s="13"/>
      <c r="G11847" s="13"/>
      <c r="H11847" s="91"/>
      <c r="K11847" s="9"/>
      <c r="L11847" s="14"/>
      <c r="N11847" s="13"/>
      <c r="O11847" s="9"/>
      <c r="P11847" s="27"/>
      <c r="Q11847" s="29"/>
      <c r="R11847" s="29"/>
      <c r="S11847" s="27"/>
      <c r="V11847" s="14"/>
      <c r="W11847" s="14"/>
    </row>
    <row r="11848" spans="3:23" s="11" customFormat="1" x14ac:dyDescent="0.3">
      <c r="C11848" s="96"/>
      <c r="F11848" s="13"/>
      <c r="G11848" s="13"/>
      <c r="H11848" s="91"/>
      <c r="K11848" s="9"/>
      <c r="L11848" s="14"/>
      <c r="N11848" s="13"/>
      <c r="O11848" s="9"/>
      <c r="P11848" s="27"/>
      <c r="Q11848" s="29"/>
      <c r="R11848" s="29"/>
      <c r="S11848" s="27"/>
      <c r="V11848" s="14"/>
      <c r="W11848" s="14"/>
    </row>
    <row r="11849" spans="3:23" s="11" customFormat="1" x14ac:dyDescent="0.3">
      <c r="C11849" s="96"/>
      <c r="F11849" s="13"/>
      <c r="G11849" s="13"/>
      <c r="H11849" s="91"/>
      <c r="K11849" s="9"/>
      <c r="L11849" s="14"/>
      <c r="N11849" s="13"/>
      <c r="O11849" s="9"/>
      <c r="P11849" s="27"/>
      <c r="Q11849" s="29"/>
      <c r="R11849" s="29"/>
      <c r="S11849" s="27"/>
      <c r="V11849" s="14"/>
      <c r="W11849" s="14"/>
    </row>
    <row r="11850" spans="3:23" s="11" customFormat="1" x14ac:dyDescent="0.3">
      <c r="C11850" s="96"/>
      <c r="F11850" s="13"/>
      <c r="G11850" s="13"/>
      <c r="H11850" s="91"/>
      <c r="K11850" s="9"/>
      <c r="L11850" s="14"/>
      <c r="N11850" s="13"/>
      <c r="O11850" s="9"/>
      <c r="P11850" s="27"/>
      <c r="Q11850" s="29"/>
      <c r="R11850" s="29"/>
      <c r="S11850" s="27"/>
      <c r="V11850" s="14"/>
      <c r="W11850" s="14"/>
    </row>
    <row r="11851" spans="3:23" s="11" customFormat="1" x14ac:dyDescent="0.3">
      <c r="C11851" s="96"/>
      <c r="F11851" s="13"/>
      <c r="G11851" s="13"/>
      <c r="H11851" s="91"/>
      <c r="K11851" s="9"/>
      <c r="L11851" s="14"/>
      <c r="N11851" s="13"/>
      <c r="O11851" s="9"/>
      <c r="P11851" s="27"/>
      <c r="Q11851" s="29"/>
      <c r="R11851" s="29"/>
      <c r="S11851" s="27"/>
      <c r="V11851" s="14"/>
      <c r="W11851" s="14"/>
    </row>
    <row r="11852" spans="3:23" s="11" customFormat="1" x14ac:dyDescent="0.3">
      <c r="C11852" s="96"/>
      <c r="F11852" s="13"/>
      <c r="G11852" s="13"/>
      <c r="H11852" s="91"/>
      <c r="K11852" s="9"/>
      <c r="L11852" s="14"/>
      <c r="N11852" s="13"/>
      <c r="O11852" s="9"/>
      <c r="P11852" s="27"/>
      <c r="Q11852" s="29"/>
      <c r="R11852" s="29"/>
      <c r="S11852" s="27"/>
      <c r="V11852" s="14"/>
      <c r="W11852" s="14"/>
    </row>
    <row r="11853" spans="3:23" s="11" customFormat="1" x14ac:dyDescent="0.3">
      <c r="C11853" s="96"/>
      <c r="F11853" s="13"/>
      <c r="G11853" s="13"/>
      <c r="H11853" s="91"/>
      <c r="K11853" s="9"/>
      <c r="L11853" s="14"/>
      <c r="N11853" s="13"/>
      <c r="O11853" s="9"/>
      <c r="P11853" s="27"/>
      <c r="Q11853" s="29"/>
      <c r="R11853" s="29"/>
      <c r="S11853" s="27"/>
      <c r="V11853" s="14"/>
      <c r="W11853" s="14"/>
    </row>
    <row r="11854" spans="3:23" s="11" customFormat="1" x14ac:dyDescent="0.3">
      <c r="C11854" s="96"/>
      <c r="F11854" s="13"/>
      <c r="G11854" s="13"/>
      <c r="H11854" s="91"/>
      <c r="K11854" s="9"/>
      <c r="L11854" s="14"/>
      <c r="N11854" s="13"/>
      <c r="O11854" s="9"/>
      <c r="P11854" s="27"/>
      <c r="Q11854" s="29"/>
      <c r="R11854" s="29"/>
      <c r="S11854" s="27"/>
      <c r="V11854" s="14"/>
      <c r="W11854" s="14"/>
    </row>
    <row r="11855" spans="3:23" s="11" customFormat="1" x14ac:dyDescent="0.3">
      <c r="C11855" s="96"/>
      <c r="F11855" s="13"/>
      <c r="G11855" s="13"/>
      <c r="H11855" s="91"/>
      <c r="K11855" s="9"/>
      <c r="L11855" s="14"/>
      <c r="N11855" s="13"/>
      <c r="O11855" s="9"/>
      <c r="P11855" s="27"/>
      <c r="Q11855" s="29"/>
      <c r="R11855" s="29"/>
      <c r="S11855" s="27"/>
      <c r="V11855" s="14"/>
      <c r="W11855" s="14"/>
    </row>
    <row r="11856" spans="3:23" s="11" customFormat="1" x14ac:dyDescent="0.3">
      <c r="C11856" s="96"/>
      <c r="F11856" s="13"/>
      <c r="G11856" s="13"/>
      <c r="H11856" s="91"/>
      <c r="K11856" s="9"/>
      <c r="L11856" s="14"/>
      <c r="N11856" s="13"/>
      <c r="O11856" s="9"/>
      <c r="P11856" s="27"/>
      <c r="Q11856" s="29"/>
      <c r="R11856" s="29"/>
      <c r="S11856" s="27"/>
      <c r="V11856" s="14"/>
      <c r="W11856" s="14"/>
    </row>
    <row r="11857" spans="3:23" s="11" customFormat="1" x14ac:dyDescent="0.3">
      <c r="C11857" s="96"/>
      <c r="F11857" s="13"/>
      <c r="G11857" s="13"/>
      <c r="H11857" s="91"/>
      <c r="K11857" s="9"/>
      <c r="L11857" s="14"/>
      <c r="N11857" s="13"/>
      <c r="O11857" s="9"/>
      <c r="P11857" s="27"/>
      <c r="Q11857" s="29"/>
      <c r="R11857" s="29"/>
      <c r="S11857" s="27"/>
      <c r="V11857" s="14"/>
      <c r="W11857" s="14"/>
    </row>
    <row r="11858" spans="3:23" s="11" customFormat="1" x14ac:dyDescent="0.3">
      <c r="C11858" s="96"/>
      <c r="F11858" s="13"/>
      <c r="G11858" s="13"/>
      <c r="H11858" s="91"/>
      <c r="K11858" s="9"/>
      <c r="L11858" s="14"/>
      <c r="N11858" s="13"/>
      <c r="O11858" s="9"/>
      <c r="P11858" s="27"/>
      <c r="Q11858" s="29"/>
      <c r="R11858" s="29"/>
      <c r="S11858" s="27"/>
      <c r="V11858" s="14"/>
      <c r="W11858" s="14"/>
    </row>
    <row r="11859" spans="3:23" s="11" customFormat="1" x14ac:dyDescent="0.3">
      <c r="C11859" s="96"/>
      <c r="F11859" s="13"/>
      <c r="G11859" s="13"/>
      <c r="H11859" s="91"/>
      <c r="K11859" s="9"/>
      <c r="L11859" s="14"/>
      <c r="N11859" s="13"/>
      <c r="O11859" s="9"/>
      <c r="P11859" s="27"/>
      <c r="Q11859" s="29"/>
      <c r="R11859" s="29"/>
      <c r="S11859" s="27"/>
      <c r="V11859" s="14"/>
      <c r="W11859" s="14"/>
    </row>
    <row r="11860" spans="3:23" s="11" customFormat="1" x14ac:dyDescent="0.3">
      <c r="C11860" s="96"/>
      <c r="F11860" s="13"/>
      <c r="G11860" s="13"/>
      <c r="H11860" s="91"/>
      <c r="K11860" s="9"/>
      <c r="L11860" s="14"/>
      <c r="N11860" s="13"/>
      <c r="O11860" s="9"/>
      <c r="P11860" s="27"/>
      <c r="Q11860" s="29"/>
      <c r="R11860" s="29"/>
      <c r="S11860" s="27"/>
      <c r="V11860" s="14"/>
      <c r="W11860" s="14"/>
    </row>
    <row r="11861" spans="3:23" s="11" customFormat="1" x14ac:dyDescent="0.3">
      <c r="C11861" s="96"/>
      <c r="F11861" s="13"/>
      <c r="G11861" s="13"/>
      <c r="H11861" s="91"/>
      <c r="K11861" s="9"/>
      <c r="L11861" s="14"/>
      <c r="N11861" s="13"/>
      <c r="O11861" s="9"/>
      <c r="P11861" s="27"/>
      <c r="Q11861" s="29"/>
      <c r="R11861" s="29"/>
      <c r="S11861" s="27"/>
      <c r="V11861" s="14"/>
      <c r="W11861" s="14"/>
    </row>
    <row r="11862" spans="3:23" s="11" customFormat="1" x14ac:dyDescent="0.3">
      <c r="C11862" s="96"/>
      <c r="F11862" s="13"/>
      <c r="G11862" s="13"/>
      <c r="H11862" s="91"/>
      <c r="K11862" s="9"/>
      <c r="L11862" s="14"/>
      <c r="N11862" s="13"/>
      <c r="O11862" s="9"/>
      <c r="P11862" s="27"/>
      <c r="Q11862" s="29"/>
      <c r="R11862" s="29"/>
      <c r="S11862" s="27"/>
      <c r="V11862" s="14"/>
      <c r="W11862" s="14"/>
    </row>
    <row r="11863" spans="3:23" s="11" customFormat="1" x14ac:dyDescent="0.3">
      <c r="C11863" s="96"/>
      <c r="F11863" s="13"/>
      <c r="G11863" s="13"/>
      <c r="H11863" s="91"/>
      <c r="K11863" s="9"/>
      <c r="L11863" s="14"/>
      <c r="N11863" s="13"/>
      <c r="O11863" s="9"/>
      <c r="P11863" s="27"/>
      <c r="Q11863" s="29"/>
      <c r="R11863" s="29"/>
      <c r="S11863" s="27"/>
      <c r="V11863" s="14"/>
      <c r="W11863" s="14"/>
    </row>
    <row r="11864" spans="3:23" s="11" customFormat="1" x14ac:dyDescent="0.3">
      <c r="C11864" s="96"/>
      <c r="F11864" s="13"/>
      <c r="G11864" s="13"/>
      <c r="H11864" s="91"/>
      <c r="K11864" s="9"/>
      <c r="L11864" s="14"/>
      <c r="N11864" s="13"/>
      <c r="O11864" s="9"/>
      <c r="P11864" s="27"/>
      <c r="Q11864" s="29"/>
      <c r="R11864" s="29"/>
      <c r="S11864" s="27"/>
      <c r="V11864" s="14"/>
      <c r="W11864" s="14"/>
    </row>
    <row r="11865" spans="3:23" s="11" customFormat="1" x14ac:dyDescent="0.3">
      <c r="C11865" s="96"/>
      <c r="F11865" s="13"/>
      <c r="G11865" s="13"/>
      <c r="H11865" s="91"/>
      <c r="K11865" s="9"/>
      <c r="L11865" s="14"/>
      <c r="N11865" s="13"/>
      <c r="O11865" s="9"/>
      <c r="P11865" s="27"/>
      <c r="Q11865" s="29"/>
      <c r="R11865" s="29"/>
      <c r="S11865" s="27"/>
      <c r="V11865" s="14"/>
      <c r="W11865" s="14"/>
    </row>
    <row r="11866" spans="3:23" s="11" customFormat="1" x14ac:dyDescent="0.3">
      <c r="C11866" s="96"/>
      <c r="F11866" s="13"/>
      <c r="G11866" s="13"/>
      <c r="H11866" s="91"/>
      <c r="K11866" s="9"/>
      <c r="L11866" s="14"/>
      <c r="N11866" s="13"/>
      <c r="O11866" s="9"/>
      <c r="P11866" s="27"/>
      <c r="Q11866" s="29"/>
      <c r="R11866" s="29"/>
      <c r="S11866" s="27"/>
      <c r="V11866" s="14"/>
      <c r="W11866" s="14"/>
    </row>
    <row r="11867" spans="3:23" s="11" customFormat="1" x14ac:dyDescent="0.3">
      <c r="C11867" s="96"/>
      <c r="F11867" s="13"/>
      <c r="G11867" s="13"/>
      <c r="H11867" s="91"/>
      <c r="K11867" s="9"/>
      <c r="L11867" s="14"/>
      <c r="N11867" s="13"/>
      <c r="O11867" s="9"/>
      <c r="P11867" s="27"/>
      <c r="Q11867" s="29"/>
      <c r="R11867" s="29"/>
      <c r="S11867" s="27"/>
      <c r="V11867" s="14"/>
      <c r="W11867" s="14"/>
    </row>
    <row r="11868" spans="3:23" s="11" customFormat="1" x14ac:dyDescent="0.3">
      <c r="C11868" s="96"/>
      <c r="F11868" s="13"/>
      <c r="G11868" s="13"/>
      <c r="H11868" s="91"/>
      <c r="K11868" s="9"/>
      <c r="L11868" s="14"/>
      <c r="N11868" s="13"/>
      <c r="O11868" s="9"/>
      <c r="P11868" s="27"/>
      <c r="Q11868" s="29"/>
      <c r="R11868" s="29"/>
      <c r="S11868" s="27"/>
      <c r="V11868" s="14"/>
      <c r="W11868" s="14"/>
    </row>
    <row r="11869" spans="3:23" s="11" customFormat="1" x14ac:dyDescent="0.3">
      <c r="C11869" s="96"/>
      <c r="F11869" s="13"/>
      <c r="G11869" s="13"/>
      <c r="H11869" s="91"/>
      <c r="K11869" s="9"/>
      <c r="L11869" s="14"/>
      <c r="N11869" s="13"/>
      <c r="O11869" s="9"/>
      <c r="P11869" s="27"/>
      <c r="Q11869" s="29"/>
      <c r="R11869" s="29"/>
      <c r="S11869" s="27"/>
      <c r="V11869" s="14"/>
      <c r="W11869" s="14"/>
    </row>
    <row r="11870" spans="3:23" s="11" customFormat="1" x14ac:dyDescent="0.3">
      <c r="C11870" s="96"/>
      <c r="F11870" s="13"/>
      <c r="G11870" s="13"/>
      <c r="H11870" s="91"/>
      <c r="K11870" s="9"/>
      <c r="L11870" s="14"/>
      <c r="N11870" s="13"/>
      <c r="O11870" s="9"/>
      <c r="P11870" s="27"/>
      <c r="Q11870" s="29"/>
      <c r="R11870" s="29"/>
      <c r="S11870" s="27"/>
      <c r="V11870" s="14"/>
      <c r="W11870" s="14"/>
    </row>
    <row r="11871" spans="3:23" s="11" customFormat="1" x14ac:dyDescent="0.3">
      <c r="C11871" s="96"/>
      <c r="F11871" s="13"/>
      <c r="G11871" s="13"/>
      <c r="H11871" s="91"/>
      <c r="K11871" s="9"/>
      <c r="L11871" s="14"/>
      <c r="N11871" s="13"/>
      <c r="O11871" s="9"/>
      <c r="P11871" s="27"/>
      <c r="Q11871" s="29"/>
      <c r="R11871" s="29"/>
      <c r="S11871" s="27"/>
      <c r="V11871" s="14"/>
      <c r="W11871" s="14"/>
    </row>
    <row r="11872" spans="3:23" s="11" customFormat="1" x14ac:dyDescent="0.3">
      <c r="C11872" s="96"/>
      <c r="F11872" s="13"/>
      <c r="G11872" s="13"/>
      <c r="H11872" s="91"/>
      <c r="K11872" s="9"/>
      <c r="L11872" s="14"/>
      <c r="N11872" s="13"/>
      <c r="O11872" s="9"/>
      <c r="P11872" s="27"/>
      <c r="Q11872" s="29"/>
      <c r="R11872" s="29"/>
      <c r="S11872" s="27"/>
      <c r="V11872" s="14"/>
      <c r="W11872" s="14"/>
    </row>
    <row r="11873" spans="3:23" s="11" customFormat="1" x14ac:dyDescent="0.3">
      <c r="C11873" s="96"/>
      <c r="F11873" s="13"/>
      <c r="G11873" s="13"/>
      <c r="H11873" s="91"/>
      <c r="K11873" s="9"/>
      <c r="L11873" s="14"/>
      <c r="N11873" s="13"/>
      <c r="O11873" s="9"/>
      <c r="P11873" s="27"/>
      <c r="Q11873" s="29"/>
      <c r="R11873" s="29"/>
      <c r="S11873" s="27"/>
      <c r="V11873" s="14"/>
      <c r="W11873" s="14"/>
    </row>
    <row r="11874" spans="3:23" s="11" customFormat="1" x14ac:dyDescent="0.3">
      <c r="C11874" s="96"/>
      <c r="F11874" s="13"/>
      <c r="G11874" s="13"/>
      <c r="H11874" s="91"/>
      <c r="K11874" s="9"/>
      <c r="L11874" s="14"/>
      <c r="N11874" s="13"/>
      <c r="O11874" s="9"/>
      <c r="P11874" s="27"/>
      <c r="Q11874" s="29"/>
      <c r="R11874" s="29"/>
      <c r="S11874" s="27"/>
      <c r="V11874" s="14"/>
      <c r="W11874" s="14"/>
    </row>
    <row r="11875" spans="3:23" s="11" customFormat="1" x14ac:dyDescent="0.3">
      <c r="C11875" s="96"/>
      <c r="F11875" s="13"/>
      <c r="G11875" s="13"/>
      <c r="H11875" s="91"/>
      <c r="K11875" s="9"/>
      <c r="L11875" s="14"/>
      <c r="N11875" s="13"/>
      <c r="O11875" s="9"/>
      <c r="P11875" s="27"/>
      <c r="Q11875" s="29"/>
      <c r="R11875" s="29"/>
      <c r="S11875" s="27"/>
      <c r="V11875" s="14"/>
      <c r="W11875" s="14"/>
    </row>
    <row r="11876" spans="3:23" s="11" customFormat="1" x14ac:dyDescent="0.3">
      <c r="C11876" s="96"/>
      <c r="F11876" s="13"/>
      <c r="G11876" s="13"/>
      <c r="H11876" s="91"/>
      <c r="K11876" s="9"/>
      <c r="L11876" s="14"/>
      <c r="N11876" s="13"/>
      <c r="O11876" s="9"/>
      <c r="P11876" s="27"/>
      <c r="Q11876" s="29"/>
      <c r="R11876" s="29"/>
      <c r="S11876" s="27"/>
      <c r="V11876" s="14"/>
      <c r="W11876" s="14"/>
    </row>
    <row r="11877" spans="3:23" s="11" customFormat="1" x14ac:dyDescent="0.3">
      <c r="C11877" s="96"/>
      <c r="F11877" s="13"/>
      <c r="G11877" s="13"/>
      <c r="H11877" s="91"/>
      <c r="K11877" s="9"/>
      <c r="L11877" s="14"/>
      <c r="N11877" s="13"/>
      <c r="O11877" s="9"/>
      <c r="P11877" s="27"/>
      <c r="Q11877" s="29"/>
      <c r="R11877" s="29"/>
      <c r="S11877" s="27"/>
      <c r="V11877" s="14"/>
      <c r="W11877" s="14"/>
    </row>
    <row r="11878" spans="3:23" s="11" customFormat="1" x14ac:dyDescent="0.3">
      <c r="C11878" s="96"/>
      <c r="F11878" s="13"/>
      <c r="G11878" s="13"/>
      <c r="H11878" s="91"/>
      <c r="K11878" s="9"/>
      <c r="L11878" s="14"/>
      <c r="N11878" s="13"/>
      <c r="O11878" s="9"/>
      <c r="P11878" s="27"/>
      <c r="Q11878" s="29"/>
      <c r="R11878" s="29"/>
      <c r="S11878" s="27"/>
      <c r="V11878" s="14"/>
      <c r="W11878" s="14"/>
    </row>
    <row r="11879" spans="3:23" s="11" customFormat="1" x14ac:dyDescent="0.3">
      <c r="C11879" s="96"/>
      <c r="F11879" s="13"/>
      <c r="G11879" s="13"/>
      <c r="H11879" s="91"/>
      <c r="K11879" s="9"/>
      <c r="L11879" s="14"/>
      <c r="N11879" s="13"/>
      <c r="O11879" s="9"/>
      <c r="P11879" s="27"/>
      <c r="Q11879" s="29"/>
      <c r="R11879" s="29"/>
      <c r="S11879" s="27"/>
      <c r="V11879" s="14"/>
      <c r="W11879" s="14"/>
    </row>
    <row r="11880" spans="3:23" s="11" customFormat="1" x14ac:dyDescent="0.3">
      <c r="C11880" s="96"/>
      <c r="F11880" s="13"/>
      <c r="G11880" s="13"/>
      <c r="H11880" s="91"/>
      <c r="K11880" s="9"/>
      <c r="L11880" s="14"/>
      <c r="N11880" s="13"/>
      <c r="O11880" s="9"/>
      <c r="P11880" s="27"/>
      <c r="Q11880" s="29"/>
      <c r="R11880" s="29"/>
      <c r="S11880" s="27"/>
      <c r="V11880" s="14"/>
      <c r="W11880" s="14"/>
    </row>
    <row r="11881" spans="3:23" s="11" customFormat="1" x14ac:dyDescent="0.3">
      <c r="C11881" s="96"/>
      <c r="F11881" s="13"/>
      <c r="G11881" s="13"/>
      <c r="H11881" s="91"/>
      <c r="K11881" s="9"/>
      <c r="L11881" s="14"/>
      <c r="N11881" s="13"/>
      <c r="O11881" s="9"/>
      <c r="P11881" s="27"/>
      <c r="Q11881" s="29"/>
      <c r="R11881" s="29"/>
      <c r="S11881" s="27"/>
      <c r="V11881" s="14"/>
      <c r="W11881" s="14"/>
    </row>
    <row r="11882" spans="3:23" s="11" customFormat="1" x14ac:dyDescent="0.3">
      <c r="C11882" s="96"/>
      <c r="F11882" s="13"/>
      <c r="G11882" s="13"/>
      <c r="H11882" s="91"/>
      <c r="K11882" s="9"/>
      <c r="L11882" s="14"/>
      <c r="N11882" s="13"/>
      <c r="O11882" s="9"/>
      <c r="P11882" s="27"/>
      <c r="Q11882" s="29"/>
      <c r="R11882" s="29"/>
      <c r="S11882" s="27"/>
      <c r="V11882" s="14"/>
      <c r="W11882" s="14"/>
    </row>
    <row r="11883" spans="3:23" s="11" customFormat="1" x14ac:dyDescent="0.3">
      <c r="C11883" s="96"/>
      <c r="F11883" s="13"/>
      <c r="G11883" s="13"/>
      <c r="H11883" s="91"/>
      <c r="K11883" s="9"/>
      <c r="L11883" s="14"/>
      <c r="N11883" s="13"/>
      <c r="O11883" s="9"/>
      <c r="P11883" s="27"/>
      <c r="Q11883" s="29"/>
      <c r="R11883" s="29"/>
      <c r="S11883" s="27"/>
      <c r="V11883" s="14"/>
      <c r="W11883" s="14"/>
    </row>
    <row r="11884" spans="3:23" s="11" customFormat="1" x14ac:dyDescent="0.3">
      <c r="C11884" s="96"/>
      <c r="F11884" s="13"/>
      <c r="G11884" s="13"/>
      <c r="H11884" s="91"/>
      <c r="K11884" s="9"/>
      <c r="L11884" s="14"/>
      <c r="N11884" s="13"/>
      <c r="O11884" s="9"/>
      <c r="P11884" s="27"/>
      <c r="Q11884" s="29"/>
      <c r="R11884" s="29"/>
      <c r="S11884" s="27"/>
      <c r="V11884" s="14"/>
      <c r="W11884" s="14"/>
    </row>
    <row r="11885" spans="3:23" s="11" customFormat="1" x14ac:dyDescent="0.3">
      <c r="C11885" s="96"/>
      <c r="F11885" s="13"/>
      <c r="G11885" s="13"/>
      <c r="H11885" s="91"/>
      <c r="K11885" s="9"/>
      <c r="L11885" s="14"/>
      <c r="N11885" s="13"/>
      <c r="O11885" s="9"/>
      <c r="P11885" s="27"/>
      <c r="Q11885" s="29"/>
      <c r="R11885" s="29"/>
      <c r="S11885" s="27"/>
      <c r="V11885" s="14"/>
      <c r="W11885" s="14"/>
    </row>
    <row r="11886" spans="3:23" s="11" customFormat="1" x14ac:dyDescent="0.3">
      <c r="C11886" s="96"/>
      <c r="F11886" s="13"/>
      <c r="G11886" s="13"/>
      <c r="H11886" s="91"/>
      <c r="K11886" s="9"/>
      <c r="L11886" s="14"/>
      <c r="N11886" s="13"/>
      <c r="O11886" s="9"/>
      <c r="P11886" s="27"/>
      <c r="Q11886" s="29"/>
      <c r="R11886" s="29"/>
      <c r="S11886" s="27"/>
      <c r="V11886" s="14"/>
      <c r="W11886" s="14"/>
    </row>
    <row r="11887" spans="3:23" s="11" customFormat="1" x14ac:dyDescent="0.3">
      <c r="C11887" s="96"/>
      <c r="F11887" s="13"/>
      <c r="G11887" s="13"/>
      <c r="H11887" s="91"/>
      <c r="K11887" s="9"/>
      <c r="L11887" s="14"/>
      <c r="N11887" s="13"/>
      <c r="O11887" s="9"/>
      <c r="P11887" s="27"/>
      <c r="Q11887" s="29"/>
      <c r="R11887" s="29"/>
      <c r="S11887" s="27"/>
      <c r="V11887" s="14"/>
      <c r="W11887" s="14"/>
    </row>
    <row r="11888" spans="3:23" s="11" customFormat="1" x14ac:dyDescent="0.3">
      <c r="C11888" s="96"/>
      <c r="F11888" s="13"/>
      <c r="G11888" s="13"/>
      <c r="H11888" s="91"/>
      <c r="K11888" s="9"/>
      <c r="L11888" s="14"/>
      <c r="N11888" s="13"/>
      <c r="O11888" s="9"/>
      <c r="P11888" s="27"/>
      <c r="Q11888" s="29"/>
      <c r="R11888" s="29"/>
      <c r="S11888" s="27"/>
      <c r="V11888" s="14"/>
      <c r="W11888" s="14"/>
    </row>
    <row r="11889" spans="3:23" s="11" customFormat="1" x14ac:dyDescent="0.3">
      <c r="C11889" s="96"/>
      <c r="F11889" s="13"/>
      <c r="G11889" s="13"/>
      <c r="H11889" s="91"/>
      <c r="K11889" s="9"/>
      <c r="L11889" s="14"/>
      <c r="N11889" s="13"/>
      <c r="O11889" s="9"/>
      <c r="P11889" s="27"/>
      <c r="Q11889" s="29"/>
      <c r="R11889" s="29"/>
      <c r="S11889" s="27"/>
      <c r="V11889" s="14"/>
      <c r="W11889" s="14"/>
    </row>
    <row r="11890" spans="3:23" s="11" customFormat="1" x14ac:dyDescent="0.3">
      <c r="C11890" s="96"/>
      <c r="F11890" s="13"/>
      <c r="G11890" s="13"/>
      <c r="H11890" s="91"/>
      <c r="K11890" s="9"/>
      <c r="L11890" s="14"/>
      <c r="N11890" s="13"/>
      <c r="O11890" s="9"/>
      <c r="P11890" s="27"/>
      <c r="Q11890" s="29"/>
      <c r="R11890" s="29"/>
      <c r="S11890" s="27"/>
      <c r="V11890" s="14"/>
      <c r="W11890" s="14"/>
    </row>
    <row r="11891" spans="3:23" s="11" customFormat="1" x14ac:dyDescent="0.3">
      <c r="C11891" s="96"/>
      <c r="F11891" s="13"/>
      <c r="G11891" s="13"/>
      <c r="H11891" s="91"/>
      <c r="K11891" s="9"/>
      <c r="L11891" s="14"/>
      <c r="N11891" s="13"/>
      <c r="O11891" s="9"/>
      <c r="P11891" s="27"/>
      <c r="Q11891" s="29"/>
      <c r="R11891" s="29"/>
      <c r="S11891" s="27"/>
      <c r="V11891" s="14"/>
      <c r="W11891" s="14"/>
    </row>
    <row r="11892" spans="3:23" s="11" customFormat="1" x14ac:dyDescent="0.3">
      <c r="C11892" s="96"/>
      <c r="F11892" s="13"/>
      <c r="G11892" s="13"/>
      <c r="H11892" s="91"/>
      <c r="K11892" s="9"/>
      <c r="L11892" s="14"/>
      <c r="N11892" s="13"/>
      <c r="O11892" s="9"/>
      <c r="P11892" s="27"/>
      <c r="Q11892" s="29"/>
      <c r="R11892" s="29"/>
      <c r="S11892" s="27"/>
      <c r="V11892" s="14"/>
      <c r="W11892" s="14"/>
    </row>
    <row r="11893" spans="3:23" s="11" customFormat="1" x14ac:dyDescent="0.3">
      <c r="C11893" s="96"/>
      <c r="F11893" s="13"/>
      <c r="G11893" s="13"/>
      <c r="H11893" s="91"/>
      <c r="K11893" s="9"/>
      <c r="L11893" s="14"/>
      <c r="N11893" s="13"/>
      <c r="O11893" s="9"/>
      <c r="P11893" s="27"/>
      <c r="Q11893" s="29"/>
      <c r="R11893" s="29"/>
      <c r="S11893" s="27"/>
      <c r="V11893" s="14"/>
      <c r="W11893" s="14"/>
    </row>
    <row r="11894" spans="3:23" s="11" customFormat="1" x14ac:dyDescent="0.3">
      <c r="C11894" s="96"/>
      <c r="F11894" s="13"/>
      <c r="G11894" s="13"/>
      <c r="H11894" s="91"/>
      <c r="K11894" s="9"/>
      <c r="L11894" s="14"/>
      <c r="N11894" s="13"/>
      <c r="O11894" s="9"/>
      <c r="P11894" s="27"/>
      <c r="Q11894" s="29"/>
      <c r="R11894" s="29"/>
      <c r="S11894" s="27"/>
      <c r="V11894" s="14"/>
      <c r="W11894" s="14"/>
    </row>
    <row r="11895" spans="3:23" s="11" customFormat="1" x14ac:dyDescent="0.3">
      <c r="C11895" s="96"/>
      <c r="F11895" s="13"/>
      <c r="G11895" s="13"/>
      <c r="H11895" s="91"/>
      <c r="K11895" s="9"/>
      <c r="L11895" s="14"/>
      <c r="N11895" s="13"/>
      <c r="O11895" s="9"/>
      <c r="P11895" s="27"/>
      <c r="Q11895" s="29"/>
      <c r="R11895" s="29"/>
      <c r="S11895" s="27"/>
      <c r="V11895" s="14"/>
      <c r="W11895" s="14"/>
    </row>
    <row r="11896" spans="3:23" s="11" customFormat="1" x14ac:dyDescent="0.3">
      <c r="C11896" s="96"/>
      <c r="F11896" s="13"/>
      <c r="G11896" s="13"/>
      <c r="H11896" s="91"/>
      <c r="K11896" s="9"/>
      <c r="L11896" s="14"/>
      <c r="N11896" s="13"/>
      <c r="O11896" s="9"/>
      <c r="P11896" s="27"/>
      <c r="Q11896" s="29"/>
      <c r="R11896" s="29"/>
      <c r="S11896" s="27"/>
      <c r="V11896" s="14"/>
      <c r="W11896" s="14"/>
    </row>
    <row r="11897" spans="3:23" s="11" customFormat="1" x14ac:dyDescent="0.3">
      <c r="C11897" s="96"/>
      <c r="F11897" s="13"/>
      <c r="G11897" s="13"/>
      <c r="H11897" s="91"/>
      <c r="K11897" s="9"/>
      <c r="L11897" s="14"/>
      <c r="N11897" s="13"/>
      <c r="O11897" s="9"/>
      <c r="P11897" s="27"/>
      <c r="Q11897" s="29"/>
      <c r="R11897" s="29"/>
      <c r="S11897" s="27"/>
      <c r="V11897" s="14"/>
      <c r="W11897" s="14"/>
    </row>
    <row r="11898" spans="3:23" s="11" customFormat="1" x14ac:dyDescent="0.3">
      <c r="C11898" s="96"/>
      <c r="F11898" s="13"/>
      <c r="G11898" s="13"/>
      <c r="H11898" s="91"/>
      <c r="K11898" s="9"/>
      <c r="L11898" s="14"/>
      <c r="N11898" s="13"/>
      <c r="O11898" s="9"/>
      <c r="P11898" s="27"/>
      <c r="Q11898" s="29"/>
      <c r="R11898" s="29"/>
      <c r="S11898" s="27"/>
      <c r="V11898" s="14"/>
      <c r="W11898" s="14"/>
    </row>
    <row r="11899" spans="3:23" s="11" customFormat="1" x14ac:dyDescent="0.3">
      <c r="C11899" s="96"/>
      <c r="F11899" s="13"/>
      <c r="G11899" s="13"/>
      <c r="H11899" s="91"/>
      <c r="K11899" s="9"/>
      <c r="L11899" s="14"/>
      <c r="N11899" s="13"/>
      <c r="O11899" s="9"/>
      <c r="P11899" s="27"/>
      <c r="Q11899" s="29"/>
      <c r="R11899" s="29"/>
      <c r="S11899" s="27"/>
      <c r="V11899" s="14"/>
      <c r="W11899" s="14"/>
    </row>
    <row r="11900" spans="3:23" s="11" customFormat="1" x14ac:dyDescent="0.3">
      <c r="C11900" s="96"/>
      <c r="F11900" s="13"/>
      <c r="G11900" s="13"/>
      <c r="H11900" s="91"/>
      <c r="K11900" s="9"/>
      <c r="L11900" s="14"/>
      <c r="N11900" s="13"/>
      <c r="O11900" s="9"/>
      <c r="P11900" s="27"/>
      <c r="Q11900" s="29"/>
      <c r="R11900" s="29"/>
      <c r="S11900" s="27"/>
      <c r="V11900" s="14"/>
      <c r="W11900" s="14"/>
    </row>
    <row r="11901" spans="3:23" s="11" customFormat="1" x14ac:dyDescent="0.3">
      <c r="C11901" s="96"/>
      <c r="F11901" s="13"/>
      <c r="G11901" s="13"/>
      <c r="H11901" s="91"/>
      <c r="K11901" s="9"/>
      <c r="L11901" s="14"/>
      <c r="N11901" s="13"/>
      <c r="O11901" s="9"/>
      <c r="P11901" s="27"/>
      <c r="Q11901" s="29"/>
      <c r="R11901" s="29"/>
      <c r="S11901" s="27"/>
      <c r="V11901" s="14"/>
      <c r="W11901" s="14"/>
    </row>
    <row r="11902" spans="3:23" s="11" customFormat="1" x14ac:dyDescent="0.3">
      <c r="C11902" s="96"/>
      <c r="F11902" s="13"/>
      <c r="G11902" s="13"/>
      <c r="H11902" s="91"/>
      <c r="K11902" s="9"/>
      <c r="L11902" s="14"/>
      <c r="N11902" s="13"/>
      <c r="O11902" s="9"/>
      <c r="P11902" s="27"/>
      <c r="Q11902" s="29"/>
      <c r="R11902" s="29"/>
      <c r="S11902" s="27"/>
      <c r="V11902" s="14"/>
      <c r="W11902" s="14"/>
    </row>
    <row r="11903" spans="3:23" s="11" customFormat="1" x14ac:dyDescent="0.3">
      <c r="C11903" s="96"/>
      <c r="F11903" s="13"/>
      <c r="G11903" s="13"/>
      <c r="H11903" s="91"/>
      <c r="K11903" s="9"/>
      <c r="L11903" s="14"/>
      <c r="N11903" s="13"/>
      <c r="O11903" s="9"/>
      <c r="P11903" s="27"/>
      <c r="Q11903" s="29"/>
      <c r="R11903" s="29"/>
      <c r="S11903" s="27"/>
      <c r="V11903" s="14"/>
      <c r="W11903" s="14"/>
    </row>
    <row r="11904" spans="3:23" s="11" customFormat="1" x14ac:dyDescent="0.3">
      <c r="C11904" s="96"/>
      <c r="F11904" s="13"/>
      <c r="G11904" s="13"/>
      <c r="H11904" s="91"/>
      <c r="K11904" s="9"/>
      <c r="L11904" s="14"/>
      <c r="N11904" s="13"/>
      <c r="O11904" s="9"/>
      <c r="P11904" s="27"/>
      <c r="Q11904" s="29"/>
      <c r="R11904" s="29"/>
      <c r="S11904" s="27"/>
      <c r="V11904" s="14"/>
      <c r="W11904" s="14"/>
    </row>
    <row r="11905" spans="3:23" s="11" customFormat="1" x14ac:dyDescent="0.3">
      <c r="C11905" s="96"/>
      <c r="F11905" s="13"/>
      <c r="G11905" s="13"/>
      <c r="H11905" s="91"/>
      <c r="K11905" s="9"/>
      <c r="L11905" s="14"/>
      <c r="N11905" s="13"/>
      <c r="O11905" s="9"/>
      <c r="P11905" s="27"/>
      <c r="Q11905" s="29"/>
      <c r="R11905" s="29"/>
      <c r="S11905" s="27"/>
      <c r="V11905" s="14"/>
      <c r="W11905" s="14"/>
    </row>
    <row r="11906" spans="3:23" s="11" customFormat="1" x14ac:dyDescent="0.3">
      <c r="C11906" s="96"/>
      <c r="F11906" s="13"/>
      <c r="G11906" s="13"/>
      <c r="H11906" s="91"/>
      <c r="K11906" s="9"/>
      <c r="L11906" s="14"/>
      <c r="N11906" s="13"/>
      <c r="O11906" s="9"/>
      <c r="P11906" s="27"/>
      <c r="Q11906" s="29"/>
      <c r="R11906" s="29"/>
      <c r="S11906" s="27"/>
      <c r="V11906" s="14"/>
      <c r="W11906" s="14"/>
    </row>
    <row r="11907" spans="3:23" s="11" customFormat="1" x14ac:dyDescent="0.3">
      <c r="C11907" s="96"/>
      <c r="F11907" s="13"/>
      <c r="G11907" s="13"/>
      <c r="H11907" s="91"/>
      <c r="K11907" s="9"/>
      <c r="L11907" s="14"/>
      <c r="N11907" s="13"/>
      <c r="O11907" s="9"/>
      <c r="P11907" s="27"/>
      <c r="Q11907" s="29"/>
      <c r="R11907" s="29"/>
      <c r="S11907" s="27"/>
      <c r="V11907" s="14"/>
      <c r="W11907" s="14"/>
    </row>
    <row r="11908" spans="3:23" s="11" customFormat="1" x14ac:dyDescent="0.3">
      <c r="C11908" s="96"/>
      <c r="F11908" s="13"/>
      <c r="G11908" s="13"/>
      <c r="H11908" s="91"/>
      <c r="K11908" s="9"/>
      <c r="L11908" s="14"/>
      <c r="N11908" s="13"/>
      <c r="O11908" s="9"/>
      <c r="P11908" s="27"/>
      <c r="Q11908" s="29"/>
      <c r="R11908" s="29"/>
      <c r="S11908" s="27"/>
      <c r="V11908" s="14"/>
      <c r="W11908" s="14"/>
    </row>
    <row r="11909" spans="3:23" s="11" customFormat="1" x14ac:dyDescent="0.3">
      <c r="C11909" s="96"/>
      <c r="F11909" s="13"/>
      <c r="G11909" s="13"/>
      <c r="H11909" s="91"/>
      <c r="K11909" s="9"/>
      <c r="L11909" s="14"/>
      <c r="N11909" s="13"/>
      <c r="O11909" s="9"/>
      <c r="P11909" s="27"/>
      <c r="Q11909" s="29"/>
      <c r="R11909" s="29"/>
      <c r="S11909" s="27"/>
      <c r="V11909" s="14"/>
      <c r="W11909" s="14"/>
    </row>
    <row r="11910" spans="3:23" s="11" customFormat="1" x14ac:dyDescent="0.3">
      <c r="C11910" s="96"/>
      <c r="F11910" s="13"/>
      <c r="G11910" s="13"/>
      <c r="H11910" s="91"/>
      <c r="K11910" s="9"/>
      <c r="L11910" s="14"/>
      <c r="N11910" s="13"/>
      <c r="O11910" s="9"/>
      <c r="P11910" s="27"/>
      <c r="Q11910" s="29"/>
      <c r="R11910" s="29"/>
      <c r="S11910" s="27"/>
      <c r="V11910" s="14"/>
      <c r="W11910" s="14"/>
    </row>
    <row r="11911" spans="3:23" s="11" customFormat="1" x14ac:dyDescent="0.3">
      <c r="C11911" s="96"/>
      <c r="F11911" s="13"/>
      <c r="G11911" s="13"/>
      <c r="H11911" s="91"/>
      <c r="K11911" s="9"/>
      <c r="L11911" s="14"/>
      <c r="N11911" s="13"/>
      <c r="O11911" s="9"/>
      <c r="P11911" s="27"/>
      <c r="Q11911" s="29"/>
      <c r="R11911" s="29"/>
      <c r="S11911" s="27"/>
      <c r="V11911" s="14"/>
      <c r="W11911" s="14"/>
    </row>
    <row r="11912" spans="3:23" s="11" customFormat="1" x14ac:dyDescent="0.3">
      <c r="C11912" s="96"/>
      <c r="F11912" s="13"/>
      <c r="G11912" s="13"/>
      <c r="H11912" s="91"/>
      <c r="K11912" s="9"/>
      <c r="L11912" s="14"/>
      <c r="N11912" s="13"/>
      <c r="O11912" s="9"/>
      <c r="P11912" s="27"/>
      <c r="Q11912" s="29"/>
      <c r="R11912" s="29"/>
      <c r="S11912" s="27"/>
      <c r="V11912" s="14"/>
      <c r="W11912" s="14"/>
    </row>
    <row r="11913" spans="3:23" s="11" customFormat="1" x14ac:dyDescent="0.3">
      <c r="C11913" s="96"/>
      <c r="F11913" s="13"/>
      <c r="G11913" s="13"/>
      <c r="H11913" s="91"/>
      <c r="K11913" s="9"/>
      <c r="L11913" s="14"/>
      <c r="N11913" s="13"/>
      <c r="O11913" s="9"/>
      <c r="P11913" s="27"/>
      <c r="Q11913" s="29"/>
      <c r="R11913" s="29"/>
      <c r="S11913" s="27"/>
      <c r="V11913" s="14"/>
      <c r="W11913" s="14"/>
    </row>
    <row r="11914" spans="3:23" s="11" customFormat="1" x14ac:dyDescent="0.3">
      <c r="C11914" s="96"/>
      <c r="F11914" s="13"/>
      <c r="G11914" s="13"/>
      <c r="H11914" s="91"/>
      <c r="K11914" s="9"/>
      <c r="L11914" s="14"/>
      <c r="N11914" s="13"/>
      <c r="O11914" s="9"/>
      <c r="P11914" s="27"/>
      <c r="Q11914" s="29"/>
      <c r="R11914" s="29"/>
      <c r="S11914" s="27"/>
      <c r="V11914" s="14"/>
      <c r="W11914" s="14"/>
    </row>
    <row r="11915" spans="3:23" s="11" customFormat="1" x14ac:dyDescent="0.3">
      <c r="C11915" s="96"/>
      <c r="F11915" s="13"/>
      <c r="G11915" s="13"/>
      <c r="H11915" s="91"/>
      <c r="K11915" s="9"/>
      <c r="L11915" s="14"/>
      <c r="N11915" s="13"/>
      <c r="O11915" s="9"/>
      <c r="P11915" s="27"/>
      <c r="Q11915" s="29"/>
      <c r="R11915" s="29"/>
      <c r="S11915" s="27"/>
      <c r="V11915" s="14"/>
      <c r="W11915" s="14"/>
    </row>
    <row r="11916" spans="3:23" s="11" customFormat="1" x14ac:dyDescent="0.3">
      <c r="C11916" s="96"/>
      <c r="F11916" s="13"/>
      <c r="G11916" s="13"/>
      <c r="H11916" s="91"/>
      <c r="K11916" s="9"/>
      <c r="L11916" s="14"/>
      <c r="N11916" s="13"/>
      <c r="O11916" s="9"/>
      <c r="P11916" s="27"/>
      <c r="Q11916" s="29"/>
      <c r="R11916" s="29"/>
      <c r="S11916" s="27"/>
      <c r="V11916" s="14"/>
      <c r="W11916" s="14"/>
    </row>
    <row r="11917" spans="3:23" s="11" customFormat="1" x14ac:dyDescent="0.3">
      <c r="C11917" s="96"/>
      <c r="F11917" s="13"/>
      <c r="G11917" s="13"/>
      <c r="H11917" s="91"/>
      <c r="K11917" s="9"/>
      <c r="L11917" s="14"/>
      <c r="N11917" s="13"/>
      <c r="O11917" s="9"/>
      <c r="P11917" s="27"/>
      <c r="Q11917" s="29"/>
      <c r="R11917" s="29"/>
      <c r="S11917" s="27"/>
      <c r="V11917" s="14"/>
      <c r="W11917" s="14"/>
    </row>
    <row r="11918" spans="3:23" s="11" customFormat="1" x14ac:dyDescent="0.3">
      <c r="C11918" s="96"/>
      <c r="F11918" s="13"/>
      <c r="G11918" s="13"/>
      <c r="H11918" s="91"/>
      <c r="K11918" s="9"/>
      <c r="L11918" s="14"/>
      <c r="N11918" s="13"/>
      <c r="O11918" s="9"/>
      <c r="P11918" s="27"/>
      <c r="Q11918" s="29"/>
      <c r="R11918" s="29"/>
      <c r="S11918" s="27"/>
      <c r="V11918" s="14"/>
      <c r="W11918" s="14"/>
    </row>
    <row r="11919" spans="3:23" s="11" customFormat="1" x14ac:dyDescent="0.3">
      <c r="C11919" s="96"/>
      <c r="F11919" s="13"/>
      <c r="G11919" s="13"/>
      <c r="H11919" s="91"/>
      <c r="K11919" s="9"/>
      <c r="L11919" s="14"/>
      <c r="N11919" s="13"/>
      <c r="O11919" s="9"/>
      <c r="P11919" s="27"/>
      <c r="Q11919" s="29"/>
      <c r="R11919" s="29"/>
      <c r="S11919" s="27"/>
      <c r="V11919" s="14"/>
      <c r="W11919" s="14"/>
    </row>
    <row r="11920" spans="3:23" s="11" customFormat="1" x14ac:dyDescent="0.3">
      <c r="C11920" s="96"/>
      <c r="F11920" s="13"/>
      <c r="G11920" s="13"/>
      <c r="H11920" s="91"/>
      <c r="K11920" s="9"/>
      <c r="L11920" s="14"/>
      <c r="N11920" s="13"/>
      <c r="O11920" s="9"/>
      <c r="P11920" s="27"/>
      <c r="Q11920" s="29"/>
      <c r="R11920" s="29"/>
      <c r="S11920" s="27"/>
      <c r="V11920" s="14"/>
      <c r="W11920" s="14"/>
    </row>
    <row r="11921" spans="3:23" s="11" customFormat="1" x14ac:dyDescent="0.3">
      <c r="C11921" s="96"/>
      <c r="F11921" s="13"/>
      <c r="G11921" s="13"/>
      <c r="H11921" s="91"/>
      <c r="K11921" s="9"/>
      <c r="L11921" s="14"/>
      <c r="N11921" s="13"/>
      <c r="O11921" s="9"/>
      <c r="P11921" s="27"/>
      <c r="Q11921" s="29"/>
      <c r="R11921" s="29"/>
      <c r="S11921" s="27"/>
      <c r="V11921" s="14"/>
      <c r="W11921" s="14"/>
    </row>
    <row r="11922" spans="3:23" s="11" customFormat="1" x14ac:dyDescent="0.3">
      <c r="C11922" s="96"/>
      <c r="F11922" s="13"/>
      <c r="G11922" s="13"/>
      <c r="H11922" s="91"/>
      <c r="K11922" s="9"/>
      <c r="L11922" s="14"/>
      <c r="N11922" s="13"/>
      <c r="O11922" s="9"/>
      <c r="P11922" s="27"/>
      <c r="Q11922" s="29"/>
      <c r="R11922" s="29"/>
      <c r="S11922" s="27"/>
      <c r="V11922" s="14"/>
      <c r="W11922" s="14"/>
    </row>
    <row r="11923" spans="3:23" s="11" customFormat="1" x14ac:dyDescent="0.3">
      <c r="C11923" s="96"/>
      <c r="F11923" s="13"/>
      <c r="G11923" s="13"/>
      <c r="H11923" s="91"/>
      <c r="K11923" s="9"/>
      <c r="L11923" s="14"/>
      <c r="N11923" s="13"/>
      <c r="O11923" s="9"/>
      <c r="P11923" s="27"/>
      <c r="Q11923" s="29"/>
      <c r="R11923" s="29"/>
      <c r="S11923" s="27"/>
      <c r="V11923" s="14"/>
      <c r="W11923" s="14"/>
    </row>
    <row r="11924" spans="3:23" s="11" customFormat="1" x14ac:dyDescent="0.3">
      <c r="C11924" s="96"/>
      <c r="F11924" s="13"/>
      <c r="G11924" s="13"/>
      <c r="H11924" s="91"/>
      <c r="K11924" s="9"/>
      <c r="L11924" s="14"/>
      <c r="N11924" s="13"/>
      <c r="O11924" s="9"/>
      <c r="P11924" s="27"/>
      <c r="Q11924" s="29"/>
      <c r="R11924" s="29"/>
      <c r="S11924" s="27"/>
      <c r="V11924" s="14"/>
      <c r="W11924" s="14"/>
    </row>
    <row r="11925" spans="3:23" s="11" customFormat="1" x14ac:dyDescent="0.3">
      <c r="C11925" s="96"/>
      <c r="F11925" s="13"/>
      <c r="G11925" s="13"/>
      <c r="H11925" s="91"/>
      <c r="K11925" s="9"/>
      <c r="L11925" s="14"/>
      <c r="N11925" s="13"/>
      <c r="O11925" s="9"/>
      <c r="P11925" s="27"/>
      <c r="Q11925" s="29"/>
      <c r="R11925" s="29"/>
      <c r="S11925" s="27"/>
      <c r="V11925" s="14"/>
      <c r="W11925" s="14"/>
    </row>
    <row r="11926" spans="3:23" s="11" customFormat="1" x14ac:dyDescent="0.3">
      <c r="C11926" s="96"/>
      <c r="F11926" s="13"/>
      <c r="G11926" s="13"/>
      <c r="H11926" s="91"/>
      <c r="K11926" s="9"/>
      <c r="L11926" s="14"/>
      <c r="N11926" s="13"/>
      <c r="O11926" s="9"/>
      <c r="P11926" s="27"/>
      <c r="Q11926" s="29"/>
      <c r="R11926" s="29"/>
      <c r="S11926" s="27"/>
      <c r="V11926" s="14"/>
      <c r="W11926" s="14"/>
    </row>
    <row r="11927" spans="3:23" s="11" customFormat="1" x14ac:dyDescent="0.3">
      <c r="C11927" s="96"/>
      <c r="F11927" s="13"/>
      <c r="G11927" s="13"/>
      <c r="H11927" s="91"/>
      <c r="K11927" s="9"/>
      <c r="L11927" s="14"/>
      <c r="N11927" s="13"/>
      <c r="O11927" s="9"/>
      <c r="P11927" s="27"/>
      <c r="Q11927" s="29"/>
      <c r="R11927" s="29"/>
      <c r="S11927" s="27"/>
      <c r="V11927" s="14"/>
      <c r="W11927" s="14"/>
    </row>
    <row r="11928" spans="3:23" s="11" customFormat="1" x14ac:dyDescent="0.3">
      <c r="C11928" s="96"/>
      <c r="F11928" s="13"/>
      <c r="G11928" s="13"/>
      <c r="H11928" s="91"/>
      <c r="K11928" s="9"/>
      <c r="L11928" s="14"/>
      <c r="N11928" s="13"/>
      <c r="O11928" s="9"/>
      <c r="P11928" s="27"/>
      <c r="Q11928" s="29"/>
      <c r="R11928" s="29"/>
      <c r="S11928" s="27"/>
      <c r="V11928" s="14"/>
      <c r="W11928" s="14"/>
    </row>
    <row r="11929" spans="3:23" s="11" customFormat="1" x14ac:dyDescent="0.3">
      <c r="C11929" s="96"/>
      <c r="F11929" s="13"/>
      <c r="G11929" s="13"/>
      <c r="H11929" s="91"/>
      <c r="K11929" s="9"/>
      <c r="L11929" s="14"/>
      <c r="N11929" s="13"/>
      <c r="O11929" s="9"/>
      <c r="P11929" s="27"/>
      <c r="Q11929" s="29"/>
      <c r="R11929" s="29"/>
      <c r="S11929" s="27"/>
      <c r="V11929" s="14"/>
      <c r="W11929" s="14"/>
    </row>
    <row r="11930" spans="3:23" s="11" customFormat="1" x14ac:dyDescent="0.3">
      <c r="C11930" s="96"/>
      <c r="F11930" s="13"/>
      <c r="G11930" s="13"/>
      <c r="H11930" s="91"/>
      <c r="K11930" s="9"/>
      <c r="L11930" s="14"/>
      <c r="N11930" s="13"/>
      <c r="O11930" s="9"/>
      <c r="P11930" s="27"/>
      <c r="Q11930" s="29"/>
      <c r="R11930" s="29"/>
      <c r="S11930" s="27"/>
      <c r="V11930" s="14"/>
      <c r="W11930" s="14"/>
    </row>
    <row r="11931" spans="3:23" s="11" customFormat="1" x14ac:dyDescent="0.3">
      <c r="C11931" s="96"/>
      <c r="F11931" s="13"/>
      <c r="G11931" s="13"/>
      <c r="H11931" s="91"/>
      <c r="K11931" s="9"/>
      <c r="L11931" s="14"/>
      <c r="N11931" s="13"/>
      <c r="O11931" s="9"/>
      <c r="P11931" s="27"/>
      <c r="Q11931" s="29"/>
      <c r="R11931" s="29"/>
      <c r="S11931" s="27"/>
      <c r="V11931" s="14"/>
      <c r="W11931" s="14"/>
    </row>
    <row r="11932" spans="3:23" s="11" customFormat="1" x14ac:dyDescent="0.3">
      <c r="C11932" s="96"/>
      <c r="F11932" s="13"/>
      <c r="G11932" s="13"/>
      <c r="H11932" s="91"/>
      <c r="K11932" s="9"/>
      <c r="L11932" s="14"/>
      <c r="N11932" s="13"/>
      <c r="O11932" s="9"/>
      <c r="P11932" s="27"/>
      <c r="Q11932" s="29"/>
      <c r="R11932" s="29"/>
      <c r="S11932" s="27"/>
      <c r="V11932" s="14"/>
      <c r="W11932" s="14"/>
    </row>
    <row r="11933" spans="3:23" s="11" customFormat="1" x14ac:dyDescent="0.3">
      <c r="C11933" s="96"/>
      <c r="F11933" s="13"/>
      <c r="G11933" s="13"/>
      <c r="H11933" s="91"/>
      <c r="K11933" s="9"/>
      <c r="L11933" s="14"/>
      <c r="N11933" s="13"/>
      <c r="O11933" s="9"/>
      <c r="P11933" s="27"/>
      <c r="Q11933" s="29"/>
      <c r="R11933" s="29"/>
      <c r="S11933" s="27"/>
      <c r="V11933" s="14"/>
      <c r="W11933" s="14"/>
    </row>
    <row r="11934" spans="3:23" s="11" customFormat="1" x14ac:dyDescent="0.3">
      <c r="C11934" s="96"/>
      <c r="F11934" s="13"/>
      <c r="G11934" s="13"/>
      <c r="H11934" s="91"/>
      <c r="K11934" s="9"/>
      <c r="L11934" s="14"/>
      <c r="N11934" s="13"/>
      <c r="O11934" s="9"/>
      <c r="P11934" s="27"/>
      <c r="Q11934" s="29"/>
      <c r="R11934" s="29"/>
      <c r="S11934" s="27"/>
      <c r="V11934" s="14"/>
      <c r="W11934" s="14"/>
    </row>
    <row r="11935" spans="3:23" s="11" customFormat="1" x14ac:dyDescent="0.3">
      <c r="C11935" s="96"/>
      <c r="F11935" s="13"/>
      <c r="G11935" s="13"/>
      <c r="H11935" s="91"/>
      <c r="K11935" s="9"/>
      <c r="L11935" s="14"/>
      <c r="N11935" s="13"/>
      <c r="O11935" s="9"/>
      <c r="P11935" s="27"/>
      <c r="Q11935" s="29"/>
      <c r="R11935" s="29"/>
      <c r="S11935" s="27"/>
      <c r="V11935" s="14"/>
      <c r="W11935" s="14"/>
    </row>
    <row r="11936" spans="3:23" s="11" customFormat="1" x14ac:dyDescent="0.3">
      <c r="C11936" s="96"/>
      <c r="F11936" s="13"/>
      <c r="G11936" s="13"/>
      <c r="H11936" s="91"/>
      <c r="K11936" s="9"/>
      <c r="L11936" s="14"/>
      <c r="N11936" s="13"/>
      <c r="O11936" s="9"/>
      <c r="P11936" s="27"/>
      <c r="Q11936" s="29"/>
      <c r="R11936" s="29"/>
      <c r="S11936" s="27"/>
      <c r="V11936" s="14"/>
      <c r="W11936" s="14"/>
    </row>
    <row r="11937" spans="3:23" s="11" customFormat="1" x14ac:dyDescent="0.3">
      <c r="C11937" s="96"/>
      <c r="F11937" s="13"/>
      <c r="G11937" s="13"/>
      <c r="H11937" s="91"/>
      <c r="K11937" s="9"/>
      <c r="L11937" s="14"/>
      <c r="N11937" s="13"/>
      <c r="O11937" s="9"/>
      <c r="P11937" s="27"/>
      <c r="Q11937" s="29"/>
      <c r="R11937" s="29"/>
      <c r="S11937" s="27"/>
      <c r="V11937" s="14"/>
      <c r="W11937" s="14"/>
    </row>
    <row r="11938" spans="3:23" s="11" customFormat="1" x14ac:dyDescent="0.3">
      <c r="C11938" s="96"/>
      <c r="F11938" s="13"/>
      <c r="G11938" s="13"/>
      <c r="H11938" s="91"/>
      <c r="K11938" s="9"/>
      <c r="L11938" s="14"/>
      <c r="N11938" s="13"/>
      <c r="O11938" s="9"/>
      <c r="P11938" s="27"/>
      <c r="Q11938" s="29"/>
      <c r="R11938" s="29"/>
      <c r="S11938" s="27"/>
      <c r="V11938" s="14"/>
      <c r="W11938" s="14"/>
    </row>
    <row r="11939" spans="3:23" s="11" customFormat="1" x14ac:dyDescent="0.3">
      <c r="C11939" s="96"/>
      <c r="F11939" s="13"/>
      <c r="G11939" s="13"/>
      <c r="H11939" s="91"/>
      <c r="K11939" s="9"/>
      <c r="L11939" s="14"/>
      <c r="N11939" s="13"/>
      <c r="O11939" s="9"/>
      <c r="P11939" s="27"/>
      <c r="Q11939" s="29"/>
      <c r="R11939" s="29"/>
      <c r="S11939" s="27"/>
      <c r="V11939" s="14"/>
      <c r="W11939" s="14"/>
    </row>
    <row r="11940" spans="3:23" s="11" customFormat="1" x14ac:dyDescent="0.3">
      <c r="C11940" s="96"/>
      <c r="F11940" s="13"/>
      <c r="G11940" s="13"/>
      <c r="H11940" s="91"/>
      <c r="K11940" s="9"/>
      <c r="L11940" s="14"/>
      <c r="N11940" s="13"/>
      <c r="O11940" s="9"/>
      <c r="P11940" s="27"/>
      <c r="Q11940" s="29"/>
      <c r="R11940" s="29"/>
      <c r="S11940" s="27"/>
      <c r="V11940" s="14"/>
      <c r="W11940" s="14"/>
    </row>
    <row r="11941" spans="3:23" s="11" customFormat="1" x14ac:dyDescent="0.3">
      <c r="C11941" s="96"/>
      <c r="F11941" s="13"/>
      <c r="G11941" s="13"/>
      <c r="H11941" s="91"/>
      <c r="K11941" s="9"/>
      <c r="L11941" s="14"/>
      <c r="N11941" s="13"/>
      <c r="O11941" s="9"/>
      <c r="P11941" s="27"/>
      <c r="Q11941" s="29"/>
      <c r="R11941" s="29"/>
      <c r="S11941" s="27"/>
      <c r="V11941" s="14"/>
      <c r="W11941" s="14"/>
    </row>
    <row r="11942" spans="3:23" s="11" customFormat="1" x14ac:dyDescent="0.3">
      <c r="C11942" s="96"/>
      <c r="F11942" s="13"/>
      <c r="G11942" s="13"/>
      <c r="H11942" s="91"/>
      <c r="K11942" s="9"/>
      <c r="L11942" s="14"/>
      <c r="N11942" s="13"/>
      <c r="O11942" s="9"/>
      <c r="P11942" s="27"/>
      <c r="Q11942" s="29"/>
      <c r="R11942" s="29"/>
      <c r="S11942" s="27"/>
      <c r="V11942" s="14"/>
      <c r="W11942" s="14"/>
    </row>
    <row r="11943" spans="3:23" s="11" customFormat="1" x14ac:dyDescent="0.3">
      <c r="C11943" s="96"/>
      <c r="F11943" s="13"/>
      <c r="G11943" s="13"/>
      <c r="H11943" s="91"/>
      <c r="K11943" s="9"/>
      <c r="L11943" s="14"/>
      <c r="N11943" s="13"/>
      <c r="O11943" s="9"/>
      <c r="P11943" s="27"/>
      <c r="Q11943" s="29"/>
      <c r="R11943" s="29"/>
      <c r="S11943" s="27"/>
      <c r="V11943" s="14"/>
      <c r="W11943" s="14"/>
    </row>
    <row r="11944" spans="3:23" s="11" customFormat="1" x14ac:dyDescent="0.3">
      <c r="C11944" s="96"/>
      <c r="F11944" s="13"/>
      <c r="G11944" s="13"/>
      <c r="H11944" s="91"/>
      <c r="K11944" s="9"/>
      <c r="L11944" s="14"/>
      <c r="N11944" s="13"/>
      <c r="O11944" s="9"/>
      <c r="P11944" s="27"/>
      <c r="Q11944" s="29"/>
      <c r="R11944" s="29"/>
      <c r="S11944" s="27"/>
      <c r="V11944" s="14"/>
      <c r="W11944" s="14"/>
    </row>
    <row r="11945" spans="3:23" s="11" customFormat="1" x14ac:dyDescent="0.3">
      <c r="C11945" s="96"/>
      <c r="F11945" s="13"/>
      <c r="G11945" s="13"/>
      <c r="H11945" s="91"/>
      <c r="K11945" s="9"/>
      <c r="L11945" s="14"/>
      <c r="N11945" s="13"/>
      <c r="O11945" s="9"/>
      <c r="P11945" s="27"/>
      <c r="Q11945" s="29"/>
      <c r="R11945" s="29"/>
      <c r="S11945" s="27"/>
      <c r="V11945" s="14"/>
      <c r="W11945" s="14"/>
    </row>
    <row r="11946" spans="3:23" s="11" customFormat="1" x14ac:dyDescent="0.3">
      <c r="C11946" s="96"/>
      <c r="F11946" s="13"/>
      <c r="G11946" s="13"/>
      <c r="H11946" s="91"/>
      <c r="K11946" s="9"/>
      <c r="L11946" s="14"/>
      <c r="N11946" s="13"/>
      <c r="O11946" s="9"/>
      <c r="P11946" s="27"/>
      <c r="Q11946" s="29"/>
      <c r="R11946" s="29"/>
      <c r="S11946" s="27"/>
      <c r="V11946" s="14"/>
      <c r="W11946" s="14"/>
    </row>
    <row r="11947" spans="3:23" s="11" customFormat="1" x14ac:dyDescent="0.3">
      <c r="C11947" s="96"/>
      <c r="F11947" s="13"/>
      <c r="G11947" s="13"/>
      <c r="H11947" s="91"/>
      <c r="K11947" s="9"/>
      <c r="L11947" s="14"/>
      <c r="N11947" s="13"/>
      <c r="O11947" s="9"/>
      <c r="P11947" s="27"/>
      <c r="Q11947" s="29"/>
      <c r="R11947" s="29"/>
      <c r="S11947" s="27"/>
      <c r="V11947" s="14"/>
      <c r="W11947" s="14"/>
    </row>
    <row r="11948" spans="3:23" s="11" customFormat="1" x14ac:dyDescent="0.3">
      <c r="C11948" s="96"/>
      <c r="F11948" s="13"/>
      <c r="G11948" s="13"/>
      <c r="H11948" s="91"/>
      <c r="K11948" s="9"/>
      <c r="L11948" s="14"/>
      <c r="N11948" s="13"/>
      <c r="O11948" s="9"/>
      <c r="P11948" s="27"/>
      <c r="Q11948" s="29"/>
      <c r="R11948" s="29"/>
      <c r="S11948" s="27"/>
      <c r="V11948" s="14"/>
      <c r="W11948" s="14"/>
    </row>
    <row r="11949" spans="3:23" s="11" customFormat="1" x14ac:dyDescent="0.3">
      <c r="C11949" s="96"/>
      <c r="F11949" s="13"/>
      <c r="G11949" s="13"/>
      <c r="H11949" s="91"/>
      <c r="K11949" s="9"/>
      <c r="L11949" s="14"/>
      <c r="N11949" s="13"/>
      <c r="O11949" s="9"/>
      <c r="P11949" s="27"/>
      <c r="Q11949" s="29"/>
      <c r="R11949" s="29"/>
      <c r="S11949" s="27"/>
      <c r="V11949" s="14"/>
      <c r="W11949" s="14"/>
    </row>
    <row r="11950" spans="3:23" s="11" customFormat="1" x14ac:dyDescent="0.3">
      <c r="C11950" s="96"/>
      <c r="F11950" s="13"/>
      <c r="G11950" s="13"/>
      <c r="H11950" s="91"/>
      <c r="K11950" s="9"/>
      <c r="L11950" s="14"/>
      <c r="N11950" s="13"/>
      <c r="O11950" s="9"/>
      <c r="P11950" s="27"/>
      <c r="Q11950" s="29"/>
      <c r="R11950" s="29"/>
      <c r="S11950" s="27"/>
      <c r="V11950" s="14"/>
      <c r="W11950" s="14"/>
    </row>
    <row r="11951" spans="3:23" s="11" customFormat="1" x14ac:dyDescent="0.3">
      <c r="C11951" s="96"/>
      <c r="F11951" s="13"/>
      <c r="G11951" s="13"/>
      <c r="H11951" s="91"/>
      <c r="K11951" s="9"/>
      <c r="L11951" s="14"/>
      <c r="N11951" s="13"/>
      <c r="O11951" s="9"/>
      <c r="P11951" s="27"/>
      <c r="Q11951" s="29"/>
      <c r="R11951" s="29"/>
      <c r="S11951" s="27"/>
      <c r="V11951" s="14"/>
      <c r="W11951" s="14"/>
    </row>
    <row r="11952" spans="3:23" s="11" customFormat="1" x14ac:dyDescent="0.3">
      <c r="C11952" s="96"/>
      <c r="F11952" s="13"/>
      <c r="G11952" s="13"/>
      <c r="H11952" s="91"/>
      <c r="K11952" s="9"/>
      <c r="L11952" s="14"/>
      <c r="N11952" s="13"/>
      <c r="O11952" s="9"/>
      <c r="P11952" s="27"/>
      <c r="Q11952" s="29"/>
      <c r="R11952" s="29"/>
      <c r="S11952" s="27"/>
      <c r="V11952" s="14"/>
      <c r="W11952" s="14"/>
    </row>
    <row r="11953" spans="3:23" s="11" customFormat="1" x14ac:dyDescent="0.3">
      <c r="C11953" s="96"/>
      <c r="F11953" s="13"/>
      <c r="G11953" s="13"/>
      <c r="H11953" s="91"/>
      <c r="K11953" s="9"/>
      <c r="L11953" s="14"/>
      <c r="N11953" s="13"/>
      <c r="O11953" s="9"/>
      <c r="P11953" s="27"/>
      <c r="Q11953" s="29"/>
      <c r="R11953" s="29"/>
      <c r="S11953" s="27"/>
      <c r="V11953" s="14"/>
      <c r="W11953" s="14"/>
    </row>
    <row r="11954" spans="3:23" s="11" customFormat="1" x14ac:dyDescent="0.3">
      <c r="C11954" s="96"/>
      <c r="F11954" s="13"/>
      <c r="G11954" s="13"/>
      <c r="H11954" s="91"/>
      <c r="K11954" s="9"/>
      <c r="L11954" s="14"/>
      <c r="N11954" s="13"/>
      <c r="O11954" s="9"/>
      <c r="P11954" s="27"/>
      <c r="Q11954" s="29"/>
      <c r="R11954" s="29"/>
      <c r="S11954" s="27"/>
      <c r="V11954" s="14"/>
      <c r="W11954" s="14"/>
    </row>
    <row r="11955" spans="3:23" s="11" customFormat="1" x14ac:dyDescent="0.3">
      <c r="C11955" s="96"/>
      <c r="F11955" s="13"/>
      <c r="G11955" s="13"/>
      <c r="H11955" s="91"/>
      <c r="K11955" s="9"/>
      <c r="L11955" s="14"/>
      <c r="N11955" s="13"/>
      <c r="O11955" s="9"/>
      <c r="P11955" s="27"/>
      <c r="Q11955" s="29"/>
      <c r="R11955" s="29"/>
      <c r="S11955" s="27"/>
      <c r="V11955" s="14"/>
      <c r="W11955" s="14"/>
    </row>
    <row r="11956" spans="3:23" s="11" customFormat="1" x14ac:dyDescent="0.3">
      <c r="C11956" s="96"/>
      <c r="F11956" s="13"/>
      <c r="G11956" s="13"/>
      <c r="H11956" s="91"/>
      <c r="K11956" s="9"/>
      <c r="L11956" s="14"/>
      <c r="N11956" s="13"/>
      <c r="O11956" s="9"/>
      <c r="P11956" s="27"/>
      <c r="Q11956" s="29"/>
      <c r="R11956" s="29"/>
      <c r="S11956" s="27"/>
      <c r="V11956" s="14"/>
      <c r="W11956" s="14"/>
    </row>
    <row r="11957" spans="3:23" s="11" customFormat="1" x14ac:dyDescent="0.3">
      <c r="C11957" s="96"/>
      <c r="F11957" s="13"/>
      <c r="G11957" s="13"/>
      <c r="H11957" s="91"/>
      <c r="K11957" s="9"/>
      <c r="L11957" s="14"/>
      <c r="N11957" s="13"/>
      <c r="O11957" s="9"/>
      <c r="P11957" s="27"/>
      <c r="Q11957" s="29"/>
      <c r="R11957" s="29"/>
      <c r="S11957" s="27"/>
      <c r="V11957" s="14"/>
      <c r="W11957" s="14"/>
    </row>
    <row r="11958" spans="3:23" s="11" customFormat="1" x14ac:dyDescent="0.3">
      <c r="C11958" s="96"/>
      <c r="F11958" s="13"/>
      <c r="G11958" s="13"/>
      <c r="H11958" s="91"/>
      <c r="K11958" s="9"/>
      <c r="L11958" s="14"/>
      <c r="N11958" s="13"/>
      <c r="O11958" s="9"/>
      <c r="P11958" s="27"/>
      <c r="Q11958" s="29"/>
      <c r="R11958" s="29"/>
      <c r="S11958" s="27"/>
      <c r="V11958" s="14"/>
      <c r="W11958" s="14"/>
    </row>
    <row r="11959" spans="3:23" s="11" customFormat="1" x14ac:dyDescent="0.3">
      <c r="C11959" s="96"/>
      <c r="F11959" s="13"/>
      <c r="G11959" s="13"/>
      <c r="H11959" s="91"/>
      <c r="K11959" s="9"/>
      <c r="L11959" s="14"/>
      <c r="N11959" s="13"/>
      <c r="O11959" s="9"/>
      <c r="P11959" s="27"/>
      <c r="Q11959" s="29"/>
      <c r="R11959" s="29"/>
      <c r="S11959" s="27"/>
      <c r="V11959" s="14"/>
      <c r="W11959" s="14"/>
    </row>
    <row r="11960" spans="3:23" s="11" customFormat="1" x14ac:dyDescent="0.3">
      <c r="C11960" s="96"/>
      <c r="F11960" s="13"/>
      <c r="G11960" s="13"/>
      <c r="H11960" s="91"/>
      <c r="K11960" s="9"/>
      <c r="L11960" s="14"/>
      <c r="N11960" s="13"/>
      <c r="O11960" s="9"/>
      <c r="P11960" s="27"/>
      <c r="Q11960" s="29"/>
      <c r="R11960" s="29"/>
      <c r="S11960" s="27"/>
      <c r="V11960" s="14"/>
      <c r="W11960" s="14"/>
    </row>
    <row r="11961" spans="3:23" s="11" customFormat="1" x14ac:dyDescent="0.3">
      <c r="C11961" s="96"/>
      <c r="F11961" s="13"/>
      <c r="G11961" s="13"/>
      <c r="H11961" s="91"/>
      <c r="K11961" s="9"/>
      <c r="L11961" s="14"/>
      <c r="N11961" s="13"/>
      <c r="O11961" s="9"/>
      <c r="P11961" s="27"/>
      <c r="Q11961" s="29"/>
      <c r="R11961" s="29"/>
      <c r="S11961" s="27"/>
      <c r="V11961" s="14"/>
      <c r="W11961" s="14"/>
    </row>
    <row r="11962" spans="3:23" s="11" customFormat="1" x14ac:dyDescent="0.3">
      <c r="C11962" s="96"/>
      <c r="F11962" s="13"/>
      <c r="G11962" s="13"/>
      <c r="H11962" s="91"/>
      <c r="K11962" s="9"/>
      <c r="L11962" s="14"/>
      <c r="N11962" s="13"/>
      <c r="O11962" s="9"/>
      <c r="P11962" s="27"/>
      <c r="Q11962" s="29"/>
      <c r="R11962" s="29"/>
      <c r="S11962" s="27"/>
      <c r="V11962" s="14"/>
      <c r="W11962" s="14"/>
    </row>
    <row r="11963" spans="3:23" s="11" customFormat="1" x14ac:dyDescent="0.3">
      <c r="C11963" s="96"/>
      <c r="F11963" s="13"/>
      <c r="G11963" s="13"/>
      <c r="H11963" s="91"/>
      <c r="K11963" s="9"/>
      <c r="L11963" s="14"/>
      <c r="N11963" s="13"/>
      <c r="O11963" s="9"/>
      <c r="P11963" s="27"/>
      <c r="Q11963" s="29"/>
      <c r="R11963" s="29"/>
      <c r="S11963" s="27"/>
      <c r="V11963" s="14"/>
      <c r="W11963" s="14"/>
    </row>
    <row r="11964" spans="3:23" s="11" customFormat="1" x14ac:dyDescent="0.3">
      <c r="C11964" s="96"/>
      <c r="F11964" s="13"/>
      <c r="G11964" s="13"/>
      <c r="H11964" s="91"/>
      <c r="K11964" s="9"/>
      <c r="L11964" s="14"/>
      <c r="N11964" s="13"/>
      <c r="O11964" s="9"/>
      <c r="P11964" s="27"/>
      <c r="Q11964" s="29"/>
      <c r="R11964" s="29"/>
      <c r="S11964" s="27"/>
      <c r="V11964" s="14"/>
      <c r="W11964" s="14"/>
    </row>
    <row r="11965" spans="3:23" s="11" customFormat="1" x14ac:dyDescent="0.3">
      <c r="C11965" s="96"/>
      <c r="F11965" s="13"/>
      <c r="G11965" s="13"/>
      <c r="H11965" s="91"/>
      <c r="K11965" s="9"/>
      <c r="L11965" s="14"/>
      <c r="N11965" s="13"/>
      <c r="O11965" s="9"/>
      <c r="P11965" s="27"/>
      <c r="Q11965" s="29"/>
      <c r="R11965" s="29"/>
      <c r="S11965" s="27"/>
      <c r="V11965" s="14"/>
      <c r="W11965" s="14"/>
    </row>
    <row r="11966" spans="3:23" s="11" customFormat="1" x14ac:dyDescent="0.3">
      <c r="C11966" s="96"/>
      <c r="F11966" s="13"/>
      <c r="G11966" s="13"/>
      <c r="H11966" s="91"/>
      <c r="K11966" s="9"/>
      <c r="L11966" s="14"/>
      <c r="N11966" s="13"/>
      <c r="O11966" s="9"/>
      <c r="P11966" s="27"/>
      <c r="Q11966" s="29"/>
      <c r="R11966" s="29"/>
      <c r="S11966" s="27"/>
      <c r="V11966" s="14"/>
      <c r="W11966" s="14"/>
    </row>
    <row r="11967" spans="3:23" s="11" customFormat="1" x14ac:dyDescent="0.3">
      <c r="C11967" s="96"/>
      <c r="F11967" s="13"/>
      <c r="G11967" s="13"/>
      <c r="H11967" s="91"/>
      <c r="K11967" s="9"/>
      <c r="L11967" s="14"/>
      <c r="N11967" s="13"/>
      <c r="O11967" s="9"/>
      <c r="P11967" s="27"/>
      <c r="Q11967" s="29"/>
      <c r="R11967" s="29"/>
      <c r="S11967" s="27"/>
      <c r="V11967" s="14"/>
      <c r="W11967" s="14"/>
    </row>
    <row r="11968" spans="3:23" s="11" customFormat="1" x14ac:dyDescent="0.3">
      <c r="C11968" s="96"/>
      <c r="F11968" s="13"/>
      <c r="G11968" s="13"/>
      <c r="H11968" s="91"/>
      <c r="K11968" s="9"/>
      <c r="L11968" s="14"/>
      <c r="N11968" s="13"/>
      <c r="O11968" s="9"/>
      <c r="P11968" s="27"/>
      <c r="Q11968" s="29"/>
      <c r="R11968" s="29"/>
      <c r="S11968" s="27"/>
      <c r="V11968" s="14"/>
      <c r="W11968" s="14"/>
    </row>
    <row r="11969" spans="3:23" s="11" customFormat="1" x14ac:dyDescent="0.3">
      <c r="C11969" s="96"/>
      <c r="F11969" s="13"/>
      <c r="G11969" s="13"/>
      <c r="H11969" s="91"/>
      <c r="K11969" s="9"/>
      <c r="L11969" s="14"/>
      <c r="N11969" s="13"/>
      <c r="O11969" s="9"/>
      <c r="P11969" s="27"/>
      <c r="Q11969" s="29"/>
      <c r="R11969" s="29"/>
      <c r="S11969" s="27"/>
      <c r="V11969" s="14"/>
      <c r="W11969" s="14"/>
    </row>
    <row r="11970" spans="3:23" s="11" customFormat="1" x14ac:dyDescent="0.3">
      <c r="C11970" s="96"/>
      <c r="F11970" s="13"/>
      <c r="G11970" s="13"/>
      <c r="H11970" s="91"/>
      <c r="K11970" s="9"/>
      <c r="L11970" s="14"/>
      <c r="N11970" s="13"/>
      <c r="O11970" s="9"/>
      <c r="P11970" s="27"/>
      <c r="Q11970" s="29"/>
      <c r="R11970" s="29"/>
      <c r="S11970" s="27"/>
      <c r="V11970" s="14"/>
      <c r="W11970" s="14"/>
    </row>
    <row r="11971" spans="3:23" s="11" customFormat="1" x14ac:dyDescent="0.3">
      <c r="C11971" s="96"/>
      <c r="F11971" s="13"/>
      <c r="G11971" s="13"/>
      <c r="H11971" s="91"/>
      <c r="K11971" s="9"/>
      <c r="L11971" s="14"/>
      <c r="N11971" s="13"/>
      <c r="O11971" s="9"/>
      <c r="P11971" s="27"/>
      <c r="Q11971" s="29"/>
      <c r="R11971" s="29"/>
      <c r="S11971" s="27"/>
      <c r="V11971" s="14"/>
      <c r="W11971" s="14"/>
    </row>
    <row r="11972" spans="3:23" s="11" customFormat="1" x14ac:dyDescent="0.3">
      <c r="C11972" s="96"/>
      <c r="F11972" s="13"/>
      <c r="G11972" s="13"/>
      <c r="H11972" s="91"/>
      <c r="K11972" s="9"/>
      <c r="L11972" s="14"/>
      <c r="N11972" s="13"/>
      <c r="O11972" s="9"/>
      <c r="P11972" s="27"/>
      <c r="Q11972" s="29"/>
      <c r="R11972" s="29"/>
      <c r="S11972" s="27"/>
      <c r="V11972" s="14"/>
      <c r="W11972" s="14"/>
    </row>
    <row r="11973" spans="3:23" s="11" customFormat="1" x14ac:dyDescent="0.3">
      <c r="C11973" s="96"/>
      <c r="F11973" s="13"/>
      <c r="G11973" s="13"/>
      <c r="H11973" s="91"/>
      <c r="K11973" s="9"/>
      <c r="L11973" s="14"/>
      <c r="N11973" s="13"/>
      <c r="O11973" s="9"/>
      <c r="P11973" s="27"/>
      <c r="Q11973" s="29"/>
      <c r="R11973" s="29"/>
      <c r="S11973" s="27"/>
      <c r="V11973" s="14"/>
      <c r="W11973" s="14"/>
    </row>
    <row r="11974" spans="3:23" s="11" customFormat="1" x14ac:dyDescent="0.3">
      <c r="C11974" s="96"/>
      <c r="F11974" s="13"/>
      <c r="G11974" s="13"/>
      <c r="H11974" s="91"/>
      <c r="K11974" s="9"/>
      <c r="L11974" s="14"/>
      <c r="N11974" s="13"/>
      <c r="O11974" s="9"/>
      <c r="P11974" s="27"/>
      <c r="Q11974" s="29"/>
      <c r="R11974" s="29"/>
      <c r="S11974" s="27"/>
      <c r="V11974" s="14"/>
      <c r="W11974" s="14"/>
    </row>
    <row r="11975" spans="3:23" s="11" customFormat="1" x14ac:dyDescent="0.3">
      <c r="C11975" s="96"/>
      <c r="F11975" s="13"/>
      <c r="G11975" s="13"/>
      <c r="H11975" s="91"/>
      <c r="K11975" s="9"/>
      <c r="L11975" s="14"/>
      <c r="N11975" s="13"/>
      <c r="O11975" s="9"/>
      <c r="P11975" s="27"/>
      <c r="Q11975" s="29"/>
      <c r="R11975" s="29"/>
      <c r="S11975" s="27"/>
      <c r="V11975" s="14"/>
      <c r="W11975" s="14"/>
    </row>
    <row r="11976" spans="3:23" s="11" customFormat="1" x14ac:dyDescent="0.3">
      <c r="C11976" s="96"/>
      <c r="F11976" s="13"/>
      <c r="G11976" s="13"/>
      <c r="H11976" s="91"/>
      <c r="K11976" s="9"/>
      <c r="L11976" s="14"/>
      <c r="N11976" s="13"/>
      <c r="O11976" s="9"/>
      <c r="P11976" s="27"/>
      <c r="Q11976" s="29"/>
      <c r="R11976" s="29"/>
      <c r="S11976" s="27"/>
      <c r="V11976" s="14"/>
      <c r="W11976" s="14"/>
    </row>
    <row r="11977" spans="3:23" s="11" customFormat="1" x14ac:dyDescent="0.3">
      <c r="C11977" s="96"/>
      <c r="F11977" s="13"/>
      <c r="G11977" s="13"/>
      <c r="H11977" s="91"/>
      <c r="K11977" s="9"/>
      <c r="L11977" s="14"/>
      <c r="N11977" s="13"/>
      <c r="O11977" s="9"/>
      <c r="P11977" s="27"/>
      <c r="Q11977" s="29"/>
      <c r="R11977" s="29"/>
      <c r="S11977" s="27"/>
      <c r="V11977" s="14"/>
      <c r="W11977" s="14"/>
    </row>
    <row r="11978" spans="3:23" s="11" customFormat="1" x14ac:dyDescent="0.3">
      <c r="C11978" s="96"/>
      <c r="F11978" s="13"/>
      <c r="G11978" s="13"/>
      <c r="H11978" s="91"/>
      <c r="K11978" s="9"/>
      <c r="L11978" s="14"/>
      <c r="N11978" s="13"/>
      <c r="O11978" s="9"/>
      <c r="P11978" s="27"/>
      <c r="Q11978" s="29"/>
      <c r="R11978" s="29"/>
      <c r="S11978" s="27"/>
      <c r="V11978" s="14"/>
      <c r="W11978" s="14"/>
    </row>
    <row r="11979" spans="3:23" s="11" customFormat="1" x14ac:dyDescent="0.3">
      <c r="C11979" s="96"/>
      <c r="F11979" s="13"/>
      <c r="G11979" s="13"/>
      <c r="H11979" s="91"/>
      <c r="K11979" s="9"/>
      <c r="L11979" s="14"/>
      <c r="N11979" s="13"/>
      <c r="O11979" s="9"/>
      <c r="P11979" s="27"/>
      <c r="Q11979" s="29"/>
      <c r="R11979" s="29"/>
      <c r="S11979" s="27"/>
      <c r="V11979" s="14"/>
      <c r="W11979" s="14"/>
    </row>
    <row r="11980" spans="3:23" s="11" customFormat="1" x14ac:dyDescent="0.3">
      <c r="C11980" s="96"/>
      <c r="F11980" s="13"/>
      <c r="G11980" s="13"/>
      <c r="H11980" s="91"/>
      <c r="K11980" s="9"/>
      <c r="L11980" s="14"/>
      <c r="N11980" s="13"/>
      <c r="O11980" s="9"/>
      <c r="P11980" s="27"/>
      <c r="Q11980" s="29"/>
      <c r="R11980" s="29"/>
      <c r="S11980" s="27"/>
      <c r="V11980" s="14"/>
      <c r="W11980" s="14"/>
    </row>
    <row r="11981" spans="3:23" s="11" customFormat="1" x14ac:dyDescent="0.3">
      <c r="C11981" s="96"/>
      <c r="F11981" s="13"/>
      <c r="G11981" s="13"/>
      <c r="H11981" s="91"/>
      <c r="K11981" s="9"/>
      <c r="L11981" s="14"/>
      <c r="N11981" s="13"/>
      <c r="O11981" s="9"/>
      <c r="P11981" s="27"/>
      <c r="Q11981" s="29"/>
      <c r="R11981" s="29"/>
      <c r="S11981" s="27"/>
      <c r="V11981" s="14"/>
      <c r="W11981" s="14"/>
    </row>
    <row r="11982" spans="3:23" s="11" customFormat="1" x14ac:dyDescent="0.3">
      <c r="C11982" s="96"/>
      <c r="F11982" s="13"/>
      <c r="G11982" s="13"/>
      <c r="H11982" s="91"/>
      <c r="K11982" s="9"/>
      <c r="L11982" s="14"/>
      <c r="N11982" s="13"/>
      <c r="O11982" s="9"/>
      <c r="P11982" s="27"/>
      <c r="Q11982" s="29"/>
      <c r="R11982" s="29"/>
      <c r="S11982" s="27"/>
      <c r="V11982" s="14"/>
      <c r="W11982" s="14"/>
    </row>
    <row r="11983" spans="3:23" s="11" customFormat="1" x14ac:dyDescent="0.3">
      <c r="C11983" s="96"/>
      <c r="F11983" s="13"/>
      <c r="G11983" s="13"/>
      <c r="H11983" s="91"/>
      <c r="K11983" s="9"/>
      <c r="L11983" s="14"/>
      <c r="N11983" s="13"/>
      <c r="O11983" s="9"/>
      <c r="P11983" s="27"/>
      <c r="Q11983" s="29"/>
      <c r="R11983" s="29"/>
      <c r="S11983" s="27"/>
      <c r="V11983" s="14"/>
      <c r="W11983" s="14"/>
    </row>
    <row r="11984" spans="3:23" s="11" customFormat="1" x14ac:dyDescent="0.3">
      <c r="C11984" s="96"/>
      <c r="F11984" s="13"/>
      <c r="G11984" s="13"/>
      <c r="H11984" s="91"/>
      <c r="K11984" s="9"/>
      <c r="L11984" s="14"/>
      <c r="N11984" s="13"/>
      <c r="O11984" s="9"/>
      <c r="P11984" s="27"/>
      <c r="Q11984" s="29"/>
      <c r="R11984" s="29"/>
      <c r="S11984" s="27"/>
      <c r="V11984" s="14"/>
      <c r="W11984" s="14"/>
    </row>
    <row r="11985" spans="3:23" s="11" customFormat="1" x14ac:dyDescent="0.3">
      <c r="C11985" s="96"/>
      <c r="F11985" s="13"/>
      <c r="G11985" s="13"/>
      <c r="H11985" s="91"/>
      <c r="K11985" s="9"/>
      <c r="L11985" s="14"/>
      <c r="N11985" s="13"/>
      <c r="O11985" s="9"/>
      <c r="P11985" s="27"/>
      <c r="Q11985" s="29"/>
      <c r="R11985" s="29"/>
      <c r="S11985" s="27"/>
      <c r="V11985" s="14"/>
      <c r="W11985" s="14"/>
    </row>
    <row r="11986" spans="3:23" s="11" customFormat="1" x14ac:dyDescent="0.3">
      <c r="C11986" s="96"/>
      <c r="F11986" s="13"/>
      <c r="G11986" s="13"/>
      <c r="H11986" s="91"/>
      <c r="K11986" s="9"/>
      <c r="L11986" s="14"/>
      <c r="N11986" s="13"/>
      <c r="O11986" s="9"/>
      <c r="P11986" s="27"/>
      <c r="Q11986" s="29"/>
      <c r="R11986" s="29"/>
      <c r="S11986" s="27"/>
      <c r="V11986" s="14"/>
      <c r="W11986" s="14"/>
    </row>
    <row r="11987" spans="3:23" s="11" customFormat="1" x14ac:dyDescent="0.3">
      <c r="C11987" s="96"/>
      <c r="F11987" s="13"/>
      <c r="G11987" s="13"/>
      <c r="H11987" s="91"/>
      <c r="K11987" s="9"/>
      <c r="L11987" s="14"/>
      <c r="N11987" s="13"/>
      <c r="O11987" s="9"/>
      <c r="P11987" s="27"/>
      <c r="Q11987" s="29"/>
      <c r="R11987" s="29"/>
      <c r="S11987" s="27"/>
      <c r="V11987" s="14"/>
      <c r="W11987" s="14"/>
    </row>
    <row r="11988" spans="3:23" s="11" customFormat="1" x14ac:dyDescent="0.3">
      <c r="C11988" s="96"/>
      <c r="F11988" s="13"/>
      <c r="G11988" s="13"/>
      <c r="H11988" s="91"/>
      <c r="K11988" s="9"/>
      <c r="L11988" s="14"/>
      <c r="N11988" s="13"/>
      <c r="O11988" s="9"/>
      <c r="P11988" s="27"/>
      <c r="Q11988" s="29"/>
      <c r="R11988" s="29"/>
      <c r="S11988" s="27"/>
      <c r="V11988" s="14"/>
      <c r="W11988" s="14"/>
    </row>
    <row r="11989" spans="3:23" s="11" customFormat="1" x14ac:dyDescent="0.3">
      <c r="C11989" s="96"/>
      <c r="F11989" s="13"/>
      <c r="G11989" s="13"/>
      <c r="H11989" s="91"/>
      <c r="K11989" s="9"/>
      <c r="L11989" s="14"/>
      <c r="N11989" s="13"/>
      <c r="O11989" s="9"/>
      <c r="P11989" s="27"/>
      <c r="Q11989" s="29"/>
      <c r="R11989" s="29"/>
      <c r="S11989" s="27"/>
      <c r="V11989" s="14"/>
      <c r="W11989" s="14"/>
    </row>
    <row r="11990" spans="3:23" s="11" customFormat="1" x14ac:dyDescent="0.3">
      <c r="C11990" s="96"/>
      <c r="F11990" s="13"/>
      <c r="G11990" s="13"/>
      <c r="H11990" s="91"/>
      <c r="K11990" s="9"/>
      <c r="L11990" s="14"/>
      <c r="N11990" s="13"/>
      <c r="O11990" s="9"/>
      <c r="P11990" s="27"/>
      <c r="Q11990" s="29"/>
      <c r="R11990" s="29"/>
      <c r="S11990" s="27"/>
      <c r="V11990" s="14"/>
      <c r="W11990" s="14"/>
    </row>
    <row r="11991" spans="3:23" s="11" customFormat="1" x14ac:dyDescent="0.3">
      <c r="C11991" s="96"/>
      <c r="F11991" s="13"/>
      <c r="G11991" s="13"/>
      <c r="H11991" s="91"/>
      <c r="K11991" s="9"/>
      <c r="L11991" s="14"/>
      <c r="N11991" s="13"/>
      <c r="O11991" s="9"/>
      <c r="P11991" s="27"/>
      <c r="Q11991" s="29"/>
      <c r="R11991" s="29"/>
      <c r="S11991" s="27"/>
      <c r="V11991" s="14"/>
      <c r="W11991" s="14"/>
    </row>
    <row r="11992" spans="3:23" s="11" customFormat="1" x14ac:dyDescent="0.3">
      <c r="C11992" s="96"/>
      <c r="F11992" s="13"/>
      <c r="G11992" s="13"/>
      <c r="H11992" s="91"/>
      <c r="K11992" s="9"/>
      <c r="L11992" s="14"/>
      <c r="N11992" s="13"/>
      <c r="O11992" s="9"/>
      <c r="P11992" s="27"/>
      <c r="Q11992" s="29"/>
      <c r="R11992" s="29"/>
      <c r="S11992" s="27"/>
      <c r="V11992" s="14"/>
      <c r="W11992" s="14"/>
    </row>
    <row r="11993" spans="3:23" s="11" customFormat="1" x14ac:dyDescent="0.3">
      <c r="C11993" s="96"/>
      <c r="F11993" s="13"/>
      <c r="G11993" s="13"/>
      <c r="H11993" s="91"/>
      <c r="K11993" s="9"/>
      <c r="L11993" s="14"/>
      <c r="N11993" s="13"/>
      <c r="O11993" s="9"/>
      <c r="P11993" s="27"/>
      <c r="Q11993" s="29"/>
      <c r="R11993" s="29"/>
      <c r="S11993" s="27"/>
      <c r="V11993" s="14"/>
      <c r="W11993" s="14"/>
    </row>
    <row r="11994" spans="3:23" s="11" customFormat="1" x14ac:dyDescent="0.3">
      <c r="C11994" s="96"/>
      <c r="F11994" s="13"/>
      <c r="G11994" s="13"/>
      <c r="H11994" s="91"/>
      <c r="K11994" s="9"/>
      <c r="L11994" s="14"/>
      <c r="N11994" s="13"/>
      <c r="O11994" s="9"/>
      <c r="P11994" s="27"/>
      <c r="Q11994" s="29"/>
      <c r="R11994" s="29"/>
      <c r="S11994" s="27"/>
      <c r="V11994" s="14"/>
      <c r="W11994" s="14"/>
    </row>
    <row r="11995" spans="3:23" s="11" customFormat="1" x14ac:dyDescent="0.3">
      <c r="C11995" s="96"/>
      <c r="F11995" s="13"/>
      <c r="G11995" s="13"/>
      <c r="H11995" s="91"/>
      <c r="K11995" s="9"/>
      <c r="L11995" s="14"/>
      <c r="N11995" s="13"/>
      <c r="O11995" s="9"/>
      <c r="P11995" s="27"/>
      <c r="Q11995" s="29"/>
      <c r="R11995" s="29"/>
      <c r="S11995" s="27"/>
      <c r="V11995" s="14"/>
      <c r="W11995" s="14"/>
    </row>
    <row r="11996" spans="3:23" s="11" customFormat="1" x14ac:dyDescent="0.3">
      <c r="C11996" s="96"/>
      <c r="F11996" s="13"/>
      <c r="G11996" s="13"/>
      <c r="H11996" s="91"/>
      <c r="K11996" s="9"/>
      <c r="L11996" s="14"/>
      <c r="N11996" s="13"/>
      <c r="O11996" s="9"/>
      <c r="P11996" s="27"/>
      <c r="Q11996" s="29"/>
      <c r="R11996" s="29"/>
      <c r="S11996" s="27"/>
      <c r="V11996" s="14"/>
      <c r="W11996" s="14"/>
    </row>
    <row r="11997" spans="3:23" s="11" customFormat="1" x14ac:dyDescent="0.3">
      <c r="C11997" s="96"/>
      <c r="F11997" s="13"/>
      <c r="G11997" s="13"/>
      <c r="H11997" s="91"/>
      <c r="K11997" s="9"/>
      <c r="L11997" s="14"/>
      <c r="N11997" s="13"/>
      <c r="O11997" s="9"/>
      <c r="P11997" s="27"/>
      <c r="Q11997" s="29"/>
      <c r="R11997" s="29"/>
      <c r="S11997" s="27"/>
      <c r="V11997" s="14"/>
      <c r="W11997" s="14"/>
    </row>
    <row r="11998" spans="3:23" s="11" customFormat="1" x14ac:dyDescent="0.3">
      <c r="C11998" s="96"/>
      <c r="F11998" s="13"/>
      <c r="G11998" s="13"/>
      <c r="H11998" s="91"/>
      <c r="K11998" s="9"/>
      <c r="L11998" s="14"/>
      <c r="N11998" s="13"/>
      <c r="O11998" s="9"/>
      <c r="P11998" s="27"/>
      <c r="Q11998" s="29"/>
      <c r="R11998" s="29"/>
      <c r="S11998" s="27"/>
      <c r="V11998" s="14"/>
      <c r="W11998" s="14"/>
    </row>
    <row r="11999" spans="3:23" s="11" customFormat="1" x14ac:dyDescent="0.3">
      <c r="C11999" s="96"/>
      <c r="F11999" s="13"/>
      <c r="G11999" s="13"/>
      <c r="H11999" s="91"/>
      <c r="K11999" s="9"/>
      <c r="L11999" s="14"/>
      <c r="N11999" s="13"/>
      <c r="O11999" s="9"/>
      <c r="P11999" s="27"/>
      <c r="Q11999" s="29"/>
      <c r="R11999" s="29"/>
      <c r="S11999" s="27"/>
      <c r="V11999" s="14"/>
      <c r="W11999" s="14"/>
    </row>
    <row r="12000" spans="3:23" s="11" customFormat="1" x14ac:dyDescent="0.3">
      <c r="C12000" s="96"/>
      <c r="F12000" s="13"/>
      <c r="G12000" s="13"/>
      <c r="H12000" s="91"/>
      <c r="K12000" s="9"/>
      <c r="L12000" s="14"/>
      <c r="N12000" s="13"/>
      <c r="O12000" s="9"/>
      <c r="P12000" s="27"/>
      <c r="Q12000" s="29"/>
      <c r="R12000" s="29"/>
      <c r="S12000" s="27"/>
      <c r="V12000" s="14"/>
      <c r="W12000" s="14"/>
    </row>
    <row r="12001" spans="3:23" s="11" customFormat="1" x14ac:dyDescent="0.3">
      <c r="C12001" s="96"/>
      <c r="F12001" s="13"/>
      <c r="G12001" s="13"/>
      <c r="H12001" s="91"/>
      <c r="K12001" s="9"/>
      <c r="L12001" s="14"/>
      <c r="N12001" s="13"/>
      <c r="O12001" s="9"/>
      <c r="P12001" s="27"/>
      <c r="Q12001" s="29"/>
      <c r="R12001" s="29"/>
      <c r="S12001" s="27"/>
      <c r="V12001" s="14"/>
      <c r="W12001" s="14"/>
    </row>
    <row r="12002" spans="3:23" s="11" customFormat="1" x14ac:dyDescent="0.3">
      <c r="C12002" s="96"/>
      <c r="F12002" s="13"/>
      <c r="G12002" s="13"/>
      <c r="H12002" s="91"/>
      <c r="K12002" s="9"/>
      <c r="L12002" s="14"/>
      <c r="N12002" s="13"/>
      <c r="O12002" s="9"/>
      <c r="P12002" s="27"/>
      <c r="Q12002" s="29"/>
      <c r="R12002" s="29"/>
      <c r="S12002" s="27"/>
      <c r="V12002" s="14"/>
      <c r="W12002" s="14"/>
    </row>
    <row r="12003" spans="3:23" s="11" customFormat="1" x14ac:dyDescent="0.3">
      <c r="C12003" s="96"/>
      <c r="F12003" s="13"/>
      <c r="G12003" s="13"/>
      <c r="H12003" s="91"/>
      <c r="K12003" s="9"/>
      <c r="L12003" s="14"/>
      <c r="N12003" s="13"/>
      <c r="O12003" s="9"/>
      <c r="P12003" s="27"/>
      <c r="Q12003" s="29"/>
      <c r="R12003" s="29"/>
      <c r="S12003" s="27"/>
      <c r="V12003" s="14"/>
      <c r="W12003" s="14"/>
    </row>
    <row r="12004" spans="3:23" s="11" customFormat="1" x14ac:dyDescent="0.3">
      <c r="C12004" s="96"/>
      <c r="F12004" s="13"/>
      <c r="G12004" s="13"/>
      <c r="H12004" s="91"/>
      <c r="K12004" s="9"/>
      <c r="L12004" s="14"/>
      <c r="N12004" s="13"/>
      <c r="O12004" s="9"/>
      <c r="P12004" s="27"/>
      <c r="Q12004" s="29"/>
      <c r="R12004" s="29"/>
      <c r="S12004" s="27"/>
      <c r="V12004" s="14"/>
      <c r="W12004" s="14"/>
    </row>
    <row r="12005" spans="3:23" s="11" customFormat="1" x14ac:dyDescent="0.3">
      <c r="C12005" s="96"/>
      <c r="F12005" s="13"/>
      <c r="G12005" s="13"/>
      <c r="H12005" s="91"/>
      <c r="K12005" s="9"/>
      <c r="L12005" s="14"/>
      <c r="N12005" s="13"/>
      <c r="O12005" s="9"/>
      <c r="P12005" s="27"/>
      <c r="Q12005" s="29"/>
      <c r="R12005" s="29"/>
      <c r="S12005" s="27"/>
      <c r="V12005" s="14"/>
      <c r="W12005" s="14"/>
    </row>
    <row r="12006" spans="3:23" s="11" customFormat="1" x14ac:dyDescent="0.3">
      <c r="C12006" s="96"/>
      <c r="F12006" s="13"/>
      <c r="G12006" s="13"/>
      <c r="H12006" s="91"/>
      <c r="K12006" s="9"/>
      <c r="L12006" s="14"/>
      <c r="N12006" s="13"/>
      <c r="O12006" s="9"/>
      <c r="P12006" s="27"/>
      <c r="Q12006" s="29"/>
      <c r="R12006" s="29"/>
      <c r="S12006" s="27"/>
      <c r="V12006" s="14"/>
      <c r="W12006" s="14"/>
    </row>
    <row r="12007" spans="3:23" s="11" customFormat="1" x14ac:dyDescent="0.3">
      <c r="C12007" s="96"/>
      <c r="F12007" s="13"/>
      <c r="G12007" s="13"/>
      <c r="H12007" s="91"/>
      <c r="K12007" s="9"/>
      <c r="L12007" s="14"/>
      <c r="N12007" s="13"/>
      <c r="O12007" s="9"/>
      <c r="P12007" s="27"/>
      <c r="Q12007" s="29"/>
      <c r="R12007" s="29"/>
      <c r="S12007" s="27"/>
      <c r="V12007" s="14"/>
      <c r="W12007" s="14"/>
    </row>
    <row r="12008" spans="3:23" s="11" customFormat="1" x14ac:dyDescent="0.3">
      <c r="C12008" s="96"/>
      <c r="F12008" s="13"/>
      <c r="G12008" s="13"/>
      <c r="H12008" s="91"/>
      <c r="K12008" s="9"/>
      <c r="L12008" s="14"/>
      <c r="N12008" s="13"/>
      <c r="O12008" s="9"/>
      <c r="P12008" s="27"/>
      <c r="Q12008" s="29"/>
      <c r="R12008" s="29"/>
      <c r="S12008" s="27"/>
      <c r="V12008" s="14"/>
      <c r="W12008" s="14"/>
    </row>
    <row r="12009" spans="3:23" s="11" customFormat="1" x14ac:dyDescent="0.3">
      <c r="C12009" s="96"/>
      <c r="F12009" s="13"/>
      <c r="G12009" s="13"/>
      <c r="H12009" s="91"/>
      <c r="K12009" s="9"/>
      <c r="L12009" s="14"/>
      <c r="N12009" s="13"/>
      <c r="O12009" s="9"/>
      <c r="P12009" s="27"/>
      <c r="Q12009" s="29"/>
      <c r="R12009" s="29"/>
      <c r="S12009" s="27"/>
      <c r="V12009" s="14"/>
      <c r="W12009" s="14"/>
    </row>
    <row r="12010" spans="3:23" s="11" customFormat="1" x14ac:dyDescent="0.3">
      <c r="C12010" s="96"/>
      <c r="F12010" s="13"/>
      <c r="G12010" s="13"/>
      <c r="H12010" s="91"/>
      <c r="K12010" s="9"/>
      <c r="L12010" s="14"/>
      <c r="N12010" s="13"/>
      <c r="O12010" s="9"/>
      <c r="P12010" s="27"/>
      <c r="Q12010" s="29"/>
      <c r="R12010" s="29"/>
      <c r="S12010" s="27"/>
      <c r="V12010" s="14"/>
      <c r="W12010" s="14"/>
    </row>
    <row r="12011" spans="3:23" s="11" customFormat="1" x14ac:dyDescent="0.3">
      <c r="C12011" s="96"/>
      <c r="F12011" s="13"/>
      <c r="G12011" s="13"/>
      <c r="H12011" s="91"/>
      <c r="K12011" s="9"/>
      <c r="L12011" s="14"/>
      <c r="N12011" s="13"/>
      <c r="O12011" s="9"/>
      <c r="P12011" s="27"/>
      <c r="Q12011" s="29"/>
      <c r="R12011" s="29"/>
      <c r="S12011" s="27"/>
      <c r="V12011" s="14"/>
      <c r="W12011" s="14"/>
    </row>
    <row r="12012" spans="3:23" s="11" customFormat="1" x14ac:dyDescent="0.3">
      <c r="C12012" s="96"/>
      <c r="F12012" s="13"/>
      <c r="G12012" s="13"/>
      <c r="H12012" s="91"/>
      <c r="K12012" s="9"/>
      <c r="L12012" s="14"/>
      <c r="N12012" s="13"/>
      <c r="O12012" s="9"/>
      <c r="P12012" s="27"/>
      <c r="Q12012" s="29"/>
      <c r="R12012" s="29"/>
      <c r="S12012" s="27"/>
      <c r="V12012" s="14"/>
      <c r="W12012" s="14"/>
    </row>
    <row r="12013" spans="3:23" s="11" customFormat="1" x14ac:dyDescent="0.3">
      <c r="C12013" s="96"/>
      <c r="F12013" s="13"/>
      <c r="G12013" s="13"/>
      <c r="H12013" s="91"/>
      <c r="K12013" s="9"/>
      <c r="L12013" s="14"/>
      <c r="N12013" s="13"/>
      <c r="O12013" s="9"/>
      <c r="P12013" s="27"/>
      <c r="Q12013" s="29"/>
      <c r="R12013" s="29"/>
      <c r="S12013" s="27"/>
      <c r="V12013" s="14"/>
      <c r="W12013" s="14"/>
    </row>
    <row r="12014" spans="3:23" s="11" customFormat="1" x14ac:dyDescent="0.3">
      <c r="C12014" s="96"/>
      <c r="F12014" s="13"/>
      <c r="G12014" s="13"/>
      <c r="H12014" s="91"/>
      <c r="K12014" s="9"/>
      <c r="L12014" s="14"/>
      <c r="N12014" s="13"/>
      <c r="O12014" s="9"/>
      <c r="P12014" s="27"/>
      <c r="Q12014" s="29"/>
      <c r="R12014" s="29"/>
      <c r="S12014" s="27"/>
      <c r="V12014" s="14"/>
      <c r="W12014" s="14"/>
    </row>
    <row r="12015" spans="3:23" s="11" customFormat="1" x14ac:dyDescent="0.3">
      <c r="C12015" s="96"/>
      <c r="F12015" s="13"/>
      <c r="G12015" s="13"/>
      <c r="H12015" s="91"/>
      <c r="K12015" s="9"/>
      <c r="L12015" s="14"/>
      <c r="N12015" s="13"/>
      <c r="O12015" s="9"/>
      <c r="P12015" s="27"/>
      <c r="Q12015" s="29"/>
      <c r="R12015" s="29"/>
      <c r="S12015" s="27"/>
      <c r="V12015" s="14"/>
      <c r="W12015" s="14"/>
    </row>
    <row r="12016" spans="3:23" s="11" customFormat="1" x14ac:dyDescent="0.3">
      <c r="C12016" s="96"/>
      <c r="F12016" s="13"/>
      <c r="G12016" s="13"/>
      <c r="H12016" s="91"/>
      <c r="K12016" s="9"/>
      <c r="L12016" s="14"/>
      <c r="N12016" s="13"/>
      <c r="O12016" s="9"/>
      <c r="P12016" s="27"/>
      <c r="Q12016" s="29"/>
      <c r="R12016" s="29"/>
      <c r="S12016" s="27"/>
      <c r="V12016" s="14"/>
      <c r="W12016" s="14"/>
    </row>
    <row r="12017" spans="3:23" s="11" customFormat="1" x14ac:dyDescent="0.3">
      <c r="C12017" s="96"/>
      <c r="F12017" s="13"/>
      <c r="G12017" s="13"/>
      <c r="H12017" s="91"/>
      <c r="K12017" s="9"/>
      <c r="L12017" s="14"/>
      <c r="N12017" s="13"/>
      <c r="O12017" s="9"/>
      <c r="P12017" s="27"/>
      <c r="Q12017" s="29"/>
      <c r="R12017" s="29"/>
      <c r="S12017" s="27"/>
      <c r="V12017" s="14"/>
      <c r="W12017" s="14"/>
    </row>
    <row r="12018" spans="3:23" s="11" customFormat="1" x14ac:dyDescent="0.3">
      <c r="C12018" s="96"/>
      <c r="F12018" s="13"/>
      <c r="G12018" s="13"/>
      <c r="H12018" s="91"/>
      <c r="K12018" s="9"/>
      <c r="L12018" s="14"/>
      <c r="N12018" s="13"/>
      <c r="O12018" s="9"/>
      <c r="P12018" s="27"/>
      <c r="Q12018" s="29"/>
      <c r="R12018" s="29"/>
      <c r="S12018" s="27"/>
      <c r="V12018" s="14"/>
      <c r="W12018" s="14"/>
    </row>
    <row r="12019" spans="3:23" s="11" customFormat="1" x14ac:dyDescent="0.3">
      <c r="C12019" s="96"/>
      <c r="F12019" s="13"/>
      <c r="G12019" s="13"/>
      <c r="H12019" s="91"/>
      <c r="K12019" s="9"/>
      <c r="L12019" s="14"/>
      <c r="N12019" s="13"/>
      <c r="O12019" s="9"/>
      <c r="P12019" s="27"/>
      <c r="Q12019" s="29"/>
      <c r="R12019" s="29"/>
      <c r="S12019" s="27"/>
      <c r="V12019" s="14"/>
      <c r="W12019" s="14"/>
    </row>
    <row r="12020" spans="3:23" s="11" customFormat="1" x14ac:dyDescent="0.3">
      <c r="C12020" s="96"/>
      <c r="F12020" s="13"/>
      <c r="G12020" s="13"/>
      <c r="H12020" s="91"/>
      <c r="K12020" s="9"/>
      <c r="L12020" s="14"/>
      <c r="N12020" s="13"/>
      <c r="O12020" s="9"/>
      <c r="P12020" s="27"/>
      <c r="Q12020" s="29"/>
      <c r="R12020" s="29"/>
      <c r="S12020" s="27"/>
      <c r="V12020" s="14"/>
      <c r="W12020" s="14"/>
    </row>
    <row r="12021" spans="3:23" s="11" customFormat="1" x14ac:dyDescent="0.3">
      <c r="C12021" s="96"/>
      <c r="F12021" s="13"/>
      <c r="G12021" s="13"/>
      <c r="H12021" s="91"/>
      <c r="K12021" s="9"/>
      <c r="L12021" s="14"/>
      <c r="N12021" s="13"/>
      <c r="O12021" s="9"/>
      <c r="P12021" s="27"/>
      <c r="Q12021" s="29"/>
      <c r="R12021" s="29"/>
      <c r="S12021" s="27"/>
      <c r="V12021" s="14"/>
      <c r="W12021" s="14"/>
    </row>
    <row r="12022" spans="3:23" s="11" customFormat="1" x14ac:dyDescent="0.3">
      <c r="C12022" s="96"/>
      <c r="F12022" s="13"/>
      <c r="G12022" s="13"/>
      <c r="H12022" s="91"/>
      <c r="K12022" s="9"/>
      <c r="L12022" s="14"/>
      <c r="N12022" s="13"/>
      <c r="O12022" s="9"/>
      <c r="P12022" s="27"/>
      <c r="Q12022" s="29"/>
      <c r="R12022" s="29"/>
      <c r="S12022" s="27"/>
      <c r="V12022" s="14"/>
      <c r="W12022" s="14"/>
    </row>
    <row r="12023" spans="3:23" s="11" customFormat="1" x14ac:dyDescent="0.3">
      <c r="C12023" s="96"/>
      <c r="F12023" s="13"/>
      <c r="G12023" s="13"/>
      <c r="H12023" s="91"/>
      <c r="K12023" s="9"/>
      <c r="L12023" s="14"/>
      <c r="N12023" s="13"/>
      <c r="O12023" s="9"/>
      <c r="P12023" s="27"/>
      <c r="Q12023" s="29"/>
      <c r="R12023" s="29"/>
      <c r="S12023" s="27"/>
      <c r="V12023" s="14"/>
      <c r="W12023" s="14"/>
    </row>
    <row r="12024" spans="3:23" s="11" customFormat="1" x14ac:dyDescent="0.3">
      <c r="C12024" s="96"/>
      <c r="F12024" s="13"/>
      <c r="G12024" s="13"/>
      <c r="H12024" s="91"/>
      <c r="K12024" s="9"/>
      <c r="L12024" s="14"/>
      <c r="N12024" s="13"/>
      <c r="O12024" s="9"/>
      <c r="P12024" s="27"/>
      <c r="Q12024" s="29"/>
      <c r="R12024" s="29"/>
      <c r="S12024" s="27"/>
      <c r="V12024" s="14"/>
      <c r="W12024" s="14"/>
    </row>
    <row r="12025" spans="3:23" s="11" customFormat="1" x14ac:dyDescent="0.3">
      <c r="C12025" s="96"/>
      <c r="F12025" s="13"/>
      <c r="G12025" s="13"/>
      <c r="H12025" s="91"/>
      <c r="K12025" s="9"/>
      <c r="L12025" s="14"/>
      <c r="N12025" s="13"/>
      <c r="O12025" s="9"/>
      <c r="P12025" s="27"/>
      <c r="Q12025" s="29"/>
      <c r="R12025" s="29"/>
      <c r="S12025" s="27"/>
      <c r="V12025" s="14"/>
      <c r="W12025" s="14"/>
    </row>
    <row r="12026" spans="3:23" s="11" customFormat="1" x14ac:dyDescent="0.3">
      <c r="C12026" s="96"/>
      <c r="F12026" s="13"/>
      <c r="G12026" s="13"/>
      <c r="H12026" s="91"/>
      <c r="K12026" s="9"/>
      <c r="L12026" s="14"/>
      <c r="N12026" s="13"/>
      <c r="O12026" s="9"/>
      <c r="P12026" s="27"/>
      <c r="Q12026" s="29"/>
      <c r="R12026" s="29"/>
      <c r="S12026" s="27"/>
      <c r="V12026" s="14"/>
      <c r="W12026" s="14"/>
    </row>
    <row r="12027" spans="3:23" s="11" customFormat="1" x14ac:dyDescent="0.3">
      <c r="C12027" s="96"/>
      <c r="F12027" s="13"/>
      <c r="G12027" s="13"/>
      <c r="H12027" s="91"/>
      <c r="K12027" s="9"/>
      <c r="L12027" s="14"/>
      <c r="N12027" s="13"/>
      <c r="O12027" s="9"/>
      <c r="P12027" s="27"/>
      <c r="Q12027" s="29"/>
      <c r="R12027" s="29"/>
      <c r="S12027" s="27"/>
      <c r="V12027" s="14"/>
      <c r="W12027" s="14"/>
    </row>
    <row r="12028" spans="3:23" s="11" customFormat="1" x14ac:dyDescent="0.3">
      <c r="C12028" s="96"/>
      <c r="F12028" s="13"/>
      <c r="G12028" s="13"/>
      <c r="H12028" s="91"/>
      <c r="K12028" s="9"/>
      <c r="L12028" s="14"/>
      <c r="N12028" s="13"/>
      <c r="O12028" s="9"/>
      <c r="P12028" s="27"/>
      <c r="Q12028" s="29"/>
      <c r="R12028" s="29"/>
      <c r="S12028" s="27"/>
      <c r="V12028" s="14"/>
      <c r="W12028" s="14"/>
    </row>
    <row r="12029" spans="3:23" s="11" customFormat="1" x14ac:dyDescent="0.3">
      <c r="C12029" s="96"/>
      <c r="F12029" s="13"/>
      <c r="G12029" s="13"/>
      <c r="H12029" s="91"/>
      <c r="K12029" s="9"/>
      <c r="L12029" s="14"/>
      <c r="N12029" s="13"/>
      <c r="O12029" s="9"/>
      <c r="P12029" s="27"/>
      <c r="Q12029" s="29"/>
      <c r="R12029" s="29"/>
      <c r="S12029" s="27"/>
      <c r="V12029" s="14"/>
      <c r="W12029" s="14"/>
    </row>
    <row r="12030" spans="3:23" s="11" customFormat="1" x14ac:dyDescent="0.3">
      <c r="C12030" s="96"/>
      <c r="F12030" s="13"/>
      <c r="G12030" s="13"/>
      <c r="H12030" s="91"/>
      <c r="K12030" s="9"/>
      <c r="L12030" s="14"/>
      <c r="N12030" s="13"/>
      <c r="O12030" s="9"/>
      <c r="P12030" s="27"/>
      <c r="Q12030" s="29"/>
      <c r="R12030" s="29"/>
      <c r="S12030" s="27"/>
      <c r="V12030" s="14"/>
      <c r="W12030" s="14"/>
    </row>
    <row r="12031" spans="3:23" s="11" customFormat="1" x14ac:dyDescent="0.3">
      <c r="C12031" s="96"/>
      <c r="F12031" s="13"/>
      <c r="G12031" s="13"/>
      <c r="H12031" s="91"/>
      <c r="K12031" s="9"/>
      <c r="L12031" s="14"/>
      <c r="N12031" s="13"/>
      <c r="O12031" s="9"/>
      <c r="P12031" s="27"/>
      <c r="Q12031" s="29"/>
      <c r="R12031" s="29"/>
      <c r="S12031" s="27"/>
      <c r="V12031" s="14"/>
      <c r="W12031" s="14"/>
    </row>
    <row r="12032" spans="3:23" s="11" customFormat="1" x14ac:dyDescent="0.3">
      <c r="C12032" s="96"/>
      <c r="F12032" s="13"/>
      <c r="G12032" s="13"/>
      <c r="H12032" s="91"/>
      <c r="K12032" s="9"/>
      <c r="L12032" s="14"/>
      <c r="N12032" s="13"/>
      <c r="O12032" s="9"/>
      <c r="P12032" s="27"/>
      <c r="Q12032" s="29"/>
      <c r="R12032" s="29"/>
      <c r="S12032" s="27"/>
      <c r="V12032" s="14"/>
      <c r="W12032" s="14"/>
    </row>
    <row r="12033" spans="3:23" s="11" customFormat="1" x14ac:dyDescent="0.3">
      <c r="C12033" s="96"/>
      <c r="F12033" s="13"/>
      <c r="G12033" s="13"/>
      <c r="H12033" s="91"/>
      <c r="K12033" s="9"/>
      <c r="L12033" s="14"/>
      <c r="N12033" s="13"/>
      <c r="O12033" s="9"/>
      <c r="P12033" s="27"/>
      <c r="Q12033" s="29"/>
      <c r="R12033" s="29"/>
      <c r="S12033" s="27"/>
      <c r="V12033" s="14"/>
      <c r="W12033" s="14"/>
    </row>
    <row r="12034" spans="3:23" s="11" customFormat="1" x14ac:dyDescent="0.3">
      <c r="C12034" s="96"/>
      <c r="F12034" s="13"/>
      <c r="G12034" s="13"/>
      <c r="H12034" s="91"/>
      <c r="K12034" s="9"/>
      <c r="L12034" s="14"/>
      <c r="N12034" s="13"/>
      <c r="O12034" s="9"/>
      <c r="P12034" s="27"/>
      <c r="Q12034" s="29"/>
      <c r="R12034" s="29"/>
      <c r="S12034" s="27"/>
      <c r="V12034" s="14"/>
      <c r="W12034" s="14"/>
    </row>
    <row r="12035" spans="3:23" s="11" customFormat="1" x14ac:dyDescent="0.3">
      <c r="C12035" s="96"/>
      <c r="F12035" s="13"/>
      <c r="G12035" s="13"/>
      <c r="H12035" s="91"/>
      <c r="K12035" s="9"/>
      <c r="L12035" s="14"/>
      <c r="N12035" s="13"/>
      <c r="O12035" s="9"/>
      <c r="P12035" s="27"/>
      <c r="Q12035" s="29"/>
      <c r="R12035" s="29"/>
      <c r="S12035" s="27"/>
      <c r="V12035" s="14"/>
      <c r="W12035" s="14"/>
    </row>
    <row r="12036" spans="3:23" s="11" customFormat="1" x14ac:dyDescent="0.3">
      <c r="C12036" s="96"/>
      <c r="F12036" s="13"/>
      <c r="G12036" s="13"/>
      <c r="H12036" s="91"/>
      <c r="K12036" s="9"/>
      <c r="L12036" s="14"/>
      <c r="N12036" s="13"/>
      <c r="O12036" s="9"/>
      <c r="P12036" s="27"/>
      <c r="Q12036" s="29"/>
      <c r="R12036" s="29"/>
      <c r="S12036" s="27"/>
      <c r="V12036" s="14"/>
      <c r="W12036" s="14"/>
    </row>
    <row r="12037" spans="3:23" s="11" customFormat="1" x14ac:dyDescent="0.3">
      <c r="C12037" s="96"/>
      <c r="F12037" s="13"/>
      <c r="G12037" s="13"/>
      <c r="H12037" s="91"/>
      <c r="K12037" s="9"/>
      <c r="L12037" s="14"/>
      <c r="N12037" s="13"/>
      <c r="O12037" s="9"/>
      <c r="P12037" s="27"/>
      <c r="Q12037" s="29"/>
      <c r="R12037" s="29"/>
      <c r="S12037" s="27"/>
      <c r="V12037" s="14"/>
      <c r="W12037" s="14"/>
    </row>
    <row r="12038" spans="3:23" s="11" customFormat="1" x14ac:dyDescent="0.3">
      <c r="C12038" s="96"/>
      <c r="F12038" s="13"/>
      <c r="G12038" s="13"/>
      <c r="H12038" s="91"/>
      <c r="K12038" s="9"/>
      <c r="L12038" s="14"/>
      <c r="N12038" s="13"/>
      <c r="O12038" s="9"/>
      <c r="P12038" s="27"/>
      <c r="Q12038" s="29"/>
      <c r="R12038" s="29"/>
      <c r="S12038" s="27"/>
      <c r="V12038" s="14"/>
      <c r="W12038" s="14"/>
    </row>
    <row r="12039" spans="3:23" s="11" customFormat="1" x14ac:dyDescent="0.3">
      <c r="C12039" s="96"/>
      <c r="F12039" s="13"/>
      <c r="G12039" s="13"/>
      <c r="H12039" s="91"/>
      <c r="K12039" s="9"/>
      <c r="L12039" s="14"/>
      <c r="N12039" s="13"/>
      <c r="O12039" s="9"/>
      <c r="P12039" s="27"/>
      <c r="Q12039" s="29"/>
      <c r="R12039" s="29"/>
      <c r="S12039" s="27"/>
      <c r="V12039" s="14"/>
      <c r="W12039" s="14"/>
    </row>
    <row r="12040" spans="3:23" s="11" customFormat="1" x14ac:dyDescent="0.3">
      <c r="C12040" s="96"/>
      <c r="F12040" s="13"/>
      <c r="G12040" s="13"/>
      <c r="H12040" s="91"/>
      <c r="K12040" s="9"/>
      <c r="L12040" s="14"/>
      <c r="N12040" s="13"/>
      <c r="O12040" s="9"/>
      <c r="P12040" s="27"/>
      <c r="Q12040" s="29"/>
      <c r="R12040" s="29"/>
      <c r="S12040" s="27"/>
      <c r="V12040" s="14"/>
      <c r="W12040" s="14"/>
    </row>
    <row r="12041" spans="3:23" s="11" customFormat="1" x14ac:dyDescent="0.3">
      <c r="C12041" s="96"/>
      <c r="F12041" s="13"/>
      <c r="G12041" s="13"/>
      <c r="H12041" s="91"/>
      <c r="K12041" s="9"/>
      <c r="L12041" s="14"/>
      <c r="N12041" s="13"/>
      <c r="O12041" s="9"/>
      <c r="P12041" s="27"/>
      <c r="Q12041" s="29"/>
      <c r="R12041" s="29"/>
      <c r="S12041" s="27"/>
      <c r="V12041" s="14"/>
      <c r="W12041" s="14"/>
    </row>
    <row r="12042" spans="3:23" s="11" customFormat="1" x14ac:dyDescent="0.3">
      <c r="C12042" s="96"/>
      <c r="F12042" s="13"/>
      <c r="G12042" s="13"/>
      <c r="H12042" s="91"/>
      <c r="K12042" s="9"/>
      <c r="L12042" s="14"/>
      <c r="N12042" s="13"/>
      <c r="O12042" s="9"/>
      <c r="P12042" s="27"/>
      <c r="Q12042" s="29"/>
      <c r="R12042" s="29"/>
      <c r="S12042" s="27"/>
      <c r="V12042" s="14"/>
      <c r="W12042" s="14"/>
    </row>
    <row r="12043" spans="3:23" s="11" customFormat="1" x14ac:dyDescent="0.3">
      <c r="C12043" s="96"/>
      <c r="F12043" s="13"/>
      <c r="G12043" s="13"/>
      <c r="H12043" s="91"/>
      <c r="K12043" s="9"/>
      <c r="L12043" s="14"/>
      <c r="N12043" s="13"/>
      <c r="O12043" s="9"/>
      <c r="P12043" s="27"/>
      <c r="Q12043" s="29"/>
      <c r="R12043" s="29"/>
      <c r="S12043" s="27"/>
      <c r="V12043" s="14"/>
      <c r="W12043" s="14"/>
    </row>
    <row r="12044" spans="3:23" s="11" customFormat="1" x14ac:dyDescent="0.3">
      <c r="C12044" s="96"/>
      <c r="F12044" s="13"/>
      <c r="G12044" s="13"/>
      <c r="H12044" s="91"/>
      <c r="K12044" s="9"/>
      <c r="L12044" s="14"/>
      <c r="N12044" s="13"/>
      <c r="O12044" s="9"/>
      <c r="P12044" s="27"/>
      <c r="Q12044" s="29"/>
      <c r="R12044" s="29"/>
      <c r="S12044" s="27"/>
      <c r="V12044" s="14"/>
      <c r="W12044" s="14"/>
    </row>
    <row r="12045" spans="3:23" s="11" customFormat="1" x14ac:dyDescent="0.3">
      <c r="C12045" s="96"/>
      <c r="F12045" s="13"/>
      <c r="G12045" s="13"/>
      <c r="H12045" s="91"/>
      <c r="K12045" s="9"/>
      <c r="L12045" s="14"/>
      <c r="N12045" s="13"/>
      <c r="O12045" s="9"/>
      <c r="P12045" s="27"/>
      <c r="Q12045" s="29"/>
      <c r="R12045" s="29"/>
      <c r="S12045" s="27"/>
      <c r="V12045" s="14"/>
      <c r="W12045" s="14"/>
    </row>
    <row r="12046" spans="3:23" s="11" customFormat="1" x14ac:dyDescent="0.3">
      <c r="C12046" s="96"/>
      <c r="F12046" s="13"/>
      <c r="G12046" s="13"/>
      <c r="H12046" s="91"/>
      <c r="K12046" s="9"/>
      <c r="L12046" s="14"/>
      <c r="N12046" s="13"/>
      <c r="O12046" s="9"/>
      <c r="P12046" s="27"/>
      <c r="Q12046" s="29"/>
      <c r="R12046" s="29"/>
      <c r="S12046" s="27"/>
      <c r="V12046" s="14"/>
      <c r="W12046" s="14"/>
    </row>
    <row r="12047" spans="3:23" s="11" customFormat="1" x14ac:dyDescent="0.3">
      <c r="C12047" s="96"/>
      <c r="F12047" s="13"/>
      <c r="G12047" s="13"/>
      <c r="H12047" s="91"/>
      <c r="K12047" s="9"/>
      <c r="L12047" s="14"/>
      <c r="N12047" s="13"/>
      <c r="O12047" s="9"/>
      <c r="P12047" s="27"/>
      <c r="Q12047" s="29"/>
      <c r="R12047" s="29"/>
      <c r="S12047" s="27"/>
      <c r="V12047" s="14"/>
      <c r="W12047" s="14"/>
    </row>
    <row r="12048" spans="3:23" s="11" customFormat="1" x14ac:dyDescent="0.3">
      <c r="C12048" s="96"/>
      <c r="F12048" s="13"/>
      <c r="G12048" s="13"/>
      <c r="H12048" s="91"/>
      <c r="K12048" s="9"/>
      <c r="L12048" s="14"/>
      <c r="N12048" s="13"/>
      <c r="O12048" s="9"/>
      <c r="P12048" s="27"/>
      <c r="Q12048" s="29"/>
      <c r="R12048" s="29"/>
      <c r="S12048" s="27"/>
      <c r="V12048" s="14"/>
      <c r="W12048" s="14"/>
    </row>
    <row r="12049" spans="3:23" s="11" customFormat="1" x14ac:dyDescent="0.3">
      <c r="C12049" s="96"/>
      <c r="F12049" s="13"/>
      <c r="G12049" s="13"/>
      <c r="H12049" s="91"/>
      <c r="K12049" s="9"/>
      <c r="L12049" s="14"/>
      <c r="N12049" s="13"/>
      <c r="O12049" s="9"/>
      <c r="P12049" s="27"/>
      <c r="Q12049" s="29"/>
      <c r="R12049" s="29"/>
      <c r="S12049" s="27"/>
      <c r="V12049" s="14"/>
      <c r="W12049" s="14"/>
    </row>
    <row r="12050" spans="3:23" s="11" customFormat="1" x14ac:dyDescent="0.3">
      <c r="C12050" s="96"/>
      <c r="F12050" s="13"/>
      <c r="G12050" s="13"/>
      <c r="H12050" s="91"/>
      <c r="K12050" s="9"/>
      <c r="L12050" s="14"/>
      <c r="N12050" s="13"/>
      <c r="O12050" s="9"/>
      <c r="P12050" s="27"/>
      <c r="Q12050" s="29"/>
      <c r="R12050" s="29"/>
      <c r="S12050" s="27"/>
      <c r="V12050" s="14"/>
      <c r="W12050" s="14"/>
    </row>
    <row r="12051" spans="3:23" s="11" customFormat="1" x14ac:dyDescent="0.3">
      <c r="C12051" s="96"/>
      <c r="F12051" s="13"/>
      <c r="G12051" s="13"/>
      <c r="H12051" s="91"/>
      <c r="K12051" s="9"/>
      <c r="L12051" s="14"/>
      <c r="N12051" s="13"/>
      <c r="O12051" s="9"/>
      <c r="P12051" s="27"/>
      <c r="Q12051" s="29"/>
      <c r="R12051" s="29"/>
      <c r="S12051" s="27"/>
      <c r="V12051" s="14"/>
      <c r="W12051" s="14"/>
    </row>
    <row r="12052" spans="3:23" s="11" customFormat="1" x14ac:dyDescent="0.3">
      <c r="C12052" s="96"/>
      <c r="F12052" s="13"/>
      <c r="G12052" s="13"/>
      <c r="H12052" s="91"/>
      <c r="K12052" s="9"/>
      <c r="L12052" s="14"/>
      <c r="N12052" s="13"/>
      <c r="O12052" s="9"/>
      <c r="P12052" s="27"/>
      <c r="Q12052" s="29"/>
      <c r="R12052" s="29"/>
      <c r="S12052" s="27"/>
      <c r="V12052" s="14"/>
      <c r="W12052" s="14"/>
    </row>
    <row r="12053" spans="3:23" s="11" customFormat="1" x14ac:dyDescent="0.3">
      <c r="C12053" s="96"/>
      <c r="F12053" s="13"/>
      <c r="G12053" s="13"/>
      <c r="H12053" s="91"/>
      <c r="K12053" s="9"/>
      <c r="L12053" s="14"/>
      <c r="N12053" s="13"/>
      <c r="O12053" s="9"/>
      <c r="P12053" s="27"/>
      <c r="Q12053" s="29"/>
      <c r="R12053" s="29"/>
      <c r="S12053" s="27"/>
      <c r="V12053" s="14"/>
      <c r="W12053" s="14"/>
    </row>
    <row r="12054" spans="3:23" s="11" customFormat="1" x14ac:dyDescent="0.3">
      <c r="C12054" s="96"/>
      <c r="F12054" s="13"/>
      <c r="G12054" s="13"/>
      <c r="H12054" s="91"/>
      <c r="K12054" s="9"/>
      <c r="L12054" s="14"/>
      <c r="N12054" s="13"/>
      <c r="O12054" s="9"/>
      <c r="P12054" s="27"/>
      <c r="Q12054" s="29"/>
      <c r="R12054" s="29"/>
      <c r="S12054" s="27"/>
      <c r="V12054" s="14"/>
      <c r="W12054" s="14"/>
    </row>
    <row r="12055" spans="3:23" s="11" customFormat="1" x14ac:dyDescent="0.3">
      <c r="C12055" s="96"/>
      <c r="F12055" s="13"/>
      <c r="G12055" s="13"/>
      <c r="H12055" s="91"/>
      <c r="K12055" s="9"/>
      <c r="L12055" s="14"/>
      <c r="N12055" s="13"/>
      <c r="O12055" s="9"/>
      <c r="P12055" s="27"/>
      <c r="Q12055" s="29"/>
      <c r="R12055" s="29"/>
      <c r="S12055" s="27"/>
      <c r="V12055" s="14"/>
      <c r="W12055" s="14"/>
    </row>
    <row r="12056" spans="3:23" s="11" customFormat="1" x14ac:dyDescent="0.3">
      <c r="C12056" s="96"/>
      <c r="F12056" s="13"/>
      <c r="G12056" s="13"/>
      <c r="H12056" s="91"/>
      <c r="K12056" s="9"/>
      <c r="L12056" s="14"/>
      <c r="N12056" s="13"/>
      <c r="O12056" s="9"/>
      <c r="P12056" s="27"/>
      <c r="Q12056" s="29"/>
      <c r="R12056" s="29"/>
      <c r="S12056" s="27"/>
      <c r="V12056" s="14"/>
      <c r="W12056" s="14"/>
    </row>
    <row r="12057" spans="3:23" s="11" customFormat="1" x14ac:dyDescent="0.3">
      <c r="C12057" s="96"/>
      <c r="F12057" s="13"/>
      <c r="G12057" s="13"/>
      <c r="H12057" s="91"/>
      <c r="K12057" s="9"/>
      <c r="L12057" s="14"/>
      <c r="N12057" s="13"/>
      <c r="O12057" s="9"/>
      <c r="P12057" s="27"/>
      <c r="Q12057" s="29"/>
      <c r="R12057" s="29"/>
      <c r="S12057" s="27"/>
      <c r="V12057" s="14"/>
      <c r="W12057" s="14"/>
    </row>
    <row r="12058" spans="3:23" s="11" customFormat="1" x14ac:dyDescent="0.3">
      <c r="C12058" s="96"/>
      <c r="F12058" s="13"/>
      <c r="G12058" s="13"/>
      <c r="H12058" s="91"/>
      <c r="K12058" s="9"/>
      <c r="L12058" s="14"/>
      <c r="N12058" s="13"/>
      <c r="O12058" s="9"/>
      <c r="P12058" s="27"/>
      <c r="Q12058" s="29"/>
      <c r="R12058" s="29"/>
      <c r="S12058" s="27"/>
      <c r="V12058" s="14"/>
      <c r="W12058" s="14"/>
    </row>
    <row r="12059" spans="3:23" s="11" customFormat="1" x14ac:dyDescent="0.3">
      <c r="C12059" s="96"/>
      <c r="F12059" s="13"/>
      <c r="G12059" s="13"/>
      <c r="H12059" s="91"/>
      <c r="K12059" s="9"/>
      <c r="L12059" s="14"/>
      <c r="N12059" s="13"/>
      <c r="O12059" s="9"/>
      <c r="P12059" s="27"/>
      <c r="Q12059" s="29"/>
      <c r="R12059" s="29"/>
      <c r="S12059" s="27"/>
      <c r="V12059" s="14"/>
      <c r="W12059" s="14"/>
    </row>
    <row r="12060" spans="3:23" s="11" customFormat="1" x14ac:dyDescent="0.3">
      <c r="C12060" s="96"/>
      <c r="F12060" s="13"/>
      <c r="G12060" s="13"/>
      <c r="H12060" s="91"/>
      <c r="K12060" s="9"/>
      <c r="L12060" s="14"/>
      <c r="N12060" s="13"/>
      <c r="O12060" s="9"/>
      <c r="P12060" s="27"/>
      <c r="Q12060" s="29"/>
      <c r="R12060" s="29"/>
      <c r="S12060" s="27"/>
      <c r="V12060" s="14"/>
      <c r="W12060" s="14"/>
    </row>
    <row r="12061" spans="3:23" s="11" customFormat="1" x14ac:dyDescent="0.3">
      <c r="C12061" s="96"/>
      <c r="F12061" s="13"/>
      <c r="G12061" s="13"/>
      <c r="H12061" s="91"/>
      <c r="K12061" s="9"/>
      <c r="L12061" s="14"/>
      <c r="N12061" s="13"/>
      <c r="O12061" s="9"/>
      <c r="P12061" s="27"/>
      <c r="Q12061" s="29"/>
      <c r="R12061" s="29"/>
      <c r="S12061" s="27"/>
      <c r="V12061" s="14"/>
      <c r="W12061" s="14"/>
    </row>
    <row r="12062" spans="3:23" s="11" customFormat="1" x14ac:dyDescent="0.3">
      <c r="C12062" s="96"/>
      <c r="F12062" s="13"/>
      <c r="G12062" s="13"/>
      <c r="H12062" s="91"/>
      <c r="K12062" s="9"/>
      <c r="L12062" s="14"/>
      <c r="N12062" s="13"/>
      <c r="O12062" s="9"/>
      <c r="P12062" s="27"/>
      <c r="Q12062" s="29"/>
      <c r="R12062" s="29"/>
      <c r="S12062" s="27"/>
      <c r="V12062" s="14"/>
      <c r="W12062" s="14"/>
    </row>
    <row r="12063" spans="3:23" s="11" customFormat="1" x14ac:dyDescent="0.3">
      <c r="C12063" s="96"/>
      <c r="F12063" s="13"/>
      <c r="G12063" s="13"/>
      <c r="H12063" s="91"/>
      <c r="K12063" s="9"/>
      <c r="L12063" s="14"/>
      <c r="N12063" s="13"/>
      <c r="O12063" s="9"/>
      <c r="P12063" s="27"/>
      <c r="Q12063" s="29"/>
      <c r="R12063" s="29"/>
      <c r="S12063" s="27"/>
      <c r="V12063" s="14"/>
      <c r="W12063" s="14"/>
    </row>
    <row r="12064" spans="3:23" s="11" customFormat="1" x14ac:dyDescent="0.3">
      <c r="C12064" s="96"/>
      <c r="F12064" s="13"/>
      <c r="G12064" s="13"/>
      <c r="H12064" s="91"/>
      <c r="K12064" s="9"/>
      <c r="L12064" s="14"/>
      <c r="N12064" s="13"/>
      <c r="O12064" s="9"/>
      <c r="P12064" s="27"/>
      <c r="Q12064" s="29"/>
      <c r="R12064" s="29"/>
      <c r="S12064" s="27"/>
      <c r="V12064" s="14"/>
      <c r="W12064" s="14"/>
    </row>
    <row r="12065" spans="3:23" s="11" customFormat="1" x14ac:dyDescent="0.3">
      <c r="C12065" s="96"/>
      <c r="F12065" s="13"/>
      <c r="G12065" s="13"/>
      <c r="H12065" s="91"/>
      <c r="K12065" s="9"/>
      <c r="L12065" s="14"/>
      <c r="N12065" s="13"/>
      <c r="O12065" s="9"/>
      <c r="P12065" s="27"/>
      <c r="Q12065" s="29"/>
      <c r="R12065" s="29"/>
      <c r="S12065" s="27"/>
      <c r="V12065" s="14"/>
      <c r="W12065" s="14"/>
    </row>
    <row r="12066" spans="3:23" s="11" customFormat="1" x14ac:dyDescent="0.3">
      <c r="C12066" s="96"/>
      <c r="F12066" s="13"/>
      <c r="G12066" s="13"/>
      <c r="H12066" s="91"/>
      <c r="K12066" s="9"/>
      <c r="L12066" s="14"/>
      <c r="N12066" s="13"/>
      <c r="O12066" s="9"/>
      <c r="P12066" s="27"/>
      <c r="Q12066" s="29"/>
      <c r="R12066" s="29"/>
      <c r="S12066" s="27"/>
      <c r="V12066" s="14"/>
      <c r="W12066" s="14"/>
    </row>
    <row r="12067" spans="3:23" s="11" customFormat="1" x14ac:dyDescent="0.3">
      <c r="C12067" s="96"/>
      <c r="F12067" s="13"/>
      <c r="G12067" s="13"/>
      <c r="H12067" s="91"/>
      <c r="K12067" s="9"/>
      <c r="L12067" s="14"/>
      <c r="N12067" s="13"/>
      <c r="O12067" s="9"/>
      <c r="P12067" s="27"/>
      <c r="Q12067" s="29"/>
      <c r="R12067" s="29"/>
      <c r="S12067" s="27"/>
      <c r="V12067" s="14"/>
      <c r="W12067" s="14"/>
    </row>
    <row r="12068" spans="3:23" s="11" customFormat="1" x14ac:dyDescent="0.3">
      <c r="C12068" s="96"/>
      <c r="F12068" s="13"/>
      <c r="G12068" s="13"/>
      <c r="H12068" s="91"/>
      <c r="K12068" s="9"/>
      <c r="L12068" s="14"/>
      <c r="N12068" s="13"/>
      <c r="O12068" s="9"/>
      <c r="P12068" s="27"/>
      <c r="Q12068" s="29"/>
      <c r="R12068" s="29"/>
      <c r="S12068" s="27"/>
      <c r="V12068" s="14"/>
      <c r="W12068" s="14"/>
    </row>
    <row r="12069" spans="3:23" s="11" customFormat="1" x14ac:dyDescent="0.3">
      <c r="C12069" s="96"/>
      <c r="F12069" s="13"/>
      <c r="G12069" s="13"/>
      <c r="H12069" s="91"/>
      <c r="K12069" s="9"/>
      <c r="L12069" s="14"/>
      <c r="N12069" s="13"/>
      <c r="O12069" s="9"/>
      <c r="P12069" s="27"/>
      <c r="Q12069" s="29"/>
      <c r="R12069" s="29"/>
      <c r="S12069" s="27"/>
      <c r="V12069" s="14"/>
      <c r="W12069" s="14"/>
    </row>
    <row r="12070" spans="3:23" s="11" customFormat="1" x14ac:dyDescent="0.3">
      <c r="C12070" s="96"/>
      <c r="F12070" s="13"/>
      <c r="G12070" s="13"/>
      <c r="H12070" s="91"/>
      <c r="K12070" s="9"/>
      <c r="L12070" s="14"/>
      <c r="N12070" s="13"/>
      <c r="O12070" s="9"/>
      <c r="P12070" s="27"/>
      <c r="Q12070" s="29"/>
      <c r="R12070" s="29"/>
      <c r="S12070" s="27"/>
      <c r="V12070" s="14"/>
      <c r="W12070" s="14"/>
    </row>
    <row r="12071" spans="3:23" s="11" customFormat="1" x14ac:dyDescent="0.3">
      <c r="C12071" s="96"/>
      <c r="F12071" s="13"/>
      <c r="G12071" s="13"/>
      <c r="H12071" s="91"/>
      <c r="K12071" s="9"/>
      <c r="L12071" s="14"/>
      <c r="N12071" s="13"/>
      <c r="O12071" s="9"/>
      <c r="P12071" s="27"/>
      <c r="Q12071" s="29"/>
      <c r="R12071" s="29"/>
      <c r="S12071" s="27"/>
      <c r="V12071" s="14"/>
      <c r="W12071" s="14"/>
    </row>
    <row r="12072" spans="3:23" s="11" customFormat="1" x14ac:dyDescent="0.3">
      <c r="C12072" s="96"/>
      <c r="F12072" s="13"/>
      <c r="G12072" s="13"/>
      <c r="H12072" s="91"/>
      <c r="K12072" s="9"/>
      <c r="L12072" s="14"/>
      <c r="N12072" s="13"/>
      <c r="O12072" s="9"/>
      <c r="P12072" s="27"/>
      <c r="Q12072" s="29"/>
      <c r="R12072" s="29"/>
      <c r="S12072" s="27"/>
      <c r="V12072" s="14"/>
      <c r="W12072" s="14"/>
    </row>
    <row r="12073" spans="3:23" s="11" customFormat="1" x14ac:dyDescent="0.3">
      <c r="C12073" s="96"/>
      <c r="F12073" s="13"/>
      <c r="G12073" s="13"/>
      <c r="H12073" s="91"/>
      <c r="K12073" s="9"/>
      <c r="L12073" s="14"/>
      <c r="N12073" s="13"/>
      <c r="O12073" s="9"/>
      <c r="P12073" s="27"/>
      <c r="Q12073" s="29"/>
      <c r="R12073" s="29"/>
      <c r="S12073" s="27"/>
      <c r="V12073" s="14"/>
      <c r="W12073" s="14"/>
    </row>
    <row r="12074" spans="3:23" s="11" customFormat="1" x14ac:dyDescent="0.3">
      <c r="C12074" s="96"/>
      <c r="F12074" s="13"/>
      <c r="G12074" s="13"/>
      <c r="H12074" s="91"/>
      <c r="K12074" s="9"/>
      <c r="L12074" s="14"/>
      <c r="N12074" s="13"/>
      <c r="O12074" s="9"/>
      <c r="P12074" s="27"/>
      <c r="Q12074" s="29"/>
      <c r="R12074" s="29"/>
      <c r="S12074" s="27"/>
      <c r="V12074" s="14"/>
      <c r="W12074" s="14"/>
    </row>
    <row r="12075" spans="3:23" s="11" customFormat="1" x14ac:dyDescent="0.3">
      <c r="C12075" s="96"/>
      <c r="F12075" s="13"/>
      <c r="G12075" s="13"/>
      <c r="H12075" s="91"/>
      <c r="K12075" s="9"/>
      <c r="L12075" s="14"/>
      <c r="N12075" s="13"/>
      <c r="O12075" s="9"/>
      <c r="P12075" s="27"/>
      <c r="Q12075" s="29"/>
      <c r="R12075" s="29"/>
      <c r="S12075" s="27"/>
      <c r="V12075" s="14"/>
      <c r="W12075" s="14"/>
    </row>
    <row r="12076" spans="3:23" s="11" customFormat="1" x14ac:dyDescent="0.3">
      <c r="C12076" s="96"/>
      <c r="F12076" s="13"/>
      <c r="G12076" s="13"/>
      <c r="H12076" s="91"/>
      <c r="K12076" s="9"/>
      <c r="L12076" s="14"/>
      <c r="N12076" s="13"/>
      <c r="O12076" s="9"/>
      <c r="P12076" s="27"/>
      <c r="Q12076" s="29"/>
      <c r="R12076" s="29"/>
      <c r="S12076" s="27"/>
      <c r="V12076" s="14"/>
      <c r="W12076" s="14"/>
    </row>
    <row r="12077" spans="3:23" s="11" customFormat="1" x14ac:dyDescent="0.3">
      <c r="C12077" s="96"/>
      <c r="F12077" s="13"/>
      <c r="G12077" s="13"/>
      <c r="H12077" s="91"/>
      <c r="K12077" s="9"/>
      <c r="L12077" s="14"/>
      <c r="N12077" s="13"/>
      <c r="O12077" s="9"/>
      <c r="P12077" s="27"/>
      <c r="Q12077" s="29"/>
      <c r="R12077" s="29"/>
      <c r="S12077" s="27"/>
      <c r="V12077" s="14"/>
      <c r="W12077" s="14"/>
    </row>
    <row r="12078" spans="3:23" s="11" customFormat="1" x14ac:dyDescent="0.3">
      <c r="C12078" s="96"/>
      <c r="F12078" s="13"/>
      <c r="G12078" s="13"/>
      <c r="H12078" s="91"/>
      <c r="K12078" s="9"/>
      <c r="L12078" s="14"/>
      <c r="N12078" s="13"/>
      <c r="O12078" s="9"/>
      <c r="P12078" s="27"/>
      <c r="Q12078" s="29"/>
      <c r="R12078" s="29"/>
      <c r="S12078" s="27"/>
      <c r="V12078" s="14"/>
      <c r="W12078" s="14"/>
    </row>
    <row r="12079" spans="3:23" s="11" customFormat="1" x14ac:dyDescent="0.3">
      <c r="C12079" s="96"/>
      <c r="F12079" s="13"/>
      <c r="G12079" s="13"/>
      <c r="H12079" s="91"/>
      <c r="K12079" s="9"/>
      <c r="L12079" s="14"/>
      <c r="N12079" s="13"/>
      <c r="O12079" s="9"/>
      <c r="P12079" s="27"/>
      <c r="Q12079" s="29"/>
      <c r="R12079" s="29"/>
      <c r="S12079" s="27"/>
      <c r="V12079" s="14"/>
      <c r="W12079" s="14"/>
    </row>
    <row r="12080" spans="3:23" s="11" customFormat="1" x14ac:dyDescent="0.3">
      <c r="C12080" s="96"/>
      <c r="F12080" s="13"/>
      <c r="G12080" s="13"/>
      <c r="H12080" s="91"/>
      <c r="K12080" s="9"/>
      <c r="L12080" s="14"/>
      <c r="N12080" s="13"/>
      <c r="O12080" s="9"/>
      <c r="P12080" s="27"/>
      <c r="Q12080" s="29"/>
      <c r="R12080" s="29"/>
      <c r="S12080" s="27"/>
      <c r="V12080" s="14"/>
      <c r="W12080" s="14"/>
    </row>
    <row r="12081" spans="3:23" s="11" customFormat="1" x14ac:dyDescent="0.3">
      <c r="C12081" s="96"/>
      <c r="F12081" s="13"/>
      <c r="G12081" s="13"/>
      <c r="H12081" s="91"/>
      <c r="K12081" s="9"/>
      <c r="L12081" s="14"/>
      <c r="N12081" s="13"/>
      <c r="O12081" s="9"/>
      <c r="P12081" s="27"/>
      <c r="Q12081" s="29"/>
      <c r="R12081" s="29"/>
      <c r="S12081" s="27"/>
      <c r="V12081" s="14"/>
      <c r="W12081" s="14"/>
    </row>
    <row r="12082" spans="3:23" s="11" customFormat="1" x14ac:dyDescent="0.3">
      <c r="C12082" s="96"/>
      <c r="F12082" s="13"/>
      <c r="G12082" s="13"/>
      <c r="H12082" s="91"/>
      <c r="K12082" s="9"/>
      <c r="L12082" s="14"/>
      <c r="N12082" s="13"/>
      <c r="O12082" s="9"/>
      <c r="P12082" s="27"/>
      <c r="Q12082" s="29"/>
      <c r="R12082" s="29"/>
      <c r="S12082" s="27"/>
      <c r="V12082" s="14"/>
      <c r="W12082" s="14"/>
    </row>
    <row r="12083" spans="3:23" s="11" customFormat="1" x14ac:dyDescent="0.3">
      <c r="C12083" s="96"/>
      <c r="F12083" s="13"/>
      <c r="G12083" s="13"/>
      <c r="H12083" s="91"/>
      <c r="K12083" s="9"/>
      <c r="L12083" s="14"/>
      <c r="N12083" s="13"/>
      <c r="O12083" s="9"/>
      <c r="P12083" s="27"/>
      <c r="Q12083" s="29"/>
      <c r="R12083" s="29"/>
      <c r="S12083" s="27"/>
      <c r="V12083" s="14"/>
      <c r="W12083" s="14"/>
    </row>
    <row r="12084" spans="3:23" s="11" customFormat="1" x14ac:dyDescent="0.3">
      <c r="C12084" s="96"/>
      <c r="F12084" s="13"/>
      <c r="G12084" s="13"/>
      <c r="H12084" s="91"/>
      <c r="K12084" s="9"/>
      <c r="L12084" s="14"/>
      <c r="N12084" s="13"/>
      <c r="O12084" s="9"/>
      <c r="P12084" s="27"/>
      <c r="Q12084" s="29"/>
      <c r="R12084" s="29"/>
      <c r="S12084" s="27"/>
      <c r="V12084" s="14"/>
      <c r="W12084" s="14"/>
    </row>
    <row r="12085" spans="3:23" s="11" customFormat="1" x14ac:dyDescent="0.3">
      <c r="C12085" s="96"/>
      <c r="F12085" s="13"/>
      <c r="G12085" s="13"/>
      <c r="H12085" s="91"/>
      <c r="K12085" s="9"/>
      <c r="L12085" s="14"/>
      <c r="N12085" s="13"/>
      <c r="O12085" s="9"/>
      <c r="P12085" s="27"/>
      <c r="Q12085" s="29"/>
      <c r="R12085" s="29"/>
      <c r="S12085" s="27"/>
      <c r="V12085" s="14"/>
      <c r="W12085" s="14"/>
    </row>
    <row r="12086" spans="3:23" s="11" customFormat="1" x14ac:dyDescent="0.3">
      <c r="C12086" s="96"/>
      <c r="F12086" s="13"/>
      <c r="G12086" s="13"/>
      <c r="H12086" s="91"/>
      <c r="K12086" s="9"/>
      <c r="L12086" s="14"/>
      <c r="N12086" s="13"/>
      <c r="O12086" s="9"/>
      <c r="P12086" s="27"/>
      <c r="Q12086" s="29"/>
      <c r="R12086" s="29"/>
      <c r="S12086" s="27"/>
      <c r="V12086" s="14"/>
      <c r="W12086" s="14"/>
    </row>
    <row r="12087" spans="3:23" s="11" customFormat="1" x14ac:dyDescent="0.3">
      <c r="C12087" s="96"/>
      <c r="F12087" s="13"/>
      <c r="G12087" s="13"/>
      <c r="H12087" s="91"/>
      <c r="K12087" s="9"/>
      <c r="L12087" s="14"/>
      <c r="N12087" s="13"/>
      <c r="O12087" s="9"/>
      <c r="P12087" s="27"/>
      <c r="Q12087" s="29"/>
      <c r="R12087" s="29"/>
      <c r="S12087" s="27"/>
      <c r="V12087" s="14"/>
      <c r="W12087" s="14"/>
    </row>
    <row r="12088" spans="3:23" s="11" customFormat="1" x14ac:dyDescent="0.3">
      <c r="C12088" s="96"/>
      <c r="F12088" s="13"/>
      <c r="G12088" s="13"/>
      <c r="H12088" s="91"/>
      <c r="K12088" s="9"/>
      <c r="L12088" s="14"/>
      <c r="N12088" s="13"/>
      <c r="O12088" s="9"/>
      <c r="P12088" s="27"/>
      <c r="Q12088" s="29"/>
      <c r="R12088" s="29"/>
      <c r="S12088" s="27"/>
      <c r="V12088" s="14"/>
      <c r="W12088" s="14"/>
    </row>
    <row r="12089" spans="3:23" s="11" customFormat="1" x14ac:dyDescent="0.3">
      <c r="C12089" s="96"/>
      <c r="F12089" s="13"/>
      <c r="G12089" s="13"/>
      <c r="H12089" s="91"/>
      <c r="K12089" s="9"/>
      <c r="L12089" s="14"/>
      <c r="N12089" s="13"/>
      <c r="O12089" s="9"/>
      <c r="P12089" s="27"/>
      <c r="Q12089" s="29"/>
      <c r="R12089" s="29"/>
      <c r="S12089" s="27"/>
      <c r="V12089" s="14"/>
      <c r="W12089" s="14"/>
    </row>
    <row r="12090" spans="3:23" s="11" customFormat="1" x14ac:dyDescent="0.3">
      <c r="C12090" s="96"/>
      <c r="F12090" s="13"/>
      <c r="G12090" s="13"/>
      <c r="H12090" s="91"/>
      <c r="K12090" s="9"/>
      <c r="L12090" s="14"/>
      <c r="N12090" s="13"/>
      <c r="O12090" s="9"/>
      <c r="P12090" s="27"/>
      <c r="Q12090" s="29"/>
      <c r="R12090" s="29"/>
      <c r="S12090" s="27"/>
      <c r="V12090" s="14"/>
      <c r="W12090" s="14"/>
    </row>
    <row r="12091" spans="3:23" s="11" customFormat="1" x14ac:dyDescent="0.3">
      <c r="C12091" s="96"/>
      <c r="F12091" s="13"/>
      <c r="G12091" s="13"/>
      <c r="H12091" s="91"/>
      <c r="K12091" s="9"/>
      <c r="L12091" s="14"/>
      <c r="N12091" s="13"/>
      <c r="O12091" s="9"/>
      <c r="P12091" s="27"/>
      <c r="Q12091" s="29"/>
      <c r="R12091" s="29"/>
      <c r="S12091" s="27"/>
      <c r="V12091" s="14"/>
      <c r="W12091" s="14"/>
    </row>
    <row r="12092" spans="3:23" s="11" customFormat="1" x14ac:dyDescent="0.3">
      <c r="C12092" s="96"/>
      <c r="F12092" s="13"/>
      <c r="G12092" s="13"/>
      <c r="H12092" s="91"/>
      <c r="K12092" s="9"/>
      <c r="L12092" s="14"/>
      <c r="N12092" s="13"/>
      <c r="O12092" s="9"/>
      <c r="P12092" s="27"/>
      <c r="Q12092" s="29"/>
      <c r="R12092" s="29"/>
      <c r="S12092" s="27"/>
      <c r="V12092" s="14"/>
      <c r="W12092" s="14"/>
    </row>
    <row r="12093" spans="3:23" s="11" customFormat="1" x14ac:dyDescent="0.3">
      <c r="C12093" s="96"/>
      <c r="F12093" s="13"/>
      <c r="G12093" s="13"/>
      <c r="H12093" s="91"/>
      <c r="K12093" s="9"/>
      <c r="L12093" s="14"/>
      <c r="N12093" s="13"/>
      <c r="O12093" s="9"/>
      <c r="P12093" s="27"/>
      <c r="Q12093" s="29"/>
      <c r="R12093" s="29"/>
      <c r="S12093" s="27"/>
      <c r="V12093" s="14"/>
      <c r="W12093" s="14"/>
    </row>
    <row r="12094" spans="3:23" s="11" customFormat="1" x14ac:dyDescent="0.3">
      <c r="C12094" s="96"/>
      <c r="F12094" s="13"/>
      <c r="G12094" s="13"/>
      <c r="H12094" s="91"/>
      <c r="K12094" s="9"/>
      <c r="L12094" s="14"/>
      <c r="N12094" s="13"/>
      <c r="O12094" s="9"/>
      <c r="P12094" s="27"/>
      <c r="Q12094" s="29"/>
      <c r="R12094" s="29"/>
      <c r="S12094" s="27"/>
      <c r="V12094" s="14"/>
      <c r="W12094" s="14"/>
    </row>
    <row r="12095" spans="3:23" s="11" customFormat="1" x14ac:dyDescent="0.3">
      <c r="C12095" s="96"/>
      <c r="F12095" s="13"/>
      <c r="G12095" s="13"/>
      <c r="H12095" s="91"/>
      <c r="K12095" s="9"/>
      <c r="L12095" s="14"/>
      <c r="N12095" s="13"/>
      <c r="O12095" s="9"/>
      <c r="P12095" s="27"/>
      <c r="Q12095" s="29"/>
      <c r="R12095" s="29"/>
      <c r="S12095" s="27"/>
      <c r="V12095" s="14"/>
      <c r="W12095" s="14"/>
    </row>
    <row r="12096" spans="3:23" s="11" customFormat="1" x14ac:dyDescent="0.3">
      <c r="C12096" s="96"/>
      <c r="F12096" s="13"/>
      <c r="G12096" s="13"/>
      <c r="H12096" s="91"/>
      <c r="K12096" s="9"/>
      <c r="L12096" s="14"/>
      <c r="N12096" s="13"/>
      <c r="O12096" s="9"/>
      <c r="P12096" s="27"/>
      <c r="Q12096" s="29"/>
      <c r="R12096" s="29"/>
      <c r="S12096" s="27"/>
      <c r="V12096" s="14"/>
      <c r="W12096" s="14"/>
    </row>
    <row r="12097" spans="3:23" s="11" customFormat="1" x14ac:dyDescent="0.3">
      <c r="C12097" s="96"/>
      <c r="F12097" s="13"/>
      <c r="G12097" s="13"/>
      <c r="H12097" s="91"/>
      <c r="K12097" s="9"/>
      <c r="L12097" s="14"/>
      <c r="N12097" s="13"/>
      <c r="O12097" s="9"/>
      <c r="P12097" s="27"/>
      <c r="Q12097" s="29"/>
      <c r="R12097" s="29"/>
      <c r="S12097" s="27"/>
      <c r="V12097" s="14"/>
      <c r="W12097" s="14"/>
    </row>
    <row r="12098" spans="3:23" s="11" customFormat="1" x14ac:dyDescent="0.3">
      <c r="C12098" s="96"/>
      <c r="F12098" s="13"/>
      <c r="G12098" s="13"/>
      <c r="H12098" s="91"/>
      <c r="K12098" s="9"/>
      <c r="L12098" s="14"/>
      <c r="N12098" s="13"/>
      <c r="O12098" s="9"/>
      <c r="P12098" s="27"/>
      <c r="Q12098" s="29"/>
      <c r="R12098" s="29"/>
      <c r="S12098" s="27"/>
      <c r="V12098" s="14"/>
      <c r="W12098" s="14"/>
    </row>
    <row r="12099" spans="3:23" s="11" customFormat="1" x14ac:dyDescent="0.3">
      <c r="C12099" s="96"/>
      <c r="F12099" s="13"/>
      <c r="G12099" s="13"/>
      <c r="H12099" s="91"/>
      <c r="K12099" s="9"/>
      <c r="L12099" s="14"/>
      <c r="N12099" s="13"/>
      <c r="O12099" s="9"/>
      <c r="P12099" s="27"/>
      <c r="Q12099" s="29"/>
      <c r="R12099" s="29"/>
      <c r="S12099" s="27"/>
      <c r="V12099" s="14"/>
      <c r="W12099" s="14"/>
    </row>
    <row r="12100" spans="3:23" s="11" customFormat="1" x14ac:dyDescent="0.3">
      <c r="C12100" s="96"/>
      <c r="F12100" s="13"/>
      <c r="G12100" s="13"/>
      <c r="H12100" s="91"/>
      <c r="K12100" s="9"/>
      <c r="L12100" s="14"/>
      <c r="N12100" s="13"/>
      <c r="O12100" s="9"/>
      <c r="P12100" s="27"/>
      <c r="Q12100" s="29"/>
      <c r="R12100" s="29"/>
      <c r="S12100" s="27"/>
      <c r="V12100" s="14"/>
      <c r="W12100" s="14"/>
    </row>
    <row r="12101" spans="3:23" s="11" customFormat="1" x14ac:dyDescent="0.3">
      <c r="C12101" s="96"/>
      <c r="F12101" s="13"/>
      <c r="G12101" s="13"/>
      <c r="H12101" s="91"/>
      <c r="K12101" s="9"/>
      <c r="L12101" s="14"/>
      <c r="N12101" s="13"/>
      <c r="O12101" s="9"/>
      <c r="P12101" s="27"/>
      <c r="Q12101" s="29"/>
      <c r="R12101" s="29"/>
      <c r="S12101" s="27"/>
      <c r="V12101" s="14"/>
      <c r="W12101" s="14"/>
    </row>
    <row r="12102" spans="3:23" s="11" customFormat="1" x14ac:dyDescent="0.3">
      <c r="C12102" s="96"/>
      <c r="F12102" s="13"/>
      <c r="G12102" s="13"/>
      <c r="H12102" s="91"/>
      <c r="K12102" s="9"/>
      <c r="L12102" s="14"/>
      <c r="N12102" s="13"/>
      <c r="O12102" s="9"/>
      <c r="P12102" s="27"/>
      <c r="Q12102" s="29"/>
      <c r="R12102" s="29"/>
      <c r="S12102" s="27"/>
      <c r="V12102" s="14"/>
      <c r="W12102" s="14"/>
    </row>
    <row r="12103" spans="3:23" s="11" customFormat="1" x14ac:dyDescent="0.3">
      <c r="C12103" s="96"/>
      <c r="F12103" s="13"/>
      <c r="G12103" s="13"/>
      <c r="H12103" s="91"/>
      <c r="K12103" s="9"/>
      <c r="L12103" s="14"/>
      <c r="N12103" s="13"/>
      <c r="O12103" s="9"/>
      <c r="P12103" s="27"/>
      <c r="Q12103" s="29"/>
      <c r="R12103" s="29"/>
      <c r="S12103" s="27"/>
      <c r="V12103" s="14"/>
      <c r="W12103" s="14"/>
    </row>
    <row r="12104" spans="3:23" s="11" customFormat="1" x14ac:dyDescent="0.3">
      <c r="C12104" s="96"/>
      <c r="F12104" s="13"/>
      <c r="G12104" s="13"/>
      <c r="H12104" s="91"/>
      <c r="K12104" s="9"/>
      <c r="L12104" s="14"/>
      <c r="N12104" s="13"/>
      <c r="O12104" s="9"/>
      <c r="P12104" s="27"/>
      <c r="Q12104" s="29"/>
      <c r="R12104" s="29"/>
      <c r="S12104" s="27"/>
      <c r="V12104" s="14"/>
      <c r="W12104" s="14"/>
    </row>
    <row r="12105" spans="3:23" s="11" customFormat="1" x14ac:dyDescent="0.3">
      <c r="C12105" s="96"/>
      <c r="F12105" s="13"/>
      <c r="G12105" s="13"/>
      <c r="H12105" s="91"/>
      <c r="K12105" s="9"/>
      <c r="L12105" s="14"/>
      <c r="N12105" s="13"/>
      <c r="O12105" s="9"/>
      <c r="P12105" s="27"/>
      <c r="Q12105" s="29"/>
      <c r="R12105" s="29"/>
      <c r="S12105" s="27"/>
      <c r="V12105" s="14"/>
      <c r="W12105" s="14"/>
    </row>
    <row r="12106" spans="3:23" s="11" customFormat="1" x14ac:dyDescent="0.3">
      <c r="C12106" s="96"/>
      <c r="F12106" s="13"/>
      <c r="G12106" s="13"/>
      <c r="H12106" s="91"/>
      <c r="K12106" s="9"/>
      <c r="L12106" s="14"/>
      <c r="N12106" s="13"/>
      <c r="O12106" s="9"/>
      <c r="P12106" s="27"/>
      <c r="Q12106" s="29"/>
      <c r="R12106" s="29"/>
      <c r="S12106" s="27"/>
      <c r="V12106" s="14"/>
      <c r="W12106" s="14"/>
    </row>
    <row r="12107" spans="3:23" s="11" customFormat="1" x14ac:dyDescent="0.3">
      <c r="C12107" s="96"/>
      <c r="F12107" s="13"/>
      <c r="G12107" s="13"/>
      <c r="H12107" s="91"/>
      <c r="K12107" s="9"/>
      <c r="L12107" s="14"/>
      <c r="N12107" s="13"/>
      <c r="O12107" s="9"/>
      <c r="P12107" s="27"/>
      <c r="Q12107" s="29"/>
      <c r="R12107" s="29"/>
      <c r="S12107" s="27"/>
      <c r="V12107" s="14"/>
      <c r="W12107" s="14"/>
    </row>
    <row r="12108" spans="3:23" s="11" customFormat="1" x14ac:dyDescent="0.3">
      <c r="C12108" s="96"/>
      <c r="F12108" s="13"/>
      <c r="G12108" s="13"/>
      <c r="H12108" s="91"/>
      <c r="K12108" s="9"/>
      <c r="L12108" s="14"/>
      <c r="N12108" s="13"/>
      <c r="O12108" s="9"/>
      <c r="P12108" s="27"/>
      <c r="Q12108" s="29"/>
      <c r="R12108" s="29"/>
      <c r="S12108" s="27"/>
      <c r="V12108" s="14"/>
      <c r="W12108" s="14"/>
    </row>
    <row r="12109" spans="3:23" s="11" customFormat="1" x14ac:dyDescent="0.3">
      <c r="C12109" s="96"/>
      <c r="F12109" s="13"/>
      <c r="G12109" s="13"/>
      <c r="H12109" s="91"/>
      <c r="K12109" s="9"/>
      <c r="L12109" s="14"/>
      <c r="N12109" s="13"/>
      <c r="O12109" s="9"/>
      <c r="P12109" s="27"/>
      <c r="Q12109" s="29"/>
      <c r="R12109" s="29"/>
      <c r="S12109" s="27"/>
      <c r="V12109" s="14"/>
      <c r="W12109" s="14"/>
    </row>
    <row r="12110" spans="3:23" s="11" customFormat="1" x14ac:dyDescent="0.3">
      <c r="C12110" s="96"/>
      <c r="F12110" s="13"/>
      <c r="G12110" s="13"/>
      <c r="H12110" s="91"/>
      <c r="K12110" s="9"/>
      <c r="L12110" s="14"/>
      <c r="N12110" s="13"/>
      <c r="O12110" s="9"/>
      <c r="P12110" s="27"/>
      <c r="Q12110" s="29"/>
      <c r="R12110" s="29"/>
      <c r="S12110" s="27"/>
      <c r="V12110" s="14"/>
      <c r="W12110" s="14"/>
    </row>
    <row r="12111" spans="3:23" s="11" customFormat="1" x14ac:dyDescent="0.3">
      <c r="C12111" s="96"/>
      <c r="F12111" s="13"/>
      <c r="G12111" s="13"/>
      <c r="H12111" s="91"/>
      <c r="K12111" s="9"/>
      <c r="L12111" s="14"/>
      <c r="N12111" s="13"/>
      <c r="O12111" s="9"/>
      <c r="P12111" s="27"/>
      <c r="Q12111" s="29"/>
      <c r="R12111" s="29"/>
      <c r="S12111" s="27"/>
      <c r="V12111" s="14"/>
      <c r="W12111" s="14"/>
    </row>
    <row r="12112" spans="3:23" s="11" customFormat="1" x14ac:dyDescent="0.3">
      <c r="C12112" s="96"/>
      <c r="F12112" s="13"/>
      <c r="G12112" s="13"/>
      <c r="H12112" s="91"/>
      <c r="K12112" s="9"/>
      <c r="L12112" s="14"/>
      <c r="N12112" s="13"/>
      <c r="O12112" s="9"/>
      <c r="P12112" s="27"/>
      <c r="Q12112" s="29"/>
      <c r="R12112" s="29"/>
      <c r="S12112" s="27"/>
      <c r="V12112" s="14"/>
      <c r="W12112" s="14"/>
    </row>
    <row r="12113" spans="3:23" s="11" customFormat="1" x14ac:dyDescent="0.3">
      <c r="C12113" s="96"/>
      <c r="F12113" s="13"/>
      <c r="G12113" s="13"/>
      <c r="H12113" s="91"/>
      <c r="K12113" s="9"/>
      <c r="L12113" s="14"/>
      <c r="N12113" s="13"/>
      <c r="O12113" s="9"/>
      <c r="P12113" s="27"/>
      <c r="Q12113" s="29"/>
      <c r="R12113" s="29"/>
      <c r="S12113" s="27"/>
      <c r="V12113" s="14"/>
      <c r="W12113" s="14"/>
    </row>
    <row r="12114" spans="3:23" s="11" customFormat="1" x14ac:dyDescent="0.3">
      <c r="C12114" s="96"/>
      <c r="F12114" s="13"/>
      <c r="G12114" s="13"/>
      <c r="H12114" s="91"/>
      <c r="K12114" s="9"/>
      <c r="L12114" s="14"/>
      <c r="N12114" s="13"/>
      <c r="O12114" s="9"/>
      <c r="P12114" s="27"/>
      <c r="Q12114" s="29"/>
      <c r="R12114" s="29"/>
      <c r="S12114" s="27"/>
      <c r="V12114" s="14"/>
      <c r="W12114" s="14"/>
    </row>
    <row r="12115" spans="3:23" s="11" customFormat="1" x14ac:dyDescent="0.3">
      <c r="C12115" s="96"/>
      <c r="F12115" s="13"/>
      <c r="G12115" s="13"/>
      <c r="H12115" s="91"/>
      <c r="K12115" s="9"/>
      <c r="L12115" s="14"/>
      <c r="N12115" s="13"/>
      <c r="O12115" s="9"/>
      <c r="P12115" s="27"/>
      <c r="Q12115" s="29"/>
      <c r="R12115" s="29"/>
      <c r="S12115" s="27"/>
      <c r="V12115" s="14"/>
      <c r="W12115" s="14"/>
    </row>
    <row r="12116" spans="3:23" s="11" customFormat="1" x14ac:dyDescent="0.3">
      <c r="C12116" s="96"/>
      <c r="F12116" s="13"/>
      <c r="G12116" s="13"/>
      <c r="H12116" s="91"/>
      <c r="K12116" s="9"/>
      <c r="L12116" s="14"/>
      <c r="N12116" s="13"/>
      <c r="O12116" s="9"/>
      <c r="P12116" s="27"/>
      <c r="Q12116" s="29"/>
      <c r="R12116" s="29"/>
      <c r="S12116" s="27"/>
      <c r="V12116" s="14"/>
      <c r="W12116" s="14"/>
    </row>
    <row r="12117" spans="3:23" s="11" customFormat="1" x14ac:dyDescent="0.3">
      <c r="C12117" s="96"/>
      <c r="F12117" s="13"/>
      <c r="G12117" s="13"/>
      <c r="H12117" s="91"/>
      <c r="K12117" s="9"/>
      <c r="L12117" s="14"/>
      <c r="N12117" s="13"/>
      <c r="O12117" s="9"/>
      <c r="P12117" s="27"/>
      <c r="Q12117" s="29"/>
      <c r="R12117" s="29"/>
      <c r="S12117" s="27"/>
      <c r="V12117" s="14"/>
      <c r="W12117" s="14"/>
    </row>
    <row r="12118" spans="3:23" s="11" customFormat="1" x14ac:dyDescent="0.3">
      <c r="C12118" s="96"/>
      <c r="F12118" s="13"/>
      <c r="G12118" s="13"/>
      <c r="H12118" s="91"/>
      <c r="K12118" s="9"/>
      <c r="L12118" s="14"/>
      <c r="N12118" s="13"/>
      <c r="O12118" s="9"/>
      <c r="P12118" s="27"/>
      <c r="Q12118" s="29"/>
      <c r="R12118" s="29"/>
      <c r="S12118" s="27"/>
      <c r="V12118" s="14"/>
      <c r="W12118" s="14"/>
    </row>
    <row r="12119" spans="3:23" s="11" customFormat="1" x14ac:dyDescent="0.3">
      <c r="C12119" s="96"/>
      <c r="F12119" s="13"/>
      <c r="G12119" s="13"/>
      <c r="H12119" s="91"/>
      <c r="K12119" s="9"/>
      <c r="L12119" s="14"/>
      <c r="N12119" s="13"/>
      <c r="O12119" s="9"/>
      <c r="P12119" s="27"/>
      <c r="Q12119" s="29"/>
      <c r="R12119" s="29"/>
      <c r="S12119" s="27"/>
      <c r="V12119" s="14"/>
      <c r="W12119" s="14"/>
    </row>
    <row r="12120" spans="3:23" s="11" customFormat="1" x14ac:dyDescent="0.3">
      <c r="C12120" s="96"/>
      <c r="F12120" s="13"/>
      <c r="G12120" s="13"/>
      <c r="H12120" s="91"/>
      <c r="K12120" s="9"/>
      <c r="L12120" s="14"/>
      <c r="N12120" s="13"/>
      <c r="O12120" s="9"/>
      <c r="P12120" s="27"/>
      <c r="Q12120" s="29"/>
      <c r="R12120" s="29"/>
      <c r="S12120" s="27"/>
      <c r="V12120" s="14"/>
      <c r="W12120" s="14"/>
    </row>
    <row r="12121" spans="3:23" s="11" customFormat="1" x14ac:dyDescent="0.3">
      <c r="C12121" s="96"/>
      <c r="F12121" s="13"/>
      <c r="G12121" s="13"/>
      <c r="H12121" s="91"/>
      <c r="K12121" s="9"/>
      <c r="L12121" s="14"/>
      <c r="N12121" s="13"/>
      <c r="O12121" s="9"/>
      <c r="P12121" s="27"/>
      <c r="Q12121" s="29"/>
      <c r="R12121" s="29"/>
      <c r="S12121" s="27"/>
      <c r="V12121" s="14"/>
      <c r="W12121" s="14"/>
    </row>
    <row r="12122" spans="3:23" s="11" customFormat="1" x14ac:dyDescent="0.3">
      <c r="C12122" s="96"/>
      <c r="F12122" s="13"/>
      <c r="G12122" s="13"/>
      <c r="H12122" s="91"/>
      <c r="K12122" s="9"/>
      <c r="L12122" s="14"/>
      <c r="N12122" s="13"/>
      <c r="O12122" s="9"/>
      <c r="P12122" s="27"/>
      <c r="Q12122" s="29"/>
      <c r="R12122" s="29"/>
      <c r="S12122" s="27"/>
      <c r="V12122" s="14"/>
      <c r="W12122" s="14"/>
    </row>
    <row r="12123" spans="3:23" s="11" customFormat="1" x14ac:dyDescent="0.3">
      <c r="C12123" s="96"/>
      <c r="F12123" s="13"/>
      <c r="G12123" s="13"/>
      <c r="H12123" s="91"/>
      <c r="K12123" s="9"/>
      <c r="L12123" s="14"/>
      <c r="N12123" s="13"/>
      <c r="O12123" s="9"/>
      <c r="P12123" s="27"/>
      <c r="Q12123" s="29"/>
      <c r="R12123" s="29"/>
      <c r="S12123" s="27"/>
      <c r="V12123" s="14"/>
      <c r="W12123" s="14"/>
    </row>
    <row r="12124" spans="3:23" s="11" customFormat="1" x14ac:dyDescent="0.3">
      <c r="C12124" s="96"/>
      <c r="F12124" s="13"/>
      <c r="G12124" s="13"/>
      <c r="H12124" s="91"/>
      <c r="K12124" s="9"/>
      <c r="L12124" s="14"/>
      <c r="N12124" s="13"/>
      <c r="O12124" s="9"/>
      <c r="P12124" s="27"/>
      <c r="Q12124" s="29"/>
      <c r="R12124" s="29"/>
      <c r="S12124" s="27"/>
      <c r="V12124" s="14"/>
      <c r="W12124" s="14"/>
    </row>
    <row r="12125" spans="3:23" s="11" customFormat="1" x14ac:dyDescent="0.3">
      <c r="C12125" s="96"/>
      <c r="F12125" s="13"/>
      <c r="G12125" s="13"/>
      <c r="H12125" s="91"/>
      <c r="K12125" s="9"/>
      <c r="L12125" s="14"/>
      <c r="N12125" s="13"/>
      <c r="O12125" s="9"/>
      <c r="P12125" s="27"/>
      <c r="Q12125" s="29"/>
      <c r="R12125" s="29"/>
      <c r="S12125" s="27"/>
      <c r="V12125" s="14"/>
      <c r="W12125" s="14"/>
    </row>
    <row r="12126" spans="3:23" s="11" customFormat="1" x14ac:dyDescent="0.3">
      <c r="C12126" s="96"/>
      <c r="F12126" s="13"/>
      <c r="G12126" s="13"/>
      <c r="H12126" s="91"/>
      <c r="K12126" s="9"/>
      <c r="L12126" s="14"/>
      <c r="N12126" s="13"/>
      <c r="O12126" s="9"/>
      <c r="P12126" s="27"/>
      <c r="Q12126" s="29"/>
      <c r="R12126" s="29"/>
      <c r="S12126" s="27"/>
      <c r="V12126" s="14"/>
      <c r="W12126" s="14"/>
    </row>
    <row r="12127" spans="3:23" s="11" customFormat="1" x14ac:dyDescent="0.3">
      <c r="C12127" s="96"/>
      <c r="F12127" s="13"/>
      <c r="G12127" s="13"/>
      <c r="H12127" s="91"/>
      <c r="K12127" s="9"/>
      <c r="L12127" s="14"/>
      <c r="N12127" s="13"/>
      <c r="O12127" s="9"/>
      <c r="P12127" s="27"/>
      <c r="Q12127" s="29"/>
      <c r="R12127" s="29"/>
      <c r="S12127" s="27"/>
      <c r="V12127" s="14"/>
      <c r="W12127" s="14"/>
    </row>
    <row r="12128" spans="3:23" s="11" customFormat="1" x14ac:dyDescent="0.3">
      <c r="C12128" s="96"/>
      <c r="F12128" s="13"/>
      <c r="G12128" s="13"/>
      <c r="H12128" s="91"/>
      <c r="K12128" s="9"/>
      <c r="L12128" s="14"/>
      <c r="N12128" s="13"/>
      <c r="O12128" s="9"/>
      <c r="P12128" s="27"/>
      <c r="Q12128" s="29"/>
      <c r="R12128" s="29"/>
      <c r="S12128" s="27"/>
      <c r="V12128" s="14"/>
      <c r="W12128" s="14"/>
    </row>
    <row r="12129" spans="3:23" s="11" customFormat="1" x14ac:dyDescent="0.3">
      <c r="C12129" s="96"/>
      <c r="F12129" s="13"/>
      <c r="G12129" s="13"/>
      <c r="H12129" s="91"/>
      <c r="K12129" s="9"/>
      <c r="L12129" s="14"/>
      <c r="N12129" s="13"/>
      <c r="O12129" s="9"/>
      <c r="P12129" s="27"/>
      <c r="Q12129" s="29"/>
      <c r="R12129" s="29"/>
      <c r="S12129" s="27"/>
      <c r="V12129" s="14"/>
      <c r="W12129" s="14"/>
    </row>
    <row r="12130" spans="3:23" s="11" customFormat="1" x14ac:dyDescent="0.3">
      <c r="C12130" s="96"/>
      <c r="F12130" s="13"/>
      <c r="G12130" s="13"/>
      <c r="H12130" s="91"/>
      <c r="K12130" s="9"/>
      <c r="L12130" s="14"/>
      <c r="N12130" s="13"/>
      <c r="O12130" s="9"/>
      <c r="P12130" s="27"/>
      <c r="Q12130" s="29"/>
      <c r="R12130" s="29"/>
      <c r="S12130" s="27"/>
      <c r="V12130" s="14"/>
      <c r="W12130" s="14"/>
    </row>
    <row r="12131" spans="3:23" s="11" customFormat="1" x14ac:dyDescent="0.3">
      <c r="C12131" s="96"/>
      <c r="F12131" s="13"/>
      <c r="G12131" s="13"/>
      <c r="H12131" s="91"/>
      <c r="K12131" s="9"/>
      <c r="L12131" s="14"/>
      <c r="N12131" s="13"/>
      <c r="O12131" s="9"/>
      <c r="P12131" s="27"/>
      <c r="Q12131" s="29"/>
      <c r="R12131" s="29"/>
      <c r="S12131" s="27"/>
      <c r="V12131" s="14"/>
      <c r="W12131" s="14"/>
    </row>
    <row r="12132" spans="3:23" s="11" customFormat="1" x14ac:dyDescent="0.3">
      <c r="C12132" s="96"/>
      <c r="F12132" s="13"/>
      <c r="G12132" s="13"/>
      <c r="H12132" s="91"/>
      <c r="K12132" s="9"/>
      <c r="L12132" s="14"/>
      <c r="N12132" s="13"/>
      <c r="O12132" s="9"/>
      <c r="P12132" s="27"/>
      <c r="Q12132" s="29"/>
      <c r="R12132" s="29"/>
      <c r="S12132" s="27"/>
      <c r="V12132" s="14"/>
      <c r="W12132" s="14"/>
    </row>
    <row r="12133" spans="3:23" s="11" customFormat="1" x14ac:dyDescent="0.3">
      <c r="C12133" s="96"/>
      <c r="F12133" s="13"/>
      <c r="G12133" s="13"/>
      <c r="H12133" s="91"/>
      <c r="K12133" s="9"/>
      <c r="L12133" s="14"/>
      <c r="N12133" s="13"/>
      <c r="O12133" s="9"/>
      <c r="P12133" s="27"/>
      <c r="Q12133" s="29"/>
      <c r="R12133" s="29"/>
      <c r="S12133" s="27"/>
      <c r="V12133" s="14"/>
      <c r="W12133" s="14"/>
    </row>
    <row r="12134" spans="3:23" s="11" customFormat="1" x14ac:dyDescent="0.3">
      <c r="C12134" s="96"/>
      <c r="F12134" s="13"/>
      <c r="G12134" s="13"/>
      <c r="H12134" s="91"/>
      <c r="K12134" s="9"/>
      <c r="L12134" s="14"/>
      <c r="N12134" s="13"/>
      <c r="O12134" s="9"/>
      <c r="P12134" s="27"/>
      <c r="Q12134" s="29"/>
      <c r="R12134" s="29"/>
      <c r="S12134" s="27"/>
      <c r="V12134" s="14"/>
      <c r="W12134" s="14"/>
    </row>
    <row r="12135" spans="3:23" s="11" customFormat="1" x14ac:dyDescent="0.3">
      <c r="C12135" s="96"/>
      <c r="F12135" s="13"/>
      <c r="G12135" s="13"/>
      <c r="H12135" s="91"/>
      <c r="K12135" s="9"/>
      <c r="L12135" s="14"/>
      <c r="N12135" s="13"/>
      <c r="O12135" s="9"/>
      <c r="P12135" s="27"/>
      <c r="Q12135" s="29"/>
      <c r="R12135" s="29"/>
      <c r="S12135" s="27"/>
      <c r="V12135" s="14"/>
      <c r="W12135" s="14"/>
    </row>
    <row r="12136" spans="3:23" s="11" customFormat="1" x14ac:dyDescent="0.3">
      <c r="C12136" s="96"/>
      <c r="F12136" s="13"/>
      <c r="G12136" s="13"/>
      <c r="H12136" s="91"/>
      <c r="K12136" s="9"/>
      <c r="L12136" s="14"/>
      <c r="N12136" s="13"/>
      <c r="O12136" s="9"/>
      <c r="P12136" s="27"/>
      <c r="Q12136" s="29"/>
      <c r="R12136" s="29"/>
      <c r="S12136" s="27"/>
      <c r="V12136" s="14"/>
      <c r="W12136" s="14"/>
    </row>
    <row r="12137" spans="3:23" s="11" customFormat="1" x14ac:dyDescent="0.3">
      <c r="C12137" s="96"/>
      <c r="F12137" s="13"/>
      <c r="G12137" s="13"/>
      <c r="H12137" s="91"/>
      <c r="K12137" s="9"/>
      <c r="L12137" s="14"/>
      <c r="N12137" s="13"/>
      <c r="O12137" s="9"/>
      <c r="P12137" s="27"/>
      <c r="Q12137" s="29"/>
      <c r="R12137" s="29"/>
      <c r="S12137" s="27"/>
      <c r="V12137" s="14"/>
      <c r="W12137" s="14"/>
    </row>
    <row r="12138" spans="3:23" s="11" customFormat="1" x14ac:dyDescent="0.3">
      <c r="C12138" s="96"/>
      <c r="F12138" s="13"/>
      <c r="G12138" s="13"/>
      <c r="H12138" s="91"/>
      <c r="K12138" s="9"/>
      <c r="L12138" s="14"/>
      <c r="N12138" s="13"/>
      <c r="O12138" s="9"/>
      <c r="P12138" s="27"/>
      <c r="Q12138" s="29"/>
      <c r="R12138" s="29"/>
      <c r="S12138" s="27"/>
      <c r="V12138" s="14"/>
      <c r="W12138" s="14"/>
    </row>
    <row r="12139" spans="3:23" s="11" customFormat="1" x14ac:dyDescent="0.3">
      <c r="C12139" s="96"/>
      <c r="F12139" s="13"/>
      <c r="G12139" s="13"/>
      <c r="H12139" s="91"/>
      <c r="K12139" s="9"/>
      <c r="L12139" s="14"/>
      <c r="N12139" s="13"/>
      <c r="O12139" s="9"/>
      <c r="P12139" s="27"/>
      <c r="Q12139" s="29"/>
      <c r="R12139" s="29"/>
      <c r="S12139" s="27"/>
      <c r="V12139" s="14"/>
      <c r="W12139" s="14"/>
    </row>
    <row r="12140" spans="3:23" s="11" customFormat="1" x14ac:dyDescent="0.3">
      <c r="C12140" s="96"/>
      <c r="F12140" s="13"/>
      <c r="G12140" s="13"/>
      <c r="H12140" s="91"/>
      <c r="K12140" s="9"/>
      <c r="L12140" s="14"/>
      <c r="N12140" s="13"/>
      <c r="O12140" s="9"/>
      <c r="P12140" s="27"/>
      <c r="Q12140" s="29"/>
      <c r="R12140" s="29"/>
      <c r="S12140" s="27"/>
      <c r="V12140" s="14"/>
      <c r="W12140" s="14"/>
    </row>
    <row r="12141" spans="3:23" s="11" customFormat="1" x14ac:dyDescent="0.3">
      <c r="C12141" s="96"/>
      <c r="F12141" s="13"/>
      <c r="G12141" s="13"/>
      <c r="H12141" s="91"/>
      <c r="K12141" s="9"/>
      <c r="L12141" s="14"/>
      <c r="N12141" s="13"/>
      <c r="O12141" s="9"/>
      <c r="P12141" s="27"/>
      <c r="Q12141" s="29"/>
      <c r="R12141" s="29"/>
      <c r="S12141" s="27"/>
      <c r="V12141" s="14"/>
      <c r="W12141" s="14"/>
    </row>
    <row r="12142" spans="3:23" s="11" customFormat="1" x14ac:dyDescent="0.3">
      <c r="C12142" s="96"/>
      <c r="F12142" s="13"/>
      <c r="G12142" s="13"/>
      <c r="H12142" s="91"/>
      <c r="K12142" s="9"/>
      <c r="L12142" s="14"/>
      <c r="N12142" s="13"/>
      <c r="O12142" s="9"/>
      <c r="P12142" s="27"/>
      <c r="Q12142" s="29"/>
      <c r="R12142" s="29"/>
      <c r="S12142" s="27"/>
      <c r="V12142" s="14"/>
      <c r="W12142" s="14"/>
    </row>
    <row r="12143" spans="3:23" s="11" customFormat="1" x14ac:dyDescent="0.3">
      <c r="C12143" s="96"/>
      <c r="F12143" s="13"/>
      <c r="G12143" s="13"/>
      <c r="H12143" s="91"/>
      <c r="K12143" s="9"/>
      <c r="L12143" s="14"/>
      <c r="N12143" s="13"/>
      <c r="O12143" s="9"/>
      <c r="P12143" s="27"/>
      <c r="Q12143" s="29"/>
      <c r="R12143" s="29"/>
      <c r="S12143" s="27"/>
      <c r="V12143" s="14"/>
      <c r="W12143" s="14"/>
    </row>
    <row r="12144" spans="3:23" s="11" customFormat="1" x14ac:dyDescent="0.3">
      <c r="C12144" s="96"/>
      <c r="F12144" s="13"/>
      <c r="G12144" s="13"/>
      <c r="H12144" s="91"/>
      <c r="K12144" s="9"/>
      <c r="L12144" s="14"/>
      <c r="N12144" s="13"/>
      <c r="O12144" s="9"/>
      <c r="P12144" s="27"/>
      <c r="Q12144" s="29"/>
      <c r="R12144" s="29"/>
      <c r="S12144" s="27"/>
      <c r="V12144" s="14"/>
      <c r="W12144" s="14"/>
    </row>
    <row r="12145" spans="3:23" s="11" customFormat="1" x14ac:dyDescent="0.3">
      <c r="C12145" s="96"/>
      <c r="F12145" s="13"/>
      <c r="G12145" s="13"/>
      <c r="H12145" s="91"/>
      <c r="K12145" s="9"/>
      <c r="L12145" s="14"/>
      <c r="N12145" s="13"/>
      <c r="O12145" s="9"/>
      <c r="P12145" s="27"/>
      <c r="Q12145" s="29"/>
      <c r="R12145" s="29"/>
      <c r="S12145" s="27"/>
      <c r="V12145" s="14"/>
      <c r="W12145" s="14"/>
    </row>
    <row r="12146" spans="3:23" s="11" customFormat="1" x14ac:dyDescent="0.3">
      <c r="C12146" s="96"/>
      <c r="F12146" s="13"/>
      <c r="G12146" s="13"/>
      <c r="H12146" s="91"/>
      <c r="K12146" s="9"/>
      <c r="L12146" s="14"/>
      <c r="N12146" s="13"/>
      <c r="O12146" s="9"/>
      <c r="P12146" s="27"/>
      <c r="Q12146" s="29"/>
      <c r="R12146" s="29"/>
      <c r="S12146" s="27"/>
      <c r="V12146" s="14"/>
      <c r="W12146" s="14"/>
    </row>
    <row r="12147" spans="3:23" s="11" customFormat="1" x14ac:dyDescent="0.3">
      <c r="C12147" s="96"/>
      <c r="F12147" s="13"/>
      <c r="G12147" s="13"/>
      <c r="H12147" s="91"/>
      <c r="K12147" s="9"/>
      <c r="L12147" s="14"/>
      <c r="N12147" s="13"/>
      <c r="O12147" s="9"/>
      <c r="P12147" s="27"/>
      <c r="Q12147" s="29"/>
      <c r="R12147" s="29"/>
      <c r="S12147" s="27"/>
      <c r="V12147" s="14"/>
      <c r="W12147" s="14"/>
    </row>
    <row r="12148" spans="3:23" s="11" customFormat="1" x14ac:dyDescent="0.3">
      <c r="C12148" s="96"/>
      <c r="F12148" s="13"/>
      <c r="G12148" s="13"/>
      <c r="H12148" s="91"/>
      <c r="K12148" s="9"/>
      <c r="L12148" s="14"/>
      <c r="N12148" s="13"/>
      <c r="O12148" s="9"/>
      <c r="P12148" s="27"/>
      <c r="Q12148" s="29"/>
      <c r="R12148" s="29"/>
      <c r="S12148" s="27"/>
      <c r="V12148" s="14"/>
      <c r="W12148" s="14"/>
    </row>
    <row r="12149" spans="3:23" s="11" customFormat="1" x14ac:dyDescent="0.3">
      <c r="C12149" s="96"/>
      <c r="F12149" s="13"/>
      <c r="G12149" s="13"/>
      <c r="H12149" s="91"/>
      <c r="K12149" s="9"/>
      <c r="L12149" s="14"/>
      <c r="N12149" s="13"/>
      <c r="O12149" s="9"/>
      <c r="P12149" s="27"/>
      <c r="Q12149" s="29"/>
      <c r="R12149" s="29"/>
      <c r="S12149" s="27"/>
      <c r="V12149" s="14"/>
      <c r="W12149" s="14"/>
    </row>
    <row r="12150" spans="3:23" s="11" customFormat="1" x14ac:dyDescent="0.3">
      <c r="C12150" s="96"/>
      <c r="F12150" s="13"/>
      <c r="G12150" s="13"/>
      <c r="H12150" s="91"/>
      <c r="K12150" s="9"/>
      <c r="L12150" s="14"/>
      <c r="N12150" s="13"/>
      <c r="O12150" s="9"/>
      <c r="P12150" s="27"/>
      <c r="Q12150" s="29"/>
      <c r="R12150" s="29"/>
      <c r="S12150" s="27"/>
      <c r="V12150" s="14"/>
      <c r="W12150" s="14"/>
    </row>
    <row r="12151" spans="3:23" s="11" customFormat="1" x14ac:dyDescent="0.3">
      <c r="C12151" s="96"/>
      <c r="F12151" s="13"/>
      <c r="G12151" s="13"/>
      <c r="H12151" s="91"/>
      <c r="K12151" s="9"/>
      <c r="L12151" s="14"/>
      <c r="N12151" s="13"/>
      <c r="O12151" s="9"/>
      <c r="P12151" s="27"/>
      <c r="Q12151" s="29"/>
      <c r="R12151" s="29"/>
      <c r="S12151" s="27"/>
      <c r="V12151" s="14"/>
      <c r="W12151" s="14"/>
    </row>
    <row r="12152" spans="3:23" s="11" customFormat="1" x14ac:dyDescent="0.3">
      <c r="C12152" s="96"/>
      <c r="F12152" s="13"/>
      <c r="G12152" s="13"/>
      <c r="H12152" s="91"/>
      <c r="K12152" s="9"/>
      <c r="L12152" s="14"/>
      <c r="N12152" s="13"/>
      <c r="O12152" s="9"/>
      <c r="P12152" s="27"/>
      <c r="Q12152" s="29"/>
      <c r="R12152" s="29"/>
      <c r="S12152" s="27"/>
      <c r="V12152" s="14"/>
      <c r="W12152" s="14"/>
    </row>
    <row r="12153" spans="3:23" s="11" customFormat="1" x14ac:dyDescent="0.3">
      <c r="C12153" s="96"/>
      <c r="F12153" s="13"/>
      <c r="G12153" s="13"/>
      <c r="H12153" s="91"/>
      <c r="K12153" s="9"/>
      <c r="L12153" s="14"/>
      <c r="N12153" s="13"/>
      <c r="O12153" s="9"/>
      <c r="P12153" s="27"/>
      <c r="Q12153" s="29"/>
      <c r="R12153" s="29"/>
      <c r="S12153" s="27"/>
      <c r="V12153" s="14"/>
      <c r="W12153" s="14"/>
    </row>
    <row r="12154" spans="3:23" s="11" customFormat="1" x14ac:dyDescent="0.3">
      <c r="C12154" s="96"/>
      <c r="F12154" s="13"/>
      <c r="G12154" s="13"/>
      <c r="H12154" s="91"/>
      <c r="K12154" s="9"/>
      <c r="L12154" s="14"/>
      <c r="N12154" s="13"/>
      <c r="O12154" s="9"/>
      <c r="P12154" s="27"/>
      <c r="Q12154" s="29"/>
      <c r="R12154" s="29"/>
      <c r="S12154" s="27"/>
      <c r="V12154" s="14"/>
      <c r="W12154" s="14"/>
    </row>
    <row r="12155" spans="3:23" s="11" customFormat="1" x14ac:dyDescent="0.3">
      <c r="C12155" s="96"/>
      <c r="F12155" s="13"/>
      <c r="G12155" s="13"/>
      <c r="H12155" s="91"/>
      <c r="K12155" s="9"/>
      <c r="L12155" s="14"/>
      <c r="N12155" s="13"/>
      <c r="O12155" s="9"/>
      <c r="P12155" s="27"/>
      <c r="Q12155" s="29"/>
      <c r="R12155" s="29"/>
      <c r="S12155" s="27"/>
      <c r="V12155" s="14"/>
      <c r="W12155" s="14"/>
    </row>
    <row r="12156" spans="3:23" s="11" customFormat="1" x14ac:dyDescent="0.3">
      <c r="C12156" s="96"/>
      <c r="F12156" s="13"/>
      <c r="G12156" s="13"/>
      <c r="H12156" s="91"/>
      <c r="K12156" s="9"/>
      <c r="L12156" s="14"/>
      <c r="N12156" s="13"/>
      <c r="O12156" s="9"/>
      <c r="P12156" s="27"/>
      <c r="Q12156" s="29"/>
      <c r="R12156" s="29"/>
      <c r="S12156" s="27"/>
      <c r="V12156" s="14"/>
      <c r="W12156" s="14"/>
    </row>
    <row r="12157" spans="3:23" s="11" customFormat="1" x14ac:dyDescent="0.3">
      <c r="C12157" s="96"/>
      <c r="F12157" s="13"/>
      <c r="G12157" s="13"/>
      <c r="H12157" s="91"/>
      <c r="K12157" s="9"/>
      <c r="L12157" s="14"/>
      <c r="N12157" s="13"/>
      <c r="O12157" s="9"/>
      <c r="P12157" s="27"/>
      <c r="Q12157" s="29"/>
      <c r="R12157" s="29"/>
      <c r="S12157" s="27"/>
      <c r="V12157" s="14"/>
      <c r="W12157" s="14"/>
    </row>
    <row r="12158" spans="3:23" s="11" customFormat="1" x14ac:dyDescent="0.3">
      <c r="C12158" s="96"/>
      <c r="F12158" s="13"/>
      <c r="G12158" s="13"/>
      <c r="H12158" s="91"/>
      <c r="K12158" s="9"/>
      <c r="L12158" s="14"/>
      <c r="N12158" s="13"/>
      <c r="O12158" s="9"/>
      <c r="P12158" s="27"/>
      <c r="Q12158" s="29"/>
      <c r="R12158" s="29"/>
      <c r="S12158" s="27"/>
      <c r="V12158" s="14"/>
      <c r="W12158" s="14"/>
    </row>
    <row r="12159" spans="3:23" s="11" customFormat="1" x14ac:dyDescent="0.3">
      <c r="C12159" s="96"/>
      <c r="F12159" s="13"/>
      <c r="G12159" s="13"/>
      <c r="H12159" s="91"/>
      <c r="K12159" s="9"/>
      <c r="L12159" s="14"/>
      <c r="N12159" s="13"/>
      <c r="O12159" s="9"/>
      <c r="P12159" s="27"/>
      <c r="Q12159" s="29"/>
      <c r="R12159" s="29"/>
      <c r="S12159" s="27"/>
      <c r="V12159" s="14"/>
      <c r="W12159" s="14"/>
    </row>
    <row r="12160" spans="3:23" s="11" customFormat="1" x14ac:dyDescent="0.3">
      <c r="C12160" s="96"/>
      <c r="F12160" s="13"/>
      <c r="G12160" s="13"/>
      <c r="H12160" s="91"/>
      <c r="K12160" s="9"/>
      <c r="L12160" s="14"/>
      <c r="N12160" s="13"/>
      <c r="O12160" s="9"/>
      <c r="P12160" s="27"/>
      <c r="Q12160" s="29"/>
      <c r="R12160" s="29"/>
      <c r="S12160" s="27"/>
      <c r="V12160" s="14"/>
      <c r="W12160" s="14"/>
    </row>
    <row r="12161" spans="3:23" s="11" customFormat="1" x14ac:dyDescent="0.3">
      <c r="C12161" s="96"/>
      <c r="F12161" s="13"/>
      <c r="G12161" s="13"/>
      <c r="H12161" s="91"/>
      <c r="K12161" s="9"/>
      <c r="L12161" s="14"/>
      <c r="N12161" s="13"/>
      <c r="O12161" s="9"/>
      <c r="P12161" s="27"/>
      <c r="Q12161" s="29"/>
      <c r="R12161" s="29"/>
      <c r="S12161" s="27"/>
      <c r="V12161" s="14"/>
      <c r="W12161" s="14"/>
    </row>
    <row r="12162" spans="3:23" s="11" customFormat="1" x14ac:dyDescent="0.3">
      <c r="C12162" s="96"/>
      <c r="F12162" s="13"/>
      <c r="G12162" s="13"/>
      <c r="H12162" s="91"/>
      <c r="K12162" s="9"/>
      <c r="L12162" s="14"/>
      <c r="N12162" s="13"/>
      <c r="O12162" s="9"/>
      <c r="P12162" s="27"/>
      <c r="Q12162" s="29"/>
      <c r="R12162" s="29"/>
      <c r="S12162" s="27"/>
      <c r="V12162" s="14"/>
      <c r="W12162" s="14"/>
    </row>
    <row r="12163" spans="3:23" s="11" customFormat="1" x14ac:dyDescent="0.3">
      <c r="C12163" s="96"/>
      <c r="F12163" s="13"/>
      <c r="G12163" s="13"/>
      <c r="H12163" s="91"/>
      <c r="K12163" s="9"/>
      <c r="L12163" s="14"/>
      <c r="N12163" s="13"/>
      <c r="O12163" s="9"/>
      <c r="P12163" s="27"/>
      <c r="Q12163" s="29"/>
      <c r="R12163" s="29"/>
      <c r="S12163" s="27"/>
      <c r="V12163" s="14"/>
      <c r="W12163" s="14"/>
    </row>
    <row r="12164" spans="3:23" s="11" customFormat="1" x14ac:dyDescent="0.3">
      <c r="C12164" s="96"/>
      <c r="F12164" s="13"/>
      <c r="G12164" s="13"/>
      <c r="H12164" s="91"/>
      <c r="K12164" s="9"/>
      <c r="L12164" s="14"/>
      <c r="N12164" s="13"/>
      <c r="O12164" s="9"/>
      <c r="P12164" s="27"/>
      <c r="Q12164" s="29"/>
      <c r="R12164" s="29"/>
      <c r="S12164" s="27"/>
      <c r="V12164" s="14"/>
      <c r="W12164" s="14"/>
    </row>
    <row r="12165" spans="3:23" s="11" customFormat="1" x14ac:dyDescent="0.3">
      <c r="C12165" s="96"/>
      <c r="F12165" s="13"/>
      <c r="G12165" s="13"/>
      <c r="H12165" s="91"/>
      <c r="K12165" s="9"/>
      <c r="L12165" s="14"/>
      <c r="N12165" s="13"/>
      <c r="O12165" s="9"/>
      <c r="P12165" s="27"/>
      <c r="Q12165" s="29"/>
      <c r="R12165" s="29"/>
      <c r="S12165" s="27"/>
      <c r="V12165" s="14"/>
      <c r="W12165" s="14"/>
    </row>
    <row r="12166" spans="3:23" s="11" customFormat="1" x14ac:dyDescent="0.3">
      <c r="C12166" s="96"/>
      <c r="F12166" s="13"/>
      <c r="G12166" s="13"/>
      <c r="H12166" s="91"/>
      <c r="K12166" s="9"/>
      <c r="L12166" s="14"/>
      <c r="N12166" s="13"/>
      <c r="O12166" s="9"/>
      <c r="P12166" s="27"/>
      <c r="Q12166" s="29"/>
      <c r="R12166" s="29"/>
      <c r="S12166" s="27"/>
      <c r="V12166" s="14"/>
      <c r="W12166" s="14"/>
    </row>
    <row r="12167" spans="3:23" s="11" customFormat="1" x14ac:dyDescent="0.3">
      <c r="C12167" s="96"/>
      <c r="F12167" s="13"/>
      <c r="G12167" s="13"/>
      <c r="H12167" s="91"/>
      <c r="K12167" s="9"/>
      <c r="L12167" s="14"/>
      <c r="N12167" s="13"/>
      <c r="O12167" s="9"/>
      <c r="P12167" s="27"/>
      <c r="Q12167" s="29"/>
      <c r="R12167" s="29"/>
      <c r="S12167" s="27"/>
      <c r="V12167" s="14"/>
      <c r="W12167" s="14"/>
    </row>
    <row r="12168" spans="3:23" s="11" customFormat="1" x14ac:dyDescent="0.3">
      <c r="C12168" s="96"/>
      <c r="F12168" s="13"/>
      <c r="G12168" s="13"/>
      <c r="H12168" s="91"/>
      <c r="K12168" s="9"/>
      <c r="L12168" s="14"/>
      <c r="N12168" s="13"/>
      <c r="O12168" s="9"/>
      <c r="P12168" s="27"/>
      <c r="Q12168" s="29"/>
      <c r="R12168" s="29"/>
      <c r="S12168" s="27"/>
      <c r="V12168" s="14"/>
      <c r="W12168" s="14"/>
    </row>
    <row r="12169" spans="3:23" s="11" customFormat="1" x14ac:dyDescent="0.3">
      <c r="C12169" s="96"/>
      <c r="F12169" s="13"/>
      <c r="G12169" s="13"/>
      <c r="H12169" s="91"/>
      <c r="K12169" s="9"/>
      <c r="L12169" s="14"/>
      <c r="N12169" s="13"/>
      <c r="O12169" s="9"/>
      <c r="P12169" s="27"/>
      <c r="Q12169" s="29"/>
      <c r="R12169" s="29"/>
      <c r="S12169" s="27"/>
      <c r="V12169" s="14"/>
      <c r="W12169" s="14"/>
    </row>
    <row r="12170" spans="3:23" s="11" customFormat="1" x14ac:dyDescent="0.3">
      <c r="C12170" s="96"/>
      <c r="F12170" s="13"/>
      <c r="G12170" s="13"/>
      <c r="H12170" s="91"/>
      <c r="K12170" s="9"/>
      <c r="L12170" s="14"/>
      <c r="N12170" s="13"/>
      <c r="O12170" s="9"/>
      <c r="P12170" s="27"/>
      <c r="Q12170" s="29"/>
      <c r="R12170" s="29"/>
      <c r="S12170" s="27"/>
      <c r="V12170" s="14"/>
      <c r="W12170" s="14"/>
    </row>
    <row r="12171" spans="3:23" s="11" customFormat="1" x14ac:dyDescent="0.3">
      <c r="C12171" s="96"/>
      <c r="F12171" s="13"/>
      <c r="G12171" s="13"/>
      <c r="H12171" s="91"/>
      <c r="K12171" s="9"/>
      <c r="L12171" s="14"/>
      <c r="N12171" s="13"/>
      <c r="O12171" s="9"/>
      <c r="P12171" s="27"/>
      <c r="Q12171" s="29"/>
      <c r="R12171" s="29"/>
      <c r="S12171" s="27"/>
      <c r="V12171" s="14"/>
      <c r="W12171" s="14"/>
    </row>
    <row r="12172" spans="3:23" s="11" customFormat="1" x14ac:dyDescent="0.3">
      <c r="C12172" s="96"/>
      <c r="F12172" s="13"/>
      <c r="G12172" s="13"/>
      <c r="H12172" s="91"/>
      <c r="K12172" s="9"/>
      <c r="L12172" s="14"/>
      <c r="N12172" s="13"/>
      <c r="O12172" s="9"/>
      <c r="P12172" s="27"/>
      <c r="Q12172" s="29"/>
      <c r="R12172" s="29"/>
      <c r="S12172" s="27"/>
      <c r="V12172" s="14"/>
      <c r="W12172" s="14"/>
    </row>
    <row r="12173" spans="3:23" s="11" customFormat="1" x14ac:dyDescent="0.3">
      <c r="C12173" s="96"/>
      <c r="F12173" s="13"/>
      <c r="G12173" s="13"/>
      <c r="H12173" s="91"/>
      <c r="K12173" s="9"/>
      <c r="L12173" s="14"/>
      <c r="N12173" s="13"/>
      <c r="O12173" s="9"/>
      <c r="P12173" s="27"/>
      <c r="Q12173" s="29"/>
      <c r="R12173" s="29"/>
      <c r="S12173" s="27"/>
      <c r="V12173" s="14"/>
      <c r="W12173" s="14"/>
    </row>
    <row r="12174" spans="3:23" s="11" customFormat="1" x14ac:dyDescent="0.3">
      <c r="C12174" s="96"/>
      <c r="F12174" s="13"/>
      <c r="G12174" s="13"/>
      <c r="H12174" s="91"/>
      <c r="K12174" s="9"/>
      <c r="L12174" s="14"/>
      <c r="N12174" s="13"/>
      <c r="O12174" s="9"/>
      <c r="P12174" s="27"/>
      <c r="Q12174" s="29"/>
      <c r="R12174" s="29"/>
      <c r="S12174" s="27"/>
      <c r="V12174" s="14"/>
      <c r="W12174" s="14"/>
    </row>
    <row r="12175" spans="3:23" s="11" customFormat="1" x14ac:dyDescent="0.3">
      <c r="C12175" s="96"/>
      <c r="F12175" s="13"/>
      <c r="G12175" s="13"/>
      <c r="H12175" s="91"/>
      <c r="K12175" s="9"/>
      <c r="L12175" s="14"/>
      <c r="N12175" s="13"/>
      <c r="O12175" s="9"/>
      <c r="P12175" s="27"/>
      <c r="Q12175" s="29"/>
      <c r="R12175" s="29"/>
      <c r="S12175" s="27"/>
      <c r="V12175" s="14"/>
      <c r="W12175" s="14"/>
    </row>
    <row r="12176" spans="3:23" s="11" customFormat="1" x14ac:dyDescent="0.3">
      <c r="C12176" s="96"/>
      <c r="F12176" s="13"/>
      <c r="G12176" s="13"/>
      <c r="H12176" s="91"/>
      <c r="K12176" s="9"/>
      <c r="L12176" s="14"/>
      <c r="N12176" s="13"/>
      <c r="O12176" s="9"/>
      <c r="P12176" s="27"/>
      <c r="Q12176" s="29"/>
      <c r="R12176" s="29"/>
      <c r="S12176" s="27"/>
      <c r="V12176" s="14"/>
      <c r="W12176" s="14"/>
    </row>
    <row r="12177" spans="3:23" s="11" customFormat="1" x14ac:dyDescent="0.3">
      <c r="C12177" s="96"/>
      <c r="F12177" s="13"/>
      <c r="G12177" s="13"/>
      <c r="H12177" s="91"/>
      <c r="K12177" s="9"/>
      <c r="L12177" s="14"/>
      <c r="N12177" s="13"/>
      <c r="O12177" s="9"/>
      <c r="P12177" s="27"/>
      <c r="Q12177" s="29"/>
      <c r="R12177" s="29"/>
      <c r="S12177" s="27"/>
      <c r="V12177" s="14"/>
      <c r="W12177" s="14"/>
    </row>
    <row r="12178" spans="3:23" s="11" customFormat="1" x14ac:dyDescent="0.3">
      <c r="C12178" s="96"/>
      <c r="F12178" s="13"/>
      <c r="G12178" s="13"/>
      <c r="H12178" s="91"/>
      <c r="K12178" s="9"/>
      <c r="L12178" s="14"/>
      <c r="N12178" s="13"/>
      <c r="O12178" s="9"/>
      <c r="P12178" s="27"/>
      <c r="Q12178" s="29"/>
      <c r="R12178" s="29"/>
      <c r="S12178" s="27"/>
      <c r="V12178" s="14"/>
      <c r="W12178" s="14"/>
    </row>
    <row r="12179" spans="3:23" s="11" customFormat="1" x14ac:dyDescent="0.3">
      <c r="C12179" s="96"/>
      <c r="F12179" s="13"/>
      <c r="G12179" s="13"/>
      <c r="H12179" s="91"/>
      <c r="K12179" s="9"/>
      <c r="L12179" s="14"/>
      <c r="N12179" s="13"/>
      <c r="O12179" s="9"/>
      <c r="P12179" s="27"/>
      <c r="Q12179" s="29"/>
      <c r="R12179" s="29"/>
      <c r="S12179" s="27"/>
      <c r="V12179" s="14"/>
      <c r="W12179" s="14"/>
    </row>
    <row r="12180" spans="3:23" s="11" customFormat="1" x14ac:dyDescent="0.3">
      <c r="C12180" s="96"/>
      <c r="F12180" s="13"/>
      <c r="G12180" s="13"/>
      <c r="H12180" s="91"/>
      <c r="K12180" s="9"/>
      <c r="L12180" s="14"/>
      <c r="N12180" s="13"/>
      <c r="O12180" s="9"/>
      <c r="P12180" s="27"/>
      <c r="Q12180" s="29"/>
      <c r="R12180" s="29"/>
      <c r="S12180" s="27"/>
      <c r="V12180" s="14"/>
      <c r="W12180" s="14"/>
    </row>
    <row r="12181" spans="3:23" s="11" customFormat="1" x14ac:dyDescent="0.3">
      <c r="C12181" s="96"/>
      <c r="F12181" s="13"/>
      <c r="G12181" s="13"/>
      <c r="H12181" s="91"/>
      <c r="K12181" s="9"/>
      <c r="L12181" s="14"/>
      <c r="N12181" s="13"/>
      <c r="O12181" s="9"/>
      <c r="P12181" s="27"/>
      <c r="Q12181" s="29"/>
      <c r="R12181" s="29"/>
      <c r="S12181" s="27"/>
      <c r="V12181" s="14"/>
      <c r="W12181" s="14"/>
    </row>
    <row r="12182" spans="3:23" s="11" customFormat="1" x14ac:dyDescent="0.3">
      <c r="C12182" s="96"/>
      <c r="F12182" s="13"/>
      <c r="G12182" s="13"/>
      <c r="H12182" s="91"/>
      <c r="K12182" s="9"/>
      <c r="L12182" s="14"/>
      <c r="N12182" s="13"/>
      <c r="O12182" s="9"/>
      <c r="P12182" s="27"/>
      <c r="Q12182" s="29"/>
      <c r="R12182" s="29"/>
      <c r="S12182" s="27"/>
      <c r="V12182" s="14"/>
      <c r="W12182" s="14"/>
    </row>
    <row r="12183" spans="3:23" s="11" customFormat="1" x14ac:dyDescent="0.3">
      <c r="C12183" s="96"/>
      <c r="F12183" s="13"/>
      <c r="G12183" s="13"/>
      <c r="H12183" s="91"/>
      <c r="K12183" s="9"/>
      <c r="L12183" s="14"/>
      <c r="N12183" s="13"/>
      <c r="O12183" s="9"/>
      <c r="P12183" s="27"/>
      <c r="Q12183" s="29"/>
      <c r="R12183" s="29"/>
      <c r="S12183" s="27"/>
      <c r="V12183" s="14"/>
      <c r="W12183" s="14"/>
    </row>
    <row r="12184" spans="3:23" s="11" customFormat="1" x14ac:dyDescent="0.3">
      <c r="C12184" s="96"/>
      <c r="F12184" s="13"/>
      <c r="G12184" s="13"/>
      <c r="H12184" s="91"/>
      <c r="K12184" s="9"/>
      <c r="L12184" s="14"/>
      <c r="N12184" s="13"/>
      <c r="O12184" s="9"/>
      <c r="P12184" s="27"/>
      <c r="Q12184" s="29"/>
      <c r="R12184" s="29"/>
      <c r="S12184" s="27"/>
      <c r="V12184" s="14"/>
      <c r="W12184" s="14"/>
    </row>
    <row r="12185" spans="3:23" s="11" customFormat="1" x14ac:dyDescent="0.3">
      <c r="C12185" s="96"/>
      <c r="F12185" s="13"/>
      <c r="G12185" s="13"/>
      <c r="H12185" s="91"/>
      <c r="K12185" s="9"/>
      <c r="L12185" s="14"/>
      <c r="N12185" s="13"/>
      <c r="O12185" s="9"/>
      <c r="P12185" s="27"/>
      <c r="Q12185" s="29"/>
      <c r="R12185" s="29"/>
      <c r="S12185" s="27"/>
      <c r="V12185" s="14"/>
      <c r="W12185" s="14"/>
    </row>
    <row r="12186" spans="3:23" s="11" customFormat="1" x14ac:dyDescent="0.3">
      <c r="C12186" s="96"/>
      <c r="F12186" s="13"/>
      <c r="G12186" s="13"/>
      <c r="H12186" s="91"/>
      <c r="K12186" s="9"/>
      <c r="L12186" s="14"/>
      <c r="N12186" s="13"/>
      <c r="O12186" s="9"/>
      <c r="P12186" s="27"/>
      <c r="Q12186" s="29"/>
      <c r="R12186" s="29"/>
      <c r="S12186" s="27"/>
      <c r="V12186" s="14"/>
      <c r="W12186" s="14"/>
    </row>
    <row r="12187" spans="3:23" s="11" customFormat="1" x14ac:dyDescent="0.3">
      <c r="C12187" s="96"/>
      <c r="F12187" s="13"/>
      <c r="G12187" s="13"/>
      <c r="H12187" s="91"/>
      <c r="K12187" s="9"/>
      <c r="L12187" s="14"/>
      <c r="N12187" s="13"/>
      <c r="O12187" s="9"/>
      <c r="P12187" s="27"/>
      <c r="Q12187" s="29"/>
      <c r="R12187" s="29"/>
      <c r="S12187" s="27"/>
      <c r="V12187" s="14"/>
      <c r="W12187" s="14"/>
    </row>
    <row r="12188" spans="3:23" s="11" customFormat="1" x14ac:dyDescent="0.3">
      <c r="C12188" s="96"/>
      <c r="F12188" s="13"/>
      <c r="G12188" s="13"/>
      <c r="H12188" s="91"/>
      <c r="K12188" s="9"/>
      <c r="L12188" s="14"/>
      <c r="N12188" s="13"/>
      <c r="O12188" s="9"/>
      <c r="P12188" s="27"/>
      <c r="Q12188" s="29"/>
      <c r="R12188" s="29"/>
      <c r="S12188" s="27"/>
      <c r="V12188" s="14"/>
      <c r="W12188" s="14"/>
    </row>
    <row r="12189" spans="3:23" s="11" customFormat="1" x14ac:dyDescent="0.3">
      <c r="C12189" s="96"/>
      <c r="F12189" s="13"/>
      <c r="G12189" s="13"/>
      <c r="H12189" s="91"/>
      <c r="K12189" s="9"/>
      <c r="L12189" s="14"/>
      <c r="N12189" s="13"/>
      <c r="O12189" s="9"/>
      <c r="P12189" s="27"/>
      <c r="Q12189" s="29"/>
      <c r="R12189" s="29"/>
      <c r="S12189" s="27"/>
      <c r="V12189" s="14"/>
      <c r="W12189" s="14"/>
    </row>
    <row r="12190" spans="3:23" s="11" customFormat="1" x14ac:dyDescent="0.3">
      <c r="C12190" s="96"/>
      <c r="F12190" s="13"/>
      <c r="G12190" s="13"/>
      <c r="H12190" s="91"/>
      <c r="K12190" s="9"/>
      <c r="L12190" s="14"/>
      <c r="N12190" s="13"/>
      <c r="O12190" s="9"/>
      <c r="P12190" s="27"/>
      <c r="Q12190" s="29"/>
      <c r="R12190" s="29"/>
      <c r="S12190" s="27"/>
      <c r="V12190" s="14"/>
      <c r="W12190" s="14"/>
    </row>
    <row r="12191" spans="3:23" s="11" customFormat="1" x14ac:dyDescent="0.3">
      <c r="C12191" s="96"/>
      <c r="F12191" s="13"/>
      <c r="G12191" s="13"/>
      <c r="H12191" s="91"/>
      <c r="K12191" s="9"/>
      <c r="L12191" s="14"/>
      <c r="N12191" s="13"/>
      <c r="O12191" s="9"/>
      <c r="P12191" s="27"/>
      <c r="Q12191" s="29"/>
      <c r="R12191" s="29"/>
      <c r="S12191" s="27"/>
      <c r="V12191" s="14"/>
      <c r="W12191" s="14"/>
    </row>
    <row r="12192" spans="3:23" s="11" customFormat="1" x14ac:dyDescent="0.3">
      <c r="C12192" s="96"/>
      <c r="F12192" s="13"/>
      <c r="G12192" s="13"/>
      <c r="H12192" s="91"/>
      <c r="K12192" s="9"/>
      <c r="L12192" s="14"/>
      <c r="N12192" s="13"/>
      <c r="O12192" s="9"/>
      <c r="P12192" s="27"/>
      <c r="Q12192" s="29"/>
      <c r="R12192" s="29"/>
      <c r="S12192" s="27"/>
      <c r="V12192" s="14"/>
      <c r="W12192" s="14"/>
    </row>
    <row r="12193" spans="3:23" s="11" customFormat="1" x14ac:dyDescent="0.3">
      <c r="C12193" s="96"/>
      <c r="F12193" s="13"/>
      <c r="G12193" s="13"/>
      <c r="H12193" s="91"/>
      <c r="K12193" s="9"/>
      <c r="L12193" s="14"/>
      <c r="N12193" s="13"/>
      <c r="O12193" s="9"/>
      <c r="P12193" s="27"/>
      <c r="Q12193" s="29"/>
      <c r="R12193" s="29"/>
      <c r="S12193" s="27"/>
      <c r="V12193" s="14"/>
      <c r="W12193" s="14"/>
    </row>
    <row r="12194" spans="3:23" s="11" customFormat="1" x14ac:dyDescent="0.3">
      <c r="C12194" s="96"/>
      <c r="F12194" s="13"/>
      <c r="G12194" s="13"/>
      <c r="H12194" s="91"/>
      <c r="K12194" s="9"/>
      <c r="L12194" s="14"/>
      <c r="N12194" s="13"/>
      <c r="O12194" s="9"/>
      <c r="P12194" s="27"/>
      <c r="Q12194" s="29"/>
      <c r="R12194" s="29"/>
      <c r="S12194" s="27"/>
      <c r="V12194" s="14"/>
      <c r="W12194" s="14"/>
    </row>
    <row r="12195" spans="3:23" s="11" customFormat="1" x14ac:dyDescent="0.3">
      <c r="C12195" s="96"/>
      <c r="F12195" s="13"/>
      <c r="G12195" s="13"/>
      <c r="H12195" s="91"/>
      <c r="K12195" s="9"/>
      <c r="L12195" s="14"/>
      <c r="N12195" s="13"/>
      <c r="O12195" s="9"/>
      <c r="P12195" s="27"/>
      <c r="Q12195" s="29"/>
      <c r="R12195" s="29"/>
      <c r="S12195" s="27"/>
      <c r="V12195" s="14"/>
      <c r="W12195" s="14"/>
    </row>
    <row r="12196" spans="3:23" s="11" customFormat="1" x14ac:dyDescent="0.3">
      <c r="C12196" s="96"/>
      <c r="F12196" s="13"/>
      <c r="G12196" s="13"/>
      <c r="H12196" s="91"/>
      <c r="K12196" s="9"/>
      <c r="L12196" s="14"/>
      <c r="N12196" s="13"/>
      <c r="O12196" s="9"/>
      <c r="P12196" s="27"/>
      <c r="Q12196" s="29"/>
      <c r="R12196" s="29"/>
      <c r="S12196" s="27"/>
      <c r="V12196" s="14"/>
      <c r="W12196" s="14"/>
    </row>
    <row r="12197" spans="3:23" s="11" customFormat="1" x14ac:dyDescent="0.3">
      <c r="C12197" s="96"/>
      <c r="F12197" s="13"/>
      <c r="G12197" s="13"/>
      <c r="H12197" s="91"/>
      <c r="K12197" s="9"/>
      <c r="L12197" s="14"/>
      <c r="N12197" s="13"/>
      <c r="O12197" s="9"/>
      <c r="P12197" s="27"/>
      <c r="Q12197" s="29"/>
      <c r="R12197" s="29"/>
      <c r="S12197" s="27"/>
      <c r="V12197" s="14"/>
      <c r="W12197" s="14"/>
    </row>
    <row r="12198" spans="3:23" s="11" customFormat="1" x14ac:dyDescent="0.3">
      <c r="C12198" s="96"/>
      <c r="F12198" s="13"/>
      <c r="G12198" s="13"/>
      <c r="H12198" s="91"/>
      <c r="K12198" s="9"/>
      <c r="L12198" s="14"/>
      <c r="N12198" s="13"/>
      <c r="O12198" s="9"/>
      <c r="P12198" s="27"/>
      <c r="Q12198" s="29"/>
      <c r="R12198" s="29"/>
      <c r="S12198" s="27"/>
      <c r="V12198" s="14"/>
      <c r="W12198" s="14"/>
    </row>
    <row r="12199" spans="3:23" s="11" customFormat="1" x14ac:dyDescent="0.3">
      <c r="C12199" s="96"/>
      <c r="F12199" s="13"/>
      <c r="G12199" s="13"/>
      <c r="H12199" s="91"/>
      <c r="K12199" s="9"/>
      <c r="L12199" s="14"/>
      <c r="N12199" s="13"/>
      <c r="O12199" s="9"/>
      <c r="P12199" s="27"/>
      <c r="Q12199" s="29"/>
      <c r="R12199" s="29"/>
      <c r="S12199" s="27"/>
      <c r="V12199" s="14"/>
      <c r="W12199" s="14"/>
    </row>
    <row r="12200" spans="3:23" s="11" customFormat="1" x14ac:dyDescent="0.3">
      <c r="C12200" s="96"/>
      <c r="F12200" s="13"/>
      <c r="G12200" s="13"/>
      <c r="H12200" s="91"/>
      <c r="K12200" s="9"/>
      <c r="L12200" s="14"/>
      <c r="N12200" s="13"/>
      <c r="O12200" s="9"/>
      <c r="P12200" s="27"/>
      <c r="Q12200" s="29"/>
      <c r="R12200" s="29"/>
      <c r="S12200" s="27"/>
      <c r="V12200" s="14"/>
      <c r="W12200" s="14"/>
    </row>
    <row r="12201" spans="3:23" s="11" customFormat="1" x14ac:dyDescent="0.3">
      <c r="C12201" s="96"/>
      <c r="F12201" s="13"/>
      <c r="G12201" s="13"/>
      <c r="H12201" s="91"/>
      <c r="K12201" s="9"/>
      <c r="L12201" s="14"/>
      <c r="N12201" s="13"/>
      <c r="O12201" s="9"/>
      <c r="P12201" s="27"/>
      <c r="Q12201" s="29"/>
      <c r="R12201" s="29"/>
      <c r="S12201" s="27"/>
      <c r="V12201" s="14"/>
      <c r="W12201" s="14"/>
    </row>
    <row r="12202" spans="3:23" s="11" customFormat="1" x14ac:dyDescent="0.3">
      <c r="C12202" s="96"/>
      <c r="F12202" s="13"/>
      <c r="G12202" s="13"/>
      <c r="H12202" s="91"/>
      <c r="K12202" s="9"/>
      <c r="L12202" s="14"/>
      <c r="N12202" s="13"/>
      <c r="O12202" s="9"/>
      <c r="P12202" s="27"/>
      <c r="Q12202" s="29"/>
      <c r="R12202" s="29"/>
      <c r="S12202" s="27"/>
      <c r="V12202" s="14"/>
      <c r="W12202" s="14"/>
    </row>
    <row r="12203" spans="3:23" s="11" customFormat="1" x14ac:dyDescent="0.3">
      <c r="C12203" s="96"/>
      <c r="F12203" s="13"/>
      <c r="G12203" s="13"/>
      <c r="H12203" s="91"/>
      <c r="K12203" s="9"/>
      <c r="L12203" s="14"/>
      <c r="N12203" s="13"/>
      <c r="O12203" s="9"/>
      <c r="P12203" s="27"/>
      <c r="Q12203" s="29"/>
      <c r="R12203" s="29"/>
      <c r="S12203" s="27"/>
      <c r="V12203" s="14"/>
      <c r="W12203" s="14"/>
    </row>
    <row r="12204" spans="3:23" s="11" customFormat="1" x14ac:dyDescent="0.3">
      <c r="C12204" s="96"/>
      <c r="F12204" s="13"/>
      <c r="G12204" s="13"/>
      <c r="H12204" s="91"/>
      <c r="K12204" s="9"/>
      <c r="L12204" s="14"/>
      <c r="N12204" s="13"/>
      <c r="O12204" s="9"/>
      <c r="P12204" s="27"/>
      <c r="Q12204" s="29"/>
      <c r="R12204" s="29"/>
      <c r="S12204" s="27"/>
      <c r="V12204" s="14"/>
      <c r="W12204" s="14"/>
    </row>
    <row r="12205" spans="3:23" s="11" customFormat="1" x14ac:dyDescent="0.3">
      <c r="C12205" s="96"/>
      <c r="F12205" s="13"/>
      <c r="G12205" s="13"/>
      <c r="H12205" s="91"/>
      <c r="K12205" s="9"/>
      <c r="L12205" s="14"/>
      <c r="N12205" s="13"/>
      <c r="O12205" s="9"/>
      <c r="P12205" s="27"/>
      <c r="Q12205" s="29"/>
      <c r="R12205" s="29"/>
      <c r="S12205" s="27"/>
      <c r="V12205" s="14"/>
      <c r="W12205" s="14"/>
    </row>
    <row r="12206" spans="3:23" s="11" customFormat="1" x14ac:dyDescent="0.3">
      <c r="C12206" s="96"/>
      <c r="F12206" s="13"/>
      <c r="G12206" s="13"/>
      <c r="H12206" s="91"/>
      <c r="K12206" s="9"/>
      <c r="L12206" s="14"/>
      <c r="N12206" s="13"/>
      <c r="O12206" s="9"/>
      <c r="P12206" s="27"/>
      <c r="Q12206" s="29"/>
      <c r="R12206" s="29"/>
      <c r="S12206" s="27"/>
      <c r="V12206" s="14"/>
      <c r="W12206" s="14"/>
    </row>
    <row r="12207" spans="3:23" s="11" customFormat="1" x14ac:dyDescent="0.3">
      <c r="C12207" s="96"/>
      <c r="F12207" s="13"/>
      <c r="G12207" s="13"/>
      <c r="H12207" s="91"/>
      <c r="K12207" s="9"/>
      <c r="L12207" s="14"/>
      <c r="N12207" s="13"/>
      <c r="O12207" s="9"/>
      <c r="P12207" s="27"/>
      <c r="Q12207" s="29"/>
      <c r="R12207" s="29"/>
      <c r="S12207" s="27"/>
      <c r="V12207" s="14"/>
      <c r="W12207" s="14"/>
    </row>
    <row r="12208" spans="3:23" s="11" customFormat="1" x14ac:dyDescent="0.3">
      <c r="C12208" s="96"/>
      <c r="F12208" s="13"/>
      <c r="G12208" s="13"/>
      <c r="H12208" s="91"/>
      <c r="K12208" s="9"/>
      <c r="L12208" s="14"/>
      <c r="N12208" s="13"/>
      <c r="O12208" s="9"/>
      <c r="P12208" s="27"/>
      <c r="Q12208" s="29"/>
      <c r="R12208" s="29"/>
      <c r="S12208" s="27"/>
      <c r="V12208" s="14"/>
      <c r="W12208" s="14"/>
    </row>
    <row r="12209" spans="3:23" s="11" customFormat="1" x14ac:dyDescent="0.3">
      <c r="C12209" s="96"/>
      <c r="F12209" s="13"/>
      <c r="G12209" s="13"/>
      <c r="H12209" s="91"/>
      <c r="K12209" s="9"/>
      <c r="L12209" s="14"/>
      <c r="N12209" s="13"/>
      <c r="O12209" s="9"/>
      <c r="P12209" s="27"/>
      <c r="Q12209" s="29"/>
      <c r="R12209" s="29"/>
      <c r="S12209" s="27"/>
      <c r="V12209" s="14"/>
      <c r="W12209" s="14"/>
    </row>
    <row r="12210" spans="3:23" s="11" customFormat="1" x14ac:dyDescent="0.3">
      <c r="C12210" s="96"/>
      <c r="F12210" s="13"/>
      <c r="G12210" s="13"/>
      <c r="H12210" s="91"/>
      <c r="K12210" s="9"/>
      <c r="L12210" s="14"/>
      <c r="N12210" s="13"/>
      <c r="O12210" s="9"/>
      <c r="P12210" s="27"/>
      <c r="Q12210" s="29"/>
      <c r="R12210" s="29"/>
      <c r="S12210" s="27"/>
      <c r="V12210" s="14"/>
      <c r="W12210" s="14"/>
    </row>
    <row r="12211" spans="3:23" s="11" customFormat="1" x14ac:dyDescent="0.3">
      <c r="C12211" s="96"/>
      <c r="F12211" s="13"/>
      <c r="G12211" s="13"/>
      <c r="H12211" s="91"/>
      <c r="K12211" s="9"/>
      <c r="L12211" s="14"/>
      <c r="N12211" s="13"/>
      <c r="O12211" s="9"/>
      <c r="P12211" s="27"/>
      <c r="Q12211" s="29"/>
      <c r="R12211" s="29"/>
      <c r="S12211" s="27"/>
      <c r="V12211" s="14"/>
      <c r="W12211" s="14"/>
    </row>
    <row r="12212" spans="3:23" s="11" customFormat="1" x14ac:dyDescent="0.3">
      <c r="C12212" s="96"/>
      <c r="F12212" s="13"/>
      <c r="G12212" s="13"/>
      <c r="H12212" s="91"/>
      <c r="K12212" s="9"/>
      <c r="L12212" s="14"/>
      <c r="N12212" s="13"/>
      <c r="O12212" s="9"/>
      <c r="P12212" s="27"/>
      <c r="Q12212" s="29"/>
      <c r="R12212" s="29"/>
      <c r="S12212" s="27"/>
      <c r="V12212" s="14"/>
      <c r="W12212" s="14"/>
    </row>
    <row r="12213" spans="3:23" s="11" customFormat="1" x14ac:dyDescent="0.3">
      <c r="C12213" s="96"/>
      <c r="F12213" s="13"/>
      <c r="G12213" s="13"/>
      <c r="H12213" s="91"/>
      <c r="K12213" s="9"/>
      <c r="L12213" s="14"/>
      <c r="N12213" s="13"/>
      <c r="O12213" s="9"/>
      <c r="P12213" s="27"/>
      <c r="Q12213" s="29"/>
      <c r="R12213" s="29"/>
      <c r="S12213" s="27"/>
      <c r="V12213" s="14"/>
      <c r="W12213" s="14"/>
    </row>
    <row r="12214" spans="3:23" s="11" customFormat="1" x14ac:dyDescent="0.3">
      <c r="C12214" s="96"/>
      <c r="F12214" s="13"/>
      <c r="G12214" s="13"/>
      <c r="H12214" s="91"/>
      <c r="K12214" s="9"/>
      <c r="L12214" s="14"/>
      <c r="N12214" s="13"/>
      <c r="O12214" s="9"/>
      <c r="P12214" s="27"/>
      <c r="Q12214" s="29"/>
      <c r="R12214" s="29"/>
      <c r="S12214" s="27"/>
      <c r="V12214" s="14"/>
      <c r="W12214" s="14"/>
    </row>
    <row r="12215" spans="3:23" s="11" customFormat="1" x14ac:dyDescent="0.3">
      <c r="C12215" s="96"/>
      <c r="F12215" s="13"/>
      <c r="G12215" s="13"/>
      <c r="H12215" s="91"/>
      <c r="K12215" s="9"/>
      <c r="L12215" s="14"/>
      <c r="N12215" s="13"/>
      <c r="O12215" s="9"/>
      <c r="P12215" s="27"/>
      <c r="Q12215" s="29"/>
      <c r="R12215" s="29"/>
      <c r="S12215" s="27"/>
      <c r="V12215" s="14"/>
      <c r="W12215" s="14"/>
    </row>
    <row r="12216" spans="3:23" s="11" customFormat="1" x14ac:dyDescent="0.3">
      <c r="C12216" s="96"/>
      <c r="F12216" s="13"/>
      <c r="G12216" s="13"/>
      <c r="H12216" s="91"/>
      <c r="K12216" s="9"/>
      <c r="L12216" s="14"/>
      <c r="N12216" s="13"/>
      <c r="O12216" s="9"/>
      <c r="P12216" s="27"/>
      <c r="Q12216" s="29"/>
      <c r="R12216" s="29"/>
      <c r="S12216" s="27"/>
      <c r="V12216" s="14"/>
      <c r="W12216" s="14"/>
    </row>
    <row r="12217" spans="3:23" s="11" customFormat="1" x14ac:dyDescent="0.3">
      <c r="C12217" s="96"/>
      <c r="F12217" s="13"/>
      <c r="G12217" s="13"/>
      <c r="H12217" s="91"/>
      <c r="K12217" s="9"/>
      <c r="L12217" s="14"/>
      <c r="N12217" s="13"/>
      <c r="O12217" s="9"/>
      <c r="P12217" s="27"/>
      <c r="Q12217" s="29"/>
      <c r="R12217" s="29"/>
      <c r="S12217" s="27"/>
      <c r="V12217" s="14"/>
      <c r="W12217" s="14"/>
    </row>
    <row r="12218" spans="3:23" s="11" customFormat="1" x14ac:dyDescent="0.3">
      <c r="C12218" s="96"/>
      <c r="F12218" s="13"/>
      <c r="G12218" s="13"/>
      <c r="H12218" s="91"/>
      <c r="K12218" s="9"/>
      <c r="L12218" s="14"/>
      <c r="N12218" s="13"/>
      <c r="O12218" s="9"/>
      <c r="P12218" s="27"/>
      <c r="Q12218" s="29"/>
      <c r="R12218" s="29"/>
      <c r="S12218" s="27"/>
      <c r="V12218" s="14"/>
      <c r="W12218" s="14"/>
    </row>
    <row r="12219" spans="3:23" s="11" customFormat="1" x14ac:dyDescent="0.3">
      <c r="C12219" s="96"/>
      <c r="F12219" s="13"/>
      <c r="G12219" s="13"/>
      <c r="H12219" s="91"/>
      <c r="K12219" s="9"/>
      <c r="L12219" s="14"/>
      <c r="N12219" s="13"/>
      <c r="O12219" s="9"/>
      <c r="P12219" s="27"/>
      <c r="Q12219" s="29"/>
      <c r="R12219" s="29"/>
      <c r="S12219" s="27"/>
      <c r="V12219" s="14"/>
      <c r="W12219" s="14"/>
    </row>
    <row r="12220" spans="3:23" s="11" customFormat="1" x14ac:dyDescent="0.3">
      <c r="C12220" s="96"/>
      <c r="F12220" s="13"/>
      <c r="G12220" s="13"/>
      <c r="H12220" s="91"/>
      <c r="K12220" s="9"/>
      <c r="L12220" s="14"/>
      <c r="N12220" s="13"/>
      <c r="O12220" s="9"/>
      <c r="P12220" s="27"/>
      <c r="Q12220" s="29"/>
      <c r="R12220" s="29"/>
      <c r="S12220" s="27"/>
      <c r="V12220" s="14"/>
      <c r="W12220" s="14"/>
    </row>
    <row r="12221" spans="3:23" s="11" customFormat="1" x14ac:dyDescent="0.3">
      <c r="C12221" s="96"/>
      <c r="F12221" s="13"/>
      <c r="G12221" s="13"/>
      <c r="H12221" s="91"/>
      <c r="K12221" s="9"/>
      <c r="L12221" s="14"/>
      <c r="N12221" s="13"/>
      <c r="O12221" s="9"/>
      <c r="P12221" s="27"/>
      <c r="Q12221" s="29"/>
      <c r="R12221" s="29"/>
      <c r="S12221" s="27"/>
      <c r="V12221" s="14"/>
      <c r="W12221" s="14"/>
    </row>
    <row r="12222" spans="3:23" s="11" customFormat="1" x14ac:dyDescent="0.3">
      <c r="C12222" s="96"/>
      <c r="F12222" s="13"/>
      <c r="G12222" s="13"/>
      <c r="H12222" s="91"/>
      <c r="K12222" s="9"/>
      <c r="L12222" s="14"/>
      <c r="N12222" s="13"/>
      <c r="O12222" s="9"/>
      <c r="P12222" s="27"/>
      <c r="Q12222" s="29"/>
      <c r="R12222" s="29"/>
      <c r="S12222" s="27"/>
      <c r="V12222" s="14"/>
      <c r="W12222" s="14"/>
    </row>
    <row r="12223" spans="3:23" s="11" customFormat="1" x14ac:dyDescent="0.3">
      <c r="C12223" s="96"/>
      <c r="F12223" s="13"/>
      <c r="G12223" s="13"/>
      <c r="H12223" s="91"/>
      <c r="K12223" s="9"/>
      <c r="L12223" s="14"/>
      <c r="N12223" s="13"/>
      <c r="O12223" s="9"/>
      <c r="P12223" s="27"/>
      <c r="Q12223" s="29"/>
      <c r="R12223" s="29"/>
      <c r="S12223" s="27"/>
      <c r="V12223" s="14"/>
      <c r="W12223" s="14"/>
    </row>
    <row r="12224" spans="3:23" s="11" customFormat="1" x14ac:dyDescent="0.3">
      <c r="C12224" s="96"/>
      <c r="F12224" s="13"/>
      <c r="G12224" s="13"/>
      <c r="H12224" s="91"/>
      <c r="K12224" s="9"/>
      <c r="L12224" s="14"/>
      <c r="N12224" s="13"/>
      <c r="O12224" s="9"/>
      <c r="P12224" s="27"/>
      <c r="Q12224" s="29"/>
      <c r="R12224" s="29"/>
      <c r="S12224" s="27"/>
      <c r="V12224" s="14"/>
      <c r="W12224" s="14"/>
    </row>
    <row r="12225" spans="3:23" s="11" customFormat="1" x14ac:dyDescent="0.3">
      <c r="C12225" s="96"/>
      <c r="F12225" s="13"/>
      <c r="G12225" s="13"/>
      <c r="H12225" s="91"/>
      <c r="K12225" s="9"/>
      <c r="L12225" s="14"/>
      <c r="N12225" s="13"/>
      <c r="O12225" s="9"/>
      <c r="P12225" s="27"/>
      <c r="Q12225" s="29"/>
      <c r="R12225" s="29"/>
      <c r="S12225" s="27"/>
      <c r="V12225" s="14"/>
      <c r="W12225" s="14"/>
    </row>
    <row r="12226" spans="3:23" s="11" customFormat="1" x14ac:dyDescent="0.3">
      <c r="C12226" s="96"/>
      <c r="F12226" s="13"/>
      <c r="G12226" s="13"/>
      <c r="H12226" s="91"/>
      <c r="K12226" s="9"/>
      <c r="L12226" s="14"/>
      <c r="N12226" s="13"/>
      <c r="O12226" s="9"/>
      <c r="P12226" s="27"/>
      <c r="Q12226" s="29"/>
      <c r="R12226" s="29"/>
      <c r="S12226" s="27"/>
      <c r="V12226" s="14"/>
      <c r="W12226" s="14"/>
    </row>
    <row r="12227" spans="3:23" s="11" customFormat="1" x14ac:dyDescent="0.3">
      <c r="C12227" s="96"/>
      <c r="F12227" s="13"/>
      <c r="G12227" s="13"/>
      <c r="H12227" s="91"/>
      <c r="K12227" s="9"/>
      <c r="L12227" s="14"/>
      <c r="N12227" s="13"/>
      <c r="O12227" s="9"/>
      <c r="P12227" s="27"/>
      <c r="Q12227" s="29"/>
      <c r="R12227" s="29"/>
      <c r="S12227" s="27"/>
      <c r="V12227" s="14"/>
      <c r="W12227" s="14"/>
    </row>
    <row r="12228" spans="3:23" s="11" customFormat="1" x14ac:dyDescent="0.3">
      <c r="C12228" s="96"/>
      <c r="F12228" s="13"/>
      <c r="G12228" s="13"/>
      <c r="H12228" s="91"/>
      <c r="K12228" s="9"/>
      <c r="L12228" s="14"/>
      <c r="N12228" s="13"/>
      <c r="O12228" s="9"/>
      <c r="P12228" s="27"/>
      <c r="Q12228" s="29"/>
      <c r="R12228" s="29"/>
      <c r="S12228" s="27"/>
      <c r="V12228" s="14"/>
      <c r="W12228" s="14"/>
    </row>
    <row r="12229" spans="3:23" s="11" customFormat="1" x14ac:dyDescent="0.3">
      <c r="C12229" s="96"/>
      <c r="F12229" s="13"/>
      <c r="G12229" s="13"/>
      <c r="H12229" s="91"/>
      <c r="K12229" s="9"/>
      <c r="L12229" s="14"/>
      <c r="N12229" s="13"/>
      <c r="O12229" s="9"/>
      <c r="P12229" s="27"/>
      <c r="Q12229" s="29"/>
      <c r="R12229" s="29"/>
      <c r="S12229" s="27"/>
      <c r="V12229" s="14"/>
      <c r="W12229" s="14"/>
    </row>
    <row r="12230" spans="3:23" s="11" customFormat="1" x14ac:dyDescent="0.3">
      <c r="C12230" s="96"/>
      <c r="F12230" s="13"/>
      <c r="G12230" s="13"/>
      <c r="H12230" s="91"/>
      <c r="K12230" s="9"/>
      <c r="L12230" s="14"/>
      <c r="N12230" s="13"/>
      <c r="O12230" s="9"/>
      <c r="P12230" s="27"/>
      <c r="Q12230" s="29"/>
      <c r="R12230" s="29"/>
      <c r="S12230" s="27"/>
      <c r="V12230" s="14"/>
      <c r="W12230" s="14"/>
    </row>
    <row r="12231" spans="3:23" s="11" customFormat="1" x14ac:dyDescent="0.3">
      <c r="C12231" s="96"/>
      <c r="F12231" s="13"/>
      <c r="G12231" s="13"/>
      <c r="H12231" s="91"/>
      <c r="K12231" s="9"/>
      <c r="L12231" s="14"/>
      <c r="N12231" s="13"/>
      <c r="O12231" s="9"/>
      <c r="P12231" s="27"/>
      <c r="Q12231" s="29"/>
      <c r="R12231" s="29"/>
      <c r="S12231" s="27"/>
      <c r="V12231" s="14"/>
      <c r="W12231" s="14"/>
    </row>
    <row r="12232" spans="3:23" s="11" customFormat="1" x14ac:dyDescent="0.3">
      <c r="C12232" s="96"/>
      <c r="F12232" s="13"/>
      <c r="G12232" s="13"/>
      <c r="H12232" s="91"/>
      <c r="K12232" s="9"/>
      <c r="L12232" s="14"/>
      <c r="N12232" s="13"/>
      <c r="O12232" s="9"/>
      <c r="P12232" s="27"/>
      <c r="Q12232" s="29"/>
      <c r="R12232" s="29"/>
      <c r="S12232" s="27"/>
      <c r="V12232" s="14"/>
      <c r="W12232" s="14"/>
    </row>
    <row r="12233" spans="3:23" s="11" customFormat="1" x14ac:dyDescent="0.3">
      <c r="C12233" s="96"/>
      <c r="F12233" s="13"/>
      <c r="G12233" s="13"/>
      <c r="H12233" s="91"/>
      <c r="K12233" s="9"/>
      <c r="L12233" s="14"/>
      <c r="N12233" s="13"/>
      <c r="O12233" s="9"/>
      <c r="P12233" s="27"/>
      <c r="Q12233" s="29"/>
      <c r="R12233" s="29"/>
      <c r="S12233" s="27"/>
      <c r="V12233" s="14"/>
      <c r="W12233" s="14"/>
    </row>
    <row r="12234" spans="3:23" s="11" customFormat="1" x14ac:dyDescent="0.3">
      <c r="C12234" s="96"/>
      <c r="F12234" s="13"/>
      <c r="G12234" s="13"/>
      <c r="H12234" s="91"/>
      <c r="K12234" s="9"/>
      <c r="L12234" s="14"/>
      <c r="N12234" s="13"/>
      <c r="O12234" s="9"/>
      <c r="P12234" s="27"/>
      <c r="Q12234" s="29"/>
      <c r="R12234" s="29"/>
      <c r="S12234" s="27"/>
      <c r="V12234" s="14"/>
      <c r="W12234" s="14"/>
    </row>
    <row r="12235" spans="3:23" s="11" customFormat="1" x14ac:dyDescent="0.3">
      <c r="C12235" s="96"/>
      <c r="F12235" s="13"/>
      <c r="G12235" s="13"/>
      <c r="H12235" s="91"/>
      <c r="K12235" s="9"/>
      <c r="L12235" s="14"/>
      <c r="N12235" s="13"/>
      <c r="O12235" s="9"/>
      <c r="P12235" s="27"/>
      <c r="Q12235" s="29"/>
      <c r="R12235" s="29"/>
      <c r="S12235" s="27"/>
      <c r="V12235" s="14"/>
      <c r="W12235" s="14"/>
    </row>
    <row r="12236" spans="3:23" s="11" customFormat="1" x14ac:dyDescent="0.3">
      <c r="C12236" s="96"/>
      <c r="F12236" s="13"/>
      <c r="G12236" s="13"/>
      <c r="H12236" s="91"/>
      <c r="K12236" s="9"/>
      <c r="L12236" s="14"/>
      <c r="N12236" s="13"/>
      <c r="O12236" s="9"/>
      <c r="P12236" s="27"/>
      <c r="Q12236" s="29"/>
      <c r="R12236" s="29"/>
      <c r="S12236" s="27"/>
      <c r="V12236" s="14"/>
      <c r="W12236" s="14"/>
    </row>
    <row r="12237" spans="3:23" s="11" customFormat="1" x14ac:dyDescent="0.3">
      <c r="C12237" s="96"/>
      <c r="F12237" s="13"/>
      <c r="G12237" s="13"/>
      <c r="H12237" s="91"/>
      <c r="K12237" s="9"/>
      <c r="L12237" s="14"/>
      <c r="N12237" s="13"/>
      <c r="O12237" s="9"/>
      <c r="P12237" s="27"/>
      <c r="Q12237" s="29"/>
      <c r="R12237" s="29"/>
      <c r="S12237" s="27"/>
      <c r="V12237" s="14"/>
      <c r="W12237" s="14"/>
    </row>
    <row r="12238" spans="3:23" s="11" customFormat="1" x14ac:dyDescent="0.3">
      <c r="C12238" s="96"/>
      <c r="F12238" s="13"/>
      <c r="G12238" s="13"/>
      <c r="H12238" s="91"/>
      <c r="K12238" s="9"/>
      <c r="L12238" s="14"/>
      <c r="N12238" s="13"/>
      <c r="O12238" s="9"/>
      <c r="P12238" s="27"/>
      <c r="Q12238" s="29"/>
      <c r="R12238" s="29"/>
      <c r="S12238" s="27"/>
      <c r="V12238" s="14"/>
      <c r="W12238" s="14"/>
    </row>
    <row r="12239" spans="3:23" s="11" customFormat="1" x14ac:dyDescent="0.3">
      <c r="C12239" s="96"/>
      <c r="F12239" s="13"/>
      <c r="G12239" s="13"/>
      <c r="H12239" s="91"/>
      <c r="K12239" s="9"/>
      <c r="L12239" s="14"/>
      <c r="N12239" s="13"/>
      <c r="O12239" s="9"/>
      <c r="P12239" s="27"/>
      <c r="Q12239" s="29"/>
      <c r="R12239" s="29"/>
      <c r="S12239" s="27"/>
      <c r="V12239" s="14"/>
      <c r="W12239" s="14"/>
    </row>
    <row r="12240" spans="3:23" s="11" customFormat="1" x14ac:dyDescent="0.3">
      <c r="C12240" s="96"/>
      <c r="F12240" s="13"/>
      <c r="G12240" s="13"/>
      <c r="H12240" s="91"/>
      <c r="K12240" s="9"/>
      <c r="L12240" s="14"/>
      <c r="N12240" s="13"/>
      <c r="O12240" s="9"/>
      <c r="P12240" s="27"/>
      <c r="Q12240" s="29"/>
      <c r="R12240" s="29"/>
      <c r="S12240" s="27"/>
      <c r="V12240" s="14"/>
      <c r="W12240" s="14"/>
    </row>
    <row r="12241" spans="3:23" s="11" customFormat="1" x14ac:dyDescent="0.3">
      <c r="C12241" s="96"/>
      <c r="F12241" s="13"/>
      <c r="G12241" s="13"/>
      <c r="H12241" s="91"/>
      <c r="K12241" s="9"/>
      <c r="L12241" s="14"/>
      <c r="N12241" s="13"/>
      <c r="O12241" s="9"/>
      <c r="P12241" s="27"/>
      <c r="Q12241" s="29"/>
      <c r="R12241" s="29"/>
      <c r="S12241" s="27"/>
      <c r="V12241" s="14"/>
      <c r="W12241" s="14"/>
    </row>
    <row r="12242" spans="3:23" s="11" customFormat="1" x14ac:dyDescent="0.3">
      <c r="C12242" s="96"/>
      <c r="F12242" s="13"/>
      <c r="G12242" s="13"/>
      <c r="H12242" s="91"/>
      <c r="K12242" s="9"/>
      <c r="L12242" s="14"/>
      <c r="N12242" s="13"/>
      <c r="O12242" s="9"/>
      <c r="P12242" s="27"/>
      <c r="Q12242" s="29"/>
      <c r="R12242" s="29"/>
      <c r="S12242" s="27"/>
      <c r="V12242" s="14"/>
      <c r="W12242" s="14"/>
    </row>
    <row r="12243" spans="3:23" s="11" customFormat="1" x14ac:dyDescent="0.3">
      <c r="C12243" s="96"/>
      <c r="F12243" s="13"/>
      <c r="G12243" s="13"/>
      <c r="H12243" s="91"/>
      <c r="K12243" s="9"/>
      <c r="L12243" s="14"/>
      <c r="N12243" s="13"/>
      <c r="O12243" s="9"/>
      <c r="P12243" s="27"/>
      <c r="Q12243" s="29"/>
      <c r="R12243" s="29"/>
      <c r="S12243" s="27"/>
      <c r="V12243" s="14"/>
      <c r="W12243" s="14"/>
    </row>
    <row r="12244" spans="3:23" s="11" customFormat="1" x14ac:dyDescent="0.3">
      <c r="C12244" s="96"/>
      <c r="F12244" s="13"/>
      <c r="G12244" s="13"/>
      <c r="H12244" s="91"/>
      <c r="K12244" s="9"/>
      <c r="L12244" s="14"/>
      <c r="N12244" s="13"/>
      <c r="O12244" s="9"/>
      <c r="P12244" s="27"/>
      <c r="Q12244" s="29"/>
      <c r="R12244" s="29"/>
      <c r="S12244" s="27"/>
      <c r="V12244" s="14"/>
      <c r="W12244" s="14"/>
    </row>
    <row r="12245" spans="3:23" s="11" customFormat="1" x14ac:dyDescent="0.3">
      <c r="C12245" s="96"/>
      <c r="F12245" s="13"/>
      <c r="G12245" s="13"/>
      <c r="H12245" s="91"/>
      <c r="K12245" s="9"/>
      <c r="L12245" s="14"/>
      <c r="N12245" s="13"/>
      <c r="O12245" s="9"/>
      <c r="P12245" s="27"/>
      <c r="Q12245" s="29"/>
      <c r="R12245" s="29"/>
      <c r="S12245" s="27"/>
      <c r="V12245" s="14"/>
      <c r="W12245" s="14"/>
    </row>
    <row r="12246" spans="3:23" s="11" customFormat="1" x14ac:dyDescent="0.3">
      <c r="C12246" s="96"/>
      <c r="F12246" s="13"/>
      <c r="G12246" s="13"/>
      <c r="H12246" s="91"/>
      <c r="K12246" s="9"/>
      <c r="L12246" s="14"/>
      <c r="N12246" s="13"/>
      <c r="O12246" s="9"/>
      <c r="P12246" s="27"/>
      <c r="Q12246" s="29"/>
      <c r="R12246" s="29"/>
      <c r="S12246" s="27"/>
      <c r="V12246" s="14"/>
      <c r="W12246" s="14"/>
    </row>
    <row r="12247" spans="3:23" s="11" customFormat="1" x14ac:dyDescent="0.3">
      <c r="C12247" s="96"/>
      <c r="F12247" s="13"/>
      <c r="G12247" s="13"/>
      <c r="H12247" s="91"/>
      <c r="K12247" s="9"/>
      <c r="L12247" s="14"/>
      <c r="N12247" s="13"/>
      <c r="O12247" s="9"/>
      <c r="P12247" s="27"/>
      <c r="Q12247" s="29"/>
      <c r="R12247" s="29"/>
      <c r="S12247" s="27"/>
      <c r="V12247" s="14"/>
      <c r="W12247" s="14"/>
    </row>
    <row r="12248" spans="3:23" s="11" customFormat="1" x14ac:dyDescent="0.3">
      <c r="C12248" s="96"/>
      <c r="F12248" s="13"/>
      <c r="G12248" s="13"/>
      <c r="H12248" s="91"/>
      <c r="K12248" s="9"/>
      <c r="L12248" s="14"/>
      <c r="N12248" s="13"/>
      <c r="O12248" s="9"/>
      <c r="P12248" s="27"/>
      <c r="Q12248" s="29"/>
      <c r="R12248" s="29"/>
      <c r="S12248" s="27"/>
      <c r="V12248" s="14"/>
      <c r="W12248" s="14"/>
    </row>
    <row r="12249" spans="3:23" s="11" customFormat="1" x14ac:dyDescent="0.3">
      <c r="C12249" s="96"/>
      <c r="F12249" s="13"/>
      <c r="G12249" s="13"/>
      <c r="H12249" s="91"/>
      <c r="K12249" s="9"/>
      <c r="L12249" s="14"/>
      <c r="N12249" s="13"/>
      <c r="O12249" s="9"/>
      <c r="P12249" s="27"/>
      <c r="Q12249" s="29"/>
      <c r="R12249" s="29"/>
      <c r="S12249" s="27"/>
      <c r="V12249" s="14"/>
      <c r="W12249" s="14"/>
    </row>
    <row r="12250" spans="3:23" s="11" customFormat="1" x14ac:dyDescent="0.3">
      <c r="C12250" s="96"/>
      <c r="F12250" s="13"/>
      <c r="G12250" s="13"/>
      <c r="H12250" s="91"/>
      <c r="K12250" s="9"/>
      <c r="L12250" s="14"/>
      <c r="N12250" s="13"/>
      <c r="O12250" s="9"/>
      <c r="P12250" s="27"/>
      <c r="Q12250" s="29"/>
      <c r="R12250" s="29"/>
      <c r="S12250" s="27"/>
      <c r="V12250" s="14"/>
      <c r="W12250" s="14"/>
    </row>
    <row r="12251" spans="3:23" s="11" customFormat="1" x14ac:dyDescent="0.3">
      <c r="C12251" s="96"/>
      <c r="F12251" s="13"/>
      <c r="G12251" s="13"/>
      <c r="H12251" s="91"/>
      <c r="K12251" s="9"/>
      <c r="L12251" s="14"/>
      <c r="N12251" s="13"/>
      <c r="O12251" s="9"/>
      <c r="P12251" s="27"/>
      <c r="Q12251" s="29"/>
      <c r="R12251" s="29"/>
      <c r="S12251" s="27"/>
      <c r="V12251" s="14"/>
      <c r="W12251" s="14"/>
    </row>
    <row r="12252" spans="3:23" s="11" customFormat="1" x14ac:dyDescent="0.3">
      <c r="C12252" s="96"/>
      <c r="F12252" s="13"/>
      <c r="G12252" s="13"/>
      <c r="H12252" s="91"/>
      <c r="K12252" s="9"/>
      <c r="L12252" s="14"/>
      <c r="N12252" s="13"/>
      <c r="O12252" s="9"/>
      <c r="P12252" s="27"/>
      <c r="Q12252" s="29"/>
      <c r="R12252" s="29"/>
      <c r="S12252" s="27"/>
      <c r="V12252" s="14"/>
      <c r="W12252" s="14"/>
    </row>
    <row r="12253" spans="3:23" s="11" customFormat="1" x14ac:dyDescent="0.3">
      <c r="C12253" s="96"/>
      <c r="F12253" s="13"/>
      <c r="G12253" s="13"/>
      <c r="H12253" s="91"/>
      <c r="K12253" s="9"/>
      <c r="L12253" s="14"/>
      <c r="N12253" s="13"/>
      <c r="O12253" s="9"/>
      <c r="P12253" s="27"/>
      <c r="Q12253" s="29"/>
      <c r="R12253" s="29"/>
      <c r="S12253" s="27"/>
      <c r="V12253" s="14"/>
      <c r="W12253" s="14"/>
    </row>
    <row r="12254" spans="3:23" s="11" customFormat="1" x14ac:dyDescent="0.3">
      <c r="C12254" s="96"/>
      <c r="F12254" s="13"/>
      <c r="G12254" s="13"/>
      <c r="H12254" s="91"/>
      <c r="K12254" s="9"/>
      <c r="L12254" s="14"/>
      <c r="N12254" s="13"/>
      <c r="O12254" s="9"/>
      <c r="P12254" s="27"/>
      <c r="Q12254" s="29"/>
      <c r="R12254" s="29"/>
      <c r="S12254" s="27"/>
      <c r="V12254" s="14"/>
      <c r="W12254" s="14"/>
    </row>
    <row r="12255" spans="3:23" s="11" customFormat="1" x14ac:dyDescent="0.3">
      <c r="C12255" s="96"/>
      <c r="F12255" s="13"/>
      <c r="G12255" s="13"/>
      <c r="H12255" s="91"/>
      <c r="K12255" s="9"/>
      <c r="L12255" s="14"/>
      <c r="N12255" s="13"/>
      <c r="O12255" s="9"/>
      <c r="P12255" s="27"/>
      <c r="Q12255" s="29"/>
      <c r="R12255" s="29"/>
      <c r="S12255" s="27"/>
      <c r="V12255" s="14"/>
      <c r="W12255" s="14"/>
    </row>
    <row r="12256" spans="3:23" s="11" customFormat="1" x14ac:dyDescent="0.3">
      <c r="C12256" s="96"/>
      <c r="F12256" s="13"/>
      <c r="G12256" s="13"/>
      <c r="H12256" s="91"/>
      <c r="K12256" s="9"/>
      <c r="L12256" s="14"/>
      <c r="N12256" s="13"/>
      <c r="O12256" s="9"/>
      <c r="P12256" s="27"/>
      <c r="Q12256" s="29"/>
      <c r="R12256" s="29"/>
      <c r="S12256" s="27"/>
      <c r="V12256" s="14"/>
      <c r="W12256" s="14"/>
    </row>
    <row r="12257" spans="3:23" s="11" customFormat="1" x14ac:dyDescent="0.3">
      <c r="C12257" s="96"/>
      <c r="F12257" s="13"/>
      <c r="G12257" s="13"/>
      <c r="H12257" s="91"/>
      <c r="K12257" s="9"/>
      <c r="L12257" s="14"/>
      <c r="N12257" s="13"/>
      <c r="O12257" s="9"/>
      <c r="P12257" s="27"/>
      <c r="Q12257" s="29"/>
      <c r="R12257" s="29"/>
      <c r="S12257" s="27"/>
      <c r="V12257" s="14"/>
      <c r="W12257" s="14"/>
    </row>
    <row r="12258" spans="3:23" s="11" customFormat="1" x14ac:dyDescent="0.3">
      <c r="C12258" s="96"/>
      <c r="F12258" s="13"/>
      <c r="G12258" s="13"/>
      <c r="H12258" s="91"/>
      <c r="K12258" s="9"/>
      <c r="L12258" s="14"/>
      <c r="N12258" s="13"/>
      <c r="O12258" s="9"/>
      <c r="P12258" s="27"/>
      <c r="Q12258" s="29"/>
      <c r="R12258" s="29"/>
      <c r="S12258" s="27"/>
      <c r="V12258" s="14"/>
      <c r="W12258" s="14"/>
    </row>
    <row r="12259" spans="3:23" s="11" customFormat="1" x14ac:dyDescent="0.3">
      <c r="C12259" s="96"/>
      <c r="F12259" s="13"/>
      <c r="G12259" s="13"/>
      <c r="H12259" s="91"/>
      <c r="K12259" s="9"/>
      <c r="L12259" s="14"/>
      <c r="N12259" s="13"/>
      <c r="O12259" s="9"/>
      <c r="P12259" s="27"/>
      <c r="Q12259" s="29"/>
      <c r="R12259" s="29"/>
      <c r="S12259" s="27"/>
      <c r="V12259" s="14"/>
      <c r="W12259" s="14"/>
    </row>
    <row r="12260" spans="3:23" s="11" customFormat="1" x14ac:dyDescent="0.3">
      <c r="C12260" s="96"/>
      <c r="F12260" s="13"/>
      <c r="G12260" s="13"/>
      <c r="H12260" s="91"/>
      <c r="K12260" s="9"/>
      <c r="L12260" s="14"/>
      <c r="N12260" s="13"/>
      <c r="O12260" s="9"/>
      <c r="P12260" s="27"/>
      <c r="Q12260" s="29"/>
      <c r="R12260" s="29"/>
      <c r="S12260" s="27"/>
      <c r="V12260" s="14"/>
      <c r="W12260" s="14"/>
    </row>
    <row r="12261" spans="3:23" s="11" customFormat="1" x14ac:dyDescent="0.3">
      <c r="C12261" s="96"/>
      <c r="F12261" s="13"/>
      <c r="G12261" s="13"/>
      <c r="H12261" s="91"/>
      <c r="K12261" s="9"/>
      <c r="L12261" s="14"/>
      <c r="N12261" s="13"/>
      <c r="O12261" s="9"/>
      <c r="P12261" s="27"/>
      <c r="Q12261" s="29"/>
      <c r="R12261" s="29"/>
      <c r="S12261" s="27"/>
      <c r="V12261" s="14"/>
      <c r="W12261" s="14"/>
    </row>
    <row r="12262" spans="3:23" s="11" customFormat="1" x14ac:dyDescent="0.3">
      <c r="C12262" s="96"/>
      <c r="F12262" s="13"/>
      <c r="G12262" s="13"/>
      <c r="H12262" s="91"/>
      <c r="K12262" s="9"/>
      <c r="L12262" s="14"/>
      <c r="N12262" s="13"/>
      <c r="O12262" s="9"/>
      <c r="P12262" s="27"/>
      <c r="Q12262" s="29"/>
      <c r="R12262" s="29"/>
      <c r="S12262" s="27"/>
      <c r="V12262" s="14"/>
      <c r="W12262" s="14"/>
    </row>
    <row r="12263" spans="3:23" s="11" customFormat="1" x14ac:dyDescent="0.3">
      <c r="C12263" s="96"/>
      <c r="F12263" s="13"/>
      <c r="G12263" s="13"/>
      <c r="H12263" s="91"/>
      <c r="K12263" s="9"/>
      <c r="L12263" s="14"/>
      <c r="N12263" s="13"/>
      <c r="O12263" s="9"/>
      <c r="P12263" s="27"/>
      <c r="Q12263" s="29"/>
      <c r="R12263" s="29"/>
      <c r="S12263" s="27"/>
      <c r="V12263" s="14"/>
      <c r="W12263" s="14"/>
    </row>
    <row r="12264" spans="3:23" s="11" customFormat="1" x14ac:dyDescent="0.3">
      <c r="C12264" s="96"/>
      <c r="F12264" s="13"/>
      <c r="G12264" s="13"/>
      <c r="H12264" s="91"/>
      <c r="K12264" s="9"/>
      <c r="L12264" s="14"/>
      <c r="N12264" s="13"/>
      <c r="O12264" s="9"/>
      <c r="P12264" s="27"/>
      <c r="Q12264" s="29"/>
      <c r="R12264" s="29"/>
      <c r="S12264" s="27"/>
      <c r="V12264" s="14"/>
      <c r="W12264" s="14"/>
    </row>
    <row r="12265" spans="3:23" s="11" customFormat="1" x14ac:dyDescent="0.3">
      <c r="C12265" s="96"/>
      <c r="F12265" s="13"/>
      <c r="G12265" s="13"/>
      <c r="H12265" s="91"/>
      <c r="K12265" s="9"/>
      <c r="L12265" s="14"/>
      <c r="N12265" s="13"/>
      <c r="O12265" s="9"/>
      <c r="P12265" s="27"/>
      <c r="Q12265" s="29"/>
      <c r="R12265" s="29"/>
      <c r="S12265" s="27"/>
      <c r="V12265" s="14"/>
      <c r="W12265" s="14"/>
    </row>
    <row r="12266" spans="3:23" s="11" customFormat="1" x14ac:dyDescent="0.3">
      <c r="C12266" s="96"/>
      <c r="F12266" s="13"/>
      <c r="G12266" s="13"/>
      <c r="H12266" s="91"/>
      <c r="K12266" s="9"/>
      <c r="L12266" s="14"/>
      <c r="N12266" s="13"/>
      <c r="O12266" s="9"/>
      <c r="P12266" s="27"/>
      <c r="Q12266" s="29"/>
      <c r="R12266" s="29"/>
      <c r="S12266" s="27"/>
      <c r="V12266" s="14"/>
      <c r="W12266" s="14"/>
    </row>
    <row r="12267" spans="3:23" s="11" customFormat="1" x14ac:dyDescent="0.3">
      <c r="C12267" s="96"/>
      <c r="F12267" s="13"/>
      <c r="G12267" s="13"/>
      <c r="H12267" s="91"/>
      <c r="K12267" s="9"/>
      <c r="L12267" s="14"/>
      <c r="N12267" s="13"/>
      <c r="O12267" s="9"/>
      <c r="P12267" s="27"/>
      <c r="Q12267" s="29"/>
      <c r="R12267" s="29"/>
      <c r="S12267" s="27"/>
      <c r="V12267" s="14"/>
      <c r="W12267" s="14"/>
    </row>
    <row r="12268" spans="3:23" s="11" customFormat="1" x14ac:dyDescent="0.3">
      <c r="C12268" s="96"/>
      <c r="F12268" s="13"/>
      <c r="G12268" s="13"/>
      <c r="H12268" s="91"/>
      <c r="K12268" s="9"/>
      <c r="L12268" s="14"/>
      <c r="N12268" s="13"/>
      <c r="O12268" s="9"/>
      <c r="P12268" s="27"/>
      <c r="Q12268" s="29"/>
      <c r="R12268" s="29"/>
      <c r="S12268" s="27"/>
      <c r="V12268" s="14"/>
      <c r="W12268" s="14"/>
    </row>
    <row r="12269" spans="3:23" s="11" customFormat="1" x14ac:dyDescent="0.3">
      <c r="C12269" s="96"/>
      <c r="F12269" s="13"/>
      <c r="G12269" s="13"/>
      <c r="H12269" s="91"/>
      <c r="K12269" s="9"/>
      <c r="L12269" s="14"/>
      <c r="N12269" s="13"/>
      <c r="O12269" s="9"/>
      <c r="P12269" s="27"/>
      <c r="Q12269" s="29"/>
      <c r="R12269" s="29"/>
      <c r="S12269" s="27"/>
      <c r="V12269" s="14"/>
      <c r="W12269" s="14"/>
    </row>
    <row r="12270" spans="3:23" s="11" customFormat="1" x14ac:dyDescent="0.3">
      <c r="C12270" s="96"/>
      <c r="F12270" s="13"/>
      <c r="G12270" s="13"/>
      <c r="H12270" s="91"/>
      <c r="K12270" s="9"/>
      <c r="L12270" s="14"/>
      <c r="N12270" s="13"/>
      <c r="O12270" s="9"/>
      <c r="P12270" s="27"/>
      <c r="Q12270" s="29"/>
      <c r="R12270" s="29"/>
      <c r="S12270" s="27"/>
      <c r="V12270" s="14"/>
      <c r="W12270" s="14"/>
    </row>
    <row r="12271" spans="3:23" s="11" customFormat="1" x14ac:dyDescent="0.3">
      <c r="C12271" s="96"/>
      <c r="F12271" s="13"/>
      <c r="G12271" s="13"/>
      <c r="H12271" s="91"/>
      <c r="K12271" s="9"/>
      <c r="L12271" s="14"/>
      <c r="N12271" s="13"/>
      <c r="O12271" s="9"/>
      <c r="P12271" s="27"/>
      <c r="Q12271" s="29"/>
      <c r="R12271" s="29"/>
      <c r="S12271" s="27"/>
      <c r="V12271" s="14"/>
      <c r="W12271" s="14"/>
    </row>
    <row r="12272" spans="3:23" s="11" customFormat="1" x14ac:dyDescent="0.3">
      <c r="C12272" s="96"/>
      <c r="F12272" s="13"/>
      <c r="G12272" s="13"/>
      <c r="H12272" s="91"/>
      <c r="K12272" s="9"/>
      <c r="L12272" s="14"/>
      <c r="N12272" s="13"/>
      <c r="O12272" s="9"/>
      <c r="P12272" s="27"/>
      <c r="Q12272" s="29"/>
      <c r="R12272" s="29"/>
      <c r="S12272" s="27"/>
      <c r="V12272" s="14"/>
      <c r="W12272" s="14"/>
    </row>
    <row r="12273" spans="3:23" s="11" customFormat="1" x14ac:dyDescent="0.3">
      <c r="C12273" s="96"/>
      <c r="F12273" s="13"/>
      <c r="G12273" s="13"/>
      <c r="H12273" s="91"/>
      <c r="K12273" s="9"/>
      <c r="L12273" s="14"/>
      <c r="N12273" s="13"/>
      <c r="O12273" s="9"/>
      <c r="P12273" s="27"/>
      <c r="Q12273" s="29"/>
      <c r="R12273" s="29"/>
      <c r="S12273" s="27"/>
      <c r="V12273" s="14"/>
      <c r="W12273" s="14"/>
    </row>
    <row r="12274" spans="3:23" s="11" customFormat="1" x14ac:dyDescent="0.3">
      <c r="C12274" s="96"/>
      <c r="F12274" s="13"/>
      <c r="G12274" s="13"/>
      <c r="H12274" s="91"/>
      <c r="K12274" s="9"/>
      <c r="L12274" s="14"/>
      <c r="N12274" s="13"/>
      <c r="O12274" s="9"/>
      <c r="P12274" s="27"/>
      <c r="Q12274" s="29"/>
      <c r="R12274" s="29"/>
      <c r="S12274" s="27"/>
      <c r="V12274" s="14"/>
      <c r="W12274" s="14"/>
    </row>
    <row r="12275" spans="3:23" s="11" customFormat="1" x14ac:dyDescent="0.3">
      <c r="C12275" s="96"/>
      <c r="F12275" s="13"/>
      <c r="G12275" s="13"/>
      <c r="H12275" s="91"/>
      <c r="K12275" s="9"/>
      <c r="L12275" s="14"/>
      <c r="N12275" s="13"/>
      <c r="O12275" s="9"/>
      <c r="P12275" s="27"/>
      <c r="Q12275" s="29"/>
      <c r="R12275" s="29"/>
      <c r="S12275" s="27"/>
      <c r="V12275" s="14"/>
      <c r="W12275" s="14"/>
    </row>
    <row r="12276" spans="3:23" s="11" customFormat="1" x14ac:dyDescent="0.3">
      <c r="C12276" s="96"/>
      <c r="F12276" s="13"/>
      <c r="G12276" s="13"/>
      <c r="H12276" s="91"/>
      <c r="K12276" s="9"/>
      <c r="L12276" s="14"/>
      <c r="N12276" s="13"/>
      <c r="O12276" s="9"/>
      <c r="P12276" s="27"/>
      <c r="Q12276" s="29"/>
      <c r="R12276" s="29"/>
      <c r="S12276" s="27"/>
      <c r="V12276" s="14"/>
      <c r="W12276" s="14"/>
    </row>
    <row r="12277" spans="3:23" s="11" customFormat="1" x14ac:dyDescent="0.3">
      <c r="C12277" s="96"/>
      <c r="F12277" s="13"/>
      <c r="G12277" s="13"/>
      <c r="H12277" s="91"/>
      <c r="K12277" s="9"/>
      <c r="L12277" s="14"/>
      <c r="N12277" s="13"/>
      <c r="O12277" s="9"/>
      <c r="P12277" s="27"/>
      <c r="Q12277" s="29"/>
      <c r="R12277" s="29"/>
      <c r="S12277" s="27"/>
      <c r="V12277" s="14"/>
      <c r="W12277" s="14"/>
    </row>
    <row r="12278" spans="3:23" s="11" customFormat="1" x14ac:dyDescent="0.3">
      <c r="C12278" s="96"/>
      <c r="F12278" s="13"/>
      <c r="G12278" s="13"/>
      <c r="H12278" s="91"/>
      <c r="K12278" s="9"/>
      <c r="L12278" s="14"/>
      <c r="N12278" s="13"/>
      <c r="O12278" s="9"/>
      <c r="P12278" s="27"/>
      <c r="Q12278" s="29"/>
      <c r="R12278" s="29"/>
      <c r="S12278" s="27"/>
      <c r="V12278" s="14"/>
      <c r="W12278" s="14"/>
    </row>
    <row r="12279" spans="3:23" s="11" customFormat="1" x14ac:dyDescent="0.3">
      <c r="C12279" s="96"/>
      <c r="F12279" s="13"/>
      <c r="G12279" s="13"/>
      <c r="H12279" s="91"/>
      <c r="K12279" s="9"/>
      <c r="L12279" s="14"/>
      <c r="N12279" s="13"/>
      <c r="O12279" s="9"/>
      <c r="P12279" s="27"/>
      <c r="Q12279" s="29"/>
      <c r="R12279" s="29"/>
      <c r="S12279" s="27"/>
      <c r="V12279" s="14"/>
      <c r="W12279" s="14"/>
    </row>
    <row r="12280" spans="3:23" s="11" customFormat="1" x14ac:dyDescent="0.3">
      <c r="C12280" s="96"/>
      <c r="F12280" s="13"/>
      <c r="G12280" s="13"/>
      <c r="H12280" s="91"/>
      <c r="K12280" s="9"/>
      <c r="L12280" s="14"/>
      <c r="N12280" s="13"/>
      <c r="O12280" s="9"/>
      <c r="P12280" s="27"/>
      <c r="Q12280" s="29"/>
      <c r="R12280" s="29"/>
      <c r="S12280" s="27"/>
      <c r="V12280" s="14"/>
      <c r="W12280" s="14"/>
    </row>
    <row r="12281" spans="3:23" s="11" customFormat="1" x14ac:dyDescent="0.3">
      <c r="C12281" s="96"/>
      <c r="F12281" s="13"/>
      <c r="G12281" s="13"/>
      <c r="H12281" s="91"/>
      <c r="K12281" s="9"/>
      <c r="L12281" s="14"/>
      <c r="N12281" s="13"/>
      <c r="O12281" s="9"/>
      <c r="P12281" s="27"/>
      <c r="Q12281" s="29"/>
      <c r="R12281" s="29"/>
      <c r="S12281" s="27"/>
      <c r="V12281" s="14"/>
      <c r="W12281" s="14"/>
    </row>
    <row r="12282" spans="3:23" s="11" customFormat="1" x14ac:dyDescent="0.3">
      <c r="C12282" s="96"/>
      <c r="F12282" s="13"/>
      <c r="G12282" s="13"/>
      <c r="H12282" s="91"/>
      <c r="K12282" s="9"/>
      <c r="L12282" s="14"/>
      <c r="N12282" s="13"/>
      <c r="O12282" s="9"/>
      <c r="P12282" s="27"/>
      <c r="Q12282" s="29"/>
      <c r="R12282" s="29"/>
      <c r="S12282" s="27"/>
      <c r="V12282" s="14"/>
      <c r="W12282" s="14"/>
    </row>
    <row r="12283" spans="3:23" s="11" customFormat="1" x14ac:dyDescent="0.3">
      <c r="C12283" s="96"/>
      <c r="F12283" s="13"/>
      <c r="G12283" s="13"/>
      <c r="H12283" s="91"/>
      <c r="K12283" s="9"/>
      <c r="L12283" s="14"/>
      <c r="N12283" s="13"/>
      <c r="O12283" s="9"/>
      <c r="P12283" s="27"/>
      <c r="Q12283" s="29"/>
      <c r="R12283" s="29"/>
      <c r="S12283" s="27"/>
      <c r="V12283" s="14"/>
      <c r="W12283" s="14"/>
    </row>
    <row r="12284" spans="3:23" s="11" customFormat="1" x14ac:dyDescent="0.3">
      <c r="C12284" s="96"/>
      <c r="F12284" s="13"/>
      <c r="G12284" s="13"/>
      <c r="H12284" s="91"/>
      <c r="K12284" s="9"/>
      <c r="L12284" s="14"/>
      <c r="N12284" s="13"/>
      <c r="O12284" s="9"/>
      <c r="P12284" s="27"/>
      <c r="Q12284" s="29"/>
      <c r="R12284" s="29"/>
      <c r="S12284" s="27"/>
      <c r="V12284" s="14"/>
      <c r="W12284" s="14"/>
    </row>
    <row r="12285" spans="3:23" s="11" customFormat="1" x14ac:dyDescent="0.3">
      <c r="C12285" s="96"/>
      <c r="F12285" s="13"/>
      <c r="G12285" s="13"/>
      <c r="H12285" s="91"/>
      <c r="K12285" s="9"/>
      <c r="L12285" s="14"/>
      <c r="N12285" s="13"/>
      <c r="O12285" s="9"/>
      <c r="P12285" s="27"/>
      <c r="Q12285" s="29"/>
      <c r="R12285" s="29"/>
      <c r="S12285" s="27"/>
      <c r="V12285" s="14"/>
      <c r="W12285" s="14"/>
    </row>
    <row r="12286" spans="3:23" s="11" customFormat="1" x14ac:dyDescent="0.3">
      <c r="C12286" s="96"/>
      <c r="F12286" s="13"/>
      <c r="G12286" s="13"/>
      <c r="H12286" s="91"/>
      <c r="K12286" s="9"/>
      <c r="L12286" s="14"/>
      <c r="N12286" s="13"/>
      <c r="O12286" s="9"/>
      <c r="P12286" s="27"/>
      <c r="Q12286" s="29"/>
      <c r="R12286" s="29"/>
      <c r="S12286" s="27"/>
      <c r="V12286" s="14"/>
      <c r="W12286" s="14"/>
    </row>
    <row r="12287" spans="3:23" s="11" customFormat="1" x14ac:dyDescent="0.3">
      <c r="C12287" s="96"/>
      <c r="F12287" s="13"/>
      <c r="G12287" s="13"/>
      <c r="H12287" s="91"/>
      <c r="K12287" s="9"/>
      <c r="L12287" s="14"/>
      <c r="N12287" s="13"/>
      <c r="O12287" s="9"/>
      <c r="P12287" s="27"/>
      <c r="Q12287" s="29"/>
      <c r="R12287" s="29"/>
      <c r="S12287" s="27"/>
      <c r="V12287" s="14"/>
      <c r="W12287" s="14"/>
    </row>
    <row r="12288" spans="3:23" s="11" customFormat="1" x14ac:dyDescent="0.3">
      <c r="C12288" s="96"/>
      <c r="F12288" s="13"/>
      <c r="G12288" s="13"/>
      <c r="H12288" s="91"/>
      <c r="K12288" s="9"/>
      <c r="L12288" s="14"/>
      <c r="N12288" s="13"/>
      <c r="O12288" s="9"/>
      <c r="P12288" s="27"/>
      <c r="Q12288" s="29"/>
      <c r="R12288" s="29"/>
      <c r="S12288" s="27"/>
      <c r="V12288" s="14"/>
      <c r="W12288" s="14"/>
    </row>
    <row r="12289" spans="3:23" s="11" customFormat="1" x14ac:dyDescent="0.3">
      <c r="C12289" s="96"/>
      <c r="F12289" s="13"/>
      <c r="G12289" s="13"/>
      <c r="H12289" s="91"/>
      <c r="K12289" s="9"/>
      <c r="L12289" s="14"/>
      <c r="N12289" s="13"/>
      <c r="O12289" s="9"/>
      <c r="P12289" s="27"/>
      <c r="Q12289" s="29"/>
      <c r="R12289" s="29"/>
      <c r="S12289" s="27"/>
      <c r="V12289" s="14"/>
      <c r="W12289" s="14"/>
    </row>
    <row r="12290" spans="3:23" s="11" customFormat="1" x14ac:dyDescent="0.3">
      <c r="C12290" s="96"/>
      <c r="F12290" s="13"/>
      <c r="G12290" s="13"/>
      <c r="H12290" s="91"/>
      <c r="K12290" s="9"/>
      <c r="L12290" s="14"/>
      <c r="N12290" s="13"/>
      <c r="O12290" s="9"/>
      <c r="P12290" s="27"/>
      <c r="Q12290" s="29"/>
      <c r="R12290" s="29"/>
      <c r="S12290" s="27"/>
      <c r="V12290" s="14"/>
      <c r="W12290" s="14"/>
    </row>
    <row r="12291" spans="3:23" s="11" customFormat="1" x14ac:dyDescent="0.3">
      <c r="C12291" s="96"/>
      <c r="F12291" s="13"/>
      <c r="G12291" s="13"/>
      <c r="H12291" s="91"/>
      <c r="K12291" s="9"/>
      <c r="L12291" s="14"/>
      <c r="N12291" s="13"/>
      <c r="O12291" s="9"/>
      <c r="P12291" s="27"/>
      <c r="Q12291" s="29"/>
      <c r="R12291" s="29"/>
      <c r="S12291" s="27"/>
      <c r="V12291" s="14"/>
      <c r="W12291" s="14"/>
    </row>
    <row r="12292" spans="3:23" s="11" customFormat="1" x14ac:dyDescent="0.3">
      <c r="C12292" s="96"/>
      <c r="F12292" s="13"/>
      <c r="G12292" s="13"/>
      <c r="H12292" s="91"/>
      <c r="K12292" s="9"/>
      <c r="L12292" s="14"/>
      <c r="N12292" s="13"/>
      <c r="O12292" s="9"/>
      <c r="P12292" s="27"/>
      <c r="Q12292" s="29"/>
      <c r="R12292" s="29"/>
      <c r="S12292" s="27"/>
      <c r="V12292" s="14"/>
      <c r="W12292" s="14"/>
    </row>
    <row r="12293" spans="3:23" s="11" customFormat="1" x14ac:dyDescent="0.3">
      <c r="C12293" s="96"/>
      <c r="F12293" s="13"/>
      <c r="G12293" s="13"/>
      <c r="H12293" s="91"/>
      <c r="K12293" s="9"/>
      <c r="L12293" s="14"/>
      <c r="N12293" s="13"/>
      <c r="O12293" s="9"/>
      <c r="P12293" s="27"/>
      <c r="Q12293" s="29"/>
      <c r="R12293" s="29"/>
      <c r="S12293" s="27"/>
      <c r="V12293" s="14"/>
      <c r="W12293" s="14"/>
    </row>
    <row r="12294" spans="3:23" s="11" customFormat="1" x14ac:dyDescent="0.3">
      <c r="C12294" s="96"/>
      <c r="F12294" s="13"/>
      <c r="G12294" s="13"/>
      <c r="H12294" s="91"/>
      <c r="K12294" s="9"/>
      <c r="L12294" s="14"/>
      <c r="N12294" s="13"/>
      <c r="O12294" s="9"/>
      <c r="P12294" s="27"/>
      <c r="Q12294" s="29"/>
      <c r="R12294" s="29"/>
      <c r="S12294" s="27"/>
      <c r="V12294" s="14"/>
      <c r="W12294" s="14"/>
    </row>
    <row r="12295" spans="3:23" s="11" customFormat="1" x14ac:dyDescent="0.3">
      <c r="C12295" s="96"/>
      <c r="F12295" s="13"/>
      <c r="G12295" s="13"/>
      <c r="H12295" s="91"/>
      <c r="K12295" s="9"/>
      <c r="L12295" s="14"/>
      <c r="N12295" s="13"/>
      <c r="O12295" s="9"/>
      <c r="P12295" s="27"/>
      <c r="Q12295" s="29"/>
      <c r="R12295" s="29"/>
      <c r="S12295" s="27"/>
      <c r="V12295" s="14"/>
      <c r="W12295" s="14"/>
    </row>
    <row r="12296" spans="3:23" s="11" customFormat="1" x14ac:dyDescent="0.3">
      <c r="C12296" s="96"/>
      <c r="F12296" s="13"/>
      <c r="G12296" s="13"/>
      <c r="H12296" s="91"/>
      <c r="K12296" s="9"/>
      <c r="L12296" s="14"/>
      <c r="N12296" s="13"/>
      <c r="O12296" s="9"/>
      <c r="P12296" s="27"/>
      <c r="Q12296" s="29"/>
      <c r="R12296" s="29"/>
      <c r="S12296" s="27"/>
      <c r="V12296" s="14"/>
      <c r="W12296" s="14"/>
    </row>
    <row r="12297" spans="3:23" s="11" customFormat="1" x14ac:dyDescent="0.3">
      <c r="C12297" s="96"/>
      <c r="F12297" s="13"/>
      <c r="G12297" s="13"/>
      <c r="H12297" s="91"/>
      <c r="K12297" s="9"/>
      <c r="L12297" s="14"/>
      <c r="N12297" s="13"/>
      <c r="O12297" s="9"/>
      <c r="P12297" s="27"/>
      <c r="Q12297" s="29"/>
      <c r="R12297" s="29"/>
      <c r="S12297" s="27"/>
      <c r="V12297" s="14"/>
      <c r="W12297" s="14"/>
    </row>
    <row r="12298" spans="3:23" s="11" customFormat="1" x14ac:dyDescent="0.3">
      <c r="C12298" s="96"/>
      <c r="F12298" s="13"/>
      <c r="G12298" s="13"/>
      <c r="H12298" s="91"/>
      <c r="K12298" s="9"/>
      <c r="L12298" s="14"/>
      <c r="N12298" s="13"/>
      <c r="O12298" s="9"/>
      <c r="P12298" s="27"/>
      <c r="Q12298" s="29"/>
      <c r="R12298" s="29"/>
      <c r="S12298" s="27"/>
      <c r="V12298" s="14"/>
      <c r="W12298" s="14"/>
    </row>
    <row r="12299" spans="3:23" s="11" customFormat="1" x14ac:dyDescent="0.3">
      <c r="C12299" s="96"/>
      <c r="F12299" s="13"/>
      <c r="G12299" s="13"/>
      <c r="H12299" s="91"/>
      <c r="K12299" s="9"/>
      <c r="L12299" s="14"/>
      <c r="N12299" s="13"/>
      <c r="O12299" s="9"/>
      <c r="P12299" s="27"/>
      <c r="Q12299" s="29"/>
      <c r="R12299" s="29"/>
      <c r="S12299" s="27"/>
      <c r="V12299" s="14"/>
      <c r="W12299" s="14"/>
    </row>
    <row r="12300" spans="3:23" s="11" customFormat="1" x14ac:dyDescent="0.3">
      <c r="C12300" s="96"/>
      <c r="F12300" s="13"/>
      <c r="G12300" s="13"/>
      <c r="H12300" s="91"/>
      <c r="K12300" s="9"/>
      <c r="L12300" s="14"/>
      <c r="N12300" s="13"/>
      <c r="O12300" s="9"/>
      <c r="P12300" s="27"/>
      <c r="Q12300" s="29"/>
      <c r="R12300" s="29"/>
      <c r="S12300" s="27"/>
      <c r="V12300" s="14"/>
      <c r="W12300" s="14"/>
    </row>
    <row r="12301" spans="3:23" s="11" customFormat="1" x14ac:dyDescent="0.3">
      <c r="C12301" s="96"/>
      <c r="F12301" s="13"/>
      <c r="G12301" s="13"/>
      <c r="H12301" s="91"/>
      <c r="K12301" s="9"/>
      <c r="L12301" s="14"/>
      <c r="N12301" s="13"/>
      <c r="O12301" s="9"/>
      <c r="P12301" s="27"/>
      <c r="Q12301" s="29"/>
      <c r="R12301" s="29"/>
      <c r="S12301" s="27"/>
      <c r="V12301" s="14"/>
      <c r="W12301" s="14"/>
    </row>
    <row r="12302" spans="3:23" s="11" customFormat="1" x14ac:dyDescent="0.3">
      <c r="C12302" s="96"/>
      <c r="F12302" s="13"/>
      <c r="G12302" s="13"/>
      <c r="H12302" s="91"/>
      <c r="K12302" s="9"/>
      <c r="L12302" s="14"/>
      <c r="N12302" s="13"/>
      <c r="O12302" s="9"/>
      <c r="P12302" s="27"/>
      <c r="Q12302" s="29"/>
      <c r="R12302" s="29"/>
      <c r="S12302" s="27"/>
      <c r="V12302" s="14"/>
      <c r="W12302" s="14"/>
    </row>
    <row r="12303" spans="3:23" s="11" customFormat="1" x14ac:dyDescent="0.3">
      <c r="C12303" s="96"/>
      <c r="F12303" s="13"/>
      <c r="G12303" s="13"/>
      <c r="H12303" s="91"/>
      <c r="K12303" s="9"/>
      <c r="L12303" s="14"/>
      <c r="N12303" s="13"/>
      <c r="O12303" s="9"/>
      <c r="P12303" s="27"/>
      <c r="Q12303" s="29"/>
      <c r="R12303" s="29"/>
      <c r="S12303" s="27"/>
      <c r="V12303" s="14"/>
      <c r="W12303" s="14"/>
    </row>
    <row r="12304" spans="3:23" s="11" customFormat="1" x14ac:dyDescent="0.3">
      <c r="C12304" s="96"/>
      <c r="F12304" s="13"/>
      <c r="G12304" s="13"/>
      <c r="H12304" s="91"/>
      <c r="K12304" s="9"/>
      <c r="L12304" s="14"/>
      <c r="N12304" s="13"/>
      <c r="O12304" s="9"/>
      <c r="P12304" s="27"/>
      <c r="Q12304" s="29"/>
      <c r="R12304" s="29"/>
      <c r="S12304" s="27"/>
      <c r="V12304" s="14"/>
      <c r="W12304" s="14"/>
    </row>
    <row r="12305" spans="3:23" s="11" customFormat="1" x14ac:dyDescent="0.3">
      <c r="C12305" s="96"/>
      <c r="F12305" s="13"/>
      <c r="G12305" s="13"/>
      <c r="H12305" s="91"/>
      <c r="K12305" s="9"/>
      <c r="L12305" s="14"/>
      <c r="N12305" s="13"/>
      <c r="O12305" s="9"/>
      <c r="P12305" s="27"/>
      <c r="Q12305" s="29"/>
      <c r="R12305" s="29"/>
      <c r="S12305" s="27"/>
      <c r="V12305" s="14"/>
      <c r="W12305" s="14"/>
    </row>
    <row r="12306" spans="3:23" s="11" customFormat="1" x14ac:dyDescent="0.3">
      <c r="C12306" s="96"/>
      <c r="F12306" s="13"/>
      <c r="G12306" s="13"/>
      <c r="H12306" s="91"/>
      <c r="K12306" s="9"/>
      <c r="L12306" s="14"/>
      <c r="N12306" s="13"/>
      <c r="O12306" s="9"/>
      <c r="P12306" s="27"/>
      <c r="Q12306" s="29"/>
      <c r="R12306" s="29"/>
      <c r="S12306" s="27"/>
      <c r="V12306" s="14"/>
      <c r="W12306" s="14"/>
    </row>
    <row r="12307" spans="3:23" s="11" customFormat="1" x14ac:dyDescent="0.3">
      <c r="C12307" s="96"/>
      <c r="F12307" s="13"/>
      <c r="G12307" s="13"/>
      <c r="H12307" s="91"/>
      <c r="K12307" s="9"/>
      <c r="L12307" s="14"/>
      <c r="N12307" s="13"/>
      <c r="O12307" s="9"/>
      <c r="P12307" s="27"/>
      <c r="Q12307" s="29"/>
      <c r="R12307" s="29"/>
      <c r="S12307" s="27"/>
      <c r="V12307" s="14"/>
      <c r="W12307" s="14"/>
    </row>
    <row r="12308" spans="3:23" s="11" customFormat="1" x14ac:dyDescent="0.3">
      <c r="C12308" s="96"/>
      <c r="F12308" s="13"/>
      <c r="G12308" s="13"/>
      <c r="H12308" s="91"/>
      <c r="K12308" s="9"/>
      <c r="L12308" s="14"/>
      <c r="N12308" s="13"/>
      <c r="O12308" s="9"/>
      <c r="P12308" s="27"/>
      <c r="Q12308" s="29"/>
      <c r="R12308" s="29"/>
      <c r="S12308" s="27"/>
      <c r="V12308" s="14"/>
      <c r="W12308" s="14"/>
    </row>
    <row r="12309" spans="3:23" s="11" customFormat="1" x14ac:dyDescent="0.3">
      <c r="C12309" s="96"/>
      <c r="F12309" s="13"/>
      <c r="G12309" s="13"/>
      <c r="H12309" s="91"/>
      <c r="K12309" s="9"/>
      <c r="L12309" s="14"/>
      <c r="N12309" s="13"/>
      <c r="O12309" s="9"/>
      <c r="P12309" s="27"/>
      <c r="Q12309" s="29"/>
      <c r="R12309" s="29"/>
      <c r="S12309" s="27"/>
      <c r="V12309" s="14"/>
      <c r="W12309" s="14"/>
    </row>
    <row r="12310" spans="3:23" s="11" customFormat="1" x14ac:dyDescent="0.3">
      <c r="C12310" s="96"/>
      <c r="F12310" s="13"/>
      <c r="G12310" s="13"/>
      <c r="H12310" s="91"/>
      <c r="K12310" s="9"/>
      <c r="L12310" s="14"/>
      <c r="N12310" s="13"/>
      <c r="O12310" s="9"/>
      <c r="P12310" s="27"/>
      <c r="Q12310" s="29"/>
      <c r="R12310" s="29"/>
      <c r="S12310" s="27"/>
      <c r="V12310" s="14"/>
      <c r="W12310" s="14"/>
    </row>
    <row r="12311" spans="3:23" s="11" customFormat="1" x14ac:dyDescent="0.3">
      <c r="C12311" s="96"/>
      <c r="F12311" s="13"/>
      <c r="G12311" s="13"/>
      <c r="H12311" s="91"/>
      <c r="K12311" s="9"/>
      <c r="L12311" s="14"/>
      <c r="N12311" s="13"/>
      <c r="O12311" s="9"/>
      <c r="P12311" s="27"/>
      <c r="Q12311" s="29"/>
      <c r="R12311" s="29"/>
      <c r="S12311" s="27"/>
      <c r="V12311" s="14"/>
      <c r="W12311" s="14"/>
    </row>
    <row r="12312" spans="3:23" s="11" customFormat="1" x14ac:dyDescent="0.3">
      <c r="C12312" s="96"/>
      <c r="F12312" s="13"/>
      <c r="G12312" s="13"/>
      <c r="H12312" s="91"/>
      <c r="K12312" s="9"/>
      <c r="L12312" s="14"/>
      <c r="N12312" s="13"/>
      <c r="O12312" s="9"/>
      <c r="P12312" s="27"/>
      <c r="Q12312" s="29"/>
      <c r="R12312" s="29"/>
      <c r="S12312" s="27"/>
      <c r="V12312" s="14"/>
      <c r="W12312" s="14"/>
    </row>
    <row r="12313" spans="3:23" s="11" customFormat="1" x14ac:dyDescent="0.3">
      <c r="C12313" s="96"/>
      <c r="F12313" s="13"/>
      <c r="G12313" s="13"/>
      <c r="H12313" s="91"/>
      <c r="K12313" s="9"/>
      <c r="L12313" s="14"/>
      <c r="N12313" s="13"/>
      <c r="O12313" s="9"/>
      <c r="P12313" s="27"/>
      <c r="Q12313" s="29"/>
      <c r="R12313" s="29"/>
      <c r="S12313" s="27"/>
      <c r="V12313" s="14"/>
      <c r="W12313" s="14"/>
    </row>
    <row r="12314" spans="3:23" s="11" customFormat="1" x14ac:dyDescent="0.3">
      <c r="C12314" s="96"/>
      <c r="F12314" s="13"/>
      <c r="G12314" s="13"/>
      <c r="H12314" s="91"/>
      <c r="K12314" s="9"/>
      <c r="L12314" s="14"/>
      <c r="N12314" s="13"/>
      <c r="O12314" s="9"/>
      <c r="P12314" s="27"/>
      <c r="Q12314" s="29"/>
      <c r="R12314" s="29"/>
      <c r="S12314" s="27"/>
      <c r="V12314" s="14"/>
      <c r="W12314" s="14"/>
    </row>
    <row r="12315" spans="3:23" s="11" customFormat="1" x14ac:dyDescent="0.3">
      <c r="C12315" s="96"/>
      <c r="F12315" s="13"/>
      <c r="G12315" s="13"/>
      <c r="H12315" s="91"/>
      <c r="K12315" s="9"/>
      <c r="L12315" s="14"/>
      <c r="N12315" s="13"/>
      <c r="O12315" s="9"/>
      <c r="P12315" s="27"/>
      <c r="Q12315" s="29"/>
      <c r="R12315" s="29"/>
      <c r="S12315" s="27"/>
      <c r="V12315" s="14"/>
      <c r="W12315" s="14"/>
    </row>
    <row r="12316" spans="3:23" s="11" customFormat="1" x14ac:dyDescent="0.3">
      <c r="C12316" s="96"/>
      <c r="F12316" s="13"/>
      <c r="G12316" s="13"/>
      <c r="H12316" s="91"/>
      <c r="K12316" s="9"/>
      <c r="L12316" s="14"/>
      <c r="N12316" s="13"/>
      <c r="O12316" s="9"/>
      <c r="P12316" s="27"/>
      <c r="Q12316" s="29"/>
      <c r="R12316" s="29"/>
      <c r="S12316" s="27"/>
      <c r="V12316" s="14"/>
      <c r="W12316" s="14"/>
    </row>
    <row r="12317" spans="3:23" s="11" customFormat="1" x14ac:dyDescent="0.3">
      <c r="C12317" s="96"/>
      <c r="F12317" s="13"/>
      <c r="G12317" s="13"/>
      <c r="H12317" s="91"/>
      <c r="K12317" s="9"/>
      <c r="L12317" s="14"/>
      <c r="N12317" s="13"/>
      <c r="O12317" s="9"/>
      <c r="P12317" s="27"/>
      <c r="Q12317" s="29"/>
      <c r="R12317" s="29"/>
      <c r="S12317" s="27"/>
      <c r="V12317" s="14"/>
      <c r="W12317" s="14"/>
    </row>
    <row r="12318" spans="3:23" s="11" customFormat="1" x14ac:dyDescent="0.3">
      <c r="C12318" s="96"/>
      <c r="F12318" s="13"/>
      <c r="G12318" s="13"/>
      <c r="H12318" s="91"/>
      <c r="K12318" s="9"/>
      <c r="L12318" s="14"/>
      <c r="N12318" s="13"/>
      <c r="O12318" s="9"/>
      <c r="P12318" s="27"/>
      <c r="Q12318" s="29"/>
      <c r="R12318" s="29"/>
      <c r="S12318" s="27"/>
      <c r="V12318" s="14"/>
      <c r="W12318" s="14"/>
    </row>
    <row r="12319" spans="3:23" s="11" customFormat="1" x14ac:dyDescent="0.3">
      <c r="C12319" s="96"/>
      <c r="F12319" s="13"/>
      <c r="G12319" s="13"/>
      <c r="H12319" s="91"/>
      <c r="K12319" s="9"/>
      <c r="L12319" s="14"/>
      <c r="N12319" s="13"/>
      <c r="O12319" s="9"/>
      <c r="P12319" s="27"/>
      <c r="Q12319" s="29"/>
      <c r="R12319" s="29"/>
      <c r="S12319" s="27"/>
      <c r="V12319" s="14"/>
      <c r="W12319" s="14"/>
    </row>
    <row r="12320" spans="3:23" s="11" customFormat="1" x14ac:dyDescent="0.3">
      <c r="C12320" s="96"/>
      <c r="F12320" s="13"/>
      <c r="G12320" s="13"/>
      <c r="H12320" s="91"/>
      <c r="K12320" s="9"/>
      <c r="L12320" s="14"/>
      <c r="N12320" s="13"/>
      <c r="O12320" s="9"/>
      <c r="P12320" s="27"/>
      <c r="Q12320" s="29"/>
      <c r="R12320" s="29"/>
      <c r="S12320" s="27"/>
      <c r="V12320" s="14"/>
      <c r="W12320" s="14"/>
    </row>
    <row r="12321" spans="3:23" s="11" customFormat="1" x14ac:dyDescent="0.3">
      <c r="C12321" s="96"/>
      <c r="F12321" s="13"/>
      <c r="G12321" s="13"/>
      <c r="H12321" s="91"/>
      <c r="K12321" s="9"/>
      <c r="L12321" s="14"/>
      <c r="N12321" s="13"/>
      <c r="O12321" s="9"/>
      <c r="P12321" s="27"/>
      <c r="Q12321" s="29"/>
      <c r="R12321" s="29"/>
      <c r="S12321" s="27"/>
      <c r="V12321" s="14"/>
      <c r="W12321" s="14"/>
    </row>
    <row r="12322" spans="3:23" s="11" customFormat="1" x14ac:dyDescent="0.3">
      <c r="C12322" s="96"/>
      <c r="F12322" s="13"/>
      <c r="G12322" s="13"/>
      <c r="H12322" s="91"/>
      <c r="K12322" s="9"/>
      <c r="L12322" s="14"/>
      <c r="N12322" s="13"/>
      <c r="O12322" s="9"/>
      <c r="P12322" s="27"/>
      <c r="Q12322" s="29"/>
      <c r="R12322" s="29"/>
      <c r="S12322" s="27"/>
      <c r="V12322" s="14"/>
      <c r="W12322" s="14"/>
    </row>
    <row r="12323" spans="3:23" s="11" customFormat="1" x14ac:dyDescent="0.3">
      <c r="C12323" s="96"/>
      <c r="F12323" s="13"/>
      <c r="G12323" s="13"/>
      <c r="H12323" s="91"/>
      <c r="K12323" s="9"/>
      <c r="L12323" s="14"/>
      <c r="N12323" s="13"/>
      <c r="O12323" s="9"/>
      <c r="P12323" s="27"/>
      <c r="Q12323" s="29"/>
      <c r="R12323" s="29"/>
      <c r="S12323" s="27"/>
      <c r="V12323" s="14"/>
      <c r="W12323" s="14"/>
    </row>
    <row r="12324" spans="3:23" s="11" customFormat="1" x14ac:dyDescent="0.3">
      <c r="C12324" s="96"/>
      <c r="F12324" s="13"/>
      <c r="G12324" s="13"/>
      <c r="H12324" s="91"/>
      <c r="K12324" s="9"/>
      <c r="L12324" s="14"/>
      <c r="N12324" s="13"/>
      <c r="O12324" s="9"/>
      <c r="P12324" s="27"/>
      <c r="Q12324" s="29"/>
      <c r="R12324" s="29"/>
      <c r="S12324" s="27"/>
      <c r="V12324" s="14"/>
      <c r="W12324" s="14"/>
    </row>
    <row r="12325" spans="3:23" s="11" customFormat="1" x14ac:dyDescent="0.3">
      <c r="C12325" s="96"/>
      <c r="F12325" s="13"/>
      <c r="G12325" s="13"/>
      <c r="H12325" s="91"/>
      <c r="K12325" s="9"/>
      <c r="L12325" s="14"/>
      <c r="N12325" s="13"/>
      <c r="O12325" s="9"/>
      <c r="P12325" s="27"/>
      <c r="Q12325" s="29"/>
      <c r="R12325" s="29"/>
      <c r="S12325" s="27"/>
      <c r="V12325" s="14"/>
      <c r="W12325" s="14"/>
    </row>
    <row r="12326" spans="3:23" s="11" customFormat="1" x14ac:dyDescent="0.3">
      <c r="C12326" s="96"/>
      <c r="F12326" s="13"/>
      <c r="G12326" s="13"/>
      <c r="H12326" s="91"/>
      <c r="K12326" s="9"/>
      <c r="L12326" s="14"/>
      <c r="N12326" s="13"/>
      <c r="O12326" s="9"/>
      <c r="P12326" s="27"/>
      <c r="Q12326" s="29"/>
      <c r="R12326" s="29"/>
      <c r="S12326" s="27"/>
      <c r="V12326" s="14"/>
      <c r="W12326" s="14"/>
    </row>
    <row r="12327" spans="3:23" s="11" customFormat="1" x14ac:dyDescent="0.3">
      <c r="C12327" s="96"/>
      <c r="F12327" s="13"/>
      <c r="G12327" s="13"/>
      <c r="H12327" s="91"/>
      <c r="K12327" s="9"/>
      <c r="L12327" s="14"/>
      <c r="N12327" s="13"/>
      <c r="O12327" s="9"/>
      <c r="P12327" s="27"/>
      <c r="Q12327" s="29"/>
      <c r="R12327" s="29"/>
      <c r="S12327" s="27"/>
      <c r="V12327" s="14"/>
      <c r="W12327" s="14"/>
    </row>
    <row r="12328" spans="3:23" s="11" customFormat="1" x14ac:dyDescent="0.3">
      <c r="C12328" s="96"/>
      <c r="F12328" s="13"/>
      <c r="G12328" s="13"/>
      <c r="H12328" s="91"/>
      <c r="K12328" s="9"/>
      <c r="L12328" s="14"/>
      <c r="N12328" s="13"/>
      <c r="O12328" s="9"/>
      <c r="P12328" s="27"/>
      <c r="Q12328" s="29"/>
      <c r="R12328" s="29"/>
      <c r="S12328" s="27"/>
      <c r="V12328" s="14"/>
      <c r="W12328" s="14"/>
    </row>
    <row r="12329" spans="3:23" s="11" customFormat="1" x14ac:dyDescent="0.3">
      <c r="C12329" s="96"/>
      <c r="F12329" s="13"/>
      <c r="G12329" s="13"/>
      <c r="H12329" s="91"/>
      <c r="K12329" s="9"/>
      <c r="L12329" s="14"/>
      <c r="N12329" s="13"/>
      <c r="O12329" s="9"/>
      <c r="P12329" s="27"/>
      <c r="Q12329" s="29"/>
      <c r="R12329" s="29"/>
      <c r="S12329" s="27"/>
      <c r="V12329" s="14"/>
      <c r="W12329" s="14"/>
    </row>
    <row r="12330" spans="3:23" s="11" customFormat="1" x14ac:dyDescent="0.3">
      <c r="C12330" s="96"/>
      <c r="F12330" s="13"/>
      <c r="G12330" s="13"/>
      <c r="H12330" s="91"/>
      <c r="K12330" s="9"/>
      <c r="L12330" s="14"/>
      <c r="N12330" s="13"/>
      <c r="O12330" s="9"/>
      <c r="P12330" s="27"/>
      <c r="Q12330" s="29"/>
      <c r="R12330" s="29"/>
      <c r="S12330" s="27"/>
      <c r="V12330" s="14"/>
      <c r="W12330" s="14"/>
    </row>
    <row r="12331" spans="3:23" s="11" customFormat="1" x14ac:dyDescent="0.3">
      <c r="C12331" s="96"/>
      <c r="F12331" s="13"/>
      <c r="G12331" s="13"/>
      <c r="H12331" s="91"/>
      <c r="K12331" s="9"/>
      <c r="L12331" s="14"/>
      <c r="N12331" s="13"/>
      <c r="O12331" s="9"/>
      <c r="P12331" s="27"/>
      <c r="Q12331" s="29"/>
      <c r="R12331" s="29"/>
      <c r="S12331" s="27"/>
      <c r="V12331" s="14"/>
      <c r="W12331" s="14"/>
    </row>
    <row r="12332" spans="3:23" s="11" customFormat="1" x14ac:dyDescent="0.3">
      <c r="C12332" s="96"/>
      <c r="F12332" s="13"/>
      <c r="G12332" s="13"/>
      <c r="H12332" s="91"/>
      <c r="K12332" s="9"/>
      <c r="L12332" s="14"/>
      <c r="N12332" s="13"/>
      <c r="O12332" s="9"/>
      <c r="P12332" s="27"/>
      <c r="Q12332" s="29"/>
      <c r="R12332" s="29"/>
      <c r="S12332" s="27"/>
      <c r="V12332" s="14"/>
      <c r="W12332" s="14"/>
    </row>
    <row r="12333" spans="3:23" s="11" customFormat="1" x14ac:dyDescent="0.3">
      <c r="C12333" s="96"/>
      <c r="F12333" s="13"/>
      <c r="G12333" s="13"/>
      <c r="H12333" s="91"/>
      <c r="K12333" s="9"/>
      <c r="L12333" s="14"/>
      <c r="N12333" s="13"/>
      <c r="O12333" s="9"/>
      <c r="P12333" s="27"/>
      <c r="Q12333" s="29"/>
      <c r="R12333" s="29"/>
      <c r="S12333" s="27"/>
      <c r="V12333" s="14"/>
      <c r="W12333" s="14"/>
    </row>
    <row r="12334" spans="3:23" s="11" customFormat="1" x14ac:dyDescent="0.3">
      <c r="C12334" s="96"/>
      <c r="F12334" s="13"/>
      <c r="G12334" s="13"/>
      <c r="H12334" s="91"/>
      <c r="K12334" s="9"/>
      <c r="L12334" s="14"/>
      <c r="N12334" s="13"/>
      <c r="O12334" s="9"/>
      <c r="P12334" s="27"/>
      <c r="Q12334" s="29"/>
      <c r="R12334" s="29"/>
      <c r="S12334" s="27"/>
      <c r="V12334" s="14"/>
      <c r="W12334" s="14"/>
    </row>
    <row r="12335" spans="3:23" s="11" customFormat="1" x14ac:dyDescent="0.3">
      <c r="C12335" s="96"/>
      <c r="F12335" s="13"/>
      <c r="G12335" s="13"/>
      <c r="H12335" s="91"/>
      <c r="K12335" s="9"/>
      <c r="L12335" s="14"/>
      <c r="N12335" s="13"/>
      <c r="O12335" s="9"/>
      <c r="P12335" s="27"/>
      <c r="Q12335" s="29"/>
      <c r="R12335" s="29"/>
      <c r="S12335" s="27"/>
      <c r="V12335" s="14"/>
      <c r="W12335" s="14"/>
    </row>
    <row r="12336" spans="3:23" s="11" customFormat="1" x14ac:dyDescent="0.3">
      <c r="C12336" s="96"/>
      <c r="F12336" s="13"/>
      <c r="G12336" s="13"/>
      <c r="H12336" s="91"/>
      <c r="K12336" s="9"/>
      <c r="L12336" s="14"/>
      <c r="N12336" s="13"/>
      <c r="O12336" s="9"/>
      <c r="P12336" s="27"/>
      <c r="Q12336" s="29"/>
      <c r="R12336" s="29"/>
      <c r="S12336" s="27"/>
      <c r="V12336" s="14"/>
      <c r="W12336" s="14"/>
    </row>
    <row r="12337" spans="3:23" s="11" customFormat="1" x14ac:dyDescent="0.3">
      <c r="C12337" s="96"/>
      <c r="F12337" s="13"/>
      <c r="G12337" s="13"/>
      <c r="H12337" s="91"/>
      <c r="K12337" s="9"/>
      <c r="L12337" s="14"/>
      <c r="N12337" s="13"/>
      <c r="O12337" s="9"/>
      <c r="P12337" s="27"/>
      <c r="Q12337" s="29"/>
      <c r="R12337" s="29"/>
      <c r="S12337" s="27"/>
      <c r="V12337" s="14"/>
      <c r="W12337" s="14"/>
    </row>
    <row r="12338" spans="3:23" s="11" customFormat="1" x14ac:dyDescent="0.3">
      <c r="C12338" s="96"/>
      <c r="F12338" s="13"/>
      <c r="G12338" s="13"/>
      <c r="H12338" s="91"/>
      <c r="K12338" s="9"/>
      <c r="L12338" s="14"/>
      <c r="N12338" s="13"/>
      <c r="O12338" s="9"/>
      <c r="P12338" s="27"/>
      <c r="Q12338" s="29"/>
      <c r="R12338" s="29"/>
      <c r="S12338" s="27"/>
      <c r="V12338" s="14"/>
      <c r="W12338" s="14"/>
    </row>
    <row r="12339" spans="3:23" s="11" customFormat="1" x14ac:dyDescent="0.3">
      <c r="C12339" s="96"/>
      <c r="F12339" s="13"/>
      <c r="G12339" s="13"/>
      <c r="H12339" s="91"/>
      <c r="K12339" s="9"/>
      <c r="L12339" s="14"/>
      <c r="N12339" s="13"/>
      <c r="O12339" s="9"/>
      <c r="P12339" s="27"/>
      <c r="Q12339" s="29"/>
      <c r="R12339" s="29"/>
      <c r="S12339" s="27"/>
      <c r="V12339" s="14"/>
      <c r="W12339" s="14"/>
    </row>
    <row r="12340" spans="3:23" s="11" customFormat="1" x14ac:dyDescent="0.3">
      <c r="C12340" s="96"/>
      <c r="F12340" s="13"/>
      <c r="G12340" s="13"/>
      <c r="H12340" s="91"/>
      <c r="K12340" s="9"/>
      <c r="L12340" s="14"/>
      <c r="N12340" s="13"/>
      <c r="O12340" s="9"/>
      <c r="P12340" s="27"/>
      <c r="Q12340" s="29"/>
      <c r="R12340" s="29"/>
      <c r="S12340" s="27"/>
      <c r="V12340" s="14"/>
      <c r="W12340" s="14"/>
    </row>
    <row r="12341" spans="3:23" s="11" customFormat="1" x14ac:dyDescent="0.3">
      <c r="C12341" s="96"/>
      <c r="F12341" s="13"/>
      <c r="G12341" s="13"/>
      <c r="H12341" s="91"/>
      <c r="K12341" s="9"/>
      <c r="L12341" s="14"/>
      <c r="N12341" s="13"/>
      <c r="O12341" s="9"/>
      <c r="P12341" s="27"/>
      <c r="Q12341" s="29"/>
      <c r="R12341" s="29"/>
      <c r="S12341" s="27"/>
      <c r="V12341" s="14"/>
      <c r="W12341" s="14"/>
    </row>
    <row r="12342" spans="3:23" s="11" customFormat="1" x14ac:dyDescent="0.3">
      <c r="C12342" s="96"/>
      <c r="F12342" s="13"/>
      <c r="G12342" s="13"/>
      <c r="H12342" s="91"/>
      <c r="K12342" s="9"/>
      <c r="L12342" s="14"/>
      <c r="N12342" s="13"/>
      <c r="O12342" s="9"/>
      <c r="P12342" s="27"/>
      <c r="Q12342" s="29"/>
      <c r="R12342" s="29"/>
      <c r="S12342" s="27"/>
      <c r="V12342" s="14"/>
      <c r="W12342" s="14"/>
    </row>
    <row r="12343" spans="3:23" s="11" customFormat="1" x14ac:dyDescent="0.3">
      <c r="C12343" s="96"/>
      <c r="F12343" s="13"/>
      <c r="G12343" s="13"/>
      <c r="H12343" s="91"/>
      <c r="K12343" s="9"/>
      <c r="L12343" s="14"/>
      <c r="N12343" s="13"/>
      <c r="O12343" s="9"/>
      <c r="P12343" s="27"/>
      <c r="Q12343" s="29"/>
      <c r="R12343" s="29"/>
      <c r="S12343" s="27"/>
      <c r="V12343" s="14"/>
      <c r="W12343" s="14"/>
    </row>
    <row r="12344" spans="3:23" s="11" customFormat="1" x14ac:dyDescent="0.3">
      <c r="C12344" s="96"/>
      <c r="F12344" s="13"/>
      <c r="G12344" s="13"/>
      <c r="H12344" s="91"/>
      <c r="K12344" s="9"/>
      <c r="L12344" s="14"/>
      <c r="N12344" s="13"/>
      <c r="O12344" s="9"/>
      <c r="P12344" s="27"/>
      <c r="Q12344" s="29"/>
      <c r="R12344" s="29"/>
      <c r="S12344" s="27"/>
      <c r="V12344" s="14"/>
      <c r="W12344" s="14"/>
    </row>
    <row r="12345" spans="3:23" s="11" customFormat="1" x14ac:dyDescent="0.3">
      <c r="C12345" s="96"/>
      <c r="F12345" s="13"/>
      <c r="G12345" s="13"/>
      <c r="H12345" s="91"/>
      <c r="K12345" s="9"/>
      <c r="L12345" s="14"/>
      <c r="N12345" s="13"/>
      <c r="O12345" s="9"/>
      <c r="P12345" s="27"/>
      <c r="Q12345" s="29"/>
      <c r="R12345" s="29"/>
      <c r="S12345" s="27"/>
      <c r="V12345" s="14"/>
      <c r="W12345" s="14"/>
    </row>
    <row r="12346" spans="3:23" s="11" customFormat="1" x14ac:dyDescent="0.3">
      <c r="C12346" s="96"/>
      <c r="F12346" s="13"/>
      <c r="G12346" s="13"/>
      <c r="H12346" s="91"/>
      <c r="K12346" s="9"/>
      <c r="L12346" s="14"/>
      <c r="N12346" s="13"/>
      <c r="O12346" s="9"/>
      <c r="P12346" s="27"/>
      <c r="Q12346" s="29"/>
      <c r="R12346" s="29"/>
      <c r="S12346" s="27"/>
      <c r="V12346" s="14"/>
      <c r="W12346" s="14"/>
    </row>
    <row r="12347" spans="3:23" s="11" customFormat="1" x14ac:dyDescent="0.3">
      <c r="C12347" s="96"/>
      <c r="F12347" s="13"/>
      <c r="G12347" s="13"/>
      <c r="H12347" s="91"/>
      <c r="K12347" s="9"/>
      <c r="L12347" s="14"/>
      <c r="N12347" s="13"/>
      <c r="O12347" s="9"/>
      <c r="P12347" s="27"/>
      <c r="Q12347" s="29"/>
      <c r="R12347" s="29"/>
      <c r="S12347" s="27"/>
      <c r="V12347" s="14"/>
      <c r="W12347" s="14"/>
    </row>
    <row r="12348" spans="3:23" s="11" customFormat="1" x14ac:dyDescent="0.3">
      <c r="C12348" s="96"/>
      <c r="F12348" s="13"/>
      <c r="G12348" s="13"/>
      <c r="H12348" s="91"/>
      <c r="K12348" s="9"/>
      <c r="L12348" s="14"/>
      <c r="N12348" s="13"/>
      <c r="O12348" s="9"/>
      <c r="P12348" s="27"/>
      <c r="Q12348" s="29"/>
      <c r="R12348" s="29"/>
      <c r="S12348" s="27"/>
      <c r="V12348" s="14"/>
      <c r="W12348" s="14"/>
    </row>
    <row r="12349" spans="3:23" s="11" customFormat="1" x14ac:dyDescent="0.3">
      <c r="C12349" s="96"/>
      <c r="F12349" s="13"/>
      <c r="G12349" s="13"/>
      <c r="H12349" s="91"/>
      <c r="K12349" s="9"/>
      <c r="L12349" s="14"/>
      <c r="N12349" s="13"/>
      <c r="O12349" s="9"/>
      <c r="P12349" s="27"/>
      <c r="Q12349" s="29"/>
      <c r="R12349" s="29"/>
      <c r="S12349" s="27"/>
      <c r="V12349" s="14"/>
      <c r="W12349" s="14"/>
    </row>
    <row r="12350" spans="3:23" s="11" customFormat="1" x14ac:dyDescent="0.3">
      <c r="C12350" s="96"/>
      <c r="F12350" s="13"/>
      <c r="G12350" s="13"/>
      <c r="H12350" s="91"/>
      <c r="K12350" s="9"/>
      <c r="L12350" s="14"/>
      <c r="N12350" s="13"/>
      <c r="O12350" s="9"/>
      <c r="P12350" s="27"/>
      <c r="Q12350" s="29"/>
      <c r="R12350" s="29"/>
      <c r="S12350" s="27"/>
      <c r="V12350" s="14"/>
      <c r="W12350" s="14"/>
    </row>
    <row r="12351" spans="3:23" s="11" customFormat="1" x14ac:dyDescent="0.3">
      <c r="C12351" s="96"/>
      <c r="F12351" s="13"/>
      <c r="G12351" s="13"/>
      <c r="H12351" s="91"/>
      <c r="K12351" s="9"/>
      <c r="L12351" s="14"/>
      <c r="N12351" s="13"/>
      <c r="O12351" s="9"/>
      <c r="P12351" s="27"/>
      <c r="Q12351" s="29"/>
      <c r="R12351" s="29"/>
      <c r="S12351" s="27"/>
      <c r="V12351" s="14"/>
      <c r="W12351" s="14"/>
    </row>
    <row r="12352" spans="3:23" s="11" customFormat="1" x14ac:dyDescent="0.3">
      <c r="C12352" s="96"/>
      <c r="F12352" s="13"/>
      <c r="G12352" s="13"/>
      <c r="H12352" s="91"/>
      <c r="K12352" s="9"/>
      <c r="L12352" s="14"/>
      <c r="N12352" s="13"/>
      <c r="O12352" s="9"/>
      <c r="P12352" s="27"/>
      <c r="Q12352" s="29"/>
      <c r="R12352" s="29"/>
      <c r="S12352" s="27"/>
      <c r="V12352" s="14"/>
      <c r="W12352" s="14"/>
    </row>
    <row r="12353" spans="3:23" s="11" customFormat="1" x14ac:dyDescent="0.3">
      <c r="C12353" s="96"/>
      <c r="F12353" s="13"/>
      <c r="G12353" s="13"/>
      <c r="H12353" s="91"/>
      <c r="K12353" s="9"/>
      <c r="L12353" s="14"/>
      <c r="N12353" s="13"/>
      <c r="O12353" s="9"/>
      <c r="P12353" s="27"/>
      <c r="Q12353" s="29"/>
      <c r="R12353" s="29"/>
      <c r="S12353" s="27"/>
      <c r="V12353" s="14"/>
      <c r="W12353" s="14"/>
    </row>
    <row r="12354" spans="3:23" s="11" customFormat="1" x14ac:dyDescent="0.3">
      <c r="C12354" s="96"/>
      <c r="F12354" s="13"/>
      <c r="G12354" s="13"/>
      <c r="H12354" s="91"/>
      <c r="K12354" s="9"/>
      <c r="L12354" s="14"/>
      <c r="N12354" s="13"/>
      <c r="O12354" s="9"/>
      <c r="P12354" s="27"/>
      <c r="Q12354" s="29"/>
      <c r="R12354" s="29"/>
      <c r="S12354" s="27"/>
      <c r="V12354" s="14"/>
      <c r="W12354" s="14"/>
    </row>
    <row r="12355" spans="3:23" s="11" customFormat="1" x14ac:dyDescent="0.3">
      <c r="C12355" s="96"/>
      <c r="F12355" s="13"/>
      <c r="G12355" s="13"/>
      <c r="H12355" s="91"/>
      <c r="K12355" s="9"/>
      <c r="L12355" s="14"/>
      <c r="N12355" s="13"/>
      <c r="O12355" s="9"/>
      <c r="P12355" s="27"/>
      <c r="Q12355" s="29"/>
      <c r="R12355" s="29"/>
      <c r="S12355" s="27"/>
      <c r="V12355" s="14"/>
      <c r="W12355" s="14"/>
    </row>
    <row r="12356" spans="3:23" s="11" customFormat="1" x14ac:dyDescent="0.3">
      <c r="C12356" s="96"/>
      <c r="F12356" s="13"/>
      <c r="G12356" s="13"/>
      <c r="H12356" s="91"/>
      <c r="K12356" s="9"/>
      <c r="L12356" s="14"/>
      <c r="N12356" s="13"/>
      <c r="O12356" s="9"/>
      <c r="P12356" s="27"/>
      <c r="Q12356" s="29"/>
      <c r="R12356" s="29"/>
      <c r="S12356" s="27"/>
      <c r="V12356" s="14"/>
      <c r="W12356" s="14"/>
    </row>
    <row r="12357" spans="3:23" s="11" customFormat="1" x14ac:dyDescent="0.3">
      <c r="C12357" s="96"/>
      <c r="F12357" s="13"/>
      <c r="G12357" s="13"/>
      <c r="H12357" s="91"/>
      <c r="K12357" s="9"/>
      <c r="L12357" s="14"/>
      <c r="N12357" s="13"/>
      <c r="O12357" s="9"/>
      <c r="P12357" s="27"/>
      <c r="Q12357" s="29"/>
      <c r="R12357" s="29"/>
      <c r="S12357" s="27"/>
      <c r="V12357" s="14"/>
      <c r="W12357" s="14"/>
    </row>
    <row r="12358" spans="3:23" s="11" customFormat="1" x14ac:dyDescent="0.3">
      <c r="C12358" s="96"/>
      <c r="F12358" s="13"/>
      <c r="G12358" s="13"/>
      <c r="H12358" s="91"/>
      <c r="K12358" s="9"/>
      <c r="L12358" s="14"/>
      <c r="N12358" s="13"/>
      <c r="O12358" s="9"/>
      <c r="P12358" s="27"/>
      <c r="Q12358" s="29"/>
      <c r="R12358" s="29"/>
      <c r="S12358" s="27"/>
      <c r="V12358" s="14"/>
      <c r="W12358" s="14"/>
    </row>
    <row r="12359" spans="3:23" s="11" customFormat="1" x14ac:dyDescent="0.3">
      <c r="C12359" s="96"/>
      <c r="F12359" s="13"/>
      <c r="G12359" s="13"/>
      <c r="H12359" s="91"/>
      <c r="K12359" s="9"/>
      <c r="L12359" s="14"/>
      <c r="N12359" s="13"/>
      <c r="O12359" s="9"/>
      <c r="P12359" s="27"/>
      <c r="Q12359" s="29"/>
      <c r="R12359" s="29"/>
      <c r="S12359" s="27"/>
      <c r="V12359" s="14"/>
      <c r="W12359" s="14"/>
    </row>
    <row r="12360" spans="3:23" s="11" customFormat="1" x14ac:dyDescent="0.3">
      <c r="C12360" s="96"/>
      <c r="F12360" s="13"/>
      <c r="G12360" s="13"/>
      <c r="H12360" s="91"/>
      <c r="K12360" s="9"/>
      <c r="L12360" s="14"/>
      <c r="N12360" s="13"/>
      <c r="O12360" s="9"/>
      <c r="P12360" s="27"/>
      <c r="Q12360" s="29"/>
      <c r="R12360" s="29"/>
      <c r="S12360" s="27"/>
      <c r="V12360" s="14"/>
      <c r="W12360" s="14"/>
    </row>
    <row r="12361" spans="3:23" s="11" customFormat="1" x14ac:dyDescent="0.3">
      <c r="C12361" s="96"/>
      <c r="F12361" s="13"/>
      <c r="G12361" s="13"/>
      <c r="H12361" s="91"/>
      <c r="K12361" s="9"/>
      <c r="L12361" s="14"/>
      <c r="N12361" s="13"/>
      <c r="O12361" s="9"/>
      <c r="P12361" s="27"/>
      <c r="Q12361" s="29"/>
      <c r="R12361" s="29"/>
      <c r="S12361" s="27"/>
      <c r="V12361" s="14"/>
      <c r="W12361" s="14"/>
    </row>
    <row r="12362" spans="3:23" s="11" customFormat="1" x14ac:dyDescent="0.3">
      <c r="C12362" s="96"/>
      <c r="F12362" s="13"/>
      <c r="G12362" s="13"/>
      <c r="H12362" s="91"/>
      <c r="K12362" s="9"/>
      <c r="L12362" s="14"/>
      <c r="N12362" s="13"/>
      <c r="O12362" s="9"/>
      <c r="P12362" s="27"/>
      <c r="Q12362" s="29"/>
      <c r="R12362" s="29"/>
      <c r="S12362" s="27"/>
      <c r="V12362" s="14"/>
      <c r="W12362" s="14"/>
    </row>
    <row r="12363" spans="3:23" s="11" customFormat="1" x14ac:dyDescent="0.3">
      <c r="C12363" s="96"/>
      <c r="F12363" s="13"/>
      <c r="G12363" s="13"/>
      <c r="H12363" s="91"/>
      <c r="K12363" s="9"/>
      <c r="L12363" s="14"/>
      <c r="N12363" s="13"/>
      <c r="O12363" s="9"/>
      <c r="P12363" s="27"/>
      <c r="Q12363" s="29"/>
      <c r="R12363" s="29"/>
      <c r="S12363" s="27"/>
      <c r="V12363" s="14"/>
      <c r="W12363" s="14"/>
    </row>
    <row r="12364" spans="3:23" s="11" customFormat="1" x14ac:dyDescent="0.3">
      <c r="C12364" s="96"/>
      <c r="F12364" s="13"/>
      <c r="G12364" s="13"/>
      <c r="H12364" s="91"/>
      <c r="K12364" s="9"/>
      <c r="L12364" s="14"/>
      <c r="N12364" s="13"/>
      <c r="O12364" s="9"/>
      <c r="P12364" s="27"/>
      <c r="Q12364" s="29"/>
      <c r="R12364" s="29"/>
      <c r="S12364" s="27"/>
      <c r="V12364" s="14"/>
      <c r="W12364" s="14"/>
    </row>
    <row r="12365" spans="3:23" s="11" customFormat="1" x14ac:dyDescent="0.3">
      <c r="C12365" s="96"/>
      <c r="F12365" s="13"/>
      <c r="G12365" s="13"/>
      <c r="H12365" s="91"/>
      <c r="K12365" s="9"/>
      <c r="L12365" s="14"/>
      <c r="N12365" s="13"/>
      <c r="O12365" s="9"/>
      <c r="P12365" s="27"/>
      <c r="Q12365" s="29"/>
      <c r="R12365" s="29"/>
      <c r="S12365" s="27"/>
      <c r="V12365" s="14"/>
      <c r="W12365" s="14"/>
    </row>
    <row r="12366" spans="3:23" s="11" customFormat="1" x14ac:dyDescent="0.3">
      <c r="C12366" s="96"/>
      <c r="F12366" s="13"/>
      <c r="G12366" s="13"/>
      <c r="H12366" s="91"/>
      <c r="K12366" s="9"/>
      <c r="L12366" s="14"/>
      <c r="N12366" s="13"/>
      <c r="O12366" s="9"/>
      <c r="P12366" s="27"/>
      <c r="Q12366" s="29"/>
      <c r="R12366" s="29"/>
      <c r="S12366" s="27"/>
      <c r="V12366" s="14"/>
      <c r="W12366" s="14"/>
    </row>
    <row r="12367" spans="3:23" s="11" customFormat="1" x14ac:dyDescent="0.3">
      <c r="C12367" s="96"/>
      <c r="F12367" s="13"/>
      <c r="G12367" s="13"/>
      <c r="H12367" s="91"/>
      <c r="K12367" s="9"/>
      <c r="L12367" s="14"/>
      <c r="N12367" s="13"/>
      <c r="O12367" s="9"/>
      <c r="P12367" s="27"/>
      <c r="Q12367" s="29"/>
      <c r="R12367" s="29"/>
      <c r="S12367" s="27"/>
      <c r="V12367" s="14"/>
      <c r="W12367" s="14"/>
    </row>
    <row r="12368" spans="3:23" s="11" customFormat="1" x14ac:dyDescent="0.3">
      <c r="C12368" s="96"/>
      <c r="F12368" s="13"/>
      <c r="G12368" s="13"/>
      <c r="H12368" s="91"/>
      <c r="K12368" s="9"/>
      <c r="L12368" s="14"/>
      <c r="N12368" s="13"/>
      <c r="O12368" s="9"/>
      <c r="P12368" s="27"/>
      <c r="Q12368" s="29"/>
      <c r="R12368" s="29"/>
      <c r="S12368" s="27"/>
      <c r="V12368" s="14"/>
      <c r="W12368" s="14"/>
    </row>
    <row r="12369" spans="3:23" s="11" customFormat="1" x14ac:dyDescent="0.3">
      <c r="C12369" s="96"/>
      <c r="F12369" s="13"/>
      <c r="G12369" s="13"/>
      <c r="H12369" s="91"/>
      <c r="K12369" s="9"/>
      <c r="L12369" s="14"/>
      <c r="N12369" s="13"/>
      <c r="O12369" s="9"/>
      <c r="P12369" s="27"/>
      <c r="Q12369" s="29"/>
      <c r="R12369" s="29"/>
      <c r="S12369" s="27"/>
      <c r="V12369" s="14"/>
      <c r="W12369" s="14"/>
    </row>
    <row r="12370" spans="3:23" s="11" customFormat="1" x14ac:dyDescent="0.3">
      <c r="C12370" s="96"/>
      <c r="F12370" s="13"/>
      <c r="G12370" s="13"/>
      <c r="H12370" s="91"/>
      <c r="K12370" s="9"/>
      <c r="L12370" s="14"/>
      <c r="N12370" s="13"/>
      <c r="O12370" s="9"/>
      <c r="P12370" s="27"/>
      <c r="Q12370" s="29"/>
      <c r="R12370" s="29"/>
      <c r="S12370" s="27"/>
      <c r="V12370" s="14"/>
      <c r="W12370" s="14"/>
    </row>
    <row r="12371" spans="3:23" s="11" customFormat="1" x14ac:dyDescent="0.3">
      <c r="C12371" s="96"/>
      <c r="F12371" s="13"/>
      <c r="G12371" s="13"/>
      <c r="H12371" s="91"/>
      <c r="K12371" s="9"/>
      <c r="L12371" s="14"/>
      <c r="N12371" s="13"/>
      <c r="O12371" s="9"/>
      <c r="P12371" s="27"/>
      <c r="Q12371" s="29"/>
      <c r="R12371" s="29"/>
      <c r="S12371" s="27"/>
      <c r="V12371" s="14"/>
      <c r="W12371" s="14"/>
    </row>
    <row r="12372" spans="3:23" s="11" customFormat="1" x14ac:dyDescent="0.3">
      <c r="C12372" s="96"/>
      <c r="F12372" s="13"/>
      <c r="G12372" s="13"/>
      <c r="H12372" s="91"/>
      <c r="K12372" s="9"/>
      <c r="L12372" s="14"/>
      <c r="N12372" s="13"/>
      <c r="O12372" s="9"/>
      <c r="P12372" s="27"/>
      <c r="Q12372" s="29"/>
      <c r="R12372" s="29"/>
      <c r="S12372" s="27"/>
      <c r="V12372" s="14"/>
      <c r="W12372" s="14"/>
    </row>
    <row r="12373" spans="3:23" s="11" customFormat="1" x14ac:dyDescent="0.3">
      <c r="C12373" s="96"/>
      <c r="F12373" s="13"/>
      <c r="G12373" s="13"/>
      <c r="H12373" s="91"/>
      <c r="K12373" s="9"/>
      <c r="L12373" s="14"/>
      <c r="N12373" s="13"/>
      <c r="O12373" s="9"/>
      <c r="P12373" s="27"/>
      <c r="Q12373" s="29"/>
      <c r="R12373" s="29"/>
      <c r="S12373" s="27"/>
      <c r="V12373" s="14"/>
      <c r="W12373" s="14"/>
    </row>
    <row r="12374" spans="3:23" s="11" customFormat="1" x14ac:dyDescent="0.3">
      <c r="C12374" s="96"/>
      <c r="F12374" s="13"/>
      <c r="G12374" s="13"/>
      <c r="H12374" s="91"/>
      <c r="K12374" s="9"/>
      <c r="L12374" s="14"/>
      <c r="N12374" s="13"/>
      <c r="O12374" s="9"/>
      <c r="P12374" s="27"/>
      <c r="Q12374" s="29"/>
      <c r="R12374" s="29"/>
      <c r="S12374" s="27"/>
      <c r="V12374" s="14"/>
      <c r="W12374" s="14"/>
    </row>
    <row r="12375" spans="3:23" s="11" customFormat="1" x14ac:dyDescent="0.3">
      <c r="C12375" s="96"/>
      <c r="F12375" s="13"/>
      <c r="G12375" s="13"/>
      <c r="H12375" s="91"/>
      <c r="K12375" s="9"/>
      <c r="L12375" s="14"/>
      <c r="N12375" s="13"/>
      <c r="O12375" s="9"/>
      <c r="P12375" s="27"/>
      <c r="Q12375" s="29"/>
      <c r="R12375" s="29"/>
      <c r="S12375" s="27"/>
      <c r="V12375" s="14"/>
      <c r="W12375" s="14"/>
    </row>
    <row r="12376" spans="3:23" s="11" customFormat="1" x14ac:dyDescent="0.3">
      <c r="C12376" s="96"/>
      <c r="F12376" s="13"/>
      <c r="G12376" s="13"/>
      <c r="H12376" s="91"/>
      <c r="K12376" s="9"/>
      <c r="L12376" s="14"/>
      <c r="N12376" s="13"/>
      <c r="O12376" s="9"/>
      <c r="P12376" s="27"/>
      <c r="Q12376" s="29"/>
      <c r="R12376" s="29"/>
      <c r="S12376" s="27"/>
      <c r="V12376" s="14"/>
      <c r="W12376" s="14"/>
    </row>
    <row r="12377" spans="3:23" s="11" customFormat="1" x14ac:dyDescent="0.3">
      <c r="C12377" s="96"/>
      <c r="F12377" s="13"/>
      <c r="G12377" s="13"/>
      <c r="H12377" s="91"/>
      <c r="K12377" s="9"/>
      <c r="L12377" s="14"/>
      <c r="N12377" s="13"/>
      <c r="O12377" s="9"/>
      <c r="P12377" s="27"/>
      <c r="Q12377" s="29"/>
      <c r="R12377" s="29"/>
      <c r="S12377" s="27"/>
      <c r="V12377" s="14"/>
      <c r="W12377" s="14"/>
    </row>
    <row r="12378" spans="3:23" s="11" customFormat="1" x14ac:dyDescent="0.3">
      <c r="C12378" s="96"/>
      <c r="F12378" s="13"/>
      <c r="G12378" s="13"/>
      <c r="H12378" s="91"/>
      <c r="K12378" s="9"/>
      <c r="L12378" s="14"/>
      <c r="N12378" s="13"/>
      <c r="O12378" s="9"/>
      <c r="P12378" s="27"/>
      <c r="Q12378" s="29"/>
      <c r="R12378" s="29"/>
      <c r="S12378" s="27"/>
      <c r="V12378" s="14"/>
      <c r="W12378" s="14"/>
    </row>
    <row r="12379" spans="3:23" s="11" customFormat="1" x14ac:dyDescent="0.3">
      <c r="C12379" s="96"/>
      <c r="F12379" s="13"/>
      <c r="G12379" s="13"/>
      <c r="H12379" s="91"/>
      <c r="K12379" s="9"/>
      <c r="L12379" s="14"/>
      <c r="N12379" s="13"/>
      <c r="O12379" s="9"/>
      <c r="P12379" s="27"/>
      <c r="Q12379" s="29"/>
      <c r="R12379" s="29"/>
      <c r="S12379" s="27"/>
      <c r="V12379" s="14"/>
      <c r="W12379" s="14"/>
    </row>
    <row r="12380" spans="3:23" s="11" customFormat="1" x14ac:dyDescent="0.3">
      <c r="C12380" s="96"/>
      <c r="F12380" s="13"/>
      <c r="G12380" s="13"/>
      <c r="H12380" s="91"/>
      <c r="K12380" s="9"/>
      <c r="L12380" s="14"/>
      <c r="N12380" s="13"/>
      <c r="O12380" s="9"/>
      <c r="P12380" s="27"/>
      <c r="Q12380" s="29"/>
      <c r="R12380" s="29"/>
      <c r="S12380" s="27"/>
      <c r="V12380" s="14"/>
      <c r="W12380" s="14"/>
    </row>
    <row r="12381" spans="3:23" s="11" customFormat="1" x14ac:dyDescent="0.3">
      <c r="C12381" s="96"/>
      <c r="F12381" s="13"/>
      <c r="G12381" s="13"/>
      <c r="H12381" s="91"/>
      <c r="K12381" s="9"/>
      <c r="L12381" s="14"/>
      <c r="N12381" s="13"/>
      <c r="O12381" s="9"/>
      <c r="P12381" s="27"/>
      <c r="Q12381" s="29"/>
      <c r="R12381" s="29"/>
      <c r="S12381" s="27"/>
      <c r="V12381" s="14"/>
      <c r="W12381" s="14"/>
    </row>
    <row r="12382" spans="3:23" s="11" customFormat="1" x14ac:dyDescent="0.3">
      <c r="C12382" s="96"/>
      <c r="F12382" s="13"/>
      <c r="G12382" s="13"/>
      <c r="H12382" s="91"/>
      <c r="K12382" s="9"/>
      <c r="L12382" s="14"/>
      <c r="N12382" s="13"/>
      <c r="O12382" s="9"/>
      <c r="P12382" s="27"/>
      <c r="Q12382" s="29"/>
      <c r="R12382" s="29"/>
      <c r="S12382" s="27"/>
      <c r="V12382" s="14"/>
      <c r="W12382" s="14"/>
    </row>
    <row r="12383" spans="3:23" s="11" customFormat="1" x14ac:dyDescent="0.3">
      <c r="C12383" s="96"/>
      <c r="F12383" s="13"/>
      <c r="G12383" s="13"/>
      <c r="H12383" s="91"/>
      <c r="K12383" s="9"/>
      <c r="L12383" s="14"/>
      <c r="N12383" s="13"/>
      <c r="O12383" s="9"/>
      <c r="P12383" s="27"/>
      <c r="Q12383" s="29"/>
      <c r="R12383" s="29"/>
      <c r="S12383" s="27"/>
      <c r="V12383" s="14"/>
      <c r="W12383" s="14"/>
    </row>
    <row r="12384" spans="3:23" s="11" customFormat="1" x14ac:dyDescent="0.3">
      <c r="C12384" s="96"/>
      <c r="F12384" s="13"/>
      <c r="G12384" s="13"/>
      <c r="H12384" s="91"/>
      <c r="K12384" s="9"/>
      <c r="L12384" s="14"/>
      <c r="N12384" s="13"/>
      <c r="O12384" s="9"/>
      <c r="P12384" s="27"/>
      <c r="Q12384" s="29"/>
      <c r="R12384" s="29"/>
      <c r="S12384" s="27"/>
      <c r="V12384" s="14"/>
      <c r="W12384" s="14"/>
    </row>
    <row r="12385" spans="3:23" s="11" customFormat="1" x14ac:dyDescent="0.3">
      <c r="C12385" s="96"/>
      <c r="F12385" s="13"/>
      <c r="G12385" s="13"/>
      <c r="H12385" s="91"/>
      <c r="K12385" s="9"/>
      <c r="L12385" s="14"/>
      <c r="N12385" s="13"/>
      <c r="O12385" s="9"/>
      <c r="P12385" s="27"/>
      <c r="Q12385" s="29"/>
      <c r="R12385" s="29"/>
      <c r="S12385" s="27"/>
      <c r="V12385" s="14"/>
      <c r="W12385" s="14"/>
    </row>
    <row r="12386" spans="3:23" s="11" customFormat="1" x14ac:dyDescent="0.3">
      <c r="C12386" s="96"/>
      <c r="F12386" s="13"/>
      <c r="G12386" s="13"/>
      <c r="H12386" s="91"/>
      <c r="K12386" s="9"/>
      <c r="L12386" s="14"/>
      <c r="N12386" s="13"/>
      <c r="O12386" s="9"/>
      <c r="P12386" s="27"/>
      <c r="Q12386" s="29"/>
      <c r="R12386" s="29"/>
      <c r="S12386" s="27"/>
      <c r="V12386" s="14"/>
      <c r="W12386" s="14"/>
    </row>
    <row r="12387" spans="3:23" s="11" customFormat="1" x14ac:dyDescent="0.3">
      <c r="C12387" s="96"/>
      <c r="F12387" s="13"/>
      <c r="G12387" s="13"/>
      <c r="H12387" s="91"/>
      <c r="K12387" s="9"/>
      <c r="L12387" s="14"/>
      <c r="N12387" s="13"/>
      <c r="O12387" s="9"/>
      <c r="P12387" s="27"/>
      <c r="Q12387" s="29"/>
      <c r="R12387" s="29"/>
      <c r="S12387" s="27"/>
      <c r="V12387" s="14"/>
      <c r="W12387" s="14"/>
    </row>
    <row r="12388" spans="3:23" s="11" customFormat="1" x14ac:dyDescent="0.3">
      <c r="C12388" s="96"/>
      <c r="F12388" s="13"/>
      <c r="G12388" s="13"/>
      <c r="H12388" s="91"/>
      <c r="K12388" s="9"/>
      <c r="L12388" s="14"/>
      <c r="N12388" s="13"/>
      <c r="O12388" s="9"/>
      <c r="P12388" s="27"/>
      <c r="Q12388" s="29"/>
      <c r="R12388" s="29"/>
      <c r="S12388" s="27"/>
      <c r="V12388" s="14"/>
      <c r="W12388" s="14"/>
    </row>
    <row r="12389" spans="3:23" s="11" customFormat="1" x14ac:dyDescent="0.3">
      <c r="C12389" s="96"/>
      <c r="F12389" s="13"/>
      <c r="G12389" s="13"/>
      <c r="H12389" s="91"/>
      <c r="K12389" s="9"/>
      <c r="L12389" s="14"/>
      <c r="N12389" s="13"/>
      <c r="O12389" s="9"/>
      <c r="P12389" s="27"/>
      <c r="Q12389" s="29"/>
      <c r="R12389" s="29"/>
      <c r="S12389" s="27"/>
      <c r="V12389" s="14"/>
      <c r="W12389" s="14"/>
    </row>
    <row r="12390" spans="3:23" s="11" customFormat="1" x14ac:dyDescent="0.3">
      <c r="C12390" s="96"/>
      <c r="F12390" s="13"/>
      <c r="G12390" s="13"/>
      <c r="H12390" s="91"/>
      <c r="K12390" s="9"/>
      <c r="L12390" s="14"/>
      <c r="N12390" s="13"/>
      <c r="O12390" s="9"/>
      <c r="P12390" s="27"/>
      <c r="Q12390" s="29"/>
      <c r="R12390" s="29"/>
      <c r="S12390" s="27"/>
      <c r="V12390" s="14"/>
      <c r="W12390" s="14"/>
    </row>
    <row r="12391" spans="3:23" s="11" customFormat="1" x14ac:dyDescent="0.3">
      <c r="C12391" s="96"/>
      <c r="F12391" s="13"/>
      <c r="G12391" s="13"/>
      <c r="H12391" s="91"/>
      <c r="K12391" s="9"/>
      <c r="L12391" s="14"/>
      <c r="N12391" s="13"/>
      <c r="O12391" s="9"/>
      <c r="P12391" s="27"/>
      <c r="Q12391" s="29"/>
      <c r="R12391" s="29"/>
      <c r="S12391" s="27"/>
      <c r="V12391" s="14"/>
      <c r="W12391" s="14"/>
    </row>
    <row r="12392" spans="3:23" s="11" customFormat="1" x14ac:dyDescent="0.3">
      <c r="C12392" s="96"/>
      <c r="F12392" s="13"/>
      <c r="G12392" s="13"/>
      <c r="H12392" s="91"/>
      <c r="K12392" s="9"/>
      <c r="L12392" s="14"/>
      <c r="N12392" s="13"/>
      <c r="O12392" s="9"/>
      <c r="P12392" s="27"/>
      <c r="Q12392" s="29"/>
      <c r="R12392" s="29"/>
      <c r="S12392" s="27"/>
      <c r="V12392" s="14"/>
      <c r="W12392" s="14"/>
    </row>
    <row r="12393" spans="3:23" s="11" customFormat="1" x14ac:dyDescent="0.3">
      <c r="C12393" s="96"/>
      <c r="F12393" s="13"/>
      <c r="G12393" s="13"/>
      <c r="H12393" s="91"/>
      <c r="K12393" s="9"/>
      <c r="L12393" s="14"/>
      <c r="N12393" s="13"/>
      <c r="O12393" s="9"/>
      <c r="P12393" s="27"/>
      <c r="Q12393" s="29"/>
      <c r="R12393" s="29"/>
      <c r="S12393" s="27"/>
      <c r="V12393" s="14"/>
      <c r="W12393" s="14"/>
    </row>
    <row r="12394" spans="3:23" s="11" customFormat="1" x14ac:dyDescent="0.3">
      <c r="C12394" s="96"/>
      <c r="F12394" s="13"/>
      <c r="G12394" s="13"/>
      <c r="H12394" s="91"/>
      <c r="K12394" s="9"/>
      <c r="L12394" s="14"/>
      <c r="N12394" s="13"/>
      <c r="O12394" s="9"/>
      <c r="P12394" s="27"/>
      <c r="Q12394" s="29"/>
      <c r="R12394" s="29"/>
      <c r="S12394" s="27"/>
      <c r="V12394" s="14"/>
      <c r="W12394" s="14"/>
    </row>
    <row r="12395" spans="3:23" s="11" customFormat="1" x14ac:dyDescent="0.3">
      <c r="C12395" s="96"/>
      <c r="F12395" s="13"/>
      <c r="G12395" s="13"/>
      <c r="H12395" s="91"/>
      <c r="K12395" s="9"/>
      <c r="L12395" s="14"/>
      <c r="N12395" s="13"/>
      <c r="O12395" s="9"/>
      <c r="P12395" s="27"/>
      <c r="Q12395" s="29"/>
      <c r="R12395" s="29"/>
      <c r="S12395" s="27"/>
      <c r="V12395" s="14"/>
      <c r="W12395" s="14"/>
    </row>
    <row r="12396" spans="3:23" s="11" customFormat="1" x14ac:dyDescent="0.3">
      <c r="C12396" s="96"/>
      <c r="F12396" s="13"/>
      <c r="G12396" s="13"/>
      <c r="H12396" s="91"/>
      <c r="K12396" s="9"/>
      <c r="L12396" s="14"/>
      <c r="N12396" s="13"/>
      <c r="O12396" s="9"/>
      <c r="P12396" s="27"/>
      <c r="Q12396" s="29"/>
      <c r="R12396" s="29"/>
      <c r="S12396" s="27"/>
      <c r="V12396" s="14"/>
      <c r="W12396" s="14"/>
    </row>
    <row r="12397" spans="3:23" s="11" customFormat="1" x14ac:dyDescent="0.3">
      <c r="C12397" s="96"/>
      <c r="F12397" s="13"/>
      <c r="G12397" s="13"/>
      <c r="H12397" s="91"/>
      <c r="K12397" s="9"/>
      <c r="L12397" s="14"/>
      <c r="N12397" s="13"/>
      <c r="O12397" s="9"/>
      <c r="P12397" s="27"/>
      <c r="Q12397" s="29"/>
      <c r="R12397" s="29"/>
      <c r="S12397" s="27"/>
      <c r="V12397" s="14"/>
      <c r="W12397" s="14"/>
    </row>
    <row r="12398" spans="3:23" s="11" customFormat="1" x14ac:dyDescent="0.3">
      <c r="C12398" s="96"/>
      <c r="F12398" s="13"/>
      <c r="G12398" s="13"/>
      <c r="H12398" s="91"/>
      <c r="K12398" s="9"/>
      <c r="L12398" s="14"/>
      <c r="N12398" s="13"/>
      <c r="O12398" s="9"/>
      <c r="P12398" s="27"/>
      <c r="Q12398" s="29"/>
      <c r="R12398" s="29"/>
      <c r="S12398" s="27"/>
      <c r="V12398" s="14"/>
      <c r="W12398" s="14"/>
    </row>
    <row r="12399" spans="3:23" s="11" customFormat="1" x14ac:dyDescent="0.3">
      <c r="C12399" s="96"/>
      <c r="F12399" s="13"/>
      <c r="G12399" s="13"/>
      <c r="H12399" s="91"/>
      <c r="K12399" s="9"/>
      <c r="L12399" s="14"/>
      <c r="N12399" s="13"/>
      <c r="O12399" s="9"/>
      <c r="P12399" s="27"/>
      <c r="Q12399" s="29"/>
      <c r="R12399" s="29"/>
      <c r="S12399" s="27"/>
      <c r="V12399" s="14"/>
      <c r="W12399" s="14"/>
    </row>
    <row r="12400" spans="3:23" s="11" customFormat="1" x14ac:dyDescent="0.3">
      <c r="C12400" s="96"/>
      <c r="F12400" s="13"/>
      <c r="G12400" s="13"/>
      <c r="H12400" s="91"/>
      <c r="K12400" s="9"/>
      <c r="L12400" s="14"/>
      <c r="N12400" s="13"/>
      <c r="O12400" s="9"/>
      <c r="P12400" s="27"/>
      <c r="Q12400" s="29"/>
      <c r="R12400" s="29"/>
      <c r="S12400" s="27"/>
      <c r="V12400" s="14"/>
      <c r="W12400" s="14"/>
    </row>
    <row r="12401" spans="3:23" s="11" customFormat="1" x14ac:dyDescent="0.3">
      <c r="C12401" s="96"/>
      <c r="F12401" s="13"/>
      <c r="G12401" s="13"/>
      <c r="H12401" s="91"/>
      <c r="K12401" s="9"/>
      <c r="L12401" s="14"/>
      <c r="N12401" s="13"/>
      <c r="O12401" s="9"/>
      <c r="P12401" s="27"/>
      <c r="Q12401" s="29"/>
      <c r="R12401" s="29"/>
      <c r="S12401" s="27"/>
      <c r="V12401" s="14"/>
      <c r="W12401" s="14"/>
    </row>
    <row r="12402" spans="3:23" s="11" customFormat="1" x14ac:dyDescent="0.3">
      <c r="C12402" s="96"/>
      <c r="F12402" s="13"/>
      <c r="G12402" s="13"/>
      <c r="H12402" s="91"/>
      <c r="K12402" s="9"/>
      <c r="L12402" s="14"/>
      <c r="N12402" s="13"/>
      <c r="O12402" s="9"/>
      <c r="P12402" s="27"/>
      <c r="Q12402" s="29"/>
      <c r="R12402" s="29"/>
      <c r="S12402" s="27"/>
      <c r="V12402" s="14"/>
      <c r="W12402" s="14"/>
    </row>
    <row r="12403" spans="3:23" s="11" customFormat="1" x14ac:dyDescent="0.3">
      <c r="C12403" s="96"/>
      <c r="F12403" s="13"/>
      <c r="G12403" s="13"/>
      <c r="H12403" s="91"/>
      <c r="K12403" s="9"/>
      <c r="L12403" s="14"/>
      <c r="N12403" s="13"/>
      <c r="O12403" s="9"/>
      <c r="P12403" s="27"/>
      <c r="Q12403" s="29"/>
      <c r="R12403" s="29"/>
      <c r="S12403" s="27"/>
      <c r="V12403" s="14"/>
      <c r="W12403" s="14"/>
    </row>
    <row r="12404" spans="3:23" s="11" customFormat="1" x14ac:dyDescent="0.3">
      <c r="C12404" s="96"/>
      <c r="F12404" s="13"/>
      <c r="G12404" s="13"/>
      <c r="H12404" s="91"/>
      <c r="K12404" s="9"/>
      <c r="L12404" s="14"/>
      <c r="N12404" s="13"/>
      <c r="O12404" s="9"/>
      <c r="P12404" s="27"/>
      <c r="Q12404" s="29"/>
      <c r="R12404" s="29"/>
      <c r="S12404" s="27"/>
      <c r="V12404" s="14"/>
      <c r="W12404" s="14"/>
    </row>
    <row r="12405" spans="3:23" s="11" customFormat="1" x14ac:dyDescent="0.3">
      <c r="C12405" s="96"/>
      <c r="F12405" s="13"/>
      <c r="G12405" s="13"/>
      <c r="H12405" s="91"/>
      <c r="K12405" s="9"/>
      <c r="L12405" s="14"/>
      <c r="N12405" s="13"/>
      <c r="O12405" s="9"/>
      <c r="P12405" s="27"/>
      <c r="Q12405" s="29"/>
      <c r="R12405" s="29"/>
      <c r="S12405" s="27"/>
      <c r="V12405" s="14"/>
      <c r="W12405" s="14"/>
    </row>
    <row r="12406" spans="3:23" s="11" customFormat="1" x14ac:dyDescent="0.3">
      <c r="C12406" s="96"/>
      <c r="F12406" s="13"/>
      <c r="G12406" s="13"/>
      <c r="H12406" s="91"/>
      <c r="K12406" s="9"/>
      <c r="L12406" s="14"/>
      <c r="N12406" s="13"/>
      <c r="O12406" s="9"/>
      <c r="P12406" s="27"/>
      <c r="Q12406" s="29"/>
      <c r="R12406" s="29"/>
      <c r="S12406" s="27"/>
      <c r="V12406" s="14"/>
      <c r="W12406" s="14"/>
    </row>
    <row r="12407" spans="3:23" s="11" customFormat="1" x14ac:dyDescent="0.3">
      <c r="C12407" s="96"/>
      <c r="F12407" s="13"/>
      <c r="G12407" s="13"/>
      <c r="H12407" s="91"/>
      <c r="K12407" s="9"/>
      <c r="L12407" s="14"/>
      <c r="N12407" s="13"/>
      <c r="O12407" s="9"/>
      <c r="P12407" s="27"/>
      <c r="Q12407" s="29"/>
      <c r="R12407" s="29"/>
      <c r="S12407" s="27"/>
      <c r="V12407" s="14"/>
      <c r="W12407" s="14"/>
    </row>
    <row r="12408" spans="3:23" s="11" customFormat="1" x14ac:dyDescent="0.3">
      <c r="C12408" s="96"/>
      <c r="F12408" s="13"/>
      <c r="G12408" s="13"/>
      <c r="H12408" s="91"/>
      <c r="K12408" s="9"/>
      <c r="L12408" s="14"/>
      <c r="N12408" s="13"/>
      <c r="O12408" s="9"/>
      <c r="P12408" s="27"/>
      <c r="Q12408" s="29"/>
      <c r="R12408" s="29"/>
      <c r="S12408" s="27"/>
      <c r="V12408" s="14"/>
      <c r="W12408" s="14"/>
    </row>
    <row r="12409" spans="3:23" s="11" customFormat="1" x14ac:dyDescent="0.3">
      <c r="C12409" s="96"/>
      <c r="F12409" s="13"/>
      <c r="G12409" s="13"/>
      <c r="H12409" s="91"/>
      <c r="K12409" s="9"/>
      <c r="L12409" s="14"/>
      <c r="N12409" s="13"/>
      <c r="O12409" s="9"/>
      <c r="P12409" s="27"/>
      <c r="Q12409" s="29"/>
      <c r="R12409" s="29"/>
      <c r="S12409" s="27"/>
      <c r="V12409" s="14"/>
      <c r="W12409" s="14"/>
    </row>
    <row r="12410" spans="3:23" s="11" customFormat="1" x14ac:dyDescent="0.3">
      <c r="C12410" s="96"/>
      <c r="F12410" s="13"/>
      <c r="G12410" s="13"/>
      <c r="H12410" s="91"/>
      <c r="K12410" s="9"/>
      <c r="L12410" s="14"/>
      <c r="N12410" s="13"/>
      <c r="O12410" s="9"/>
      <c r="P12410" s="27"/>
      <c r="Q12410" s="29"/>
      <c r="R12410" s="29"/>
      <c r="S12410" s="27"/>
      <c r="V12410" s="14"/>
      <c r="W12410" s="14"/>
    </row>
    <row r="12411" spans="3:23" s="11" customFormat="1" x14ac:dyDescent="0.3">
      <c r="C12411" s="96"/>
      <c r="F12411" s="13"/>
      <c r="G12411" s="13"/>
      <c r="H12411" s="91"/>
      <c r="K12411" s="9"/>
      <c r="L12411" s="14"/>
      <c r="N12411" s="13"/>
      <c r="O12411" s="9"/>
      <c r="P12411" s="27"/>
      <c r="Q12411" s="29"/>
      <c r="R12411" s="29"/>
      <c r="S12411" s="27"/>
      <c r="V12411" s="14"/>
      <c r="W12411" s="14"/>
    </row>
    <row r="12412" spans="3:23" s="11" customFormat="1" x14ac:dyDescent="0.3">
      <c r="C12412" s="96"/>
      <c r="F12412" s="13"/>
      <c r="G12412" s="13"/>
      <c r="H12412" s="91"/>
      <c r="K12412" s="9"/>
      <c r="L12412" s="14"/>
      <c r="N12412" s="13"/>
      <c r="O12412" s="9"/>
      <c r="P12412" s="27"/>
      <c r="Q12412" s="29"/>
      <c r="R12412" s="29"/>
      <c r="S12412" s="27"/>
      <c r="V12412" s="14"/>
      <c r="W12412" s="14"/>
    </row>
    <row r="12413" spans="3:23" s="11" customFormat="1" x14ac:dyDescent="0.3">
      <c r="C12413" s="96"/>
      <c r="F12413" s="13"/>
      <c r="G12413" s="13"/>
      <c r="H12413" s="91"/>
      <c r="K12413" s="9"/>
      <c r="L12413" s="14"/>
      <c r="N12413" s="13"/>
      <c r="O12413" s="9"/>
      <c r="P12413" s="27"/>
      <c r="Q12413" s="29"/>
      <c r="R12413" s="29"/>
      <c r="S12413" s="27"/>
      <c r="V12413" s="14"/>
      <c r="W12413" s="14"/>
    </row>
    <row r="12414" spans="3:23" s="11" customFormat="1" x14ac:dyDescent="0.3">
      <c r="C12414" s="96"/>
      <c r="F12414" s="13"/>
      <c r="G12414" s="13"/>
      <c r="H12414" s="91"/>
      <c r="K12414" s="9"/>
      <c r="L12414" s="14"/>
      <c r="N12414" s="13"/>
      <c r="O12414" s="9"/>
      <c r="P12414" s="27"/>
      <c r="Q12414" s="29"/>
      <c r="R12414" s="29"/>
      <c r="S12414" s="27"/>
      <c r="V12414" s="14"/>
      <c r="W12414" s="14"/>
    </row>
    <row r="12415" spans="3:23" s="11" customFormat="1" x14ac:dyDescent="0.3">
      <c r="C12415" s="96"/>
      <c r="F12415" s="13"/>
      <c r="G12415" s="13"/>
      <c r="H12415" s="91"/>
      <c r="K12415" s="9"/>
      <c r="L12415" s="14"/>
      <c r="N12415" s="13"/>
      <c r="O12415" s="9"/>
      <c r="P12415" s="27"/>
      <c r="Q12415" s="29"/>
      <c r="R12415" s="29"/>
      <c r="S12415" s="27"/>
      <c r="V12415" s="14"/>
      <c r="W12415" s="14"/>
    </row>
    <row r="12416" spans="3:23" s="11" customFormat="1" x14ac:dyDescent="0.3">
      <c r="C12416" s="96"/>
      <c r="F12416" s="13"/>
      <c r="G12416" s="13"/>
      <c r="H12416" s="91"/>
      <c r="K12416" s="9"/>
      <c r="L12416" s="14"/>
      <c r="N12416" s="13"/>
      <c r="O12416" s="9"/>
      <c r="P12416" s="27"/>
      <c r="Q12416" s="29"/>
      <c r="R12416" s="29"/>
      <c r="S12416" s="27"/>
      <c r="V12416" s="14"/>
      <c r="W12416" s="14"/>
    </row>
    <row r="12417" spans="3:23" s="11" customFormat="1" x14ac:dyDescent="0.3">
      <c r="C12417" s="96"/>
      <c r="F12417" s="13"/>
      <c r="G12417" s="13"/>
      <c r="H12417" s="91"/>
      <c r="K12417" s="9"/>
      <c r="L12417" s="14"/>
      <c r="N12417" s="13"/>
      <c r="O12417" s="9"/>
      <c r="P12417" s="27"/>
      <c r="Q12417" s="29"/>
      <c r="R12417" s="29"/>
      <c r="S12417" s="27"/>
      <c r="V12417" s="14"/>
      <c r="W12417" s="14"/>
    </row>
    <row r="12418" spans="3:23" s="11" customFormat="1" x14ac:dyDescent="0.3">
      <c r="C12418" s="96"/>
      <c r="F12418" s="13"/>
      <c r="G12418" s="13"/>
      <c r="H12418" s="91"/>
      <c r="K12418" s="9"/>
      <c r="L12418" s="14"/>
      <c r="N12418" s="13"/>
      <c r="O12418" s="9"/>
      <c r="P12418" s="27"/>
      <c r="Q12418" s="29"/>
      <c r="R12418" s="29"/>
      <c r="S12418" s="27"/>
      <c r="V12418" s="14"/>
      <c r="W12418" s="14"/>
    </row>
    <row r="12419" spans="3:23" s="11" customFormat="1" x14ac:dyDescent="0.3">
      <c r="C12419" s="96"/>
      <c r="F12419" s="13"/>
      <c r="G12419" s="13"/>
      <c r="H12419" s="91"/>
      <c r="K12419" s="9"/>
      <c r="L12419" s="14"/>
      <c r="N12419" s="13"/>
      <c r="O12419" s="9"/>
      <c r="P12419" s="27"/>
      <c r="Q12419" s="29"/>
      <c r="R12419" s="29"/>
      <c r="S12419" s="27"/>
      <c r="V12419" s="14"/>
      <c r="W12419" s="14"/>
    </row>
    <row r="12420" spans="3:23" s="11" customFormat="1" x14ac:dyDescent="0.3">
      <c r="C12420" s="96"/>
      <c r="F12420" s="13"/>
      <c r="G12420" s="13"/>
      <c r="H12420" s="91"/>
      <c r="K12420" s="9"/>
      <c r="L12420" s="14"/>
      <c r="N12420" s="13"/>
      <c r="O12420" s="9"/>
      <c r="P12420" s="27"/>
      <c r="Q12420" s="29"/>
      <c r="R12420" s="29"/>
      <c r="S12420" s="27"/>
      <c r="V12420" s="14"/>
      <c r="W12420" s="14"/>
    </row>
    <row r="12421" spans="3:23" s="11" customFormat="1" x14ac:dyDescent="0.3">
      <c r="C12421" s="96"/>
      <c r="F12421" s="13"/>
      <c r="G12421" s="13"/>
      <c r="H12421" s="91"/>
      <c r="K12421" s="9"/>
      <c r="L12421" s="14"/>
      <c r="N12421" s="13"/>
      <c r="O12421" s="9"/>
      <c r="P12421" s="27"/>
      <c r="Q12421" s="29"/>
      <c r="R12421" s="29"/>
      <c r="S12421" s="27"/>
      <c r="V12421" s="14"/>
      <c r="W12421" s="14"/>
    </row>
    <row r="12422" spans="3:23" s="11" customFormat="1" x14ac:dyDescent="0.3">
      <c r="C12422" s="96"/>
      <c r="F12422" s="13"/>
      <c r="G12422" s="13"/>
      <c r="H12422" s="91"/>
      <c r="K12422" s="9"/>
      <c r="L12422" s="14"/>
      <c r="N12422" s="13"/>
      <c r="O12422" s="9"/>
      <c r="P12422" s="27"/>
      <c r="Q12422" s="29"/>
      <c r="R12422" s="29"/>
      <c r="S12422" s="27"/>
      <c r="V12422" s="14"/>
      <c r="W12422" s="14"/>
    </row>
    <row r="12423" spans="3:23" s="11" customFormat="1" x14ac:dyDescent="0.3">
      <c r="C12423" s="96"/>
      <c r="F12423" s="13"/>
      <c r="G12423" s="13"/>
      <c r="H12423" s="91"/>
      <c r="K12423" s="9"/>
      <c r="L12423" s="14"/>
      <c r="N12423" s="13"/>
      <c r="O12423" s="9"/>
      <c r="P12423" s="27"/>
      <c r="Q12423" s="29"/>
      <c r="R12423" s="29"/>
      <c r="S12423" s="27"/>
      <c r="V12423" s="14"/>
      <c r="W12423" s="14"/>
    </row>
    <row r="12424" spans="3:23" s="11" customFormat="1" x14ac:dyDescent="0.3">
      <c r="C12424" s="96"/>
      <c r="F12424" s="13"/>
      <c r="G12424" s="13"/>
      <c r="H12424" s="91"/>
      <c r="K12424" s="9"/>
      <c r="L12424" s="14"/>
      <c r="N12424" s="13"/>
      <c r="O12424" s="9"/>
      <c r="P12424" s="27"/>
      <c r="Q12424" s="29"/>
      <c r="R12424" s="29"/>
      <c r="S12424" s="27"/>
      <c r="V12424" s="14"/>
      <c r="W12424" s="14"/>
    </row>
    <row r="12425" spans="3:23" s="11" customFormat="1" x14ac:dyDescent="0.3">
      <c r="C12425" s="96"/>
      <c r="F12425" s="13"/>
      <c r="G12425" s="13"/>
      <c r="H12425" s="91"/>
      <c r="K12425" s="9"/>
      <c r="L12425" s="14"/>
      <c r="N12425" s="13"/>
      <c r="O12425" s="9"/>
      <c r="P12425" s="27"/>
      <c r="Q12425" s="29"/>
      <c r="R12425" s="29"/>
      <c r="S12425" s="27"/>
      <c r="V12425" s="14"/>
      <c r="W12425" s="14"/>
    </row>
    <row r="12426" spans="3:23" s="11" customFormat="1" x14ac:dyDescent="0.3">
      <c r="C12426" s="96"/>
      <c r="F12426" s="13"/>
      <c r="G12426" s="13"/>
      <c r="H12426" s="91"/>
      <c r="K12426" s="9"/>
      <c r="L12426" s="14"/>
      <c r="N12426" s="13"/>
      <c r="O12426" s="9"/>
      <c r="P12426" s="27"/>
      <c r="Q12426" s="29"/>
      <c r="R12426" s="29"/>
      <c r="S12426" s="27"/>
      <c r="V12426" s="14"/>
      <c r="W12426" s="14"/>
    </row>
    <row r="12427" spans="3:23" s="11" customFormat="1" x14ac:dyDescent="0.3">
      <c r="C12427" s="96"/>
      <c r="F12427" s="13"/>
      <c r="G12427" s="13"/>
      <c r="H12427" s="91"/>
      <c r="K12427" s="9"/>
      <c r="L12427" s="14"/>
      <c r="N12427" s="13"/>
      <c r="O12427" s="9"/>
      <c r="P12427" s="27"/>
      <c r="Q12427" s="29"/>
      <c r="R12427" s="29"/>
      <c r="S12427" s="27"/>
      <c r="V12427" s="14"/>
      <c r="W12427" s="14"/>
    </row>
    <row r="12428" spans="3:23" s="11" customFormat="1" x14ac:dyDescent="0.3">
      <c r="C12428" s="96"/>
      <c r="F12428" s="13"/>
      <c r="G12428" s="13"/>
      <c r="H12428" s="91"/>
      <c r="K12428" s="9"/>
      <c r="L12428" s="14"/>
      <c r="N12428" s="13"/>
      <c r="O12428" s="9"/>
      <c r="P12428" s="27"/>
      <c r="Q12428" s="29"/>
      <c r="R12428" s="29"/>
      <c r="S12428" s="27"/>
      <c r="V12428" s="14"/>
      <c r="W12428" s="14"/>
    </row>
    <row r="12429" spans="3:23" s="11" customFormat="1" x14ac:dyDescent="0.3">
      <c r="C12429" s="96"/>
      <c r="F12429" s="13"/>
      <c r="G12429" s="13"/>
      <c r="H12429" s="91"/>
      <c r="K12429" s="9"/>
      <c r="L12429" s="14"/>
      <c r="N12429" s="13"/>
      <c r="O12429" s="9"/>
      <c r="P12429" s="27"/>
      <c r="Q12429" s="29"/>
      <c r="R12429" s="29"/>
      <c r="S12429" s="27"/>
      <c r="V12429" s="14"/>
      <c r="W12429" s="14"/>
    </row>
    <row r="12430" spans="3:23" s="11" customFormat="1" x14ac:dyDescent="0.3">
      <c r="C12430" s="96"/>
      <c r="F12430" s="13"/>
      <c r="G12430" s="13"/>
      <c r="H12430" s="91"/>
      <c r="K12430" s="9"/>
      <c r="L12430" s="14"/>
      <c r="N12430" s="13"/>
      <c r="O12430" s="9"/>
      <c r="P12430" s="27"/>
      <c r="Q12430" s="29"/>
      <c r="R12430" s="29"/>
      <c r="S12430" s="27"/>
      <c r="V12430" s="14"/>
      <c r="W12430" s="14"/>
    </row>
    <row r="12431" spans="3:23" s="11" customFormat="1" x14ac:dyDescent="0.3">
      <c r="C12431" s="96"/>
      <c r="F12431" s="13"/>
      <c r="G12431" s="13"/>
      <c r="H12431" s="91"/>
      <c r="K12431" s="9"/>
      <c r="L12431" s="14"/>
      <c r="N12431" s="13"/>
      <c r="O12431" s="9"/>
      <c r="P12431" s="27"/>
      <c r="Q12431" s="29"/>
      <c r="R12431" s="29"/>
      <c r="S12431" s="27"/>
      <c r="V12431" s="14"/>
      <c r="W12431" s="14"/>
    </row>
    <row r="12432" spans="3:23" s="11" customFormat="1" x14ac:dyDescent="0.3">
      <c r="C12432" s="96"/>
      <c r="F12432" s="13"/>
      <c r="G12432" s="13"/>
      <c r="H12432" s="91"/>
      <c r="K12432" s="9"/>
      <c r="L12432" s="14"/>
      <c r="N12432" s="13"/>
      <c r="O12432" s="9"/>
      <c r="P12432" s="27"/>
      <c r="Q12432" s="29"/>
      <c r="R12432" s="29"/>
      <c r="S12432" s="27"/>
      <c r="V12432" s="14"/>
      <c r="W12432" s="14"/>
    </row>
    <row r="12433" spans="3:23" s="11" customFormat="1" x14ac:dyDescent="0.3">
      <c r="C12433" s="96"/>
      <c r="F12433" s="13"/>
      <c r="G12433" s="13"/>
      <c r="H12433" s="91"/>
      <c r="K12433" s="9"/>
      <c r="L12433" s="14"/>
      <c r="N12433" s="13"/>
      <c r="O12433" s="9"/>
      <c r="P12433" s="27"/>
      <c r="Q12433" s="29"/>
      <c r="R12433" s="29"/>
      <c r="S12433" s="27"/>
      <c r="V12433" s="14"/>
      <c r="W12433" s="14"/>
    </row>
    <row r="12434" spans="3:23" s="11" customFormat="1" x14ac:dyDescent="0.3">
      <c r="C12434" s="96"/>
      <c r="F12434" s="13"/>
      <c r="G12434" s="13"/>
      <c r="H12434" s="91"/>
      <c r="K12434" s="9"/>
      <c r="L12434" s="14"/>
      <c r="N12434" s="13"/>
      <c r="O12434" s="9"/>
      <c r="P12434" s="27"/>
      <c r="Q12434" s="29"/>
      <c r="R12434" s="29"/>
      <c r="S12434" s="27"/>
      <c r="V12434" s="14"/>
      <c r="W12434" s="14"/>
    </row>
    <row r="12435" spans="3:23" s="11" customFormat="1" x14ac:dyDescent="0.3">
      <c r="C12435" s="96"/>
      <c r="F12435" s="13"/>
      <c r="G12435" s="13"/>
      <c r="H12435" s="91"/>
      <c r="K12435" s="9"/>
      <c r="L12435" s="14"/>
      <c r="N12435" s="13"/>
      <c r="O12435" s="9"/>
      <c r="P12435" s="27"/>
      <c r="Q12435" s="29"/>
      <c r="R12435" s="29"/>
      <c r="S12435" s="27"/>
      <c r="V12435" s="14"/>
      <c r="W12435" s="14"/>
    </row>
    <row r="12436" spans="3:23" s="11" customFormat="1" x14ac:dyDescent="0.3">
      <c r="C12436" s="96"/>
      <c r="F12436" s="13"/>
      <c r="G12436" s="13"/>
      <c r="H12436" s="91"/>
      <c r="K12436" s="9"/>
      <c r="L12436" s="14"/>
      <c r="N12436" s="13"/>
      <c r="O12436" s="9"/>
      <c r="P12436" s="27"/>
      <c r="Q12436" s="29"/>
      <c r="R12436" s="29"/>
      <c r="S12436" s="27"/>
      <c r="V12436" s="14"/>
      <c r="W12436" s="14"/>
    </row>
    <row r="12437" spans="3:23" s="11" customFormat="1" x14ac:dyDescent="0.3">
      <c r="C12437" s="96"/>
      <c r="F12437" s="13"/>
      <c r="G12437" s="13"/>
      <c r="H12437" s="91"/>
      <c r="K12437" s="9"/>
      <c r="L12437" s="14"/>
      <c r="N12437" s="13"/>
      <c r="O12437" s="9"/>
      <c r="P12437" s="27"/>
      <c r="Q12437" s="29"/>
      <c r="R12437" s="29"/>
      <c r="S12437" s="27"/>
      <c r="V12437" s="14"/>
      <c r="W12437" s="14"/>
    </row>
    <row r="12438" spans="3:23" s="11" customFormat="1" x14ac:dyDescent="0.3">
      <c r="C12438" s="96"/>
      <c r="F12438" s="13"/>
      <c r="G12438" s="13"/>
      <c r="H12438" s="91"/>
      <c r="K12438" s="9"/>
      <c r="L12438" s="14"/>
      <c r="N12438" s="13"/>
      <c r="O12438" s="9"/>
      <c r="P12438" s="27"/>
      <c r="Q12438" s="29"/>
      <c r="R12438" s="29"/>
      <c r="S12438" s="27"/>
      <c r="V12438" s="14"/>
      <c r="W12438" s="14"/>
    </row>
    <row r="12439" spans="3:23" s="11" customFormat="1" x14ac:dyDescent="0.3">
      <c r="C12439" s="96"/>
      <c r="F12439" s="13"/>
      <c r="G12439" s="13"/>
      <c r="H12439" s="91"/>
      <c r="K12439" s="9"/>
      <c r="L12439" s="14"/>
      <c r="N12439" s="13"/>
      <c r="O12439" s="9"/>
      <c r="P12439" s="27"/>
      <c r="Q12439" s="29"/>
      <c r="R12439" s="29"/>
      <c r="S12439" s="27"/>
      <c r="V12439" s="14"/>
      <c r="W12439" s="14"/>
    </row>
    <row r="12440" spans="3:23" s="11" customFormat="1" x14ac:dyDescent="0.3">
      <c r="C12440" s="96"/>
      <c r="F12440" s="13"/>
      <c r="G12440" s="13"/>
      <c r="H12440" s="91"/>
      <c r="K12440" s="9"/>
      <c r="L12440" s="14"/>
      <c r="N12440" s="13"/>
      <c r="O12440" s="9"/>
      <c r="P12440" s="27"/>
      <c r="Q12440" s="29"/>
      <c r="R12440" s="29"/>
      <c r="S12440" s="27"/>
      <c r="V12440" s="14"/>
      <c r="W12440" s="14"/>
    </row>
    <row r="12441" spans="3:23" s="11" customFormat="1" x14ac:dyDescent="0.3">
      <c r="C12441" s="96"/>
      <c r="F12441" s="13"/>
      <c r="G12441" s="13"/>
      <c r="H12441" s="91"/>
      <c r="K12441" s="9"/>
      <c r="L12441" s="14"/>
      <c r="N12441" s="13"/>
      <c r="O12441" s="9"/>
      <c r="P12441" s="27"/>
      <c r="Q12441" s="29"/>
      <c r="R12441" s="29"/>
      <c r="S12441" s="27"/>
      <c r="V12441" s="14"/>
      <c r="W12441" s="14"/>
    </row>
    <row r="12442" spans="3:23" s="11" customFormat="1" x14ac:dyDescent="0.3">
      <c r="C12442" s="96"/>
      <c r="F12442" s="13"/>
      <c r="G12442" s="13"/>
      <c r="H12442" s="91"/>
      <c r="K12442" s="9"/>
      <c r="L12442" s="14"/>
      <c r="N12442" s="13"/>
      <c r="O12442" s="9"/>
      <c r="P12442" s="27"/>
      <c r="Q12442" s="29"/>
      <c r="R12442" s="29"/>
      <c r="S12442" s="27"/>
      <c r="V12442" s="14"/>
      <c r="W12442" s="14"/>
    </row>
    <row r="12443" spans="3:23" s="11" customFormat="1" x14ac:dyDescent="0.3">
      <c r="C12443" s="96"/>
      <c r="F12443" s="13"/>
      <c r="G12443" s="13"/>
      <c r="H12443" s="91"/>
      <c r="K12443" s="9"/>
      <c r="L12443" s="14"/>
      <c r="N12443" s="13"/>
      <c r="O12443" s="9"/>
      <c r="P12443" s="27"/>
      <c r="Q12443" s="29"/>
      <c r="R12443" s="29"/>
      <c r="S12443" s="27"/>
      <c r="V12443" s="14"/>
      <c r="W12443" s="14"/>
    </row>
    <row r="12444" spans="3:23" s="11" customFormat="1" x14ac:dyDescent="0.3">
      <c r="C12444" s="96"/>
      <c r="F12444" s="13"/>
      <c r="G12444" s="13"/>
      <c r="H12444" s="91"/>
      <c r="K12444" s="9"/>
      <c r="L12444" s="14"/>
      <c r="N12444" s="13"/>
      <c r="O12444" s="9"/>
      <c r="P12444" s="27"/>
      <c r="Q12444" s="29"/>
      <c r="R12444" s="29"/>
      <c r="S12444" s="27"/>
      <c r="V12444" s="14"/>
      <c r="W12444" s="14"/>
    </row>
    <row r="12445" spans="3:23" s="11" customFormat="1" x14ac:dyDescent="0.3">
      <c r="C12445" s="96"/>
      <c r="F12445" s="13"/>
      <c r="G12445" s="13"/>
      <c r="H12445" s="91"/>
      <c r="K12445" s="9"/>
      <c r="L12445" s="14"/>
      <c r="N12445" s="13"/>
      <c r="O12445" s="9"/>
      <c r="P12445" s="27"/>
      <c r="Q12445" s="29"/>
      <c r="R12445" s="29"/>
      <c r="S12445" s="27"/>
      <c r="V12445" s="14"/>
      <c r="W12445" s="14"/>
    </row>
    <row r="12446" spans="3:23" s="11" customFormat="1" x14ac:dyDescent="0.3">
      <c r="C12446" s="96"/>
      <c r="F12446" s="13"/>
      <c r="G12446" s="13"/>
      <c r="H12446" s="91"/>
      <c r="K12446" s="9"/>
      <c r="L12446" s="14"/>
      <c r="N12446" s="13"/>
      <c r="O12446" s="9"/>
      <c r="P12446" s="27"/>
      <c r="Q12446" s="29"/>
      <c r="R12446" s="29"/>
      <c r="S12446" s="27"/>
      <c r="V12446" s="14"/>
      <c r="W12446" s="14"/>
    </row>
    <row r="12447" spans="3:23" s="11" customFormat="1" x14ac:dyDescent="0.3">
      <c r="C12447" s="96"/>
      <c r="F12447" s="13"/>
      <c r="G12447" s="13"/>
      <c r="H12447" s="91"/>
      <c r="K12447" s="9"/>
      <c r="L12447" s="14"/>
      <c r="N12447" s="13"/>
      <c r="O12447" s="9"/>
      <c r="P12447" s="27"/>
      <c r="Q12447" s="29"/>
      <c r="R12447" s="29"/>
      <c r="S12447" s="27"/>
      <c r="V12447" s="14"/>
      <c r="W12447" s="14"/>
    </row>
    <row r="12448" spans="3:23" s="11" customFormat="1" x14ac:dyDescent="0.3">
      <c r="C12448" s="96"/>
      <c r="F12448" s="13"/>
      <c r="G12448" s="13"/>
      <c r="H12448" s="91"/>
      <c r="K12448" s="9"/>
      <c r="L12448" s="14"/>
      <c r="N12448" s="13"/>
      <c r="O12448" s="9"/>
      <c r="P12448" s="27"/>
      <c r="Q12448" s="29"/>
      <c r="R12448" s="29"/>
      <c r="S12448" s="27"/>
      <c r="V12448" s="14"/>
      <c r="W12448" s="14"/>
    </row>
    <row r="12449" spans="3:23" s="11" customFormat="1" x14ac:dyDescent="0.3">
      <c r="C12449" s="96"/>
      <c r="F12449" s="13"/>
      <c r="G12449" s="13"/>
      <c r="H12449" s="91"/>
      <c r="K12449" s="9"/>
      <c r="L12449" s="14"/>
      <c r="N12449" s="13"/>
      <c r="O12449" s="9"/>
      <c r="P12449" s="27"/>
      <c r="Q12449" s="29"/>
      <c r="R12449" s="29"/>
      <c r="S12449" s="27"/>
      <c r="V12449" s="14"/>
      <c r="W12449" s="14"/>
    </row>
    <row r="12450" spans="3:23" s="11" customFormat="1" x14ac:dyDescent="0.3">
      <c r="C12450" s="96"/>
      <c r="F12450" s="13"/>
      <c r="G12450" s="13"/>
      <c r="H12450" s="91"/>
      <c r="K12450" s="9"/>
      <c r="L12450" s="14"/>
      <c r="N12450" s="13"/>
      <c r="O12450" s="9"/>
      <c r="P12450" s="27"/>
      <c r="Q12450" s="29"/>
      <c r="R12450" s="29"/>
      <c r="S12450" s="27"/>
      <c r="V12450" s="14"/>
      <c r="W12450" s="14"/>
    </row>
    <row r="12451" spans="3:23" s="11" customFormat="1" x14ac:dyDescent="0.3">
      <c r="C12451" s="96"/>
      <c r="F12451" s="13"/>
      <c r="G12451" s="13"/>
      <c r="H12451" s="91"/>
      <c r="K12451" s="9"/>
      <c r="L12451" s="14"/>
      <c r="N12451" s="13"/>
      <c r="O12451" s="9"/>
      <c r="P12451" s="27"/>
      <c r="Q12451" s="29"/>
      <c r="R12451" s="29"/>
      <c r="S12451" s="27"/>
      <c r="V12451" s="14"/>
      <c r="W12451" s="14"/>
    </row>
    <row r="12452" spans="3:23" s="11" customFormat="1" x14ac:dyDescent="0.3">
      <c r="C12452" s="96"/>
      <c r="F12452" s="13"/>
      <c r="G12452" s="13"/>
      <c r="H12452" s="91"/>
      <c r="K12452" s="9"/>
      <c r="L12452" s="14"/>
      <c r="N12452" s="13"/>
      <c r="O12452" s="9"/>
      <c r="P12452" s="27"/>
      <c r="Q12452" s="29"/>
      <c r="R12452" s="29"/>
      <c r="S12452" s="27"/>
      <c r="V12452" s="14"/>
      <c r="W12452" s="14"/>
    </row>
    <row r="12453" spans="3:23" s="11" customFormat="1" x14ac:dyDescent="0.3">
      <c r="C12453" s="96"/>
      <c r="F12453" s="13"/>
      <c r="G12453" s="13"/>
      <c r="H12453" s="91"/>
      <c r="K12453" s="9"/>
      <c r="L12453" s="14"/>
      <c r="N12453" s="13"/>
      <c r="O12453" s="9"/>
      <c r="P12453" s="27"/>
      <c r="Q12453" s="29"/>
      <c r="R12453" s="29"/>
      <c r="S12453" s="27"/>
      <c r="V12453" s="14"/>
      <c r="W12453" s="14"/>
    </row>
    <row r="12454" spans="3:23" s="11" customFormat="1" x14ac:dyDescent="0.3">
      <c r="C12454" s="96"/>
      <c r="F12454" s="13"/>
      <c r="G12454" s="13"/>
      <c r="H12454" s="91"/>
      <c r="K12454" s="9"/>
      <c r="L12454" s="14"/>
      <c r="N12454" s="13"/>
      <c r="O12454" s="9"/>
      <c r="P12454" s="27"/>
      <c r="Q12454" s="29"/>
      <c r="R12454" s="29"/>
      <c r="S12454" s="27"/>
      <c r="V12454" s="14"/>
      <c r="W12454" s="14"/>
    </row>
    <row r="12455" spans="3:23" s="11" customFormat="1" x14ac:dyDescent="0.3">
      <c r="C12455" s="96"/>
      <c r="F12455" s="13"/>
      <c r="G12455" s="13"/>
      <c r="H12455" s="91"/>
      <c r="K12455" s="9"/>
      <c r="L12455" s="14"/>
      <c r="N12455" s="13"/>
      <c r="O12455" s="9"/>
      <c r="P12455" s="27"/>
      <c r="Q12455" s="29"/>
      <c r="R12455" s="29"/>
      <c r="S12455" s="27"/>
      <c r="V12455" s="14"/>
      <c r="W12455" s="14"/>
    </row>
    <row r="12456" spans="3:23" s="11" customFormat="1" x14ac:dyDescent="0.3">
      <c r="C12456" s="96"/>
      <c r="F12456" s="13"/>
      <c r="G12456" s="13"/>
      <c r="H12456" s="91"/>
      <c r="K12456" s="9"/>
      <c r="L12456" s="14"/>
      <c r="N12456" s="13"/>
      <c r="O12456" s="9"/>
      <c r="P12456" s="27"/>
      <c r="Q12456" s="29"/>
      <c r="R12456" s="29"/>
      <c r="S12456" s="27"/>
      <c r="V12456" s="14"/>
      <c r="W12456" s="14"/>
    </row>
    <row r="12457" spans="3:23" s="11" customFormat="1" x14ac:dyDescent="0.3">
      <c r="C12457" s="96"/>
      <c r="F12457" s="13"/>
      <c r="G12457" s="13"/>
      <c r="H12457" s="91"/>
      <c r="K12457" s="9"/>
      <c r="L12457" s="14"/>
      <c r="N12457" s="13"/>
      <c r="O12457" s="9"/>
      <c r="P12457" s="27"/>
      <c r="Q12457" s="29"/>
      <c r="R12457" s="29"/>
      <c r="S12457" s="27"/>
      <c r="V12457" s="14"/>
      <c r="W12457" s="14"/>
    </row>
    <row r="12458" spans="3:23" s="11" customFormat="1" x14ac:dyDescent="0.3">
      <c r="C12458" s="96"/>
      <c r="F12458" s="13"/>
      <c r="G12458" s="13"/>
      <c r="H12458" s="91"/>
      <c r="K12458" s="9"/>
      <c r="L12458" s="14"/>
      <c r="N12458" s="13"/>
      <c r="O12458" s="9"/>
      <c r="P12458" s="27"/>
      <c r="Q12458" s="29"/>
      <c r="R12458" s="29"/>
      <c r="S12458" s="27"/>
      <c r="V12458" s="14"/>
      <c r="W12458" s="14"/>
    </row>
    <row r="12459" spans="3:23" s="11" customFormat="1" x14ac:dyDescent="0.3">
      <c r="C12459" s="96"/>
      <c r="F12459" s="13"/>
      <c r="G12459" s="13"/>
      <c r="H12459" s="91"/>
      <c r="K12459" s="9"/>
      <c r="L12459" s="14"/>
      <c r="N12459" s="13"/>
      <c r="O12459" s="9"/>
      <c r="P12459" s="27"/>
      <c r="Q12459" s="29"/>
      <c r="R12459" s="29"/>
      <c r="S12459" s="27"/>
      <c r="V12459" s="14"/>
      <c r="W12459" s="14"/>
    </row>
    <row r="12460" spans="3:23" s="11" customFormat="1" x14ac:dyDescent="0.3">
      <c r="C12460" s="96"/>
      <c r="F12460" s="13"/>
      <c r="G12460" s="13"/>
      <c r="H12460" s="91"/>
      <c r="K12460" s="9"/>
      <c r="L12460" s="14"/>
      <c r="N12460" s="13"/>
      <c r="O12460" s="9"/>
      <c r="P12460" s="27"/>
      <c r="Q12460" s="29"/>
      <c r="R12460" s="29"/>
      <c r="S12460" s="27"/>
      <c r="V12460" s="14"/>
      <c r="W12460" s="14"/>
    </row>
    <row r="12461" spans="3:23" s="11" customFormat="1" x14ac:dyDescent="0.3">
      <c r="C12461" s="96"/>
      <c r="F12461" s="13"/>
      <c r="G12461" s="13"/>
      <c r="H12461" s="91"/>
      <c r="K12461" s="9"/>
      <c r="L12461" s="14"/>
      <c r="N12461" s="13"/>
      <c r="O12461" s="9"/>
      <c r="P12461" s="27"/>
      <c r="Q12461" s="29"/>
      <c r="R12461" s="29"/>
      <c r="S12461" s="27"/>
      <c r="V12461" s="14"/>
      <c r="W12461" s="14"/>
    </row>
    <row r="12462" spans="3:23" s="11" customFormat="1" x14ac:dyDescent="0.3">
      <c r="C12462" s="96"/>
      <c r="F12462" s="13"/>
      <c r="G12462" s="13"/>
      <c r="H12462" s="91"/>
      <c r="K12462" s="9"/>
      <c r="L12462" s="14"/>
      <c r="N12462" s="13"/>
      <c r="O12462" s="9"/>
      <c r="P12462" s="27"/>
      <c r="Q12462" s="29"/>
      <c r="R12462" s="29"/>
      <c r="S12462" s="27"/>
      <c r="V12462" s="14"/>
      <c r="W12462" s="14"/>
    </row>
    <row r="12463" spans="3:23" s="11" customFormat="1" x14ac:dyDescent="0.3">
      <c r="C12463" s="96"/>
      <c r="F12463" s="13"/>
      <c r="G12463" s="13"/>
      <c r="H12463" s="91"/>
      <c r="K12463" s="9"/>
      <c r="L12463" s="14"/>
      <c r="N12463" s="13"/>
      <c r="O12463" s="9"/>
      <c r="P12463" s="27"/>
      <c r="Q12463" s="29"/>
      <c r="R12463" s="29"/>
      <c r="S12463" s="27"/>
      <c r="V12463" s="14"/>
      <c r="W12463" s="14"/>
    </row>
    <row r="12464" spans="3:23" s="11" customFormat="1" x14ac:dyDescent="0.3">
      <c r="C12464" s="96"/>
      <c r="F12464" s="13"/>
      <c r="G12464" s="13"/>
      <c r="H12464" s="91"/>
      <c r="K12464" s="9"/>
      <c r="L12464" s="14"/>
      <c r="N12464" s="13"/>
      <c r="O12464" s="9"/>
      <c r="P12464" s="27"/>
      <c r="Q12464" s="29"/>
      <c r="R12464" s="29"/>
      <c r="S12464" s="27"/>
      <c r="V12464" s="14"/>
      <c r="W12464" s="14"/>
    </row>
    <row r="12465" spans="3:23" s="11" customFormat="1" x14ac:dyDescent="0.3">
      <c r="C12465" s="96"/>
      <c r="F12465" s="13"/>
      <c r="G12465" s="13"/>
      <c r="H12465" s="91"/>
      <c r="K12465" s="9"/>
      <c r="L12465" s="14"/>
      <c r="N12465" s="13"/>
      <c r="O12465" s="9"/>
      <c r="P12465" s="27"/>
      <c r="Q12465" s="29"/>
      <c r="R12465" s="29"/>
      <c r="S12465" s="27"/>
      <c r="V12465" s="14"/>
      <c r="W12465" s="14"/>
    </row>
    <row r="12466" spans="3:23" s="11" customFormat="1" x14ac:dyDescent="0.3">
      <c r="C12466" s="96"/>
      <c r="F12466" s="13"/>
      <c r="G12466" s="13"/>
      <c r="H12466" s="91"/>
      <c r="K12466" s="9"/>
      <c r="L12466" s="14"/>
      <c r="N12466" s="13"/>
      <c r="O12466" s="9"/>
      <c r="P12466" s="27"/>
      <c r="Q12466" s="29"/>
      <c r="R12466" s="29"/>
      <c r="S12466" s="27"/>
      <c r="V12466" s="14"/>
      <c r="W12466" s="14"/>
    </row>
    <row r="12467" spans="3:23" s="11" customFormat="1" x14ac:dyDescent="0.3">
      <c r="C12467" s="96"/>
      <c r="F12467" s="13"/>
      <c r="G12467" s="13"/>
      <c r="H12467" s="91"/>
      <c r="K12467" s="9"/>
      <c r="L12467" s="14"/>
      <c r="N12467" s="13"/>
      <c r="O12467" s="9"/>
      <c r="P12467" s="27"/>
      <c r="Q12467" s="29"/>
      <c r="R12467" s="29"/>
      <c r="S12467" s="27"/>
      <c r="V12467" s="14"/>
      <c r="W12467" s="14"/>
    </row>
    <row r="12468" spans="3:23" s="11" customFormat="1" x14ac:dyDescent="0.3">
      <c r="C12468" s="96"/>
      <c r="F12468" s="13"/>
      <c r="G12468" s="13"/>
      <c r="H12468" s="91"/>
      <c r="K12468" s="9"/>
      <c r="L12468" s="14"/>
      <c r="N12468" s="13"/>
      <c r="O12468" s="9"/>
      <c r="P12468" s="27"/>
      <c r="Q12468" s="29"/>
      <c r="R12468" s="29"/>
      <c r="S12468" s="27"/>
      <c r="V12468" s="14"/>
      <c r="W12468" s="14"/>
    </row>
    <row r="12469" spans="3:23" s="11" customFormat="1" x14ac:dyDescent="0.3">
      <c r="C12469" s="96"/>
      <c r="F12469" s="13"/>
      <c r="G12469" s="13"/>
      <c r="H12469" s="91"/>
      <c r="K12469" s="9"/>
      <c r="L12469" s="14"/>
      <c r="N12469" s="13"/>
      <c r="O12469" s="9"/>
      <c r="P12469" s="27"/>
      <c r="Q12469" s="29"/>
      <c r="R12469" s="29"/>
      <c r="S12469" s="27"/>
      <c r="V12469" s="14"/>
      <c r="W12469" s="14"/>
    </row>
    <row r="12470" spans="3:23" s="11" customFormat="1" x14ac:dyDescent="0.3">
      <c r="C12470" s="96"/>
      <c r="F12470" s="13"/>
      <c r="G12470" s="13"/>
      <c r="H12470" s="91"/>
      <c r="K12470" s="9"/>
      <c r="L12470" s="14"/>
      <c r="N12470" s="13"/>
      <c r="O12470" s="9"/>
      <c r="P12470" s="27"/>
      <c r="Q12470" s="29"/>
      <c r="R12470" s="29"/>
      <c r="S12470" s="27"/>
      <c r="V12470" s="14"/>
      <c r="W12470" s="14"/>
    </row>
    <row r="12471" spans="3:23" s="11" customFormat="1" x14ac:dyDescent="0.3">
      <c r="C12471" s="96"/>
      <c r="F12471" s="13"/>
      <c r="G12471" s="13"/>
      <c r="H12471" s="91"/>
      <c r="K12471" s="9"/>
      <c r="L12471" s="14"/>
      <c r="N12471" s="13"/>
      <c r="O12471" s="9"/>
      <c r="P12471" s="27"/>
      <c r="Q12471" s="29"/>
      <c r="R12471" s="29"/>
      <c r="S12471" s="27"/>
      <c r="V12471" s="14"/>
      <c r="W12471" s="14"/>
    </row>
    <row r="12472" spans="3:23" s="11" customFormat="1" x14ac:dyDescent="0.3">
      <c r="C12472" s="96"/>
      <c r="F12472" s="13"/>
      <c r="G12472" s="13"/>
      <c r="H12472" s="91"/>
      <c r="K12472" s="9"/>
      <c r="L12472" s="14"/>
      <c r="N12472" s="13"/>
      <c r="O12472" s="9"/>
      <c r="P12472" s="27"/>
      <c r="Q12472" s="29"/>
      <c r="R12472" s="29"/>
      <c r="S12472" s="27"/>
      <c r="V12472" s="14"/>
      <c r="W12472" s="14"/>
    </row>
    <row r="12473" spans="3:23" s="11" customFormat="1" x14ac:dyDescent="0.3">
      <c r="C12473" s="96"/>
      <c r="F12473" s="13"/>
      <c r="G12473" s="13"/>
      <c r="H12473" s="91"/>
      <c r="K12473" s="9"/>
      <c r="L12473" s="14"/>
      <c r="N12473" s="13"/>
      <c r="O12473" s="9"/>
      <c r="P12473" s="27"/>
      <c r="Q12473" s="29"/>
      <c r="R12473" s="29"/>
      <c r="S12473" s="27"/>
      <c r="V12473" s="14"/>
      <c r="W12473" s="14"/>
    </row>
    <row r="12474" spans="3:23" s="11" customFormat="1" x14ac:dyDescent="0.3">
      <c r="C12474" s="96"/>
      <c r="F12474" s="13"/>
      <c r="G12474" s="13"/>
      <c r="H12474" s="91"/>
      <c r="K12474" s="9"/>
      <c r="L12474" s="14"/>
      <c r="N12474" s="13"/>
      <c r="O12474" s="9"/>
      <c r="P12474" s="27"/>
      <c r="Q12474" s="29"/>
      <c r="R12474" s="29"/>
      <c r="S12474" s="27"/>
      <c r="V12474" s="14"/>
      <c r="W12474" s="14"/>
    </row>
    <row r="12475" spans="3:23" s="11" customFormat="1" x14ac:dyDescent="0.3">
      <c r="C12475" s="96"/>
      <c r="F12475" s="13"/>
      <c r="G12475" s="13"/>
      <c r="H12475" s="91"/>
      <c r="K12475" s="9"/>
      <c r="L12475" s="14"/>
      <c r="N12475" s="13"/>
      <c r="O12475" s="9"/>
      <c r="P12475" s="27"/>
      <c r="Q12475" s="29"/>
      <c r="R12475" s="29"/>
      <c r="S12475" s="27"/>
      <c r="V12475" s="14"/>
      <c r="W12475" s="14"/>
    </row>
    <row r="12476" spans="3:23" s="11" customFormat="1" x14ac:dyDescent="0.3">
      <c r="C12476" s="96"/>
      <c r="F12476" s="13"/>
      <c r="G12476" s="13"/>
      <c r="H12476" s="91"/>
      <c r="K12476" s="9"/>
      <c r="L12476" s="14"/>
      <c r="N12476" s="13"/>
      <c r="O12476" s="9"/>
      <c r="P12476" s="27"/>
      <c r="Q12476" s="29"/>
      <c r="R12476" s="29"/>
      <c r="S12476" s="27"/>
      <c r="V12476" s="14"/>
      <c r="W12476" s="14"/>
    </row>
    <row r="12477" spans="3:23" s="11" customFormat="1" x14ac:dyDescent="0.3">
      <c r="C12477" s="96"/>
      <c r="F12477" s="13"/>
      <c r="G12477" s="13"/>
      <c r="H12477" s="91"/>
      <c r="K12477" s="9"/>
      <c r="L12477" s="14"/>
      <c r="N12477" s="13"/>
      <c r="O12477" s="9"/>
      <c r="P12477" s="27"/>
      <c r="Q12477" s="29"/>
      <c r="R12477" s="29"/>
      <c r="S12477" s="27"/>
      <c r="V12477" s="14"/>
      <c r="W12477" s="14"/>
    </row>
    <row r="12478" spans="3:23" s="11" customFormat="1" x14ac:dyDescent="0.3">
      <c r="C12478" s="96"/>
      <c r="F12478" s="13"/>
      <c r="G12478" s="13"/>
      <c r="H12478" s="91"/>
      <c r="K12478" s="9"/>
      <c r="L12478" s="14"/>
      <c r="N12478" s="13"/>
      <c r="O12478" s="9"/>
      <c r="P12478" s="27"/>
      <c r="Q12478" s="29"/>
      <c r="R12478" s="29"/>
      <c r="S12478" s="27"/>
      <c r="V12478" s="14"/>
      <c r="W12478" s="14"/>
    </row>
    <row r="12479" spans="3:23" s="11" customFormat="1" x14ac:dyDescent="0.3">
      <c r="C12479" s="96"/>
      <c r="F12479" s="13"/>
      <c r="G12479" s="13"/>
      <c r="H12479" s="91"/>
      <c r="K12479" s="9"/>
      <c r="L12479" s="14"/>
      <c r="N12479" s="13"/>
      <c r="O12479" s="9"/>
      <c r="P12479" s="27"/>
      <c r="Q12479" s="29"/>
      <c r="R12479" s="29"/>
      <c r="S12479" s="27"/>
      <c r="V12479" s="14"/>
      <c r="W12479" s="14"/>
    </row>
    <row r="12480" spans="3:23" s="11" customFormat="1" x14ac:dyDescent="0.3">
      <c r="C12480" s="96"/>
      <c r="F12480" s="13"/>
      <c r="G12480" s="13"/>
      <c r="H12480" s="91"/>
      <c r="K12480" s="9"/>
      <c r="L12480" s="14"/>
      <c r="N12480" s="13"/>
      <c r="O12480" s="9"/>
      <c r="P12480" s="27"/>
      <c r="Q12480" s="29"/>
      <c r="R12480" s="29"/>
      <c r="S12480" s="27"/>
      <c r="V12480" s="14"/>
      <c r="W12480" s="14"/>
    </row>
    <row r="12481" spans="3:23" s="11" customFormat="1" x14ac:dyDescent="0.3">
      <c r="C12481" s="96"/>
      <c r="F12481" s="13"/>
      <c r="G12481" s="13"/>
      <c r="H12481" s="91"/>
      <c r="K12481" s="9"/>
      <c r="L12481" s="14"/>
      <c r="N12481" s="13"/>
      <c r="O12481" s="9"/>
      <c r="P12481" s="27"/>
      <c r="Q12481" s="29"/>
      <c r="R12481" s="29"/>
      <c r="S12481" s="27"/>
      <c r="V12481" s="14"/>
      <c r="W12481" s="14"/>
    </row>
    <row r="12482" spans="3:23" s="11" customFormat="1" x14ac:dyDescent="0.3">
      <c r="C12482" s="96"/>
      <c r="F12482" s="13"/>
      <c r="G12482" s="13"/>
      <c r="H12482" s="91"/>
      <c r="K12482" s="9"/>
      <c r="L12482" s="14"/>
      <c r="N12482" s="13"/>
      <c r="O12482" s="9"/>
      <c r="P12482" s="27"/>
      <c r="Q12482" s="29"/>
      <c r="R12482" s="29"/>
      <c r="S12482" s="27"/>
      <c r="V12482" s="14"/>
      <c r="W12482" s="14"/>
    </row>
    <row r="12483" spans="3:23" s="11" customFormat="1" x14ac:dyDescent="0.3">
      <c r="C12483" s="96"/>
      <c r="F12483" s="13"/>
      <c r="G12483" s="13"/>
      <c r="H12483" s="91"/>
      <c r="K12483" s="9"/>
      <c r="L12483" s="14"/>
      <c r="N12483" s="13"/>
      <c r="O12483" s="9"/>
      <c r="P12483" s="27"/>
      <c r="Q12483" s="29"/>
      <c r="R12483" s="29"/>
      <c r="S12483" s="27"/>
      <c r="V12483" s="14"/>
      <c r="W12483" s="14"/>
    </row>
    <row r="12484" spans="3:23" s="11" customFormat="1" x14ac:dyDescent="0.3">
      <c r="C12484" s="96"/>
      <c r="F12484" s="13"/>
      <c r="G12484" s="13"/>
      <c r="H12484" s="91"/>
      <c r="K12484" s="9"/>
      <c r="L12484" s="14"/>
      <c r="N12484" s="13"/>
      <c r="O12484" s="9"/>
      <c r="P12484" s="27"/>
      <c r="Q12484" s="29"/>
      <c r="R12484" s="29"/>
      <c r="S12484" s="27"/>
      <c r="V12484" s="14"/>
      <c r="W12484" s="14"/>
    </row>
    <row r="12485" spans="3:23" s="11" customFormat="1" x14ac:dyDescent="0.3">
      <c r="C12485" s="96"/>
      <c r="F12485" s="13"/>
      <c r="G12485" s="13"/>
      <c r="H12485" s="91"/>
      <c r="K12485" s="9"/>
      <c r="L12485" s="14"/>
      <c r="N12485" s="13"/>
      <c r="O12485" s="9"/>
      <c r="P12485" s="27"/>
      <c r="Q12485" s="29"/>
      <c r="R12485" s="29"/>
      <c r="S12485" s="27"/>
      <c r="V12485" s="14"/>
      <c r="W12485" s="14"/>
    </row>
    <row r="12486" spans="3:23" s="11" customFormat="1" x14ac:dyDescent="0.3">
      <c r="C12486" s="96"/>
      <c r="F12486" s="13"/>
      <c r="G12486" s="13"/>
      <c r="H12486" s="91"/>
      <c r="K12486" s="9"/>
      <c r="L12486" s="14"/>
      <c r="N12486" s="13"/>
      <c r="O12486" s="9"/>
      <c r="P12486" s="27"/>
      <c r="Q12486" s="29"/>
      <c r="R12486" s="29"/>
      <c r="S12486" s="27"/>
      <c r="V12486" s="14"/>
      <c r="W12486" s="14"/>
    </row>
    <row r="12487" spans="3:23" s="11" customFormat="1" x14ac:dyDescent="0.3">
      <c r="C12487" s="96"/>
      <c r="F12487" s="13"/>
      <c r="G12487" s="13"/>
      <c r="H12487" s="91"/>
      <c r="K12487" s="9"/>
      <c r="L12487" s="14"/>
      <c r="N12487" s="13"/>
      <c r="O12487" s="9"/>
      <c r="P12487" s="27"/>
      <c r="Q12487" s="29"/>
      <c r="R12487" s="29"/>
      <c r="S12487" s="27"/>
      <c r="V12487" s="14"/>
      <c r="W12487" s="14"/>
    </row>
    <row r="12488" spans="3:23" s="11" customFormat="1" x14ac:dyDescent="0.3">
      <c r="C12488" s="96"/>
      <c r="F12488" s="13"/>
      <c r="G12488" s="13"/>
      <c r="H12488" s="91"/>
      <c r="K12488" s="9"/>
      <c r="L12488" s="14"/>
      <c r="N12488" s="13"/>
      <c r="O12488" s="9"/>
      <c r="P12488" s="27"/>
      <c r="Q12488" s="29"/>
      <c r="R12488" s="29"/>
      <c r="S12488" s="27"/>
      <c r="V12488" s="14"/>
      <c r="W12488" s="14"/>
    </row>
    <row r="12489" spans="3:23" s="11" customFormat="1" x14ac:dyDescent="0.3">
      <c r="C12489" s="96"/>
      <c r="F12489" s="13"/>
      <c r="G12489" s="13"/>
      <c r="H12489" s="91"/>
      <c r="K12489" s="9"/>
      <c r="L12489" s="14"/>
      <c r="N12489" s="13"/>
      <c r="O12489" s="9"/>
      <c r="P12489" s="27"/>
      <c r="Q12489" s="29"/>
      <c r="R12489" s="29"/>
      <c r="S12489" s="27"/>
      <c r="V12489" s="14"/>
      <c r="W12489" s="14"/>
    </row>
    <row r="12490" spans="3:23" s="11" customFormat="1" x14ac:dyDescent="0.3">
      <c r="C12490" s="96"/>
      <c r="F12490" s="13"/>
      <c r="G12490" s="13"/>
      <c r="H12490" s="91"/>
      <c r="K12490" s="9"/>
      <c r="L12490" s="14"/>
      <c r="N12490" s="13"/>
      <c r="O12490" s="9"/>
      <c r="P12490" s="27"/>
      <c r="Q12490" s="29"/>
      <c r="R12490" s="29"/>
      <c r="S12490" s="27"/>
      <c r="V12490" s="14"/>
      <c r="W12490" s="14"/>
    </row>
    <row r="12491" spans="3:23" s="11" customFormat="1" x14ac:dyDescent="0.3">
      <c r="C12491" s="96"/>
      <c r="F12491" s="13"/>
      <c r="G12491" s="13"/>
      <c r="H12491" s="91"/>
      <c r="K12491" s="9"/>
      <c r="L12491" s="14"/>
      <c r="N12491" s="13"/>
      <c r="O12491" s="9"/>
      <c r="P12491" s="27"/>
      <c r="Q12491" s="29"/>
      <c r="R12491" s="29"/>
      <c r="S12491" s="27"/>
      <c r="V12491" s="14"/>
      <c r="W12491" s="14"/>
    </row>
    <row r="12492" spans="3:23" s="11" customFormat="1" x14ac:dyDescent="0.3">
      <c r="C12492" s="96"/>
      <c r="F12492" s="13"/>
      <c r="G12492" s="13"/>
      <c r="H12492" s="91"/>
      <c r="K12492" s="9"/>
      <c r="L12492" s="14"/>
      <c r="N12492" s="13"/>
      <c r="O12492" s="9"/>
      <c r="P12492" s="27"/>
      <c r="Q12492" s="29"/>
      <c r="R12492" s="29"/>
      <c r="S12492" s="27"/>
      <c r="V12492" s="14"/>
      <c r="W12492" s="14"/>
    </row>
    <row r="12493" spans="3:23" s="11" customFormat="1" x14ac:dyDescent="0.3">
      <c r="C12493" s="96"/>
      <c r="F12493" s="13"/>
      <c r="G12493" s="13"/>
      <c r="H12493" s="91"/>
      <c r="K12493" s="9"/>
      <c r="L12493" s="14"/>
      <c r="N12493" s="13"/>
      <c r="O12493" s="9"/>
      <c r="P12493" s="27"/>
      <c r="Q12493" s="29"/>
      <c r="R12493" s="29"/>
      <c r="S12493" s="27"/>
      <c r="V12493" s="14"/>
      <c r="W12493" s="14"/>
    </row>
    <row r="12494" spans="3:23" s="11" customFormat="1" x14ac:dyDescent="0.3">
      <c r="C12494" s="96"/>
      <c r="F12494" s="13"/>
      <c r="G12494" s="13"/>
      <c r="H12494" s="91"/>
      <c r="K12494" s="9"/>
      <c r="L12494" s="14"/>
      <c r="N12494" s="13"/>
      <c r="O12494" s="9"/>
      <c r="P12494" s="27"/>
      <c r="Q12494" s="29"/>
      <c r="R12494" s="29"/>
      <c r="S12494" s="27"/>
      <c r="V12494" s="14"/>
      <c r="W12494" s="14"/>
    </row>
    <row r="12495" spans="3:23" s="11" customFormat="1" x14ac:dyDescent="0.3">
      <c r="C12495" s="96"/>
      <c r="F12495" s="13"/>
      <c r="G12495" s="13"/>
      <c r="H12495" s="91"/>
      <c r="K12495" s="9"/>
      <c r="L12495" s="14"/>
      <c r="N12495" s="13"/>
      <c r="O12495" s="9"/>
      <c r="P12495" s="27"/>
      <c r="Q12495" s="29"/>
      <c r="R12495" s="29"/>
      <c r="S12495" s="27"/>
      <c r="V12495" s="14"/>
      <c r="W12495" s="14"/>
    </row>
    <row r="12496" spans="3:23" s="11" customFormat="1" x14ac:dyDescent="0.3">
      <c r="C12496" s="96"/>
      <c r="F12496" s="13"/>
      <c r="G12496" s="13"/>
      <c r="H12496" s="91"/>
      <c r="K12496" s="9"/>
      <c r="L12496" s="14"/>
      <c r="N12496" s="13"/>
      <c r="O12496" s="9"/>
      <c r="P12496" s="27"/>
      <c r="Q12496" s="29"/>
      <c r="R12496" s="29"/>
      <c r="S12496" s="27"/>
      <c r="V12496" s="14"/>
      <c r="W12496" s="14"/>
    </row>
    <row r="12497" spans="3:23" s="11" customFormat="1" x14ac:dyDescent="0.3">
      <c r="C12497" s="96"/>
      <c r="F12497" s="13"/>
      <c r="G12497" s="13"/>
      <c r="H12497" s="91"/>
      <c r="K12497" s="9"/>
      <c r="L12497" s="14"/>
      <c r="N12497" s="13"/>
      <c r="O12497" s="9"/>
      <c r="P12497" s="27"/>
      <c r="Q12497" s="29"/>
      <c r="R12497" s="29"/>
      <c r="S12497" s="27"/>
      <c r="V12497" s="14"/>
      <c r="W12497" s="14"/>
    </row>
    <row r="12498" spans="3:23" s="11" customFormat="1" x14ac:dyDescent="0.3">
      <c r="C12498" s="96"/>
      <c r="F12498" s="13"/>
      <c r="G12498" s="13"/>
      <c r="H12498" s="91"/>
      <c r="K12498" s="9"/>
      <c r="L12498" s="14"/>
      <c r="N12498" s="13"/>
      <c r="O12498" s="9"/>
      <c r="P12498" s="27"/>
      <c r="Q12498" s="29"/>
      <c r="R12498" s="29"/>
      <c r="S12498" s="27"/>
      <c r="V12498" s="14"/>
      <c r="W12498" s="14"/>
    </row>
    <row r="12499" spans="3:23" s="11" customFormat="1" x14ac:dyDescent="0.3">
      <c r="C12499" s="96"/>
      <c r="F12499" s="13"/>
      <c r="G12499" s="13"/>
      <c r="H12499" s="91"/>
      <c r="K12499" s="9"/>
      <c r="L12499" s="14"/>
      <c r="N12499" s="13"/>
      <c r="O12499" s="9"/>
      <c r="P12499" s="27"/>
      <c r="Q12499" s="29"/>
      <c r="R12499" s="29"/>
      <c r="S12499" s="27"/>
      <c r="V12499" s="14"/>
      <c r="W12499" s="14"/>
    </row>
    <row r="12500" spans="3:23" s="11" customFormat="1" x14ac:dyDescent="0.3">
      <c r="C12500" s="96"/>
      <c r="F12500" s="13"/>
      <c r="G12500" s="13"/>
      <c r="H12500" s="91"/>
      <c r="K12500" s="9"/>
      <c r="L12500" s="14"/>
      <c r="N12500" s="13"/>
      <c r="O12500" s="9"/>
      <c r="P12500" s="27"/>
      <c r="Q12500" s="29"/>
      <c r="R12500" s="29"/>
      <c r="S12500" s="27"/>
      <c r="V12500" s="14"/>
      <c r="W12500" s="14"/>
    </row>
    <row r="12501" spans="3:23" s="11" customFormat="1" x14ac:dyDescent="0.3">
      <c r="C12501" s="96"/>
      <c r="F12501" s="13"/>
      <c r="G12501" s="13"/>
      <c r="H12501" s="91"/>
      <c r="K12501" s="9"/>
      <c r="L12501" s="14"/>
      <c r="N12501" s="13"/>
      <c r="O12501" s="9"/>
      <c r="P12501" s="27"/>
      <c r="Q12501" s="29"/>
      <c r="R12501" s="29"/>
      <c r="S12501" s="27"/>
      <c r="V12501" s="14"/>
      <c r="W12501" s="14"/>
    </row>
    <row r="12502" spans="3:23" s="11" customFormat="1" x14ac:dyDescent="0.3">
      <c r="C12502" s="96"/>
      <c r="F12502" s="13"/>
      <c r="G12502" s="13"/>
      <c r="H12502" s="91"/>
      <c r="K12502" s="9"/>
      <c r="L12502" s="14"/>
      <c r="N12502" s="13"/>
      <c r="O12502" s="9"/>
      <c r="P12502" s="27"/>
      <c r="Q12502" s="29"/>
      <c r="R12502" s="29"/>
      <c r="S12502" s="27"/>
      <c r="V12502" s="14"/>
      <c r="W12502" s="14"/>
    </row>
    <row r="12503" spans="3:23" s="11" customFormat="1" x14ac:dyDescent="0.3">
      <c r="C12503" s="96"/>
      <c r="F12503" s="13"/>
      <c r="G12503" s="13"/>
      <c r="H12503" s="91"/>
      <c r="K12503" s="9"/>
      <c r="L12503" s="14"/>
      <c r="N12503" s="13"/>
      <c r="O12503" s="9"/>
      <c r="P12503" s="27"/>
      <c r="Q12503" s="29"/>
      <c r="R12503" s="29"/>
      <c r="S12503" s="27"/>
      <c r="V12503" s="14"/>
      <c r="W12503" s="14"/>
    </row>
    <row r="12504" spans="3:23" s="11" customFormat="1" x14ac:dyDescent="0.3">
      <c r="C12504" s="96"/>
      <c r="F12504" s="13"/>
      <c r="G12504" s="13"/>
      <c r="H12504" s="91"/>
      <c r="K12504" s="9"/>
      <c r="L12504" s="14"/>
      <c r="N12504" s="13"/>
      <c r="O12504" s="9"/>
      <c r="P12504" s="27"/>
      <c r="Q12504" s="29"/>
      <c r="R12504" s="29"/>
      <c r="S12504" s="27"/>
      <c r="V12504" s="14"/>
      <c r="W12504" s="14"/>
    </row>
    <row r="12505" spans="3:23" s="11" customFormat="1" x14ac:dyDescent="0.3">
      <c r="C12505" s="96"/>
      <c r="F12505" s="13"/>
      <c r="G12505" s="13"/>
      <c r="H12505" s="91"/>
      <c r="K12505" s="9"/>
      <c r="L12505" s="14"/>
      <c r="N12505" s="13"/>
      <c r="O12505" s="9"/>
      <c r="P12505" s="27"/>
      <c r="Q12505" s="29"/>
      <c r="R12505" s="29"/>
      <c r="S12505" s="27"/>
      <c r="V12505" s="14"/>
      <c r="W12505" s="14"/>
    </row>
    <row r="12506" spans="3:23" s="11" customFormat="1" x14ac:dyDescent="0.3">
      <c r="C12506" s="96"/>
      <c r="F12506" s="13"/>
      <c r="G12506" s="13"/>
      <c r="H12506" s="91"/>
      <c r="K12506" s="9"/>
      <c r="L12506" s="14"/>
      <c r="N12506" s="13"/>
      <c r="O12506" s="9"/>
      <c r="P12506" s="27"/>
      <c r="Q12506" s="29"/>
      <c r="R12506" s="29"/>
      <c r="S12506" s="27"/>
      <c r="V12506" s="14"/>
      <c r="W12506" s="14"/>
    </row>
    <row r="12507" spans="3:23" s="11" customFormat="1" x14ac:dyDescent="0.3">
      <c r="C12507" s="96"/>
      <c r="F12507" s="13"/>
      <c r="G12507" s="13"/>
      <c r="H12507" s="91"/>
      <c r="K12507" s="9"/>
      <c r="L12507" s="14"/>
      <c r="N12507" s="13"/>
      <c r="O12507" s="9"/>
      <c r="P12507" s="27"/>
      <c r="Q12507" s="29"/>
      <c r="R12507" s="29"/>
      <c r="S12507" s="27"/>
      <c r="V12507" s="14"/>
      <c r="W12507" s="14"/>
    </row>
    <row r="12508" spans="3:23" s="11" customFormat="1" x14ac:dyDescent="0.3">
      <c r="C12508" s="96"/>
      <c r="F12508" s="13"/>
      <c r="G12508" s="13"/>
      <c r="H12508" s="91"/>
      <c r="K12508" s="9"/>
      <c r="L12508" s="14"/>
      <c r="N12508" s="13"/>
      <c r="O12508" s="9"/>
      <c r="P12508" s="27"/>
      <c r="Q12508" s="29"/>
      <c r="R12508" s="29"/>
      <c r="S12508" s="27"/>
      <c r="V12508" s="14"/>
      <c r="W12508" s="14"/>
    </row>
    <row r="12509" spans="3:23" s="11" customFormat="1" x14ac:dyDescent="0.3">
      <c r="C12509" s="96"/>
      <c r="F12509" s="13"/>
      <c r="G12509" s="13"/>
      <c r="H12509" s="91"/>
      <c r="K12509" s="9"/>
      <c r="L12509" s="14"/>
      <c r="N12509" s="13"/>
      <c r="O12509" s="9"/>
      <c r="P12509" s="27"/>
      <c r="Q12509" s="29"/>
      <c r="R12509" s="29"/>
      <c r="S12509" s="27"/>
      <c r="V12509" s="14"/>
      <c r="W12509" s="14"/>
    </row>
    <row r="12510" spans="3:23" s="11" customFormat="1" x14ac:dyDescent="0.3">
      <c r="C12510" s="96"/>
      <c r="F12510" s="13"/>
      <c r="G12510" s="13"/>
      <c r="H12510" s="91"/>
      <c r="K12510" s="9"/>
      <c r="L12510" s="14"/>
      <c r="N12510" s="13"/>
      <c r="O12510" s="9"/>
      <c r="P12510" s="27"/>
      <c r="Q12510" s="29"/>
      <c r="R12510" s="29"/>
      <c r="S12510" s="27"/>
      <c r="V12510" s="14"/>
      <c r="W12510" s="14"/>
    </row>
    <row r="12511" spans="3:23" s="11" customFormat="1" x14ac:dyDescent="0.3">
      <c r="C12511" s="96"/>
      <c r="F12511" s="13"/>
      <c r="G12511" s="13"/>
      <c r="H12511" s="91"/>
      <c r="K12511" s="9"/>
      <c r="L12511" s="14"/>
      <c r="N12511" s="13"/>
      <c r="O12511" s="9"/>
      <c r="P12511" s="27"/>
      <c r="Q12511" s="29"/>
      <c r="R12511" s="29"/>
      <c r="S12511" s="27"/>
      <c r="V12511" s="14"/>
      <c r="W12511" s="14"/>
    </row>
    <row r="12512" spans="3:23" s="11" customFormat="1" x14ac:dyDescent="0.3">
      <c r="C12512" s="96"/>
      <c r="F12512" s="13"/>
      <c r="G12512" s="13"/>
      <c r="H12512" s="91"/>
      <c r="K12512" s="9"/>
      <c r="L12512" s="14"/>
      <c r="N12512" s="13"/>
      <c r="O12512" s="9"/>
      <c r="P12512" s="27"/>
      <c r="Q12512" s="29"/>
      <c r="R12512" s="29"/>
      <c r="S12512" s="27"/>
      <c r="V12512" s="14"/>
      <c r="W12512" s="14"/>
    </row>
    <row r="12513" spans="3:23" s="11" customFormat="1" x14ac:dyDescent="0.3">
      <c r="C12513" s="96"/>
      <c r="F12513" s="13"/>
      <c r="G12513" s="13"/>
      <c r="H12513" s="91"/>
      <c r="K12513" s="9"/>
      <c r="L12513" s="14"/>
      <c r="N12513" s="13"/>
      <c r="O12513" s="9"/>
      <c r="P12513" s="27"/>
      <c r="Q12513" s="29"/>
      <c r="R12513" s="29"/>
      <c r="S12513" s="27"/>
      <c r="V12513" s="14"/>
      <c r="W12513" s="14"/>
    </row>
    <row r="12514" spans="3:23" s="11" customFormat="1" x14ac:dyDescent="0.3">
      <c r="C12514" s="96"/>
      <c r="F12514" s="13"/>
      <c r="G12514" s="13"/>
      <c r="H12514" s="91"/>
      <c r="K12514" s="9"/>
      <c r="L12514" s="14"/>
      <c r="N12514" s="13"/>
      <c r="O12514" s="9"/>
      <c r="P12514" s="27"/>
      <c r="Q12514" s="29"/>
      <c r="R12514" s="29"/>
      <c r="S12514" s="27"/>
      <c r="V12514" s="14"/>
      <c r="W12514" s="14"/>
    </row>
    <row r="12515" spans="3:23" s="11" customFormat="1" x14ac:dyDescent="0.3">
      <c r="C12515" s="96"/>
      <c r="F12515" s="13"/>
      <c r="G12515" s="13"/>
      <c r="H12515" s="91"/>
      <c r="K12515" s="9"/>
      <c r="L12515" s="14"/>
      <c r="N12515" s="13"/>
      <c r="O12515" s="9"/>
      <c r="P12515" s="27"/>
      <c r="Q12515" s="29"/>
      <c r="R12515" s="29"/>
      <c r="S12515" s="27"/>
      <c r="V12515" s="14"/>
      <c r="W12515" s="14"/>
    </row>
    <row r="12516" spans="3:23" s="11" customFormat="1" x14ac:dyDescent="0.3">
      <c r="C12516" s="96"/>
      <c r="F12516" s="13"/>
      <c r="G12516" s="13"/>
      <c r="H12516" s="91"/>
      <c r="K12516" s="9"/>
      <c r="L12516" s="14"/>
      <c r="N12516" s="13"/>
      <c r="O12516" s="9"/>
      <c r="P12516" s="27"/>
      <c r="Q12516" s="29"/>
      <c r="R12516" s="29"/>
      <c r="S12516" s="27"/>
      <c r="V12516" s="14"/>
      <c r="W12516" s="14"/>
    </row>
    <row r="12517" spans="3:23" s="11" customFormat="1" x14ac:dyDescent="0.3">
      <c r="C12517" s="96"/>
      <c r="F12517" s="13"/>
      <c r="G12517" s="13"/>
      <c r="H12517" s="91"/>
      <c r="K12517" s="9"/>
      <c r="L12517" s="14"/>
      <c r="N12517" s="13"/>
      <c r="O12517" s="9"/>
      <c r="P12517" s="27"/>
      <c r="Q12517" s="29"/>
      <c r="R12517" s="29"/>
      <c r="S12517" s="27"/>
      <c r="V12517" s="14"/>
      <c r="W12517" s="14"/>
    </row>
    <row r="12518" spans="3:23" s="11" customFormat="1" x14ac:dyDescent="0.3">
      <c r="C12518" s="96"/>
      <c r="F12518" s="13"/>
      <c r="G12518" s="13"/>
      <c r="H12518" s="91"/>
      <c r="K12518" s="9"/>
      <c r="L12518" s="14"/>
      <c r="N12518" s="13"/>
      <c r="O12518" s="9"/>
      <c r="P12518" s="27"/>
      <c r="Q12518" s="29"/>
      <c r="R12518" s="29"/>
      <c r="S12518" s="27"/>
      <c r="V12518" s="14"/>
      <c r="W12518" s="14"/>
    </row>
    <row r="12519" spans="3:23" s="11" customFormat="1" x14ac:dyDescent="0.3">
      <c r="C12519" s="96"/>
      <c r="F12519" s="13"/>
      <c r="G12519" s="13"/>
      <c r="H12519" s="91"/>
      <c r="K12519" s="9"/>
      <c r="L12519" s="14"/>
      <c r="N12519" s="13"/>
      <c r="O12519" s="9"/>
      <c r="P12519" s="27"/>
      <c r="Q12519" s="29"/>
      <c r="R12519" s="29"/>
      <c r="S12519" s="27"/>
      <c r="V12519" s="14"/>
      <c r="W12519" s="14"/>
    </row>
    <row r="12520" spans="3:23" s="11" customFormat="1" x14ac:dyDescent="0.3">
      <c r="C12520" s="96"/>
      <c r="F12520" s="13"/>
      <c r="G12520" s="13"/>
      <c r="H12520" s="91"/>
      <c r="K12520" s="9"/>
      <c r="L12520" s="14"/>
      <c r="N12520" s="13"/>
      <c r="O12520" s="9"/>
      <c r="P12520" s="27"/>
      <c r="Q12520" s="29"/>
      <c r="R12520" s="29"/>
      <c r="S12520" s="27"/>
      <c r="V12520" s="14"/>
      <c r="W12520" s="14"/>
    </row>
    <row r="12521" spans="3:23" s="11" customFormat="1" x14ac:dyDescent="0.3">
      <c r="C12521" s="96"/>
      <c r="F12521" s="13"/>
      <c r="G12521" s="13"/>
      <c r="H12521" s="91"/>
      <c r="K12521" s="9"/>
      <c r="L12521" s="14"/>
      <c r="N12521" s="13"/>
      <c r="O12521" s="9"/>
      <c r="P12521" s="27"/>
      <c r="Q12521" s="29"/>
      <c r="R12521" s="29"/>
      <c r="S12521" s="27"/>
      <c r="V12521" s="14"/>
      <c r="W12521" s="14"/>
    </row>
    <row r="12522" spans="3:23" s="11" customFormat="1" x14ac:dyDescent="0.3">
      <c r="C12522" s="96"/>
      <c r="F12522" s="13"/>
      <c r="G12522" s="13"/>
      <c r="H12522" s="91"/>
      <c r="K12522" s="9"/>
      <c r="L12522" s="14"/>
      <c r="N12522" s="13"/>
      <c r="O12522" s="9"/>
      <c r="P12522" s="27"/>
      <c r="Q12522" s="29"/>
      <c r="R12522" s="29"/>
      <c r="S12522" s="27"/>
      <c r="V12522" s="14"/>
      <c r="W12522" s="14"/>
    </row>
    <row r="12523" spans="3:23" s="11" customFormat="1" x14ac:dyDescent="0.3">
      <c r="C12523" s="96"/>
      <c r="F12523" s="13"/>
      <c r="G12523" s="13"/>
      <c r="H12523" s="91"/>
      <c r="K12523" s="9"/>
      <c r="L12523" s="14"/>
      <c r="N12523" s="13"/>
      <c r="O12523" s="9"/>
      <c r="P12523" s="27"/>
      <c r="Q12523" s="29"/>
      <c r="R12523" s="29"/>
      <c r="S12523" s="27"/>
      <c r="V12523" s="14"/>
      <c r="W12523" s="14"/>
    </row>
    <row r="12524" spans="3:23" s="11" customFormat="1" x14ac:dyDescent="0.3">
      <c r="C12524" s="96"/>
      <c r="F12524" s="13"/>
      <c r="G12524" s="13"/>
      <c r="H12524" s="91"/>
      <c r="K12524" s="9"/>
      <c r="L12524" s="14"/>
      <c r="N12524" s="13"/>
      <c r="O12524" s="9"/>
      <c r="P12524" s="27"/>
      <c r="Q12524" s="29"/>
      <c r="R12524" s="29"/>
      <c r="S12524" s="27"/>
      <c r="V12524" s="14"/>
      <c r="W12524" s="14"/>
    </row>
    <row r="12525" spans="3:23" s="11" customFormat="1" x14ac:dyDescent="0.3">
      <c r="C12525" s="96"/>
      <c r="F12525" s="13"/>
      <c r="G12525" s="13"/>
      <c r="H12525" s="91"/>
      <c r="K12525" s="9"/>
      <c r="L12525" s="14"/>
      <c r="N12525" s="13"/>
      <c r="O12525" s="9"/>
      <c r="P12525" s="27"/>
      <c r="Q12525" s="29"/>
      <c r="R12525" s="29"/>
      <c r="S12525" s="27"/>
      <c r="V12525" s="14"/>
      <c r="W12525" s="14"/>
    </row>
    <row r="12526" spans="3:23" s="11" customFormat="1" x14ac:dyDescent="0.3">
      <c r="C12526" s="96"/>
      <c r="F12526" s="13"/>
      <c r="G12526" s="13"/>
      <c r="H12526" s="91"/>
      <c r="K12526" s="9"/>
      <c r="L12526" s="14"/>
      <c r="N12526" s="13"/>
      <c r="O12526" s="9"/>
      <c r="P12526" s="27"/>
      <c r="Q12526" s="29"/>
      <c r="R12526" s="29"/>
      <c r="S12526" s="27"/>
      <c r="V12526" s="14"/>
      <c r="W12526" s="14"/>
    </row>
    <row r="12527" spans="3:23" s="11" customFormat="1" x14ac:dyDescent="0.3">
      <c r="C12527" s="96"/>
      <c r="F12527" s="13"/>
      <c r="G12527" s="13"/>
      <c r="H12527" s="91"/>
      <c r="K12527" s="9"/>
      <c r="L12527" s="14"/>
      <c r="N12527" s="13"/>
      <c r="O12527" s="9"/>
      <c r="P12527" s="27"/>
      <c r="Q12527" s="29"/>
      <c r="R12527" s="29"/>
      <c r="S12527" s="27"/>
      <c r="V12527" s="14"/>
      <c r="W12527" s="14"/>
    </row>
    <row r="12528" spans="3:23" s="11" customFormat="1" x14ac:dyDescent="0.3">
      <c r="C12528" s="96"/>
      <c r="F12528" s="13"/>
      <c r="G12528" s="13"/>
      <c r="H12528" s="91"/>
      <c r="K12528" s="9"/>
      <c r="L12528" s="14"/>
      <c r="N12528" s="13"/>
      <c r="O12528" s="9"/>
      <c r="P12528" s="27"/>
      <c r="Q12528" s="29"/>
      <c r="R12528" s="29"/>
      <c r="S12528" s="27"/>
      <c r="V12528" s="14"/>
      <c r="W12528" s="14"/>
    </row>
    <row r="12529" spans="3:23" s="11" customFormat="1" x14ac:dyDescent="0.3">
      <c r="C12529" s="96"/>
      <c r="F12529" s="13"/>
      <c r="G12529" s="13"/>
      <c r="H12529" s="91"/>
      <c r="K12529" s="9"/>
      <c r="L12529" s="14"/>
      <c r="N12529" s="13"/>
      <c r="O12529" s="9"/>
      <c r="P12529" s="27"/>
      <c r="Q12529" s="29"/>
      <c r="R12529" s="29"/>
      <c r="S12529" s="27"/>
      <c r="V12529" s="14"/>
      <c r="W12529" s="14"/>
    </row>
    <row r="12530" spans="3:23" s="11" customFormat="1" x14ac:dyDescent="0.3">
      <c r="C12530" s="96"/>
      <c r="F12530" s="13"/>
      <c r="G12530" s="13"/>
      <c r="H12530" s="91"/>
      <c r="K12530" s="9"/>
      <c r="L12530" s="14"/>
      <c r="N12530" s="13"/>
      <c r="O12530" s="9"/>
      <c r="P12530" s="27"/>
      <c r="Q12530" s="29"/>
      <c r="R12530" s="29"/>
      <c r="S12530" s="27"/>
      <c r="V12530" s="14"/>
      <c r="W12530" s="14"/>
    </row>
    <row r="12531" spans="3:23" s="11" customFormat="1" x14ac:dyDescent="0.3">
      <c r="C12531" s="96"/>
      <c r="F12531" s="13"/>
      <c r="G12531" s="13"/>
      <c r="H12531" s="91"/>
      <c r="K12531" s="9"/>
      <c r="L12531" s="14"/>
      <c r="N12531" s="13"/>
      <c r="O12531" s="9"/>
      <c r="P12531" s="27"/>
      <c r="Q12531" s="29"/>
      <c r="R12531" s="29"/>
      <c r="S12531" s="27"/>
      <c r="V12531" s="14"/>
      <c r="W12531" s="14"/>
    </row>
    <row r="12532" spans="3:23" s="11" customFormat="1" x14ac:dyDescent="0.3">
      <c r="C12532" s="96"/>
      <c r="F12532" s="13"/>
      <c r="G12532" s="13"/>
      <c r="H12532" s="91"/>
      <c r="K12532" s="9"/>
      <c r="L12532" s="14"/>
      <c r="N12532" s="13"/>
      <c r="O12532" s="9"/>
      <c r="P12532" s="27"/>
      <c r="Q12532" s="29"/>
      <c r="R12532" s="29"/>
      <c r="S12532" s="27"/>
      <c r="V12532" s="14"/>
      <c r="W12532" s="14"/>
    </row>
    <row r="12533" spans="3:23" s="11" customFormat="1" x14ac:dyDescent="0.3">
      <c r="C12533" s="96"/>
      <c r="F12533" s="13"/>
      <c r="G12533" s="13"/>
      <c r="H12533" s="91"/>
      <c r="K12533" s="9"/>
      <c r="L12533" s="14"/>
      <c r="N12533" s="13"/>
      <c r="O12533" s="9"/>
      <c r="P12533" s="27"/>
      <c r="Q12533" s="29"/>
      <c r="R12533" s="29"/>
      <c r="S12533" s="27"/>
      <c r="V12533" s="14"/>
      <c r="W12533" s="14"/>
    </row>
    <row r="12534" spans="3:23" s="11" customFormat="1" x14ac:dyDescent="0.3">
      <c r="C12534" s="96"/>
      <c r="F12534" s="13"/>
      <c r="G12534" s="13"/>
      <c r="H12534" s="91"/>
      <c r="K12534" s="9"/>
      <c r="L12534" s="14"/>
      <c r="N12534" s="13"/>
      <c r="O12534" s="9"/>
      <c r="P12534" s="27"/>
      <c r="Q12534" s="29"/>
      <c r="R12534" s="29"/>
      <c r="S12534" s="27"/>
      <c r="V12534" s="14"/>
      <c r="W12534" s="14"/>
    </row>
    <row r="12535" spans="3:23" s="11" customFormat="1" x14ac:dyDescent="0.3">
      <c r="C12535" s="96"/>
      <c r="F12535" s="13"/>
      <c r="G12535" s="13"/>
      <c r="H12535" s="91"/>
      <c r="K12535" s="9"/>
      <c r="L12535" s="14"/>
      <c r="N12535" s="13"/>
      <c r="O12535" s="9"/>
      <c r="P12535" s="27"/>
      <c r="Q12535" s="29"/>
      <c r="R12535" s="29"/>
      <c r="S12535" s="27"/>
      <c r="V12535" s="14"/>
      <c r="W12535" s="14"/>
    </row>
    <row r="12536" spans="3:23" s="11" customFormat="1" x14ac:dyDescent="0.3">
      <c r="C12536" s="96"/>
      <c r="F12536" s="13"/>
      <c r="G12536" s="13"/>
      <c r="H12536" s="91"/>
      <c r="K12536" s="9"/>
      <c r="L12536" s="14"/>
      <c r="N12536" s="13"/>
      <c r="O12536" s="9"/>
      <c r="P12536" s="27"/>
      <c r="Q12536" s="29"/>
      <c r="R12536" s="29"/>
      <c r="S12536" s="27"/>
      <c r="V12536" s="14"/>
      <c r="W12536" s="14"/>
    </row>
    <row r="12537" spans="3:23" s="11" customFormat="1" x14ac:dyDescent="0.3">
      <c r="C12537" s="96"/>
      <c r="F12537" s="13"/>
      <c r="G12537" s="13"/>
      <c r="H12537" s="91"/>
      <c r="K12537" s="9"/>
      <c r="L12537" s="14"/>
      <c r="N12537" s="13"/>
      <c r="O12537" s="9"/>
      <c r="P12537" s="27"/>
      <c r="Q12537" s="29"/>
      <c r="R12537" s="29"/>
      <c r="S12537" s="27"/>
      <c r="V12537" s="14"/>
      <c r="W12537" s="14"/>
    </row>
    <row r="12538" spans="3:23" s="11" customFormat="1" x14ac:dyDescent="0.3">
      <c r="C12538" s="96"/>
      <c r="F12538" s="13"/>
      <c r="G12538" s="13"/>
      <c r="H12538" s="91"/>
      <c r="K12538" s="9"/>
      <c r="L12538" s="14"/>
      <c r="N12538" s="13"/>
      <c r="O12538" s="9"/>
      <c r="P12538" s="27"/>
      <c r="Q12538" s="29"/>
      <c r="R12538" s="29"/>
      <c r="S12538" s="27"/>
      <c r="V12538" s="14"/>
      <c r="W12538" s="14"/>
    </row>
    <row r="12539" spans="3:23" s="11" customFormat="1" x14ac:dyDescent="0.3">
      <c r="C12539" s="96"/>
      <c r="F12539" s="13"/>
      <c r="G12539" s="13"/>
      <c r="H12539" s="91"/>
      <c r="K12539" s="9"/>
      <c r="L12539" s="14"/>
      <c r="N12539" s="13"/>
      <c r="O12539" s="9"/>
      <c r="P12539" s="27"/>
      <c r="Q12539" s="29"/>
      <c r="R12539" s="29"/>
      <c r="S12539" s="27"/>
      <c r="V12539" s="14"/>
      <c r="W12539" s="14"/>
    </row>
    <row r="12540" spans="3:23" s="11" customFormat="1" x14ac:dyDescent="0.3">
      <c r="C12540" s="96"/>
      <c r="F12540" s="13"/>
      <c r="G12540" s="13"/>
      <c r="H12540" s="91"/>
      <c r="K12540" s="9"/>
      <c r="L12540" s="14"/>
      <c r="N12540" s="13"/>
      <c r="O12540" s="9"/>
      <c r="P12540" s="27"/>
      <c r="Q12540" s="29"/>
      <c r="R12540" s="29"/>
      <c r="S12540" s="27"/>
      <c r="V12540" s="14"/>
      <c r="W12540" s="14"/>
    </row>
    <row r="12541" spans="3:23" s="11" customFormat="1" x14ac:dyDescent="0.3">
      <c r="C12541" s="96"/>
      <c r="F12541" s="13"/>
      <c r="G12541" s="13"/>
      <c r="H12541" s="91"/>
      <c r="K12541" s="9"/>
      <c r="L12541" s="14"/>
      <c r="N12541" s="13"/>
      <c r="O12541" s="9"/>
      <c r="P12541" s="27"/>
      <c r="Q12541" s="29"/>
      <c r="R12541" s="29"/>
      <c r="S12541" s="27"/>
      <c r="V12541" s="14"/>
      <c r="W12541" s="14"/>
    </row>
    <row r="12542" spans="3:23" s="11" customFormat="1" x14ac:dyDescent="0.3">
      <c r="C12542" s="96"/>
      <c r="F12542" s="13"/>
      <c r="G12542" s="13"/>
      <c r="H12542" s="91"/>
      <c r="K12542" s="9"/>
      <c r="L12542" s="14"/>
      <c r="N12542" s="13"/>
      <c r="O12542" s="9"/>
      <c r="P12542" s="27"/>
      <c r="Q12542" s="29"/>
      <c r="R12542" s="29"/>
      <c r="S12542" s="27"/>
      <c r="V12542" s="14"/>
      <c r="W12542" s="14"/>
    </row>
    <row r="12543" spans="3:23" s="11" customFormat="1" x14ac:dyDescent="0.3">
      <c r="C12543" s="96"/>
      <c r="F12543" s="13"/>
      <c r="G12543" s="13"/>
      <c r="H12543" s="91"/>
      <c r="K12543" s="9"/>
      <c r="L12543" s="14"/>
      <c r="N12543" s="13"/>
      <c r="O12543" s="9"/>
      <c r="P12543" s="27"/>
      <c r="Q12543" s="29"/>
      <c r="R12543" s="29"/>
      <c r="S12543" s="27"/>
      <c r="V12543" s="14"/>
      <c r="W12543" s="14"/>
    </row>
    <row r="12544" spans="3:23" s="11" customFormat="1" x14ac:dyDescent="0.3">
      <c r="C12544" s="96"/>
      <c r="F12544" s="13"/>
      <c r="G12544" s="13"/>
      <c r="H12544" s="91"/>
      <c r="K12544" s="9"/>
      <c r="L12544" s="14"/>
      <c r="N12544" s="13"/>
      <c r="O12544" s="9"/>
      <c r="P12544" s="27"/>
      <c r="Q12544" s="29"/>
      <c r="R12544" s="29"/>
      <c r="S12544" s="27"/>
      <c r="V12544" s="14"/>
      <c r="W12544" s="14"/>
    </row>
    <row r="12545" spans="3:23" s="11" customFormat="1" x14ac:dyDescent="0.3">
      <c r="C12545" s="96"/>
      <c r="F12545" s="13"/>
      <c r="G12545" s="13"/>
      <c r="H12545" s="91"/>
      <c r="K12545" s="9"/>
      <c r="L12545" s="14"/>
      <c r="N12545" s="13"/>
      <c r="O12545" s="9"/>
      <c r="P12545" s="27"/>
      <c r="Q12545" s="29"/>
      <c r="R12545" s="29"/>
      <c r="S12545" s="27"/>
      <c r="V12545" s="14"/>
      <c r="W12545" s="14"/>
    </row>
    <row r="12546" spans="3:23" s="11" customFormat="1" x14ac:dyDescent="0.3">
      <c r="C12546" s="96"/>
      <c r="F12546" s="13"/>
      <c r="G12546" s="13"/>
      <c r="H12546" s="91"/>
      <c r="K12546" s="9"/>
      <c r="L12546" s="14"/>
      <c r="N12546" s="13"/>
      <c r="O12546" s="9"/>
      <c r="P12546" s="27"/>
      <c r="Q12546" s="29"/>
      <c r="R12546" s="29"/>
      <c r="S12546" s="27"/>
      <c r="V12546" s="14"/>
      <c r="W12546" s="14"/>
    </row>
    <row r="12547" spans="3:23" s="11" customFormat="1" x14ac:dyDescent="0.3">
      <c r="C12547" s="96"/>
      <c r="F12547" s="13"/>
      <c r="G12547" s="13"/>
      <c r="H12547" s="91"/>
      <c r="K12547" s="9"/>
      <c r="L12547" s="14"/>
      <c r="N12547" s="13"/>
      <c r="O12547" s="9"/>
      <c r="P12547" s="27"/>
      <c r="Q12547" s="29"/>
      <c r="R12547" s="29"/>
      <c r="S12547" s="27"/>
      <c r="V12547" s="14"/>
      <c r="W12547" s="14"/>
    </row>
    <row r="12548" spans="3:23" s="11" customFormat="1" x14ac:dyDescent="0.3">
      <c r="C12548" s="96"/>
      <c r="F12548" s="13"/>
      <c r="G12548" s="13"/>
      <c r="H12548" s="91"/>
      <c r="K12548" s="9"/>
      <c r="L12548" s="14"/>
      <c r="N12548" s="13"/>
      <c r="O12548" s="9"/>
      <c r="P12548" s="27"/>
      <c r="Q12548" s="29"/>
      <c r="R12548" s="29"/>
      <c r="S12548" s="27"/>
      <c r="V12548" s="14"/>
      <c r="W12548" s="14"/>
    </row>
    <row r="12549" spans="3:23" s="11" customFormat="1" x14ac:dyDescent="0.3">
      <c r="C12549" s="96"/>
      <c r="F12549" s="13"/>
      <c r="G12549" s="13"/>
      <c r="H12549" s="91"/>
      <c r="K12549" s="9"/>
      <c r="L12549" s="14"/>
      <c r="N12549" s="13"/>
      <c r="O12549" s="9"/>
      <c r="P12549" s="27"/>
      <c r="Q12549" s="29"/>
      <c r="R12549" s="29"/>
      <c r="S12549" s="27"/>
      <c r="V12549" s="14"/>
      <c r="W12549" s="14"/>
    </row>
    <row r="12550" spans="3:23" s="11" customFormat="1" x14ac:dyDescent="0.3">
      <c r="C12550" s="96"/>
      <c r="F12550" s="13"/>
      <c r="G12550" s="13"/>
      <c r="H12550" s="91"/>
      <c r="K12550" s="9"/>
      <c r="L12550" s="14"/>
      <c r="N12550" s="13"/>
      <c r="O12550" s="9"/>
      <c r="P12550" s="27"/>
      <c r="Q12550" s="29"/>
      <c r="R12550" s="29"/>
      <c r="S12550" s="27"/>
      <c r="V12550" s="14"/>
      <c r="W12550" s="14"/>
    </row>
    <row r="12551" spans="3:23" s="11" customFormat="1" x14ac:dyDescent="0.3">
      <c r="C12551" s="96"/>
      <c r="F12551" s="13"/>
      <c r="G12551" s="13"/>
      <c r="H12551" s="91"/>
      <c r="K12551" s="9"/>
      <c r="L12551" s="14"/>
      <c r="N12551" s="13"/>
      <c r="O12551" s="9"/>
      <c r="P12551" s="27"/>
      <c r="Q12551" s="29"/>
      <c r="R12551" s="29"/>
      <c r="S12551" s="27"/>
      <c r="V12551" s="14"/>
      <c r="W12551" s="14"/>
    </row>
    <row r="12552" spans="3:23" s="11" customFormat="1" x14ac:dyDescent="0.3">
      <c r="C12552" s="96"/>
      <c r="F12552" s="13"/>
      <c r="G12552" s="13"/>
      <c r="H12552" s="91"/>
      <c r="K12552" s="9"/>
      <c r="L12552" s="14"/>
      <c r="N12552" s="13"/>
      <c r="O12552" s="9"/>
      <c r="P12552" s="27"/>
      <c r="Q12552" s="29"/>
      <c r="R12552" s="29"/>
      <c r="S12552" s="27"/>
      <c r="V12552" s="14"/>
      <c r="W12552" s="14"/>
    </row>
    <row r="12553" spans="3:23" s="11" customFormat="1" x14ac:dyDescent="0.3">
      <c r="C12553" s="96"/>
      <c r="F12553" s="13"/>
      <c r="G12553" s="13"/>
      <c r="H12553" s="91"/>
      <c r="K12553" s="9"/>
      <c r="L12553" s="14"/>
      <c r="N12553" s="13"/>
      <c r="O12553" s="9"/>
      <c r="P12553" s="27"/>
      <c r="Q12553" s="29"/>
      <c r="R12553" s="29"/>
      <c r="S12553" s="27"/>
      <c r="V12553" s="14"/>
      <c r="W12553" s="14"/>
    </row>
    <row r="12554" spans="3:23" s="11" customFormat="1" x14ac:dyDescent="0.3">
      <c r="C12554" s="96"/>
      <c r="F12554" s="13"/>
      <c r="G12554" s="13"/>
      <c r="H12554" s="91"/>
      <c r="K12554" s="9"/>
      <c r="L12554" s="14"/>
      <c r="N12554" s="13"/>
      <c r="O12554" s="9"/>
      <c r="P12554" s="27"/>
      <c r="Q12554" s="29"/>
      <c r="R12554" s="29"/>
      <c r="S12554" s="27"/>
      <c r="V12554" s="14"/>
      <c r="W12554" s="14"/>
    </row>
    <row r="12555" spans="3:23" s="11" customFormat="1" x14ac:dyDescent="0.3">
      <c r="C12555" s="96"/>
      <c r="F12555" s="13"/>
      <c r="G12555" s="13"/>
      <c r="H12555" s="91"/>
      <c r="K12555" s="9"/>
      <c r="L12555" s="14"/>
      <c r="N12555" s="13"/>
      <c r="O12555" s="9"/>
      <c r="P12555" s="27"/>
      <c r="Q12555" s="29"/>
      <c r="R12555" s="29"/>
      <c r="S12555" s="27"/>
      <c r="V12555" s="14"/>
      <c r="W12555" s="14"/>
    </row>
    <row r="12556" spans="3:23" s="11" customFormat="1" x14ac:dyDescent="0.3">
      <c r="C12556" s="96"/>
      <c r="F12556" s="13"/>
      <c r="G12556" s="13"/>
      <c r="H12556" s="91"/>
      <c r="K12556" s="9"/>
      <c r="L12556" s="14"/>
      <c r="N12556" s="13"/>
      <c r="O12556" s="9"/>
      <c r="P12556" s="27"/>
      <c r="Q12556" s="29"/>
      <c r="R12556" s="29"/>
      <c r="S12556" s="27"/>
      <c r="V12556" s="14"/>
      <c r="W12556" s="14"/>
    </row>
    <row r="12557" spans="3:23" s="11" customFormat="1" x14ac:dyDescent="0.3">
      <c r="C12557" s="96"/>
      <c r="F12557" s="13"/>
      <c r="G12557" s="13"/>
      <c r="H12557" s="91"/>
      <c r="K12557" s="9"/>
      <c r="L12557" s="14"/>
      <c r="N12557" s="13"/>
      <c r="O12557" s="9"/>
      <c r="P12557" s="27"/>
      <c r="Q12557" s="29"/>
      <c r="R12557" s="29"/>
      <c r="S12557" s="27"/>
      <c r="V12557" s="14"/>
      <c r="W12557" s="14"/>
    </row>
    <row r="12558" spans="3:23" s="11" customFormat="1" x14ac:dyDescent="0.3">
      <c r="C12558" s="96"/>
      <c r="F12558" s="13"/>
      <c r="G12558" s="13"/>
      <c r="H12558" s="91"/>
      <c r="K12558" s="9"/>
      <c r="L12558" s="14"/>
      <c r="N12558" s="13"/>
      <c r="O12558" s="9"/>
      <c r="P12558" s="27"/>
      <c r="Q12558" s="29"/>
      <c r="R12558" s="29"/>
      <c r="S12558" s="27"/>
      <c r="V12558" s="14"/>
      <c r="W12558" s="14"/>
    </row>
    <row r="12559" spans="3:23" s="11" customFormat="1" x14ac:dyDescent="0.3">
      <c r="C12559" s="96"/>
      <c r="F12559" s="13"/>
      <c r="G12559" s="13"/>
      <c r="H12559" s="91"/>
      <c r="K12559" s="9"/>
      <c r="L12559" s="14"/>
      <c r="N12559" s="13"/>
      <c r="O12559" s="9"/>
      <c r="P12559" s="27"/>
      <c r="Q12559" s="29"/>
      <c r="R12559" s="29"/>
      <c r="S12559" s="27"/>
      <c r="V12559" s="14"/>
      <c r="W12559" s="14"/>
    </row>
    <row r="12560" spans="3:23" s="11" customFormat="1" x14ac:dyDescent="0.3">
      <c r="C12560" s="96"/>
      <c r="F12560" s="13"/>
      <c r="G12560" s="13"/>
      <c r="H12560" s="91"/>
      <c r="K12560" s="9"/>
      <c r="L12560" s="14"/>
      <c r="N12560" s="13"/>
      <c r="O12560" s="9"/>
      <c r="P12560" s="27"/>
      <c r="Q12560" s="29"/>
      <c r="R12560" s="29"/>
      <c r="S12560" s="27"/>
      <c r="V12560" s="14"/>
      <c r="W12560" s="14"/>
    </row>
    <row r="12561" spans="3:23" s="11" customFormat="1" x14ac:dyDescent="0.3">
      <c r="C12561" s="96"/>
      <c r="F12561" s="13"/>
      <c r="G12561" s="13"/>
      <c r="H12561" s="91"/>
      <c r="K12561" s="9"/>
      <c r="L12561" s="14"/>
      <c r="N12561" s="13"/>
      <c r="O12561" s="9"/>
      <c r="P12561" s="27"/>
      <c r="Q12561" s="29"/>
      <c r="R12561" s="29"/>
      <c r="S12561" s="27"/>
      <c r="V12561" s="14"/>
      <c r="W12561" s="14"/>
    </row>
    <row r="12562" spans="3:23" s="11" customFormat="1" x14ac:dyDescent="0.3">
      <c r="C12562" s="96"/>
      <c r="F12562" s="13"/>
      <c r="G12562" s="13"/>
      <c r="H12562" s="91"/>
      <c r="K12562" s="9"/>
      <c r="L12562" s="14"/>
      <c r="N12562" s="13"/>
      <c r="O12562" s="9"/>
      <c r="P12562" s="27"/>
      <c r="Q12562" s="29"/>
      <c r="R12562" s="29"/>
      <c r="S12562" s="27"/>
      <c r="V12562" s="14"/>
      <c r="W12562" s="14"/>
    </row>
    <row r="12563" spans="3:23" s="11" customFormat="1" x14ac:dyDescent="0.3">
      <c r="C12563" s="96"/>
      <c r="F12563" s="13"/>
      <c r="G12563" s="13"/>
      <c r="H12563" s="91"/>
      <c r="K12563" s="9"/>
      <c r="L12563" s="14"/>
      <c r="N12563" s="13"/>
      <c r="O12563" s="9"/>
      <c r="P12563" s="27"/>
      <c r="Q12563" s="29"/>
      <c r="R12563" s="29"/>
      <c r="S12563" s="27"/>
      <c r="V12563" s="14"/>
      <c r="W12563" s="14"/>
    </row>
    <row r="12564" spans="3:23" s="11" customFormat="1" x14ac:dyDescent="0.3">
      <c r="C12564" s="96"/>
      <c r="F12564" s="13"/>
      <c r="G12564" s="13"/>
      <c r="H12564" s="91"/>
      <c r="K12564" s="9"/>
      <c r="L12564" s="14"/>
      <c r="N12564" s="13"/>
      <c r="O12564" s="9"/>
      <c r="P12564" s="27"/>
      <c r="Q12564" s="29"/>
      <c r="R12564" s="29"/>
      <c r="S12564" s="27"/>
      <c r="V12564" s="14"/>
      <c r="W12564" s="14"/>
    </row>
    <row r="12565" spans="3:23" s="11" customFormat="1" x14ac:dyDescent="0.3">
      <c r="C12565" s="96"/>
      <c r="F12565" s="13"/>
      <c r="G12565" s="13"/>
      <c r="H12565" s="91"/>
      <c r="K12565" s="9"/>
      <c r="L12565" s="14"/>
      <c r="N12565" s="13"/>
      <c r="O12565" s="9"/>
      <c r="P12565" s="27"/>
      <c r="Q12565" s="29"/>
      <c r="R12565" s="29"/>
      <c r="S12565" s="27"/>
      <c r="V12565" s="14"/>
      <c r="W12565" s="14"/>
    </row>
    <row r="12566" spans="3:23" s="11" customFormat="1" x14ac:dyDescent="0.3">
      <c r="C12566" s="96"/>
      <c r="F12566" s="13"/>
      <c r="G12566" s="13"/>
      <c r="H12566" s="91"/>
      <c r="K12566" s="9"/>
      <c r="L12566" s="14"/>
      <c r="N12566" s="13"/>
      <c r="O12566" s="9"/>
      <c r="P12566" s="27"/>
      <c r="Q12566" s="29"/>
      <c r="R12566" s="29"/>
      <c r="S12566" s="27"/>
      <c r="V12566" s="14"/>
      <c r="W12566" s="14"/>
    </row>
    <row r="12567" spans="3:23" s="11" customFormat="1" x14ac:dyDescent="0.3">
      <c r="C12567" s="96"/>
      <c r="F12567" s="13"/>
      <c r="G12567" s="13"/>
      <c r="H12567" s="91"/>
      <c r="K12567" s="9"/>
      <c r="L12567" s="14"/>
      <c r="N12567" s="13"/>
      <c r="O12567" s="9"/>
      <c r="P12567" s="27"/>
      <c r="Q12567" s="29"/>
      <c r="R12567" s="29"/>
      <c r="S12567" s="27"/>
      <c r="V12567" s="14"/>
      <c r="W12567" s="14"/>
    </row>
    <row r="12568" spans="3:23" s="11" customFormat="1" x14ac:dyDescent="0.3">
      <c r="C12568" s="96"/>
      <c r="F12568" s="13"/>
      <c r="G12568" s="13"/>
      <c r="H12568" s="91"/>
      <c r="K12568" s="9"/>
      <c r="L12568" s="14"/>
      <c r="N12568" s="13"/>
      <c r="O12568" s="9"/>
      <c r="P12568" s="27"/>
      <c r="Q12568" s="29"/>
      <c r="R12568" s="29"/>
      <c r="S12568" s="27"/>
      <c r="V12568" s="14"/>
      <c r="W12568" s="14"/>
    </row>
    <row r="12569" spans="3:23" s="11" customFormat="1" x14ac:dyDescent="0.3">
      <c r="C12569" s="96"/>
      <c r="F12569" s="13"/>
      <c r="G12569" s="13"/>
      <c r="H12569" s="91"/>
      <c r="K12569" s="9"/>
      <c r="L12569" s="14"/>
      <c r="N12569" s="13"/>
      <c r="O12569" s="9"/>
      <c r="P12569" s="27"/>
      <c r="Q12569" s="29"/>
      <c r="R12569" s="29"/>
      <c r="S12569" s="27"/>
      <c r="V12569" s="14"/>
      <c r="W12569" s="14"/>
    </row>
    <row r="12570" spans="3:23" s="11" customFormat="1" x14ac:dyDescent="0.3">
      <c r="C12570" s="96"/>
      <c r="F12570" s="13"/>
      <c r="G12570" s="13"/>
      <c r="H12570" s="91"/>
      <c r="K12570" s="9"/>
      <c r="L12570" s="14"/>
      <c r="N12570" s="13"/>
      <c r="O12570" s="9"/>
      <c r="P12570" s="27"/>
      <c r="Q12570" s="29"/>
      <c r="R12570" s="29"/>
      <c r="S12570" s="27"/>
      <c r="V12570" s="14"/>
      <c r="W12570" s="14"/>
    </row>
    <row r="12571" spans="3:23" s="11" customFormat="1" x14ac:dyDescent="0.3">
      <c r="C12571" s="96"/>
      <c r="F12571" s="13"/>
      <c r="G12571" s="13"/>
      <c r="H12571" s="91"/>
      <c r="K12571" s="9"/>
      <c r="L12571" s="14"/>
      <c r="N12571" s="13"/>
      <c r="O12571" s="9"/>
      <c r="P12571" s="27"/>
      <c r="Q12571" s="29"/>
      <c r="R12571" s="29"/>
      <c r="S12571" s="27"/>
      <c r="V12571" s="14"/>
      <c r="W12571" s="14"/>
    </row>
    <row r="12572" spans="3:23" s="11" customFormat="1" x14ac:dyDescent="0.3">
      <c r="C12572" s="96"/>
      <c r="F12572" s="13"/>
      <c r="G12572" s="13"/>
      <c r="H12572" s="91"/>
      <c r="K12572" s="9"/>
      <c r="L12572" s="14"/>
      <c r="N12572" s="13"/>
      <c r="O12572" s="9"/>
      <c r="P12572" s="27"/>
      <c r="Q12572" s="29"/>
      <c r="R12572" s="29"/>
      <c r="S12572" s="27"/>
      <c r="V12572" s="14"/>
      <c r="W12572" s="14"/>
    </row>
    <row r="12573" spans="3:23" s="11" customFormat="1" x14ac:dyDescent="0.3">
      <c r="C12573" s="96"/>
      <c r="F12573" s="13"/>
      <c r="G12573" s="13"/>
      <c r="H12573" s="91"/>
      <c r="K12573" s="9"/>
      <c r="L12573" s="14"/>
      <c r="N12573" s="13"/>
      <c r="O12573" s="9"/>
      <c r="P12573" s="27"/>
      <c r="Q12573" s="29"/>
      <c r="R12573" s="29"/>
      <c r="S12573" s="27"/>
      <c r="V12573" s="14"/>
      <c r="W12573" s="14"/>
    </row>
    <row r="12574" spans="3:23" s="11" customFormat="1" x14ac:dyDescent="0.3">
      <c r="C12574" s="96"/>
      <c r="F12574" s="13"/>
      <c r="G12574" s="13"/>
      <c r="H12574" s="91"/>
      <c r="K12574" s="9"/>
      <c r="L12574" s="14"/>
      <c r="N12574" s="13"/>
      <c r="O12574" s="9"/>
      <c r="P12574" s="27"/>
      <c r="Q12574" s="29"/>
      <c r="R12574" s="29"/>
      <c r="S12574" s="27"/>
      <c r="V12574" s="14"/>
      <c r="W12574" s="14"/>
    </row>
    <row r="12575" spans="3:23" s="11" customFormat="1" x14ac:dyDescent="0.3">
      <c r="C12575" s="96"/>
      <c r="F12575" s="13"/>
      <c r="G12575" s="13"/>
      <c r="H12575" s="91"/>
      <c r="K12575" s="9"/>
      <c r="L12575" s="14"/>
      <c r="N12575" s="13"/>
      <c r="O12575" s="9"/>
      <c r="P12575" s="27"/>
      <c r="Q12575" s="29"/>
      <c r="R12575" s="29"/>
      <c r="S12575" s="27"/>
      <c r="V12575" s="14"/>
      <c r="W12575" s="14"/>
    </row>
    <row r="12576" spans="3:23" s="11" customFormat="1" x14ac:dyDescent="0.3">
      <c r="C12576" s="96"/>
      <c r="F12576" s="13"/>
      <c r="G12576" s="13"/>
      <c r="H12576" s="91"/>
      <c r="K12576" s="9"/>
      <c r="L12576" s="14"/>
      <c r="N12576" s="13"/>
      <c r="O12576" s="9"/>
      <c r="P12576" s="27"/>
      <c r="Q12576" s="29"/>
      <c r="R12576" s="29"/>
      <c r="S12576" s="27"/>
      <c r="V12576" s="14"/>
      <c r="W12576" s="14"/>
    </row>
    <row r="12577" spans="3:23" s="11" customFormat="1" x14ac:dyDescent="0.3">
      <c r="C12577" s="96"/>
      <c r="F12577" s="13"/>
      <c r="G12577" s="13"/>
      <c r="H12577" s="91"/>
      <c r="K12577" s="9"/>
      <c r="L12577" s="14"/>
      <c r="N12577" s="13"/>
      <c r="O12577" s="9"/>
      <c r="P12577" s="27"/>
      <c r="Q12577" s="29"/>
      <c r="R12577" s="29"/>
      <c r="S12577" s="27"/>
      <c r="V12577" s="14"/>
      <c r="W12577" s="14"/>
    </row>
    <row r="12578" spans="3:23" s="11" customFormat="1" x14ac:dyDescent="0.3">
      <c r="C12578" s="96"/>
      <c r="F12578" s="13"/>
      <c r="G12578" s="13"/>
      <c r="H12578" s="91"/>
      <c r="K12578" s="9"/>
      <c r="L12578" s="14"/>
      <c r="N12578" s="13"/>
      <c r="O12578" s="9"/>
      <c r="P12578" s="27"/>
      <c r="Q12578" s="29"/>
      <c r="R12578" s="29"/>
      <c r="S12578" s="27"/>
      <c r="V12578" s="14"/>
      <c r="W12578" s="14"/>
    </row>
    <row r="12579" spans="3:23" s="11" customFormat="1" x14ac:dyDescent="0.3">
      <c r="C12579" s="96"/>
      <c r="F12579" s="13"/>
      <c r="G12579" s="13"/>
      <c r="H12579" s="91"/>
      <c r="K12579" s="9"/>
      <c r="L12579" s="14"/>
      <c r="N12579" s="13"/>
      <c r="O12579" s="9"/>
      <c r="P12579" s="27"/>
      <c r="Q12579" s="29"/>
      <c r="R12579" s="29"/>
      <c r="S12579" s="27"/>
      <c r="V12579" s="14"/>
      <c r="W12579" s="14"/>
    </row>
    <row r="12580" spans="3:23" s="11" customFormat="1" x14ac:dyDescent="0.3">
      <c r="C12580" s="96"/>
      <c r="F12580" s="13"/>
      <c r="G12580" s="13"/>
      <c r="H12580" s="91"/>
      <c r="K12580" s="9"/>
      <c r="L12580" s="14"/>
      <c r="N12580" s="13"/>
      <c r="O12580" s="9"/>
      <c r="P12580" s="27"/>
      <c r="Q12580" s="29"/>
      <c r="R12580" s="29"/>
      <c r="S12580" s="27"/>
      <c r="V12580" s="14"/>
      <c r="W12580" s="14"/>
    </row>
    <row r="12581" spans="3:23" s="11" customFormat="1" x14ac:dyDescent="0.3">
      <c r="C12581" s="96"/>
      <c r="F12581" s="13"/>
      <c r="G12581" s="13"/>
      <c r="H12581" s="91"/>
      <c r="K12581" s="9"/>
      <c r="L12581" s="14"/>
      <c r="N12581" s="13"/>
      <c r="O12581" s="9"/>
      <c r="P12581" s="27"/>
      <c r="Q12581" s="29"/>
      <c r="R12581" s="29"/>
      <c r="S12581" s="27"/>
      <c r="V12581" s="14"/>
      <c r="W12581" s="14"/>
    </row>
    <row r="12582" spans="3:23" s="11" customFormat="1" x14ac:dyDescent="0.3">
      <c r="C12582" s="96"/>
      <c r="F12582" s="13"/>
      <c r="G12582" s="13"/>
      <c r="H12582" s="91"/>
      <c r="K12582" s="9"/>
      <c r="L12582" s="14"/>
      <c r="N12582" s="13"/>
      <c r="O12582" s="9"/>
      <c r="P12582" s="27"/>
      <c r="Q12582" s="29"/>
      <c r="R12582" s="29"/>
      <c r="S12582" s="27"/>
      <c r="V12582" s="14"/>
      <c r="W12582" s="14"/>
    </row>
    <row r="12583" spans="3:23" s="11" customFormat="1" x14ac:dyDescent="0.3">
      <c r="C12583" s="96"/>
      <c r="F12583" s="13"/>
      <c r="G12583" s="13"/>
      <c r="H12583" s="91"/>
      <c r="K12583" s="9"/>
      <c r="L12583" s="14"/>
      <c r="N12583" s="13"/>
      <c r="O12583" s="9"/>
      <c r="P12583" s="27"/>
      <c r="Q12583" s="29"/>
      <c r="R12583" s="29"/>
      <c r="S12583" s="27"/>
      <c r="V12583" s="14"/>
      <c r="W12583" s="14"/>
    </row>
    <row r="12584" spans="3:23" s="11" customFormat="1" x14ac:dyDescent="0.3">
      <c r="C12584" s="96"/>
      <c r="F12584" s="13"/>
      <c r="G12584" s="13"/>
      <c r="H12584" s="91"/>
      <c r="K12584" s="9"/>
      <c r="L12584" s="14"/>
      <c r="N12584" s="13"/>
      <c r="O12584" s="9"/>
      <c r="P12584" s="27"/>
      <c r="Q12584" s="29"/>
      <c r="R12584" s="29"/>
      <c r="S12584" s="27"/>
      <c r="V12584" s="14"/>
      <c r="W12584" s="14"/>
    </row>
    <row r="12585" spans="3:23" s="11" customFormat="1" x14ac:dyDescent="0.3">
      <c r="C12585" s="96"/>
      <c r="F12585" s="13"/>
      <c r="G12585" s="13"/>
      <c r="H12585" s="91"/>
      <c r="K12585" s="9"/>
      <c r="L12585" s="14"/>
      <c r="N12585" s="13"/>
      <c r="O12585" s="9"/>
      <c r="P12585" s="27"/>
      <c r="Q12585" s="29"/>
      <c r="R12585" s="29"/>
      <c r="S12585" s="27"/>
      <c r="V12585" s="14"/>
      <c r="W12585" s="14"/>
    </row>
    <row r="12586" spans="3:23" s="11" customFormat="1" x14ac:dyDescent="0.3">
      <c r="C12586" s="96"/>
      <c r="F12586" s="13"/>
      <c r="G12586" s="13"/>
      <c r="H12586" s="91"/>
      <c r="K12586" s="9"/>
      <c r="L12586" s="14"/>
      <c r="N12586" s="13"/>
      <c r="O12586" s="9"/>
      <c r="P12586" s="27"/>
      <c r="Q12586" s="29"/>
      <c r="R12586" s="29"/>
      <c r="S12586" s="27"/>
      <c r="V12586" s="14"/>
      <c r="W12586" s="14"/>
    </row>
    <row r="12587" spans="3:23" s="11" customFormat="1" x14ac:dyDescent="0.3">
      <c r="C12587" s="96"/>
      <c r="F12587" s="13"/>
      <c r="G12587" s="13"/>
      <c r="H12587" s="91"/>
      <c r="K12587" s="9"/>
      <c r="L12587" s="14"/>
      <c r="N12587" s="13"/>
      <c r="O12587" s="9"/>
      <c r="P12587" s="27"/>
      <c r="Q12587" s="29"/>
      <c r="R12587" s="29"/>
      <c r="S12587" s="27"/>
      <c r="V12587" s="14"/>
      <c r="W12587" s="14"/>
    </row>
    <row r="12588" spans="3:23" s="11" customFormat="1" x14ac:dyDescent="0.3">
      <c r="C12588" s="96"/>
      <c r="F12588" s="13"/>
      <c r="G12588" s="13"/>
      <c r="H12588" s="91"/>
      <c r="K12588" s="9"/>
      <c r="L12588" s="14"/>
      <c r="N12588" s="13"/>
      <c r="O12588" s="9"/>
      <c r="P12588" s="27"/>
      <c r="Q12588" s="29"/>
      <c r="R12588" s="29"/>
      <c r="S12588" s="27"/>
      <c r="V12588" s="14"/>
      <c r="W12588" s="14"/>
    </row>
    <row r="12589" spans="3:23" s="11" customFormat="1" x14ac:dyDescent="0.3">
      <c r="C12589" s="96"/>
      <c r="F12589" s="13"/>
      <c r="G12589" s="13"/>
      <c r="H12589" s="91"/>
      <c r="K12589" s="9"/>
      <c r="L12589" s="14"/>
      <c r="N12589" s="13"/>
      <c r="O12589" s="9"/>
      <c r="P12589" s="27"/>
      <c r="Q12589" s="29"/>
      <c r="R12589" s="29"/>
      <c r="S12589" s="27"/>
      <c r="V12589" s="14"/>
      <c r="W12589" s="14"/>
    </row>
    <row r="12590" spans="3:23" s="11" customFormat="1" x14ac:dyDescent="0.3">
      <c r="C12590" s="96"/>
      <c r="F12590" s="13"/>
      <c r="G12590" s="13"/>
      <c r="H12590" s="91"/>
      <c r="K12590" s="9"/>
      <c r="L12590" s="14"/>
      <c r="N12590" s="13"/>
      <c r="O12590" s="9"/>
      <c r="P12590" s="27"/>
      <c r="Q12590" s="29"/>
      <c r="R12590" s="29"/>
      <c r="S12590" s="27"/>
      <c r="V12590" s="14"/>
      <c r="W12590" s="14"/>
    </row>
    <row r="12591" spans="3:23" s="11" customFormat="1" x14ac:dyDescent="0.3">
      <c r="C12591" s="96"/>
      <c r="F12591" s="13"/>
      <c r="G12591" s="13"/>
      <c r="H12591" s="91"/>
      <c r="K12591" s="9"/>
      <c r="L12591" s="14"/>
      <c r="N12591" s="13"/>
      <c r="O12591" s="9"/>
      <c r="P12591" s="27"/>
      <c r="Q12591" s="29"/>
      <c r="R12591" s="29"/>
      <c r="S12591" s="27"/>
      <c r="V12591" s="14"/>
      <c r="W12591" s="14"/>
    </row>
    <row r="12592" spans="3:23" s="11" customFormat="1" x14ac:dyDescent="0.3">
      <c r="C12592" s="96"/>
      <c r="F12592" s="13"/>
      <c r="G12592" s="13"/>
      <c r="H12592" s="91"/>
      <c r="K12592" s="9"/>
      <c r="L12592" s="14"/>
      <c r="N12592" s="13"/>
      <c r="O12592" s="9"/>
      <c r="P12592" s="27"/>
      <c r="Q12592" s="29"/>
      <c r="R12592" s="29"/>
      <c r="S12592" s="27"/>
      <c r="V12592" s="14"/>
      <c r="W12592" s="14"/>
    </row>
    <row r="12593" spans="3:23" s="11" customFormat="1" x14ac:dyDescent="0.3">
      <c r="C12593" s="96"/>
      <c r="F12593" s="13"/>
      <c r="G12593" s="13"/>
      <c r="H12593" s="91"/>
      <c r="K12593" s="9"/>
      <c r="L12593" s="14"/>
      <c r="N12593" s="13"/>
      <c r="O12593" s="9"/>
      <c r="P12593" s="27"/>
      <c r="Q12593" s="29"/>
      <c r="R12593" s="29"/>
      <c r="S12593" s="27"/>
      <c r="V12593" s="14"/>
      <c r="W12593" s="14"/>
    </row>
    <row r="12594" spans="3:23" s="11" customFormat="1" x14ac:dyDescent="0.3">
      <c r="C12594" s="96"/>
      <c r="F12594" s="13"/>
      <c r="G12594" s="13"/>
      <c r="H12594" s="91"/>
      <c r="K12594" s="9"/>
      <c r="L12594" s="14"/>
      <c r="N12594" s="13"/>
      <c r="O12594" s="9"/>
      <c r="P12594" s="27"/>
      <c r="Q12594" s="29"/>
      <c r="R12594" s="29"/>
      <c r="S12594" s="27"/>
      <c r="V12594" s="14"/>
      <c r="W12594" s="14"/>
    </row>
    <row r="12595" spans="3:23" s="11" customFormat="1" x14ac:dyDescent="0.3">
      <c r="C12595" s="96"/>
      <c r="F12595" s="13"/>
      <c r="G12595" s="13"/>
      <c r="H12595" s="91"/>
      <c r="K12595" s="9"/>
      <c r="L12595" s="14"/>
      <c r="N12595" s="13"/>
      <c r="O12595" s="9"/>
      <c r="P12595" s="27"/>
      <c r="Q12595" s="29"/>
      <c r="R12595" s="29"/>
      <c r="S12595" s="27"/>
      <c r="V12595" s="14"/>
      <c r="W12595" s="14"/>
    </row>
    <row r="12596" spans="3:23" s="11" customFormat="1" x14ac:dyDescent="0.3">
      <c r="C12596" s="96"/>
      <c r="F12596" s="13"/>
      <c r="G12596" s="13"/>
      <c r="H12596" s="91"/>
      <c r="K12596" s="9"/>
      <c r="L12596" s="14"/>
      <c r="N12596" s="13"/>
      <c r="O12596" s="9"/>
      <c r="P12596" s="27"/>
      <c r="Q12596" s="29"/>
      <c r="R12596" s="29"/>
      <c r="S12596" s="27"/>
      <c r="V12596" s="14"/>
      <c r="W12596" s="14"/>
    </row>
    <row r="12597" spans="3:23" s="11" customFormat="1" x14ac:dyDescent="0.3">
      <c r="C12597" s="96"/>
      <c r="F12597" s="13"/>
      <c r="G12597" s="13"/>
      <c r="H12597" s="91"/>
      <c r="K12597" s="9"/>
      <c r="L12597" s="14"/>
      <c r="N12597" s="13"/>
      <c r="O12597" s="9"/>
      <c r="P12597" s="27"/>
      <c r="Q12597" s="29"/>
      <c r="R12597" s="29"/>
      <c r="S12597" s="27"/>
      <c r="V12597" s="14"/>
      <c r="W12597" s="14"/>
    </row>
    <row r="12598" spans="3:23" s="11" customFormat="1" x14ac:dyDescent="0.3">
      <c r="C12598" s="96"/>
      <c r="F12598" s="13"/>
      <c r="G12598" s="13"/>
      <c r="H12598" s="91"/>
      <c r="K12598" s="9"/>
      <c r="L12598" s="14"/>
      <c r="N12598" s="13"/>
      <c r="O12598" s="9"/>
      <c r="P12598" s="27"/>
      <c r="Q12598" s="29"/>
      <c r="R12598" s="29"/>
      <c r="S12598" s="27"/>
      <c r="V12598" s="14"/>
      <c r="W12598" s="14"/>
    </row>
    <row r="12599" spans="3:23" s="11" customFormat="1" x14ac:dyDescent="0.3">
      <c r="C12599" s="96"/>
      <c r="F12599" s="13"/>
      <c r="G12599" s="13"/>
      <c r="H12599" s="91"/>
      <c r="K12599" s="9"/>
      <c r="L12599" s="14"/>
      <c r="N12599" s="13"/>
      <c r="O12599" s="9"/>
      <c r="P12599" s="27"/>
      <c r="Q12599" s="29"/>
      <c r="R12599" s="29"/>
      <c r="S12599" s="27"/>
      <c r="V12599" s="14"/>
      <c r="W12599" s="14"/>
    </row>
    <row r="12600" spans="3:23" s="11" customFormat="1" x14ac:dyDescent="0.3">
      <c r="C12600" s="96"/>
      <c r="F12600" s="13"/>
      <c r="G12600" s="13"/>
      <c r="H12600" s="91"/>
      <c r="K12600" s="9"/>
      <c r="L12600" s="14"/>
      <c r="N12600" s="13"/>
      <c r="O12600" s="9"/>
      <c r="P12600" s="27"/>
      <c r="Q12600" s="29"/>
      <c r="R12600" s="29"/>
      <c r="S12600" s="27"/>
      <c r="V12600" s="14"/>
      <c r="W12600" s="14"/>
    </row>
    <row r="12601" spans="3:23" s="11" customFormat="1" x14ac:dyDescent="0.3">
      <c r="C12601" s="96"/>
      <c r="F12601" s="13"/>
      <c r="G12601" s="13"/>
      <c r="H12601" s="91"/>
      <c r="K12601" s="9"/>
      <c r="L12601" s="14"/>
      <c r="N12601" s="13"/>
      <c r="O12601" s="9"/>
      <c r="P12601" s="27"/>
      <c r="Q12601" s="29"/>
      <c r="R12601" s="29"/>
      <c r="S12601" s="27"/>
      <c r="V12601" s="14"/>
      <c r="W12601" s="14"/>
    </row>
    <row r="12602" spans="3:23" s="11" customFormat="1" x14ac:dyDescent="0.3">
      <c r="C12602" s="96"/>
      <c r="F12602" s="13"/>
      <c r="G12602" s="13"/>
      <c r="H12602" s="91"/>
      <c r="K12602" s="9"/>
      <c r="L12602" s="14"/>
      <c r="N12602" s="13"/>
      <c r="O12602" s="9"/>
      <c r="P12602" s="27"/>
      <c r="Q12602" s="29"/>
      <c r="R12602" s="29"/>
      <c r="S12602" s="27"/>
      <c r="V12602" s="14"/>
      <c r="W12602" s="14"/>
    </row>
    <row r="12603" spans="3:23" s="11" customFormat="1" x14ac:dyDescent="0.3">
      <c r="C12603" s="96"/>
      <c r="F12603" s="13"/>
      <c r="G12603" s="13"/>
      <c r="H12603" s="91"/>
      <c r="K12603" s="9"/>
      <c r="L12603" s="14"/>
      <c r="N12603" s="13"/>
      <c r="O12603" s="9"/>
      <c r="P12603" s="27"/>
      <c r="Q12603" s="29"/>
      <c r="R12603" s="29"/>
      <c r="S12603" s="27"/>
      <c r="V12603" s="14"/>
      <c r="W12603" s="14"/>
    </row>
    <row r="12604" spans="3:23" s="11" customFormat="1" x14ac:dyDescent="0.3">
      <c r="C12604" s="96"/>
      <c r="F12604" s="13"/>
      <c r="G12604" s="13"/>
      <c r="H12604" s="91"/>
      <c r="K12604" s="9"/>
      <c r="L12604" s="14"/>
      <c r="N12604" s="13"/>
      <c r="O12604" s="9"/>
      <c r="P12604" s="27"/>
      <c r="Q12604" s="29"/>
      <c r="R12604" s="29"/>
      <c r="S12604" s="27"/>
      <c r="V12604" s="14"/>
      <c r="W12604" s="14"/>
    </row>
    <row r="12605" spans="3:23" s="11" customFormat="1" x14ac:dyDescent="0.3">
      <c r="C12605" s="96"/>
      <c r="F12605" s="13"/>
      <c r="G12605" s="13"/>
      <c r="H12605" s="91"/>
      <c r="K12605" s="9"/>
      <c r="L12605" s="14"/>
      <c r="N12605" s="13"/>
      <c r="O12605" s="9"/>
      <c r="P12605" s="27"/>
      <c r="Q12605" s="29"/>
      <c r="R12605" s="29"/>
      <c r="S12605" s="27"/>
      <c r="V12605" s="14"/>
      <c r="W12605" s="14"/>
    </row>
    <row r="12606" spans="3:23" s="11" customFormat="1" x14ac:dyDescent="0.3">
      <c r="C12606" s="96"/>
      <c r="F12606" s="13"/>
      <c r="G12606" s="13"/>
      <c r="H12606" s="91"/>
      <c r="K12606" s="9"/>
      <c r="L12606" s="14"/>
      <c r="N12606" s="13"/>
      <c r="O12606" s="9"/>
      <c r="P12606" s="27"/>
      <c r="Q12606" s="29"/>
      <c r="R12606" s="29"/>
      <c r="S12606" s="27"/>
      <c r="V12606" s="14"/>
      <c r="W12606" s="14"/>
    </row>
    <row r="12607" spans="3:23" s="11" customFormat="1" x14ac:dyDescent="0.3">
      <c r="C12607" s="96"/>
      <c r="F12607" s="13"/>
      <c r="G12607" s="13"/>
      <c r="H12607" s="91"/>
      <c r="K12607" s="9"/>
      <c r="L12607" s="14"/>
      <c r="N12607" s="13"/>
      <c r="O12607" s="9"/>
      <c r="P12607" s="27"/>
      <c r="Q12607" s="29"/>
      <c r="R12607" s="29"/>
      <c r="S12607" s="27"/>
      <c r="V12607" s="14"/>
      <c r="W12607" s="14"/>
    </row>
    <row r="12608" spans="3:23" s="11" customFormat="1" x14ac:dyDescent="0.3">
      <c r="C12608" s="96"/>
      <c r="F12608" s="13"/>
      <c r="G12608" s="13"/>
      <c r="H12608" s="91"/>
      <c r="K12608" s="9"/>
      <c r="L12608" s="14"/>
      <c r="N12608" s="13"/>
      <c r="O12608" s="9"/>
      <c r="P12608" s="27"/>
      <c r="Q12608" s="29"/>
      <c r="R12608" s="29"/>
      <c r="S12608" s="27"/>
      <c r="V12608" s="14"/>
      <c r="W12608" s="14"/>
    </row>
    <row r="12609" spans="3:23" s="11" customFormat="1" x14ac:dyDescent="0.3">
      <c r="C12609" s="96"/>
      <c r="F12609" s="13"/>
      <c r="G12609" s="13"/>
      <c r="H12609" s="91"/>
      <c r="K12609" s="9"/>
      <c r="L12609" s="14"/>
      <c r="N12609" s="13"/>
      <c r="O12609" s="9"/>
      <c r="P12609" s="27"/>
      <c r="Q12609" s="29"/>
      <c r="R12609" s="29"/>
      <c r="S12609" s="27"/>
      <c r="V12609" s="14"/>
      <c r="W12609" s="14"/>
    </row>
    <row r="12610" spans="3:23" s="11" customFormat="1" x14ac:dyDescent="0.3">
      <c r="C12610" s="96"/>
      <c r="F12610" s="13"/>
      <c r="G12610" s="13"/>
      <c r="H12610" s="91"/>
      <c r="K12610" s="9"/>
      <c r="L12610" s="14"/>
      <c r="N12610" s="13"/>
      <c r="O12610" s="9"/>
      <c r="P12610" s="27"/>
      <c r="Q12610" s="29"/>
      <c r="R12610" s="29"/>
      <c r="S12610" s="27"/>
      <c r="V12610" s="14"/>
      <c r="W12610" s="14"/>
    </row>
    <row r="12611" spans="3:23" s="11" customFormat="1" x14ac:dyDescent="0.3">
      <c r="C12611" s="96"/>
      <c r="F12611" s="13"/>
      <c r="G12611" s="13"/>
      <c r="H12611" s="91"/>
      <c r="K12611" s="9"/>
      <c r="L12611" s="14"/>
      <c r="N12611" s="13"/>
      <c r="O12611" s="9"/>
      <c r="P12611" s="27"/>
      <c r="Q12611" s="29"/>
      <c r="R12611" s="29"/>
      <c r="S12611" s="27"/>
      <c r="V12611" s="14"/>
      <c r="W12611" s="14"/>
    </row>
    <row r="12612" spans="3:23" s="11" customFormat="1" x14ac:dyDescent="0.3">
      <c r="C12612" s="96"/>
      <c r="F12612" s="13"/>
      <c r="G12612" s="13"/>
      <c r="H12612" s="91"/>
      <c r="K12612" s="9"/>
      <c r="L12612" s="14"/>
      <c r="N12612" s="13"/>
      <c r="O12612" s="9"/>
      <c r="P12612" s="27"/>
      <c r="Q12612" s="29"/>
      <c r="R12612" s="29"/>
      <c r="S12612" s="27"/>
      <c r="V12612" s="14"/>
      <c r="W12612" s="14"/>
    </row>
    <row r="12613" spans="3:23" s="11" customFormat="1" x14ac:dyDescent="0.3">
      <c r="C12613" s="96"/>
      <c r="F12613" s="13"/>
      <c r="G12613" s="13"/>
      <c r="H12613" s="91"/>
      <c r="K12613" s="9"/>
      <c r="L12613" s="14"/>
      <c r="N12613" s="13"/>
      <c r="O12613" s="9"/>
      <c r="P12613" s="27"/>
      <c r="Q12613" s="29"/>
      <c r="R12613" s="29"/>
      <c r="S12613" s="27"/>
      <c r="V12613" s="14"/>
      <c r="W12613" s="14"/>
    </row>
    <row r="12614" spans="3:23" s="11" customFormat="1" x14ac:dyDescent="0.3">
      <c r="C12614" s="96"/>
      <c r="F12614" s="13"/>
      <c r="G12614" s="13"/>
      <c r="H12614" s="91"/>
      <c r="K12614" s="9"/>
      <c r="L12614" s="14"/>
      <c r="N12614" s="13"/>
      <c r="O12614" s="9"/>
      <c r="P12614" s="27"/>
      <c r="Q12614" s="29"/>
      <c r="R12614" s="29"/>
      <c r="S12614" s="27"/>
      <c r="V12614" s="14"/>
      <c r="W12614" s="14"/>
    </row>
    <row r="12615" spans="3:23" s="11" customFormat="1" x14ac:dyDescent="0.3">
      <c r="C12615" s="96"/>
      <c r="F12615" s="13"/>
      <c r="G12615" s="13"/>
      <c r="H12615" s="91"/>
      <c r="K12615" s="9"/>
      <c r="L12615" s="14"/>
      <c r="N12615" s="13"/>
      <c r="O12615" s="9"/>
      <c r="P12615" s="27"/>
      <c r="Q12615" s="29"/>
      <c r="R12615" s="29"/>
      <c r="S12615" s="27"/>
      <c r="V12615" s="14"/>
      <c r="W12615" s="14"/>
    </row>
    <row r="12616" spans="3:23" s="11" customFormat="1" x14ac:dyDescent="0.3">
      <c r="C12616" s="96"/>
      <c r="F12616" s="13"/>
      <c r="G12616" s="13"/>
      <c r="H12616" s="91"/>
      <c r="K12616" s="9"/>
      <c r="L12616" s="14"/>
      <c r="N12616" s="13"/>
      <c r="O12616" s="9"/>
      <c r="P12616" s="27"/>
      <c r="Q12616" s="29"/>
      <c r="R12616" s="29"/>
      <c r="S12616" s="27"/>
      <c r="V12616" s="14"/>
      <c r="W12616" s="14"/>
    </row>
    <row r="12617" spans="3:23" s="11" customFormat="1" x14ac:dyDescent="0.3">
      <c r="C12617" s="96"/>
      <c r="F12617" s="13"/>
      <c r="G12617" s="13"/>
      <c r="H12617" s="91"/>
      <c r="K12617" s="9"/>
      <c r="L12617" s="14"/>
      <c r="N12617" s="13"/>
      <c r="O12617" s="9"/>
      <c r="P12617" s="27"/>
      <c r="Q12617" s="29"/>
      <c r="R12617" s="29"/>
      <c r="S12617" s="27"/>
      <c r="V12617" s="14"/>
      <c r="W12617" s="14"/>
    </row>
    <row r="12618" spans="3:23" s="11" customFormat="1" x14ac:dyDescent="0.3">
      <c r="C12618" s="96"/>
      <c r="F12618" s="13"/>
      <c r="G12618" s="13"/>
      <c r="H12618" s="91"/>
      <c r="K12618" s="9"/>
      <c r="L12618" s="14"/>
      <c r="N12618" s="13"/>
      <c r="O12618" s="9"/>
      <c r="P12618" s="27"/>
      <c r="Q12618" s="29"/>
      <c r="R12618" s="29"/>
      <c r="S12618" s="27"/>
      <c r="V12618" s="14"/>
      <c r="W12618" s="14"/>
    </row>
    <row r="12619" spans="3:23" s="11" customFormat="1" x14ac:dyDescent="0.3">
      <c r="C12619" s="96"/>
      <c r="F12619" s="13"/>
      <c r="G12619" s="13"/>
      <c r="H12619" s="91"/>
      <c r="K12619" s="9"/>
      <c r="L12619" s="14"/>
      <c r="N12619" s="13"/>
      <c r="O12619" s="9"/>
      <c r="P12619" s="27"/>
      <c r="Q12619" s="29"/>
      <c r="R12619" s="29"/>
      <c r="S12619" s="27"/>
      <c r="V12619" s="14"/>
      <c r="W12619" s="14"/>
    </row>
    <row r="12620" spans="3:23" s="11" customFormat="1" x14ac:dyDescent="0.3">
      <c r="C12620" s="96"/>
      <c r="F12620" s="13"/>
      <c r="G12620" s="13"/>
      <c r="H12620" s="91"/>
      <c r="K12620" s="9"/>
      <c r="L12620" s="14"/>
      <c r="N12620" s="13"/>
      <c r="O12620" s="9"/>
      <c r="P12620" s="27"/>
      <c r="Q12620" s="29"/>
      <c r="R12620" s="29"/>
      <c r="S12620" s="27"/>
      <c r="V12620" s="14"/>
      <c r="W12620" s="14"/>
    </row>
    <row r="12621" spans="3:23" s="11" customFormat="1" x14ac:dyDescent="0.3">
      <c r="C12621" s="96"/>
      <c r="F12621" s="13"/>
      <c r="G12621" s="13"/>
      <c r="H12621" s="91"/>
      <c r="K12621" s="9"/>
      <c r="L12621" s="14"/>
      <c r="N12621" s="13"/>
      <c r="O12621" s="9"/>
      <c r="P12621" s="27"/>
      <c r="Q12621" s="29"/>
      <c r="R12621" s="29"/>
      <c r="S12621" s="27"/>
      <c r="V12621" s="14"/>
      <c r="W12621" s="14"/>
    </row>
    <row r="12622" spans="3:23" s="11" customFormat="1" x14ac:dyDescent="0.3">
      <c r="C12622" s="96"/>
      <c r="F12622" s="13"/>
      <c r="G12622" s="13"/>
      <c r="H12622" s="91"/>
      <c r="K12622" s="9"/>
      <c r="L12622" s="14"/>
      <c r="N12622" s="13"/>
      <c r="O12622" s="9"/>
      <c r="P12622" s="27"/>
      <c r="Q12622" s="29"/>
      <c r="R12622" s="29"/>
      <c r="S12622" s="27"/>
      <c r="V12622" s="14"/>
      <c r="W12622" s="14"/>
    </row>
    <row r="12623" spans="3:23" s="11" customFormat="1" x14ac:dyDescent="0.3">
      <c r="C12623" s="96"/>
      <c r="F12623" s="13"/>
      <c r="G12623" s="13"/>
      <c r="H12623" s="91"/>
      <c r="K12623" s="9"/>
      <c r="L12623" s="14"/>
      <c r="N12623" s="13"/>
      <c r="O12623" s="9"/>
      <c r="P12623" s="27"/>
      <c r="Q12623" s="29"/>
      <c r="R12623" s="29"/>
      <c r="S12623" s="27"/>
      <c r="V12623" s="14"/>
      <c r="W12623" s="14"/>
    </row>
    <row r="12624" spans="3:23" s="11" customFormat="1" x14ac:dyDescent="0.3">
      <c r="C12624" s="96"/>
      <c r="F12624" s="13"/>
      <c r="G12624" s="13"/>
      <c r="H12624" s="91"/>
      <c r="K12624" s="9"/>
      <c r="L12624" s="14"/>
      <c r="N12624" s="13"/>
      <c r="O12624" s="9"/>
      <c r="P12624" s="27"/>
      <c r="Q12624" s="29"/>
      <c r="R12624" s="29"/>
      <c r="S12624" s="27"/>
      <c r="V12624" s="14"/>
      <c r="W12624" s="14"/>
    </row>
    <row r="12625" spans="3:23" s="11" customFormat="1" x14ac:dyDescent="0.3">
      <c r="C12625" s="96"/>
      <c r="F12625" s="13"/>
      <c r="G12625" s="13"/>
      <c r="H12625" s="91"/>
      <c r="K12625" s="9"/>
      <c r="L12625" s="14"/>
      <c r="N12625" s="13"/>
      <c r="O12625" s="9"/>
      <c r="P12625" s="27"/>
      <c r="Q12625" s="29"/>
      <c r="R12625" s="29"/>
      <c r="S12625" s="27"/>
      <c r="V12625" s="14"/>
      <c r="W12625" s="14"/>
    </row>
    <row r="12626" spans="3:23" s="11" customFormat="1" x14ac:dyDescent="0.3">
      <c r="C12626" s="96"/>
      <c r="F12626" s="13"/>
      <c r="G12626" s="13"/>
      <c r="H12626" s="91"/>
      <c r="K12626" s="9"/>
      <c r="L12626" s="14"/>
      <c r="N12626" s="13"/>
      <c r="O12626" s="9"/>
      <c r="P12626" s="27"/>
      <c r="Q12626" s="29"/>
      <c r="R12626" s="29"/>
      <c r="S12626" s="27"/>
      <c r="V12626" s="14"/>
      <c r="W12626" s="14"/>
    </row>
    <row r="12627" spans="3:23" s="11" customFormat="1" x14ac:dyDescent="0.3">
      <c r="C12627" s="96"/>
      <c r="F12627" s="13"/>
      <c r="G12627" s="13"/>
      <c r="H12627" s="91"/>
      <c r="K12627" s="9"/>
      <c r="L12627" s="14"/>
      <c r="N12627" s="13"/>
      <c r="O12627" s="9"/>
      <c r="P12627" s="27"/>
      <c r="Q12627" s="29"/>
      <c r="R12627" s="29"/>
      <c r="S12627" s="27"/>
      <c r="V12627" s="14"/>
      <c r="W12627" s="14"/>
    </row>
    <row r="12628" spans="3:23" s="11" customFormat="1" x14ac:dyDescent="0.3">
      <c r="C12628" s="96"/>
      <c r="F12628" s="13"/>
      <c r="G12628" s="13"/>
      <c r="H12628" s="91"/>
      <c r="K12628" s="9"/>
      <c r="L12628" s="14"/>
      <c r="N12628" s="13"/>
      <c r="O12628" s="9"/>
      <c r="P12628" s="27"/>
      <c r="Q12628" s="29"/>
      <c r="R12628" s="29"/>
      <c r="S12628" s="27"/>
      <c r="V12628" s="14"/>
      <c r="W12628" s="14"/>
    </row>
    <row r="12629" spans="3:23" s="11" customFormat="1" x14ac:dyDescent="0.3">
      <c r="C12629" s="96"/>
      <c r="F12629" s="13"/>
      <c r="G12629" s="13"/>
      <c r="H12629" s="91"/>
      <c r="K12629" s="9"/>
      <c r="L12629" s="14"/>
      <c r="N12629" s="13"/>
      <c r="O12629" s="9"/>
      <c r="P12629" s="27"/>
      <c r="Q12629" s="29"/>
      <c r="R12629" s="29"/>
      <c r="S12629" s="27"/>
      <c r="V12629" s="14"/>
      <c r="W12629" s="14"/>
    </row>
    <row r="12630" spans="3:23" s="11" customFormat="1" x14ac:dyDescent="0.3">
      <c r="C12630" s="96"/>
      <c r="F12630" s="13"/>
      <c r="G12630" s="13"/>
      <c r="H12630" s="91"/>
      <c r="K12630" s="9"/>
      <c r="L12630" s="14"/>
      <c r="N12630" s="13"/>
      <c r="O12630" s="9"/>
      <c r="P12630" s="27"/>
      <c r="Q12630" s="29"/>
      <c r="R12630" s="29"/>
      <c r="S12630" s="27"/>
      <c r="V12630" s="14"/>
      <c r="W12630" s="14"/>
    </row>
    <row r="12631" spans="3:23" s="11" customFormat="1" x14ac:dyDescent="0.3">
      <c r="C12631" s="96"/>
      <c r="F12631" s="13"/>
      <c r="G12631" s="13"/>
      <c r="H12631" s="91"/>
      <c r="K12631" s="9"/>
      <c r="L12631" s="14"/>
      <c r="N12631" s="13"/>
      <c r="O12631" s="9"/>
      <c r="P12631" s="27"/>
      <c r="Q12631" s="29"/>
      <c r="R12631" s="29"/>
      <c r="S12631" s="27"/>
      <c r="V12631" s="14"/>
      <c r="W12631" s="14"/>
    </row>
    <row r="12632" spans="3:23" s="11" customFormat="1" x14ac:dyDescent="0.3">
      <c r="C12632" s="96"/>
      <c r="F12632" s="13"/>
      <c r="G12632" s="13"/>
      <c r="H12632" s="91"/>
      <c r="K12632" s="9"/>
      <c r="L12632" s="14"/>
      <c r="N12632" s="13"/>
      <c r="O12632" s="9"/>
      <c r="P12632" s="27"/>
      <c r="Q12632" s="29"/>
      <c r="R12632" s="29"/>
      <c r="S12632" s="27"/>
      <c r="V12632" s="14"/>
      <c r="W12632" s="14"/>
    </row>
    <row r="12633" spans="3:23" s="11" customFormat="1" x14ac:dyDescent="0.3">
      <c r="C12633" s="96"/>
      <c r="F12633" s="13"/>
      <c r="G12633" s="13"/>
      <c r="H12633" s="91"/>
      <c r="K12633" s="9"/>
      <c r="L12633" s="14"/>
      <c r="N12633" s="13"/>
      <c r="O12633" s="9"/>
      <c r="P12633" s="27"/>
      <c r="Q12633" s="29"/>
      <c r="R12633" s="29"/>
      <c r="S12633" s="27"/>
      <c r="V12633" s="14"/>
      <c r="W12633" s="14"/>
    </row>
    <row r="12634" spans="3:23" s="11" customFormat="1" x14ac:dyDescent="0.3">
      <c r="C12634" s="96"/>
      <c r="F12634" s="13"/>
      <c r="G12634" s="13"/>
      <c r="H12634" s="91"/>
      <c r="K12634" s="9"/>
      <c r="L12634" s="14"/>
      <c r="N12634" s="13"/>
      <c r="O12634" s="9"/>
      <c r="P12634" s="27"/>
      <c r="Q12634" s="29"/>
      <c r="R12634" s="29"/>
      <c r="S12634" s="27"/>
      <c r="V12634" s="14"/>
      <c r="W12634" s="14"/>
    </row>
    <row r="12635" spans="3:23" s="11" customFormat="1" x14ac:dyDescent="0.3">
      <c r="C12635" s="96"/>
      <c r="F12635" s="13"/>
      <c r="G12635" s="13"/>
      <c r="H12635" s="91"/>
      <c r="K12635" s="9"/>
      <c r="L12635" s="14"/>
      <c r="N12635" s="13"/>
      <c r="O12635" s="9"/>
      <c r="P12635" s="27"/>
      <c r="Q12635" s="29"/>
      <c r="R12635" s="29"/>
      <c r="S12635" s="27"/>
      <c r="V12635" s="14"/>
      <c r="W12635" s="14"/>
    </row>
    <row r="12636" spans="3:23" s="11" customFormat="1" x14ac:dyDescent="0.3">
      <c r="C12636" s="96"/>
      <c r="F12636" s="13"/>
      <c r="G12636" s="13"/>
      <c r="H12636" s="91"/>
      <c r="K12636" s="9"/>
      <c r="L12636" s="14"/>
      <c r="N12636" s="13"/>
      <c r="O12636" s="9"/>
      <c r="P12636" s="27"/>
      <c r="Q12636" s="29"/>
      <c r="R12636" s="29"/>
      <c r="S12636" s="27"/>
      <c r="V12636" s="14"/>
      <c r="W12636" s="14"/>
    </row>
    <row r="12637" spans="3:23" s="11" customFormat="1" x14ac:dyDescent="0.3">
      <c r="C12637" s="96"/>
      <c r="F12637" s="13"/>
      <c r="G12637" s="13"/>
      <c r="H12637" s="91"/>
      <c r="K12637" s="9"/>
      <c r="L12637" s="14"/>
      <c r="N12637" s="13"/>
      <c r="O12637" s="9"/>
      <c r="P12637" s="27"/>
      <c r="Q12637" s="29"/>
      <c r="R12637" s="29"/>
      <c r="S12637" s="27"/>
      <c r="V12637" s="14"/>
      <c r="W12637" s="14"/>
    </row>
    <row r="12638" spans="3:23" s="11" customFormat="1" x14ac:dyDescent="0.3">
      <c r="C12638" s="96"/>
      <c r="F12638" s="13"/>
      <c r="G12638" s="13"/>
      <c r="H12638" s="91"/>
      <c r="K12638" s="9"/>
      <c r="L12638" s="14"/>
      <c r="N12638" s="13"/>
      <c r="O12638" s="9"/>
      <c r="P12638" s="27"/>
      <c r="Q12638" s="29"/>
      <c r="R12638" s="29"/>
      <c r="S12638" s="27"/>
      <c r="V12638" s="14"/>
      <c r="W12638" s="14"/>
    </row>
    <row r="12639" spans="3:23" s="11" customFormat="1" x14ac:dyDescent="0.3">
      <c r="C12639" s="96"/>
      <c r="F12639" s="13"/>
      <c r="G12639" s="13"/>
      <c r="H12639" s="91"/>
      <c r="K12639" s="9"/>
      <c r="L12639" s="14"/>
      <c r="N12639" s="13"/>
      <c r="O12639" s="9"/>
      <c r="P12639" s="27"/>
      <c r="Q12639" s="29"/>
      <c r="R12639" s="29"/>
      <c r="S12639" s="27"/>
      <c r="V12639" s="14"/>
      <c r="W12639" s="14"/>
    </row>
    <row r="12640" spans="3:23" s="11" customFormat="1" x14ac:dyDescent="0.3">
      <c r="C12640" s="96"/>
      <c r="F12640" s="13"/>
      <c r="G12640" s="13"/>
      <c r="H12640" s="91"/>
      <c r="K12640" s="9"/>
      <c r="L12640" s="14"/>
      <c r="N12640" s="13"/>
      <c r="O12640" s="9"/>
      <c r="P12640" s="27"/>
      <c r="Q12640" s="29"/>
      <c r="R12640" s="29"/>
      <c r="S12640" s="27"/>
      <c r="V12640" s="14"/>
      <c r="W12640" s="14"/>
    </row>
    <row r="12641" spans="3:23" s="11" customFormat="1" x14ac:dyDescent="0.3">
      <c r="C12641" s="96"/>
      <c r="F12641" s="13"/>
      <c r="G12641" s="13"/>
      <c r="H12641" s="91"/>
      <c r="K12641" s="9"/>
      <c r="L12641" s="14"/>
      <c r="N12641" s="13"/>
      <c r="O12641" s="9"/>
      <c r="P12641" s="27"/>
      <c r="Q12641" s="29"/>
      <c r="R12641" s="29"/>
      <c r="S12641" s="27"/>
      <c r="V12641" s="14"/>
      <c r="W12641" s="14"/>
    </row>
    <row r="12642" spans="3:23" s="11" customFormat="1" x14ac:dyDescent="0.3">
      <c r="C12642" s="96"/>
      <c r="F12642" s="13"/>
      <c r="G12642" s="13"/>
      <c r="H12642" s="91"/>
      <c r="K12642" s="9"/>
      <c r="L12642" s="14"/>
      <c r="N12642" s="13"/>
      <c r="O12642" s="9"/>
      <c r="P12642" s="27"/>
      <c r="Q12642" s="29"/>
      <c r="R12642" s="29"/>
      <c r="S12642" s="27"/>
      <c r="V12642" s="14"/>
      <c r="W12642" s="14"/>
    </row>
    <row r="12643" spans="3:23" s="11" customFormat="1" x14ac:dyDescent="0.3">
      <c r="C12643" s="96"/>
      <c r="F12643" s="13"/>
      <c r="G12643" s="13"/>
      <c r="H12643" s="91"/>
      <c r="K12643" s="9"/>
      <c r="L12643" s="14"/>
      <c r="N12643" s="13"/>
      <c r="O12643" s="9"/>
      <c r="P12643" s="27"/>
      <c r="Q12643" s="29"/>
      <c r="R12643" s="29"/>
      <c r="S12643" s="27"/>
      <c r="V12643" s="14"/>
      <c r="W12643" s="14"/>
    </row>
    <row r="12644" spans="3:23" s="11" customFormat="1" x14ac:dyDescent="0.3">
      <c r="C12644" s="96"/>
      <c r="F12644" s="13"/>
      <c r="G12644" s="13"/>
      <c r="H12644" s="91"/>
      <c r="K12644" s="9"/>
      <c r="L12644" s="14"/>
      <c r="N12644" s="13"/>
      <c r="O12644" s="9"/>
      <c r="P12644" s="27"/>
      <c r="Q12644" s="29"/>
      <c r="R12644" s="29"/>
      <c r="S12644" s="27"/>
      <c r="V12644" s="14"/>
      <c r="W12644" s="14"/>
    </row>
    <row r="12645" spans="3:23" s="11" customFormat="1" x14ac:dyDescent="0.3">
      <c r="C12645" s="96"/>
      <c r="F12645" s="13"/>
      <c r="G12645" s="13"/>
      <c r="H12645" s="91"/>
      <c r="K12645" s="9"/>
      <c r="L12645" s="14"/>
      <c r="N12645" s="13"/>
      <c r="O12645" s="9"/>
      <c r="P12645" s="27"/>
      <c r="Q12645" s="29"/>
      <c r="R12645" s="29"/>
      <c r="S12645" s="27"/>
      <c r="V12645" s="14"/>
      <c r="W12645" s="14"/>
    </row>
    <row r="12646" spans="3:23" s="11" customFormat="1" x14ac:dyDescent="0.3">
      <c r="C12646" s="96"/>
      <c r="F12646" s="13"/>
      <c r="G12646" s="13"/>
      <c r="H12646" s="91"/>
      <c r="K12646" s="9"/>
      <c r="L12646" s="14"/>
      <c r="N12646" s="13"/>
      <c r="O12646" s="9"/>
      <c r="P12646" s="27"/>
      <c r="Q12646" s="29"/>
      <c r="R12646" s="29"/>
      <c r="S12646" s="27"/>
      <c r="V12646" s="14"/>
      <c r="W12646" s="14"/>
    </row>
    <row r="12647" spans="3:23" s="11" customFormat="1" x14ac:dyDescent="0.3">
      <c r="C12647" s="96"/>
      <c r="F12647" s="13"/>
      <c r="G12647" s="13"/>
      <c r="H12647" s="91"/>
      <c r="K12647" s="9"/>
      <c r="L12647" s="14"/>
      <c r="N12647" s="13"/>
      <c r="O12647" s="9"/>
      <c r="P12647" s="27"/>
      <c r="Q12647" s="29"/>
      <c r="R12647" s="29"/>
      <c r="S12647" s="27"/>
      <c r="V12647" s="14"/>
      <c r="W12647" s="14"/>
    </row>
    <row r="12648" spans="3:23" s="11" customFormat="1" x14ac:dyDescent="0.3">
      <c r="C12648" s="96"/>
      <c r="F12648" s="13"/>
      <c r="G12648" s="13"/>
      <c r="H12648" s="91"/>
      <c r="K12648" s="9"/>
      <c r="L12648" s="14"/>
      <c r="N12648" s="13"/>
      <c r="O12648" s="9"/>
      <c r="P12648" s="27"/>
      <c r="Q12648" s="29"/>
      <c r="R12648" s="29"/>
      <c r="S12648" s="27"/>
      <c r="V12648" s="14"/>
      <c r="W12648" s="14"/>
    </row>
    <row r="12649" spans="3:23" s="11" customFormat="1" x14ac:dyDescent="0.3">
      <c r="C12649" s="96"/>
      <c r="F12649" s="13"/>
      <c r="G12649" s="13"/>
      <c r="H12649" s="91"/>
      <c r="K12649" s="9"/>
      <c r="L12649" s="14"/>
      <c r="N12649" s="13"/>
      <c r="O12649" s="9"/>
      <c r="P12649" s="27"/>
      <c r="Q12649" s="29"/>
      <c r="R12649" s="29"/>
      <c r="S12649" s="27"/>
      <c r="V12649" s="14"/>
      <c r="W12649" s="14"/>
    </row>
    <row r="12650" spans="3:23" s="11" customFormat="1" x14ac:dyDescent="0.3">
      <c r="C12650" s="96"/>
      <c r="F12650" s="13"/>
      <c r="G12650" s="13"/>
      <c r="H12650" s="91"/>
      <c r="K12650" s="9"/>
      <c r="L12650" s="14"/>
      <c r="N12650" s="13"/>
      <c r="O12650" s="9"/>
      <c r="P12650" s="27"/>
      <c r="Q12650" s="29"/>
      <c r="R12650" s="29"/>
      <c r="S12650" s="27"/>
      <c r="V12650" s="14"/>
      <c r="W12650" s="14"/>
    </row>
    <row r="12651" spans="3:23" s="11" customFormat="1" x14ac:dyDescent="0.3">
      <c r="C12651" s="96"/>
      <c r="F12651" s="13"/>
      <c r="G12651" s="13"/>
      <c r="H12651" s="91"/>
      <c r="K12651" s="9"/>
      <c r="L12651" s="14"/>
      <c r="N12651" s="13"/>
      <c r="O12651" s="9"/>
      <c r="P12651" s="27"/>
      <c r="Q12651" s="29"/>
      <c r="R12651" s="29"/>
      <c r="S12651" s="27"/>
      <c r="V12651" s="14"/>
      <c r="W12651" s="14"/>
    </row>
    <row r="12652" spans="3:23" s="11" customFormat="1" x14ac:dyDescent="0.3">
      <c r="C12652" s="96"/>
      <c r="F12652" s="13"/>
      <c r="G12652" s="13"/>
      <c r="H12652" s="91"/>
      <c r="K12652" s="9"/>
      <c r="L12652" s="14"/>
      <c r="N12652" s="13"/>
      <c r="O12652" s="9"/>
      <c r="P12652" s="27"/>
      <c r="Q12652" s="29"/>
      <c r="R12652" s="29"/>
      <c r="S12652" s="27"/>
      <c r="V12652" s="14"/>
      <c r="W12652" s="14"/>
    </row>
    <row r="12653" spans="3:23" s="11" customFormat="1" x14ac:dyDescent="0.3">
      <c r="C12653" s="96"/>
      <c r="F12653" s="13"/>
      <c r="G12653" s="13"/>
      <c r="H12653" s="91"/>
      <c r="K12653" s="9"/>
      <c r="L12653" s="14"/>
      <c r="N12653" s="13"/>
      <c r="O12653" s="9"/>
      <c r="P12653" s="27"/>
      <c r="Q12653" s="29"/>
      <c r="R12653" s="29"/>
      <c r="S12653" s="27"/>
      <c r="V12653" s="14"/>
      <c r="W12653" s="14"/>
    </row>
    <row r="12654" spans="3:23" s="11" customFormat="1" x14ac:dyDescent="0.3">
      <c r="C12654" s="96"/>
      <c r="F12654" s="13"/>
      <c r="G12654" s="13"/>
      <c r="H12654" s="91"/>
      <c r="K12654" s="9"/>
      <c r="L12654" s="14"/>
      <c r="N12654" s="13"/>
      <c r="O12654" s="9"/>
      <c r="P12654" s="27"/>
      <c r="Q12654" s="29"/>
      <c r="R12654" s="29"/>
      <c r="S12654" s="27"/>
      <c r="V12654" s="14"/>
      <c r="W12654" s="14"/>
    </row>
    <row r="12655" spans="3:23" s="11" customFormat="1" x14ac:dyDescent="0.3">
      <c r="C12655" s="96"/>
      <c r="F12655" s="13"/>
      <c r="G12655" s="13"/>
      <c r="H12655" s="91"/>
      <c r="K12655" s="9"/>
      <c r="L12655" s="14"/>
      <c r="N12655" s="13"/>
      <c r="O12655" s="9"/>
      <c r="P12655" s="27"/>
      <c r="Q12655" s="29"/>
      <c r="R12655" s="29"/>
      <c r="S12655" s="27"/>
      <c r="V12655" s="14"/>
      <c r="W12655" s="14"/>
    </row>
    <row r="12656" spans="3:23" s="11" customFormat="1" x14ac:dyDescent="0.3">
      <c r="C12656" s="96"/>
      <c r="F12656" s="13"/>
      <c r="G12656" s="13"/>
      <c r="H12656" s="91"/>
      <c r="K12656" s="9"/>
      <c r="L12656" s="14"/>
      <c r="N12656" s="13"/>
      <c r="O12656" s="9"/>
      <c r="P12656" s="27"/>
      <c r="Q12656" s="29"/>
      <c r="R12656" s="29"/>
      <c r="S12656" s="27"/>
      <c r="V12656" s="14"/>
      <c r="W12656" s="14"/>
    </row>
    <row r="12657" spans="3:23" s="11" customFormat="1" x14ac:dyDescent="0.3">
      <c r="C12657" s="96"/>
      <c r="F12657" s="13"/>
      <c r="G12657" s="13"/>
      <c r="H12657" s="91"/>
      <c r="K12657" s="9"/>
      <c r="L12657" s="14"/>
      <c r="N12657" s="13"/>
      <c r="O12657" s="9"/>
      <c r="P12657" s="27"/>
      <c r="Q12657" s="29"/>
      <c r="R12657" s="29"/>
      <c r="S12657" s="27"/>
      <c r="V12657" s="14"/>
      <c r="W12657" s="14"/>
    </row>
    <row r="12658" spans="3:23" s="11" customFormat="1" x14ac:dyDescent="0.3">
      <c r="C12658" s="96"/>
      <c r="F12658" s="13"/>
      <c r="G12658" s="13"/>
      <c r="H12658" s="91"/>
      <c r="K12658" s="9"/>
      <c r="L12658" s="14"/>
      <c r="N12658" s="13"/>
      <c r="O12658" s="9"/>
      <c r="P12658" s="27"/>
      <c r="Q12658" s="29"/>
      <c r="R12658" s="29"/>
      <c r="S12658" s="27"/>
      <c r="V12658" s="14"/>
      <c r="W12658" s="14"/>
    </row>
    <row r="12659" spans="3:23" s="11" customFormat="1" x14ac:dyDescent="0.3">
      <c r="C12659" s="96"/>
      <c r="F12659" s="13"/>
      <c r="G12659" s="13"/>
      <c r="H12659" s="91"/>
      <c r="K12659" s="9"/>
      <c r="L12659" s="14"/>
      <c r="N12659" s="13"/>
      <c r="O12659" s="9"/>
      <c r="P12659" s="27"/>
      <c r="Q12659" s="29"/>
      <c r="R12659" s="29"/>
      <c r="S12659" s="27"/>
      <c r="V12659" s="14"/>
      <c r="W12659" s="14"/>
    </row>
    <row r="12660" spans="3:23" s="11" customFormat="1" x14ac:dyDescent="0.3">
      <c r="C12660" s="96"/>
      <c r="F12660" s="13"/>
      <c r="G12660" s="13"/>
      <c r="H12660" s="91"/>
      <c r="K12660" s="9"/>
      <c r="L12660" s="14"/>
      <c r="N12660" s="13"/>
      <c r="O12660" s="9"/>
      <c r="P12660" s="27"/>
      <c r="Q12660" s="29"/>
      <c r="R12660" s="29"/>
      <c r="S12660" s="27"/>
      <c r="V12660" s="14"/>
      <c r="W12660" s="14"/>
    </row>
    <row r="12661" spans="3:23" s="11" customFormat="1" x14ac:dyDescent="0.3">
      <c r="C12661" s="96"/>
      <c r="F12661" s="13"/>
      <c r="G12661" s="13"/>
      <c r="H12661" s="91"/>
      <c r="K12661" s="9"/>
      <c r="L12661" s="14"/>
      <c r="N12661" s="13"/>
      <c r="O12661" s="9"/>
      <c r="P12661" s="27"/>
      <c r="Q12661" s="29"/>
      <c r="R12661" s="29"/>
      <c r="S12661" s="27"/>
      <c r="V12661" s="14"/>
      <c r="W12661" s="14"/>
    </row>
    <row r="12662" spans="3:23" s="11" customFormat="1" x14ac:dyDescent="0.3">
      <c r="C12662" s="96"/>
      <c r="F12662" s="13"/>
      <c r="G12662" s="13"/>
      <c r="H12662" s="91"/>
      <c r="K12662" s="9"/>
      <c r="L12662" s="14"/>
      <c r="N12662" s="13"/>
      <c r="O12662" s="9"/>
      <c r="P12662" s="27"/>
      <c r="Q12662" s="29"/>
      <c r="R12662" s="29"/>
      <c r="S12662" s="27"/>
      <c r="V12662" s="14"/>
      <c r="W12662" s="14"/>
    </row>
    <row r="12663" spans="3:23" s="11" customFormat="1" x14ac:dyDescent="0.3">
      <c r="C12663" s="96"/>
      <c r="F12663" s="13"/>
      <c r="G12663" s="13"/>
      <c r="H12663" s="91"/>
      <c r="K12663" s="9"/>
      <c r="L12663" s="14"/>
      <c r="N12663" s="13"/>
      <c r="O12663" s="9"/>
      <c r="P12663" s="27"/>
      <c r="Q12663" s="29"/>
      <c r="R12663" s="29"/>
      <c r="S12663" s="27"/>
      <c r="V12663" s="14"/>
      <c r="W12663" s="14"/>
    </row>
    <row r="12664" spans="3:23" s="11" customFormat="1" x14ac:dyDescent="0.3">
      <c r="C12664" s="96"/>
      <c r="F12664" s="13"/>
      <c r="G12664" s="13"/>
      <c r="H12664" s="91"/>
      <c r="K12664" s="9"/>
      <c r="L12664" s="14"/>
      <c r="N12664" s="13"/>
      <c r="O12664" s="9"/>
      <c r="P12664" s="27"/>
      <c r="Q12664" s="29"/>
      <c r="R12664" s="29"/>
      <c r="S12664" s="27"/>
      <c r="V12664" s="14"/>
      <c r="W12664" s="14"/>
    </row>
    <row r="12665" spans="3:23" s="11" customFormat="1" x14ac:dyDescent="0.3">
      <c r="C12665" s="96"/>
      <c r="F12665" s="13"/>
      <c r="G12665" s="13"/>
      <c r="H12665" s="91"/>
      <c r="K12665" s="9"/>
      <c r="L12665" s="14"/>
      <c r="N12665" s="13"/>
      <c r="O12665" s="9"/>
      <c r="P12665" s="27"/>
      <c r="Q12665" s="29"/>
      <c r="R12665" s="29"/>
      <c r="S12665" s="27"/>
      <c r="V12665" s="14"/>
      <c r="W12665" s="14"/>
    </row>
    <row r="12666" spans="3:23" s="11" customFormat="1" x14ac:dyDescent="0.3">
      <c r="C12666" s="96"/>
      <c r="F12666" s="13"/>
      <c r="G12666" s="13"/>
      <c r="H12666" s="91"/>
      <c r="K12666" s="9"/>
      <c r="L12666" s="14"/>
      <c r="N12666" s="13"/>
      <c r="O12666" s="9"/>
      <c r="P12666" s="27"/>
      <c r="Q12666" s="29"/>
      <c r="R12666" s="29"/>
      <c r="S12666" s="27"/>
      <c r="V12666" s="14"/>
      <c r="W12666" s="14"/>
    </row>
    <row r="12667" spans="3:23" s="11" customFormat="1" x14ac:dyDescent="0.3">
      <c r="C12667" s="96"/>
      <c r="F12667" s="13"/>
      <c r="G12667" s="13"/>
      <c r="H12667" s="91"/>
      <c r="K12667" s="9"/>
      <c r="L12667" s="14"/>
      <c r="N12667" s="13"/>
      <c r="O12667" s="9"/>
      <c r="P12667" s="27"/>
      <c r="Q12667" s="29"/>
      <c r="R12667" s="29"/>
      <c r="S12667" s="27"/>
      <c r="V12667" s="14"/>
      <c r="W12667" s="14"/>
    </row>
    <row r="12668" spans="3:23" s="11" customFormat="1" x14ac:dyDescent="0.3">
      <c r="C12668" s="96"/>
      <c r="F12668" s="13"/>
      <c r="G12668" s="13"/>
      <c r="H12668" s="91"/>
      <c r="K12668" s="9"/>
      <c r="L12668" s="14"/>
      <c r="N12668" s="13"/>
      <c r="O12668" s="9"/>
      <c r="P12668" s="27"/>
      <c r="Q12668" s="29"/>
      <c r="R12668" s="29"/>
      <c r="S12668" s="27"/>
      <c r="V12668" s="14"/>
      <c r="W12668" s="14"/>
    </row>
    <row r="12669" spans="3:23" s="11" customFormat="1" x14ac:dyDescent="0.3">
      <c r="C12669" s="96"/>
      <c r="F12669" s="13"/>
      <c r="G12669" s="13"/>
      <c r="H12669" s="91"/>
      <c r="K12669" s="9"/>
      <c r="L12669" s="14"/>
      <c r="N12669" s="13"/>
      <c r="O12669" s="9"/>
      <c r="P12669" s="27"/>
      <c r="Q12669" s="29"/>
      <c r="R12669" s="29"/>
      <c r="S12669" s="27"/>
      <c r="V12669" s="14"/>
      <c r="W12669" s="14"/>
    </row>
    <row r="12670" spans="3:23" s="11" customFormat="1" x14ac:dyDescent="0.3">
      <c r="C12670" s="96"/>
      <c r="F12670" s="13"/>
      <c r="G12670" s="13"/>
      <c r="H12670" s="91"/>
      <c r="K12670" s="9"/>
      <c r="L12670" s="14"/>
      <c r="N12670" s="13"/>
      <c r="O12670" s="9"/>
      <c r="P12670" s="27"/>
      <c r="Q12670" s="29"/>
      <c r="R12670" s="29"/>
      <c r="S12670" s="27"/>
      <c r="V12670" s="14"/>
      <c r="W12670" s="14"/>
    </row>
    <row r="12671" spans="3:23" s="11" customFormat="1" x14ac:dyDescent="0.3">
      <c r="C12671" s="96"/>
      <c r="F12671" s="13"/>
      <c r="G12671" s="13"/>
      <c r="H12671" s="91"/>
      <c r="K12671" s="9"/>
      <c r="L12671" s="14"/>
      <c r="N12671" s="13"/>
      <c r="O12671" s="9"/>
      <c r="P12671" s="27"/>
      <c r="Q12671" s="29"/>
      <c r="R12671" s="29"/>
      <c r="S12671" s="27"/>
      <c r="V12671" s="14"/>
      <c r="W12671" s="14"/>
    </row>
    <row r="12672" spans="3:23" s="11" customFormat="1" x14ac:dyDescent="0.3">
      <c r="C12672" s="96"/>
      <c r="F12672" s="13"/>
      <c r="G12672" s="13"/>
      <c r="H12672" s="91"/>
      <c r="K12672" s="9"/>
      <c r="L12672" s="14"/>
      <c r="N12672" s="13"/>
      <c r="O12672" s="9"/>
      <c r="P12672" s="27"/>
      <c r="Q12672" s="29"/>
      <c r="R12672" s="29"/>
      <c r="S12672" s="27"/>
      <c r="V12672" s="14"/>
      <c r="W12672" s="14"/>
    </row>
    <row r="12673" spans="3:23" s="11" customFormat="1" x14ac:dyDescent="0.3">
      <c r="C12673" s="96"/>
      <c r="F12673" s="13"/>
      <c r="G12673" s="13"/>
      <c r="H12673" s="91"/>
      <c r="K12673" s="9"/>
      <c r="L12673" s="14"/>
      <c r="N12673" s="13"/>
      <c r="O12673" s="9"/>
      <c r="P12673" s="27"/>
      <c r="Q12673" s="29"/>
      <c r="R12673" s="29"/>
      <c r="S12673" s="27"/>
      <c r="V12673" s="14"/>
      <c r="W12673" s="14"/>
    </row>
    <row r="12674" spans="3:23" s="11" customFormat="1" x14ac:dyDescent="0.3">
      <c r="C12674" s="96"/>
      <c r="F12674" s="13"/>
      <c r="G12674" s="13"/>
      <c r="H12674" s="91"/>
      <c r="K12674" s="9"/>
      <c r="L12674" s="14"/>
      <c r="N12674" s="13"/>
      <c r="O12674" s="9"/>
      <c r="P12674" s="27"/>
      <c r="Q12674" s="29"/>
      <c r="R12674" s="29"/>
      <c r="S12674" s="27"/>
      <c r="V12674" s="14"/>
      <c r="W12674" s="14"/>
    </row>
    <row r="12675" spans="3:23" s="11" customFormat="1" x14ac:dyDescent="0.3">
      <c r="C12675" s="96"/>
      <c r="F12675" s="13"/>
      <c r="G12675" s="13"/>
      <c r="H12675" s="91"/>
      <c r="K12675" s="9"/>
      <c r="L12675" s="14"/>
      <c r="N12675" s="13"/>
      <c r="O12675" s="9"/>
      <c r="P12675" s="27"/>
      <c r="Q12675" s="29"/>
      <c r="R12675" s="29"/>
      <c r="S12675" s="27"/>
      <c r="V12675" s="14"/>
      <c r="W12675" s="14"/>
    </row>
    <row r="12676" spans="3:23" s="11" customFormat="1" x14ac:dyDescent="0.3">
      <c r="C12676" s="96"/>
      <c r="F12676" s="13"/>
      <c r="G12676" s="13"/>
      <c r="H12676" s="91"/>
      <c r="K12676" s="9"/>
      <c r="L12676" s="14"/>
      <c r="N12676" s="13"/>
      <c r="O12676" s="9"/>
      <c r="P12676" s="27"/>
      <c r="Q12676" s="29"/>
      <c r="R12676" s="29"/>
      <c r="S12676" s="27"/>
      <c r="V12676" s="14"/>
      <c r="W12676" s="14"/>
    </row>
    <row r="12677" spans="3:23" s="11" customFormat="1" x14ac:dyDescent="0.3">
      <c r="C12677" s="96"/>
      <c r="F12677" s="13"/>
      <c r="G12677" s="13"/>
      <c r="H12677" s="91"/>
      <c r="K12677" s="9"/>
      <c r="L12677" s="14"/>
      <c r="N12677" s="13"/>
      <c r="O12677" s="9"/>
      <c r="P12677" s="27"/>
      <c r="Q12677" s="29"/>
      <c r="R12677" s="29"/>
      <c r="S12677" s="27"/>
      <c r="V12677" s="14"/>
      <c r="W12677" s="14"/>
    </row>
    <row r="12678" spans="3:23" s="11" customFormat="1" x14ac:dyDescent="0.3">
      <c r="C12678" s="96"/>
      <c r="F12678" s="13"/>
      <c r="G12678" s="13"/>
      <c r="H12678" s="91"/>
      <c r="K12678" s="9"/>
      <c r="L12678" s="14"/>
      <c r="N12678" s="13"/>
      <c r="O12678" s="9"/>
      <c r="P12678" s="27"/>
      <c r="Q12678" s="29"/>
      <c r="R12678" s="29"/>
      <c r="S12678" s="27"/>
      <c r="V12678" s="14"/>
      <c r="W12678" s="14"/>
    </row>
    <row r="12679" spans="3:23" s="11" customFormat="1" x14ac:dyDescent="0.3">
      <c r="C12679" s="96"/>
      <c r="F12679" s="13"/>
      <c r="G12679" s="13"/>
      <c r="H12679" s="91"/>
      <c r="K12679" s="9"/>
      <c r="L12679" s="14"/>
      <c r="N12679" s="13"/>
      <c r="O12679" s="9"/>
      <c r="P12679" s="27"/>
      <c r="Q12679" s="29"/>
      <c r="R12679" s="29"/>
      <c r="S12679" s="27"/>
      <c r="V12679" s="14"/>
      <c r="W12679" s="14"/>
    </row>
    <row r="12680" spans="3:23" s="11" customFormat="1" x14ac:dyDescent="0.3">
      <c r="C12680" s="96"/>
      <c r="F12680" s="13"/>
      <c r="G12680" s="13"/>
      <c r="H12680" s="91"/>
      <c r="K12680" s="9"/>
      <c r="L12680" s="14"/>
      <c r="N12680" s="13"/>
      <c r="O12680" s="9"/>
      <c r="P12680" s="27"/>
      <c r="Q12680" s="29"/>
      <c r="R12680" s="29"/>
      <c r="S12680" s="27"/>
      <c r="V12680" s="14"/>
      <c r="W12680" s="14"/>
    </row>
    <row r="12681" spans="3:23" s="11" customFormat="1" x14ac:dyDescent="0.3">
      <c r="C12681" s="96"/>
      <c r="F12681" s="13"/>
      <c r="G12681" s="13"/>
      <c r="H12681" s="91"/>
      <c r="K12681" s="9"/>
      <c r="L12681" s="14"/>
      <c r="N12681" s="13"/>
      <c r="O12681" s="9"/>
      <c r="P12681" s="27"/>
      <c r="Q12681" s="29"/>
      <c r="R12681" s="29"/>
      <c r="S12681" s="27"/>
      <c r="V12681" s="14"/>
      <c r="W12681" s="14"/>
    </row>
    <row r="12682" spans="3:23" s="11" customFormat="1" x14ac:dyDescent="0.3">
      <c r="C12682" s="96"/>
      <c r="F12682" s="13"/>
      <c r="G12682" s="13"/>
      <c r="H12682" s="91"/>
      <c r="K12682" s="9"/>
      <c r="L12682" s="14"/>
      <c r="N12682" s="13"/>
      <c r="O12682" s="9"/>
      <c r="P12682" s="27"/>
      <c r="Q12682" s="29"/>
      <c r="R12682" s="29"/>
      <c r="S12682" s="27"/>
      <c r="V12682" s="14"/>
      <c r="W12682" s="14"/>
    </row>
    <row r="12683" spans="3:23" s="11" customFormat="1" x14ac:dyDescent="0.3">
      <c r="C12683" s="96"/>
      <c r="F12683" s="13"/>
      <c r="G12683" s="13"/>
      <c r="H12683" s="91"/>
      <c r="K12683" s="9"/>
      <c r="L12683" s="14"/>
      <c r="N12683" s="13"/>
      <c r="O12683" s="9"/>
      <c r="P12683" s="27"/>
      <c r="Q12683" s="29"/>
      <c r="R12683" s="29"/>
      <c r="S12683" s="27"/>
      <c r="V12683" s="14"/>
      <c r="W12683" s="14"/>
    </row>
    <row r="12684" spans="3:23" s="11" customFormat="1" x14ac:dyDescent="0.3">
      <c r="C12684" s="96"/>
      <c r="F12684" s="13"/>
      <c r="G12684" s="13"/>
      <c r="H12684" s="91"/>
      <c r="K12684" s="9"/>
      <c r="L12684" s="14"/>
      <c r="N12684" s="13"/>
      <c r="O12684" s="9"/>
      <c r="P12684" s="27"/>
      <c r="Q12684" s="29"/>
      <c r="R12684" s="29"/>
      <c r="S12684" s="27"/>
      <c r="V12684" s="14"/>
      <c r="W12684" s="14"/>
    </row>
    <row r="12685" spans="3:23" s="11" customFormat="1" x14ac:dyDescent="0.3">
      <c r="C12685" s="96"/>
      <c r="F12685" s="13"/>
      <c r="G12685" s="13"/>
      <c r="H12685" s="91"/>
      <c r="K12685" s="9"/>
      <c r="L12685" s="14"/>
      <c r="N12685" s="13"/>
      <c r="O12685" s="9"/>
      <c r="P12685" s="27"/>
      <c r="Q12685" s="29"/>
      <c r="R12685" s="29"/>
      <c r="S12685" s="27"/>
      <c r="V12685" s="14"/>
      <c r="W12685" s="14"/>
    </row>
    <row r="12686" spans="3:23" s="11" customFormat="1" x14ac:dyDescent="0.3">
      <c r="C12686" s="96"/>
      <c r="F12686" s="13"/>
      <c r="G12686" s="13"/>
      <c r="H12686" s="91"/>
      <c r="K12686" s="9"/>
      <c r="L12686" s="14"/>
      <c r="N12686" s="13"/>
      <c r="O12686" s="9"/>
      <c r="P12686" s="27"/>
      <c r="Q12686" s="29"/>
      <c r="R12686" s="29"/>
      <c r="S12686" s="27"/>
      <c r="V12686" s="14"/>
      <c r="W12686" s="14"/>
    </row>
    <row r="12687" spans="3:23" s="11" customFormat="1" x14ac:dyDescent="0.3">
      <c r="C12687" s="96"/>
      <c r="F12687" s="13"/>
      <c r="G12687" s="13"/>
      <c r="H12687" s="91"/>
      <c r="K12687" s="9"/>
      <c r="L12687" s="14"/>
      <c r="N12687" s="13"/>
      <c r="O12687" s="9"/>
      <c r="P12687" s="27"/>
      <c r="Q12687" s="29"/>
      <c r="R12687" s="29"/>
      <c r="S12687" s="27"/>
      <c r="V12687" s="14"/>
      <c r="W12687" s="14"/>
    </row>
    <row r="12688" spans="3:23" s="11" customFormat="1" x14ac:dyDescent="0.3">
      <c r="C12688" s="96"/>
      <c r="F12688" s="13"/>
      <c r="G12688" s="13"/>
      <c r="H12688" s="91"/>
      <c r="K12688" s="9"/>
      <c r="L12688" s="14"/>
      <c r="N12688" s="13"/>
      <c r="O12688" s="9"/>
      <c r="P12688" s="27"/>
      <c r="Q12688" s="29"/>
      <c r="R12688" s="29"/>
      <c r="S12688" s="27"/>
      <c r="V12688" s="14"/>
      <c r="W12688" s="14"/>
    </row>
    <row r="12689" spans="3:23" s="11" customFormat="1" x14ac:dyDescent="0.3">
      <c r="C12689" s="96"/>
      <c r="F12689" s="13"/>
      <c r="G12689" s="13"/>
      <c r="H12689" s="91"/>
      <c r="K12689" s="9"/>
      <c r="L12689" s="14"/>
      <c r="N12689" s="13"/>
      <c r="O12689" s="9"/>
      <c r="P12689" s="27"/>
      <c r="Q12689" s="29"/>
      <c r="R12689" s="29"/>
      <c r="S12689" s="27"/>
      <c r="V12689" s="14"/>
      <c r="W12689" s="14"/>
    </row>
    <row r="12690" spans="3:23" s="11" customFormat="1" x14ac:dyDescent="0.3">
      <c r="C12690" s="96"/>
      <c r="F12690" s="13"/>
      <c r="G12690" s="13"/>
      <c r="H12690" s="91"/>
      <c r="K12690" s="9"/>
      <c r="L12690" s="14"/>
      <c r="N12690" s="13"/>
      <c r="O12690" s="9"/>
      <c r="P12690" s="27"/>
      <c r="Q12690" s="29"/>
      <c r="R12690" s="29"/>
      <c r="S12690" s="27"/>
      <c r="V12690" s="14"/>
      <c r="W12690" s="14"/>
    </row>
    <row r="12691" spans="3:23" s="11" customFormat="1" x14ac:dyDescent="0.3">
      <c r="C12691" s="96"/>
      <c r="F12691" s="13"/>
      <c r="G12691" s="13"/>
      <c r="H12691" s="91"/>
      <c r="K12691" s="9"/>
      <c r="L12691" s="14"/>
      <c r="N12691" s="13"/>
      <c r="O12691" s="9"/>
      <c r="P12691" s="27"/>
      <c r="Q12691" s="29"/>
      <c r="R12691" s="29"/>
      <c r="S12691" s="27"/>
      <c r="V12691" s="14"/>
      <c r="W12691" s="14"/>
    </row>
    <row r="12692" spans="3:23" s="11" customFormat="1" x14ac:dyDescent="0.3">
      <c r="C12692" s="96"/>
      <c r="F12692" s="13"/>
      <c r="G12692" s="13"/>
      <c r="H12692" s="91"/>
      <c r="K12692" s="9"/>
      <c r="L12692" s="14"/>
      <c r="N12692" s="13"/>
      <c r="O12692" s="9"/>
      <c r="P12692" s="27"/>
      <c r="Q12692" s="29"/>
      <c r="R12692" s="29"/>
      <c r="S12692" s="27"/>
      <c r="V12692" s="14"/>
      <c r="W12692" s="14"/>
    </row>
    <row r="12693" spans="3:23" s="11" customFormat="1" x14ac:dyDescent="0.3">
      <c r="C12693" s="96"/>
      <c r="F12693" s="13"/>
      <c r="G12693" s="13"/>
      <c r="H12693" s="91"/>
      <c r="K12693" s="9"/>
      <c r="L12693" s="14"/>
      <c r="N12693" s="13"/>
      <c r="O12693" s="9"/>
      <c r="P12693" s="27"/>
      <c r="Q12693" s="29"/>
      <c r="R12693" s="29"/>
      <c r="S12693" s="27"/>
      <c r="V12693" s="14"/>
      <c r="W12693" s="14"/>
    </row>
    <row r="12694" spans="3:23" s="11" customFormat="1" x14ac:dyDescent="0.3">
      <c r="C12694" s="96"/>
      <c r="F12694" s="13"/>
      <c r="G12694" s="13"/>
      <c r="H12694" s="91"/>
      <c r="K12694" s="9"/>
      <c r="L12694" s="14"/>
      <c r="N12694" s="13"/>
      <c r="O12694" s="9"/>
      <c r="P12694" s="27"/>
      <c r="Q12694" s="29"/>
      <c r="R12694" s="29"/>
      <c r="S12694" s="27"/>
      <c r="V12694" s="14"/>
      <c r="W12694" s="14"/>
    </row>
    <row r="12695" spans="3:23" s="11" customFormat="1" x14ac:dyDescent="0.3">
      <c r="C12695" s="96"/>
      <c r="F12695" s="13"/>
      <c r="G12695" s="13"/>
      <c r="H12695" s="91"/>
      <c r="K12695" s="9"/>
      <c r="L12695" s="14"/>
      <c r="N12695" s="13"/>
      <c r="O12695" s="9"/>
      <c r="P12695" s="27"/>
      <c r="Q12695" s="29"/>
      <c r="R12695" s="29"/>
      <c r="S12695" s="27"/>
      <c r="V12695" s="14"/>
      <c r="W12695" s="14"/>
    </row>
    <row r="12696" spans="3:23" s="11" customFormat="1" x14ac:dyDescent="0.3">
      <c r="C12696" s="96"/>
      <c r="F12696" s="13"/>
      <c r="G12696" s="13"/>
      <c r="H12696" s="91"/>
      <c r="K12696" s="9"/>
      <c r="L12696" s="14"/>
      <c r="N12696" s="13"/>
      <c r="O12696" s="9"/>
      <c r="P12696" s="27"/>
      <c r="Q12696" s="29"/>
      <c r="R12696" s="29"/>
      <c r="S12696" s="27"/>
      <c r="V12696" s="14"/>
      <c r="W12696" s="14"/>
    </row>
    <row r="12697" spans="3:23" s="11" customFormat="1" x14ac:dyDescent="0.3">
      <c r="C12697" s="96"/>
      <c r="F12697" s="13"/>
      <c r="G12697" s="13"/>
      <c r="H12697" s="91"/>
      <c r="K12697" s="9"/>
      <c r="L12697" s="14"/>
      <c r="N12697" s="13"/>
      <c r="O12697" s="9"/>
      <c r="P12697" s="27"/>
      <c r="Q12697" s="29"/>
      <c r="R12697" s="29"/>
      <c r="S12697" s="27"/>
      <c r="V12697" s="14"/>
      <c r="W12697" s="14"/>
    </row>
    <row r="12698" spans="3:23" s="11" customFormat="1" x14ac:dyDescent="0.3">
      <c r="C12698" s="96"/>
      <c r="F12698" s="13"/>
      <c r="G12698" s="13"/>
      <c r="H12698" s="91"/>
      <c r="K12698" s="9"/>
      <c r="L12698" s="14"/>
      <c r="N12698" s="13"/>
      <c r="O12698" s="9"/>
      <c r="P12698" s="27"/>
      <c r="Q12698" s="29"/>
      <c r="R12698" s="29"/>
      <c r="S12698" s="27"/>
      <c r="V12698" s="14"/>
      <c r="W12698" s="14"/>
    </row>
    <row r="12699" spans="3:23" s="11" customFormat="1" x14ac:dyDescent="0.3">
      <c r="C12699" s="96"/>
      <c r="F12699" s="13"/>
      <c r="G12699" s="13"/>
      <c r="H12699" s="91"/>
      <c r="K12699" s="9"/>
      <c r="L12699" s="14"/>
      <c r="N12699" s="13"/>
      <c r="O12699" s="9"/>
      <c r="P12699" s="27"/>
      <c r="Q12699" s="29"/>
      <c r="R12699" s="29"/>
      <c r="S12699" s="27"/>
      <c r="V12699" s="14"/>
      <c r="W12699" s="14"/>
    </row>
    <row r="12700" spans="3:23" s="11" customFormat="1" x14ac:dyDescent="0.3">
      <c r="C12700" s="96"/>
      <c r="F12700" s="13"/>
      <c r="G12700" s="13"/>
      <c r="H12700" s="91"/>
      <c r="K12700" s="9"/>
      <c r="L12700" s="14"/>
      <c r="N12700" s="13"/>
      <c r="O12700" s="9"/>
      <c r="P12700" s="27"/>
      <c r="Q12700" s="29"/>
      <c r="R12700" s="29"/>
      <c r="S12700" s="27"/>
      <c r="V12700" s="14"/>
      <c r="W12700" s="14"/>
    </row>
    <row r="12701" spans="3:23" s="11" customFormat="1" x14ac:dyDescent="0.3">
      <c r="C12701" s="96"/>
      <c r="F12701" s="13"/>
      <c r="G12701" s="13"/>
      <c r="H12701" s="91"/>
      <c r="K12701" s="9"/>
      <c r="L12701" s="14"/>
      <c r="N12701" s="13"/>
      <c r="O12701" s="9"/>
      <c r="P12701" s="27"/>
      <c r="Q12701" s="29"/>
      <c r="R12701" s="29"/>
      <c r="S12701" s="27"/>
      <c r="V12701" s="14"/>
      <c r="W12701" s="14"/>
    </row>
    <row r="12702" spans="3:23" s="11" customFormat="1" x14ac:dyDescent="0.3">
      <c r="C12702" s="96"/>
      <c r="F12702" s="13"/>
      <c r="G12702" s="13"/>
      <c r="H12702" s="91"/>
      <c r="K12702" s="9"/>
      <c r="L12702" s="14"/>
      <c r="N12702" s="13"/>
      <c r="O12702" s="9"/>
      <c r="P12702" s="27"/>
      <c r="Q12702" s="29"/>
      <c r="R12702" s="29"/>
      <c r="S12702" s="27"/>
      <c r="V12702" s="14"/>
      <c r="W12702" s="14"/>
    </row>
    <row r="12703" spans="3:23" s="11" customFormat="1" x14ac:dyDescent="0.3">
      <c r="C12703" s="96"/>
      <c r="F12703" s="13"/>
      <c r="G12703" s="13"/>
      <c r="H12703" s="91"/>
      <c r="K12703" s="9"/>
      <c r="L12703" s="14"/>
      <c r="N12703" s="13"/>
      <c r="O12703" s="9"/>
      <c r="P12703" s="27"/>
      <c r="Q12703" s="29"/>
      <c r="R12703" s="29"/>
      <c r="S12703" s="27"/>
      <c r="V12703" s="14"/>
      <c r="W12703" s="14"/>
    </row>
    <row r="12704" spans="3:23" s="11" customFormat="1" x14ac:dyDescent="0.3">
      <c r="C12704" s="96"/>
      <c r="F12704" s="13"/>
      <c r="G12704" s="13"/>
      <c r="H12704" s="91"/>
      <c r="K12704" s="9"/>
      <c r="L12704" s="14"/>
      <c r="N12704" s="13"/>
      <c r="O12704" s="9"/>
      <c r="P12704" s="27"/>
      <c r="Q12704" s="29"/>
      <c r="R12704" s="29"/>
      <c r="S12704" s="27"/>
      <c r="V12704" s="14"/>
      <c r="W12704" s="14"/>
    </row>
    <row r="12705" spans="3:23" s="11" customFormat="1" x14ac:dyDescent="0.3">
      <c r="C12705" s="96"/>
      <c r="F12705" s="13"/>
      <c r="G12705" s="13"/>
      <c r="H12705" s="91"/>
      <c r="K12705" s="9"/>
      <c r="L12705" s="14"/>
      <c r="N12705" s="13"/>
      <c r="O12705" s="9"/>
      <c r="P12705" s="27"/>
      <c r="Q12705" s="29"/>
      <c r="R12705" s="29"/>
      <c r="S12705" s="27"/>
      <c r="V12705" s="14"/>
      <c r="W12705" s="14"/>
    </row>
    <row r="12706" spans="3:23" s="11" customFormat="1" x14ac:dyDescent="0.3">
      <c r="C12706" s="96"/>
      <c r="F12706" s="13"/>
      <c r="G12706" s="13"/>
      <c r="H12706" s="91"/>
      <c r="K12706" s="9"/>
      <c r="L12706" s="14"/>
      <c r="N12706" s="13"/>
      <c r="O12706" s="9"/>
      <c r="P12706" s="27"/>
      <c r="Q12706" s="29"/>
      <c r="R12706" s="29"/>
      <c r="S12706" s="27"/>
      <c r="V12706" s="14"/>
      <c r="W12706" s="14"/>
    </row>
    <row r="12707" spans="3:23" s="11" customFormat="1" x14ac:dyDescent="0.3">
      <c r="C12707" s="96"/>
      <c r="F12707" s="13"/>
      <c r="G12707" s="13"/>
      <c r="H12707" s="91"/>
      <c r="K12707" s="9"/>
      <c r="L12707" s="14"/>
      <c r="N12707" s="13"/>
      <c r="O12707" s="9"/>
      <c r="P12707" s="27"/>
      <c r="Q12707" s="29"/>
      <c r="R12707" s="29"/>
      <c r="S12707" s="27"/>
      <c r="V12707" s="14"/>
      <c r="W12707" s="14"/>
    </row>
    <row r="12708" spans="3:23" s="11" customFormat="1" x14ac:dyDescent="0.3">
      <c r="C12708" s="96"/>
      <c r="F12708" s="13"/>
      <c r="G12708" s="13"/>
      <c r="H12708" s="91"/>
      <c r="K12708" s="9"/>
      <c r="L12708" s="14"/>
      <c r="N12708" s="13"/>
      <c r="O12708" s="9"/>
      <c r="P12708" s="27"/>
      <c r="Q12708" s="29"/>
      <c r="R12708" s="29"/>
      <c r="S12708" s="27"/>
      <c r="V12708" s="14"/>
      <c r="W12708" s="14"/>
    </row>
    <row r="12709" spans="3:23" s="11" customFormat="1" x14ac:dyDescent="0.3">
      <c r="C12709" s="96"/>
      <c r="F12709" s="13"/>
      <c r="G12709" s="13"/>
      <c r="H12709" s="91"/>
      <c r="K12709" s="9"/>
      <c r="L12709" s="14"/>
      <c r="N12709" s="13"/>
      <c r="O12709" s="9"/>
      <c r="P12709" s="27"/>
      <c r="Q12709" s="29"/>
      <c r="R12709" s="29"/>
      <c r="S12709" s="27"/>
      <c r="V12709" s="14"/>
      <c r="W12709" s="14"/>
    </row>
    <row r="12710" spans="3:23" s="11" customFormat="1" x14ac:dyDescent="0.3">
      <c r="C12710" s="96"/>
      <c r="F12710" s="13"/>
      <c r="G12710" s="13"/>
      <c r="H12710" s="91"/>
      <c r="K12710" s="9"/>
      <c r="L12710" s="14"/>
      <c r="N12710" s="13"/>
      <c r="O12710" s="9"/>
      <c r="P12710" s="27"/>
      <c r="Q12710" s="29"/>
      <c r="R12710" s="29"/>
      <c r="S12710" s="27"/>
      <c r="V12710" s="14"/>
      <c r="W12710" s="14"/>
    </row>
    <row r="12711" spans="3:23" s="11" customFormat="1" x14ac:dyDescent="0.3">
      <c r="C12711" s="96"/>
      <c r="F12711" s="13"/>
      <c r="G12711" s="13"/>
      <c r="H12711" s="91"/>
      <c r="K12711" s="9"/>
      <c r="L12711" s="14"/>
      <c r="N12711" s="13"/>
      <c r="O12711" s="9"/>
      <c r="P12711" s="27"/>
      <c r="Q12711" s="29"/>
      <c r="R12711" s="29"/>
      <c r="S12711" s="27"/>
      <c r="V12711" s="14"/>
      <c r="W12711" s="14"/>
    </row>
    <row r="12712" spans="3:23" s="11" customFormat="1" x14ac:dyDescent="0.3">
      <c r="C12712" s="96"/>
      <c r="F12712" s="13"/>
      <c r="G12712" s="13"/>
      <c r="H12712" s="91"/>
      <c r="K12712" s="9"/>
      <c r="L12712" s="14"/>
      <c r="N12712" s="13"/>
      <c r="O12712" s="9"/>
      <c r="P12712" s="27"/>
      <c r="Q12712" s="29"/>
      <c r="R12712" s="29"/>
      <c r="S12712" s="27"/>
      <c r="V12712" s="14"/>
      <c r="W12712" s="14"/>
    </row>
    <row r="12713" spans="3:23" s="11" customFormat="1" x14ac:dyDescent="0.3">
      <c r="C12713" s="96"/>
      <c r="F12713" s="13"/>
      <c r="G12713" s="13"/>
      <c r="H12713" s="91"/>
      <c r="K12713" s="9"/>
      <c r="L12713" s="14"/>
      <c r="N12713" s="13"/>
      <c r="O12713" s="9"/>
      <c r="P12713" s="27"/>
      <c r="Q12713" s="29"/>
      <c r="R12713" s="29"/>
      <c r="S12713" s="27"/>
      <c r="V12713" s="14"/>
      <c r="W12713" s="14"/>
    </row>
    <row r="12714" spans="3:23" s="11" customFormat="1" x14ac:dyDescent="0.3">
      <c r="C12714" s="96"/>
      <c r="F12714" s="13"/>
      <c r="G12714" s="13"/>
      <c r="H12714" s="91"/>
      <c r="K12714" s="9"/>
      <c r="L12714" s="14"/>
      <c r="N12714" s="13"/>
      <c r="O12714" s="9"/>
      <c r="P12714" s="27"/>
      <c r="Q12714" s="29"/>
      <c r="R12714" s="29"/>
      <c r="S12714" s="27"/>
      <c r="V12714" s="14"/>
      <c r="W12714" s="14"/>
    </row>
    <row r="12715" spans="3:23" s="11" customFormat="1" x14ac:dyDescent="0.3">
      <c r="C12715" s="96"/>
      <c r="F12715" s="13"/>
      <c r="G12715" s="13"/>
      <c r="H12715" s="91"/>
      <c r="K12715" s="9"/>
      <c r="L12715" s="14"/>
      <c r="N12715" s="13"/>
      <c r="O12715" s="9"/>
      <c r="P12715" s="27"/>
      <c r="Q12715" s="29"/>
      <c r="R12715" s="29"/>
      <c r="S12715" s="27"/>
      <c r="V12715" s="14"/>
      <c r="W12715" s="14"/>
    </row>
    <row r="12716" spans="3:23" s="11" customFormat="1" x14ac:dyDescent="0.3">
      <c r="C12716" s="96"/>
      <c r="F12716" s="13"/>
      <c r="G12716" s="13"/>
      <c r="H12716" s="91"/>
      <c r="K12716" s="9"/>
      <c r="L12716" s="14"/>
      <c r="N12716" s="13"/>
      <c r="O12716" s="9"/>
      <c r="P12716" s="27"/>
      <c r="Q12716" s="29"/>
      <c r="R12716" s="29"/>
      <c r="S12716" s="27"/>
      <c r="V12716" s="14"/>
      <c r="W12716" s="14"/>
    </row>
    <row r="12717" spans="3:23" s="11" customFormat="1" x14ac:dyDescent="0.3">
      <c r="C12717" s="96"/>
      <c r="F12717" s="13"/>
      <c r="G12717" s="13"/>
      <c r="H12717" s="91"/>
      <c r="K12717" s="9"/>
      <c r="L12717" s="14"/>
      <c r="N12717" s="13"/>
      <c r="O12717" s="9"/>
      <c r="P12717" s="27"/>
      <c r="Q12717" s="29"/>
      <c r="R12717" s="29"/>
      <c r="S12717" s="27"/>
      <c r="V12717" s="14"/>
      <c r="W12717" s="14"/>
    </row>
    <row r="12718" spans="3:23" s="11" customFormat="1" x14ac:dyDescent="0.3">
      <c r="C12718" s="96"/>
      <c r="F12718" s="13"/>
      <c r="G12718" s="13"/>
      <c r="H12718" s="91"/>
      <c r="K12718" s="9"/>
      <c r="L12718" s="14"/>
      <c r="N12718" s="13"/>
      <c r="O12718" s="9"/>
      <c r="P12718" s="27"/>
      <c r="Q12718" s="29"/>
      <c r="R12718" s="29"/>
      <c r="S12718" s="27"/>
      <c r="V12718" s="14"/>
      <c r="W12718" s="14"/>
    </row>
    <row r="12719" spans="3:23" s="11" customFormat="1" x14ac:dyDescent="0.3">
      <c r="C12719" s="96"/>
      <c r="F12719" s="13"/>
      <c r="G12719" s="13"/>
      <c r="H12719" s="91"/>
      <c r="K12719" s="9"/>
      <c r="L12719" s="14"/>
      <c r="N12719" s="13"/>
      <c r="O12719" s="9"/>
      <c r="P12719" s="27"/>
      <c r="Q12719" s="29"/>
      <c r="R12719" s="29"/>
      <c r="S12719" s="27"/>
      <c r="V12719" s="14"/>
      <c r="W12719" s="14"/>
    </row>
    <row r="12720" spans="3:23" s="11" customFormat="1" x14ac:dyDescent="0.3">
      <c r="C12720" s="96"/>
      <c r="F12720" s="13"/>
      <c r="G12720" s="13"/>
      <c r="H12720" s="91"/>
      <c r="K12720" s="9"/>
      <c r="L12720" s="14"/>
      <c r="N12720" s="13"/>
      <c r="O12720" s="9"/>
      <c r="P12720" s="27"/>
      <c r="Q12720" s="29"/>
      <c r="R12720" s="29"/>
      <c r="S12720" s="27"/>
      <c r="V12720" s="14"/>
      <c r="W12720" s="14"/>
    </row>
    <row r="12721" spans="3:23" s="11" customFormat="1" x14ac:dyDescent="0.3">
      <c r="C12721" s="96"/>
      <c r="F12721" s="13"/>
      <c r="G12721" s="13"/>
      <c r="H12721" s="91"/>
      <c r="K12721" s="9"/>
      <c r="L12721" s="14"/>
      <c r="N12721" s="13"/>
      <c r="O12721" s="9"/>
      <c r="P12721" s="27"/>
      <c r="Q12721" s="29"/>
      <c r="R12721" s="29"/>
      <c r="S12721" s="27"/>
      <c r="V12721" s="14"/>
      <c r="W12721" s="14"/>
    </row>
    <row r="12722" spans="3:23" s="11" customFormat="1" x14ac:dyDescent="0.3">
      <c r="C12722" s="96"/>
      <c r="F12722" s="13"/>
      <c r="G12722" s="13"/>
      <c r="H12722" s="91"/>
      <c r="K12722" s="9"/>
      <c r="L12722" s="14"/>
      <c r="N12722" s="13"/>
      <c r="O12722" s="9"/>
      <c r="P12722" s="27"/>
      <c r="Q12722" s="29"/>
      <c r="R12722" s="29"/>
      <c r="S12722" s="27"/>
      <c r="V12722" s="14"/>
      <c r="W12722" s="14"/>
    </row>
    <row r="12723" spans="3:23" s="11" customFormat="1" x14ac:dyDescent="0.3">
      <c r="C12723" s="96"/>
      <c r="F12723" s="13"/>
      <c r="G12723" s="13"/>
      <c r="H12723" s="91"/>
      <c r="K12723" s="9"/>
      <c r="L12723" s="14"/>
      <c r="N12723" s="13"/>
      <c r="O12723" s="9"/>
      <c r="P12723" s="27"/>
      <c r="Q12723" s="29"/>
      <c r="R12723" s="29"/>
      <c r="S12723" s="27"/>
      <c r="V12723" s="14"/>
      <c r="W12723" s="14"/>
    </row>
    <row r="12724" spans="3:23" s="11" customFormat="1" x14ac:dyDescent="0.3">
      <c r="C12724" s="96"/>
      <c r="F12724" s="13"/>
      <c r="G12724" s="13"/>
      <c r="H12724" s="91"/>
      <c r="K12724" s="9"/>
      <c r="L12724" s="14"/>
      <c r="N12724" s="13"/>
      <c r="O12724" s="9"/>
      <c r="P12724" s="27"/>
      <c r="Q12724" s="29"/>
      <c r="R12724" s="29"/>
      <c r="S12724" s="27"/>
      <c r="V12724" s="14"/>
      <c r="W12724" s="14"/>
    </row>
    <row r="12725" spans="3:23" s="11" customFormat="1" x14ac:dyDescent="0.3">
      <c r="C12725" s="96"/>
      <c r="F12725" s="13"/>
      <c r="G12725" s="13"/>
      <c r="H12725" s="91"/>
      <c r="K12725" s="9"/>
      <c r="L12725" s="14"/>
      <c r="N12725" s="13"/>
      <c r="O12725" s="9"/>
      <c r="P12725" s="27"/>
      <c r="Q12725" s="29"/>
      <c r="R12725" s="29"/>
      <c r="S12725" s="27"/>
      <c r="V12725" s="14"/>
      <c r="W12725" s="14"/>
    </row>
    <row r="12726" spans="3:23" s="11" customFormat="1" x14ac:dyDescent="0.3">
      <c r="C12726" s="96"/>
      <c r="F12726" s="13"/>
      <c r="G12726" s="13"/>
      <c r="H12726" s="91"/>
      <c r="K12726" s="9"/>
      <c r="L12726" s="14"/>
      <c r="N12726" s="13"/>
      <c r="O12726" s="9"/>
      <c r="P12726" s="27"/>
      <c r="Q12726" s="29"/>
      <c r="R12726" s="29"/>
      <c r="S12726" s="27"/>
      <c r="V12726" s="14"/>
      <c r="W12726" s="14"/>
    </row>
    <row r="12727" spans="3:23" s="11" customFormat="1" x14ac:dyDescent="0.3">
      <c r="C12727" s="96"/>
      <c r="F12727" s="13"/>
      <c r="G12727" s="13"/>
      <c r="H12727" s="91"/>
      <c r="K12727" s="9"/>
      <c r="L12727" s="14"/>
      <c r="N12727" s="13"/>
      <c r="O12727" s="9"/>
      <c r="P12727" s="27"/>
      <c r="Q12727" s="29"/>
      <c r="R12727" s="29"/>
      <c r="S12727" s="27"/>
      <c r="V12727" s="14"/>
      <c r="W12727" s="14"/>
    </row>
    <row r="12728" spans="3:23" s="11" customFormat="1" x14ac:dyDescent="0.3">
      <c r="C12728" s="96"/>
      <c r="F12728" s="13"/>
      <c r="G12728" s="13"/>
      <c r="H12728" s="91"/>
      <c r="K12728" s="9"/>
      <c r="L12728" s="14"/>
      <c r="N12728" s="13"/>
      <c r="O12728" s="9"/>
      <c r="P12728" s="27"/>
      <c r="Q12728" s="29"/>
      <c r="R12728" s="29"/>
      <c r="S12728" s="27"/>
      <c r="V12728" s="14"/>
      <c r="W12728" s="14"/>
    </row>
    <row r="12729" spans="3:23" s="11" customFormat="1" x14ac:dyDescent="0.3">
      <c r="C12729" s="96"/>
      <c r="F12729" s="13"/>
      <c r="G12729" s="13"/>
      <c r="H12729" s="91"/>
      <c r="K12729" s="9"/>
      <c r="L12729" s="14"/>
      <c r="N12729" s="13"/>
      <c r="O12729" s="9"/>
      <c r="P12729" s="27"/>
      <c r="Q12729" s="29"/>
      <c r="R12729" s="29"/>
      <c r="S12729" s="27"/>
      <c r="V12729" s="14"/>
      <c r="W12729" s="14"/>
    </row>
    <row r="12730" spans="3:23" s="11" customFormat="1" x14ac:dyDescent="0.3">
      <c r="C12730" s="96"/>
      <c r="F12730" s="13"/>
      <c r="G12730" s="13"/>
      <c r="H12730" s="91"/>
      <c r="K12730" s="9"/>
      <c r="L12730" s="14"/>
      <c r="N12730" s="13"/>
      <c r="O12730" s="9"/>
      <c r="P12730" s="27"/>
      <c r="Q12730" s="29"/>
      <c r="R12730" s="29"/>
      <c r="S12730" s="27"/>
      <c r="V12730" s="14"/>
      <c r="W12730" s="14"/>
    </row>
    <row r="12731" spans="3:23" s="11" customFormat="1" x14ac:dyDescent="0.3">
      <c r="C12731" s="96"/>
      <c r="F12731" s="13"/>
      <c r="G12731" s="9"/>
      <c r="H12731" s="91"/>
      <c r="K12731" s="9"/>
      <c r="L12731" s="14"/>
      <c r="N12731" s="13"/>
      <c r="O12731" s="9"/>
      <c r="P12731" s="27"/>
      <c r="Q12731" s="29"/>
      <c r="R12731" s="29"/>
      <c r="S12731" s="27"/>
      <c r="V12731" s="14"/>
      <c r="W12731" s="14"/>
    </row>
    <row r="12732" spans="3:23" s="11" customFormat="1" x14ac:dyDescent="0.3">
      <c r="C12732" s="96"/>
      <c r="F12732" s="13"/>
      <c r="G12732" s="13"/>
      <c r="H12732" s="91"/>
      <c r="K12732" s="9"/>
      <c r="L12732" s="14"/>
      <c r="N12732" s="13"/>
      <c r="O12732" s="9"/>
      <c r="P12732" s="27"/>
      <c r="Q12732" s="29"/>
      <c r="R12732" s="29"/>
      <c r="S12732" s="27"/>
      <c r="V12732" s="14"/>
      <c r="W12732" s="14"/>
    </row>
    <row r="12733" spans="3:23" s="11" customFormat="1" x14ac:dyDescent="0.3">
      <c r="C12733" s="96"/>
      <c r="F12733" s="13"/>
      <c r="G12733" s="13"/>
      <c r="H12733" s="91"/>
      <c r="K12733" s="9"/>
      <c r="L12733" s="14"/>
      <c r="N12733" s="13"/>
      <c r="O12733" s="9"/>
      <c r="P12733" s="27"/>
      <c r="Q12733" s="29"/>
      <c r="R12733" s="29"/>
      <c r="S12733" s="27"/>
      <c r="V12733" s="14"/>
      <c r="W12733" s="14"/>
    </row>
    <row r="12734" spans="3:23" s="11" customFormat="1" x14ac:dyDescent="0.3">
      <c r="C12734" s="96"/>
      <c r="F12734" s="13"/>
      <c r="G12734" s="13"/>
      <c r="H12734" s="91"/>
      <c r="K12734" s="9"/>
      <c r="L12734" s="14"/>
      <c r="N12734" s="13"/>
      <c r="O12734" s="9"/>
      <c r="P12734" s="27"/>
      <c r="Q12734" s="29"/>
      <c r="R12734" s="29"/>
      <c r="S12734" s="27"/>
      <c r="V12734" s="14"/>
      <c r="W12734" s="14"/>
    </row>
    <row r="12735" spans="3:23" s="11" customFormat="1" x14ac:dyDescent="0.3">
      <c r="C12735" s="96"/>
      <c r="F12735" s="13"/>
      <c r="G12735" s="13"/>
      <c r="H12735" s="91"/>
      <c r="K12735" s="9"/>
      <c r="L12735" s="14"/>
      <c r="N12735" s="13"/>
      <c r="O12735" s="9"/>
      <c r="P12735" s="27"/>
      <c r="Q12735" s="29"/>
      <c r="R12735" s="29"/>
      <c r="S12735" s="27"/>
      <c r="V12735" s="14"/>
      <c r="W12735" s="14"/>
    </row>
    <row r="12736" spans="3:23" s="11" customFormat="1" x14ac:dyDescent="0.3">
      <c r="C12736" s="96"/>
      <c r="F12736" s="13"/>
      <c r="G12736" s="13"/>
      <c r="H12736" s="91"/>
      <c r="K12736" s="9"/>
      <c r="L12736" s="14"/>
      <c r="N12736" s="13"/>
      <c r="O12736" s="9"/>
      <c r="P12736" s="27"/>
      <c r="Q12736" s="29"/>
      <c r="R12736" s="29"/>
      <c r="S12736" s="27"/>
      <c r="V12736" s="14"/>
      <c r="W12736" s="14"/>
    </row>
    <row r="12737" spans="3:23" s="11" customFormat="1" x14ac:dyDescent="0.3">
      <c r="C12737" s="96"/>
      <c r="F12737" s="13"/>
      <c r="G12737" s="13"/>
      <c r="H12737" s="91"/>
      <c r="K12737" s="9"/>
      <c r="L12737" s="14"/>
      <c r="N12737" s="13"/>
      <c r="O12737" s="9"/>
      <c r="P12737" s="27"/>
      <c r="Q12737" s="29"/>
      <c r="R12737" s="29"/>
      <c r="S12737" s="27"/>
      <c r="V12737" s="14"/>
      <c r="W12737" s="14"/>
    </row>
    <row r="12738" spans="3:23" s="11" customFormat="1" x14ac:dyDescent="0.3">
      <c r="C12738" s="96"/>
      <c r="F12738" s="13"/>
      <c r="G12738" s="13"/>
      <c r="H12738" s="91"/>
      <c r="K12738" s="9"/>
      <c r="L12738" s="14"/>
      <c r="N12738" s="13"/>
      <c r="O12738" s="9"/>
      <c r="P12738" s="27"/>
      <c r="Q12738" s="29"/>
      <c r="R12738" s="29"/>
      <c r="S12738" s="27"/>
      <c r="V12738" s="14"/>
      <c r="W12738" s="14"/>
    </row>
    <row r="12739" spans="3:23" s="11" customFormat="1" x14ac:dyDescent="0.3">
      <c r="C12739" s="96"/>
      <c r="F12739" s="13"/>
      <c r="G12739" s="13"/>
      <c r="H12739" s="91"/>
      <c r="K12739" s="9"/>
      <c r="L12739" s="14"/>
      <c r="N12739" s="13"/>
      <c r="O12739" s="9"/>
      <c r="P12739" s="27"/>
      <c r="Q12739" s="29"/>
      <c r="R12739" s="29"/>
      <c r="S12739" s="27"/>
      <c r="V12739" s="14"/>
      <c r="W12739" s="14"/>
    </row>
    <row r="12740" spans="3:23" s="11" customFormat="1" x14ac:dyDescent="0.3">
      <c r="C12740" s="96"/>
      <c r="F12740" s="13"/>
      <c r="G12740" s="13"/>
      <c r="H12740" s="91"/>
      <c r="K12740" s="9"/>
      <c r="L12740" s="14"/>
      <c r="N12740" s="13"/>
      <c r="O12740" s="9"/>
      <c r="P12740" s="27"/>
      <c r="Q12740" s="29"/>
      <c r="R12740" s="29"/>
      <c r="S12740" s="27"/>
      <c r="V12740" s="14"/>
      <c r="W12740" s="14"/>
    </row>
    <row r="12741" spans="3:23" s="11" customFormat="1" x14ac:dyDescent="0.3">
      <c r="C12741" s="96"/>
      <c r="F12741" s="13"/>
      <c r="G12741" s="13"/>
      <c r="H12741" s="91"/>
      <c r="K12741" s="9"/>
      <c r="L12741" s="14"/>
      <c r="N12741" s="13"/>
      <c r="O12741" s="9"/>
      <c r="P12741" s="27"/>
      <c r="Q12741" s="29"/>
      <c r="R12741" s="29"/>
      <c r="S12741" s="27"/>
      <c r="V12741" s="14"/>
      <c r="W12741" s="14"/>
    </row>
    <row r="12742" spans="3:23" s="11" customFormat="1" x14ac:dyDescent="0.3">
      <c r="C12742" s="96"/>
      <c r="F12742" s="13"/>
      <c r="G12742" s="13"/>
      <c r="H12742" s="91"/>
      <c r="K12742" s="9"/>
      <c r="L12742" s="14"/>
      <c r="N12742" s="13"/>
      <c r="O12742" s="9"/>
      <c r="P12742" s="27"/>
      <c r="Q12742" s="29"/>
      <c r="R12742" s="29"/>
      <c r="S12742" s="27"/>
      <c r="V12742" s="14"/>
      <c r="W12742" s="14"/>
    </row>
    <row r="12743" spans="3:23" s="11" customFormat="1" x14ac:dyDescent="0.3">
      <c r="C12743" s="96"/>
      <c r="F12743" s="13"/>
      <c r="G12743" s="13"/>
      <c r="H12743" s="91"/>
      <c r="K12743" s="9"/>
      <c r="L12743" s="14"/>
      <c r="N12743" s="13"/>
      <c r="O12743" s="9"/>
      <c r="P12743" s="27"/>
      <c r="Q12743" s="29"/>
      <c r="R12743" s="29"/>
      <c r="S12743" s="27"/>
      <c r="V12743" s="14"/>
      <c r="W12743" s="14"/>
    </row>
    <row r="12744" spans="3:23" s="11" customFormat="1" x14ac:dyDescent="0.3">
      <c r="C12744" s="96"/>
      <c r="F12744" s="13"/>
      <c r="G12744" s="13"/>
      <c r="H12744" s="91"/>
      <c r="K12744" s="9"/>
      <c r="L12744" s="14"/>
      <c r="N12744" s="13"/>
      <c r="O12744" s="9"/>
      <c r="P12744" s="27"/>
      <c r="Q12744" s="29"/>
      <c r="R12744" s="29"/>
      <c r="S12744" s="27"/>
      <c r="V12744" s="14"/>
      <c r="W12744" s="14"/>
    </row>
    <row r="12745" spans="3:23" s="11" customFormat="1" x14ac:dyDescent="0.3">
      <c r="C12745" s="96"/>
      <c r="F12745" s="13"/>
      <c r="G12745" s="13"/>
      <c r="H12745" s="91"/>
      <c r="K12745" s="9"/>
      <c r="L12745" s="14"/>
      <c r="N12745" s="13"/>
      <c r="O12745" s="9"/>
      <c r="P12745" s="27"/>
      <c r="Q12745" s="29"/>
      <c r="R12745" s="29"/>
      <c r="S12745" s="27"/>
      <c r="V12745" s="14"/>
      <c r="W12745" s="14"/>
    </row>
    <row r="12746" spans="3:23" s="11" customFormat="1" x14ac:dyDescent="0.3">
      <c r="C12746" s="96"/>
      <c r="F12746" s="13"/>
      <c r="G12746" s="13"/>
      <c r="H12746" s="91"/>
      <c r="K12746" s="9"/>
      <c r="L12746" s="14"/>
      <c r="N12746" s="13"/>
      <c r="O12746" s="9"/>
      <c r="P12746" s="27"/>
      <c r="Q12746" s="29"/>
      <c r="R12746" s="29"/>
      <c r="S12746" s="27"/>
      <c r="V12746" s="14"/>
      <c r="W12746" s="14"/>
    </row>
    <row r="12747" spans="3:23" s="11" customFormat="1" x14ac:dyDescent="0.3">
      <c r="C12747" s="96"/>
      <c r="F12747" s="13"/>
      <c r="G12747" s="13"/>
      <c r="H12747" s="91"/>
      <c r="K12747" s="9"/>
      <c r="L12747" s="14"/>
      <c r="N12747" s="13"/>
      <c r="O12747" s="9"/>
      <c r="P12747" s="27"/>
      <c r="Q12747" s="29"/>
      <c r="R12747" s="29"/>
      <c r="S12747" s="27"/>
      <c r="V12747" s="14"/>
      <c r="W12747" s="14"/>
    </row>
    <row r="12748" spans="3:23" s="11" customFormat="1" x14ac:dyDescent="0.3">
      <c r="C12748" s="96"/>
      <c r="F12748" s="13"/>
      <c r="G12748" s="13"/>
      <c r="H12748" s="91"/>
      <c r="K12748" s="9"/>
      <c r="L12748" s="14"/>
      <c r="N12748" s="13"/>
      <c r="O12748" s="9"/>
      <c r="P12748" s="27"/>
      <c r="Q12748" s="29"/>
      <c r="R12748" s="29"/>
      <c r="S12748" s="27"/>
      <c r="V12748" s="14"/>
      <c r="W12748" s="14"/>
    </row>
    <row r="12749" spans="3:23" s="11" customFormat="1" x14ac:dyDescent="0.3">
      <c r="C12749" s="96"/>
      <c r="F12749" s="13"/>
      <c r="G12749" s="13"/>
      <c r="H12749" s="91"/>
      <c r="K12749" s="9"/>
      <c r="L12749" s="14"/>
      <c r="N12749" s="13"/>
      <c r="O12749" s="9"/>
      <c r="P12749" s="27"/>
      <c r="Q12749" s="29"/>
      <c r="R12749" s="29"/>
      <c r="S12749" s="27"/>
      <c r="V12749" s="14"/>
      <c r="W12749" s="14"/>
    </row>
    <row r="12750" spans="3:23" s="11" customFormat="1" x14ac:dyDescent="0.3">
      <c r="C12750" s="96"/>
      <c r="F12750" s="13"/>
      <c r="G12750" s="13"/>
      <c r="H12750" s="91"/>
      <c r="K12750" s="9"/>
      <c r="L12750" s="14"/>
      <c r="N12750" s="13"/>
      <c r="O12750" s="9"/>
      <c r="P12750" s="27"/>
      <c r="Q12750" s="29"/>
      <c r="R12750" s="29"/>
      <c r="S12750" s="27"/>
      <c r="V12750" s="14"/>
      <c r="W12750" s="14"/>
    </row>
    <row r="12751" spans="3:23" s="11" customFormat="1" x14ac:dyDescent="0.3">
      <c r="C12751" s="96"/>
      <c r="F12751" s="13"/>
      <c r="G12751" s="13"/>
      <c r="H12751" s="91"/>
      <c r="K12751" s="9"/>
      <c r="L12751" s="14"/>
      <c r="N12751" s="13"/>
      <c r="O12751" s="9"/>
      <c r="P12751" s="27"/>
      <c r="Q12751" s="29"/>
      <c r="R12751" s="29"/>
      <c r="S12751" s="27"/>
      <c r="V12751" s="14"/>
      <c r="W12751" s="14"/>
    </row>
    <row r="12752" spans="3:23" s="11" customFormat="1" x14ac:dyDescent="0.3">
      <c r="C12752" s="96"/>
      <c r="F12752" s="13"/>
      <c r="G12752" s="13"/>
      <c r="H12752" s="91"/>
      <c r="K12752" s="9"/>
      <c r="L12752" s="14"/>
      <c r="N12752" s="13"/>
      <c r="O12752" s="9"/>
      <c r="P12752" s="27"/>
      <c r="Q12752" s="29"/>
      <c r="R12752" s="29"/>
      <c r="S12752" s="27"/>
      <c r="V12752" s="14"/>
      <c r="W12752" s="14"/>
    </row>
    <row r="12753" spans="3:23" s="11" customFormat="1" x14ac:dyDescent="0.3">
      <c r="C12753" s="96"/>
      <c r="F12753" s="13"/>
      <c r="G12753" s="13"/>
      <c r="H12753" s="91"/>
      <c r="K12753" s="9"/>
      <c r="L12753" s="14"/>
      <c r="N12753" s="13"/>
      <c r="O12753" s="9"/>
      <c r="P12753" s="27"/>
      <c r="Q12753" s="29"/>
      <c r="R12753" s="29"/>
      <c r="S12753" s="27"/>
      <c r="V12753" s="14"/>
      <c r="W12753" s="14"/>
    </row>
    <row r="12754" spans="3:23" s="11" customFormat="1" x14ac:dyDescent="0.3">
      <c r="C12754" s="96"/>
      <c r="F12754" s="13"/>
      <c r="G12754" s="13"/>
      <c r="H12754" s="91"/>
      <c r="K12754" s="9"/>
      <c r="L12754" s="14"/>
      <c r="N12754" s="13"/>
      <c r="O12754" s="9"/>
      <c r="P12754" s="27"/>
      <c r="Q12754" s="29"/>
      <c r="R12754" s="29"/>
      <c r="S12754" s="27"/>
      <c r="V12754" s="14"/>
      <c r="W12754" s="14"/>
    </row>
    <row r="12755" spans="3:23" s="11" customFormat="1" x14ac:dyDescent="0.3">
      <c r="C12755" s="96"/>
      <c r="F12755" s="13"/>
      <c r="G12755" s="13"/>
      <c r="H12755" s="91"/>
      <c r="K12755" s="9"/>
      <c r="L12755" s="14"/>
      <c r="N12755" s="13"/>
      <c r="O12755" s="9"/>
      <c r="P12755" s="27"/>
      <c r="Q12755" s="29"/>
      <c r="R12755" s="29"/>
      <c r="S12755" s="27"/>
      <c r="V12755" s="14"/>
      <c r="W12755" s="14"/>
    </row>
    <row r="12756" spans="3:23" s="11" customFormat="1" x14ac:dyDescent="0.3">
      <c r="C12756" s="96"/>
      <c r="F12756" s="13"/>
      <c r="G12756" s="13"/>
      <c r="H12756" s="91"/>
      <c r="K12756" s="9"/>
      <c r="L12756" s="14"/>
      <c r="N12756" s="13"/>
      <c r="O12756" s="9"/>
      <c r="P12756" s="27"/>
      <c r="Q12756" s="29"/>
      <c r="R12756" s="29"/>
      <c r="S12756" s="27"/>
      <c r="V12756" s="14"/>
      <c r="W12756" s="14"/>
    </row>
    <row r="12757" spans="3:23" s="11" customFormat="1" x14ac:dyDescent="0.3">
      <c r="C12757" s="96"/>
      <c r="F12757" s="13"/>
      <c r="G12757" s="13"/>
      <c r="H12757" s="91"/>
      <c r="K12757" s="9"/>
      <c r="L12757" s="14"/>
      <c r="N12757" s="13"/>
      <c r="O12757" s="9"/>
      <c r="P12757" s="27"/>
      <c r="Q12757" s="29"/>
      <c r="R12757" s="29"/>
      <c r="S12757" s="27"/>
      <c r="V12757" s="14"/>
      <c r="W12757" s="14"/>
    </row>
    <row r="12758" spans="3:23" s="11" customFormat="1" x14ac:dyDescent="0.3">
      <c r="C12758" s="96"/>
      <c r="F12758" s="13"/>
      <c r="G12758" s="13"/>
      <c r="H12758" s="91"/>
      <c r="K12758" s="9"/>
      <c r="L12758" s="14"/>
      <c r="N12758" s="13"/>
      <c r="O12758" s="9"/>
      <c r="P12758" s="27"/>
      <c r="Q12758" s="29"/>
      <c r="R12758" s="29"/>
      <c r="S12758" s="27"/>
      <c r="V12758" s="14"/>
      <c r="W12758" s="14"/>
    </row>
    <row r="12759" spans="3:23" s="11" customFormat="1" x14ac:dyDescent="0.3">
      <c r="C12759" s="96"/>
      <c r="F12759" s="13"/>
      <c r="G12759" s="13"/>
      <c r="H12759" s="91"/>
      <c r="K12759" s="9"/>
      <c r="L12759" s="14"/>
      <c r="N12759" s="13"/>
      <c r="O12759" s="9"/>
      <c r="P12759" s="27"/>
      <c r="Q12759" s="29"/>
      <c r="R12759" s="29"/>
      <c r="S12759" s="27"/>
      <c r="V12759" s="14"/>
      <c r="W12759" s="14"/>
    </row>
    <row r="12760" spans="3:23" s="11" customFormat="1" x14ac:dyDescent="0.3">
      <c r="C12760" s="96"/>
      <c r="F12760" s="13"/>
      <c r="G12760" s="13"/>
      <c r="H12760" s="91"/>
      <c r="K12760" s="9"/>
      <c r="L12760" s="14"/>
      <c r="N12760" s="13"/>
      <c r="O12760" s="9"/>
      <c r="P12760" s="27"/>
      <c r="Q12760" s="29"/>
      <c r="R12760" s="29"/>
      <c r="S12760" s="27"/>
      <c r="V12760" s="14"/>
      <c r="W12760" s="14"/>
    </row>
    <row r="12761" spans="3:23" s="11" customFormat="1" x14ac:dyDescent="0.3">
      <c r="C12761" s="96"/>
      <c r="F12761" s="13"/>
      <c r="G12761" s="13"/>
      <c r="H12761" s="91"/>
      <c r="K12761" s="9"/>
      <c r="L12761" s="14"/>
      <c r="N12761" s="13"/>
      <c r="O12761" s="9"/>
      <c r="P12761" s="27"/>
      <c r="Q12761" s="29"/>
      <c r="R12761" s="29"/>
      <c r="S12761" s="27"/>
      <c r="V12761" s="14"/>
      <c r="W12761" s="14"/>
    </row>
    <row r="12762" spans="3:23" s="11" customFormat="1" x14ac:dyDescent="0.3">
      <c r="C12762" s="96"/>
      <c r="F12762" s="13"/>
      <c r="G12762" s="13"/>
      <c r="H12762" s="91"/>
      <c r="K12762" s="9"/>
      <c r="L12762" s="14"/>
      <c r="N12762" s="13"/>
      <c r="O12762" s="9"/>
      <c r="P12762" s="27"/>
      <c r="Q12762" s="29"/>
      <c r="R12762" s="29"/>
      <c r="S12762" s="27"/>
      <c r="V12762" s="14"/>
      <c r="W12762" s="14"/>
    </row>
    <row r="12763" spans="3:23" s="11" customFormat="1" x14ac:dyDescent="0.3">
      <c r="C12763" s="96"/>
      <c r="F12763" s="13"/>
      <c r="G12763" s="13"/>
      <c r="H12763" s="91"/>
      <c r="K12763" s="9"/>
      <c r="L12763" s="14"/>
      <c r="N12763" s="13"/>
      <c r="O12763" s="9"/>
      <c r="P12763" s="27"/>
      <c r="Q12763" s="29"/>
      <c r="R12763" s="29"/>
      <c r="S12763" s="27"/>
      <c r="V12763" s="14"/>
      <c r="W12763" s="14"/>
    </row>
    <row r="12764" spans="3:23" s="11" customFormat="1" x14ac:dyDescent="0.3">
      <c r="C12764" s="96"/>
      <c r="F12764" s="13"/>
      <c r="G12764" s="13"/>
      <c r="H12764" s="91"/>
      <c r="K12764" s="9"/>
      <c r="L12764" s="14"/>
      <c r="N12764" s="13"/>
      <c r="O12764" s="9"/>
      <c r="P12764" s="27"/>
      <c r="Q12764" s="29"/>
      <c r="R12764" s="29"/>
      <c r="S12764" s="27"/>
      <c r="V12764" s="14"/>
      <c r="W12764" s="14"/>
    </row>
    <row r="12765" spans="3:23" s="11" customFormat="1" x14ac:dyDescent="0.3">
      <c r="C12765" s="96"/>
      <c r="F12765" s="13"/>
      <c r="G12765" s="13"/>
      <c r="H12765" s="91"/>
      <c r="K12765" s="9"/>
      <c r="L12765" s="14"/>
      <c r="N12765" s="13"/>
      <c r="O12765" s="9"/>
      <c r="P12765" s="27"/>
      <c r="Q12765" s="29"/>
      <c r="R12765" s="29"/>
      <c r="S12765" s="27"/>
      <c r="V12765" s="14"/>
      <c r="W12765" s="14"/>
    </row>
    <row r="12766" spans="3:23" s="11" customFormat="1" x14ac:dyDescent="0.3">
      <c r="C12766" s="96"/>
      <c r="F12766" s="13"/>
      <c r="G12766" s="13"/>
      <c r="H12766" s="91"/>
      <c r="K12766" s="9"/>
      <c r="L12766" s="14"/>
      <c r="N12766" s="13"/>
      <c r="O12766" s="9"/>
      <c r="P12766" s="27"/>
      <c r="Q12766" s="29"/>
      <c r="R12766" s="29"/>
      <c r="S12766" s="27"/>
      <c r="V12766" s="14"/>
      <c r="W12766" s="14"/>
    </row>
    <row r="12767" spans="3:23" s="11" customFormat="1" x14ac:dyDescent="0.3">
      <c r="C12767" s="96"/>
      <c r="F12767" s="13"/>
      <c r="G12767" s="13"/>
      <c r="H12767" s="91"/>
      <c r="K12767" s="9"/>
      <c r="L12767" s="14"/>
      <c r="N12767" s="13"/>
      <c r="O12767" s="9"/>
      <c r="P12767" s="27"/>
      <c r="Q12767" s="29"/>
      <c r="R12767" s="29"/>
      <c r="S12767" s="27"/>
      <c r="V12767" s="14"/>
      <c r="W12767" s="14"/>
    </row>
    <row r="12768" spans="3:23" s="11" customFormat="1" x14ac:dyDescent="0.3">
      <c r="C12768" s="96"/>
      <c r="F12768" s="13"/>
      <c r="G12768" s="13"/>
      <c r="H12768" s="91"/>
      <c r="K12768" s="9"/>
      <c r="L12768" s="14"/>
      <c r="N12768" s="13"/>
      <c r="O12768" s="9"/>
      <c r="P12768" s="27"/>
      <c r="Q12768" s="29"/>
      <c r="R12768" s="29"/>
      <c r="S12768" s="27"/>
      <c r="V12768" s="14"/>
      <c r="W12768" s="14"/>
    </row>
    <row r="12769" spans="3:23" s="11" customFormat="1" x14ac:dyDescent="0.3">
      <c r="C12769" s="96"/>
      <c r="F12769" s="13"/>
      <c r="G12769" s="13"/>
      <c r="H12769" s="91"/>
      <c r="K12769" s="9"/>
      <c r="L12769" s="14"/>
      <c r="N12769" s="13"/>
      <c r="O12769" s="9"/>
      <c r="P12769" s="27"/>
      <c r="Q12769" s="29"/>
      <c r="R12769" s="29"/>
      <c r="S12769" s="27"/>
      <c r="V12769" s="14"/>
      <c r="W12769" s="14"/>
    </row>
    <row r="12770" spans="3:23" s="11" customFormat="1" x14ac:dyDescent="0.3">
      <c r="C12770" s="96"/>
      <c r="F12770" s="13"/>
      <c r="G12770" s="13"/>
      <c r="H12770" s="91"/>
      <c r="K12770" s="9"/>
      <c r="L12770" s="14"/>
      <c r="N12770" s="13"/>
      <c r="O12770" s="9"/>
      <c r="P12770" s="27"/>
      <c r="Q12770" s="29"/>
      <c r="R12770" s="29"/>
      <c r="S12770" s="27"/>
      <c r="V12770" s="14"/>
      <c r="W12770" s="14"/>
    </row>
    <row r="12771" spans="3:23" s="11" customFormat="1" x14ac:dyDescent="0.3">
      <c r="C12771" s="96"/>
      <c r="F12771" s="13"/>
      <c r="G12771" s="13"/>
      <c r="H12771" s="91"/>
      <c r="K12771" s="9"/>
      <c r="L12771" s="14"/>
      <c r="N12771" s="13"/>
      <c r="O12771" s="9"/>
      <c r="P12771" s="27"/>
      <c r="Q12771" s="29"/>
      <c r="R12771" s="29"/>
      <c r="S12771" s="27"/>
      <c r="V12771" s="14"/>
      <c r="W12771" s="14"/>
    </row>
    <row r="12772" spans="3:23" s="11" customFormat="1" x14ac:dyDescent="0.3">
      <c r="C12772" s="96"/>
      <c r="F12772" s="13"/>
      <c r="G12772" s="13"/>
      <c r="H12772" s="91"/>
      <c r="K12772" s="9"/>
      <c r="L12772" s="14"/>
      <c r="N12772" s="13"/>
      <c r="O12772" s="9"/>
      <c r="P12772" s="27"/>
      <c r="Q12772" s="29"/>
      <c r="R12772" s="29"/>
      <c r="S12772" s="27"/>
      <c r="V12772" s="14"/>
      <c r="W12772" s="14"/>
    </row>
    <row r="12773" spans="3:23" s="11" customFormat="1" x14ac:dyDescent="0.3">
      <c r="C12773" s="96"/>
      <c r="F12773" s="13"/>
      <c r="G12773" s="13"/>
      <c r="H12773" s="91"/>
      <c r="K12773" s="9"/>
      <c r="L12773" s="14"/>
      <c r="N12773" s="13"/>
      <c r="O12773" s="9"/>
      <c r="P12773" s="27"/>
      <c r="Q12773" s="29"/>
      <c r="R12773" s="29"/>
      <c r="S12773" s="27"/>
      <c r="V12773" s="14"/>
      <c r="W12773" s="14"/>
    </row>
    <row r="12774" spans="3:23" s="11" customFormat="1" x14ac:dyDescent="0.3">
      <c r="C12774" s="96"/>
      <c r="F12774" s="13"/>
      <c r="G12774" s="13"/>
      <c r="H12774" s="91"/>
      <c r="K12774" s="9"/>
      <c r="L12774" s="14"/>
      <c r="N12774" s="13"/>
      <c r="O12774" s="9"/>
      <c r="P12774" s="27"/>
      <c r="Q12774" s="29"/>
      <c r="R12774" s="29"/>
      <c r="S12774" s="27"/>
      <c r="V12774" s="14"/>
      <c r="W12774" s="14"/>
    </row>
    <row r="12775" spans="3:23" s="11" customFormat="1" x14ac:dyDescent="0.3">
      <c r="C12775" s="96"/>
      <c r="F12775" s="13"/>
      <c r="G12775" s="13"/>
      <c r="H12775" s="91"/>
      <c r="K12775" s="9"/>
      <c r="L12775" s="14"/>
      <c r="N12775" s="13"/>
      <c r="O12775" s="9"/>
      <c r="P12775" s="27"/>
      <c r="Q12775" s="29"/>
      <c r="R12775" s="29"/>
      <c r="S12775" s="27"/>
      <c r="V12775" s="14"/>
      <c r="W12775" s="14"/>
    </row>
    <row r="12776" spans="3:23" s="11" customFormat="1" x14ac:dyDescent="0.3">
      <c r="C12776" s="96"/>
      <c r="F12776" s="13"/>
      <c r="G12776" s="13"/>
      <c r="H12776" s="91"/>
      <c r="K12776" s="9"/>
      <c r="L12776" s="14"/>
      <c r="N12776" s="13"/>
      <c r="O12776" s="9"/>
      <c r="P12776" s="27"/>
      <c r="Q12776" s="29"/>
      <c r="R12776" s="29"/>
      <c r="S12776" s="27"/>
      <c r="V12776" s="14"/>
      <c r="W12776" s="14"/>
    </row>
    <row r="12777" spans="3:23" s="11" customFormat="1" x14ac:dyDescent="0.3">
      <c r="C12777" s="96"/>
      <c r="F12777" s="13"/>
      <c r="G12777" s="13"/>
      <c r="H12777" s="91"/>
      <c r="K12777" s="9"/>
      <c r="L12777" s="14"/>
      <c r="N12777" s="13"/>
      <c r="O12777" s="9"/>
      <c r="P12777" s="27"/>
      <c r="Q12777" s="29"/>
      <c r="R12777" s="29"/>
      <c r="S12777" s="27"/>
      <c r="V12777" s="14"/>
      <c r="W12777" s="14"/>
    </row>
    <row r="12778" spans="3:23" s="11" customFormat="1" x14ac:dyDescent="0.3">
      <c r="C12778" s="96"/>
      <c r="F12778" s="13"/>
      <c r="G12778" s="13"/>
      <c r="H12778" s="91"/>
      <c r="K12778" s="9"/>
      <c r="L12778" s="14"/>
      <c r="N12778" s="13"/>
      <c r="O12778" s="9"/>
      <c r="P12778" s="27"/>
      <c r="Q12778" s="29"/>
      <c r="R12778" s="29"/>
      <c r="S12778" s="27"/>
      <c r="V12778" s="14"/>
      <c r="W12778" s="14"/>
    </row>
    <row r="12779" spans="3:23" s="11" customFormat="1" x14ac:dyDescent="0.3">
      <c r="C12779" s="96"/>
      <c r="F12779" s="13"/>
      <c r="G12779" s="13"/>
      <c r="H12779" s="91"/>
      <c r="K12779" s="9"/>
      <c r="L12779" s="14"/>
      <c r="N12779" s="13"/>
      <c r="O12779" s="9"/>
      <c r="P12779" s="27"/>
      <c r="Q12779" s="29"/>
      <c r="R12779" s="29"/>
      <c r="S12779" s="27"/>
      <c r="V12779" s="14"/>
      <c r="W12779" s="14"/>
    </row>
    <row r="12780" spans="3:23" s="11" customFormat="1" x14ac:dyDescent="0.3">
      <c r="C12780" s="96"/>
      <c r="F12780" s="13"/>
      <c r="G12780" s="13"/>
      <c r="H12780" s="91"/>
      <c r="K12780" s="9"/>
      <c r="L12780" s="14"/>
      <c r="N12780" s="13"/>
      <c r="O12780" s="9"/>
      <c r="P12780" s="27"/>
      <c r="Q12780" s="29"/>
      <c r="R12780" s="29"/>
      <c r="S12780" s="27"/>
      <c r="V12780" s="14"/>
      <c r="W12780" s="14"/>
    </row>
    <row r="12781" spans="3:23" s="11" customFormat="1" x14ac:dyDescent="0.3">
      <c r="C12781" s="96"/>
      <c r="F12781" s="13"/>
      <c r="G12781" s="13"/>
      <c r="H12781" s="91"/>
      <c r="K12781" s="9"/>
      <c r="L12781" s="14"/>
      <c r="N12781" s="13"/>
      <c r="O12781" s="9"/>
      <c r="P12781" s="27"/>
      <c r="Q12781" s="29"/>
      <c r="R12781" s="29"/>
      <c r="S12781" s="27"/>
      <c r="V12781" s="14"/>
      <c r="W12781" s="14"/>
    </row>
    <row r="12782" spans="3:23" s="11" customFormat="1" x14ac:dyDescent="0.3">
      <c r="C12782" s="96"/>
      <c r="F12782" s="13"/>
      <c r="G12782" s="13"/>
      <c r="H12782" s="91"/>
      <c r="K12782" s="9"/>
      <c r="L12782" s="14"/>
      <c r="N12782" s="13"/>
      <c r="O12782" s="9"/>
      <c r="P12782" s="27"/>
      <c r="Q12782" s="29"/>
      <c r="R12782" s="29"/>
      <c r="S12782" s="27"/>
      <c r="V12782" s="14"/>
      <c r="W12782" s="14"/>
    </row>
    <row r="12783" spans="3:23" s="11" customFormat="1" x14ac:dyDescent="0.3">
      <c r="C12783" s="96"/>
      <c r="F12783" s="13"/>
      <c r="G12783" s="13"/>
      <c r="H12783" s="91"/>
      <c r="K12783" s="9"/>
      <c r="L12783" s="14"/>
      <c r="N12783" s="13"/>
      <c r="O12783" s="9"/>
      <c r="P12783" s="27"/>
      <c r="Q12783" s="29"/>
      <c r="R12783" s="29"/>
      <c r="S12783" s="27"/>
      <c r="V12783" s="14"/>
      <c r="W12783" s="14"/>
    </row>
    <row r="12784" spans="3:23" s="11" customFormat="1" x14ac:dyDescent="0.3">
      <c r="C12784" s="96"/>
      <c r="F12784" s="13"/>
      <c r="G12784" s="13"/>
      <c r="H12784" s="91"/>
      <c r="K12784" s="9"/>
      <c r="L12784" s="14"/>
      <c r="N12784" s="13"/>
      <c r="O12784" s="9"/>
      <c r="P12784" s="27"/>
      <c r="Q12784" s="29"/>
      <c r="R12784" s="29"/>
      <c r="S12784" s="27"/>
      <c r="V12784" s="14"/>
      <c r="W12784" s="14"/>
    </row>
    <row r="12785" spans="3:23" s="11" customFormat="1" x14ac:dyDescent="0.3">
      <c r="C12785" s="96"/>
      <c r="F12785" s="13"/>
      <c r="G12785" s="13"/>
      <c r="H12785" s="91"/>
      <c r="K12785" s="9"/>
      <c r="L12785" s="14"/>
      <c r="N12785" s="13"/>
      <c r="O12785" s="9"/>
      <c r="P12785" s="27"/>
      <c r="Q12785" s="29"/>
      <c r="R12785" s="29"/>
      <c r="S12785" s="27"/>
      <c r="V12785" s="14"/>
      <c r="W12785" s="14"/>
    </row>
    <row r="12786" spans="3:23" s="11" customFormat="1" x14ac:dyDescent="0.3">
      <c r="C12786" s="96"/>
      <c r="F12786" s="13"/>
      <c r="G12786" s="13"/>
      <c r="H12786" s="91"/>
      <c r="K12786" s="9"/>
      <c r="L12786" s="14"/>
      <c r="N12786" s="13"/>
      <c r="O12786" s="9"/>
      <c r="P12786" s="27"/>
      <c r="Q12786" s="29"/>
      <c r="R12786" s="29"/>
      <c r="S12786" s="27"/>
      <c r="V12786" s="14"/>
      <c r="W12786" s="14"/>
    </row>
    <row r="12787" spans="3:23" s="11" customFormat="1" x14ac:dyDescent="0.3">
      <c r="C12787" s="96"/>
      <c r="F12787" s="13"/>
      <c r="G12787" s="13"/>
      <c r="H12787" s="91"/>
      <c r="K12787" s="9"/>
      <c r="L12787" s="14"/>
      <c r="N12787" s="13"/>
      <c r="O12787" s="9"/>
      <c r="P12787" s="27"/>
      <c r="Q12787" s="29"/>
      <c r="R12787" s="29"/>
      <c r="S12787" s="27"/>
      <c r="V12787" s="14"/>
      <c r="W12787" s="14"/>
    </row>
    <row r="12788" spans="3:23" s="11" customFormat="1" x14ac:dyDescent="0.3">
      <c r="C12788" s="96"/>
      <c r="F12788" s="13"/>
      <c r="G12788" s="13"/>
      <c r="H12788" s="91"/>
      <c r="K12788" s="9"/>
      <c r="L12788" s="14"/>
      <c r="N12788" s="13"/>
      <c r="O12788" s="9"/>
      <c r="P12788" s="27"/>
      <c r="Q12788" s="29"/>
      <c r="R12788" s="29"/>
      <c r="S12788" s="27"/>
      <c r="V12788" s="14"/>
      <c r="W12788" s="14"/>
    </row>
    <row r="12789" spans="3:23" s="11" customFormat="1" x14ac:dyDescent="0.3">
      <c r="C12789" s="96"/>
      <c r="F12789" s="13"/>
      <c r="G12789" s="13"/>
      <c r="H12789" s="91"/>
      <c r="K12789" s="9"/>
      <c r="L12789" s="14"/>
      <c r="N12789" s="13"/>
      <c r="O12789" s="9"/>
      <c r="P12789" s="27"/>
      <c r="Q12789" s="29"/>
      <c r="R12789" s="29"/>
      <c r="S12789" s="27"/>
      <c r="V12789" s="14"/>
      <c r="W12789" s="14"/>
    </row>
    <row r="12790" spans="3:23" s="11" customFormat="1" x14ac:dyDescent="0.3">
      <c r="C12790" s="96"/>
      <c r="F12790" s="13"/>
      <c r="G12790" s="13"/>
      <c r="H12790" s="91"/>
      <c r="K12790" s="9"/>
      <c r="L12790" s="14"/>
      <c r="N12790" s="13"/>
      <c r="O12790" s="9"/>
      <c r="P12790" s="27"/>
      <c r="Q12790" s="29"/>
      <c r="R12790" s="29"/>
      <c r="S12790" s="27"/>
      <c r="V12790" s="14"/>
      <c r="W12790" s="14"/>
    </row>
    <row r="12791" spans="3:23" s="11" customFormat="1" x14ac:dyDescent="0.3">
      <c r="C12791" s="96"/>
      <c r="F12791" s="13"/>
      <c r="G12791" s="13"/>
      <c r="H12791" s="91"/>
      <c r="K12791" s="9"/>
      <c r="L12791" s="14"/>
      <c r="N12791" s="13"/>
      <c r="O12791" s="9"/>
      <c r="P12791" s="27"/>
      <c r="Q12791" s="29"/>
      <c r="R12791" s="29"/>
      <c r="S12791" s="27"/>
      <c r="V12791" s="14"/>
      <c r="W12791" s="14"/>
    </row>
    <row r="12792" spans="3:23" s="11" customFormat="1" x14ac:dyDescent="0.3">
      <c r="C12792" s="96"/>
      <c r="F12792" s="13"/>
      <c r="G12792" s="13"/>
      <c r="H12792" s="91"/>
      <c r="K12792" s="9"/>
      <c r="L12792" s="14"/>
      <c r="N12792" s="13"/>
      <c r="O12792" s="9"/>
      <c r="P12792" s="27"/>
      <c r="Q12792" s="29"/>
      <c r="R12792" s="29"/>
      <c r="S12792" s="27"/>
      <c r="V12792" s="14"/>
      <c r="W12792" s="14"/>
    </row>
    <row r="12793" spans="3:23" s="11" customFormat="1" x14ac:dyDescent="0.3">
      <c r="C12793" s="96"/>
      <c r="F12793" s="13"/>
      <c r="G12793" s="13"/>
      <c r="H12793" s="91"/>
      <c r="K12793" s="9"/>
      <c r="L12793" s="14"/>
      <c r="N12793" s="13"/>
      <c r="O12793" s="9"/>
      <c r="P12793" s="27"/>
      <c r="Q12793" s="29"/>
      <c r="R12793" s="29"/>
      <c r="S12793" s="27"/>
      <c r="V12793" s="14"/>
      <c r="W12793" s="14"/>
    </row>
    <row r="12794" spans="3:23" s="11" customFormat="1" x14ac:dyDescent="0.3">
      <c r="C12794" s="96"/>
      <c r="F12794" s="13"/>
      <c r="G12794" s="13"/>
      <c r="H12794" s="91"/>
      <c r="K12794" s="9"/>
      <c r="L12794" s="14"/>
      <c r="N12794" s="13"/>
      <c r="O12794" s="9"/>
      <c r="P12794" s="27"/>
      <c r="Q12794" s="29"/>
      <c r="R12794" s="29"/>
      <c r="S12794" s="27"/>
      <c r="V12794" s="14"/>
      <c r="W12794" s="14"/>
    </row>
    <row r="12795" spans="3:23" s="11" customFormat="1" x14ac:dyDescent="0.3">
      <c r="C12795" s="96"/>
      <c r="F12795" s="13"/>
      <c r="G12795" s="13"/>
      <c r="H12795" s="91"/>
      <c r="K12795" s="9"/>
      <c r="L12795" s="14"/>
      <c r="N12795" s="13"/>
      <c r="O12795" s="9"/>
      <c r="P12795" s="27"/>
      <c r="Q12795" s="29"/>
      <c r="R12795" s="29"/>
      <c r="S12795" s="27"/>
      <c r="V12795" s="14"/>
      <c r="W12795" s="14"/>
    </row>
    <row r="12796" spans="3:23" s="11" customFormat="1" x14ac:dyDescent="0.3">
      <c r="C12796" s="96"/>
      <c r="F12796" s="13"/>
      <c r="G12796" s="13"/>
      <c r="H12796" s="91"/>
      <c r="K12796" s="9"/>
      <c r="L12796" s="14"/>
      <c r="N12796" s="13"/>
      <c r="O12796" s="9"/>
      <c r="P12796" s="27"/>
      <c r="Q12796" s="29"/>
      <c r="R12796" s="29"/>
      <c r="S12796" s="27"/>
      <c r="V12796" s="14"/>
      <c r="W12796" s="14"/>
    </row>
    <row r="12797" spans="3:23" s="11" customFormat="1" x14ac:dyDescent="0.3">
      <c r="C12797" s="96"/>
      <c r="F12797" s="13"/>
      <c r="G12797" s="13"/>
      <c r="H12797" s="91"/>
      <c r="K12797" s="9"/>
      <c r="L12797" s="14"/>
      <c r="N12797" s="13"/>
      <c r="O12797" s="9"/>
      <c r="P12797" s="27"/>
      <c r="Q12797" s="29"/>
      <c r="R12797" s="29"/>
      <c r="S12797" s="27"/>
      <c r="V12797" s="14"/>
      <c r="W12797" s="14"/>
    </row>
    <row r="12798" spans="3:23" s="11" customFormat="1" x14ac:dyDescent="0.3">
      <c r="C12798" s="96"/>
      <c r="F12798" s="13"/>
      <c r="G12798" s="13"/>
      <c r="H12798" s="91"/>
      <c r="K12798" s="9"/>
      <c r="L12798" s="14"/>
      <c r="N12798" s="13"/>
      <c r="O12798" s="9"/>
      <c r="P12798" s="27"/>
      <c r="Q12798" s="29"/>
      <c r="R12798" s="29"/>
      <c r="S12798" s="27"/>
      <c r="V12798" s="14"/>
      <c r="W12798" s="14"/>
    </row>
    <row r="12799" spans="3:23" s="11" customFormat="1" x14ac:dyDescent="0.3">
      <c r="C12799" s="96"/>
      <c r="F12799" s="13"/>
      <c r="G12799" s="13"/>
      <c r="H12799" s="91"/>
      <c r="K12799" s="9"/>
      <c r="L12799" s="14"/>
      <c r="N12799" s="13"/>
      <c r="O12799" s="9"/>
      <c r="P12799" s="27"/>
      <c r="Q12799" s="29"/>
      <c r="R12799" s="29"/>
      <c r="S12799" s="27"/>
      <c r="V12799" s="14"/>
      <c r="W12799" s="14"/>
    </row>
    <row r="12800" spans="3:23" s="11" customFormat="1" x14ac:dyDescent="0.3">
      <c r="C12800" s="96"/>
      <c r="F12800" s="13"/>
      <c r="G12800" s="13"/>
      <c r="H12800" s="91"/>
      <c r="K12800" s="9"/>
      <c r="L12800" s="14"/>
      <c r="N12800" s="13"/>
      <c r="O12800" s="9"/>
      <c r="P12800" s="27"/>
      <c r="Q12800" s="29"/>
      <c r="R12800" s="29"/>
      <c r="S12800" s="27"/>
      <c r="V12800" s="14"/>
      <c r="W12800" s="14"/>
    </row>
    <row r="12801" spans="3:23" s="11" customFormat="1" x14ac:dyDescent="0.3">
      <c r="C12801" s="96"/>
      <c r="F12801" s="13"/>
      <c r="G12801" s="13"/>
      <c r="H12801" s="91"/>
      <c r="K12801" s="9"/>
      <c r="L12801" s="14"/>
      <c r="N12801" s="13"/>
      <c r="O12801" s="9"/>
      <c r="P12801" s="27"/>
      <c r="Q12801" s="29"/>
      <c r="R12801" s="29"/>
      <c r="S12801" s="27"/>
      <c r="V12801" s="14"/>
      <c r="W12801" s="14"/>
    </row>
    <row r="12802" spans="3:23" s="11" customFormat="1" x14ac:dyDescent="0.3">
      <c r="C12802" s="96"/>
      <c r="F12802" s="13"/>
      <c r="G12802" s="13"/>
      <c r="H12802" s="91"/>
      <c r="K12802" s="9"/>
      <c r="L12802" s="14"/>
      <c r="N12802" s="13"/>
      <c r="O12802" s="9"/>
      <c r="P12802" s="27"/>
      <c r="Q12802" s="29"/>
      <c r="R12802" s="29"/>
      <c r="S12802" s="27"/>
      <c r="V12802" s="14"/>
      <c r="W12802" s="14"/>
    </row>
    <row r="12803" spans="3:23" s="11" customFormat="1" x14ac:dyDescent="0.3">
      <c r="C12803" s="96"/>
      <c r="F12803" s="13"/>
      <c r="G12803" s="13"/>
      <c r="H12803" s="91"/>
      <c r="K12803" s="9"/>
      <c r="L12803" s="14"/>
      <c r="N12803" s="13"/>
      <c r="O12803" s="9"/>
      <c r="P12803" s="27"/>
      <c r="Q12803" s="29"/>
      <c r="R12803" s="29"/>
      <c r="S12803" s="27"/>
      <c r="V12803" s="14"/>
      <c r="W12803" s="14"/>
    </row>
    <row r="12804" spans="3:23" s="11" customFormat="1" x14ac:dyDescent="0.3">
      <c r="C12804" s="96"/>
      <c r="F12804" s="13"/>
      <c r="G12804" s="13"/>
      <c r="H12804" s="91"/>
      <c r="K12804" s="9"/>
      <c r="L12804" s="14"/>
      <c r="N12804" s="13"/>
      <c r="O12804" s="9"/>
      <c r="P12804" s="27"/>
      <c r="Q12804" s="29"/>
      <c r="R12804" s="29"/>
      <c r="S12804" s="27"/>
      <c r="V12804" s="14"/>
      <c r="W12804" s="14"/>
    </row>
    <row r="12805" spans="3:23" s="11" customFormat="1" x14ac:dyDescent="0.3">
      <c r="C12805" s="96"/>
      <c r="F12805" s="13"/>
      <c r="G12805" s="13"/>
      <c r="H12805" s="91"/>
      <c r="K12805" s="9"/>
      <c r="L12805" s="14"/>
      <c r="N12805" s="13"/>
      <c r="O12805" s="9"/>
      <c r="P12805" s="27"/>
      <c r="Q12805" s="29"/>
      <c r="R12805" s="29"/>
      <c r="S12805" s="27"/>
      <c r="V12805" s="14"/>
      <c r="W12805" s="14"/>
    </row>
    <row r="12806" spans="3:23" s="11" customFormat="1" x14ac:dyDescent="0.3">
      <c r="C12806" s="96"/>
      <c r="F12806" s="13"/>
      <c r="G12806" s="13"/>
      <c r="H12806" s="91"/>
      <c r="K12806" s="9"/>
      <c r="L12806" s="14"/>
      <c r="N12806" s="13"/>
      <c r="O12806" s="9"/>
      <c r="P12806" s="27"/>
      <c r="Q12806" s="29"/>
      <c r="R12806" s="29"/>
      <c r="S12806" s="27"/>
      <c r="V12806" s="14"/>
      <c r="W12806" s="14"/>
    </row>
    <row r="12807" spans="3:23" s="11" customFormat="1" x14ac:dyDescent="0.3">
      <c r="C12807" s="96"/>
      <c r="F12807" s="13"/>
      <c r="G12807" s="13"/>
      <c r="H12807" s="91"/>
      <c r="K12807" s="9"/>
      <c r="L12807" s="14"/>
      <c r="N12807" s="13"/>
      <c r="O12807" s="9"/>
      <c r="P12807" s="27"/>
      <c r="Q12807" s="29"/>
      <c r="R12807" s="29"/>
      <c r="S12807" s="27"/>
      <c r="V12807" s="14"/>
      <c r="W12807" s="14"/>
    </row>
    <row r="12808" spans="3:23" s="11" customFormat="1" x14ac:dyDescent="0.3">
      <c r="C12808" s="96"/>
      <c r="F12808" s="13"/>
      <c r="G12808" s="13"/>
      <c r="H12808" s="91"/>
      <c r="K12808" s="9"/>
      <c r="L12808" s="14"/>
      <c r="N12808" s="13"/>
      <c r="O12808" s="9"/>
      <c r="P12808" s="27"/>
      <c r="Q12808" s="29"/>
      <c r="R12808" s="29"/>
      <c r="S12808" s="27"/>
      <c r="V12808" s="14"/>
      <c r="W12808" s="14"/>
    </row>
    <row r="12809" spans="3:23" s="11" customFormat="1" x14ac:dyDescent="0.3">
      <c r="C12809" s="96"/>
      <c r="F12809" s="13"/>
      <c r="G12809" s="13"/>
      <c r="H12809" s="91"/>
      <c r="K12809" s="9"/>
      <c r="L12809" s="14"/>
      <c r="N12809" s="13"/>
      <c r="O12809" s="9"/>
      <c r="P12809" s="27"/>
      <c r="Q12809" s="29"/>
      <c r="R12809" s="29"/>
      <c r="S12809" s="27"/>
      <c r="V12809" s="14"/>
      <c r="W12809" s="14"/>
    </row>
    <row r="12810" spans="3:23" s="11" customFormat="1" x14ac:dyDescent="0.3">
      <c r="C12810" s="96"/>
      <c r="F12810" s="13"/>
      <c r="G12810" s="13"/>
      <c r="H12810" s="91"/>
      <c r="K12810" s="9"/>
      <c r="L12810" s="14"/>
      <c r="N12810" s="13"/>
      <c r="O12810" s="9"/>
      <c r="P12810" s="27"/>
      <c r="Q12810" s="29"/>
      <c r="R12810" s="29"/>
      <c r="S12810" s="27"/>
      <c r="V12810" s="14"/>
      <c r="W12810" s="14"/>
    </row>
    <row r="12811" spans="3:23" s="11" customFormat="1" x14ac:dyDescent="0.3">
      <c r="C12811" s="96"/>
      <c r="F12811" s="13"/>
      <c r="G12811" s="13"/>
      <c r="H12811" s="91"/>
      <c r="K12811" s="9"/>
      <c r="L12811" s="14"/>
      <c r="N12811" s="13"/>
      <c r="O12811" s="9"/>
      <c r="P12811" s="27"/>
      <c r="Q12811" s="29"/>
      <c r="R12811" s="29"/>
      <c r="S12811" s="27"/>
      <c r="V12811" s="14"/>
      <c r="W12811" s="14"/>
    </row>
    <row r="12812" spans="3:23" s="11" customFormat="1" x14ac:dyDescent="0.3">
      <c r="C12812" s="96"/>
      <c r="F12812" s="13"/>
      <c r="G12812" s="13"/>
      <c r="H12812" s="91"/>
      <c r="K12812" s="9"/>
      <c r="L12812" s="14"/>
      <c r="N12812" s="13"/>
      <c r="O12812" s="9"/>
      <c r="P12812" s="27"/>
      <c r="Q12812" s="29"/>
      <c r="R12812" s="29"/>
      <c r="S12812" s="27"/>
      <c r="V12812" s="14"/>
      <c r="W12812" s="14"/>
    </row>
    <row r="12813" spans="3:23" s="11" customFormat="1" x14ac:dyDescent="0.3">
      <c r="C12813" s="96"/>
      <c r="F12813" s="13"/>
      <c r="G12813" s="13"/>
      <c r="H12813" s="91"/>
      <c r="K12813" s="9"/>
      <c r="L12813" s="14"/>
      <c r="N12813" s="13"/>
      <c r="O12813" s="9"/>
      <c r="P12813" s="27"/>
      <c r="Q12813" s="29"/>
      <c r="R12813" s="29"/>
      <c r="S12813" s="27"/>
      <c r="V12813" s="14"/>
      <c r="W12813" s="14"/>
    </row>
    <row r="12814" spans="3:23" s="11" customFormat="1" x14ac:dyDescent="0.3">
      <c r="C12814" s="96"/>
      <c r="F12814" s="13"/>
      <c r="G12814" s="13"/>
      <c r="H12814" s="91"/>
      <c r="K12814" s="9"/>
      <c r="L12814" s="14"/>
      <c r="N12814" s="13"/>
      <c r="O12814" s="9"/>
      <c r="P12814" s="27"/>
      <c r="Q12814" s="29"/>
      <c r="R12814" s="29"/>
      <c r="S12814" s="27"/>
      <c r="V12814" s="14"/>
      <c r="W12814" s="14"/>
    </row>
    <row r="12815" spans="3:23" s="11" customFormat="1" x14ac:dyDescent="0.3">
      <c r="C12815" s="96"/>
      <c r="F12815" s="13"/>
      <c r="G12815" s="13"/>
      <c r="H12815" s="91"/>
      <c r="K12815" s="9"/>
      <c r="L12815" s="14"/>
      <c r="N12815" s="13"/>
      <c r="O12815" s="9"/>
      <c r="P12815" s="27"/>
      <c r="Q12815" s="29"/>
      <c r="R12815" s="29"/>
      <c r="S12815" s="27"/>
      <c r="V12815" s="14"/>
      <c r="W12815" s="14"/>
    </row>
    <row r="12816" spans="3:23" s="11" customFormat="1" x14ac:dyDescent="0.3">
      <c r="C12816" s="96"/>
      <c r="F12816" s="13"/>
      <c r="G12816" s="13"/>
      <c r="H12816" s="91"/>
      <c r="K12816" s="9"/>
      <c r="L12816" s="14"/>
      <c r="N12816" s="13"/>
      <c r="O12816" s="9"/>
      <c r="P12816" s="27"/>
      <c r="Q12816" s="29"/>
      <c r="R12816" s="29"/>
      <c r="S12816" s="27"/>
      <c r="V12816" s="14"/>
      <c r="W12816" s="14"/>
    </row>
    <row r="12817" spans="3:23" s="11" customFormat="1" x14ac:dyDescent="0.3">
      <c r="C12817" s="96"/>
      <c r="F12817" s="13"/>
      <c r="G12817" s="13"/>
      <c r="H12817" s="91"/>
      <c r="K12817" s="9"/>
      <c r="L12817" s="14"/>
      <c r="N12817" s="13"/>
      <c r="O12817" s="9"/>
      <c r="P12817" s="27"/>
      <c r="Q12817" s="29"/>
      <c r="R12817" s="29"/>
      <c r="S12817" s="27"/>
      <c r="V12817" s="14"/>
      <c r="W12817" s="14"/>
    </row>
    <row r="12818" spans="3:23" s="11" customFormat="1" x14ac:dyDescent="0.3">
      <c r="C12818" s="96"/>
      <c r="F12818" s="13"/>
      <c r="G12818" s="13"/>
      <c r="H12818" s="91"/>
      <c r="K12818" s="9"/>
      <c r="L12818" s="14"/>
      <c r="N12818" s="13"/>
      <c r="O12818" s="9"/>
      <c r="P12818" s="27"/>
      <c r="Q12818" s="29"/>
      <c r="R12818" s="29"/>
      <c r="S12818" s="27"/>
      <c r="V12818" s="14"/>
      <c r="W12818" s="14"/>
    </row>
    <row r="12819" spans="3:23" s="11" customFormat="1" x14ac:dyDescent="0.3">
      <c r="C12819" s="96"/>
      <c r="F12819" s="13"/>
      <c r="G12819" s="13"/>
      <c r="H12819" s="91"/>
      <c r="K12819" s="9"/>
      <c r="L12819" s="14"/>
      <c r="N12819" s="13"/>
      <c r="O12819" s="9"/>
      <c r="P12819" s="27"/>
      <c r="Q12819" s="29"/>
      <c r="R12819" s="29"/>
      <c r="S12819" s="27"/>
      <c r="V12819" s="14"/>
      <c r="W12819" s="14"/>
    </row>
    <row r="12820" spans="3:23" s="11" customFormat="1" x14ac:dyDescent="0.3">
      <c r="C12820" s="96"/>
      <c r="F12820" s="13"/>
      <c r="G12820" s="13"/>
      <c r="H12820" s="91"/>
      <c r="K12820" s="9"/>
      <c r="L12820" s="14"/>
      <c r="N12820" s="13"/>
      <c r="O12820" s="9"/>
      <c r="P12820" s="27"/>
      <c r="Q12820" s="29"/>
      <c r="R12820" s="29"/>
      <c r="S12820" s="27"/>
      <c r="V12820" s="14"/>
      <c r="W12820" s="14"/>
    </row>
    <row r="12821" spans="3:23" s="11" customFormat="1" x14ac:dyDescent="0.3">
      <c r="C12821" s="96"/>
      <c r="F12821" s="13"/>
      <c r="G12821" s="13"/>
      <c r="H12821" s="91"/>
      <c r="K12821" s="9"/>
      <c r="L12821" s="14"/>
      <c r="N12821" s="13"/>
      <c r="O12821" s="9"/>
      <c r="P12821" s="27"/>
      <c r="Q12821" s="29"/>
      <c r="R12821" s="29"/>
      <c r="S12821" s="27"/>
      <c r="V12821" s="14"/>
      <c r="W12821" s="14"/>
    </row>
    <row r="12822" spans="3:23" s="11" customFormat="1" x14ac:dyDescent="0.3">
      <c r="C12822" s="96"/>
      <c r="F12822" s="13"/>
      <c r="G12822" s="13"/>
      <c r="H12822" s="91"/>
      <c r="K12822" s="9"/>
      <c r="L12822" s="14"/>
      <c r="N12822" s="13"/>
      <c r="O12822" s="9"/>
      <c r="P12822" s="27"/>
      <c r="Q12822" s="29"/>
      <c r="R12822" s="29"/>
      <c r="S12822" s="27"/>
      <c r="V12822" s="14"/>
      <c r="W12822" s="14"/>
    </row>
    <row r="12823" spans="3:23" s="11" customFormat="1" x14ac:dyDescent="0.3">
      <c r="C12823" s="96"/>
      <c r="F12823" s="13"/>
      <c r="G12823" s="13"/>
      <c r="H12823" s="91"/>
      <c r="K12823" s="9"/>
      <c r="L12823" s="14"/>
      <c r="N12823" s="13"/>
      <c r="O12823" s="9"/>
      <c r="P12823" s="27"/>
      <c r="Q12823" s="29"/>
      <c r="R12823" s="29"/>
      <c r="S12823" s="27"/>
      <c r="V12823" s="14"/>
      <c r="W12823" s="14"/>
    </row>
    <row r="12824" spans="3:23" s="11" customFormat="1" x14ac:dyDescent="0.3">
      <c r="C12824" s="96"/>
      <c r="F12824" s="13"/>
      <c r="G12824" s="13"/>
      <c r="H12824" s="91"/>
      <c r="K12824" s="9"/>
      <c r="L12824" s="14"/>
      <c r="N12824" s="13"/>
      <c r="O12824" s="9"/>
      <c r="P12824" s="27"/>
      <c r="Q12824" s="29"/>
      <c r="R12824" s="29"/>
      <c r="S12824" s="27"/>
      <c r="V12824" s="14"/>
      <c r="W12824" s="14"/>
    </row>
    <row r="12825" spans="3:23" s="11" customFormat="1" x14ac:dyDescent="0.3">
      <c r="C12825" s="96"/>
      <c r="F12825" s="13"/>
      <c r="G12825" s="13"/>
      <c r="H12825" s="91"/>
      <c r="K12825" s="9"/>
      <c r="L12825" s="14"/>
      <c r="N12825" s="13"/>
      <c r="O12825" s="9"/>
      <c r="P12825" s="27"/>
      <c r="Q12825" s="29"/>
      <c r="R12825" s="29"/>
      <c r="S12825" s="27"/>
      <c r="V12825" s="14"/>
      <c r="W12825" s="14"/>
    </row>
    <row r="12826" spans="3:23" s="11" customFormat="1" x14ac:dyDescent="0.3">
      <c r="C12826" s="96"/>
      <c r="F12826" s="13"/>
      <c r="G12826" s="13"/>
      <c r="H12826" s="91"/>
      <c r="K12826" s="9"/>
      <c r="L12826" s="14"/>
      <c r="N12826" s="13"/>
      <c r="O12826" s="9"/>
      <c r="P12826" s="27"/>
      <c r="Q12826" s="29"/>
      <c r="R12826" s="29"/>
      <c r="S12826" s="27"/>
      <c r="V12826" s="14"/>
      <c r="W12826" s="14"/>
    </row>
    <row r="12827" spans="3:23" s="11" customFormat="1" x14ac:dyDescent="0.3">
      <c r="C12827" s="96"/>
      <c r="F12827" s="13"/>
      <c r="G12827" s="13"/>
      <c r="H12827" s="91"/>
      <c r="K12827" s="9"/>
      <c r="L12827" s="14"/>
      <c r="N12827" s="13"/>
      <c r="O12827" s="9"/>
      <c r="P12827" s="27"/>
      <c r="Q12827" s="29"/>
      <c r="R12827" s="29"/>
      <c r="S12827" s="27"/>
      <c r="V12827" s="14"/>
      <c r="W12827" s="14"/>
    </row>
    <row r="12828" spans="3:23" s="11" customFormat="1" x14ac:dyDescent="0.3">
      <c r="C12828" s="96"/>
      <c r="F12828" s="13"/>
      <c r="G12828" s="13"/>
      <c r="H12828" s="91"/>
      <c r="K12828" s="9"/>
      <c r="L12828" s="14"/>
      <c r="N12828" s="13"/>
      <c r="O12828" s="9"/>
      <c r="P12828" s="27"/>
      <c r="Q12828" s="29"/>
      <c r="R12828" s="29"/>
      <c r="S12828" s="27"/>
      <c r="V12828" s="14"/>
      <c r="W12828" s="14"/>
    </row>
    <row r="12829" spans="3:23" s="11" customFormat="1" x14ac:dyDescent="0.3">
      <c r="C12829" s="96"/>
      <c r="F12829" s="13"/>
      <c r="G12829" s="13"/>
      <c r="H12829" s="91"/>
      <c r="K12829" s="9"/>
      <c r="L12829" s="14"/>
      <c r="N12829" s="13"/>
      <c r="O12829" s="9"/>
      <c r="P12829" s="27"/>
      <c r="Q12829" s="29"/>
      <c r="R12829" s="29"/>
      <c r="S12829" s="27"/>
      <c r="V12829" s="14"/>
      <c r="W12829" s="14"/>
    </row>
    <row r="12830" spans="3:23" s="11" customFormat="1" x14ac:dyDescent="0.3">
      <c r="C12830" s="96"/>
      <c r="F12830" s="13"/>
      <c r="G12830" s="13"/>
      <c r="H12830" s="91"/>
      <c r="K12830" s="9"/>
      <c r="L12830" s="14"/>
      <c r="N12830" s="13"/>
      <c r="O12830" s="9"/>
      <c r="P12830" s="27"/>
      <c r="Q12830" s="29"/>
      <c r="R12830" s="29"/>
      <c r="S12830" s="27"/>
      <c r="V12830" s="14"/>
      <c r="W12830" s="14"/>
    </row>
    <row r="12831" spans="3:23" s="11" customFormat="1" x14ac:dyDescent="0.3">
      <c r="C12831" s="96"/>
      <c r="F12831" s="13"/>
      <c r="G12831" s="13"/>
      <c r="H12831" s="91"/>
      <c r="K12831" s="9"/>
      <c r="L12831" s="14"/>
      <c r="N12831" s="13"/>
      <c r="O12831" s="9"/>
      <c r="P12831" s="27"/>
      <c r="Q12831" s="29"/>
      <c r="R12831" s="29"/>
      <c r="S12831" s="27"/>
      <c r="V12831" s="14"/>
      <c r="W12831" s="14"/>
    </row>
    <row r="12832" spans="3:23" s="11" customFormat="1" x14ac:dyDescent="0.3">
      <c r="C12832" s="96"/>
      <c r="F12832" s="13"/>
      <c r="G12832" s="13"/>
      <c r="H12832" s="91"/>
      <c r="K12832" s="9"/>
      <c r="L12832" s="14"/>
      <c r="N12832" s="13"/>
      <c r="O12832" s="9"/>
      <c r="P12832" s="27"/>
      <c r="Q12832" s="29"/>
      <c r="R12832" s="29"/>
      <c r="S12832" s="27"/>
      <c r="V12832" s="14"/>
      <c r="W12832" s="14"/>
    </row>
    <row r="12833" spans="3:23" s="11" customFormat="1" x14ac:dyDescent="0.3">
      <c r="C12833" s="96"/>
      <c r="F12833" s="13"/>
      <c r="G12833" s="13"/>
      <c r="H12833" s="91"/>
      <c r="K12833" s="9"/>
      <c r="L12833" s="14"/>
      <c r="N12833" s="13"/>
      <c r="O12833" s="9"/>
      <c r="P12833" s="27"/>
      <c r="Q12833" s="29"/>
      <c r="R12833" s="29"/>
      <c r="S12833" s="27"/>
      <c r="V12833" s="14"/>
      <c r="W12833" s="14"/>
    </row>
    <row r="12834" spans="3:23" s="11" customFormat="1" x14ac:dyDescent="0.3">
      <c r="C12834" s="96"/>
      <c r="F12834" s="13"/>
      <c r="G12834" s="13"/>
      <c r="H12834" s="91"/>
      <c r="K12834" s="9"/>
      <c r="L12834" s="14"/>
      <c r="N12834" s="13"/>
      <c r="O12834" s="9"/>
      <c r="P12834" s="27"/>
      <c r="Q12834" s="29"/>
      <c r="R12834" s="29"/>
      <c r="S12834" s="27"/>
      <c r="V12834" s="14"/>
      <c r="W12834" s="14"/>
    </row>
    <row r="12835" spans="3:23" s="11" customFormat="1" x14ac:dyDescent="0.3">
      <c r="C12835" s="96"/>
      <c r="F12835" s="13"/>
      <c r="G12835" s="13"/>
      <c r="H12835" s="91"/>
      <c r="K12835" s="9"/>
      <c r="L12835" s="14"/>
      <c r="N12835" s="13"/>
      <c r="O12835" s="9"/>
      <c r="P12835" s="27"/>
      <c r="Q12835" s="29"/>
      <c r="R12835" s="29"/>
      <c r="S12835" s="27"/>
      <c r="V12835" s="14"/>
      <c r="W12835" s="14"/>
    </row>
    <row r="12836" spans="3:23" s="11" customFormat="1" x14ac:dyDescent="0.3">
      <c r="C12836" s="96"/>
      <c r="F12836" s="13"/>
      <c r="G12836" s="13"/>
      <c r="H12836" s="91"/>
      <c r="K12836" s="9"/>
      <c r="L12836" s="14"/>
      <c r="N12836" s="13"/>
      <c r="O12836" s="9"/>
      <c r="P12836" s="27"/>
      <c r="Q12836" s="29"/>
      <c r="R12836" s="29"/>
      <c r="S12836" s="27"/>
      <c r="V12836" s="14"/>
      <c r="W12836" s="14"/>
    </row>
    <row r="12837" spans="3:23" s="11" customFormat="1" x14ac:dyDescent="0.3">
      <c r="C12837" s="96"/>
      <c r="F12837" s="13"/>
      <c r="G12837" s="13"/>
      <c r="H12837" s="91"/>
      <c r="K12837" s="9"/>
      <c r="L12837" s="14"/>
      <c r="N12837" s="13"/>
      <c r="O12837" s="9"/>
      <c r="P12837" s="27"/>
      <c r="Q12837" s="29"/>
      <c r="R12837" s="29"/>
      <c r="S12837" s="27"/>
      <c r="V12837" s="14"/>
      <c r="W12837" s="14"/>
    </row>
    <row r="12838" spans="3:23" s="11" customFormat="1" x14ac:dyDescent="0.3">
      <c r="C12838" s="96"/>
      <c r="F12838" s="13"/>
      <c r="G12838" s="13"/>
      <c r="H12838" s="91"/>
      <c r="K12838" s="9"/>
      <c r="L12838" s="14"/>
      <c r="N12838" s="13"/>
      <c r="O12838" s="9"/>
      <c r="P12838" s="27"/>
      <c r="Q12838" s="29"/>
      <c r="R12838" s="29"/>
      <c r="S12838" s="27"/>
      <c r="V12838" s="14"/>
      <c r="W12838" s="14"/>
    </row>
    <row r="12839" spans="3:23" s="11" customFormat="1" x14ac:dyDescent="0.3">
      <c r="C12839" s="96"/>
      <c r="F12839" s="13"/>
      <c r="G12839" s="13"/>
      <c r="H12839" s="91"/>
      <c r="K12839" s="9"/>
      <c r="L12839" s="14"/>
      <c r="N12839" s="13"/>
      <c r="O12839" s="9"/>
      <c r="P12839" s="27"/>
      <c r="Q12839" s="29"/>
      <c r="R12839" s="29"/>
      <c r="S12839" s="27"/>
      <c r="V12839" s="14"/>
      <c r="W12839" s="14"/>
    </row>
    <row r="12840" spans="3:23" s="11" customFormat="1" x14ac:dyDescent="0.3">
      <c r="C12840" s="96"/>
      <c r="F12840" s="13"/>
      <c r="G12840" s="13"/>
      <c r="H12840" s="91"/>
      <c r="K12840" s="9"/>
      <c r="L12840" s="14"/>
      <c r="N12840" s="13"/>
      <c r="O12840" s="9"/>
      <c r="P12840" s="27"/>
      <c r="Q12840" s="29"/>
      <c r="R12840" s="29"/>
      <c r="S12840" s="27"/>
      <c r="V12840" s="14"/>
      <c r="W12840" s="14"/>
    </row>
    <row r="12841" spans="3:23" s="11" customFormat="1" x14ac:dyDescent="0.3">
      <c r="C12841" s="96"/>
      <c r="F12841" s="13"/>
      <c r="G12841" s="13"/>
      <c r="H12841" s="91"/>
      <c r="K12841" s="9"/>
      <c r="L12841" s="14"/>
      <c r="N12841" s="13"/>
      <c r="O12841" s="9"/>
      <c r="P12841" s="27"/>
      <c r="Q12841" s="29"/>
      <c r="R12841" s="29"/>
      <c r="S12841" s="27"/>
      <c r="V12841" s="14"/>
      <c r="W12841" s="14"/>
    </row>
    <row r="12842" spans="3:23" s="11" customFormat="1" x14ac:dyDescent="0.3">
      <c r="C12842" s="96"/>
      <c r="F12842" s="13"/>
      <c r="G12842" s="13"/>
      <c r="H12842" s="91"/>
      <c r="K12842" s="9"/>
      <c r="L12842" s="14"/>
      <c r="N12842" s="13"/>
      <c r="O12842" s="9"/>
      <c r="P12842" s="27"/>
      <c r="Q12842" s="29"/>
      <c r="R12842" s="29"/>
      <c r="S12842" s="27"/>
      <c r="V12842" s="14"/>
      <c r="W12842" s="14"/>
    </row>
    <row r="12843" spans="3:23" s="11" customFormat="1" x14ac:dyDescent="0.3">
      <c r="C12843" s="96"/>
      <c r="F12843" s="13"/>
      <c r="G12843" s="13"/>
      <c r="H12843" s="91"/>
      <c r="K12843" s="9"/>
      <c r="L12843" s="14"/>
      <c r="N12843" s="13"/>
      <c r="O12843" s="9"/>
      <c r="P12843" s="27"/>
      <c r="Q12843" s="29"/>
      <c r="R12843" s="29"/>
      <c r="S12843" s="27"/>
      <c r="V12843" s="14"/>
      <c r="W12843" s="14"/>
    </row>
    <row r="12844" spans="3:23" s="11" customFormat="1" x14ac:dyDescent="0.3">
      <c r="C12844" s="96"/>
      <c r="F12844" s="13"/>
      <c r="G12844" s="13"/>
      <c r="H12844" s="91"/>
      <c r="K12844" s="9"/>
      <c r="L12844" s="14"/>
      <c r="N12844" s="13"/>
      <c r="O12844" s="9"/>
      <c r="P12844" s="27"/>
      <c r="Q12844" s="29"/>
      <c r="R12844" s="29"/>
      <c r="S12844" s="27"/>
      <c r="V12844" s="14"/>
      <c r="W12844" s="14"/>
    </row>
    <row r="12845" spans="3:23" s="11" customFormat="1" x14ac:dyDescent="0.3">
      <c r="C12845" s="96"/>
      <c r="F12845" s="13"/>
      <c r="G12845" s="13"/>
      <c r="H12845" s="91"/>
      <c r="K12845" s="9"/>
      <c r="L12845" s="14"/>
      <c r="N12845" s="13"/>
      <c r="O12845" s="9"/>
      <c r="P12845" s="27"/>
      <c r="Q12845" s="29"/>
      <c r="R12845" s="29"/>
      <c r="S12845" s="27"/>
      <c r="V12845" s="14"/>
      <c r="W12845" s="14"/>
    </row>
    <row r="12846" spans="3:23" s="11" customFormat="1" x14ac:dyDescent="0.3">
      <c r="C12846" s="96"/>
      <c r="F12846" s="13"/>
      <c r="G12846" s="13"/>
      <c r="H12846" s="91"/>
      <c r="K12846" s="9"/>
      <c r="L12846" s="14"/>
      <c r="N12846" s="13"/>
      <c r="O12846" s="9"/>
      <c r="P12846" s="27"/>
      <c r="Q12846" s="29"/>
      <c r="R12846" s="29"/>
      <c r="S12846" s="27"/>
      <c r="V12846" s="14"/>
      <c r="W12846" s="14"/>
    </row>
    <row r="12847" spans="3:23" s="11" customFormat="1" x14ac:dyDescent="0.3">
      <c r="C12847" s="96"/>
      <c r="F12847" s="13"/>
      <c r="G12847" s="13"/>
      <c r="H12847" s="91"/>
      <c r="K12847" s="9"/>
      <c r="L12847" s="14"/>
      <c r="N12847" s="13"/>
      <c r="O12847" s="9"/>
      <c r="P12847" s="27"/>
      <c r="Q12847" s="29"/>
      <c r="R12847" s="29"/>
      <c r="S12847" s="27"/>
      <c r="V12847" s="14"/>
      <c r="W12847" s="14"/>
    </row>
    <row r="12848" spans="3:23" s="11" customFormat="1" x14ac:dyDescent="0.3">
      <c r="C12848" s="96"/>
      <c r="F12848" s="13"/>
      <c r="G12848" s="13"/>
      <c r="H12848" s="91"/>
      <c r="K12848" s="9"/>
      <c r="L12848" s="14"/>
      <c r="N12848" s="13"/>
      <c r="O12848" s="9"/>
      <c r="P12848" s="27"/>
      <c r="Q12848" s="29"/>
      <c r="R12848" s="29"/>
      <c r="S12848" s="27"/>
      <c r="V12848" s="14"/>
      <c r="W12848" s="14"/>
    </row>
    <row r="12849" spans="3:23" s="11" customFormat="1" x14ac:dyDescent="0.3">
      <c r="C12849" s="96"/>
      <c r="F12849" s="13"/>
      <c r="G12849" s="13"/>
      <c r="H12849" s="91"/>
      <c r="K12849" s="9"/>
      <c r="L12849" s="14"/>
      <c r="N12849" s="13"/>
      <c r="O12849" s="9"/>
      <c r="P12849" s="27"/>
      <c r="Q12849" s="29"/>
      <c r="R12849" s="29"/>
      <c r="S12849" s="27"/>
      <c r="V12849" s="14"/>
      <c r="W12849" s="14"/>
    </row>
    <row r="12850" spans="3:23" s="11" customFormat="1" x14ac:dyDescent="0.3">
      <c r="C12850" s="96"/>
      <c r="F12850" s="13"/>
      <c r="G12850" s="13"/>
      <c r="H12850" s="91"/>
      <c r="K12850" s="9"/>
      <c r="L12850" s="14"/>
      <c r="N12850" s="13"/>
      <c r="O12850" s="9"/>
      <c r="P12850" s="27"/>
      <c r="Q12850" s="29"/>
      <c r="R12850" s="29"/>
      <c r="S12850" s="27"/>
      <c r="V12850" s="14"/>
      <c r="W12850" s="14"/>
    </row>
    <row r="12851" spans="3:23" s="11" customFormat="1" x14ac:dyDescent="0.3">
      <c r="C12851" s="96"/>
      <c r="F12851" s="13"/>
      <c r="G12851" s="13"/>
      <c r="H12851" s="91"/>
      <c r="K12851" s="9"/>
      <c r="L12851" s="14"/>
      <c r="N12851" s="13"/>
      <c r="O12851" s="9"/>
      <c r="P12851" s="27"/>
      <c r="Q12851" s="29"/>
      <c r="R12851" s="29"/>
      <c r="S12851" s="27"/>
      <c r="V12851" s="14"/>
      <c r="W12851" s="14"/>
    </row>
    <row r="12852" spans="3:23" s="11" customFormat="1" x14ac:dyDescent="0.3">
      <c r="C12852" s="96"/>
      <c r="F12852" s="13"/>
      <c r="G12852" s="13"/>
      <c r="H12852" s="91"/>
      <c r="K12852" s="9"/>
      <c r="L12852" s="14"/>
      <c r="N12852" s="13"/>
      <c r="O12852" s="9"/>
      <c r="P12852" s="27"/>
      <c r="Q12852" s="29"/>
      <c r="R12852" s="29"/>
      <c r="S12852" s="27"/>
      <c r="V12852" s="14"/>
      <c r="W12852" s="14"/>
    </row>
    <row r="12853" spans="3:23" s="11" customFormat="1" x14ac:dyDescent="0.3">
      <c r="C12853" s="96"/>
      <c r="F12853" s="13"/>
      <c r="G12853" s="13"/>
      <c r="H12853" s="91"/>
      <c r="K12853" s="9"/>
      <c r="L12853" s="14"/>
      <c r="N12853" s="13"/>
      <c r="O12853" s="9"/>
      <c r="P12853" s="27"/>
      <c r="Q12853" s="29"/>
      <c r="R12853" s="29"/>
      <c r="S12853" s="27"/>
      <c r="V12853" s="14"/>
      <c r="W12853" s="14"/>
    </row>
    <row r="12854" spans="3:23" s="11" customFormat="1" x14ac:dyDescent="0.3">
      <c r="C12854" s="96"/>
      <c r="F12854" s="13"/>
      <c r="G12854" s="13"/>
      <c r="H12854" s="91"/>
      <c r="K12854" s="9"/>
      <c r="L12854" s="14"/>
      <c r="N12854" s="13"/>
      <c r="O12854" s="9"/>
      <c r="P12854" s="27"/>
      <c r="Q12854" s="29"/>
      <c r="R12854" s="29"/>
      <c r="S12854" s="27"/>
      <c r="V12854" s="14"/>
      <c r="W12854" s="14"/>
    </row>
    <row r="12855" spans="3:23" s="11" customFormat="1" x14ac:dyDescent="0.3">
      <c r="C12855" s="96"/>
      <c r="F12855" s="13"/>
      <c r="G12855" s="13"/>
      <c r="H12855" s="91"/>
      <c r="K12855" s="9"/>
      <c r="L12855" s="14"/>
      <c r="N12855" s="13"/>
      <c r="O12855" s="9"/>
      <c r="P12855" s="27"/>
      <c r="Q12855" s="29"/>
      <c r="R12855" s="29"/>
      <c r="S12855" s="27"/>
      <c r="V12855" s="14"/>
      <c r="W12855" s="14"/>
    </row>
    <row r="12856" spans="3:23" s="11" customFormat="1" x14ac:dyDescent="0.3">
      <c r="C12856" s="96"/>
      <c r="F12856" s="13"/>
      <c r="G12856" s="13"/>
      <c r="H12856" s="91"/>
      <c r="K12856" s="9"/>
      <c r="L12856" s="14"/>
      <c r="N12856" s="13"/>
      <c r="O12856" s="9"/>
      <c r="P12856" s="27"/>
      <c r="Q12856" s="29"/>
      <c r="R12856" s="29"/>
      <c r="S12856" s="27"/>
      <c r="V12856" s="14"/>
      <c r="W12856" s="14"/>
    </row>
    <row r="12857" spans="3:23" s="11" customFormat="1" x14ac:dyDescent="0.3">
      <c r="C12857" s="96"/>
      <c r="F12857" s="13"/>
      <c r="G12857" s="13"/>
      <c r="H12857" s="91"/>
      <c r="K12857" s="9"/>
      <c r="L12857" s="14"/>
      <c r="N12857" s="13"/>
      <c r="O12857" s="9"/>
      <c r="P12857" s="27"/>
      <c r="Q12857" s="29"/>
      <c r="R12857" s="29"/>
      <c r="S12857" s="27"/>
      <c r="V12857" s="14"/>
      <c r="W12857" s="14"/>
    </row>
    <row r="12858" spans="3:23" s="11" customFormat="1" x14ac:dyDescent="0.3">
      <c r="C12858" s="96"/>
      <c r="F12858" s="13"/>
      <c r="G12858" s="13"/>
      <c r="H12858" s="91"/>
      <c r="K12858" s="9"/>
      <c r="L12858" s="14"/>
      <c r="N12858" s="13"/>
      <c r="O12858" s="9"/>
      <c r="P12858" s="27"/>
      <c r="Q12858" s="29"/>
      <c r="R12858" s="29"/>
      <c r="S12858" s="27"/>
      <c r="V12858" s="14"/>
      <c r="W12858" s="14"/>
    </row>
    <row r="12859" spans="3:23" s="11" customFormat="1" x14ac:dyDescent="0.3">
      <c r="C12859" s="96"/>
      <c r="F12859" s="13"/>
      <c r="G12859" s="13"/>
      <c r="H12859" s="91"/>
      <c r="K12859" s="9"/>
      <c r="L12859" s="14"/>
      <c r="N12859" s="13"/>
      <c r="O12859" s="9"/>
      <c r="P12859" s="27"/>
      <c r="Q12859" s="29"/>
      <c r="R12859" s="29"/>
      <c r="S12859" s="27"/>
      <c r="V12859" s="14"/>
      <c r="W12859" s="14"/>
    </row>
    <row r="12860" spans="3:23" s="11" customFormat="1" x14ac:dyDescent="0.3">
      <c r="C12860" s="96"/>
      <c r="F12860" s="13"/>
      <c r="G12860" s="13"/>
      <c r="H12860" s="91"/>
      <c r="K12860" s="9"/>
      <c r="L12860" s="14"/>
      <c r="N12860" s="13"/>
      <c r="O12860" s="9"/>
      <c r="P12860" s="27"/>
      <c r="Q12860" s="29"/>
      <c r="R12860" s="29"/>
      <c r="S12860" s="27"/>
      <c r="V12860" s="14"/>
      <c r="W12860" s="14"/>
    </row>
    <row r="12861" spans="3:23" s="11" customFormat="1" x14ac:dyDescent="0.3">
      <c r="C12861" s="96"/>
      <c r="F12861" s="13"/>
      <c r="G12861" s="13"/>
      <c r="H12861" s="91"/>
      <c r="K12861" s="9"/>
      <c r="L12861" s="14"/>
      <c r="N12861" s="13"/>
      <c r="O12861" s="9"/>
      <c r="P12861" s="27"/>
      <c r="Q12861" s="29"/>
      <c r="R12861" s="29"/>
      <c r="S12861" s="27"/>
      <c r="V12861" s="14"/>
      <c r="W12861" s="14"/>
    </row>
    <row r="12862" spans="3:23" s="11" customFormat="1" x14ac:dyDescent="0.3">
      <c r="C12862" s="96"/>
      <c r="F12862" s="13"/>
      <c r="G12862" s="13"/>
      <c r="H12862" s="91"/>
      <c r="K12862" s="9"/>
      <c r="L12862" s="14"/>
      <c r="N12862" s="13"/>
      <c r="O12862" s="9"/>
      <c r="P12862" s="27"/>
      <c r="Q12862" s="29"/>
      <c r="R12862" s="29"/>
      <c r="S12862" s="27"/>
      <c r="V12862" s="14"/>
      <c r="W12862" s="14"/>
    </row>
    <row r="12863" spans="3:23" s="11" customFormat="1" x14ac:dyDescent="0.3">
      <c r="C12863" s="96"/>
      <c r="F12863" s="13"/>
      <c r="G12863" s="13"/>
      <c r="H12863" s="91"/>
      <c r="K12863" s="9"/>
      <c r="L12863" s="14"/>
      <c r="N12863" s="13"/>
      <c r="O12863" s="9"/>
      <c r="P12863" s="27"/>
      <c r="Q12863" s="29"/>
      <c r="R12863" s="29"/>
      <c r="S12863" s="27"/>
      <c r="V12863" s="14"/>
      <c r="W12863" s="14"/>
    </row>
    <row r="12864" spans="3:23" s="11" customFormat="1" x14ac:dyDescent="0.3">
      <c r="C12864" s="96"/>
      <c r="F12864" s="13"/>
      <c r="G12864" s="13"/>
      <c r="H12864" s="91"/>
      <c r="K12864" s="9"/>
      <c r="L12864" s="14"/>
      <c r="N12864" s="13"/>
      <c r="O12864" s="9"/>
      <c r="P12864" s="27"/>
      <c r="Q12864" s="29"/>
      <c r="R12864" s="29"/>
      <c r="S12864" s="27"/>
      <c r="V12864" s="14"/>
      <c r="W12864" s="14"/>
    </row>
    <row r="12865" spans="3:23" s="11" customFormat="1" x14ac:dyDescent="0.3">
      <c r="C12865" s="96"/>
      <c r="F12865" s="13"/>
      <c r="G12865" s="13"/>
      <c r="H12865" s="91"/>
      <c r="K12865" s="9"/>
      <c r="L12865" s="14"/>
      <c r="N12865" s="13"/>
      <c r="O12865" s="9"/>
      <c r="P12865" s="27"/>
      <c r="Q12865" s="29"/>
      <c r="R12865" s="29"/>
      <c r="S12865" s="27"/>
      <c r="V12865" s="14"/>
      <c r="W12865" s="14"/>
    </row>
    <row r="12866" spans="3:23" s="11" customFormat="1" x14ac:dyDescent="0.3">
      <c r="C12866" s="96"/>
      <c r="F12866" s="13"/>
      <c r="G12866" s="13"/>
      <c r="H12866" s="91"/>
      <c r="K12866" s="9"/>
      <c r="L12866" s="14"/>
      <c r="N12866" s="13"/>
      <c r="O12866" s="9"/>
      <c r="P12866" s="27"/>
      <c r="Q12866" s="29"/>
      <c r="R12866" s="29"/>
      <c r="S12866" s="27"/>
      <c r="V12866" s="14"/>
      <c r="W12866" s="14"/>
    </row>
    <row r="12867" spans="3:23" s="11" customFormat="1" x14ac:dyDescent="0.3">
      <c r="C12867" s="96"/>
      <c r="F12867" s="13"/>
      <c r="G12867" s="13"/>
      <c r="H12867" s="91"/>
      <c r="K12867" s="9"/>
      <c r="L12867" s="14"/>
      <c r="N12867" s="13"/>
      <c r="O12867" s="9"/>
      <c r="P12867" s="27"/>
      <c r="Q12867" s="29"/>
      <c r="R12867" s="29"/>
      <c r="S12867" s="27"/>
      <c r="V12867" s="14"/>
      <c r="W12867" s="14"/>
    </row>
    <row r="12868" spans="3:23" s="11" customFormat="1" x14ac:dyDescent="0.3">
      <c r="C12868" s="96"/>
      <c r="F12868" s="13"/>
      <c r="G12868" s="13"/>
      <c r="H12868" s="91"/>
      <c r="K12868" s="9"/>
      <c r="L12868" s="14"/>
      <c r="N12868" s="13"/>
      <c r="O12868" s="9"/>
      <c r="P12868" s="27"/>
      <c r="Q12868" s="29"/>
      <c r="R12868" s="29"/>
      <c r="S12868" s="27"/>
      <c r="V12868" s="14"/>
      <c r="W12868" s="14"/>
    </row>
    <row r="12869" spans="3:23" s="11" customFormat="1" x14ac:dyDescent="0.3">
      <c r="C12869" s="96"/>
      <c r="F12869" s="13"/>
      <c r="G12869" s="13"/>
      <c r="H12869" s="91"/>
      <c r="K12869" s="9"/>
      <c r="L12869" s="14"/>
      <c r="N12869" s="13"/>
      <c r="O12869" s="9"/>
      <c r="P12869" s="27"/>
      <c r="Q12869" s="29"/>
      <c r="R12869" s="29"/>
      <c r="S12869" s="27"/>
      <c r="V12869" s="14"/>
      <c r="W12869" s="14"/>
    </row>
    <row r="12870" spans="3:23" s="11" customFormat="1" x14ac:dyDescent="0.3">
      <c r="C12870" s="96"/>
      <c r="F12870" s="13"/>
      <c r="G12870" s="13"/>
      <c r="H12870" s="91"/>
      <c r="K12870" s="9"/>
      <c r="L12870" s="14"/>
      <c r="N12870" s="13"/>
      <c r="O12870" s="9"/>
      <c r="P12870" s="27"/>
      <c r="Q12870" s="29"/>
      <c r="R12870" s="29"/>
      <c r="S12870" s="27"/>
      <c r="V12870" s="14"/>
      <c r="W12870" s="14"/>
    </row>
    <row r="12871" spans="3:23" s="11" customFormat="1" x14ac:dyDescent="0.3">
      <c r="C12871" s="96"/>
      <c r="F12871" s="13"/>
      <c r="G12871" s="13"/>
      <c r="H12871" s="91"/>
      <c r="K12871" s="9"/>
      <c r="L12871" s="14"/>
      <c r="N12871" s="13"/>
      <c r="O12871" s="9"/>
      <c r="P12871" s="27"/>
      <c r="Q12871" s="29"/>
      <c r="R12871" s="29"/>
      <c r="S12871" s="27"/>
      <c r="V12871" s="14"/>
      <c r="W12871" s="14"/>
    </row>
    <row r="12872" spans="3:23" s="11" customFormat="1" x14ac:dyDescent="0.3">
      <c r="C12872" s="96"/>
      <c r="F12872" s="13"/>
      <c r="G12872" s="13"/>
      <c r="H12872" s="91"/>
      <c r="K12872" s="9"/>
      <c r="L12872" s="14"/>
      <c r="N12872" s="13"/>
      <c r="O12872" s="9"/>
      <c r="P12872" s="27"/>
      <c r="Q12872" s="29"/>
      <c r="R12872" s="29"/>
      <c r="S12872" s="27"/>
      <c r="V12872" s="14"/>
      <c r="W12872" s="14"/>
    </row>
    <row r="12873" spans="3:23" s="11" customFormat="1" x14ac:dyDescent="0.3">
      <c r="C12873" s="96"/>
      <c r="F12873" s="13"/>
      <c r="G12873" s="13"/>
      <c r="H12873" s="91"/>
      <c r="K12873" s="9"/>
      <c r="L12873" s="14"/>
      <c r="N12873" s="13"/>
      <c r="O12873" s="9"/>
      <c r="P12873" s="27"/>
      <c r="Q12873" s="29"/>
      <c r="R12873" s="29"/>
      <c r="S12873" s="27"/>
      <c r="V12873" s="14"/>
      <c r="W12873" s="14"/>
    </row>
    <row r="12874" spans="3:23" s="11" customFormat="1" x14ac:dyDescent="0.3">
      <c r="C12874" s="96"/>
      <c r="F12874" s="13"/>
      <c r="G12874" s="13"/>
      <c r="H12874" s="91"/>
      <c r="K12874" s="9"/>
      <c r="L12874" s="14"/>
      <c r="N12874" s="13"/>
      <c r="O12874" s="9"/>
      <c r="P12874" s="27"/>
      <c r="Q12874" s="29"/>
      <c r="R12874" s="29"/>
      <c r="S12874" s="27"/>
      <c r="V12874" s="14"/>
      <c r="W12874" s="14"/>
    </row>
    <row r="12875" spans="3:23" s="11" customFormat="1" x14ac:dyDescent="0.3">
      <c r="C12875" s="96"/>
      <c r="F12875" s="13"/>
      <c r="G12875" s="13"/>
      <c r="H12875" s="91"/>
      <c r="K12875" s="9"/>
      <c r="L12875" s="14"/>
      <c r="N12875" s="13"/>
      <c r="O12875" s="9"/>
      <c r="P12875" s="27"/>
      <c r="Q12875" s="29"/>
      <c r="R12875" s="29"/>
      <c r="S12875" s="27"/>
      <c r="V12875" s="14"/>
      <c r="W12875" s="14"/>
    </row>
    <row r="12876" spans="3:23" s="11" customFormat="1" x14ac:dyDescent="0.3">
      <c r="C12876" s="96"/>
      <c r="F12876" s="13"/>
      <c r="G12876" s="13"/>
      <c r="H12876" s="91"/>
      <c r="K12876" s="9"/>
      <c r="L12876" s="14"/>
      <c r="N12876" s="13"/>
      <c r="O12876" s="9"/>
      <c r="P12876" s="27"/>
      <c r="Q12876" s="29"/>
      <c r="R12876" s="29"/>
      <c r="S12876" s="27"/>
      <c r="V12876" s="14"/>
      <c r="W12876" s="14"/>
    </row>
    <row r="12877" spans="3:23" s="11" customFormat="1" x14ac:dyDescent="0.3">
      <c r="C12877" s="96"/>
      <c r="F12877" s="13"/>
      <c r="G12877" s="13"/>
      <c r="H12877" s="91"/>
      <c r="K12877" s="9"/>
      <c r="L12877" s="14"/>
      <c r="N12877" s="13"/>
      <c r="O12877" s="9"/>
      <c r="P12877" s="27"/>
      <c r="Q12877" s="29"/>
      <c r="R12877" s="29"/>
      <c r="S12877" s="27"/>
      <c r="V12877" s="14"/>
      <c r="W12877" s="14"/>
    </row>
    <row r="12878" spans="3:23" s="11" customFormat="1" x14ac:dyDescent="0.3">
      <c r="C12878" s="96"/>
      <c r="F12878" s="13"/>
      <c r="G12878" s="13"/>
      <c r="H12878" s="91"/>
      <c r="K12878" s="9"/>
      <c r="L12878" s="14"/>
      <c r="N12878" s="13"/>
      <c r="O12878" s="9"/>
      <c r="P12878" s="27"/>
      <c r="Q12878" s="29"/>
      <c r="R12878" s="29"/>
      <c r="S12878" s="27"/>
      <c r="V12878" s="14"/>
      <c r="W12878" s="14"/>
    </row>
    <row r="12879" spans="3:23" s="11" customFormat="1" x14ac:dyDescent="0.3">
      <c r="C12879" s="96"/>
      <c r="F12879" s="13"/>
      <c r="G12879" s="13"/>
      <c r="H12879" s="91"/>
      <c r="K12879" s="9"/>
      <c r="L12879" s="14"/>
      <c r="N12879" s="13"/>
      <c r="O12879" s="9"/>
      <c r="P12879" s="27"/>
      <c r="Q12879" s="29"/>
      <c r="R12879" s="29"/>
      <c r="S12879" s="27"/>
      <c r="V12879" s="14"/>
      <c r="W12879" s="14"/>
    </row>
    <row r="12880" spans="3:23" s="11" customFormat="1" x14ac:dyDescent="0.3">
      <c r="C12880" s="96"/>
      <c r="F12880" s="13"/>
      <c r="G12880" s="13"/>
      <c r="H12880" s="91"/>
      <c r="K12880" s="9"/>
      <c r="L12880" s="14"/>
      <c r="N12880" s="13"/>
      <c r="O12880" s="9"/>
      <c r="P12880" s="27"/>
      <c r="Q12880" s="29"/>
      <c r="R12880" s="29"/>
      <c r="S12880" s="27"/>
      <c r="V12880" s="14"/>
      <c r="W12880" s="14"/>
    </row>
    <row r="12881" spans="3:23" s="11" customFormat="1" x14ac:dyDescent="0.3">
      <c r="C12881" s="96"/>
      <c r="F12881" s="13"/>
      <c r="G12881" s="13"/>
      <c r="H12881" s="91"/>
      <c r="K12881" s="9"/>
      <c r="L12881" s="14"/>
      <c r="N12881" s="13"/>
      <c r="O12881" s="9"/>
      <c r="P12881" s="27"/>
      <c r="Q12881" s="29"/>
      <c r="R12881" s="29"/>
      <c r="S12881" s="27"/>
      <c r="V12881" s="14"/>
      <c r="W12881" s="14"/>
    </row>
    <row r="12882" spans="3:23" s="11" customFormat="1" x14ac:dyDescent="0.3">
      <c r="C12882" s="96"/>
      <c r="F12882" s="13"/>
      <c r="G12882" s="13"/>
      <c r="H12882" s="91"/>
      <c r="K12882" s="9"/>
      <c r="L12882" s="14"/>
      <c r="N12882" s="13"/>
      <c r="O12882" s="9"/>
      <c r="P12882" s="27"/>
      <c r="Q12882" s="29"/>
      <c r="R12882" s="29"/>
      <c r="S12882" s="27"/>
      <c r="V12882" s="14"/>
      <c r="W12882" s="14"/>
    </row>
    <row r="12883" spans="3:23" s="11" customFormat="1" x14ac:dyDescent="0.3">
      <c r="C12883" s="96"/>
      <c r="F12883" s="13"/>
      <c r="G12883" s="13"/>
      <c r="H12883" s="91"/>
      <c r="K12883" s="9"/>
      <c r="L12883" s="14"/>
      <c r="N12883" s="13"/>
      <c r="O12883" s="9"/>
      <c r="P12883" s="27"/>
      <c r="Q12883" s="29"/>
      <c r="R12883" s="29"/>
      <c r="S12883" s="27"/>
      <c r="V12883" s="14"/>
      <c r="W12883" s="14"/>
    </row>
    <row r="12884" spans="3:23" s="11" customFormat="1" x14ac:dyDescent="0.3">
      <c r="C12884" s="96"/>
      <c r="F12884" s="13"/>
      <c r="G12884" s="13"/>
      <c r="H12884" s="91"/>
      <c r="K12884" s="9"/>
      <c r="L12884" s="14"/>
      <c r="N12884" s="13"/>
      <c r="O12884" s="9"/>
      <c r="P12884" s="27"/>
      <c r="Q12884" s="29"/>
      <c r="R12884" s="29"/>
      <c r="S12884" s="27"/>
      <c r="V12884" s="14"/>
      <c r="W12884" s="14"/>
    </row>
    <row r="12885" spans="3:23" s="11" customFormat="1" x14ac:dyDescent="0.3">
      <c r="C12885" s="96"/>
      <c r="F12885" s="13"/>
      <c r="G12885" s="13"/>
      <c r="H12885" s="91"/>
      <c r="K12885" s="9"/>
      <c r="L12885" s="14"/>
      <c r="N12885" s="13"/>
      <c r="O12885" s="9"/>
      <c r="P12885" s="27"/>
      <c r="Q12885" s="29"/>
      <c r="R12885" s="29"/>
      <c r="S12885" s="27"/>
      <c r="V12885" s="14"/>
      <c r="W12885" s="14"/>
    </row>
    <row r="12886" spans="3:23" s="11" customFormat="1" x14ac:dyDescent="0.3">
      <c r="C12886" s="96"/>
      <c r="F12886" s="13"/>
      <c r="G12886" s="13"/>
      <c r="H12886" s="91"/>
      <c r="K12886" s="9"/>
      <c r="L12886" s="14"/>
      <c r="N12886" s="13"/>
      <c r="O12886" s="9"/>
      <c r="P12886" s="27"/>
      <c r="Q12886" s="29"/>
      <c r="R12886" s="29"/>
      <c r="S12886" s="27"/>
      <c r="V12886" s="14"/>
      <c r="W12886" s="14"/>
    </row>
    <row r="12887" spans="3:23" s="11" customFormat="1" x14ac:dyDescent="0.3">
      <c r="C12887" s="96"/>
      <c r="F12887" s="13"/>
      <c r="G12887" s="13"/>
      <c r="H12887" s="91"/>
      <c r="K12887" s="9"/>
      <c r="L12887" s="14"/>
      <c r="N12887" s="13"/>
      <c r="O12887" s="9"/>
      <c r="P12887" s="27"/>
      <c r="Q12887" s="29"/>
      <c r="R12887" s="29"/>
      <c r="S12887" s="27"/>
      <c r="V12887" s="14"/>
      <c r="W12887" s="14"/>
    </row>
    <row r="12888" spans="3:23" s="11" customFormat="1" x14ac:dyDescent="0.3">
      <c r="C12888" s="96"/>
      <c r="F12888" s="13"/>
      <c r="G12888" s="13"/>
      <c r="H12888" s="91"/>
      <c r="K12888" s="9"/>
      <c r="L12888" s="14"/>
      <c r="N12888" s="13"/>
      <c r="O12888" s="9"/>
      <c r="P12888" s="27"/>
      <c r="Q12888" s="29"/>
      <c r="R12888" s="29"/>
      <c r="S12888" s="27"/>
      <c r="V12888" s="14"/>
      <c r="W12888" s="14"/>
    </row>
    <row r="12889" spans="3:23" s="11" customFormat="1" x14ac:dyDescent="0.3">
      <c r="C12889" s="96"/>
      <c r="F12889" s="13"/>
      <c r="G12889" s="13"/>
      <c r="H12889" s="91"/>
      <c r="K12889" s="9"/>
      <c r="L12889" s="14"/>
      <c r="N12889" s="13"/>
      <c r="O12889" s="9"/>
      <c r="P12889" s="27"/>
      <c r="Q12889" s="29"/>
      <c r="R12889" s="29"/>
      <c r="S12889" s="27"/>
      <c r="V12889" s="14"/>
      <c r="W12889" s="14"/>
    </row>
    <row r="12890" spans="3:23" s="11" customFormat="1" x14ac:dyDescent="0.3">
      <c r="C12890" s="96"/>
      <c r="F12890" s="13"/>
      <c r="G12890" s="13"/>
      <c r="H12890" s="91"/>
      <c r="K12890" s="9"/>
      <c r="L12890" s="14"/>
      <c r="N12890" s="13"/>
      <c r="O12890" s="9"/>
      <c r="P12890" s="27"/>
      <c r="Q12890" s="29"/>
      <c r="R12890" s="29"/>
      <c r="S12890" s="27"/>
      <c r="V12890" s="14"/>
      <c r="W12890" s="14"/>
    </row>
    <row r="12891" spans="3:23" s="11" customFormat="1" x14ac:dyDescent="0.3">
      <c r="C12891" s="96"/>
      <c r="F12891" s="13"/>
      <c r="G12891" s="13"/>
      <c r="H12891" s="91"/>
      <c r="K12891" s="9"/>
      <c r="L12891" s="14"/>
      <c r="N12891" s="13"/>
      <c r="O12891" s="9"/>
      <c r="P12891" s="27"/>
      <c r="Q12891" s="29"/>
      <c r="R12891" s="29"/>
      <c r="S12891" s="27"/>
      <c r="V12891" s="14"/>
      <c r="W12891" s="14"/>
    </row>
    <row r="12892" spans="3:23" s="11" customFormat="1" x14ac:dyDescent="0.3">
      <c r="C12892" s="96"/>
      <c r="F12892" s="13"/>
      <c r="G12892" s="13"/>
      <c r="H12892" s="91"/>
      <c r="K12892" s="9"/>
      <c r="L12892" s="14"/>
      <c r="N12892" s="13"/>
      <c r="O12892" s="9"/>
      <c r="P12892" s="27"/>
      <c r="Q12892" s="29"/>
      <c r="R12892" s="29"/>
      <c r="S12892" s="27"/>
      <c r="V12892" s="14"/>
      <c r="W12892" s="14"/>
    </row>
    <row r="12893" spans="3:23" s="11" customFormat="1" x14ac:dyDescent="0.3">
      <c r="C12893" s="96"/>
      <c r="F12893" s="13"/>
      <c r="G12893" s="13"/>
      <c r="H12893" s="91"/>
      <c r="K12893" s="9"/>
      <c r="L12893" s="14"/>
      <c r="N12893" s="13"/>
      <c r="O12893" s="9"/>
      <c r="P12893" s="27"/>
      <c r="Q12893" s="29"/>
      <c r="R12893" s="29"/>
      <c r="S12893" s="27"/>
      <c r="V12893" s="14"/>
      <c r="W12893" s="14"/>
    </row>
    <row r="12894" spans="3:23" s="11" customFormat="1" x14ac:dyDescent="0.3">
      <c r="C12894" s="96"/>
      <c r="F12894" s="13"/>
      <c r="G12894" s="13"/>
      <c r="H12894" s="91"/>
      <c r="K12894" s="9"/>
      <c r="L12894" s="14"/>
      <c r="N12894" s="13"/>
      <c r="O12894" s="9"/>
      <c r="P12894" s="27"/>
      <c r="Q12894" s="29"/>
      <c r="R12894" s="29"/>
      <c r="S12894" s="27"/>
      <c r="V12894" s="14"/>
      <c r="W12894" s="14"/>
    </row>
    <row r="12895" spans="3:23" s="11" customFormat="1" x14ac:dyDescent="0.3">
      <c r="C12895" s="96"/>
      <c r="F12895" s="13"/>
      <c r="G12895" s="13"/>
      <c r="H12895" s="91"/>
      <c r="K12895" s="9"/>
      <c r="L12895" s="14"/>
      <c r="N12895" s="13"/>
      <c r="O12895" s="9"/>
      <c r="P12895" s="27"/>
      <c r="Q12895" s="29"/>
      <c r="R12895" s="29"/>
      <c r="S12895" s="27"/>
      <c r="V12895" s="14"/>
      <c r="W12895" s="14"/>
    </row>
    <row r="12896" spans="3:23" s="11" customFormat="1" x14ac:dyDescent="0.3">
      <c r="C12896" s="96"/>
      <c r="F12896" s="13"/>
      <c r="G12896" s="13"/>
      <c r="H12896" s="91"/>
      <c r="K12896" s="9"/>
      <c r="L12896" s="14"/>
      <c r="N12896" s="13"/>
      <c r="O12896" s="9"/>
      <c r="P12896" s="27"/>
      <c r="Q12896" s="29"/>
      <c r="R12896" s="29"/>
      <c r="S12896" s="27"/>
      <c r="V12896" s="14"/>
      <c r="W12896" s="14"/>
    </row>
    <row r="12897" spans="3:23" s="11" customFormat="1" x14ac:dyDescent="0.3">
      <c r="C12897" s="96"/>
      <c r="F12897" s="13"/>
      <c r="G12897" s="13"/>
      <c r="H12897" s="91"/>
      <c r="K12897" s="9"/>
      <c r="L12897" s="14"/>
      <c r="N12897" s="13"/>
      <c r="O12897" s="9"/>
      <c r="P12897" s="27"/>
      <c r="Q12897" s="29"/>
      <c r="R12897" s="29"/>
      <c r="S12897" s="27"/>
      <c r="V12897" s="14"/>
      <c r="W12897" s="14"/>
    </row>
    <row r="12898" spans="3:23" s="11" customFormat="1" x14ac:dyDescent="0.3">
      <c r="C12898" s="96"/>
      <c r="F12898" s="13"/>
      <c r="G12898" s="13"/>
      <c r="H12898" s="91"/>
      <c r="K12898" s="9"/>
      <c r="L12898" s="14"/>
      <c r="N12898" s="13"/>
      <c r="O12898" s="9"/>
      <c r="P12898" s="27"/>
      <c r="Q12898" s="29"/>
      <c r="R12898" s="29"/>
      <c r="S12898" s="27"/>
      <c r="V12898" s="14"/>
      <c r="W12898" s="14"/>
    </row>
    <row r="12899" spans="3:23" s="11" customFormat="1" x14ac:dyDescent="0.3">
      <c r="C12899" s="96"/>
      <c r="F12899" s="13"/>
      <c r="G12899" s="13"/>
      <c r="H12899" s="91"/>
      <c r="K12899" s="9"/>
      <c r="L12899" s="14"/>
      <c r="N12899" s="13"/>
      <c r="O12899" s="9"/>
      <c r="P12899" s="27"/>
      <c r="Q12899" s="29"/>
      <c r="R12899" s="29"/>
      <c r="S12899" s="27"/>
      <c r="V12899" s="14"/>
      <c r="W12899" s="14"/>
    </row>
    <row r="12900" spans="3:23" s="11" customFormat="1" x14ac:dyDescent="0.3">
      <c r="C12900" s="96"/>
      <c r="F12900" s="13"/>
      <c r="G12900" s="13"/>
      <c r="H12900" s="91"/>
      <c r="K12900" s="9"/>
      <c r="L12900" s="14"/>
      <c r="N12900" s="13"/>
      <c r="O12900" s="9"/>
      <c r="P12900" s="27"/>
      <c r="Q12900" s="29"/>
      <c r="R12900" s="29"/>
      <c r="S12900" s="27"/>
      <c r="V12900" s="14"/>
      <c r="W12900" s="14"/>
    </row>
    <row r="12901" spans="3:23" s="11" customFormat="1" x14ac:dyDescent="0.3">
      <c r="C12901" s="96"/>
      <c r="F12901" s="13"/>
      <c r="G12901" s="13"/>
      <c r="H12901" s="91"/>
      <c r="K12901" s="9"/>
      <c r="L12901" s="14"/>
      <c r="N12901" s="13"/>
      <c r="O12901" s="9"/>
      <c r="P12901" s="27"/>
      <c r="Q12901" s="29"/>
      <c r="R12901" s="29"/>
      <c r="S12901" s="27"/>
      <c r="V12901" s="14"/>
      <c r="W12901" s="14"/>
    </row>
    <row r="12902" spans="3:23" s="11" customFormat="1" x14ac:dyDescent="0.3">
      <c r="C12902" s="96"/>
      <c r="F12902" s="13"/>
      <c r="G12902" s="13"/>
      <c r="H12902" s="91"/>
      <c r="K12902" s="9"/>
      <c r="L12902" s="14"/>
      <c r="N12902" s="13"/>
      <c r="O12902" s="9"/>
      <c r="P12902" s="27"/>
      <c r="Q12902" s="29"/>
      <c r="R12902" s="29"/>
      <c r="S12902" s="27"/>
      <c r="V12902" s="14"/>
      <c r="W12902" s="14"/>
    </row>
    <row r="12903" spans="3:23" s="11" customFormat="1" x14ac:dyDescent="0.3">
      <c r="C12903" s="96"/>
      <c r="F12903" s="13"/>
      <c r="G12903" s="13"/>
      <c r="H12903" s="91"/>
      <c r="K12903" s="9"/>
      <c r="L12903" s="14"/>
      <c r="N12903" s="13"/>
      <c r="O12903" s="9"/>
      <c r="P12903" s="27"/>
      <c r="Q12903" s="29"/>
      <c r="R12903" s="29"/>
      <c r="S12903" s="27"/>
      <c r="V12903" s="14"/>
      <c r="W12903" s="14"/>
    </row>
    <row r="12904" spans="3:23" s="11" customFormat="1" x14ac:dyDescent="0.3">
      <c r="C12904" s="96"/>
      <c r="F12904" s="13"/>
      <c r="G12904" s="13"/>
      <c r="H12904" s="91"/>
      <c r="K12904" s="9"/>
      <c r="L12904" s="14"/>
      <c r="N12904" s="13"/>
      <c r="O12904" s="9"/>
      <c r="P12904" s="27"/>
      <c r="Q12904" s="29"/>
      <c r="R12904" s="29"/>
      <c r="S12904" s="27"/>
      <c r="V12904" s="14"/>
      <c r="W12904" s="14"/>
    </row>
    <row r="12905" spans="3:23" s="11" customFormat="1" x14ac:dyDescent="0.3">
      <c r="C12905" s="96"/>
      <c r="F12905" s="13"/>
      <c r="G12905" s="13"/>
      <c r="H12905" s="91"/>
      <c r="K12905" s="9"/>
      <c r="L12905" s="14"/>
      <c r="N12905" s="13"/>
      <c r="O12905" s="9"/>
      <c r="P12905" s="27"/>
      <c r="Q12905" s="29"/>
      <c r="R12905" s="29"/>
      <c r="S12905" s="27"/>
      <c r="V12905" s="14"/>
      <c r="W12905" s="14"/>
    </row>
    <row r="12906" spans="3:23" s="11" customFormat="1" x14ac:dyDescent="0.3">
      <c r="C12906" s="96"/>
      <c r="F12906" s="13"/>
      <c r="G12906" s="9"/>
      <c r="H12906" s="91"/>
      <c r="K12906" s="9"/>
      <c r="L12906" s="14"/>
      <c r="N12906" s="13"/>
      <c r="O12906" s="9"/>
      <c r="P12906" s="27"/>
      <c r="Q12906" s="29"/>
      <c r="R12906" s="29"/>
      <c r="S12906" s="27"/>
      <c r="V12906" s="14"/>
      <c r="W12906" s="14"/>
    </row>
    <row r="12907" spans="3:23" s="11" customFormat="1" x14ac:dyDescent="0.3">
      <c r="C12907" s="96"/>
      <c r="F12907" s="13"/>
      <c r="G12907" s="9"/>
      <c r="H12907" s="91"/>
      <c r="K12907" s="9"/>
      <c r="L12907" s="14"/>
      <c r="N12907" s="13"/>
      <c r="O12907" s="9"/>
      <c r="P12907" s="27"/>
      <c r="Q12907" s="29"/>
      <c r="R12907" s="29"/>
      <c r="S12907" s="27"/>
      <c r="V12907" s="14"/>
      <c r="W12907" s="14"/>
    </row>
    <row r="12908" spans="3:23" s="11" customFormat="1" x14ac:dyDescent="0.3">
      <c r="C12908" s="96"/>
      <c r="F12908" s="13"/>
      <c r="G12908" s="9"/>
      <c r="H12908" s="91"/>
      <c r="K12908" s="9"/>
      <c r="L12908" s="14"/>
      <c r="N12908" s="13"/>
      <c r="O12908" s="9"/>
      <c r="P12908" s="27"/>
      <c r="Q12908" s="29"/>
      <c r="R12908" s="29"/>
      <c r="S12908" s="27"/>
      <c r="V12908" s="14"/>
      <c r="W12908" s="14"/>
    </row>
    <row r="12909" spans="3:23" s="11" customFormat="1" x14ac:dyDescent="0.3">
      <c r="C12909" s="96"/>
      <c r="F12909" s="13"/>
      <c r="G12909" s="9"/>
      <c r="H12909" s="91"/>
      <c r="K12909" s="9"/>
      <c r="L12909" s="14"/>
      <c r="N12909" s="13"/>
      <c r="O12909" s="9"/>
      <c r="P12909" s="27"/>
      <c r="Q12909" s="29"/>
      <c r="R12909" s="29"/>
      <c r="S12909" s="27"/>
      <c r="V12909" s="14"/>
      <c r="W12909" s="14"/>
    </row>
    <row r="12910" spans="3:23" s="11" customFormat="1" x14ac:dyDescent="0.3">
      <c r="C12910" s="96"/>
      <c r="F12910" s="13"/>
      <c r="G12910" s="9"/>
      <c r="H12910" s="91"/>
      <c r="K12910" s="9"/>
      <c r="L12910" s="14"/>
      <c r="N12910" s="13"/>
      <c r="O12910" s="9"/>
      <c r="P12910" s="27"/>
      <c r="Q12910" s="29"/>
      <c r="R12910" s="29"/>
      <c r="S12910" s="27"/>
      <c r="V12910" s="14"/>
      <c r="W12910" s="14"/>
    </row>
    <row r="12911" spans="3:23" s="11" customFormat="1" x14ac:dyDescent="0.3">
      <c r="C12911" s="96"/>
      <c r="F12911" s="13"/>
      <c r="G12911" s="9"/>
      <c r="H12911" s="91"/>
      <c r="K12911" s="9"/>
      <c r="L12911" s="14"/>
      <c r="N12911" s="13"/>
      <c r="O12911" s="9"/>
      <c r="P12911" s="27"/>
      <c r="Q12911" s="29"/>
      <c r="R12911" s="29"/>
      <c r="S12911" s="27"/>
      <c r="V12911" s="14"/>
      <c r="W12911" s="14"/>
    </row>
    <row r="12912" spans="3:23" s="11" customFormat="1" x14ac:dyDescent="0.3">
      <c r="C12912" s="96"/>
      <c r="F12912" s="13"/>
      <c r="G12912" s="9"/>
      <c r="H12912" s="91"/>
      <c r="K12912" s="9"/>
      <c r="L12912" s="14"/>
      <c r="N12912" s="13"/>
      <c r="O12912" s="9"/>
      <c r="P12912" s="27"/>
      <c r="Q12912" s="29"/>
      <c r="R12912" s="29"/>
      <c r="S12912" s="27"/>
      <c r="V12912" s="14"/>
      <c r="W12912" s="14"/>
    </row>
    <row r="12913" spans="3:23" s="11" customFormat="1" x14ac:dyDescent="0.3">
      <c r="C12913" s="96"/>
      <c r="F12913" s="13"/>
      <c r="G12913" s="9"/>
      <c r="H12913" s="91"/>
      <c r="K12913" s="9"/>
      <c r="L12913" s="14"/>
      <c r="N12913" s="13"/>
      <c r="O12913" s="9"/>
      <c r="P12913" s="27"/>
      <c r="Q12913" s="29"/>
      <c r="R12913" s="29"/>
      <c r="S12913" s="27"/>
      <c r="V12913" s="14"/>
      <c r="W12913" s="14"/>
    </row>
    <row r="12914" spans="3:23" s="11" customFormat="1" x14ac:dyDescent="0.3">
      <c r="C12914" s="96"/>
      <c r="F12914" s="13"/>
      <c r="G12914" s="9"/>
      <c r="H12914" s="91"/>
      <c r="K12914" s="9"/>
      <c r="L12914" s="14"/>
      <c r="N12914" s="13"/>
      <c r="O12914" s="9"/>
      <c r="P12914" s="27"/>
      <c r="Q12914" s="29"/>
      <c r="R12914" s="29"/>
      <c r="S12914" s="27"/>
      <c r="V12914" s="14"/>
      <c r="W12914" s="14"/>
    </row>
    <row r="12915" spans="3:23" s="11" customFormat="1" x14ac:dyDescent="0.3">
      <c r="C12915" s="96"/>
      <c r="F12915" s="13"/>
      <c r="G12915" s="9"/>
      <c r="H12915" s="91"/>
      <c r="K12915" s="9"/>
      <c r="L12915" s="14"/>
      <c r="N12915" s="13"/>
      <c r="O12915" s="9"/>
      <c r="P12915" s="27"/>
      <c r="Q12915" s="29"/>
      <c r="R12915" s="29"/>
      <c r="S12915" s="27"/>
      <c r="V12915" s="14"/>
      <c r="W12915" s="14"/>
    </row>
    <row r="12916" spans="3:23" s="11" customFormat="1" x14ac:dyDescent="0.3">
      <c r="C12916" s="96"/>
      <c r="F12916" s="13"/>
      <c r="G12916" s="9"/>
      <c r="H12916" s="91"/>
      <c r="K12916" s="9"/>
      <c r="L12916" s="14"/>
      <c r="N12916" s="13"/>
      <c r="O12916" s="9"/>
      <c r="P12916" s="27"/>
      <c r="Q12916" s="29"/>
      <c r="R12916" s="29"/>
      <c r="S12916" s="27"/>
      <c r="V12916" s="14"/>
      <c r="W12916" s="14"/>
    </row>
    <row r="12917" spans="3:23" s="11" customFormat="1" x14ac:dyDescent="0.3">
      <c r="C12917" s="96"/>
      <c r="F12917" s="13"/>
      <c r="G12917" s="9"/>
      <c r="H12917" s="91"/>
      <c r="K12917" s="9"/>
      <c r="L12917" s="14"/>
      <c r="N12917" s="13"/>
      <c r="O12917" s="9"/>
      <c r="P12917" s="27"/>
      <c r="Q12917" s="29"/>
      <c r="R12917" s="29"/>
      <c r="S12917" s="27"/>
      <c r="V12917" s="14"/>
      <c r="W12917" s="14"/>
    </row>
    <row r="12918" spans="3:23" s="11" customFormat="1" x14ac:dyDescent="0.3">
      <c r="C12918" s="96"/>
      <c r="F12918" s="13"/>
      <c r="G12918" s="9"/>
      <c r="H12918" s="91"/>
      <c r="K12918" s="9"/>
      <c r="L12918" s="14"/>
      <c r="N12918" s="13"/>
      <c r="O12918" s="9"/>
      <c r="P12918" s="27"/>
      <c r="Q12918" s="29"/>
      <c r="R12918" s="29"/>
      <c r="S12918" s="27"/>
      <c r="V12918" s="14"/>
      <c r="W12918" s="14"/>
    </row>
    <row r="12919" spans="3:23" s="11" customFormat="1" x14ac:dyDescent="0.3">
      <c r="C12919" s="96"/>
      <c r="F12919" s="13"/>
      <c r="G12919" s="9"/>
      <c r="H12919" s="91"/>
      <c r="K12919" s="9"/>
      <c r="L12919" s="14"/>
      <c r="N12919" s="13"/>
      <c r="O12919" s="9"/>
      <c r="P12919" s="27"/>
      <c r="Q12919" s="29"/>
      <c r="R12919" s="29"/>
      <c r="S12919" s="27"/>
      <c r="V12919" s="14"/>
      <c r="W12919" s="14"/>
    </row>
    <row r="12920" spans="3:23" s="11" customFormat="1" x14ac:dyDescent="0.3">
      <c r="C12920" s="96"/>
      <c r="F12920" s="13"/>
      <c r="G12920" s="9"/>
      <c r="H12920" s="91"/>
      <c r="K12920" s="9"/>
      <c r="L12920" s="14"/>
      <c r="N12920" s="13"/>
      <c r="O12920" s="9"/>
      <c r="P12920" s="27"/>
      <c r="Q12920" s="29"/>
      <c r="R12920" s="29"/>
      <c r="S12920" s="27"/>
      <c r="V12920" s="14"/>
      <c r="W12920" s="14"/>
    </row>
    <row r="12921" spans="3:23" s="11" customFormat="1" x14ac:dyDescent="0.3">
      <c r="C12921" s="96"/>
      <c r="F12921" s="13"/>
      <c r="G12921" s="9"/>
      <c r="H12921" s="91"/>
      <c r="K12921" s="9"/>
      <c r="L12921" s="14"/>
      <c r="N12921" s="13"/>
      <c r="O12921" s="9"/>
      <c r="P12921" s="27"/>
      <c r="Q12921" s="29"/>
      <c r="R12921" s="29"/>
      <c r="S12921" s="27"/>
      <c r="V12921" s="14"/>
      <c r="W12921" s="14"/>
    </row>
    <row r="12922" spans="3:23" s="11" customFormat="1" x14ac:dyDescent="0.3">
      <c r="C12922" s="96"/>
      <c r="F12922" s="13"/>
      <c r="G12922" s="9"/>
      <c r="H12922" s="91"/>
      <c r="K12922" s="9"/>
      <c r="L12922" s="14"/>
      <c r="N12922" s="13"/>
      <c r="O12922" s="9"/>
      <c r="P12922" s="27"/>
      <c r="Q12922" s="29"/>
      <c r="R12922" s="29"/>
      <c r="S12922" s="27"/>
      <c r="V12922" s="14"/>
      <c r="W12922" s="14"/>
    </row>
    <row r="12923" spans="3:23" s="11" customFormat="1" x14ac:dyDescent="0.3">
      <c r="C12923" s="96"/>
      <c r="F12923" s="13"/>
      <c r="G12923" s="9"/>
      <c r="H12923" s="91"/>
      <c r="K12923" s="9"/>
      <c r="L12923" s="14"/>
      <c r="N12923" s="13"/>
      <c r="O12923" s="9"/>
      <c r="P12923" s="27"/>
      <c r="Q12923" s="29"/>
      <c r="R12923" s="29"/>
      <c r="S12923" s="27"/>
      <c r="V12923" s="14"/>
      <c r="W12923" s="14"/>
    </row>
    <row r="12924" spans="3:23" s="11" customFormat="1" x14ac:dyDescent="0.3">
      <c r="C12924" s="96"/>
      <c r="F12924" s="13"/>
      <c r="G12924" s="9"/>
      <c r="H12924" s="91"/>
      <c r="K12924" s="9"/>
      <c r="L12924" s="14"/>
      <c r="N12924" s="13"/>
      <c r="O12924" s="9"/>
      <c r="P12924" s="27"/>
      <c r="Q12924" s="29"/>
      <c r="R12924" s="29"/>
      <c r="S12924" s="27"/>
      <c r="V12924" s="14"/>
      <c r="W12924" s="14"/>
    </row>
    <row r="12925" spans="3:23" s="11" customFormat="1" x14ac:dyDescent="0.3">
      <c r="C12925" s="96"/>
      <c r="F12925" s="13"/>
      <c r="G12925" s="9"/>
      <c r="H12925" s="91"/>
      <c r="K12925" s="9"/>
      <c r="L12925" s="14"/>
      <c r="N12925" s="13"/>
      <c r="O12925" s="9"/>
      <c r="P12925" s="27"/>
      <c r="Q12925" s="29"/>
      <c r="R12925" s="29"/>
      <c r="S12925" s="27"/>
      <c r="V12925" s="14"/>
      <c r="W12925" s="14"/>
    </row>
    <row r="12926" spans="3:23" s="11" customFormat="1" x14ac:dyDescent="0.3">
      <c r="C12926" s="96"/>
      <c r="F12926" s="13"/>
      <c r="G12926" s="9"/>
      <c r="H12926" s="91"/>
      <c r="K12926" s="9"/>
      <c r="L12926" s="14"/>
      <c r="N12926" s="13"/>
      <c r="O12926" s="9"/>
      <c r="P12926" s="27"/>
      <c r="Q12926" s="29"/>
      <c r="R12926" s="29"/>
      <c r="S12926" s="27"/>
      <c r="V12926" s="14"/>
      <c r="W12926" s="14"/>
    </row>
    <row r="12927" spans="3:23" s="11" customFormat="1" x14ac:dyDescent="0.3">
      <c r="C12927" s="96"/>
      <c r="F12927" s="13"/>
      <c r="G12927" s="9"/>
      <c r="H12927" s="91"/>
      <c r="K12927" s="9"/>
      <c r="L12927" s="14"/>
      <c r="N12927" s="13"/>
      <c r="O12927" s="9"/>
      <c r="P12927" s="27"/>
      <c r="Q12927" s="29"/>
      <c r="R12927" s="29"/>
      <c r="S12927" s="27"/>
      <c r="V12927" s="14"/>
      <c r="W12927" s="14"/>
    </row>
    <row r="12928" spans="3:23" s="11" customFormat="1" x14ac:dyDescent="0.3">
      <c r="C12928" s="96"/>
      <c r="F12928" s="13"/>
      <c r="G12928" s="9"/>
      <c r="H12928" s="91"/>
      <c r="K12928" s="9"/>
      <c r="L12928" s="14"/>
      <c r="N12928" s="13"/>
      <c r="O12928" s="9"/>
      <c r="P12928" s="27"/>
      <c r="Q12928" s="29"/>
      <c r="R12928" s="29"/>
      <c r="S12928" s="27"/>
      <c r="V12928" s="14"/>
      <c r="W12928" s="14"/>
    </row>
    <row r="12929" spans="3:23" s="11" customFormat="1" x14ac:dyDescent="0.3">
      <c r="C12929" s="96"/>
      <c r="F12929" s="13"/>
      <c r="G12929" s="9"/>
      <c r="H12929" s="91"/>
      <c r="K12929" s="9"/>
      <c r="L12929" s="14"/>
      <c r="N12929" s="13"/>
      <c r="O12929" s="9"/>
      <c r="P12929" s="27"/>
      <c r="Q12929" s="29"/>
      <c r="R12929" s="29"/>
      <c r="S12929" s="27"/>
      <c r="V12929" s="14"/>
      <c r="W12929" s="14"/>
    </row>
    <row r="12930" spans="3:23" s="11" customFormat="1" x14ac:dyDescent="0.3">
      <c r="C12930" s="96"/>
      <c r="F12930" s="13"/>
      <c r="G12930" s="9"/>
      <c r="H12930" s="91"/>
      <c r="K12930" s="9"/>
      <c r="L12930" s="14"/>
      <c r="N12930" s="13"/>
      <c r="O12930" s="9"/>
      <c r="P12930" s="27"/>
      <c r="Q12930" s="29"/>
      <c r="R12930" s="29"/>
      <c r="S12930" s="27"/>
      <c r="V12930" s="14"/>
      <c r="W12930" s="14"/>
    </row>
    <row r="12931" spans="3:23" s="11" customFormat="1" x14ac:dyDescent="0.3">
      <c r="C12931" s="96"/>
      <c r="F12931" s="13"/>
      <c r="G12931" s="13"/>
      <c r="H12931" s="91"/>
      <c r="K12931" s="9"/>
      <c r="L12931" s="14"/>
      <c r="N12931" s="13"/>
      <c r="O12931" s="9"/>
      <c r="P12931" s="27"/>
      <c r="Q12931" s="29"/>
      <c r="R12931" s="29"/>
      <c r="S12931" s="27"/>
      <c r="V12931" s="14"/>
      <c r="W12931" s="14"/>
    </row>
    <row r="12932" spans="3:23" s="11" customFormat="1" x14ac:dyDescent="0.3">
      <c r="C12932" s="96"/>
      <c r="F12932" s="13"/>
      <c r="G12932" s="13"/>
      <c r="H12932" s="91"/>
      <c r="K12932" s="9"/>
      <c r="L12932" s="14"/>
      <c r="N12932" s="13"/>
      <c r="O12932" s="9"/>
      <c r="P12932" s="27"/>
      <c r="Q12932" s="29"/>
      <c r="R12932" s="29"/>
      <c r="S12932" s="27"/>
      <c r="V12932" s="14"/>
      <c r="W12932" s="14"/>
    </row>
    <row r="12933" spans="3:23" s="11" customFormat="1" x14ac:dyDescent="0.3">
      <c r="C12933" s="96"/>
      <c r="F12933" s="13"/>
      <c r="G12933" s="13"/>
      <c r="H12933" s="91"/>
      <c r="K12933" s="9"/>
      <c r="L12933" s="14"/>
      <c r="N12933" s="13"/>
      <c r="O12933" s="9"/>
      <c r="P12933" s="27"/>
      <c r="Q12933" s="29"/>
      <c r="R12933" s="29"/>
      <c r="S12933" s="27"/>
      <c r="V12933" s="14"/>
      <c r="W12933" s="14"/>
    </row>
    <row r="12934" spans="3:23" s="11" customFormat="1" x14ac:dyDescent="0.3">
      <c r="C12934" s="96"/>
      <c r="F12934" s="13"/>
      <c r="G12934" s="13"/>
      <c r="H12934" s="91"/>
      <c r="K12934" s="9"/>
      <c r="L12934" s="14"/>
      <c r="N12934" s="13"/>
      <c r="O12934" s="9"/>
      <c r="P12934" s="27"/>
      <c r="Q12934" s="29"/>
      <c r="R12934" s="29"/>
      <c r="S12934" s="27"/>
      <c r="V12934" s="14"/>
      <c r="W12934" s="14"/>
    </row>
    <row r="12935" spans="3:23" s="11" customFormat="1" x14ac:dyDescent="0.3">
      <c r="C12935" s="96"/>
      <c r="F12935" s="13"/>
      <c r="G12935" s="13"/>
      <c r="H12935" s="91"/>
      <c r="K12935" s="9"/>
      <c r="L12935" s="14"/>
      <c r="N12935" s="13"/>
      <c r="O12935" s="9"/>
      <c r="P12935" s="27"/>
      <c r="Q12935" s="29"/>
      <c r="R12935" s="29"/>
      <c r="S12935" s="27"/>
      <c r="V12935" s="14"/>
      <c r="W12935" s="14"/>
    </row>
    <row r="12936" spans="3:23" s="11" customFormat="1" x14ac:dyDescent="0.3">
      <c r="C12936" s="96"/>
      <c r="F12936" s="13"/>
      <c r="G12936" s="13"/>
      <c r="H12936" s="91"/>
      <c r="K12936" s="9"/>
      <c r="L12936" s="14"/>
      <c r="N12936" s="13"/>
      <c r="O12936" s="9"/>
      <c r="P12936" s="27"/>
      <c r="Q12936" s="29"/>
      <c r="R12936" s="29"/>
      <c r="S12936" s="27"/>
      <c r="V12936" s="14"/>
      <c r="W12936" s="14"/>
    </row>
    <row r="12937" spans="3:23" s="11" customFormat="1" x14ac:dyDescent="0.3">
      <c r="C12937" s="96"/>
      <c r="F12937" s="13"/>
      <c r="G12937" s="13"/>
      <c r="H12937" s="91"/>
      <c r="K12937" s="9"/>
      <c r="L12937" s="14"/>
      <c r="N12937" s="13"/>
      <c r="O12937" s="9"/>
      <c r="P12937" s="27"/>
      <c r="Q12937" s="29"/>
      <c r="R12937" s="29"/>
      <c r="S12937" s="27"/>
      <c r="V12937" s="14"/>
      <c r="W12937" s="14"/>
    </row>
    <row r="12938" spans="3:23" s="11" customFormat="1" x14ac:dyDescent="0.3">
      <c r="C12938" s="96"/>
      <c r="F12938" s="13"/>
      <c r="G12938" s="13"/>
      <c r="H12938" s="91"/>
      <c r="K12938" s="9"/>
      <c r="L12938" s="14"/>
      <c r="N12938" s="13"/>
      <c r="O12938" s="9"/>
      <c r="P12938" s="27"/>
      <c r="Q12938" s="29"/>
      <c r="R12938" s="29"/>
      <c r="S12938" s="27"/>
      <c r="V12938" s="14"/>
      <c r="W12938" s="14"/>
    </row>
    <row r="12939" spans="3:23" s="11" customFormat="1" x14ac:dyDescent="0.3">
      <c r="C12939" s="96"/>
      <c r="F12939" s="13"/>
      <c r="G12939" s="13"/>
      <c r="H12939" s="91"/>
      <c r="K12939" s="9"/>
      <c r="L12939" s="14"/>
      <c r="N12939" s="13"/>
      <c r="O12939" s="9"/>
      <c r="P12939" s="27"/>
      <c r="Q12939" s="29"/>
      <c r="R12939" s="29"/>
      <c r="S12939" s="27"/>
      <c r="V12939" s="14"/>
      <c r="W12939" s="14"/>
    </row>
    <row r="12940" spans="3:23" s="11" customFormat="1" x14ac:dyDescent="0.3">
      <c r="C12940" s="96"/>
      <c r="F12940" s="13"/>
      <c r="G12940" s="13"/>
      <c r="H12940" s="91"/>
      <c r="K12940" s="9"/>
      <c r="L12940" s="14"/>
      <c r="N12940" s="13"/>
      <c r="O12940" s="9"/>
      <c r="P12940" s="27"/>
      <c r="Q12940" s="29"/>
      <c r="R12940" s="29"/>
      <c r="S12940" s="27"/>
      <c r="V12940" s="14"/>
      <c r="W12940" s="14"/>
    </row>
    <row r="12941" spans="3:23" s="11" customFormat="1" x14ac:dyDescent="0.3">
      <c r="C12941" s="96"/>
      <c r="F12941" s="13"/>
      <c r="G12941" s="13"/>
      <c r="H12941" s="91"/>
      <c r="K12941" s="9"/>
      <c r="L12941" s="14"/>
      <c r="N12941" s="13"/>
      <c r="O12941" s="9"/>
      <c r="P12941" s="27"/>
      <c r="Q12941" s="29"/>
      <c r="R12941" s="29"/>
      <c r="S12941" s="27"/>
      <c r="V12941" s="14"/>
      <c r="W12941" s="14"/>
    </row>
    <row r="12942" spans="3:23" s="11" customFormat="1" x14ac:dyDescent="0.3">
      <c r="C12942" s="96"/>
      <c r="F12942" s="13"/>
      <c r="G12942" s="13"/>
      <c r="H12942" s="91"/>
      <c r="K12942" s="9"/>
      <c r="L12942" s="14"/>
      <c r="N12942" s="13"/>
      <c r="O12942" s="9"/>
      <c r="P12942" s="27"/>
      <c r="Q12942" s="29"/>
      <c r="R12942" s="29"/>
      <c r="S12942" s="27"/>
      <c r="V12942" s="14"/>
      <c r="W12942" s="14"/>
    </row>
    <row r="12943" spans="3:23" s="11" customFormat="1" x14ac:dyDescent="0.3">
      <c r="C12943" s="96"/>
      <c r="F12943" s="13"/>
      <c r="G12943" s="13"/>
      <c r="H12943" s="91"/>
      <c r="K12943" s="9"/>
      <c r="L12943" s="14"/>
      <c r="N12943" s="13"/>
      <c r="O12943" s="9"/>
      <c r="P12943" s="27"/>
      <c r="Q12943" s="29"/>
      <c r="R12943" s="29"/>
      <c r="S12943" s="27"/>
      <c r="V12943" s="14"/>
      <c r="W12943" s="14"/>
    </row>
    <row r="12944" spans="3:23" s="11" customFormat="1" x14ac:dyDescent="0.3">
      <c r="C12944" s="96"/>
      <c r="F12944" s="13"/>
      <c r="G12944" s="13"/>
      <c r="H12944" s="91"/>
      <c r="K12944" s="9"/>
      <c r="L12944" s="14"/>
      <c r="N12944" s="13"/>
      <c r="O12944" s="9"/>
      <c r="P12944" s="27"/>
      <c r="Q12944" s="29"/>
      <c r="R12944" s="29"/>
      <c r="S12944" s="27"/>
      <c r="V12944" s="14"/>
      <c r="W12944" s="14"/>
    </row>
    <row r="12945" spans="3:23" s="11" customFormat="1" x14ac:dyDescent="0.3">
      <c r="C12945" s="96"/>
      <c r="F12945" s="13"/>
      <c r="G12945" s="13"/>
      <c r="H12945" s="91"/>
      <c r="K12945" s="9"/>
      <c r="L12945" s="14"/>
      <c r="N12945" s="13"/>
      <c r="O12945" s="9"/>
      <c r="P12945" s="27"/>
      <c r="Q12945" s="29"/>
      <c r="R12945" s="29"/>
      <c r="S12945" s="27"/>
      <c r="V12945" s="14"/>
      <c r="W12945" s="14"/>
    </row>
    <row r="12946" spans="3:23" s="11" customFormat="1" x14ac:dyDescent="0.3">
      <c r="C12946" s="96"/>
      <c r="F12946" s="13"/>
      <c r="G12946" s="13"/>
      <c r="H12946" s="91"/>
      <c r="K12946" s="9"/>
      <c r="L12946" s="14"/>
      <c r="N12946" s="13"/>
      <c r="O12946" s="9"/>
      <c r="P12946" s="27"/>
      <c r="Q12946" s="29"/>
      <c r="R12946" s="29"/>
      <c r="S12946" s="27"/>
      <c r="V12946" s="14"/>
      <c r="W12946" s="14"/>
    </row>
    <row r="12947" spans="3:23" s="11" customFormat="1" x14ac:dyDescent="0.3">
      <c r="C12947" s="96"/>
      <c r="F12947" s="13"/>
      <c r="G12947" s="13"/>
      <c r="H12947" s="91"/>
      <c r="K12947" s="9"/>
      <c r="L12947" s="14"/>
      <c r="N12947" s="13"/>
      <c r="O12947" s="9"/>
      <c r="P12947" s="27"/>
      <c r="Q12947" s="29"/>
      <c r="R12947" s="29"/>
      <c r="S12947" s="27"/>
      <c r="V12947" s="14"/>
      <c r="W12947" s="14"/>
    </row>
    <row r="12948" spans="3:23" s="11" customFormat="1" x14ac:dyDescent="0.3">
      <c r="C12948" s="96"/>
      <c r="F12948" s="13"/>
      <c r="G12948" s="13"/>
      <c r="H12948" s="91"/>
      <c r="K12948" s="9"/>
      <c r="L12948" s="14"/>
      <c r="N12948" s="13"/>
      <c r="O12948" s="9"/>
      <c r="P12948" s="27"/>
      <c r="Q12948" s="29"/>
      <c r="R12948" s="29"/>
      <c r="S12948" s="27"/>
      <c r="V12948" s="14"/>
      <c r="W12948" s="14"/>
    </row>
    <row r="12949" spans="3:23" s="11" customFormat="1" x14ac:dyDescent="0.3">
      <c r="C12949" s="96"/>
      <c r="F12949" s="13"/>
      <c r="G12949" s="13"/>
      <c r="H12949" s="91"/>
      <c r="K12949" s="9"/>
      <c r="L12949" s="14"/>
      <c r="N12949" s="13"/>
      <c r="O12949" s="9"/>
      <c r="P12949" s="27"/>
      <c r="Q12949" s="29"/>
      <c r="R12949" s="29"/>
      <c r="S12949" s="27"/>
      <c r="V12949" s="14"/>
      <c r="W12949" s="14"/>
    </row>
    <row r="12950" spans="3:23" s="11" customFormat="1" x14ac:dyDescent="0.3">
      <c r="C12950" s="96"/>
      <c r="F12950" s="13"/>
      <c r="G12950" s="13"/>
      <c r="H12950" s="91"/>
      <c r="K12950" s="9"/>
      <c r="L12950" s="14"/>
      <c r="N12950" s="13"/>
      <c r="O12950" s="9"/>
      <c r="P12950" s="27"/>
      <c r="Q12950" s="29"/>
      <c r="R12950" s="29"/>
      <c r="S12950" s="27"/>
      <c r="V12950" s="14"/>
      <c r="W12950" s="14"/>
    </row>
    <row r="12951" spans="3:23" s="11" customFormat="1" x14ac:dyDescent="0.3">
      <c r="C12951" s="96"/>
      <c r="F12951" s="13"/>
      <c r="G12951" s="13"/>
      <c r="H12951" s="91"/>
      <c r="K12951" s="9"/>
      <c r="L12951" s="14"/>
      <c r="N12951" s="13"/>
      <c r="O12951" s="9"/>
      <c r="P12951" s="27"/>
      <c r="Q12951" s="29"/>
      <c r="R12951" s="29"/>
      <c r="S12951" s="27"/>
      <c r="V12951" s="14"/>
      <c r="W12951" s="14"/>
    </row>
    <row r="12952" spans="3:23" s="11" customFormat="1" x14ac:dyDescent="0.3">
      <c r="C12952" s="96"/>
      <c r="F12952" s="13"/>
      <c r="G12952" s="13"/>
      <c r="H12952" s="91"/>
      <c r="K12952" s="9"/>
      <c r="L12952" s="14"/>
      <c r="N12952" s="13"/>
      <c r="O12952" s="9"/>
      <c r="P12952" s="27"/>
      <c r="Q12952" s="29"/>
      <c r="R12952" s="29"/>
      <c r="S12952" s="27"/>
      <c r="V12952" s="14"/>
      <c r="W12952" s="14"/>
    </row>
    <row r="12953" spans="3:23" s="11" customFormat="1" x14ac:dyDescent="0.3">
      <c r="C12953" s="96"/>
      <c r="F12953" s="13"/>
      <c r="G12953" s="13"/>
      <c r="H12953" s="91"/>
      <c r="K12953" s="9"/>
      <c r="L12953" s="14"/>
      <c r="N12953" s="13"/>
      <c r="O12953" s="9"/>
      <c r="P12953" s="27"/>
      <c r="Q12953" s="29"/>
      <c r="R12953" s="29"/>
      <c r="S12953" s="27"/>
      <c r="V12953" s="14"/>
      <c r="W12953" s="14"/>
    </row>
    <row r="12954" spans="3:23" s="11" customFormat="1" x14ac:dyDescent="0.3">
      <c r="C12954" s="96"/>
      <c r="F12954" s="13"/>
      <c r="G12954" s="13"/>
      <c r="H12954" s="91"/>
      <c r="K12954" s="9"/>
      <c r="L12954" s="14"/>
      <c r="N12954" s="13"/>
      <c r="O12954" s="9"/>
      <c r="P12954" s="27"/>
      <c r="Q12954" s="29"/>
      <c r="R12954" s="29"/>
      <c r="S12954" s="27"/>
      <c r="V12954" s="14"/>
      <c r="W12954" s="14"/>
    </row>
    <row r="12955" spans="3:23" s="11" customFormat="1" x14ac:dyDescent="0.3">
      <c r="C12955" s="96"/>
      <c r="F12955" s="13"/>
      <c r="G12955" s="13"/>
      <c r="H12955" s="91"/>
      <c r="K12955" s="9"/>
      <c r="L12955" s="14"/>
      <c r="N12955" s="13"/>
      <c r="O12955" s="9"/>
      <c r="P12955" s="27"/>
      <c r="Q12955" s="29"/>
      <c r="R12955" s="29"/>
      <c r="S12955" s="27"/>
      <c r="V12955" s="14"/>
      <c r="W12955" s="14"/>
    </row>
    <row r="12956" spans="3:23" s="11" customFormat="1" x14ac:dyDescent="0.3">
      <c r="C12956" s="96"/>
      <c r="F12956" s="13"/>
      <c r="G12956" s="13"/>
      <c r="H12956" s="91"/>
      <c r="K12956" s="9"/>
      <c r="L12956" s="14"/>
      <c r="N12956" s="13"/>
      <c r="O12956" s="9"/>
      <c r="P12956" s="27"/>
      <c r="Q12956" s="29"/>
      <c r="R12956" s="29"/>
      <c r="S12956" s="27"/>
      <c r="V12956" s="14"/>
      <c r="W12956" s="14"/>
    </row>
    <row r="12957" spans="3:23" s="11" customFormat="1" x14ac:dyDescent="0.3">
      <c r="C12957" s="96"/>
      <c r="F12957" s="13"/>
      <c r="G12957" s="13"/>
      <c r="H12957" s="91"/>
      <c r="K12957" s="9"/>
      <c r="L12957" s="14"/>
      <c r="N12957" s="13"/>
      <c r="O12957" s="9"/>
      <c r="P12957" s="27"/>
      <c r="Q12957" s="29"/>
      <c r="R12957" s="29"/>
      <c r="S12957" s="27"/>
      <c r="V12957" s="14"/>
      <c r="W12957" s="14"/>
    </row>
    <row r="12958" spans="3:23" s="11" customFormat="1" x14ac:dyDescent="0.3">
      <c r="C12958" s="96"/>
      <c r="F12958" s="13"/>
      <c r="G12958" s="13"/>
      <c r="H12958" s="91"/>
      <c r="K12958" s="9"/>
      <c r="L12958" s="14"/>
      <c r="N12958" s="13"/>
      <c r="O12958" s="9"/>
      <c r="P12958" s="27"/>
      <c r="Q12958" s="29"/>
      <c r="R12958" s="29"/>
      <c r="S12958" s="27"/>
      <c r="V12958" s="14"/>
      <c r="W12958" s="14"/>
    </row>
    <row r="12959" spans="3:23" s="11" customFormat="1" x14ac:dyDescent="0.3">
      <c r="C12959" s="96"/>
      <c r="F12959" s="13"/>
      <c r="G12959" s="13"/>
      <c r="H12959" s="91"/>
      <c r="K12959" s="9"/>
      <c r="L12959" s="14"/>
      <c r="N12959" s="13"/>
      <c r="O12959" s="9"/>
      <c r="P12959" s="27"/>
      <c r="Q12959" s="29"/>
      <c r="R12959" s="29"/>
      <c r="S12959" s="27"/>
      <c r="V12959" s="14"/>
      <c r="W12959" s="14"/>
    </row>
    <row r="12960" spans="3:23" s="11" customFormat="1" x14ac:dyDescent="0.3">
      <c r="C12960" s="96"/>
      <c r="F12960" s="13"/>
      <c r="G12960" s="13"/>
      <c r="H12960" s="91"/>
      <c r="K12960" s="9"/>
      <c r="L12960" s="14"/>
      <c r="N12960" s="13"/>
      <c r="O12960" s="9"/>
      <c r="P12960" s="27"/>
      <c r="Q12960" s="29"/>
      <c r="R12960" s="29"/>
      <c r="S12960" s="27"/>
      <c r="V12960" s="14"/>
      <c r="W12960" s="14"/>
    </row>
    <row r="12961" spans="3:23" s="11" customFormat="1" x14ac:dyDescent="0.3">
      <c r="C12961" s="96"/>
      <c r="F12961" s="13"/>
      <c r="G12961" s="13"/>
      <c r="H12961" s="91"/>
      <c r="K12961" s="9"/>
      <c r="L12961" s="14"/>
      <c r="N12961" s="13"/>
      <c r="O12961" s="9"/>
      <c r="P12961" s="27"/>
      <c r="Q12961" s="29"/>
      <c r="R12961" s="29"/>
      <c r="S12961" s="27"/>
      <c r="V12961" s="14"/>
      <c r="W12961" s="14"/>
    </row>
    <row r="12962" spans="3:23" s="11" customFormat="1" x14ac:dyDescent="0.3">
      <c r="C12962" s="96"/>
      <c r="F12962" s="13"/>
      <c r="G12962" s="13"/>
      <c r="H12962" s="91"/>
      <c r="K12962" s="9"/>
      <c r="L12962" s="14"/>
      <c r="N12962" s="13"/>
      <c r="O12962" s="9"/>
      <c r="P12962" s="27"/>
      <c r="Q12962" s="29"/>
      <c r="R12962" s="29"/>
      <c r="S12962" s="27"/>
      <c r="V12962" s="14"/>
      <c r="W12962" s="14"/>
    </row>
    <row r="12963" spans="3:23" s="11" customFormat="1" x14ac:dyDescent="0.3">
      <c r="C12963" s="96"/>
      <c r="F12963" s="13"/>
      <c r="G12963" s="13"/>
      <c r="H12963" s="91"/>
      <c r="K12963" s="9"/>
      <c r="L12963" s="14"/>
      <c r="N12963" s="13"/>
      <c r="O12963" s="9"/>
      <c r="P12963" s="27"/>
      <c r="Q12963" s="29"/>
      <c r="R12963" s="29"/>
      <c r="S12963" s="27"/>
      <c r="V12963" s="14"/>
      <c r="W12963" s="14"/>
    </row>
    <row r="12964" spans="3:23" s="11" customFormat="1" x14ac:dyDescent="0.3">
      <c r="C12964" s="96"/>
      <c r="F12964" s="13"/>
      <c r="G12964" s="13"/>
      <c r="H12964" s="91"/>
      <c r="K12964" s="9"/>
      <c r="L12964" s="14"/>
      <c r="N12964" s="13"/>
      <c r="O12964" s="9"/>
      <c r="P12964" s="27"/>
      <c r="Q12964" s="29"/>
      <c r="R12964" s="29"/>
      <c r="S12964" s="27"/>
      <c r="V12964" s="14"/>
      <c r="W12964" s="14"/>
    </row>
    <row r="12965" spans="3:23" s="11" customFormat="1" x14ac:dyDescent="0.3">
      <c r="C12965" s="96"/>
      <c r="F12965" s="13"/>
      <c r="G12965" s="13"/>
      <c r="H12965" s="91"/>
      <c r="K12965" s="9"/>
      <c r="L12965" s="14"/>
      <c r="N12965" s="13"/>
      <c r="O12965" s="9"/>
      <c r="P12965" s="27"/>
      <c r="Q12965" s="29"/>
      <c r="R12965" s="29"/>
      <c r="S12965" s="27"/>
      <c r="V12965" s="14"/>
      <c r="W12965" s="14"/>
    </row>
    <row r="12966" spans="3:23" s="11" customFormat="1" x14ac:dyDescent="0.3">
      <c r="C12966" s="96"/>
      <c r="F12966" s="13"/>
      <c r="G12966" s="13"/>
      <c r="H12966" s="91"/>
      <c r="K12966" s="9"/>
      <c r="L12966" s="14"/>
      <c r="N12966" s="13"/>
      <c r="O12966" s="9"/>
      <c r="P12966" s="27"/>
      <c r="Q12966" s="29"/>
      <c r="R12966" s="29"/>
      <c r="S12966" s="27"/>
      <c r="V12966" s="14"/>
      <c r="W12966" s="14"/>
    </row>
    <row r="12967" spans="3:23" s="11" customFormat="1" x14ac:dyDescent="0.3">
      <c r="C12967" s="96"/>
      <c r="F12967" s="13"/>
      <c r="G12967" s="13"/>
      <c r="H12967" s="91"/>
      <c r="K12967" s="9"/>
      <c r="L12967" s="14"/>
      <c r="N12967" s="13"/>
      <c r="O12967" s="9"/>
      <c r="P12967" s="27"/>
      <c r="Q12967" s="29"/>
      <c r="R12967" s="29"/>
      <c r="S12967" s="27"/>
      <c r="V12967" s="14"/>
      <c r="W12967" s="14"/>
    </row>
    <row r="12968" spans="3:23" s="11" customFormat="1" x14ac:dyDescent="0.3">
      <c r="C12968" s="96"/>
      <c r="F12968" s="13"/>
      <c r="G12968" s="13"/>
      <c r="H12968" s="91"/>
      <c r="K12968" s="9"/>
      <c r="L12968" s="14"/>
      <c r="N12968" s="13"/>
      <c r="O12968" s="9"/>
      <c r="P12968" s="27"/>
      <c r="Q12968" s="29"/>
      <c r="R12968" s="29"/>
      <c r="S12968" s="27"/>
      <c r="V12968" s="14"/>
      <c r="W12968" s="14"/>
    </row>
    <row r="12969" spans="3:23" s="11" customFormat="1" x14ac:dyDescent="0.3">
      <c r="C12969" s="96"/>
      <c r="F12969" s="13"/>
      <c r="G12969" s="13"/>
      <c r="H12969" s="91"/>
      <c r="K12969" s="9"/>
      <c r="L12969" s="14"/>
      <c r="N12969" s="13"/>
      <c r="O12969" s="9"/>
      <c r="P12969" s="27"/>
      <c r="Q12969" s="29"/>
      <c r="R12969" s="29"/>
      <c r="S12969" s="27"/>
      <c r="V12969" s="14"/>
      <c r="W12969" s="14"/>
    </row>
    <row r="12970" spans="3:23" s="11" customFormat="1" x14ac:dyDescent="0.3">
      <c r="C12970" s="96"/>
      <c r="F12970" s="13"/>
      <c r="G12970" s="13"/>
      <c r="H12970" s="91"/>
      <c r="K12970" s="9"/>
      <c r="L12970" s="14"/>
      <c r="N12970" s="13"/>
      <c r="O12970" s="9"/>
      <c r="P12970" s="27"/>
      <c r="Q12970" s="29"/>
      <c r="R12970" s="29"/>
      <c r="S12970" s="27"/>
      <c r="V12970" s="14"/>
      <c r="W12970" s="14"/>
    </row>
    <row r="12971" spans="3:23" s="11" customFormat="1" x14ac:dyDescent="0.3">
      <c r="C12971" s="96"/>
      <c r="F12971" s="13"/>
      <c r="G12971" s="13"/>
      <c r="H12971" s="91"/>
      <c r="K12971" s="9"/>
      <c r="L12971" s="14"/>
      <c r="N12971" s="13"/>
      <c r="O12971" s="9"/>
      <c r="P12971" s="27"/>
      <c r="Q12971" s="29"/>
      <c r="R12971" s="29"/>
      <c r="S12971" s="27"/>
      <c r="V12971" s="14"/>
      <c r="W12971" s="14"/>
    </row>
    <row r="12972" spans="3:23" s="11" customFormat="1" x14ac:dyDescent="0.3">
      <c r="C12972" s="96"/>
      <c r="F12972" s="13"/>
      <c r="G12972" s="13"/>
      <c r="H12972" s="91"/>
      <c r="K12972" s="9"/>
      <c r="L12972" s="14"/>
      <c r="N12972" s="13"/>
      <c r="O12972" s="9"/>
      <c r="P12972" s="27"/>
      <c r="Q12972" s="29"/>
      <c r="R12972" s="29"/>
      <c r="S12972" s="27"/>
      <c r="V12972" s="14"/>
      <c r="W12972" s="14"/>
    </row>
    <row r="12973" spans="3:23" s="11" customFormat="1" x14ac:dyDescent="0.3">
      <c r="C12973" s="96"/>
      <c r="F12973" s="13"/>
      <c r="G12973" s="13"/>
      <c r="H12973" s="91"/>
      <c r="K12973" s="9"/>
      <c r="L12973" s="14"/>
      <c r="N12973" s="13"/>
      <c r="O12973" s="9"/>
      <c r="P12973" s="27"/>
      <c r="Q12973" s="29"/>
      <c r="R12973" s="29"/>
      <c r="S12973" s="27"/>
      <c r="V12973" s="14"/>
      <c r="W12973" s="14"/>
    </row>
    <row r="12974" spans="3:23" s="11" customFormat="1" x14ac:dyDescent="0.3">
      <c r="C12974" s="96"/>
      <c r="F12974" s="13"/>
      <c r="G12974" s="13"/>
      <c r="H12974" s="91"/>
      <c r="K12974" s="9"/>
      <c r="L12974" s="14"/>
      <c r="N12974" s="13"/>
      <c r="O12974" s="9"/>
      <c r="P12974" s="27"/>
      <c r="Q12974" s="29"/>
      <c r="R12974" s="29"/>
      <c r="S12974" s="27"/>
      <c r="V12974" s="14"/>
      <c r="W12974" s="14"/>
    </row>
    <row r="12975" spans="3:23" s="11" customFormat="1" x14ac:dyDescent="0.3">
      <c r="C12975" s="96"/>
      <c r="F12975" s="13"/>
      <c r="G12975" s="13"/>
      <c r="H12975" s="91"/>
      <c r="K12975" s="9"/>
      <c r="L12975" s="14"/>
      <c r="N12975" s="13"/>
      <c r="O12975" s="9"/>
      <c r="P12975" s="27"/>
      <c r="Q12975" s="29"/>
      <c r="R12975" s="29"/>
      <c r="S12975" s="27"/>
      <c r="V12975" s="14"/>
      <c r="W12975" s="14"/>
    </row>
    <row r="12976" spans="3:23" s="11" customFormat="1" x14ac:dyDescent="0.3">
      <c r="C12976" s="96"/>
      <c r="F12976" s="13"/>
      <c r="G12976" s="13"/>
      <c r="H12976" s="91"/>
      <c r="K12976" s="9"/>
      <c r="L12976" s="14"/>
      <c r="N12976" s="13"/>
      <c r="O12976" s="9"/>
      <c r="P12976" s="27"/>
      <c r="Q12976" s="29"/>
      <c r="R12976" s="29"/>
      <c r="S12976" s="27"/>
      <c r="V12976" s="14"/>
      <c r="W12976" s="14"/>
    </row>
    <row r="12977" spans="3:23" s="11" customFormat="1" x14ac:dyDescent="0.3">
      <c r="C12977" s="96"/>
      <c r="F12977" s="13"/>
      <c r="G12977" s="13"/>
      <c r="H12977" s="91"/>
      <c r="K12977" s="9"/>
      <c r="L12977" s="14"/>
      <c r="N12977" s="13"/>
      <c r="O12977" s="9"/>
      <c r="P12977" s="27"/>
      <c r="Q12977" s="29"/>
      <c r="R12977" s="29"/>
      <c r="S12977" s="27"/>
      <c r="V12977" s="14"/>
      <c r="W12977" s="14"/>
    </row>
    <row r="12978" spans="3:23" s="11" customFormat="1" x14ac:dyDescent="0.3">
      <c r="C12978" s="96"/>
      <c r="F12978" s="13"/>
      <c r="G12978" s="13"/>
      <c r="H12978" s="91"/>
      <c r="K12978" s="9"/>
      <c r="L12978" s="14"/>
      <c r="N12978" s="13"/>
      <c r="O12978" s="9"/>
      <c r="P12978" s="27"/>
      <c r="Q12978" s="29"/>
      <c r="R12978" s="29"/>
      <c r="S12978" s="27"/>
      <c r="V12978" s="14"/>
      <c r="W12978" s="14"/>
    </row>
    <row r="12979" spans="3:23" s="11" customFormat="1" x14ac:dyDescent="0.3">
      <c r="C12979" s="96"/>
      <c r="F12979" s="13"/>
      <c r="G12979" s="13"/>
      <c r="H12979" s="91"/>
      <c r="K12979" s="9"/>
      <c r="L12979" s="14"/>
      <c r="N12979" s="13"/>
      <c r="O12979" s="9"/>
      <c r="P12979" s="27"/>
      <c r="Q12979" s="29"/>
      <c r="R12979" s="29"/>
      <c r="S12979" s="27"/>
      <c r="V12979" s="14"/>
      <c r="W12979" s="14"/>
    </row>
    <row r="12980" spans="3:23" s="11" customFormat="1" x14ac:dyDescent="0.3">
      <c r="C12980" s="96"/>
      <c r="F12980" s="13"/>
      <c r="G12980" s="13"/>
      <c r="H12980" s="91"/>
      <c r="K12980" s="9"/>
      <c r="L12980" s="14"/>
      <c r="N12980" s="13"/>
      <c r="O12980" s="9"/>
      <c r="P12980" s="27"/>
      <c r="Q12980" s="29"/>
      <c r="R12980" s="29"/>
      <c r="S12980" s="27"/>
      <c r="V12980" s="14"/>
      <c r="W12980" s="14"/>
    </row>
    <row r="12981" spans="3:23" s="11" customFormat="1" x14ac:dyDescent="0.3">
      <c r="C12981" s="96"/>
      <c r="F12981" s="13"/>
      <c r="G12981" s="13"/>
      <c r="H12981" s="91"/>
      <c r="K12981" s="9"/>
      <c r="L12981" s="14"/>
      <c r="N12981" s="13"/>
      <c r="O12981" s="9"/>
      <c r="P12981" s="27"/>
      <c r="Q12981" s="29"/>
      <c r="R12981" s="29"/>
      <c r="S12981" s="27"/>
      <c r="V12981" s="14"/>
      <c r="W12981" s="14"/>
    </row>
    <row r="12982" spans="3:23" s="11" customFormat="1" x14ac:dyDescent="0.3">
      <c r="C12982" s="96"/>
      <c r="F12982" s="13"/>
      <c r="G12982" s="13"/>
      <c r="H12982" s="91"/>
      <c r="K12982" s="9"/>
      <c r="L12982" s="14"/>
      <c r="N12982" s="13"/>
      <c r="O12982" s="9"/>
      <c r="P12982" s="27"/>
      <c r="Q12982" s="29"/>
      <c r="R12982" s="29"/>
      <c r="S12982" s="27"/>
      <c r="V12982" s="14"/>
      <c r="W12982" s="14"/>
    </row>
    <row r="12983" spans="3:23" s="11" customFormat="1" x14ac:dyDescent="0.3">
      <c r="C12983" s="96"/>
      <c r="F12983" s="13"/>
      <c r="G12983" s="13"/>
      <c r="H12983" s="91"/>
      <c r="K12983" s="9"/>
      <c r="L12983" s="14"/>
      <c r="N12983" s="13"/>
      <c r="O12983" s="9"/>
      <c r="P12983" s="27"/>
      <c r="Q12983" s="29"/>
      <c r="R12983" s="29"/>
      <c r="S12983" s="27"/>
      <c r="V12983" s="14"/>
      <c r="W12983" s="14"/>
    </row>
    <row r="12984" spans="3:23" s="11" customFormat="1" x14ac:dyDescent="0.3">
      <c r="C12984" s="96"/>
      <c r="F12984" s="13"/>
      <c r="G12984" s="13"/>
      <c r="H12984" s="91"/>
      <c r="K12984" s="9"/>
      <c r="L12984" s="14"/>
      <c r="N12984" s="13"/>
      <c r="O12984" s="9"/>
      <c r="P12984" s="27"/>
      <c r="Q12984" s="29"/>
      <c r="R12984" s="29"/>
      <c r="S12984" s="27"/>
      <c r="V12984" s="14"/>
      <c r="W12984" s="14"/>
    </row>
    <row r="12985" spans="3:23" s="11" customFormat="1" x14ac:dyDescent="0.3">
      <c r="C12985" s="96"/>
      <c r="F12985" s="13"/>
      <c r="G12985" s="13"/>
      <c r="H12985" s="91"/>
      <c r="K12985" s="9"/>
      <c r="L12985" s="14"/>
      <c r="N12985" s="13"/>
      <c r="O12985" s="9"/>
      <c r="P12985" s="27"/>
      <c r="Q12985" s="29"/>
      <c r="R12985" s="29"/>
      <c r="S12985" s="27"/>
      <c r="V12985" s="14"/>
      <c r="W12985" s="14"/>
    </row>
    <row r="12986" spans="3:23" s="11" customFormat="1" x14ac:dyDescent="0.3">
      <c r="C12986" s="96"/>
      <c r="F12986" s="13"/>
      <c r="G12986" s="13"/>
      <c r="H12986" s="91"/>
      <c r="K12986" s="9"/>
      <c r="L12986" s="14"/>
      <c r="N12986" s="13"/>
      <c r="O12986" s="9"/>
      <c r="P12986" s="27"/>
      <c r="Q12986" s="29"/>
      <c r="R12986" s="29"/>
      <c r="S12986" s="27"/>
      <c r="V12986" s="14"/>
      <c r="W12986" s="14"/>
    </row>
    <row r="12987" spans="3:23" s="11" customFormat="1" x14ac:dyDescent="0.3">
      <c r="C12987" s="96"/>
      <c r="F12987" s="13"/>
      <c r="G12987" s="13"/>
      <c r="H12987" s="91"/>
      <c r="K12987" s="9"/>
      <c r="L12987" s="14"/>
      <c r="N12987" s="13"/>
      <c r="O12987" s="9"/>
      <c r="P12987" s="27"/>
      <c r="Q12987" s="29"/>
      <c r="R12987" s="29"/>
      <c r="S12987" s="27"/>
      <c r="V12987" s="14"/>
      <c r="W12987" s="14"/>
    </row>
    <row r="12988" spans="3:23" s="11" customFormat="1" x14ac:dyDescent="0.3">
      <c r="C12988" s="96"/>
      <c r="F12988" s="13"/>
      <c r="G12988" s="13"/>
      <c r="H12988" s="91"/>
      <c r="K12988" s="9"/>
      <c r="L12988" s="14"/>
      <c r="N12988" s="13"/>
      <c r="O12988" s="9"/>
      <c r="P12988" s="27"/>
      <c r="Q12988" s="29"/>
      <c r="R12988" s="29"/>
      <c r="S12988" s="27"/>
      <c r="V12988" s="14"/>
      <c r="W12988" s="14"/>
    </row>
    <row r="12989" spans="3:23" s="11" customFormat="1" x14ac:dyDescent="0.3">
      <c r="C12989" s="96"/>
      <c r="F12989" s="13"/>
      <c r="G12989" s="13"/>
      <c r="H12989" s="91"/>
      <c r="K12989" s="9"/>
      <c r="L12989" s="14"/>
      <c r="N12989" s="13"/>
      <c r="O12989" s="9"/>
      <c r="P12989" s="27"/>
      <c r="Q12989" s="29"/>
      <c r="R12989" s="29"/>
      <c r="S12989" s="27"/>
      <c r="V12989" s="14"/>
      <c r="W12989" s="14"/>
    </row>
    <row r="12990" spans="3:23" s="11" customFormat="1" x14ac:dyDescent="0.3">
      <c r="C12990" s="96"/>
      <c r="F12990" s="13"/>
      <c r="G12990" s="13"/>
      <c r="H12990" s="91"/>
      <c r="K12990" s="9"/>
      <c r="L12990" s="14"/>
      <c r="N12990" s="13"/>
      <c r="O12990" s="9"/>
      <c r="P12990" s="27"/>
      <c r="Q12990" s="29"/>
      <c r="R12990" s="29"/>
      <c r="S12990" s="27"/>
      <c r="V12990" s="14"/>
      <c r="W12990" s="14"/>
    </row>
    <row r="12991" spans="3:23" s="11" customFormat="1" x14ac:dyDescent="0.3">
      <c r="C12991" s="96"/>
      <c r="F12991" s="13"/>
      <c r="G12991" s="13"/>
      <c r="H12991" s="91"/>
      <c r="K12991" s="9"/>
      <c r="L12991" s="14"/>
      <c r="N12991" s="13"/>
      <c r="O12991" s="9"/>
      <c r="P12991" s="27"/>
      <c r="Q12991" s="29"/>
      <c r="R12991" s="29"/>
      <c r="S12991" s="27"/>
      <c r="V12991" s="14"/>
      <c r="W12991" s="14"/>
    </row>
    <row r="12992" spans="3:23" s="11" customFormat="1" x14ac:dyDescent="0.3">
      <c r="C12992" s="96"/>
      <c r="F12992" s="13"/>
      <c r="G12992" s="13"/>
      <c r="H12992" s="91"/>
      <c r="K12992" s="9"/>
      <c r="L12992" s="14"/>
      <c r="N12992" s="13"/>
      <c r="O12992" s="9"/>
      <c r="P12992" s="27"/>
      <c r="Q12992" s="29"/>
      <c r="R12992" s="29"/>
      <c r="S12992" s="27"/>
      <c r="V12992" s="14"/>
      <c r="W12992" s="14"/>
    </row>
    <row r="12993" spans="3:23" s="11" customFormat="1" x14ac:dyDescent="0.3">
      <c r="C12993" s="96"/>
      <c r="F12993" s="13"/>
      <c r="G12993" s="13"/>
      <c r="H12993" s="91"/>
      <c r="K12993" s="9"/>
      <c r="L12993" s="14"/>
      <c r="N12993" s="13"/>
      <c r="O12993" s="9"/>
      <c r="P12993" s="27"/>
      <c r="Q12993" s="29"/>
      <c r="R12993" s="29"/>
      <c r="S12993" s="27"/>
      <c r="V12993" s="14"/>
      <c r="W12993" s="14"/>
    </row>
    <row r="12994" spans="3:23" s="11" customFormat="1" x14ac:dyDescent="0.3">
      <c r="C12994" s="96"/>
      <c r="F12994" s="13"/>
      <c r="G12994" s="13"/>
      <c r="H12994" s="91"/>
      <c r="K12994" s="9"/>
      <c r="L12994" s="14"/>
      <c r="N12994" s="13"/>
      <c r="O12994" s="9"/>
      <c r="P12994" s="27"/>
      <c r="Q12994" s="29"/>
      <c r="R12994" s="29"/>
      <c r="S12994" s="27"/>
      <c r="V12994" s="14"/>
      <c r="W12994" s="14"/>
    </row>
    <row r="12995" spans="3:23" s="11" customFormat="1" x14ac:dyDescent="0.3">
      <c r="C12995" s="96"/>
      <c r="F12995" s="13"/>
      <c r="G12995" s="13"/>
      <c r="H12995" s="91"/>
      <c r="K12995" s="9"/>
      <c r="L12995" s="14"/>
      <c r="N12995" s="13"/>
      <c r="O12995" s="9"/>
      <c r="P12995" s="27"/>
      <c r="Q12995" s="29"/>
      <c r="R12995" s="29"/>
      <c r="S12995" s="27"/>
      <c r="V12995" s="14"/>
      <c r="W12995" s="14"/>
    </row>
    <row r="12996" spans="3:23" s="11" customFormat="1" x14ac:dyDescent="0.3">
      <c r="C12996" s="96"/>
      <c r="F12996" s="13"/>
      <c r="G12996" s="13"/>
      <c r="H12996" s="91"/>
      <c r="K12996" s="9"/>
      <c r="L12996" s="14"/>
      <c r="N12996" s="13"/>
      <c r="O12996" s="9"/>
      <c r="P12996" s="27"/>
      <c r="Q12996" s="29"/>
      <c r="R12996" s="29"/>
      <c r="S12996" s="27"/>
      <c r="V12996" s="14"/>
      <c r="W12996" s="14"/>
    </row>
    <row r="12997" spans="3:23" s="11" customFormat="1" x14ac:dyDescent="0.3">
      <c r="C12997" s="96"/>
      <c r="F12997" s="13"/>
      <c r="G12997" s="13"/>
      <c r="H12997" s="91"/>
      <c r="K12997" s="9"/>
      <c r="L12997" s="14"/>
      <c r="N12997" s="13"/>
      <c r="O12997" s="9"/>
      <c r="P12997" s="27"/>
      <c r="Q12997" s="29"/>
      <c r="R12997" s="29"/>
      <c r="S12997" s="27"/>
      <c r="V12997" s="14"/>
      <c r="W12997" s="14"/>
    </row>
    <row r="12998" spans="3:23" s="11" customFormat="1" x14ac:dyDescent="0.3">
      <c r="C12998" s="96"/>
      <c r="F12998" s="13"/>
      <c r="G12998" s="13"/>
      <c r="H12998" s="91"/>
      <c r="K12998" s="9"/>
      <c r="L12998" s="14"/>
      <c r="N12998" s="13"/>
      <c r="O12998" s="9"/>
      <c r="P12998" s="27"/>
      <c r="Q12998" s="29"/>
      <c r="R12998" s="29"/>
      <c r="S12998" s="27"/>
      <c r="V12998" s="14"/>
      <c r="W12998" s="14"/>
    </row>
    <row r="12999" spans="3:23" s="11" customFormat="1" x14ac:dyDescent="0.3">
      <c r="C12999" s="96"/>
      <c r="F12999" s="13"/>
      <c r="G12999" s="13"/>
      <c r="H12999" s="91"/>
      <c r="K12999" s="9"/>
      <c r="L12999" s="14"/>
      <c r="N12999" s="13"/>
      <c r="O12999" s="9"/>
      <c r="P12999" s="27"/>
      <c r="Q12999" s="29"/>
      <c r="R12999" s="29"/>
      <c r="S12999" s="27"/>
      <c r="V12999" s="14"/>
      <c r="W12999" s="14"/>
    </row>
    <row r="13000" spans="3:23" s="11" customFormat="1" x14ac:dyDescent="0.3">
      <c r="C13000" s="96"/>
      <c r="F13000" s="13"/>
      <c r="G13000" s="13"/>
      <c r="H13000" s="91"/>
      <c r="K13000" s="9"/>
      <c r="L13000" s="14"/>
      <c r="N13000" s="13"/>
      <c r="O13000" s="9"/>
      <c r="P13000" s="27"/>
      <c r="Q13000" s="29"/>
      <c r="R13000" s="29"/>
      <c r="S13000" s="27"/>
      <c r="V13000" s="14"/>
      <c r="W13000" s="14"/>
    </row>
    <row r="13001" spans="3:23" s="11" customFormat="1" x14ac:dyDescent="0.3">
      <c r="C13001" s="96"/>
      <c r="F13001" s="13"/>
      <c r="G13001" s="13"/>
      <c r="H13001" s="91"/>
      <c r="K13001" s="9"/>
      <c r="L13001" s="14"/>
      <c r="N13001" s="13"/>
      <c r="O13001" s="9"/>
      <c r="P13001" s="27"/>
      <c r="Q13001" s="29"/>
      <c r="R13001" s="29"/>
      <c r="S13001" s="27"/>
      <c r="V13001" s="14"/>
      <c r="W13001" s="14"/>
    </row>
    <row r="13002" spans="3:23" s="11" customFormat="1" x14ac:dyDescent="0.3">
      <c r="C13002" s="96"/>
      <c r="F13002" s="13"/>
      <c r="G13002" s="13"/>
      <c r="H13002" s="91"/>
      <c r="K13002" s="9"/>
      <c r="L13002" s="14"/>
      <c r="N13002" s="13"/>
      <c r="O13002" s="9"/>
      <c r="P13002" s="27"/>
      <c r="Q13002" s="29"/>
      <c r="R13002" s="29"/>
      <c r="S13002" s="27"/>
      <c r="V13002" s="14"/>
      <c r="W13002" s="14"/>
    </row>
    <row r="13003" spans="3:23" s="11" customFormat="1" x14ac:dyDescent="0.3">
      <c r="C13003" s="96"/>
      <c r="F13003" s="13"/>
      <c r="G13003" s="13"/>
      <c r="H13003" s="91"/>
      <c r="K13003" s="9"/>
      <c r="L13003" s="14"/>
      <c r="N13003" s="13"/>
      <c r="O13003" s="9"/>
      <c r="P13003" s="27"/>
      <c r="Q13003" s="29"/>
      <c r="R13003" s="29"/>
      <c r="S13003" s="27"/>
      <c r="V13003" s="14"/>
      <c r="W13003" s="14"/>
    </row>
    <row r="13004" spans="3:23" s="11" customFormat="1" x14ac:dyDescent="0.3">
      <c r="C13004" s="96"/>
      <c r="F13004" s="13"/>
      <c r="G13004" s="13"/>
      <c r="H13004" s="91"/>
      <c r="K13004" s="9"/>
      <c r="L13004" s="14"/>
      <c r="N13004" s="13"/>
      <c r="O13004" s="9"/>
      <c r="P13004" s="27"/>
      <c r="Q13004" s="29"/>
      <c r="R13004" s="29"/>
      <c r="S13004" s="27"/>
      <c r="V13004" s="14"/>
      <c r="W13004" s="14"/>
    </row>
    <row r="13005" spans="3:23" s="11" customFormat="1" x14ac:dyDescent="0.3">
      <c r="C13005" s="96"/>
      <c r="F13005" s="13"/>
      <c r="G13005" s="13"/>
      <c r="H13005" s="91"/>
      <c r="K13005" s="9"/>
      <c r="L13005" s="14"/>
      <c r="N13005" s="13"/>
      <c r="O13005" s="9"/>
      <c r="P13005" s="27"/>
      <c r="Q13005" s="29"/>
      <c r="R13005" s="29"/>
      <c r="S13005" s="27"/>
      <c r="V13005" s="14"/>
      <c r="W13005" s="14"/>
    </row>
    <row r="13006" spans="3:23" s="11" customFormat="1" x14ac:dyDescent="0.3">
      <c r="C13006" s="96"/>
      <c r="F13006" s="13"/>
      <c r="G13006" s="13"/>
      <c r="H13006" s="91"/>
      <c r="K13006" s="9"/>
      <c r="L13006" s="14"/>
      <c r="N13006" s="13"/>
      <c r="O13006" s="9"/>
      <c r="P13006" s="27"/>
      <c r="Q13006" s="29"/>
      <c r="R13006" s="29"/>
      <c r="S13006" s="27"/>
      <c r="V13006" s="14"/>
      <c r="W13006" s="14"/>
    </row>
    <row r="13007" spans="3:23" s="11" customFormat="1" x14ac:dyDescent="0.3">
      <c r="C13007" s="96"/>
      <c r="F13007" s="13"/>
      <c r="G13007" s="13"/>
      <c r="H13007" s="91"/>
      <c r="K13007" s="9"/>
      <c r="L13007" s="14"/>
      <c r="N13007" s="13"/>
      <c r="O13007" s="9"/>
      <c r="P13007" s="27"/>
      <c r="Q13007" s="29"/>
      <c r="R13007" s="29"/>
      <c r="S13007" s="27"/>
      <c r="V13007" s="14"/>
      <c r="W13007" s="14"/>
    </row>
    <row r="13008" spans="3:23" s="11" customFormat="1" x14ac:dyDescent="0.3">
      <c r="C13008" s="96"/>
      <c r="F13008" s="13"/>
      <c r="G13008" s="13"/>
      <c r="H13008" s="91"/>
      <c r="K13008" s="9"/>
      <c r="L13008" s="14"/>
      <c r="N13008" s="13"/>
      <c r="O13008" s="9"/>
      <c r="P13008" s="27"/>
      <c r="Q13008" s="29"/>
      <c r="R13008" s="29"/>
      <c r="S13008" s="27"/>
      <c r="V13008" s="14"/>
      <c r="W13008" s="14"/>
    </row>
    <row r="13009" spans="3:23" s="11" customFormat="1" x14ac:dyDescent="0.3">
      <c r="C13009" s="96"/>
      <c r="F13009" s="13"/>
      <c r="G13009" s="13"/>
      <c r="H13009" s="91"/>
      <c r="K13009" s="9"/>
      <c r="L13009" s="14"/>
      <c r="N13009" s="13"/>
      <c r="O13009" s="9"/>
      <c r="P13009" s="27"/>
      <c r="Q13009" s="29"/>
      <c r="R13009" s="29"/>
      <c r="S13009" s="27"/>
      <c r="V13009" s="14"/>
      <c r="W13009" s="14"/>
    </row>
    <row r="13010" spans="3:23" s="11" customFormat="1" x14ac:dyDescent="0.3">
      <c r="C13010" s="96"/>
      <c r="F13010" s="13"/>
      <c r="G13010" s="13"/>
      <c r="H13010" s="91"/>
      <c r="K13010" s="9"/>
      <c r="L13010" s="14"/>
      <c r="N13010" s="13"/>
      <c r="O13010" s="9"/>
      <c r="P13010" s="27"/>
      <c r="Q13010" s="29"/>
      <c r="R13010" s="29"/>
      <c r="S13010" s="27"/>
      <c r="V13010" s="14"/>
      <c r="W13010" s="14"/>
    </row>
    <row r="13011" spans="3:23" s="11" customFormat="1" x14ac:dyDescent="0.3">
      <c r="C13011" s="96"/>
      <c r="F13011" s="13"/>
      <c r="G13011" s="13"/>
      <c r="H13011" s="91"/>
      <c r="K13011" s="9"/>
      <c r="L13011" s="14"/>
      <c r="N13011" s="13"/>
      <c r="O13011" s="9"/>
      <c r="P13011" s="27"/>
      <c r="Q13011" s="29"/>
      <c r="R13011" s="29"/>
      <c r="S13011" s="27"/>
      <c r="V13011" s="14"/>
      <c r="W13011" s="14"/>
    </row>
    <row r="13012" spans="3:23" s="11" customFormat="1" x14ac:dyDescent="0.3">
      <c r="C13012" s="96"/>
      <c r="F13012" s="13"/>
      <c r="G13012" s="13"/>
      <c r="H13012" s="91"/>
      <c r="K13012" s="9"/>
      <c r="L13012" s="14"/>
      <c r="N13012" s="13"/>
      <c r="O13012" s="9"/>
      <c r="P13012" s="27"/>
      <c r="Q13012" s="29"/>
      <c r="R13012" s="29"/>
      <c r="S13012" s="27"/>
      <c r="V13012" s="14"/>
      <c r="W13012" s="14"/>
    </row>
    <row r="13013" spans="3:23" s="11" customFormat="1" x14ac:dyDescent="0.3">
      <c r="C13013" s="96"/>
      <c r="F13013" s="13"/>
      <c r="G13013" s="13"/>
      <c r="H13013" s="91"/>
      <c r="K13013" s="9"/>
      <c r="L13013" s="14"/>
      <c r="N13013" s="13"/>
      <c r="O13013" s="9"/>
      <c r="P13013" s="27"/>
      <c r="Q13013" s="29"/>
      <c r="R13013" s="29"/>
      <c r="S13013" s="27"/>
      <c r="V13013" s="14"/>
      <c r="W13013" s="14"/>
    </row>
    <row r="13014" spans="3:23" s="11" customFormat="1" x14ac:dyDescent="0.3">
      <c r="C13014" s="96"/>
      <c r="F13014" s="13"/>
      <c r="G13014" s="13"/>
      <c r="H13014" s="91"/>
      <c r="K13014" s="9"/>
      <c r="L13014" s="14"/>
      <c r="N13014" s="13"/>
      <c r="O13014" s="9"/>
      <c r="P13014" s="27"/>
      <c r="Q13014" s="29"/>
      <c r="R13014" s="29"/>
      <c r="S13014" s="27"/>
      <c r="V13014" s="14"/>
      <c r="W13014" s="14"/>
    </row>
    <row r="13015" spans="3:23" s="11" customFormat="1" x14ac:dyDescent="0.3">
      <c r="C13015" s="96"/>
      <c r="F13015" s="13"/>
      <c r="G13015" s="13"/>
      <c r="H13015" s="91"/>
      <c r="K13015" s="9"/>
      <c r="L13015" s="14"/>
      <c r="N13015" s="13"/>
      <c r="O13015" s="9"/>
      <c r="P13015" s="27"/>
      <c r="Q13015" s="29"/>
      <c r="R13015" s="29"/>
      <c r="S13015" s="27"/>
      <c r="V13015" s="14"/>
      <c r="W13015" s="14"/>
    </row>
    <row r="13016" spans="3:23" s="11" customFormat="1" x14ac:dyDescent="0.3">
      <c r="C13016" s="96"/>
      <c r="F13016" s="13"/>
      <c r="G13016" s="13"/>
      <c r="H13016" s="91"/>
      <c r="K13016" s="9"/>
      <c r="L13016" s="14"/>
      <c r="N13016" s="13"/>
      <c r="O13016" s="9"/>
      <c r="P13016" s="27"/>
      <c r="Q13016" s="29"/>
      <c r="R13016" s="29"/>
      <c r="S13016" s="27"/>
      <c r="V13016" s="14"/>
      <c r="W13016" s="14"/>
    </row>
    <row r="13017" spans="3:23" s="11" customFormat="1" x14ac:dyDescent="0.3">
      <c r="C13017" s="96"/>
      <c r="F13017" s="13"/>
      <c r="G13017" s="13"/>
      <c r="H13017" s="91"/>
      <c r="K13017" s="9"/>
      <c r="L13017" s="14"/>
      <c r="N13017" s="13"/>
      <c r="O13017" s="9"/>
      <c r="P13017" s="27"/>
      <c r="Q13017" s="29"/>
      <c r="R13017" s="29"/>
      <c r="S13017" s="27"/>
      <c r="V13017" s="14"/>
      <c r="W13017" s="14"/>
    </row>
    <row r="13018" spans="3:23" s="11" customFormat="1" x14ac:dyDescent="0.3">
      <c r="C13018" s="96"/>
      <c r="F13018" s="13"/>
      <c r="G13018" s="13"/>
      <c r="H13018" s="91"/>
      <c r="K13018" s="9"/>
      <c r="L13018" s="14"/>
      <c r="N13018" s="13"/>
      <c r="O13018" s="9"/>
      <c r="P13018" s="27"/>
      <c r="Q13018" s="29"/>
      <c r="R13018" s="29"/>
      <c r="S13018" s="27"/>
      <c r="V13018" s="14"/>
      <c r="W13018" s="14"/>
    </row>
    <row r="13019" spans="3:23" s="11" customFormat="1" x14ac:dyDescent="0.3">
      <c r="C13019" s="96"/>
      <c r="F13019" s="13"/>
      <c r="G13019" s="13"/>
      <c r="H13019" s="91"/>
      <c r="K13019" s="9"/>
      <c r="L13019" s="14"/>
      <c r="N13019" s="13"/>
      <c r="O13019" s="9"/>
      <c r="P13019" s="27"/>
      <c r="Q13019" s="29"/>
      <c r="R13019" s="29"/>
      <c r="S13019" s="27"/>
      <c r="V13019" s="14"/>
      <c r="W13019" s="14"/>
    </row>
    <row r="13020" spans="3:23" s="11" customFormat="1" x14ac:dyDescent="0.3">
      <c r="C13020" s="96"/>
      <c r="F13020" s="13"/>
      <c r="G13020" s="13"/>
      <c r="H13020" s="91"/>
      <c r="K13020" s="9"/>
      <c r="L13020" s="14"/>
      <c r="N13020" s="13"/>
      <c r="O13020" s="9"/>
      <c r="P13020" s="27"/>
      <c r="Q13020" s="29"/>
      <c r="R13020" s="29"/>
      <c r="S13020" s="27"/>
      <c r="V13020" s="14"/>
      <c r="W13020" s="14"/>
    </row>
    <row r="13021" spans="3:23" s="11" customFormat="1" x14ac:dyDescent="0.3">
      <c r="C13021" s="96"/>
      <c r="F13021" s="13"/>
      <c r="G13021" s="13"/>
      <c r="H13021" s="91"/>
      <c r="K13021" s="9"/>
      <c r="L13021" s="14"/>
      <c r="N13021" s="13"/>
      <c r="O13021" s="9"/>
      <c r="P13021" s="27"/>
      <c r="Q13021" s="29"/>
      <c r="R13021" s="29"/>
      <c r="S13021" s="27"/>
      <c r="V13021" s="14"/>
      <c r="W13021" s="14"/>
    </row>
    <row r="13022" spans="3:23" s="11" customFormat="1" x14ac:dyDescent="0.3">
      <c r="C13022" s="96"/>
      <c r="F13022" s="13"/>
      <c r="G13022" s="13"/>
      <c r="H13022" s="91"/>
      <c r="K13022" s="9"/>
      <c r="L13022" s="14"/>
      <c r="N13022" s="13"/>
      <c r="O13022" s="9"/>
      <c r="P13022" s="27"/>
      <c r="Q13022" s="29"/>
      <c r="R13022" s="29"/>
      <c r="S13022" s="27"/>
      <c r="V13022" s="14"/>
      <c r="W13022" s="14"/>
    </row>
    <row r="13023" spans="3:23" s="11" customFormat="1" x14ac:dyDescent="0.3">
      <c r="C13023" s="96"/>
      <c r="F13023" s="13"/>
      <c r="G13023" s="13"/>
      <c r="H13023" s="91"/>
      <c r="K13023" s="9"/>
      <c r="L13023" s="14"/>
      <c r="N13023" s="13"/>
      <c r="O13023" s="9"/>
      <c r="P13023" s="27"/>
      <c r="Q13023" s="29"/>
      <c r="R13023" s="29"/>
      <c r="S13023" s="27"/>
      <c r="V13023" s="14"/>
      <c r="W13023" s="14"/>
    </row>
    <row r="13024" spans="3:23" s="11" customFormat="1" x14ac:dyDescent="0.3">
      <c r="C13024" s="96"/>
      <c r="F13024" s="13"/>
      <c r="G13024" s="13"/>
      <c r="H13024" s="91"/>
      <c r="K13024" s="9"/>
      <c r="L13024" s="14"/>
      <c r="N13024" s="13"/>
      <c r="O13024" s="9"/>
      <c r="P13024" s="27"/>
      <c r="Q13024" s="29"/>
      <c r="R13024" s="29"/>
      <c r="S13024" s="27"/>
      <c r="V13024" s="14"/>
      <c r="W13024" s="14"/>
    </row>
    <row r="13025" spans="3:23" s="11" customFormat="1" x14ac:dyDescent="0.3">
      <c r="C13025" s="96"/>
      <c r="F13025" s="13"/>
      <c r="G13025" s="13"/>
      <c r="H13025" s="91"/>
      <c r="K13025" s="9"/>
      <c r="L13025" s="14"/>
      <c r="N13025" s="13"/>
      <c r="O13025" s="9"/>
      <c r="P13025" s="27"/>
      <c r="Q13025" s="29"/>
      <c r="R13025" s="29"/>
      <c r="S13025" s="27"/>
      <c r="V13025" s="14"/>
      <c r="W13025" s="14"/>
    </row>
    <row r="13026" spans="3:23" s="11" customFormat="1" x14ac:dyDescent="0.3">
      <c r="C13026" s="96"/>
      <c r="F13026" s="13"/>
      <c r="G13026" s="13"/>
      <c r="H13026" s="91"/>
      <c r="K13026" s="9"/>
      <c r="L13026" s="14"/>
      <c r="N13026" s="13"/>
      <c r="O13026" s="9"/>
      <c r="P13026" s="27"/>
      <c r="Q13026" s="29"/>
      <c r="R13026" s="29"/>
      <c r="S13026" s="27"/>
      <c r="V13026" s="14"/>
      <c r="W13026" s="14"/>
    </row>
    <row r="13027" spans="3:23" s="11" customFormat="1" x14ac:dyDescent="0.3">
      <c r="C13027" s="96"/>
      <c r="F13027" s="13"/>
      <c r="G13027" s="13"/>
      <c r="H13027" s="91"/>
      <c r="K13027" s="9"/>
      <c r="L13027" s="14"/>
      <c r="N13027" s="13"/>
      <c r="O13027" s="9"/>
      <c r="P13027" s="27"/>
      <c r="Q13027" s="29"/>
      <c r="R13027" s="29"/>
      <c r="S13027" s="27"/>
      <c r="V13027" s="14"/>
      <c r="W13027" s="14"/>
    </row>
    <row r="13028" spans="3:23" s="11" customFormat="1" x14ac:dyDescent="0.3">
      <c r="C13028" s="96"/>
      <c r="F13028" s="13"/>
      <c r="G13028" s="13"/>
      <c r="H13028" s="91"/>
      <c r="K13028" s="9"/>
      <c r="L13028" s="14"/>
      <c r="N13028" s="13"/>
      <c r="O13028" s="9"/>
      <c r="P13028" s="27"/>
      <c r="Q13028" s="29"/>
      <c r="R13028" s="29"/>
      <c r="S13028" s="27"/>
      <c r="V13028" s="14"/>
      <c r="W13028" s="14"/>
    </row>
    <row r="13029" spans="3:23" s="11" customFormat="1" x14ac:dyDescent="0.3">
      <c r="C13029" s="96"/>
      <c r="F13029" s="13"/>
      <c r="G13029" s="13"/>
      <c r="H13029" s="91"/>
      <c r="K13029" s="9"/>
      <c r="L13029" s="14"/>
      <c r="N13029" s="13"/>
      <c r="O13029" s="9"/>
      <c r="P13029" s="27"/>
      <c r="Q13029" s="29"/>
      <c r="R13029" s="29"/>
      <c r="S13029" s="27"/>
      <c r="V13029" s="14"/>
      <c r="W13029" s="14"/>
    </row>
    <row r="13030" spans="3:23" s="11" customFormat="1" x14ac:dyDescent="0.3">
      <c r="C13030" s="96"/>
      <c r="F13030" s="13"/>
      <c r="G13030" s="13"/>
      <c r="H13030" s="91"/>
      <c r="K13030" s="9"/>
      <c r="L13030" s="14"/>
      <c r="N13030" s="13"/>
      <c r="O13030" s="9"/>
      <c r="P13030" s="27"/>
      <c r="Q13030" s="29"/>
      <c r="R13030" s="29"/>
      <c r="S13030" s="27"/>
      <c r="V13030" s="14"/>
      <c r="W13030" s="14"/>
    </row>
    <row r="13031" spans="3:23" s="11" customFormat="1" x14ac:dyDescent="0.3">
      <c r="C13031" s="96"/>
      <c r="F13031" s="13"/>
      <c r="G13031" s="13"/>
      <c r="H13031" s="91"/>
      <c r="K13031" s="9"/>
      <c r="L13031" s="14"/>
      <c r="N13031" s="13"/>
      <c r="O13031" s="9"/>
      <c r="P13031" s="27"/>
      <c r="Q13031" s="29"/>
      <c r="R13031" s="29"/>
      <c r="S13031" s="27"/>
      <c r="V13031" s="14"/>
      <c r="W13031" s="14"/>
    </row>
    <row r="13032" spans="3:23" s="11" customFormat="1" x14ac:dyDescent="0.3">
      <c r="C13032" s="96"/>
      <c r="F13032" s="13"/>
      <c r="G13032" s="13"/>
      <c r="H13032" s="91"/>
      <c r="K13032" s="9"/>
      <c r="L13032" s="14"/>
      <c r="N13032" s="13"/>
      <c r="O13032" s="9"/>
      <c r="P13032" s="27"/>
      <c r="Q13032" s="29"/>
      <c r="R13032" s="29"/>
      <c r="S13032" s="27"/>
      <c r="V13032" s="14"/>
      <c r="W13032" s="14"/>
    </row>
    <row r="13033" spans="3:23" s="11" customFormat="1" x14ac:dyDescent="0.3">
      <c r="C13033" s="96"/>
      <c r="F13033" s="13"/>
      <c r="G13033" s="13"/>
      <c r="H13033" s="91"/>
      <c r="K13033" s="9"/>
      <c r="L13033" s="14"/>
      <c r="N13033" s="13"/>
      <c r="O13033" s="9"/>
      <c r="P13033" s="27"/>
      <c r="Q13033" s="29"/>
      <c r="R13033" s="29"/>
      <c r="S13033" s="27"/>
      <c r="V13033" s="14"/>
      <c r="W13033" s="14"/>
    </row>
    <row r="13034" spans="3:23" s="11" customFormat="1" x14ac:dyDescent="0.3">
      <c r="C13034" s="96"/>
      <c r="F13034" s="13"/>
      <c r="G13034" s="13"/>
      <c r="H13034" s="91"/>
      <c r="K13034" s="9"/>
      <c r="L13034" s="14"/>
      <c r="N13034" s="13"/>
      <c r="O13034" s="9"/>
      <c r="P13034" s="27"/>
      <c r="Q13034" s="29"/>
      <c r="R13034" s="29"/>
      <c r="S13034" s="27"/>
      <c r="V13034" s="14"/>
      <c r="W13034" s="14"/>
    </row>
    <row r="13035" spans="3:23" s="11" customFormat="1" x14ac:dyDescent="0.3">
      <c r="C13035" s="96"/>
      <c r="F13035" s="13"/>
      <c r="G13035" s="13"/>
      <c r="H13035" s="91"/>
      <c r="K13035" s="9"/>
      <c r="L13035" s="14"/>
      <c r="N13035" s="13"/>
      <c r="O13035" s="9"/>
      <c r="P13035" s="27"/>
      <c r="Q13035" s="29"/>
      <c r="R13035" s="29"/>
      <c r="S13035" s="27"/>
      <c r="V13035" s="14"/>
      <c r="W13035" s="14"/>
    </row>
    <row r="13036" spans="3:23" s="11" customFormat="1" x14ac:dyDescent="0.3">
      <c r="C13036" s="96"/>
      <c r="F13036" s="13"/>
      <c r="G13036" s="13"/>
      <c r="H13036" s="91"/>
      <c r="K13036" s="9"/>
      <c r="L13036" s="14"/>
      <c r="N13036" s="13"/>
      <c r="O13036" s="9"/>
      <c r="P13036" s="27"/>
      <c r="Q13036" s="29"/>
      <c r="R13036" s="29"/>
      <c r="S13036" s="27"/>
      <c r="V13036" s="14"/>
      <c r="W13036" s="14"/>
    </row>
    <row r="13037" spans="3:23" s="11" customFormat="1" x14ac:dyDescent="0.3">
      <c r="C13037" s="96"/>
      <c r="F13037" s="13"/>
      <c r="G13037" s="13"/>
      <c r="H13037" s="91"/>
      <c r="K13037" s="9"/>
      <c r="L13037" s="14"/>
      <c r="N13037" s="13"/>
      <c r="O13037" s="9"/>
      <c r="P13037" s="27"/>
      <c r="Q13037" s="29"/>
      <c r="R13037" s="29"/>
      <c r="S13037" s="27"/>
      <c r="V13037" s="14"/>
      <c r="W13037" s="14"/>
    </row>
    <row r="13038" spans="3:23" s="11" customFormat="1" x14ac:dyDescent="0.3">
      <c r="C13038" s="96"/>
      <c r="F13038" s="13"/>
      <c r="G13038" s="13"/>
      <c r="H13038" s="91"/>
      <c r="K13038" s="9"/>
      <c r="L13038" s="14"/>
      <c r="N13038" s="13"/>
      <c r="O13038" s="9"/>
      <c r="P13038" s="27"/>
      <c r="Q13038" s="29"/>
      <c r="R13038" s="29"/>
      <c r="S13038" s="27"/>
      <c r="V13038" s="14"/>
      <c r="W13038" s="14"/>
    </row>
    <row r="13039" spans="3:23" s="11" customFormat="1" x14ac:dyDescent="0.3">
      <c r="C13039" s="96"/>
      <c r="F13039" s="13"/>
      <c r="G13039" s="13"/>
      <c r="H13039" s="91"/>
      <c r="K13039" s="9"/>
      <c r="L13039" s="14"/>
      <c r="N13039" s="13"/>
      <c r="O13039" s="9"/>
      <c r="P13039" s="27"/>
      <c r="Q13039" s="29"/>
      <c r="R13039" s="29"/>
      <c r="S13039" s="27"/>
      <c r="V13039" s="14"/>
      <c r="W13039" s="14"/>
    </row>
    <row r="13040" spans="3:23" s="11" customFormat="1" x14ac:dyDescent="0.3">
      <c r="C13040" s="96"/>
      <c r="F13040" s="13"/>
      <c r="G13040" s="13"/>
      <c r="H13040" s="91"/>
      <c r="K13040" s="9"/>
      <c r="L13040" s="14"/>
      <c r="N13040" s="13"/>
      <c r="O13040" s="9"/>
      <c r="P13040" s="27"/>
      <c r="Q13040" s="29"/>
      <c r="R13040" s="29"/>
      <c r="S13040" s="27"/>
      <c r="V13040" s="14"/>
      <c r="W13040" s="14"/>
    </row>
    <row r="13041" spans="3:23" s="11" customFormat="1" x14ac:dyDescent="0.3">
      <c r="C13041" s="96"/>
      <c r="F13041" s="13"/>
      <c r="G13041" s="13"/>
      <c r="H13041" s="91"/>
      <c r="K13041" s="9"/>
      <c r="L13041" s="14"/>
      <c r="N13041" s="13"/>
      <c r="O13041" s="9"/>
      <c r="P13041" s="27"/>
      <c r="Q13041" s="29"/>
      <c r="R13041" s="29"/>
      <c r="S13041" s="27"/>
      <c r="V13041" s="14"/>
      <c r="W13041" s="14"/>
    </row>
    <row r="13042" spans="3:23" s="11" customFormat="1" x14ac:dyDescent="0.3">
      <c r="C13042" s="96"/>
      <c r="F13042" s="13"/>
      <c r="G13042" s="13"/>
      <c r="H13042" s="91"/>
      <c r="K13042" s="9"/>
      <c r="L13042" s="14"/>
      <c r="N13042" s="13"/>
      <c r="O13042" s="9"/>
      <c r="P13042" s="27"/>
      <c r="Q13042" s="29"/>
      <c r="R13042" s="29"/>
      <c r="S13042" s="27"/>
      <c r="V13042" s="14"/>
      <c r="W13042" s="14"/>
    </row>
    <row r="13043" spans="3:23" s="11" customFormat="1" x14ac:dyDescent="0.3">
      <c r="C13043" s="96"/>
      <c r="F13043" s="13"/>
      <c r="G13043" s="13"/>
      <c r="H13043" s="91"/>
      <c r="K13043" s="9"/>
      <c r="L13043" s="14"/>
      <c r="N13043" s="13"/>
      <c r="O13043" s="9"/>
      <c r="P13043" s="27"/>
      <c r="Q13043" s="29"/>
      <c r="R13043" s="29"/>
      <c r="S13043" s="27"/>
      <c r="V13043" s="14"/>
      <c r="W13043" s="14"/>
    </row>
    <row r="13044" spans="3:23" s="11" customFormat="1" x14ac:dyDescent="0.3">
      <c r="C13044" s="96"/>
      <c r="F13044" s="13"/>
      <c r="G13044" s="13"/>
      <c r="H13044" s="91"/>
      <c r="K13044" s="9"/>
      <c r="L13044" s="14"/>
      <c r="N13044" s="13"/>
      <c r="O13044" s="9"/>
      <c r="P13044" s="27"/>
      <c r="Q13044" s="29"/>
      <c r="R13044" s="29"/>
      <c r="S13044" s="27"/>
      <c r="V13044" s="14"/>
      <c r="W13044" s="14"/>
    </row>
    <row r="13045" spans="3:23" s="11" customFormat="1" x14ac:dyDescent="0.3">
      <c r="C13045" s="96"/>
      <c r="F13045" s="13"/>
      <c r="G13045" s="13"/>
      <c r="H13045" s="91"/>
      <c r="K13045" s="9"/>
      <c r="L13045" s="14"/>
      <c r="N13045" s="13"/>
      <c r="O13045" s="9"/>
      <c r="P13045" s="27"/>
      <c r="Q13045" s="29"/>
      <c r="R13045" s="29"/>
      <c r="S13045" s="27"/>
      <c r="V13045" s="14"/>
      <c r="W13045" s="14"/>
    </row>
    <row r="13046" spans="3:23" s="11" customFormat="1" x14ac:dyDescent="0.3">
      <c r="C13046" s="96"/>
      <c r="F13046" s="13"/>
      <c r="G13046" s="13"/>
      <c r="H13046" s="91"/>
      <c r="K13046" s="9"/>
      <c r="L13046" s="14"/>
      <c r="N13046" s="13"/>
      <c r="O13046" s="9"/>
      <c r="P13046" s="27"/>
      <c r="Q13046" s="29"/>
      <c r="R13046" s="29"/>
      <c r="S13046" s="27"/>
      <c r="V13046" s="14"/>
      <c r="W13046" s="14"/>
    </row>
    <row r="13047" spans="3:23" s="11" customFormat="1" x14ac:dyDescent="0.3">
      <c r="C13047" s="96"/>
      <c r="F13047" s="13"/>
      <c r="G13047" s="13"/>
      <c r="H13047" s="91"/>
      <c r="K13047" s="9"/>
      <c r="L13047" s="14"/>
      <c r="N13047" s="13"/>
      <c r="O13047" s="9"/>
      <c r="P13047" s="27"/>
      <c r="Q13047" s="29"/>
      <c r="R13047" s="29"/>
      <c r="S13047" s="27"/>
      <c r="V13047" s="14"/>
      <c r="W13047" s="14"/>
    </row>
    <row r="13048" spans="3:23" s="11" customFormat="1" x14ac:dyDescent="0.3">
      <c r="C13048" s="96"/>
      <c r="F13048" s="13"/>
      <c r="G13048" s="13"/>
      <c r="H13048" s="91"/>
      <c r="K13048" s="9"/>
      <c r="L13048" s="14"/>
      <c r="N13048" s="13"/>
      <c r="O13048" s="9"/>
      <c r="P13048" s="27"/>
      <c r="Q13048" s="29"/>
      <c r="R13048" s="29"/>
      <c r="S13048" s="27"/>
      <c r="V13048" s="14"/>
      <c r="W13048" s="14"/>
    </row>
    <row r="13049" spans="3:23" s="11" customFormat="1" x14ac:dyDescent="0.3">
      <c r="C13049" s="96"/>
      <c r="F13049" s="13"/>
      <c r="G13049" s="13"/>
      <c r="H13049" s="91"/>
      <c r="K13049" s="9"/>
      <c r="L13049" s="14"/>
      <c r="N13049" s="13"/>
      <c r="O13049" s="9"/>
      <c r="P13049" s="27"/>
      <c r="Q13049" s="29"/>
      <c r="R13049" s="29"/>
      <c r="S13049" s="27"/>
      <c r="V13049" s="14"/>
      <c r="W13049" s="14"/>
    </row>
    <row r="13050" spans="3:23" s="11" customFormat="1" x14ac:dyDescent="0.3">
      <c r="C13050" s="96"/>
      <c r="F13050" s="13"/>
      <c r="G13050" s="13"/>
      <c r="H13050" s="91"/>
      <c r="K13050" s="9"/>
      <c r="L13050" s="14"/>
      <c r="N13050" s="13"/>
      <c r="O13050" s="9"/>
      <c r="P13050" s="27"/>
      <c r="Q13050" s="29"/>
      <c r="R13050" s="29"/>
      <c r="S13050" s="27"/>
      <c r="V13050" s="14"/>
      <c r="W13050" s="14"/>
    </row>
    <row r="13051" spans="3:23" s="11" customFormat="1" x14ac:dyDescent="0.3">
      <c r="C13051" s="96"/>
      <c r="F13051" s="13"/>
      <c r="G13051" s="13"/>
      <c r="H13051" s="91"/>
      <c r="K13051" s="9"/>
      <c r="L13051" s="14"/>
      <c r="N13051" s="13"/>
      <c r="O13051" s="9"/>
      <c r="P13051" s="27"/>
      <c r="Q13051" s="29"/>
      <c r="R13051" s="29"/>
      <c r="S13051" s="27"/>
      <c r="V13051" s="14"/>
      <c r="W13051" s="14"/>
    </row>
    <row r="13052" spans="3:23" s="11" customFormat="1" x14ac:dyDescent="0.3">
      <c r="C13052" s="96"/>
      <c r="F13052" s="13"/>
      <c r="G13052" s="13"/>
      <c r="H13052" s="91"/>
      <c r="K13052" s="9"/>
      <c r="L13052" s="14"/>
      <c r="N13052" s="13"/>
      <c r="O13052" s="9"/>
      <c r="P13052" s="27"/>
      <c r="Q13052" s="29"/>
      <c r="R13052" s="29"/>
      <c r="S13052" s="27"/>
      <c r="V13052" s="14"/>
      <c r="W13052" s="14"/>
    </row>
    <row r="13053" spans="3:23" s="11" customFormat="1" x14ac:dyDescent="0.3">
      <c r="C13053" s="96"/>
      <c r="F13053" s="13"/>
      <c r="G13053" s="13"/>
      <c r="H13053" s="91"/>
      <c r="K13053" s="9"/>
      <c r="L13053" s="14"/>
      <c r="N13053" s="13"/>
      <c r="O13053" s="9"/>
      <c r="P13053" s="27"/>
      <c r="Q13053" s="29"/>
      <c r="R13053" s="29"/>
      <c r="S13053" s="27"/>
      <c r="V13053" s="14"/>
      <c r="W13053" s="14"/>
    </row>
    <row r="13054" spans="3:23" s="11" customFormat="1" x14ac:dyDescent="0.3">
      <c r="C13054" s="96"/>
      <c r="F13054" s="13"/>
      <c r="G13054" s="13"/>
      <c r="H13054" s="91"/>
      <c r="K13054" s="9"/>
      <c r="L13054" s="14"/>
      <c r="N13054" s="13"/>
      <c r="O13054" s="9"/>
      <c r="P13054" s="27"/>
      <c r="Q13054" s="29"/>
      <c r="R13054" s="29"/>
      <c r="S13054" s="27"/>
      <c r="V13054" s="14"/>
      <c r="W13054" s="14"/>
    </row>
    <row r="13055" spans="3:23" s="11" customFormat="1" x14ac:dyDescent="0.3">
      <c r="C13055" s="96"/>
      <c r="F13055" s="13"/>
      <c r="G13055" s="13"/>
      <c r="H13055" s="91"/>
      <c r="K13055" s="9"/>
      <c r="L13055" s="14"/>
      <c r="N13055" s="13"/>
      <c r="O13055" s="9"/>
      <c r="P13055" s="27"/>
      <c r="Q13055" s="29"/>
      <c r="R13055" s="29"/>
      <c r="S13055" s="27"/>
      <c r="V13055" s="14"/>
      <c r="W13055" s="14"/>
    </row>
    <row r="13056" spans="3:23" s="11" customFormat="1" x14ac:dyDescent="0.3">
      <c r="C13056" s="96"/>
      <c r="F13056" s="13"/>
      <c r="G13056" s="13"/>
      <c r="H13056" s="91"/>
      <c r="K13056" s="9"/>
      <c r="L13056" s="14"/>
      <c r="N13056" s="13"/>
      <c r="O13056" s="9"/>
      <c r="P13056" s="27"/>
      <c r="Q13056" s="29"/>
      <c r="R13056" s="29"/>
      <c r="S13056" s="27"/>
      <c r="V13056" s="14"/>
      <c r="W13056" s="14"/>
    </row>
    <row r="13057" spans="3:23" s="11" customFormat="1" x14ac:dyDescent="0.3">
      <c r="C13057" s="96"/>
      <c r="F13057" s="13"/>
      <c r="G13057" s="13"/>
      <c r="H13057" s="91"/>
      <c r="K13057" s="9"/>
      <c r="L13057" s="14"/>
      <c r="N13057" s="13"/>
      <c r="O13057" s="9"/>
      <c r="P13057" s="27"/>
      <c r="Q13057" s="29"/>
      <c r="R13057" s="29"/>
      <c r="S13057" s="27"/>
      <c r="V13057" s="14"/>
      <c r="W13057" s="14"/>
    </row>
    <row r="13058" spans="3:23" s="11" customFormat="1" x14ac:dyDescent="0.3">
      <c r="C13058" s="96"/>
      <c r="F13058" s="13"/>
      <c r="G13058" s="13"/>
      <c r="H13058" s="91"/>
      <c r="K13058" s="9"/>
      <c r="L13058" s="14"/>
      <c r="N13058" s="13"/>
      <c r="O13058" s="9"/>
      <c r="P13058" s="27"/>
      <c r="Q13058" s="29"/>
      <c r="R13058" s="29"/>
      <c r="S13058" s="27"/>
      <c r="V13058" s="14"/>
      <c r="W13058" s="14"/>
    </row>
    <row r="13059" spans="3:23" s="11" customFormat="1" x14ac:dyDescent="0.3">
      <c r="C13059" s="96"/>
      <c r="F13059" s="13"/>
      <c r="G13059" s="13"/>
      <c r="H13059" s="91"/>
      <c r="K13059" s="9"/>
      <c r="L13059" s="14"/>
      <c r="N13059" s="13"/>
      <c r="O13059" s="9"/>
      <c r="P13059" s="27"/>
      <c r="Q13059" s="29"/>
      <c r="R13059" s="29"/>
      <c r="S13059" s="27"/>
      <c r="V13059" s="14"/>
      <c r="W13059" s="14"/>
    </row>
    <row r="13060" spans="3:23" s="11" customFormat="1" x14ac:dyDescent="0.3">
      <c r="C13060" s="96"/>
      <c r="F13060" s="13"/>
      <c r="G13060" s="13"/>
      <c r="H13060" s="91"/>
      <c r="K13060" s="9"/>
      <c r="L13060" s="14"/>
      <c r="N13060" s="13"/>
      <c r="O13060" s="9"/>
      <c r="P13060" s="27"/>
      <c r="Q13060" s="29"/>
      <c r="R13060" s="29"/>
      <c r="S13060" s="27"/>
      <c r="V13060" s="14"/>
      <c r="W13060" s="14"/>
    </row>
    <row r="13061" spans="3:23" s="11" customFormat="1" x14ac:dyDescent="0.3">
      <c r="C13061" s="96"/>
      <c r="F13061" s="13"/>
      <c r="G13061" s="13"/>
      <c r="H13061" s="91"/>
      <c r="K13061" s="9"/>
      <c r="L13061" s="14"/>
      <c r="N13061" s="13"/>
      <c r="O13061" s="9"/>
      <c r="P13061" s="27"/>
      <c r="Q13061" s="29"/>
      <c r="R13061" s="29"/>
      <c r="S13061" s="27"/>
      <c r="V13061" s="14"/>
      <c r="W13061" s="14"/>
    </row>
    <row r="13062" spans="3:23" s="11" customFormat="1" x14ac:dyDescent="0.3">
      <c r="C13062" s="96"/>
      <c r="F13062" s="13"/>
      <c r="G13062" s="13"/>
      <c r="H13062" s="91"/>
      <c r="K13062" s="9"/>
      <c r="L13062" s="14"/>
      <c r="N13062" s="13"/>
      <c r="O13062" s="9"/>
      <c r="P13062" s="27"/>
      <c r="Q13062" s="29"/>
      <c r="R13062" s="29"/>
      <c r="S13062" s="27"/>
      <c r="V13062" s="14"/>
      <c r="W13062" s="14"/>
    </row>
    <row r="13063" spans="3:23" s="11" customFormat="1" x14ac:dyDescent="0.3">
      <c r="C13063" s="96"/>
      <c r="F13063" s="13"/>
      <c r="G13063" s="13"/>
      <c r="H13063" s="91"/>
      <c r="K13063" s="9"/>
      <c r="L13063" s="14"/>
      <c r="N13063" s="13"/>
      <c r="O13063" s="9"/>
      <c r="P13063" s="27"/>
      <c r="Q13063" s="29"/>
      <c r="R13063" s="29"/>
      <c r="S13063" s="27"/>
      <c r="V13063" s="14"/>
      <c r="W13063" s="14"/>
    </row>
    <row r="13064" spans="3:23" s="11" customFormat="1" x14ac:dyDescent="0.3">
      <c r="C13064" s="96"/>
      <c r="F13064" s="13"/>
      <c r="G13064" s="13"/>
      <c r="H13064" s="91"/>
      <c r="K13064" s="9"/>
      <c r="L13064" s="14"/>
      <c r="N13064" s="13"/>
      <c r="O13064" s="9"/>
      <c r="P13064" s="27"/>
      <c r="Q13064" s="29"/>
      <c r="R13064" s="29"/>
      <c r="S13064" s="27"/>
      <c r="V13064" s="14"/>
      <c r="W13064" s="14"/>
    </row>
    <row r="13065" spans="3:23" s="11" customFormat="1" x14ac:dyDescent="0.3">
      <c r="C13065" s="96"/>
      <c r="F13065" s="13"/>
      <c r="G13065" s="13"/>
      <c r="H13065" s="91"/>
      <c r="K13065" s="9"/>
      <c r="L13065" s="14"/>
      <c r="N13065" s="13"/>
      <c r="O13065" s="9"/>
      <c r="P13065" s="27"/>
      <c r="Q13065" s="29"/>
      <c r="R13065" s="29"/>
      <c r="S13065" s="27"/>
      <c r="V13065" s="14"/>
      <c r="W13065" s="14"/>
    </row>
    <row r="13066" spans="3:23" s="11" customFormat="1" x14ac:dyDescent="0.3">
      <c r="C13066" s="96"/>
      <c r="F13066" s="13"/>
      <c r="G13066" s="13"/>
      <c r="H13066" s="91"/>
      <c r="K13066" s="9"/>
      <c r="L13066" s="14"/>
      <c r="N13066" s="13"/>
      <c r="O13066" s="9"/>
      <c r="P13066" s="27"/>
      <c r="Q13066" s="29"/>
      <c r="R13066" s="29"/>
      <c r="S13066" s="27"/>
      <c r="V13066" s="14"/>
      <c r="W13066" s="14"/>
    </row>
    <row r="13067" spans="3:23" s="11" customFormat="1" x14ac:dyDescent="0.3">
      <c r="C13067" s="96"/>
      <c r="F13067" s="13"/>
      <c r="G13067" s="13"/>
      <c r="H13067" s="91"/>
      <c r="K13067" s="9"/>
      <c r="L13067" s="14"/>
      <c r="N13067" s="13"/>
      <c r="O13067" s="9"/>
      <c r="P13067" s="27"/>
      <c r="Q13067" s="29"/>
      <c r="R13067" s="29"/>
      <c r="S13067" s="27"/>
      <c r="V13067" s="14"/>
      <c r="W13067" s="14"/>
    </row>
    <row r="13068" spans="3:23" s="11" customFormat="1" x14ac:dyDescent="0.3">
      <c r="C13068" s="96"/>
      <c r="F13068" s="13"/>
      <c r="G13068" s="13"/>
      <c r="H13068" s="91"/>
      <c r="K13068" s="9"/>
      <c r="L13068" s="14"/>
      <c r="N13068" s="13"/>
      <c r="O13068" s="9"/>
      <c r="P13068" s="27"/>
      <c r="Q13068" s="29"/>
      <c r="R13068" s="29"/>
      <c r="S13068" s="27"/>
      <c r="V13068" s="14"/>
      <c r="W13068" s="14"/>
    </row>
    <row r="13069" spans="3:23" s="11" customFormat="1" x14ac:dyDescent="0.3">
      <c r="C13069" s="96"/>
      <c r="F13069" s="13"/>
      <c r="G13069" s="13"/>
      <c r="H13069" s="91"/>
      <c r="K13069" s="9"/>
      <c r="L13069" s="14"/>
      <c r="N13069" s="13"/>
      <c r="O13069" s="9"/>
      <c r="P13069" s="27"/>
      <c r="Q13069" s="29"/>
      <c r="R13069" s="29"/>
      <c r="S13069" s="27"/>
      <c r="V13069" s="14"/>
      <c r="W13069" s="14"/>
    </row>
    <row r="13070" spans="3:23" s="11" customFormat="1" x14ac:dyDescent="0.3">
      <c r="C13070" s="96"/>
      <c r="F13070" s="13"/>
      <c r="G13070" s="13"/>
      <c r="H13070" s="91"/>
      <c r="K13070" s="9"/>
      <c r="L13070" s="14"/>
      <c r="N13070" s="13"/>
      <c r="O13070" s="9"/>
      <c r="P13070" s="27"/>
      <c r="Q13070" s="29"/>
      <c r="R13070" s="29"/>
      <c r="S13070" s="27"/>
      <c r="V13070" s="14"/>
      <c r="W13070" s="14"/>
    </row>
    <row r="13071" spans="3:23" s="11" customFormat="1" x14ac:dyDescent="0.3">
      <c r="C13071" s="96"/>
      <c r="F13071" s="13"/>
      <c r="G13071" s="13"/>
      <c r="H13071" s="91"/>
      <c r="K13071" s="9"/>
      <c r="L13071" s="14"/>
      <c r="N13071" s="13"/>
      <c r="O13071" s="9"/>
      <c r="P13071" s="27"/>
      <c r="Q13071" s="29"/>
      <c r="R13071" s="29"/>
      <c r="S13071" s="27"/>
      <c r="V13071" s="14"/>
      <c r="W13071" s="14"/>
    </row>
    <row r="13072" spans="3:23" s="11" customFormat="1" x14ac:dyDescent="0.3">
      <c r="C13072" s="96"/>
      <c r="F13072" s="13"/>
      <c r="G13072" s="13"/>
      <c r="H13072" s="91"/>
      <c r="K13072" s="9"/>
      <c r="L13072" s="14"/>
      <c r="N13072" s="13"/>
      <c r="O13072" s="9"/>
      <c r="P13072" s="27"/>
      <c r="Q13072" s="29"/>
      <c r="R13072" s="29"/>
      <c r="S13072" s="27"/>
      <c r="V13072" s="14"/>
      <c r="W13072" s="14"/>
    </row>
    <row r="13073" spans="3:23" s="11" customFormat="1" x14ac:dyDescent="0.3">
      <c r="C13073" s="96"/>
      <c r="F13073" s="13"/>
      <c r="G13073" s="13"/>
      <c r="H13073" s="91"/>
      <c r="K13073" s="9"/>
      <c r="L13073" s="14"/>
      <c r="N13073" s="13"/>
      <c r="O13073" s="9"/>
      <c r="P13073" s="27"/>
      <c r="Q13073" s="29"/>
      <c r="R13073" s="29"/>
      <c r="S13073" s="27"/>
      <c r="V13073" s="14"/>
      <c r="W13073" s="14"/>
    </row>
    <row r="13074" spans="3:23" s="11" customFormat="1" x14ac:dyDescent="0.3">
      <c r="C13074" s="96"/>
      <c r="F13074" s="13"/>
      <c r="G13074" s="13"/>
      <c r="H13074" s="91"/>
      <c r="K13074" s="9"/>
      <c r="L13074" s="14"/>
      <c r="N13074" s="13"/>
      <c r="O13074" s="9"/>
      <c r="P13074" s="27"/>
      <c r="Q13074" s="29"/>
      <c r="R13074" s="29"/>
      <c r="S13074" s="27"/>
      <c r="V13074" s="14"/>
      <c r="W13074" s="14"/>
    </row>
    <row r="13075" spans="3:23" s="11" customFormat="1" x14ac:dyDescent="0.3">
      <c r="C13075" s="96"/>
      <c r="F13075" s="13"/>
      <c r="G13075" s="13"/>
      <c r="H13075" s="91"/>
      <c r="K13075" s="9"/>
      <c r="L13075" s="14"/>
      <c r="N13075" s="13"/>
      <c r="O13075" s="9"/>
      <c r="P13075" s="27"/>
      <c r="Q13075" s="29"/>
      <c r="R13075" s="29"/>
      <c r="S13075" s="27"/>
      <c r="V13075" s="14"/>
      <c r="W13075" s="14"/>
    </row>
    <row r="13076" spans="3:23" s="11" customFormat="1" x14ac:dyDescent="0.3">
      <c r="C13076" s="96"/>
      <c r="F13076" s="13"/>
      <c r="G13076" s="13"/>
      <c r="H13076" s="91"/>
      <c r="K13076" s="9"/>
      <c r="L13076" s="14"/>
      <c r="N13076" s="13"/>
      <c r="O13076" s="9"/>
      <c r="P13076" s="27"/>
      <c r="Q13076" s="29"/>
      <c r="R13076" s="29"/>
      <c r="S13076" s="27"/>
      <c r="V13076" s="14"/>
      <c r="W13076" s="14"/>
    </row>
    <row r="13077" spans="3:23" s="11" customFormat="1" x14ac:dyDescent="0.3">
      <c r="C13077" s="96"/>
      <c r="F13077" s="13"/>
      <c r="G13077" s="13"/>
      <c r="H13077" s="91"/>
      <c r="K13077" s="9"/>
      <c r="L13077" s="14"/>
      <c r="N13077" s="13"/>
      <c r="O13077" s="9"/>
      <c r="P13077" s="27"/>
      <c r="Q13077" s="29"/>
      <c r="R13077" s="29"/>
      <c r="S13077" s="27"/>
      <c r="V13077" s="14"/>
      <c r="W13077" s="14"/>
    </row>
    <row r="13078" spans="3:23" s="11" customFormat="1" x14ac:dyDescent="0.3">
      <c r="C13078" s="96"/>
      <c r="F13078" s="13"/>
      <c r="G13078" s="13"/>
      <c r="H13078" s="91"/>
      <c r="K13078" s="9"/>
      <c r="L13078" s="14"/>
      <c r="N13078" s="13"/>
      <c r="O13078" s="9"/>
      <c r="P13078" s="27"/>
      <c r="Q13078" s="29"/>
      <c r="R13078" s="29"/>
      <c r="S13078" s="27"/>
      <c r="V13078" s="14"/>
      <c r="W13078" s="14"/>
    </row>
    <row r="13079" spans="3:23" s="11" customFormat="1" x14ac:dyDescent="0.3">
      <c r="C13079" s="96"/>
      <c r="F13079" s="13"/>
      <c r="G13079" s="13"/>
      <c r="H13079" s="91"/>
      <c r="K13079" s="9"/>
      <c r="L13079" s="14"/>
      <c r="N13079" s="13"/>
      <c r="O13079" s="9"/>
      <c r="P13079" s="27"/>
      <c r="Q13079" s="29"/>
      <c r="R13079" s="29"/>
      <c r="S13079" s="27"/>
      <c r="V13079" s="14"/>
      <c r="W13079" s="14"/>
    </row>
    <row r="13080" spans="3:23" s="11" customFormat="1" x14ac:dyDescent="0.3">
      <c r="C13080" s="96"/>
      <c r="F13080" s="13"/>
      <c r="G13080" s="13"/>
      <c r="H13080" s="91"/>
      <c r="K13080" s="9"/>
      <c r="L13080" s="14"/>
      <c r="N13080" s="13"/>
      <c r="O13080" s="9"/>
      <c r="P13080" s="27"/>
      <c r="Q13080" s="29"/>
      <c r="R13080" s="29"/>
      <c r="S13080" s="27"/>
      <c r="V13080" s="14"/>
      <c r="W13080" s="14"/>
    </row>
    <row r="13081" spans="3:23" s="11" customFormat="1" x14ac:dyDescent="0.3">
      <c r="C13081" s="96"/>
      <c r="F13081" s="13"/>
      <c r="G13081" s="13"/>
      <c r="H13081" s="91"/>
      <c r="K13081" s="9"/>
      <c r="L13081" s="14"/>
      <c r="N13081" s="13"/>
      <c r="O13081" s="9"/>
      <c r="P13081" s="27"/>
      <c r="Q13081" s="29"/>
      <c r="R13081" s="29"/>
      <c r="S13081" s="27"/>
      <c r="V13081" s="14"/>
      <c r="W13081" s="14"/>
    </row>
    <row r="13082" spans="3:23" s="11" customFormat="1" x14ac:dyDescent="0.3">
      <c r="C13082" s="96"/>
      <c r="F13082" s="13"/>
      <c r="G13082" s="13"/>
      <c r="H13082" s="91"/>
      <c r="K13082" s="9"/>
      <c r="L13082" s="14"/>
      <c r="N13082" s="13"/>
      <c r="O13082" s="9"/>
      <c r="P13082" s="27"/>
      <c r="Q13082" s="29"/>
      <c r="R13082" s="29"/>
      <c r="S13082" s="27"/>
      <c r="V13082" s="14"/>
      <c r="W13082" s="14"/>
    </row>
    <row r="13083" spans="3:23" s="11" customFormat="1" x14ac:dyDescent="0.3">
      <c r="C13083" s="96"/>
      <c r="F13083" s="13"/>
      <c r="G13083" s="13"/>
      <c r="H13083" s="91"/>
      <c r="K13083" s="9"/>
      <c r="L13083" s="14"/>
      <c r="N13083" s="13"/>
      <c r="O13083" s="9"/>
      <c r="P13083" s="27"/>
      <c r="Q13083" s="29"/>
      <c r="R13083" s="29"/>
      <c r="S13083" s="27"/>
      <c r="V13083" s="14"/>
      <c r="W13083" s="14"/>
    </row>
    <row r="13084" spans="3:23" s="11" customFormat="1" x14ac:dyDescent="0.3">
      <c r="C13084" s="96"/>
      <c r="F13084" s="13"/>
      <c r="G13084" s="13"/>
      <c r="H13084" s="91"/>
      <c r="K13084" s="9"/>
      <c r="L13084" s="14"/>
      <c r="N13084" s="13"/>
      <c r="O13084" s="9"/>
      <c r="P13084" s="27"/>
      <c r="Q13084" s="29"/>
      <c r="R13084" s="29"/>
      <c r="S13084" s="27"/>
      <c r="V13084" s="14"/>
      <c r="W13084" s="14"/>
    </row>
    <row r="13085" spans="3:23" s="11" customFormat="1" x14ac:dyDescent="0.3">
      <c r="C13085" s="96"/>
      <c r="F13085" s="13"/>
      <c r="G13085" s="13"/>
      <c r="H13085" s="91"/>
      <c r="K13085" s="9"/>
      <c r="L13085" s="14"/>
      <c r="N13085" s="13"/>
      <c r="O13085" s="9"/>
      <c r="P13085" s="27"/>
      <c r="Q13085" s="29"/>
      <c r="R13085" s="29"/>
      <c r="S13085" s="27"/>
      <c r="V13085" s="14"/>
      <c r="W13085" s="14"/>
    </row>
    <row r="13086" spans="3:23" s="11" customFormat="1" x14ac:dyDescent="0.3">
      <c r="C13086" s="96"/>
      <c r="F13086" s="13"/>
      <c r="G13086" s="13"/>
      <c r="H13086" s="91"/>
      <c r="K13086" s="9"/>
      <c r="L13086" s="14"/>
      <c r="N13086" s="13"/>
      <c r="O13086" s="9"/>
      <c r="P13086" s="27"/>
      <c r="Q13086" s="29"/>
      <c r="R13086" s="29"/>
      <c r="S13086" s="27"/>
      <c r="V13086" s="14"/>
      <c r="W13086" s="14"/>
    </row>
    <row r="13087" spans="3:23" s="11" customFormat="1" x14ac:dyDescent="0.3">
      <c r="C13087" s="96"/>
      <c r="F13087" s="13"/>
      <c r="G13087" s="13"/>
      <c r="H13087" s="91"/>
      <c r="K13087" s="9"/>
      <c r="L13087" s="14"/>
      <c r="N13087" s="13"/>
      <c r="O13087" s="9"/>
      <c r="P13087" s="27"/>
      <c r="Q13087" s="29"/>
      <c r="R13087" s="29"/>
      <c r="S13087" s="27"/>
      <c r="V13087" s="14"/>
      <c r="W13087" s="14"/>
    </row>
    <row r="13088" spans="3:23" s="11" customFormat="1" x14ac:dyDescent="0.3">
      <c r="C13088" s="96"/>
      <c r="F13088" s="13"/>
      <c r="G13088" s="13"/>
      <c r="H13088" s="91"/>
      <c r="K13088" s="9"/>
      <c r="L13088" s="14"/>
      <c r="N13088" s="13"/>
      <c r="O13088" s="9"/>
      <c r="P13088" s="27"/>
      <c r="Q13088" s="29"/>
      <c r="R13088" s="29"/>
      <c r="S13088" s="27"/>
      <c r="V13088" s="14"/>
      <c r="W13088" s="14"/>
    </row>
    <row r="13089" spans="3:23" s="11" customFormat="1" x14ac:dyDescent="0.3">
      <c r="C13089" s="96"/>
      <c r="F13089" s="13"/>
      <c r="G13089" s="13"/>
      <c r="H13089" s="91"/>
      <c r="K13089" s="9"/>
      <c r="L13089" s="14"/>
      <c r="N13089" s="13"/>
      <c r="O13089" s="9"/>
      <c r="P13089" s="27"/>
      <c r="Q13089" s="29"/>
      <c r="R13089" s="29"/>
      <c r="S13089" s="27"/>
      <c r="V13089" s="14"/>
      <c r="W13089" s="14"/>
    </row>
    <row r="13090" spans="3:23" s="11" customFormat="1" x14ac:dyDescent="0.3">
      <c r="C13090" s="96"/>
      <c r="F13090" s="13"/>
      <c r="G13090" s="13"/>
      <c r="H13090" s="91"/>
      <c r="K13090" s="9"/>
      <c r="L13090" s="14"/>
      <c r="N13090" s="13"/>
      <c r="O13090" s="9"/>
      <c r="P13090" s="27"/>
      <c r="Q13090" s="29"/>
      <c r="R13090" s="29"/>
      <c r="S13090" s="27"/>
      <c r="V13090" s="14"/>
      <c r="W13090" s="14"/>
    </row>
    <row r="13091" spans="3:23" s="11" customFormat="1" x14ac:dyDescent="0.3">
      <c r="C13091" s="96"/>
      <c r="F13091" s="13"/>
      <c r="G13091" s="13"/>
      <c r="H13091" s="91"/>
      <c r="K13091" s="9"/>
      <c r="L13091" s="14"/>
      <c r="N13091" s="13"/>
      <c r="O13091" s="9"/>
      <c r="P13091" s="27"/>
      <c r="Q13091" s="29"/>
      <c r="R13091" s="29"/>
      <c r="S13091" s="27"/>
      <c r="V13091" s="14"/>
      <c r="W13091" s="14"/>
    </row>
    <row r="13092" spans="3:23" s="11" customFormat="1" x14ac:dyDescent="0.3">
      <c r="C13092" s="96"/>
      <c r="F13092" s="13"/>
      <c r="G13092" s="13"/>
      <c r="H13092" s="91"/>
      <c r="K13092" s="9"/>
      <c r="L13092" s="14"/>
      <c r="N13092" s="13"/>
      <c r="O13092" s="9"/>
      <c r="P13092" s="27"/>
      <c r="Q13092" s="29"/>
      <c r="R13092" s="29"/>
      <c r="S13092" s="27"/>
      <c r="V13092" s="14"/>
      <c r="W13092" s="14"/>
    </row>
    <row r="13093" spans="3:23" s="11" customFormat="1" x14ac:dyDescent="0.3">
      <c r="C13093" s="96"/>
      <c r="F13093" s="13"/>
      <c r="G13093" s="13"/>
      <c r="H13093" s="91"/>
      <c r="K13093" s="9"/>
      <c r="L13093" s="14"/>
      <c r="N13093" s="13"/>
      <c r="O13093" s="9"/>
      <c r="P13093" s="27"/>
      <c r="Q13093" s="29"/>
      <c r="R13093" s="29"/>
      <c r="S13093" s="27"/>
      <c r="V13093" s="14"/>
      <c r="W13093" s="14"/>
    </row>
    <row r="13094" spans="3:23" s="11" customFormat="1" x14ac:dyDescent="0.3">
      <c r="C13094" s="96"/>
      <c r="F13094" s="13"/>
      <c r="G13094" s="13"/>
      <c r="H13094" s="91"/>
      <c r="K13094" s="9"/>
      <c r="L13094" s="14"/>
      <c r="N13094" s="13"/>
      <c r="O13094" s="9"/>
      <c r="P13094" s="27"/>
      <c r="Q13094" s="29"/>
      <c r="R13094" s="29"/>
      <c r="S13094" s="27"/>
      <c r="V13094" s="14"/>
      <c r="W13094" s="14"/>
    </row>
    <row r="13095" spans="3:23" s="11" customFormat="1" x14ac:dyDescent="0.3">
      <c r="C13095" s="96"/>
      <c r="F13095" s="13"/>
      <c r="G13095" s="13"/>
      <c r="H13095" s="91"/>
      <c r="K13095" s="9"/>
      <c r="L13095" s="14"/>
      <c r="N13095" s="13"/>
      <c r="O13095" s="9"/>
      <c r="P13095" s="27"/>
      <c r="Q13095" s="29"/>
      <c r="R13095" s="29"/>
      <c r="S13095" s="27"/>
      <c r="V13095" s="14"/>
      <c r="W13095" s="14"/>
    </row>
    <row r="13096" spans="3:23" s="11" customFormat="1" x14ac:dyDescent="0.3">
      <c r="C13096" s="96"/>
      <c r="F13096" s="13"/>
      <c r="G13096" s="13"/>
      <c r="H13096" s="91"/>
      <c r="K13096" s="9"/>
      <c r="L13096" s="14"/>
      <c r="N13096" s="13"/>
      <c r="O13096" s="9"/>
      <c r="P13096" s="27"/>
      <c r="Q13096" s="29"/>
      <c r="R13096" s="29"/>
      <c r="S13096" s="27"/>
      <c r="V13096" s="14"/>
      <c r="W13096" s="14"/>
    </row>
    <row r="13097" spans="3:23" s="11" customFormat="1" x14ac:dyDescent="0.3">
      <c r="C13097" s="96"/>
      <c r="F13097" s="13"/>
      <c r="G13097" s="13"/>
      <c r="H13097" s="91"/>
      <c r="K13097" s="9"/>
      <c r="L13097" s="14"/>
      <c r="N13097" s="13"/>
      <c r="O13097" s="9"/>
      <c r="P13097" s="27"/>
      <c r="Q13097" s="29"/>
      <c r="R13097" s="29"/>
      <c r="S13097" s="27"/>
      <c r="V13097" s="14"/>
      <c r="W13097" s="14"/>
    </row>
    <row r="13098" spans="3:23" s="11" customFormat="1" x14ac:dyDescent="0.3">
      <c r="C13098" s="96"/>
      <c r="F13098" s="13"/>
      <c r="G13098" s="13"/>
      <c r="H13098" s="91"/>
      <c r="K13098" s="9"/>
      <c r="L13098" s="14"/>
      <c r="N13098" s="13"/>
      <c r="O13098" s="9"/>
      <c r="P13098" s="27"/>
      <c r="Q13098" s="29"/>
      <c r="R13098" s="29"/>
      <c r="S13098" s="27"/>
      <c r="V13098" s="14"/>
      <c r="W13098" s="14"/>
    </row>
    <row r="13099" spans="3:23" s="11" customFormat="1" x14ac:dyDescent="0.3">
      <c r="C13099" s="96"/>
      <c r="F13099" s="13"/>
      <c r="G13099" s="13"/>
      <c r="H13099" s="91"/>
      <c r="K13099" s="9"/>
      <c r="L13099" s="14"/>
      <c r="N13099" s="13"/>
      <c r="O13099" s="9"/>
      <c r="P13099" s="27"/>
      <c r="Q13099" s="29"/>
      <c r="R13099" s="29"/>
      <c r="S13099" s="27"/>
      <c r="V13099" s="14"/>
      <c r="W13099" s="14"/>
    </row>
    <row r="13100" spans="3:23" s="11" customFormat="1" x14ac:dyDescent="0.3">
      <c r="C13100" s="96"/>
      <c r="F13100" s="13"/>
      <c r="G13100" s="13"/>
      <c r="H13100" s="91"/>
      <c r="K13100" s="9"/>
      <c r="L13100" s="14"/>
      <c r="N13100" s="13"/>
      <c r="O13100" s="9"/>
      <c r="P13100" s="27"/>
      <c r="Q13100" s="29"/>
      <c r="R13100" s="29"/>
      <c r="S13100" s="27"/>
      <c r="V13100" s="14"/>
      <c r="W13100" s="14"/>
    </row>
    <row r="13101" spans="3:23" s="11" customFormat="1" x14ac:dyDescent="0.3">
      <c r="C13101" s="96"/>
      <c r="F13101" s="13"/>
      <c r="G13101" s="13"/>
      <c r="H13101" s="91"/>
      <c r="K13101" s="9"/>
      <c r="L13101" s="14"/>
      <c r="N13101" s="13"/>
      <c r="O13101" s="9"/>
      <c r="P13101" s="27"/>
      <c r="Q13101" s="29"/>
      <c r="R13101" s="29"/>
      <c r="S13101" s="27"/>
      <c r="V13101" s="14"/>
      <c r="W13101" s="14"/>
    </row>
    <row r="13102" spans="3:23" s="11" customFormat="1" x14ac:dyDescent="0.3">
      <c r="C13102" s="96"/>
      <c r="F13102" s="13"/>
      <c r="G13102" s="13"/>
      <c r="H13102" s="91"/>
      <c r="K13102" s="9"/>
      <c r="L13102" s="14"/>
      <c r="N13102" s="13"/>
      <c r="O13102" s="9"/>
      <c r="P13102" s="27"/>
      <c r="Q13102" s="29"/>
      <c r="R13102" s="29"/>
      <c r="S13102" s="27"/>
      <c r="V13102" s="14"/>
      <c r="W13102" s="14"/>
    </row>
    <row r="13103" spans="3:23" s="11" customFormat="1" x14ac:dyDescent="0.3">
      <c r="C13103" s="96"/>
      <c r="F13103" s="13"/>
      <c r="G13103" s="13"/>
      <c r="H13103" s="91"/>
      <c r="K13103" s="9"/>
      <c r="L13103" s="14"/>
      <c r="N13103" s="13"/>
      <c r="O13103" s="9"/>
      <c r="P13103" s="27"/>
      <c r="Q13103" s="29"/>
      <c r="R13103" s="29"/>
      <c r="S13103" s="27"/>
      <c r="V13103" s="14"/>
      <c r="W13103" s="14"/>
    </row>
    <row r="13104" spans="3:23" s="11" customFormat="1" x14ac:dyDescent="0.3">
      <c r="C13104" s="96"/>
      <c r="F13104" s="13"/>
      <c r="G13104" s="13"/>
      <c r="H13104" s="91"/>
      <c r="K13104" s="9"/>
      <c r="L13104" s="14"/>
      <c r="N13104" s="13"/>
      <c r="O13104" s="9"/>
      <c r="P13104" s="27"/>
      <c r="Q13104" s="29"/>
      <c r="R13104" s="29"/>
      <c r="S13104" s="27"/>
      <c r="V13104" s="14"/>
      <c r="W13104" s="14"/>
    </row>
    <row r="13105" spans="3:23" s="11" customFormat="1" x14ac:dyDescent="0.3">
      <c r="C13105" s="96"/>
      <c r="F13105" s="13"/>
      <c r="G13105" s="13"/>
      <c r="H13105" s="91"/>
      <c r="K13105" s="9"/>
      <c r="L13105" s="14"/>
      <c r="N13105" s="13"/>
      <c r="O13105" s="9"/>
      <c r="P13105" s="27"/>
      <c r="Q13105" s="29"/>
      <c r="R13105" s="29"/>
      <c r="S13105" s="27"/>
      <c r="V13105" s="14"/>
      <c r="W13105" s="14"/>
    </row>
    <row r="13106" spans="3:23" s="11" customFormat="1" x14ac:dyDescent="0.3">
      <c r="C13106" s="96"/>
      <c r="F13106" s="13"/>
      <c r="G13106" s="13"/>
      <c r="H13106" s="91"/>
      <c r="K13106" s="9"/>
      <c r="L13106" s="14"/>
      <c r="N13106" s="13"/>
      <c r="O13106" s="9"/>
      <c r="P13106" s="27"/>
      <c r="Q13106" s="29"/>
      <c r="R13106" s="29"/>
      <c r="S13106" s="27"/>
      <c r="V13106" s="14"/>
      <c r="W13106" s="14"/>
    </row>
    <row r="13107" spans="3:23" s="11" customFormat="1" x14ac:dyDescent="0.3">
      <c r="C13107" s="96"/>
      <c r="F13107" s="13"/>
      <c r="G13107" s="13"/>
      <c r="H13107" s="91"/>
      <c r="K13107" s="9"/>
      <c r="L13107" s="14"/>
      <c r="N13107" s="13"/>
      <c r="O13107" s="9"/>
      <c r="P13107" s="27"/>
      <c r="Q13107" s="29"/>
      <c r="R13107" s="29"/>
      <c r="S13107" s="27"/>
      <c r="V13107" s="14"/>
      <c r="W13107" s="14"/>
    </row>
    <row r="13108" spans="3:23" s="11" customFormat="1" x14ac:dyDescent="0.3">
      <c r="C13108" s="96"/>
      <c r="F13108" s="13"/>
      <c r="G13108" s="13"/>
      <c r="H13108" s="91"/>
      <c r="K13108" s="9"/>
      <c r="L13108" s="14"/>
      <c r="N13108" s="13"/>
      <c r="O13108" s="9"/>
      <c r="P13108" s="27"/>
      <c r="Q13108" s="29"/>
      <c r="R13108" s="29"/>
      <c r="S13108" s="27"/>
      <c r="V13108" s="14"/>
      <c r="W13108" s="14"/>
    </row>
    <row r="13109" spans="3:23" s="11" customFormat="1" x14ac:dyDescent="0.3">
      <c r="C13109" s="96"/>
      <c r="F13109" s="13"/>
      <c r="G13109" s="13"/>
      <c r="H13109" s="91"/>
      <c r="K13109" s="9"/>
      <c r="L13109" s="14"/>
      <c r="N13109" s="13"/>
      <c r="O13109" s="9"/>
      <c r="P13109" s="27"/>
      <c r="Q13109" s="29"/>
      <c r="R13109" s="29"/>
      <c r="S13109" s="27"/>
      <c r="V13109" s="14"/>
      <c r="W13109" s="14"/>
    </row>
    <row r="13110" spans="3:23" s="11" customFormat="1" x14ac:dyDescent="0.3">
      <c r="C13110" s="96"/>
      <c r="F13110" s="13"/>
      <c r="G13110" s="13"/>
      <c r="H13110" s="91"/>
      <c r="K13110" s="9"/>
      <c r="L13110" s="14"/>
      <c r="N13110" s="13"/>
      <c r="O13110" s="9"/>
      <c r="P13110" s="27"/>
      <c r="Q13110" s="29"/>
      <c r="R13110" s="29"/>
      <c r="S13110" s="27"/>
      <c r="V13110" s="14"/>
      <c r="W13110" s="14"/>
    </row>
    <row r="13111" spans="3:23" s="11" customFormat="1" x14ac:dyDescent="0.3">
      <c r="C13111" s="96"/>
      <c r="F13111" s="13"/>
      <c r="G13111" s="13"/>
      <c r="H13111" s="91"/>
      <c r="K13111" s="9"/>
      <c r="L13111" s="14"/>
      <c r="N13111" s="13"/>
      <c r="O13111" s="9"/>
      <c r="P13111" s="27"/>
      <c r="Q13111" s="29"/>
      <c r="R13111" s="29"/>
      <c r="S13111" s="27"/>
      <c r="V13111" s="14"/>
      <c r="W13111" s="14"/>
    </row>
    <row r="13112" spans="3:23" s="11" customFormat="1" x14ac:dyDescent="0.3">
      <c r="C13112" s="96"/>
      <c r="F13112" s="13"/>
      <c r="G13112" s="13"/>
      <c r="H13112" s="91"/>
      <c r="K13112" s="9"/>
      <c r="L13112" s="14"/>
      <c r="N13112" s="13"/>
      <c r="O13112" s="9"/>
      <c r="P13112" s="27"/>
      <c r="Q13112" s="29"/>
      <c r="R13112" s="29"/>
      <c r="S13112" s="27"/>
      <c r="V13112" s="14"/>
      <c r="W13112" s="14"/>
    </row>
    <row r="13113" spans="3:23" s="11" customFormat="1" x14ac:dyDescent="0.3">
      <c r="C13113" s="96"/>
      <c r="F13113" s="13"/>
      <c r="G13113" s="13"/>
      <c r="H13113" s="91"/>
      <c r="K13113" s="9"/>
      <c r="L13113" s="14"/>
      <c r="N13113" s="13"/>
      <c r="O13113" s="9"/>
      <c r="P13113" s="27"/>
      <c r="Q13113" s="29"/>
      <c r="R13113" s="29"/>
      <c r="S13113" s="27"/>
      <c r="V13113" s="14"/>
      <c r="W13113" s="14"/>
    </row>
    <row r="13114" spans="3:23" s="11" customFormat="1" x14ac:dyDescent="0.3">
      <c r="C13114" s="96"/>
      <c r="F13114" s="13"/>
      <c r="G13114" s="13"/>
      <c r="H13114" s="91"/>
      <c r="K13114" s="9"/>
      <c r="L13114" s="14"/>
      <c r="N13114" s="13"/>
      <c r="O13114" s="9"/>
      <c r="P13114" s="27"/>
      <c r="Q13114" s="29"/>
      <c r="R13114" s="29"/>
      <c r="S13114" s="27"/>
      <c r="V13114" s="14"/>
      <c r="W13114" s="14"/>
    </row>
    <row r="13115" spans="3:23" s="11" customFormat="1" x14ac:dyDescent="0.3">
      <c r="C13115" s="96"/>
      <c r="F13115" s="13"/>
      <c r="G13115" s="13"/>
      <c r="H13115" s="91"/>
      <c r="K13115" s="9"/>
      <c r="L13115" s="14"/>
      <c r="N13115" s="13"/>
      <c r="O13115" s="9"/>
      <c r="P13115" s="27"/>
      <c r="Q13115" s="29"/>
      <c r="R13115" s="29"/>
      <c r="S13115" s="27"/>
      <c r="V13115" s="14"/>
      <c r="W13115" s="14"/>
    </row>
    <row r="13116" spans="3:23" s="11" customFormat="1" x14ac:dyDescent="0.3">
      <c r="C13116" s="96"/>
      <c r="F13116" s="13"/>
      <c r="G13116" s="13"/>
      <c r="H13116" s="91"/>
      <c r="K13116" s="9"/>
      <c r="L13116" s="14"/>
      <c r="N13116" s="13"/>
      <c r="O13116" s="9"/>
      <c r="P13116" s="27"/>
      <c r="Q13116" s="29"/>
      <c r="R13116" s="29"/>
      <c r="S13116" s="27"/>
      <c r="V13116" s="14"/>
      <c r="W13116" s="14"/>
    </row>
    <row r="13117" spans="3:23" s="11" customFormat="1" x14ac:dyDescent="0.3">
      <c r="C13117" s="96"/>
      <c r="F13117" s="13"/>
      <c r="G13117" s="13"/>
      <c r="H13117" s="91"/>
      <c r="K13117" s="9"/>
      <c r="L13117" s="14"/>
      <c r="N13117" s="13"/>
      <c r="O13117" s="9"/>
      <c r="P13117" s="27"/>
      <c r="Q13117" s="29"/>
      <c r="R13117" s="29"/>
      <c r="S13117" s="27"/>
      <c r="V13117" s="14"/>
      <c r="W13117" s="14"/>
    </row>
    <row r="13118" spans="3:23" s="11" customFormat="1" x14ac:dyDescent="0.3">
      <c r="C13118" s="96"/>
      <c r="F13118" s="13"/>
      <c r="G13118" s="13"/>
      <c r="H13118" s="91"/>
      <c r="K13118" s="9"/>
      <c r="L13118" s="14"/>
      <c r="N13118" s="13"/>
      <c r="O13118" s="9"/>
      <c r="P13118" s="27"/>
      <c r="Q13118" s="29"/>
      <c r="R13118" s="29"/>
      <c r="S13118" s="27"/>
      <c r="V13118" s="14"/>
      <c r="W13118" s="14"/>
    </row>
    <row r="13119" spans="3:23" s="11" customFormat="1" x14ac:dyDescent="0.3">
      <c r="C13119" s="96"/>
      <c r="F13119" s="13"/>
      <c r="G13119" s="13"/>
      <c r="H13119" s="91"/>
      <c r="K13119" s="9"/>
      <c r="L13119" s="14"/>
      <c r="N13119" s="13"/>
      <c r="O13119" s="9"/>
      <c r="P13119" s="27"/>
      <c r="Q13119" s="29"/>
      <c r="R13119" s="29"/>
      <c r="S13119" s="27"/>
      <c r="V13119" s="14"/>
      <c r="W13119" s="14"/>
    </row>
    <row r="13120" spans="3:23" s="11" customFormat="1" x14ac:dyDescent="0.3">
      <c r="C13120" s="96"/>
      <c r="F13120" s="13"/>
      <c r="G13120" s="13"/>
      <c r="H13120" s="91"/>
      <c r="K13120" s="9"/>
      <c r="L13120" s="14"/>
      <c r="N13120" s="13"/>
      <c r="O13120" s="9"/>
      <c r="P13120" s="27"/>
      <c r="Q13120" s="29"/>
      <c r="R13120" s="29"/>
      <c r="S13120" s="27"/>
      <c r="V13120" s="14"/>
      <c r="W13120" s="14"/>
    </row>
    <row r="13121" spans="3:23" s="11" customFormat="1" x14ac:dyDescent="0.3">
      <c r="C13121" s="96"/>
      <c r="F13121" s="13"/>
      <c r="G13121" s="13"/>
      <c r="H13121" s="91"/>
      <c r="K13121" s="9"/>
      <c r="L13121" s="14"/>
      <c r="N13121" s="13"/>
      <c r="O13121" s="9"/>
      <c r="P13121" s="27"/>
      <c r="Q13121" s="29"/>
      <c r="R13121" s="29"/>
      <c r="S13121" s="27"/>
      <c r="V13121" s="14"/>
      <c r="W13121" s="14"/>
    </row>
    <row r="13122" spans="3:23" s="11" customFormat="1" x14ac:dyDescent="0.3">
      <c r="C13122" s="96"/>
      <c r="F13122" s="13"/>
      <c r="G13122" s="13"/>
      <c r="H13122" s="91"/>
      <c r="K13122" s="9"/>
      <c r="L13122" s="14"/>
      <c r="N13122" s="13"/>
      <c r="O13122" s="9"/>
      <c r="P13122" s="27"/>
      <c r="Q13122" s="29"/>
      <c r="R13122" s="29"/>
      <c r="S13122" s="27"/>
      <c r="V13122" s="14"/>
      <c r="W13122" s="14"/>
    </row>
    <row r="13123" spans="3:23" s="11" customFormat="1" x14ac:dyDescent="0.3">
      <c r="C13123" s="96"/>
      <c r="F13123" s="13"/>
      <c r="G13123" s="13"/>
      <c r="H13123" s="91"/>
      <c r="K13123" s="9"/>
      <c r="L13123" s="14"/>
      <c r="N13123" s="13"/>
      <c r="O13123" s="9"/>
      <c r="P13123" s="27"/>
      <c r="Q13123" s="29"/>
      <c r="R13123" s="29"/>
      <c r="S13123" s="27"/>
      <c r="V13123" s="14"/>
      <c r="W13123" s="14"/>
    </row>
    <row r="13124" spans="3:23" s="11" customFormat="1" x14ac:dyDescent="0.3">
      <c r="C13124" s="96"/>
      <c r="F13124" s="13"/>
      <c r="G13124" s="13"/>
      <c r="H13124" s="91"/>
      <c r="K13124" s="9"/>
      <c r="L13124" s="14"/>
      <c r="N13124" s="13"/>
      <c r="O13124" s="9"/>
      <c r="P13124" s="27"/>
      <c r="Q13124" s="29"/>
      <c r="R13124" s="29"/>
      <c r="S13124" s="27"/>
      <c r="V13124" s="14"/>
      <c r="W13124" s="14"/>
    </row>
    <row r="13125" spans="3:23" s="11" customFormat="1" x14ac:dyDescent="0.3">
      <c r="C13125" s="96"/>
      <c r="F13125" s="13"/>
      <c r="G13125" s="13"/>
      <c r="H13125" s="91"/>
      <c r="K13125" s="9"/>
      <c r="L13125" s="14"/>
      <c r="N13125" s="13"/>
      <c r="O13125" s="9"/>
      <c r="P13125" s="27"/>
      <c r="Q13125" s="29"/>
      <c r="R13125" s="29"/>
      <c r="S13125" s="27"/>
      <c r="V13125" s="14"/>
      <c r="W13125" s="14"/>
    </row>
    <row r="13126" spans="3:23" s="11" customFormat="1" x14ac:dyDescent="0.3">
      <c r="C13126" s="96"/>
      <c r="F13126" s="13"/>
      <c r="G13126" s="13"/>
      <c r="H13126" s="91"/>
      <c r="K13126" s="9"/>
      <c r="L13126" s="14"/>
      <c r="N13126" s="13"/>
      <c r="O13126" s="9"/>
      <c r="P13126" s="27"/>
      <c r="Q13126" s="29"/>
      <c r="R13126" s="29"/>
      <c r="S13126" s="27"/>
      <c r="V13126" s="14"/>
      <c r="W13126" s="14"/>
    </row>
    <row r="13127" spans="3:23" s="11" customFormat="1" x14ac:dyDescent="0.3">
      <c r="C13127" s="96"/>
      <c r="F13127" s="13"/>
      <c r="G13127" s="13"/>
      <c r="H13127" s="91"/>
      <c r="K13127" s="9"/>
      <c r="L13127" s="14"/>
      <c r="N13127" s="13"/>
      <c r="O13127" s="9"/>
      <c r="P13127" s="27"/>
      <c r="Q13127" s="29"/>
      <c r="R13127" s="29"/>
      <c r="S13127" s="27"/>
      <c r="V13127" s="14"/>
      <c r="W13127" s="14"/>
    </row>
    <row r="13128" spans="3:23" s="11" customFormat="1" x14ac:dyDescent="0.3">
      <c r="C13128" s="96"/>
      <c r="F13128" s="13"/>
      <c r="G13128" s="13"/>
      <c r="H13128" s="91"/>
      <c r="K13128" s="9"/>
      <c r="L13128" s="14"/>
      <c r="N13128" s="13"/>
      <c r="O13128" s="9"/>
      <c r="P13128" s="27"/>
      <c r="Q13128" s="29"/>
      <c r="R13128" s="29"/>
      <c r="S13128" s="27"/>
      <c r="V13128" s="14"/>
      <c r="W13128" s="14"/>
    </row>
    <row r="13129" spans="3:23" s="11" customFormat="1" x14ac:dyDescent="0.3">
      <c r="C13129" s="96"/>
      <c r="F13129" s="13"/>
      <c r="G13129" s="13"/>
      <c r="H13129" s="91"/>
      <c r="K13129" s="9"/>
      <c r="L13129" s="14"/>
      <c r="N13129" s="13"/>
      <c r="O13129" s="9"/>
      <c r="P13129" s="27"/>
      <c r="Q13129" s="29"/>
      <c r="R13129" s="29"/>
      <c r="S13129" s="27"/>
      <c r="V13129" s="14"/>
      <c r="W13129" s="14"/>
    </row>
    <row r="13130" spans="3:23" s="11" customFormat="1" x14ac:dyDescent="0.3">
      <c r="C13130" s="96"/>
      <c r="F13130" s="13"/>
      <c r="G13130" s="13"/>
      <c r="H13130" s="91"/>
      <c r="K13130" s="9"/>
      <c r="L13130" s="14"/>
      <c r="N13130" s="13"/>
      <c r="O13130" s="9"/>
      <c r="P13130" s="27"/>
      <c r="Q13130" s="29"/>
      <c r="R13130" s="29"/>
      <c r="S13130" s="27"/>
      <c r="V13130" s="14"/>
      <c r="W13130" s="14"/>
    </row>
    <row r="13131" spans="3:23" s="11" customFormat="1" x14ac:dyDescent="0.3">
      <c r="C13131" s="96"/>
      <c r="F13131" s="13"/>
      <c r="G13131" s="13"/>
      <c r="H13131" s="91"/>
      <c r="K13131" s="9"/>
      <c r="L13131" s="14"/>
      <c r="N13131" s="13"/>
      <c r="O13131" s="9"/>
      <c r="P13131" s="27"/>
      <c r="Q13131" s="29"/>
      <c r="R13131" s="29"/>
      <c r="S13131" s="27"/>
      <c r="V13131" s="14"/>
      <c r="W13131" s="14"/>
    </row>
    <row r="13132" spans="3:23" s="11" customFormat="1" x14ac:dyDescent="0.3">
      <c r="C13132" s="96"/>
      <c r="F13132" s="13"/>
      <c r="G13132" s="13"/>
      <c r="H13132" s="91"/>
      <c r="K13132" s="9"/>
      <c r="L13132" s="14"/>
      <c r="N13132" s="13"/>
      <c r="O13132" s="9"/>
      <c r="P13132" s="27"/>
      <c r="Q13132" s="29"/>
      <c r="R13132" s="29"/>
      <c r="S13132" s="27"/>
      <c r="V13132" s="14"/>
      <c r="W13132" s="14"/>
    </row>
    <row r="13133" spans="3:23" s="11" customFormat="1" x14ac:dyDescent="0.3">
      <c r="C13133" s="96"/>
      <c r="F13133" s="13"/>
      <c r="G13133" s="13"/>
      <c r="H13133" s="91"/>
      <c r="K13133" s="9"/>
      <c r="L13133" s="14"/>
      <c r="N13133" s="13"/>
      <c r="O13133" s="9"/>
      <c r="P13133" s="27"/>
      <c r="Q13133" s="29"/>
      <c r="R13133" s="29"/>
      <c r="S13133" s="27"/>
      <c r="V13133" s="14"/>
      <c r="W13133" s="14"/>
    </row>
    <row r="13134" spans="3:23" s="11" customFormat="1" x14ac:dyDescent="0.3">
      <c r="C13134" s="96"/>
      <c r="F13134" s="13"/>
      <c r="G13134" s="13"/>
      <c r="H13134" s="91"/>
      <c r="K13134" s="9"/>
      <c r="L13134" s="14"/>
      <c r="N13134" s="13"/>
      <c r="O13134" s="9"/>
      <c r="P13134" s="27"/>
      <c r="Q13134" s="29"/>
      <c r="R13134" s="29"/>
      <c r="S13134" s="27"/>
      <c r="V13134" s="14"/>
      <c r="W13134" s="14"/>
    </row>
    <row r="13135" spans="3:23" s="11" customFormat="1" x14ac:dyDescent="0.3">
      <c r="C13135" s="96"/>
      <c r="F13135" s="13"/>
      <c r="G13135" s="13"/>
      <c r="H13135" s="91"/>
      <c r="K13135" s="9"/>
      <c r="L13135" s="14"/>
      <c r="N13135" s="13"/>
      <c r="O13135" s="9"/>
      <c r="P13135" s="27"/>
      <c r="Q13135" s="29"/>
      <c r="R13135" s="29"/>
      <c r="S13135" s="27"/>
      <c r="V13135" s="14"/>
      <c r="W13135" s="14"/>
    </row>
    <row r="13136" spans="3:23" s="11" customFormat="1" x14ac:dyDescent="0.3">
      <c r="C13136" s="96"/>
      <c r="F13136" s="13"/>
      <c r="G13136" s="13"/>
      <c r="H13136" s="91"/>
      <c r="K13136" s="9"/>
      <c r="L13136" s="14"/>
      <c r="N13136" s="13"/>
      <c r="O13136" s="9"/>
      <c r="P13136" s="27"/>
      <c r="Q13136" s="29"/>
      <c r="R13136" s="29"/>
      <c r="S13136" s="27"/>
      <c r="V13136" s="14"/>
      <c r="W13136" s="14"/>
    </row>
    <row r="13137" spans="3:23" s="11" customFormat="1" x14ac:dyDescent="0.3">
      <c r="C13137" s="96"/>
      <c r="F13137" s="13"/>
      <c r="G13137" s="13"/>
      <c r="H13137" s="91"/>
      <c r="K13137" s="9"/>
      <c r="L13137" s="14"/>
      <c r="N13137" s="13"/>
      <c r="O13137" s="9"/>
      <c r="P13137" s="27"/>
      <c r="Q13137" s="29"/>
      <c r="R13137" s="29"/>
      <c r="S13137" s="27"/>
      <c r="V13137" s="14"/>
      <c r="W13137" s="14"/>
    </row>
    <row r="13138" spans="3:23" s="11" customFormat="1" x14ac:dyDescent="0.3">
      <c r="C13138" s="96"/>
      <c r="F13138" s="13"/>
      <c r="G13138" s="13"/>
      <c r="H13138" s="91"/>
      <c r="K13138" s="9"/>
      <c r="L13138" s="14"/>
      <c r="N13138" s="13"/>
      <c r="O13138" s="9"/>
      <c r="P13138" s="27"/>
      <c r="Q13138" s="29"/>
      <c r="R13138" s="29"/>
      <c r="S13138" s="27"/>
      <c r="V13138" s="14"/>
      <c r="W13138" s="14"/>
    </row>
    <row r="13139" spans="3:23" s="11" customFormat="1" x14ac:dyDescent="0.3">
      <c r="C13139" s="96"/>
      <c r="F13139" s="13"/>
      <c r="G13139" s="13"/>
      <c r="H13139" s="91"/>
      <c r="K13139" s="9"/>
      <c r="L13139" s="14"/>
      <c r="N13139" s="13"/>
      <c r="O13139" s="9"/>
      <c r="P13139" s="27"/>
      <c r="Q13139" s="29"/>
      <c r="R13139" s="29"/>
      <c r="S13139" s="27"/>
      <c r="V13139" s="14"/>
      <c r="W13139" s="14"/>
    </row>
    <row r="13140" spans="3:23" s="11" customFormat="1" x14ac:dyDescent="0.3">
      <c r="C13140" s="96"/>
      <c r="F13140" s="13"/>
      <c r="G13140" s="13"/>
      <c r="H13140" s="91"/>
      <c r="K13140" s="9"/>
      <c r="L13140" s="14"/>
      <c r="N13140" s="13"/>
      <c r="O13140" s="9"/>
      <c r="P13140" s="27"/>
      <c r="Q13140" s="29"/>
      <c r="R13140" s="29"/>
      <c r="S13140" s="27"/>
      <c r="V13140" s="14"/>
      <c r="W13140" s="14"/>
    </row>
    <row r="13141" spans="3:23" s="11" customFormat="1" x14ac:dyDescent="0.3">
      <c r="C13141" s="96"/>
      <c r="F13141" s="13"/>
      <c r="G13141" s="13"/>
      <c r="H13141" s="91"/>
      <c r="K13141" s="9"/>
      <c r="L13141" s="14"/>
      <c r="N13141" s="13"/>
      <c r="O13141" s="9"/>
      <c r="P13141" s="27"/>
      <c r="Q13141" s="29"/>
      <c r="R13141" s="29"/>
      <c r="S13141" s="27"/>
      <c r="V13141" s="14"/>
      <c r="W13141" s="14"/>
    </row>
    <row r="13142" spans="3:23" s="11" customFormat="1" x14ac:dyDescent="0.3">
      <c r="C13142" s="96"/>
      <c r="F13142" s="13"/>
      <c r="G13142" s="13"/>
      <c r="H13142" s="91"/>
      <c r="K13142" s="9"/>
      <c r="L13142" s="14"/>
      <c r="N13142" s="13"/>
      <c r="O13142" s="9"/>
      <c r="P13142" s="27"/>
      <c r="Q13142" s="29"/>
      <c r="R13142" s="29"/>
      <c r="S13142" s="27"/>
      <c r="V13142" s="14"/>
      <c r="W13142" s="14"/>
    </row>
    <row r="13143" spans="3:23" s="11" customFormat="1" x14ac:dyDescent="0.3">
      <c r="C13143" s="96"/>
      <c r="F13143" s="13"/>
      <c r="G13143" s="13"/>
      <c r="H13143" s="91"/>
      <c r="K13143" s="9"/>
      <c r="L13143" s="14"/>
      <c r="N13143" s="13"/>
      <c r="O13143" s="9"/>
      <c r="P13143" s="27"/>
      <c r="Q13143" s="29"/>
      <c r="R13143" s="29"/>
      <c r="S13143" s="27"/>
      <c r="V13143" s="14"/>
      <c r="W13143" s="14"/>
    </row>
    <row r="13144" spans="3:23" s="11" customFormat="1" x14ac:dyDescent="0.3">
      <c r="C13144" s="96"/>
      <c r="F13144" s="13"/>
      <c r="G13144" s="13"/>
      <c r="H13144" s="91"/>
      <c r="K13144" s="9"/>
      <c r="L13144" s="14"/>
      <c r="N13144" s="13"/>
      <c r="O13144" s="9"/>
      <c r="P13144" s="27"/>
      <c r="Q13144" s="29"/>
      <c r="R13144" s="29"/>
      <c r="S13144" s="27"/>
      <c r="V13144" s="14"/>
      <c r="W13144" s="14"/>
    </row>
    <row r="13145" spans="3:23" s="11" customFormat="1" x14ac:dyDescent="0.3">
      <c r="C13145" s="96"/>
      <c r="F13145" s="13"/>
      <c r="G13145" s="13"/>
      <c r="H13145" s="91"/>
      <c r="K13145" s="9"/>
      <c r="L13145" s="14"/>
      <c r="N13145" s="13"/>
      <c r="O13145" s="9"/>
      <c r="P13145" s="27"/>
      <c r="Q13145" s="29"/>
      <c r="R13145" s="29"/>
      <c r="S13145" s="27"/>
      <c r="V13145" s="14"/>
      <c r="W13145" s="14"/>
    </row>
    <row r="13146" spans="3:23" s="11" customFormat="1" x14ac:dyDescent="0.3">
      <c r="C13146" s="96"/>
      <c r="F13146" s="13"/>
      <c r="G13146" s="13"/>
      <c r="H13146" s="91"/>
      <c r="K13146" s="9"/>
      <c r="L13146" s="14"/>
      <c r="N13146" s="13"/>
      <c r="O13146" s="9"/>
      <c r="P13146" s="27"/>
      <c r="Q13146" s="29"/>
      <c r="R13146" s="29"/>
      <c r="S13146" s="27"/>
      <c r="V13146" s="14"/>
      <c r="W13146" s="14"/>
    </row>
    <row r="13147" spans="3:23" s="11" customFormat="1" x14ac:dyDescent="0.3">
      <c r="C13147" s="96"/>
      <c r="F13147" s="13"/>
      <c r="G13147" s="13"/>
      <c r="H13147" s="91"/>
      <c r="K13147" s="9"/>
      <c r="L13147" s="14"/>
      <c r="N13147" s="13"/>
      <c r="O13147" s="9"/>
      <c r="P13147" s="27"/>
      <c r="Q13147" s="29"/>
      <c r="R13147" s="29"/>
      <c r="S13147" s="27"/>
      <c r="V13147" s="14"/>
      <c r="W13147" s="14"/>
    </row>
    <row r="13148" spans="3:23" s="11" customFormat="1" x14ac:dyDescent="0.3">
      <c r="C13148" s="96"/>
      <c r="F13148" s="13"/>
      <c r="G13148" s="13"/>
      <c r="H13148" s="91"/>
      <c r="K13148" s="9"/>
      <c r="L13148" s="14"/>
      <c r="N13148" s="13"/>
      <c r="O13148" s="9"/>
      <c r="P13148" s="27"/>
      <c r="Q13148" s="29"/>
      <c r="R13148" s="29"/>
      <c r="S13148" s="27"/>
      <c r="V13148" s="14"/>
      <c r="W13148" s="14"/>
    </row>
    <row r="13149" spans="3:23" s="11" customFormat="1" x14ac:dyDescent="0.3">
      <c r="C13149" s="96"/>
      <c r="F13149" s="13"/>
      <c r="G13149" s="13"/>
      <c r="H13149" s="91"/>
      <c r="K13149" s="9"/>
      <c r="L13149" s="14"/>
      <c r="N13149" s="13"/>
      <c r="O13149" s="9"/>
      <c r="P13149" s="27"/>
      <c r="Q13149" s="29"/>
      <c r="R13149" s="29"/>
      <c r="S13149" s="27"/>
      <c r="V13149" s="14"/>
      <c r="W13149" s="14"/>
    </row>
    <row r="13150" spans="3:23" s="11" customFormat="1" x14ac:dyDescent="0.3">
      <c r="C13150" s="96"/>
      <c r="F13150" s="13"/>
      <c r="G13150" s="13"/>
      <c r="H13150" s="91"/>
      <c r="K13150" s="9"/>
      <c r="L13150" s="14"/>
      <c r="N13150" s="13"/>
      <c r="O13150" s="9"/>
      <c r="P13150" s="27"/>
      <c r="Q13150" s="29"/>
      <c r="R13150" s="29"/>
      <c r="S13150" s="27"/>
      <c r="V13150" s="14"/>
      <c r="W13150" s="14"/>
    </row>
    <row r="13151" spans="3:23" s="11" customFormat="1" x14ac:dyDescent="0.3">
      <c r="C13151" s="96"/>
      <c r="F13151" s="13"/>
      <c r="G13151" s="13"/>
      <c r="H13151" s="91"/>
      <c r="K13151" s="9"/>
      <c r="L13151" s="14"/>
      <c r="N13151" s="13"/>
      <c r="O13151" s="9"/>
      <c r="P13151" s="27"/>
      <c r="Q13151" s="29"/>
      <c r="R13151" s="29"/>
      <c r="S13151" s="27"/>
      <c r="V13151" s="14"/>
      <c r="W13151" s="14"/>
    </row>
    <row r="13152" spans="3:23" s="11" customFormat="1" x14ac:dyDescent="0.3">
      <c r="C13152" s="96"/>
      <c r="F13152" s="13"/>
      <c r="G13152" s="13"/>
      <c r="H13152" s="91"/>
      <c r="K13152" s="9"/>
      <c r="L13152" s="14"/>
      <c r="N13152" s="13"/>
      <c r="O13152" s="9"/>
      <c r="P13152" s="27"/>
      <c r="Q13152" s="29"/>
      <c r="R13152" s="29"/>
      <c r="S13152" s="27"/>
      <c r="V13152" s="14"/>
      <c r="W13152" s="14"/>
    </row>
    <row r="13153" spans="3:23" s="11" customFormat="1" x14ac:dyDescent="0.3">
      <c r="C13153" s="96"/>
      <c r="F13153" s="13"/>
      <c r="G13153" s="13"/>
      <c r="H13153" s="91"/>
      <c r="K13153" s="9"/>
      <c r="L13153" s="14"/>
      <c r="N13153" s="13"/>
      <c r="O13153" s="9"/>
      <c r="P13153" s="27"/>
      <c r="Q13153" s="29"/>
      <c r="R13153" s="29"/>
      <c r="S13153" s="27"/>
      <c r="V13153" s="14"/>
      <c r="W13153" s="14"/>
    </row>
    <row r="13154" spans="3:23" s="11" customFormat="1" x14ac:dyDescent="0.3">
      <c r="C13154" s="96"/>
      <c r="F13154" s="13"/>
      <c r="G13154" s="13"/>
      <c r="H13154" s="91"/>
      <c r="K13154" s="9"/>
      <c r="L13154" s="14"/>
      <c r="N13154" s="13"/>
      <c r="O13154" s="9"/>
      <c r="P13154" s="27"/>
      <c r="Q13154" s="29"/>
      <c r="R13154" s="29"/>
      <c r="S13154" s="27"/>
      <c r="V13154" s="14"/>
      <c r="W13154" s="14"/>
    </row>
    <row r="13155" spans="3:23" s="11" customFormat="1" x14ac:dyDescent="0.3">
      <c r="C13155" s="96"/>
      <c r="F13155" s="13"/>
      <c r="G13155" s="13"/>
      <c r="H13155" s="91"/>
      <c r="K13155" s="9"/>
      <c r="L13155" s="14"/>
      <c r="N13155" s="13"/>
      <c r="O13155" s="9"/>
      <c r="P13155" s="27"/>
      <c r="Q13155" s="29"/>
      <c r="R13155" s="29"/>
      <c r="S13155" s="27"/>
      <c r="V13155" s="14"/>
      <c r="W13155" s="14"/>
    </row>
    <row r="13156" spans="3:23" s="11" customFormat="1" x14ac:dyDescent="0.3">
      <c r="C13156" s="96"/>
      <c r="F13156" s="13"/>
      <c r="G13156" s="13"/>
      <c r="H13156" s="91"/>
      <c r="K13156" s="9"/>
      <c r="L13156" s="14"/>
      <c r="N13156" s="13"/>
      <c r="O13156" s="9"/>
      <c r="P13156" s="27"/>
      <c r="Q13156" s="29"/>
      <c r="R13156" s="29"/>
      <c r="S13156" s="27"/>
      <c r="V13156" s="14"/>
      <c r="W13156" s="14"/>
    </row>
    <row r="13157" spans="3:23" s="11" customFormat="1" x14ac:dyDescent="0.3">
      <c r="C13157" s="96"/>
      <c r="F13157" s="13"/>
      <c r="G13157" s="13"/>
      <c r="H13157" s="91"/>
      <c r="K13157" s="9"/>
      <c r="L13157" s="14"/>
      <c r="N13157" s="13"/>
      <c r="O13157" s="9"/>
      <c r="P13157" s="27"/>
      <c r="Q13157" s="29"/>
      <c r="R13157" s="29"/>
      <c r="S13157" s="27"/>
      <c r="V13157" s="14"/>
      <c r="W13157" s="14"/>
    </row>
    <row r="13158" spans="3:23" s="11" customFormat="1" x14ac:dyDescent="0.3">
      <c r="C13158" s="96"/>
      <c r="F13158" s="13"/>
      <c r="G13158" s="13"/>
      <c r="H13158" s="91"/>
      <c r="K13158" s="9"/>
      <c r="L13158" s="14"/>
      <c r="N13158" s="13"/>
      <c r="O13158" s="9"/>
      <c r="P13158" s="27"/>
      <c r="Q13158" s="29"/>
      <c r="R13158" s="29"/>
      <c r="S13158" s="27"/>
      <c r="V13158" s="14"/>
      <c r="W13158" s="14"/>
    </row>
    <row r="13159" spans="3:23" s="11" customFormat="1" x14ac:dyDescent="0.3">
      <c r="C13159" s="96"/>
      <c r="F13159" s="13"/>
      <c r="G13159" s="13"/>
      <c r="H13159" s="91"/>
      <c r="K13159" s="9"/>
      <c r="L13159" s="14"/>
      <c r="N13159" s="13"/>
      <c r="O13159" s="9"/>
      <c r="P13159" s="27"/>
      <c r="Q13159" s="29"/>
      <c r="R13159" s="29"/>
      <c r="S13159" s="27"/>
      <c r="V13159" s="14"/>
      <c r="W13159" s="14"/>
    </row>
    <row r="13160" spans="3:23" s="11" customFormat="1" x14ac:dyDescent="0.3">
      <c r="C13160" s="96"/>
      <c r="F13160" s="13"/>
      <c r="G13160" s="13"/>
      <c r="H13160" s="91"/>
      <c r="K13160" s="9"/>
      <c r="L13160" s="14"/>
      <c r="N13160" s="13"/>
      <c r="O13160" s="9"/>
      <c r="P13160" s="27"/>
      <c r="Q13160" s="29"/>
      <c r="R13160" s="29"/>
      <c r="S13160" s="27"/>
      <c r="V13160" s="14"/>
      <c r="W13160" s="14"/>
    </row>
    <row r="13161" spans="3:23" s="11" customFormat="1" x14ac:dyDescent="0.3">
      <c r="C13161" s="96"/>
      <c r="F13161" s="13"/>
      <c r="G13161" s="13"/>
      <c r="H13161" s="91"/>
      <c r="K13161" s="9"/>
      <c r="L13161" s="14"/>
      <c r="N13161" s="13"/>
      <c r="O13161" s="9"/>
      <c r="P13161" s="27"/>
      <c r="Q13161" s="29"/>
      <c r="R13161" s="29"/>
      <c r="S13161" s="27"/>
      <c r="V13161" s="14"/>
      <c r="W13161" s="14"/>
    </row>
    <row r="13162" spans="3:23" s="11" customFormat="1" x14ac:dyDescent="0.3">
      <c r="C13162" s="96"/>
      <c r="F13162" s="13"/>
      <c r="G13162" s="13"/>
      <c r="H13162" s="91"/>
      <c r="K13162" s="9"/>
      <c r="L13162" s="14"/>
      <c r="N13162" s="13"/>
      <c r="O13162" s="9"/>
      <c r="P13162" s="27"/>
      <c r="Q13162" s="29"/>
      <c r="R13162" s="29"/>
      <c r="S13162" s="27"/>
      <c r="V13162" s="14"/>
      <c r="W13162" s="14"/>
    </row>
    <row r="13163" spans="3:23" s="11" customFormat="1" x14ac:dyDescent="0.3">
      <c r="C13163" s="96"/>
      <c r="F13163" s="13"/>
      <c r="G13163" s="13"/>
      <c r="H13163" s="91"/>
      <c r="K13163" s="9"/>
      <c r="L13163" s="14"/>
      <c r="N13163" s="13"/>
      <c r="O13163" s="9"/>
      <c r="P13163" s="27"/>
      <c r="Q13163" s="29"/>
      <c r="R13163" s="29"/>
      <c r="S13163" s="27"/>
      <c r="V13163" s="14"/>
      <c r="W13163" s="14"/>
    </row>
    <row r="13164" spans="3:23" s="11" customFormat="1" x14ac:dyDescent="0.3">
      <c r="C13164" s="96"/>
      <c r="F13164" s="13"/>
      <c r="G13164" s="13"/>
      <c r="H13164" s="91"/>
      <c r="K13164" s="9"/>
      <c r="L13164" s="14"/>
      <c r="N13164" s="13"/>
      <c r="O13164" s="9"/>
      <c r="P13164" s="27"/>
      <c r="Q13164" s="29"/>
      <c r="R13164" s="29"/>
      <c r="S13164" s="27"/>
      <c r="V13164" s="14"/>
      <c r="W13164" s="14"/>
    </row>
    <row r="13165" spans="3:23" s="11" customFormat="1" x14ac:dyDescent="0.3">
      <c r="C13165" s="96"/>
      <c r="F13165" s="13"/>
      <c r="G13165" s="13"/>
      <c r="H13165" s="91"/>
      <c r="K13165" s="9"/>
      <c r="L13165" s="14"/>
      <c r="N13165" s="13"/>
      <c r="O13165" s="9"/>
      <c r="P13165" s="27"/>
      <c r="Q13165" s="29"/>
      <c r="R13165" s="29"/>
      <c r="S13165" s="27"/>
      <c r="V13165" s="14"/>
      <c r="W13165" s="14"/>
    </row>
    <row r="13166" spans="3:23" s="11" customFormat="1" x14ac:dyDescent="0.3">
      <c r="C13166" s="96"/>
      <c r="F13166" s="13"/>
      <c r="G13166" s="13"/>
      <c r="H13166" s="91"/>
      <c r="K13166" s="9"/>
      <c r="L13166" s="14"/>
      <c r="N13166" s="13"/>
      <c r="O13166" s="9"/>
      <c r="P13166" s="27"/>
      <c r="Q13166" s="29"/>
      <c r="R13166" s="29"/>
      <c r="S13166" s="27"/>
      <c r="V13166" s="14"/>
      <c r="W13166" s="14"/>
    </row>
    <row r="13167" spans="3:23" s="11" customFormat="1" x14ac:dyDescent="0.3">
      <c r="C13167" s="96"/>
      <c r="F13167" s="13"/>
      <c r="G13167" s="13"/>
      <c r="H13167" s="91"/>
      <c r="K13167" s="9"/>
      <c r="L13167" s="14"/>
      <c r="N13167" s="13"/>
      <c r="O13167" s="9"/>
      <c r="P13167" s="27"/>
      <c r="Q13167" s="29"/>
      <c r="R13167" s="29"/>
      <c r="S13167" s="27"/>
      <c r="V13167" s="14"/>
      <c r="W13167" s="14"/>
    </row>
    <row r="13168" spans="3:23" s="11" customFormat="1" x14ac:dyDescent="0.3">
      <c r="C13168" s="96"/>
      <c r="F13168" s="13"/>
      <c r="G13168" s="13"/>
      <c r="H13168" s="91"/>
      <c r="K13168" s="9"/>
      <c r="L13168" s="14"/>
      <c r="N13168" s="13"/>
      <c r="O13168" s="9"/>
      <c r="P13168" s="27"/>
      <c r="Q13168" s="29"/>
      <c r="R13168" s="29"/>
      <c r="S13168" s="27"/>
      <c r="V13168" s="14"/>
      <c r="W13168" s="14"/>
    </row>
    <row r="13169" spans="3:23" s="11" customFormat="1" x14ac:dyDescent="0.3">
      <c r="C13169" s="96"/>
      <c r="F13169" s="13"/>
      <c r="G13169" s="13"/>
      <c r="H13169" s="91"/>
      <c r="K13169" s="9"/>
      <c r="L13169" s="14"/>
      <c r="N13169" s="13"/>
      <c r="O13169" s="9"/>
      <c r="P13169" s="27"/>
      <c r="Q13169" s="29"/>
      <c r="R13169" s="29"/>
      <c r="S13169" s="27"/>
      <c r="V13169" s="14"/>
      <c r="W13169" s="14"/>
    </row>
    <row r="13170" spans="3:23" s="11" customFormat="1" x14ac:dyDescent="0.3">
      <c r="C13170" s="96"/>
      <c r="F13170" s="13"/>
      <c r="G13170" s="13"/>
      <c r="H13170" s="91"/>
      <c r="K13170" s="9"/>
      <c r="L13170" s="14"/>
      <c r="N13170" s="13"/>
      <c r="O13170" s="9"/>
      <c r="P13170" s="27"/>
      <c r="Q13170" s="29"/>
      <c r="R13170" s="29"/>
      <c r="S13170" s="27"/>
      <c r="V13170" s="14"/>
      <c r="W13170" s="14"/>
    </row>
    <row r="13171" spans="3:23" s="11" customFormat="1" x14ac:dyDescent="0.3">
      <c r="C13171" s="96"/>
      <c r="F13171" s="13"/>
      <c r="G13171" s="13"/>
      <c r="H13171" s="91"/>
      <c r="K13171" s="9"/>
      <c r="L13171" s="14"/>
      <c r="N13171" s="13"/>
      <c r="O13171" s="9"/>
      <c r="P13171" s="27"/>
      <c r="Q13171" s="29"/>
      <c r="R13171" s="29"/>
      <c r="S13171" s="27"/>
      <c r="V13171" s="14"/>
      <c r="W13171" s="14"/>
    </row>
    <row r="13172" spans="3:23" s="11" customFormat="1" x14ac:dyDescent="0.3">
      <c r="C13172" s="96"/>
      <c r="F13172" s="13"/>
      <c r="G13172" s="13"/>
      <c r="H13172" s="91"/>
      <c r="K13172" s="9"/>
      <c r="L13172" s="14"/>
      <c r="N13172" s="13"/>
      <c r="O13172" s="9"/>
      <c r="P13172" s="27"/>
      <c r="Q13172" s="29"/>
      <c r="R13172" s="29"/>
      <c r="S13172" s="27"/>
      <c r="V13172" s="14"/>
      <c r="W13172" s="14"/>
    </row>
    <row r="13173" spans="3:23" s="11" customFormat="1" x14ac:dyDescent="0.3">
      <c r="C13173" s="96"/>
      <c r="F13173" s="13"/>
      <c r="G13173" s="13"/>
      <c r="H13173" s="91"/>
      <c r="K13173" s="9"/>
      <c r="L13173" s="14"/>
      <c r="N13173" s="13"/>
      <c r="O13173" s="9"/>
      <c r="P13173" s="27"/>
      <c r="Q13173" s="29"/>
      <c r="R13173" s="29"/>
      <c r="S13173" s="27"/>
      <c r="V13173" s="14"/>
      <c r="W13173" s="14"/>
    </row>
    <row r="13174" spans="3:23" s="11" customFormat="1" x14ac:dyDescent="0.3">
      <c r="C13174" s="96"/>
      <c r="F13174" s="13"/>
      <c r="G13174" s="13"/>
      <c r="H13174" s="91"/>
      <c r="K13174" s="9"/>
      <c r="L13174" s="14"/>
      <c r="N13174" s="13"/>
      <c r="O13174" s="9"/>
      <c r="P13174" s="27"/>
      <c r="Q13174" s="29"/>
      <c r="R13174" s="29"/>
      <c r="S13174" s="27"/>
      <c r="V13174" s="14"/>
      <c r="W13174" s="14"/>
    </row>
    <row r="13175" spans="3:23" s="11" customFormat="1" x14ac:dyDescent="0.3">
      <c r="C13175" s="96"/>
      <c r="F13175" s="13"/>
      <c r="G13175" s="13"/>
      <c r="H13175" s="91"/>
      <c r="K13175" s="9"/>
      <c r="L13175" s="14"/>
      <c r="N13175" s="13"/>
      <c r="O13175" s="9"/>
      <c r="P13175" s="27"/>
      <c r="Q13175" s="29"/>
      <c r="R13175" s="29"/>
      <c r="S13175" s="27"/>
      <c r="V13175" s="14"/>
      <c r="W13175" s="14"/>
    </row>
    <row r="13176" spans="3:23" s="11" customFormat="1" x14ac:dyDescent="0.3">
      <c r="C13176" s="96"/>
      <c r="F13176" s="13"/>
      <c r="G13176" s="13"/>
      <c r="H13176" s="91"/>
      <c r="K13176" s="9"/>
      <c r="L13176" s="14"/>
      <c r="N13176" s="13"/>
      <c r="O13176" s="9"/>
      <c r="P13176" s="27"/>
      <c r="Q13176" s="29"/>
      <c r="R13176" s="29"/>
      <c r="S13176" s="27"/>
      <c r="V13176" s="14"/>
      <c r="W13176" s="14"/>
    </row>
    <row r="13177" spans="3:23" s="11" customFormat="1" x14ac:dyDescent="0.3">
      <c r="C13177" s="96"/>
      <c r="F13177" s="13"/>
      <c r="G13177" s="13"/>
      <c r="H13177" s="91"/>
      <c r="K13177" s="9"/>
      <c r="L13177" s="14"/>
      <c r="N13177" s="13"/>
      <c r="O13177" s="9"/>
      <c r="P13177" s="27"/>
      <c r="Q13177" s="29"/>
      <c r="R13177" s="29"/>
      <c r="S13177" s="27"/>
      <c r="V13177" s="14"/>
      <c r="W13177" s="14"/>
    </row>
    <row r="13178" spans="3:23" s="11" customFormat="1" x14ac:dyDescent="0.3">
      <c r="C13178" s="96"/>
      <c r="F13178" s="13"/>
      <c r="G13178" s="13"/>
      <c r="H13178" s="91"/>
      <c r="K13178" s="9"/>
      <c r="L13178" s="14"/>
      <c r="N13178" s="13"/>
      <c r="O13178" s="9"/>
      <c r="P13178" s="27"/>
      <c r="Q13178" s="29"/>
      <c r="R13178" s="29"/>
      <c r="S13178" s="27"/>
      <c r="V13178" s="14"/>
      <c r="W13178" s="14"/>
    </row>
    <row r="13179" spans="3:23" s="11" customFormat="1" x14ac:dyDescent="0.3">
      <c r="C13179" s="96"/>
      <c r="F13179" s="13"/>
      <c r="G13179" s="13"/>
      <c r="H13179" s="91"/>
      <c r="K13179" s="9"/>
      <c r="L13179" s="14"/>
      <c r="N13179" s="13"/>
      <c r="O13179" s="9"/>
      <c r="P13179" s="27"/>
      <c r="Q13179" s="29"/>
      <c r="R13179" s="29"/>
      <c r="S13179" s="27"/>
      <c r="V13179" s="14"/>
      <c r="W13179" s="14"/>
    </row>
    <row r="13180" spans="3:23" s="11" customFormat="1" x14ac:dyDescent="0.3">
      <c r="C13180" s="96"/>
      <c r="F13180" s="13"/>
      <c r="G13180" s="13"/>
      <c r="H13180" s="91"/>
      <c r="K13180" s="9"/>
      <c r="L13180" s="14"/>
      <c r="N13180" s="13"/>
      <c r="O13180" s="9"/>
      <c r="P13180" s="27"/>
      <c r="Q13180" s="29"/>
      <c r="R13180" s="29"/>
      <c r="S13180" s="27"/>
      <c r="V13180" s="14"/>
      <c r="W13180" s="14"/>
    </row>
    <row r="13181" spans="3:23" s="11" customFormat="1" x14ac:dyDescent="0.3">
      <c r="C13181" s="96"/>
      <c r="F13181" s="13"/>
      <c r="G13181" s="13"/>
      <c r="H13181" s="91"/>
      <c r="K13181" s="9"/>
      <c r="L13181" s="14"/>
      <c r="N13181" s="13"/>
      <c r="O13181" s="9"/>
      <c r="P13181" s="27"/>
      <c r="Q13181" s="29"/>
      <c r="R13181" s="29"/>
      <c r="S13181" s="27"/>
      <c r="V13181" s="14"/>
      <c r="W13181" s="14"/>
    </row>
    <row r="13182" spans="3:23" s="11" customFormat="1" x14ac:dyDescent="0.3">
      <c r="C13182" s="96"/>
      <c r="F13182" s="13"/>
      <c r="G13182" s="13"/>
      <c r="H13182" s="91"/>
      <c r="K13182" s="9"/>
      <c r="L13182" s="14"/>
      <c r="N13182" s="13"/>
      <c r="O13182" s="9"/>
      <c r="P13182" s="27"/>
      <c r="Q13182" s="29"/>
      <c r="R13182" s="29"/>
      <c r="S13182" s="27"/>
      <c r="V13182" s="14"/>
      <c r="W13182" s="14"/>
    </row>
    <row r="13183" spans="3:23" s="11" customFormat="1" x14ac:dyDescent="0.3">
      <c r="C13183" s="96"/>
      <c r="F13183" s="13"/>
      <c r="G13183" s="13"/>
      <c r="H13183" s="91"/>
      <c r="K13183" s="9"/>
      <c r="L13183" s="14"/>
      <c r="N13183" s="13"/>
      <c r="O13183" s="9"/>
      <c r="P13183" s="27"/>
      <c r="Q13183" s="29"/>
      <c r="R13183" s="29"/>
      <c r="S13183" s="27"/>
      <c r="V13183" s="14"/>
      <c r="W13183" s="14"/>
    </row>
    <row r="13184" spans="3:23" s="11" customFormat="1" x14ac:dyDescent="0.3">
      <c r="C13184" s="96"/>
      <c r="F13184" s="13"/>
      <c r="G13184" s="13"/>
      <c r="H13184" s="91"/>
      <c r="K13184" s="9"/>
      <c r="L13184" s="14"/>
      <c r="N13184" s="13"/>
      <c r="O13184" s="9"/>
      <c r="P13184" s="27"/>
      <c r="Q13184" s="29"/>
      <c r="R13184" s="29"/>
      <c r="S13184" s="27"/>
      <c r="V13184" s="14"/>
      <c r="W13184" s="14"/>
    </row>
    <row r="13185" spans="1:23" s="11" customFormat="1" x14ac:dyDescent="0.3">
      <c r="C13185" s="96"/>
      <c r="F13185" s="13"/>
      <c r="G13185" s="13"/>
      <c r="H13185" s="91"/>
      <c r="K13185" s="9"/>
      <c r="L13185" s="14"/>
      <c r="N13185" s="13"/>
      <c r="O13185" s="9"/>
      <c r="P13185" s="27"/>
      <c r="Q13185" s="29"/>
      <c r="R13185" s="29"/>
      <c r="S13185" s="27"/>
      <c r="V13185" s="14"/>
      <c r="W13185" s="14"/>
    </row>
    <row r="13186" spans="1:23" s="11" customFormat="1" x14ac:dyDescent="0.3">
      <c r="C13186" s="96"/>
      <c r="F13186" s="13"/>
      <c r="G13186" s="13"/>
      <c r="H13186" s="91"/>
      <c r="K13186" s="9"/>
      <c r="L13186" s="14"/>
      <c r="N13186" s="13"/>
      <c r="O13186" s="9"/>
      <c r="P13186" s="27"/>
      <c r="Q13186" s="29"/>
      <c r="R13186" s="29"/>
      <c r="S13186" s="27"/>
      <c r="V13186" s="14"/>
      <c r="W13186" s="14"/>
    </row>
    <row r="13187" spans="1:23" s="11" customFormat="1" x14ac:dyDescent="0.3">
      <c r="C13187" s="96"/>
      <c r="F13187" s="13"/>
      <c r="G13187" s="13"/>
      <c r="H13187" s="91"/>
      <c r="K13187" s="9"/>
      <c r="L13187" s="14"/>
      <c r="N13187" s="13"/>
      <c r="O13187" s="9"/>
      <c r="P13187" s="27"/>
      <c r="Q13187" s="29"/>
      <c r="R13187" s="29"/>
      <c r="S13187" s="27"/>
      <c r="V13187" s="14"/>
      <c r="W13187" s="14"/>
    </row>
    <row r="13188" spans="1:23" s="11" customFormat="1" x14ac:dyDescent="0.3">
      <c r="C13188" s="96"/>
      <c r="F13188" s="13"/>
      <c r="G13188" s="13"/>
      <c r="H13188" s="91"/>
      <c r="K13188" s="9"/>
      <c r="L13188" s="14"/>
      <c r="N13188" s="13"/>
      <c r="O13188" s="9"/>
      <c r="P13188" s="27"/>
      <c r="Q13188" s="29"/>
      <c r="R13188" s="29"/>
      <c r="S13188" s="27"/>
      <c r="V13188" s="14"/>
      <c r="W13188" s="14"/>
    </row>
    <row r="13189" spans="1:23" s="11" customFormat="1" x14ac:dyDescent="0.3">
      <c r="C13189" s="96"/>
      <c r="F13189" s="13"/>
      <c r="G13189" s="13"/>
      <c r="H13189" s="91"/>
      <c r="K13189" s="9"/>
      <c r="L13189" s="14"/>
      <c r="N13189" s="13"/>
      <c r="O13189" s="9"/>
      <c r="P13189" s="27"/>
      <c r="Q13189" s="29"/>
      <c r="R13189" s="29"/>
      <c r="S13189" s="27"/>
      <c r="V13189" s="14"/>
      <c r="W13189" s="14"/>
    </row>
    <row r="13190" spans="1:23" s="11" customFormat="1" x14ac:dyDescent="0.3">
      <c r="C13190" s="96"/>
      <c r="F13190" s="13"/>
      <c r="G13190" s="13"/>
      <c r="H13190" s="91"/>
      <c r="K13190" s="9"/>
      <c r="L13190" s="14"/>
      <c r="N13190" s="13"/>
      <c r="O13190" s="9"/>
      <c r="P13190" s="27"/>
      <c r="Q13190" s="29"/>
      <c r="R13190" s="29"/>
      <c r="S13190" s="27"/>
      <c r="V13190" s="14"/>
      <c r="W13190" s="14"/>
    </row>
    <row r="13191" spans="1:23" s="11" customFormat="1" x14ac:dyDescent="0.3">
      <c r="C13191" s="96"/>
      <c r="F13191" s="13"/>
      <c r="G13191" s="13"/>
      <c r="H13191" s="91"/>
      <c r="K13191" s="9"/>
      <c r="L13191" s="14"/>
      <c r="N13191" s="13"/>
      <c r="O13191" s="9"/>
      <c r="P13191" s="27"/>
      <c r="Q13191" s="29"/>
      <c r="R13191" s="29"/>
      <c r="S13191" s="27"/>
      <c r="V13191" s="14"/>
      <c r="W13191" s="14"/>
    </row>
    <row r="13192" spans="1:23" s="11" customFormat="1" x14ac:dyDescent="0.3">
      <c r="C13192" s="96"/>
      <c r="F13192" s="13"/>
      <c r="G13192" s="13"/>
      <c r="H13192" s="91"/>
      <c r="K13192" s="9"/>
      <c r="L13192" s="14"/>
      <c r="N13192" s="13"/>
      <c r="O13192" s="9"/>
      <c r="P13192" s="27"/>
      <c r="Q13192" s="29"/>
      <c r="R13192" s="29"/>
      <c r="S13192" s="27"/>
      <c r="V13192" s="14"/>
      <c r="W13192" s="14"/>
    </row>
    <row r="13193" spans="1:23" s="11" customFormat="1" x14ac:dyDescent="0.3">
      <c r="C13193" s="96"/>
      <c r="F13193" s="13"/>
      <c r="G13193" s="13"/>
      <c r="H13193" s="91"/>
      <c r="K13193" s="9"/>
      <c r="L13193" s="14"/>
      <c r="N13193" s="13"/>
      <c r="O13193" s="9"/>
      <c r="P13193" s="27"/>
      <c r="Q13193" s="29"/>
      <c r="R13193" s="29"/>
      <c r="S13193" s="27"/>
      <c r="V13193" s="14"/>
      <c r="W13193" s="14"/>
    </row>
    <row r="13194" spans="1:23" s="11" customFormat="1" x14ac:dyDescent="0.3">
      <c r="C13194" s="96"/>
      <c r="F13194" s="13"/>
      <c r="G13194" s="13"/>
      <c r="H13194" s="91"/>
      <c r="K13194" s="9"/>
      <c r="L13194" s="14"/>
      <c r="N13194" s="13"/>
      <c r="O13194" s="9"/>
      <c r="P13194" s="27"/>
      <c r="Q13194" s="29"/>
      <c r="R13194" s="29"/>
      <c r="S13194" s="27"/>
      <c r="V13194" s="14"/>
      <c r="W13194" s="14"/>
    </row>
    <row r="13195" spans="1:23" s="11" customFormat="1" x14ac:dyDescent="0.3">
      <c r="C13195" s="96"/>
      <c r="F13195" s="13"/>
      <c r="G13195" s="13"/>
      <c r="H13195" s="91"/>
      <c r="K13195" s="9"/>
      <c r="L13195" s="14"/>
      <c r="N13195" s="13"/>
      <c r="O13195" s="9"/>
      <c r="P13195" s="27"/>
      <c r="Q13195" s="29"/>
      <c r="R13195" s="29"/>
      <c r="S13195" s="27"/>
      <c r="V13195" s="14"/>
      <c r="W13195" s="14"/>
    </row>
    <row r="13196" spans="1:23" s="11" customFormat="1" x14ac:dyDescent="0.3">
      <c r="F13196" s="13"/>
      <c r="G13196" s="13"/>
      <c r="H13196" s="91"/>
      <c r="K13196" s="9"/>
      <c r="L13196" s="14"/>
      <c r="N13196" s="13"/>
      <c r="O13196" s="9"/>
      <c r="P13196" s="27"/>
      <c r="Q13196" s="29"/>
      <c r="R13196" s="29"/>
      <c r="S13196" s="27"/>
      <c r="V13196" s="14"/>
      <c r="W13196" s="14"/>
    </row>
    <row r="13197" spans="1:23" s="11" customFormat="1" x14ac:dyDescent="0.3">
      <c r="F13197" s="13"/>
      <c r="G13197" s="13"/>
      <c r="H13197" s="91"/>
      <c r="K13197" s="9"/>
      <c r="L13197" s="14"/>
      <c r="N13197" s="13"/>
      <c r="O13197" s="9"/>
      <c r="P13197" s="27"/>
      <c r="Q13197" s="29"/>
      <c r="R13197" s="29"/>
      <c r="S13197" s="27"/>
      <c r="V13197" s="14"/>
      <c r="W13197" s="14"/>
    </row>
    <row r="13198" spans="1:23" s="11" customFormat="1" x14ac:dyDescent="0.3">
      <c r="F13198" s="13"/>
      <c r="G13198" s="13"/>
      <c r="H13198" s="91"/>
      <c r="K13198" s="9"/>
      <c r="L13198" s="14"/>
      <c r="N13198" s="13"/>
      <c r="O13198" s="9"/>
      <c r="P13198" s="27"/>
      <c r="Q13198" s="29"/>
      <c r="R13198" s="29"/>
      <c r="S13198" s="27"/>
      <c r="V13198" s="14"/>
      <c r="W13198" s="14"/>
    </row>
    <row r="13199" spans="1:23" s="11" customFormat="1" x14ac:dyDescent="0.3">
      <c r="F13199" s="13"/>
      <c r="G13199" s="13"/>
      <c r="H13199" s="91"/>
      <c r="K13199" s="9"/>
      <c r="L13199" s="14"/>
      <c r="N13199" s="13"/>
      <c r="O13199" s="9"/>
      <c r="P13199" s="27"/>
      <c r="Q13199" s="29"/>
      <c r="R13199" s="29"/>
      <c r="S13199" s="27"/>
      <c r="V13199" s="14"/>
      <c r="W13199" s="14"/>
    </row>
    <row r="13200" spans="1:23" s="14" customFormat="1" x14ac:dyDescent="0.3">
      <c r="A13200" s="11"/>
      <c r="B13200" s="11"/>
      <c r="C13200" s="11"/>
      <c r="D13200" s="11"/>
      <c r="E13200" s="11"/>
      <c r="F13200" s="13"/>
      <c r="G13200" s="13"/>
      <c r="H13200" s="91"/>
      <c r="I13200" s="11"/>
      <c r="J13200" s="11"/>
      <c r="K13200" s="9"/>
      <c r="M13200" s="11"/>
      <c r="N13200" s="13"/>
      <c r="O13200" s="9"/>
      <c r="P13200" s="27"/>
      <c r="Q13200" s="29"/>
      <c r="R13200" s="29"/>
      <c r="S13200" s="27"/>
    </row>
    <row r="13201" spans="1:19" s="14" customFormat="1" x14ac:dyDescent="0.3">
      <c r="A13201" s="11"/>
      <c r="B13201" s="11"/>
      <c r="C13201" s="11"/>
      <c r="D13201" s="11"/>
      <c r="E13201" s="11"/>
      <c r="F13201" s="13"/>
      <c r="G13201" s="13"/>
      <c r="H13201" s="91"/>
      <c r="I13201" s="11"/>
      <c r="J13201" s="11"/>
      <c r="K13201" s="9"/>
      <c r="M13201" s="11"/>
      <c r="N13201" s="13"/>
      <c r="O13201" s="9"/>
      <c r="P13201" s="27"/>
      <c r="Q13201" s="29"/>
      <c r="R13201" s="29"/>
      <c r="S13201" s="27"/>
    </row>
    <row r="13202" spans="1:19" s="14" customFormat="1" x14ac:dyDescent="0.3">
      <c r="A13202" s="11"/>
      <c r="B13202" s="11"/>
      <c r="C13202" s="11"/>
      <c r="D13202" s="11"/>
      <c r="E13202" s="11"/>
      <c r="F13202" s="13"/>
      <c r="G13202" s="13"/>
      <c r="H13202" s="91"/>
      <c r="I13202" s="11"/>
      <c r="J13202" s="11"/>
      <c r="K13202" s="9"/>
      <c r="M13202" s="11"/>
      <c r="N13202" s="13"/>
      <c r="O13202" s="9"/>
      <c r="P13202" s="27"/>
      <c r="Q13202" s="29"/>
      <c r="R13202" s="29"/>
      <c r="S13202" s="27"/>
    </row>
    <row r="13203" spans="1:19" s="14" customFormat="1" x14ac:dyDescent="0.3">
      <c r="A13203" s="11"/>
      <c r="B13203" s="11"/>
      <c r="C13203" s="11"/>
      <c r="D13203" s="11"/>
      <c r="E13203" s="11"/>
      <c r="F13203" s="13"/>
      <c r="G13203" s="13"/>
      <c r="H13203" s="91"/>
      <c r="I13203" s="11"/>
      <c r="J13203" s="11"/>
      <c r="K13203" s="9"/>
      <c r="M13203" s="11"/>
      <c r="N13203" s="13"/>
      <c r="O13203" s="9"/>
      <c r="P13203" s="27"/>
      <c r="Q13203" s="29"/>
      <c r="R13203" s="29"/>
      <c r="S13203" s="27"/>
    </row>
    <row r="13204" spans="1:19" s="14" customFormat="1" x14ac:dyDescent="0.3">
      <c r="A13204" s="11"/>
      <c r="B13204" s="11"/>
      <c r="C13204" s="11"/>
      <c r="D13204" s="11"/>
      <c r="E13204" s="11"/>
      <c r="F13204" s="13"/>
      <c r="G13204" s="13"/>
      <c r="H13204" s="91"/>
      <c r="I13204" s="11"/>
      <c r="J13204" s="11"/>
      <c r="K13204" s="9"/>
      <c r="M13204" s="11"/>
      <c r="N13204" s="13"/>
      <c r="O13204" s="9"/>
      <c r="P13204" s="27"/>
      <c r="Q13204" s="29"/>
      <c r="R13204" s="29"/>
      <c r="S13204" s="27"/>
    </row>
    <row r="13205" spans="1:19" s="14" customFormat="1" x14ac:dyDescent="0.3">
      <c r="A13205" s="11"/>
      <c r="B13205" s="11"/>
      <c r="C13205" s="11"/>
      <c r="D13205" s="11"/>
      <c r="E13205" s="11"/>
      <c r="F13205" s="13"/>
      <c r="G13205" s="13"/>
      <c r="H13205" s="91"/>
      <c r="I13205" s="11"/>
      <c r="J13205" s="11"/>
      <c r="K13205" s="9"/>
      <c r="M13205" s="11"/>
      <c r="N13205" s="13"/>
      <c r="O13205" s="9"/>
      <c r="P13205" s="27"/>
      <c r="Q13205" s="29"/>
      <c r="R13205" s="29"/>
      <c r="S13205" s="27"/>
    </row>
    <row r="13206" spans="1:19" s="14" customFormat="1" x14ac:dyDescent="0.3">
      <c r="A13206" s="11"/>
      <c r="B13206" s="11"/>
      <c r="C13206" s="11"/>
      <c r="D13206" s="11"/>
      <c r="E13206" s="11"/>
      <c r="F13206" s="13"/>
      <c r="G13206" s="13"/>
      <c r="H13206" s="91"/>
      <c r="I13206" s="11"/>
      <c r="J13206" s="11"/>
      <c r="K13206" s="9"/>
      <c r="M13206" s="11"/>
      <c r="N13206" s="13"/>
      <c r="O13206" s="9"/>
      <c r="P13206" s="27"/>
      <c r="Q13206" s="29"/>
      <c r="R13206" s="29"/>
      <c r="S13206" s="27"/>
    </row>
    <row r="13207" spans="1:19" s="14" customFormat="1" x14ac:dyDescent="0.3">
      <c r="A13207" s="11"/>
      <c r="B13207" s="11"/>
      <c r="C13207" s="11"/>
      <c r="D13207" s="11"/>
      <c r="E13207" s="11"/>
      <c r="F13207" s="13"/>
      <c r="G13207" s="13"/>
      <c r="H13207" s="91"/>
      <c r="I13207" s="11"/>
      <c r="J13207" s="11"/>
      <c r="K13207" s="9"/>
      <c r="M13207" s="11"/>
      <c r="N13207" s="13"/>
      <c r="O13207" s="9"/>
      <c r="P13207" s="27"/>
      <c r="Q13207" s="29"/>
      <c r="R13207" s="29"/>
      <c r="S13207" s="27"/>
    </row>
    <row r="13208" spans="1:19" s="14" customFormat="1" x14ac:dyDescent="0.3">
      <c r="A13208" s="11"/>
      <c r="B13208" s="11"/>
      <c r="C13208" s="11"/>
      <c r="D13208" s="11"/>
      <c r="E13208" s="11"/>
      <c r="F13208" s="13"/>
      <c r="G13208" s="13"/>
      <c r="H13208" s="91"/>
      <c r="I13208" s="11"/>
      <c r="J13208" s="11"/>
      <c r="K13208" s="9"/>
      <c r="M13208" s="11"/>
      <c r="N13208" s="13"/>
      <c r="O13208" s="9"/>
      <c r="P13208" s="27"/>
      <c r="Q13208" s="29"/>
      <c r="R13208" s="29"/>
      <c r="S13208" s="27"/>
    </row>
    <row r="13209" spans="1:19" s="14" customFormat="1" x14ac:dyDescent="0.3">
      <c r="A13209" s="11"/>
      <c r="B13209" s="11"/>
      <c r="C13209" s="11"/>
      <c r="D13209" s="11"/>
      <c r="E13209" s="11"/>
      <c r="F13209" s="13"/>
      <c r="G13209" s="13"/>
      <c r="H13209" s="91"/>
      <c r="I13209" s="11"/>
      <c r="J13209" s="11"/>
      <c r="K13209" s="9"/>
      <c r="M13209" s="11"/>
      <c r="N13209" s="13"/>
      <c r="O13209" s="9"/>
      <c r="P13209" s="27"/>
      <c r="Q13209" s="29"/>
      <c r="R13209" s="29"/>
      <c r="S13209" s="27"/>
    </row>
    <row r="13210" spans="1:19" s="14" customFormat="1" x14ac:dyDescent="0.3">
      <c r="A13210" s="11"/>
      <c r="B13210" s="11"/>
      <c r="C13210" s="11"/>
      <c r="D13210" s="11"/>
      <c r="E13210" s="11"/>
      <c r="F13210" s="13"/>
      <c r="G13210" s="13"/>
      <c r="H13210" s="91"/>
      <c r="I13210" s="11"/>
      <c r="J13210" s="11"/>
      <c r="K13210" s="9"/>
      <c r="M13210" s="11"/>
      <c r="N13210" s="13"/>
      <c r="O13210" s="9"/>
      <c r="P13210" s="27"/>
      <c r="Q13210" s="29"/>
      <c r="R13210" s="29"/>
      <c r="S13210" s="27"/>
    </row>
    <row r="13211" spans="1:19" s="14" customFormat="1" x14ac:dyDescent="0.3">
      <c r="A13211" s="11"/>
      <c r="B13211" s="11"/>
      <c r="C13211" s="11"/>
      <c r="D13211" s="11"/>
      <c r="E13211" s="11"/>
      <c r="F13211" s="13"/>
      <c r="G13211" s="13"/>
      <c r="H13211" s="91"/>
      <c r="I13211" s="11"/>
      <c r="J13211" s="11"/>
      <c r="K13211" s="9"/>
      <c r="M13211" s="11"/>
      <c r="N13211" s="13"/>
      <c r="O13211" s="9"/>
      <c r="P13211" s="27"/>
      <c r="Q13211" s="29"/>
      <c r="R13211" s="29"/>
      <c r="S13211" s="27"/>
    </row>
    <row r="13212" spans="1:19" s="14" customFormat="1" x14ac:dyDescent="0.3">
      <c r="A13212" s="11"/>
      <c r="B13212" s="11"/>
      <c r="C13212" s="11"/>
      <c r="D13212" s="11"/>
      <c r="E13212" s="11"/>
      <c r="F13212" s="13"/>
      <c r="G13212" s="13"/>
      <c r="H13212" s="91"/>
      <c r="I13212" s="11"/>
      <c r="J13212" s="11"/>
      <c r="K13212" s="9"/>
      <c r="M13212" s="11"/>
      <c r="N13212" s="13"/>
      <c r="O13212" s="9"/>
      <c r="P13212" s="27"/>
      <c r="Q13212" s="29"/>
      <c r="R13212" s="29"/>
      <c r="S13212" s="27"/>
    </row>
    <row r="13213" spans="1:19" s="14" customFormat="1" x14ac:dyDescent="0.3">
      <c r="A13213" s="11"/>
      <c r="B13213" s="11"/>
      <c r="C13213" s="11"/>
      <c r="D13213" s="11"/>
      <c r="E13213" s="11"/>
      <c r="F13213" s="13"/>
      <c r="G13213" s="13"/>
      <c r="H13213" s="91"/>
      <c r="I13213" s="11"/>
      <c r="J13213" s="11"/>
      <c r="K13213" s="9"/>
      <c r="M13213" s="11"/>
      <c r="N13213" s="13"/>
      <c r="O13213" s="9"/>
      <c r="P13213" s="27"/>
      <c r="Q13213" s="29"/>
      <c r="R13213" s="29"/>
      <c r="S13213" s="27"/>
    </row>
    <row r="13214" spans="1:19" s="14" customFormat="1" x14ac:dyDescent="0.3">
      <c r="A13214" s="11"/>
      <c r="B13214" s="11"/>
      <c r="C13214" s="11"/>
      <c r="D13214" s="11"/>
      <c r="E13214" s="11"/>
      <c r="F13214" s="13"/>
      <c r="G13214" s="13"/>
      <c r="H13214" s="91"/>
      <c r="I13214" s="11"/>
      <c r="J13214" s="11"/>
      <c r="K13214" s="9"/>
      <c r="M13214" s="11"/>
      <c r="N13214" s="13"/>
      <c r="O13214" s="9"/>
      <c r="P13214" s="27"/>
      <c r="Q13214" s="29"/>
      <c r="R13214" s="29"/>
      <c r="S13214" s="27"/>
    </row>
    <row r="13215" spans="1:19" s="14" customFormat="1" x14ac:dyDescent="0.3">
      <c r="A13215" s="11"/>
      <c r="B13215" s="11"/>
      <c r="C13215" s="11"/>
      <c r="D13215" s="11"/>
      <c r="E13215" s="11"/>
      <c r="F13215" s="13"/>
      <c r="G13215" s="13"/>
      <c r="H13215" s="91"/>
      <c r="I13215" s="11"/>
      <c r="J13215" s="11"/>
      <c r="K13215" s="9"/>
      <c r="M13215" s="11"/>
      <c r="N13215" s="13"/>
      <c r="O13215" s="9"/>
      <c r="P13215" s="27"/>
      <c r="Q13215" s="29"/>
      <c r="R13215" s="29"/>
      <c r="S13215" s="27"/>
    </row>
    <row r="13216" spans="1:19" s="14" customFormat="1" x14ac:dyDescent="0.3">
      <c r="A13216" s="11"/>
      <c r="B13216" s="11"/>
      <c r="C13216" s="11"/>
      <c r="D13216" s="11"/>
      <c r="E13216" s="11"/>
      <c r="F13216" s="13"/>
      <c r="G13216" s="13"/>
      <c r="H13216" s="91"/>
      <c r="I13216" s="11"/>
      <c r="J13216" s="11"/>
      <c r="K13216" s="9"/>
      <c r="M13216" s="11"/>
      <c r="N13216" s="13"/>
      <c r="O13216" s="9"/>
      <c r="P13216" s="27"/>
      <c r="Q13216" s="29"/>
      <c r="R13216" s="29"/>
      <c r="S13216" s="27"/>
    </row>
    <row r="13217" spans="1:19" s="14" customFormat="1" x14ac:dyDescent="0.3">
      <c r="A13217" s="11"/>
      <c r="B13217" s="11"/>
      <c r="C13217" s="11"/>
      <c r="D13217" s="11"/>
      <c r="E13217" s="11"/>
      <c r="F13217" s="13"/>
      <c r="G13217" s="13"/>
      <c r="H13217" s="91"/>
      <c r="I13217" s="11"/>
      <c r="J13217" s="11"/>
      <c r="K13217" s="9"/>
      <c r="M13217" s="11"/>
      <c r="N13217" s="13"/>
      <c r="O13217" s="9"/>
      <c r="P13217" s="27"/>
      <c r="Q13217" s="29"/>
      <c r="R13217" s="29"/>
      <c r="S13217" s="27"/>
    </row>
    <row r="13218" spans="1:19" s="14" customFormat="1" x14ac:dyDescent="0.3">
      <c r="A13218" s="11"/>
      <c r="B13218" s="11"/>
      <c r="C13218" s="11"/>
      <c r="D13218" s="11"/>
      <c r="E13218" s="11"/>
      <c r="F13218" s="13"/>
      <c r="G13218" s="13"/>
      <c r="H13218" s="91"/>
      <c r="I13218" s="11"/>
      <c r="J13218" s="11"/>
      <c r="K13218" s="9"/>
      <c r="M13218" s="11"/>
      <c r="N13218" s="13"/>
      <c r="O13218" s="9"/>
      <c r="P13218" s="27"/>
      <c r="Q13218" s="29"/>
      <c r="R13218" s="29"/>
      <c r="S13218" s="27"/>
    </row>
    <row r="13219" spans="1:19" s="14" customFormat="1" x14ac:dyDescent="0.3">
      <c r="A13219" s="11"/>
      <c r="B13219" s="11"/>
      <c r="C13219" s="11"/>
      <c r="D13219" s="11"/>
      <c r="E13219" s="11"/>
      <c r="F13219" s="13"/>
      <c r="G13219" s="13"/>
      <c r="H13219" s="91"/>
      <c r="I13219" s="11"/>
      <c r="J13219" s="11"/>
      <c r="K13219" s="9"/>
      <c r="M13219" s="11"/>
      <c r="N13219" s="13"/>
      <c r="O13219" s="9"/>
      <c r="P13219" s="27"/>
      <c r="Q13219" s="29"/>
      <c r="R13219" s="29"/>
      <c r="S13219" s="27"/>
    </row>
    <row r="13220" spans="1:19" s="14" customFormat="1" x14ac:dyDescent="0.3">
      <c r="A13220" s="11"/>
      <c r="B13220" s="11"/>
      <c r="C13220" s="11"/>
      <c r="D13220" s="11"/>
      <c r="E13220" s="11"/>
      <c r="F13220" s="13"/>
      <c r="G13220" s="13"/>
      <c r="H13220" s="91"/>
      <c r="I13220" s="11"/>
      <c r="J13220" s="11"/>
      <c r="K13220" s="9"/>
      <c r="M13220" s="11"/>
      <c r="N13220" s="13"/>
      <c r="O13220" s="9"/>
      <c r="P13220" s="27"/>
      <c r="Q13220" s="29"/>
      <c r="R13220" s="29"/>
      <c r="S13220" s="27"/>
    </row>
    <row r="13221" spans="1:19" s="14" customFormat="1" x14ac:dyDescent="0.3">
      <c r="A13221" s="11"/>
      <c r="B13221" s="11"/>
      <c r="C13221" s="11"/>
      <c r="D13221" s="11"/>
      <c r="E13221" s="11"/>
      <c r="F13221" s="13"/>
      <c r="G13221" s="13"/>
      <c r="H13221" s="91"/>
      <c r="I13221" s="11"/>
      <c r="J13221" s="11"/>
      <c r="K13221" s="9"/>
      <c r="M13221" s="11"/>
      <c r="N13221" s="13"/>
      <c r="O13221" s="9"/>
      <c r="P13221" s="27"/>
      <c r="Q13221" s="29"/>
      <c r="R13221" s="29"/>
      <c r="S13221" s="27"/>
    </row>
    <row r="13222" spans="1:19" s="14" customFormat="1" x14ac:dyDescent="0.3">
      <c r="A13222" s="11"/>
      <c r="B13222" s="11"/>
      <c r="C13222" s="11"/>
      <c r="D13222" s="11"/>
      <c r="E13222" s="11"/>
      <c r="F13222" s="13"/>
      <c r="G13222" s="13"/>
      <c r="H13222" s="91"/>
      <c r="I13222" s="11"/>
      <c r="J13222" s="11"/>
      <c r="K13222" s="9"/>
      <c r="M13222" s="11"/>
      <c r="N13222" s="13"/>
      <c r="O13222" s="9"/>
      <c r="P13222" s="27"/>
      <c r="Q13222" s="29"/>
      <c r="R13222" s="29"/>
      <c r="S13222" s="27"/>
    </row>
    <row r="13223" spans="1:19" s="14" customFormat="1" x14ac:dyDescent="0.3">
      <c r="A13223" s="11"/>
      <c r="B13223" s="11"/>
      <c r="C13223" s="11"/>
      <c r="D13223" s="11"/>
      <c r="E13223" s="11"/>
      <c r="F13223" s="13"/>
      <c r="G13223" s="13"/>
      <c r="H13223" s="91"/>
      <c r="I13223" s="11"/>
      <c r="J13223" s="11"/>
      <c r="K13223" s="9"/>
      <c r="M13223" s="11"/>
      <c r="N13223" s="13"/>
      <c r="O13223" s="9"/>
      <c r="P13223" s="27"/>
      <c r="Q13223" s="29"/>
      <c r="R13223" s="29"/>
      <c r="S13223" s="27"/>
    </row>
    <row r="13224" spans="1:19" s="14" customFormat="1" x14ac:dyDescent="0.3">
      <c r="A13224" s="11"/>
      <c r="B13224" s="11"/>
      <c r="C13224" s="11"/>
      <c r="D13224" s="11"/>
      <c r="E13224" s="11"/>
      <c r="F13224" s="13"/>
      <c r="G13224" s="13"/>
      <c r="H13224" s="91"/>
      <c r="I13224" s="11"/>
      <c r="J13224" s="11"/>
      <c r="K13224" s="9"/>
      <c r="M13224" s="11"/>
      <c r="N13224" s="13"/>
      <c r="O13224" s="9"/>
      <c r="P13224" s="27"/>
      <c r="Q13224" s="29"/>
      <c r="R13224" s="29"/>
      <c r="S13224" s="27"/>
    </row>
    <row r="13225" spans="1:19" s="14" customFormat="1" x14ac:dyDescent="0.3">
      <c r="A13225" s="11"/>
      <c r="B13225" s="11"/>
      <c r="C13225" s="11"/>
      <c r="D13225" s="11"/>
      <c r="E13225" s="11"/>
      <c r="F13225" s="13"/>
      <c r="G13225" s="13"/>
      <c r="H13225" s="91"/>
      <c r="I13225" s="11"/>
      <c r="J13225" s="11"/>
      <c r="K13225" s="9"/>
      <c r="M13225" s="11"/>
      <c r="N13225" s="13"/>
      <c r="O13225" s="9"/>
      <c r="P13225" s="27"/>
      <c r="Q13225" s="29"/>
      <c r="R13225" s="29"/>
      <c r="S13225" s="27"/>
    </row>
    <row r="13226" spans="1:19" s="14" customFormat="1" x14ac:dyDescent="0.3">
      <c r="A13226" s="11"/>
      <c r="B13226" s="11"/>
      <c r="C13226" s="11"/>
      <c r="D13226" s="11"/>
      <c r="E13226" s="11"/>
      <c r="F13226" s="13"/>
      <c r="G13226" s="13"/>
      <c r="H13226" s="91"/>
      <c r="I13226" s="11"/>
      <c r="J13226" s="11"/>
      <c r="K13226" s="9"/>
      <c r="M13226" s="11"/>
      <c r="N13226" s="13"/>
      <c r="O13226" s="9"/>
      <c r="P13226" s="27"/>
      <c r="Q13226" s="29"/>
      <c r="R13226" s="29"/>
      <c r="S13226" s="27"/>
    </row>
    <row r="13227" spans="1:19" s="14" customFormat="1" x14ac:dyDescent="0.3">
      <c r="A13227" s="11"/>
      <c r="B13227" s="11"/>
      <c r="C13227" s="11"/>
      <c r="D13227" s="11"/>
      <c r="E13227" s="11"/>
      <c r="F13227" s="13"/>
      <c r="G13227" s="13"/>
      <c r="H13227" s="91"/>
      <c r="I13227" s="11"/>
      <c r="J13227" s="11"/>
      <c r="K13227" s="9"/>
      <c r="M13227" s="11"/>
      <c r="N13227" s="13"/>
      <c r="O13227" s="9"/>
      <c r="P13227" s="27"/>
      <c r="Q13227" s="29"/>
      <c r="R13227" s="29"/>
      <c r="S13227" s="27"/>
    </row>
    <row r="13228" spans="1:19" s="14" customFormat="1" x14ac:dyDescent="0.3">
      <c r="A13228" s="11"/>
      <c r="B13228" s="11"/>
      <c r="C13228" s="11"/>
      <c r="D13228" s="11"/>
      <c r="E13228" s="11"/>
      <c r="F13228" s="13"/>
      <c r="G13228" s="13"/>
      <c r="H13228" s="91"/>
      <c r="I13228" s="11"/>
      <c r="J13228" s="11"/>
      <c r="K13228" s="9"/>
      <c r="M13228" s="11"/>
      <c r="N13228" s="13"/>
      <c r="O13228" s="9"/>
      <c r="P13228" s="27"/>
      <c r="Q13228" s="29"/>
      <c r="R13228" s="29"/>
      <c r="S13228" s="27"/>
    </row>
    <row r="13229" spans="1:19" s="14" customFormat="1" x14ac:dyDescent="0.3">
      <c r="A13229" s="11"/>
      <c r="B13229" s="11"/>
      <c r="C13229" s="11"/>
      <c r="D13229" s="11"/>
      <c r="E13229" s="11"/>
      <c r="F13229" s="13"/>
      <c r="G13229" s="13"/>
      <c r="H13229" s="91"/>
      <c r="I13229" s="11"/>
      <c r="J13229" s="11"/>
      <c r="K13229" s="9"/>
      <c r="M13229" s="11"/>
      <c r="N13229" s="13"/>
      <c r="O13229" s="9"/>
      <c r="P13229" s="27"/>
      <c r="Q13229" s="29"/>
      <c r="R13229" s="29"/>
      <c r="S13229" s="27"/>
    </row>
    <row r="13230" spans="1:19" s="14" customFormat="1" x14ac:dyDescent="0.3">
      <c r="A13230" s="11"/>
      <c r="B13230" s="11"/>
      <c r="C13230" s="11"/>
      <c r="D13230" s="11"/>
      <c r="E13230" s="11"/>
      <c r="F13230" s="13"/>
      <c r="G13230" s="13"/>
      <c r="H13230" s="91"/>
      <c r="I13230" s="11"/>
      <c r="J13230" s="11"/>
      <c r="K13230" s="9"/>
      <c r="M13230" s="11"/>
      <c r="N13230" s="13"/>
      <c r="O13230" s="9"/>
      <c r="P13230" s="27"/>
      <c r="Q13230" s="29"/>
      <c r="R13230" s="29"/>
      <c r="S13230" s="27"/>
    </row>
    <row r="13231" spans="1:19" s="14" customFormat="1" x14ac:dyDescent="0.3">
      <c r="A13231" s="11"/>
      <c r="B13231" s="11"/>
      <c r="C13231" s="11"/>
      <c r="D13231" s="11"/>
      <c r="E13231" s="11"/>
      <c r="F13231" s="13"/>
      <c r="G13231" s="13"/>
      <c r="H13231" s="91"/>
      <c r="I13231" s="11"/>
      <c r="J13231" s="11"/>
      <c r="K13231" s="9"/>
      <c r="M13231" s="11"/>
      <c r="N13231" s="13"/>
      <c r="O13231" s="9"/>
      <c r="P13231" s="27"/>
      <c r="Q13231" s="29"/>
      <c r="R13231" s="29"/>
      <c r="S13231" s="27"/>
    </row>
    <row r="13232" spans="1:19" s="14" customFormat="1" x14ac:dyDescent="0.3">
      <c r="A13232" s="11"/>
      <c r="B13232" s="11"/>
      <c r="C13232" s="11"/>
      <c r="D13232" s="11"/>
      <c r="E13232" s="11"/>
      <c r="F13232" s="13"/>
      <c r="G13232" s="13"/>
      <c r="H13232" s="91"/>
      <c r="I13232" s="11"/>
      <c r="J13232" s="11"/>
      <c r="K13232" s="9"/>
      <c r="M13232" s="11"/>
      <c r="N13232" s="13"/>
      <c r="O13232" s="9"/>
      <c r="P13232" s="27"/>
      <c r="Q13232" s="29"/>
      <c r="R13232" s="29"/>
      <c r="S13232" s="27"/>
    </row>
    <row r="13233" spans="1:19" s="14" customFormat="1" x14ac:dyDescent="0.3">
      <c r="A13233" s="11"/>
      <c r="B13233" s="11"/>
      <c r="C13233" s="11"/>
      <c r="D13233" s="11"/>
      <c r="E13233" s="11"/>
      <c r="F13233" s="13"/>
      <c r="G13233" s="13"/>
      <c r="H13233" s="91"/>
      <c r="I13233" s="11"/>
      <c r="J13233" s="11"/>
      <c r="K13233" s="9"/>
      <c r="M13233" s="11"/>
      <c r="N13233" s="13"/>
      <c r="O13233" s="9"/>
      <c r="P13233" s="27"/>
      <c r="Q13233" s="29"/>
      <c r="R13233" s="29"/>
      <c r="S13233" s="27"/>
    </row>
    <row r="13234" spans="1:19" s="14" customFormat="1" x14ac:dyDescent="0.3">
      <c r="A13234" s="11"/>
      <c r="B13234" s="11"/>
      <c r="C13234" s="11"/>
      <c r="D13234" s="11"/>
      <c r="E13234" s="11"/>
      <c r="F13234" s="13"/>
      <c r="G13234" s="13"/>
      <c r="H13234" s="91"/>
      <c r="I13234" s="11"/>
      <c r="J13234" s="11"/>
      <c r="K13234" s="9"/>
      <c r="M13234" s="11"/>
      <c r="N13234" s="13"/>
      <c r="O13234" s="9"/>
      <c r="P13234" s="27"/>
      <c r="Q13234" s="29"/>
      <c r="R13234" s="29"/>
      <c r="S13234" s="27"/>
    </row>
    <row r="13235" spans="1:19" s="14" customFormat="1" x14ac:dyDescent="0.3">
      <c r="A13235" s="11"/>
      <c r="B13235" s="11"/>
      <c r="C13235" s="11"/>
      <c r="D13235" s="11"/>
      <c r="E13235" s="11"/>
      <c r="F13235" s="13"/>
      <c r="G13235" s="13"/>
      <c r="H13235" s="91"/>
      <c r="I13235" s="11"/>
      <c r="J13235" s="11"/>
      <c r="K13235" s="9"/>
      <c r="M13235" s="11"/>
      <c r="N13235" s="13"/>
      <c r="O13235" s="9"/>
      <c r="P13235" s="27"/>
      <c r="Q13235" s="29"/>
      <c r="R13235" s="29"/>
      <c r="S13235" s="27"/>
    </row>
    <row r="13236" spans="1:19" s="14" customFormat="1" x14ac:dyDescent="0.3">
      <c r="A13236" s="11"/>
      <c r="B13236" s="11"/>
      <c r="C13236" s="11"/>
      <c r="D13236" s="11"/>
      <c r="E13236" s="11"/>
      <c r="F13236" s="13"/>
      <c r="G13236" s="13"/>
      <c r="H13236" s="91"/>
      <c r="I13236" s="11"/>
      <c r="J13236" s="11"/>
      <c r="K13236" s="9"/>
      <c r="M13236" s="11"/>
      <c r="N13236" s="13"/>
      <c r="O13236" s="9"/>
      <c r="P13236" s="27"/>
      <c r="Q13236" s="29"/>
      <c r="R13236" s="29"/>
      <c r="S13236" s="27"/>
    </row>
    <row r="13237" spans="1:19" s="14" customFormat="1" x14ac:dyDescent="0.3">
      <c r="A13237" s="11"/>
      <c r="B13237" s="11"/>
      <c r="C13237" s="11"/>
      <c r="D13237" s="11"/>
      <c r="E13237" s="11"/>
      <c r="F13237" s="13"/>
      <c r="G13237" s="13"/>
      <c r="H13237" s="91"/>
      <c r="I13237" s="11"/>
      <c r="J13237" s="11"/>
      <c r="K13237" s="9"/>
      <c r="M13237" s="11"/>
      <c r="N13237" s="13"/>
      <c r="O13237" s="9"/>
      <c r="P13237" s="27"/>
      <c r="Q13237" s="29"/>
      <c r="R13237" s="29"/>
      <c r="S13237" s="27"/>
    </row>
    <row r="13238" spans="1:19" s="14" customFormat="1" x14ac:dyDescent="0.3">
      <c r="A13238" s="11"/>
      <c r="B13238" s="11"/>
      <c r="C13238" s="11"/>
      <c r="D13238" s="11"/>
      <c r="E13238" s="11"/>
      <c r="F13238" s="13"/>
      <c r="G13238" s="13"/>
      <c r="H13238" s="91"/>
      <c r="I13238" s="11"/>
      <c r="J13238" s="11"/>
      <c r="K13238" s="9"/>
      <c r="M13238" s="11"/>
      <c r="N13238" s="13"/>
      <c r="O13238" s="9"/>
      <c r="P13238" s="27"/>
      <c r="Q13238" s="29"/>
      <c r="R13238" s="29"/>
      <c r="S13238" s="27"/>
    </row>
    <row r="13239" spans="1:19" s="14" customFormat="1" x14ac:dyDescent="0.3">
      <c r="A13239" s="11"/>
      <c r="B13239" s="11"/>
      <c r="C13239" s="11"/>
      <c r="D13239" s="11"/>
      <c r="E13239" s="11"/>
      <c r="F13239" s="13"/>
      <c r="G13239" s="13"/>
      <c r="H13239" s="91"/>
      <c r="I13239" s="11"/>
      <c r="J13239" s="11"/>
      <c r="K13239" s="9"/>
      <c r="M13239" s="11"/>
      <c r="N13239" s="13"/>
      <c r="O13239" s="9"/>
      <c r="P13239" s="27"/>
      <c r="Q13239" s="29"/>
      <c r="R13239" s="29"/>
      <c r="S13239" s="27"/>
    </row>
    <row r="13240" spans="1:19" s="14" customFormat="1" x14ac:dyDescent="0.3">
      <c r="A13240" s="11"/>
      <c r="B13240" s="11"/>
      <c r="C13240" s="11"/>
      <c r="D13240" s="11"/>
      <c r="E13240" s="11"/>
      <c r="F13240" s="13"/>
      <c r="G13240" s="13"/>
      <c r="H13240" s="91"/>
      <c r="I13240" s="11"/>
      <c r="J13240" s="11"/>
      <c r="K13240" s="9"/>
      <c r="M13240" s="11"/>
      <c r="N13240" s="13"/>
      <c r="O13240" s="9"/>
      <c r="P13240" s="27"/>
      <c r="Q13240" s="29"/>
      <c r="R13240" s="29"/>
      <c r="S13240" s="27"/>
    </row>
    <row r="13241" spans="1:19" s="14" customFormat="1" x14ac:dyDescent="0.3">
      <c r="A13241" s="11"/>
      <c r="B13241" s="11"/>
      <c r="C13241" s="11"/>
      <c r="D13241" s="11"/>
      <c r="E13241" s="11"/>
      <c r="F13241" s="13"/>
      <c r="G13241" s="13"/>
      <c r="H13241" s="91"/>
      <c r="I13241" s="11"/>
      <c r="J13241" s="11"/>
      <c r="K13241" s="9"/>
      <c r="M13241" s="11"/>
      <c r="N13241" s="13"/>
      <c r="O13241" s="9"/>
      <c r="P13241" s="27"/>
      <c r="Q13241" s="29"/>
      <c r="R13241" s="29"/>
      <c r="S13241" s="27"/>
    </row>
    <row r="13242" spans="1:19" s="14" customFormat="1" x14ac:dyDescent="0.3">
      <c r="A13242" s="11"/>
      <c r="B13242" s="11"/>
      <c r="C13242" s="11"/>
      <c r="D13242" s="11"/>
      <c r="E13242" s="11"/>
      <c r="F13242" s="13"/>
      <c r="G13242" s="13"/>
      <c r="H13242" s="91"/>
      <c r="I13242" s="11"/>
      <c r="J13242" s="11"/>
      <c r="K13242" s="9"/>
      <c r="M13242" s="11"/>
      <c r="N13242" s="13"/>
      <c r="O13242" s="9"/>
      <c r="P13242" s="27"/>
      <c r="Q13242" s="29"/>
      <c r="R13242" s="29"/>
      <c r="S13242" s="27"/>
    </row>
    <row r="13243" spans="1:19" s="14" customFormat="1" x14ac:dyDescent="0.3">
      <c r="A13243" s="11"/>
      <c r="B13243" s="11"/>
      <c r="C13243" s="11"/>
      <c r="D13243" s="11"/>
      <c r="E13243" s="11"/>
      <c r="F13243" s="13"/>
      <c r="G13243" s="13"/>
      <c r="H13243" s="91"/>
      <c r="I13243" s="11"/>
      <c r="J13243" s="11"/>
      <c r="K13243" s="9"/>
      <c r="M13243" s="11"/>
      <c r="N13243" s="13"/>
      <c r="O13243" s="9"/>
      <c r="P13243" s="27"/>
      <c r="Q13243" s="29"/>
      <c r="R13243" s="29"/>
      <c r="S13243" s="27"/>
    </row>
    <row r="13244" spans="1:19" s="14" customFormat="1" x14ac:dyDescent="0.3">
      <c r="A13244" s="11"/>
      <c r="B13244" s="11"/>
      <c r="C13244" s="11"/>
      <c r="D13244" s="11"/>
      <c r="E13244" s="11"/>
      <c r="F13244" s="13"/>
      <c r="G13244" s="13"/>
      <c r="H13244" s="91"/>
      <c r="I13244" s="11"/>
      <c r="J13244" s="11"/>
      <c r="K13244" s="9"/>
      <c r="M13244" s="11"/>
      <c r="N13244" s="13"/>
      <c r="O13244" s="9"/>
      <c r="P13244" s="27"/>
      <c r="Q13244" s="29"/>
      <c r="R13244" s="29"/>
      <c r="S13244" s="27"/>
    </row>
    <row r="13245" spans="1:19" s="14" customFormat="1" x14ac:dyDescent="0.3">
      <c r="A13245" s="11"/>
      <c r="B13245" s="11"/>
      <c r="C13245" s="11"/>
      <c r="D13245" s="11"/>
      <c r="E13245" s="11"/>
      <c r="F13245" s="13"/>
      <c r="G13245" s="13"/>
      <c r="H13245" s="91"/>
      <c r="I13245" s="11"/>
      <c r="J13245" s="11"/>
      <c r="K13245" s="9"/>
      <c r="M13245" s="11"/>
      <c r="N13245" s="13"/>
      <c r="O13245" s="9"/>
      <c r="P13245" s="27"/>
      <c r="Q13245" s="29"/>
      <c r="R13245" s="29"/>
      <c r="S13245" s="27"/>
    </row>
    <row r="13246" spans="1:19" s="14" customFormat="1" x14ac:dyDescent="0.3">
      <c r="A13246" s="11"/>
      <c r="B13246" s="11"/>
      <c r="C13246" s="11"/>
      <c r="D13246" s="11"/>
      <c r="E13246" s="11"/>
      <c r="F13246" s="13"/>
      <c r="G13246" s="13"/>
      <c r="H13246" s="91"/>
      <c r="I13246" s="11"/>
      <c r="J13246" s="11"/>
      <c r="K13246" s="9"/>
      <c r="M13246" s="11"/>
      <c r="N13246" s="13"/>
      <c r="O13246" s="9"/>
      <c r="P13246" s="27"/>
      <c r="Q13246" s="29"/>
      <c r="R13246" s="29"/>
      <c r="S13246" s="27"/>
    </row>
    <row r="13247" spans="1:19" s="14" customFormat="1" x14ac:dyDescent="0.3">
      <c r="A13247" s="11"/>
      <c r="B13247" s="11"/>
      <c r="C13247" s="11"/>
      <c r="D13247" s="11"/>
      <c r="E13247" s="11"/>
      <c r="F13247" s="13"/>
      <c r="G13247" s="13"/>
      <c r="H13247" s="91"/>
      <c r="I13247" s="11"/>
      <c r="J13247" s="11"/>
      <c r="K13247" s="9"/>
      <c r="M13247" s="11"/>
      <c r="N13247" s="13"/>
      <c r="O13247" s="9"/>
      <c r="P13247" s="27"/>
      <c r="Q13247" s="29"/>
      <c r="R13247" s="29"/>
      <c r="S13247" s="27"/>
    </row>
    <row r="13248" spans="1:19" s="14" customFormat="1" x14ac:dyDescent="0.3">
      <c r="A13248" s="11"/>
      <c r="B13248" s="11"/>
      <c r="C13248" s="11"/>
      <c r="D13248" s="11"/>
      <c r="E13248" s="11"/>
      <c r="F13248" s="13"/>
      <c r="G13248" s="13"/>
      <c r="H13248" s="91"/>
      <c r="I13248" s="11"/>
      <c r="J13248" s="11"/>
      <c r="K13248" s="9"/>
      <c r="M13248" s="11"/>
      <c r="N13248" s="13"/>
      <c r="O13248" s="9"/>
      <c r="P13248" s="27"/>
      <c r="Q13248" s="29"/>
      <c r="R13248" s="29"/>
      <c r="S13248" s="27"/>
    </row>
    <row r="13249" spans="1:19" s="14" customFormat="1" x14ac:dyDescent="0.3">
      <c r="A13249" s="11"/>
      <c r="B13249" s="11"/>
      <c r="C13249" s="11"/>
      <c r="D13249" s="11"/>
      <c r="E13249" s="11"/>
      <c r="F13249" s="13"/>
      <c r="G13249" s="13"/>
      <c r="H13249" s="91"/>
      <c r="I13249" s="11"/>
      <c r="J13249" s="11"/>
      <c r="K13249" s="9"/>
      <c r="M13249" s="11"/>
      <c r="N13249" s="13"/>
      <c r="O13249" s="9"/>
      <c r="P13249" s="27"/>
      <c r="Q13249" s="29"/>
      <c r="R13249" s="29"/>
      <c r="S13249" s="27"/>
    </row>
    <row r="13250" spans="1:19" s="14" customFormat="1" x14ac:dyDescent="0.3">
      <c r="A13250" s="11"/>
      <c r="B13250" s="11"/>
      <c r="C13250" s="11"/>
      <c r="D13250" s="11"/>
      <c r="E13250" s="11"/>
      <c r="F13250" s="13"/>
      <c r="G13250" s="13"/>
      <c r="H13250" s="91"/>
      <c r="I13250" s="11"/>
      <c r="J13250" s="11"/>
      <c r="K13250" s="9"/>
      <c r="M13250" s="11"/>
      <c r="N13250" s="13"/>
      <c r="O13250" s="9"/>
      <c r="P13250" s="27"/>
      <c r="Q13250" s="29"/>
      <c r="R13250" s="29"/>
      <c r="S13250" s="27"/>
    </row>
    <row r="13251" spans="1:19" s="14" customFormat="1" x14ac:dyDescent="0.3">
      <c r="A13251" s="11"/>
      <c r="B13251" s="11"/>
      <c r="C13251" s="11"/>
      <c r="D13251" s="11"/>
      <c r="E13251" s="11"/>
      <c r="F13251" s="13"/>
      <c r="G13251" s="13"/>
      <c r="H13251" s="91"/>
      <c r="I13251" s="11"/>
      <c r="J13251" s="11"/>
      <c r="K13251" s="9"/>
      <c r="M13251" s="11"/>
      <c r="N13251" s="13"/>
      <c r="O13251" s="9"/>
      <c r="P13251" s="27"/>
      <c r="Q13251" s="29"/>
      <c r="R13251" s="29"/>
      <c r="S13251" s="27"/>
    </row>
    <row r="13252" spans="1:19" s="14" customFormat="1" x14ac:dyDescent="0.3">
      <c r="A13252" s="11"/>
      <c r="B13252" s="11"/>
      <c r="C13252" s="11"/>
      <c r="D13252" s="11"/>
      <c r="E13252" s="11"/>
      <c r="F13252" s="13"/>
      <c r="G13252" s="13"/>
      <c r="H13252" s="91"/>
      <c r="I13252" s="11"/>
      <c r="J13252" s="11"/>
      <c r="K13252" s="9"/>
      <c r="M13252" s="11"/>
      <c r="N13252" s="13"/>
      <c r="O13252" s="9"/>
      <c r="P13252" s="27"/>
      <c r="Q13252" s="29"/>
      <c r="R13252" s="29"/>
      <c r="S13252" s="27"/>
    </row>
    <row r="13253" spans="1:19" s="14" customFormat="1" x14ac:dyDescent="0.3">
      <c r="A13253" s="11"/>
      <c r="B13253" s="11"/>
      <c r="C13253" s="11"/>
      <c r="D13253" s="11"/>
      <c r="E13253" s="11"/>
      <c r="F13253" s="13"/>
      <c r="G13253" s="13"/>
      <c r="H13253" s="91"/>
      <c r="I13253" s="11"/>
      <c r="J13253" s="11"/>
      <c r="K13253" s="9"/>
      <c r="M13253" s="11"/>
      <c r="N13253" s="13"/>
      <c r="O13253" s="9"/>
      <c r="P13253" s="27"/>
      <c r="Q13253" s="29"/>
      <c r="R13253" s="29"/>
      <c r="S13253" s="27"/>
    </row>
    <row r="13254" spans="1:19" s="14" customFormat="1" x14ac:dyDescent="0.3">
      <c r="A13254" s="11"/>
      <c r="B13254" s="11"/>
      <c r="C13254" s="11"/>
      <c r="D13254" s="11"/>
      <c r="E13254" s="11"/>
      <c r="F13254" s="13"/>
      <c r="G13254" s="13"/>
      <c r="H13254" s="91"/>
      <c r="I13254" s="11"/>
      <c r="J13254" s="11"/>
      <c r="K13254" s="9"/>
      <c r="M13254" s="11"/>
      <c r="N13254" s="13"/>
      <c r="O13254" s="9"/>
      <c r="P13254" s="27"/>
      <c r="Q13254" s="29"/>
      <c r="R13254" s="29"/>
      <c r="S13254" s="27"/>
    </row>
    <row r="13255" spans="1:19" s="14" customFormat="1" x14ac:dyDescent="0.3">
      <c r="A13255" s="11"/>
      <c r="B13255" s="11"/>
      <c r="C13255" s="11"/>
      <c r="D13255" s="11"/>
      <c r="E13255" s="11"/>
      <c r="F13255" s="13"/>
      <c r="G13255" s="13"/>
      <c r="H13255" s="91"/>
      <c r="I13255" s="11"/>
      <c r="J13255" s="11"/>
      <c r="K13255" s="9"/>
      <c r="M13255" s="11"/>
      <c r="N13255" s="13"/>
      <c r="O13255" s="9"/>
      <c r="P13255" s="27"/>
      <c r="Q13255" s="29"/>
      <c r="R13255" s="29"/>
      <c r="S13255" s="27"/>
    </row>
    <row r="13256" spans="1:19" s="14" customFormat="1" x14ac:dyDescent="0.3">
      <c r="A13256" s="11"/>
      <c r="B13256" s="11"/>
      <c r="C13256" s="11"/>
      <c r="D13256" s="11"/>
      <c r="E13256" s="11"/>
      <c r="F13256" s="13"/>
      <c r="G13256" s="13"/>
      <c r="H13256" s="91"/>
      <c r="I13256" s="11"/>
      <c r="J13256" s="11"/>
      <c r="K13256" s="9"/>
      <c r="M13256" s="11"/>
      <c r="N13256" s="13"/>
      <c r="O13256" s="9"/>
      <c r="P13256" s="27"/>
      <c r="Q13256" s="29"/>
      <c r="R13256" s="29"/>
      <c r="S13256" s="27"/>
    </row>
    <row r="13257" spans="1:19" s="14" customFormat="1" x14ac:dyDescent="0.3">
      <c r="A13257" s="11"/>
      <c r="B13257" s="11"/>
      <c r="C13257" s="11"/>
      <c r="D13257" s="11"/>
      <c r="E13257" s="11"/>
      <c r="F13257" s="13"/>
      <c r="G13257" s="13"/>
      <c r="H13257" s="91"/>
      <c r="I13257" s="11"/>
      <c r="J13257" s="11"/>
      <c r="K13257" s="9"/>
      <c r="M13257" s="11"/>
      <c r="N13257" s="13"/>
      <c r="O13257" s="9"/>
      <c r="P13257" s="27"/>
      <c r="Q13257" s="29"/>
      <c r="R13257" s="29"/>
      <c r="S13257" s="27"/>
    </row>
    <row r="13258" spans="1:19" s="14" customFormat="1" x14ac:dyDescent="0.3">
      <c r="A13258" s="11"/>
      <c r="B13258" s="11"/>
      <c r="C13258" s="11"/>
      <c r="D13258" s="11"/>
      <c r="E13258" s="11"/>
      <c r="F13258" s="13"/>
      <c r="G13258" s="13"/>
      <c r="H13258" s="91"/>
      <c r="I13258" s="11"/>
      <c r="J13258" s="11"/>
      <c r="K13258" s="9"/>
      <c r="M13258" s="11"/>
      <c r="N13258" s="13"/>
      <c r="O13258" s="9"/>
      <c r="P13258" s="27"/>
      <c r="Q13258" s="29"/>
      <c r="R13258" s="29"/>
      <c r="S13258" s="27"/>
    </row>
    <row r="13259" spans="1:19" s="14" customFormat="1" x14ac:dyDescent="0.3">
      <c r="A13259" s="11"/>
      <c r="B13259" s="11"/>
      <c r="C13259" s="11"/>
      <c r="D13259" s="11"/>
      <c r="E13259" s="11"/>
      <c r="F13259" s="13"/>
      <c r="G13259" s="13"/>
      <c r="H13259" s="91"/>
      <c r="I13259" s="11"/>
      <c r="J13259" s="11"/>
      <c r="K13259" s="9"/>
      <c r="M13259" s="11"/>
      <c r="N13259" s="13"/>
      <c r="O13259" s="9"/>
      <c r="P13259" s="27"/>
      <c r="Q13259" s="29"/>
      <c r="R13259" s="29"/>
      <c r="S13259" s="27"/>
    </row>
    <row r="13260" spans="1:19" s="14" customFormat="1" x14ac:dyDescent="0.3">
      <c r="A13260" s="11"/>
      <c r="B13260" s="11"/>
      <c r="C13260" s="11"/>
      <c r="D13260" s="11"/>
      <c r="E13260" s="11"/>
      <c r="F13260" s="13"/>
      <c r="G13260" s="13"/>
      <c r="H13260" s="91"/>
      <c r="I13260" s="11"/>
      <c r="J13260" s="11"/>
      <c r="K13260" s="9"/>
      <c r="M13260" s="11"/>
      <c r="N13260" s="13"/>
      <c r="O13260" s="9"/>
      <c r="P13260" s="27"/>
      <c r="Q13260" s="29"/>
      <c r="R13260" s="29"/>
      <c r="S13260" s="27"/>
    </row>
    <row r="13261" spans="1:19" s="14" customFormat="1" x14ac:dyDescent="0.3">
      <c r="A13261" s="11"/>
      <c r="B13261" s="11"/>
      <c r="C13261" s="11"/>
      <c r="D13261" s="11"/>
      <c r="E13261" s="11"/>
      <c r="F13261" s="13"/>
      <c r="G13261" s="13"/>
      <c r="H13261" s="91"/>
      <c r="I13261" s="11"/>
      <c r="J13261" s="11"/>
      <c r="K13261" s="9"/>
      <c r="M13261" s="11"/>
      <c r="N13261" s="13"/>
      <c r="O13261" s="9"/>
      <c r="P13261" s="27"/>
      <c r="Q13261" s="29"/>
      <c r="R13261" s="29"/>
      <c r="S13261" s="27"/>
    </row>
    <row r="13262" spans="1:19" s="14" customFormat="1" x14ac:dyDescent="0.3">
      <c r="A13262" s="11"/>
      <c r="B13262" s="11"/>
      <c r="C13262" s="11"/>
      <c r="D13262" s="11"/>
      <c r="E13262" s="11"/>
      <c r="F13262" s="13"/>
      <c r="G13262" s="13"/>
      <c r="H13262" s="91"/>
      <c r="I13262" s="11"/>
      <c r="J13262" s="11"/>
      <c r="K13262" s="9"/>
      <c r="M13262" s="11"/>
      <c r="N13262" s="13"/>
      <c r="O13262" s="9"/>
      <c r="P13262" s="27"/>
      <c r="Q13262" s="29"/>
      <c r="R13262" s="29"/>
      <c r="S13262" s="27"/>
    </row>
    <row r="13263" spans="1:19" s="14" customFormat="1" x14ac:dyDescent="0.3">
      <c r="A13263" s="11"/>
      <c r="B13263" s="11"/>
      <c r="C13263" s="11"/>
      <c r="D13263" s="11"/>
      <c r="E13263" s="11"/>
      <c r="F13263" s="13"/>
      <c r="G13263" s="13"/>
      <c r="H13263" s="91"/>
      <c r="I13263" s="11"/>
      <c r="J13263" s="11"/>
      <c r="K13263" s="9"/>
      <c r="M13263" s="11"/>
      <c r="N13263" s="13"/>
      <c r="O13263" s="9"/>
      <c r="P13263" s="27"/>
      <c r="Q13263" s="29"/>
      <c r="R13263" s="29"/>
      <c r="S13263" s="27"/>
    </row>
    <row r="13264" spans="1:19" s="14" customFormat="1" x14ac:dyDescent="0.3">
      <c r="A13264" s="11"/>
      <c r="B13264" s="11"/>
      <c r="C13264" s="11"/>
      <c r="D13264" s="11"/>
      <c r="E13264" s="11"/>
      <c r="F13264" s="13"/>
      <c r="G13264" s="13"/>
      <c r="H13264" s="91"/>
      <c r="I13264" s="11"/>
      <c r="J13264" s="11"/>
      <c r="K13264" s="9"/>
      <c r="M13264" s="11"/>
      <c r="N13264" s="13"/>
      <c r="O13264" s="9"/>
      <c r="P13264" s="27"/>
      <c r="Q13264" s="29"/>
      <c r="R13264" s="29"/>
      <c r="S13264" s="27"/>
    </row>
    <row r="13265" spans="1:19" s="14" customFormat="1" x14ac:dyDescent="0.3">
      <c r="A13265" s="11"/>
      <c r="B13265" s="11"/>
      <c r="C13265" s="11"/>
      <c r="D13265" s="11"/>
      <c r="E13265" s="11"/>
      <c r="F13265" s="13"/>
      <c r="G13265" s="13"/>
      <c r="H13265" s="91"/>
      <c r="I13265" s="11"/>
      <c r="J13265" s="11"/>
      <c r="K13265" s="9"/>
      <c r="M13265" s="11"/>
      <c r="N13265" s="13"/>
      <c r="O13265" s="9"/>
      <c r="P13265" s="27"/>
      <c r="Q13265" s="29"/>
      <c r="R13265" s="29"/>
      <c r="S13265" s="27"/>
    </row>
    <row r="13266" spans="1:19" s="14" customFormat="1" x14ac:dyDescent="0.3">
      <c r="A13266" s="11"/>
      <c r="B13266" s="11"/>
      <c r="C13266" s="11"/>
      <c r="D13266" s="11"/>
      <c r="E13266" s="11"/>
      <c r="F13266" s="13"/>
      <c r="G13266" s="13"/>
      <c r="H13266" s="91"/>
      <c r="I13266" s="11"/>
      <c r="J13266" s="11"/>
      <c r="K13266" s="9"/>
      <c r="M13266" s="11"/>
      <c r="N13266" s="13"/>
      <c r="O13266" s="9"/>
      <c r="P13266" s="27"/>
      <c r="Q13266" s="29"/>
      <c r="R13266" s="29"/>
      <c r="S13266" s="27"/>
    </row>
    <row r="13267" spans="1:19" s="14" customFormat="1" x14ac:dyDescent="0.3">
      <c r="A13267" s="11"/>
      <c r="B13267" s="11"/>
      <c r="C13267" s="11"/>
      <c r="D13267" s="11"/>
      <c r="E13267" s="11"/>
      <c r="F13267" s="13"/>
      <c r="G13267" s="13"/>
      <c r="H13267" s="91"/>
      <c r="I13267" s="11"/>
      <c r="J13267" s="11"/>
      <c r="K13267" s="9"/>
      <c r="M13267" s="11"/>
      <c r="N13267" s="13"/>
      <c r="O13267" s="9"/>
      <c r="P13267" s="27"/>
      <c r="Q13267" s="29"/>
      <c r="R13267" s="29"/>
      <c r="S13267" s="27"/>
    </row>
    <row r="13268" spans="1:19" s="14" customFormat="1" x14ac:dyDescent="0.3">
      <c r="A13268" s="11"/>
      <c r="B13268" s="11"/>
      <c r="C13268" s="11"/>
      <c r="D13268" s="11"/>
      <c r="E13268" s="11"/>
      <c r="F13268" s="13"/>
      <c r="G13268" s="13"/>
      <c r="H13268" s="91"/>
      <c r="I13268" s="11"/>
      <c r="J13268" s="11"/>
      <c r="K13268" s="9"/>
      <c r="M13268" s="11"/>
      <c r="N13268" s="13"/>
      <c r="O13268" s="9"/>
      <c r="P13268" s="27"/>
      <c r="Q13268" s="29"/>
      <c r="R13268" s="29"/>
      <c r="S13268" s="27"/>
    </row>
    <row r="13269" spans="1:19" s="14" customFormat="1" x14ac:dyDescent="0.3">
      <c r="A13269" s="11"/>
      <c r="B13269" s="11"/>
      <c r="C13269" s="11"/>
      <c r="D13269" s="11"/>
      <c r="E13269" s="11"/>
      <c r="F13269" s="13"/>
      <c r="G13269" s="13"/>
      <c r="H13269" s="91"/>
      <c r="I13269" s="11"/>
      <c r="J13269" s="11"/>
      <c r="K13269" s="9"/>
      <c r="M13269" s="11"/>
      <c r="N13269" s="13"/>
      <c r="O13269" s="9"/>
      <c r="P13269" s="27"/>
      <c r="Q13269" s="29"/>
      <c r="R13269" s="29"/>
      <c r="S13269" s="27"/>
    </row>
    <row r="13270" spans="1:19" s="14" customFormat="1" x14ac:dyDescent="0.3">
      <c r="A13270" s="11"/>
      <c r="B13270" s="11"/>
      <c r="C13270" s="11"/>
      <c r="D13270" s="11"/>
      <c r="E13270" s="11"/>
      <c r="F13270" s="13"/>
      <c r="G13270" s="13"/>
      <c r="H13270" s="91"/>
      <c r="I13270" s="11"/>
      <c r="J13270" s="11"/>
      <c r="K13270" s="9"/>
      <c r="M13270" s="11"/>
      <c r="N13270" s="13"/>
      <c r="O13270" s="9"/>
      <c r="P13270" s="27"/>
      <c r="Q13270" s="29"/>
      <c r="R13270" s="29"/>
      <c r="S13270" s="27"/>
    </row>
    <row r="13271" spans="1:19" s="14" customFormat="1" x14ac:dyDescent="0.3">
      <c r="A13271" s="11"/>
      <c r="B13271" s="11"/>
      <c r="C13271" s="11"/>
      <c r="D13271" s="11"/>
      <c r="E13271" s="11"/>
      <c r="F13271" s="13"/>
      <c r="G13271" s="13"/>
      <c r="H13271" s="91"/>
      <c r="I13271" s="11"/>
      <c r="J13271" s="11"/>
      <c r="K13271" s="9"/>
      <c r="M13271" s="11"/>
      <c r="N13271" s="13"/>
      <c r="O13271" s="9"/>
      <c r="P13271" s="27"/>
      <c r="Q13271" s="29"/>
      <c r="R13271" s="29"/>
      <c r="S13271" s="27"/>
    </row>
    <row r="13272" spans="1:19" s="14" customFormat="1" x14ac:dyDescent="0.3">
      <c r="A13272" s="11"/>
      <c r="B13272" s="11"/>
      <c r="C13272" s="11"/>
      <c r="D13272" s="11"/>
      <c r="E13272" s="11"/>
      <c r="F13272" s="13"/>
      <c r="G13272" s="13"/>
      <c r="H13272" s="91"/>
      <c r="I13272" s="11"/>
      <c r="J13272" s="11"/>
      <c r="K13272" s="9"/>
      <c r="M13272" s="11"/>
      <c r="N13272" s="13"/>
      <c r="O13272" s="9"/>
      <c r="P13272" s="27"/>
      <c r="Q13272" s="29"/>
      <c r="R13272" s="29"/>
      <c r="S13272" s="27"/>
    </row>
    <row r="13273" spans="1:19" s="14" customFormat="1" x14ac:dyDescent="0.3">
      <c r="A13273" s="11"/>
      <c r="B13273" s="11"/>
      <c r="C13273" s="11"/>
      <c r="D13273" s="11"/>
      <c r="E13273" s="11"/>
      <c r="F13273" s="13"/>
      <c r="G13273" s="13"/>
      <c r="H13273" s="91"/>
      <c r="I13273" s="11"/>
      <c r="J13273" s="11"/>
      <c r="K13273" s="9"/>
      <c r="M13273" s="11"/>
      <c r="N13273" s="13"/>
      <c r="O13273" s="9"/>
      <c r="P13273" s="27"/>
      <c r="Q13273" s="29"/>
      <c r="R13273" s="29"/>
      <c r="S13273" s="27"/>
    </row>
    <row r="13274" spans="1:19" s="14" customFormat="1" x14ac:dyDescent="0.3">
      <c r="A13274" s="11"/>
      <c r="B13274" s="11"/>
      <c r="C13274" s="11"/>
      <c r="D13274" s="11"/>
      <c r="E13274" s="11"/>
      <c r="F13274" s="13"/>
      <c r="G13274" s="13"/>
      <c r="H13274" s="91"/>
      <c r="I13274" s="11"/>
      <c r="J13274" s="11"/>
      <c r="K13274" s="9"/>
      <c r="M13274" s="11"/>
      <c r="N13274" s="13"/>
      <c r="O13274" s="9"/>
      <c r="P13274" s="27"/>
      <c r="Q13274" s="29"/>
      <c r="R13274" s="29"/>
      <c r="S13274" s="27"/>
    </row>
    <row r="13275" spans="1:19" s="14" customFormat="1" x14ac:dyDescent="0.3">
      <c r="A13275" s="11"/>
      <c r="B13275" s="11"/>
      <c r="C13275" s="11"/>
      <c r="D13275" s="11"/>
      <c r="E13275" s="11"/>
      <c r="F13275" s="13"/>
      <c r="G13275" s="13"/>
      <c r="H13275" s="91"/>
      <c r="I13275" s="11"/>
      <c r="J13275" s="11"/>
      <c r="K13275" s="9"/>
      <c r="M13275" s="11"/>
      <c r="N13275" s="13"/>
      <c r="O13275" s="9"/>
      <c r="P13275" s="27"/>
      <c r="Q13275" s="29"/>
      <c r="R13275" s="29"/>
      <c r="S13275" s="27"/>
    </row>
    <row r="13276" spans="1:19" s="14" customFormat="1" x14ac:dyDescent="0.3">
      <c r="A13276" s="11"/>
      <c r="B13276" s="11"/>
      <c r="C13276" s="11"/>
      <c r="D13276" s="11"/>
      <c r="E13276" s="11"/>
      <c r="F13276" s="13"/>
      <c r="G13276" s="13"/>
      <c r="H13276" s="91"/>
      <c r="I13276" s="11"/>
      <c r="J13276" s="11"/>
      <c r="K13276" s="9"/>
      <c r="M13276" s="11"/>
      <c r="N13276" s="13"/>
      <c r="O13276" s="9"/>
      <c r="P13276" s="27"/>
      <c r="Q13276" s="29"/>
      <c r="R13276" s="29"/>
      <c r="S13276" s="27"/>
    </row>
    <row r="13277" spans="1:19" s="14" customFormat="1" x14ac:dyDescent="0.3">
      <c r="A13277" s="11"/>
      <c r="B13277" s="11"/>
      <c r="C13277" s="11"/>
      <c r="D13277" s="11"/>
      <c r="E13277" s="11"/>
      <c r="F13277" s="13"/>
      <c r="G13277" s="13"/>
      <c r="H13277" s="91"/>
      <c r="I13277" s="11"/>
      <c r="J13277" s="11"/>
      <c r="K13277" s="9"/>
      <c r="M13277" s="11"/>
      <c r="N13277" s="13"/>
      <c r="O13277" s="9"/>
      <c r="P13277" s="27"/>
      <c r="Q13277" s="29"/>
      <c r="R13277" s="29"/>
      <c r="S13277" s="27"/>
    </row>
    <row r="13278" spans="1:19" s="14" customFormat="1" x14ac:dyDescent="0.3">
      <c r="A13278" s="11"/>
      <c r="B13278" s="11"/>
      <c r="C13278" s="11"/>
      <c r="D13278" s="11"/>
      <c r="E13278" s="11"/>
      <c r="F13278" s="13"/>
      <c r="G13278" s="13"/>
      <c r="H13278" s="91"/>
      <c r="I13278" s="11"/>
      <c r="J13278" s="11"/>
      <c r="K13278" s="9"/>
      <c r="M13278" s="11"/>
      <c r="N13278" s="13"/>
      <c r="O13278" s="9"/>
      <c r="P13278" s="27"/>
      <c r="Q13278" s="29"/>
      <c r="R13278" s="29"/>
      <c r="S13278" s="27"/>
    </row>
    <row r="13279" spans="1:19" s="14" customFormat="1" x14ac:dyDescent="0.3">
      <c r="A13279" s="11"/>
      <c r="B13279" s="11"/>
      <c r="C13279" s="11"/>
      <c r="D13279" s="11"/>
      <c r="E13279" s="11"/>
      <c r="F13279" s="13"/>
      <c r="G13279" s="13"/>
      <c r="H13279" s="91"/>
      <c r="I13279" s="11"/>
      <c r="J13279" s="11"/>
      <c r="K13279" s="9"/>
      <c r="M13279" s="11"/>
      <c r="N13279" s="13"/>
      <c r="O13279" s="9"/>
      <c r="P13279" s="27"/>
      <c r="Q13279" s="29"/>
      <c r="R13279" s="29"/>
      <c r="S13279" s="27"/>
    </row>
    <row r="13280" spans="1:19" s="14" customFormat="1" x14ac:dyDescent="0.3">
      <c r="A13280" s="11"/>
      <c r="B13280" s="11"/>
      <c r="C13280" s="11"/>
      <c r="D13280" s="11"/>
      <c r="E13280" s="11"/>
      <c r="F13280" s="13"/>
      <c r="G13280" s="13"/>
      <c r="H13280" s="91"/>
      <c r="I13280" s="11"/>
      <c r="J13280" s="11"/>
      <c r="K13280" s="9"/>
      <c r="M13280" s="11"/>
      <c r="N13280" s="13"/>
      <c r="O13280" s="9"/>
      <c r="P13280" s="27"/>
      <c r="Q13280" s="29"/>
      <c r="R13280" s="29"/>
      <c r="S13280" s="27"/>
    </row>
    <row r="13281" spans="1:19" s="14" customFormat="1" x14ac:dyDescent="0.3">
      <c r="A13281" s="11"/>
      <c r="B13281" s="11"/>
      <c r="C13281" s="11"/>
      <c r="D13281" s="11"/>
      <c r="E13281" s="11"/>
      <c r="F13281" s="13"/>
      <c r="G13281" s="13"/>
      <c r="H13281" s="91"/>
      <c r="I13281" s="11"/>
      <c r="J13281" s="11"/>
      <c r="K13281" s="9"/>
      <c r="M13281" s="11"/>
      <c r="N13281" s="13"/>
      <c r="O13281" s="9"/>
      <c r="P13281" s="27"/>
      <c r="Q13281" s="29"/>
      <c r="R13281" s="29"/>
      <c r="S13281" s="27"/>
    </row>
    <row r="13282" spans="1:19" s="14" customFormat="1" x14ac:dyDescent="0.3">
      <c r="A13282" s="11"/>
      <c r="B13282" s="11"/>
      <c r="C13282" s="11"/>
      <c r="D13282" s="11"/>
      <c r="E13282" s="11"/>
      <c r="F13282" s="13"/>
      <c r="G13282" s="13"/>
      <c r="H13282" s="91"/>
      <c r="I13282" s="11"/>
      <c r="J13282" s="11"/>
      <c r="K13282" s="9"/>
      <c r="M13282" s="11"/>
      <c r="N13282" s="13"/>
      <c r="O13282" s="9"/>
      <c r="P13282" s="27"/>
      <c r="Q13282" s="29"/>
      <c r="R13282" s="29"/>
      <c r="S13282" s="27"/>
    </row>
    <row r="13283" spans="1:19" s="14" customFormat="1" x14ac:dyDescent="0.3">
      <c r="A13283" s="11"/>
      <c r="B13283" s="11"/>
      <c r="C13283" s="11"/>
      <c r="D13283" s="11"/>
      <c r="E13283" s="11"/>
      <c r="F13283" s="13"/>
      <c r="G13283" s="13"/>
      <c r="H13283" s="91"/>
      <c r="I13283" s="11"/>
      <c r="J13283" s="11"/>
      <c r="K13283" s="9"/>
      <c r="M13283" s="11"/>
      <c r="N13283" s="13"/>
      <c r="O13283" s="9"/>
      <c r="P13283" s="27"/>
      <c r="Q13283" s="29"/>
      <c r="R13283" s="29"/>
      <c r="S13283" s="27"/>
    </row>
    <row r="13284" spans="1:19" s="14" customFormat="1" x14ac:dyDescent="0.3">
      <c r="A13284" s="11"/>
      <c r="B13284" s="11"/>
      <c r="C13284" s="11"/>
      <c r="D13284" s="11"/>
      <c r="E13284" s="11"/>
      <c r="F13284" s="13"/>
      <c r="G13284" s="13"/>
      <c r="H13284" s="91"/>
      <c r="I13284" s="11"/>
      <c r="J13284" s="11"/>
      <c r="K13284" s="9"/>
      <c r="M13284" s="11"/>
      <c r="N13284" s="13"/>
      <c r="O13284" s="9"/>
      <c r="P13284" s="27"/>
      <c r="Q13284" s="29"/>
      <c r="R13284" s="29"/>
      <c r="S13284" s="27"/>
    </row>
    <row r="13285" spans="1:19" s="14" customFormat="1" x14ac:dyDescent="0.3">
      <c r="A13285" s="11"/>
      <c r="B13285" s="11"/>
      <c r="C13285" s="11"/>
      <c r="D13285" s="11"/>
      <c r="E13285" s="11"/>
      <c r="F13285" s="13"/>
      <c r="G13285" s="13"/>
      <c r="H13285" s="91"/>
      <c r="I13285" s="11"/>
      <c r="J13285" s="11"/>
      <c r="K13285" s="9"/>
      <c r="M13285" s="11"/>
      <c r="N13285" s="13"/>
      <c r="O13285" s="9"/>
      <c r="P13285" s="27"/>
      <c r="Q13285" s="29"/>
      <c r="R13285" s="29"/>
      <c r="S13285" s="27"/>
    </row>
    <row r="13286" spans="1:19" s="14" customFormat="1" x14ac:dyDescent="0.3">
      <c r="A13286" s="11"/>
      <c r="B13286" s="11"/>
      <c r="C13286" s="11"/>
      <c r="D13286" s="11"/>
      <c r="E13286" s="11"/>
      <c r="F13286" s="13"/>
      <c r="G13286" s="13"/>
      <c r="H13286" s="91"/>
      <c r="I13286" s="11"/>
      <c r="J13286" s="11"/>
      <c r="K13286" s="9"/>
      <c r="M13286" s="11"/>
      <c r="N13286" s="13"/>
      <c r="O13286" s="9"/>
      <c r="P13286" s="27"/>
      <c r="Q13286" s="29"/>
      <c r="R13286" s="29"/>
      <c r="S13286" s="27"/>
    </row>
    <row r="13287" spans="1:19" s="14" customFormat="1" x14ac:dyDescent="0.3">
      <c r="A13287" s="11"/>
      <c r="B13287" s="11"/>
      <c r="C13287" s="11"/>
      <c r="D13287" s="11"/>
      <c r="E13287" s="11"/>
      <c r="F13287" s="13"/>
      <c r="G13287" s="13"/>
      <c r="H13287" s="91"/>
      <c r="I13287" s="11"/>
      <c r="J13287" s="11"/>
      <c r="K13287" s="9"/>
      <c r="M13287" s="11"/>
      <c r="N13287" s="13"/>
      <c r="O13287" s="9"/>
      <c r="P13287" s="27"/>
      <c r="Q13287" s="29"/>
      <c r="R13287" s="29"/>
      <c r="S13287" s="27"/>
    </row>
    <row r="13288" spans="1:19" s="14" customFormat="1" x14ac:dyDescent="0.3">
      <c r="A13288" s="11"/>
      <c r="B13288" s="11"/>
      <c r="C13288" s="11"/>
      <c r="D13288" s="11"/>
      <c r="E13288" s="11"/>
      <c r="F13288" s="13"/>
      <c r="G13288" s="13"/>
      <c r="H13288" s="91"/>
      <c r="I13288" s="11"/>
      <c r="J13288" s="11"/>
      <c r="K13288" s="9"/>
      <c r="M13288" s="11"/>
      <c r="N13288" s="13"/>
      <c r="O13288" s="9"/>
      <c r="P13288" s="27"/>
      <c r="Q13288" s="29"/>
      <c r="R13288" s="29"/>
      <c r="S13288" s="27"/>
    </row>
    <row r="13289" spans="1:19" s="14" customFormat="1" x14ac:dyDescent="0.3">
      <c r="A13289" s="11"/>
      <c r="B13289" s="11"/>
      <c r="C13289" s="11"/>
      <c r="D13289" s="11"/>
      <c r="E13289" s="11"/>
      <c r="F13289" s="13"/>
      <c r="G13289" s="13"/>
      <c r="H13289" s="91"/>
      <c r="I13289" s="11"/>
      <c r="J13289" s="11"/>
      <c r="K13289" s="9"/>
      <c r="M13289" s="11"/>
      <c r="N13289" s="13"/>
      <c r="O13289" s="9"/>
      <c r="P13289" s="27"/>
      <c r="Q13289" s="29"/>
      <c r="R13289" s="29"/>
      <c r="S13289" s="27"/>
    </row>
    <row r="13290" spans="1:19" s="14" customFormat="1" x14ac:dyDescent="0.3">
      <c r="A13290" s="11"/>
      <c r="B13290" s="11"/>
      <c r="C13290" s="11"/>
      <c r="D13290" s="11"/>
      <c r="E13290" s="11"/>
      <c r="F13290" s="13"/>
      <c r="G13290" s="13"/>
      <c r="H13290" s="91"/>
      <c r="I13290" s="11"/>
      <c r="J13290" s="11"/>
      <c r="K13290" s="9"/>
      <c r="M13290" s="11"/>
      <c r="N13290" s="13"/>
      <c r="O13290" s="9"/>
      <c r="P13290" s="27"/>
      <c r="Q13290" s="29"/>
      <c r="R13290" s="29"/>
      <c r="S13290" s="27"/>
    </row>
    <row r="13291" spans="1:19" s="14" customFormat="1" x14ac:dyDescent="0.3">
      <c r="A13291" s="11"/>
      <c r="B13291" s="11"/>
      <c r="C13291" s="11"/>
      <c r="D13291" s="11"/>
      <c r="E13291" s="11"/>
      <c r="F13291" s="13"/>
      <c r="G13291" s="13"/>
      <c r="H13291" s="91"/>
      <c r="I13291" s="11"/>
      <c r="J13291" s="11"/>
      <c r="K13291" s="9"/>
      <c r="M13291" s="11"/>
      <c r="N13291" s="13"/>
      <c r="O13291" s="9"/>
      <c r="P13291" s="27"/>
      <c r="Q13291" s="29"/>
      <c r="R13291" s="29"/>
      <c r="S13291" s="27"/>
    </row>
    <row r="13292" spans="1:19" s="14" customFormat="1" x14ac:dyDescent="0.3">
      <c r="A13292" s="11"/>
      <c r="B13292" s="11"/>
      <c r="C13292" s="11"/>
      <c r="D13292" s="11"/>
      <c r="E13292" s="11"/>
      <c r="F13292" s="13"/>
      <c r="G13292" s="13"/>
      <c r="H13292" s="91"/>
      <c r="I13292" s="11"/>
      <c r="J13292" s="11"/>
      <c r="K13292" s="9"/>
      <c r="M13292" s="11"/>
      <c r="N13292" s="13"/>
      <c r="O13292" s="9"/>
      <c r="P13292" s="27"/>
      <c r="Q13292" s="29"/>
      <c r="R13292" s="29"/>
      <c r="S13292" s="27"/>
    </row>
    <row r="13293" spans="1:19" s="14" customFormat="1" x14ac:dyDescent="0.3">
      <c r="A13293" s="11"/>
      <c r="B13293" s="11"/>
      <c r="C13293" s="11"/>
      <c r="D13293" s="11"/>
      <c r="E13293" s="11"/>
      <c r="F13293" s="13"/>
      <c r="G13293" s="13"/>
      <c r="H13293" s="91"/>
      <c r="I13293" s="11"/>
      <c r="J13293" s="11"/>
      <c r="K13293" s="9"/>
      <c r="M13293" s="11"/>
      <c r="N13293" s="13"/>
      <c r="O13293" s="9"/>
      <c r="P13293" s="27"/>
      <c r="Q13293" s="29"/>
      <c r="R13293" s="29"/>
      <c r="S13293" s="27"/>
    </row>
    <row r="13294" spans="1:19" s="14" customFormat="1" x14ac:dyDescent="0.3">
      <c r="A13294" s="11"/>
      <c r="B13294" s="11"/>
      <c r="C13294" s="11"/>
      <c r="D13294" s="11"/>
      <c r="E13294" s="11"/>
      <c r="F13294" s="13"/>
      <c r="G13294" s="13"/>
      <c r="H13294" s="91"/>
      <c r="I13294" s="11"/>
      <c r="J13294" s="11"/>
      <c r="K13294" s="9"/>
      <c r="M13294" s="11"/>
      <c r="N13294" s="13"/>
      <c r="O13294" s="9"/>
      <c r="P13294" s="27"/>
      <c r="Q13294" s="29"/>
      <c r="R13294" s="29"/>
      <c r="S13294" s="27"/>
    </row>
    <row r="13295" spans="1:19" s="14" customFormat="1" x14ac:dyDescent="0.3">
      <c r="A13295" s="11"/>
      <c r="B13295" s="11"/>
      <c r="C13295" s="11"/>
      <c r="D13295" s="11"/>
      <c r="E13295" s="11"/>
      <c r="F13295" s="13"/>
      <c r="G13295" s="13"/>
      <c r="H13295" s="91"/>
      <c r="I13295" s="11"/>
      <c r="J13295" s="11"/>
      <c r="K13295" s="9"/>
      <c r="M13295" s="11"/>
      <c r="N13295" s="13"/>
      <c r="O13295" s="9"/>
      <c r="P13295" s="27"/>
      <c r="Q13295" s="29"/>
      <c r="R13295" s="29"/>
      <c r="S13295" s="27"/>
    </row>
    <row r="13296" spans="1:19" s="14" customFormat="1" x14ac:dyDescent="0.3">
      <c r="A13296" s="11"/>
      <c r="B13296" s="11"/>
      <c r="C13296" s="11"/>
      <c r="D13296" s="11"/>
      <c r="E13296" s="11"/>
      <c r="F13296" s="13"/>
      <c r="G13296" s="13"/>
      <c r="H13296" s="91"/>
      <c r="I13296" s="11"/>
      <c r="J13296" s="11"/>
      <c r="K13296" s="9"/>
      <c r="M13296" s="11"/>
      <c r="N13296" s="13"/>
      <c r="O13296" s="9"/>
      <c r="P13296" s="27"/>
      <c r="Q13296" s="29"/>
      <c r="R13296" s="29"/>
      <c r="S13296" s="27"/>
    </row>
    <row r="13297" spans="1:19" s="14" customFormat="1" x14ac:dyDescent="0.3">
      <c r="A13297" s="11"/>
      <c r="B13297" s="11"/>
      <c r="C13297" s="11"/>
      <c r="D13297" s="11"/>
      <c r="E13297" s="11"/>
      <c r="F13297" s="13"/>
      <c r="G13297" s="13"/>
      <c r="H13297" s="91"/>
      <c r="I13297" s="11"/>
      <c r="J13297" s="11"/>
      <c r="K13297" s="9"/>
      <c r="M13297" s="11"/>
      <c r="N13297" s="13"/>
      <c r="O13297" s="9"/>
      <c r="P13297" s="27"/>
      <c r="Q13297" s="29"/>
      <c r="R13297" s="29"/>
      <c r="S13297" s="27"/>
    </row>
    <row r="13298" spans="1:19" s="14" customFormat="1" x14ac:dyDescent="0.3">
      <c r="A13298" s="11"/>
      <c r="B13298" s="11"/>
      <c r="C13298" s="11"/>
      <c r="D13298" s="11"/>
      <c r="E13298" s="11"/>
      <c r="F13298" s="13"/>
      <c r="G13298" s="13"/>
      <c r="H13298" s="91"/>
      <c r="I13298" s="11"/>
      <c r="J13298" s="11"/>
      <c r="K13298" s="9"/>
      <c r="M13298" s="11"/>
      <c r="N13298" s="13"/>
      <c r="O13298" s="9"/>
      <c r="P13298" s="27"/>
      <c r="Q13298" s="29"/>
      <c r="R13298" s="29"/>
      <c r="S13298" s="27"/>
    </row>
    <row r="13299" spans="1:19" s="14" customFormat="1" x14ac:dyDescent="0.3">
      <c r="A13299" s="11"/>
      <c r="B13299" s="11"/>
      <c r="C13299" s="11"/>
      <c r="D13299" s="11"/>
      <c r="E13299" s="11"/>
      <c r="F13299" s="13"/>
      <c r="G13299" s="13"/>
      <c r="H13299" s="91"/>
      <c r="I13299" s="11"/>
      <c r="J13299" s="11"/>
      <c r="K13299" s="9"/>
      <c r="M13299" s="11"/>
      <c r="N13299" s="13"/>
      <c r="O13299" s="9"/>
      <c r="P13299" s="27"/>
      <c r="Q13299" s="29"/>
      <c r="R13299" s="29"/>
      <c r="S13299" s="27"/>
    </row>
    <row r="13300" spans="1:19" s="14" customFormat="1" x14ac:dyDescent="0.3">
      <c r="A13300" s="11"/>
      <c r="B13300" s="11"/>
      <c r="C13300" s="11"/>
      <c r="D13300" s="11"/>
      <c r="E13300" s="11"/>
      <c r="F13300" s="13"/>
      <c r="G13300" s="13"/>
      <c r="H13300" s="91"/>
      <c r="I13300" s="11"/>
      <c r="J13300" s="11"/>
      <c r="K13300" s="9"/>
      <c r="M13300" s="11"/>
      <c r="N13300" s="13"/>
      <c r="O13300" s="9"/>
      <c r="P13300" s="27"/>
      <c r="Q13300" s="29"/>
      <c r="R13300" s="29"/>
      <c r="S13300" s="27"/>
    </row>
    <row r="13301" spans="1:19" s="14" customFormat="1" x14ac:dyDescent="0.3">
      <c r="A13301" s="11"/>
      <c r="B13301" s="11"/>
      <c r="C13301" s="11"/>
      <c r="D13301" s="11"/>
      <c r="E13301" s="11"/>
      <c r="F13301" s="13"/>
      <c r="G13301" s="13"/>
      <c r="H13301" s="91"/>
      <c r="I13301" s="11"/>
      <c r="J13301" s="11"/>
      <c r="K13301" s="9"/>
      <c r="M13301" s="11"/>
      <c r="N13301" s="13"/>
      <c r="O13301" s="9"/>
      <c r="P13301" s="27"/>
      <c r="Q13301" s="29"/>
      <c r="R13301" s="29"/>
      <c r="S13301" s="27"/>
    </row>
    <row r="13302" spans="1:19" s="14" customFormat="1" x14ac:dyDescent="0.3">
      <c r="A13302" s="11"/>
      <c r="B13302" s="11"/>
      <c r="C13302" s="11"/>
      <c r="D13302" s="11"/>
      <c r="E13302" s="11"/>
      <c r="F13302" s="13"/>
      <c r="G13302" s="13"/>
      <c r="H13302" s="91"/>
      <c r="I13302" s="11"/>
      <c r="J13302" s="11"/>
      <c r="K13302" s="9"/>
      <c r="M13302" s="11"/>
      <c r="N13302" s="13"/>
      <c r="O13302" s="9"/>
      <c r="P13302" s="27"/>
      <c r="Q13302" s="29"/>
      <c r="R13302" s="29"/>
      <c r="S13302" s="27"/>
    </row>
    <row r="13303" spans="1:19" s="14" customFormat="1" x14ac:dyDescent="0.3">
      <c r="A13303" s="11"/>
      <c r="B13303" s="11"/>
      <c r="C13303" s="11"/>
      <c r="D13303" s="11"/>
      <c r="E13303" s="11"/>
      <c r="F13303" s="13"/>
      <c r="G13303" s="13"/>
      <c r="H13303" s="91"/>
      <c r="I13303" s="11"/>
      <c r="J13303" s="11"/>
      <c r="K13303" s="9"/>
      <c r="M13303" s="11"/>
      <c r="N13303" s="13"/>
      <c r="O13303" s="9"/>
      <c r="P13303" s="27"/>
      <c r="Q13303" s="29"/>
      <c r="R13303" s="29"/>
      <c r="S13303" s="27"/>
    </row>
    <row r="13304" spans="1:19" s="14" customFormat="1" x14ac:dyDescent="0.3">
      <c r="A13304" s="11"/>
      <c r="B13304" s="11"/>
      <c r="C13304" s="11"/>
      <c r="D13304" s="11"/>
      <c r="E13304" s="11"/>
      <c r="F13304" s="13"/>
      <c r="G13304" s="13"/>
      <c r="H13304" s="91"/>
      <c r="I13304" s="11"/>
      <c r="J13304" s="11"/>
      <c r="K13304" s="9"/>
      <c r="M13304" s="11"/>
      <c r="N13304" s="13"/>
      <c r="O13304" s="9"/>
      <c r="P13304" s="27"/>
      <c r="Q13304" s="29"/>
      <c r="R13304" s="29"/>
      <c r="S13304" s="27"/>
    </row>
    <row r="13305" spans="1:19" s="14" customFormat="1" x14ac:dyDescent="0.3">
      <c r="A13305" s="11"/>
      <c r="B13305" s="11"/>
      <c r="C13305" s="11"/>
      <c r="D13305" s="11"/>
      <c r="E13305" s="11"/>
      <c r="F13305" s="13"/>
      <c r="G13305" s="13"/>
      <c r="H13305" s="91"/>
      <c r="I13305" s="11"/>
      <c r="J13305" s="11"/>
      <c r="K13305" s="9"/>
      <c r="M13305" s="11"/>
      <c r="N13305" s="13"/>
      <c r="O13305" s="9"/>
      <c r="P13305" s="27"/>
      <c r="Q13305" s="29"/>
      <c r="R13305" s="29"/>
      <c r="S13305" s="27"/>
    </row>
    <row r="13306" spans="1:19" s="14" customFormat="1" x14ac:dyDescent="0.3">
      <c r="A13306" s="11"/>
      <c r="B13306" s="11"/>
      <c r="C13306" s="11"/>
      <c r="D13306" s="11"/>
      <c r="E13306" s="11"/>
      <c r="F13306" s="13"/>
      <c r="G13306" s="13"/>
      <c r="H13306" s="91"/>
      <c r="I13306" s="11"/>
      <c r="J13306" s="11"/>
      <c r="K13306" s="9"/>
      <c r="M13306" s="11"/>
      <c r="N13306" s="13"/>
      <c r="O13306" s="9"/>
      <c r="P13306" s="27"/>
      <c r="Q13306" s="29"/>
      <c r="R13306" s="29"/>
      <c r="S13306" s="27"/>
    </row>
    <row r="13307" spans="1:19" s="14" customFormat="1" x14ac:dyDescent="0.3">
      <c r="A13307" s="11"/>
      <c r="B13307" s="11"/>
      <c r="C13307" s="11"/>
      <c r="D13307" s="11"/>
      <c r="E13307" s="11"/>
      <c r="F13307" s="13"/>
      <c r="G13307" s="13"/>
      <c r="H13307" s="91"/>
      <c r="I13307" s="11"/>
      <c r="J13307" s="11"/>
      <c r="K13307" s="9"/>
      <c r="M13307" s="11"/>
      <c r="N13307" s="13"/>
      <c r="O13307" s="9"/>
      <c r="P13307" s="27"/>
      <c r="Q13307" s="29"/>
      <c r="R13307" s="29"/>
      <c r="S13307" s="27"/>
    </row>
    <row r="13308" spans="1:19" s="14" customFormat="1" x14ac:dyDescent="0.3">
      <c r="A13308" s="11"/>
      <c r="B13308" s="11"/>
      <c r="C13308" s="11"/>
      <c r="D13308" s="11"/>
      <c r="E13308" s="11"/>
      <c r="F13308" s="13"/>
      <c r="G13308" s="13"/>
      <c r="H13308" s="91"/>
      <c r="I13308" s="11"/>
      <c r="J13308" s="11"/>
      <c r="K13308" s="9"/>
      <c r="M13308" s="11"/>
      <c r="N13308" s="13"/>
      <c r="O13308" s="9"/>
      <c r="P13308" s="27"/>
      <c r="Q13308" s="29"/>
      <c r="R13308" s="29"/>
      <c r="S13308" s="27"/>
    </row>
    <row r="13309" spans="1:19" s="14" customFormat="1" x14ac:dyDescent="0.3">
      <c r="A13309" s="11"/>
      <c r="B13309" s="11"/>
      <c r="C13309" s="11"/>
      <c r="D13309" s="11"/>
      <c r="E13309" s="11"/>
      <c r="F13309" s="13"/>
      <c r="G13309" s="13"/>
      <c r="H13309" s="91"/>
      <c r="I13309" s="11"/>
      <c r="J13309" s="11"/>
      <c r="K13309" s="9"/>
      <c r="M13309" s="11"/>
      <c r="N13309" s="13"/>
      <c r="O13309" s="9"/>
      <c r="P13309" s="27"/>
      <c r="Q13309" s="29"/>
      <c r="R13309" s="29"/>
      <c r="S13309" s="27"/>
    </row>
    <row r="13310" spans="1:19" s="14" customFormat="1" x14ac:dyDescent="0.3">
      <c r="A13310" s="11"/>
      <c r="B13310" s="11"/>
      <c r="C13310" s="11"/>
      <c r="D13310" s="11"/>
      <c r="E13310" s="11"/>
      <c r="F13310" s="13"/>
      <c r="G13310" s="13"/>
      <c r="H13310" s="91"/>
      <c r="I13310" s="11"/>
      <c r="J13310" s="11"/>
      <c r="K13310" s="9"/>
      <c r="M13310" s="11"/>
      <c r="N13310" s="13"/>
      <c r="O13310" s="9"/>
      <c r="P13310" s="27"/>
      <c r="Q13310" s="29"/>
      <c r="R13310" s="29"/>
      <c r="S13310" s="27"/>
    </row>
    <row r="13311" spans="1:19" s="14" customFormat="1" x14ac:dyDescent="0.3">
      <c r="A13311" s="11"/>
      <c r="B13311" s="11"/>
      <c r="C13311" s="11"/>
      <c r="D13311" s="11"/>
      <c r="E13311" s="11"/>
      <c r="F13311" s="13"/>
      <c r="G13311" s="13"/>
      <c r="H13311" s="91"/>
      <c r="I13311" s="11"/>
      <c r="J13311" s="11"/>
      <c r="K13311" s="9"/>
      <c r="M13311" s="11"/>
      <c r="N13311" s="13"/>
      <c r="O13311" s="9"/>
      <c r="P13311" s="27"/>
      <c r="Q13311" s="29"/>
      <c r="R13311" s="29"/>
      <c r="S13311" s="27"/>
    </row>
    <row r="13312" spans="1:19" s="14" customFormat="1" x14ac:dyDescent="0.3">
      <c r="A13312" s="11"/>
      <c r="B13312" s="11"/>
      <c r="C13312" s="11"/>
      <c r="D13312" s="11"/>
      <c r="E13312" s="11"/>
      <c r="F13312" s="13"/>
      <c r="G13312" s="13"/>
      <c r="H13312" s="91"/>
      <c r="I13312" s="11"/>
      <c r="J13312" s="11"/>
      <c r="K13312" s="9"/>
      <c r="M13312" s="11"/>
      <c r="N13312" s="13"/>
      <c r="O13312" s="9"/>
      <c r="P13312" s="27"/>
      <c r="Q13312" s="29"/>
      <c r="R13312" s="29"/>
      <c r="S13312" s="27"/>
    </row>
    <row r="13313" spans="1:19" s="14" customFormat="1" x14ac:dyDescent="0.3">
      <c r="A13313" s="11"/>
      <c r="B13313" s="11"/>
      <c r="C13313" s="11"/>
      <c r="D13313" s="11"/>
      <c r="E13313" s="11"/>
      <c r="F13313" s="13"/>
      <c r="G13313" s="13"/>
      <c r="H13313" s="91"/>
      <c r="I13313" s="11"/>
      <c r="J13313" s="11"/>
      <c r="K13313" s="9"/>
      <c r="M13313" s="11"/>
      <c r="N13313" s="13"/>
      <c r="O13313" s="9"/>
      <c r="P13313" s="27"/>
      <c r="Q13313" s="29"/>
      <c r="R13313" s="29"/>
      <c r="S13313" s="27"/>
    </row>
    <row r="13314" spans="1:19" s="14" customFormat="1" x14ac:dyDescent="0.3">
      <c r="A13314" s="11"/>
      <c r="B13314" s="11"/>
      <c r="C13314" s="11"/>
      <c r="D13314" s="11"/>
      <c r="E13314" s="11"/>
      <c r="F13314" s="13"/>
      <c r="G13314" s="13"/>
      <c r="H13314" s="91"/>
      <c r="I13314" s="11"/>
      <c r="J13314" s="11"/>
      <c r="K13314" s="9"/>
      <c r="M13314" s="11"/>
      <c r="N13314" s="13"/>
      <c r="O13314" s="9"/>
      <c r="P13314" s="27"/>
      <c r="Q13314" s="29"/>
      <c r="R13314" s="29"/>
      <c r="S13314" s="27"/>
    </row>
    <row r="13315" spans="1:19" s="14" customFormat="1" x14ac:dyDescent="0.3">
      <c r="A13315" s="11"/>
      <c r="B13315" s="11"/>
      <c r="C13315" s="11"/>
      <c r="D13315" s="11"/>
      <c r="E13315" s="11"/>
      <c r="F13315" s="13"/>
      <c r="G13315" s="13"/>
      <c r="H13315" s="91"/>
      <c r="I13315" s="11"/>
      <c r="J13315" s="11"/>
      <c r="K13315" s="9"/>
      <c r="M13315" s="11"/>
      <c r="N13315" s="13"/>
      <c r="O13315" s="9"/>
      <c r="P13315" s="27"/>
      <c r="Q13315" s="29"/>
      <c r="R13315" s="29"/>
      <c r="S13315" s="27"/>
    </row>
    <row r="13316" spans="1:19" s="14" customFormat="1" x14ac:dyDescent="0.3">
      <c r="A13316" s="11"/>
      <c r="B13316" s="11"/>
      <c r="C13316" s="11"/>
      <c r="D13316" s="11"/>
      <c r="E13316" s="11"/>
      <c r="F13316" s="13"/>
      <c r="G13316" s="13"/>
      <c r="H13316" s="91"/>
      <c r="I13316" s="11"/>
      <c r="J13316" s="11"/>
      <c r="K13316" s="9"/>
      <c r="M13316" s="11"/>
      <c r="N13316" s="13"/>
      <c r="O13316" s="9"/>
      <c r="P13316" s="27"/>
      <c r="Q13316" s="29"/>
      <c r="R13316" s="29"/>
      <c r="S13316" s="27"/>
    </row>
    <row r="13317" spans="1:19" s="14" customFormat="1" x14ac:dyDescent="0.3">
      <c r="A13317" s="11"/>
      <c r="B13317" s="11"/>
      <c r="C13317" s="11"/>
      <c r="D13317" s="11"/>
      <c r="E13317" s="11"/>
      <c r="F13317" s="13"/>
      <c r="G13317" s="13"/>
      <c r="H13317" s="91"/>
      <c r="I13317" s="11"/>
      <c r="J13317" s="11"/>
      <c r="K13317" s="9"/>
      <c r="M13317" s="11"/>
      <c r="N13317" s="13"/>
      <c r="O13317" s="9"/>
      <c r="P13317" s="27"/>
      <c r="Q13317" s="29"/>
      <c r="R13317" s="29"/>
      <c r="S13317" s="27"/>
    </row>
    <row r="13318" spans="1:19" s="14" customFormat="1" x14ac:dyDescent="0.3">
      <c r="A13318" s="11"/>
      <c r="B13318" s="11"/>
      <c r="C13318" s="11"/>
      <c r="D13318" s="11"/>
      <c r="E13318" s="11"/>
      <c r="F13318" s="13"/>
      <c r="G13318" s="13"/>
      <c r="H13318" s="91"/>
      <c r="I13318" s="11"/>
      <c r="J13318" s="11"/>
      <c r="K13318" s="9"/>
      <c r="M13318" s="11"/>
      <c r="N13318" s="13"/>
      <c r="O13318" s="9"/>
      <c r="P13318" s="27"/>
      <c r="Q13318" s="29"/>
      <c r="R13318" s="29"/>
      <c r="S13318" s="27"/>
    </row>
    <row r="13319" spans="1:19" s="14" customFormat="1" x14ac:dyDescent="0.3">
      <c r="A13319" s="11"/>
      <c r="B13319" s="11"/>
      <c r="C13319" s="11"/>
      <c r="D13319" s="11"/>
      <c r="E13319" s="11"/>
      <c r="F13319" s="13"/>
      <c r="G13319" s="13"/>
      <c r="H13319" s="91"/>
      <c r="I13319" s="11"/>
      <c r="J13319" s="11"/>
      <c r="K13319" s="9"/>
      <c r="M13319" s="11"/>
      <c r="N13319" s="13"/>
      <c r="O13319" s="9"/>
      <c r="P13319" s="27"/>
      <c r="Q13319" s="29"/>
      <c r="R13319" s="29"/>
      <c r="S13319" s="27"/>
    </row>
    <row r="13320" spans="1:19" s="14" customFormat="1" x14ac:dyDescent="0.3">
      <c r="A13320" s="11"/>
      <c r="B13320" s="11"/>
      <c r="C13320" s="11"/>
      <c r="D13320" s="11"/>
      <c r="E13320" s="11"/>
      <c r="F13320" s="13"/>
      <c r="G13320" s="13"/>
      <c r="H13320" s="91"/>
      <c r="I13320" s="11"/>
      <c r="J13320" s="11"/>
      <c r="K13320" s="9"/>
      <c r="M13320" s="11"/>
      <c r="N13320" s="13"/>
      <c r="O13320" s="9"/>
      <c r="P13320" s="27"/>
      <c r="Q13320" s="29"/>
      <c r="R13320" s="29"/>
      <c r="S13320" s="27"/>
    </row>
    <row r="13321" spans="1:19" s="14" customFormat="1" x14ac:dyDescent="0.3">
      <c r="A13321" s="11"/>
      <c r="B13321" s="11"/>
      <c r="C13321" s="11"/>
      <c r="D13321" s="11"/>
      <c r="E13321" s="11"/>
      <c r="F13321" s="13"/>
      <c r="G13321" s="13"/>
      <c r="H13321" s="91"/>
      <c r="I13321" s="11"/>
      <c r="J13321" s="11"/>
      <c r="K13321" s="9"/>
      <c r="M13321" s="11"/>
      <c r="N13321" s="13"/>
      <c r="O13321" s="9"/>
      <c r="P13321" s="27"/>
      <c r="Q13321" s="29"/>
      <c r="R13321" s="29"/>
      <c r="S13321" s="27"/>
    </row>
    <row r="13322" spans="1:19" s="14" customFormat="1" x14ac:dyDescent="0.3">
      <c r="A13322" s="11"/>
      <c r="B13322" s="11"/>
      <c r="C13322" s="11"/>
      <c r="D13322" s="11"/>
      <c r="E13322" s="11"/>
      <c r="F13322" s="13"/>
      <c r="G13322" s="13"/>
      <c r="H13322" s="91"/>
      <c r="I13322" s="11"/>
      <c r="J13322" s="11"/>
      <c r="K13322" s="9"/>
      <c r="M13322" s="11"/>
      <c r="N13322" s="13"/>
      <c r="O13322" s="9"/>
      <c r="P13322" s="27"/>
      <c r="Q13322" s="29"/>
      <c r="R13322" s="29"/>
      <c r="S13322" s="27"/>
    </row>
    <row r="13323" spans="1:19" s="14" customFormat="1" x14ac:dyDescent="0.3">
      <c r="A13323" s="11"/>
      <c r="B13323" s="11"/>
      <c r="C13323" s="11"/>
      <c r="D13323" s="11"/>
      <c r="E13323" s="11"/>
      <c r="F13323" s="13"/>
      <c r="G13323" s="13"/>
      <c r="H13323" s="91"/>
      <c r="I13323" s="11"/>
      <c r="J13323" s="11"/>
      <c r="K13323" s="9"/>
      <c r="M13323" s="11"/>
      <c r="N13323" s="13"/>
      <c r="O13323" s="9"/>
      <c r="P13323" s="27"/>
      <c r="Q13323" s="29"/>
      <c r="R13323" s="29"/>
      <c r="S13323" s="27"/>
    </row>
    <row r="13324" spans="1:19" s="14" customFormat="1" x14ac:dyDescent="0.3">
      <c r="A13324" s="11"/>
      <c r="B13324" s="11"/>
      <c r="C13324" s="11"/>
      <c r="D13324" s="11"/>
      <c r="E13324" s="11"/>
      <c r="F13324" s="13"/>
      <c r="G13324" s="13"/>
      <c r="H13324" s="91"/>
      <c r="I13324" s="11"/>
      <c r="J13324" s="11"/>
      <c r="K13324" s="9"/>
      <c r="M13324" s="11"/>
      <c r="N13324" s="13"/>
      <c r="O13324" s="9"/>
      <c r="P13324" s="27"/>
      <c r="Q13324" s="29"/>
      <c r="R13324" s="29"/>
      <c r="S13324" s="27"/>
    </row>
    <row r="13325" spans="1:19" s="14" customFormat="1" x14ac:dyDescent="0.3">
      <c r="A13325" s="11"/>
      <c r="B13325" s="11"/>
      <c r="C13325" s="11"/>
      <c r="D13325" s="11"/>
      <c r="E13325" s="11"/>
      <c r="F13325" s="13"/>
      <c r="G13325" s="13"/>
      <c r="H13325" s="91"/>
      <c r="I13325" s="11"/>
      <c r="J13325" s="11"/>
      <c r="K13325" s="9"/>
      <c r="M13325" s="11"/>
      <c r="N13325" s="13"/>
      <c r="O13325" s="9"/>
      <c r="P13325" s="27"/>
      <c r="Q13325" s="29"/>
      <c r="R13325" s="29"/>
      <c r="S13325" s="27"/>
    </row>
    <row r="13326" spans="1:19" s="14" customFormat="1" x14ac:dyDescent="0.3">
      <c r="A13326" s="11"/>
      <c r="B13326" s="11"/>
      <c r="C13326" s="11"/>
      <c r="D13326" s="11"/>
      <c r="E13326" s="11"/>
      <c r="F13326" s="13"/>
      <c r="G13326" s="13"/>
      <c r="H13326" s="91"/>
      <c r="I13326" s="11"/>
      <c r="J13326" s="11"/>
      <c r="K13326" s="9"/>
      <c r="M13326" s="11"/>
      <c r="N13326" s="13"/>
      <c r="O13326" s="9"/>
      <c r="P13326" s="27"/>
      <c r="Q13326" s="29"/>
      <c r="R13326" s="29"/>
      <c r="S13326" s="27"/>
    </row>
    <row r="13327" spans="1:19" s="14" customFormat="1" x14ac:dyDescent="0.3">
      <c r="A13327" s="11"/>
      <c r="B13327" s="11"/>
      <c r="C13327" s="11"/>
      <c r="D13327" s="11"/>
      <c r="E13327" s="11"/>
      <c r="F13327" s="13"/>
      <c r="G13327" s="13"/>
      <c r="H13327" s="91"/>
      <c r="I13327" s="11"/>
      <c r="J13327" s="11"/>
      <c r="K13327" s="9"/>
      <c r="M13327" s="11"/>
      <c r="N13327" s="13"/>
      <c r="O13327" s="9"/>
      <c r="P13327" s="27"/>
      <c r="Q13327" s="29"/>
      <c r="R13327" s="29"/>
      <c r="S13327" s="27"/>
    </row>
    <row r="13328" spans="1:19" s="14" customFormat="1" x14ac:dyDescent="0.3">
      <c r="A13328" s="11"/>
      <c r="B13328" s="11"/>
      <c r="C13328" s="11"/>
      <c r="D13328" s="11"/>
      <c r="E13328" s="11"/>
      <c r="F13328" s="13"/>
      <c r="G13328" s="13"/>
      <c r="H13328" s="91"/>
      <c r="I13328" s="11"/>
      <c r="J13328" s="11"/>
      <c r="K13328" s="9"/>
      <c r="M13328" s="11"/>
      <c r="N13328" s="13"/>
      <c r="O13328" s="9"/>
      <c r="P13328" s="27"/>
      <c r="Q13328" s="29"/>
      <c r="R13328" s="29"/>
      <c r="S13328" s="27"/>
    </row>
    <row r="13329" spans="1:19" s="14" customFormat="1" x14ac:dyDescent="0.3">
      <c r="A13329" s="11"/>
      <c r="B13329" s="11"/>
      <c r="C13329" s="11"/>
      <c r="D13329" s="11"/>
      <c r="E13329" s="11"/>
      <c r="F13329" s="13"/>
      <c r="G13329" s="13"/>
      <c r="H13329" s="91"/>
      <c r="I13329" s="11"/>
      <c r="J13329" s="11"/>
      <c r="K13329" s="9"/>
      <c r="M13329" s="11"/>
      <c r="N13329" s="13"/>
      <c r="O13329" s="9"/>
      <c r="P13329" s="27"/>
      <c r="Q13329" s="29"/>
      <c r="R13329" s="29"/>
      <c r="S13329" s="27"/>
    </row>
    <row r="13330" spans="1:19" s="14" customFormat="1" x14ac:dyDescent="0.3">
      <c r="A13330" s="11"/>
      <c r="B13330" s="11"/>
      <c r="C13330" s="11"/>
      <c r="D13330" s="11"/>
      <c r="E13330" s="11"/>
      <c r="F13330" s="13"/>
      <c r="G13330" s="13"/>
      <c r="H13330" s="91"/>
      <c r="I13330" s="11"/>
      <c r="J13330" s="11"/>
      <c r="K13330" s="9"/>
      <c r="M13330" s="11"/>
      <c r="N13330" s="13"/>
      <c r="O13330" s="9"/>
      <c r="P13330" s="27"/>
      <c r="Q13330" s="29"/>
      <c r="R13330" s="29"/>
      <c r="S13330" s="27"/>
    </row>
    <row r="13331" spans="1:19" s="14" customFormat="1" x14ac:dyDescent="0.3">
      <c r="A13331" s="11"/>
      <c r="B13331" s="11"/>
      <c r="C13331" s="11"/>
      <c r="D13331" s="11"/>
      <c r="E13331" s="11"/>
      <c r="F13331" s="13"/>
      <c r="G13331" s="13"/>
      <c r="H13331" s="91"/>
      <c r="I13331" s="11"/>
      <c r="J13331" s="11"/>
      <c r="K13331" s="9"/>
      <c r="M13331" s="11"/>
      <c r="N13331" s="13"/>
      <c r="O13331" s="9"/>
      <c r="P13331" s="27"/>
      <c r="Q13331" s="29"/>
      <c r="R13331" s="29"/>
      <c r="S13331" s="27"/>
    </row>
    <row r="13332" spans="1:19" s="14" customFormat="1" x14ac:dyDescent="0.3">
      <c r="A13332" s="11"/>
      <c r="B13332" s="11"/>
      <c r="C13332" s="11"/>
      <c r="D13332" s="11"/>
      <c r="E13332" s="11"/>
      <c r="F13332" s="13"/>
      <c r="G13332" s="13"/>
      <c r="H13332" s="91"/>
      <c r="I13332" s="11"/>
      <c r="J13332" s="11"/>
      <c r="K13332" s="9"/>
      <c r="M13332" s="11"/>
      <c r="N13332" s="13"/>
      <c r="O13332" s="9"/>
      <c r="P13332" s="27"/>
      <c r="Q13332" s="29"/>
      <c r="R13332" s="29"/>
      <c r="S13332" s="27"/>
    </row>
    <row r="13333" spans="1:19" s="14" customFormat="1" x14ac:dyDescent="0.3">
      <c r="A13333" s="11"/>
      <c r="B13333" s="11"/>
      <c r="C13333" s="11"/>
      <c r="D13333" s="11"/>
      <c r="E13333" s="11"/>
      <c r="F13333" s="13"/>
      <c r="G13333" s="13"/>
      <c r="H13333" s="91"/>
      <c r="I13333" s="11"/>
      <c r="J13333" s="11"/>
      <c r="K13333" s="9"/>
      <c r="M13333" s="11"/>
      <c r="N13333" s="13"/>
      <c r="O13333" s="9"/>
      <c r="P13333" s="27"/>
      <c r="Q13333" s="29"/>
      <c r="R13333" s="29"/>
      <c r="S13333" s="27"/>
    </row>
    <row r="13334" spans="1:19" s="14" customFormat="1" x14ac:dyDescent="0.3">
      <c r="A13334" s="11"/>
      <c r="B13334" s="11"/>
      <c r="C13334" s="11"/>
      <c r="D13334" s="11"/>
      <c r="E13334" s="11"/>
      <c r="F13334" s="13"/>
      <c r="G13334" s="13"/>
      <c r="H13334" s="91"/>
      <c r="I13334" s="11"/>
      <c r="J13334" s="11"/>
      <c r="K13334" s="9"/>
      <c r="M13334" s="11"/>
      <c r="N13334" s="13"/>
      <c r="O13334" s="9"/>
      <c r="P13334" s="27"/>
      <c r="Q13334" s="29"/>
      <c r="R13334" s="29"/>
      <c r="S13334" s="27"/>
    </row>
    <row r="13335" spans="1:19" s="14" customFormat="1" x14ac:dyDescent="0.3">
      <c r="A13335" s="11"/>
      <c r="B13335" s="11"/>
      <c r="C13335" s="11"/>
      <c r="D13335" s="11"/>
      <c r="E13335" s="11"/>
      <c r="F13335" s="13"/>
      <c r="G13335" s="13"/>
      <c r="H13335" s="91"/>
      <c r="I13335" s="11"/>
      <c r="J13335" s="11"/>
      <c r="K13335" s="9"/>
      <c r="M13335" s="11"/>
      <c r="N13335" s="13"/>
      <c r="O13335" s="9"/>
      <c r="P13335" s="27"/>
      <c r="Q13335" s="29"/>
      <c r="R13335" s="29"/>
      <c r="S13335" s="27"/>
    </row>
    <row r="13336" spans="1:19" s="14" customFormat="1" x14ac:dyDescent="0.3">
      <c r="A13336" s="11"/>
      <c r="B13336" s="11"/>
      <c r="C13336" s="11"/>
      <c r="D13336" s="11"/>
      <c r="E13336" s="11"/>
      <c r="F13336" s="13"/>
      <c r="G13336" s="13"/>
      <c r="H13336" s="91"/>
      <c r="I13336" s="11"/>
      <c r="J13336" s="11"/>
      <c r="K13336" s="9"/>
      <c r="M13336" s="11"/>
      <c r="N13336" s="13"/>
      <c r="O13336" s="9"/>
      <c r="P13336" s="27"/>
      <c r="Q13336" s="29"/>
      <c r="R13336" s="29"/>
      <c r="S13336" s="27"/>
    </row>
    <row r="13337" spans="1:19" s="14" customFormat="1" x14ac:dyDescent="0.3">
      <c r="A13337" s="11"/>
      <c r="B13337" s="11"/>
      <c r="C13337" s="11"/>
      <c r="D13337" s="11"/>
      <c r="E13337" s="11"/>
      <c r="F13337" s="13"/>
      <c r="G13337" s="13"/>
      <c r="H13337" s="91"/>
      <c r="I13337" s="11"/>
      <c r="J13337" s="11"/>
      <c r="K13337" s="9"/>
      <c r="M13337" s="11"/>
      <c r="N13337" s="13"/>
      <c r="O13337" s="9"/>
      <c r="P13337" s="27"/>
      <c r="Q13337" s="29"/>
      <c r="R13337" s="29"/>
      <c r="S13337" s="27"/>
    </row>
    <row r="13338" spans="1:19" s="14" customFormat="1" x14ac:dyDescent="0.3">
      <c r="A13338" s="11"/>
      <c r="B13338" s="11"/>
      <c r="C13338" s="11"/>
      <c r="D13338" s="11"/>
      <c r="E13338" s="11"/>
      <c r="F13338" s="13"/>
      <c r="G13338" s="13"/>
      <c r="H13338" s="91"/>
      <c r="I13338" s="11"/>
      <c r="J13338" s="11"/>
      <c r="K13338" s="9"/>
      <c r="M13338" s="11"/>
      <c r="N13338" s="13"/>
      <c r="O13338" s="9"/>
      <c r="P13338" s="27"/>
      <c r="Q13338" s="29"/>
      <c r="R13338" s="29"/>
      <c r="S13338" s="27"/>
    </row>
    <row r="13339" spans="1:19" s="14" customFormat="1" x14ac:dyDescent="0.3">
      <c r="A13339" s="11"/>
      <c r="B13339" s="11"/>
      <c r="C13339" s="11"/>
      <c r="D13339" s="11"/>
      <c r="E13339" s="11"/>
      <c r="F13339" s="13"/>
      <c r="G13339" s="13"/>
      <c r="H13339" s="91"/>
      <c r="I13339" s="11"/>
      <c r="J13339" s="11"/>
      <c r="K13339" s="9"/>
      <c r="M13339" s="11"/>
      <c r="N13339" s="13"/>
      <c r="O13339" s="9"/>
      <c r="P13339" s="27"/>
      <c r="Q13339" s="29"/>
      <c r="R13339" s="29"/>
      <c r="S13339" s="27"/>
    </row>
    <row r="13340" spans="1:19" s="14" customFormat="1" x14ac:dyDescent="0.3">
      <c r="A13340" s="11"/>
      <c r="B13340" s="11"/>
      <c r="C13340" s="11"/>
      <c r="D13340" s="11"/>
      <c r="E13340" s="11"/>
      <c r="F13340" s="13"/>
      <c r="G13340" s="13"/>
      <c r="H13340" s="91"/>
      <c r="I13340" s="11"/>
      <c r="J13340" s="11"/>
      <c r="K13340" s="9"/>
      <c r="M13340" s="11"/>
      <c r="N13340" s="13"/>
      <c r="O13340" s="9"/>
      <c r="P13340" s="27"/>
      <c r="Q13340" s="29"/>
      <c r="R13340" s="29"/>
      <c r="S13340" s="27"/>
    </row>
    <row r="13341" spans="1:19" s="14" customFormat="1" x14ac:dyDescent="0.3">
      <c r="A13341" s="11"/>
      <c r="B13341" s="11"/>
      <c r="C13341" s="11"/>
      <c r="D13341" s="11"/>
      <c r="E13341" s="11"/>
      <c r="F13341" s="13"/>
      <c r="G13341" s="13"/>
      <c r="H13341" s="91"/>
      <c r="I13341" s="11"/>
      <c r="J13341" s="11"/>
      <c r="K13341" s="9"/>
      <c r="M13341" s="11"/>
      <c r="N13341" s="13"/>
      <c r="O13341" s="9"/>
      <c r="P13341" s="27"/>
      <c r="Q13341" s="29"/>
      <c r="R13341" s="29"/>
      <c r="S13341" s="27"/>
    </row>
    <row r="13342" spans="1:19" s="14" customFormat="1" x14ac:dyDescent="0.3">
      <c r="A13342" s="11"/>
      <c r="B13342" s="11"/>
      <c r="C13342" s="11"/>
      <c r="D13342" s="11"/>
      <c r="E13342" s="11"/>
      <c r="F13342" s="13"/>
      <c r="G13342" s="13"/>
      <c r="H13342" s="91"/>
      <c r="I13342" s="11"/>
      <c r="J13342" s="11"/>
      <c r="K13342" s="9"/>
      <c r="M13342" s="11"/>
      <c r="N13342" s="13"/>
      <c r="O13342" s="9"/>
      <c r="P13342" s="27"/>
      <c r="Q13342" s="29"/>
      <c r="R13342" s="29"/>
      <c r="S13342" s="27"/>
    </row>
    <row r="13343" spans="1:19" s="14" customFormat="1" x14ac:dyDescent="0.3">
      <c r="A13343" s="11"/>
      <c r="B13343" s="11"/>
      <c r="C13343" s="11"/>
      <c r="D13343" s="11"/>
      <c r="E13343" s="11"/>
      <c r="F13343" s="13"/>
      <c r="G13343" s="13"/>
      <c r="H13343" s="91"/>
      <c r="I13343" s="11"/>
      <c r="J13343" s="11"/>
      <c r="K13343" s="9"/>
      <c r="M13343" s="11"/>
      <c r="N13343" s="13"/>
      <c r="O13343" s="9"/>
      <c r="P13343" s="27"/>
      <c r="Q13343" s="29"/>
      <c r="R13343" s="29"/>
      <c r="S13343" s="27"/>
    </row>
    <row r="13344" spans="1:19" s="14" customFormat="1" x14ac:dyDescent="0.3">
      <c r="A13344" s="11"/>
      <c r="B13344" s="11"/>
      <c r="C13344" s="11"/>
      <c r="D13344" s="11"/>
      <c r="E13344" s="11"/>
      <c r="F13344" s="13"/>
      <c r="G13344" s="13"/>
      <c r="H13344" s="91"/>
      <c r="I13344" s="11"/>
      <c r="J13344" s="11"/>
      <c r="K13344" s="9"/>
      <c r="M13344" s="11"/>
      <c r="N13344" s="13"/>
      <c r="O13344" s="9"/>
      <c r="P13344" s="27"/>
      <c r="Q13344" s="29"/>
      <c r="R13344" s="29"/>
      <c r="S13344" s="27"/>
    </row>
    <row r="13345" spans="1:19" s="14" customFormat="1" x14ac:dyDescent="0.3">
      <c r="A13345" s="11"/>
      <c r="B13345" s="11"/>
      <c r="C13345" s="11"/>
      <c r="D13345" s="11"/>
      <c r="E13345" s="11"/>
      <c r="F13345" s="13"/>
      <c r="G13345" s="13"/>
      <c r="H13345" s="91"/>
      <c r="I13345" s="11"/>
      <c r="J13345" s="11"/>
      <c r="K13345" s="9"/>
      <c r="M13345" s="11"/>
      <c r="N13345" s="13"/>
      <c r="O13345" s="9"/>
      <c r="P13345" s="27"/>
      <c r="Q13345" s="29"/>
      <c r="R13345" s="29"/>
      <c r="S13345" s="27"/>
    </row>
    <row r="13346" spans="1:19" s="14" customFormat="1" x14ac:dyDescent="0.3">
      <c r="A13346" s="11"/>
      <c r="B13346" s="11"/>
      <c r="C13346" s="11"/>
      <c r="D13346" s="11"/>
      <c r="E13346" s="11"/>
      <c r="F13346" s="13"/>
      <c r="G13346" s="13"/>
      <c r="H13346" s="91"/>
      <c r="I13346" s="11"/>
      <c r="J13346" s="11"/>
      <c r="K13346" s="9"/>
      <c r="M13346" s="11"/>
      <c r="N13346" s="13"/>
      <c r="O13346" s="9"/>
      <c r="P13346" s="27"/>
      <c r="Q13346" s="29"/>
      <c r="R13346" s="29"/>
      <c r="S13346" s="27"/>
    </row>
    <row r="13347" spans="1:19" s="14" customFormat="1" x14ac:dyDescent="0.3">
      <c r="A13347" s="11"/>
      <c r="B13347" s="11"/>
      <c r="C13347" s="11"/>
      <c r="D13347" s="11"/>
      <c r="E13347" s="11"/>
      <c r="F13347" s="13"/>
      <c r="G13347" s="13"/>
      <c r="H13347" s="91"/>
      <c r="I13347" s="11"/>
      <c r="J13347" s="11"/>
      <c r="K13347" s="9"/>
      <c r="M13347" s="11"/>
      <c r="N13347" s="13"/>
      <c r="O13347" s="9"/>
      <c r="P13347" s="27"/>
      <c r="Q13347" s="29"/>
      <c r="R13347" s="29"/>
      <c r="S13347" s="27"/>
    </row>
    <row r="13348" spans="1:19" s="14" customFormat="1" x14ac:dyDescent="0.3">
      <c r="A13348" s="11"/>
      <c r="B13348" s="11"/>
      <c r="C13348" s="11"/>
      <c r="D13348" s="11"/>
      <c r="E13348" s="11"/>
      <c r="F13348" s="13"/>
      <c r="G13348" s="13"/>
      <c r="H13348" s="91"/>
      <c r="I13348" s="11"/>
      <c r="J13348" s="11"/>
      <c r="K13348" s="9"/>
      <c r="M13348" s="11"/>
      <c r="N13348" s="13"/>
      <c r="O13348" s="9"/>
      <c r="P13348" s="27"/>
      <c r="Q13348" s="29"/>
      <c r="R13348" s="29"/>
      <c r="S13348" s="27"/>
    </row>
    <row r="13349" spans="1:19" s="14" customFormat="1" x14ac:dyDescent="0.3">
      <c r="A13349" s="11"/>
      <c r="B13349" s="11"/>
      <c r="C13349" s="11"/>
      <c r="D13349" s="11"/>
      <c r="E13349" s="11"/>
      <c r="F13349" s="13"/>
      <c r="G13349" s="13"/>
      <c r="H13349" s="91"/>
      <c r="I13349" s="11"/>
      <c r="J13349" s="11"/>
      <c r="K13349" s="9"/>
      <c r="M13349" s="11"/>
      <c r="N13349" s="13"/>
      <c r="O13349" s="9"/>
      <c r="P13349" s="27"/>
      <c r="Q13349" s="29"/>
      <c r="R13349" s="29"/>
      <c r="S13349" s="27"/>
    </row>
    <row r="13350" spans="1:19" s="14" customFormat="1" x14ac:dyDescent="0.3">
      <c r="A13350" s="11"/>
      <c r="B13350" s="11"/>
      <c r="C13350" s="11"/>
      <c r="D13350" s="11"/>
      <c r="E13350" s="11"/>
      <c r="F13350" s="13"/>
      <c r="G13350" s="13"/>
      <c r="H13350" s="91"/>
      <c r="I13350" s="11"/>
      <c r="J13350" s="11"/>
      <c r="K13350" s="9"/>
      <c r="M13350" s="11"/>
      <c r="N13350" s="13"/>
      <c r="O13350" s="9"/>
      <c r="P13350" s="27"/>
      <c r="Q13350" s="29"/>
      <c r="R13350" s="29"/>
      <c r="S13350" s="27"/>
    </row>
    <row r="13351" spans="1:19" s="14" customFormat="1" x14ac:dyDescent="0.3">
      <c r="A13351" s="11"/>
      <c r="B13351" s="11"/>
      <c r="C13351" s="11"/>
      <c r="D13351" s="11"/>
      <c r="E13351" s="11"/>
      <c r="F13351" s="13"/>
      <c r="G13351" s="13"/>
      <c r="H13351" s="91"/>
      <c r="I13351" s="11"/>
      <c r="J13351" s="11"/>
      <c r="K13351" s="9"/>
      <c r="M13351" s="11"/>
      <c r="N13351" s="13"/>
      <c r="O13351" s="9"/>
      <c r="P13351" s="27"/>
      <c r="Q13351" s="29"/>
      <c r="R13351" s="29"/>
      <c r="S13351" s="27"/>
    </row>
    <row r="13352" spans="1:19" s="14" customFormat="1" x14ac:dyDescent="0.3">
      <c r="A13352" s="11"/>
      <c r="B13352" s="11"/>
      <c r="C13352" s="11"/>
      <c r="D13352" s="11"/>
      <c r="E13352" s="11"/>
      <c r="F13352" s="13"/>
      <c r="G13352" s="13"/>
      <c r="H13352" s="91"/>
      <c r="I13352" s="11"/>
      <c r="J13352" s="11"/>
      <c r="K13352" s="9"/>
      <c r="M13352" s="11"/>
      <c r="N13352" s="13"/>
      <c r="O13352" s="9"/>
      <c r="P13352" s="27"/>
      <c r="Q13352" s="29"/>
      <c r="R13352" s="29"/>
      <c r="S13352" s="27"/>
    </row>
    <row r="13353" spans="1:19" s="14" customFormat="1" x14ac:dyDescent="0.3">
      <c r="A13353" s="11"/>
      <c r="B13353" s="11"/>
      <c r="C13353" s="11"/>
      <c r="D13353" s="11"/>
      <c r="E13353" s="11"/>
      <c r="F13353" s="13"/>
      <c r="G13353" s="13"/>
      <c r="H13353" s="91"/>
      <c r="I13353" s="11"/>
      <c r="J13353" s="11"/>
      <c r="K13353" s="9"/>
      <c r="M13353" s="11"/>
      <c r="N13353" s="13"/>
      <c r="O13353" s="9"/>
      <c r="P13353" s="27"/>
      <c r="Q13353" s="29"/>
      <c r="R13353" s="29"/>
      <c r="S13353" s="27"/>
    </row>
    <row r="13354" spans="1:19" s="14" customFormat="1" x14ac:dyDescent="0.3">
      <c r="A13354" s="11"/>
      <c r="B13354" s="11"/>
      <c r="C13354" s="11"/>
      <c r="D13354" s="11"/>
      <c r="E13354" s="11"/>
      <c r="F13354" s="13"/>
      <c r="G13354" s="13"/>
      <c r="H13354" s="91"/>
      <c r="I13354" s="11"/>
      <c r="J13354" s="11"/>
      <c r="K13354" s="9"/>
      <c r="M13354" s="11"/>
      <c r="N13354" s="13"/>
      <c r="O13354" s="9"/>
      <c r="P13354" s="27"/>
      <c r="Q13354" s="29"/>
      <c r="R13354" s="29"/>
      <c r="S13354" s="27"/>
    </row>
    <row r="13355" spans="1:19" s="14" customFormat="1" x14ac:dyDescent="0.3">
      <c r="A13355" s="11"/>
      <c r="B13355" s="11"/>
      <c r="C13355" s="11"/>
      <c r="D13355" s="11"/>
      <c r="E13355" s="11"/>
      <c r="F13355" s="13"/>
      <c r="G13355" s="13"/>
      <c r="H13355" s="91"/>
      <c r="I13355" s="11"/>
      <c r="J13355" s="11"/>
      <c r="K13355" s="9"/>
      <c r="M13355" s="11"/>
      <c r="N13355" s="13"/>
      <c r="O13355" s="9"/>
      <c r="P13355" s="27"/>
      <c r="Q13355" s="29"/>
      <c r="R13355" s="29"/>
      <c r="S13355" s="27"/>
    </row>
    <row r="13356" spans="1:19" s="14" customFormat="1" x14ac:dyDescent="0.3">
      <c r="A13356" s="11"/>
      <c r="B13356" s="11"/>
      <c r="C13356" s="11"/>
      <c r="D13356" s="11"/>
      <c r="E13356" s="11"/>
      <c r="F13356" s="13"/>
      <c r="G13356" s="13"/>
      <c r="H13356" s="91"/>
      <c r="I13356" s="11"/>
      <c r="J13356" s="11"/>
      <c r="K13356" s="9"/>
      <c r="M13356" s="11"/>
      <c r="N13356" s="13"/>
      <c r="O13356" s="9"/>
      <c r="P13356" s="27"/>
      <c r="Q13356" s="29"/>
      <c r="R13356" s="29"/>
      <c r="S13356" s="27"/>
    </row>
    <row r="13357" spans="1:19" s="14" customFormat="1" x14ac:dyDescent="0.3">
      <c r="A13357" s="11"/>
      <c r="B13357" s="11"/>
      <c r="C13357" s="11"/>
      <c r="D13357" s="11"/>
      <c r="E13357" s="11"/>
      <c r="F13357" s="13"/>
      <c r="G13357" s="13"/>
      <c r="H13357" s="91"/>
      <c r="I13357" s="11"/>
      <c r="J13357" s="11"/>
      <c r="K13357" s="9"/>
      <c r="M13357" s="11"/>
      <c r="N13357" s="13"/>
      <c r="O13357" s="9"/>
      <c r="P13357" s="27"/>
      <c r="Q13357" s="29"/>
      <c r="R13357" s="29"/>
      <c r="S13357" s="27"/>
    </row>
    <row r="13358" spans="1:19" s="14" customFormat="1" x14ac:dyDescent="0.3">
      <c r="A13358" s="11"/>
      <c r="B13358" s="11"/>
      <c r="C13358" s="11"/>
      <c r="D13358" s="11"/>
      <c r="E13358" s="11"/>
      <c r="F13358" s="13"/>
      <c r="G13358" s="13"/>
      <c r="H13358" s="91"/>
      <c r="I13358" s="11"/>
      <c r="J13358" s="11"/>
      <c r="K13358" s="9"/>
      <c r="M13358" s="11"/>
      <c r="N13358" s="13"/>
      <c r="O13358" s="9"/>
      <c r="P13358" s="27"/>
      <c r="Q13358" s="29"/>
      <c r="R13358" s="29"/>
      <c r="S13358" s="27"/>
    </row>
    <row r="13359" spans="1:19" s="14" customFormat="1" x14ac:dyDescent="0.3">
      <c r="A13359" s="11"/>
      <c r="B13359" s="11"/>
      <c r="C13359" s="11"/>
      <c r="D13359" s="11"/>
      <c r="E13359" s="11"/>
      <c r="F13359" s="13"/>
      <c r="G13359" s="13"/>
      <c r="H13359" s="91"/>
      <c r="I13359" s="11"/>
      <c r="J13359" s="11"/>
      <c r="K13359" s="9"/>
      <c r="M13359" s="11"/>
      <c r="N13359" s="13"/>
      <c r="O13359" s="9"/>
      <c r="P13359" s="27"/>
      <c r="Q13359" s="29"/>
      <c r="R13359" s="29"/>
      <c r="S13359" s="27"/>
    </row>
    <row r="13360" spans="1:19" s="14" customFormat="1" x14ac:dyDescent="0.3">
      <c r="A13360" s="11"/>
      <c r="B13360" s="11"/>
      <c r="C13360" s="11"/>
      <c r="D13360" s="11"/>
      <c r="E13360" s="11"/>
      <c r="F13360" s="13"/>
      <c r="G13360" s="13"/>
      <c r="H13360" s="91"/>
      <c r="I13360" s="11"/>
      <c r="J13360" s="11"/>
      <c r="K13360" s="9"/>
      <c r="M13360" s="11"/>
      <c r="N13360" s="13"/>
      <c r="O13360" s="9"/>
      <c r="P13360" s="27"/>
      <c r="Q13360" s="29"/>
      <c r="R13360" s="29"/>
      <c r="S13360" s="27"/>
    </row>
    <row r="13361" spans="1:19" s="14" customFormat="1" x14ac:dyDescent="0.3">
      <c r="A13361" s="11"/>
      <c r="B13361" s="11"/>
      <c r="C13361" s="11"/>
      <c r="D13361" s="11"/>
      <c r="E13361" s="11"/>
      <c r="F13361" s="13"/>
      <c r="G13361" s="13"/>
      <c r="H13361" s="91"/>
      <c r="I13361" s="11"/>
      <c r="J13361" s="11"/>
      <c r="K13361" s="9"/>
      <c r="M13361" s="11"/>
      <c r="N13361" s="13"/>
      <c r="O13361" s="9"/>
      <c r="P13361" s="27"/>
      <c r="Q13361" s="29"/>
      <c r="R13361" s="29"/>
      <c r="S13361" s="27"/>
    </row>
    <row r="13362" spans="1:19" s="14" customFormat="1" x14ac:dyDescent="0.3">
      <c r="A13362" s="11"/>
      <c r="B13362" s="11"/>
      <c r="C13362" s="11"/>
      <c r="D13362" s="11"/>
      <c r="E13362" s="11"/>
      <c r="F13362" s="13"/>
      <c r="G13362" s="13"/>
      <c r="H13362" s="91"/>
      <c r="I13362" s="11"/>
      <c r="J13362" s="11"/>
      <c r="K13362" s="9"/>
      <c r="M13362" s="11"/>
      <c r="N13362" s="13"/>
      <c r="O13362" s="9"/>
      <c r="P13362" s="27"/>
      <c r="Q13362" s="29"/>
      <c r="R13362" s="29"/>
      <c r="S13362" s="27"/>
    </row>
    <row r="13363" spans="1:19" s="14" customFormat="1" x14ac:dyDescent="0.3">
      <c r="A13363" s="11"/>
      <c r="B13363" s="11"/>
      <c r="C13363" s="11"/>
      <c r="D13363" s="11"/>
      <c r="E13363" s="11"/>
      <c r="F13363" s="13"/>
      <c r="G13363" s="13"/>
      <c r="H13363" s="91"/>
      <c r="I13363" s="11"/>
      <c r="J13363" s="11"/>
      <c r="K13363" s="9"/>
      <c r="M13363" s="11"/>
      <c r="N13363" s="13"/>
      <c r="O13363" s="9"/>
      <c r="P13363" s="27"/>
      <c r="Q13363" s="29"/>
      <c r="R13363" s="29"/>
      <c r="S13363" s="27"/>
    </row>
    <row r="13364" spans="1:19" s="14" customFormat="1" x14ac:dyDescent="0.3">
      <c r="A13364" s="11"/>
      <c r="B13364" s="11"/>
      <c r="C13364" s="11"/>
      <c r="D13364" s="11"/>
      <c r="E13364" s="11"/>
      <c r="F13364" s="13"/>
      <c r="G13364" s="13"/>
      <c r="H13364" s="91"/>
      <c r="I13364" s="11"/>
      <c r="J13364" s="11"/>
      <c r="K13364" s="9"/>
      <c r="M13364" s="11"/>
      <c r="N13364" s="13"/>
      <c r="O13364" s="9"/>
      <c r="P13364" s="27"/>
      <c r="Q13364" s="29"/>
      <c r="R13364" s="29"/>
      <c r="S13364" s="27"/>
    </row>
    <row r="13365" spans="1:19" s="14" customFormat="1" x14ac:dyDescent="0.3">
      <c r="A13365" s="11"/>
      <c r="B13365" s="11"/>
      <c r="C13365" s="11"/>
      <c r="D13365" s="11"/>
      <c r="E13365" s="11"/>
      <c r="F13365" s="13"/>
      <c r="G13365" s="13"/>
      <c r="H13365" s="91"/>
      <c r="I13365" s="11"/>
      <c r="J13365" s="11"/>
      <c r="K13365" s="9"/>
      <c r="M13365" s="11"/>
      <c r="N13365" s="13"/>
      <c r="O13365" s="9"/>
      <c r="P13365" s="27"/>
      <c r="Q13365" s="29"/>
      <c r="R13365" s="29"/>
      <c r="S13365" s="27"/>
    </row>
    <row r="13366" spans="1:19" s="14" customFormat="1" x14ac:dyDescent="0.3">
      <c r="A13366" s="11"/>
      <c r="B13366" s="11"/>
      <c r="C13366" s="11"/>
      <c r="D13366" s="11"/>
      <c r="E13366" s="11"/>
      <c r="F13366" s="13"/>
      <c r="G13366" s="13"/>
      <c r="H13366" s="91"/>
      <c r="I13366" s="11"/>
      <c r="J13366" s="11"/>
      <c r="K13366" s="9"/>
      <c r="M13366" s="11"/>
      <c r="N13366" s="13"/>
      <c r="O13366" s="9"/>
      <c r="P13366" s="27"/>
      <c r="Q13366" s="29"/>
      <c r="R13366" s="29"/>
      <c r="S13366" s="27"/>
    </row>
    <row r="13367" spans="1:19" s="14" customFormat="1" x14ac:dyDescent="0.3">
      <c r="A13367" s="11"/>
      <c r="B13367" s="11"/>
      <c r="C13367" s="11"/>
      <c r="D13367" s="11"/>
      <c r="E13367" s="11"/>
      <c r="F13367" s="13"/>
      <c r="G13367" s="13"/>
      <c r="H13367" s="91"/>
      <c r="I13367" s="11"/>
      <c r="J13367" s="11"/>
      <c r="K13367" s="9"/>
      <c r="M13367" s="11"/>
      <c r="N13367" s="13"/>
      <c r="O13367" s="9"/>
      <c r="P13367" s="27"/>
      <c r="Q13367" s="29"/>
      <c r="R13367" s="29"/>
      <c r="S13367" s="27"/>
    </row>
    <row r="13368" spans="1:19" s="14" customFormat="1" x14ac:dyDescent="0.3">
      <c r="A13368" s="11"/>
      <c r="B13368" s="11"/>
      <c r="C13368" s="11"/>
      <c r="D13368" s="11"/>
      <c r="E13368" s="11"/>
      <c r="F13368" s="13"/>
      <c r="G13368" s="13"/>
      <c r="H13368" s="91"/>
      <c r="I13368" s="11"/>
      <c r="J13368" s="11"/>
      <c r="K13368" s="9"/>
      <c r="M13368" s="11"/>
      <c r="N13368" s="13"/>
      <c r="O13368" s="9"/>
      <c r="P13368" s="27"/>
      <c r="Q13368" s="29"/>
      <c r="R13368" s="29"/>
      <c r="S13368" s="27"/>
    </row>
    <row r="13369" spans="1:19" s="14" customFormat="1" x14ac:dyDescent="0.3">
      <c r="A13369" s="11"/>
      <c r="B13369" s="11"/>
      <c r="C13369" s="11"/>
      <c r="D13369" s="11"/>
      <c r="E13369" s="11"/>
      <c r="F13369" s="13"/>
      <c r="G13369" s="13"/>
      <c r="H13369" s="91"/>
      <c r="I13369" s="11"/>
      <c r="J13369" s="11"/>
      <c r="K13369" s="9"/>
      <c r="M13369" s="11"/>
      <c r="N13369" s="13"/>
      <c r="O13369" s="9"/>
      <c r="P13369" s="27"/>
      <c r="Q13369" s="29"/>
      <c r="R13369" s="29"/>
      <c r="S13369" s="27"/>
    </row>
    <row r="13370" spans="1:19" s="14" customFormat="1" x14ac:dyDescent="0.3">
      <c r="A13370" s="11"/>
      <c r="B13370" s="11"/>
      <c r="C13370" s="11"/>
      <c r="D13370" s="11"/>
      <c r="E13370" s="11"/>
      <c r="F13370" s="13"/>
      <c r="G13370" s="13"/>
      <c r="H13370" s="91"/>
      <c r="I13370" s="11"/>
      <c r="J13370" s="11"/>
      <c r="K13370" s="9"/>
      <c r="M13370" s="11"/>
      <c r="N13370" s="13"/>
      <c r="O13370" s="9"/>
      <c r="P13370" s="27"/>
      <c r="Q13370" s="29"/>
      <c r="R13370" s="29"/>
      <c r="S13370" s="27"/>
    </row>
    <row r="13371" spans="1:19" s="14" customFormat="1" x14ac:dyDescent="0.3">
      <c r="A13371" s="11"/>
      <c r="B13371" s="11"/>
      <c r="C13371" s="11"/>
      <c r="D13371" s="11"/>
      <c r="E13371" s="11"/>
      <c r="F13371" s="13"/>
      <c r="G13371" s="13"/>
      <c r="H13371" s="91"/>
      <c r="I13371" s="11"/>
      <c r="J13371" s="11"/>
      <c r="K13371" s="9"/>
      <c r="M13371" s="11"/>
      <c r="N13371" s="13"/>
      <c r="O13371" s="9"/>
      <c r="P13371" s="27"/>
      <c r="Q13371" s="29"/>
      <c r="R13371" s="29"/>
      <c r="S13371" s="27"/>
    </row>
    <row r="13372" spans="1:19" s="14" customFormat="1" x14ac:dyDescent="0.3">
      <c r="A13372" s="11"/>
      <c r="B13372" s="11"/>
      <c r="C13372" s="11"/>
      <c r="D13372" s="11"/>
      <c r="E13372" s="11"/>
      <c r="F13372" s="13"/>
      <c r="G13372" s="13"/>
      <c r="H13372" s="91"/>
      <c r="I13372" s="11"/>
      <c r="J13372" s="11"/>
      <c r="K13372" s="9"/>
      <c r="M13372" s="11"/>
      <c r="N13372" s="13"/>
      <c r="O13372" s="9"/>
      <c r="P13372" s="27"/>
      <c r="Q13372" s="29"/>
      <c r="R13372" s="29"/>
      <c r="S13372" s="27"/>
    </row>
    <row r="13373" spans="1:19" s="14" customFormat="1" x14ac:dyDescent="0.3">
      <c r="A13373" s="11"/>
      <c r="B13373" s="11"/>
      <c r="C13373" s="11"/>
      <c r="D13373" s="11"/>
      <c r="E13373" s="11"/>
      <c r="F13373" s="13"/>
      <c r="G13373" s="13"/>
      <c r="H13373" s="91"/>
      <c r="I13373" s="11"/>
      <c r="J13373" s="11"/>
      <c r="K13373" s="9"/>
      <c r="M13373" s="11"/>
      <c r="N13373" s="13"/>
      <c r="O13373" s="9"/>
      <c r="P13373" s="27"/>
      <c r="Q13373" s="29"/>
      <c r="R13373" s="29"/>
      <c r="S13373" s="27"/>
    </row>
    <row r="13374" spans="1:19" s="14" customFormat="1" x14ac:dyDescent="0.3">
      <c r="A13374" s="11"/>
      <c r="B13374" s="11"/>
      <c r="C13374" s="11"/>
      <c r="D13374" s="11"/>
      <c r="E13374" s="11"/>
      <c r="F13374" s="13"/>
      <c r="G13374" s="13"/>
      <c r="H13374" s="91"/>
      <c r="I13374" s="11"/>
      <c r="J13374" s="11"/>
      <c r="K13374" s="9"/>
      <c r="M13374" s="11"/>
      <c r="N13374" s="13"/>
      <c r="O13374" s="9"/>
      <c r="P13374" s="27"/>
      <c r="Q13374" s="29"/>
      <c r="R13374" s="29"/>
      <c r="S13374" s="27"/>
    </row>
    <row r="13375" spans="1:19" s="14" customFormat="1" x14ac:dyDescent="0.3">
      <c r="A13375" s="11"/>
      <c r="B13375" s="11"/>
      <c r="C13375" s="11"/>
      <c r="D13375" s="11"/>
      <c r="E13375" s="11"/>
      <c r="F13375" s="13"/>
      <c r="G13375" s="13"/>
      <c r="H13375" s="91"/>
      <c r="I13375" s="11"/>
      <c r="J13375" s="11"/>
      <c r="K13375" s="9"/>
      <c r="M13375" s="11"/>
      <c r="N13375" s="13"/>
      <c r="O13375" s="9"/>
      <c r="P13375" s="27"/>
      <c r="Q13375" s="29"/>
      <c r="R13375" s="29"/>
      <c r="S13375" s="27"/>
    </row>
    <row r="13376" spans="1:19" s="14" customFormat="1" x14ac:dyDescent="0.3">
      <c r="A13376" s="11"/>
      <c r="B13376" s="11"/>
      <c r="C13376" s="11"/>
      <c r="D13376" s="11"/>
      <c r="E13376" s="11"/>
      <c r="F13376" s="13"/>
      <c r="G13376" s="13"/>
      <c r="H13376" s="91"/>
      <c r="I13376" s="11"/>
      <c r="J13376" s="11"/>
      <c r="K13376" s="9"/>
      <c r="M13376" s="11"/>
      <c r="N13376" s="13"/>
      <c r="O13376" s="9"/>
      <c r="P13376" s="27"/>
      <c r="Q13376" s="29"/>
      <c r="R13376" s="29"/>
      <c r="S13376" s="27"/>
    </row>
    <row r="13377" spans="1:19" s="14" customFormat="1" x14ac:dyDescent="0.3">
      <c r="A13377" s="11"/>
      <c r="B13377" s="11"/>
      <c r="C13377" s="11"/>
      <c r="D13377" s="11"/>
      <c r="E13377" s="11"/>
      <c r="F13377" s="13"/>
      <c r="G13377" s="13"/>
      <c r="H13377" s="91"/>
      <c r="I13377" s="11"/>
      <c r="J13377" s="11"/>
      <c r="K13377" s="9"/>
      <c r="M13377" s="11"/>
      <c r="N13377" s="13"/>
      <c r="O13377" s="9"/>
      <c r="P13377" s="27"/>
      <c r="Q13377" s="29"/>
      <c r="R13377" s="29"/>
      <c r="S13377" s="27"/>
    </row>
    <row r="13378" spans="1:19" s="14" customFormat="1" x14ac:dyDescent="0.3">
      <c r="A13378" s="11"/>
      <c r="B13378" s="11"/>
      <c r="C13378" s="11"/>
      <c r="D13378" s="11"/>
      <c r="E13378" s="11"/>
      <c r="F13378" s="13"/>
      <c r="G13378" s="13"/>
      <c r="H13378" s="91"/>
      <c r="I13378" s="11"/>
      <c r="J13378" s="11"/>
      <c r="K13378" s="9"/>
      <c r="M13378" s="11"/>
      <c r="N13378" s="13"/>
      <c r="O13378" s="9"/>
      <c r="P13378" s="27"/>
      <c r="Q13378" s="29"/>
      <c r="R13378" s="29"/>
      <c r="S13378" s="27"/>
    </row>
    <row r="13379" spans="1:19" s="14" customFormat="1" x14ac:dyDescent="0.3">
      <c r="A13379" s="11"/>
      <c r="B13379" s="11"/>
      <c r="C13379" s="11"/>
      <c r="D13379" s="11"/>
      <c r="E13379" s="11"/>
      <c r="F13379" s="13"/>
      <c r="G13379" s="13"/>
      <c r="H13379" s="91"/>
      <c r="I13379" s="11"/>
      <c r="J13379" s="11"/>
      <c r="K13379" s="9"/>
      <c r="M13379" s="11"/>
      <c r="N13379" s="13"/>
      <c r="O13379" s="9"/>
      <c r="P13379" s="27"/>
      <c r="Q13379" s="29"/>
      <c r="R13379" s="29"/>
      <c r="S13379" s="27"/>
    </row>
    <row r="13380" spans="1:19" s="14" customFormat="1" x14ac:dyDescent="0.3">
      <c r="A13380" s="11"/>
      <c r="B13380" s="11"/>
      <c r="C13380" s="11"/>
      <c r="D13380" s="11"/>
      <c r="E13380" s="11"/>
      <c r="F13380" s="13"/>
      <c r="G13380" s="13"/>
      <c r="H13380" s="91"/>
      <c r="I13380" s="11"/>
      <c r="J13380" s="11"/>
      <c r="K13380" s="9"/>
      <c r="M13380" s="11"/>
      <c r="N13380" s="13"/>
      <c r="O13380" s="9"/>
      <c r="P13380" s="27"/>
      <c r="Q13380" s="29"/>
      <c r="R13380" s="29"/>
      <c r="S13380" s="27"/>
    </row>
    <row r="13381" spans="1:19" s="14" customFormat="1" x14ac:dyDescent="0.3">
      <c r="A13381" s="11"/>
      <c r="B13381" s="11"/>
      <c r="C13381" s="11"/>
      <c r="D13381" s="11"/>
      <c r="E13381" s="11"/>
      <c r="F13381" s="13"/>
      <c r="G13381" s="13"/>
      <c r="H13381" s="91"/>
      <c r="I13381" s="11"/>
      <c r="J13381" s="11"/>
      <c r="K13381" s="9"/>
      <c r="M13381" s="11"/>
      <c r="N13381" s="13"/>
      <c r="O13381" s="9"/>
      <c r="P13381" s="27"/>
      <c r="Q13381" s="29"/>
      <c r="R13381" s="29"/>
      <c r="S13381" s="27"/>
    </row>
    <row r="13382" spans="1:19" s="14" customFormat="1" x14ac:dyDescent="0.3">
      <c r="A13382" s="11"/>
      <c r="B13382" s="11"/>
      <c r="C13382" s="11"/>
      <c r="D13382" s="11"/>
      <c r="E13382" s="11"/>
      <c r="F13382" s="13"/>
      <c r="G13382" s="13"/>
      <c r="H13382" s="91"/>
      <c r="I13382" s="11"/>
      <c r="J13382" s="11"/>
      <c r="K13382" s="9"/>
      <c r="M13382" s="11"/>
      <c r="N13382" s="13"/>
      <c r="O13382" s="9"/>
      <c r="P13382" s="27"/>
      <c r="Q13382" s="29"/>
      <c r="R13382" s="29"/>
      <c r="S13382" s="27"/>
    </row>
    <row r="13383" spans="1:19" s="14" customFormat="1" x14ac:dyDescent="0.3">
      <c r="A13383" s="11"/>
      <c r="B13383" s="11"/>
      <c r="C13383" s="11"/>
      <c r="D13383" s="11"/>
      <c r="E13383" s="11"/>
      <c r="F13383" s="13"/>
      <c r="G13383" s="13"/>
      <c r="H13383" s="91"/>
      <c r="I13383" s="11"/>
      <c r="J13383" s="11"/>
      <c r="K13383" s="9"/>
      <c r="M13383" s="11"/>
      <c r="N13383" s="13"/>
      <c r="O13383" s="9"/>
      <c r="P13383" s="27"/>
      <c r="Q13383" s="29"/>
      <c r="R13383" s="29"/>
      <c r="S13383" s="27"/>
    </row>
    <row r="13384" spans="1:19" s="14" customFormat="1" x14ac:dyDescent="0.3">
      <c r="A13384" s="11"/>
      <c r="B13384" s="11"/>
      <c r="C13384" s="11"/>
      <c r="D13384" s="11"/>
      <c r="E13384" s="11"/>
      <c r="F13384" s="13"/>
      <c r="G13384" s="13"/>
      <c r="H13384" s="91"/>
      <c r="I13384" s="11"/>
      <c r="J13384" s="11"/>
      <c r="K13384" s="9"/>
      <c r="M13384" s="11"/>
      <c r="N13384" s="13"/>
      <c r="O13384" s="9"/>
      <c r="P13384" s="27"/>
      <c r="Q13384" s="29"/>
      <c r="R13384" s="29"/>
      <c r="S13384" s="27"/>
    </row>
    <row r="13385" spans="1:19" s="14" customFormat="1" x14ac:dyDescent="0.3">
      <c r="A13385" s="11"/>
      <c r="B13385" s="11"/>
      <c r="C13385" s="11"/>
      <c r="D13385" s="11"/>
      <c r="E13385" s="11"/>
      <c r="F13385" s="13"/>
      <c r="G13385" s="13"/>
      <c r="H13385" s="91"/>
      <c r="I13385" s="11"/>
      <c r="J13385" s="11"/>
      <c r="K13385" s="9"/>
      <c r="M13385" s="11"/>
      <c r="N13385" s="13"/>
      <c r="O13385" s="9"/>
      <c r="P13385" s="27"/>
      <c r="Q13385" s="29"/>
      <c r="R13385" s="29"/>
      <c r="S13385" s="27"/>
    </row>
    <row r="13386" spans="1:19" s="14" customFormat="1" x14ac:dyDescent="0.3">
      <c r="A13386" s="11"/>
      <c r="B13386" s="11"/>
      <c r="C13386" s="11"/>
      <c r="D13386" s="11"/>
      <c r="E13386" s="11"/>
      <c r="F13386" s="13"/>
      <c r="G13386" s="13"/>
      <c r="H13386" s="91"/>
      <c r="I13386" s="11"/>
      <c r="J13386" s="11"/>
      <c r="K13386" s="9"/>
      <c r="M13386" s="11"/>
      <c r="N13386" s="13"/>
      <c r="O13386" s="9"/>
      <c r="P13386" s="27"/>
      <c r="Q13386" s="29"/>
      <c r="R13386" s="29"/>
      <c r="S13386" s="27"/>
    </row>
    <row r="13387" spans="1:19" s="14" customFormat="1" x14ac:dyDescent="0.3">
      <c r="A13387" s="11"/>
      <c r="B13387" s="11"/>
      <c r="C13387" s="11"/>
      <c r="D13387" s="11"/>
      <c r="E13387" s="11"/>
      <c r="F13387" s="13"/>
      <c r="G13387" s="13"/>
      <c r="H13387" s="91"/>
      <c r="I13387" s="11"/>
      <c r="J13387" s="11"/>
      <c r="K13387" s="9"/>
      <c r="M13387" s="11"/>
      <c r="N13387" s="13"/>
      <c r="O13387" s="9"/>
      <c r="P13387" s="27"/>
      <c r="Q13387" s="29"/>
      <c r="R13387" s="29"/>
      <c r="S13387" s="27"/>
    </row>
    <row r="13388" spans="1:19" s="14" customFormat="1" x14ac:dyDescent="0.3">
      <c r="A13388" s="11"/>
      <c r="B13388" s="11"/>
      <c r="C13388" s="11"/>
      <c r="D13388" s="11"/>
      <c r="E13388" s="11"/>
      <c r="F13388" s="13"/>
      <c r="G13388" s="13"/>
      <c r="H13388" s="91"/>
      <c r="I13388" s="11"/>
      <c r="J13388" s="11"/>
      <c r="K13388" s="9"/>
      <c r="M13388" s="11"/>
      <c r="N13388" s="13"/>
      <c r="O13388" s="9"/>
      <c r="P13388" s="27"/>
      <c r="Q13388" s="29"/>
      <c r="R13388" s="29"/>
      <c r="S13388" s="27"/>
    </row>
    <row r="13389" spans="1:19" s="14" customFormat="1" x14ac:dyDescent="0.3">
      <c r="A13389" s="11"/>
      <c r="B13389" s="11"/>
      <c r="C13389" s="11"/>
      <c r="D13389" s="11"/>
      <c r="E13389" s="11"/>
      <c r="F13389" s="13"/>
      <c r="G13389" s="13"/>
      <c r="H13389" s="91"/>
      <c r="I13389" s="11"/>
      <c r="J13389" s="11"/>
      <c r="K13389" s="9"/>
      <c r="M13389" s="11"/>
      <c r="N13389" s="13"/>
      <c r="O13389" s="9"/>
      <c r="P13389" s="27"/>
      <c r="Q13389" s="29"/>
      <c r="R13389" s="29"/>
      <c r="S13389" s="27"/>
    </row>
    <row r="13390" spans="1:19" s="14" customFormat="1" x14ac:dyDescent="0.3">
      <c r="A13390" s="11"/>
      <c r="B13390" s="11"/>
      <c r="C13390" s="11"/>
      <c r="D13390" s="11"/>
      <c r="E13390" s="11"/>
      <c r="F13390" s="13"/>
      <c r="G13390" s="13"/>
      <c r="H13390" s="91"/>
      <c r="I13390" s="11"/>
      <c r="J13390" s="11"/>
      <c r="K13390" s="9"/>
      <c r="M13390" s="11"/>
      <c r="N13390" s="13"/>
      <c r="O13390" s="9"/>
      <c r="P13390" s="27"/>
      <c r="Q13390" s="29"/>
      <c r="R13390" s="29"/>
      <c r="S13390" s="27"/>
    </row>
    <row r="13391" spans="1:19" s="14" customFormat="1" x14ac:dyDescent="0.3">
      <c r="A13391" s="11"/>
      <c r="B13391" s="11"/>
      <c r="C13391" s="11"/>
      <c r="D13391" s="11"/>
      <c r="E13391" s="11"/>
      <c r="F13391" s="13"/>
      <c r="G13391" s="13"/>
      <c r="H13391" s="91"/>
      <c r="I13391" s="11"/>
      <c r="J13391" s="11"/>
      <c r="K13391" s="9"/>
      <c r="M13391" s="11"/>
      <c r="N13391" s="13"/>
      <c r="O13391" s="9"/>
      <c r="P13391" s="27"/>
      <c r="Q13391" s="29"/>
      <c r="R13391" s="29"/>
      <c r="S13391" s="27"/>
    </row>
    <row r="13392" spans="1:19" s="14" customFormat="1" x14ac:dyDescent="0.3">
      <c r="A13392" s="11"/>
      <c r="B13392" s="11"/>
      <c r="C13392" s="11"/>
      <c r="D13392" s="11"/>
      <c r="E13392" s="11"/>
      <c r="F13392" s="13"/>
      <c r="G13392" s="13"/>
      <c r="H13392" s="91"/>
      <c r="I13392" s="11"/>
      <c r="J13392" s="11"/>
      <c r="K13392" s="9"/>
      <c r="M13392" s="11"/>
      <c r="N13392" s="13"/>
      <c r="O13392" s="9"/>
      <c r="P13392" s="27"/>
      <c r="Q13392" s="29"/>
      <c r="R13392" s="29"/>
      <c r="S13392" s="27"/>
    </row>
    <row r="13393" spans="1:19" s="14" customFormat="1" x14ac:dyDescent="0.3">
      <c r="A13393" s="11"/>
      <c r="B13393" s="11"/>
      <c r="C13393" s="11"/>
      <c r="D13393" s="11"/>
      <c r="E13393" s="11"/>
      <c r="F13393" s="13"/>
      <c r="G13393" s="13"/>
      <c r="H13393" s="91"/>
      <c r="I13393" s="11"/>
      <c r="J13393" s="11"/>
      <c r="K13393" s="9"/>
      <c r="M13393" s="11"/>
      <c r="N13393" s="13"/>
      <c r="O13393" s="9"/>
      <c r="P13393" s="27"/>
      <c r="Q13393" s="29"/>
      <c r="R13393" s="29"/>
      <c r="S13393" s="27"/>
    </row>
    <row r="13394" spans="1:19" s="14" customFormat="1" x14ac:dyDescent="0.3">
      <c r="A13394" s="11"/>
      <c r="B13394" s="11"/>
      <c r="C13394" s="11"/>
      <c r="D13394" s="11"/>
      <c r="E13394" s="11"/>
      <c r="F13394" s="13"/>
      <c r="G13394" s="13"/>
      <c r="H13394" s="91"/>
      <c r="I13394" s="11"/>
      <c r="J13394" s="11"/>
      <c r="K13394" s="9"/>
      <c r="M13394" s="11"/>
      <c r="N13394" s="13"/>
      <c r="O13394" s="9"/>
      <c r="P13394" s="27"/>
      <c r="Q13394" s="29"/>
      <c r="R13394" s="29"/>
      <c r="S13394" s="27"/>
    </row>
    <row r="13395" spans="1:19" s="14" customFormat="1" x14ac:dyDescent="0.3">
      <c r="A13395" s="11"/>
      <c r="B13395" s="11"/>
      <c r="C13395" s="11"/>
      <c r="D13395" s="11"/>
      <c r="E13395" s="11"/>
      <c r="F13395" s="13"/>
      <c r="G13395" s="13"/>
      <c r="H13395" s="91"/>
      <c r="I13395" s="11"/>
      <c r="J13395" s="11"/>
      <c r="K13395" s="9"/>
      <c r="M13395" s="11"/>
      <c r="N13395" s="13"/>
      <c r="O13395" s="9"/>
      <c r="P13395" s="27"/>
      <c r="Q13395" s="29"/>
      <c r="R13395" s="29"/>
      <c r="S13395" s="27"/>
    </row>
    <row r="13396" spans="1:19" s="14" customFormat="1" x14ac:dyDescent="0.3">
      <c r="A13396" s="11"/>
      <c r="B13396" s="11"/>
      <c r="C13396" s="11"/>
      <c r="D13396" s="11"/>
      <c r="E13396" s="11"/>
      <c r="F13396" s="13"/>
      <c r="G13396" s="13"/>
      <c r="H13396" s="91"/>
      <c r="I13396" s="11"/>
      <c r="J13396" s="11"/>
      <c r="K13396" s="9"/>
      <c r="M13396" s="11"/>
      <c r="N13396" s="13"/>
      <c r="O13396" s="9"/>
      <c r="P13396" s="27"/>
      <c r="Q13396" s="29"/>
      <c r="R13396" s="29"/>
      <c r="S13396" s="27"/>
    </row>
    <row r="13397" spans="1:19" s="14" customFormat="1" x14ac:dyDescent="0.3">
      <c r="A13397" s="11"/>
      <c r="B13397" s="11"/>
      <c r="C13397" s="11"/>
      <c r="D13397" s="11"/>
      <c r="E13397" s="11"/>
      <c r="F13397" s="13"/>
      <c r="G13397" s="13"/>
      <c r="H13397" s="91"/>
      <c r="I13397" s="11"/>
      <c r="J13397" s="11"/>
      <c r="K13397" s="9"/>
      <c r="M13397" s="11"/>
      <c r="N13397" s="13"/>
      <c r="O13397" s="9"/>
      <c r="P13397" s="27"/>
      <c r="Q13397" s="29"/>
      <c r="R13397" s="29"/>
      <c r="S13397" s="27"/>
    </row>
    <row r="13398" spans="1:19" s="14" customFormat="1" x14ac:dyDescent="0.3">
      <c r="A13398" s="11"/>
      <c r="B13398" s="11"/>
      <c r="C13398" s="11"/>
      <c r="D13398" s="11"/>
      <c r="E13398" s="11"/>
      <c r="F13398" s="13"/>
      <c r="G13398" s="13"/>
      <c r="H13398" s="91"/>
      <c r="I13398" s="11"/>
      <c r="J13398" s="11"/>
      <c r="K13398" s="9"/>
      <c r="M13398" s="11"/>
      <c r="N13398" s="13"/>
      <c r="O13398" s="9"/>
      <c r="P13398" s="27"/>
      <c r="Q13398" s="29"/>
      <c r="R13398" s="29"/>
      <c r="S13398" s="27"/>
    </row>
    <row r="13399" spans="1:19" s="14" customFormat="1" x14ac:dyDescent="0.3">
      <c r="A13399" s="11"/>
      <c r="B13399" s="11"/>
      <c r="C13399" s="11"/>
      <c r="D13399" s="11"/>
      <c r="E13399" s="11"/>
      <c r="F13399" s="13"/>
      <c r="G13399" s="13"/>
      <c r="H13399" s="91"/>
      <c r="I13399" s="11"/>
      <c r="J13399" s="11"/>
      <c r="K13399" s="9"/>
      <c r="M13399" s="11"/>
      <c r="N13399" s="13"/>
      <c r="O13399" s="9"/>
      <c r="P13399" s="27"/>
      <c r="Q13399" s="29"/>
      <c r="R13399" s="29"/>
      <c r="S13399" s="27"/>
    </row>
    <row r="13400" spans="1:19" s="14" customFormat="1" x14ac:dyDescent="0.3">
      <c r="A13400" s="11"/>
      <c r="B13400" s="11"/>
      <c r="C13400" s="11"/>
      <c r="D13400" s="11"/>
      <c r="E13400" s="11"/>
      <c r="F13400" s="13"/>
      <c r="G13400" s="13"/>
      <c r="H13400" s="91"/>
      <c r="I13400" s="11"/>
      <c r="J13400" s="11"/>
      <c r="K13400" s="9"/>
      <c r="M13400" s="11"/>
      <c r="N13400" s="13"/>
      <c r="O13400" s="9"/>
      <c r="P13400" s="27"/>
      <c r="Q13400" s="29"/>
      <c r="R13400" s="29"/>
      <c r="S13400" s="27"/>
    </row>
    <row r="13401" spans="1:19" s="14" customFormat="1" x14ac:dyDescent="0.3">
      <c r="A13401" s="11"/>
      <c r="B13401" s="11"/>
      <c r="C13401" s="11"/>
      <c r="D13401" s="11"/>
      <c r="E13401" s="11"/>
      <c r="F13401" s="13"/>
      <c r="G13401" s="13"/>
      <c r="H13401" s="91"/>
      <c r="I13401" s="11"/>
      <c r="J13401" s="11"/>
      <c r="K13401" s="9"/>
      <c r="M13401" s="11"/>
      <c r="N13401" s="13"/>
      <c r="O13401" s="9"/>
      <c r="P13401" s="27"/>
      <c r="Q13401" s="29"/>
      <c r="R13401" s="29"/>
      <c r="S13401" s="27"/>
    </row>
    <row r="13402" spans="1:19" s="14" customFormat="1" x14ac:dyDescent="0.3">
      <c r="A13402" s="11"/>
      <c r="B13402" s="11"/>
      <c r="C13402" s="11"/>
      <c r="D13402" s="11"/>
      <c r="E13402" s="11"/>
      <c r="F13402" s="13"/>
      <c r="G13402" s="13"/>
      <c r="H13402" s="91"/>
      <c r="I13402" s="11"/>
      <c r="J13402" s="11"/>
      <c r="K13402" s="9"/>
      <c r="M13402" s="11"/>
      <c r="N13402" s="13"/>
      <c r="O13402" s="9"/>
      <c r="P13402" s="27"/>
      <c r="Q13402" s="29"/>
      <c r="R13402" s="29"/>
      <c r="S13402" s="27"/>
    </row>
    <row r="13403" spans="1:19" s="14" customFormat="1" x14ac:dyDescent="0.3">
      <c r="A13403" s="11"/>
      <c r="B13403" s="11"/>
      <c r="C13403" s="11"/>
      <c r="D13403" s="11"/>
      <c r="E13403" s="11"/>
      <c r="F13403" s="13"/>
      <c r="G13403" s="13"/>
      <c r="H13403" s="91"/>
      <c r="I13403" s="11"/>
      <c r="J13403" s="11"/>
      <c r="K13403" s="9"/>
      <c r="M13403" s="11"/>
      <c r="N13403" s="13"/>
      <c r="O13403" s="9"/>
      <c r="P13403" s="27"/>
      <c r="Q13403" s="29"/>
      <c r="R13403" s="29"/>
      <c r="S13403" s="27"/>
    </row>
    <row r="13404" spans="1:19" s="14" customFormat="1" x14ac:dyDescent="0.3">
      <c r="A13404" s="11"/>
      <c r="B13404" s="11"/>
      <c r="C13404" s="11"/>
      <c r="D13404" s="11"/>
      <c r="E13404" s="11"/>
      <c r="F13404" s="13"/>
      <c r="G13404" s="13"/>
      <c r="H13404" s="91"/>
      <c r="I13404" s="11"/>
      <c r="J13404" s="11"/>
      <c r="K13404" s="9"/>
      <c r="M13404" s="11"/>
      <c r="N13404" s="13"/>
      <c r="O13404" s="9"/>
      <c r="P13404" s="27"/>
      <c r="Q13404" s="29"/>
      <c r="R13404" s="29"/>
      <c r="S13404" s="27"/>
    </row>
    <row r="13405" spans="1:19" s="14" customFormat="1" x14ac:dyDescent="0.3">
      <c r="A13405" s="11"/>
      <c r="B13405" s="11"/>
      <c r="C13405" s="11"/>
      <c r="D13405" s="11"/>
      <c r="E13405" s="11"/>
      <c r="F13405" s="13"/>
      <c r="G13405" s="13"/>
      <c r="H13405" s="91"/>
      <c r="I13405" s="11"/>
      <c r="J13405" s="11"/>
      <c r="K13405" s="9"/>
      <c r="M13405" s="11"/>
      <c r="N13405" s="13"/>
      <c r="O13405" s="9"/>
      <c r="P13405" s="27"/>
      <c r="Q13405" s="29"/>
      <c r="R13405" s="29"/>
      <c r="S13405" s="27"/>
    </row>
    <row r="13406" spans="1:19" s="14" customFormat="1" x14ac:dyDescent="0.3">
      <c r="A13406" s="11"/>
      <c r="B13406" s="11"/>
      <c r="C13406" s="11"/>
      <c r="D13406" s="11"/>
      <c r="E13406" s="11"/>
      <c r="F13406" s="13"/>
      <c r="G13406" s="13"/>
      <c r="H13406" s="91"/>
      <c r="I13406" s="11"/>
      <c r="J13406" s="11"/>
      <c r="K13406" s="9"/>
      <c r="M13406" s="11"/>
      <c r="N13406" s="13"/>
      <c r="O13406" s="9"/>
      <c r="P13406" s="27"/>
      <c r="Q13406" s="29"/>
      <c r="R13406" s="29"/>
      <c r="S13406" s="27"/>
    </row>
    <row r="13407" spans="1:19" s="14" customFormat="1" x14ac:dyDescent="0.3">
      <c r="A13407" s="11"/>
      <c r="B13407" s="11"/>
      <c r="C13407" s="11"/>
      <c r="D13407" s="11"/>
      <c r="E13407" s="11"/>
      <c r="F13407" s="13"/>
      <c r="G13407" s="13"/>
      <c r="H13407" s="91"/>
      <c r="I13407" s="11"/>
      <c r="J13407" s="11"/>
      <c r="K13407" s="9"/>
      <c r="M13407" s="11"/>
      <c r="N13407" s="13"/>
      <c r="O13407" s="9"/>
      <c r="P13407" s="27"/>
      <c r="Q13407" s="29"/>
      <c r="R13407" s="29"/>
      <c r="S13407" s="27"/>
    </row>
    <row r="13408" spans="1:19" s="14" customFormat="1" x14ac:dyDescent="0.3">
      <c r="A13408" s="11"/>
      <c r="B13408" s="11"/>
      <c r="C13408" s="11"/>
      <c r="D13408" s="11"/>
      <c r="E13408" s="11"/>
      <c r="F13408" s="13"/>
      <c r="G13408" s="13"/>
      <c r="H13408" s="91"/>
      <c r="I13408" s="11"/>
      <c r="J13408" s="11"/>
      <c r="K13408" s="9"/>
      <c r="M13408" s="11"/>
      <c r="N13408" s="13"/>
      <c r="O13408" s="9"/>
      <c r="P13408" s="27"/>
      <c r="Q13408" s="29"/>
      <c r="R13408" s="29"/>
      <c r="S13408" s="27"/>
    </row>
    <row r="13409" spans="1:19" s="14" customFormat="1" x14ac:dyDescent="0.3">
      <c r="A13409" s="11"/>
      <c r="B13409" s="11"/>
      <c r="C13409" s="11"/>
      <c r="D13409" s="11"/>
      <c r="E13409" s="11"/>
      <c r="F13409" s="13"/>
      <c r="G13409" s="13"/>
      <c r="H13409" s="91"/>
      <c r="I13409" s="11"/>
      <c r="J13409" s="11"/>
      <c r="K13409" s="9"/>
      <c r="M13409" s="11"/>
      <c r="N13409" s="13"/>
      <c r="O13409" s="9"/>
      <c r="P13409" s="27"/>
      <c r="Q13409" s="29"/>
      <c r="R13409" s="29"/>
      <c r="S13409" s="27"/>
    </row>
    <row r="13410" spans="1:19" s="14" customFormat="1" x14ac:dyDescent="0.3">
      <c r="A13410" s="11"/>
      <c r="B13410" s="11"/>
      <c r="C13410" s="11"/>
      <c r="D13410" s="11"/>
      <c r="E13410" s="11"/>
      <c r="F13410" s="13"/>
      <c r="G13410" s="13"/>
      <c r="H13410" s="91"/>
      <c r="I13410" s="11"/>
      <c r="J13410" s="11"/>
      <c r="K13410" s="9"/>
      <c r="M13410" s="11"/>
      <c r="N13410" s="13"/>
      <c r="O13410" s="9"/>
      <c r="P13410" s="27"/>
      <c r="Q13410" s="29"/>
      <c r="R13410" s="29"/>
      <c r="S13410" s="27"/>
    </row>
    <row r="13411" spans="1:19" s="14" customFormat="1" x14ac:dyDescent="0.3">
      <c r="A13411" s="11"/>
      <c r="B13411" s="11"/>
      <c r="C13411" s="11"/>
      <c r="D13411" s="11"/>
      <c r="E13411" s="11"/>
      <c r="F13411" s="13"/>
      <c r="G13411" s="13"/>
      <c r="H13411" s="91"/>
      <c r="I13411" s="11"/>
      <c r="J13411" s="11"/>
      <c r="K13411" s="9"/>
      <c r="M13411" s="11"/>
      <c r="N13411" s="13"/>
      <c r="O13411" s="9"/>
      <c r="P13411" s="27"/>
      <c r="Q13411" s="29"/>
      <c r="R13411" s="29"/>
      <c r="S13411" s="27"/>
    </row>
    <row r="13412" spans="1:19" s="14" customFormat="1" x14ac:dyDescent="0.3">
      <c r="A13412" s="11"/>
      <c r="B13412" s="11"/>
      <c r="C13412" s="11"/>
      <c r="D13412" s="11"/>
      <c r="E13412" s="11"/>
      <c r="F13412" s="13"/>
      <c r="G13412" s="13"/>
      <c r="H13412" s="91"/>
      <c r="I13412" s="11"/>
      <c r="J13412" s="11"/>
      <c r="K13412" s="9"/>
      <c r="M13412" s="11"/>
      <c r="N13412" s="13"/>
      <c r="O13412" s="9"/>
      <c r="P13412" s="27"/>
      <c r="Q13412" s="29"/>
      <c r="R13412" s="29"/>
      <c r="S13412" s="27"/>
    </row>
    <row r="13413" spans="1:19" s="14" customFormat="1" x14ac:dyDescent="0.3">
      <c r="A13413" s="11"/>
      <c r="B13413" s="11"/>
      <c r="C13413" s="11"/>
      <c r="D13413" s="11"/>
      <c r="E13413" s="11"/>
      <c r="F13413" s="13"/>
      <c r="G13413" s="13"/>
      <c r="H13413" s="91"/>
      <c r="I13413" s="11"/>
      <c r="J13413" s="11"/>
      <c r="K13413" s="9"/>
      <c r="M13413" s="11"/>
      <c r="N13413" s="13"/>
      <c r="O13413" s="9"/>
      <c r="P13413" s="27"/>
      <c r="Q13413" s="29"/>
      <c r="R13413" s="29"/>
      <c r="S13413" s="27"/>
    </row>
    <row r="13414" spans="1:19" s="14" customFormat="1" x14ac:dyDescent="0.3">
      <c r="A13414" s="11"/>
      <c r="B13414" s="11"/>
      <c r="C13414" s="11"/>
      <c r="D13414" s="11"/>
      <c r="E13414" s="11"/>
      <c r="F13414" s="13"/>
      <c r="G13414" s="13"/>
      <c r="H13414" s="91"/>
      <c r="I13414" s="11"/>
      <c r="J13414" s="11"/>
      <c r="K13414" s="9"/>
      <c r="M13414" s="11"/>
      <c r="N13414" s="13"/>
      <c r="O13414" s="9"/>
      <c r="P13414" s="27"/>
      <c r="Q13414" s="29"/>
      <c r="R13414" s="29"/>
      <c r="S13414" s="27"/>
    </row>
    <row r="13415" spans="1:19" s="14" customFormat="1" x14ac:dyDescent="0.3">
      <c r="A13415" s="11"/>
      <c r="B13415" s="11"/>
      <c r="C13415" s="11"/>
      <c r="D13415" s="11"/>
      <c r="E13415" s="11"/>
      <c r="F13415" s="13"/>
      <c r="G13415" s="13"/>
      <c r="H13415" s="91"/>
      <c r="I13415" s="11"/>
      <c r="J13415" s="11"/>
      <c r="K13415" s="9"/>
      <c r="M13415" s="11"/>
      <c r="N13415" s="13"/>
      <c r="O13415" s="9"/>
      <c r="P13415" s="27"/>
      <c r="Q13415" s="29"/>
      <c r="R13415" s="29"/>
      <c r="S13415" s="27"/>
    </row>
    <row r="13416" spans="1:19" s="14" customFormat="1" x14ac:dyDescent="0.3">
      <c r="A13416" s="11"/>
      <c r="B13416" s="11"/>
      <c r="C13416" s="11"/>
      <c r="D13416" s="11"/>
      <c r="E13416" s="11"/>
      <c r="F13416" s="13"/>
      <c r="G13416" s="13"/>
      <c r="H13416" s="91"/>
      <c r="I13416" s="11"/>
      <c r="J13416" s="11"/>
      <c r="K13416" s="9"/>
      <c r="M13416" s="11"/>
      <c r="N13416" s="13"/>
      <c r="O13416" s="9"/>
      <c r="P13416" s="27"/>
      <c r="Q13416" s="29"/>
      <c r="R13416" s="29"/>
      <c r="S13416" s="27"/>
    </row>
    <row r="13417" spans="1:19" s="14" customFormat="1" x14ac:dyDescent="0.3">
      <c r="A13417" s="11"/>
      <c r="B13417" s="11"/>
      <c r="C13417" s="11"/>
      <c r="D13417" s="11"/>
      <c r="E13417" s="11"/>
      <c r="F13417" s="13"/>
      <c r="G13417" s="13"/>
      <c r="H13417" s="91"/>
      <c r="I13417" s="11"/>
      <c r="J13417" s="11"/>
      <c r="K13417" s="9"/>
      <c r="M13417" s="11"/>
      <c r="N13417" s="13"/>
      <c r="O13417" s="9"/>
      <c r="P13417" s="27"/>
      <c r="Q13417" s="29"/>
      <c r="R13417" s="29"/>
      <c r="S13417" s="27"/>
    </row>
    <row r="13418" spans="1:19" s="14" customFormat="1" x14ac:dyDescent="0.3">
      <c r="A13418" s="11"/>
      <c r="B13418" s="11"/>
      <c r="C13418" s="11"/>
      <c r="D13418" s="11"/>
      <c r="E13418" s="11"/>
      <c r="F13418" s="13"/>
      <c r="G13418" s="13"/>
      <c r="H13418" s="91"/>
      <c r="I13418" s="11"/>
      <c r="J13418" s="11"/>
      <c r="K13418" s="9"/>
      <c r="M13418" s="11"/>
      <c r="N13418" s="13"/>
      <c r="O13418" s="9"/>
      <c r="P13418" s="27"/>
      <c r="Q13418" s="29"/>
      <c r="R13418" s="29"/>
      <c r="S13418" s="27"/>
    </row>
    <row r="13419" spans="1:19" s="14" customFormat="1" x14ac:dyDescent="0.3">
      <c r="A13419" s="11"/>
      <c r="B13419" s="11"/>
      <c r="C13419" s="11"/>
      <c r="D13419" s="11"/>
      <c r="E13419" s="11"/>
      <c r="F13419" s="13"/>
      <c r="G13419" s="13"/>
      <c r="H13419" s="91"/>
      <c r="I13419" s="11"/>
      <c r="J13419" s="11"/>
      <c r="K13419" s="9"/>
      <c r="M13419" s="11"/>
      <c r="N13419" s="13"/>
      <c r="O13419" s="9"/>
      <c r="P13419" s="27"/>
      <c r="Q13419" s="29"/>
      <c r="R13419" s="29"/>
      <c r="S13419" s="27"/>
    </row>
    <row r="13420" spans="1:19" s="14" customFormat="1" x14ac:dyDescent="0.3">
      <c r="A13420" s="11"/>
      <c r="B13420" s="11"/>
      <c r="C13420" s="11"/>
      <c r="D13420" s="11"/>
      <c r="E13420" s="11"/>
      <c r="F13420" s="13"/>
      <c r="G13420" s="13"/>
      <c r="H13420" s="91"/>
      <c r="I13420" s="11"/>
      <c r="J13420" s="11"/>
      <c r="K13420" s="9"/>
      <c r="M13420" s="11"/>
      <c r="N13420" s="13"/>
      <c r="O13420" s="9"/>
      <c r="P13420" s="27"/>
      <c r="Q13420" s="29"/>
      <c r="R13420" s="29"/>
      <c r="S13420" s="27"/>
    </row>
    <row r="13421" spans="1:19" s="14" customFormat="1" x14ac:dyDescent="0.3">
      <c r="A13421" s="11"/>
      <c r="B13421" s="11"/>
      <c r="C13421" s="11"/>
      <c r="D13421" s="11"/>
      <c r="E13421" s="11"/>
      <c r="F13421" s="13"/>
      <c r="G13421" s="13"/>
      <c r="H13421" s="91"/>
      <c r="I13421" s="11"/>
      <c r="J13421" s="11"/>
      <c r="K13421" s="9"/>
      <c r="M13421" s="11"/>
      <c r="N13421" s="13"/>
      <c r="O13421" s="9"/>
      <c r="P13421" s="27"/>
      <c r="Q13421" s="29"/>
      <c r="R13421" s="29"/>
      <c r="S13421" s="27"/>
    </row>
    <row r="13422" spans="1:19" s="14" customFormat="1" x14ac:dyDescent="0.3">
      <c r="A13422" s="11"/>
      <c r="B13422" s="11"/>
      <c r="C13422" s="11"/>
      <c r="D13422" s="11"/>
      <c r="E13422" s="11"/>
      <c r="F13422" s="13"/>
      <c r="G13422" s="13"/>
      <c r="H13422" s="91"/>
      <c r="I13422" s="11"/>
      <c r="J13422" s="11"/>
      <c r="K13422" s="9"/>
      <c r="M13422" s="11"/>
      <c r="N13422" s="13"/>
      <c r="O13422" s="9"/>
      <c r="P13422" s="27"/>
      <c r="Q13422" s="29"/>
      <c r="R13422" s="29"/>
      <c r="S13422" s="27"/>
    </row>
    <row r="13423" spans="1:19" s="14" customFormat="1" x14ac:dyDescent="0.3">
      <c r="A13423" s="11"/>
      <c r="B13423" s="11"/>
      <c r="C13423" s="11"/>
      <c r="D13423" s="11"/>
      <c r="E13423" s="11"/>
      <c r="F13423" s="13"/>
      <c r="G13423" s="13"/>
      <c r="H13423" s="91"/>
      <c r="I13423" s="11"/>
      <c r="J13423" s="11"/>
      <c r="K13423" s="9"/>
      <c r="M13423" s="11"/>
      <c r="N13423" s="13"/>
      <c r="O13423" s="9"/>
      <c r="P13423" s="27"/>
      <c r="Q13423" s="29"/>
      <c r="R13423" s="29"/>
      <c r="S13423" s="27"/>
    </row>
    <row r="13424" spans="1:19" s="14" customFormat="1" x14ac:dyDescent="0.3">
      <c r="A13424" s="11"/>
      <c r="B13424" s="11"/>
      <c r="C13424" s="11"/>
      <c r="D13424" s="11"/>
      <c r="E13424" s="11"/>
      <c r="F13424" s="13"/>
      <c r="G13424" s="13"/>
      <c r="H13424" s="91"/>
      <c r="I13424" s="11"/>
      <c r="J13424" s="11"/>
      <c r="K13424" s="9"/>
      <c r="M13424" s="11"/>
      <c r="N13424" s="13"/>
      <c r="O13424" s="9"/>
      <c r="P13424" s="27"/>
      <c r="Q13424" s="29"/>
      <c r="R13424" s="29"/>
      <c r="S13424" s="27"/>
    </row>
    <row r="13425" spans="1:19" s="14" customFormat="1" x14ac:dyDescent="0.3">
      <c r="A13425" s="11"/>
      <c r="B13425" s="11"/>
      <c r="C13425" s="11"/>
      <c r="D13425" s="11"/>
      <c r="E13425" s="11"/>
      <c r="F13425" s="13"/>
      <c r="G13425" s="13"/>
      <c r="H13425" s="91"/>
      <c r="I13425" s="11"/>
      <c r="J13425" s="11"/>
      <c r="K13425" s="9"/>
      <c r="M13425" s="11"/>
      <c r="N13425" s="13"/>
      <c r="O13425" s="9"/>
      <c r="P13425" s="27"/>
      <c r="Q13425" s="29"/>
      <c r="R13425" s="29"/>
      <c r="S13425" s="27"/>
    </row>
    <row r="13426" spans="1:19" s="14" customFormat="1" x14ac:dyDescent="0.3">
      <c r="A13426" s="11"/>
      <c r="B13426" s="11"/>
      <c r="C13426" s="11"/>
      <c r="D13426" s="11"/>
      <c r="E13426" s="11"/>
      <c r="F13426" s="13"/>
      <c r="G13426" s="13"/>
      <c r="H13426" s="91"/>
      <c r="I13426" s="11"/>
      <c r="J13426" s="11"/>
      <c r="K13426" s="9"/>
      <c r="M13426" s="11"/>
      <c r="N13426" s="13"/>
      <c r="O13426" s="9"/>
      <c r="P13426" s="27"/>
      <c r="Q13426" s="29"/>
      <c r="R13426" s="29"/>
      <c r="S13426" s="27"/>
    </row>
    <row r="13427" spans="1:19" s="14" customFormat="1" x14ac:dyDescent="0.3">
      <c r="A13427" s="11"/>
      <c r="B13427" s="11"/>
      <c r="C13427" s="11"/>
      <c r="D13427" s="11"/>
      <c r="E13427" s="11"/>
      <c r="F13427" s="13"/>
      <c r="G13427" s="13"/>
      <c r="H13427" s="91"/>
      <c r="I13427" s="11"/>
      <c r="J13427" s="11"/>
      <c r="K13427" s="9"/>
      <c r="M13427" s="11"/>
      <c r="N13427" s="13"/>
      <c r="O13427" s="9"/>
      <c r="P13427" s="27"/>
      <c r="Q13427" s="29"/>
      <c r="R13427" s="29"/>
      <c r="S13427" s="27"/>
    </row>
    <row r="13428" spans="1:19" s="14" customFormat="1" x14ac:dyDescent="0.3">
      <c r="A13428" s="11"/>
      <c r="B13428" s="11"/>
      <c r="C13428" s="11"/>
      <c r="D13428" s="11"/>
      <c r="E13428" s="11"/>
      <c r="F13428" s="13"/>
      <c r="G13428" s="13"/>
      <c r="H13428" s="91"/>
      <c r="I13428" s="11"/>
      <c r="J13428" s="11"/>
      <c r="K13428" s="9"/>
      <c r="M13428" s="11"/>
      <c r="N13428" s="13"/>
      <c r="O13428" s="9"/>
      <c r="P13428" s="27"/>
      <c r="Q13428" s="29"/>
      <c r="R13428" s="29"/>
      <c r="S13428" s="27"/>
    </row>
    <row r="13429" spans="1:19" s="14" customFormat="1" x14ac:dyDescent="0.3">
      <c r="A13429" s="11"/>
      <c r="B13429" s="11"/>
      <c r="C13429" s="11"/>
      <c r="D13429" s="11"/>
      <c r="E13429" s="11"/>
      <c r="F13429" s="13"/>
      <c r="G13429" s="13"/>
      <c r="H13429" s="91"/>
      <c r="I13429" s="11"/>
      <c r="J13429" s="11"/>
      <c r="K13429" s="9"/>
      <c r="M13429" s="11"/>
      <c r="N13429" s="13"/>
      <c r="O13429" s="9"/>
      <c r="P13429" s="27"/>
      <c r="Q13429" s="29"/>
      <c r="R13429" s="29"/>
      <c r="S13429" s="27"/>
    </row>
    <row r="13430" spans="1:19" s="14" customFormat="1" x14ac:dyDescent="0.3">
      <c r="A13430" s="11"/>
      <c r="B13430" s="11"/>
      <c r="C13430" s="11"/>
      <c r="D13430" s="11"/>
      <c r="E13430" s="11"/>
      <c r="F13430" s="13"/>
      <c r="G13430" s="13"/>
      <c r="H13430" s="91"/>
      <c r="I13430" s="11"/>
      <c r="J13430" s="11"/>
      <c r="K13430" s="9"/>
      <c r="M13430" s="11"/>
      <c r="N13430" s="13"/>
      <c r="O13430" s="9"/>
      <c r="P13430" s="27"/>
      <c r="Q13430" s="29"/>
      <c r="R13430" s="29"/>
      <c r="S13430" s="27"/>
    </row>
    <row r="13431" spans="1:19" s="14" customFormat="1" x14ac:dyDescent="0.3">
      <c r="A13431" s="11"/>
      <c r="B13431" s="11"/>
      <c r="C13431" s="11"/>
      <c r="D13431" s="11"/>
      <c r="E13431" s="11"/>
      <c r="F13431" s="13"/>
      <c r="G13431" s="13"/>
      <c r="H13431" s="91"/>
      <c r="I13431" s="11"/>
      <c r="J13431" s="11"/>
      <c r="K13431" s="9"/>
      <c r="M13431" s="11"/>
      <c r="N13431" s="13"/>
      <c r="O13431" s="9"/>
      <c r="P13431" s="27"/>
      <c r="Q13431" s="29"/>
      <c r="R13431" s="29"/>
      <c r="S13431" s="27"/>
    </row>
    <row r="13432" spans="1:19" s="14" customFormat="1" x14ac:dyDescent="0.3">
      <c r="A13432" s="11"/>
      <c r="B13432" s="11"/>
      <c r="C13432" s="11"/>
      <c r="D13432" s="11"/>
      <c r="E13432" s="11"/>
      <c r="F13432" s="13"/>
      <c r="G13432" s="13"/>
      <c r="H13432" s="91"/>
      <c r="I13432" s="11"/>
      <c r="J13432" s="11"/>
      <c r="K13432" s="9"/>
      <c r="M13432" s="11"/>
      <c r="N13432" s="13"/>
      <c r="O13432" s="9"/>
      <c r="P13432" s="27"/>
      <c r="Q13432" s="29"/>
      <c r="R13432" s="29"/>
      <c r="S13432" s="27"/>
    </row>
    <row r="13433" spans="1:19" s="14" customFormat="1" x14ac:dyDescent="0.3">
      <c r="A13433" s="11"/>
      <c r="B13433" s="11"/>
      <c r="C13433" s="11"/>
      <c r="D13433" s="11"/>
      <c r="E13433" s="11"/>
      <c r="F13433" s="13"/>
      <c r="G13433" s="13"/>
      <c r="H13433" s="91"/>
      <c r="I13433" s="11"/>
      <c r="J13433" s="11"/>
      <c r="K13433" s="9"/>
      <c r="M13433" s="11"/>
      <c r="N13433" s="13"/>
      <c r="O13433" s="9"/>
      <c r="P13433" s="27"/>
      <c r="Q13433" s="29"/>
      <c r="R13433" s="29"/>
      <c r="S13433" s="27"/>
    </row>
    <row r="13434" spans="1:19" s="14" customFormat="1" x14ac:dyDescent="0.3">
      <c r="A13434" s="11"/>
      <c r="B13434" s="11"/>
      <c r="C13434" s="11"/>
      <c r="D13434" s="11"/>
      <c r="E13434" s="11"/>
      <c r="F13434" s="13"/>
      <c r="G13434" s="13"/>
      <c r="H13434" s="91"/>
      <c r="I13434" s="11"/>
      <c r="J13434" s="11"/>
      <c r="K13434" s="9"/>
      <c r="M13434" s="11"/>
      <c r="N13434" s="13"/>
      <c r="O13434" s="9"/>
      <c r="P13434" s="27"/>
      <c r="Q13434" s="29"/>
      <c r="R13434" s="29"/>
      <c r="S13434" s="27"/>
    </row>
    <row r="13435" spans="1:19" s="14" customFormat="1" x14ac:dyDescent="0.3">
      <c r="A13435" s="11"/>
      <c r="B13435" s="11"/>
      <c r="C13435" s="11"/>
      <c r="D13435" s="11"/>
      <c r="E13435" s="11"/>
      <c r="F13435" s="13"/>
      <c r="G13435" s="13"/>
      <c r="H13435" s="91"/>
      <c r="I13435" s="11"/>
      <c r="J13435" s="11"/>
      <c r="K13435" s="9"/>
      <c r="M13435" s="11"/>
      <c r="N13435" s="13"/>
      <c r="O13435" s="9"/>
      <c r="P13435" s="27"/>
      <c r="Q13435" s="29"/>
      <c r="R13435" s="29"/>
      <c r="S13435" s="27"/>
    </row>
    <row r="13436" spans="1:19" s="14" customFormat="1" x14ac:dyDescent="0.3">
      <c r="A13436" s="11"/>
      <c r="B13436" s="11"/>
      <c r="C13436" s="11"/>
      <c r="D13436" s="11"/>
      <c r="E13436" s="11"/>
      <c r="F13436" s="13"/>
      <c r="G13436" s="13"/>
      <c r="H13436" s="91"/>
      <c r="I13436" s="11"/>
      <c r="J13436" s="11"/>
      <c r="K13436" s="9"/>
      <c r="M13436" s="11"/>
      <c r="N13436" s="13"/>
      <c r="O13436" s="9"/>
      <c r="P13436" s="27"/>
      <c r="Q13436" s="29"/>
      <c r="R13436" s="29"/>
      <c r="S13436" s="27"/>
    </row>
    <row r="13437" spans="1:19" s="14" customFormat="1" x14ac:dyDescent="0.3">
      <c r="A13437" s="11"/>
      <c r="B13437" s="11"/>
      <c r="C13437" s="11"/>
      <c r="D13437" s="11"/>
      <c r="E13437" s="11"/>
      <c r="F13437" s="13"/>
      <c r="G13437" s="13"/>
      <c r="H13437" s="91"/>
      <c r="I13437" s="11"/>
      <c r="J13437" s="11"/>
      <c r="K13437" s="9"/>
      <c r="M13437" s="11"/>
      <c r="N13437" s="13"/>
      <c r="O13437" s="9"/>
      <c r="P13437" s="27"/>
      <c r="Q13437" s="29"/>
      <c r="R13437" s="29"/>
      <c r="S13437" s="27"/>
    </row>
    <row r="13438" spans="1:19" s="14" customFormat="1" x14ac:dyDescent="0.3">
      <c r="A13438" s="11"/>
      <c r="B13438" s="11"/>
      <c r="C13438" s="11"/>
      <c r="D13438" s="11"/>
      <c r="E13438" s="11"/>
      <c r="F13438" s="13"/>
      <c r="G13438" s="13"/>
      <c r="H13438" s="91"/>
      <c r="I13438" s="11"/>
      <c r="J13438" s="11"/>
      <c r="K13438" s="9"/>
      <c r="M13438" s="11"/>
      <c r="N13438" s="13"/>
      <c r="O13438" s="9"/>
      <c r="P13438" s="27"/>
      <c r="Q13438" s="29"/>
      <c r="R13438" s="29"/>
      <c r="S13438" s="27"/>
    </row>
    <row r="13439" spans="1:19" s="14" customFormat="1" x14ac:dyDescent="0.3">
      <c r="A13439" s="11"/>
      <c r="B13439" s="11"/>
      <c r="C13439" s="11"/>
      <c r="D13439" s="11"/>
      <c r="E13439" s="11"/>
      <c r="F13439" s="13"/>
      <c r="G13439" s="13"/>
      <c r="H13439" s="91"/>
      <c r="I13439" s="11"/>
      <c r="J13439" s="11"/>
      <c r="K13439" s="9"/>
      <c r="M13439" s="11"/>
      <c r="N13439" s="13"/>
      <c r="O13439" s="9"/>
      <c r="P13439" s="27"/>
      <c r="Q13439" s="29"/>
      <c r="R13439" s="29"/>
      <c r="S13439" s="27"/>
    </row>
    <row r="13440" spans="1:19" s="14" customFormat="1" x14ac:dyDescent="0.3">
      <c r="A13440" s="11"/>
      <c r="B13440" s="11"/>
      <c r="C13440" s="11"/>
      <c r="D13440" s="11"/>
      <c r="E13440" s="11"/>
      <c r="F13440" s="13"/>
      <c r="G13440" s="13"/>
      <c r="H13440" s="91"/>
      <c r="I13440" s="11"/>
      <c r="J13440" s="11"/>
      <c r="K13440" s="9"/>
      <c r="M13440" s="11"/>
      <c r="N13440" s="13"/>
      <c r="O13440" s="9"/>
      <c r="P13440" s="27"/>
      <c r="Q13440" s="29"/>
      <c r="R13440" s="29"/>
      <c r="S13440" s="27"/>
    </row>
    <row r="13441" spans="1:19" s="14" customFormat="1" x14ac:dyDescent="0.3">
      <c r="A13441" s="11"/>
      <c r="B13441" s="11"/>
      <c r="C13441" s="11"/>
      <c r="D13441" s="11"/>
      <c r="E13441" s="11"/>
      <c r="F13441" s="13"/>
      <c r="G13441" s="13"/>
      <c r="H13441" s="91"/>
      <c r="I13441" s="11"/>
      <c r="J13441" s="11"/>
      <c r="K13441" s="9"/>
      <c r="M13441" s="11"/>
      <c r="N13441" s="13"/>
      <c r="O13441" s="9"/>
      <c r="P13441" s="27"/>
      <c r="Q13441" s="29"/>
      <c r="R13441" s="29"/>
      <c r="S13441" s="27"/>
    </row>
    <row r="13442" spans="1:19" s="14" customFormat="1" x14ac:dyDescent="0.3">
      <c r="A13442" s="11"/>
      <c r="B13442" s="11"/>
      <c r="C13442" s="11"/>
      <c r="D13442" s="11"/>
      <c r="E13442" s="11"/>
      <c r="F13442" s="13"/>
      <c r="G13442" s="13"/>
      <c r="H13442" s="91"/>
      <c r="I13442" s="11"/>
      <c r="J13442" s="11"/>
      <c r="K13442" s="9"/>
      <c r="M13442" s="11"/>
      <c r="N13442" s="13"/>
      <c r="O13442" s="9"/>
      <c r="P13442" s="27"/>
      <c r="Q13442" s="29"/>
      <c r="R13442" s="29"/>
      <c r="S13442" s="27"/>
    </row>
    <row r="13443" spans="1:19" s="14" customFormat="1" x14ac:dyDescent="0.3">
      <c r="A13443" s="11"/>
      <c r="B13443" s="11"/>
      <c r="C13443" s="11"/>
      <c r="D13443" s="11"/>
      <c r="E13443" s="11"/>
      <c r="F13443" s="13"/>
      <c r="G13443" s="13"/>
      <c r="H13443" s="91"/>
      <c r="I13443" s="11"/>
      <c r="J13443" s="11"/>
      <c r="K13443" s="9"/>
      <c r="M13443" s="11"/>
      <c r="N13443" s="13"/>
      <c r="O13443" s="9"/>
      <c r="P13443" s="27"/>
      <c r="Q13443" s="29"/>
      <c r="R13443" s="29"/>
      <c r="S13443" s="27"/>
    </row>
    <row r="13444" spans="1:19" s="14" customFormat="1" x14ac:dyDescent="0.3">
      <c r="A13444" s="11"/>
      <c r="B13444" s="11"/>
      <c r="C13444" s="11"/>
      <c r="D13444" s="11"/>
      <c r="E13444" s="11"/>
      <c r="F13444" s="13"/>
      <c r="G13444" s="13"/>
      <c r="H13444" s="91"/>
      <c r="I13444" s="11"/>
      <c r="J13444" s="11"/>
      <c r="K13444" s="9"/>
      <c r="M13444" s="11"/>
      <c r="N13444" s="13"/>
      <c r="O13444" s="9"/>
      <c r="P13444" s="27"/>
      <c r="Q13444" s="29"/>
      <c r="R13444" s="29"/>
      <c r="S13444" s="27"/>
    </row>
    <row r="13445" spans="1:19" s="14" customFormat="1" x14ac:dyDescent="0.3">
      <c r="A13445" s="11"/>
      <c r="B13445" s="11"/>
      <c r="C13445" s="11"/>
      <c r="D13445" s="11"/>
      <c r="E13445" s="11"/>
      <c r="F13445" s="13"/>
      <c r="G13445" s="13"/>
      <c r="H13445" s="91"/>
      <c r="I13445" s="11"/>
      <c r="J13445" s="11"/>
      <c r="K13445" s="9"/>
      <c r="M13445" s="11"/>
      <c r="N13445" s="13"/>
      <c r="O13445" s="9"/>
      <c r="P13445" s="27"/>
      <c r="Q13445" s="29"/>
      <c r="R13445" s="29"/>
      <c r="S13445" s="27"/>
    </row>
    <row r="13446" spans="1:19" s="14" customFormat="1" x14ac:dyDescent="0.3">
      <c r="A13446" s="11"/>
      <c r="B13446" s="11"/>
      <c r="C13446" s="11"/>
      <c r="D13446" s="11"/>
      <c r="E13446" s="11"/>
      <c r="F13446" s="13"/>
      <c r="G13446" s="13"/>
      <c r="H13446" s="91"/>
      <c r="I13446" s="11"/>
      <c r="J13446" s="11"/>
      <c r="K13446" s="9"/>
      <c r="M13446" s="11"/>
      <c r="N13446" s="13"/>
      <c r="O13446" s="9"/>
      <c r="P13446" s="27"/>
      <c r="Q13446" s="29"/>
      <c r="R13446" s="29"/>
      <c r="S13446" s="27"/>
    </row>
    <row r="13447" spans="1:19" s="14" customFormat="1" x14ac:dyDescent="0.3">
      <c r="A13447" s="11"/>
      <c r="B13447" s="11"/>
      <c r="C13447" s="11"/>
      <c r="D13447" s="11"/>
      <c r="E13447" s="11"/>
      <c r="F13447" s="13"/>
      <c r="G13447" s="13"/>
      <c r="H13447" s="91"/>
      <c r="I13447" s="11"/>
      <c r="J13447" s="11"/>
      <c r="K13447" s="9"/>
      <c r="M13447" s="11"/>
      <c r="N13447" s="13"/>
      <c r="O13447" s="9"/>
      <c r="P13447" s="27"/>
      <c r="Q13447" s="29"/>
      <c r="R13447" s="29"/>
      <c r="S13447" s="27"/>
    </row>
    <row r="13448" spans="1:19" s="14" customFormat="1" x14ac:dyDescent="0.3">
      <c r="A13448" s="11"/>
      <c r="B13448" s="11"/>
      <c r="C13448" s="11"/>
      <c r="D13448" s="11"/>
      <c r="E13448" s="11"/>
      <c r="F13448" s="13"/>
      <c r="G13448" s="13"/>
      <c r="H13448" s="91"/>
      <c r="I13448" s="11"/>
      <c r="J13448" s="11"/>
      <c r="K13448" s="9"/>
      <c r="M13448" s="11"/>
      <c r="N13448" s="13"/>
      <c r="O13448" s="9"/>
      <c r="P13448" s="27"/>
      <c r="Q13448" s="29"/>
      <c r="R13448" s="29"/>
      <c r="S13448" s="27"/>
    </row>
    <row r="13449" spans="1:19" s="14" customFormat="1" x14ac:dyDescent="0.3">
      <c r="A13449" s="11"/>
      <c r="B13449" s="11"/>
      <c r="C13449" s="11"/>
      <c r="D13449" s="11"/>
      <c r="E13449" s="11"/>
      <c r="F13449" s="13"/>
      <c r="G13449" s="13"/>
      <c r="H13449" s="91"/>
      <c r="I13449" s="11"/>
      <c r="J13449" s="11"/>
      <c r="K13449" s="9"/>
      <c r="M13449" s="11"/>
      <c r="N13449" s="13"/>
      <c r="O13449" s="9"/>
      <c r="P13449" s="27"/>
      <c r="Q13449" s="29"/>
      <c r="R13449" s="29"/>
      <c r="S13449" s="27"/>
    </row>
    <row r="13450" spans="1:19" s="14" customFormat="1" x14ac:dyDescent="0.3">
      <c r="A13450" s="11"/>
      <c r="B13450" s="11"/>
      <c r="C13450" s="11"/>
      <c r="D13450" s="11"/>
      <c r="E13450" s="11"/>
      <c r="F13450" s="13"/>
      <c r="G13450" s="13"/>
      <c r="H13450" s="91"/>
      <c r="I13450" s="11"/>
      <c r="J13450" s="11"/>
      <c r="K13450" s="9"/>
      <c r="M13450" s="11"/>
      <c r="N13450" s="13"/>
      <c r="O13450" s="9"/>
      <c r="P13450" s="27"/>
      <c r="Q13450" s="29"/>
      <c r="R13450" s="29"/>
      <c r="S13450" s="27"/>
    </row>
    <row r="13451" spans="1:19" s="14" customFormat="1" x14ac:dyDescent="0.3">
      <c r="A13451" s="11"/>
      <c r="B13451" s="11"/>
      <c r="C13451" s="11"/>
      <c r="D13451" s="11"/>
      <c r="E13451" s="11"/>
      <c r="F13451" s="13"/>
      <c r="G13451" s="13"/>
      <c r="H13451" s="91"/>
      <c r="I13451" s="11"/>
      <c r="J13451" s="11"/>
      <c r="K13451" s="9"/>
      <c r="M13451" s="11"/>
      <c r="N13451" s="13"/>
      <c r="O13451" s="9"/>
      <c r="P13451" s="27"/>
      <c r="Q13451" s="29"/>
      <c r="R13451" s="29"/>
      <c r="S13451" s="27"/>
    </row>
    <row r="13452" spans="1:19" s="14" customFormat="1" x14ac:dyDescent="0.3">
      <c r="A13452" s="11"/>
      <c r="B13452" s="11"/>
      <c r="C13452" s="11"/>
      <c r="D13452" s="11"/>
      <c r="E13452" s="11"/>
      <c r="F13452" s="13"/>
      <c r="G13452" s="13"/>
      <c r="H13452" s="91"/>
      <c r="I13452" s="11"/>
      <c r="J13452" s="11"/>
      <c r="K13452" s="9"/>
      <c r="M13452" s="11"/>
      <c r="N13452" s="13"/>
      <c r="O13452" s="9"/>
      <c r="P13452" s="27"/>
      <c r="Q13452" s="29"/>
      <c r="R13452" s="29"/>
      <c r="S13452" s="27"/>
    </row>
    <row r="13453" spans="1:19" s="14" customFormat="1" x14ac:dyDescent="0.3">
      <c r="A13453" s="11"/>
      <c r="B13453" s="11"/>
      <c r="C13453" s="11"/>
      <c r="D13453" s="11"/>
      <c r="E13453" s="11"/>
      <c r="F13453" s="13"/>
      <c r="G13453" s="13"/>
      <c r="H13453" s="91"/>
      <c r="I13453" s="11"/>
      <c r="J13453" s="11"/>
      <c r="K13453" s="9"/>
      <c r="M13453" s="11"/>
      <c r="N13453" s="13"/>
      <c r="O13453" s="9"/>
      <c r="P13453" s="27"/>
      <c r="Q13453" s="29"/>
      <c r="R13453" s="29"/>
      <c r="S13453" s="27"/>
    </row>
    <row r="13454" spans="1:19" s="14" customFormat="1" x14ac:dyDescent="0.3">
      <c r="A13454" s="11"/>
      <c r="B13454" s="11"/>
      <c r="C13454" s="11"/>
      <c r="D13454" s="11"/>
      <c r="E13454" s="11"/>
      <c r="F13454" s="13"/>
      <c r="G13454" s="13"/>
      <c r="H13454" s="91"/>
      <c r="I13454" s="11"/>
      <c r="J13454" s="11"/>
      <c r="K13454" s="9"/>
      <c r="M13454" s="11"/>
      <c r="N13454" s="13"/>
      <c r="O13454" s="9"/>
      <c r="P13454" s="27"/>
      <c r="Q13454" s="29"/>
      <c r="R13454" s="29"/>
      <c r="S13454" s="27"/>
    </row>
    <row r="13455" spans="1:19" s="14" customFormat="1" x14ac:dyDescent="0.3">
      <c r="A13455" s="11"/>
      <c r="B13455" s="11"/>
      <c r="C13455" s="11"/>
      <c r="D13455" s="11"/>
      <c r="E13455" s="11"/>
      <c r="F13455" s="13"/>
      <c r="G13455" s="13"/>
      <c r="H13455" s="91"/>
      <c r="I13455" s="11"/>
      <c r="J13455" s="11"/>
      <c r="K13455" s="9"/>
      <c r="M13455" s="11"/>
      <c r="N13455" s="13"/>
      <c r="O13455" s="9"/>
      <c r="P13455" s="27"/>
      <c r="Q13455" s="29"/>
      <c r="R13455" s="29"/>
      <c r="S13455" s="27"/>
    </row>
    <row r="13456" spans="1:19" s="14" customFormat="1" x14ac:dyDescent="0.3">
      <c r="A13456" s="11"/>
      <c r="B13456" s="11"/>
      <c r="C13456" s="11"/>
      <c r="D13456" s="11"/>
      <c r="E13456" s="11"/>
      <c r="F13456" s="13"/>
      <c r="G13456" s="13"/>
      <c r="H13456" s="91"/>
      <c r="I13456" s="11"/>
      <c r="J13456" s="11"/>
      <c r="K13456" s="9"/>
      <c r="M13456" s="11"/>
      <c r="N13456" s="13"/>
      <c r="O13456" s="9"/>
      <c r="P13456" s="27"/>
      <c r="Q13456" s="29"/>
      <c r="R13456" s="29"/>
      <c r="S13456" s="27"/>
    </row>
    <row r="13457" spans="1:19" s="14" customFormat="1" x14ac:dyDescent="0.3">
      <c r="A13457" s="11"/>
      <c r="B13457" s="11"/>
      <c r="C13457" s="11"/>
      <c r="D13457" s="11"/>
      <c r="E13457" s="11"/>
      <c r="F13457" s="13"/>
      <c r="G13457" s="13"/>
      <c r="H13457" s="91"/>
      <c r="I13457" s="11"/>
      <c r="J13457" s="11"/>
      <c r="K13457" s="9"/>
      <c r="M13457" s="11"/>
      <c r="N13457" s="13"/>
      <c r="O13457" s="9"/>
      <c r="P13457" s="27"/>
      <c r="Q13457" s="29"/>
      <c r="R13457" s="29"/>
      <c r="S13457" s="27"/>
    </row>
    <row r="13458" spans="1:19" s="14" customFormat="1" x14ac:dyDescent="0.3">
      <c r="A13458" s="11"/>
      <c r="B13458" s="11"/>
      <c r="C13458" s="11"/>
      <c r="D13458" s="11"/>
      <c r="E13458" s="11"/>
      <c r="F13458" s="13"/>
      <c r="G13458" s="13"/>
      <c r="H13458" s="91"/>
      <c r="I13458" s="11"/>
      <c r="J13458" s="11"/>
      <c r="K13458" s="9"/>
      <c r="M13458" s="11"/>
      <c r="N13458" s="13"/>
      <c r="O13458" s="9"/>
      <c r="P13458" s="27"/>
      <c r="Q13458" s="29"/>
      <c r="R13458" s="29"/>
      <c r="S13458" s="27"/>
    </row>
    <row r="13459" spans="1:19" s="14" customFormat="1" x14ac:dyDescent="0.3">
      <c r="A13459" s="11"/>
      <c r="B13459" s="11"/>
      <c r="C13459" s="11"/>
      <c r="D13459" s="11"/>
      <c r="E13459" s="11"/>
      <c r="F13459" s="13"/>
      <c r="G13459" s="13"/>
      <c r="H13459" s="91"/>
      <c r="I13459" s="11"/>
      <c r="J13459" s="11"/>
      <c r="K13459" s="9"/>
      <c r="M13459" s="11"/>
      <c r="N13459" s="13"/>
      <c r="O13459" s="9"/>
      <c r="P13459" s="27"/>
      <c r="Q13459" s="29"/>
      <c r="R13459" s="29"/>
      <c r="S13459" s="27"/>
    </row>
    <row r="13460" spans="1:19" s="14" customFormat="1" x14ac:dyDescent="0.3">
      <c r="A13460" s="11"/>
      <c r="B13460" s="11"/>
      <c r="C13460" s="11"/>
      <c r="D13460" s="11"/>
      <c r="E13460" s="11"/>
      <c r="F13460" s="13"/>
      <c r="G13460" s="13"/>
      <c r="H13460" s="91"/>
      <c r="I13460" s="11"/>
      <c r="J13460" s="11"/>
      <c r="K13460" s="9"/>
      <c r="M13460" s="11"/>
      <c r="N13460" s="13"/>
      <c r="O13460" s="9"/>
      <c r="P13460" s="27"/>
      <c r="Q13460" s="29"/>
      <c r="R13460" s="29"/>
      <c r="S13460" s="27"/>
    </row>
    <row r="13461" spans="1:19" s="14" customFormat="1" x14ac:dyDescent="0.3">
      <c r="A13461" s="11"/>
      <c r="B13461" s="11"/>
      <c r="C13461" s="11"/>
      <c r="D13461" s="11"/>
      <c r="E13461" s="11"/>
      <c r="F13461" s="13"/>
      <c r="G13461" s="13"/>
      <c r="H13461" s="91"/>
      <c r="I13461" s="11"/>
      <c r="J13461" s="11"/>
      <c r="K13461" s="9"/>
      <c r="M13461" s="11"/>
      <c r="N13461" s="13"/>
      <c r="O13461" s="9"/>
      <c r="P13461" s="27"/>
      <c r="Q13461" s="29"/>
      <c r="R13461" s="29"/>
      <c r="S13461" s="27"/>
    </row>
    <row r="13462" spans="1:19" s="14" customFormat="1" x14ac:dyDescent="0.3">
      <c r="A13462" s="11"/>
      <c r="B13462" s="11"/>
      <c r="C13462" s="11"/>
      <c r="D13462" s="11"/>
      <c r="E13462" s="11"/>
      <c r="F13462" s="13"/>
      <c r="G13462" s="13"/>
      <c r="H13462" s="91"/>
      <c r="I13462" s="11"/>
      <c r="J13462" s="11"/>
      <c r="K13462" s="9"/>
      <c r="M13462" s="11"/>
      <c r="N13462" s="13"/>
      <c r="O13462" s="9"/>
      <c r="P13462" s="27"/>
      <c r="Q13462" s="29"/>
      <c r="R13462" s="29"/>
      <c r="S13462" s="27"/>
    </row>
    <row r="13463" spans="1:19" s="14" customFormat="1" x14ac:dyDescent="0.3">
      <c r="A13463" s="11"/>
      <c r="B13463" s="11"/>
      <c r="C13463" s="11"/>
      <c r="D13463" s="11"/>
      <c r="E13463" s="11"/>
      <c r="F13463" s="13"/>
      <c r="G13463" s="13"/>
      <c r="H13463" s="91"/>
      <c r="I13463" s="11"/>
      <c r="J13463" s="11"/>
      <c r="K13463" s="9"/>
      <c r="M13463" s="11"/>
      <c r="N13463" s="13"/>
      <c r="O13463" s="9"/>
      <c r="P13463" s="27"/>
      <c r="Q13463" s="29"/>
      <c r="R13463" s="29"/>
      <c r="S13463" s="27"/>
    </row>
    <row r="13464" spans="1:19" s="14" customFormat="1" x14ac:dyDescent="0.3">
      <c r="A13464" s="11"/>
      <c r="B13464" s="11"/>
      <c r="C13464" s="11"/>
      <c r="D13464" s="11"/>
      <c r="E13464" s="11"/>
      <c r="F13464" s="13"/>
      <c r="G13464" s="13"/>
      <c r="H13464" s="91"/>
      <c r="I13464" s="11"/>
      <c r="J13464" s="11"/>
      <c r="K13464" s="9"/>
      <c r="M13464" s="11"/>
      <c r="N13464" s="13"/>
      <c r="O13464" s="9"/>
      <c r="P13464" s="27"/>
      <c r="Q13464" s="29"/>
      <c r="R13464" s="29"/>
      <c r="S13464" s="27"/>
    </row>
    <row r="13465" spans="1:19" s="14" customFormat="1" x14ac:dyDescent="0.3">
      <c r="A13465" s="11"/>
      <c r="B13465" s="11"/>
      <c r="C13465" s="11"/>
      <c r="D13465" s="11"/>
      <c r="E13465" s="11"/>
      <c r="F13465" s="13"/>
      <c r="G13465" s="13"/>
      <c r="H13465" s="91"/>
      <c r="I13465" s="11"/>
      <c r="J13465" s="11"/>
      <c r="K13465" s="9"/>
      <c r="M13465" s="11"/>
      <c r="N13465" s="13"/>
      <c r="O13465" s="9"/>
      <c r="P13465" s="27"/>
      <c r="Q13465" s="29"/>
      <c r="R13465" s="29"/>
      <c r="S13465" s="27"/>
    </row>
    <row r="13466" spans="1:19" s="14" customFormat="1" x14ac:dyDescent="0.3">
      <c r="A13466" s="11"/>
      <c r="B13466" s="11"/>
      <c r="C13466" s="11"/>
      <c r="D13466" s="11"/>
      <c r="E13466" s="11"/>
      <c r="F13466" s="13"/>
      <c r="G13466" s="13"/>
      <c r="H13466" s="91"/>
      <c r="I13466" s="11"/>
      <c r="J13466" s="11"/>
      <c r="K13466" s="9"/>
      <c r="M13466" s="11"/>
      <c r="N13466" s="13"/>
      <c r="O13466" s="9"/>
      <c r="P13466" s="27"/>
      <c r="Q13466" s="29"/>
      <c r="R13466" s="29"/>
      <c r="S13466" s="27"/>
    </row>
    <row r="13467" spans="1:19" s="14" customFormat="1" x14ac:dyDescent="0.3">
      <c r="A13467" s="11"/>
      <c r="B13467" s="11"/>
      <c r="C13467" s="11"/>
      <c r="D13467" s="11"/>
      <c r="E13467" s="11"/>
      <c r="F13467" s="13"/>
      <c r="G13467" s="13"/>
      <c r="H13467" s="91"/>
      <c r="I13467" s="11"/>
      <c r="J13467" s="11"/>
      <c r="K13467" s="9"/>
      <c r="M13467" s="11"/>
      <c r="N13467" s="13"/>
      <c r="O13467" s="9"/>
      <c r="P13467" s="27"/>
      <c r="Q13467" s="29"/>
      <c r="R13467" s="29"/>
      <c r="S13467" s="27"/>
    </row>
    <row r="13468" spans="1:19" s="14" customFormat="1" x14ac:dyDescent="0.3">
      <c r="A13468" s="11"/>
      <c r="B13468" s="11"/>
      <c r="C13468" s="11"/>
      <c r="D13468" s="11"/>
      <c r="E13468" s="11"/>
      <c r="F13468" s="13"/>
      <c r="G13468" s="13"/>
      <c r="H13468" s="91"/>
      <c r="I13468" s="11"/>
      <c r="J13468" s="11"/>
      <c r="K13468" s="9"/>
      <c r="M13468" s="11"/>
      <c r="N13468" s="13"/>
      <c r="O13468" s="9"/>
      <c r="P13468" s="27"/>
      <c r="Q13468" s="29"/>
      <c r="R13468" s="29"/>
      <c r="S13468" s="27"/>
    </row>
    <row r="13469" spans="1:19" s="14" customFormat="1" x14ac:dyDescent="0.3">
      <c r="A13469" s="11"/>
      <c r="B13469" s="11"/>
      <c r="C13469" s="11"/>
      <c r="D13469" s="11"/>
      <c r="E13469" s="11"/>
      <c r="F13469" s="13"/>
      <c r="G13469" s="13"/>
      <c r="H13469" s="91"/>
      <c r="I13469" s="11"/>
      <c r="J13469" s="11"/>
      <c r="K13469" s="9"/>
      <c r="M13469" s="11"/>
      <c r="N13469" s="13"/>
      <c r="O13469" s="9"/>
      <c r="P13469" s="27"/>
      <c r="Q13469" s="29"/>
      <c r="R13469" s="29"/>
      <c r="S13469" s="27"/>
    </row>
    <row r="13470" spans="1:19" s="14" customFormat="1" x14ac:dyDescent="0.3">
      <c r="A13470" s="11"/>
      <c r="B13470" s="11"/>
      <c r="C13470" s="11"/>
      <c r="D13470" s="11"/>
      <c r="E13470" s="11"/>
      <c r="F13470" s="13"/>
      <c r="G13470" s="13"/>
      <c r="H13470" s="91"/>
      <c r="I13470" s="11"/>
      <c r="J13470" s="11"/>
      <c r="K13470" s="9"/>
      <c r="M13470" s="11"/>
      <c r="N13470" s="13"/>
      <c r="O13470" s="9"/>
      <c r="P13470" s="27"/>
      <c r="Q13470" s="29"/>
      <c r="R13470" s="29"/>
      <c r="S13470" s="27"/>
    </row>
    <row r="13471" spans="1:19" s="14" customFormat="1" x14ac:dyDescent="0.3">
      <c r="A13471" s="11"/>
      <c r="B13471" s="11"/>
      <c r="C13471" s="11"/>
      <c r="D13471" s="11"/>
      <c r="E13471" s="11"/>
      <c r="F13471" s="13"/>
      <c r="G13471" s="13"/>
      <c r="H13471" s="91"/>
      <c r="I13471" s="11"/>
      <c r="J13471" s="11"/>
      <c r="K13471" s="9"/>
      <c r="M13471" s="11"/>
      <c r="N13471" s="13"/>
      <c r="O13471" s="9"/>
      <c r="P13471" s="27"/>
      <c r="Q13471" s="29"/>
      <c r="R13471" s="29"/>
      <c r="S13471" s="27"/>
    </row>
    <row r="13472" spans="1:19" s="14" customFormat="1" x14ac:dyDescent="0.3">
      <c r="A13472" s="11"/>
      <c r="B13472" s="11"/>
      <c r="C13472" s="11"/>
      <c r="D13472" s="11"/>
      <c r="E13472" s="11"/>
      <c r="F13472" s="13"/>
      <c r="G13472" s="13"/>
      <c r="H13472" s="91"/>
      <c r="I13472" s="11"/>
      <c r="J13472" s="11"/>
      <c r="K13472" s="9"/>
      <c r="M13472" s="11"/>
      <c r="N13472" s="13"/>
      <c r="O13472" s="9"/>
      <c r="P13472" s="27"/>
      <c r="Q13472" s="29"/>
      <c r="R13472" s="29"/>
      <c r="S13472" s="27"/>
    </row>
    <row r="13473" spans="1:19" s="14" customFormat="1" x14ac:dyDescent="0.3">
      <c r="A13473" s="11"/>
      <c r="B13473" s="11"/>
      <c r="C13473" s="11"/>
      <c r="D13473" s="11"/>
      <c r="E13473" s="11"/>
      <c r="F13473" s="13"/>
      <c r="G13473" s="13"/>
      <c r="H13473" s="91"/>
      <c r="I13473" s="11"/>
      <c r="J13473" s="11"/>
      <c r="K13473" s="9"/>
      <c r="M13473" s="11"/>
      <c r="N13473" s="13"/>
      <c r="O13473" s="9"/>
      <c r="P13473" s="27"/>
      <c r="Q13473" s="29"/>
      <c r="R13473" s="29"/>
      <c r="S13473" s="27"/>
    </row>
    <row r="13474" spans="1:19" s="14" customFormat="1" x14ac:dyDescent="0.3">
      <c r="A13474" s="11"/>
      <c r="B13474" s="11"/>
      <c r="C13474" s="11"/>
      <c r="D13474" s="11"/>
      <c r="E13474" s="11"/>
      <c r="F13474" s="13"/>
      <c r="G13474" s="13"/>
      <c r="H13474" s="91"/>
      <c r="I13474" s="11"/>
      <c r="J13474" s="11"/>
      <c r="K13474" s="9"/>
      <c r="M13474" s="11"/>
      <c r="N13474" s="13"/>
      <c r="O13474" s="9"/>
      <c r="P13474" s="27"/>
      <c r="Q13474" s="29"/>
      <c r="R13474" s="29"/>
      <c r="S13474" s="27"/>
    </row>
    <row r="13475" spans="1:19" s="14" customFormat="1" x14ac:dyDescent="0.3">
      <c r="A13475" s="11"/>
      <c r="B13475" s="11"/>
      <c r="C13475" s="11"/>
      <c r="D13475" s="11"/>
      <c r="E13475" s="11"/>
      <c r="F13475" s="13"/>
      <c r="G13475" s="13"/>
      <c r="H13475" s="91"/>
      <c r="I13475" s="11"/>
      <c r="J13475" s="11"/>
      <c r="K13475" s="9"/>
      <c r="M13475" s="11"/>
      <c r="N13475" s="13"/>
      <c r="O13475" s="9"/>
      <c r="P13475" s="27"/>
      <c r="Q13475" s="29"/>
      <c r="R13475" s="29"/>
      <c r="S13475" s="27"/>
    </row>
    <row r="13476" spans="1:19" s="14" customFormat="1" x14ac:dyDescent="0.3">
      <c r="A13476" s="11"/>
      <c r="B13476" s="11"/>
      <c r="C13476" s="11"/>
      <c r="D13476" s="11"/>
      <c r="E13476" s="11"/>
      <c r="F13476" s="13"/>
      <c r="G13476" s="13"/>
      <c r="H13476" s="91"/>
      <c r="I13476" s="11"/>
      <c r="J13476" s="11"/>
      <c r="K13476" s="9"/>
      <c r="M13476" s="11"/>
      <c r="N13476" s="13"/>
      <c r="O13476" s="9"/>
      <c r="P13476" s="27"/>
      <c r="Q13476" s="29"/>
      <c r="R13476" s="29"/>
      <c r="S13476" s="27"/>
    </row>
    <row r="13477" spans="1:19" s="14" customFormat="1" x14ac:dyDescent="0.3">
      <c r="A13477" s="11"/>
      <c r="B13477" s="11"/>
      <c r="C13477" s="11"/>
      <c r="D13477" s="11"/>
      <c r="E13477" s="11"/>
      <c r="F13477" s="13"/>
      <c r="G13477" s="13"/>
      <c r="H13477" s="91"/>
      <c r="I13477" s="11"/>
      <c r="J13477" s="11"/>
      <c r="K13477" s="9"/>
      <c r="M13477" s="11"/>
      <c r="N13477" s="13"/>
      <c r="O13477" s="9"/>
      <c r="P13477" s="27"/>
      <c r="Q13477" s="29"/>
      <c r="R13477" s="29"/>
      <c r="S13477" s="27"/>
    </row>
    <row r="13478" spans="1:19" s="14" customFormat="1" x14ac:dyDescent="0.3">
      <c r="A13478" s="11"/>
      <c r="B13478" s="11"/>
      <c r="C13478" s="11"/>
      <c r="D13478" s="11"/>
      <c r="E13478" s="11"/>
      <c r="F13478" s="13"/>
      <c r="G13478" s="13"/>
      <c r="H13478" s="91"/>
      <c r="I13478" s="11"/>
      <c r="J13478" s="11"/>
      <c r="K13478" s="9"/>
      <c r="M13478" s="11"/>
      <c r="N13478" s="13"/>
      <c r="O13478" s="9"/>
      <c r="P13478" s="27"/>
      <c r="Q13478" s="29"/>
      <c r="R13478" s="29"/>
      <c r="S13478" s="27"/>
    </row>
    <row r="13479" spans="1:19" s="14" customFormat="1" x14ac:dyDescent="0.3">
      <c r="A13479" s="11"/>
      <c r="B13479" s="11"/>
      <c r="C13479" s="11"/>
      <c r="D13479" s="11"/>
      <c r="E13479" s="11"/>
      <c r="F13479" s="13"/>
      <c r="G13479" s="13"/>
      <c r="H13479" s="91"/>
      <c r="I13479" s="11"/>
      <c r="J13479" s="11"/>
      <c r="K13479" s="9"/>
      <c r="M13479" s="11"/>
      <c r="N13479" s="13"/>
      <c r="O13479" s="9"/>
      <c r="P13479" s="27"/>
      <c r="Q13479" s="29"/>
      <c r="R13479" s="29"/>
      <c r="S13479" s="27"/>
    </row>
    <row r="13480" spans="1:19" s="14" customFormat="1" x14ac:dyDescent="0.3">
      <c r="A13480" s="11"/>
      <c r="B13480" s="11"/>
      <c r="C13480" s="11"/>
      <c r="D13480" s="11"/>
      <c r="E13480" s="11"/>
      <c r="F13480" s="13"/>
      <c r="G13480" s="13"/>
      <c r="H13480" s="91"/>
      <c r="I13480" s="11"/>
      <c r="J13480" s="11"/>
      <c r="K13480" s="9"/>
      <c r="M13480" s="11"/>
      <c r="N13480" s="13"/>
      <c r="O13480" s="9"/>
      <c r="P13480" s="27"/>
      <c r="Q13480" s="29"/>
      <c r="R13480" s="29"/>
      <c r="S13480" s="27"/>
    </row>
    <row r="13481" spans="1:19" s="14" customFormat="1" x14ac:dyDescent="0.3">
      <c r="A13481" s="11"/>
      <c r="B13481" s="11"/>
      <c r="C13481" s="11"/>
      <c r="D13481" s="11"/>
      <c r="E13481" s="11"/>
      <c r="F13481" s="13"/>
      <c r="G13481" s="13"/>
      <c r="H13481" s="91"/>
      <c r="I13481" s="11"/>
      <c r="J13481" s="11"/>
      <c r="K13481" s="9"/>
      <c r="M13481" s="11"/>
      <c r="N13481" s="13"/>
      <c r="O13481" s="9"/>
      <c r="P13481" s="27"/>
      <c r="Q13481" s="29"/>
      <c r="R13481" s="29"/>
      <c r="S13481" s="27"/>
    </row>
    <row r="13482" spans="1:19" s="14" customFormat="1" x14ac:dyDescent="0.3">
      <c r="A13482" s="11"/>
      <c r="B13482" s="11"/>
      <c r="C13482" s="11"/>
      <c r="D13482" s="11"/>
      <c r="E13482" s="11"/>
      <c r="F13482" s="13"/>
      <c r="G13482" s="13"/>
      <c r="H13482" s="91"/>
      <c r="I13482" s="11"/>
      <c r="J13482" s="11"/>
      <c r="K13482" s="9"/>
      <c r="M13482" s="11"/>
      <c r="N13482" s="13"/>
      <c r="O13482" s="9"/>
      <c r="P13482" s="27"/>
      <c r="Q13482" s="29"/>
      <c r="R13482" s="29"/>
      <c r="S13482" s="27"/>
    </row>
    <row r="13483" spans="1:19" s="14" customFormat="1" x14ac:dyDescent="0.3">
      <c r="A13483" s="11"/>
      <c r="B13483" s="11"/>
      <c r="C13483" s="11"/>
      <c r="D13483" s="11"/>
      <c r="E13483" s="11"/>
      <c r="F13483" s="13"/>
      <c r="G13483" s="13"/>
      <c r="H13483" s="91"/>
      <c r="I13483" s="11"/>
      <c r="J13483" s="11"/>
      <c r="K13483" s="9"/>
      <c r="M13483" s="11"/>
      <c r="N13483" s="13"/>
      <c r="O13483" s="9"/>
      <c r="P13483" s="27"/>
      <c r="Q13483" s="29"/>
      <c r="R13483" s="29"/>
      <c r="S13483" s="27"/>
    </row>
    <row r="13484" spans="1:19" s="14" customFormat="1" x14ac:dyDescent="0.3">
      <c r="A13484" s="11"/>
      <c r="B13484" s="11"/>
      <c r="C13484" s="11"/>
      <c r="D13484" s="11"/>
      <c r="E13484" s="11"/>
      <c r="F13484" s="13"/>
      <c r="G13484" s="13"/>
      <c r="H13484" s="91"/>
      <c r="I13484" s="11"/>
      <c r="J13484" s="11"/>
      <c r="K13484" s="9"/>
      <c r="M13484" s="11"/>
      <c r="N13484" s="13"/>
      <c r="O13484" s="9"/>
      <c r="P13484" s="27"/>
      <c r="Q13484" s="29"/>
      <c r="R13484" s="29"/>
      <c r="S13484" s="27"/>
    </row>
    <row r="13485" spans="1:19" s="14" customFormat="1" x14ac:dyDescent="0.3">
      <c r="A13485" s="11"/>
      <c r="B13485" s="11"/>
      <c r="C13485" s="11"/>
      <c r="D13485" s="11"/>
      <c r="E13485" s="11"/>
      <c r="F13485" s="13"/>
      <c r="G13485" s="13"/>
      <c r="H13485" s="91"/>
      <c r="I13485" s="11"/>
      <c r="J13485" s="11"/>
      <c r="K13485" s="9"/>
      <c r="M13485" s="11"/>
      <c r="N13485" s="13"/>
      <c r="O13485" s="9"/>
      <c r="P13485" s="27"/>
      <c r="Q13485" s="29"/>
      <c r="R13485" s="29"/>
      <c r="S13485" s="27"/>
    </row>
    <row r="13486" spans="1:19" s="14" customFormat="1" x14ac:dyDescent="0.3">
      <c r="A13486" s="11"/>
      <c r="B13486" s="11"/>
      <c r="C13486" s="11"/>
      <c r="D13486" s="11"/>
      <c r="E13486" s="11"/>
      <c r="F13486" s="13"/>
      <c r="G13486" s="13"/>
      <c r="H13486" s="91"/>
      <c r="I13486" s="11"/>
      <c r="J13486" s="11"/>
      <c r="K13486" s="9"/>
      <c r="M13486" s="11"/>
      <c r="N13486" s="13"/>
      <c r="O13486" s="9"/>
      <c r="P13486" s="27"/>
      <c r="Q13486" s="29"/>
      <c r="R13486" s="29"/>
      <c r="S13486" s="27"/>
    </row>
    <row r="13487" spans="1:19" s="14" customFormat="1" x14ac:dyDescent="0.3">
      <c r="A13487" s="11"/>
      <c r="B13487" s="11"/>
      <c r="C13487" s="11"/>
      <c r="D13487" s="11"/>
      <c r="E13487" s="11"/>
      <c r="F13487" s="13"/>
      <c r="G13487" s="13"/>
      <c r="H13487" s="91"/>
      <c r="I13487" s="11"/>
      <c r="J13487" s="11"/>
      <c r="K13487" s="9"/>
      <c r="M13487" s="11"/>
      <c r="N13487" s="13"/>
      <c r="O13487" s="9"/>
      <c r="P13487" s="27"/>
      <c r="Q13487" s="29"/>
      <c r="R13487" s="29"/>
      <c r="S13487" s="27"/>
    </row>
    <row r="13488" spans="1:19" s="14" customFormat="1" x14ac:dyDescent="0.3">
      <c r="A13488" s="11"/>
      <c r="B13488" s="11"/>
      <c r="C13488" s="11"/>
      <c r="D13488" s="11"/>
      <c r="E13488" s="11"/>
      <c r="F13488" s="13"/>
      <c r="G13488" s="13"/>
      <c r="H13488" s="91"/>
      <c r="I13488" s="11"/>
      <c r="J13488" s="11"/>
      <c r="K13488" s="9"/>
      <c r="M13488" s="11"/>
      <c r="N13488" s="13"/>
      <c r="O13488" s="9"/>
      <c r="P13488" s="27"/>
      <c r="Q13488" s="29"/>
      <c r="R13488" s="29"/>
      <c r="S13488" s="27"/>
    </row>
    <row r="13489" spans="1:19" s="14" customFormat="1" x14ac:dyDescent="0.3">
      <c r="A13489" s="11"/>
      <c r="B13489" s="11"/>
      <c r="C13489" s="11"/>
      <c r="D13489" s="11"/>
      <c r="E13489" s="11"/>
      <c r="F13489" s="13"/>
      <c r="G13489" s="13"/>
      <c r="H13489" s="91"/>
      <c r="I13489" s="11"/>
      <c r="J13489" s="11"/>
      <c r="K13489" s="9"/>
      <c r="M13489" s="11"/>
      <c r="N13489" s="13"/>
      <c r="O13489" s="9"/>
      <c r="P13489" s="27"/>
      <c r="Q13489" s="29"/>
      <c r="R13489" s="29"/>
      <c r="S13489" s="27"/>
    </row>
    <row r="13490" spans="1:19" s="14" customFormat="1" x14ac:dyDescent="0.3">
      <c r="A13490" s="11"/>
      <c r="B13490" s="11"/>
      <c r="C13490" s="11"/>
      <c r="D13490" s="11"/>
      <c r="E13490" s="11"/>
      <c r="F13490" s="13"/>
      <c r="G13490" s="13"/>
      <c r="H13490" s="91"/>
      <c r="I13490" s="11"/>
      <c r="J13490" s="11"/>
      <c r="K13490" s="9"/>
      <c r="M13490" s="11"/>
      <c r="N13490" s="13"/>
      <c r="O13490" s="9"/>
      <c r="P13490" s="27"/>
      <c r="Q13490" s="29"/>
      <c r="R13490" s="29"/>
      <c r="S13490" s="27"/>
    </row>
    <row r="13491" spans="1:19" s="14" customFormat="1" x14ac:dyDescent="0.3">
      <c r="A13491" s="11"/>
      <c r="B13491" s="11"/>
      <c r="C13491" s="11"/>
      <c r="D13491" s="11"/>
      <c r="E13491" s="11"/>
      <c r="F13491" s="13"/>
      <c r="G13491" s="13"/>
      <c r="H13491" s="91"/>
      <c r="I13491" s="11"/>
      <c r="J13491" s="11"/>
      <c r="K13491" s="9"/>
      <c r="M13491" s="11"/>
      <c r="N13491" s="13"/>
      <c r="O13491" s="9"/>
      <c r="P13491" s="27"/>
      <c r="Q13491" s="29"/>
      <c r="R13491" s="29"/>
      <c r="S13491" s="27"/>
    </row>
    <row r="13492" spans="1:19" s="14" customFormat="1" x14ac:dyDescent="0.3">
      <c r="A13492" s="11"/>
      <c r="B13492" s="11"/>
      <c r="C13492" s="11"/>
      <c r="D13492" s="11"/>
      <c r="E13492" s="11"/>
      <c r="F13492" s="13"/>
      <c r="G13492" s="13"/>
      <c r="H13492" s="91"/>
      <c r="I13492" s="11"/>
      <c r="J13492" s="11"/>
      <c r="K13492" s="9"/>
      <c r="M13492" s="11"/>
      <c r="N13492" s="13"/>
      <c r="O13492" s="9"/>
      <c r="P13492" s="27"/>
      <c r="Q13492" s="29"/>
      <c r="R13492" s="29"/>
      <c r="S13492" s="27"/>
    </row>
    <row r="13493" spans="1:19" s="14" customFormat="1" x14ac:dyDescent="0.3">
      <c r="A13493" s="11"/>
      <c r="B13493" s="11"/>
      <c r="C13493" s="11"/>
      <c r="D13493" s="11"/>
      <c r="E13493" s="11"/>
      <c r="F13493" s="13"/>
      <c r="G13493" s="13"/>
      <c r="H13493" s="91"/>
      <c r="I13493" s="11"/>
      <c r="J13493" s="11"/>
      <c r="K13493" s="9"/>
      <c r="M13493" s="11"/>
      <c r="N13493" s="13"/>
      <c r="O13493" s="9"/>
      <c r="P13493" s="27"/>
      <c r="Q13493" s="29"/>
      <c r="R13493" s="29"/>
      <c r="S13493" s="27"/>
    </row>
    <row r="13494" spans="1:19" s="14" customFormat="1" x14ac:dyDescent="0.3">
      <c r="A13494" s="11"/>
      <c r="B13494" s="11"/>
      <c r="C13494" s="11"/>
      <c r="D13494" s="11"/>
      <c r="E13494" s="11"/>
      <c r="F13494" s="13"/>
      <c r="G13494" s="13"/>
      <c r="H13494" s="91"/>
      <c r="I13494" s="11"/>
      <c r="J13494" s="11"/>
      <c r="K13494" s="9"/>
      <c r="M13494" s="11"/>
      <c r="N13494" s="13"/>
      <c r="O13494" s="9"/>
      <c r="P13494" s="27"/>
      <c r="Q13494" s="29"/>
      <c r="R13494" s="29"/>
      <c r="S13494" s="27"/>
    </row>
    <row r="13495" spans="1:19" s="14" customFormat="1" x14ac:dyDescent="0.3">
      <c r="A13495" s="11"/>
      <c r="B13495" s="11"/>
      <c r="C13495" s="11"/>
      <c r="D13495" s="11"/>
      <c r="E13495" s="11"/>
      <c r="F13495" s="13"/>
      <c r="G13495" s="13"/>
      <c r="H13495" s="91"/>
      <c r="I13495" s="11"/>
      <c r="J13495" s="11"/>
      <c r="K13495" s="9"/>
      <c r="M13495" s="11"/>
      <c r="N13495" s="13"/>
      <c r="O13495" s="9"/>
      <c r="P13495" s="27"/>
      <c r="Q13495" s="29"/>
      <c r="R13495" s="29"/>
      <c r="S13495" s="27"/>
    </row>
    <row r="13496" spans="1:19" s="14" customFormat="1" x14ac:dyDescent="0.3">
      <c r="A13496" s="11"/>
      <c r="B13496" s="11"/>
      <c r="C13496" s="11"/>
      <c r="D13496" s="11"/>
      <c r="E13496" s="11"/>
      <c r="F13496" s="13"/>
      <c r="G13496" s="13"/>
      <c r="H13496" s="91"/>
      <c r="I13496" s="11"/>
      <c r="J13496" s="11"/>
      <c r="K13496" s="9"/>
      <c r="M13496" s="11"/>
      <c r="N13496" s="13"/>
      <c r="O13496" s="9"/>
      <c r="P13496" s="27"/>
      <c r="Q13496" s="29"/>
      <c r="R13496" s="29"/>
      <c r="S13496" s="27"/>
    </row>
    <row r="13497" spans="1:19" s="14" customFormat="1" x14ac:dyDescent="0.3">
      <c r="A13497" s="11"/>
      <c r="B13497" s="11"/>
      <c r="C13497" s="11"/>
      <c r="D13497" s="11"/>
      <c r="E13497" s="11"/>
      <c r="F13497" s="13"/>
      <c r="G13497" s="13"/>
      <c r="H13497" s="91"/>
      <c r="I13497" s="11"/>
      <c r="J13497" s="11"/>
      <c r="K13497" s="9"/>
      <c r="M13497" s="11"/>
      <c r="N13497" s="13"/>
      <c r="O13497" s="9"/>
      <c r="P13497" s="27"/>
      <c r="Q13497" s="29"/>
      <c r="R13497" s="29"/>
      <c r="S13497" s="27"/>
    </row>
    <row r="13498" spans="1:19" s="14" customFormat="1" x14ac:dyDescent="0.3">
      <c r="A13498" s="11"/>
      <c r="B13498" s="11"/>
      <c r="C13498" s="11"/>
      <c r="D13498" s="11"/>
      <c r="E13498" s="11"/>
      <c r="F13498" s="13"/>
      <c r="G13498" s="13"/>
      <c r="H13498" s="91"/>
      <c r="I13498" s="11"/>
      <c r="J13498" s="11"/>
      <c r="K13498" s="9"/>
      <c r="M13498" s="11"/>
      <c r="N13498" s="13"/>
      <c r="O13498" s="9"/>
      <c r="P13498" s="27"/>
      <c r="Q13498" s="29"/>
      <c r="R13498" s="29"/>
      <c r="S13498" s="27"/>
    </row>
    <row r="13499" spans="1:19" s="14" customFormat="1" x14ac:dyDescent="0.3">
      <c r="A13499" s="11"/>
      <c r="B13499" s="11"/>
      <c r="C13499" s="11"/>
      <c r="D13499" s="11"/>
      <c r="E13499" s="11"/>
      <c r="F13499" s="13"/>
      <c r="G13499" s="13"/>
      <c r="H13499" s="91"/>
      <c r="I13499" s="11"/>
      <c r="J13499" s="11"/>
      <c r="K13499" s="9"/>
      <c r="M13499" s="11"/>
      <c r="N13499" s="13"/>
      <c r="O13499" s="9"/>
      <c r="P13499" s="27"/>
      <c r="Q13499" s="29"/>
      <c r="R13499" s="29"/>
      <c r="S13499" s="27"/>
    </row>
    <row r="13500" spans="1:19" s="14" customFormat="1" x14ac:dyDescent="0.3">
      <c r="A13500" s="11"/>
      <c r="B13500" s="11"/>
      <c r="C13500" s="11"/>
      <c r="D13500" s="11"/>
      <c r="E13500" s="11"/>
      <c r="F13500" s="13"/>
      <c r="G13500" s="13"/>
      <c r="H13500" s="91"/>
      <c r="I13500" s="11"/>
      <c r="J13500" s="11"/>
      <c r="K13500" s="9"/>
      <c r="M13500" s="11"/>
      <c r="N13500" s="13"/>
      <c r="O13500" s="9"/>
      <c r="P13500" s="27"/>
      <c r="Q13500" s="29"/>
      <c r="R13500" s="29"/>
      <c r="S13500" s="27"/>
    </row>
    <row r="13501" spans="1:19" s="14" customFormat="1" x14ac:dyDescent="0.3">
      <c r="A13501" s="11"/>
      <c r="B13501" s="11"/>
      <c r="C13501" s="11"/>
      <c r="D13501" s="11"/>
      <c r="E13501" s="11"/>
      <c r="F13501" s="13"/>
      <c r="G13501" s="13"/>
      <c r="H13501" s="91"/>
      <c r="I13501" s="11"/>
      <c r="J13501" s="11"/>
      <c r="K13501" s="9"/>
      <c r="M13501" s="11"/>
      <c r="N13501" s="13"/>
      <c r="O13501" s="9"/>
      <c r="P13501" s="27"/>
      <c r="Q13501" s="29"/>
      <c r="R13501" s="29"/>
      <c r="S13501" s="27"/>
    </row>
    <row r="13502" spans="1:19" s="14" customFormat="1" x14ac:dyDescent="0.3">
      <c r="A13502" s="11"/>
      <c r="B13502" s="11"/>
      <c r="C13502" s="11"/>
      <c r="D13502" s="11"/>
      <c r="E13502" s="11"/>
      <c r="F13502" s="13"/>
      <c r="G13502" s="13"/>
      <c r="H13502" s="91"/>
      <c r="I13502" s="11"/>
      <c r="J13502" s="11"/>
      <c r="K13502" s="9"/>
      <c r="M13502" s="11"/>
      <c r="N13502" s="13"/>
      <c r="O13502" s="9"/>
      <c r="P13502" s="27"/>
      <c r="Q13502" s="29"/>
      <c r="R13502" s="29"/>
      <c r="S13502" s="27"/>
    </row>
    <row r="13503" spans="1:19" s="14" customFormat="1" x14ac:dyDescent="0.3">
      <c r="A13503" s="11"/>
      <c r="B13503" s="11"/>
      <c r="C13503" s="11"/>
      <c r="D13503" s="11"/>
      <c r="E13503" s="11"/>
      <c r="F13503" s="13"/>
      <c r="G13503" s="13"/>
      <c r="H13503" s="91"/>
      <c r="I13503" s="11"/>
      <c r="J13503" s="11"/>
      <c r="K13503" s="9"/>
      <c r="M13503" s="11"/>
      <c r="N13503" s="13"/>
      <c r="O13503" s="9"/>
      <c r="P13503" s="27"/>
      <c r="Q13503" s="29"/>
      <c r="R13503" s="29"/>
      <c r="S13503" s="27"/>
    </row>
    <row r="13504" spans="1:19" s="14" customFormat="1" x14ac:dyDescent="0.3">
      <c r="A13504" s="11"/>
      <c r="B13504" s="11"/>
      <c r="C13504" s="11"/>
      <c r="D13504" s="11"/>
      <c r="E13504" s="11"/>
      <c r="F13504" s="13"/>
      <c r="G13504" s="13"/>
      <c r="H13504" s="91"/>
      <c r="I13504" s="11"/>
      <c r="J13504" s="11"/>
      <c r="K13504" s="9"/>
      <c r="M13504" s="11"/>
      <c r="N13504" s="13"/>
      <c r="O13504" s="9"/>
      <c r="P13504" s="27"/>
      <c r="Q13504" s="29"/>
      <c r="R13504" s="29"/>
      <c r="S13504" s="27"/>
    </row>
    <row r="13505" spans="1:19" s="14" customFormat="1" x14ac:dyDescent="0.3">
      <c r="A13505" s="11"/>
      <c r="B13505" s="11"/>
      <c r="C13505" s="11"/>
      <c r="D13505" s="11"/>
      <c r="E13505" s="11"/>
      <c r="F13505" s="13"/>
      <c r="G13505" s="13"/>
      <c r="H13505" s="91"/>
      <c r="I13505" s="11"/>
      <c r="J13505" s="11"/>
      <c r="K13505" s="9"/>
      <c r="M13505" s="11"/>
      <c r="N13505" s="13"/>
      <c r="O13505" s="9"/>
      <c r="P13505" s="27"/>
      <c r="Q13505" s="29"/>
      <c r="R13505" s="29"/>
      <c r="S13505" s="27"/>
    </row>
    <row r="13506" spans="1:19" s="14" customFormat="1" x14ac:dyDescent="0.3">
      <c r="A13506" s="11"/>
      <c r="B13506" s="11"/>
      <c r="C13506" s="11"/>
      <c r="D13506" s="11"/>
      <c r="E13506" s="11"/>
      <c r="F13506" s="13"/>
      <c r="G13506" s="13"/>
      <c r="H13506" s="91"/>
      <c r="I13506" s="11"/>
      <c r="J13506" s="11"/>
      <c r="K13506" s="9"/>
      <c r="M13506" s="11"/>
      <c r="N13506" s="13"/>
      <c r="O13506" s="9"/>
      <c r="P13506" s="27"/>
      <c r="Q13506" s="29"/>
      <c r="R13506" s="29"/>
      <c r="S13506" s="27"/>
    </row>
    <row r="13507" spans="1:19" s="14" customFormat="1" x14ac:dyDescent="0.3">
      <c r="A13507" s="11"/>
      <c r="B13507" s="11"/>
      <c r="C13507" s="11"/>
      <c r="D13507" s="11"/>
      <c r="E13507" s="11"/>
      <c r="F13507" s="13"/>
      <c r="G13507" s="13"/>
      <c r="H13507" s="91"/>
      <c r="I13507" s="11"/>
      <c r="J13507" s="11"/>
      <c r="K13507" s="9"/>
      <c r="M13507" s="11"/>
      <c r="N13507" s="13"/>
      <c r="O13507" s="9"/>
      <c r="P13507" s="27"/>
      <c r="Q13507" s="29"/>
      <c r="R13507" s="29"/>
      <c r="S13507" s="27"/>
    </row>
    <row r="13508" spans="1:19" s="14" customFormat="1" x14ac:dyDescent="0.3">
      <c r="A13508" s="11"/>
      <c r="B13508" s="11"/>
      <c r="C13508" s="11"/>
      <c r="D13508" s="11"/>
      <c r="E13508" s="11"/>
      <c r="F13508" s="13"/>
      <c r="G13508" s="13"/>
      <c r="H13508" s="91"/>
      <c r="I13508" s="11"/>
      <c r="J13508" s="11"/>
      <c r="K13508" s="9"/>
      <c r="M13508" s="11"/>
      <c r="N13508" s="13"/>
      <c r="O13508" s="9"/>
      <c r="P13508" s="27"/>
      <c r="Q13508" s="29"/>
      <c r="R13508" s="29"/>
      <c r="S13508" s="27"/>
    </row>
    <row r="13509" spans="1:19" s="14" customFormat="1" x14ac:dyDescent="0.3">
      <c r="A13509" s="11"/>
      <c r="B13509" s="11"/>
      <c r="C13509" s="11"/>
      <c r="D13509" s="11"/>
      <c r="E13509" s="11"/>
      <c r="F13509" s="13"/>
      <c r="G13509" s="13"/>
      <c r="H13509" s="91"/>
      <c r="I13509" s="11"/>
      <c r="J13509" s="11"/>
      <c r="K13509" s="9"/>
      <c r="M13509" s="11"/>
      <c r="N13509" s="13"/>
      <c r="O13509" s="9"/>
      <c r="P13509" s="27"/>
      <c r="Q13509" s="29"/>
      <c r="R13509" s="29"/>
      <c r="S13509" s="27"/>
    </row>
    <row r="13510" spans="1:19" s="14" customFormat="1" x14ac:dyDescent="0.3">
      <c r="A13510" s="11"/>
      <c r="B13510" s="11"/>
      <c r="C13510" s="11"/>
      <c r="D13510" s="11"/>
      <c r="E13510" s="11"/>
      <c r="F13510" s="13"/>
      <c r="G13510" s="13"/>
      <c r="H13510" s="91"/>
      <c r="I13510" s="11"/>
      <c r="J13510" s="11"/>
      <c r="K13510" s="9"/>
      <c r="M13510" s="11"/>
      <c r="N13510" s="13"/>
      <c r="O13510" s="9"/>
      <c r="P13510" s="27"/>
      <c r="Q13510" s="29"/>
      <c r="R13510" s="29"/>
      <c r="S13510" s="27"/>
    </row>
    <row r="13511" spans="1:19" s="14" customFormat="1" x14ac:dyDescent="0.3">
      <c r="A13511" s="11"/>
      <c r="B13511" s="11"/>
      <c r="C13511" s="11"/>
      <c r="D13511" s="11"/>
      <c r="E13511" s="11"/>
      <c r="F13511" s="13"/>
      <c r="G13511" s="13"/>
      <c r="H13511" s="91"/>
      <c r="I13511" s="11"/>
      <c r="J13511" s="11"/>
      <c r="K13511" s="9"/>
      <c r="M13511" s="11"/>
      <c r="N13511" s="13"/>
      <c r="O13511" s="9"/>
      <c r="P13511" s="27"/>
      <c r="Q13511" s="29"/>
      <c r="R13511" s="29"/>
      <c r="S13511" s="27"/>
    </row>
    <row r="13512" spans="1:19" s="14" customFormat="1" x14ac:dyDescent="0.3">
      <c r="A13512" s="11"/>
      <c r="B13512" s="11"/>
      <c r="C13512" s="11"/>
      <c r="D13512" s="11"/>
      <c r="E13512" s="11"/>
      <c r="F13512" s="13"/>
      <c r="G13512" s="13"/>
      <c r="H13512" s="91"/>
      <c r="I13512" s="11"/>
      <c r="J13512" s="11"/>
      <c r="K13512" s="9"/>
      <c r="M13512" s="11"/>
      <c r="N13512" s="13"/>
      <c r="O13512" s="9"/>
      <c r="P13512" s="27"/>
      <c r="Q13512" s="29"/>
      <c r="R13512" s="29"/>
      <c r="S13512" s="27"/>
    </row>
    <row r="13513" spans="1:19" s="14" customFormat="1" x14ac:dyDescent="0.3">
      <c r="A13513" s="11"/>
      <c r="B13513" s="11"/>
      <c r="C13513" s="11"/>
      <c r="D13513" s="11"/>
      <c r="E13513" s="11"/>
      <c r="F13513" s="13"/>
      <c r="G13513" s="13"/>
      <c r="H13513" s="91"/>
      <c r="I13513" s="11"/>
      <c r="J13513" s="11"/>
      <c r="K13513" s="9"/>
      <c r="M13513" s="11"/>
      <c r="N13513" s="13"/>
      <c r="O13513" s="9"/>
      <c r="P13513" s="27"/>
      <c r="Q13513" s="29"/>
      <c r="R13513" s="29"/>
      <c r="S13513" s="27"/>
    </row>
    <row r="13514" spans="1:19" s="14" customFormat="1" x14ac:dyDescent="0.3">
      <c r="A13514" s="11"/>
      <c r="B13514" s="11"/>
      <c r="C13514" s="11"/>
      <c r="D13514" s="11"/>
      <c r="E13514" s="11"/>
      <c r="F13514" s="13"/>
      <c r="G13514" s="13"/>
      <c r="H13514" s="91"/>
      <c r="I13514" s="11"/>
      <c r="J13514" s="11"/>
      <c r="K13514" s="9"/>
      <c r="M13514" s="11"/>
      <c r="N13514" s="13"/>
      <c r="O13514" s="9"/>
      <c r="P13514" s="27"/>
      <c r="Q13514" s="29"/>
      <c r="R13514" s="29"/>
      <c r="S13514" s="27"/>
    </row>
    <row r="13515" spans="1:19" s="14" customFormat="1" x14ac:dyDescent="0.3">
      <c r="A13515" s="11"/>
      <c r="B13515" s="11"/>
      <c r="C13515" s="11"/>
      <c r="D13515" s="11"/>
      <c r="E13515" s="11"/>
      <c r="F13515" s="13"/>
      <c r="G13515" s="13"/>
      <c r="H13515" s="91"/>
      <c r="I13515" s="11"/>
      <c r="J13515" s="11"/>
      <c r="K13515" s="9"/>
      <c r="M13515" s="11"/>
      <c r="N13515" s="13"/>
      <c r="O13515" s="9"/>
      <c r="P13515" s="27"/>
      <c r="Q13515" s="29"/>
      <c r="R13515" s="29"/>
      <c r="S13515" s="27"/>
    </row>
    <row r="13516" spans="1:19" s="14" customFormat="1" x14ac:dyDescent="0.3">
      <c r="A13516" s="11"/>
      <c r="B13516" s="11"/>
      <c r="C13516" s="11"/>
      <c r="D13516" s="11"/>
      <c r="E13516" s="11"/>
      <c r="F13516" s="13"/>
      <c r="G13516" s="13"/>
      <c r="H13516" s="91"/>
      <c r="I13516" s="11"/>
      <c r="J13516" s="11"/>
      <c r="K13516" s="9"/>
      <c r="M13516" s="11"/>
      <c r="N13516" s="13"/>
      <c r="O13516" s="9"/>
      <c r="P13516" s="27"/>
      <c r="Q13516" s="29"/>
      <c r="R13516" s="29"/>
      <c r="S13516" s="27"/>
    </row>
    <row r="13517" spans="1:19" s="14" customFormat="1" x14ac:dyDescent="0.3">
      <c r="A13517" s="11"/>
      <c r="B13517" s="11"/>
      <c r="C13517" s="11"/>
      <c r="D13517" s="11"/>
      <c r="E13517" s="11"/>
      <c r="F13517" s="13"/>
      <c r="G13517" s="13"/>
      <c r="H13517" s="91"/>
      <c r="I13517" s="11"/>
      <c r="J13517" s="11"/>
      <c r="K13517" s="9"/>
      <c r="M13517" s="11"/>
      <c r="N13517" s="13"/>
      <c r="O13517" s="9"/>
      <c r="P13517" s="27"/>
      <c r="Q13517" s="29"/>
      <c r="R13517" s="29"/>
      <c r="S13517" s="27"/>
    </row>
    <row r="13518" spans="1:19" s="14" customFormat="1" x14ac:dyDescent="0.3">
      <c r="A13518" s="11"/>
      <c r="B13518" s="11"/>
      <c r="C13518" s="11"/>
      <c r="D13518" s="11"/>
      <c r="E13518" s="11"/>
      <c r="F13518" s="13"/>
      <c r="G13518" s="13"/>
      <c r="H13518" s="91"/>
      <c r="I13518" s="11"/>
      <c r="J13518" s="11"/>
      <c r="K13518" s="9"/>
      <c r="M13518" s="11"/>
      <c r="N13518" s="13"/>
      <c r="O13518" s="9"/>
      <c r="P13518" s="27"/>
      <c r="Q13518" s="29"/>
      <c r="R13518" s="29"/>
      <c r="S13518" s="27"/>
    </row>
    <row r="13519" spans="1:19" s="14" customFormat="1" x14ac:dyDescent="0.3">
      <c r="A13519" s="11"/>
      <c r="B13519" s="11"/>
      <c r="C13519" s="11"/>
      <c r="D13519" s="11"/>
      <c r="E13519" s="11"/>
      <c r="F13519" s="13"/>
      <c r="G13519" s="13"/>
      <c r="H13519" s="91"/>
      <c r="I13519" s="11"/>
      <c r="J13519" s="11"/>
      <c r="K13519" s="9"/>
      <c r="M13519" s="11"/>
      <c r="N13519" s="13"/>
      <c r="O13519" s="9"/>
      <c r="P13519" s="27"/>
      <c r="Q13519" s="29"/>
      <c r="R13519" s="29"/>
      <c r="S13519" s="27"/>
    </row>
    <row r="13520" spans="1:19" s="14" customFormat="1" x14ac:dyDescent="0.3">
      <c r="A13520" s="11"/>
      <c r="B13520" s="11"/>
      <c r="C13520" s="11"/>
      <c r="D13520" s="11"/>
      <c r="E13520" s="11"/>
      <c r="F13520" s="13"/>
      <c r="G13520" s="13"/>
      <c r="H13520" s="91"/>
      <c r="I13520" s="11"/>
      <c r="J13520" s="11"/>
      <c r="K13520" s="9"/>
      <c r="M13520" s="11"/>
      <c r="N13520" s="13"/>
      <c r="O13520" s="9"/>
      <c r="P13520" s="27"/>
      <c r="Q13520" s="29"/>
      <c r="R13520" s="29"/>
      <c r="S13520" s="27"/>
    </row>
    <row r="13521" spans="1:19" s="14" customFormat="1" x14ac:dyDescent="0.3">
      <c r="A13521" s="11"/>
      <c r="B13521" s="11"/>
      <c r="C13521" s="11"/>
      <c r="D13521" s="11"/>
      <c r="E13521" s="11"/>
      <c r="F13521" s="13"/>
      <c r="G13521" s="13"/>
      <c r="H13521" s="91"/>
      <c r="I13521" s="11"/>
      <c r="J13521" s="11"/>
      <c r="K13521" s="9"/>
      <c r="M13521" s="11"/>
      <c r="N13521" s="13"/>
      <c r="O13521" s="9"/>
      <c r="P13521" s="27"/>
      <c r="Q13521" s="29"/>
      <c r="R13521" s="29"/>
      <c r="S13521" s="27"/>
    </row>
    <row r="13522" spans="1:19" s="14" customFormat="1" x14ac:dyDescent="0.3">
      <c r="A13522" s="11"/>
      <c r="B13522" s="11"/>
      <c r="C13522" s="11"/>
      <c r="D13522" s="11"/>
      <c r="E13522" s="11"/>
      <c r="F13522" s="13"/>
      <c r="G13522" s="13"/>
      <c r="H13522" s="91"/>
      <c r="I13522" s="11"/>
      <c r="J13522" s="11"/>
      <c r="K13522" s="9"/>
      <c r="M13522" s="11"/>
      <c r="N13522" s="13"/>
      <c r="O13522" s="9"/>
      <c r="P13522" s="27"/>
      <c r="Q13522" s="29"/>
      <c r="R13522" s="29"/>
      <c r="S13522" s="27"/>
    </row>
    <row r="13523" spans="1:19" s="14" customFormat="1" x14ac:dyDescent="0.3">
      <c r="A13523" s="11"/>
      <c r="B13523" s="11"/>
      <c r="C13523" s="11"/>
      <c r="D13523" s="11"/>
      <c r="E13523" s="11"/>
      <c r="F13523" s="13"/>
      <c r="G13523" s="13"/>
      <c r="H13523" s="91"/>
      <c r="I13523" s="11"/>
      <c r="J13523" s="11"/>
      <c r="K13523" s="9"/>
      <c r="M13523" s="11"/>
      <c r="N13523" s="13"/>
      <c r="O13523" s="9"/>
      <c r="P13523" s="27"/>
      <c r="Q13523" s="29"/>
      <c r="R13523" s="29"/>
      <c r="S13523" s="27"/>
    </row>
    <row r="13524" spans="1:19" s="14" customFormat="1" x14ac:dyDescent="0.3">
      <c r="A13524" s="11"/>
      <c r="B13524" s="11"/>
      <c r="C13524" s="11"/>
      <c r="D13524" s="11"/>
      <c r="E13524" s="11"/>
      <c r="F13524" s="13"/>
      <c r="G13524" s="13"/>
      <c r="H13524" s="91"/>
      <c r="I13524" s="11"/>
      <c r="J13524" s="11"/>
      <c r="K13524" s="9"/>
      <c r="M13524" s="11"/>
      <c r="N13524" s="13"/>
      <c r="O13524" s="9"/>
      <c r="P13524" s="27"/>
      <c r="Q13524" s="29"/>
      <c r="R13524" s="29"/>
      <c r="S13524" s="27"/>
    </row>
    <row r="13525" spans="1:19" s="14" customFormat="1" x14ac:dyDescent="0.3">
      <c r="A13525" s="11"/>
      <c r="B13525" s="11"/>
      <c r="C13525" s="11"/>
      <c r="D13525" s="11"/>
      <c r="E13525" s="11"/>
      <c r="F13525" s="13"/>
      <c r="G13525" s="13"/>
      <c r="H13525" s="91"/>
      <c r="I13525" s="11"/>
      <c r="J13525" s="11"/>
      <c r="K13525" s="9"/>
      <c r="M13525" s="11"/>
      <c r="N13525" s="13"/>
      <c r="O13525" s="9"/>
      <c r="P13525" s="27"/>
      <c r="Q13525" s="29"/>
      <c r="R13525" s="29"/>
      <c r="S13525" s="27"/>
    </row>
    <row r="13526" spans="1:19" s="14" customFormat="1" x14ac:dyDescent="0.3">
      <c r="A13526" s="11"/>
      <c r="B13526" s="11"/>
      <c r="C13526" s="11"/>
      <c r="D13526" s="11"/>
      <c r="E13526" s="11"/>
      <c r="F13526" s="13"/>
      <c r="G13526" s="13"/>
      <c r="H13526" s="91"/>
      <c r="I13526" s="11"/>
      <c r="J13526" s="11"/>
      <c r="K13526" s="9"/>
      <c r="M13526" s="11"/>
      <c r="N13526" s="13"/>
      <c r="O13526" s="9"/>
      <c r="P13526" s="27"/>
      <c r="Q13526" s="29"/>
      <c r="R13526" s="29"/>
      <c r="S13526" s="27"/>
    </row>
    <row r="13527" spans="1:19" s="14" customFormat="1" x14ac:dyDescent="0.3">
      <c r="A13527" s="11"/>
      <c r="B13527" s="11"/>
      <c r="C13527" s="11"/>
      <c r="D13527" s="11"/>
      <c r="E13527" s="11"/>
      <c r="F13527" s="13"/>
      <c r="G13527" s="13"/>
      <c r="H13527" s="91"/>
      <c r="I13527" s="11"/>
      <c r="J13527" s="11"/>
      <c r="K13527" s="9"/>
      <c r="M13527" s="11"/>
      <c r="N13527" s="13"/>
      <c r="O13527" s="9"/>
      <c r="P13527" s="27"/>
      <c r="Q13527" s="29"/>
      <c r="R13527" s="29"/>
      <c r="S13527" s="27"/>
    </row>
    <row r="13528" spans="1:19" s="14" customFormat="1" x14ac:dyDescent="0.3">
      <c r="A13528" s="11"/>
      <c r="B13528" s="11"/>
      <c r="C13528" s="11"/>
      <c r="D13528" s="11"/>
      <c r="E13528" s="11"/>
      <c r="F13528" s="13"/>
      <c r="G13528" s="13"/>
      <c r="H13528" s="91"/>
      <c r="I13528" s="11"/>
      <c r="J13528" s="11"/>
      <c r="K13528" s="9"/>
      <c r="M13528" s="11"/>
      <c r="N13528" s="13"/>
      <c r="O13528" s="9"/>
      <c r="P13528" s="27"/>
      <c r="Q13528" s="29"/>
      <c r="R13528" s="29"/>
      <c r="S13528" s="27"/>
    </row>
    <row r="13529" spans="1:19" s="14" customFormat="1" x14ac:dyDescent="0.3">
      <c r="A13529" s="11"/>
      <c r="B13529" s="11"/>
      <c r="C13529" s="11"/>
      <c r="D13529" s="11"/>
      <c r="E13529" s="11"/>
      <c r="F13529" s="13"/>
      <c r="G13529" s="13"/>
      <c r="H13529" s="91"/>
      <c r="I13529" s="11"/>
      <c r="J13529" s="11"/>
      <c r="K13529" s="9"/>
      <c r="M13529" s="11"/>
      <c r="N13529" s="13"/>
      <c r="O13529" s="9"/>
      <c r="P13529" s="27"/>
      <c r="Q13529" s="29"/>
      <c r="R13529" s="29"/>
      <c r="S13529" s="27"/>
    </row>
    <row r="13530" spans="1:19" s="14" customFormat="1" x14ac:dyDescent="0.3">
      <c r="A13530" s="11"/>
      <c r="B13530" s="11"/>
      <c r="C13530" s="11"/>
      <c r="D13530" s="11"/>
      <c r="E13530" s="11"/>
      <c r="F13530" s="13"/>
      <c r="G13530" s="13"/>
      <c r="H13530" s="91"/>
      <c r="I13530" s="11"/>
      <c r="J13530" s="11"/>
      <c r="K13530" s="9"/>
      <c r="M13530" s="11"/>
      <c r="N13530" s="13"/>
      <c r="O13530" s="9"/>
      <c r="P13530" s="27"/>
      <c r="Q13530" s="29"/>
      <c r="R13530" s="29"/>
      <c r="S13530" s="27"/>
    </row>
    <row r="13531" spans="1:19" s="14" customFormat="1" x14ac:dyDescent="0.3">
      <c r="A13531" s="11"/>
      <c r="B13531" s="11"/>
      <c r="C13531" s="11"/>
      <c r="D13531" s="11"/>
      <c r="E13531" s="11"/>
      <c r="F13531" s="13"/>
      <c r="G13531" s="13"/>
      <c r="H13531" s="91"/>
      <c r="I13531" s="11"/>
      <c r="J13531" s="11"/>
      <c r="K13531" s="9"/>
      <c r="M13531" s="11"/>
      <c r="N13531" s="13"/>
      <c r="O13531" s="9"/>
      <c r="P13531" s="27"/>
      <c r="Q13531" s="29"/>
      <c r="R13531" s="29"/>
      <c r="S13531" s="27"/>
    </row>
    <row r="13532" spans="1:19" s="14" customFormat="1" x14ac:dyDescent="0.3">
      <c r="A13532" s="11"/>
      <c r="B13532" s="11"/>
      <c r="C13532" s="11"/>
      <c r="D13532" s="11"/>
      <c r="E13532" s="11"/>
      <c r="F13532" s="13"/>
      <c r="G13532" s="13"/>
      <c r="H13532" s="91"/>
      <c r="I13532" s="11"/>
      <c r="J13532" s="11"/>
      <c r="K13532" s="9"/>
      <c r="M13532" s="11"/>
      <c r="N13532" s="13"/>
      <c r="O13532" s="9"/>
      <c r="P13532" s="27"/>
      <c r="Q13532" s="29"/>
      <c r="R13532" s="29"/>
      <c r="S13532" s="27"/>
    </row>
    <row r="13533" spans="1:19" s="14" customFormat="1" x14ac:dyDescent="0.3">
      <c r="A13533" s="11"/>
      <c r="B13533" s="11"/>
      <c r="C13533" s="11"/>
      <c r="D13533" s="11"/>
      <c r="E13533" s="11"/>
      <c r="F13533" s="13"/>
      <c r="G13533" s="13"/>
      <c r="H13533" s="91"/>
      <c r="I13533" s="11"/>
      <c r="J13533" s="11"/>
      <c r="K13533" s="9"/>
      <c r="M13533" s="11"/>
      <c r="N13533" s="13"/>
      <c r="O13533" s="9"/>
      <c r="P13533" s="27"/>
      <c r="Q13533" s="29"/>
      <c r="R13533" s="29"/>
      <c r="S13533" s="27"/>
    </row>
    <row r="13534" spans="1:19" s="14" customFormat="1" x14ac:dyDescent="0.3">
      <c r="A13534" s="11"/>
      <c r="B13534" s="11"/>
      <c r="C13534" s="11"/>
      <c r="D13534" s="11"/>
      <c r="E13534" s="11"/>
      <c r="F13534" s="13"/>
      <c r="G13534" s="13"/>
      <c r="H13534" s="91"/>
      <c r="I13534" s="11"/>
      <c r="J13534" s="11"/>
      <c r="K13534" s="9"/>
      <c r="M13534" s="11"/>
      <c r="N13534" s="13"/>
      <c r="O13534" s="9"/>
      <c r="P13534" s="27"/>
      <c r="Q13534" s="29"/>
      <c r="R13534" s="29"/>
      <c r="S13534" s="27"/>
    </row>
    <row r="13535" spans="1:19" s="14" customFormat="1" x14ac:dyDescent="0.3">
      <c r="A13535" s="11"/>
      <c r="B13535" s="11"/>
      <c r="C13535" s="11"/>
      <c r="D13535" s="11"/>
      <c r="E13535" s="11"/>
      <c r="F13535" s="13"/>
      <c r="G13535" s="13"/>
      <c r="H13535" s="91"/>
      <c r="I13535" s="11"/>
      <c r="J13535" s="11"/>
      <c r="K13535" s="9"/>
      <c r="M13535" s="11"/>
      <c r="N13535" s="13"/>
      <c r="O13535" s="9"/>
      <c r="P13535" s="27"/>
      <c r="Q13535" s="29"/>
      <c r="R13535" s="29"/>
      <c r="S13535" s="27"/>
    </row>
    <row r="13536" spans="1:19" s="14" customFormat="1" x14ac:dyDescent="0.3">
      <c r="A13536" s="11"/>
      <c r="B13536" s="11"/>
      <c r="C13536" s="11"/>
      <c r="D13536" s="11"/>
      <c r="E13536" s="11"/>
      <c r="F13536" s="13"/>
      <c r="G13536" s="13"/>
      <c r="H13536" s="91"/>
      <c r="I13536" s="11"/>
      <c r="J13536" s="11"/>
      <c r="K13536" s="9"/>
      <c r="M13536" s="11"/>
      <c r="N13536" s="13"/>
      <c r="O13536" s="9"/>
      <c r="P13536" s="27"/>
      <c r="Q13536" s="29"/>
      <c r="R13536" s="29"/>
      <c r="S13536" s="27"/>
    </row>
    <row r="13537" spans="1:19" s="14" customFormat="1" x14ac:dyDescent="0.3">
      <c r="A13537" s="11"/>
      <c r="B13537" s="11"/>
      <c r="C13537" s="11"/>
      <c r="D13537" s="11"/>
      <c r="E13537" s="11"/>
      <c r="F13537" s="13"/>
      <c r="G13537" s="13"/>
      <c r="H13537" s="91"/>
      <c r="I13537" s="11"/>
      <c r="J13537" s="11"/>
      <c r="K13537" s="9"/>
      <c r="M13537" s="11"/>
      <c r="N13537" s="13"/>
      <c r="O13537" s="9"/>
      <c r="P13537" s="27"/>
      <c r="Q13537" s="29"/>
      <c r="R13537" s="29"/>
      <c r="S13537" s="27"/>
    </row>
    <row r="13538" spans="1:19" s="14" customFormat="1" x14ac:dyDescent="0.3">
      <c r="A13538" s="11"/>
      <c r="B13538" s="11"/>
      <c r="C13538" s="11"/>
      <c r="D13538" s="11"/>
      <c r="E13538" s="11"/>
      <c r="F13538" s="13"/>
      <c r="G13538" s="13"/>
      <c r="H13538" s="91"/>
      <c r="I13538" s="11"/>
      <c r="J13538" s="11"/>
      <c r="K13538" s="9"/>
      <c r="M13538" s="11"/>
      <c r="N13538" s="13"/>
      <c r="O13538" s="9"/>
      <c r="P13538" s="27"/>
      <c r="Q13538" s="29"/>
      <c r="R13538" s="29"/>
      <c r="S13538" s="27"/>
    </row>
    <row r="13539" spans="1:19" s="14" customFormat="1" x14ac:dyDescent="0.3">
      <c r="A13539" s="11"/>
      <c r="B13539" s="11"/>
      <c r="C13539" s="11"/>
      <c r="D13539" s="11"/>
      <c r="E13539" s="11"/>
      <c r="F13539" s="13"/>
      <c r="G13539" s="13"/>
      <c r="H13539" s="91"/>
      <c r="I13539" s="11"/>
      <c r="J13539" s="11"/>
      <c r="K13539" s="9"/>
      <c r="M13539" s="11"/>
      <c r="N13539" s="13"/>
      <c r="O13539" s="9"/>
      <c r="P13539" s="27"/>
      <c r="Q13539" s="29"/>
      <c r="R13539" s="29"/>
      <c r="S13539" s="27"/>
    </row>
    <row r="13540" spans="1:19" s="14" customFormat="1" x14ac:dyDescent="0.3">
      <c r="A13540" s="11"/>
      <c r="B13540" s="11"/>
      <c r="C13540" s="11"/>
      <c r="D13540" s="11"/>
      <c r="E13540" s="11"/>
      <c r="F13540" s="13"/>
      <c r="G13540" s="13"/>
      <c r="H13540" s="91"/>
      <c r="I13540" s="11"/>
      <c r="J13540" s="11"/>
      <c r="K13540" s="9"/>
      <c r="M13540" s="11"/>
      <c r="N13540" s="13"/>
      <c r="O13540" s="9"/>
      <c r="P13540" s="27"/>
      <c r="Q13540" s="29"/>
      <c r="R13540" s="29"/>
      <c r="S13540" s="27"/>
    </row>
    <row r="13541" spans="1:19" s="14" customFormat="1" x14ac:dyDescent="0.3">
      <c r="A13541" s="11"/>
      <c r="B13541" s="11"/>
      <c r="C13541" s="11"/>
      <c r="D13541" s="11"/>
      <c r="E13541" s="11"/>
      <c r="F13541" s="13"/>
      <c r="G13541" s="13"/>
      <c r="H13541" s="91"/>
      <c r="I13541" s="11"/>
      <c r="J13541" s="11"/>
      <c r="K13541" s="9"/>
      <c r="M13541" s="11"/>
      <c r="N13541" s="13"/>
      <c r="O13541" s="9"/>
      <c r="P13541" s="27"/>
      <c r="Q13541" s="29"/>
      <c r="R13541" s="29"/>
      <c r="S13541" s="27"/>
    </row>
    <row r="13542" spans="1:19" s="14" customFormat="1" x14ac:dyDescent="0.3">
      <c r="A13542" s="11"/>
      <c r="B13542" s="11"/>
      <c r="C13542" s="11"/>
      <c r="D13542" s="11"/>
      <c r="E13542" s="11"/>
      <c r="F13542" s="13"/>
      <c r="G13542" s="13"/>
      <c r="H13542" s="91"/>
      <c r="I13542" s="11"/>
      <c r="J13542" s="11"/>
      <c r="K13542" s="9"/>
      <c r="M13542" s="11"/>
      <c r="N13542" s="13"/>
      <c r="O13542" s="9"/>
      <c r="P13542" s="27"/>
      <c r="Q13542" s="29"/>
      <c r="R13542" s="29"/>
      <c r="S13542" s="27"/>
    </row>
    <row r="13543" spans="1:19" s="14" customFormat="1" x14ac:dyDescent="0.3">
      <c r="A13543" s="11"/>
      <c r="B13543" s="11"/>
      <c r="C13543" s="11"/>
      <c r="D13543" s="11"/>
      <c r="E13543" s="11"/>
      <c r="F13543" s="13"/>
      <c r="G13543" s="13"/>
      <c r="H13543" s="91"/>
      <c r="I13543" s="11"/>
      <c r="J13543" s="11"/>
      <c r="K13543" s="9"/>
      <c r="M13543" s="11"/>
      <c r="N13543" s="13"/>
      <c r="O13543" s="9"/>
      <c r="P13543" s="27"/>
      <c r="Q13543" s="29"/>
      <c r="R13543" s="29"/>
      <c r="S13543" s="27"/>
    </row>
    <row r="13544" spans="1:19" s="14" customFormat="1" x14ac:dyDescent="0.3">
      <c r="A13544" s="11"/>
      <c r="B13544" s="11"/>
      <c r="C13544" s="11"/>
      <c r="D13544" s="11"/>
      <c r="E13544" s="11"/>
      <c r="F13544" s="13"/>
      <c r="G13544" s="13"/>
      <c r="H13544" s="91"/>
      <c r="I13544" s="11"/>
      <c r="J13544" s="11"/>
      <c r="K13544" s="9"/>
      <c r="M13544" s="11"/>
      <c r="N13544" s="13"/>
      <c r="O13544" s="9"/>
      <c r="P13544" s="27"/>
      <c r="Q13544" s="29"/>
      <c r="R13544" s="29"/>
      <c r="S13544" s="27"/>
    </row>
    <row r="13545" spans="1:19" s="14" customFormat="1" x14ac:dyDescent="0.3">
      <c r="A13545" s="11"/>
      <c r="B13545" s="11"/>
      <c r="C13545" s="11"/>
      <c r="D13545" s="11"/>
      <c r="E13545" s="11"/>
      <c r="F13545" s="13"/>
      <c r="G13545" s="13"/>
      <c r="H13545" s="91"/>
      <c r="I13545" s="11"/>
      <c r="J13545" s="11"/>
      <c r="K13545" s="9"/>
      <c r="M13545" s="11"/>
      <c r="N13545" s="13"/>
      <c r="O13545" s="9"/>
      <c r="P13545" s="27"/>
      <c r="Q13545" s="29"/>
      <c r="R13545" s="29"/>
      <c r="S13545" s="27"/>
    </row>
    <row r="13546" spans="1:19" s="14" customFormat="1" x14ac:dyDescent="0.3">
      <c r="A13546" s="11"/>
      <c r="B13546" s="11"/>
      <c r="C13546" s="11"/>
      <c r="D13546" s="11"/>
      <c r="E13546" s="11"/>
      <c r="F13546" s="13"/>
      <c r="G13546" s="13"/>
      <c r="H13546" s="91"/>
      <c r="I13546" s="11"/>
      <c r="J13546" s="11"/>
      <c r="K13546" s="9"/>
      <c r="M13546" s="11"/>
      <c r="N13546" s="13"/>
      <c r="O13546" s="9"/>
      <c r="P13546" s="27"/>
      <c r="Q13546" s="29"/>
      <c r="R13546" s="29"/>
      <c r="S13546" s="27"/>
    </row>
    <row r="13547" spans="1:19" s="14" customFormat="1" x14ac:dyDescent="0.3">
      <c r="A13547" s="11"/>
      <c r="B13547" s="11"/>
      <c r="C13547" s="11"/>
      <c r="D13547" s="11"/>
      <c r="E13547" s="11"/>
      <c r="F13547" s="13"/>
      <c r="G13547" s="13"/>
      <c r="H13547" s="91"/>
      <c r="I13547" s="11"/>
      <c r="J13547" s="11"/>
      <c r="K13547" s="9"/>
      <c r="M13547" s="11"/>
      <c r="N13547" s="13"/>
      <c r="O13547" s="9"/>
      <c r="P13547" s="27"/>
      <c r="Q13547" s="29"/>
      <c r="R13547" s="29"/>
      <c r="S13547" s="27"/>
    </row>
    <row r="13548" spans="1:19" s="14" customFormat="1" x14ac:dyDescent="0.3">
      <c r="A13548" s="11"/>
      <c r="B13548" s="11"/>
      <c r="C13548" s="11"/>
      <c r="D13548" s="11"/>
      <c r="E13548" s="11"/>
      <c r="F13548" s="13"/>
      <c r="G13548" s="13"/>
      <c r="H13548" s="91"/>
      <c r="I13548" s="11"/>
      <c r="J13548" s="11"/>
      <c r="K13548" s="9"/>
      <c r="M13548" s="11"/>
      <c r="N13548" s="13"/>
      <c r="O13548" s="9"/>
      <c r="P13548" s="27"/>
      <c r="Q13548" s="29"/>
      <c r="R13548" s="29"/>
      <c r="S13548" s="27"/>
    </row>
    <row r="13549" spans="1:19" s="14" customFormat="1" x14ac:dyDescent="0.3">
      <c r="A13549" s="11"/>
      <c r="B13549" s="11"/>
      <c r="C13549" s="11"/>
      <c r="D13549" s="11"/>
      <c r="E13549" s="11"/>
      <c r="F13549" s="13"/>
      <c r="G13549" s="13"/>
      <c r="H13549" s="91"/>
      <c r="I13549" s="11"/>
      <c r="J13549" s="11"/>
      <c r="K13549" s="9"/>
      <c r="M13549" s="11"/>
      <c r="N13549" s="13"/>
      <c r="O13549" s="9"/>
      <c r="P13549" s="27"/>
      <c r="Q13549" s="29"/>
      <c r="R13549" s="29"/>
      <c r="S13549" s="27"/>
    </row>
    <row r="13550" spans="1:19" s="14" customFormat="1" x14ac:dyDescent="0.3">
      <c r="A13550" s="11"/>
      <c r="B13550" s="11"/>
      <c r="C13550" s="11"/>
      <c r="D13550" s="11"/>
      <c r="E13550" s="11"/>
      <c r="F13550" s="13"/>
      <c r="G13550" s="13"/>
      <c r="H13550" s="91"/>
      <c r="I13550" s="11"/>
      <c r="J13550" s="11"/>
      <c r="K13550" s="9"/>
      <c r="M13550" s="11"/>
      <c r="N13550" s="13"/>
      <c r="O13550" s="9"/>
      <c r="P13550" s="27"/>
      <c r="Q13550" s="29"/>
      <c r="R13550" s="29"/>
      <c r="S13550" s="27"/>
    </row>
    <row r="13551" spans="1:19" s="14" customFormat="1" x14ac:dyDescent="0.3">
      <c r="A13551" s="11"/>
      <c r="B13551" s="11"/>
      <c r="C13551" s="11"/>
      <c r="D13551" s="11"/>
      <c r="E13551" s="11"/>
      <c r="F13551" s="13"/>
      <c r="G13551" s="13"/>
      <c r="H13551" s="91"/>
      <c r="I13551" s="11"/>
      <c r="J13551" s="11"/>
      <c r="K13551" s="9"/>
      <c r="M13551" s="11"/>
      <c r="N13551" s="13"/>
      <c r="O13551" s="9"/>
      <c r="P13551" s="27"/>
      <c r="Q13551" s="29"/>
      <c r="R13551" s="29"/>
      <c r="S13551" s="27"/>
    </row>
    <row r="13552" spans="1:19" s="14" customFormat="1" x14ac:dyDescent="0.3">
      <c r="A13552" s="11"/>
      <c r="B13552" s="11"/>
      <c r="C13552" s="11"/>
      <c r="D13552" s="11"/>
      <c r="E13552" s="11"/>
      <c r="F13552" s="13"/>
      <c r="G13552" s="13"/>
      <c r="H13552" s="91"/>
      <c r="I13552" s="11"/>
      <c r="J13552" s="11"/>
      <c r="K13552" s="9"/>
      <c r="M13552" s="11"/>
      <c r="N13552" s="13"/>
      <c r="O13552" s="9"/>
      <c r="P13552" s="27"/>
      <c r="Q13552" s="29"/>
      <c r="R13552" s="29"/>
      <c r="S13552" s="27"/>
    </row>
    <row r="13553" spans="1:19" s="14" customFormat="1" x14ac:dyDescent="0.3">
      <c r="A13553" s="11"/>
      <c r="B13553" s="11"/>
      <c r="C13553" s="11"/>
      <c r="D13553" s="11"/>
      <c r="E13553" s="11"/>
      <c r="F13553" s="13"/>
      <c r="G13553" s="13"/>
      <c r="H13553" s="91"/>
      <c r="I13553" s="11"/>
      <c r="J13553" s="11"/>
      <c r="K13553" s="9"/>
      <c r="M13553" s="11"/>
      <c r="N13553" s="13"/>
      <c r="O13553" s="9"/>
      <c r="P13553" s="27"/>
      <c r="Q13553" s="29"/>
      <c r="R13553" s="29"/>
      <c r="S13553" s="27"/>
    </row>
    <row r="13554" spans="1:19" s="14" customFormat="1" x14ac:dyDescent="0.3">
      <c r="A13554" s="11"/>
      <c r="B13554" s="11"/>
      <c r="C13554" s="11"/>
      <c r="D13554" s="11"/>
      <c r="E13554" s="11"/>
      <c r="F13554" s="13"/>
      <c r="G13554" s="13"/>
      <c r="H13554" s="91"/>
      <c r="I13554" s="11"/>
      <c r="J13554" s="11"/>
      <c r="K13554" s="9"/>
      <c r="M13554" s="11"/>
      <c r="N13554" s="13"/>
      <c r="O13554" s="9"/>
      <c r="P13554" s="27"/>
      <c r="Q13554" s="29"/>
      <c r="R13554" s="29"/>
      <c r="S13554" s="27"/>
    </row>
    <row r="13555" spans="1:19" s="14" customFormat="1" x14ac:dyDescent="0.3">
      <c r="A13555" s="11"/>
      <c r="B13555" s="11"/>
      <c r="C13555" s="11"/>
      <c r="D13555" s="11"/>
      <c r="E13555" s="11"/>
      <c r="F13555" s="13"/>
      <c r="G13555" s="13"/>
      <c r="H13555" s="91"/>
      <c r="I13555" s="11"/>
      <c r="J13555" s="11"/>
      <c r="K13555" s="9"/>
      <c r="M13555" s="11"/>
      <c r="N13555" s="13"/>
      <c r="O13555" s="9"/>
      <c r="P13555" s="27"/>
      <c r="Q13555" s="29"/>
      <c r="R13555" s="29"/>
      <c r="S13555" s="27"/>
    </row>
    <row r="13556" spans="1:19" s="14" customFormat="1" x14ac:dyDescent="0.3">
      <c r="A13556" s="11"/>
      <c r="B13556" s="11"/>
      <c r="C13556" s="11"/>
      <c r="D13556" s="11"/>
      <c r="E13556" s="11"/>
      <c r="F13556" s="13"/>
      <c r="G13556" s="13"/>
      <c r="H13556" s="91"/>
      <c r="I13556" s="11"/>
      <c r="J13556" s="11"/>
      <c r="K13556" s="9"/>
      <c r="M13556" s="11"/>
      <c r="N13556" s="13"/>
      <c r="O13556" s="9"/>
      <c r="P13556" s="27"/>
      <c r="Q13556" s="29"/>
      <c r="R13556" s="29"/>
      <c r="S13556" s="27"/>
    </row>
    <row r="13557" spans="1:19" s="14" customFormat="1" x14ac:dyDescent="0.3">
      <c r="A13557" s="11"/>
      <c r="B13557" s="11"/>
      <c r="C13557" s="11"/>
      <c r="D13557" s="11"/>
      <c r="E13557" s="11"/>
      <c r="F13557" s="13"/>
      <c r="G13557" s="13"/>
      <c r="H13557" s="91"/>
      <c r="I13557" s="11"/>
      <c r="J13557" s="11"/>
      <c r="K13557" s="9"/>
      <c r="M13557" s="11"/>
      <c r="N13557" s="13"/>
      <c r="O13557" s="9"/>
      <c r="P13557" s="27"/>
      <c r="Q13557" s="29"/>
      <c r="R13557" s="29"/>
      <c r="S13557" s="27"/>
    </row>
    <row r="13558" spans="1:19" s="14" customFormat="1" x14ac:dyDescent="0.3">
      <c r="A13558" s="11"/>
      <c r="B13558" s="11"/>
      <c r="C13558" s="11"/>
      <c r="D13558" s="11"/>
      <c r="E13558" s="11"/>
      <c r="F13558" s="13"/>
      <c r="G13558" s="13"/>
      <c r="H13558" s="91"/>
      <c r="I13558" s="11"/>
      <c r="J13558" s="11"/>
      <c r="K13558" s="9"/>
      <c r="M13558" s="11"/>
      <c r="N13558" s="13"/>
      <c r="O13558" s="9"/>
      <c r="P13558" s="27"/>
      <c r="Q13558" s="29"/>
      <c r="R13558" s="29"/>
      <c r="S13558" s="27"/>
    </row>
    <row r="13559" spans="1:19" s="14" customFormat="1" x14ac:dyDescent="0.3">
      <c r="A13559" s="11"/>
      <c r="B13559" s="11"/>
      <c r="C13559" s="11"/>
      <c r="D13559" s="11"/>
      <c r="E13559" s="11"/>
      <c r="F13559" s="13"/>
      <c r="G13559" s="13"/>
      <c r="H13559" s="91"/>
      <c r="I13559" s="11"/>
      <c r="J13559" s="11"/>
      <c r="K13559" s="9"/>
      <c r="M13559" s="11"/>
      <c r="N13559" s="13"/>
      <c r="O13559" s="9"/>
      <c r="P13559" s="27"/>
      <c r="Q13559" s="29"/>
      <c r="R13559" s="29"/>
      <c r="S13559" s="27"/>
    </row>
    <row r="13560" spans="1:19" s="14" customFormat="1" x14ac:dyDescent="0.3">
      <c r="A13560" s="11"/>
      <c r="B13560" s="11"/>
      <c r="C13560" s="11"/>
      <c r="D13560" s="11"/>
      <c r="E13560" s="11"/>
      <c r="F13560" s="13"/>
      <c r="G13560" s="13"/>
      <c r="H13560" s="91"/>
      <c r="I13560" s="11"/>
      <c r="J13560" s="11"/>
      <c r="K13560" s="9"/>
      <c r="M13560" s="11"/>
      <c r="N13560" s="13"/>
      <c r="O13560" s="9"/>
      <c r="P13560" s="27"/>
      <c r="Q13560" s="29"/>
      <c r="R13560" s="29"/>
      <c r="S13560" s="27"/>
    </row>
    <row r="13561" spans="1:19" s="14" customFormat="1" x14ac:dyDescent="0.3">
      <c r="A13561" s="11"/>
      <c r="B13561" s="11"/>
      <c r="C13561" s="11"/>
      <c r="D13561" s="11"/>
      <c r="E13561" s="11"/>
      <c r="F13561" s="13"/>
      <c r="G13561" s="13"/>
      <c r="H13561" s="91"/>
      <c r="I13561" s="11"/>
      <c r="J13561" s="11"/>
      <c r="K13561" s="9"/>
      <c r="M13561" s="11"/>
      <c r="N13561" s="13"/>
      <c r="O13561" s="9"/>
      <c r="P13561" s="27"/>
      <c r="Q13561" s="29"/>
      <c r="R13561" s="29"/>
      <c r="S13561" s="27"/>
    </row>
    <row r="13562" spans="1:19" s="14" customFormat="1" x14ac:dyDescent="0.3">
      <c r="A13562" s="11"/>
      <c r="B13562" s="11"/>
      <c r="C13562" s="11"/>
      <c r="D13562" s="11"/>
      <c r="E13562" s="11"/>
      <c r="F13562" s="13"/>
      <c r="G13562" s="13"/>
      <c r="H13562" s="91"/>
      <c r="I13562" s="11"/>
      <c r="J13562" s="11"/>
      <c r="K13562" s="9"/>
      <c r="M13562" s="11"/>
      <c r="N13562" s="13"/>
      <c r="O13562" s="9"/>
      <c r="P13562" s="27"/>
      <c r="Q13562" s="29"/>
      <c r="R13562" s="29"/>
      <c r="S13562" s="27"/>
    </row>
    <row r="13563" spans="1:19" s="14" customFormat="1" x14ac:dyDescent="0.3">
      <c r="A13563" s="11"/>
      <c r="B13563" s="11"/>
      <c r="C13563" s="11"/>
      <c r="D13563" s="11"/>
      <c r="E13563" s="11"/>
      <c r="F13563" s="13"/>
      <c r="G13563" s="13"/>
      <c r="H13563" s="91"/>
      <c r="I13563" s="11"/>
      <c r="J13563" s="11"/>
      <c r="K13563" s="9"/>
      <c r="M13563" s="11"/>
      <c r="N13563" s="13"/>
      <c r="O13563" s="9"/>
      <c r="P13563" s="27"/>
      <c r="Q13563" s="29"/>
      <c r="R13563" s="29"/>
      <c r="S13563" s="27"/>
    </row>
    <row r="13564" spans="1:19" s="14" customFormat="1" x14ac:dyDescent="0.3">
      <c r="A13564" s="11"/>
      <c r="B13564" s="11"/>
      <c r="C13564" s="11"/>
      <c r="D13564" s="11"/>
      <c r="E13564" s="11"/>
      <c r="F13564" s="13"/>
      <c r="G13564" s="13"/>
      <c r="H13564" s="91"/>
      <c r="I13564" s="11"/>
      <c r="J13564" s="11"/>
      <c r="K13564" s="9"/>
      <c r="M13564" s="11"/>
      <c r="N13564" s="13"/>
      <c r="O13564" s="9"/>
      <c r="P13564" s="27"/>
      <c r="Q13564" s="29"/>
      <c r="R13564" s="29"/>
      <c r="S13564" s="27"/>
    </row>
    <row r="13565" spans="1:19" s="14" customFormat="1" x14ac:dyDescent="0.3">
      <c r="A13565" s="11"/>
      <c r="B13565" s="11"/>
      <c r="C13565" s="11"/>
      <c r="D13565" s="11"/>
      <c r="E13565" s="11"/>
      <c r="F13565" s="13"/>
      <c r="G13565" s="13"/>
      <c r="H13565" s="91"/>
      <c r="I13565" s="11"/>
      <c r="J13565" s="11"/>
      <c r="K13565" s="9"/>
      <c r="M13565" s="11"/>
      <c r="N13565" s="13"/>
      <c r="O13565" s="9"/>
      <c r="P13565" s="27"/>
      <c r="Q13565" s="29"/>
      <c r="R13565" s="29"/>
      <c r="S13565" s="27"/>
    </row>
    <row r="13566" spans="1:19" s="14" customFormat="1" x14ac:dyDescent="0.3">
      <c r="A13566" s="11"/>
      <c r="B13566" s="11"/>
      <c r="C13566" s="11"/>
      <c r="D13566" s="11"/>
      <c r="E13566" s="11"/>
      <c r="F13566" s="13"/>
      <c r="G13566" s="13"/>
      <c r="H13566" s="91"/>
      <c r="I13566" s="11"/>
      <c r="J13566" s="11"/>
      <c r="K13566" s="9"/>
      <c r="M13566" s="11"/>
      <c r="N13566" s="13"/>
      <c r="O13566" s="9"/>
      <c r="P13566" s="27"/>
      <c r="Q13566" s="29"/>
      <c r="R13566" s="29"/>
      <c r="S13566" s="27"/>
    </row>
    <row r="13567" spans="1:19" s="14" customFormat="1" x14ac:dyDescent="0.3">
      <c r="A13567" s="11"/>
      <c r="B13567" s="11"/>
      <c r="C13567" s="11"/>
      <c r="D13567" s="11"/>
      <c r="E13567" s="11"/>
      <c r="F13567" s="13"/>
      <c r="G13567" s="13"/>
      <c r="H13567" s="91"/>
      <c r="I13567" s="11"/>
      <c r="J13567" s="11"/>
      <c r="K13567" s="9"/>
      <c r="M13567" s="11"/>
      <c r="N13567" s="13"/>
      <c r="O13567" s="9"/>
      <c r="P13567" s="27"/>
      <c r="Q13567" s="29"/>
      <c r="R13567" s="29"/>
      <c r="S13567" s="27"/>
    </row>
    <row r="13568" spans="1:19" s="14" customFormat="1" x14ac:dyDescent="0.3">
      <c r="A13568" s="11"/>
      <c r="B13568" s="11"/>
      <c r="C13568" s="11"/>
      <c r="D13568" s="11"/>
      <c r="E13568" s="11"/>
      <c r="F13568" s="13"/>
      <c r="G13568" s="13"/>
      <c r="H13568" s="91"/>
      <c r="I13568" s="11"/>
      <c r="J13568" s="11"/>
      <c r="K13568" s="9"/>
      <c r="M13568" s="11"/>
      <c r="N13568" s="13"/>
      <c r="O13568" s="9"/>
      <c r="P13568" s="27"/>
      <c r="Q13568" s="29"/>
      <c r="R13568" s="29"/>
      <c r="S13568" s="27"/>
    </row>
    <row r="13569" spans="1:19" s="14" customFormat="1" x14ac:dyDescent="0.3">
      <c r="A13569" s="11"/>
      <c r="B13569" s="11"/>
      <c r="C13569" s="11"/>
      <c r="D13569" s="11"/>
      <c r="E13569" s="11"/>
      <c r="F13569" s="13"/>
      <c r="G13569" s="13"/>
      <c r="H13569" s="91"/>
      <c r="I13569" s="11"/>
      <c r="J13569" s="11"/>
      <c r="K13569" s="9"/>
      <c r="M13569" s="11"/>
      <c r="N13569" s="13"/>
      <c r="O13569" s="9"/>
      <c r="P13569" s="27"/>
      <c r="Q13569" s="29"/>
      <c r="R13569" s="29"/>
      <c r="S13569" s="27"/>
    </row>
    <row r="13570" spans="1:19" s="14" customFormat="1" x14ac:dyDescent="0.3">
      <c r="A13570" s="11"/>
      <c r="B13570" s="11"/>
      <c r="C13570" s="11"/>
      <c r="D13570" s="11"/>
      <c r="E13570" s="11"/>
      <c r="F13570" s="13"/>
      <c r="G13570" s="13"/>
      <c r="H13570" s="91"/>
      <c r="I13570" s="11"/>
      <c r="J13570" s="11"/>
      <c r="K13570" s="9"/>
      <c r="M13570" s="11"/>
      <c r="N13570" s="13"/>
      <c r="O13570" s="9"/>
      <c r="P13570" s="27"/>
      <c r="Q13570" s="29"/>
      <c r="R13570" s="29"/>
      <c r="S13570" s="27"/>
    </row>
    <row r="13571" spans="1:19" s="14" customFormat="1" x14ac:dyDescent="0.3">
      <c r="A13571" s="11"/>
      <c r="B13571" s="11"/>
      <c r="C13571" s="11"/>
      <c r="D13571" s="11"/>
      <c r="E13571" s="11"/>
      <c r="F13571" s="13"/>
      <c r="G13571" s="13"/>
      <c r="H13571" s="91"/>
      <c r="I13571" s="11"/>
      <c r="J13571" s="11"/>
      <c r="K13571" s="9"/>
      <c r="M13571" s="11"/>
      <c r="N13571" s="13"/>
      <c r="O13571" s="9"/>
      <c r="P13571" s="27"/>
      <c r="Q13571" s="29"/>
      <c r="R13571" s="29"/>
      <c r="S13571" s="27"/>
    </row>
    <row r="13572" spans="1:19" s="14" customFormat="1" x14ac:dyDescent="0.3">
      <c r="A13572" s="11"/>
      <c r="B13572" s="11"/>
      <c r="C13572" s="11"/>
      <c r="D13572" s="11"/>
      <c r="E13572" s="11"/>
      <c r="F13572" s="13"/>
      <c r="G13572" s="13"/>
      <c r="H13572" s="91"/>
      <c r="I13572" s="11"/>
      <c r="J13572" s="11"/>
      <c r="K13572" s="9"/>
      <c r="M13572" s="11"/>
      <c r="N13572" s="13"/>
      <c r="O13572" s="9"/>
      <c r="P13572" s="27"/>
      <c r="Q13572" s="29"/>
      <c r="R13572" s="29"/>
      <c r="S13572" s="27"/>
    </row>
    <row r="13573" spans="1:19" s="14" customFormat="1" x14ac:dyDescent="0.3">
      <c r="A13573" s="11"/>
      <c r="B13573" s="11"/>
      <c r="C13573" s="11"/>
      <c r="D13573" s="11"/>
      <c r="E13573" s="11"/>
      <c r="F13573" s="13"/>
      <c r="G13573" s="13"/>
      <c r="H13573" s="91"/>
      <c r="I13573" s="11"/>
      <c r="J13573" s="11"/>
      <c r="K13573" s="9"/>
      <c r="M13573" s="11"/>
      <c r="N13573" s="13"/>
      <c r="O13573" s="9"/>
      <c r="P13573" s="27"/>
      <c r="Q13573" s="29"/>
      <c r="R13573" s="29"/>
      <c r="S13573" s="27"/>
    </row>
    <row r="13574" spans="1:19" s="14" customFormat="1" x14ac:dyDescent="0.3">
      <c r="A13574" s="11"/>
      <c r="B13574" s="11"/>
      <c r="C13574" s="11"/>
      <c r="D13574" s="11"/>
      <c r="E13574" s="11"/>
      <c r="F13574" s="13"/>
      <c r="G13574" s="13"/>
      <c r="H13574" s="91"/>
      <c r="I13574" s="11"/>
      <c r="J13574" s="11"/>
      <c r="K13574" s="9"/>
      <c r="M13574" s="11"/>
      <c r="N13574" s="13"/>
      <c r="O13574" s="9"/>
      <c r="P13574" s="27"/>
      <c r="Q13574" s="29"/>
      <c r="R13574" s="29"/>
      <c r="S13574" s="27"/>
    </row>
    <row r="13575" spans="1:19" s="14" customFormat="1" x14ac:dyDescent="0.3">
      <c r="A13575" s="11"/>
      <c r="B13575" s="11"/>
      <c r="C13575" s="11"/>
      <c r="D13575" s="11"/>
      <c r="E13575" s="11"/>
      <c r="F13575" s="13"/>
      <c r="G13575" s="13"/>
      <c r="H13575" s="91"/>
      <c r="I13575" s="11"/>
      <c r="J13575" s="11"/>
      <c r="K13575" s="9"/>
      <c r="M13575" s="11"/>
      <c r="N13575" s="13"/>
      <c r="O13575" s="9"/>
      <c r="P13575" s="27"/>
      <c r="Q13575" s="29"/>
      <c r="R13575" s="29"/>
      <c r="S13575" s="27"/>
    </row>
    <row r="13576" spans="1:19" s="14" customFormat="1" x14ac:dyDescent="0.3">
      <c r="A13576" s="11"/>
      <c r="B13576" s="11"/>
      <c r="C13576" s="11"/>
      <c r="D13576" s="11"/>
      <c r="E13576" s="11"/>
      <c r="F13576" s="13"/>
      <c r="G13576" s="13"/>
      <c r="H13576" s="91"/>
      <c r="I13576" s="11"/>
      <c r="J13576" s="11"/>
      <c r="K13576" s="9"/>
      <c r="M13576" s="11"/>
      <c r="N13576" s="13"/>
      <c r="O13576" s="9"/>
      <c r="P13576" s="27"/>
      <c r="Q13576" s="29"/>
      <c r="R13576" s="29"/>
      <c r="S13576" s="27"/>
    </row>
    <row r="13577" spans="1:19" s="14" customFormat="1" x14ac:dyDescent="0.3">
      <c r="A13577" s="11"/>
      <c r="B13577" s="11"/>
      <c r="C13577" s="11"/>
      <c r="D13577" s="11"/>
      <c r="E13577" s="11"/>
      <c r="F13577" s="13"/>
      <c r="G13577" s="13"/>
      <c r="H13577" s="91"/>
      <c r="I13577" s="11"/>
      <c r="J13577" s="11"/>
      <c r="K13577" s="9"/>
      <c r="M13577" s="11"/>
      <c r="N13577" s="13"/>
      <c r="O13577" s="9"/>
      <c r="P13577" s="27"/>
      <c r="Q13577" s="29"/>
      <c r="R13577" s="29"/>
      <c r="S13577" s="27"/>
    </row>
    <row r="13578" spans="1:19" s="14" customFormat="1" x14ac:dyDescent="0.3">
      <c r="A13578" s="11"/>
      <c r="B13578" s="11"/>
      <c r="C13578" s="11"/>
      <c r="D13578" s="11"/>
      <c r="E13578" s="11"/>
      <c r="F13578" s="13"/>
      <c r="G13578" s="13"/>
      <c r="H13578" s="91"/>
      <c r="I13578" s="11"/>
      <c r="J13578" s="11"/>
      <c r="K13578" s="9"/>
      <c r="M13578" s="11"/>
      <c r="N13578" s="13"/>
      <c r="O13578" s="9"/>
      <c r="P13578" s="27"/>
      <c r="Q13578" s="29"/>
      <c r="R13578" s="29"/>
      <c r="S13578" s="27"/>
    </row>
    <row r="13579" spans="1:19" s="14" customFormat="1" x14ac:dyDescent="0.3">
      <c r="A13579" s="11"/>
      <c r="B13579" s="11"/>
      <c r="C13579" s="11"/>
      <c r="D13579" s="11"/>
      <c r="E13579" s="11"/>
      <c r="F13579" s="13"/>
      <c r="G13579" s="13"/>
      <c r="H13579" s="91"/>
      <c r="I13579" s="11"/>
      <c r="J13579" s="11"/>
      <c r="K13579" s="9"/>
      <c r="M13579" s="11"/>
      <c r="N13579" s="13"/>
      <c r="O13579" s="9"/>
      <c r="P13579" s="27"/>
      <c r="Q13579" s="29"/>
      <c r="R13579" s="29"/>
      <c r="S13579" s="27"/>
    </row>
    <row r="13580" spans="1:19" s="14" customFormat="1" x14ac:dyDescent="0.3">
      <c r="A13580" s="11"/>
      <c r="B13580" s="11"/>
      <c r="C13580" s="11"/>
      <c r="D13580" s="11"/>
      <c r="E13580" s="11"/>
      <c r="F13580" s="13"/>
      <c r="G13580" s="13"/>
      <c r="H13580" s="91"/>
      <c r="I13580" s="11"/>
      <c r="J13580" s="11"/>
      <c r="K13580" s="9"/>
      <c r="M13580" s="11"/>
      <c r="N13580" s="13"/>
      <c r="O13580" s="9"/>
      <c r="P13580" s="27"/>
      <c r="Q13580" s="29"/>
      <c r="R13580" s="29"/>
      <c r="S13580" s="27"/>
    </row>
    <row r="13581" spans="1:19" s="14" customFormat="1" x14ac:dyDescent="0.3">
      <c r="A13581" s="11"/>
      <c r="B13581" s="11"/>
      <c r="C13581" s="11"/>
      <c r="D13581" s="11"/>
      <c r="E13581" s="11"/>
      <c r="F13581" s="13"/>
      <c r="G13581" s="13"/>
      <c r="H13581" s="91"/>
      <c r="I13581" s="11"/>
      <c r="J13581" s="11"/>
      <c r="K13581" s="9"/>
      <c r="M13581" s="11"/>
      <c r="N13581" s="13"/>
      <c r="O13581" s="9"/>
      <c r="P13581" s="27"/>
      <c r="Q13581" s="29"/>
      <c r="R13581" s="29"/>
      <c r="S13581" s="27"/>
    </row>
    <row r="13582" spans="1:19" s="14" customFormat="1" x14ac:dyDescent="0.3">
      <c r="A13582" s="11"/>
      <c r="B13582" s="11"/>
      <c r="C13582" s="11"/>
      <c r="D13582" s="11"/>
      <c r="E13582" s="11"/>
      <c r="F13582" s="13"/>
      <c r="G13582" s="13"/>
      <c r="H13582" s="91"/>
      <c r="I13582" s="11"/>
      <c r="J13582" s="11"/>
      <c r="K13582" s="9"/>
      <c r="M13582" s="11"/>
      <c r="N13582" s="13"/>
      <c r="O13582" s="9"/>
      <c r="P13582" s="27"/>
      <c r="Q13582" s="29"/>
      <c r="R13582" s="29"/>
      <c r="S13582" s="27"/>
    </row>
    <row r="13583" spans="1:19" s="14" customFormat="1" x14ac:dyDescent="0.3">
      <c r="A13583" s="11"/>
      <c r="B13583" s="11"/>
      <c r="C13583" s="11"/>
      <c r="D13583" s="11"/>
      <c r="E13583" s="11"/>
      <c r="F13583" s="13"/>
      <c r="G13583" s="13"/>
      <c r="H13583" s="91"/>
      <c r="I13583" s="11"/>
      <c r="J13583" s="11"/>
      <c r="K13583" s="9"/>
      <c r="M13583" s="11"/>
      <c r="N13583" s="13"/>
      <c r="O13583" s="9"/>
      <c r="P13583" s="27"/>
      <c r="Q13583" s="29"/>
      <c r="R13583" s="29"/>
      <c r="S13583" s="27"/>
    </row>
    <row r="13584" spans="1:19" s="14" customFormat="1" x14ac:dyDescent="0.3">
      <c r="A13584" s="11"/>
      <c r="B13584" s="11"/>
      <c r="C13584" s="11"/>
      <c r="D13584" s="11"/>
      <c r="E13584" s="11"/>
      <c r="F13584" s="13"/>
      <c r="G13584" s="13"/>
      <c r="H13584" s="91"/>
      <c r="I13584" s="11"/>
      <c r="J13584" s="11"/>
      <c r="K13584" s="9"/>
      <c r="M13584" s="11"/>
      <c r="N13584" s="13"/>
      <c r="O13584" s="9"/>
      <c r="P13584" s="27"/>
      <c r="Q13584" s="29"/>
      <c r="R13584" s="29"/>
      <c r="S13584" s="27"/>
    </row>
    <row r="13585" spans="1:19" s="14" customFormat="1" x14ac:dyDescent="0.3">
      <c r="A13585" s="11"/>
      <c r="B13585" s="11"/>
      <c r="C13585" s="11"/>
      <c r="D13585" s="11"/>
      <c r="E13585" s="11"/>
      <c r="F13585" s="13"/>
      <c r="G13585" s="13"/>
      <c r="H13585" s="91"/>
      <c r="I13585" s="11"/>
      <c r="J13585" s="11"/>
      <c r="K13585" s="9"/>
      <c r="M13585" s="11"/>
      <c r="N13585" s="13"/>
      <c r="O13585" s="9"/>
      <c r="P13585" s="27"/>
      <c r="Q13585" s="29"/>
      <c r="R13585" s="29"/>
      <c r="S13585" s="27"/>
    </row>
    <row r="13586" spans="1:19" s="14" customFormat="1" x14ac:dyDescent="0.3">
      <c r="A13586" s="11"/>
      <c r="B13586" s="11"/>
      <c r="C13586" s="11"/>
      <c r="D13586" s="11"/>
      <c r="E13586" s="11"/>
      <c r="F13586" s="13"/>
      <c r="G13586" s="13"/>
      <c r="H13586" s="91"/>
      <c r="I13586" s="11"/>
      <c r="J13586" s="11"/>
      <c r="K13586" s="9"/>
      <c r="M13586" s="11"/>
      <c r="N13586" s="13"/>
      <c r="O13586" s="9"/>
      <c r="P13586" s="27"/>
      <c r="Q13586" s="29"/>
      <c r="R13586" s="29"/>
      <c r="S13586" s="27"/>
    </row>
    <row r="13587" spans="1:19" s="14" customFormat="1" x14ac:dyDescent="0.3">
      <c r="A13587" s="11"/>
      <c r="B13587" s="11"/>
      <c r="C13587" s="11"/>
      <c r="D13587" s="11"/>
      <c r="E13587" s="11"/>
      <c r="F13587" s="13"/>
      <c r="G13587" s="13"/>
      <c r="H13587" s="91"/>
      <c r="I13587" s="11"/>
      <c r="J13587" s="11"/>
      <c r="K13587" s="9"/>
      <c r="M13587" s="11"/>
      <c r="N13587" s="13"/>
      <c r="O13587" s="9"/>
      <c r="P13587" s="27"/>
      <c r="Q13587" s="29"/>
      <c r="R13587" s="29"/>
      <c r="S13587" s="27"/>
    </row>
    <row r="13588" spans="1:19" s="14" customFormat="1" x14ac:dyDescent="0.3">
      <c r="A13588" s="11"/>
      <c r="B13588" s="11"/>
      <c r="C13588" s="11"/>
      <c r="D13588" s="11"/>
      <c r="E13588" s="11"/>
      <c r="F13588" s="13"/>
      <c r="G13588" s="13"/>
      <c r="H13588" s="91"/>
      <c r="I13588" s="11"/>
      <c r="J13588" s="11"/>
      <c r="K13588" s="9"/>
      <c r="M13588" s="11"/>
      <c r="N13588" s="13"/>
      <c r="O13588" s="9"/>
      <c r="P13588" s="27"/>
      <c r="Q13588" s="29"/>
      <c r="R13588" s="29"/>
      <c r="S13588" s="27"/>
    </row>
    <row r="13589" spans="1:19" s="14" customFormat="1" x14ac:dyDescent="0.3">
      <c r="A13589" s="11"/>
      <c r="B13589" s="11"/>
      <c r="C13589" s="11"/>
      <c r="D13589" s="11"/>
      <c r="E13589" s="11"/>
      <c r="F13589" s="13"/>
      <c r="G13589" s="13"/>
      <c r="H13589" s="91"/>
      <c r="I13589" s="11"/>
      <c r="J13589" s="11"/>
      <c r="K13589" s="9"/>
      <c r="M13589" s="11"/>
      <c r="N13589" s="13"/>
      <c r="O13589" s="9"/>
      <c r="P13589" s="27"/>
      <c r="Q13589" s="29"/>
      <c r="R13589" s="29"/>
      <c r="S13589" s="27"/>
    </row>
    <row r="13590" spans="1:19" s="14" customFormat="1" x14ac:dyDescent="0.3">
      <c r="A13590" s="11"/>
      <c r="B13590" s="11"/>
      <c r="C13590" s="11"/>
      <c r="D13590" s="11"/>
      <c r="E13590" s="11"/>
      <c r="F13590" s="13"/>
      <c r="G13590" s="13"/>
      <c r="H13590" s="91"/>
      <c r="I13590" s="11"/>
      <c r="J13590" s="11"/>
      <c r="K13590" s="9"/>
      <c r="M13590" s="11"/>
      <c r="N13590" s="13"/>
      <c r="O13590" s="9"/>
      <c r="P13590" s="27"/>
      <c r="Q13590" s="29"/>
      <c r="R13590" s="29"/>
      <c r="S13590" s="27"/>
    </row>
    <row r="13591" spans="1:19" s="14" customFormat="1" x14ac:dyDescent="0.3">
      <c r="A13591" s="11"/>
      <c r="B13591" s="11"/>
      <c r="C13591" s="11"/>
      <c r="D13591" s="11"/>
      <c r="E13591" s="11"/>
      <c r="F13591" s="13"/>
      <c r="G13591" s="13"/>
      <c r="H13591" s="91"/>
      <c r="I13591" s="11"/>
      <c r="J13591" s="11"/>
      <c r="K13591" s="9"/>
      <c r="M13591" s="11"/>
      <c r="N13591" s="13"/>
      <c r="O13591" s="9"/>
      <c r="P13591" s="27"/>
      <c r="Q13591" s="29"/>
      <c r="R13591" s="29"/>
      <c r="S13591" s="27"/>
    </row>
    <row r="13592" spans="1:19" s="14" customFormat="1" x14ac:dyDescent="0.3">
      <c r="A13592" s="11"/>
      <c r="B13592" s="11"/>
      <c r="C13592" s="11"/>
      <c r="D13592" s="11"/>
      <c r="E13592" s="11"/>
      <c r="F13592" s="13"/>
      <c r="G13592" s="13"/>
      <c r="H13592" s="91"/>
      <c r="I13592" s="11"/>
      <c r="J13592" s="11"/>
      <c r="K13592" s="9"/>
      <c r="M13592" s="11"/>
      <c r="N13592" s="13"/>
      <c r="O13592" s="9"/>
      <c r="P13592" s="27"/>
      <c r="Q13592" s="29"/>
      <c r="R13592" s="29"/>
      <c r="S13592" s="27"/>
    </row>
    <row r="13593" spans="1:19" s="14" customFormat="1" x14ac:dyDescent="0.3">
      <c r="A13593" s="11"/>
      <c r="B13593" s="11"/>
      <c r="C13593" s="11"/>
      <c r="D13593" s="11"/>
      <c r="E13593" s="11"/>
      <c r="F13593" s="13"/>
      <c r="G13593" s="13"/>
      <c r="H13593" s="91"/>
      <c r="I13593" s="11"/>
      <c r="J13593" s="11"/>
      <c r="K13593" s="9"/>
      <c r="M13593" s="11"/>
      <c r="N13593" s="13"/>
      <c r="O13593" s="9"/>
      <c r="P13593" s="27"/>
      <c r="Q13593" s="29"/>
      <c r="R13593" s="29"/>
      <c r="S13593" s="27"/>
    </row>
    <row r="13594" spans="1:19" s="14" customFormat="1" x14ac:dyDescent="0.3">
      <c r="A13594" s="11"/>
      <c r="B13594" s="11"/>
      <c r="C13594" s="11"/>
      <c r="D13594" s="11"/>
      <c r="E13594" s="11"/>
      <c r="F13594" s="13"/>
      <c r="G13594" s="13"/>
      <c r="H13594" s="91"/>
      <c r="I13594" s="11"/>
      <c r="J13594" s="11"/>
      <c r="K13594" s="9"/>
      <c r="M13594" s="11"/>
      <c r="N13594" s="13"/>
      <c r="O13594" s="9"/>
      <c r="P13594" s="27"/>
      <c r="Q13594" s="29"/>
      <c r="R13594" s="29"/>
      <c r="S13594" s="27"/>
    </row>
    <row r="13595" spans="1:19" s="14" customFormat="1" x14ac:dyDescent="0.3">
      <c r="A13595" s="11"/>
      <c r="B13595" s="11"/>
      <c r="C13595" s="11"/>
      <c r="D13595" s="11"/>
      <c r="E13595" s="11"/>
      <c r="F13595" s="13"/>
      <c r="G13595" s="13"/>
      <c r="H13595" s="91"/>
      <c r="I13595" s="11"/>
      <c r="J13595" s="11"/>
      <c r="K13595" s="9"/>
      <c r="M13595" s="11"/>
      <c r="N13595" s="13"/>
      <c r="O13595" s="9"/>
      <c r="P13595" s="27"/>
      <c r="Q13595" s="29"/>
      <c r="R13595" s="29"/>
      <c r="S13595" s="27"/>
    </row>
    <row r="13596" spans="1:19" s="14" customFormat="1" x14ac:dyDescent="0.3">
      <c r="A13596" s="11"/>
      <c r="B13596" s="11"/>
      <c r="C13596" s="11"/>
      <c r="D13596" s="11"/>
      <c r="E13596" s="11"/>
      <c r="F13596" s="13"/>
      <c r="G13596" s="13"/>
      <c r="H13596" s="91"/>
      <c r="I13596" s="11"/>
      <c r="J13596" s="11"/>
      <c r="K13596" s="9"/>
      <c r="M13596" s="11"/>
      <c r="N13596" s="13"/>
      <c r="O13596" s="9"/>
      <c r="P13596" s="27"/>
      <c r="Q13596" s="29"/>
      <c r="R13596" s="29"/>
      <c r="S13596" s="27"/>
    </row>
    <row r="13597" spans="1:19" s="14" customFormat="1" x14ac:dyDescent="0.3">
      <c r="A13597" s="11"/>
      <c r="B13597" s="11"/>
      <c r="C13597" s="11"/>
      <c r="D13597" s="11"/>
      <c r="E13597" s="11"/>
      <c r="F13597" s="13"/>
      <c r="G13597" s="13"/>
      <c r="H13597" s="91"/>
      <c r="I13597" s="11"/>
      <c r="J13597" s="11"/>
      <c r="K13597" s="9"/>
      <c r="M13597" s="11"/>
      <c r="N13597" s="13"/>
      <c r="O13597" s="9"/>
      <c r="P13597" s="27"/>
      <c r="Q13597" s="29"/>
      <c r="R13597" s="29"/>
      <c r="S13597" s="27"/>
    </row>
    <row r="13598" spans="1:19" s="14" customFormat="1" x14ac:dyDescent="0.3">
      <c r="A13598" s="11"/>
      <c r="B13598" s="11"/>
      <c r="C13598" s="11"/>
      <c r="D13598" s="11"/>
      <c r="E13598" s="11"/>
      <c r="F13598" s="13"/>
      <c r="G13598" s="13"/>
      <c r="H13598" s="91"/>
      <c r="I13598" s="11"/>
      <c r="J13598" s="11"/>
      <c r="K13598" s="9"/>
      <c r="M13598" s="11"/>
      <c r="N13598" s="13"/>
      <c r="O13598" s="9"/>
      <c r="P13598" s="27"/>
      <c r="Q13598" s="29"/>
      <c r="R13598" s="29"/>
      <c r="S13598" s="27"/>
    </row>
    <row r="13599" spans="1:19" s="14" customFormat="1" x14ac:dyDescent="0.3">
      <c r="A13599" s="11"/>
      <c r="B13599" s="11"/>
      <c r="C13599" s="11"/>
      <c r="D13599" s="11"/>
      <c r="E13599" s="11"/>
      <c r="F13599" s="13"/>
      <c r="G13599" s="13"/>
      <c r="H13599" s="91"/>
      <c r="I13599" s="11"/>
      <c r="J13599" s="11"/>
      <c r="K13599" s="9"/>
      <c r="M13599" s="11"/>
      <c r="N13599" s="13"/>
      <c r="O13599" s="9"/>
      <c r="P13599" s="27"/>
      <c r="Q13599" s="29"/>
      <c r="R13599" s="29"/>
      <c r="S13599" s="27"/>
    </row>
    <row r="13600" spans="1:19" s="14" customFormat="1" x14ac:dyDescent="0.3">
      <c r="A13600" s="11"/>
      <c r="B13600" s="11"/>
      <c r="C13600" s="11"/>
      <c r="D13600" s="11"/>
      <c r="E13600" s="11"/>
      <c r="F13600" s="13"/>
      <c r="G13600" s="13"/>
      <c r="H13600" s="91"/>
      <c r="I13600" s="11"/>
      <c r="J13600" s="11"/>
      <c r="K13600" s="9"/>
      <c r="M13600" s="11"/>
      <c r="N13600" s="13"/>
      <c r="O13600" s="9"/>
      <c r="P13600" s="27"/>
      <c r="Q13600" s="29"/>
      <c r="R13600" s="29"/>
      <c r="S13600" s="27"/>
    </row>
    <row r="13601" spans="1:19" s="14" customFormat="1" x14ac:dyDescent="0.3">
      <c r="A13601" s="11"/>
      <c r="B13601" s="11"/>
      <c r="C13601" s="11"/>
      <c r="D13601" s="11"/>
      <c r="E13601" s="11"/>
      <c r="F13601" s="13"/>
      <c r="G13601" s="13"/>
      <c r="H13601" s="91"/>
      <c r="I13601" s="11"/>
      <c r="J13601" s="11"/>
      <c r="K13601" s="9"/>
      <c r="M13601" s="11"/>
      <c r="N13601" s="13"/>
      <c r="O13601" s="9"/>
      <c r="P13601" s="27"/>
      <c r="Q13601" s="29"/>
      <c r="R13601" s="29"/>
      <c r="S13601" s="27"/>
    </row>
    <row r="13602" spans="1:19" s="14" customFormat="1" x14ac:dyDescent="0.3">
      <c r="A13602" s="11"/>
      <c r="B13602" s="11"/>
      <c r="C13602" s="11"/>
      <c r="D13602" s="11"/>
      <c r="E13602" s="11"/>
      <c r="F13602" s="13"/>
      <c r="G13602" s="13"/>
      <c r="H13602" s="91"/>
      <c r="I13602" s="11"/>
      <c r="J13602" s="11"/>
      <c r="K13602" s="9"/>
      <c r="M13602" s="11"/>
      <c r="N13602" s="13"/>
      <c r="O13602" s="9"/>
      <c r="P13602" s="27"/>
      <c r="Q13602" s="29"/>
      <c r="R13602" s="29"/>
      <c r="S13602" s="27"/>
    </row>
    <row r="13603" spans="1:19" s="14" customFormat="1" x14ac:dyDescent="0.3">
      <c r="A13603" s="11"/>
      <c r="B13603" s="11"/>
      <c r="C13603" s="11"/>
      <c r="D13603" s="11"/>
      <c r="E13603" s="11"/>
      <c r="F13603" s="13"/>
      <c r="G13603" s="13"/>
      <c r="H13603" s="91"/>
      <c r="I13603" s="11"/>
      <c r="J13603" s="11"/>
      <c r="K13603" s="9"/>
      <c r="M13603" s="11"/>
      <c r="N13603" s="13"/>
      <c r="O13603" s="9"/>
      <c r="P13603" s="27"/>
      <c r="Q13603" s="29"/>
      <c r="R13603" s="29"/>
      <c r="S13603" s="27"/>
    </row>
    <row r="13604" spans="1:19" s="14" customFormat="1" x14ac:dyDescent="0.3">
      <c r="A13604" s="11"/>
      <c r="B13604" s="11"/>
      <c r="C13604" s="11"/>
      <c r="D13604" s="11"/>
      <c r="E13604" s="11"/>
      <c r="F13604" s="13"/>
      <c r="G13604" s="13"/>
      <c r="H13604" s="91"/>
      <c r="I13604" s="11"/>
      <c r="J13604" s="11"/>
      <c r="K13604" s="9"/>
      <c r="M13604" s="11"/>
      <c r="N13604" s="13"/>
      <c r="O13604" s="9"/>
      <c r="P13604" s="27"/>
      <c r="Q13604" s="29"/>
      <c r="R13604" s="29"/>
      <c r="S13604" s="27"/>
    </row>
    <row r="13605" spans="1:19" s="14" customFormat="1" x14ac:dyDescent="0.3">
      <c r="A13605" s="11"/>
      <c r="B13605" s="11"/>
      <c r="C13605" s="11"/>
      <c r="D13605" s="11"/>
      <c r="E13605" s="11"/>
      <c r="F13605" s="13"/>
      <c r="G13605" s="13"/>
      <c r="H13605" s="91"/>
      <c r="I13605" s="11"/>
      <c r="J13605" s="11"/>
      <c r="K13605" s="9"/>
      <c r="M13605" s="11"/>
      <c r="N13605" s="13"/>
      <c r="O13605" s="9"/>
      <c r="P13605" s="27"/>
      <c r="Q13605" s="29"/>
      <c r="R13605" s="29"/>
      <c r="S13605" s="27"/>
    </row>
    <row r="13606" spans="1:19" s="14" customFormat="1" x14ac:dyDescent="0.3">
      <c r="A13606" s="11"/>
      <c r="B13606" s="11"/>
      <c r="C13606" s="11"/>
      <c r="D13606" s="11"/>
      <c r="E13606" s="11"/>
      <c r="F13606" s="13"/>
      <c r="G13606" s="13"/>
      <c r="H13606" s="91"/>
      <c r="I13606" s="11"/>
      <c r="J13606" s="11"/>
      <c r="K13606" s="9"/>
      <c r="M13606" s="11"/>
      <c r="N13606" s="13"/>
      <c r="O13606" s="9"/>
      <c r="P13606" s="27"/>
      <c r="Q13606" s="29"/>
      <c r="R13606" s="29"/>
      <c r="S13606" s="27"/>
    </row>
    <row r="13607" spans="1:19" s="14" customFormat="1" x14ac:dyDescent="0.3">
      <c r="A13607" s="11"/>
      <c r="B13607" s="11"/>
      <c r="C13607" s="11"/>
      <c r="D13607" s="11"/>
      <c r="E13607" s="11"/>
      <c r="F13607" s="13"/>
      <c r="G13607" s="13"/>
      <c r="H13607" s="91"/>
      <c r="I13607" s="11"/>
      <c r="J13607" s="11"/>
      <c r="K13607" s="9"/>
      <c r="M13607" s="11"/>
      <c r="N13607" s="13"/>
      <c r="O13607" s="9"/>
      <c r="P13607" s="27"/>
      <c r="Q13607" s="29"/>
      <c r="R13607" s="29"/>
      <c r="S13607" s="27"/>
    </row>
    <row r="13608" spans="1:19" s="14" customFormat="1" x14ac:dyDescent="0.3">
      <c r="A13608" s="11"/>
      <c r="B13608" s="11"/>
      <c r="C13608" s="11"/>
      <c r="D13608" s="11"/>
      <c r="E13608" s="11"/>
      <c r="F13608" s="13"/>
      <c r="G13608" s="13"/>
      <c r="H13608" s="91"/>
      <c r="I13608" s="11"/>
      <c r="J13608" s="11"/>
      <c r="K13608" s="9"/>
      <c r="M13608" s="11"/>
      <c r="N13608" s="13"/>
      <c r="O13608" s="9"/>
      <c r="P13608" s="27"/>
      <c r="Q13608" s="29"/>
      <c r="R13608" s="29"/>
      <c r="S13608" s="27"/>
    </row>
    <row r="13609" spans="1:19" s="14" customFormat="1" x14ac:dyDescent="0.3">
      <c r="A13609" s="11"/>
      <c r="B13609" s="11"/>
      <c r="C13609" s="11"/>
      <c r="D13609" s="11"/>
      <c r="E13609" s="11"/>
      <c r="F13609" s="13"/>
      <c r="G13609" s="13"/>
      <c r="H13609" s="91"/>
      <c r="I13609" s="11"/>
      <c r="J13609" s="11"/>
      <c r="K13609" s="9"/>
      <c r="M13609" s="11"/>
      <c r="N13609" s="13"/>
      <c r="O13609" s="9"/>
      <c r="P13609" s="27"/>
      <c r="Q13609" s="29"/>
      <c r="R13609" s="29"/>
      <c r="S13609" s="27"/>
    </row>
    <row r="13610" spans="1:19" s="14" customFormat="1" x14ac:dyDescent="0.3">
      <c r="A13610" s="11"/>
      <c r="B13610" s="11"/>
      <c r="C13610" s="11"/>
      <c r="D13610" s="11"/>
      <c r="E13610" s="11"/>
      <c r="F13610" s="13"/>
      <c r="G13610" s="13"/>
      <c r="H13610" s="91"/>
      <c r="I13610" s="11"/>
      <c r="J13610" s="11"/>
      <c r="K13610" s="9"/>
      <c r="M13610" s="11"/>
      <c r="N13610" s="13"/>
      <c r="O13610" s="9"/>
      <c r="P13610" s="27"/>
      <c r="Q13610" s="29"/>
      <c r="R13610" s="29"/>
      <c r="S13610" s="27"/>
    </row>
    <row r="13611" spans="1:19" s="14" customFormat="1" x14ac:dyDescent="0.3">
      <c r="A13611" s="11"/>
      <c r="B13611" s="11"/>
      <c r="C13611" s="11"/>
      <c r="D13611" s="11"/>
      <c r="E13611" s="11"/>
      <c r="F13611" s="13"/>
      <c r="G13611" s="13"/>
      <c r="H13611" s="91"/>
      <c r="I13611" s="11"/>
      <c r="J13611" s="11"/>
      <c r="K13611" s="9"/>
      <c r="M13611" s="11"/>
      <c r="N13611" s="13"/>
      <c r="O13611" s="9"/>
      <c r="P13611" s="27"/>
      <c r="Q13611" s="29"/>
      <c r="R13611" s="29"/>
      <c r="S13611" s="27"/>
    </row>
    <row r="13612" spans="1:19" s="14" customFormat="1" x14ac:dyDescent="0.3">
      <c r="A13612" s="11"/>
      <c r="B13612" s="11"/>
      <c r="C13612" s="11"/>
      <c r="D13612" s="11"/>
      <c r="E13612" s="11"/>
      <c r="F13612" s="13"/>
      <c r="G13612" s="13"/>
      <c r="H13612" s="91"/>
      <c r="I13612" s="11"/>
      <c r="J13612" s="11"/>
      <c r="K13612" s="9"/>
      <c r="M13612" s="11"/>
      <c r="N13612" s="13"/>
      <c r="O13612" s="9"/>
      <c r="P13612" s="27"/>
      <c r="Q13612" s="29"/>
      <c r="R13612" s="29"/>
      <c r="S13612" s="27"/>
    </row>
    <row r="13613" spans="1:19" s="14" customFormat="1" x14ac:dyDescent="0.3">
      <c r="A13613" s="11"/>
      <c r="B13613" s="11"/>
      <c r="C13613" s="11"/>
      <c r="D13613" s="11"/>
      <c r="E13613" s="11"/>
      <c r="F13613" s="13"/>
      <c r="G13613" s="13"/>
      <c r="H13613" s="91"/>
      <c r="I13613" s="11"/>
      <c r="J13613" s="11"/>
      <c r="K13613" s="9"/>
      <c r="M13613" s="11"/>
      <c r="N13613" s="13"/>
      <c r="O13613" s="9"/>
      <c r="P13613" s="27"/>
      <c r="Q13613" s="29"/>
      <c r="R13613" s="29"/>
      <c r="S13613" s="27"/>
    </row>
    <row r="13614" spans="1:19" s="14" customFormat="1" x14ac:dyDescent="0.3">
      <c r="A13614" s="11"/>
      <c r="B13614" s="11"/>
      <c r="C13614" s="11"/>
      <c r="D13614" s="11"/>
      <c r="E13614" s="11"/>
      <c r="F13614" s="13"/>
      <c r="G13614" s="13"/>
      <c r="H13614" s="91"/>
      <c r="I13614" s="11"/>
      <c r="J13614" s="11"/>
      <c r="K13614" s="9"/>
      <c r="M13614" s="11"/>
      <c r="N13614" s="13"/>
      <c r="O13614" s="9"/>
      <c r="P13614" s="27"/>
      <c r="Q13614" s="29"/>
      <c r="R13614" s="29"/>
      <c r="S13614" s="27"/>
    </row>
    <row r="13615" spans="1:19" s="14" customFormat="1" x14ac:dyDescent="0.3">
      <c r="A13615" s="11"/>
      <c r="B13615" s="11"/>
      <c r="C13615" s="11"/>
      <c r="D13615" s="11"/>
      <c r="E13615" s="11"/>
      <c r="F13615" s="13"/>
      <c r="G13615" s="13"/>
      <c r="H13615" s="91"/>
      <c r="I13615" s="11"/>
      <c r="J13615" s="11"/>
      <c r="K13615" s="9"/>
      <c r="M13615" s="11"/>
      <c r="N13615" s="13"/>
      <c r="O13615" s="9"/>
      <c r="P13615" s="27"/>
      <c r="Q13615" s="29"/>
      <c r="R13615" s="29"/>
      <c r="S13615" s="27"/>
    </row>
    <row r="13616" spans="1:19" s="14" customFormat="1" x14ac:dyDescent="0.3">
      <c r="A13616" s="11"/>
      <c r="B13616" s="11"/>
      <c r="C13616" s="11"/>
      <c r="D13616" s="11"/>
      <c r="E13616" s="11"/>
      <c r="F13616" s="13"/>
      <c r="G13616" s="13"/>
      <c r="H13616" s="91"/>
      <c r="I13616" s="11"/>
      <c r="J13616" s="11"/>
      <c r="K13616" s="9"/>
      <c r="M13616" s="11"/>
      <c r="N13616" s="13"/>
      <c r="O13616" s="9"/>
      <c r="P13616" s="27"/>
      <c r="Q13616" s="29"/>
      <c r="R13616" s="29"/>
      <c r="S13616" s="27"/>
    </row>
    <row r="13617" spans="1:19" s="14" customFormat="1" x14ac:dyDescent="0.3">
      <c r="A13617" s="11"/>
      <c r="B13617" s="11"/>
      <c r="C13617" s="11"/>
      <c r="D13617" s="11"/>
      <c r="E13617" s="11"/>
      <c r="F13617" s="13"/>
      <c r="G13617" s="13"/>
      <c r="H13617" s="91"/>
      <c r="I13617" s="11"/>
      <c r="J13617" s="11"/>
      <c r="K13617" s="9"/>
      <c r="M13617" s="11"/>
      <c r="N13617" s="13"/>
      <c r="O13617" s="9"/>
      <c r="P13617" s="27"/>
      <c r="Q13617" s="29"/>
      <c r="R13617" s="29"/>
      <c r="S13617" s="27"/>
    </row>
    <row r="13618" spans="1:19" s="14" customFormat="1" x14ac:dyDescent="0.3">
      <c r="A13618" s="11"/>
      <c r="B13618" s="11"/>
      <c r="C13618" s="11"/>
      <c r="D13618" s="11"/>
      <c r="E13618" s="11"/>
      <c r="F13618" s="13"/>
      <c r="G13618" s="13"/>
      <c r="H13618" s="91"/>
      <c r="I13618" s="11"/>
      <c r="J13618" s="11"/>
      <c r="K13618" s="9"/>
      <c r="M13618" s="11"/>
      <c r="N13618" s="13"/>
      <c r="O13618" s="9"/>
      <c r="P13618" s="27"/>
      <c r="Q13618" s="29"/>
      <c r="R13618" s="29"/>
      <c r="S13618" s="27"/>
    </row>
    <row r="13619" spans="1:19" s="14" customFormat="1" x14ac:dyDescent="0.3">
      <c r="A13619" s="11"/>
      <c r="B13619" s="11"/>
      <c r="C13619" s="11"/>
      <c r="D13619" s="11"/>
      <c r="E13619" s="11"/>
      <c r="F13619" s="13"/>
      <c r="G13619" s="13"/>
      <c r="H13619" s="91"/>
      <c r="I13619" s="11"/>
      <c r="J13619" s="11"/>
      <c r="K13619" s="9"/>
      <c r="M13619" s="11"/>
      <c r="N13619" s="13"/>
      <c r="O13619" s="9"/>
      <c r="P13619" s="27"/>
      <c r="Q13619" s="29"/>
      <c r="R13619" s="29"/>
      <c r="S13619" s="27"/>
    </row>
    <row r="13620" spans="1:19" s="14" customFormat="1" x14ac:dyDescent="0.3">
      <c r="A13620" s="11"/>
      <c r="B13620" s="11"/>
      <c r="C13620" s="11"/>
      <c r="D13620" s="11"/>
      <c r="E13620" s="11"/>
      <c r="F13620" s="13"/>
      <c r="G13620" s="13"/>
      <c r="H13620" s="91"/>
      <c r="I13620" s="11"/>
      <c r="J13620" s="11"/>
      <c r="K13620" s="9"/>
      <c r="M13620" s="11"/>
      <c r="N13620" s="13"/>
      <c r="O13620" s="9"/>
      <c r="P13620" s="27"/>
      <c r="Q13620" s="29"/>
      <c r="R13620" s="29"/>
      <c r="S13620" s="27"/>
    </row>
    <row r="13621" spans="1:19" s="14" customFormat="1" x14ac:dyDescent="0.3">
      <c r="A13621" s="11"/>
      <c r="B13621" s="11"/>
      <c r="C13621" s="11"/>
      <c r="D13621" s="11"/>
      <c r="E13621" s="11"/>
      <c r="F13621" s="13"/>
      <c r="G13621" s="13"/>
      <c r="H13621" s="91"/>
      <c r="I13621" s="11"/>
      <c r="J13621" s="11"/>
      <c r="K13621" s="9"/>
      <c r="M13621" s="11"/>
      <c r="N13621" s="13"/>
      <c r="O13621" s="9"/>
      <c r="P13621" s="27"/>
      <c r="Q13621" s="29"/>
      <c r="R13621" s="29"/>
      <c r="S13621" s="27"/>
    </row>
    <row r="13622" spans="1:19" s="14" customFormat="1" x14ac:dyDescent="0.3">
      <c r="A13622" s="11"/>
      <c r="B13622" s="11"/>
      <c r="C13622" s="11"/>
      <c r="D13622" s="11"/>
      <c r="E13622" s="11"/>
      <c r="F13622" s="13"/>
      <c r="G13622" s="13"/>
      <c r="H13622" s="91"/>
      <c r="I13622" s="11"/>
      <c r="J13622" s="11"/>
      <c r="K13622" s="9"/>
      <c r="M13622" s="11"/>
      <c r="N13622" s="13"/>
      <c r="O13622" s="9"/>
      <c r="P13622" s="27"/>
      <c r="Q13622" s="29"/>
      <c r="R13622" s="29"/>
      <c r="S13622" s="27"/>
    </row>
    <row r="13623" spans="1:19" s="14" customFormat="1" x14ac:dyDescent="0.3">
      <c r="A13623" s="11"/>
      <c r="B13623" s="11"/>
      <c r="C13623" s="11"/>
      <c r="D13623" s="11"/>
      <c r="E13623" s="11"/>
      <c r="F13623" s="13"/>
      <c r="G13623" s="13"/>
      <c r="H13623" s="91"/>
      <c r="I13623" s="11"/>
      <c r="J13623" s="11"/>
      <c r="K13623" s="9"/>
      <c r="M13623" s="11"/>
      <c r="N13623" s="13"/>
      <c r="O13623" s="9"/>
      <c r="P13623" s="27"/>
      <c r="Q13623" s="29"/>
      <c r="R13623" s="29"/>
      <c r="S13623" s="27"/>
    </row>
    <row r="13624" spans="1:19" s="14" customFormat="1" x14ac:dyDescent="0.3">
      <c r="A13624" s="11"/>
      <c r="B13624" s="11"/>
      <c r="C13624" s="11"/>
      <c r="D13624" s="11"/>
      <c r="E13624" s="11"/>
      <c r="F13624" s="13"/>
      <c r="G13624" s="13"/>
      <c r="H13624" s="91"/>
      <c r="I13624" s="11"/>
      <c r="J13624" s="11"/>
      <c r="K13624" s="9"/>
      <c r="M13624" s="11"/>
      <c r="N13624" s="13"/>
      <c r="O13624" s="9"/>
      <c r="P13624" s="27"/>
      <c r="Q13624" s="29"/>
      <c r="R13624" s="29"/>
      <c r="S13624" s="27"/>
    </row>
    <row r="13625" spans="1:19" s="14" customFormat="1" x14ac:dyDescent="0.3">
      <c r="A13625" s="11"/>
      <c r="B13625" s="11"/>
      <c r="C13625" s="11"/>
      <c r="D13625" s="11"/>
      <c r="E13625" s="11"/>
      <c r="F13625" s="13"/>
      <c r="G13625" s="13"/>
      <c r="H13625" s="91"/>
      <c r="I13625" s="11"/>
      <c r="J13625" s="11"/>
      <c r="K13625" s="9"/>
      <c r="M13625" s="11"/>
      <c r="N13625" s="13"/>
      <c r="O13625" s="9"/>
      <c r="P13625" s="27"/>
      <c r="Q13625" s="29"/>
      <c r="R13625" s="29"/>
      <c r="S13625" s="27"/>
    </row>
    <row r="13626" spans="1:19" s="14" customFormat="1" x14ac:dyDescent="0.3">
      <c r="A13626" s="11"/>
      <c r="B13626" s="11"/>
      <c r="C13626" s="11"/>
      <c r="D13626" s="11"/>
      <c r="E13626" s="11"/>
      <c r="F13626" s="13"/>
      <c r="G13626" s="13"/>
      <c r="H13626" s="91"/>
      <c r="I13626" s="11"/>
      <c r="J13626" s="11"/>
      <c r="K13626" s="9"/>
      <c r="M13626" s="11"/>
      <c r="N13626" s="13"/>
      <c r="O13626" s="9"/>
      <c r="P13626" s="27"/>
      <c r="Q13626" s="29"/>
      <c r="R13626" s="29"/>
      <c r="S13626" s="27"/>
    </row>
    <row r="13627" spans="1:19" s="14" customFormat="1" x14ac:dyDescent="0.3">
      <c r="A13627" s="11"/>
      <c r="B13627" s="11"/>
      <c r="C13627" s="11"/>
      <c r="D13627" s="11"/>
      <c r="E13627" s="11"/>
      <c r="F13627" s="13"/>
      <c r="G13627" s="13"/>
      <c r="H13627" s="91"/>
      <c r="I13627" s="11"/>
      <c r="J13627" s="11"/>
      <c r="K13627" s="9"/>
      <c r="M13627" s="11"/>
      <c r="N13627" s="13"/>
      <c r="O13627" s="9"/>
      <c r="P13627" s="27"/>
      <c r="Q13627" s="29"/>
      <c r="R13627" s="29"/>
      <c r="S13627" s="27"/>
    </row>
    <row r="13628" spans="1:19" s="14" customFormat="1" x14ac:dyDescent="0.3">
      <c r="A13628" s="11"/>
      <c r="B13628" s="11"/>
      <c r="C13628" s="11"/>
      <c r="D13628" s="11"/>
      <c r="E13628" s="11"/>
      <c r="F13628" s="13"/>
      <c r="G13628" s="13"/>
      <c r="H13628" s="91"/>
      <c r="I13628" s="11"/>
      <c r="J13628" s="11"/>
      <c r="K13628" s="9"/>
      <c r="M13628" s="11"/>
      <c r="N13628" s="13"/>
      <c r="O13628" s="9"/>
      <c r="P13628" s="27"/>
      <c r="Q13628" s="29"/>
      <c r="R13628" s="29"/>
      <c r="S13628" s="27"/>
    </row>
    <row r="13629" spans="1:19" s="14" customFormat="1" x14ac:dyDescent="0.3">
      <c r="A13629" s="11"/>
      <c r="B13629" s="11"/>
      <c r="C13629" s="11"/>
      <c r="D13629" s="11"/>
      <c r="E13629" s="11"/>
      <c r="F13629" s="13"/>
      <c r="G13629" s="13"/>
      <c r="H13629" s="91"/>
      <c r="I13629" s="11"/>
      <c r="J13629" s="11"/>
      <c r="K13629" s="9"/>
      <c r="M13629" s="11"/>
      <c r="N13629" s="13"/>
      <c r="O13629" s="9"/>
      <c r="P13629" s="27"/>
      <c r="Q13629" s="29"/>
      <c r="R13629" s="29"/>
      <c r="S13629" s="27"/>
    </row>
    <row r="13630" spans="1:19" s="14" customFormat="1" x14ac:dyDescent="0.3">
      <c r="A13630" s="11"/>
      <c r="B13630" s="11"/>
      <c r="C13630" s="11"/>
      <c r="D13630" s="11"/>
      <c r="E13630" s="11"/>
      <c r="F13630" s="13"/>
      <c r="G13630" s="13"/>
      <c r="H13630" s="91"/>
      <c r="I13630" s="11"/>
      <c r="J13630" s="11"/>
      <c r="K13630" s="9"/>
      <c r="M13630" s="11"/>
      <c r="N13630" s="13"/>
      <c r="O13630" s="9"/>
      <c r="P13630" s="27"/>
      <c r="Q13630" s="29"/>
      <c r="R13630" s="29"/>
      <c r="S13630" s="27"/>
    </row>
    <row r="13631" spans="1:19" s="14" customFormat="1" x14ac:dyDescent="0.3">
      <c r="A13631" s="11"/>
      <c r="B13631" s="11"/>
      <c r="C13631" s="11"/>
      <c r="D13631" s="11"/>
      <c r="E13631" s="11"/>
      <c r="F13631" s="13"/>
      <c r="G13631" s="13"/>
      <c r="H13631" s="91"/>
      <c r="I13631" s="11"/>
      <c r="J13631" s="11"/>
      <c r="K13631" s="9"/>
      <c r="M13631" s="11"/>
      <c r="N13631" s="13"/>
      <c r="O13631" s="9"/>
      <c r="P13631" s="27"/>
      <c r="Q13631" s="29"/>
      <c r="R13631" s="29"/>
      <c r="S13631" s="27"/>
    </row>
    <row r="13632" spans="1:19" s="14" customFormat="1" x14ac:dyDescent="0.3">
      <c r="A13632" s="11"/>
      <c r="B13632" s="11"/>
      <c r="C13632" s="11"/>
      <c r="D13632" s="11"/>
      <c r="E13632" s="11"/>
      <c r="F13632" s="13"/>
      <c r="G13632" s="13"/>
      <c r="H13632" s="91"/>
      <c r="I13632" s="11"/>
      <c r="J13632" s="11"/>
      <c r="K13632" s="9"/>
      <c r="M13632" s="11"/>
      <c r="N13632" s="13"/>
      <c r="O13632" s="9"/>
      <c r="P13632" s="27"/>
      <c r="Q13632" s="29"/>
      <c r="R13632" s="29"/>
      <c r="S13632" s="27"/>
    </row>
    <row r="13633" spans="1:19" s="14" customFormat="1" x14ac:dyDescent="0.3">
      <c r="A13633" s="11"/>
      <c r="B13633" s="11"/>
      <c r="C13633" s="11"/>
      <c r="D13633" s="11"/>
      <c r="E13633" s="11"/>
      <c r="F13633" s="13"/>
      <c r="G13633" s="13"/>
      <c r="H13633" s="91"/>
      <c r="I13633" s="11"/>
      <c r="J13633" s="11"/>
      <c r="K13633" s="9"/>
      <c r="M13633" s="11"/>
      <c r="N13633" s="13"/>
      <c r="O13633" s="9"/>
      <c r="P13633" s="27"/>
      <c r="Q13633" s="29"/>
      <c r="R13633" s="29"/>
      <c r="S13633" s="27"/>
    </row>
    <row r="13634" spans="1:19" s="14" customFormat="1" x14ac:dyDescent="0.3">
      <c r="A13634" s="11"/>
      <c r="B13634" s="11"/>
      <c r="C13634" s="11"/>
      <c r="D13634" s="11"/>
      <c r="E13634" s="11"/>
      <c r="F13634" s="13"/>
      <c r="G13634" s="13"/>
      <c r="H13634" s="91"/>
      <c r="I13634" s="11"/>
      <c r="J13634" s="11"/>
      <c r="K13634" s="9"/>
      <c r="M13634" s="11"/>
      <c r="N13634" s="13"/>
      <c r="O13634" s="9"/>
      <c r="P13634" s="27"/>
      <c r="Q13634" s="29"/>
      <c r="R13634" s="29"/>
      <c r="S13634" s="27"/>
    </row>
    <row r="13635" spans="1:19" s="14" customFormat="1" x14ac:dyDescent="0.3">
      <c r="A13635" s="11"/>
      <c r="B13635" s="11"/>
      <c r="C13635" s="11"/>
      <c r="D13635" s="11"/>
      <c r="E13635" s="11"/>
      <c r="F13635" s="13"/>
      <c r="G13635" s="13"/>
      <c r="H13635" s="91"/>
      <c r="I13635" s="11"/>
      <c r="J13635" s="11"/>
      <c r="K13635" s="9"/>
      <c r="M13635" s="11"/>
      <c r="N13635" s="13"/>
      <c r="O13635" s="9"/>
      <c r="P13635" s="27"/>
      <c r="Q13635" s="29"/>
      <c r="R13635" s="29"/>
      <c r="S13635" s="27"/>
    </row>
    <row r="13636" spans="1:19" s="14" customFormat="1" x14ac:dyDescent="0.3">
      <c r="A13636" s="11"/>
      <c r="B13636" s="11"/>
      <c r="C13636" s="11"/>
      <c r="D13636" s="11"/>
      <c r="E13636" s="11"/>
      <c r="F13636" s="13"/>
      <c r="G13636" s="13"/>
      <c r="H13636" s="91"/>
      <c r="I13636" s="11"/>
      <c r="J13636" s="11"/>
      <c r="K13636" s="9"/>
      <c r="M13636" s="11"/>
      <c r="N13636" s="13"/>
      <c r="O13636" s="9"/>
      <c r="P13636" s="27"/>
      <c r="Q13636" s="29"/>
      <c r="R13636" s="29"/>
      <c r="S13636" s="27"/>
    </row>
    <row r="13637" spans="1:19" s="14" customFormat="1" x14ac:dyDescent="0.3">
      <c r="A13637" s="11"/>
      <c r="B13637" s="11"/>
      <c r="C13637" s="11"/>
      <c r="D13637" s="11"/>
      <c r="E13637" s="11"/>
      <c r="F13637" s="13"/>
      <c r="G13637" s="13"/>
      <c r="H13637" s="91"/>
      <c r="I13637" s="11"/>
      <c r="J13637" s="11"/>
      <c r="K13637" s="9"/>
      <c r="M13637" s="11"/>
      <c r="N13637" s="13"/>
      <c r="O13637" s="9"/>
      <c r="P13637" s="27"/>
      <c r="Q13637" s="29"/>
      <c r="R13637" s="29"/>
      <c r="S13637" s="27"/>
    </row>
    <row r="13638" spans="1:19" s="14" customFormat="1" x14ac:dyDescent="0.3">
      <c r="A13638" s="11"/>
      <c r="B13638" s="11"/>
      <c r="C13638" s="11"/>
      <c r="D13638" s="11"/>
      <c r="E13638" s="11"/>
      <c r="F13638" s="13"/>
      <c r="G13638" s="13"/>
      <c r="H13638" s="91"/>
      <c r="I13638" s="11"/>
      <c r="J13638" s="11"/>
      <c r="K13638" s="9"/>
      <c r="M13638" s="11"/>
      <c r="N13638" s="13"/>
      <c r="O13638" s="9"/>
      <c r="P13638" s="27"/>
      <c r="Q13638" s="29"/>
      <c r="R13638" s="29"/>
      <c r="S13638" s="27"/>
    </row>
    <row r="13639" spans="1:19" s="14" customFormat="1" x14ac:dyDescent="0.3">
      <c r="A13639" s="11"/>
      <c r="B13639" s="11"/>
      <c r="C13639" s="11"/>
      <c r="D13639" s="11"/>
      <c r="E13639" s="11"/>
      <c r="F13639" s="13"/>
      <c r="G13639" s="13"/>
      <c r="H13639" s="91"/>
      <c r="I13639" s="11"/>
      <c r="J13639" s="11"/>
      <c r="K13639" s="9"/>
      <c r="M13639" s="11"/>
      <c r="N13639" s="13"/>
      <c r="O13639" s="9"/>
      <c r="P13639" s="27"/>
      <c r="Q13639" s="29"/>
      <c r="R13639" s="29"/>
      <c r="S13639" s="27"/>
    </row>
    <row r="13640" spans="1:19" s="14" customFormat="1" x14ac:dyDescent="0.3">
      <c r="A13640" s="11"/>
      <c r="B13640" s="11"/>
      <c r="C13640" s="11"/>
      <c r="D13640" s="11"/>
      <c r="E13640" s="11"/>
      <c r="F13640" s="13"/>
      <c r="G13640" s="13"/>
      <c r="H13640" s="91"/>
      <c r="I13640" s="11"/>
      <c r="J13640" s="11"/>
      <c r="K13640" s="9"/>
      <c r="M13640" s="11"/>
      <c r="N13640" s="13"/>
      <c r="O13640" s="9"/>
      <c r="P13640" s="27"/>
      <c r="Q13640" s="29"/>
      <c r="R13640" s="29"/>
      <c r="S13640" s="27"/>
    </row>
    <row r="13641" spans="1:19" s="14" customFormat="1" x14ac:dyDescent="0.3">
      <c r="A13641" s="11"/>
      <c r="B13641" s="11"/>
      <c r="C13641" s="11"/>
      <c r="D13641" s="11"/>
      <c r="E13641" s="11"/>
      <c r="F13641" s="13"/>
      <c r="G13641" s="13"/>
      <c r="H13641" s="91"/>
      <c r="I13641" s="11"/>
      <c r="J13641" s="11"/>
      <c r="K13641" s="9"/>
      <c r="M13641" s="11"/>
      <c r="N13641" s="13"/>
      <c r="O13641" s="9"/>
      <c r="P13641" s="27"/>
      <c r="Q13641" s="29"/>
      <c r="R13641" s="29"/>
      <c r="S13641" s="27"/>
    </row>
    <row r="13642" spans="1:19" s="14" customFormat="1" x14ac:dyDescent="0.3">
      <c r="A13642" s="11"/>
      <c r="B13642" s="11"/>
      <c r="C13642" s="11"/>
      <c r="D13642" s="11"/>
      <c r="E13642" s="11"/>
      <c r="F13642" s="13"/>
      <c r="G13642" s="13"/>
      <c r="H13642" s="91"/>
      <c r="I13642" s="11"/>
      <c r="J13642" s="11"/>
      <c r="K13642" s="9"/>
      <c r="M13642" s="11"/>
      <c r="N13642" s="13"/>
      <c r="O13642" s="9"/>
      <c r="P13642" s="27"/>
      <c r="Q13642" s="29"/>
      <c r="R13642" s="29"/>
      <c r="S13642" s="27"/>
    </row>
    <row r="13643" spans="1:19" s="14" customFormat="1" x14ac:dyDescent="0.3">
      <c r="A13643" s="11"/>
      <c r="B13643" s="11"/>
      <c r="C13643" s="11"/>
      <c r="D13643" s="11"/>
      <c r="E13643" s="11"/>
      <c r="F13643" s="13"/>
      <c r="G13643" s="13"/>
      <c r="H13643" s="91"/>
      <c r="I13643" s="11"/>
      <c r="J13643" s="11"/>
      <c r="K13643" s="9"/>
      <c r="M13643" s="11"/>
      <c r="N13643" s="13"/>
      <c r="O13643" s="9"/>
      <c r="P13643" s="27"/>
      <c r="Q13643" s="29"/>
      <c r="R13643" s="29"/>
      <c r="S13643" s="27"/>
    </row>
    <row r="13644" spans="1:19" s="14" customFormat="1" x14ac:dyDescent="0.3">
      <c r="A13644" s="11"/>
      <c r="B13644" s="11"/>
      <c r="C13644" s="11"/>
      <c r="D13644" s="11"/>
      <c r="E13644" s="11"/>
      <c r="F13644" s="13"/>
      <c r="G13644" s="13"/>
      <c r="H13644" s="91"/>
      <c r="I13644" s="11"/>
      <c r="J13644" s="11"/>
      <c r="K13644" s="9"/>
      <c r="M13644" s="11"/>
      <c r="N13644" s="13"/>
      <c r="O13644" s="9"/>
      <c r="P13644" s="27"/>
      <c r="Q13644" s="29"/>
      <c r="R13644" s="29"/>
      <c r="S13644" s="27"/>
    </row>
    <row r="13645" spans="1:19" s="14" customFormat="1" x14ac:dyDescent="0.3">
      <c r="A13645" s="11"/>
      <c r="B13645" s="11"/>
      <c r="C13645" s="11"/>
      <c r="D13645" s="11"/>
      <c r="E13645" s="11"/>
      <c r="F13645" s="13"/>
      <c r="G13645" s="13"/>
      <c r="H13645" s="91"/>
      <c r="I13645" s="11"/>
      <c r="J13645" s="11"/>
      <c r="K13645" s="9"/>
      <c r="M13645" s="11"/>
      <c r="N13645" s="13"/>
      <c r="O13645" s="9"/>
      <c r="P13645" s="27"/>
      <c r="Q13645" s="29"/>
      <c r="R13645" s="29"/>
      <c r="S13645" s="27"/>
    </row>
    <row r="13646" spans="1:19" s="14" customFormat="1" x14ac:dyDescent="0.3">
      <c r="A13646" s="11"/>
      <c r="B13646" s="11"/>
      <c r="C13646" s="11"/>
      <c r="D13646" s="11"/>
      <c r="E13646" s="11"/>
      <c r="F13646" s="13"/>
      <c r="G13646" s="13"/>
      <c r="H13646" s="91"/>
      <c r="I13646" s="11"/>
      <c r="J13646" s="11"/>
      <c r="K13646" s="9"/>
      <c r="M13646" s="11"/>
      <c r="N13646" s="13"/>
      <c r="O13646" s="9"/>
      <c r="P13646" s="27"/>
      <c r="Q13646" s="29"/>
      <c r="R13646" s="29"/>
      <c r="S13646" s="27"/>
    </row>
    <row r="13647" spans="1:19" s="14" customFormat="1" x14ac:dyDescent="0.3">
      <c r="A13647" s="11"/>
      <c r="B13647" s="11"/>
      <c r="C13647" s="11"/>
      <c r="D13647" s="11"/>
      <c r="E13647" s="11"/>
      <c r="F13647" s="13"/>
      <c r="G13647" s="13"/>
      <c r="H13647" s="91"/>
      <c r="I13647" s="11"/>
      <c r="J13647" s="11"/>
      <c r="K13647" s="9"/>
      <c r="M13647" s="11"/>
      <c r="N13647" s="13"/>
      <c r="O13647" s="9"/>
      <c r="P13647" s="27"/>
      <c r="Q13647" s="29"/>
      <c r="R13647" s="29"/>
      <c r="S13647" s="27"/>
    </row>
    <row r="13648" spans="1:19" s="14" customFormat="1" x14ac:dyDescent="0.3">
      <c r="A13648" s="11"/>
      <c r="B13648" s="11"/>
      <c r="C13648" s="11"/>
      <c r="D13648" s="11"/>
      <c r="E13648" s="11"/>
      <c r="F13648" s="13"/>
      <c r="G13648" s="13"/>
      <c r="H13648" s="91"/>
      <c r="I13648" s="11"/>
      <c r="J13648" s="11"/>
      <c r="K13648" s="9"/>
      <c r="M13648" s="11"/>
      <c r="N13648" s="13"/>
      <c r="O13648" s="9"/>
      <c r="P13648" s="27"/>
      <c r="Q13648" s="29"/>
      <c r="R13648" s="29"/>
      <c r="S13648" s="27"/>
    </row>
    <row r="13649" spans="1:19" s="14" customFormat="1" x14ac:dyDescent="0.3">
      <c r="A13649" s="11"/>
      <c r="B13649" s="11"/>
      <c r="C13649" s="11"/>
      <c r="D13649" s="11"/>
      <c r="E13649" s="11"/>
      <c r="F13649" s="13"/>
      <c r="G13649" s="13"/>
      <c r="H13649" s="91"/>
      <c r="I13649" s="11"/>
      <c r="J13649" s="11"/>
      <c r="K13649" s="9"/>
      <c r="M13649" s="11"/>
      <c r="N13649" s="13"/>
      <c r="O13649" s="9"/>
      <c r="P13649" s="27"/>
      <c r="Q13649" s="29"/>
      <c r="R13649" s="29"/>
      <c r="S13649" s="27"/>
    </row>
    <row r="13650" spans="1:19" s="14" customFormat="1" x14ac:dyDescent="0.3">
      <c r="A13650" s="11"/>
      <c r="B13650" s="11"/>
      <c r="C13650" s="11"/>
      <c r="D13650" s="11"/>
      <c r="E13650" s="11"/>
      <c r="F13650" s="13"/>
      <c r="G13650" s="13"/>
      <c r="H13650" s="91"/>
      <c r="I13650" s="11"/>
      <c r="J13650" s="11"/>
      <c r="K13650" s="9"/>
      <c r="M13650" s="11"/>
      <c r="N13650" s="13"/>
      <c r="O13650" s="9"/>
      <c r="P13650" s="27"/>
      <c r="Q13650" s="29"/>
      <c r="R13650" s="29"/>
      <c r="S13650" s="27"/>
    </row>
    <row r="13651" spans="1:19" s="14" customFormat="1" x14ac:dyDescent="0.3">
      <c r="A13651" s="11"/>
      <c r="B13651" s="11"/>
      <c r="C13651" s="11"/>
      <c r="D13651" s="11"/>
      <c r="E13651" s="11"/>
      <c r="F13651" s="13"/>
      <c r="G13651" s="13"/>
      <c r="H13651" s="91"/>
      <c r="I13651" s="11"/>
      <c r="J13651" s="11"/>
      <c r="K13651" s="9"/>
      <c r="M13651" s="11"/>
      <c r="N13651" s="13"/>
      <c r="O13651" s="9"/>
      <c r="P13651" s="27"/>
      <c r="Q13651" s="29"/>
      <c r="R13651" s="29"/>
      <c r="S13651" s="27"/>
    </row>
    <row r="13652" spans="1:19" s="14" customFormat="1" x14ac:dyDescent="0.3">
      <c r="A13652" s="11"/>
      <c r="B13652" s="11"/>
      <c r="C13652" s="11"/>
      <c r="D13652" s="11"/>
      <c r="E13652" s="11"/>
      <c r="F13652" s="13"/>
      <c r="G13652" s="13"/>
      <c r="H13652" s="91"/>
      <c r="I13652" s="11"/>
      <c r="J13652" s="11"/>
      <c r="K13652" s="9"/>
      <c r="M13652" s="11"/>
      <c r="N13652" s="13"/>
      <c r="O13652" s="9"/>
      <c r="P13652" s="27"/>
      <c r="Q13652" s="29"/>
      <c r="R13652" s="29"/>
      <c r="S13652" s="27"/>
    </row>
    <row r="13653" spans="1:19" s="14" customFormat="1" x14ac:dyDescent="0.3">
      <c r="A13653" s="11"/>
      <c r="B13653" s="11"/>
      <c r="C13653" s="11"/>
      <c r="D13653" s="11"/>
      <c r="E13653" s="11"/>
      <c r="F13653" s="13"/>
      <c r="G13653" s="13"/>
      <c r="H13653" s="91"/>
      <c r="I13653" s="11"/>
      <c r="J13653" s="11"/>
      <c r="K13653" s="9"/>
      <c r="M13653" s="11"/>
      <c r="N13653" s="13"/>
      <c r="O13653" s="9"/>
      <c r="P13653" s="27"/>
      <c r="Q13653" s="29"/>
      <c r="R13653" s="29"/>
      <c r="S13653" s="27"/>
    </row>
    <row r="13654" spans="1:19" s="14" customFormat="1" x14ac:dyDescent="0.3">
      <c r="A13654" s="11"/>
      <c r="B13654" s="11"/>
      <c r="C13654" s="11"/>
      <c r="D13654" s="11"/>
      <c r="E13654" s="11"/>
      <c r="F13654" s="13"/>
      <c r="G13654" s="13"/>
      <c r="H13654" s="91"/>
      <c r="I13654" s="11"/>
      <c r="J13654" s="11"/>
      <c r="K13654" s="9"/>
      <c r="M13654" s="11"/>
      <c r="N13654" s="13"/>
      <c r="O13654" s="9"/>
      <c r="P13654" s="27"/>
      <c r="Q13654" s="29"/>
      <c r="R13654" s="29"/>
      <c r="S13654" s="27"/>
    </row>
    <row r="13655" spans="1:19" s="14" customFormat="1" x14ac:dyDescent="0.3">
      <c r="A13655" s="11"/>
      <c r="B13655" s="11"/>
      <c r="C13655" s="11"/>
      <c r="D13655" s="11"/>
      <c r="E13655" s="11"/>
      <c r="F13655" s="13"/>
      <c r="G13655" s="13"/>
      <c r="H13655" s="91"/>
      <c r="I13655" s="11"/>
      <c r="J13655" s="11"/>
      <c r="K13655" s="9"/>
      <c r="M13655" s="11"/>
      <c r="N13655" s="13"/>
      <c r="O13655" s="9"/>
      <c r="P13655" s="27"/>
      <c r="Q13655" s="29"/>
      <c r="R13655" s="29"/>
      <c r="S13655" s="27"/>
    </row>
    <row r="13656" spans="1:19" s="14" customFormat="1" x14ac:dyDescent="0.3">
      <c r="A13656" s="11"/>
      <c r="B13656" s="11"/>
      <c r="C13656" s="11"/>
      <c r="D13656" s="11"/>
      <c r="E13656" s="11"/>
      <c r="F13656" s="13"/>
      <c r="G13656" s="13"/>
      <c r="H13656" s="91"/>
      <c r="I13656" s="11"/>
      <c r="J13656" s="11"/>
      <c r="K13656" s="9"/>
      <c r="M13656" s="11"/>
      <c r="N13656" s="13"/>
      <c r="O13656" s="9"/>
      <c r="P13656" s="27"/>
      <c r="Q13656" s="29"/>
      <c r="R13656" s="29"/>
      <c r="S13656" s="27"/>
    </row>
    <row r="13657" spans="1:19" s="14" customFormat="1" x14ac:dyDescent="0.3">
      <c r="A13657" s="11"/>
      <c r="B13657" s="11"/>
      <c r="C13657" s="11"/>
      <c r="D13657" s="11"/>
      <c r="E13657" s="11"/>
      <c r="F13657" s="13"/>
      <c r="G13657" s="13"/>
      <c r="H13657" s="91"/>
      <c r="I13657" s="11"/>
      <c r="J13657" s="11"/>
      <c r="K13657" s="9"/>
      <c r="M13657" s="11"/>
      <c r="N13657" s="13"/>
      <c r="O13657" s="9"/>
      <c r="P13657" s="27"/>
      <c r="Q13657" s="29"/>
      <c r="R13657" s="29"/>
      <c r="S13657" s="27"/>
    </row>
    <row r="13658" spans="1:19" s="14" customFormat="1" x14ac:dyDescent="0.3">
      <c r="A13658" s="11"/>
      <c r="B13658" s="11"/>
      <c r="C13658" s="11"/>
      <c r="D13658" s="11"/>
      <c r="E13658" s="11"/>
      <c r="F13658" s="13"/>
      <c r="G13658" s="13"/>
      <c r="H13658" s="91"/>
      <c r="I13658" s="11"/>
      <c r="J13658" s="11"/>
      <c r="K13658" s="9"/>
      <c r="M13658" s="11"/>
      <c r="N13658" s="13"/>
      <c r="O13658" s="9"/>
      <c r="P13658" s="27"/>
      <c r="Q13658" s="29"/>
      <c r="R13658" s="29"/>
      <c r="S13658" s="27"/>
    </row>
    <row r="13659" spans="1:19" s="14" customFormat="1" x14ac:dyDescent="0.3">
      <c r="A13659" s="11"/>
      <c r="B13659" s="11"/>
      <c r="C13659" s="11"/>
      <c r="D13659" s="11"/>
      <c r="E13659" s="11"/>
      <c r="F13659" s="13"/>
      <c r="G13659" s="13"/>
      <c r="H13659" s="91"/>
      <c r="I13659" s="11"/>
      <c r="J13659" s="11"/>
      <c r="K13659" s="9"/>
      <c r="M13659" s="11"/>
      <c r="N13659" s="13"/>
      <c r="O13659" s="9"/>
      <c r="P13659" s="27"/>
      <c r="Q13659" s="29"/>
      <c r="R13659" s="29"/>
      <c r="S13659" s="27"/>
    </row>
    <row r="13660" spans="1:19" s="14" customFormat="1" x14ac:dyDescent="0.3">
      <c r="A13660" s="11"/>
      <c r="B13660" s="11"/>
      <c r="C13660" s="11"/>
      <c r="D13660" s="11"/>
      <c r="E13660" s="11"/>
      <c r="F13660" s="13"/>
      <c r="G13660" s="13"/>
      <c r="H13660" s="91"/>
      <c r="I13660" s="11"/>
      <c r="J13660" s="11"/>
      <c r="K13660" s="9"/>
      <c r="M13660" s="11"/>
      <c r="N13660" s="13"/>
      <c r="O13660" s="9"/>
      <c r="P13660" s="27"/>
      <c r="Q13660" s="29"/>
      <c r="R13660" s="29"/>
      <c r="S13660" s="27"/>
    </row>
    <row r="13661" spans="1:19" s="14" customFormat="1" x14ac:dyDescent="0.3">
      <c r="A13661" s="11"/>
      <c r="B13661" s="11"/>
      <c r="C13661" s="11"/>
      <c r="D13661" s="11"/>
      <c r="E13661" s="11"/>
      <c r="F13661" s="13"/>
      <c r="G13661" s="13"/>
      <c r="H13661" s="91"/>
      <c r="I13661" s="11"/>
      <c r="J13661" s="11"/>
      <c r="K13661" s="9"/>
      <c r="M13661" s="11"/>
      <c r="N13661" s="13"/>
      <c r="O13661" s="9"/>
      <c r="P13661" s="27"/>
      <c r="Q13661" s="29"/>
      <c r="R13661" s="29"/>
      <c r="S13661" s="27"/>
    </row>
    <row r="13662" spans="1:19" s="14" customFormat="1" x14ac:dyDescent="0.3">
      <c r="A13662" s="11"/>
      <c r="B13662" s="11"/>
      <c r="C13662" s="11"/>
      <c r="D13662" s="11"/>
      <c r="E13662" s="11"/>
      <c r="F13662" s="13"/>
      <c r="G13662" s="13"/>
      <c r="H13662" s="91"/>
      <c r="I13662" s="11"/>
      <c r="J13662" s="11"/>
      <c r="K13662" s="9"/>
      <c r="M13662" s="11"/>
      <c r="N13662" s="13"/>
      <c r="O13662" s="9"/>
      <c r="P13662" s="27"/>
      <c r="Q13662" s="29"/>
      <c r="R13662" s="29"/>
      <c r="S13662" s="27"/>
    </row>
    <row r="13663" spans="1:19" s="14" customFormat="1" x14ac:dyDescent="0.3">
      <c r="A13663" s="11"/>
      <c r="B13663" s="11"/>
      <c r="C13663" s="11"/>
      <c r="D13663" s="11"/>
      <c r="E13663" s="11"/>
      <c r="F13663" s="13"/>
      <c r="G13663" s="13"/>
      <c r="H13663" s="91"/>
      <c r="I13663" s="11"/>
      <c r="J13663" s="11"/>
      <c r="K13663" s="9"/>
      <c r="M13663" s="11"/>
      <c r="N13663" s="13"/>
      <c r="O13663" s="9"/>
      <c r="P13663" s="27"/>
      <c r="Q13663" s="29"/>
      <c r="R13663" s="29"/>
      <c r="S13663" s="27"/>
    </row>
    <row r="13664" spans="1:19" s="14" customFormat="1" x14ac:dyDescent="0.3">
      <c r="A13664" s="11"/>
      <c r="B13664" s="11"/>
      <c r="C13664" s="11"/>
      <c r="D13664" s="11"/>
      <c r="E13664" s="11"/>
      <c r="F13664" s="13"/>
      <c r="G13664" s="13"/>
      <c r="H13664" s="91"/>
      <c r="I13664" s="11"/>
      <c r="J13664" s="11"/>
      <c r="K13664" s="9"/>
      <c r="M13664" s="11"/>
      <c r="N13664" s="13"/>
      <c r="O13664" s="9"/>
      <c r="P13664" s="27"/>
      <c r="Q13664" s="29"/>
      <c r="R13664" s="29"/>
      <c r="S13664" s="27"/>
    </row>
    <row r="13665" spans="1:19" s="14" customFormat="1" x14ac:dyDescent="0.3">
      <c r="A13665" s="11"/>
      <c r="B13665" s="11"/>
      <c r="C13665" s="11"/>
      <c r="D13665" s="11"/>
      <c r="E13665" s="11"/>
      <c r="F13665" s="13"/>
      <c r="G13665" s="13"/>
      <c r="H13665" s="91"/>
      <c r="I13665" s="11"/>
      <c r="J13665" s="11"/>
      <c r="K13665" s="9"/>
      <c r="M13665" s="11"/>
      <c r="N13665" s="13"/>
      <c r="O13665" s="9"/>
      <c r="P13665" s="27"/>
      <c r="Q13665" s="29"/>
      <c r="R13665" s="29"/>
      <c r="S13665" s="27"/>
    </row>
    <row r="13666" spans="1:19" s="14" customFormat="1" x14ac:dyDescent="0.3">
      <c r="A13666" s="11"/>
      <c r="B13666" s="11"/>
      <c r="C13666" s="11"/>
      <c r="D13666" s="11"/>
      <c r="E13666" s="11"/>
      <c r="F13666" s="13"/>
      <c r="G13666" s="13"/>
      <c r="H13666" s="91"/>
      <c r="I13666" s="11"/>
      <c r="J13666" s="11"/>
      <c r="K13666" s="9"/>
      <c r="M13666" s="11"/>
      <c r="N13666" s="13"/>
      <c r="O13666" s="9"/>
      <c r="P13666" s="27"/>
      <c r="Q13666" s="29"/>
      <c r="R13666" s="29"/>
      <c r="S13666" s="27"/>
    </row>
    <row r="13667" spans="1:19" s="14" customFormat="1" x14ac:dyDescent="0.3">
      <c r="A13667" s="11"/>
      <c r="B13667" s="11"/>
      <c r="C13667" s="11"/>
      <c r="D13667" s="11"/>
      <c r="E13667" s="11"/>
      <c r="F13667" s="13"/>
      <c r="G13667" s="13"/>
      <c r="H13667" s="91"/>
      <c r="I13667" s="11"/>
      <c r="J13667" s="11"/>
      <c r="K13667" s="9"/>
      <c r="M13667" s="11"/>
      <c r="N13667" s="13"/>
      <c r="O13667" s="9"/>
      <c r="P13667" s="27"/>
      <c r="Q13667" s="29"/>
      <c r="R13667" s="29"/>
      <c r="S13667" s="27"/>
    </row>
    <row r="13668" spans="1:19" s="14" customFormat="1" x14ac:dyDescent="0.3">
      <c r="A13668" s="11"/>
      <c r="B13668" s="11"/>
      <c r="C13668" s="11"/>
      <c r="D13668" s="11"/>
      <c r="E13668" s="11"/>
      <c r="F13668" s="13"/>
      <c r="G13668" s="13"/>
      <c r="H13668" s="91"/>
      <c r="I13668" s="11"/>
      <c r="J13668" s="11"/>
      <c r="K13668" s="9"/>
      <c r="M13668" s="11"/>
      <c r="N13668" s="13"/>
      <c r="O13668" s="9"/>
      <c r="P13668" s="27"/>
      <c r="Q13668" s="29"/>
      <c r="R13668" s="29"/>
      <c r="S13668" s="27"/>
    </row>
    <row r="13669" spans="1:19" s="14" customFormat="1" x14ac:dyDescent="0.3">
      <c r="A13669" s="11"/>
      <c r="B13669" s="11"/>
      <c r="C13669" s="11"/>
      <c r="D13669" s="11"/>
      <c r="E13669" s="11"/>
      <c r="F13669" s="13"/>
      <c r="G13669" s="13"/>
      <c r="H13669" s="91"/>
      <c r="I13669" s="11"/>
      <c r="J13669" s="11"/>
      <c r="K13669" s="9"/>
      <c r="M13669" s="11"/>
      <c r="N13669" s="13"/>
      <c r="O13669" s="9"/>
      <c r="P13669" s="27"/>
      <c r="Q13669" s="29"/>
      <c r="R13669" s="29"/>
      <c r="S13669" s="27"/>
    </row>
    <row r="13670" spans="1:19" s="14" customFormat="1" x14ac:dyDescent="0.3">
      <c r="A13670" s="11"/>
      <c r="B13670" s="11"/>
      <c r="C13670" s="11"/>
      <c r="D13670" s="11"/>
      <c r="E13670" s="11"/>
      <c r="F13670" s="13"/>
      <c r="G13670" s="13"/>
      <c r="H13670" s="91"/>
      <c r="I13670" s="11"/>
      <c r="J13670" s="11"/>
      <c r="K13670" s="9"/>
      <c r="M13670" s="11"/>
      <c r="N13670" s="13"/>
      <c r="O13670" s="9"/>
      <c r="P13670" s="27"/>
      <c r="Q13670" s="29"/>
      <c r="R13670" s="29"/>
      <c r="S13670" s="27"/>
    </row>
    <row r="13671" spans="1:19" s="14" customFormat="1" x14ac:dyDescent="0.3">
      <c r="A13671" s="11"/>
      <c r="B13671" s="11"/>
      <c r="C13671" s="11"/>
      <c r="D13671" s="11"/>
      <c r="E13671" s="11"/>
      <c r="F13671" s="13"/>
      <c r="G13671" s="13"/>
      <c r="H13671" s="91"/>
      <c r="I13671" s="11"/>
      <c r="J13671" s="11"/>
      <c r="K13671" s="9"/>
      <c r="M13671" s="11"/>
      <c r="N13671" s="13"/>
      <c r="O13671" s="9"/>
      <c r="P13671" s="27"/>
      <c r="Q13671" s="29"/>
      <c r="R13671" s="29"/>
      <c r="S13671" s="27"/>
    </row>
    <row r="13672" spans="1:19" s="14" customFormat="1" x14ac:dyDescent="0.3">
      <c r="A13672" s="11"/>
      <c r="B13672" s="11"/>
      <c r="C13672" s="11"/>
      <c r="D13672" s="11"/>
      <c r="E13672" s="11"/>
      <c r="F13672" s="13"/>
      <c r="G13672" s="13"/>
      <c r="H13672" s="91"/>
      <c r="I13672" s="11"/>
      <c r="J13672" s="11"/>
      <c r="K13672" s="9"/>
      <c r="M13672" s="11"/>
      <c r="N13672" s="13"/>
      <c r="O13672" s="9"/>
      <c r="P13672" s="27"/>
      <c r="Q13672" s="29"/>
      <c r="R13672" s="29"/>
      <c r="S13672" s="27"/>
    </row>
    <row r="13673" spans="1:19" s="14" customFormat="1" x14ac:dyDescent="0.3">
      <c r="A13673" s="11"/>
      <c r="B13673" s="11"/>
      <c r="C13673" s="11"/>
      <c r="D13673" s="11"/>
      <c r="E13673" s="11"/>
      <c r="F13673" s="13"/>
      <c r="G13673" s="13"/>
      <c r="H13673" s="91"/>
      <c r="I13673" s="11"/>
      <c r="J13673" s="11"/>
      <c r="K13673" s="9"/>
      <c r="M13673" s="11"/>
      <c r="N13673" s="13"/>
      <c r="O13673" s="9"/>
      <c r="P13673" s="27"/>
      <c r="Q13673" s="29"/>
      <c r="R13673" s="29"/>
      <c r="S13673" s="27"/>
    </row>
    <row r="13674" spans="1:19" s="14" customFormat="1" x14ac:dyDescent="0.3">
      <c r="A13674" s="11"/>
      <c r="B13674" s="11"/>
      <c r="C13674" s="11"/>
      <c r="D13674" s="11"/>
      <c r="E13674" s="11"/>
      <c r="F13674" s="13"/>
      <c r="G13674" s="13"/>
      <c r="H13674" s="91"/>
      <c r="I13674" s="11"/>
      <c r="J13674" s="11"/>
      <c r="K13674" s="9"/>
      <c r="M13674" s="11"/>
      <c r="N13674" s="13"/>
      <c r="O13674" s="9"/>
      <c r="P13674" s="27"/>
      <c r="Q13674" s="29"/>
      <c r="R13674" s="29"/>
      <c r="S13674" s="27"/>
    </row>
    <row r="13675" spans="1:19" s="14" customFormat="1" x14ac:dyDescent="0.3">
      <c r="A13675" s="11"/>
      <c r="B13675" s="11"/>
      <c r="C13675" s="11"/>
      <c r="D13675" s="11"/>
      <c r="E13675" s="11"/>
      <c r="F13675" s="13"/>
      <c r="G13675" s="13"/>
      <c r="H13675" s="91"/>
      <c r="I13675" s="11"/>
      <c r="J13675" s="11"/>
      <c r="K13675" s="9"/>
      <c r="M13675" s="11"/>
      <c r="N13675" s="13"/>
      <c r="O13675" s="9"/>
      <c r="P13675" s="27"/>
      <c r="Q13675" s="29"/>
      <c r="R13675" s="29"/>
      <c r="S13675" s="27"/>
    </row>
    <row r="13676" spans="1:19" s="14" customFormat="1" x14ac:dyDescent="0.3">
      <c r="A13676" s="11"/>
      <c r="B13676" s="11"/>
      <c r="C13676" s="11"/>
      <c r="D13676" s="11"/>
      <c r="E13676" s="11"/>
      <c r="F13676" s="13"/>
      <c r="G13676" s="13"/>
      <c r="H13676" s="91"/>
      <c r="I13676" s="11"/>
      <c r="J13676" s="11"/>
      <c r="K13676" s="9"/>
      <c r="M13676" s="11"/>
      <c r="N13676" s="13"/>
      <c r="O13676" s="9"/>
      <c r="P13676" s="27"/>
      <c r="Q13676" s="29"/>
      <c r="R13676" s="29"/>
      <c r="S13676" s="27"/>
    </row>
    <row r="13677" spans="1:19" s="14" customFormat="1" x14ac:dyDescent="0.3">
      <c r="A13677" s="11"/>
      <c r="B13677" s="11"/>
      <c r="C13677" s="11"/>
      <c r="D13677" s="11"/>
      <c r="E13677" s="11"/>
      <c r="F13677" s="13"/>
      <c r="G13677" s="13"/>
      <c r="H13677" s="91"/>
      <c r="I13677" s="11"/>
      <c r="J13677" s="11"/>
      <c r="K13677" s="9"/>
      <c r="M13677" s="11"/>
      <c r="N13677" s="13"/>
      <c r="O13677" s="9"/>
      <c r="P13677" s="27"/>
      <c r="Q13677" s="29"/>
      <c r="R13677" s="29"/>
      <c r="S13677" s="27"/>
    </row>
    <row r="13678" spans="1:19" s="14" customFormat="1" x14ac:dyDescent="0.3">
      <c r="A13678" s="11"/>
      <c r="B13678" s="11"/>
      <c r="C13678" s="11"/>
      <c r="D13678" s="11"/>
      <c r="E13678" s="11"/>
      <c r="F13678" s="13"/>
      <c r="G13678" s="13"/>
      <c r="H13678" s="91"/>
      <c r="I13678" s="11"/>
      <c r="J13678" s="11"/>
      <c r="K13678" s="9"/>
      <c r="M13678" s="11"/>
      <c r="N13678" s="13"/>
      <c r="O13678" s="9"/>
      <c r="P13678" s="27"/>
      <c r="Q13678" s="29"/>
      <c r="R13678" s="29"/>
      <c r="S13678" s="27"/>
    </row>
    <row r="13679" spans="1:19" s="14" customFormat="1" x14ac:dyDescent="0.3">
      <c r="A13679" s="11"/>
      <c r="B13679" s="11"/>
      <c r="C13679" s="11"/>
      <c r="D13679" s="11"/>
      <c r="E13679" s="11"/>
      <c r="F13679" s="13"/>
      <c r="G13679" s="13"/>
      <c r="H13679" s="91"/>
      <c r="I13679" s="11"/>
      <c r="J13679" s="11"/>
      <c r="K13679" s="9"/>
      <c r="M13679" s="11"/>
      <c r="N13679" s="13"/>
      <c r="O13679" s="9"/>
      <c r="P13679" s="27"/>
      <c r="Q13679" s="29"/>
      <c r="R13679" s="29"/>
      <c r="S13679" s="27"/>
    </row>
    <row r="13680" spans="1:19" s="14" customFormat="1" x14ac:dyDescent="0.3">
      <c r="A13680" s="11"/>
      <c r="B13680" s="11"/>
      <c r="C13680" s="11"/>
      <c r="D13680" s="11"/>
      <c r="E13680" s="11"/>
      <c r="F13680" s="13"/>
      <c r="G13680" s="13"/>
      <c r="H13680" s="91"/>
      <c r="I13680" s="11"/>
      <c r="J13680" s="11"/>
      <c r="K13680" s="9"/>
      <c r="M13680" s="11"/>
      <c r="N13680" s="13"/>
      <c r="O13680" s="9"/>
      <c r="P13680" s="27"/>
      <c r="Q13680" s="29"/>
      <c r="R13680" s="29"/>
      <c r="S13680" s="27"/>
    </row>
    <row r="13681" spans="1:19" s="14" customFormat="1" x14ac:dyDescent="0.3">
      <c r="A13681" s="11"/>
      <c r="B13681" s="11"/>
      <c r="C13681" s="11"/>
      <c r="D13681" s="11"/>
      <c r="E13681" s="11"/>
      <c r="F13681" s="13"/>
      <c r="G13681" s="13"/>
      <c r="H13681" s="91"/>
      <c r="I13681" s="11"/>
      <c r="J13681" s="11"/>
      <c r="K13681" s="9"/>
      <c r="M13681" s="11"/>
      <c r="N13681" s="13"/>
      <c r="O13681" s="9"/>
      <c r="P13681" s="27"/>
      <c r="Q13681" s="29"/>
      <c r="R13681" s="29"/>
      <c r="S13681" s="27"/>
    </row>
    <row r="13682" spans="1:19" s="14" customFormat="1" x14ac:dyDescent="0.3">
      <c r="A13682" s="11"/>
      <c r="B13682" s="11"/>
      <c r="C13682" s="11"/>
      <c r="D13682" s="11"/>
      <c r="E13682" s="11"/>
      <c r="F13682" s="13"/>
      <c r="G13682" s="13"/>
      <c r="H13682" s="91"/>
      <c r="I13682" s="11"/>
      <c r="J13682" s="11"/>
      <c r="K13682" s="9"/>
      <c r="M13682" s="11"/>
      <c r="N13682" s="13"/>
      <c r="O13682" s="9"/>
      <c r="P13682" s="27"/>
      <c r="Q13682" s="29"/>
      <c r="R13682" s="29"/>
      <c r="S13682" s="27"/>
    </row>
    <row r="13683" spans="1:19" s="14" customFormat="1" x14ac:dyDescent="0.3">
      <c r="A13683" s="11"/>
      <c r="B13683" s="11"/>
      <c r="C13683" s="11"/>
      <c r="D13683" s="11"/>
      <c r="E13683" s="11"/>
      <c r="F13683" s="13"/>
      <c r="G13683" s="13"/>
      <c r="H13683" s="91"/>
      <c r="I13683" s="11"/>
      <c r="J13683" s="11"/>
      <c r="K13683" s="9"/>
      <c r="M13683" s="11"/>
      <c r="N13683" s="13"/>
      <c r="O13683" s="9"/>
      <c r="P13683" s="27"/>
      <c r="Q13683" s="29"/>
      <c r="R13683" s="29"/>
      <c r="S13683" s="27"/>
    </row>
    <row r="13684" spans="1:19" s="14" customFormat="1" x14ac:dyDescent="0.3">
      <c r="A13684" s="11"/>
      <c r="B13684" s="11"/>
      <c r="C13684" s="11"/>
      <c r="D13684" s="11"/>
      <c r="E13684" s="11"/>
      <c r="F13684" s="13"/>
      <c r="G13684" s="13"/>
      <c r="H13684" s="91"/>
      <c r="I13684" s="11"/>
      <c r="J13684" s="11"/>
      <c r="K13684" s="9"/>
      <c r="M13684" s="11"/>
      <c r="N13684" s="13"/>
      <c r="O13684" s="9"/>
      <c r="P13684" s="27"/>
      <c r="Q13684" s="29"/>
      <c r="R13684" s="29"/>
      <c r="S13684" s="27"/>
    </row>
    <row r="13685" spans="1:19" s="14" customFormat="1" x14ac:dyDescent="0.3">
      <c r="A13685" s="11"/>
      <c r="B13685" s="11"/>
      <c r="C13685" s="11"/>
      <c r="D13685" s="11"/>
      <c r="E13685" s="11"/>
      <c r="F13685" s="13"/>
      <c r="G13685" s="13"/>
      <c r="H13685" s="91"/>
      <c r="I13685" s="11"/>
      <c r="J13685" s="11"/>
      <c r="K13685" s="9"/>
      <c r="M13685" s="11"/>
      <c r="N13685" s="13"/>
      <c r="O13685" s="9"/>
      <c r="P13685" s="27"/>
      <c r="Q13685" s="29"/>
      <c r="R13685" s="29"/>
      <c r="S13685" s="27"/>
    </row>
    <row r="13686" spans="1:19" s="14" customFormat="1" x14ac:dyDescent="0.3">
      <c r="A13686" s="11"/>
      <c r="B13686" s="11"/>
      <c r="C13686" s="11"/>
      <c r="D13686" s="11"/>
      <c r="E13686" s="11"/>
      <c r="F13686" s="13"/>
      <c r="G13686" s="13"/>
      <c r="H13686" s="91"/>
      <c r="I13686" s="11"/>
      <c r="J13686" s="11"/>
      <c r="K13686" s="9"/>
      <c r="M13686" s="11"/>
      <c r="N13686" s="13"/>
      <c r="O13686" s="9"/>
      <c r="P13686" s="27"/>
      <c r="Q13686" s="29"/>
      <c r="R13686" s="29"/>
      <c r="S13686" s="27"/>
    </row>
    <row r="13687" spans="1:19" s="14" customFormat="1" x14ac:dyDescent="0.3">
      <c r="A13687" s="11"/>
      <c r="B13687" s="11"/>
      <c r="C13687" s="11"/>
      <c r="D13687" s="11"/>
      <c r="E13687" s="11"/>
      <c r="F13687" s="13"/>
      <c r="G13687" s="13"/>
      <c r="H13687" s="91"/>
      <c r="I13687" s="11"/>
      <c r="J13687" s="11"/>
      <c r="K13687" s="9"/>
      <c r="M13687" s="11"/>
      <c r="N13687" s="13"/>
      <c r="O13687" s="9"/>
      <c r="P13687" s="27"/>
      <c r="Q13687" s="29"/>
      <c r="R13687" s="29"/>
      <c r="S13687" s="27"/>
    </row>
    <row r="13688" spans="1:19" s="14" customFormat="1" x14ac:dyDescent="0.3">
      <c r="A13688" s="11"/>
      <c r="B13688" s="11"/>
      <c r="C13688" s="11"/>
      <c r="D13688" s="11"/>
      <c r="E13688" s="11"/>
      <c r="F13688" s="13"/>
      <c r="G13688" s="13"/>
      <c r="H13688" s="91"/>
      <c r="I13688" s="11"/>
      <c r="J13688" s="11"/>
      <c r="K13688" s="9"/>
      <c r="M13688" s="11"/>
      <c r="N13688" s="13"/>
      <c r="O13688" s="9"/>
      <c r="P13688" s="27"/>
      <c r="Q13688" s="29"/>
      <c r="R13688" s="29"/>
      <c r="S13688" s="27"/>
    </row>
    <row r="13689" spans="1:19" s="14" customFormat="1" x14ac:dyDescent="0.3">
      <c r="A13689" s="11"/>
      <c r="B13689" s="11"/>
      <c r="C13689" s="11"/>
      <c r="D13689" s="11"/>
      <c r="E13689" s="11"/>
      <c r="F13689" s="13"/>
      <c r="G13689" s="13"/>
      <c r="H13689" s="91"/>
      <c r="I13689" s="11"/>
      <c r="J13689" s="11"/>
      <c r="K13689" s="9"/>
      <c r="M13689" s="11"/>
      <c r="N13689" s="13"/>
      <c r="O13689" s="9"/>
      <c r="P13689" s="27"/>
      <c r="Q13689" s="29"/>
      <c r="R13689" s="29"/>
      <c r="S13689" s="27"/>
    </row>
    <row r="13690" spans="1:19" s="14" customFormat="1" x14ac:dyDescent="0.3">
      <c r="A13690" s="11"/>
      <c r="B13690" s="11"/>
      <c r="C13690" s="11"/>
      <c r="D13690" s="11"/>
      <c r="E13690" s="11"/>
      <c r="F13690" s="13"/>
      <c r="G13690" s="13"/>
      <c r="H13690" s="91"/>
      <c r="I13690" s="11"/>
      <c r="J13690" s="11"/>
      <c r="K13690" s="9"/>
      <c r="M13690" s="11"/>
      <c r="N13690" s="13"/>
      <c r="O13690" s="9"/>
      <c r="P13690" s="27"/>
      <c r="Q13690" s="29"/>
      <c r="R13690" s="29"/>
      <c r="S13690" s="27"/>
    </row>
    <row r="13691" spans="1:19" s="14" customFormat="1" x14ac:dyDescent="0.3">
      <c r="A13691" s="11"/>
      <c r="B13691" s="11"/>
      <c r="C13691" s="11"/>
      <c r="D13691" s="11"/>
      <c r="E13691" s="11"/>
      <c r="F13691" s="13"/>
      <c r="G13691" s="13"/>
      <c r="H13691" s="91"/>
      <c r="I13691" s="11"/>
      <c r="J13691" s="11"/>
      <c r="K13691" s="9"/>
      <c r="M13691" s="11"/>
      <c r="N13691" s="13"/>
      <c r="O13691" s="9"/>
      <c r="P13691" s="27"/>
      <c r="Q13691" s="29"/>
      <c r="R13691" s="29"/>
      <c r="S13691" s="27"/>
    </row>
    <row r="13692" spans="1:19" s="14" customFormat="1" x14ac:dyDescent="0.3">
      <c r="A13692" s="11"/>
      <c r="B13692" s="11"/>
      <c r="C13692" s="11"/>
      <c r="D13692" s="11"/>
      <c r="E13692" s="11"/>
      <c r="F13692" s="13"/>
      <c r="G13692" s="13"/>
      <c r="H13692" s="91"/>
      <c r="I13692" s="11"/>
      <c r="J13692" s="11"/>
      <c r="K13692" s="9"/>
      <c r="M13692" s="11"/>
      <c r="N13692" s="13"/>
      <c r="O13692" s="9"/>
      <c r="P13692" s="27"/>
      <c r="Q13692" s="29"/>
      <c r="R13692" s="29"/>
      <c r="S13692" s="27"/>
    </row>
    <row r="13693" spans="1:19" s="14" customFormat="1" x14ac:dyDescent="0.3">
      <c r="A13693" s="11"/>
      <c r="B13693" s="11"/>
      <c r="C13693" s="11"/>
      <c r="D13693" s="11"/>
      <c r="E13693" s="11"/>
      <c r="F13693" s="13"/>
      <c r="G13693" s="13"/>
      <c r="H13693" s="91"/>
      <c r="I13693" s="11"/>
      <c r="J13693" s="11"/>
      <c r="K13693" s="9"/>
      <c r="M13693" s="11"/>
      <c r="N13693" s="13"/>
      <c r="O13693" s="9"/>
      <c r="P13693" s="27"/>
      <c r="Q13693" s="29"/>
      <c r="R13693" s="29"/>
      <c r="S13693" s="27"/>
    </row>
    <row r="13694" spans="1:19" s="14" customFormat="1" x14ac:dyDescent="0.3">
      <c r="A13694" s="11"/>
      <c r="B13694" s="11"/>
      <c r="C13694" s="11"/>
      <c r="D13694" s="11"/>
      <c r="E13694" s="11"/>
      <c r="F13694" s="13"/>
      <c r="G13694" s="13"/>
      <c r="H13694" s="91"/>
      <c r="I13694" s="11"/>
      <c r="J13694" s="11"/>
      <c r="K13694" s="9"/>
      <c r="M13694" s="11"/>
      <c r="N13694" s="13"/>
      <c r="O13694" s="9"/>
      <c r="P13694" s="27"/>
      <c r="Q13694" s="29"/>
      <c r="R13694" s="29"/>
      <c r="S13694" s="27"/>
    </row>
    <row r="13695" spans="1:19" s="14" customFormat="1" x14ac:dyDescent="0.3">
      <c r="A13695" s="11"/>
      <c r="B13695" s="11"/>
      <c r="C13695" s="11"/>
      <c r="D13695" s="11"/>
      <c r="E13695" s="11"/>
      <c r="F13695" s="13"/>
      <c r="G13695" s="13"/>
      <c r="H13695" s="91"/>
      <c r="I13695" s="11"/>
      <c r="J13695" s="11"/>
      <c r="K13695" s="9"/>
      <c r="M13695" s="11"/>
      <c r="N13695" s="13"/>
      <c r="O13695" s="9"/>
      <c r="P13695" s="27"/>
      <c r="Q13695" s="29"/>
      <c r="R13695" s="29"/>
      <c r="S13695" s="27"/>
    </row>
    <row r="13696" spans="1:19" s="14" customFormat="1" x14ac:dyDescent="0.3">
      <c r="A13696" s="11"/>
      <c r="B13696" s="11"/>
      <c r="C13696" s="11"/>
      <c r="D13696" s="11"/>
      <c r="E13696" s="11"/>
      <c r="F13696" s="13"/>
      <c r="G13696" s="13"/>
      <c r="H13696" s="91"/>
      <c r="I13696" s="11"/>
      <c r="J13696" s="11"/>
      <c r="K13696" s="9"/>
      <c r="M13696" s="11"/>
      <c r="N13696" s="13"/>
      <c r="O13696" s="9"/>
      <c r="P13696" s="27"/>
      <c r="Q13696" s="29"/>
      <c r="R13696" s="29"/>
      <c r="S13696" s="27"/>
    </row>
    <row r="13697" spans="1:19" s="14" customFormat="1" x14ac:dyDescent="0.3">
      <c r="A13697" s="11"/>
      <c r="B13697" s="11"/>
      <c r="C13697" s="11"/>
      <c r="D13697" s="11"/>
      <c r="E13697" s="11"/>
      <c r="F13697" s="13"/>
      <c r="G13697" s="13"/>
      <c r="H13697" s="91"/>
      <c r="I13697" s="11"/>
      <c r="J13697" s="11"/>
      <c r="K13697" s="9"/>
      <c r="M13697" s="11"/>
      <c r="N13697" s="13"/>
      <c r="O13697" s="9"/>
      <c r="P13697" s="27"/>
      <c r="Q13697" s="29"/>
      <c r="R13697" s="29"/>
      <c r="S13697" s="27"/>
    </row>
    <row r="13698" spans="1:19" s="14" customFormat="1" x14ac:dyDescent="0.3">
      <c r="A13698" s="11"/>
      <c r="B13698" s="11"/>
      <c r="C13698" s="11"/>
      <c r="D13698" s="11"/>
      <c r="E13698" s="11"/>
      <c r="F13698" s="13"/>
      <c r="G13698" s="13"/>
      <c r="H13698" s="91"/>
      <c r="I13698" s="11"/>
      <c r="J13698" s="11"/>
      <c r="K13698" s="9"/>
      <c r="M13698" s="11"/>
      <c r="N13698" s="13"/>
      <c r="O13698" s="9"/>
      <c r="P13698" s="27"/>
      <c r="Q13698" s="29"/>
      <c r="R13698" s="29"/>
      <c r="S13698" s="27"/>
    </row>
    <row r="13699" spans="1:19" s="14" customFormat="1" x14ac:dyDescent="0.3">
      <c r="A13699" s="11"/>
      <c r="B13699" s="11"/>
      <c r="C13699" s="11"/>
      <c r="D13699" s="11"/>
      <c r="E13699" s="11"/>
      <c r="F13699" s="13"/>
      <c r="G13699" s="13"/>
      <c r="H13699" s="91"/>
      <c r="I13699" s="11"/>
      <c r="J13699" s="11"/>
      <c r="K13699" s="9"/>
      <c r="M13699" s="11"/>
      <c r="N13699" s="13"/>
      <c r="O13699" s="9"/>
      <c r="P13699" s="27"/>
      <c r="Q13699" s="29"/>
      <c r="R13699" s="29"/>
      <c r="S13699" s="27"/>
    </row>
    <row r="13700" spans="1:19" s="14" customFormat="1" x14ac:dyDescent="0.3">
      <c r="A13700" s="11"/>
      <c r="B13700" s="11"/>
      <c r="C13700" s="11"/>
      <c r="D13700" s="11"/>
      <c r="E13700" s="11"/>
      <c r="F13700" s="13"/>
      <c r="G13700" s="13"/>
      <c r="H13700" s="91"/>
      <c r="I13700" s="11"/>
      <c r="J13700" s="11"/>
      <c r="K13700" s="9"/>
      <c r="M13700" s="11"/>
      <c r="N13700" s="13"/>
      <c r="O13700" s="9"/>
      <c r="P13700" s="27"/>
      <c r="Q13700" s="29"/>
      <c r="R13700" s="29"/>
      <c r="S13700" s="27"/>
    </row>
    <row r="13701" spans="1:19" s="14" customFormat="1" x14ac:dyDescent="0.3">
      <c r="A13701" s="11"/>
      <c r="B13701" s="11"/>
      <c r="C13701" s="11"/>
      <c r="D13701" s="11"/>
      <c r="E13701" s="11"/>
      <c r="F13701" s="13"/>
      <c r="G13701" s="13"/>
      <c r="H13701" s="91"/>
      <c r="I13701" s="11"/>
      <c r="J13701" s="11"/>
      <c r="K13701" s="9"/>
      <c r="M13701" s="11"/>
      <c r="N13701" s="13"/>
      <c r="O13701" s="9"/>
      <c r="P13701" s="27"/>
      <c r="Q13701" s="29"/>
      <c r="R13701" s="29"/>
      <c r="S13701" s="27"/>
    </row>
    <row r="13702" spans="1:19" s="14" customFormat="1" x14ac:dyDescent="0.3">
      <c r="A13702" s="11"/>
      <c r="B13702" s="11"/>
      <c r="C13702" s="11"/>
      <c r="D13702" s="11"/>
      <c r="E13702" s="11"/>
      <c r="F13702" s="13"/>
      <c r="G13702" s="13"/>
      <c r="H13702" s="91"/>
      <c r="I13702" s="11"/>
      <c r="J13702" s="11"/>
      <c r="K13702" s="9"/>
      <c r="M13702" s="11"/>
      <c r="N13702" s="13"/>
      <c r="O13702" s="9"/>
      <c r="P13702" s="27"/>
      <c r="Q13702" s="29"/>
      <c r="R13702" s="29"/>
      <c r="S13702" s="27"/>
    </row>
    <row r="13703" spans="1:19" s="14" customFormat="1" x14ac:dyDescent="0.3">
      <c r="A13703" s="11"/>
      <c r="B13703" s="11"/>
      <c r="C13703" s="11"/>
      <c r="D13703" s="11"/>
      <c r="E13703" s="11"/>
      <c r="F13703" s="13"/>
      <c r="G13703" s="13"/>
      <c r="H13703" s="91"/>
      <c r="I13703" s="11"/>
      <c r="J13703" s="11"/>
      <c r="K13703" s="9"/>
      <c r="M13703" s="11"/>
      <c r="N13703" s="13"/>
      <c r="O13703" s="9"/>
      <c r="P13703" s="27"/>
      <c r="Q13703" s="29"/>
      <c r="R13703" s="29"/>
      <c r="S13703" s="27"/>
    </row>
    <row r="13704" spans="1:19" s="14" customFormat="1" x14ac:dyDescent="0.3">
      <c r="A13704" s="11"/>
      <c r="B13704" s="11"/>
      <c r="C13704" s="11"/>
      <c r="D13704" s="11"/>
      <c r="E13704" s="11"/>
      <c r="F13704" s="13"/>
      <c r="G13704" s="13"/>
      <c r="H13704" s="91"/>
      <c r="I13704" s="11"/>
      <c r="J13704" s="11"/>
      <c r="K13704" s="9"/>
      <c r="M13704" s="11"/>
      <c r="N13704" s="13"/>
      <c r="O13704" s="9"/>
      <c r="P13704" s="27"/>
      <c r="Q13704" s="29"/>
      <c r="R13704" s="29"/>
      <c r="S13704" s="27"/>
    </row>
    <row r="13705" spans="1:19" s="14" customFormat="1" x14ac:dyDescent="0.3">
      <c r="A13705" s="11"/>
      <c r="B13705" s="11"/>
      <c r="C13705" s="11"/>
      <c r="D13705" s="11"/>
      <c r="E13705" s="11"/>
      <c r="F13705" s="13"/>
      <c r="G13705" s="13"/>
      <c r="H13705" s="91"/>
      <c r="I13705" s="11"/>
      <c r="J13705" s="11"/>
      <c r="K13705" s="9"/>
      <c r="M13705" s="11"/>
      <c r="N13705" s="13"/>
      <c r="O13705" s="9"/>
      <c r="P13705" s="27"/>
      <c r="Q13705" s="29"/>
      <c r="R13705" s="29"/>
      <c r="S13705" s="27"/>
    </row>
    <row r="13706" spans="1:19" s="14" customFormat="1" x14ac:dyDescent="0.3">
      <c r="A13706" s="11"/>
      <c r="B13706" s="11"/>
      <c r="C13706" s="11"/>
      <c r="D13706" s="11"/>
      <c r="E13706" s="11"/>
      <c r="F13706" s="13"/>
      <c r="G13706" s="13"/>
      <c r="H13706" s="91"/>
      <c r="I13706" s="11"/>
      <c r="J13706" s="11"/>
      <c r="K13706" s="9"/>
      <c r="M13706" s="11"/>
      <c r="N13706" s="13"/>
      <c r="O13706" s="9"/>
      <c r="P13706" s="27"/>
      <c r="Q13706" s="29"/>
      <c r="R13706" s="29"/>
      <c r="S13706" s="27"/>
    </row>
    <row r="13707" spans="1:19" s="14" customFormat="1" x14ac:dyDescent="0.3">
      <c r="A13707" s="11"/>
      <c r="B13707" s="11"/>
      <c r="C13707" s="11"/>
      <c r="D13707" s="11"/>
      <c r="E13707" s="11"/>
      <c r="F13707" s="13"/>
      <c r="G13707" s="13"/>
      <c r="H13707" s="91"/>
      <c r="I13707" s="11"/>
      <c r="J13707" s="11"/>
      <c r="K13707" s="9"/>
      <c r="M13707" s="11"/>
      <c r="N13707" s="13"/>
      <c r="O13707" s="9"/>
      <c r="P13707" s="27"/>
      <c r="Q13707" s="29"/>
      <c r="R13707" s="29"/>
      <c r="S13707" s="27"/>
    </row>
    <row r="13708" spans="1:19" s="14" customFormat="1" x14ac:dyDescent="0.3">
      <c r="A13708" s="11"/>
      <c r="B13708" s="11"/>
      <c r="C13708" s="11"/>
      <c r="D13708" s="11"/>
      <c r="E13708" s="11"/>
      <c r="F13708" s="13"/>
      <c r="G13708" s="13"/>
      <c r="H13708" s="91"/>
      <c r="I13708" s="11"/>
      <c r="J13708" s="11"/>
      <c r="K13708" s="9"/>
      <c r="M13708" s="11"/>
      <c r="N13708" s="13"/>
      <c r="O13708" s="9"/>
      <c r="P13708" s="27"/>
      <c r="Q13708" s="29"/>
      <c r="R13708" s="29"/>
      <c r="S13708" s="27"/>
    </row>
    <row r="13709" spans="1:19" s="14" customFormat="1" x14ac:dyDescent="0.3">
      <c r="A13709" s="11"/>
      <c r="B13709" s="11"/>
      <c r="C13709" s="11"/>
      <c r="D13709" s="11"/>
      <c r="E13709" s="11"/>
      <c r="F13709" s="13"/>
      <c r="G13709" s="13"/>
      <c r="H13709" s="91"/>
      <c r="I13709" s="11"/>
      <c r="J13709" s="11"/>
      <c r="K13709" s="9"/>
      <c r="M13709" s="11"/>
      <c r="N13709" s="13"/>
      <c r="O13709" s="9"/>
      <c r="P13709" s="27"/>
      <c r="Q13709" s="29"/>
      <c r="R13709" s="29"/>
      <c r="S13709" s="27"/>
    </row>
    <row r="13710" spans="1:19" s="14" customFormat="1" x14ac:dyDescent="0.3">
      <c r="A13710" s="11"/>
      <c r="B13710" s="11"/>
      <c r="C13710" s="11"/>
      <c r="D13710" s="11"/>
      <c r="E13710" s="11"/>
      <c r="F13710" s="13"/>
      <c r="G13710" s="13"/>
      <c r="H13710" s="91"/>
      <c r="I13710" s="11"/>
      <c r="J13710" s="11"/>
      <c r="K13710" s="9"/>
      <c r="M13710" s="11"/>
      <c r="N13710" s="13"/>
      <c r="O13710" s="9"/>
      <c r="P13710" s="27"/>
      <c r="Q13710" s="29"/>
      <c r="R13710" s="29"/>
      <c r="S13710" s="27"/>
    </row>
    <row r="13711" spans="1:19" s="14" customFormat="1" x14ac:dyDescent="0.3">
      <c r="A13711" s="11"/>
      <c r="B13711" s="11"/>
      <c r="C13711" s="11"/>
      <c r="D13711" s="11"/>
      <c r="E13711" s="11"/>
      <c r="F13711" s="13"/>
      <c r="G13711" s="13"/>
      <c r="H13711" s="91"/>
      <c r="I13711" s="11"/>
      <c r="J13711" s="11"/>
      <c r="K13711" s="9"/>
      <c r="M13711" s="11"/>
      <c r="N13711" s="13"/>
      <c r="O13711" s="9"/>
      <c r="P13711" s="27"/>
      <c r="Q13711" s="29"/>
      <c r="R13711" s="29"/>
      <c r="S13711" s="27"/>
    </row>
    <row r="13712" spans="1:19" s="14" customFormat="1" x14ac:dyDescent="0.3">
      <c r="A13712" s="11"/>
      <c r="B13712" s="11"/>
      <c r="C13712" s="11"/>
      <c r="D13712" s="11"/>
      <c r="E13712" s="11"/>
      <c r="F13712" s="13"/>
      <c r="G13712" s="13"/>
      <c r="H13712" s="91"/>
      <c r="I13712" s="11"/>
      <c r="J13712" s="11"/>
      <c r="K13712" s="9"/>
      <c r="M13712" s="11"/>
      <c r="N13712" s="13"/>
      <c r="O13712" s="9"/>
      <c r="P13712" s="27"/>
      <c r="Q13712" s="29"/>
      <c r="R13712" s="29"/>
      <c r="S13712" s="27"/>
    </row>
    <row r="13713" spans="1:19" s="14" customFormat="1" x14ac:dyDescent="0.3">
      <c r="A13713" s="11"/>
      <c r="B13713" s="11"/>
      <c r="C13713" s="11"/>
      <c r="D13713" s="11"/>
      <c r="E13713" s="11"/>
      <c r="F13713" s="13"/>
      <c r="G13713" s="13"/>
      <c r="H13713" s="91"/>
      <c r="I13713" s="11"/>
      <c r="J13713" s="11"/>
      <c r="K13713" s="9"/>
      <c r="M13713" s="11"/>
      <c r="N13713" s="13"/>
      <c r="O13713" s="9"/>
      <c r="P13713" s="27"/>
      <c r="Q13713" s="29"/>
      <c r="R13713" s="29"/>
      <c r="S13713" s="27"/>
    </row>
    <row r="13714" spans="1:19" s="14" customFormat="1" x14ac:dyDescent="0.3">
      <c r="A13714" s="11"/>
      <c r="B13714" s="11"/>
      <c r="C13714" s="11"/>
      <c r="D13714" s="11"/>
      <c r="E13714" s="11"/>
      <c r="F13714" s="13"/>
      <c r="G13714" s="13"/>
      <c r="H13714" s="91"/>
      <c r="I13714" s="11"/>
      <c r="J13714" s="11"/>
      <c r="K13714" s="9"/>
      <c r="M13714" s="11"/>
      <c r="N13714" s="13"/>
      <c r="O13714" s="9"/>
      <c r="P13714" s="27"/>
      <c r="Q13714" s="29"/>
      <c r="R13714" s="29"/>
      <c r="S13714" s="27"/>
    </row>
    <row r="13715" spans="1:19" s="14" customFormat="1" x14ac:dyDescent="0.3">
      <c r="A13715" s="11"/>
      <c r="B13715" s="11"/>
      <c r="C13715" s="11"/>
      <c r="D13715" s="11"/>
      <c r="E13715" s="11"/>
      <c r="F13715" s="13"/>
      <c r="G13715" s="13"/>
      <c r="H13715" s="91"/>
      <c r="I13715" s="11"/>
      <c r="J13715" s="11"/>
      <c r="K13715" s="9"/>
      <c r="M13715" s="11"/>
      <c r="N13715" s="13"/>
      <c r="O13715" s="9"/>
      <c r="P13715" s="27"/>
      <c r="Q13715" s="29"/>
      <c r="R13715" s="29"/>
      <c r="S13715" s="27"/>
    </row>
    <row r="13716" spans="1:19" s="14" customFormat="1" x14ac:dyDescent="0.3">
      <c r="A13716" s="11"/>
      <c r="B13716" s="11"/>
      <c r="C13716" s="11"/>
      <c r="D13716" s="11"/>
      <c r="E13716" s="11"/>
      <c r="F13716" s="13"/>
      <c r="G13716" s="13"/>
      <c r="H13716" s="91"/>
      <c r="I13716" s="11"/>
      <c r="J13716" s="11"/>
      <c r="K13716" s="9"/>
      <c r="M13716" s="11"/>
      <c r="N13716" s="13"/>
      <c r="O13716" s="9"/>
      <c r="P13716" s="27"/>
      <c r="Q13716" s="29"/>
      <c r="R13716" s="29"/>
      <c r="S13716" s="27"/>
    </row>
    <row r="13717" spans="1:19" s="14" customFormat="1" x14ac:dyDescent="0.3">
      <c r="A13717" s="11"/>
      <c r="B13717" s="11"/>
      <c r="C13717" s="11"/>
      <c r="D13717" s="11"/>
      <c r="E13717" s="11"/>
      <c r="F13717" s="13"/>
      <c r="G13717" s="13"/>
      <c r="H13717" s="91"/>
      <c r="I13717" s="11"/>
      <c r="J13717" s="11"/>
      <c r="K13717" s="9"/>
      <c r="M13717" s="11"/>
      <c r="N13717" s="13"/>
      <c r="O13717" s="9"/>
      <c r="P13717" s="27"/>
      <c r="Q13717" s="29"/>
      <c r="R13717" s="29"/>
      <c r="S13717" s="27"/>
    </row>
    <row r="13718" spans="1:19" s="14" customFormat="1" x14ac:dyDescent="0.3">
      <c r="A13718" s="11"/>
      <c r="B13718" s="11"/>
      <c r="C13718" s="11"/>
      <c r="D13718" s="11"/>
      <c r="E13718" s="11"/>
      <c r="F13718" s="13"/>
      <c r="G13718" s="13"/>
      <c r="H13718" s="91"/>
      <c r="I13718" s="11"/>
      <c r="J13718" s="11"/>
      <c r="K13718" s="9"/>
      <c r="M13718" s="11"/>
      <c r="N13718" s="13"/>
      <c r="O13718" s="9"/>
      <c r="P13718" s="27"/>
      <c r="Q13718" s="29"/>
      <c r="R13718" s="29"/>
      <c r="S13718" s="27"/>
    </row>
    <row r="13719" spans="1:19" s="14" customFormat="1" x14ac:dyDescent="0.3">
      <c r="A13719" s="11"/>
      <c r="B13719" s="11"/>
      <c r="C13719" s="11"/>
      <c r="D13719" s="11"/>
      <c r="E13719" s="11"/>
      <c r="F13719" s="13"/>
      <c r="G13719" s="13"/>
      <c r="H13719" s="91"/>
      <c r="I13719" s="11"/>
      <c r="J13719" s="11"/>
      <c r="K13719" s="9"/>
      <c r="M13719" s="11"/>
      <c r="N13719" s="13"/>
      <c r="O13719" s="9"/>
      <c r="P13719" s="27"/>
      <c r="Q13719" s="29"/>
      <c r="R13719" s="29"/>
      <c r="S13719" s="27"/>
    </row>
    <row r="13720" spans="1:19" s="14" customFormat="1" x14ac:dyDescent="0.3">
      <c r="A13720" s="11"/>
      <c r="B13720" s="11"/>
      <c r="C13720" s="11"/>
      <c r="D13720" s="11"/>
      <c r="E13720" s="11"/>
      <c r="F13720" s="13"/>
      <c r="G13720" s="13"/>
      <c r="H13720" s="91"/>
      <c r="I13720" s="11"/>
      <c r="J13720" s="11"/>
      <c r="K13720" s="9"/>
      <c r="M13720" s="11"/>
      <c r="N13720" s="13"/>
      <c r="O13720" s="9"/>
      <c r="P13720" s="27"/>
      <c r="Q13720" s="29"/>
      <c r="R13720" s="29"/>
      <c r="S13720" s="27"/>
    </row>
    <row r="13721" spans="1:19" s="14" customFormat="1" x14ac:dyDescent="0.3">
      <c r="A13721" s="11"/>
      <c r="B13721" s="11"/>
      <c r="C13721" s="11"/>
      <c r="D13721" s="11"/>
      <c r="E13721" s="11"/>
      <c r="F13721" s="13"/>
      <c r="G13721" s="13"/>
      <c r="H13721" s="91"/>
      <c r="I13721" s="11"/>
      <c r="J13721" s="11"/>
      <c r="K13721" s="9"/>
      <c r="M13721" s="11"/>
      <c r="N13721" s="13"/>
      <c r="O13721" s="9"/>
      <c r="P13721" s="27"/>
      <c r="Q13721" s="29"/>
      <c r="R13721" s="29"/>
      <c r="S13721" s="27"/>
    </row>
    <row r="13722" spans="1:19" s="14" customFormat="1" x14ac:dyDescent="0.3">
      <c r="A13722" s="11"/>
      <c r="B13722" s="11"/>
      <c r="C13722" s="11"/>
      <c r="D13722" s="11"/>
      <c r="E13722" s="11"/>
      <c r="F13722" s="13"/>
      <c r="G13722" s="13"/>
      <c r="H13722" s="91"/>
      <c r="I13722" s="11"/>
      <c r="J13722" s="11"/>
      <c r="K13722" s="9"/>
      <c r="M13722" s="11"/>
      <c r="N13722" s="13"/>
      <c r="O13722" s="9"/>
      <c r="P13722" s="27"/>
      <c r="Q13722" s="29"/>
      <c r="R13722" s="29"/>
      <c r="S13722" s="27"/>
    </row>
    <row r="13723" spans="1:19" s="14" customFormat="1" x14ac:dyDescent="0.3">
      <c r="A13723" s="11"/>
      <c r="B13723" s="11"/>
      <c r="C13723" s="11"/>
      <c r="D13723" s="11"/>
      <c r="E13723" s="11"/>
      <c r="F13723" s="13"/>
      <c r="G13723" s="13"/>
      <c r="H13723" s="91"/>
      <c r="I13723" s="11"/>
      <c r="J13723" s="11"/>
      <c r="K13723" s="9"/>
      <c r="M13723" s="11"/>
      <c r="N13723" s="13"/>
      <c r="O13723" s="9"/>
      <c r="P13723" s="27"/>
      <c r="Q13723" s="29"/>
      <c r="R13723" s="29"/>
      <c r="S13723" s="27"/>
    </row>
    <row r="13724" spans="1:19" s="14" customFormat="1" x14ac:dyDescent="0.3">
      <c r="A13724" s="11"/>
      <c r="B13724" s="11"/>
      <c r="C13724" s="11"/>
      <c r="D13724" s="11"/>
      <c r="E13724" s="11"/>
      <c r="F13724" s="13"/>
      <c r="G13724" s="13"/>
      <c r="H13724" s="91"/>
      <c r="I13724" s="11"/>
      <c r="J13724" s="11"/>
      <c r="K13724" s="9"/>
      <c r="M13724" s="11"/>
      <c r="N13724" s="13"/>
      <c r="O13724" s="9"/>
      <c r="P13724" s="27"/>
      <c r="Q13724" s="29"/>
      <c r="R13724" s="29"/>
      <c r="S13724" s="27"/>
    </row>
    <row r="13725" spans="1:19" s="14" customFormat="1" x14ac:dyDescent="0.3">
      <c r="A13725" s="11"/>
      <c r="B13725" s="11"/>
      <c r="C13725" s="11"/>
      <c r="D13725" s="11"/>
      <c r="E13725" s="11"/>
      <c r="F13725" s="13"/>
      <c r="G13725" s="13"/>
      <c r="H13725" s="91"/>
      <c r="I13725" s="11"/>
      <c r="J13725" s="11"/>
      <c r="K13725" s="9"/>
      <c r="M13725" s="11"/>
      <c r="N13725" s="13"/>
      <c r="O13725" s="9"/>
      <c r="P13725" s="27"/>
      <c r="Q13725" s="29"/>
      <c r="R13725" s="29"/>
      <c r="S13725" s="27"/>
    </row>
    <row r="13726" spans="1:19" s="14" customFormat="1" x14ac:dyDescent="0.3">
      <c r="A13726" s="11"/>
      <c r="B13726" s="11"/>
      <c r="C13726" s="11"/>
      <c r="D13726" s="11"/>
      <c r="E13726" s="11"/>
      <c r="F13726" s="13"/>
      <c r="G13726" s="13"/>
      <c r="H13726" s="91"/>
      <c r="I13726" s="11"/>
      <c r="J13726" s="11"/>
      <c r="K13726" s="9"/>
      <c r="M13726" s="11"/>
      <c r="N13726" s="13"/>
      <c r="O13726" s="9"/>
      <c r="P13726" s="27"/>
      <c r="Q13726" s="29"/>
      <c r="R13726" s="29"/>
      <c r="S13726" s="27"/>
    </row>
    <row r="13727" spans="1:19" s="14" customFormat="1" x14ac:dyDescent="0.3">
      <c r="A13727" s="11"/>
      <c r="B13727" s="11"/>
      <c r="C13727" s="11"/>
      <c r="D13727" s="11"/>
      <c r="E13727" s="11"/>
      <c r="F13727" s="13"/>
      <c r="G13727" s="13"/>
      <c r="H13727" s="91"/>
      <c r="I13727" s="11"/>
      <c r="J13727" s="11"/>
      <c r="K13727" s="9"/>
      <c r="M13727" s="11"/>
      <c r="N13727" s="13"/>
      <c r="O13727" s="9"/>
      <c r="P13727" s="27"/>
      <c r="Q13727" s="29"/>
      <c r="R13727" s="29"/>
      <c r="S13727" s="27"/>
    </row>
    <row r="13728" spans="1:19" s="14" customFormat="1" x14ac:dyDescent="0.3">
      <c r="A13728" s="11"/>
      <c r="B13728" s="11"/>
      <c r="C13728" s="11"/>
      <c r="D13728" s="11"/>
      <c r="E13728" s="11"/>
      <c r="F13728" s="13"/>
      <c r="G13728" s="13"/>
      <c r="H13728" s="91"/>
      <c r="I13728" s="11"/>
      <c r="J13728" s="11"/>
      <c r="K13728" s="9"/>
      <c r="M13728" s="11"/>
      <c r="N13728" s="13"/>
      <c r="O13728" s="9"/>
      <c r="P13728" s="27"/>
      <c r="Q13728" s="29"/>
      <c r="R13728" s="29"/>
      <c r="S13728" s="27"/>
    </row>
    <row r="13729" spans="1:19" s="14" customFormat="1" x14ac:dyDescent="0.3">
      <c r="A13729" s="11"/>
      <c r="B13729" s="11"/>
      <c r="C13729" s="11"/>
      <c r="D13729" s="11"/>
      <c r="E13729" s="11"/>
      <c r="F13729" s="13"/>
      <c r="G13729" s="13"/>
      <c r="H13729" s="91"/>
      <c r="I13729" s="11"/>
      <c r="J13729" s="11"/>
      <c r="K13729" s="9"/>
      <c r="M13729" s="11"/>
      <c r="N13729" s="13"/>
      <c r="O13729" s="9"/>
      <c r="P13729" s="27"/>
      <c r="Q13729" s="29"/>
      <c r="R13729" s="29"/>
      <c r="S13729" s="27"/>
    </row>
    <row r="13730" spans="1:19" s="14" customFormat="1" x14ac:dyDescent="0.3">
      <c r="A13730" s="11"/>
      <c r="B13730" s="11"/>
      <c r="C13730" s="11"/>
      <c r="D13730" s="11"/>
      <c r="E13730" s="11"/>
      <c r="F13730" s="13"/>
      <c r="G13730" s="13"/>
      <c r="H13730" s="91"/>
      <c r="I13730" s="11"/>
      <c r="J13730" s="11"/>
      <c r="K13730" s="9"/>
      <c r="M13730" s="11"/>
      <c r="N13730" s="13"/>
      <c r="O13730" s="9"/>
      <c r="P13730" s="27"/>
      <c r="Q13730" s="29"/>
      <c r="R13730" s="29"/>
      <c r="S13730" s="27"/>
    </row>
    <row r="13731" spans="1:19" s="14" customFormat="1" x14ac:dyDescent="0.3">
      <c r="A13731" s="11"/>
      <c r="B13731" s="11"/>
      <c r="C13731" s="11"/>
      <c r="D13731" s="11"/>
      <c r="E13731" s="11"/>
      <c r="F13731" s="13"/>
      <c r="G13731" s="13"/>
      <c r="H13731" s="91"/>
      <c r="I13731" s="11"/>
      <c r="J13731" s="11"/>
      <c r="K13731" s="9"/>
      <c r="M13731" s="11"/>
      <c r="N13731" s="13"/>
      <c r="O13731" s="9"/>
      <c r="P13731" s="27"/>
      <c r="Q13731" s="29"/>
      <c r="R13731" s="29"/>
      <c r="S13731" s="27"/>
    </row>
    <row r="13732" spans="1:19" s="14" customFormat="1" x14ac:dyDescent="0.3">
      <c r="A13732" s="11"/>
      <c r="B13732" s="11"/>
      <c r="C13732" s="11"/>
      <c r="D13732" s="11"/>
      <c r="E13732" s="11"/>
      <c r="F13732" s="13"/>
      <c r="G13732" s="13"/>
      <c r="H13732" s="91"/>
      <c r="I13732" s="11"/>
      <c r="J13732" s="11"/>
      <c r="K13732" s="9"/>
      <c r="M13732" s="11"/>
      <c r="N13732" s="13"/>
      <c r="O13732" s="9"/>
      <c r="P13732" s="27"/>
      <c r="Q13732" s="29"/>
      <c r="R13732" s="29"/>
      <c r="S13732" s="27"/>
    </row>
    <row r="13733" spans="1:19" s="14" customFormat="1" x14ac:dyDescent="0.3">
      <c r="A13733" s="11"/>
      <c r="B13733" s="11"/>
      <c r="C13733" s="11"/>
      <c r="D13733" s="11"/>
      <c r="E13733" s="11"/>
      <c r="F13733" s="13"/>
      <c r="G13733" s="13"/>
      <c r="H13733" s="91"/>
      <c r="I13733" s="11"/>
      <c r="J13733" s="11"/>
      <c r="K13733" s="9"/>
      <c r="M13733" s="11"/>
      <c r="N13733" s="13"/>
      <c r="O13733" s="9"/>
      <c r="P13733" s="27"/>
      <c r="Q13733" s="29"/>
      <c r="R13733" s="29"/>
      <c r="S13733" s="27"/>
    </row>
    <row r="13734" spans="1:19" s="14" customFormat="1" x14ac:dyDescent="0.3">
      <c r="A13734" s="11"/>
      <c r="B13734" s="11"/>
      <c r="C13734" s="11"/>
      <c r="D13734" s="11"/>
      <c r="E13734" s="11"/>
      <c r="F13734" s="13"/>
      <c r="G13734" s="13"/>
      <c r="H13734" s="91"/>
      <c r="I13734" s="11"/>
      <c r="J13734" s="11"/>
      <c r="K13734" s="9"/>
      <c r="M13734" s="11"/>
      <c r="N13734" s="13"/>
      <c r="O13734" s="9"/>
      <c r="P13734" s="27"/>
      <c r="Q13734" s="29"/>
      <c r="R13734" s="29"/>
      <c r="S13734" s="27"/>
    </row>
    <row r="13735" spans="1:19" s="14" customFormat="1" x14ac:dyDescent="0.3">
      <c r="A13735" s="11"/>
      <c r="B13735" s="11"/>
      <c r="C13735" s="11"/>
      <c r="D13735" s="11"/>
      <c r="E13735" s="11"/>
      <c r="F13735" s="13"/>
      <c r="G13735" s="13"/>
      <c r="H13735" s="91"/>
      <c r="I13735" s="11"/>
      <c r="J13735" s="11"/>
      <c r="K13735" s="9"/>
      <c r="M13735" s="11"/>
      <c r="N13735" s="13"/>
      <c r="O13735" s="9"/>
      <c r="P13735" s="27"/>
      <c r="Q13735" s="29"/>
      <c r="R13735" s="29"/>
      <c r="S13735" s="27"/>
    </row>
    <row r="13736" spans="1:19" s="14" customFormat="1" x14ac:dyDescent="0.3">
      <c r="A13736" s="11"/>
      <c r="B13736" s="11"/>
      <c r="C13736" s="11"/>
      <c r="D13736" s="11"/>
      <c r="E13736" s="11"/>
      <c r="F13736" s="13"/>
      <c r="G13736" s="13"/>
      <c r="H13736" s="91"/>
      <c r="I13736" s="11"/>
      <c r="J13736" s="11"/>
      <c r="K13736" s="9"/>
      <c r="M13736" s="11"/>
      <c r="N13736" s="13"/>
      <c r="O13736" s="9"/>
      <c r="P13736" s="27"/>
      <c r="Q13736" s="29"/>
      <c r="R13736" s="29"/>
      <c r="S13736" s="27"/>
    </row>
    <row r="13737" spans="1:19" s="14" customFormat="1" x14ac:dyDescent="0.3">
      <c r="A13737" s="11"/>
      <c r="B13737" s="11"/>
      <c r="C13737" s="11"/>
      <c r="D13737" s="11"/>
      <c r="E13737" s="11"/>
      <c r="F13737" s="13"/>
      <c r="G13737" s="13"/>
      <c r="H13737" s="91"/>
      <c r="I13737" s="11"/>
      <c r="J13737" s="11"/>
      <c r="K13737" s="9"/>
      <c r="M13737" s="11"/>
      <c r="N13737" s="13"/>
      <c r="O13737" s="9"/>
      <c r="P13737" s="27"/>
      <c r="Q13737" s="29"/>
      <c r="R13737" s="29"/>
      <c r="S13737" s="27"/>
    </row>
    <row r="13738" spans="1:19" s="14" customFormat="1" x14ac:dyDescent="0.3">
      <c r="A13738" s="11"/>
      <c r="B13738" s="11"/>
      <c r="C13738" s="11"/>
      <c r="D13738" s="11"/>
      <c r="E13738" s="11"/>
      <c r="F13738" s="13"/>
      <c r="G13738" s="13"/>
      <c r="H13738" s="91"/>
      <c r="I13738" s="11"/>
      <c r="J13738" s="11"/>
      <c r="K13738" s="9"/>
      <c r="M13738" s="11"/>
      <c r="N13738" s="13"/>
      <c r="O13738" s="9"/>
      <c r="P13738" s="27"/>
      <c r="Q13738" s="29"/>
      <c r="R13738" s="29"/>
      <c r="S13738" s="27"/>
    </row>
    <row r="13739" spans="1:19" s="14" customFormat="1" x14ac:dyDescent="0.3">
      <c r="A13739" s="11"/>
      <c r="B13739" s="11"/>
      <c r="C13739" s="11"/>
      <c r="D13739" s="11"/>
      <c r="E13739" s="11"/>
      <c r="F13739" s="13"/>
      <c r="G13739" s="13"/>
      <c r="H13739" s="91"/>
      <c r="I13739" s="11"/>
      <c r="J13739" s="11"/>
      <c r="K13739" s="9"/>
      <c r="M13739" s="11"/>
      <c r="N13739" s="13"/>
      <c r="O13739" s="9"/>
      <c r="P13739" s="27"/>
      <c r="Q13739" s="29"/>
      <c r="R13739" s="29"/>
      <c r="S13739" s="27"/>
    </row>
    <row r="13740" spans="1:19" s="14" customFormat="1" x14ac:dyDescent="0.3">
      <c r="A13740" s="11"/>
      <c r="B13740" s="11"/>
      <c r="C13740" s="11"/>
      <c r="D13740" s="11"/>
      <c r="E13740" s="11"/>
      <c r="F13740" s="13"/>
      <c r="G13740" s="13"/>
      <c r="H13740" s="91"/>
      <c r="I13740" s="11"/>
      <c r="J13740" s="11"/>
      <c r="K13740" s="9"/>
      <c r="M13740" s="11"/>
      <c r="N13740" s="13"/>
      <c r="O13740" s="9"/>
      <c r="P13740" s="27"/>
      <c r="Q13740" s="29"/>
      <c r="R13740" s="29"/>
      <c r="S13740" s="27"/>
    </row>
    <row r="13741" spans="1:19" s="14" customFormat="1" x14ac:dyDescent="0.3">
      <c r="A13741" s="11"/>
      <c r="B13741" s="11"/>
      <c r="C13741" s="11"/>
      <c r="D13741" s="11"/>
      <c r="E13741" s="11"/>
      <c r="F13741" s="13"/>
      <c r="G13741" s="13"/>
      <c r="H13741" s="91"/>
      <c r="I13741" s="11"/>
      <c r="J13741" s="11"/>
      <c r="K13741" s="9"/>
      <c r="M13741" s="11"/>
      <c r="N13741" s="13"/>
      <c r="O13741" s="9"/>
      <c r="P13741" s="27"/>
      <c r="Q13741" s="29"/>
      <c r="R13741" s="29"/>
      <c r="S13741" s="27"/>
    </row>
    <row r="13742" spans="1:19" s="14" customFormat="1" x14ac:dyDescent="0.3">
      <c r="A13742" s="11"/>
      <c r="B13742" s="11"/>
      <c r="C13742" s="11"/>
      <c r="D13742" s="11"/>
      <c r="E13742" s="11"/>
      <c r="F13742" s="13"/>
      <c r="G13742" s="13"/>
      <c r="H13742" s="91"/>
      <c r="I13742" s="11"/>
      <c r="J13742" s="11"/>
      <c r="K13742" s="9"/>
      <c r="M13742" s="11"/>
      <c r="N13742" s="13"/>
      <c r="O13742" s="9"/>
      <c r="P13742" s="27"/>
      <c r="Q13742" s="29"/>
      <c r="R13742" s="29"/>
      <c r="S13742" s="27"/>
    </row>
    <row r="13743" spans="1:19" s="14" customFormat="1" x14ac:dyDescent="0.3">
      <c r="A13743" s="11"/>
      <c r="B13743" s="11"/>
      <c r="C13743" s="11"/>
      <c r="D13743" s="11"/>
      <c r="E13743" s="11"/>
      <c r="F13743" s="13"/>
      <c r="G13743" s="13"/>
      <c r="H13743" s="91"/>
      <c r="I13743" s="11"/>
      <c r="J13743" s="11"/>
      <c r="K13743" s="9"/>
      <c r="M13743" s="11"/>
      <c r="N13743" s="13"/>
      <c r="O13743" s="9"/>
      <c r="P13743" s="27"/>
      <c r="Q13743" s="29"/>
      <c r="R13743" s="29"/>
      <c r="S13743" s="27"/>
    </row>
    <row r="13744" spans="1:19" s="14" customFormat="1" x14ac:dyDescent="0.3">
      <c r="A13744" s="11"/>
      <c r="B13744" s="11"/>
      <c r="C13744" s="11"/>
      <c r="D13744" s="11"/>
      <c r="E13744" s="11"/>
      <c r="F13744" s="13"/>
      <c r="G13744" s="13"/>
      <c r="H13744" s="91"/>
      <c r="I13744" s="11"/>
      <c r="J13744" s="11"/>
      <c r="K13744" s="9"/>
      <c r="M13744" s="11"/>
      <c r="N13744" s="13"/>
      <c r="O13744" s="9"/>
      <c r="P13744" s="27"/>
      <c r="Q13744" s="29"/>
      <c r="R13744" s="29"/>
      <c r="S13744" s="27"/>
    </row>
    <row r="13745" spans="1:19" s="14" customFormat="1" x14ac:dyDescent="0.3">
      <c r="A13745" s="11"/>
      <c r="B13745" s="11"/>
      <c r="C13745" s="11"/>
      <c r="D13745" s="11"/>
      <c r="E13745" s="11"/>
      <c r="F13745" s="13"/>
      <c r="G13745" s="13"/>
      <c r="H13745" s="91"/>
      <c r="I13745" s="11"/>
      <c r="J13745" s="11"/>
      <c r="K13745" s="9"/>
      <c r="M13745" s="11"/>
      <c r="N13745" s="13"/>
      <c r="O13745" s="9"/>
      <c r="P13745" s="27"/>
      <c r="Q13745" s="29"/>
      <c r="R13745" s="29"/>
      <c r="S13745" s="27"/>
    </row>
    <row r="13746" spans="1:19" s="14" customFormat="1" x14ac:dyDescent="0.3">
      <c r="A13746" s="11"/>
      <c r="B13746" s="11"/>
      <c r="C13746" s="11"/>
      <c r="D13746" s="11"/>
      <c r="E13746" s="11"/>
      <c r="F13746" s="13"/>
      <c r="G13746" s="13"/>
      <c r="H13746" s="91"/>
      <c r="I13746" s="11"/>
      <c r="J13746" s="11"/>
      <c r="K13746" s="9"/>
      <c r="M13746" s="11"/>
      <c r="N13746" s="13"/>
      <c r="O13746" s="9"/>
      <c r="P13746" s="27"/>
      <c r="Q13746" s="29"/>
      <c r="R13746" s="29"/>
      <c r="S13746" s="27"/>
    </row>
    <row r="13747" spans="1:19" s="14" customFormat="1" x14ac:dyDescent="0.3">
      <c r="A13747" s="11"/>
      <c r="B13747" s="11"/>
      <c r="C13747" s="11"/>
      <c r="D13747" s="11"/>
      <c r="E13747" s="11"/>
      <c r="F13747" s="13"/>
      <c r="G13747" s="13"/>
      <c r="H13747" s="91"/>
      <c r="I13747" s="11"/>
      <c r="J13747" s="11"/>
      <c r="K13747" s="9"/>
      <c r="M13747" s="11"/>
      <c r="N13747" s="13"/>
      <c r="O13747" s="9"/>
      <c r="P13747" s="27"/>
      <c r="Q13747" s="29"/>
      <c r="R13747" s="29"/>
      <c r="S13747" s="27"/>
    </row>
    <row r="13748" spans="1:19" s="14" customFormat="1" x14ac:dyDescent="0.3">
      <c r="A13748" s="11"/>
      <c r="B13748" s="11"/>
      <c r="C13748" s="11"/>
      <c r="D13748" s="11"/>
      <c r="E13748" s="11"/>
      <c r="F13748" s="13"/>
      <c r="G13748" s="13"/>
      <c r="H13748" s="91"/>
      <c r="I13748" s="11"/>
      <c r="J13748" s="11"/>
      <c r="K13748" s="9"/>
      <c r="M13748" s="11"/>
      <c r="N13748" s="13"/>
      <c r="O13748" s="9"/>
      <c r="P13748" s="27"/>
      <c r="Q13748" s="29"/>
      <c r="R13748" s="29"/>
      <c r="S13748" s="27"/>
    </row>
    <row r="13749" spans="1:19" s="14" customFormat="1" x14ac:dyDescent="0.3">
      <c r="A13749" s="11"/>
      <c r="B13749" s="11"/>
      <c r="C13749" s="11"/>
      <c r="D13749" s="11"/>
      <c r="E13749" s="11"/>
      <c r="F13749" s="13"/>
      <c r="G13749" s="13"/>
      <c r="H13749" s="91"/>
      <c r="I13749" s="11"/>
      <c r="J13749" s="11"/>
      <c r="K13749" s="9"/>
      <c r="M13749" s="11"/>
      <c r="N13749" s="13"/>
      <c r="O13749" s="9"/>
      <c r="P13749" s="27"/>
      <c r="Q13749" s="29"/>
      <c r="R13749" s="29"/>
      <c r="S13749" s="27"/>
    </row>
    <row r="13750" spans="1:19" s="14" customFormat="1" x14ac:dyDescent="0.3">
      <c r="A13750" s="11"/>
      <c r="B13750" s="11"/>
      <c r="C13750" s="11"/>
      <c r="D13750" s="11"/>
      <c r="E13750" s="11"/>
      <c r="F13750" s="13"/>
      <c r="G13750" s="13"/>
      <c r="H13750" s="91"/>
      <c r="I13750" s="11"/>
      <c r="J13750" s="11"/>
      <c r="K13750" s="9"/>
      <c r="M13750" s="11"/>
      <c r="N13750" s="13"/>
      <c r="O13750" s="9"/>
      <c r="P13750" s="27"/>
      <c r="Q13750" s="29"/>
      <c r="R13750" s="29"/>
      <c r="S13750" s="27"/>
    </row>
    <row r="13751" spans="1:19" s="14" customFormat="1" x14ac:dyDescent="0.3">
      <c r="A13751" s="11"/>
      <c r="B13751" s="11"/>
      <c r="C13751" s="11"/>
      <c r="D13751" s="11"/>
      <c r="E13751" s="11"/>
      <c r="F13751" s="13"/>
      <c r="G13751" s="13"/>
      <c r="H13751" s="91"/>
      <c r="I13751" s="11"/>
      <c r="J13751" s="11"/>
      <c r="K13751" s="9"/>
      <c r="M13751" s="11"/>
      <c r="N13751" s="13"/>
      <c r="O13751" s="9"/>
      <c r="P13751" s="27"/>
      <c r="Q13751" s="29"/>
      <c r="R13751" s="29"/>
      <c r="S13751" s="27"/>
    </row>
    <row r="13752" spans="1:19" s="14" customFormat="1" x14ac:dyDescent="0.3">
      <c r="A13752" s="11"/>
      <c r="B13752" s="11"/>
      <c r="C13752" s="11"/>
      <c r="D13752" s="11"/>
      <c r="E13752" s="11"/>
      <c r="F13752" s="13"/>
      <c r="G13752" s="13"/>
      <c r="H13752" s="91"/>
      <c r="I13752" s="11"/>
      <c r="J13752" s="11"/>
      <c r="K13752" s="9"/>
      <c r="M13752" s="11"/>
      <c r="N13752" s="13"/>
      <c r="O13752" s="9"/>
      <c r="P13752" s="27"/>
      <c r="Q13752" s="29"/>
      <c r="R13752" s="29"/>
      <c r="S13752" s="27"/>
    </row>
    <row r="13753" spans="1:19" s="14" customFormat="1" x14ac:dyDescent="0.3">
      <c r="A13753" s="11"/>
      <c r="B13753" s="11"/>
      <c r="C13753" s="11"/>
      <c r="D13753" s="11"/>
      <c r="E13753" s="11"/>
      <c r="F13753" s="13"/>
      <c r="G13753" s="13"/>
      <c r="H13753" s="91"/>
      <c r="I13753" s="11"/>
      <c r="J13753" s="11"/>
      <c r="K13753" s="9"/>
      <c r="M13753" s="11"/>
      <c r="N13753" s="13"/>
      <c r="O13753" s="9"/>
      <c r="P13753" s="27"/>
      <c r="Q13753" s="29"/>
      <c r="R13753" s="29"/>
      <c r="S13753" s="27"/>
    </row>
    <row r="13754" spans="1:19" s="14" customFormat="1" x14ac:dyDescent="0.3">
      <c r="A13754" s="11"/>
      <c r="B13754" s="11"/>
      <c r="C13754" s="11"/>
      <c r="D13754" s="11"/>
      <c r="E13754" s="11"/>
      <c r="F13754" s="13"/>
      <c r="G13754" s="13"/>
      <c r="H13754" s="91"/>
      <c r="I13754" s="11"/>
      <c r="J13754" s="11"/>
      <c r="K13754" s="9"/>
      <c r="M13754" s="11"/>
      <c r="N13754" s="13"/>
      <c r="O13754" s="9"/>
      <c r="P13754" s="27"/>
      <c r="Q13754" s="29"/>
      <c r="R13754" s="29"/>
      <c r="S13754" s="27"/>
    </row>
    <row r="13755" spans="1:19" s="14" customFormat="1" x14ac:dyDescent="0.3">
      <c r="A13755" s="11"/>
      <c r="B13755" s="11"/>
      <c r="C13755" s="11"/>
      <c r="D13755" s="11"/>
      <c r="E13755" s="11"/>
      <c r="F13755" s="13"/>
      <c r="G13755" s="13"/>
      <c r="H13755" s="91"/>
      <c r="I13755" s="11"/>
      <c r="J13755" s="11"/>
      <c r="K13755" s="9"/>
      <c r="M13755" s="11"/>
      <c r="N13755" s="13"/>
      <c r="O13755" s="9"/>
      <c r="P13755" s="27"/>
      <c r="Q13755" s="29"/>
      <c r="R13755" s="29"/>
      <c r="S13755" s="27"/>
    </row>
    <row r="13756" spans="1:19" s="14" customFormat="1" x14ac:dyDescent="0.3">
      <c r="A13756" s="11"/>
      <c r="B13756" s="11"/>
      <c r="C13756" s="11"/>
      <c r="D13756" s="11"/>
      <c r="E13756" s="11"/>
      <c r="F13756" s="13"/>
      <c r="G13756" s="13"/>
      <c r="H13756" s="91"/>
      <c r="I13756" s="11"/>
      <c r="J13756" s="11"/>
      <c r="K13756" s="9"/>
      <c r="M13756" s="11"/>
      <c r="N13756" s="13"/>
      <c r="O13756" s="9"/>
      <c r="P13756" s="27"/>
      <c r="Q13756" s="29"/>
      <c r="R13756" s="29"/>
      <c r="S13756" s="27"/>
    </row>
    <row r="13757" spans="1:19" s="14" customFormat="1" x14ac:dyDescent="0.3">
      <c r="A13757" s="11"/>
      <c r="B13757" s="11"/>
      <c r="C13757" s="11"/>
      <c r="D13757" s="11"/>
      <c r="E13757" s="11"/>
      <c r="F13757" s="13"/>
      <c r="G13757" s="13"/>
      <c r="H13757" s="91"/>
      <c r="I13757" s="11"/>
      <c r="J13757" s="11"/>
      <c r="K13757" s="9"/>
      <c r="M13757" s="11"/>
      <c r="N13757" s="13"/>
      <c r="O13757" s="9"/>
      <c r="P13757" s="27"/>
      <c r="Q13757" s="29"/>
      <c r="R13757" s="29"/>
      <c r="S13757" s="27"/>
    </row>
    <row r="13758" spans="1:19" s="14" customFormat="1" x14ac:dyDescent="0.3">
      <c r="A13758" s="11"/>
      <c r="B13758" s="11"/>
      <c r="C13758" s="11"/>
      <c r="D13758" s="11"/>
      <c r="E13758" s="11"/>
      <c r="F13758" s="13"/>
      <c r="G13758" s="13"/>
      <c r="H13758" s="91"/>
      <c r="I13758" s="11"/>
      <c r="J13758" s="11"/>
      <c r="K13758" s="9"/>
      <c r="M13758" s="11"/>
      <c r="N13758" s="13"/>
      <c r="O13758" s="9"/>
      <c r="P13758" s="27"/>
      <c r="Q13758" s="29"/>
      <c r="R13758" s="29"/>
      <c r="S13758" s="27"/>
    </row>
    <row r="13759" spans="1:19" s="14" customFormat="1" x14ac:dyDescent="0.3">
      <c r="A13759" s="11"/>
      <c r="B13759" s="11"/>
      <c r="C13759" s="11"/>
      <c r="D13759" s="11"/>
      <c r="E13759" s="11"/>
      <c r="F13759" s="13"/>
      <c r="G13759" s="13"/>
      <c r="H13759" s="91"/>
      <c r="I13759" s="11"/>
      <c r="J13759" s="11"/>
      <c r="K13759" s="9"/>
      <c r="M13759" s="11"/>
      <c r="N13759" s="13"/>
      <c r="O13759" s="9"/>
      <c r="P13759" s="27"/>
      <c r="Q13759" s="29"/>
      <c r="R13759" s="29"/>
      <c r="S13759" s="27"/>
    </row>
    <row r="13760" spans="1:19" s="14" customFormat="1" x14ac:dyDescent="0.3">
      <c r="A13760" s="11"/>
      <c r="B13760" s="11"/>
      <c r="C13760" s="11"/>
      <c r="D13760" s="11"/>
      <c r="E13760" s="11"/>
      <c r="F13760" s="13"/>
      <c r="G13760" s="13"/>
      <c r="H13760" s="91"/>
      <c r="I13760" s="11"/>
      <c r="J13760" s="11"/>
      <c r="K13760" s="9"/>
      <c r="M13760" s="11"/>
      <c r="N13760" s="13"/>
      <c r="O13760" s="9"/>
      <c r="P13760" s="27"/>
      <c r="Q13760" s="29"/>
      <c r="R13760" s="29"/>
      <c r="S13760" s="27"/>
    </row>
    <row r="13761" spans="1:19" s="14" customFormat="1" x14ac:dyDescent="0.3">
      <c r="A13761" s="11"/>
      <c r="B13761" s="11"/>
      <c r="C13761" s="11"/>
      <c r="D13761" s="11"/>
      <c r="E13761" s="11"/>
      <c r="F13761" s="13"/>
      <c r="G13761" s="13"/>
      <c r="H13761" s="91"/>
      <c r="I13761" s="11"/>
      <c r="J13761" s="11"/>
      <c r="K13761" s="9"/>
      <c r="M13761" s="11"/>
      <c r="N13761" s="13"/>
      <c r="O13761" s="9"/>
      <c r="P13761" s="27"/>
      <c r="Q13761" s="29"/>
      <c r="R13761" s="29"/>
      <c r="S13761" s="27"/>
    </row>
    <row r="13762" spans="1:19" s="14" customFormat="1" x14ac:dyDescent="0.3">
      <c r="A13762" s="11"/>
      <c r="B13762" s="11"/>
      <c r="C13762" s="11"/>
      <c r="D13762" s="11"/>
      <c r="E13762" s="11"/>
      <c r="F13762" s="13"/>
      <c r="G13762" s="13"/>
      <c r="H13762" s="91"/>
      <c r="I13762" s="11"/>
      <c r="J13762" s="11"/>
      <c r="K13762" s="9"/>
      <c r="M13762" s="11"/>
      <c r="N13762" s="13"/>
      <c r="O13762" s="9"/>
      <c r="P13762" s="27"/>
      <c r="Q13762" s="29"/>
      <c r="R13762" s="29"/>
      <c r="S13762" s="27"/>
    </row>
    <row r="13763" spans="1:19" s="14" customFormat="1" x14ac:dyDescent="0.3">
      <c r="A13763" s="11"/>
      <c r="B13763" s="11"/>
      <c r="C13763" s="11"/>
      <c r="D13763" s="11"/>
      <c r="E13763" s="11"/>
      <c r="F13763" s="13"/>
      <c r="G13763" s="13"/>
      <c r="H13763" s="91"/>
      <c r="I13763" s="11"/>
      <c r="J13763" s="11"/>
      <c r="K13763" s="9"/>
      <c r="M13763" s="11"/>
      <c r="N13763" s="13"/>
      <c r="O13763" s="9"/>
      <c r="P13763" s="27"/>
      <c r="Q13763" s="29"/>
      <c r="R13763" s="29"/>
      <c r="S13763" s="27"/>
    </row>
    <row r="13764" spans="1:19" s="14" customFormat="1" x14ac:dyDescent="0.3">
      <c r="A13764" s="11"/>
      <c r="B13764" s="11"/>
      <c r="C13764" s="11"/>
      <c r="D13764" s="11"/>
      <c r="E13764" s="11"/>
      <c r="F13764" s="13"/>
      <c r="G13764" s="13"/>
      <c r="H13764" s="91"/>
      <c r="I13764" s="11"/>
      <c r="J13764" s="11"/>
      <c r="K13764" s="9"/>
      <c r="M13764" s="11"/>
      <c r="N13764" s="13"/>
      <c r="O13764" s="9"/>
      <c r="P13764" s="27"/>
      <c r="Q13764" s="29"/>
      <c r="R13764" s="29"/>
      <c r="S13764" s="27"/>
    </row>
    <row r="13765" spans="1:19" s="14" customFormat="1" x14ac:dyDescent="0.3">
      <c r="A13765" s="11"/>
      <c r="B13765" s="11"/>
      <c r="C13765" s="11"/>
      <c r="D13765" s="11"/>
      <c r="E13765" s="11"/>
      <c r="F13765" s="13"/>
      <c r="G13765" s="13"/>
      <c r="H13765" s="91"/>
      <c r="I13765" s="11"/>
      <c r="J13765" s="11"/>
      <c r="K13765" s="9"/>
      <c r="M13765" s="11"/>
      <c r="N13765" s="13"/>
      <c r="O13765" s="9"/>
      <c r="P13765" s="27"/>
      <c r="Q13765" s="29"/>
      <c r="R13765" s="29"/>
      <c r="S13765" s="27"/>
    </row>
    <row r="13766" spans="1:19" s="14" customFormat="1" x14ac:dyDescent="0.3">
      <c r="A13766" s="11"/>
      <c r="B13766" s="11"/>
      <c r="C13766" s="11"/>
      <c r="D13766" s="11"/>
      <c r="E13766" s="11"/>
      <c r="F13766" s="13"/>
      <c r="G13766" s="13"/>
      <c r="H13766" s="91"/>
      <c r="I13766" s="11"/>
      <c r="J13766" s="11"/>
      <c r="K13766" s="9"/>
      <c r="M13766" s="11"/>
      <c r="N13766" s="13"/>
      <c r="O13766" s="9"/>
      <c r="P13766" s="27"/>
      <c r="Q13766" s="29"/>
      <c r="R13766" s="29"/>
      <c r="S13766" s="27"/>
    </row>
    <row r="13767" spans="1:19" s="14" customFormat="1" x14ac:dyDescent="0.3">
      <c r="A13767" s="11"/>
      <c r="B13767" s="11"/>
      <c r="C13767" s="11"/>
      <c r="D13767" s="11"/>
      <c r="E13767" s="11"/>
      <c r="F13767" s="13"/>
      <c r="G13767" s="13"/>
      <c r="H13767" s="91"/>
      <c r="I13767" s="11"/>
      <c r="J13767" s="11"/>
      <c r="K13767" s="9"/>
      <c r="M13767" s="11"/>
      <c r="N13767" s="13"/>
      <c r="O13767" s="9"/>
      <c r="P13767" s="27"/>
      <c r="Q13767" s="29"/>
      <c r="R13767" s="29"/>
      <c r="S13767" s="27"/>
    </row>
    <row r="13768" spans="1:19" s="14" customFormat="1" x14ac:dyDescent="0.3">
      <c r="A13768" s="11"/>
      <c r="B13768" s="11"/>
      <c r="C13768" s="11"/>
      <c r="D13768" s="11"/>
      <c r="E13768" s="11"/>
      <c r="F13768" s="13"/>
      <c r="G13768" s="13"/>
      <c r="H13768" s="91"/>
      <c r="I13768" s="11"/>
      <c r="J13768" s="11"/>
      <c r="K13768" s="9"/>
      <c r="M13768" s="11"/>
      <c r="N13768" s="13"/>
      <c r="O13768" s="9"/>
      <c r="P13768" s="27"/>
      <c r="Q13768" s="29"/>
      <c r="R13768" s="29"/>
      <c r="S13768" s="27"/>
    </row>
    <row r="13769" spans="1:19" s="14" customFormat="1" x14ac:dyDescent="0.3">
      <c r="A13769" s="11"/>
      <c r="B13769" s="11"/>
      <c r="C13769" s="11"/>
      <c r="D13769" s="11"/>
      <c r="E13769" s="11"/>
      <c r="F13769" s="13"/>
      <c r="G13769" s="13"/>
      <c r="H13769" s="91"/>
      <c r="I13769" s="11"/>
      <c r="J13769" s="11"/>
      <c r="K13769" s="9"/>
      <c r="M13769" s="11"/>
      <c r="N13769" s="13"/>
      <c r="O13769" s="9"/>
      <c r="P13769" s="27"/>
      <c r="Q13769" s="29"/>
      <c r="R13769" s="29"/>
      <c r="S13769" s="27"/>
    </row>
    <row r="13770" spans="1:19" s="14" customFormat="1" x14ac:dyDescent="0.3">
      <c r="A13770" s="11"/>
      <c r="B13770" s="11"/>
      <c r="C13770" s="11"/>
      <c r="D13770" s="11"/>
      <c r="E13770" s="11"/>
      <c r="F13770" s="13"/>
      <c r="G13770" s="13"/>
      <c r="H13770" s="91"/>
      <c r="I13770" s="11"/>
      <c r="J13770" s="11"/>
      <c r="K13770" s="9"/>
      <c r="M13770" s="11"/>
      <c r="N13770" s="13"/>
      <c r="O13770" s="9"/>
      <c r="P13770" s="27"/>
      <c r="Q13770" s="29"/>
      <c r="R13770" s="29"/>
      <c r="S13770" s="27"/>
    </row>
    <row r="13771" spans="1:19" s="14" customFormat="1" x14ac:dyDescent="0.3">
      <c r="A13771" s="11"/>
      <c r="B13771" s="11"/>
      <c r="C13771" s="11"/>
      <c r="D13771" s="11"/>
      <c r="E13771" s="11"/>
      <c r="F13771" s="13"/>
      <c r="G13771" s="13"/>
      <c r="H13771" s="91"/>
      <c r="I13771" s="11"/>
      <c r="J13771" s="11"/>
      <c r="K13771" s="9"/>
      <c r="M13771" s="11"/>
      <c r="N13771" s="13"/>
      <c r="O13771" s="9"/>
      <c r="P13771" s="27"/>
      <c r="Q13771" s="29"/>
      <c r="R13771" s="29"/>
      <c r="S13771" s="27"/>
    </row>
    <row r="13772" spans="1:19" s="14" customFormat="1" x14ac:dyDescent="0.3">
      <c r="A13772" s="11"/>
      <c r="B13772" s="11"/>
      <c r="C13772" s="11"/>
      <c r="D13772" s="11"/>
      <c r="E13772" s="11"/>
      <c r="F13772" s="13"/>
      <c r="G13772" s="13"/>
      <c r="H13772" s="91"/>
      <c r="I13772" s="11"/>
      <c r="J13772" s="11"/>
      <c r="K13772" s="9"/>
      <c r="M13772" s="11"/>
      <c r="N13772" s="13"/>
      <c r="O13772" s="9"/>
      <c r="P13772" s="27"/>
      <c r="Q13772" s="29"/>
      <c r="R13772" s="29"/>
      <c r="S13772" s="27"/>
    </row>
    <row r="13773" spans="1:19" s="14" customFormat="1" x14ac:dyDescent="0.3">
      <c r="A13773" s="11"/>
      <c r="B13773" s="11"/>
      <c r="C13773" s="11"/>
      <c r="D13773" s="11"/>
      <c r="E13773" s="11"/>
      <c r="F13773" s="13"/>
      <c r="G13773" s="13"/>
      <c r="H13773" s="91"/>
      <c r="I13773" s="11"/>
      <c r="J13773" s="11"/>
      <c r="K13773" s="9"/>
      <c r="M13773" s="11"/>
      <c r="N13773" s="13"/>
      <c r="O13773" s="9"/>
      <c r="P13773" s="27"/>
      <c r="Q13773" s="29"/>
      <c r="R13773" s="29"/>
      <c r="S13773" s="27"/>
    </row>
    <row r="13774" spans="1:19" s="14" customFormat="1" x14ac:dyDescent="0.3">
      <c r="A13774" s="11"/>
      <c r="B13774" s="11"/>
      <c r="C13774" s="11"/>
      <c r="D13774" s="11"/>
      <c r="E13774" s="11"/>
      <c r="F13774" s="13"/>
      <c r="G13774" s="13"/>
      <c r="H13774" s="91"/>
      <c r="I13774" s="11"/>
      <c r="J13774" s="11"/>
      <c r="K13774" s="9"/>
      <c r="M13774" s="11"/>
      <c r="N13774" s="13"/>
      <c r="O13774" s="9"/>
      <c r="P13774" s="27"/>
      <c r="Q13774" s="29"/>
      <c r="R13774" s="29"/>
      <c r="S13774" s="27"/>
    </row>
    <row r="13775" spans="1:19" s="14" customFormat="1" x14ac:dyDescent="0.3">
      <c r="A13775" s="11"/>
      <c r="B13775" s="11"/>
      <c r="C13775" s="11"/>
      <c r="D13775" s="11"/>
      <c r="E13775" s="11"/>
      <c r="F13775" s="13"/>
      <c r="G13775" s="13"/>
      <c r="H13775" s="91"/>
      <c r="I13775" s="11"/>
      <c r="J13775" s="11"/>
      <c r="K13775" s="9"/>
      <c r="M13775" s="11"/>
      <c r="N13775" s="13"/>
      <c r="O13775" s="9"/>
      <c r="P13775" s="27"/>
      <c r="Q13775" s="29"/>
      <c r="R13775" s="29"/>
      <c r="S13775" s="27"/>
    </row>
    <row r="13776" spans="1:19" s="14" customFormat="1" x14ac:dyDescent="0.3">
      <c r="A13776" s="11"/>
      <c r="B13776" s="11"/>
      <c r="C13776" s="11"/>
      <c r="D13776" s="11"/>
      <c r="E13776" s="11"/>
      <c r="F13776" s="13"/>
      <c r="G13776" s="13"/>
      <c r="H13776" s="91"/>
      <c r="I13776" s="11"/>
      <c r="J13776" s="11"/>
      <c r="K13776" s="9"/>
      <c r="M13776" s="11"/>
      <c r="N13776" s="13"/>
      <c r="O13776" s="9"/>
      <c r="P13776" s="27"/>
      <c r="Q13776" s="29"/>
      <c r="R13776" s="29"/>
      <c r="S13776" s="27"/>
    </row>
    <row r="13777" spans="1:19" s="14" customFormat="1" x14ac:dyDescent="0.3">
      <c r="A13777" s="11"/>
      <c r="B13777" s="11"/>
      <c r="C13777" s="11"/>
      <c r="D13777" s="11"/>
      <c r="E13777" s="11"/>
      <c r="F13777" s="13"/>
      <c r="G13777" s="13"/>
      <c r="H13777" s="91"/>
      <c r="I13777" s="11"/>
      <c r="J13777" s="11"/>
      <c r="K13777" s="9"/>
      <c r="M13777" s="11"/>
      <c r="N13777" s="13"/>
      <c r="O13777" s="9"/>
      <c r="P13777" s="27"/>
      <c r="Q13777" s="29"/>
      <c r="R13777" s="29"/>
      <c r="S13777" s="27"/>
    </row>
    <row r="13778" spans="1:19" s="14" customFormat="1" x14ac:dyDescent="0.3">
      <c r="A13778" s="11"/>
      <c r="B13778" s="11"/>
      <c r="C13778" s="11"/>
      <c r="D13778" s="11"/>
      <c r="E13778" s="11"/>
      <c r="F13778" s="13"/>
      <c r="G13778" s="13"/>
      <c r="H13778" s="91"/>
      <c r="I13778" s="11"/>
      <c r="J13778" s="11"/>
      <c r="K13778" s="9"/>
      <c r="M13778" s="11"/>
      <c r="N13778" s="13"/>
      <c r="O13778" s="9"/>
      <c r="P13778" s="27"/>
      <c r="Q13778" s="29"/>
      <c r="R13778" s="29"/>
      <c r="S13778" s="27"/>
    </row>
    <row r="13779" spans="1:19" s="14" customFormat="1" x14ac:dyDescent="0.3">
      <c r="A13779" s="11"/>
      <c r="B13779" s="11"/>
      <c r="C13779" s="11"/>
      <c r="D13779" s="11"/>
      <c r="E13779" s="11"/>
      <c r="F13779" s="13"/>
      <c r="G13779" s="13"/>
      <c r="H13779" s="91"/>
      <c r="I13779" s="11"/>
      <c r="J13779" s="11"/>
      <c r="K13779" s="9"/>
      <c r="M13779" s="11"/>
      <c r="N13779" s="13"/>
      <c r="O13779" s="9"/>
      <c r="P13779" s="27"/>
      <c r="Q13779" s="29"/>
      <c r="R13779" s="29"/>
      <c r="S13779" s="27"/>
    </row>
    <row r="13780" spans="1:19" s="14" customFormat="1" x14ac:dyDescent="0.3">
      <c r="A13780" s="11"/>
      <c r="B13780" s="11"/>
      <c r="C13780" s="11"/>
      <c r="D13780" s="11"/>
      <c r="E13780" s="11"/>
      <c r="F13780" s="13"/>
      <c r="G13780" s="13"/>
      <c r="H13780" s="91"/>
      <c r="I13780" s="11"/>
      <c r="J13780" s="11"/>
      <c r="K13780" s="9"/>
      <c r="M13780" s="11"/>
      <c r="N13780" s="13"/>
      <c r="O13780" s="9"/>
      <c r="P13780" s="27"/>
      <c r="Q13780" s="29"/>
      <c r="R13780" s="29"/>
      <c r="S13780" s="27"/>
    </row>
    <row r="13781" spans="1:19" s="14" customFormat="1" x14ac:dyDescent="0.3">
      <c r="A13781" s="11"/>
      <c r="B13781" s="11"/>
      <c r="C13781" s="11"/>
      <c r="D13781" s="11"/>
      <c r="E13781" s="11"/>
      <c r="F13781" s="13"/>
      <c r="G13781" s="13"/>
      <c r="H13781" s="91"/>
      <c r="I13781" s="11"/>
      <c r="J13781" s="11"/>
      <c r="K13781" s="9"/>
      <c r="M13781" s="11"/>
      <c r="N13781" s="13"/>
      <c r="O13781" s="9"/>
      <c r="P13781" s="27"/>
      <c r="Q13781" s="29"/>
      <c r="R13781" s="29"/>
      <c r="S13781" s="27"/>
    </row>
    <row r="13782" spans="1:19" s="14" customFormat="1" x14ac:dyDescent="0.3">
      <c r="A13782" s="11"/>
      <c r="B13782" s="11"/>
      <c r="C13782" s="11"/>
      <c r="D13782" s="11"/>
      <c r="E13782" s="11"/>
      <c r="F13782" s="13"/>
      <c r="G13782" s="13"/>
      <c r="H13782" s="91"/>
      <c r="I13782" s="11"/>
      <c r="J13782" s="11"/>
      <c r="K13782" s="9"/>
      <c r="M13782" s="11"/>
      <c r="N13782" s="13"/>
      <c r="O13782" s="9"/>
      <c r="P13782" s="27"/>
      <c r="Q13782" s="29"/>
      <c r="R13782" s="29"/>
      <c r="S13782" s="27"/>
    </row>
    <row r="13783" spans="1:19" s="14" customFormat="1" x14ac:dyDescent="0.3">
      <c r="A13783" s="11"/>
      <c r="B13783" s="11"/>
      <c r="C13783" s="11"/>
      <c r="D13783" s="11"/>
      <c r="E13783" s="11"/>
      <c r="F13783" s="13"/>
      <c r="G13783" s="13"/>
      <c r="H13783" s="91"/>
      <c r="I13783" s="11"/>
      <c r="J13783" s="11"/>
      <c r="K13783" s="9"/>
      <c r="M13783" s="11"/>
      <c r="N13783" s="13"/>
      <c r="O13783" s="9"/>
      <c r="P13783" s="27"/>
      <c r="Q13783" s="29"/>
      <c r="R13783" s="29"/>
      <c r="S13783" s="27"/>
    </row>
    <row r="13784" spans="1:19" s="14" customFormat="1" x14ac:dyDescent="0.3">
      <c r="A13784" s="11"/>
      <c r="B13784" s="11"/>
      <c r="C13784" s="11"/>
      <c r="D13784" s="11"/>
      <c r="E13784" s="11"/>
      <c r="F13784" s="13"/>
      <c r="G13784" s="13"/>
      <c r="H13784" s="91"/>
      <c r="I13784" s="11"/>
      <c r="J13784" s="11"/>
      <c r="K13784" s="9"/>
      <c r="M13784" s="11"/>
      <c r="N13784" s="13"/>
      <c r="O13784" s="9"/>
      <c r="P13784" s="27"/>
      <c r="Q13784" s="29"/>
      <c r="R13784" s="29"/>
      <c r="S13784" s="27"/>
    </row>
    <row r="13785" spans="1:19" s="14" customFormat="1" x14ac:dyDescent="0.3">
      <c r="A13785" s="11"/>
      <c r="B13785" s="11"/>
      <c r="C13785" s="11"/>
      <c r="D13785" s="11"/>
      <c r="E13785" s="11"/>
      <c r="F13785" s="13"/>
      <c r="G13785" s="13"/>
      <c r="H13785" s="91"/>
      <c r="I13785" s="11"/>
      <c r="J13785" s="11"/>
      <c r="K13785" s="9"/>
      <c r="M13785" s="11"/>
      <c r="N13785" s="13"/>
      <c r="O13785" s="9"/>
      <c r="P13785" s="27"/>
      <c r="Q13785" s="29"/>
      <c r="R13785" s="29"/>
      <c r="S13785" s="27"/>
    </row>
    <row r="13786" spans="1:19" s="14" customFormat="1" x14ac:dyDescent="0.3">
      <c r="A13786" s="11"/>
      <c r="B13786" s="11"/>
      <c r="C13786" s="11"/>
      <c r="D13786" s="11"/>
      <c r="E13786" s="11"/>
      <c r="F13786" s="13"/>
      <c r="G13786" s="13"/>
      <c r="H13786" s="91"/>
      <c r="I13786" s="11"/>
      <c r="J13786" s="11"/>
      <c r="K13786" s="9"/>
      <c r="M13786" s="11"/>
      <c r="N13786" s="13"/>
      <c r="O13786" s="9"/>
      <c r="P13786" s="27"/>
      <c r="Q13786" s="29"/>
      <c r="R13786" s="29"/>
      <c r="S13786" s="27"/>
    </row>
    <row r="13787" spans="1:19" s="14" customFormat="1" x14ac:dyDescent="0.3">
      <c r="A13787" s="11"/>
      <c r="B13787" s="11"/>
      <c r="C13787" s="11"/>
      <c r="D13787" s="11"/>
      <c r="E13787" s="11"/>
      <c r="F13787" s="13"/>
      <c r="G13787" s="13"/>
      <c r="H13787" s="91"/>
      <c r="I13787" s="11"/>
      <c r="J13787" s="11"/>
      <c r="K13787" s="9"/>
      <c r="M13787" s="11"/>
      <c r="N13787" s="13"/>
      <c r="O13787" s="9"/>
      <c r="P13787" s="27"/>
      <c r="Q13787" s="29"/>
      <c r="R13787" s="29"/>
      <c r="S13787" s="27"/>
    </row>
    <row r="13788" spans="1:19" s="14" customFormat="1" x14ac:dyDescent="0.3">
      <c r="A13788" s="11"/>
      <c r="B13788" s="11"/>
      <c r="C13788" s="11"/>
      <c r="D13788" s="11"/>
      <c r="E13788" s="11"/>
      <c r="F13788" s="13"/>
      <c r="G13788" s="13"/>
      <c r="H13788" s="91"/>
      <c r="I13788" s="11"/>
      <c r="J13788" s="11"/>
      <c r="K13788" s="9"/>
      <c r="M13788" s="11"/>
      <c r="N13788" s="13"/>
      <c r="O13788" s="9"/>
      <c r="P13788" s="27"/>
      <c r="Q13788" s="29"/>
      <c r="R13788" s="29"/>
      <c r="S13788" s="27"/>
    </row>
    <row r="13789" spans="1:19" s="14" customFormat="1" x14ac:dyDescent="0.3">
      <c r="A13789" s="11"/>
      <c r="B13789" s="11"/>
      <c r="C13789" s="11"/>
      <c r="D13789" s="11"/>
      <c r="E13789" s="11"/>
      <c r="F13789" s="13"/>
      <c r="G13789" s="13"/>
      <c r="H13789" s="91"/>
      <c r="I13789" s="11"/>
      <c r="J13789" s="11"/>
      <c r="K13789" s="9"/>
      <c r="M13789" s="11"/>
      <c r="N13789" s="13"/>
      <c r="O13789" s="9"/>
      <c r="P13789" s="27"/>
      <c r="Q13789" s="29"/>
      <c r="R13789" s="29"/>
      <c r="S13789" s="27"/>
    </row>
    <row r="13790" spans="1:19" s="14" customFormat="1" x14ac:dyDescent="0.3">
      <c r="A13790" s="11"/>
      <c r="B13790" s="11"/>
      <c r="C13790" s="11"/>
      <c r="D13790" s="11"/>
      <c r="E13790" s="11"/>
      <c r="F13790" s="13"/>
      <c r="G13790" s="13"/>
      <c r="H13790" s="91"/>
      <c r="I13790" s="11"/>
      <c r="J13790" s="11"/>
      <c r="K13790" s="9"/>
      <c r="M13790" s="11"/>
      <c r="N13790" s="13"/>
      <c r="O13790" s="9"/>
      <c r="P13790" s="27"/>
      <c r="Q13790" s="29"/>
      <c r="R13790" s="29"/>
      <c r="S13790" s="27"/>
    </row>
    <row r="13791" spans="1:19" s="14" customFormat="1" x14ac:dyDescent="0.3">
      <c r="A13791" s="11"/>
      <c r="B13791" s="11"/>
      <c r="C13791" s="11"/>
      <c r="D13791" s="11"/>
      <c r="E13791" s="11"/>
      <c r="F13791" s="13"/>
      <c r="G13791" s="13"/>
      <c r="H13791" s="91"/>
      <c r="I13791" s="11"/>
      <c r="J13791" s="11"/>
      <c r="K13791" s="9"/>
      <c r="M13791" s="11"/>
      <c r="N13791" s="13"/>
      <c r="O13791" s="9"/>
      <c r="P13791" s="27"/>
      <c r="Q13791" s="29"/>
      <c r="R13791" s="29"/>
      <c r="S13791" s="27"/>
    </row>
    <row r="13792" spans="1:19" s="14" customFormat="1" x14ac:dyDescent="0.3">
      <c r="A13792" s="11"/>
      <c r="B13792" s="11"/>
      <c r="C13792" s="11"/>
      <c r="D13792" s="11"/>
      <c r="E13792" s="11"/>
      <c r="F13792" s="13"/>
      <c r="G13792" s="13"/>
      <c r="H13792" s="91"/>
      <c r="I13792" s="11"/>
      <c r="J13792" s="11"/>
      <c r="K13792" s="9"/>
      <c r="M13792" s="11"/>
      <c r="N13792" s="13"/>
      <c r="O13792" s="9"/>
      <c r="P13792" s="27"/>
      <c r="Q13792" s="29"/>
      <c r="R13792" s="29"/>
      <c r="S13792" s="27"/>
    </row>
    <row r="13793" spans="1:19" s="14" customFormat="1" x14ac:dyDescent="0.3">
      <c r="A13793" s="11"/>
      <c r="B13793" s="11"/>
      <c r="C13793" s="11"/>
      <c r="D13793" s="11"/>
      <c r="E13793" s="11"/>
      <c r="F13793" s="13"/>
      <c r="G13793" s="13"/>
      <c r="H13793" s="91"/>
      <c r="I13793" s="11"/>
      <c r="J13793" s="11"/>
      <c r="K13793" s="9"/>
      <c r="M13793" s="11"/>
      <c r="N13793" s="13"/>
      <c r="O13793" s="9"/>
      <c r="P13793" s="27"/>
      <c r="Q13793" s="29"/>
      <c r="R13793" s="29"/>
      <c r="S13793" s="27"/>
    </row>
    <row r="13794" spans="1:19" s="14" customFormat="1" x14ac:dyDescent="0.3">
      <c r="A13794" s="11"/>
      <c r="B13794" s="11"/>
      <c r="C13794" s="11"/>
      <c r="D13794" s="11"/>
      <c r="E13794" s="11"/>
      <c r="F13794" s="13"/>
      <c r="G13794" s="13"/>
      <c r="H13794" s="91"/>
      <c r="I13794" s="11"/>
      <c r="J13794" s="11"/>
      <c r="K13794" s="9"/>
      <c r="M13794" s="11"/>
      <c r="N13794" s="13"/>
      <c r="O13794" s="9"/>
      <c r="P13794" s="27"/>
      <c r="Q13794" s="29"/>
      <c r="R13794" s="29"/>
      <c r="S13794" s="27"/>
    </row>
    <row r="13795" spans="1:19" s="14" customFormat="1" x14ac:dyDescent="0.3">
      <c r="A13795" s="11"/>
      <c r="B13795" s="11"/>
      <c r="C13795" s="11"/>
      <c r="D13795" s="11"/>
      <c r="E13795" s="11"/>
      <c r="F13795" s="13"/>
      <c r="G13795" s="13"/>
      <c r="H13795" s="91"/>
      <c r="I13795" s="11"/>
      <c r="J13795" s="11"/>
      <c r="K13795" s="9"/>
      <c r="M13795" s="11"/>
      <c r="N13795" s="13"/>
      <c r="O13795" s="9"/>
      <c r="P13795" s="27"/>
      <c r="Q13795" s="29"/>
      <c r="R13795" s="29"/>
      <c r="S13795" s="27"/>
    </row>
    <row r="13796" spans="1:19" s="14" customFormat="1" x14ac:dyDescent="0.3">
      <c r="A13796" s="11"/>
      <c r="B13796" s="11"/>
      <c r="C13796" s="11"/>
      <c r="D13796" s="11"/>
      <c r="E13796" s="11"/>
      <c r="F13796" s="13"/>
      <c r="G13796" s="13"/>
      <c r="H13796" s="91"/>
      <c r="I13796" s="11"/>
      <c r="J13796" s="11"/>
      <c r="K13796" s="9"/>
      <c r="M13796" s="11"/>
      <c r="N13796" s="13"/>
      <c r="O13796" s="9"/>
      <c r="P13796" s="27"/>
      <c r="Q13796" s="29"/>
      <c r="R13796" s="29"/>
      <c r="S13796" s="27"/>
    </row>
    <row r="13797" spans="1:19" s="14" customFormat="1" x14ac:dyDescent="0.3">
      <c r="A13797" s="11"/>
      <c r="B13797" s="11"/>
      <c r="C13797" s="11"/>
      <c r="D13797" s="11"/>
      <c r="E13797" s="11"/>
      <c r="F13797" s="13"/>
      <c r="G13797" s="13"/>
      <c r="H13797" s="91"/>
      <c r="I13797" s="11"/>
      <c r="J13797" s="11"/>
      <c r="K13797" s="9"/>
      <c r="M13797" s="11"/>
      <c r="N13797" s="13"/>
      <c r="O13797" s="9"/>
      <c r="P13797" s="27"/>
      <c r="Q13797" s="29"/>
      <c r="R13797" s="29"/>
      <c r="S13797" s="27"/>
    </row>
    <row r="13798" spans="1:19" s="14" customFormat="1" x14ac:dyDescent="0.3">
      <c r="A13798" s="11"/>
      <c r="B13798" s="11"/>
      <c r="C13798" s="11"/>
      <c r="D13798" s="11"/>
      <c r="E13798" s="11"/>
      <c r="F13798" s="13"/>
      <c r="G13798" s="13"/>
      <c r="H13798" s="91"/>
      <c r="I13798" s="11"/>
      <c r="J13798" s="11"/>
      <c r="K13798" s="9"/>
      <c r="M13798" s="11"/>
      <c r="N13798" s="13"/>
      <c r="O13798" s="9"/>
      <c r="P13798" s="27"/>
      <c r="Q13798" s="29"/>
      <c r="R13798" s="29"/>
      <c r="S13798" s="27"/>
    </row>
    <row r="13799" spans="1:19" s="14" customFormat="1" x14ac:dyDescent="0.3">
      <c r="A13799" s="11"/>
      <c r="B13799" s="11"/>
      <c r="C13799" s="11"/>
      <c r="D13799" s="11"/>
      <c r="E13799" s="11"/>
      <c r="F13799" s="13"/>
      <c r="G13799" s="13"/>
      <c r="H13799" s="91"/>
      <c r="I13799" s="11"/>
      <c r="J13799" s="11"/>
      <c r="K13799" s="9"/>
      <c r="M13799" s="11"/>
      <c r="N13799" s="13"/>
      <c r="O13799" s="9"/>
      <c r="P13799" s="27"/>
      <c r="Q13799" s="29"/>
      <c r="R13799" s="29"/>
      <c r="S13799" s="27"/>
    </row>
    <row r="13800" spans="1:19" s="14" customFormat="1" x14ac:dyDescent="0.3">
      <c r="A13800" s="11"/>
      <c r="B13800" s="11"/>
      <c r="C13800" s="11"/>
      <c r="D13800" s="11"/>
      <c r="E13800" s="11"/>
      <c r="F13800" s="13"/>
      <c r="G13800" s="13"/>
      <c r="H13800" s="91"/>
      <c r="I13800" s="11"/>
      <c r="J13800" s="11"/>
      <c r="K13800" s="9"/>
      <c r="M13800" s="11"/>
      <c r="N13800" s="13"/>
      <c r="O13800" s="9"/>
      <c r="P13800" s="27"/>
      <c r="Q13800" s="29"/>
      <c r="R13800" s="29"/>
      <c r="S13800" s="27"/>
    </row>
    <row r="13801" spans="1:19" s="14" customFormat="1" x14ac:dyDescent="0.3">
      <c r="A13801" s="11"/>
      <c r="B13801" s="11"/>
      <c r="C13801" s="11"/>
      <c r="D13801" s="11"/>
      <c r="E13801" s="11"/>
      <c r="F13801" s="13"/>
      <c r="G13801" s="13"/>
      <c r="H13801" s="91"/>
      <c r="I13801" s="11"/>
      <c r="J13801" s="11"/>
      <c r="K13801" s="9"/>
      <c r="M13801" s="11"/>
      <c r="N13801" s="13"/>
      <c r="O13801" s="9"/>
      <c r="P13801" s="27"/>
      <c r="Q13801" s="29"/>
      <c r="R13801" s="29"/>
      <c r="S13801" s="27"/>
    </row>
    <row r="13802" spans="1:19" s="14" customFormat="1" x14ac:dyDescent="0.3">
      <c r="A13802" s="11"/>
      <c r="B13802" s="11"/>
      <c r="C13802" s="11"/>
      <c r="D13802" s="11"/>
      <c r="E13802" s="11"/>
      <c r="F13802" s="13"/>
      <c r="G13802" s="13"/>
      <c r="H13802" s="91"/>
      <c r="I13802" s="11"/>
      <c r="J13802" s="11"/>
      <c r="K13802" s="9"/>
      <c r="M13802" s="11"/>
      <c r="N13802" s="13"/>
      <c r="O13802" s="9"/>
      <c r="P13802" s="27"/>
      <c r="Q13802" s="29"/>
      <c r="R13802" s="29"/>
      <c r="S13802" s="27"/>
    </row>
    <row r="13803" spans="1:19" s="14" customFormat="1" x14ac:dyDescent="0.3">
      <c r="A13803" s="11"/>
      <c r="B13803" s="11"/>
      <c r="C13803" s="11"/>
      <c r="D13803" s="11"/>
      <c r="E13803" s="11"/>
      <c r="F13803" s="13"/>
      <c r="G13803" s="13"/>
      <c r="H13803" s="91"/>
      <c r="I13803" s="11"/>
      <c r="J13803" s="11"/>
      <c r="K13803" s="9"/>
      <c r="M13803" s="11"/>
      <c r="N13803" s="13"/>
      <c r="O13803" s="9"/>
      <c r="P13803" s="27"/>
      <c r="Q13803" s="29"/>
      <c r="R13803" s="29"/>
      <c r="S13803" s="27"/>
    </row>
    <row r="13804" spans="1:19" s="14" customFormat="1" x14ac:dyDescent="0.3">
      <c r="A13804" s="11"/>
      <c r="B13804" s="11"/>
      <c r="C13804" s="11"/>
      <c r="D13804" s="11"/>
      <c r="E13804" s="11"/>
      <c r="F13804" s="13"/>
      <c r="G13804" s="13"/>
      <c r="H13804" s="91"/>
      <c r="I13804" s="11"/>
      <c r="J13804" s="11"/>
      <c r="K13804" s="9"/>
      <c r="M13804" s="11"/>
      <c r="N13804" s="13"/>
      <c r="O13804" s="9"/>
      <c r="P13804" s="27"/>
      <c r="Q13804" s="29"/>
      <c r="R13804" s="29"/>
      <c r="S13804" s="27"/>
    </row>
    <row r="13805" spans="1:19" s="14" customFormat="1" x14ac:dyDescent="0.3">
      <c r="A13805" s="11"/>
      <c r="B13805" s="11"/>
      <c r="C13805" s="11"/>
      <c r="D13805" s="11"/>
      <c r="E13805" s="11"/>
      <c r="F13805" s="13"/>
      <c r="G13805" s="13"/>
      <c r="H13805" s="91"/>
      <c r="I13805" s="11"/>
      <c r="J13805" s="11"/>
      <c r="K13805" s="9"/>
      <c r="M13805" s="11"/>
      <c r="N13805" s="13"/>
      <c r="O13805" s="9"/>
      <c r="P13805" s="27"/>
      <c r="Q13805" s="29"/>
      <c r="R13805" s="29"/>
      <c r="S13805" s="27"/>
    </row>
    <row r="13806" spans="1:19" s="14" customFormat="1" x14ac:dyDescent="0.3">
      <c r="A13806" s="11"/>
      <c r="B13806" s="11"/>
      <c r="C13806" s="11"/>
      <c r="D13806" s="11"/>
      <c r="E13806" s="11"/>
      <c r="F13806" s="13"/>
      <c r="G13806" s="13"/>
      <c r="H13806" s="91"/>
      <c r="I13806" s="11"/>
      <c r="J13806" s="11"/>
      <c r="K13806" s="9"/>
      <c r="M13806" s="11"/>
      <c r="N13806" s="13"/>
      <c r="O13806" s="9"/>
      <c r="P13806" s="27"/>
      <c r="Q13806" s="29"/>
      <c r="R13806" s="29"/>
      <c r="S13806" s="27"/>
    </row>
    <row r="13807" spans="1:19" s="14" customFormat="1" x14ac:dyDescent="0.3">
      <c r="A13807" s="11"/>
      <c r="B13807" s="11"/>
      <c r="C13807" s="11"/>
      <c r="D13807" s="11"/>
      <c r="E13807" s="11"/>
      <c r="F13807" s="13"/>
      <c r="G13807" s="13"/>
      <c r="H13807" s="91"/>
      <c r="I13807" s="11"/>
      <c r="J13807" s="11"/>
      <c r="K13807" s="9"/>
      <c r="M13807" s="11"/>
      <c r="N13807" s="13"/>
      <c r="O13807" s="9"/>
      <c r="P13807" s="27"/>
      <c r="Q13807" s="29"/>
      <c r="R13807" s="29"/>
      <c r="S13807" s="27"/>
    </row>
    <row r="13808" spans="1:19" s="14" customFormat="1" x14ac:dyDescent="0.3">
      <c r="A13808" s="11"/>
      <c r="B13808" s="11"/>
      <c r="C13808" s="11"/>
      <c r="D13808" s="11"/>
      <c r="E13808" s="11"/>
      <c r="F13808" s="13"/>
      <c r="G13808" s="13"/>
      <c r="H13808" s="91"/>
      <c r="I13808" s="11"/>
      <c r="J13808" s="11"/>
      <c r="K13808" s="9"/>
      <c r="M13808" s="11"/>
      <c r="N13808" s="13"/>
      <c r="O13808" s="9"/>
      <c r="P13808" s="27"/>
      <c r="Q13808" s="29"/>
      <c r="R13808" s="29"/>
      <c r="S13808" s="27"/>
    </row>
    <row r="13809" spans="1:19" s="14" customFormat="1" x14ac:dyDescent="0.3">
      <c r="A13809" s="11"/>
      <c r="B13809" s="11"/>
      <c r="C13809" s="11"/>
      <c r="D13809" s="11"/>
      <c r="E13809" s="11"/>
      <c r="F13809" s="13"/>
      <c r="G13809" s="13"/>
      <c r="H13809" s="91"/>
      <c r="I13809" s="11"/>
      <c r="J13809" s="11"/>
      <c r="K13809" s="9"/>
      <c r="M13809" s="11"/>
      <c r="N13809" s="13"/>
      <c r="O13809" s="9"/>
      <c r="P13809" s="27"/>
      <c r="Q13809" s="29"/>
      <c r="R13809" s="29"/>
      <c r="S13809" s="27"/>
    </row>
    <row r="13810" spans="1:19" s="14" customFormat="1" x14ac:dyDescent="0.3">
      <c r="A13810" s="11"/>
      <c r="B13810" s="11"/>
      <c r="C13810" s="11"/>
      <c r="D13810" s="11"/>
      <c r="E13810" s="11"/>
      <c r="F13810" s="13"/>
      <c r="G13810" s="13"/>
      <c r="H13810" s="91"/>
      <c r="I13810" s="11"/>
      <c r="J13810" s="11"/>
      <c r="K13810" s="9"/>
      <c r="M13810" s="11"/>
      <c r="N13810" s="13"/>
      <c r="O13810" s="9"/>
      <c r="P13810" s="27"/>
      <c r="Q13810" s="29"/>
      <c r="R13810" s="29"/>
      <c r="S13810" s="27"/>
    </row>
    <row r="13811" spans="1:19" s="14" customFormat="1" x14ac:dyDescent="0.3">
      <c r="A13811" s="11"/>
      <c r="B13811" s="11"/>
      <c r="C13811" s="11"/>
      <c r="D13811" s="11"/>
      <c r="E13811" s="11"/>
      <c r="F13811" s="13"/>
      <c r="G13811" s="13"/>
      <c r="H13811" s="91"/>
      <c r="I13811" s="11"/>
      <c r="J13811" s="11"/>
      <c r="K13811" s="9"/>
      <c r="M13811" s="11"/>
      <c r="N13811" s="13"/>
      <c r="O13811" s="9"/>
      <c r="P13811" s="27"/>
      <c r="Q13811" s="29"/>
      <c r="R13811" s="29"/>
      <c r="S13811" s="27"/>
    </row>
    <row r="13812" spans="1:19" s="14" customFormat="1" x14ac:dyDescent="0.3">
      <c r="A13812" s="11"/>
      <c r="B13812" s="11"/>
      <c r="C13812" s="11"/>
      <c r="D13812" s="11"/>
      <c r="E13812" s="11"/>
      <c r="F13812" s="13"/>
      <c r="G13812" s="13"/>
      <c r="H13812" s="91"/>
      <c r="I13812" s="11"/>
      <c r="J13812" s="11"/>
      <c r="K13812" s="9"/>
      <c r="M13812" s="11"/>
      <c r="N13812" s="13"/>
      <c r="O13812" s="9"/>
      <c r="P13812" s="27"/>
      <c r="Q13812" s="29"/>
      <c r="R13812" s="29"/>
      <c r="S13812" s="27"/>
    </row>
    <row r="13813" spans="1:19" s="14" customFormat="1" x14ac:dyDescent="0.3">
      <c r="A13813" s="11"/>
      <c r="B13813" s="11"/>
      <c r="C13813" s="11"/>
      <c r="D13813" s="11"/>
      <c r="E13813" s="11"/>
      <c r="F13813" s="13"/>
      <c r="G13813" s="13"/>
      <c r="H13813" s="91"/>
      <c r="I13813" s="11"/>
      <c r="J13813" s="11"/>
      <c r="K13813" s="9"/>
      <c r="M13813" s="11"/>
      <c r="N13813" s="13"/>
      <c r="O13813" s="9"/>
      <c r="P13813" s="27"/>
      <c r="Q13813" s="29"/>
      <c r="R13813" s="29"/>
      <c r="S13813" s="27"/>
    </row>
    <row r="13814" spans="1:19" s="14" customFormat="1" x14ac:dyDescent="0.3">
      <c r="A13814" s="11"/>
      <c r="B13814" s="11"/>
      <c r="C13814" s="11"/>
      <c r="D13814" s="11"/>
      <c r="E13814" s="11"/>
      <c r="F13814" s="13"/>
      <c r="G13814" s="13"/>
      <c r="H13814" s="91"/>
      <c r="I13814" s="11"/>
      <c r="J13814" s="11"/>
      <c r="K13814" s="9"/>
      <c r="M13814" s="11"/>
      <c r="N13814" s="13"/>
      <c r="O13814" s="9"/>
      <c r="P13814" s="27"/>
      <c r="Q13814" s="29"/>
      <c r="R13814" s="29"/>
      <c r="S13814" s="27"/>
    </row>
    <row r="13815" spans="1:19" s="14" customFormat="1" x14ac:dyDescent="0.3">
      <c r="A13815" s="11"/>
      <c r="B13815" s="11"/>
      <c r="C13815" s="11"/>
      <c r="D13815" s="11"/>
      <c r="E13815" s="11"/>
      <c r="F13815" s="13"/>
      <c r="G13815" s="13"/>
      <c r="H13815" s="91"/>
      <c r="I13815" s="11"/>
      <c r="J13815" s="11"/>
      <c r="K13815" s="9"/>
      <c r="M13815" s="11"/>
      <c r="N13815" s="13"/>
      <c r="O13815" s="9"/>
      <c r="P13815" s="27"/>
      <c r="Q13815" s="29"/>
      <c r="R13815" s="29"/>
      <c r="S13815" s="27"/>
    </row>
    <row r="13816" spans="1:19" s="14" customFormat="1" x14ac:dyDescent="0.3">
      <c r="A13816" s="11"/>
      <c r="B13816" s="11"/>
      <c r="C13816" s="11"/>
      <c r="D13816" s="11"/>
      <c r="E13816" s="11"/>
      <c r="F13816" s="13"/>
      <c r="G13816" s="13"/>
      <c r="H13816" s="91"/>
      <c r="I13816" s="11"/>
      <c r="J13816" s="11"/>
      <c r="K13816" s="9"/>
      <c r="M13816" s="11"/>
      <c r="N13816" s="13"/>
      <c r="O13816" s="9"/>
      <c r="P13816" s="27"/>
      <c r="Q13816" s="29"/>
      <c r="R13816" s="29"/>
      <c r="S13816" s="27"/>
    </row>
    <row r="13817" spans="1:19" s="14" customFormat="1" x14ac:dyDescent="0.3">
      <c r="A13817" s="11"/>
      <c r="B13817" s="11"/>
      <c r="C13817" s="11"/>
      <c r="D13817" s="11"/>
      <c r="E13817" s="11"/>
      <c r="F13817" s="13"/>
      <c r="G13817" s="13"/>
      <c r="H13817" s="91"/>
      <c r="I13817" s="11"/>
      <c r="J13817" s="11"/>
      <c r="K13817" s="9"/>
      <c r="M13817" s="11"/>
      <c r="N13817" s="13"/>
      <c r="O13817" s="9"/>
      <c r="P13817" s="27"/>
      <c r="Q13817" s="29"/>
      <c r="R13817" s="29"/>
      <c r="S13817" s="27"/>
    </row>
    <row r="13818" spans="1:19" s="14" customFormat="1" x14ac:dyDescent="0.3">
      <c r="A13818" s="11"/>
      <c r="B13818" s="11"/>
      <c r="C13818" s="11"/>
      <c r="D13818" s="11"/>
      <c r="E13818" s="11"/>
      <c r="F13818" s="13"/>
      <c r="G13818" s="13"/>
      <c r="H13818" s="91"/>
      <c r="I13818" s="11"/>
      <c r="J13818" s="11"/>
      <c r="K13818" s="9"/>
      <c r="M13818" s="11"/>
      <c r="N13818" s="13"/>
      <c r="O13818" s="9"/>
      <c r="P13818" s="27"/>
      <c r="Q13818" s="29"/>
      <c r="R13818" s="29"/>
      <c r="S13818" s="27"/>
    </row>
    <row r="13819" spans="1:19" s="14" customFormat="1" x14ac:dyDescent="0.3">
      <c r="A13819" s="11"/>
      <c r="B13819" s="11"/>
      <c r="C13819" s="11"/>
      <c r="D13819" s="11"/>
      <c r="E13819" s="11"/>
      <c r="F13819" s="13"/>
      <c r="G13819" s="13"/>
      <c r="H13819" s="91"/>
      <c r="I13819" s="11"/>
      <c r="J13819" s="11"/>
      <c r="K13819" s="9"/>
      <c r="M13819" s="11"/>
      <c r="N13819" s="13"/>
      <c r="O13819" s="9"/>
      <c r="P13819" s="27"/>
      <c r="Q13819" s="29"/>
      <c r="R13819" s="29"/>
      <c r="S13819" s="27"/>
    </row>
    <row r="13820" spans="1:19" s="14" customFormat="1" x14ac:dyDescent="0.3">
      <c r="A13820" s="11"/>
      <c r="B13820" s="11"/>
      <c r="C13820" s="11"/>
      <c r="D13820" s="11"/>
      <c r="E13820" s="11"/>
      <c r="F13820" s="13"/>
      <c r="G13820" s="13"/>
      <c r="H13820" s="91"/>
      <c r="I13820" s="11"/>
      <c r="J13820" s="11"/>
      <c r="K13820" s="9"/>
      <c r="M13820" s="11"/>
      <c r="N13820" s="13"/>
      <c r="O13820" s="9"/>
      <c r="P13820" s="27"/>
      <c r="Q13820" s="29"/>
      <c r="R13820" s="29"/>
      <c r="S13820" s="27"/>
    </row>
    <row r="13821" spans="1:19" s="14" customFormat="1" x14ac:dyDescent="0.3">
      <c r="A13821" s="11"/>
      <c r="B13821" s="11"/>
      <c r="C13821" s="11"/>
      <c r="D13821" s="11"/>
      <c r="E13821" s="11"/>
      <c r="F13821" s="13"/>
      <c r="G13821" s="13"/>
      <c r="H13821" s="91"/>
      <c r="I13821" s="11"/>
      <c r="J13821" s="11"/>
      <c r="K13821" s="9"/>
      <c r="M13821" s="11"/>
      <c r="N13821" s="13"/>
      <c r="O13821" s="9"/>
      <c r="P13821" s="27"/>
      <c r="Q13821" s="29"/>
      <c r="R13821" s="29"/>
      <c r="S13821" s="27"/>
    </row>
    <row r="13822" spans="1:19" s="14" customFormat="1" x14ac:dyDescent="0.3">
      <c r="A13822" s="11"/>
      <c r="B13822" s="11"/>
      <c r="C13822" s="11"/>
      <c r="D13822" s="11"/>
      <c r="E13822" s="11"/>
      <c r="F13822" s="13"/>
      <c r="G13822" s="13"/>
      <c r="H13822" s="91"/>
      <c r="I13822" s="11"/>
      <c r="J13822" s="11"/>
      <c r="K13822" s="9"/>
      <c r="M13822" s="11"/>
      <c r="N13822" s="13"/>
      <c r="O13822" s="9"/>
      <c r="P13822" s="27"/>
      <c r="Q13822" s="29"/>
      <c r="R13822" s="29"/>
      <c r="S13822" s="27"/>
    </row>
    <row r="13823" spans="1:19" s="14" customFormat="1" x14ac:dyDescent="0.3">
      <c r="A13823" s="11"/>
      <c r="B13823" s="11"/>
      <c r="C13823" s="11"/>
      <c r="D13823" s="11"/>
      <c r="E13823" s="11"/>
      <c r="F13823" s="13"/>
      <c r="G13823" s="13"/>
      <c r="H13823" s="91"/>
      <c r="I13823" s="11"/>
      <c r="J13823" s="11"/>
      <c r="K13823" s="9"/>
      <c r="M13823" s="11"/>
      <c r="N13823" s="13"/>
      <c r="O13823" s="9"/>
      <c r="P13823" s="27"/>
      <c r="Q13823" s="29"/>
      <c r="R13823" s="29"/>
      <c r="S13823" s="27"/>
    </row>
    <row r="13824" spans="1:19" s="14" customFormat="1" x14ac:dyDescent="0.3">
      <c r="A13824" s="11"/>
      <c r="B13824" s="11"/>
      <c r="C13824" s="11"/>
      <c r="D13824" s="11"/>
      <c r="E13824" s="11"/>
      <c r="F13824" s="13"/>
      <c r="G13824" s="13"/>
      <c r="H13824" s="91"/>
      <c r="I13824" s="11"/>
      <c r="J13824" s="11"/>
      <c r="K13824" s="9"/>
      <c r="M13824" s="11"/>
      <c r="N13824" s="13"/>
      <c r="O13824" s="9"/>
      <c r="P13824" s="27"/>
      <c r="Q13824" s="29"/>
      <c r="R13824" s="29"/>
      <c r="S13824" s="27"/>
    </row>
    <row r="13825" spans="1:19" s="14" customFormat="1" x14ac:dyDescent="0.3">
      <c r="A13825" s="11"/>
      <c r="B13825" s="11"/>
      <c r="C13825" s="11"/>
      <c r="D13825" s="11"/>
      <c r="E13825" s="11"/>
      <c r="F13825" s="13"/>
      <c r="G13825" s="13"/>
      <c r="H13825" s="91"/>
      <c r="I13825" s="11"/>
      <c r="J13825" s="11"/>
      <c r="K13825" s="9"/>
      <c r="M13825" s="11"/>
      <c r="N13825" s="13"/>
      <c r="O13825" s="9"/>
      <c r="P13825" s="27"/>
      <c r="Q13825" s="29"/>
      <c r="R13825" s="29"/>
      <c r="S13825" s="27"/>
    </row>
    <row r="13826" spans="1:19" s="14" customFormat="1" x14ac:dyDescent="0.3">
      <c r="A13826" s="11"/>
      <c r="B13826" s="11"/>
      <c r="C13826" s="11"/>
      <c r="D13826" s="11"/>
      <c r="E13826" s="11"/>
      <c r="F13826" s="13"/>
      <c r="G13826" s="13"/>
      <c r="H13826" s="91"/>
      <c r="I13826" s="11"/>
      <c r="J13826" s="11"/>
      <c r="K13826" s="9"/>
      <c r="M13826" s="11"/>
      <c r="N13826" s="13"/>
      <c r="O13826" s="9"/>
      <c r="P13826" s="27"/>
      <c r="Q13826" s="29"/>
      <c r="R13826" s="29"/>
      <c r="S13826" s="27"/>
    </row>
    <row r="13827" spans="1:19" s="14" customFormat="1" x14ac:dyDescent="0.3">
      <c r="A13827" s="11"/>
      <c r="B13827" s="11"/>
      <c r="C13827" s="11"/>
      <c r="D13827" s="11"/>
      <c r="E13827" s="11"/>
      <c r="F13827" s="13"/>
      <c r="G13827" s="13"/>
      <c r="H13827" s="91"/>
      <c r="I13827" s="11"/>
      <c r="J13827" s="11"/>
      <c r="K13827" s="9"/>
      <c r="M13827" s="11"/>
      <c r="N13827" s="13"/>
      <c r="O13827" s="9"/>
      <c r="P13827" s="27"/>
      <c r="Q13827" s="29"/>
      <c r="R13827" s="29"/>
      <c r="S13827" s="27"/>
    </row>
    <row r="13828" spans="1:19" s="14" customFormat="1" x14ac:dyDescent="0.3">
      <c r="A13828" s="11"/>
      <c r="B13828" s="11"/>
      <c r="C13828" s="11"/>
      <c r="D13828" s="11"/>
      <c r="E13828" s="11"/>
      <c r="F13828" s="13"/>
      <c r="G13828" s="13"/>
      <c r="H13828" s="91"/>
      <c r="I13828" s="11"/>
      <c r="J13828" s="11"/>
      <c r="K13828" s="9"/>
      <c r="M13828" s="11"/>
      <c r="N13828" s="13"/>
      <c r="O13828" s="9"/>
      <c r="P13828" s="27"/>
      <c r="Q13828" s="29"/>
      <c r="R13828" s="29"/>
      <c r="S13828" s="27"/>
    </row>
    <row r="13829" spans="1:19" s="14" customFormat="1" x14ac:dyDescent="0.3">
      <c r="A13829" s="11"/>
      <c r="B13829" s="11"/>
      <c r="C13829" s="11"/>
      <c r="D13829" s="11"/>
      <c r="E13829" s="11"/>
      <c r="F13829" s="13"/>
      <c r="G13829" s="13"/>
      <c r="H13829" s="91"/>
      <c r="I13829" s="11"/>
      <c r="J13829" s="11"/>
      <c r="K13829" s="9"/>
      <c r="M13829" s="11"/>
      <c r="N13829" s="13"/>
      <c r="O13829" s="9"/>
      <c r="P13829" s="27"/>
      <c r="Q13829" s="29"/>
      <c r="R13829" s="29"/>
      <c r="S13829" s="27"/>
    </row>
    <row r="13830" spans="1:19" s="14" customFormat="1" x14ac:dyDescent="0.3">
      <c r="A13830" s="11"/>
      <c r="B13830" s="11"/>
      <c r="C13830" s="11"/>
      <c r="D13830" s="11"/>
      <c r="E13830" s="11"/>
      <c r="F13830" s="13"/>
      <c r="G13830" s="13"/>
      <c r="H13830" s="91"/>
      <c r="I13830" s="11"/>
      <c r="J13830" s="11"/>
      <c r="K13830" s="9"/>
      <c r="M13830" s="11"/>
      <c r="N13830" s="13"/>
      <c r="O13830" s="9"/>
      <c r="P13830" s="27"/>
      <c r="Q13830" s="29"/>
      <c r="R13830" s="29"/>
      <c r="S13830" s="27"/>
    </row>
    <row r="13831" spans="1:19" s="14" customFormat="1" x14ac:dyDescent="0.3">
      <c r="A13831" s="11"/>
      <c r="B13831" s="11"/>
      <c r="C13831" s="11"/>
      <c r="D13831" s="11"/>
      <c r="E13831" s="11"/>
      <c r="F13831" s="13"/>
      <c r="G13831" s="13"/>
      <c r="H13831" s="91"/>
      <c r="I13831" s="11"/>
      <c r="J13831" s="11"/>
      <c r="K13831" s="9"/>
      <c r="M13831" s="11"/>
      <c r="N13831" s="13"/>
      <c r="O13831" s="9"/>
      <c r="P13831" s="27"/>
      <c r="Q13831" s="29"/>
      <c r="R13831" s="29"/>
      <c r="S13831" s="27"/>
    </row>
    <row r="13832" spans="1:19" s="14" customFormat="1" x14ac:dyDescent="0.3">
      <c r="A13832" s="11"/>
      <c r="B13832" s="11"/>
      <c r="C13832" s="11"/>
      <c r="D13832" s="11"/>
      <c r="E13832" s="11"/>
      <c r="F13832" s="13"/>
      <c r="G13832" s="13"/>
      <c r="H13832" s="91"/>
      <c r="I13832" s="11"/>
      <c r="J13832" s="11"/>
      <c r="K13832" s="9"/>
      <c r="M13832" s="11"/>
      <c r="N13832" s="13"/>
      <c r="O13832" s="9"/>
      <c r="P13832" s="27"/>
      <c r="Q13832" s="29"/>
      <c r="R13832" s="29"/>
      <c r="S13832" s="27"/>
    </row>
    <row r="13833" spans="1:19" s="14" customFormat="1" x14ac:dyDescent="0.3">
      <c r="A13833" s="11"/>
      <c r="B13833" s="11"/>
      <c r="C13833" s="11"/>
      <c r="D13833" s="11"/>
      <c r="E13833" s="11"/>
      <c r="F13833" s="13"/>
      <c r="G13833" s="13"/>
      <c r="H13833" s="91"/>
      <c r="I13833" s="11"/>
      <c r="J13833" s="11"/>
      <c r="K13833" s="9"/>
      <c r="M13833" s="11"/>
      <c r="N13833" s="13"/>
      <c r="O13833" s="9"/>
      <c r="P13833" s="27"/>
      <c r="Q13833" s="29"/>
      <c r="R13833" s="29"/>
      <c r="S13833" s="27"/>
    </row>
    <row r="13834" spans="1:19" s="14" customFormat="1" x14ac:dyDescent="0.3">
      <c r="A13834" s="11"/>
      <c r="B13834" s="11"/>
      <c r="C13834" s="11"/>
      <c r="D13834" s="11"/>
      <c r="E13834" s="11"/>
      <c r="F13834" s="13"/>
      <c r="G13834" s="13"/>
      <c r="H13834" s="91"/>
      <c r="I13834" s="11"/>
      <c r="J13834" s="11"/>
      <c r="K13834" s="9"/>
      <c r="M13834" s="11"/>
      <c r="N13834" s="13"/>
      <c r="O13834" s="9"/>
      <c r="P13834" s="27"/>
      <c r="Q13834" s="29"/>
      <c r="R13834" s="29"/>
      <c r="S13834" s="27"/>
    </row>
    <row r="13835" spans="1:19" s="14" customFormat="1" x14ac:dyDescent="0.3">
      <c r="A13835" s="11"/>
      <c r="B13835" s="11"/>
      <c r="C13835" s="11"/>
      <c r="D13835" s="11"/>
      <c r="E13835" s="11"/>
      <c r="F13835" s="13"/>
      <c r="G13835" s="13"/>
      <c r="H13835" s="91"/>
      <c r="I13835" s="11"/>
      <c r="J13835" s="11"/>
      <c r="K13835" s="9"/>
      <c r="M13835" s="11"/>
      <c r="N13835" s="13"/>
      <c r="O13835" s="9"/>
      <c r="P13835" s="27"/>
      <c r="Q13835" s="29"/>
      <c r="R13835" s="29"/>
      <c r="S13835" s="27"/>
    </row>
    <row r="13836" spans="1:19" s="14" customFormat="1" x14ac:dyDescent="0.3">
      <c r="A13836" s="11"/>
      <c r="B13836" s="11"/>
      <c r="C13836" s="11"/>
      <c r="D13836" s="11"/>
      <c r="E13836" s="11"/>
      <c r="F13836" s="13"/>
      <c r="G13836" s="13"/>
      <c r="H13836" s="91"/>
      <c r="I13836" s="11"/>
      <c r="J13836" s="11"/>
      <c r="K13836" s="9"/>
      <c r="M13836" s="11"/>
      <c r="N13836" s="13"/>
      <c r="O13836" s="9"/>
      <c r="P13836" s="27"/>
      <c r="Q13836" s="29"/>
      <c r="R13836" s="29"/>
      <c r="S13836" s="27"/>
    </row>
    <row r="13837" spans="1:19" s="14" customFormat="1" x14ac:dyDescent="0.3">
      <c r="A13837" s="11"/>
      <c r="B13837" s="11"/>
      <c r="C13837" s="11"/>
      <c r="D13837" s="11"/>
      <c r="E13837" s="11"/>
      <c r="F13837" s="13"/>
      <c r="G13837" s="13"/>
      <c r="H13837" s="91"/>
      <c r="I13837" s="11"/>
      <c r="J13837" s="11"/>
      <c r="K13837" s="9"/>
      <c r="M13837" s="11"/>
      <c r="N13837" s="13"/>
      <c r="O13837" s="9"/>
      <c r="P13837" s="27"/>
      <c r="Q13837" s="29"/>
      <c r="R13837" s="29"/>
      <c r="S13837" s="27"/>
    </row>
    <row r="13838" spans="1:19" s="14" customFormat="1" x14ac:dyDescent="0.3">
      <c r="A13838" s="11"/>
      <c r="B13838" s="11"/>
      <c r="C13838" s="11"/>
      <c r="D13838" s="11"/>
      <c r="E13838" s="11"/>
      <c r="F13838" s="13"/>
      <c r="G13838" s="13"/>
      <c r="H13838" s="91"/>
      <c r="I13838" s="11"/>
      <c r="J13838" s="11"/>
      <c r="K13838" s="9"/>
      <c r="M13838" s="11"/>
      <c r="N13838" s="13"/>
      <c r="O13838" s="9"/>
      <c r="P13838" s="27"/>
      <c r="Q13838" s="29"/>
      <c r="R13838" s="29"/>
      <c r="S13838" s="27"/>
    </row>
    <row r="13839" spans="1:19" s="14" customFormat="1" x14ac:dyDescent="0.3">
      <c r="A13839" s="11"/>
      <c r="B13839" s="11"/>
      <c r="C13839" s="11"/>
      <c r="D13839" s="11"/>
      <c r="E13839" s="11"/>
      <c r="F13839" s="13"/>
      <c r="G13839" s="13"/>
      <c r="H13839" s="91"/>
      <c r="I13839" s="11"/>
      <c r="J13839" s="11"/>
      <c r="K13839" s="9"/>
      <c r="M13839" s="11"/>
      <c r="N13839" s="13"/>
      <c r="O13839" s="9"/>
      <c r="P13839" s="27"/>
      <c r="Q13839" s="29"/>
      <c r="R13839" s="29"/>
      <c r="S13839" s="27"/>
    </row>
    <row r="13840" spans="1:19" s="14" customFormat="1" x14ac:dyDescent="0.3">
      <c r="A13840" s="11"/>
      <c r="B13840" s="11"/>
      <c r="C13840" s="11"/>
      <c r="D13840" s="11"/>
      <c r="E13840" s="11"/>
      <c r="F13840" s="13"/>
      <c r="G13840" s="13"/>
      <c r="H13840" s="91"/>
      <c r="I13840" s="11"/>
      <c r="J13840" s="11"/>
      <c r="K13840" s="9"/>
      <c r="M13840" s="11"/>
      <c r="N13840" s="13"/>
      <c r="O13840" s="9"/>
      <c r="P13840" s="27"/>
      <c r="Q13840" s="29"/>
      <c r="R13840" s="29"/>
      <c r="S13840" s="27"/>
    </row>
    <row r="13841" spans="1:19" s="14" customFormat="1" x14ac:dyDescent="0.3">
      <c r="A13841" s="11"/>
      <c r="B13841" s="11"/>
      <c r="C13841" s="11"/>
      <c r="D13841" s="11"/>
      <c r="E13841" s="11"/>
      <c r="F13841" s="13"/>
      <c r="G13841" s="13"/>
      <c r="H13841" s="91"/>
      <c r="I13841" s="11"/>
      <c r="J13841" s="11"/>
      <c r="K13841" s="9"/>
      <c r="M13841" s="11"/>
      <c r="N13841" s="13"/>
      <c r="O13841" s="9"/>
      <c r="P13841" s="27"/>
      <c r="Q13841" s="29"/>
      <c r="R13841" s="29"/>
      <c r="S13841" s="27"/>
    </row>
    <row r="13842" spans="1:19" s="14" customFormat="1" x14ac:dyDescent="0.3">
      <c r="A13842" s="11"/>
      <c r="B13842" s="11"/>
      <c r="C13842" s="11"/>
      <c r="D13842" s="11"/>
      <c r="E13842" s="11"/>
      <c r="F13842" s="13"/>
      <c r="G13842" s="13"/>
      <c r="H13842" s="91"/>
      <c r="I13842" s="11"/>
      <c r="J13842" s="11"/>
      <c r="K13842" s="9"/>
      <c r="M13842" s="11"/>
      <c r="N13842" s="13"/>
      <c r="O13842" s="9"/>
      <c r="P13842" s="27"/>
      <c r="Q13842" s="29"/>
      <c r="R13842" s="29"/>
      <c r="S13842" s="27"/>
    </row>
    <row r="13843" spans="1:19" s="14" customFormat="1" x14ac:dyDescent="0.3">
      <c r="A13843" s="11"/>
      <c r="B13843" s="11"/>
      <c r="C13843" s="11"/>
      <c r="D13843" s="11"/>
      <c r="E13843" s="11"/>
      <c r="F13843" s="13"/>
      <c r="G13843" s="13"/>
      <c r="H13843" s="91"/>
      <c r="I13843" s="11"/>
      <c r="J13843" s="11"/>
      <c r="K13843" s="9"/>
      <c r="M13843" s="11"/>
      <c r="N13843" s="13"/>
      <c r="O13843" s="9"/>
      <c r="P13843" s="27"/>
      <c r="Q13843" s="29"/>
      <c r="R13843" s="29"/>
      <c r="S13843" s="27"/>
    </row>
    <row r="13844" spans="1:19" s="14" customFormat="1" x14ac:dyDescent="0.3">
      <c r="A13844" s="11"/>
      <c r="B13844" s="11"/>
      <c r="C13844" s="11"/>
      <c r="D13844" s="11"/>
      <c r="E13844" s="11"/>
      <c r="F13844" s="13"/>
      <c r="G13844" s="13"/>
      <c r="H13844" s="91"/>
      <c r="I13844" s="11"/>
      <c r="J13844" s="11"/>
      <c r="K13844" s="9"/>
      <c r="M13844" s="11"/>
      <c r="N13844" s="13"/>
      <c r="O13844" s="9"/>
      <c r="P13844" s="27"/>
      <c r="Q13844" s="29"/>
      <c r="R13844" s="29"/>
      <c r="S13844" s="27"/>
    </row>
    <row r="13845" spans="1:19" s="14" customFormat="1" x14ac:dyDescent="0.3">
      <c r="A13845" s="11"/>
      <c r="B13845" s="11"/>
      <c r="C13845" s="11"/>
      <c r="D13845" s="11"/>
      <c r="E13845" s="11"/>
      <c r="F13845" s="13"/>
      <c r="G13845" s="13"/>
      <c r="H13845" s="91"/>
      <c r="I13845" s="11"/>
      <c r="J13845" s="11"/>
      <c r="K13845" s="9"/>
      <c r="M13845" s="11"/>
      <c r="N13845" s="13"/>
      <c r="O13845" s="9"/>
      <c r="P13845" s="27"/>
      <c r="Q13845" s="29"/>
      <c r="R13845" s="29"/>
      <c r="S13845" s="27"/>
    </row>
    <row r="13846" spans="1:19" s="14" customFormat="1" x14ac:dyDescent="0.3">
      <c r="A13846" s="11"/>
      <c r="B13846" s="11"/>
      <c r="C13846" s="11"/>
      <c r="D13846" s="11"/>
      <c r="E13846" s="11"/>
      <c r="F13846" s="13"/>
      <c r="G13846" s="13"/>
      <c r="H13846" s="91"/>
      <c r="I13846" s="11"/>
      <c r="J13846" s="11"/>
      <c r="K13846" s="9"/>
      <c r="M13846" s="11"/>
      <c r="N13846" s="13"/>
      <c r="O13846" s="9"/>
      <c r="P13846" s="27"/>
      <c r="Q13846" s="29"/>
      <c r="R13846" s="29"/>
      <c r="S13846" s="27"/>
    </row>
    <row r="13847" spans="1:19" s="14" customFormat="1" x14ac:dyDescent="0.3">
      <c r="A13847" s="11"/>
      <c r="B13847" s="11"/>
      <c r="C13847" s="11"/>
      <c r="D13847" s="11"/>
      <c r="E13847" s="11"/>
      <c r="F13847" s="13"/>
      <c r="G13847" s="13"/>
      <c r="H13847" s="91"/>
      <c r="I13847" s="11"/>
      <c r="J13847" s="11"/>
      <c r="K13847" s="9"/>
      <c r="M13847" s="11"/>
      <c r="N13847" s="13"/>
      <c r="O13847" s="9"/>
      <c r="P13847" s="27"/>
      <c r="Q13847" s="29"/>
      <c r="R13847" s="29"/>
      <c r="S13847" s="27"/>
    </row>
    <row r="13848" spans="1:19" s="14" customFormat="1" x14ac:dyDescent="0.3">
      <c r="A13848" s="11"/>
      <c r="B13848" s="11"/>
      <c r="C13848" s="11"/>
      <c r="D13848" s="11"/>
      <c r="E13848" s="11"/>
      <c r="F13848" s="13"/>
      <c r="G13848" s="13"/>
      <c r="H13848" s="91"/>
      <c r="I13848" s="11"/>
      <c r="J13848" s="11"/>
      <c r="K13848" s="9"/>
      <c r="M13848" s="11"/>
      <c r="N13848" s="13"/>
      <c r="O13848" s="9"/>
      <c r="P13848" s="27"/>
      <c r="Q13848" s="29"/>
      <c r="R13848" s="29"/>
      <c r="S13848" s="27"/>
    </row>
    <row r="13849" spans="1:19" s="14" customFormat="1" x14ac:dyDescent="0.3">
      <c r="A13849" s="11"/>
      <c r="B13849" s="11"/>
      <c r="C13849" s="11"/>
      <c r="D13849" s="11"/>
      <c r="E13849" s="11"/>
      <c r="F13849" s="13"/>
      <c r="G13849" s="13"/>
      <c r="H13849" s="91"/>
      <c r="I13849" s="11"/>
      <c r="J13849" s="11"/>
      <c r="K13849" s="9"/>
      <c r="M13849" s="11"/>
      <c r="N13849" s="13"/>
      <c r="O13849" s="9"/>
      <c r="P13849" s="27"/>
      <c r="Q13849" s="29"/>
      <c r="R13849" s="29"/>
      <c r="S13849" s="27"/>
    </row>
    <row r="13850" spans="1:19" s="14" customFormat="1" x14ac:dyDescent="0.3">
      <c r="A13850" s="11"/>
      <c r="B13850" s="11"/>
      <c r="C13850" s="11"/>
      <c r="D13850" s="11"/>
      <c r="E13850" s="11"/>
      <c r="F13850" s="13"/>
      <c r="G13850" s="13"/>
      <c r="H13850" s="91"/>
      <c r="I13850" s="11"/>
      <c r="J13850" s="11"/>
      <c r="K13850" s="9"/>
      <c r="M13850" s="11"/>
      <c r="N13850" s="13"/>
      <c r="O13850" s="9"/>
      <c r="P13850" s="27"/>
      <c r="Q13850" s="29"/>
      <c r="R13850" s="29"/>
      <c r="S13850" s="27"/>
    </row>
    <row r="13851" spans="1:19" s="14" customFormat="1" x14ac:dyDescent="0.3">
      <c r="A13851" s="11"/>
      <c r="B13851" s="11"/>
      <c r="C13851" s="11"/>
      <c r="D13851" s="11"/>
      <c r="E13851" s="11"/>
      <c r="F13851" s="13"/>
      <c r="G13851" s="13"/>
      <c r="H13851" s="91"/>
      <c r="I13851" s="11"/>
      <c r="J13851" s="11"/>
      <c r="K13851" s="9"/>
      <c r="M13851" s="11"/>
      <c r="N13851" s="13"/>
      <c r="O13851" s="9"/>
      <c r="P13851" s="27"/>
      <c r="Q13851" s="29"/>
      <c r="R13851" s="29"/>
      <c r="S13851" s="27"/>
    </row>
    <row r="13852" spans="1:19" s="14" customFormat="1" x14ac:dyDescent="0.3">
      <c r="A13852" s="11"/>
      <c r="B13852" s="11"/>
      <c r="C13852" s="11"/>
      <c r="D13852" s="11"/>
      <c r="E13852" s="11"/>
      <c r="F13852" s="13"/>
      <c r="G13852" s="13"/>
      <c r="H13852" s="91"/>
      <c r="I13852" s="11"/>
      <c r="J13852" s="11"/>
      <c r="K13852" s="9"/>
      <c r="M13852" s="11"/>
      <c r="N13852" s="13"/>
      <c r="O13852" s="9"/>
      <c r="P13852" s="27"/>
      <c r="Q13852" s="29"/>
      <c r="R13852" s="29"/>
      <c r="S13852" s="27"/>
    </row>
    <row r="13853" spans="1:19" s="14" customFormat="1" x14ac:dyDescent="0.3">
      <c r="A13853" s="11"/>
      <c r="B13853" s="11"/>
      <c r="C13853" s="11"/>
      <c r="D13853" s="11"/>
      <c r="E13853" s="11"/>
      <c r="F13853" s="13"/>
      <c r="G13853" s="13"/>
      <c r="H13853" s="91"/>
      <c r="I13853" s="11"/>
      <c r="J13853" s="11"/>
      <c r="K13853" s="9"/>
      <c r="M13853" s="11"/>
      <c r="N13853" s="13"/>
      <c r="O13853" s="9"/>
      <c r="P13853" s="27"/>
      <c r="Q13853" s="29"/>
      <c r="R13853" s="29"/>
      <c r="S13853" s="27"/>
    </row>
    <row r="13854" spans="1:19" s="14" customFormat="1" x14ac:dyDescent="0.3">
      <c r="A13854" s="11"/>
      <c r="B13854" s="11"/>
      <c r="C13854" s="11"/>
      <c r="D13854" s="11"/>
      <c r="E13854" s="11"/>
      <c r="F13854" s="13"/>
      <c r="G13854" s="13"/>
      <c r="H13854" s="91"/>
      <c r="I13854" s="11"/>
      <c r="J13854" s="11"/>
      <c r="K13854" s="9"/>
      <c r="M13854" s="11"/>
      <c r="N13854" s="13"/>
      <c r="O13854" s="9"/>
      <c r="P13854" s="27"/>
      <c r="Q13854" s="29"/>
      <c r="R13854" s="29"/>
      <c r="S13854" s="27"/>
    </row>
    <row r="13855" spans="1:19" s="14" customFormat="1" x14ac:dyDescent="0.3">
      <c r="A13855" s="11"/>
      <c r="B13855" s="11"/>
      <c r="C13855" s="11"/>
      <c r="D13855" s="11"/>
      <c r="E13855" s="11"/>
      <c r="F13855" s="13"/>
      <c r="G13855" s="13"/>
      <c r="H13855" s="91"/>
      <c r="I13855" s="11"/>
      <c r="J13855" s="11"/>
      <c r="K13855" s="9"/>
      <c r="M13855" s="11"/>
      <c r="N13855" s="13"/>
      <c r="O13855" s="9"/>
      <c r="P13855" s="27"/>
      <c r="Q13855" s="29"/>
      <c r="R13855" s="29"/>
      <c r="S13855" s="27"/>
    </row>
    <row r="13856" spans="1:19" s="14" customFormat="1" x14ac:dyDescent="0.3">
      <c r="A13856" s="11"/>
      <c r="B13856" s="11"/>
      <c r="C13856" s="11"/>
      <c r="D13856" s="11"/>
      <c r="E13856" s="11"/>
      <c r="F13856" s="13"/>
      <c r="G13856" s="13"/>
      <c r="H13856" s="91"/>
      <c r="I13856" s="11"/>
      <c r="J13856" s="11"/>
      <c r="K13856" s="9"/>
      <c r="M13856" s="11"/>
      <c r="N13856" s="13"/>
      <c r="O13856" s="9"/>
      <c r="P13856" s="27"/>
      <c r="Q13856" s="29"/>
      <c r="R13856" s="29"/>
      <c r="S13856" s="27"/>
    </row>
    <row r="13857" spans="1:19" s="14" customFormat="1" x14ac:dyDescent="0.3">
      <c r="A13857" s="11"/>
      <c r="B13857" s="11"/>
      <c r="C13857" s="11"/>
      <c r="D13857" s="11"/>
      <c r="E13857" s="11"/>
      <c r="F13857" s="13"/>
      <c r="G13857" s="13"/>
      <c r="H13857" s="91"/>
      <c r="I13857" s="11"/>
      <c r="J13857" s="11"/>
      <c r="K13857" s="9"/>
      <c r="M13857" s="11"/>
      <c r="N13857" s="13"/>
      <c r="O13857" s="9"/>
      <c r="P13857" s="27"/>
      <c r="Q13857" s="29"/>
      <c r="R13857" s="29"/>
      <c r="S13857" s="27"/>
    </row>
    <row r="13858" spans="1:19" s="14" customFormat="1" x14ac:dyDescent="0.3">
      <c r="A13858" s="11"/>
      <c r="B13858" s="11"/>
      <c r="C13858" s="11"/>
      <c r="D13858" s="11"/>
      <c r="E13858" s="11"/>
      <c r="F13858" s="13"/>
      <c r="G13858" s="13"/>
      <c r="H13858" s="91"/>
      <c r="I13858" s="11"/>
      <c r="J13858" s="11"/>
      <c r="K13858" s="9"/>
      <c r="M13858" s="11"/>
      <c r="N13858" s="13"/>
      <c r="O13858" s="9"/>
      <c r="P13858" s="27"/>
      <c r="Q13858" s="29"/>
      <c r="R13858" s="29"/>
      <c r="S13858" s="27"/>
    </row>
    <row r="13859" spans="1:19" s="14" customFormat="1" x14ac:dyDescent="0.3">
      <c r="A13859" s="11"/>
      <c r="B13859" s="11"/>
      <c r="C13859" s="11"/>
      <c r="D13859" s="11"/>
      <c r="E13859" s="11"/>
      <c r="F13859" s="13"/>
      <c r="G13859" s="13"/>
      <c r="H13859" s="91"/>
      <c r="I13859" s="11"/>
      <c r="J13859" s="11"/>
      <c r="K13859" s="9"/>
      <c r="M13859" s="11"/>
      <c r="N13859" s="13"/>
      <c r="O13859" s="9"/>
      <c r="P13859" s="27"/>
      <c r="Q13859" s="29"/>
      <c r="R13859" s="29"/>
      <c r="S13859" s="27"/>
    </row>
    <row r="13860" spans="1:19" s="14" customFormat="1" x14ac:dyDescent="0.3">
      <c r="A13860" s="11"/>
      <c r="B13860" s="11"/>
      <c r="C13860" s="11"/>
      <c r="D13860" s="11"/>
      <c r="E13860" s="11"/>
      <c r="F13860" s="13"/>
      <c r="G13860" s="13"/>
      <c r="H13860" s="91"/>
      <c r="I13860" s="11"/>
      <c r="J13860" s="11"/>
      <c r="K13860" s="9"/>
      <c r="M13860" s="11"/>
      <c r="N13860" s="13"/>
      <c r="O13860" s="9"/>
      <c r="P13860" s="27"/>
      <c r="Q13860" s="29"/>
      <c r="R13860" s="29"/>
      <c r="S13860" s="27"/>
    </row>
    <row r="13861" spans="1:19" s="14" customFormat="1" x14ac:dyDescent="0.3">
      <c r="A13861" s="11"/>
      <c r="B13861" s="11"/>
      <c r="C13861" s="11"/>
      <c r="D13861" s="11"/>
      <c r="E13861" s="11"/>
      <c r="F13861" s="13"/>
      <c r="G13861" s="13"/>
      <c r="H13861" s="91"/>
      <c r="I13861" s="11"/>
      <c r="J13861" s="11"/>
      <c r="K13861" s="9"/>
      <c r="M13861" s="11"/>
      <c r="N13861" s="13"/>
      <c r="O13861" s="9"/>
      <c r="P13861" s="27"/>
      <c r="Q13861" s="29"/>
      <c r="R13861" s="29"/>
      <c r="S13861" s="27"/>
    </row>
    <row r="13862" spans="1:19" s="14" customFormat="1" x14ac:dyDescent="0.3">
      <c r="A13862" s="11"/>
      <c r="B13862" s="11"/>
      <c r="C13862" s="11"/>
      <c r="D13862" s="11"/>
      <c r="E13862" s="11"/>
      <c r="F13862" s="13"/>
      <c r="G13862" s="13"/>
      <c r="H13862" s="91"/>
      <c r="I13862" s="11"/>
      <c r="J13862" s="11"/>
      <c r="K13862" s="9"/>
      <c r="M13862" s="11"/>
      <c r="N13862" s="13"/>
      <c r="O13862" s="9"/>
      <c r="P13862" s="27"/>
      <c r="Q13862" s="29"/>
      <c r="R13862" s="29"/>
      <c r="S13862" s="27"/>
    </row>
    <row r="13863" spans="1:19" s="14" customFormat="1" x14ac:dyDescent="0.3">
      <c r="A13863" s="11"/>
      <c r="B13863" s="11"/>
      <c r="C13863" s="11"/>
      <c r="D13863" s="11"/>
      <c r="E13863" s="11"/>
      <c r="F13863" s="13"/>
      <c r="G13863" s="13"/>
      <c r="H13863" s="91"/>
      <c r="I13863" s="11"/>
      <c r="J13863" s="11"/>
      <c r="K13863" s="9"/>
      <c r="M13863" s="11"/>
      <c r="N13863" s="13"/>
      <c r="O13863" s="9"/>
      <c r="P13863" s="27"/>
      <c r="Q13863" s="29"/>
      <c r="R13863" s="29"/>
      <c r="S13863" s="27"/>
    </row>
    <row r="13864" spans="1:19" s="14" customFormat="1" x14ac:dyDescent="0.3">
      <c r="A13864" s="11"/>
      <c r="B13864" s="11"/>
      <c r="C13864" s="11"/>
      <c r="D13864" s="11"/>
      <c r="E13864" s="11"/>
      <c r="F13864" s="13"/>
      <c r="G13864" s="13"/>
      <c r="H13864" s="91"/>
      <c r="I13864" s="11"/>
      <c r="J13864" s="11"/>
      <c r="K13864" s="9"/>
      <c r="M13864" s="11"/>
      <c r="N13864" s="13"/>
      <c r="O13864" s="9"/>
      <c r="P13864" s="27"/>
      <c r="Q13864" s="29"/>
      <c r="R13864" s="29"/>
      <c r="S13864" s="27"/>
    </row>
    <row r="13865" spans="1:19" s="14" customFormat="1" x14ac:dyDescent="0.3">
      <c r="A13865" s="11"/>
      <c r="B13865" s="11"/>
      <c r="C13865" s="11"/>
      <c r="D13865" s="11"/>
      <c r="E13865" s="11"/>
      <c r="F13865" s="13"/>
      <c r="G13865" s="13"/>
      <c r="H13865" s="91"/>
      <c r="I13865" s="11"/>
      <c r="J13865" s="11"/>
      <c r="K13865" s="9"/>
      <c r="M13865" s="11"/>
      <c r="N13865" s="13"/>
      <c r="O13865" s="9"/>
      <c r="P13865" s="27"/>
      <c r="Q13865" s="29"/>
      <c r="R13865" s="29"/>
      <c r="S13865" s="27"/>
    </row>
    <row r="13866" spans="1:19" s="14" customFormat="1" x14ac:dyDescent="0.3">
      <c r="A13866" s="11"/>
      <c r="B13866" s="11"/>
      <c r="C13866" s="11"/>
      <c r="D13866" s="11"/>
      <c r="E13866" s="11"/>
      <c r="F13866" s="13"/>
      <c r="G13866" s="13"/>
      <c r="H13866" s="91"/>
      <c r="I13866" s="11"/>
      <c r="J13866" s="11"/>
      <c r="K13866" s="9"/>
      <c r="M13866" s="11"/>
      <c r="N13866" s="13"/>
      <c r="O13866" s="9"/>
      <c r="P13866" s="27"/>
      <c r="Q13866" s="29"/>
      <c r="R13866" s="29"/>
      <c r="S13866" s="27"/>
    </row>
    <row r="13867" spans="1:19" s="14" customFormat="1" x14ac:dyDescent="0.3">
      <c r="A13867" s="11"/>
      <c r="B13867" s="11"/>
      <c r="C13867" s="11"/>
      <c r="D13867" s="11"/>
      <c r="E13867" s="11"/>
      <c r="F13867" s="13"/>
      <c r="G13867" s="13"/>
      <c r="H13867" s="91"/>
      <c r="I13867" s="11"/>
      <c r="J13867" s="11"/>
      <c r="K13867" s="9"/>
      <c r="M13867" s="11"/>
      <c r="N13867" s="13"/>
      <c r="O13867" s="9"/>
      <c r="P13867" s="27"/>
      <c r="Q13867" s="29"/>
      <c r="R13867" s="29"/>
      <c r="S13867" s="27"/>
    </row>
    <row r="13868" spans="1:19" s="14" customFormat="1" x14ac:dyDescent="0.3">
      <c r="A13868" s="11"/>
      <c r="B13868" s="11"/>
      <c r="C13868" s="11"/>
      <c r="D13868" s="11"/>
      <c r="E13868" s="11"/>
      <c r="F13868" s="13"/>
      <c r="G13868" s="13"/>
      <c r="H13868" s="91"/>
      <c r="I13868" s="11"/>
      <c r="J13868" s="11"/>
      <c r="K13868" s="9"/>
      <c r="M13868" s="11"/>
      <c r="N13868" s="13"/>
      <c r="O13868" s="9"/>
      <c r="P13868" s="27"/>
      <c r="Q13868" s="29"/>
      <c r="R13868" s="29"/>
      <c r="S13868" s="27"/>
    </row>
    <row r="13869" spans="1:19" s="14" customFormat="1" x14ac:dyDescent="0.3">
      <c r="A13869" s="11"/>
      <c r="B13869" s="11"/>
      <c r="C13869" s="11"/>
      <c r="D13869" s="11"/>
      <c r="E13869" s="11"/>
      <c r="F13869" s="13"/>
      <c r="G13869" s="13"/>
      <c r="H13869" s="91"/>
      <c r="I13869" s="11"/>
      <c r="J13869" s="11"/>
      <c r="K13869" s="9"/>
      <c r="M13869" s="11"/>
      <c r="N13869" s="13"/>
      <c r="O13869" s="9"/>
      <c r="P13869" s="27"/>
      <c r="Q13869" s="29"/>
      <c r="R13869" s="29"/>
      <c r="S13869" s="27"/>
    </row>
    <row r="13870" spans="1:19" s="14" customFormat="1" x14ac:dyDescent="0.3">
      <c r="A13870" s="11"/>
      <c r="B13870" s="11"/>
      <c r="C13870" s="11"/>
      <c r="D13870" s="11"/>
      <c r="E13870" s="11"/>
      <c r="F13870" s="13"/>
      <c r="G13870" s="13"/>
      <c r="H13870" s="91"/>
      <c r="I13870" s="11"/>
      <c r="J13870" s="11"/>
      <c r="K13870" s="9"/>
      <c r="M13870" s="11"/>
      <c r="N13870" s="13"/>
      <c r="O13870" s="9"/>
      <c r="P13870" s="27"/>
      <c r="Q13870" s="29"/>
      <c r="R13870" s="29"/>
      <c r="S13870" s="27"/>
    </row>
    <row r="13871" spans="1:19" s="14" customFormat="1" x14ac:dyDescent="0.3">
      <c r="A13871" s="11"/>
      <c r="B13871" s="11"/>
      <c r="C13871" s="11"/>
      <c r="D13871" s="11"/>
      <c r="E13871" s="11"/>
      <c r="F13871" s="13"/>
      <c r="G13871" s="13"/>
      <c r="H13871" s="91"/>
      <c r="I13871" s="11"/>
      <c r="J13871" s="11"/>
      <c r="K13871" s="9"/>
      <c r="M13871" s="11"/>
      <c r="N13871" s="13"/>
      <c r="O13871" s="9"/>
      <c r="P13871" s="27"/>
      <c r="Q13871" s="29"/>
      <c r="R13871" s="29"/>
      <c r="S13871" s="27"/>
    </row>
    <row r="13872" spans="1:19" s="14" customFormat="1" x14ac:dyDescent="0.3">
      <c r="A13872" s="11"/>
      <c r="B13872" s="11"/>
      <c r="C13872" s="11"/>
      <c r="D13872" s="11"/>
      <c r="E13872" s="11"/>
      <c r="F13872" s="13"/>
      <c r="G13872" s="13"/>
      <c r="H13872" s="91"/>
      <c r="I13872" s="11"/>
      <c r="J13872" s="11"/>
      <c r="K13872" s="9"/>
      <c r="M13872" s="11"/>
      <c r="N13872" s="13"/>
      <c r="O13872" s="9"/>
      <c r="P13872" s="27"/>
      <c r="Q13872" s="29"/>
      <c r="R13872" s="29"/>
      <c r="S13872" s="27"/>
    </row>
    <row r="13873" spans="1:19" s="14" customFormat="1" x14ac:dyDescent="0.3">
      <c r="A13873" s="11"/>
      <c r="B13873" s="11"/>
      <c r="C13873" s="11"/>
      <c r="D13873" s="11"/>
      <c r="E13873" s="11"/>
      <c r="F13873" s="13"/>
      <c r="G13873" s="13"/>
      <c r="H13873" s="91"/>
      <c r="I13873" s="11"/>
      <c r="J13873" s="11"/>
      <c r="K13873" s="9"/>
      <c r="M13873" s="11"/>
      <c r="N13873" s="13"/>
      <c r="O13873" s="9"/>
      <c r="P13873" s="27"/>
      <c r="Q13873" s="29"/>
      <c r="R13873" s="29"/>
      <c r="S13873" s="27"/>
    </row>
    <row r="13874" spans="1:19" s="14" customFormat="1" x14ac:dyDescent="0.3">
      <c r="A13874" s="11"/>
      <c r="B13874" s="11"/>
      <c r="C13874" s="11"/>
      <c r="D13874" s="11"/>
      <c r="E13874" s="11"/>
      <c r="F13874" s="13"/>
      <c r="G13874" s="13"/>
      <c r="H13874" s="91"/>
      <c r="I13874" s="11"/>
      <c r="J13874" s="11"/>
      <c r="K13874" s="9"/>
      <c r="M13874" s="11"/>
      <c r="N13874" s="13"/>
      <c r="O13874" s="9"/>
      <c r="P13874" s="27"/>
      <c r="Q13874" s="29"/>
      <c r="R13874" s="29"/>
      <c r="S13874" s="27"/>
    </row>
    <row r="13875" spans="1:19" s="14" customFormat="1" x14ac:dyDescent="0.3">
      <c r="A13875" s="11"/>
      <c r="B13875" s="11"/>
      <c r="C13875" s="11"/>
      <c r="D13875" s="11"/>
      <c r="E13875" s="11"/>
      <c r="F13875" s="13"/>
      <c r="G13875" s="13"/>
      <c r="H13875" s="91"/>
      <c r="I13875" s="11"/>
      <c r="J13875" s="11"/>
      <c r="K13875" s="9"/>
      <c r="M13875" s="11"/>
      <c r="N13875" s="13"/>
      <c r="O13875" s="9"/>
      <c r="P13875" s="27"/>
      <c r="Q13875" s="29"/>
      <c r="R13875" s="29"/>
      <c r="S13875" s="27"/>
    </row>
    <row r="13876" spans="1:19" s="14" customFormat="1" x14ac:dyDescent="0.3">
      <c r="A13876" s="11"/>
      <c r="B13876" s="11"/>
      <c r="C13876" s="11"/>
      <c r="D13876" s="11"/>
      <c r="E13876" s="11"/>
      <c r="F13876" s="13"/>
      <c r="G13876" s="13"/>
      <c r="H13876" s="91"/>
      <c r="I13876" s="11"/>
      <c r="J13876" s="11"/>
      <c r="K13876" s="9"/>
      <c r="M13876" s="11"/>
      <c r="N13876" s="13"/>
      <c r="O13876" s="9"/>
      <c r="P13876" s="27"/>
      <c r="Q13876" s="29"/>
      <c r="R13876" s="29"/>
      <c r="S13876" s="27"/>
    </row>
    <row r="13877" spans="1:19" s="14" customFormat="1" x14ac:dyDescent="0.3">
      <c r="A13877" s="11"/>
      <c r="B13877" s="11"/>
      <c r="C13877" s="11"/>
      <c r="D13877" s="11"/>
      <c r="E13877" s="11"/>
      <c r="F13877" s="13"/>
      <c r="G13877" s="13"/>
      <c r="H13877" s="91"/>
      <c r="I13877" s="11"/>
      <c r="J13877" s="11"/>
      <c r="K13877" s="9"/>
      <c r="M13877" s="11"/>
      <c r="N13877" s="13"/>
      <c r="O13877" s="9"/>
      <c r="P13877" s="27"/>
      <c r="Q13877" s="29"/>
      <c r="R13877" s="29"/>
      <c r="S13877" s="27"/>
    </row>
    <row r="13878" spans="1:19" s="14" customFormat="1" x14ac:dyDescent="0.3">
      <c r="A13878" s="11"/>
      <c r="B13878" s="11"/>
      <c r="C13878" s="11"/>
      <c r="D13878" s="11"/>
      <c r="E13878" s="11"/>
      <c r="F13878" s="13"/>
      <c r="G13878" s="13"/>
      <c r="H13878" s="91"/>
      <c r="I13878" s="11"/>
      <c r="J13878" s="11"/>
      <c r="K13878" s="9"/>
      <c r="M13878" s="11"/>
      <c r="N13878" s="13"/>
      <c r="O13878" s="9"/>
      <c r="P13878" s="27"/>
      <c r="Q13878" s="29"/>
      <c r="R13878" s="29"/>
      <c r="S13878" s="27"/>
    </row>
    <row r="13879" spans="1:19" s="14" customFormat="1" x14ac:dyDescent="0.3">
      <c r="A13879" s="11"/>
      <c r="B13879" s="11"/>
      <c r="C13879" s="11"/>
      <c r="D13879" s="11"/>
      <c r="E13879" s="11"/>
      <c r="F13879" s="13"/>
      <c r="G13879" s="13"/>
      <c r="H13879" s="91"/>
      <c r="I13879" s="11"/>
      <c r="J13879" s="11"/>
      <c r="K13879" s="9"/>
      <c r="M13879" s="11"/>
      <c r="N13879" s="13"/>
      <c r="O13879" s="9"/>
      <c r="P13879" s="27"/>
      <c r="Q13879" s="29"/>
      <c r="R13879" s="29"/>
      <c r="S13879" s="27"/>
    </row>
    <row r="13880" spans="1:19" s="14" customFormat="1" x14ac:dyDescent="0.3">
      <c r="A13880" s="11"/>
      <c r="B13880" s="11"/>
      <c r="C13880" s="11"/>
      <c r="D13880" s="11"/>
      <c r="E13880" s="11"/>
      <c r="F13880" s="13"/>
      <c r="G13880" s="13"/>
      <c r="H13880" s="91"/>
      <c r="I13880" s="11"/>
      <c r="J13880" s="11"/>
      <c r="K13880" s="9"/>
      <c r="M13880" s="11"/>
      <c r="N13880" s="13"/>
      <c r="O13880" s="9"/>
      <c r="P13880" s="27"/>
      <c r="Q13880" s="29"/>
      <c r="R13880" s="29"/>
      <c r="S13880" s="27"/>
    </row>
    <row r="13881" spans="1:19" s="14" customFormat="1" x14ac:dyDescent="0.3">
      <c r="A13881" s="11"/>
      <c r="B13881" s="11"/>
      <c r="C13881" s="11"/>
      <c r="D13881" s="11"/>
      <c r="E13881" s="11"/>
      <c r="F13881" s="13"/>
      <c r="G13881" s="13"/>
      <c r="H13881" s="91"/>
      <c r="I13881" s="11"/>
      <c r="J13881" s="11"/>
      <c r="K13881" s="9"/>
      <c r="M13881" s="11"/>
      <c r="N13881" s="13"/>
      <c r="O13881" s="9"/>
      <c r="P13881" s="27"/>
      <c r="Q13881" s="29"/>
      <c r="R13881" s="29"/>
      <c r="S13881" s="27"/>
    </row>
    <row r="13882" spans="1:19" s="14" customFormat="1" x14ac:dyDescent="0.3">
      <c r="A13882" s="11"/>
      <c r="B13882" s="11"/>
      <c r="C13882" s="11"/>
      <c r="D13882" s="11"/>
      <c r="E13882" s="11"/>
      <c r="F13882" s="13"/>
      <c r="G13882" s="13"/>
      <c r="H13882" s="91"/>
      <c r="I13882" s="11"/>
      <c r="J13882" s="11"/>
      <c r="K13882" s="9"/>
      <c r="M13882" s="11"/>
      <c r="N13882" s="13"/>
      <c r="O13882" s="9"/>
      <c r="P13882" s="27"/>
      <c r="Q13882" s="29"/>
      <c r="R13882" s="29"/>
      <c r="S13882" s="27"/>
    </row>
    <row r="13883" spans="1:19" s="14" customFormat="1" x14ac:dyDescent="0.3">
      <c r="A13883" s="11"/>
      <c r="B13883" s="11"/>
      <c r="C13883" s="11"/>
      <c r="D13883" s="11"/>
      <c r="E13883" s="11"/>
      <c r="F13883" s="13"/>
      <c r="G13883" s="13"/>
      <c r="H13883" s="91"/>
      <c r="I13883" s="11"/>
      <c r="J13883" s="11"/>
      <c r="K13883" s="9"/>
      <c r="M13883" s="11"/>
      <c r="N13883" s="13"/>
      <c r="O13883" s="9"/>
      <c r="P13883" s="27"/>
      <c r="Q13883" s="29"/>
      <c r="R13883" s="29"/>
      <c r="S13883" s="27"/>
    </row>
    <row r="13884" spans="1:19" s="14" customFormat="1" x14ac:dyDescent="0.3">
      <c r="A13884" s="11"/>
      <c r="B13884" s="11"/>
      <c r="C13884" s="11"/>
      <c r="D13884" s="11"/>
      <c r="E13884" s="11"/>
      <c r="F13884" s="13"/>
      <c r="G13884" s="13"/>
      <c r="H13884" s="91"/>
      <c r="I13884" s="11"/>
      <c r="J13884" s="11"/>
      <c r="K13884" s="9"/>
      <c r="M13884" s="11"/>
      <c r="N13884" s="13"/>
      <c r="O13884" s="9"/>
      <c r="P13884" s="27"/>
      <c r="Q13884" s="29"/>
      <c r="R13884" s="29"/>
      <c r="S13884" s="27"/>
    </row>
    <row r="13885" spans="1:19" s="14" customFormat="1" x14ac:dyDescent="0.3">
      <c r="A13885" s="11"/>
      <c r="B13885" s="11"/>
      <c r="C13885" s="11"/>
      <c r="D13885" s="11"/>
      <c r="E13885" s="11"/>
      <c r="F13885" s="13"/>
      <c r="G13885" s="13"/>
      <c r="H13885" s="91"/>
      <c r="I13885" s="11"/>
      <c r="J13885" s="11"/>
      <c r="K13885" s="9"/>
      <c r="M13885" s="11"/>
      <c r="N13885" s="13"/>
      <c r="O13885" s="9"/>
      <c r="P13885" s="27"/>
      <c r="Q13885" s="29"/>
      <c r="R13885" s="29"/>
      <c r="S13885" s="27"/>
    </row>
    <row r="13886" spans="1:19" s="14" customFormat="1" x14ac:dyDescent="0.3">
      <c r="A13886" s="11"/>
      <c r="B13886" s="11"/>
      <c r="C13886" s="11"/>
      <c r="D13886" s="11"/>
      <c r="E13886" s="11"/>
      <c r="F13886" s="13"/>
      <c r="G13886" s="13"/>
      <c r="H13886" s="91"/>
      <c r="I13886" s="11"/>
      <c r="J13886" s="11"/>
      <c r="K13886" s="9"/>
      <c r="M13886" s="11"/>
      <c r="N13886" s="13"/>
      <c r="O13886" s="9"/>
      <c r="P13886" s="27"/>
      <c r="Q13886" s="29"/>
      <c r="R13886" s="29"/>
      <c r="S13886" s="27"/>
    </row>
    <row r="13887" spans="1:19" s="14" customFormat="1" x14ac:dyDescent="0.3">
      <c r="A13887" s="11"/>
      <c r="B13887" s="11"/>
      <c r="C13887" s="11"/>
      <c r="D13887" s="11"/>
      <c r="E13887" s="11"/>
      <c r="F13887" s="13"/>
      <c r="G13887" s="13"/>
      <c r="H13887" s="91"/>
      <c r="I13887" s="11"/>
      <c r="J13887" s="11"/>
      <c r="K13887" s="9"/>
      <c r="M13887" s="11"/>
      <c r="N13887" s="13"/>
      <c r="O13887" s="9"/>
      <c r="P13887" s="27"/>
      <c r="Q13887" s="29"/>
      <c r="R13887" s="29"/>
      <c r="S13887" s="27"/>
    </row>
    <row r="13888" spans="1:19" s="14" customFormat="1" x14ac:dyDescent="0.3">
      <c r="A13888" s="11"/>
      <c r="B13888" s="11"/>
      <c r="C13888" s="11"/>
      <c r="D13888" s="11"/>
      <c r="E13888" s="11"/>
      <c r="F13888" s="13"/>
      <c r="G13888" s="13"/>
      <c r="H13888" s="91"/>
      <c r="I13888" s="11"/>
      <c r="J13888" s="11"/>
      <c r="K13888" s="9"/>
      <c r="M13888" s="11"/>
      <c r="N13888" s="13"/>
      <c r="O13888" s="9"/>
      <c r="P13888" s="27"/>
      <c r="Q13888" s="29"/>
      <c r="R13888" s="29"/>
      <c r="S13888" s="27"/>
    </row>
    <row r="13889" spans="1:19" s="14" customFormat="1" x14ac:dyDescent="0.3">
      <c r="A13889" s="11"/>
      <c r="B13889" s="11"/>
      <c r="C13889" s="11"/>
      <c r="D13889" s="11"/>
      <c r="E13889" s="11"/>
      <c r="F13889" s="13"/>
      <c r="G13889" s="13"/>
      <c r="H13889" s="91"/>
      <c r="I13889" s="11"/>
      <c r="J13889" s="11"/>
      <c r="K13889" s="9"/>
      <c r="M13889" s="11"/>
      <c r="N13889" s="13"/>
      <c r="O13889" s="9"/>
      <c r="P13889" s="27"/>
      <c r="Q13889" s="29"/>
      <c r="R13889" s="29"/>
      <c r="S13889" s="27"/>
    </row>
    <row r="13890" spans="1:19" s="14" customFormat="1" x14ac:dyDescent="0.3">
      <c r="A13890" s="11"/>
      <c r="B13890" s="11"/>
      <c r="C13890" s="11"/>
      <c r="D13890" s="11"/>
      <c r="E13890" s="11"/>
      <c r="F13890" s="13"/>
      <c r="G13890" s="13"/>
      <c r="H13890" s="91"/>
      <c r="I13890" s="11"/>
      <c r="J13890" s="11"/>
      <c r="K13890" s="9"/>
      <c r="M13890" s="11"/>
      <c r="N13890" s="13"/>
      <c r="O13890" s="9"/>
      <c r="P13890" s="27"/>
      <c r="Q13890" s="29"/>
      <c r="R13890" s="29"/>
      <c r="S13890" s="27"/>
    </row>
    <row r="13891" spans="1:19" s="14" customFormat="1" x14ac:dyDescent="0.3">
      <c r="A13891" s="11"/>
      <c r="B13891" s="11"/>
      <c r="C13891" s="11"/>
      <c r="D13891" s="11"/>
      <c r="E13891" s="11"/>
      <c r="F13891" s="13"/>
      <c r="G13891" s="13"/>
      <c r="H13891" s="91"/>
      <c r="I13891" s="11"/>
      <c r="J13891" s="11"/>
      <c r="K13891" s="9"/>
      <c r="M13891" s="11"/>
      <c r="N13891" s="13"/>
      <c r="O13891" s="9"/>
      <c r="P13891" s="27"/>
      <c r="Q13891" s="29"/>
      <c r="R13891" s="29"/>
      <c r="S13891" s="27"/>
    </row>
    <row r="13892" spans="1:19" s="14" customFormat="1" x14ac:dyDescent="0.3">
      <c r="A13892" s="11"/>
      <c r="B13892" s="11"/>
      <c r="C13892" s="11"/>
      <c r="D13892" s="11"/>
      <c r="E13892" s="11"/>
      <c r="F13892" s="13"/>
      <c r="G13892" s="13"/>
      <c r="H13892" s="91"/>
      <c r="I13892" s="11"/>
      <c r="J13892" s="11"/>
      <c r="K13892" s="9"/>
      <c r="M13892" s="11"/>
      <c r="N13892" s="13"/>
      <c r="O13892" s="9"/>
      <c r="P13892" s="27"/>
      <c r="Q13892" s="29"/>
      <c r="R13892" s="29"/>
      <c r="S13892" s="27"/>
    </row>
    <row r="13893" spans="1:19" s="14" customFormat="1" x14ac:dyDescent="0.3">
      <c r="A13893" s="11"/>
      <c r="B13893" s="11"/>
      <c r="C13893" s="11"/>
      <c r="D13893" s="11"/>
      <c r="E13893" s="11"/>
      <c r="F13893" s="13"/>
      <c r="G13893" s="13"/>
      <c r="H13893" s="91"/>
      <c r="I13893" s="11"/>
      <c r="J13893" s="11"/>
      <c r="K13893" s="9"/>
      <c r="M13893" s="11"/>
      <c r="N13893" s="13"/>
      <c r="O13893" s="9"/>
      <c r="P13893" s="27"/>
      <c r="Q13893" s="29"/>
      <c r="R13893" s="29"/>
      <c r="S13893" s="27"/>
    </row>
    <row r="13894" spans="1:19" s="14" customFormat="1" x14ac:dyDescent="0.3">
      <c r="A13894" s="11"/>
      <c r="B13894" s="11"/>
      <c r="C13894" s="11"/>
      <c r="D13894" s="11"/>
      <c r="E13894" s="11"/>
      <c r="F13894" s="13"/>
      <c r="G13894" s="13"/>
      <c r="H13894" s="91"/>
      <c r="I13894" s="11"/>
      <c r="J13894" s="11"/>
      <c r="K13894" s="9"/>
      <c r="M13894" s="11"/>
      <c r="N13894" s="13"/>
      <c r="O13894" s="9"/>
      <c r="P13894" s="27"/>
      <c r="Q13894" s="29"/>
      <c r="R13894" s="29"/>
      <c r="S13894" s="27"/>
    </row>
    <row r="13895" spans="1:19" s="14" customFormat="1" x14ac:dyDescent="0.3">
      <c r="A13895" s="11"/>
      <c r="B13895" s="11"/>
      <c r="C13895" s="11"/>
      <c r="D13895" s="11"/>
      <c r="E13895" s="11"/>
      <c r="F13895" s="13"/>
      <c r="G13895" s="13"/>
      <c r="H13895" s="91"/>
      <c r="I13895" s="11"/>
      <c r="J13895" s="11"/>
      <c r="K13895" s="9"/>
      <c r="M13895" s="11"/>
      <c r="N13895" s="13"/>
      <c r="O13895" s="9"/>
      <c r="P13895" s="27"/>
      <c r="Q13895" s="29"/>
      <c r="R13895" s="29"/>
      <c r="S13895" s="27"/>
    </row>
    <row r="13896" spans="1:19" s="14" customFormat="1" x14ac:dyDescent="0.3">
      <c r="A13896" s="11"/>
      <c r="B13896" s="11"/>
      <c r="C13896" s="11"/>
      <c r="D13896" s="11"/>
      <c r="E13896" s="11"/>
      <c r="F13896" s="13"/>
      <c r="G13896" s="13"/>
      <c r="H13896" s="91"/>
      <c r="I13896" s="11"/>
      <c r="J13896" s="11"/>
      <c r="K13896" s="9"/>
      <c r="M13896" s="11"/>
      <c r="N13896" s="13"/>
      <c r="O13896" s="9"/>
      <c r="P13896" s="27"/>
      <c r="Q13896" s="29"/>
      <c r="R13896" s="29"/>
      <c r="S13896" s="27"/>
    </row>
    <row r="13897" spans="1:19" s="14" customFormat="1" x14ac:dyDescent="0.3">
      <c r="A13897" s="11"/>
      <c r="B13897" s="11"/>
      <c r="C13897" s="11"/>
      <c r="D13897" s="11"/>
      <c r="E13897" s="11"/>
      <c r="F13897" s="13"/>
      <c r="G13897" s="13"/>
      <c r="H13897" s="91"/>
      <c r="I13897" s="11"/>
      <c r="J13897" s="11"/>
      <c r="K13897" s="9"/>
      <c r="M13897" s="11"/>
      <c r="N13897" s="13"/>
      <c r="O13897" s="9"/>
      <c r="P13897" s="27"/>
      <c r="Q13897" s="29"/>
      <c r="R13897" s="29"/>
      <c r="S13897" s="27"/>
    </row>
    <row r="13898" spans="1:19" s="14" customFormat="1" x14ac:dyDescent="0.3">
      <c r="A13898" s="11"/>
      <c r="B13898" s="11"/>
      <c r="C13898" s="11"/>
      <c r="D13898" s="11"/>
      <c r="E13898" s="11"/>
      <c r="F13898" s="13"/>
      <c r="G13898" s="13"/>
      <c r="H13898" s="91"/>
      <c r="I13898" s="11"/>
      <c r="J13898" s="11"/>
      <c r="K13898" s="9"/>
      <c r="M13898" s="11"/>
      <c r="N13898" s="13"/>
      <c r="O13898" s="9"/>
      <c r="P13898" s="27"/>
      <c r="Q13898" s="29"/>
      <c r="R13898" s="29"/>
      <c r="S13898" s="27"/>
    </row>
    <row r="13899" spans="1:19" s="14" customFormat="1" x14ac:dyDescent="0.3">
      <c r="A13899" s="11"/>
      <c r="B13899" s="11"/>
      <c r="C13899" s="11"/>
      <c r="D13899" s="11"/>
      <c r="E13899" s="11"/>
      <c r="F13899" s="13"/>
      <c r="G13899" s="13"/>
      <c r="H13899" s="91"/>
      <c r="I13899" s="11"/>
      <c r="J13899" s="11"/>
      <c r="K13899" s="9"/>
      <c r="M13899" s="11"/>
      <c r="N13899" s="13"/>
      <c r="O13899" s="9"/>
      <c r="P13899" s="27"/>
      <c r="Q13899" s="29"/>
      <c r="R13899" s="29"/>
      <c r="S13899" s="27"/>
    </row>
    <row r="13900" spans="1:19" s="14" customFormat="1" x14ac:dyDescent="0.3">
      <c r="A13900" s="11"/>
      <c r="B13900" s="11"/>
      <c r="C13900" s="11"/>
      <c r="D13900" s="11"/>
      <c r="E13900" s="11"/>
      <c r="F13900" s="13"/>
      <c r="G13900" s="13"/>
      <c r="H13900" s="91"/>
      <c r="I13900" s="11"/>
      <c r="J13900" s="11"/>
      <c r="K13900" s="9"/>
      <c r="M13900" s="11"/>
      <c r="N13900" s="13"/>
      <c r="O13900" s="9"/>
      <c r="P13900" s="27"/>
      <c r="Q13900" s="29"/>
      <c r="R13900" s="29"/>
      <c r="S13900" s="27"/>
    </row>
    <row r="13901" spans="1:19" s="14" customFormat="1" x14ac:dyDescent="0.3">
      <c r="A13901" s="11"/>
      <c r="B13901" s="11"/>
      <c r="C13901" s="11"/>
      <c r="D13901" s="11"/>
      <c r="E13901" s="11"/>
      <c r="F13901" s="13"/>
      <c r="G13901" s="13"/>
      <c r="H13901" s="91"/>
      <c r="I13901" s="11"/>
      <c r="J13901" s="11"/>
      <c r="K13901" s="9"/>
      <c r="M13901" s="11"/>
      <c r="N13901" s="13"/>
      <c r="O13901" s="9"/>
      <c r="P13901" s="27"/>
      <c r="Q13901" s="29"/>
      <c r="R13901" s="29"/>
      <c r="S13901" s="27"/>
    </row>
    <row r="13902" spans="1:19" s="14" customFormat="1" x14ac:dyDescent="0.3">
      <c r="A13902" s="11"/>
      <c r="B13902" s="11"/>
      <c r="C13902" s="11"/>
      <c r="D13902" s="11"/>
      <c r="E13902" s="11"/>
      <c r="F13902" s="13"/>
      <c r="G13902" s="13"/>
      <c r="H13902" s="91"/>
      <c r="I13902" s="11"/>
      <c r="J13902" s="11"/>
      <c r="K13902" s="9"/>
      <c r="M13902" s="11"/>
      <c r="N13902" s="13"/>
      <c r="O13902" s="9"/>
      <c r="P13902" s="27"/>
      <c r="Q13902" s="29"/>
      <c r="R13902" s="29"/>
      <c r="S13902" s="27"/>
    </row>
    <row r="13903" spans="1:19" s="14" customFormat="1" x14ac:dyDescent="0.3">
      <c r="A13903" s="11"/>
      <c r="B13903" s="11"/>
      <c r="C13903" s="11"/>
      <c r="D13903" s="11"/>
      <c r="E13903" s="11"/>
      <c r="F13903" s="13"/>
      <c r="G13903" s="13"/>
      <c r="H13903" s="91"/>
      <c r="I13903" s="11"/>
      <c r="J13903" s="11"/>
      <c r="K13903" s="9"/>
      <c r="M13903" s="11"/>
      <c r="N13903" s="13"/>
      <c r="O13903" s="9"/>
      <c r="P13903" s="27"/>
      <c r="Q13903" s="29"/>
      <c r="R13903" s="29"/>
      <c r="S13903" s="27"/>
    </row>
    <row r="13904" spans="1:19" s="14" customFormat="1" x14ac:dyDescent="0.3">
      <c r="A13904" s="11"/>
      <c r="B13904" s="11"/>
      <c r="C13904" s="11"/>
      <c r="D13904" s="11"/>
      <c r="E13904" s="11"/>
      <c r="F13904" s="13"/>
      <c r="G13904" s="13"/>
      <c r="H13904" s="91"/>
      <c r="I13904" s="11"/>
      <c r="J13904" s="11"/>
      <c r="K13904" s="9"/>
      <c r="M13904" s="11"/>
      <c r="N13904" s="13"/>
      <c r="O13904" s="9"/>
      <c r="P13904" s="27"/>
      <c r="Q13904" s="29"/>
      <c r="R13904" s="29"/>
      <c r="S13904" s="27"/>
    </row>
    <row r="13905" spans="1:19" s="14" customFormat="1" x14ac:dyDescent="0.3">
      <c r="A13905" s="11"/>
      <c r="B13905" s="11"/>
      <c r="C13905" s="11"/>
      <c r="D13905" s="11"/>
      <c r="E13905" s="11"/>
      <c r="F13905" s="13"/>
      <c r="G13905" s="13"/>
      <c r="H13905" s="91"/>
      <c r="I13905" s="11"/>
      <c r="J13905" s="11"/>
      <c r="K13905" s="9"/>
      <c r="M13905" s="11"/>
      <c r="N13905" s="13"/>
      <c r="O13905" s="9"/>
      <c r="P13905" s="27"/>
      <c r="Q13905" s="29"/>
      <c r="R13905" s="29"/>
      <c r="S13905" s="27"/>
    </row>
    <row r="13906" spans="1:19" s="14" customFormat="1" x14ac:dyDescent="0.3">
      <c r="A13906" s="11"/>
      <c r="B13906" s="11"/>
      <c r="C13906" s="11"/>
      <c r="D13906" s="11"/>
      <c r="E13906" s="11"/>
      <c r="F13906" s="13"/>
      <c r="G13906" s="13"/>
      <c r="H13906" s="91"/>
      <c r="I13906" s="11"/>
      <c r="J13906" s="11"/>
      <c r="K13906" s="9"/>
      <c r="M13906" s="11"/>
      <c r="N13906" s="13"/>
      <c r="O13906" s="9"/>
      <c r="P13906" s="27"/>
      <c r="Q13906" s="29"/>
      <c r="R13906" s="29"/>
      <c r="S13906" s="27"/>
    </row>
    <row r="13907" spans="1:19" s="14" customFormat="1" x14ac:dyDescent="0.3">
      <c r="A13907" s="11"/>
      <c r="B13907" s="11"/>
      <c r="C13907" s="11"/>
      <c r="D13907" s="11"/>
      <c r="E13907" s="11"/>
      <c r="F13907" s="13"/>
      <c r="G13907" s="13"/>
      <c r="H13907" s="91"/>
      <c r="I13907" s="11"/>
      <c r="J13907" s="11"/>
      <c r="K13907" s="9"/>
      <c r="M13907" s="11"/>
      <c r="N13907" s="13"/>
      <c r="O13907" s="9"/>
      <c r="P13907" s="27"/>
      <c r="Q13907" s="29"/>
      <c r="R13907" s="29"/>
      <c r="S13907" s="27"/>
    </row>
    <row r="13908" spans="1:19" s="14" customFormat="1" x14ac:dyDescent="0.3">
      <c r="A13908" s="11"/>
      <c r="B13908" s="11"/>
      <c r="C13908" s="11"/>
      <c r="D13908" s="11"/>
      <c r="E13908" s="11"/>
      <c r="F13908" s="13"/>
      <c r="G13908" s="13"/>
      <c r="H13908" s="91"/>
      <c r="I13908" s="11"/>
      <c r="J13908" s="11"/>
      <c r="K13908" s="9"/>
      <c r="M13908" s="11"/>
      <c r="N13908" s="13"/>
      <c r="O13908" s="9"/>
      <c r="P13908" s="27"/>
      <c r="Q13908" s="29"/>
      <c r="R13908" s="29"/>
      <c r="S13908" s="27"/>
    </row>
    <row r="13909" spans="1:19" s="14" customFormat="1" x14ac:dyDescent="0.3">
      <c r="A13909" s="11"/>
      <c r="B13909" s="11"/>
      <c r="C13909" s="11"/>
      <c r="D13909" s="11"/>
      <c r="E13909" s="11"/>
      <c r="F13909" s="13"/>
      <c r="G13909" s="13"/>
      <c r="H13909" s="91"/>
      <c r="I13909" s="11"/>
      <c r="J13909" s="11"/>
      <c r="K13909" s="9"/>
      <c r="M13909" s="11"/>
      <c r="N13909" s="13"/>
      <c r="O13909" s="9"/>
      <c r="P13909" s="27"/>
      <c r="Q13909" s="29"/>
      <c r="R13909" s="29"/>
      <c r="S13909" s="27"/>
    </row>
    <row r="13910" spans="1:19" s="14" customFormat="1" x14ac:dyDescent="0.3">
      <c r="A13910" s="11"/>
      <c r="B13910" s="11"/>
      <c r="C13910" s="11"/>
      <c r="D13910" s="11"/>
      <c r="E13910" s="11"/>
      <c r="F13910" s="13"/>
      <c r="G13910" s="13"/>
      <c r="H13910" s="91"/>
      <c r="I13910" s="11"/>
      <c r="J13910" s="11"/>
      <c r="K13910" s="9"/>
      <c r="M13910" s="11"/>
      <c r="N13910" s="13"/>
      <c r="O13910" s="9"/>
      <c r="P13910" s="27"/>
      <c r="Q13910" s="29"/>
      <c r="R13910" s="29"/>
      <c r="S13910" s="27"/>
    </row>
    <row r="13911" spans="1:19" s="14" customFormat="1" x14ac:dyDescent="0.3">
      <c r="A13911" s="11"/>
      <c r="B13911" s="11"/>
      <c r="C13911" s="11"/>
      <c r="D13911" s="11"/>
      <c r="E13911" s="11"/>
      <c r="F13911" s="13"/>
      <c r="G13911" s="13"/>
      <c r="H13911" s="91"/>
      <c r="I13911" s="11"/>
      <c r="J13911" s="11"/>
      <c r="K13911" s="9"/>
      <c r="M13911" s="11"/>
      <c r="N13911" s="13"/>
      <c r="O13911" s="9"/>
      <c r="P13911" s="27"/>
      <c r="Q13911" s="29"/>
      <c r="R13911" s="29"/>
      <c r="S13911" s="27"/>
    </row>
    <row r="13912" spans="1:19" s="14" customFormat="1" x14ac:dyDescent="0.3">
      <c r="A13912" s="11"/>
      <c r="B13912" s="11"/>
      <c r="C13912" s="11"/>
      <c r="D13912" s="11"/>
      <c r="E13912" s="11"/>
      <c r="F13912" s="13"/>
      <c r="G13912" s="13"/>
      <c r="H13912" s="91"/>
      <c r="I13912" s="11"/>
      <c r="J13912" s="11"/>
      <c r="K13912" s="9"/>
      <c r="M13912" s="11"/>
      <c r="N13912" s="13"/>
      <c r="O13912" s="9"/>
      <c r="P13912" s="27"/>
      <c r="Q13912" s="29"/>
      <c r="R13912" s="29"/>
      <c r="S13912" s="27"/>
    </row>
    <row r="13913" spans="1:19" s="14" customFormat="1" x14ac:dyDescent="0.3">
      <c r="A13913" s="11"/>
      <c r="B13913" s="11"/>
      <c r="C13913" s="11"/>
      <c r="D13913" s="11"/>
      <c r="E13913" s="11"/>
      <c r="F13913" s="13"/>
      <c r="G13913" s="13"/>
      <c r="H13913" s="91"/>
      <c r="I13913" s="11"/>
      <c r="J13913" s="11"/>
      <c r="K13913" s="9"/>
      <c r="M13913" s="11"/>
      <c r="N13913" s="13"/>
      <c r="O13913" s="9"/>
      <c r="P13913" s="27"/>
      <c r="Q13913" s="29"/>
      <c r="R13913" s="29"/>
      <c r="S13913" s="27"/>
    </row>
    <row r="13914" spans="1:19" s="14" customFormat="1" x14ac:dyDescent="0.3">
      <c r="A13914" s="11"/>
      <c r="B13914" s="11"/>
      <c r="C13914" s="11"/>
      <c r="D13914" s="11"/>
      <c r="E13914" s="11"/>
      <c r="F13914" s="13"/>
      <c r="G13914" s="13"/>
      <c r="H13914" s="91"/>
      <c r="I13914" s="11"/>
      <c r="J13914" s="11"/>
      <c r="K13914" s="9"/>
      <c r="M13914" s="11"/>
      <c r="N13914" s="13"/>
      <c r="O13914" s="9"/>
      <c r="P13914" s="27"/>
      <c r="Q13914" s="29"/>
      <c r="R13914" s="29"/>
      <c r="S13914" s="27"/>
    </row>
    <row r="13915" spans="1:19" s="14" customFormat="1" x14ac:dyDescent="0.3">
      <c r="A13915" s="11"/>
      <c r="B13915" s="11"/>
      <c r="C13915" s="11"/>
      <c r="D13915" s="11"/>
      <c r="E13915" s="11"/>
      <c r="F13915" s="13"/>
      <c r="G13915" s="13"/>
      <c r="H13915" s="91"/>
      <c r="I13915" s="11"/>
      <c r="J13915" s="11"/>
      <c r="K13915" s="9"/>
      <c r="M13915" s="11"/>
      <c r="N13915" s="13"/>
      <c r="O13915" s="9"/>
      <c r="P13915" s="27"/>
      <c r="Q13915" s="29"/>
      <c r="R13915" s="29"/>
      <c r="S13915" s="27"/>
    </row>
    <row r="13916" spans="1:19" s="14" customFormat="1" x14ac:dyDescent="0.3">
      <c r="A13916" s="11"/>
      <c r="B13916" s="11"/>
      <c r="C13916" s="11"/>
      <c r="D13916" s="11"/>
      <c r="E13916" s="11"/>
      <c r="F13916" s="13"/>
      <c r="G13916" s="13"/>
      <c r="H13916" s="91"/>
      <c r="I13916" s="11"/>
      <c r="J13916" s="11"/>
      <c r="K13916" s="9"/>
      <c r="M13916" s="11"/>
      <c r="N13916" s="13"/>
      <c r="O13916" s="9"/>
      <c r="P13916" s="27"/>
      <c r="Q13916" s="29"/>
      <c r="R13916" s="29"/>
      <c r="S13916" s="27"/>
    </row>
    <row r="13917" spans="1:19" s="14" customFormat="1" x14ac:dyDescent="0.3">
      <c r="A13917" s="11"/>
      <c r="B13917" s="11"/>
      <c r="C13917" s="11"/>
      <c r="D13917" s="11"/>
      <c r="E13917" s="11"/>
      <c r="F13917" s="13"/>
      <c r="G13917" s="13"/>
      <c r="H13917" s="91"/>
      <c r="I13917" s="11"/>
      <c r="J13917" s="11"/>
      <c r="K13917" s="9"/>
      <c r="M13917" s="11"/>
      <c r="N13917" s="13"/>
      <c r="O13917" s="9"/>
      <c r="P13917" s="27"/>
      <c r="Q13917" s="29"/>
      <c r="R13917" s="29"/>
      <c r="S13917" s="27"/>
    </row>
    <row r="13918" spans="1:19" s="14" customFormat="1" x14ac:dyDescent="0.3">
      <c r="A13918" s="11"/>
      <c r="B13918" s="11"/>
      <c r="C13918" s="11"/>
      <c r="D13918" s="11"/>
      <c r="E13918" s="11"/>
      <c r="F13918" s="13"/>
      <c r="G13918" s="13"/>
      <c r="H13918" s="91"/>
      <c r="I13918" s="11"/>
      <c r="J13918" s="11"/>
      <c r="K13918" s="9"/>
      <c r="M13918" s="11"/>
      <c r="N13918" s="13"/>
      <c r="O13918" s="9"/>
      <c r="P13918" s="27"/>
      <c r="Q13918" s="29"/>
      <c r="R13918" s="29"/>
      <c r="S13918" s="27"/>
    </row>
    <row r="13919" spans="1:19" s="14" customFormat="1" x14ac:dyDescent="0.3">
      <c r="A13919" s="11"/>
      <c r="B13919" s="11"/>
      <c r="C13919" s="11"/>
      <c r="D13919" s="11"/>
      <c r="E13919" s="11"/>
      <c r="F13919" s="13"/>
      <c r="G13919" s="13"/>
      <c r="H13919" s="91"/>
      <c r="I13919" s="11"/>
      <c r="J13919" s="11"/>
      <c r="K13919" s="9"/>
      <c r="M13919" s="11"/>
      <c r="N13919" s="13"/>
      <c r="O13919" s="9"/>
      <c r="P13919" s="27"/>
      <c r="Q13919" s="29"/>
      <c r="R13919" s="29"/>
      <c r="S13919" s="27"/>
    </row>
    <row r="13920" spans="1:19" s="14" customFormat="1" x14ac:dyDescent="0.3">
      <c r="A13920" s="11"/>
      <c r="B13920" s="11"/>
      <c r="C13920" s="11"/>
      <c r="D13920" s="11"/>
      <c r="E13920" s="11"/>
      <c r="F13920" s="13"/>
      <c r="G13920" s="13"/>
      <c r="H13920" s="91"/>
      <c r="I13920" s="11"/>
      <c r="J13920" s="11"/>
      <c r="K13920" s="9"/>
      <c r="M13920" s="11"/>
      <c r="N13920" s="13"/>
      <c r="O13920" s="9"/>
      <c r="P13920" s="27"/>
      <c r="Q13920" s="29"/>
      <c r="R13920" s="29"/>
      <c r="S13920" s="27"/>
    </row>
    <row r="13921" spans="1:19" s="14" customFormat="1" x14ac:dyDescent="0.3">
      <c r="A13921" s="11"/>
      <c r="B13921" s="11"/>
      <c r="C13921" s="11"/>
      <c r="D13921" s="11"/>
      <c r="E13921" s="11"/>
      <c r="F13921" s="13"/>
      <c r="G13921" s="13"/>
      <c r="H13921" s="91"/>
      <c r="I13921" s="11"/>
      <c r="J13921" s="11"/>
      <c r="K13921" s="9"/>
      <c r="M13921" s="11"/>
      <c r="N13921" s="13"/>
      <c r="O13921" s="9"/>
      <c r="P13921" s="27"/>
      <c r="Q13921" s="29"/>
      <c r="R13921" s="29"/>
      <c r="S13921" s="27"/>
    </row>
    <row r="13922" spans="1:19" s="14" customFormat="1" x14ac:dyDescent="0.3">
      <c r="A13922" s="11"/>
      <c r="B13922" s="11"/>
      <c r="C13922" s="11"/>
      <c r="D13922" s="11"/>
      <c r="E13922" s="11"/>
      <c r="F13922" s="13"/>
      <c r="G13922" s="13"/>
      <c r="H13922" s="91"/>
      <c r="I13922" s="11"/>
      <c r="J13922" s="11"/>
      <c r="K13922" s="9"/>
      <c r="M13922" s="11"/>
      <c r="N13922" s="13"/>
      <c r="O13922" s="9"/>
      <c r="P13922" s="27"/>
      <c r="Q13922" s="29"/>
      <c r="R13922" s="29"/>
      <c r="S13922" s="27"/>
    </row>
    <row r="13923" spans="1:19" s="14" customFormat="1" x14ac:dyDescent="0.3">
      <c r="A13923" s="11"/>
      <c r="B13923" s="11"/>
      <c r="C13923" s="11"/>
      <c r="D13923" s="11"/>
      <c r="E13923" s="11"/>
      <c r="F13923" s="13"/>
      <c r="G13923" s="13"/>
      <c r="H13923" s="91"/>
      <c r="I13923" s="11"/>
      <c r="J13923" s="11"/>
      <c r="K13923" s="9"/>
      <c r="M13923" s="11"/>
      <c r="N13923" s="13"/>
      <c r="O13923" s="9"/>
      <c r="P13923" s="27"/>
      <c r="Q13923" s="29"/>
      <c r="R13923" s="29"/>
      <c r="S13923" s="27"/>
    </row>
    <row r="13924" spans="1:19" s="14" customFormat="1" x14ac:dyDescent="0.3">
      <c r="A13924" s="11"/>
      <c r="B13924" s="11"/>
      <c r="C13924" s="11"/>
      <c r="D13924" s="11"/>
      <c r="E13924" s="11"/>
      <c r="F13924" s="13"/>
      <c r="G13924" s="13"/>
      <c r="H13924" s="91"/>
      <c r="I13924" s="11"/>
      <c r="J13924" s="11"/>
      <c r="K13924" s="9"/>
      <c r="M13924" s="11"/>
      <c r="N13924" s="13"/>
      <c r="O13924" s="9"/>
      <c r="P13924" s="27"/>
      <c r="Q13924" s="29"/>
      <c r="R13924" s="29"/>
      <c r="S13924" s="27"/>
    </row>
    <row r="13925" spans="1:19" s="14" customFormat="1" x14ac:dyDescent="0.3">
      <c r="A13925" s="11"/>
      <c r="B13925" s="11"/>
      <c r="C13925" s="11"/>
      <c r="D13925" s="11"/>
      <c r="E13925" s="11"/>
      <c r="F13925" s="13"/>
      <c r="G13925" s="13"/>
      <c r="H13925" s="91"/>
      <c r="I13925" s="11"/>
      <c r="J13925" s="11"/>
      <c r="K13925" s="9"/>
      <c r="M13925" s="11"/>
      <c r="N13925" s="13"/>
      <c r="O13925" s="9"/>
      <c r="P13925" s="27"/>
      <c r="Q13925" s="29"/>
      <c r="R13925" s="29"/>
      <c r="S13925" s="27"/>
    </row>
    <row r="13926" spans="1:19" s="14" customFormat="1" x14ac:dyDescent="0.3">
      <c r="A13926" s="11"/>
      <c r="B13926" s="11"/>
      <c r="C13926" s="11"/>
      <c r="D13926" s="11"/>
      <c r="E13926" s="11"/>
      <c r="F13926" s="13"/>
      <c r="G13926" s="13"/>
      <c r="H13926" s="91"/>
      <c r="I13926" s="11"/>
      <c r="J13926" s="11"/>
      <c r="K13926" s="9"/>
      <c r="M13926" s="11"/>
      <c r="N13926" s="13"/>
      <c r="O13926" s="9"/>
      <c r="P13926" s="27"/>
      <c r="Q13926" s="29"/>
      <c r="R13926" s="29"/>
      <c r="S13926" s="27"/>
    </row>
    <row r="13927" spans="1:19" s="14" customFormat="1" x14ac:dyDescent="0.3">
      <c r="A13927" s="11"/>
      <c r="B13927" s="11"/>
      <c r="C13927" s="11"/>
      <c r="D13927" s="11"/>
      <c r="E13927" s="11"/>
      <c r="F13927" s="13"/>
      <c r="G13927" s="13"/>
      <c r="H13927" s="91"/>
      <c r="I13927" s="11"/>
      <c r="J13927" s="11"/>
      <c r="K13927" s="9"/>
      <c r="M13927" s="11"/>
      <c r="N13927" s="13"/>
      <c r="O13927" s="9"/>
      <c r="P13927" s="27"/>
      <c r="Q13927" s="29"/>
      <c r="R13927" s="29"/>
      <c r="S13927" s="27"/>
    </row>
    <row r="13928" spans="1:19" s="14" customFormat="1" x14ac:dyDescent="0.3">
      <c r="A13928" s="11"/>
      <c r="B13928" s="11"/>
      <c r="C13928" s="11"/>
      <c r="D13928" s="11"/>
      <c r="E13928" s="11"/>
      <c r="F13928" s="13"/>
      <c r="G13928" s="13"/>
      <c r="H13928" s="91"/>
      <c r="I13928" s="11"/>
      <c r="J13928" s="11"/>
      <c r="K13928" s="9"/>
      <c r="M13928" s="11"/>
      <c r="N13928" s="13"/>
      <c r="O13928" s="9"/>
      <c r="P13928" s="27"/>
      <c r="Q13928" s="29"/>
      <c r="R13928" s="29"/>
      <c r="S13928" s="27"/>
    </row>
    <row r="13929" spans="1:19" s="14" customFormat="1" x14ac:dyDescent="0.3">
      <c r="A13929" s="11"/>
      <c r="B13929" s="11"/>
      <c r="C13929" s="11"/>
      <c r="D13929" s="11"/>
      <c r="E13929" s="11"/>
      <c r="F13929" s="13"/>
      <c r="G13929" s="13"/>
      <c r="H13929" s="91"/>
      <c r="I13929" s="11"/>
      <c r="J13929" s="11"/>
      <c r="K13929" s="9"/>
      <c r="M13929" s="11"/>
      <c r="N13929" s="13"/>
      <c r="O13929" s="9"/>
      <c r="P13929" s="27"/>
      <c r="Q13929" s="29"/>
      <c r="R13929" s="29"/>
      <c r="S13929" s="27"/>
    </row>
    <row r="13930" spans="1:19" s="14" customFormat="1" x14ac:dyDescent="0.3">
      <c r="A13930" s="11"/>
      <c r="B13930" s="11"/>
      <c r="C13930" s="11"/>
      <c r="D13930" s="11"/>
      <c r="E13930" s="11"/>
      <c r="F13930" s="13"/>
      <c r="G13930" s="13"/>
      <c r="H13930" s="91"/>
      <c r="I13930" s="11"/>
      <c r="J13930" s="11"/>
      <c r="K13930" s="9"/>
      <c r="M13930" s="11"/>
      <c r="N13930" s="13"/>
      <c r="O13930" s="9"/>
      <c r="P13930" s="27"/>
      <c r="Q13930" s="29"/>
      <c r="R13930" s="29"/>
      <c r="S13930" s="27"/>
    </row>
    <row r="13931" spans="1:19" s="14" customFormat="1" x14ac:dyDescent="0.3">
      <c r="A13931" s="11"/>
      <c r="B13931" s="11"/>
      <c r="C13931" s="11"/>
      <c r="D13931" s="11"/>
      <c r="E13931" s="11"/>
      <c r="F13931" s="13"/>
      <c r="G13931" s="13"/>
      <c r="H13931" s="91"/>
      <c r="I13931" s="11"/>
      <c r="J13931" s="11"/>
      <c r="K13931" s="9"/>
      <c r="M13931" s="11"/>
      <c r="N13931" s="13"/>
      <c r="O13931" s="9"/>
      <c r="P13931" s="27"/>
      <c r="Q13931" s="29"/>
      <c r="R13931" s="29"/>
      <c r="S13931" s="27"/>
    </row>
    <row r="13932" spans="1:19" s="14" customFormat="1" x14ac:dyDescent="0.3">
      <c r="A13932" s="11"/>
      <c r="B13932" s="11"/>
      <c r="C13932" s="11"/>
      <c r="D13932" s="11"/>
      <c r="E13932" s="11"/>
      <c r="F13932" s="13"/>
      <c r="G13932" s="13"/>
      <c r="H13932" s="91"/>
      <c r="I13932" s="11"/>
      <c r="J13932" s="11"/>
      <c r="K13932" s="9"/>
      <c r="M13932" s="11"/>
      <c r="N13932" s="13"/>
      <c r="O13932" s="9"/>
      <c r="P13932" s="27"/>
      <c r="Q13932" s="29"/>
      <c r="R13932" s="29"/>
      <c r="S13932" s="27"/>
    </row>
    <row r="13933" spans="1:19" s="14" customFormat="1" x14ac:dyDescent="0.3">
      <c r="A13933" s="11"/>
      <c r="B13933" s="11"/>
      <c r="C13933" s="11"/>
      <c r="D13933" s="11"/>
      <c r="E13933" s="11"/>
      <c r="F13933" s="13"/>
      <c r="G13933" s="13"/>
      <c r="H13933" s="91"/>
      <c r="I13933" s="11"/>
      <c r="J13933" s="11"/>
      <c r="K13933" s="9"/>
      <c r="M13933" s="11"/>
      <c r="N13933" s="13"/>
      <c r="O13933" s="9"/>
      <c r="P13933" s="27"/>
      <c r="Q13933" s="29"/>
      <c r="R13933" s="29"/>
      <c r="S13933" s="27"/>
    </row>
    <row r="13934" spans="1:19" s="14" customFormat="1" x14ac:dyDescent="0.3">
      <c r="A13934" s="11"/>
      <c r="B13934" s="11"/>
      <c r="C13934" s="11"/>
      <c r="D13934" s="11"/>
      <c r="E13934" s="11"/>
      <c r="F13934" s="13"/>
      <c r="G13934" s="13"/>
      <c r="H13934" s="91"/>
      <c r="I13934" s="11"/>
      <c r="J13934" s="11"/>
      <c r="K13934" s="9"/>
      <c r="M13934" s="11"/>
      <c r="N13934" s="13"/>
      <c r="O13934" s="9"/>
      <c r="P13934" s="27"/>
      <c r="Q13934" s="29"/>
      <c r="R13934" s="29"/>
      <c r="S13934" s="27"/>
    </row>
    <row r="13935" spans="1:19" s="14" customFormat="1" x14ac:dyDescent="0.3">
      <c r="A13935" s="11"/>
      <c r="B13935" s="11"/>
      <c r="C13935" s="11"/>
      <c r="D13935" s="11"/>
      <c r="E13935" s="11"/>
      <c r="F13935" s="13"/>
      <c r="G13935" s="13"/>
      <c r="H13935" s="91"/>
      <c r="I13935" s="11"/>
      <c r="J13935" s="11"/>
      <c r="K13935" s="9"/>
      <c r="M13935" s="11"/>
      <c r="N13935" s="13"/>
      <c r="O13935" s="9"/>
      <c r="P13935" s="27"/>
      <c r="Q13935" s="29"/>
      <c r="R13935" s="29"/>
      <c r="S13935" s="27"/>
    </row>
    <row r="13936" spans="1:19" s="14" customFormat="1" x14ac:dyDescent="0.3">
      <c r="A13936" s="11"/>
      <c r="B13936" s="11"/>
      <c r="C13936" s="11"/>
      <c r="D13936" s="11"/>
      <c r="E13936" s="11"/>
      <c r="F13936" s="13"/>
      <c r="G13936" s="13"/>
      <c r="H13936" s="91"/>
      <c r="I13936" s="11"/>
      <c r="J13936" s="11"/>
      <c r="K13936" s="9"/>
      <c r="M13936" s="11"/>
      <c r="N13936" s="13"/>
      <c r="O13936" s="9"/>
      <c r="P13936" s="27"/>
      <c r="Q13936" s="29"/>
      <c r="R13936" s="29"/>
      <c r="S13936" s="27"/>
    </row>
    <row r="13937" spans="1:19" s="14" customFormat="1" x14ac:dyDescent="0.3">
      <c r="A13937" s="11"/>
      <c r="B13937" s="11"/>
      <c r="C13937" s="11"/>
      <c r="D13937" s="11"/>
      <c r="E13937" s="11"/>
      <c r="F13937" s="13"/>
      <c r="G13937" s="13"/>
      <c r="H13937" s="91"/>
      <c r="I13937" s="11"/>
      <c r="J13937" s="11"/>
      <c r="K13937" s="9"/>
      <c r="M13937" s="11"/>
      <c r="N13937" s="13"/>
      <c r="O13937" s="9"/>
      <c r="P13937" s="27"/>
      <c r="Q13937" s="29"/>
      <c r="R13937" s="29"/>
      <c r="S13937" s="27"/>
    </row>
    <row r="13938" spans="1:19" s="14" customFormat="1" x14ac:dyDescent="0.3">
      <c r="A13938" s="11"/>
      <c r="B13938" s="11"/>
      <c r="C13938" s="11"/>
      <c r="D13938" s="11"/>
      <c r="E13938" s="11"/>
      <c r="F13938" s="13"/>
      <c r="G13938" s="13"/>
      <c r="H13938" s="91"/>
      <c r="I13938" s="11"/>
      <c r="J13938" s="11"/>
      <c r="K13938" s="9"/>
      <c r="M13938" s="11"/>
      <c r="N13938" s="13"/>
      <c r="O13938" s="9"/>
      <c r="P13938" s="27"/>
      <c r="Q13938" s="29"/>
      <c r="R13938" s="29"/>
      <c r="S13938" s="27"/>
    </row>
    <row r="13939" spans="1:19" s="14" customFormat="1" x14ac:dyDescent="0.3">
      <c r="A13939" s="11"/>
      <c r="B13939" s="11"/>
      <c r="C13939" s="11"/>
      <c r="D13939" s="11"/>
      <c r="E13939" s="11"/>
      <c r="F13939" s="13"/>
      <c r="G13939" s="13"/>
      <c r="H13939" s="91"/>
      <c r="I13939" s="11"/>
      <c r="J13939" s="11"/>
      <c r="K13939" s="9"/>
      <c r="M13939" s="11"/>
      <c r="N13939" s="13"/>
      <c r="O13939" s="9"/>
      <c r="P13939" s="27"/>
      <c r="Q13939" s="29"/>
      <c r="R13939" s="29"/>
      <c r="S13939" s="27"/>
    </row>
    <row r="13940" spans="1:19" s="14" customFormat="1" x14ac:dyDescent="0.3">
      <c r="A13940" s="11"/>
      <c r="B13940" s="11"/>
      <c r="C13940" s="11"/>
      <c r="D13940" s="11"/>
      <c r="E13940" s="11"/>
      <c r="F13940" s="13"/>
      <c r="G13940" s="13"/>
      <c r="H13940" s="91"/>
      <c r="I13940" s="11"/>
      <c r="J13940" s="11"/>
      <c r="K13940" s="9"/>
      <c r="M13940" s="11"/>
      <c r="N13940" s="13"/>
      <c r="O13940" s="9"/>
      <c r="P13940" s="27"/>
      <c r="Q13940" s="29"/>
      <c r="R13940" s="29"/>
      <c r="S13940" s="27"/>
    </row>
    <row r="13941" spans="1:19" s="14" customFormat="1" x14ac:dyDescent="0.3">
      <c r="A13941" s="11"/>
      <c r="B13941" s="11"/>
      <c r="C13941" s="11"/>
      <c r="D13941" s="11"/>
      <c r="E13941" s="11"/>
      <c r="F13941" s="13"/>
      <c r="G13941" s="13"/>
      <c r="H13941" s="91"/>
      <c r="I13941" s="11"/>
      <c r="J13941" s="11"/>
      <c r="K13941" s="9"/>
      <c r="M13941" s="11"/>
      <c r="N13941" s="13"/>
      <c r="O13941" s="9"/>
      <c r="P13941" s="27"/>
      <c r="Q13941" s="29"/>
      <c r="R13941" s="29"/>
      <c r="S13941" s="27"/>
    </row>
    <row r="13942" spans="1:19" s="14" customFormat="1" x14ac:dyDescent="0.3">
      <c r="A13942" s="11"/>
      <c r="B13942" s="11"/>
      <c r="C13942" s="11"/>
      <c r="D13942" s="11"/>
      <c r="E13942" s="11"/>
      <c r="F13942" s="13"/>
      <c r="G13942" s="13"/>
      <c r="H13942" s="91"/>
      <c r="I13942" s="11"/>
      <c r="J13942" s="11"/>
      <c r="K13942" s="9"/>
      <c r="M13942" s="11"/>
      <c r="N13942" s="13"/>
      <c r="O13942" s="9"/>
      <c r="P13942" s="27"/>
      <c r="Q13942" s="29"/>
      <c r="R13942" s="29"/>
      <c r="S13942" s="27"/>
    </row>
    <row r="13943" spans="1:19" s="14" customFormat="1" x14ac:dyDescent="0.3">
      <c r="A13943" s="11"/>
      <c r="B13943" s="11"/>
      <c r="C13943" s="11"/>
      <c r="D13943" s="11"/>
      <c r="E13943" s="11"/>
      <c r="F13943" s="13"/>
      <c r="G13943" s="13"/>
      <c r="H13943" s="91"/>
      <c r="I13943" s="11"/>
      <c r="J13943" s="11"/>
      <c r="K13943" s="9"/>
      <c r="M13943" s="11"/>
      <c r="N13943" s="13"/>
      <c r="O13943" s="9"/>
      <c r="P13943" s="27"/>
      <c r="Q13943" s="29"/>
      <c r="R13943" s="29"/>
      <c r="S13943" s="27"/>
    </row>
    <row r="13944" spans="1:19" s="14" customFormat="1" x14ac:dyDescent="0.3">
      <c r="A13944" s="11"/>
      <c r="B13944" s="11"/>
      <c r="C13944" s="11"/>
      <c r="D13944" s="11"/>
      <c r="E13944" s="11"/>
      <c r="F13944" s="13"/>
      <c r="G13944" s="13"/>
      <c r="H13944" s="91"/>
      <c r="I13944" s="11"/>
      <c r="J13944" s="11"/>
      <c r="K13944" s="9"/>
      <c r="M13944" s="11"/>
      <c r="N13944" s="13"/>
      <c r="O13944" s="9"/>
      <c r="P13944" s="27"/>
      <c r="Q13944" s="29"/>
      <c r="R13944" s="29"/>
      <c r="S13944" s="27"/>
    </row>
    <row r="13945" spans="1:19" s="14" customFormat="1" x14ac:dyDescent="0.3">
      <c r="A13945" s="11"/>
      <c r="B13945" s="11"/>
      <c r="C13945" s="11"/>
      <c r="D13945" s="11"/>
      <c r="E13945" s="11"/>
      <c r="F13945" s="13"/>
      <c r="G13945" s="13"/>
      <c r="H13945" s="91"/>
      <c r="I13945" s="11"/>
      <c r="J13945" s="11"/>
      <c r="K13945" s="9"/>
      <c r="M13945" s="11"/>
      <c r="N13945" s="13"/>
      <c r="O13945" s="9"/>
      <c r="P13945" s="27"/>
      <c r="Q13945" s="29"/>
      <c r="R13945" s="29"/>
      <c r="S13945" s="27"/>
    </row>
    <row r="13946" spans="1:19" s="14" customFormat="1" x14ac:dyDescent="0.3">
      <c r="A13946" s="11"/>
      <c r="B13946" s="11"/>
      <c r="C13946" s="11"/>
      <c r="D13946" s="11"/>
      <c r="E13946" s="11"/>
      <c r="F13946" s="13"/>
      <c r="G13946" s="13"/>
      <c r="H13946" s="91"/>
      <c r="I13946" s="11"/>
      <c r="J13946" s="11"/>
      <c r="K13946" s="9"/>
      <c r="M13946" s="11"/>
      <c r="N13946" s="13"/>
      <c r="O13946" s="9"/>
      <c r="P13946" s="27"/>
      <c r="Q13946" s="29"/>
      <c r="R13946" s="29"/>
      <c r="S13946" s="27"/>
    </row>
    <row r="13947" spans="1:19" s="14" customFormat="1" x14ac:dyDescent="0.3">
      <c r="A13947" s="11"/>
      <c r="B13947" s="11"/>
      <c r="C13947" s="11"/>
      <c r="D13947" s="11"/>
      <c r="E13947" s="11"/>
      <c r="F13947" s="13"/>
      <c r="G13947" s="13"/>
      <c r="H13947" s="91"/>
      <c r="I13947" s="11"/>
      <c r="J13947" s="11"/>
      <c r="K13947" s="9"/>
      <c r="M13947" s="11"/>
      <c r="N13947" s="13"/>
      <c r="O13947" s="9"/>
      <c r="P13947" s="27"/>
      <c r="Q13947" s="29"/>
      <c r="R13947" s="29"/>
      <c r="S13947" s="27"/>
    </row>
    <row r="13948" spans="1:19" s="14" customFormat="1" x14ac:dyDescent="0.3">
      <c r="A13948" s="11"/>
      <c r="B13948" s="11"/>
      <c r="C13948" s="11"/>
      <c r="D13948" s="11"/>
      <c r="E13948" s="11"/>
      <c r="F13948" s="13"/>
      <c r="G13948" s="13"/>
      <c r="H13948" s="91"/>
      <c r="I13948" s="11"/>
      <c r="J13948" s="11"/>
      <c r="K13948" s="9"/>
      <c r="M13948" s="11"/>
      <c r="N13948" s="13"/>
      <c r="O13948" s="9"/>
      <c r="P13948" s="27"/>
      <c r="Q13948" s="29"/>
      <c r="R13948" s="29"/>
      <c r="S13948" s="27"/>
    </row>
    <row r="13949" spans="1:19" s="14" customFormat="1" x14ac:dyDescent="0.3">
      <c r="A13949" s="11"/>
      <c r="B13949" s="11"/>
      <c r="C13949" s="11"/>
      <c r="D13949" s="11"/>
      <c r="E13949" s="11"/>
      <c r="F13949" s="13"/>
      <c r="G13949" s="13"/>
      <c r="H13949" s="91"/>
      <c r="I13949" s="11"/>
      <c r="J13949" s="11"/>
      <c r="K13949" s="9"/>
      <c r="M13949" s="11"/>
      <c r="N13949" s="13"/>
      <c r="O13949" s="9"/>
      <c r="P13949" s="27"/>
      <c r="Q13949" s="29"/>
      <c r="R13949" s="29"/>
      <c r="S13949" s="27"/>
    </row>
    <row r="13950" spans="1:19" s="14" customFormat="1" x14ac:dyDescent="0.3">
      <c r="A13950" s="11"/>
      <c r="B13950" s="11"/>
      <c r="C13950" s="11"/>
      <c r="D13950" s="11"/>
      <c r="E13950" s="11"/>
      <c r="F13950" s="13"/>
      <c r="G13950" s="13"/>
      <c r="H13950" s="91"/>
      <c r="I13950" s="11"/>
      <c r="J13950" s="11"/>
      <c r="K13950" s="9"/>
      <c r="M13950" s="11"/>
      <c r="N13950" s="13"/>
      <c r="O13950" s="9"/>
      <c r="P13950" s="27"/>
      <c r="Q13950" s="29"/>
      <c r="R13950" s="29"/>
      <c r="S13950" s="27"/>
    </row>
    <row r="13951" spans="1:19" s="14" customFormat="1" x14ac:dyDescent="0.3">
      <c r="A13951" s="11"/>
      <c r="B13951" s="11"/>
      <c r="C13951" s="11"/>
      <c r="D13951" s="11"/>
      <c r="E13951" s="11"/>
      <c r="F13951" s="13"/>
      <c r="G13951" s="13"/>
      <c r="H13951" s="91"/>
      <c r="I13951" s="11"/>
      <c r="J13951" s="11"/>
      <c r="K13951" s="9"/>
      <c r="M13951" s="11"/>
      <c r="N13951" s="13"/>
      <c r="O13951" s="9"/>
      <c r="P13951" s="27"/>
      <c r="Q13951" s="29"/>
      <c r="R13951" s="29"/>
      <c r="S13951" s="27"/>
    </row>
    <row r="13952" spans="1:19" s="14" customFormat="1" x14ac:dyDescent="0.3">
      <c r="A13952" s="11"/>
      <c r="B13952" s="11"/>
      <c r="C13952" s="11"/>
      <c r="D13952" s="11"/>
      <c r="E13952" s="11"/>
      <c r="F13952" s="13"/>
      <c r="G13952" s="13"/>
      <c r="H13952" s="91"/>
      <c r="I13952" s="11"/>
      <c r="J13952" s="11"/>
      <c r="K13952" s="9"/>
      <c r="M13952" s="11"/>
      <c r="N13952" s="13"/>
      <c r="O13952" s="9"/>
      <c r="P13952" s="27"/>
      <c r="Q13952" s="29"/>
      <c r="R13952" s="29"/>
      <c r="S13952" s="27"/>
    </row>
    <row r="13953" spans="1:19" s="14" customFormat="1" x14ac:dyDescent="0.3">
      <c r="A13953" s="11"/>
      <c r="B13953" s="11"/>
      <c r="C13953" s="11"/>
      <c r="D13953" s="11"/>
      <c r="E13953" s="11"/>
      <c r="F13953" s="13"/>
      <c r="G13953" s="13"/>
      <c r="H13953" s="91"/>
      <c r="I13953" s="11"/>
      <c r="J13953" s="11"/>
      <c r="K13953" s="9"/>
      <c r="M13953" s="11"/>
      <c r="N13953" s="13"/>
      <c r="O13953" s="9"/>
      <c r="P13953" s="27"/>
      <c r="Q13953" s="29"/>
      <c r="R13953" s="29"/>
      <c r="S13953" s="27"/>
    </row>
    <row r="13954" spans="1:19" s="14" customFormat="1" x14ac:dyDescent="0.3">
      <c r="A13954" s="11"/>
      <c r="B13954" s="11"/>
      <c r="C13954" s="11"/>
      <c r="D13954" s="11"/>
      <c r="E13954" s="11"/>
      <c r="F13954" s="13"/>
      <c r="G13954" s="13"/>
      <c r="H13954" s="91"/>
      <c r="I13954" s="11"/>
      <c r="J13954" s="11"/>
      <c r="K13954" s="9"/>
      <c r="M13954" s="11"/>
      <c r="N13954" s="13"/>
      <c r="O13954" s="9"/>
      <c r="P13954" s="27"/>
      <c r="Q13954" s="29"/>
      <c r="R13954" s="29"/>
      <c r="S13954" s="27"/>
    </row>
    <row r="13955" spans="1:19" s="14" customFormat="1" x14ac:dyDescent="0.3">
      <c r="A13955" s="11"/>
      <c r="B13955" s="11"/>
      <c r="C13955" s="11"/>
      <c r="D13955" s="11"/>
      <c r="E13955" s="11"/>
      <c r="F13955" s="13"/>
      <c r="G13955" s="13"/>
      <c r="H13955" s="91"/>
      <c r="I13955" s="11"/>
      <c r="J13955" s="11"/>
      <c r="K13955" s="9"/>
      <c r="M13955" s="11"/>
      <c r="N13955" s="13"/>
      <c r="O13955" s="9"/>
      <c r="P13955" s="27"/>
      <c r="Q13955" s="29"/>
      <c r="R13955" s="29"/>
      <c r="S13955" s="27"/>
    </row>
    <row r="13956" spans="1:19" s="14" customFormat="1" x14ac:dyDescent="0.3">
      <c r="A13956" s="11"/>
      <c r="B13956" s="11"/>
      <c r="C13956" s="11"/>
      <c r="D13956" s="11"/>
      <c r="E13956" s="11"/>
      <c r="F13956" s="13"/>
      <c r="G13956" s="13"/>
      <c r="H13956" s="91"/>
      <c r="I13956" s="11"/>
      <c r="J13956" s="11"/>
      <c r="K13956" s="9"/>
      <c r="M13956" s="11"/>
      <c r="N13956" s="13"/>
      <c r="O13956" s="9"/>
      <c r="P13956" s="27"/>
      <c r="Q13956" s="29"/>
      <c r="R13956" s="29"/>
      <c r="S13956" s="27"/>
    </row>
    <row r="13957" spans="1:19" s="14" customFormat="1" x14ac:dyDescent="0.3">
      <c r="A13957" s="11"/>
      <c r="B13957" s="11"/>
      <c r="C13957" s="11"/>
      <c r="D13957" s="11"/>
      <c r="E13957" s="11"/>
      <c r="F13957" s="13"/>
      <c r="G13957" s="13"/>
      <c r="H13957" s="91"/>
      <c r="I13957" s="11"/>
      <c r="J13957" s="11"/>
      <c r="K13957" s="9"/>
      <c r="M13957" s="11"/>
      <c r="N13957" s="13"/>
      <c r="O13957" s="9"/>
      <c r="P13957" s="27"/>
      <c r="Q13957" s="29"/>
      <c r="R13957" s="29"/>
      <c r="S13957" s="27"/>
    </row>
    <row r="13958" spans="1:19" s="14" customFormat="1" x14ac:dyDescent="0.3">
      <c r="A13958" s="11"/>
      <c r="B13958" s="11"/>
      <c r="C13958" s="11"/>
      <c r="D13958" s="11"/>
      <c r="E13958" s="11"/>
      <c r="F13958" s="13"/>
      <c r="G13958" s="13"/>
      <c r="H13958" s="91"/>
      <c r="I13958" s="11"/>
      <c r="J13958" s="11"/>
      <c r="K13958" s="9"/>
      <c r="M13958" s="11"/>
      <c r="N13958" s="13"/>
      <c r="O13958" s="9"/>
      <c r="P13958" s="27"/>
      <c r="Q13958" s="29"/>
      <c r="R13958" s="29"/>
      <c r="S13958" s="27"/>
    </row>
    <row r="13959" spans="1:19" s="14" customFormat="1" x14ac:dyDescent="0.3">
      <c r="A13959" s="11"/>
      <c r="B13959" s="11"/>
      <c r="C13959" s="11"/>
      <c r="D13959" s="11"/>
      <c r="E13959" s="11"/>
      <c r="F13959" s="13"/>
      <c r="G13959" s="13"/>
      <c r="H13959" s="91"/>
      <c r="I13959" s="11"/>
      <c r="J13959" s="11"/>
      <c r="K13959" s="9"/>
      <c r="M13959" s="11"/>
      <c r="N13959" s="13"/>
      <c r="O13959" s="9"/>
      <c r="P13959" s="27"/>
      <c r="Q13959" s="29"/>
      <c r="R13959" s="29"/>
      <c r="S13959" s="27"/>
    </row>
    <row r="13960" spans="1:19" s="14" customFormat="1" x14ac:dyDescent="0.3">
      <c r="A13960" s="11"/>
      <c r="B13960" s="11"/>
      <c r="C13960" s="11"/>
      <c r="D13960" s="11"/>
      <c r="E13960" s="11"/>
      <c r="F13960" s="13"/>
      <c r="G13960" s="13"/>
      <c r="H13960" s="91"/>
      <c r="I13960" s="11"/>
      <c r="J13960" s="11"/>
      <c r="K13960" s="9"/>
      <c r="M13960" s="11"/>
      <c r="N13960" s="13"/>
      <c r="O13960" s="9"/>
      <c r="P13960" s="27"/>
      <c r="Q13960" s="29"/>
      <c r="R13960" s="29"/>
      <c r="S13960" s="27"/>
    </row>
    <row r="13961" spans="1:19" s="14" customFormat="1" x14ac:dyDescent="0.3">
      <c r="A13961" s="11"/>
      <c r="B13961" s="11"/>
      <c r="C13961" s="11"/>
      <c r="D13961" s="11"/>
      <c r="E13961" s="11"/>
      <c r="F13961" s="13"/>
      <c r="G13961" s="13"/>
      <c r="H13961" s="91"/>
      <c r="I13961" s="11"/>
      <c r="J13961" s="11"/>
      <c r="K13961" s="9"/>
      <c r="M13961" s="11"/>
      <c r="N13961" s="13"/>
      <c r="O13961" s="9"/>
      <c r="P13961" s="27"/>
      <c r="Q13961" s="29"/>
      <c r="R13961" s="29"/>
      <c r="S13961" s="27"/>
    </row>
    <row r="13962" spans="1:19" s="14" customFormat="1" x14ac:dyDescent="0.3">
      <c r="A13962" s="11"/>
      <c r="B13962" s="11"/>
      <c r="C13962" s="11"/>
      <c r="D13962" s="11"/>
      <c r="E13962" s="11"/>
      <c r="F13962" s="13"/>
      <c r="G13962" s="13"/>
      <c r="H13962" s="91"/>
      <c r="I13962" s="11"/>
      <c r="J13962" s="11"/>
      <c r="K13962" s="9"/>
      <c r="M13962" s="11"/>
      <c r="N13962" s="13"/>
      <c r="O13962" s="9"/>
      <c r="P13962" s="27"/>
      <c r="Q13962" s="29"/>
      <c r="R13962" s="29"/>
      <c r="S13962" s="27"/>
    </row>
    <row r="13963" spans="1:19" s="14" customFormat="1" x14ac:dyDescent="0.3">
      <c r="A13963" s="11"/>
      <c r="B13963" s="11"/>
      <c r="C13963" s="11"/>
      <c r="D13963" s="11"/>
      <c r="E13963" s="11"/>
      <c r="F13963" s="13"/>
      <c r="G13963" s="13"/>
      <c r="H13963" s="91"/>
      <c r="I13963" s="11"/>
      <c r="J13963" s="11"/>
      <c r="K13963" s="9"/>
      <c r="M13963" s="11"/>
      <c r="N13963" s="13"/>
      <c r="O13963" s="9"/>
      <c r="P13963" s="27"/>
      <c r="Q13963" s="29"/>
      <c r="R13963" s="29"/>
      <c r="S13963" s="27"/>
    </row>
    <row r="13964" spans="1:19" s="14" customFormat="1" x14ac:dyDescent="0.3">
      <c r="A13964" s="11"/>
      <c r="B13964" s="11"/>
      <c r="C13964" s="11"/>
      <c r="D13964" s="11"/>
      <c r="E13964" s="11"/>
      <c r="F13964" s="13"/>
      <c r="G13964" s="13"/>
      <c r="H13964" s="91"/>
      <c r="I13964" s="11"/>
      <c r="J13964" s="11"/>
      <c r="K13964" s="9"/>
      <c r="M13964" s="11"/>
      <c r="N13964" s="13"/>
      <c r="O13964" s="9"/>
      <c r="P13964" s="27"/>
      <c r="Q13964" s="29"/>
      <c r="R13964" s="29"/>
      <c r="S13964" s="27"/>
    </row>
    <row r="13965" spans="1:19" s="14" customFormat="1" x14ac:dyDescent="0.3">
      <c r="A13965" s="11"/>
      <c r="B13965" s="11"/>
      <c r="C13965" s="11"/>
      <c r="D13965" s="11"/>
      <c r="E13965" s="11"/>
      <c r="F13965" s="13"/>
      <c r="G13965" s="13"/>
      <c r="H13965" s="91"/>
      <c r="I13965" s="11"/>
      <c r="J13965" s="11"/>
      <c r="K13965" s="9"/>
      <c r="M13965" s="11"/>
      <c r="N13965" s="13"/>
      <c r="O13965" s="9"/>
      <c r="P13965" s="27"/>
      <c r="Q13965" s="29"/>
      <c r="R13965" s="29"/>
      <c r="S13965" s="27"/>
    </row>
    <row r="13966" spans="1:19" s="14" customFormat="1" x14ac:dyDescent="0.3">
      <c r="A13966" s="11"/>
      <c r="B13966" s="11"/>
      <c r="C13966" s="11"/>
      <c r="D13966" s="11"/>
      <c r="E13966" s="11"/>
      <c r="F13966" s="13"/>
      <c r="G13966" s="13"/>
      <c r="H13966" s="91"/>
      <c r="I13966" s="11"/>
      <c r="J13966" s="11"/>
      <c r="K13966" s="9"/>
      <c r="M13966" s="11"/>
      <c r="N13966" s="13"/>
      <c r="O13966" s="9"/>
      <c r="P13966" s="27"/>
      <c r="Q13966" s="29"/>
      <c r="R13966" s="29"/>
      <c r="S13966" s="27"/>
    </row>
    <row r="13967" spans="1:19" s="14" customFormat="1" x14ac:dyDescent="0.3">
      <c r="A13967" s="11"/>
      <c r="B13967" s="11"/>
      <c r="C13967" s="11"/>
      <c r="D13967" s="11"/>
      <c r="E13967" s="11"/>
      <c r="F13967" s="13"/>
      <c r="G13967" s="13"/>
      <c r="H13967" s="91"/>
      <c r="I13967" s="11"/>
      <c r="J13967" s="11"/>
      <c r="K13967" s="9"/>
      <c r="M13967" s="11"/>
      <c r="N13967" s="13"/>
      <c r="O13967" s="9"/>
      <c r="P13967" s="27"/>
      <c r="Q13967" s="29"/>
      <c r="R13967" s="29"/>
      <c r="S13967" s="27"/>
    </row>
    <row r="13968" spans="1:19" s="14" customFormat="1" x14ac:dyDescent="0.3">
      <c r="A13968" s="11"/>
      <c r="B13968" s="11"/>
      <c r="C13968" s="11"/>
      <c r="D13968" s="11"/>
      <c r="E13968" s="11"/>
      <c r="F13968" s="13"/>
      <c r="G13968" s="13"/>
      <c r="H13968" s="91"/>
      <c r="I13968" s="11"/>
      <c r="J13968" s="11"/>
      <c r="K13968" s="9"/>
      <c r="M13968" s="11"/>
      <c r="N13968" s="13"/>
      <c r="O13968" s="9"/>
      <c r="P13968" s="27"/>
      <c r="Q13968" s="29"/>
      <c r="R13968" s="29"/>
      <c r="S13968" s="27"/>
    </row>
    <row r="13969" spans="1:19" s="14" customFormat="1" x14ac:dyDescent="0.3">
      <c r="A13969" s="11"/>
      <c r="B13969" s="11"/>
      <c r="C13969" s="11"/>
      <c r="D13969" s="11"/>
      <c r="E13969" s="11"/>
      <c r="F13969" s="13"/>
      <c r="G13969" s="13"/>
      <c r="H13969" s="91"/>
      <c r="I13969" s="11"/>
      <c r="J13969" s="11"/>
      <c r="K13969" s="9"/>
      <c r="M13969" s="11"/>
      <c r="N13969" s="13"/>
      <c r="O13969" s="9"/>
      <c r="P13969" s="27"/>
      <c r="Q13969" s="29"/>
      <c r="R13969" s="29"/>
      <c r="S13969" s="27"/>
    </row>
    <row r="13970" spans="1:19" s="14" customFormat="1" x14ac:dyDescent="0.3">
      <c r="A13970" s="11"/>
      <c r="B13970" s="11"/>
      <c r="C13970" s="11"/>
      <c r="D13970" s="11"/>
      <c r="E13970" s="11"/>
      <c r="F13970" s="13"/>
      <c r="G13970" s="13"/>
      <c r="H13970" s="91"/>
      <c r="I13970" s="11"/>
      <c r="J13970" s="11"/>
      <c r="K13970" s="9"/>
      <c r="M13970" s="11"/>
      <c r="N13970" s="13"/>
      <c r="O13970" s="9"/>
      <c r="P13970" s="27"/>
      <c r="Q13970" s="29"/>
      <c r="R13970" s="29"/>
      <c r="S13970" s="27"/>
    </row>
    <row r="13971" spans="1:19" s="14" customFormat="1" x14ac:dyDescent="0.3">
      <c r="A13971" s="11"/>
      <c r="B13971" s="11"/>
      <c r="C13971" s="11"/>
      <c r="D13971" s="11"/>
      <c r="E13971" s="11"/>
      <c r="F13971" s="13"/>
      <c r="G13971" s="13"/>
      <c r="H13971" s="91"/>
      <c r="I13971" s="11"/>
      <c r="J13971" s="11"/>
      <c r="K13971" s="9"/>
      <c r="M13971" s="11"/>
      <c r="N13971" s="13"/>
      <c r="O13971" s="9"/>
      <c r="P13971" s="27"/>
      <c r="Q13971" s="29"/>
      <c r="R13971" s="29"/>
      <c r="S13971" s="27"/>
    </row>
    <row r="13972" spans="1:19" s="14" customFormat="1" x14ac:dyDescent="0.3">
      <c r="A13972" s="11"/>
      <c r="B13972" s="11"/>
      <c r="C13972" s="11"/>
      <c r="D13972" s="11"/>
      <c r="E13972" s="11"/>
      <c r="F13972" s="13"/>
      <c r="G13972" s="13"/>
      <c r="H13972" s="91"/>
      <c r="I13972" s="11"/>
      <c r="J13972" s="11"/>
      <c r="K13972" s="9"/>
      <c r="M13972" s="11"/>
      <c r="N13972" s="13"/>
      <c r="O13972" s="9"/>
      <c r="P13972" s="27"/>
      <c r="Q13972" s="29"/>
      <c r="R13972" s="29"/>
      <c r="S13972" s="27"/>
    </row>
    <row r="13973" spans="1:19" s="14" customFormat="1" x14ac:dyDescent="0.3">
      <c r="A13973" s="11"/>
      <c r="B13973" s="11"/>
      <c r="C13973" s="11"/>
      <c r="D13973" s="11"/>
      <c r="E13973" s="11"/>
      <c r="F13973" s="13"/>
      <c r="G13973" s="13"/>
      <c r="H13973" s="91"/>
      <c r="I13973" s="11"/>
      <c r="J13973" s="11"/>
      <c r="K13973" s="9"/>
      <c r="M13973" s="11"/>
      <c r="N13973" s="13"/>
      <c r="O13973" s="9"/>
      <c r="P13973" s="27"/>
      <c r="Q13973" s="29"/>
      <c r="R13973" s="29"/>
      <c r="S13973" s="27"/>
    </row>
    <row r="13974" spans="1:19" s="14" customFormat="1" x14ac:dyDescent="0.3">
      <c r="A13974" s="11"/>
      <c r="B13974" s="11"/>
      <c r="C13974" s="11"/>
      <c r="D13974" s="11"/>
      <c r="E13974" s="11"/>
      <c r="F13974" s="13"/>
      <c r="G13974" s="13"/>
      <c r="H13974" s="91"/>
      <c r="I13974" s="11"/>
      <c r="J13974" s="11"/>
      <c r="K13974" s="9"/>
      <c r="M13974" s="11"/>
      <c r="N13974" s="13"/>
      <c r="O13974" s="9"/>
      <c r="P13974" s="27"/>
      <c r="Q13974" s="29"/>
      <c r="R13974" s="29"/>
      <c r="S13974" s="27"/>
    </row>
    <row r="13975" spans="1:19" s="14" customFormat="1" x14ac:dyDescent="0.3">
      <c r="A13975" s="11"/>
      <c r="B13975" s="11"/>
      <c r="C13975" s="11"/>
      <c r="D13975" s="11"/>
      <c r="E13975" s="11"/>
      <c r="F13975" s="13"/>
      <c r="G13975" s="13"/>
      <c r="H13975" s="91"/>
      <c r="I13975" s="11"/>
      <c r="J13975" s="11"/>
      <c r="K13975" s="9"/>
      <c r="M13975" s="11"/>
      <c r="N13975" s="13"/>
      <c r="O13975" s="9"/>
      <c r="P13975" s="27"/>
      <c r="Q13975" s="29"/>
      <c r="R13975" s="29"/>
      <c r="S13975" s="27"/>
    </row>
    <row r="13976" spans="1:19" s="14" customFormat="1" x14ac:dyDescent="0.3">
      <c r="A13976" s="11"/>
      <c r="B13976" s="11"/>
      <c r="C13976" s="11"/>
      <c r="D13976" s="11"/>
      <c r="E13976" s="11"/>
      <c r="F13976" s="13"/>
      <c r="G13976" s="13"/>
      <c r="H13976" s="91"/>
      <c r="I13976" s="11"/>
      <c r="J13976" s="11"/>
      <c r="K13976" s="9"/>
      <c r="M13976" s="11"/>
      <c r="N13976" s="13"/>
      <c r="O13976" s="9"/>
      <c r="P13976" s="27"/>
      <c r="Q13976" s="29"/>
      <c r="R13976" s="29"/>
      <c r="S13976" s="27"/>
    </row>
    <row r="13977" spans="1:19" s="14" customFormat="1" x14ac:dyDescent="0.3">
      <c r="A13977" s="11"/>
      <c r="B13977" s="11"/>
      <c r="C13977" s="11"/>
      <c r="D13977" s="11"/>
      <c r="E13977" s="11"/>
      <c r="F13977" s="13"/>
      <c r="G13977" s="13"/>
      <c r="H13977" s="91"/>
      <c r="I13977" s="11"/>
      <c r="J13977" s="11"/>
      <c r="K13977" s="9"/>
      <c r="M13977" s="11"/>
      <c r="N13977" s="13"/>
      <c r="O13977" s="9"/>
      <c r="P13977" s="27"/>
      <c r="Q13977" s="29"/>
      <c r="R13977" s="29"/>
      <c r="S13977" s="27"/>
    </row>
    <row r="13978" spans="1:19" s="14" customFormat="1" x14ac:dyDescent="0.3">
      <c r="A13978" s="11"/>
      <c r="B13978" s="11"/>
      <c r="C13978" s="11"/>
      <c r="D13978" s="11"/>
      <c r="E13978" s="11"/>
      <c r="F13978" s="13"/>
      <c r="G13978" s="13"/>
      <c r="H13978" s="91"/>
      <c r="I13978" s="11"/>
      <c r="J13978" s="11"/>
      <c r="K13978" s="9"/>
      <c r="M13978" s="11"/>
      <c r="N13978" s="13"/>
      <c r="O13978" s="9"/>
      <c r="P13978" s="27"/>
      <c r="Q13978" s="29"/>
      <c r="R13978" s="29"/>
      <c r="S13978" s="27"/>
    </row>
    <row r="13979" spans="1:19" s="14" customFormat="1" x14ac:dyDescent="0.3">
      <c r="A13979" s="11"/>
      <c r="B13979" s="11"/>
      <c r="C13979" s="11"/>
      <c r="D13979" s="11"/>
      <c r="E13979" s="11"/>
      <c r="F13979" s="13"/>
      <c r="G13979" s="13"/>
      <c r="H13979" s="91"/>
      <c r="I13979" s="11"/>
      <c r="J13979" s="11"/>
      <c r="K13979" s="9"/>
      <c r="M13979" s="11"/>
      <c r="N13979" s="13"/>
      <c r="O13979" s="9"/>
      <c r="P13979" s="27"/>
      <c r="Q13979" s="29"/>
      <c r="R13979" s="29"/>
      <c r="S13979" s="27"/>
    </row>
    <row r="13980" spans="1:19" s="14" customFormat="1" x14ac:dyDescent="0.3">
      <c r="A13980" s="11"/>
      <c r="B13980" s="11"/>
      <c r="C13980" s="11"/>
      <c r="D13980" s="11"/>
      <c r="E13980" s="11"/>
      <c r="F13980" s="13"/>
      <c r="G13980" s="13"/>
      <c r="H13980" s="91"/>
      <c r="I13980" s="11"/>
      <c r="J13980" s="11"/>
      <c r="K13980" s="9"/>
      <c r="M13980" s="11"/>
      <c r="N13980" s="13"/>
      <c r="O13980" s="9"/>
      <c r="P13980" s="27"/>
      <c r="Q13980" s="29"/>
      <c r="R13980" s="29"/>
      <c r="S13980" s="27"/>
    </row>
    <row r="13981" spans="1:19" s="14" customFormat="1" x14ac:dyDescent="0.3">
      <c r="A13981" s="11"/>
      <c r="B13981" s="11"/>
      <c r="C13981" s="11"/>
      <c r="D13981" s="11"/>
      <c r="E13981" s="11"/>
      <c r="F13981" s="13"/>
      <c r="G13981" s="13"/>
      <c r="H13981" s="91"/>
      <c r="I13981" s="11"/>
      <c r="J13981" s="11"/>
      <c r="K13981" s="9"/>
      <c r="M13981" s="11"/>
      <c r="N13981" s="13"/>
      <c r="O13981" s="9"/>
      <c r="P13981" s="27"/>
      <c r="Q13981" s="29"/>
      <c r="R13981" s="29"/>
      <c r="S13981" s="27"/>
    </row>
    <row r="13982" spans="1:19" s="14" customFormat="1" x14ac:dyDescent="0.3">
      <c r="A13982" s="11"/>
      <c r="B13982" s="11"/>
      <c r="C13982" s="11"/>
      <c r="D13982" s="11"/>
      <c r="E13982" s="11"/>
      <c r="F13982" s="13"/>
      <c r="G13982" s="13"/>
      <c r="H13982" s="91"/>
      <c r="I13982" s="11"/>
      <c r="J13982" s="11"/>
      <c r="K13982" s="9"/>
      <c r="M13982" s="11"/>
      <c r="N13982" s="13"/>
      <c r="O13982" s="9"/>
      <c r="P13982" s="27"/>
      <c r="Q13982" s="29"/>
      <c r="R13982" s="29"/>
      <c r="S13982" s="27"/>
    </row>
    <row r="13983" spans="1:19" s="14" customFormat="1" x14ac:dyDescent="0.3">
      <c r="A13983" s="11"/>
      <c r="B13983" s="11"/>
      <c r="C13983" s="11"/>
      <c r="D13983" s="11"/>
      <c r="E13983" s="11"/>
      <c r="F13983" s="13"/>
      <c r="G13983" s="13"/>
      <c r="H13983" s="91"/>
      <c r="I13983" s="11"/>
      <c r="J13983" s="11"/>
      <c r="K13983" s="9"/>
      <c r="M13983" s="11"/>
      <c r="N13983" s="13"/>
      <c r="O13983" s="9"/>
      <c r="P13983" s="27"/>
      <c r="Q13983" s="29"/>
      <c r="R13983" s="29"/>
      <c r="S13983" s="27"/>
    </row>
    <row r="13984" spans="1:19" s="14" customFormat="1" x14ac:dyDescent="0.3">
      <c r="A13984" s="11"/>
      <c r="B13984" s="11"/>
      <c r="C13984" s="11"/>
      <c r="D13984" s="11"/>
      <c r="E13984" s="11"/>
      <c r="F13984" s="13"/>
      <c r="G13984" s="13"/>
      <c r="H13984" s="91"/>
      <c r="I13984" s="11"/>
      <c r="J13984" s="11"/>
      <c r="K13984" s="9"/>
      <c r="M13984" s="11"/>
      <c r="N13984" s="13"/>
      <c r="O13984" s="9"/>
      <c r="P13984" s="27"/>
      <c r="Q13984" s="29"/>
      <c r="R13984" s="29"/>
      <c r="S13984" s="27"/>
    </row>
    <row r="13985" spans="1:19" s="14" customFormat="1" x14ac:dyDescent="0.3">
      <c r="A13985" s="11"/>
      <c r="B13985" s="11"/>
      <c r="C13985" s="11"/>
      <c r="D13985" s="11"/>
      <c r="E13985" s="11"/>
      <c r="F13985" s="13"/>
      <c r="G13985" s="13"/>
      <c r="H13985" s="91"/>
      <c r="I13985" s="11"/>
      <c r="J13985" s="11"/>
      <c r="K13985" s="9"/>
      <c r="M13985" s="11"/>
      <c r="N13985" s="13"/>
      <c r="O13985" s="9"/>
      <c r="P13985" s="27"/>
      <c r="Q13985" s="29"/>
      <c r="R13985" s="29"/>
      <c r="S13985" s="27"/>
    </row>
    <row r="13986" spans="1:19" s="14" customFormat="1" x14ac:dyDescent="0.3">
      <c r="A13986" s="11"/>
      <c r="B13986" s="11"/>
      <c r="C13986" s="11"/>
      <c r="D13986" s="11"/>
      <c r="E13986" s="11"/>
      <c r="F13986" s="13"/>
      <c r="G13986" s="13"/>
      <c r="H13986" s="91"/>
      <c r="I13986" s="11"/>
      <c r="J13986" s="11"/>
      <c r="K13986" s="9"/>
      <c r="M13986" s="11"/>
      <c r="N13986" s="13"/>
      <c r="O13986" s="9"/>
      <c r="P13986" s="27"/>
      <c r="Q13986" s="29"/>
      <c r="R13986" s="29"/>
      <c r="S13986" s="27"/>
    </row>
    <row r="13987" spans="1:19" s="14" customFormat="1" x14ac:dyDescent="0.3">
      <c r="A13987" s="11"/>
      <c r="B13987" s="11"/>
      <c r="C13987" s="11"/>
      <c r="D13987" s="11"/>
      <c r="E13987" s="11"/>
      <c r="F13987" s="13"/>
      <c r="G13987" s="13"/>
      <c r="H13987" s="91"/>
      <c r="I13987" s="11"/>
      <c r="J13987" s="11"/>
      <c r="K13987" s="9"/>
      <c r="M13987" s="11"/>
      <c r="N13987" s="13"/>
      <c r="O13987" s="9"/>
      <c r="P13987" s="27"/>
      <c r="Q13987" s="29"/>
      <c r="R13987" s="29"/>
      <c r="S13987" s="27"/>
    </row>
    <row r="13988" spans="1:19" s="14" customFormat="1" x14ac:dyDescent="0.3">
      <c r="A13988" s="11"/>
      <c r="B13988" s="11"/>
      <c r="C13988" s="11"/>
      <c r="D13988" s="11"/>
      <c r="E13988" s="11"/>
      <c r="F13988" s="13"/>
      <c r="G13988" s="13"/>
      <c r="H13988" s="91"/>
      <c r="I13988" s="11"/>
      <c r="J13988" s="11"/>
      <c r="K13988" s="9"/>
      <c r="M13988" s="11"/>
      <c r="N13988" s="13"/>
      <c r="O13988" s="9"/>
      <c r="P13988" s="27"/>
      <c r="Q13988" s="29"/>
      <c r="R13988" s="29"/>
      <c r="S13988" s="27"/>
    </row>
    <row r="13989" spans="1:19" s="14" customFormat="1" x14ac:dyDescent="0.3">
      <c r="A13989" s="11"/>
      <c r="B13989" s="11"/>
      <c r="C13989" s="11"/>
      <c r="D13989" s="11"/>
      <c r="E13989" s="11"/>
      <c r="F13989" s="13"/>
      <c r="G13989" s="13"/>
      <c r="H13989" s="91"/>
      <c r="I13989" s="11"/>
      <c r="J13989" s="11"/>
      <c r="K13989" s="9"/>
      <c r="M13989" s="11"/>
      <c r="N13989" s="13"/>
      <c r="O13989" s="9"/>
      <c r="P13989" s="27"/>
      <c r="Q13989" s="29"/>
      <c r="R13989" s="29"/>
      <c r="S13989" s="27"/>
    </row>
    <row r="13990" spans="1:19" s="14" customFormat="1" x14ac:dyDescent="0.3">
      <c r="A13990" s="11"/>
      <c r="B13990" s="11"/>
      <c r="C13990" s="11"/>
      <c r="D13990" s="11"/>
      <c r="E13990" s="11"/>
      <c r="F13990" s="13"/>
      <c r="G13990" s="13"/>
      <c r="H13990" s="91"/>
      <c r="I13990" s="11"/>
      <c r="J13990" s="11"/>
      <c r="K13990" s="9"/>
      <c r="M13990" s="11"/>
      <c r="N13990" s="13"/>
      <c r="O13990" s="9"/>
      <c r="P13990" s="27"/>
      <c r="Q13990" s="29"/>
      <c r="R13990" s="29"/>
      <c r="S13990" s="27"/>
    </row>
    <row r="13991" spans="1:19" s="14" customFormat="1" x14ac:dyDescent="0.3">
      <c r="A13991" s="11"/>
      <c r="B13991" s="11"/>
      <c r="C13991" s="11"/>
      <c r="D13991" s="11"/>
      <c r="E13991" s="11"/>
      <c r="F13991" s="13"/>
      <c r="G13991" s="13"/>
      <c r="H13991" s="91"/>
      <c r="I13991" s="11"/>
      <c r="J13991" s="11"/>
      <c r="K13991" s="9"/>
      <c r="M13991" s="11"/>
      <c r="N13991" s="13"/>
      <c r="O13991" s="9"/>
      <c r="P13991" s="27"/>
      <c r="Q13991" s="29"/>
      <c r="R13991" s="29"/>
      <c r="S13991" s="27"/>
    </row>
    <row r="13992" spans="1:19" s="14" customFormat="1" x14ac:dyDescent="0.3">
      <c r="A13992" s="11"/>
      <c r="B13992" s="11"/>
      <c r="C13992" s="11"/>
      <c r="D13992" s="11"/>
      <c r="E13992" s="11"/>
      <c r="F13992" s="13"/>
      <c r="G13992" s="13"/>
      <c r="H13992" s="91"/>
      <c r="I13992" s="11"/>
      <c r="J13992" s="11"/>
      <c r="K13992" s="9"/>
      <c r="M13992" s="11"/>
      <c r="N13992" s="13"/>
      <c r="O13992" s="9"/>
      <c r="P13992" s="27"/>
      <c r="Q13992" s="29"/>
      <c r="R13992" s="29"/>
      <c r="S13992" s="27"/>
    </row>
    <row r="13993" spans="1:19" s="14" customFormat="1" x14ac:dyDescent="0.3">
      <c r="A13993" s="11"/>
      <c r="B13993" s="11"/>
      <c r="C13993" s="11"/>
      <c r="D13993" s="11"/>
      <c r="E13993" s="11"/>
      <c r="F13993" s="13"/>
      <c r="G13993" s="13"/>
      <c r="H13993" s="91"/>
      <c r="I13993" s="11"/>
      <c r="J13993" s="11"/>
      <c r="K13993" s="9"/>
      <c r="M13993" s="11"/>
      <c r="N13993" s="13"/>
      <c r="O13993" s="9"/>
      <c r="P13993" s="27"/>
      <c r="Q13993" s="29"/>
      <c r="R13993" s="29"/>
      <c r="S13993" s="27"/>
    </row>
    <row r="13994" spans="1:19" s="14" customFormat="1" x14ac:dyDescent="0.3">
      <c r="A13994" s="11"/>
      <c r="B13994" s="11"/>
      <c r="C13994" s="11"/>
      <c r="D13994" s="11"/>
      <c r="E13994" s="11"/>
      <c r="F13994" s="13"/>
      <c r="G13994" s="13"/>
      <c r="H13994" s="91"/>
      <c r="I13994" s="11"/>
      <c r="J13994" s="11"/>
      <c r="K13994" s="9"/>
      <c r="M13994" s="11"/>
      <c r="N13994" s="13"/>
      <c r="O13994" s="9"/>
      <c r="P13994" s="27"/>
      <c r="Q13994" s="29"/>
      <c r="R13994" s="29"/>
      <c r="S13994" s="27"/>
    </row>
    <row r="13995" spans="1:19" s="14" customFormat="1" x14ac:dyDescent="0.3">
      <c r="A13995" s="11"/>
      <c r="B13995" s="11"/>
      <c r="C13995" s="11"/>
      <c r="D13995" s="11"/>
      <c r="E13995" s="11"/>
      <c r="F13995" s="13"/>
      <c r="G13995" s="13"/>
      <c r="H13995" s="91"/>
      <c r="I13995" s="11"/>
      <c r="J13995" s="11"/>
      <c r="K13995" s="9"/>
      <c r="M13995" s="11"/>
      <c r="N13995" s="13"/>
      <c r="O13995" s="9"/>
      <c r="P13995" s="27"/>
      <c r="Q13995" s="29"/>
      <c r="R13995" s="29"/>
      <c r="S13995" s="27"/>
    </row>
    <row r="13996" spans="1:19" s="14" customFormat="1" x14ac:dyDescent="0.3">
      <c r="A13996" s="11"/>
      <c r="B13996" s="11"/>
      <c r="C13996" s="11"/>
      <c r="D13996" s="11"/>
      <c r="E13996" s="11"/>
      <c r="F13996" s="13"/>
      <c r="G13996" s="13"/>
      <c r="H13996" s="91"/>
      <c r="I13996" s="11"/>
      <c r="J13996" s="11"/>
      <c r="K13996" s="9"/>
      <c r="M13996" s="11"/>
      <c r="N13996" s="13"/>
      <c r="O13996" s="9"/>
      <c r="P13996" s="27"/>
      <c r="Q13996" s="29"/>
      <c r="R13996" s="29"/>
      <c r="S13996" s="27"/>
    </row>
    <row r="13997" spans="1:19" s="14" customFormat="1" x14ac:dyDescent="0.3">
      <c r="A13997" s="11"/>
      <c r="B13997" s="11"/>
      <c r="C13997" s="11"/>
      <c r="D13997" s="11"/>
      <c r="E13997" s="11"/>
      <c r="F13997" s="13"/>
      <c r="G13997" s="13"/>
      <c r="H13997" s="91"/>
      <c r="I13997" s="11"/>
      <c r="J13997" s="11"/>
      <c r="K13997" s="9"/>
      <c r="M13997" s="11"/>
      <c r="N13997" s="13"/>
      <c r="O13997" s="9"/>
      <c r="P13997" s="27"/>
      <c r="Q13997" s="29"/>
      <c r="R13997" s="29"/>
      <c r="S13997" s="27"/>
    </row>
    <row r="13998" spans="1:19" s="14" customFormat="1" x14ac:dyDescent="0.3">
      <c r="A13998" s="11"/>
      <c r="B13998" s="11"/>
      <c r="C13998" s="11"/>
      <c r="D13998" s="11"/>
      <c r="E13998" s="11"/>
      <c r="F13998" s="13"/>
      <c r="G13998" s="13"/>
      <c r="H13998" s="91"/>
      <c r="I13998" s="11"/>
      <c r="J13998" s="11"/>
      <c r="K13998" s="9"/>
      <c r="M13998" s="11"/>
      <c r="N13998" s="13"/>
      <c r="O13998" s="9"/>
      <c r="P13998" s="27"/>
      <c r="Q13998" s="29"/>
      <c r="R13998" s="29"/>
      <c r="S13998" s="27"/>
    </row>
    <row r="13999" spans="1:19" s="14" customFormat="1" x14ac:dyDescent="0.3">
      <c r="A13999" s="11"/>
      <c r="B13999" s="11"/>
      <c r="C13999" s="11"/>
      <c r="D13999" s="11"/>
      <c r="E13999" s="11"/>
      <c r="F13999" s="13"/>
      <c r="G13999" s="13"/>
      <c r="H13999" s="91"/>
      <c r="I13999" s="11"/>
      <c r="J13999" s="11"/>
      <c r="K13999" s="9"/>
      <c r="M13999" s="11"/>
      <c r="N13999" s="13"/>
      <c r="O13999" s="9"/>
      <c r="P13999" s="27"/>
      <c r="Q13999" s="29"/>
      <c r="R13999" s="29"/>
      <c r="S13999" s="27"/>
    </row>
    <row r="14000" spans="1:19" s="14" customFormat="1" x14ac:dyDescent="0.3">
      <c r="A14000" s="11"/>
      <c r="B14000" s="11"/>
      <c r="C14000" s="11"/>
      <c r="D14000" s="11"/>
      <c r="E14000" s="11"/>
      <c r="F14000" s="13"/>
      <c r="G14000" s="13"/>
      <c r="H14000" s="91"/>
      <c r="I14000" s="11"/>
      <c r="J14000" s="11"/>
      <c r="K14000" s="9"/>
      <c r="M14000" s="11"/>
      <c r="N14000" s="13"/>
      <c r="O14000" s="9"/>
      <c r="P14000" s="27"/>
      <c r="Q14000" s="29"/>
      <c r="R14000" s="29"/>
      <c r="S14000" s="27"/>
    </row>
    <row r="14001" spans="1:19" s="14" customFormat="1" x14ac:dyDescent="0.3">
      <c r="A14001" s="11"/>
      <c r="B14001" s="11"/>
      <c r="C14001" s="11"/>
      <c r="D14001" s="11"/>
      <c r="E14001" s="11"/>
      <c r="F14001" s="13"/>
      <c r="G14001" s="13"/>
      <c r="H14001" s="91"/>
      <c r="I14001" s="11"/>
      <c r="J14001" s="11"/>
      <c r="K14001" s="9"/>
      <c r="M14001" s="11"/>
      <c r="N14001" s="13"/>
      <c r="O14001" s="9"/>
      <c r="P14001" s="27"/>
      <c r="Q14001" s="29"/>
      <c r="R14001" s="29"/>
      <c r="S14001" s="27"/>
    </row>
    <row r="14002" spans="1:19" s="14" customFormat="1" x14ac:dyDescent="0.3">
      <c r="A14002" s="11"/>
      <c r="B14002" s="11"/>
      <c r="C14002" s="11"/>
      <c r="D14002" s="11"/>
      <c r="E14002" s="11"/>
      <c r="F14002" s="13"/>
      <c r="G14002" s="13"/>
      <c r="H14002" s="91"/>
      <c r="I14002" s="11"/>
      <c r="J14002" s="11"/>
      <c r="K14002" s="9"/>
      <c r="M14002" s="11"/>
      <c r="N14002" s="13"/>
      <c r="O14002" s="9"/>
      <c r="P14002" s="27"/>
      <c r="Q14002" s="29"/>
      <c r="R14002" s="29"/>
      <c r="S14002" s="27"/>
    </row>
    <row r="14003" spans="1:19" s="14" customFormat="1" x14ac:dyDescent="0.3">
      <c r="A14003" s="11"/>
      <c r="B14003" s="11"/>
      <c r="C14003" s="11"/>
      <c r="D14003" s="11"/>
      <c r="E14003" s="11"/>
      <c r="F14003" s="13"/>
      <c r="G14003" s="13"/>
      <c r="H14003" s="91"/>
      <c r="I14003" s="11"/>
      <c r="J14003" s="11"/>
      <c r="K14003" s="9"/>
      <c r="M14003" s="11"/>
      <c r="N14003" s="13"/>
      <c r="O14003" s="9"/>
      <c r="P14003" s="27"/>
      <c r="Q14003" s="29"/>
      <c r="R14003" s="29"/>
      <c r="S14003" s="27"/>
    </row>
    <row r="14004" spans="1:19" s="14" customFormat="1" x14ac:dyDescent="0.3">
      <c r="A14004" s="11"/>
      <c r="B14004" s="11"/>
      <c r="C14004" s="11"/>
      <c r="D14004" s="11"/>
      <c r="E14004" s="11"/>
      <c r="F14004" s="13"/>
      <c r="G14004" s="13"/>
      <c r="H14004" s="91"/>
      <c r="I14004" s="11"/>
      <c r="J14004" s="11"/>
      <c r="K14004" s="9"/>
      <c r="M14004" s="11"/>
      <c r="N14004" s="13"/>
      <c r="O14004" s="9"/>
      <c r="P14004" s="27"/>
      <c r="Q14004" s="29"/>
      <c r="R14004" s="29"/>
      <c r="S14004" s="27"/>
    </row>
    <row r="14005" spans="1:19" s="14" customFormat="1" x14ac:dyDescent="0.3">
      <c r="A14005" s="11"/>
      <c r="B14005" s="11"/>
      <c r="C14005" s="11"/>
      <c r="D14005" s="11"/>
      <c r="E14005" s="11"/>
      <c r="F14005" s="13"/>
      <c r="G14005" s="13"/>
      <c r="H14005" s="91"/>
      <c r="I14005" s="11"/>
      <c r="J14005" s="11"/>
      <c r="K14005" s="9"/>
      <c r="M14005" s="11"/>
      <c r="N14005" s="13"/>
      <c r="O14005" s="9"/>
      <c r="P14005" s="27"/>
      <c r="Q14005" s="29"/>
      <c r="R14005" s="29"/>
      <c r="S14005" s="27"/>
    </row>
    <row r="14006" spans="1:19" s="14" customFormat="1" x14ac:dyDescent="0.3">
      <c r="A14006" s="11"/>
      <c r="B14006" s="11"/>
      <c r="C14006" s="11"/>
      <c r="D14006" s="11"/>
      <c r="E14006" s="11"/>
      <c r="F14006" s="13"/>
      <c r="G14006" s="13"/>
      <c r="H14006" s="91"/>
      <c r="I14006" s="11"/>
      <c r="J14006" s="11"/>
      <c r="K14006" s="9"/>
      <c r="M14006" s="11"/>
      <c r="N14006" s="13"/>
      <c r="O14006" s="9"/>
      <c r="P14006" s="27"/>
      <c r="Q14006" s="29"/>
      <c r="R14006" s="29"/>
      <c r="S14006" s="27"/>
    </row>
    <row r="14007" spans="1:19" s="14" customFormat="1" x14ac:dyDescent="0.3">
      <c r="A14007" s="11"/>
      <c r="B14007" s="11"/>
      <c r="C14007" s="11"/>
      <c r="D14007" s="11"/>
      <c r="E14007" s="11"/>
      <c r="F14007" s="13"/>
      <c r="G14007" s="13"/>
      <c r="H14007" s="91"/>
      <c r="I14007" s="11"/>
      <c r="J14007" s="11"/>
      <c r="K14007" s="9"/>
      <c r="M14007" s="11"/>
      <c r="N14007" s="13"/>
      <c r="O14007" s="9"/>
      <c r="P14007" s="27"/>
      <c r="Q14007" s="29"/>
      <c r="R14007" s="29"/>
      <c r="S14007" s="27"/>
    </row>
    <row r="14008" spans="1:19" s="14" customFormat="1" x14ac:dyDescent="0.3">
      <c r="A14008" s="11"/>
      <c r="B14008" s="11"/>
      <c r="C14008" s="11"/>
      <c r="D14008" s="11"/>
      <c r="E14008" s="11"/>
      <c r="F14008" s="13"/>
      <c r="G14008" s="13"/>
      <c r="H14008" s="91"/>
      <c r="I14008" s="11"/>
      <c r="J14008" s="11"/>
      <c r="K14008" s="9"/>
      <c r="M14008" s="11"/>
      <c r="N14008" s="13"/>
      <c r="O14008" s="9"/>
      <c r="P14008" s="27"/>
      <c r="Q14008" s="29"/>
      <c r="R14008" s="29"/>
      <c r="S14008" s="27"/>
    </row>
    <row r="14009" spans="1:19" s="14" customFormat="1" x14ac:dyDescent="0.3">
      <c r="A14009" s="11"/>
      <c r="B14009" s="11"/>
      <c r="C14009" s="11"/>
      <c r="D14009" s="11"/>
      <c r="E14009" s="11"/>
      <c r="F14009" s="13"/>
      <c r="G14009" s="13"/>
      <c r="H14009" s="91"/>
      <c r="I14009" s="11"/>
      <c r="J14009" s="11"/>
      <c r="K14009" s="9"/>
      <c r="M14009" s="11"/>
      <c r="N14009" s="13"/>
      <c r="O14009" s="9"/>
      <c r="P14009" s="27"/>
      <c r="Q14009" s="29"/>
      <c r="R14009" s="29"/>
      <c r="S14009" s="27"/>
    </row>
    <row r="14010" spans="1:19" s="14" customFormat="1" x14ac:dyDescent="0.3">
      <c r="A14010" s="11"/>
      <c r="B14010" s="11"/>
      <c r="C14010" s="11"/>
      <c r="D14010" s="11"/>
      <c r="E14010" s="11"/>
      <c r="F14010" s="13"/>
      <c r="G14010" s="13"/>
      <c r="H14010" s="91"/>
      <c r="I14010" s="11"/>
      <c r="J14010" s="11"/>
      <c r="K14010" s="9"/>
      <c r="M14010" s="11"/>
      <c r="N14010" s="13"/>
      <c r="O14010" s="9"/>
      <c r="P14010" s="27"/>
      <c r="Q14010" s="29"/>
      <c r="R14010" s="29"/>
      <c r="S14010" s="27"/>
    </row>
    <row r="14011" spans="1:19" s="14" customFormat="1" x14ac:dyDescent="0.3">
      <c r="A14011" s="11"/>
      <c r="B14011" s="11"/>
      <c r="C14011" s="11"/>
      <c r="D14011" s="11"/>
      <c r="E14011" s="11"/>
      <c r="F14011" s="13"/>
      <c r="G14011" s="13"/>
      <c r="H14011" s="91"/>
      <c r="I14011" s="11"/>
      <c r="J14011" s="11"/>
      <c r="K14011" s="9"/>
      <c r="M14011" s="11"/>
      <c r="N14011" s="13"/>
      <c r="O14011" s="9"/>
      <c r="P14011" s="27"/>
      <c r="Q14011" s="29"/>
      <c r="R14011" s="29"/>
      <c r="S14011" s="27"/>
    </row>
    <row r="14012" spans="1:19" s="14" customFormat="1" x14ac:dyDescent="0.3">
      <c r="A14012" s="11"/>
      <c r="B14012" s="11"/>
      <c r="C14012" s="11"/>
      <c r="D14012" s="11"/>
      <c r="E14012" s="11"/>
      <c r="F14012" s="13"/>
      <c r="G14012" s="13"/>
      <c r="H14012" s="91"/>
      <c r="I14012" s="11"/>
      <c r="J14012" s="11"/>
      <c r="K14012" s="9"/>
      <c r="M14012" s="11"/>
      <c r="N14012" s="13"/>
      <c r="O14012" s="9"/>
      <c r="P14012" s="27"/>
      <c r="Q14012" s="29"/>
      <c r="R14012" s="29"/>
      <c r="S14012" s="27"/>
    </row>
    <row r="14013" spans="1:19" s="14" customFormat="1" x14ac:dyDescent="0.3">
      <c r="A14013" s="11"/>
      <c r="B14013" s="11"/>
      <c r="C14013" s="11"/>
      <c r="D14013" s="11"/>
      <c r="E14013" s="11"/>
      <c r="F14013" s="13"/>
      <c r="G14013" s="13"/>
      <c r="H14013" s="91"/>
      <c r="I14013" s="11"/>
      <c r="J14013" s="11"/>
      <c r="K14013" s="9"/>
      <c r="M14013" s="11"/>
      <c r="N14013" s="13"/>
      <c r="O14013" s="9"/>
      <c r="P14013" s="27"/>
      <c r="Q14013" s="29"/>
      <c r="R14013" s="29"/>
      <c r="S14013" s="27"/>
    </row>
    <row r="14014" spans="1:19" s="14" customFormat="1" x14ac:dyDescent="0.3">
      <c r="A14014" s="11"/>
      <c r="B14014" s="11"/>
      <c r="C14014" s="11"/>
      <c r="D14014" s="11"/>
      <c r="E14014" s="11"/>
      <c r="F14014" s="13"/>
      <c r="G14014" s="13"/>
      <c r="H14014" s="91"/>
      <c r="I14014" s="11"/>
      <c r="J14014" s="11"/>
      <c r="K14014" s="9"/>
      <c r="M14014" s="11"/>
      <c r="N14014" s="13"/>
      <c r="O14014" s="9"/>
      <c r="P14014" s="27"/>
      <c r="Q14014" s="29"/>
      <c r="R14014" s="29"/>
      <c r="S14014" s="27"/>
    </row>
    <row r="14015" spans="1:19" s="14" customFormat="1" x14ac:dyDescent="0.3">
      <c r="A14015" s="11"/>
      <c r="B14015" s="11"/>
      <c r="C14015" s="11"/>
      <c r="D14015" s="11"/>
      <c r="E14015" s="11"/>
      <c r="F14015" s="13"/>
      <c r="G14015" s="13"/>
      <c r="H14015" s="91"/>
      <c r="I14015" s="11"/>
      <c r="J14015" s="11"/>
      <c r="K14015" s="9"/>
      <c r="M14015" s="11"/>
      <c r="N14015" s="13"/>
      <c r="O14015" s="9"/>
      <c r="P14015" s="27"/>
      <c r="Q14015" s="29"/>
      <c r="R14015" s="29"/>
      <c r="S14015" s="27"/>
    </row>
    <row r="14016" spans="1:19" s="14" customFormat="1" x14ac:dyDescent="0.3">
      <c r="A14016" s="11"/>
      <c r="B14016" s="11"/>
      <c r="C14016" s="11"/>
      <c r="D14016" s="11"/>
      <c r="E14016" s="11"/>
      <c r="F14016" s="13"/>
      <c r="G14016" s="13"/>
      <c r="H14016" s="91"/>
      <c r="I14016" s="11"/>
      <c r="J14016" s="11"/>
      <c r="K14016" s="9"/>
      <c r="M14016" s="11"/>
      <c r="N14016" s="13"/>
      <c r="O14016" s="9"/>
      <c r="P14016" s="27"/>
      <c r="Q14016" s="29"/>
      <c r="R14016" s="29"/>
      <c r="S14016" s="27"/>
    </row>
    <row r="14017" spans="1:19" s="14" customFormat="1" x14ac:dyDescent="0.3">
      <c r="A14017" s="11"/>
      <c r="B14017" s="11"/>
      <c r="C14017" s="11"/>
      <c r="D14017" s="11"/>
      <c r="E14017" s="11"/>
      <c r="F14017" s="13"/>
      <c r="G14017" s="13"/>
      <c r="H14017" s="91"/>
      <c r="I14017" s="11"/>
      <c r="J14017" s="11"/>
      <c r="K14017" s="9"/>
      <c r="M14017" s="11"/>
      <c r="N14017" s="13"/>
      <c r="O14017" s="9"/>
      <c r="P14017" s="27"/>
      <c r="Q14017" s="29"/>
      <c r="R14017" s="29"/>
      <c r="S14017" s="27"/>
    </row>
    <row r="14018" spans="1:19" s="14" customFormat="1" x14ac:dyDescent="0.3">
      <c r="A14018" s="11"/>
      <c r="B14018" s="11"/>
      <c r="C14018" s="11"/>
      <c r="D14018" s="11"/>
      <c r="E14018" s="11"/>
      <c r="F14018" s="13"/>
      <c r="G14018" s="13"/>
      <c r="H14018" s="91"/>
      <c r="I14018" s="11"/>
      <c r="J14018" s="11"/>
      <c r="K14018" s="9"/>
      <c r="M14018" s="11"/>
      <c r="N14018" s="13"/>
      <c r="O14018" s="9"/>
      <c r="P14018" s="27"/>
      <c r="Q14018" s="29"/>
      <c r="R14018" s="29"/>
      <c r="S14018" s="27"/>
    </row>
    <row r="14019" spans="1:19" s="14" customFormat="1" x14ac:dyDescent="0.3">
      <c r="A14019" s="11"/>
      <c r="B14019" s="11"/>
      <c r="C14019" s="11"/>
      <c r="D14019" s="11"/>
      <c r="E14019" s="11"/>
      <c r="F14019" s="13"/>
      <c r="G14019" s="13"/>
      <c r="H14019" s="91"/>
      <c r="I14019" s="11"/>
      <c r="J14019" s="11"/>
      <c r="K14019" s="9"/>
      <c r="M14019" s="11"/>
      <c r="N14019" s="13"/>
      <c r="O14019" s="9"/>
      <c r="P14019" s="27"/>
      <c r="Q14019" s="29"/>
      <c r="R14019" s="29"/>
      <c r="S14019" s="27"/>
    </row>
    <row r="14020" spans="1:19" s="14" customFormat="1" x14ac:dyDescent="0.3">
      <c r="A14020" s="11"/>
      <c r="B14020" s="11"/>
      <c r="C14020" s="11"/>
      <c r="D14020" s="11"/>
      <c r="E14020" s="11"/>
      <c r="F14020" s="13"/>
      <c r="G14020" s="13"/>
      <c r="H14020" s="91"/>
      <c r="I14020" s="11"/>
      <c r="J14020" s="11"/>
      <c r="K14020" s="9"/>
      <c r="M14020" s="11"/>
      <c r="N14020" s="13"/>
      <c r="O14020" s="9"/>
      <c r="P14020" s="27"/>
      <c r="Q14020" s="29"/>
      <c r="R14020" s="29"/>
      <c r="S14020" s="27"/>
    </row>
    <row r="14021" spans="1:19" s="14" customFormat="1" x14ac:dyDescent="0.3">
      <c r="A14021" s="11"/>
      <c r="B14021" s="11"/>
      <c r="C14021" s="11"/>
      <c r="D14021" s="11"/>
      <c r="E14021" s="11"/>
      <c r="F14021" s="13"/>
      <c r="G14021" s="13"/>
      <c r="H14021" s="91"/>
      <c r="I14021" s="11"/>
      <c r="J14021" s="11"/>
      <c r="K14021" s="9"/>
      <c r="M14021" s="11"/>
      <c r="N14021" s="13"/>
      <c r="O14021" s="9"/>
      <c r="P14021" s="27"/>
      <c r="Q14021" s="29"/>
      <c r="R14021" s="29"/>
      <c r="S14021" s="27"/>
    </row>
    <row r="14022" spans="1:19" s="14" customFormat="1" x14ac:dyDescent="0.3">
      <c r="A14022" s="11"/>
      <c r="B14022" s="11"/>
      <c r="C14022" s="11"/>
      <c r="D14022" s="11"/>
      <c r="E14022" s="11"/>
      <c r="F14022" s="13"/>
      <c r="G14022" s="13"/>
      <c r="H14022" s="91"/>
      <c r="I14022" s="11"/>
      <c r="J14022" s="11"/>
      <c r="K14022" s="9"/>
      <c r="M14022" s="11"/>
      <c r="N14022" s="13"/>
      <c r="O14022" s="9"/>
      <c r="P14022" s="27"/>
      <c r="Q14022" s="29"/>
      <c r="R14022" s="29"/>
      <c r="S14022" s="27"/>
    </row>
    <row r="14023" spans="1:19" s="14" customFormat="1" x14ac:dyDescent="0.3">
      <c r="A14023" s="11"/>
      <c r="B14023" s="11"/>
      <c r="C14023" s="11"/>
      <c r="D14023" s="11"/>
      <c r="E14023" s="11"/>
      <c r="F14023" s="13"/>
      <c r="G14023" s="13"/>
      <c r="H14023" s="91"/>
      <c r="I14023" s="11"/>
      <c r="J14023" s="11"/>
      <c r="K14023" s="9"/>
      <c r="M14023" s="11"/>
      <c r="N14023" s="13"/>
      <c r="O14023" s="9"/>
      <c r="P14023" s="27"/>
      <c r="Q14023" s="29"/>
      <c r="R14023" s="29"/>
      <c r="S14023" s="27"/>
    </row>
    <row r="14024" spans="1:19" s="14" customFormat="1" x14ac:dyDescent="0.3">
      <c r="A14024" s="11"/>
      <c r="B14024" s="11"/>
      <c r="C14024" s="11"/>
      <c r="D14024" s="11"/>
      <c r="E14024" s="11"/>
      <c r="F14024" s="13"/>
      <c r="G14024" s="13"/>
      <c r="H14024" s="91"/>
      <c r="I14024" s="11"/>
      <c r="J14024" s="11"/>
      <c r="K14024" s="9"/>
      <c r="M14024" s="11"/>
      <c r="N14024" s="13"/>
      <c r="O14024" s="9"/>
      <c r="P14024" s="27"/>
      <c r="Q14024" s="29"/>
      <c r="R14024" s="29"/>
      <c r="S14024" s="27"/>
    </row>
    <row r="14025" spans="1:19" s="14" customFormat="1" x14ac:dyDescent="0.3">
      <c r="A14025" s="11"/>
      <c r="B14025" s="11"/>
      <c r="C14025" s="11"/>
      <c r="D14025" s="11"/>
      <c r="E14025" s="11"/>
      <c r="F14025" s="13"/>
      <c r="G14025" s="13"/>
      <c r="H14025" s="91"/>
      <c r="I14025" s="11"/>
      <c r="J14025" s="11"/>
      <c r="K14025" s="9"/>
      <c r="M14025" s="11"/>
      <c r="N14025" s="13"/>
      <c r="O14025" s="9"/>
      <c r="P14025" s="27"/>
      <c r="Q14025" s="29"/>
      <c r="R14025" s="29"/>
      <c r="S14025" s="27"/>
    </row>
    <row r="14026" spans="1:19" s="14" customFormat="1" x14ac:dyDescent="0.3">
      <c r="A14026" s="11"/>
      <c r="B14026" s="11"/>
      <c r="C14026" s="11"/>
      <c r="D14026" s="11"/>
      <c r="E14026" s="11"/>
      <c r="F14026" s="13"/>
      <c r="G14026" s="13"/>
      <c r="H14026" s="91"/>
      <c r="I14026" s="11"/>
      <c r="J14026" s="11"/>
      <c r="K14026" s="9"/>
      <c r="M14026" s="11"/>
      <c r="N14026" s="13"/>
      <c r="O14026" s="9"/>
      <c r="P14026" s="27"/>
      <c r="Q14026" s="29"/>
      <c r="R14026" s="29"/>
      <c r="S14026" s="27"/>
    </row>
    <row r="14027" spans="1:19" s="14" customFormat="1" x14ac:dyDescent="0.3">
      <c r="A14027" s="11"/>
      <c r="B14027" s="11"/>
      <c r="C14027" s="11"/>
      <c r="D14027" s="11"/>
      <c r="E14027" s="11"/>
      <c r="F14027" s="13"/>
      <c r="G14027" s="13"/>
      <c r="H14027" s="91"/>
      <c r="I14027" s="11"/>
      <c r="J14027" s="11"/>
      <c r="K14027" s="9"/>
      <c r="M14027" s="11"/>
      <c r="N14027" s="13"/>
      <c r="O14027" s="9"/>
      <c r="P14027" s="27"/>
      <c r="Q14027" s="29"/>
      <c r="R14027" s="29"/>
      <c r="S14027" s="27"/>
    </row>
    <row r="14028" spans="1:19" s="14" customFormat="1" x14ac:dyDescent="0.3">
      <c r="A14028" s="11"/>
      <c r="B14028" s="11"/>
      <c r="C14028" s="11"/>
      <c r="D14028" s="11"/>
      <c r="E14028" s="11"/>
      <c r="F14028" s="13"/>
      <c r="G14028" s="13"/>
      <c r="H14028" s="91"/>
      <c r="I14028" s="11"/>
      <c r="J14028" s="11"/>
      <c r="K14028" s="9"/>
      <c r="M14028" s="11"/>
      <c r="N14028" s="13"/>
      <c r="O14028" s="9"/>
      <c r="P14028" s="27"/>
      <c r="Q14028" s="29"/>
      <c r="R14028" s="29"/>
      <c r="S14028" s="27"/>
    </row>
    <row r="14029" spans="1:19" s="14" customFormat="1" x14ac:dyDescent="0.3">
      <c r="A14029" s="11"/>
      <c r="B14029" s="11"/>
      <c r="C14029" s="11"/>
      <c r="D14029" s="11"/>
      <c r="E14029" s="11"/>
      <c r="F14029" s="13"/>
      <c r="G14029" s="13"/>
      <c r="H14029" s="91"/>
      <c r="I14029" s="11"/>
      <c r="J14029" s="11"/>
      <c r="K14029" s="9"/>
      <c r="M14029" s="11"/>
      <c r="N14029" s="13"/>
      <c r="O14029" s="9"/>
      <c r="P14029" s="27"/>
      <c r="Q14029" s="29"/>
      <c r="R14029" s="29"/>
      <c r="S14029" s="27"/>
    </row>
    <row r="14030" spans="1:19" s="14" customFormat="1" x14ac:dyDescent="0.3">
      <c r="A14030" s="11"/>
      <c r="B14030" s="11"/>
      <c r="C14030" s="11"/>
      <c r="D14030" s="11"/>
      <c r="E14030" s="11"/>
      <c r="F14030" s="13"/>
      <c r="G14030" s="13"/>
      <c r="H14030" s="91"/>
      <c r="I14030" s="11"/>
      <c r="J14030" s="11"/>
      <c r="K14030" s="9"/>
      <c r="M14030" s="11"/>
      <c r="N14030" s="13"/>
      <c r="O14030" s="9"/>
      <c r="P14030" s="27"/>
      <c r="Q14030" s="29"/>
      <c r="R14030" s="29"/>
      <c r="S14030" s="27"/>
    </row>
    <row r="14031" spans="1:19" s="14" customFormat="1" x14ac:dyDescent="0.3">
      <c r="A14031" s="11"/>
      <c r="B14031" s="11"/>
      <c r="C14031" s="11"/>
      <c r="D14031" s="11"/>
      <c r="E14031" s="11"/>
      <c r="F14031" s="13"/>
      <c r="G14031" s="13"/>
      <c r="H14031" s="91"/>
      <c r="I14031" s="11"/>
      <c r="J14031" s="11"/>
      <c r="K14031" s="9"/>
      <c r="M14031" s="11"/>
      <c r="N14031" s="13"/>
      <c r="O14031" s="9"/>
      <c r="P14031" s="27"/>
      <c r="Q14031" s="29"/>
      <c r="R14031" s="29"/>
      <c r="S14031" s="27"/>
    </row>
    <row r="14032" spans="1:19" s="14" customFormat="1" x14ac:dyDescent="0.3">
      <c r="A14032" s="11"/>
      <c r="B14032" s="11"/>
      <c r="C14032" s="11"/>
      <c r="D14032" s="11"/>
      <c r="E14032" s="11"/>
      <c r="F14032" s="13"/>
      <c r="G14032" s="13"/>
      <c r="H14032" s="91"/>
      <c r="I14032" s="11"/>
      <c r="J14032" s="11"/>
      <c r="K14032" s="9"/>
      <c r="M14032" s="11"/>
      <c r="N14032" s="13"/>
      <c r="O14032" s="9"/>
      <c r="P14032" s="27"/>
      <c r="Q14032" s="29"/>
      <c r="R14032" s="29"/>
      <c r="S14032" s="27"/>
    </row>
    <row r="14033" spans="1:19" s="14" customFormat="1" x14ac:dyDescent="0.3">
      <c r="A14033" s="11"/>
      <c r="B14033" s="11"/>
      <c r="C14033" s="11"/>
      <c r="D14033" s="11"/>
      <c r="E14033" s="11"/>
      <c r="F14033" s="13"/>
      <c r="G14033" s="13"/>
      <c r="H14033" s="91"/>
      <c r="I14033" s="11"/>
      <c r="J14033" s="11"/>
      <c r="K14033" s="9"/>
      <c r="M14033" s="11"/>
      <c r="N14033" s="13"/>
      <c r="O14033" s="9"/>
      <c r="P14033" s="27"/>
      <c r="Q14033" s="29"/>
      <c r="R14033" s="29"/>
      <c r="S14033" s="27"/>
    </row>
    <row r="14034" spans="1:19" s="14" customFormat="1" x14ac:dyDescent="0.3">
      <c r="A14034" s="11"/>
      <c r="B14034" s="11"/>
      <c r="C14034" s="11"/>
      <c r="D14034" s="11"/>
      <c r="E14034" s="11"/>
      <c r="F14034" s="13"/>
      <c r="G14034" s="13"/>
      <c r="H14034" s="91"/>
      <c r="I14034" s="11"/>
      <c r="J14034" s="11"/>
      <c r="K14034" s="9"/>
      <c r="M14034" s="11"/>
      <c r="N14034" s="13"/>
      <c r="O14034" s="9"/>
      <c r="P14034" s="27"/>
      <c r="Q14034" s="29"/>
      <c r="R14034" s="29"/>
      <c r="S14034" s="27"/>
    </row>
    <row r="14035" spans="1:19" s="14" customFormat="1" x14ac:dyDescent="0.3">
      <c r="A14035" s="11"/>
      <c r="B14035" s="11"/>
      <c r="C14035" s="11"/>
      <c r="D14035" s="11"/>
      <c r="E14035" s="11"/>
      <c r="F14035" s="13"/>
      <c r="G14035" s="13"/>
      <c r="H14035" s="91"/>
      <c r="I14035" s="11"/>
      <c r="J14035" s="11"/>
      <c r="K14035" s="9"/>
      <c r="M14035" s="11"/>
      <c r="N14035" s="13"/>
      <c r="O14035" s="9"/>
      <c r="P14035" s="27"/>
      <c r="Q14035" s="29"/>
      <c r="R14035" s="29"/>
      <c r="S14035" s="27"/>
    </row>
    <row r="14036" spans="1:19" s="14" customFormat="1" x14ac:dyDescent="0.3">
      <c r="A14036" s="11"/>
      <c r="B14036" s="11"/>
      <c r="C14036" s="11"/>
      <c r="D14036" s="11"/>
      <c r="E14036" s="11"/>
      <c r="F14036" s="13"/>
      <c r="G14036" s="13"/>
      <c r="H14036" s="91"/>
      <c r="I14036" s="11"/>
      <c r="J14036" s="11"/>
      <c r="K14036" s="9"/>
      <c r="M14036" s="11"/>
      <c r="N14036" s="13"/>
      <c r="O14036" s="9"/>
      <c r="P14036" s="27"/>
      <c r="Q14036" s="29"/>
      <c r="R14036" s="29"/>
      <c r="S14036" s="27"/>
    </row>
    <row r="14037" spans="1:19" s="14" customFormat="1" x14ac:dyDescent="0.3">
      <c r="A14037" s="11"/>
      <c r="B14037" s="11"/>
      <c r="C14037" s="11"/>
      <c r="D14037" s="11"/>
      <c r="E14037" s="11"/>
      <c r="F14037" s="13"/>
      <c r="G14037" s="13"/>
      <c r="H14037" s="91"/>
      <c r="I14037" s="11"/>
      <c r="J14037" s="11"/>
      <c r="K14037" s="9"/>
      <c r="M14037" s="11"/>
      <c r="N14037" s="13"/>
      <c r="O14037" s="9"/>
      <c r="P14037" s="27"/>
      <c r="Q14037" s="29"/>
      <c r="R14037" s="29"/>
      <c r="S14037" s="27"/>
    </row>
    <row r="14038" spans="1:19" s="14" customFormat="1" x14ac:dyDescent="0.3">
      <c r="A14038" s="11"/>
      <c r="B14038" s="11"/>
      <c r="C14038" s="11"/>
      <c r="D14038" s="11"/>
      <c r="E14038" s="11"/>
      <c r="F14038" s="13"/>
      <c r="G14038" s="13"/>
      <c r="H14038" s="91"/>
      <c r="I14038" s="11"/>
      <c r="J14038" s="11"/>
      <c r="K14038" s="9"/>
      <c r="M14038" s="11"/>
      <c r="N14038" s="13"/>
      <c r="O14038" s="9"/>
      <c r="P14038" s="27"/>
      <c r="Q14038" s="29"/>
      <c r="R14038" s="29"/>
      <c r="S14038" s="27"/>
    </row>
    <row r="14039" spans="1:19" s="14" customFormat="1" x14ac:dyDescent="0.3">
      <c r="A14039" s="11"/>
      <c r="B14039" s="11"/>
      <c r="C14039" s="11"/>
      <c r="D14039" s="11"/>
      <c r="E14039" s="11"/>
      <c r="F14039" s="13"/>
      <c r="G14039" s="13"/>
      <c r="H14039" s="91"/>
      <c r="I14039" s="11"/>
      <c r="J14039" s="11"/>
      <c r="K14039" s="9"/>
      <c r="M14039" s="11"/>
      <c r="N14039" s="13"/>
      <c r="O14039" s="9"/>
      <c r="P14039" s="27"/>
      <c r="Q14039" s="29"/>
      <c r="R14039" s="29"/>
      <c r="S14039" s="27"/>
    </row>
    <row r="14040" spans="1:19" s="14" customFormat="1" x14ac:dyDescent="0.3">
      <c r="A14040" s="11"/>
      <c r="B14040" s="11"/>
      <c r="C14040" s="11"/>
      <c r="D14040" s="11"/>
      <c r="E14040" s="11"/>
      <c r="F14040" s="13"/>
      <c r="G14040" s="13"/>
      <c r="H14040" s="91"/>
      <c r="I14040" s="11"/>
      <c r="J14040" s="11"/>
      <c r="K14040" s="9"/>
      <c r="M14040" s="11"/>
      <c r="N14040" s="13"/>
      <c r="O14040" s="9"/>
      <c r="P14040" s="27"/>
      <c r="Q14040" s="29"/>
      <c r="R14040" s="29"/>
      <c r="S14040" s="27"/>
    </row>
    <row r="14041" spans="1:19" s="14" customFormat="1" x14ac:dyDescent="0.3">
      <c r="A14041" s="11"/>
      <c r="B14041" s="11"/>
      <c r="C14041" s="11"/>
      <c r="D14041" s="11"/>
      <c r="E14041" s="11"/>
      <c r="F14041" s="13"/>
      <c r="G14041" s="13"/>
      <c r="H14041" s="91"/>
      <c r="I14041" s="11"/>
      <c r="J14041" s="11"/>
      <c r="K14041" s="9"/>
      <c r="M14041" s="11"/>
      <c r="N14041" s="13"/>
      <c r="O14041" s="9"/>
      <c r="P14041" s="27"/>
      <c r="Q14041" s="29"/>
      <c r="R14041" s="29"/>
      <c r="S14041" s="27"/>
    </row>
    <row r="14042" spans="1:19" s="14" customFormat="1" x14ac:dyDescent="0.3">
      <c r="A14042" s="11"/>
      <c r="B14042" s="11"/>
      <c r="C14042" s="11"/>
      <c r="D14042" s="11"/>
      <c r="E14042" s="11"/>
      <c r="F14042" s="13"/>
      <c r="G14042" s="13"/>
      <c r="H14042" s="91"/>
      <c r="I14042" s="11"/>
      <c r="J14042" s="11"/>
      <c r="K14042" s="9"/>
      <c r="M14042" s="11"/>
      <c r="N14042" s="13"/>
      <c r="O14042" s="9"/>
      <c r="P14042" s="27"/>
      <c r="Q14042" s="29"/>
      <c r="R14042" s="29"/>
      <c r="S14042" s="27"/>
    </row>
    <row r="14043" spans="1:19" s="14" customFormat="1" x14ac:dyDescent="0.3">
      <c r="A14043" s="11"/>
      <c r="B14043" s="11"/>
      <c r="C14043" s="11"/>
      <c r="D14043" s="11"/>
      <c r="E14043" s="11"/>
      <c r="F14043" s="13"/>
      <c r="G14043" s="13"/>
      <c r="H14043" s="91"/>
      <c r="I14043" s="11"/>
      <c r="J14043" s="11"/>
      <c r="K14043" s="9"/>
      <c r="M14043" s="11"/>
      <c r="N14043" s="13"/>
      <c r="O14043" s="9"/>
      <c r="P14043" s="27"/>
      <c r="Q14043" s="29"/>
      <c r="R14043" s="29"/>
      <c r="S14043" s="27"/>
    </row>
    <row r="14044" spans="1:19" s="14" customFormat="1" x14ac:dyDescent="0.3">
      <c r="A14044" s="11"/>
      <c r="B14044" s="11"/>
      <c r="C14044" s="11"/>
      <c r="D14044" s="11"/>
      <c r="E14044" s="11"/>
      <c r="F14044" s="13"/>
      <c r="G14044" s="13"/>
      <c r="H14044" s="91"/>
      <c r="I14044" s="11"/>
      <c r="J14044" s="11"/>
      <c r="K14044" s="9"/>
      <c r="M14044" s="11"/>
      <c r="N14044" s="13"/>
      <c r="O14044" s="9"/>
      <c r="P14044" s="27"/>
      <c r="Q14044" s="29"/>
      <c r="R14044" s="29"/>
      <c r="S14044" s="27"/>
    </row>
    <row r="14045" spans="1:19" s="14" customFormat="1" x14ac:dyDescent="0.3">
      <c r="A14045" s="11"/>
      <c r="B14045" s="11"/>
      <c r="C14045" s="11"/>
      <c r="D14045" s="11"/>
      <c r="E14045" s="11"/>
      <c r="F14045" s="13"/>
      <c r="G14045" s="13"/>
      <c r="H14045" s="91"/>
      <c r="I14045" s="11"/>
      <c r="J14045" s="11"/>
      <c r="K14045" s="9"/>
      <c r="M14045" s="11"/>
      <c r="N14045" s="13"/>
      <c r="O14045" s="9"/>
      <c r="P14045" s="27"/>
      <c r="Q14045" s="29"/>
      <c r="R14045" s="29"/>
      <c r="S14045" s="27"/>
    </row>
    <row r="14046" spans="1:19" s="14" customFormat="1" x14ac:dyDescent="0.3">
      <c r="A14046" s="11"/>
      <c r="B14046" s="11"/>
      <c r="C14046" s="11"/>
      <c r="D14046" s="11"/>
      <c r="E14046" s="11"/>
      <c r="F14046" s="13"/>
      <c r="G14046" s="13"/>
      <c r="H14046" s="91"/>
      <c r="I14046" s="11"/>
      <c r="J14046" s="11"/>
      <c r="K14046" s="9"/>
      <c r="M14046" s="11"/>
      <c r="N14046" s="13"/>
      <c r="O14046" s="9"/>
      <c r="P14046" s="27"/>
      <c r="Q14046" s="29"/>
      <c r="R14046" s="29"/>
      <c r="S14046" s="27"/>
    </row>
    <row r="14047" spans="1:19" s="14" customFormat="1" x14ac:dyDescent="0.3">
      <c r="A14047" s="11"/>
      <c r="B14047" s="11"/>
      <c r="C14047" s="11"/>
      <c r="D14047" s="11"/>
      <c r="E14047" s="11"/>
      <c r="F14047" s="13"/>
      <c r="G14047" s="13"/>
      <c r="H14047" s="91"/>
      <c r="I14047" s="11"/>
      <c r="J14047" s="11"/>
      <c r="K14047" s="9"/>
      <c r="M14047" s="11"/>
      <c r="N14047" s="13"/>
      <c r="O14047" s="9"/>
      <c r="P14047" s="27"/>
      <c r="Q14047" s="29"/>
      <c r="R14047" s="29"/>
      <c r="S14047" s="27"/>
    </row>
    <row r="14048" spans="1:19" s="14" customFormat="1" x14ac:dyDescent="0.3">
      <c r="A14048" s="11"/>
      <c r="B14048" s="11"/>
      <c r="C14048" s="11"/>
      <c r="D14048" s="11"/>
      <c r="E14048" s="11"/>
      <c r="F14048" s="13"/>
      <c r="G14048" s="13"/>
      <c r="H14048" s="91"/>
      <c r="I14048" s="11"/>
      <c r="J14048" s="11"/>
      <c r="K14048" s="9"/>
      <c r="M14048" s="11"/>
      <c r="N14048" s="13"/>
      <c r="O14048" s="9"/>
      <c r="P14048" s="27"/>
      <c r="Q14048" s="29"/>
      <c r="R14048" s="29"/>
      <c r="S14048" s="27"/>
    </row>
    <row r="14049" spans="1:19" s="14" customFormat="1" x14ac:dyDescent="0.3">
      <c r="A14049" s="11"/>
      <c r="B14049" s="11"/>
      <c r="C14049" s="11"/>
      <c r="D14049" s="11"/>
      <c r="E14049" s="11"/>
      <c r="F14049" s="13"/>
      <c r="G14049" s="13"/>
      <c r="H14049" s="91"/>
      <c r="I14049" s="11"/>
      <c r="J14049" s="11"/>
      <c r="K14049" s="9"/>
      <c r="M14049" s="11"/>
      <c r="N14049" s="13"/>
      <c r="O14049" s="9"/>
      <c r="P14049" s="27"/>
      <c r="Q14049" s="29"/>
      <c r="R14049" s="29"/>
      <c r="S14049" s="27"/>
    </row>
    <row r="14050" spans="1:19" s="14" customFormat="1" x14ac:dyDescent="0.3">
      <c r="A14050" s="11"/>
      <c r="B14050" s="11"/>
      <c r="C14050" s="11"/>
      <c r="D14050" s="11"/>
      <c r="E14050" s="11"/>
      <c r="F14050" s="13"/>
      <c r="G14050" s="13"/>
      <c r="H14050" s="91"/>
      <c r="I14050" s="11"/>
      <c r="J14050" s="11"/>
      <c r="K14050" s="9"/>
      <c r="M14050" s="11"/>
      <c r="N14050" s="13"/>
      <c r="O14050" s="9"/>
      <c r="P14050" s="27"/>
      <c r="Q14050" s="29"/>
      <c r="R14050" s="29"/>
      <c r="S14050" s="27"/>
    </row>
    <row r="14051" spans="1:19" s="14" customFormat="1" x14ac:dyDescent="0.3">
      <c r="A14051" s="11"/>
      <c r="B14051" s="11"/>
      <c r="C14051" s="11"/>
      <c r="D14051" s="11"/>
      <c r="E14051" s="11"/>
      <c r="F14051" s="13"/>
      <c r="G14051" s="13"/>
      <c r="H14051" s="91"/>
      <c r="I14051" s="11"/>
      <c r="J14051" s="11"/>
      <c r="K14051" s="9"/>
      <c r="M14051" s="11"/>
      <c r="N14051" s="13"/>
      <c r="O14051" s="9"/>
      <c r="P14051" s="27"/>
      <c r="Q14051" s="29"/>
      <c r="R14051" s="29"/>
      <c r="S14051" s="27"/>
    </row>
    <row r="14052" spans="1:19" s="14" customFormat="1" x14ac:dyDescent="0.3">
      <c r="A14052" s="11"/>
      <c r="B14052" s="11"/>
      <c r="C14052" s="11"/>
      <c r="D14052" s="11"/>
      <c r="E14052" s="11"/>
      <c r="F14052" s="13"/>
      <c r="G14052" s="13"/>
      <c r="H14052" s="91"/>
      <c r="I14052" s="11"/>
      <c r="J14052" s="11"/>
      <c r="K14052" s="9"/>
      <c r="M14052" s="11"/>
      <c r="N14052" s="13"/>
      <c r="O14052" s="9"/>
      <c r="P14052" s="27"/>
      <c r="Q14052" s="29"/>
      <c r="R14052" s="29"/>
      <c r="S14052" s="27"/>
    </row>
    <row r="14053" spans="1:19" s="14" customFormat="1" x14ac:dyDescent="0.3">
      <c r="A14053" s="11"/>
      <c r="B14053" s="11"/>
      <c r="C14053" s="11"/>
      <c r="D14053" s="11"/>
      <c r="E14053" s="11"/>
      <c r="F14053" s="13"/>
      <c r="G14053" s="13"/>
      <c r="H14053" s="91"/>
      <c r="I14053" s="11"/>
      <c r="J14053" s="11"/>
      <c r="K14053" s="9"/>
      <c r="M14053" s="11"/>
      <c r="N14053" s="13"/>
      <c r="O14053" s="9"/>
      <c r="P14053" s="27"/>
      <c r="Q14053" s="29"/>
      <c r="R14053" s="29"/>
      <c r="S14053" s="27"/>
    </row>
    <row r="14054" spans="1:19" s="14" customFormat="1" x14ac:dyDescent="0.3">
      <c r="A14054" s="11"/>
      <c r="B14054" s="11"/>
      <c r="C14054" s="11"/>
      <c r="D14054" s="11"/>
      <c r="E14054" s="11"/>
      <c r="F14054" s="13"/>
      <c r="G14054" s="13"/>
      <c r="H14054" s="91"/>
      <c r="I14054" s="11"/>
      <c r="J14054" s="11"/>
      <c r="K14054" s="9"/>
      <c r="M14054" s="11"/>
      <c r="N14054" s="13"/>
      <c r="O14054" s="9"/>
      <c r="P14054" s="27"/>
      <c r="Q14054" s="29"/>
      <c r="R14054" s="29"/>
      <c r="S14054" s="27"/>
    </row>
    <row r="14055" spans="1:19" s="14" customFormat="1" x14ac:dyDescent="0.3">
      <c r="A14055" s="11"/>
      <c r="B14055" s="11"/>
      <c r="C14055" s="11"/>
      <c r="D14055" s="11"/>
      <c r="E14055" s="11"/>
      <c r="F14055" s="13"/>
      <c r="G14055" s="13"/>
      <c r="H14055" s="91"/>
      <c r="I14055" s="11"/>
      <c r="J14055" s="11"/>
      <c r="K14055" s="9"/>
      <c r="M14055" s="11"/>
      <c r="N14055" s="13"/>
      <c r="O14055" s="9"/>
      <c r="P14055" s="27"/>
      <c r="Q14055" s="29"/>
      <c r="R14055" s="29"/>
      <c r="S14055" s="27"/>
    </row>
    <row r="14056" spans="1:19" s="14" customFormat="1" x14ac:dyDescent="0.3">
      <c r="A14056" s="11"/>
      <c r="B14056" s="11"/>
      <c r="C14056" s="11"/>
      <c r="D14056" s="11"/>
      <c r="E14056" s="11"/>
      <c r="F14056" s="13"/>
      <c r="G14056" s="13"/>
      <c r="H14056" s="91"/>
      <c r="I14056" s="11"/>
      <c r="J14056" s="11"/>
      <c r="K14056" s="9"/>
      <c r="M14056" s="11"/>
      <c r="N14056" s="13"/>
      <c r="O14056" s="9"/>
      <c r="P14056" s="27"/>
      <c r="Q14056" s="29"/>
      <c r="R14056" s="29"/>
      <c r="S14056" s="27"/>
    </row>
    <row r="14057" spans="1:19" s="14" customFormat="1" x14ac:dyDescent="0.3">
      <c r="A14057" s="11"/>
      <c r="B14057" s="11"/>
      <c r="C14057" s="11"/>
      <c r="D14057" s="11"/>
      <c r="E14057" s="11"/>
      <c r="F14057" s="13"/>
      <c r="G14057" s="13"/>
      <c r="H14057" s="91"/>
      <c r="I14057" s="11"/>
      <c r="J14057" s="11"/>
      <c r="K14057" s="9"/>
      <c r="M14057" s="11"/>
      <c r="N14057" s="13"/>
      <c r="O14057" s="9"/>
      <c r="P14057" s="27"/>
      <c r="Q14057" s="29"/>
      <c r="R14057" s="29"/>
      <c r="S14057" s="27"/>
    </row>
    <row r="14058" spans="1:19" s="14" customFormat="1" x14ac:dyDescent="0.3">
      <c r="A14058" s="11"/>
      <c r="B14058" s="11"/>
      <c r="C14058" s="11"/>
      <c r="D14058" s="11"/>
      <c r="E14058" s="11"/>
      <c r="F14058" s="13"/>
      <c r="G14058" s="13"/>
      <c r="H14058" s="91"/>
      <c r="I14058" s="11"/>
      <c r="J14058" s="11"/>
      <c r="K14058" s="9"/>
      <c r="M14058" s="11"/>
      <c r="N14058" s="13"/>
      <c r="O14058" s="9"/>
      <c r="P14058" s="27"/>
      <c r="Q14058" s="29"/>
      <c r="R14058" s="29"/>
      <c r="S14058" s="27"/>
    </row>
    <row r="14059" spans="1:19" s="14" customFormat="1" x14ac:dyDescent="0.3">
      <c r="A14059" s="11"/>
      <c r="B14059" s="11"/>
      <c r="C14059" s="11"/>
      <c r="D14059" s="11"/>
      <c r="E14059" s="11"/>
      <c r="F14059" s="13"/>
      <c r="G14059" s="13"/>
      <c r="H14059" s="91"/>
      <c r="I14059" s="11"/>
      <c r="J14059" s="11"/>
      <c r="K14059" s="9"/>
      <c r="M14059" s="11"/>
      <c r="N14059" s="13"/>
      <c r="O14059" s="9"/>
      <c r="P14059" s="27"/>
      <c r="Q14059" s="29"/>
      <c r="R14059" s="29"/>
      <c r="S14059" s="27"/>
    </row>
    <row r="14060" spans="1:19" s="14" customFormat="1" x14ac:dyDescent="0.3">
      <c r="A14060" s="11"/>
      <c r="B14060" s="11"/>
      <c r="C14060" s="11"/>
      <c r="D14060" s="11"/>
      <c r="E14060" s="11"/>
      <c r="F14060" s="13"/>
      <c r="G14060" s="13"/>
      <c r="H14060" s="91"/>
      <c r="I14060" s="11"/>
      <c r="J14060" s="11"/>
      <c r="K14060" s="9"/>
      <c r="M14060" s="11"/>
      <c r="N14060" s="13"/>
      <c r="O14060" s="9"/>
      <c r="P14060" s="27"/>
      <c r="Q14060" s="29"/>
      <c r="R14060" s="29"/>
      <c r="S14060" s="27"/>
    </row>
    <row r="14061" spans="1:19" s="14" customFormat="1" x14ac:dyDescent="0.3">
      <c r="A14061" s="11"/>
      <c r="B14061" s="11"/>
      <c r="C14061" s="11"/>
      <c r="D14061" s="11"/>
      <c r="E14061" s="11"/>
      <c r="F14061" s="13"/>
      <c r="G14061" s="13"/>
      <c r="H14061" s="91"/>
      <c r="I14061" s="11"/>
      <c r="J14061" s="11"/>
      <c r="K14061" s="9"/>
      <c r="M14061" s="11"/>
      <c r="N14061" s="13"/>
      <c r="O14061" s="9"/>
      <c r="P14061" s="27"/>
      <c r="Q14061" s="29"/>
      <c r="R14061" s="29"/>
      <c r="S14061" s="27"/>
    </row>
    <row r="14062" spans="1:19" s="14" customFormat="1" x14ac:dyDescent="0.3">
      <c r="A14062" s="11"/>
      <c r="B14062" s="11"/>
      <c r="C14062" s="11"/>
      <c r="D14062" s="11"/>
      <c r="E14062" s="11"/>
      <c r="F14062" s="13"/>
      <c r="G14062" s="13"/>
      <c r="H14062" s="91"/>
      <c r="I14062" s="11"/>
      <c r="J14062" s="11"/>
      <c r="K14062" s="9"/>
      <c r="M14062" s="11"/>
      <c r="N14062" s="13"/>
      <c r="O14062" s="9"/>
      <c r="P14062" s="27"/>
      <c r="Q14062" s="29"/>
      <c r="R14062" s="29"/>
      <c r="S14062" s="27"/>
    </row>
    <row r="14063" spans="1:19" s="14" customFormat="1" x14ac:dyDescent="0.3">
      <c r="A14063" s="11"/>
      <c r="B14063" s="11"/>
      <c r="C14063" s="11"/>
      <c r="D14063" s="11"/>
      <c r="E14063" s="11"/>
      <c r="F14063" s="13"/>
      <c r="G14063" s="13"/>
      <c r="H14063" s="91"/>
      <c r="I14063" s="11"/>
      <c r="J14063" s="11"/>
      <c r="K14063" s="9"/>
      <c r="M14063" s="11"/>
      <c r="N14063" s="13"/>
      <c r="O14063" s="9"/>
      <c r="P14063" s="27"/>
      <c r="Q14063" s="29"/>
      <c r="R14063" s="29"/>
      <c r="S14063" s="27"/>
    </row>
    <row r="14064" spans="1:19" s="14" customFormat="1" x14ac:dyDescent="0.3">
      <c r="A14064" s="11"/>
      <c r="B14064" s="11"/>
      <c r="C14064" s="11"/>
      <c r="D14064" s="11"/>
      <c r="E14064" s="11"/>
      <c r="F14064" s="13"/>
      <c r="G14064" s="13"/>
      <c r="H14064" s="91"/>
      <c r="I14064" s="11"/>
      <c r="J14064" s="11"/>
      <c r="K14064" s="9"/>
      <c r="M14064" s="11"/>
      <c r="N14064" s="13"/>
      <c r="O14064" s="9"/>
      <c r="P14064" s="27"/>
      <c r="Q14064" s="29"/>
      <c r="R14064" s="29"/>
      <c r="S14064" s="27"/>
    </row>
    <row r="14065" spans="1:19" s="14" customFormat="1" x14ac:dyDescent="0.3">
      <c r="A14065" s="11"/>
      <c r="B14065" s="11"/>
      <c r="C14065" s="11"/>
      <c r="D14065" s="11"/>
      <c r="E14065" s="11"/>
      <c r="F14065" s="13"/>
      <c r="G14065" s="13"/>
      <c r="H14065" s="91"/>
      <c r="I14065" s="11"/>
      <c r="J14065" s="11"/>
      <c r="K14065" s="9"/>
      <c r="M14065" s="11"/>
      <c r="N14065" s="13"/>
      <c r="O14065" s="9"/>
      <c r="P14065" s="27"/>
      <c r="Q14065" s="29"/>
      <c r="R14065" s="29"/>
      <c r="S14065" s="27"/>
    </row>
    <row r="14066" spans="1:19" s="14" customFormat="1" x14ac:dyDescent="0.3">
      <c r="A14066" s="11"/>
      <c r="B14066" s="11"/>
      <c r="C14066" s="11"/>
      <c r="D14066" s="11"/>
      <c r="E14066" s="11"/>
      <c r="F14066" s="13"/>
      <c r="G14066" s="13"/>
      <c r="H14066" s="91"/>
      <c r="I14066" s="11"/>
      <c r="J14066" s="11"/>
      <c r="K14066" s="9"/>
      <c r="M14066" s="11"/>
      <c r="N14066" s="13"/>
      <c r="O14066" s="9"/>
      <c r="P14066" s="27"/>
      <c r="Q14066" s="29"/>
      <c r="R14066" s="29"/>
      <c r="S14066" s="27"/>
    </row>
    <row r="14067" spans="1:19" s="14" customFormat="1" x14ac:dyDescent="0.3">
      <c r="A14067" s="11"/>
      <c r="B14067" s="11"/>
      <c r="C14067" s="11"/>
      <c r="D14067" s="11"/>
      <c r="E14067" s="11"/>
      <c r="F14067" s="13"/>
      <c r="G14067" s="13"/>
      <c r="H14067" s="91"/>
      <c r="I14067" s="11"/>
      <c r="J14067" s="11"/>
      <c r="K14067" s="9"/>
      <c r="M14067" s="11"/>
      <c r="N14067" s="13"/>
      <c r="O14067" s="9"/>
      <c r="P14067" s="27"/>
      <c r="Q14067" s="29"/>
      <c r="R14067" s="29"/>
      <c r="S14067" s="27"/>
    </row>
    <row r="14068" spans="1:19" s="14" customFormat="1" x14ac:dyDescent="0.3">
      <c r="A14068" s="11"/>
      <c r="B14068" s="11"/>
      <c r="C14068" s="11"/>
      <c r="D14068" s="11"/>
      <c r="E14068" s="11"/>
      <c r="F14068" s="13"/>
      <c r="G14068" s="13"/>
      <c r="H14068" s="91"/>
      <c r="I14068" s="11"/>
      <c r="J14068" s="11"/>
      <c r="K14068" s="9"/>
      <c r="M14068" s="11"/>
      <c r="N14068" s="13"/>
      <c r="O14068" s="9"/>
      <c r="P14068" s="27"/>
      <c r="Q14068" s="29"/>
      <c r="R14068" s="29"/>
      <c r="S14068" s="27"/>
    </row>
    <row r="14069" spans="1:19" s="14" customFormat="1" x14ac:dyDescent="0.3">
      <c r="A14069" s="11"/>
      <c r="B14069" s="11"/>
      <c r="C14069" s="11"/>
      <c r="D14069" s="11"/>
      <c r="E14069" s="11"/>
      <c r="F14069" s="13"/>
      <c r="G14069" s="13"/>
      <c r="H14069" s="91"/>
      <c r="I14069" s="11"/>
      <c r="J14069" s="11"/>
      <c r="K14069" s="9"/>
      <c r="M14069" s="11"/>
      <c r="N14069" s="13"/>
      <c r="O14069" s="9"/>
      <c r="P14069" s="27"/>
      <c r="Q14069" s="29"/>
      <c r="R14069" s="29"/>
      <c r="S14069" s="27"/>
    </row>
    <row r="14070" spans="1:19" s="14" customFormat="1" x14ac:dyDescent="0.3">
      <c r="A14070" s="11"/>
      <c r="B14070" s="11"/>
      <c r="C14070" s="11"/>
      <c r="D14070" s="11"/>
      <c r="E14070" s="11"/>
      <c r="F14070" s="13"/>
      <c r="G14070" s="13"/>
      <c r="H14070" s="91"/>
      <c r="I14070" s="11"/>
      <c r="J14070" s="11"/>
      <c r="K14070" s="9"/>
      <c r="M14070" s="11"/>
      <c r="N14070" s="13"/>
      <c r="O14070" s="9"/>
      <c r="P14070" s="27"/>
      <c r="Q14070" s="29"/>
      <c r="R14070" s="29"/>
      <c r="S14070" s="27"/>
    </row>
    <row r="14071" spans="1:19" s="14" customFormat="1" x14ac:dyDescent="0.3">
      <c r="A14071" s="11"/>
      <c r="B14071" s="11"/>
      <c r="C14071" s="11"/>
      <c r="D14071" s="11"/>
      <c r="E14071" s="11"/>
      <c r="F14071" s="13"/>
      <c r="G14071" s="13"/>
      <c r="H14071" s="91"/>
      <c r="I14071" s="11"/>
      <c r="J14071" s="11"/>
      <c r="K14071" s="9"/>
      <c r="M14071" s="11"/>
      <c r="N14071" s="13"/>
      <c r="O14071" s="9"/>
      <c r="P14071" s="27"/>
      <c r="Q14071" s="29"/>
      <c r="R14071" s="29"/>
      <c r="S14071" s="27"/>
    </row>
    <row r="14072" spans="1:19" s="14" customFormat="1" x14ac:dyDescent="0.3">
      <c r="A14072" s="11"/>
      <c r="B14072" s="11"/>
      <c r="C14072" s="11"/>
      <c r="D14072" s="11"/>
      <c r="E14072" s="11"/>
      <c r="F14072" s="13"/>
      <c r="G14072" s="13"/>
      <c r="H14072" s="91"/>
      <c r="I14072" s="11"/>
      <c r="J14072" s="11"/>
      <c r="K14072" s="9"/>
      <c r="M14072" s="11"/>
      <c r="N14072" s="13"/>
      <c r="O14072" s="9"/>
      <c r="P14072" s="27"/>
      <c r="Q14072" s="29"/>
      <c r="R14072" s="29"/>
      <c r="S14072" s="27"/>
    </row>
    <row r="14073" spans="1:19" s="14" customFormat="1" x14ac:dyDescent="0.3">
      <c r="A14073" s="11"/>
      <c r="B14073" s="11"/>
      <c r="C14073" s="11"/>
      <c r="D14073" s="11"/>
      <c r="E14073" s="11"/>
      <c r="F14073" s="13"/>
      <c r="G14073" s="13"/>
      <c r="H14073" s="91"/>
      <c r="I14073" s="11"/>
      <c r="J14073" s="11"/>
      <c r="K14073" s="9"/>
      <c r="M14073" s="11"/>
      <c r="N14073" s="13"/>
      <c r="O14073" s="9"/>
      <c r="P14073" s="27"/>
      <c r="Q14073" s="29"/>
      <c r="R14073" s="29"/>
      <c r="S14073" s="27"/>
    </row>
    <row r="14074" spans="1:19" s="14" customFormat="1" x14ac:dyDescent="0.3">
      <c r="A14074" s="11"/>
      <c r="B14074" s="11"/>
      <c r="C14074" s="11"/>
      <c r="D14074" s="11"/>
      <c r="E14074" s="11"/>
      <c r="F14074" s="13"/>
      <c r="G14074" s="13"/>
      <c r="H14074" s="91"/>
      <c r="I14074" s="11"/>
      <c r="J14074" s="11"/>
      <c r="K14074" s="9"/>
      <c r="M14074" s="11"/>
      <c r="N14074" s="13"/>
      <c r="O14074" s="9"/>
      <c r="P14074" s="27"/>
      <c r="Q14074" s="29"/>
      <c r="R14074" s="29"/>
      <c r="S14074" s="27"/>
    </row>
    <row r="14075" spans="1:19" s="14" customFormat="1" x14ac:dyDescent="0.3">
      <c r="A14075" s="11"/>
      <c r="B14075" s="11"/>
      <c r="C14075" s="11"/>
      <c r="D14075" s="11"/>
      <c r="E14075" s="11"/>
      <c r="F14075" s="13"/>
      <c r="G14075" s="13"/>
      <c r="H14075" s="91"/>
      <c r="I14075" s="11"/>
      <c r="J14075" s="11"/>
      <c r="K14075" s="9"/>
      <c r="M14075" s="11"/>
      <c r="N14075" s="13"/>
      <c r="O14075" s="9"/>
      <c r="P14075" s="27"/>
      <c r="Q14075" s="29"/>
      <c r="R14075" s="29"/>
      <c r="S14075" s="27"/>
    </row>
    <row r="14076" spans="1:19" s="14" customFormat="1" x14ac:dyDescent="0.3">
      <c r="A14076" s="11"/>
      <c r="B14076" s="11"/>
      <c r="C14076" s="11"/>
      <c r="D14076" s="11"/>
      <c r="E14076" s="11"/>
      <c r="F14076" s="13"/>
      <c r="G14076" s="13"/>
      <c r="H14076" s="91"/>
      <c r="I14076" s="11"/>
      <c r="J14076" s="11"/>
      <c r="K14076" s="9"/>
      <c r="M14076" s="11"/>
      <c r="N14076" s="13"/>
      <c r="O14076" s="9"/>
      <c r="P14076" s="27"/>
      <c r="Q14076" s="29"/>
      <c r="R14076" s="29"/>
      <c r="S14076" s="27"/>
    </row>
    <row r="14077" spans="1:19" s="14" customFormat="1" x14ac:dyDescent="0.3">
      <c r="A14077" s="11"/>
      <c r="B14077" s="11"/>
      <c r="C14077" s="11"/>
      <c r="D14077" s="11"/>
      <c r="E14077" s="11"/>
      <c r="F14077" s="13"/>
      <c r="G14077" s="13"/>
      <c r="H14077" s="91"/>
      <c r="I14077" s="11"/>
      <c r="J14077" s="11"/>
      <c r="K14077" s="9"/>
      <c r="M14077" s="11"/>
      <c r="N14077" s="13"/>
      <c r="O14077" s="9"/>
      <c r="P14077" s="27"/>
      <c r="Q14077" s="29"/>
      <c r="R14077" s="29"/>
      <c r="S14077" s="27"/>
    </row>
    <row r="14078" spans="1:19" s="14" customFormat="1" x14ac:dyDescent="0.3">
      <c r="A14078" s="11"/>
      <c r="B14078" s="11"/>
      <c r="C14078" s="11"/>
      <c r="D14078" s="11"/>
      <c r="E14078" s="11"/>
      <c r="F14078" s="13"/>
      <c r="G14078" s="13"/>
      <c r="H14078" s="91"/>
      <c r="I14078" s="11"/>
      <c r="J14078" s="11"/>
      <c r="K14078" s="9"/>
      <c r="M14078" s="11"/>
      <c r="N14078" s="13"/>
      <c r="O14078" s="9"/>
      <c r="P14078" s="27"/>
      <c r="Q14078" s="29"/>
      <c r="R14078" s="29"/>
      <c r="S14078" s="27"/>
    </row>
    <row r="14079" spans="1:19" s="14" customFormat="1" x14ac:dyDescent="0.3">
      <c r="A14079" s="11"/>
      <c r="B14079" s="11"/>
      <c r="C14079" s="11"/>
      <c r="D14079" s="11"/>
      <c r="E14079" s="11"/>
      <c r="F14079" s="13"/>
      <c r="G14079" s="13"/>
      <c r="H14079" s="91"/>
      <c r="I14079" s="11"/>
      <c r="J14079" s="11"/>
      <c r="K14079" s="9"/>
      <c r="M14079" s="11"/>
      <c r="N14079" s="13"/>
      <c r="O14079" s="9"/>
      <c r="P14079" s="27"/>
      <c r="Q14079" s="29"/>
      <c r="R14079" s="29"/>
      <c r="S14079" s="27"/>
    </row>
    <row r="14080" spans="1:19" s="14" customFormat="1" x14ac:dyDescent="0.3">
      <c r="A14080" s="11"/>
      <c r="B14080" s="11"/>
      <c r="C14080" s="11"/>
      <c r="D14080" s="11"/>
      <c r="E14080" s="11"/>
      <c r="F14080" s="13"/>
      <c r="G14080" s="13"/>
      <c r="H14080" s="91"/>
      <c r="I14080" s="11"/>
      <c r="J14080" s="11"/>
      <c r="K14080" s="9"/>
      <c r="M14080" s="11"/>
      <c r="N14080" s="13"/>
      <c r="O14080" s="9"/>
      <c r="P14080" s="27"/>
      <c r="Q14080" s="29"/>
      <c r="R14080" s="29"/>
      <c r="S14080" s="27"/>
    </row>
    <row r="14081" spans="1:19" s="14" customFormat="1" x14ac:dyDescent="0.3">
      <c r="A14081" s="11"/>
      <c r="B14081" s="11"/>
      <c r="C14081" s="11"/>
      <c r="D14081" s="11"/>
      <c r="E14081" s="11"/>
      <c r="F14081" s="13"/>
      <c r="G14081" s="13"/>
      <c r="H14081" s="91"/>
      <c r="I14081" s="11"/>
      <c r="J14081" s="11"/>
      <c r="K14081" s="9"/>
      <c r="M14081" s="11"/>
      <c r="N14081" s="13"/>
      <c r="O14081" s="9"/>
      <c r="P14081" s="27"/>
      <c r="Q14081" s="29"/>
      <c r="R14081" s="29"/>
      <c r="S14081" s="27"/>
    </row>
    <row r="14082" spans="1:19" s="14" customFormat="1" x14ac:dyDescent="0.3">
      <c r="A14082" s="11"/>
      <c r="B14082" s="11"/>
      <c r="C14082" s="11"/>
      <c r="D14082" s="11"/>
      <c r="E14082" s="11"/>
      <c r="F14082" s="13"/>
      <c r="G14082" s="13"/>
      <c r="H14082" s="91"/>
      <c r="I14082" s="11"/>
      <c r="J14082" s="11"/>
      <c r="K14082" s="9"/>
      <c r="M14082" s="11"/>
      <c r="N14082" s="13"/>
      <c r="O14082" s="9"/>
      <c r="P14082" s="27"/>
      <c r="Q14082" s="29"/>
      <c r="R14082" s="29"/>
      <c r="S14082" s="27"/>
    </row>
    <row r="14083" spans="1:19" s="14" customFormat="1" x14ac:dyDescent="0.3">
      <c r="A14083" s="11"/>
      <c r="B14083" s="11"/>
      <c r="C14083" s="11"/>
      <c r="D14083" s="11"/>
      <c r="E14083" s="11"/>
      <c r="F14083" s="13"/>
      <c r="G14083" s="13"/>
      <c r="H14083" s="91"/>
      <c r="I14083" s="11"/>
      <c r="J14083" s="11"/>
      <c r="K14083" s="9"/>
      <c r="M14083" s="11"/>
      <c r="N14083" s="13"/>
      <c r="O14083" s="9"/>
      <c r="P14083" s="27"/>
      <c r="Q14083" s="29"/>
      <c r="R14083" s="29"/>
      <c r="S14083" s="27"/>
    </row>
    <row r="14084" spans="1:19" s="14" customFormat="1" x14ac:dyDescent="0.3">
      <c r="A14084" s="11"/>
      <c r="B14084" s="11"/>
      <c r="C14084" s="11"/>
      <c r="D14084" s="11"/>
      <c r="E14084" s="11"/>
      <c r="F14084" s="13"/>
      <c r="G14084" s="13"/>
      <c r="H14084" s="91"/>
      <c r="I14084" s="11"/>
      <c r="J14084" s="11"/>
      <c r="K14084" s="9"/>
      <c r="M14084" s="11"/>
      <c r="N14084" s="13"/>
      <c r="O14084" s="9"/>
      <c r="P14084" s="27"/>
      <c r="Q14084" s="29"/>
      <c r="R14084" s="29"/>
      <c r="S14084" s="27"/>
    </row>
    <row r="14085" spans="1:19" s="14" customFormat="1" x14ac:dyDescent="0.3">
      <c r="A14085" s="11"/>
      <c r="B14085" s="11"/>
      <c r="C14085" s="11"/>
      <c r="D14085" s="11"/>
      <c r="E14085" s="11"/>
      <c r="F14085" s="13"/>
      <c r="G14085" s="13"/>
      <c r="H14085" s="91"/>
      <c r="I14085" s="11"/>
      <c r="J14085" s="11"/>
      <c r="K14085" s="9"/>
      <c r="M14085" s="11"/>
      <c r="N14085" s="13"/>
      <c r="O14085" s="9"/>
      <c r="P14085" s="27"/>
      <c r="Q14085" s="29"/>
      <c r="R14085" s="29"/>
      <c r="S14085" s="27"/>
    </row>
    <row r="14086" spans="1:19" s="14" customFormat="1" x14ac:dyDescent="0.3">
      <c r="A14086" s="11"/>
      <c r="B14086" s="11"/>
      <c r="C14086" s="11"/>
      <c r="D14086" s="11"/>
      <c r="E14086" s="11"/>
      <c r="F14086" s="13"/>
      <c r="G14086" s="13"/>
      <c r="H14086" s="91"/>
      <c r="I14086" s="11"/>
      <c r="J14086" s="11"/>
      <c r="K14086" s="9"/>
      <c r="M14086" s="11"/>
      <c r="N14086" s="13"/>
      <c r="O14086" s="9"/>
      <c r="P14086" s="27"/>
      <c r="Q14086" s="29"/>
      <c r="R14086" s="29"/>
      <c r="S14086" s="27"/>
    </row>
    <row r="14087" spans="1:19" s="14" customFormat="1" x14ac:dyDescent="0.3">
      <c r="A14087" s="11"/>
      <c r="B14087" s="11"/>
      <c r="C14087" s="11"/>
      <c r="D14087" s="11"/>
      <c r="E14087" s="11"/>
      <c r="F14087" s="13"/>
      <c r="G14087" s="13"/>
      <c r="H14087" s="91"/>
      <c r="I14087" s="11"/>
      <c r="J14087" s="11"/>
      <c r="K14087" s="9"/>
      <c r="M14087" s="11"/>
      <c r="N14087" s="13"/>
      <c r="O14087" s="9"/>
      <c r="P14087" s="27"/>
      <c r="Q14087" s="29"/>
      <c r="R14087" s="29"/>
      <c r="S14087" s="27"/>
    </row>
    <row r="14088" spans="1:19" s="14" customFormat="1" x14ac:dyDescent="0.3">
      <c r="A14088" s="11"/>
      <c r="B14088" s="11"/>
      <c r="C14088" s="11"/>
      <c r="D14088" s="11"/>
      <c r="E14088" s="11"/>
      <c r="F14088" s="13"/>
      <c r="G14088" s="13"/>
      <c r="H14088" s="91"/>
      <c r="I14088" s="11"/>
      <c r="J14088" s="11"/>
      <c r="K14088" s="9"/>
      <c r="M14088" s="11"/>
      <c r="N14088" s="13"/>
      <c r="O14088" s="9"/>
      <c r="P14088" s="27"/>
      <c r="Q14088" s="29"/>
      <c r="R14088" s="29"/>
      <c r="S14088" s="27"/>
    </row>
    <row r="14089" spans="1:19" s="14" customFormat="1" x14ac:dyDescent="0.3">
      <c r="A14089" s="11"/>
      <c r="B14089" s="11"/>
      <c r="C14089" s="11"/>
      <c r="D14089" s="11"/>
      <c r="E14089" s="11"/>
      <c r="F14089" s="13"/>
      <c r="G14089" s="13"/>
      <c r="H14089" s="91"/>
      <c r="I14089" s="11"/>
      <c r="J14089" s="11"/>
      <c r="K14089" s="9"/>
      <c r="M14089" s="11"/>
      <c r="N14089" s="13"/>
      <c r="O14089" s="9"/>
      <c r="P14089" s="27"/>
      <c r="Q14089" s="29"/>
      <c r="R14089" s="29"/>
      <c r="S14089" s="27"/>
    </row>
    <row r="14090" spans="1:19" s="14" customFormat="1" x14ac:dyDescent="0.3">
      <c r="A14090" s="11"/>
      <c r="B14090" s="11"/>
      <c r="C14090" s="11"/>
      <c r="D14090" s="11"/>
      <c r="E14090" s="11"/>
      <c r="F14090" s="13"/>
      <c r="G14090" s="13"/>
      <c r="H14090" s="91"/>
      <c r="I14090" s="11"/>
      <c r="J14090" s="11"/>
      <c r="K14090" s="9"/>
      <c r="M14090" s="11"/>
      <c r="N14090" s="13"/>
      <c r="O14090" s="9"/>
      <c r="P14090" s="27"/>
      <c r="Q14090" s="29"/>
      <c r="R14090" s="29"/>
      <c r="S14090" s="27"/>
    </row>
    <row r="14091" spans="1:19" s="14" customFormat="1" x14ac:dyDescent="0.3">
      <c r="A14091" s="11"/>
      <c r="B14091" s="11"/>
      <c r="C14091" s="11"/>
      <c r="D14091" s="11"/>
      <c r="E14091" s="11"/>
      <c r="F14091" s="13"/>
      <c r="G14091" s="13"/>
      <c r="H14091" s="91"/>
      <c r="I14091" s="11"/>
      <c r="J14091" s="11"/>
      <c r="K14091" s="9"/>
      <c r="M14091" s="11"/>
      <c r="N14091" s="13"/>
      <c r="O14091" s="9"/>
      <c r="P14091" s="27"/>
      <c r="Q14091" s="29"/>
      <c r="R14091" s="29"/>
      <c r="S14091" s="27"/>
    </row>
    <row r="14092" spans="1:19" s="14" customFormat="1" x14ac:dyDescent="0.3">
      <c r="A14092" s="11"/>
      <c r="B14092" s="11"/>
      <c r="C14092" s="11"/>
      <c r="D14092" s="11"/>
      <c r="E14092" s="11"/>
      <c r="F14092" s="13"/>
      <c r="G14092" s="13"/>
      <c r="H14092" s="91"/>
      <c r="I14092" s="11"/>
      <c r="J14092" s="11"/>
      <c r="K14092" s="9"/>
      <c r="M14092" s="11"/>
      <c r="N14092" s="13"/>
      <c r="O14092" s="9"/>
      <c r="P14092" s="27"/>
      <c r="Q14092" s="29"/>
      <c r="R14092" s="29"/>
      <c r="S14092" s="27"/>
    </row>
    <row r="14093" spans="1:19" s="14" customFormat="1" x14ac:dyDescent="0.3">
      <c r="A14093" s="11"/>
      <c r="B14093" s="11"/>
      <c r="C14093" s="11"/>
      <c r="D14093" s="11"/>
      <c r="E14093" s="11"/>
      <c r="F14093" s="13"/>
      <c r="G14093" s="13"/>
      <c r="H14093" s="91"/>
      <c r="I14093" s="11"/>
      <c r="J14093" s="11"/>
      <c r="K14093" s="9"/>
      <c r="M14093" s="11"/>
      <c r="N14093" s="13"/>
      <c r="O14093" s="9"/>
      <c r="P14093" s="27"/>
      <c r="Q14093" s="29"/>
      <c r="R14093" s="29"/>
      <c r="S14093" s="27"/>
    </row>
    <row r="14094" spans="1:19" s="14" customFormat="1" x14ac:dyDescent="0.3">
      <c r="A14094" s="11"/>
      <c r="B14094" s="11"/>
      <c r="C14094" s="11"/>
      <c r="D14094" s="11"/>
      <c r="E14094" s="11"/>
      <c r="F14094" s="13"/>
      <c r="G14094" s="13"/>
      <c r="H14094" s="91"/>
      <c r="I14094" s="11"/>
      <c r="J14094" s="11"/>
      <c r="K14094" s="9"/>
      <c r="M14094" s="11"/>
      <c r="N14094" s="13"/>
      <c r="O14094" s="9"/>
      <c r="P14094" s="27"/>
      <c r="Q14094" s="29"/>
      <c r="R14094" s="29"/>
      <c r="S14094" s="27"/>
    </row>
    <row r="14095" spans="1:19" s="14" customFormat="1" x14ac:dyDescent="0.3">
      <c r="A14095" s="11"/>
      <c r="B14095" s="11"/>
      <c r="C14095" s="11"/>
      <c r="D14095" s="11"/>
      <c r="E14095" s="11"/>
      <c r="F14095" s="13"/>
      <c r="G14095" s="13"/>
      <c r="H14095" s="91"/>
      <c r="I14095" s="11"/>
      <c r="J14095" s="11"/>
      <c r="K14095" s="9"/>
      <c r="M14095" s="11"/>
      <c r="N14095" s="13"/>
      <c r="O14095" s="9"/>
      <c r="P14095" s="27"/>
      <c r="Q14095" s="29"/>
      <c r="R14095" s="29"/>
      <c r="S14095" s="27"/>
    </row>
    <row r="14096" spans="1:19" s="14" customFormat="1" x14ac:dyDescent="0.3">
      <c r="A14096" s="11"/>
      <c r="B14096" s="11"/>
      <c r="C14096" s="11"/>
      <c r="D14096" s="11"/>
      <c r="E14096" s="11"/>
      <c r="F14096" s="13"/>
      <c r="G14096" s="13"/>
      <c r="H14096" s="91"/>
      <c r="I14096" s="11"/>
      <c r="J14096" s="11"/>
      <c r="K14096" s="9"/>
      <c r="M14096" s="11"/>
      <c r="N14096" s="13"/>
      <c r="O14096" s="9"/>
      <c r="P14096" s="27"/>
      <c r="Q14096" s="29"/>
      <c r="R14096" s="29"/>
      <c r="S14096" s="27"/>
    </row>
    <row r="14097" spans="1:19" s="14" customFormat="1" x14ac:dyDescent="0.3">
      <c r="A14097" s="11"/>
      <c r="B14097" s="11"/>
      <c r="C14097" s="11"/>
      <c r="D14097" s="11"/>
      <c r="E14097" s="11"/>
      <c r="F14097" s="13"/>
      <c r="G14097" s="13"/>
      <c r="H14097" s="91"/>
      <c r="I14097" s="11"/>
      <c r="J14097" s="11"/>
      <c r="K14097" s="9"/>
      <c r="M14097" s="11"/>
      <c r="N14097" s="13"/>
      <c r="O14097" s="9"/>
      <c r="P14097" s="27"/>
      <c r="Q14097" s="29"/>
      <c r="R14097" s="29"/>
      <c r="S14097" s="27"/>
    </row>
    <row r="14098" spans="1:19" s="14" customFormat="1" x14ac:dyDescent="0.3">
      <c r="A14098" s="11"/>
      <c r="B14098" s="11"/>
      <c r="C14098" s="11"/>
      <c r="D14098" s="11"/>
      <c r="E14098" s="11"/>
      <c r="F14098" s="13"/>
      <c r="G14098" s="13"/>
      <c r="H14098" s="91"/>
      <c r="I14098" s="11"/>
      <c r="J14098" s="11"/>
      <c r="K14098" s="9"/>
      <c r="M14098" s="11"/>
      <c r="N14098" s="13"/>
      <c r="O14098" s="9"/>
      <c r="P14098" s="27"/>
      <c r="Q14098" s="29"/>
      <c r="R14098" s="29"/>
      <c r="S14098" s="27"/>
    </row>
    <row r="14099" spans="1:19" s="14" customFormat="1" x14ac:dyDescent="0.3">
      <c r="A14099" s="11"/>
      <c r="B14099" s="11"/>
      <c r="C14099" s="11"/>
      <c r="D14099" s="11"/>
      <c r="E14099" s="11"/>
      <c r="F14099" s="13"/>
      <c r="G14099" s="13"/>
      <c r="H14099" s="91"/>
      <c r="I14099" s="11"/>
      <c r="J14099" s="11"/>
      <c r="K14099" s="9"/>
      <c r="M14099" s="11"/>
      <c r="N14099" s="13"/>
      <c r="O14099" s="9"/>
      <c r="P14099" s="27"/>
      <c r="Q14099" s="29"/>
      <c r="R14099" s="29"/>
      <c r="S14099" s="27"/>
    </row>
    <row r="14100" spans="1:19" s="14" customFormat="1" x14ac:dyDescent="0.3">
      <c r="A14100" s="11"/>
      <c r="B14100" s="11"/>
      <c r="C14100" s="11"/>
      <c r="D14100" s="11"/>
      <c r="E14100" s="11"/>
      <c r="F14100" s="13"/>
      <c r="G14100" s="13"/>
      <c r="H14100" s="91"/>
      <c r="I14100" s="11"/>
      <c r="J14100" s="11"/>
      <c r="K14100" s="9"/>
      <c r="M14100" s="11"/>
      <c r="N14100" s="13"/>
      <c r="O14100" s="9"/>
      <c r="P14100" s="27"/>
      <c r="Q14100" s="29"/>
      <c r="R14100" s="29"/>
      <c r="S14100" s="27"/>
    </row>
    <row r="14101" spans="1:19" s="14" customFormat="1" x14ac:dyDescent="0.3">
      <c r="A14101" s="11"/>
      <c r="B14101" s="11"/>
      <c r="C14101" s="11"/>
      <c r="D14101" s="11"/>
      <c r="E14101" s="11"/>
      <c r="F14101" s="13"/>
      <c r="G14101" s="13"/>
      <c r="H14101" s="91"/>
      <c r="I14101" s="11"/>
      <c r="J14101" s="11"/>
      <c r="K14101" s="9"/>
      <c r="M14101" s="11"/>
      <c r="N14101" s="13"/>
      <c r="O14101" s="9"/>
      <c r="P14101" s="27"/>
      <c r="Q14101" s="29"/>
      <c r="R14101" s="29"/>
      <c r="S14101" s="27"/>
    </row>
    <row r="14102" spans="1:19" s="14" customFormat="1" x14ac:dyDescent="0.3">
      <c r="A14102" s="11"/>
      <c r="B14102" s="11"/>
      <c r="C14102" s="11"/>
      <c r="D14102" s="11"/>
      <c r="E14102" s="11"/>
      <c r="F14102" s="13"/>
      <c r="G14102" s="13"/>
      <c r="H14102" s="91"/>
      <c r="I14102" s="11"/>
      <c r="J14102" s="11"/>
      <c r="K14102" s="9"/>
      <c r="M14102" s="11"/>
      <c r="N14102" s="13"/>
      <c r="O14102" s="9"/>
      <c r="P14102" s="27"/>
      <c r="Q14102" s="29"/>
      <c r="R14102" s="29"/>
      <c r="S14102" s="27"/>
    </row>
    <row r="14103" spans="1:19" s="14" customFormat="1" x14ac:dyDescent="0.3">
      <c r="A14103" s="11"/>
      <c r="B14103" s="11"/>
      <c r="C14103" s="11"/>
      <c r="D14103" s="11"/>
      <c r="E14103" s="11"/>
      <c r="F14103" s="13"/>
      <c r="G14103" s="13"/>
      <c r="H14103" s="91"/>
      <c r="I14103" s="11"/>
      <c r="J14103" s="11"/>
      <c r="K14103" s="9"/>
      <c r="M14103" s="11"/>
      <c r="N14103" s="13"/>
      <c r="O14103" s="9"/>
      <c r="P14103" s="27"/>
      <c r="Q14103" s="29"/>
      <c r="R14103" s="29"/>
      <c r="S14103" s="27"/>
    </row>
    <row r="14104" spans="1:19" s="14" customFormat="1" x14ac:dyDescent="0.3">
      <c r="A14104" s="11"/>
      <c r="B14104" s="11"/>
      <c r="C14104" s="11"/>
      <c r="D14104" s="11"/>
      <c r="E14104" s="11"/>
      <c r="F14104" s="13"/>
      <c r="G14104" s="13"/>
      <c r="H14104" s="91"/>
      <c r="I14104" s="11"/>
      <c r="J14104" s="11"/>
      <c r="K14104" s="9"/>
      <c r="M14104" s="11"/>
      <c r="N14104" s="13"/>
      <c r="O14104" s="9"/>
      <c r="P14104" s="27"/>
      <c r="Q14104" s="29"/>
      <c r="R14104" s="29"/>
      <c r="S14104" s="27"/>
    </row>
    <row r="14105" spans="1:19" s="14" customFormat="1" x14ac:dyDescent="0.3">
      <c r="A14105" s="11"/>
      <c r="B14105" s="11"/>
      <c r="C14105" s="11"/>
      <c r="D14105" s="11"/>
      <c r="E14105" s="11"/>
      <c r="F14105" s="13"/>
      <c r="G14105" s="13"/>
      <c r="H14105" s="91"/>
      <c r="I14105" s="11"/>
      <c r="J14105" s="11"/>
      <c r="K14105" s="9"/>
      <c r="M14105" s="11"/>
      <c r="N14105" s="13"/>
      <c r="O14105" s="9"/>
      <c r="P14105" s="27"/>
      <c r="Q14105" s="29"/>
      <c r="R14105" s="29"/>
      <c r="S14105" s="27"/>
    </row>
    <row r="14106" spans="1:19" s="14" customFormat="1" x14ac:dyDescent="0.3">
      <c r="A14106" s="11"/>
      <c r="B14106" s="11"/>
      <c r="C14106" s="11"/>
      <c r="D14106" s="11"/>
      <c r="E14106" s="11"/>
      <c r="F14106" s="13"/>
      <c r="G14106" s="13"/>
      <c r="H14106" s="91"/>
      <c r="I14106" s="11"/>
      <c r="J14106" s="11"/>
      <c r="K14106" s="9"/>
      <c r="M14106" s="11"/>
      <c r="N14106" s="13"/>
      <c r="O14106" s="9"/>
      <c r="P14106" s="27"/>
      <c r="Q14106" s="29"/>
      <c r="R14106" s="29"/>
      <c r="S14106" s="27"/>
    </row>
    <row r="14107" spans="1:19" s="14" customFormat="1" x14ac:dyDescent="0.3">
      <c r="A14107" s="11"/>
      <c r="B14107" s="11"/>
      <c r="C14107" s="11"/>
      <c r="D14107" s="11"/>
      <c r="E14107" s="11"/>
      <c r="F14107" s="13"/>
      <c r="G14107" s="13"/>
      <c r="H14107" s="91"/>
      <c r="I14107" s="11"/>
      <c r="J14107" s="11"/>
      <c r="K14107" s="9"/>
      <c r="M14107" s="11"/>
      <c r="N14107" s="13"/>
      <c r="O14107" s="9"/>
      <c r="P14107" s="27"/>
      <c r="Q14107" s="29"/>
      <c r="R14107" s="29"/>
      <c r="S14107" s="27"/>
    </row>
    <row r="14108" spans="1:19" s="14" customFormat="1" x14ac:dyDescent="0.3">
      <c r="A14108" s="11"/>
      <c r="B14108" s="11"/>
      <c r="C14108" s="11"/>
      <c r="D14108" s="11"/>
      <c r="E14108" s="11"/>
      <c r="F14108" s="13"/>
      <c r="G14108" s="13"/>
      <c r="H14108" s="91"/>
      <c r="I14108" s="11"/>
      <c r="J14108" s="11"/>
      <c r="K14108" s="9"/>
      <c r="M14108" s="11"/>
      <c r="N14108" s="13"/>
      <c r="O14108" s="9"/>
      <c r="P14108" s="27"/>
      <c r="Q14108" s="29"/>
      <c r="R14108" s="29"/>
      <c r="S14108" s="27"/>
    </row>
    <row r="14109" spans="1:19" s="14" customFormat="1" x14ac:dyDescent="0.3">
      <c r="A14109" s="11"/>
      <c r="B14109" s="11"/>
      <c r="C14109" s="11"/>
      <c r="D14109" s="11"/>
      <c r="E14109" s="11"/>
      <c r="F14109" s="13"/>
      <c r="G14109" s="13"/>
      <c r="H14109" s="91"/>
      <c r="I14109" s="11"/>
      <c r="J14109" s="11"/>
      <c r="K14109" s="9"/>
      <c r="M14109" s="11"/>
      <c r="N14109" s="13"/>
      <c r="O14109" s="9"/>
      <c r="P14109" s="27"/>
      <c r="Q14109" s="29"/>
      <c r="R14109" s="29"/>
      <c r="S14109" s="27"/>
    </row>
    <row r="14110" spans="1:19" s="14" customFormat="1" x14ac:dyDescent="0.3">
      <c r="A14110" s="11"/>
      <c r="B14110" s="11"/>
      <c r="C14110" s="11"/>
      <c r="D14110" s="11"/>
      <c r="E14110" s="11"/>
      <c r="F14110" s="13"/>
      <c r="G14110" s="13"/>
      <c r="H14110" s="91"/>
      <c r="I14110" s="11"/>
      <c r="J14110" s="11"/>
      <c r="K14110" s="9"/>
      <c r="M14110" s="11"/>
      <c r="N14110" s="13"/>
      <c r="O14110" s="9"/>
      <c r="P14110" s="27"/>
      <c r="Q14110" s="29"/>
      <c r="R14110" s="29"/>
      <c r="S14110" s="27"/>
    </row>
    <row r="14111" spans="1:19" s="14" customFormat="1" x14ac:dyDescent="0.3">
      <c r="A14111" s="11"/>
      <c r="B14111" s="11"/>
      <c r="C14111" s="11"/>
      <c r="D14111" s="11"/>
      <c r="E14111" s="11"/>
      <c r="F14111" s="13"/>
      <c r="G14111" s="13"/>
      <c r="H14111" s="91"/>
      <c r="I14111" s="11"/>
      <c r="J14111" s="11"/>
      <c r="K14111" s="9"/>
      <c r="M14111" s="11"/>
      <c r="N14111" s="13"/>
      <c r="O14111" s="9"/>
      <c r="P14111" s="27"/>
      <c r="Q14111" s="29"/>
      <c r="R14111" s="29"/>
      <c r="S14111" s="27"/>
    </row>
    <row r="14112" spans="1:19" s="14" customFormat="1" x14ac:dyDescent="0.3">
      <c r="A14112" s="11"/>
      <c r="B14112" s="11"/>
      <c r="C14112" s="11"/>
      <c r="D14112" s="11"/>
      <c r="E14112" s="11"/>
      <c r="F14112" s="13"/>
      <c r="G14112" s="13"/>
      <c r="H14112" s="91"/>
      <c r="I14112" s="11"/>
      <c r="J14112" s="11"/>
      <c r="K14112" s="9"/>
      <c r="M14112" s="11"/>
      <c r="N14112" s="13"/>
      <c r="O14112" s="9"/>
      <c r="P14112" s="27"/>
      <c r="Q14112" s="29"/>
      <c r="R14112" s="29"/>
      <c r="S14112" s="27"/>
    </row>
    <row r="14113" spans="1:19" s="14" customFormat="1" x14ac:dyDescent="0.3">
      <c r="A14113" s="11"/>
      <c r="B14113" s="11"/>
      <c r="C14113" s="11"/>
      <c r="D14113" s="11"/>
      <c r="E14113" s="11"/>
      <c r="F14113" s="13"/>
      <c r="G14113" s="13"/>
      <c r="H14113" s="91"/>
      <c r="I14113" s="11"/>
      <c r="J14113" s="11"/>
      <c r="K14113" s="9"/>
      <c r="M14113" s="11"/>
      <c r="N14113" s="13"/>
      <c r="O14113" s="9"/>
      <c r="P14113" s="27"/>
      <c r="Q14113" s="29"/>
      <c r="R14113" s="29"/>
      <c r="S14113" s="27"/>
    </row>
    <row r="14114" spans="1:19" s="14" customFormat="1" x14ac:dyDescent="0.3">
      <c r="A14114" s="11"/>
      <c r="B14114" s="11"/>
      <c r="C14114" s="11"/>
      <c r="D14114" s="11"/>
      <c r="E14114" s="11"/>
      <c r="F14114" s="13"/>
      <c r="G14114" s="13"/>
      <c r="H14114" s="91"/>
      <c r="I14114" s="11"/>
      <c r="J14114" s="11"/>
      <c r="K14114" s="9"/>
      <c r="M14114" s="11"/>
      <c r="N14114" s="13"/>
      <c r="O14114" s="9"/>
      <c r="P14114" s="27"/>
      <c r="Q14114" s="29"/>
      <c r="R14114" s="29"/>
      <c r="S14114" s="27"/>
    </row>
    <row r="14115" spans="1:19" s="14" customFormat="1" x14ac:dyDescent="0.3">
      <c r="A14115" s="11"/>
      <c r="B14115" s="11"/>
      <c r="C14115" s="11"/>
      <c r="D14115" s="11"/>
      <c r="E14115" s="11"/>
      <c r="F14115" s="13"/>
      <c r="G14115" s="13"/>
      <c r="H14115" s="91"/>
      <c r="I14115" s="11"/>
      <c r="J14115" s="11"/>
      <c r="K14115" s="9"/>
      <c r="M14115" s="11"/>
      <c r="N14115" s="13"/>
      <c r="O14115" s="9"/>
      <c r="P14115" s="27"/>
      <c r="Q14115" s="29"/>
      <c r="R14115" s="29"/>
      <c r="S14115" s="27"/>
    </row>
    <row r="14116" spans="1:19" s="14" customFormat="1" x14ac:dyDescent="0.3">
      <c r="A14116" s="11"/>
      <c r="B14116" s="11"/>
      <c r="C14116" s="11"/>
      <c r="D14116" s="11"/>
      <c r="E14116" s="11"/>
      <c r="F14116" s="13"/>
      <c r="G14116" s="13"/>
      <c r="H14116" s="91"/>
      <c r="I14116" s="11"/>
      <c r="J14116" s="11"/>
      <c r="K14116" s="9"/>
      <c r="M14116" s="11"/>
      <c r="N14116" s="13"/>
      <c r="O14116" s="9"/>
      <c r="P14116" s="27"/>
      <c r="Q14116" s="29"/>
      <c r="R14116" s="29"/>
      <c r="S14116" s="27"/>
    </row>
    <row r="14117" spans="1:19" s="14" customFormat="1" x14ac:dyDescent="0.3">
      <c r="A14117" s="11"/>
      <c r="B14117" s="11"/>
      <c r="C14117" s="11"/>
      <c r="D14117" s="11"/>
      <c r="E14117" s="11"/>
      <c r="F14117" s="13"/>
      <c r="G14117" s="13"/>
      <c r="H14117" s="91"/>
      <c r="I14117" s="11"/>
      <c r="J14117" s="11"/>
      <c r="K14117" s="9"/>
      <c r="M14117" s="11"/>
      <c r="N14117" s="13"/>
      <c r="O14117" s="9"/>
      <c r="P14117" s="27"/>
      <c r="Q14117" s="29"/>
      <c r="R14117" s="29"/>
      <c r="S14117" s="27"/>
    </row>
    <row r="14118" spans="1:19" s="14" customFormat="1" x14ac:dyDescent="0.3">
      <c r="A14118" s="11"/>
      <c r="B14118" s="11"/>
      <c r="C14118" s="11"/>
      <c r="D14118" s="11"/>
      <c r="E14118" s="11"/>
      <c r="F14118" s="13"/>
      <c r="G14118" s="13"/>
      <c r="H14118" s="91"/>
      <c r="I14118" s="11"/>
      <c r="J14118" s="11"/>
      <c r="K14118" s="9"/>
      <c r="M14118" s="11"/>
      <c r="N14118" s="13"/>
      <c r="O14118" s="9"/>
      <c r="P14118" s="27"/>
      <c r="Q14118" s="29"/>
      <c r="R14118" s="29"/>
      <c r="S14118" s="27"/>
    </row>
    <row r="14119" spans="1:19" s="14" customFormat="1" x14ac:dyDescent="0.3">
      <c r="A14119" s="11"/>
      <c r="B14119" s="11"/>
      <c r="C14119" s="11"/>
      <c r="D14119" s="11"/>
      <c r="E14119" s="11"/>
      <c r="F14119" s="13"/>
      <c r="G14119" s="13"/>
      <c r="H14119" s="91"/>
      <c r="I14119" s="11"/>
      <c r="J14119" s="11"/>
      <c r="K14119" s="9"/>
      <c r="M14119" s="11"/>
      <c r="N14119" s="13"/>
      <c r="O14119" s="9"/>
      <c r="P14119" s="27"/>
      <c r="Q14119" s="29"/>
      <c r="R14119" s="29"/>
      <c r="S14119" s="27"/>
    </row>
    <row r="14120" spans="1:19" s="14" customFormat="1" x14ac:dyDescent="0.3">
      <c r="A14120" s="11"/>
      <c r="B14120" s="11"/>
      <c r="C14120" s="11"/>
      <c r="D14120" s="11"/>
      <c r="E14120" s="11"/>
      <c r="F14120" s="13"/>
      <c r="G14120" s="13"/>
      <c r="H14120" s="91"/>
      <c r="I14120" s="11"/>
      <c r="J14120" s="11"/>
      <c r="K14120" s="9"/>
      <c r="M14120" s="11"/>
      <c r="N14120" s="13"/>
      <c r="O14120" s="9"/>
      <c r="P14120" s="27"/>
      <c r="Q14120" s="29"/>
      <c r="R14120" s="29"/>
      <c r="S14120" s="27"/>
    </row>
    <row r="14121" spans="1:19" s="14" customFormat="1" x14ac:dyDescent="0.3">
      <c r="A14121" s="11"/>
      <c r="B14121" s="11"/>
      <c r="C14121" s="11"/>
      <c r="D14121" s="11"/>
      <c r="E14121" s="11"/>
      <c r="F14121" s="13"/>
      <c r="G14121" s="13"/>
      <c r="H14121" s="91"/>
      <c r="I14121" s="11"/>
      <c r="J14121" s="11"/>
      <c r="K14121" s="9"/>
      <c r="M14121" s="11"/>
      <c r="N14121" s="13"/>
      <c r="O14121" s="9"/>
      <c r="P14121" s="27"/>
      <c r="Q14121" s="29"/>
      <c r="R14121" s="29"/>
      <c r="S14121" s="27"/>
    </row>
    <row r="14122" spans="1:19" s="14" customFormat="1" x14ac:dyDescent="0.3">
      <c r="A14122" s="11"/>
      <c r="B14122" s="11"/>
      <c r="C14122" s="11"/>
      <c r="D14122" s="11"/>
      <c r="E14122" s="11"/>
      <c r="F14122" s="13"/>
      <c r="G14122" s="13"/>
      <c r="H14122" s="91"/>
      <c r="I14122" s="11"/>
      <c r="J14122" s="11"/>
      <c r="K14122" s="9"/>
      <c r="M14122" s="11"/>
      <c r="N14122" s="13"/>
      <c r="O14122" s="9"/>
      <c r="P14122" s="27"/>
      <c r="Q14122" s="29"/>
      <c r="R14122" s="29"/>
      <c r="S14122" s="27"/>
    </row>
    <row r="14123" spans="1:19" s="14" customFormat="1" x14ac:dyDescent="0.3">
      <c r="A14123" s="11"/>
      <c r="B14123" s="11"/>
      <c r="C14123" s="11"/>
      <c r="D14123" s="11"/>
      <c r="E14123" s="11"/>
      <c r="F14123" s="13"/>
      <c r="G14123" s="13"/>
      <c r="H14123" s="91"/>
      <c r="I14123" s="11"/>
      <c r="J14123" s="11"/>
      <c r="K14123" s="9"/>
      <c r="M14123" s="11"/>
      <c r="N14123" s="13"/>
      <c r="O14123" s="9"/>
      <c r="P14123" s="27"/>
      <c r="Q14123" s="29"/>
      <c r="R14123" s="29"/>
      <c r="S14123" s="27"/>
    </row>
    <row r="14124" spans="1:19" s="14" customFormat="1" x14ac:dyDescent="0.3">
      <c r="A14124" s="11"/>
      <c r="B14124" s="11"/>
      <c r="C14124" s="11"/>
      <c r="D14124" s="11"/>
      <c r="E14124" s="11"/>
      <c r="F14124" s="13"/>
      <c r="G14124" s="13"/>
      <c r="H14124" s="91"/>
      <c r="I14124" s="11"/>
      <c r="J14124" s="11"/>
      <c r="K14124" s="9"/>
      <c r="M14124" s="11"/>
      <c r="N14124" s="13"/>
      <c r="O14124" s="9"/>
      <c r="P14124" s="27"/>
      <c r="Q14124" s="29"/>
      <c r="R14124" s="29"/>
      <c r="S14124" s="27"/>
    </row>
    <row r="14125" spans="1:19" s="14" customFormat="1" x14ac:dyDescent="0.3">
      <c r="A14125" s="11"/>
      <c r="B14125" s="11"/>
      <c r="C14125" s="11"/>
      <c r="D14125" s="11"/>
      <c r="E14125" s="11"/>
      <c r="F14125" s="13"/>
      <c r="G14125" s="13"/>
      <c r="H14125" s="91"/>
      <c r="I14125" s="11"/>
      <c r="J14125" s="11"/>
      <c r="K14125" s="9"/>
      <c r="M14125" s="11"/>
      <c r="N14125" s="13"/>
      <c r="O14125" s="9"/>
      <c r="P14125" s="27"/>
      <c r="Q14125" s="29"/>
      <c r="R14125" s="29"/>
      <c r="S14125" s="27"/>
    </row>
    <row r="14126" spans="1:19" s="14" customFormat="1" x14ac:dyDescent="0.3">
      <c r="A14126" s="11"/>
      <c r="B14126" s="11"/>
      <c r="C14126" s="11"/>
      <c r="D14126" s="11"/>
      <c r="E14126" s="11"/>
      <c r="F14126" s="13"/>
      <c r="G14126" s="13"/>
      <c r="H14126" s="91"/>
      <c r="I14126" s="11"/>
      <c r="J14126" s="11"/>
      <c r="K14126" s="9"/>
      <c r="M14126" s="11"/>
      <c r="N14126" s="13"/>
      <c r="O14126" s="9"/>
      <c r="P14126" s="27"/>
      <c r="Q14126" s="29"/>
      <c r="R14126" s="29"/>
      <c r="S14126" s="27"/>
    </row>
    <row r="14127" spans="1:19" s="14" customFormat="1" x14ac:dyDescent="0.3">
      <c r="A14127" s="11"/>
      <c r="B14127" s="11"/>
      <c r="C14127" s="11"/>
      <c r="D14127" s="11"/>
      <c r="E14127" s="11"/>
      <c r="F14127" s="13"/>
      <c r="G14127" s="13"/>
      <c r="H14127" s="91"/>
      <c r="I14127" s="11"/>
      <c r="J14127" s="11"/>
      <c r="K14127" s="9"/>
      <c r="M14127" s="11"/>
      <c r="N14127" s="13"/>
      <c r="O14127" s="9"/>
      <c r="P14127" s="27"/>
      <c r="Q14127" s="29"/>
      <c r="R14127" s="29"/>
      <c r="S14127" s="27"/>
    </row>
    <row r="14128" spans="1:19" s="14" customFormat="1" x14ac:dyDescent="0.3">
      <c r="A14128" s="11"/>
      <c r="B14128" s="11"/>
      <c r="C14128" s="11"/>
      <c r="D14128" s="11"/>
      <c r="E14128" s="11"/>
      <c r="F14128" s="13"/>
      <c r="G14128" s="13"/>
      <c r="H14128" s="91"/>
      <c r="I14128" s="11"/>
      <c r="J14128" s="11"/>
      <c r="K14128" s="9"/>
      <c r="M14128" s="11"/>
      <c r="N14128" s="13"/>
      <c r="O14128" s="9"/>
      <c r="P14128" s="27"/>
      <c r="Q14128" s="29"/>
      <c r="R14128" s="29"/>
      <c r="S14128" s="27"/>
    </row>
    <row r="14129" spans="1:19" s="14" customFormat="1" x14ac:dyDescent="0.3">
      <c r="A14129" s="11"/>
      <c r="B14129" s="11"/>
      <c r="C14129" s="11"/>
      <c r="D14129" s="11"/>
      <c r="E14129" s="11"/>
      <c r="F14129" s="13"/>
      <c r="G14129" s="13"/>
      <c r="H14129" s="91"/>
      <c r="I14129" s="11"/>
      <c r="J14129" s="11"/>
      <c r="K14129" s="9"/>
      <c r="M14129" s="11"/>
      <c r="N14129" s="13"/>
      <c r="O14129" s="9"/>
      <c r="P14129" s="27"/>
      <c r="Q14129" s="29"/>
      <c r="R14129" s="29"/>
      <c r="S14129" s="27"/>
    </row>
    <row r="14130" spans="1:19" s="14" customFormat="1" x14ac:dyDescent="0.3">
      <c r="A14130" s="11"/>
      <c r="B14130" s="11"/>
      <c r="C14130" s="11"/>
      <c r="D14130" s="11"/>
      <c r="E14130" s="11"/>
      <c r="F14130" s="13"/>
      <c r="G14130" s="13"/>
      <c r="H14130" s="91"/>
      <c r="I14130" s="11"/>
      <c r="J14130" s="11"/>
      <c r="K14130" s="9"/>
      <c r="M14130" s="11"/>
      <c r="N14130" s="13"/>
      <c r="O14130" s="9"/>
      <c r="P14130" s="27"/>
      <c r="Q14130" s="29"/>
      <c r="R14130" s="29"/>
      <c r="S14130" s="27"/>
    </row>
    <row r="14131" spans="1:19" s="14" customFormat="1" x14ac:dyDescent="0.3">
      <c r="A14131" s="11"/>
      <c r="B14131" s="11"/>
      <c r="C14131" s="11"/>
      <c r="D14131" s="11"/>
      <c r="E14131" s="11"/>
      <c r="F14131" s="13"/>
      <c r="G14131" s="13"/>
      <c r="H14131" s="91"/>
      <c r="I14131" s="11"/>
      <c r="J14131" s="11"/>
      <c r="K14131" s="9"/>
      <c r="M14131" s="11"/>
      <c r="N14131" s="13"/>
      <c r="O14131" s="9"/>
      <c r="P14131" s="27"/>
      <c r="Q14131" s="29"/>
      <c r="R14131" s="29"/>
      <c r="S14131" s="27"/>
    </row>
    <row r="14132" spans="1:19" s="14" customFormat="1" x14ac:dyDescent="0.3">
      <c r="A14132" s="11"/>
      <c r="B14132" s="11"/>
      <c r="C14132" s="11"/>
      <c r="D14132" s="11"/>
      <c r="E14132" s="11"/>
      <c r="F14132" s="13"/>
      <c r="G14132" s="13"/>
      <c r="H14132" s="91"/>
      <c r="I14132" s="11"/>
      <c r="J14132" s="11"/>
      <c r="K14132" s="9"/>
      <c r="M14132" s="11"/>
      <c r="N14132" s="13"/>
      <c r="O14132" s="9"/>
      <c r="P14132" s="27"/>
      <c r="Q14132" s="29"/>
      <c r="R14132" s="29"/>
      <c r="S14132" s="27"/>
    </row>
    <row r="14133" spans="1:19" s="14" customFormat="1" x14ac:dyDescent="0.3">
      <c r="A14133" s="11"/>
      <c r="B14133" s="11"/>
      <c r="C14133" s="11"/>
      <c r="D14133" s="11"/>
      <c r="E14133" s="11"/>
      <c r="F14133" s="13"/>
      <c r="G14133" s="13"/>
      <c r="H14133" s="91"/>
      <c r="I14133" s="11"/>
      <c r="J14133" s="11"/>
      <c r="K14133" s="9"/>
      <c r="M14133" s="11"/>
      <c r="N14133" s="13"/>
      <c r="O14133" s="9"/>
      <c r="P14133" s="27"/>
      <c r="Q14133" s="29"/>
      <c r="R14133" s="29"/>
      <c r="S14133" s="27"/>
    </row>
    <row r="14134" spans="1:19" s="14" customFormat="1" x14ac:dyDescent="0.3">
      <c r="A14134" s="11"/>
      <c r="B14134" s="11"/>
      <c r="C14134" s="11"/>
      <c r="D14134" s="11"/>
      <c r="E14134" s="11"/>
      <c r="F14134" s="13"/>
      <c r="G14134" s="13"/>
      <c r="H14134" s="91"/>
      <c r="I14134" s="11"/>
      <c r="J14134" s="11"/>
      <c r="K14134" s="9"/>
      <c r="M14134" s="11"/>
      <c r="N14134" s="13"/>
      <c r="O14134" s="9"/>
      <c r="P14134" s="27"/>
      <c r="Q14134" s="29"/>
      <c r="R14134" s="29"/>
      <c r="S14134" s="27"/>
    </row>
    <row r="14135" spans="1:19" s="14" customFormat="1" x14ac:dyDescent="0.3">
      <c r="A14135" s="11"/>
      <c r="B14135" s="11"/>
      <c r="C14135" s="11"/>
      <c r="D14135" s="11"/>
      <c r="E14135" s="11"/>
      <c r="F14135" s="13"/>
      <c r="G14135" s="13"/>
      <c r="H14135" s="91"/>
      <c r="I14135" s="11"/>
      <c r="J14135" s="11"/>
      <c r="K14135" s="9"/>
      <c r="M14135" s="11"/>
      <c r="N14135" s="13"/>
      <c r="O14135" s="9"/>
      <c r="P14135" s="27"/>
      <c r="Q14135" s="29"/>
      <c r="R14135" s="29"/>
      <c r="S14135" s="27"/>
    </row>
    <row r="14136" spans="1:19" s="14" customFormat="1" x14ac:dyDescent="0.3">
      <c r="A14136" s="11"/>
      <c r="B14136" s="11"/>
      <c r="C14136" s="11"/>
      <c r="D14136" s="11"/>
      <c r="E14136" s="11"/>
      <c r="F14136" s="13"/>
      <c r="G14136" s="13"/>
      <c r="H14136" s="91"/>
      <c r="I14136" s="11"/>
      <c r="J14136" s="11"/>
      <c r="K14136" s="9"/>
      <c r="M14136" s="11"/>
      <c r="N14136" s="13"/>
      <c r="O14136" s="9"/>
      <c r="P14136" s="27"/>
      <c r="Q14136" s="29"/>
      <c r="R14136" s="29"/>
      <c r="S14136" s="27"/>
    </row>
    <row r="14137" spans="1:19" s="14" customFormat="1" x14ac:dyDescent="0.3">
      <c r="A14137" s="11"/>
      <c r="B14137" s="11"/>
      <c r="C14137" s="11"/>
      <c r="D14137" s="11"/>
      <c r="E14137" s="11"/>
      <c r="F14137" s="13"/>
      <c r="G14137" s="13"/>
      <c r="H14137" s="91"/>
      <c r="I14137" s="11"/>
      <c r="J14137" s="11"/>
      <c r="K14137" s="9"/>
      <c r="M14137" s="11"/>
      <c r="N14137" s="13"/>
      <c r="O14137" s="9"/>
      <c r="P14137" s="27"/>
      <c r="Q14137" s="29"/>
      <c r="R14137" s="29"/>
      <c r="S14137" s="27"/>
    </row>
    <row r="14138" spans="1:19" s="14" customFormat="1" x14ac:dyDescent="0.3">
      <c r="A14138" s="11"/>
      <c r="B14138" s="11"/>
      <c r="C14138" s="11"/>
      <c r="D14138" s="11"/>
      <c r="E14138" s="11"/>
      <c r="F14138" s="13"/>
      <c r="G14138" s="13"/>
      <c r="H14138" s="91"/>
      <c r="I14138" s="11"/>
      <c r="J14138" s="11"/>
      <c r="K14138" s="9"/>
      <c r="M14138" s="11"/>
      <c r="N14138" s="13"/>
      <c r="O14138" s="9"/>
      <c r="P14138" s="27"/>
      <c r="Q14138" s="29"/>
      <c r="R14138" s="29"/>
      <c r="S14138" s="27"/>
    </row>
    <row r="14139" spans="1:19" s="14" customFormat="1" x14ac:dyDescent="0.3">
      <c r="A14139" s="11"/>
      <c r="B14139" s="11"/>
      <c r="C14139" s="11"/>
      <c r="D14139" s="11"/>
      <c r="E14139" s="11"/>
      <c r="F14139" s="13"/>
      <c r="G14139" s="13"/>
      <c r="H14139" s="91"/>
      <c r="I14139" s="11"/>
      <c r="J14139" s="11"/>
      <c r="K14139" s="9"/>
      <c r="M14139" s="11"/>
      <c r="N14139" s="13"/>
      <c r="O14139" s="9"/>
      <c r="P14139" s="27"/>
      <c r="Q14139" s="29"/>
      <c r="R14139" s="29"/>
      <c r="S14139" s="27"/>
    </row>
    <row r="14140" spans="1:19" s="14" customFormat="1" x14ac:dyDescent="0.3">
      <c r="A14140" s="11"/>
      <c r="B14140" s="11"/>
      <c r="C14140" s="11"/>
      <c r="D14140" s="11"/>
      <c r="E14140" s="11"/>
      <c r="F14140" s="13"/>
      <c r="G14140" s="13"/>
      <c r="H14140" s="91"/>
      <c r="I14140" s="11"/>
      <c r="J14140" s="11"/>
      <c r="K14140" s="9"/>
      <c r="M14140" s="11"/>
      <c r="N14140" s="13"/>
      <c r="O14140" s="9"/>
      <c r="P14140" s="27"/>
      <c r="Q14140" s="29"/>
      <c r="R14140" s="29"/>
      <c r="S14140" s="27"/>
    </row>
    <row r="14141" spans="1:19" s="14" customFormat="1" x14ac:dyDescent="0.3">
      <c r="A14141" s="11"/>
      <c r="B14141" s="11"/>
      <c r="C14141" s="11"/>
      <c r="D14141" s="11"/>
      <c r="E14141" s="11"/>
      <c r="F14141" s="13"/>
      <c r="G14141" s="13"/>
      <c r="H14141" s="91"/>
      <c r="I14141" s="11"/>
      <c r="J14141" s="11"/>
      <c r="K14141" s="9"/>
      <c r="M14141" s="11"/>
      <c r="N14141" s="13"/>
      <c r="O14141" s="9"/>
      <c r="P14141" s="27"/>
      <c r="Q14141" s="29"/>
      <c r="R14141" s="29"/>
      <c r="S14141" s="27"/>
    </row>
    <row r="14142" spans="1:19" s="14" customFormat="1" x14ac:dyDescent="0.3">
      <c r="A14142" s="11"/>
      <c r="B14142" s="11"/>
      <c r="C14142" s="11"/>
      <c r="D14142" s="11"/>
      <c r="E14142" s="11"/>
      <c r="F14142" s="13"/>
      <c r="G14142" s="13"/>
      <c r="H14142" s="91"/>
      <c r="I14142" s="11"/>
      <c r="J14142" s="11"/>
      <c r="K14142" s="9"/>
      <c r="M14142" s="11"/>
      <c r="N14142" s="13"/>
      <c r="O14142" s="9"/>
      <c r="P14142" s="27"/>
      <c r="Q14142" s="29"/>
      <c r="R14142" s="29"/>
      <c r="S14142" s="27"/>
    </row>
    <row r="14143" spans="1:19" s="14" customFormat="1" x14ac:dyDescent="0.3">
      <c r="A14143" s="11"/>
      <c r="B14143" s="11"/>
      <c r="C14143" s="11"/>
      <c r="D14143" s="11"/>
      <c r="E14143" s="11"/>
      <c r="F14143" s="13"/>
      <c r="G14143" s="13"/>
      <c r="H14143" s="91"/>
      <c r="I14143" s="11"/>
      <c r="J14143" s="11"/>
      <c r="K14143" s="9"/>
      <c r="M14143" s="11"/>
      <c r="N14143" s="13"/>
      <c r="O14143" s="9"/>
      <c r="P14143" s="27"/>
      <c r="Q14143" s="29"/>
      <c r="R14143" s="29"/>
      <c r="S14143" s="27"/>
    </row>
    <row r="14144" spans="1:19" s="14" customFormat="1" x14ac:dyDescent="0.3">
      <c r="A14144" s="11"/>
      <c r="B14144" s="11"/>
      <c r="C14144" s="11"/>
      <c r="D14144" s="11"/>
      <c r="E14144" s="11"/>
      <c r="F14144" s="13"/>
      <c r="G14144" s="13"/>
      <c r="H14144" s="91"/>
      <c r="I14144" s="11"/>
      <c r="J14144" s="11"/>
      <c r="K14144" s="9"/>
      <c r="M14144" s="11"/>
      <c r="N14144" s="13"/>
      <c r="O14144" s="9"/>
      <c r="P14144" s="27"/>
      <c r="Q14144" s="29"/>
      <c r="R14144" s="29"/>
      <c r="S14144" s="27"/>
    </row>
    <row r="14145" spans="1:19" s="14" customFormat="1" x14ac:dyDescent="0.3">
      <c r="A14145" s="11"/>
      <c r="B14145" s="11"/>
      <c r="C14145" s="11"/>
      <c r="D14145" s="11"/>
      <c r="E14145" s="11"/>
      <c r="F14145" s="13"/>
      <c r="G14145" s="13"/>
      <c r="H14145" s="91"/>
      <c r="I14145" s="11"/>
      <c r="J14145" s="11"/>
      <c r="K14145" s="9"/>
      <c r="M14145" s="11"/>
      <c r="N14145" s="13"/>
      <c r="O14145" s="9"/>
      <c r="P14145" s="27"/>
      <c r="Q14145" s="29"/>
      <c r="R14145" s="29"/>
      <c r="S14145" s="27"/>
    </row>
    <row r="14146" spans="1:19" s="14" customFormat="1" x14ac:dyDescent="0.3">
      <c r="A14146" s="11"/>
      <c r="B14146" s="11"/>
      <c r="C14146" s="11"/>
      <c r="D14146" s="11"/>
      <c r="E14146" s="11"/>
      <c r="F14146" s="13"/>
      <c r="G14146" s="13"/>
      <c r="H14146" s="91"/>
      <c r="I14146" s="11"/>
      <c r="J14146" s="11"/>
      <c r="K14146" s="9"/>
      <c r="M14146" s="11"/>
      <c r="N14146" s="13"/>
      <c r="O14146" s="9"/>
      <c r="P14146" s="27"/>
      <c r="Q14146" s="29"/>
      <c r="R14146" s="29"/>
      <c r="S14146" s="27"/>
    </row>
    <row r="14147" spans="1:19" s="14" customFormat="1" x14ac:dyDescent="0.3">
      <c r="A14147" s="11"/>
      <c r="B14147" s="11"/>
      <c r="C14147" s="11"/>
      <c r="D14147" s="11"/>
      <c r="E14147" s="11"/>
      <c r="F14147" s="13"/>
      <c r="G14147" s="13"/>
      <c r="H14147" s="91"/>
      <c r="I14147" s="11"/>
      <c r="J14147" s="11"/>
      <c r="K14147" s="9"/>
      <c r="M14147" s="11"/>
      <c r="N14147" s="13"/>
      <c r="O14147" s="9"/>
      <c r="P14147" s="27"/>
      <c r="Q14147" s="29"/>
      <c r="R14147" s="29"/>
      <c r="S14147" s="27"/>
    </row>
    <row r="14148" spans="1:19" s="14" customFormat="1" x14ac:dyDescent="0.3">
      <c r="A14148" s="11"/>
      <c r="B14148" s="11"/>
      <c r="C14148" s="11"/>
      <c r="D14148" s="11"/>
      <c r="E14148" s="11"/>
      <c r="F14148" s="13"/>
      <c r="G14148" s="13"/>
      <c r="H14148" s="91"/>
      <c r="I14148" s="11"/>
      <c r="J14148" s="11"/>
      <c r="K14148" s="9"/>
      <c r="M14148" s="11"/>
      <c r="N14148" s="13"/>
      <c r="O14148" s="9"/>
      <c r="P14148" s="27"/>
      <c r="Q14148" s="29"/>
      <c r="R14148" s="29"/>
      <c r="S14148" s="27"/>
    </row>
    <row r="14149" spans="1:19" s="14" customFormat="1" x14ac:dyDescent="0.3">
      <c r="A14149" s="11"/>
      <c r="B14149" s="11"/>
      <c r="C14149" s="11"/>
      <c r="D14149" s="11"/>
      <c r="E14149" s="11"/>
      <c r="F14149" s="13"/>
      <c r="G14149" s="13"/>
      <c r="H14149" s="91"/>
      <c r="I14149" s="11"/>
      <c r="J14149" s="11"/>
      <c r="K14149" s="9"/>
      <c r="M14149" s="11"/>
      <c r="N14149" s="13"/>
      <c r="O14149" s="9"/>
      <c r="P14149" s="27"/>
      <c r="Q14149" s="29"/>
      <c r="R14149" s="29"/>
      <c r="S14149" s="27"/>
    </row>
    <row r="14150" spans="1:19" s="14" customFormat="1" x14ac:dyDescent="0.3">
      <c r="A14150" s="11"/>
      <c r="B14150" s="11"/>
      <c r="C14150" s="11"/>
      <c r="D14150" s="11"/>
      <c r="E14150" s="11"/>
      <c r="F14150" s="13"/>
      <c r="G14150" s="13"/>
      <c r="H14150" s="91"/>
      <c r="I14150" s="11"/>
      <c r="J14150" s="11"/>
      <c r="K14150" s="9"/>
      <c r="M14150" s="11"/>
      <c r="N14150" s="13"/>
      <c r="O14150" s="9"/>
      <c r="P14150" s="27"/>
      <c r="Q14150" s="29"/>
      <c r="R14150" s="29"/>
      <c r="S14150" s="27"/>
    </row>
    <row r="14151" spans="1:19" s="14" customFormat="1" x14ac:dyDescent="0.3">
      <c r="A14151" s="11"/>
      <c r="B14151" s="11"/>
      <c r="C14151" s="11"/>
      <c r="D14151" s="11"/>
      <c r="E14151" s="11"/>
      <c r="F14151" s="13"/>
      <c r="G14151" s="13"/>
      <c r="H14151" s="91"/>
      <c r="I14151" s="11"/>
      <c r="J14151" s="11"/>
      <c r="K14151" s="9"/>
      <c r="M14151" s="11"/>
      <c r="N14151" s="13"/>
      <c r="O14151" s="9"/>
      <c r="P14151" s="27"/>
      <c r="Q14151" s="29"/>
      <c r="R14151" s="29"/>
      <c r="S14151" s="27"/>
    </row>
    <row r="14152" spans="1:19" s="14" customFormat="1" x14ac:dyDescent="0.3">
      <c r="A14152" s="11"/>
      <c r="B14152" s="11"/>
      <c r="C14152" s="11"/>
      <c r="D14152" s="11"/>
      <c r="E14152" s="11"/>
      <c r="F14152" s="13"/>
      <c r="G14152" s="13"/>
      <c r="H14152" s="91"/>
      <c r="I14152" s="11"/>
      <c r="J14152" s="11"/>
      <c r="K14152" s="9"/>
      <c r="M14152" s="11"/>
      <c r="N14152" s="13"/>
      <c r="O14152" s="9"/>
      <c r="P14152" s="27"/>
      <c r="Q14152" s="29"/>
      <c r="R14152" s="29"/>
      <c r="S14152" s="27"/>
    </row>
    <row r="14153" spans="1:19" s="14" customFormat="1" x14ac:dyDescent="0.3">
      <c r="A14153" s="11"/>
      <c r="B14153" s="11"/>
      <c r="C14153" s="11"/>
      <c r="D14153" s="11"/>
      <c r="E14153" s="11"/>
      <c r="F14153" s="13"/>
      <c r="G14153" s="13"/>
      <c r="H14153" s="91"/>
      <c r="I14153" s="11"/>
      <c r="J14153" s="11"/>
      <c r="K14153" s="9"/>
      <c r="M14153" s="11"/>
      <c r="N14153" s="13"/>
      <c r="O14153" s="9"/>
      <c r="P14153" s="27"/>
      <c r="Q14153" s="29"/>
      <c r="R14153" s="29"/>
      <c r="S14153" s="27"/>
    </row>
    <row r="14154" spans="1:19" s="14" customFormat="1" x14ac:dyDescent="0.3">
      <c r="A14154" s="11"/>
      <c r="B14154" s="11"/>
      <c r="C14154" s="11"/>
      <c r="D14154" s="11"/>
      <c r="E14154" s="11"/>
      <c r="F14154" s="13"/>
      <c r="G14154" s="13"/>
      <c r="H14154" s="91"/>
      <c r="I14154" s="11"/>
      <c r="J14154" s="11"/>
      <c r="K14154" s="9"/>
      <c r="M14154" s="11"/>
      <c r="N14154" s="13"/>
      <c r="O14154" s="9"/>
      <c r="P14154" s="27"/>
      <c r="Q14154" s="29"/>
      <c r="R14154" s="29"/>
      <c r="S14154" s="27"/>
    </row>
    <row r="14155" spans="1:19" s="14" customFormat="1" x14ac:dyDescent="0.3">
      <c r="A14155" s="11"/>
      <c r="B14155" s="11"/>
      <c r="C14155" s="11"/>
      <c r="D14155" s="11"/>
      <c r="E14155" s="11"/>
      <c r="F14155" s="13"/>
      <c r="G14155" s="13"/>
      <c r="H14155" s="91"/>
      <c r="I14155" s="11"/>
      <c r="J14155" s="11"/>
      <c r="K14155" s="9"/>
      <c r="M14155" s="11"/>
      <c r="N14155" s="13"/>
      <c r="O14155" s="9"/>
      <c r="P14155" s="27"/>
      <c r="Q14155" s="29"/>
      <c r="R14155" s="29"/>
      <c r="S14155" s="27"/>
    </row>
    <row r="14156" spans="1:19" s="14" customFormat="1" x14ac:dyDescent="0.3">
      <c r="A14156" s="11"/>
      <c r="B14156" s="11"/>
      <c r="C14156" s="11"/>
      <c r="D14156" s="11"/>
      <c r="E14156" s="11"/>
      <c r="F14156" s="13"/>
      <c r="G14156" s="13"/>
      <c r="H14156" s="91"/>
      <c r="I14156" s="11"/>
      <c r="J14156" s="11"/>
      <c r="K14156" s="9"/>
      <c r="M14156" s="11"/>
      <c r="N14156" s="13"/>
      <c r="O14156" s="9"/>
      <c r="P14156" s="27"/>
      <c r="Q14156" s="29"/>
      <c r="R14156" s="29"/>
      <c r="S14156" s="27"/>
    </row>
    <row r="14157" spans="1:19" s="14" customFormat="1" x14ac:dyDescent="0.3">
      <c r="A14157" s="11"/>
      <c r="B14157" s="11"/>
      <c r="C14157" s="11"/>
      <c r="D14157" s="11"/>
      <c r="E14157" s="11"/>
      <c r="F14157" s="13"/>
      <c r="G14157" s="13"/>
      <c r="H14157" s="91"/>
      <c r="I14157" s="11"/>
      <c r="J14157" s="11"/>
      <c r="K14157" s="9"/>
      <c r="M14157" s="11"/>
      <c r="N14157" s="13"/>
      <c r="O14157" s="9"/>
      <c r="P14157" s="27"/>
      <c r="Q14157" s="29"/>
      <c r="R14157" s="29"/>
      <c r="S14157" s="27"/>
    </row>
    <row r="14158" spans="1:19" s="14" customFormat="1" x14ac:dyDescent="0.3">
      <c r="A14158" s="11"/>
      <c r="B14158" s="11"/>
      <c r="C14158" s="11"/>
      <c r="D14158" s="11"/>
      <c r="E14158" s="11"/>
      <c r="F14158" s="13"/>
      <c r="G14158" s="13"/>
      <c r="H14158" s="91"/>
      <c r="I14158" s="11"/>
      <c r="J14158" s="11"/>
      <c r="K14158" s="9"/>
      <c r="M14158" s="11"/>
      <c r="N14158" s="13"/>
      <c r="O14158" s="9"/>
      <c r="P14158" s="27"/>
      <c r="Q14158" s="29"/>
      <c r="R14158" s="29"/>
      <c r="S14158" s="27"/>
    </row>
    <row r="14159" spans="1:19" s="14" customFormat="1" x14ac:dyDescent="0.3">
      <c r="A14159" s="11"/>
      <c r="B14159" s="11"/>
      <c r="C14159" s="11"/>
      <c r="D14159" s="11"/>
      <c r="E14159" s="11"/>
      <c r="F14159" s="13"/>
      <c r="G14159" s="13"/>
      <c r="H14159" s="91"/>
      <c r="I14159" s="11"/>
      <c r="J14159" s="11"/>
      <c r="K14159" s="9"/>
      <c r="M14159" s="11"/>
      <c r="N14159" s="13"/>
      <c r="O14159" s="9"/>
      <c r="P14159" s="27"/>
      <c r="Q14159" s="29"/>
      <c r="R14159" s="29"/>
      <c r="S14159" s="27"/>
    </row>
    <row r="14160" spans="1:19" s="14" customFormat="1" x14ac:dyDescent="0.3">
      <c r="A14160" s="11"/>
      <c r="B14160" s="11"/>
      <c r="C14160" s="11"/>
      <c r="D14160" s="11"/>
      <c r="E14160" s="11"/>
      <c r="F14160" s="13"/>
      <c r="G14160" s="13"/>
      <c r="H14160" s="91"/>
      <c r="I14160" s="11"/>
      <c r="J14160" s="11"/>
      <c r="K14160" s="9"/>
      <c r="M14160" s="11"/>
      <c r="N14160" s="13"/>
      <c r="O14160" s="9"/>
      <c r="P14160" s="27"/>
      <c r="Q14160" s="29"/>
      <c r="R14160" s="29"/>
      <c r="S14160" s="27"/>
    </row>
    <row r="14161" spans="1:19" s="14" customFormat="1" x14ac:dyDescent="0.3">
      <c r="A14161" s="11"/>
      <c r="B14161" s="11"/>
      <c r="C14161" s="11"/>
      <c r="D14161" s="11"/>
      <c r="E14161" s="11"/>
      <c r="F14161" s="13"/>
      <c r="G14161" s="13"/>
      <c r="H14161" s="91"/>
      <c r="I14161" s="11"/>
      <c r="J14161" s="11"/>
      <c r="K14161" s="9"/>
      <c r="M14161" s="11"/>
      <c r="N14161" s="13"/>
      <c r="O14161" s="9"/>
      <c r="P14161" s="27"/>
      <c r="Q14161" s="29"/>
      <c r="R14161" s="29"/>
      <c r="S14161" s="27"/>
    </row>
    <row r="14162" spans="1:19" s="14" customFormat="1" x14ac:dyDescent="0.3">
      <c r="A14162" s="11"/>
      <c r="B14162" s="11"/>
      <c r="C14162" s="11"/>
      <c r="D14162" s="11"/>
      <c r="E14162" s="11"/>
      <c r="F14162" s="13"/>
      <c r="G14162" s="13"/>
      <c r="H14162" s="91"/>
      <c r="I14162" s="11"/>
      <c r="J14162" s="11"/>
      <c r="K14162" s="9"/>
      <c r="M14162" s="11"/>
      <c r="N14162" s="13"/>
      <c r="O14162" s="9"/>
      <c r="P14162" s="27"/>
      <c r="Q14162" s="29"/>
      <c r="R14162" s="29"/>
      <c r="S14162" s="27"/>
    </row>
    <row r="14163" spans="1:19" s="14" customFormat="1" x14ac:dyDescent="0.3">
      <c r="A14163" s="11"/>
      <c r="B14163" s="11"/>
      <c r="C14163" s="11"/>
      <c r="D14163" s="11"/>
      <c r="E14163" s="11"/>
      <c r="F14163" s="13"/>
      <c r="G14163" s="13"/>
      <c r="H14163" s="91"/>
      <c r="I14163" s="11"/>
      <c r="J14163" s="11"/>
      <c r="K14163" s="9"/>
      <c r="M14163" s="11"/>
      <c r="N14163" s="13"/>
      <c r="O14163" s="9"/>
      <c r="P14163" s="27"/>
      <c r="Q14163" s="29"/>
      <c r="R14163" s="29"/>
      <c r="S14163" s="27"/>
    </row>
    <row r="14164" spans="1:19" s="14" customFormat="1" x14ac:dyDescent="0.3">
      <c r="A14164" s="11"/>
      <c r="B14164" s="11"/>
      <c r="C14164" s="11"/>
      <c r="D14164" s="11"/>
      <c r="E14164" s="11"/>
      <c r="F14164" s="13"/>
      <c r="G14164" s="13"/>
      <c r="H14164" s="91"/>
      <c r="I14164" s="11"/>
      <c r="J14164" s="11"/>
      <c r="K14164" s="9"/>
      <c r="M14164" s="11"/>
      <c r="N14164" s="13"/>
      <c r="O14164" s="9"/>
      <c r="P14164" s="27"/>
      <c r="Q14164" s="29"/>
      <c r="R14164" s="29"/>
      <c r="S14164" s="27"/>
    </row>
    <row r="14165" spans="1:19" s="14" customFormat="1" x14ac:dyDescent="0.3">
      <c r="A14165" s="11"/>
      <c r="B14165" s="11"/>
      <c r="C14165" s="11"/>
      <c r="D14165" s="11"/>
      <c r="E14165" s="11"/>
      <c r="F14165" s="13"/>
      <c r="G14165" s="13"/>
      <c r="H14165" s="91"/>
      <c r="I14165" s="11"/>
      <c r="J14165" s="11"/>
      <c r="K14165" s="9"/>
      <c r="M14165" s="11"/>
      <c r="N14165" s="13"/>
      <c r="O14165" s="9"/>
      <c r="P14165" s="27"/>
      <c r="Q14165" s="29"/>
      <c r="R14165" s="29"/>
      <c r="S14165" s="27"/>
    </row>
    <row r="14166" spans="1:19" s="14" customFormat="1" x14ac:dyDescent="0.3">
      <c r="A14166" s="11"/>
      <c r="B14166" s="11"/>
      <c r="C14166" s="11"/>
      <c r="D14166" s="11"/>
      <c r="E14166" s="11"/>
      <c r="F14166" s="13"/>
      <c r="G14166" s="13"/>
      <c r="H14166" s="91"/>
      <c r="I14166" s="11"/>
      <c r="J14166" s="11"/>
      <c r="K14166" s="9"/>
      <c r="M14166" s="11"/>
      <c r="N14166" s="13"/>
      <c r="O14166" s="9"/>
      <c r="P14166" s="27"/>
      <c r="Q14166" s="29"/>
      <c r="R14166" s="29"/>
      <c r="S14166" s="27"/>
    </row>
    <row r="14167" spans="1:19" s="14" customFormat="1" x14ac:dyDescent="0.3">
      <c r="A14167" s="11"/>
      <c r="B14167" s="11"/>
      <c r="C14167" s="11"/>
      <c r="D14167" s="11"/>
      <c r="E14167" s="11"/>
      <c r="F14167" s="13"/>
      <c r="G14167" s="13"/>
      <c r="H14167" s="91"/>
      <c r="I14167" s="11"/>
      <c r="J14167" s="11"/>
      <c r="K14167" s="9"/>
      <c r="M14167" s="11"/>
      <c r="N14167" s="13"/>
      <c r="O14167" s="9"/>
      <c r="P14167" s="27"/>
      <c r="Q14167" s="29"/>
      <c r="R14167" s="29"/>
      <c r="S14167" s="27"/>
    </row>
    <row r="14168" spans="1:19" s="14" customFormat="1" x14ac:dyDescent="0.3">
      <c r="A14168" s="11"/>
      <c r="B14168" s="11"/>
      <c r="C14168" s="11"/>
      <c r="D14168" s="11"/>
      <c r="E14168" s="11"/>
      <c r="F14168" s="13"/>
      <c r="G14168" s="13"/>
      <c r="H14168" s="91"/>
      <c r="I14168" s="11"/>
      <c r="J14168" s="11"/>
      <c r="K14168" s="9"/>
      <c r="M14168" s="11"/>
      <c r="N14168" s="13"/>
      <c r="O14168" s="9"/>
      <c r="P14168" s="27"/>
      <c r="Q14168" s="29"/>
      <c r="R14168" s="29"/>
      <c r="S14168" s="27"/>
    </row>
    <row r="14169" spans="1:19" s="14" customFormat="1" x14ac:dyDescent="0.3">
      <c r="A14169" s="11"/>
      <c r="B14169" s="11"/>
      <c r="C14169" s="11"/>
      <c r="D14169" s="11"/>
      <c r="E14169" s="11"/>
      <c r="F14169" s="13"/>
      <c r="G14169" s="13"/>
      <c r="H14169" s="91"/>
      <c r="I14169" s="11"/>
      <c r="J14169" s="11"/>
      <c r="K14169" s="9"/>
      <c r="M14169" s="11"/>
      <c r="N14169" s="13"/>
      <c r="O14169" s="9"/>
      <c r="P14169" s="27"/>
      <c r="Q14169" s="29"/>
      <c r="R14169" s="29"/>
      <c r="S14169" s="27"/>
    </row>
    <row r="14170" spans="1:19" s="14" customFormat="1" x14ac:dyDescent="0.3">
      <c r="A14170" s="11"/>
      <c r="B14170" s="11"/>
      <c r="C14170" s="11"/>
      <c r="D14170" s="11"/>
      <c r="E14170" s="11"/>
      <c r="F14170" s="13"/>
      <c r="G14170" s="13"/>
      <c r="H14170" s="91"/>
      <c r="I14170" s="11"/>
      <c r="J14170" s="11"/>
      <c r="K14170" s="9"/>
      <c r="M14170" s="11"/>
      <c r="N14170" s="13"/>
      <c r="O14170" s="9"/>
      <c r="P14170" s="27"/>
      <c r="Q14170" s="29"/>
      <c r="R14170" s="29"/>
      <c r="S14170" s="27"/>
    </row>
    <row r="14171" spans="1:19" s="14" customFormat="1" x14ac:dyDescent="0.3">
      <c r="A14171" s="11"/>
      <c r="B14171" s="11"/>
      <c r="C14171" s="11"/>
      <c r="D14171" s="11"/>
      <c r="E14171" s="11"/>
      <c r="F14171" s="13"/>
      <c r="G14171" s="13"/>
      <c r="H14171" s="91"/>
      <c r="I14171" s="11"/>
      <c r="J14171" s="11"/>
      <c r="K14171" s="9"/>
      <c r="M14171" s="11"/>
      <c r="N14171" s="13"/>
      <c r="O14171" s="9"/>
      <c r="P14171" s="27"/>
      <c r="Q14171" s="29"/>
      <c r="R14171" s="29"/>
      <c r="S14171" s="27"/>
    </row>
    <row r="14172" spans="1:19" s="14" customFormat="1" x14ac:dyDescent="0.3">
      <c r="A14172" s="11"/>
      <c r="B14172" s="11"/>
      <c r="C14172" s="11"/>
      <c r="D14172" s="11"/>
      <c r="E14172" s="11"/>
      <c r="F14172" s="13"/>
      <c r="G14172" s="13"/>
      <c r="H14172" s="91"/>
      <c r="I14172" s="11"/>
      <c r="J14172" s="11"/>
      <c r="K14172" s="9"/>
      <c r="M14172" s="11"/>
      <c r="N14172" s="13"/>
      <c r="O14172" s="9"/>
      <c r="P14172" s="27"/>
      <c r="Q14172" s="29"/>
      <c r="R14172" s="29"/>
      <c r="S14172" s="27"/>
    </row>
    <row r="14173" spans="1:19" s="14" customFormat="1" x14ac:dyDescent="0.3">
      <c r="A14173" s="11"/>
      <c r="B14173" s="11"/>
      <c r="C14173" s="11"/>
      <c r="D14173" s="11"/>
      <c r="E14173" s="11"/>
      <c r="F14173" s="13"/>
      <c r="G14173" s="13"/>
      <c r="H14173" s="91"/>
      <c r="I14173" s="11"/>
      <c r="J14173" s="11"/>
      <c r="K14173" s="9"/>
      <c r="M14173" s="11"/>
      <c r="N14173" s="13"/>
      <c r="O14173" s="9"/>
      <c r="P14173" s="27"/>
      <c r="Q14173" s="29"/>
      <c r="R14173" s="29"/>
      <c r="S14173" s="27"/>
    </row>
    <row r="14174" spans="1:19" s="14" customFormat="1" x14ac:dyDescent="0.3">
      <c r="A14174" s="11"/>
      <c r="B14174" s="11"/>
      <c r="C14174" s="11"/>
      <c r="D14174" s="11"/>
      <c r="E14174" s="11"/>
      <c r="F14174" s="13"/>
      <c r="G14174" s="13"/>
      <c r="H14174" s="91"/>
      <c r="I14174" s="11"/>
      <c r="J14174" s="11"/>
      <c r="K14174" s="9"/>
      <c r="M14174" s="11"/>
      <c r="N14174" s="13"/>
      <c r="O14174" s="9"/>
      <c r="P14174" s="27"/>
      <c r="Q14174" s="29"/>
      <c r="R14174" s="29"/>
      <c r="S14174" s="27"/>
    </row>
    <row r="14175" spans="1:19" s="14" customFormat="1" x14ac:dyDescent="0.3">
      <c r="A14175" s="11"/>
      <c r="B14175" s="11"/>
      <c r="C14175" s="11"/>
      <c r="D14175" s="11"/>
      <c r="E14175" s="11"/>
      <c r="F14175" s="13"/>
      <c r="G14175" s="13"/>
      <c r="H14175" s="91"/>
      <c r="I14175" s="11"/>
      <c r="J14175" s="11"/>
      <c r="K14175" s="9"/>
      <c r="M14175" s="11"/>
      <c r="N14175" s="13"/>
      <c r="O14175" s="9"/>
      <c r="P14175" s="27"/>
      <c r="Q14175" s="29"/>
      <c r="R14175" s="29"/>
      <c r="S14175" s="27"/>
    </row>
    <row r="14176" spans="1:19" s="14" customFormat="1" x14ac:dyDescent="0.3">
      <c r="A14176" s="11"/>
      <c r="B14176" s="11"/>
      <c r="C14176" s="11"/>
      <c r="D14176" s="11"/>
      <c r="E14176" s="11"/>
      <c r="F14176" s="13"/>
      <c r="G14176" s="13"/>
      <c r="H14176" s="91"/>
      <c r="I14176" s="11"/>
      <c r="J14176" s="11"/>
      <c r="K14176" s="9"/>
      <c r="M14176" s="11"/>
      <c r="N14176" s="13"/>
      <c r="O14176" s="9"/>
      <c r="P14176" s="27"/>
      <c r="Q14176" s="29"/>
      <c r="R14176" s="29"/>
      <c r="S14176" s="27"/>
    </row>
    <row r="14177" spans="1:19" s="14" customFormat="1" x14ac:dyDescent="0.3">
      <c r="A14177" s="11"/>
      <c r="B14177" s="11"/>
      <c r="C14177" s="11"/>
      <c r="D14177" s="11"/>
      <c r="E14177" s="11"/>
      <c r="F14177" s="13"/>
      <c r="G14177" s="13"/>
      <c r="H14177" s="91"/>
      <c r="I14177" s="11"/>
      <c r="J14177" s="11"/>
      <c r="K14177" s="9"/>
      <c r="M14177" s="11"/>
      <c r="N14177" s="13"/>
      <c r="O14177" s="9"/>
      <c r="P14177" s="27"/>
      <c r="Q14177" s="29"/>
      <c r="R14177" s="29"/>
      <c r="S14177" s="27"/>
    </row>
    <row r="14178" spans="1:19" s="14" customFormat="1" x14ac:dyDescent="0.3">
      <c r="A14178" s="11"/>
      <c r="B14178" s="11"/>
      <c r="C14178" s="11"/>
      <c r="D14178" s="11"/>
      <c r="E14178" s="11"/>
      <c r="F14178" s="13"/>
      <c r="G14178" s="13"/>
      <c r="H14178" s="91"/>
      <c r="I14178" s="11"/>
      <c r="J14178" s="11"/>
      <c r="K14178" s="9"/>
      <c r="M14178" s="11"/>
      <c r="N14178" s="13"/>
      <c r="O14178" s="9"/>
      <c r="P14178" s="27"/>
      <c r="Q14178" s="29"/>
      <c r="R14178" s="29"/>
      <c r="S14178" s="27"/>
    </row>
    <row r="14179" spans="1:19" s="14" customFormat="1" x14ac:dyDescent="0.3">
      <c r="A14179" s="11"/>
      <c r="B14179" s="11"/>
      <c r="C14179" s="11"/>
      <c r="D14179" s="11"/>
      <c r="E14179" s="11"/>
      <c r="F14179" s="13"/>
      <c r="G14179" s="13"/>
      <c r="H14179" s="91"/>
      <c r="I14179" s="11"/>
      <c r="J14179" s="11"/>
      <c r="K14179" s="9"/>
      <c r="M14179" s="11"/>
      <c r="N14179" s="13"/>
      <c r="O14179" s="9"/>
      <c r="P14179" s="27"/>
      <c r="Q14179" s="29"/>
      <c r="R14179" s="29"/>
      <c r="S14179" s="27"/>
    </row>
    <row r="14180" spans="1:19" s="14" customFormat="1" x14ac:dyDescent="0.3">
      <c r="A14180" s="11"/>
      <c r="B14180" s="11"/>
      <c r="C14180" s="11"/>
      <c r="D14180" s="11"/>
      <c r="E14180" s="11"/>
      <c r="F14180" s="13"/>
      <c r="G14180" s="13"/>
      <c r="H14180" s="91"/>
      <c r="I14180" s="11"/>
      <c r="J14180" s="11"/>
      <c r="K14180" s="9"/>
      <c r="M14180" s="11"/>
      <c r="N14180" s="13"/>
      <c r="O14180" s="9"/>
      <c r="P14180" s="27"/>
      <c r="Q14180" s="29"/>
      <c r="R14180" s="29"/>
      <c r="S14180" s="27"/>
    </row>
    <row r="14181" spans="1:19" s="14" customFormat="1" x14ac:dyDescent="0.3">
      <c r="A14181" s="11"/>
      <c r="B14181" s="11"/>
      <c r="C14181" s="11"/>
      <c r="D14181" s="11"/>
      <c r="E14181" s="11"/>
      <c r="F14181" s="13"/>
      <c r="G14181" s="13"/>
      <c r="H14181" s="91"/>
      <c r="I14181" s="11"/>
      <c r="J14181" s="11"/>
      <c r="K14181" s="9"/>
      <c r="M14181" s="11"/>
      <c r="N14181" s="13"/>
      <c r="O14181" s="9"/>
      <c r="P14181" s="27"/>
      <c r="Q14181" s="29"/>
      <c r="R14181" s="29"/>
      <c r="S14181" s="27"/>
    </row>
    <row r="14182" spans="1:19" s="14" customFormat="1" x14ac:dyDescent="0.3">
      <c r="A14182" s="11"/>
      <c r="B14182" s="11"/>
      <c r="C14182" s="11"/>
      <c r="D14182" s="11"/>
      <c r="E14182" s="11"/>
      <c r="F14182" s="13"/>
      <c r="G14182" s="13"/>
      <c r="H14182" s="91"/>
      <c r="I14182" s="11"/>
      <c r="J14182" s="11"/>
      <c r="K14182" s="9"/>
      <c r="M14182" s="11"/>
      <c r="N14182" s="13"/>
      <c r="O14182" s="9"/>
      <c r="P14182" s="27"/>
      <c r="Q14182" s="29"/>
      <c r="R14182" s="29"/>
      <c r="S14182" s="27"/>
    </row>
    <row r="14183" spans="1:19" s="14" customFormat="1" x14ac:dyDescent="0.3">
      <c r="A14183" s="11"/>
      <c r="B14183" s="11"/>
      <c r="C14183" s="11"/>
      <c r="D14183" s="11"/>
      <c r="E14183" s="11"/>
      <c r="F14183" s="13"/>
      <c r="G14183" s="13"/>
      <c r="H14183" s="91"/>
      <c r="I14183" s="11"/>
      <c r="J14183" s="11"/>
      <c r="K14183" s="9"/>
      <c r="M14183" s="11"/>
      <c r="N14183" s="13"/>
      <c r="O14183" s="9"/>
      <c r="P14183" s="27"/>
      <c r="Q14183" s="29"/>
      <c r="R14183" s="29"/>
      <c r="S14183" s="27"/>
    </row>
    <row r="14184" spans="1:19" s="14" customFormat="1" x14ac:dyDescent="0.3">
      <c r="A14184" s="11"/>
      <c r="B14184" s="11"/>
      <c r="C14184" s="11"/>
      <c r="D14184" s="11"/>
      <c r="E14184" s="11"/>
      <c r="F14184" s="13"/>
      <c r="G14184" s="13"/>
      <c r="H14184" s="91"/>
      <c r="I14184" s="11"/>
      <c r="J14184" s="11"/>
      <c r="K14184" s="9"/>
      <c r="M14184" s="11"/>
      <c r="N14184" s="13"/>
      <c r="O14184" s="9"/>
      <c r="P14184" s="27"/>
      <c r="Q14184" s="29"/>
      <c r="R14184" s="29"/>
      <c r="S14184" s="27"/>
    </row>
    <row r="14185" spans="1:19" s="14" customFormat="1" x14ac:dyDescent="0.3">
      <c r="A14185" s="11"/>
      <c r="B14185" s="11"/>
      <c r="C14185" s="11"/>
      <c r="D14185" s="11"/>
      <c r="E14185" s="11"/>
      <c r="F14185" s="13"/>
      <c r="G14185" s="13"/>
      <c r="H14185" s="91"/>
      <c r="I14185" s="11"/>
      <c r="J14185" s="11"/>
      <c r="K14185" s="9"/>
      <c r="M14185" s="11"/>
      <c r="N14185" s="13"/>
      <c r="O14185" s="9"/>
      <c r="P14185" s="27"/>
      <c r="Q14185" s="29"/>
      <c r="R14185" s="29"/>
      <c r="S14185" s="27"/>
    </row>
    <row r="14186" spans="1:19" s="14" customFormat="1" x14ac:dyDescent="0.3">
      <c r="A14186" s="11"/>
      <c r="B14186" s="11"/>
      <c r="C14186" s="11"/>
      <c r="D14186" s="11"/>
      <c r="E14186" s="11"/>
      <c r="F14186" s="13"/>
      <c r="G14186" s="13"/>
      <c r="H14186" s="91"/>
      <c r="I14186" s="11"/>
      <c r="J14186" s="11"/>
      <c r="K14186" s="9"/>
      <c r="M14186" s="11"/>
      <c r="N14186" s="13"/>
      <c r="O14186" s="9"/>
      <c r="P14186" s="27"/>
      <c r="Q14186" s="29"/>
      <c r="R14186" s="29"/>
      <c r="S14186" s="27"/>
    </row>
    <row r="14187" spans="1:19" s="14" customFormat="1" x14ac:dyDescent="0.3">
      <c r="A14187" s="11"/>
      <c r="B14187" s="11"/>
      <c r="C14187" s="11"/>
      <c r="D14187" s="11"/>
      <c r="E14187" s="11"/>
      <c r="F14187" s="13"/>
      <c r="G14187" s="13"/>
      <c r="H14187" s="91"/>
      <c r="I14187" s="11"/>
      <c r="J14187" s="11"/>
      <c r="K14187" s="9"/>
      <c r="M14187" s="11"/>
      <c r="N14187" s="13"/>
      <c r="O14187" s="9"/>
      <c r="P14187" s="27"/>
      <c r="Q14187" s="29"/>
      <c r="R14187" s="29"/>
      <c r="S14187" s="27"/>
    </row>
    <row r="14188" spans="1:19" s="14" customFormat="1" x14ac:dyDescent="0.3">
      <c r="A14188" s="11"/>
      <c r="B14188" s="11"/>
      <c r="C14188" s="11"/>
      <c r="D14188" s="11"/>
      <c r="E14188" s="11"/>
      <c r="F14188" s="13"/>
      <c r="G14188" s="13"/>
      <c r="H14188" s="91"/>
      <c r="I14188" s="11"/>
      <c r="J14188" s="11"/>
      <c r="K14188" s="9"/>
      <c r="M14188" s="11"/>
      <c r="N14188" s="13"/>
      <c r="O14188" s="9"/>
      <c r="P14188" s="27"/>
      <c r="Q14188" s="29"/>
      <c r="R14188" s="29"/>
      <c r="S14188" s="27"/>
    </row>
    <row r="14189" spans="1:19" s="14" customFormat="1" x14ac:dyDescent="0.3">
      <c r="A14189" s="11"/>
      <c r="B14189" s="11"/>
      <c r="C14189" s="11"/>
      <c r="D14189" s="11"/>
      <c r="E14189" s="11"/>
      <c r="F14189" s="13"/>
      <c r="G14189" s="13"/>
      <c r="H14189" s="91"/>
      <c r="I14189" s="11"/>
      <c r="J14189" s="11"/>
      <c r="K14189" s="9"/>
      <c r="M14189" s="11"/>
      <c r="N14189" s="13"/>
      <c r="O14189" s="9"/>
      <c r="P14189" s="27"/>
      <c r="Q14189" s="29"/>
      <c r="R14189" s="29"/>
      <c r="S14189" s="27"/>
    </row>
    <row r="14190" spans="1:19" s="14" customFormat="1" x14ac:dyDescent="0.3">
      <c r="A14190" s="11"/>
      <c r="B14190" s="11"/>
      <c r="C14190" s="11"/>
      <c r="D14190" s="11"/>
      <c r="E14190" s="11"/>
      <c r="F14190" s="13"/>
      <c r="G14190" s="13"/>
      <c r="H14190" s="91"/>
      <c r="I14190" s="11"/>
      <c r="J14190" s="11"/>
      <c r="K14190" s="9"/>
      <c r="M14190" s="11"/>
      <c r="N14190" s="13"/>
      <c r="O14190" s="9"/>
      <c r="P14190" s="27"/>
      <c r="Q14190" s="29"/>
      <c r="R14190" s="29"/>
      <c r="S14190" s="27"/>
    </row>
    <row r="14191" spans="1:19" s="14" customFormat="1" x14ac:dyDescent="0.3">
      <c r="A14191" s="11"/>
      <c r="B14191" s="11"/>
      <c r="C14191" s="11"/>
      <c r="D14191" s="11"/>
      <c r="E14191" s="11"/>
      <c r="F14191" s="13"/>
      <c r="G14191" s="13"/>
      <c r="H14191" s="91"/>
      <c r="I14191" s="11"/>
      <c r="J14191" s="11"/>
      <c r="K14191" s="9"/>
      <c r="M14191" s="11"/>
      <c r="N14191" s="13"/>
      <c r="O14191" s="9"/>
      <c r="P14191" s="27"/>
      <c r="Q14191" s="29"/>
      <c r="R14191" s="29"/>
      <c r="S14191" s="27"/>
    </row>
    <row r="14192" spans="1:19" s="14" customFormat="1" x14ac:dyDescent="0.3">
      <c r="A14192" s="11"/>
      <c r="B14192" s="11"/>
      <c r="C14192" s="11"/>
      <c r="D14192" s="11"/>
      <c r="E14192" s="11"/>
      <c r="F14192" s="13"/>
      <c r="G14192" s="13"/>
      <c r="H14192" s="91"/>
      <c r="I14192" s="11"/>
      <c r="J14192" s="11"/>
      <c r="K14192" s="9"/>
      <c r="M14192" s="11"/>
      <c r="N14192" s="13"/>
      <c r="O14192" s="9"/>
      <c r="P14192" s="27"/>
      <c r="Q14192" s="29"/>
      <c r="R14192" s="29"/>
      <c r="S14192" s="27"/>
    </row>
    <row r="14193" spans="1:19" s="14" customFormat="1" x14ac:dyDescent="0.3">
      <c r="A14193" s="11"/>
      <c r="B14193" s="11"/>
      <c r="C14193" s="11"/>
      <c r="D14193" s="11"/>
      <c r="E14193" s="11"/>
      <c r="F14193" s="13"/>
      <c r="G14193" s="13"/>
      <c r="H14193" s="91"/>
      <c r="I14193" s="11"/>
      <c r="J14193" s="11"/>
      <c r="K14193" s="9"/>
      <c r="M14193" s="11"/>
      <c r="N14193" s="13"/>
      <c r="O14193" s="9"/>
      <c r="P14193" s="27"/>
      <c r="Q14193" s="29"/>
      <c r="R14193" s="29"/>
      <c r="S14193" s="27"/>
    </row>
    <row r="14194" spans="1:19" s="14" customFormat="1" x14ac:dyDescent="0.3">
      <c r="A14194" s="11"/>
      <c r="B14194" s="11"/>
      <c r="C14194" s="11"/>
      <c r="D14194" s="11"/>
      <c r="E14194" s="11"/>
      <c r="F14194" s="13"/>
      <c r="G14194" s="13"/>
      <c r="H14194" s="91"/>
      <c r="I14194" s="11"/>
      <c r="J14194" s="11"/>
      <c r="K14194" s="9"/>
      <c r="M14194" s="11"/>
      <c r="N14194" s="13"/>
      <c r="O14194" s="9"/>
      <c r="P14194" s="27"/>
      <c r="Q14194" s="29"/>
      <c r="R14194" s="29"/>
      <c r="S14194" s="27"/>
    </row>
    <row r="14195" spans="1:19" s="14" customFormat="1" x14ac:dyDescent="0.3">
      <c r="A14195" s="11"/>
      <c r="B14195" s="11"/>
      <c r="C14195" s="11"/>
      <c r="D14195" s="11"/>
      <c r="E14195" s="11"/>
      <c r="F14195" s="13"/>
      <c r="G14195" s="13"/>
      <c r="H14195" s="91"/>
      <c r="I14195" s="11"/>
      <c r="J14195" s="11"/>
      <c r="K14195" s="9"/>
      <c r="M14195" s="11"/>
      <c r="N14195" s="13"/>
      <c r="O14195" s="9"/>
      <c r="P14195" s="27"/>
      <c r="Q14195" s="29"/>
      <c r="R14195" s="29"/>
      <c r="S14195" s="27"/>
    </row>
    <row r="14196" spans="1:19" s="14" customFormat="1" x14ac:dyDescent="0.3">
      <c r="A14196" s="11"/>
      <c r="B14196" s="11"/>
      <c r="C14196" s="11"/>
      <c r="D14196" s="11"/>
      <c r="E14196" s="11"/>
      <c r="F14196" s="13"/>
      <c r="G14196" s="13"/>
      <c r="H14196" s="91"/>
      <c r="I14196" s="11"/>
      <c r="J14196" s="11"/>
      <c r="K14196" s="9"/>
      <c r="M14196" s="11"/>
      <c r="N14196" s="13"/>
      <c r="O14196" s="9"/>
      <c r="P14196" s="27"/>
      <c r="Q14196" s="29"/>
      <c r="R14196" s="29"/>
      <c r="S14196" s="27"/>
    </row>
    <row r="14197" spans="1:19" s="14" customFormat="1" x14ac:dyDescent="0.3">
      <c r="A14197" s="11"/>
      <c r="B14197" s="11"/>
      <c r="C14197" s="11"/>
      <c r="D14197" s="11"/>
      <c r="E14197" s="11"/>
      <c r="F14197" s="13"/>
      <c r="G14197" s="13"/>
      <c r="H14197" s="91"/>
      <c r="I14197" s="11"/>
      <c r="J14197" s="11"/>
      <c r="K14197" s="9"/>
      <c r="M14197" s="11"/>
      <c r="N14197" s="13"/>
      <c r="O14197" s="9"/>
      <c r="P14197" s="27"/>
      <c r="Q14197" s="29"/>
      <c r="R14197" s="29"/>
      <c r="S14197" s="27"/>
    </row>
    <row r="14198" spans="1:19" s="14" customFormat="1" x14ac:dyDescent="0.3">
      <c r="A14198" s="11"/>
      <c r="B14198" s="11"/>
      <c r="C14198" s="11"/>
      <c r="D14198" s="11"/>
      <c r="E14198" s="11"/>
      <c r="F14198" s="13"/>
      <c r="G14198" s="13"/>
      <c r="H14198" s="91"/>
      <c r="I14198" s="11"/>
      <c r="J14198" s="11"/>
      <c r="K14198" s="9"/>
      <c r="M14198" s="11"/>
      <c r="N14198" s="13"/>
      <c r="O14198" s="9"/>
      <c r="P14198" s="27"/>
      <c r="Q14198" s="29"/>
      <c r="R14198" s="29"/>
      <c r="S14198" s="27"/>
    </row>
    <row r="14199" spans="1:19" s="14" customFormat="1" x14ac:dyDescent="0.3">
      <c r="A14199" s="11"/>
      <c r="B14199" s="11"/>
      <c r="C14199" s="11"/>
      <c r="D14199" s="11"/>
      <c r="E14199" s="11"/>
      <c r="F14199" s="13"/>
      <c r="G14199" s="13"/>
      <c r="H14199" s="91"/>
      <c r="I14199" s="11"/>
      <c r="J14199" s="11"/>
      <c r="K14199" s="9"/>
      <c r="M14199" s="11"/>
      <c r="N14199" s="13"/>
      <c r="O14199" s="9"/>
      <c r="P14199" s="27"/>
      <c r="Q14199" s="29"/>
      <c r="R14199" s="29"/>
      <c r="S14199" s="27"/>
    </row>
    <row r="14200" spans="1:19" s="14" customFormat="1" x14ac:dyDescent="0.3">
      <c r="A14200" s="11"/>
      <c r="B14200" s="11"/>
      <c r="C14200" s="11"/>
      <c r="D14200" s="11"/>
      <c r="E14200" s="11"/>
      <c r="F14200" s="13"/>
      <c r="G14200" s="13"/>
      <c r="H14200" s="91"/>
      <c r="I14200" s="11"/>
      <c r="J14200" s="11"/>
      <c r="K14200" s="9"/>
      <c r="M14200" s="11"/>
      <c r="N14200" s="13"/>
      <c r="O14200" s="9"/>
      <c r="P14200" s="27"/>
      <c r="Q14200" s="29"/>
      <c r="R14200" s="29"/>
      <c r="S14200" s="27"/>
    </row>
    <row r="14201" spans="1:19" s="14" customFormat="1" x14ac:dyDescent="0.3">
      <c r="A14201" s="11"/>
      <c r="B14201" s="11"/>
      <c r="C14201" s="11"/>
      <c r="D14201" s="11"/>
      <c r="E14201" s="11"/>
      <c r="F14201" s="13"/>
      <c r="G14201" s="13"/>
      <c r="H14201" s="91"/>
      <c r="I14201" s="11"/>
      <c r="J14201" s="11"/>
      <c r="K14201" s="9"/>
      <c r="M14201" s="11"/>
      <c r="N14201" s="13"/>
      <c r="O14201" s="9"/>
      <c r="P14201" s="27"/>
      <c r="Q14201" s="29"/>
      <c r="R14201" s="29"/>
      <c r="S14201" s="27"/>
    </row>
    <row r="14202" spans="1:19" s="14" customFormat="1" x14ac:dyDescent="0.3">
      <c r="A14202" s="11"/>
      <c r="B14202" s="11"/>
      <c r="C14202" s="11"/>
      <c r="D14202" s="11"/>
      <c r="E14202" s="11"/>
      <c r="F14202" s="13"/>
      <c r="G14202" s="13"/>
      <c r="H14202" s="91"/>
      <c r="I14202" s="11"/>
      <c r="J14202" s="11"/>
      <c r="K14202" s="9"/>
      <c r="M14202" s="11"/>
      <c r="N14202" s="13"/>
      <c r="O14202" s="9"/>
      <c r="P14202" s="27"/>
      <c r="Q14202" s="29"/>
      <c r="R14202" s="29"/>
      <c r="S14202" s="27"/>
    </row>
    <row r="14203" spans="1:19" s="14" customFormat="1" x14ac:dyDescent="0.3">
      <c r="A14203" s="11"/>
      <c r="B14203" s="11"/>
      <c r="C14203" s="11"/>
      <c r="D14203" s="11"/>
      <c r="E14203" s="11"/>
      <c r="F14203" s="13"/>
      <c r="G14203" s="13"/>
      <c r="H14203" s="91"/>
      <c r="I14203" s="11"/>
      <c r="J14203" s="11"/>
      <c r="K14203" s="9"/>
      <c r="M14203" s="11"/>
      <c r="N14203" s="13"/>
      <c r="O14203" s="9"/>
      <c r="P14203" s="27"/>
      <c r="Q14203" s="29"/>
      <c r="R14203" s="29"/>
      <c r="S14203" s="27"/>
    </row>
    <row r="14204" spans="1:19" s="14" customFormat="1" x14ac:dyDescent="0.3">
      <c r="A14204" s="11"/>
      <c r="B14204" s="11"/>
      <c r="C14204" s="11"/>
      <c r="D14204" s="11"/>
      <c r="E14204" s="11"/>
      <c r="F14204" s="13"/>
      <c r="G14204" s="13"/>
      <c r="H14204" s="91"/>
      <c r="I14204" s="11"/>
      <c r="J14204" s="11"/>
      <c r="K14204" s="9"/>
      <c r="M14204" s="11"/>
      <c r="N14204" s="13"/>
      <c r="O14204" s="9"/>
      <c r="P14204" s="27"/>
      <c r="Q14204" s="29"/>
      <c r="R14204" s="29"/>
      <c r="S14204" s="27"/>
    </row>
    <row r="14205" spans="1:19" s="14" customFormat="1" x14ac:dyDescent="0.3">
      <c r="A14205" s="11"/>
      <c r="B14205" s="11"/>
      <c r="C14205" s="11"/>
      <c r="D14205" s="11"/>
      <c r="E14205" s="11"/>
      <c r="F14205" s="13"/>
      <c r="G14205" s="13"/>
      <c r="H14205" s="91"/>
      <c r="I14205" s="11"/>
      <c r="J14205" s="11"/>
      <c r="K14205" s="9"/>
      <c r="M14205" s="11"/>
      <c r="N14205" s="13"/>
      <c r="O14205" s="9"/>
      <c r="P14205" s="27"/>
      <c r="Q14205" s="29"/>
      <c r="R14205" s="29"/>
      <c r="S14205" s="27"/>
    </row>
    <row r="14206" spans="1:19" s="14" customFormat="1" x14ac:dyDescent="0.3">
      <c r="A14206" s="11"/>
      <c r="B14206" s="11"/>
      <c r="C14206" s="11"/>
      <c r="D14206" s="11"/>
      <c r="E14206" s="11"/>
      <c r="F14206" s="13"/>
      <c r="G14206" s="13"/>
      <c r="H14206" s="91"/>
      <c r="I14206" s="11"/>
      <c r="J14206" s="11"/>
      <c r="K14206" s="9"/>
      <c r="M14206" s="11"/>
      <c r="N14206" s="13"/>
      <c r="O14206" s="9"/>
      <c r="P14206" s="27"/>
      <c r="Q14206" s="29"/>
      <c r="R14206" s="29"/>
      <c r="S14206" s="27"/>
    </row>
    <row r="14207" spans="1:19" s="14" customFormat="1" x14ac:dyDescent="0.3">
      <c r="A14207" s="11"/>
      <c r="B14207" s="11"/>
      <c r="C14207" s="11"/>
      <c r="D14207" s="11"/>
      <c r="E14207" s="11"/>
      <c r="F14207" s="13"/>
      <c r="G14207" s="13"/>
      <c r="H14207" s="91"/>
      <c r="I14207" s="11"/>
      <c r="J14207" s="11"/>
      <c r="K14207" s="9"/>
      <c r="M14207" s="11"/>
      <c r="N14207" s="13"/>
      <c r="O14207" s="9"/>
      <c r="P14207" s="27"/>
      <c r="Q14207" s="29"/>
      <c r="R14207" s="29"/>
      <c r="S14207" s="27"/>
    </row>
    <row r="14208" spans="1:19" s="14" customFormat="1" x14ac:dyDescent="0.3">
      <c r="A14208" s="11"/>
      <c r="B14208" s="11"/>
      <c r="C14208" s="11"/>
      <c r="D14208" s="11"/>
      <c r="E14208" s="11"/>
      <c r="F14208" s="13"/>
      <c r="G14208" s="13"/>
      <c r="H14208" s="91"/>
      <c r="I14208" s="11"/>
      <c r="J14208" s="11"/>
      <c r="K14208" s="9"/>
      <c r="M14208" s="11"/>
      <c r="N14208" s="13"/>
      <c r="O14208" s="9"/>
      <c r="P14208" s="27"/>
      <c r="Q14208" s="29"/>
      <c r="R14208" s="29"/>
      <c r="S14208" s="27"/>
    </row>
    <row r="14209" spans="1:19" s="14" customFormat="1" x14ac:dyDescent="0.3">
      <c r="A14209" s="11"/>
      <c r="B14209" s="11"/>
      <c r="C14209" s="11"/>
      <c r="D14209" s="11"/>
      <c r="E14209" s="11"/>
      <c r="F14209" s="13"/>
      <c r="G14209" s="13"/>
      <c r="H14209" s="91"/>
      <c r="I14209" s="11"/>
      <c r="J14209" s="11"/>
      <c r="K14209" s="9"/>
      <c r="M14209" s="11"/>
      <c r="N14209" s="13"/>
      <c r="O14209" s="9"/>
      <c r="P14209" s="27"/>
      <c r="Q14209" s="29"/>
      <c r="R14209" s="29"/>
      <c r="S14209" s="27"/>
    </row>
    <row r="14210" spans="1:19" s="14" customFormat="1" x14ac:dyDescent="0.3">
      <c r="A14210" s="11"/>
      <c r="B14210" s="11"/>
      <c r="C14210" s="11"/>
      <c r="D14210" s="11"/>
      <c r="E14210" s="11"/>
      <c r="F14210" s="13"/>
      <c r="G14210" s="13"/>
      <c r="H14210" s="91"/>
      <c r="I14210" s="11"/>
      <c r="J14210" s="11"/>
      <c r="K14210" s="9"/>
      <c r="M14210" s="11"/>
      <c r="N14210" s="13"/>
      <c r="O14210" s="9"/>
      <c r="P14210" s="27"/>
      <c r="Q14210" s="29"/>
      <c r="R14210" s="29"/>
      <c r="S14210" s="27"/>
    </row>
    <row r="14211" spans="1:19" s="14" customFormat="1" x14ac:dyDescent="0.3">
      <c r="A14211" s="11"/>
      <c r="B14211" s="11"/>
      <c r="C14211" s="11"/>
      <c r="D14211" s="11"/>
      <c r="E14211" s="11"/>
      <c r="F14211" s="13"/>
      <c r="G14211" s="13"/>
      <c r="H14211" s="91"/>
      <c r="I14211" s="11"/>
      <c r="J14211" s="11"/>
      <c r="K14211" s="9"/>
      <c r="M14211" s="11"/>
      <c r="N14211" s="13"/>
      <c r="O14211" s="9"/>
      <c r="P14211" s="27"/>
      <c r="Q14211" s="29"/>
      <c r="R14211" s="29"/>
      <c r="S14211" s="27"/>
    </row>
    <row r="14212" spans="1:19" s="14" customFormat="1" x14ac:dyDescent="0.3">
      <c r="A14212" s="11"/>
      <c r="B14212" s="11"/>
      <c r="C14212" s="11"/>
      <c r="D14212" s="11"/>
      <c r="E14212" s="11"/>
      <c r="F14212" s="13"/>
      <c r="G14212" s="13"/>
      <c r="H14212" s="91"/>
      <c r="I14212" s="11"/>
      <c r="J14212" s="11"/>
      <c r="K14212" s="9"/>
      <c r="M14212" s="11"/>
      <c r="N14212" s="13"/>
      <c r="O14212" s="9"/>
      <c r="P14212" s="27"/>
      <c r="Q14212" s="29"/>
      <c r="R14212" s="29"/>
      <c r="S14212" s="27"/>
    </row>
    <row r="14213" spans="1:19" s="14" customFormat="1" x14ac:dyDescent="0.3">
      <c r="A14213" s="11"/>
      <c r="B14213" s="11"/>
      <c r="C14213" s="11"/>
      <c r="D14213" s="11"/>
      <c r="E14213" s="11"/>
      <c r="F14213" s="13"/>
      <c r="G14213" s="13"/>
      <c r="H14213" s="91"/>
      <c r="I14213" s="11"/>
      <c r="J14213" s="11"/>
      <c r="K14213" s="9"/>
      <c r="M14213" s="11"/>
      <c r="N14213" s="13"/>
      <c r="O14213" s="9"/>
      <c r="P14213" s="27"/>
      <c r="Q14213" s="29"/>
      <c r="R14213" s="29"/>
      <c r="S14213" s="27"/>
    </row>
    <row r="14214" spans="1:19" s="14" customFormat="1" x14ac:dyDescent="0.3">
      <c r="A14214" s="11"/>
      <c r="B14214" s="11"/>
      <c r="C14214" s="11"/>
      <c r="D14214" s="11"/>
      <c r="E14214" s="11"/>
      <c r="F14214" s="13"/>
      <c r="G14214" s="13"/>
      <c r="H14214" s="91"/>
      <c r="I14214" s="11"/>
      <c r="J14214" s="11"/>
      <c r="K14214" s="9"/>
      <c r="M14214" s="11"/>
      <c r="N14214" s="13"/>
      <c r="O14214" s="9"/>
      <c r="P14214" s="27"/>
      <c r="Q14214" s="29"/>
      <c r="R14214" s="29"/>
      <c r="S14214" s="27"/>
    </row>
    <row r="14215" spans="1:19" s="14" customFormat="1" x14ac:dyDescent="0.3">
      <c r="A14215" s="11"/>
      <c r="B14215" s="11"/>
      <c r="C14215" s="11"/>
      <c r="D14215" s="11"/>
      <c r="E14215" s="11"/>
      <c r="F14215" s="13"/>
      <c r="G14215" s="13"/>
      <c r="H14215" s="91"/>
      <c r="I14215" s="11"/>
      <c r="J14215" s="11"/>
      <c r="K14215" s="9"/>
      <c r="M14215" s="11"/>
      <c r="N14215" s="13"/>
      <c r="O14215" s="9"/>
      <c r="P14215" s="27"/>
      <c r="Q14215" s="29"/>
      <c r="R14215" s="29"/>
      <c r="S14215" s="27"/>
    </row>
    <row r="14216" spans="1:19" s="14" customFormat="1" x14ac:dyDescent="0.3">
      <c r="A14216" s="11"/>
      <c r="B14216" s="11"/>
      <c r="C14216" s="11"/>
      <c r="D14216" s="11"/>
      <c r="E14216" s="11"/>
      <c r="F14216" s="13"/>
      <c r="G14216" s="13"/>
      <c r="H14216" s="91"/>
      <c r="I14216" s="11"/>
      <c r="J14216" s="11"/>
      <c r="K14216" s="9"/>
      <c r="M14216" s="11"/>
      <c r="N14216" s="13"/>
      <c r="O14216" s="9"/>
      <c r="P14216" s="27"/>
      <c r="Q14216" s="29"/>
      <c r="R14216" s="29"/>
      <c r="S14216" s="27"/>
    </row>
    <row r="14217" spans="1:19" s="14" customFormat="1" x14ac:dyDescent="0.3">
      <c r="A14217" s="11"/>
      <c r="B14217" s="11"/>
      <c r="C14217" s="11"/>
      <c r="D14217" s="11"/>
      <c r="E14217" s="11"/>
      <c r="F14217" s="13"/>
      <c r="G14217" s="13"/>
      <c r="H14217" s="91"/>
      <c r="I14217" s="11"/>
      <c r="J14217" s="11"/>
      <c r="K14217" s="9"/>
      <c r="M14217" s="11"/>
      <c r="N14217" s="13"/>
      <c r="O14217" s="9"/>
      <c r="P14217" s="27"/>
      <c r="Q14217" s="29"/>
      <c r="R14217" s="29"/>
      <c r="S14217" s="27"/>
    </row>
    <row r="14218" spans="1:19" s="14" customFormat="1" x14ac:dyDescent="0.3">
      <c r="A14218" s="11"/>
      <c r="B14218" s="11"/>
      <c r="C14218" s="11"/>
      <c r="D14218" s="11"/>
      <c r="E14218" s="11"/>
      <c r="F14218" s="13"/>
      <c r="G14218" s="13"/>
      <c r="H14218" s="91"/>
      <c r="I14218" s="11"/>
      <c r="J14218" s="11"/>
      <c r="K14218" s="9"/>
      <c r="M14218" s="11"/>
      <c r="N14218" s="13"/>
      <c r="O14218" s="9"/>
      <c r="P14218" s="27"/>
      <c r="Q14218" s="29"/>
      <c r="R14218" s="29"/>
      <c r="S14218" s="27"/>
    </row>
    <row r="14219" spans="1:19" s="14" customFormat="1" x14ac:dyDescent="0.3">
      <c r="A14219" s="11"/>
      <c r="B14219" s="11"/>
      <c r="C14219" s="11"/>
      <c r="D14219" s="11"/>
      <c r="E14219" s="11"/>
      <c r="F14219" s="13"/>
      <c r="G14219" s="13"/>
      <c r="H14219" s="91"/>
      <c r="I14219" s="11"/>
      <c r="J14219" s="11"/>
      <c r="K14219" s="9"/>
      <c r="M14219" s="11"/>
      <c r="N14219" s="13"/>
      <c r="O14219" s="9"/>
      <c r="P14219" s="27"/>
      <c r="Q14219" s="29"/>
      <c r="R14219" s="29"/>
      <c r="S14219" s="27"/>
    </row>
    <row r="14220" spans="1:19" s="14" customFormat="1" x14ac:dyDescent="0.3">
      <c r="A14220" s="11"/>
      <c r="B14220" s="11"/>
      <c r="C14220" s="11"/>
      <c r="D14220" s="11"/>
      <c r="E14220" s="11"/>
      <c r="F14220" s="13"/>
      <c r="G14220" s="13"/>
      <c r="H14220" s="91"/>
      <c r="I14220" s="11"/>
      <c r="J14220" s="11"/>
      <c r="K14220" s="9"/>
      <c r="M14220" s="11"/>
      <c r="N14220" s="13"/>
      <c r="O14220" s="9"/>
      <c r="P14220" s="27"/>
      <c r="Q14220" s="29"/>
      <c r="R14220" s="29"/>
      <c r="S14220" s="27"/>
    </row>
    <row r="14221" spans="1:19" s="14" customFormat="1" x14ac:dyDescent="0.3">
      <c r="A14221" s="11"/>
      <c r="B14221" s="11"/>
      <c r="C14221" s="11"/>
      <c r="D14221" s="11"/>
      <c r="E14221" s="11"/>
      <c r="F14221" s="13"/>
      <c r="G14221" s="13"/>
      <c r="H14221" s="91"/>
      <c r="I14221" s="11"/>
      <c r="J14221" s="11"/>
      <c r="K14221" s="9"/>
      <c r="M14221" s="11"/>
      <c r="N14221" s="13"/>
      <c r="O14221" s="9"/>
      <c r="P14221" s="27"/>
      <c r="Q14221" s="29"/>
      <c r="R14221" s="29"/>
      <c r="S14221" s="27"/>
    </row>
    <row r="14222" spans="1:19" s="14" customFormat="1" x14ac:dyDescent="0.3">
      <c r="A14222" s="11"/>
      <c r="B14222" s="11"/>
      <c r="C14222" s="11"/>
      <c r="D14222" s="11"/>
      <c r="E14222" s="11"/>
      <c r="F14222" s="13"/>
      <c r="G14222" s="13"/>
      <c r="H14222" s="91"/>
      <c r="I14222" s="11"/>
      <c r="J14222" s="11"/>
      <c r="K14222" s="9"/>
      <c r="M14222" s="11"/>
      <c r="N14222" s="13"/>
      <c r="O14222" s="9"/>
      <c r="P14222" s="27"/>
      <c r="Q14222" s="29"/>
      <c r="R14222" s="29"/>
      <c r="S14222" s="27"/>
    </row>
    <row r="14223" spans="1:19" s="14" customFormat="1" x14ac:dyDescent="0.3">
      <c r="A14223" s="11"/>
      <c r="B14223" s="11"/>
      <c r="C14223" s="11"/>
      <c r="D14223" s="11"/>
      <c r="E14223" s="11"/>
      <c r="F14223" s="13"/>
      <c r="G14223" s="13"/>
      <c r="H14223" s="91"/>
      <c r="I14223" s="11"/>
      <c r="J14223" s="11"/>
      <c r="K14223" s="9"/>
      <c r="M14223" s="11"/>
      <c r="N14223" s="13"/>
      <c r="O14223" s="9"/>
      <c r="P14223" s="27"/>
      <c r="Q14223" s="29"/>
      <c r="R14223" s="29"/>
      <c r="S14223" s="27"/>
    </row>
    <row r="14224" spans="1:19" s="14" customFormat="1" x14ac:dyDescent="0.3">
      <c r="A14224" s="11"/>
      <c r="B14224" s="11"/>
      <c r="C14224" s="11"/>
      <c r="D14224" s="11"/>
      <c r="E14224" s="11"/>
      <c r="F14224" s="13"/>
      <c r="G14224" s="13"/>
      <c r="H14224" s="91"/>
      <c r="I14224" s="11"/>
      <c r="J14224" s="11"/>
      <c r="K14224" s="9"/>
      <c r="M14224" s="11"/>
      <c r="N14224" s="13"/>
      <c r="O14224" s="9"/>
      <c r="P14224" s="27"/>
      <c r="Q14224" s="29"/>
      <c r="R14224" s="29"/>
      <c r="S14224" s="27"/>
    </row>
    <row r="14225" spans="1:19" s="14" customFormat="1" x14ac:dyDescent="0.3">
      <c r="A14225" s="11"/>
      <c r="B14225" s="11"/>
      <c r="C14225" s="11"/>
      <c r="D14225" s="11"/>
      <c r="E14225" s="11"/>
      <c r="F14225" s="13"/>
      <c r="G14225" s="13"/>
      <c r="H14225" s="91"/>
      <c r="I14225" s="11"/>
      <c r="J14225" s="11"/>
      <c r="K14225" s="9"/>
      <c r="M14225" s="11"/>
      <c r="N14225" s="13"/>
      <c r="O14225" s="9"/>
      <c r="P14225" s="27"/>
      <c r="Q14225" s="29"/>
      <c r="R14225" s="29"/>
      <c r="S14225" s="27"/>
    </row>
    <row r="14226" spans="1:19" s="14" customFormat="1" x14ac:dyDescent="0.3">
      <c r="A14226" s="11"/>
      <c r="B14226" s="11"/>
      <c r="C14226" s="11"/>
      <c r="D14226" s="11"/>
      <c r="E14226" s="11"/>
      <c r="F14226" s="13"/>
      <c r="G14226" s="13"/>
      <c r="H14226" s="91"/>
      <c r="I14226" s="11"/>
      <c r="J14226" s="11"/>
      <c r="K14226" s="9"/>
      <c r="M14226" s="11"/>
      <c r="N14226" s="13"/>
      <c r="O14226" s="9"/>
      <c r="P14226" s="27"/>
      <c r="Q14226" s="29"/>
      <c r="R14226" s="29"/>
      <c r="S14226" s="27"/>
    </row>
    <row r="14227" spans="1:19" s="14" customFormat="1" x14ac:dyDescent="0.3">
      <c r="A14227" s="11"/>
      <c r="B14227" s="11"/>
      <c r="C14227" s="11"/>
      <c r="D14227" s="11"/>
      <c r="E14227" s="11"/>
      <c r="F14227" s="13"/>
      <c r="G14227" s="13"/>
      <c r="H14227" s="91"/>
      <c r="I14227" s="11"/>
      <c r="J14227" s="11"/>
      <c r="K14227" s="9"/>
      <c r="M14227" s="11"/>
      <c r="N14227" s="13"/>
      <c r="O14227" s="9"/>
      <c r="P14227" s="27"/>
      <c r="Q14227" s="29"/>
      <c r="R14227" s="29"/>
      <c r="S14227" s="27"/>
    </row>
    <row r="14228" spans="1:19" s="14" customFormat="1" x14ac:dyDescent="0.3">
      <c r="A14228" s="11"/>
      <c r="B14228" s="11"/>
      <c r="C14228" s="11"/>
      <c r="D14228" s="11"/>
      <c r="E14228" s="11"/>
      <c r="F14228" s="13"/>
      <c r="G14228" s="13"/>
      <c r="H14228" s="91"/>
      <c r="I14228" s="11"/>
      <c r="J14228" s="11"/>
      <c r="K14228" s="9"/>
      <c r="M14228" s="11"/>
      <c r="N14228" s="13"/>
      <c r="O14228" s="9"/>
      <c r="P14228" s="27"/>
      <c r="Q14228" s="29"/>
      <c r="R14228" s="29"/>
      <c r="S14228" s="27"/>
    </row>
    <row r="14229" spans="1:19" s="14" customFormat="1" x14ac:dyDescent="0.3">
      <c r="A14229" s="11"/>
      <c r="B14229" s="11"/>
      <c r="C14229" s="11"/>
      <c r="D14229" s="11"/>
      <c r="E14229" s="11"/>
      <c r="F14229" s="13"/>
      <c r="G14229" s="13"/>
      <c r="H14229" s="91"/>
      <c r="I14229" s="11"/>
      <c r="J14229" s="11"/>
      <c r="K14229" s="9"/>
      <c r="M14229" s="11"/>
      <c r="N14229" s="13"/>
      <c r="O14229" s="9"/>
      <c r="P14229" s="27"/>
      <c r="Q14229" s="29"/>
      <c r="R14229" s="29"/>
      <c r="S14229" s="27"/>
    </row>
    <row r="14230" spans="1:19" s="14" customFormat="1" x14ac:dyDescent="0.3">
      <c r="A14230" s="11"/>
      <c r="B14230" s="11"/>
      <c r="C14230" s="11"/>
      <c r="D14230" s="11"/>
      <c r="E14230" s="11"/>
      <c r="F14230" s="13"/>
      <c r="G14230" s="13"/>
      <c r="H14230" s="91"/>
      <c r="I14230" s="11"/>
      <c r="J14230" s="11"/>
      <c r="K14230" s="9"/>
      <c r="M14230" s="11"/>
      <c r="N14230" s="13"/>
      <c r="O14230" s="9"/>
      <c r="P14230" s="27"/>
      <c r="Q14230" s="29"/>
      <c r="R14230" s="29"/>
      <c r="S14230" s="27"/>
    </row>
    <row r="14231" spans="1:19" s="14" customFormat="1" x14ac:dyDescent="0.3">
      <c r="A14231" s="11"/>
      <c r="B14231" s="11"/>
      <c r="C14231" s="11"/>
      <c r="D14231" s="11"/>
      <c r="E14231" s="11"/>
      <c r="F14231" s="13"/>
      <c r="G14231" s="13"/>
      <c r="H14231" s="91"/>
      <c r="I14231" s="11"/>
      <c r="J14231" s="11"/>
      <c r="K14231" s="9"/>
      <c r="M14231" s="11"/>
      <c r="N14231" s="13"/>
      <c r="O14231" s="9"/>
      <c r="P14231" s="27"/>
      <c r="Q14231" s="29"/>
      <c r="R14231" s="29"/>
      <c r="S14231" s="27"/>
    </row>
    <row r="14232" spans="1:19" s="14" customFormat="1" x14ac:dyDescent="0.3">
      <c r="A14232" s="11"/>
      <c r="B14232" s="11"/>
      <c r="C14232" s="11"/>
      <c r="D14232" s="11"/>
      <c r="E14232" s="11"/>
      <c r="F14232" s="13"/>
      <c r="G14232" s="13"/>
      <c r="H14232" s="91"/>
      <c r="I14232" s="11"/>
      <c r="J14232" s="11"/>
      <c r="K14232" s="9"/>
      <c r="M14232" s="11"/>
      <c r="N14232" s="13"/>
      <c r="O14232" s="9"/>
      <c r="P14232" s="27"/>
      <c r="Q14232" s="29"/>
      <c r="R14232" s="29"/>
      <c r="S14232" s="27"/>
    </row>
    <row r="14233" spans="1:19" s="14" customFormat="1" x14ac:dyDescent="0.3">
      <c r="A14233" s="11"/>
      <c r="B14233" s="11"/>
      <c r="C14233" s="11"/>
      <c r="D14233" s="11"/>
      <c r="E14233" s="11"/>
      <c r="F14233" s="13"/>
      <c r="G14233" s="13"/>
      <c r="H14233" s="91"/>
      <c r="I14233" s="11"/>
      <c r="J14233" s="11"/>
      <c r="K14233" s="9"/>
      <c r="M14233" s="11"/>
      <c r="N14233" s="13"/>
      <c r="O14233" s="9"/>
      <c r="P14233" s="27"/>
      <c r="Q14233" s="29"/>
      <c r="R14233" s="29"/>
      <c r="S14233" s="27"/>
    </row>
    <row r="14234" spans="1:19" s="14" customFormat="1" x14ac:dyDescent="0.3">
      <c r="A14234" s="11"/>
      <c r="B14234" s="11"/>
      <c r="C14234" s="11"/>
      <c r="D14234" s="11"/>
      <c r="E14234" s="11"/>
      <c r="F14234" s="13"/>
      <c r="G14234" s="13"/>
      <c r="H14234" s="91"/>
      <c r="I14234" s="11"/>
      <c r="J14234" s="11"/>
      <c r="K14234" s="9"/>
      <c r="M14234" s="11"/>
      <c r="N14234" s="13"/>
      <c r="O14234" s="9"/>
      <c r="P14234" s="27"/>
      <c r="Q14234" s="29"/>
      <c r="R14234" s="29"/>
      <c r="S14234" s="27"/>
    </row>
    <row r="14235" spans="1:19" s="14" customFormat="1" x14ac:dyDescent="0.3">
      <c r="A14235" s="11"/>
      <c r="B14235" s="11"/>
      <c r="C14235" s="11"/>
      <c r="D14235" s="11"/>
      <c r="E14235" s="11"/>
      <c r="F14235" s="13"/>
      <c r="G14235" s="13"/>
      <c r="H14235" s="91"/>
      <c r="I14235" s="11"/>
      <c r="J14235" s="11"/>
      <c r="K14235" s="9"/>
      <c r="M14235" s="11"/>
      <c r="N14235" s="13"/>
      <c r="O14235" s="9"/>
      <c r="P14235" s="27"/>
      <c r="Q14235" s="29"/>
      <c r="R14235" s="29"/>
      <c r="S14235" s="27"/>
    </row>
    <row r="14236" spans="1:19" s="14" customFormat="1" x14ac:dyDescent="0.3">
      <c r="A14236" s="11"/>
      <c r="B14236" s="11"/>
      <c r="C14236" s="11"/>
      <c r="D14236" s="11"/>
      <c r="E14236" s="11"/>
      <c r="F14236" s="13"/>
      <c r="G14236" s="13"/>
      <c r="H14236" s="91"/>
      <c r="I14236" s="11"/>
      <c r="J14236" s="11"/>
      <c r="K14236" s="9"/>
      <c r="M14236" s="11"/>
      <c r="N14236" s="13"/>
      <c r="O14236" s="9"/>
      <c r="P14236" s="27"/>
      <c r="Q14236" s="29"/>
      <c r="R14236" s="29"/>
      <c r="S14236" s="27"/>
    </row>
    <row r="14237" spans="1:19" s="14" customFormat="1" x14ac:dyDescent="0.3">
      <c r="A14237" s="11"/>
      <c r="B14237" s="11"/>
      <c r="C14237" s="11"/>
      <c r="D14237" s="11"/>
      <c r="E14237" s="11"/>
      <c r="F14237" s="13"/>
      <c r="G14237" s="13"/>
      <c r="H14237" s="91"/>
      <c r="I14237" s="11"/>
      <c r="J14237" s="11"/>
      <c r="K14237" s="9"/>
      <c r="M14237" s="11"/>
      <c r="N14237" s="13"/>
      <c r="O14237" s="9"/>
      <c r="P14237" s="27"/>
      <c r="Q14237" s="29"/>
      <c r="R14237" s="29"/>
      <c r="S14237" s="27"/>
    </row>
    <row r="14238" spans="1:19" s="14" customFormat="1" x14ac:dyDescent="0.3">
      <c r="A14238" s="11"/>
      <c r="B14238" s="11"/>
      <c r="C14238" s="11"/>
      <c r="D14238" s="11"/>
      <c r="E14238" s="11"/>
      <c r="F14238" s="13"/>
      <c r="G14238" s="13"/>
      <c r="H14238" s="91"/>
      <c r="I14238" s="11"/>
      <c r="J14238" s="11"/>
      <c r="K14238" s="9"/>
      <c r="M14238" s="11"/>
      <c r="N14238" s="13"/>
      <c r="O14238" s="9"/>
      <c r="P14238" s="27"/>
      <c r="Q14238" s="29"/>
      <c r="R14238" s="29"/>
      <c r="S14238" s="27"/>
    </row>
    <row r="14239" spans="1:19" s="14" customFormat="1" x14ac:dyDescent="0.3">
      <c r="A14239" s="11"/>
      <c r="B14239" s="11"/>
      <c r="C14239" s="11"/>
      <c r="D14239" s="11"/>
      <c r="E14239" s="11"/>
      <c r="F14239" s="13"/>
      <c r="G14239" s="13"/>
      <c r="H14239" s="91"/>
      <c r="I14239" s="11"/>
      <c r="J14239" s="11"/>
      <c r="K14239" s="9"/>
      <c r="M14239" s="11"/>
      <c r="N14239" s="13"/>
      <c r="O14239" s="9"/>
      <c r="P14239" s="27"/>
      <c r="Q14239" s="29"/>
      <c r="R14239" s="29"/>
      <c r="S14239" s="27"/>
    </row>
    <row r="14240" spans="1:19" s="14" customFormat="1" x14ac:dyDescent="0.3">
      <c r="A14240" s="11"/>
      <c r="B14240" s="11"/>
      <c r="C14240" s="11"/>
      <c r="D14240" s="11"/>
      <c r="E14240" s="11"/>
      <c r="F14240" s="13"/>
      <c r="G14240" s="13"/>
      <c r="H14240" s="91"/>
      <c r="I14240" s="11"/>
      <c r="J14240" s="11"/>
      <c r="K14240" s="9"/>
      <c r="M14240" s="11"/>
      <c r="N14240" s="13"/>
      <c r="O14240" s="9"/>
      <c r="P14240" s="27"/>
      <c r="Q14240" s="29"/>
      <c r="R14240" s="29"/>
      <c r="S14240" s="27"/>
    </row>
    <row r="14241" spans="1:19" s="14" customFormat="1" x14ac:dyDescent="0.3">
      <c r="A14241" s="11"/>
      <c r="B14241" s="11"/>
      <c r="C14241" s="11"/>
      <c r="D14241" s="11"/>
      <c r="E14241" s="11"/>
      <c r="F14241" s="13"/>
      <c r="G14241" s="13"/>
      <c r="H14241" s="91"/>
      <c r="I14241" s="11"/>
      <c r="J14241" s="11"/>
      <c r="K14241" s="9"/>
      <c r="M14241" s="11"/>
      <c r="N14241" s="13"/>
      <c r="O14241" s="9"/>
      <c r="P14241" s="27"/>
      <c r="Q14241" s="29"/>
      <c r="R14241" s="29"/>
      <c r="S14241" s="27"/>
    </row>
    <row r="14242" spans="1:19" s="14" customFormat="1" x14ac:dyDescent="0.3">
      <c r="A14242" s="11"/>
      <c r="B14242" s="11"/>
      <c r="C14242" s="11"/>
      <c r="D14242" s="11"/>
      <c r="E14242" s="11"/>
      <c r="F14242" s="13"/>
      <c r="G14242" s="13"/>
      <c r="H14242" s="91"/>
      <c r="I14242" s="11"/>
      <c r="J14242" s="11"/>
      <c r="K14242" s="9"/>
      <c r="M14242" s="11"/>
      <c r="N14242" s="13"/>
      <c r="O14242" s="9"/>
      <c r="P14242" s="27"/>
      <c r="Q14242" s="29"/>
      <c r="R14242" s="29"/>
      <c r="S14242" s="27"/>
    </row>
    <row r="14243" spans="1:19" s="14" customFormat="1" x14ac:dyDescent="0.3">
      <c r="A14243" s="11"/>
      <c r="B14243" s="11"/>
      <c r="C14243" s="11"/>
      <c r="D14243" s="11"/>
      <c r="E14243" s="11"/>
      <c r="F14243" s="13"/>
      <c r="G14243" s="13"/>
      <c r="H14243" s="91"/>
      <c r="I14243" s="11"/>
      <c r="J14243" s="11"/>
      <c r="K14243" s="9"/>
      <c r="M14243" s="11"/>
      <c r="N14243" s="13"/>
      <c r="O14243" s="9"/>
      <c r="P14243" s="27"/>
      <c r="Q14243" s="29"/>
      <c r="R14243" s="29"/>
      <c r="S14243" s="27"/>
    </row>
    <row r="14244" spans="1:19" s="14" customFormat="1" x14ac:dyDescent="0.3">
      <c r="A14244" s="11"/>
      <c r="B14244" s="11"/>
      <c r="C14244" s="11"/>
      <c r="D14244" s="11"/>
      <c r="E14244" s="11"/>
      <c r="F14244" s="13"/>
      <c r="G14244" s="13"/>
      <c r="H14244" s="91"/>
      <c r="I14244" s="11"/>
      <c r="J14244" s="11"/>
      <c r="K14244" s="9"/>
      <c r="M14244" s="11"/>
      <c r="N14244" s="13"/>
      <c r="O14244" s="9"/>
      <c r="P14244" s="27"/>
      <c r="Q14244" s="29"/>
      <c r="R14244" s="29"/>
      <c r="S14244" s="27"/>
    </row>
    <row r="14245" spans="1:19" s="14" customFormat="1" x14ac:dyDescent="0.3">
      <c r="A14245" s="11"/>
      <c r="B14245" s="11"/>
      <c r="C14245" s="11"/>
      <c r="D14245" s="11"/>
      <c r="E14245" s="11"/>
      <c r="F14245" s="13"/>
      <c r="G14245" s="13"/>
      <c r="H14245" s="91"/>
      <c r="I14245" s="11"/>
      <c r="J14245" s="11"/>
      <c r="K14245" s="9"/>
      <c r="M14245" s="11"/>
      <c r="N14245" s="13"/>
      <c r="O14245" s="9"/>
      <c r="P14245" s="27"/>
      <c r="Q14245" s="29"/>
      <c r="R14245" s="29"/>
      <c r="S14245" s="27"/>
    </row>
    <row r="14246" spans="1:19" s="14" customFormat="1" x14ac:dyDescent="0.3">
      <c r="A14246" s="11"/>
      <c r="B14246" s="11"/>
      <c r="C14246" s="11"/>
      <c r="D14246" s="11"/>
      <c r="E14246" s="11"/>
      <c r="F14246" s="13"/>
      <c r="G14246" s="13"/>
      <c r="H14246" s="91"/>
      <c r="I14246" s="11"/>
      <c r="J14246" s="11"/>
      <c r="K14246" s="9"/>
      <c r="M14246" s="11"/>
      <c r="N14246" s="13"/>
      <c r="O14246" s="9"/>
      <c r="P14246" s="27"/>
      <c r="Q14246" s="29"/>
      <c r="R14246" s="29"/>
      <c r="S14246" s="27"/>
    </row>
    <row r="14247" spans="1:19" s="14" customFormat="1" x14ac:dyDescent="0.3">
      <c r="A14247" s="11"/>
      <c r="B14247" s="11"/>
      <c r="C14247" s="11"/>
      <c r="D14247" s="11"/>
      <c r="E14247" s="11"/>
      <c r="F14247" s="13"/>
      <c r="G14247" s="13"/>
      <c r="H14247" s="91"/>
      <c r="I14247" s="11"/>
      <c r="J14247" s="11"/>
      <c r="K14247" s="9"/>
      <c r="M14247" s="11"/>
      <c r="N14247" s="13"/>
      <c r="O14247" s="9"/>
      <c r="P14247" s="27"/>
      <c r="Q14247" s="29"/>
      <c r="R14247" s="29"/>
      <c r="S14247" s="27"/>
    </row>
    <row r="14248" spans="1:19" s="14" customFormat="1" x14ac:dyDescent="0.3">
      <c r="A14248" s="11"/>
      <c r="B14248" s="11"/>
      <c r="C14248" s="11"/>
      <c r="D14248" s="11"/>
      <c r="E14248" s="11"/>
      <c r="F14248" s="13"/>
      <c r="G14248" s="13"/>
      <c r="H14248" s="91"/>
      <c r="I14248" s="11"/>
      <c r="J14248" s="11"/>
      <c r="K14248" s="9"/>
      <c r="M14248" s="11"/>
      <c r="N14248" s="13"/>
      <c r="O14248" s="9"/>
      <c r="P14248" s="27"/>
      <c r="Q14248" s="29"/>
      <c r="R14248" s="29"/>
      <c r="S14248" s="27"/>
    </row>
    <row r="14249" spans="1:19" s="14" customFormat="1" x14ac:dyDescent="0.3">
      <c r="A14249" s="11"/>
      <c r="B14249" s="11"/>
      <c r="C14249" s="11"/>
      <c r="D14249" s="11"/>
      <c r="E14249" s="11"/>
      <c r="F14249" s="13"/>
      <c r="G14249" s="13"/>
      <c r="H14249" s="91"/>
      <c r="I14249" s="11"/>
      <c r="J14249" s="11"/>
      <c r="K14249" s="9"/>
      <c r="M14249" s="11"/>
      <c r="N14249" s="13"/>
      <c r="O14249" s="9"/>
      <c r="P14249" s="27"/>
      <c r="Q14249" s="29"/>
      <c r="R14249" s="29"/>
      <c r="S14249" s="27"/>
    </row>
    <row r="14250" spans="1:19" s="14" customFormat="1" x14ac:dyDescent="0.3">
      <c r="A14250" s="11"/>
      <c r="B14250" s="11"/>
      <c r="C14250" s="11"/>
      <c r="D14250" s="11"/>
      <c r="E14250" s="11"/>
      <c r="F14250" s="13"/>
      <c r="G14250" s="13"/>
      <c r="H14250" s="91"/>
      <c r="I14250" s="11"/>
      <c r="J14250" s="11"/>
      <c r="K14250" s="9"/>
      <c r="M14250" s="11"/>
      <c r="N14250" s="13"/>
      <c r="O14250" s="9"/>
      <c r="P14250" s="27"/>
      <c r="Q14250" s="29"/>
      <c r="R14250" s="29"/>
      <c r="S14250" s="27"/>
    </row>
    <row r="14251" spans="1:19" s="14" customFormat="1" x14ac:dyDescent="0.3">
      <c r="A14251" s="11"/>
      <c r="B14251" s="11"/>
      <c r="C14251" s="11"/>
      <c r="D14251" s="11"/>
      <c r="E14251" s="11"/>
      <c r="F14251" s="13"/>
      <c r="G14251" s="13"/>
      <c r="H14251" s="91"/>
      <c r="I14251" s="11"/>
      <c r="J14251" s="11"/>
      <c r="K14251" s="9"/>
      <c r="M14251" s="11"/>
      <c r="N14251" s="13"/>
      <c r="O14251" s="9"/>
      <c r="P14251" s="27"/>
      <c r="Q14251" s="29"/>
      <c r="R14251" s="29"/>
      <c r="S14251" s="27"/>
    </row>
    <row r="14252" spans="1:19" s="14" customFormat="1" x14ac:dyDescent="0.3">
      <c r="A14252" s="11"/>
      <c r="B14252" s="11"/>
      <c r="C14252" s="11"/>
      <c r="D14252" s="11"/>
      <c r="E14252" s="11"/>
      <c r="F14252" s="13"/>
      <c r="G14252" s="13"/>
      <c r="H14252" s="91"/>
      <c r="I14252" s="11"/>
      <c r="J14252" s="11"/>
      <c r="K14252" s="9"/>
      <c r="M14252" s="11"/>
      <c r="N14252" s="13"/>
      <c r="O14252" s="9"/>
      <c r="P14252" s="27"/>
      <c r="Q14252" s="29"/>
      <c r="R14252" s="29"/>
      <c r="S14252" s="27"/>
    </row>
    <row r="14253" spans="1:19" s="14" customFormat="1" x14ac:dyDescent="0.3">
      <c r="A14253" s="11"/>
      <c r="B14253" s="11"/>
      <c r="C14253" s="11"/>
      <c r="D14253" s="11"/>
      <c r="E14253" s="11"/>
      <c r="F14253" s="13"/>
      <c r="G14253" s="13"/>
      <c r="H14253" s="91"/>
      <c r="I14253" s="11"/>
      <c r="J14253" s="11"/>
      <c r="K14253" s="9"/>
      <c r="M14253" s="11"/>
      <c r="N14253" s="13"/>
      <c r="O14253" s="9"/>
      <c r="P14253" s="27"/>
      <c r="Q14253" s="29"/>
      <c r="R14253" s="29"/>
      <c r="S14253" s="27"/>
    </row>
    <row r="14254" spans="1:19" s="14" customFormat="1" x14ac:dyDescent="0.3">
      <c r="A14254" s="11"/>
      <c r="B14254" s="11"/>
      <c r="C14254" s="11"/>
      <c r="D14254" s="11"/>
      <c r="E14254" s="11"/>
      <c r="F14254" s="13"/>
      <c r="G14254" s="13"/>
      <c r="H14254" s="91"/>
      <c r="I14254" s="11"/>
      <c r="J14254" s="11"/>
      <c r="K14254" s="9"/>
      <c r="M14254" s="11"/>
      <c r="N14254" s="13"/>
      <c r="O14254" s="9"/>
      <c r="P14254" s="27"/>
      <c r="Q14254" s="29"/>
      <c r="R14254" s="29"/>
      <c r="S14254" s="27"/>
    </row>
    <row r="14255" spans="1:19" s="14" customFormat="1" x14ac:dyDescent="0.3">
      <c r="A14255" s="11"/>
      <c r="B14255" s="11"/>
      <c r="C14255" s="11"/>
      <c r="D14255" s="11"/>
      <c r="E14255" s="11"/>
      <c r="F14255" s="13"/>
      <c r="G14255" s="13"/>
      <c r="H14255" s="91"/>
      <c r="I14255" s="11"/>
      <c r="J14255" s="11"/>
      <c r="K14255" s="9"/>
      <c r="M14255" s="11"/>
      <c r="N14255" s="13"/>
      <c r="O14255" s="9"/>
      <c r="P14255" s="27"/>
      <c r="Q14255" s="29"/>
      <c r="R14255" s="29"/>
      <c r="S14255" s="27"/>
    </row>
    <row r="14256" spans="1:19" s="14" customFormat="1" x14ac:dyDescent="0.3">
      <c r="A14256" s="11"/>
      <c r="B14256" s="11"/>
      <c r="C14256" s="11"/>
      <c r="D14256" s="11"/>
      <c r="E14256" s="11"/>
      <c r="F14256" s="13"/>
      <c r="G14256" s="13"/>
      <c r="H14256" s="91"/>
      <c r="I14256" s="11"/>
      <c r="J14256" s="11"/>
      <c r="K14256" s="9"/>
      <c r="M14256" s="11"/>
      <c r="N14256" s="13"/>
      <c r="O14256" s="9"/>
      <c r="P14256" s="27"/>
      <c r="Q14256" s="29"/>
      <c r="R14256" s="29"/>
      <c r="S14256" s="27"/>
    </row>
    <row r="14257" spans="1:19" s="14" customFormat="1" x14ac:dyDescent="0.3">
      <c r="A14257" s="11"/>
      <c r="B14257" s="11"/>
      <c r="C14257" s="11"/>
      <c r="D14257" s="11"/>
      <c r="E14257" s="11"/>
      <c r="F14257" s="13"/>
      <c r="G14257" s="13"/>
      <c r="H14257" s="91"/>
      <c r="I14257" s="11"/>
      <c r="J14257" s="11"/>
      <c r="K14257" s="9"/>
      <c r="M14257" s="11"/>
      <c r="N14257" s="13"/>
      <c r="O14257" s="9"/>
      <c r="P14257" s="27"/>
      <c r="Q14257" s="29"/>
      <c r="R14257" s="29"/>
      <c r="S14257" s="27"/>
    </row>
    <row r="14258" spans="1:19" s="14" customFormat="1" x14ac:dyDescent="0.3">
      <c r="A14258" s="11"/>
      <c r="B14258" s="11"/>
      <c r="C14258" s="11"/>
      <c r="D14258" s="11"/>
      <c r="E14258" s="11"/>
      <c r="F14258" s="13"/>
      <c r="G14258" s="13"/>
      <c r="H14258" s="91"/>
      <c r="I14258" s="11"/>
      <c r="J14258" s="11"/>
      <c r="K14258" s="9"/>
      <c r="M14258" s="11"/>
      <c r="N14258" s="13"/>
      <c r="O14258" s="9"/>
      <c r="P14258" s="27"/>
      <c r="Q14258" s="29"/>
      <c r="R14258" s="29"/>
      <c r="S14258" s="27"/>
    </row>
    <row r="14259" spans="1:19" s="14" customFormat="1" x14ac:dyDescent="0.3">
      <c r="A14259" s="11"/>
      <c r="B14259" s="11"/>
      <c r="C14259" s="11"/>
      <c r="D14259" s="11"/>
      <c r="E14259" s="11"/>
      <c r="F14259" s="13"/>
      <c r="G14259" s="13"/>
      <c r="H14259" s="91"/>
      <c r="I14259" s="11"/>
      <c r="J14259" s="11"/>
      <c r="K14259" s="9"/>
      <c r="M14259" s="11"/>
      <c r="N14259" s="13"/>
      <c r="O14259" s="9"/>
      <c r="P14259" s="27"/>
      <c r="Q14259" s="29"/>
      <c r="R14259" s="29"/>
      <c r="S14259" s="27"/>
    </row>
    <row r="14260" spans="1:19" s="14" customFormat="1" x14ac:dyDescent="0.3">
      <c r="A14260" s="11"/>
      <c r="B14260" s="11"/>
      <c r="C14260" s="11"/>
      <c r="D14260" s="11"/>
      <c r="E14260" s="11"/>
      <c r="F14260" s="13"/>
      <c r="G14260" s="13"/>
      <c r="H14260" s="91"/>
      <c r="I14260" s="11"/>
      <c r="J14260" s="11"/>
      <c r="K14260" s="9"/>
      <c r="M14260" s="11"/>
      <c r="N14260" s="13"/>
      <c r="O14260" s="9"/>
      <c r="P14260" s="27"/>
      <c r="Q14260" s="29"/>
      <c r="R14260" s="29"/>
      <c r="S14260" s="27"/>
    </row>
    <row r="14261" spans="1:19" s="14" customFormat="1" x14ac:dyDescent="0.3">
      <c r="A14261" s="11"/>
      <c r="B14261" s="11"/>
      <c r="C14261" s="11"/>
      <c r="D14261" s="11"/>
      <c r="E14261" s="11"/>
      <c r="F14261" s="13"/>
      <c r="G14261" s="13"/>
      <c r="H14261" s="91"/>
      <c r="I14261" s="11"/>
      <c r="J14261" s="11"/>
      <c r="K14261" s="9"/>
      <c r="M14261" s="11"/>
      <c r="N14261" s="13"/>
      <c r="O14261" s="9"/>
      <c r="P14261" s="27"/>
      <c r="Q14261" s="29"/>
      <c r="R14261" s="29"/>
      <c r="S14261" s="27"/>
    </row>
    <row r="14262" spans="1:19" s="14" customFormat="1" x14ac:dyDescent="0.3">
      <c r="A14262" s="11"/>
      <c r="B14262" s="11"/>
      <c r="C14262" s="11"/>
      <c r="D14262" s="11"/>
      <c r="E14262" s="11"/>
      <c r="F14262" s="13"/>
      <c r="G14262" s="13"/>
      <c r="H14262" s="91"/>
      <c r="I14262" s="11"/>
      <c r="J14262" s="11"/>
      <c r="K14262" s="9"/>
      <c r="M14262" s="11"/>
      <c r="N14262" s="13"/>
      <c r="O14262" s="9"/>
      <c r="P14262" s="27"/>
      <c r="Q14262" s="29"/>
      <c r="R14262" s="29"/>
      <c r="S14262" s="27"/>
    </row>
    <row r="14263" spans="1:19" s="14" customFormat="1" x14ac:dyDescent="0.3">
      <c r="A14263" s="11"/>
      <c r="B14263" s="11"/>
      <c r="C14263" s="11"/>
      <c r="D14263" s="11"/>
      <c r="E14263" s="11"/>
      <c r="F14263" s="13"/>
      <c r="G14263" s="13"/>
      <c r="H14263" s="91"/>
      <c r="I14263" s="11"/>
      <c r="J14263" s="11"/>
      <c r="K14263" s="9"/>
      <c r="M14263" s="11"/>
      <c r="N14263" s="13"/>
      <c r="O14263" s="9"/>
      <c r="P14263" s="27"/>
      <c r="Q14263" s="29"/>
      <c r="R14263" s="29"/>
      <c r="S14263" s="27"/>
    </row>
    <row r="14264" spans="1:19" s="14" customFormat="1" x14ac:dyDescent="0.3">
      <c r="A14264" s="11"/>
      <c r="B14264" s="11"/>
      <c r="C14264" s="11"/>
      <c r="D14264" s="11"/>
      <c r="E14264" s="11"/>
      <c r="F14264" s="13"/>
      <c r="G14264" s="13"/>
      <c r="H14264" s="91"/>
      <c r="I14264" s="11"/>
      <c r="J14264" s="11"/>
      <c r="K14264" s="9"/>
      <c r="M14264" s="11"/>
      <c r="N14264" s="13"/>
      <c r="O14264" s="9"/>
      <c r="P14264" s="27"/>
      <c r="Q14264" s="29"/>
      <c r="R14264" s="29"/>
      <c r="S14264" s="27"/>
    </row>
    <row r="14265" spans="1:19" s="14" customFormat="1" x14ac:dyDescent="0.3">
      <c r="A14265" s="11"/>
      <c r="B14265" s="11"/>
      <c r="C14265" s="11"/>
      <c r="D14265" s="11"/>
      <c r="E14265" s="11"/>
      <c r="F14265" s="13"/>
      <c r="G14265" s="13"/>
      <c r="H14265" s="91"/>
      <c r="I14265" s="11"/>
      <c r="J14265" s="11"/>
      <c r="K14265" s="9"/>
      <c r="M14265" s="11"/>
      <c r="N14265" s="13"/>
      <c r="O14265" s="9"/>
      <c r="P14265" s="27"/>
      <c r="Q14265" s="29"/>
      <c r="R14265" s="29"/>
      <c r="S14265" s="27"/>
    </row>
    <row r="14266" spans="1:19" s="14" customFormat="1" x14ac:dyDescent="0.3">
      <c r="A14266" s="11"/>
      <c r="B14266" s="11"/>
      <c r="C14266" s="11"/>
      <c r="D14266" s="11"/>
      <c r="E14266" s="11"/>
      <c r="F14266" s="13"/>
      <c r="G14266" s="13"/>
      <c r="H14266" s="91"/>
      <c r="I14266" s="11"/>
      <c r="J14266" s="11"/>
      <c r="K14266" s="9"/>
      <c r="M14266" s="11"/>
      <c r="N14266" s="13"/>
      <c r="O14266" s="9"/>
      <c r="P14266" s="27"/>
      <c r="Q14266" s="29"/>
      <c r="R14266" s="29"/>
      <c r="S14266" s="27"/>
    </row>
    <row r="14267" spans="1:19" s="14" customFormat="1" x14ac:dyDescent="0.3">
      <c r="A14267" s="11"/>
      <c r="B14267" s="11"/>
      <c r="C14267" s="11"/>
      <c r="D14267" s="11"/>
      <c r="E14267" s="11"/>
      <c r="F14267" s="13"/>
      <c r="G14267" s="13"/>
      <c r="H14267" s="91"/>
      <c r="I14267" s="11"/>
      <c r="J14267" s="11"/>
      <c r="K14267" s="9"/>
      <c r="M14267" s="11"/>
      <c r="N14267" s="13"/>
      <c r="O14267" s="9"/>
      <c r="P14267" s="27"/>
      <c r="Q14267" s="29"/>
      <c r="R14267" s="29"/>
      <c r="S14267" s="27"/>
    </row>
    <row r="14268" spans="1:19" s="14" customFormat="1" x14ac:dyDescent="0.3">
      <c r="A14268" s="11"/>
      <c r="B14268" s="11"/>
      <c r="C14268" s="11"/>
      <c r="D14268" s="11"/>
      <c r="E14268" s="11"/>
      <c r="F14268" s="13"/>
      <c r="G14268" s="13"/>
      <c r="H14268" s="91"/>
      <c r="I14268" s="11"/>
      <c r="J14268" s="11"/>
      <c r="K14268" s="9"/>
      <c r="M14268" s="11"/>
      <c r="N14268" s="13"/>
      <c r="O14268" s="9"/>
      <c r="P14268" s="27"/>
      <c r="Q14268" s="29"/>
      <c r="R14268" s="29"/>
      <c r="S14268" s="27"/>
    </row>
    <row r="14269" spans="1:19" s="14" customFormat="1" x14ac:dyDescent="0.3">
      <c r="A14269" s="11"/>
      <c r="B14269" s="11"/>
      <c r="C14269" s="11"/>
      <c r="D14269" s="11"/>
      <c r="E14269" s="11"/>
      <c r="F14269" s="13"/>
      <c r="G14269" s="13"/>
      <c r="H14269" s="91"/>
      <c r="I14269" s="11"/>
      <c r="J14269" s="11"/>
      <c r="K14269" s="9"/>
      <c r="M14269" s="11"/>
      <c r="N14269" s="13"/>
      <c r="O14269" s="9"/>
      <c r="P14269" s="27"/>
      <c r="Q14269" s="29"/>
      <c r="R14269" s="29"/>
      <c r="S14269" s="27"/>
    </row>
    <row r="14270" spans="1:19" s="14" customFormat="1" x14ac:dyDescent="0.3">
      <c r="A14270" s="11"/>
      <c r="B14270" s="11"/>
      <c r="C14270" s="11"/>
      <c r="D14270" s="11"/>
      <c r="E14270" s="11"/>
      <c r="F14270" s="13"/>
      <c r="G14270" s="13"/>
      <c r="H14270" s="91"/>
      <c r="I14270" s="11"/>
      <c r="J14270" s="11"/>
      <c r="K14270" s="9"/>
      <c r="M14270" s="11"/>
      <c r="N14270" s="13"/>
      <c r="O14270" s="9"/>
      <c r="P14270" s="27"/>
      <c r="Q14270" s="29"/>
      <c r="R14270" s="29"/>
      <c r="S14270" s="27"/>
    </row>
    <row r="14271" spans="1:19" s="14" customFormat="1" x14ac:dyDescent="0.3">
      <c r="A14271" s="11"/>
      <c r="B14271" s="11"/>
      <c r="C14271" s="11"/>
      <c r="D14271" s="11"/>
      <c r="E14271" s="11"/>
      <c r="F14271" s="13"/>
      <c r="G14271" s="13"/>
      <c r="H14271" s="91"/>
      <c r="I14271" s="11"/>
      <c r="J14271" s="11"/>
      <c r="K14271" s="9"/>
      <c r="M14271" s="11"/>
      <c r="N14271" s="13"/>
      <c r="O14271" s="9"/>
      <c r="P14271" s="27"/>
      <c r="Q14271" s="29"/>
      <c r="R14271" s="29"/>
      <c r="S14271" s="27"/>
    </row>
    <row r="14272" spans="1:19" s="14" customFormat="1" x14ac:dyDescent="0.3">
      <c r="A14272" s="11"/>
      <c r="B14272" s="11"/>
      <c r="C14272" s="11"/>
      <c r="D14272" s="11"/>
      <c r="E14272" s="11"/>
      <c r="F14272" s="13"/>
      <c r="G14272" s="13"/>
      <c r="H14272" s="91"/>
      <c r="I14272" s="11"/>
      <c r="J14272" s="11"/>
      <c r="K14272" s="9"/>
      <c r="M14272" s="11"/>
      <c r="N14272" s="13"/>
      <c r="O14272" s="9"/>
      <c r="P14272" s="27"/>
      <c r="Q14272" s="29"/>
      <c r="R14272" s="29"/>
      <c r="S14272" s="27"/>
    </row>
    <row r="14273" spans="1:19" s="14" customFormat="1" x14ac:dyDescent="0.3">
      <c r="A14273" s="11"/>
      <c r="B14273" s="11"/>
      <c r="C14273" s="11"/>
      <c r="D14273" s="11"/>
      <c r="E14273" s="11"/>
      <c r="F14273" s="13"/>
      <c r="G14273" s="13"/>
      <c r="H14273" s="91"/>
      <c r="I14273" s="11"/>
      <c r="J14273" s="11"/>
      <c r="K14273" s="9"/>
      <c r="M14273" s="11"/>
      <c r="N14273" s="13"/>
      <c r="O14273" s="9"/>
      <c r="P14273" s="27"/>
      <c r="Q14273" s="29"/>
      <c r="R14273" s="29"/>
      <c r="S14273" s="27"/>
    </row>
    <row r="14274" spans="1:19" s="14" customFormat="1" x14ac:dyDescent="0.3">
      <c r="A14274" s="11"/>
      <c r="B14274" s="11"/>
      <c r="C14274" s="11"/>
      <c r="D14274" s="11"/>
      <c r="E14274" s="11"/>
      <c r="F14274" s="13"/>
      <c r="G14274" s="13"/>
      <c r="H14274" s="91"/>
      <c r="I14274" s="11"/>
      <c r="J14274" s="11"/>
      <c r="K14274" s="9"/>
      <c r="M14274" s="11"/>
      <c r="N14274" s="13"/>
      <c r="O14274" s="9"/>
      <c r="P14274" s="27"/>
      <c r="Q14274" s="29"/>
      <c r="R14274" s="29"/>
      <c r="S14274" s="27"/>
    </row>
    <row r="14275" spans="1:19" s="14" customFormat="1" x14ac:dyDescent="0.3">
      <c r="A14275" s="11"/>
      <c r="B14275" s="11"/>
      <c r="C14275" s="11"/>
      <c r="D14275" s="11"/>
      <c r="E14275" s="11"/>
      <c r="F14275" s="13"/>
      <c r="G14275" s="13"/>
      <c r="H14275" s="91"/>
      <c r="I14275" s="11"/>
      <c r="J14275" s="11"/>
      <c r="K14275" s="9"/>
      <c r="M14275" s="11"/>
      <c r="N14275" s="13"/>
      <c r="O14275" s="9"/>
      <c r="P14275" s="27"/>
      <c r="Q14275" s="29"/>
      <c r="R14275" s="29"/>
      <c r="S14275" s="27"/>
    </row>
    <row r="14276" spans="1:19" s="14" customFormat="1" x14ac:dyDescent="0.3">
      <c r="A14276" s="11"/>
      <c r="B14276" s="11"/>
      <c r="C14276" s="11"/>
      <c r="D14276" s="11"/>
      <c r="E14276" s="11"/>
      <c r="F14276" s="13"/>
      <c r="G14276" s="13"/>
      <c r="H14276" s="91"/>
      <c r="I14276" s="11"/>
      <c r="J14276" s="11"/>
      <c r="K14276" s="9"/>
      <c r="M14276" s="11"/>
      <c r="N14276" s="13"/>
      <c r="O14276" s="9"/>
      <c r="P14276" s="27"/>
      <c r="Q14276" s="29"/>
      <c r="R14276" s="29"/>
      <c r="S14276" s="27"/>
    </row>
    <row r="14277" spans="1:19" s="14" customFormat="1" x14ac:dyDescent="0.3">
      <c r="A14277" s="11"/>
      <c r="B14277" s="11"/>
      <c r="C14277" s="11"/>
      <c r="D14277" s="11"/>
      <c r="E14277" s="11"/>
      <c r="F14277" s="13"/>
      <c r="G14277" s="13"/>
      <c r="H14277" s="91"/>
      <c r="I14277" s="11"/>
      <c r="J14277" s="11"/>
      <c r="K14277" s="9"/>
      <c r="M14277" s="11"/>
      <c r="N14277" s="13"/>
      <c r="O14277" s="9"/>
      <c r="P14277" s="27"/>
      <c r="Q14277" s="29"/>
      <c r="R14277" s="29"/>
      <c r="S14277" s="27"/>
    </row>
    <row r="14278" spans="1:19" s="14" customFormat="1" x14ac:dyDescent="0.3">
      <c r="A14278" s="11"/>
      <c r="B14278" s="11"/>
      <c r="C14278" s="11"/>
      <c r="D14278" s="11"/>
      <c r="E14278" s="11"/>
      <c r="F14278" s="13"/>
      <c r="G14278" s="13"/>
      <c r="H14278" s="91"/>
      <c r="I14278" s="11"/>
      <c r="J14278" s="11"/>
      <c r="K14278" s="9"/>
      <c r="M14278" s="11"/>
      <c r="N14278" s="13"/>
      <c r="O14278" s="9"/>
      <c r="P14278" s="27"/>
      <c r="Q14278" s="29"/>
      <c r="R14278" s="29"/>
      <c r="S14278" s="27"/>
    </row>
    <row r="14279" spans="1:19" s="14" customFormat="1" x14ac:dyDescent="0.3">
      <c r="A14279" s="11"/>
      <c r="B14279" s="11"/>
      <c r="C14279" s="11"/>
      <c r="D14279" s="11"/>
      <c r="E14279" s="11"/>
      <c r="F14279" s="13"/>
      <c r="G14279" s="13"/>
      <c r="H14279" s="91"/>
      <c r="I14279" s="11"/>
      <c r="J14279" s="11"/>
      <c r="K14279" s="9"/>
      <c r="M14279" s="11"/>
      <c r="N14279" s="13"/>
      <c r="O14279" s="9"/>
      <c r="P14279" s="27"/>
      <c r="Q14279" s="29"/>
      <c r="R14279" s="29"/>
      <c r="S14279" s="27"/>
    </row>
    <row r="14280" spans="1:19" s="14" customFormat="1" x14ac:dyDescent="0.3">
      <c r="A14280" s="11"/>
      <c r="B14280" s="11"/>
      <c r="C14280" s="11"/>
      <c r="D14280" s="11"/>
      <c r="E14280" s="11"/>
      <c r="F14280" s="13"/>
      <c r="G14280" s="13"/>
      <c r="H14280" s="91"/>
      <c r="I14280" s="11"/>
      <c r="J14280" s="11"/>
      <c r="K14280" s="9"/>
      <c r="M14280" s="11"/>
      <c r="N14280" s="13"/>
      <c r="O14280" s="9"/>
      <c r="P14280" s="27"/>
      <c r="Q14280" s="29"/>
      <c r="R14280" s="29"/>
      <c r="S14280" s="27"/>
    </row>
    <row r="14281" spans="1:19" s="14" customFormat="1" x14ac:dyDescent="0.3">
      <c r="A14281" s="11"/>
      <c r="B14281" s="11"/>
      <c r="C14281" s="11"/>
      <c r="D14281" s="11"/>
      <c r="E14281" s="11"/>
      <c r="F14281" s="13"/>
      <c r="G14281" s="13"/>
      <c r="H14281" s="91"/>
      <c r="I14281" s="11"/>
      <c r="J14281" s="11"/>
      <c r="K14281" s="9"/>
      <c r="M14281" s="11"/>
      <c r="N14281" s="13"/>
      <c r="O14281" s="9"/>
      <c r="P14281" s="27"/>
      <c r="Q14281" s="29"/>
      <c r="R14281" s="29"/>
      <c r="S14281" s="27"/>
    </row>
    <row r="14282" spans="1:19" s="14" customFormat="1" x14ac:dyDescent="0.3">
      <c r="A14282" s="11"/>
      <c r="B14282" s="11"/>
      <c r="C14282" s="11"/>
      <c r="D14282" s="11"/>
      <c r="E14282" s="11"/>
      <c r="F14282" s="13"/>
      <c r="G14282" s="13"/>
      <c r="H14282" s="91"/>
      <c r="I14282" s="11"/>
      <c r="J14282" s="11"/>
      <c r="K14282" s="9"/>
      <c r="M14282" s="11"/>
      <c r="N14282" s="13"/>
      <c r="O14282" s="9"/>
      <c r="P14282" s="27"/>
      <c r="Q14282" s="29"/>
      <c r="R14282" s="29"/>
      <c r="S14282" s="27"/>
    </row>
    <row r="14283" spans="1:19" s="14" customFormat="1" x14ac:dyDescent="0.3">
      <c r="A14283" s="11"/>
      <c r="B14283" s="11"/>
      <c r="C14283" s="11"/>
      <c r="D14283" s="11"/>
      <c r="E14283" s="11"/>
      <c r="F14283" s="13"/>
      <c r="G14283" s="13"/>
      <c r="H14283" s="91"/>
      <c r="I14283" s="11"/>
      <c r="J14283" s="11"/>
      <c r="K14283" s="9"/>
      <c r="M14283" s="11"/>
      <c r="N14283" s="13"/>
      <c r="O14283" s="9"/>
      <c r="P14283" s="27"/>
      <c r="Q14283" s="29"/>
      <c r="R14283" s="29"/>
      <c r="S14283" s="27"/>
    </row>
    <row r="14284" spans="1:19" s="14" customFormat="1" x14ac:dyDescent="0.3">
      <c r="A14284" s="11"/>
      <c r="B14284" s="11"/>
      <c r="C14284" s="11"/>
      <c r="D14284" s="11"/>
      <c r="E14284" s="11"/>
      <c r="F14284" s="13"/>
      <c r="G14284" s="13"/>
      <c r="H14284" s="91"/>
      <c r="I14284" s="11"/>
      <c r="J14284" s="11"/>
      <c r="K14284" s="9"/>
      <c r="M14284" s="11"/>
      <c r="N14284" s="13"/>
      <c r="O14284" s="9"/>
      <c r="P14284" s="27"/>
      <c r="Q14284" s="29"/>
      <c r="R14284" s="29"/>
      <c r="S14284" s="27"/>
    </row>
    <row r="14285" spans="1:19" s="14" customFormat="1" x14ac:dyDescent="0.3">
      <c r="A14285" s="11"/>
      <c r="B14285" s="11"/>
      <c r="C14285" s="11"/>
      <c r="D14285" s="11"/>
      <c r="E14285" s="11"/>
      <c r="F14285" s="13"/>
      <c r="G14285" s="13"/>
      <c r="H14285" s="91"/>
      <c r="I14285" s="11"/>
      <c r="J14285" s="11"/>
      <c r="K14285" s="9"/>
      <c r="M14285" s="11"/>
      <c r="N14285" s="13"/>
      <c r="O14285" s="9"/>
      <c r="P14285" s="27"/>
      <c r="Q14285" s="29"/>
      <c r="R14285" s="29"/>
      <c r="S14285" s="27"/>
    </row>
    <row r="14286" spans="1:19" s="14" customFormat="1" x14ac:dyDescent="0.3">
      <c r="A14286" s="11"/>
      <c r="B14286" s="11"/>
      <c r="C14286" s="11"/>
      <c r="D14286" s="11"/>
      <c r="E14286" s="11"/>
      <c r="F14286" s="13"/>
      <c r="G14286" s="13"/>
      <c r="H14286" s="91"/>
      <c r="I14286" s="11"/>
      <c r="J14286" s="11"/>
      <c r="K14286" s="9"/>
      <c r="M14286" s="11"/>
      <c r="N14286" s="13"/>
      <c r="O14286" s="9"/>
      <c r="P14286" s="27"/>
      <c r="Q14286" s="29"/>
      <c r="R14286" s="29"/>
      <c r="S14286" s="27"/>
    </row>
    <row r="14287" spans="1:19" s="14" customFormat="1" x14ac:dyDescent="0.3">
      <c r="A14287" s="11"/>
      <c r="B14287" s="11"/>
      <c r="C14287" s="11"/>
      <c r="D14287" s="11"/>
      <c r="E14287" s="11"/>
      <c r="F14287" s="13"/>
      <c r="G14287" s="13"/>
      <c r="H14287" s="91"/>
      <c r="I14287" s="11"/>
      <c r="J14287" s="11"/>
      <c r="K14287" s="9"/>
      <c r="M14287" s="11"/>
      <c r="N14287" s="13"/>
      <c r="O14287" s="9"/>
      <c r="P14287" s="27"/>
      <c r="Q14287" s="29"/>
      <c r="R14287" s="29"/>
      <c r="S14287" s="27"/>
    </row>
    <row r="14288" spans="1:19" s="14" customFormat="1" x14ac:dyDescent="0.3">
      <c r="A14288" s="11"/>
      <c r="B14288" s="11"/>
      <c r="C14288" s="11"/>
      <c r="D14288" s="11"/>
      <c r="E14288" s="11"/>
      <c r="F14288" s="13"/>
      <c r="G14288" s="13"/>
      <c r="H14288" s="91"/>
      <c r="I14288" s="11"/>
      <c r="J14288" s="11"/>
      <c r="K14288" s="9"/>
      <c r="M14288" s="11"/>
      <c r="N14288" s="13"/>
      <c r="O14288" s="9"/>
      <c r="P14288" s="27"/>
      <c r="Q14288" s="29"/>
      <c r="R14288" s="29"/>
      <c r="S14288" s="27"/>
    </row>
    <row r="14289" spans="1:19" s="14" customFormat="1" x14ac:dyDescent="0.3">
      <c r="A14289" s="11"/>
      <c r="B14289" s="11"/>
      <c r="C14289" s="11"/>
      <c r="D14289" s="11"/>
      <c r="E14289" s="11"/>
      <c r="F14289" s="13"/>
      <c r="G14289" s="13"/>
      <c r="H14289" s="91"/>
      <c r="I14289" s="11"/>
      <c r="J14289" s="11"/>
      <c r="K14289" s="9"/>
      <c r="M14289" s="11"/>
      <c r="N14289" s="13"/>
      <c r="O14289" s="9"/>
      <c r="P14289" s="27"/>
      <c r="Q14289" s="29"/>
      <c r="R14289" s="29"/>
      <c r="S14289" s="27"/>
    </row>
    <row r="14290" spans="1:19" s="14" customFormat="1" x14ac:dyDescent="0.3">
      <c r="A14290" s="11"/>
      <c r="B14290" s="11"/>
      <c r="C14290" s="11"/>
      <c r="D14290" s="11"/>
      <c r="E14290" s="11"/>
      <c r="F14290" s="13"/>
      <c r="G14290" s="13"/>
      <c r="H14290" s="91"/>
      <c r="I14290" s="11"/>
      <c r="J14290" s="11"/>
      <c r="K14290" s="9"/>
      <c r="M14290" s="11"/>
      <c r="N14290" s="13"/>
      <c r="O14290" s="9"/>
      <c r="P14290" s="27"/>
      <c r="Q14290" s="29"/>
      <c r="R14290" s="29"/>
      <c r="S14290" s="27"/>
    </row>
    <row r="14291" spans="1:19" s="14" customFormat="1" x14ac:dyDescent="0.3">
      <c r="A14291" s="11"/>
      <c r="B14291" s="11"/>
      <c r="C14291" s="11"/>
      <c r="D14291" s="11"/>
      <c r="E14291" s="11"/>
      <c r="F14291" s="13"/>
      <c r="G14291" s="13"/>
      <c r="H14291" s="91"/>
      <c r="I14291" s="11"/>
      <c r="J14291" s="11"/>
      <c r="K14291" s="9"/>
      <c r="M14291" s="11"/>
      <c r="N14291" s="13"/>
      <c r="O14291" s="9"/>
      <c r="P14291" s="27"/>
      <c r="Q14291" s="29"/>
      <c r="R14291" s="29"/>
      <c r="S14291" s="27"/>
    </row>
    <row r="14292" spans="1:19" s="14" customFormat="1" x14ac:dyDescent="0.3">
      <c r="A14292" s="11"/>
      <c r="B14292" s="11"/>
      <c r="C14292" s="11"/>
      <c r="D14292" s="11"/>
      <c r="E14292" s="11"/>
      <c r="F14292" s="13"/>
      <c r="G14292" s="13"/>
      <c r="H14292" s="91"/>
      <c r="I14292" s="11"/>
      <c r="J14292" s="11"/>
      <c r="K14292" s="9"/>
      <c r="M14292" s="11"/>
      <c r="N14292" s="13"/>
      <c r="O14292" s="9"/>
      <c r="P14292" s="27"/>
      <c r="Q14292" s="29"/>
      <c r="R14292" s="29"/>
      <c r="S14292" s="27"/>
    </row>
    <row r="14293" spans="1:19" s="14" customFormat="1" x14ac:dyDescent="0.3">
      <c r="A14293" s="11"/>
      <c r="B14293" s="11"/>
      <c r="C14293" s="11"/>
      <c r="D14293" s="11"/>
      <c r="E14293" s="11"/>
      <c r="F14293" s="13"/>
      <c r="G14293" s="13"/>
      <c r="H14293" s="91"/>
      <c r="I14293" s="11"/>
      <c r="J14293" s="11"/>
      <c r="K14293" s="9"/>
      <c r="M14293" s="11"/>
      <c r="N14293" s="13"/>
      <c r="O14293" s="9"/>
      <c r="P14293" s="27"/>
      <c r="Q14293" s="29"/>
      <c r="R14293" s="29"/>
      <c r="S14293" s="27"/>
    </row>
    <row r="14294" spans="1:19" s="14" customFormat="1" x14ac:dyDescent="0.3">
      <c r="A14294" s="11"/>
      <c r="B14294" s="11"/>
      <c r="C14294" s="11"/>
      <c r="D14294" s="11"/>
      <c r="E14294" s="11"/>
      <c r="F14294" s="13"/>
      <c r="G14294" s="13"/>
      <c r="H14294" s="91"/>
      <c r="I14294" s="11"/>
      <c r="J14294" s="11"/>
      <c r="K14294" s="9"/>
      <c r="M14294" s="11"/>
      <c r="N14294" s="13"/>
      <c r="O14294" s="9"/>
      <c r="P14294" s="27"/>
      <c r="Q14294" s="29"/>
      <c r="R14294" s="29"/>
      <c r="S14294" s="27"/>
    </row>
    <row r="14295" spans="1:19" s="14" customFormat="1" x14ac:dyDescent="0.3">
      <c r="A14295" s="11"/>
      <c r="B14295" s="11"/>
      <c r="C14295" s="11"/>
      <c r="D14295" s="11"/>
      <c r="E14295" s="11"/>
      <c r="F14295" s="13"/>
      <c r="G14295" s="13"/>
      <c r="H14295" s="91"/>
      <c r="I14295" s="11"/>
      <c r="J14295" s="11"/>
      <c r="K14295" s="9"/>
      <c r="M14295" s="11"/>
      <c r="N14295" s="13"/>
      <c r="O14295" s="9"/>
      <c r="P14295" s="27"/>
      <c r="Q14295" s="29"/>
      <c r="R14295" s="29"/>
      <c r="S14295" s="27"/>
    </row>
    <row r="14296" spans="1:19" s="14" customFormat="1" x14ac:dyDescent="0.3">
      <c r="A14296" s="11"/>
      <c r="B14296" s="11"/>
      <c r="C14296" s="11"/>
      <c r="D14296" s="11"/>
      <c r="E14296" s="11"/>
      <c r="F14296" s="13"/>
      <c r="G14296" s="13"/>
      <c r="H14296" s="91"/>
      <c r="I14296" s="11"/>
      <c r="J14296" s="11"/>
      <c r="K14296" s="9"/>
      <c r="M14296" s="11"/>
      <c r="N14296" s="13"/>
      <c r="O14296" s="9"/>
      <c r="P14296" s="27"/>
      <c r="Q14296" s="29"/>
      <c r="R14296" s="29"/>
      <c r="S14296" s="27"/>
    </row>
    <row r="14297" spans="1:19" s="14" customFormat="1" x14ac:dyDescent="0.3">
      <c r="A14297" s="11"/>
      <c r="B14297" s="11"/>
      <c r="C14297" s="11"/>
      <c r="D14297" s="11"/>
      <c r="E14297" s="11"/>
      <c r="F14297" s="13"/>
      <c r="G14297" s="13"/>
      <c r="H14297" s="91"/>
      <c r="I14297" s="11"/>
      <c r="J14297" s="11"/>
      <c r="K14297" s="9"/>
      <c r="M14297" s="11"/>
      <c r="N14297" s="13"/>
      <c r="O14297" s="9"/>
      <c r="P14297" s="27"/>
      <c r="Q14297" s="29"/>
      <c r="R14297" s="29"/>
      <c r="S14297" s="27"/>
    </row>
    <row r="14298" spans="1:19" s="14" customFormat="1" x14ac:dyDescent="0.3">
      <c r="A14298" s="11"/>
      <c r="B14298" s="11"/>
      <c r="C14298" s="11"/>
      <c r="D14298" s="11"/>
      <c r="E14298" s="11"/>
      <c r="F14298" s="13"/>
      <c r="G14298" s="13"/>
      <c r="H14298" s="91"/>
      <c r="I14298" s="11"/>
      <c r="J14298" s="11"/>
      <c r="K14298" s="9"/>
      <c r="M14298" s="11"/>
      <c r="N14298" s="13"/>
      <c r="O14298" s="9"/>
      <c r="P14298" s="27"/>
      <c r="Q14298" s="29"/>
      <c r="R14298" s="29"/>
      <c r="S14298" s="27"/>
    </row>
    <row r="14299" spans="1:19" s="14" customFormat="1" x14ac:dyDescent="0.3">
      <c r="A14299" s="11"/>
      <c r="B14299" s="11"/>
      <c r="C14299" s="11"/>
      <c r="D14299" s="11"/>
      <c r="E14299" s="11"/>
      <c r="F14299" s="13"/>
      <c r="G14299" s="13"/>
      <c r="H14299" s="91"/>
      <c r="I14299" s="11"/>
      <c r="J14299" s="11"/>
      <c r="K14299" s="9"/>
      <c r="M14299" s="11"/>
      <c r="N14299" s="13"/>
      <c r="O14299" s="9"/>
      <c r="P14299" s="27"/>
      <c r="Q14299" s="29"/>
      <c r="R14299" s="29"/>
      <c r="S14299" s="27"/>
    </row>
    <row r="14300" spans="1:19" s="14" customFormat="1" x14ac:dyDescent="0.3">
      <c r="A14300" s="11"/>
      <c r="B14300" s="11"/>
      <c r="C14300" s="11"/>
      <c r="D14300" s="11"/>
      <c r="E14300" s="11"/>
      <c r="F14300" s="13"/>
      <c r="G14300" s="13"/>
      <c r="H14300" s="91"/>
      <c r="I14300" s="11"/>
      <c r="J14300" s="11"/>
      <c r="K14300" s="9"/>
      <c r="M14300" s="11"/>
      <c r="N14300" s="13"/>
      <c r="O14300" s="9"/>
      <c r="P14300" s="27"/>
      <c r="Q14300" s="29"/>
      <c r="R14300" s="29"/>
      <c r="S14300" s="27"/>
    </row>
    <row r="14301" spans="1:19" s="14" customFormat="1" x14ac:dyDescent="0.3">
      <c r="A14301" s="11"/>
      <c r="B14301" s="11"/>
      <c r="C14301" s="11"/>
      <c r="D14301" s="11"/>
      <c r="E14301" s="11"/>
      <c r="F14301" s="13"/>
      <c r="G14301" s="13"/>
      <c r="H14301" s="91"/>
      <c r="I14301" s="11"/>
      <c r="J14301" s="11"/>
      <c r="K14301" s="9"/>
      <c r="M14301" s="11"/>
      <c r="N14301" s="13"/>
      <c r="O14301" s="9"/>
      <c r="P14301" s="27"/>
      <c r="Q14301" s="29"/>
      <c r="R14301" s="29"/>
      <c r="S14301" s="27"/>
    </row>
    <row r="14302" spans="1:19" s="14" customFormat="1" x14ac:dyDescent="0.3">
      <c r="A14302" s="11"/>
      <c r="B14302" s="11"/>
      <c r="C14302" s="11"/>
      <c r="D14302" s="11"/>
      <c r="E14302" s="11"/>
      <c r="F14302" s="13"/>
      <c r="G14302" s="13"/>
      <c r="H14302" s="91"/>
      <c r="I14302" s="11"/>
      <c r="J14302" s="11"/>
      <c r="K14302" s="9"/>
      <c r="M14302" s="11"/>
      <c r="N14302" s="13"/>
      <c r="O14302" s="9"/>
      <c r="P14302" s="27"/>
      <c r="Q14302" s="29"/>
      <c r="R14302" s="29"/>
      <c r="S14302" s="27"/>
    </row>
    <row r="14303" spans="1:19" s="14" customFormat="1" x14ac:dyDescent="0.3">
      <c r="A14303" s="11"/>
      <c r="B14303" s="11"/>
      <c r="C14303" s="11"/>
      <c r="D14303" s="11"/>
      <c r="E14303" s="11"/>
      <c r="F14303" s="13"/>
      <c r="G14303" s="13"/>
      <c r="H14303" s="91"/>
      <c r="I14303" s="11"/>
      <c r="J14303" s="11"/>
      <c r="K14303" s="9"/>
      <c r="M14303" s="11"/>
      <c r="N14303" s="13"/>
      <c r="O14303" s="9"/>
      <c r="P14303" s="27"/>
      <c r="Q14303" s="29"/>
      <c r="R14303" s="29"/>
      <c r="S14303" s="27"/>
    </row>
    <row r="14304" spans="1:19" s="14" customFormat="1" x14ac:dyDescent="0.3">
      <c r="A14304" s="11"/>
      <c r="B14304" s="11"/>
      <c r="C14304" s="11"/>
      <c r="D14304" s="11"/>
      <c r="E14304" s="11"/>
      <c r="F14304" s="13"/>
      <c r="G14304" s="13"/>
      <c r="H14304" s="91"/>
      <c r="I14304" s="11"/>
      <c r="J14304" s="11"/>
      <c r="K14304" s="9"/>
      <c r="M14304" s="11"/>
      <c r="N14304" s="13"/>
      <c r="O14304" s="9"/>
      <c r="P14304" s="27"/>
      <c r="Q14304" s="29"/>
      <c r="R14304" s="29"/>
      <c r="S14304" s="27"/>
    </row>
    <row r="14305" spans="1:19" s="14" customFormat="1" x14ac:dyDescent="0.3">
      <c r="A14305" s="11"/>
      <c r="B14305" s="11"/>
      <c r="C14305" s="11"/>
      <c r="D14305" s="11"/>
      <c r="E14305" s="11"/>
      <c r="F14305" s="13"/>
      <c r="G14305" s="13"/>
      <c r="H14305" s="91"/>
      <c r="I14305" s="11"/>
      <c r="J14305" s="11"/>
      <c r="K14305" s="9"/>
      <c r="M14305" s="11"/>
      <c r="N14305" s="13"/>
      <c r="O14305" s="9"/>
      <c r="P14305" s="27"/>
      <c r="Q14305" s="29"/>
      <c r="R14305" s="29"/>
      <c r="S14305" s="27"/>
    </row>
    <row r="14306" spans="1:19" s="14" customFormat="1" x14ac:dyDescent="0.3">
      <c r="A14306" s="11"/>
      <c r="B14306" s="11"/>
      <c r="C14306" s="11"/>
      <c r="D14306" s="11"/>
      <c r="E14306" s="11"/>
      <c r="F14306" s="13"/>
      <c r="G14306" s="13"/>
      <c r="H14306" s="91"/>
      <c r="I14306" s="11"/>
      <c r="J14306" s="11"/>
      <c r="K14306" s="9"/>
      <c r="M14306" s="11"/>
      <c r="N14306" s="13"/>
      <c r="O14306" s="9"/>
      <c r="P14306" s="27"/>
      <c r="Q14306" s="29"/>
      <c r="R14306" s="29"/>
      <c r="S14306" s="27"/>
    </row>
    <row r="14307" spans="1:19" s="14" customFormat="1" x14ac:dyDescent="0.3">
      <c r="A14307" s="11"/>
      <c r="B14307" s="11"/>
      <c r="C14307" s="11"/>
      <c r="D14307" s="11"/>
      <c r="E14307" s="11"/>
      <c r="F14307" s="13"/>
      <c r="G14307" s="13"/>
      <c r="H14307" s="91"/>
      <c r="I14307" s="11"/>
      <c r="J14307" s="11"/>
      <c r="K14307" s="9"/>
      <c r="M14307" s="11"/>
      <c r="N14307" s="13"/>
      <c r="O14307" s="9"/>
      <c r="P14307" s="27"/>
      <c r="Q14307" s="29"/>
      <c r="R14307" s="29"/>
      <c r="S14307" s="27"/>
    </row>
    <row r="14308" spans="1:19" s="14" customFormat="1" x14ac:dyDescent="0.3">
      <c r="A14308" s="11"/>
      <c r="B14308" s="11"/>
      <c r="C14308" s="11"/>
      <c r="D14308" s="11"/>
      <c r="E14308" s="11"/>
      <c r="F14308" s="13"/>
      <c r="G14308" s="13"/>
      <c r="H14308" s="91"/>
      <c r="I14308" s="11"/>
      <c r="J14308" s="11"/>
      <c r="K14308" s="9"/>
      <c r="M14308" s="11"/>
      <c r="N14308" s="13"/>
      <c r="O14308" s="9"/>
      <c r="P14308" s="27"/>
      <c r="Q14308" s="29"/>
      <c r="R14308" s="29"/>
      <c r="S14308" s="27"/>
    </row>
    <row r="14309" spans="1:19" s="14" customFormat="1" x14ac:dyDescent="0.3">
      <c r="A14309" s="11"/>
      <c r="B14309" s="11"/>
      <c r="C14309" s="11"/>
      <c r="D14309" s="11"/>
      <c r="E14309" s="11"/>
      <c r="F14309" s="13"/>
      <c r="G14309" s="13"/>
      <c r="H14309" s="91"/>
      <c r="I14309" s="11"/>
      <c r="J14309" s="11"/>
      <c r="K14309" s="9"/>
      <c r="M14309" s="11"/>
      <c r="N14309" s="13"/>
      <c r="O14309" s="9"/>
      <c r="P14309" s="27"/>
      <c r="Q14309" s="29"/>
      <c r="R14309" s="29"/>
      <c r="S14309" s="27"/>
    </row>
    <row r="14310" spans="1:19" s="14" customFormat="1" x14ac:dyDescent="0.3">
      <c r="A14310" s="11"/>
      <c r="B14310" s="11"/>
      <c r="C14310" s="11"/>
      <c r="D14310" s="11"/>
      <c r="E14310" s="11"/>
      <c r="F14310" s="13"/>
      <c r="G14310" s="13"/>
      <c r="H14310" s="91"/>
      <c r="I14310" s="11"/>
      <c r="J14310" s="11"/>
      <c r="K14310" s="9"/>
      <c r="M14310" s="11"/>
      <c r="N14310" s="13"/>
      <c r="O14310" s="9"/>
      <c r="P14310" s="27"/>
      <c r="Q14310" s="29"/>
      <c r="R14310" s="29"/>
      <c r="S14310" s="27"/>
    </row>
    <row r="14311" spans="1:19" s="14" customFormat="1" x14ac:dyDescent="0.3">
      <c r="A14311" s="11"/>
      <c r="B14311" s="11"/>
      <c r="C14311" s="11"/>
      <c r="D14311" s="11"/>
      <c r="E14311" s="11"/>
      <c r="F14311" s="13"/>
      <c r="G14311" s="13"/>
      <c r="H14311" s="91"/>
      <c r="I14311" s="11"/>
      <c r="J14311" s="11"/>
      <c r="K14311" s="9"/>
      <c r="M14311" s="11"/>
      <c r="N14311" s="13"/>
      <c r="O14311" s="9"/>
      <c r="P14311" s="27"/>
      <c r="Q14311" s="29"/>
      <c r="R14311" s="29"/>
      <c r="S14311" s="27"/>
    </row>
    <row r="14312" spans="1:19" s="14" customFormat="1" x14ac:dyDescent="0.3">
      <c r="A14312" s="11"/>
      <c r="B14312" s="11"/>
      <c r="C14312" s="11"/>
      <c r="D14312" s="11"/>
      <c r="E14312" s="11"/>
      <c r="F14312" s="13"/>
      <c r="G14312" s="13"/>
      <c r="H14312" s="91"/>
      <c r="I14312" s="11"/>
      <c r="J14312" s="11"/>
      <c r="K14312" s="9"/>
      <c r="M14312" s="11"/>
      <c r="N14312" s="13"/>
      <c r="O14312" s="9"/>
      <c r="P14312" s="27"/>
      <c r="Q14312" s="29"/>
      <c r="R14312" s="29"/>
      <c r="S14312" s="27"/>
    </row>
    <row r="14313" spans="1:19" s="14" customFormat="1" x14ac:dyDescent="0.3">
      <c r="A14313" s="11"/>
      <c r="B14313" s="11"/>
      <c r="C14313" s="11"/>
      <c r="D14313" s="11"/>
      <c r="E14313" s="11"/>
      <c r="F14313" s="13"/>
      <c r="G14313" s="13"/>
      <c r="H14313" s="91"/>
      <c r="I14313" s="11"/>
      <c r="J14313" s="11"/>
      <c r="K14313" s="9"/>
      <c r="M14313" s="11"/>
      <c r="N14313" s="13"/>
      <c r="O14313" s="9"/>
      <c r="P14313" s="27"/>
      <c r="Q14313" s="29"/>
      <c r="R14313" s="29"/>
      <c r="S14313" s="27"/>
    </row>
    <row r="14314" spans="1:19" s="14" customFormat="1" x14ac:dyDescent="0.3">
      <c r="A14314" s="11"/>
      <c r="B14314" s="11"/>
      <c r="C14314" s="11"/>
      <c r="D14314" s="11"/>
      <c r="E14314" s="11"/>
      <c r="F14314" s="13"/>
      <c r="G14314" s="13"/>
      <c r="H14314" s="91"/>
      <c r="I14314" s="11"/>
      <c r="J14314" s="11"/>
      <c r="K14314" s="9"/>
      <c r="M14314" s="11"/>
      <c r="N14314" s="13"/>
      <c r="O14314" s="9"/>
      <c r="P14314" s="27"/>
      <c r="Q14314" s="29"/>
      <c r="R14314" s="29"/>
      <c r="S14314" s="27"/>
    </row>
    <row r="14315" spans="1:19" s="14" customFormat="1" x14ac:dyDescent="0.3">
      <c r="A14315" s="11"/>
      <c r="B14315" s="11"/>
      <c r="C14315" s="11"/>
      <c r="D14315" s="11"/>
      <c r="E14315" s="11"/>
      <c r="F14315" s="13"/>
      <c r="G14315" s="13"/>
      <c r="H14315" s="91"/>
      <c r="I14315" s="11"/>
      <c r="J14315" s="11"/>
      <c r="K14315" s="9"/>
      <c r="M14315" s="11"/>
      <c r="N14315" s="13"/>
      <c r="O14315" s="9"/>
      <c r="P14315" s="27"/>
      <c r="Q14315" s="29"/>
      <c r="R14315" s="29"/>
      <c r="S14315" s="27"/>
    </row>
    <row r="14316" spans="1:19" s="14" customFormat="1" x14ac:dyDescent="0.3">
      <c r="A14316" s="11"/>
      <c r="B14316" s="11"/>
      <c r="C14316" s="11"/>
      <c r="D14316" s="11"/>
      <c r="E14316" s="11"/>
      <c r="F14316" s="13"/>
      <c r="G14316" s="13"/>
      <c r="H14316" s="91"/>
      <c r="I14316" s="11"/>
      <c r="J14316" s="11"/>
      <c r="K14316" s="9"/>
      <c r="M14316" s="11"/>
      <c r="N14316" s="13"/>
      <c r="O14316" s="9"/>
      <c r="P14316" s="27"/>
      <c r="Q14316" s="29"/>
      <c r="R14316" s="29"/>
      <c r="S14316" s="27"/>
    </row>
    <row r="14317" spans="1:19" s="14" customFormat="1" x14ac:dyDescent="0.3">
      <c r="A14317" s="11"/>
      <c r="B14317" s="11"/>
      <c r="C14317" s="11"/>
      <c r="D14317" s="11"/>
      <c r="E14317" s="11"/>
      <c r="F14317" s="13"/>
      <c r="G14317" s="13"/>
      <c r="H14317" s="91"/>
      <c r="I14317" s="11"/>
      <c r="J14317" s="11"/>
      <c r="K14317" s="9"/>
      <c r="M14317" s="11"/>
      <c r="N14317" s="13"/>
      <c r="O14317" s="9"/>
      <c r="P14317" s="27"/>
      <c r="Q14317" s="29"/>
      <c r="R14317" s="29"/>
      <c r="S14317" s="27"/>
    </row>
    <row r="14318" spans="1:19" s="14" customFormat="1" x14ac:dyDescent="0.3">
      <c r="A14318" s="11"/>
      <c r="B14318" s="11"/>
      <c r="C14318" s="11"/>
      <c r="D14318" s="11"/>
      <c r="E14318" s="11"/>
      <c r="F14318" s="13"/>
      <c r="G14318" s="13"/>
      <c r="H14318" s="91"/>
      <c r="I14318" s="11"/>
      <c r="J14318" s="11"/>
      <c r="K14318" s="9"/>
      <c r="M14318" s="11"/>
      <c r="N14318" s="13"/>
      <c r="O14318" s="9"/>
      <c r="P14318" s="27"/>
      <c r="Q14318" s="29"/>
      <c r="R14318" s="29"/>
      <c r="S14318" s="27"/>
    </row>
    <row r="14319" spans="1:19" s="14" customFormat="1" x14ac:dyDescent="0.3">
      <c r="A14319" s="11"/>
      <c r="B14319" s="11"/>
      <c r="C14319" s="11"/>
      <c r="D14319" s="11"/>
      <c r="E14319" s="11"/>
      <c r="F14319" s="13"/>
      <c r="G14319" s="13"/>
      <c r="H14319" s="91"/>
      <c r="I14319" s="11"/>
      <c r="J14319" s="11"/>
      <c r="K14319" s="9"/>
      <c r="M14319" s="11"/>
      <c r="N14319" s="13"/>
      <c r="O14319" s="9"/>
      <c r="P14319" s="27"/>
      <c r="Q14319" s="29"/>
      <c r="R14319" s="29"/>
      <c r="S14319" s="27"/>
    </row>
    <row r="14320" spans="1:19" s="14" customFormat="1" x14ac:dyDescent="0.3">
      <c r="A14320" s="11"/>
      <c r="B14320" s="11"/>
      <c r="C14320" s="11"/>
      <c r="D14320" s="11"/>
      <c r="E14320" s="11"/>
      <c r="F14320" s="13"/>
      <c r="G14320" s="13"/>
      <c r="H14320" s="91"/>
      <c r="I14320" s="11"/>
      <c r="J14320" s="11"/>
      <c r="K14320" s="9"/>
      <c r="M14320" s="11"/>
      <c r="N14320" s="13"/>
      <c r="O14320" s="9"/>
      <c r="P14320" s="27"/>
      <c r="Q14320" s="29"/>
      <c r="R14320" s="29"/>
      <c r="S14320" s="27"/>
    </row>
    <row r="14321" spans="1:19" s="14" customFormat="1" x14ac:dyDescent="0.3">
      <c r="A14321" s="11"/>
      <c r="B14321" s="11"/>
      <c r="C14321" s="11"/>
      <c r="D14321" s="11"/>
      <c r="E14321" s="11"/>
      <c r="F14321" s="13"/>
      <c r="G14321" s="13"/>
      <c r="H14321" s="91"/>
      <c r="I14321" s="11"/>
      <c r="J14321" s="11"/>
      <c r="K14321" s="9"/>
      <c r="M14321" s="11"/>
      <c r="N14321" s="13"/>
      <c r="O14321" s="9"/>
      <c r="P14321" s="27"/>
      <c r="Q14321" s="29"/>
      <c r="R14321" s="29"/>
      <c r="S14321" s="27"/>
    </row>
    <row r="14322" spans="1:19" s="14" customFormat="1" x14ac:dyDescent="0.3">
      <c r="A14322" s="11"/>
      <c r="B14322" s="11"/>
      <c r="C14322" s="11"/>
      <c r="D14322" s="11"/>
      <c r="E14322" s="11"/>
      <c r="F14322" s="13"/>
      <c r="G14322" s="13"/>
      <c r="H14322" s="91"/>
      <c r="I14322" s="11"/>
      <c r="J14322" s="11"/>
      <c r="K14322" s="9"/>
      <c r="M14322" s="11"/>
      <c r="N14322" s="13"/>
      <c r="O14322" s="9"/>
      <c r="P14322" s="27"/>
      <c r="Q14322" s="29"/>
      <c r="R14322" s="29"/>
      <c r="S14322" s="27"/>
    </row>
    <row r="14323" spans="1:19" s="14" customFormat="1" x14ac:dyDescent="0.3">
      <c r="A14323" s="11"/>
      <c r="B14323" s="11"/>
      <c r="C14323" s="11"/>
      <c r="D14323" s="11"/>
      <c r="E14323" s="11"/>
      <c r="F14323" s="13"/>
      <c r="G14323" s="13"/>
      <c r="H14323" s="91"/>
      <c r="I14323" s="11"/>
      <c r="J14323" s="11"/>
      <c r="K14323" s="9"/>
      <c r="M14323" s="11"/>
      <c r="N14323" s="13"/>
      <c r="O14323" s="9"/>
      <c r="P14323" s="27"/>
      <c r="Q14323" s="29"/>
      <c r="R14323" s="29"/>
      <c r="S14323" s="27"/>
    </row>
    <row r="14324" spans="1:19" s="14" customFormat="1" x14ac:dyDescent="0.3">
      <c r="A14324" s="11"/>
      <c r="B14324" s="11"/>
      <c r="C14324" s="11"/>
      <c r="D14324" s="11"/>
      <c r="E14324" s="11"/>
      <c r="F14324" s="13"/>
      <c r="G14324" s="13"/>
      <c r="H14324" s="91"/>
      <c r="I14324" s="11"/>
      <c r="J14324" s="11"/>
      <c r="K14324" s="9"/>
      <c r="M14324" s="11"/>
      <c r="N14324" s="13"/>
      <c r="O14324" s="9"/>
      <c r="P14324" s="27"/>
      <c r="Q14324" s="29"/>
      <c r="R14324" s="29"/>
      <c r="S14324" s="27"/>
    </row>
    <row r="14325" spans="1:19" s="14" customFormat="1" x14ac:dyDescent="0.3">
      <c r="A14325" s="11"/>
      <c r="B14325" s="11"/>
      <c r="C14325" s="11"/>
      <c r="D14325" s="11"/>
      <c r="E14325" s="11"/>
      <c r="F14325" s="13"/>
      <c r="G14325" s="13"/>
      <c r="H14325" s="91"/>
      <c r="I14325" s="11"/>
      <c r="J14325" s="11"/>
      <c r="K14325" s="9"/>
      <c r="M14325" s="11"/>
      <c r="N14325" s="13"/>
      <c r="O14325" s="9"/>
      <c r="P14325" s="27"/>
      <c r="Q14325" s="29"/>
      <c r="R14325" s="29"/>
      <c r="S14325" s="27"/>
    </row>
    <row r="14326" spans="1:19" s="14" customFormat="1" x14ac:dyDescent="0.3">
      <c r="A14326" s="11"/>
      <c r="B14326" s="11"/>
      <c r="C14326" s="11"/>
      <c r="D14326" s="11"/>
      <c r="E14326" s="11"/>
      <c r="F14326" s="13"/>
      <c r="G14326" s="13"/>
      <c r="H14326" s="91"/>
      <c r="I14326" s="11"/>
      <c r="J14326" s="11"/>
      <c r="K14326" s="9"/>
      <c r="M14326" s="11"/>
      <c r="N14326" s="13"/>
      <c r="O14326" s="9"/>
      <c r="P14326" s="27"/>
      <c r="Q14326" s="29"/>
      <c r="R14326" s="29"/>
      <c r="S14326" s="27"/>
    </row>
    <row r="14327" spans="1:19" s="14" customFormat="1" x14ac:dyDescent="0.3">
      <c r="A14327" s="11"/>
      <c r="B14327" s="11"/>
      <c r="C14327" s="11"/>
      <c r="D14327" s="11"/>
      <c r="E14327" s="11"/>
      <c r="F14327" s="13"/>
      <c r="G14327" s="13"/>
      <c r="H14327" s="91"/>
      <c r="I14327" s="11"/>
      <c r="J14327" s="11"/>
      <c r="K14327" s="9"/>
      <c r="M14327" s="11"/>
      <c r="N14327" s="13"/>
      <c r="O14327" s="9"/>
      <c r="P14327" s="27"/>
      <c r="Q14327" s="29"/>
      <c r="R14327" s="29"/>
      <c r="S14327" s="27"/>
    </row>
    <row r="14328" spans="1:19" s="14" customFormat="1" x14ac:dyDescent="0.3">
      <c r="A14328" s="11"/>
      <c r="B14328" s="11"/>
      <c r="C14328" s="11"/>
      <c r="D14328" s="11"/>
      <c r="E14328" s="11"/>
      <c r="F14328" s="13"/>
      <c r="G14328" s="13"/>
      <c r="H14328" s="91"/>
      <c r="I14328" s="11"/>
      <c r="J14328" s="11"/>
      <c r="K14328" s="9"/>
      <c r="M14328" s="11"/>
      <c r="N14328" s="13"/>
      <c r="O14328" s="9"/>
      <c r="P14328" s="27"/>
      <c r="Q14328" s="29"/>
      <c r="R14328" s="29"/>
      <c r="S14328" s="27"/>
    </row>
    <row r="14329" spans="1:19" s="14" customFormat="1" x14ac:dyDescent="0.3">
      <c r="A14329" s="11"/>
      <c r="B14329" s="11"/>
      <c r="C14329" s="11"/>
      <c r="D14329" s="11"/>
      <c r="E14329" s="11"/>
      <c r="F14329" s="13"/>
      <c r="G14329" s="13"/>
      <c r="H14329" s="91"/>
      <c r="I14329" s="11"/>
      <c r="J14329" s="11"/>
      <c r="K14329" s="9"/>
      <c r="M14329" s="11"/>
      <c r="N14329" s="13"/>
      <c r="O14329" s="9"/>
      <c r="P14329" s="27"/>
      <c r="Q14329" s="29"/>
      <c r="R14329" s="29"/>
      <c r="S14329" s="27"/>
    </row>
    <row r="14330" spans="1:19" s="14" customFormat="1" x14ac:dyDescent="0.3">
      <c r="A14330" s="11"/>
      <c r="B14330" s="11"/>
      <c r="C14330" s="11"/>
      <c r="D14330" s="11"/>
      <c r="E14330" s="11"/>
      <c r="F14330" s="13"/>
      <c r="G14330" s="13"/>
      <c r="H14330" s="91"/>
      <c r="I14330" s="11"/>
      <c r="J14330" s="11"/>
      <c r="K14330" s="9"/>
      <c r="M14330" s="11"/>
      <c r="N14330" s="13"/>
      <c r="O14330" s="9"/>
      <c r="P14330" s="27"/>
      <c r="Q14330" s="29"/>
      <c r="R14330" s="29"/>
      <c r="S14330" s="27"/>
    </row>
    <row r="14331" spans="1:19" s="14" customFormat="1" x14ac:dyDescent="0.3">
      <c r="A14331" s="11"/>
      <c r="B14331" s="11"/>
      <c r="C14331" s="11"/>
      <c r="D14331" s="11"/>
      <c r="E14331" s="11"/>
      <c r="F14331" s="13"/>
      <c r="G14331" s="13"/>
      <c r="H14331" s="91"/>
      <c r="I14331" s="11"/>
      <c r="J14331" s="11"/>
      <c r="K14331" s="9"/>
      <c r="M14331" s="11"/>
      <c r="N14331" s="13"/>
      <c r="O14331" s="9"/>
      <c r="P14331" s="27"/>
      <c r="Q14331" s="29"/>
      <c r="R14331" s="29"/>
      <c r="S14331" s="27"/>
    </row>
    <row r="14332" spans="1:19" s="14" customFormat="1" x14ac:dyDescent="0.3">
      <c r="A14332" s="11"/>
      <c r="B14332" s="11"/>
      <c r="C14332" s="11"/>
      <c r="D14332" s="11"/>
      <c r="E14332" s="11"/>
      <c r="F14332" s="13"/>
      <c r="G14332" s="13"/>
      <c r="H14332" s="91"/>
      <c r="I14332" s="11"/>
      <c r="J14332" s="11"/>
      <c r="K14332" s="9"/>
      <c r="M14332" s="11"/>
      <c r="N14332" s="13"/>
      <c r="O14332" s="9"/>
      <c r="P14332" s="27"/>
      <c r="Q14332" s="29"/>
      <c r="R14332" s="29"/>
      <c r="S14332" s="27"/>
    </row>
    <row r="14333" spans="1:19" s="14" customFormat="1" x14ac:dyDescent="0.3">
      <c r="A14333" s="11"/>
      <c r="B14333" s="11"/>
      <c r="C14333" s="11"/>
      <c r="D14333" s="11"/>
      <c r="E14333" s="11"/>
      <c r="F14333" s="13"/>
      <c r="G14333" s="13"/>
      <c r="H14333" s="91"/>
      <c r="I14333" s="11"/>
      <c r="J14333" s="11"/>
      <c r="K14333" s="9"/>
      <c r="M14333" s="11"/>
      <c r="N14333" s="13"/>
      <c r="O14333" s="9"/>
      <c r="P14333" s="27"/>
      <c r="Q14333" s="29"/>
      <c r="R14333" s="29"/>
      <c r="S14333" s="27"/>
    </row>
    <row r="14334" spans="1:19" s="14" customFormat="1" x14ac:dyDescent="0.3">
      <c r="A14334" s="11"/>
      <c r="B14334" s="11"/>
      <c r="C14334" s="11"/>
      <c r="D14334" s="11"/>
      <c r="E14334" s="11"/>
      <c r="F14334" s="13"/>
      <c r="G14334" s="13"/>
      <c r="H14334" s="91"/>
      <c r="I14334" s="11"/>
      <c r="J14334" s="11"/>
      <c r="K14334" s="9"/>
      <c r="M14334" s="11"/>
      <c r="N14334" s="13"/>
      <c r="O14334" s="9"/>
      <c r="P14334" s="27"/>
      <c r="Q14334" s="29"/>
      <c r="R14334" s="29"/>
      <c r="S14334" s="27"/>
    </row>
    <row r="14335" spans="1:19" s="14" customFormat="1" x14ac:dyDescent="0.3">
      <c r="A14335" s="11"/>
      <c r="B14335" s="11"/>
      <c r="C14335" s="11"/>
      <c r="D14335" s="11"/>
      <c r="E14335" s="11"/>
      <c r="F14335" s="13"/>
      <c r="G14335" s="13"/>
      <c r="H14335" s="91"/>
      <c r="I14335" s="11"/>
      <c r="J14335" s="11"/>
      <c r="K14335" s="9"/>
      <c r="M14335" s="11"/>
      <c r="N14335" s="13"/>
      <c r="O14335" s="9"/>
      <c r="P14335" s="27"/>
      <c r="Q14335" s="29"/>
      <c r="R14335" s="29"/>
      <c r="S14335" s="27"/>
    </row>
    <row r="14336" spans="1:19" s="14" customFormat="1" x14ac:dyDescent="0.3">
      <c r="A14336" s="11"/>
      <c r="B14336" s="11"/>
      <c r="C14336" s="11"/>
      <c r="D14336" s="11"/>
      <c r="E14336" s="11"/>
      <c r="F14336" s="13"/>
      <c r="G14336" s="13"/>
      <c r="H14336" s="91"/>
      <c r="I14336" s="11"/>
      <c r="J14336" s="11"/>
      <c r="K14336" s="9"/>
      <c r="M14336" s="11"/>
      <c r="N14336" s="13"/>
      <c r="O14336" s="9"/>
      <c r="P14336" s="27"/>
      <c r="Q14336" s="29"/>
      <c r="R14336" s="29"/>
      <c r="S14336" s="27"/>
    </row>
    <row r="14337" spans="1:19" s="14" customFormat="1" x14ac:dyDescent="0.3">
      <c r="A14337" s="11"/>
      <c r="B14337" s="11"/>
      <c r="C14337" s="11"/>
      <c r="D14337" s="11"/>
      <c r="E14337" s="11"/>
      <c r="F14337" s="13"/>
      <c r="G14337" s="13"/>
      <c r="H14337" s="91"/>
      <c r="I14337" s="11"/>
      <c r="J14337" s="11"/>
      <c r="K14337" s="9"/>
      <c r="M14337" s="11"/>
      <c r="N14337" s="13"/>
      <c r="O14337" s="9"/>
      <c r="P14337" s="27"/>
      <c r="Q14337" s="29"/>
      <c r="R14337" s="29"/>
      <c r="S14337" s="27"/>
    </row>
    <row r="14338" spans="1:19" s="14" customFormat="1" x14ac:dyDescent="0.3">
      <c r="A14338" s="11"/>
      <c r="B14338" s="11"/>
      <c r="C14338" s="11"/>
      <c r="D14338" s="11"/>
      <c r="E14338" s="11"/>
      <c r="F14338" s="13"/>
      <c r="G14338" s="13"/>
      <c r="H14338" s="91"/>
      <c r="I14338" s="11"/>
      <c r="J14338" s="11"/>
      <c r="K14338" s="9"/>
      <c r="M14338" s="11"/>
      <c r="N14338" s="13"/>
      <c r="O14338" s="9"/>
      <c r="P14338" s="27"/>
      <c r="Q14338" s="29"/>
      <c r="R14338" s="29"/>
      <c r="S14338" s="27"/>
    </row>
    <row r="14339" spans="1:19" s="14" customFormat="1" x14ac:dyDescent="0.3">
      <c r="A14339" s="11"/>
      <c r="B14339" s="11"/>
      <c r="C14339" s="11"/>
      <c r="D14339" s="11"/>
      <c r="E14339" s="11"/>
      <c r="F14339" s="13"/>
      <c r="G14339" s="13"/>
      <c r="H14339" s="91"/>
      <c r="I14339" s="11"/>
      <c r="J14339" s="11"/>
      <c r="K14339" s="9"/>
      <c r="M14339" s="11"/>
      <c r="N14339" s="13"/>
      <c r="O14339" s="9"/>
      <c r="P14339" s="27"/>
      <c r="Q14339" s="29"/>
      <c r="R14339" s="29"/>
      <c r="S14339" s="27"/>
    </row>
    <row r="14340" spans="1:19" s="14" customFormat="1" x14ac:dyDescent="0.3">
      <c r="A14340" s="11"/>
      <c r="B14340" s="11"/>
      <c r="C14340" s="11"/>
      <c r="D14340" s="11"/>
      <c r="E14340" s="11"/>
      <c r="F14340" s="13"/>
      <c r="G14340" s="13"/>
      <c r="H14340" s="91"/>
      <c r="I14340" s="11"/>
      <c r="J14340" s="11"/>
      <c r="K14340" s="9"/>
      <c r="M14340" s="11"/>
      <c r="N14340" s="13"/>
      <c r="O14340" s="9"/>
      <c r="P14340" s="27"/>
      <c r="Q14340" s="29"/>
      <c r="R14340" s="29"/>
      <c r="S14340" s="27"/>
    </row>
    <row r="14341" spans="1:19" s="14" customFormat="1" x14ac:dyDescent="0.3">
      <c r="A14341" s="11"/>
      <c r="B14341" s="11"/>
      <c r="C14341" s="11"/>
      <c r="D14341" s="11"/>
      <c r="E14341" s="11"/>
      <c r="F14341" s="13"/>
      <c r="G14341" s="13"/>
      <c r="H14341" s="91"/>
      <c r="I14341" s="11"/>
      <c r="J14341" s="11"/>
      <c r="K14341" s="9"/>
      <c r="M14341" s="11"/>
      <c r="N14341" s="13"/>
      <c r="O14341" s="9"/>
      <c r="P14341" s="27"/>
      <c r="Q14341" s="29"/>
      <c r="R14341" s="29"/>
      <c r="S14341" s="27"/>
    </row>
    <row r="14342" spans="1:19" s="14" customFormat="1" x14ac:dyDescent="0.3">
      <c r="A14342" s="11"/>
      <c r="B14342" s="11"/>
      <c r="C14342" s="11"/>
      <c r="D14342" s="11"/>
      <c r="E14342" s="11"/>
      <c r="F14342" s="13"/>
      <c r="G14342" s="13"/>
      <c r="H14342" s="91"/>
      <c r="I14342" s="11"/>
      <c r="J14342" s="11"/>
      <c r="K14342" s="9"/>
      <c r="M14342" s="11"/>
      <c r="N14342" s="13"/>
      <c r="O14342" s="9"/>
      <c r="P14342" s="27"/>
      <c r="Q14342" s="29"/>
      <c r="R14342" s="29"/>
      <c r="S14342" s="27"/>
    </row>
    <row r="14343" spans="1:19" s="14" customFormat="1" x14ac:dyDescent="0.3">
      <c r="A14343" s="11"/>
      <c r="B14343" s="11"/>
      <c r="C14343" s="11"/>
      <c r="D14343" s="11"/>
      <c r="E14343" s="11"/>
      <c r="F14343" s="13"/>
      <c r="G14343" s="13"/>
      <c r="H14343" s="91"/>
      <c r="I14343" s="11"/>
      <c r="J14343" s="11"/>
      <c r="K14343" s="9"/>
      <c r="M14343" s="11"/>
      <c r="N14343" s="13"/>
      <c r="O14343" s="9"/>
      <c r="P14343" s="27"/>
      <c r="Q14343" s="29"/>
      <c r="R14343" s="29"/>
      <c r="S14343" s="27"/>
    </row>
    <row r="14344" spans="1:19" s="14" customFormat="1" x14ac:dyDescent="0.3">
      <c r="A14344" s="11"/>
      <c r="B14344" s="11"/>
      <c r="C14344" s="11"/>
      <c r="D14344" s="11"/>
      <c r="E14344" s="11"/>
      <c r="F14344" s="13"/>
      <c r="G14344" s="13"/>
      <c r="H14344" s="91"/>
      <c r="I14344" s="11"/>
      <c r="J14344" s="11"/>
      <c r="K14344" s="9"/>
      <c r="M14344" s="11"/>
      <c r="N14344" s="13"/>
      <c r="O14344" s="9"/>
      <c r="P14344" s="27"/>
      <c r="Q14344" s="29"/>
      <c r="R14344" s="29"/>
      <c r="S14344" s="27"/>
    </row>
    <row r="14345" spans="1:19" s="14" customFormat="1" x14ac:dyDescent="0.3">
      <c r="A14345" s="11"/>
      <c r="B14345" s="11"/>
      <c r="C14345" s="11"/>
      <c r="D14345" s="11"/>
      <c r="E14345" s="11"/>
      <c r="F14345" s="13"/>
      <c r="G14345" s="13"/>
      <c r="H14345" s="91"/>
      <c r="I14345" s="11"/>
      <c r="J14345" s="11"/>
      <c r="K14345" s="9"/>
      <c r="M14345" s="11"/>
      <c r="N14345" s="13"/>
      <c r="O14345" s="9"/>
      <c r="P14345" s="27"/>
      <c r="Q14345" s="29"/>
      <c r="R14345" s="29"/>
      <c r="S14345" s="27"/>
    </row>
    <row r="14346" spans="1:19" s="14" customFormat="1" x14ac:dyDescent="0.3">
      <c r="A14346" s="11"/>
      <c r="B14346" s="11"/>
      <c r="C14346" s="11"/>
      <c r="D14346" s="11"/>
      <c r="E14346" s="11"/>
      <c r="F14346" s="13"/>
      <c r="G14346" s="13"/>
      <c r="H14346" s="91"/>
      <c r="I14346" s="11"/>
      <c r="J14346" s="11"/>
      <c r="K14346" s="9"/>
      <c r="M14346" s="11"/>
      <c r="N14346" s="13"/>
      <c r="O14346" s="9"/>
      <c r="P14346" s="27"/>
      <c r="Q14346" s="29"/>
      <c r="R14346" s="29"/>
      <c r="S14346" s="27"/>
    </row>
    <row r="14347" spans="1:19" s="14" customFormat="1" x14ac:dyDescent="0.3">
      <c r="A14347" s="11"/>
      <c r="B14347" s="11"/>
      <c r="C14347" s="11"/>
      <c r="D14347" s="11"/>
      <c r="E14347" s="11"/>
      <c r="F14347" s="13"/>
      <c r="G14347" s="13"/>
      <c r="H14347" s="91"/>
      <c r="I14347" s="11"/>
      <c r="J14347" s="11"/>
      <c r="K14347" s="9"/>
      <c r="M14347" s="11"/>
      <c r="N14347" s="13"/>
      <c r="O14347" s="9"/>
      <c r="P14347" s="27"/>
      <c r="Q14347" s="29"/>
      <c r="R14347" s="29"/>
      <c r="S14347" s="27"/>
    </row>
    <row r="14348" spans="1:19" s="14" customFormat="1" x14ac:dyDescent="0.3">
      <c r="A14348" s="11"/>
      <c r="B14348" s="11"/>
      <c r="C14348" s="11"/>
      <c r="D14348" s="11"/>
      <c r="E14348" s="11"/>
      <c r="F14348" s="13"/>
      <c r="G14348" s="13"/>
      <c r="H14348" s="91"/>
      <c r="I14348" s="11"/>
      <c r="J14348" s="11"/>
      <c r="K14348" s="9"/>
      <c r="M14348" s="11"/>
      <c r="N14348" s="13"/>
      <c r="O14348" s="9"/>
      <c r="P14348" s="27"/>
      <c r="Q14348" s="29"/>
      <c r="R14348" s="29"/>
      <c r="S14348" s="27"/>
    </row>
    <row r="14349" spans="1:19" s="14" customFormat="1" x14ac:dyDescent="0.3">
      <c r="A14349" s="11"/>
      <c r="B14349" s="11"/>
      <c r="C14349" s="11"/>
      <c r="D14349" s="11"/>
      <c r="E14349" s="11"/>
      <c r="F14349" s="13"/>
      <c r="G14349" s="13"/>
      <c r="H14349" s="91"/>
      <c r="I14349" s="11"/>
      <c r="J14349" s="11"/>
      <c r="K14349" s="9"/>
      <c r="M14349" s="11"/>
      <c r="N14349" s="13"/>
      <c r="O14349" s="9"/>
      <c r="P14349" s="27"/>
      <c r="Q14349" s="29"/>
      <c r="R14349" s="29"/>
      <c r="S14349" s="27"/>
    </row>
    <row r="14350" spans="1:19" s="14" customFormat="1" x14ac:dyDescent="0.3">
      <c r="A14350" s="11"/>
      <c r="B14350" s="11"/>
      <c r="C14350" s="11"/>
      <c r="D14350" s="11"/>
      <c r="E14350" s="11"/>
      <c r="F14350" s="13"/>
      <c r="G14350" s="13"/>
      <c r="H14350" s="91"/>
      <c r="I14350" s="11"/>
      <c r="J14350" s="11"/>
      <c r="K14350" s="9"/>
      <c r="M14350" s="11"/>
      <c r="N14350" s="13"/>
      <c r="O14350" s="9"/>
      <c r="P14350" s="27"/>
      <c r="Q14350" s="29"/>
      <c r="R14350" s="29"/>
      <c r="S14350" s="27"/>
    </row>
    <row r="14351" spans="1:19" s="14" customFormat="1" x14ac:dyDescent="0.3">
      <c r="A14351" s="11"/>
      <c r="B14351" s="11"/>
      <c r="C14351" s="11"/>
      <c r="D14351" s="11"/>
      <c r="E14351" s="11"/>
      <c r="F14351" s="13"/>
      <c r="G14351" s="13"/>
      <c r="H14351" s="91"/>
      <c r="I14351" s="11"/>
      <c r="J14351" s="11"/>
      <c r="K14351" s="9"/>
      <c r="M14351" s="11"/>
      <c r="N14351" s="13"/>
      <c r="O14351" s="9"/>
      <c r="P14351" s="27"/>
      <c r="Q14351" s="29"/>
      <c r="R14351" s="29"/>
      <c r="S14351" s="27"/>
    </row>
    <row r="14352" spans="1:19" s="14" customFormat="1" x14ac:dyDescent="0.3">
      <c r="A14352" s="11"/>
      <c r="B14352" s="11"/>
      <c r="C14352" s="11"/>
      <c r="D14352" s="11"/>
      <c r="E14352" s="11"/>
      <c r="F14352" s="13"/>
      <c r="G14352" s="13"/>
      <c r="H14352" s="91"/>
      <c r="I14352" s="11"/>
      <c r="J14352" s="11"/>
      <c r="K14352" s="9"/>
      <c r="M14352" s="11"/>
      <c r="N14352" s="13"/>
      <c r="O14352" s="9"/>
      <c r="P14352" s="27"/>
      <c r="Q14352" s="29"/>
      <c r="R14352" s="29"/>
      <c r="S14352" s="27"/>
    </row>
    <row r="14353" spans="1:19" s="14" customFormat="1" x14ac:dyDescent="0.3">
      <c r="A14353" s="11"/>
      <c r="B14353" s="11"/>
      <c r="C14353" s="11"/>
      <c r="D14353" s="11"/>
      <c r="E14353" s="11"/>
      <c r="F14353" s="13"/>
      <c r="G14353" s="13"/>
      <c r="H14353" s="91"/>
      <c r="I14353" s="11"/>
      <c r="J14353" s="11"/>
      <c r="K14353" s="9"/>
      <c r="M14353" s="11"/>
      <c r="N14353" s="13"/>
      <c r="O14353" s="9"/>
      <c r="P14353" s="27"/>
      <c r="Q14353" s="29"/>
      <c r="R14353" s="29"/>
      <c r="S14353" s="27"/>
    </row>
    <row r="14354" spans="1:19" s="14" customFormat="1" x14ac:dyDescent="0.3">
      <c r="A14354" s="11"/>
      <c r="B14354" s="11"/>
      <c r="C14354" s="11"/>
      <c r="D14354" s="11"/>
      <c r="E14354" s="11"/>
      <c r="F14354" s="13"/>
      <c r="G14354" s="13"/>
      <c r="H14354" s="91"/>
      <c r="I14354" s="11"/>
      <c r="J14354" s="11"/>
      <c r="K14354" s="9"/>
      <c r="M14354" s="11"/>
      <c r="N14354" s="13"/>
      <c r="O14354" s="9"/>
      <c r="P14354" s="27"/>
      <c r="Q14354" s="29"/>
      <c r="R14354" s="29"/>
      <c r="S14354" s="27"/>
    </row>
    <row r="14355" spans="1:19" s="14" customFormat="1" x14ac:dyDescent="0.3">
      <c r="A14355" s="11"/>
      <c r="B14355" s="11"/>
      <c r="C14355" s="11"/>
      <c r="D14355" s="11"/>
      <c r="E14355" s="11"/>
      <c r="F14355" s="13"/>
      <c r="G14355" s="13"/>
      <c r="H14355" s="91"/>
      <c r="I14355" s="11"/>
      <c r="J14355" s="11"/>
      <c r="K14355" s="9"/>
      <c r="M14355" s="11"/>
      <c r="N14355" s="13"/>
      <c r="O14355" s="9"/>
      <c r="P14355" s="27"/>
      <c r="Q14355" s="29"/>
      <c r="R14355" s="29"/>
      <c r="S14355" s="27"/>
    </row>
    <row r="14356" spans="1:19" s="14" customFormat="1" x14ac:dyDescent="0.3">
      <c r="A14356" s="11"/>
      <c r="B14356" s="11"/>
      <c r="C14356" s="11"/>
      <c r="D14356" s="11"/>
      <c r="E14356" s="11"/>
      <c r="F14356" s="13"/>
      <c r="G14356" s="13"/>
      <c r="H14356" s="91"/>
      <c r="I14356" s="11"/>
      <c r="J14356" s="11"/>
      <c r="K14356" s="9"/>
      <c r="M14356" s="11"/>
      <c r="N14356" s="13"/>
      <c r="O14356" s="9"/>
      <c r="P14356" s="27"/>
      <c r="Q14356" s="29"/>
      <c r="R14356" s="29"/>
      <c r="S14356" s="27"/>
    </row>
    <row r="14357" spans="1:19" s="14" customFormat="1" x14ac:dyDescent="0.3">
      <c r="A14357" s="11"/>
      <c r="B14357" s="11"/>
      <c r="C14357" s="11"/>
      <c r="D14357" s="11"/>
      <c r="E14357" s="11"/>
      <c r="F14357" s="13"/>
      <c r="G14357" s="13"/>
      <c r="H14357" s="91"/>
      <c r="I14357" s="11"/>
      <c r="J14357" s="11"/>
      <c r="K14357" s="9"/>
      <c r="M14357" s="11"/>
      <c r="N14357" s="13"/>
      <c r="O14357" s="9"/>
      <c r="P14357" s="27"/>
      <c r="Q14357" s="29"/>
      <c r="R14357" s="29"/>
      <c r="S14357" s="27"/>
    </row>
    <row r="14358" spans="1:19" s="14" customFormat="1" x14ac:dyDescent="0.3">
      <c r="A14358" s="11"/>
      <c r="B14358" s="11"/>
      <c r="C14358" s="11"/>
      <c r="D14358" s="11"/>
      <c r="E14358" s="11"/>
      <c r="F14358" s="13"/>
      <c r="G14358" s="13"/>
      <c r="H14358" s="91"/>
      <c r="I14358" s="11"/>
      <c r="J14358" s="11"/>
      <c r="K14358" s="9"/>
      <c r="M14358" s="11"/>
      <c r="N14358" s="13"/>
      <c r="O14358" s="9"/>
      <c r="P14358" s="27"/>
      <c r="Q14358" s="29"/>
      <c r="R14358" s="29"/>
      <c r="S14358" s="27"/>
    </row>
    <row r="14359" spans="1:19" s="14" customFormat="1" x14ac:dyDescent="0.3">
      <c r="A14359" s="11"/>
      <c r="B14359" s="11"/>
      <c r="C14359" s="11"/>
      <c r="D14359" s="11"/>
      <c r="E14359" s="11"/>
      <c r="F14359" s="13"/>
      <c r="G14359" s="13"/>
      <c r="H14359" s="91"/>
      <c r="I14359" s="11"/>
      <c r="J14359" s="11"/>
      <c r="K14359" s="9"/>
      <c r="M14359" s="11"/>
      <c r="N14359" s="13"/>
      <c r="O14359" s="9"/>
      <c r="P14359" s="27"/>
      <c r="Q14359" s="29"/>
      <c r="R14359" s="29"/>
      <c r="S14359" s="27"/>
    </row>
    <row r="14360" spans="1:19" s="14" customFormat="1" x14ac:dyDescent="0.3">
      <c r="A14360" s="11"/>
      <c r="B14360" s="11"/>
      <c r="C14360" s="11"/>
      <c r="D14360" s="11"/>
      <c r="E14360" s="11"/>
      <c r="F14360" s="13"/>
      <c r="G14360" s="13"/>
      <c r="H14360" s="91"/>
      <c r="I14360" s="11"/>
      <c r="J14360" s="11"/>
      <c r="K14360" s="9"/>
      <c r="M14360" s="11"/>
      <c r="N14360" s="13"/>
      <c r="O14360" s="9"/>
      <c r="P14360" s="27"/>
      <c r="Q14360" s="29"/>
      <c r="R14360" s="29"/>
      <c r="S14360" s="27"/>
    </row>
    <row r="14361" spans="1:19" s="14" customFormat="1" x14ac:dyDescent="0.3">
      <c r="A14361" s="11"/>
      <c r="B14361" s="11"/>
      <c r="C14361" s="11"/>
      <c r="D14361" s="11"/>
      <c r="E14361" s="11"/>
      <c r="F14361" s="13"/>
      <c r="G14361" s="13"/>
      <c r="H14361" s="91"/>
      <c r="I14361" s="11"/>
      <c r="J14361" s="11"/>
      <c r="K14361" s="9"/>
      <c r="M14361" s="11"/>
      <c r="N14361" s="13"/>
      <c r="O14361" s="9"/>
      <c r="P14361" s="27"/>
      <c r="Q14361" s="29"/>
      <c r="R14361" s="29"/>
      <c r="S14361" s="27"/>
    </row>
    <row r="14362" spans="1:19" s="14" customFormat="1" x14ac:dyDescent="0.3">
      <c r="A14362" s="11"/>
      <c r="B14362" s="11"/>
      <c r="C14362" s="11"/>
      <c r="D14362" s="11"/>
      <c r="E14362" s="11"/>
      <c r="F14362" s="13"/>
      <c r="G14362" s="13"/>
      <c r="H14362" s="91"/>
      <c r="I14362" s="11"/>
      <c r="J14362" s="11"/>
      <c r="K14362" s="9"/>
      <c r="M14362" s="11"/>
      <c r="N14362" s="13"/>
      <c r="O14362" s="9"/>
      <c r="P14362" s="27"/>
      <c r="Q14362" s="29"/>
      <c r="R14362" s="29"/>
      <c r="S14362" s="27"/>
    </row>
    <row r="14363" spans="1:19" s="14" customFormat="1" x14ac:dyDescent="0.3">
      <c r="A14363" s="11"/>
      <c r="B14363" s="11"/>
      <c r="C14363" s="11"/>
      <c r="D14363" s="11"/>
      <c r="E14363" s="11"/>
      <c r="F14363" s="13"/>
      <c r="G14363" s="13"/>
      <c r="H14363" s="91"/>
      <c r="I14363" s="11"/>
      <c r="J14363" s="11"/>
      <c r="K14363" s="9"/>
      <c r="M14363" s="11"/>
      <c r="N14363" s="13"/>
      <c r="O14363" s="9"/>
      <c r="P14363" s="27"/>
      <c r="Q14363" s="29"/>
      <c r="R14363" s="29"/>
      <c r="S14363" s="27"/>
    </row>
    <row r="14364" spans="1:19" s="14" customFormat="1" x14ac:dyDescent="0.3">
      <c r="A14364" s="11"/>
      <c r="B14364" s="11"/>
      <c r="C14364" s="11"/>
      <c r="D14364" s="11"/>
      <c r="E14364" s="11"/>
      <c r="F14364" s="13"/>
      <c r="G14364" s="13"/>
      <c r="H14364" s="91"/>
      <c r="I14364" s="11"/>
      <c r="J14364" s="11"/>
      <c r="K14364" s="9"/>
      <c r="M14364" s="11"/>
      <c r="N14364" s="13"/>
      <c r="O14364" s="9"/>
      <c r="P14364" s="27"/>
      <c r="Q14364" s="29"/>
      <c r="R14364" s="29"/>
      <c r="S14364" s="27"/>
    </row>
    <row r="14365" spans="1:19" s="14" customFormat="1" x14ac:dyDescent="0.3">
      <c r="A14365" s="11"/>
      <c r="B14365" s="11"/>
      <c r="C14365" s="11"/>
      <c r="D14365" s="11"/>
      <c r="E14365" s="11"/>
      <c r="F14365" s="13"/>
      <c r="G14365" s="13"/>
      <c r="H14365" s="91"/>
      <c r="I14365" s="11"/>
      <c r="J14365" s="11"/>
      <c r="K14365" s="9"/>
      <c r="M14365" s="11"/>
      <c r="N14365" s="13"/>
      <c r="O14365" s="9"/>
      <c r="P14365" s="27"/>
      <c r="Q14365" s="29"/>
      <c r="R14365" s="29"/>
      <c r="S14365" s="27"/>
    </row>
    <row r="14366" spans="1:19" s="14" customFormat="1" x14ac:dyDescent="0.3">
      <c r="A14366" s="11"/>
      <c r="B14366" s="11"/>
      <c r="C14366" s="11"/>
      <c r="D14366" s="11"/>
      <c r="E14366" s="11"/>
      <c r="F14366" s="13"/>
      <c r="G14366" s="13"/>
      <c r="H14366" s="91"/>
      <c r="I14366" s="11"/>
      <c r="J14366" s="11"/>
      <c r="K14366" s="9"/>
      <c r="M14366" s="11"/>
      <c r="N14366" s="13"/>
      <c r="O14366" s="9"/>
      <c r="P14366" s="27"/>
      <c r="Q14366" s="29"/>
      <c r="R14366" s="29"/>
      <c r="S14366" s="27"/>
    </row>
    <row r="14367" spans="1:19" s="14" customFormat="1" x14ac:dyDescent="0.3">
      <c r="A14367" s="11"/>
      <c r="B14367" s="11"/>
      <c r="C14367" s="11"/>
      <c r="D14367" s="11"/>
      <c r="E14367" s="11"/>
      <c r="F14367" s="13"/>
      <c r="G14367" s="13"/>
      <c r="H14367" s="91"/>
      <c r="I14367" s="11"/>
      <c r="J14367" s="11"/>
      <c r="K14367" s="9"/>
      <c r="M14367" s="11"/>
      <c r="N14367" s="13"/>
      <c r="O14367" s="9"/>
      <c r="P14367" s="27"/>
      <c r="Q14367" s="29"/>
      <c r="R14367" s="29"/>
      <c r="S14367" s="27"/>
    </row>
    <row r="14368" spans="1:19" s="14" customFormat="1" x14ac:dyDescent="0.3">
      <c r="A14368" s="11"/>
      <c r="B14368" s="11"/>
      <c r="C14368" s="11"/>
      <c r="D14368" s="11"/>
      <c r="E14368" s="11"/>
      <c r="F14368" s="13"/>
      <c r="G14368" s="13"/>
      <c r="H14368" s="91"/>
      <c r="I14368" s="11"/>
      <c r="J14368" s="11"/>
      <c r="K14368" s="9"/>
      <c r="M14368" s="11"/>
      <c r="N14368" s="13"/>
      <c r="O14368" s="9"/>
      <c r="P14368" s="27"/>
      <c r="Q14368" s="29"/>
      <c r="R14368" s="29"/>
      <c r="S14368" s="27"/>
    </row>
    <row r="14369" spans="1:19" s="14" customFormat="1" x14ac:dyDescent="0.3">
      <c r="A14369" s="11"/>
      <c r="B14369" s="11"/>
      <c r="C14369" s="11"/>
      <c r="D14369" s="11"/>
      <c r="E14369" s="11"/>
      <c r="F14369" s="13"/>
      <c r="G14369" s="13"/>
      <c r="H14369" s="91"/>
      <c r="I14369" s="11"/>
      <c r="J14369" s="11"/>
      <c r="K14369" s="9"/>
      <c r="M14369" s="11"/>
      <c r="N14369" s="13"/>
      <c r="O14369" s="9"/>
      <c r="P14369" s="27"/>
      <c r="Q14369" s="29"/>
      <c r="R14369" s="29"/>
      <c r="S14369" s="27"/>
    </row>
    <row r="14370" spans="1:19" s="14" customFormat="1" x14ac:dyDescent="0.3">
      <c r="A14370" s="11"/>
      <c r="B14370" s="11"/>
      <c r="C14370" s="11"/>
      <c r="D14370" s="11"/>
      <c r="E14370" s="11"/>
      <c r="F14370" s="13"/>
      <c r="G14370" s="13"/>
      <c r="H14370" s="91"/>
      <c r="I14370" s="11"/>
      <c r="J14370" s="11"/>
      <c r="K14370" s="9"/>
      <c r="M14370" s="11"/>
      <c r="N14370" s="13"/>
      <c r="O14370" s="9"/>
      <c r="P14370" s="27"/>
      <c r="Q14370" s="29"/>
      <c r="R14370" s="29"/>
      <c r="S14370" s="27"/>
    </row>
    <row r="14371" spans="1:19" s="14" customFormat="1" x14ac:dyDescent="0.3">
      <c r="A14371" s="11"/>
      <c r="B14371" s="11"/>
      <c r="C14371" s="11"/>
      <c r="D14371" s="11"/>
      <c r="E14371" s="11"/>
      <c r="F14371" s="13"/>
      <c r="G14371" s="13"/>
      <c r="H14371" s="91"/>
      <c r="I14371" s="11"/>
      <c r="J14371" s="11"/>
      <c r="K14371" s="9"/>
      <c r="M14371" s="11"/>
      <c r="N14371" s="13"/>
      <c r="O14371" s="9"/>
      <c r="P14371" s="27"/>
      <c r="Q14371" s="29"/>
      <c r="R14371" s="29"/>
      <c r="S14371" s="27"/>
    </row>
    <row r="14372" spans="1:19" s="14" customFormat="1" x14ac:dyDescent="0.3">
      <c r="A14372" s="11"/>
      <c r="B14372" s="11"/>
      <c r="C14372" s="11"/>
      <c r="D14372" s="11"/>
      <c r="E14372" s="11"/>
      <c r="F14372" s="13"/>
      <c r="G14372" s="13"/>
      <c r="H14372" s="91"/>
      <c r="I14372" s="11"/>
      <c r="J14372" s="11"/>
      <c r="K14372" s="9"/>
      <c r="M14372" s="11"/>
      <c r="N14372" s="13"/>
      <c r="O14372" s="9"/>
      <c r="P14372" s="27"/>
      <c r="Q14372" s="29"/>
      <c r="R14372" s="29"/>
      <c r="S14372" s="27"/>
    </row>
    <row r="14373" spans="1:19" s="14" customFormat="1" x14ac:dyDescent="0.3">
      <c r="A14373" s="11"/>
      <c r="B14373" s="11"/>
      <c r="C14373" s="11"/>
      <c r="D14373" s="11"/>
      <c r="E14373" s="11"/>
      <c r="F14373" s="13"/>
      <c r="G14373" s="13"/>
      <c r="H14373" s="91"/>
      <c r="I14373" s="11"/>
      <c r="J14373" s="11"/>
      <c r="K14373" s="9"/>
      <c r="M14373" s="11"/>
      <c r="N14373" s="13"/>
      <c r="O14373" s="9"/>
      <c r="P14373" s="27"/>
      <c r="Q14373" s="29"/>
      <c r="R14373" s="29"/>
      <c r="S14373" s="27"/>
    </row>
    <row r="14374" spans="1:19" s="14" customFormat="1" x14ac:dyDescent="0.3">
      <c r="A14374" s="11"/>
      <c r="B14374" s="11"/>
      <c r="C14374" s="11"/>
      <c r="D14374" s="11"/>
      <c r="E14374" s="11"/>
      <c r="F14374" s="13"/>
      <c r="G14374" s="13"/>
      <c r="H14374" s="91"/>
      <c r="I14374" s="11"/>
      <c r="J14374" s="11"/>
      <c r="K14374" s="9"/>
      <c r="M14374" s="11"/>
      <c r="N14374" s="13"/>
      <c r="O14374" s="9"/>
      <c r="P14374" s="27"/>
      <c r="Q14374" s="29"/>
      <c r="R14374" s="29"/>
      <c r="S14374" s="27"/>
    </row>
    <row r="14375" spans="1:19" s="14" customFormat="1" x14ac:dyDescent="0.3">
      <c r="A14375" s="11"/>
      <c r="B14375" s="11"/>
      <c r="C14375" s="11"/>
      <c r="D14375" s="11"/>
      <c r="E14375" s="11"/>
      <c r="F14375" s="13"/>
      <c r="G14375" s="13"/>
      <c r="H14375" s="91"/>
      <c r="I14375" s="11"/>
      <c r="J14375" s="11"/>
      <c r="K14375" s="9"/>
      <c r="M14375" s="11"/>
      <c r="N14375" s="13"/>
      <c r="O14375" s="9"/>
      <c r="P14375" s="27"/>
      <c r="Q14375" s="29"/>
      <c r="R14375" s="29"/>
      <c r="S14375" s="27"/>
    </row>
    <row r="14376" spans="1:19" s="14" customFormat="1" x14ac:dyDescent="0.3">
      <c r="A14376" s="11"/>
      <c r="B14376" s="11"/>
      <c r="C14376" s="11"/>
      <c r="D14376" s="11"/>
      <c r="E14376" s="11"/>
      <c r="F14376" s="13"/>
      <c r="G14376" s="13"/>
      <c r="H14376" s="91"/>
      <c r="I14376" s="11"/>
      <c r="J14376" s="11"/>
      <c r="K14376" s="9"/>
      <c r="M14376" s="11"/>
      <c r="N14376" s="13"/>
      <c r="O14376" s="9"/>
      <c r="P14376" s="27"/>
      <c r="Q14376" s="29"/>
      <c r="R14376" s="29"/>
      <c r="S14376" s="27"/>
    </row>
    <row r="14377" spans="1:19" s="14" customFormat="1" x14ac:dyDescent="0.3">
      <c r="A14377" s="11"/>
      <c r="B14377" s="11"/>
      <c r="C14377" s="11"/>
      <c r="D14377" s="11"/>
      <c r="E14377" s="11"/>
      <c r="F14377" s="13"/>
      <c r="G14377" s="13"/>
      <c r="H14377" s="91"/>
      <c r="I14377" s="11"/>
      <c r="J14377" s="11"/>
      <c r="K14377" s="9"/>
      <c r="M14377" s="11"/>
      <c r="N14377" s="13"/>
      <c r="O14377" s="9"/>
      <c r="P14377" s="27"/>
      <c r="Q14377" s="29"/>
      <c r="R14377" s="29"/>
      <c r="S14377" s="27"/>
    </row>
    <row r="14378" spans="1:19" s="14" customFormat="1" x14ac:dyDescent="0.3">
      <c r="A14378" s="11"/>
      <c r="B14378" s="11"/>
      <c r="C14378" s="11"/>
      <c r="D14378" s="11"/>
      <c r="E14378" s="11"/>
      <c r="F14378" s="13"/>
      <c r="G14378" s="13"/>
      <c r="H14378" s="91"/>
      <c r="I14378" s="11"/>
      <c r="J14378" s="11"/>
      <c r="K14378" s="9"/>
      <c r="M14378" s="11"/>
      <c r="N14378" s="13"/>
      <c r="O14378" s="9"/>
      <c r="P14378" s="27"/>
      <c r="Q14378" s="29"/>
      <c r="R14378" s="29"/>
      <c r="S14378" s="27"/>
    </row>
    <row r="14379" spans="1:19" s="14" customFormat="1" x14ac:dyDescent="0.3">
      <c r="A14379" s="11"/>
      <c r="B14379" s="11"/>
      <c r="C14379" s="11"/>
      <c r="D14379" s="11"/>
      <c r="E14379" s="11"/>
      <c r="F14379" s="13"/>
      <c r="G14379" s="13"/>
      <c r="H14379" s="91"/>
      <c r="I14379" s="11"/>
      <c r="J14379" s="11"/>
      <c r="K14379" s="9"/>
      <c r="M14379" s="11"/>
      <c r="N14379" s="13"/>
      <c r="O14379" s="9"/>
      <c r="P14379" s="27"/>
      <c r="Q14379" s="29"/>
      <c r="R14379" s="29"/>
      <c r="S14379" s="27"/>
    </row>
    <row r="14380" spans="1:19" s="14" customFormat="1" x14ac:dyDescent="0.3">
      <c r="A14380" s="11"/>
      <c r="B14380" s="11"/>
      <c r="C14380" s="11"/>
      <c r="D14380" s="11"/>
      <c r="E14380" s="11"/>
      <c r="F14380" s="13"/>
      <c r="G14380" s="13"/>
      <c r="H14380" s="91"/>
      <c r="I14380" s="11"/>
      <c r="J14380" s="11"/>
      <c r="K14380" s="9"/>
      <c r="M14380" s="11"/>
      <c r="N14380" s="13"/>
      <c r="O14380" s="9"/>
      <c r="P14380" s="27"/>
      <c r="Q14380" s="29"/>
      <c r="R14380" s="29"/>
      <c r="S14380" s="27"/>
    </row>
    <row r="14381" spans="1:19" s="14" customFormat="1" x14ac:dyDescent="0.3">
      <c r="A14381" s="11"/>
      <c r="B14381" s="11"/>
      <c r="C14381" s="11"/>
      <c r="D14381" s="11"/>
      <c r="E14381" s="11"/>
      <c r="F14381" s="13"/>
      <c r="G14381" s="13"/>
      <c r="H14381" s="91"/>
      <c r="I14381" s="11"/>
      <c r="J14381" s="11"/>
      <c r="K14381" s="9"/>
      <c r="M14381" s="11"/>
      <c r="N14381" s="13"/>
      <c r="O14381" s="9"/>
      <c r="P14381" s="27"/>
      <c r="Q14381" s="29"/>
      <c r="R14381" s="29"/>
      <c r="S14381" s="27"/>
    </row>
    <row r="14382" spans="1:19" s="14" customFormat="1" x14ac:dyDescent="0.3">
      <c r="A14382" s="11"/>
      <c r="B14382" s="11"/>
      <c r="C14382" s="11"/>
      <c r="D14382" s="11"/>
      <c r="E14382" s="11"/>
      <c r="F14382" s="13"/>
      <c r="G14382" s="13"/>
      <c r="H14382" s="91"/>
      <c r="I14382" s="11"/>
      <c r="J14382" s="11"/>
      <c r="K14382" s="9"/>
      <c r="M14382" s="11"/>
      <c r="N14382" s="13"/>
      <c r="O14382" s="9"/>
      <c r="P14382" s="27"/>
      <c r="Q14382" s="29"/>
      <c r="R14382" s="29"/>
      <c r="S14382" s="27"/>
    </row>
    <row r="14383" spans="1:19" s="14" customFormat="1" x14ac:dyDescent="0.3">
      <c r="A14383" s="11"/>
      <c r="B14383" s="11"/>
      <c r="C14383" s="11"/>
      <c r="D14383" s="11"/>
      <c r="E14383" s="11"/>
      <c r="F14383" s="13"/>
      <c r="G14383" s="13"/>
      <c r="H14383" s="91"/>
      <c r="I14383" s="11"/>
      <c r="J14383" s="11"/>
      <c r="K14383" s="9"/>
      <c r="M14383" s="11"/>
      <c r="N14383" s="13"/>
      <c r="O14383" s="9"/>
      <c r="P14383" s="27"/>
      <c r="Q14383" s="29"/>
      <c r="R14383" s="29"/>
      <c r="S14383" s="27"/>
    </row>
    <row r="14384" spans="1:19" s="14" customFormat="1" x14ac:dyDescent="0.3">
      <c r="A14384" s="11"/>
      <c r="B14384" s="11"/>
      <c r="C14384" s="11"/>
      <c r="D14384" s="11"/>
      <c r="E14384" s="11"/>
      <c r="F14384" s="13"/>
      <c r="G14384" s="13"/>
      <c r="H14384" s="91"/>
      <c r="I14384" s="11"/>
      <c r="J14384" s="11"/>
      <c r="K14384" s="9"/>
      <c r="M14384" s="11"/>
      <c r="N14384" s="13"/>
      <c r="O14384" s="9"/>
      <c r="P14384" s="27"/>
      <c r="Q14384" s="29"/>
      <c r="R14384" s="29"/>
      <c r="S14384" s="27"/>
    </row>
    <row r="14385" spans="1:19" s="14" customFormat="1" x14ac:dyDescent="0.3">
      <c r="A14385" s="11"/>
      <c r="B14385" s="11"/>
      <c r="C14385" s="11"/>
      <c r="D14385" s="11"/>
      <c r="E14385" s="11"/>
      <c r="F14385" s="13"/>
      <c r="G14385" s="13"/>
      <c r="H14385" s="91"/>
      <c r="I14385" s="11"/>
      <c r="J14385" s="11"/>
      <c r="K14385" s="9"/>
      <c r="M14385" s="11"/>
      <c r="N14385" s="13"/>
      <c r="O14385" s="9"/>
      <c r="P14385" s="27"/>
      <c r="Q14385" s="29"/>
      <c r="R14385" s="29"/>
      <c r="S14385" s="27"/>
    </row>
    <row r="14386" spans="1:19" s="14" customFormat="1" x14ac:dyDescent="0.3">
      <c r="A14386" s="11"/>
      <c r="B14386" s="11"/>
      <c r="C14386" s="11"/>
      <c r="D14386" s="11"/>
      <c r="E14386" s="11"/>
      <c r="F14386" s="13"/>
      <c r="G14386" s="13"/>
      <c r="H14386" s="91"/>
      <c r="I14386" s="11"/>
      <c r="J14386" s="11"/>
      <c r="K14386" s="9"/>
      <c r="M14386" s="11"/>
      <c r="N14386" s="13"/>
      <c r="O14386" s="9"/>
      <c r="P14386" s="27"/>
      <c r="Q14386" s="29"/>
      <c r="R14386" s="29"/>
      <c r="S14386" s="27"/>
    </row>
    <row r="14387" spans="1:19" s="14" customFormat="1" x14ac:dyDescent="0.3">
      <c r="A14387" s="11"/>
      <c r="B14387" s="11"/>
      <c r="C14387" s="11"/>
      <c r="D14387" s="11"/>
      <c r="E14387" s="11"/>
      <c r="F14387" s="13"/>
      <c r="G14387" s="13"/>
      <c r="H14387" s="91"/>
      <c r="I14387" s="11"/>
      <c r="J14387" s="11"/>
      <c r="K14387" s="9"/>
      <c r="M14387" s="11"/>
      <c r="N14387" s="13"/>
      <c r="O14387" s="9"/>
      <c r="P14387" s="27"/>
      <c r="Q14387" s="29"/>
      <c r="R14387" s="29"/>
      <c r="S14387" s="27"/>
    </row>
    <row r="14388" spans="1:19" s="14" customFormat="1" x14ac:dyDescent="0.3">
      <c r="A14388" s="11"/>
      <c r="B14388" s="11"/>
      <c r="C14388" s="11"/>
      <c r="D14388" s="11"/>
      <c r="E14388" s="11"/>
      <c r="F14388" s="13"/>
      <c r="G14388" s="13"/>
      <c r="H14388" s="91"/>
      <c r="I14388" s="11"/>
      <c r="J14388" s="11"/>
      <c r="K14388" s="9"/>
      <c r="M14388" s="11"/>
      <c r="N14388" s="13"/>
      <c r="O14388" s="9"/>
      <c r="P14388" s="27"/>
      <c r="Q14388" s="29"/>
      <c r="R14388" s="29"/>
      <c r="S14388" s="27"/>
    </row>
    <row r="14389" spans="1:19" s="14" customFormat="1" x14ac:dyDescent="0.3">
      <c r="A14389" s="11"/>
      <c r="B14389" s="11"/>
      <c r="C14389" s="11"/>
      <c r="D14389" s="11"/>
      <c r="E14389" s="11"/>
      <c r="F14389" s="13"/>
      <c r="G14389" s="13"/>
      <c r="H14389" s="91"/>
      <c r="I14389" s="11"/>
      <c r="J14389" s="11"/>
      <c r="K14389" s="9"/>
      <c r="M14389" s="11"/>
      <c r="N14389" s="13"/>
      <c r="O14389" s="9"/>
      <c r="P14389" s="27"/>
      <c r="Q14389" s="29"/>
      <c r="R14389" s="29"/>
      <c r="S14389" s="27"/>
    </row>
    <row r="14390" spans="1:19" s="14" customFormat="1" x14ac:dyDescent="0.3">
      <c r="A14390" s="11"/>
      <c r="B14390" s="11"/>
      <c r="C14390" s="11"/>
      <c r="D14390" s="11"/>
      <c r="E14390" s="11"/>
      <c r="F14390" s="13"/>
      <c r="G14390" s="13"/>
      <c r="H14390" s="91"/>
      <c r="I14390" s="11"/>
      <c r="J14390" s="11"/>
      <c r="K14390" s="9"/>
      <c r="M14390" s="11"/>
      <c r="N14390" s="13"/>
      <c r="O14390" s="9"/>
      <c r="P14390" s="27"/>
      <c r="Q14390" s="29"/>
      <c r="R14390" s="29"/>
      <c r="S14390" s="27"/>
    </row>
    <row r="14391" spans="1:19" s="14" customFormat="1" x14ac:dyDescent="0.3">
      <c r="A14391" s="11"/>
      <c r="B14391" s="11"/>
      <c r="C14391" s="11"/>
      <c r="D14391" s="11"/>
      <c r="E14391" s="11"/>
      <c r="F14391" s="13"/>
      <c r="G14391" s="13"/>
      <c r="H14391" s="91"/>
      <c r="I14391" s="11"/>
      <c r="J14391" s="11"/>
      <c r="K14391" s="9"/>
      <c r="M14391" s="11"/>
      <c r="N14391" s="13"/>
      <c r="O14391" s="9"/>
      <c r="P14391" s="27"/>
      <c r="Q14391" s="29"/>
      <c r="R14391" s="29"/>
      <c r="S14391" s="27"/>
    </row>
    <row r="14392" spans="1:19" s="14" customFormat="1" x14ac:dyDescent="0.3">
      <c r="A14392" s="11"/>
      <c r="B14392" s="11"/>
      <c r="C14392" s="11"/>
      <c r="D14392" s="11"/>
      <c r="E14392" s="11"/>
      <c r="F14392" s="13"/>
      <c r="G14392" s="13"/>
      <c r="H14392" s="91"/>
      <c r="I14392" s="11"/>
      <c r="J14392" s="11"/>
      <c r="K14392" s="9"/>
      <c r="M14392" s="11"/>
      <c r="N14392" s="13"/>
      <c r="O14392" s="9"/>
      <c r="P14392" s="27"/>
      <c r="Q14392" s="29"/>
      <c r="R14392" s="29"/>
      <c r="S14392" s="27"/>
    </row>
    <row r="14393" spans="1:19" s="14" customFormat="1" x14ac:dyDescent="0.3">
      <c r="A14393" s="11"/>
      <c r="B14393" s="11"/>
      <c r="C14393" s="11"/>
      <c r="D14393" s="11"/>
      <c r="E14393" s="11"/>
      <c r="F14393" s="13"/>
      <c r="G14393" s="13"/>
      <c r="H14393" s="91"/>
      <c r="I14393" s="11"/>
      <c r="J14393" s="11"/>
      <c r="K14393" s="9"/>
      <c r="M14393" s="11"/>
      <c r="N14393" s="13"/>
      <c r="O14393" s="9"/>
      <c r="P14393" s="27"/>
      <c r="Q14393" s="29"/>
      <c r="R14393" s="29"/>
      <c r="S14393" s="27"/>
    </row>
    <row r="14394" spans="1:19" s="14" customFormat="1" x14ac:dyDescent="0.3">
      <c r="A14394" s="11"/>
      <c r="B14394" s="11"/>
      <c r="C14394" s="11"/>
      <c r="D14394" s="11"/>
      <c r="E14394" s="11"/>
      <c r="F14394" s="13"/>
      <c r="G14394" s="13"/>
      <c r="H14394" s="91"/>
      <c r="I14394" s="11"/>
      <c r="J14394" s="11"/>
      <c r="K14394" s="9"/>
      <c r="M14394" s="11"/>
      <c r="N14394" s="13"/>
      <c r="O14394" s="9"/>
      <c r="P14394" s="27"/>
      <c r="Q14394" s="29"/>
      <c r="R14394" s="29"/>
      <c r="S14394" s="27"/>
    </row>
    <row r="14395" spans="1:19" s="14" customFormat="1" x14ac:dyDescent="0.3">
      <c r="A14395" s="11"/>
      <c r="B14395" s="11"/>
      <c r="C14395" s="11"/>
      <c r="D14395" s="11"/>
      <c r="E14395" s="11"/>
      <c r="F14395" s="13"/>
      <c r="G14395" s="13"/>
      <c r="H14395" s="91"/>
      <c r="I14395" s="11"/>
      <c r="J14395" s="11"/>
      <c r="K14395" s="9"/>
      <c r="M14395" s="11"/>
      <c r="N14395" s="13"/>
      <c r="O14395" s="9"/>
      <c r="P14395" s="27"/>
      <c r="Q14395" s="29"/>
      <c r="R14395" s="29"/>
      <c r="S14395" s="27"/>
    </row>
    <row r="14396" spans="1:19" s="14" customFormat="1" x14ac:dyDescent="0.3">
      <c r="A14396" s="11"/>
      <c r="B14396" s="11"/>
      <c r="C14396" s="11"/>
      <c r="D14396" s="11"/>
      <c r="E14396" s="11"/>
      <c r="F14396" s="13"/>
      <c r="G14396" s="13"/>
      <c r="H14396" s="91"/>
      <c r="I14396" s="11"/>
      <c r="J14396" s="11"/>
      <c r="K14396" s="9"/>
      <c r="M14396" s="11"/>
      <c r="N14396" s="13"/>
      <c r="O14396" s="9"/>
      <c r="P14396" s="27"/>
      <c r="Q14396" s="29"/>
      <c r="R14396" s="29"/>
      <c r="S14396" s="27"/>
    </row>
    <row r="14397" spans="1:19" s="14" customFormat="1" x14ac:dyDescent="0.3">
      <c r="A14397" s="11"/>
      <c r="B14397" s="11"/>
      <c r="C14397" s="11"/>
      <c r="D14397" s="11"/>
      <c r="E14397" s="11"/>
      <c r="F14397" s="13"/>
      <c r="G14397" s="13"/>
      <c r="H14397" s="91"/>
      <c r="I14397" s="11"/>
      <c r="J14397" s="11"/>
      <c r="K14397" s="9"/>
      <c r="M14397" s="11"/>
      <c r="N14397" s="13"/>
      <c r="O14397" s="9"/>
      <c r="P14397" s="27"/>
      <c r="Q14397" s="29"/>
      <c r="R14397" s="29"/>
      <c r="S14397" s="27"/>
    </row>
    <row r="14398" spans="1:19" s="14" customFormat="1" x14ac:dyDescent="0.3">
      <c r="A14398" s="11"/>
      <c r="B14398" s="11"/>
      <c r="C14398" s="11"/>
      <c r="D14398" s="11"/>
      <c r="E14398" s="11"/>
      <c r="F14398" s="13"/>
      <c r="G14398" s="13"/>
      <c r="H14398" s="91"/>
      <c r="I14398" s="11"/>
      <c r="J14398" s="11"/>
      <c r="K14398" s="9"/>
      <c r="M14398" s="11"/>
      <c r="N14398" s="13"/>
      <c r="O14398" s="9"/>
      <c r="P14398" s="27"/>
      <c r="Q14398" s="29"/>
      <c r="R14398" s="29"/>
      <c r="S14398" s="27"/>
    </row>
    <row r="14399" spans="1:19" s="14" customFormat="1" x14ac:dyDescent="0.3">
      <c r="A14399" s="11"/>
      <c r="B14399" s="11"/>
      <c r="C14399" s="11"/>
      <c r="D14399" s="11"/>
      <c r="E14399" s="11"/>
      <c r="F14399" s="13"/>
      <c r="G14399" s="13"/>
      <c r="H14399" s="91"/>
      <c r="I14399" s="11"/>
      <c r="J14399" s="11"/>
      <c r="K14399" s="9"/>
      <c r="M14399" s="11"/>
      <c r="N14399" s="13"/>
      <c r="O14399" s="9"/>
      <c r="P14399" s="27"/>
      <c r="Q14399" s="29"/>
      <c r="R14399" s="29"/>
      <c r="S14399" s="27"/>
    </row>
    <row r="14400" spans="1:19" s="14" customFormat="1" x14ac:dyDescent="0.3">
      <c r="A14400" s="11"/>
      <c r="B14400" s="11"/>
      <c r="C14400" s="11"/>
      <c r="D14400" s="11"/>
      <c r="E14400" s="11"/>
      <c r="F14400" s="13"/>
      <c r="G14400" s="13"/>
      <c r="H14400" s="91"/>
      <c r="I14400" s="11"/>
      <c r="J14400" s="11"/>
      <c r="K14400" s="9"/>
      <c r="M14400" s="11"/>
      <c r="N14400" s="13"/>
      <c r="O14400" s="9"/>
      <c r="P14400" s="27"/>
      <c r="Q14400" s="29"/>
      <c r="R14400" s="29"/>
      <c r="S14400" s="27"/>
    </row>
    <row r="14401" spans="1:19" s="14" customFormat="1" x14ac:dyDescent="0.3">
      <c r="A14401" s="11"/>
      <c r="B14401" s="11"/>
      <c r="C14401" s="11"/>
      <c r="D14401" s="11"/>
      <c r="E14401" s="11"/>
      <c r="F14401" s="13"/>
      <c r="G14401" s="13"/>
      <c r="H14401" s="91"/>
      <c r="I14401" s="11"/>
      <c r="J14401" s="11"/>
      <c r="K14401" s="9"/>
      <c r="M14401" s="11"/>
      <c r="N14401" s="13"/>
      <c r="O14401" s="9"/>
      <c r="P14401" s="27"/>
      <c r="Q14401" s="29"/>
      <c r="R14401" s="29"/>
      <c r="S14401" s="27"/>
    </row>
    <row r="14402" spans="1:19" s="14" customFormat="1" x14ac:dyDescent="0.3">
      <c r="A14402" s="11"/>
      <c r="B14402" s="11"/>
      <c r="C14402" s="11"/>
      <c r="D14402" s="11"/>
      <c r="E14402" s="11"/>
      <c r="F14402" s="13"/>
      <c r="G14402" s="13"/>
      <c r="H14402" s="91"/>
      <c r="I14402" s="11"/>
      <c r="J14402" s="11"/>
      <c r="K14402" s="9"/>
      <c r="M14402" s="11"/>
      <c r="N14402" s="13"/>
      <c r="O14402" s="9"/>
      <c r="P14402" s="27"/>
      <c r="Q14402" s="29"/>
      <c r="R14402" s="29"/>
      <c r="S14402" s="27"/>
    </row>
    <row r="14403" spans="1:19" s="14" customFormat="1" x14ac:dyDescent="0.3">
      <c r="A14403" s="11"/>
      <c r="B14403" s="11"/>
      <c r="C14403" s="11"/>
      <c r="D14403" s="11"/>
      <c r="E14403" s="11"/>
      <c r="F14403" s="13"/>
      <c r="G14403" s="13"/>
      <c r="H14403" s="91"/>
      <c r="I14403" s="11"/>
      <c r="J14403" s="11"/>
      <c r="K14403" s="9"/>
      <c r="M14403" s="11"/>
      <c r="N14403" s="13"/>
      <c r="O14403" s="9"/>
      <c r="P14403" s="27"/>
      <c r="Q14403" s="29"/>
      <c r="R14403" s="29"/>
      <c r="S14403" s="27"/>
    </row>
    <row r="14404" spans="1:19" s="14" customFormat="1" x14ac:dyDescent="0.3">
      <c r="A14404" s="11"/>
      <c r="B14404" s="11"/>
      <c r="C14404" s="11"/>
      <c r="D14404" s="11"/>
      <c r="E14404" s="11"/>
      <c r="F14404" s="13"/>
      <c r="G14404" s="13"/>
      <c r="H14404" s="91"/>
      <c r="I14404" s="11"/>
      <c r="J14404" s="11"/>
      <c r="K14404" s="9"/>
      <c r="M14404" s="11"/>
      <c r="N14404" s="13"/>
      <c r="O14404" s="9"/>
      <c r="P14404" s="27"/>
      <c r="Q14404" s="29"/>
      <c r="R14404" s="29"/>
      <c r="S14404" s="27"/>
    </row>
    <row r="14405" spans="1:19" s="14" customFormat="1" x14ac:dyDescent="0.3">
      <c r="A14405" s="11"/>
      <c r="B14405" s="11"/>
      <c r="C14405" s="11"/>
      <c r="D14405" s="11"/>
      <c r="E14405" s="11"/>
      <c r="F14405" s="13"/>
      <c r="G14405" s="13"/>
      <c r="H14405" s="91"/>
      <c r="I14405" s="11"/>
      <c r="J14405" s="11"/>
      <c r="K14405" s="9"/>
      <c r="M14405" s="11"/>
      <c r="N14405" s="13"/>
      <c r="O14405" s="9"/>
      <c r="P14405" s="27"/>
      <c r="Q14405" s="29"/>
      <c r="R14405" s="29"/>
      <c r="S14405" s="27"/>
    </row>
    <row r="14406" spans="1:19" s="14" customFormat="1" x14ac:dyDescent="0.3">
      <c r="A14406" s="11"/>
      <c r="B14406" s="11"/>
      <c r="C14406" s="11"/>
      <c r="D14406" s="11"/>
      <c r="E14406" s="11"/>
      <c r="F14406" s="13"/>
      <c r="G14406" s="13"/>
      <c r="H14406" s="91"/>
      <c r="I14406" s="11"/>
      <c r="J14406" s="11"/>
      <c r="K14406" s="9"/>
      <c r="M14406" s="11"/>
      <c r="N14406" s="13"/>
      <c r="O14406" s="9"/>
      <c r="P14406" s="27"/>
      <c r="Q14406" s="29"/>
      <c r="R14406" s="29"/>
      <c r="S14406" s="27"/>
    </row>
    <row r="14407" spans="1:19" s="14" customFormat="1" x14ac:dyDescent="0.3">
      <c r="A14407" s="11"/>
      <c r="B14407" s="11"/>
      <c r="C14407" s="11"/>
      <c r="D14407" s="11"/>
      <c r="E14407" s="11"/>
      <c r="F14407" s="13"/>
      <c r="G14407" s="13"/>
      <c r="H14407" s="91"/>
      <c r="I14407" s="11"/>
      <c r="J14407" s="11"/>
      <c r="K14407" s="9"/>
      <c r="M14407" s="11"/>
      <c r="N14407" s="13"/>
      <c r="O14407" s="9"/>
      <c r="P14407" s="27"/>
      <c r="Q14407" s="29"/>
      <c r="R14407" s="29"/>
      <c r="S14407" s="27"/>
    </row>
    <row r="14408" spans="1:19" s="14" customFormat="1" x14ac:dyDescent="0.3">
      <c r="A14408" s="11"/>
      <c r="B14408" s="11"/>
      <c r="C14408" s="11"/>
      <c r="D14408" s="11"/>
      <c r="E14408" s="11"/>
      <c r="F14408" s="13"/>
      <c r="G14408" s="13"/>
      <c r="H14408" s="91"/>
      <c r="I14408" s="11"/>
      <c r="J14408" s="11"/>
      <c r="K14408" s="9"/>
      <c r="M14408" s="11"/>
      <c r="N14408" s="13"/>
      <c r="O14408" s="9"/>
      <c r="P14408" s="27"/>
      <c r="Q14408" s="29"/>
      <c r="R14408" s="29"/>
      <c r="S14408" s="27"/>
    </row>
    <row r="14409" spans="1:19" s="14" customFormat="1" x14ac:dyDescent="0.3">
      <c r="A14409" s="11"/>
      <c r="B14409" s="11"/>
      <c r="C14409" s="11"/>
      <c r="D14409" s="11"/>
      <c r="E14409" s="11"/>
      <c r="F14409" s="13"/>
      <c r="G14409" s="13"/>
      <c r="H14409" s="91"/>
      <c r="I14409" s="11"/>
      <c r="J14409" s="11"/>
      <c r="K14409" s="9"/>
      <c r="M14409" s="11"/>
      <c r="N14409" s="13"/>
      <c r="O14409" s="9"/>
      <c r="P14409" s="27"/>
      <c r="Q14409" s="29"/>
      <c r="R14409" s="29"/>
      <c r="S14409" s="27"/>
    </row>
    <row r="14410" spans="1:19" s="14" customFormat="1" x14ac:dyDescent="0.3">
      <c r="A14410" s="11"/>
      <c r="B14410" s="11"/>
      <c r="C14410" s="11"/>
      <c r="D14410" s="11"/>
      <c r="E14410" s="11"/>
      <c r="F14410" s="13"/>
      <c r="G14410" s="13"/>
      <c r="H14410" s="91"/>
      <c r="I14410" s="11"/>
      <c r="J14410" s="11"/>
      <c r="K14410" s="9"/>
      <c r="M14410" s="11"/>
      <c r="N14410" s="13"/>
      <c r="O14410" s="9"/>
      <c r="P14410" s="27"/>
      <c r="Q14410" s="29"/>
      <c r="R14410" s="29"/>
      <c r="S14410" s="27"/>
    </row>
    <row r="14411" spans="1:19" s="14" customFormat="1" x14ac:dyDescent="0.3">
      <c r="A14411" s="11"/>
      <c r="B14411" s="11"/>
      <c r="C14411" s="11"/>
      <c r="D14411" s="11"/>
      <c r="E14411" s="11"/>
      <c r="F14411" s="13"/>
      <c r="G14411" s="13"/>
      <c r="H14411" s="91"/>
      <c r="I14411" s="11"/>
      <c r="J14411" s="11"/>
      <c r="K14411" s="9"/>
      <c r="M14411" s="11"/>
      <c r="N14411" s="13"/>
      <c r="O14411" s="9"/>
      <c r="P14411" s="27"/>
      <c r="Q14411" s="29"/>
      <c r="R14411" s="29"/>
      <c r="S14411" s="27"/>
    </row>
    <row r="14412" spans="1:19" s="14" customFormat="1" x14ac:dyDescent="0.3">
      <c r="A14412" s="11"/>
      <c r="B14412" s="11"/>
      <c r="C14412" s="11"/>
      <c r="D14412" s="11"/>
      <c r="E14412" s="11"/>
      <c r="F14412" s="13"/>
      <c r="G14412" s="13"/>
      <c r="H14412" s="91"/>
      <c r="I14412" s="11"/>
      <c r="J14412" s="11"/>
      <c r="K14412" s="9"/>
      <c r="M14412" s="11"/>
      <c r="N14412" s="13"/>
      <c r="O14412" s="9"/>
      <c r="P14412" s="27"/>
      <c r="Q14412" s="29"/>
      <c r="R14412" s="29"/>
      <c r="S14412" s="27"/>
    </row>
    <row r="14413" spans="1:19" s="14" customFormat="1" x14ac:dyDescent="0.3">
      <c r="A14413" s="11"/>
      <c r="B14413" s="11"/>
      <c r="C14413" s="11"/>
      <c r="D14413" s="11"/>
      <c r="E14413" s="11"/>
      <c r="F14413" s="13"/>
      <c r="G14413" s="13"/>
      <c r="H14413" s="91"/>
      <c r="I14413" s="11"/>
      <c r="J14413" s="11"/>
      <c r="K14413" s="9"/>
      <c r="M14413" s="11"/>
      <c r="N14413" s="13"/>
      <c r="O14413" s="9"/>
      <c r="P14413" s="27"/>
      <c r="Q14413" s="29"/>
      <c r="R14413" s="29"/>
      <c r="S14413" s="27"/>
    </row>
    <row r="14414" spans="1:19" s="14" customFormat="1" x14ac:dyDescent="0.3">
      <c r="A14414" s="11"/>
      <c r="B14414" s="11"/>
      <c r="C14414" s="11"/>
      <c r="D14414" s="11"/>
      <c r="E14414" s="11"/>
      <c r="F14414" s="13"/>
      <c r="G14414" s="13"/>
      <c r="H14414" s="91"/>
      <c r="I14414" s="11"/>
      <c r="J14414" s="11"/>
      <c r="K14414" s="9"/>
      <c r="M14414" s="11"/>
      <c r="N14414" s="13"/>
      <c r="O14414" s="9"/>
      <c r="P14414" s="27"/>
      <c r="Q14414" s="29"/>
      <c r="R14414" s="29"/>
      <c r="S14414" s="27"/>
    </row>
    <row r="14415" spans="1:19" s="14" customFormat="1" x14ac:dyDescent="0.3">
      <c r="A14415" s="11"/>
      <c r="B14415" s="11"/>
      <c r="C14415" s="11"/>
      <c r="D14415" s="11"/>
      <c r="E14415" s="11"/>
      <c r="F14415" s="13"/>
      <c r="G14415" s="13"/>
      <c r="H14415" s="91"/>
      <c r="I14415" s="11"/>
      <c r="J14415" s="11"/>
      <c r="K14415" s="9"/>
      <c r="M14415" s="11"/>
      <c r="N14415" s="13"/>
      <c r="O14415" s="9"/>
      <c r="P14415" s="27"/>
      <c r="Q14415" s="29"/>
      <c r="R14415" s="29"/>
      <c r="S14415" s="27"/>
    </row>
    <row r="14416" spans="1:19" s="14" customFormat="1" x14ac:dyDescent="0.3">
      <c r="A14416" s="11"/>
      <c r="B14416" s="11"/>
      <c r="C14416" s="11"/>
      <c r="D14416" s="11"/>
      <c r="E14416" s="11"/>
      <c r="F14416" s="13"/>
      <c r="G14416" s="13"/>
      <c r="H14416" s="91"/>
      <c r="I14416" s="11"/>
      <c r="J14416" s="11"/>
      <c r="K14416" s="9"/>
      <c r="M14416" s="11"/>
      <c r="N14416" s="13"/>
      <c r="O14416" s="9"/>
      <c r="P14416" s="27"/>
      <c r="Q14416" s="29"/>
      <c r="R14416" s="29"/>
      <c r="S14416" s="27"/>
    </row>
    <row r="14417" spans="1:19" s="14" customFormat="1" x14ac:dyDescent="0.3">
      <c r="A14417" s="11"/>
      <c r="B14417" s="11"/>
      <c r="C14417" s="11"/>
      <c r="D14417" s="11"/>
      <c r="E14417" s="11"/>
      <c r="F14417" s="13"/>
      <c r="G14417" s="13"/>
      <c r="H14417" s="91"/>
      <c r="I14417" s="11"/>
      <c r="J14417" s="11"/>
      <c r="K14417" s="9"/>
      <c r="M14417" s="11"/>
      <c r="N14417" s="13"/>
      <c r="O14417" s="9"/>
      <c r="P14417" s="27"/>
      <c r="Q14417" s="29"/>
      <c r="R14417" s="29"/>
      <c r="S14417" s="27"/>
    </row>
    <row r="14418" spans="1:19" s="14" customFormat="1" x14ac:dyDescent="0.3">
      <c r="A14418" s="11"/>
      <c r="B14418" s="11"/>
      <c r="C14418" s="11"/>
      <c r="D14418" s="11"/>
      <c r="E14418" s="11"/>
      <c r="F14418" s="13"/>
      <c r="G14418" s="13"/>
      <c r="H14418" s="91"/>
      <c r="I14418" s="11"/>
      <c r="J14418" s="11"/>
      <c r="K14418" s="9"/>
      <c r="M14418" s="11"/>
      <c r="N14418" s="13"/>
      <c r="O14418" s="9"/>
      <c r="P14418" s="27"/>
      <c r="Q14418" s="29"/>
      <c r="R14418" s="29"/>
      <c r="S14418" s="27"/>
    </row>
    <row r="14419" spans="1:19" s="14" customFormat="1" x14ac:dyDescent="0.3">
      <c r="A14419" s="11"/>
      <c r="B14419" s="11"/>
      <c r="C14419" s="11"/>
      <c r="D14419" s="11"/>
      <c r="E14419" s="11"/>
      <c r="F14419" s="13"/>
      <c r="G14419" s="13"/>
      <c r="H14419" s="91"/>
      <c r="I14419" s="11"/>
      <c r="J14419" s="11"/>
      <c r="K14419" s="9"/>
      <c r="M14419" s="11"/>
      <c r="N14419" s="13"/>
      <c r="O14419" s="9"/>
      <c r="P14419" s="27"/>
      <c r="Q14419" s="29"/>
      <c r="R14419" s="29"/>
      <c r="S14419" s="27"/>
    </row>
    <row r="14420" spans="1:19" s="14" customFormat="1" x14ac:dyDescent="0.3">
      <c r="A14420" s="11"/>
      <c r="B14420" s="11"/>
      <c r="C14420" s="11"/>
      <c r="D14420" s="11"/>
      <c r="E14420" s="11"/>
      <c r="F14420" s="13"/>
      <c r="G14420" s="13"/>
      <c r="H14420" s="91"/>
      <c r="I14420" s="11"/>
      <c r="J14420" s="11"/>
      <c r="K14420" s="9"/>
      <c r="M14420" s="11"/>
      <c r="N14420" s="13"/>
      <c r="O14420" s="9"/>
      <c r="P14420" s="27"/>
      <c r="Q14420" s="29"/>
      <c r="R14420" s="29"/>
      <c r="S14420" s="27"/>
    </row>
    <row r="14421" spans="1:19" s="14" customFormat="1" x14ac:dyDescent="0.3">
      <c r="A14421" s="11"/>
      <c r="B14421" s="11"/>
      <c r="C14421" s="11"/>
      <c r="D14421" s="11"/>
      <c r="E14421" s="11"/>
      <c r="F14421" s="13"/>
      <c r="G14421" s="13"/>
      <c r="H14421" s="91"/>
      <c r="I14421" s="11"/>
      <c r="J14421" s="11"/>
      <c r="K14421" s="9"/>
      <c r="M14421" s="11"/>
      <c r="N14421" s="13"/>
      <c r="O14421" s="9"/>
      <c r="P14421" s="27"/>
      <c r="Q14421" s="29"/>
      <c r="R14421" s="29"/>
      <c r="S14421" s="27"/>
    </row>
    <row r="14422" spans="1:19" s="14" customFormat="1" x14ac:dyDescent="0.3">
      <c r="A14422" s="11"/>
      <c r="B14422" s="11"/>
      <c r="C14422" s="11"/>
      <c r="D14422" s="11"/>
      <c r="E14422" s="11"/>
      <c r="F14422" s="13"/>
      <c r="G14422" s="13"/>
      <c r="H14422" s="91"/>
      <c r="I14422" s="11"/>
      <c r="J14422" s="11"/>
      <c r="K14422" s="9"/>
      <c r="M14422" s="11"/>
      <c r="N14422" s="13"/>
      <c r="O14422" s="9"/>
      <c r="P14422" s="27"/>
      <c r="Q14422" s="29"/>
      <c r="R14422" s="29"/>
      <c r="S14422" s="27"/>
    </row>
    <row r="14423" spans="1:19" s="14" customFormat="1" x14ac:dyDescent="0.3">
      <c r="A14423" s="11"/>
      <c r="B14423" s="11"/>
      <c r="C14423" s="11"/>
      <c r="D14423" s="11"/>
      <c r="E14423" s="11"/>
      <c r="F14423" s="13"/>
      <c r="G14423" s="13"/>
      <c r="H14423" s="91"/>
      <c r="I14423" s="11"/>
      <c r="J14423" s="11"/>
      <c r="K14423" s="9"/>
      <c r="M14423" s="11"/>
      <c r="N14423" s="13"/>
      <c r="O14423" s="9"/>
      <c r="P14423" s="27"/>
      <c r="Q14423" s="29"/>
      <c r="R14423" s="29"/>
      <c r="S14423" s="27"/>
    </row>
    <row r="14424" spans="1:19" s="14" customFormat="1" x14ac:dyDescent="0.3">
      <c r="A14424" s="11"/>
      <c r="B14424" s="11"/>
      <c r="C14424" s="11"/>
      <c r="D14424" s="11"/>
      <c r="E14424" s="11"/>
      <c r="F14424" s="13"/>
      <c r="G14424" s="13"/>
      <c r="H14424" s="91"/>
      <c r="I14424" s="11"/>
      <c r="J14424" s="11"/>
      <c r="K14424" s="9"/>
      <c r="M14424" s="11"/>
      <c r="N14424" s="13"/>
      <c r="O14424" s="9"/>
      <c r="P14424" s="27"/>
      <c r="Q14424" s="29"/>
      <c r="R14424" s="29"/>
      <c r="S14424" s="27"/>
    </row>
    <row r="14425" spans="1:19" s="14" customFormat="1" x14ac:dyDescent="0.3">
      <c r="A14425" s="11"/>
      <c r="B14425" s="11"/>
      <c r="C14425" s="11"/>
      <c r="D14425" s="11"/>
      <c r="E14425" s="11"/>
      <c r="F14425" s="13"/>
      <c r="G14425" s="13"/>
      <c r="H14425" s="91"/>
      <c r="I14425" s="11"/>
      <c r="J14425" s="11"/>
      <c r="K14425" s="9"/>
      <c r="M14425" s="11"/>
      <c r="N14425" s="13"/>
      <c r="O14425" s="9"/>
      <c r="P14425" s="27"/>
      <c r="Q14425" s="29"/>
      <c r="R14425" s="29"/>
      <c r="S14425" s="27"/>
    </row>
    <row r="14426" spans="1:19" s="14" customFormat="1" x14ac:dyDescent="0.3">
      <c r="A14426" s="11"/>
      <c r="B14426" s="11"/>
      <c r="C14426" s="11"/>
      <c r="D14426" s="11"/>
      <c r="E14426" s="11"/>
      <c r="F14426" s="13"/>
      <c r="G14426" s="13"/>
      <c r="H14426" s="91"/>
      <c r="I14426" s="11"/>
      <c r="J14426" s="11"/>
      <c r="K14426" s="9"/>
      <c r="M14426" s="11"/>
      <c r="N14426" s="13"/>
      <c r="O14426" s="9"/>
      <c r="P14426" s="27"/>
      <c r="Q14426" s="29"/>
      <c r="R14426" s="29"/>
      <c r="S14426" s="27"/>
    </row>
    <row r="14427" spans="1:19" s="14" customFormat="1" x14ac:dyDescent="0.3">
      <c r="A14427" s="11"/>
      <c r="B14427" s="11"/>
      <c r="C14427" s="11"/>
      <c r="D14427" s="11"/>
      <c r="E14427" s="11"/>
      <c r="F14427" s="13"/>
      <c r="G14427" s="13"/>
      <c r="H14427" s="91"/>
      <c r="I14427" s="11"/>
      <c r="J14427" s="11"/>
      <c r="K14427" s="9"/>
      <c r="M14427" s="11"/>
      <c r="N14427" s="13"/>
      <c r="O14427" s="9"/>
      <c r="P14427" s="27"/>
      <c r="Q14427" s="29"/>
      <c r="R14427" s="29"/>
      <c r="S14427" s="27"/>
    </row>
    <row r="14428" spans="1:19" s="14" customFormat="1" x14ac:dyDescent="0.3">
      <c r="A14428" s="11"/>
      <c r="B14428" s="11"/>
      <c r="C14428" s="11"/>
      <c r="D14428" s="11"/>
      <c r="E14428" s="11"/>
      <c r="F14428" s="13"/>
      <c r="G14428" s="13"/>
      <c r="H14428" s="91"/>
      <c r="I14428" s="11"/>
      <c r="J14428" s="11"/>
      <c r="K14428" s="9"/>
      <c r="M14428" s="11"/>
      <c r="N14428" s="13"/>
      <c r="O14428" s="9"/>
      <c r="P14428" s="27"/>
      <c r="Q14428" s="29"/>
      <c r="R14428" s="29"/>
      <c r="S14428" s="27"/>
    </row>
    <row r="14429" spans="1:19" s="14" customFormat="1" x14ac:dyDescent="0.3">
      <c r="A14429" s="11"/>
      <c r="B14429" s="11"/>
      <c r="C14429" s="11"/>
      <c r="D14429" s="11"/>
      <c r="E14429" s="11"/>
      <c r="F14429" s="13"/>
      <c r="G14429" s="13"/>
      <c r="H14429" s="91"/>
      <c r="I14429" s="11"/>
      <c r="J14429" s="11"/>
      <c r="K14429" s="9"/>
      <c r="M14429" s="11"/>
      <c r="N14429" s="13"/>
      <c r="O14429" s="9"/>
      <c r="P14429" s="27"/>
      <c r="Q14429" s="29"/>
      <c r="R14429" s="29"/>
      <c r="S14429" s="27"/>
    </row>
    <row r="14430" spans="1:19" s="14" customFormat="1" x14ac:dyDescent="0.3">
      <c r="A14430" s="11"/>
      <c r="B14430" s="11"/>
      <c r="C14430" s="11"/>
      <c r="D14430" s="11"/>
      <c r="E14430" s="11"/>
      <c r="F14430" s="13"/>
      <c r="G14430" s="13"/>
      <c r="H14430" s="91"/>
      <c r="I14430" s="11"/>
      <c r="J14430" s="11"/>
      <c r="K14430" s="9"/>
      <c r="M14430" s="11"/>
      <c r="N14430" s="13"/>
      <c r="O14430" s="9"/>
      <c r="P14430" s="27"/>
      <c r="Q14430" s="29"/>
      <c r="R14430" s="29"/>
      <c r="S14430" s="27"/>
    </row>
    <row r="14431" spans="1:19" s="14" customFormat="1" x14ac:dyDescent="0.3">
      <c r="A14431" s="11"/>
      <c r="B14431" s="11"/>
      <c r="C14431" s="11"/>
      <c r="D14431" s="11"/>
      <c r="E14431" s="11"/>
      <c r="F14431" s="13"/>
      <c r="G14431" s="13"/>
      <c r="H14431" s="91"/>
      <c r="I14431" s="11"/>
      <c r="J14431" s="11"/>
      <c r="K14431" s="9"/>
      <c r="M14431" s="11"/>
      <c r="N14431" s="13"/>
      <c r="O14431" s="9"/>
      <c r="P14431" s="27"/>
      <c r="Q14431" s="29"/>
      <c r="R14431" s="29"/>
      <c r="S14431" s="27"/>
    </row>
    <row r="14432" spans="1:19" s="14" customFormat="1" x14ac:dyDescent="0.3">
      <c r="A14432" s="11"/>
      <c r="B14432" s="11"/>
      <c r="C14432" s="11"/>
      <c r="D14432" s="11"/>
      <c r="E14432" s="11"/>
      <c r="F14432" s="13"/>
      <c r="G14432" s="13"/>
      <c r="H14432" s="91"/>
      <c r="I14432" s="11"/>
      <c r="J14432" s="11"/>
      <c r="K14432" s="9"/>
      <c r="M14432" s="11"/>
      <c r="N14432" s="13"/>
      <c r="O14432" s="9"/>
      <c r="P14432" s="27"/>
      <c r="Q14432" s="29"/>
      <c r="R14432" s="29"/>
      <c r="S14432" s="27"/>
    </row>
    <row r="14433" spans="1:19" s="14" customFormat="1" x14ac:dyDescent="0.3">
      <c r="A14433" s="11"/>
      <c r="B14433" s="11"/>
      <c r="C14433" s="11"/>
      <c r="D14433" s="11"/>
      <c r="E14433" s="11"/>
      <c r="F14433" s="13"/>
      <c r="G14433" s="13"/>
      <c r="H14433" s="91"/>
      <c r="I14433" s="11"/>
      <c r="J14433" s="11"/>
      <c r="K14433" s="9"/>
      <c r="M14433" s="11"/>
      <c r="N14433" s="13"/>
      <c r="O14433" s="9"/>
      <c r="P14433" s="27"/>
      <c r="Q14433" s="29"/>
      <c r="R14433" s="29"/>
      <c r="S14433" s="27"/>
    </row>
    <row r="14434" spans="1:19" s="14" customFormat="1" x14ac:dyDescent="0.3">
      <c r="A14434" s="11"/>
      <c r="B14434" s="11"/>
      <c r="C14434" s="11"/>
      <c r="D14434" s="11"/>
      <c r="E14434" s="11"/>
      <c r="F14434" s="13"/>
      <c r="G14434" s="13"/>
      <c r="H14434" s="91"/>
      <c r="I14434" s="11"/>
      <c r="J14434" s="11"/>
      <c r="K14434" s="9"/>
      <c r="M14434" s="11"/>
      <c r="N14434" s="13"/>
      <c r="O14434" s="9"/>
      <c r="P14434" s="27"/>
      <c r="Q14434" s="29"/>
      <c r="R14434" s="29"/>
      <c r="S14434" s="27"/>
    </row>
    <row r="14435" spans="1:19" s="14" customFormat="1" x14ac:dyDescent="0.3">
      <c r="A14435" s="11"/>
      <c r="B14435" s="11"/>
      <c r="C14435" s="11"/>
      <c r="D14435" s="11"/>
      <c r="E14435" s="11"/>
      <c r="F14435" s="13"/>
      <c r="G14435" s="13"/>
      <c r="H14435" s="91"/>
      <c r="I14435" s="11"/>
      <c r="J14435" s="11"/>
      <c r="K14435" s="9"/>
      <c r="M14435" s="11"/>
      <c r="N14435" s="13"/>
      <c r="O14435" s="9"/>
      <c r="P14435" s="27"/>
      <c r="Q14435" s="29"/>
      <c r="R14435" s="29"/>
      <c r="S14435" s="27"/>
    </row>
    <row r="14436" spans="1:19" s="14" customFormat="1" x14ac:dyDescent="0.3">
      <c r="A14436" s="11"/>
      <c r="B14436" s="11"/>
      <c r="C14436" s="11"/>
      <c r="D14436" s="11"/>
      <c r="E14436" s="11"/>
      <c r="F14436" s="13"/>
      <c r="G14436" s="13"/>
      <c r="H14436" s="91"/>
      <c r="I14436" s="11"/>
      <c r="J14436" s="11"/>
      <c r="K14436" s="9"/>
      <c r="M14436" s="11"/>
      <c r="N14436" s="13"/>
      <c r="O14436" s="9"/>
      <c r="P14436" s="27"/>
      <c r="Q14436" s="29"/>
      <c r="R14436" s="29"/>
      <c r="S14436" s="27"/>
    </row>
    <row r="14437" spans="1:19" s="14" customFormat="1" x14ac:dyDescent="0.3">
      <c r="A14437" s="11"/>
      <c r="B14437" s="11"/>
      <c r="C14437" s="11"/>
      <c r="D14437" s="11"/>
      <c r="E14437" s="11"/>
      <c r="F14437" s="13"/>
      <c r="G14437" s="13"/>
      <c r="H14437" s="91"/>
      <c r="I14437" s="11"/>
      <c r="J14437" s="11"/>
      <c r="K14437" s="9"/>
      <c r="M14437" s="11"/>
      <c r="N14437" s="13"/>
      <c r="O14437" s="9"/>
      <c r="P14437" s="27"/>
      <c r="Q14437" s="29"/>
      <c r="R14437" s="29"/>
      <c r="S14437" s="27"/>
    </row>
    <row r="14438" spans="1:19" s="14" customFormat="1" x14ac:dyDescent="0.3">
      <c r="A14438" s="11"/>
      <c r="B14438" s="11"/>
      <c r="C14438" s="11"/>
      <c r="D14438" s="11"/>
      <c r="E14438" s="11"/>
      <c r="F14438" s="13"/>
      <c r="G14438" s="13"/>
      <c r="H14438" s="91"/>
      <c r="I14438" s="11"/>
      <c r="J14438" s="11"/>
      <c r="K14438" s="9"/>
      <c r="M14438" s="11"/>
      <c r="N14438" s="13"/>
      <c r="O14438" s="9"/>
      <c r="P14438" s="27"/>
      <c r="Q14438" s="29"/>
      <c r="R14438" s="29"/>
      <c r="S14438" s="27"/>
    </row>
    <row r="14439" spans="1:19" s="14" customFormat="1" x14ac:dyDescent="0.3">
      <c r="A14439" s="11"/>
      <c r="B14439" s="11"/>
      <c r="C14439" s="11"/>
      <c r="D14439" s="11"/>
      <c r="E14439" s="11"/>
      <c r="F14439" s="13"/>
      <c r="G14439" s="13"/>
      <c r="H14439" s="91"/>
      <c r="I14439" s="11"/>
      <c r="J14439" s="11"/>
      <c r="K14439" s="9"/>
      <c r="M14439" s="11"/>
      <c r="N14439" s="13"/>
      <c r="O14439" s="9"/>
      <c r="P14439" s="27"/>
      <c r="Q14439" s="29"/>
      <c r="R14439" s="29"/>
      <c r="S14439" s="27"/>
    </row>
    <row r="14440" spans="1:19" s="14" customFormat="1" x14ac:dyDescent="0.3">
      <c r="A14440" s="11"/>
      <c r="B14440" s="11"/>
      <c r="C14440" s="11"/>
      <c r="D14440" s="11"/>
      <c r="E14440" s="11"/>
      <c r="F14440" s="13"/>
      <c r="G14440" s="13"/>
      <c r="H14440" s="91"/>
      <c r="I14440" s="11"/>
      <c r="J14440" s="11"/>
      <c r="K14440" s="9"/>
      <c r="M14440" s="11"/>
      <c r="N14440" s="13"/>
      <c r="O14440" s="9"/>
      <c r="P14440" s="27"/>
      <c r="Q14440" s="29"/>
      <c r="R14440" s="29"/>
      <c r="S14440" s="27"/>
    </row>
    <row r="14441" spans="1:19" s="14" customFormat="1" x14ac:dyDescent="0.3">
      <c r="A14441" s="11"/>
      <c r="B14441" s="11"/>
      <c r="C14441" s="11"/>
      <c r="D14441" s="11"/>
      <c r="E14441" s="11"/>
      <c r="F14441" s="13"/>
      <c r="G14441" s="13"/>
      <c r="H14441" s="91"/>
      <c r="I14441" s="11"/>
      <c r="J14441" s="11"/>
      <c r="K14441" s="9"/>
      <c r="M14441" s="11"/>
      <c r="N14441" s="13"/>
      <c r="O14441" s="9"/>
      <c r="P14441" s="27"/>
      <c r="Q14441" s="29"/>
      <c r="R14441" s="29"/>
      <c r="S14441" s="27"/>
    </row>
    <row r="14442" spans="1:19" s="14" customFormat="1" x14ac:dyDescent="0.3">
      <c r="A14442" s="11"/>
      <c r="B14442" s="11"/>
      <c r="C14442" s="11"/>
      <c r="D14442" s="11"/>
      <c r="E14442" s="11"/>
      <c r="F14442" s="13"/>
      <c r="G14442" s="13"/>
      <c r="H14442" s="91"/>
      <c r="I14442" s="11"/>
      <c r="J14442" s="11"/>
      <c r="K14442" s="9"/>
      <c r="M14442" s="11"/>
      <c r="N14442" s="13"/>
      <c r="O14442" s="9"/>
      <c r="P14442" s="27"/>
      <c r="Q14442" s="29"/>
      <c r="R14442" s="29"/>
      <c r="S14442" s="27"/>
    </row>
    <row r="14443" spans="1:19" s="14" customFormat="1" x14ac:dyDescent="0.3">
      <c r="A14443" s="11"/>
      <c r="B14443" s="11"/>
      <c r="C14443" s="11"/>
      <c r="D14443" s="11"/>
      <c r="E14443" s="11"/>
      <c r="F14443" s="13"/>
      <c r="G14443" s="13"/>
      <c r="H14443" s="91"/>
      <c r="I14443" s="11"/>
      <c r="J14443" s="11"/>
      <c r="K14443" s="9"/>
      <c r="M14443" s="11"/>
      <c r="N14443" s="13"/>
      <c r="O14443" s="9"/>
      <c r="P14443" s="27"/>
      <c r="Q14443" s="29"/>
      <c r="R14443" s="29"/>
      <c r="S14443" s="27"/>
    </row>
    <row r="14444" spans="1:19" s="14" customFormat="1" x14ac:dyDescent="0.3">
      <c r="A14444" s="11"/>
      <c r="B14444" s="11"/>
      <c r="C14444" s="11"/>
      <c r="D14444" s="11"/>
      <c r="E14444" s="11"/>
      <c r="F14444" s="13"/>
      <c r="G14444" s="13"/>
      <c r="H14444" s="91"/>
      <c r="I14444" s="11"/>
      <c r="J14444" s="11"/>
      <c r="K14444" s="9"/>
      <c r="M14444" s="11"/>
      <c r="N14444" s="13"/>
      <c r="O14444" s="9"/>
      <c r="P14444" s="27"/>
      <c r="Q14444" s="29"/>
      <c r="R14444" s="29"/>
      <c r="S14444" s="27"/>
    </row>
    <row r="14445" spans="1:19" s="14" customFormat="1" x14ac:dyDescent="0.3">
      <c r="A14445" s="11"/>
      <c r="B14445" s="11"/>
      <c r="C14445" s="11"/>
      <c r="D14445" s="11"/>
      <c r="E14445" s="11"/>
      <c r="F14445" s="13"/>
      <c r="G14445" s="13"/>
      <c r="H14445" s="91"/>
      <c r="I14445" s="11"/>
      <c r="J14445" s="11"/>
      <c r="K14445" s="9"/>
      <c r="M14445" s="11"/>
      <c r="N14445" s="13"/>
      <c r="O14445" s="9"/>
      <c r="P14445" s="27"/>
      <c r="Q14445" s="29"/>
      <c r="R14445" s="29"/>
      <c r="S14445" s="27"/>
    </row>
    <row r="14446" spans="1:19" s="14" customFormat="1" x14ac:dyDescent="0.3">
      <c r="A14446" s="11"/>
      <c r="B14446" s="11"/>
      <c r="C14446" s="11"/>
      <c r="D14446" s="11"/>
      <c r="E14446" s="11"/>
      <c r="F14446" s="13"/>
      <c r="G14446" s="13"/>
      <c r="H14446" s="91"/>
      <c r="I14446" s="11"/>
      <c r="J14446" s="11"/>
      <c r="K14446" s="9"/>
      <c r="M14446" s="11"/>
      <c r="N14446" s="13"/>
      <c r="O14446" s="9"/>
      <c r="P14446" s="27"/>
      <c r="Q14446" s="29"/>
      <c r="R14446" s="29"/>
      <c r="S14446" s="27"/>
    </row>
    <row r="14447" spans="1:19" s="14" customFormat="1" x14ac:dyDescent="0.3">
      <c r="A14447" s="11"/>
      <c r="B14447" s="11"/>
      <c r="C14447" s="11"/>
      <c r="D14447" s="11"/>
      <c r="E14447" s="11"/>
      <c r="F14447" s="13"/>
      <c r="G14447" s="13"/>
      <c r="H14447" s="91"/>
      <c r="I14447" s="11"/>
      <c r="J14447" s="11"/>
      <c r="K14447" s="9"/>
      <c r="M14447" s="11"/>
      <c r="N14447" s="13"/>
      <c r="O14447" s="9"/>
      <c r="P14447" s="27"/>
      <c r="Q14447" s="29"/>
      <c r="R14447" s="29"/>
      <c r="S14447" s="27"/>
    </row>
    <row r="14448" spans="1:19" s="14" customFormat="1" x14ac:dyDescent="0.3">
      <c r="A14448" s="11"/>
      <c r="B14448" s="11"/>
      <c r="C14448" s="11"/>
      <c r="D14448" s="11"/>
      <c r="E14448" s="11"/>
      <c r="F14448" s="13"/>
      <c r="G14448" s="13"/>
      <c r="H14448" s="91"/>
      <c r="I14448" s="11"/>
      <c r="J14448" s="11"/>
      <c r="K14448" s="9"/>
      <c r="M14448" s="11"/>
      <c r="N14448" s="13"/>
      <c r="O14448" s="9"/>
      <c r="P14448" s="27"/>
      <c r="Q14448" s="29"/>
      <c r="R14448" s="29"/>
      <c r="S14448" s="27"/>
    </row>
    <row r="14449" spans="1:19" s="14" customFormat="1" x14ac:dyDescent="0.3">
      <c r="A14449" s="11"/>
      <c r="B14449" s="11"/>
      <c r="C14449" s="11"/>
      <c r="D14449" s="11"/>
      <c r="E14449" s="11"/>
      <c r="F14449" s="13"/>
      <c r="G14449" s="13"/>
      <c r="H14449" s="91"/>
      <c r="I14449" s="11"/>
      <c r="J14449" s="11"/>
      <c r="K14449" s="9"/>
      <c r="M14449" s="11"/>
      <c r="N14449" s="13"/>
      <c r="O14449" s="9"/>
      <c r="P14449" s="27"/>
      <c r="Q14449" s="29"/>
      <c r="R14449" s="29"/>
      <c r="S14449" s="27"/>
    </row>
    <row r="14450" spans="1:19" s="14" customFormat="1" x14ac:dyDescent="0.3">
      <c r="A14450" s="11"/>
      <c r="B14450" s="11"/>
      <c r="C14450" s="11"/>
      <c r="D14450" s="11"/>
      <c r="E14450" s="11"/>
      <c r="F14450" s="13"/>
      <c r="G14450" s="13"/>
      <c r="H14450" s="91"/>
      <c r="I14450" s="11"/>
      <c r="J14450" s="11"/>
      <c r="K14450" s="9"/>
      <c r="M14450" s="11"/>
      <c r="N14450" s="13"/>
      <c r="O14450" s="9"/>
      <c r="P14450" s="27"/>
      <c r="Q14450" s="29"/>
      <c r="R14450" s="29"/>
      <c r="S14450" s="27"/>
    </row>
    <row r="14451" spans="1:19" s="14" customFormat="1" x14ac:dyDescent="0.3">
      <c r="A14451" s="11"/>
      <c r="B14451" s="11"/>
      <c r="C14451" s="11"/>
      <c r="D14451" s="11"/>
      <c r="E14451" s="11"/>
      <c r="F14451" s="13"/>
      <c r="G14451" s="13"/>
      <c r="H14451" s="91"/>
      <c r="I14451" s="11"/>
      <c r="J14451" s="11"/>
      <c r="K14451" s="9"/>
      <c r="M14451" s="11"/>
      <c r="N14451" s="13"/>
      <c r="O14451" s="9"/>
      <c r="P14451" s="27"/>
      <c r="Q14451" s="29"/>
      <c r="R14451" s="29"/>
      <c r="S14451" s="27"/>
    </row>
    <row r="14452" spans="1:19" s="14" customFormat="1" x14ac:dyDescent="0.3">
      <c r="A14452" s="11"/>
      <c r="B14452" s="11"/>
      <c r="C14452" s="11"/>
      <c r="D14452" s="11"/>
      <c r="E14452" s="11"/>
      <c r="F14452" s="13"/>
      <c r="G14452" s="13"/>
      <c r="H14452" s="91"/>
      <c r="I14452" s="11"/>
      <c r="J14452" s="11"/>
      <c r="K14452" s="9"/>
      <c r="M14452" s="11"/>
      <c r="N14452" s="13"/>
      <c r="O14452" s="9"/>
      <c r="P14452" s="27"/>
      <c r="Q14452" s="29"/>
      <c r="R14452" s="29"/>
      <c r="S14452" s="27"/>
    </row>
    <row r="14453" spans="1:19" s="14" customFormat="1" x14ac:dyDescent="0.3">
      <c r="A14453" s="11"/>
      <c r="B14453" s="11"/>
      <c r="C14453" s="11"/>
      <c r="D14453" s="11"/>
      <c r="E14453" s="11"/>
      <c r="F14453" s="13"/>
      <c r="G14453" s="13"/>
      <c r="H14453" s="91"/>
      <c r="I14453" s="11"/>
      <c r="J14453" s="11"/>
      <c r="K14453" s="9"/>
      <c r="M14453" s="11"/>
      <c r="N14453" s="13"/>
      <c r="O14453" s="9"/>
      <c r="P14453" s="27"/>
      <c r="Q14453" s="29"/>
      <c r="R14453" s="29"/>
      <c r="S14453" s="27"/>
    </row>
    <row r="14454" spans="1:19" s="14" customFormat="1" x14ac:dyDescent="0.3">
      <c r="A14454" s="11"/>
      <c r="B14454" s="11"/>
      <c r="C14454" s="11"/>
      <c r="D14454" s="11"/>
      <c r="E14454" s="11"/>
      <c r="F14454" s="13"/>
      <c r="G14454" s="13"/>
      <c r="H14454" s="91"/>
      <c r="I14454" s="11"/>
      <c r="J14454" s="11"/>
      <c r="K14454" s="9"/>
      <c r="M14454" s="11"/>
      <c r="N14454" s="13"/>
      <c r="O14454" s="9"/>
      <c r="P14454" s="27"/>
      <c r="Q14454" s="29"/>
      <c r="R14454" s="29"/>
      <c r="S14454" s="27"/>
    </row>
    <row r="14455" spans="1:19" s="14" customFormat="1" x14ac:dyDescent="0.3">
      <c r="A14455" s="11"/>
      <c r="B14455" s="11"/>
      <c r="C14455" s="11"/>
      <c r="D14455" s="11"/>
      <c r="E14455" s="11"/>
      <c r="F14455" s="13"/>
      <c r="G14455" s="13"/>
      <c r="H14455" s="91"/>
      <c r="I14455" s="11"/>
      <c r="J14455" s="11"/>
      <c r="K14455" s="9"/>
      <c r="M14455" s="11"/>
      <c r="N14455" s="13"/>
      <c r="O14455" s="9"/>
      <c r="P14455" s="27"/>
      <c r="Q14455" s="29"/>
      <c r="R14455" s="29"/>
      <c r="S14455" s="27"/>
    </row>
    <row r="14456" spans="1:19" s="14" customFormat="1" x14ac:dyDescent="0.3">
      <c r="A14456" s="11"/>
      <c r="B14456" s="11"/>
      <c r="C14456" s="11"/>
      <c r="D14456" s="11"/>
      <c r="E14456" s="11"/>
      <c r="F14456" s="13"/>
      <c r="G14456" s="13"/>
      <c r="H14456" s="91"/>
      <c r="I14456" s="11"/>
      <c r="J14456" s="11"/>
      <c r="K14456" s="9"/>
      <c r="M14456" s="11"/>
      <c r="N14456" s="13"/>
      <c r="O14456" s="9"/>
      <c r="P14456" s="27"/>
      <c r="Q14456" s="29"/>
      <c r="R14456" s="29"/>
      <c r="S14456" s="27"/>
    </row>
    <row r="14457" spans="1:19" s="14" customFormat="1" x14ac:dyDescent="0.3">
      <c r="A14457" s="11"/>
      <c r="B14457" s="11"/>
      <c r="C14457" s="11"/>
      <c r="D14457" s="11"/>
      <c r="E14457" s="11"/>
      <c r="F14457" s="13"/>
      <c r="G14457" s="13"/>
      <c r="H14457" s="91"/>
      <c r="I14457" s="11"/>
      <c r="J14457" s="11"/>
      <c r="K14457" s="9"/>
      <c r="M14457" s="11"/>
      <c r="N14457" s="13"/>
      <c r="O14457" s="9"/>
      <c r="P14457" s="27"/>
      <c r="Q14457" s="29"/>
      <c r="R14457" s="29"/>
      <c r="S14457" s="27"/>
    </row>
    <row r="14458" spans="1:19" s="14" customFormat="1" x14ac:dyDescent="0.3">
      <c r="A14458" s="11"/>
      <c r="B14458" s="11"/>
      <c r="C14458" s="11"/>
      <c r="D14458" s="11"/>
      <c r="E14458" s="11"/>
      <c r="F14458" s="13"/>
      <c r="G14458" s="13"/>
      <c r="H14458" s="91"/>
      <c r="I14458" s="11"/>
      <c r="J14458" s="11"/>
      <c r="K14458" s="9"/>
      <c r="M14458" s="11"/>
      <c r="N14458" s="13"/>
      <c r="O14458" s="9"/>
      <c r="P14458" s="27"/>
      <c r="Q14458" s="29"/>
      <c r="R14458" s="29"/>
      <c r="S14458" s="27"/>
    </row>
    <row r="14459" spans="1:19" s="14" customFormat="1" x14ac:dyDescent="0.3">
      <c r="A14459" s="11"/>
      <c r="B14459" s="11"/>
      <c r="C14459" s="11"/>
      <c r="D14459" s="11"/>
      <c r="E14459" s="11"/>
      <c r="F14459" s="13"/>
      <c r="G14459" s="13"/>
      <c r="H14459" s="91"/>
      <c r="I14459" s="11"/>
      <c r="J14459" s="11"/>
      <c r="K14459" s="9"/>
      <c r="M14459" s="11"/>
      <c r="N14459" s="13"/>
      <c r="O14459" s="9"/>
      <c r="P14459" s="27"/>
      <c r="Q14459" s="29"/>
      <c r="R14459" s="29"/>
      <c r="S14459" s="27"/>
    </row>
    <row r="14460" spans="1:19" s="14" customFormat="1" x14ac:dyDescent="0.3">
      <c r="A14460" s="11"/>
      <c r="B14460" s="11"/>
      <c r="C14460" s="11"/>
      <c r="D14460" s="11"/>
      <c r="E14460" s="11"/>
      <c r="F14460" s="13"/>
      <c r="G14460" s="13"/>
      <c r="H14460" s="91"/>
      <c r="I14460" s="11"/>
      <c r="J14460" s="11"/>
      <c r="K14460" s="9"/>
      <c r="M14460" s="11"/>
      <c r="N14460" s="13"/>
      <c r="O14460" s="9"/>
      <c r="P14460" s="27"/>
      <c r="Q14460" s="29"/>
      <c r="R14460" s="29"/>
      <c r="S14460" s="27"/>
    </row>
    <row r="14461" spans="1:19" s="14" customFormat="1" x14ac:dyDescent="0.3">
      <c r="A14461" s="11"/>
      <c r="B14461" s="11"/>
      <c r="C14461" s="11"/>
      <c r="D14461" s="11"/>
      <c r="E14461" s="11"/>
      <c r="F14461" s="13"/>
      <c r="G14461" s="13"/>
      <c r="H14461" s="91"/>
      <c r="I14461" s="11"/>
      <c r="J14461" s="11"/>
      <c r="K14461" s="9"/>
      <c r="M14461" s="11"/>
      <c r="N14461" s="13"/>
      <c r="O14461" s="9"/>
      <c r="P14461" s="27"/>
      <c r="Q14461" s="29"/>
      <c r="R14461" s="29"/>
      <c r="S14461" s="27"/>
    </row>
    <row r="14462" spans="1:19" s="14" customFormat="1" x14ac:dyDescent="0.3">
      <c r="A14462" s="11"/>
      <c r="B14462" s="11"/>
      <c r="C14462" s="11"/>
      <c r="D14462" s="11"/>
      <c r="E14462" s="11"/>
      <c r="F14462" s="13"/>
      <c r="G14462" s="13"/>
      <c r="H14462" s="91"/>
      <c r="I14462" s="11"/>
      <c r="J14462" s="11"/>
      <c r="K14462" s="9"/>
      <c r="M14462" s="11"/>
      <c r="N14462" s="13"/>
      <c r="O14462" s="9"/>
      <c r="P14462" s="27"/>
      <c r="Q14462" s="29"/>
      <c r="R14462" s="29"/>
      <c r="S14462" s="27"/>
    </row>
    <row r="14463" spans="1:19" s="14" customFormat="1" x14ac:dyDescent="0.3">
      <c r="A14463" s="11"/>
      <c r="B14463" s="11"/>
      <c r="C14463" s="11"/>
      <c r="D14463" s="11"/>
      <c r="E14463" s="11"/>
      <c r="F14463" s="13"/>
      <c r="G14463" s="13"/>
      <c r="H14463" s="91"/>
      <c r="I14463" s="11"/>
      <c r="J14463" s="11"/>
      <c r="K14463" s="9"/>
      <c r="M14463" s="11"/>
      <c r="N14463" s="13"/>
      <c r="O14463" s="9"/>
      <c r="P14463" s="27"/>
      <c r="Q14463" s="29"/>
      <c r="R14463" s="29"/>
      <c r="S14463" s="27"/>
    </row>
    <row r="14464" spans="1:19" s="14" customFormat="1" x14ac:dyDescent="0.3">
      <c r="A14464" s="11"/>
      <c r="B14464" s="11"/>
      <c r="C14464" s="11"/>
      <c r="D14464" s="11"/>
      <c r="E14464" s="11"/>
      <c r="F14464" s="13"/>
      <c r="G14464" s="13"/>
      <c r="H14464" s="91"/>
      <c r="I14464" s="11"/>
      <c r="J14464" s="11"/>
      <c r="K14464" s="9"/>
      <c r="M14464" s="11"/>
      <c r="N14464" s="13"/>
      <c r="O14464" s="9"/>
      <c r="P14464" s="27"/>
      <c r="Q14464" s="29"/>
      <c r="R14464" s="29"/>
      <c r="S14464" s="27"/>
    </row>
    <row r="14465" spans="1:19" s="14" customFormat="1" x14ac:dyDescent="0.3">
      <c r="A14465" s="11"/>
      <c r="B14465" s="11"/>
      <c r="C14465" s="11"/>
      <c r="D14465" s="11"/>
      <c r="E14465" s="11"/>
      <c r="F14465" s="13"/>
      <c r="G14465" s="13"/>
      <c r="H14465" s="91"/>
      <c r="I14465" s="11"/>
      <c r="J14465" s="11"/>
      <c r="K14465" s="9"/>
      <c r="M14465" s="11"/>
      <c r="N14465" s="13"/>
      <c r="O14465" s="9"/>
      <c r="P14465" s="27"/>
      <c r="Q14465" s="29"/>
      <c r="R14465" s="29"/>
      <c r="S14465" s="27"/>
    </row>
    <row r="14466" spans="1:19" s="14" customFormat="1" x14ac:dyDescent="0.3">
      <c r="A14466" s="11"/>
      <c r="B14466" s="11"/>
      <c r="C14466" s="11"/>
      <c r="D14466" s="11"/>
      <c r="E14466" s="11"/>
      <c r="F14466" s="13"/>
      <c r="G14466" s="13"/>
      <c r="H14466" s="91"/>
      <c r="I14466" s="11"/>
      <c r="J14466" s="11"/>
      <c r="K14466" s="9"/>
      <c r="M14466" s="11"/>
      <c r="N14466" s="13"/>
      <c r="O14466" s="9"/>
      <c r="P14466" s="27"/>
      <c r="Q14466" s="29"/>
      <c r="R14466" s="29"/>
      <c r="S14466" s="27"/>
    </row>
    <row r="14467" spans="1:19" s="14" customFormat="1" x14ac:dyDescent="0.3">
      <c r="A14467" s="11"/>
      <c r="B14467" s="11"/>
      <c r="C14467" s="11"/>
      <c r="D14467" s="11"/>
      <c r="E14467" s="11"/>
      <c r="F14467" s="13"/>
      <c r="G14467" s="13"/>
      <c r="H14467" s="91"/>
      <c r="I14467" s="11"/>
      <c r="J14467" s="11"/>
      <c r="K14467" s="9"/>
      <c r="M14467" s="11"/>
      <c r="N14467" s="13"/>
      <c r="O14467" s="9"/>
      <c r="P14467" s="27"/>
      <c r="Q14467" s="29"/>
      <c r="R14467" s="29"/>
      <c r="S14467" s="27"/>
    </row>
    <row r="14468" spans="1:19" s="14" customFormat="1" x14ac:dyDescent="0.3">
      <c r="A14468" s="11"/>
      <c r="B14468" s="11"/>
      <c r="C14468" s="11"/>
      <c r="D14468" s="11"/>
      <c r="E14468" s="11"/>
      <c r="F14468" s="13"/>
      <c r="G14468" s="13"/>
      <c r="H14468" s="91"/>
      <c r="I14468" s="11"/>
      <c r="J14468" s="11"/>
      <c r="K14468" s="9"/>
      <c r="M14468" s="11"/>
      <c r="N14468" s="13"/>
      <c r="O14468" s="9"/>
      <c r="P14468" s="27"/>
      <c r="Q14468" s="29"/>
      <c r="R14468" s="29"/>
      <c r="S14468" s="27"/>
    </row>
    <row r="14469" spans="1:19" s="14" customFormat="1" x14ac:dyDescent="0.3">
      <c r="A14469" s="11"/>
      <c r="B14469" s="11"/>
      <c r="C14469" s="11"/>
      <c r="D14469" s="11"/>
      <c r="E14469" s="11"/>
      <c r="F14469" s="13"/>
      <c r="G14469" s="13"/>
      <c r="H14469" s="91"/>
      <c r="I14469" s="11"/>
      <c r="J14469" s="11"/>
      <c r="K14469" s="9"/>
      <c r="M14469" s="11"/>
      <c r="N14469" s="13"/>
      <c r="O14469" s="9"/>
      <c r="P14469" s="27"/>
      <c r="Q14469" s="29"/>
      <c r="R14469" s="29"/>
      <c r="S14469" s="27"/>
    </row>
    <row r="14470" spans="1:19" s="14" customFormat="1" x14ac:dyDescent="0.3">
      <c r="A14470" s="11"/>
      <c r="B14470" s="11"/>
      <c r="C14470" s="11"/>
      <c r="D14470" s="11"/>
      <c r="E14470" s="11"/>
      <c r="F14470" s="13"/>
      <c r="G14470" s="13"/>
      <c r="H14470" s="91"/>
      <c r="I14470" s="11"/>
      <c r="J14470" s="11"/>
      <c r="K14470" s="9"/>
      <c r="M14470" s="11"/>
      <c r="N14470" s="13"/>
      <c r="O14470" s="9"/>
      <c r="P14470" s="27"/>
      <c r="Q14470" s="29"/>
      <c r="R14470" s="29"/>
      <c r="S14470" s="27"/>
    </row>
    <row r="14471" spans="1:19" s="14" customFormat="1" x14ac:dyDescent="0.3">
      <c r="A14471" s="11"/>
      <c r="B14471" s="11"/>
      <c r="C14471" s="11"/>
      <c r="D14471" s="11"/>
      <c r="E14471" s="11"/>
      <c r="F14471" s="13"/>
      <c r="G14471" s="13"/>
      <c r="H14471" s="91"/>
      <c r="I14471" s="11"/>
      <c r="J14471" s="11"/>
      <c r="K14471" s="9"/>
      <c r="M14471" s="11"/>
      <c r="N14471" s="13"/>
      <c r="O14471" s="9"/>
      <c r="P14471" s="27"/>
      <c r="Q14471" s="29"/>
      <c r="R14471" s="29"/>
      <c r="S14471" s="27"/>
    </row>
    <row r="14472" spans="1:19" s="14" customFormat="1" x14ac:dyDescent="0.3">
      <c r="A14472" s="11"/>
      <c r="B14472" s="11"/>
      <c r="C14472" s="11"/>
      <c r="D14472" s="11"/>
      <c r="E14472" s="11"/>
      <c r="F14472" s="13"/>
      <c r="G14472" s="13"/>
      <c r="H14472" s="91"/>
      <c r="I14472" s="11"/>
      <c r="J14472" s="11"/>
      <c r="K14472" s="9"/>
      <c r="M14472" s="11"/>
      <c r="N14472" s="13"/>
      <c r="O14472" s="9"/>
      <c r="P14472" s="27"/>
      <c r="Q14472" s="29"/>
      <c r="R14472" s="29"/>
      <c r="S14472" s="27"/>
    </row>
    <row r="14473" spans="1:19" s="14" customFormat="1" x14ac:dyDescent="0.3">
      <c r="A14473" s="11"/>
      <c r="B14473" s="11"/>
      <c r="C14473" s="11"/>
      <c r="D14473" s="11"/>
      <c r="E14473" s="11"/>
      <c r="F14473" s="13"/>
      <c r="G14473" s="13"/>
      <c r="H14473" s="91"/>
      <c r="I14473" s="11"/>
      <c r="J14473" s="11"/>
      <c r="K14473" s="9"/>
      <c r="M14473" s="11"/>
      <c r="N14473" s="13"/>
      <c r="O14473" s="9"/>
      <c r="P14473" s="27"/>
      <c r="Q14473" s="29"/>
      <c r="R14473" s="29"/>
      <c r="S14473" s="27"/>
    </row>
    <row r="14474" spans="1:19" s="14" customFormat="1" x14ac:dyDescent="0.3">
      <c r="A14474" s="11"/>
      <c r="B14474" s="11"/>
      <c r="C14474" s="11"/>
      <c r="D14474" s="11"/>
      <c r="E14474" s="11"/>
      <c r="F14474" s="13"/>
      <c r="G14474" s="13"/>
      <c r="H14474" s="91"/>
      <c r="I14474" s="11"/>
      <c r="J14474" s="11"/>
      <c r="K14474" s="9"/>
      <c r="M14474" s="11"/>
      <c r="N14474" s="13"/>
      <c r="O14474" s="9"/>
      <c r="P14474" s="27"/>
      <c r="Q14474" s="29"/>
      <c r="R14474" s="29"/>
      <c r="S14474" s="27"/>
    </row>
    <row r="14475" spans="1:19" s="14" customFormat="1" x14ac:dyDescent="0.3">
      <c r="A14475" s="11"/>
      <c r="B14475" s="11"/>
      <c r="C14475" s="11"/>
      <c r="D14475" s="11"/>
      <c r="E14475" s="11"/>
      <c r="F14475" s="13"/>
      <c r="G14475" s="13"/>
      <c r="H14475" s="91"/>
      <c r="I14475" s="11"/>
      <c r="J14475" s="11"/>
      <c r="K14475" s="9"/>
      <c r="M14475" s="11"/>
      <c r="N14475" s="13"/>
      <c r="O14475" s="9"/>
      <c r="P14475" s="27"/>
      <c r="Q14475" s="29"/>
      <c r="R14475" s="29"/>
      <c r="S14475" s="27"/>
    </row>
    <row r="14476" spans="1:19" s="14" customFormat="1" x14ac:dyDescent="0.3">
      <c r="A14476" s="11"/>
      <c r="B14476" s="11"/>
      <c r="C14476" s="11"/>
      <c r="D14476" s="11"/>
      <c r="E14476" s="11"/>
      <c r="F14476" s="13"/>
      <c r="G14476" s="13"/>
      <c r="H14476" s="91"/>
      <c r="I14476" s="11"/>
      <c r="J14476" s="11"/>
      <c r="K14476" s="9"/>
      <c r="M14476" s="11"/>
      <c r="N14476" s="13"/>
      <c r="O14476" s="9"/>
      <c r="P14476" s="27"/>
      <c r="Q14476" s="29"/>
      <c r="R14476" s="29"/>
      <c r="S14476" s="27"/>
    </row>
    <row r="14477" spans="1:19" s="14" customFormat="1" x14ac:dyDescent="0.3">
      <c r="A14477" s="11"/>
      <c r="B14477" s="11"/>
      <c r="C14477" s="11"/>
      <c r="D14477" s="11"/>
      <c r="E14477" s="11"/>
      <c r="F14477" s="13"/>
      <c r="G14477" s="13"/>
      <c r="H14477" s="91"/>
      <c r="I14477" s="11"/>
      <c r="J14477" s="11"/>
      <c r="K14477" s="9"/>
      <c r="M14477" s="11"/>
      <c r="N14477" s="13"/>
      <c r="O14477" s="9"/>
      <c r="P14477" s="27"/>
      <c r="Q14477" s="29"/>
      <c r="R14477" s="29"/>
      <c r="S14477" s="27"/>
    </row>
    <row r="14478" spans="1:19" s="14" customFormat="1" x14ac:dyDescent="0.3">
      <c r="A14478" s="11"/>
      <c r="B14478" s="11"/>
      <c r="C14478" s="11"/>
      <c r="D14478" s="11"/>
      <c r="E14478" s="11"/>
      <c r="F14478" s="13"/>
      <c r="G14478" s="13"/>
      <c r="H14478" s="91"/>
      <c r="I14478" s="11"/>
      <c r="J14478" s="11"/>
      <c r="K14478" s="9"/>
      <c r="M14478" s="11"/>
      <c r="N14478" s="13"/>
      <c r="O14478" s="9"/>
      <c r="P14478" s="27"/>
      <c r="Q14478" s="29"/>
      <c r="R14478" s="29"/>
      <c r="S14478" s="27"/>
    </row>
    <row r="14479" spans="1:19" s="14" customFormat="1" x14ac:dyDescent="0.3">
      <c r="A14479" s="11"/>
      <c r="B14479" s="11"/>
      <c r="C14479" s="11"/>
      <c r="D14479" s="11"/>
      <c r="E14479" s="11"/>
      <c r="F14479" s="13"/>
      <c r="G14479" s="13"/>
      <c r="H14479" s="91"/>
      <c r="I14479" s="11"/>
      <c r="J14479" s="11"/>
      <c r="K14479" s="9"/>
      <c r="M14479" s="11"/>
      <c r="N14479" s="13"/>
      <c r="O14479" s="9"/>
      <c r="P14479" s="27"/>
      <c r="Q14479" s="29"/>
      <c r="R14479" s="29"/>
      <c r="S14479" s="27"/>
    </row>
    <row r="14480" spans="1:19" s="14" customFormat="1" x14ac:dyDescent="0.3">
      <c r="A14480" s="11"/>
      <c r="B14480" s="11"/>
      <c r="C14480" s="11"/>
      <c r="D14480" s="11"/>
      <c r="E14480" s="11"/>
      <c r="F14480" s="13"/>
      <c r="G14480" s="13"/>
      <c r="H14480" s="91"/>
      <c r="I14480" s="11"/>
      <c r="J14480" s="11"/>
      <c r="K14480" s="9"/>
      <c r="M14480" s="11"/>
      <c r="N14480" s="13"/>
      <c r="O14480" s="9"/>
      <c r="P14480" s="27"/>
      <c r="Q14480" s="29"/>
      <c r="R14480" s="29"/>
      <c r="S14480" s="27"/>
    </row>
    <row r="14481" spans="1:19" s="14" customFormat="1" x14ac:dyDescent="0.3">
      <c r="A14481" s="11"/>
      <c r="B14481" s="11"/>
      <c r="C14481" s="11"/>
      <c r="D14481" s="11"/>
      <c r="E14481" s="11"/>
      <c r="F14481" s="13"/>
      <c r="G14481" s="13"/>
      <c r="H14481" s="91"/>
      <c r="I14481" s="11"/>
      <c r="J14481" s="11"/>
      <c r="K14481" s="9"/>
      <c r="M14481" s="11"/>
      <c r="N14481" s="13"/>
      <c r="O14481" s="9"/>
      <c r="P14481" s="27"/>
      <c r="Q14481" s="29"/>
      <c r="R14481" s="29"/>
      <c r="S14481" s="27"/>
    </row>
    <row r="14482" spans="1:19" s="14" customFormat="1" x14ac:dyDescent="0.3">
      <c r="A14482" s="11"/>
      <c r="B14482" s="11"/>
      <c r="C14482" s="11"/>
      <c r="D14482" s="11"/>
      <c r="E14482" s="11"/>
      <c r="F14482" s="13"/>
      <c r="G14482" s="13"/>
      <c r="H14482" s="91"/>
      <c r="I14482" s="11"/>
      <c r="J14482" s="11"/>
      <c r="K14482" s="9"/>
      <c r="M14482" s="11"/>
      <c r="N14482" s="13"/>
      <c r="O14482" s="9"/>
      <c r="P14482" s="27"/>
      <c r="Q14482" s="29"/>
      <c r="R14482" s="29"/>
      <c r="S14482" s="27"/>
    </row>
    <row r="14483" spans="1:19" s="14" customFormat="1" x14ac:dyDescent="0.3">
      <c r="A14483" s="11"/>
      <c r="B14483" s="11"/>
      <c r="C14483" s="11"/>
      <c r="D14483" s="11"/>
      <c r="E14483" s="11"/>
      <c r="F14483" s="13"/>
      <c r="G14483" s="13"/>
      <c r="H14483" s="91"/>
      <c r="I14483" s="11"/>
      <c r="J14483" s="11"/>
      <c r="K14483" s="9"/>
      <c r="M14483" s="11"/>
      <c r="N14483" s="13"/>
      <c r="O14483" s="9"/>
      <c r="P14483" s="27"/>
      <c r="Q14483" s="29"/>
      <c r="R14483" s="29"/>
      <c r="S14483" s="27"/>
    </row>
    <row r="14484" spans="1:19" s="14" customFormat="1" x14ac:dyDescent="0.3">
      <c r="A14484" s="11"/>
      <c r="B14484" s="11"/>
      <c r="C14484" s="11"/>
      <c r="D14484" s="11"/>
      <c r="E14484" s="11"/>
      <c r="F14484" s="13"/>
      <c r="G14484" s="13"/>
      <c r="H14484" s="91"/>
      <c r="I14484" s="11"/>
      <c r="J14484" s="11"/>
      <c r="K14484" s="9"/>
      <c r="M14484" s="11"/>
      <c r="N14484" s="13"/>
      <c r="O14484" s="9"/>
      <c r="P14484" s="27"/>
      <c r="Q14484" s="29"/>
      <c r="R14484" s="29"/>
      <c r="S14484" s="27"/>
    </row>
    <row r="14485" spans="1:19" s="14" customFormat="1" x14ac:dyDescent="0.3">
      <c r="A14485" s="11"/>
      <c r="B14485" s="11"/>
      <c r="C14485" s="11"/>
      <c r="D14485" s="11"/>
      <c r="E14485" s="11"/>
      <c r="F14485" s="13"/>
      <c r="G14485" s="13"/>
      <c r="H14485" s="91"/>
      <c r="I14485" s="11"/>
      <c r="J14485" s="11"/>
      <c r="K14485" s="9"/>
      <c r="M14485" s="11"/>
      <c r="N14485" s="13"/>
      <c r="O14485" s="9"/>
      <c r="P14485" s="27"/>
      <c r="Q14485" s="29"/>
      <c r="R14485" s="29"/>
      <c r="S14485" s="27"/>
    </row>
    <row r="14486" spans="1:19" s="14" customFormat="1" x14ac:dyDescent="0.3">
      <c r="A14486" s="11"/>
      <c r="B14486" s="11"/>
      <c r="C14486" s="11"/>
      <c r="D14486" s="11"/>
      <c r="E14486" s="11"/>
      <c r="F14486" s="13"/>
      <c r="G14486" s="13"/>
      <c r="H14486" s="91"/>
      <c r="I14486" s="11"/>
      <c r="J14486" s="11"/>
      <c r="K14486" s="9"/>
      <c r="M14486" s="11"/>
      <c r="N14486" s="13"/>
      <c r="O14486" s="9"/>
      <c r="P14486" s="27"/>
      <c r="Q14486" s="29"/>
      <c r="R14486" s="29"/>
      <c r="S14486" s="27"/>
    </row>
    <row r="14487" spans="1:19" s="14" customFormat="1" x14ac:dyDescent="0.3">
      <c r="A14487" s="11"/>
      <c r="B14487" s="11"/>
      <c r="C14487" s="11"/>
      <c r="D14487" s="11"/>
      <c r="E14487" s="11"/>
      <c r="F14487" s="13"/>
      <c r="G14487" s="13"/>
      <c r="H14487" s="91"/>
      <c r="I14487" s="11"/>
      <c r="J14487" s="11"/>
      <c r="K14487" s="9"/>
      <c r="M14487" s="11"/>
      <c r="N14487" s="13"/>
      <c r="O14487" s="9"/>
      <c r="P14487" s="27"/>
      <c r="Q14487" s="29"/>
      <c r="R14487" s="29"/>
      <c r="S14487" s="27"/>
    </row>
    <row r="14488" spans="1:19" s="14" customFormat="1" x14ac:dyDescent="0.3">
      <c r="A14488" s="11"/>
      <c r="B14488" s="11"/>
      <c r="C14488" s="11"/>
      <c r="D14488" s="11"/>
      <c r="E14488" s="11"/>
      <c r="F14488" s="13"/>
      <c r="G14488" s="13"/>
      <c r="H14488" s="91"/>
      <c r="I14488" s="11"/>
      <c r="J14488" s="11"/>
      <c r="K14488" s="9"/>
      <c r="M14488" s="11"/>
      <c r="N14488" s="13"/>
      <c r="O14488" s="9"/>
      <c r="P14488" s="27"/>
      <c r="Q14488" s="29"/>
      <c r="R14488" s="29"/>
      <c r="S14488" s="27"/>
    </row>
    <row r="14489" spans="1:19" s="14" customFormat="1" x14ac:dyDescent="0.3">
      <c r="A14489" s="11"/>
      <c r="B14489" s="11"/>
      <c r="C14489" s="11"/>
      <c r="D14489" s="11"/>
      <c r="E14489" s="11"/>
      <c r="F14489" s="13"/>
      <c r="G14489" s="13"/>
      <c r="H14489" s="91"/>
      <c r="I14489" s="11"/>
      <c r="J14489" s="11"/>
      <c r="K14489" s="9"/>
      <c r="M14489" s="11"/>
      <c r="N14489" s="13"/>
      <c r="O14489" s="9"/>
      <c r="P14489" s="27"/>
      <c r="Q14489" s="29"/>
      <c r="R14489" s="29"/>
      <c r="S14489" s="27"/>
    </row>
    <row r="14490" spans="1:19" s="14" customFormat="1" x14ac:dyDescent="0.3">
      <c r="A14490" s="11"/>
      <c r="B14490" s="11"/>
      <c r="C14490" s="11"/>
      <c r="D14490" s="11"/>
      <c r="E14490" s="11"/>
      <c r="F14490" s="13"/>
      <c r="G14490" s="13"/>
      <c r="H14490" s="91"/>
      <c r="I14490" s="11"/>
      <c r="J14490" s="11"/>
      <c r="K14490" s="9"/>
      <c r="M14490" s="11"/>
      <c r="N14490" s="13"/>
      <c r="O14490" s="9"/>
      <c r="P14490" s="27"/>
      <c r="Q14490" s="29"/>
      <c r="R14490" s="29"/>
      <c r="S14490" s="27"/>
    </row>
    <row r="14491" spans="1:19" s="14" customFormat="1" x14ac:dyDescent="0.3">
      <c r="A14491" s="11"/>
      <c r="B14491" s="11"/>
      <c r="C14491" s="11"/>
      <c r="D14491" s="11"/>
      <c r="E14491" s="11"/>
      <c r="F14491" s="13"/>
      <c r="G14491" s="13"/>
      <c r="H14491" s="91"/>
      <c r="I14491" s="11"/>
      <c r="J14491" s="11"/>
      <c r="K14491" s="9"/>
      <c r="M14491" s="11"/>
      <c r="N14491" s="13"/>
      <c r="O14491" s="9"/>
      <c r="P14491" s="27"/>
      <c r="Q14491" s="29"/>
      <c r="R14491" s="29"/>
      <c r="S14491" s="27"/>
    </row>
    <row r="14492" spans="1:19" s="14" customFormat="1" x14ac:dyDescent="0.3">
      <c r="A14492" s="11"/>
      <c r="B14492" s="11"/>
      <c r="C14492" s="11"/>
      <c r="D14492" s="11"/>
      <c r="E14492" s="11"/>
      <c r="F14492" s="13"/>
      <c r="G14492" s="13"/>
      <c r="H14492" s="91"/>
      <c r="I14492" s="11"/>
      <c r="J14492" s="11"/>
      <c r="K14492" s="9"/>
      <c r="M14492" s="11"/>
      <c r="N14492" s="13"/>
      <c r="O14492" s="9"/>
      <c r="P14492" s="27"/>
      <c r="Q14492" s="29"/>
      <c r="R14492" s="29"/>
      <c r="S14492" s="27"/>
    </row>
    <row r="14493" spans="1:19" s="14" customFormat="1" x14ac:dyDescent="0.3">
      <c r="A14493" s="11"/>
      <c r="B14493" s="11"/>
      <c r="C14493" s="11"/>
      <c r="D14493" s="11"/>
      <c r="E14493" s="11"/>
      <c r="F14493" s="13"/>
      <c r="G14493" s="13"/>
      <c r="H14493" s="91"/>
      <c r="I14493" s="11"/>
      <c r="J14493" s="11"/>
      <c r="K14493" s="9"/>
      <c r="M14493" s="11"/>
      <c r="N14493" s="13"/>
      <c r="O14493" s="9"/>
      <c r="P14493" s="27"/>
      <c r="Q14493" s="29"/>
      <c r="R14493" s="29"/>
      <c r="S14493" s="27"/>
    </row>
    <row r="14494" spans="1:19" s="14" customFormat="1" x14ac:dyDescent="0.3">
      <c r="A14494" s="11"/>
      <c r="B14494" s="11"/>
      <c r="C14494" s="11"/>
      <c r="D14494" s="11"/>
      <c r="E14494" s="11"/>
      <c r="F14494" s="13"/>
      <c r="G14494" s="13"/>
      <c r="H14494" s="91"/>
      <c r="I14494" s="11"/>
      <c r="J14494" s="11"/>
      <c r="K14494" s="9"/>
      <c r="M14494" s="11"/>
      <c r="N14494" s="13"/>
      <c r="O14494" s="9"/>
      <c r="P14494" s="27"/>
      <c r="Q14494" s="29"/>
      <c r="R14494" s="29"/>
      <c r="S14494" s="27"/>
    </row>
    <row r="14495" spans="1:19" s="14" customFormat="1" x14ac:dyDescent="0.3">
      <c r="A14495" s="11"/>
      <c r="B14495" s="11"/>
      <c r="C14495" s="11"/>
      <c r="D14495" s="11"/>
      <c r="E14495" s="11"/>
      <c r="F14495" s="13"/>
      <c r="G14495" s="13"/>
      <c r="H14495" s="91"/>
      <c r="I14495" s="11"/>
      <c r="J14495" s="11"/>
      <c r="K14495" s="9"/>
      <c r="M14495" s="11"/>
      <c r="N14495" s="13"/>
      <c r="O14495" s="9"/>
      <c r="P14495" s="27"/>
      <c r="Q14495" s="29"/>
      <c r="R14495" s="29"/>
      <c r="S14495" s="27"/>
    </row>
    <row r="14496" spans="1:19" s="14" customFormat="1" x14ac:dyDescent="0.3">
      <c r="A14496" s="11"/>
      <c r="B14496" s="11"/>
      <c r="C14496" s="11"/>
      <c r="D14496" s="11"/>
      <c r="E14496" s="11"/>
      <c r="F14496" s="13"/>
      <c r="G14496" s="13"/>
      <c r="H14496" s="91"/>
      <c r="I14496" s="11"/>
      <c r="J14496" s="11"/>
      <c r="K14496" s="9"/>
      <c r="M14496" s="11"/>
      <c r="N14496" s="13"/>
      <c r="O14496" s="9"/>
      <c r="P14496" s="27"/>
      <c r="Q14496" s="29"/>
      <c r="R14496" s="29"/>
      <c r="S14496" s="27"/>
    </row>
    <row r="14497" spans="1:19" s="14" customFormat="1" x14ac:dyDescent="0.3">
      <c r="A14497" s="11"/>
      <c r="B14497" s="11"/>
      <c r="C14497" s="11"/>
      <c r="D14497" s="11"/>
      <c r="E14497" s="11"/>
      <c r="F14497" s="13"/>
      <c r="G14497" s="13"/>
      <c r="H14497" s="91"/>
      <c r="I14497" s="11"/>
      <c r="J14497" s="11"/>
      <c r="K14497" s="9"/>
      <c r="M14497" s="11"/>
      <c r="N14497" s="13"/>
      <c r="O14497" s="9"/>
      <c r="P14497" s="27"/>
      <c r="Q14497" s="29"/>
      <c r="R14497" s="29"/>
      <c r="S14497" s="27"/>
    </row>
    <row r="14498" spans="1:19" s="14" customFormat="1" x14ac:dyDescent="0.3">
      <c r="A14498" s="11"/>
      <c r="B14498" s="11"/>
      <c r="C14498" s="11"/>
      <c r="D14498" s="11"/>
      <c r="E14498" s="11"/>
      <c r="F14498" s="13"/>
      <c r="G14498" s="13"/>
      <c r="H14498" s="91"/>
      <c r="I14498" s="11"/>
      <c r="J14498" s="11"/>
      <c r="K14498" s="9"/>
      <c r="M14498" s="11"/>
      <c r="N14498" s="13"/>
      <c r="O14498" s="9"/>
      <c r="P14498" s="27"/>
      <c r="Q14498" s="29"/>
      <c r="R14498" s="29"/>
      <c r="S14498" s="27"/>
    </row>
    <row r="14499" spans="1:19" s="14" customFormat="1" x14ac:dyDescent="0.3">
      <c r="A14499" s="11"/>
      <c r="B14499" s="11"/>
      <c r="C14499" s="11"/>
      <c r="D14499" s="11"/>
      <c r="E14499" s="11"/>
      <c r="F14499" s="13"/>
      <c r="G14499" s="13"/>
      <c r="H14499" s="91"/>
      <c r="I14499" s="11"/>
      <c r="J14499" s="11"/>
      <c r="K14499" s="9"/>
      <c r="M14499" s="11"/>
      <c r="N14499" s="13"/>
      <c r="O14499" s="9"/>
      <c r="P14499" s="27"/>
      <c r="Q14499" s="29"/>
      <c r="R14499" s="29"/>
      <c r="S14499" s="27"/>
    </row>
    <row r="14500" spans="1:19" s="14" customFormat="1" x14ac:dyDescent="0.3">
      <c r="A14500" s="11"/>
      <c r="B14500" s="11"/>
      <c r="C14500" s="11"/>
      <c r="D14500" s="11"/>
      <c r="E14500" s="11"/>
      <c r="F14500" s="13"/>
      <c r="G14500" s="13"/>
      <c r="H14500" s="91"/>
      <c r="I14500" s="11"/>
      <c r="J14500" s="11"/>
      <c r="K14500" s="9"/>
      <c r="M14500" s="11"/>
      <c r="N14500" s="13"/>
      <c r="O14500" s="9"/>
      <c r="P14500" s="27"/>
      <c r="Q14500" s="29"/>
      <c r="R14500" s="29"/>
      <c r="S14500" s="27"/>
    </row>
    <row r="14501" spans="1:19" s="14" customFormat="1" x14ac:dyDescent="0.3">
      <c r="A14501" s="11"/>
      <c r="B14501" s="11"/>
      <c r="C14501" s="11"/>
      <c r="D14501" s="11"/>
      <c r="E14501" s="11"/>
      <c r="F14501" s="13"/>
      <c r="G14501" s="13"/>
      <c r="H14501" s="91"/>
      <c r="I14501" s="11"/>
      <c r="J14501" s="11"/>
      <c r="K14501" s="9"/>
      <c r="M14501" s="11"/>
      <c r="N14501" s="13"/>
      <c r="O14501" s="9"/>
      <c r="P14501" s="27"/>
      <c r="Q14501" s="29"/>
      <c r="R14501" s="29"/>
      <c r="S14501" s="27"/>
    </row>
    <row r="14502" spans="1:19" s="14" customFormat="1" x14ac:dyDescent="0.3">
      <c r="A14502" s="11"/>
      <c r="B14502" s="11"/>
      <c r="C14502" s="11"/>
      <c r="D14502" s="11"/>
      <c r="E14502" s="11"/>
      <c r="F14502" s="13"/>
      <c r="G14502" s="13"/>
      <c r="H14502" s="91"/>
      <c r="I14502" s="11"/>
      <c r="J14502" s="11"/>
      <c r="K14502" s="9"/>
      <c r="M14502" s="11"/>
      <c r="N14502" s="13"/>
      <c r="O14502" s="9"/>
      <c r="P14502" s="27"/>
      <c r="Q14502" s="29"/>
      <c r="R14502" s="29"/>
      <c r="S14502" s="27"/>
    </row>
    <row r="14503" spans="1:19" s="14" customFormat="1" x14ac:dyDescent="0.3">
      <c r="A14503" s="11"/>
      <c r="B14503" s="11"/>
      <c r="C14503" s="11"/>
      <c r="D14503" s="11"/>
      <c r="E14503" s="11"/>
      <c r="F14503" s="13"/>
      <c r="G14503" s="13"/>
      <c r="H14503" s="91"/>
      <c r="I14503" s="11"/>
      <c r="J14503" s="11"/>
      <c r="K14503" s="9"/>
      <c r="M14503" s="11"/>
      <c r="N14503" s="13"/>
      <c r="O14503" s="9"/>
      <c r="P14503" s="27"/>
      <c r="Q14503" s="29"/>
      <c r="R14503" s="29"/>
      <c r="S14503" s="27"/>
    </row>
    <row r="14504" spans="1:19" s="14" customFormat="1" x14ac:dyDescent="0.3">
      <c r="A14504" s="11"/>
      <c r="B14504" s="11"/>
      <c r="C14504" s="11"/>
      <c r="D14504" s="11"/>
      <c r="E14504" s="11"/>
      <c r="F14504" s="13"/>
      <c r="G14504" s="13"/>
      <c r="H14504" s="91"/>
      <c r="I14504" s="11"/>
      <c r="J14504" s="11"/>
      <c r="K14504" s="9"/>
      <c r="M14504" s="11"/>
      <c r="N14504" s="13"/>
      <c r="O14504" s="9"/>
      <c r="P14504" s="27"/>
      <c r="Q14504" s="29"/>
      <c r="R14504" s="29"/>
      <c r="S14504" s="27"/>
    </row>
    <row r="14505" spans="1:19" s="14" customFormat="1" x14ac:dyDescent="0.3">
      <c r="A14505" s="11"/>
      <c r="B14505" s="11"/>
      <c r="C14505" s="11"/>
      <c r="D14505" s="11"/>
      <c r="E14505" s="11"/>
      <c r="F14505" s="13"/>
      <c r="G14505" s="13"/>
      <c r="H14505" s="91"/>
      <c r="I14505" s="11"/>
      <c r="J14505" s="11"/>
      <c r="K14505" s="9"/>
      <c r="M14505" s="11"/>
      <c r="N14505" s="13"/>
      <c r="O14505" s="9"/>
      <c r="P14505" s="27"/>
      <c r="Q14505" s="29"/>
      <c r="R14505" s="29"/>
      <c r="S14505" s="27"/>
    </row>
    <row r="14506" spans="1:19" s="14" customFormat="1" x14ac:dyDescent="0.3">
      <c r="A14506" s="11"/>
      <c r="B14506" s="11"/>
      <c r="C14506" s="11"/>
      <c r="D14506" s="11"/>
      <c r="E14506" s="11"/>
      <c r="F14506" s="13"/>
      <c r="G14506" s="13"/>
      <c r="H14506" s="91"/>
      <c r="I14506" s="11"/>
      <c r="J14506" s="11"/>
      <c r="K14506" s="9"/>
      <c r="M14506" s="11"/>
      <c r="N14506" s="13"/>
      <c r="O14506" s="9"/>
      <c r="P14506" s="27"/>
      <c r="Q14506" s="29"/>
      <c r="R14506" s="29"/>
      <c r="S14506" s="27"/>
    </row>
    <row r="14507" spans="1:19" s="14" customFormat="1" x14ac:dyDescent="0.3">
      <c r="A14507" s="11"/>
      <c r="B14507" s="11"/>
      <c r="C14507" s="11"/>
      <c r="D14507" s="11"/>
      <c r="E14507" s="11"/>
      <c r="F14507" s="13"/>
      <c r="G14507" s="13"/>
      <c r="H14507" s="91"/>
      <c r="I14507" s="11"/>
      <c r="J14507" s="11"/>
      <c r="K14507" s="9"/>
      <c r="M14507" s="11"/>
      <c r="N14507" s="13"/>
      <c r="O14507" s="9"/>
      <c r="P14507" s="27"/>
      <c r="Q14507" s="29"/>
      <c r="R14507" s="29"/>
      <c r="S14507" s="27"/>
    </row>
    <row r="14508" spans="1:19" s="14" customFormat="1" x14ac:dyDescent="0.3">
      <c r="A14508" s="11"/>
      <c r="B14508" s="11"/>
      <c r="C14508" s="11"/>
      <c r="D14508" s="11"/>
      <c r="E14508" s="11"/>
      <c r="F14508" s="13"/>
      <c r="G14508" s="13"/>
      <c r="H14508" s="91"/>
      <c r="I14508" s="11"/>
      <c r="J14508" s="11"/>
      <c r="K14508" s="9"/>
      <c r="M14508" s="11"/>
      <c r="N14508" s="13"/>
      <c r="O14508" s="9"/>
      <c r="P14508" s="27"/>
      <c r="Q14508" s="29"/>
      <c r="R14508" s="29"/>
      <c r="S14508" s="27"/>
    </row>
    <row r="14509" spans="1:19" s="14" customFormat="1" x14ac:dyDescent="0.3">
      <c r="A14509" s="11"/>
      <c r="B14509" s="11"/>
      <c r="C14509" s="11"/>
      <c r="D14509" s="11"/>
      <c r="E14509" s="11"/>
      <c r="F14509" s="13"/>
      <c r="G14509" s="13"/>
      <c r="H14509" s="91"/>
      <c r="I14509" s="11"/>
      <c r="J14509" s="11"/>
      <c r="K14509" s="9"/>
      <c r="M14509" s="11"/>
      <c r="N14509" s="13"/>
      <c r="O14509" s="9"/>
      <c r="P14509" s="27"/>
      <c r="Q14509" s="29"/>
      <c r="R14509" s="29"/>
      <c r="S14509" s="27"/>
    </row>
    <row r="14510" spans="1:19" s="14" customFormat="1" x14ac:dyDescent="0.3">
      <c r="A14510" s="11"/>
      <c r="B14510" s="11"/>
      <c r="C14510" s="11"/>
      <c r="D14510" s="11"/>
      <c r="E14510" s="11"/>
      <c r="F14510" s="13"/>
      <c r="G14510" s="13"/>
      <c r="H14510" s="91"/>
      <c r="I14510" s="11"/>
      <c r="J14510" s="11"/>
      <c r="K14510" s="9"/>
      <c r="M14510" s="11"/>
      <c r="N14510" s="13"/>
      <c r="O14510" s="9"/>
      <c r="P14510" s="27"/>
      <c r="Q14510" s="29"/>
      <c r="R14510" s="29"/>
      <c r="S14510" s="27"/>
    </row>
    <row r="14511" spans="1:19" s="14" customFormat="1" x14ac:dyDescent="0.3">
      <c r="A14511" s="11"/>
      <c r="B14511" s="11"/>
      <c r="C14511" s="11"/>
      <c r="D14511" s="11"/>
      <c r="E14511" s="11"/>
      <c r="F14511" s="13"/>
      <c r="G14511" s="13"/>
      <c r="H14511" s="91"/>
      <c r="I14511" s="11"/>
      <c r="J14511" s="11"/>
      <c r="K14511" s="9"/>
      <c r="M14511" s="11"/>
      <c r="N14511" s="13"/>
      <c r="O14511" s="9"/>
      <c r="P14511" s="27"/>
      <c r="Q14511" s="29"/>
      <c r="R14511" s="29"/>
      <c r="S14511" s="27"/>
    </row>
    <row r="14512" spans="1:19" s="14" customFormat="1" x14ac:dyDescent="0.3">
      <c r="A14512" s="11"/>
      <c r="B14512" s="11"/>
      <c r="C14512" s="11"/>
      <c r="D14512" s="11"/>
      <c r="E14512" s="11"/>
      <c r="F14512" s="13"/>
      <c r="G14512" s="13"/>
      <c r="H14512" s="91"/>
      <c r="I14512" s="11"/>
      <c r="J14512" s="11"/>
      <c r="K14512" s="9"/>
      <c r="M14512" s="11"/>
      <c r="N14512" s="13"/>
      <c r="O14512" s="9"/>
      <c r="P14512" s="27"/>
      <c r="Q14512" s="29"/>
      <c r="R14512" s="29"/>
      <c r="S14512" s="27"/>
    </row>
    <row r="14513" spans="1:19" s="14" customFormat="1" x14ac:dyDescent="0.3">
      <c r="A14513" s="11"/>
      <c r="B14513" s="11"/>
      <c r="C14513" s="11"/>
      <c r="D14513" s="11"/>
      <c r="E14513" s="11"/>
      <c r="F14513" s="13"/>
      <c r="G14513" s="13"/>
      <c r="H14513" s="91"/>
      <c r="I14513" s="11"/>
      <c r="J14513" s="11"/>
      <c r="K14513" s="9"/>
      <c r="M14513" s="11"/>
      <c r="N14513" s="13"/>
      <c r="O14513" s="9"/>
      <c r="P14513" s="27"/>
      <c r="Q14513" s="29"/>
      <c r="R14513" s="29"/>
      <c r="S14513" s="27"/>
    </row>
    <row r="14514" spans="1:19" s="14" customFormat="1" x14ac:dyDescent="0.3">
      <c r="A14514" s="11"/>
      <c r="B14514" s="11"/>
      <c r="C14514" s="11"/>
      <c r="D14514" s="11"/>
      <c r="E14514" s="11"/>
      <c r="F14514" s="13"/>
      <c r="G14514" s="13"/>
      <c r="H14514" s="91"/>
      <c r="I14514" s="11"/>
      <c r="J14514" s="11"/>
      <c r="K14514" s="9"/>
      <c r="M14514" s="11"/>
      <c r="N14514" s="13"/>
      <c r="O14514" s="9"/>
      <c r="P14514" s="27"/>
      <c r="Q14514" s="29"/>
      <c r="R14514" s="29"/>
      <c r="S14514" s="27"/>
    </row>
    <row r="14515" spans="1:19" s="14" customFormat="1" x14ac:dyDescent="0.3">
      <c r="A14515" s="11"/>
      <c r="B14515" s="11"/>
      <c r="C14515" s="11"/>
      <c r="D14515" s="11"/>
      <c r="E14515" s="11"/>
      <c r="F14515" s="13"/>
      <c r="G14515" s="13"/>
      <c r="H14515" s="91"/>
      <c r="I14515" s="11"/>
      <c r="J14515" s="11"/>
      <c r="K14515" s="9"/>
      <c r="M14515" s="11"/>
      <c r="N14515" s="13"/>
      <c r="O14515" s="9"/>
      <c r="P14515" s="27"/>
      <c r="Q14515" s="29"/>
      <c r="R14515" s="29"/>
      <c r="S14515" s="27"/>
    </row>
    <row r="14516" spans="1:19" s="14" customFormat="1" x14ac:dyDescent="0.3">
      <c r="A14516" s="11"/>
      <c r="B14516" s="11"/>
      <c r="C14516" s="11"/>
      <c r="D14516" s="11"/>
      <c r="E14516" s="11"/>
      <c r="F14516" s="13"/>
      <c r="G14516" s="13"/>
      <c r="H14516" s="91"/>
      <c r="I14516" s="11"/>
      <c r="J14516" s="11"/>
      <c r="K14516" s="9"/>
      <c r="M14516" s="11"/>
      <c r="N14516" s="13"/>
      <c r="O14516" s="9"/>
      <c r="P14516" s="27"/>
      <c r="Q14516" s="29"/>
      <c r="R14516" s="29"/>
      <c r="S14516" s="27"/>
    </row>
    <row r="14517" spans="1:19" s="14" customFormat="1" x14ac:dyDescent="0.3">
      <c r="A14517" s="11"/>
      <c r="B14517" s="11"/>
      <c r="C14517" s="11"/>
      <c r="D14517" s="11"/>
      <c r="E14517" s="11"/>
      <c r="F14517" s="13"/>
      <c r="G14517" s="13"/>
      <c r="H14517" s="91"/>
      <c r="I14517" s="11"/>
      <c r="J14517" s="11"/>
      <c r="K14517" s="9"/>
      <c r="M14517" s="11"/>
      <c r="N14517" s="13"/>
      <c r="O14517" s="9"/>
      <c r="P14517" s="27"/>
      <c r="Q14517" s="29"/>
      <c r="R14517" s="29"/>
      <c r="S14517" s="27"/>
    </row>
    <row r="14518" spans="1:19" s="14" customFormat="1" x14ac:dyDescent="0.3">
      <c r="A14518" s="11"/>
      <c r="B14518" s="11"/>
      <c r="C14518" s="11"/>
      <c r="D14518" s="11"/>
      <c r="E14518" s="11"/>
      <c r="F14518" s="13"/>
      <c r="G14518" s="13"/>
      <c r="H14518" s="91"/>
      <c r="I14518" s="11"/>
      <c r="J14518" s="11"/>
      <c r="K14518" s="9"/>
      <c r="M14518" s="11"/>
      <c r="N14518" s="13"/>
      <c r="O14518" s="9"/>
      <c r="P14518" s="27"/>
      <c r="Q14518" s="29"/>
      <c r="R14518" s="29"/>
      <c r="S14518" s="27"/>
    </row>
    <row r="14519" spans="1:19" s="14" customFormat="1" x14ac:dyDescent="0.3">
      <c r="A14519" s="11"/>
      <c r="B14519" s="11"/>
      <c r="C14519" s="11"/>
      <c r="D14519" s="11"/>
      <c r="E14519" s="11"/>
      <c r="F14519" s="13"/>
      <c r="G14519" s="13"/>
      <c r="H14519" s="91"/>
      <c r="I14519" s="11"/>
      <c r="J14519" s="11"/>
      <c r="K14519" s="9"/>
      <c r="M14519" s="11"/>
      <c r="N14519" s="13"/>
      <c r="O14519" s="9"/>
      <c r="P14519" s="27"/>
      <c r="Q14519" s="29"/>
      <c r="R14519" s="29"/>
      <c r="S14519" s="27"/>
    </row>
    <row r="14520" spans="1:19" s="14" customFormat="1" x14ac:dyDescent="0.3">
      <c r="A14520" s="11"/>
      <c r="B14520" s="11"/>
      <c r="C14520" s="11"/>
      <c r="D14520" s="11"/>
      <c r="E14520" s="11"/>
      <c r="F14520" s="13"/>
      <c r="G14520" s="13"/>
      <c r="H14520" s="91"/>
      <c r="I14520" s="11"/>
      <c r="J14520" s="11"/>
      <c r="K14520" s="9"/>
      <c r="M14520" s="11"/>
      <c r="N14520" s="13"/>
      <c r="O14520" s="9"/>
      <c r="P14520" s="27"/>
      <c r="Q14520" s="29"/>
      <c r="R14520" s="29"/>
      <c r="S14520" s="27"/>
    </row>
    <row r="14521" spans="1:19" s="14" customFormat="1" x14ac:dyDescent="0.3">
      <c r="A14521" s="11"/>
      <c r="B14521" s="11"/>
      <c r="C14521" s="11"/>
      <c r="D14521" s="11"/>
      <c r="E14521" s="11"/>
      <c r="F14521" s="13"/>
      <c r="G14521" s="13"/>
      <c r="H14521" s="91"/>
      <c r="I14521" s="11"/>
      <c r="J14521" s="11"/>
      <c r="K14521" s="9"/>
      <c r="M14521" s="11"/>
      <c r="N14521" s="13"/>
      <c r="O14521" s="9"/>
      <c r="P14521" s="27"/>
      <c r="Q14521" s="29"/>
      <c r="R14521" s="29"/>
      <c r="S14521" s="27"/>
    </row>
    <row r="14522" spans="1:19" s="14" customFormat="1" x14ac:dyDescent="0.3">
      <c r="A14522" s="11"/>
      <c r="B14522" s="11"/>
      <c r="C14522" s="11"/>
      <c r="D14522" s="11"/>
      <c r="E14522" s="11"/>
      <c r="F14522" s="13"/>
      <c r="G14522" s="13"/>
      <c r="H14522" s="91"/>
      <c r="I14522" s="11"/>
      <c r="J14522" s="11"/>
      <c r="K14522" s="9"/>
      <c r="M14522" s="11"/>
      <c r="N14522" s="13"/>
      <c r="O14522" s="9"/>
      <c r="P14522" s="27"/>
      <c r="Q14522" s="29"/>
      <c r="R14522" s="29"/>
      <c r="S14522" s="27"/>
    </row>
    <row r="14523" spans="1:19" s="14" customFormat="1" x14ac:dyDescent="0.3">
      <c r="A14523" s="11"/>
      <c r="B14523" s="11"/>
      <c r="C14523" s="11"/>
      <c r="D14523" s="11"/>
      <c r="E14523" s="11"/>
      <c r="F14523" s="13"/>
      <c r="G14523" s="13"/>
      <c r="H14523" s="91"/>
      <c r="I14523" s="11"/>
      <c r="J14523" s="11"/>
      <c r="K14523" s="9"/>
      <c r="M14523" s="11"/>
      <c r="N14523" s="13"/>
      <c r="O14523" s="9"/>
      <c r="P14523" s="27"/>
      <c r="Q14523" s="29"/>
      <c r="R14523" s="29"/>
      <c r="S14523" s="27"/>
    </row>
    <row r="14524" spans="1:19" s="14" customFormat="1" x14ac:dyDescent="0.3">
      <c r="A14524" s="11"/>
      <c r="B14524" s="11"/>
      <c r="C14524" s="11"/>
      <c r="D14524" s="11"/>
      <c r="E14524" s="11"/>
      <c r="F14524" s="13"/>
      <c r="G14524" s="13"/>
      <c r="H14524" s="91"/>
      <c r="I14524" s="11"/>
      <c r="J14524" s="11"/>
      <c r="K14524" s="9"/>
      <c r="M14524" s="11"/>
      <c r="N14524" s="13"/>
      <c r="O14524" s="9"/>
      <c r="P14524" s="27"/>
      <c r="Q14524" s="29"/>
      <c r="R14524" s="29"/>
      <c r="S14524" s="27"/>
    </row>
    <row r="14525" spans="1:19" s="14" customFormat="1" x14ac:dyDescent="0.3">
      <c r="A14525" s="11"/>
      <c r="B14525" s="11"/>
      <c r="C14525" s="11"/>
      <c r="D14525" s="11"/>
      <c r="E14525" s="11"/>
      <c r="F14525" s="13"/>
      <c r="G14525" s="13"/>
      <c r="H14525" s="91"/>
      <c r="I14525" s="11"/>
      <c r="J14525" s="11"/>
      <c r="K14525" s="9"/>
      <c r="M14525" s="11"/>
      <c r="N14525" s="13"/>
      <c r="O14525" s="9"/>
      <c r="P14525" s="27"/>
      <c r="Q14525" s="29"/>
      <c r="R14525" s="29"/>
      <c r="S14525" s="27"/>
    </row>
    <row r="14526" spans="1:19" s="14" customFormat="1" x14ac:dyDescent="0.3">
      <c r="A14526" s="11"/>
      <c r="B14526" s="11"/>
      <c r="C14526" s="11"/>
      <c r="D14526" s="11"/>
      <c r="E14526" s="11"/>
      <c r="F14526" s="13"/>
      <c r="G14526" s="13"/>
      <c r="H14526" s="91"/>
      <c r="I14526" s="11"/>
      <c r="J14526" s="11"/>
      <c r="K14526" s="9"/>
      <c r="M14526" s="11"/>
      <c r="N14526" s="13"/>
      <c r="O14526" s="9"/>
      <c r="P14526" s="27"/>
      <c r="Q14526" s="29"/>
      <c r="R14526" s="29"/>
      <c r="S14526" s="27"/>
    </row>
    <row r="14527" spans="1:19" s="14" customFormat="1" x14ac:dyDescent="0.3">
      <c r="A14527" s="11"/>
      <c r="B14527" s="11"/>
      <c r="C14527" s="11"/>
      <c r="D14527" s="11"/>
      <c r="E14527" s="11"/>
      <c r="F14527" s="13"/>
      <c r="G14527" s="13"/>
      <c r="H14527" s="91"/>
      <c r="I14527" s="11"/>
      <c r="J14527" s="11"/>
      <c r="K14527" s="9"/>
      <c r="M14527" s="11"/>
      <c r="N14527" s="13"/>
      <c r="O14527" s="9"/>
      <c r="P14527" s="27"/>
      <c r="Q14527" s="29"/>
      <c r="R14527" s="29"/>
      <c r="S14527" s="27"/>
    </row>
    <row r="14528" spans="1:19" s="14" customFormat="1" x14ac:dyDescent="0.3">
      <c r="A14528" s="11"/>
      <c r="B14528" s="11"/>
      <c r="C14528" s="11"/>
      <c r="D14528" s="11"/>
      <c r="E14528" s="11"/>
      <c r="F14528" s="13"/>
      <c r="G14528" s="13"/>
      <c r="H14528" s="91"/>
      <c r="I14528" s="11"/>
      <c r="J14528" s="11"/>
      <c r="K14528" s="9"/>
      <c r="M14528" s="11"/>
      <c r="N14528" s="13"/>
      <c r="O14528" s="9"/>
      <c r="P14528" s="27"/>
      <c r="Q14528" s="29"/>
      <c r="R14528" s="29"/>
      <c r="S14528" s="27"/>
    </row>
    <row r="14529" spans="1:19" s="14" customFormat="1" x14ac:dyDescent="0.3">
      <c r="A14529" s="11"/>
      <c r="B14529" s="11"/>
      <c r="C14529" s="11"/>
      <c r="D14529" s="11"/>
      <c r="E14529" s="11"/>
      <c r="F14529" s="13"/>
      <c r="G14529" s="13"/>
      <c r="H14529" s="91"/>
      <c r="I14529" s="11"/>
      <c r="J14529" s="11"/>
      <c r="K14529" s="9"/>
      <c r="M14529" s="11"/>
      <c r="N14529" s="13"/>
      <c r="O14529" s="9"/>
      <c r="P14529" s="27"/>
      <c r="Q14529" s="29"/>
      <c r="R14529" s="29"/>
      <c r="S14529" s="27"/>
    </row>
    <row r="14530" spans="1:19" s="14" customFormat="1" x14ac:dyDescent="0.3">
      <c r="A14530" s="11"/>
      <c r="B14530" s="11"/>
      <c r="C14530" s="11"/>
      <c r="D14530" s="11"/>
      <c r="E14530" s="11"/>
      <c r="F14530" s="13"/>
      <c r="G14530" s="13"/>
      <c r="H14530" s="91"/>
      <c r="I14530" s="11"/>
      <c r="J14530" s="11"/>
      <c r="K14530" s="9"/>
      <c r="M14530" s="11"/>
      <c r="N14530" s="13"/>
      <c r="O14530" s="9"/>
      <c r="P14530" s="27"/>
      <c r="Q14530" s="29"/>
      <c r="R14530" s="29"/>
      <c r="S14530" s="27"/>
    </row>
    <row r="14531" spans="1:19" s="14" customFormat="1" x14ac:dyDescent="0.3">
      <c r="A14531" s="11"/>
      <c r="B14531" s="11"/>
      <c r="C14531" s="11"/>
      <c r="D14531" s="11"/>
      <c r="E14531" s="11"/>
      <c r="F14531" s="13"/>
      <c r="G14531" s="13"/>
      <c r="H14531" s="91"/>
      <c r="I14531" s="11"/>
      <c r="J14531" s="11"/>
      <c r="K14531" s="9"/>
      <c r="M14531" s="11"/>
      <c r="N14531" s="13"/>
      <c r="O14531" s="9"/>
      <c r="P14531" s="27"/>
      <c r="Q14531" s="29"/>
      <c r="R14531" s="29"/>
      <c r="S14531" s="27"/>
    </row>
    <row r="14532" spans="1:19" s="14" customFormat="1" x14ac:dyDescent="0.3">
      <c r="A14532" s="11"/>
      <c r="B14532" s="11"/>
      <c r="C14532" s="11"/>
      <c r="D14532" s="11"/>
      <c r="E14532" s="11"/>
      <c r="F14532" s="13"/>
      <c r="G14532" s="13"/>
      <c r="H14532" s="91"/>
      <c r="I14532" s="11"/>
      <c r="J14532" s="11"/>
      <c r="K14532" s="9"/>
      <c r="M14532" s="11"/>
      <c r="N14532" s="13"/>
      <c r="O14532" s="9"/>
      <c r="P14532" s="27"/>
      <c r="Q14532" s="29"/>
      <c r="R14532" s="29"/>
      <c r="S14532" s="27"/>
    </row>
    <row r="14533" spans="1:19" s="14" customFormat="1" x14ac:dyDescent="0.3">
      <c r="A14533" s="11"/>
      <c r="B14533" s="11"/>
      <c r="C14533" s="11"/>
      <c r="D14533" s="11"/>
      <c r="E14533" s="11"/>
      <c r="F14533" s="13"/>
      <c r="G14533" s="13"/>
      <c r="H14533" s="91"/>
      <c r="I14533" s="11"/>
      <c r="J14533" s="11"/>
      <c r="K14533" s="9"/>
      <c r="M14533" s="11"/>
      <c r="N14533" s="13"/>
      <c r="O14533" s="9"/>
      <c r="P14533" s="27"/>
      <c r="Q14533" s="29"/>
      <c r="R14533" s="29"/>
      <c r="S14533" s="27"/>
    </row>
    <row r="14534" spans="1:19" s="14" customFormat="1" x14ac:dyDescent="0.3">
      <c r="A14534" s="11"/>
      <c r="B14534" s="11"/>
      <c r="C14534" s="11"/>
      <c r="D14534" s="11"/>
      <c r="E14534" s="11"/>
      <c r="F14534" s="13"/>
      <c r="G14534" s="13"/>
      <c r="H14534" s="91"/>
      <c r="I14534" s="11"/>
      <c r="J14534" s="11"/>
      <c r="K14534" s="9"/>
      <c r="M14534" s="11"/>
      <c r="N14534" s="13"/>
      <c r="O14534" s="9"/>
      <c r="P14534" s="27"/>
      <c r="Q14534" s="29"/>
      <c r="R14534" s="29"/>
      <c r="S14534" s="27"/>
    </row>
    <row r="14535" spans="1:19" s="14" customFormat="1" x14ac:dyDescent="0.3">
      <c r="A14535" s="11"/>
      <c r="B14535" s="11"/>
      <c r="C14535" s="11"/>
      <c r="D14535" s="11"/>
      <c r="E14535" s="11"/>
      <c r="F14535" s="13"/>
      <c r="G14535" s="13"/>
      <c r="H14535" s="91"/>
      <c r="I14535" s="11"/>
      <c r="J14535" s="11"/>
      <c r="K14535" s="9"/>
      <c r="M14535" s="11"/>
      <c r="N14535" s="13"/>
      <c r="O14535" s="9"/>
      <c r="P14535" s="27"/>
      <c r="Q14535" s="29"/>
      <c r="R14535" s="29"/>
      <c r="S14535" s="27"/>
    </row>
    <row r="14536" spans="1:19" s="14" customFormat="1" x14ac:dyDescent="0.3">
      <c r="A14536" s="11"/>
      <c r="B14536" s="11"/>
      <c r="C14536" s="11"/>
      <c r="D14536" s="11"/>
      <c r="E14536" s="11"/>
      <c r="F14536" s="13"/>
      <c r="G14536" s="13"/>
      <c r="H14536" s="91"/>
      <c r="I14536" s="11"/>
      <c r="J14536" s="11"/>
      <c r="K14536" s="9"/>
      <c r="M14536" s="11"/>
      <c r="N14536" s="13"/>
      <c r="O14536" s="9"/>
      <c r="P14536" s="27"/>
      <c r="Q14536" s="29"/>
      <c r="R14536" s="29"/>
      <c r="S14536" s="27"/>
    </row>
    <row r="14537" spans="1:19" s="14" customFormat="1" x14ac:dyDescent="0.3">
      <c r="A14537" s="11"/>
      <c r="B14537" s="11"/>
      <c r="C14537" s="11"/>
      <c r="D14537" s="11"/>
      <c r="E14537" s="11"/>
      <c r="F14537" s="13"/>
      <c r="G14537" s="13"/>
      <c r="H14537" s="91"/>
      <c r="I14537" s="11"/>
      <c r="J14537" s="11"/>
      <c r="K14537" s="9"/>
      <c r="M14537" s="11"/>
      <c r="N14537" s="13"/>
      <c r="O14537" s="9"/>
      <c r="P14537" s="27"/>
      <c r="Q14537" s="29"/>
      <c r="R14537" s="29"/>
      <c r="S14537" s="27"/>
    </row>
    <row r="14538" spans="1:19" s="14" customFormat="1" x14ac:dyDescent="0.3">
      <c r="A14538" s="11"/>
      <c r="B14538" s="11"/>
      <c r="C14538" s="11"/>
      <c r="D14538" s="11"/>
      <c r="E14538" s="11"/>
      <c r="F14538" s="13"/>
      <c r="G14538" s="13"/>
      <c r="H14538" s="91"/>
      <c r="I14538" s="11"/>
      <c r="J14538" s="11"/>
      <c r="K14538" s="9"/>
      <c r="M14538" s="11"/>
      <c r="N14538" s="13"/>
      <c r="O14538" s="9"/>
      <c r="P14538" s="27"/>
      <c r="Q14538" s="29"/>
      <c r="R14538" s="29"/>
      <c r="S14538" s="27"/>
    </row>
    <row r="14539" spans="1:19" s="14" customFormat="1" x14ac:dyDescent="0.3">
      <c r="A14539" s="11"/>
      <c r="B14539" s="11"/>
      <c r="C14539" s="11"/>
      <c r="D14539" s="11"/>
      <c r="E14539" s="11"/>
      <c r="F14539" s="13"/>
      <c r="G14539" s="13"/>
      <c r="H14539" s="91"/>
      <c r="I14539" s="11"/>
      <c r="J14539" s="11"/>
      <c r="K14539" s="9"/>
      <c r="M14539" s="11"/>
      <c r="N14539" s="13"/>
      <c r="O14539" s="9"/>
      <c r="P14539" s="27"/>
      <c r="Q14539" s="29"/>
      <c r="R14539" s="29"/>
      <c r="S14539" s="27"/>
    </row>
    <row r="14540" spans="1:19" s="14" customFormat="1" x14ac:dyDescent="0.3">
      <c r="A14540" s="11"/>
      <c r="B14540" s="11"/>
      <c r="C14540" s="11"/>
      <c r="D14540" s="11"/>
      <c r="E14540" s="11"/>
      <c r="F14540" s="13"/>
      <c r="G14540" s="13"/>
      <c r="H14540" s="91"/>
      <c r="I14540" s="11"/>
      <c r="J14540" s="11"/>
      <c r="K14540" s="9"/>
      <c r="M14540" s="11"/>
      <c r="N14540" s="13"/>
      <c r="O14540" s="9"/>
      <c r="P14540" s="27"/>
      <c r="Q14540" s="29"/>
      <c r="R14540" s="29"/>
      <c r="S14540" s="27"/>
    </row>
    <row r="14541" spans="1:19" s="14" customFormat="1" x14ac:dyDescent="0.3">
      <c r="A14541" s="11"/>
      <c r="B14541" s="11"/>
      <c r="C14541" s="11"/>
      <c r="D14541" s="11"/>
      <c r="E14541" s="11"/>
      <c r="F14541" s="13"/>
      <c r="G14541" s="13"/>
      <c r="H14541" s="91"/>
      <c r="I14541" s="11"/>
      <c r="J14541" s="11"/>
      <c r="K14541" s="9"/>
      <c r="M14541" s="11"/>
      <c r="N14541" s="13"/>
      <c r="O14541" s="9"/>
      <c r="P14541" s="27"/>
      <c r="Q14541" s="29"/>
      <c r="R14541" s="29"/>
      <c r="S14541" s="27"/>
    </row>
    <row r="14542" spans="1:19" s="14" customFormat="1" x14ac:dyDescent="0.3">
      <c r="A14542" s="11"/>
      <c r="B14542" s="11"/>
      <c r="C14542" s="11"/>
      <c r="D14542" s="11"/>
      <c r="E14542" s="11"/>
      <c r="F14542" s="13"/>
      <c r="G14542" s="13"/>
      <c r="H14542" s="91"/>
      <c r="I14542" s="11"/>
      <c r="J14542" s="11"/>
      <c r="K14542" s="9"/>
      <c r="M14542" s="11"/>
      <c r="N14542" s="13"/>
      <c r="O14542" s="9"/>
      <c r="P14542" s="27"/>
      <c r="Q14542" s="29"/>
      <c r="R14542" s="29"/>
      <c r="S14542" s="27"/>
    </row>
    <row r="14543" spans="1:19" s="14" customFormat="1" x14ac:dyDescent="0.3">
      <c r="A14543" s="11"/>
      <c r="B14543" s="11"/>
      <c r="C14543" s="11"/>
      <c r="D14543" s="11"/>
      <c r="E14543" s="11"/>
      <c r="F14543" s="13"/>
      <c r="G14543" s="13"/>
      <c r="H14543" s="91"/>
      <c r="I14543" s="11"/>
      <c r="J14543" s="11"/>
      <c r="K14543" s="9"/>
      <c r="M14543" s="11"/>
      <c r="N14543" s="13"/>
      <c r="O14543" s="9"/>
      <c r="P14543" s="27"/>
      <c r="Q14543" s="29"/>
      <c r="R14543" s="29"/>
      <c r="S14543" s="27"/>
    </row>
    <row r="14544" spans="1:19" s="14" customFormat="1" x14ac:dyDescent="0.3">
      <c r="A14544" s="11"/>
      <c r="B14544" s="11"/>
      <c r="C14544" s="11"/>
      <c r="D14544" s="11"/>
      <c r="E14544" s="11"/>
      <c r="F14544" s="13"/>
      <c r="G14544" s="13"/>
      <c r="H14544" s="91"/>
      <c r="I14544" s="11"/>
      <c r="J14544" s="11"/>
      <c r="K14544" s="9"/>
      <c r="M14544" s="11"/>
      <c r="N14544" s="13"/>
      <c r="O14544" s="9"/>
      <c r="P14544" s="27"/>
      <c r="Q14544" s="29"/>
      <c r="R14544" s="29"/>
      <c r="S14544" s="27"/>
    </row>
    <row r="14545" spans="1:19" s="14" customFormat="1" x14ac:dyDescent="0.3">
      <c r="A14545" s="11"/>
      <c r="B14545" s="11"/>
      <c r="C14545" s="11"/>
      <c r="D14545" s="11"/>
      <c r="E14545" s="11"/>
      <c r="F14545" s="13"/>
      <c r="G14545" s="13"/>
      <c r="H14545" s="91"/>
      <c r="I14545" s="11"/>
      <c r="J14545" s="11"/>
      <c r="K14545" s="9"/>
      <c r="M14545" s="11"/>
      <c r="N14545" s="13"/>
      <c r="O14545" s="9"/>
      <c r="P14545" s="27"/>
      <c r="Q14545" s="29"/>
      <c r="R14545" s="29"/>
      <c r="S14545" s="27"/>
    </row>
    <row r="14546" spans="1:19" s="14" customFormat="1" x14ac:dyDescent="0.3">
      <c r="A14546" s="11"/>
      <c r="B14546" s="11"/>
      <c r="C14546" s="11"/>
      <c r="D14546" s="11"/>
      <c r="E14546" s="11"/>
      <c r="F14546" s="13"/>
      <c r="G14546" s="13"/>
      <c r="H14546" s="91"/>
      <c r="I14546" s="11"/>
      <c r="J14546" s="11"/>
      <c r="K14546" s="9"/>
      <c r="M14546" s="11"/>
      <c r="N14546" s="13"/>
      <c r="O14546" s="9"/>
      <c r="P14546" s="27"/>
      <c r="Q14546" s="29"/>
      <c r="R14546" s="29"/>
      <c r="S14546" s="27"/>
    </row>
    <row r="14547" spans="1:19" s="14" customFormat="1" x14ac:dyDescent="0.3">
      <c r="A14547" s="11"/>
      <c r="B14547" s="11"/>
      <c r="C14547" s="11"/>
      <c r="D14547" s="11"/>
      <c r="E14547" s="11"/>
      <c r="F14547" s="13"/>
      <c r="G14547" s="13"/>
      <c r="H14547" s="91"/>
      <c r="I14547" s="11"/>
      <c r="J14547" s="11"/>
      <c r="K14547" s="9"/>
      <c r="M14547" s="11"/>
      <c r="N14547" s="13"/>
      <c r="O14547" s="9"/>
      <c r="P14547" s="27"/>
      <c r="Q14547" s="29"/>
      <c r="R14547" s="29"/>
      <c r="S14547" s="27"/>
    </row>
    <row r="14548" spans="1:19" s="14" customFormat="1" x14ac:dyDescent="0.3">
      <c r="A14548" s="11"/>
      <c r="B14548" s="11"/>
      <c r="C14548" s="11"/>
      <c r="D14548" s="11"/>
      <c r="E14548" s="11"/>
      <c r="F14548" s="13"/>
      <c r="G14548" s="13"/>
      <c r="H14548" s="91"/>
      <c r="I14548" s="11"/>
      <c r="J14548" s="11"/>
      <c r="K14548" s="9"/>
      <c r="M14548" s="11"/>
      <c r="N14548" s="13"/>
      <c r="O14548" s="9"/>
      <c r="P14548" s="27"/>
      <c r="Q14548" s="29"/>
      <c r="R14548" s="29"/>
      <c r="S14548" s="27"/>
    </row>
    <row r="14549" spans="1:19" s="14" customFormat="1" x14ac:dyDescent="0.3">
      <c r="A14549" s="11"/>
      <c r="B14549" s="11"/>
      <c r="C14549" s="11"/>
      <c r="D14549" s="11"/>
      <c r="E14549" s="11"/>
      <c r="F14549" s="13"/>
      <c r="G14549" s="13"/>
      <c r="H14549" s="91"/>
      <c r="I14549" s="11"/>
      <c r="J14549" s="11"/>
      <c r="K14549" s="9"/>
      <c r="M14549" s="11"/>
      <c r="N14549" s="13"/>
      <c r="O14549" s="9"/>
      <c r="P14549" s="27"/>
      <c r="Q14549" s="29"/>
      <c r="R14549" s="29"/>
      <c r="S14549" s="27"/>
    </row>
    <row r="14550" spans="1:19" s="14" customFormat="1" x14ac:dyDescent="0.3">
      <c r="A14550" s="11"/>
      <c r="B14550" s="11"/>
      <c r="C14550" s="11"/>
      <c r="D14550" s="11"/>
      <c r="E14550" s="11"/>
      <c r="F14550" s="13"/>
      <c r="G14550" s="13"/>
      <c r="H14550" s="91"/>
      <c r="I14550" s="11"/>
      <c r="J14550" s="11"/>
      <c r="K14550" s="9"/>
      <c r="M14550" s="11"/>
      <c r="N14550" s="13"/>
      <c r="O14550" s="9"/>
      <c r="P14550" s="27"/>
      <c r="Q14550" s="29"/>
      <c r="R14550" s="29"/>
      <c r="S14550" s="27"/>
    </row>
    <row r="14551" spans="1:19" s="14" customFormat="1" x14ac:dyDescent="0.3">
      <c r="A14551" s="11"/>
      <c r="B14551" s="11"/>
      <c r="C14551" s="11"/>
      <c r="D14551" s="11"/>
      <c r="E14551" s="11"/>
      <c r="F14551" s="13"/>
      <c r="G14551" s="13"/>
      <c r="H14551" s="91"/>
      <c r="I14551" s="11"/>
      <c r="J14551" s="11"/>
      <c r="K14551" s="9"/>
      <c r="M14551" s="11"/>
      <c r="N14551" s="13"/>
      <c r="O14551" s="9"/>
      <c r="P14551" s="27"/>
      <c r="Q14551" s="29"/>
      <c r="R14551" s="29"/>
      <c r="S14551" s="27"/>
    </row>
    <row r="14552" spans="1:19" s="14" customFormat="1" x14ac:dyDescent="0.3">
      <c r="A14552" s="11"/>
      <c r="B14552" s="11"/>
      <c r="C14552" s="11"/>
      <c r="D14552" s="11"/>
      <c r="E14552" s="11"/>
      <c r="F14552" s="13"/>
      <c r="G14552" s="13"/>
      <c r="H14552" s="91"/>
      <c r="I14552" s="11"/>
      <c r="J14552" s="11"/>
      <c r="K14552" s="9"/>
      <c r="M14552" s="11"/>
      <c r="N14552" s="13"/>
      <c r="O14552" s="9"/>
      <c r="P14552" s="27"/>
      <c r="Q14552" s="29"/>
      <c r="R14552" s="29"/>
      <c r="S14552" s="27"/>
    </row>
    <row r="14553" spans="1:19" s="14" customFormat="1" x14ac:dyDescent="0.3">
      <c r="A14553" s="11"/>
      <c r="B14553" s="11"/>
      <c r="C14553" s="11"/>
      <c r="D14553" s="11"/>
      <c r="E14553" s="11"/>
      <c r="F14553" s="13"/>
      <c r="G14553" s="13"/>
      <c r="H14553" s="91"/>
      <c r="I14553" s="11"/>
      <c r="J14553" s="11"/>
      <c r="K14553" s="9"/>
      <c r="M14553" s="11"/>
      <c r="N14553" s="13"/>
      <c r="O14553" s="9"/>
      <c r="P14553" s="27"/>
      <c r="Q14553" s="29"/>
      <c r="R14553" s="29"/>
      <c r="S14553" s="27"/>
    </row>
    <row r="14554" spans="1:19" s="14" customFormat="1" x14ac:dyDescent="0.3">
      <c r="A14554" s="11"/>
      <c r="B14554" s="11"/>
      <c r="C14554" s="11"/>
      <c r="D14554" s="11"/>
      <c r="E14554" s="11"/>
      <c r="F14554" s="13"/>
      <c r="G14554" s="13"/>
      <c r="H14554" s="91"/>
      <c r="I14554" s="11"/>
      <c r="J14554" s="11"/>
      <c r="K14554" s="9"/>
      <c r="M14554" s="11"/>
      <c r="N14554" s="13"/>
      <c r="O14554" s="9"/>
      <c r="P14554" s="27"/>
      <c r="Q14554" s="29"/>
      <c r="R14554" s="29"/>
      <c r="S14554" s="27"/>
    </row>
    <row r="14555" spans="1:19" s="14" customFormat="1" x14ac:dyDescent="0.3">
      <c r="A14555" s="11"/>
      <c r="B14555" s="11"/>
      <c r="C14555" s="11"/>
      <c r="D14555" s="11"/>
      <c r="E14555" s="11"/>
      <c r="F14555" s="13"/>
      <c r="G14555" s="13"/>
      <c r="H14555" s="91"/>
      <c r="I14555" s="11"/>
      <c r="J14555" s="11"/>
      <c r="K14555" s="9"/>
      <c r="M14555" s="11"/>
      <c r="N14555" s="13"/>
      <c r="O14555" s="9"/>
      <c r="P14555" s="27"/>
      <c r="Q14555" s="29"/>
      <c r="R14555" s="29"/>
      <c r="S14555" s="27"/>
    </row>
    <row r="14556" spans="1:19" s="14" customFormat="1" x14ac:dyDescent="0.3">
      <c r="A14556" s="11"/>
      <c r="B14556" s="11"/>
      <c r="C14556" s="11"/>
      <c r="D14556" s="11"/>
      <c r="E14556" s="11"/>
      <c r="F14556" s="13"/>
      <c r="G14556" s="13"/>
      <c r="H14556" s="91"/>
      <c r="I14556" s="11"/>
      <c r="J14556" s="11"/>
      <c r="K14556" s="9"/>
      <c r="M14556" s="11"/>
      <c r="N14556" s="13"/>
      <c r="O14556" s="9"/>
      <c r="P14556" s="27"/>
      <c r="Q14556" s="29"/>
      <c r="R14556" s="29"/>
      <c r="S14556" s="27"/>
    </row>
    <row r="14557" spans="1:19" s="14" customFormat="1" x14ac:dyDescent="0.3">
      <c r="A14557" s="11"/>
      <c r="B14557" s="11"/>
      <c r="C14557" s="11"/>
      <c r="D14557" s="11"/>
      <c r="E14557" s="11"/>
      <c r="F14557" s="13"/>
      <c r="G14557" s="13"/>
      <c r="H14557" s="91"/>
      <c r="I14557" s="11"/>
      <c r="J14557" s="11"/>
      <c r="K14557" s="9"/>
      <c r="M14557" s="11"/>
      <c r="N14557" s="13"/>
      <c r="O14557" s="9"/>
      <c r="P14557" s="27"/>
      <c r="Q14557" s="29"/>
      <c r="R14557" s="29"/>
      <c r="S14557" s="27"/>
    </row>
    <row r="14558" spans="1:19" s="14" customFormat="1" x14ac:dyDescent="0.3">
      <c r="A14558" s="11"/>
      <c r="B14558" s="11"/>
      <c r="C14558" s="11"/>
      <c r="D14558" s="11"/>
      <c r="E14558" s="11"/>
      <c r="F14558" s="13"/>
      <c r="G14558" s="13"/>
      <c r="H14558" s="91"/>
      <c r="I14558" s="11"/>
      <c r="J14558" s="11"/>
      <c r="K14558" s="9"/>
      <c r="M14558" s="11"/>
      <c r="N14558" s="13"/>
      <c r="O14558" s="9"/>
      <c r="P14558" s="27"/>
      <c r="Q14558" s="29"/>
      <c r="R14558" s="29"/>
      <c r="S14558" s="27"/>
    </row>
    <row r="14559" spans="1:19" s="14" customFormat="1" x14ac:dyDescent="0.3">
      <c r="A14559" s="11"/>
      <c r="B14559" s="11"/>
      <c r="C14559" s="11"/>
      <c r="D14559" s="11"/>
      <c r="E14559" s="11"/>
      <c r="F14559" s="13"/>
      <c r="G14559" s="13"/>
      <c r="H14559" s="91"/>
      <c r="I14559" s="11"/>
      <c r="J14559" s="11"/>
      <c r="K14559" s="9"/>
      <c r="M14559" s="11"/>
      <c r="N14559" s="13"/>
      <c r="O14559" s="9"/>
      <c r="P14559" s="27"/>
      <c r="Q14559" s="29"/>
      <c r="R14559" s="29"/>
      <c r="S14559" s="27"/>
    </row>
    <row r="14560" spans="1:19" s="14" customFormat="1" x14ac:dyDescent="0.3">
      <c r="A14560" s="11"/>
      <c r="B14560" s="11"/>
      <c r="C14560" s="11"/>
      <c r="D14560" s="11"/>
      <c r="E14560" s="11"/>
      <c r="F14560" s="13"/>
      <c r="G14560" s="13"/>
      <c r="H14560" s="91"/>
      <c r="I14560" s="11"/>
      <c r="J14560" s="11"/>
      <c r="K14560" s="9"/>
      <c r="M14560" s="11"/>
      <c r="N14560" s="13"/>
      <c r="O14560" s="9"/>
      <c r="P14560" s="27"/>
      <c r="Q14560" s="29"/>
      <c r="R14560" s="29"/>
      <c r="S14560" s="27"/>
    </row>
    <row r="14561" spans="1:19" s="14" customFormat="1" x14ac:dyDescent="0.3">
      <c r="A14561" s="11"/>
      <c r="B14561" s="11"/>
      <c r="C14561" s="11"/>
      <c r="D14561" s="11"/>
      <c r="E14561" s="11"/>
      <c r="F14561" s="13"/>
      <c r="G14561" s="13"/>
      <c r="H14561" s="91"/>
      <c r="I14561" s="11"/>
      <c r="J14561" s="11"/>
      <c r="K14561" s="9"/>
      <c r="M14561" s="11"/>
      <c r="N14561" s="13"/>
      <c r="O14561" s="9"/>
      <c r="P14561" s="27"/>
      <c r="Q14561" s="29"/>
      <c r="R14561" s="29"/>
      <c r="S14561" s="27"/>
    </row>
    <row r="14562" spans="1:19" s="14" customFormat="1" x14ac:dyDescent="0.3">
      <c r="A14562" s="11"/>
      <c r="B14562" s="11"/>
      <c r="C14562" s="11"/>
      <c r="D14562" s="11"/>
      <c r="E14562" s="11"/>
      <c r="F14562" s="13"/>
      <c r="G14562" s="13"/>
      <c r="H14562" s="91"/>
      <c r="I14562" s="11"/>
      <c r="J14562" s="11"/>
      <c r="K14562" s="9"/>
      <c r="M14562" s="11"/>
      <c r="N14562" s="13"/>
      <c r="O14562" s="9"/>
      <c r="P14562" s="27"/>
      <c r="Q14562" s="29"/>
      <c r="R14562" s="29"/>
      <c r="S14562" s="27"/>
    </row>
    <row r="14563" spans="1:19" s="14" customFormat="1" x14ac:dyDescent="0.3">
      <c r="A14563" s="11"/>
      <c r="B14563" s="11"/>
      <c r="C14563" s="11"/>
      <c r="D14563" s="11"/>
      <c r="E14563" s="11"/>
      <c r="F14563" s="13"/>
      <c r="G14563" s="13"/>
      <c r="H14563" s="91"/>
      <c r="I14563" s="11"/>
      <c r="J14563" s="11"/>
      <c r="K14563" s="9"/>
      <c r="M14563" s="11"/>
      <c r="N14563" s="13"/>
      <c r="O14563" s="9"/>
      <c r="P14563" s="27"/>
      <c r="Q14563" s="29"/>
      <c r="R14563" s="29"/>
      <c r="S14563" s="27"/>
    </row>
    <row r="14564" spans="1:19" s="14" customFormat="1" x14ac:dyDescent="0.3">
      <c r="A14564" s="11"/>
      <c r="B14564" s="11"/>
      <c r="C14564" s="11"/>
      <c r="D14564" s="11"/>
      <c r="E14564" s="11"/>
      <c r="F14564" s="13"/>
      <c r="G14564" s="13"/>
      <c r="H14564" s="91"/>
      <c r="I14564" s="11"/>
      <c r="J14564" s="11"/>
      <c r="K14564" s="9"/>
      <c r="M14564" s="11"/>
      <c r="N14564" s="13"/>
      <c r="O14564" s="9"/>
      <c r="P14564" s="27"/>
      <c r="Q14564" s="29"/>
      <c r="R14564" s="29"/>
      <c r="S14564" s="27"/>
    </row>
    <row r="14565" spans="1:19" s="14" customFormat="1" x14ac:dyDescent="0.3">
      <c r="A14565" s="11"/>
      <c r="B14565" s="11"/>
      <c r="C14565" s="11"/>
      <c r="D14565" s="11"/>
      <c r="E14565" s="11"/>
      <c r="F14565" s="13"/>
      <c r="G14565" s="13"/>
      <c r="H14565" s="91"/>
      <c r="I14565" s="11"/>
      <c r="J14565" s="11"/>
      <c r="K14565" s="9"/>
      <c r="M14565" s="11"/>
      <c r="N14565" s="13"/>
      <c r="O14565" s="9"/>
      <c r="P14565" s="27"/>
      <c r="Q14565" s="29"/>
      <c r="R14565" s="29"/>
      <c r="S14565" s="27"/>
    </row>
    <row r="14566" spans="1:19" s="14" customFormat="1" x14ac:dyDescent="0.3">
      <c r="A14566" s="11"/>
      <c r="B14566" s="11"/>
      <c r="C14566" s="11"/>
      <c r="D14566" s="11"/>
      <c r="E14566" s="11"/>
      <c r="F14566" s="13"/>
      <c r="G14566" s="13"/>
      <c r="H14566" s="91"/>
      <c r="I14566" s="11"/>
      <c r="J14566" s="11"/>
      <c r="K14566" s="9"/>
      <c r="M14566" s="11"/>
      <c r="N14566" s="13"/>
      <c r="O14566" s="9"/>
      <c r="P14566" s="27"/>
      <c r="Q14566" s="29"/>
      <c r="R14566" s="29"/>
      <c r="S14566" s="27"/>
    </row>
    <row r="14567" spans="1:19" s="14" customFormat="1" x14ac:dyDescent="0.3">
      <c r="A14567" s="11"/>
      <c r="B14567" s="11"/>
      <c r="C14567" s="11"/>
      <c r="D14567" s="11"/>
      <c r="E14567" s="11"/>
      <c r="F14567" s="13"/>
      <c r="G14567" s="13"/>
      <c r="H14567" s="91"/>
      <c r="I14567" s="11"/>
      <c r="J14567" s="11"/>
      <c r="K14567" s="9"/>
      <c r="M14567" s="11"/>
      <c r="N14567" s="13"/>
      <c r="O14567" s="9"/>
      <c r="P14567" s="27"/>
      <c r="Q14567" s="29"/>
      <c r="R14567" s="29"/>
      <c r="S14567" s="27"/>
    </row>
    <row r="14568" spans="1:19" s="14" customFormat="1" x14ac:dyDescent="0.3">
      <c r="A14568" s="11"/>
      <c r="B14568" s="11"/>
      <c r="C14568" s="11"/>
      <c r="D14568" s="11"/>
      <c r="E14568" s="11"/>
      <c r="F14568" s="13"/>
      <c r="G14568" s="13"/>
      <c r="H14568" s="91"/>
      <c r="I14568" s="11"/>
      <c r="J14568" s="11"/>
      <c r="K14568" s="9"/>
      <c r="M14568" s="11"/>
      <c r="N14568" s="13"/>
      <c r="O14568" s="9"/>
      <c r="P14568" s="27"/>
      <c r="Q14568" s="29"/>
      <c r="R14568" s="29"/>
      <c r="S14568" s="27"/>
    </row>
    <row r="14569" spans="1:19" s="14" customFormat="1" x14ac:dyDescent="0.3">
      <c r="A14569" s="11"/>
      <c r="B14569" s="11"/>
      <c r="C14569" s="11"/>
      <c r="D14569" s="11"/>
      <c r="E14569" s="11"/>
      <c r="F14569" s="13"/>
      <c r="G14569" s="13"/>
      <c r="H14569" s="91"/>
      <c r="I14569" s="11"/>
      <c r="J14569" s="11"/>
      <c r="K14569" s="9"/>
      <c r="M14569" s="11"/>
      <c r="N14569" s="13"/>
      <c r="O14569" s="9"/>
      <c r="P14569" s="27"/>
      <c r="Q14569" s="29"/>
      <c r="R14569" s="29"/>
      <c r="S14569" s="27"/>
    </row>
    <row r="14570" spans="1:19" s="14" customFormat="1" x14ac:dyDescent="0.3">
      <c r="A14570" s="11"/>
      <c r="B14570" s="11"/>
      <c r="C14570" s="11"/>
      <c r="D14570" s="11"/>
      <c r="E14570" s="11"/>
      <c r="F14570" s="13"/>
      <c r="G14570" s="13"/>
      <c r="H14570" s="91"/>
      <c r="I14570" s="11"/>
      <c r="J14570" s="11"/>
      <c r="K14570" s="9"/>
      <c r="M14570" s="11"/>
      <c r="N14570" s="13"/>
      <c r="O14570" s="9"/>
      <c r="P14570" s="27"/>
      <c r="Q14570" s="29"/>
      <c r="R14570" s="29"/>
      <c r="S14570" s="27"/>
    </row>
    <row r="14571" spans="1:19" s="14" customFormat="1" x14ac:dyDescent="0.3">
      <c r="A14571" s="11"/>
      <c r="B14571" s="11"/>
      <c r="C14571" s="11"/>
      <c r="D14571" s="11"/>
      <c r="E14571" s="11"/>
      <c r="F14571" s="13"/>
      <c r="G14571" s="13"/>
      <c r="H14571" s="91"/>
      <c r="I14571" s="11"/>
      <c r="J14571" s="11"/>
      <c r="K14571" s="9"/>
      <c r="M14571" s="11"/>
      <c r="N14571" s="13"/>
      <c r="O14571" s="9"/>
      <c r="P14571" s="27"/>
      <c r="Q14571" s="29"/>
      <c r="R14571" s="29"/>
      <c r="S14571" s="27"/>
    </row>
    <row r="14572" spans="1:19" s="14" customFormat="1" x14ac:dyDescent="0.3">
      <c r="A14572" s="11"/>
      <c r="B14572" s="11"/>
      <c r="C14572" s="11"/>
      <c r="D14572" s="11"/>
      <c r="E14572" s="11"/>
      <c r="F14572" s="13"/>
      <c r="G14572" s="13"/>
      <c r="H14572" s="91"/>
      <c r="I14572" s="11"/>
      <c r="J14572" s="11"/>
      <c r="K14572" s="9"/>
      <c r="M14572" s="11"/>
      <c r="N14572" s="13"/>
      <c r="O14572" s="9"/>
      <c r="P14572" s="27"/>
      <c r="Q14572" s="29"/>
      <c r="R14572" s="29"/>
      <c r="S14572" s="27"/>
    </row>
    <row r="14573" spans="1:19" s="14" customFormat="1" x14ac:dyDescent="0.3">
      <c r="A14573" s="11"/>
      <c r="B14573" s="11"/>
      <c r="C14573" s="11"/>
      <c r="D14573" s="11"/>
      <c r="E14573" s="11"/>
      <c r="F14573" s="13"/>
      <c r="G14573" s="13"/>
      <c r="H14573" s="91"/>
      <c r="I14573" s="11"/>
      <c r="J14573" s="11"/>
      <c r="K14573" s="9"/>
      <c r="M14573" s="11"/>
      <c r="N14573" s="13"/>
      <c r="O14573" s="9"/>
      <c r="P14573" s="27"/>
      <c r="Q14573" s="29"/>
      <c r="R14573" s="29"/>
      <c r="S14573" s="27"/>
    </row>
    <row r="14574" spans="1:19" s="14" customFormat="1" x14ac:dyDescent="0.3">
      <c r="A14574" s="11"/>
      <c r="B14574" s="11"/>
      <c r="C14574" s="11"/>
      <c r="D14574" s="11"/>
      <c r="E14574" s="11"/>
      <c r="F14574" s="13"/>
      <c r="G14574" s="13"/>
      <c r="H14574" s="91"/>
      <c r="I14574" s="11"/>
      <c r="J14574" s="11"/>
      <c r="K14574" s="9"/>
      <c r="M14574" s="11"/>
      <c r="N14574" s="13"/>
      <c r="O14574" s="9"/>
      <c r="P14574" s="27"/>
      <c r="Q14574" s="29"/>
      <c r="R14574" s="29"/>
      <c r="S14574" s="27"/>
    </row>
    <row r="14575" spans="1:19" s="14" customFormat="1" x14ac:dyDescent="0.3">
      <c r="A14575" s="11"/>
      <c r="B14575" s="11"/>
      <c r="C14575" s="11"/>
      <c r="D14575" s="11"/>
      <c r="E14575" s="11"/>
      <c r="F14575" s="13"/>
      <c r="G14575" s="13"/>
      <c r="H14575" s="91"/>
      <c r="I14575" s="11"/>
      <c r="J14575" s="11"/>
      <c r="K14575" s="9"/>
      <c r="M14575" s="11"/>
      <c r="N14575" s="13"/>
      <c r="O14575" s="9"/>
      <c r="P14575" s="27"/>
      <c r="Q14575" s="29"/>
      <c r="R14575" s="29"/>
      <c r="S14575" s="27"/>
    </row>
    <row r="14576" spans="1:19" s="14" customFormat="1" x14ac:dyDescent="0.3">
      <c r="A14576" s="11"/>
      <c r="B14576" s="11"/>
      <c r="C14576" s="11"/>
      <c r="D14576" s="11"/>
      <c r="E14576" s="11"/>
      <c r="F14576" s="13"/>
      <c r="G14576" s="13"/>
      <c r="H14576" s="91"/>
      <c r="I14576" s="11"/>
      <c r="J14576" s="11"/>
      <c r="K14576" s="9"/>
      <c r="M14576" s="11"/>
      <c r="N14576" s="13"/>
      <c r="O14576" s="9"/>
      <c r="P14576" s="27"/>
      <c r="Q14576" s="29"/>
      <c r="R14576" s="29"/>
      <c r="S14576" s="27"/>
    </row>
    <row r="14577" spans="1:19" s="14" customFormat="1" x14ac:dyDescent="0.3">
      <c r="A14577" s="11"/>
      <c r="B14577" s="11"/>
      <c r="C14577" s="11"/>
      <c r="D14577" s="11"/>
      <c r="E14577" s="11"/>
      <c r="F14577" s="13"/>
      <c r="G14577" s="13"/>
      <c r="H14577" s="91"/>
      <c r="I14577" s="11"/>
      <c r="J14577" s="11"/>
      <c r="K14577" s="9"/>
      <c r="M14577" s="11"/>
      <c r="N14577" s="13"/>
      <c r="O14577" s="9"/>
      <c r="P14577" s="27"/>
      <c r="Q14577" s="29"/>
      <c r="R14577" s="29"/>
      <c r="S14577" s="27"/>
    </row>
    <row r="14578" spans="1:19" s="14" customFormat="1" x14ac:dyDescent="0.3">
      <c r="A14578" s="11"/>
      <c r="B14578" s="11"/>
      <c r="C14578" s="11"/>
      <c r="D14578" s="11"/>
      <c r="E14578" s="11"/>
      <c r="F14578" s="13"/>
      <c r="G14578" s="13"/>
      <c r="H14578" s="91"/>
      <c r="I14578" s="11"/>
      <c r="J14578" s="11"/>
      <c r="K14578" s="9"/>
      <c r="M14578" s="11"/>
      <c r="N14578" s="13"/>
      <c r="O14578" s="9"/>
      <c r="P14578" s="27"/>
      <c r="Q14578" s="29"/>
      <c r="R14578" s="29"/>
      <c r="S14578" s="27"/>
    </row>
    <row r="14579" spans="1:19" s="14" customFormat="1" x14ac:dyDescent="0.3">
      <c r="A14579" s="11"/>
      <c r="B14579" s="11"/>
      <c r="C14579" s="11"/>
      <c r="D14579" s="11"/>
      <c r="E14579" s="11"/>
      <c r="F14579" s="13"/>
      <c r="G14579" s="13"/>
      <c r="H14579" s="91"/>
      <c r="I14579" s="11"/>
      <c r="J14579" s="11"/>
      <c r="K14579" s="9"/>
      <c r="M14579" s="11"/>
      <c r="N14579" s="13"/>
      <c r="O14579" s="9"/>
      <c r="P14579" s="27"/>
      <c r="Q14579" s="29"/>
      <c r="R14579" s="29"/>
      <c r="S14579" s="27"/>
    </row>
    <row r="14580" spans="1:19" s="14" customFormat="1" x14ac:dyDescent="0.3">
      <c r="A14580" s="11"/>
      <c r="B14580" s="11"/>
      <c r="C14580" s="11"/>
      <c r="D14580" s="11"/>
      <c r="E14580" s="11"/>
      <c r="F14580" s="13"/>
      <c r="G14580" s="13"/>
      <c r="H14580" s="91"/>
      <c r="I14580" s="11"/>
      <c r="J14580" s="11"/>
      <c r="K14580" s="9"/>
      <c r="M14580" s="11"/>
      <c r="N14580" s="13"/>
      <c r="O14580" s="9"/>
      <c r="P14580" s="27"/>
      <c r="Q14580" s="29"/>
      <c r="R14580" s="29"/>
      <c r="S14580" s="27"/>
    </row>
    <row r="14581" spans="1:19" s="14" customFormat="1" x14ac:dyDescent="0.3">
      <c r="A14581" s="11"/>
      <c r="B14581" s="11"/>
      <c r="C14581" s="11"/>
      <c r="D14581" s="11"/>
      <c r="E14581" s="11"/>
      <c r="F14581" s="13"/>
      <c r="G14581" s="13"/>
      <c r="H14581" s="91"/>
      <c r="I14581" s="11"/>
      <c r="J14581" s="11"/>
      <c r="K14581" s="9"/>
      <c r="M14581" s="11"/>
      <c r="N14581" s="13"/>
      <c r="O14581" s="9"/>
      <c r="P14581" s="27"/>
      <c r="Q14581" s="29"/>
      <c r="R14581" s="29"/>
      <c r="S14581" s="27"/>
    </row>
    <row r="14582" spans="1:19" s="14" customFormat="1" x14ac:dyDescent="0.3">
      <c r="A14582" s="11"/>
      <c r="B14582" s="11"/>
      <c r="C14582" s="11"/>
      <c r="D14582" s="11"/>
      <c r="E14582" s="11"/>
      <c r="F14582" s="13"/>
      <c r="G14582" s="13"/>
      <c r="H14582" s="91"/>
      <c r="I14582" s="11"/>
      <c r="J14582" s="11"/>
      <c r="K14582" s="9"/>
      <c r="M14582" s="11"/>
      <c r="N14582" s="13"/>
      <c r="O14582" s="9"/>
      <c r="P14582" s="27"/>
      <c r="Q14582" s="29"/>
      <c r="R14582" s="29"/>
      <c r="S14582" s="27"/>
    </row>
    <row r="14583" spans="1:19" s="14" customFormat="1" x14ac:dyDescent="0.3">
      <c r="A14583" s="11"/>
      <c r="B14583" s="11"/>
      <c r="C14583" s="11"/>
      <c r="D14583" s="11"/>
      <c r="E14583" s="11"/>
      <c r="F14583" s="13"/>
      <c r="G14583" s="13"/>
      <c r="H14583" s="91"/>
      <c r="I14583" s="11"/>
      <c r="J14583" s="11"/>
      <c r="K14583" s="9"/>
      <c r="M14583" s="11"/>
      <c r="N14583" s="13"/>
      <c r="O14583" s="9"/>
      <c r="P14583" s="27"/>
      <c r="Q14583" s="29"/>
      <c r="R14583" s="29"/>
      <c r="S14583" s="27"/>
    </row>
    <row r="14584" spans="1:19" s="14" customFormat="1" x14ac:dyDescent="0.3">
      <c r="A14584" s="11"/>
      <c r="B14584" s="11"/>
      <c r="C14584" s="11"/>
      <c r="D14584" s="11"/>
      <c r="E14584" s="11"/>
      <c r="F14584" s="13"/>
      <c r="G14584" s="13"/>
      <c r="H14584" s="91"/>
      <c r="I14584" s="11"/>
      <c r="J14584" s="11"/>
      <c r="K14584" s="9"/>
      <c r="M14584" s="11"/>
      <c r="N14584" s="13"/>
      <c r="O14584" s="9"/>
      <c r="P14584" s="27"/>
      <c r="Q14584" s="29"/>
      <c r="R14584" s="29"/>
      <c r="S14584" s="27"/>
    </row>
    <row r="14585" spans="1:19" s="14" customFormat="1" x14ac:dyDescent="0.3">
      <c r="A14585" s="11"/>
      <c r="B14585" s="11"/>
      <c r="C14585" s="11"/>
      <c r="D14585" s="11"/>
      <c r="E14585" s="11"/>
      <c r="F14585" s="13"/>
      <c r="G14585" s="13"/>
      <c r="H14585" s="91"/>
      <c r="I14585" s="11"/>
      <c r="J14585" s="11"/>
      <c r="K14585" s="9"/>
      <c r="M14585" s="11"/>
      <c r="N14585" s="13"/>
      <c r="O14585" s="9"/>
      <c r="P14585" s="27"/>
      <c r="Q14585" s="29"/>
      <c r="R14585" s="29"/>
      <c r="S14585" s="27"/>
    </row>
    <row r="14586" spans="1:19" s="14" customFormat="1" x14ac:dyDescent="0.3">
      <c r="A14586" s="11"/>
      <c r="B14586" s="11"/>
      <c r="C14586" s="11"/>
      <c r="D14586" s="11"/>
      <c r="E14586" s="11"/>
      <c r="F14586" s="13"/>
      <c r="G14586" s="13"/>
      <c r="H14586" s="91"/>
      <c r="I14586" s="11"/>
      <c r="J14586" s="11"/>
      <c r="K14586" s="9"/>
      <c r="M14586" s="11"/>
      <c r="N14586" s="13"/>
      <c r="O14586" s="9"/>
      <c r="P14586" s="27"/>
      <c r="Q14586" s="29"/>
      <c r="R14586" s="29"/>
      <c r="S14586" s="27"/>
    </row>
    <row r="14587" spans="1:19" s="14" customFormat="1" x14ac:dyDescent="0.3">
      <c r="A14587" s="11"/>
      <c r="B14587" s="11"/>
      <c r="C14587" s="11"/>
      <c r="D14587" s="11"/>
      <c r="E14587" s="11"/>
      <c r="F14587" s="13"/>
      <c r="G14587" s="13"/>
      <c r="H14587" s="91"/>
      <c r="I14587" s="11"/>
      <c r="J14587" s="11"/>
      <c r="K14587" s="9"/>
      <c r="M14587" s="11"/>
      <c r="N14587" s="13"/>
      <c r="O14587" s="9"/>
      <c r="P14587" s="27"/>
      <c r="Q14587" s="29"/>
      <c r="R14587" s="29"/>
      <c r="S14587" s="27"/>
    </row>
    <row r="14588" spans="1:19" s="14" customFormat="1" x14ac:dyDescent="0.3">
      <c r="A14588" s="11"/>
      <c r="B14588" s="11"/>
      <c r="C14588" s="11"/>
      <c r="D14588" s="11"/>
      <c r="E14588" s="11"/>
      <c r="F14588" s="13"/>
      <c r="G14588" s="13"/>
      <c r="H14588" s="91"/>
      <c r="I14588" s="11"/>
      <c r="J14588" s="11"/>
      <c r="K14588" s="9"/>
      <c r="M14588" s="11"/>
      <c r="N14588" s="13"/>
      <c r="O14588" s="9"/>
      <c r="P14588" s="27"/>
      <c r="Q14588" s="29"/>
      <c r="R14588" s="29"/>
      <c r="S14588" s="27"/>
    </row>
    <row r="14589" spans="1:19" s="14" customFormat="1" x14ac:dyDescent="0.3">
      <c r="A14589" s="11"/>
      <c r="B14589" s="11"/>
      <c r="C14589" s="11"/>
      <c r="D14589" s="11"/>
      <c r="E14589" s="11"/>
      <c r="F14589" s="13"/>
      <c r="G14589" s="13"/>
      <c r="H14589" s="91"/>
      <c r="I14589" s="11"/>
      <c r="J14589" s="11"/>
      <c r="K14589" s="9"/>
      <c r="M14589" s="11"/>
      <c r="N14589" s="13"/>
      <c r="O14589" s="9"/>
      <c r="P14589" s="27"/>
      <c r="Q14589" s="29"/>
      <c r="R14589" s="29"/>
      <c r="S14589" s="27"/>
    </row>
    <row r="14590" spans="1:19" s="14" customFormat="1" x14ac:dyDescent="0.3">
      <c r="A14590" s="11"/>
      <c r="B14590" s="11"/>
      <c r="C14590" s="11"/>
      <c r="D14590" s="11"/>
      <c r="E14590" s="11"/>
      <c r="F14590" s="13"/>
      <c r="G14590" s="13"/>
      <c r="H14590" s="91"/>
      <c r="I14590" s="11"/>
      <c r="J14590" s="11"/>
      <c r="K14590" s="9"/>
      <c r="M14590" s="11"/>
      <c r="N14590" s="13"/>
      <c r="O14590" s="9"/>
      <c r="P14590" s="27"/>
      <c r="Q14590" s="29"/>
      <c r="R14590" s="29"/>
      <c r="S14590" s="27"/>
    </row>
    <row r="14591" spans="1:19" s="14" customFormat="1" x14ac:dyDescent="0.3">
      <c r="A14591" s="11"/>
      <c r="B14591" s="11"/>
      <c r="C14591" s="11"/>
      <c r="D14591" s="11"/>
      <c r="E14591" s="11"/>
      <c r="F14591" s="13"/>
      <c r="G14591" s="13"/>
      <c r="H14591" s="91"/>
      <c r="I14591" s="11"/>
      <c r="J14591" s="11"/>
      <c r="K14591" s="9"/>
      <c r="M14591" s="11"/>
      <c r="N14591" s="13"/>
      <c r="O14591" s="9"/>
      <c r="P14591" s="27"/>
      <c r="Q14591" s="29"/>
      <c r="R14591" s="29"/>
      <c r="S14591" s="27"/>
    </row>
    <row r="14592" spans="1:19" s="14" customFormat="1" x14ac:dyDescent="0.3">
      <c r="A14592" s="11"/>
      <c r="B14592" s="11"/>
      <c r="C14592" s="11"/>
      <c r="D14592" s="11"/>
      <c r="E14592" s="11"/>
      <c r="F14592" s="13"/>
      <c r="G14592" s="13"/>
      <c r="H14592" s="91"/>
      <c r="I14592" s="11"/>
      <c r="J14592" s="11"/>
      <c r="K14592" s="9"/>
      <c r="M14592" s="11"/>
      <c r="N14592" s="13"/>
      <c r="O14592" s="9"/>
      <c r="P14592" s="27"/>
      <c r="Q14592" s="29"/>
      <c r="R14592" s="29"/>
      <c r="S14592" s="27"/>
    </row>
    <row r="14593" spans="1:19" s="14" customFormat="1" x14ac:dyDescent="0.3">
      <c r="A14593" s="11"/>
      <c r="B14593" s="11"/>
      <c r="C14593" s="11"/>
      <c r="D14593" s="11"/>
      <c r="E14593" s="11"/>
      <c r="F14593" s="13"/>
      <c r="G14593" s="13"/>
      <c r="H14593" s="91"/>
      <c r="I14593" s="11"/>
      <c r="J14593" s="11"/>
      <c r="K14593" s="9"/>
      <c r="M14593" s="11"/>
      <c r="N14593" s="13"/>
      <c r="O14593" s="9"/>
      <c r="P14593" s="27"/>
      <c r="Q14593" s="29"/>
      <c r="R14593" s="29"/>
      <c r="S14593" s="27"/>
    </row>
    <row r="14594" spans="1:19" s="14" customFormat="1" x14ac:dyDescent="0.3">
      <c r="A14594" s="11"/>
      <c r="B14594" s="11"/>
      <c r="C14594" s="11"/>
      <c r="D14594" s="11"/>
      <c r="E14594" s="11"/>
      <c r="F14594" s="13"/>
      <c r="G14594" s="13"/>
      <c r="H14594" s="91"/>
      <c r="I14594" s="11"/>
      <c r="J14594" s="11"/>
      <c r="K14594" s="9"/>
      <c r="M14594" s="11"/>
      <c r="N14594" s="13"/>
      <c r="O14594" s="9"/>
      <c r="P14594" s="27"/>
      <c r="Q14594" s="29"/>
      <c r="R14594" s="29"/>
      <c r="S14594" s="27"/>
    </row>
    <row r="14595" spans="1:19" s="14" customFormat="1" x14ac:dyDescent="0.3">
      <c r="A14595" s="11"/>
      <c r="B14595" s="11"/>
      <c r="C14595" s="11"/>
      <c r="D14595" s="11"/>
      <c r="E14595" s="11"/>
      <c r="F14595" s="13"/>
      <c r="G14595" s="13"/>
      <c r="H14595" s="91"/>
      <c r="I14595" s="11"/>
      <c r="J14595" s="11"/>
      <c r="K14595" s="9"/>
      <c r="M14595" s="11"/>
      <c r="N14595" s="13"/>
      <c r="O14595" s="9"/>
      <c r="P14595" s="27"/>
      <c r="Q14595" s="29"/>
      <c r="R14595" s="29"/>
      <c r="S14595" s="27"/>
    </row>
    <row r="14596" spans="1:19" s="14" customFormat="1" x14ac:dyDescent="0.3">
      <c r="A14596" s="11"/>
      <c r="B14596" s="11"/>
      <c r="C14596" s="11"/>
      <c r="D14596" s="11"/>
      <c r="E14596" s="11"/>
      <c r="F14596" s="13"/>
      <c r="G14596" s="13"/>
      <c r="H14596" s="91"/>
      <c r="I14596" s="11"/>
      <c r="J14596" s="11"/>
      <c r="K14596" s="9"/>
      <c r="M14596" s="11"/>
      <c r="N14596" s="13"/>
      <c r="O14596" s="9"/>
      <c r="P14596" s="27"/>
      <c r="Q14596" s="29"/>
      <c r="R14596" s="29"/>
      <c r="S14596" s="27"/>
    </row>
    <row r="14597" spans="1:19" s="14" customFormat="1" x14ac:dyDescent="0.3">
      <c r="A14597" s="11"/>
      <c r="B14597" s="11"/>
      <c r="C14597" s="11"/>
      <c r="D14597" s="11"/>
      <c r="E14597" s="11"/>
      <c r="F14597" s="13"/>
      <c r="G14597" s="13"/>
      <c r="H14597" s="91"/>
      <c r="I14597" s="11"/>
      <c r="J14597" s="11"/>
      <c r="K14597" s="9"/>
      <c r="M14597" s="11"/>
      <c r="N14597" s="13"/>
      <c r="O14597" s="9"/>
      <c r="P14597" s="27"/>
      <c r="Q14597" s="29"/>
      <c r="R14597" s="29"/>
      <c r="S14597" s="27"/>
    </row>
    <row r="14598" spans="1:19" s="14" customFormat="1" x14ac:dyDescent="0.3">
      <c r="A14598" s="11"/>
      <c r="B14598" s="11"/>
      <c r="C14598" s="11"/>
      <c r="D14598" s="11"/>
      <c r="E14598" s="11"/>
      <c r="F14598" s="13"/>
      <c r="G14598" s="13"/>
      <c r="H14598" s="91"/>
      <c r="I14598" s="11"/>
      <c r="J14598" s="11"/>
      <c r="K14598" s="9"/>
      <c r="M14598" s="11"/>
      <c r="N14598" s="13"/>
      <c r="O14598" s="9"/>
      <c r="P14598" s="27"/>
      <c r="Q14598" s="29"/>
      <c r="R14598" s="29"/>
      <c r="S14598" s="27"/>
    </row>
    <row r="14599" spans="1:19" s="14" customFormat="1" x14ac:dyDescent="0.3">
      <c r="A14599" s="11"/>
      <c r="B14599" s="11"/>
      <c r="C14599" s="11"/>
      <c r="D14599" s="11"/>
      <c r="E14599" s="11"/>
      <c r="F14599" s="13"/>
      <c r="G14599" s="13"/>
      <c r="H14599" s="91"/>
      <c r="I14599" s="11"/>
      <c r="J14599" s="11"/>
      <c r="K14599" s="9"/>
      <c r="M14599" s="11"/>
      <c r="N14599" s="13"/>
      <c r="O14599" s="9"/>
      <c r="P14599" s="27"/>
      <c r="Q14599" s="29"/>
      <c r="R14599" s="29"/>
      <c r="S14599" s="27"/>
    </row>
    <row r="14600" spans="1:19" s="14" customFormat="1" x14ac:dyDescent="0.3">
      <c r="A14600" s="11"/>
      <c r="B14600" s="11"/>
      <c r="C14600" s="11"/>
      <c r="D14600" s="11"/>
      <c r="E14600" s="11"/>
      <c r="F14600" s="13"/>
      <c r="G14600" s="13"/>
      <c r="H14600" s="91"/>
      <c r="I14600" s="11"/>
      <c r="J14600" s="11"/>
      <c r="K14600" s="9"/>
      <c r="M14600" s="11"/>
      <c r="N14600" s="13"/>
      <c r="O14600" s="9"/>
      <c r="P14600" s="27"/>
      <c r="Q14600" s="29"/>
      <c r="R14600" s="29"/>
      <c r="S14600" s="27"/>
    </row>
    <row r="14601" spans="1:19" s="14" customFormat="1" x14ac:dyDescent="0.3">
      <c r="A14601" s="11"/>
      <c r="B14601" s="11"/>
      <c r="C14601" s="11"/>
      <c r="D14601" s="11"/>
      <c r="E14601" s="11"/>
      <c r="F14601" s="13"/>
      <c r="G14601" s="13"/>
      <c r="H14601" s="91"/>
      <c r="I14601" s="11"/>
      <c r="J14601" s="11"/>
      <c r="K14601" s="9"/>
      <c r="M14601" s="11"/>
      <c r="N14601" s="13"/>
      <c r="O14601" s="9"/>
      <c r="P14601" s="27"/>
      <c r="Q14601" s="29"/>
      <c r="R14601" s="29"/>
      <c r="S14601" s="27"/>
    </row>
    <row r="14602" spans="1:19" s="14" customFormat="1" x14ac:dyDescent="0.3">
      <c r="A14602" s="11"/>
      <c r="B14602" s="11"/>
      <c r="C14602" s="11"/>
      <c r="D14602" s="11"/>
      <c r="E14602" s="11"/>
      <c r="F14602" s="13"/>
      <c r="G14602" s="13"/>
      <c r="H14602" s="91"/>
      <c r="I14602" s="11"/>
      <c r="J14602" s="11"/>
      <c r="K14602" s="9"/>
      <c r="M14602" s="11"/>
      <c r="N14602" s="13"/>
      <c r="O14602" s="9"/>
      <c r="P14602" s="27"/>
      <c r="Q14602" s="29"/>
      <c r="R14602" s="29"/>
      <c r="S14602" s="27"/>
    </row>
    <row r="14603" spans="1:19" s="14" customFormat="1" x14ac:dyDescent="0.3">
      <c r="A14603" s="11"/>
      <c r="B14603" s="11"/>
      <c r="C14603" s="11"/>
      <c r="D14603" s="11"/>
      <c r="E14603" s="11"/>
      <c r="F14603" s="13"/>
      <c r="G14603" s="13"/>
      <c r="H14603" s="91"/>
      <c r="I14603" s="11"/>
      <c r="J14603" s="11"/>
      <c r="K14603" s="9"/>
      <c r="M14603" s="11"/>
      <c r="N14603" s="13"/>
      <c r="O14603" s="9"/>
      <c r="P14603" s="27"/>
      <c r="Q14603" s="29"/>
      <c r="R14603" s="29"/>
      <c r="S14603" s="27"/>
    </row>
    <row r="14604" spans="1:19" s="14" customFormat="1" x14ac:dyDescent="0.3">
      <c r="A14604" s="11"/>
      <c r="B14604" s="11"/>
      <c r="C14604" s="11"/>
      <c r="D14604" s="11"/>
      <c r="E14604" s="11"/>
      <c r="F14604" s="13"/>
      <c r="G14604" s="13"/>
      <c r="H14604" s="91"/>
      <c r="I14604" s="11"/>
      <c r="J14604" s="11"/>
      <c r="K14604" s="9"/>
      <c r="M14604" s="11"/>
      <c r="N14604" s="13"/>
      <c r="O14604" s="9"/>
      <c r="P14604" s="27"/>
      <c r="Q14604" s="29"/>
      <c r="R14604" s="29"/>
      <c r="S14604" s="27"/>
    </row>
    <row r="14605" spans="1:19" s="14" customFormat="1" x14ac:dyDescent="0.3">
      <c r="A14605" s="11"/>
      <c r="B14605" s="11"/>
      <c r="C14605" s="11"/>
      <c r="D14605" s="11"/>
      <c r="E14605" s="11"/>
      <c r="F14605" s="13"/>
      <c r="G14605" s="13"/>
      <c r="H14605" s="91"/>
      <c r="I14605" s="11"/>
      <c r="J14605" s="11"/>
      <c r="K14605" s="9"/>
      <c r="M14605" s="11"/>
      <c r="N14605" s="13"/>
      <c r="O14605" s="9"/>
      <c r="P14605" s="27"/>
      <c r="Q14605" s="29"/>
      <c r="R14605" s="29"/>
      <c r="S14605" s="27"/>
    </row>
    <row r="14606" spans="1:19" s="14" customFormat="1" x14ac:dyDescent="0.3">
      <c r="A14606" s="11"/>
      <c r="B14606" s="11"/>
      <c r="C14606" s="11"/>
      <c r="D14606" s="11"/>
      <c r="E14606" s="11"/>
      <c r="F14606" s="13"/>
      <c r="G14606" s="13"/>
      <c r="H14606" s="91"/>
      <c r="I14606" s="11"/>
      <c r="J14606" s="11"/>
      <c r="K14606" s="9"/>
      <c r="M14606" s="11"/>
      <c r="N14606" s="13"/>
      <c r="O14606" s="9"/>
      <c r="P14606" s="27"/>
      <c r="Q14606" s="29"/>
      <c r="R14606" s="29"/>
      <c r="S14606" s="27"/>
    </row>
    <row r="14607" spans="1:19" s="14" customFormat="1" x14ac:dyDescent="0.3">
      <c r="A14607" s="11"/>
      <c r="B14607" s="11"/>
      <c r="C14607" s="11"/>
      <c r="D14607" s="11"/>
      <c r="E14607" s="11"/>
      <c r="F14607" s="13"/>
      <c r="G14607" s="13"/>
      <c r="H14607" s="91"/>
      <c r="I14607" s="11"/>
      <c r="J14607" s="11"/>
      <c r="K14607" s="9"/>
      <c r="M14607" s="11"/>
      <c r="N14607" s="13"/>
      <c r="O14607" s="9"/>
      <c r="P14607" s="27"/>
      <c r="Q14607" s="29"/>
      <c r="R14607" s="29"/>
      <c r="S14607" s="27"/>
    </row>
    <row r="14608" spans="1:19" s="14" customFormat="1" x14ac:dyDescent="0.3">
      <c r="A14608" s="11"/>
      <c r="B14608" s="11"/>
      <c r="C14608" s="11"/>
      <c r="D14608" s="11"/>
      <c r="E14608" s="11"/>
      <c r="F14608" s="13"/>
      <c r="G14608" s="13"/>
      <c r="H14608" s="91"/>
      <c r="I14608" s="11"/>
      <c r="J14608" s="11"/>
      <c r="K14608" s="9"/>
      <c r="M14608" s="11"/>
      <c r="N14608" s="13"/>
      <c r="O14608" s="9"/>
      <c r="P14608" s="27"/>
      <c r="Q14608" s="29"/>
      <c r="R14608" s="29"/>
      <c r="S14608" s="27"/>
    </row>
    <row r="14609" spans="1:19" s="14" customFormat="1" x14ac:dyDescent="0.3">
      <c r="A14609" s="11"/>
      <c r="B14609" s="11"/>
      <c r="C14609" s="11"/>
      <c r="D14609" s="11"/>
      <c r="E14609" s="11"/>
      <c r="F14609" s="13"/>
      <c r="G14609" s="13"/>
      <c r="H14609" s="91"/>
      <c r="I14609" s="11"/>
      <c r="J14609" s="11"/>
      <c r="K14609" s="9"/>
      <c r="M14609" s="11"/>
      <c r="N14609" s="13"/>
      <c r="O14609" s="9"/>
      <c r="P14609" s="27"/>
      <c r="Q14609" s="29"/>
      <c r="R14609" s="29"/>
      <c r="S14609" s="27"/>
    </row>
    <row r="14610" spans="1:19" s="14" customFormat="1" x14ac:dyDescent="0.3">
      <c r="A14610" s="11"/>
      <c r="B14610" s="11"/>
      <c r="C14610" s="11"/>
      <c r="D14610" s="11"/>
      <c r="E14610" s="11"/>
      <c r="F14610" s="13"/>
      <c r="G14610" s="13"/>
      <c r="H14610" s="91"/>
      <c r="I14610" s="11"/>
      <c r="J14610" s="11"/>
      <c r="K14610" s="9"/>
      <c r="M14610" s="11"/>
      <c r="N14610" s="13"/>
      <c r="O14610" s="9"/>
      <c r="P14610" s="27"/>
      <c r="Q14610" s="29"/>
      <c r="R14610" s="29"/>
      <c r="S14610" s="27"/>
    </row>
    <row r="14611" spans="1:19" s="14" customFormat="1" x14ac:dyDescent="0.3">
      <c r="A14611" s="11"/>
      <c r="B14611" s="11"/>
      <c r="C14611" s="11"/>
      <c r="D14611" s="11"/>
      <c r="E14611" s="11"/>
      <c r="F14611" s="13"/>
      <c r="G14611" s="13"/>
      <c r="H14611" s="91"/>
      <c r="I14611" s="11"/>
      <c r="J14611" s="11"/>
      <c r="K14611" s="9"/>
      <c r="M14611" s="11"/>
      <c r="N14611" s="13"/>
      <c r="O14611" s="9"/>
      <c r="P14611" s="27"/>
      <c r="Q14611" s="29"/>
      <c r="R14611" s="29"/>
      <c r="S14611" s="27"/>
    </row>
    <row r="14612" spans="1:19" s="14" customFormat="1" x14ac:dyDescent="0.3">
      <c r="A14612" s="11"/>
      <c r="B14612" s="11"/>
      <c r="C14612" s="11"/>
      <c r="D14612" s="11"/>
      <c r="E14612" s="11"/>
      <c r="F14612" s="13"/>
      <c r="G14612" s="13"/>
      <c r="H14612" s="91"/>
      <c r="I14612" s="11"/>
      <c r="J14612" s="11"/>
      <c r="K14612" s="9"/>
      <c r="M14612" s="11"/>
      <c r="N14612" s="13"/>
      <c r="O14612" s="9"/>
      <c r="P14612" s="27"/>
      <c r="Q14612" s="29"/>
      <c r="R14612" s="29"/>
      <c r="S14612" s="27"/>
    </row>
    <row r="14613" spans="1:19" s="14" customFormat="1" x14ac:dyDescent="0.3">
      <c r="A14613" s="11"/>
      <c r="B14613" s="11"/>
      <c r="C14613" s="11"/>
      <c r="D14613" s="11"/>
      <c r="E14613" s="11"/>
      <c r="F14613" s="13"/>
      <c r="G14613" s="13"/>
      <c r="H14613" s="91"/>
      <c r="I14613" s="11"/>
      <c r="J14613" s="11"/>
      <c r="K14613" s="9"/>
      <c r="M14613" s="11"/>
      <c r="N14613" s="13"/>
      <c r="O14613" s="9"/>
      <c r="P14613" s="27"/>
      <c r="Q14613" s="29"/>
      <c r="R14613" s="29"/>
      <c r="S14613" s="27"/>
    </row>
    <row r="14614" spans="1:19" s="14" customFormat="1" x14ac:dyDescent="0.3">
      <c r="A14614" s="11"/>
      <c r="B14614" s="11"/>
      <c r="C14614" s="11"/>
      <c r="D14614" s="11"/>
      <c r="E14614" s="11"/>
      <c r="F14614" s="13"/>
      <c r="G14614" s="13"/>
      <c r="H14614" s="91"/>
      <c r="I14614" s="11"/>
      <c r="J14614" s="11"/>
      <c r="K14614" s="9"/>
      <c r="M14614" s="11"/>
      <c r="N14614" s="13"/>
      <c r="O14614" s="9"/>
      <c r="P14614" s="27"/>
      <c r="Q14614" s="29"/>
      <c r="R14614" s="29"/>
      <c r="S14614" s="27"/>
    </row>
    <row r="14615" spans="1:19" s="14" customFormat="1" x14ac:dyDescent="0.3">
      <c r="A14615" s="11"/>
      <c r="B14615" s="11"/>
      <c r="C14615" s="11"/>
      <c r="D14615" s="11"/>
      <c r="E14615" s="11"/>
      <c r="F14615" s="13"/>
      <c r="G14615" s="13"/>
      <c r="H14615" s="91"/>
      <c r="I14615" s="11"/>
      <c r="J14615" s="11"/>
      <c r="K14615" s="9"/>
      <c r="M14615" s="11"/>
      <c r="N14615" s="13"/>
      <c r="O14615" s="9"/>
      <c r="P14615" s="27"/>
      <c r="Q14615" s="29"/>
      <c r="R14615" s="29"/>
      <c r="S14615" s="27"/>
    </row>
    <row r="14616" spans="1:19" s="14" customFormat="1" x14ac:dyDescent="0.3">
      <c r="A14616" s="11"/>
      <c r="B14616" s="11"/>
      <c r="C14616" s="11"/>
      <c r="D14616" s="11"/>
      <c r="E14616" s="11"/>
      <c r="F14616" s="13"/>
      <c r="G14616" s="13"/>
      <c r="H14616" s="91"/>
      <c r="I14616" s="11"/>
      <c r="J14616" s="11"/>
      <c r="K14616" s="9"/>
      <c r="M14616" s="11"/>
      <c r="N14616" s="13"/>
      <c r="O14616" s="9"/>
      <c r="P14616" s="27"/>
      <c r="Q14616" s="29"/>
      <c r="R14616" s="29"/>
      <c r="S14616" s="27"/>
    </row>
    <row r="14617" spans="1:19" s="14" customFormat="1" x14ac:dyDescent="0.3">
      <c r="A14617" s="11"/>
      <c r="B14617" s="11"/>
      <c r="C14617" s="11"/>
      <c r="D14617" s="11"/>
      <c r="E14617" s="11"/>
      <c r="F14617" s="13"/>
      <c r="G14617" s="13"/>
      <c r="H14617" s="91"/>
      <c r="I14617" s="11"/>
      <c r="J14617" s="11"/>
      <c r="K14617" s="9"/>
      <c r="M14617" s="11"/>
      <c r="N14617" s="13"/>
      <c r="O14617" s="9"/>
      <c r="P14617" s="27"/>
      <c r="Q14617" s="29"/>
      <c r="R14617" s="29"/>
      <c r="S14617" s="27"/>
    </row>
    <row r="14618" spans="1:19" s="14" customFormat="1" x14ac:dyDescent="0.3">
      <c r="A14618" s="11"/>
      <c r="B14618" s="11"/>
      <c r="C14618" s="11"/>
      <c r="D14618" s="11"/>
      <c r="E14618" s="11"/>
      <c r="F14618" s="13"/>
      <c r="G14618" s="13"/>
      <c r="H14618" s="91"/>
      <c r="I14618" s="11"/>
      <c r="J14618" s="11"/>
      <c r="K14618" s="9"/>
      <c r="M14618" s="11"/>
      <c r="N14618" s="13"/>
      <c r="O14618" s="9"/>
      <c r="P14618" s="27"/>
      <c r="Q14618" s="29"/>
      <c r="R14618" s="29"/>
      <c r="S14618" s="27"/>
    </row>
    <row r="14619" spans="1:19" s="14" customFormat="1" x14ac:dyDescent="0.3">
      <c r="A14619" s="11"/>
      <c r="B14619" s="11"/>
      <c r="C14619" s="11"/>
      <c r="D14619" s="11"/>
      <c r="E14619" s="11"/>
      <c r="F14619" s="13"/>
      <c r="G14619" s="13"/>
      <c r="H14619" s="91"/>
      <c r="I14619" s="11"/>
      <c r="J14619" s="11"/>
      <c r="K14619" s="9"/>
      <c r="M14619" s="11"/>
      <c r="N14619" s="13"/>
      <c r="O14619" s="9"/>
      <c r="P14619" s="27"/>
      <c r="Q14619" s="29"/>
      <c r="R14619" s="29"/>
      <c r="S14619" s="27"/>
    </row>
    <row r="14620" spans="1:19" s="14" customFormat="1" x14ac:dyDescent="0.3">
      <c r="A14620" s="11"/>
      <c r="B14620" s="11"/>
      <c r="C14620" s="11"/>
      <c r="D14620" s="11"/>
      <c r="E14620" s="11"/>
      <c r="F14620" s="13"/>
      <c r="G14620" s="13"/>
      <c r="H14620" s="91"/>
      <c r="I14620" s="11"/>
      <c r="J14620" s="11"/>
      <c r="K14620" s="9"/>
      <c r="M14620" s="11"/>
      <c r="N14620" s="13"/>
      <c r="O14620" s="9"/>
      <c r="P14620" s="27"/>
      <c r="Q14620" s="29"/>
      <c r="R14620" s="29"/>
      <c r="S14620" s="27"/>
    </row>
    <row r="14621" spans="1:19" s="14" customFormat="1" x14ac:dyDescent="0.3">
      <c r="A14621" s="11"/>
      <c r="B14621" s="11"/>
      <c r="C14621" s="11"/>
      <c r="D14621" s="11"/>
      <c r="E14621" s="11"/>
      <c r="F14621" s="13"/>
      <c r="G14621" s="13"/>
      <c r="H14621" s="91"/>
      <c r="I14621" s="11"/>
      <c r="J14621" s="11"/>
      <c r="K14621" s="9"/>
      <c r="M14621" s="11"/>
      <c r="N14621" s="13"/>
      <c r="O14621" s="9"/>
      <c r="P14621" s="27"/>
      <c r="Q14621" s="29"/>
      <c r="R14621" s="29"/>
      <c r="S14621" s="27"/>
    </row>
    <row r="14622" spans="1:19" s="14" customFormat="1" x14ac:dyDescent="0.3">
      <c r="A14622" s="11"/>
      <c r="B14622" s="11"/>
      <c r="C14622" s="11"/>
      <c r="D14622" s="11"/>
      <c r="E14622" s="11"/>
      <c r="F14622" s="13"/>
      <c r="G14622" s="13"/>
      <c r="H14622" s="91"/>
      <c r="I14622" s="11"/>
      <c r="J14622" s="11"/>
      <c r="K14622" s="9"/>
      <c r="M14622" s="11"/>
      <c r="N14622" s="13"/>
      <c r="O14622" s="9"/>
      <c r="P14622" s="27"/>
      <c r="Q14622" s="29"/>
      <c r="R14622" s="29"/>
      <c r="S14622" s="27"/>
    </row>
    <row r="14623" spans="1:19" s="14" customFormat="1" x14ac:dyDescent="0.3">
      <c r="A14623" s="11"/>
      <c r="B14623" s="11"/>
      <c r="C14623" s="11"/>
      <c r="D14623" s="11"/>
      <c r="E14623" s="11"/>
      <c r="F14623" s="13"/>
      <c r="G14623" s="13"/>
      <c r="H14623" s="91"/>
      <c r="I14623" s="11"/>
      <c r="J14623" s="11"/>
      <c r="K14623" s="9"/>
      <c r="M14623" s="11"/>
      <c r="N14623" s="13"/>
      <c r="O14623" s="9"/>
      <c r="P14623" s="27"/>
      <c r="Q14623" s="29"/>
      <c r="R14623" s="29"/>
      <c r="S14623" s="27"/>
    </row>
    <row r="14624" spans="1:19" s="14" customFormat="1" x14ac:dyDescent="0.3">
      <c r="A14624" s="11"/>
      <c r="B14624" s="11"/>
      <c r="C14624" s="11"/>
      <c r="D14624" s="11"/>
      <c r="E14624" s="11"/>
      <c r="F14624" s="13"/>
      <c r="G14624" s="13"/>
      <c r="H14624" s="91"/>
      <c r="I14624" s="11"/>
      <c r="J14624" s="11"/>
      <c r="K14624" s="9"/>
      <c r="M14624" s="11"/>
      <c r="N14624" s="13"/>
      <c r="O14624" s="9"/>
      <c r="P14624" s="27"/>
      <c r="Q14624" s="29"/>
      <c r="R14624" s="29"/>
      <c r="S14624" s="27"/>
    </row>
    <row r="14625" spans="1:19" s="14" customFormat="1" x14ac:dyDescent="0.3">
      <c r="A14625" s="11"/>
      <c r="B14625" s="11"/>
      <c r="C14625" s="11"/>
      <c r="D14625" s="11"/>
      <c r="E14625" s="11"/>
      <c r="F14625" s="13"/>
      <c r="G14625" s="13"/>
      <c r="H14625" s="91"/>
      <c r="I14625" s="11"/>
      <c r="J14625" s="11"/>
      <c r="K14625" s="9"/>
      <c r="M14625" s="11"/>
      <c r="N14625" s="13"/>
      <c r="O14625" s="9"/>
      <c r="P14625" s="27"/>
      <c r="Q14625" s="29"/>
      <c r="R14625" s="29"/>
      <c r="S14625" s="27"/>
    </row>
    <row r="14626" spans="1:19" s="14" customFormat="1" x14ac:dyDescent="0.3">
      <c r="A14626" s="11"/>
      <c r="B14626" s="11"/>
      <c r="C14626" s="11"/>
      <c r="D14626" s="11"/>
      <c r="E14626" s="11"/>
      <c r="F14626" s="13"/>
      <c r="G14626" s="13"/>
      <c r="H14626" s="91"/>
      <c r="I14626" s="11"/>
      <c r="J14626" s="11"/>
      <c r="K14626" s="9"/>
      <c r="M14626" s="11"/>
      <c r="N14626" s="13"/>
      <c r="O14626" s="9"/>
      <c r="P14626" s="27"/>
      <c r="Q14626" s="29"/>
      <c r="R14626" s="29"/>
      <c r="S14626" s="27"/>
    </row>
    <row r="14627" spans="1:19" s="14" customFormat="1" x14ac:dyDescent="0.3">
      <c r="A14627" s="11"/>
      <c r="B14627" s="11"/>
      <c r="C14627" s="11"/>
      <c r="D14627" s="11"/>
      <c r="E14627" s="11"/>
      <c r="F14627" s="13"/>
      <c r="G14627" s="13"/>
      <c r="H14627" s="91"/>
      <c r="I14627" s="11"/>
      <c r="J14627" s="11"/>
      <c r="K14627" s="9"/>
      <c r="M14627" s="11"/>
      <c r="N14627" s="13"/>
      <c r="O14627" s="9"/>
      <c r="P14627" s="27"/>
      <c r="Q14627" s="29"/>
      <c r="R14627" s="29"/>
      <c r="S14627" s="27"/>
    </row>
    <row r="14628" spans="1:19" s="14" customFormat="1" x14ac:dyDescent="0.3">
      <c r="A14628" s="11"/>
      <c r="B14628" s="11"/>
      <c r="C14628" s="11"/>
      <c r="D14628" s="11"/>
      <c r="E14628" s="11"/>
      <c r="F14628" s="13"/>
      <c r="G14628" s="13"/>
      <c r="H14628" s="91"/>
      <c r="I14628" s="11"/>
      <c r="J14628" s="11"/>
      <c r="K14628" s="9"/>
      <c r="M14628" s="11"/>
      <c r="N14628" s="13"/>
      <c r="O14628" s="9"/>
      <c r="P14628" s="27"/>
      <c r="Q14628" s="29"/>
      <c r="R14628" s="29"/>
      <c r="S14628" s="27"/>
    </row>
    <row r="14629" spans="1:19" s="14" customFormat="1" x14ac:dyDescent="0.3">
      <c r="A14629" s="11"/>
      <c r="B14629" s="11"/>
      <c r="C14629" s="11"/>
      <c r="D14629" s="11"/>
      <c r="E14629" s="11"/>
      <c r="F14629" s="13"/>
      <c r="G14629" s="13"/>
      <c r="H14629" s="91"/>
      <c r="I14629" s="11"/>
      <c r="J14629" s="11"/>
      <c r="K14629" s="9"/>
      <c r="M14629" s="11"/>
      <c r="N14629" s="13"/>
      <c r="O14629" s="9"/>
      <c r="P14629" s="27"/>
      <c r="Q14629" s="29"/>
      <c r="R14629" s="29"/>
      <c r="S14629" s="27"/>
    </row>
    <row r="14630" spans="1:19" s="14" customFormat="1" x14ac:dyDescent="0.3">
      <c r="A14630" s="11"/>
      <c r="B14630" s="11"/>
      <c r="C14630" s="11"/>
      <c r="D14630" s="11"/>
      <c r="E14630" s="11"/>
      <c r="F14630" s="13"/>
      <c r="G14630" s="13"/>
      <c r="H14630" s="91"/>
      <c r="I14630" s="11"/>
      <c r="J14630" s="11"/>
      <c r="K14630" s="9"/>
      <c r="M14630" s="11"/>
      <c r="N14630" s="13"/>
      <c r="O14630" s="9"/>
      <c r="P14630" s="27"/>
      <c r="Q14630" s="29"/>
      <c r="R14630" s="29"/>
      <c r="S14630" s="27"/>
    </row>
    <row r="14631" spans="1:19" s="14" customFormat="1" x14ac:dyDescent="0.3">
      <c r="A14631" s="11"/>
      <c r="B14631" s="11"/>
      <c r="C14631" s="11"/>
      <c r="D14631" s="11"/>
      <c r="E14631" s="11"/>
      <c r="F14631" s="13"/>
      <c r="G14631" s="13"/>
      <c r="H14631" s="91"/>
      <c r="I14631" s="11"/>
      <c r="J14631" s="11"/>
      <c r="K14631" s="9"/>
      <c r="M14631" s="11"/>
      <c r="N14631" s="13"/>
      <c r="O14631" s="9"/>
      <c r="P14631" s="27"/>
      <c r="Q14631" s="29"/>
      <c r="R14631" s="29"/>
      <c r="S14631" s="27"/>
    </row>
    <row r="14632" spans="1:19" s="14" customFormat="1" x14ac:dyDescent="0.3">
      <c r="A14632" s="11"/>
      <c r="B14632" s="11"/>
      <c r="C14632" s="11"/>
      <c r="D14632" s="11"/>
      <c r="E14632" s="11"/>
      <c r="F14632" s="13"/>
      <c r="G14632" s="13"/>
      <c r="H14632" s="91"/>
      <c r="I14632" s="11"/>
      <c r="J14632" s="11"/>
      <c r="K14632" s="9"/>
      <c r="M14632" s="11"/>
      <c r="N14632" s="13"/>
      <c r="O14632" s="9"/>
      <c r="P14632" s="27"/>
      <c r="Q14632" s="29"/>
      <c r="R14632" s="29"/>
      <c r="S14632" s="27"/>
    </row>
    <row r="14633" spans="1:19" s="14" customFormat="1" x14ac:dyDescent="0.3">
      <c r="A14633" s="11"/>
      <c r="B14633" s="11"/>
      <c r="C14633" s="11"/>
      <c r="D14633" s="11"/>
      <c r="E14633" s="11"/>
      <c r="F14633" s="13"/>
      <c r="G14633" s="13"/>
      <c r="H14633" s="91"/>
      <c r="I14633" s="11"/>
      <c r="J14633" s="11"/>
      <c r="K14633" s="9"/>
      <c r="M14633" s="11"/>
      <c r="N14633" s="13"/>
      <c r="O14633" s="9"/>
      <c r="P14633" s="27"/>
      <c r="Q14633" s="29"/>
      <c r="R14633" s="29"/>
      <c r="S14633" s="27"/>
    </row>
    <row r="14634" spans="1:19" s="14" customFormat="1" x14ac:dyDescent="0.3">
      <c r="A14634" s="11"/>
      <c r="B14634" s="11"/>
      <c r="C14634" s="11"/>
      <c r="D14634" s="11"/>
      <c r="E14634" s="11"/>
      <c r="F14634" s="13"/>
      <c r="G14634" s="13"/>
      <c r="H14634" s="91"/>
      <c r="I14634" s="11"/>
      <c r="J14634" s="11"/>
      <c r="K14634" s="9"/>
      <c r="M14634" s="11"/>
      <c r="N14634" s="13"/>
      <c r="O14634" s="9"/>
      <c r="P14634" s="27"/>
      <c r="Q14634" s="29"/>
      <c r="R14634" s="29"/>
      <c r="S14634" s="27"/>
    </row>
    <row r="14635" spans="1:19" s="14" customFormat="1" x14ac:dyDescent="0.3">
      <c r="A14635" s="11"/>
      <c r="B14635" s="11"/>
      <c r="C14635" s="11"/>
      <c r="D14635" s="11"/>
      <c r="E14635" s="11"/>
      <c r="F14635" s="13"/>
      <c r="G14635" s="13"/>
      <c r="H14635" s="91"/>
      <c r="I14635" s="11"/>
      <c r="J14635" s="11"/>
      <c r="K14635" s="9"/>
      <c r="M14635" s="11"/>
      <c r="N14635" s="13"/>
      <c r="O14635" s="9"/>
      <c r="P14635" s="27"/>
      <c r="Q14635" s="29"/>
      <c r="R14635" s="29"/>
      <c r="S14635" s="27"/>
    </row>
    <row r="14636" spans="1:19" s="14" customFormat="1" x14ac:dyDescent="0.3">
      <c r="A14636" s="11"/>
      <c r="B14636" s="11"/>
      <c r="C14636" s="11"/>
      <c r="D14636" s="11"/>
      <c r="E14636" s="11"/>
      <c r="F14636" s="13"/>
      <c r="G14636" s="13"/>
      <c r="H14636" s="91"/>
      <c r="I14636" s="11"/>
      <c r="J14636" s="11"/>
      <c r="K14636" s="9"/>
      <c r="M14636" s="11"/>
      <c r="N14636" s="13"/>
      <c r="O14636" s="9"/>
      <c r="P14636" s="27"/>
      <c r="Q14636" s="29"/>
      <c r="R14636" s="29"/>
      <c r="S14636" s="27"/>
    </row>
    <row r="14637" spans="1:19" s="14" customFormat="1" x14ac:dyDescent="0.3">
      <c r="A14637" s="11"/>
      <c r="B14637" s="11"/>
      <c r="C14637" s="11"/>
      <c r="D14637" s="11"/>
      <c r="E14637" s="11"/>
      <c r="F14637" s="13"/>
      <c r="G14637" s="13"/>
      <c r="H14637" s="91"/>
      <c r="I14637" s="11"/>
      <c r="J14637" s="11"/>
      <c r="K14637" s="9"/>
      <c r="M14637" s="11"/>
      <c r="N14637" s="13"/>
      <c r="O14637" s="9"/>
      <c r="P14637" s="27"/>
      <c r="Q14637" s="29"/>
      <c r="R14637" s="29"/>
      <c r="S14637" s="27"/>
    </row>
    <row r="14638" spans="1:19" s="14" customFormat="1" x14ac:dyDescent="0.3">
      <c r="A14638" s="11"/>
      <c r="B14638" s="11"/>
      <c r="C14638" s="11"/>
      <c r="D14638" s="11"/>
      <c r="E14638" s="11"/>
      <c r="F14638" s="13"/>
      <c r="G14638" s="13"/>
      <c r="H14638" s="91"/>
      <c r="I14638" s="11"/>
      <c r="J14638" s="11"/>
      <c r="K14638" s="9"/>
      <c r="M14638" s="11"/>
      <c r="N14638" s="13"/>
      <c r="O14638" s="9"/>
      <c r="P14638" s="27"/>
      <c r="Q14638" s="29"/>
      <c r="R14638" s="29"/>
      <c r="S14638" s="27"/>
    </row>
    <row r="14639" spans="1:19" s="14" customFormat="1" x14ac:dyDescent="0.3">
      <c r="A14639" s="11"/>
      <c r="B14639" s="11"/>
      <c r="C14639" s="11"/>
      <c r="D14639" s="11"/>
      <c r="E14639" s="11"/>
      <c r="F14639" s="13"/>
      <c r="G14639" s="13"/>
      <c r="H14639" s="91"/>
      <c r="I14639" s="11"/>
      <c r="J14639" s="11"/>
      <c r="K14639" s="9"/>
      <c r="M14639" s="11"/>
      <c r="N14639" s="13"/>
      <c r="O14639" s="9"/>
      <c r="P14639" s="27"/>
      <c r="Q14639" s="29"/>
      <c r="R14639" s="29"/>
      <c r="S14639" s="27"/>
    </row>
    <row r="14640" spans="1:19" s="14" customFormat="1" x14ac:dyDescent="0.3">
      <c r="A14640" s="11"/>
      <c r="B14640" s="11"/>
      <c r="C14640" s="11"/>
      <c r="D14640" s="11"/>
      <c r="E14640" s="11"/>
      <c r="F14640" s="13"/>
      <c r="G14640" s="13"/>
      <c r="H14640" s="91"/>
      <c r="I14640" s="11"/>
      <c r="J14640" s="11"/>
      <c r="K14640" s="9"/>
      <c r="M14640" s="11"/>
      <c r="N14640" s="13"/>
      <c r="O14640" s="9"/>
      <c r="P14640" s="27"/>
      <c r="Q14640" s="29"/>
      <c r="R14640" s="29"/>
      <c r="S14640" s="27"/>
    </row>
    <row r="14641" spans="1:19" s="14" customFormat="1" x14ac:dyDescent="0.3">
      <c r="A14641" s="11"/>
      <c r="B14641" s="11"/>
      <c r="C14641" s="11"/>
      <c r="D14641" s="11"/>
      <c r="E14641" s="11"/>
      <c r="F14641" s="13"/>
      <c r="G14641" s="13"/>
      <c r="H14641" s="91"/>
      <c r="I14641" s="11"/>
      <c r="J14641" s="11"/>
      <c r="K14641" s="9"/>
      <c r="M14641" s="11"/>
      <c r="N14641" s="13"/>
      <c r="O14641" s="9"/>
      <c r="P14641" s="27"/>
      <c r="Q14641" s="29"/>
      <c r="R14641" s="29"/>
      <c r="S14641" s="27"/>
    </row>
    <row r="14642" spans="1:19" s="14" customFormat="1" x14ac:dyDescent="0.3">
      <c r="A14642" s="11"/>
      <c r="B14642" s="11"/>
      <c r="C14642" s="11"/>
      <c r="D14642" s="11"/>
      <c r="E14642" s="11"/>
      <c r="F14642" s="13"/>
      <c r="G14642" s="13"/>
      <c r="H14642" s="91"/>
      <c r="I14642" s="11"/>
      <c r="J14642" s="11"/>
      <c r="K14642" s="9"/>
      <c r="M14642" s="11"/>
      <c r="N14642" s="13"/>
      <c r="O14642" s="9"/>
      <c r="P14642" s="27"/>
      <c r="Q14642" s="29"/>
      <c r="R14642" s="29"/>
      <c r="S14642" s="27"/>
    </row>
    <row r="14643" spans="1:19" s="14" customFormat="1" x14ac:dyDescent="0.3">
      <c r="A14643" s="11"/>
      <c r="B14643" s="11"/>
      <c r="C14643" s="11"/>
      <c r="D14643" s="11"/>
      <c r="E14643" s="11"/>
      <c r="F14643" s="13"/>
      <c r="G14643" s="13"/>
      <c r="H14643" s="91"/>
      <c r="I14643" s="11"/>
      <c r="J14643" s="11"/>
      <c r="K14643" s="9"/>
      <c r="M14643" s="11"/>
      <c r="N14643" s="13"/>
      <c r="O14643" s="9"/>
      <c r="P14643" s="27"/>
      <c r="Q14643" s="29"/>
      <c r="R14643" s="29"/>
      <c r="S14643" s="27"/>
    </row>
    <row r="14644" spans="1:19" s="14" customFormat="1" x14ac:dyDescent="0.3">
      <c r="A14644" s="11"/>
      <c r="B14644" s="11"/>
      <c r="C14644" s="11"/>
      <c r="D14644" s="11"/>
      <c r="E14644" s="11"/>
      <c r="F14644" s="13"/>
      <c r="G14644" s="13"/>
      <c r="H14644" s="91"/>
      <c r="I14644" s="11"/>
      <c r="J14644" s="11"/>
      <c r="K14644" s="9"/>
      <c r="M14644" s="11"/>
      <c r="N14644" s="13"/>
      <c r="O14644" s="9"/>
      <c r="P14644" s="27"/>
      <c r="Q14644" s="29"/>
      <c r="R14644" s="29"/>
      <c r="S14644" s="27"/>
    </row>
    <row r="14645" spans="1:19" s="14" customFormat="1" x14ac:dyDescent="0.3">
      <c r="A14645" s="11"/>
      <c r="B14645" s="11"/>
      <c r="C14645" s="11"/>
      <c r="D14645" s="11"/>
      <c r="E14645" s="11"/>
      <c r="F14645" s="13"/>
      <c r="G14645" s="13"/>
      <c r="H14645" s="91"/>
      <c r="I14645" s="11"/>
      <c r="J14645" s="11"/>
      <c r="K14645" s="9"/>
      <c r="M14645" s="11"/>
      <c r="N14645" s="13"/>
      <c r="O14645" s="9"/>
      <c r="P14645" s="27"/>
      <c r="Q14645" s="29"/>
      <c r="R14645" s="29"/>
      <c r="S14645" s="27"/>
    </row>
    <row r="14646" spans="1:19" s="14" customFormat="1" x14ac:dyDescent="0.3">
      <c r="A14646" s="11"/>
      <c r="B14646" s="11"/>
      <c r="C14646" s="11"/>
      <c r="D14646" s="11"/>
      <c r="E14646" s="11"/>
      <c r="F14646" s="13"/>
      <c r="G14646" s="13"/>
      <c r="H14646" s="91"/>
      <c r="I14646" s="11"/>
      <c r="J14646" s="11"/>
      <c r="K14646" s="9"/>
      <c r="M14646" s="11"/>
      <c r="N14646" s="13"/>
      <c r="O14646" s="9"/>
      <c r="P14646" s="27"/>
      <c r="Q14646" s="29"/>
      <c r="R14646" s="29"/>
      <c r="S14646" s="27"/>
    </row>
    <row r="14647" spans="1:19" s="14" customFormat="1" x14ac:dyDescent="0.3">
      <c r="A14647" s="11"/>
      <c r="B14647" s="11"/>
      <c r="C14647" s="11"/>
      <c r="D14647" s="11"/>
      <c r="E14647" s="11"/>
      <c r="F14647" s="13"/>
      <c r="G14647" s="13"/>
      <c r="H14647" s="91"/>
      <c r="I14647" s="11"/>
      <c r="J14647" s="11"/>
      <c r="K14647" s="9"/>
      <c r="M14647" s="11"/>
      <c r="N14647" s="13"/>
      <c r="O14647" s="9"/>
      <c r="P14647" s="27"/>
      <c r="Q14647" s="29"/>
      <c r="R14647" s="29"/>
      <c r="S14647" s="27"/>
    </row>
    <row r="14648" spans="1:19" s="14" customFormat="1" x14ac:dyDescent="0.3">
      <c r="A14648" s="11"/>
      <c r="B14648" s="11"/>
      <c r="C14648" s="11"/>
      <c r="D14648" s="11"/>
      <c r="E14648" s="11"/>
      <c r="F14648" s="13"/>
      <c r="G14648" s="13"/>
      <c r="H14648" s="91"/>
      <c r="I14648" s="11"/>
      <c r="J14648" s="11"/>
      <c r="K14648" s="9"/>
      <c r="M14648" s="11"/>
      <c r="N14648" s="13"/>
      <c r="O14648" s="9"/>
      <c r="P14648" s="27"/>
      <c r="Q14648" s="29"/>
      <c r="R14648" s="29"/>
      <c r="S14648" s="27"/>
    </row>
    <row r="14649" spans="1:19" s="14" customFormat="1" x14ac:dyDescent="0.3">
      <c r="A14649" s="11"/>
      <c r="B14649" s="11"/>
      <c r="C14649" s="11"/>
      <c r="D14649" s="11"/>
      <c r="E14649" s="11"/>
      <c r="F14649" s="13"/>
      <c r="G14649" s="13"/>
      <c r="H14649" s="91"/>
      <c r="I14649" s="11"/>
      <c r="J14649" s="11"/>
      <c r="K14649" s="9"/>
      <c r="M14649" s="11"/>
      <c r="N14649" s="13"/>
      <c r="O14649" s="9"/>
      <c r="P14649" s="27"/>
      <c r="Q14649" s="29"/>
      <c r="R14649" s="29"/>
      <c r="S14649" s="27"/>
    </row>
    <row r="14650" spans="1:19" s="14" customFormat="1" x14ac:dyDescent="0.3">
      <c r="A14650" s="11"/>
      <c r="B14650" s="11"/>
      <c r="C14650" s="11"/>
      <c r="D14650" s="11"/>
      <c r="E14650" s="11"/>
      <c r="F14650" s="13"/>
      <c r="G14650" s="13"/>
      <c r="H14650" s="91"/>
      <c r="I14650" s="11"/>
      <c r="J14650" s="11"/>
      <c r="K14650" s="9"/>
      <c r="M14650" s="11"/>
      <c r="N14650" s="13"/>
      <c r="O14650" s="9"/>
      <c r="P14650" s="27"/>
      <c r="Q14650" s="29"/>
      <c r="R14650" s="29"/>
      <c r="S14650" s="27"/>
    </row>
    <row r="14651" spans="1:19" s="14" customFormat="1" x14ac:dyDescent="0.3">
      <c r="A14651" s="11"/>
      <c r="B14651" s="11"/>
      <c r="C14651" s="11"/>
      <c r="D14651" s="11"/>
      <c r="E14651" s="11"/>
      <c r="F14651" s="13"/>
      <c r="G14651" s="13"/>
      <c r="H14651" s="91"/>
      <c r="I14651" s="11"/>
      <c r="J14651" s="11"/>
      <c r="K14651" s="9"/>
      <c r="M14651" s="11"/>
      <c r="N14651" s="13"/>
      <c r="O14651" s="9"/>
      <c r="P14651" s="27"/>
      <c r="Q14651" s="29"/>
      <c r="R14651" s="29"/>
      <c r="S14651" s="27"/>
    </row>
    <row r="14652" spans="1:19" s="14" customFormat="1" x14ac:dyDescent="0.3">
      <c r="A14652" s="11"/>
      <c r="B14652" s="11"/>
      <c r="C14652" s="11"/>
      <c r="D14652" s="11"/>
      <c r="E14652" s="11"/>
      <c r="F14652" s="13"/>
      <c r="G14652" s="13"/>
      <c r="H14652" s="91"/>
      <c r="I14652" s="11"/>
      <c r="J14652" s="11"/>
      <c r="K14652" s="9"/>
      <c r="M14652" s="11"/>
      <c r="N14652" s="13"/>
      <c r="O14652" s="9"/>
      <c r="P14652" s="27"/>
      <c r="Q14652" s="29"/>
      <c r="R14652" s="29"/>
      <c r="S14652" s="27"/>
    </row>
    <row r="14653" spans="1:19" s="14" customFormat="1" x14ac:dyDescent="0.3">
      <c r="A14653" s="11"/>
      <c r="B14653" s="11"/>
      <c r="C14653" s="11"/>
      <c r="D14653" s="11"/>
      <c r="E14653" s="11"/>
      <c r="F14653" s="13"/>
      <c r="G14653" s="13"/>
      <c r="H14653" s="91"/>
      <c r="I14653" s="11"/>
      <c r="J14653" s="11"/>
      <c r="K14653" s="9"/>
      <c r="M14653" s="11"/>
      <c r="N14653" s="13"/>
      <c r="O14653" s="9"/>
      <c r="P14653" s="27"/>
      <c r="Q14653" s="29"/>
      <c r="R14653" s="29"/>
      <c r="S14653" s="27"/>
    </row>
    <row r="14654" spans="1:19" s="14" customFormat="1" x14ac:dyDescent="0.3">
      <c r="A14654" s="11"/>
      <c r="B14654" s="11"/>
      <c r="C14654" s="11"/>
      <c r="D14654" s="11"/>
      <c r="E14654" s="11"/>
      <c r="F14654" s="13"/>
      <c r="G14654" s="13"/>
      <c r="H14654" s="91"/>
      <c r="I14654" s="11"/>
      <c r="J14654" s="11"/>
      <c r="K14654" s="9"/>
      <c r="M14654" s="11"/>
      <c r="N14654" s="13"/>
      <c r="O14654" s="9"/>
      <c r="P14654" s="27"/>
      <c r="Q14654" s="29"/>
      <c r="R14654" s="29"/>
      <c r="S14654" s="27"/>
    </row>
    <row r="14655" spans="1:19" s="14" customFormat="1" x14ac:dyDescent="0.3">
      <c r="A14655" s="11"/>
      <c r="B14655" s="11"/>
      <c r="C14655" s="11"/>
      <c r="D14655" s="11"/>
      <c r="E14655" s="11"/>
      <c r="F14655" s="13"/>
      <c r="G14655" s="13"/>
      <c r="H14655" s="91"/>
      <c r="I14655" s="11"/>
      <c r="J14655" s="11"/>
      <c r="K14655" s="9"/>
      <c r="M14655" s="11"/>
      <c r="N14655" s="13"/>
      <c r="O14655" s="9"/>
      <c r="P14655" s="27"/>
      <c r="Q14655" s="29"/>
      <c r="R14655" s="29"/>
      <c r="S14655" s="27"/>
    </row>
    <row r="14656" spans="1:19" s="14" customFormat="1" x14ac:dyDescent="0.3">
      <c r="A14656" s="11"/>
      <c r="B14656" s="11"/>
      <c r="C14656" s="11"/>
      <c r="D14656" s="11"/>
      <c r="E14656" s="11"/>
      <c r="F14656" s="13"/>
      <c r="G14656" s="13"/>
      <c r="H14656" s="91"/>
      <c r="I14656" s="11"/>
      <c r="J14656" s="11"/>
      <c r="K14656" s="9"/>
      <c r="M14656" s="11"/>
      <c r="N14656" s="13"/>
      <c r="O14656" s="9"/>
      <c r="P14656" s="27"/>
      <c r="Q14656" s="29"/>
      <c r="R14656" s="29"/>
      <c r="S14656" s="27"/>
    </row>
    <row r="14657" spans="1:19" s="14" customFormat="1" x14ac:dyDescent="0.3">
      <c r="A14657" s="11"/>
      <c r="B14657" s="11"/>
      <c r="C14657" s="11"/>
      <c r="D14657" s="11"/>
      <c r="E14657" s="11"/>
      <c r="F14657" s="13"/>
      <c r="G14657" s="13"/>
      <c r="H14657" s="91"/>
      <c r="I14657" s="11"/>
      <c r="J14657" s="11"/>
      <c r="K14657" s="9"/>
      <c r="M14657" s="11"/>
      <c r="N14657" s="13"/>
      <c r="O14657" s="9"/>
      <c r="P14657" s="27"/>
      <c r="Q14657" s="29"/>
      <c r="R14657" s="29"/>
      <c r="S14657" s="27"/>
    </row>
    <row r="14658" spans="1:19" s="14" customFormat="1" x14ac:dyDescent="0.3">
      <c r="A14658" s="11"/>
      <c r="B14658" s="11"/>
      <c r="C14658" s="11"/>
      <c r="D14658" s="11"/>
      <c r="E14658" s="11"/>
      <c r="F14658" s="13"/>
      <c r="G14658" s="13"/>
      <c r="H14658" s="91"/>
      <c r="I14658" s="11"/>
      <c r="J14658" s="11"/>
      <c r="K14658" s="9"/>
      <c r="M14658" s="11"/>
      <c r="N14658" s="13"/>
      <c r="O14658" s="9"/>
      <c r="P14658" s="27"/>
      <c r="Q14658" s="29"/>
      <c r="R14658" s="29"/>
      <c r="S14658" s="27"/>
    </row>
    <row r="14659" spans="1:19" s="14" customFormat="1" x14ac:dyDescent="0.3">
      <c r="A14659" s="11"/>
      <c r="B14659" s="11"/>
      <c r="C14659" s="11"/>
      <c r="D14659" s="11"/>
      <c r="E14659" s="11"/>
      <c r="F14659" s="13"/>
      <c r="G14659" s="13"/>
      <c r="H14659" s="91"/>
      <c r="I14659" s="11"/>
      <c r="J14659" s="11"/>
      <c r="K14659" s="9"/>
      <c r="M14659" s="11"/>
      <c r="N14659" s="13"/>
      <c r="O14659" s="9"/>
      <c r="P14659" s="27"/>
      <c r="Q14659" s="29"/>
      <c r="R14659" s="29"/>
      <c r="S14659" s="27"/>
    </row>
    <row r="14660" spans="1:19" s="14" customFormat="1" x14ac:dyDescent="0.3">
      <c r="A14660" s="11"/>
      <c r="B14660" s="11"/>
      <c r="C14660" s="11"/>
      <c r="D14660" s="11"/>
      <c r="E14660" s="11"/>
      <c r="F14660" s="13"/>
      <c r="G14660" s="13"/>
      <c r="H14660" s="91"/>
      <c r="I14660" s="11"/>
      <c r="J14660" s="11"/>
      <c r="K14660" s="9"/>
      <c r="M14660" s="11"/>
      <c r="N14660" s="13"/>
      <c r="O14660" s="9"/>
      <c r="P14660" s="27"/>
      <c r="Q14660" s="29"/>
      <c r="R14660" s="29"/>
      <c r="S14660" s="27"/>
    </row>
    <row r="14661" spans="1:19" s="14" customFormat="1" x14ac:dyDescent="0.3">
      <c r="A14661" s="11"/>
      <c r="B14661" s="11"/>
      <c r="C14661" s="11"/>
      <c r="D14661" s="11"/>
      <c r="E14661" s="11"/>
      <c r="F14661" s="13"/>
      <c r="G14661" s="13"/>
      <c r="H14661" s="91"/>
      <c r="I14661" s="11"/>
      <c r="J14661" s="11"/>
      <c r="K14661" s="9"/>
      <c r="M14661" s="11"/>
      <c r="N14661" s="13"/>
      <c r="O14661" s="9"/>
      <c r="P14661" s="27"/>
      <c r="Q14661" s="29"/>
      <c r="R14661" s="29"/>
      <c r="S14661" s="27"/>
    </row>
    <row r="14662" spans="1:19" s="14" customFormat="1" x14ac:dyDescent="0.3">
      <c r="A14662" s="11"/>
      <c r="B14662" s="11"/>
      <c r="C14662" s="11"/>
      <c r="D14662" s="11"/>
      <c r="E14662" s="11"/>
      <c r="F14662" s="13"/>
      <c r="G14662" s="13"/>
      <c r="H14662" s="91"/>
      <c r="I14662" s="11"/>
      <c r="J14662" s="11"/>
      <c r="K14662" s="9"/>
      <c r="M14662" s="11"/>
      <c r="N14662" s="13"/>
      <c r="O14662" s="9"/>
      <c r="P14662" s="27"/>
      <c r="Q14662" s="29"/>
      <c r="R14662" s="29"/>
      <c r="S14662" s="27"/>
    </row>
    <row r="14663" spans="1:19" s="14" customFormat="1" x14ac:dyDescent="0.3">
      <c r="A14663" s="11"/>
      <c r="B14663" s="11"/>
      <c r="C14663" s="11"/>
      <c r="D14663" s="11"/>
      <c r="E14663" s="11"/>
      <c r="F14663" s="13"/>
      <c r="G14663" s="13"/>
      <c r="H14663" s="91"/>
      <c r="I14663" s="11"/>
      <c r="J14663" s="11"/>
      <c r="K14663" s="9"/>
      <c r="M14663" s="11"/>
      <c r="N14663" s="13"/>
      <c r="O14663" s="9"/>
      <c r="P14663" s="27"/>
      <c r="Q14663" s="29"/>
      <c r="R14663" s="29"/>
      <c r="S14663" s="27"/>
    </row>
    <row r="14664" spans="1:19" s="14" customFormat="1" x14ac:dyDescent="0.3">
      <c r="A14664" s="11"/>
      <c r="B14664" s="11"/>
      <c r="C14664" s="11"/>
      <c r="D14664" s="11"/>
      <c r="E14664" s="11"/>
      <c r="F14664" s="13"/>
      <c r="G14664" s="13"/>
      <c r="H14664" s="91"/>
      <c r="I14664" s="11"/>
      <c r="J14664" s="11"/>
      <c r="K14664" s="9"/>
      <c r="M14664" s="11"/>
      <c r="N14664" s="13"/>
      <c r="O14664" s="9"/>
      <c r="P14664" s="27"/>
      <c r="Q14664" s="29"/>
      <c r="R14664" s="29"/>
      <c r="S14664" s="27"/>
    </row>
    <row r="14665" spans="1:19" s="14" customFormat="1" x14ac:dyDescent="0.3">
      <c r="A14665" s="11"/>
      <c r="B14665" s="11"/>
      <c r="C14665" s="11"/>
      <c r="D14665" s="11"/>
      <c r="E14665" s="11"/>
      <c r="F14665" s="13"/>
      <c r="G14665" s="13"/>
      <c r="H14665" s="91"/>
      <c r="I14665" s="11"/>
      <c r="J14665" s="11"/>
      <c r="K14665" s="9"/>
      <c r="M14665" s="11"/>
      <c r="N14665" s="13"/>
      <c r="O14665" s="9"/>
      <c r="P14665" s="27"/>
      <c r="Q14665" s="29"/>
      <c r="R14665" s="29"/>
      <c r="S14665" s="27"/>
    </row>
    <row r="14666" spans="1:19" s="14" customFormat="1" x14ac:dyDescent="0.3">
      <c r="A14666" s="11"/>
      <c r="B14666" s="11"/>
      <c r="C14666" s="11"/>
      <c r="D14666" s="11"/>
      <c r="E14666" s="11"/>
      <c r="F14666" s="13"/>
      <c r="G14666" s="13"/>
      <c r="H14666" s="91"/>
      <c r="I14666" s="11"/>
      <c r="J14666" s="11"/>
      <c r="K14666" s="9"/>
      <c r="M14666" s="11"/>
      <c r="N14666" s="13"/>
      <c r="O14666" s="9"/>
      <c r="P14666" s="27"/>
      <c r="Q14666" s="29"/>
      <c r="R14666" s="29"/>
      <c r="S14666" s="27"/>
    </row>
    <row r="14667" spans="1:19" s="14" customFormat="1" x14ac:dyDescent="0.3">
      <c r="A14667" s="11"/>
      <c r="B14667" s="11"/>
      <c r="C14667" s="11"/>
      <c r="D14667" s="11"/>
      <c r="E14667" s="11"/>
      <c r="F14667" s="13"/>
      <c r="G14667" s="13"/>
      <c r="H14667" s="91"/>
      <c r="I14667" s="11"/>
      <c r="J14667" s="11"/>
      <c r="K14667" s="9"/>
      <c r="M14667" s="11"/>
      <c r="N14667" s="13"/>
      <c r="O14667" s="9"/>
      <c r="P14667" s="27"/>
      <c r="Q14667" s="29"/>
      <c r="R14667" s="29"/>
      <c r="S14667" s="27"/>
    </row>
    <row r="14668" spans="1:19" s="14" customFormat="1" x14ac:dyDescent="0.3">
      <c r="A14668" s="11"/>
      <c r="B14668" s="11"/>
      <c r="C14668" s="11"/>
      <c r="D14668" s="11"/>
      <c r="E14668" s="11"/>
      <c r="F14668" s="13"/>
      <c r="G14668" s="13"/>
      <c r="H14668" s="91"/>
      <c r="I14668" s="11"/>
      <c r="J14668" s="11"/>
      <c r="K14668" s="9"/>
      <c r="M14668" s="11"/>
      <c r="N14668" s="13"/>
      <c r="O14668" s="9"/>
      <c r="P14668" s="27"/>
      <c r="Q14668" s="29"/>
      <c r="R14668" s="29"/>
      <c r="S14668" s="27"/>
    </row>
    <row r="14669" spans="1:19" s="14" customFormat="1" x14ac:dyDescent="0.3">
      <c r="A14669" s="11"/>
      <c r="B14669" s="11"/>
      <c r="C14669" s="11"/>
      <c r="D14669" s="11"/>
      <c r="E14669" s="11"/>
      <c r="F14669" s="13"/>
      <c r="G14669" s="13"/>
      <c r="H14669" s="91"/>
      <c r="I14669" s="11"/>
      <c r="J14669" s="11"/>
      <c r="K14669" s="9"/>
      <c r="M14669" s="11"/>
      <c r="N14669" s="13"/>
      <c r="O14669" s="9"/>
      <c r="P14669" s="27"/>
      <c r="Q14669" s="29"/>
      <c r="R14669" s="29"/>
      <c r="S14669" s="27"/>
    </row>
    <row r="14670" spans="1:19" s="14" customFormat="1" x14ac:dyDescent="0.3">
      <c r="A14670" s="11"/>
      <c r="B14670" s="11"/>
      <c r="C14670" s="11"/>
      <c r="D14670" s="11"/>
      <c r="E14670" s="11"/>
      <c r="F14670" s="13"/>
      <c r="G14670" s="13"/>
      <c r="H14670" s="91"/>
      <c r="I14670" s="11"/>
      <c r="J14670" s="11"/>
      <c r="K14670" s="9"/>
      <c r="M14670" s="11"/>
      <c r="N14670" s="13"/>
      <c r="O14670" s="9"/>
      <c r="P14670" s="27"/>
      <c r="Q14670" s="29"/>
      <c r="R14670" s="29"/>
      <c r="S14670" s="27"/>
    </row>
    <row r="14671" spans="1:19" s="14" customFormat="1" x14ac:dyDescent="0.3">
      <c r="A14671" s="11"/>
      <c r="B14671" s="11"/>
      <c r="C14671" s="11"/>
      <c r="D14671" s="11"/>
      <c r="E14671" s="11"/>
      <c r="F14671" s="13"/>
      <c r="G14671" s="13"/>
      <c r="H14671" s="91"/>
      <c r="I14671" s="11"/>
      <c r="J14671" s="11"/>
      <c r="K14671" s="9"/>
      <c r="M14671" s="11"/>
      <c r="N14671" s="13"/>
      <c r="O14671" s="9"/>
      <c r="P14671" s="27"/>
      <c r="Q14671" s="29"/>
      <c r="R14671" s="29"/>
      <c r="S14671" s="27"/>
    </row>
    <row r="14672" spans="1:19" s="14" customFormat="1" x14ac:dyDescent="0.3">
      <c r="A14672" s="11"/>
      <c r="B14672" s="11"/>
      <c r="C14672" s="11"/>
      <c r="D14672" s="11"/>
      <c r="E14672" s="11"/>
      <c r="F14672" s="13"/>
      <c r="G14672" s="13"/>
      <c r="H14672" s="91"/>
      <c r="I14672" s="11"/>
      <c r="J14672" s="11"/>
      <c r="K14672" s="9"/>
      <c r="M14672" s="11"/>
      <c r="N14672" s="13"/>
      <c r="O14672" s="9"/>
      <c r="P14672" s="27"/>
      <c r="Q14672" s="29"/>
      <c r="R14672" s="29"/>
      <c r="S14672" s="27"/>
    </row>
    <row r="14673" spans="1:19" s="14" customFormat="1" x14ac:dyDescent="0.3">
      <c r="A14673" s="11"/>
      <c r="B14673" s="11"/>
      <c r="C14673" s="11"/>
      <c r="D14673" s="11"/>
      <c r="E14673" s="11"/>
      <c r="F14673" s="13"/>
      <c r="G14673" s="13"/>
      <c r="H14673" s="91"/>
      <c r="I14673" s="11"/>
      <c r="J14673" s="11"/>
      <c r="K14673" s="9"/>
      <c r="M14673" s="11"/>
      <c r="N14673" s="13"/>
      <c r="O14673" s="9"/>
      <c r="P14673" s="27"/>
      <c r="Q14673" s="29"/>
      <c r="R14673" s="29"/>
      <c r="S14673" s="27"/>
    </row>
    <row r="14674" spans="1:19" s="14" customFormat="1" x14ac:dyDescent="0.3">
      <c r="A14674" s="11"/>
      <c r="B14674" s="11"/>
      <c r="C14674" s="11"/>
      <c r="D14674" s="11"/>
      <c r="E14674" s="11"/>
      <c r="F14674" s="13"/>
      <c r="G14674" s="13"/>
      <c r="H14674" s="91"/>
      <c r="I14674" s="11"/>
      <c r="J14674" s="11"/>
      <c r="K14674" s="9"/>
      <c r="M14674" s="11"/>
      <c r="N14674" s="13"/>
      <c r="O14674" s="9"/>
      <c r="P14674" s="27"/>
      <c r="Q14674" s="29"/>
      <c r="R14674" s="29"/>
      <c r="S14674" s="27"/>
    </row>
    <row r="14675" spans="1:19" s="14" customFormat="1" x14ac:dyDescent="0.3">
      <c r="A14675" s="11"/>
      <c r="B14675" s="11"/>
      <c r="C14675" s="11"/>
      <c r="D14675" s="11"/>
      <c r="E14675" s="11"/>
      <c r="F14675" s="13"/>
      <c r="G14675" s="13"/>
      <c r="H14675" s="91"/>
      <c r="I14675" s="11"/>
      <c r="J14675" s="11"/>
      <c r="K14675" s="9"/>
      <c r="M14675" s="11"/>
      <c r="N14675" s="13"/>
      <c r="O14675" s="9"/>
      <c r="P14675" s="27"/>
      <c r="Q14675" s="29"/>
      <c r="R14675" s="29"/>
      <c r="S14675" s="27"/>
    </row>
    <row r="14676" spans="1:19" s="14" customFormat="1" x14ac:dyDescent="0.3">
      <c r="A14676" s="11"/>
      <c r="B14676" s="11"/>
      <c r="C14676" s="11"/>
      <c r="D14676" s="11"/>
      <c r="E14676" s="11"/>
      <c r="F14676" s="13"/>
      <c r="G14676" s="13"/>
      <c r="H14676" s="91"/>
      <c r="I14676" s="11"/>
      <c r="J14676" s="11"/>
      <c r="K14676" s="9"/>
      <c r="M14676" s="11"/>
      <c r="N14676" s="13"/>
      <c r="O14676" s="9"/>
      <c r="P14676" s="27"/>
      <c r="Q14676" s="29"/>
      <c r="R14676" s="29"/>
      <c r="S14676" s="27"/>
    </row>
    <row r="14677" spans="1:19" s="14" customFormat="1" x14ac:dyDescent="0.3">
      <c r="A14677" s="11"/>
      <c r="B14677" s="11"/>
      <c r="C14677" s="11"/>
      <c r="D14677" s="11"/>
      <c r="E14677" s="11"/>
      <c r="F14677" s="13"/>
      <c r="G14677" s="13"/>
      <c r="H14677" s="91"/>
      <c r="I14677" s="11"/>
      <c r="J14677" s="11"/>
      <c r="K14677" s="9"/>
      <c r="M14677" s="11"/>
      <c r="N14677" s="13"/>
      <c r="O14677" s="9"/>
      <c r="P14677" s="27"/>
      <c r="Q14677" s="29"/>
      <c r="R14677" s="29"/>
      <c r="S14677" s="27"/>
    </row>
    <row r="14678" spans="1:19" s="14" customFormat="1" x14ac:dyDescent="0.3">
      <c r="A14678" s="11"/>
      <c r="B14678" s="11"/>
      <c r="C14678" s="11"/>
      <c r="D14678" s="11"/>
      <c r="E14678" s="11"/>
      <c r="F14678" s="13"/>
      <c r="G14678" s="13"/>
      <c r="H14678" s="91"/>
      <c r="I14678" s="11"/>
      <c r="J14678" s="11"/>
      <c r="K14678" s="9"/>
      <c r="M14678" s="11"/>
      <c r="N14678" s="13"/>
      <c r="O14678" s="9"/>
      <c r="P14678" s="27"/>
      <c r="Q14678" s="29"/>
      <c r="R14678" s="29"/>
      <c r="S14678" s="27"/>
    </row>
    <row r="14679" spans="1:19" s="14" customFormat="1" x14ac:dyDescent="0.3">
      <c r="A14679" s="11"/>
      <c r="B14679" s="11"/>
      <c r="C14679" s="11"/>
      <c r="D14679" s="11"/>
      <c r="E14679" s="11"/>
      <c r="F14679" s="13"/>
      <c r="G14679" s="13"/>
      <c r="H14679" s="91"/>
      <c r="I14679" s="11"/>
      <c r="J14679" s="11"/>
      <c r="K14679" s="9"/>
      <c r="M14679" s="11"/>
      <c r="N14679" s="13"/>
      <c r="O14679" s="9"/>
      <c r="P14679" s="27"/>
      <c r="Q14679" s="29"/>
      <c r="R14679" s="29"/>
      <c r="S14679" s="27"/>
    </row>
    <row r="14680" spans="1:19" s="14" customFormat="1" x14ac:dyDescent="0.3">
      <c r="A14680" s="11"/>
      <c r="B14680" s="11"/>
      <c r="C14680" s="11"/>
      <c r="D14680" s="11"/>
      <c r="E14680" s="11"/>
      <c r="F14680" s="13"/>
      <c r="G14680" s="13"/>
      <c r="H14680" s="91"/>
      <c r="I14680" s="11"/>
      <c r="J14680" s="11"/>
      <c r="K14680" s="9"/>
      <c r="M14680" s="11"/>
      <c r="N14680" s="13"/>
      <c r="O14680" s="9"/>
      <c r="P14680" s="27"/>
      <c r="Q14680" s="29"/>
      <c r="R14680" s="29"/>
      <c r="S14680" s="27"/>
    </row>
    <row r="14681" spans="1:19" s="14" customFormat="1" x14ac:dyDescent="0.3">
      <c r="A14681" s="11"/>
      <c r="B14681" s="11"/>
      <c r="C14681" s="11"/>
      <c r="D14681" s="11"/>
      <c r="E14681" s="11"/>
      <c r="F14681" s="13"/>
      <c r="G14681" s="13"/>
      <c r="H14681" s="91"/>
      <c r="I14681" s="11"/>
      <c r="J14681" s="11"/>
      <c r="K14681" s="9"/>
      <c r="M14681" s="11"/>
      <c r="N14681" s="13"/>
      <c r="O14681" s="9"/>
      <c r="P14681" s="27"/>
      <c r="Q14681" s="29"/>
      <c r="R14681" s="29"/>
      <c r="S14681" s="27"/>
    </row>
    <row r="14682" spans="1:19" s="14" customFormat="1" x14ac:dyDescent="0.3">
      <c r="A14682" s="11"/>
      <c r="B14682" s="11"/>
      <c r="C14682" s="11"/>
      <c r="D14682" s="11"/>
      <c r="E14682" s="11"/>
      <c r="F14682" s="13"/>
      <c r="G14682" s="13"/>
      <c r="H14682" s="91"/>
      <c r="I14682" s="11"/>
      <c r="J14682" s="11"/>
      <c r="K14682" s="9"/>
      <c r="M14682" s="11"/>
      <c r="N14682" s="13"/>
      <c r="O14682" s="9"/>
      <c r="P14682" s="27"/>
      <c r="Q14682" s="29"/>
      <c r="R14682" s="29"/>
      <c r="S14682" s="27"/>
    </row>
    <row r="14683" spans="1:19" s="14" customFormat="1" x14ac:dyDescent="0.3">
      <c r="A14683" s="11"/>
      <c r="B14683" s="11"/>
      <c r="C14683" s="11"/>
      <c r="D14683" s="11"/>
      <c r="E14683" s="11"/>
      <c r="F14683" s="13"/>
      <c r="G14683" s="13"/>
      <c r="H14683" s="91"/>
      <c r="I14683" s="11"/>
      <c r="J14683" s="11"/>
      <c r="K14683" s="9"/>
      <c r="M14683" s="11"/>
      <c r="N14683" s="13"/>
      <c r="O14683" s="9"/>
      <c r="P14683" s="27"/>
      <c r="Q14683" s="29"/>
      <c r="R14683" s="29"/>
      <c r="S14683" s="27"/>
    </row>
    <row r="14684" spans="1:19" s="14" customFormat="1" x14ac:dyDescent="0.3">
      <c r="A14684" s="11"/>
      <c r="B14684" s="11"/>
      <c r="C14684" s="11"/>
      <c r="D14684" s="11"/>
      <c r="E14684" s="11"/>
      <c r="F14684" s="13"/>
      <c r="G14684" s="13"/>
      <c r="H14684" s="91"/>
      <c r="I14684" s="11"/>
      <c r="J14684" s="11"/>
      <c r="K14684" s="9"/>
      <c r="M14684" s="11"/>
      <c r="N14684" s="13"/>
      <c r="O14684" s="9"/>
      <c r="P14684" s="27"/>
      <c r="Q14684" s="29"/>
      <c r="R14684" s="29"/>
      <c r="S14684" s="27"/>
    </row>
    <row r="14685" spans="1:19" s="14" customFormat="1" x14ac:dyDescent="0.3">
      <c r="A14685" s="11"/>
      <c r="B14685" s="11"/>
      <c r="C14685" s="11"/>
      <c r="D14685" s="11"/>
      <c r="E14685" s="11"/>
      <c r="F14685" s="13"/>
      <c r="G14685" s="13"/>
      <c r="H14685" s="91"/>
      <c r="I14685" s="11"/>
      <c r="J14685" s="11"/>
      <c r="K14685" s="9"/>
      <c r="M14685" s="11"/>
      <c r="N14685" s="13"/>
      <c r="O14685" s="9"/>
      <c r="P14685" s="27"/>
      <c r="Q14685" s="29"/>
      <c r="R14685" s="29"/>
      <c r="S14685" s="27"/>
    </row>
    <row r="14686" spans="1:19" s="14" customFormat="1" x14ac:dyDescent="0.3">
      <c r="A14686" s="11"/>
      <c r="B14686" s="11"/>
      <c r="C14686" s="11"/>
      <c r="D14686" s="11"/>
      <c r="E14686" s="11"/>
      <c r="F14686" s="13"/>
      <c r="G14686" s="13"/>
      <c r="H14686" s="91"/>
      <c r="I14686" s="11"/>
      <c r="J14686" s="11"/>
      <c r="K14686" s="9"/>
      <c r="M14686" s="11"/>
      <c r="N14686" s="13"/>
      <c r="O14686" s="9"/>
      <c r="P14686" s="27"/>
      <c r="Q14686" s="29"/>
      <c r="R14686" s="29"/>
      <c r="S14686" s="27"/>
    </row>
    <row r="14687" spans="1:19" s="14" customFormat="1" x14ac:dyDescent="0.3">
      <c r="A14687" s="11"/>
      <c r="B14687" s="11"/>
      <c r="C14687" s="11"/>
      <c r="D14687" s="11"/>
      <c r="E14687" s="11"/>
      <c r="F14687" s="13"/>
      <c r="G14687" s="13"/>
      <c r="H14687" s="91"/>
      <c r="I14687" s="11"/>
      <c r="J14687" s="11"/>
      <c r="K14687" s="9"/>
      <c r="M14687" s="11"/>
      <c r="N14687" s="13"/>
      <c r="O14687" s="9"/>
      <c r="P14687" s="27"/>
      <c r="Q14687" s="29"/>
      <c r="R14687" s="29"/>
      <c r="S14687" s="27"/>
    </row>
    <row r="14688" spans="1:19" s="14" customFormat="1" x14ac:dyDescent="0.3">
      <c r="A14688" s="11"/>
      <c r="B14688" s="11"/>
      <c r="C14688" s="11"/>
      <c r="D14688" s="11"/>
      <c r="E14688" s="11"/>
      <c r="F14688" s="13"/>
      <c r="G14688" s="13"/>
      <c r="H14688" s="91"/>
      <c r="I14688" s="11"/>
      <c r="J14688" s="11"/>
      <c r="K14688" s="9"/>
      <c r="M14688" s="11"/>
      <c r="N14688" s="13"/>
      <c r="O14688" s="9"/>
      <c r="P14688" s="27"/>
      <c r="Q14688" s="29"/>
      <c r="R14688" s="29"/>
      <c r="S14688" s="27"/>
    </row>
    <row r="14689" spans="1:19" s="14" customFormat="1" x14ac:dyDescent="0.3">
      <c r="A14689" s="11"/>
      <c r="B14689" s="11"/>
      <c r="C14689" s="11"/>
      <c r="D14689" s="11"/>
      <c r="E14689" s="11"/>
      <c r="F14689" s="13"/>
      <c r="G14689" s="13"/>
      <c r="H14689" s="91"/>
      <c r="I14689" s="11"/>
      <c r="J14689" s="11"/>
      <c r="K14689" s="9"/>
      <c r="M14689" s="11"/>
      <c r="N14689" s="13"/>
      <c r="O14689" s="9"/>
      <c r="P14689" s="27"/>
      <c r="Q14689" s="29"/>
      <c r="R14689" s="29"/>
      <c r="S14689" s="27"/>
    </row>
    <row r="14690" spans="1:19" s="14" customFormat="1" x14ac:dyDescent="0.3">
      <c r="A14690" s="11"/>
      <c r="B14690" s="11"/>
      <c r="C14690" s="11"/>
      <c r="D14690" s="11"/>
      <c r="E14690" s="11"/>
      <c r="F14690" s="13"/>
      <c r="G14690" s="13"/>
      <c r="H14690" s="91"/>
      <c r="I14690" s="11"/>
      <c r="J14690" s="11"/>
      <c r="K14690" s="9"/>
      <c r="M14690" s="11"/>
      <c r="N14690" s="13"/>
      <c r="O14690" s="9"/>
      <c r="P14690" s="27"/>
      <c r="Q14690" s="29"/>
      <c r="R14690" s="29"/>
      <c r="S14690" s="27"/>
    </row>
    <row r="14691" spans="1:19" s="14" customFormat="1" x14ac:dyDescent="0.3">
      <c r="A14691" s="11"/>
      <c r="B14691" s="11"/>
      <c r="C14691" s="11"/>
      <c r="D14691" s="11"/>
      <c r="E14691" s="11"/>
      <c r="F14691" s="13"/>
      <c r="G14691" s="13"/>
      <c r="H14691" s="91"/>
      <c r="I14691" s="11"/>
      <c r="J14691" s="11"/>
      <c r="K14691" s="9"/>
      <c r="M14691" s="11"/>
      <c r="N14691" s="13"/>
      <c r="O14691" s="9"/>
      <c r="P14691" s="27"/>
      <c r="Q14691" s="29"/>
      <c r="R14691" s="29"/>
      <c r="S14691" s="27"/>
    </row>
    <row r="14692" spans="1:19" s="14" customFormat="1" x14ac:dyDescent="0.3">
      <c r="A14692" s="11"/>
      <c r="B14692" s="11"/>
      <c r="C14692" s="11"/>
      <c r="D14692" s="11"/>
      <c r="E14692" s="11"/>
      <c r="F14692" s="13"/>
      <c r="G14692" s="13"/>
      <c r="H14692" s="91"/>
      <c r="I14692" s="11"/>
      <c r="J14692" s="11"/>
      <c r="K14692" s="9"/>
      <c r="M14692" s="11"/>
      <c r="N14692" s="13"/>
      <c r="O14692" s="9"/>
      <c r="P14692" s="27"/>
      <c r="Q14692" s="29"/>
      <c r="R14692" s="29"/>
      <c r="S14692" s="27"/>
    </row>
    <row r="14693" spans="1:19" s="14" customFormat="1" x14ac:dyDescent="0.3">
      <c r="A14693" s="11"/>
      <c r="B14693" s="11"/>
      <c r="C14693" s="11"/>
      <c r="D14693" s="11"/>
      <c r="E14693" s="11"/>
      <c r="F14693" s="13"/>
      <c r="G14693" s="13"/>
      <c r="H14693" s="91"/>
      <c r="I14693" s="11"/>
      <c r="J14693" s="11"/>
      <c r="K14693" s="9"/>
      <c r="M14693" s="11"/>
      <c r="N14693" s="13"/>
      <c r="O14693" s="9"/>
      <c r="P14693" s="27"/>
      <c r="Q14693" s="29"/>
      <c r="R14693" s="29"/>
      <c r="S14693" s="27"/>
    </row>
    <row r="14694" spans="1:19" s="14" customFormat="1" x14ac:dyDescent="0.3">
      <c r="A14694" s="11"/>
      <c r="B14694" s="11"/>
      <c r="C14694" s="11"/>
      <c r="D14694" s="11"/>
      <c r="E14694" s="11"/>
      <c r="F14694" s="13"/>
      <c r="G14694" s="13"/>
      <c r="H14694" s="91"/>
      <c r="I14694" s="11"/>
      <c r="J14694" s="11"/>
      <c r="K14694" s="9"/>
      <c r="M14694" s="11"/>
      <c r="N14694" s="13"/>
      <c r="O14694" s="9"/>
      <c r="P14694" s="27"/>
      <c r="Q14694" s="29"/>
      <c r="R14694" s="29"/>
      <c r="S14694" s="27"/>
    </row>
    <row r="14695" spans="1:19" s="14" customFormat="1" x14ac:dyDescent="0.3">
      <c r="A14695" s="11"/>
      <c r="B14695" s="11"/>
      <c r="C14695" s="11"/>
      <c r="D14695" s="11"/>
      <c r="E14695" s="11"/>
      <c r="F14695" s="13"/>
      <c r="G14695" s="13"/>
      <c r="H14695" s="91"/>
      <c r="I14695" s="11"/>
      <c r="J14695" s="11"/>
      <c r="K14695" s="9"/>
      <c r="M14695" s="11"/>
      <c r="N14695" s="13"/>
      <c r="O14695" s="9"/>
      <c r="P14695" s="27"/>
      <c r="Q14695" s="29"/>
      <c r="R14695" s="29"/>
      <c r="S14695" s="27"/>
    </row>
    <row r="14696" spans="1:19" s="14" customFormat="1" x14ac:dyDescent="0.3">
      <c r="A14696" s="11"/>
      <c r="B14696" s="11"/>
      <c r="C14696" s="11"/>
      <c r="D14696" s="11"/>
      <c r="E14696" s="11"/>
      <c r="F14696" s="13"/>
      <c r="G14696" s="13"/>
      <c r="H14696" s="91"/>
      <c r="I14696" s="11"/>
      <c r="J14696" s="11"/>
      <c r="K14696" s="9"/>
      <c r="M14696" s="11"/>
      <c r="N14696" s="13"/>
      <c r="O14696" s="9"/>
      <c r="P14696" s="27"/>
      <c r="Q14696" s="29"/>
      <c r="R14696" s="29"/>
      <c r="S14696" s="27"/>
    </row>
    <row r="14697" spans="1:19" s="14" customFormat="1" x14ac:dyDescent="0.3">
      <c r="A14697" s="11"/>
      <c r="B14697" s="11"/>
      <c r="C14697" s="11"/>
      <c r="D14697" s="11"/>
      <c r="E14697" s="11"/>
      <c r="F14697" s="13"/>
      <c r="G14697" s="13"/>
      <c r="H14697" s="91"/>
      <c r="I14697" s="11"/>
      <c r="J14697" s="11"/>
      <c r="K14697" s="9"/>
      <c r="M14697" s="11"/>
      <c r="N14697" s="13"/>
      <c r="O14697" s="9"/>
      <c r="P14697" s="27"/>
      <c r="Q14697" s="29"/>
      <c r="R14697" s="29"/>
      <c r="S14697" s="27"/>
    </row>
    <row r="14698" spans="1:19" s="14" customFormat="1" x14ac:dyDescent="0.3">
      <c r="A14698" s="11"/>
      <c r="B14698" s="11"/>
      <c r="C14698" s="11"/>
      <c r="D14698" s="11"/>
      <c r="E14698" s="11"/>
      <c r="F14698" s="13"/>
      <c r="G14698" s="13"/>
      <c r="H14698" s="91"/>
      <c r="I14698" s="11"/>
      <c r="J14698" s="11"/>
      <c r="K14698" s="9"/>
      <c r="M14698" s="11"/>
      <c r="N14698" s="13"/>
      <c r="O14698" s="9"/>
      <c r="P14698" s="27"/>
      <c r="Q14698" s="29"/>
      <c r="R14698" s="29"/>
      <c r="S14698" s="27"/>
    </row>
    <row r="14699" spans="1:19" s="14" customFormat="1" x14ac:dyDescent="0.3">
      <c r="A14699" s="11"/>
      <c r="B14699" s="11"/>
      <c r="C14699" s="11"/>
      <c r="D14699" s="11"/>
      <c r="E14699" s="11"/>
      <c r="F14699" s="13"/>
      <c r="G14699" s="13"/>
      <c r="H14699" s="91"/>
      <c r="I14699" s="11"/>
      <c r="J14699" s="11"/>
      <c r="K14699" s="9"/>
      <c r="M14699" s="11"/>
      <c r="N14699" s="13"/>
      <c r="O14699" s="9"/>
      <c r="P14699" s="27"/>
      <c r="Q14699" s="29"/>
      <c r="R14699" s="29"/>
      <c r="S14699" s="27"/>
    </row>
    <row r="14700" spans="1:19" s="14" customFormat="1" x14ac:dyDescent="0.3">
      <c r="A14700" s="11"/>
      <c r="B14700" s="11"/>
      <c r="C14700" s="11"/>
      <c r="D14700" s="11"/>
      <c r="E14700" s="11"/>
      <c r="F14700" s="13"/>
      <c r="G14700" s="13"/>
      <c r="H14700" s="91"/>
      <c r="I14700" s="11"/>
      <c r="J14700" s="11"/>
      <c r="K14700" s="9"/>
      <c r="M14700" s="11"/>
      <c r="N14700" s="13"/>
      <c r="O14700" s="9"/>
      <c r="P14700" s="27"/>
      <c r="Q14700" s="29"/>
      <c r="R14700" s="29"/>
      <c r="S14700" s="27"/>
    </row>
    <row r="14701" spans="1:19" s="14" customFormat="1" x14ac:dyDescent="0.3">
      <c r="A14701" s="11"/>
      <c r="B14701" s="11"/>
      <c r="C14701" s="11"/>
      <c r="D14701" s="11"/>
      <c r="E14701" s="11"/>
      <c r="F14701" s="13"/>
      <c r="G14701" s="13"/>
      <c r="H14701" s="91"/>
      <c r="I14701" s="11"/>
      <c r="J14701" s="11"/>
      <c r="K14701" s="9"/>
      <c r="M14701" s="11"/>
      <c r="N14701" s="13"/>
      <c r="O14701" s="9"/>
      <c r="P14701" s="27"/>
      <c r="Q14701" s="29"/>
      <c r="R14701" s="29"/>
      <c r="S14701" s="27"/>
    </row>
    <row r="14702" spans="1:19" s="14" customFormat="1" x14ac:dyDescent="0.3">
      <c r="A14702" s="11"/>
      <c r="B14702" s="11"/>
      <c r="C14702" s="11"/>
      <c r="D14702" s="11"/>
      <c r="E14702" s="11"/>
      <c r="F14702" s="13"/>
      <c r="G14702" s="13"/>
      <c r="H14702" s="91"/>
      <c r="I14702" s="11"/>
      <c r="J14702" s="11"/>
      <c r="K14702" s="9"/>
      <c r="M14702" s="11"/>
      <c r="N14702" s="13"/>
      <c r="O14702" s="9"/>
      <c r="P14702" s="27"/>
      <c r="Q14702" s="29"/>
      <c r="R14702" s="29"/>
      <c r="S14702" s="27"/>
    </row>
    <row r="14703" spans="1:19" s="14" customFormat="1" x14ac:dyDescent="0.3">
      <c r="A14703" s="11"/>
      <c r="B14703" s="11"/>
      <c r="C14703" s="11"/>
      <c r="D14703" s="11"/>
      <c r="E14703" s="11"/>
      <c r="F14703" s="13"/>
      <c r="G14703" s="13"/>
      <c r="H14703" s="91"/>
      <c r="I14703" s="11"/>
      <c r="J14703" s="11"/>
      <c r="K14703" s="9"/>
      <c r="M14703" s="11"/>
      <c r="N14703" s="13"/>
      <c r="O14703" s="9"/>
      <c r="P14703" s="27"/>
      <c r="Q14703" s="29"/>
      <c r="R14703" s="29"/>
      <c r="S14703" s="27"/>
    </row>
    <row r="14704" spans="1:19" s="14" customFormat="1" x14ac:dyDescent="0.3">
      <c r="A14704" s="11"/>
      <c r="B14704" s="11"/>
      <c r="C14704" s="11"/>
      <c r="D14704" s="11"/>
      <c r="E14704" s="11"/>
      <c r="F14704" s="13"/>
      <c r="G14704" s="13"/>
      <c r="H14704" s="91"/>
      <c r="I14704" s="11"/>
      <c r="J14704" s="11"/>
      <c r="K14704" s="9"/>
      <c r="M14704" s="11"/>
      <c r="N14704" s="13"/>
      <c r="O14704" s="9"/>
      <c r="P14704" s="27"/>
      <c r="Q14704" s="29"/>
      <c r="R14704" s="29"/>
      <c r="S14704" s="27"/>
    </row>
    <row r="14705" spans="1:19" s="14" customFormat="1" x14ac:dyDescent="0.3">
      <c r="A14705" s="11"/>
      <c r="B14705" s="11"/>
      <c r="C14705" s="11"/>
      <c r="D14705" s="11"/>
      <c r="E14705" s="11"/>
      <c r="F14705" s="13"/>
      <c r="G14705" s="13"/>
      <c r="H14705" s="91"/>
      <c r="I14705" s="11"/>
      <c r="J14705" s="11"/>
      <c r="K14705" s="9"/>
      <c r="M14705" s="11"/>
      <c r="N14705" s="13"/>
      <c r="O14705" s="9"/>
      <c r="P14705" s="27"/>
      <c r="Q14705" s="29"/>
      <c r="R14705" s="29"/>
      <c r="S14705" s="27"/>
    </row>
    <row r="14706" spans="1:19" s="14" customFormat="1" x14ac:dyDescent="0.3">
      <c r="A14706" s="11"/>
      <c r="B14706" s="11"/>
      <c r="C14706" s="11"/>
      <c r="D14706" s="11"/>
      <c r="E14706" s="11"/>
      <c r="F14706" s="13"/>
      <c r="G14706" s="13"/>
      <c r="H14706" s="91"/>
      <c r="I14706" s="11"/>
      <c r="J14706" s="11"/>
      <c r="K14706" s="9"/>
      <c r="M14706" s="11"/>
      <c r="N14706" s="13"/>
      <c r="O14706" s="9"/>
      <c r="P14706" s="27"/>
      <c r="Q14706" s="29"/>
      <c r="R14706" s="29"/>
      <c r="S14706" s="27"/>
    </row>
    <row r="14707" spans="1:19" s="14" customFormat="1" x14ac:dyDescent="0.3">
      <c r="A14707" s="11"/>
      <c r="B14707" s="11"/>
      <c r="C14707" s="11"/>
      <c r="D14707" s="11"/>
      <c r="E14707" s="11"/>
      <c r="F14707" s="13"/>
      <c r="G14707" s="13"/>
      <c r="H14707" s="91"/>
      <c r="I14707" s="11"/>
      <c r="J14707" s="11"/>
      <c r="K14707" s="9"/>
      <c r="M14707" s="11"/>
      <c r="N14707" s="13"/>
      <c r="O14707" s="9"/>
      <c r="P14707" s="27"/>
      <c r="Q14707" s="29"/>
      <c r="R14707" s="29"/>
      <c r="S14707" s="27"/>
    </row>
    <row r="14708" spans="1:19" s="14" customFormat="1" x14ac:dyDescent="0.3">
      <c r="A14708" s="11"/>
      <c r="B14708" s="11"/>
      <c r="C14708" s="11"/>
      <c r="D14708" s="11"/>
      <c r="E14708" s="11"/>
      <c r="F14708" s="13"/>
      <c r="G14708" s="13"/>
      <c r="H14708" s="91"/>
      <c r="I14708" s="11"/>
      <c r="J14708" s="11"/>
      <c r="K14708" s="9"/>
      <c r="M14708" s="11"/>
      <c r="N14708" s="13"/>
      <c r="O14708" s="9"/>
      <c r="P14708" s="27"/>
      <c r="Q14708" s="29"/>
      <c r="R14708" s="29"/>
      <c r="S14708" s="27"/>
    </row>
    <row r="14709" spans="1:19" s="14" customFormat="1" x14ac:dyDescent="0.3">
      <c r="A14709" s="11"/>
      <c r="B14709" s="11"/>
      <c r="C14709" s="11"/>
      <c r="D14709" s="11"/>
      <c r="E14709" s="11"/>
      <c r="F14709" s="13"/>
      <c r="G14709" s="13"/>
      <c r="H14709" s="91"/>
      <c r="I14709" s="11"/>
      <c r="J14709" s="11"/>
      <c r="K14709" s="9"/>
      <c r="M14709" s="11"/>
      <c r="N14709" s="13"/>
      <c r="O14709" s="9"/>
      <c r="P14709" s="27"/>
      <c r="Q14709" s="29"/>
      <c r="R14709" s="29"/>
      <c r="S14709" s="27"/>
    </row>
    <row r="14710" spans="1:19" s="14" customFormat="1" x14ac:dyDescent="0.3">
      <c r="A14710" s="11"/>
      <c r="B14710" s="11"/>
      <c r="C14710" s="11"/>
      <c r="D14710" s="11"/>
      <c r="E14710" s="11"/>
      <c r="F14710" s="13"/>
      <c r="G14710" s="13"/>
      <c r="H14710" s="91"/>
      <c r="I14710" s="11"/>
      <c r="J14710" s="11"/>
      <c r="K14710" s="9"/>
      <c r="M14710" s="11"/>
      <c r="N14710" s="13"/>
      <c r="O14710" s="9"/>
      <c r="P14710" s="27"/>
      <c r="Q14710" s="29"/>
      <c r="R14710" s="29"/>
      <c r="S14710" s="27"/>
    </row>
    <row r="14711" spans="1:19" s="14" customFormat="1" x14ac:dyDescent="0.3">
      <c r="A14711" s="11"/>
      <c r="B14711" s="11"/>
      <c r="C14711" s="11"/>
      <c r="D14711" s="11"/>
      <c r="E14711" s="11"/>
      <c r="F14711" s="13"/>
      <c r="G14711" s="13"/>
      <c r="H14711" s="91"/>
      <c r="I14711" s="11"/>
      <c r="J14711" s="11"/>
      <c r="K14711" s="9"/>
      <c r="M14711" s="11"/>
      <c r="N14711" s="13"/>
      <c r="O14711" s="9"/>
      <c r="P14711" s="27"/>
      <c r="Q14711" s="29"/>
      <c r="R14711" s="29"/>
      <c r="S14711" s="27"/>
    </row>
    <row r="14712" spans="1:19" s="14" customFormat="1" x14ac:dyDescent="0.3">
      <c r="A14712" s="11"/>
      <c r="B14712" s="11"/>
      <c r="C14712" s="11"/>
      <c r="D14712" s="11"/>
      <c r="E14712" s="11"/>
      <c r="F14712" s="13"/>
      <c r="G14712" s="13"/>
      <c r="H14712" s="91"/>
      <c r="I14712" s="11"/>
      <c r="J14712" s="11"/>
      <c r="K14712" s="9"/>
      <c r="M14712" s="11"/>
      <c r="N14712" s="13"/>
      <c r="O14712" s="9"/>
      <c r="P14712" s="27"/>
      <c r="Q14712" s="29"/>
      <c r="R14712" s="29"/>
      <c r="S14712" s="27"/>
    </row>
    <row r="14713" spans="1:19" s="14" customFormat="1" x14ac:dyDescent="0.3">
      <c r="A14713" s="11"/>
      <c r="B14713" s="11"/>
      <c r="C14713" s="11"/>
      <c r="D14713" s="11"/>
      <c r="E14713" s="11"/>
      <c r="F14713" s="13"/>
      <c r="G14713" s="13"/>
      <c r="H14713" s="91"/>
      <c r="I14713" s="11"/>
      <c r="J14713" s="11"/>
      <c r="K14713" s="9"/>
      <c r="M14713" s="11"/>
      <c r="N14713" s="13"/>
      <c r="O14713" s="9"/>
      <c r="P14713" s="27"/>
      <c r="Q14713" s="29"/>
      <c r="R14713" s="29"/>
      <c r="S14713" s="27"/>
    </row>
    <row r="14714" spans="1:19" s="14" customFormat="1" x14ac:dyDescent="0.3">
      <c r="A14714" s="11"/>
      <c r="B14714" s="11"/>
      <c r="C14714" s="11"/>
      <c r="D14714" s="11"/>
      <c r="E14714" s="11"/>
      <c r="F14714" s="13"/>
      <c r="G14714" s="13"/>
      <c r="H14714" s="91"/>
      <c r="I14714" s="11"/>
      <c r="J14714" s="11"/>
      <c r="K14714" s="9"/>
      <c r="M14714" s="11"/>
      <c r="N14714" s="13"/>
      <c r="O14714" s="9"/>
      <c r="P14714" s="27"/>
      <c r="Q14714" s="29"/>
      <c r="R14714" s="29"/>
      <c r="S14714" s="27"/>
    </row>
    <row r="14715" spans="1:19" s="14" customFormat="1" x14ac:dyDescent="0.3">
      <c r="A14715" s="11"/>
      <c r="B14715" s="11"/>
      <c r="C14715" s="11"/>
      <c r="D14715" s="11"/>
      <c r="E14715" s="11"/>
      <c r="F14715" s="13"/>
      <c r="G14715" s="13"/>
      <c r="H14715" s="91"/>
      <c r="I14715" s="11"/>
      <c r="J14715" s="11"/>
      <c r="K14715" s="9"/>
      <c r="M14715" s="11"/>
      <c r="N14715" s="13"/>
      <c r="O14715" s="9"/>
      <c r="P14715" s="27"/>
      <c r="Q14715" s="29"/>
      <c r="R14715" s="29"/>
      <c r="S14715" s="27"/>
    </row>
    <row r="14716" spans="1:19" s="14" customFormat="1" x14ac:dyDescent="0.3">
      <c r="A14716" s="11"/>
      <c r="B14716" s="11"/>
      <c r="C14716" s="11"/>
      <c r="D14716" s="11"/>
      <c r="E14716" s="11"/>
      <c r="F14716" s="13"/>
      <c r="G14716" s="13"/>
      <c r="H14716" s="91"/>
      <c r="I14716" s="11"/>
      <c r="J14716" s="11"/>
      <c r="K14716" s="9"/>
      <c r="M14716" s="11"/>
      <c r="N14716" s="13"/>
      <c r="O14716" s="9"/>
      <c r="P14716" s="27"/>
      <c r="Q14716" s="29"/>
      <c r="R14716" s="29"/>
      <c r="S14716" s="27"/>
    </row>
    <row r="14717" spans="1:19" s="14" customFormat="1" x14ac:dyDescent="0.3">
      <c r="A14717" s="11"/>
      <c r="B14717" s="11"/>
      <c r="C14717" s="11"/>
      <c r="D14717" s="11"/>
      <c r="E14717" s="11"/>
      <c r="F14717" s="13"/>
      <c r="G14717" s="13"/>
      <c r="H14717" s="91"/>
      <c r="I14717" s="11"/>
      <c r="J14717" s="11"/>
      <c r="K14717" s="9"/>
      <c r="M14717" s="11"/>
      <c r="N14717" s="13"/>
      <c r="O14717" s="9"/>
      <c r="P14717" s="27"/>
      <c r="Q14717" s="29"/>
      <c r="R14717" s="29"/>
      <c r="S14717" s="27"/>
    </row>
    <row r="14718" spans="1:19" s="14" customFormat="1" x14ac:dyDescent="0.3">
      <c r="A14718" s="11"/>
      <c r="B14718" s="11"/>
      <c r="C14718" s="11"/>
      <c r="D14718" s="11"/>
      <c r="E14718" s="11"/>
      <c r="F14718" s="13"/>
      <c r="G14718" s="13"/>
      <c r="H14718" s="91"/>
      <c r="I14718" s="11"/>
      <c r="J14718" s="11"/>
      <c r="K14718" s="9"/>
      <c r="M14718" s="11"/>
      <c r="N14718" s="13"/>
      <c r="O14718" s="9"/>
      <c r="P14718" s="27"/>
      <c r="Q14718" s="29"/>
      <c r="R14718" s="29"/>
      <c r="S14718" s="27"/>
    </row>
    <row r="14719" spans="1:19" s="14" customFormat="1" x14ac:dyDescent="0.3">
      <c r="A14719" s="11"/>
      <c r="B14719" s="11"/>
      <c r="C14719" s="11"/>
      <c r="D14719" s="11"/>
      <c r="E14719" s="11"/>
      <c r="F14719" s="13"/>
      <c r="G14719" s="13"/>
      <c r="H14719" s="91"/>
      <c r="I14719" s="11"/>
      <c r="J14719" s="11"/>
      <c r="K14719" s="9"/>
      <c r="M14719" s="11"/>
      <c r="N14719" s="13"/>
      <c r="O14719" s="9"/>
      <c r="P14719" s="27"/>
      <c r="Q14719" s="29"/>
      <c r="R14719" s="29"/>
      <c r="S14719" s="27"/>
    </row>
    <row r="14720" spans="1:19" s="14" customFormat="1" x14ac:dyDescent="0.3">
      <c r="A14720" s="11"/>
      <c r="B14720" s="11"/>
      <c r="C14720" s="11"/>
      <c r="D14720" s="11"/>
      <c r="E14720" s="11"/>
      <c r="F14720" s="13"/>
      <c r="G14720" s="13"/>
      <c r="H14720" s="91"/>
      <c r="I14720" s="11"/>
      <c r="J14720" s="11"/>
      <c r="K14720" s="9"/>
      <c r="M14720" s="11"/>
      <c r="N14720" s="13"/>
      <c r="O14720" s="9"/>
      <c r="P14720" s="27"/>
      <c r="Q14720" s="29"/>
      <c r="R14720" s="29"/>
      <c r="S14720" s="27"/>
    </row>
    <row r="14721" spans="1:19" s="14" customFormat="1" x14ac:dyDescent="0.3">
      <c r="A14721" s="11"/>
      <c r="B14721" s="11"/>
      <c r="C14721" s="11"/>
      <c r="D14721" s="11"/>
      <c r="E14721" s="11"/>
      <c r="F14721" s="13"/>
      <c r="G14721" s="13"/>
      <c r="H14721" s="91"/>
      <c r="I14721" s="11"/>
      <c r="J14721" s="11"/>
      <c r="K14721" s="9"/>
      <c r="M14721" s="11"/>
      <c r="N14721" s="13"/>
      <c r="O14721" s="9"/>
      <c r="P14721" s="27"/>
      <c r="Q14721" s="29"/>
      <c r="R14721" s="29"/>
      <c r="S14721" s="27"/>
    </row>
    <row r="14722" spans="1:19" s="14" customFormat="1" x14ac:dyDescent="0.3">
      <c r="A14722" s="11"/>
      <c r="B14722" s="11"/>
      <c r="C14722" s="11"/>
      <c r="D14722" s="11"/>
      <c r="E14722" s="11"/>
      <c r="F14722" s="13"/>
      <c r="G14722" s="13"/>
      <c r="H14722" s="91"/>
      <c r="I14722" s="11"/>
      <c r="J14722" s="11"/>
      <c r="K14722" s="9"/>
      <c r="M14722" s="11"/>
      <c r="N14722" s="13"/>
      <c r="O14722" s="9"/>
      <c r="P14722" s="27"/>
      <c r="Q14722" s="29"/>
      <c r="R14722" s="29"/>
      <c r="S14722" s="27"/>
    </row>
    <row r="14723" spans="1:19" s="14" customFormat="1" x14ac:dyDescent="0.3">
      <c r="A14723" s="11"/>
      <c r="B14723" s="11"/>
      <c r="C14723" s="11"/>
      <c r="D14723" s="11"/>
      <c r="E14723" s="11"/>
      <c r="F14723" s="13"/>
      <c r="G14723" s="13"/>
      <c r="H14723" s="91"/>
      <c r="I14723" s="11"/>
      <c r="J14723" s="11"/>
      <c r="K14723" s="9"/>
      <c r="M14723" s="11"/>
      <c r="N14723" s="13"/>
      <c r="O14723" s="9"/>
      <c r="P14723" s="27"/>
      <c r="Q14723" s="29"/>
      <c r="R14723" s="29"/>
      <c r="S14723" s="27"/>
    </row>
    <row r="14724" spans="1:19" s="14" customFormat="1" x14ac:dyDescent="0.3">
      <c r="A14724" s="11"/>
      <c r="B14724" s="11"/>
      <c r="C14724" s="11"/>
      <c r="D14724" s="11"/>
      <c r="E14724" s="11"/>
      <c r="F14724" s="13"/>
      <c r="G14724" s="13"/>
      <c r="H14724" s="91"/>
      <c r="I14724" s="11"/>
      <c r="J14724" s="11"/>
      <c r="K14724" s="9"/>
      <c r="M14724" s="11"/>
      <c r="N14724" s="13"/>
      <c r="O14724" s="9"/>
      <c r="P14724" s="27"/>
      <c r="Q14724" s="29"/>
      <c r="R14724" s="29"/>
      <c r="S14724" s="27"/>
    </row>
    <row r="14725" spans="1:19" s="14" customFormat="1" x14ac:dyDescent="0.3">
      <c r="A14725" s="11"/>
      <c r="B14725" s="11"/>
      <c r="C14725" s="11"/>
      <c r="D14725" s="11"/>
      <c r="E14725" s="11"/>
      <c r="F14725" s="13"/>
      <c r="G14725" s="13"/>
      <c r="H14725" s="91"/>
      <c r="I14725" s="11"/>
      <c r="J14725" s="11"/>
      <c r="K14725" s="9"/>
      <c r="M14725" s="11"/>
      <c r="N14725" s="13"/>
      <c r="O14725" s="9"/>
      <c r="P14725" s="27"/>
      <c r="Q14725" s="29"/>
      <c r="R14725" s="29"/>
      <c r="S14725" s="27"/>
    </row>
    <row r="14726" spans="1:19" s="14" customFormat="1" x14ac:dyDescent="0.3">
      <c r="A14726" s="11"/>
      <c r="B14726" s="11"/>
      <c r="C14726" s="11"/>
      <c r="D14726" s="11"/>
      <c r="E14726" s="11"/>
      <c r="F14726" s="13"/>
      <c r="G14726" s="13"/>
      <c r="H14726" s="91"/>
      <c r="I14726" s="11"/>
      <c r="J14726" s="11"/>
      <c r="K14726" s="9"/>
      <c r="M14726" s="11"/>
      <c r="N14726" s="13"/>
      <c r="O14726" s="9"/>
      <c r="P14726" s="27"/>
      <c r="Q14726" s="29"/>
      <c r="R14726" s="29"/>
      <c r="S14726" s="27"/>
    </row>
    <row r="14727" spans="1:19" s="14" customFormat="1" x14ac:dyDescent="0.3">
      <c r="A14727" s="11"/>
      <c r="B14727" s="11"/>
      <c r="C14727" s="11"/>
      <c r="D14727" s="11"/>
      <c r="E14727" s="11"/>
      <c r="F14727" s="13"/>
      <c r="G14727" s="13"/>
      <c r="H14727" s="91"/>
      <c r="I14727" s="11"/>
      <c r="J14727" s="11"/>
      <c r="K14727" s="9"/>
      <c r="M14727" s="11"/>
      <c r="N14727" s="13"/>
      <c r="O14727" s="9"/>
      <c r="P14727" s="27"/>
      <c r="Q14727" s="29"/>
      <c r="R14727" s="29"/>
      <c r="S14727" s="27"/>
    </row>
    <row r="14728" spans="1:19" s="14" customFormat="1" x14ac:dyDescent="0.3">
      <c r="A14728" s="11"/>
      <c r="B14728" s="11"/>
      <c r="C14728" s="11"/>
      <c r="D14728" s="11"/>
      <c r="E14728" s="11"/>
      <c r="F14728" s="13"/>
      <c r="G14728" s="13"/>
      <c r="H14728" s="91"/>
      <c r="I14728" s="11"/>
      <c r="J14728" s="11"/>
      <c r="K14728" s="9"/>
      <c r="M14728" s="11"/>
      <c r="N14728" s="13"/>
      <c r="O14728" s="9"/>
      <c r="P14728" s="27"/>
      <c r="Q14728" s="29"/>
      <c r="R14728" s="29"/>
      <c r="S14728" s="27"/>
    </row>
    <row r="14729" spans="1:19" s="14" customFormat="1" x14ac:dyDescent="0.3">
      <c r="A14729" s="11"/>
      <c r="B14729" s="11"/>
      <c r="C14729" s="11"/>
      <c r="D14729" s="11"/>
      <c r="E14729" s="11"/>
      <c r="F14729" s="13"/>
      <c r="G14729" s="13"/>
      <c r="H14729" s="91"/>
      <c r="I14729" s="11"/>
      <c r="J14729" s="11"/>
      <c r="K14729" s="9"/>
      <c r="M14729" s="11"/>
      <c r="N14729" s="13"/>
      <c r="O14729" s="9"/>
      <c r="P14729" s="27"/>
      <c r="Q14729" s="29"/>
      <c r="R14729" s="29"/>
      <c r="S14729" s="27"/>
    </row>
    <row r="14730" spans="1:19" s="14" customFormat="1" x14ac:dyDescent="0.3">
      <c r="A14730" s="11"/>
      <c r="B14730" s="11"/>
      <c r="C14730" s="11"/>
      <c r="D14730" s="11"/>
      <c r="E14730" s="11"/>
      <c r="F14730" s="13"/>
      <c r="G14730" s="13"/>
      <c r="H14730" s="91"/>
      <c r="I14730" s="11"/>
      <c r="J14730" s="11"/>
      <c r="K14730" s="9"/>
      <c r="M14730" s="11"/>
      <c r="N14730" s="13"/>
      <c r="O14730" s="9"/>
      <c r="P14730" s="27"/>
      <c r="Q14730" s="29"/>
      <c r="R14730" s="29"/>
      <c r="S14730" s="27"/>
    </row>
    <row r="14731" spans="1:19" s="14" customFormat="1" x14ac:dyDescent="0.3">
      <c r="A14731" s="11"/>
      <c r="B14731" s="11"/>
      <c r="C14731" s="11"/>
      <c r="D14731" s="11"/>
      <c r="E14731" s="11"/>
      <c r="F14731" s="13"/>
      <c r="G14731" s="13"/>
      <c r="H14731" s="91"/>
      <c r="I14731" s="11"/>
      <c r="J14731" s="11"/>
      <c r="K14731" s="9"/>
      <c r="M14731" s="11"/>
      <c r="N14731" s="13"/>
      <c r="O14731" s="9"/>
      <c r="P14731" s="27"/>
      <c r="Q14731" s="29"/>
      <c r="R14731" s="29"/>
      <c r="S14731" s="27"/>
    </row>
    <row r="14732" spans="1:19" s="14" customFormat="1" x14ac:dyDescent="0.3">
      <c r="A14732" s="11"/>
      <c r="B14732" s="11"/>
      <c r="C14732" s="11"/>
      <c r="D14732" s="11"/>
      <c r="E14732" s="11"/>
      <c r="F14732" s="13"/>
      <c r="G14732" s="13"/>
      <c r="H14732" s="91"/>
      <c r="I14732" s="11"/>
      <c r="J14732" s="11"/>
      <c r="K14732" s="9"/>
      <c r="M14732" s="11"/>
      <c r="N14732" s="13"/>
      <c r="O14732" s="9"/>
      <c r="P14732" s="27"/>
      <c r="Q14732" s="29"/>
      <c r="R14732" s="29"/>
      <c r="S14732" s="27"/>
    </row>
    <row r="14733" spans="1:19" s="14" customFormat="1" x14ac:dyDescent="0.3">
      <c r="A14733" s="11"/>
      <c r="B14733" s="11"/>
      <c r="C14733" s="11"/>
      <c r="D14733" s="11"/>
      <c r="E14733" s="11"/>
      <c r="F14733" s="13"/>
      <c r="G14733" s="13"/>
      <c r="H14733" s="91"/>
      <c r="I14733" s="11"/>
      <c r="J14733" s="11"/>
      <c r="K14733" s="9"/>
      <c r="M14733" s="11"/>
      <c r="N14733" s="13"/>
      <c r="O14733" s="9"/>
      <c r="P14733" s="27"/>
      <c r="Q14733" s="29"/>
      <c r="R14733" s="29"/>
      <c r="S14733" s="27"/>
    </row>
    <row r="14734" spans="1:19" s="14" customFormat="1" x14ac:dyDescent="0.3">
      <c r="A14734" s="11"/>
      <c r="B14734" s="11"/>
      <c r="C14734" s="11"/>
      <c r="D14734" s="11"/>
      <c r="E14734" s="11"/>
      <c r="F14734" s="13"/>
      <c r="G14734" s="13"/>
      <c r="H14734" s="91"/>
      <c r="I14734" s="11"/>
      <c r="J14734" s="11"/>
      <c r="K14734" s="9"/>
      <c r="M14734" s="11"/>
      <c r="N14734" s="13"/>
      <c r="O14734" s="9"/>
      <c r="P14734" s="27"/>
      <c r="Q14734" s="29"/>
      <c r="R14734" s="29"/>
      <c r="S14734" s="27"/>
    </row>
    <row r="14735" spans="1:19" s="14" customFormat="1" x14ac:dyDescent="0.3">
      <c r="A14735" s="11"/>
      <c r="B14735" s="11"/>
      <c r="C14735" s="11"/>
      <c r="D14735" s="11"/>
      <c r="E14735" s="11"/>
      <c r="F14735" s="13"/>
      <c r="G14735" s="13"/>
      <c r="H14735" s="91"/>
      <c r="I14735" s="11"/>
      <c r="J14735" s="11"/>
      <c r="K14735" s="9"/>
      <c r="M14735" s="11"/>
      <c r="N14735" s="13"/>
      <c r="O14735" s="9"/>
      <c r="P14735" s="27"/>
      <c r="Q14735" s="29"/>
      <c r="R14735" s="29"/>
      <c r="S14735" s="27"/>
    </row>
    <row r="14736" spans="1:19" s="14" customFormat="1" x14ac:dyDescent="0.3">
      <c r="A14736" s="11"/>
      <c r="B14736" s="11"/>
      <c r="C14736" s="11"/>
      <c r="D14736" s="11"/>
      <c r="E14736" s="11"/>
      <c r="F14736" s="13"/>
      <c r="G14736" s="13"/>
      <c r="H14736" s="91"/>
      <c r="I14736" s="11"/>
      <c r="J14736" s="11"/>
      <c r="K14736" s="9"/>
      <c r="M14736" s="11"/>
      <c r="N14736" s="13"/>
      <c r="O14736" s="9"/>
      <c r="P14736" s="27"/>
      <c r="Q14736" s="29"/>
      <c r="R14736" s="29"/>
      <c r="S14736" s="27"/>
    </row>
    <row r="14737" spans="1:19" s="14" customFormat="1" x14ac:dyDescent="0.3">
      <c r="A14737" s="11"/>
      <c r="B14737" s="11"/>
      <c r="C14737" s="11"/>
      <c r="D14737" s="11"/>
      <c r="E14737" s="11"/>
      <c r="F14737" s="13"/>
      <c r="G14737" s="13"/>
      <c r="H14737" s="91"/>
      <c r="I14737" s="11"/>
      <c r="J14737" s="11"/>
      <c r="K14737" s="9"/>
      <c r="M14737" s="11"/>
      <c r="N14737" s="13"/>
      <c r="O14737" s="9"/>
      <c r="P14737" s="27"/>
      <c r="Q14737" s="29"/>
      <c r="R14737" s="29"/>
      <c r="S14737" s="27"/>
    </row>
    <row r="14738" spans="1:19" s="14" customFormat="1" x14ac:dyDescent="0.3">
      <c r="A14738" s="11"/>
      <c r="B14738" s="11"/>
      <c r="C14738" s="11"/>
      <c r="D14738" s="11"/>
      <c r="E14738" s="11"/>
      <c r="F14738" s="13"/>
      <c r="G14738" s="13"/>
      <c r="H14738" s="91"/>
      <c r="I14738" s="11"/>
      <c r="J14738" s="11"/>
      <c r="K14738" s="9"/>
      <c r="M14738" s="11"/>
      <c r="N14738" s="13"/>
      <c r="O14738" s="9"/>
      <c r="P14738" s="27"/>
      <c r="Q14738" s="29"/>
      <c r="R14738" s="29"/>
      <c r="S14738" s="27"/>
    </row>
    <row r="14739" spans="1:19" s="14" customFormat="1" x14ac:dyDescent="0.3">
      <c r="A14739" s="11"/>
      <c r="B14739" s="11"/>
      <c r="C14739" s="11"/>
      <c r="D14739" s="11"/>
      <c r="E14739" s="11"/>
      <c r="F14739" s="13"/>
      <c r="G14739" s="13"/>
      <c r="H14739" s="91"/>
      <c r="I14739" s="11"/>
      <c r="J14739" s="11"/>
      <c r="K14739" s="9"/>
      <c r="M14739" s="11"/>
      <c r="N14739" s="13"/>
      <c r="O14739" s="9"/>
      <c r="P14739" s="27"/>
      <c r="Q14739" s="29"/>
      <c r="R14739" s="29"/>
      <c r="S14739" s="27"/>
    </row>
    <row r="14740" spans="1:19" s="14" customFormat="1" x14ac:dyDescent="0.3">
      <c r="A14740" s="11"/>
      <c r="B14740" s="11"/>
      <c r="C14740" s="11"/>
      <c r="D14740" s="11"/>
      <c r="E14740" s="11"/>
      <c r="F14740" s="13"/>
      <c r="G14740" s="13"/>
      <c r="H14740" s="91"/>
      <c r="I14740" s="11"/>
      <c r="J14740" s="11"/>
      <c r="K14740" s="9"/>
      <c r="M14740" s="11"/>
      <c r="N14740" s="13"/>
      <c r="O14740" s="9"/>
      <c r="P14740" s="27"/>
      <c r="Q14740" s="29"/>
      <c r="R14740" s="29"/>
      <c r="S14740" s="27"/>
    </row>
    <row r="14741" spans="1:19" s="14" customFormat="1" x14ac:dyDescent="0.3">
      <c r="A14741" s="11"/>
      <c r="B14741" s="11"/>
      <c r="C14741" s="11"/>
      <c r="D14741" s="11"/>
      <c r="E14741" s="11"/>
      <c r="F14741" s="13"/>
      <c r="G14741" s="13"/>
      <c r="H14741" s="91"/>
      <c r="I14741" s="11"/>
      <c r="J14741" s="11"/>
      <c r="K14741" s="9"/>
      <c r="M14741" s="11"/>
      <c r="N14741" s="13"/>
      <c r="O14741" s="9"/>
      <c r="P14741" s="27"/>
      <c r="Q14741" s="29"/>
      <c r="R14741" s="29"/>
      <c r="S14741" s="27"/>
    </row>
    <row r="14742" spans="1:19" s="14" customFormat="1" x14ac:dyDescent="0.3">
      <c r="A14742" s="11"/>
      <c r="B14742" s="11"/>
      <c r="C14742" s="11"/>
      <c r="D14742" s="11"/>
      <c r="E14742" s="11"/>
      <c r="F14742" s="13"/>
      <c r="G14742" s="13"/>
      <c r="H14742" s="91"/>
      <c r="I14742" s="11"/>
      <c r="J14742" s="11"/>
      <c r="K14742" s="9"/>
      <c r="M14742" s="11"/>
      <c r="N14742" s="13"/>
      <c r="O14742" s="9"/>
      <c r="P14742" s="27"/>
      <c r="Q14742" s="29"/>
      <c r="R14742" s="29"/>
      <c r="S14742" s="27"/>
    </row>
    <row r="14743" spans="1:19" s="14" customFormat="1" x14ac:dyDescent="0.3">
      <c r="A14743" s="11"/>
      <c r="B14743" s="11"/>
      <c r="C14743" s="11"/>
      <c r="D14743" s="11"/>
      <c r="E14743" s="11"/>
      <c r="F14743" s="13"/>
      <c r="G14743" s="13"/>
      <c r="H14743" s="91"/>
      <c r="I14743" s="11"/>
      <c r="J14743" s="11"/>
      <c r="K14743" s="9"/>
      <c r="M14743" s="11"/>
      <c r="N14743" s="13"/>
      <c r="O14743" s="9"/>
      <c r="P14743" s="27"/>
      <c r="Q14743" s="29"/>
      <c r="R14743" s="29"/>
      <c r="S14743" s="27"/>
    </row>
    <row r="14744" spans="1:19" s="14" customFormat="1" x14ac:dyDescent="0.3">
      <c r="A14744" s="11"/>
      <c r="B14744" s="11"/>
      <c r="C14744" s="11"/>
      <c r="D14744" s="11"/>
      <c r="E14744" s="11"/>
      <c r="F14744" s="13"/>
      <c r="G14744" s="13"/>
      <c r="H14744" s="91"/>
      <c r="I14744" s="11"/>
      <c r="J14744" s="11"/>
      <c r="K14744" s="9"/>
      <c r="M14744" s="11"/>
      <c r="N14744" s="13"/>
      <c r="O14744" s="9"/>
      <c r="P14744" s="27"/>
      <c r="Q14744" s="29"/>
      <c r="R14744" s="29"/>
      <c r="S14744" s="27"/>
    </row>
    <row r="14745" spans="1:19" s="14" customFormat="1" x14ac:dyDescent="0.3">
      <c r="A14745" s="11"/>
      <c r="B14745" s="11"/>
      <c r="C14745" s="11"/>
      <c r="D14745" s="11"/>
      <c r="E14745" s="11"/>
      <c r="F14745" s="13"/>
      <c r="G14745" s="13"/>
      <c r="H14745" s="91"/>
      <c r="I14745" s="11"/>
      <c r="J14745" s="11"/>
      <c r="K14745" s="9"/>
      <c r="M14745" s="11"/>
      <c r="N14745" s="13"/>
      <c r="O14745" s="9"/>
      <c r="P14745" s="27"/>
      <c r="Q14745" s="29"/>
      <c r="R14745" s="29"/>
      <c r="S14745" s="27"/>
    </row>
    <row r="14746" spans="1:19" s="14" customFormat="1" x14ac:dyDescent="0.3">
      <c r="A14746" s="11"/>
      <c r="B14746" s="11"/>
      <c r="C14746" s="11"/>
      <c r="D14746" s="11"/>
      <c r="E14746" s="11"/>
      <c r="F14746" s="13"/>
      <c r="G14746" s="13"/>
      <c r="H14746" s="91"/>
      <c r="I14746" s="11"/>
      <c r="J14746" s="11"/>
      <c r="K14746" s="9"/>
      <c r="M14746" s="11"/>
      <c r="N14746" s="13"/>
      <c r="O14746" s="9"/>
      <c r="P14746" s="27"/>
      <c r="Q14746" s="29"/>
      <c r="R14746" s="29"/>
      <c r="S14746" s="27"/>
    </row>
    <row r="14747" spans="1:19" s="14" customFormat="1" x14ac:dyDescent="0.3">
      <c r="A14747" s="11"/>
      <c r="B14747" s="11"/>
      <c r="C14747" s="11"/>
      <c r="D14747" s="11"/>
      <c r="E14747" s="11"/>
      <c r="F14747" s="13"/>
      <c r="G14747" s="13"/>
      <c r="H14747" s="91"/>
      <c r="I14747" s="11"/>
      <c r="J14747" s="11"/>
      <c r="K14747" s="9"/>
      <c r="M14747" s="11"/>
      <c r="N14747" s="13"/>
      <c r="O14747" s="9"/>
      <c r="P14747" s="27"/>
      <c r="Q14747" s="29"/>
      <c r="R14747" s="29"/>
      <c r="S14747" s="27"/>
    </row>
    <row r="14748" spans="1:19" s="14" customFormat="1" x14ac:dyDescent="0.3">
      <c r="A14748" s="11"/>
      <c r="B14748" s="11"/>
      <c r="C14748" s="11"/>
      <c r="D14748" s="11"/>
      <c r="E14748" s="11"/>
      <c r="F14748" s="13"/>
      <c r="G14748" s="13"/>
      <c r="H14748" s="91"/>
      <c r="I14748" s="11"/>
      <c r="J14748" s="11"/>
      <c r="K14748" s="9"/>
      <c r="M14748" s="11"/>
      <c r="N14748" s="13"/>
      <c r="O14748" s="9"/>
      <c r="P14748" s="27"/>
      <c r="Q14748" s="29"/>
      <c r="R14748" s="29"/>
      <c r="S14748" s="27"/>
    </row>
    <row r="14749" spans="1:19" s="14" customFormat="1" x14ac:dyDescent="0.3">
      <c r="A14749" s="11"/>
      <c r="B14749" s="11"/>
      <c r="C14749" s="11"/>
      <c r="D14749" s="11"/>
      <c r="E14749" s="11"/>
      <c r="F14749" s="13"/>
      <c r="G14749" s="13"/>
      <c r="H14749" s="91"/>
      <c r="I14749" s="11"/>
      <c r="J14749" s="11"/>
      <c r="K14749" s="9"/>
      <c r="M14749" s="11"/>
      <c r="N14749" s="13"/>
      <c r="O14749" s="9"/>
      <c r="P14749" s="27"/>
      <c r="Q14749" s="29"/>
      <c r="R14749" s="29"/>
      <c r="S14749" s="27"/>
    </row>
    <row r="14750" spans="1:19" s="14" customFormat="1" x14ac:dyDescent="0.3">
      <c r="A14750" s="11"/>
      <c r="B14750" s="11"/>
      <c r="C14750" s="11"/>
      <c r="D14750" s="11"/>
      <c r="E14750" s="11"/>
      <c r="F14750" s="13"/>
      <c r="G14750" s="13"/>
      <c r="H14750" s="91"/>
      <c r="I14750" s="11"/>
      <c r="J14750" s="11"/>
      <c r="K14750" s="9"/>
      <c r="M14750" s="11"/>
      <c r="N14750" s="13"/>
      <c r="O14750" s="9"/>
      <c r="P14750" s="27"/>
      <c r="Q14750" s="29"/>
      <c r="R14750" s="29"/>
      <c r="S14750" s="27"/>
    </row>
    <row r="14751" spans="1:19" s="14" customFormat="1" x14ac:dyDescent="0.3">
      <c r="A14751" s="11"/>
      <c r="B14751" s="11"/>
      <c r="C14751" s="11"/>
      <c r="D14751" s="11"/>
      <c r="E14751" s="11"/>
      <c r="F14751" s="13"/>
      <c r="G14751" s="13"/>
      <c r="H14751" s="91"/>
      <c r="I14751" s="11"/>
      <c r="J14751" s="11"/>
      <c r="K14751" s="9"/>
      <c r="M14751" s="11"/>
      <c r="N14751" s="13"/>
      <c r="O14751" s="9"/>
      <c r="P14751" s="27"/>
      <c r="Q14751" s="29"/>
      <c r="R14751" s="29"/>
      <c r="S14751" s="27"/>
    </row>
    <row r="14752" spans="1:19" s="14" customFormat="1" x14ac:dyDescent="0.3">
      <c r="A14752" s="11"/>
      <c r="B14752" s="11"/>
      <c r="C14752" s="11"/>
      <c r="D14752" s="11"/>
      <c r="E14752" s="11"/>
      <c r="F14752" s="13"/>
      <c r="G14752" s="13"/>
      <c r="H14752" s="91"/>
      <c r="I14752" s="11"/>
      <c r="J14752" s="11"/>
      <c r="K14752" s="9"/>
      <c r="M14752" s="11"/>
      <c r="N14752" s="13"/>
      <c r="O14752" s="9"/>
      <c r="P14752" s="27"/>
      <c r="Q14752" s="29"/>
      <c r="R14752" s="29"/>
      <c r="S14752" s="27"/>
    </row>
    <row r="14753" spans="1:19" s="14" customFormat="1" x14ac:dyDescent="0.3">
      <c r="A14753" s="11"/>
      <c r="B14753" s="11"/>
      <c r="C14753" s="11"/>
      <c r="D14753" s="11"/>
      <c r="E14753" s="11"/>
      <c r="F14753" s="13"/>
      <c r="G14753" s="13"/>
      <c r="H14753" s="91"/>
      <c r="I14753" s="11"/>
      <c r="J14753" s="11"/>
      <c r="K14753" s="9"/>
      <c r="M14753" s="11"/>
      <c r="N14753" s="13"/>
      <c r="O14753" s="9"/>
      <c r="P14753" s="27"/>
      <c r="Q14753" s="29"/>
      <c r="R14753" s="29"/>
      <c r="S14753" s="27"/>
    </row>
    <row r="14754" spans="1:19" s="14" customFormat="1" x14ac:dyDescent="0.3">
      <c r="A14754" s="11"/>
      <c r="B14754" s="11"/>
      <c r="C14754" s="11"/>
      <c r="D14754" s="11"/>
      <c r="E14754" s="11"/>
      <c r="F14754" s="13"/>
      <c r="G14754" s="13"/>
      <c r="H14754" s="91"/>
      <c r="I14754" s="11"/>
      <c r="J14754" s="11"/>
      <c r="K14754" s="9"/>
      <c r="M14754" s="11"/>
      <c r="N14754" s="13"/>
      <c r="O14754" s="9"/>
      <c r="P14754" s="27"/>
      <c r="Q14754" s="29"/>
      <c r="R14754" s="29"/>
      <c r="S14754" s="27"/>
    </row>
    <row r="14755" spans="1:19" s="14" customFormat="1" x14ac:dyDescent="0.3">
      <c r="A14755" s="11"/>
      <c r="B14755" s="11"/>
      <c r="C14755" s="11"/>
      <c r="D14755" s="11"/>
      <c r="E14755" s="11"/>
      <c r="F14755" s="13"/>
      <c r="G14755" s="13"/>
      <c r="H14755" s="91"/>
      <c r="I14755" s="11"/>
      <c r="J14755" s="11"/>
      <c r="K14755" s="9"/>
      <c r="M14755" s="11"/>
      <c r="N14755" s="13"/>
      <c r="O14755" s="9"/>
      <c r="P14755" s="27"/>
      <c r="Q14755" s="29"/>
      <c r="R14755" s="29"/>
      <c r="S14755" s="27"/>
    </row>
    <row r="14756" spans="1:19" s="14" customFormat="1" x14ac:dyDescent="0.3">
      <c r="A14756" s="11"/>
      <c r="B14756" s="11"/>
      <c r="C14756" s="11"/>
      <c r="D14756" s="11"/>
      <c r="E14756" s="11"/>
      <c r="F14756" s="13"/>
      <c r="G14756" s="13"/>
      <c r="H14756" s="91"/>
      <c r="I14756" s="11"/>
      <c r="J14756" s="11"/>
      <c r="K14756" s="9"/>
      <c r="M14756" s="11"/>
      <c r="N14756" s="13"/>
      <c r="O14756" s="9"/>
      <c r="P14756" s="27"/>
      <c r="Q14756" s="29"/>
      <c r="R14756" s="29"/>
      <c r="S14756" s="27"/>
    </row>
    <row r="14757" spans="1:19" s="14" customFormat="1" x14ac:dyDescent="0.3">
      <c r="A14757" s="11"/>
      <c r="B14757" s="11"/>
      <c r="C14757" s="11"/>
      <c r="D14757" s="11"/>
      <c r="E14757" s="11"/>
      <c r="F14757" s="13"/>
      <c r="G14757" s="13"/>
      <c r="H14757" s="91"/>
      <c r="I14757" s="11"/>
      <c r="J14757" s="11"/>
      <c r="K14757" s="9"/>
      <c r="M14757" s="11"/>
      <c r="N14757" s="13"/>
      <c r="O14757" s="9"/>
      <c r="P14757" s="27"/>
      <c r="Q14757" s="29"/>
      <c r="R14757" s="29"/>
      <c r="S14757" s="27"/>
    </row>
    <row r="14758" spans="1:19" s="14" customFormat="1" x14ac:dyDescent="0.3">
      <c r="A14758" s="11"/>
      <c r="B14758" s="11"/>
      <c r="C14758" s="11"/>
      <c r="D14758" s="11"/>
      <c r="E14758" s="11"/>
      <c r="F14758" s="13"/>
      <c r="G14758" s="13"/>
      <c r="H14758" s="91"/>
      <c r="I14758" s="11"/>
      <c r="J14758" s="11"/>
      <c r="K14758" s="9"/>
      <c r="M14758" s="11"/>
      <c r="N14758" s="13"/>
      <c r="O14758" s="9"/>
      <c r="P14758" s="27"/>
      <c r="Q14758" s="29"/>
      <c r="R14758" s="29"/>
      <c r="S14758" s="27"/>
    </row>
    <row r="14759" spans="1:19" s="14" customFormat="1" x14ac:dyDescent="0.3">
      <c r="A14759" s="11"/>
      <c r="B14759" s="11"/>
      <c r="C14759" s="11"/>
      <c r="D14759" s="11"/>
      <c r="E14759" s="11"/>
      <c r="F14759" s="13"/>
      <c r="G14759" s="13"/>
      <c r="H14759" s="91"/>
      <c r="I14759" s="11"/>
      <c r="J14759" s="11"/>
      <c r="K14759" s="9"/>
      <c r="M14759" s="11"/>
      <c r="N14759" s="13"/>
      <c r="O14759" s="9"/>
      <c r="P14759" s="27"/>
      <c r="Q14759" s="29"/>
      <c r="R14759" s="29"/>
      <c r="S14759" s="27"/>
    </row>
    <row r="14760" spans="1:19" s="14" customFormat="1" x14ac:dyDescent="0.3">
      <c r="A14760" s="11"/>
      <c r="B14760" s="11"/>
      <c r="C14760" s="11"/>
      <c r="D14760" s="11"/>
      <c r="E14760" s="11"/>
      <c r="F14760" s="13"/>
      <c r="G14760" s="13"/>
      <c r="H14760" s="91"/>
      <c r="I14760" s="11"/>
      <c r="J14760" s="11"/>
      <c r="K14760" s="9"/>
      <c r="M14760" s="11"/>
      <c r="N14760" s="13"/>
      <c r="O14760" s="9"/>
      <c r="P14760" s="27"/>
      <c r="Q14760" s="29"/>
      <c r="R14760" s="29"/>
      <c r="S14760" s="27"/>
    </row>
    <row r="14761" spans="1:19" s="14" customFormat="1" x14ac:dyDescent="0.3">
      <c r="A14761" s="11"/>
      <c r="B14761" s="11"/>
      <c r="C14761" s="11"/>
      <c r="D14761" s="11"/>
      <c r="E14761" s="11"/>
      <c r="F14761" s="13"/>
      <c r="G14761" s="13"/>
      <c r="H14761" s="91"/>
      <c r="I14761" s="11"/>
      <c r="J14761" s="11"/>
      <c r="K14761" s="9"/>
      <c r="M14761" s="11"/>
      <c r="N14761" s="13"/>
      <c r="O14761" s="9"/>
      <c r="P14761" s="27"/>
      <c r="Q14761" s="29"/>
      <c r="R14761" s="29"/>
      <c r="S14761" s="27"/>
    </row>
    <row r="14762" spans="1:19" s="14" customFormat="1" x14ac:dyDescent="0.3">
      <c r="A14762" s="11"/>
      <c r="B14762" s="11"/>
      <c r="C14762" s="11"/>
      <c r="D14762" s="11"/>
      <c r="E14762" s="11"/>
      <c r="F14762" s="13"/>
      <c r="G14762" s="13"/>
      <c r="H14762" s="91"/>
      <c r="I14762" s="11"/>
      <c r="J14762" s="11"/>
      <c r="K14762" s="9"/>
      <c r="M14762" s="11"/>
      <c r="N14762" s="13"/>
      <c r="O14762" s="9"/>
      <c r="P14762" s="27"/>
      <c r="Q14762" s="29"/>
      <c r="R14762" s="29"/>
      <c r="S14762" s="27"/>
    </row>
    <row r="14763" spans="1:19" s="14" customFormat="1" x14ac:dyDescent="0.3">
      <c r="A14763" s="11"/>
      <c r="B14763" s="11"/>
      <c r="C14763" s="11"/>
      <c r="D14763" s="11"/>
      <c r="E14763" s="11"/>
      <c r="F14763" s="13"/>
      <c r="G14763" s="13"/>
      <c r="H14763" s="91"/>
      <c r="I14763" s="11"/>
      <c r="J14763" s="11"/>
      <c r="K14763" s="9"/>
      <c r="M14763" s="11"/>
      <c r="N14763" s="13"/>
      <c r="O14763" s="9"/>
      <c r="P14763" s="27"/>
      <c r="Q14763" s="29"/>
      <c r="R14763" s="29"/>
      <c r="S14763" s="27"/>
    </row>
    <row r="14764" spans="1:19" s="14" customFormat="1" x14ac:dyDescent="0.3">
      <c r="A14764" s="11"/>
      <c r="B14764" s="11"/>
      <c r="C14764" s="11"/>
      <c r="D14764" s="11"/>
      <c r="E14764" s="11"/>
      <c r="F14764" s="13"/>
      <c r="G14764" s="13"/>
      <c r="H14764" s="91"/>
      <c r="I14764" s="11"/>
      <c r="J14764" s="11"/>
      <c r="K14764" s="9"/>
      <c r="M14764" s="11"/>
      <c r="N14764" s="13"/>
      <c r="O14764" s="9"/>
      <c r="P14764" s="27"/>
      <c r="Q14764" s="29"/>
      <c r="R14764" s="29"/>
      <c r="S14764" s="27"/>
    </row>
    <row r="14765" spans="1:19" s="14" customFormat="1" x14ac:dyDescent="0.3">
      <c r="A14765" s="11"/>
      <c r="B14765" s="11"/>
      <c r="C14765" s="11"/>
      <c r="D14765" s="11"/>
      <c r="E14765" s="11"/>
      <c r="F14765" s="13"/>
      <c r="G14765" s="13"/>
      <c r="H14765" s="91"/>
      <c r="I14765" s="11"/>
      <c r="J14765" s="11"/>
      <c r="K14765" s="9"/>
      <c r="M14765" s="11"/>
      <c r="N14765" s="13"/>
      <c r="O14765" s="9"/>
      <c r="P14765" s="27"/>
      <c r="Q14765" s="29"/>
      <c r="R14765" s="29"/>
      <c r="S14765" s="27"/>
    </row>
    <row r="14766" spans="1:19" s="14" customFormat="1" x14ac:dyDescent="0.3">
      <c r="A14766" s="11"/>
      <c r="B14766" s="11"/>
      <c r="C14766" s="11"/>
      <c r="D14766" s="11"/>
      <c r="E14766" s="11"/>
      <c r="F14766" s="13"/>
      <c r="G14766" s="13"/>
      <c r="H14766" s="91"/>
      <c r="I14766" s="11"/>
      <c r="J14766" s="11"/>
      <c r="K14766" s="9"/>
      <c r="M14766" s="11"/>
      <c r="N14766" s="13"/>
      <c r="O14766" s="9"/>
      <c r="P14766" s="27"/>
      <c r="Q14766" s="29"/>
      <c r="R14766" s="29"/>
      <c r="S14766" s="27"/>
    </row>
    <row r="14767" spans="1:19" s="14" customFormat="1" x14ac:dyDescent="0.3">
      <c r="A14767" s="11"/>
      <c r="B14767" s="11"/>
      <c r="C14767" s="11"/>
      <c r="D14767" s="11"/>
      <c r="E14767" s="11"/>
      <c r="F14767" s="13"/>
      <c r="G14767" s="13"/>
      <c r="H14767" s="91"/>
      <c r="I14767" s="11"/>
      <c r="J14767" s="11"/>
      <c r="K14767" s="9"/>
      <c r="M14767" s="11"/>
      <c r="N14767" s="13"/>
      <c r="O14767" s="9"/>
      <c r="P14767" s="27"/>
      <c r="Q14767" s="29"/>
      <c r="R14767" s="29"/>
      <c r="S14767" s="27"/>
    </row>
    <row r="14768" spans="1:19" s="14" customFormat="1" x14ac:dyDescent="0.3">
      <c r="A14768" s="11"/>
      <c r="B14768" s="11"/>
      <c r="C14768" s="11"/>
      <c r="D14768" s="11"/>
      <c r="E14768" s="11"/>
      <c r="F14768" s="13"/>
      <c r="G14768" s="13"/>
      <c r="H14768" s="91"/>
      <c r="I14768" s="11"/>
      <c r="J14768" s="11"/>
      <c r="K14768" s="9"/>
      <c r="M14768" s="11"/>
      <c r="N14768" s="13"/>
      <c r="O14768" s="9"/>
      <c r="P14768" s="27"/>
      <c r="Q14768" s="29"/>
      <c r="R14768" s="29"/>
      <c r="S14768" s="27"/>
    </row>
    <row r="14769" spans="1:19" s="14" customFormat="1" x14ac:dyDescent="0.3">
      <c r="A14769" s="11"/>
      <c r="B14769" s="11"/>
      <c r="C14769" s="11"/>
      <c r="D14769" s="11"/>
      <c r="E14769" s="11"/>
      <c r="F14769" s="13"/>
      <c r="G14769" s="13"/>
      <c r="H14769" s="91"/>
      <c r="I14769" s="11"/>
      <c r="J14769" s="11"/>
      <c r="K14769" s="9"/>
      <c r="M14769" s="11"/>
      <c r="N14769" s="13"/>
      <c r="O14769" s="9"/>
      <c r="P14769" s="27"/>
      <c r="Q14769" s="29"/>
      <c r="R14769" s="29"/>
      <c r="S14769" s="27"/>
    </row>
    <row r="14770" spans="1:19" s="14" customFormat="1" x14ac:dyDescent="0.3">
      <c r="A14770" s="11"/>
      <c r="B14770" s="11"/>
      <c r="C14770" s="11"/>
      <c r="D14770" s="11"/>
      <c r="E14770" s="11"/>
      <c r="F14770" s="13"/>
      <c r="G14770" s="13"/>
      <c r="H14770" s="91"/>
      <c r="I14770" s="11"/>
      <c r="J14770" s="11"/>
      <c r="K14770" s="9"/>
      <c r="M14770" s="11"/>
      <c r="N14770" s="13"/>
      <c r="O14770" s="9"/>
      <c r="P14770" s="27"/>
      <c r="Q14770" s="29"/>
      <c r="R14770" s="29"/>
      <c r="S14770" s="27"/>
    </row>
    <row r="14771" spans="1:19" s="14" customFormat="1" x14ac:dyDescent="0.3">
      <c r="A14771" s="11"/>
      <c r="B14771" s="11"/>
      <c r="C14771" s="11"/>
      <c r="D14771" s="11"/>
      <c r="E14771" s="11"/>
      <c r="F14771" s="13"/>
      <c r="G14771" s="13"/>
      <c r="H14771" s="91"/>
      <c r="I14771" s="11"/>
      <c r="J14771" s="11"/>
      <c r="K14771" s="9"/>
      <c r="M14771" s="11"/>
      <c r="N14771" s="13"/>
      <c r="O14771" s="9"/>
      <c r="P14771" s="27"/>
      <c r="Q14771" s="29"/>
      <c r="R14771" s="29"/>
      <c r="S14771" s="27"/>
    </row>
    <row r="14772" spans="1:19" s="14" customFormat="1" x14ac:dyDescent="0.3">
      <c r="A14772" s="11"/>
      <c r="B14772" s="11"/>
      <c r="C14772" s="11"/>
      <c r="D14772" s="11"/>
      <c r="E14772" s="11"/>
      <c r="F14772" s="13"/>
      <c r="G14772" s="13"/>
      <c r="H14772" s="91"/>
      <c r="I14772" s="11"/>
      <c r="J14772" s="11"/>
      <c r="K14772" s="9"/>
      <c r="M14772" s="11"/>
      <c r="N14772" s="13"/>
      <c r="O14772" s="9"/>
      <c r="P14772" s="27"/>
      <c r="Q14772" s="29"/>
      <c r="R14772" s="29"/>
      <c r="S14772" s="27"/>
    </row>
    <row r="14773" spans="1:19" s="14" customFormat="1" x14ac:dyDescent="0.3">
      <c r="A14773" s="11"/>
      <c r="B14773" s="11"/>
      <c r="C14773" s="11"/>
      <c r="D14773" s="11"/>
      <c r="E14773" s="11"/>
      <c r="F14773" s="13"/>
      <c r="G14773" s="13"/>
      <c r="H14773" s="91"/>
      <c r="I14773" s="11"/>
      <c r="J14773" s="11"/>
      <c r="K14773" s="9"/>
      <c r="M14773" s="11"/>
      <c r="N14773" s="13"/>
      <c r="O14773" s="9"/>
      <c r="P14773" s="27"/>
      <c r="Q14773" s="29"/>
      <c r="R14773" s="29"/>
      <c r="S14773" s="27"/>
    </row>
    <row r="14774" spans="1:19" s="14" customFormat="1" x14ac:dyDescent="0.3">
      <c r="A14774" s="11"/>
      <c r="B14774" s="11"/>
      <c r="C14774" s="11"/>
      <c r="D14774" s="11"/>
      <c r="E14774" s="11"/>
      <c r="F14774" s="13"/>
      <c r="G14774" s="13"/>
      <c r="H14774" s="91"/>
      <c r="I14774" s="11"/>
      <c r="J14774" s="11"/>
      <c r="K14774" s="9"/>
      <c r="M14774" s="11"/>
      <c r="N14774" s="13"/>
      <c r="O14774" s="9"/>
      <c r="P14774" s="27"/>
      <c r="Q14774" s="29"/>
      <c r="R14774" s="29"/>
      <c r="S14774" s="27"/>
    </row>
    <row r="14775" spans="1:19" s="14" customFormat="1" x14ac:dyDescent="0.3">
      <c r="A14775" s="11"/>
      <c r="B14775" s="11"/>
      <c r="C14775" s="11"/>
      <c r="D14775" s="11"/>
      <c r="E14775" s="11"/>
      <c r="F14775" s="13"/>
      <c r="G14775" s="13"/>
      <c r="H14775" s="91"/>
      <c r="I14775" s="11"/>
      <c r="J14775" s="11"/>
      <c r="K14775" s="9"/>
      <c r="M14775" s="11"/>
      <c r="N14775" s="13"/>
      <c r="O14775" s="9"/>
      <c r="P14775" s="27"/>
      <c r="Q14775" s="29"/>
      <c r="R14775" s="29"/>
      <c r="S14775" s="27"/>
    </row>
    <row r="14776" spans="1:19" s="14" customFormat="1" x14ac:dyDescent="0.3">
      <c r="A14776" s="11"/>
      <c r="B14776" s="11"/>
      <c r="C14776" s="11"/>
      <c r="D14776" s="11"/>
      <c r="E14776" s="11"/>
      <c r="F14776" s="13"/>
      <c r="G14776" s="13"/>
      <c r="H14776" s="91"/>
      <c r="I14776" s="11"/>
      <c r="J14776" s="11"/>
      <c r="K14776" s="9"/>
      <c r="M14776" s="11"/>
      <c r="N14776" s="13"/>
      <c r="O14776" s="9"/>
      <c r="P14776" s="27"/>
      <c r="Q14776" s="29"/>
      <c r="R14776" s="29"/>
      <c r="S14776" s="27"/>
    </row>
    <row r="14777" spans="1:19" s="14" customFormat="1" x14ac:dyDescent="0.3">
      <c r="A14777" s="11"/>
      <c r="B14777" s="11"/>
      <c r="C14777" s="11"/>
      <c r="D14777" s="11"/>
      <c r="E14777" s="11"/>
      <c r="F14777" s="13"/>
      <c r="G14777" s="13"/>
      <c r="H14777" s="91"/>
      <c r="I14777" s="11"/>
      <c r="J14777" s="11"/>
      <c r="K14777" s="9"/>
      <c r="M14777" s="11"/>
      <c r="N14777" s="13"/>
      <c r="O14777" s="9"/>
      <c r="P14777" s="27"/>
      <c r="Q14777" s="29"/>
      <c r="R14777" s="29"/>
      <c r="S14777" s="27"/>
    </row>
    <row r="14778" spans="1:19" s="14" customFormat="1" x14ac:dyDescent="0.3">
      <c r="A14778" s="11"/>
      <c r="B14778" s="11"/>
      <c r="C14778" s="11"/>
      <c r="D14778" s="11"/>
      <c r="E14778" s="11"/>
      <c r="F14778" s="13"/>
      <c r="G14778" s="13"/>
      <c r="H14778" s="91"/>
      <c r="I14778" s="11"/>
      <c r="J14778" s="11"/>
      <c r="K14778" s="9"/>
      <c r="M14778" s="11"/>
      <c r="N14778" s="13"/>
      <c r="O14778" s="9"/>
      <c r="P14778" s="27"/>
      <c r="Q14778" s="29"/>
      <c r="R14778" s="29"/>
      <c r="S14778" s="27"/>
    </row>
    <row r="14779" spans="1:19" s="14" customFormat="1" x14ac:dyDescent="0.3">
      <c r="A14779" s="11"/>
      <c r="B14779" s="11"/>
      <c r="C14779" s="11"/>
      <c r="D14779" s="11"/>
      <c r="E14779" s="11"/>
      <c r="F14779" s="13"/>
      <c r="G14779" s="13"/>
      <c r="H14779" s="91"/>
      <c r="I14779" s="11"/>
      <c r="J14779" s="11"/>
      <c r="K14779" s="9"/>
      <c r="M14779" s="11"/>
      <c r="N14779" s="13"/>
      <c r="O14779" s="9"/>
      <c r="P14779" s="27"/>
      <c r="Q14779" s="29"/>
      <c r="R14779" s="29"/>
      <c r="S14779" s="27"/>
    </row>
    <row r="14780" spans="1:19" s="14" customFormat="1" x14ac:dyDescent="0.3">
      <c r="A14780" s="11"/>
      <c r="B14780" s="11"/>
      <c r="C14780" s="11"/>
      <c r="D14780" s="11"/>
      <c r="E14780" s="11"/>
      <c r="F14780" s="13"/>
      <c r="G14780" s="13"/>
      <c r="H14780" s="91"/>
      <c r="I14780" s="11"/>
      <c r="J14780" s="11"/>
      <c r="K14780" s="9"/>
      <c r="M14780" s="11"/>
      <c r="N14780" s="13"/>
      <c r="O14780" s="9"/>
      <c r="P14780" s="27"/>
      <c r="Q14780" s="29"/>
      <c r="R14780" s="29"/>
      <c r="S14780" s="27"/>
    </row>
    <row r="14781" spans="1:19" s="14" customFormat="1" x14ac:dyDescent="0.3">
      <c r="A14781" s="11"/>
      <c r="B14781" s="11"/>
      <c r="C14781" s="11"/>
      <c r="D14781" s="11"/>
      <c r="E14781" s="11"/>
      <c r="F14781" s="13"/>
      <c r="G14781" s="13"/>
      <c r="H14781" s="91"/>
      <c r="I14781" s="11"/>
      <c r="J14781" s="11"/>
      <c r="K14781" s="9"/>
      <c r="M14781" s="11"/>
      <c r="N14781" s="13"/>
      <c r="O14781" s="9"/>
      <c r="P14781" s="27"/>
      <c r="Q14781" s="29"/>
      <c r="R14781" s="29"/>
      <c r="S14781" s="27"/>
    </row>
    <row r="14782" spans="1:19" s="14" customFormat="1" x14ac:dyDescent="0.3">
      <c r="A14782" s="11"/>
      <c r="B14782" s="11"/>
      <c r="C14782" s="11"/>
      <c r="D14782" s="11"/>
      <c r="E14782" s="11"/>
      <c r="F14782" s="13"/>
      <c r="G14782" s="13"/>
      <c r="H14782" s="91"/>
      <c r="I14782" s="11"/>
      <c r="J14782" s="11"/>
      <c r="K14782" s="9"/>
      <c r="M14782" s="11"/>
      <c r="N14782" s="13"/>
      <c r="O14782" s="9"/>
      <c r="P14782" s="27"/>
      <c r="Q14782" s="29"/>
      <c r="R14782" s="29"/>
      <c r="S14782" s="27"/>
    </row>
    <row r="14783" spans="1:19" s="14" customFormat="1" x14ac:dyDescent="0.3">
      <c r="A14783" s="11"/>
      <c r="B14783" s="11"/>
      <c r="C14783" s="11"/>
      <c r="D14783" s="11"/>
      <c r="E14783" s="11"/>
      <c r="F14783" s="13"/>
      <c r="G14783" s="13"/>
      <c r="H14783" s="91"/>
      <c r="I14783" s="11"/>
      <c r="J14783" s="11"/>
      <c r="K14783" s="9"/>
      <c r="M14783" s="11"/>
      <c r="N14783" s="13"/>
      <c r="O14783" s="9"/>
      <c r="P14783" s="27"/>
      <c r="Q14783" s="29"/>
      <c r="R14783" s="29"/>
      <c r="S14783" s="27"/>
    </row>
    <row r="14784" spans="1:19" s="14" customFormat="1" x14ac:dyDescent="0.3">
      <c r="A14784" s="11"/>
      <c r="B14784" s="11"/>
      <c r="C14784" s="11"/>
      <c r="D14784" s="11"/>
      <c r="E14784" s="11"/>
      <c r="F14784" s="13"/>
      <c r="G14784" s="13"/>
      <c r="H14784" s="91"/>
      <c r="I14784" s="11"/>
      <c r="J14784" s="11"/>
      <c r="K14784" s="9"/>
      <c r="M14784" s="11"/>
      <c r="N14784" s="13"/>
      <c r="O14784" s="9"/>
      <c r="P14784" s="27"/>
      <c r="Q14784" s="29"/>
      <c r="R14784" s="29"/>
      <c r="S14784" s="27"/>
    </row>
    <row r="14785" spans="1:19" s="14" customFormat="1" x14ac:dyDescent="0.3">
      <c r="A14785" s="11"/>
      <c r="B14785" s="11"/>
      <c r="C14785" s="11"/>
      <c r="D14785" s="11"/>
      <c r="E14785" s="11"/>
      <c r="F14785" s="13"/>
      <c r="G14785" s="13"/>
      <c r="H14785" s="91"/>
      <c r="I14785" s="11"/>
      <c r="J14785" s="11"/>
      <c r="K14785" s="9"/>
      <c r="M14785" s="11"/>
      <c r="N14785" s="13"/>
      <c r="O14785" s="9"/>
      <c r="P14785" s="27"/>
      <c r="Q14785" s="29"/>
      <c r="R14785" s="29"/>
      <c r="S14785" s="27"/>
    </row>
    <row r="14786" spans="1:19" s="14" customFormat="1" x14ac:dyDescent="0.3">
      <c r="A14786" s="11"/>
      <c r="B14786" s="11"/>
      <c r="C14786" s="11"/>
      <c r="D14786" s="11"/>
      <c r="E14786" s="11"/>
      <c r="F14786" s="13"/>
      <c r="G14786" s="13"/>
      <c r="H14786" s="91"/>
      <c r="I14786" s="11"/>
      <c r="J14786" s="11"/>
      <c r="K14786" s="9"/>
      <c r="M14786" s="11"/>
      <c r="N14786" s="13"/>
      <c r="O14786" s="9"/>
      <c r="P14786" s="27"/>
      <c r="Q14786" s="29"/>
      <c r="R14786" s="29"/>
      <c r="S14786" s="27"/>
    </row>
    <row r="14787" spans="1:19" s="14" customFormat="1" x14ac:dyDescent="0.3">
      <c r="A14787" s="11"/>
      <c r="B14787" s="11"/>
      <c r="C14787" s="11"/>
      <c r="D14787" s="11"/>
      <c r="E14787" s="11"/>
      <c r="F14787" s="13"/>
      <c r="G14787" s="13"/>
      <c r="H14787" s="91"/>
      <c r="I14787" s="11"/>
      <c r="J14787" s="11"/>
      <c r="K14787" s="9"/>
      <c r="M14787" s="11"/>
      <c r="N14787" s="13"/>
      <c r="O14787" s="9"/>
      <c r="P14787" s="27"/>
      <c r="Q14787" s="29"/>
      <c r="R14787" s="29"/>
      <c r="S14787" s="27"/>
    </row>
    <row r="14788" spans="1:19" s="14" customFormat="1" x14ac:dyDescent="0.3">
      <c r="A14788" s="11"/>
      <c r="B14788" s="11"/>
      <c r="C14788" s="11"/>
      <c r="D14788" s="11"/>
      <c r="E14788" s="11"/>
      <c r="F14788" s="13"/>
      <c r="G14788" s="13"/>
      <c r="H14788" s="91"/>
      <c r="I14788" s="11"/>
      <c r="J14788" s="11"/>
      <c r="K14788" s="9"/>
      <c r="M14788" s="11"/>
      <c r="N14788" s="13"/>
      <c r="O14788" s="9"/>
      <c r="P14788" s="27"/>
      <c r="Q14788" s="29"/>
      <c r="R14788" s="29"/>
      <c r="S14788" s="27"/>
    </row>
    <row r="14789" spans="1:19" s="14" customFormat="1" x14ac:dyDescent="0.3">
      <c r="A14789" s="11"/>
      <c r="B14789" s="11"/>
      <c r="C14789" s="11"/>
      <c r="D14789" s="11"/>
      <c r="E14789" s="11"/>
      <c r="F14789" s="13"/>
      <c r="G14789" s="13"/>
      <c r="H14789" s="91"/>
      <c r="I14789" s="11"/>
      <c r="J14789" s="11"/>
      <c r="K14789" s="9"/>
      <c r="M14789" s="11"/>
      <c r="N14789" s="13"/>
      <c r="O14789" s="9"/>
      <c r="P14789" s="27"/>
      <c r="Q14789" s="29"/>
      <c r="R14789" s="29"/>
      <c r="S14789" s="27"/>
    </row>
    <row r="14790" spans="1:19" s="14" customFormat="1" x14ac:dyDescent="0.3">
      <c r="A14790" s="11"/>
      <c r="B14790" s="11"/>
      <c r="C14790" s="11"/>
      <c r="D14790" s="11"/>
      <c r="E14790" s="11"/>
      <c r="F14790" s="13"/>
      <c r="G14790" s="13"/>
      <c r="H14790" s="91"/>
      <c r="I14790" s="11"/>
      <c r="J14790" s="11"/>
      <c r="K14790" s="9"/>
      <c r="M14790" s="11"/>
      <c r="N14790" s="13"/>
      <c r="O14790" s="9"/>
      <c r="P14790" s="27"/>
      <c r="Q14790" s="29"/>
      <c r="R14790" s="29"/>
      <c r="S14790" s="27"/>
    </row>
    <row r="14791" spans="1:19" s="14" customFormat="1" x14ac:dyDescent="0.3">
      <c r="A14791" s="11"/>
      <c r="B14791" s="11"/>
      <c r="C14791" s="11"/>
      <c r="D14791" s="11"/>
      <c r="E14791" s="11"/>
      <c r="F14791" s="13"/>
      <c r="G14791" s="13"/>
      <c r="H14791" s="91"/>
      <c r="I14791" s="11"/>
      <c r="J14791" s="11"/>
      <c r="K14791" s="9"/>
      <c r="M14791" s="11"/>
      <c r="N14791" s="13"/>
      <c r="O14791" s="9"/>
      <c r="P14791" s="27"/>
      <c r="Q14791" s="29"/>
      <c r="R14791" s="29"/>
      <c r="S14791" s="27"/>
    </row>
    <row r="14792" spans="1:19" s="14" customFormat="1" x14ac:dyDescent="0.3">
      <c r="A14792" s="11"/>
      <c r="B14792" s="11"/>
      <c r="C14792" s="11"/>
      <c r="D14792" s="11"/>
      <c r="E14792" s="11"/>
      <c r="F14792" s="13"/>
      <c r="G14792" s="13"/>
      <c r="H14792" s="91"/>
      <c r="I14792" s="11"/>
      <c r="J14792" s="11"/>
      <c r="K14792" s="9"/>
      <c r="M14792" s="11"/>
      <c r="N14792" s="13"/>
      <c r="O14792" s="9"/>
      <c r="P14792" s="27"/>
      <c r="Q14792" s="29"/>
      <c r="R14792" s="29"/>
      <c r="S14792" s="27"/>
    </row>
    <row r="14793" spans="1:19" s="14" customFormat="1" x14ac:dyDescent="0.3">
      <c r="A14793" s="11"/>
      <c r="B14793" s="11"/>
      <c r="C14793" s="11"/>
      <c r="D14793" s="11"/>
      <c r="E14793" s="11"/>
      <c r="F14793" s="13"/>
      <c r="G14793" s="13"/>
      <c r="H14793" s="91"/>
      <c r="I14793" s="11"/>
      <c r="J14793" s="11"/>
      <c r="K14793" s="9"/>
      <c r="M14793" s="11"/>
      <c r="N14793" s="13"/>
      <c r="O14793" s="9"/>
      <c r="P14793" s="27"/>
      <c r="Q14793" s="29"/>
      <c r="R14793" s="29"/>
      <c r="S14793" s="27"/>
    </row>
    <row r="14794" spans="1:19" s="14" customFormat="1" x14ac:dyDescent="0.3">
      <c r="A14794" s="11"/>
      <c r="B14794" s="11"/>
      <c r="C14794" s="11"/>
      <c r="D14794" s="11"/>
      <c r="E14794" s="11"/>
      <c r="F14794" s="13"/>
      <c r="G14794" s="13"/>
      <c r="H14794" s="91"/>
      <c r="I14794" s="11"/>
      <c r="J14794" s="11"/>
      <c r="K14794" s="9"/>
      <c r="M14794" s="11"/>
      <c r="N14794" s="13"/>
      <c r="O14794" s="9"/>
      <c r="P14794" s="27"/>
      <c r="Q14794" s="29"/>
      <c r="R14794" s="29"/>
      <c r="S14794" s="27"/>
    </row>
    <row r="14795" spans="1:19" s="14" customFormat="1" x14ac:dyDescent="0.3">
      <c r="A14795" s="11"/>
      <c r="B14795" s="11"/>
      <c r="C14795" s="11"/>
      <c r="D14795" s="11"/>
      <c r="E14795" s="11"/>
      <c r="F14795" s="13"/>
      <c r="G14795" s="13"/>
      <c r="H14795" s="91"/>
      <c r="I14795" s="11"/>
      <c r="J14795" s="11"/>
      <c r="K14795" s="9"/>
      <c r="M14795" s="11"/>
      <c r="N14795" s="13"/>
      <c r="O14795" s="9"/>
      <c r="P14795" s="27"/>
      <c r="Q14795" s="29"/>
      <c r="R14795" s="29"/>
      <c r="S14795" s="27"/>
    </row>
    <row r="14796" spans="1:19" s="14" customFormat="1" x14ac:dyDescent="0.3">
      <c r="A14796" s="11"/>
      <c r="B14796" s="11"/>
      <c r="C14796" s="11"/>
      <c r="D14796" s="11"/>
      <c r="E14796" s="11"/>
      <c r="F14796" s="13"/>
      <c r="G14796" s="13"/>
      <c r="H14796" s="91"/>
      <c r="I14796" s="11"/>
      <c r="J14796" s="11"/>
      <c r="K14796" s="9"/>
      <c r="M14796" s="11"/>
      <c r="N14796" s="13"/>
      <c r="O14796" s="9"/>
      <c r="P14796" s="27"/>
      <c r="Q14796" s="29"/>
      <c r="R14796" s="29"/>
      <c r="S14796" s="27"/>
    </row>
    <row r="14797" spans="1:19" s="14" customFormat="1" x14ac:dyDescent="0.3">
      <c r="A14797" s="11"/>
      <c r="B14797" s="11"/>
      <c r="C14797" s="11"/>
      <c r="D14797" s="11"/>
      <c r="E14797" s="11"/>
      <c r="F14797" s="13"/>
      <c r="G14797" s="13"/>
      <c r="H14797" s="91"/>
      <c r="I14797" s="11"/>
      <c r="J14797" s="11"/>
      <c r="K14797" s="9"/>
      <c r="M14797" s="11"/>
      <c r="N14797" s="13"/>
      <c r="O14797" s="9"/>
      <c r="P14797" s="27"/>
      <c r="Q14797" s="29"/>
      <c r="R14797" s="29"/>
      <c r="S14797" s="27"/>
    </row>
    <row r="14798" spans="1:19" s="14" customFormat="1" x14ac:dyDescent="0.3">
      <c r="A14798" s="11"/>
      <c r="B14798" s="11"/>
      <c r="C14798" s="11"/>
      <c r="D14798" s="11"/>
      <c r="E14798" s="11"/>
      <c r="F14798" s="13"/>
      <c r="G14798" s="13"/>
      <c r="H14798" s="91"/>
      <c r="I14798" s="11"/>
      <c r="J14798" s="11"/>
      <c r="K14798" s="9"/>
      <c r="M14798" s="11"/>
      <c r="N14798" s="13"/>
      <c r="O14798" s="9"/>
      <c r="P14798" s="27"/>
      <c r="Q14798" s="29"/>
      <c r="R14798" s="29"/>
      <c r="S14798" s="27"/>
    </row>
    <row r="14799" spans="1:19" s="14" customFormat="1" x14ac:dyDescent="0.3">
      <c r="A14799" s="11"/>
      <c r="B14799" s="11"/>
      <c r="C14799" s="11"/>
      <c r="D14799" s="11"/>
      <c r="E14799" s="11"/>
      <c r="F14799" s="13"/>
      <c r="G14799" s="13"/>
      <c r="H14799" s="91"/>
      <c r="I14799" s="11"/>
      <c r="J14799" s="11"/>
      <c r="K14799" s="9"/>
      <c r="M14799" s="11"/>
      <c r="N14799" s="13"/>
      <c r="O14799" s="9"/>
      <c r="P14799" s="27"/>
      <c r="Q14799" s="29"/>
      <c r="R14799" s="29"/>
      <c r="S14799" s="27"/>
    </row>
    <row r="14800" spans="1:19" s="14" customFormat="1" x14ac:dyDescent="0.3">
      <c r="A14800" s="11"/>
      <c r="B14800" s="11"/>
      <c r="C14800" s="11"/>
      <c r="D14800" s="11"/>
      <c r="E14800" s="11"/>
      <c r="F14800" s="13"/>
      <c r="G14800" s="13"/>
      <c r="H14800" s="91"/>
      <c r="I14800" s="11"/>
      <c r="J14800" s="11"/>
      <c r="K14800" s="9"/>
      <c r="M14800" s="11"/>
      <c r="N14800" s="13"/>
      <c r="O14800" s="9"/>
      <c r="P14800" s="27"/>
      <c r="Q14800" s="29"/>
      <c r="R14800" s="29"/>
      <c r="S14800" s="27"/>
    </row>
    <row r="14801" spans="1:19" s="14" customFormat="1" x14ac:dyDescent="0.3">
      <c r="A14801" s="11"/>
      <c r="B14801" s="11"/>
      <c r="C14801" s="11"/>
      <c r="D14801" s="11"/>
      <c r="E14801" s="11"/>
      <c r="F14801" s="13"/>
      <c r="G14801" s="13"/>
      <c r="H14801" s="91"/>
      <c r="I14801" s="11"/>
      <c r="J14801" s="11"/>
      <c r="K14801" s="9"/>
      <c r="M14801" s="11"/>
      <c r="N14801" s="13"/>
      <c r="O14801" s="9"/>
      <c r="P14801" s="27"/>
      <c r="Q14801" s="29"/>
      <c r="R14801" s="29"/>
      <c r="S14801" s="27"/>
    </row>
    <row r="14802" spans="1:19" s="14" customFormat="1" x14ac:dyDescent="0.3">
      <c r="A14802" s="11"/>
      <c r="B14802" s="11"/>
      <c r="C14802" s="11"/>
      <c r="D14802" s="11"/>
      <c r="E14802" s="11"/>
      <c r="F14802" s="13"/>
      <c r="G14802" s="13"/>
      <c r="H14802" s="91"/>
      <c r="I14802" s="11"/>
      <c r="J14802" s="11"/>
      <c r="K14802" s="9"/>
      <c r="M14802" s="11"/>
      <c r="N14802" s="13"/>
      <c r="O14802" s="9"/>
      <c r="P14802" s="27"/>
      <c r="Q14802" s="29"/>
      <c r="R14802" s="29"/>
      <c r="S14802" s="27"/>
    </row>
    <row r="14803" spans="1:19" s="14" customFormat="1" x14ac:dyDescent="0.3">
      <c r="A14803" s="11"/>
      <c r="B14803" s="11"/>
      <c r="C14803" s="11"/>
      <c r="D14803" s="11"/>
      <c r="E14803" s="11"/>
      <c r="F14803" s="13"/>
      <c r="G14803" s="13"/>
      <c r="H14803" s="91"/>
      <c r="I14803" s="11"/>
      <c r="J14803" s="11"/>
      <c r="K14803" s="9"/>
      <c r="M14803" s="11"/>
      <c r="N14803" s="13"/>
      <c r="O14803" s="9"/>
      <c r="P14803" s="27"/>
      <c r="Q14803" s="29"/>
      <c r="R14803" s="29"/>
      <c r="S14803" s="27"/>
    </row>
    <row r="14804" spans="1:19" s="14" customFormat="1" x14ac:dyDescent="0.3">
      <c r="A14804" s="11"/>
      <c r="B14804" s="11"/>
      <c r="C14804" s="11"/>
      <c r="D14804" s="11"/>
      <c r="E14804" s="11"/>
      <c r="F14804" s="13"/>
      <c r="G14804" s="13"/>
      <c r="H14804" s="91"/>
      <c r="I14804" s="11"/>
      <c r="J14804" s="11"/>
      <c r="K14804" s="9"/>
      <c r="M14804" s="11"/>
      <c r="N14804" s="13"/>
      <c r="O14804" s="9"/>
      <c r="P14804" s="27"/>
      <c r="Q14804" s="29"/>
      <c r="R14804" s="29"/>
      <c r="S14804" s="27"/>
    </row>
    <row r="14805" spans="1:19" s="14" customFormat="1" x14ac:dyDescent="0.3">
      <c r="A14805" s="11"/>
      <c r="B14805" s="11"/>
      <c r="C14805" s="11"/>
      <c r="D14805" s="11"/>
      <c r="E14805" s="11"/>
      <c r="F14805" s="13"/>
      <c r="G14805" s="13"/>
      <c r="H14805" s="91"/>
      <c r="I14805" s="11"/>
      <c r="J14805" s="11"/>
      <c r="K14805" s="9"/>
      <c r="M14805" s="11"/>
      <c r="N14805" s="13"/>
      <c r="O14805" s="9"/>
      <c r="P14805" s="27"/>
      <c r="Q14805" s="29"/>
      <c r="R14805" s="29"/>
      <c r="S14805" s="27"/>
    </row>
    <row r="14806" spans="1:19" s="14" customFormat="1" x14ac:dyDescent="0.3">
      <c r="A14806" s="11"/>
      <c r="B14806" s="11"/>
      <c r="C14806" s="11"/>
      <c r="D14806" s="11"/>
      <c r="E14806" s="11"/>
      <c r="F14806" s="13"/>
      <c r="G14806" s="13"/>
      <c r="H14806" s="91"/>
      <c r="I14806" s="11"/>
      <c r="J14806" s="11"/>
      <c r="K14806" s="9"/>
      <c r="M14806" s="11"/>
      <c r="N14806" s="13"/>
      <c r="O14806" s="9"/>
      <c r="P14806" s="27"/>
      <c r="Q14806" s="29"/>
      <c r="R14806" s="29"/>
      <c r="S14806" s="27"/>
    </row>
    <row r="14807" spans="1:19" s="14" customFormat="1" x14ac:dyDescent="0.3">
      <c r="A14807" s="11"/>
      <c r="B14807" s="11"/>
      <c r="C14807" s="11"/>
      <c r="D14807" s="11"/>
      <c r="E14807" s="11"/>
      <c r="F14807" s="13"/>
      <c r="G14807" s="13"/>
      <c r="H14807" s="91"/>
      <c r="I14807" s="11"/>
      <c r="J14807" s="11"/>
      <c r="K14807" s="9"/>
      <c r="M14807" s="11"/>
      <c r="N14807" s="13"/>
      <c r="O14807" s="9"/>
      <c r="P14807" s="27"/>
      <c r="Q14807" s="29"/>
      <c r="R14807" s="29"/>
      <c r="S14807" s="27"/>
    </row>
    <row r="14808" spans="1:19" s="14" customFormat="1" x14ac:dyDescent="0.3">
      <c r="A14808" s="11"/>
      <c r="B14808" s="11"/>
      <c r="C14808" s="11"/>
      <c r="D14808" s="11"/>
      <c r="E14808" s="11"/>
      <c r="F14808" s="13"/>
      <c r="G14808" s="13"/>
      <c r="H14808" s="91"/>
      <c r="I14808" s="11"/>
      <c r="J14808" s="11"/>
      <c r="K14808" s="9"/>
      <c r="M14808" s="11"/>
      <c r="N14808" s="13"/>
      <c r="O14808" s="9"/>
      <c r="P14808" s="27"/>
      <c r="Q14808" s="29"/>
      <c r="R14808" s="29"/>
      <c r="S14808" s="27"/>
    </row>
    <row r="14809" spans="1:19" s="14" customFormat="1" x14ac:dyDescent="0.3">
      <c r="A14809" s="11"/>
      <c r="B14809" s="11"/>
      <c r="C14809" s="11"/>
      <c r="D14809" s="11"/>
      <c r="E14809" s="11"/>
      <c r="F14809" s="13"/>
      <c r="G14809" s="13"/>
      <c r="H14809" s="91"/>
      <c r="I14809" s="11"/>
      <c r="J14809" s="11"/>
      <c r="K14809" s="9"/>
      <c r="M14809" s="11"/>
      <c r="N14809" s="13"/>
      <c r="O14809" s="9"/>
      <c r="P14809" s="27"/>
      <c r="Q14809" s="29"/>
      <c r="R14809" s="29"/>
      <c r="S14809" s="27"/>
    </row>
    <row r="14810" spans="1:19" s="14" customFormat="1" x14ac:dyDescent="0.3">
      <c r="A14810" s="11"/>
      <c r="B14810" s="11"/>
      <c r="C14810" s="11"/>
      <c r="D14810" s="11"/>
      <c r="E14810" s="11"/>
      <c r="F14810" s="13"/>
      <c r="G14810" s="13"/>
      <c r="H14810" s="91"/>
      <c r="I14810" s="11"/>
      <c r="J14810" s="11"/>
      <c r="K14810" s="9"/>
      <c r="M14810" s="11"/>
      <c r="N14810" s="13"/>
      <c r="O14810" s="9"/>
      <c r="P14810" s="27"/>
      <c r="Q14810" s="29"/>
      <c r="R14810" s="29"/>
      <c r="S14810" s="27"/>
    </row>
    <row r="14811" spans="1:19" s="14" customFormat="1" x14ac:dyDescent="0.3">
      <c r="A14811" s="11"/>
      <c r="B14811" s="11"/>
      <c r="C14811" s="11"/>
      <c r="D14811" s="11"/>
      <c r="E14811" s="11"/>
      <c r="F14811" s="13"/>
      <c r="G14811" s="13"/>
      <c r="H14811" s="91"/>
      <c r="I14811" s="11"/>
      <c r="J14811" s="11"/>
      <c r="K14811" s="9"/>
      <c r="M14811" s="11"/>
      <c r="N14811" s="13"/>
      <c r="O14811" s="9"/>
      <c r="P14811" s="27"/>
      <c r="Q14811" s="29"/>
      <c r="R14811" s="29"/>
      <c r="S14811" s="27"/>
    </row>
    <row r="14812" spans="1:19" s="14" customFormat="1" x14ac:dyDescent="0.3">
      <c r="A14812" s="11"/>
      <c r="B14812" s="11"/>
      <c r="C14812" s="11"/>
      <c r="D14812" s="11"/>
      <c r="E14812" s="11"/>
      <c r="F14812" s="13"/>
      <c r="G14812" s="13"/>
      <c r="H14812" s="91"/>
      <c r="I14812" s="11"/>
      <c r="J14812" s="11"/>
      <c r="K14812" s="9"/>
      <c r="M14812" s="11"/>
      <c r="N14812" s="13"/>
      <c r="O14812" s="9"/>
      <c r="P14812" s="27"/>
      <c r="Q14812" s="29"/>
      <c r="R14812" s="29"/>
      <c r="S14812" s="27"/>
    </row>
    <row r="14813" spans="1:19" s="14" customFormat="1" x14ac:dyDescent="0.3">
      <c r="A14813" s="11"/>
      <c r="B14813" s="11"/>
      <c r="C14813" s="11"/>
      <c r="D14813" s="11"/>
      <c r="E14813" s="11"/>
      <c r="F14813" s="13"/>
      <c r="G14813" s="13"/>
      <c r="H14813" s="91"/>
      <c r="I14813" s="11"/>
      <c r="J14813" s="11"/>
      <c r="K14813" s="9"/>
      <c r="M14813" s="11"/>
      <c r="N14813" s="13"/>
      <c r="O14813" s="9"/>
      <c r="P14813" s="27"/>
      <c r="Q14813" s="29"/>
      <c r="R14813" s="29"/>
      <c r="S14813" s="27"/>
    </row>
    <row r="14814" spans="1:19" s="14" customFormat="1" x14ac:dyDescent="0.3">
      <c r="A14814" s="11"/>
      <c r="B14814" s="11"/>
      <c r="C14814" s="11"/>
      <c r="D14814" s="11"/>
      <c r="E14814" s="11"/>
      <c r="F14814" s="13"/>
      <c r="G14814" s="13"/>
      <c r="H14814" s="91"/>
      <c r="I14814" s="11"/>
      <c r="J14814" s="11"/>
      <c r="K14814" s="9"/>
      <c r="M14814" s="11"/>
      <c r="N14814" s="13"/>
      <c r="O14814" s="9"/>
      <c r="P14814" s="27"/>
      <c r="Q14814" s="29"/>
      <c r="R14814" s="29"/>
      <c r="S14814" s="27"/>
    </row>
    <row r="14815" spans="1:19" s="14" customFormat="1" x14ac:dyDescent="0.3">
      <c r="A14815" s="11"/>
      <c r="B14815" s="11"/>
      <c r="C14815" s="11"/>
      <c r="D14815" s="11"/>
      <c r="E14815" s="11"/>
      <c r="F14815" s="13"/>
      <c r="G14815" s="13"/>
      <c r="H14815" s="91"/>
      <c r="I14815" s="11"/>
      <c r="J14815" s="11"/>
      <c r="K14815" s="9"/>
      <c r="M14815" s="11"/>
      <c r="N14815" s="13"/>
      <c r="O14815" s="9"/>
      <c r="P14815" s="27"/>
      <c r="Q14815" s="29"/>
      <c r="R14815" s="29"/>
      <c r="S14815" s="27"/>
    </row>
    <row r="14816" spans="1:19" s="14" customFormat="1" x14ac:dyDescent="0.3">
      <c r="A14816" s="11"/>
      <c r="B14816" s="11"/>
      <c r="C14816" s="11"/>
      <c r="D14816" s="11"/>
      <c r="E14816" s="11"/>
      <c r="F14816" s="13"/>
      <c r="G14816" s="13"/>
      <c r="H14816" s="91"/>
      <c r="I14816" s="11"/>
      <c r="J14816" s="11"/>
      <c r="K14816" s="9"/>
      <c r="M14816" s="11"/>
      <c r="N14816" s="13"/>
      <c r="O14816" s="9"/>
      <c r="P14816" s="27"/>
      <c r="Q14816" s="29"/>
      <c r="R14816" s="29"/>
      <c r="S14816" s="27"/>
    </row>
    <row r="14817" spans="1:19" s="14" customFormat="1" x14ac:dyDescent="0.3">
      <c r="A14817" s="11"/>
      <c r="B14817" s="11"/>
      <c r="C14817" s="11"/>
      <c r="D14817" s="11"/>
      <c r="E14817" s="11"/>
      <c r="F14817" s="13"/>
      <c r="G14817" s="13"/>
      <c r="H14817" s="91"/>
      <c r="I14817" s="11"/>
      <c r="J14817" s="11"/>
      <c r="K14817" s="9"/>
      <c r="M14817" s="11"/>
      <c r="N14817" s="13"/>
      <c r="O14817" s="9"/>
      <c r="P14817" s="27"/>
      <c r="Q14817" s="29"/>
      <c r="R14817" s="29"/>
      <c r="S14817" s="27"/>
    </row>
    <row r="14818" spans="1:19" s="14" customFormat="1" x14ac:dyDescent="0.3">
      <c r="A14818" s="11"/>
      <c r="B14818" s="11"/>
      <c r="C14818" s="11"/>
      <c r="D14818" s="11"/>
      <c r="E14818" s="11"/>
      <c r="F14818" s="13"/>
      <c r="G14818" s="13"/>
      <c r="H14818" s="91"/>
      <c r="I14818" s="11"/>
      <c r="J14818" s="11"/>
      <c r="K14818" s="9"/>
      <c r="M14818" s="11"/>
      <c r="N14818" s="13"/>
      <c r="O14818" s="9"/>
      <c r="P14818" s="27"/>
      <c r="Q14818" s="29"/>
      <c r="R14818" s="29"/>
      <c r="S14818" s="27"/>
    </row>
    <row r="14819" spans="1:19" s="14" customFormat="1" x14ac:dyDescent="0.3">
      <c r="A14819" s="11"/>
      <c r="B14819" s="11"/>
      <c r="C14819" s="11"/>
      <c r="D14819" s="11"/>
      <c r="E14819" s="11"/>
      <c r="F14819" s="13"/>
      <c r="G14819" s="13"/>
      <c r="H14819" s="91"/>
      <c r="I14819" s="11"/>
      <c r="J14819" s="11"/>
      <c r="K14819" s="9"/>
      <c r="M14819" s="11"/>
      <c r="N14819" s="13"/>
      <c r="O14819" s="9"/>
      <c r="P14819" s="27"/>
      <c r="Q14819" s="29"/>
      <c r="R14819" s="29"/>
      <c r="S14819" s="27"/>
    </row>
    <row r="14820" spans="1:19" s="14" customFormat="1" x14ac:dyDescent="0.3">
      <c r="A14820" s="11"/>
      <c r="B14820" s="11"/>
      <c r="C14820" s="11"/>
      <c r="D14820" s="11"/>
      <c r="E14820" s="11"/>
      <c r="F14820" s="13"/>
      <c r="G14820" s="13"/>
      <c r="H14820" s="91"/>
      <c r="I14820" s="11"/>
      <c r="J14820" s="11"/>
      <c r="K14820" s="9"/>
      <c r="M14820" s="11"/>
      <c r="N14820" s="13"/>
      <c r="O14820" s="9"/>
      <c r="P14820" s="27"/>
      <c r="Q14820" s="29"/>
      <c r="R14820" s="29"/>
      <c r="S14820" s="27"/>
    </row>
    <row r="14821" spans="1:19" s="14" customFormat="1" x14ac:dyDescent="0.3">
      <c r="A14821" s="11"/>
      <c r="B14821" s="11"/>
      <c r="C14821" s="11"/>
      <c r="D14821" s="11"/>
      <c r="E14821" s="11"/>
      <c r="F14821" s="13"/>
      <c r="G14821" s="13"/>
      <c r="H14821" s="91"/>
      <c r="I14821" s="11"/>
      <c r="J14821" s="11"/>
      <c r="K14821" s="9"/>
      <c r="M14821" s="11"/>
      <c r="N14821" s="13"/>
      <c r="O14821" s="9"/>
      <c r="P14821" s="27"/>
      <c r="Q14821" s="29"/>
      <c r="R14821" s="29"/>
      <c r="S14821" s="27"/>
    </row>
    <row r="14822" spans="1:19" s="14" customFormat="1" x14ac:dyDescent="0.3">
      <c r="A14822" s="11"/>
      <c r="B14822" s="11"/>
      <c r="C14822" s="11"/>
      <c r="D14822" s="11"/>
      <c r="E14822" s="11"/>
      <c r="F14822" s="13"/>
      <c r="G14822" s="13"/>
      <c r="H14822" s="91"/>
      <c r="I14822" s="11"/>
      <c r="J14822" s="11"/>
      <c r="K14822" s="9"/>
      <c r="M14822" s="11"/>
      <c r="N14822" s="13"/>
      <c r="O14822" s="9"/>
      <c r="P14822" s="27"/>
      <c r="Q14822" s="29"/>
      <c r="R14822" s="29"/>
      <c r="S14822" s="27"/>
    </row>
    <row r="14823" spans="1:19" s="14" customFormat="1" x14ac:dyDescent="0.3">
      <c r="A14823" s="11"/>
      <c r="B14823" s="11"/>
      <c r="C14823" s="11"/>
      <c r="D14823" s="11"/>
      <c r="E14823" s="11"/>
      <c r="F14823" s="13"/>
      <c r="G14823" s="13"/>
      <c r="H14823" s="91"/>
      <c r="I14823" s="11"/>
      <c r="J14823" s="11"/>
      <c r="K14823" s="9"/>
      <c r="M14823" s="11"/>
      <c r="N14823" s="13"/>
      <c r="O14823" s="9"/>
      <c r="P14823" s="27"/>
      <c r="Q14823" s="29"/>
      <c r="R14823" s="29"/>
      <c r="S14823" s="27"/>
    </row>
    <row r="14824" spans="1:19" s="14" customFormat="1" x14ac:dyDescent="0.3">
      <c r="A14824" s="11"/>
      <c r="B14824" s="11"/>
      <c r="C14824" s="11"/>
      <c r="D14824" s="11"/>
      <c r="E14824" s="11"/>
      <c r="F14824" s="13"/>
      <c r="G14824" s="13"/>
      <c r="H14824" s="91"/>
      <c r="I14824" s="11"/>
      <c r="J14824" s="11"/>
      <c r="K14824" s="9"/>
      <c r="M14824" s="11"/>
      <c r="N14824" s="13"/>
      <c r="O14824" s="9"/>
      <c r="P14824" s="27"/>
      <c r="Q14824" s="29"/>
      <c r="R14824" s="29"/>
      <c r="S14824" s="27"/>
    </row>
    <row r="14825" spans="1:19" s="14" customFormat="1" x14ac:dyDescent="0.3">
      <c r="A14825" s="11"/>
      <c r="B14825" s="11"/>
      <c r="C14825" s="11"/>
      <c r="D14825" s="11"/>
      <c r="E14825" s="11"/>
      <c r="F14825" s="13"/>
      <c r="G14825" s="13"/>
      <c r="H14825" s="91"/>
      <c r="I14825" s="11"/>
      <c r="J14825" s="11"/>
      <c r="K14825" s="9"/>
      <c r="M14825" s="11"/>
      <c r="N14825" s="13"/>
      <c r="O14825" s="9"/>
      <c r="P14825" s="27"/>
      <c r="Q14825" s="29"/>
      <c r="R14825" s="29"/>
      <c r="S14825" s="27"/>
    </row>
    <row r="14826" spans="1:19" s="14" customFormat="1" x14ac:dyDescent="0.3">
      <c r="A14826" s="11"/>
      <c r="B14826" s="11"/>
      <c r="C14826" s="11"/>
      <c r="D14826" s="11"/>
      <c r="E14826" s="11"/>
      <c r="F14826" s="13"/>
      <c r="G14826" s="13"/>
      <c r="H14826" s="91"/>
      <c r="I14826" s="11"/>
      <c r="J14826" s="11"/>
      <c r="K14826" s="9"/>
      <c r="M14826" s="11"/>
      <c r="N14826" s="13"/>
      <c r="O14826" s="9"/>
      <c r="P14826" s="27"/>
      <c r="Q14826" s="29"/>
      <c r="R14826" s="29"/>
      <c r="S14826" s="27"/>
    </row>
    <row r="14827" spans="1:19" s="14" customFormat="1" x14ac:dyDescent="0.3">
      <c r="A14827" s="11"/>
      <c r="B14827" s="11"/>
      <c r="C14827" s="11"/>
      <c r="D14827" s="11"/>
      <c r="E14827" s="11"/>
      <c r="F14827" s="13"/>
      <c r="G14827" s="13"/>
      <c r="H14827" s="91"/>
      <c r="I14827" s="11"/>
      <c r="J14827" s="11"/>
      <c r="K14827" s="9"/>
      <c r="M14827" s="11"/>
      <c r="N14827" s="13"/>
      <c r="O14827" s="9"/>
      <c r="P14827" s="27"/>
      <c r="Q14827" s="29"/>
      <c r="R14827" s="29"/>
      <c r="S14827" s="27"/>
    </row>
    <row r="14828" spans="1:19" s="14" customFormat="1" x14ac:dyDescent="0.3">
      <c r="A14828" s="11"/>
      <c r="B14828" s="11"/>
      <c r="C14828" s="11"/>
      <c r="D14828" s="11"/>
      <c r="E14828" s="11"/>
      <c r="F14828" s="13"/>
      <c r="G14828" s="13"/>
      <c r="H14828" s="91"/>
      <c r="I14828" s="11"/>
      <c r="J14828" s="11"/>
      <c r="K14828" s="9"/>
      <c r="M14828" s="11"/>
      <c r="N14828" s="13"/>
      <c r="O14828" s="9"/>
      <c r="P14828" s="27"/>
      <c r="Q14828" s="29"/>
      <c r="R14828" s="29"/>
      <c r="S14828" s="27"/>
    </row>
    <row r="14829" spans="1:19" s="14" customFormat="1" x14ac:dyDescent="0.3">
      <c r="A14829" s="11"/>
      <c r="B14829" s="11"/>
      <c r="C14829" s="11"/>
      <c r="D14829" s="11"/>
      <c r="E14829" s="11"/>
      <c r="F14829" s="13"/>
      <c r="G14829" s="13"/>
      <c r="H14829" s="91"/>
      <c r="I14829" s="11"/>
      <c r="J14829" s="11"/>
      <c r="K14829" s="9"/>
      <c r="M14829" s="11"/>
      <c r="N14829" s="13"/>
      <c r="O14829" s="9"/>
      <c r="P14829" s="27"/>
      <c r="Q14829" s="29"/>
      <c r="R14829" s="29"/>
      <c r="S14829" s="27"/>
    </row>
    <row r="14830" spans="1:19" s="14" customFormat="1" x14ac:dyDescent="0.3">
      <c r="A14830" s="11"/>
      <c r="B14830" s="11"/>
      <c r="C14830" s="11"/>
      <c r="D14830" s="11"/>
      <c r="E14830" s="11"/>
      <c r="F14830" s="13"/>
      <c r="G14830" s="13"/>
      <c r="H14830" s="91"/>
      <c r="I14830" s="11"/>
      <c r="J14830" s="11"/>
      <c r="K14830" s="9"/>
      <c r="M14830" s="11"/>
      <c r="N14830" s="13"/>
      <c r="O14830" s="9"/>
      <c r="P14830" s="27"/>
      <c r="Q14830" s="29"/>
      <c r="R14830" s="29"/>
      <c r="S14830" s="27"/>
    </row>
    <row r="14831" spans="1:19" s="14" customFormat="1" x14ac:dyDescent="0.3">
      <c r="A14831" s="11"/>
      <c r="B14831" s="11"/>
      <c r="C14831" s="11"/>
      <c r="D14831" s="11"/>
      <c r="E14831" s="11"/>
      <c r="F14831" s="13"/>
      <c r="G14831" s="13"/>
      <c r="H14831" s="91"/>
      <c r="I14831" s="11"/>
      <c r="J14831" s="11"/>
      <c r="K14831" s="9"/>
      <c r="M14831" s="11"/>
      <c r="N14831" s="13"/>
      <c r="O14831" s="9"/>
      <c r="P14831" s="27"/>
      <c r="Q14831" s="29"/>
      <c r="R14831" s="29"/>
      <c r="S14831" s="27"/>
    </row>
    <row r="14832" spans="1:19" s="14" customFormat="1" x14ac:dyDescent="0.3">
      <c r="A14832" s="11"/>
      <c r="B14832" s="11"/>
      <c r="C14832" s="11"/>
      <c r="D14832" s="11"/>
      <c r="E14832" s="11"/>
      <c r="F14832" s="13"/>
      <c r="G14832" s="13"/>
      <c r="H14832" s="91"/>
      <c r="I14832" s="11"/>
      <c r="J14832" s="11"/>
      <c r="K14832" s="9"/>
      <c r="M14832" s="11"/>
      <c r="N14832" s="13"/>
      <c r="O14832" s="9"/>
      <c r="P14832" s="27"/>
      <c r="Q14832" s="29"/>
      <c r="R14832" s="29"/>
      <c r="S14832" s="27"/>
    </row>
    <row r="14833" spans="1:19" s="14" customFormat="1" x14ac:dyDescent="0.3">
      <c r="A14833" s="11"/>
      <c r="B14833" s="11"/>
      <c r="C14833" s="11"/>
      <c r="D14833" s="11"/>
      <c r="E14833" s="11"/>
      <c r="F14833" s="13"/>
      <c r="G14833" s="13"/>
      <c r="H14833" s="91"/>
      <c r="I14833" s="11"/>
      <c r="J14833" s="11"/>
      <c r="K14833" s="9"/>
      <c r="M14833" s="11"/>
      <c r="N14833" s="13"/>
      <c r="O14833" s="9"/>
      <c r="P14833" s="27"/>
      <c r="Q14833" s="29"/>
      <c r="R14833" s="29"/>
      <c r="S14833" s="27"/>
    </row>
    <row r="14834" spans="1:19" s="14" customFormat="1" x14ac:dyDescent="0.3">
      <c r="A14834" s="11"/>
      <c r="B14834" s="11"/>
      <c r="C14834" s="11"/>
      <c r="D14834" s="11"/>
      <c r="E14834" s="11"/>
      <c r="F14834" s="13"/>
      <c r="G14834" s="13"/>
      <c r="H14834" s="91"/>
      <c r="I14834" s="11"/>
      <c r="J14834" s="11"/>
      <c r="K14834" s="9"/>
      <c r="M14834" s="11"/>
      <c r="N14834" s="13"/>
      <c r="O14834" s="9"/>
      <c r="P14834" s="27"/>
      <c r="Q14834" s="29"/>
      <c r="R14834" s="29"/>
      <c r="S14834" s="27"/>
    </row>
    <row r="14835" spans="1:19" s="14" customFormat="1" x14ac:dyDescent="0.3">
      <c r="A14835" s="11"/>
      <c r="B14835" s="11"/>
      <c r="C14835" s="11"/>
      <c r="D14835" s="11"/>
      <c r="E14835" s="11"/>
      <c r="F14835" s="13"/>
      <c r="G14835" s="13"/>
      <c r="H14835" s="91"/>
      <c r="I14835" s="11"/>
      <c r="J14835" s="11"/>
      <c r="K14835" s="9"/>
      <c r="M14835" s="11"/>
      <c r="N14835" s="13"/>
      <c r="O14835" s="9"/>
      <c r="P14835" s="27"/>
      <c r="Q14835" s="29"/>
      <c r="R14835" s="29"/>
      <c r="S14835" s="27"/>
    </row>
    <row r="14836" spans="1:19" s="14" customFormat="1" x14ac:dyDescent="0.3">
      <c r="A14836" s="11"/>
      <c r="B14836" s="11"/>
      <c r="C14836" s="11"/>
      <c r="D14836" s="11"/>
      <c r="E14836" s="11"/>
      <c r="F14836" s="13"/>
      <c r="G14836" s="13"/>
      <c r="H14836" s="91"/>
      <c r="I14836" s="11"/>
      <c r="J14836" s="11"/>
      <c r="K14836" s="9"/>
      <c r="M14836" s="11"/>
      <c r="N14836" s="13"/>
      <c r="O14836" s="9"/>
      <c r="P14836" s="27"/>
      <c r="Q14836" s="29"/>
      <c r="R14836" s="29"/>
      <c r="S14836" s="27"/>
    </row>
    <row r="14837" spans="1:19" s="14" customFormat="1" x14ac:dyDescent="0.3">
      <c r="A14837" s="11"/>
      <c r="B14837" s="11"/>
      <c r="C14837" s="11"/>
      <c r="D14837" s="11"/>
      <c r="E14837" s="11"/>
      <c r="F14837" s="13"/>
      <c r="G14837" s="13"/>
      <c r="H14837" s="91"/>
      <c r="I14837" s="11"/>
      <c r="J14837" s="11"/>
      <c r="K14837" s="9"/>
      <c r="M14837" s="11"/>
      <c r="N14837" s="13"/>
      <c r="O14837" s="9"/>
      <c r="P14837" s="27"/>
      <c r="Q14837" s="29"/>
      <c r="R14837" s="29"/>
      <c r="S14837" s="27"/>
    </row>
    <row r="14838" spans="1:19" s="14" customFormat="1" x14ac:dyDescent="0.3">
      <c r="A14838" s="11"/>
      <c r="B14838" s="11"/>
      <c r="C14838" s="11"/>
      <c r="D14838" s="11"/>
      <c r="E14838" s="11"/>
      <c r="F14838" s="13"/>
      <c r="G14838" s="13"/>
      <c r="H14838" s="91"/>
      <c r="I14838" s="11"/>
      <c r="J14838" s="11"/>
      <c r="K14838" s="9"/>
      <c r="M14838" s="11"/>
      <c r="N14838" s="13"/>
      <c r="O14838" s="9"/>
      <c r="P14838" s="27"/>
      <c r="Q14838" s="29"/>
      <c r="R14838" s="29"/>
      <c r="S14838" s="27"/>
    </row>
    <row r="14839" spans="1:19" s="14" customFormat="1" x14ac:dyDescent="0.3">
      <c r="A14839" s="11"/>
      <c r="B14839" s="11"/>
      <c r="C14839" s="11"/>
      <c r="D14839" s="11"/>
      <c r="E14839" s="11"/>
      <c r="F14839" s="13"/>
      <c r="G14839" s="13"/>
      <c r="H14839" s="91"/>
      <c r="I14839" s="11"/>
      <c r="J14839" s="11"/>
      <c r="K14839" s="9"/>
      <c r="M14839" s="11"/>
      <c r="N14839" s="13"/>
      <c r="O14839" s="9"/>
      <c r="P14839" s="27"/>
      <c r="Q14839" s="29"/>
      <c r="R14839" s="29"/>
      <c r="S14839" s="27"/>
    </row>
    <row r="14840" spans="1:19" s="14" customFormat="1" x14ac:dyDescent="0.3">
      <c r="A14840" s="11"/>
      <c r="B14840" s="11"/>
      <c r="C14840" s="11"/>
      <c r="D14840" s="11"/>
      <c r="E14840" s="11"/>
      <c r="F14840" s="13"/>
      <c r="G14840" s="13"/>
      <c r="H14840" s="91"/>
      <c r="I14840" s="11"/>
      <c r="J14840" s="11"/>
      <c r="K14840" s="9"/>
      <c r="M14840" s="11"/>
      <c r="N14840" s="13"/>
      <c r="O14840" s="9"/>
      <c r="P14840" s="27"/>
      <c r="Q14840" s="29"/>
      <c r="R14840" s="29"/>
      <c r="S14840" s="27"/>
    </row>
    <row r="14841" spans="1:19" s="14" customFormat="1" x14ac:dyDescent="0.3">
      <c r="A14841" s="11"/>
      <c r="B14841" s="11"/>
      <c r="C14841" s="11"/>
      <c r="D14841" s="11"/>
      <c r="E14841" s="11"/>
      <c r="F14841" s="13"/>
      <c r="G14841" s="13"/>
      <c r="H14841" s="91"/>
      <c r="I14841" s="11"/>
      <c r="J14841" s="11"/>
      <c r="K14841" s="9"/>
      <c r="M14841" s="11"/>
      <c r="N14841" s="13"/>
      <c r="O14841" s="9"/>
      <c r="P14841" s="27"/>
      <c r="Q14841" s="29"/>
      <c r="R14841" s="29"/>
      <c r="S14841" s="27"/>
    </row>
    <row r="14842" spans="1:19" s="14" customFormat="1" x14ac:dyDescent="0.3">
      <c r="A14842" s="11"/>
      <c r="B14842" s="11"/>
      <c r="C14842" s="11"/>
      <c r="D14842" s="11"/>
      <c r="E14842" s="11"/>
      <c r="F14842" s="13"/>
      <c r="G14842" s="13"/>
      <c r="H14842" s="91"/>
      <c r="I14842" s="11"/>
      <c r="J14842" s="11"/>
      <c r="K14842" s="9"/>
      <c r="M14842" s="11"/>
      <c r="N14842" s="13"/>
      <c r="O14842" s="9"/>
      <c r="P14842" s="27"/>
      <c r="Q14842" s="29"/>
      <c r="R14842" s="29"/>
      <c r="S14842" s="27"/>
    </row>
    <row r="14843" spans="1:19" s="14" customFormat="1" x14ac:dyDescent="0.3">
      <c r="A14843" s="11"/>
      <c r="B14843" s="11"/>
      <c r="C14843" s="11"/>
      <c r="D14843" s="11"/>
      <c r="E14843" s="11"/>
      <c r="F14843" s="13"/>
      <c r="G14843" s="13"/>
      <c r="H14843" s="91"/>
      <c r="I14843" s="11"/>
      <c r="J14843" s="11"/>
      <c r="K14843" s="9"/>
      <c r="M14843" s="11"/>
      <c r="N14843" s="13"/>
      <c r="O14843" s="9"/>
      <c r="P14843" s="27"/>
      <c r="Q14843" s="29"/>
      <c r="R14843" s="29"/>
      <c r="S14843" s="27"/>
    </row>
    <row r="14844" spans="1:19" s="14" customFormat="1" x14ac:dyDescent="0.3">
      <c r="A14844" s="11"/>
      <c r="B14844" s="11"/>
      <c r="C14844" s="11"/>
      <c r="D14844" s="11"/>
      <c r="E14844" s="11"/>
      <c r="F14844" s="13"/>
      <c r="G14844" s="13"/>
      <c r="H14844" s="91"/>
      <c r="I14844" s="11"/>
      <c r="J14844" s="11"/>
      <c r="K14844" s="9"/>
      <c r="M14844" s="11"/>
      <c r="N14844" s="13"/>
      <c r="O14844" s="9"/>
      <c r="P14844" s="27"/>
      <c r="Q14844" s="29"/>
      <c r="R14844" s="29"/>
      <c r="S14844" s="27"/>
    </row>
    <row r="14845" spans="1:19" s="14" customFormat="1" x14ac:dyDescent="0.3">
      <c r="A14845" s="11"/>
      <c r="B14845" s="11"/>
      <c r="C14845" s="11"/>
      <c r="D14845" s="11"/>
      <c r="E14845" s="11"/>
      <c r="F14845" s="13"/>
      <c r="G14845" s="13"/>
      <c r="H14845" s="91"/>
      <c r="I14845" s="11"/>
      <c r="J14845" s="11"/>
      <c r="K14845" s="9"/>
      <c r="M14845" s="11"/>
      <c r="N14845" s="13"/>
      <c r="O14845" s="9"/>
      <c r="P14845" s="27"/>
      <c r="Q14845" s="29"/>
      <c r="R14845" s="29"/>
      <c r="S14845" s="27"/>
    </row>
    <row r="14846" spans="1:19" s="14" customFormat="1" x14ac:dyDescent="0.3">
      <c r="A14846" s="11"/>
      <c r="B14846" s="11"/>
      <c r="C14846" s="11"/>
      <c r="D14846" s="11"/>
      <c r="E14846" s="11"/>
      <c r="F14846" s="13"/>
      <c r="G14846" s="13"/>
      <c r="H14846" s="91"/>
      <c r="I14846" s="11"/>
      <c r="J14846" s="11"/>
      <c r="K14846" s="9"/>
      <c r="M14846" s="11"/>
      <c r="N14846" s="13"/>
      <c r="O14846" s="9"/>
      <c r="P14846" s="27"/>
      <c r="Q14846" s="29"/>
      <c r="R14846" s="29"/>
      <c r="S14846" s="27"/>
    </row>
    <row r="14847" spans="1:19" s="14" customFormat="1" x14ac:dyDescent="0.3">
      <c r="A14847" s="11"/>
      <c r="B14847" s="11"/>
      <c r="C14847" s="11"/>
      <c r="D14847" s="11"/>
      <c r="E14847" s="11"/>
      <c r="F14847" s="13"/>
      <c r="G14847" s="13"/>
      <c r="H14847" s="91"/>
      <c r="I14847" s="11"/>
      <c r="J14847" s="11"/>
      <c r="K14847" s="9"/>
      <c r="M14847" s="11"/>
      <c r="N14847" s="13"/>
      <c r="O14847" s="9"/>
      <c r="P14847" s="27"/>
      <c r="Q14847" s="29"/>
      <c r="R14847" s="29"/>
      <c r="S14847" s="27"/>
    </row>
    <row r="14848" spans="1:19" s="14" customFormat="1" x14ac:dyDescent="0.3">
      <c r="A14848" s="11"/>
      <c r="B14848" s="11"/>
      <c r="C14848" s="11"/>
      <c r="D14848" s="11"/>
      <c r="E14848" s="11"/>
      <c r="F14848" s="13"/>
      <c r="G14848" s="13"/>
      <c r="H14848" s="91"/>
      <c r="I14848" s="11"/>
      <c r="J14848" s="11"/>
      <c r="K14848" s="9"/>
      <c r="M14848" s="11"/>
      <c r="N14848" s="13"/>
      <c r="O14848" s="9"/>
      <c r="P14848" s="27"/>
      <c r="Q14848" s="29"/>
      <c r="R14848" s="29"/>
      <c r="S14848" s="27"/>
    </row>
    <row r="14849" spans="1:19" s="14" customFormat="1" x14ac:dyDescent="0.3">
      <c r="A14849" s="11"/>
      <c r="B14849" s="11"/>
      <c r="C14849" s="11"/>
      <c r="D14849" s="11"/>
      <c r="E14849" s="11"/>
      <c r="F14849" s="13"/>
      <c r="G14849" s="13"/>
      <c r="H14849" s="91"/>
      <c r="I14849" s="11"/>
      <c r="J14849" s="11"/>
      <c r="K14849" s="9"/>
      <c r="M14849" s="11"/>
      <c r="N14849" s="13"/>
      <c r="O14849" s="9"/>
      <c r="P14849" s="27"/>
      <c r="Q14849" s="29"/>
      <c r="R14849" s="29"/>
      <c r="S14849" s="27"/>
    </row>
    <row r="14850" spans="1:19" s="14" customFormat="1" x14ac:dyDescent="0.3">
      <c r="A14850" s="11"/>
      <c r="B14850" s="11"/>
      <c r="C14850" s="11"/>
      <c r="D14850" s="11"/>
      <c r="E14850" s="11"/>
      <c r="F14850" s="13"/>
      <c r="G14850" s="13"/>
      <c r="H14850" s="91"/>
      <c r="I14850" s="11"/>
      <c r="J14850" s="11"/>
      <c r="K14850" s="9"/>
      <c r="M14850" s="11"/>
      <c r="N14850" s="13"/>
      <c r="O14850" s="9"/>
      <c r="P14850" s="27"/>
      <c r="Q14850" s="29"/>
      <c r="R14850" s="29"/>
      <c r="S14850" s="27"/>
    </row>
    <row r="14851" spans="1:19" s="14" customFormat="1" x14ac:dyDescent="0.3">
      <c r="A14851" s="11"/>
      <c r="B14851" s="11"/>
      <c r="C14851" s="11"/>
      <c r="D14851" s="11"/>
      <c r="E14851" s="11"/>
      <c r="F14851" s="13"/>
      <c r="G14851" s="13"/>
      <c r="H14851" s="91"/>
      <c r="I14851" s="11"/>
      <c r="J14851" s="11"/>
      <c r="K14851" s="9"/>
      <c r="M14851" s="11"/>
      <c r="N14851" s="13"/>
      <c r="O14851" s="9"/>
      <c r="P14851" s="27"/>
      <c r="Q14851" s="29"/>
      <c r="R14851" s="29"/>
      <c r="S14851" s="27"/>
    </row>
    <row r="14852" spans="1:19" s="14" customFormat="1" x14ac:dyDescent="0.3">
      <c r="A14852" s="11"/>
      <c r="B14852" s="11"/>
      <c r="C14852" s="11"/>
      <c r="D14852" s="11"/>
      <c r="E14852" s="11"/>
      <c r="F14852" s="13"/>
      <c r="G14852" s="13"/>
      <c r="H14852" s="91"/>
      <c r="I14852" s="11"/>
      <c r="J14852" s="11"/>
      <c r="K14852" s="9"/>
      <c r="M14852" s="11"/>
      <c r="N14852" s="13"/>
      <c r="O14852" s="9"/>
      <c r="P14852" s="27"/>
      <c r="Q14852" s="29"/>
      <c r="R14852" s="29"/>
      <c r="S14852" s="27"/>
    </row>
    <row r="14853" spans="1:19" s="14" customFormat="1" x14ac:dyDescent="0.3">
      <c r="A14853" s="11"/>
      <c r="B14853" s="11"/>
      <c r="C14853" s="11"/>
      <c r="D14853" s="11"/>
      <c r="E14853" s="11"/>
      <c r="F14853" s="13"/>
      <c r="G14853" s="13"/>
      <c r="H14853" s="91"/>
      <c r="I14853" s="11"/>
      <c r="J14853" s="11"/>
      <c r="K14853" s="9"/>
      <c r="M14853" s="11"/>
      <c r="N14853" s="13"/>
      <c r="O14853" s="9"/>
      <c r="P14853" s="27"/>
      <c r="Q14853" s="29"/>
      <c r="R14853" s="29"/>
      <c r="S14853" s="27"/>
    </row>
    <row r="14854" spans="1:19" s="14" customFormat="1" x14ac:dyDescent="0.3">
      <c r="A14854" s="11"/>
      <c r="B14854" s="11"/>
      <c r="C14854" s="11"/>
      <c r="D14854" s="11"/>
      <c r="E14854" s="11"/>
      <c r="F14854" s="13"/>
      <c r="G14854" s="13"/>
      <c r="H14854" s="91"/>
      <c r="I14854" s="11"/>
      <c r="J14854" s="11"/>
      <c r="K14854" s="9"/>
      <c r="M14854" s="11"/>
      <c r="N14854" s="13"/>
      <c r="O14854" s="9"/>
      <c r="P14854" s="27"/>
      <c r="Q14854" s="29"/>
      <c r="R14854" s="29"/>
      <c r="S14854" s="27"/>
    </row>
    <row r="14855" spans="1:19" s="14" customFormat="1" x14ac:dyDescent="0.3">
      <c r="A14855" s="11"/>
      <c r="B14855" s="11"/>
      <c r="C14855" s="11"/>
      <c r="D14855" s="11"/>
      <c r="E14855" s="11"/>
      <c r="F14855" s="13"/>
      <c r="G14855" s="13"/>
      <c r="H14855" s="91"/>
      <c r="I14855" s="11"/>
      <c r="J14855" s="11"/>
      <c r="K14855" s="9"/>
      <c r="M14855" s="11"/>
      <c r="N14855" s="13"/>
      <c r="O14855" s="9"/>
      <c r="P14855" s="27"/>
      <c r="Q14855" s="29"/>
      <c r="R14855" s="29"/>
      <c r="S14855" s="27"/>
    </row>
    <row r="14856" spans="1:19" s="14" customFormat="1" x14ac:dyDescent="0.3">
      <c r="A14856" s="11"/>
      <c r="B14856" s="11"/>
      <c r="C14856" s="11"/>
      <c r="D14856" s="11"/>
      <c r="E14856" s="11"/>
      <c r="F14856" s="13"/>
      <c r="G14856" s="13"/>
      <c r="H14856" s="91"/>
      <c r="I14856" s="11"/>
      <c r="J14856" s="11"/>
      <c r="K14856" s="9"/>
      <c r="M14856" s="11"/>
      <c r="N14856" s="13"/>
      <c r="O14856" s="9"/>
      <c r="P14856" s="27"/>
      <c r="Q14856" s="29"/>
      <c r="R14856" s="29"/>
      <c r="S14856" s="27"/>
    </row>
    <row r="14857" spans="1:19" s="14" customFormat="1" x14ac:dyDescent="0.3">
      <c r="A14857" s="11"/>
      <c r="B14857" s="11"/>
      <c r="C14857" s="11"/>
      <c r="D14857" s="11"/>
      <c r="E14857" s="11"/>
      <c r="F14857" s="13"/>
      <c r="G14857" s="13"/>
      <c r="H14857" s="91"/>
      <c r="I14857" s="11"/>
      <c r="J14857" s="11"/>
      <c r="K14857" s="9"/>
      <c r="M14857" s="11"/>
      <c r="N14857" s="13"/>
      <c r="O14857" s="9"/>
      <c r="P14857" s="27"/>
      <c r="Q14857" s="29"/>
      <c r="R14857" s="29"/>
      <c r="S14857" s="27"/>
    </row>
    <row r="14858" spans="1:19" s="14" customFormat="1" x14ac:dyDescent="0.3">
      <c r="A14858" s="11"/>
      <c r="B14858" s="11"/>
      <c r="C14858" s="11"/>
      <c r="D14858" s="11"/>
      <c r="E14858" s="11"/>
      <c r="F14858" s="13"/>
      <c r="G14858" s="13"/>
      <c r="H14858" s="91"/>
      <c r="I14858" s="11"/>
      <c r="J14858" s="11"/>
      <c r="K14858" s="9"/>
      <c r="M14858" s="11"/>
      <c r="N14858" s="13"/>
      <c r="O14858" s="9"/>
      <c r="P14858" s="27"/>
      <c r="Q14858" s="29"/>
      <c r="R14858" s="29"/>
      <c r="S14858" s="27"/>
    </row>
    <row r="14859" spans="1:19" s="14" customFormat="1" x14ac:dyDescent="0.3">
      <c r="A14859" s="11"/>
      <c r="B14859" s="11"/>
      <c r="C14859" s="11"/>
      <c r="D14859" s="11"/>
      <c r="E14859" s="11"/>
      <c r="F14859" s="13"/>
      <c r="G14859" s="13"/>
      <c r="H14859" s="91"/>
      <c r="I14859" s="11"/>
      <c r="J14859" s="11"/>
      <c r="K14859" s="9"/>
      <c r="M14859" s="11"/>
      <c r="N14859" s="13"/>
      <c r="O14859" s="9"/>
      <c r="P14859" s="27"/>
      <c r="Q14859" s="29"/>
      <c r="R14859" s="29"/>
      <c r="S14859" s="27"/>
    </row>
    <row r="14860" spans="1:19" s="14" customFormat="1" x14ac:dyDescent="0.3">
      <c r="A14860" s="11"/>
      <c r="B14860" s="11"/>
      <c r="C14860" s="11"/>
      <c r="D14860" s="11"/>
      <c r="E14860" s="11"/>
      <c r="F14860" s="13"/>
      <c r="G14860" s="13"/>
      <c r="H14860" s="91"/>
      <c r="I14860" s="11"/>
      <c r="J14860" s="11"/>
      <c r="K14860" s="9"/>
      <c r="M14860" s="11"/>
      <c r="N14860" s="13"/>
      <c r="O14860" s="9"/>
      <c r="P14860" s="27"/>
      <c r="Q14860" s="29"/>
      <c r="R14860" s="29"/>
      <c r="S14860" s="27"/>
    </row>
    <row r="14861" spans="1:19" s="14" customFormat="1" x14ac:dyDescent="0.3">
      <c r="A14861" s="11"/>
      <c r="B14861" s="11"/>
      <c r="C14861" s="11"/>
      <c r="D14861" s="11"/>
      <c r="E14861" s="11"/>
      <c r="F14861" s="13"/>
      <c r="G14861" s="13"/>
      <c r="H14861" s="91"/>
      <c r="I14861" s="11"/>
      <c r="J14861" s="11"/>
      <c r="K14861" s="9"/>
      <c r="M14861" s="11"/>
      <c r="N14861" s="13"/>
      <c r="O14861" s="9"/>
      <c r="P14861" s="27"/>
      <c r="Q14861" s="29"/>
      <c r="R14861" s="29"/>
      <c r="S14861" s="27"/>
    </row>
    <row r="14862" spans="1:19" s="14" customFormat="1" x14ac:dyDescent="0.3">
      <c r="A14862" s="11"/>
      <c r="B14862" s="11"/>
      <c r="C14862" s="11"/>
      <c r="D14862" s="11"/>
      <c r="E14862" s="11"/>
      <c r="F14862" s="13"/>
      <c r="G14862" s="13"/>
      <c r="H14862" s="91"/>
      <c r="I14862" s="11"/>
      <c r="J14862" s="11"/>
      <c r="K14862" s="9"/>
      <c r="M14862" s="11"/>
      <c r="N14862" s="13"/>
      <c r="O14862" s="9"/>
      <c r="P14862" s="27"/>
      <c r="Q14862" s="29"/>
      <c r="R14862" s="29"/>
      <c r="S14862" s="27"/>
    </row>
    <row r="14863" spans="1:19" s="14" customFormat="1" x14ac:dyDescent="0.3">
      <c r="A14863" s="11"/>
      <c r="B14863" s="11"/>
      <c r="C14863" s="11"/>
      <c r="D14863" s="11"/>
      <c r="E14863" s="11"/>
      <c r="F14863" s="13"/>
      <c r="G14863" s="13"/>
      <c r="H14863" s="91"/>
      <c r="I14863" s="11"/>
      <c r="J14863" s="11"/>
      <c r="K14863" s="9"/>
      <c r="M14863" s="11"/>
      <c r="N14863" s="13"/>
      <c r="O14863" s="9"/>
      <c r="P14863" s="27"/>
      <c r="Q14863" s="29"/>
      <c r="R14863" s="29"/>
      <c r="S14863" s="27"/>
    </row>
    <row r="14864" spans="1:19" s="14" customFormat="1" x14ac:dyDescent="0.3">
      <c r="A14864" s="11"/>
      <c r="B14864" s="11"/>
      <c r="C14864" s="11"/>
      <c r="D14864" s="11"/>
      <c r="E14864" s="11"/>
      <c r="F14864" s="13"/>
      <c r="G14864" s="13"/>
      <c r="H14864" s="91"/>
      <c r="I14864" s="11"/>
      <c r="J14864" s="11"/>
      <c r="K14864" s="9"/>
      <c r="M14864" s="11"/>
      <c r="N14864" s="13"/>
      <c r="O14864" s="9"/>
      <c r="P14864" s="27"/>
      <c r="Q14864" s="29"/>
      <c r="R14864" s="29"/>
      <c r="S14864" s="27"/>
    </row>
    <row r="14865" spans="1:19" s="14" customFormat="1" x14ac:dyDescent="0.3">
      <c r="A14865" s="11"/>
      <c r="B14865" s="11"/>
      <c r="C14865" s="11"/>
      <c r="D14865" s="11"/>
      <c r="E14865" s="11"/>
      <c r="F14865" s="13"/>
      <c r="G14865" s="13"/>
      <c r="H14865" s="91"/>
      <c r="I14865" s="11"/>
      <c r="J14865" s="11"/>
      <c r="K14865" s="9"/>
      <c r="M14865" s="11"/>
      <c r="N14865" s="13"/>
      <c r="O14865" s="9"/>
      <c r="P14865" s="27"/>
      <c r="Q14865" s="29"/>
      <c r="R14865" s="29"/>
      <c r="S14865" s="27"/>
    </row>
    <row r="14866" spans="1:19" s="14" customFormat="1" x14ac:dyDescent="0.3">
      <c r="A14866" s="11"/>
      <c r="B14866" s="11"/>
      <c r="C14866" s="11"/>
      <c r="D14866" s="11"/>
      <c r="E14866" s="11"/>
      <c r="F14866" s="13"/>
      <c r="G14866" s="13"/>
      <c r="H14866" s="91"/>
      <c r="I14866" s="11"/>
      <c r="J14866" s="11"/>
      <c r="K14866" s="9"/>
      <c r="M14866" s="11"/>
      <c r="N14866" s="13"/>
      <c r="O14866" s="9"/>
      <c r="P14866" s="27"/>
      <c r="Q14866" s="29"/>
      <c r="R14866" s="29"/>
      <c r="S14866" s="27"/>
    </row>
    <row r="14867" spans="1:19" s="14" customFormat="1" x14ac:dyDescent="0.3">
      <c r="A14867" s="11"/>
      <c r="B14867" s="11"/>
      <c r="C14867" s="11"/>
      <c r="D14867" s="11"/>
      <c r="E14867" s="11"/>
      <c r="F14867" s="13"/>
      <c r="G14867" s="13"/>
      <c r="H14867" s="91"/>
      <c r="I14867" s="11"/>
      <c r="J14867" s="11"/>
      <c r="K14867" s="9"/>
      <c r="M14867" s="11"/>
      <c r="N14867" s="13"/>
      <c r="O14867" s="9"/>
      <c r="P14867" s="27"/>
      <c r="Q14867" s="29"/>
      <c r="R14867" s="29"/>
      <c r="S14867" s="27"/>
    </row>
    <row r="14868" spans="1:19" s="14" customFormat="1" x14ac:dyDescent="0.3">
      <c r="A14868" s="11"/>
      <c r="B14868" s="11"/>
      <c r="C14868" s="11"/>
      <c r="D14868" s="11"/>
      <c r="E14868" s="11"/>
      <c r="F14868" s="13"/>
      <c r="G14868" s="13"/>
      <c r="H14868" s="91"/>
      <c r="I14868" s="11"/>
      <c r="J14868" s="11"/>
      <c r="K14868" s="9"/>
      <c r="M14868" s="11"/>
      <c r="N14868" s="13"/>
      <c r="O14868" s="9"/>
      <c r="P14868" s="27"/>
      <c r="Q14868" s="29"/>
      <c r="R14868" s="29"/>
      <c r="S14868" s="27"/>
    </row>
    <row r="14869" spans="1:19" s="14" customFormat="1" x14ac:dyDescent="0.3">
      <c r="A14869" s="11"/>
      <c r="B14869" s="11"/>
      <c r="C14869" s="11"/>
      <c r="D14869" s="11"/>
      <c r="E14869" s="11"/>
      <c r="F14869" s="13"/>
      <c r="G14869" s="13"/>
      <c r="H14869" s="91"/>
      <c r="I14869" s="11"/>
      <c r="J14869" s="11"/>
      <c r="K14869" s="9"/>
      <c r="M14869" s="11"/>
      <c r="N14869" s="13"/>
      <c r="O14869" s="9"/>
      <c r="P14869" s="27"/>
      <c r="Q14869" s="29"/>
      <c r="R14869" s="29"/>
      <c r="S14869" s="27"/>
    </row>
    <row r="14870" spans="1:19" s="14" customFormat="1" x14ac:dyDescent="0.3">
      <c r="A14870" s="11"/>
      <c r="B14870" s="11"/>
      <c r="C14870" s="11"/>
      <c r="D14870" s="11"/>
      <c r="E14870" s="11"/>
      <c r="F14870" s="13"/>
      <c r="G14870" s="13"/>
      <c r="H14870" s="91"/>
      <c r="I14870" s="11"/>
      <c r="J14870" s="11"/>
      <c r="K14870" s="9"/>
      <c r="M14870" s="11"/>
      <c r="N14870" s="13"/>
      <c r="O14870" s="9"/>
      <c r="P14870" s="27"/>
      <c r="Q14870" s="29"/>
      <c r="R14870" s="29"/>
      <c r="S14870" s="27"/>
    </row>
    <row r="14871" spans="1:19" s="14" customFormat="1" x14ac:dyDescent="0.3">
      <c r="A14871" s="11"/>
      <c r="B14871" s="11"/>
      <c r="C14871" s="11"/>
      <c r="D14871" s="11"/>
      <c r="E14871" s="11"/>
      <c r="F14871" s="13"/>
      <c r="G14871" s="13"/>
      <c r="H14871" s="91"/>
      <c r="I14871" s="11"/>
      <c r="J14871" s="11"/>
      <c r="K14871" s="9"/>
      <c r="M14871" s="11"/>
      <c r="N14871" s="13"/>
      <c r="O14871" s="9"/>
      <c r="P14871" s="27"/>
      <c r="Q14871" s="29"/>
      <c r="R14871" s="29"/>
      <c r="S14871" s="27"/>
    </row>
    <row r="14872" spans="1:19" s="14" customFormat="1" x14ac:dyDescent="0.3">
      <c r="A14872" s="11"/>
      <c r="B14872" s="11"/>
      <c r="C14872" s="11"/>
      <c r="D14872" s="11"/>
      <c r="E14872" s="11"/>
      <c r="F14872" s="13"/>
      <c r="G14872" s="13"/>
      <c r="H14872" s="91"/>
      <c r="I14872" s="11"/>
      <c r="J14872" s="11"/>
      <c r="K14872" s="9"/>
      <c r="M14872" s="11"/>
      <c r="N14872" s="13"/>
      <c r="O14872" s="9"/>
      <c r="P14872" s="27"/>
      <c r="Q14872" s="29"/>
      <c r="R14872" s="29"/>
      <c r="S14872" s="27"/>
    </row>
    <row r="14873" spans="1:19" s="14" customFormat="1" x14ac:dyDescent="0.3">
      <c r="A14873" s="11"/>
      <c r="B14873" s="11"/>
      <c r="C14873" s="11"/>
      <c r="D14873" s="11"/>
      <c r="E14873" s="11"/>
      <c r="F14873" s="13"/>
      <c r="G14873" s="13"/>
      <c r="H14873" s="91"/>
      <c r="I14873" s="11"/>
      <c r="J14873" s="11"/>
      <c r="K14873" s="9"/>
      <c r="M14873" s="11"/>
      <c r="N14873" s="13"/>
      <c r="O14873" s="9"/>
      <c r="P14873" s="27"/>
      <c r="Q14873" s="29"/>
      <c r="R14873" s="29"/>
      <c r="S14873" s="27"/>
    </row>
    <row r="14874" spans="1:19" s="14" customFormat="1" x14ac:dyDescent="0.3">
      <c r="A14874" s="11"/>
      <c r="B14874" s="11"/>
      <c r="C14874" s="11"/>
      <c r="D14874" s="11"/>
      <c r="E14874" s="11"/>
      <c r="F14874" s="13"/>
      <c r="G14874" s="13"/>
      <c r="H14874" s="91"/>
      <c r="I14874" s="11"/>
      <c r="J14874" s="11"/>
      <c r="K14874" s="9"/>
      <c r="M14874" s="11"/>
      <c r="N14874" s="13"/>
      <c r="O14874" s="9"/>
      <c r="P14874" s="27"/>
      <c r="Q14874" s="29"/>
      <c r="R14874" s="29"/>
      <c r="S14874" s="27"/>
    </row>
    <row r="14875" spans="1:19" s="14" customFormat="1" x14ac:dyDescent="0.3">
      <c r="A14875" s="11"/>
      <c r="B14875" s="11"/>
      <c r="C14875" s="11"/>
      <c r="D14875" s="11"/>
      <c r="E14875" s="11"/>
      <c r="F14875" s="13"/>
      <c r="G14875" s="13"/>
      <c r="H14875" s="91"/>
      <c r="I14875" s="11"/>
      <c r="J14875" s="11"/>
      <c r="K14875" s="9"/>
      <c r="M14875" s="11"/>
      <c r="N14875" s="13"/>
      <c r="O14875" s="9"/>
      <c r="P14875" s="27"/>
      <c r="Q14875" s="29"/>
      <c r="R14875" s="29"/>
      <c r="S14875" s="27"/>
    </row>
    <row r="14876" spans="1:19" s="14" customFormat="1" x14ac:dyDescent="0.3">
      <c r="A14876" s="11"/>
      <c r="B14876" s="11"/>
      <c r="C14876" s="11"/>
      <c r="D14876" s="11"/>
      <c r="E14876" s="11"/>
      <c r="F14876" s="13"/>
      <c r="G14876" s="13"/>
      <c r="H14876" s="91"/>
      <c r="I14876" s="11"/>
      <c r="J14876" s="11"/>
      <c r="K14876" s="9"/>
      <c r="M14876" s="11"/>
      <c r="N14876" s="13"/>
      <c r="O14876" s="9"/>
      <c r="P14876" s="27"/>
      <c r="Q14876" s="29"/>
      <c r="R14876" s="29"/>
      <c r="S14876" s="27"/>
    </row>
    <row r="14877" spans="1:19" s="14" customFormat="1" x14ac:dyDescent="0.3">
      <c r="A14877" s="11"/>
      <c r="B14877" s="11"/>
      <c r="C14877" s="11"/>
      <c r="D14877" s="11"/>
      <c r="E14877" s="11"/>
      <c r="F14877" s="13"/>
      <c r="G14877" s="13"/>
      <c r="H14877" s="91"/>
      <c r="I14877" s="11"/>
      <c r="J14877" s="11"/>
      <c r="K14877" s="9"/>
      <c r="M14877" s="11"/>
      <c r="N14877" s="13"/>
      <c r="O14877" s="9"/>
      <c r="P14877" s="27"/>
      <c r="Q14877" s="29"/>
      <c r="R14877" s="29"/>
      <c r="S14877" s="27"/>
    </row>
    <row r="14878" spans="1:19" s="14" customFormat="1" x14ac:dyDescent="0.3">
      <c r="A14878" s="11"/>
      <c r="B14878" s="11"/>
      <c r="C14878" s="11"/>
      <c r="D14878" s="11"/>
      <c r="E14878" s="11"/>
      <c r="F14878" s="13"/>
      <c r="G14878" s="13"/>
      <c r="H14878" s="91"/>
      <c r="I14878" s="11"/>
      <c r="J14878" s="11"/>
      <c r="K14878" s="9"/>
      <c r="M14878" s="11"/>
      <c r="N14878" s="13"/>
      <c r="O14878" s="9"/>
      <c r="P14878" s="27"/>
      <c r="Q14878" s="29"/>
      <c r="R14878" s="29"/>
      <c r="S14878" s="27"/>
    </row>
    <row r="14879" spans="1:19" s="14" customFormat="1" x14ac:dyDescent="0.3">
      <c r="A14879" s="11"/>
      <c r="B14879" s="11"/>
      <c r="C14879" s="11"/>
      <c r="D14879" s="11"/>
      <c r="E14879" s="11"/>
      <c r="F14879" s="13"/>
      <c r="G14879" s="13"/>
      <c r="H14879" s="91"/>
      <c r="I14879" s="11"/>
      <c r="J14879" s="11"/>
      <c r="K14879" s="9"/>
      <c r="M14879" s="11"/>
      <c r="N14879" s="13"/>
      <c r="O14879" s="9"/>
      <c r="P14879" s="27"/>
      <c r="Q14879" s="29"/>
      <c r="R14879" s="29"/>
      <c r="S14879" s="27"/>
    </row>
    <row r="14880" spans="1:19" s="14" customFormat="1" x14ac:dyDescent="0.3">
      <c r="A14880" s="11"/>
      <c r="B14880" s="11"/>
      <c r="C14880" s="11"/>
      <c r="D14880" s="11"/>
      <c r="E14880" s="11"/>
      <c r="F14880" s="13"/>
      <c r="G14880" s="13"/>
      <c r="H14880" s="91"/>
      <c r="I14880" s="11"/>
      <c r="J14880" s="11"/>
      <c r="K14880" s="9"/>
      <c r="M14880" s="11"/>
      <c r="N14880" s="13"/>
      <c r="O14880" s="9"/>
      <c r="P14880" s="27"/>
      <c r="Q14880" s="29"/>
      <c r="R14880" s="29"/>
      <c r="S14880" s="27"/>
    </row>
    <row r="14881" spans="1:19" s="14" customFormat="1" x14ac:dyDescent="0.3">
      <c r="A14881" s="11"/>
      <c r="B14881" s="11"/>
      <c r="C14881" s="11"/>
      <c r="D14881" s="11"/>
      <c r="E14881" s="11"/>
      <c r="F14881" s="13"/>
      <c r="G14881" s="13"/>
      <c r="H14881" s="91"/>
      <c r="I14881" s="11"/>
      <c r="J14881" s="11"/>
      <c r="K14881" s="9"/>
      <c r="M14881" s="11"/>
      <c r="N14881" s="13"/>
      <c r="O14881" s="9"/>
      <c r="P14881" s="27"/>
      <c r="Q14881" s="29"/>
      <c r="R14881" s="29"/>
      <c r="S14881" s="27"/>
    </row>
    <row r="14882" spans="1:19" s="14" customFormat="1" x14ac:dyDescent="0.3">
      <c r="A14882" s="11"/>
      <c r="B14882" s="11"/>
      <c r="C14882" s="11"/>
      <c r="D14882" s="11"/>
      <c r="E14882" s="11"/>
      <c r="F14882" s="13"/>
      <c r="G14882" s="13"/>
      <c r="H14882" s="91"/>
      <c r="I14882" s="11"/>
      <c r="J14882" s="11"/>
      <c r="K14882" s="9"/>
      <c r="M14882" s="11"/>
      <c r="N14882" s="13"/>
      <c r="O14882" s="9"/>
      <c r="P14882" s="27"/>
      <c r="Q14882" s="29"/>
      <c r="R14882" s="29"/>
      <c r="S14882" s="27"/>
    </row>
    <row r="14883" spans="1:19" s="14" customFormat="1" x14ac:dyDescent="0.3">
      <c r="A14883" s="11"/>
      <c r="B14883" s="11"/>
      <c r="C14883" s="11"/>
      <c r="D14883" s="11"/>
      <c r="E14883" s="11"/>
      <c r="F14883" s="13"/>
      <c r="G14883" s="13"/>
      <c r="H14883" s="91"/>
      <c r="I14883" s="11"/>
      <c r="J14883" s="11"/>
      <c r="K14883" s="9"/>
      <c r="M14883" s="11"/>
      <c r="N14883" s="13"/>
      <c r="O14883" s="9"/>
      <c r="P14883" s="27"/>
      <c r="Q14883" s="29"/>
      <c r="R14883" s="29"/>
      <c r="S14883" s="27"/>
    </row>
    <row r="14884" spans="1:19" s="14" customFormat="1" x14ac:dyDescent="0.3">
      <c r="A14884" s="11"/>
      <c r="B14884" s="11"/>
      <c r="C14884" s="11"/>
      <c r="D14884" s="11"/>
      <c r="E14884" s="11"/>
      <c r="F14884" s="13"/>
      <c r="G14884" s="13"/>
      <c r="H14884" s="91"/>
      <c r="I14884" s="11"/>
      <c r="J14884" s="11"/>
      <c r="K14884" s="9"/>
      <c r="M14884" s="11"/>
      <c r="N14884" s="13"/>
      <c r="O14884" s="9"/>
      <c r="P14884" s="27"/>
      <c r="Q14884" s="29"/>
      <c r="R14884" s="29"/>
      <c r="S14884" s="27"/>
    </row>
    <row r="14885" spans="1:19" s="14" customFormat="1" x14ac:dyDescent="0.3">
      <c r="A14885" s="11"/>
      <c r="B14885" s="11"/>
      <c r="C14885" s="11"/>
      <c r="D14885" s="11"/>
      <c r="E14885" s="11"/>
      <c r="F14885" s="13"/>
      <c r="G14885" s="13"/>
      <c r="H14885" s="91"/>
      <c r="I14885" s="11"/>
      <c r="J14885" s="11"/>
      <c r="K14885" s="9"/>
      <c r="M14885" s="11"/>
      <c r="N14885" s="13"/>
      <c r="O14885" s="9"/>
      <c r="P14885" s="27"/>
      <c r="Q14885" s="29"/>
      <c r="R14885" s="29"/>
      <c r="S14885" s="27"/>
    </row>
    <row r="14886" spans="1:19" s="14" customFormat="1" x14ac:dyDescent="0.3">
      <c r="A14886" s="11"/>
      <c r="B14886" s="11"/>
      <c r="C14886" s="11"/>
      <c r="D14886" s="11"/>
      <c r="E14886" s="11"/>
      <c r="F14886" s="13"/>
      <c r="G14886" s="13"/>
      <c r="H14886" s="91"/>
      <c r="I14886" s="11"/>
      <c r="J14886" s="11"/>
      <c r="K14886" s="9"/>
      <c r="M14886" s="11"/>
      <c r="N14886" s="13"/>
      <c r="O14886" s="9"/>
      <c r="P14886" s="27"/>
      <c r="Q14886" s="29"/>
      <c r="R14886" s="29"/>
      <c r="S14886" s="27"/>
    </row>
    <row r="14887" spans="1:19" s="14" customFormat="1" x14ac:dyDescent="0.3">
      <c r="A14887" s="11"/>
      <c r="B14887" s="11"/>
      <c r="C14887" s="11"/>
      <c r="D14887" s="11"/>
      <c r="E14887" s="11"/>
      <c r="F14887" s="13"/>
      <c r="G14887" s="13"/>
      <c r="H14887" s="91"/>
      <c r="I14887" s="11"/>
      <c r="J14887" s="11"/>
      <c r="K14887" s="9"/>
      <c r="M14887" s="11"/>
      <c r="N14887" s="13"/>
      <c r="O14887" s="9"/>
      <c r="P14887" s="27"/>
      <c r="Q14887" s="29"/>
      <c r="R14887" s="29"/>
      <c r="S14887" s="27"/>
    </row>
    <row r="14888" spans="1:19" s="14" customFormat="1" x14ac:dyDescent="0.3">
      <c r="A14888" s="11"/>
      <c r="B14888" s="11"/>
      <c r="C14888" s="11"/>
      <c r="D14888" s="11"/>
      <c r="E14888" s="11"/>
      <c r="F14888" s="13"/>
      <c r="G14888" s="13"/>
      <c r="H14888" s="91"/>
      <c r="I14888" s="11"/>
      <c r="J14888" s="11"/>
      <c r="K14888" s="9"/>
      <c r="M14888" s="11"/>
      <c r="N14888" s="13"/>
      <c r="O14888" s="9"/>
      <c r="P14888" s="27"/>
      <c r="Q14888" s="29"/>
      <c r="R14888" s="29"/>
      <c r="S14888" s="27"/>
    </row>
    <row r="14889" spans="1:19" s="14" customFormat="1" x14ac:dyDescent="0.3">
      <c r="A14889" s="11"/>
      <c r="B14889" s="11"/>
      <c r="C14889" s="11"/>
      <c r="D14889" s="11"/>
      <c r="E14889" s="11"/>
      <c r="F14889" s="13"/>
      <c r="G14889" s="13"/>
      <c r="H14889" s="91"/>
      <c r="I14889" s="11"/>
      <c r="J14889" s="11"/>
      <c r="K14889" s="9"/>
      <c r="M14889" s="11"/>
      <c r="N14889" s="13"/>
      <c r="O14889" s="9"/>
      <c r="P14889" s="27"/>
      <c r="Q14889" s="29"/>
      <c r="R14889" s="29"/>
      <c r="S14889" s="27"/>
    </row>
    <row r="14890" spans="1:19" s="14" customFormat="1" x14ac:dyDescent="0.3">
      <c r="A14890" s="11"/>
      <c r="B14890" s="11"/>
      <c r="C14890" s="11"/>
      <c r="D14890" s="11"/>
      <c r="E14890" s="11"/>
      <c r="F14890" s="13"/>
      <c r="G14890" s="13"/>
      <c r="H14890" s="91"/>
      <c r="I14890" s="11"/>
      <c r="J14890" s="11"/>
      <c r="K14890" s="9"/>
      <c r="M14890" s="11"/>
      <c r="N14890" s="13"/>
      <c r="O14890" s="9"/>
      <c r="P14890" s="27"/>
      <c r="Q14890" s="29"/>
      <c r="R14890" s="29"/>
      <c r="S14890" s="27"/>
    </row>
    <row r="14891" spans="1:19" s="14" customFormat="1" x14ac:dyDescent="0.3">
      <c r="A14891" s="11"/>
      <c r="B14891" s="11"/>
      <c r="C14891" s="11"/>
      <c r="D14891" s="11"/>
      <c r="E14891" s="11"/>
      <c r="F14891" s="13"/>
      <c r="G14891" s="13"/>
      <c r="H14891" s="91"/>
      <c r="I14891" s="11"/>
      <c r="J14891" s="11"/>
      <c r="K14891" s="9"/>
      <c r="M14891" s="11"/>
      <c r="N14891" s="13"/>
      <c r="O14891" s="9"/>
      <c r="P14891" s="27"/>
      <c r="Q14891" s="29"/>
      <c r="R14891" s="29"/>
      <c r="S14891" s="27"/>
    </row>
    <row r="14892" spans="1:19" s="14" customFormat="1" x14ac:dyDescent="0.3">
      <c r="A14892" s="11"/>
      <c r="B14892" s="11"/>
      <c r="C14892" s="11"/>
      <c r="D14892" s="11"/>
      <c r="E14892" s="11"/>
      <c r="F14892" s="13"/>
      <c r="G14892" s="13"/>
      <c r="H14892" s="91"/>
      <c r="I14892" s="11"/>
      <c r="J14892" s="11"/>
      <c r="K14892" s="9"/>
      <c r="M14892" s="11"/>
      <c r="N14892" s="13"/>
      <c r="O14892" s="9"/>
      <c r="P14892" s="27"/>
      <c r="Q14892" s="29"/>
      <c r="R14892" s="29"/>
      <c r="S14892" s="27"/>
    </row>
    <row r="14893" spans="1:19" s="14" customFormat="1" x14ac:dyDescent="0.3">
      <c r="A14893" s="11"/>
      <c r="B14893" s="11"/>
      <c r="C14893" s="11"/>
      <c r="D14893" s="11"/>
      <c r="E14893" s="11"/>
      <c r="F14893" s="13"/>
      <c r="G14893" s="13"/>
      <c r="H14893" s="91"/>
      <c r="I14893" s="11"/>
      <c r="J14893" s="11"/>
      <c r="K14893" s="9"/>
      <c r="M14893" s="11"/>
      <c r="N14893" s="13"/>
      <c r="O14893" s="9"/>
      <c r="P14893" s="27"/>
      <c r="Q14893" s="29"/>
      <c r="R14893" s="29"/>
      <c r="S14893" s="27"/>
    </row>
    <row r="14894" spans="1:19" s="14" customFormat="1" x14ac:dyDescent="0.3">
      <c r="A14894" s="11"/>
      <c r="B14894" s="11"/>
      <c r="C14894" s="11"/>
      <c r="D14894" s="11"/>
      <c r="E14894" s="11"/>
      <c r="F14894" s="13"/>
      <c r="G14894" s="13"/>
      <c r="H14894" s="91"/>
      <c r="I14894" s="11"/>
      <c r="J14894" s="11"/>
      <c r="K14894" s="9"/>
      <c r="M14894" s="11"/>
      <c r="N14894" s="13"/>
      <c r="O14894" s="9"/>
      <c r="P14894" s="27"/>
      <c r="Q14894" s="29"/>
      <c r="R14894" s="29"/>
      <c r="S14894" s="27"/>
    </row>
    <row r="14895" spans="1:19" s="14" customFormat="1" x14ac:dyDescent="0.3">
      <c r="A14895" s="11"/>
      <c r="B14895" s="11"/>
      <c r="C14895" s="11"/>
      <c r="D14895" s="11"/>
      <c r="E14895" s="11"/>
      <c r="F14895" s="13"/>
      <c r="G14895" s="13"/>
      <c r="H14895" s="91"/>
      <c r="I14895" s="11"/>
      <c r="J14895" s="11"/>
      <c r="K14895" s="9"/>
      <c r="M14895" s="11"/>
      <c r="N14895" s="13"/>
      <c r="O14895" s="9"/>
      <c r="P14895" s="27"/>
      <c r="Q14895" s="29"/>
      <c r="R14895" s="29"/>
      <c r="S14895" s="27"/>
    </row>
    <row r="14896" spans="1:19" s="14" customFormat="1" x14ac:dyDescent="0.3">
      <c r="A14896" s="11"/>
      <c r="B14896" s="11"/>
      <c r="C14896" s="11"/>
      <c r="D14896" s="11"/>
      <c r="E14896" s="11"/>
      <c r="F14896" s="13"/>
      <c r="G14896" s="13"/>
      <c r="H14896" s="91"/>
      <c r="I14896" s="11"/>
      <c r="J14896" s="11"/>
      <c r="K14896" s="9"/>
      <c r="M14896" s="11"/>
      <c r="N14896" s="13"/>
      <c r="O14896" s="9"/>
      <c r="P14896" s="27"/>
      <c r="Q14896" s="29"/>
      <c r="R14896" s="29"/>
      <c r="S14896" s="27"/>
    </row>
    <row r="14897" spans="1:19" s="14" customFormat="1" x14ac:dyDescent="0.3">
      <c r="A14897" s="11"/>
      <c r="B14897" s="11"/>
      <c r="C14897" s="11"/>
      <c r="D14897" s="11"/>
      <c r="E14897" s="11"/>
      <c r="F14897" s="13"/>
      <c r="G14897" s="13"/>
      <c r="H14897" s="91"/>
      <c r="I14897" s="11"/>
      <c r="J14897" s="11"/>
      <c r="K14897" s="9"/>
      <c r="M14897" s="11"/>
      <c r="N14897" s="13"/>
      <c r="O14897" s="9"/>
      <c r="P14897" s="27"/>
      <c r="Q14897" s="29"/>
      <c r="R14897" s="29"/>
      <c r="S14897" s="27"/>
    </row>
    <row r="14898" spans="1:19" s="14" customFormat="1" x14ac:dyDescent="0.3">
      <c r="A14898" s="11"/>
      <c r="B14898" s="11"/>
      <c r="C14898" s="11"/>
      <c r="D14898" s="11"/>
      <c r="E14898" s="11"/>
      <c r="F14898" s="13"/>
      <c r="G14898" s="13"/>
      <c r="H14898" s="91"/>
      <c r="I14898" s="11"/>
      <c r="J14898" s="11"/>
      <c r="K14898" s="9"/>
      <c r="M14898" s="11"/>
      <c r="N14898" s="13"/>
      <c r="O14898" s="9"/>
      <c r="P14898" s="27"/>
      <c r="Q14898" s="29"/>
      <c r="R14898" s="29"/>
      <c r="S14898" s="27"/>
    </row>
    <row r="14899" spans="1:19" s="14" customFormat="1" x14ac:dyDescent="0.3">
      <c r="A14899" s="11"/>
      <c r="B14899" s="11"/>
      <c r="C14899" s="11"/>
      <c r="D14899" s="11"/>
      <c r="E14899" s="11"/>
      <c r="F14899" s="13"/>
      <c r="G14899" s="13"/>
      <c r="H14899" s="91"/>
      <c r="I14899" s="11"/>
      <c r="J14899" s="11"/>
      <c r="K14899" s="9"/>
      <c r="M14899" s="11"/>
      <c r="N14899" s="13"/>
      <c r="O14899" s="9"/>
      <c r="P14899" s="27"/>
      <c r="Q14899" s="29"/>
      <c r="R14899" s="29"/>
      <c r="S14899" s="27"/>
    </row>
    <row r="14900" spans="1:19" s="14" customFormat="1" x14ac:dyDescent="0.3">
      <c r="A14900" s="11"/>
      <c r="B14900" s="11"/>
      <c r="C14900" s="11"/>
      <c r="D14900" s="11"/>
      <c r="E14900" s="11"/>
      <c r="F14900" s="13"/>
      <c r="G14900" s="13"/>
      <c r="H14900" s="91"/>
      <c r="I14900" s="11"/>
      <c r="J14900" s="11"/>
      <c r="K14900" s="9"/>
      <c r="M14900" s="11"/>
      <c r="N14900" s="13"/>
      <c r="O14900" s="9"/>
      <c r="P14900" s="27"/>
      <c r="Q14900" s="29"/>
      <c r="R14900" s="29"/>
      <c r="S14900" s="27"/>
    </row>
    <row r="14901" spans="1:19" s="14" customFormat="1" x14ac:dyDescent="0.3">
      <c r="A14901" s="11"/>
      <c r="B14901" s="11"/>
      <c r="C14901" s="11"/>
      <c r="D14901" s="11"/>
      <c r="E14901" s="11"/>
      <c r="F14901" s="13"/>
      <c r="G14901" s="13"/>
      <c r="H14901" s="91"/>
      <c r="I14901" s="11"/>
      <c r="J14901" s="11"/>
      <c r="K14901" s="9"/>
      <c r="M14901" s="11"/>
      <c r="N14901" s="13"/>
      <c r="O14901" s="9"/>
      <c r="P14901" s="27"/>
      <c r="Q14901" s="29"/>
      <c r="R14901" s="29"/>
      <c r="S14901" s="27"/>
    </row>
    <row r="14902" spans="1:19" s="14" customFormat="1" x14ac:dyDescent="0.3">
      <c r="A14902" s="11"/>
      <c r="B14902" s="11"/>
      <c r="C14902" s="11"/>
      <c r="D14902" s="11"/>
      <c r="E14902" s="11"/>
      <c r="F14902" s="13"/>
      <c r="G14902" s="13"/>
      <c r="H14902" s="91"/>
      <c r="I14902" s="11"/>
      <c r="J14902" s="11"/>
      <c r="K14902" s="9"/>
      <c r="M14902" s="11"/>
      <c r="N14902" s="13"/>
      <c r="O14902" s="9"/>
      <c r="P14902" s="27"/>
      <c r="Q14902" s="29"/>
      <c r="R14902" s="29"/>
      <c r="S14902" s="27"/>
    </row>
    <row r="14903" spans="1:19" s="14" customFormat="1" x14ac:dyDescent="0.3">
      <c r="A14903" s="11"/>
      <c r="B14903" s="11"/>
      <c r="C14903" s="11"/>
      <c r="D14903" s="11"/>
      <c r="E14903" s="11"/>
      <c r="F14903" s="13"/>
      <c r="G14903" s="13"/>
      <c r="H14903" s="91"/>
      <c r="I14903" s="11"/>
      <c r="J14903" s="11"/>
      <c r="K14903" s="9"/>
      <c r="M14903" s="11"/>
      <c r="N14903" s="13"/>
      <c r="O14903" s="9"/>
      <c r="P14903" s="27"/>
      <c r="Q14903" s="29"/>
      <c r="R14903" s="29"/>
      <c r="S14903" s="27"/>
    </row>
    <row r="14904" spans="1:19" s="14" customFormat="1" x14ac:dyDescent="0.3">
      <c r="A14904" s="11"/>
      <c r="B14904" s="11"/>
      <c r="C14904" s="11"/>
      <c r="D14904" s="11"/>
      <c r="E14904" s="11"/>
      <c r="F14904" s="13"/>
      <c r="G14904" s="13"/>
      <c r="H14904" s="91"/>
      <c r="I14904" s="11"/>
      <c r="J14904" s="11"/>
      <c r="K14904" s="9"/>
      <c r="M14904" s="11"/>
      <c r="N14904" s="13"/>
      <c r="O14904" s="9"/>
      <c r="P14904" s="27"/>
      <c r="Q14904" s="29"/>
      <c r="R14904" s="29"/>
      <c r="S14904" s="27"/>
    </row>
    <row r="14905" spans="1:19" s="14" customFormat="1" x14ac:dyDescent="0.3">
      <c r="A14905" s="11"/>
      <c r="B14905" s="11"/>
      <c r="C14905" s="11"/>
      <c r="D14905" s="11"/>
      <c r="E14905" s="11"/>
      <c r="F14905" s="13"/>
      <c r="G14905" s="13"/>
      <c r="H14905" s="91"/>
      <c r="I14905" s="11"/>
      <c r="J14905" s="11"/>
      <c r="K14905" s="9"/>
      <c r="M14905" s="11"/>
      <c r="N14905" s="13"/>
      <c r="O14905" s="9"/>
      <c r="P14905" s="27"/>
      <c r="Q14905" s="29"/>
      <c r="R14905" s="29"/>
      <c r="S14905" s="27"/>
    </row>
    <row r="14906" spans="1:19" s="14" customFormat="1" x14ac:dyDescent="0.3">
      <c r="A14906" s="11"/>
      <c r="B14906" s="11"/>
      <c r="C14906" s="11"/>
      <c r="D14906" s="11"/>
      <c r="E14906" s="11"/>
      <c r="F14906" s="13"/>
      <c r="G14906" s="13"/>
      <c r="H14906" s="91"/>
      <c r="I14906" s="11"/>
      <c r="J14906" s="11"/>
      <c r="K14906" s="9"/>
      <c r="M14906" s="11"/>
      <c r="N14906" s="13"/>
      <c r="O14906" s="9"/>
      <c r="P14906" s="27"/>
      <c r="Q14906" s="29"/>
      <c r="R14906" s="29"/>
      <c r="S14906" s="27"/>
    </row>
    <row r="14907" spans="1:19" s="14" customFormat="1" x14ac:dyDescent="0.3">
      <c r="A14907" s="11"/>
      <c r="B14907" s="11"/>
      <c r="C14907" s="11"/>
      <c r="D14907" s="11"/>
      <c r="E14907" s="11"/>
      <c r="F14907" s="13"/>
      <c r="G14907" s="13"/>
      <c r="H14907" s="91"/>
      <c r="I14907" s="11"/>
      <c r="J14907" s="11"/>
      <c r="K14907" s="9"/>
      <c r="M14907" s="11"/>
      <c r="N14907" s="13"/>
      <c r="O14907" s="9"/>
      <c r="P14907" s="27"/>
      <c r="Q14907" s="29"/>
      <c r="R14907" s="29"/>
      <c r="S14907" s="27"/>
    </row>
    <row r="14908" spans="1:19" s="14" customFormat="1" x14ac:dyDescent="0.3">
      <c r="A14908" s="11"/>
      <c r="B14908" s="11"/>
      <c r="C14908" s="11"/>
      <c r="D14908" s="11"/>
      <c r="E14908" s="11"/>
      <c r="F14908" s="13"/>
      <c r="G14908" s="13"/>
      <c r="H14908" s="91"/>
      <c r="I14908" s="11"/>
      <c r="J14908" s="11"/>
      <c r="K14908" s="9"/>
      <c r="M14908" s="11"/>
      <c r="N14908" s="13"/>
      <c r="O14908" s="9"/>
      <c r="P14908" s="27"/>
      <c r="Q14908" s="29"/>
      <c r="R14908" s="29"/>
      <c r="S14908" s="27"/>
    </row>
    <row r="14909" spans="1:19" s="14" customFormat="1" x14ac:dyDescent="0.3">
      <c r="A14909" s="11"/>
      <c r="B14909" s="11"/>
      <c r="C14909" s="11"/>
      <c r="D14909" s="11"/>
      <c r="E14909" s="11"/>
      <c r="F14909" s="13"/>
      <c r="G14909" s="13"/>
      <c r="H14909" s="91"/>
      <c r="I14909" s="11"/>
      <c r="J14909" s="11"/>
      <c r="K14909" s="9"/>
      <c r="M14909" s="11"/>
      <c r="N14909" s="13"/>
      <c r="O14909" s="9"/>
      <c r="P14909" s="27"/>
      <c r="Q14909" s="29"/>
      <c r="R14909" s="29"/>
      <c r="S14909" s="27"/>
    </row>
    <row r="14910" spans="1:19" s="14" customFormat="1" x14ac:dyDescent="0.3">
      <c r="A14910" s="11"/>
      <c r="B14910" s="11"/>
      <c r="C14910" s="11"/>
      <c r="D14910" s="11"/>
      <c r="E14910" s="11"/>
      <c r="F14910" s="13"/>
      <c r="G14910" s="13"/>
      <c r="H14910" s="91"/>
      <c r="I14910" s="11"/>
      <c r="J14910" s="11"/>
      <c r="K14910" s="9"/>
      <c r="M14910" s="11"/>
      <c r="N14910" s="13"/>
      <c r="O14910" s="9"/>
      <c r="P14910" s="27"/>
      <c r="Q14910" s="29"/>
      <c r="R14910" s="29"/>
      <c r="S14910" s="27"/>
    </row>
    <row r="14911" spans="1:19" s="14" customFormat="1" x14ac:dyDescent="0.3">
      <c r="A14911" s="11"/>
      <c r="B14911" s="11"/>
      <c r="C14911" s="11"/>
      <c r="D14911" s="11"/>
      <c r="E14911" s="11"/>
      <c r="F14911" s="13"/>
      <c r="G14911" s="13"/>
      <c r="H14911" s="91"/>
      <c r="I14911" s="11"/>
      <c r="J14911" s="11"/>
      <c r="K14911" s="9"/>
      <c r="M14911" s="11"/>
      <c r="N14911" s="13"/>
      <c r="O14911" s="9"/>
      <c r="P14911" s="27"/>
      <c r="Q14911" s="29"/>
      <c r="R14911" s="29"/>
      <c r="S14911" s="27"/>
    </row>
    <row r="14912" spans="1:19" s="14" customFormat="1" x14ac:dyDescent="0.3">
      <c r="A14912" s="11"/>
      <c r="B14912" s="11"/>
      <c r="C14912" s="11"/>
      <c r="D14912" s="11"/>
      <c r="E14912" s="11"/>
      <c r="F14912" s="13"/>
      <c r="G14912" s="13"/>
      <c r="H14912" s="91"/>
      <c r="I14912" s="11"/>
      <c r="J14912" s="11"/>
      <c r="K14912" s="9"/>
      <c r="M14912" s="11"/>
      <c r="N14912" s="13"/>
      <c r="O14912" s="9"/>
      <c r="P14912" s="27"/>
      <c r="Q14912" s="29"/>
      <c r="R14912" s="29"/>
      <c r="S14912" s="27"/>
    </row>
    <row r="14913" spans="1:19" s="14" customFormat="1" x14ac:dyDescent="0.3">
      <c r="A14913" s="11"/>
      <c r="B14913" s="11"/>
      <c r="C14913" s="11"/>
      <c r="D14913" s="11"/>
      <c r="E14913" s="11"/>
      <c r="F14913" s="13"/>
      <c r="G14913" s="13"/>
      <c r="H14913" s="91"/>
      <c r="I14913" s="11"/>
      <c r="J14913" s="11"/>
      <c r="K14913" s="9"/>
      <c r="M14913" s="11"/>
      <c r="N14913" s="13"/>
      <c r="O14913" s="9"/>
      <c r="P14913" s="27"/>
      <c r="Q14913" s="29"/>
      <c r="R14913" s="29"/>
      <c r="S14913" s="27"/>
    </row>
    <row r="14914" spans="1:19" s="14" customFormat="1" x14ac:dyDescent="0.3">
      <c r="A14914" s="11"/>
      <c r="B14914" s="11"/>
      <c r="C14914" s="11"/>
      <c r="D14914" s="11"/>
      <c r="E14914" s="11"/>
      <c r="F14914" s="13"/>
      <c r="G14914" s="13"/>
      <c r="H14914" s="91"/>
      <c r="I14914" s="11"/>
      <c r="J14914" s="11"/>
      <c r="K14914" s="9"/>
      <c r="M14914" s="11"/>
      <c r="N14914" s="13"/>
      <c r="O14914" s="9"/>
      <c r="P14914" s="27"/>
      <c r="Q14914" s="29"/>
      <c r="R14914" s="29"/>
      <c r="S14914" s="27"/>
    </row>
    <row r="14915" spans="1:19" s="14" customFormat="1" x14ac:dyDescent="0.3">
      <c r="A14915" s="11"/>
      <c r="B14915" s="11"/>
      <c r="C14915" s="11"/>
      <c r="D14915" s="11"/>
      <c r="E14915" s="11"/>
      <c r="F14915" s="13"/>
      <c r="G14915" s="13"/>
      <c r="H14915" s="91"/>
      <c r="I14915" s="11"/>
      <c r="J14915" s="11"/>
      <c r="K14915" s="9"/>
      <c r="M14915" s="11"/>
      <c r="N14915" s="13"/>
      <c r="O14915" s="9"/>
      <c r="P14915" s="27"/>
      <c r="Q14915" s="29"/>
      <c r="R14915" s="29"/>
      <c r="S14915" s="27"/>
    </row>
    <row r="14916" spans="1:19" s="14" customFormat="1" x14ac:dyDescent="0.3">
      <c r="A14916" s="11"/>
      <c r="B14916" s="11"/>
      <c r="C14916" s="11"/>
      <c r="D14916" s="11"/>
      <c r="E14916" s="11"/>
      <c r="F14916" s="13"/>
      <c r="G14916" s="13"/>
      <c r="H14916" s="91"/>
      <c r="I14916" s="11"/>
      <c r="J14916" s="11"/>
      <c r="K14916" s="9"/>
      <c r="M14916" s="11"/>
      <c r="N14916" s="13"/>
      <c r="O14916" s="9"/>
      <c r="P14916" s="27"/>
      <c r="Q14916" s="29"/>
      <c r="R14916" s="29"/>
      <c r="S14916" s="27"/>
    </row>
    <row r="14917" spans="1:19" s="14" customFormat="1" x14ac:dyDescent="0.3">
      <c r="A14917" s="11"/>
      <c r="B14917" s="11"/>
      <c r="C14917" s="11"/>
      <c r="D14917" s="11"/>
      <c r="E14917" s="11"/>
      <c r="F14917" s="13"/>
      <c r="G14917" s="13"/>
      <c r="H14917" s="91"/>
      <c r="I14917" s="11"/>
      <c r="J14917" s="11"/>
      <c r="K14917" s="9"/>
      <c r="M14917" s="11"/>
      <c r="N14917" s="13"/>
      <c r="O14917" s="9"/>
      <c r="P14917" s="27"/>
      <c r="Q14917" s="29"/>
      <c r="R14917" s="29"/>
      <c r="S14917" s="27"/>
    </row>
    <row r="14918" spans="1:19" s="14" customFormat="1" x14ac:dyDescent="0.3">
      <c r="A14918" s="11"/>
      <c r="B14918" s="11"/>
      <c r="C14918" s="11"/>
      <c r="D14918" s="11"/>
      <c r="E14918" s="11"/>
      <c r="F14918" s="13"/>
      <c r="G14918" s="13"/>
      <c r="H14918" s="91"/>
      <c r="I14918" s="11"/>
      <c r="J14918" s="11"/>
      <c r="K14918" s="9"/>
      <c r="M14918" s="11"/>
      <c r="N14918" s="13"/>
      <c r="O14918" s="9"/>
      <c r="P14918" s="27"/>
      <c r="Q14918" s="29"/>
      <c r="R14918" s="29"/>
      <c r="S14918" s="27"/>
    </row>
    <row r="14919" spans="1:19" s="14" customFormat="1" x14ac:dyDescent="0.3">
      <c r="A14919" s="11"/>
      <c r="B14919" s="11"/>
      <c r="C14919" s="11"/>
      <c r="D14919" s="11"/>
      <c r="E14919" s="11"/>
      <c r="F14919" s="13"/>
      <c r="G14919" s="13"/>
      <c r="H14919" s="91"/>
      <c r="I14919" s="11"/>
      <c r="J14919" s="11"/>
      <c r="K14919" s="9"/>
      <c r="M14919" s="11"/>
      <c r="N14919" s="13"/>
      <c r="O14919" s="9"/>
      <c r="P14919" s="27"/>
      <c r="Q14919" s="29"/>
      <c r="R14919" s="29"/>
      <c r="S14919" s="27"/>
    </row>
    <row r="14920" spans="1:19" s="14" customFormat="1" x14ac:dyDescent="0.3">
      <c r="A14920" s="11"/>
      <c r="B14920" s="11"/>
      <c r="C14920" s="11"/>
      <c r="D14920" s="11"/>
      <c r="E14920" s="11"/>
      <c r="F14920" s="13"/>
      <c r="G14920" s="13"/>
      <c r="H14920" s="91"/>
      <c r="I14920" s="11"/>
      <c r="J14920" s="11"/>
      <c r="K14920" s="9"/>
      <c r="M14920" s="11"/>
      <c r="N14920" s="13"/>
      <c r="O14920" s="9"/>
      <c r="P14920" s="27"/>
      <c r="Q14920" s="29"/>
      <c r="R14920" s="29"/>
      <c r="S14920" s="27"/>
    </row>
    <row r="14921" spans="1:19" s="14" customFormat="1" x14ac:dyDescent="0.3">
      <c r="A14921" s="11"/>
      <c r="B14921" s="11"/>
      <c r="C14921" s="11"/>
      <c r="D14921" s="11"/>
      <c r="E14921" s="11"/>
      <c r="F14921" s="13"/>
      <c r="G14921" s="13"/>
      <c r="H14921" s="91"/>
      <c r="I14921" s="11"/>
      <c r="J14921" s="11"/>
      <c r="K14921" s="9"/>
      <c r="M14921" s="11"/>
      <c r="N14921" s="13"/>
      <c r="O14921" s="9"/>
      <c r="P14921" s="27"/>
      <c r="Q14921" s="29"/>
      <c r="R14921" s="29"/>
      <c r="S14921" s="27"/>
    </row>
    <row r="14922" spans="1:19" s="14" customFormat="1" x14ac:dyDescent="0.3">
      <c r="A14922" s="11"/>
      <c r="B14922" s="11"/>
      <c r="C14922" s="11"/>
      <c r="D14922" s="11"/>
      <c r="E14922" s="11"/>
      <c r="F14922" s="13"/>
      <c r="G14922" s="13"/>
      <c r="H14922" s="91"/>
      <c r="I14922" s="11"/>
      <c r="J14922" s="11"/>
      <c r="K14922" s="9"/>
      <c r="M14922" s="11"/>
      <c r="N14922" s="13"/>
      <c r="O14922" s="9"/>
      <c r="P14922" s="27"/>
      <c r="Q14922" s="29"/>
      <c r="R14922" s="29"/>
      <c r="S14922" s="27"/>
    </row>
    <row r="14923" spans="1:19" s="14" customFormat="1" x14ac:dyDescent="0.3">
      <c r="A14923" s="11"/>
      <c r="B14923" s="11"/>
      <c r="C14923" s="11"/>
      <c r="D14923" s="11"/>
      <c r="E14923" s="11"/>
      <c r="F14923" s="13"/>
      <c r="G14923" s="13"/>
      <c r="H14923" s="91"/>
      <c r="I14923" s="11"/>
      <c r="J14923" s="11"/>
      <c r="K14923" s="9"/>
      <c r="M14923" s="11"/>
      <c r="N14923" s="13"/>
      <c r="O14923" s="9"/>
      <c r="P14923" s="27"/>
      <c r="Q14923" s="29"/>
      <c r="R14923" s="29"/>
      <c r="S14923" s="27"/>
    </row>
    <row r="14924" spans="1:19" s="14" customFormat="1" x14ac:dyDescent="0.3">
      <c r="A14924" s="11"/>
      <c r="B14924" s="11"/>
      <c r="C14924" s="11"/>
      <c r="D14924" s="11"/>
      <c r="E14924" s="11"/>
      <c r="F14924" s="13"/>
      <c r="G14924" s="13"/>
      <c r="H14924" s="91"/>
      <c r="I14924" s="11"/>
      <c r="J14924" s="11"/>
      <c r="K14924" s="9"/>
      <c r="M14924" s="11"/>
      <c r="N14924" s="13"/>
      <c r="O14924" s="9"/>
      <c r="P14924" s="27"/>
      <c r="Q14924" s="29"/>
      <c r="R14924" s="29"/>
      <c r="S14924" s="27"/>
    </row>
    <row r="14925" spans="1:19" s="14" customFormat="1" x14ac:dyDescent="0.3">
      <c r="A14925" s="11"/>
      <c r="B14925" s="11"/>
      <c r="C14925" s="11"/>
      <c r="D14925" s="11"/>
      <c r="E14925" s="11"/>
      <c r="F14925" s="13"/>
      <c r="G14925" s="13"/>
      <c r="H14925" s="91"/>
      <c r="I14925" s="11"/>
      <c r="J14925" s="11"/>
      <c r="K14925" s="9"/>
      <c r="M14925" s="11"/>
      <c r="N14925" s="13"/>
      <c r="O14925" s="9"/>
      <c r="P14925" s="27"/>
      <c r="Q14925" s="29"/>
      <c r="R14925" s="29"/>
      <c r="S14925" s="27"/>
    </row>
    <row r="14926" spans="1:19" s="14" customFormat="1" x14ac:dyDescent="0.3">
      <c r="A14926" s="11"/>
      <c r="B14926" s="11"/>
      <c r="C14926" s="11"/>
      <c r="D14926" s="11"/>
      <c r="E14926" s="11"/>
      <c r="F14926" s="13"/>
      <c r="G14926" s="13"/>
      <c r="H14926" s="91"/>
      <c r="I14926" s="11"/>
      <c r="J14926" s="11"/>
      <c r="K14926" s="9"/>
      <c r="M14926" s="11"/>
      <c r="N14926" s="13"/>
      <c r="O14926" s="9"/>
      <c r="P14926" s="27"/>
      <c r="Q14926" s="29"/>
      <c r="R14926" s="29"/>
      <c r="S14926" s="27"/>
    </row>
    <row r="14927" spans="1:19" s="14" customFormat="1" x14ac:dyDescent="0.3">
      <c r="A14927" s="11"/>
      <c r="B14927" s="11"/>
      <c r="C14927" s="11"/>
      <c r="D14927" s="11"/>
      <c r="E14927" s="11"/>
      <c r="F14927" s="13"/>
      <c r="G14927" s="13"/>
      <c r="H14927" s="91"/>
      <c r="I14927" s="11"/>
      <c r="J14927" s="11"/>
      <c r="K14927" s="9"/>
      <c r="M14927" s="11"/>
      <c r="N14927" s="13"/>
      <c r="O14927" s="9"/>
      <c r="P14927" s="27"/>
      <c r="Q14927" s="29"/>
      <c r="R14927" s="29"/>
      <c r="S14927" s="27"/>
    </row>
    <row r="14928" spans="1:19" s="14" customFormat="1" x14ac:dyDescent="0.3">
      <c r="A14928" s="11"/>
      <c r="B14928" s="11"/>
      <c r="C14928" s="11"/>
      <c r="D14928" s="11"/>
      <c r="E14928" s="11"/>
      <c r="F14928" s="13"/>
      <c r="G14928" s="13"/>
      <c r="H14928" s="91"/>
      <c r="I14928" s="11"/>
      <c r="J14928" s="11"/>
      <c r="K14928" s="9"/>
      <c r="M14928" s="11"/>
      <c r="N14928" s="13"/>
      <c r="O14928" s="9"/>
      <c r="P14928" s="27"/>
      <c r="Q14928" s="29"/>
      <c r="R14928" s="29"/>
      <c r="S14928" s="27"/>
    </row>
    <row r="14929" spans="1:19" s="14" customFormat="1" x14ac:dyDescent="0.3">
      <c r="A14929" s="11"/>
      <c r="B14929" s="11"/>
      <c r="C14929" s="11"/>
      <c r="D14929" s="11"/>
      <c r="E14929" s="11"/>
      <c r="F14929" s="13"/>
      <c r="G14929" s="13"/>
      <c r="H14929" s="91"/>
      <c r="I14929" s="11"/>
      <c r="J14929" s="11"/>
      <c r="K14929" s="9"/>
      <c r="M14929" s="11"/>
      <c r="N14929" s="13"/>
      <c r="O14929" s="9"/>
      <c r="P14929" s="27"/>
      <c r="Q14929" s="29"/>
      <c r="R14929" s="29"/>
      <c r="S14929" s="27"/>
    </row>
    <row r="14930" spans="1:19" s="14" customFormat="1" x14ac:dyDescent="0.3">
      <c r="A14930" s="11"/>
      <c r="B14930" s="11"/>
      <c r="C14930" s="11"/>
      <c r="D14930" s="11"/>
      <c r="E14930" s="11"/>
      <c r="F14930" s="13"/>
      <c r="G14930" s="13"/>
      <c r="H14930" s="91"/>
      <c r="I14930" s="11"/>
      <c r="J14930" s="11"/>
      <c r="K14930" s="9"/>
      <c r="M14930" s="11"/>
      <c r="N14930" s="13"/>
      <c r="O14930" s="9"/>
      <c r="P14930" s="27"/>
      <c r="Q14930" s="29"/>
      <c r="R14930" s="29"/>
      <c r="S14930" s="27"/>
    </row>
    <row r="14931" spans="1:19" s="14" customFormat="1" x14ac:dyDescent="0.3">
      <c r="A14931" s="11"/>
      <c r="B14931" s="11"/>
      <c r="C14931" s="11"/>
      <c r="D14931" s="11"/>
      <c r="E14931" s="11"/>
      <c r="F14931" s="13"/>
      <c r="G14931" s="13"/>
      <c r="H14931" s="91"/>
      <c r="I14931" s="11"/>
      <c r="J14931" s="11"/>
      <c r="K14931" s="9"/>
      <c r="M14931" s="11"/>
      <c r="N14931" s="13"/>
      <c r="O14931" s="9"/>
      <c r="P14931" s="27"/>
      <c r="Q14931" s="29"/>
      <c r="R14931" s="29"/>
      <c r="S14931" s="27"/>
    </row>
    <row r="14932" spans="1:19" s="14" customFormat="1" x14ac:dyDescent="0.3">
      <c r="A14932" s="11"/>
      <c r="B14932" s="11"/>
      <c r="C14932" s="11"/>
      <c r="D14932" s="11"/>
      <c r="E14932" s="11"/>
      <c r="F14932" s="13"/>
      <c r="G14932" s="13"/>
      <c r="H14932" s="91"/>
      <c r="I14932" s="11"/>
      <c r="J14932" s="11"/>
      <c r="K14932" s="9"/>
      <c r="M14932" s="11"/>
      <c r="N14932" s="13"/>
      <c r="O14932" s="9"/>
      <c r="P14932" s="27"/>
      <c r="Q14932" s="29"/>
      <c r="R14932" s="29"/>
      <c r="S14932" s="27"/>
    </row>
    <row r="14933" spans="1:19" s="14" customFormat="1" x14ac:dyDescent="0.3">
      <c r="A14933" s="11"/>
      <c r="B14933" s="11"/>
      <c r="C14933" s="11"/>
      <c r="D14933" s="11"/>
      <c r="E14933" s="11"/>
      <c r="F14933" s="13"/>
      <c r="G14933" s="13"/>
      <c r="H14933" s="91"/>
      <c r="I14933" s="11"/>
      <c r="J14933" s="11"/>
      <c r="K14933" s="9"/>
      <c r="M14933" s="11"/>
      <c r="N14933" s="13"/>
      <c r="O14933" s="9"/>
      <c r="P14933" s="27"/>
      <c r="Q14933" s="29"/>
      <c r="R14933" s="29"/>
      <c r="S14933" s="27"/>
    </row>
    <row r="14934" spans="1:19" s="14" customFormat="1" x14ac:dyDescent="0.3">
      <c r="A14934" s="11"/>
      <c r="B14934" s="11"/>
      <c r="C14934" s="11"/>
      <c r="D14934" s="11"/>
      <c r="E14934" s="11"/>
      <c r="F14934" s="13"/>
      <c r="G14934" s="13"/>
      <c r="H14934" s="91"/>
      <c r="I14934" s="11"/>
      <c r="J14934" s="11"/>
      <c r="K14934" s="9"/>
      <c r="M14934" s="11"/>
      <c r="N14934" s="13"/>
      <c r="O14934" s="9"/>
      <c r="P14934" s="27"/>
      <c r="Q14934" s="29"/>
      <c r="R14934" s="29"/>
      <c r="S14934" s="27"/>
    </row>
    <row r="14935" spans="1:19" s="14" customFormat="1" x14ac:dyDescent="0.3">
      <c r="A14935" s="11"/>
      <c r="B14935" s="11"/>
      <c r="C14935" s="11"/>
      <c r="D14935" s="11"/>
      <c r="E14935" s="11"/>
      <c r="F14935" s="13"/>
      <c r="G14935" s="13"/>
      <c r="H14935" s="91"/>
      <c r="I14935" s="11"/>
      <c r="J14935" s="11"/>
      <c r="K14935" s="9"/>
      <c r="M14935" s="11"/>
      <c r="N14935" s="13"/>
      <c r="O14935" s="9"/>
      <c r="P14935" s="27"/>
      <c r="Q14935" s="29"/>
      <c r="R14935" s="29"/>
      <c r="S14935" s="27"/>
    </row>
    <row r="14936" spans="1:19" s="14" customFormat="1" x14ac:dyDescent="0.3">
      <c r="A14936" s="11"/>
      <c r="B14936" s="11"/>
      <c r="C14936" s="11"/>
      <c r="D14936" s="11"/>
      <c r="E14936" s="11"/>
      <c r="F14936" s="13"/>
      <c r="G14936" s="13"/>
      <c r="H14936" s="91"/>
      <c r="I14936" s="11"/>
      <c r="J14936" s="11"/>
      <c r="K14936" s="9"/>
      <c r="M14936" s="11"/>
      <c r="N14936" s="13"/>
      <c r="O14936" s="9"/>
      <c r="P14936" s="27"/>
      <c r="Q14936" s="29"/>
      <c r="R14936" s="29"/>
      <c r="S14936" s="27"/>
    </row>
    <row r="14937" spans="1:19" s="14" customFormat="1" x14ac:dyDescent="0.3">
      <c r="A14937" s="11"/>
      <c r="B14937" s="11"/>
      <c r="C14937" s="11"/>
      <c r="D14937" s="11"/>
      <c r="E14937" s="11"/>
      <c r="F14937" s="13"/>
      <c r="G14937" s="13"/>
      <c r="H14937" s="91"/>
      <c r="I14937" s="11"/>
      <c r="J14937" s="11"/>
      <c r="K14937" s="9"/>
      <c r="M14937" s="11"/>
      <c r="N14937" s="13"/>
      <c r="O14937" s="9"/>
      <c r="P14937" s="27"/>
      <c r="Q14937" s="29"/>
      <c r="R14937" s="29"/>
      <c r="S14937" s="27"/>
    </row>
    <row r="14938" spans="1:19" s="14" customFormat="1" x14ac:dyDescent="0.3">
      <c r="A14938" s="11"/>
      <c r="B14938" s="11"/>
      <c r="C14938" s="11"/>
      <c r="D14938" s="11"/>
      <c r="E14938" s="11"/>
      <c r="F14938" s="13"/>
      <c r="G14938" s="13"/>
      <c r="H14938" s="91"/>
      <c r="I14938" s="11"/>
      <c r="J14938" s="11"/>
      <c r="K14938" s="9"/>
      <c r="M14938" s="11"/>
      <c r="N14938" s="13"/>
      <c r="O14938" s="9"/>
      <c r="P14938" s="27"/>
      <c r="Q14938" s="29"/>
      <c r="R14938" s="29"/>
      <c r="S14938" s="27"/>
    </row>
    <row r="14939" spans="1:19" s="14" customFormat="1" x14ac:dyDescent="0.3">
      <c r="A14939" s="11"/>
      <c r="B14939" s="11"/>
      <c r="C14939" s="11"/>
      <c r="D14939" s="11"/>
      <c r="E14939" s="11"/>
      <c r="F14939" s="13"/>
      <c r="G14939" s="13"/>
      <c r="H14939" s="91"/>
      <c r="I14939" s="11"/>
      <c r="J14939" s="11"/>
      <c r="K14939" s="9"/>
      <c r="M14939" s="11"/>
      <c r="N14939" s="13"/>
      <c r="O14939" s="9"/>
      <c r="P14939" s="27"/>
      <c r="Q14939" s="29"/>
      <c r="R14939" s="29"/>
      <c r="S14939" s="27"/>
    </row>
    <row r="14940" spans="1:19" s="14" customFormat="1" x14ac:dyDescent="0.3">
      <c r="A14940" s="11"/>
      <c r="B14940" s="11"/>
      <c r="C14940" s="11"/>
      <c r="D14940" s="11"/>
      <c r="E14940" s="11"/>
      <c r="F14940" s="13"/>
      <c r="G14940" s="13"/>
      <c r="H14940" s="91"/>
      <c r="I14940" s="11"/>
      <c r="J14940" s="11"/>
      <c r="K14940" s="9"/>
      <c r="M14940" s="11"/>
      <c r="N14940" s="13"/>
      <c r="O14940" s="9"/>
      <c r="P14940" s="27"/>
      <c r="Q14940" s="29"/>
      <c r="R14940" s="29"/>
      <c r="S14940" s="27"/>
    </row>
    <row r="14941" spans="1:19" s="14" customFormat="1" x14ac:dyDescent="0.3">
      <c r="A14941" s="11"/>
      <c r="B14941" s="11"/>
      <c r="C14941" s="11"/>
      <c r="D14941" s="11"/>
      <c r="E14941" s="11"/>
      <c r="F14941" s="13"/>
      <c r="G14941" s="13"/>
      <c r="H14941" s="91"/>
      <c r="I14941" s="11"/>
      <c r="J14941" s="11"/>
      <c r="K14941" s="9"/>
      <c r="M14941" s="11"/>
      <c r="N14941" s="13"/>
      <c r="O14941" s="9"/>
      <c r="P14941" s="27"/>
      <c r="Q14941" s="29"/>
      <c r="R14941" s="29"/>
      <c r="S14941" s="27"/>
    </row>
    <row r="14942" spans="1:19" s="14" customFormat="1" x14ac:dyDescent="0.3">
      <c r="A14942" s="11"/>
      <c r="B14942" s="11"/>
      <c r="C14942" s="11"/>
      <c r="D14942" s="11"/>
      <c r="E14942" s="11"/>
      <c r="F14942" s="13"/>
      <c r="G14942" s="13"/>
      <c r="H14942" s="91"/>
      <c r="I14942" s="11"/>
      <c r="J14942" s="11"/>
      <c r="K14942" s="9"/>
      <c r="M14942" s="11"/>
      <c r="N14942" s="13"/>
      <c r="O14942" s="9"/>
      <c r="P14942" s="27"/>
      <c r="Q14942" s="29"/>
      <c r="R14942" s="29"/>
      <c r="S14942" s="27"/>
    </row>
    <row r="14943" spans="1:19" s="14" customFormat="1" x14ac:dyDescent="0.3">
      <c r="A14943" s="11"/>
      <c r="B14943" s="11"/>
      <c r="C14943" s="11"/>
      <c r="D14943" s="11"/>
      <c r="E14943" s="11"/>
      <c r="F14943" s="13"/>
      <c r="G14943" s="13"/>
      <c r="H14943" s="91"/>
      <c r="I14943" s="11"/>
      <c r="J14943" s="11"/>
      <c r="K14943" s="9"/>
      <c r="M14943" s="11"/>
      <c r="N14943" s="13"/>
      <c r="O14943" s="9"/>
      <c r="P14943" s="27"/>
      <c r="Q14943" s="29"/>
      <c r="R14943" s="29"/>
      <c r="S14943" s="27"/>
    </row>
    <row r="14944" spans="1:19" s="14" customFormat="1" x14ac:dyDescent="0.3">
      <c r="A14944" s="11"/>
      <c r="B14944" s="11"/>
      <c r="C14944" s="11"/>
      <c r="D14944" s="11"/>
      <c r="E14944" s="11"/>
      <c r="F14944" s="13"/>
      <c r="G14944" s="13"/>
      <c r="H14944" s="91"/>
      <c r="I14944" s="11"/>
      <c r="J14944" s="11"/>
      <c r="K14944" s="9"/>
      <c r="M14944" s="11"/>
      <c r="N14944" s="13"/>
      <c r="O14944" s="9"/>
      <c r="P14944" s="27"/>
      <c r="Q14944" s="29"/>
      <c r="R14944" s="29"/>
      <c r="S14944" s="27"/>
    </row>
    <row r="14945" spans="1:19" s="14" customFormat="1" x14ac:dyDescent="0.3">
      <c r="A14945" s="11"/>
      <c r="B14945" s="11"/>
      <c r="C14945" s="11"/>
      <c r="D14945" s="11"/>
      <c r="E14945" s="11"/>
      <c r="F14945" s="13"/>
      <c r="G14945" s="13"/>
      <c r="H14945" s="91"/>
      <c r="I14945" s="11"/>
      <c r="J14945" s="11"/>
      <c r="K14945" s="9"/>
      <c r="M14945" s="11"/>
      <c r="N14945" s="13"/>
      <c r="O14945" s="9"/>
      <c r="P14945" s="27"/>
      <c r="Q14945" s="29"/>
      <c r="R14945" s="29"/>
      <c r="S14945" s="27"/>
    </row>
    <row r="14946" spans="1:19" s="14" customFormat="1" x14ac:dyDescent="0.3">
      <c r="A14946" s="11"/>
      <c r="B14946" s="11"/>
      <c r="C14946" s="11"/>
      <c r="D14946" s="11"/>
      <c r="E14946" s="11"/>
      <c r="F14946" s="13"/>
      <c r="G14946" s="13"/>
      <c r="H14946" s="91"/>
      <c r="I14946" s="11"/>
      <c r="J14946" s="11"/>
      <c r="K14946" s="9"/>
      <c r="M14946" s="11"/>
      <c r="N14946" s="13"/>
      <c r="O14946" s="9"/>
      <c r="P14946" s="27"/>
      <c r="Q14946" s="29"/>
      <c r="R14946" s="29"/>
      <c r="S14946" s="27"/>
    </row>
    <row r="14947" spans="1:19" s="14" customFormat="1" x14ac:dyDescent="0.3">
      <c r="A14947" s="11"/>
      <c r="B14947" s="11"/>
      <c r="C14947" s="11"/>
      <c r="D14947" s="11"/>
      <c r="E14947" s="11"/>
      <c r="F14947" s="13"/>
      <c r="G14947" s="13"/>
      <c r="H14947" s="91"/>
      <c r="I14947" s="11"/>
      <c r="J14947" s="11"/>
      <c r="K14947" s="9"/>
      <c r="M14947" s="11"/>
      <c r="N14947" s="13"/>
      <c r="O14947" s="9"/>
      <c r="P14947" s="27"/>
      <c r="Q14947" s="29"/>
      <c r="R14947" s="29"/>
      <c r="S14947" s="27"/>
    </row>
    <row r="14948" spans="1:19" s="14" customFormat="1" x14ac:dyDescent="0.3">
      <c r="A14948" s="11"/>
      <c r="B14948" s="11"/>
      <c r="C14948" s="11"/>
      <c r="D14948" s="11"/>
      <c r="E14948" s="11"/>
      <c r="F14948" s="13"/>
      <c r="G14948" s="13"/>
      <c r="H14948" s="91"/>
      <c r="I14948" s="11"/>
      <c r="J14948" s="11"/>
      <c r="K14948" s="9"/>
      <c r="M14948" s="11"/>
      <c r="N14948" s="13"/>
      <c r="O14948" s="9"/>
      <c r="P14948" s="27"/>
      <c r="Q14948" s="29"/>
      <c r="R14948" s="29"/>
      <c r="S14948" s="27"/>
    </row>
    <row r="14949" spans="1:19" s="14" customFormat="1" x14ac:dyDescent="0.3">
      <c r="A14949" s="11"/>
      <c r="B14949" s="11"/>
      <c r="C14949" s="11"/>
      <c r="D14949" s="11"/>
      <c r="E14949" s="11"/>
      <c r="F14949" s="13"/>
      <c r="G14949" s="13"/>
      <c r="H14949" s="91"/>
      <c r="I14949" s="11"/>
      <c r="J14949" s="11"/>
      <c r="K14949" s="9"/>
      <c r="M14949" s="11"/>
      <c r="N14949" s="13"/>
      <c r="O14949" s="9"/>
      <c r="P14949" s="27"/>
      <c r="Q14949" s="29"/>
      <c r="R14949" s="29"/>
      <c r="S14949" s="27"/>
    </row>
    <row r="14950" spans="1:19" s="14" customFormat="1" x14ac:dyDescent="0.3">
      <c r="A14950" s="11"/>
      <c r="B14950" s="11"/>
      <c r="C14950" s="11"/>
      <c r="D14950" s="11"/>
      <c r="E14950" s="11"/>
      <c r="F14950" s="13"/>
      <c r="G14950" s="13"/>
      <c r="H14950" s="91"/>
      <c r="I14950" s="11"/>
      <c r="J14950" s="11"/>
      <c r="K14950" s="9"/>
      <c r="M14950" s="11"/>
      <c r="N14950" s="13"/>
      <c r="O14950" s="9"/>
      <c r="P14950" s="27"/>
      <c r="Q14950" s="29"/>
      <c r="R14950" s="29"/>
      <c r="S14950" s="27"/>
    </row>
    <row r="14951" spans="1:19" s="14" customFormat="1" x14ac:dyDescent="0.3">
      <c r="A14951" s="11"/>
      <c r="B14951" s="11"/>
      <c r="C14951" s="11"/>
      <c r="D14951" s="11"/>
      <c r="E14951" s="11"/>
      <c r="F14951" s="13"/>
      <c r="G14951" s="13"/>
      <c r="H14951" s="91"/>
      <c r="I14951" s="11"/>
      <c r="J14951" s="11"/>
      <c r="K14951" s="9"/>
      <c r="M14951" s="11"/>
      <c r="N14951" s="13"/>
      <c r="O14951" s="9"/>
      <c r="P14951" s="27"/>
      <c r="Q14951" s="29"/>
      <c r="R14951" s="29"/>
      <c r="S14951" s="27"/>
    </row>
    <row r="14952" spans="1:19" s="14" customFormat="1" x14ac:dyDescent="0.3">
      <c r="A14952" s="11"/>
      <c r="B14952" s="11"/>
      <c r="C14952" s="11"/>
      <c r="D14952" s="11"/>
      <c r="E14952" s="11"/>
      <c r="F14952" s="13"/>
      <c r="G14952" s="13"/>
      <c r="H14952" s="91"/>
      <c r="I14952" s="11"/>
      <c r="J14952" s="11"/>
      <c r="K14952" s="9"/>
      <c r="M14952" s="11"/>
      <c r="N14952" s="13"/>
      <c r="O14952" s="9"/>
      <c r="P14952" s="27"/>
      <c r="Q14952" s="29"/>
      <c r="R14952" s="29"/>
      <c r="S14952" s="27"/>
    </row>
    <row r="14953" spans="1:19" s="14" customFormat="1" x14ac:dyDescent="0.3">
      <c r="A14953" s="11"/>
      <c r="B14953" s="11"/>
      <c r="C14953" s="11"/>
      <c r="D14953" s="11"/>
      <c r="E14953" s="11"/>
      <c r="F14953" s="13"/>
      <c r="G14953" s="13"/>
      <c r="H14953" s="91"/>
      <c r="I14953" s="11"/>
      <c r="J14953" s="11"/>
      <c r="K14953" s="9"/>
      <c r="M14953" s="11"/>
      <c r="N14953" s="13"/>
      <c r="O14953" s="9"/>
      <c r="P14953" s="27"/>
      <c r="Q14953" s="29"/>
      <c r="R14953" s="29"/>
      <c r="S14953" s="27"/>
    </row>
    <row r="14954" spans="1:19" s="14" customFormat="1" x14ac:dyDescent="0.3">
      <c r="A14954" s="11"/>
      <c r="B14954" s="11"/>
      <c r="C14954" s="11"/>
      <c r="D14954" s="11"/>
      <c r="E14954" s="11"/>
      <c r="F14954" s="13"/>
      <c r="G14954" s="13"/>
      <c r="H14954" s="91"/>
      <c r="I14954" s="11"/>
      <c r="J14954" s="11"/>
      <c r="K14954" s="9"/>
      <c r="M14954" s="11"/>
      <c r="N14954" s="13"/>
      <c r="O14954" s="9"/>
      <c r="P14954" s="27"/>
      <c r="Q14954" s="29"/>
      <c r="R14954" s="29"/>
      <c r="S14954" s="27"/>
    </row>
    <row r="14955" spans="1:19" s="14" customFormat="1" x14ac:dyDescent="0.3">
      <c r="A14955" s="11"/>
      <c r="B14955" s="11"/>
      <c r="C14955" s="11"/>
      <c r="D14955" s="11"/>
      <c r="E14955" s="11"/>
      <c r="F14955" s="13"/>
      <c r="G14955" s="13"/>
      <c r="H14955" s="91"/>
      <c r="I14955" s="11"/>
      <c r="J14955" s="11"/>
      <c r="K14955" s="9"/>
      <c r="M14955" s="11"/>
      <c r="N14955" s="13"/>
      <c r="O14955" s="9"/>
      <c r="P14955" s="27"/>
      <c r="Q14955" s="29"/>
      <c r="R14955" s="29"/>
      <c r="S14955" s="27"/>
    </row>
    <row r="14956" spans="1:19" s="14" customFormat="1" x14ac:dyDescent="0.3">
      <c r="A14956" s="11"/>
      <c r="B14956" s="11"/>
      <c r="C14956" s="11"/>
      <c r="D14956" s="11"/>
      <c r="E14956" s="11"/>
      <c r="F14956" s="13"/>
      <c r="G14956" s="13"/>
      <c r="H14956" s="91"/>
      <c r="I14956" s="11"/>
      <c r="J14956" s="11"/>
      <c r="K14956" s="9"/>
      <c r="M14956" s="11"/>
      <c r="N14956" s="13"/>
      <c r="O14956" s="9"/>
      <c r="P14956" s="27"/>
      <c r="Q14956" s="29"/>
      <c r="R14956" s="29"/>
      <c r="S14956" s="27"/>
    </row>
    <row r="14957" spans="1:19" s="14" customFormat="1" x14ac:dyDescent="0.3">
      <c r="A14957" s="11"/>
      <c r="B14957" s="11"/>
      <c r="C14957" s="11"/>
      <c r="D14957" s="11"/>
      <c r="E14957" s="11"/>
      <c r="F14957" s="13"/>
      <c r="G14957" s="13"/>
      <c r="H14957" s="91"/>
      <c r="I14957" s="11"/>
      <c r="J14957" s="11"/>
      <c r="K14957" s="9"/>
      <c r="M14957" s="11"/>
      <c r="N14957" s="13"/>
      <c r="O14957" s="9"/>
      <c r="P14957" s="27"/>
      <c r="Q14957" s="29"/>
      <c r="R14957" s="29"/>
      <c r="S14957" s="27"/>
    </row>
    <row r="14958" spans="1:19" s="14" customFormat="1" x14ac:dyDescent="0.3">
      <c r="A14958" s="11"/>
      <c r="B14958" s="11"/>
      <c r="C14958" s="11"/>
      <c r="D14958" s="11"/>
      <c r="E14958" s="11"/>
      <c r="F14958" s="13"/>
      <c r="G14958" s="13"/>
      <c r="H14958" s="91"/>
      <c r="I14958" s="11"/>
      <c r="J14958" s="11"/>
      <c r="K14958" s="9"/>
      <c r="M14958" s="11"/>
      <c r="N14958" s="13"/>
      <c r="O14958" s="9"/>
      <c r="P14958" s="27"/>
      <c r="Q14958" s="29"/>
      <c r="R14958" s="29"/>
      <c r="S14958" s="27"/>
    </row>
    <row r="14959" spans="1:19" s="14" customFormat="1" x14ac:dyDescent="0.3">
      <c r="A14959" s="11"/>
      <c r="B14959" s="11"/>
      <c r="C14959" s="11"/>
      <c r="D14959" s="11"/>
      <c r="E14959" s="11"/>
      <c r="F14959" s="13"/>
      <c r="G14959" s="13"/>
      <c r="H14959" s="91"/>
      <c r="I14959" s="11"/>
      <c r="J14959" s="11"/>
      <c r="K14959" s="9"/>
      <c r="M14959" s="11"/>
      <c r="N14959" s="13"/>
      <c r="O14959" s="9"/>
      <c r="P14959" s="27"/>
      <c r="Q14959" s="29"/>
      <c r="R14959" s="29"/>
      <c r="S14959" s="27"/>
    </row>
    <row r="14960" spans="1:19" s="14" customFormat="1" x14ac:dyDescent="0.3">
      <c r="A14960" s="11"/>
      <c r="B14960" s="11"/>
      <c r="C14960" s="11"/>
      <c r="D14960" s="11"/>
      <c r="E14960" s="11"/>
      <c r="F14960" s="13"/>
      <c r="G14960" s="13"/>
      <c r="H14960" s="91"/>
      <c r="I14960" s="11"/>
      <c r="J14960" s="11"/>
      <c r="K14960" s="9"/>
      <c r="M14960" s="11"/>
      <c r="N14960" s="13"/>
      <c r="O14960" s="9"/>
      <c r="P14960" s="27"/>
      <c r="Q14960" s="29"/>
      <c r="R14960" s="29"/>
      <c r="S14960" s="27"/>
    </row>
    <row r="14961" spans="1:19" s="14" customFormat="1" x14ac:dyDescent="0.3">
      <c r="A14961" s="11"/>
      <c r="B14961" s="11"/>
      <c r="C14961" s="11"/>
      <c r="D14961" s="11"/>
      <c r="E14961" s="11"/>
      <c r="F14961" s="13"/>
      <c r="G14961" s="13"/>
      <c r="H14961" s="91"/>
      <c r="I14961" s="11"/>
      <c r="J14961" s="11"/>
      <c r="K14961" s="9"/>
      <c r="M14961" s="11"/>
      <c r="N14961" s="13"/>
      <c r="O14961" s="9"/>
      <c r="P14961" s="27"/>
      <c r="Q14961" s="29"/>
      <c r="R14961" s="29"/>
      <c r="S14961" s="27"/>
    </row>
    <row r="14962" spans="1:19" s="14" customFormat="1" x14ac:dyDescent="0.3">
      <c r="A14962" s="11"/>
      <c r="B14962" s="11"/>
      <c r="C14962" s="11"/>
      <c r="D14962" s="11"/>
      <c r="E14962" s="11"/>
      <c r="F14962" s="13"/>
      <c r="G14962" s="13"/>
      <c r="H14962" s="91"/>
      <c r="I14962" s="11"/>
      <c r="J14962" s="11"/>
      <c r="K14962" s="9"/>
      <c r="M14962" s="11"/>
      <c r="N14962" s="13"/>
      <c r="O14962" s="9"/>
      <c r="P14962" s="27"/>
      <c r="Q14962" s="29"/>
      <c r="R14962" s="29"/>
      <c r="S14962" s="27"/>
    </row>
    <row r="14963" spans="1:19" s="14" customFormat="1" x14ac:dyDescent="0.3">
      <c r="A14963" s="11"/>
      <c r="B14963" s="11"/>
      <c r="C14963" s="11"/>
      <c r="D14963" s="11"/>
      <c r="E14963" s="11"/>
      <c r="F14963" s="13"/>
      <c r="G14963" s="13"/>
      <c r="H14963" s="91"/>
      <c r="I14963" s="11"/>
      <c r="J14963" s="11"/>
      <c r="K14963" s="9"/>
      <c r="M14963" s="11"/>
      <c r="N14963" s="13"/>
      <c r="O14963" s="9"/>
      <c r="P14963" s="27"/>
      <c r="Q14963" s="29"/>
      <c r="R14963" s="29"/>
      <c r="S14963" s="27"/>
    </row>
    <row r="14964" spans="1:19" s="14" customFormat="1" x14ac:dyDescent="0.3">
      <c r="A14964" s="11"/>
      <c r="B14964" s="11"/>
      <c r="C14964" s="11"/>
      <c r="D14964" s="11"/>
      <c r="E14964" s="11"/>
      <c r="F14964" s="13"/>
      <c r="G14964" s="13"/>
      <c r="H14964" s="91"/>
      <c r="I14964" s="11"/>
      <c r="J14964" s="11"/>
      <c r="K14964" s="9"/>
      <c r="M14964" s="11"/>
      <c r="N14964" s="13"/>
      <c r="O14964" s="9"/>
      <c r="P14964" s="27"/>
      <c r="Q14964" s="29"/>
      <c r="R14964" s="29"/>
      <c r="S14964" s="27"/>
    </row>
    <row r="14965" spans="1:19" s="14" customFormat="1" x14ac:dyDescent="0.3">
      <c r="A14965" s="11"/>
      <c r="B14965" s="11"/>
      <c r="C14965" s="11"/>
      <c r="D14965" s="11"/>
      <c r="E14965" s="11"/>
      <c r="F14965" s="13"/>
      <c r="G14965" s="13"/>
      <c r="H14965" s="91"/>
      <c r="I14965" s="11"/>
      <c r="J14965" s="11"/>
      <c r="K14965" s="9"/>
      <c r="M14965" s="11"/>
      <c r="N14965" s="13"/>
      <c r="O14965" s="9"/>
      <c r="P14965" s="27"/>
      <c r="Q14965" s="29"/>
      <c r="R14965" s="29"/>
      <c r="S14965" s="27"/>
    </row>
    <row r="14966" spans="1:19" s="14" customFormat="1" x14ac:dyDescent="0.3">
      <c r="A14966" s="11"/>
      <c r="B14966" s="11"/>
      <c r="C14966" s="11"/>
      <c r="D14966" s="11"/>
      <c r="E14966" s="11"/>
      <c r="F14966" s="13"/>
      <c r="G14966" s="13"/>
      <c r="H14966" s="91"/>
      <c r="I14966" s="11"/>
      <c r="J14966" s="11"/>
      <c r="K14966" s="9"/>
      <c r="M14966" s="11"/>
      <c r="N14966" s="13"/>
      <c r="O14966" s="9"/>
      <c r="P14966" s="27"/>
      <c r="Q14966" s="29"/>
      <c r="R14966" s="29"/>
      <c r="S14966" s="27"/>
    </row>
    <row r="14967" spans="1:19" s="14" customFormat="1" x14ac:dyDescent="0.3">
      <c r="A14967" s="11"/>
      <c r="B14967" s="11"/>
      <c r="C14967" s="11"/>
      <c r="D14967" s="11"/>
      <c r="E14967" s="11"/>
      <c r="F14967" s="13"/>
      <c r="G14967" s="13"/>
      <c r="H14967" s="91"/>
      <c r="I14967" s="11"/>
      <c r="J14967" s="11"/>
      <c r="K14967" s="9"/>
      <c r="M14967" s="11"/>
      <c r="N14967" s="13"/>
      <c r="O14967" s="9"/>
      <c r="P14967" s="27"/>
      <c r="Q14967" s="29"/>
      <c r="R14967" s="29"/>
      <c r="S14967" s="27"/>
    </row>
    <row r="14968" spans="1:19" s="14" customFormat="1" x14ac:dyDescent="0.3">
      <c r="A14968" s="11"/>
      <c r="B14968" s="11"/>
      <c r="C14968" s="11"/>
      <c r="D14968" s="11"/>
      <c r="E14968" s="11"/>
      <c r="F14968" s="13"/>
      <c r="G14968" s="13"/>
      <c r="H14968" s="91"/>
      <c r="I14968" s="11"/>
      <c r="J14968" s="11"/>
      <c r="K14968" s="9"/>
      <c r="M14968" s="11"/>
      <c r="N14968" s="13"/>
      <c r="O14968" s="9"/>
      <c r="P14968" s="27"/>
      <c r="Q14968" s="29"/>
      <c r="R14968" s="29"/>
      <c r="S14968" s="27"/>
    </row>
    <row r="14969" spans="1:19" s="14" customFormat="1" x14ac:dyDescent="0.3">
      <c r="A14969" s="11"/>
      <c r="B14969" s="11"/>
      <c r="C14969" s="11"/>
      <c r="D14969" s="11"/>
      <c r="E14969" s="11"/>
      <c r="F14969" s="13"/>
      <c r="G14969" s="13"/>
      <c r="H14969" s="91"/>
      <c r="I14969" s="11"/>
      <c r="J14969" s="11"/>
      <c r="K14969" s="9"/>
      <c r="M14969" s="11"/>
      <c r="N14969" s="13"/>
      <c r="O14969" s="9"/>
      <c r="P14969" s="27"/>
      <c r="Q14969" s="29"/>
      <c r="R14969" s="29"/>
      <c r="S14969" s="27"/>
    </row>
    <row r="14970" spans="1:19" s="14" customFormat="1" x14ac:dyDescent="0.3">
      <c r="A14970" s="11"/>
      <c r="B14970" s="11"/>
      <c r="C14970" s="11"/>
      <c r="D14970" s="11"/>
      <c r="E14970" s="11"/>
      <c r="F14970" s="13"/>
      <c r="G14970" s="13"/>
      <c r="H14970" s="91"/>
      <c r="I14970" s="11"/>
      <c r="J14970" s="11"/>
      <c r="K14970" s="9"/>
      <c r="M14970" s="11"/>
      <c r="N14970" s="13"/>
      <c r="O14970" s="9"/>
      <c r="P14970" s="27"/>
      <c r="Q14970" s="29"/>
      <c r="R14970" s="29"/>
      <c r="S14970" s="27"/>
    </row>
    <row r="14971" spans="1:19" s="14" customFormat="1" x14ac:dyDescent="0.3">
      <c r="A14971" s="11"/>
      <c r="B14971" s="11"/>
      <c r="C14971" s="11"/>
      <c r="D14971" s="11"/>
      <c r="E14971" s="11"/>
      <c r="F14971" s="13"/>
      <c r="G14971" s="13"/>
      <c r="H14971" s="91"/>
      <c r="I14971" s="11"/>
      <c r="J14971" s="11"/>
      <c r="K14971" s="9"/>
      <c r="M14971" s="11"/>
      <c r="N14971" s="13"/>
      <c r="O14971" s="9"/>
      <c r="P14971" s="27"/>
      <c r="Q14971" s="29"/>
      <c r="R14971" s="29"/>
      <c r="S14971" s="27"/>
    </row>
    <row r="14972" spans="1:19" s="14" customFormat="1" x14ac:dyDescent="0.3">
      <c r="A14972" s="11"/>
      <c r="B14972" s="11"/>
      <c r="C14972" s="11"/>
      <c r="D14972" s="11"/>
      <c r="E14972" s="11"/>
      <c r="F14972" s="13"/>
      <c r="G14972" s="13"/>
      <c r="H14972" s="91"/>
      <c r="I14972" s="11"/>
      <c r="J14972" s="11"/>
      <c r="K14972" s="9"/>
      <c r="M14972" s="11"/>
      <c r="N14972" s="13"/>
      <c r="O14972" s="9"/>
      <c r="P14972" s="27"/>
      <c r="Q14972" s="29"/>
      <c r="R14972" s="29"/>
      <c r="S14972" s="27"/>
    </row>
    <row r="14973" spans="1:19" s="14" customFormat="1" x14ac:dyDescent="0.3">
      <c r="A14973" s="11"/>
      <c r="B14973" s="11"/>
      <c r="C14973" s="11"/>
      <c r="D14973" s="11"/>
      <c r="E14973" s="11"/>
      <c r="F14973" s="13"/>
      <c r="G14973" s="13"/>
      <c r="H14973" s="91"/>
      <c r="I14973" s="11"/>
      <c r="J14973" s="11"/>
      <c r="K14973" s="9"/>
      <c r="M14973" s="11"/>
      <c r="N14973" s="13"/>
      <c r="O14973" s="9"/>
      <c r="P14973" s="27"/>
      <c r="Q14973" s="29"/>
      <c r="R14973" s="29"/>
      <c r="S14973" s="27"/>
    </row>
    <row r="14974" spans="1:19" s="14" customFormat="1" x14ac:dyDescent="0.3">
      <c r="A14974" s="11"/>
      <c r="B14974" s="11"/>
      <c r="C14974" s="11"/>
      <c r="D14974" s="11"/>
      <c r="E14974" s="11"/>
      <c r="F14974" s="13"/>
      <c r="G14974" s="13"/>
      <c r="H14974" s="91"/>
      <c r="I14974" s="11"/>
      <c r="J14974" s="11"/>
      <c r="K14974" s="9"/>
      <c r="M14974" s="11"/>
      <c r="N14974" s="13"/>
      <c r="O14974" s="9"/>
      <c r="P14974" s="27"/>
      <c r="Q14974" s="29"/>
      <c r="R14974" s="29"/>
      <c r="S14974" s="27"/>
    </row>
    <row r="14975" spans="1:19" s="14" customFormat="1" x14ac:dyDescent="0.3">
      <c r="A14975" s="11"/>
      <c r="B14975" s="11"/>
      <c r="C14975" s="11"/>
      <c r="D14975" s="11"/>
      <c r="E14975" s="11"/>
      <c r="F14975" s="13"/>
      <c r="G14975" s="13"/>
      <c r="H14975" s="91"/>
      <c r="I14975" s="11"/>
      <c r="J14975" s="11"/>
      <c r="K14975" s="9"/>
      <c r="M14975" s="11"/>
      <c r="N14975" s="13"/>
      <c r="O14975" s="9"/>
      <c r="P14975" s="27"/>
      <c r="Q14975" s="29"/>
      <c r="R14975" s="29"/>
      <c r="S14975" s="27"/>
    </row>
    <row r="14976" spans="1:19" s="14" customFormat="1" x14ac:dyDescent="0.3">
      <c r="A14976" s="11"/>
      <c r="B14976" s="11"/>
      <c r="C14976" s="11"/>
      <c r="D14976" s="11"/>
      <c r="E14976" s="11"/>
      <c r="F14976" s="13"/>
      <c r="G14976" s="13"/>
      <c r="H14976" s="91"/>
      <c r="I14976" s="11"/>
      <c r="J14976" s="11"/>
      <c r="K14976" s="9"/>
      <c r="M14976" s="11"/>
      <c r="N14976" s="13"/>
      <c r="O14976" s="9"/>
      <c r="P14976" s="27"/>
      <c r="Q14976" s="29"/>
      <c r="R14976" s="29"/>
      <c r="S14976" s="27"/>
    </row>
    <row r="14977" spans="1:19" s="14" customFormat="1" x14ac:dyDescent="0.3">
      <c r="A14977" s="11"/>
      <c r="B14977" s="11"/>
      <c r="C14977" s="11"/>
      <c r="D14977" s="11"/>
      <c r="E14977" s="11"/>
      <c r="F14977" s="13"/>
      <c r="G14977" s="13"/>
      <c r="H14977" s="91"/>
      <c r="I14977" s="11"/>
      <c r="J14977" s="11"/>
      <c r="K14977" s="9"/>
      <c r="M14977" s="11"/>
      <c r="N14977" s="13"/>
      <c r="O14977" s="9"/>
      <c r="P14977" s="27"/>
      <c r="Q14977" s="29"/>
      <c r="R14977" s="29"/>
      <c r="S14977" s="27"/>
    </row>
    <row r="14978" spans="1:19" s="14" customFormat="1" x14ac:dyDescent="0.3">
      <c r="A14978" s="11"/>
      <c r="B14978" s="11"/>
      <c r="C14978" s="11"/>
      <c r="D14978" s="11"/>
      <c r="E14978" s="11"/>
      <c r="F14978" s="13"/>
      <c r="G14978" s="13"/>
      <c r="H14978" s="91"/>
      <c r="I14978" s="11"/>
      <c r="J14978" s="11"/>
      <c r="K14978" s="9"/>
      <c r="M14978" s="11"/>
      <c r="N14978" s="13"/>
      <c r="O14978" s="9"/>
      <c r="P14978" s="27"/>
      <c r="Q14978" s="29"/>
      <c r="R14978" s="29"/>
      <c r="S14978" s="27"/>
    </row>
    <row r="14979" spans="1:19" s="14" customFormat="1" x14ac:dyDescent="0.3">
      <c r="A14979" s="11"/>
      <c r="B14979" s="11"/>
      <c r="C14979" s="11"/>
      <c r="D14979" s="11"/>
      <c r="E14979" s="11"/>
      <c r="F14979" s="13"/>
      <c r="G14979" s="13"/>
      <c r="H14979" s="91"/>
      <c r="I14979" s="11"/>
      <c r="J14979" s="11"/>
      <c r="K14979" s="9"/>
      <c r="M14979" s="11"/>
      <c r="N14979" s="13"/>
      <c r="O14979" s="9"/>
      <c r="P14979" s="27"/>
      <c r="Q14979" s="29"/>
      <c r="R14979" s="29"/>
      <c r="S14979" s="27"/>
    </row>
    <row r="14980" spans="1:19" s="14" customFormat="1" x14ac:dyDescent="0.3">
      <c r="A14980" s="11"/>
      <c r="B14980" s="11"/>
      <c r="C14980" s="11"/>
      <c r="D14980" s="11"/>
      <c r="E14980" s="11"/>
      <c r="F14980" s="13"/>
      <c r="G14980" s="13"/>
      <c r="H14980" s="91"/>
      <c r="I14980" s="11"/>
      <c r="J14980" s="11"/>
      <c r="K14980" s="9"/>
      <c r="M14980" s="11"/>
      <c r="N14980" s="13"/>
      <c r="O14980" s="9"/>
      <c r="P14980" s="27"/>
      <c r="Q14980" s="29"/>
      <c r="R14980" s="29"/>
      <c r="S14980" s="27"/>
    </row>
    <row r="14981" spans="1:19" s="14" customFormat="1" x14ac:dyDescent="0.3">
      <c r="A14981" s="11"/>
      <c r="B14981" s="11"/>
      <c r="C14981" s="11"/>
      <c r="D14981" s="11"/>
      <c r="E14981" s="11"/>
      <c r="F14981" s="13"/>
      <c r="G14981" s="13"/>
      <c r="H14981" s="91"/>
      <c r="I14981" s="11"/>
      <c r="J14981" s="11"/>
      <c r="K14981" s="9"/>
      <c r="M14981" s="11"/>
      <c r="N14981" s="13"/>
      <c r="O14981" s="9"/>
      <c r="P14981" s="27"/>
      <c r="Q14981" s="29"/>
      <c r="R14981" s="29"/>
      <c r="S14981" s="27"/>
    </row>
    <row r="14982" spans="1:19" s="14" customFormat="1" x14ac:dyDescent="0.3">
      <c r="A14982" s="11"/>
      <c r="B14982" s="11"/>
      <c r="C14982" s="11"/>
      <c r="D14982" s="11"/>
      <c r="E14982" s="11"/>
      <c r="F14982" s="13"/>
      <c r="G14982" s="13"/>
      <c r="H14982" s="91"/>
      <c r="I14982" s="11"/>
      <c r="J14982" s="11"/>
      <c r="K14982" s="9"/>
      <c r="M14982" s="11"/>
      <c r="N14982" s="13"/>
      <c r="O14982" s="9"/>
      <c r="P14982" s="27"/>
      <c r="Q14982" s="29"/>
      <c r="R14982" s="29"/>
      <c r="S14982" s="27"/>
    </row>
    <row r="14983" spans="1:19" s="14" customFormat="1" x14ac:dyDescent="0.3">
      <c r="A14983" s="11"/>
      <c r="B14983" s="11"/>
      <c r="C14983" s="11"/>
      <c r="D14983" s="11"/>
      <c r="E14983" s="11"/>
      <c r="F14983" s="13"/>
      <c r="G14983" s="13"/>
      <c r="H14983" s="91"/>
      <c r="I14983" s="11"/>
      <c r="J14983" s="11"/>
      <c r="K14983" s="9"/>
      <c r="M14983" s="11"/>
      <c r="N14983" s="13"/>
      <c r="O14983" s="9"/>
      <c r="P14983" s="27"/>
      <c r="Q14983" s="29"/>
      <c r="R14983" s="29"/>
      <c r="S14983" s="27"/>
    </row>
    <row r="14984" spans="1:19" s="14" customFormat="1" x14ac:dyDescent="0.3">
      <c r="A14984" s="11"/>
      <c r="B14984" s="11"/>
      <c r="C14984" s="11"/>
      <c r="D14984" s="11"/>
      <c r="E14984" s="11"/>
      <c r="F14984" s="13"/>
      <c r="G14984" s="13"/>
      <c r="H14984" s="91"/>
      <c r="I14984" s="11"/>
      <c r="J14984" s="11"/>
      <c r="K14984" s="9"/>
      <c r="M14984" s="11"/>
      <c r="N14984" s="13"/>
      <c r="O14984" s="9"/>
      <c r="P14984" s="27"/>
      <c r="Q14984" s="29"/>
      <c r="R14984" s="29"/>
      <c r="S14984" s="27"/>
    </row>
    <row r="14985" spans="1:19" s="14" customFormat="1" x14ac:dyDescent="0.3">
      <c r="A14985" s="11"/>
      <c r="B14985" s="11"/>
      <c r="C14985" s="11"/>
      <c r="D14985" s="11"/>
      <c r="E14985" s="11"/>
      <c r="F14985" s="13"/>
      <c r="G14985" s="13"/>
      <c r="H14985" s="91"/>
      <c r="I14985" s="11"/>
      <c r="J14985" s="11"/>
      <c r="K14985" s="9"/>
      <c r="M14985" s="11"/>
      <c r="N14985" s="13"/>
      <c r="O14985" s="9"/>
      <c r="P14985" s="27"/>
      <c r="Q14985" s="29"/>
      <c r="R14985" s="29"/>
      <c r="S14985" s="27"/>
    </row>
    <row r="14986" spans="1:19" s="14" customFormat="1" x14ac:dyDescent="0.3">
      <c r="A14986" s="11"/>
      <c r="B14986" s="11"/>
      <c r="C14986" s="11"/>
      <c r="D14986" s="11"/>
      <c r="E14986" s="11"/>
      <c r="F14986" s="13"/>
      <c r="G14986" s="13"/>
      <c r="H14986" s="91"/>
      <c r="I14986" s="11"/>
      <c r="J14986" s="11"/>
      <c r="K14986" s="9"/>
      <c r="M14986" s="11"/>
      <c r="N14986" s="13"/>
      <c r="O14986" s="9"/>
      <c r="P14986" s="27"/>
      <c r="Q14986" s="29"/>
      <c r="R14986" s="29"/>
      <c r="S14986" s="27"/>
    </row>
    <row r="14987" spans="1:19" s="14" customFormat="1" x14ac:dyDescent="0.3">
      <c r="A14987" s="11"/>
      <c r="B14987" s="11"/>
      <c r="C14987" s="11"/>
      <c r="D14987" s="11"/>
      <c r="E14987" s="11"/>
      <c r="F14987" s="13"/>
      <c r="G14987" s="13"/>
      <c r="H14987" s="91"/>
      <c r="I14987" s="11"/>
      <c r="J14987" s="11"/>
      <c r="K14987" s="9"/>
      <c r="M14987" s="11"/>
      <c r="N14987" s="13"/>
      <c r="O14987" s="9"/>
      <c r="P14987" s="27"/>
      <c r="Q14987" s="29"/>
      <c r="R14987" s="29"/>
      <c r="S14987" s="27"/>
    </row>
    <row r="14988" spans="1:19" s="14" customFormat="1" x14ac:dyDescent="0.3">
      <c r="A14988" s="11"/>
      <c r="B14988" s="11"/>
      <c r="C14988" s="11"/>
      <c r="D14988" s="11"/>
      <c r="E14988" s="11"/>
      <c r="F14988" s="13"/>
      <c r="G14988" s="13"/>
      <c r="H14988" s="91"/>
      <c r="I14988" s="11"/>
      <c r="J14988" s="11"/>
      <c r="K14988" s="9"/>
      <c r="M14988" s="11"/>
      <c r="N14988" s="13"/>
      <c r="O14988" s="9"/>
      <c r="P14988" s="27"/>
      <c r="Q14988" s="29"/>
      <c r="R14988" s="29"/>
      <c r="S14988" s="27"/>
    </row>
    <row r="14989" spans="1:19" s="14" customFormat="1" x14ac:dyDescent="0.3">
      <c r="A14989" s="11"/>
      <c r="B14989" s="11"/>
      <c r="C14989" s="11"/>
      <c r="D14989" s="11"/>
      <c r="E14989" s="11"/>
      <c r="F14989" s="13"/>
      <c r="G14989" s="13"/>
      <c r="H14989" s="91"/>
      <c r="I14989" s="11"/>
      <c r="J14989" s="11"/>
      <c r="K14989" s="9"/>
      <c r="M14989" s="11"/>
      <c r="N14989" s="13"/>
      <c r="O14989" s="9"/>
      <c r="P14989" s="27"/>
      <c r="Q14989" s="29"/>
      <c r="R14989" s="29"/>
      <c r="S14989" s="27"/>
    </row>
    <row r="14990" spans="1:19" s="14" customFormat="1" x14ac:dyDescent="0.3">
      <c r="A14990" s="11"/>
      <c r="B14990" s="11"/>
      <c r="C14990" s="11"/>
      <c r="D14990" s="11"/>
      <c r="E14990" s="11"/>
      <c r="F14990" s="13"/>
      <c r="G14990" s="13"/>
      <c r="H14990" s="91"/>
      <c r="I14990" s="11"/>
      <c r="J14990" s="11"/>
      <c r="K14990" s="9"/>
      <c r="M14990" s="11"/>
      <c r="N14990" s="13"/>
      <c r="O14990" s="9"/>
      <c r="P14990" s="27"/>
      <c r="Q14990" s="29"/>
      <c r="R14990" s="29"/>
      <c r="S14990" s="27"/>
    </row>
    <row r="14991" spans="1:19" s="14" customFormat="1" x14ac:dyDescent="0.3">
      <c r="A14991" s="11"/>
      <c r="B14991" s="11"/>
      <c r="C14991" s="11"/>
      <c r="D14991" s="11"/>
      <c r="E14991" s="11"/>
      <c r="F14991" s="13"/>
      <c r="G14991" s="13"/>
      <c r="H14991" s="91"/>
      <c r="I14991" s="11"/>
      <c r="J14991" s="11"/>
      <c r="K14991" s="9"/>
      <c r="M14991" s="11"/>
      <c r="N14991" s="13"/>
      <c r="O14991" s="9"/>
      <c r="P14991" s="27"/>
      <c r="Q14991" s="29"/>
      <c r="R14991" s="29"/>
      <c r="S14991" s="27"/>
    </row>
    <row r="14992" spans="1:19" s="14" customFormat="1" x14ac:dyDescent="0.3">
      <c r="A14992" s="11"/>
      <c r="B14992" s="11"/>
      <c r="C14992" s="11"/>
      <c r="D14992" s="11"/>
      <c r="E14992" s="11"/>
      <c r="F14992" s="13"/>
      <c r="G14992" s="13"/>
      <c r="H14992" s="91"/>
      <c r="I14992" s="11"/>
      <c r="J14992" s="11"/>
      <c r="K14992" s="9"/>
      <c r="M14992" s="11"/>
      <c r="N14992" s="13"/>
      <c r="O14992" s="9"/>
      <c r="P14992" s="27"/>
      <c r="Q14992" s="29"/>
      <c r="R14992" s="29"/>
      <c r="S14992" s="27"/>
    </row>
    <row r="14993" spans="1:19" s="14" customFormat="1" x14ac:dyDescent="0.3">
      <c r="A14993" s="11"/>
      <c r="B14993" s="11"/>
      <c r="C14993" s="11"/>
      <c r="D14993" s="11"/>
      <c r="E14993" s="11"/>
      <c r="F14993" s="13"/>
      <c r="G14993" s="13"/>
      <c r="H14993" s="91"/>
      <c r="I14993" s="11"/>
      <c r="J14993" s="11"/>
      <c r="K14993" s="9"/>
      <c r="M14993" s="11"/>
      <c r="N14993" s="13"/>
      <c r="O14993" s="9"/>
      <c r="P14993" s="27"/>
      <c r="Q14993" s="29"/>
      <c r="R14993" s="29"/>
      <c r="S14993" s="27"/>
    </row>
    <row r="14994" spans="1:19" s="14" customFormat="1" x14ac:dyDescent="0.3">
      <c r="A14994" s="11"/>
      <c r="B14994" s="11"/>
      <c r="C14994" s="11"/>
      <c r="D14994" s="11"/>
      <c r="E14994" s="11"/>
      <c r="F14994" s="13"/>
      <c r="G14994" s="13"/>
      <c r="H14994" s="91"/>
      <c r="I14994" s="11"/>
      <c r="J14994" s="11"/>
      <c r="K14994" s="9"/>
      <c r="M14994" s="11"/>
      <c r="N14994" s="13"/>
      <c r="O14994" s="9"/>
      <c r="P14994" s="27"/>
      <c r="Q14994" s="29"/>
      <c r="R14994" s="29"/>
      <c r="S14994" s="27"/>
    </row>
    <row r="14995" spans="1:19" s="14" customFormat="1" x14ac:dyDescent="0.3">
      <c r="A14995" s="11"/>
      <c r="B14995" s="11"/>
      <c r="C14995" s="11"/>
      <c r="D14995" s="11"/>
      <c r="E14995" s="11"/>
      <c r="F14995" s="13"/>
      <c r="G14995" s="13"/>
      <c r="H14995" s="91"/>
      <c r="I14995" s="11"/>
      <c r="J14995" s="11"/>
      <c r="K14995" s="9"/>
      <c r="M14995" s="11"/>
      <c r="N14995" s="13"/>
      <c r="O14995" s="9"/>
      <c r="P14995" s="27"/>
      <c r="Q14995" s="29"/>
      <c r="R14995" s="29"/>
      <c r="S14995" s="27"/>
    </row>
    <row r="14996" spans="1:19" s="14" customFormat="1" x14ac:dyDescent="0.3">
      <c r="A14996" s="11"/>
      <c r="B14996" s="11"/>
      <c r="C14996" s="11"/>
      <c r="D14996" s="11"/>
      <c r="E14996" s="11"/>
      <c r="F14996" s="13"/>
      <c r="G14996" s="13"/>
      <c r="H14996" s="91"/>
      <c r="I14996" s="11"/>
      <c r="J14996" s="11"/>
      <c r="K14996" s="9"/>
      <c r="M14996" s="11"/>
      <c r="N14996" s="13"/>
      <c r="O14996" s="9"/>
      <c r="P14996" s="27"/>
      <c r="Q14996" s="29"/>
      <c r="R14996" s="29"/>
      <c r="S14996" s="27"/>
    </row>
    <row r="14997" spans="1:19" s="14" customFormat="1" x14ac:dyDescent="0.3">
      <c r="A14997" s="11"/>
      <c r="B14997" s="11"/>
      <c r="C14997" s="11"/>
      <c r="D14997" s="11"/>
      <c r="E14997" s="11"/>
      <c r="F14997" s="13"/>
      <c r="G14997" s="13"/>
      <c r="H14997" s="91"/>
      <c r="I14997" s="11"/>
      <c r="J14997" s="11"/>
      <c r="K14997" s="9"/>
      <c r="M14997" s="11"/>
      <c r="N14997" s="13"/>
      <c r="O14997" s="9"/>
      <c r="P14997" s="27"/>
      <c r="Q14997" s="29"/>
      <c r="R14997" s="29"/>
      <c r="S14997" s="27"/>
    </row>
    <row r="14998" spans="1:19" s="14" customFormat="1" x14ac:dyDescent="0.3">
      <c r="A14998" s="11"/>
      <c r="B14998" s="11"/>
      <c r="C14998" s="11"/>
      <c r="D14998" s="11"/>
      <c r="E14998" s="11"/>
      <c r="F14998" s="13"/>
      <c r="G14998" s="13"/>
      <c r="H14998" s="91"/>
      <c r="I14998" s="11"/>
      <c r="J14998" s="11"/>
      <c r="K14998" s="9"/>
      <c r="M14998" s="11"/>
      <c r="N14998" s="13"/>
      <c r="O14998" s="9"/>
      <c r="P14998" s="27"/>
      <c r="Q14998" s="29"/>
      <c r="R14998" s="29"/>
      <c r="S14998" s="27"/>
    </row>
    <row r="14999" spans="1:19" s="14" customFormat="1" x14ac:dyDescent="0.3">
      <c r="A14999" s="11"/>
      <c r="B14999" s="11"/>
      <c r="C14999" s="11"/>
      <c r="D14999" s="11"/>
      <c r="E14999" s="11"/>
      <c r="F14999" s="13"/>
      <c r="G14999" s="13"/>
      <c r="H14999" s="91"/>
      <c r="I14999" s="11"/>
      <c r="J14999" s="11"/>
      <c r="K14999" s="9"/>
      <c r="M14999" s="11"/>
      <c r="N14999" s="13"/>
      <c r="O14999" s="9"/>
      <c r="P14999" s="27"/>
      <c r="Q14999" s="29"/>
      <c r="R14999" s="29"/>
      <c r="S14999" s="27"/>
    </row>
    <row r="15000" spans="1:19" s="14" customFormat="1" x14ac:dyDescent="0.3">
      <c r="A15000" s="11"/>
      <c r="B15000" s="11"/>
      <c r="C15000" s="11"/>
      <c r="D15000" s="11"/>
      <c r="E15000" s="11"/>
      <c r="F15000" s="13"/>
      <c r="G15000" s="13"/>
      <c r="H15000" s="91"/>
      <c r="I15000" s="11"/>
      <c r="J15000" s="11"/>
      <c r="K15000" s="9"/>
      <c r="M15000" s="11"/>
      <c r="N15000" s="13"/>
      <c r="O15000" s="9"/>
      <c r="P15000" s="27"/>
      <c r="Q15000" s="29"/>
      <c r="R15000" s="29"/>
      <c r="S15000" s="27"/>
    </row>
    <row r="15001" spans="1:19" s="14" customFormat="1" x14ac:dyDescent="0.3">
      <c r="A15001" s="11"/>
      <c r="B15001" s="11"/>
      <c r="C15001" s="11"/>
      <c r="D15001" s="11"/>
      <c r="E15001" s="11"/>
      <c r="F15001" s="13"/>
      <c r="G15001" s="13"/>
      <c r="H15001" s="91"/>
      <c r="I15001" s="11"/>
      <c r="J15001" s="11"/>
      <c r="K15001" s="9"/>
      <c r="M15001" s="11"/>
      <c r="N15001" s="13"/>
      <c r="O15001" s="9"/>
      <c r="P15001" s="27"/>
      <c r="Q15001" s="29"/>
      <c r="R15001" s="29"/>
      <c r="S15001" s="27"/>
    </row>
    <row r="15002" spans="1:19" s="14" customFormat="1" x14ac:dyDescent="0.3">
      <c r="A15002" s="11"/>
      <c r="B15002" s="11"/>
      <c r="C15002" s="11"/>
      <c r="D15002" s="11"/>
      <c r="E15002" s="11"/>
      <c r="F15002" s="13"/>
      <c r="G15002" s="13"/>
      <c r="H15002" s="91"/>
      <c r="I15002" s="11"/>
      <c r="J15002" s="11"/>
      <c r="K15002" s="9"/>
      <c r="M15002" s="11"/>
      <c r="N15002" s="13"/>
      <c r="O15002" s="9"/>
      <c r="P15002" s="27"/>
      <c r="Q15002" s="29"/>
      <c r="R15002" s="29"/>
      <c r="S15002" s="27"/>
    </row>
    <row r="15003" spans="1:19" s="14" customFormat="1" x14ac:dyDescent="0.3">
      <c r="A15003" s="11"/>
      <c r="B15003" s="11"/>
      <c r="C15003" s="11"/>
      <c r="D15003" s="11"/>
      <c r="E15003" s="11"/>
      <c r="F15003" s="13"/>
      <c r="G15003" s="13"/>
      <c r="H15003" s="91"/>
      <c r="I15003" s="11"/>
      <c r="J15003" s="11"/>
      <c r="K15003" s="9"/>
      <c r="M15003" s="11"/>
      <c r="N15003" s="13"/>
      <c r="O15003" s="9"/>
      <c r="P15003" s="27"/>
      <c r="Q15003" s="29"/>
      <c r="R15003" s="29"/>
      <c r="S15003" s="27"/>
    </row>
    <row r="15004" spans="1:19" s="14" customFormat="1" x14ac:dyDescent="0.3">
      <c r="A15004" s="11"/>
      <c r="B15004" s="11"/>
      <c r="C15004" s="11"/>
      <c r="D15004" s="11"/>
      <c r="E15004" s="11"/>
      <c r="F15004" s="13"/>
      <c r="G15004" s="13"/>
      <c r="H15004" s="91"/>
      <c r="I15004" s="11"/>
      <c r="J15004" s="11"/>
      <c r="K15004" s="9"/>
      <c r="M15004" s="11"/>
      <c r="N15004" s="13"/>
      <c r="O15004" s="9"/>
      <c r="P15004" s="27"/>
      <c r="Q15004" s="29"/>
      <c r="R15004" s="29"/>
      <c r="S15004" s="27"/>
    </row>
    <row r="15005" spans="1:19" s="14" customFormat="1" x14ac:dyDescent="0.3">
      <c r="A15005" s="11"/>
      <c r="B15005" s="11"/>
      <c r="C15005" s="11"/>
      <c r="D15005" s="11"/>
      <c r="E15005" s="11"/>
      <c r="F15005" s="13"/>
      <c r="G15005" s="13"/>
      <c r="H15005" s="91"/>
      <c r="I15005" s="11"/>
      <c r="J15005" s="11"/>
      <c r="K15005" s="9"/>
      <c r="M15005" s="11"/>
      <c r="N15005" s="13"/>
      <c r="O15005" s="9"/>
      <c r="P15005" s="27"/>
      <c r="Q15005" s="29"/>
      <c r="R15005" s="29"/>
      <c r="S15005" s="27"/>
    </row>
    <row r="15006" spans="1:19" s="14" customFormat="1" x14ac:dyDescent="0.3">
      <c r="A15006" s="11"/>
      <c r="B15006" s="11"/>
      <c r="C15006" s="11"/>
      <c r="D15006" s="11"/>
      <c r="E15006" s="11"/>
      <c r="F15006" s="13"/>
      <c r="G15006" s="13"/>
      <c r="H15006" s="91"/>
      <c r="I15006" s="11"/>
      <c r="J15006" s="11"/>
      <c r="K15006" s="9"/>
      <c r="M15006" s="11"/>
      <c r="N15006" s="13"/>
      <c r="O15006" s="9"/>
      <c r="P15006" s="27"/>
      <c r="Q15006" s="29"/>
      <c r="R15006" s="29"/>
      <c r="S15006" s="27"/>
    </row>
    <row r="15007" spans="1:19" s="14" customFormat="1" x14ac:dyDescent="0.3">
      <c r="A15007" s="11"/>
      <c r="B15007" s="11"/>
      <c r="C15007" s="11"/>
      <c r="D15007" s="11"/>
      <c r="E15007" s="11"/>
      <c r="F15007" s="13"/>
      <c r="G15007" s="13"/>
      <c r="H15007" s="91"/>
      <c r="I15007" s="11"/>
      <c r="J15007" s="11"/>
      <c r="K15007" s="9"/>
      <c r="M15007" s="11"/>
      <c r="N15007" s="13"/>
      <c r="O15007" s="9"/>
      <c r="P15007" s="27"/>
      <c r="Q15007" s="29"/>
      <c r="R15007" s="29"/>
      <c r="S15007" s="27"/>
    </row>
    <row r="15008" spans="1:19" s="14" customFormat="1" x14ac:dyDescent="0.3">
      <c r="A15008" s="11"/>
      <c r="B15008" s="11"/>
      <c r="C15008" s="11"/>
      <c r="D15008" s="11"/>
      <c r="E15008" s="11"/>
      <c r="F15008" s="13"/>
      <c r="G15008" s="13"/>
      <c r="H15008" s="91"/>
      <c r="I15008" s="11"/>
      <c r="J15008" s="11"/>
      <c r="K15008" s="9"/>
      <c r="M15008" s="11"/>
      <c r="N15008" s="13"/>
      <c r="O15008" s="9"/>
      <c r="P15008" s="27"/>
      <c r="Q15008" s="29"/>
      <c r="R15008" s="29"/>
      <c r="S15008" s="27"/>
    </row>
    <row r="15009" spans="1:19" s="14" customFormat="1" x14ac:dyDescent="0.3">
      <c r="A15009" s="11"/>
      <c r="B15009" s="11"/>
      <c r="C15009" s="11"/>
      <c r="D15009" s="11"/>
      <c r="E15009" s="11"/>
      <c r="F15009" s="13"/>
      <c r="G15009" s="13"/>
      <c r="H15009" s="91"/>
      <c r="I15009" s="11"/>
      <c r="J15009" s="11"/>
      <c r="K15009" s="9"/>
      <c r="M15009" s="11"/>
      <c r="N15009" s="13"/>
      <c r="O15009" s="9"/>
      <c r="P15009" s="27"/>
      <c r="Q15009" s="29"/>
      <c r="R15009" s="29"/>
      <c r="S15009" s="27"/>
    </row>
    <row r="15010" spans="1:19" s="14" customFormat="1" x14ac:dyDescent="0.3">
      <c r="A15010" s="11"/>
      <c r="B15010" s="11"/>
      <c r="C15010" s="11"/>
      <c r="D15010" s="11"/>
      <c r="E15010" s="11"/>
      <c r="F15010" s="13"/>
      <c r="G15010" s="13"/>
      <c r="H15010" s="91"/>
      <c r="I15010" s="11"/>
      <c r="J15010" s="11"/>
      <c r="K15010" s="9"/>
      <c r="M15010" s="11"/>
      <c r="N15010" s="13"/>
      <c r="O15010" s="9"/>
      <c r="P15010" s="27"/>
      <c r="Q15010" s="29"/>
      <c r="R15010" s="29"/>
      <c r="S15010" s="27"/>
    </row>
    <row r="15011" spans="1:19" s="14" customFormat="1" x14ac:dyDescent="0.3">
      <c r="A15011" s="11"/>
      <c r="B15011" s="11"/>
      <c r="C15011" s="11"/>
      <c r="D15011" s="11"/>
      <c r="E15011" s="11"/>
      <c r="F15011" s="13"/>
      <c r="G15011" s="13"/>
      <c r="H15011" s="91"/>
      <c r="I15011" s="11"/>
      <c r="J15011" s="11"/>
      <c r="K15011" s="9"/>
      <c r="M15011" s="11"/>
      <c r="N15011" s="13"/>
      <c r="O15011" s="9"/>
      <c r="P15011" s="27"/>
      <c r="Q15011" s="29"/>
      <c r="R15011" s="29"/>
      <c r="S15011" s="27"/>
    </row>
    <row r="15012" spans="1:19" s="14" customFormat="1" x14ac:dyDescent="0.3">
      <c r="A15012" s="11"/>
      <c r="B15012" s="11"/>
      <c r="C15012" s="11"/>
      <c r="D15012" s="11"/>
      <c r="E15012" s="11"/>
      <c r="F15012" s="13"/>
      <c r="G15012" s="13"/>
      <c r="H15012" s="91"/>
      <c r="I15012" s="11"/>
      <c r="J15012" s="11"/>
      <c r="K15012" s="9"/>
      <c r="M15012" s="11"/>
      <c r="N15012" s="13"/>
      <c r="O15012" s="9"/>
      <c r="P15012" s="27"/>
      <c r="Q15012" s="29"/>
      <c r="R15012" s="29"/>
      <c r="S15012" s="27"/>
    </row>
    <row r="15013" spans="1:19" s="14" customFormat="1" x14ac:dyDescent="0.3">
      <c r="A15013" s="11"/>
      <c r="B15013" s="11"/>
      <c r="C15013" s="11"/>
      <c r="D15013" s="11"/>
      <c r="E15013" s="11"/>
      <c r="F15013" s="13"/>
      <c r="G15013" s="13"/>
      <c r="H15013" s="91"/>
      <c r="I15013" s="11"/>
      <c r="J15013" s="11"/>
      <c r="K15013" s="9"/>
      <c r="M15013" s="11"/>
      <c r="N15013" s="13"/>
      <c r="O15013" s="9"/>
      <c r="P15013" s="27"/>
      <c r="Q15013" s="29"/>
      <c r="R15013" s="29"/>
      <c r="S15013" s="27"/>
    </row>
    <row r="15014" spans="1:19" s="14" customFormat="1" x14ac:dyDescent="0.3">
      <c r="A15014" s="11"/>
      <c r="B15014" s="11"/>
      <c r="C15014" s="11"/>
      <c r="D15014" s="11"/>
      <c r="E15014" s="11"/>
      <c r="F15014" s="13"/>
      <c r="G15014" s="13"/>
      <c r="H15014" s="91"/>
      <c r="I15014" s="11"/>
      <c r="J15014" s="11"/>
      <c r="K15014" s="9"/>
      <c r="M15014" s="11"/>
      <c r="N15014" s="13"/>
      <c r="O15014" s="9"/>
      <c r="P15014" s="27"/>
      <c r="Q15014" s="29"/>
      <c r="R15014" s="29"/>
      <c r="S15014" s="27"/>
    </row>
    <row r="15015" spans="1:19" s="14" customFormat="1" x14ac:dyDescent="0.3">
      <c r="A15015" s="11"/>
      <c r="B15015" s="11"/>
      <c r="C15015" s="11"/>
      <c r="D15015" s="11"/>
      <c r="E15015" s="11"/>
      <c r="F15015" s="13"/>
      <c r="G15015" s="13"/>
      <c r="H15015" s="91"/>
      <c r="I15015" s="11"/>
      <c r="J15015" s="11"/>
      <c r="K15015" s="9"/>
      <c r="M15015" s="11"/>
      <c r="N15015" s="13"/>
      <c r="O15015" s="9"/>
      <c r="P15015" s="27"/>
      <c r="Q15015" s="29"/>
      <c r="R15015" s="29"/>
      <c r="S15015" s="27"/>
    </row>
    <row r="15016" spans="1:19" s="14" customFormat="1" x14ac:dyDescent="0.3">
      <c r="A15016" s="11"/>
      <c r="B15016" s="11"/>
      <c r="C15016" s="11"/>
      <c r="D15016" s="11"/>
      <c r="E15016" s="11"/>
      <c r="F15016" s="13"/>
      <c r="G15016" s="13"/>
      <c r="H15016" s="91"/>
      <c r="I15016" s="11"/>
      <c r="J15016" s="11"/>
      <c r="K15016" s="9"/>
      <c r="M15016" s="11"/>
      <c r="N15016" s="13"/>
      <c r="O15016" s="9"/>
      <c r="P15016" s="27"/>
      <c r="Q15016" s="29"/>
      <c r="R15016" s="29"/>
      <c r="S15016" s="27"/>
    </row>
    <row r="15017" spans="1:19" s="14" customFormat="1" x14ac:dyDescent="0.3">
      <c r="A15017" s="11"/>
      <c r="B15017" s="11"/>
      <c r="C15017" s="11"/>
      <c r="D15017" s="11"/>
      <c r="E15017" s="11"/>
      <c r="F15017" s="13"/>
      <c r="G15017" s="13"/>
      <c r="H15017" s="91"/>
      <c r="I15017" s="11"/>
      <c r="J15017" s="11"/>
      <c r="K15017" s="9"/>
      <c r="M15017" s="11"/>
      <c r="N15017" s="13"/>
      <c r="O15017" s="9"/>
      <c r="P15017" s="27"/>
      <c r="Q15017" s="29"/>
      <c r="R15017" s="29"/>
      <c r="S15017" s="27"/>
    </row>
    <row r="15018" spans="1:19" s="14" customFormat="1" x14ac:dyDescent="0.3">
      <c r="A15018" s="11"/>
      <c r="B15018" s="11"/>
      <c r="C15018" s="11"/>
      <c r="D15018" s="11"/>
      <c r="E15018" s="11"/>
      <c r="F15018" s="13"/>
      <c r="G15018" s="13"/>
      <c r="H15018" s="91"/>
      <c r="I15018" s="11"/>
      <c r="J15018" s="11"/>
      <c r="K15018" s="9"/>
      <c r="M15018" s="11"/>
      <c r="N15018" s="13"/>
      <c r="O15018" s="9"/>
      <c r="P15018" s="27"/>
      <c r="Q15018" s="29"/>
      <c r="R15018" s="29"/>
      <c r="S15018" s="27"/>
    </row>
    <row r="15019" spans="1:19" s="14" customFormat="1" x14ac:dyDescent="0.3">
      <c r="A15019" s="11"/>
      <c r="B15019" s="11"/>
      <c r="C15019" s="11"/>
      <c r="D15019" s="11"/>
      <c r="E15019" s="11"/>
      <c r="F15019" s="13"/>
      <c r="G15019" s="13"/>
      <c r="H15019" s="91"/>
      <c r="I15019" s="11"/>
      <c r="J15019" s="11"/>
      <c r="K15019" s="9"/>
      <c r="M15019" s="11"/>
      <c r="N15019" s="13"/>
      <c r="O15019" s="9"/>
      <c r="P15019" s="27"/>
      <c r="Q15019" s="29"/>
      <c r="R15019" s="29"/>
      <c r="S15019" s="27"/>
    </row>
    <row r="15020" spans="1:19" s="14" customFormat="1" x14ac:dyDescent="0.3">
      <c r="A15020" s="11"/>
      <c r="B15020" s="11"/>
      <c r="C15020" s="11"/>
      <c r="D15020" s="11"/>
      <c r="E15020" s="11"/>
      <c r="F15020" s="13"/>
      <c r="G15020" s="13"/>
      <c r="H15020" s="91"/>
      <c r="I15020" s="11"/>
      <c r="J15020" s="11"/>
      <c r="K15020" s="9"/>
      <c r="M15020" s="11"/>
      <c r="N15020" s="13"/>
      <c r="O15020" s="9"/>
      <c r="P15020" s="27"/>
      <c r="Q15020" s="29"/>
      <c r="R15020" s="29"/>
      <c r="S15020" s="27"/>
    </row>
    <row r="15021" spans="1:19" s="14" customFormat="1" x14ac:dyDescent="0.3">
      <c r="A15021" s="11"/>
      <c r="B15021" s="11"/>
      <c r="C15021" s="11"/>
      <c r="D15021" s="11"/>
      <c r="E15021" s="11"/>
      <c r="F15021" s="13"/>
      <c r="G15021" s="13"/>
      <c r="H15021" s="91"/>
      <c r="I15021" s="11"/>
      <c r="J15021" s="11"/>
      <c r="K15021" s="9"/>
      <c r="M15021" s="11"/>
      <c r="N15021" s="13"/>
      <c r="O15021" s="9"/>
      <c r="P15021" s="27"/>
      <c r="Q15021" s="29"/>
      <c r="R15021" s="29"/>
      <c r="S15021" s="27"/>
    </row>
    <row r="15022" spans="1:19" s="14" customFormat="1" x14ac:dyDescent="0.3">
      <c r="A15022" s="11"/>
      <c r="B15022" s="11"/>
      <c r="C15022" s="11"/>
      <c r="D15022" s="11"/>
      <c r="E15022" s="11"/>
      <c r="F15022" s="13"/>
      <c r="G15022" s="13"/>
      <c r="H15022" s="91"/>
      <c r="I15022" s="11"/>
      <c r="J15022" s="11"/>
      <c r="K15022" s="9"/>
      <c r="M15022" s="11"/>
      <c r="N15022" s="13"/>
      <c r="O15022" s="9"/>
      <c r="P15022" s="27"/>
      <c r="Q15022" s="29"/>
      <c r="R15022" s="29"/>
      <c r="S15022" s="27"/>
    </row>
    <row r="15023" spans="1:19" s="14" customFormat="1" x14ac:dyDescent="0.3">
      <c r="A15023" s="11"/>
      <c r="B15023" s="11"/>
      <c r="C15023" s="11"/>
      <c r="D15023" s="11"/>
      <c r="E15023" s="11"/>
      <c r="F15023" s="13"/>
      <c r="G15023" s="13"/>
      <c r="H15023" s="91"/>
      <c r="I15023" s="11"/>
      <c r="J15023" s="11"/>
      <c r="K15023" s="9"/>
      <c r="M15023" s="11"/>
      <c r="N15023" s="13"/>
      <c r="O15023" s="9"/>
      <c r="P15023" s="27"/>
      <c r="Q15023" s="29"/>
      <c r="R15023" s="29"/>
      <c r="S15023" s="27"/>
    </row>
    <row r="15024" spans="1:19" s="14" customFormat="1" x14ac:dyDescent="0.3">
      <c r="A15024" s="11"/>
      <c r="B15024" s="11"/>
      <c r="C15024" s="11"/>
      <c r="D15024" s="11"/>
      <c r="E15024" s="11"/>
      <c r="F15024" s="13"/>
      <c r="G15024" s="13"/>
      <c r="H15024" s="91"/>
      <c r="I15024" s="11"/>
      <c r="J15024" s="11"/>
      <c r="K15024" s="9"/>
      <c r="M15024" s="11"/>
      <c r="N15024" s="13"/>
      <c r="O15024" s="9"/>
      <c r="P15024" s="27"/>
      <c r="Q15024" s="29"/>
      <c r="R15024" s="29"/>
      <c r="S15024" s="27"/>
    </row>
    <row r="15025" spans="1:19" s="14" customFormat="1" x14ac:dyDescent="0.3">
      <c r="A15025" s="11"/>
      <c r="B15025" s="11"/>
      <c r="C15025" s="11"/>
      <c r="D15025" s="11"/>
      <c r="E15025" s="11"/>
      <c r="F15025" s="13"/>
      <c r="G15025" s="13"/>
      <c r="H15025" s="91"/>
      <c r="I15025" s="11"/>
      <c r="J15025" s="11"/>
      <c r="K15025" s="9"/>
      <c r="M15025" s="11"/>
      <c r="N15025" s="13"/>
      <c r="O15025" s="9"/>
      <c r="P15025" s="27"/>
      <c r="Q15025" s="29"/>
      <c r="R15025" s="29"/>
      <c r="S15025" s="27"/>
    </row>
    <row r="15026" spans="1:19" s="14" customFormat="1" x14ac:dyDescent="0.3">
      <c r="A15026" s="11"/>
      <c r="B15026" s="11"/>
      <c r="C15026" s="11"/>
      <c r="D15026" s="11"/>
      <c r="E15026" s="11"/>
      <c r="F15026" s="13"/>
      <c r="G15026" s="13"/>
      <c r="H15026" s="91"/>
      <c r="I15026" s="11"/>
      <c r="J15026" s="11"/>
      <c r="K15026" s="9"/>
      <c r="M15026" s="11"/>
      <c r="N15026" s="13"/>
      <c r="O15026" s="9"/>
      <c r="P15026" s="27"/>
      <c r="Q15026" s="29"/>
      <c r="R15026" s="29"/>
      <c r="S15026" s="27"/>
    </row>
    <row r="15027" spans="1:19" s="14" customFormat="1" x14ac:dyDescent="0.3">
      <c r="A15027" s="11"/>
      <c r="B15027" s="11"/>
      <c r="C15027" s="11"/>
      <c r="D15027" s="11"/>
      <c r="E15027" s="11"/>
      <c r="F15027" s="13"/>
      <c r="G15027" s="13"/>
      <c r="H15027" s="91"/>
      <c r="I15027" s="11"/>
      <c r="J15027" s="11"/>
      <c r="K15027" s="9"/>
      <c r="M15027" s="11"/>
      <c r="N15027" s="13"/>
      <c r="O15027" s="9"/>
      <c r="P15027" s="27"/>
      <c r="Q15027" s="29"/>
      <c r="R15027" s="29"/>
      <c r="S15027" s="27"/>
    </row>
    <row r="15028" spans="1:19" s="14" customFormat="1" x14ac:dyDescent="0.3">
      <c r="A15028" s="11"/>
      <c r="B15028" s="11"/>
      <c r="C15028" s="11"/>
      <c r="D15028" s="11"/>
      <c r="E15028" s="11"/>
      <c r="F15028" s="13"/>
      <c r="G15028" s="13"/>
      <c r="H15028" s="91"/>
      <c r="I15028" s="11"/>
      <c r="J15028" s="11"/>
      <c r="K15028" s="9"/>
      <c r="M15028" s="11"/>
      <c r="N15028" s="13"/>
      <c r="O15028" s="9"/>
      <c r="P15028" s="27"/>
      <c r="Q15028" s="29"/>
      <c r="R15028" s="29"/>
      <c r="S15028" s="27"/>
    </row>
    <row r="15029" spans="1:19" s="14" customFormat="1" x14ac:dyDescent="0.3">
      <c r="A15029" s="11"/>
      <c r="B15029" s="11"/>
      <c r="C15029" s="11"/>
      <c r="D15029" s="11"/>
      <c r="E15029" s="11"/>
      <c r="F15029" s="13"/>
      <c r="G15029" s="13"/>
      <c r="H15029" s="91"/>
      <c r="I15029" s="11"/>
      <c r="J15029" s="11"/>
      <c r="K15029" s="9"/>
      <c r="M15029" s="11"/>
      <c r="N15029" s="13"/>
      <c r="O15029" s="9"/>
      <c r="P15029" s="27"/>
      <c r="Q15029" s="29"/>
      <c r="R15029" s="29"/>
      <c r="S15029" s="27"/>
    </row>
    <row r="15030" spans="1:19" s="14" customFormat="1" x14ac:dyDescent="0.3">
      <c r="A15030" s="11"/>
      <c r="B15030" s="11"/>
      <c r="C15030" s="11"/>
      <c r="D15030" s="11"/>
      <c r="E15030" s="11"/>
      <c r="F15030" s="13"/>
      <c r="G15030" s="13"/>
      <c r="H15030" s="91"/>
      <c r="I15030" s="11"/>
      <c r="J15030" s="11"/>
      <c r="K15030" s="9"/>
      <c r="M15030" s="11"/>
      <c r="N15030" s="13"/>
      <c r="O15030" s="9"/>
      <c r="P15030" s="27"/>
      <c r="Q15030" s="29"/>
      <c r="R15030" s="29"/>
      <c r="S15030" s="27"/>
    </row>
    <row r="15031" spans="1:19" s="14" customFormat="1" x14ac:dyDescent="0.3">
      <c r="A15031" s="11"/>
      <c r="B15031" s="11"/>
      <c r="C15031" s="11"/>
      <c r="D15031" s="11"/>
      <c r="E15031" s="11"/>
      <c r="F15031" s="13"/>
      <c r="G15031" s="13"/>
      <c r="H15031" s="91"/>
      <c r="I15031" s="11"/>
      <c r="J15031" s="11"/>
      <c r="K15031" s="9"/>
      <c r="M15031" s="11"/>
      <c r="N15031" s="13"/>
      <c r="O15031" s="9"/>
      <c r="P15031" s="27"/>
      <c r="Q15031" s="29"/>
      <c r="R15031" s="29"/>
      <c r="S15031" s="27"/>
    </row>
    <row r="15032" spans="1:19" s="14" customFormat="1" x14ac:dyDescent="0.3">
      <c r="A15032" s="11"/>
      <c r="B15032" s="11"/>
      <c r="C15032" s="11"/>
      <c r="D15032" s="11"/>
      <c r="E15032" s="11"/>
      <c r="F15032" s="13"/>
      <c r="G15032" s="13"/>
      <c r="H15032" s="91"/>
      <c r="I15032" s="11"/>
      <c r="J15032" s="11"/>
      <c r="K15032" s="9"/>
      <c r="M15032" s="11"/>
      <c r="N15032" s="13"/>
      <c r="O15032" s="9"/>
      <c r="P15032" s="27"/>
      <c r="Q15032" s="29"/>
      <c r="R15032" s="29"/>
      <c r="S15032" s="27"/>
    </row>
    <row r="15033" spans="1:19" s="14" customFormat="1" x14ac:dyDescent="0.3">
      <c r="A15033" s="11"/>
      <c r="B15033" s="11"/>
      <c r="C15033" s="11"/>
      <c r="D15033" s="11"/>
      <c r="E15033" s="11"/>
      <c r="F15033" s="13"/>
      <c r="G15033" s="13"/>
      <c r="H15033" s="91"/>
      <c r="I15033" s="11"/>
      <c r="J15033" s="11"/>
      <c r="K15033" s="9"/>
      <c r="M15033" s="11"/>
      <c r="N15033" s="13"/>
      <c r="O15033" s="9"/>
      <c r="P15033" s="27"/>
      <c r="Q15033" s="29"/>
      <c r="R15033" s="29"/>
      <c r="S15033" s="27"/>
    </row>
    <row r="15034" spans="1:19" s="14" customFormat="1" x14ac:dyDescent="0.3">
      <c r="A15034" s="11"/>
      <c r="B15034" s="11"/>
      <c r="C15034" s="11"/>
      <c r="D15034" s="11"/>
      <c r="E15034" s="11"/>
      <c r="F15034" s="13"/>
      <c r="G15034" s="13"/>
      <c r="H15034" s="91"/>
      <c r="I15034" s="11"/>
      <c r="J15034" s="11"/>
      <c r="K15034" s="9"/>
      <c r="M15034" s="11"/>
      <c r="N15034" s="13"/>
      <c r="O15034" s="9"/>
      <c r="P15034" s="27"/>
      <c r="Q15034" s="29"/>
      <c r="R15034" s="29"/>
      <c r="S15034" s="27"/>
    </row>
    <row r="15035" spans="1:19" s="14" customFormat="1" x14ac:dyDescent="0.3">
      <c r="A15035" s="11"/>
      <c r="B15035" s="11"/>
      <c r="C15035" s="11"/>
      <c r="D15035" s="11"/>
      <c r="E15035" s="11"/>
      <c r="F15035" s="13"/>
      <c r="G15035" s="13"/>
      <c r="H15035" s="91"/>
      <c r="I15035" s="11"/>
      <c r="J15035" s="11"/>
      <c r="K15035" s="9"/>
      <c r="M15035" s="11"/>
      <c r="N15035" s="13"/>
      <c r="O15035" s="9"/>
      <c r="P15035" s="27"/>
      <c r="Q15035" s="29"/>
      <c r="R15035" s="29"/>
      <c r="S15035" s="27"/>
    </row>
    <row r="15036" spans="1:19" s="14" customFormat="1" x14ac:dyDescent="0.3">
      <c r="A15036" s="11"/>
      <c r="B15036" s="11"/>
      <c r="C15036" s="11"/>
      <c r="D15036" s="11"/>
      <c r="E15036" s="11"/>
      <c r="F15036" s="13"/>
      <c r="G15036" s="13"/>
      <c r="H15036" s="91"/>
      <c r="I15036" s="11"/>
      <c r="J15036" s="11"/>
      <c r="K15036" s="9"/>
      <c r="M15036" s="11"/>
      <c r="N15036" s="13"/>
      <c r="O15036" s="9"/>
      <c r="P15036" s="27"/>
      <c r="Q15036" s="29"/>
      <c r="R15036" s="29"/>
      <c r="S15036" s="27"/>
    </row>
    <row r="15037" spans="1:19" s="14" customFormat="1" x14ac:dyDescent="0.3">
      <c r="A15037" s="11"/>
      <c r="B15037" s="11"/>
      <c r="C15037" s="11"/>
      <c r="D15037" s="11"/>
      <c r="E15037" s="11"/>
      <c r="F15037" s="13"/>
      <c r="G15037" s="13"/>
      <c r="H15037" s="91"/>
      <c r="I15037" s="11"/>
      <c r="J15037" s="11"/>
      <c r="K15037" s="9"/>
      <c r="M15037" s="11"/>
      <c r="N15037" s="13"/>
      <c r="O15037" s="9"/>
      <c r="P15037" s="27"/>
      <c r="Q15037" s="29"/>
      <c r="R15037" s="29"/>
      <c r="S15037" s="27"/>
    </row>
    <row r="15038" spans="1:19" s="14" customFormat="1" x14ac:dyDescent="0.3">
      <c r="A15038" s="11"/>
      <c r="B15038" s="11"/>
      <c r="C15038" s="11"/>
      <c r="D15038" s="11"/>
      <c r="E15038" s="11"/>
      <c r="F15038" s="13"/>
      <c r="G15038" s="13"/>
      <c r="H15038" s="91"/>
      <c r="I15038" s="11"/>
      <c r="J15038" s="11"/>
      <c r="K15038" s="9"/>
      <c r="M15038" s="11"/>
      <c r="N15038" s="13"/>
      <c r="O15038" s="9"/>
      <c r="P15038" s="27"/>
      <c r="Q15038" s="29"/>
      <c r="R15038" s="29"/>
      <c r="S15038" s="27"/>
    </row>
    <row r="15039" spans="1:19" s="14" customFormat="1" x14ac:dyDescent="0.3">
      <c r="A15039" s="11"/>
      <c r="B15039" s="11"/>
      <c r="C15039" s="11"/>
      <c r="D15039" s="11"/>
      <c r="E15039" s="11"/>
      <c r="F15039" s="13"/>
      <c r="G15039" s="13"/>
      <c r="H15039" s="91"/>
      <c r="I15039" s="11"/>
      <c r="J15039" s="11"/>
      <c r="K15039" s="9"/>
      <c r="M15039" s="11"/>
      <c r="N15039" s="13"/>
      <c r="O15039" s="9"/>
      <c r="P15039" s="27"/>
      <c r="Q15039" s="29"/>
      <c r="R15039" s="29"/>
      <c r="S15039" s="27"/>
    </row>
    <row r="15040" spans="1:19" s="14" customFormat="1" x14ac:dyDescent="0.3">
      <c r="A15040" s="11"/>
      <c r="B15040" s="11"/>
      <c r="C15040" s="11"/>
      <c r="D15040" s="11"/>
      <c r="E15040" s="11"/>
      <c r="F15040" s="13"/>
      <c r="G15040" s="13"/>
      <c r="H15040" s="91"/>
      <c r="I15040" s="11"/>
      <c r="J15040" s="11"/>
      <c r="K15040" s="9"/>
      <c r="M15040" s="11"/>
      <c r="N15040" s="13"/>
      <c r="O15040" s="9"/>
      <c r="P15040" s="27"/>
      <c r="Q15040" s="29"/>
      <c r="R15040" s="29"/>
      <c r="S15040" s="27"/>
    </row>
    <row r="15041" spans="1:19" s="14" customFormat="1" x14ac:dyDescent="0.3">
      <c r="A15041" s="11"/>
      <c r="B15041" s="11"/>
      <c r="C15041" s="11"/>
      <c r="D15041" s="11"/>
      <c r="E15041" s="11"/>
      <c r="F15041" s="13"/>
      <c r="G15041" s="13"/>
      <c r="H15041" s="91"/>
      <c r="I15041" s="11"/>
      <c r="J15041" s="11"/>
      <c r="K15041" s="9"/>
      <c r="M15041" s="11"/>
      <c r="N15041" s="13"/>
      <c r="O15041" s="9"/>
      <c r="P15041" s="27"/>
      <c r="Q15041" s="29"/>
      <c r="R15041" s="29"/>
      <c r="S15041" s="27"/>
    </row>
    <row r="15042" spans="1:19" s="14" customFormat="1" x14ac:dyDescent="0.3">
      <c r="A15042" s="11"/>
      <c r="B15042" s="11"/>
      <c r="C15042" s="11"/>
      <c r="D15042" s="11"/>
      <c r="E15042" s="11"/>
      <c r="F15042" s="13"/>
      <c r="G15042" s="13"/>
      <c r="H15042" s="91"/>
      <c r="I15042" s="11"/>
      <c r="J15042" s="11"/>
      <c r="K15042" s="9"/>
      <c r="M15042" s="11"/>
      <c r="N15042" s="13"/>
      <c r="O15042" s="9"/>
      <c r="P15042" s="27"/>
      <c r="Q15042" s="29"/>
      <c r="R15042" s="29"/>
      <c r="S15042" s="27"/>
    </row>
  </sheetData>
  <autoFilter ref="A1:T7263" xr:uid="{D682E961-4B2A-489A-8E59-12E162C29666}">
    <filterColumn colId="4">
      <filters>
        <filter val="ST HIGHCOVER SMOOTH     BEIGE      5L"/>
        <filter val="ST HIGHCOVER SMOOTH     BIRCH      5L"/>
        <filter val="ST HIGHCOVER SMOOTH     BLACK      5L"/>
        <filter val="ST HIGHCOVER SMOOTH     BRIL WHITE 10L"/>
        <filter val="ST HIGHCOVER SMOOTH     BRIL WHITE 5L"/>
        <filter val="ST HIGHCOVER SMOOTH     BRIL WHITE 7.5L"/>
        <filter val="ST HIGHCOVER SMOOTH     CORNSH CRM 5L"/>
        <filter val="ST HIGHCOVER SMOOTH     ETRUSC RED 5L"/>
        <filter val="ST HIGHCOVER SMOOTH     GRAVEL     5L"/>
        <filter val="ST HIGHCOVER SMOOTH     LGHT CRM   5L"/>
        <filter val="ST HIGHCOVER SMOOTH     MAGNOLIA   10L"/>
        <filter val="ST HIGHCOVER SMOOTH     MAGNOLIA   5L"/>
        <filter val="ST HIGHCOVER SMOOTH     MAGNOLIA   7.5L"/>
        <filter val="ST HIGHCOVER SMOOTH     MID STONE  5L"/>
        <filter val="ST HIGHCOVER SMOOTH     OATMEAL    5L"/>
        <filter val="ST HIGHCOVER SMOOTH     Plat Base 10L"/>
        <filter val="ST HIGHCOVER SMOOTH     PLYM GREY  5L"/>
        <filter val="ST HIGHCOVER SMOOTH     SUFFOLK    5L"/>
        <filter val="ST HIGHCOVER SMOOTH BSE 920        5L"/>
        <filter val="ST HIGHCOVER SMOOTH BSE 921        5L"/>
        <filter val="ST HIGHCOVER SMOOTH BSE 923        5L"/>
      </filters>
    </filterColumn>
  </autoFilter>
  <phoneticPr fontId="27" type="noConversion"/>
  <conditionalFormatting sqref="A40">
    <cfRule type="duplicateValues" dxfId="26" priority="13"/>
  </conditionalFormatting>
  <conditionalFormatting sqref="A53">
    <cfRule type="duplicateValues" dxfId="25" priority="19"/>
  </conditionalFormatting>
  <conditionalFormatting sqref="A829:A961">
    <cfRule type="duplicateValues" dxfId="24" priority="500"/>
  </conditionalFormatting>
  <conditionalFormatting sqref="A962:A964">
    <cfRule type="duplicateValues" dxfId="23" priority="174"/>
  </conditionalFormatting>
  <conditionalFormatting sqref="A11541:A13195">
    <cfRule type="duplicateValues" dxfId="22" priority="42"/>
    <cfRule type="duplicateValues" dxfId="21" priority="43"/>
  </conditionalFormatting>
  <conditionalFormatting sqref="A13196:A1048576 A1:A39 A54:A828 A41:A52 A965:A8976">
    <cfRule type="duplicateValues" dxfId="20" priority="47"/>
  </conditionalFormatting>
  <conditionalFormatting sqref="A1:B8976">
    <cfRule type="expression" dxfId="19" priority="5">
      <formula>LEN(A1)&gt;20</formula>
    </cfRule>
  </conditionalFormatting>
  <conditionalFormatting sqref="A13196:B1048576">
    <cfRule type="expression" dxfId="18" priority="45">
      <formula>LEN(A13196)&gt;20</formula>
    </cfRule>
  </conditionalFormatting>
  <conditionalFormatting sqref="B2:B39 B54:B791 B41:B52">
    <cfRule type="duplicateValues" dxfId="17" priority="524"/>
  </conditionalFormatting>
  <conditionalFormatting sqref="B40">
    <cfRule type="duplicateValues" dxfId="16" priority="15"/>
  </conditionalFormatting>
  <conditionalFormatting sqref="B53">
    <cfRule type="duplicateValues" dxfId="15" priority="21"/>
  </conditionalFormatting>
  <conditionalFormatting sqref="B792:B828">
    <cfRule type="duplicateValues" dxfId="14" priority="350"/>
  </conditionalFormatting>
  <conditionalFormatting sqref="B829:B961">
    <cfRule type="duplicateValues" dxfId="13" priority="504"/>
  </conditionalFormatting>
  <conditionalFormatting sqref="B962:B964">
    <cfRule type="duplicateValues" dxfId="12" priority="176"/>
  </conditionalFormatting>
  <conditionalFormatting sqref="B965:B7212 B7264:B8976">
    <cfRule type="duplicateValues" dxfId="11" priority="141"/>
  </conditionalFormatting>
  <conditionalFormatting sqref="B7213:B7263">
    <cfRule type="duplicateValues" dxfId="10" priority="6"/>
  </conditionalFormatting>
  <conditionalFormatting sqref="B11541:B13195">
    <cfRule type="duplicateValues" dxfId="9" priority="40"/>
    <cfRule type="duplicateValues" dxfId="8" priority="41"/>
  </conditionalFormatting>
  <conditionalFormatting sqref="E2:E8976">
    <cfRule type="expression" dxfId="7" priority="11">
      <formula>LEN(E2)&gt;20</formula>
    </cfRule>
  </conditionalFormatting>
  <conditionalFormatting sqref="F1:G2 Q2:Q967 E8977:E11111 L8977:L11111 F11112:G12730 F12731 F12732:G12905 F12906:F12930 F12931:G1048576">
    <cfRule type="expression" dxfId="6" priority="44">
      <formula>LEN(E1)&gt;50</formula>
    </cfRule>
  </conditionalFormatting>
  <conditionalFormatting sqref="G32 G35 G37:G39 G48:G49 G95 G118 G124 G131 G148 G161 G167:G168 G207 G216 G233 G251 G265 G277:G278 G280:G281 G283 G285 G301 G309 G327 G331 G336:G337 G409 G421:G423 G445:G449 G474:G476 G488 G792:G8976">
    <cfRule type="expression" dxfId="5" priority="2">
      <formula>LEN(G32)&gt;50</formula>
    </cfRule>
  </conditionalFormatting>
  <conditionalFormatting sqref="L2:L964 F3:F7263">
    <cfRule type="expression" dxfId="4" priority="10">
      <formula>LEN(F2)&gt;50</formula>
    </cfRule>
  </conditionalFormatting>
  <conditionalFormatting sqref="Q969:Q981 Q983:Q987 Q1020 Q1055:Q1058 Q1061:Q1069 Q1071:Q1073 Q1099:Q1101 Q1103:Q1111 Q1113:Q1118 Q1121 Q1123:Q1126 Q1128 Q1131:Q1134 Q1136:Q1140 Q1142:Q1146 Q1157 Q1178:Q1180 Q1184:Q1190 Q1192:Q1197 Q1215:Q1220 Q1222 Q1228:Q1230 Q1254:Q1258 Q1262:Q1266 Q1268:Q1327 Q1329:Q1333 Q1336:Q1364 Q1366:Q1392 Q1394:Q1412 Q1414:Q1429 Q1434:Q1435 Q1443:Q1480 Q1483:Q1493 Q1496:Q1506 Q1508:Q1520 Q1524:Q1549 Q1551 Q1553 Q1555:Q1587 Q1591:Q1645 Q1648:Q1652 Q1654:Q1673 Q1675:Q1695 Q1697:Q1700 Q1702 Q1704:Q1740 Q1742:Q1759 Q1761:Q1770 Q1774 Q1776 Q1780:Q1784 Q1788:Q1801 Q1821 Q1826 Q1836:Q1838 Q1840:Q1842 Q1845:Q1871 Q1874:Q1883 Q1885 Q1888:Q1889 Q1891:Q1902 Q1904 Q1906:Q1911 Q1913 Q1915:Q1938 Q1940:Q1962 Q1964:Q2056 Q2069:Q2145 Q2147:Q2188 Q2190:Q2213 Q2224:Q2233 Q2235:Q2245 Q2247:Q2251 Q2253:Q2278 Q2280:Q2306 Q2309:Q2315 Q2317:Q2328 Q2330:Q2341 Q2346:Q2379 Q2381:Q2386 Q2388:Q2405 Q2408:Q2411 Q2413:Q2414 Q2416 Q2418:Q2427 Q2430:Q2451 Q2453 Q2455 Q2457:Q2488 Q2491 Q2494 Q2498:Q2514 Q2516:Q2583 Q2585:Q2601 Q2603:Q2608 Q2610:Q2611 Q2613:Q2619 Q2621:Q2633 Q2635:Q2674 Q2676:Q2679 Q2681:Q2693 Q2716:Q2725 Q2727:Q2729 Q2731:Q2744 Q2750:Q2791 Q2793:Q2811 Q2813:Q2814 Q2816:Q2818 Q2822:Q2826 Q2828 Q2830:Q2842 Q2844:Q2849 Q2851:Q2871 Q2873:Q2881 Q2884:Q2893 Q2898:Q2900 Q2902:Q2906 Q2909:Q2917 Q2919:Q2931 Q2936:Q2942 Q2945:Q2955 Q2969:Q2977 Q2979 Q2991 Q2993:Q2997 Q3000:Q3004 Q3035:Q3075 Q3077:Q3078 Q3080 Q3084 Q3086 Q3091 Q3098:Q3108 Q3110:Q3164 Q3166:Q3185 Q3187:Q3208 Q3210:Q3211 Q3213:Q3214 Q3216 Q3219:Q3223 Q3225:Q3226 Q3228:Q3233 Q3235:Q3236 Q3239:Q3253 Q3255:Q3260 Q3264:Q3273 Q3276:Q3310 Q3332:Q3339 Q3341:Q3346 Q3349 Q3351 Q3353:Q3366 Q3368:Q3383 Q3385:Q3390 Q3392:Q3405 Q3408:Q3416 Q3418:Q3440 Q3443:Q3445 Q3447:Q3449 Q3451 Q3455:Q3456 Q3458:Q3465 Q3467:Q3469 Q3471:Q3472 Q3474:Q3476 Q3478:Q3482 Q3484:Q3485 Q3489:Q3492 Q3499:Q3507 Q3509:Q3510 Q3512 Q3515:Q3521 Q3523:Q3525 Q3527:Q3529 Q3532:Q3547 Q3550:Q3552 Q3554:Q3568 Q3570:Q3575 Q3577:Q3578 Q3589:Q3595 Q3597:Q3611 Q3613:Q3622 Q3624:Q3645 Q3648:Q3664 Q3666 Q3668:Q3715 Q3720:Q3732 Q3735:Q3737 Q3739:Q3757 Q3759:Q3761 Q3765 Q3767:Q3775 Q3777:Q3793 Q3798:Q3803 Q3805 Q3808:Q3828 Q3831:Q3859 Q3861 Q3863:Q3865 Q3868:Q3915 Q3917:Q3918 Q3921:Q3970 Q3972:Q3983 Q3985:Q3998 Q4000:Q4009 Q4011:Q4022 Q4024:Q4026 Q4030:Q4031 Q4033:Q4034 Q4036:Q4039 Q4046 Q4048:Q4052 Q4054:Q4062 Q4068:Q4077 Q4098:Q4102 Q4104:Q4107 Q4109 Q4111 Q4113:Q4142 Q4144:Q4147 Q4149 Q4151 Q4153:Q4158 Q4294:Q4305 Q4307:Q4311 Q4314 Q4316:Q4323 Q4325:Q4326 Q4328:Q4340 Q4342:Q4350 Q4352:Q4359 Q4361:Q4369 Q4372:Q4416 Q4419:Q4424 Q4426:Q4449 Q4459:Q4487 Q4489:Q4493 Q4497:Q4507 Q4509:Q4514 Q4516:Q4521 Q4523:Q4524 Q4526:Q4527 Q4529:Q4536 Q4538:Q4582 Q4585:Q4589 Q4593:Q4612 Q4614:Q4660 Q4665 Q4677:Q4682 Q4748:Q4763 Q4782:Q4784 Q4786:Q4817 Q4819:Q4820 Q4825:Q4833 Q4835 Q4852:Q4873 Q4880:Q4913 Q4915 Q4917:Q4924 Q4958:Q4960 Q4962:Q4993 Q4995:Q5004 Q5116:Q5129 Q5135:Q5146 Q5149:Q5198 Q5200:Q5243 Q5247:Q5277 Q5279:Q5308 Q5310:Q5326 Q5330:Q5357 Q5409:Q5412 Q5435 Q5449:Q5497 Q5499:Q5500 Q5525:Q5527 Q5583:Q5585 Q5591:Q5595 Q8977:Q11111">
    <cfRule type="expression" dxfId="3" priority="9">
      <formula>LEN(Q969)&gt;50</formula>
    </cfRule>
  </conditionalFormatting>
  <conditionalFormatting sqref="Q1093:Q1097 Q1199:Q1201 Q1209:Q1213 Q3313:Q3324 Q4080:Q4093 Q4160:Q4243 Q4245:Q4291 Q4705:Q4730 Q4732:Q4745 Q4766:Q4776 Q4926:Q4956 Q5008:Q5112 Q5359:Q5390 Q5393:Q5404 Q5414:Q5431 Q5433 Q5437:Q5446 Q5502:Q5523 Q5529:Q5577">
    <cfRule type="expression" dxfId="2" priority="4">
      <formula>LEN(Q1093)&gt;50</formula>
    </cfRule>
  </conditionalFormatting>
  <conditionalFormatting sqref="Q5616:Q7263">
    <cfRule type="expression" dxfId="1" priority="3">
      <formula>LEN(Q5616)&gt;50</formula>
    </cfRule>
  </conditionalFormatting>
  <conditionalFormatting sqref="R2">
    <cfRule type="expression" dxfId="0" priority="1">
      <formula>LEN(R2)&gt;50</formula>
    </cfRule>
  </conditionalFormatting>
  <pageMargins left="0.7" right="0.7" top="0.75" bottom="0.75" header="0.3" footer="0.3"/>
  <pageSetup paperSize="9"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A4EED-ABB4-4731-8E75-3E539D0AC5CE}">
  <dimension ref="A1:N1109"/>
  <sheetViews>
    <sheetView topLeftCell="A13" workbookViewId="0">
      <selection activeCell="K31" sqref="K31"/>
    </sheetView>
  </sheetViews>
  <sheetFormatPr defaultRowHeight="14.4" x14ac:dyDescent="0.3"/>
  <cols>
    <col min="8" max="8" width="7.21875" bestFit="1" customWidth="1"/>
    <col min="9" max="9" width="38.33203125" bestFit="1" customWidth="1"/>
    <col min="12" max="12" width="9.21875" bestFit="1" customWidth="1"/>
  </cols>
  <sheetData>
    <row r="1" spans="1:14" ht="15" thickBot="1" x14ac:dyDescent="0.35">
      <c r="A1" s="42"/>
      <c r="B1" s="43" t="s">
        <v>13671</v>
      </c>
      <c r="C1" s="42"/>
      <c r="D1" s="42"/>
      <c r="E1" s="42"/>
      <c r="F1" s="45"/>
      <c r="G1" s="44"/>
    </row>
    <row r="2" spans="1:14" x14ac:dyDescent="0.3">
      <c r="A2" s="46"/>
      <c r="B2" s="47" t="s">
        <v>13672</v>
      </c>
      <c r="C2" s="45"/>
      <c r="D2" s="103" t="s">
        <v>13673</v>
      </c>
      <c r="E2" s="104"/>
      <c r="F2" s="105"/>
      <c r="G2" s="44"/>
    </row>
    <row r="3" spans="1:14" ht="15" thickBot="1" x14ac:dyDescent="0.35">
      <c r="A3" s="45"/>
      <c r="B3" s="47" t="s">
        <v>13674</v>
      </c>
      <c r="C3" s="45"/>
      <c r="D3" s="106">
        <v>12973</v>
      </c>
      <c r="E3" s="107"/>
      <c r="F3" s="108"/>
      <c r="G3" s="44"/>
    </row>
    <row r="4" spans="1:14" ht="15" thickBot="1" x14ac:dyDescent="0.35">
      <c r="A4" s="45"/>
      <c r="B4" s="49" t="s">
        <v>13675</v>
      </c>
      <c r="C4" s="45"/>
      <c r="D4" s="109"/>
      <c r="E4" s="109"/>
      <c r="F4" s="109"/>
      <c r="G4" s="44"/>
    </row>
    <row r="5" spans="1:14" x14ac:dyDescent="0.3">
      <c r="A5" s="45"/>
      <c r="B5" s="47" t="s">
        <v>13676</v>
      </c>
      <c r="C5" s="45"/>
      <c r="D5" s="103"/>
      <c r="E5" s="104"/>
      <c r="F5" s="105"/>
      <c r="G5" s="44"/>
    </row>
    <row r="6" spans="1:14" x14ac:dyDescent="0.3">
      <c r="A6" s="45"/>
      <c r="B6" s="47" t="s">
        <v>13677</v>
      </c>
      <c r="C6" s="45"/>
      <c r="D6" s="110"/>
      <c r="E6" s="111"/>
      <c r="F6" s="112"/>
      <c r="G6" s="44"/>
    </row>
    <row r="7" spans="1:14" x14ac:dyDescent="0.3">
      <c r="A7" s="45"/>
      <c r="B7" s="47" t="s">
        <v>13678</v>
      </c>
      <c r="C7" s="45"/>
      <c r="D7" s="110"/>
      <c r="E7" s="111"/>
      <c r="F7" s="112"/>
      <c r="G7" s="44"/>
    </row>
    <row r="8" spans="1:14" x14ac:dyDescent="0.3">
      <c r="A8" s="45"/>
      <c r="B8" s="47" t="s">
        <v>13679</v>
      </c>
      <c r="C8" s="45"/>
      <c r="D8" s="110"/>
      <c r="E8" s="111"/>
      <c r="F8" s="112"/>
      <c r="G8" s="44"/>
    </row>
    <row r="9" spans="1:14" x14ac:dyDescent="0.3">
      <c r="A9" s="51"/>
      <c r="B9" s="47" t="s">
        <v>13680</v>
      </c>
      <c r="C9" s="45"/>
      <c r="D9" s="110" t="s">
        <v>13681</v>
      </c>
      <c r="E9" s="111"/>
      <c r="F9" s="112"/>
      <c r="G9" s="44"/>
    </row>
    <row r="10" spans="1:14" x14ac:dyDescent="0.3">
      <c r="A10" s="45"/>
      <c r="B10" s="47" t="s">
        <v>13682</v>
      </c>
      <c r="C10" s="45"/>
      <c r="D10" s="113">
        <v>45496</v>
      </c>
      <c r="E10" s="114"/>
      <c r="F10" s="115"/>
      <c r="G10" s="44"/>
    </row>
    <row r="11" spans="1:14" x14ac:dyDescent="0.3">
      <c r="A11" s="45"/>
      <c r="B11" s="47" t="s">
        <v>13683</v>
      </c>
      <c r="C11" s="45"/>
      <c r="D11" s="110"/>
      <c r="E11" s="111"/>
      <c r="F11" s="112"/>
      <c r="G11" s="44"/>
    </row>
    <row r="12" spans="1:14" ht="15" thickBot="1" x14ac:dyDescent="0.35">
      <c r="A12" s="45"/>
      <c r="B12" s="47" t="s">
        <v>13684</v>
      </c>
      <c r="C12" s="45"/>
      <c r="D12" s="106"/>
      <c r="E12" s="107"/>
      <c r="F12" s="108"/>
      <c r="G12" s="44"/>
    </row>
    <row r="13" spans="1:14" x14ac:dyDescent="0.3">
      <c r="A13" s="45"/>
      <c r="B13" s="45"/>
      <c r="C13" s="45"/>
      <c r="D13" s="45"/>
      <c r="E13" s="42"/>
      <c r="F13" s="45"/>
      <c r="G13" s="44"/>
    </row>
    <row r="14" spans="1:14" ht="15" thickBot="1" x14ac:dyDescent="0.35">
      <c r="A14" s="45"/>
      <c r="B14" s="45"/>
      <c r="C14" s="45"/>
      <c r="D14" s="45"/>
      <c r="E14" s="42"/>
      <c r="F14" s="45"/>
      <c r="G14" s="44"/>
    </row>
    <row r="15" spans="1:14" ht="16.2" thickBot="1" x14ac:dyDescent="0.35">
      <c r="A15" s="52" t="s">
        <v>13685</v>
      </c>
      <c r="B15" s="53" t="s">
        <v>13686</v>
      </c>
      <c r="C15" s="54" t="s">
        <v>228</v>
      </c>
      <c r="D15" s="53" t="s">
        <v>229</v>
      </c>
      <c r="E15" s="54" t="s">
        <v>13687</v>
      </c>
      <c r="F15" s="53" t="s">
        <v>13688</v>
      </c>
      <c r="G15" s="44"/>
      <c r="H15" s="72">
        <v>6063177</v>
      </c>
      <c r="I15" s="71" t="s">
        <v>6197</v>
      </c>
      <c r="J15" s="73">
        <v>4.38</v>
      </c>
      <c r="L15" s="74">
        <v>5091202</v>
      </c>
      <c r="M15" s="71" t="s">
        <v>12073</v>
      </c>
      <c r="N15" s="76">
        <v>25.93</v>
      </c>
    </row>
    <row r="16" spans="1:14" ht="16.2" thickBot="1" x14ac:dyDescent="0.35">
      <c r="A16" s="50">
        <v>5064671</v>
      </c>
      <c r="B16" s="55" t="s">
        <v>13689</v>
      </c>
      <c r="C16" s="56" t="s">
        <v>13690</v>
      </c>
      <c r="D16" s="55">
        <v>5000</v>
      </c>
      <c r="E16" s="57">
        <v>5064671</v>
      </c>
      <c r="F16" s="58">
        <v>26.14</v>
      </c>
      <c r="G16" s="44"/>
      <c r="H16" s="72">
        <v>6048207</v>
      </c>
      <c r="I16" s="71" t="s">
        <v>326</v>
      </c>
      <c r="J16" s="73">
        <v>56.7</v>
      </c>
      <c r="L16" s="74">
        <v>5091203</v>
      </c>
      <c r="M16" s="71" t="s">
        <v>12071</v>
      </c>
      <c r="N16" s="76">
        <v>25.93</v>
      </c>
    </row>
    <row r="17" spans="1:14" ht="16.2" thickBot="1" x14ac:dyDescent="0.35">
      <c r="A17" s="50">
        <v>5024173</v>
      </c>
      <c r="B17" s="55" t="s">
        <v>13691</v>
      </c>
      <c r="C17" s="56" t="s">
        <v>13692</v>
      </c>
      <c r="D17" s="55">
        <v>2500</v>
      </c>
      <c r="E17" s="57">
        <v>5024173</v>
      </c>
      <c r="F17" s="58">
        <v>14.38</v>
      </c>
      <c r="G17" s="44"/>
      <c r="H17" s="72">
        <v>6041658</v>
      </c>
      <c r="I17" s="71" t="s">
        <v>2804</v>
      </c>
      <c r="J17" s="73">
        <v>8.3055000000000003</v>
      </c>
      <c r="L17" s="74">
        <v>5091204</v>
      </c>
      <c r="M17" s="71" t="s">
        <v>12069</v>
      </c>
      <c r="N17" s="76">
        <v>25.93</v>
      </c>
    </row>
    <row r="18" spans="1:14" ht="16.2" thickBot="1" x14ac:dyDescent="0.35">
      <c r="A18" s="48">
        <v>5027073</v>
      </c>
      <c r="B18" s="59" t="s">
        <v>13693</v>
      </c>
      <c r="C18" s="60" t="s">
        <v>13694</v>
      </c>
      <c r="D18" s="59">
        <v>5000</v>
      </c>
      <c r="E18" s="61">
        <v>5027073</v>
      </c>
      <c r="F18" s="58">
        <v>25.12</v>
      </c>
      <c r="G18" s="44"/>
      <c r="H18" s="72">
        <v>6048367</v>
      </c>
      <c r="I18" s="71" t="s">
        <v>168</v>
      </c>
      <c r="J18" s="73">
        <v>10.76</v>
      </c>
      <c r="L18" s="75">
        <v>5041062</v>
      </c>
      <c r="M18" s="71" t="s">
        <v>6380</v>
      </c>
      <c r="N18" s="76">
        <v>10.49</v>
      </c>
    </row>
    <row r="19" spans="1:14" ht="16.2" thickBot="1" x14ac:dyDescent="0.35">
      <c r="A19" s="50">
        <v>5094753</v>
      </c>
      <c r="B19" s="55" t="s">
        <v>13695</v>
      </c>
      <c r="C19" s="56" t="s">
        <v>13692</v>
      </c>
      <c r="D19" s="55">
        <v>5000</v>
      </c>
      <c r="E19" s="57">
        <v>5094753</v>
      </c>
      <c r="F19" s="58">
        <v>35.56</v>
      </c>
      <c r="G19" s="44"/>
      <c r="H19" s="72">
        <v>6062944</v>
      </c>
      <c r="I19" s="71" t="s">
        <v>2712</v>
      </c>
      <c r="J19" s="73">
        <v>2.1</v>
      </c>
      <c r="L19" s="74">
        <v>5041097</v>
      </c>
      <c r="M19" s="71" t="s">
        <v>6381</v>
      </c>
      <c r="N19" s="76">
        <v>21.5</v>
      </c>
    </row>
    <row r="20" spans="1:14" ht="16.2" thickBot="1" x14ac:dyDescent="0.35">
      <c r="A20" s="62">
        <v>5088598</v>
      </c>
      <c r="B20" s="63" t="s">
        <v>13696</v>
      </c>
      <c r="C20" s="64" t="s">
        <v>13692</v>
      </c>
      <c r="D20" s="63">
        <v>5000</v>
      </c>
      <c r="E20" s="65">
        <v>5088598</v>
      </c>
      <c r="F20" s="58">
        <v>35.049999999999997</v>
      </c>
      <c r="G20" s="44"/>
      <c r="H20" s="72">
        <v>6061964</v>
      </c>
      <c r="I20" s="71" t="s">
        <v>3146</v>
      </c>
      <c r="J20" s="73">
        <v>4.0999999999999996</v>
      </c>
      <c r="L20" s="74">
        <v>5041116</v>
      </c>
      <c r="M20" s="71" t="s">
        <v>6382</v>
      </c>
      <c r="N20" s="77">
        <v>43</v>
      </c>
    </row>
    <row r="21" spans="1:14" ht="16.2" thickBot="1" x14ac:dyDescent="0.35">
      <c r="A21" s="62">
        <v>5088591</v>
      </c>
      <c r="B21" s="63" t="s">
        <v>13697</v>
      </c>
      <c r="C21" s="64" t="s">
        <v>13692</v>
      </c>
      <c r="D21" s="63">
        <v>5000</v>
      </c>
      <c r="E21" s="65">
        <v>5088591</v>
      </c>
      <c r="F21" s="58">
        <v>29.76</v>
      </c>
      <c r="G21" s="44"/>
      <c r="H21" s="72">
        <v>6060622</v>
      </c>
      <c r="I21" s="71" t="s">
        <v>2542</v>
      </c>
      <c r="J21" s="73">
        <v>15</v>
      </c>
      <c r="L21" s="74">
        <v>5089340</v>
      </c>
      <c r="M21" s="71" t="s">
        <v>6417</v>
      </c>
      <c r="N21" s="76">
        <v>25.93</v>
      </c>
    </row>
    <row r="22" spans="1:14" ht="16.2" thickBot="1" x14ac:dyDescent="0.35">
      <c r="A22" s="50">
        <v>5061965</v>
      </c>
      <c r="B22" s="55" t="s">
        <v>13698</v>
      </c>
      <c r="C22" s="56" t="s">
        <v>13692</v>
      </c>
      <c r="D22" s="55">
        <v>5000</v>
      </c>
      <c r="E22" s="57">
        <v>5061965</v>
      </c>
      <c r="F22" s="58">
        <v>25.04</v>
      </c>
      <c r="G22" s="44"/>
      <c r="H22" s="72">
        <v>6062122</v>
      </c>
      <c r="I22" s="71" t="s">
        <v>2094</v>
      </c>
      <c r="J22" s="73">
        <v>10.82</v>
      </c>
      <c r="L22" s="74">
        <v>5089400</v>
      </c>
      <c r="M22" s="71" t="s">
        <v>6416</v>
      </c>
      <c r="N22" s="74">
        <v>30.86</v>
      </c>
    </row>
    <row r="23" spans="1:14" ht="16.2" thickBot="1" x14ac:dyDescent="0.35">
      <c r="A23" s="50">
        <v>5061839</v>
      </c>
      <c r="B23" s="55" t="s">
        <v>13698</v>
      </c>
      <c r="C23" s="56" t="s">
        <v>13690</v>
      </c>
      <c r="D23" s="55">
        <v>5000</v>
      </c>
      <c r="E23" s="57">
        <v>5061839</v>
      </c>
      <c r="F23" s="58">
        <v>25.97</v>
      </c>
      <c r="G23" s="44"/>
      <c r="H23" s="72">
        <v>6055142</v>
      </c>
      <c r="I23" s="71" t="s">
        <v>1445</v>
      </c>
      <c r="J23" s="73">
        <v>13.5</v>
      </c>
      <c r="L23" s="74">
        <v>5025656</v>
      </c>
      <c r="M23" s="71" t="s">
        <v>6360</v>
      </c>
      <c r="N23" s="76">
        <v>22.22</v>
      </c>
    </row>
    <row r="24" spans="1:14" ht="16.2" thickBot="1" x14ac:dyDescent="0.35">
      <c r="A24" s="50">
        <v>5023890</v>
      </c>
      <c r="B24" s="55" t="s">
        <v>13699</v>
      </c>
      <c r="C24" s="56" t="s">
        <v>13692</v>
      </c>
      <c r="D24" s="55">
        <v>5000</v>
      </c>
      <c r="E24" s="57">
        <v>5023890</v>
      </c>
      <c r="F24" s="58">
        <v>11.45</v>
      </c>
      <c r="G24" s="44"/>
      <c r="H24" s="72">
        <v>6058266</v>
      </c>
      <c r="I24" s="71" t="s">
        <v>3386</v>
      </c>
      <c r="J24" s="73">
        <v>7.9799999999999995</v>
      </c>
      <c r="L24" s="74">
        <v>5025660</v>
      </c>
      <c r="M24" s="71" t="s">
        <v>6356</v>
      </c>
      <c r="N24" s="76">
        <v>20.98</v>
      </c>
    </row>
    <row r="25" spans="1:14" ht="16.2" thickBot="1" x14ac:dyDescent="0.35">
      <c r="A25" s="50">
        <v>5023888</v>
      </c>
      <c r="B25" s="55" t="s">
        <v>13699</v>
      </c>
      <c r="C25" s="56" t="s">
        <v>13690</v>
      </c>
      <c r="D25" s="55">
        <v>10000</v>
      </c>
      <c r="E25" s="57">
        <v>5023888</v>
      </c>
      <c r="F25" s="58">
        <v>23.44</v>
      </c>
      <c r="G25" s="44"/>
      <c r="H25" s="72">
        <v>6055424</v>
      </c>
      <c r="I25" s="71" t="s">
        <v>6302</v>
      </c>
      <c r="J25" s="73">
        <v>0.39</v>
      </c>
      <c r="L25" s="74">
        <v>5091199</v>
      </c>
      <c r="M25" s="71" t="s">
        <v>12095</v>
      </c>
      <c r="N25" s="76">
        <v>19.75</v>
      </c>
    </row>
    <row r="26" spans="1:14" ht="16.2" thickBot="1" x14ac:dyDescent="0.35">
      <c r="A26" s="48">
        <v>5027038</v>
      </c>
      <c r="B26" s="59" t="s">
        <v>13700</v>
      </c>
      <c r="C26" s="60" t="s">
        <v>13692</v>
      </c>
      <c r="D26" s="59">
        <v>5000</v>
      </c>
      <c r="E26" s="61">
        <v>5027038</v>
      </c>
      <c r="F26" s="58">
        <v>22.72</v>
      </c>
      <c r="G26" s="44"/>
      <c r="H26" s="72">
        <v>6041133</v>
      </c>
      <c r="I26" s="71" t="s">
        <v>102</v>
      </c>
      <c r="J26" s="73">
        <v>3.3</v>
      </c>
      <c r="L26" s="74">
        <v>5091200</v>
      </c>
      <c r="M26" s="71" t="s">
        <v>12093</v>
      </c>
      <c r="N26" s="76">
        <v>19.75</v>
      </c>
    </row>
    <row r="27" spans="1:14" ht="15" thickBot="1" x14ac:dyDescent="0.35">
      <c r="A27" s="50">
        <v>5090805</v>
      </c>
      <c r="B27" s="55" t="s">
        <v>13701</v>
      </c>
      <c r="C27" s="56" t="s">
        <v>13702</v>
      </c>
      <c r="D27" s="55">
        <v>2500</v>
      </c>
      <c r="E27" s="57">
        <v>5090805</v>
      </c>
      <c r="F27" s="58">
        <v>16.13</v>
      </c>
      <c r="G27" s="44"/>
      <c r="H27" s="72">
        <v>6061968</v>
      </c>
      <c r="I27" s="71" t="s">
        <v>3150</v>
      </c>
      <c r="J27" s="73">
        <v>3.32</v>
      </c>
    </row>
    <row r="28" spans="1:14" ht="15" thickBot="1" x14ac:dyDescent="0.35">
      <c r="A28" s="50">
        <v>5090815</v>
      </c>
      <c r="B28" s="55" t="s">
        <v>13703</v>
      </c>
      <c r="C28" s="56" t="s">
        <v>13692</v>
      </c>
      <c r="D28" s="55">
        <v>2500</v>
      </c>
      <c r="E28" s="57">
        <v>5090815</v>
      </c>
      <c r="F28" s="58">
        <v>14.01</v>
      </c>
      <c r="G28" s="44"/>
      <c r="H28" s="72">
        <v>6042334</v>
      </c>
      <c r="I28" s="71" t="s">
        <v>3023</v>
      </c>
      <c r="J28" s="73">
        <v>3.4</v>
      </c>
    </row>
    <row r="29" spans="1:14" ht="15" thickBot="1" x14ac:dyDescent="0.35">
      <c r="A29" s="50">
        <v>5093360</v>
      </c>
      <c r="B29" s="55" t="s">
        <v>13704</v>
      </c>
      <c r="C29" s="56" t="s">
        <v>13705</v>
      </c>
      <c r="D29" s="55">
        <v>2500</v>
      </c>
      <c r="E29" s="57" t="s">
        <v>13706</v>
      </c>
      <c r="F29" s="58">
        <v>16.13</v>
      </c>
      <c r="G29" s="44"/>
      <c r="H29" s="72">
        <v>6042088</v>
      </c>
      <c r="I29" s="71" t="s">
        <v>2968</v>
      </c>
      <c r="J29" s="73">
        <v>3.75</v>
      </c>
    </row>
    <row r="30" spans="1:14" ht="15" thickBot="1" x14ac:dyDescent="0.35">
      <c r="A30" s="66">
        <v>5092766</v>
      </c>
      <c r="B30" s="67" t="s">
        <v>13707</v>
      </c>
      <c r="C30" s="68" t="s">
        <v>13705</v>
      </c>
      <c r="D30" s="69">
        <v>2500</v>
      </c>
      <c r="E30" s="70" t="s">
        <v>13708</v>
      </c>
      <c r="F30" s="58">
        <v>16.13</v>
      </c>
      <c r="G30" s="44"/>
      <c r="H30" s="72">
        <v>6042089</v>
      </c>
      <c r="I30" s="71" t="s">
        <v>2969</v>
      </c>
      <c r="J30" s="73">
        <v>4.5</v>
      </c>
    </row>
    <row r="31" spans="1:14" ht="15" thickBot="1" x14ac:dyDescent="0.35">
      <c r="A31" s="66">
        <v>5092691</v>
      </c>
      <c r="B31" s="67" t="s">
        <v>13709</v>
      </c>
      <c r="C31" s="68" t="s">
        <v>13710</v>
      </c>
      <c r="D31" s="69">
        <v>2500</v>
      </c>
      <c r="E31" s="70" t="s">
        <v>13711</v>
      </c>
      <c r="F31" s="58">
        <v>16.13</v>
      </c>
      <c r="G31" s="44"/>
      <c r="H31" s="72">
        <v>6042090</v>
      </c>
      <c r="I31" s="71" t="s">
        <v>2970</v>
      </c>
      <c r="J31" s="73">
        <v>5.75</v>
      </c>
    </row>
    <row r="32" spans="1:14" ht="15" thickBot="1" x14ac:dyDescent="0.35">
      <c r="A32" s="50">
        <v>5091986</v>
      </c>
      <c r="B32" s="55" t="s">
        <v>13712</v>
      </c>
      <c r="C32" s="56" t="s">
        <v>13692</v>
      </c>
      <c r="D32" s="55">
        <v>2500</v>
      </c>
      <c r="E32" s="57">
        <v>5091986</v>
      </c>
      <c r="F32" s="58">
        <v>16.72</v>
      </c>
      <c r="G32" s="44"/>
      <c r="H32" s="72">
        <v>6042877</v>
      </c>
      <c r="I32" s="71" t="s">
        <v>2849</v>
      </c>
      <c r="J32" s="73">
        <v>33.090000000000003</v>
      </c>
    </row>
    <row r="33" spans="1:10" ht="15" thickBot="1" x14ac:dyDescent="0.35">
      <c r="A33" s="50">
        <v>5024071</v>
      </c>
      <c r="B33" s="55" t="s">
        <v>13713</v>
      </c>
      <c r="C33" s="56" t="s">
        <v>13714</v>
      </c>
      <c r="D33" s="55">
        <v>5000</v>
      </c>
      <c r="E33" s="57">
        <v>5024071</v>
      </c>
      <c r="F33" s="58">
        <v>14.17</v>
      </c>
      <c r="G33" s="44"/>
      <c r="H33" s="72">
        <v>6053484</v>
      </c>
      <c r="I33" s="71" t="s">
        <v>2286</v>
      </c>
      <c r="J33" s="73">
        <v>1.6590000000000003</v>
      </c>
    </row>
    <row r="34" spans="1:10" ht="15" thickBot="1" x14ac:dyDescent="0.35">
      <c r="A34" s="50">
        <v>5024051</v>
      </c>
      <c r="B34" s="55" t="s">
        <v>13715</v>
      </c>
      <c r="C34" s="56" t="s">
        <v>13690</v>
      </c>
      <c r="D34" s="55">
        <v>5000</v>
      </c>
      <c r="E34" s="57">
        <v>5024051</v>
      </c>
      <c r="F34" s="58">
        <v>14.02</v>
      </c>
      <c r="G34" s="44"/>
      <c r="H34" s="72">
        <v>6055707</v>
      </c>
      <c r="I34" s="71" t="s">
        <v>40</v>
      </c>
      <c r="J34" s="73">
        <v>1.1100000000000001</v>
      </c>
    </row>
    <row r="35" spans="1:10" ht="15" thickBot="1" x14ac:dyDescent="0.35">
      <c r="A35" s="48">
        <v>5090088</v>
      </c>
      <c r="B35" s="59" t="s">
        <v>13716</v>
      </c>
      <c r="C35" s="60" t="s">
        <v>13692</v>
      </c>
      <c r="D35" s="59">
        <v>5000</v>
      </c>
      <c r="E35" s="61">
        <v>5090088</v>
      </c>
      <c r="F35" s="58">
        <v>44</v>
      </c>
      <c r="G35" s="44"/>
      <c r="H35" s="72">
        <v>6042110</v>
      </c>
      <c r="I35" s="71" t="s">
        <v>3039</v>
      </c>
      <c r="J35" s="73">
        <v>5.75</v>
      </c>
    </row>
    <row r="36" spans="1:10" ht="15" thickBot="1" x14ac:dyDescent="0.35">
      <c r="A36" s="62">
        <v>5089389</v>
      </c>
      <c r="B36" s="63" t="s">
        <v>13717</v>
      </c>
      <c r="C36" s="64" t="s">
        <v>13692</v>
      </c>
      <c r="D36" s="63">
        <v>2500</v>
      </c>
      <c r="E36" s="65">
        <v>5089389</v>
      </c>
      <c r="F36" s="58">
        <v>26.14</v>
      </c>
      <c r="G36" s="44"/>
      <c r="H36" s="72">
        <v>6042316</v>
      </c>
      <c r="I36" s="71" t="s">
        <v>2308</v>
      </c>
      <c r="J36" s="73">
        <v>3.41</v>
      </c>
    </row>
    <row r="37" spans="1:10" ht="15" thickBot="1" x14ac:dyDescent="0.35">
      <c r="A37" s="48">
        <v>5074313</v>
      </c>
      <c r="B37" s="59" t="s">
        <v>13718</v>
      </c>
      <c r="C37" s="60" t="s">
        <v>13692</v>
      </c>
      <c r="D37" s="59">
        <v>5000</v>
      </c>
      <c r="E37" s="61">
        <v>5074313</v>
      </c>
      <c r="F37" s="58">
        <v>26.39</v>
      </c>
      <c r="G37" s="44"/>
      <c r="H37" s="72">
        <v>5073961</v>
      </c>
      <c r="I37" s="71" t="s">
        <v>6421</v>
      </c>
      <c r="J37" s="73">
        <v>40</v>
      </c>
    </row>
    <row r="38" spans="1:10" ht="15" thickBot="1" x14ac:dyDescent="0.35">
      <c r="A38" s="50">
        <v>5074312</v>
      </c>
      <c r="B38" s="55" t="s">
        <v>13718</v>
      </c>
      <c r="C38" s="56" t="s">
        <v>13692</v>
      </c>
      <c r="D38" s="55">
        <v>2500</v>
      </c>
      <c r="E38" s="57">
        <v>5074312</v>
      </c>
      <c r="F38" s="58">
        <v>15.44</v>
      </c>
      <c r="G38" s="44"/>
      <c r="H38" s="72">
        <v>5028216</v>
      </c>
      <c r="I38" s="71" t="s">
        <v>6339</v>
      </c>
      <c r="J38" s="73">
        <v>35</v>
      </c>
    </row>
    <row r="39" spans="1:10" x14ac:dyDescent="0.3">
      <c r="A39" s="62">
        <v>5024027</v>
      </c>
      <c r="B39" s="63" t="s">
        <v>13719</v>
      </c>
      <c r="C39" s="64" t="s">
        <v>13692</v>
      </c>
      <c r="D39" s="63">
        <v>10000</v>
      </c>
      <c r="E39" s="65">
        <v>5024027</v>
      </c>
      <c r="F39" s="58">
        <v>42.72</v>
      </c>
      <c r="G39" s="44"/>
    </row>
    <row r="40" spans="1:10" ht="15" thickBot="1" x14ac:dyDescent="0.35">
      <c r="A40" s="45"/>
      <c r="B40" s="45"/>
      <c r="C40" s="45"/>
      <c r="D40" s="45"/>
      <c r="E40" s="42"/>
      <c r="F40" s="45"/>
      <c r="G40" s="44"/>
    </row>
    <row r="41" spans="1:10" x14ac:dyDescent="0.3">
      <c r="A41" s="45" t="s">
        <v>13720</v>
      </c>
      <c r="B41" s="99"/>
      <c r="C41" s="100"/>
      <c r="D41" s="100"/>
      <c r="E41" s="100"/>
      <c r="F41" s="100"/>
      <c r="G41" s="44"/>
    </row>
    <row r="42" spans="1:10" x14ac:dyDescent="0.3">
      <c r="A42" s="45"/>
      <c r="B42" s="101"/>
      <c r="C42" s="102"/>
      <c r="D42" s="102"/>
      <c r="E42" s="102"/>
      <c r="F42" s="102"/>
      <c r="G42" s="44"/>
    </row>
    <row r="43" spans="1:10" x14ac:dyDescent="0.3">
      <c r="A43" s="45"/>
      <c r="B43" s="101"/>
      <c r="C43" s="102"/>
      <c r="D43" s="102"/>
      <c r="E43" s="102"/>
      <c r="F43" s="102"/>
      <c r="G43" s="44"/>
    </row>
    <row r="44" spans="1:10" x14ac:dyDescent="0.3">
      <c r="A44" s="45"/>
      <c r="B44" s="101"/>
      <c r="C44" s="102"/>
      <c r="D44" s="102"/>
      <c r="E44" s="102"/>
      <c r="F44" s="102"/>
      <c r="G44" s="44"/>
    </row>
    <row r="45" spans="1:10" x14ac:dyDescent="0.3">
      <c r="A45" s="45"/>
      <c r="B45" s="101"/>
      <c r="C45" s="102"/>
      <c r="D45" s="102"/>
      <c r="E45" s="102"/>
      <c r="F45" s="102"/>
      <c r="G45" s="44"/>
    </row>
    <row r="46" spans="1:10" x14ac:dyDescent="0.3">
      <c r="A46" s="45"/>
      <c r="B46" s="101"/>
      <c r="C46" s="102"/>
      <c r="D46" s="102"/>
      <c r="E46" s="102"/>
      <c r="F46" s="102"/>
      <c r="G46" s="44"/>
    </row>
    <row r="47" spans="1:10" x14ac:dyDescent="0.3">
      <c r="A47" s="45"/>
      <c r="B47" s="101"/>
      <c r="C47" s="102"/>
      <c r="D47" s="102"/>
      <c r="E47" s="102"/>
      <c r="F47" s="102"/>
      <c r="G47" s="44"/>
    </row>
    <row r="48" spans="1:10" x14ac:dyDescent="0.3">
      <c r="A48" s="45"/>
      <c r="B48" s="45"/>
      <c r="C48" s="45"/>
      <c r="D48" s="45"/>
      <c r="E48" s="42"/>
      <c r="F48" s="45"/>
      <c r="G48" s="44"/>
    </row>
    <row r="49" spans="1:7" x14ac:dyDescent="0.3">
      <c r="A49" s="45"/>
      <c r="B49" s="45"/>
      <c r="C49" s="45"/>
      <c r="D49" s="45"/>
      <c r="E49" s="42"/>
      <c r="F49" s="45"/>
      <c r="G49" s="44"/>
    </row>
    <row r="50" spans="1:7" x14ac:dyDescent="0.3">
      <c r="A50" s="45"/>
      <c r="B50" s="45"/>
      <c r="C50" s="45"/>
      <c r="D50" s="45"/>
      <c r="E50" s="42"/>
      <c r="F50" s="45"/>
      <c r="G50" s="44"/>
    </row>
    <row r="51" spans="1:7" x14ac:dyDescent="0.3">
      <c r="A51" s="45"/>
      <c r="B51" s="45"/>
      <c r="C51" s="45"/>
      <c r="D51" s="45"/>
      <c r="E51" s="42"/>
      <c r="F51" s="45"/>
      <c r="G51" s="44"/>
    </row>
    <row r="52" spans="1:7" x14ac:dyDescent="0.3">
      <c r="A52" s="45"/>
      <c r="B52" s="45"/>
      <c r="C52" s="45"/>
      <c r="D52" s="45"/>
      <c r="E52" s="42"/>
      <c r="F52" s="45"/>
      <c r="G52" s="44"/>
    </row>
    <row r="53" spans="1:7" x14ac:dyDescent="0.3">
      <c r="A53" s="45"/>
      <c r="B53" s="45"/>
      <c r="C53" s="45"/>
      <c r="D53" s="45"/>
      <c r="E53" s="42"/>
      <c r="F53" s="45"/>
      <c r="G53" s="44"/>
    </row>
    <row r="54" spans="1:7" x14ac:dyDescent="0.3">
      <c r="A54" s="45"/>
      <c r="B54" s="45"/>
      <c r="C54" s="45"/>
      <c r="D54" s="45"/>
      <c r="E54" s="42"/>
      <c r="F54" s="45"/>
      <c r="G54" s="44"/>
    </row>
    <row r="55" spans="1:7" x14ac:dyDescent="0.3">
      <c r="A55" s="45"/>
      <c r="B55" s="45"/>
      <c r="C55" s="45"/>
      <c r="D55" s="45"/>
      <c r="E55" s="42"/>
      <c r="F55" s="45"/>
      <c r="G55" s="44"/>
    </row>
    <row r="56" spans="1:7" x14ac:dyDescent="0.3">
      <c r="A56" s="45"/>
      <c r="B56" s="45"/>
      <c r="C56" s="45"/>
      <c r="D56" s="45"/>
      <c r="E56" s="42"/>
      <c r="F56" s="45"/>
      <c r="G56" s="44"/>
    </row>
    <row r="57" spans="1:7" x14ac:dyDescent="0.3">
      <c r="A57" s="45"/>
      <c r="B57" s="45"/>
      <c r="C57" s="45"/>
      <c r="D57" s="45"/>
      <c r="E57" s="42"/>
      <c r="F57" s="45"/>
      <c r="G57" s="44"/>
    </row>
    <row r="58" spans="1:7" x14ac:dyDescent="0.3">
      <c r="A58" s="45"/>
      <c r="B58" s="45"/>
      <c r="C58" s="45"/>
      <c r="D58" s="45"/>
      <c r="E58" s="42"/>
      <c r="F58" s="45"/>
      <c r="G58" s="44"/>
    </row>
    <row r="59" spans="1:7" x14ac:dyDescent="0.3">
      <c r="A59" s="45"/>
      <c r="B59" s="45"/>
      <c r="C59" s="45"/>
      <c r="D59" s="45"/>
      <c r="E59" s="42"/>
      <c r="F59" s="45"/>
      <c r="G59" s="44"/>
    </row>
    <row r="60" spans="1:7" x14ac:dyDescent="0.3">
      <c r="A60" s="45"/>
      <c r="B60" s="45"/>
      <c r="C60" s="45"/>
      <c r="D60" s="45"/>
      <c r="E60" s="42"/>
      <c r="F60" s="45"/>
      <c r="G60" s="44"/>
    </row>
    <row r="61" spans="1:7" x14ac:dyDescent="0.3">
      <c r="A61" s="45"/>
      <c r="B61" s="45"/>
      <c r="C61" s="45"/>
      <c r="D61" s="45"/>
      <c r="E61" s="42"/>
      <c r="F61" s="45"/>
      <c r="G61" s="44"/>
    </row>
    <row r="62" spans="1:7" x14ac:dyDescent="0.3">
      <c r="A62" s="45"/>
      <c r="B62" s="45"/>
      <c r="C62" s="45"/>
      <c r="D62" s="45"/>
      <c r="E62" s="42"/>
      <c r="F62" s="45"/>
      <c r="G62" s="44"/>
    </row>
    <row r="63" spans="1:7" x14ac:dyDescent="0.3">
      <c r="A63" s="45"/>
      <c r="B63" s="45"/>
      <c r="C63" s="45"/>
      <c r="D63" s="45"/>
      <c r="E63" s="42"/>
      <c r="F63" s="45"/>
      <c r="G63" s="44"/>
    </row>
    <row r="64" spans="1:7" x14ac:dyDescent="0.3">
      <c r="A64" s="45"/>
      <c r="B64" s="45"/>
      <c r="C64" s="45"/>
      <c r="D64" s="45"/>
      <c r="E64" s="42"/>
      <c r="F64" s="45"/>
      <c r="G64" s="44"/>
    </row>
    <row r="65" spans="1:7" x14ac:dyDescent="0.3">
      <c r="A65" s="45"/>
      <c r="B65" s="45"/>
      <c r="C65" s="45"/>
      <c r="D65" s="45"/>
      <c r="E65" s="42"/>
      <c r="F65" s="45"/>
      <c r="G65" s="44"/>
    </row>
    <row r="66" spans="1:7" x14ac:dyDescent="0.3">
      <c r="A66" s="45"/>
      <c r="B66" s="45"/>
      <c r="C66" s="45"/>
      <c r="D66" s="45"/>
      <c r="E66" s="42"/>
      <c r="F66" s="45"/>
      <c r="G66" s="44"/>
    </row>
    <row r="67" spans="1:7" x14ac:dyDescent="0.3">
      <c r="A67" s="45"/>
      <c r="B67" s="45"/>
      <c r="C67" s="45"/>
      <c r="D67" s="45"/>
      <c r="E67" s="42"/>
      <c r="F67" s="45"/>
      <c r="G67" s="44"/>
    </row>
    <row r="68" spans="1:7" x14ac:dyDescent="0.3">
      <c r="A68" s="45"/>
      <c r="B68" s="45"/>
      <c r="C68" s="45"/>
      <c r="D68" s="45"/>
      <c r="E68" s="42"/>
      <c r="F68" s="45"/>
      <c r="G68" s="44"/>
    </row>
    <row r="69" spans="1:7" x14ac:dyDescent="0.3">
      <c r="A69" s="45"/>
      <c r="B69" s="45"/>
      <c r="C69" s="45"/>
      <c r="D69" s="45"/>
      <c r="E69" s="42"/>
      <c r="F69" s="45"/>
      <c r="G69" s="44"/>
    </row>
    <row r="70" spans="1:7" x14ac:dyDescent="0.3">
      <c r="A70" s="45"/>
      <c r="B70" s="45"/>
      <c r="C70" s="45"/>
      <c r="D70" s="45"/>
      <c r="E70" s="42"/>
      <c r="F70" s="45"/>
      <c r="G70" s="44"/>
    </row>
    <row r="71" spans="1:7" x14ac:dyDescent="0.3">
      <c r="A71" s="45"/>
      <c r="B71" s="45"/>
      <c r="C71" s="45"/>
      <c r="D71" s="45"/>
      <c r="E71" s="42"/>
      <c r="F71" s="45"/>
      <c r="G71" s="44"/>
    </row>
    <row r="72" spans="1:7" x14ac:dyDescent="0.3">
      <c r="A72" s="45"/>
      <c r="B72" s="45"/>
      <c r="C72" s="45"/>
      <c r="D72" s="45"/>
      <c r="E72" s="42"/>
      <c r="F72" s="45"/>
      <c r="G72" s="44"/>
    </row>
    <row r="73" spans="1:7" x14ac:dyDescent="0.3">
      <c r="A73" s="45"/>
      <c r="B73" s="45"/>
      <c r="C73" s="45"/>
      <c r="D73" s="45"/>
      <c r="E73" s="42"/>
      <c r="F73" s="45"/>
      <c r="G73" s="44"/>
    </row>
    <row r="74" spans="1:7" x14ac:dyDescent="0.3">
      <c r="A74" s="45"/>
      <c r="B74" s="45"/>
      <c r="C74" s="45"/>
      <c r="D74" s="45"/>
      <c r="E74" s="42"/>
      <c r="F74" s="45"/>
      <c r="G74" s="44"/>
    </row>
    <row r="75" spans="1:7" x14ac:dyDescent="0.3">
      <c r="A75" s="45"/>
      <c r="B75" s="45"/>
      <c r="C75" s="45"/>
      <c r="D75" s="45"/>
      <c r="E75" s="42"/>
      <c r="F75" s="45"/>
      <c r="G75" s="44"/>
    </row>
    <row r="76" spans="1:7" x14ac:dyDescent="0.3">
      <c r="A76" s="45"/>
      <c r="B76" s="45"/>
      <c r="C76" s="45"/>
      <c r="D76" s="45"/>
      <c r="E76" s="42"/>
      <c r="F76" s="45"/>
      <c r="G76" s="44"/>
    </row>
    <row r="77" spans="1:7" x14ac:dyDescent="0.3">
      <c r="A77" s="45"/>
      <c r="B77" s="45"/>
      <c r="C77" s="45"/>
      <c r="D77" s="45"/>
      <c r="E77" s="42"/>
      <c r="F77" s="45"/>
      <c r="G77" s="44"/>
    </row>
    <row r="78" spans="1:7" x14ac:dyDescent="0.3">
      <c r="A78" s="45"/>
      <c r="B78" s="45"/>
      <c r="C78" s="45"/>
      <c r="D78" s="45"/>
      <c r="E78" s="42"/>
      <c r="F78" s="45"/>
      <c r="G78" s="44"/>
    </row>
    <row r="79" spans="1:7" x14ac:dyDescent="0.3">
      <c r="A79" s="45"/>
      <c r="B79" s="45"/>
      <c r="C79" s="45"/>
      <c r="D79" s="45"/>
      <c r="E79" s="42"/>
      <c r="F79" s="45"/>
      <c r="G79" s="44"/>
    </row>
    <row r="80" spans="1:7" x14ac:dyDescent="0.3">
      <c r="A80" s="45"/>
      <c r="B80" s="45"/>
      <c r="C80" s="45"/>
      <c r="D80" s="45"/>
      <c r="E80" s="42"/>
      <c r="F80" s="45"/>
      <c r="G80" s="44"/>
    </row>
    <row r="81" spans="1:7" x14ac:dyDescent="0.3">
      <c r="A81" s="45"/>
      <c r="B81" s="45"/>
      <c r="C81" s="45"/>
      <c r="D81" s="45"/>
      <c r="E81" s="42"/>
      <c r="F81" s="45"/>
      <c r="G81" s="44"/>
    </row>
    <row r="82" spans="1:7" x14ac:dyDescent="0.3">
      <c r="A82" s="45"/>
      <c r="B82" s="45"/>
      <c r="C82" s="45"/>
      <c r="D82" s="45"/>
      <c r="E82" s="42"/>
      <c r="F82" s="45"/>
      <c r="G82" s="44"/>
    </row>
    <row r="83" spans="1:7" x14ac:dyDescent="0.3">
      <c r="A83" s="45"/>
      <c r="B83" s="45"/>
      <c r="C83" s="45"/>
      <c r="D83" s="45"/>
      <c r="E83" s="42"/>
      <c r="F83" s="45"/>
      <c r="G83" s="44"/>
    </row>
    <row r="84" spans="1:7" x14ac:dyDescent="0.3">
      <c r="A84" s="45"/>
      <c r="B84" s="45"/>
      <c r="C84" s="45"/>
      <c r="D84" s="45"/>
      <c r="E84" s="42"/>
      <c r="F84" s="45"/>
      <c r="G84" s="44"/>
    </row>
    <row r="85" spans="1:7" x14ac:dyDescent="0.3">
      <c r="A85" s="45"/>
      <c r="B85" s="45"/>
      <c r="C85" s="45"/>
      <c r="D85" s="45"/>
      <c r="E85" s="42"/>
      <c r="F85" s="45"/>
      <c r="G85" s="44"/>
    </row>
    <row r="86" spans="1:7" x14ac:dyDescent="0.3">
      <c r="A86" s="45"/>
      <c r="B86" s="45"/>
      <c r="C86" s="45"/>
      <c r="D86" s="45"/>
      <c r="E86" s="42"/>
      <c r="F86" s="45"/>
      <c r="G86" s="44"/>
    </row>
    <row r="87" spans="1:7" x14ac:dyDescent="0.3">
      <c r="A87" s="45"/>
      <c r="B87" s="45"/>
      <c r="C87" s="45"/>
      <c r="D87" s="45"/>
      <c r="E87" s="42"/>
      <c r="F87" s="45"/>
      <c r="G87" s="44"/>
    </row>
    <row r="88" spans="1:7" x14ac:dyDescent="0.3">
      <c r="A88" s="45"/>
      <c r="B88" s="45"/>
      <c r="C88" s="45"/>
      <c r="D88" s="45"/>
      <c r="E88" s="42"/>
      <c r="F88" s="45"/>
      <c r="G88" s="44"/>
    </row>
    <row r="89" spans="1:7" x14ac:dyDescent="0.3">
      <c r="A89" s="45"/>
      <c r="B89" s="45"/>
      <c r="C89" s="45"/>
      <c r="D89" s="45"/>
      <c r="E89" s="42"/>
      <c r="F89" s="45"/>
      <c r="G89" s="44"/>
    </row>
    <row r="90" spans="1:7" x14ac:dyDescent="0.3">
      <c r="A90" s="45"/>
      <c r="B90" s="45"/>
      <c r="C90" s="45"/>
      <c r="D90" s="45"/>
      <c r="E90" s="42"/>
      <c r="F90" s="45"/>
      <c r="G90" s="44"/>
    </row>
    <row r="91" spans="1:7" x14ac:dyDescent="0.3">
      <c r="A91" s="45"/>
      <c r="B91" s="45"/>
      <c r="C91" s="45"/>
      <c r="D91" s="45"/>
      <c r="E91" s="42"/>
      <c r="F91" s="45"/>
      <c r="G91" s="44"/>
    </row>
    <row r="92" spans="1:7" x14ac:dyDescent="0.3">
      <c r="A92" s="45"/>
      <c r="B92" s="45"/>
      <c r="C92" s="45"/>
      <c r="D92" s="45"/>
      <c r="E92" s="42"/>
      <c r="F92" s="45"/>
      <c r="G92" s="44"/>
    </row>
    <row r="93" spans="1:7" x14ac:dyDescent="0.3">
      <c r="A93" s="45"/>
      <c r="B93" s="45"/>
      <c r="C93" s="45"/>
      <c r="D93" s="45"/>
      <c r="E93" s="42"/>
      <c r="F93" s="45"/>
      <c r="G93" s="44"/>
    </row>
    <row r="94" spans="1:7" x14ac:dyDescent="0.3">
      <c r="A94" s="45"/>
      <c r="B94" s="45"/>
      <c r="C94" s="45"/>
      <c r="D94" s="45"/>
      <c r="E94" s="42"/>
      <c r="F94" s="45"/>
      <c r="G94" s="44"/>
    </row>
    <row r="95" spans="1:7" x14ac:dyDescent="0.3">
      <c r="A95" s="45"/>
      <c r="B95" s="45"/>
      <c r="C95" s="45"/>
      <c r="D95" s="45"/>
      <c r="E95" s="42"/>
      <c r="F95" s="45"/>
      <c r="G95" s="44"/>
    </row>
    <row r="96" spans="1:7" x14ac:dyDescent="0.3">
      <c r="A96" s="45"/>
      <c r="B96" s="45"/>
      <c r="C96" s="45"/>
      <c r="D96" s="45"/>
      <c r="E96" s="42"/>
      <c r="F96" s="45"/>
      <c r="G96" s="44"/>
    </row>
    <row r="97" spans="1:7" x14ac:dyDescent="0.3">
      <c r="A97" s="45"/>
      <c r="B97" s="45"/>
      <c r="C97" s="45"/>
      <c r="D97" s="45"/>
      <c r="E97" s="42"/>
      <c r="F97" s="45"/>
      <c r="G97" s="44"/>
    </row>
    <row r="98" spans="1:7" x14ac:dyDescent="0.3">
      <c r="A98" s="45"/>
      <c r="B98" s="45"/>
      <c r="C98" s="45"/>
      <c r="D98" s="45"/>
      <c r="E98" s="42"/>
      <c r="F98" s="45"/>
      <c r="G98" s="44"/>
    </row>
    <row r="99" spans="1:7" x14ac:dyDescent="0.3">
      <c r="A99" s="45"/>
      <c r="B99" s="45"/>
      <c r="C99" s="45"/>
      <c r="D99" s="45"/>
      <c r="E99" s="42"/>
      <c r="F99" s="45"/>
      <c r="G99" s="44"/>
    </row>
    <row r="100" spans="1:7" x14ac:dyDescent="0.3">
      <c r="A100" s="45"/>
      <c r="B100" s="45"/>
      <c r="C100" s="45"/>
      <c r="D100" s="45"/>
      <c r="E100" s="42"/>
      <c r="F100" s="45"/>
      <c r="G100" s="44"/>
    </row>
    <row r="101" spans="1:7" x14ac:dyDescent="0.3">
      <c r="A101" s="45"/>
      <c r="B101" s="45"/>
      <c r="C101" s="45"/>
      <c r="D101" s="45"/>
      <c r="E101" s="42"/>
      <c r="F101" s="45"/>
      <c r="G101" s="44"/>
    </row>
    <row r="102" spans="1:7" x14ac:dyDescent="0.3">
      <c r="A102" s="45"/>
      <c r="B102" s="45"/>
      <c r="C102" s="45"/>
      <c r="D102" s="45"/>
      <c r="E102" s="42"/>
      <c r="F102" s="45"/>
      <c r="G102" s="44"/>
    </row>
    <row r="103" spans="1:7" x14ac:dyDescent="0.3">
      <c r="A103" s="45"/>
      <c r="B103" s="45"/>
      <c r="C103" s="45"/>
      <c r="D103" s="45"/>
      <c r="E103" s="42"/>
      <c r="F103" s="45"/>
      <c r="G103" s="44"/>
    </row>
    <row r="104" spans="1:7" x14ac:dyDescent="0.3">
      <c r="A104" s="45"/>
      <c r="B104" s="45"/>
      <c r="C104" s="45"/>
      <c r="D104" s="45"/>
      <c r="E104" s="42"/>
      <c r="F104" s="45"/>
      <c r="G104" s="44"/>
    </row>
    <row r="105" spans="1:7" x14ac:dyDescent="0.3">
      <c r="A105" s="45"/>
      <c r="B105" s="45"/>
      <c r="C105" s="45"/>
      <c r="D105" s="45"/>
      <c r="E105" s="42"/>
      <c r="F105" s="45"/>
      <c r="G105" s="44"/>
    </row>
    <row r="106" spans="1:7" x14ac:dyDescent="0.3">
      <c r="A106" s="45"/>
      <c r="B106" s="45"/>
      <c r="C106" s="45"/>
      <c r="D106" s="45"/>
      <c r="E106" s="42"/>
      <c r="F106" s="45"/>
      <c r="G106" s="44"/>
    </row>
    <row r="107" spans="1:7" x14ac:dyDescent="0.3">
      <c r="A107" s="45"/>
      <c r="B107" s="45"/>
      <c r="C107" s="45"/>
      <c r="D107" s="45"/>
      <c r="E107" s="42"/>
      <c r="F107" s="45"/>
      <c r="G107" s="44"/>
    </row>
    <row r="108" spans="1:7" x14ac:dyDescent="0.3">
      <c r="A108" s="45"/>
      <c r="B108" s="45"/>
      <c r="C108" s="45"/>
      <c r="D108" s="45"/>
      <c r="E108" s="42"/>
      <c r="F108" s="45"/>
      <c r="G108" s="44"/>
    </row>
    <row r="109" spans="1:7" x14ac:dyDescent="0.3">
      <c r="A109" s="45"/>
      <c r="B109" s="45"/>
      <c r="C109" s="45"/>
      <c r="D109" s="45"/>
      <c r="E109" s="42"/>
      <c r="F109" s="45"/>
      <c r="G109" s="44"/>
    </row>
    <row r="110" spans="1:7" x14ac:dyDescent="0.3">
      <c r="A110" s="45"/>
      <c r="B110" s="45"/>
      <c r="C110" s="45"/>
      <c r="D110" s="45"/>
      <c r="E110" s="42"/>
      <c r="F110" s="45"/>
      <c r="G110" s="44"/>
    </row>
    <row r="111" spans="1:7" x14ac:dyDescent="0.3">
      <c r="A111" s="45"/>
      <c r="B111" s="45"/>
      <c r="C111" s="45"/>
      <c r="D111" s="45"/>
      <c r="E111" s="42"/>
      <c r="F111" s="45"/>
      <c r="G111" s="44"/>
    </row>
    <row r="112" spans="1:7" x14ac:dyDescent="0.3">
      <c r="A112" s="45"/>
      <c r="B112" s="45"/>
      <c r="C112" s="45"/>
      <c r="D112" s="45"/>
      <c r="E112" s="42"/>
      <c r="F112" s="45"/>
      <c r="G112" s="44"/>
    </row>
    <row r="113" spans="1:7" x14ac:dyDescent="0.3">
      <c r="A113" s="45"/>
      <c r="B113" s="45"/>
      <c r="C113" s="45"/>
      <c r="D113" s="45"/>
      <c r="E113" s="42"/>
      <c r="F113" s="45"/>
      <c r="G113" s="44"/>
    </row>
    <row r="114" spans="1:7" x14ac:dyDescent="0.3">
      <c r="A114" s="45"/>
      <c r="B114" s="45"/>
      <c r="C114" s="45"/>
      <c r="D114" s="45"/>
      <c r="E114" s="42"/>
      <c r="F114" s="45"/>
      <c r="G114" s="44"/>
    </row>
    <row r="115" spans="1:7" x14ac:dyDescent="0.3">
      <c r="A115" s="45"/>
      <c r="B115" s="45"/>
      <c r="C115" s="45"/>
      <c r="D115" s="45"/>
      <c r="E115" s="42"/>
      <c r="F115" s="45"/>
      <c r="G115" s="44"/>
    </row>
    <row r="116" spans="1:7" x14ac:dyDescent="0.3">
      <c r="A116" s="45"/>
      <c r="B116" s="45"/>
      <c r="C116" s="45"/>
      <c r="D116" s="45"/>
      <c r="E116" s="42"/>
      <c r="F116" s="45"/>
      <c r="G116" s="44"/>
    </row>
    <row r="117" spans="1:7" x14ac:dyDescent="0.3">
      <c r="A117" s="45"/>
      <c r="B117" s="45"/>
      <c r="C117" s="45"/>
      <c r="D117" s="45"/>
      <c r="E117" s="42"/>
      <c r="F117" s="45"/>
      <c r="G117" s="44"/>
    </row>
    <row r="118" spans="1:7" x14ac:dyDescent="0.3">
      <c r="A118" s="45"/>
      <c r="B118" s="45"/>
      <c r="C118" s="45"/>
      <c r="D118" s="45"/>
      <c r="E118" s="42"/>
      <c r="F118" s="45"/>
      <c r="G118" s="44"/>
    </row>
    <row r="119" spans="1:7" x14ac:dyDescent="0.3">
      <c r="A119" s="45"/>
      <c r="B119" s="45"/>
      <c r="C119" s="45"/>
      <c r="D119" s="45"/>
      <c r="E119" s="42"/>
      <c r="F119" s="45"/>
      <c r="G119" s="44"/>
    </row>
    <row r="120" spans="1:7" x14ac:dyDescent="0.3">
      <c r="A120" s="45"/>
      <c r="B120" s="45"/>
      <c r="C120" s="45"/>
      <c r="D120" s="45"/>
      <c r="E120" s="42"/>
      <c r="F120" s="45"/>
      <c r="G120" s="44"/>
    </row>
    <row r="121" spans="1:7" x14ac:dyDescent="0.3">
      <c r="A121" s="45"/>
      <c r="B121" s="45"/>
      <c r="C121" s="45"/>
      <c r="D121" s="45"/>
      <c r="E121" s="42"/>
      <c r="F121" s="45"/>
      <c r="G121" s="44"/>
    </row>
    <row r="122" spans="1:7" x14ac:dyDescent="0.3">
      <c r="A122" s="45"/>
      <c r="B122" s="45"/>
      <c r="C122" s="45"/>
      <c r="D122" s="45"/>
      <c r="E122" s="42"/>
      <c r="F122" s="45"/>
      <c r="G122" s="44"/>
    </row>
    <row r="123" spans="1:7" x14ac:dyDescent="0.3">
      <c r="A123" s="45"/>
      <c r="B123" s="45"/>
      <c r="C123" s="45"/>
      <c r="D123" s="45"/>
      <c r="E123" s="42"/>
      <c r="F123" s="45"/>
      <c r="G123" s="44"/>
    </row>
    <row r="124" spans="1:7" x14ac:dyDescent="0.3">
      <c r="A124" s="45"/>
      <c r="B124" s="45"/>
      <c r="C124" s="45"/>
      <c r="D124" s="45"/>
      <c r="E124" s="42"/>
      <c r="F124" s="45"/>
      <c r="G124" s="44"/>
    </row>
    <row r="125" spans="1:7" x14ac:dyDescent="0.3">
      <c r="A125" s="45"/>
      <c r="B125" s="45"/>
      <c r="C125" s="45"/>
      <c r="D125" s="45"/>
      <c r="E125" s="42"/>
      <c r="F125" s="45"/>
      <c r="G125" s="44"/>
    </row>
    <row r="126" spans="1:7" x14ac:dyDescent="0.3">
      <c r="A126" s="45"/>
      <c r="B126" s="45"/>
      <c r="C126" s="45"/>
      <c r="D126" s="45"/>
      <c r="E126" s="42"/>
      <c r="F126" s="45"/>
      <c r="G126" s="44"/>
    </row>
    <row r="127" spans="1:7" x14ac:dyDescent="0.3">
      <c r="A127" s="45"/>
      <c r="B127" s="45"/>
      <c r="C127" s="45"/>
      <c r="D127" s="45"/>
      <c r="E127" s="42"/>
      <c r="F127" s="45"/>
      <c r="G127" s="44"/>
    </row>
    <row r="128" spans="1:7" x14ac:dyDescent="0.3">
      <c r="A128" s="45"/>
      <c r="B128" s="45"/>
      <c r="C128" s="45"/>
      <c r="D128" s="45"/>
      <c r="E128" s="42"/>
      <c r="F128" s="45"/>
      <c r="G128" s="44"/>
    </row>
    <row r="129" spans="1:7" x14ac:dyDescent="0.3">
      <c r="A129" s="45"/>
      <c r="B129" s="45"/>
      <c r="C129" s="45"/>
      <c r="D129" s="45"/>
      <c r="E129" s="42"/>
      <c r="F129" s="45"/>
      <c r="G129" s="44"/>
    </row>
    <row r="130" spans="1:7" x14ac:dyDescent="0.3">
      <c r="A130" s="45"/>
      <c r="B130" s="45"/>
      <c r="C130" s="45"/>
      <c r="D130" s="45"/>
      <c r="E130" s="42"/>
      <c r="F130" s="45"/>
      <c r="G130" s="44"/>
    </row>
    <row r="131" spans="1:7" x14ac:dyDescent="0.3">
      <c r="A131" s="45"/>
      <c r="B131" s="45"/>
      <c r="C131" s="45"/>
      <c r="D131" s="45"/>
      <c r="E131" s="42"/>
      <c r="F131" s="45"/>
      <c r="G131" s="44"/>
    </row>
    <row r="132" spans="1:7" x14ac:dyDescent="0.3">
      <c r="A132" s="45"/>
      <c r="B132" s="45"/>
      <c r="C132" s="45"/>
      <c r="D132" s="45"/>
      <c r="E132" s="42"/>
      <c r="F132" s="45"/>
      <c r="G132" s="44"/>
    </row>
    <row r="133" spans="1:7" x14ac:dyDescent="0.3">
      <c r="A133" s="45"/>
      <c r="B133" s="45"/>
      <c r="C133" s="45"/>
      <c r="D133" s="45"/>
      <c r="E133" s="42"/>
      <c r="F133" s="45"/>
      <c r="G133" s="44"/>
    </row>
    <row r="134" spans="1:7" x14ac:dyDescent="0.3">
      <c r="A134" s="45"/>
      <c r="B134" s="45"/>
      <c r="C134" s="45"/>
      <c r="D134" s="45"/>
      <c r="E134" s="42"/>
      <c r="F134" s="45"/>
      <c r="G134" s="44"/>
    </row>
    <row r="135" spans="1:7" x14ac:dyDescent="0.3">
      <c r="A135" s="45"/>
      <c r="B135" s="45"/>
      <c r="C135" s="45"/>
      <c r="D135" s="45"/>
      <c r="E135" s="42"/>
      <c r="F135" s="45"/>
      <c r="G135" s="44"/>
    </row>
    <row r="136" spans="1:7" x14ac:dyDescent="0.3">
      <c r="A136" s="45"/>
      <c r="B136" s="45"/>
      <c r="C136" s="45"/>
      <c r="D136" s="45"/>
      <c r="E136" s="42"/>
      <c r="F136" s="45"/>
      <c r="G136" s="44"/>
    </row>
    <row r="137" spans="1:7" x14ac:dyDescent="0.3">
      <c r="A137" s="45"/>
      <c r="B137" s="45"/>
      <c r="C137" s="45"/>
      <c r="D137" s="45"/>
      <c r="E137" s="42"/>
      <c r="F137" s="45"/>
      <c r="G137" s="44"/>
    </row>
    <row r="138" spans="1:7" x14ac:dyDescent="0.3">
      <c r="A138" s="45"/>
      <c r="B138" s="45"/>
      <c r="C138" s="45"/>
      <c r="D138" s="45"/>
      <c r="E138" s="42"/>
      <c r="F138" s="45"/>
      <c r="G138" s="44"/>
    </row>
    <row r="139" spans="1:7" x14ac:dyDescent="0.3">
      <c r="A139" s="45"/>
      <c r="B139" s="45"/>
      <c r="C139" s="45"/>
      <c r="D139" s="45"/>
      <c r="E139" s="42"/>
      <c r="F139" s="45"/>
      <c r="G139" s="44"/>
    </row>
    <row r="140" spans="1:7" x14ac:dyDescent="0.3">
      <c r="A140" s="45"/>
      <c r="B140" s="45"/>
      <c r="C140" s="45"/>
      <c r="D140" s="45"/>
      <c r="E140" s="42"/>
      <c r="F140" s="45"/>
      <c r="G140" s="44"/>
    </row>
    <row r="141" spans="1:7" x14ac:dyDescent="0.3">
      <c r="A141" s="45"/>
      <c r="B141" s="45"/>
      <c r="C141" s="45"/>
      <c r="D141" s="45"/>
      <c r="E141" s="42"/>
      <c r="F141" s="45"/>
      <c r="G141" s="44"/>
    </row>
    <row r="142" spans="1:7" x14ac:dyDescent="0.3">
      <c r="A142" s="45"/>
      <c r="B142" s="45"/>
      <c r="C142" s="45"/>
      <c r="D142" s="45"/>
      <c r="E142" s="42"/>
      <c r="F142" s="45"/>
      <c r="G142" s="44"/>
    </row>
    <row r="143" spans="1:7" x14ac:dyDescent="0.3">
      <c r="A143" s="45"/>
      <c r="B143" s="45"/>
      <c r="C143" s="45"/>
      <c r="D143" s="45"/>
      <c r="E143" s="42"/>
      <c r="F143" s="45"/>
      <c r="G143" s="44"/>
    </row>
    <row r="144" spans="1:7" x14ac:dyDescent="0.3">
      <c r="A144" s="45"/>
      <c r="B144" s="45"/>
      <c r="C144" s="45"/>
      <c r="D144" s="45"/>
      <c r="E144" s="42"/>
      <c r="F144" s="45"/>
      <c r="G144" s="44"/>
    </row>
    <row r="145" spans="1:7" x14ac:dyDescent="0.3">
      <c r="A145" s="45"/>
      <c r="B145" s="45"/>
      <c r="C145" s="45"/>
      <c r="D145" s="45"/>
      <c r="E145" s="42"/>
      <c r="F145" s="45"/>
      <c r="G145" s="44"/>
    </row>
    <row r="146" spans="1:7" x14ac:dyDescent="0.3">
      <c r="A146" s="45"/>
      <c r="B146" s="45"/>
      <c r="C146" s="45"/>
      <c r="D146" s="45"/>
      <c r="E146" s="42"/>
      <c r="F146" s="45"/>
      <c r="G146" s="44"/>
    </row>
    <row r="147" spans="1:7" x14ac:dyDescent="0.3">
      <c r="A147" s="45"/>
      <c r="B147" s="45"/>
      <c r="C147" s="45"/>
      <c r="D147" s="45"/>
      <c r="E147" s="42"/>
      <c r="F147" s="45"/>
      <c r="G147" s="44"/>
    </row>
    <row r="148" spans="1:7" x14ac:dyDescent="0.3">
      <c r="A148" s="45"/>
      <c r="B148" s="45"/>
      <c r="C148" s="45"/>
      <c r="D148" s="45"/>
      <c r="E148" s="42"/>
      <c r="F148" s="45"/>
      <c r="G148" s="44"/>
    </row>
    <row r="149" spans="1:7" x14ac:dyDescent="0.3">
      <c r="A149" s="45"/>
      <c r="B149" s="45"/>
      <c r="C149" s="45"/>
      <c r="D149" s="45"/>
      <c r="E149" s="42"/>
      <c r="F149" s="45"/>
      <c r="G149" s="44"/>
    </row>
    <row r="150" spans="1:7" x14ac:dyDescent="0.3">
      <c r="A150" s="45"/>
      <c r="B150" s="45"/>
      <c r="C150" s="45"/>
      <c r="D150" s="45"/>
      <c r="E150" s="42"/>
      <c r="F150" s="45"/>
      <c r="G150" s="44"/>
    </row>
    <row r="151" spans="1:7" x14ac:dyDescent="0.3">
      <c r="A151" s="45"/>
      <c r="B151" s="45"/>
      <c r="C151" s="45"/>
      <c r="D151" s="45"/>
      <c r="E151" s="42"/>
      <c r="F151" s="45"/>
      <c r="G151" s="44"/>
    </row>
    <row r="152" spans="1:7" x14ac:dyDescent="0.3">
      <c r="A152" s="45"/>
      <c r="B152" s="45"/>
      <c r="C152" s="45"/>
      <c r="D152" s="45"/>
      <c r="E152" s="42"/>
      <c r="F152" s="45"/>
      <c r="G152" s="44"/>
    </row>
    <row r="153" spans="1:7" x14ac:dyDescent="0.3">
      <c r="A153" s="45"/>
      <c r="B153" s="45"/>
      <c r="C153" s="45"/>
      <c r="D153" s="45"/>
      <c r="E153" s="42"/>
      <c r="F153" s="45"/>
      <c r="G153" s="44"/>
    </row>
    <row r="154" spans="1:7" x14ac:dyDescent="0.3">
      <c r="A154" s="45"/>
      <c r="B154" s="45"/>
      <c r="C154" s="45"/>
      <c r="D154" s="45"/>
      <c r="E154" s="42"/>
      <c r="F154" s="45"/>
      <c r="G154" s="44"/>
    </row>
    <row r="155" spans="1:7" x14ac:dyDescent="0.3">
      <c r="A155" s="45"/>
      <c r="B155" s="45"/>
      <c r="C155" s="45"/>
      <c r="D155" s="45"/>
      <c r="E155" s="42"/>
      <c r="F155" s="45"/>
      <c r="G155" s="44"/>
    </row>
    <row r="156" spans="1:7" x14ac:dyDescent="0.3">
      <c r="A156" s="45"/>
      <c r="B156" s="45"/>
      <c r="C156" s="45"/>
      <c r="D156" s="45"/>
      <c r="E156" s="42"/>
      <c r="F156" s="45"/>
      <c r="G156" s="44"/>
    </row>
    <row r="157" spans="1:7" x14ac:dyDescent="0.3">
      <c r="A157" s="45"/>
      <c r="B157" s="45"/>
      <c r="C157" s="45"/>
      <c r="D157" s="45"/>
      <c r="E157" s="42"/>
      <c r="F157" s="45"/>
      <c r="G157" s="44"/>
    </row>
    <row r="158" spans="1:7" x14ac:dyDescent="0.3">
      <c r="A158" s="45"/>
      <c r="B158" s="45"/>
      <c r="C158" s="45"/>
      <c r="D158" s="45"/>
      <c r="E158" s="42"/>
      <c r="F158" s="45"/>
      <c r="G158" s="44"/>
    </row>
    <row r="159" spans="1:7" x14ac:dyDescent="0.3">
      <c r="A159" s="45"/>
      <c r="B159" s="45"/>
      <c r="C159" s="45"/>
      <c r="D159" s="45"/>
      <c r="E159" s="42"/>
      <c r="F159" s="45"/>
      <c r="G159" s="44"/>
    </row>
    <row r="160" spans="1:7" x14ac:dyDescent="0.3">
      <c r="A160" s="45"/>
      <c r="B160" s="45"/>
      <c r="C160" s="45"/>
      <c r="D160" s="45"/>
      <c r="E160" s="42"/>
      <c r="F160" s="45"/>
      <c r="G160" s="44"/>
    </row>
    <row r="161" spans="1:7" x14ac:dyDescent="0.3">
      <c r="A161" s="45"/>
      <c r="B161" s="45"/>
      <c r="C161" s="45"/>
      <c r="D161" s="45"/>
      <c r="E161" s="42"/>
      <c r="F161" s="45"/>
      <c r="G161" s="44"/>
    </row>
    <row r="162" spans="1:7" x14ac:dyDescent="0.3">
      <c r="A162" s="45"/>
      <c r="B162" s="45"/>
      <c r="C162" s="45"/>
      <c r="D162" s="45"/>
      <c r="E162" s="42"/>
      <c r="F162" s="45"/>
      <c r="G162" s="44"/>
    </row>
    <row r="163" spans="1:7" x14ac:dyDescent="0.3">
      <c r="A163" s="45"/>
      <c r="B163" s="45"/>
      <c r="C163" s="45"/>
      <c r="D163" s="45"/>
      <c r="E163" s="42"/>
      <c r="F163" s="45"/>
      <c r="G163" s="44"/>
    </row>
    <row r="164" spans="1:7" x14ac:dyDescent="0.3">
      <c r="A164" s="45"/>
      <c r="B164" s="45"/>
      <c r="C164" s="45"/>
      <c r="D164" s="45"/>
      <c r="E164" s="42"/>
      <c r="F164" s="45"/>
      <c r="G164" s="44"/>
    </row>
    <row r="165" spans="1:7" x14ac:dyDescent="0.3">
      <c r="A165" s="45"/>
      <c r="B165" s="45"/>
      <c r="C165" s="45"/>
      <c r="D165" s="45"/>
      <c r="E165" s="42"/>
      <c r="F165" s="45"/>
      <c r="G165" s="44"/>
    </row>
    <row r="166" spans="1:7" x14ac:dyDescent="0.3">
      <c r="A166" s="45"/>
      <c r="B166" s="45"/>
      <c r="C166" s="45"/>
      <c r="D166" s="45"/>
      <c r="E166" s="42"/>
      <c r="F166" s="45"/>
      <c r="G166" s="44"/>
    </row>
    <row r="167" spans="1:7" x14ac:dyDescent="0.3">
      <c r="A167" s="45"/>
      <c r="B167" s="45"/>
      <c r="C167" s="45"/>
      <c r="D167" s="45"/>
      <c r="E167" s="42"/>
      <c r="F167" s="45"/>
      <c r="G167" s="44"/>
    </row>
    <row r="168" spans="1:7" x14ac:dyDescent="0.3">
      <c r="A168" s="45"/>
      <c r="B168" s="45"/>
      <c r="C168" s="45"/>
      <c r="D168" s="45"/>
      <c r="E168" s="42"/>
      <c r="F168" s="45"/>
      <c r="G168" s="44"/>
    </row>
    <row r="169" spans="1:7" x14ac:dyDescent="0.3">
      <c r="A169" s="45"/>
      <c r="B169" s="45"/>
      <c r="C169" s="45"/>
      <c r="D169" s="45"/>
      <c r="E169" s="42"/>
      <c r="F169" s="45"/>
      <c r="G169" s="44"/>
    </row>
    <row r="170" spans="1:7" x14ac:dyDescent="0.3">
      <c r="A170" s="45"/>
      <c r="B170" s="45"/>
      <c r="C170" s="45"/>
      <c r="D170" s="45"/>
      <c r="E170" s="42"/>
      <c r="F170" s="45"/>
      <c r="G170" s="44"/>
    </row>
    <row r="171" spans="1:7" x14ac:dyDescent="0.3">
      <c r="A171" s="45"/>
      <c r="B171" s="45"/>
      <c r="C171" s="45"/>
      <c r="D171" s="45"/>
      <c r="E171" s="42"/>
      <c r="F171" s="45"/>
      <c r="G171" s="44"/>
    </row>
    <row r="172" spans="1:7" x14ac:dyDescent="0.3">
      <c r="A172" s="45"/>
      <c r="B172" s="45"/>
      <c r="C172" s="45"/>
      <c r="D172" s="45"/>
      <c r="E172" s="42"/>
      <c r="F172" s="45"/>
      <c r="G172" s="44"/>
    </row>
    <row r="173" spans="1:7" x14ac:dyDescent="0.3">
      <c r="A173" s="45"/>
      <c r="B173" s="45"/>
      <c r="C173" s="45"/>
      <c r="D173" s="45"/>
      <c r="E173" s="42"/>
      <c r="F173" s="45"/>
      <c r="G173" s="44"/>
    </row>
    <row r="174" spans="1:7" x14ac:dyDescent="0.3">
      <c r="A174" s="45"/>
      <c r="B174" s="45"/>
      <c r="C174" s="45"/>
      <c r="D174" s="45"/>
      <c r="E174" s="42"/>
      <c r="F174" s="45"/>
      <c r="G174" s="44"/>
    </row>
    <row r="175" spans="1:7" x14ac:dyDescent="0.3">
      <c r="A175" s="45"/>
      <c r="B175" s="45"/>
      <c r="C175" s="45"/>
      <c r="D175" s="45"/>
      <c r="E175" s="42"/>
      <c r="F175" s="45"/>
      <c r="G175" s="44"/>
    </row>
    <row r="176" spans="1:7" x14ac:dyDescent="0.3">
      <c r="A176" s="45"/>
      <c r="B176" s="45"/>
      <c r="C176" s="45"/>
      <c r="D176" s="45"/>
      <c r="E176" s="42"/>
      <c r="F176" s="45"/>
      <c r="G176" s="44"/>
    </row>
    <row r="177" spans="1:7" x14ac:dyDescent="0.3">
      <c r="A177" s="45"/>
      <c r="B177" s="45"/>
      <c r="C177" s="45"/>
      <c r="D177" s="45"/>
      <c r="E177" s="42"/>
      <c r="F177" s="45"/>
      <c r="G177" s="44"/>
    </row>
    <row r="178" spans="1:7" x14ac:dyDescent="0.3">
      <c r="A178" s="45"/>
      <c r="B178" s="45"/>
      <c r="C178" s="45"/>
      <c r="D178" s="45"/>
      <c r="E178" s="42"/>
      <c r="F178" s="45"/>
      <c r="G178" s="44"/>
    </row>
    <row r="179" spans="1:7" x14ac:dyDescent="0.3">
      <c r="A179" s="45"/>
      <c r="B179" s="45"/>
      <c r="C179" s="45"/>
      <c r="D179" s="45"/>
      <c r="E179" s="42"/>
      <c r="F179" s="45"/>
      <c r="G179" s="44"/>
    </row>
    <row r="180" spans="1:7" x14ac:dyDescent="0.3">
      <c r="A180" s="45"/>
      <c r="B180" s="45"/>
      <c r="C180" s="45"/>
      <c r="D180" s="45"/>
      <c r="E180" s="42"/>
      <c r="F180" s="45"/>
      <c r="G180" s="44"/>
    </row>
    <row r="181" spans="1:7" x14ac:dyDescent="0.3">
      <c r="A181" s="45"/>
      <c r="B181" s="45"/>
      <c r="C181" s="45"/>
      <c r="D181" s="45"/>
      <c r="E181" s="42"/>
      <c r="F181" s="45"/>
      <c r="G181" s="44"/>
    </row>
    <row r="182" spans="1:7" x14ac:dyDescent="0.3">
      <c r="A182" s="45"/>
      <c r="B182" s="45"/>
      <c r="C182" s="45"/>
      <c r="D182" s="45"/>
      <c r="E182" s="42"/>
      <c r="F182" s="45"/>
      <c r="G182" s="44"/>
    </row>
    <row r="183" spans="1:7" x14ac:dyDescent="0.3">
      <c r="A183" s="45"/>
      <c r="B183" s="45"/>
      <c r="C183" s="45"/>
      <c r="D183" s="45"/>
      <c r="E183" s="42"/>
      <c r="F183" s="45"/>
      <c r="G183" s="44"/>
    </row>
    <row r="184" spans="1:7" x14ac:dyDescent="0.3">
      <c r="A184" s="45"/>
      <c r="B184" s="45"/>
      <c r="C184" s="45"/>
      <c r="D184" s="45"/>
      <c r="E184" s="42"/>
      <c r="F184" s="45"/>
      <c r="G184" s="44"/>
    </row>
    <row r="185" spans="1:7" x14ac:dyDescent="0.3">
      <c r="A185" s="45"/>
      <c r="B185" s="45"/>
      <c r="C185" s="45"/>
      <c r="D185" s="45"/>
      <c r="E185" s="42"/>
      <c r="F185" s="45"/>
      <c r="G185" s="44"/>
    </row>
    <row r="186" spans="1:7" x14ac:dyDescent="0.3">
      <c r="A186" s="45"/>
      <c r="B186" s="45"/>
      <c r="C186" s="45"/>
      <c r="D186" s="45"/>
      <c r="E186" s="42"/>
      <c r="F186" s="45"/>
      <c r="G186" s="44"/>
    </row>
    <row r="187" spans="1:7" x14ac:dyDescent="0.3">
      <c r="A187" s="45"/>
      <c r="B187" s="45"/>
      <c r="C187" s="45"/>
      <c r="D187" s="45"/>
      <c r="E187" s="42"/>
      <c r="F187" s="45"/>
      <c r="G187" s="44"/>
    </row>
    <row r="188" spans="1:7" x14ac:dyDescent="0.3">
      <c r="A188" s="45"/>
      <c r="B188" s="45"/>
      <c r="C188" s="45"/>
      <c r="D188" s="45"/>
      <c r="E188" s="42"/>
      <c r="F188" s="45"/>
      <c r="G188" s="44"/>
    </row>
    <row r="189" spans="1:7" x14ac:dyDescent="0.3">
      <c r="A189" s="45"/>
      <c r="B189" s="45"/>
      <c r="C189" s="45"/>
      <c r="D189" s="45"/>
      <c r="E189" s="42"/>
      <c r="F189" s="45"/>
      <c r="G189" s="44"/>
    </row>
    <row r="190" spans="1:7" x14ac:dyDescent="0.3">
      <c r="A190" s="45"/>
      <c r="B190" s="45"/>
      <c r="C190" s="45"/>
      <c r="D190" s="45"/>
      <c r="E190" s="42"/>
      <c r="F190" s="45"/>
      <c r="G190" s="44"/>
    </row>
    <row r="191" spans="1:7" x14ac:dyDescent="0.3">
      <c r="A191" s="45"/>
      <c r="B191" s="45"/>
      <c r="C191" s="45"/>
      <c r="D191" s="45"/>
      <c r="E191" s="42"/>
      <c r="F191" s="45"/>
      <c r="G191" s="44"/>
    </row>
    <row r="192" spans="1:7" x14ac:dyDescent="0.3">
      <c r="A192" s="45"/>
      <c r="B192" s="45"/>
      <c r="C192" s="45"/>
      <c r="D192" s="45"/>
      <c r="E192" s="42"/>
      <c r="F192" s="45"/>
      <c r="G192" s="44"/>
    </row>
    <row r="193" spans="1:7" x14ac:dyDescent="0.3">
      <c r="A193" s="45"/>
      <c r="B193" s="45"/>
      <c r="C193" s="45"/>
      <c r="D193" s="45"/>
      <c r="E193" s="42"/>
      <c r="F193" s="45"/>
      <c r="G193" s="44"/>
    </row>
    <row r="194" spans="1:7" x14ac:dyDescent="0.3">
      <c r="A194" s="45"/>
      <c r="B194" s="45"/>
      <c r="C194" s="45"/>
      <c r="D194" s="45"/>
      <c r="E194" s="42"/>
      <c r="F194" s="45"/>
      <c r="G194" s="44"/>
    </row>
    <row r="195" spans="1:7" x14ac:dyDescent="0.3">
      <c r="A195" s="45"/>
      <c r="B195" s="45"/>
      <c r="C195" s="45"/>
      <c r="D195" s="45"/>
      <c r="E195" s="42"/>
      <c r="F195" s="45"/>
      <c r="G195" s="44"/>
    </row>
    <row r="196" spans="1:7" x14ac:dyDescent="0.3">
      <c r="A196" s="45"/>
      <c r="B196" s="45"/>
      <c r="C196" s="45"/>
      <c r="D196" s="45"/>
      <c r="E196" s="42"/>
      <c r="F196" s="45"/>
      <c r="G196" s="44"/>
    </row>
    <row r="197" spans="1:7" x14ac:dyDescent="0.3">
      <c r="A197" s="45"/>
      <c r="B197" s="45"/>
      <c r="C197" s="45"/>
      <c r="D197" s="45"/>
      <c r="E197" s="42"/>
      <c r="F197" s="45"/>
      <c r="G197" s="44"/>
    </row>
    <row r="198" spans="1:7" x14ac:dyDescent="0.3">
      <c r="A198" s="45"/>
      <c r="B198" s="45"/>
      <c r="C198" s="45"/>
      <c r="D198" s="45"/>
      <c r="E198" s="42"/>
      <c r="F198" s="45"/>
      <c r="G198" s="44"/>
    </row>
    <row r="199" spans="1:7" x14ac:dyDescent="0.3">
      <c r="A199" s="45"/>
      <c r="B199" s="45"/>
      <c r="C199" s="45"/>
      <c r="D199" s="45"/>
      <c r="E199" s="42"/>
      <c r="F199" s="45"/>
      <c r="G199" s="44"/>
    </row>
    <row r="200" spans="1:7" x14ac:dyDescent="0.3">
      <c r="A200" s="45"/>
      <c r="B200" s="45"/>
      <c r="C200" s="45"/>
      <c r="D200" s="45"/>
      <c r="E200" s="42"/>
      <c r="F200" s="45"/>
      <c r="G200" s="44"/>
    </row>
    <row r="201" spans="1:7" x14ac:dyDescent="0.3">
      <c r="A201" s="45"/>
      <c r="B201" s="45"/>
      <c r="C201" s="45"/>
      <c r="D201" s="45"/>
      <c r="E201" s="42"/>
      <c r="F201" s="45"/>
      <c r="G201" s="44"/>
    </row>
    <row r="202" spans="1:7" x14ac:dyDescent="0.3">
      <c r="A202" s="45"/>
      <c r="B202" s="45"/>
      <c r="C202" s="45"/>
      <c r="D202" s="45"/>
      <c r="E202" s="42"/>
      <c r="F202" s="45"/>
      <c r="G202" s="44"/>
    </row>
    <row r="203" spans="1:7" x14ac:dyDescent="0.3">
      <c r="A203" s="45"/>
      <c r="B203" s="45"/>
      <c r="C203" s="45"/>
      <c r="D203" s="45"/>
      <c r="E203" s="42"/>
      <c r="F203" s="45"/>
      <c r="G203" s="44"/>
    </row>
    <row r="204" spans="1:7" x14ac:dyDescent="0.3">
      <c r="A204" s="45"/>
      <c r="B204" s="45"/>
      <c r="C204" s="45"/>
      <c r="D204" s="45"/>
      <c r="E204" s="42"/>
      <c r="F204" s="45"/>
      <c r="G204" s="44"/>
    </row>
    <row r="205" spans="1:7" x14ac:dyDescent="0.3">
      <c r="A205" s="45"/>
      <c r="B205" s="45"/>
      <c r="C205" s="45"/>
      <c r="D205" s="45"/>
      <c r="E205" s="42"/>
      <c r="F205" s="45"/>
      <c r="G205" s="44"/>
    </row>
    <row r="206" spans="1:7" x14ac:dyDescent="0.3">
      <c r="A206" s="45"/>
      <c r="B206" s="45"/>
      <c r="C206" s="45"/>
      <c r="D206" s="45"/>
      <c r="E206" s="42"/>
      <c r="F206" s="45"/>
      <c r="G206" s="44"/>
    </row>
    <row r="207" spans="1:7" x14ac:dyDescent="0.3">
      <c r="A207" s="45"/>
      <c r="B207" s="45"/>
      <c r="C207" s="45"/>
      <c r="D207" s="45"/>
      <c r="E207" s="42"/>
      <c r="F207" s="45"/>
      <c r="G207" s="44"/>
    </row>
    <row r="208" spans="1:7" x14ac:dyDescent="0.3">
      <c r="A208" s="45"/>
      <c r="B208" s="45"/>
      <c r="C208" s="45"/>
      <c r="D208" s="45"/>
      <c r="E208" s="42"/>
      <c r="F208" s="45"/>
      <c r="G208" s="44"/>
    </row>
    <row r="209" spans="1:7" x14ac:dyDescent="0.3">
      <c r="A209" s="45"/>
      <c r="B209" s="45"/>
      <c r="C209" s="45"/>
      <c r="D209" s="45"/>
      <c r="E209" s="42"/>
      <c r="F209" s="45"/>
      <c r="G209" s="44"/>
    </row>
    <row r="210" spans="1:7" x14ac:dyDescent="0.3">
      <c r="A210" s="45"/>
      <c r="B210" s="45"/>
      <c r="C210" s="45"/>
      <c r="D210" s="45"/>
      <c r="E210" s="42"/>
      <c r="F210" s="45"/>
      <c r="G210" s="44"/>
    </row>
    <row r="211" spans="1:7" x14ac:dyDescent="0.3">
      <c r="A211" s="45"/>
      <c r="B211" s="45"/>
      <c r="C211" s="45"/>
      <c r="D211" s="45"/>
      <c r="E211" s="42"/>
      <c r="F211" s="45"/>
      <c r="G211" s="44"/>
    </row>
    <row r="212" spans="1:7" x14ac:dyDescent="0.3">
      <c r="A212" s="45"/>
      <c r="B212" s="45"/>
      <c r="C212" s="45"/>
      <c r="D212" s="45"/>
      <c r="E212" s="42"/>
      <c r="F212" s="45"/>
      <c r="G212" s="44"/>
    </row>
    <row r="213" spans="1:7" x14ac:dyDescent="0.3">
      <c r="A213" s="45"/>
      <c r="B213" s="45"/>
      <c r="C213" s="45"/>
      <c r="D213" s="45"/>
      <c r="E213" s="42"/>
      <c r="F213" s="45"/>
      <c r="G213" s="44"/>
    </row>
    <row r="214" spans="1:7" x14ac:dyDescent="0.3">
      <c r="A214" s="45"/>
      <c r="B214" s="45"/>
      <c r="C214" s="45"/>
      <c r="D214" s="45"/>
      <c r="E214" s="42"/>
      <c r="F214" s="45"/>
      <c r="G214" s="44"/>
    </row>
    <row r="215" spans="1:7" x14ac:dyDescent="0.3">
      <c r="A215" s="45"/>
      <c r="B215" s="45"/>
      <c r="C215" s="45"/>
      <c r="D215" s="45"/>
      <c r="E215" s="42"/>
      <c r="F215" s="45"/>
      <c r="G215" s="44"/>
    </row>
    <row r="216" spans="1:7" x14ac:dyDescent="0.3">
      <c r="A216" s="45"/>
      <c r="B216" s="45"/>
      <c r="C216" s="45"/>
      <c r="D216" s="45"/>
      <c r="E216" s="42"/>
      <c r="F216" s="45"/>
      <c r="G216" s="44"/>
    </row>
    <row r="217" spans="1:7" x14ac:dyDescent="0.3">
      <c r="A217" s="45"/>
      <c r="B217" s="45"/>
      <c r="C217" s="45"/>
      <c r="D217" s="45"/>
      <c r="E217" s="42"/>
      <c r="F217" s="45"/>
      <c r="G217" s="44"/>
    </row>
    <row r="218" spans="1:7" x14ac:dyDescent="0.3">
      <c r="A218" s="45"/>
      <c r="B218" s="45"/>
      <c r="C218" s="45"/>
      <c r="D218" s="45"/>
      <c r="E218" s="42"/>
      <c r="F218" s="45"/>
      <c r="G218" s="44"/>
    </row>
    <row r="219" spans="1:7" x14ac:dyDescent="0.3">
      <c r="A219" s="45"/>
      <c r="B219" s="45"/>
      <c r="C219" s="45"/>
      <c r="D219" s="45"/>
      <c r="E219" s="42"/>
      <c r="F219" s="45"/>
      <c r="G219" s="44"/>
    </row>
    <row r="220" spans="1:7" x14ac:dyDescent="0.3">
      <c r="A220" s="45"/>
      <c r="B220" s="45"/>
      <c r="C220" s="45"/>
      <c r="D220" s="45"/>
      <c r="E220" s="42"/>
      <c r="F220" s="45"/>
      <c r="G220" s="44"/>
    </row>
    <row r="221" spans="1:7" x14ac:dyDescent="0.3">
      <c r="A221" s="45"/>
      <c r="B221" s="45"/>
      <c r="C221" s="45"/>
      <c r="D221" s="45"/>
      <c r="E221" s="42"/>
      <c r="F221" s="45"/>
      <c r="G221" s="44"/>
    </row>
    <row r="222" spans="1:7" x14ac:dyDescent="0.3">
      <c r="A222" s="45"/>
      <c r="B222" s="45"/>
      <c r="C222" s="45"/>
      <c r="D222" s="45"/>
      <c r="E222" s="42"/>
      <c r="F222" s="45"/>
      <c r="G222" s="44"/>
    </row>
    <row r="223" spans="1:7" x14ac:dyDescent="0.3">
      <c r="A223" s="45"/>
      <c r="B223" s="45"/>
      <c r="C223" s="45"/>
      <c r="D223" s="45"/>
      <c r="E223" s="42"/>
      <c r="F223" s="45"/>
      <c r="G223" s="44"/>
    </row>
    <row r="224" spans="1:7" x14ac:dyDescent="0.3">
      <c r="A224" s="45"/>
      <c r="B224" s="45"/>
      <c r="C224" s="45"/>
      <c r="D224" s="45"/>
      <c r="E224" s="42"/>
      <c r="F224" s="45"/>
      <c r="G224" s="44"/>
    </row>
    <row r="225" spans="1:7" x14ac:dyDescent="0.3">
      <c r="A225" s="45"/>
      <c r="B225" s="45"/>
      <c r="C225" s="45"/>
      <c r="D225" s="45"/>
      <c r="E225" s="42"/>
      <c r="F225" s="45"/>
      <c r="G225" s="44"/>
    </row>
    <row r="226" spans="1:7" x14ac:dyDescent="0.3">
      <c r="A226" s="45"/>
      <c r="B226" s="45"/>
      <c r="C226" s="45"/>
      <c r="D226" s="45"/>
      <c r="E226" s="42"/>
      <c r="F226" s="45"/>
      <c r="G226" s="44"/>
    </row>
    <row r="227" spans="1:7" x14ac:dyDescent="0.3">
      <c r="A227" s="45"/>
      <c r="B227" s="45"/>
      <c r="C227" s="45"/>
      <c r="D227" s="45"/>
      <c r="E227" s="42"/>
      <c r="F227" s="45"/>
      <c r="G227" s="44"/>
    </row>
    <row r="228" spans="1:7" x14ac:dyDescent="0.3">
      <c r="A228" s="45"/>
      <c r="B228" s="45"/>
      <c r="C228" s="45"/>
      <c r="D228" s="45"/>
      <c r="E228" s="42"/>
      <c r="F228" s="45"/>
      <c r="G228" s="44"/>
    </row>
    <row r="229" spans="1:7" x14ac:dyDescent="0.3">
      <c r="A229" s="45"/>
      <c r="B229" s="45"/>
      <c r="C229" s="45"/>
      <c r="D229" s="45"/>
      <c r="E229" s="42"/>
      <c r="F229" s="45"/>
      <c r="G229" s="44"/>
    </row>
    <row r="230" spans="1:7" x14ac:dyDescent="0.3">
      <c r="A230" s="45"/>
      <c r="B230" s="45"/>
      <c r="C230" s="45"/>
      <c r="D230" s="45"/>
      <c r="E230" s="42"/>
      <c r="F230" s="45"/>
      <c r="G230" s="44"/>
    </row>
    <row r="231" spans="1:7" x14ac:dyDescent="0.3">
      <c r="A231" s="45"/>
      <c r="B231" s="45"/>
      <c r="C231" s="45"/>
      <c r="D231" s="45"/>
      <c r="E231" s="42"/>
      <c r="F231" s="45"/>
      <c r="G231" s="44"/>
    </row>
    <row r="232" spans="1:7" x14ac:dyDescent="0.3">
      <c r="A232" s="45"/>
      <c r="B232" s="45"/>
      <c r="C232" s="45"/>
      <c r="D232" s="45"/>
      <c r="E232" s="42"/>
      <c r="F232" s="45"/>
      <c r="G232" s="44"/>
    </row>
    <row r="233" spans="1:7" x14ac:dyDescent="0.3">
      <c r="A233" s="45"/>
      <c r="B233" s="45"/>
      <c r="C233" s="45"/>
      <c r="D233" s="45"/>
      <c r="E233" s="42"/>
      <c r="F233" s="45"/>
      <c r="G233" s="44"/>
    </row>
    <row r="234" spans="1:7" x14ac:dyDescent="0.3">
      <c r="A234" s="45"/>
      <c r="B234" s="45"/>
      <c r="C234" s="45"/>
      <c r="D234" s="45"/>
      <c r="E234" s="42"/>
      <c r="F234" s="45"/>
      <c r="G234" s="44"/>
    </row>
    <row r="235" spans="1:7" x14ac:dyDescent="0.3">
      <c r="A235" s="45"/>
      <c r="B235" s="45"/>
      <c r="C235" s="45"/>
      <c r="D235" s="45"/>
      <c r="E235" s="42"/>
      <c r="F235" s="45"/>
      <c r="G235" s="44"/>
    </row>
    <row r="236" spans="1:7" x14ac:dyDescent="0.3">
      <c r="A236" s="45"/>
      <c r="B236" s="45"/>
      <c r="C236" s="45"/>
      <c r="D236" s="45"/>
      <c r="E236" s="42"/>
      <c r="F236" s="45"/>
      <c r="G236" s="44"/>
    </row>
    <row r="237" spans="1:7" x14ac:dyDescent="0.3">
      <c r="A237" s="45"/>
      <c r="B237" s="45"/>
      <c r="C237" s="45"/>
      <c r="D237" s="45"/>
      <c r="E237" s="42"/>
      <c r="F237" s="45"/>
      <c r="G237" s="44"/>
    </row>
    <row r="238" spans="1:7" x14ac:dyDescent="0.3">
      <c r="A238" s="45"/>
      <c r="B238" s="45"/>
      <c r="C238" s="45"/>
      <c r="D238" s="45"/>
      <c r="E238" s="42"/>
      <c r="F238" s="45"/>
      <c r="G238" s="44"/>
    </row>
    <row r="239" spans="1:7" x14ac:dyDescent="0.3">
      <c r="A239" s="45"/>
      <c r="B239" s="45"/>
      <c r="C239" s="45"/>
      <c r="D239" s="45"/>
      <c r="E239" s="42"/>
      <c r="F239" s="45"/>
      <c r="G239" s="44"/>
    </row>
    <row r="240" spans="1:7" x14ac:dyDescent="0.3">
      <c r="A240" s="45"/>
      <c r="B240" s="45"/>
      <c r="C240" s="45"/>
      <c r="D240" s="45"/>
      <c r="E240" s="42"/>
      <c r="F240" s="45"/>
      <c r="G240" s="44"/>
    </row>
    <row r="241" spans="1:7" x14ac:dyDescent="0.3">
      <c r="A241" s="45"/>
      <c r="B241" s="45"/>
      <c r="C241" s="45"/>
      <c r="D241" s="45"/>
      <c r="E241" s="42"/>
      <c r="F241" s="45"/>
      <c r="G241" s="44"/>
    </row>
    <row r="242" spans="1:7" x14ac:dyDescent="0.3">
      <c r="A242" s="45"/>
      <c r="B242" s="45"/>
      <c r="C242" s="45"/>
      <c r="D242" s="45"/>
      <c r="E242" s="42"/>
      <c r="F242" s="45"/>
      <c r="G242" s="44"/>
    </row>
    <row r="243" spans="1:7" x14ac:dyDescent="0.3">
      <c r="A243" s="45"/>
      <c r="B243" s="45"/>
      <c r="C243" s="45"/>
      <c r="D243" s="45"/>
      <c r="E243" s="42"/>
      <c r="F243" s="45"/>
      <c r="G243" s="44"/>
    </row>
    <row r="244" spans="1:7" x14ac:dyDescent="0.3">
      <c r="A244" s="45"/>
      <c r="B244" s="45"/>
      <c r="C244" s="45"/>
      <c r="D244" s="45"/>
      <c r="E244" s="42"/>
      <c r="F244" s="45"/>
      <c r="G244" s="44"/>
    </row>
    <row r="245" spans="1:7" x14ac:dyDescent="0.3">
      <c r="A245" s="45"/>
      <c r="B245" s="45"/>
      <c r="C245" s="45"/>
      <c r="D245" s="45"/>
      <c r="E245" s="42"/>
      <c r="F245" s="45"/>
      <c r="G245" s="44"/>
    </row>
    <row r="246" spans="1:7" x14ac:dyDescent="0.3">
      <c r="A246" s="45"/>
      <c r="B246" s="45"/>
      <c r="C246" s="45"/>
      <c r="D246" s="45"/>
      <c r="E246" s="42"/>
      <c r="F246" s="45"/>
      <c r="G246" s="44"/>
    </row>
    <row r="247" spans="1:7" x14ac:dyDescent="0.3">
      <c r="A247" s="45"/>
      <c r="B247" s="45"/>
      <c r="C247" s="45"/>
      <c r="D247" s="45"/>
      <c r="E247" s="42"/>
      <c r="F247" s="45"/>
      <c r="G247" s="44"/>
    </row>
    <row r="248" spans="1:7" x14ac:dyDescent="0.3">
      <c r="A248" s="45"/>
      <c r="B248" s="45"/>
      <c r="C248" s="45"/>
      <c r="D248" s="45"/>
      <c r="E248" s="42"/>
      <c r="F248" s="45"/>
      <c r="G248" s="44"/>
    </row>
    <row r="249" spans="1:7" x14ac:dyDescent="0.3">
      <c r="A249" s="45"/>
      <c r="B249" s="45"/>
      <c r="C249" s="45"/>
      <c r="D249" s="45"/>
      <c r="E249" s="42"/>
      <c r="F249" s="45"/>
      <c r="G249" s="44"/>
    </row>
    <row r="250" spans="1:7" x14ac:dyDescent="0.3">
      <c r="A250" s="45"/>
      <c r="B250" s="45"/>
      <c r="C250" s="45"/>
      <c r="D250" s="45"/>
      <c r="E250" s="42"/>
      <c r="F250" s="45"/>
      <c r="G250" s="44"/>
    </row>
    <row r="251" spans="1:7" x14ac:dyDescent="0.3">
      <c r="A251" s="45"/>
      <c r="B251" s="45"/>
      <c r="C251" s="45"/>
      <c r="D251" s="45"/>
      <c r="E251" s="42"/>
      <c r="F251" s="45"/>
      <c r="G251" s="44"/>
    </row>
    <row r="252" spans="1:7" x14ac:dyDescent="0.3">
      <c r="A252" s="45"/>
      <c r="B252" s="45"/>
      <c r="C252" s="45"/>
      <c r="D252" s="45"/>
      <c r="E252" s="42"/>
      <c r="F252" s="45"/>
      <c r="G252" s="44"/>
    </row>
    <row r="253" spans="1:7" x14ac:dyDescent="0.3">
      <c r="A253" s="45"/>
      <c r="B253" s="45"/>
      <c r="C253" s="45"/>
      <c r="D253" s="45"/>
      <c r="E253" s="42"/>
      <c r="F253" s="45"/>
      <c r="G253" s="44"/>
    </row>
    <row r="254" spans="1:7" x14ac:dyDescent="0.3">
      <c r="A254" s="45"/>
      <c r="B254" s="45"/>
      <c r="C254" s="45"/>
      <c r="D254" s="45"/>
      <c r="E254" s="42"/>
      <c r="F254" s="45"/>
      <c r="G254" s="44"/>
    </row>
    <row r="255" spans="1:7" x14ac:dyDescent="0.3">
      <c r="A255" s="45"/>
      <c r="B255" s="45"/>
      <c r="C255" s="45"/>
      <c r="D255" s="45"/>
      <c r="E255" s="42"/>
      <c r="F255" s="45"/>
      <c r="G255" s="44"/>
    </row>
    <row r="256" spans="1:7" x14ac:dyDescent="0.3">
      <c r="A256" s="45"/>
      <c r="B256" s="45"/>
      <c r="C256" s="45"/>
      <c r="D256" s="45"/>
      <c r="E256" s="42"/>
      <c r="F256" s="45"/>
      <c r="G256" s="44"/>
    </row>
    <row r="257" spans="1:7" x14ac:dyDescent="0.3">
      <c r="A257" s="45"/>
      <c r="B257" s="45"/>
      <c r="C257" s="45"/>
      <c r="D257" s="45"/>
      <c r="E257" s="42"/>
      <c r="F257" s="45"/>
      <c r="G257" s="44"/>
    </row>
    <row r="258" spans="1:7" x14ac:dyDescent="0.3">
      <c r="A258" s="45"/>
      <c r="B258" s="45"/>
      <c r="C258" s="45"/>
      <c r="D258" s="45"/>
      <c r="E258" s="42"/>
      <c r="F258" s="45"/>
      <c r="G258" s="44"/>
    </row>
    <row r="259" spans="1:7" x14ac:dyDescent="0.3">
      <c r="A259" s="45"/>
      <c r="B259" s="45"/>
      <c r="C259" s="45"/>
      <c r="D259" s="45"/>
      <c r="E259" s="42"/>
      <c r="F259" s="45"/>
      <c r="G259" s="44"/>
    </row>
    <row r="260" spans="1:7" x14ac:dyDescent="0.3">
      <c r="A260" s="45"/>
      <c r="B260" s="45"/>
      <c r="C260" s="45"/>
      <c r="D260" s="45"/>
      <c r="E260" s="42"/>
      <c r="F260" s="45"/>
      <c r="G260" s="44"/>
    </row>
    <row r="261" spans="1:7" x14ac:dyDescent="0.3">
      <c r="A261" s="45"/>
      <c r="B261" s="45"/>
      <c r="C261" s="45"/>
      <c r="D261" s="45"/>
      <c r="E261" s="42"/>
      <c r="F261" s="45"/>
      <c r="G261" s="44"/>
    </row>
    <row r="262" spans="1:7" x14ac:dyDescent="0.3">
      <c r="A262" s="45"/>
      <c r="B262" s="45"/>
      <c r="C262" s="45"/>
      <c r="D262" s="45"/>
      <c r="E262" s="42"/>
      <c r="F262" s="45"/>
      <c r="G262" s="44"/>
    </row>
    <row r="263" spans="1:7" x14ac:dyDescent="0.3">
      <c r="A263" s="45"/>
      <c r="B263" s="45"/>
      <c r="C263" s="45"/>
      <c r="D263" s="45"/>
      <c r="E263" s="42"/>
      <c r="F263" s="45"/>
      <c r="G263" s="44"/>
    </row>
    <row r="264" spans="1:7" x14ac:dyDescent="0.3">
      <c r="A264" s="45"/>
      <c r="B264" s="45"/>
      <c r="C264" s="45"/>
      <c r="D264" s="45"/>
      <c r="E264" s="42"/>
      <c r="F264" s="45"/>
      <c r="G264" s="44"/>
    </row>
    <row r="265" spans="1:7" x14ac:dyDescent="0.3">
      <c r="A265" s="45"/>
      <c r="B265" s="45"/>
      <c r="C265" s="45"/>
      <c r="D265" s="45"/>
      <c r="E265" s="42"/>
      <c r="F265" s="45"/>
      <c r="G265" s="44"/>
    </row>
    <row r="266" spans="1:7" x14ac:dyDescent="0.3">
      <c r="A266" s="45"/>
      <c r="B266" s="45"/>
      <c r="C266" s="45"/>
      <c r="D266" s="45"/>
      <c r="E266" s="42"/>
      <c r="F266" s="45"/>
      <c r="G266" s="44"/>
    </row>
    <row r="267" spans="1:7" x14ac:dyDescent="0.3">
      <c r="A267" s="45"/>
      <c r="B267" s="45"/>
      <c r="C267" s="45"/>
      <c r="D267" s="45"/>
      <c r="E267" s="42"/>
      <c r="F267" s="45"/>
      <c r="G267" s="44"/>
    </row>
    <row r="268" spans="1:7" x14ac:dyDescent="0.3">
      <c r="A268" s="45"/>
      <c r="B268" s="45"/>
      <c r="C268" s="45"/>
      <c r="D268" s="45"/>
      <c r="E268" s="42"/>
      <c r="F268" s="45"/>
      <c r="G268" s="44"/>
    </row>
    <row r="269" spans="1:7" x14ac:dyDescent="0.3">
      <c r="A269" s="45"/>
      <c r="B269" s="45"/>
      <c r="C269" s="45"/>
      <c r="D269" s="45"/>
      <c r="E269" s="42"/>
      <c r="F269" s="45"/>
      <c r="G269" s="44"/>
    </row>
    <row r="270" spans="1:7" x14ac:dyDescent="0.3">
      <c r="A270" s="45"/>
      <c r="B270" s="45"/>
      <c r="C270" s="45"/>
      <c r="D270" s="45"/>
      <c r="E270" s="42"/>
      <c r="F270" s="45"/>
      <c r="G270" s="44"/>
    </row>
    <row r="271" spans="1:7" x14ac:dyDescent="0.3">
      <c r="A271" s="45"/>
      <c r="B271" s="45"/>
      <c r="C271" s="45"/>
      <c r="D271" s="45"/>
      <c r="E271" s="42"/>
      <c r="F271" s="45"/>
      <c r="G271" s="44"/>
    </row>
    <row r="272" spans="1:7" x14ac:dyDescent="0.3">
      <c r="A272" s="45"/>
      <c r="B272" s="45"/>
      <c r="C272" s="45"/>
      <c r="D272" s="45"/>
      <c r="E272" s="42"/>
      <c r="F272" s="45"/>
      <c r="G272" s="44"/>
    </row>
    <row r="273" spans="1:7" x14ac:dyDescent="0.3">
      <c r="A273" s="45"/>
      <c r="B273" s="45"/>
      <c r="C273" s="45"/>
      <c r="D273" s="45"/>
      <c r="E273" s="42"/>
      <c r="F273" s="45"/>
      <c r="G273" s="44"/>
    </row>
    <row r="274" spans="1:7" x14ac:dyDescent="0.3">
      <c r="A274" s="45"/>
      <c r="B274" s="45"/>
      <c r="C274" s="45"/>
      <c r="D274" s="45"/>
      <c r="E274" s="42"/>
      <c r="F274" s="45"/>
      <c r="G274" s="44"/>
    </row>
    <row r="275" spans="1:7" x14ac:dyDescent="0.3">
      <c r="A275" s="45"/>
      <c r="B275" s="45"/>
      <c r="C275" s="45"/>
      <c r="D275" s="45"/>
      <c r="E275" s="42"/>
      <c r="F275" s="45"/>
      <c r="G275" s="44"/>
    </row>
    <row r="276" spans="1:7" x14ac:dyDescent="0.3">
      <c r="A276" s="45"/>
      <c r="B276" s="45"/>
      <c r="C276" s="45"/>
      <c r="D276" s="45"/>
      <c r="E276" s="42"/>
      <c r="F276" s="45"/>
      <c r="G276" s="44"/>
    </row>
    <row r="277" spans="1:7" x14ac:dyDescent="0.3">
      <c r="A277" s="45"/>
      <c r="B277" s="45"/>
      <c r="C277" s="45"/>
      <c r="D277" s="45"/>
      <c r="E277" s="42"/>
      <c r="F277" s="45"/>
      <c r="G277" s="44"/>
    </row>
    <row r="278" spans="1:7" x14ac:dyDescent="0.3">
      <c r="A278" s="45"/>
      <c r="B278" s="45"/>
      <c r="C278" s="45"/>
      <c r="D278" s="45"/>
      <c r="E278" s="42"/>
      <c r="F278" s="45"/>
      <c r="G278" s="44"/>
    </row>
    <row r="279" spans="1:7" x14ac:dyDescent="0.3">
      <c r="A279" s="45"/>
      <c r="B279" s="45"/>
      <c r="C279" s="45"/>
      <c r="D279" s="45"/>
      <c r="E279" s="42"/>
      <c r="F279" s="45"/>
      <c r="G279" s="44"/>
    </row>
    <row r="280" spans="1:7" x14ac:dyDescent="0.3">
      <c r="A280" s="45"/>
      <c r="B280" s="45"/>
      <c r="C280" s="45"/>
      <c r="D280" s="45"/>
      <c r="E280" s="42"/>
      <c r="F280" s="45"/>
      <c r="G280" s="44"/>
    </row>
    <row r="281" spans="1:7" x14ac:dyDescent="0.3">
      <c r="A281" s="45"/>
      <c r="B281" s="45"/>
      <c r="C281" s="45"/>
      <c r="D281" s="45"/>
      <c r="E281" s="42"/>
      <c r="F281" s="45"/>
      <c r="G281" s="44"/>
    </row>
    <row r="282" spans="1:7" x14ac:dyDescent="0.3">
      <c r="A282" s="45"/>
      <c r="B282" s="45"/>
      <c r="C282" s="45"/>
      <c r="D282" s="45"/>
      <c r="E282" s="42"/>
      <c r="F282" s="45"/>
      <c r="G282" s="44"/>
    </row>
    <row r="283" spans="1:7" x14ac:dyDescent="0.3">
      <c r="A283" s="45"/>
      <c r="B283" s="45"/>
      <c r="C283" s="45"/>
      <c r="D283" s="45"/>
      <c r="E283" s="42"/>
      <c r="F283" s="45"/>
      <c r="G283" s="44"/>
    </row>
    <row r="284" spans="1:7" x14ac:dyDescent="0.3">
      <c r="A284" s="45"/>
      <c r="B284" s="45"/>
      <c r="C284" s="45"/>
      <c r="D284" s="45"/>
      <c r="E284" s="42"/>
      <c r="F284" s="45"/>
      <c r="G284" s="44"/>
    </row>
    <row r="285" spans="1:7" x14ac:dyDescent="0.3">
      <c r="A285" s="45"/>
      <c r="B285" s="45"/>
      <c r="C285" s="45"/>
      <c r="D285" s="45"/>
      <c r="E285" s="42"/>
      <c r="F285" s="45"/>
      <c r="G285" s="44"/>
    </row>
    <row r="286" spans="1:7" x14ac:dyDescent="0.3">
      <c r="A286" s="45"/>
      <c r="B286" s="45"/>
      <c r="C286" s="45"/>
      <c r="D286" s="45"/>
      <c r="E286" s="42"/>
      <c r="F286" s="45"/>
      <c r="G286" s="44"/>
    </row>
    <row r="287" spans="1:7" x14ac:dyDescent="0.3">
      <c r="A287" s="45"/>
      <c r="B287" s="45"/>
      <c r="C287" s="45"/>
      <c r="D287" s="45"/>
      <c r="E287" s="42"/>
      <c r="F287" s="45"/>
      <c r="G287" s="44"/>
    </row>
    <row r="288" spans="1:7" x14ac:dyDescent="0.3">
      <c r="A288" s="45"/>
      <c r="B288" s="45"/>
      <c r="C288" s="45"/>
      <c r="D288" s="45"/>
      <c r="E288" s="42"/>
      <c r="F288" s="45"/>
      <c r="G288" s="44"/>
    </row>
    <row r="289" spans="1:7" x14ac:dyDescent="0.3">
      <c r="A289" s="45"/>
      <c r="B289" s="45"/>
      <c r="C289" s="45"/>
      <c r="D289" s="45"/>
      <c r="E289" s="42"/>
      <c r="F289" s="45"/>
      <c r="G289" s="44"/>
    </row>
    <row r="290" spans="1:7" x14ac:dyDescent="0.3">
      <c r="A290" s="45"/>
      <c r="B290" s="45"/>
      <c r="C290" s="45"/>
      <c r="D290" s="45"/>
      <c r="E290" s="42"/>
      <c r="F290" s="45"/>
      <c r="G290" s="44"/>
    </row>
    <row r="291" spans="1:7" x14ac:dyDescent="0.3">
      <c r="A291" s="45"/>
      <c r="B291" s="45"/>
      <c r="C291" s="45"/>
      <c r="D291" s="45"/>
      <c r="E291" s="42"/>
      <c r="F291" s="45"/>
      <c r="G291" s="44"/>
    </row>
    <row r="292" spans="1:7" x14ac:dyDescent="0.3">
      <c r="A292" s="45"/>
      <c r="B292" s="45"/>
      <c r="C292" s="45"/>
      <c r="D292" s="45"/>
      <c r="E292" s="42"/>
      <c r="F292" s="45"/>
      <c r="G292" s="44"/>
    </row>
    <row r="293" spans="1:7" x14ac:dyDescent="0.3">
      <c r="A293" s="45"/>
      <c r="B293" s="45"/>
      <c r="C293" s="45"/>
      <c r="D293" s="45"/>
      <c r="E293" s="42"/>
      <c r="F293" s="45"/>
      <c r="G293" s="44"/>
    </row>
    <row r="294" spans="1:7" x14ac:dyDescent="0.3">
      <c r="A294" s="45"/>
      <c r="B294" s="45"/>
      <c r="C294" s="45"/>
      <c r="D294" s="45"/>
      <c r="E294" s="42"/>
      <c r="F294" s="45"/>
      <c r="G294" s="44"/>
    </row>
    <row r="295" spans="1:7" x14ac:dyDescent="0.3">
      <c r="A295" s="45"/>
      <c r="B295" s="45"/>
      <c r="C295" s="45"/>
      <c r="D295" s="45"/>
      <c r="E295" s="42"/>
      <c r="F295" s="45"/>
      <c r="G295" s="44"/>
    </row>
    <row r="296" spans="1:7" x14ac:dyDescent="0.3">
      <c r="A296" s="45"/>
      <c r="B296" s="45"/>
      <c r="C296" s="45"/>
      <c r="D296" s="45"/>
      <c r="E296" s="42"/>
      <c r="F296" s="45"/>
      <c r="G296" s="44"/>
    </row>
    <row r="297" spans="1:7" x14ac:dyDescent="0.3">
      <c r="A297" s="45"/>
      <c r="B297" s="45"/>
      <c r="C297" s="45"/>
      <c r="D297" s="45"/>
      <c r="E297" s="42"/>
      <c r="F297" s="45"/>
      <c r="G297" s="44"/>
    </row>
    <row r="298" spans="1:7" x14ac:dyDescent="0.3">
      <c r="A298" s="45"/>
      <c r="B298" s="45"/>
      <c r="C298" s="45"/>
      <c r="D298" s="45"/>
      <c r="E298" s="42"/>
      <c r="F298" s="45"/>
      <c r="G298" s="44"/>
    </row>
    <row r="299" spans="1:7" x14ac:dyDescent="0.3">
      <c r="A299" s="45"/>
      <c r="B299" s="45"/>
      <c r="C299" s="45"/>
      <c r="D299" s="45"/>
      <c r="E299" s="42"/>
      <c r="F299" s="45"/>
      <c r="G299" s="44"/>
    </row>
    <row r="300" spans="1:7" x14ac:dyDescent="0.3">
      <c r="A300" s="45"/>
      <c r="B300" s="45"/>
      <c r="C300" s="45"/>
      <c r="D300" s="45"/>
      <c r="E300" s="42"/>
      <c r="F300" s="45"/>
      <c r="G300" s="44"/>
    </row>
    <row r="301" spans="1:7" x14ac:dyDescent="0.3">
      <c r="A301" s="45"/>
      <c r="B301" s="45"/>
      <c r="C301" s="45"/>
      <c r="D301" s="45"/>
      <c r="E301" s="42"/>
      <c r="F301" s="45"/>
      <c r="G301" s="44"/>
    </row>
    <row r="302" spans="1:7" x14ac:dyDescent="0.3">
      <c r="A302" s="45"/>
      <c r="B302" s="45"/>
      <c r="C302" s="45"/>
      <c r="D302" s="45"/>
      <c r="E302" s="42"/>
      <c r="F302" s="45"/>
      <c r="G302" s="44"/>
    </row>
    <row r="303" spans="1:7" x14ac:dyDescent="0.3">
      <c r="A303" s="45"/>
      <c r="B303" s="45"/>
      <c r="C303" s="45"/>
      <c r="D303" s="45"/>
      <c r="E303" s="42"/>
      <c r="F303" s="45"/>
      <c r="G303" s="44"/>
    </row>
    <row r="304" spans="1:7" x14ac:dyDescent="0.3">
      <c r="A304" s="45"/>
      <c r="B304" s="45"/>
      <c r="C304" s="45"/>
      <c r="D304" s="45"/>
      <c r="E304" s="42"/>
      <c r="F304" s="45"/>
      <c r="G304" s="44"/>
    </row>
    <row r="305" spans="1:7" x14ac:dyDescent="0.3">
      <c r="A305" s="45"/>
      <c r="B305" s="45"/>
      <c r="C305" s="45"/>
      <c r="D305" s="45"/>
      <c r="E305" s="42"/>
      <c r="F305" s="45"/>
      <c r="G305" s="44"/>
    </row>
    <row r="306" spans="1:7" x14ac:dyDescent="0.3">
      <c r="A306" s="45"/>
      <c r="B306" s="45"/>
      <c r="C306" s="45"/>
      <c r="D306" s="45"/>
      <c r="E306" s="42"/>
      <c r="F306" s="45"/>
      <c r="G306" s="44"/>
    </row>
    <row r="307" spans="1:7" x14ac:dyDescent="0.3">
      <c r="A307" s="45"/>
      <c r="B307" s="45"/>
      <c r="C307" s="45"/>
      <c r="D307" s="45"/>
      <c r="E307" s="42"/>
      <c r="F307" s="45"/>
      <c r="G307" s="44"/>
    </row>
    <row r="308" spans="1:7" x14ac:dyDescent="0.3">
      <c r="A308" s="45"/>
      <c r="B308" s="45"/>
      <c r="C308" s="45"/>
      <c r="D308" s="45"/>
      <c r="E308" s="42"/>
      <c r="F308" s="45"/>
      <c r="G308" s="44"/>
    </row>
    <row r="309" spans="1:7" x14ac:dyDescent="0.3">
      <c r="A309" s="45"/>
      <c r="B309" s="45"/>
      <c r="C309" s="45"/>
      <c r="D309" s="45"/>
      <c r="E309" s="42"/>
      <c r="F309" s="45"/>
      <c r="G309" s="44"/>
    </row>
    <row r="310" spans="1:7" x14ac:dyDescent="0.3">
      <c r="A310" s="45"/>
      <c r="B310" s="45"/>
      <c r="C310" s="45"/>
      <c r="D310" s="45"/>
      <c r="E310" s="42"/>
      <c r="F310" s="45"/>
      <c r="G310" s="44"/>
    </row>
    <row r="311" spans="1:7" x14ac:dyDescent="0.3">
      <c r="A311" s="45"/>
      <c r="B311" s="45"/>
      <c r="C311" s="45"/>
      <c r="D311" s="45"/>
      <c r="E311" s="42"/>
      <c r="F311" s="45"/>
      <c r="G311" s="44"/>
    </row>
    <row r="312" spans="1:7" x14ac:dyDescent="0.3">
      <c r="A312" s="45"/>
      <c r="B312" s="45"/>
      <c r="C312" s="45"/>
      <c r="D312" s="45"/>
      <c r="E312" s="42"/>
      <c r="F312" s="45"/>
      <c r="G312" s="44"/>
    </row>
    <row r="313" spans="1:7" x14ac:dyDescent="0.3">
      <c r="A313" s="45"/>
      <c r="B313" s="45"/>
      <c r="C313" s="45"/>
      <c r="D313" s="45"/>
      <c r="E313" s="42"/>
      <c r="F313" s="45"/>
      <c r="G313" s="44"/>
    </row>
    <row r="314" spans="1:7" x14ac:dyDescent="0.3">
      <c r="A314" s="45"/>
      <c r="B314" s="45"/>
      <c r="C314" s="45"/>
      <c r="D314" s="45"/>
      <c r="E314" s="42"/>
      <c r="F314" s="45"/>
      <c r="G314" s="44"/>
    </row>
    <row r="315" spans="1:7" x14ac:dyDescent="0.3">
      <c r="A315" s="45"/>
      <c r="B315" s="45"/>
      <c r="C315" s="45"/>
      <c r="D315" s="45"/>
      <c r="E315" s="42"/>
      <c r="F315" s="45"/>
      <c r="G315" s="44"/>
    </row>
    <row r="316" spans="1:7" x14ac:dyDescent="0.3">
      <c r="A316" s="45"/>
      <c r="B316" s="45"/>
      <c r="C316" s="45"/>
      <c r="D316" s="45"/>
      <c r="E316" s="42"/>
      <c r="F316" s="45"/>
      <c r="G316" s="44"/>
    </row>
    <row r="317" spans="1:7" x14ac:dyDescent="0.3">
      <c r="A317" s="45"/>
      <c r="B317" s="45"/>
      <c r="C317" s="45"/>
      <c r="D317" s="45"/>
      <c r="E317" s="42"/>
      <c r="F317" s="45"/>
      <c r="G317" s="44"/>
    </row>
    <row r="318" spans="1:7" x14ac:dyDescent="0.3">
      <c r="A318" s="45"/>
      <c r="B318" s="45"/>
      <c r="C318" s="45"/>
      <c r="D318" s="45"/>
      <c r="E318" s="42"/>
      <c r="F318" s="45"/>
      <c r="G318" s="44"/>
    </row>
    <row r="319" spans="1:7" x14ac:dyDescent="0.3">
      <c r="A319" s="45"/>
      <c r="B319" s="45"/>
      <c r="C319" s="45"/>
      <c r="D319" s="45"/>
      <c r="E319" s="42"/>
      <c r="F319" s="45"/>
      <c r="G319" s="44"/>
    </row>
    <row r="320" spans="1:7" x14ac:dyDescent="0.3">
      <c r="A320" s="45"/>
      <c r="B320" s="45"/>
      <c r="C320" s="45"/>
      <c r="D320" s="45"/>
      <c r="E320" s="42"/>
      <c r="F320" s="45"/>
      <c r="G320" s="44"/>
    </row>
    <row r="321" spans="1:7" x14ac:dyDescent="0.3">
      <c r="A321" s="45"/>
      <c r="B321" s="45"/>
      <c r="C321" s="45"/>
      <c r="D321" s="45"/>
      <c r="E321" s="42"/>
      <c r="F321" s="45"/>
      <c r="G321" s="44"/>
    </row>
    <row r="322" spans="1:7" x14ac:dyDescent="0.3">
      <c r="A322" s="45"/>
      <c r="B322" s="45"/>
      <c r="C322" s="45"/>
      <c r="D322" s="45"/>
      <c r="E322" s="42"/>
      <c r="F322" s="45"/>
      <c r="G322" s="44"/>
    </row>
    <row r="323" spans="1:7" x14ac:dyDescent="0.3">
      <c r="A323" s="45"/>
      <c r="B323" s="45"/>
      <c r="C323" s="45"/>
      <c r="D323" s="45"/>
      <c r="E323" s="42"/>
      <c r="F323" s="45"/>
      <c r="G323" s="44"/>
    </row>
    <row r="324" spans="1:7" x14ac:dyDescent="0.3">
      <c r="A324" s="45"/>
      <c r="B324" s="45"/>
      <c r="C324" s="45"/>
      <c r="D324" s="45"/>
      <c r="E324" s="42"/>
      <c r="F324" s="45"/>
      <c r="G324" s="44"/>
    </row>
    <row r="325" spans="1:7" x14ac:dyDescent="0.3">
      <c r="A325" s="45"/>
      <c r="B325" s="45"/>
      <c r="C325" s="45"/>
      <c r="D325" s="45"/>
      <c r="E325" s="42"/>
      <c r="F325" s="45"/>
      <c r="G325" s="44"/>
    </row>
    <row r="326" spans="1:7" x14ac:dyDescent="0.3">
      <c r="A326" s="45"/>
      <c r="B326" s="45"/>
      <c r="C326" s="45"/>
      <c r="D326" s="45"/>
      <c r="E326" s="42"/>
      <c r="F326" s="45"/>
      <c r="G326" s="44"/>
    </row>
    <row r="327" spans="1:7" x14ac:dyDescent="0.3">
      <c r="A327" s="45"/>
      <c r="B327" s="45"/>
      <c r="C327" s="45"/>
      <c r="D327" s="45"/>
      <c r="E327" s="42"/>
      <c r="F327" s="45"/>
      <c r="G327" s="44"/>
    </row>
    <row r="328" spans="1:7" x14ac:dyDescent="0.3">
      <c r="A328" s="45"/>
      <c r="B328" s="45"/>
      <c r="C328" s="45"/>
      <c r="D328" s="45"/>
      <c r="E328" s="42"/>
      <c r="F328" s="45"/>
      <c r="G328" s="44"/>
    </row>
    <row r="329" spans="1:7" x14ac:dyDescent="0.3">
      <c r="A329" s="45"/>
      <c r="B329" s="45"/>
      <c r="C329" s="45"/>
      <c r="D329" s="45"/>
      <c r="E329" s="42"/>
      <c r="F329" s="45"/>
      <c r="G329" s="44"/>
    </row>
    <row r="330" spans="1:7" x14ac:dyDescent="0.3">
      <c r="A330" s="45"/>
      <c r="B330" s="45"/>
      <c r="C330" s="45"/>
      <c r="D330" s="45"/>
      <c r="E330" s="42"/>
      <c r="F330" s="45"/>
      <c r="G330" s="44"/>
    </row>
    <row r="331" spans="1:7" x14ac:dyDescent="0.3">
      <c r="A331" s="45"/>
      <c r="B331" s="45"/>
      <c r="C331" s="45"/>
      <c r="D331" s="45"/>
      <c r="E331" s="42"/>
      <c r="F331" s="45"/>
      <c r="G331" s="44"/>
    </row>
    <row r="332" spans="1:7" x14ac:dyDescent="0.3">
      <c r="A332" s="45"/>
      <c r="B332" s="45"/>
      <c r="C332" s="45"/>
      <c r="D332" s="45"/>
      <c r="E332" s="42"/>
      <c r="F332" s="45"/>
      <c r="G332" s="44"/>
    </row>
    <row r="333" spans="1:7" x14ac:dyDescent="0.3">
      <c r="A333" s="45"/>
      <c r="B333" s="45"/>
      <c r="C333" s="45"/>
      <c r="D333" s="45"/>
      <c r="E333" s="42"/>
      <c r="F333" s="45"/>
      <c r="G333" s="44"/>
    </row>
    <row r="334" spans="1:7" x14ac:dyDescent="0.3">
      <c r="A334" s="45"/>
      <c r="B334" s="45"/>
      <c r="C334" s="45"/>
      <c r="D334" s="45"/>
      <c r="E334" s="42"/>
      <c r="F334" s="45"/>
      <c r="G334" s="44"/>
    </row>
    <row r="335" spans="1:7" x14ac:dyDescent="0.3">
      <c r="A335" s="45"/>
      <c r="B335" s="45"/>
      <c r="C335" s="45"/>
      <c r="D335" s="45"/>
      <c r="E335" s="42"/>
      <c r="F335" s="45"/>
      <c r="G335" s="44"/>
    </row>
    <row r="336" spans="1:7" x14ac:dyDescent="0.3">
      <c r="A336" s="45"/>
      <c r="B336" s="45"/>
      <c r="C336" s="45"/>
      <c r="D336" s="45"/>
      <c r="E336" s="42"/>
      <c r="F336" s="45"/>
      <c r="G336" s="44"/>
    </row>
    <row r="337" spans="1:7" x14ac:dyDescent="0.3">
      <c r="A337" s="45"/>
      <c r="B337" s="45"/>
      <c r="C337" s="45"/>
      <c r="D337" s="45"/>
      <c r="E337" s="42"/>
      <c r="F337" s="45"/>
      <c r="G337" s="44"/>
    </row>
    <row r="338" spans="1:7" x14ac:dyDescent="0.3">
      <c r="A338" s="45"/>
      <c r="B338" s="45"/>
      <c r="C338" s="45"/>
      <c r="D338" s="45"/>
      <c r="E338" s="42"/>
      <c r="F338" s="45"/>
      <c r="G338" s="44"/>
    </row>
    <row r="339" spans="1:7" x14ac:dyDescent="0.3">
      <c r="A339" s="45"/>
      <c r="B339" s="45"/>
      <c r="C339" s="45"/>
      <c r="D339" s="45"/>
      <c r="E339" s="42"/>
      <c r="F339" s="45"/>
      <c r="G339" s="44"/>
    </row>
    <row r="340" spans="1:7" x14ac:dyDescent="0.3">
      <c r="A340" s="45"/>
      <c r="B340" s="45"/>
      <c r="C340" s="45"/>
      <c r="D340" s="45"/>
      <c r="E340" s="42"/>
      <c r="F340" s="45"/>
      <c r="G340" s="44"/>
    </row>
    <row r="341" spans="1:7" x14ac:dyDescent="0.3">
      <c r="A341" s="45"/>
      <c r="B341" s="45"/>
      <c r="C341" s="45"/>
      <c r="D341" s="45"/>
      <c r="E341" s="42"/>
      <c r="F341" s="45"/>
      <c r="G341" s="44"/>
    </row>
    <row r="342" spans="1:7" x14ac:dyDescent="0.3">
      <c r="A342" s="45"/>
      <c r="B342" s="45"/>
      <c r="C342" s="45"/>
      <c r="D342" s="45"/>
      <c r="E342" s="42"/>
      <c r="F342" s="45"/>
      <c r="G342" s="44"/>
    </row>
    <row r="343" spans="1:7" x14ac:dyDescent="0.3">
      <c r="A343" s="45"/>
      <c r="B343" s="45"/>
      <c r="C343" s="45"/>
      <c r="D343" s="45"/>
      <c r="E343" s="42"/>
      <c r="F343" s="45"/>
      <c r="G343" s="44"/>
    </row>
    <row r="344" spans="1:7" x14ac:dyDescent="0.3">
      <c r="A344" s="45"/>
      <c r="B344" s="45"/>
      <c r="C344" s="45"/>
      <c r="D344" s="45"/>
      <c r="E344" s="42"/>
      <c r="F344" s="45"/>
      <c r="G344" s="44"/>
    </row>
    <row r="345" spans="1:7" x14ac:dyDescent="0.3">
      <c r="A345" s="45"/>
      <c r="B345" s="45"/>
      <c r="C345" s="45"/>
      <c r="D345" s="45"/>
      <c r="E345" s="42"/>
      <c r="F345" s="45"/>
      <c r="G345" s="44"/>
    </row>
    <row r="346" spans="1:7" x14ac:dyDescent="0.3">
      <c r="A346" s="45"/>
      <c r="B346" s="45"/>
      <c r="C346" s="45"/>
      <c r="D346" s="45"/>
      <c r="E346" s="42"/>
      <c r="F346" s="45"/>
      <c r="G346" s="44"/>
    </row>
    <row r="347" spans="1:7" x14ac:dyDescent="0.3">
      <c r="A347" s="45"/>
      <c r="B347" s="45"/>
      <c r="C347" s="45"/>
      <c r="D347" s="45"/>
      <c r="E347" s="42"/>
      <c r="F347" s="45"/>
      <c r="G347" s="44"/>
    </row>
    <row r="348" spans="1:7" x14ac:dyDescent="0.3">
      <c r="A348" s="45"/>
      <c r="B348" s="45"/>
      <c r="C348" s="45"/>
      <c r="D348" s="45"/>
      <c r="E348" s="42"/>
      <c r="F348" s="45"/>
      <c r="G348" s="44"/>
    </row>
    <row r="349" spans="1:7" x14ac:dyDescent="0.3">
      <c r="A349" s="45"/>
      <c r="B349" s="45"/>
      <c r="C349" s="45"/>
      <c r="D349" s="45"/>
      <c r="E349" s="42"/>
      <c r="F349" s="45"/>
      <c r="G349" s="44"/>
    </row>
    <row r="350" spans="1:7" x14ac:dyDescent="0.3">
      <c r="A350" s="45"/>
      <c r="B350" s="45"/>
      <c r="C350" s="45"/>
      <c r="D350" s="45"/>
      <c r="E350" s="42"/>
      <c r="F350" s="45"/>
      <c r="G350" s="44"/>
    </row>
    <row r="351" spans="1:7" x14ac:dyDescent="0.3">
      <c r="A351" s="45"/>
      <c r="B351" s="45"/>
      <c r="C351" s="45"/>
      <c r="D351" s="45"/>
      <c r="E351" s="42"/>
      <c r="F351" s="45"/>
      <c r="G351" s="44"/>
    </row>
    <row r="352" spans="1:7" x14ac:dyDescent="0.3">
      <c r="A352" s="45"/>
      <c r="B352" s="45"/>
      <c r="C352" s="45"/>
      <c r="D352" s="45"/>
      <c r="E352" s="42"/>
      <c r="F352" s="45"/>
      <c r="G352" s="44"/>
    </row>
    <row r="353" spans="1:7" x14ac:dyDescent="0.3">
      <c r="A353" s="45"/>
      <c r="B353" s="45"/>
      <c r="C353" s="45"/>
      <c r="D353" s="45"/>
      <c r="E353" s="42"/>
      <c r="F353" s="45"/>
      <c r="G353" s="44"/>
    </row>
    <row r="354" spans="1:7" x14ac:dyDescent="0.3">
      <c r="A354" s="45"/>
      <c r="B354" s="45"/>
      <c r="C354" s="45"/>
      <c r="D354" s="45"/>
      <c r="E354" s="42"/>
      <c r="F354" s="45"/>
      <c r="G354" s="44"/>
    </row>
    <row r="355" spans="1:7" x14ac:dyDescent="0.3">
      <c r="A355" s="45"/>
      <c r="B355" s="45"/>
      <c r="C355" s="45"/>
      <c r="D355" s="45"/>
      <c r="E355" s="42"/>
      <c r="F355" s="45"/>
      <c r="G355" s="44"/>
    </row>
    <row r="356" spans="1:7" x14ac:dyDescent="0.3">
      <c r="A356" s="45"/>
      <c r="B356" s="45"/>
      <c r="C356" s="45"/>
      <c r="D356" s="45"/>
      <c r="E356" s="42"/>
      <c r="F356" s="45"/>
      <c r="G356" s="44"/>
    </row>
    <row r="357" spans="1:7" x14ac:dyDescent="0.3">
      <c r="A357" s="45"/>
      <c r="B357" s="45"/>
      <c r="C357" s="45"/>
      <c r="D357" s="45"/>
      <c r="E357" s="42"/>
      <c r="F357" s="45"/>
      <c r="G357" s="44"/>
    </row>
    <row r="358" spans="1:7" x14ac:dyDescent="0.3">
      <c r="A358" s="45"/>
      <c r="B358" s="45"/>
      <c r="C358" s="45"/>
      <c r="D358" s="45"/>
      <c r="E358" s="42"/>
      <c r="F358" s="45"/>
      <c r="G358" s="44"/>
    </row>
    <row r="359" spans="1:7" x14ac:dyDescent="0.3">
      <c r="A359" s="45"/>
      <c r="B359" s="45"/>
      <c r="C359" s="45"/>
      <c r="D359" s="45"/>
      <c r="E359" s="42"/>
      <c r="F359" s="45"/>
      <c r="G359" s="44"/>
    </row>
    <row r="360" spans="1:7" x14ac:dyDescent="0.3">
      <c r="A360" s="45"/>
      <c r="B360" s="45"/>
      <c r="C360" s="45"/>
      <c r="D360" s="45"/>
      <c r="E360" s="42"/>
      <c r="F360" s="45"/>
      <c r="G360" s="44"/>
    </row>
    <row r="361" spans="1:7" x14ac:dyDescent="0.3">
      <c r="A361" s="45"/>
      <c r="B361" s="45"/>
      <c r="C361" s="45"/>
      <c r="D361" s="45"/>
      <c r="E361" s="42"/>
      <c r="F361" s="45"/>
      <c r="G361" s="44"/>
    </row>
    <row r="362" spans="1:7" x14ac:dyDescent="0.3">
      <c r="A362" s="45"/>
      <c r="B362" s="45"/>
      <c r="C362" s="45"/>
      <c r="D362" s="45"/>
      <c r="E362" s="42"/>
      <c r="F362" s="45"/>
      <c r="G362" s="44"/>
    </row>
    <row r="363" spans="1:7" x14ac:dyDescent="0.3">
      <c r="A363" s="45"/>
      <c r="B363" s="45"/>
      <c r="C363" s="45"/>
      <c r="D363" s="45"/>
      <c r="E363" s="42"/>
      <c r="F363" s="45"/>
      <c r="G363" s="44"/>
    </row>
    <row r="364" spans="1:7" x14ac:dyDescent="0.3">
      <c r="A364" s="45"/>
      <c r="B364" s="45"/>
      <c r="C364" s="45"/>
      <c r="D364" s="45"/>
      <c r="E364" s="42"/>
      <c r="F364" s="45"/>
      <c r="G364" s="44"/>
    </row>
    <row r="365" spans="1:7" x14ac:dyDescent="0.3">
      <c r="A365" s="45"/>
      <c r="B365" s="45"/>
      <c r="C365" s="45"/>
      <c r="D365" s="45"/>
      <c r="E365" s="42"/>
      <c r="F365" s="45"/>
      <c r="G365" s="44"/>
    </row>
    <row r="366" spans="1:7" x14ac:dyDescent="0.3">
      <c r="A366" s="45"/>
      <c r="B366" s="45"/>
      <c r="C366" s="45"/>
      <c r="D366" s="45"/>
      <c r="E366" s="42"/>
      <c r="F366" s="45"/>
      <c r="G366" s="44"/>
    </row>
    <row r="367" spans="1:7" x14ac:dyDescent="0.3">
      <c r="A367" s="45"/>
      <c r="B367" s="45"/>
      <c r="C367" s="45"/>
      <c r="D367" s="45"/>
      <c r="E367" s="42"/>
      <c r="F367" s="45"/>
      <c r="G367" s="44"/>
    </row>
    <row r="368" spans="1:7" x14ac:dyDescent="0.3">
      <c r="A368" s="45"/>
      <c r="B368" s="45"/>
      <c r="C368" s="45"/>
      <c r="D368" s="45"/>
      <c r="E368" s="42"/>
      <c r="F368" s="45"/>
      <c r="G368" s="44"/>
    </row>
    <row r="369" spans="1:7" x14ac:dyDescent="0.3">
      <c r="A369" s="45"/>
      <c r="B369" s="45"/>
      <c r="C369" s="45"/>
      <c r="D369" s="45"/>
      <c r="E369" s="42"/>
      <c r="F369" s="45"/>
      <c r="G369" s="44"/>
    </row>
    <row r="370" spans="1:7" x14ac:dyDescent="0.3">
      <c r="A370" s="45"/>
      <c r="B370" s="45"/>
      <c r="C370" s="45"/>
      <c r="D370" s="45"/>
      <c r="E370" s="42"/>
      <c r="F370" s="45"/>
      <c r="G370" s="44"/>
    </row>
    <row r="371" spans="1:7" x14ac:dyDescent="0.3">
      <c r="A371" s="45"/>
      <c r="B371" s="45"/>
      <c r="C371" s="45"/>
      <c r="D371" s="45"/>
      <c r="E371" s="42"/>
      <c r="F371" s="45"/>
      <c r="G371" s="44"/>
    </row>
    <row r="372" spans="1:7" x14ac:dyDescent="0.3">
      <c r="A372" s="45"/>
      <c r="B372" s="45"/>
      <c r="C372" s="45"/>
      <c r="D372" s="45"/>
      <c r="E372" s="42"/>
      <c r="F372" s="45"/>
      <c r="G372" s="44"/>
    </row>
    <row r="373" spans="1:7" x14ac:dyDescent="0.3">
      <c r="A373" s="45"/>
      <c r="B373" s="45"/>
      <c r="C373" s="45"/>
      <c r="D373" s="45"/>
      <c r="E373" s="42"/>
      <c r="F373" s="45"/>
      <c r="G373" s="44"/>
    </row>
    <row r="374" spans="1:7" x14ac:dyDescent="0.3">
      <c r="A374" s="45"/>
      <c r="B374" s="45"/>
      <c r="C374" s="45"/>
      <c r="D374" s="45"/>
      <c r="E374" s="42"/>
      <c r="F374" s="45"/>
      <c r="G374" s="44"/>
    </row>
    <row r="375" spans="1:7" x14ac:dyDescent="0.3">
      <c r="A375" s="45"/>
      <c r="B375" s="45"/>
      <c r="C375" s="45"/>
      <c r="D375" s="45"/>
      <c r="E375" s="42"/>
      <c r="F375" s="45"/>
      <c r="G375" s="44"/>
    </row>
    <row r="376" spans="1:7" x14ac:dyDescent="0.3">
      <c r="A376" s="45"/>
      <c r="B376" s="45"/>
      <c r="C376" s="45"/>
      <c r="D376" s="45"/>
      <c r="E376" s="42"/>
      <c r="F376" s="45"/>
      <c r="G376" s="44"/>
    </row>
    <row r="377" spans="1:7" x14ac:dyDescent="0.3">
      <c r="A377" s="45"/>
      <c r="B377" s="45"/>
      <c r="C377" s="45"/>
      <c r="D377" s="45"/>
      <c r="E377" s="42"/>
      <c r="F377" s="45"/>
      <c r="G377" s="44"/>
    </row>
    <row r="378" spans="1:7" x14ac:dyDescent="0.3">
      <c r="A378" s="45"/>
      <c r="B378" s="45"/>
      <c r="C378" s="45"/>
      <c r="D378" s="45"/>
      <c r="E378" s="42"/>
      <c r="F378" s="45"/>
      <c r="G378" s="44"/>
    </row>
    <row r="379" spans="1:7" x14ac:dyDescent="0.3">
      <c r="A379" s="45"/>
      <c r="B379" s="45"/>
      <c r="C379" s="45"/>
      <c r="D379" s="45"/>
      <c r="E379" s="42"/>
      <c r="F379" s="45"/>
      <c r="G379" s="44"/>
    </row>
    <row r="380" spans="1:7" x14ac:dyDescent="0.3">
      <c r="A380" s="45"/>
      <c r="B380" s="45"/>
      <c r="C380" s="45"/>
      <c r="D380" s="45"/>
      <c r="E380" s="42"/>
      <c r="F380" s="45"/>
      <c r="G380" s="44"/>
    </row>
    <row r="381" spans="1:7" x14ac:dyDescent="0.3">
      <c r="A381" s="45"/>
      <c r="B381" s="45"/>
      <c r="C381" s="45"/>
      <c r="D381" s="45"/>
      <c r="E381" s="42"/>
      <c r="F381" s="45"/>
      <c r="G381" s="44"/>
    </row>
    <row r="382" spans="1:7" x14ac:dyDescent="0.3">
      <c r="A382" s="45"/>
      <c r="B382" s="45"/>
      <c r="C382" s="45"/>
      <c r="D382" s="45"/>
      <c r="E382" s="42"/>
      <c r="F382" s="45"/>
      <c r="G382" s="44"/>
    </row>
    <row r="383" spans="1:7" x14ac:dyDescent="0.3">
      <c r="A383" s="45"/>
      <c r="B383" s="45"/>
      <c r="C383" s="45"/>
      <c r="D383" s="45"/>
      <c r="E383" s="42"/>
      <c r="F383" s="45"/>
      <c r="G383" s="44"/>
    </row>
    <row r="384" spans="1:7" x14ac:dyDescent="0.3">
      <c r="A384" s="45"/>
      <c r="B384" s="45"/>
      <c r="C384" s="45"/>
      <c r="D384" s="45"/>
      <c r="E384" s="42"/>
      <c r="F384" s="45"/>
      <c r="G384" s="44"/>
    </row>
    <row r="385" spans="1:7" x14ac:dyDescent="0.3">
      <c r="A385" s="45"/>
      <c r="B385" s="45"/>
      <c r="C385" s="45"/>
      <c r="D385" s="45"/>
      <c r="E385" s="42"/>
      <c r="F385" s="45"/>
      <c r="G385" s="44"/>
    </row>
    <row r="386" spans="1:7" x14ac:dyDescent="0.3">
      <c r="A386" s="45"/>
      <c r="B386" s="45"/>
      <c r="C386" s="45"/>
      <c r="D386" s="45"/>
      <c r="E386" s="42"/>
      <c r="F386" s="45"/>
      <c r="G386" s="44"/>
    </row>
    <row r="387" spans="1:7" x14ac:dyDescent="0.3">
      <c r="A387" s="45"/>
      <c r="B387" s="45"/>
      <c r="C387" s="45"/>
      <c r="D387" s="45"/>
      <c r="E387" s="42"/>
      <c r="F387" s="45"/>
      <c r="G387" s="44"/>
    </row>
    <row r="388" spans="1:7" x14ac:dyDescent="0.3">
      <c r="A388" s="45"/>
      <c r="B388" s="45"/>
      <c r="C388" s="45"/>
      <c r="D388" s="45"/>
      <c r="E388" s="42"/>
      <c r="F388" s="45"/>
      <c r="G388" s="44"/>
    </row>
    <row r="389" spans="1:7" x14ac:dyDescent="0.3">
      <c r="A389" s="45"/>
      <c r="B389" s="45"/>
      <c r="C389" s="45"/>
      <c r="D389" s="45"/>
      <c r="E389" s="42"/>
      <c r="F389" s="45"/>
      <c r="G389" s="44"/>
    </row>
    <row r="390" spans="1:7" x14ac:dyDescent="0.3">
      <c r="A390" s="45"/>
      <c r="B390" s="45"/>
      <c r="C390" s="45"/>
      <c r="D390" s="45"/>
      <c r="E390" s="42"/>
      <c r="F390" s="45"/>
      <c r="G390" s="44"/>
    </row>
    <row r="391" spans="1:7" x14ac:dyDescent="0.3">
      <c r="A391" s="45"/>
      <c r="B391" s="45"/>
      <c r="C391" s="45"/>
      <c r="D391" s="45"/>
      <c r="E391" s="42"/>
      <c r="F391" s="45"/>
      <c r="G391" s="44"/>
    </row>
    <row r="392" spans="1:7" x14ac:dyDescent="0.3">
      <c r="A392" s="45"/>
      <c r="B392" s="45"/>
      <c r="C392" s="45"/>
      <c r="D392" s="45"/>
      <c r="E392" s="42"/>
      <c r="F392" s="45"/>
      <c r="G392" s="44"/>
    </row>
    <row r="393" spans="1:7" x14ac:dyDescent="0.3">
      <c r="A393" s="45"/>
      <c r="B393" s="45"/>
      <c r="C393" s="45"/>
      <c r="D393" s="45"/>
      <c r="E393" s="42"/>
      <c r="F393" s="45"/>
      <c r="G393" s="44"/>
    </row>
    <row r="394" spans="1:7" x14ac:dyDescent="0.3">
      <c r="A394" s="45"/>
      <c r="B394" s="45"/>
      <c r="C394" s="45"/>
      <c r="D394" s="45"/>
      <c r="E394" s="42"/>
      <c r="F394" s="45"/>
      <c r="G394" s="44"/>
    </row>
    <row r="395" spans="1:7" x14ac:dyDescent="0.3">
      <c r="A395" s="45"/>
      <c r="B395" s="45"/>
      <c r="C395" s="45"/>
      <c r="D395" s="45"/>
      <c r="E395" s="42"/>
      <c r="F395" s="45"/>
      <c r="G395" s="44"/>
    </row>
    <row r="396" spans="1:7" x14ac:dyDescent="0.3">
      <c r="A396" s="45"/>
      <c r="B396" s="45"/>
      <c r="C396" s="45"/>
      <c r="D396" s="45"/>
      <c r="E396" s="42"/>
      <c r="F396" s="45"/>
      <c r="G396" s="44"/>
    </row>
    <row r="397" spans="1:7" x14ac:dyDescent="0.3">
      <c r="A397" s="45"/>
      <c r="B397" s="45"/>
      <c r="C397" s="45"/>
      <c r="D397" s="45"/>
      <c r="E397" s="42"/>
      <c r="F397" s="45"/>
      <c r="G397" s="44"/>
    </row>
    <row r="398" spans="1:7" x14ac:dyDescent="0.3">
      <c r="A398" s="45"/>
      <c r="B398" s="45"/>
      <c r="C398" s="45"/>
      <c r="D398" s="45"/>
      <c r="E398" s="42"/>
      <c r="F398" s="45"/>
      <c r="G398" s="44"/>
    </row>
    <row r="399" spans="1:7" x14ac:dyDescent="0.3">
      <c r="A399" s="45"/>
      <c r="B399" s="45"/>
      <c r="C399" s="45"/>
      <c r="D399" s="45"/>
      <c r="E399" s="42"/>
      <c r="F399" s="45"/>
      <c r="G399" s="44"/>
    </row>
    <row r="400" spans="1:7" x14ac:dyDescent="0.3">
      <c r="A400" s="45"/>
      <c r="B400" s="45"/>
      <c r="C400" s="45"/>
      <c r="D400" s="45"/>
      <c r="E400" s="42"/>
      <c r="F400" s="45"/>
      <c r="G400" s="44"/>
    </row>
    <row r="401" spans="1:7" x14ac:dyDescent="0.3">
      <c r="A401" s="45"/>
      <c r="B401" s="45"/>
      <c r="C401" s="45"/>
      <c r="D401" s="45"/>
      <c r="E401" s="42"/>
      <c r="F401" s="45"/>
      <c r="G401" s="44"/>
    </row>
    <row r="402" spans="1:7" x14ac:dyDescent="0.3">
      <c r="A402" s="45"/>
      <c r="B402" s="45"/>
      <c r="C402" s="45"/>
      <c r="D402" s="45"/>
      <c r="E402" s="42"/>
      <c r="F402" s="45"/>
      <c r="G402" s="44"/>
    </row>
    <row r="403" spans="1:7" x14ac:dyDescent="0.3">
      <c r="A403" s="45"/>
      <c r="B403" s="45"/>
      <c r="C403" s="45"/>
      <c r="D403" s="45"/>
      <c r="E403" s="42"/>
      <c r="F403" s="45"/>
      <c r="G403" s="44"/>
    </row>
    <row r="404" spans="1:7" x14ac:dyDescent="0.3">
      <c r="A404" s="45"/>
      <c r="B404" s="45"/>
      <c r="C404" s="45"/>
      <c r="D404" s="45"/>
      <c r="E404" s="42"/>
      <c r="F404" s="45"/>
      <c r="G404" s="44"/>
    </row>
    <row r="405" spans="1:7" x14ac:dyDescent="0.3">
      <c r="A405" s="45"/>
      <c r="B405" s="45"/>
      <c r="C405" s="45"/>
      <c r="D405" s="45"/>
      <c r="E405" s="42"/>
      <c r="F405" s="45"/>
      <c r="G405" s="44"/>
    </row>
    <row r="406" spans="1:7" x14ac:dyDescent="0.3">
      <c r="A406" s="45"/>
      <c r="B406" s="45"/>
      <c r="C406" s="45"/>
      <c r="D406" s="45"/>
      <c r="E406" s="42"/>
      <c r="F406" s="45"/>
      <c r="G406" s="44"/>
    </row>
    <row r="407" spans="1:7" x14ac:dyDescent="0.3">
      <c r="A407" s="45"/>
      <c r="B407" s="45"/>
      <c r="C407" s="45"/>
      <c r="D407" s="45"/>
      <c r="E407" s="42"/>
      <c r="F407" s="45"/>
      <c r="G407" s="44"/>
    </row>
    <row r="408" spans="1:7" x14ac:dyDescent="0.3">
      <c r="A408" s="45"/>
      <c r="B408" s="45"/>
      <c r="C408" s="45"/>
      <c r="D408" s="45"/>
      <c r="E408" s="42"/>
      <c r="F408" s="45"/>
      <c r="G408" s="44"/>
    </row>
    <row r="409" spans="1:7" x14ac:dyDescent="0.3">
      <c r="A409" s="45"/>
      <c r="B409" s="45"/>
      <c r="C409" s="45"/>
      <c r="D409" s="45"/>
      <c r="E409" s="42"/>
      <c r="F409" s="45"/>
      <c r="G409" s="44"/>
    </row>
    <row r="410" spans="1:7" x14ac:dyDescent="0.3">
      <c r="A410" s="45"/>
      <c r="B410" s="45"/>
      <c r="C410" s="45"/>
      <c r="D410" s="45"/>
      <c r="E410" s="42"/>
      <c r="F410" s="45"/>
      <c r="G410" s="44"/>
    </row>
    <row r="411" spans="1:7" x14ac:dyDescent="0.3">
      <c r="A411" s="45"/>
      <c r="B411" s="45"/>
      <c r="C411" s="45"/>
      <c r="D411" s="45"/>
      <c r="E411" s="42"/>
      <c r="F411" s="45"/>
      <c r="G411" s="44"/>
    </row>
    <row r="412" spans="1:7" x14ac:dyDescent="0.3">
      <c r="A412" s="45"/>
      <c r="B412" s="45"/>
      <c r="C412" s="45"/>
      <c r="D412" s="45"/>
      <c r="E412" s="42"/>
      <c r="F412" s="45"/>
      <c r="G412" s="44"/>
    </row>
    <row r="413" spans="1:7" x14ac:dyDescent="0.3">
      <c r="A413" s="45"/>
      <c r="B413" s="45"/>
      <c r="C413" s="45"/>
      <c r="D413" s="45"/>
      <c r="E413" s="42"/>
      <c r="F413" s="45"/>
      <c r="G413" s="44"/>
    </row>
    <row r="414" spans="1:7" x14ac:dyDescent="0.3">
      <c r="A414" s="45"/>
      <c r="B414" s="45"/>
      <c r="C414" s="45"/>
      <c r="D414" s="45"/>
      <c r="E414" s="42"/>
      <c r="F414" s="45"/>
      <c r="G414" s="44"/>
    </row>
    <row r="415" spans="1:7" x14ac:dyDescent="0.3">
      <c r="A415" s="45"/>
      <c r="B415" s="45"/>
      <c r="C415" s="45"/>
      <c r="D415" s="45"/>
      <c r="E415" s="42"/>
      <c r="F415" s="45"/>
      <c r="G415" s="44"/>
    </row>
    <row r="416" spans="1:7" x14ac:dyDescent="0.3">
      <c r="A416" s="45"/>
      <c r="B416" s="45"/>
      <c r="C416" s="45"/>
      <c r="D416" s="45"/>
      <c r="E416" s="42"/>
      <c r="F416" s="45"/>
      <c r="G416" s="44"/>
    </row>
    <row r="417" spans="1:7" x14ac:dyDescent="0.3">
      <c r="A417" s="45"/>
      <c r="B417" s="45"/>
      <c r="C417" s="45"/>
      <c r="D417" s="45"/>
      <c r="E417" s="42"/>
      <c r="F417" s="45"/>
      <c r="G417" s="44"/>
    </row>
    <row r="418" spans="1:7" x14ac:dyDescent="0.3">
      <c r="A418" s="45"/>
      <c r="B418" s="45"/>
      <c r="C418" s="45"/>
      <c r="D418" s="45"/>
      <c r="E418" s="42"/>
      <c r="F418" s="45"/>
      <c r="G418" s="44"/>
    </row>
    <row r="419" spans="1:7" x14ac:dyDescent="0.3">
      <c r="A419" s="45"/>
      <c r="B419" s="45"/>
      <c r="C419" s="45"/>
      <c r="D419" s="45"/>
      <c r="E419" s="42"/>
      <c r="F419" s="45"/>
      <c r="G419" s="44"/>
    </row>
    <row r="420" spans="1:7" x14ac:dyDescent="0.3">
      <c r="A420" s="45"/>
      <c r="B420" s="45"/>
      <c r="C420" s="45"/>
      <c r="D420" s="45"/>
      <c r="E420" s="42"/>
      <c r="F420" s="45"/>
      <c r="G420" s="44"/>
    </row>
    <row r="421" spans="1:7" x14ac:dyDescent="0.3">
      <c r="A421" s="45"/>
      <c r="B421" s="45"/>
      <c r="C421" s="45"/>
      <c r="D421" s="45"/>
      <c r="E421" s="42"/>
      <c r="F421" s="45"/>
      <c r="G421" s="44"/>
    </row>
    <row r="422" spans="1:7" x14ac:dyDescent="0.3">
      <c r="A422" s="45"/>
      <c r="B422" s="45"/>
      <c r="C422" s="45"/>
      <c r="D422" s="45"/>
      <c r="E422" s="42"/>
      <c r="F422" s="45"/>
      <c r="G422" s="44"/>
    </row>
    <row r="423" spans="1:7" x14ac:dyDescent="0.3">
      <c r="A423" s="45"/>
      <c r="B423" s="45"/>
      <c r="C423" s="45"/>
      <c r="D423" s="45"/>
      <c r="E423" s="42"/>
      <c r="F423" s="45"/>
      <c r="G423" s="44"/>
    </row>
    <row r="424" spans="1:7" x14ac:dyDescent="0.3">
      <c r="A424" s="45"/>
      <c r="B424" s="45"/>
      <c r="C424" s="45"/>
      <c r="D424" s="45"/>
      <c r="E424" s="42"/>
      <c r="F424" s="45"/>
      <c r="G424" s="44"/>
    </row>
    <row r="425" spans="1:7" x14ac:dyDescent="0.3">
      <c r="A425" s="45"/>
      <c r="B425" s="45"/>
      <c r="C425" s="45"/>
      <c r="D425" s="45"/>
      <c r="E425" s="42"/>
      <c r="F425" s="45"/>
      <c r="G425" s="44"/>
    </row>
    <row r="426" spans="1:7" x14ac:dyDescent="0.3">
      <c r="A426" s="45"/>
      <c r="B426" s="45"/>
      <c r="C426" s="45"/>
      <c r="D426" s="45"/>
      <c r="E426" s="42"/>
      <c r="F426" s="45"/>
      <c r="G426" s="44"/>
    </row>
    <row r="427" spans="1:7" x14ac:dyDescent="0.3">
      <c r="A427" s="45"/>
      <c r="B427" s="45"/>
      <c r="C427" s="45"/>
      <c r="D427" s="45"/>
      <c r="E427" s="42"/>
      <c r="F427" s="45"/>
      <c r="G427" s="44"/>
    </row>
    <row r="428" spans="1:7" x14ac:dyDescent="0.3">
      <c r="A428" s="45"/>
      <c r="B428" s="45"/>
      <c r="C428" s="45"/>
      <c r="D428" s="45"/>
      <c r="E428" s="42"/>
      <c r="F428" s="45"/>
      <c r="G428" s="44"/>
    </row>
    <row r="429" spans="1:7" x14ac:dyDescent="0.3">
      <c r="A429" s="45"/>
      <c r="B429" s="45"/>
      <c r="C429" s="45"/>
      <c r="D429" s="45"/>
      <c r="E429" s="42"/>
      <c r="F429" s="45"/>
      <c r="G429" s="44"/>
    </row>
    <row r="430" spans="1:7" x14ac:dyDescent="0.3">
      <c r="A430" s="45"/>
      <c r="B430" s="45"/>
      <c r="C430" s="45"/>
      <c r="D430" s="45"/>
      <c r="E430" s="42"/>
      <c r="F430" s="45"/>
      <c r="G430" s="44"/>
    </row>
    <row r="431" spans="1:7" x14ac:dyDescent="0.3">
      <c r="A431" s="45"/>
      <c r="B431" s="45"/>
      <c r="C431" s="45"/>
      <c r="D431" s="45"/>
      <c r="E431" s="42"/>
      <c r="F431" s="45"/>
      <c r="G431" s="44"/>
    </row>
    <row r="432" spans="1:7" x14ac:dyDescent="0.3">
      <c r="A432" s="45"/>
      <c r="B432" s="45"/>
      <c r="C432" s="45"/>
      <c r="D432" s="45"/>
      <c r="E432" s="42"/>
      <c r="F432" s="45"/>
      <c r="G432" s="44"/>
    </row>
    <row r="433" spans="1:7" x14ac:dyDescent="0.3">
      <c r="A433" s="45"/>
      <c r="B433" s="45"/>
      <c r="C433" s="45"/>
      <c r="D433" s="45"/>
      <c r="E433" s="42"/>
      <c r="F433" s="45"/>
      <c r="G433" s="44"/>
    </row>
    <row r="434" spans="1:7" x14ac:dyDescent="0.3">
      <c r="A434" s="45"/>
      <c r="B434" s="45"/>
      <c r="C434" s="45"/>
      <c r="D434" s="45"/>
      <c r="E434" s="42"/>
      <c r="F434" s="45"/>
      <c r="G434" s="44"/>
    </row>
    <row r="435" spans="1:7" x14ac:dyDescent="0.3">
      <c r="A435" s="45"/>
      <c r="B435" s="45"/>
      <c r="C435" s="45"/>
      <c r="D435" s="45"/>
      <c r="E435" s="42"/>
      <c r="F435" s="45"/>
      <c r="G435" s="44"/>
    </row>
    <row r="436" spans="1:7" x14ac:dyDescent="0.3">
      <c r="A436" s="45"/>
      <c r="B436" s="45"/>
      <c r="C436" s="45"/>
      <c r="D436" s="45"/>
      <c r="E436" s="42"/>
      <c r="F436" s="45"/>
      <c r="G436" s="44"/>
    </row>
    <row r="437" spans="1:7" x14ac:dyDescent="0.3">
      <c r="A437" s="45"/>
      <c r="B437" s="45"/>
      <c r="C437" s="45"/>
      <c r="D437" s="45"/>
      <c r="E437" s="42"/>
      <c r="F437" s="45"/>
      <c r="G437" s="44"/>
    </row>
    <row r="438" spans="1:7" x14ac:dyDescent="0.3">
      <c r="A438" s="45"/>
      <c r="B438" s="45"/>
      <c r="C438" s="45"/>
      <c r="D438" s="45"/>
      <c r="E438" s="42"/>
      <c r="F438" s="45"/>
      <c r="G438" s="44"/>
    </row>
    <row r="439" spans="1:7" x14ac:dyDescent="0.3">
      <c r="A439" s="45"/>
      <c r="B439" s="45"/>
      <c r="C439" s="45"/>
      <c r="D439" s="45"/>
      <c r="E439" s="42"/>
      <c r="F439" s="45"/>
      <c r="G439" s="44"/>
    </row>
    <row r="440" spans="1:7" x14ac:dyDescent="0.3">
      <c r="A440" s="45"/>
      <c r="B440" s="45"/>
      <c r="C440" s="45"/>
      <c r="D440" s="45"/>
      <c r="E440" s="42"/>
      <c r="F440" s="45"/>
      <c r="G440" s="44"/>
    </row>
    <row r="441" spans="1:7" x14ac:dyDescent="0.3">
      <c r="A441" s="45"/>
      <c r="B441" s="45"/>
      <c r="C441" s="45"/>
      <c r="D441" s="45"/>
      <c r="E441" s="42"/>
      <c r="F441" s="45"/>
      <c r="G441" s="44"/>
    </row>
    <row r="442" spans="1:7" x14ac:dyDescent="0.3">
      <c r="A442" s="45"/>
      <c r="B442" s="45"/>
      <c r="C442" s="45"/>
      <c r="D442" s="45"/>
      <c r="E442" s="42"/>
      <c r="F442" s="45"/>
      <c r="G442" s="44"/>
    </row>
    <row r="443" spans="1:7" x14ac:dyDescent="0.3">
      <c r="A443" s="45"/>
      <c r="B443" s="45"/>
      <c r="C443" s="45"/>
      <c r="D443" s="45"/>
      <c r="E443" s="42"/>
      <c r="F443" s="45"/>
      <c r="G443" s="44"/>
    </row>
    <row r="444" spans="1:7" x14ac:dyDescent="0.3">
      <c r="A444" s="45"/>
      <c r="B444" s="45"/>
      <c r="C444" s="45"/>
      <c r="D444" s="45"/>
      <c r="E444" s="42"/>
      <c r="F444" s="45"/>
      <c r="G444" s="44"/>
    </row>
    <row r="445" spans="1:7" x14ac:dyDescent="0.3">
      <c r="A445" s="45"/>
      <c r="B445" s="45"/>
      <c r="C445" s="45"/>
      <c r="D445" s="45"/>
      <c r="E445" s="42"/>
      <c r="F445" s="45"/>
      <c r="G445" s="44"/>
    </row>
    <row r="446" spans="1:7" x14ac:dyDescent="0.3">
      <c r="A446" s="45"/>
      <c r="B446" s="45"/>
      <c r="C446" s="45"/>
      <c r="D446" s="45"/>
      <c r="E446" s="42"/>
      <c r="F446" s="45"/>
      <c r="G446" s="44"/>
    </row>
    <row r="447" spans="1:7" x14ac:dyDescent="0.3">
      <c r="A447" s="45"/>
      <c r="B447" s="45"/>
      <c r="C447" s="45"/>
      <c r="D447" s="45"/>
      <c r="E447" s="42"/>
      <c r="F447" s="45"/>
      <c r="G447" s="44"/>
    </row>
    <row r="448" spans="1:7" x14ac:dyDescent="0.3">
      <c r="A448" s="45"/>
      <c r="B448" s="45"/>
      <c r="C448" s="45"/>
      <c r="D448" s="45"/>
      <c r="E448" s="42"/>
      <c r="F448" s="45"/>
      <c r="G448" s="44"/>
    </row>
    <row r="449" spans="1:7" x14ac:dyDescent="0.3">
      <c r="A449" s="45"/>
      <c r="B449" s="45"/>
      <c r="C449" s="45"/>
      <c r="D449" s="45"/>
      <c r="E449" s="42"/>
      <c r="F449" s="45"/>
      <c r="G449" s="44"/>
    </row>
    <row r="450" spans="1:7" x14ac:dyDescent="0.3">
      <c r="A450" s="45"/>
      <c r="B450" s="45"/>
      <c r="C450" s="45"/>
      <c r="D450" s="45"/>
      <c r="E450" s="42"/>
      <c r="F450" s="45"/>
      <c r="G450" s="44"/>
    </row>
    <row r="451" spans="1:7" x14ac:dyDescent="0.3">
      <c r="A451" s="45"/>
      <c r="B451" s="45"/>
      <c r="C451" s="45"/>
      <c r="D451" s="45"/>
      <c r="E451" s="42"/>
      <c r="F451" s="45"/>
      <c r="G451" s="44"/>
    </row>
    <row r="452" spans="1:7" x14ac:dyDescent="0.3">
      <c r="A452" s="45"/>
      <c r="B452" s="45"/>
      <c r="C452" s="45"/>
      <c r="D452" s="45"/>
      <c r="E452" s="42"/>
      <c r="F452" s="45"/>
      <c r="G452" s="44"/>
    </row>
    <row r="453" spans="1:7" x14ac:dyDescent="0.3">
      <c r="A453" s="45"/>
      <c r="B453" s="45"/>
      <c r="C453" s="45"/>
      <c r="D453" s="45"/>
      <c r="E453" s="42"/>
      <c r="F453" s="45"/>
      <c r="G453" s="44"/>
    </row>
    <row r="454" spans="1:7" x14ac:dyDescent="0.3">
      <c r="A454" s="45"/>
      <c r="B454" s="45"/>
      <c r="C454" s="45"/>
      <c r="D454" s="45"/>
      <c r="E454" s="42"/>
      <c r="F454" s="45"/>
      <c r="G454" s="44"/>
    </row>
    <row r="455" spans="1:7" x14ac:dyDescent="0.3">
      <c r="A455" s="45"/>
      <c r="B455" s="45"/>
      <c r="C455" s="45"/>
      <c r="D455" s="45"/>
      <c r="E455" s="42"/>
      <c r="F455" s="45"/>
      <c r="G455" s="44"/>
    </row>
    <row r="456" spans="1:7" x14ac:dyDescent="0.3">
      <c r="A456" s="45"/>
      <c r="B456" s="45"/>
      <c r="C456" s="45"/>
      <c r="D456" s="45"/>
      <c r="E456" s="42"/>
      <c r="F456" s="45"/>
      <c r="G456" s="44"/>
    </row>
    <row r="457" spans="1:7" x14ac:dyDescent="0.3">
      <c r="A457" s="45"/>
      <c r="B457" s="45"/>
      <c r="C457" s="45"/>
      <c r="D457" s="45"/>
      <c r="E457" s="42"/>
      <c r="F457" s="45"/>
      <c r="G457" s="44"/>
    </row>
    <row r="458" spans="1:7" x14ac:dyDescent="0.3">
      <c r="A458" s="45"/>
      <c r="B458" s="45"/>
      <c r="C458" s="45"/>
      <c r="D458" s="45"/>
      <c r="E458" s="42"/>
      <c r="F458" s="45"/>
      <c r="G458" s="44"/>
    </row>
    <row r="459" spans="1:7" x14ac:dyDescent="0.3">
      <c r="A459" s="45"/>
      <c r="B459" s="45"/>
      <c r="C459" s="45"/>
      <c r="D459" s="45"/>
      <c r="E459" s="42"/>
      <c r="F459" s="45"/>
      <c r="G459" s="44"/>
    </row>
    <row r="460" spans="1:7" x14ac:dyDescent="0.3">
      <c r="A460" s="45"/>
      <c r="B460" s="45"/>
      <c r="C460" s="45"/>
      <c r="D460" s="45"/>
      <c r="E460" s="42"/>
      <c r="F460" s="45"/>
      <c r="G460" s="44"/>
    </row>
    <row r="461" spans="1:7" x14ac:dyDescent="0.3">
      <c r="A461" s="45"/>
      <c r="B461" s="45"/>
      <c r="C461" s="45"/>
      <c r="D461" s="45"/>
      <c r="E461" s="42"/>
      <c r="F461" s="45"/>
      <c r="G461" s="44"/>
    </row>
    <row r="462" spans="1:7" x14ac:dyDescent="0.3">
      <c r="A462" s="45"/>
      <c r="B462" s="45"/>
      <c r="C462" s="45"/>
      <c r="D462" s="45"/>
      <c r="E462" s="42"/>
      <c r="F462" s="45"/>
      <c r="G462" s="44"/>
    </row>
    <row r="463" spans="1:7" x14ac:dyDescent="0.3">
      <c r="A463" s="45"/>
      <c r="B463" s="45"/>
      <c r="C463" s="45"/>
      <c r="D463" s="45"/>
      <c r="E463" s="42"/>
      <c r="F463" s="45"/>
      <c r="G463" s="44"/>
    </row>
    <row r="464" spans="1:7" x14ac:dyDescent="0.3">
      <c r="A464" s="45"/>
      <c r="B464" s="45"/>
      <c r="C464" s="45"/>
      <c r="D464" s="45"/>
      <c r="E464" s="42"/>
      <c r="F464" s="45"/>
      <c r="G464" s="44"/>
    </row>
    <row r="465" spans="1:7" x14ac:dyDescent="0.3">
      <c r="A465" s="45"/>
      <c r="B465" s="45"/>
      <c r="C465" s="45"/>
      <c r="D465" s="45"/>
      <c r="E465" s="42"/>
      <c r="F465" s="45"/>
      <c r="G465" s="44"/>
    </row>
    <row r="466" spans="1:7" x14ac:dyDescent="0.3">
      <c r="A466" s="45"/>
      <c r="B466" s="45"/>
      <c r="C466" s="45"/>
      <c r="D466" s="45"/>
      <c r="E466" s="42"/>
      <c r="F466" s="45"/>
      <c r="G466" s="44"/>
    </row>
    <row r="467" spans="1:7" x14ac:dyDescent="0.3">
      <c r="A467" s="45"/>
      <c r="B467" s="45"/>
      <c r="C467" s="45"/>
      <c r="D467" s="45"/>
      <c r="E467" s="42"/>
      <c r="F467" s="45"/>
      <c r="G467" s="44"/>
    </row>
    <row r="468" spans="1:7" x14ac:dyDescent="0.3">
      <c r="A468" s="45"/>
      <c r="B468" s="45"/>
      <c r="C468" s="45"/>
      <c r="D468" s="45"/>
      <c r="E468" s="42"/>
      <c r="F468" s="45"/>
      <c r="G468" s="44"/>
    </row>
    <row r="469" spans="1:7" x14ac:dyDescent="0.3">
      <c r="A469" s="45"/>
      <c r="B469" s="45"/>
      <c r="C469" s="45"/>
      <c r="D469" s="45"/>
      <c r="E469" s="42"/>
      <c r="F469" s="45"/>
      <c r="G469" s="44"/>
    </row>
    <row r="470" spans="1:7" x14ac:dyDescent="0.3">
      <c r="A470" s="45"/>
      <c r="B470" s="45"/>
      <c r="C470" s="45"/>
      <c r="D470" s="45"/>
      <c r="E470" s="42"/>
      <c r="F470" s="45"/>
      <c r="G470" s="44"/>
    </row>
    <row r="471" spans="1:7" x14ac:dyDescent="0.3">
      <c r="A471" s="45"/>
      <c r="B471" s="45"/>
      <c r="C471" s="45"/>
      <c r="D471" s="45"/>
      <c r="E471" s="42"/>
      <c r="F471" s="45"/>
      <c r="G471" s="44"/>
    </row>
    <row r="472" spans="1:7" x14ac:dyDescent="0.3">
      <c r="A472" s="45"/>
      <c r="B472" s="45"/>
      <c r="C472" s="45"/>
      <c r="D472" s="45"/>
      <c r="E472" s="42"/>
      <c r="F472" s="45"/>
      <c r="G472" s="44"/>
    </row>
    <row r="473" spans="1:7" x14ac:dyDescent="0.3">
      <c r="A473" s="45"/>
      <c r="B473" s="45"/>
      <c r="C473" s="45"/>
      <c r="D473" s="45"/>
      <c r="E473" s="42"/>
      <c r="F473" s="45"/>
      <c r="G473" s="44"/>
    </row>
    <row r="474" spans="1:7" x14ac:dyDescent="0.3">
      <c r="A474" s="45"/>
      <c r="B474" s="45"/>
      <c r="C474" s="45"/>
      <c r="D474" s="45"/>
      <c r="E474" s="42"/>
      <c r="F474" s="45"/>
      <c r="G474" s="44"/>
    </row>
    <row r="475" spans="1:7" x14ac:dyDescent="0.3">
      <c r="A475" s="45"/>
      <c r="B475" s="45"/>
      <c r="C475" s="45"/>
      <c r="D475" s="45"/>
      <c r="E475" s="42"/>
      <c r="F475" s="45"/>
      <c r="G475" s="44"/>
    </row>
    <row r="476" spans="1:7" x14ac:dyDescent="0.3">
      <c r="A476" s="45"/>
      <c r="B476" s="45"/>
      <c r="C476" s="45"/>
      <c r="D476" s="45"/>
      <c r="E476" s="42"/>
      <c r="F476" s="45"/>
      <c r="G476" s="44"/>
    </row>
    <row r="477" spans="1:7" x14ac:dyDescent="0.3">
      <c r="A477" s="45"/>
      <c r="B477" s="45"/>
      <c r="C477" s="45"/>
      <c r="D477" s="45"/>
      <c r="E477" s="42"/>
      <c r="F477" s="45"/>
      <c r="G477" s="44"/>
    </row>
    <row r="478" spans="1:7" x14ac:dyDescent="0.3">
      <c r="A478" s="45"/>
      <c r="B478" s="45"/>
      <c r="C478" s="45"/>
      <c r="D478" s="45"/>
      <c r="E478" s="42"/>
      <c r="F478" s="45"/>
      <c r="G478" s="44"/>
    </row>
    <row r="479" spans="1:7" x14ac:dyDescent="0.3">
      <c r="A479" s="45"/>
      <c r="B479" s="45"/>
      <c r="C479" s="45"/>
      <c r="D479" s="45"/>
      <c r="E479" s="42"/>
      <c r="F479" s="45"/>
      <c r="G479" s="44"/>
    </row>
    <row r="480" spans="1:7" x14ac:dyDescent="0.3">
      <c r="A480" s="45"/>
      <c r="B480" s="45"/>
      <c r="C480" s="45"/>
      <c r="D480" s="45"/>
      <c r="E480" s="42"/>
      <c r="F480" s="45"/>
      <c r="G480" s="44"/>
    </row>
    <row r="481" spans="1:7" x14ac:dyDescent="0.3">
      <c r="A481" s="45"/>
      <c r="B481" s="45"/>
      <c r="C481" s="45"/>
      <c r="D481" s="45"/>
      <c r="E481" s="42"/>
      <c r="F481" s="45"/>
      <c r="G481" s="44"/>
    </row>
    <row r="482" spans="1:7" x14ac:dyDescent="0.3">
      <c r="A482" s="45"/>
      <c r="B482" s="45"/>
      <c r="C482" s="45"/>
      <c r="D482" s="45"/>
      <c r="E482" s="42"/>
      <c r="F482" s="45"/>
      <c r="G482" s="44"/>
    </row>
    <row r="483" spans="1:7" x14ac:dyDescent="0.3">
      <c r="A483" s="45"/>
      <c r="B483" s="45"/>
      <c r="C483" s="45"/>
      <c r="D483" s="45"/>
      <c r="E483" s="42"/>
      <c r="F483" s="45"/>
      <c r="G483" s="44"/>
    </row>
    <row r="484" spans="1:7" x14ac:dyDescent="0.3">
      <c r="A484" s="45"/>
      <c r="B484" s="45"/>
      <c r="C484" s="45"/>
      <c r="D484" s="45"/>
      <c r="E484" s="42"/>
      <c r="F484" s="45"/>
      <c r="G484" s="44"/>
    </row>
    <row r="485" spans="1:7" x14ac:dyDescent="0.3">
      <c r="A485" s="45"/>
      <c r="B485" s="45"/>
      <c r="C485" s="45"/>
      <c r="D485" s="45"/>
      <c r="E485" s="42"/>
      <c r="F485" s="45"/>
      <c r="G485" s="44"/>
    </row>
    <row r="486" spans="1:7" x14ac:dyDescent="0.3">
      <c r="A486" s="45"/>
      <c r="B486" s="45"/>
      <c r="C486" s="45"/>
      <c r="D486" s="45"/>
      <c r="E486" s="42"/>
      <c r="F486" s="45"/>
      <c r="G486" s="44"/>
    </row>
    <row r="487" spans="1:7" x14ac:dyDescent="0.3">
      <c r="A487" s="45"/>
      <c r="B487" s="45"/>
      <c r="C487" s="45"/>
      <c r="D487" s="45"/>
      <c r="E487" s="42"/>
      <c r="F487" s="45"/>
      <c r="G487" s="44"/>
    </row>
    <row r="488" spans="1:7" x14ac:dyDescent="0.3">
      <c r="A488" s="45"/>
      <c r="B488" s="45"/>
      <c r="C488" s="45"/>
      <c r="D488" s="45"/>
      <c r="E488" s="42"/>
      <c r="F488" s="45"/>
      <c r="G488" s="44"/>
    </row>
    <row r="489" spans="1:7" x14ac:dyDescent="0.3">
      <c r="A489" s="45"/>
      <c r="B489" s="45"/>
      <c r="C489" s="45"/>
      <c r="D489" s="45"/>
      <c r="E489" s="42"/>
      <c r="F489" s="45"/>
      <c r="G489" s="44"/>
    </row>
    <row r="490" spans="1:7" x14ac:dyDescent="0.3">
      <c r="A490" s="45"/>
      <c r="B490" s="45"/>
      <c r="C490" s="45"/>
      <c r="D490" s="45"/>
      <c r="E490" s="42"/>
      <c r="F490" s="45"/>
      <c r="G490" s="44"/>
    </row>
    <row r="491" spans="1:7" x14ac:dyDescent="0.3">
      <c r="A491" s="45"/>
      <c r="B491" s="45"/>
      <c r="C491" s="45"/>
      <c r="D491" s="45"/>
      <c r="E491" s="42"/>
      <c r="F491" s="45"/>
      <c r="G491" s="44"/>
    </row>
    <row r="492" spans="1:7" x14ac:dyDescent="0.3">
      <c r="A492" s="45"/>
      <c r="B492" s="45"/>
      <c r="C492" s="45"/>
      <c r="D492" s="45"/>
      <c r="E492" s="42"/>
      <c r="F492" s="45"/>
      <c r="G492" s="44"/>
    </row>
    <row r="493" spans="1:7" x14ac:dyDescent="0.3">
      <c r="A493" s="45"/>
      <c r="B493" s="45"/>
      <c r="C493" s="45"/>
      <c r="D493" s="45"/>
      <c r="E493" s="42"/>
      <c r="F493" s="45"/>
      <c r="G493" s="44"/>
    </row>
    <row r="494" spans="1:7" x14ac:dyDescent="0.3">
      <c r="A494" s="45"/>
      <c r="B494" s="45"/>
      <c r="C494" s="45"/>
      <c r="D494" s="45"/>
      <c r="E494" s="42"/>
      <c r="F494" s="45"/>
      <c r="G494" s="44"/>
    </row>
    <row r="495" spans="1:7" x14ac:dyDescent="0.3">
      <c r="A495" s="45"/>
      <c r="B495" s="45"/>
      <c r="C495" s="45"/>
      <c r="D495" s="45"/>
      <c r="E495" s="42"/>
      <c r="F495" s="45"/>
      <c r="G495" s="44"/>
    </row>
    <row r="496" spans="1:7" x14ac:dyDescent="0.3">
      <c r="A496" s="45"/>
      <c r="B496" s="45"/>
      <c r="C496" s="45"/>
      <c r="D496" s="45"/>
      <c r="E496" s="42"/>
      <c r="F496" s="45"/>
      <c r="G496" s="44"/>
    </row>
    <row r="497" spans="1:7" x14ac:dyDescent="0.3">
      <c r="A497" s="45"/>
      <c r="B497" s="45"/>
      <c r="C497" s="45"/>
      <c r="D497" s="45"/>
      <c r="E497" s="42"/>
      <c r="F497" s="45"/>
      <c r="G497" s="44"/>
    </row>
    <row r="498" spans="1:7" x14ac:dyDescent="0.3">
      <c r="A498" s="45"/>
      <c r="B498" s="45"/>
      <c r="C498" s="45"/>
      <c r="D498" s="45"/>
      <c r="E498" s="42"/>
      <c r="F498" s="45"/>
      <c r="G498" s="44"/>
    </row>
    <row r="499" spans="1:7" x14ac:dyDescent="0.3">
      <c r="A499" s="45"/>
      <c r="B499" s="45"/>
      <c r="C499" s="45"/>
      <c r="D499" s="45"/>
      <c r="E499" s="42"/>
      <c r="F499" s="45"/>
      <c r="G499" s="44"/>
    </row>
    <row r="500" spans="1:7" x14ac:dyDescent="0.3">
      <c r="A500" s="45"/>
      <c r="B500" s="45"/>
      <c r="C500" s="45"/>
      <c r="D500" s="45"/>
      <c r="E500" s="42"/>
      <c r="F500" s="45"/>
      <c r="G500" s="44"/>
    </row>
    <row r="501" spans="1:7" x14ac:dyDescent="0.3">
      <c r="A501" s="45"/>
      <c r="B501" s="45"/>
      <c r="C501" s="45"/>
      <c r="D501" s="45"/>
      <c r="E501" s="42"/>
      <c r="F501" s="45"/>
      <c r="G501" s="44"/>
    </row>
    <row r="502" spans="1:7" x14ac:dyDescent="0.3">
      <c r="A502" s="45"/>
      <c r="B502" s="45"/>
      <c r="C502" s="45"/>
      <c r="D502" s="45"/>
      <c r="E502" s="42"/>
      <c r="F502" s="45"/>
      <c r="G502" s="44"/>
    </row>
    <row r="503" spans="1:7" x14ac:dyDescent="0.3">
      <c r="A503" s="45"/>
      <c r="B503" s="45"/>
      <c r="C503" s="45"/>
      <c r="D503" s="45"/>
      <c r="E503" s="42"/>
      <c r="F503" s="45"/>
      <c r="G503" s="44"/>
    </row>
    <row r="504" spans="1:7" x14ac:dyDescent="0.3">
      <c r="A504" s="45"/>
      <c r="B504" s="45"/>
      <c r="C504" s="45"/>
      <c r="D504" s="45"/>
      <c r="E504" s="42"/>
      <c r="F504" s="45"/>
      <c r="G504" s="44"/>
    </row>
    <row r="505" spans="1:7" x14ac:dyDescent="0.3">
      <c r="A505" s="45"/>
      <c r="B505" s="45"/>
      <c r="C505" s="45"/>
      <c r="D505" s="45"/>
      <c r="E505" s="42"/>
      <c r="F505" s="45"/>
      <c r="G505" s="44"/>
    </row>
    <row r="506" spans="1:7" x14ac:dyDescent="0.3">
      <c r="A506" s="45"/>
      <c r="B506" s="45"/>
      <c r="C506" s="45"/>
      <c r="D506" s="45"/>
      <c r="E506" s="42"/>
      <c r="F506" s="45"/>
      <c r="G506" s="44"/>
    </row>
    <row r="507" spans="1:7" x14ac:dyDescent="0.3">
      <c r="A507" s="45"/>
      <c r="B507" s="45"/>
      <c r="C507" s="45"/>
      <c r="D507" s="45"/>
      <c r="E507" s="42"/>
      <c r="F507" s="45"/>
      <c r="G507" s="44"/>
    </row>
    <row r="508" spans="1:7" x14ac:dyDescent="0.3">
      <c r="A508" s="45"/>
      <c r="B508" s="45"/>
      <c r="C508" s="45"/>
      <c r="D508" s="45"/>
      <c r="E508" s="42"/>
      <c r="F508" s="45"/>
      <c r="G508" s="44"/>
    </row>
    <row r="509" spans="1:7" x14ac:dyDescent="0.3">
      <c r="A509" s="45"/>
      <c r="B509" s="45"/>
      <c r="C509" s="45"/>
      <c r="D509" s="45"/>
      <c r="E509" s="42"/>
      <c r="F509" s="45"/>
      <c r="G509" s="44"/>
    </row>
    <row r="510" spans="1:7" x14ac:dyDescent="0.3">
      <c r="A510" s="45"/>
      <c r="B510" s="45"/>
      <c r="C510" s="45"/>
      <c r="D510" s="45"/>
      <c r="E510" s="42"/>
      <c r="F510" s="45"/>
      <c r="G510" s="44"/>
    </row>
    <row r="511" spans="1:7" x14ac:dyDescent="0.3">
      <c r="A511" s="45"/>
      <c r="B511" s="45"/>
      <c r="C511" s="45"/>
      <c r="D511" s="45"/>
      <c r="E511" s="42"/>
      <c r="F511" s="45"/>
      <c r="G511" s="44"/>
    </row>
    <row r="512" spans="1:7" x14ac:dyDescent="0.3">
      <c r="A512" s="45"/>
      <c r="B512" s="45"/>
      <c r="C512" s="45"/>
      <c r="D512" s="45"/>
      <c r="E512" s="42"/>
      <c r="F512" s="45"/>
      <c r="G512" s="44"/>
    </row>
    <row r="513" spans="1:7" x14ac:dyDescent="0.3">
      <c r="A513" s="45"/>
      <c r="B513" s="45"/>
      <c r="C513" s="45"/>
      <c r="D513" s="45"/>
      <c r="E513" s="42"/>
      <c r="F513" s="45"/>
      <c r="G513" s="44"/>
    </row>
    <row r="514" spans="1:7" x14ac:dyDescent="0.3">
      <c r="A514" s="45"/>
      <c r="B514" s="45"/>
      <c r="C514" s="45"/>
      <c r="D514" s="45"/>
      <c r="E514" s="42"/>
      <c r="F514" s="45"/>
      <c r="G514" s="44"/>
    </row>
    <row r="515" spans="1:7" x14ac:dyDescent="0.3">
      <c r="A515" s="45"/>
      <c r="B515" s="45"/>
      <c r="C515" s="45"/>
      <c r="D515" s="45"/>
      <c r="E515" s="42"/>
      <c r="F515" s="45"/>
      <c r="G515" s="44"/>
    </row>
    <row r="516" spans="1:7" x14ac:dyDescent="0.3">
      <c r="A516" s="45"/>
      <c r="B516" s="45"/>
      <c r="C516" s="45"/>
      <c r="D516" s="45"/>
      <c r="E516" s="42"/>
      <c r="F516" s="45"/>
      <c r="G516" s="44"/>
    </row>
    <row r="517" spans="1:7" x14ac:dyDescent="0.3">
      <c r="A517" s="45"/>
      <c r="B517" s="45"/>
      <c r="C517" s="45"/>
      <c r="D517" s="45"/>
      <c r="E517" s="42"/>
      <c r="F517" s="45"/>
      <c r="G517" s="44"/>
    </row>
    <row r="518" spans="1:7" x14ac:dyDescent="0.3">
      <c r="A518" s="45"/>
      <c r="B518" s="45"/>
      <c r="C518" s="45"/>
      <c r="D518" s="45"/>
      <c r="E518" s="42"/>
      <c r="F518" s="45"/>
      <c r="G518" s="44"/>
    </row>
    <row r="519" spans="1:7" x14ac:dyDescent="0.3">
      <c r="A519" s="45"/>
      <c r="B519" s="45"/>
      <c r="C519" s="45"/>
      <c r="D519" s="45"/>
      <c r="E519" s="42"/>
      <c r="F519" s="45"/>
      <c r="G519" s="44"/>
    </row>
    <row r="520" spans="1:7" x14ac:dyDescent="0.3">
      <c r="A520" s="45"/>
      <c r="B520" s="45"/>
      <c r="C520" s="45"/>
      <c r="D520" s="45"/>
      <c r="E520" s="42"/>
      <c r="F520" s="45"/>
      <c r="G520" s="44"/>
    </row>
    <row r="521" spans="1:7" x14ac:dyDescent="0.3">
      <c r="A521" s="45"/>
      <c r="B521" s="45"/>
      <c r="C521" s="45"/>
      <c r="D521" s="45"/>
      <c r="E521" s="42"/>
      <c r="F521" s="45"/>
      <c r="G521" s="44"/>
    </row>
    <row r="522" spans="1:7" x14ac:dyDescent="0.3">
      <c r="A522" s="45"/>
      <c r="B522" s="45"/>
      <c r="C522" s="45"/>
      <c r="D522" s="45"/>
      <c r="E522" s="42"/>
      <c r="F522" s="45"/>
      <c r="G522" s="44"/>
    </row>
    <row r="523" spans="1:7" x14ac:dyDescent="0.3">
      <c r="A523" s="45"/>
      <c r="B523" s="45"/>
      <c r="C523" s="45"/>
      <c r="D523" s="45"/>
      <c r="E523" s="42"/>
      <c r="F523" s="45"/>
      <c r="G523" s="44"/>
    </row>
    <row r="524" spans="1:7" x14ac:dyDescent="0.3">
      <c r="A524" s="45"/>
      <c r="B524" s="45"/>
      <c r="C524" s="45"/>
      <c r="D524" s="45"/>
      <c r="E524" s="42"/>
      <c r="F524" s="45"/>
      <c r="G524" s="44"/>
    </row>
    <row r="525" spans="1:7" x14ac:dyDescent="0.3">
      <c r="A525" s="45"/>
      <c r="B525" s="45"/>
      <c r="C525" s="45"/>
      <c r="D525" s="45"/>
      <c r="E525" s="42"/>
      <c r="F525" s="45"/>
      <c r="G525" s="44"/>
    </row>
    <row r="526" spans="1:7" x14ac:dyDescent="0.3">
      <c r="A526" s="45"/>
      <c r="B526" s="45"/>
      <c r="C526" s="45"/>
      <c r="D526" s="45"/>
      <c r="E526" s="42"/>
      <c r="F526" s="45"/>
      <c r="G526" s="44"/>
    </row>
    <row r="527" spans="1:7" x14ac:dyDescent="0.3">
      <c r="A527" s="45"/>
      <c r="B527" s="45"/>
      <c r="C527" s="45"/>
      <c r="D527" s="45"/>
      <c r="E527" s="42"/>
      <c r="F527" s="45"/>
      <c r="G527" s="44"/>
    </row>
    <row r="528" spans="1:7" x14ac:dyDescent="0.3">
      <c r="A528" s="45"/>
      <c r="B528" s="45"/>
      <c r="C528" s="45"/>
      <c r="D528" s="45"/>
      <c r="E528" s="42"/>
      <c r="F528" s="45"/>
      <c r="G528" s="44"/>
    </row>
    <row r="529" spans="1:7" x14ac:dyDescent="0.3">
      <c r="A529" s="45"/>
      <c r="B529" s="45"/>
      <c r="C529" s="45"/>
      <c r="D529" s="45"/>
      <c r="E529" s="42"/>
      <c r="F529" s="45"/>
      <c r="G529" s="44"/>
    </row>
    <row r="530" spans="1:7" x14ac:dyDescent="0.3">
      <c r="A530" s="45"/>
      <c r="B530" s="45"/>
      <c r="C530" s="45"/>
      <c r="D530" s="45"/>
      <c r="E530" s="42"/>
      <c r="F530" s="45"/>
      <c r="G530" s="44"/>
    </row>
    <row r="531" spans="1:7" x14ac:dyDescent="0.3">
      <c r="A531" s="45"/>
      <c r="B531" s="45"/>
      <c r="C531" s="45"/>
      <c r="D531" s="45"/>
      <c r="E531" s="42"/>
      <c r="F531" s="45"/>
      <c r="G531" s="44"/>
    </row>
    <row r="532" spans="1:7" x14ac:dyDescent="0.3">
      <c r="A532" s="45"/>
      <c r="B532" s="45"/>
      <c r="C532" s="45"/>
      <c r="D532" s="45"/>
      <c r="E532" s="42"/>
      <c r="F532" s="45"/>
      <c r="G532" s="44"/>
    </row>
    <row r="533" spans="1:7" x14ac:dyDescent="0.3">
      <c r="A533" s="45"/>
      <c r="B533" s="45"/>
      <c r="C533" s="45"/>
      <c r="D533" s="45"/>
      <c r="E533" s="42"/>
      <c r="F533" s="45"/>
      <c r="G533" s="44"/>
    </row>
    <row r="534" spans="1:7" x14ac:dyDescent="0.3">
      <c r="A534" s="45"/>
      <c r="B534" s="45"/>
      <c r="C534" s="45"/>
      <c r="D534" s="45"/>
      <c r="E534" s="42"/>
      <c r="F534" s="45"/>
      <c r="G534" s="44"/>
    </row>
    <row r="535" spans="1:7" x14ac:dyDescent="0.3">
      <c r="A535" s="45"/>
      <c r="B535" s="45"/>
      <c r="C535" s="45"/>
      <c r="D535" s="45"/>
      <c r="E535" s="42"/>
      <c r="F535" s="45"/>
      <c r="G535" s="44"/>
    </row>
    <row r="536" spans="1:7" x14ac:dyDescent="0.3">
      <c r="A536" s="45"/>
      <c r="B536" s="45"/>
      <c r="C536" s="45"/>
      <c r="D536" s="45"/>
      <c r="E536" s="42"/>
      <c r="F536" s="45"/>
      <c r="G536" s="44"/>
    </row>
    <row r="537" spans="1:7" x14ac:dyDescent="0.3">
      <c r="A537" s="45"/>
      <c r="B537" s="45"/>
      <c r="C537" s="45"/>
      <c r="D537" s="45"/>
      <c r="E537" s="42"/>
      <c r="F537" s="45"/>
      <c r="G537" s="44"/>
    </row>
    <row r="538" spans="1:7" x14ac:dyDescent="0.3">
      <c r="A538" s="45"/>
      <c r="B538" s="45"/>
      <c r="C538" s="45"/>
      <c r="D538" s="45"/>
      <c r="E538" s="42"/>
      <c r="F538" s="45"/>
      <c r="G538" s="44"/>
    </row>
    <row r="539" spans="1:7" x14ac:dyDescent="0.3">
      <c r="A539" s="45"/>
      <c r="B539" s="45"/>
      <c r="C539" s="45"/>
      <c r="D539" s="45"/>
      <c r="E539" s="42"/>
      <c r="F539" s="45"/>
      <c r="G539" s="44"/>
    </row>
    <row r="540" spans="1:7" x14ac:dyDescent="0.3">
      <c r="A540" s="45"/>
      <c r="B540" s="45"/>
      <c r="C540" s="45"/>
      <c r="D540" s="45"/>
      <c r="E540" s="42"/>
      <c r="F540" s="45"/>
      <c r="G540" s="44"/>
    </row>
    <row r="541" spans="1:7" x14ac:dyDescent="0.3">
      <c r="A541" s="45"/>
      <c r="B541" s="45"/>
      <c r="C541" s="45"/>
      <c r="D541" s="45"/>
      <c r="E541" s="42"/>
      <c r="F541" s="45"/>
      <c r="G541" s="44"/>
    </row>
    <row r="542" spans="1:7" x14ac:dyDescent="0.3">
      <c r="A542" s="45"/>
      <c r="B542" s="45"/>
      <c r="C542" s="45"/>
      <c r="D542" s="45"/>
      <c r="E542" s="42"/>
      <c r="F542" s="45"/>
      <c r="G542" s="44"/>
    </row>
    <row r="543" spans="1:7" x14ac:dyDescent="0.3">
      <c r="A543" s="45"/>
      <c r="B543" s="45"/>
      <c r="C543" s="45"/>
      <c r="D543" s="45"/>
      <c r="E543" s="42"/>
      <c r="F543" s="45"/>
      <c r="G543" s="44"/>
    </row>
    <row r="544" spans="1:7" x14ac:dyDescent="0.3">
      <c r="A544" s="45"/>
      <c r="B544" s="45"/>
      <c r="C544" s="45"/>
      <c r="D544" s="45"/>
      <c r="E544" s="42"/>
      <c r="F544" s="45"/>
      <c r="G544" s="44"/>
    </row>
    <row r="545" spans="1:7" x14ac:dyDescent="0.3">
      <c r="A545" s="45"/>
      <c r="B545" s="45"/>
      <c r="C545" s="45"/>
      <c r="D545" s="45"/>
      <c r="E545" s="42"/>
      <c r="F545" s="45"/>
      <c r="G545" s="44"/>
    </row>
    <row r="546" spans="1:7" x14ac:dyDescent="0.3">
      <c r="A546" s="45"/>
      <c r="B546" s="45"/>
      <c r="C546" s="45"/>
      <c r="D546" s="45"/>
      <c r="E546" s="42"/>
      <c r="F546" s="45"/>
      <c r="G546" s="44"/>
    </row>
    <row r="547" spans="1:7" x14ac:dyDescent="0.3">
      <c r="A547" s="45"/>
      <c r="B547" s="45"/>
      <c r="C547" s="45"/>
      <c r="D547" s="45"/>
      <c r="E547" s="42"/>
      <c r="F547" s="45"/>
      <c r="G547" s="44"/>
    </row>
    <row r="548" spans="1:7" x14ac:dyDescent="0.3">
      <c r="A548" s="45"/>
      <c r="B548" s="45"/>
      <c r="C548" s="45"/>
      <c r="D548" s="45"/>
      <c r="E548" s="42"/>
      <c r="F548" s="45"/>
      <c r="G548" s="44"/>
    </row>
    <row r="549" spans="1:7" x14ac:dyDescent="0.3">
      <c r="A549" s="45"/>
      <c r="B549" s="45"/>
      <c r="C549" s="45"/>
      <c r="D549" s="45"/>
      <c r="E549" s="42"/>
      <c r="F549" s="45"/>
      <c r="G549" s="44"/>
    </row>
    <row r="550" spans="1:7" x14ac:dyDescent="0.3">
      <c r="A550" s="45"/>
      <c r="B550" s="45"/>
      <c r="C550" s="45"/>
      <c r="D550" s="45"/>
      <c r="E550" s="42"/>
      <c r="F550" s="45"/>
      <c r="G550" s="44"/>
    </row>
    <row r="551" spans="1:7" x14ac:dyDescent="0.3">
      <c r="A551" s="45"/>
      <c r="B551" s="45"/>
      <c r="C551" s="45"/>
      <c r="D551" s="45"/>
      <c r="E551" s="42"/>
      <c r="F551" s="45"/>
      <c r="G551" s="44"/>
    </row>
    <row r="552" spans="1:7" x14ac:dyDescent="0.3">
      <c r="A552" s="45"/>
      <c r="B552" s="45"/>
      <c r="C552" s="45"/>
      <c r="D552" s="45"/>
      <c r="E552" s="42"/>
      <c r="F552" s="45"/>
      <c r="G552" s="44"/>
    </row>
    <row r="553" spans="1:7" x14ac:dyDescent="0.3">
      <c r="A553" s="45"/>
      <c r="B553" s="45"/>
      <c r="C553" s="45"/>
      <c r="D553" s="45"/>
      <c r="E553" s="42"/>
      <c r="F553" s="45"/>
      <c r="G553" s="44"/>
    </row>
    <row r="554" spans="1:7" x14ac:dyDescent="0.3">
      <c r="A554" s="45"/>
      <c r="B554" s="45"/>
      <c r="C554" s="45"/>
      <c r="D554" s="45"/>
      <c r="E554" s="42"/>
      <c r="F554" s="45"/>
      <c r="G554" s="44"/>
    </row>
    <row r="555" spans="1:7" x14ac:dyDescent="0.3">
      <c r="A555" s="45"/>
      <c r="B555" s="45"/>
      <c r="C555" s="45"/>
      <c r="D555" s="45"/>
      <c r="E555" s="42"/>
      <c r="F555" s="45"/>
      <c r="G555" s="44"/>
    </row>
    <row r="556" spans="1:7" x14ac:dyDescent="0.3">
      <c r="A556" s="45"/>
      <c r="B556" s="45"/>
      <c r="C556" s="45"/>
      <c r="D556" s="45"/>
      <c r="E556" s="42"/>
      <c r="F556" s="45"/>
      <c r="G556" s="44"/>
    </row>
    <row r="557" spans="1:7" x14ac:dyDescent="0.3">
      <c r="A557" s="45"/>
      <c r="B557" s="45"/>
      <c r="C557" s="45"/>
      <c r="D557" s="45"/>
      <c r="E557" s="42"/>
      <c r="F557" s="45"/>
      <c r="G557" s="44"/>
    </row>
    <row r="558" spans="1:7" x14ac:dyDescent="0.3">
      <c r="A558" s="45"/>
      <c r="B558" s="45"/>
      <c r="C558" s="45"/>
      <c r="D558" s="45"/>
      <c r="E558" s="42"/>
      <c r="F558" s="45"/>
      <c r="G558" s="44"/>
    </row>
    <row r="559" spans="1:7" x14ac:dyDescent="0.3">
      <c r="A559" s="45"/>
      <c r="B559" s="45"/>
      <c r="C559" s="45"/>
      <c r="D559" s="45"/>
      <c r="E559" s="42"/>
      <c r="F559" s="45"/>
      <c r="G559" s="44"/>
    </row>
    <row r="560" spans="1:7" x14ac:dyDescent="0.3">
      <c r="A560" s="45"/>
      <c r="B560" s="45"/>
      <c r="C560" s="45"/>
      <c r="D560" s="45"/>
      <c r="E560" s="42"/>
      <c r="F560" s="45"/>
      <c r="G560" s="44"/>
    </row>
    <row r="561" spans="1:7" x14ac:dyDescent="0.3">
      <c r="A561" s="45"/>
      <c r="B561" s="45"/>
      <c r="C561" s="45"/>
      <c r="D561" s="45"/>
      <c r="E561" s="42"/>
      <c r="F561" s="45"/>
      <c r="G561" s="44"/>
    </row>
    <row r="562" spans="1:7" x14ac:dyDescent="0.3">
      <c r="A562" s="45"/>
      <c r="B562" s="45"/>
      <c r="C562" s="45"/>
      <c r="D562" s="45"/>
      <c r="E562" s="42"/>
      <c r="F562" s="45"/>
      <c r="G562" s="44"/>
    </row>
    <row r="563" spans="1:7" x14ac:dyDescent="0.3">
      <c r="A563" s="45"/>
      <c r="B563" s="45"/>
      <c r="C563" s="45"/>
      <c r="D563" s="45"/>
      <c r="E563" s="42"/>
      <c r="F563" s="45"/>
      <c r="G563" s="44"/>
    </row>
    <row r="564" spans="1:7" x14ac:dyDescent="0.3">
      <c r="A564" s="45"/>
      <c r="B564" s="45"/>
      <c r="C564" s="45"/>
      <c r="D564" s="45"/>
      <c r="E564" s="42"/>
      <c r="F564" s="45"/>
      <c r="G564" s="44"/>
    </row>
    <row r="565" spans="1:7" x14ac:dyDescent="0.3">
      <c r="A565" s="45"/>
      <c r="B565" s="45"/>
      <c r="C565" s="45"/>
      <c r="D565" s="45"/>
      <c r="E565" s="42"/>
      <c r="F565" s="45"/>
      <c r="G565" s="44"/>
    </row>
    <row r="566" spans="1:7" x14ac:dyDescent="0.3">
      <c r="A566" s="45"/>
      <c r="B566" s="45"/>
      <c r="C566" s="45"/>
      <c r="D566" s="45"/>
      <c r="E566" s="42"/>
      <c r="F566" s="45"/>
      <c r="G566" s="44"/>
    </row>
    <row r="567" spans="1:7" x14ac:dyDescent="0.3">
      <c r="A567" s="45"/>
      <c r="B567" s="45"/>
      <c r="C567" s="45"/>
      <c r="D567" s="45"/>
      <c r="E567" s="42"/>
      <c r="F567" s="45"/>
      <c r="G567" s="44"/>
    </row>
    <row r="568" spans="1:7" x14ac:dyDescent="0.3">
      <c r="A568" s="45"/>
      <c r="B568" s="45"/>
      <c r="C568" s="45"/>
      <c r="D568" s="45"/>
      <c r="E568" s="42"/>
      <c r="F568" s="45"/>
      <c r="G568" s="44"/>
    </row>
    <row r="569" spans="1:7" x14ac:dyDescent="0.3">
      <c r="A569" s="45"/>
      <c r="B569" s="45"/>
      <c r="C569" s="45"/>
      <c r="D569" s="45"/>
      <c r="E569" s="42"/>
      <c r="F569" s="45"/>
      <c r="G569" s="44"/>
    </row>
    <row r="570" spans="1:7" x14ac:dyDescent="0.3">
      <c r="A570" s="45"/>
      <c r="B570" s="45"/>
      <c r="C570" s="45"/>
      <c r="D570" s="45"/>
      <c r="E570" s="42"/>
      <c r="F570" s="45"/>
      <c r="G570" s="44"/>
    </row>
    <row r="571" spans="1:7" x14ac:dyDescent="0.3">
      <c r="A571" s="45"/>
      <c r="B571" s="45"/>
      <c r="C571" s="45"/>
      <c r="D571" s="45"/>
      <c r="E571" s="42"/>
      <c r="F571" s="45"/>
      <c r="G571" s="44"/>
    </row>
    <row r="572" spans="1:7" x14ac:dyDescent="0.3">
      <c r="A572" s="45"/>
      <c r="B572" s="45"/>
      <c r="C572" s="45"/>
      <c r="D572" s="45"/>
      <c r="E572" s="42"/>
      <c r="F572" s="45"/>
      <c r="G572" s="44"/>
    </row>
    <row r="573" spans="1:7" x14ac:dyDescent="0.3">
      <c r="A573" s="45"/>
      <c r="B573" s="45"/>
      <c r="C573" s="45"/>
      <c r="D573" s="45"/>
      <c r="E573" s="42"/>
      <c r="F573" s="45"/>
      <c r="G573" s="44"/>
    </row>
    <row r="574" spans="1:7" x14ac:dyDescent="0.3">
      <c r="A574" s="45"/>
      <c r="B574" s="45"/>
      <c r="C574" s="45"/>
      <c r="D574" s="45"/>
      <c r="E574" s="42"/>
      <c r="F574" s="45"/>
      <c r="G574" s="44"/>
    </row>
    <row r="575" spans="1:7" x14ac:dyDescent="0.3">
      <c r="A575" s="45"/>
      <c r="B575" s="45"/>
      <c r="C575" s="45"/>
      <c r="D575" s="45"/>
      <c r="E575" s="42"/>
      <c r="F575" s="45"/>
      <c r="G575" s="44"/>
    </row>
    <row r="576" spans="1:7" x14ac:dyDescent="0.3">
      <c r="A576" s="45"/>
      <c r="B576" s="45"/>
      <c r="C576" s="45"/>
      <c r="D576" s="45"/>
      <c r="E576" s="42"/>
      <c r="F576" s="45"/>
      <c r="G576" s="44"/>
    </row>
    <row r="577" spans="1:7" x14ac:dyDescent="0.3">
      <c r="A577" s="45"/>
      <c r="B577" s="45"/>
      <c r="C577" s="45"/>
      <c r="D577" s="45"/>
      <c r="E577" s="42"/>
      <c r="F577" s="45"/>
      <c r="G577" s="44"/>
    </row>
    <row r="578" spans="1:7" x14ac:dyDescent="0.3">
      <c r="A578" s="45"/>
      <c r="B578" s="45"/>
      <c r="C578" s="45"/>
      <c r="D578" s="45"/>
      <c r="E578" s="42"/>
      <c r="F578" s="45"/>
      <c r="G578" s="44"/>
    </row>
    <row r="579" spans="1:7" x14ac:dyDescent="0.3">
      <c r="A579" s="45"/>
      <c r="B579" s="45"/>
      <c r="C579" s="45"/>
      <c r="D579" s="45"/>
      <c r="E579" s="42"/>
      <c r="F579" s="45"/>
      <c r="G579" s="44"/>
    </row>
    <row r="580" spans="1:7" x14ac:dyDescent="0.3">
      <c r="A580" s="45"/>
      <c r="B580" s="45"/>
      <c r="C580" s="45"/>
      <c r="D580" s="45"/>
      <c r="E580" s="42"/>
      <c r="F580" s="45"/>
      <c r="G580" s="44"/>
    </row>
    <row r="581" spans="1:7" x14ac:dyDescent="0.3">
      <c r="A581" s="45"/>
      <c r="B581" s="45"/>
      <c r="C581" s="45"/>
      <c r="D581" s="45"/>
      <c r="E581" s="42"/>
      <c r="F581" s="45"/>
      <c r="G581" s="44"/>
    </row>
    <row r="582" spans="1:7" x14ac:dyDescent="0.3">
      <c r="A582" s="45"/>
      <c r="B582" s="45"/>
      <c r="C582" s="45"/>
      <c r="D582" s="45"/>
      <c r="E582" s="42"/>
      <c r="F582" s="45"/>
      <c r="G582" s="44"/>
    </row>
    <row r="583" spans="1:7" x14ac:dyDescent="0.3">
      <c r="A583" s="45"/>
      <c r="B583" s="45"/>
      <c r="C583" s="45"/>
      <c r="D583" s="45"/>
      <c r="E583" s="42"/>
      <c r="F583" s="45"/>
      <c r="G583" s="44"/>
    </row>
    <row r="584" spans="1:7" x14ac:dyDescent="0.3">
      <c r="A584" s="45"/>
      <c r="B584" s="45"/>
      <c r="C584" s="45"/>
      <c r="D584" s="45"/>
      <c r="E584" s="42"/>
      <c r="F584" s="45"/>
      <c r="G584" s="44"/>
    </row>
    <row r="585" spans="1:7" x14ac:dyDescent="0.3">
      <c r="A585" s="45"/>
      <c r="B585" s="45"/>
      <c r="C585" s="45"/>
      <c r="D585" s="45"/>
      <c r="E585" s="42"/>
      <c r="F585" s="45"/>
      <c r="G585" s="44"/>
    </row>
    <row r="586" spans="1:7" x14ac:dyDescent="0.3">
      <c r="A586" s="45"/>
      <c r="B586" s="45"/>
      <c r="C586" s="45"/>
      <c r="D586" s="45"/>
      <c r="E586" s="42"/>
      <c r="F586" s="45"/>
      <c r="G586" s="44"/>
    </row>
    <row r="587" spans="1:7" x14ac:dyDescent="0.3">
      <c r="A587" s="45"/>
      <c r="B587" s="45"/>
      <c r="C587" s="45"/>
      <c r="D587" s="45"/>
      <c r="E587" s="42"/>
      <c r="F587" s="45"/>
      <c r="G587" s="44"/>
    </row>
    <row r="588" spans="1:7" x14ac:dyDescent="0.3">
      <c r="A588" s="45"/>
      <c r="B588" s="45"/>
      <c r="C588" s="45"/>
      <c r="D588" s="45"/>
      <c r="E588" s="42"/>
      <c r="F588" s="45"/>
      <c r="G588" s="44"/>
    </row>
    <row r="589" spans="1:7" x14ac:dyDescent="0.3">
      <c r="A589" s="45"/>
      <c r="B589" s="45"/>
      <c r="C589" s="45"/>
      <c r="D589" s="45"/>
      <c r="E589" s="42"/>
      <c r="F589" s="45"/>
      <c r="G589" s="44"/>
    </row>
    <row r="590" spans="1:7" x14ac:dyDescent="0.3">
      <c r="A590" s="45"/>
      <c r="B590" s="45"/>
      <c r="C590" s="45"/>
      <c r="D590" s="45"/>
      <c r="E590" s="42"/>
      <c r="F590" s="45"/>
      <c r="G590" s="44"/>
    </row>
    <row r="591" spans="1:7" x14ac:dyDescent="0.3">
      <c r="A591" s="45"/>
      <c r="B591" s="45"/>
      <c r="C591" s="45"/>
      <c r="D591" s="45"/>
      <c r="E591" s="42"/>
      <c r="F591" s="45"/>
      <c r="G591" s="44"/>
    </row>
    <row r="592" spans="1:7" x14ac:dyDescent="0.3">
      <c r="A592" s="45"/>
      <c r="B592" s="45"/>
      <c r="C592" s="45"/>
      <c r="D592" s="45"/>
      <c r="E592" s="42"/>
      <c r="F592" s="45"/>
      <c r="G592" s="44"/>
    </row>
    <row r="593" spans="1:7" x14ac:dyDescent="0.3">
      <c r="A593" s="45"/>
      <c r="B593" s="45"/>
      <c r="C593" s="45"/>
      <c r="D593" s="45"/>
      <c r="E593" s="42"/>
      <c r="F593" s="45"/>
      <c r="G593" s="44"/>
    </row>
    <row r="594" spans="1:7" x14ac:dyDescent="0.3">
      <c r="A594" s="45"/>
      <c r="B594" s="45"/>
      <c r="C594" s="45"/>
      <c r="D594" s="45"/>
      <c r="E594" s="42"/>
      <c r="F594" s="45"/>
      <c r="G594" s="44"/>
    </row>
    <row r="595" spans="1:7" x14ac:dyDescent="0.3">
      <c r="A595" s="45"/>
      <c r="B595" s="45"/>
      <c r="C595" s="45"/>
      <c r="D595" s="45"/>
      <c r="E595" s="42"/>
      <c r="F595" s="45"/>
      <c r="G595" s="44"/>
    </row>
    <row r="596" spans="1:7" x14ac:dyDescent="0.3">
      <c r="A596" s="45"/>
      <c r="B596" s="45"/>
      <c r="C596" s="45"/>
      <c r="D596" s="45"/>
      <c r="E596" s="42"/>
      <c r="F596" s="45"/>
      <c r="G596" s="44"/>
    </row>
    <row r="597" spans="1:7" x14ac:dyDescent="0.3">
      <c r="A597" s="45"/>
      <c r="B597" s="45"/>
      <c r="C597" s="45"/>
      <c r="D597" s="45"/>
      <c r="E597" s="42"/>
      <c r="F597" s="45"/>
      <c r="G597" s="44"/>
    </row>
    <row r="598" spans="1:7" x14ac:dyDescent="0.3">
      <c r="A598" s="45"/>
      <c r="B598" s="45"/>
      <c r="C598" s="45"/>
      <c r="D598" s="45"/>
      <c r="E598" s="42"/>
      <c r="F598" s="45"/>
      <c r="G598" s="44"/>
    </row>
    <row r="599" spans="1:7" x14ac:dyDescent="0.3">
      <c r="A599" s="45"/>
      <c r="B599" s="45"/>
      <c r="C599" s="45"/>
      <c r="D599" s="45"/>
      <c r="E599" s="42"/>
      <c r="F599" s="45"/>
      <c r="G599" s="44"/>
    </row>
    <row r="600" spans="1:7" x14ac:dyDescent="0.3">
      <c r="A600" s="45"/>
      <c r="B600" s="45"/>
      <c r="C600" s="45"/>
      <c r="D600" s="45"/>
      <c r="E600" s="42"/>
      <c r="F600" s="45"/>
      <c r="G600" s="44"/>
    </row>
    <row r="601" spans="1:7" x14ac:dyDescent="0.3">
      <c r="A601" s="45"/>
      <c r="B601" s="45"/>
      <c r="C601" s="45"/>
      <c r="D601" s="45"/>
      <c r="E601" s="42"/>
      <c r="F601" s="45"/>
      <c r="G601" s="44"/>
    </row>
    <row r="602" spans="1:7" x14ac:dyDescent="0.3">
      <c r="A602" s="45"/>
      <c r="B602" s="45"/>
      <c r="C602" s="45"/>
      <c r="D602" s="45"/>
      <c r="E602" s="42"/>
      <c r="F602" s="45"/>
      <c r="G602" s="44"/>
    </row>
    <row r="603" spans="1:7" x14ac:dyDescent="0.3">
      <c r="A603" s="45"/>
      <c r="B603" s="45"/>
      <c r="C603" s="45"/>
      <c r="D603" s="45"/>
      <c r="E603" s="42"/>
      <c r="F603" s="45"/>
      <c r="G603" s="44"/>
    </row>
    <row r="604" spans="1:7" x14ac:dyDescent="0.3">
      <c r="A604" s="45"/>
      <c r="B604" s="45"/>
      <c r="C604" s="45"/>
      <c r="D604" s="45"/>
      <c r="E604" s="42"/>
      <c r="F604" s="45"/>
      <c r="G604" s="44"/>
    </row>
    <row r="605" spans="1:7" x14ac:dyDescent="0.3">
      <c r="A605" s="45"/>
      <c r="B605" s="45"/>
      <c r="C605" s="45"/>
      <c r="D605" s="45"/>
      <c r="E605" s="42"/>
      <c r="F605" s="45"/>
      <c r="G605" s="44"/>
    </row>
    <row r="606" spans="1:7" x14ac:dyDescent="0.3">
      <c r="A606" s="45"/>
      <c r="B606" s="45"/>
      <c r="C606" s="45"/>
      <c r="D606" s="45"/>
      <c r="E606" s="42"/>
      <c r="F606" s="45"/>
      <c r="G606" s="44"/>
    </row>
    <row r="607" spans="1:7" x14ac:dyDescent="0.3">
      <c r="A607" s="45"/>
      <c r="B607" s="45"/>
      <c r="C607" s="45"/>
      <c r="D607" s="45"/>
      <c r="E607" s="42"/>
      <c r="F607" s="45"/>
      <c r="G607" s="44"/>
    </row>
    <row r="608" spans="1:7" x14ac:dyDescent="0.3">
      <c r="A608" s="45"/>
      <c r="B608" s="45"/>
      <c r="C608" s="45"/>
      <c r="D608" s="45"/>
      <c r="E608" s="42"/>
      <c r="F608" s="45"/>
      <c r="G608" s="44"/>
    </row>
    <row r="609" spans="1:7" x14ac:dyDescent="0.3">
      <c r="A609" s="45"/>
      <c r="B609" s="45"/>
      <c r="C609" s="45"/>
      <c r="D609" s="45"/>
      <c r="E609" s="42"/>
      <c r="F609" s="45"/>
      <c r="G609" s="44"/>
    </row>
    <row r="610" spans="1:7" x14ac:dyDescent="0.3">
      <c r="A610" s="45"/>
      <c r="B610" s="45"/>
      <c r="C610" s="45"/>
      <c r="D610" s="45"/>
      <c r="E610" s="42"/>
      <c r="F610" s="45"/>
      <c r="G610" s="44"/>
    </row>
    <row r="611" spans="1:7" x14ac:dyDescent="0.3">
      <c r="A611" s="45"/>
      <c r="B611" s="45"/>
      <c r="C611" s="45"/>
      <c r="D611" s="45"/>
      <c r="E611" s="42"/>
      <c r="F611" s="45"/>
      <c r="G611" s="44"/>
    </row>
    <row r="612" spans="1:7" x14ac:dyDescent="0.3">
      <c r="A612" s="45"/>
      <c r="B612" s="45"/>
      <c r="C612" s="45"/>
      <c r="D612" s="45"/>
      <c r="E612" s="42"/>
      <c r="F612" s="45"/>
      <c r="G612" s="44"/>
    </row>
    <row r="613" spans="1:7" x14ac:dyDescent="0.3">
      <c r="A613" s="45"/>
      <c r="B613" s="45"/>
      <c r="C613" s="45"/>
      <c r="D613" s="45"/>
      <c r="E613" s="42"/>
      <c r="F613" s="45"/>
      <c r="G613" s="44"/>
    </row>
    <row r="614" spans="1:7" x14ac:dyDescent="0.3">
      <c r="A614" s="45"/>
      <c r="B614" s="45"/>
      <c r="C614" s="45"/>
      <c r="D614" s="45"/>
      <c r="E614" s="42"/>
      <c r="F614" s="45"/>
      <c r="G614" s="44"/>
    </row>
    <row r="615" spans="1:7" x14ac:dyDescent="0.3">
      <c r="A615" s="45"/>
      <c r="B615" s="45"/>
      <c r="C615" s="45"/>
      <c r="D615" s="45"/>
      <c r="E615" s="42"/>
      <c r="F615" s="45"/>
      <c r="G615" s="44"/>
    </row>
    <row r="616" spans="1:7" x14ac:dyDescent="0.3">
      <c r="A616" s="45"/>
      <c r="B616" s="45"/>
      <c r="C616" s="45"/>
      <c r="D616" s="45"/>
      <c r="E616" s="42"/>
      <c r="F616" s="45"/>
      <c r="G616" s="44"/>
    </row>
    <row r="617" spans="1:7" x14ac:dyDescent="0.3">
      <c r="A617" s="45"/>
      <c r="B617" s="45"/>
      <c r="C617" s="45"/>
      <c r="D617" s="45"/>
      <c r="E617" s="42"/>
      <c r="F617" s="45"/>
      <c r="G617" s="44"/>
    </row>
    <row r="618" spans="1:7" x14ac:dyDescent="0.3">
      <c r="A618" s="45"/>
      <c r="B618" s="45"/>
      <c r="C618" s="45"/>
      <c r="D618" s="45"/>
      <c r="E618" s="42"/>
      <c r="F618" s="45"/>
      <c r="G618" s="44"/>
    </row>
    <row r="619" spans="1:7" x14ac:dyDescent="0.3">
      <c r="A619" s="45"/>
      <c r="B619" s="45"/>
      <c r="C619" s="45"/>
      <c r="D619" s="45"/>
      <c r="E619" s="42"/>
      <c r="F619" s="45"/>
      <c r="G619" s="44"/>
    </row>
    <row r="620" spans="1:7" x14ac:dyDescent="0.3">
      <c r="A620" s="45"/>
      <c r="B620" s="45"/>
      <c r="C620" s="45"/>
      <c r="D620" s="45"/>
      <c r="E620" s="42"/>
      <c r="F620" s="45"/>
      <c r="G620" s="44"/>
    </row>
    <row r="621" spans="1:7" x14ac:dyDescent="0.3">
      <c r="A621" s="45"/>
      <c r="B621" s="45"/>
      <c r="C621" s="45"/>
      <c r="D621" s="45"/>
      <c r="E621" s="42"/>
      <c r="F621" s="45"/>
      <c r="G621" s="44"/>
    </row>
    <row r="622" spans="1:7" x14ac:dyDescent="0.3">
      <c r="A622" s="45"/>
      <c r="B622" s="45"/>
      <c r="C622" s="45"/>
      <c r="D622" s="45"/>
      <c r="E622" s="42"/>
      <c r="F622" s="45"/>
      <c r="G622" s="44"/>
    </row>
    <row r="623" spans="1:7" x14ac:dyDescent="0.3">
      <c r="A623" s="45"/>
      <c r="B623" s="45"/>
      <c r="C623" s="45"/>
      <c r="D623" s="45"/>
      <c r="E623" s="42"/>
      <c r="F623" s="45"/>
      <c r="G623" s="44"/>
    </row>
    <row r="624" spans="1:7" x14ac:dyDescent="0.3">
      <c r="A624" s="45"/>
      <c r="B624" s="45"/>
      <c r="C624" s="45"/>
      <c r="D624" s="45"/>
      <c r="E624" s="42"/>
      <c r="F624" s="45"/>
      <c r="G624" s="44"/>
    </row>
    <row r="625" spans="1:7" x14ac:dyDescent="0.3">
      <c r="A625" s="45"/>
      <c r="B625" s="45"/>
      <c r="C625" s="45"/>
      <c r="D625" s="45"/>
      <c r="E625" s="42"/>
      <c r="F625" s="45"/>
      <c r="G625" s="44"/>
    </row>
    <row r="626" spans="1:7" x14ac:dyDescent="0.3">
      <c r="A626" s="45"/>
      <c r="B626" s="45"/>
      <c r="C626" s="45"/>
      <c r="D626" s="45"/>
      <c r="E626" s="42"/>
      <c r="F626" s="45"/>
      <c r="G626" s="44"/>
    </row>
    <row r="627" spans="1:7" x14ac:dyDescent="0.3">
      <c r="A627" s="45"/>
      <c r="B627" s="45"/>
      <c r="C627" s="45"/>
      <c r="D627" s="45"/>
      <c r="E627" s="42"/>
      <c r="F627" s="45"/>
      <c r="G627" s="44"/>
    </row>
    <row r="628" spans="1:7" x14ac:dyDescent="0.3">
      <c r="A628" s="45"/>
      <c r="B628" s="45"/>
      <c r="C628" s="45"/>
      <c r="D628" s="45"/>
      <c r="E628" s="42"/>
      <c r="F628" s="45"/>
      <c r="G628" s="44"/>
    </row>
    <row r="629" spans="1:7" x14ac:dyDescent="0.3">
      <c r="A629" s="45"/>
      <c r="B629" s="45"/>
      <c r="C629" s="45"/>
      <c r="D629" s="45"/>
      <c r="E629" s="42"/>
      <c r="F629" s="45"/>
      <c r="G629" s="44"/>
    </row>
    <row r="630" spans="1:7" x14ac:dyDescent="0.3">
      <c r="A630" s="45"/>
      <c r="B630" s="45"/>
      <c r="C630" s="45"/>
      <c r="D630" s="45"/>
      <c r="E630" s="42"/>
      <c r="F630" s="45"/>
      <c r="G630" s="44"/>
    </row>
    <row r="631" spans="1:7" x14ac:dyDescent="0.3">
      <c r="A631" s="45"/>
      <c r="B631" s="45"/>
      <c r="C631" s="45"/>
      <c r="D631" s="45"/>
      <c r="E631" s="42"/>
      <c r="F631" s="45"/>
      <c r="G631" s="44"/>
    </row>
    <row r="632" spans="1:7" x14ac:dyDescent="0.3">
      <c r="A632" s="45"/>
      <c r="B632" s="45"/>
      <c r="C632" s="45"/>
      <c r="D632" s="45"/>
      <c r="E632" s="42"/>
      <c r="F632" s="45"/>
      <c r="G632" s="44"/>
    </row>
    <row r="633" spans="1:7" x14ac:dyDescent="0.3">
      <c r="A633" s="45"/>
      <c r="B633" s="45"/>
      <c r="C633" s="45"/>
      <c r="D633" s="45"/>
      <c r="E633" s="42"/>
      <c r="F633" s="45"/>
      <c r="G633" s="44"/>
    </row>
    <row r="634" spans="1:7" x14ac:dyDescent="0.3">
      <c r="A634" s="45"/>
      <c r="B634" s="45"/>
      <c r="C634" s="45"/>
      <c r="D634" s="45"/>
      <c r="E634" s="42"/>
      <c r="F634" s="45"/>
      <c r="G634" s="44"/>
    </row>
    <row r="635" spans="1:7" x14ac:dyDescent="0.3">
      <c r="A635" s="45"/>
      <c r="B635" s="45"/>
      <c r="C635" s="45"/>
      <c r="D635" s="45"/>
      <c r="E635" s="42"/>
      <c r="F635" s="45"/>
      <c r="G635" s="44"/>
    </row>
    <row r="636" spans="1:7" x14ac:dyDescent="0.3">
      <c r="A636" s="45"/>
      <c r="B636" s="45"/>
      <c r="C636" s="45"/>
      <c r="D636" s="45"/>
      <c r="E636" s="42"/>
      <c r="F636" s="45"/>
      <c r="G636" s="44"/>
    </row>
    <row r="637" spans="1:7" x14ac:dyDescent="0.3">
      <c r="A637" s="45"/>
      <c r="B637" s="45"/>
      <c r="C637" s="45"/>
      <c r="D637" s="45"/>
      <c r="E637" s="42"/>
      <c r="F637" s="45"/>
      <c r="G637" s="44"/>
    </row>
    <row r="638" spans="1:7" x14ac:dyDescent="0.3">
      <c r="A638" s="45"/>
      <c r="B638" s="45"/>
      <c r="C638" s="45"/>
      <c r="D638" s="45"/>
      <c r="E638" s="42"/>
      <c r="F638" s="45"/>
      <c r="G638" s="44"/>
    </row>
    <row r="639" spans="1:7" x14ac:dyDescent="0.3">
      <c r="A639" s="45"/>
      <c r="B639" s="45"/>
      <c r="C639" s="45"/>
      <c r="D639" s="45"/>
      <c r="E639" s="42"/>
      <c r="F639" s="45"/>
      <c r="G639" s="44"/>
    </row>
    <row r="640" spans="1:7" x14ac:dyDescent="0.3">
      <c r="A640" s="45"/>
      <c r="B640" s="45"/>
      <c r="C640" s="45"/>
      <c r="D640" s="45"/>
      <c r="E640" s="42"/>
      <c r="F640" s="45"/>
      <c r="G640" s="44"/>
    </row>
    <row r="641" spans="1:7" x14ac:dyDescent="0.3">
      <c r="A641" s="45"/>
      <c r="B641" s="45"/>
      <c r="C641" s="45"/>
      <c r="D641" s="45"/>
      <c r="E641" s="42"/>
      <c r="F641" s="45"/>
      <c r="G641" s="44"/>
    </row>
    <row r="642" spans="1:7" x14ac:dyDescent="0.3">
      <c r="A642" s="45"/>
      <c r="B642" s="45"/>
      <c r="C642" s="45"/>
      <c r="D642" s="45"/>
      <c r="E642" s="42"/>
      <c r="F642" s="45"/>
      <c r="G642" s="44"/>
    </row>
    <row r="643" spans="1:7" x14ac:dyDescent="0.3">
      <c r="A643" s="45"/>
      <c r="B643" s="45"/>
      <c r="C643" s="45"/>
      <c r="D643" s="45"/>
      <c r="E643" s="42"/>
      <c r="F643" s="45"/>
      <c r="G643" s="44"/>
    </row>
    <row r="644" spans="1:7" x14ac:dyDescent="0.3">
      <c r="A644" s="45"/>
      <c r="B644" s="45"/>
      <c r="C644" s="45"/>
      <c r="D644" s="45"/>
      <c r="E644" s="42"/>
      <c r="F644" s="45"/>
      <c r="G644" s="44"/>
    </row>
    <row r="645" spans="1:7" x14ac:dyDescent="0.3">
      <c r="A645" s="45"/>
      <c r="B645" s="45"/>
      <c r="C645" s="45"/>
      <c r="D645" s="45"/>
      <c r="E645" s="42"/>
      <c r="F645" s="45"/>
      <c r="G645" s="44"/>
    </row>
    <row r="646" spans="1:7" x14ac:dyDescent="0.3">
      <c r="A646" s="45"/>
      <c r="B646" s="45"/>
      <c r="C646" s="45"/>
      <c r="D646" s="45"/>
      <c r="E646" s="42"/>
      <c r="F646" s="45"/>
      <c r="G646" s="44"/>
    </row>
    <row r="647" spans="1:7" x14ac:dyDescent="0.3">
      <c r="A647" s="45"/>
      <c r="B647" s="45"/>
      <c r="C647" s="45"/>
      <c r="D647" s="45"/>
      <c r="E647" s="42"/>
      <c r="F647" s="45"/>
      <c r="G647" s="44"/>
    </row>
    <row r="648" spans="1:7" x14ac:dyDescent="0.3">
      <c r="A648" s="45"/>
      <c r="B648" s="45"/>
      <c r="C648" s="45"/>
      <c r="D648" s="45"/>
      <c r="E648" s="42"/>
      <c r="F648" s="45"/>
      <c r="G648" s="44"/>
    </row>
    <row r="649" spans="1:7" x14ac:dyDescent="0.3">
      <c r="A649" s="45"/>
      <c r="B649" s="45"/>
      <c r="C649" s="45"/>
      <c r="D649" s="45"/>
      <c r="E649" s="42"/>
      <c r="F649" s="45"/>
      <c r="G649" s="44"/>
    </row>
    <row r="650" spans="1:7" x14ac:dyDescent="0.3">
      <c r="A650" s="45"/>
      <c r="B650" s="45"/>
      <c r="C650" s="45"/>
      <c r="D650" s="45"/>
      <c r="E650" s="42"/>
      <c r="F650" s="45"/>
      <c r="G650" s="44"/>
    </row>
    <row r="651" spans="1:7" x14ac:dyDescent="0.3">
      <c r="A651" s="45"/>
      <c r="B651" s="45"/>
      <c r="C651" s="45"/>
      <c r="D651" s="45"/>
      <c r="E651" s="42"/>
      <c r="F651" s="45"/>
      <c r="G651" s="44"/>
    </row>
    <row r="652" spans="1:7" x14ac:dyDescent="0.3">
      <c r="A652" s="45"/>
      <c r="B652" s="45"/>
      <c r="C652" s="45"/>
      <c r="D652" s="45"/>
      <c r="E652" s="42"/>
      <c r="F652" s="45"/>
      <c r="G652" s="44"/>
    </row>
    <row r="653" spans="1:7" x14ac:dyDescent="0.3">
      <c r="A653" s="45"/>
      <c r="B653" s="45"/>
      <c r="C653" s="45"/>
      <c r="D653" s="45"/>
      <c r="E653" s="42"/>
      <c r="F653" s="45"/>
      <c r="G653" s="44"/>
    </row>
    <row r="654" spans="1:7" x14ac:dyDescent="0.3">
      <c r="A654" s="45"/>
      <c r="B654" s="45"/>
      <c r="C654" s="45"/>
      <c r="D654" s="45"/>
      <c r="E654" s="42"/>
      <c r="F654" s="45"/>
      <c r="G654" s="44"/>
    </row>
    <row r="655" spans="1:7" x14ac:dyDescent="0.3">
      <c r="A655" s="45"/>
      <c r="B655" s="45"/>
      <c r="C655" s="45"/>
      <c r="D655" s="45"/>
      <c r="E655" s="42"/>
      <c r="F655" s="45"/>
      <c r="G655" s="44"/>
    </row>
    <row r="656" spans="1:7" x14ac:dyDescent="0.3">
      <c r="A656" s="45"/>
      <c r="B656" s="45"/>
      <c r="C656" s="45"/>
      <c r="D656" s="45"/>
      <c r="E656" s="42"/>
      <c r="F656" s="45"/>
      <c r="G656" s="44"/>
    </row>
    <row r="657" spans="1:7" x14ac:dyDescent="0.3">
      <c r="A657" s="45"/>
      <c r="B657" s="45"/>
      <c r="C657" s="45"/>
      <c r="D657" s="45"/>
      <c r="E657" s="42"/>
      <c r="F657" s="45"/>
      <c r="G657" s="44"/>
    </row>
    <row r="658" spans="1:7" x14ac:dyDescent="0.3">
      <c r="A658" s="45"/>
      <c r="B658" s="45"/>
      <c r="C658" s="45"/>
      <c r="D658" s="45"/>
      <c r="E658" s="42"/>
      <c r="F658" s="45"/>
      <c r="G658" s="44"/>
    </row>
    <row r="659" spans="1:7" x14ac:dyDescent="0.3">
      <c r="A659" s="45"/>
      <c r="B659" s="45"/>
      <c r="C659" s="45"/>
      <c r="D659" s="45"/>
      <c r="E659" s="42"/>
      <c r="F659" s="45"/>
      <c r="G659" s="44"/>
    </row>
    <row r="660" spans="1:7" x14ac:dyDescent="0.3">
      <c r="A660" s="45"/>
      <c r="B660" s="45"/>
      <c r="C660" s="45"/>
      <c r="D660" s="45"/>
      <c r="E660" s="42"/>
      <c r="F660" s="45"/>
      <c r="G660" s="44"/>
    </row>
    <row r="661" spans="1:7" x14ac:dyDescent="0.3">
      <c r="A661" s="45"/>
      <c r="B661" s="45"/>
      <c r="C661" s="45"/>
      <c r="D661" s="45"/>
      <c r="E661" s="42"/>
      <c r="F661" s="45"/>
      <c r="G661" s="44"/>
    </row>
    <row r="662" spans="1:7" x14ac:dyDescent="0.3">
      <c r="A662" s="45"/>
      <c r="B662" s="45"/>
      <c r="C662" s="45"/>
      <c r="D662" s="45"/>
      <c r="E662" s="42"/>
      <c r="F662" s="45"/>
      <c r="G662" s="44"/>
    </row>
    <row r="663" spans="1:7" x14ac:dyDescent="0.3">
      <c r="A663" s="45"/>
      <c r="B663" s="45"/>
      <c r="C663" s="45"/>
      <c r="D663" s="45"/>
      <c r="E663" s="42"/>
      <c r="F663" s="45"/>
      <c r="G663" s="44"/>
    </row>
    <row r="664" spans="1:7" x14ac:dyDescent="0.3">
      <c r="A664" s="45"/>
      <c r="B664" s="45"/>
      <c r="C664" s="45"/>
      <c r="D664" s="45"/>
      <c r="E664" s="42"/>
      <c r="F664" s="45"/>
      <c r="G664" s="44"/>
    </row>
    <row r="665" spans="1:7" x14ac:dyDescent="0.3">
      <c r="A665" s="45"/>
      <c r="B665" s="45"/>
      <c r="C665" s="45"/>
      <c r="D665" s="45"/>
      <c r="E665" s="42"/>
      <c r="F665" s="45"/>
      <c r="G665" s="44"/>
    </row>
    <row r="666" spans="1:7" x14ac:dyDescent="0.3">
      <c r="A666" s="45"/>
      <c r="B666" s="45"/>
      <c r="C666" s="45"/>
      <c r="D666" s="45"/>
      <c r="E666" s="42"/>
      <c r="F666" s="45"/>
      <c r="G666" s="44"/>
    </row>
    <row r="667" spans="1:7" x14ac:dyDescent="0.3">
      <c r="A667" s="45"/>
      <c r="B667" s="45"/>
      <c r="C667" s="45"/>
      <c r="D667" s="45"/>
      <c r="E667" s="42"/>
      <c r="F667" s="45"/>
      <c r="G667" s="44"/>
    </row>
    <row r="668" spans="1:7" x14ac:dyDescent="0.3">
      <c r="A668" s="45"/>
      <c r="B668" s="45"/>
      <c r="C668" s="45"/>
      <c r="D668" s="45"/>
      <c r="E668" s="42"/>
      <c r="F668" s="45"/>
      <c r="G668" s="44"/>
    </row>
    <row r="669" spans="1:7" x14ac:dyDescent="0.3">
      <c r="A669" s="45"/>
      <c r="B669" s="45"/>
      <c r="C669" s="45"/>
      <c r="D669" s="45"/>
      <c r="E669" s="42"/>
      <c r="F669" s="45"/>
      <c r="G669" s="44"/>
    </row>
    <row r="670" spans="1:7" x14ac:dyDescent="0.3">
      <c r="A670" s="45"/>
      <c r="B670" s="45"/>
      <c r="C670" s="45"/>
      <c r="D670" s="45"/>
      <c r="E670" s="42"/>
      <c r="F670" s="45"/>
      <c r="G670" s="44"/>
    </row>
    <row r="671" spans="1:7" x14ac:dyDescent="0.3">
      <c r="A671" s="45"/>
      <c r="B671" s="45"/>
      <c r="C671" s="45"/>
      <c r="D671" s="45"/>
      <c r="E671" s="42"/>
      <c r="F671" s="45"/>
      <c r="G671" s="44"/>
    </row>
    <row r="672" spans="1:7" x14ac:dyDescent="0.3">
      <c r="A672" s="45"/>
      <c r="B672" s="45"/>
      <c r="C672" s="45"/>
      <c r="D672" s="45"/>
      <c r="E672" s="42"/>
      <c r="F672" s="45"/>
      <c r="G672" s="44"/>
    </row>
    <row r="673" spans="1:7" x14ac:dyDescent="0.3">
      <c r="A673" s="45"/>
      <c r="B673" s="45"/>
      <c r="C673" s="45"/>
      <c r="D673" s="45"/>
      <c r="E673" s="42"/>
      <c r="F673" s="45"/>
      <c r="G673" s="44"/>
    </row>
    <row r="674" spans="1:7" x14ac:dyDescent="0.3">
      <c r="A674" s="45"/>
      <c r="B674" s="45"/>
      <c r="C674" s="45"/>
      <c r="D674" s="45"/>
      <c r="E674" s="42"/>
      <c r="F674" s="45"/>
      <c r="G674" s="44"/>
    </row>
    <row r="675" spans="1:7" x14ac:dyDescent="0.3">
      <c r="A675" s="45"/>
      <c r="B675" s="45"/>
      <c r="C675" s="45"/>
      <c r="D675" s="45"/>
      <c r="E675" s="42"/>
      <c r="F675" s="45"/>
      <c r="G675" s="44"/>
    </row>
    <row r="676" spans="1:7" x14ac:dyDescent="0.3">
      <c r="A676" s="45"/>
      <c r="B676" s="45"/>
      <c r="C676" s="45"/>
      <c r="D676" s="45"/>
      <c r="E676" s="42"/>
      <c r="F676" s="45"/>
      <c r="G676" s="44"/>
    </row>
    <row r="677" spans="1:7" x14ac:dyDescent="0.3">
      <c r="A677" s="45"/>
      <c r="B677" s="45"/>
      <c r="C677" s="45"/>
      <c r="D677" s="45"/>
      <c r="E677" s="42"/>
      <c r="F677" s="45"/>
      <c r="G677" s="44"/>
    </row>
    <row r="678" spans="1:7" x14ac:dyDescent="0.3">
      <c r="A678" s="45"/>
      <c r="B678" s="45"/>
      <c r="C678" s="45"/>
      <c r="D678" s="45"/>
      <c r="E678" s="42"/>
      <c r="F678" s="45"/>
      <c r="G678" s="44"/>
    </row>
    <row r="679" spans="1:7" x14ac:dyDescent="0.3">
      <c r="A679" s="45"/>
      <c r="B679" s="45"/>
      <c r="C679" s="45"/>
      <c r="D679" s="45"/>
      <c r="E679" s="42"/>
      <c r="F679" s="45"/>
      <c r="G679" s="44"/>
    </row>
    <row r="680" spans="1:7" x14ac:dyDescent="0.3">
      <c r="A680" s="45"/>
      <c r="B680" s="45"/>
      <c r="C680" s="45"/>
      <c r="D680" s="45"/>
      <c r="E680" s="42"/>
      <c r="F680" s="45"/>
      <c r="G680" s="44"/>
    </row>
    <row r="681" spans="1:7" x14ac:dyDescent="0.3">
      <c r="A681" s="45"/>
      <c r="B681" s="45"/>
      <c r="C681" s="45"/>
      <c r="D681" s="45"/>
      <c r="E681" s="42"/>
      <c r="F681" s="45"/>
      <c r="G681" s="44"/>
    </row>
    <row r="682" spans="1:7" x14ac:dyDescent="0.3">
      <c r="A682" s="45"/>
      <c r="B682" s="45"/>
      <c r="C682" s="45"/>
      <c r="D682" s="45"/>
      <c r="E682" s="42"/>
      <c r="F682" s="45"/>
      <c r="G682" s="44"/>
    </row>
    <row r="683" spans="1:7" x14ac:dyDescent="0.3">
      <c r="A683" s="45"/>
      <c r="B683" s="45"/>
      <c r="C683" s="45"/>
      <c r="D683" s="45"/>
      <c r="E683" s="42"/>
      <c r="F683" s="45"/>
      <c r="G683" s="44"/>
    </row>
    <row r="684" spans="1:7" x14ac:dyDescent="0.3">
      <c r="A684" s="45"/>
      <c r="B684" s="45"/>
      <c r="C684" s="45"/>
      <c r="D684" s="45"/>
      <c r="E684" s="42"/>
      <c r="F684" s="45"/>
      <c r="G684" s="44"/>
    </row>
    <row r="685" spans="1:7" x14ac:dyDescent="0.3">
      <c r="A685" s="45"/>
      <c r="B685" s="45"/>
      <c r="C685" s="45"/>
      <c r="D685" s="45"/>
      <c r="E685" s="42"/>
      <c r="F685" s="45"/>
      <c r="G685" s="44"/>
    </row>
    <row r="686" spans="1:7" x14ac:dyDescent="0.3">
      <c r="A686" s="45"/>
      <c r="B686" s="45"/>
      <c r="C686" s="45"/>
      <c r="D686" s="45"/>
      <c r="E686" s="42"/>
      <c r="F686" s="45"/>
      <c r="G686" s="44"/>
    </row>
    <row r="687" spans="1:7" x14ac:dyDescent="0.3">
      <c r="A687" s="45"/>
      <c r="B687" s="45"/>
      <c r="C687" s="45"/>
      <c r="D687" s="45"/>
      <c r="E687" s="42"/>
      <c r="F687" s="45"/>
      <c r="G687" s="44"/>
    </row>
    <row r="688" spans="1:7" x14ac:dyDescent="0.3">
      <c r="A688" s="45"/>
      <c r="B688" s="45"/>
      <c r="C688" s="45"/>
      <c r="D688" s="45"/>
      <c r="E688" s="42"/>
      <c r="F688" s="45"/>
      <c r="G688" s="44"/>
    </row>
    <row r="689" spans="1:7" x14ac:dyDescent="0.3">
      <c r="A689" s="45"/>
      <c r="B689" s="45"/>
      <c r="C689" s="45"/>
      <c r="D689" s="45"/>
      <c r="E689" s="42"/>
      <c r="F689" s="45"/>
      <c r="G689" s="44"/>
    </row>
    <row r="690" spans="1:7" x14ac:dyDescent="0.3">
      <c r="A690" s="45"/>
      <c r="B690" s="45"/>
      <c r="C690" s="45"/>
      <c r="D690" s="45"/>
      <c r="E690" s="42"/>
      <c r="F690" s="45"/>
      <c r="G690" s="44"/>
    </row>
    <row r="691" spans="1:7" x14ac:dyDescent="0.3">
      <c r="A691" s="45"/>
      <c r="B691" s="45"/>
      <c r="C691" s="45"/>
      <c r="D691" s="45"/>
      <c r="E691" s="42"/>
      <c r="F691" s="45"/>
      <c r="G691" s="44"/>
    </row>
    <row r="692" spans="1:7" x14ac:dyDescent="0.3">
      <c r="A692" s="45"/>
      <c r="B692" s="45"/>
      <c r="C692" s="45"/>
      <c r="D692" s="45"/>
      <c r="E692" s="42"/>
      <c r="F692" s="45"/>
      <c r="G692" s="44"/>
    </row>
    <row r="693" spans="1:7" x14ac:dyDescent="0.3">
      <c r="A693" s="45"/>
      <c r="B693" s="45"/>
      <c r="C693" s="45"/>
      <c r="D693" s="45"/>
      <c r="E693" s="42"/>
      <c r="F693" s="45"/>
      <c r="G693" s="44"/>
    </row>
    <row r="694" spans="1:7" x14ac:dyDescent="0.3">
      <c r="A694" s="45"/>
      <c r="B694" s="45"/>
      <c r="C694" s="45"/>
      <c r="D694" s="45"/>
      <c r="E694" s="42"/>
      <c r="F694" s="45"/>
      <c r="G694" s="44"/>
    </row>
    <row r="695" spans="1:7" x14ac:dyDescent="0.3">
      <c r="A695" s="45"/>
      <c r="B695" s="45"/>
      <c r="C695" s="45"/>
      <c r="D695" s="45"/>
      <c r="E695" s="42"/>
      <c r="F695" s="45"/>
      <c r="G695" s="44"/>
    </row>
    <row r="696" spans="1:7" x14ac:dyDescent="0.3">
      <c r="A696" s="45"/>
      <c r="B696" s="45"/>
      <c r="C696" s="45"/>
      <c r="D696" s="45"/>
      <c r="E696" s="42"/>
      <c r="F696" s="45"/>
      <c r="G696" s="44"/>
    </row>
    <row r="697" spans="1:7" x14ac:dyDescent="0.3">
      <c r="A697" s="45"/>
      <c r="B697" s="45"/>
      <c r="C697" s="45"/>
      <c r="D697" s="45"/>
      <c r="E697" s="42"/>
      <c r="F697" s="45"/>
      <c r="G697" s="44"/>
    </row>
    <row r="698" spans="1:7" x14ac:dyDescent="0.3">
      <c r="A698" s="45"/>
      <c r="B698" s="45"/>
      <c r="C698" s="45"/>
      <c r="D698" s="45"/>
      <c r="E698" s="42"/>
      <c r="F698" s="45"/>
      <c r="G698" s="44"/>
    </row>
    <row r="699" spans="1:7" x14ac:dyDescent="0.3">
      <c r="A699" s="45"/>
      <c r="B699" s="45"/>
      <c r="C699" s="45"/>
      <c r="D699" s="45"/>
      <c r="E699" s="42"/>
      <c r="F699" s="45"/>
      <c r="G699" s="44"/>
    </row>
    <row r="700" spans="1:7" x14ac:dyDescent="0.3">
      <c r="A700" s="45"/>
      <c r="B700" s="45"/>
      <c r="C700" s="45"/>
      <c r="D700" s="45"/>
      <c r="E700" s="42"/>
      <c r="F700" s="45"/>
      <c r="G700" s="44"/>
    </row>
    <row r="701" spans="1:7" x14ac:dyDescent="0.3">
      <c r="A701" s="45"/>
      <c r="B701" s="45"/>
      <c r="C701" s="45"/>
      <c r="D701" s="45"/>
      <c r="E701" s="42"/>
      <c r="F701" s="45"/>
      <c r="G701" s="44"/>
    </row>
    <row r="702" spans="1:7" x14ac:dyDescent="0.3">
      <c r="A702" s="45"/>
      <c r="B702" s="45"/>
      <c r="C702" s="45"/>
      <c r="D702" s="45"/>
      <c r="E702" s="42"/>
      <c r="F702" s="45"/>
      <c r="G702" s="44"/>
    </row>
    <row r="703" spans="1:7" x14ac:dyDescent="0.3">
      <c r="A703" s="45"/>
      <c r="B703" s="45"/>
      <c r="C703" s="45"/>
      <c r="D703" s="45"/>
      <c r="E703" s="42"/>
      <c r="F703" s="45"/>
      <c r="G703" s="44"/>
    </row>
    <row r="704" spans="1:7" x14ac:dyDescent="0.3">
      <c r="A704" s="45"/>
      <c r="B704" s="45"/>
      <c r="C704" s="45"/>
      <c r="D704" s="45"/>
      <c r="E704" s="42"/>
      <c r="F704" s="45"/>
      <c r="G704" s="44"/>
    </row>
    <row r="705" spans="1:7" x14ac:dyDescent="0.3">
      <c r="A705" s="45"/>
      <c r="B705" s="45"/>
      <c r="C705" s="45"/>
      <c r="D705" s="45"/>
      <c r="E705" s="42"/>
      <c r="F705" s="45"/>
      <c r="G705" s="44"/>
    </row>
    <row r="706" spans="1:7" x14ac:dyDescent="0.3">
      <c r="A706" s="45"/>
      <c r="B706" s="45"/>
      <c r="C706" s="45"/>
      <c r="D706" s="45"/>
      <c r="E706" s="42"/>
      <c r="F706" s="45"/>
      <c r="G706" s="44"/>
    </row>
    <row r="707" spans="1:7" x14ac:dyDescent="0.3">
      <c r="A707" s="45"/>
      <c r="B707" s="45"/>
      <c r="C707" s="45"/>
      <c r="D707" s="45"/>
      <c r="E707" s="42"/>
      <c r="F707" s="45"/>
      <c r="G707" s="44"/>
    </row>
    <row r="708" spans="1:7" x14ac:dyDescent="0.3">
      <c r="A708" s="45"/>
      <c r="B708" s="45"/>
      <c r="C708" s="45"/>
      <c r="D708" s="45"/>
      <c r="E708" s="42"/>
      <c r="F708" s="45"/>
      <c r="G708" s="44"/>
    </row>
    <row r="709" spans="1:7" x14ac:dyDescent="0.3">
      <c r="A709" s="45"/>
      <c r="B709" s="45"/>
      <c r="C709" s="45"/>
      <c r="D709" s="45"/>
      <c r="E709" s="42"/>
      <c r="F709" s="45"/>
      <c r="G709" s="44"/>
    </row>
    <row r="710" spans="1:7" x14ac:dyDescent="0.3">
      <c r="A710" s="45"/>
      <c r="B710" s="45"/>
      <c r="C710" s="45"/>
      <c r="D710" s="45"/>
      <c r="E710" s="42"/>
      <c r="F710" s="45"/>
      <c r="G710" s="44"/>
    </row>
    <row r="711" spans="1:7" x14ac:dyDescent="0.3">
      <c r="A711" s="45"/>
      <c r="B711" s="45"/>
      <c r="C711" s="45"/>
      <c r="D711" s="45"/>
      <c r="E711" s="42"/>
      <c r="F711" s="45"/>
      <c r="G711" s="44"/>
    </row>
    <row r="712" spans="1:7" x14ac:dyDescent="0.3">
      <c r="A712" s="45"/>
      <c r="B712" s="45"/>
      <c r="C712" s="45"/>
      <c r="D712" s="45"/>
      <c r="E712" s="42"/>
      <c r="F712" s="45"/>
      <c r="G712" s="44"/>
    </row>
    <row r="713" spans="1:7" x14ac:dyDescent="0.3">
      <c r="A713" s="45"/>
      <c r="B713" s="45"/>
      <c r="C713" s="45"/>
      <c r="D713" s="45"/>
      <c r="E713" s="42"/>
      <c r="F713" s="45"/>
      <c r="G713" s="44"/>
    </row>
    <row r="714" spans="1:7" x14ac:dyDescent="0.3">
      <c r="A714" s="45"/>
      <c r="B714" s="45"/>
      <c r="C714" s="45"/>
      <c r="D714" s="45"/>
      <c r="E714" s="42"/>
      <c r="F714" s="45"/>
      <c r="G714" s="44"/>
    </row>
    <row r="715" spans="1:7" x14ac:dyDescent="0.3">
      <c r="A715" s="45"/>
      <c r="B715" s="45"/>
      <c r="C715" s="45"/>
      <c r="D715" s="45"/>
      <c r="E715" s="42"/>
      <c r="F715" s="45"/>
      <c r="G715" s="44"/>
    </row>
    <row r="716" spans="1:7" x14ac:dyDescent="0.3">
      <c r="A716" s="45"/>
      <c r="B716" s="45"/>
      <c r="C716" s="45"/>
      <c r="D716" s="45"/>
      <c r="E716" s="42"/>
      <c r="F716" s="45"/>
      <c r="G716" s="44"/>
    </row>
    <row r="717" spans="1:7" x14ac:dyDescent="0.3">
      <c r="A717" s="45"/>
      <c r="B717" s="45"/>
      <c r="C717" s="45"/>
      <c r="D717" s="45"/>
      <c r="E717" s="42"/>
      <c r="F717" s="45"/>
      <c r="G717" s="44"/>
    </row>
    <row r="718" spans="1:7" x14ac:dyDescent="0.3">
      <c r="A718" s="45"/>
      <c r="B718" s="45"/>
      <c r="C718" s="45"/>
      <c r="D718" s="45"/>
      <c r="E718" s="42"/>
      <c r="F718" s="45"/>
      <c r="G718" s="44"/>
    </row>
    <row r="719" spans="1:7" x14ac:dyDescent="0.3">
      <c r="A719" s="45"/>
      <c r="B719" s="45"/>
      <c r="C719" s="45"/>
      <c r="D719" s="45"/>
      <c r="E719" s="42"/>
      <c r="F719" s="45"/>
      <c r="G719" s="44"/>
    </row>
    <row r="720" spans="1:7" x14ac:dyDescent="0.3">
      <c r="A720" s="45"/>
      <c r="B720" s="45"/>
      <c r="C720" s="45"/>
      <c r="D720" s="45"/>
      <c r="E720" s="42"/>
      <c r="F720" s="45"/>
      <c r="G720" s="44"/>
    </row>
    <row r="721" spans="1:7" x14ac:dyDescent="0.3">
      <c r="A721" s="45"/>
      <c r="B721" s="45"/>
      <c r="C721" s="45"/>
      <c r="D721" s="45"/>
      <c r="E721" s="42"/>
      <c r="F721" s="45"/>
      <c r="G721" s="44"/>
    </row>
    <row r="722" spans="1:7" x14ac:dyDescent="0.3">
      <c r="A722" s="45"/>
      <c r="B722" s="45"/>
      <c r="C722" s="45"/>
      <c r="D722" s="45"/>
      <c r="E722" s="42"/>
      <c r="F722" s="45"/>
      <c r="G722" s="44"/>
    </row>
    <row r="723" spans="1:7" x14ac:dyDescent="0.3">
      <c r="A723" s="45"/>
      <c r="B723" s="45"/>
      <c r="C723" s="45"/>
      <c r="D723" s="45"/>
      <c r="E723" s="42"/>
      <c r="F723" s="45"/>
      <c r="G723" s="44"/>
    </row>
    <row r="724" spans="1:7" x14ac:dyDescent="0.3">
      <c r="A724" s="45"/>
      <c r="B724" s="45"/>
      <c r="C724" s="45"/>
      <c r="D724" s="45"/>
      <c r="E724" s="42"/>
      <c r="F724" s="45"/>
      <c r="G724" s="44"/>
    </row>
    <row r="725" spans="1:7" x14ac:dyDescent="0.3">
      <c r="A725" s="45"/>
      <c r="B725" s="45"/>
      <c r="C725" s="45"/>
      <c r="D725" s="45"/>
      <c r="E725" s="42"/>
      <c r="F725" s="45"/>
      <c r="G725" s="44"/>
    </row>
    <row r="726" spans="1:7" x14ac:dyDescent="0.3">
      <c r="A726" s="45"/>
      <c r="B726" s="45"/>
      <c r="C726" s="45"/>
      <c r="D726" s="45"/>
      <c r="E726" s="42"/>
      <c r="F726" s="45"/>
      <c r="G726" s="44"/>
    </row>
    <row r="727" spans="1:7" x14ac:dyDescent="0.3">
      <c r="A727" s="45"/>
      <c r="B727" s="45"/>
      <c r="C727" s="45"/>
      <c r="D727" s="45"/>
      <c r="E727" s="42"/>
      <c r="F727" s="45"/>
      <c r="G727" s="44"/>
    </row>
    <row r="728" spans="1:7" x14ac:dyDescent="0.3">
      <c r="A728" s="45"/>
      <c r="B728" s="45"/>
      <c r="C728" s="45"/>
      <c r="D728" s="45"/>
      <c r="E728" s="42"/>
      <c r="F728" s="45"/>
      <c r="G728" s="44"/>
    </row>
    <row r="729" spans="1:7" x14ac:dyDescent="0.3">
      <c r="A729" s="45"/>
      <c r="B729" s="45"/>
      <c r="C729" s="45"/>
      <c r="D729" s="45"/>
      <c r="E729" s="42"/>
      <c r="F729" s="45"/>
      <c r="G729" s="44"/>
    </row>
    <row r="730" spans="1:7" x14ac:dyDescent="0.3">
      <c r="A730" s="45"/>
      <c r="B730" s="45"/>
      <c r="C730" s="45"/>
      <c r="D730" s="45"/>
      <c r="E730" s="42"/>
      <c r="F730" s="45"/>
      <c r="G730" s="44"/>
    </row>
    <row r="731" spans="1:7" x14ac:dyDescent="0.3">
      <c r="A731" s="45"/>
      <c r="B731" s="45"/>
      <c r="C731" s="45"/>
      <c r="D731" s="45"/>
      <c r="E731" s="42"/>
      <c r="F731" s="45"/>
      <c r="G731" s="44"/>
    </row>
    <row r="732" spans="1:7" x14ac:dyDescent="0.3">
      <c r="A732" s="45"/>
      <c r="B732" s="45"/>
      <c r="C732" s="45"/>
      <c r="D732" s="45"/>
      <c r="E732" s="42"/>
      <c r="F732" s="45"/>
      <c r="G732" s="44"/>
    </row>
    <row r="733" spans="1:7" x14ac:dyDescent="0.3">
      <c r="A733" s="45"/>
      <c r="B733" s="45"/>
      <c r="C733" s="45"/>
      <c r="D733" s="45"/>
      <c r="E733" s="42"/>
      <c r="F733" s="45"/>
      <c r="G733" s="44"/>
    </row>
    <row r="734" spans="1:7" x14ac:dyDescent="0.3">
      <c r="A734" s="45"/>
      <c r="B734" s="45"/>
      <c r="C734" s="45"/>
      <c r="D734" s="45"/>
      <c r="E734" s="42"/>
      <c r="F734" s="45"/>
      <c r="G734" s="44"/>
    </row>
    <row r="735" spans="1:7" x14ac:dyDescent="0.3">
      <c r="A735" s="45"/>
      <c r="B735" s="45"/>
      <c r="C735" s="45"/>
      <c r="D735" s="45"/>
      <c r="E735" s="42"/>
      <c r="F735" s="45"/>
      <c r="G735" s="44"/>
    </row>
    <row r="736" spans="1:7" x14ac:dyDescent="0.3">
      <c r="A736" s="45"/>
      <c r="B736" s="45"/>
      <c r="C736" s="45"/>
      <c r="D736" s="45"/>
      <c r="E736" s="42"/>
      <c r="F736" s="45"/>
      <c r="G736" s="44"/>
    </row>
    <row r="737" spans="1:7" x14ac:dyDescent="0.3">
      <c r="A737" s="45"/>
      <c r="B737" s="45"/>
      <c r="C737" s="45"/>
      <c r="D737" s="45"/>
      <c r="E737" s="42"/>
      <c r="F737" s="45"/>
      <c r="G737" s="44"/>
    </row>
    <row r="738" spans="1:7" x14ac:dyDescent="0.3">
      <c r="A738" s="45"/>
      <c r="B738" s="45"/>
      <c r="C738" s="45"/>
      <c r="D738" s="45"/>
      <c r="E738" s="42"/>
      <c r="F738" s="45"/>
      <c r="G738" s="44"/>
    </row>
    <row r="739" spans="1:7" x14ac:dyDescent="0.3">
      <c r="A739" s="45"/>
      <c r="B739" s="45"/>
      <c r="C739" s="45"/>
      <c r="D739" s="45"/>
      <c r="E739" s="42"/>
      <c r="F739" s="45"/>
      <c r="G739" s="44"/>
    </row>
    <row r="740" spans="1:7" x14ac:dyDescent="0.3">
      <c r="A740" s="45"/>
      <c r="B740" s="45"/>
      <c r="C740" s="45"/>
      <c r="D740" s="45"/>
      <c r="E740" s="42"/>
      <c r="F740" s="45"/>
      <c r="G740" s="44"/>
    </row>
    <row r="741" spans="1:7" x14ac:dyDescent="0.3">
      <c r="A741" s="45"/>
      <c r="B741" s="45"/>
      <c r="C741" s="45"/>
      <c r="D741" s="45"/>
      <c r="E741" s="42"/>
      <c r="F741" s="45"/>
      <c r="G741" s="44"/>
    </row>
    <row r="742" spans="1:7" x14ac:dyDescent="0.3">
      <c r="A742" s="45"/>
      <c r="B742" s="45"/>
      <c r="C742" s="45"/>
      <c r="D742" s="45"/>
      <c r="E742" s="42"/>
      <c r="F742" s="45"/>
      <c r="G742" s="44"/>
    </row>
    <row r="743" spans="1:7" x14ac:dyDescent="0.3">
      <c r="A743" s="45"/>
      <c r="B743" s="45"/>
      <c r="C743" s="45"/>
      <c r="D743" s="45"/>
      <c r="E743" s="42"/>
      <c r="F743" s="45"/>
      <c r="G743" s="44"/>
    </row>
    <row r="744" spans="1:7" x14ac:dyDescent="0.3">
      <c r="A744" s="45"/>
      <c r="B744" s="45"/>
      <c r="C744" s="45"/>
      <c r="D744" s="45"/>
      <c r="E744" s="42"/>
      <c r="F744" s="45"/>
      <c r="G744" s="44"/>
    </row>
    <row r="745" spans="1:7" x14ac:dyDescent="0.3">
      <c r="A745" s="45"/>
      <c r="B745" s="45"/>
      <c r="C745" s="45"/>
      <c r="D745" s="45"/>
      <c r="E745" s="42"/>
      <c r="F745" s="45"/>
      <c r="G745" s="44"/>
    </row>
    <row r="746" spans="1:7" x14ac:dyDescent="0.3">
      <c r="A746" s="45"/>
      <c r="B746" s="45"/>
      <c r="C746" s="45"/>
      <c r="D746" s="45"/>
      <c r="E746" s="42"/>
      <c r="F746" s="45"/>
      <c r="G746" s="44"/>
    </row>
    <row r="747" spans="1:7" x14ac:dyDescent="0.3">
      <c r="A747" s="45"/>
      <c r="B747" s="45"/>
      <c r="C747" s="45"/>
      <c r="D747" s="45"/>
      <c r="E747" s="42"/>
      <c r="F747" s="45"/>
      <c r="G747" s="44"/>
    </row>
    <row r="748" spans="1:7" x14ac:dyDescent="0.3">
      <c r="A748" s="45"/>
      <c r="B748" s="45"/>
      <c r="C748" s="45"/>
      <c r="D748" s="45"/>
      <c r="E748" s="42"/>
      <c r="F748" s="45"/>
      <c r="G748" s="44"/>
    </row>
    <row r="749" spans="1:7" x14ac:dyDescent="0.3">
      <c r="A749" s="45"/>
      <c r="B749" s="45"/>
      <c r="C749" s="45"/>
      <c r="D749" s="45"/>
      <c r="E749" s="42"/>
      <c r="F749" s="45"/>
      <c r="G749" s="44"/>
    </row>
    <row r="750" spans="1:7" x14ac:dyDescent="0.3">
      <c r="A750" s="45"/>
      <c r="B750" s="45"/>
      <c r="C750" s="45"/>
      <c r="D750" s="45"/>
      <c r="E750" s="42"/>
      <c r="F750" s="45"/>
      <c r="G750" s="44"/>
    </row>
    <row r="751" spans="1:7" x14ac:dyDescent="0.3">
      <c r="A751" s="45"/>
      <c r="B751" s="45"/>
      <c r="C751" s="45"/>
      <c r="D751" s="45"/>
      <c r="E751" s="42"/>
      <c r="F751" s="45"/>
      <c r="G751" s="44"/>
    </row>
    <row r="752" spans="1:7" x14ac:dyDescent="0.3">
      <c r="A752" s="45"/>
      <c r="B752" s="45"/>
      <c r="C752" s="45"/>
      <c r="D752" s="45"/>
      <c r="E752" s="42"/>
      <c r="F752" s="45"/>
      <c r="G752" s="44"/>
    </row>
    <row r="753" spans="1:7" x14ac:dyDescent="0.3">
      <c r="A753" s="45"/>
      <c r="B753" s="45"/>
      <c r="C753" s="45"/>
      <c r="D753" s="45"/>
      <c r="E753" s="42"/>
      <c r="F753" s="45"/>
      <c r="G753" s="44"/>
    </row>
    <row r="754" spans="1:7" x14ac:dyDescent="0.3">
      <c r="A754" s="45"/>
      <c r="B754" s="45"/>
      <c r="C754" s="45"/>
      <c r="D754" s="45"/>
      <c r="E754" s="42"/>
      <c r="F754" s="45"/>
      <c r="G754" s="44"/>
    </row>
    <row r="755" spans="1:7" x14ac:dyDescent="0.3">
      <c r="A755" s="45"/>
      <c r="B755" s="45"/>
      <c r="C755" s="45"/>
      <c r="D755" s="45"/>
      <c r="E755" s="42"/>
      <c r="F755" s="45"/>
      <c r="G755" s="44"/>
    </row>
    <row r="756" spans="1:7" x14ac:dyDescent="0.3">
      <c r="A756" s="45"/>
      <c r="B756" s="45"/>
      <c r="C756" s="45"/>
      <c r="D756" s="45"/>
      <c r="E756" s="42"/>
      <c r="F756" s="45"/>
      <c r="G756" s="44"/>
    </row>
    <row r="757" spans="1:7" x14ac:dyDescent="0.3">
      <c r="A757" s="45"/>
      <c r="B757" s="45"/>
      <c r="C757" s="45"/>
      <c r="D757" s="45"/>
      <c r="E757" s="42"/>
      <c r="F757" s="45"/>
      <c r="G757" s="44"/>
    </row>
    <row r="758" spans="1:7" x14ac:dyDescent="0.3">
      <c r="A758" s="45"/>
      <c r="B758" s="45"/>
      <c r="C758" s="45"/>
      <c r="D758" s="45"/>
      <c r="E758" s="42"/>
      <c r="F758" s="45"/>
      <c r="G758" s="44"/>
    </row>
    <row r="759" spans="1:7" x14ac:dyDescent="0.3">
      <c r="A759" s="45"/>
      <c r="B759" s="45"/>
      <c r="C759" s="45"/>
      <c r="D759" s="45"/>
      <c r="E759" s="42"/>
      <c r="F759" s="45"/>
      <c r="G759" s="44"/>
    </row>
    <row r="760" spans="1:7" x14ac:dyDescent="0.3">
      <c r="A760" s="45"/>
      <c r="B760" s="45"/>
      <c r="C760" s="45"/>
      <c r="D760" s="45"/>
      <c r="E760" s="42"/>
      <c r="F760" s="45"/>
      <c r="G760" s="44"/>
    </row>
    <row r="761" spans="1:7" x14ac:dyDescent="0.3">
      <c r="A761" s="45"/>
      <c r="B761" s="45"/>
      <c r="C761" s="45"/>
      <c r="D761" s="45"/>
      <c r="E761" s="42"/>
      <c r="F761" s="45"/>
      <c r="G761" s="44"/>
    </row>
    <row r="762" spans="1:7" x14ac:dyDescent="0.3">
      <c r="A762" s="45"/>
      <c r="B762" s="45"/>
      <c r="C762" s="45"/>
      <c r="D762" s="45"/>
      <c r="E762" s="42"/>
      <c r="F762" s="45"/>
      <c r="G762" s="44"/>
    </row>
    <row r="763" spans="1:7" x14ac:dyDescent="0.3">
      <c r="A763" s="45"/>
      <c r="B763" s="45"/>
      <c r="C763" s="45"/>
      <c r="D763" s="45"/>
      <c r="E763" s="42"/>
      <c r="F763" s="45"/>
      <c r="G763" s="44"/>
    </row>
    <row r="764" spans="1:7" x14ac:dyDescent="0.3">
      <c r="A764" s="45"/>
      <c r="B764" s="45"/>
      <c r="C764" s="45"/>
      <c r="D764" s="45"/>
      <c r="E764" s="42"/>
      <c r="F764" s="45"/>
      <c r="G764" s="44"/>
    </row>
    <row r="765" spans="1:7" x14ac:dyDescent="0.3">
      <c r="A765" s="45"/>
      <c r="B765" s="45"/>
      <c r="C765" s="45"/>
      <c r="D765" s="45"/>
      <c r="E765" s="42"/>
      <c r="F765" s="45"/>
      <c r="G765" s="44"/>
    </row>
    <row r="766" spans="1:7" x14ac:dyDescent="0.3">
      <c r="A766" s="45"/>
      <c r="B766" s="45"/>
      <c r="C766" s="45"/>
      <c r="D766" s="45"/>
      <c r="E766" s="42"/>
      <c r="F766" s="45"/>
      <c r="G766" s="44"/>
    </row>
    <row r="767" spans="1:7" x14ac:dyDescent="0.3">
      <c r="A767" s="45"/>
      <c r="B767" s="45"/>
      <c r="C767" s="45"/>
      <c r="D767" s="45"/>
      <c r="E767" s="42"/>
      <c r="F767" s="45"/>
      <c r="G767" s="44"/>
    </row>
    <row r="768" spans="1:7" x14ac:dyDescent="0.3">
      <c r="A768" s="45"/>
      <c r="B768" s="45"/>
      <c r="C768" s="45"/>
      <c r="D768" s="45"/>
      <c r="E768" s="42"/>
      <c r="F768" s="45"/>
      <c r="G768" s="44"/>
    </row>
    <row r="769" spans="1:7" x14ac:dyDescent="0.3">
      <c r="A769" s="45"/>
      <c r="B769" s="45"/>
      <c r="C769" s="45"/>
      <c r="D769" s="45"/>
      <c r="E769" s="42"/>
      <c r="F769" s="45"/>
      <c r="G769" s="44"/>
    </row>
    <row r="770" spans="1:7" x14ac:dyDescent="0.3">
      <c r="A770" s="45"/>
      <c r="B770" s="45"/>
      <c r="C770" s="45"/>
      <c r="D770" s="45"/>
      <c r="E770" s="42"/>
      <c r="F770" s="45"/>
      <c r="G770" s="44"/>
    </row>
    <row r="771" spans="1:7" x14ac:dyDescent="0.3">
      <c r="A771" s="45"/>
      <c r="B771" s="45"/>
      <c r="C771" s="45"/>
      <c r="D771" s="45"/>
      <c r="E771" s="42"/>
      <c r="F771" s="45"/>
      <c r="G771" s="44"/>
    </row>
    <row r="772" spans="1:7" x14ac:dyDescent="0.3">
      <c r="A772" s="45"/>
      <c r="B772" s="45"/>
      <c r="C772" s="45"/>
      <c r="D772" s="45"/>
      <c r="E772" s="42"/>
      <c r="F772" s="45"/>
      <c r="G772" s="44"/>
    </row>
    <row r="773" spans="1:7" x14ac:dyDescent="0.3">
      <c r="A773" s="45"/>
      <c r="B773" s="45"/>
      <c r="C773" s="45"/>
      <c r="D773" s="45"/>
      <c r="E773" s="42"/>
      <c r="F773" s="45"/>
      <c r="G773" s="44"/>
    </row>
    <row r="774" spans="1:7" x14ac:dyDescent="0.3">
      <c r="A774" s="45"/>
      <c r="B774" s="45"/>
      <c r="C774" s="45"/>
      <c r="D774" s="45"/>
      <c r="E774" s="42"/>
      <c r="F774" s="45"/>
      <c r="G774" s="44"/>
    </row>
    <row r="775" spans="1:7" x14ac:dyDescent="0.3">
      <c r="A775" s="45"/>
      <c r="B775" s="45"/>
      <c r="C775" s="45"/>
      <c r="D775" s="45"/>
      <c r="E775" s="42"/>
      <c r="F775" s="45"/>
      <c r="G775" s="44"/>
    </row>
    <row r="776" spans="1:7" x14ac:dyDescent="0.3">
      <c r="A776" s="45"/>
      <c r="B776" s="45"/>
      <c r="C776" s="45"/>
      <c r="D776" s="45"/>
      <c r="E776" s="42"/>
      <c r="F776" s="45"/>
      <c r="G776" s="44"/>
    </row>
    <row r="777" spans="1:7" x14ac:dyDescent="0.3">
      <c r="A777" s="45"/>
      <c r="B777" s="45"/>
      <c r="C777" s="45"/>
      <c r="D777" s="45"/>
      <c r="E777" s="42"/>
      <c r="F777" s="45"/>
      <c r="G777" s="44"/>
    </row>
    <row r="778" spans="1:7" x14ac:dyDescent="0.3">
      <c r="A778" s="45"/>
      <c r="B778" s="45"/>
      <c r="C778" s="45"/>
      <c r="D778" s="45"/>
      <c r="E778" s="42"/>
      <c r="F778" s="45"/>
      <c r="G778" s="44"/>
    </row>
    <row r="779" spans="1:7" x14ac:dyDescent="0.3">
      <c r="A779" s="45"/>
      <c r="B779" s="45"/>
      <c r="C779" s="45"/>
      <c r="D779" s="45"/>
      <c r="E779" s="42"/>
      <c r="F779" s="45"/>
      <c r="G779" s="44"/>
    </row>
    <row r="780" spans="1:7" x14ac:dyDescent="0.3">
      <c r="A780" s="45"/>
      <c r="B780" s="45"/>
      <c r="C780" s="45"/>
      <c r="D780" s="45"/>
      <c r="E780" s="42"/>
      <c r="F780" s="45"/>
      <c r="G780" s="44"/>
    </row>
    <row r="781" spans="1:7" x14ac:dyDescent="0.3">
      <c r="A781" s="45"/>
      <c r="B781" s="45"/>
      <c r="C781" s="45"/>
      <c r="D781" s="45"/>
      <c r="E781" s="42"/>
      <c r="F781" s="45"/>
      <c r="G781" s="44"/>
    </row>
    <row r="782" spans="1:7" x14ac:dyDescent="0.3">
      <c r="A782" s="45"/>
      <c r="B782" s="45"/>
      <c r="C782" s="45"/>
      <c r="D782" s="45"/>
      <c r="E782" s="42"/>
      <c r="F782" s="45"/>
      <c r="G782" s="44"/>
    </row>
    <row r="783" spans="1:7" x14ac:dyDescent="0.3">
      <c r="A783" s="45"/>
      <c r="B783" s="45"/>
      <c r="C783" s="45"/>
      <c r="D783" s="45"/>
      <c r="E783" s="42"/>
      <c r="F783" s="45"/>
      <c r="G783" s="44"/>
    </row>
    <row r="784" spans="1:7" x14ac:dyDescent="0.3">
      <c r="A784" s="45"/>
      <c r="B784" s="45"/>
      <c r="C784" s="45"/>
      <c r="D784" s="45"/>
      <c r="E784" s="42"/>
      <c r="F784" s="45"/>
      <c r="G784" s="44"/>
    </row>
    <row r="785" spans="1:7" x14ac:dyDescent="0.3">
      <c r="A785" s="45"/>
      <c r="B785" s="45"/>
      <c r="C785" s="45"/>
      <c r="D785" s="45"/>
      <c r="E785" s="42"/>
      <c r="F785" s="45"/>
      <c r="G785" s="44"/>
    </row>
    <row r="786" spans="1:7" x14ac:dyDescent="0.3">
      <c r="A786" s="45"/>
      <c r="B786" s="45"/>
      <c r="C786" s="45"/>
      <c r="D786" s="45"/>
      <c r="E786" s="42"/>
      <c r="F786" s="45"/>
      <c r="G786" s="44"/>
    </row>
    <row r="787" spans="1:7" x14ac:dyDescent="0.3">
      <c r="A787" s="45"/>
      <c r="B787" s="45"/>
      <c r="C787" s="45"/>
      <c r="D787" s="45"/>
      <c r="E787" s="42"/>
      <c r="F787" s="45"/>
      <c r="G787" s="44"/>
    </row>
    <row r="788" spans="1:7" x14ac:dyDescent="0.3">
      <c r="A788" s="45"/>
      <c r="B788" s="45"/>
      <c r="C788" s="45"/>
      <c r="D788" s="45"/>
      <c r="E788" s="42"/>
      <c r="F788" s="45"/>
      <c r="G788" s="44"/>
    </row>
    <row r="789" spans="1:7" x14ac:dyDescent="0.3">
      <c r="A789" s="45"/>
      <c r="B789" s="45"/>
      <c r="C789" s="45"/>
      <c r="D789" s="45"/>
      <c r="E789" s="42"/>
      <c r="F789" s="45"/>
      <c r="G789" s="44"/>
    </row>
    <row r="790" spans="1:7" x14ac:dyDescent="0.3">
      <c r="A790" s="45"/>
      <c r="B790" s="45"/>
      <c r="C790" s="45"/>
      <c r="D790" s="45"/>
      <c r="E790" s="42"/>
      <c r="F790" s="45"/>
      <c r="G790" s="44"/>
    </row>
    <row r="791" spans="1:7" x14ac:dyDescent="0.3">
      <c r="A791" s="45"/>
      <c r="B791" s="45"/>
      <c r="C791" s="45"/>
      <c r="D791" s="45"/>
      <c r="E791" s="42"/>
      <c r="F791" s="45"/>
      <c r="G791" s="44"/>
    </row>
    <row r="792" spans="1:7" x14ac:dyDescent="0.3">
      <c r="A792" s="45"/>
      <c r="B792" s="45"/>
      <c r="C792" s="45"/>
      <c r="D792" s="45"/>
      <c r="E792" s="42"/>
      <c r="F792" s="45"/>
      <c r="G792" s="44"/>
    </row>
    <row r="793" spans="1:7" x14ac:dyDescent="0.3">
      <c r="A793" s="45"/>
      <c r="B793" s="45"/>
      <c r="C793" s="45"/>
      <c r="D793" s="45"/>
      <c r="E793" s="42"/>
      <c r="F793" s="45"/>
      <c r="G793" s="44"/>
    </row>
    <row r="794" spans="1:7" x14ac:dyDescent="0.3">
      <c r="A794" s="45"/>
      <c r="B794" s="45"/>
      <c r="C794" s="45"/>
      <c r="D794" s="45"/>
      <c r="E794" s="42"/>
      <c r="F794" s="45"/>
      <c r="G794" s="44"/>
    </row>
    <row r="795" spans="1:7" x14ac:dyDescent="0.3">
      <c r="A795" s="45"/>
      <c r="B795" s="45"/>
      <c r="C795" s="45"/>
      <c r="D795" s="45"/>
      <c r="E795" s="42"/>
      <c r="F795" s="45"/>
      <c r="G795" s="44"/>
    </row>
    <row r="796" spans="1:7" x14ac:dyDescent="0.3">
      <c r="A796" s="45"/>
      <c r="B796" s="45"/>
      <c r="C796" s="45"/>
      <c r="D796" s="45"/>
      <c r="E796" s="42"/>
      <c r="F796" s="45"/>
      <c r="G796" s="44"/>
    </row>
    <row r="797" spans="1:7" x14ac:dyDescent="0.3">
      <c r="A797" s="45"/>
      <c r="B797" s="45"/>
      <c r="C797" s="45"/>
      <c r="D797" s="45"/>
      <c r="E797" s="42"/>
      <c r="F797" s="45"/>
      <c r="G797" s="44"/>
    </row>
    <row r="798" spans="1:7" x14ac:dyDescent="0.3">
      <c r="A798" s="45"/>
      <c r="B798" s="45"/>
      <c r="C798" s="45"/>
      <c r="D798" s="45"/>
      <c r="E798" s="42"/>
      <c r="F798" s="45"/>
      <c r="G798" s="44"/>
    </row>
    <row r="799" spans="1:7" x14ac:dyDescent="0.3">
      <c r="A799" s="45"/>
      <c r="B799" s="45"/>
      <c r="C799" s="45"/>
      <c r="D799" s="45"/>
      <c r="E799" s="42"/>
      <c r="F799" s="45"/>
      <c r="G799" s="44"/>
    </row>
    <row r="800" spans="1:7" x14ac:dyDescent="0.3">
      <c r="A800" s="45"/>
      <c r="B800" s="45"/>
      <c r="C800" s="45"/>
      <c r="D800" s="45"/>
      <c r="E800" s="42"/>
      <c r="F800" s="45"/>
      <c r="G800" s="44"/>
    </row>
    <row r="801" spans="1:7" x14ac:dyDescent="0.3">
      <c r="A801" s="45"/>
      <c r="B801" s="45"/>
      <c r="C801" s="45"/>
      <c r="D801" s="45"/>
      <c r="E801" s="42"/>
      <c r="F801" s="45"/>
      <c r="G801" s="44"/>
    </row>
    <row r="802" spans="1:7" x14ac:dyDescent="0.3">
      <c r="A802" s="45"/>
      <c r="B802" s="45"/>
      <c r="C802" s="45"/>
      <c r="D802" s="45"/>
      <c r="E802" s="42"/>
      <c r="F802" s="45"/>
      <c r="G802" s="44"/>
    </row>
    <row r="803" spans="1:7" x14ac:dyDescent="0.3">
      <c r="A803" s="45"/>
      <c r="B803" s="45"/>
      <c r="C803" s="45"/>
      <c r="D803" s="45"/>
      <c r="E803" s="42"/>
      <c r="F803" s="45"/>
      <c r="G803" s="44"/>
    </row>
    <row r="804" spans="1:7" x14ac:dyDescent="0.3">
      <c r="A804" s="45"/>
      <c r="B804" s="45"/>
      <c r="C804" s="45"/>
      <c r="D804" s="45"/>
      <c r="E804" s="42"/>
      <c r="F804" s="45"/>
      <c r="G804" s="44"/>
    </row>
    <row r="805" spans="1:7" x14ac:dyDescent="0.3">
      <c r="A805" s="45"/>
      <c r="B805" s="45"/>
      <c r="C805" s="45"/>
      <c r="D805" s="45"/>
      <c r="E805" s="42"/>
      <c r="F805" s="45"/>
      <c r="G805" s="44"/>
    </row>
    <row r="806" spans="1:7" x14ac:dyDescent="0.3">
      <c r="A806" s="45"/>
      <c r="B806" s="45"/>
      <c r="C806" s="45"/>
      <c r="D806" s="45"/>
      <c r="E806" s="42"/>
      <c r="F806" s="45"/>
      <c r="G806" s="44"/>
    </row>
    <row r="807" spans="1:7" x14ac:dyDescent="0.3">
      <c r="A807" s="45"/>
      <c r="B807" s="45"/>
      <c r="C807" s="45"/>
      <c r="D807" s="45"/>
      <c r="E807" s="42"/>
      <c r="F807" s="45"/>
      <c r="G807" s="44"/>
    </row>
    <row r="808" spans="1:7" x14ac:dyDescent="0.3">
      <c r="A808" s="45"/>
      <c r="B808" s="45"/>
      <c r="C808" s="45"/>
      <c r="D808" s="45"/>
      <c r="E808" s="42"/>
      <c r="F808" s="45"/>
      <c r="G808" s="44"/>
    </row>
    <row r="809" spans="1:7" x14ac:dyDescent="0.3">
      <c r="A809" s="45"/>
      <c r="B809" s="45"/>
      <c r="C809" s="45"/>
      <c r="D809" s="45"/>
      <c r="E809" s="42"/>
      <c r="F809" s="45"/>
      <c r="G809" s="44"/>
    </row>
    <row r="810" spans="1:7" x14ac:dyDescent="0.3">
      <c r="A810" s="45"/>
      <c r="B810" s="45"/>
      <c r="C810" s="45"/>
      <c r="D810" s="45"/>
      <c r="E810" s="42"/>
      <c r="F810" s="45"/>
      <c r="G810" s="44"/>
    </row>
    <row r="811" spans="1:7" x14ac:dyDescent="0.3">
      <c r="A811" s="45"/>
      <c r="B811" s="45"/>
      <c r="C811" s="45"/>
      <c r="D811" s="45"/>
      <c r="E811" s="42"/>
      <c r="F811" s="45"/>
      <c r="G811" s="44"/>
    </row>
    <row r="812" spans="1:7" x14ac:dyDescent="0.3">
      <c r="A812" s="45"/>
      <c r="B812" s="45"/>
      <c r="C812" s="45"/>
      <c r="D812" s="45"/>
      <c r="E812" s="42"/>
      <c r="F812" s="45"/>
      <c r="G812" s="44"/>
    </row>
    <row r="813" spans="1:7" x14ac:dyDescent="0.3">
      <c r="A813" s="45"/>
      <c r="B813" s="45"/>
      <c r="C813" s="45"/>
      <c r="D813" s="45"/>
      <c r="E813" s="42"/>
      <c r="F813" s="45"/>
      <c r="G813" s="44"/>
    </row>
    <row r="814" spans="1:7" x14ac:dyDescent="0.3">
      <c r="A814" s="45"/>
      <c r="B814" s="45"/>
      <c r="C814" s="45"/>
      <c r="D814" s="45"/>
      <c r="E814" s="42"/>
      <c r="F814" s="45"/>
      <c r="G814" s="44"/>
    </row>
    <row r="815" spans="1:7" x14ac:dyDescent="0.3">
      <c r="A815" s="45"/>
      <c r="B815" s="45"/>
      <c r="C815" s="45"/>
      <c r="D815" s="45"/>
      <c r="E815" s="42"/>
      <c r="F815" s="45"/>
      <c r="G815" s="44"/>
    </row>
    <row r="816" spans="1:7" x14ac:dyDescent="0.3">
      <c r="A816" s="45"/>
      <c r="B816" s="45"/>
      <c r="C816" s="45"/>
      <c r="D816" s="45"/>
      <c r="E816" s="42"/>
      <c r="F816" s="45"/>
      <c r="G816" s="44"/>
    </row>
    <row r="817" spans="1:7" x14ac:dyDescent="0.3">
      <c r="A817" s="45"/>
      <c r="B817" s="45"/>
      <c r="C817" s="45"/>
      <c r="D817" s="45"/>
      <c r="E817" s="42"/>
      <c r="F817" s="45"/>
      <c r="G817" s="44"/>
    </row>
    <row r="818" spans="1:7" x14ac:dyDescent="0.3">
      <c r="A818" s="45"/>
      <c r="B818" s="45"/>
      <c r="C818" s="45"/>
      <c r="D818" s="45"/>
      <c r="E818" s="42"/>
      <c r="F818" s="45"/>
      <c r="G818" s="44"/>
    </row>
    <row r="819" spans="1:7" x14ac:dyDescent="0.3">
      <c r="A819" s="45"/>
      <c r="B819" s="45"/>
      <c r="C819" s="45"/>
      <c r="D819" s="45"/>
      <c r="E819" s="42"/>
      <c r="F819" s="45"/>
      <c r="G819" s="44"/>
    </row>
    <row r="820" spans="1:7" x14ac:dyDescent="0.3">
      <c r="A820" s="45"/>
      <c r="B820" s="45"/>
      <c r="C820" s="45"/>
      <c r="D820" s="45"/>
      <c r="E820" s="42"/>
      <c r="F820" s="45"/>
      <c r="G820" s="44"/>
    </row>
    <row r="821" spans="1:7" x14ac:dyDescent="0.3">
      <c r="A821" s="45"/>
      <c r="B821" s="45"/>
      <c r="C821" s="45"/>
      <c r="D821" s="45"/>
      <c r="E821" s="42"/>
      <c r="F821" s="45"/>
      <c r="G821" s="44"/>
    </row>
    <row r="822" spans="1:7" x14ac:dyDescent="0.3">
      <c r="A822" s="45"/>
      <c r="B822" s="45"/>
      <c r="C822" s="45"/>
      <c r="D822" s="45"/>
      <c r="E822" s="42"/>
      <c r="F822" s="45"/>
      <c r="G822" s="44"/>
    </row>
    <row r="823" spans="1:7" x14ac:dyDescent="0.3">
      <c r="A823" s="45"/>
      <c r="B823" s="45"/>
      <c r="C823" s="45"/>
      <c r="D823" s="45"/>
      <c r="E823" s="42"/>
      <c r="F823" s="45"/>
      <c r="G823" s="44"/>
    </row>
    <row r="824" spans="1:7" x14ac:dyDescent="0.3">
      <c r="A824" s="45"/>
      <c r="B824" s="45"/>
      <c r="C824" s="45"/>
      <c r="D824" s="45"/>
      <c r="E824" s="42"/>
      <c r="F824" s="45"/>
      <c r="G824" s="44"/>
    </row>
    <row r="825" spans="1:7" x14ac:dyDescent="0.3">
      <c r="A825" s="45"/>
      <c r="B825" s="45"/>
      <c r="C825" s="45"/>
      <c r="D825" s="45"/>
      <c r="E825" s="42"/>
      <c r="F825" s="45"/>
      <c r="G825" s="44"/>
    </row>
    <row r="826" spans="1:7" x14ac:dyDescent="0.3">
      <c r="A826" s="45"/>
      <c r="B826" s="45"/>
      <c r="C826" s="45"/>
      <c r="D826" s="45"/>
      <c r="E826" s="42"/>
      <c r="F826" s="45"/>
      <c r="G826" s="44"/>
    </row>
    <row r="827" spans="1:7" x14ac:dyDescent="0.3">
      <c r="A827" s="45"/>
      <c r="B827" s="45"/>
      <c r="C827" s="45"/>
      <c r="D827" s="45"/>
      <c r="E827" s="42"/>
      <c r="F827" s="45"/>
      <c r="G827" s="44"/>
    </row>
    <row r="828" spans="1:7" x14ac:dyDescent="0.3">
      <c r="A828" s="45"/>
      <c r="B828" s="45"/>
      <c r="C828" s="45"/>
      <c r="D828" s="45"/>
      <c r="E828" s="42"/>
      <c r="F828" s="45"/>
      <c r="G828" s="44"/>
    </row>
    <row r="829" spans="1:7" x14ac:dyDescent="0.3">
      <c r="A829" s="45"/>
      <c r="B829" s="45"/>
      <c r="C829" s="45"/>
      <c r="D829" s="45"/>
      <c r="E829" s="42"/>
      <c r="F829" s="45"/>
      <c r="G829" s="44"/>
    </row>
    <row r="830" spans="1:7" x14ac:dyDescent="0.3">
      <c r="A830" s="45"/>
      <c r="B830" s="45"/>
      <c r="C830" s="45"/>
      <c r="D830" s="45"/>
      <c r="E830" s="42"/>
      <c r="F830" s="45"/>
      <c r="G830" s="44"/>
    </row>
    <row r="831" spans="1:7" x14ac:dyDescent="0.3">
      <c r="A831" s="45"/>
      <c r="B831" s="45"/>
      <c r="C831" s="45"/>
      <c r="D831" s="45"/>
      <c r="E831" s="42"/>
      <c r="F831" s="45"/>
      <c r="G831" s="44"/>
    </row>
    <row r="832" spans="1:7" x14ac:dyDescent="0.3">
      <c r="A832" s="45"/>
      <c r="B832" s="45"/>
      <c r="C832" s="45"/>
      <c r="D832" s="45"/>
      <c r="E832" s="42"/>
      <c r="F832" s="45"/>
      <c r="G832" s="44"/>
    </row>
    <row r="833" spans="1:7" x14ac:dyDescent="0.3">
      <c r="A833" s="45"/>
      <c r="B833" s="45"/>
      <c r="C833" s="45"/>
      <c r="D833" s="45"/>
      <c r="E833" s="42"/>
      <c r="F833" s="45"/>
      <c r="G833" s="44"/>
    </row>
    <row r="834" spans="1:7" x14ac:dyDescent="0.3">
      <c r="A834" s="45"/>
      <c r="B834" s="45"/>
      <c r="C834" s="45"/>
      <c r="D834" s="45"/>
      <c r="E834" s="42"/>
      <c r="F834" s="45"/>
      <c r="G834" s="44"/>
    </row>
    <row r="835" spans="1:7" x14ac:dyDescent="0.3">
      <c r="A835" s="45"/>
      <c r="B835" s="45"/>
      <c r="C835" s="45"/>
      <c r="D835" s="45"/>
      <c r="E835" s="42"/>
      <c r="F835" s="45"/>
      <c r="G835" s="44"/>
    </row>
    <row r="836" spans="1:7" x14ac:dyDescent="0.3">
      <c r="A836" s="45"/>
      <c r="B836" s="45"/>
      <c r="C836" s="45"/>
      <c r="D836" s="45"/>
      <c r="E836" s="42"/>
      <c r="F836" s="45"/>
      <c r="G836" s="44"/>
    </row>
    <row r="837" spans="1:7" x14ac:dyDescent="0.3">
      <c r="A837" s="45"/>
      <c r="B837" s="45"/>
      <c r="C837" s="45"/>
      <c r="D837" s="45"/>
      <c r="E837" s="42"/>
      <c r="F837" s="45"/>
      <c r="G837" s="44"/>
    </row>
    <row r="838" spans="1:7" x14ac:dyDescent="0.3">
      <c r="A838" s="45"/>
      <c r="B838" s="45"/>
      <c r="C838" s="45"/>
      <c r="D838" s="45"/>
      <c r="E838" s="42"/>
      <c r="F838" s="45"/>
      <c r="G838" s="44"/>
    </row>
    <row r="839" spans="1:7" x14ac:dyDescent="0.3">
      <c r="A839" s="45"/>
      <c r="B839" s="45"/>
      <c r="C839" s="45"/>
      <c r="D839" s="45"/>
      <c r="E839" s="42"/>
      <c r="F839" s="45"/>
      <c r="G839" s="44"/>
    </row>
    <row r="840" spans="1:7" x14ac:dyDescent="0.3">
      <c r="A840" s="45"/>
      <c r="B840" s="45"/>
      <c r="C840" s="45"/>
      <c r="D840" s="45"/>
      <c r="E840" s="42"/>
      <c r="F840" s="45"/>
      <c r="G840" s="44"/>
    </row>
    <row r="841" spans="1:7" x14ac:dyDescent="0.3">
      <c r="A841" s="45"/>
      <c r="B841" s="45"/>
      <c r="C841" s="45"/>
      <c r="D841" s="45"/>
      <c r="E841" s="42"/>
      <c r="F841" s="45"/>
      <c r="G841" s="44"/>
    </row>
    <row r="842" spans="1:7" x14ac:dyDescent="0.3">
      <c r="A842" s="45"/>
      <c r="B842" s="45"/>
      <c r="C842" s="45"/>
      <c r="D842" s="45"/>
      <c r="E842" s="42"/>
      <c r="F842" s="45"/>
      <c r="G842" s="44"/>
    </row>
    <row r="843" spans="1:7" x14ac:dyDescent="0.3">
      <c r="A843" s="45"/>
      <c r="B843" s="45"/>
      <c r="C843" s="45"/>
      <c r="D843" s="45"/>
      <c r="E843" s="42"/>
      <c r="F843" s="45"/>
      <c r="G843" s="44"/>
    </row>
    <row r="844" spans="1:7" x14ac:dyDescent="0.3">
      <c r="A844" s="45"/>
      <c r="B844" s="45"/>
      <c r="C844" s="45"/>
      <c r="D844" s="45"/>
      <c r="E844" s="42"/>
      <c r="F844" s="45"/>
      <c r="G844" s="44"/>
    </row>
    <row r="845" spans="1:7" x14ac:dyDescent="0.3">
      <c r="A845" s="45"/>
      <c r="B845" s="45"/>
      <c r="C845" s="45"/>
      <c r="D845" s="45"/>
      <c r="E845" s="42"/>
      <c r="F845" s="45"/>
      <c r="G845" s="44"/>
    </row>
    <row r="846" spans="1:7" x14ac:dyDescent="0.3">
      <c r="A846" s="45"/>
      <c r="B846" s="45"/>
      <c r="C846" s="45"/>
      <c r="D846" s="45"/>
      <c r="E846" s="42"/>
      <c r="F846" s="45"/>
      <c r="G846" s="44"/>
    </row>
    <row r="847" spans="1:7" x14ac:dyDescent="0.3">
      <c r="A847" s="45"/>
      <c r="B847" s="45"/>
      <c r="C847" s="45"/>
      <c r="D847" s="45"/>
      <c r="E847" s="42"/>
      <c r="F847" s="45"/>
      <c r="G847" s="44"/>
    </row>
    <row r="848" spans="1:7" x14ac:dyDescent="0.3">
      <c r="A848" s="45"/>
      <c r="B848" s="45"/>
      <c r="C848" s="45"/>
      <c r="D848" s="45"/>
      <c r="E848" s="42"/>
      <c r="F848" s="45"/>
      <c r="G848" s="44"/>
    </row>
    <row r="849" spans="1:7" x14ac:dyDescent="0.3">
      <c r="A849" s="45"/>
      <c r="B849" s="45"/>
      <c r="C849" s="45"/>
      <c r="D849" s="45"/>
      <c r="E849" s="42"/>
      <c r="F849" s="45"/>
      <c r="G849" s="44"/>
    </row>
    <row r="850" spans="1:7" x14ac:dyDescent="0.3">
      <c r="A850" s="45"/>
      <c r="B850" s="45"/>
      <c r="C850" s="45"/>
      <c r="D850" s="45"/>
      <c r="E850" s="42"/>
      <c r="F850" s="45"/>
      <c r="G850" s="44"/>
    </row>
    <row r="851" spans="1:7" x14ac:dyDescent="0.3">
      <c r="A851" s="45"/>
      <c r="B851" s="45"/>
      <c r="C851" s="45"/>
      <c r="D851" s="45"/>
      <c r="E851" s="42"/>
      <c r="F851" s="45"/>
      <c r="G851" s="44"/>
    </row>
    <row r="852" spans="1:7" x14ac:dyDescent="0.3">
      <c r="A852" s="45"/>
      <c r="B852" s="45"/>
      <c r="C852" s="45"/>
      <c r="D852" s="45"/>
      <c r="E852" s="42"/>
      <c r="F852" s="45"/>
      <c r="G852" s="44"/>
    </row>
    <row r="853" spans="1:7" x14ac:dyDescent="0.3">
      <c r="A853" s="45"/>
      <c r="B853" s="45"/>
      <c r="C853" s="45"/>
      <c r="D853" s="45"/>
      <c r="E853" s="42"/>
      <c r="F853" s="45"/>
      <c r="G853" s="44"/>
    </row>
    <row r="854" spans="1:7" x14ac:dyDescent="0.3">
      <c r="A854" s="45"/>
      <c r="B854" s="45"/>
      <c r="C854" s="45"/>
      <c r="D854" s="45"/>
      <c r="E854" s="42"/>
      <c r="F854" s="45"/>
      <c r="G854" s="44"/>
    </row>
    <row r="855" spans="1:7" x14ac:dyDescent="0.3">
      <c r="A855" s="45"/>
      <c r="B855" s="45"/>
      <c r="C855" s="45"/>
      <c r="D855" s="45"/>
      <c r="E855" s="42"/>
      <c r="F855" s="45"/>
      <c r="G855" s="44"/>
    </row>
    <row r="856" spans="1:7" x14ac:dyDescent="0.3">
      <c r="A856" s="45"/>
      <c r="B856" s="45"/>
      <c r="C856" s="45"/>
      <c r="D856" s="45"/>
      <c r="E856" s="42"/>
      <c r="F856" s="45"/>
      <c r="G856" s="44"/>
    </row>
    <row r="857" spans="1:7" x14ac:dyDescent="0.3">
      <c r="A857" s="45"/>
      <c r="B857" s="45"/>
      <c r="C857" s="45"/>
      <c r="D857" s="45"/>
      <c r="E857" s="42"/>
      <c r="F857" s="45"/>
      <c r="G857" s="44"/>
    </row>
    <row r="858" spans="1:7" x14ac:dyDescent="0.3">
      <c r="A858" s="45"/>
      <c r="B858" s="45"/>
      <c r="C858" s="45"/>
      <c r="D858" s="45"/>
      <c r="E858" s="42"/>
      <c r="F858" s="45"/>
      <c r="G858" s="44"/>
    </row>
    <row r="859" spans="1:7" x14ac:dyDescent="0.3">
      <c r="A859" s="45"/>
      <c r="B859" s="45"/>
      <c r="C859" s="45"/>
      <c r="D859" s="45"/>
      <c r="E859" s="42"/>
      <c r="F859" s="45"/>
      <c r="G859" s="44"/>
    </row>
    <row r="860" spans="1:7" x14ac:dyDescent="0.3">
      <c r="A860" s="45"/>
      <c r="B860" s="45"/>
      <c r="C860" s="45"/>
      <c r="D860" s="45"/>
      <c r="E860" s="42"/>
      <c r="F860" s="45"/>
      <c r="G860" s="44"/>
    </row>
    <row r="861" spans="1:7" x14ac:dyDescent="0.3">
      <c r="A861" s="45"/>
      <c r="B861" s="45"/>
      <c r="C861" s="45"/>
      <c r="D861" s="45"/>
      <c r="E861" s="42"/>
      <c r="F861" s="45"/>
      <c r="G861" s="44"/>
    </row>
    <row r="862" spans="1:7" x14ac:dyDescent="0.3">
      <c r="A862" s="45"/>
      <c r="B862" s="45"/>
      <c r="C862" s="45"/>
      <c r="D862" s="45"/>
      <c r="E862" s="42"/>
      <c r="F862" s="45"/>
      <c r="G862" s="44"/>
    </row>
    <row r="863" spans="1:7" x14ac:dyDescent="0.3">
      <c r="A863" s="45"/>
      <c r="B863" s="45"/>
      <c r="C863" s="45"/>
      <c r="D863" s="45"/>
      <c r="E863" s="42"/>
      <c r="F863" s="45"/>
      <c r="G863" s="44"/>
    </row>
    <row r="864" spans="1:7" x14ac:dyDescent="0.3">
      <c r="A864" s="45"/>
      <c r="B864" s="45"/>
      <c r="C864" s="45"/>
      <c r="D864" s="45"/>
      <c r="E864" s="42"/>
      <c r="F864" s="45"/>
      <c r="G864" s="44"/>
    </row>
    <row r="865" spans="1:7" x14ac:dyDescent="0.3">
      <c r="A865" s="45"/>
      <c r="B865" s="45"/>
      <c r="C865" s="45"/>
      <c r="D865" s="45"/>
      <c r="E865" s="42"/>
      <c r="F865" s="45"/>
      <c r="G865" s="44"/>
    </row>
    <row r="866" spans="1:7" x14ac:dyDescent="0.3">
      <c r="A866" s="45"/>
      <c r="B866" s="45"/>
      <c r="C866" s="45"/>
      <c r="D866" s="45"/>
      <c r="E866" s="42"/>
      <c r="F866" s="45"/>
      <c r="G866" s="44"/>
    </row>
    <row r="867" spans="1:7" x14ac:dyDescent="0.3">
      <c r="A867" s="45"/>
      <c r="B867" s="45"/>
      <c r="C867" s="45"/>
      <c r="D867" s="45"/>
      <c r="E867" s="42"/>
      <c r="F867" s="45"/>
      <c r="G867" s="44"/>
    </row>
    <row r="868" spans="1:7" x14ac:dyDescent="0.3">
      <c r="A868" s="45"/>
      <c r="B868" s="45"/>
      <c r="C868" s="45"/>
      <c r="D868" s="45"/>
      <c r="E868" s="42"/>
      <c r="F868" s="45"/>
      <c r="G868" s="44"/>
    </row>
    <row r="869" spans="1:7" x14ac:dyDescent="0.3">
      <c r="A869" s="45"/>
      <c r="B869" s="45"/>
      <c r="C869" s="45"/>
      <c r="D869" s="45"/>
      <c r="E869" s="42"/>
      <c r="F869" s="45"/>
      <c r="G869" s="44"/>
    </row>
    <row r="870" spans="1:7" x14ac:dyDescent="0.3">
      <c r="A870" s="45"/>
      <c r="B870" s="45"/>
      <c r="C870" s="45"/>
      <c r="D870" s="45"/>
      <c r="E870" s="42"/>
      <c r="F870" s="45"/>
      <c r="G870" s="44"/>
    </row>
    <row r="871" spans="1:7" x14ac:dyDescent="0.3">
      <c r="A871" s="45"/>
      <c r="B871" s="45"/>
      <c r="C871" s="45"/>
      <c r="D871" s="45"/>
      <c r="E871" s="42"/>
      <c r="F871" s="45"/>
      <c r="G871" s="44"/>
    </row>
    <row r="872" spans="1:7" x14ac:dyDescent="0.3">
      <c r="A872" s="45"/>
      <c r="B872" s="45"/>
      <c r="C872" s="45"/>
      <c r="D872" s="45"/>
      <c r="E872" s="42"/>
      <c r="F872" s="45"/>
      <c r="G872" s="44"/>
    </row>
    <row r="873" spans="1:7" x14ac:dyDescent="0.3">
      <c r="A873" s="45"/>
      <c r="B873" s="45"/>
      <c r="C873" s="45"/>
      <c r="D873" s="45"/>
      <c r="E873" s="42"/>
      <c r="F873" s="45"/>
      <c r="G873" s="44"/>
    </row>
    <row r="874" spans="1:7" x14ac:dyDescent="0.3">
      <c r="A874" s="45"/>
      <c r="B874" s="45"/>
      <c r="C874" s="45"/>
      <c r="D874" s="45"/>
      <c r="E874" s="42"/>
      <c r="F874" s="45"/>
      <c r="G874" s="44"/>
    </row>
    <row r="875" spans="1:7" x14ac:dyDescent="0.3">
      <c r="A875" s="45"/>
      <c r="B875" s="45"/>
      <c r="C875" s="45"/>
      <c r="D875" s="45"/>
      <c r="E875" s="42"/>
      <c r="F875" s="45"/>
      <c r="G875" s="44"/>
    </row>
    <row r="876" spans="1:7" x14ac:dyDescent="0.3">
      <c r="A876" s="45"/>
      <c r="B876" s="45"/>
      <c r="C876" s="45"/>
      <c r="D876" s="45"/>
      <c r="E876" s="42"/>
      <c r="F876" s="45"/>
      <c r="G876" s="44"/>
    </row>
    <row r="877" spans="1:7" x14ac:dyDescent="0.3">
      <c r="A877" s="45"/>
      <c r="B877" s="45"/>
      <c r="C877" s="45"/>
      <c r="D877" s="45"/>
      <c r="E877" s="42"/>
      <c r="F877" s="45"/>
      <c r="G877" s="44"/>
    </row>
    <row r="878" spans="1:7" x14ac:dyDescent="0.3">
      <c r="A878" s="45"/>
      <c r="B878" s="45"/>
      <c r="C878" s="45"/>
      <c r="D878" s="45"/>
      <c r="E878" s="42"/>
      <c r="F878" s="45"/>
      <c r="G878" s="44"/>
    </row>
    <row r="879" spans="1:7" x14ac:dyDescent="0.3">
      <c r="A879" s="45"/>
      <c r="B879" s="45"/>
      <c r="C879" s="45"/>
      <c r="D879" s="45"/>
      <c r="E879" s="42"/>
      <c r="F879" s="45"/>
      <c r="G879" s="44"/>
    </row>
    <row r="880" spans="1:7" x14ac:dyDescent="0.3">
      <c r="A880" s="45"/>
      <c r="B880" s="45"/>
      <c r="C880" s="45"/>
      <c r="D880" s="45"/>
      <c r="E880" s="42"/>
      <c r="F880" s="45"/>
      <c r="G880" s="44"/>
    </row>
    <row r="881" spans="1:7" x14ac:dyDescent="0.3">
      <c r="A881" s="45"/>
      <c r="B881" s="45"/>
      <c r="C881" s="45"/>
      <c r="D881" s="45"/>
      <c r="E881" s="42"/>
      <c r="F881" s="45"/>
      <c r="G881" s="44"/>
    </row>
    <row r="882" spans="1:7" x14ac:dyDescent="0.3">
      <c r="A882" s="45"/>
      <c r="B882" s="45"/>
      <c r="C882" s="45"/>
      <c r="D882" s="45"/>
      <c r="E882" s="42"/>
      <c r="F882" s="45"/>
      <c r="G882" s="44"/>
    </row>
    <row r="883" spans="1:7" x14ac:dyDescent="0.3">
      <c r="A883" s="45"/>
      <c r="B883" s="45"/>
      <c r="C883" s="45"/>
      <c r="D883" s="45"/>
      <c r="E883" s="42"/>
      <c r="F883" s="45"/>
      <c r="G883" s="44"/>
    </row>
    <row r="884" spans="1:7" x14ac:dyDescent="0.3">
      <c r="A884" s="45"/>
      <c r="B884" s="45"/>
      <c r="C884" s="45"/>
      <c r="D884" s="45"/>
      <c r="E884" s="42"/>
      <c r="F884" s="45"/>
      <c r="G884" s="44"/>
    </row>
    <row r="885" spans="1:7" x14ac:dyDescent="0.3">
      <c r="A885" s="45"/>
      <c r="B885" s="45"/>
      <c r="C885" s="45"/>
      <c r="D885" s="45"/>
      <c r="E885" s="42"/>
      <c r="F885" s="45"/>
      <c r="G885" s="44"/>
    </row>
    <row r="886" spans="1:7" x14ac:dyDescent="0.3">
      <c r="A886" s="45"/>
      <c r="B886" s="45"/>
      <c r="C886" s="45"/>
      <c r="D886" s="45"/>
      <c r="E886" s="42"/>
      <c r="F886" s="45"/>
      <c r="G886" s="44"/>
    </row>
    <row r="887" spans="1:7" x14ac:dyDescent="0.3">
      <c r="A887" s="45"/>
      <c r="B887" s="45"/>
      <c r="C887" s="45"/>
      <c r="D887" s="45"/>
      <c r="E887" s="42"/>
      <c r="F887" s="45"/>
      <c r="G887" s="44"/>
    </row>
    <row r="888" spans="1:7" x14ac:dyDescent="0.3">
      <c r="A888" s="45"/>
      <c r="B888" s="45"/>
      <c r="C888" s="45"/>
      <c r="D888" s="45"/>
      <c r="E888" s="42"/>
      <c r="F888" s="45"/>
      <c r="G888" s="44"/>
    </row>
    <row r="889" spans="1:7" x14ac:dyDescent="0.3">
      <c r="A889" s="45"/>
      <c r="B889" s="45"/>
      <c r="C889" s="45"/>
      <c r="D889" s="45"/>
      <c r="E889" s="42"/>
      <c r="F889" s="45"/>
      <c r="G889" s="44"/>
    </row>
    <row r="890" spans="1:7" x14ac:dyDescent="0.3">
      <c r="A890" s="45"/>
      <c r="B890" s="45"/>
      <c r="C890" s="45"/>
      <c r="D890" s="45"/>
      <c r="E890" s="42"/>
      <c r="F890" s="45"/>
      <c r="G890" s="44"/>
    </row>
    <row r="891" spans="1:7" x14ac:dyDescent="0.3">
      <c r="A891" s="45"/>
      <c r="B891" s="45"/>
      <c r="C891" s="45"/>
      <c r="D891" s="45"/>
      <c r="E891" s="42"/>
      <c r="F891" s="45"/>
      <c r="G891" s="44"/>
    </row>
    <row r="892" spans="1:7" x14ac:dyDescent="0.3">
      <c r="A892" s="45"/>
      <c r="B892" s="45"/>
      <c r="C892" s="45"/>
      <c r="D892" s="45"/>
      <c r="E892" s="42"/>
      <c r="F892" s="45"/>
      <c r="G892" s="44"/>
    </row>
    <row r="893" spans="1:7" x14ac:dyDescent="0.3">
      <c r="A893" s="45"/>
      <c r="B893" s="45"/>
      <c r="C893" s="45"/>
      <c r="D893" s="45"/>
      <c r="E893" s="42"/>
      <c r="F893" s="45"/>
      <c r="G893" s="44"/>
    </row>
    <row r="894" spans="1:7" x14ac:dyDescent="0.3">
      <c r="A894" s="45"/>
      <c r="B894" s="45"/>
      <c r="C894" s="45"/>
      <c r="D894" s="45"/>
      <c r="E894" s="42"/>
      <c r="F894" s="45"/>
      <c r="G894" s="44"/>
    </row>
    <row r="895" spans="1:7" x14ac:dyDescent="0.3">
      <c r="A895" s="45"/>
      <c r="B895" s="45"/>
      <c r="C895" s="45"/>
      <c r="D895" s="45"/>
      <c r="E895" s="42"/>
      <c r="F895" s="45"/>
      <c r="G895" s="44"/>
    </row>
    <row r="896" spans="1:7" x14ac:dyDescent="0.3">
      <c r="A896" s="45"/>
      <c r="B896" s="45"/>
      <c r="C896" s="45"/>
      <c r="D896" s="45"/>
      <c r="E896" s="42"/>
      <c r="F896" s="45"/>
      <c r="G896" s="44"/>
    </row>
    <row r="897" spans="1:7" x14ac:dyDescent="0.3">
      <c r="A897" s="45"/>
      <c r="B897" s="45"/>
      <c r="C897" s="45"/>
      <c r="D897" s="45"/>
      <c r="E897" s="42"/>
      <c r="F897" s="45"/>
      <c r="G897" s="44"/>
    </row>
    <row r="898" spans="1:7" x14ac:dyDescent="0.3">
      <c r="A898" s="45"/>
      <c r="B898" s="45"/>
      <c r="C898" s="45"/>
      <c r="D898" s="45"/>
      <c r="E898" s="42"/>
      <c r="F898" s="45"/>
      <c r="G898" s="44"/>
    </row>
    <row r="899" spans="1:7" x14ac:dyDescent="0.3">
      <c r="A899" s="45"/>
      <c r="B899" s="45"/>
      <c r="C899" s="45"/>
      <c r="D899" s="45"/>
      <c r="E899" s="42"/>
      <c r="F899" s="45"/>
      <c r="G899" s="44"/>
    </row>
    <row r="900" spans="1:7" x14ac:dyDescent="0.3">
      <c r="A900" s="45"/>
      <c r="B900" s="45"/>
      <c r="C900" s="45"/>
      <c r="D900" s="45"/>
      <c r="E900" s="42"/>
      <c r="F900" s="45"/>
      <c r="G900" s="44"/>
    </row>
    <row r="901" spans="1:7" x14ac:dyDescent="0.3">
      <c r="A901" s="45"/>
      <c r="B901" s="45"/>
      <c r="C901" s="45"/>
      <c r="D901" s="45"/>
      <c r="E901" s="42"/>
      <c r="F901" s="45"/>
      <c r="G901" s="44"/>
    </row>
    <row r="902" spans="1:7" x14ac:dyDescent="0.3">
      <c r="A902" s="45"/>
      <c r="B902" s="45"/>
      <c r="C902" s="45"/>
      <c r="D902" s="45"/>
      <c r="E902" s="42"/>
      <c r="F902" s="45"/>
      <c r="G902" s="44"/>
    </row>
    <row r="903" spans="1:7" x14ac:dyDescent="0.3">
      <c r="A903" s="45"/>
      <c r="B903" s="45"/>
      <c r="C903" s="45"/>
      <c r="D903" s="45"/>
      <c r="E903" s="42"/>
      <c r="F903" s="45"/>
      <c r="G903" s="44"/>
    </row>
    <row r="904" spans="1:7" x14ac:dyDescent="0.3">
      <c r="A904" s="45"/>
      <c r="B904" s="45"/>
      <c r="C904" s="45"/>
      <c r="D904" s="45"/>
      <c r="E904" s="42"/>
      <c r="F904" s="45"/>
      <c r="G904" s="44"/>
    </row>
    <row r="905" spans="1:7" x14ac:dyDescent="0.3">
      <c r="A905" s="45"/>
      <c r="B905" s="45"/>
      <c r="C905" s="45"/>
      <c r="D905" s="45"/>
      <c r="E905" s="42"/>
      <c r="F905" s="45"/>
      <c r="G905" s="44"/>
    </row>
    <row r="906" spans="1:7" x14ac:dyDescent="0.3">
      <c r="A906" s="45"/>
      <c r="B906" s="45"/>
      <c r="C906" s="45"/>
      <c r="D906" s="45"/>
      <c r="E906" s="42"/>
      <c r="F906" s="45"/>
      <c r="G906" s="44"/>
    </row>
    <row r="907" spans="1:7" x14ac:dyDescent="0.3">
      <c r="A907" s="45"/>
      <c r="B907" s="45"/>
      <c r="C907" s="45"/>
      <c r="D907" s="45"/>
      <c r="E907" s="42"/>
      <c r="F907" s="45"/>
      <c r="G907" s="44"/>
    </row>
    <row r="908" spans="1:7" x14ac:dyDescent="0.3">
      <c r="A908" s="45"/>
      <c r="B908" s="45"/>
      <c r="C908" s="45"/>
      <c r="D908" s="45"/>
      <c r="E908" s="42"/>
      <c r="F908" s="45"/>
      <c r="G908" s="44"/>
    </row>
    <row r="909" spans="1:7" x14ac:dyDescent="0.3">
      <c r="A909" s="45"/>
      <c r="B909" s="45"/>
      <c r="C909" s="45"/>
      <c r="D909" s="45"/>
      <c r="E909" s="42"/>
      <c r="F909" s="45"/>
      <c r="G909" s="44"/>
    </row>
    <row r="910" spans="1:7" x14ac:dyDescent="0.3">
      <c r="A910" s="45"/>
      <c r="B910" s="45"/>
      <c r="C910" s="45"/>
      <c r="D910" s="45"/>
      <c r="E910" s="42"/>
      <c r="F910" s="45"/>
      <c r="G910" s="44"/>
    </row>
    <row r="911" spans="1:7" x14ac:dyDescent="0.3">
      <c r="A911" s="45"/>
      <c r="B911" s="45"/>
      <c r="C911" s="45"/>
      <c r="D911" s="45"/>
      <c r="E911" s="42"/>
      <c r="F911" s="45"/>
      <c r="G911" s="44"/>
    </row>
    <row r="912" spans="1:7" x14ac:dyDescent="0.3">
      <c r="A912" s="45"/>
      <c r="B912" s="45"/>
      <c r="C912" s="45"/>
      <c r="D912" s="45"/>
      <c r="E912" s="42"/>
      <c r="F912" s="45"/>
      <c r="G912" s="44"/>
    </row>
    <row r="913" spans="1:7" x14ac:dyDescent="0.3">
      <c r="A913" s="45"/>
      <c r="B913" s="45"/>
      <c r="C913" s="45"/>
      <c r="D913" s="45"/>
      <c r="E913" s="42"/>
      <c r="F913" s="45"/>
      <c r="G913" s="44"/>
    </row>
    <row r="914" spans="1:7" x14ac:dyDescent="0.3">
      <c r="A914" s="45"/>
      <c r="B914" s="45"/>
      <c r="C914" s="45"/>
      <c r="D914" s="45"/>
      <c r="E914" s="42"/>
      <c r="F914" s="45"/>
      <c r="G914" s="44"/>
    </row>
    <row r="915" spans="1:7" x14ac:dyDescent="0.3">
      <c r="A915" s="45"/>
      <c r="B915" s="45"/>
      <c r="C915" s="45"/>
      <c r="D915" s="45"/>
      <c r="E915" s="42"/>
      <c r="F915" s="45"/>
      <c r="G915" s="44"/>
    </row>
    <row r="916" spans="1:7" x14ac:dyDescent="0.3">
      <c r="A916" s="45"/>
      <c r="B916" s="45"/>
      <c r="C916" s="45"/>
      <c r="D916" s="45"/>
      <c r="E916" s="42"/>
      <c r="F916" s="45"/>
      <c r="G916" s="44"/>
    </row>
    <row r="917" spans="1:7" x14ac:dyDescent="0.3">
      <c r="A917" s="45"/>
      <c r="B917" s="45"/>
      <c r="C917" s="45"/>
      <c r="D917" s="45"/>
      <c r="E917" s="42"/>
      <c r="F917" s="45"/>
      <c r="G917" s="44"/>
    </row>
    <row r="918" spans="1:7" x14ac:dyDescent="0.3">
      <c r="A918" s="45"/>
      <c r="B918" s="45"/>
      <c r="C918" s="45"/>
      <c r="D918" s="45"/>
      <c r="E918" s="42"/>
      <c r="F918" s="45"/>
      <c r="G918" s="44"/>
    </row>
    <row r="919" spans="1:7" x14ac:dyDescent="0.3">
      <c r="A919" s="45"/>
      <c r="B919" s="45"/>
      <c r="C919" s="45"/>
      <c r="D919" s="45"/>
      <c r="E919" s="42"/>
      <c r="F919" s="45"/>
      <c r="G919" s="44"/>
    </row>
    <row r="920" spans="1:7" x14ac:dyDescent="0.3">
      <c r="A920" s="45"/>
      <c r="B920" s="45"/>
      <c r="C920" s="45"/>
      <c r="D920" s="45"/>
      <c r="E920" s="42"/>
      <c r="F920" s="45"/>
      <c r="G920" s="44"/>
    </row>
    <row r="921" spans="1:7" x14ac:dyDescent="0.3">
      <c r="A921" s="45"/>
      <c r="B921" s="45"/>
      <c r="C921" s="45"/>
      <c r="D921" s="45"/>
      <c r="E921" s="42"/>
      <c r="F921" s="45"/>
      <c r="G921" s="44"/>
    </row>
    <row r="922" spans="1:7" x14ac:dyDescent="0.3">
      <c r="A922" s="45"/>
      <c r="B922" s="45"/>
      <c r="C922" s="45"/>
      <c r="D922" s="45"/>
      <c r="E922" s="42"/>
      <c r="F922" s="45"/>
      <c r="G922" s="44"/>
    </row>
    <row r="923" spans="1:7" x14ac:dyDescent="0.3">
      <c r="A923" s="45"/>
      <c r="B923" s="45"/>
      <c r="C923" s="45"/>
      <c r="D923" s="45"/>
      <c r="E923" s="42"/>
      <c r="F923" s="45"/>
      <c r="G923" s="44"/>
    </row>
    <row r="924" spans="1:7" x14ac:dyDescent="0.3">
      <c r="A924" s="45"/>
      <c r="B924" s="45"/>
      <c r="C924" s="45"/>
      <c r="D924" s="45"/>
      <c r="E924" s="42"/>
      <c r="F924" s="45"/>
      <c r="G924" s="44"/>
    </row>
    <row r="925" spans="1:7" x14ac:dyDescent="0.3">
      <c r="A925" s="45"/>
      <c r="B925" s="45"/>
      <c r="C925" s="45"/>
      <c r="D925" s="45"/>
      <c r="E925" s="42"/>
      <c r="F925" s="45"/>
      <c r="G925" s="44"/>
    </row>
    <row r="926" spans="1:7" x14ac:dyDescent="0.3">
      <c r="A926" s="45"/>
      <c r="B926" s="45"/>
      <c r="C926" s="45"/>
      <c r="D926" s="45"/>
      <c r="E926" s="42"/>
      <c r="F926" s="45"/>
      <c r="G926" s="44"/>
    </row>
    <row r="927" spans="1:7" x14ac:dyDescent="0.3">
      <c r="A927" s="45"/>
      <c r="B927" s="45"/>
      <c r="C927" s="45"/>
      <c r="D927" s="45"/>
      <c r="E927" s="42"/>
      <c r="F927" s="45"/>
      <c r="G927" s="44"/>
    </row>
    <row r="928" spans="1:7" x14ac:dyDescent="0.3">
      <c r="A928" s="45"/>
      <c r="B928" s="45"/>
      <c r="C928" s="45"/>
      <c r="D928" s="45"/>
      <c r="E928" s="42"/>
      <c r="F928" s="45"/>
      <c r="G928" s="44"/>
    </row>
    <row r="929" spans="1:7" x14ac:dyDescent="0.3">
      <c r="A929" s="45"/>
      <c r="B929" s="45"/>
      <c r="C929" s="45"/>
      <c r="D929" s="45"/>
      <c r="E929" s="42"/>
      <c r="F929" s="45"/>
      <c r="G929" s="44"/>
    </row>
    <row r="930" spans="1:7" x14ac:dyDescent="0.3">
      <c r="A930" s="45"/>
      <c r="B930" s="45"/>
      <c r="C930" s="45"/>
      <c r="D930" s="45"/>
      <c r="E930" s="42"/>
      <c r="F930" s="45"/>
      <c r="G930" s="44"/>
    </row>
    <row r="931" spans="1:7" x14ac:dyDescent="0.3">
      <c r="A931" s="45"/>
      <c r="B931" s="45"/>
      <c r="C931" s="45"/>
      <c r="D931" s="45"/>
      <c r="E931" s="42"/>
      <c r="F931" s="45"/>
      <c r="G931" s="44"/>
    </row>
    <row r="932" spans="1:7" x14ac:dyDescent="0.3">
      <c r="A932" s="45"/>
      <c r="B932" s="45"/>
      <c r="C932" s="45"/>
      <c r="D932" s="45"/>
      <c r="E932" s="42"/>
      <c r="F932" s="45"/>
      <c r="G932" s="44"/>
    </row>
    <row r="933" spans="1:7" x14ac:dyDescent="0.3">
      <c r="A933" s="45"/>
      <c r="B933" s="45"/>
      <c r="C933" s="45"/>
      <c r="D933" s="45"/>
      <c r="E933" s="42"/>
      <c r="F933" s="45"/>
      <c r="G933" s="44"/>
    </row>
    <row r="934" spans="1:7" x14ac:dyDescent="0.3">
      <c r="A934" s="45"/>
      <c r="B934" s="45"/>
      <c r="C934" s="45"/>
      <c r="D934" s="45"/>
      <c r="E934" s="42"/>
      <c r="F934" s="45"/>
      <c r="G934" s="44"/>
    </row>
    <row r="935" spans="1:7" x14ac:dyDescent="0.3">
      <c r="A935" s="45"/>
      <c r="B935" s="45"/>
      <c r="C935" s="45"/>
      <c r="D935" s="45"/>
      <c r="E935" s="42"/>
      <c r="F935" s="45"/>
      <c r="G935" s="44"/>
    </row>
    <row r="936" spans="1:7" x14ac:dyDescent="0.3">
      <c r="A936" s="45"/>
      <c r="B936" s="45"/>
      <c r="C936" s="45"/>
      <c r="D936" s="45"/>
      <c r="E936" s="42"/>
      <c r="F936" s="45"/>
      <c r="G936" s="44"/>
    </row>
    <row r="937" spans="1:7" x14ac:dyDescent="0.3">
      <c r="A937" s="45"/>
      <c r="B937" s="45"/>
      <c r="C937" s="45"/>
      <c r="D937" s="45"/>
      <c r="E937" s="42"/>
      <c r="F937" s="45"/>
      <c r="G937" s="44"/>
    </row>
    <row r="938" spans="1:7" x14ac:dyDescent="0.3">
      <c r="A938" s="45"/>
      <c r="B938" s="45"/>
      <c r="C938" s="45"/>
      <c r="D938" s="45"/>
      <c r="E938" s="42"/>
      <c r="F938" s="45"/>
      <c r="G938" s="44"/>
    </row>
    <row r="939" spans="1:7" x14ac:dyDescent="0.3">
      <c r="A939" s="45"/>
      <c r="B939" s="45"/>
      <c r="C939" s="45"/>
      <c r="D939" s="45"/>
      <c r="E939" s="42"/>
      <c r="F939" s="45"/>
      <c r="G939" s="44"/>
    </row>
    <row r="940" spans="1:7" x14ac:dyDescent="0.3">
      <c r="A940" s="45"/>
      <c r="B940" s="45"/>
      <c r="C940" s="45"/>
      <c r="D940" s="45"/>
      <c r="E940" s="42"/>
      <c r="F940" s="45"/>
      <c r="G940" s="44"/>
    </row>
    <row r="941" spans="1:7" x14ac:dyDescent="0.3">
      <c r="A941" s="45"/>
      <c r="B941" s="45"/>
      <c r="C941" s="45"/>
      <c r="D941" s="45"/>
      <c r="E941" s="42"/>
      <c r="F941" s="45"/>
      <c r="G941" s="44"/>
    </row>
    <row r="942" spans="1:7" x14ac:dyDescent="0.3">
      <c r="A942" s="45"/>
      <c r="B942" s="45"/>
      <c r="C942" s="45"/>
      <c r="D942" s="45"/>
      <c r="E942" s="42"/>
      <c r="F942" s="45"/>
      <c r="G942" s="44"/>
    </row>
    <row r="943" spans="1:7" x14ac:dyDescent="0.3">
      <c r="A943" s="45"/>
      <c r="B943" s="45"/>
      <c r="C943" s="45"/>
      <c r="D943" s="45"/>
      <c r="E943" s="42"/>
      <c r="F943" s="45"/>
      <c r="G943" s="44"/>
    </row>
    <row r="944" spans="1:7" x14ac:dyDescent="0.3">
      <c r="A944" s="45"/>
      <c r="B944" s="45"/>
      <c r="C944" s="45"/>
      <c r="D944" s="45"/>
      <c r="E944" s="42"/>
      <c r="F944" s="45"/>
      <c r="G944" s="44"/>
    </row>
    <row r="945" spans="1:7" x14ac:dyDescent="0.3">
      <c r="A945" s="45"/>
      <c r="B945" s="45"/>
      <c r="C945" s="45"/>
      <c r="D945" s="45"/>
      <c r="E945" s="42"/>
      <c r="F945" s="45"/>
      <c r="G945" s="44"/>
    </row>
    <row r="946" spans="1:7" x14ac:dyDescent="0.3">
      <c r="A946" s="45"/>
      <c r="B946" s="45"/>
      <c r="C946" s="45"/>
      <c r="D946" s="45"/>
      <c r="E946" s="42"/>
      <c r="F946" s="45"/>
      <c r="G946" s="44"/>
    </row>
    <row r="947" spans="1:7" x14ac:dyDescent="0.3">
      <c r="A947" s="45"/>
      <c r="B947" s="45"/>
      <c r="C947" s="45"/>
      <c r="D947" s="45"/>
      <c r="E947" s="42"/>
      <c r="F947" s="45"/>
      <c r="G947" s="44"/>
    </row>
    <row r="948" spans="1:7" x14ac:dyDescent="0.3">
      <c r="A948" s="45"/>
      <c r="B948" s="45"/>
      <c r="C948" s="45"/>
      <c r="D948" s="45"/>
      <c r="E948" s="42"/>
      <c r="F948" s="45"/>
      <c r="G948" s="44"/>
    </row>
    <row r="949" spans="1:7" x14ac:dyDescent="0.3">
      <c r="A949" s="45"/>
      <c r="B949" s="45"/>
      <c r="C949" s="45"/>
      <c r="D949" s="45"/>
      <c r="E949" s="42"/>
      <c r="F949" s="45"/>
      <c r="G949" s="44"/>
    </row>
    <row r="950" spans="1:7" x14ac:dyDescent="0.3">
      <c r="A950" s="45"/>
      <c r="B950" s="45"/>
      <c r="C950" s="45"/>
      <c r="D950" s="45"/>
      <c r="E950" s="42"/>
      <c r="F950" s="45"/>
      <c r="G950" s="44"/>
    </row>
    <row r="951" spans="1:7" x14ac:dyDescent="0.3">
      <c r="A951" s="45"/>
      <c r="B951" s="45"/>
      <c r="C951" s="45"/>
      <c r="D951" s="45"/>
      <c r="E951" s="42"/>
      <c r="F951" s="45"/>
      <c r="G951" s="44"/>
    </row>
    <row r="952" spans="1:7" x14ac:dyDescent="0.3">
      <c r="A952" s="45"/>
      <c r="B952" s="45"/>
      <c r="C952" s="45"/>
      <c r="D952" s="45"/>
      <c r="E952" s="42"/>
      <c r="F952" s="45"/>
      <c r="G952" s="44"/>
    </row>
    <row r="953" spans="1:7" x14ac:dyDescent="0.3">
      <c r="A953" s="45"/>
      <c r="B953" s="45"/>
      <c r="C953" s="45"/>
      <c r="D953" s="45"/>
      <c r="E953" s="42"/>
      <c r="F953" s="45"/>
      <c r="G953" s="44"/>
    </row>
    <row r="954" spans="1:7" x14ac:dyDescent="0.3">
      <c r="A954" s="45"/>
      <c r="B954" s="45"/>
      <c r="C954" s="45"/>
      <c r="D954" s="45"/>
      <c r="E954" s="42"/>
      <c r="F954" s="45"/>
      <c r="G954" s="44"/>
    </row>
    <row r="955" spans="1:7" x14ac:dyDescent="0.3">
      <c r="A955" s="45"/>
      <c r="B955" s="45"/>
      <c r="C955" s="45"/>
      <c r="D955" s="45"/>
      <c r="E955" s="42"/>
      <c r="F955" s="45"/>
      <c r="G955" s="44"/>
    </row>
    <row r="956" spans="1:7" x14ac:dyDescent="0.3">
      <c r="A956" s="45"/>
      <c r="B956" s="45"/>
      <c r="C956" s="45"/>
      <c r="D956" s="45"/>
      <c r="E956" s="42"/>
      <c r="F956" s="45"/>
      <c r="G956" s="44"/>
    </row>
    <row r="957" spans="1:7" x14ac:dyDescent="0.3">
      <c r="A957" s="45"/>
      <c r="B957" s="45"/>
      <c r="C957" s="45"/>
      <c r="D957" s="45"/>
      <c r="E957" s="42"/>
      <c r="F957" s="45"/>
      <c r="G957" s="44"/>
    </row>
    <row r="958" spans="1:7" x14ac:dyDescent="0.3">
      <c r="A958" s="45"/>
      <c r="B958" s="45"/>
      <c r="C958" s="45"/>
      <c r="D958" s="45"/>
      <c r="E958" s="42"/>
      <c r="F958" s="45"/>
      <c r="G958" s="44"/>
    </row>
    <row r="959" spans="1:7" x14ac:dyDescent="0.3">
      <c r="A959" s="45"/>
      <c r="B959" s="45"/>
      <c r="C959" s="45"/>
      <c r="D959" s="45"/>
      <c r="E959" s="42"/>
      <c r="F959" s="45"/>
      <c r="G959" s="44"/>
    </row>
    <row r="960" spans="1:7" x14ac:dyDescent="0.3">
      <c r="A960" s="45"/>
      <c r="B960" s="45"/>
      <c r="C960" s="45"/>
      <c r="D960" s="45"/>
      <c r="E960" s="42"/>
      <c r="F960" s="45"/>
      <c r="G960" s="44"/>
    </row>
    <row r="961" spans="1:7" x14ac:dyDescent="0.3">
      <c r="A961" s="45"/>
      <c r="B961" s="45"/>
      <c r="C961" s="45"/>
      <c r="D961" s="45"/>
      <c r="E961" s="42"/>
      <c r="F961" s="45"/>
      <c r="G961" s="44"/>
    </row>
    <row r="962" spans="1:7" x14ac:dyDescent="0.3">
      <c r="A962" s="45"/>
      <c r="B962" s="45"/>
      <c r="C962" s="45"/>
      <c r="D962" s="45"/>
      <c r="E962" s="42"/>
      <c r="F962" s="45"/>
      <c r="G962" s="44"/>
    </row>
    <row r="963" spans="1:7" x14ac:dyDescent="0.3">
      <c r="A963" s="45"/>
      <c r="B963" s="45"/>
      <c r="C963" s="45"/>
      <c r="D963" s="45"/>
      <c r="E963" s="42"/>
      <c r="F963" s="45"/>
      <c r="G963" s="44"/>
    </row>
    <row r="964" spans="1:7" x14ac:dyDescent="0.3">
      <c r="A964" s="45"/>
      <c r="B964" s="45"/>
      <c r="C964" s="45"/>
      <c r="D964" s="45"/>
      <c r="E964" s="42"/>
      <c r="F964" s="45"/>
      <c r="G964" s="44"/>
    </row>
    <row r="965" spans="1:7" x14ac:dyDescent="0.3">
      <c r="A965" s="45"/>
      <c r="B965" s="45"/>
      <c r="C965" s="45"/>
      <c r="D965" s="45"/>
      <c r="E965" s="42"/>
      <c r="F965" s="45"/>
      <c r="G965" s="44"/>
    </row>
    <row r="966" spans="1:7" x14ac:dyDescent="0.3">
      <c r="A966" s="45"/>
      <c r="B966" s="45"/>
      <c r="C966" s="45"/>
      <c r="D966" s="45"/>
      <c r="E966" s="42"/>
      <c r="F966" s="45"/>
      <c r="G966" s="44"/>
    </row>
    <row r="967" spans="1:7" x14ac:dyDescent="0.3">
      <c r="A967" s="45"/>
      <c r="B967" s="45"/>
      <c r="C967" s="45"/>
      <c r="D967" s="45"/>
      <c r="E967" s="42"/>
      <c r="F967" s="45"/>
      <c r="G967" s="44"/>
    </row>
    <row r="968" spans="1:7" x14ac:dyDescent="0.3">
      <c r="A968" s="45"/>
      <c r="B968" s="45"/>
      <c r="C968" s="45"/>
      <c r="D968" s="45"/>
      <c r="E968" s="42"/>
      <c r="F968" s="45"/>
      <c r="G968" s="44"/>
    </row>
    <row r="969" spans="1:7" x14ac:dyDescent="0.3">
      <c r="A969" s="45"/>
      <c r="B969" s="45"/>
      <c r="C969" s="45"/>
      <c r="D969" s="45"/>
      <c r="E969" s="42"/>
      <c r="F969" s="45"/>
      <c r="G969" s="44"/>
    </row>
    <row r="970" spans="1:7" x14ac:dyDescent="0.3">
      <c r="A970" s="45"/>
      <c r="B970" s="45"/>
      <c r="C970" s="45"/>
      <c r="D970" s="45"/>
      <c r="E970" s="42"/>
      <c r="F970" s="45"/>
      <c r="G970" s="44"/>
    </row>
    <row r="971" spans="1:7" x14ac:dyDescent="0.3">
      <c r="A971" s="45"/>
      <c r="B971" s="45"/>
      <c r="C971" s="45"/>
      <c r="D971" s="45"/>
      <c r="E971" s="42"/>
      <c r="F971" s="45"/>
      <c r="G971" s="44"/>
    </row>
    <row r="972" spans="1:7" x14ac:dyDescent="0.3">
      <c r="A972" s="45"/>
      <c r="B972" s="45"/>
      <c r="C972" s="45"/>
      <c r="D972" s="45"/>
      <c r="E972" s="42"/>
      <c r="F972" s="45"/>
      <c r="G972" s="44"/>
    </row>
    <row r="973" spans="1:7" x14ac:dyDescent="0.3">
      <c r="A973" s="45"/>
      <c r="B973" s="45"/>
      <c r="C973" s="45"/>
      <c r="D973" s="45"/>
      <c r="E973" s="42"/>
      <c r="F973" s="45"/>
      <c r="G973" s="44"/>
    </row>
    <row r="974" spans="1:7" x14ac:dyDescent="0.3">
      <c r="A974" s="45"/>
      <c r="B974" s="45"/>
      <c r="C974" s="45"/>
      <c r="D974" s="45"/>
      <c r="E974" s="42"/>
      <c r="F974" s="45"/>
      <c r="G974" s="44"/>
    </row>
    <row r="975" spans="1:7" x14ac:dyDescent="0.3">
      <c r="A975" s="45"/>
      <c r="B975" s="45"/>
      <c r="C975" s="45"/>
      <c r="D975" s="45"/>
      <c r="E975" s="42"/>
      <c r="F975" s="45"/>
      <c r="G975" s="44"/>
    </row>
    <row r="976" spans="1:7" x14ac:dyDescent="0.3">
      <c r="A976" s="45"/>
      <c r="B976" s="45"/>
      <c r="C976" s="45"/>
      <c r="D976" s="45"/>
      <c r="E976" s="42"/>
      <c r="F976" s="45"/>
      <c r="G976" s="44"/>
    </row>
    <row r="977" spans="1:7" x14ac:dyDescent="0.3">
      <c r="A977" s="45"/>
      <c r="B977" s="45"/>
      <c r="C977" s="45"/>
      <c r="D977" s="45"/>
      <c r="E977" s="42"/>
      <c r="F977" s="45"/>
      <c r="G977" s="44"/>
    </row>
    <row r="978" spans="1:7" x14ac:dyDescent="0.3">
      <c r="A978" s="45"/>
      <c r="B978" s="45"/>
      <c r="C978" s="45"/>
      <c r="D978" s="45"/>
      <c r="E978" s="42"/>
      <c r="F978" s="45"/>
      <c r="G978" s="44"/>
    </row>
    <row r="979" spans="1:7" x14ac:dyDescent="0.3">
      <c r="A979" s="45"/>
      <c r="B979" s="45"/>
      <c r="C979" s="45"/>
      <c r="D979" s="45"/>
      <c r="E979" s="42"/>
      <c r="F979" s="45"/>
      <c r="G979" s="44"/>
    </row>
    <row r="980" spans="1:7" x14ac:dyDescent="0.3">
      <c r="A980" s="45"/>
      <c r="B980" s="45"/>
      <c r="C980" s="45"/>
      <c r="D980" s="45"/>
      <c r="E980" s="42"/>
      <c r="F980" s="45"/>
      <c r="G980" s="44"/>
    </row>
    <row r="981" spans="1:7" x14ac:dyDescent="0.3">
      <c r="A981" s="45"/>
      <c r="B981" s="45"/>
      <c r="C981" s="45"/>
      <c r="D981" s="45"/>
      <c r="E981" s="42"/>
      <c r="F981" s="45"/>
      <c r="G981" s="44"/>
    </row>
    <row r="982" spans="1:7" x14ac:dyDescent="0.3">
      <c r="A982" s="45"/>
      <c r="B982" s="45"/>
      <c r="C982" s="45"/>
      <c r="D982" s="45"/>
      <c r="E982" s="42"/>
      <c r="F982" s="45"/>
      <c r="G982" s="44"/>
    </row>
    <row r="983" spans="1:7" x14ac:dyDescent="0.3">
      <c r="A983" s="45"/>
      <c r="B983" s="45"/>
      <c r="C983" s="45"/>
      <c r="D983" s="45"/>
      <c r="E983" s="42"/>
      <c r="F983" s="45"/>
      <c r="G983" s="44"/>
    </row>
    <row r="984" spans="1:7" x14ac:dyDescent="0.3">
      <c r="A984" s="45"/>
      <c r="B984" s="45"/>
      <c r="C984" s="45"/>
      <c r="D984" s="45"/>
      <c r="E984" s="42"/>
      <c r="F984" s="45"/>
      <c r="G984" s="44"/>
    </row>
    <row r="985" spans="1:7" x14ac:dyDescent="0.3">
      <c r="A985" s="45"/>
      <c r="B985" s="45"/>
      <c r="C985" s="45"/>
      <c r="D985" s="45"/>
      <c r="E985" s="42"/>
      <c r="F985" s="45"/>
      <c r="G985" s="44"/>
    </row>
    <row r="986" spans="1:7" x14ac:dyDescent="0.3">
      <c r="A986" s="45"/>
      <c r="B986" s="45"/>
      <c r="C986" s="45"/>
      <c r="D986" s="45"/>
      <c r="E986" s="42"/>
      <c r="F986" s="45"/>
      <c r="G986" s="44"/>
    </row>
    <row r="987" spans="1:7" x14ac:dyDescent="0.3">
      <c r="A987" s="45"/>
      <c r="B987" s="45"/>
      <c r="C987" s="45"/>
      <c r="D987" s="45"/>
      <c r="E987" s="42"/>
      <c r="F987" s="45"/>
      <c r="G987" s="44"/>
    </row>
    <row r="988" spans="1:7" x14ac:dyDescent="0.3">
      <c r="A988" s="45"/>
      <c r="B988" s="45"/>
      <c r="C988" s="45"/>
      <c r="D988" s="45"/>
      <c r="E988" s="42"/>
      <c r="F988" s="45"/>
      <c r="G988" s="44"/>
    </row>
    <row r="989" spans="1:7" x14ac:dyDescent="0.3">
      <c r="A989" s="45"/>
      <c r="B989" s="45"/>
      <c r="C989" s="45"/>
      <c r="D989" s="45"/>
      <c r="E989" s="42"/>
      <c r="F989" s="45"/>
      <c r="G989" s="44"/>
    </row>
    <row r="990" spans="1:7" x14ac:dyDescent="0.3">
      <c r="A990" s="45"/>
      <c r="B990" s="45"/>
      <c r="C990" s="45"/>
      <c r="D990" s="45"/>
      <c r="E990" s="42"/>
      <c r="F990" s="45"/>
      <c r="G990" s="44"/>
    </row>
    <row r="991" spans="1:7" x14ac:dyDescent="0.3">
      <c r="A991" s="45"/>
      <c r="B991" s="45"/>
      <c r="C991" s="45"/>
      <c r="D991" s="45"/>
      <c r="E991" s="42"/>
      <c r="F991" s="45"/>
      <c r="G991" s="44"/>
    </row>
    <row r="992" spans="1:7" x14ac:dyDescent="0.3">
      <c r="A992" s="45"/>
      <c r="B992" s="45"/>
      <c r="C992" s="45"/>
      <c r="D992" s="45"/>
      <c r="E992" s="42"/>
      <c r="F992" s="45"/>
      <c r="G992" s="44"/>
    </row>
    <row r="993" spans="1:7" x14ac:dyDescent="0.3">
      <c r="A993" s="45"/>
      <c r="B993" s="45"/>
      <c r="C993" s="45"/>
      <c r="D993" s="45"/>
      <c r="E993" s="42"/>
      <c r="F993" s="45"/>
      <c r="G993" s="44"/>
    </row>
    <row r="994" spans="1:7" x14ac:dyDescent="0.3">
      <c r="A994" s="45"/>
      <c r="B994" s="45"/>
      <c r="C994" s="45"/>
      <c r="D994" s="45"/>
      <c r="E994" s="42"/>
      <c r="F994" s="45"/>
      <c r="G994" s="44"/>
    </row>
    <row r="995" spans="1:7" x14ac:dyDescent="0.3">
      <c r="A995" s="45"/>
      <c r="B995" s="45"/>
      <c r="C995" s="45"/>
      <c r="D995" s="45"/>
      <c r="E995" s="42"/>
      <c r="F995" s="45"/>
      <c r="G995" s="44"/>
    </row>
    <row r="996" spans="1:7" x14ac:dyDescent="0.3">
      <c r="A996" s="45"/>
      <c r="B996" s="45"/>
      <c r="C996" s="45"/>
      <c r="D996" s="45"/>
      <c r="E996" s="42"/>
      <c r="F996" s="45"/>
      <c r="G996" s="44"/>
    </row>
    <row r="997" spans="1:7" x14ac:dyDescent="0.3">
      <c r="A997" s="45"/>
      <c r="B997" s="45"/>
      <c r="C997" s="45"/>
      <c r="D997" s="45"/>
      <c r="E997" s="42"/>
      <c r="F997" s="45"/>
      <c r="G997" s="44"/>
    </row>
    <row r="998" spans="1:7" x14ac:dyDescent="0.3">
      <c r="A998" s="45"/>
      <c r="B998" s="45"/>
      <c r="C998" s="45"/>
      <c r="D998" s="45"/>
      <c r="E998" s="42"/>
      <c r="F998" s="45"/>
      <c r="G998" s="44"/>
    </row>
    <row r="999" spans="1:7" x14ac:dyDescent="0.3">
      <c r="A999" s="45"/>
      <c r="B999" s="45"/>
      <c r="C999" s="45"/>
      <c r="D999" s="45"/>
      <c r="E999" s="42"/>
      <c r="F999" s="45"/>
      <c r="G999" s="44"/>
    </row>
    <row r="1000" spans="1:7" x14ac:dyDescent="0.3">
      <c r="A1000" s="45"/>
      <c r="B1000" s="45"/>
      <c r="C1000" s="45"/>
      <c r="D1000" s="45"/>
      <c r="E1000" s="42"/>
      <c r="F1000" s="45"/>
      <c r="G1000" s="44"/>
    </row>
    <row r="1001" spans="1:7" x14ac:dyDescent="0.3">
      <c r="A1001" s="45"/>
      <c r="B1001" s="45"/>
      <c r="C1001" s="45"/>
      <c r="D1001" s="45"/>
      <c r="E1001" s="42"/>
      <c r="F1001" s="45"/>
      <c r="G1001" s="44"/>
    </row>
    <row r="1002" spans="1:7" x14ac:dyDescent="0.3">
      <c r="A1002" s="45"/>
      <c r="B1002" s="45"/>
      <c r="C1002" s="45"/>
      <c r="D1002" s="45"/>
      <c r="E1002" s="42"/>
      <c r="F1002" s="45"/>
      <c r="G1002" s="44"/>
    </row>
    <row r="1003" spans="1:7" x14ac:dyDescent="0.3">
      <c r="A1003" s="45"/>
      <c r="B1003" s="45"/>
      <c r="C1003" s="45"/>
      <c r="D1003" s="45"/>
      <c r="E1003" s="42"/>
      <c r="F1003" s="45"/>
      <c r="G1003" s="44"/>
    </row>
    <row r="1004" spans="1:7" x14ac:dyDescent="0.3">
      <c r="A1004" s="45"/>
      <c r="B1004" s="45"/>
      <c r="C1004" s="45"/>
      <c r="D1004" s="45"/>
      <c r="E1004" s="42"/>
      <c r="F1004" s="45"/>
      <c r="G1004" s="44"/>
    </row>
    <row r="1005" spans="1:7" x14ac:dyDescent="0.3">
      <c r="A1005" s="45"/>
      <c r="B1005" s="45"/>
      <c r="C1005" s="45"/>
      <c r="D1005" s="45"/>
      <c r="E1005" s="42"/>
      <c r="F1005" s="45"/>
      <c r="G1005" s="44"/>
    </row>
    <row r="1006" spans="1:7" x14ac:dyDescent="0.3">
      <c r="A1006" s="45"/>
      <c r="B1006" s="45"/>
      <c r="C1006" s="45"/>
      <c r="D1006" s="45"/>
      <c r="E1006" s="42"/>
      <c r="F1006" s="45"/>
      <c r="G1006" s="44"/>
    </row>
    <row r="1007" spans="1:7" x14ac:dyDescent="0.3">
      <c r="A1007" s="45"/>
      <c r="B1007" s="45"/>
      <c r="C1007" s="45"/>
      <c r="D1007" s="45"/>
      <c r="E1007" s="42"/>
      <c r="F1007" s="45"/>
      <c r="G1007" s="44"/>
    </row>
    <row r="1008" spans="1:7" x14ac:dyDescent="0.3">
      <c r="A1008" s="45"/>
      <c r="B1008" s="45"/>
      <c r="C1008" s="45"/>
      <c r="D1008" s="45"/>
      <c r="E1008" s="42"/>
      <c r="F1008" s="45"/>
      <c r="G1008" s="44"/>
    </row>
    <row r="1009" spans="1:7" x14ac:dyDescent="0.3">
      <c r="A1009" s="45"/>
      <c r="B1009" s="45"/>
      <c r="C1009" s="45"/>
      <c r="D1009" s="45"/>
      <c r="E1009" s="42"/>
      <c r="F1009" s="45"/>
      <c r="G1009" s="44"/>
    </row>
    <row r="1010" spans="1:7" x14ac:dyDescent="0.3">
      <c r="A1010" s="45"/>
      <c r="B1010" s="45"/>
      <c r="C1010" s="45"/>
      <c r="D1010" s="45"/>
      <c r="E1010" s="42"/>
      <c r="F1010" s="45"/>
      <c r="G1010" s="44"/>
    </row>
    <row r="1011" spans="1:7" x14ac:dyDescent="0.3">
      <c r="A1011" s="45"/>
      <c r="B1011" s="45"/>
      <c r="C1011" s="45"/>
      <c r="D1011" s="45"/>
      <c r="E1011" s="42"/>
      <c r="F1011" s="45"/>
      <c r="G1011" s="44"/>
    </row>
    <row r="1012" spans="1:7" x14ac:dyDescent="0.3">
      <c r="A1012" s="45"/>
      <c r="B1012" s="45"/>
      <c r="C1012" s="45"/>
      <c r="D1012" s="45"/>
      <c r="E1012" s="42"/>
      <c r="F1012" s="45"/>
      <c r="G1012" s="44"/>
    </row>
    <row r="1013" spans="1:7" x14ac:dyDescent="0.3">
      <c r="A1013" s="45"/>
      <c r="B1013" s="45"/>
      <c r="C1013" s="45"/>
      <c r="D1013" s="45"/>
      <c r="E1013" s="42"/>
      <c r="F1013" s="45"/>
      <c r="G1013" s="44"/>
    </row>
    <row r="1014" spans="1:7" x14ac:dyDescent="0.3">
      <c r="A1014" s="45"/>
      <c r="B1014" s="45"/>
      <c r="C1014" s="45"/>
      <c r="D1014" s="45"/>
      <c r="E1014" s="42"/>
      <c r="F1014" s="45"/>
      <c r="G1014" s="44"/>
    </row>
    <row r="1015" spans="1:7" x14ac:dyDescent="0.3">
      <c r="A1015" s="45"/>
      <c r="B1015" s="45"/>
      <c r="C1015" s="45"/>
      <c r="D1015" s="45"/>
      <c r="E1015" s="42"/>
      <c r="F1015" s="45"/>
      <c r="G1015" s="44"/>
    </row>
    <row r="1016" spans="1:7" x14ac:dyDescent="0.3">
      <c r="A1016" s="45"/>
      <c r="B1016" s="45"/>
      <c r="C1016" s="45"/>
      <c r="D1016" s="45"/>
      <c r="E1016" s="42"/>
      <c r="F1016" s="45"/>
      <c r="G1016" s="44"/>
    </row>
    <row r="1017" spans="1:7" x14ac:dyDescent="0.3">
      <c r="A1017" s="45"/>
      <c r="B1017" s="45"/>
      <c r="C1017" s="45"/>
      <c r="D1017" s="45"/>
      <c r="E1017" s="42"/>
      <c r="F1017" s="45"/>
      <c r="G1017" s="44"/>
    </row>
    <row r="1018" spans="1:7" x14ac:dyDescent="0.3">
      <c r="A1018" s="45"/>
      <c r="B1018" s="45"/>
      <c r="C1018" s="45"/>
      <c r="D1018" s="45"/>
      <c r="E1018" s="42"/>
      <c r="F1018" s="45"/>
      <c r="G1018" s="44"/>
    </row>
    <row r="1019" spans="1:7" x14ac:dyDescent="0.3">
      <c r="A1019" s="45"/>
      <c r="B1019" s="45"/>
      <c r="C1019" s="45"/>
      <c r="D1019" s="45"/>
      <c r="E1019" s="42"/>
      <c r="F1019" s="45"/>
      <c r="G1019" s="44"/>
    </row>
    <row r="1020" spans="1:7" x14ac:dyDescent="0.3">
      <c r="A1020" s="45"/>
      <c r="B1020" s="45"/>
      <c r="C1020" s="45"/>
      <c r="D1020" s="45"/>
      <c r="E1020" s="42"/>
      <c r="F1020" s="45"/>
      <c r="G1020" s="44"/>
    </row>
    <row r="1021" spans="1:7" x14ac:dyDescent="0.3">
      <c r="A1021" s="45"/>
      <c r="B1021" s="45"/>
      <c r="C1021" s="45"/>
      <c r="D1021" s="45"/>
      <c r="E1021" s="42"/>
      <c r="F1021" s="45"/>
      <c r="G1021" s="44"/>
    </row>
    <row r="1022" spans="1:7" x14ac:dyDescent="0.3">
      <c r="A1022" s="45"/>
      <c r="B1022" s="45"/>
      <c r="C1022" s="45"/>
      <c r="D1022" s="45"/>
      <c r="E1022" s="42"/>
      <c r="F1022" s="45"/>
      <c r="G1022" s="44"/>
    </row>
    <row r="1023" spans="1:7" x14ac:dyDescent="0.3">
      <c r="A1023" s="45"/>
      <c r="B1023" s="45"/>
      <c r="C1023" s="45"/>
      <c r="D1023" s="45"/>
      <c r="E1023" s="42"/>
      <c r="F1023" s="45"/>
      <c r="G1023" s="44"/>
    </row>
    <row r="1024" spans="1:7" x14ac:dyDescent="0.3">
      <c r="A1024" s="45"/>
      <c r="B1024" s="45"/>
      <c r="C1024" s="45"/>
      <c r="D1024" s="45"/>
      <c r="E1024" s="42"/>
      <c r="F1024" s="45"/>
      <c r="G1024" s="44"/>
    </row>
    <row r="1025" spans="1:7" x14ac:dyDescent="0.3">
      <c r="A1025" s="45"/>
      <c r="B1025" s="45"/>
      <c r="C1025" s="45"/>
      <c r="D1025" s="45"/>
      <c r="E1025" s="42"/>
      <c r="F1025" s="45"/>
      <c r="G1025" s="44"/>
    </row>
    <row r="1026" spans="1:7" x14ac:dyDescent="0.3">
      <c r="A1026" s="45"/>
      <c r="B1026" s="45"/>
      <c r="C1026" s="45"/>
      <c r="D1026" s="45"/>
      <c r="E1026" s="42"/>
      <c r="F1026" s="45"/>
      <c r="G1026" s="44"/>
    </row>
    <row r="1027" spans="1:7" x14ac:dyDescent="0.3">
      <c r="A1027" s="45"/>
      <c r="B1027" s="45"/>
      <c r="C1027" s="45"/>
      <c r="D1027" s="45"/>
      <c r="E1027" s="42"/>
      <c r="F1027" s="45"/>
      <c r="G1027" s="44"/>
    </row>
    <row r="1028" spans="1:7" x14ac:dyDescent="0.3">
      <c r="A1028" s="45"/>
      <c r="B1028" s="45"/>
      <c r="C1028" s="45"/>
      <c r="D1028" s="45"/>
      <c r="E1028" s="42"/>
      <c r="F1028" s="45"/>
      <c r="G1028" s="44"/>
    </row>
    <row r="1029" spans="1:7" x14ac:dyDescent="0.3">
      <c r="A1029" s="45"/>
      <c r="B1029" s="45"/>
      <c r="C1029" s="45"/>
      <c r="D1029" s="45"/>
      <c r="E1029" s="42"/>
      <c r="F1029" s="45"/>
      <c r="G1029" s="44"/>
    </row>
    <row r="1030" spans="1:7" x14ac:dyDescent="0.3">
      <c r="A1030" s="45"/>
      <c r="B1030" s="45"/>
      <c r="C1030" s="45"/>
      <c r="D1030" s="45"/>
      <c r="E1030" s="42"/>
      <c r="F1030" s="45"/>
      <c r="G1030" s="44"/>
    </row>
    <row r="1031" spans="1:7" x14ac:dyDescent="0.3">
      <c r="A1031" s="45"/>
      <c r="B1031" s="45"/>
      <c r="C1031" s="45"/>
      <c r="D1031" s="45"/>
      <c r="E1031" s="42"/>
      <c r="F1031" s="45"/>
      <c r="G1031" s="44"/>
    </row>
    <row r="1032" spans="1:7" x14ac:dyDescent="0.3">
      <c r="A1032" s="45"/>
      <c r="B1032" s="45"/>
      <c r="C1032" s="45"/>
      <c r="D1032" s="45"/>
      <c r="E1032" s="42"/>
      <c r="F1032" s="45"/>
      <c r="G1032" s="44"/>
    </row>
    <row r="1033" spans="1:7" x14ac:dyDescent="0.3">
      <c r="A1033" s="45"/>
      <c r="B1033" s="45"/>
      <c r="C1033" s="45"/>
      <c r="D1033" s="45"/>
      <c r="E1033" s="42"/>
      <c r="F1033" s="45"/>
      <c r="G1033" s="44"/>
    </row>
    <row r="1034" spans="1:7" x14ac:dyDescent="0.3">
      <c r="A1034" s="45"/>
      <c r="B1034" s="45"/>
      <c r="C1034" s="45"/>
      <c r="D1034" s="45"/>
      <c r="E1034" s="42"/>
      <c r="F1034" s="45"/>
      <c r="G1034" s="44"/>
    </row>
    <row r="1035" spans="1:7" x14ac:dyDescent="0.3">
      <c r="A1035" s="45"/>
      <c r="B1035" s="45"/>
      <c r="C1035" s="45"/>
      <c r="D1035" s="45"/>
      <c r="E1035" s="42"/>
      <c r="F1035" s="45"/>
      <c r="G1035" s="44"/>
    </row>
    <row r="1036" spans="1:7" x14ac:dyDescent="0.3">
      <c r="A1036" s="45"/>
      <c r="B1036" s="45"/>
      <c r="C1036" s="45"/>
      <c r="D1036" s="45"/>
      <c r="E1036" s="42"/>
      <c r="F1036" s="45"/>
      <c r="G1036" s="44"/>
    </row>
    <row r="1037" spans="1:7" x14ac:dyDescent="0.3">
      <c r="A1037" s="45"/>
      <c r="B1037" s="45"/>
      <c r="C1037" s="45"/>
      <c r="D1037" s="45"/>
      <c r="E1037" s="42"/>
      <c r="F1037" s="45"/>
      <c r="G1037" s="44"/>
    </row>
    <row r="1038" spans="1:7" x14ac:dyDescent="0.3">
      <c r="A1038" s="45"/>
      <c r="B1038" s="45"/>
      <c r="C1038" s="45"/>
      <c r="D1038" s="45"/>
      <c r="E1038" s="42"/>
      <c r="F1038" s="45"/>
      <c r="G1038" s="44"/>
    </row>
    <row r="1039" spans="1:7" x14ac:dyDescent="0.3">
      <c r="A1039" s="45"/>
      <c r="B1039" s="45"/>
      <c r="C1039" s="45"/>
      <c r="D1039" s="45"/>
      <c r="E1039" s="42"/>
      <c r="F1039" s="45"/>
      <c r="G1039" s="44"/>
    </row>
    <row r="1040" spans="1:7" x14ac:dyDescent="0.3">
      <c r="A1040" s="45"/>
      <c r="B1040" s="45"/>
      <c r="C1040" s="45"/>
      <c r="D1040" s="45"/>
      <c r="E1040" s="42"/>
      <c r="F1040" s="45"/>
      <c r="G1040" s="44"/>
    </row>
    <row r="1041" spans="1:7" x14ac:dyDescent="0.3">
      <c r="A1041" s="45"/>
      <c r="B1041" s="45"/>
      <c r="C1041" s="45"/>
      <c r="D1041" s="45"/>
      <c r="E1041" s="42"/>
      <c r="F1041" s="45"/>
      <c r="G1041" s="44"/>
    </row>
    <row r="1042" spans="1:7" x14ac:dyDescent="0.3">
      <c r="A1042" s="45"/>
      <c r="B1042" s="45"/>
      <c r="C1042" s="45"/>
      <c r="D1042" s="45"/>
      <c r="E1042" s="42"/>
      <c r="F1042" s="45"/>
      <c r="G1042" s="44"/>
    </row>
    <row r="1043" spans="1:7" x14ac:dyDescent="0.3">
      <c r="A1043" s="45"/>
      <c r="B1043" s="45"/>
      <c r="C1043" s="45"/>
      <c r="D1043" s="45"/>
      <c r="E1043" s="42"/>
      <c r="F1043" s="45"/>
      <c r="G1043" s="44"/>
    </row>
    <row r="1044" spans="1:7" x14ac:dyDescent="0.3">
      <c r="A1044" s="45"/>
      <c r="B1044" s="45"/>
      <c r="C1044" s="45"/>
      <c r="D1044" s="45"/>
      <c r="E1044" s="42"/>
      <c r="F1044" s="45"/>
      <c r="G1044" s="44"/>
    </row>
    <row r="1045" spans="1:7" x14ac:dyDescent="0.3">
      <c r="A1045" s="45"/>
      <c r="B1045" s="45"/>
      <c r="C1045" s="45"/>
      <c r="D1045" s="45"/>
      <c r="E1045" s="42"/>
      <c r="F1045" s="45"/>
      <c r="G1045" s="44"/>
    </row>
    <row r="1046" spans="1:7" x14ac:dyDescent="0.3">
      <c r="A1046" s="45"/>
      <c r="B1046" s="45"/>
      <c r="C1046" s="45"/>
      <c r="D1046" s="45"/>
      <c r="E1046" s="42"/>
      <c r="F1046" s="45"/>
      <c r="G1046" s="44"/>
    </row>
    <row r="1047" spans="1:7" x14ac:dyDescent="0.3">
      <c r="A1047" s="45"/>
      <c r="B1047" s="45"/>
      <c r="C1047" s="45"/>
      <c r="D1047" s="45"/>
      <c r="E1047" s="42"/>
      <c r="F1047" s="45"/>
      <c r="G1047" s="44"/>
    </row>
    <row r="1048" spans="1:7" x14ac:dyDescent="0.3">
      <c r="A1048" s="45"/>
      <c r="B1048" s="45"/>
      <c r="C1048" s="45"/>
      <c r="D1048" s="45"/>
      <c r="E1048" s="42"/>
      <c r="F1048" s="45"/>
      <c r="G1048" s="44"/>
    </row>
    <row r="1049" spans="1:7" x14ac:dyDescent="0.3">
      <c r="A1049" s="45"/>
      <c r="B1049" s="45"/>
      <c r="C1049" s="45"/>
      <c r="D1049" s="45"/>
      <c r="E1049" s="42"/>
      <c r="F1049" s="45"/>
      <c r="G1049" s="44"/>
    </row>
    <row r="1050" spans="1:7" x14ac:dyDescent="0.3">
      <c r="A1050" s="45"/>
      <c r="B1050" s="45"/>
      <c r="C1050" s="45"/>
      <c r="D1050" s="45"/>
      <c r="E1050" s="42"/>
      <c r="F1050" s="45"/>
      <c r="G1050" s="44"/>
    </row>
    <row r="1051" spans="1:7" x14ac:dyDescent="0.3">
      <c r="A1051" s="45"/>
      <c r="B1051" s="45"/>
      <c r="C1051" s="45"/>
      <c r="D1051" s="45"/>
      <c r="E1051" s="42"/>
      <c r="F1051" s="45"/>
      <c r="G1051" s="44"/>
    </row>
    <row r="1052" spans="1:7" x14ac:dyDescent="0.3">
      <c r="A1052" s="45"/>
      <c r="B1052" s="45"/>
      <c r="C1052" s="45"/>
      <c r="D1052" s="45"/>
      <c r="E1052" s="42"/>
      <c r="F1052" s="45"/>
      <c r="G1052" s="44"/>
    </row>
    <row r="1053" spans="1:7" x14ac:dyDescent="0.3">
      <c r="A1053" s="45"/>
      <c r="B1053" s="45"/>
      <c r="C1053" s="45"/>
      <c r="D1053" s="45"/>
      <c r="E1053" s="42"/>
      <c r="F1053" s="45"/>
      <c r="G1053" s="44"/>
    </row>
    <row r="1054" spans="1:7" x14ac:dyDescent="0.3">
      <c r="A1054" s="45"/>
      <c r="B1054" s="45"/>
      <c r="C1054" s="45"/>
      <c r="D1054" s="45"/>
      <c r="E1054" s="42"/>
      <c r="F1054" s="45"/>
      <c r="G1054" s="44"/>
    </row>
    <row r="1055" spans="1:7" x14ac:dyDescent="0.3">
      <c r="A1055" s="45"/>
      <c r="B1055" s="45"/>
      <c r="C1055" s="45"/>
      <c r="D1055" s="45"/>
      <c r="E1055" s="42"/>
      <c r="F1055" s="45"/>
      <c r="G1055" s="44"/>
    </row>
    <row r="1056" spans="1:7" x14ac:dyDescent="0.3">
      <c r="A1056" s="45"/>
      <c r="B1056" s="45"/>
      <c r="C1056" s="45"/>
      <c r="D1056" s="45"/>
      <c r="E1056" s="42"/>
      <c r="F1056" s="45"/>
      <c r="G1056" s="44"/>
    </row>
    <row r="1057" spans="1:7" x14ac:dyDescent="0.3">
      <c r="A1057" s="45"/>
      <c r="B1057" s="45"/>
      <c r="C1057" s="45"/>
      <c r="D1057" s="45"/>
      <c r="E1057" s="42"/>
      <c r="F1057" s="45"/>
      <c r="G1057" s="44"/>
    </row>
    <row r="1058" spans="1:7" x14ac:dyDescent="0.3">
      <c r="A1058" s="45"/>
      <c r="B1058" s="45"/>
      <c r="C1058" s="45"/>
      <c r="D1058" s="45"/>
      <c r="E1058" s="42"/>
      <c r="F1058" s="45"/>
      <c r="G1058" s="44"/>
    </row>
    <row r="1059" spans="1:7" x14ac:dyDescent="0.3">
      <c r="A1059" s="45"/>
      <c r="B1059" s="45"/>
      <c r="C1059" s="45"/>
      <c r="D1059" s="45"/>
      <c r="E1059" s="42"/>
      <c r="F1059" s="45"/>
      <c r="G1059" s="44"/>
    </row>
    <row r="1060" spans="1:7" x14ac:dyDescent="0.3">
      <c r="A1060" s="45"/>
      <c r="B1060" s="45"/>
      <c r="C1060" s="45"/>
      <c r="D1060" s="45"/>
      <c r="E1060" s="42"/>
      <c r="F1060" s="45"/>
      <c r="G1060" s="44"/>
    </row>
    <row r="1061" spans="1:7" x14ac:dyDescent="0.3">
      <c r="A1061" s="45"/>
      <c r="B1061" s="45"/>
      <c r="C1061" s="45"/>
      <c r="D1061" s="45"/>
      <c r="E1061" s="42"/>
      <c r="F1061" s="45"/>
      <c r="G1061" s="44"/>
    </row>
    <row r="1062" spans="1:7" x14ac:dyDescent="0.3">
      <c r="A1062" s="45"/>
      <c r="B1062" s="45"/>
      <c r="C1062" s="45"/>
      <c r="D1062" s="45"/>
      <c r="E1062" s="42"/>
      <c r="F1062" s="45"/>
      <c r="G1062" s="44"/>
    </row>
    <row r="1063" spans="1:7" x14ac:dyDescent="0.3">
      <c r="A1063" s="45"/>
      <c r="B1063" s="45"/>
      <c r="C1063" s="45"/>
      <c r="D1063" s="45"/>
      <c r="E1063" s="42"/>
      <c r="F1063" s="45"/>
      <c r="G1063" s="44"/>
    </row>
    <row r="1064" spans="1:7" x14ac:dyDescent="0.3">
      <c r="A1064" s="45"/>
      <c r="B1064" s="45"/>
      <c r="C1064" s="45"/>
      <c r="D1064" s="45"/>
      <c r="E1064" s="42"/>
      <c r="F1064" s="45"/>
      <c r="G1064" s="44"/>
    </row>
    <row r="1065" spans="1:7" x14ac:dyDescent="0.3">
      <c r="A1065" s="45"/>
      <c r="B1065" s="45"/>
      <c r="C1065" s="45"/>
      <c r="D1065" s="45"/>
      <c r="E1065" s="42"/>
      <c r="F1065" s="45"/>
      <c r="G1065" s="44"/>
    </row>
    <row r="1066" spans="1:7" x14ac:dyDescent="0.3">
      <c r="A1066" s="45"/>
      <c r="B1066" s="45"/>
      <c r="C1066" s="45"/>
      <c r="D1066" s="45"/>
      <c r="E1066" s="42"/>
      <c r="F1066" s="45"/>
      <c r="G1066" s="44"/>
    </row>
    <row r="1067" spans="1:7" x14ac:dyDescent="0.3">
      <c r="A1067" s="45"/>
      <c r="B1067" s="45"/>
      <c r="C1067" s="45"/>
      <c r="D1067" s="45"/>
      <c r="E1067" s="42"/>
      <c r="F1067" s="45"/>
      <c r="G1067" s="44"/>
    </row>
    <row r="1068" spans="1:7" x14ac:dyDescent="0.3">
      <c r="A1068" s="45"/>
      <c r="B1068" s="45"/>
      <c r="C1068" s="45"/>
      <c r="D1068" s="45"/>
      <c r="E1068" s="42"/>
      <c r="F1068" s="45"/>
      <c r="G1068" s="44"/>
    </row>
    <row r="1069" spans="1:7" x14ac:dyDescent="0.3">
      <c r="A1069" s="45"/>
      <c r="B1069" s="45"/>
      <c r="C1069" s="45"/>
      <c r="D1069" s="45"/>
      <c r="E1069" s="42"/>
      <c r="F1069" s="45"/>
      <c r="G1069" s="44"/>
    </row>
    <row r="1070" spans="1:7" x14ac:dyDescent="0.3">
      <c r="A1070" s="45"/>
      <c r="B1070" s="45"/>
      <c r="C1070" s="45"/>
      <c r="D1070" s="45"/>
      <c r="E1070" s="42"/>
      <c r="F1070" s="45"/>
      <c r="G1070" s="44"/>
    </row>
    <row r="1071" spans="1:7" x14ac:dyDescent="0.3">
      <c r="A1071" s="45"/>
      <c r="B1071" s="45"/>
      <c r="C1071" s="45"/>
      <c r="D1071" s="45"/>
      <c r="E1071" s="42"/>
      <c r="F1071" s="45"/>
      <c r="G1071" s="44"/>
    </row>
    <row r="1072" spans="1:7" x14ac:dyDescent="0.3">
      <c r="A1072" s="45"/>
      <c r="B1072" s="45"/>
      <c r="C1072" s="45"/>
      <c r="D1072" s="45"/>
      <c r="E1072" s="42"/>
      <c r="F1072" s="45"/>
      <c r="G1072" s="44"/>
    </row>
    <row r="1073" spans="1:7" x14ac:dyDescent="0.3">
      <c r="A1073" s="45"/>
      <c r="B1073" s="45"/>
      <c r="C1073" s="45"/>
      <c r="D1073" s="45"/>
      <c r="E1073" s="42"/>
      <c r="F1073" s="45"/>
      <c r="G1073" s="44"/>
    </row>
    <row r="1074" spans="1:7" x14ac:dyDescent="0.3">
      <c r="A1074" s="45"/>
      <c r="B1074" s="45"/>
      <c r="C1074" s="45"/>
      <c r="D1074" s="45"/>
      <c r="E1074" s="42"/>
      <c r="F1074" s="45"/>
      <c r="G1074" s="44"/>
    </row>
    <row r="1075" spans="1:7" x14ac:dyDescent="0.3">
      <c r="A1075" s="45"/>
      <c r="B1075" s="45"/>
      <c r="C1075" s="45"/>
      <c r="D1075" s="45"/>
      <c r="E1075" s="42"/>
      <c r="F1075" s="45"/>
      <c r="G1075" s="44"/>
    </row>
    <row r="1076" spans="1:7" x14ac:dyDescent="0.3">
      <c r="A1076" s="45"/>
      <c r="B1076" s="45"/>
      <c r="C1076" s="45"/>
      <c r="D1076" s="45"/>
      <c r="E1076" s="42"/>
      <c r="F1076" s="45"/>
      <c r="G1076" s="44"/>
    </row>
    <row r="1077" spans="1:7" x14ac:dyDescent="0.3">
      <c r="A1077" s="45"/>
      <c r="B1077" s="45"/>
      <c r="C1077" s="45"/>
      <c r="D1077" s="45"/>
      <c r="E1077" s="42"/>
      <c r="F1077" s="45"/>
      <c r="G1077" s="44"/>
    </row>
    <row r="1078" spans="1:7" x14ac:dyDescent="0.3">
      <c r="A1078" s="45"/>
      <c r="B1078" s="45"/>
      <c r="C1078" s="45"/>
      <c r="D1078" s="45"/>
      <c r="E1078" s="42"/>
      <c r="F1078" s="45"/>
      <c r="G1078" s="44"/>
    </row>
    <row r="1079" spans="1:7" x14ac:dyDescent="0.3">
      <c r="A1079" s="45"/>
      <c r="B1079" s="45"/>
      <c r="C1079" s="45"/>
      <c r="D1079" s="45"/>
      <c r="E1079" s="42"/>
      <c r="F1079" s="45"/>
      <c r="G1079" s="44"/>
    </row>
    <row r="1080" spans="1:7" x14ac:dyDescent="0.3">
      <c r="A1080" s="45"/>
      <c r="B1080" s="45"/>
      <c r="C1080" s="45"/>
      <c r="D1080" s="45"/>
      <c r="E1080" s="42"/>
      <c r="F1080" s="45"/>
      <c r="G1080" s="44"/>
    </row>
    <row r="1081" spans="1:7" x14ac:dyDescent="0.3">
      <c r="A1081" s="45"/>
      <c r="B1081" s="45"/>
      <c r="C1081" s="45"/>
      <c r="D1081" s="45"/>
      <c r="E1081" s="42"/>
      <c r="F1081" s="45"/>
      <c r="G1081" s="44"/>
    </row>
    <row r="1082" spans="1:7" x14ac:dyDescent="0.3">
      <c r="A1082" s="45"/>
      <c r="B1082" s="45"/>
      <c r="C1082" s="45"/>
      <c r="D1082" s="45"/>
      <c r="E1082" s="42"/>
      <c r="F1082" s="45"/>
      <c r="G1082" s="44"/>
    </row>
    <row r="1083" spans="1:7" x14ac:dyDescent="0.3">
      <c r="A1083" s="45"/>
      <c r="B1083" s="45"/>
      <c r="C1083" s="45"/>
      <c r="D1083" s="45"/>
      <c r="E1083" s="42"/>
      <c r="F1083" s="45"/>
      <c r="G1083" s="44"/>
    </row>
    <row r="1084" spans="1:7" x14ac:dyDescent="0.3">
      <c r="A1084" s="45"/>
      <c r="B1084" s="45"/>
      <c r="C1084" s="45"/>
      <c r="D1084" s="45"/>
      <c r="E1084" s="42"/>
      <c r="F1084" s="45"/>
      <c r="G1084" s="44"/>
    </row>
    <row r="1085" spans="1:7" x14ac:dyDescent="0.3">
      <c r="A1085" s="45"/>
      <c r="B1085" s="45"/>
      <c r="C1085" s="45"/>
      <c r="D1085" s="45"/>
      <c r="E1085" s="42"/>
      <c r="F1085" s="45"/>
      <c r="G1085" s="44"/>
    </row>
    <row r="1086" spans="1:7" x14ac:dyDescent="0.3">
      <c r="A1086" s="45"/>
      <c r="B1086" s="45"/>
      <c r="C1086" s="45"/>
      <c r="D1086" s="45"/>
      <c r="E1086" s="42"/>
      <c r="F1086" s="45"/>
      <c r="G1086" s="44"/>
    </row>
    <row r="1087" spans="1:7" x14ac:dyDescent="0.3">
      <c r="A1087" s="45"/>
      <c r="B1087" s="45"/>
      <c r="C1087" s="45"/>
      <c r="D1087" s="45"/>
      <c r="E1087" s="42"/>
      <c r="F1087" s="45"/>
      <c r="G1087" s="44"/>
    </row>
    <row r="1088" spans="1:7" x14ac:dyDescent="0.3">
      <c r="A1088" s="45"/>
      <c r="B1088" s="45"/>
      <c r="C1088" s="45"/>
      <c r="D1088" s="45"/>
      <c r="E1088" s="42"/>
      <c r="F1088" s="45"/>
      <c r="G1088" s="44"/>
    </row>
    <row r="1089" spans="1:7" x14ac:dyDescent="0.3">
      <c r="A1089" s="45"/>
      <c r="B1089" s="45"/>
      <c r="C1089" s="45"/>
      <c r="D1089" s="45"/>
      <c r="E1089" s="42"/>
      <c r="F1089" s="45"/>
      <c r="G1089" s="44"/>
    </row>
    <row r="1090" spans="1:7" x14ac:dyDescent="0.3">
      <c r="A1090" s="45"/>
      <c r="B1090" s="45"/>
      <c r="C1090" s="45"/>
      <c r="D1090" s="45"/>
      <c r="E1090" s="42"/>
      <c r="F1090" s="45"/>
      <c r="G1090" s="44"/>
    </row>
    <row r="1091" spans="1:7" x14ac:dyDescent="0.3">
      <c r="A1091" s="45"/>
      <c r="B1091" s="45"/>
      <c r="C1091" s="45"/>
      <c r="D1091" s="45"/>
      <c r="E1091" s="42"/>
      <c r="F1091" s="45"/>
      <c r="G1091" s="44"/>
    </row>
    <row r="1092" spans="1:7" x14ac:dyDescent="0.3">
      <c r="A1092" s="45"/>
      <c r="B1092" s="45"/>
      <c r="C1092" s="45"/>
      <c r="D1092" s="45"/>
      <c r="E1092" s="42"/>
      <c r="F1092" s="45"/>
      <c r="G1092" s="44"/>
    </row>
    <row r="1093" spans="1:7" x14ac:dyDescent="0.3">
      <c r="A1093" s="45"/>
      <c r="B1093" s="45"/>
      <c r="C1093" s="45"/>
      <c r="D1093" s="45"/>
      <c r="E1093" s="42"/>
      <c r="F1093" s="45"/>
      <c r="G1093" s="44"/>
    </row>
    <row r="1094" spans="1:7" x14ac:dyDescent="0.3">
      <c r="A1094" s="45"/>
      <c r="B1094" s="45"/>
      <c r="C1094" s="45"/>
      <c r="D1094" s="45"/>
      <c r="E1094" s="42"/>
      <c r="F1094" s="45"/>
      <c r="G1094" s="44"/>
    </row>
    <row r="1095" spans="1:7" x14ac:dyDescent="0.3">
      <c r="A1095" s="45"/>
      <c r="B1095" s="45"/>
      <c r="C1095" s="45"/>
      <c r="D1095" s="45"/>
      <c r="E1095" s="42"/>
      <c r="F1095" s="45"/>
      <c r="G1095" s="44"/>
    </row>
    <row r="1096" spans="1:7" x14ac:dyDescent="0.3">
      <c r="A1096" s="45"/>
      <c r="B1096" s="45"/>
      <c r="C1096" s="45"/>
      <c r="D1096" s="45"/>
      <c r="E1096" s="42"/>
      <c r="F1096" s="45"/>
      <c r="G1096" s="44"/>
    </row>
    <row r="1097" spans="1:7" x14ac:dyDescent="0.3">
      <c r="A1097" s="45"/>
      <c r="B1097" s="45"/>
      <c r="C1097" s="45"/>
      <c r="D1097" s="45"/>
      <c r="E1097" s="42"/>
      <c r="F1097" s="45"/>
      <c r="G1097" s="44"/>
    </row>
    <row r="1098" spans="1:7" x14ac:dyDescent="0.3">
      <c r="A1098" s="45"/>
      <c r="B1098" s="45"/>
      <c r="C1098" s="45"/>
      <c r="D1098" s="45"/>
      <c r="E1098" s="42"/>
      <c r="F1098" s="45"/>
      <c r="G1098" s="44"/>
    </row>
    <row r="1099" spans="1:7" x14ac:dyDescent="0.3">
      <c r="A1099" s="45"/>
      <c r="B1099" s="45"/>
      <c r="C1099" s="45"/>
      <c r="D1099" s="45"/>
      <c r="E1099" s="42"/>
      <c r="F1099" s="45"/>
      <c r="G1099" s="44"/>
    </row>
    <row r="1100" spans="1:7" x14ac:dyDescent="0.3">
      <c r="A1100" s="45"/>
      <c r="B1100" s="45"/>
      <c r="C1100" s="45"/>
      <c r="D1100" s="45"/>
      <c r="E1100" s="42"/>
      <c r="F1100" s="45"/>
      <c r="G1100" s="44"/>
    </row>
    <row r="1101" spans="1:7" x14ac:dyDescent="0.3">
      <c r="A1101" s="45"/>
      <c r="B1101" s="45"/>
      <c r="C1101" s="45"/>
      <c r="D1101" s="45"/>
      <c r="E1101" s="42"/>
      <c r="F1101" s="45"/>
      <c r="G1101" s="44"/>
    </row>
    <row r="1102" spans="1:7" x14ac:dyDescent="0.3">
      <c r="A1102" s="45"/>
      <c r="B1102" s="45"/>
      <c r="C1102" s="45"/>
      <c r="D1102" s="45"/>
      <c r="E1102" s="42"/>
      <c r="F1102" s="45"/>
      <c r="G1102" s="44"/>
    </row>
    <row r="1103" spans="1:7" x14ac:dyDescent="0.3">
      <c r="A1103" s="45"/>
      <c r="B1103" s="45"/>
      <c r="C1103" s="45"/>
      <c r="D1103" s="45"/>
      <c r="E1103" s="42"/>
      <c r="F1103" s="45"/>
      <c r="G1103" s="44"/>
    </row>
    <row r="1104" spans="1:7" x14ac:dyDescent="0.3">
      <c r="A1104" s="45"/>
      <c r="B1104" s="45"/>
      <c r="C1104" s="45"/>
      <c r="D1104" s="45"/>
      <c r="E1104" s="42"/>
      <c r="F1104" s="45"/>
      <c r="G1104" s="44"/>
    </row>
    <row r="1105" spans="1:7" x14ac:dyDescent="0.3">
      <c r="A1105" s="45"/>
      <c r="B1105" s="45"/>
      <c r="C1105" s="45"/>
      <c r="D1105" s="45"/>
      <c r="E1105" s="42"/>
      <c r="F1105" s="45"/>
      <c r="G1105" s="44"/>
    </row>
    <row r="1106" spans="1:7" x14ac:dyDescent="0.3">
      <c r="A1106" s="45"/>
      <c r="B1106" s="45"/>
      <c r="C1106" s="45"/>
      <c r="D1106" s="45"/>
      <c r="E1106" s="42"/>
      <c r="F1106" s="45"/>
      <c r="G1106" s="44"/>
    </row>
    <row r="1107" spans="1:7" x14ac:dyDescent="0.3">
      <c r="A1107" s="45"/>
      <c r="B1107" s="45"/>
      <c r="C1107" s="45"/>
      <c r="D1107" s="45"/>
      <c r="E1107" s="42"/>
      <c r="F1107" s="45"/>
      <c r="G1107" s="44"/>
    </row>
    <row r="1108" spans="1:7" x14ac:dyDescent="0.3">
      <c r="A1108" s="45"/>
      <c r="B1108" s="45"/>
      <c r="C1108" s="45"/>
      <c r="D1108" s="45"/>
      <c r="E1108" s="42"/>
      <c r="F1108" s="45"/>
      <c r="G1108" s="44"/>
    </row>
    <row r="1109" spans="1:7" x14ac:dyDescent="0.3">
      <c r="A1109" s="45"/>
      <c r="B1109" s="45"/>
      <c r="C1109" s="45"/>
      <c r="D1109" s="45"/>
      <c r="E1109" s="42"/>
      <c r="F1109" s="45"/>
      <c r="G1109" s="44"/>
    </row>
  </sheetData>
  <mergeCells count="12">
    <mergeCell ref="B41:F47"/>
    <mergeCell ref="D2:F2"/>
    <mergeCell ref="D3:F3"/>
    <mergeCell ref="D4:F4"/>
    <mergeCell ref="D5:F5"/>
    <mergeCell ref="D6:F6"/>
    <mergeCell ref="D7:F7"/>
    <mergeCell ref="D8:F8"/>
    <mergeCell ref="D9:F9"/>
    <mergeCell ref="D10:F10"/>
    <mergeCell ref="D11:F11"/>
    <mergeCell ref="D12:F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FB320-46AD-439C-A25C-A00DDC190442}">
  <dimension ref="A1:F1596"/>
  <sheetViews>
    <sheetView workbookViewId="0">
      <selection activeCell="B11" sqref="B11"/>
    </sheetView>
  </sheetViews>
  <sheetFormatPr defaultRowHeight="14.4" x14ac:dyDescent="0.3"/>
  <cols>
    <col min="1" max="1" width="52.77734375" bestFit="1" customWidth="1"/>
    <col min="2" max="2" width="52.77734375" customWidth="1"/>
  </cols>
  <sheetData>
    <row r="1" spans="1:6" x14ac:dyDescent="0.3">
      <c r="A1" s="22" t="s">
        <v>7076</v>
      </c>
      <c r="B1" s="22"/>
      <c r="C1" s="22" t="s">
        <v>7077</v>
      </c>
      <c r="D1" s="22" t="s">
        <v>7078</v>
      </c>
      <c r="E1" s="22" t="s">
        <v>12098</v>
      </c>
      <c r="F1" s="22" t="s">
        <v>12099</v>
      </c>
    </row>
    <row r="2" spans="1:6" x14ac:dyDescent="0.3">
      <c r="A2" s="21">
        <v>5023891</v>
      </c>
      <c r="B2" s="21" t="s">
        <v>12101</v>
      </c>
      <c r="C2" s="23">
        <v>18420</v>
      </c>
      <c r="D2" s="24">
        <v>43765.919999999998</v>
      </c>
      <c r="E2" s="24">
        <v>27065.13</v>
      </c>
      <c r="F2" s="23">
        <v>2.3759999999999999</v>
      </c>
    </row>
    <row r="3" spans="1:6" x14ac:dyDescent="0.3">
      <c r="A3" s="21">
        <v>5090984</v>
      </c>
      <c r="B3" s="21" t="s">
        <v>12102</v>
      </c>
      <c r="C3" s="23">
        <v>3300</v>
      </c>
      <c r="D3" s="24">
        <v>31680</v>
      </c>
      <c r="E3" s="24">
        <v>11942.589999999997</v>
      </c>
      <c r="F3" s="23">
        <v>9.6</v>
      </c>
    </row>
    <row r="4" spans="1:6" x14ac:dyDescent="0.3">
      <c r="A4" s="21">
        <v>5040579</v>
      </c>
      <c r="B4" s="21" t="s">
        <v>12103</v>
      </c>
      <c r="C4" s="23">
        <v>3045</v>
      </c>
      <c r="D4" s="24">
        <v>25042.079999999998</v>
      </c>
      <c r="E4" s="24">
        <v>14779.599999999997</v>
      </c>
      <c r="F4" s="23">
        <v>8.2240000000000002</v>
      </c>
    </row>
    <row r="5" spans="1:6" x14ac:dyDescent="0.3">
      <c r="A5" s="21">
        <v>5091032</v>
      </c>
      <c r="B5" s="21" t="s">
        <v>12104</v>
      </c>
      <c r="C5" s="23">
        <v>1745</v>
      </c>
      <c r="D5" s="24">
        <v>15007</v>
      </c>
      <c r="E5" s="24">
        <v>8968.75</v>
      </c>
      <c r="F5" s="23">
        <v>8.6</v>
      </c>
    </row>
    <row r="6" spans="1:6" x14ac:dyDescent="0.3">
      <c r="A6" s="21">
        <v>6046432</v>
      </c>
      <c r="B6" s="21" t="s">
        <v>12105</v>
      </c>
      <c r="C6" s="23">
        <v>0</v>
      </c>
      <c r="D6" s="24">
        <v>12392.720000000005</v>
      </c>
      <c r="E6" s="24">
        <v>6802.0900000000011</v>
      </c>
      <c r="F6" s="23">
        <v>0</v>
      </c>
    </row>
    <row r="7" spans="1:6" x14ac:dyDescent="0.3">
      <c r="A7" s="21">
        <v>5090989</v>
      </c>
      <c r="B7" s="21" t="s">
        <v>12106</v>
      </c>
      <c r="C7" s="23">
        <v>2980</v>
      </c>
      <c r="D7" s="24">
        <v>12039.2</v>
      </c>
      <c r="E7" s="24">
        <v>6463.3099999999995</v>
      </c>
      <c r="F7" s="23">
        <v>4.04</v>
      </c>
    </row>
    <row r="8" spans="1:6" x14ac:dyDescent="0.3">
      <c r="A8" s="21">
        <v>5090996</v>
      </c>
      <c r="B8" s="21" t="s">
        <v>12107</v>
      </c>
      <c r="C8" s="23">
        <v>1920</v>
      </c>
      <c r="D8" s="24">
        <v>11500.799999999997</v>
      </c>
      <c r="E8" s="24">
        <v>7072.7100000000028</v>
      </c>
      <c r="F8" s="23">
        <v>5.9899999999999984</v>
      </c>
    </row>
    <row r="9" spans="1:6" x14ac:dyDescent="0.3">
      <c r="A9" s="21">
        <v>5026956</v>
      </c>
      <c r="B9" s="21" t="s">
        <v>12108</v>
      </c>
      <c r="C9" s="23">
        <v>2170</v>
      </c>
      <c r="D9" s="24">
        <v>11162.479999999983</v>
      </c>
      <c r="E9" s="24">
        <v>4038.2000000000012</v>
      </c>
      <c r="F9" s="23">
        <v>5.1439999999999921</v>
      </c>
    </row>
    <row r="10" spans="1:6" x14ac:dyDescent="0.3">
      <c r="A10" s="21">
        <v>5024010</v>
      </c>
      <c r="B10" s="21" t="s">
        <v>12109</v>
      </c>
      <c r="C10" s="23">
        <v>2700</v>
      </c>
      <c r="D10" s="24">
        <v>10972.8</v>
      </c>
      <c r="E10" s="24">
        <v>5507.76</v>
      </c>
      <c r="F10" s="23">
        <v>4.0640000000000001</v>
      </c>
    </row>
    <row r="11" spans="1:6" x14ac:dyDescent="0.3">
      <c r="A11" s="21">
        <v>6058266</v>
      </c>
      <c r="B11" s="21" t="s">
        <v>12110</v>
      </c>
      <c r="C11" s="23">
        <v>0</v>
      </c>
      <c r="D11" s="24">
        <v>9583.9800000000014</v>
      </c>
      <c r="E11" s="24">
        <v>5392.49</v>
      </c>
      <c r="F11" s="23">
        <v>0</v>
      </c>
    </row>
    <row r="12" spans="1:6" x14ac:dyDescent="0.3">
      <c r="A12" s="21">
        <v>5088437</v>
      </c>
      <c r="B12" s="21" t="s">
        <v>12111</v>
      </c>
      <c r="C12" s="23">
        <v>2775</v>
      </c>
      <c r="D12" s="24">
        <v>9146.4000000000015</v>
      </c>
      <c r="E12" s="24">
        <v>3661.4400000000005</v>
      </c>
      <c r="F12" s="23">
        <v>3.2960000000000007</v>
      </c>
    </row>
    <row r="13" spans="1:6" x14ac:dyDescent="0.3">
      <c r="A13" s="21">
        <v>5091086</v>
      </c>
      <c r="B13" s="21" t="s">
        <v>12112</v>
      </c>
      <c r="C13" s="23">
        <v>725</v>
      </c>
      <c r="D13" s="24">
        <v>8202.6500000000015</v>
      </c>
      <c r="E13" s="24">
        <v>3854.1000000000004</v>
      </c>
      <c r="F13" s="23">
        <v>11.314000000000002</v>
      </c>
    </row>
    <row r="14" spans="1:6" x14ac:dyDescent="0.3">
      <c r="A14" s="21">
        <v>5024059</v>
      </c>
      <c r="B14" s="21" t="s">
        <v>12113</v>
      </c>
      <c r="C14" s="23">
        <v>3760</v>
      </c>
      <c r="D14" s="24">
        <v>8136.6399999999985</v>
      </c>
      <c r="E14" s="24">
        <v>4342.0600000000004</v>
      </c>
      <c r="F14" s="23">
        <v>2.1639999999999997</v>
      </c>
    </row>
    <row r="15" spans="1:6" x14ac:dyDescent="0.3">
      <c r="A15" s="21">
        <v>5027127</v>
      </c>
      <c r="B15" s="21" t="s">
        <v>12114</v>
      </c>
      <c r="C15" s="23">
        <v>1445</v>
      </c>
      <c r="D15" s="24">
        <v>6993.7999999999965</v>
      </c>
      <c r="E15" s="24">
        <v>3327.3599999999997</v>
      </c>
      <c r="F15" s="23">
        <v>4.8399999999999972</v>
      </c>
    </row>
    <row r="16" spans="1:6" x14ac:dyDescent="0.3">
      <c r="A16" s="21">
        <v>5094753</v>
      </c>
      <c r="B16" s="21" t="s">
        <v>12115</v>
      </c>
      <c r="C16" s="23">
        <v>925</v>
      </c>
      <c r="D16" s="24">
        <v>6543.0400000000009</v>
      </c>
      <c r="E16" s="24">
        <v>3930.7200000000007</v>
      </c>
      <c r="F16" s="23">
        <v>7.0735567567567577</v>
      </c>
    </row>
    <row r="17" spans="1:6" x14ac:dyDescent="0.3">
      <c r="A17" s="21">
        <v>5028843</v>
      </c>
      <c r="B17" s="21" t="s">
        <v>12116</v>
      </c>
      <c r="C17" s="23">
        <v>900</v>
      </c>
      <c r="D17" s="24">
        <v>6300</v>
      </c>
      <c r="E17" s="24">
        <v>3710.2399999999993</v>
      </c>
      <c r="F17" s="23">
        <v>7</v>
      </c>
    </row>
    <row r="18" spans="1:6" x14ac:dyDescent="0.3">
      <c r="A18" s="21">
        <v>6040482</v>
      </c>
      <c r="B18" s="21" t="s">
        <v>12117</v>
      </c>
      <c r="C18" s="23">
        <v>0</v>
      </c>
      <c r="D18" s="24">
        <v>5990.4</v>
      </c>
      <c r="E18" s="24">
        <v>1747.2</v>
      </c>
      <c r="F18" s="23">
        <v>0</v>
      </c>
    </row>
    <row r="19" spans="1:6" x14ac:dyDescent="0.3">
      <c r="A19" s="21">
        <v>5024174</v>
      </c>
      <c r="B19" s="21" t="s">
        <v>12118</v>
      </c>
      <c r="C19" s="23">
        <v>1625</v>
      </c>
      <c r="D19" s="24">
        <v>5850</v>
      </c>
      <c r="E19" s="24">
        <v>3674.6199999999994</v>
      </c>
      <c r="F19" s="23">
        <v>3.6</v>
      </c>
    </row>
    <row r="20" spans="1:6" x14ac:dyDescent="0.3">
      <c r="A20" s="21">
        <v>5024026</v>
      </c>
      <c r="B20" s="21" t="s">
        <v>12119</v>
      </c>
      <c r="C20" s="23">
        <v>1290</v>
      </c>
      <c r="D20" s="24">
        <v>5242.5599999999995</v>
      </c>
      <c r="E20" s="24">
        <v>3128.3399999999988</v>
      </c>
      <c r="F20" s="23">
        <v>4.0639999999999992</v>
      </c>
    </row>
    <row r="21" spans="1:6" x14ac:dyDescent="0.3">
      <c r="A21" s="21">
        <v>5073961</v>
      </c>
      <c r="B21" s="21" t="s">
        <v>12120</v>
      </c>
      <c r="C21" s="23">
        <v>282.5</v>
      </c>
      <c r="D21" s="24">
        <v>5008.16</v>
      </c>
      <c r="E21" s="24">
        <v>3537.75</v>
      </c>
      <c r="F21" s="23">
        <v>17.727999999999998</v>
      </c>
    </row>
    <row r="22" spans="1:6" x14ac:dyDescent="0.3">
      <c r="A22" s="21">
        <v>5061839</v>
      </c>
      <c r="B22" s="21" t="s">
        <v>12121</v>
      </c>
      <c r="C22" s="23">
        <v>885</v>
      </c>
      <c r="D22" s="24">
        <v>4596.6899999999996</v>
      </c>
      <c r="E22" s="24">
        <v>2464.1</v>
      </c>
      <c r="F22" s="23">
        <v>5.194</v>
      </c>
    </row>
    <row r="23" spans="1:6" x14ac:dyDescent="0.3">
      <c r="A23" s="21">
        <v>5027850</v>
      </c>
      <c r="B23" s="21" t="s">
        <v>12122</v>
      </c>
      <c r="C23" s="23">
        <v>970</v>
      </c>
      <c r="D23" s="24">
        <v>4355.3</v>
      </c>
      <c r="E23" s="24">
        <v>1852.7</v>
      </c>
      <c r="F23" s="23">
        <v>4.49</v>
      </c>
    </row>
    <row r="24" spans="1:6" x14ac:dyDescent="0.3">
      <c r="A24" s="21">
        <v>5093395</v>
      </c>
      <c r="B24" s="21" t="s">
        <v>12123</v>
      </c>
      <c r="C24" s="23">
        <v>625</v>
      </c>
      <c r="D24" s="24">
        <v>4233.7499999999991</v>
      </c>
      <c r="E24" s="24">
        <v>2705.19</v>
      </c>
      <c r="F24" s="23">
        <v>6.7739999999999982</v>
      </c>
    </row>
    <row r="25" spans="1:6" x14ac:dyDescent="0.3">
      <c r="A25" s="21">
        <v>5091084</v>
      </c>
      <c r="B25" s="21" t="s">
        <v>12124</v>
      </c>
      <c r="C25" s="23">
        <v>1015</v>
      </c>
      <c r="D25" s="24">
        <v>4124.96</v>
      </c>
      <c r="E25" s="24">
        <v>1974.2800000000002</v>
      </c>
      <c r="F25" s="23">
        <v>4.0640000000000001</v>
      </c>
    </row>
    <row r="26" spans="1:6" x14ac:dyDescent="0.3">
      <c r="A26" s="21">
        <v>5024213</v>
      </c>
      <c r="B26" s="21" t="s">
        <v>12125</v>
      </c>
      <c r="C26" s="23">
        <v>1380</v>
      </c>
      <c r="D26" s="24">
        <v>3876.42</v>
      </c>
      <c r="E26" s="24">
        <v>1560.9799999999996</v>
      </c>
      <c r="F26" s="23">
        <v>2.8090000000000002</v>
      </c>
    </row>
    <row r="27" spans="1:6" x14ac:dyDescent="0.3">
      <c r="A27" s="21">
        <v>5090816</v>
      </c>
      <c r="B27" s="21" t="s">
        <v>12126</v>
      </c>
      <c r="C27" s="23">
        <v>735</v>
      </c>
      <c r="D27" s="24">
        <v>3822</v>
      </c>
      <c r="E27" s="24">
        <v>2136.7799999999997</v>
      </c>
      <c r="F27" s="23">
        <v>5.2</v>
      </c>
    </row>
    <row r="28" spans="1:6" x14ac:dyDescent="0.3">
      <c r="A28" s="21">
        <v>5090804</v>
      </c>
      <c r="B28" s="21" t="s">
        <v>12127</v>
      </c>
      <c r="C28" s="23">
        <v>755</v>
      </c>
      <c r="D28" s="24">
        <v>3818.7899999999972</v>
      </c>
      <c r="E28" s="24">
        <v>1399.7400000000002</v>
      </c>
      <c r="F28" s="23">
        <v>5.0579999999999963</v>
      </c>
    </row>
    <row r="29" spans="1:6" x14ac:dyDescent="0.3">
      <c r="A29" s="21">
        <v>5061965</v>
      </c>
      <c r="B29" s="21" t="s">
        <v>12128</v>
      </c>
      <c r="C29" s="23">
        <v>760</v>
      </c>
      <c r="D29" s="24">
        <v>3806.0799999999995</v>
      </c>
      <c r="E29" s="24">
        <v>2042.7700000000009</v>
      </c>
      <c r="F29" s="23">
        <v>5.0079999999999991</v>
      </c>
    </row>
    <row r="30" spans="1:6" x14ac:dyDescent="0.3">
      <c r="A30" s="21">
        <v>5064671</v>
      </c>
      <c r="B30" s="21" t="s">
        <v>12129</v>
      </c>
      <c r="C30" s="23">
        <v>675</v>
      </c>
      <c r="D30" s="24">
        <v>3528.9000000000005</v>
      </c>
      <c r="E30" s="24">
        <v>2263.96</v>
      </c>
      <c r="F30" s="23">
        <v>5.2280000000000006</v>
      </c>
    </row>
    <row r="31" spans="1:6" x14ac:dyDescent="0.3">
      <c r="A31" s="21">
        <v>5091987</v>
      </c>
      <c r="B31" s="21" t="s">
        <v>12130</v>
      </c>
      <c r="C31" s="23">
        <v>610</v>
      </c>
      <c r="D31" s="24">
        <v>3416</v>
      </c>
      <c r="E31" s="24">
        <v>1678.6600000000003</v>
      </c>
      <c r="F31" s="23">
        <v>5.6</v>
      </c>
    </row>
    <row r="32" spans="1:6" x14ac:dyDescent="0.3">
      <c r="A32" s="21">
        <v>6041055</v>
      </c>
      <c r="B32" s="21" t="s">
        <v>12131</v>
      </c>
      <c r="C32" s="23">
        <v>0</v>
      </c>
      <c r="D32" s="24">
        <v>3246.1799999999989</v>
      </c>
      <c r="E32" s="24">
        <v>841.55999999999983</v>
      </c>
      <c r="F32" s="23">
        <v>0</v>
      </c>
    </row>
    <row r="33" spans="1:6" x14ac:dyDescent="0.3">
      <c r="A33" s="21">
        <v>5025052</v>
      </c>
      <c r="B33" s="21" t="s">
        <v>12132</v>
      </c>
      <c r="C33" s="23">
        <v>1620</v>
      </c>
      <c r="D33" s="24">
        <v>3227.0400000000009</v>
      </c>
      <c r="E33" s="24">
        <v>1732.4000000000003</v>
      </c>
      <c r="F33" s="23">
        <v>1.9920000000000004</v>
      </c>
    </row>
    <row r="34" spans="1:6" x14ac:dyDescent="0.3">
      <c r="A34" s="21">
        <v>6048207</v>
      </c>
      <c r="B34" s="21" t="s">
        <v>12133</v>
      </c>
      <c r="C34" s="23">
        <v>0</v>
      </c>
      <c r="D34" s="24">
        <v>3190.3199999999997</v>
      </c>
      <c r="E34" s="24">
        <v>1376.6299999999997</v>
      </c>
      <c r="F34" s="23">
        <v>0</v>
      </c>
    </row>
    <row r="35" spans="1:6" x14ac:dyDescent="0.3">
      <c r="A35" s="21">
        <v>5089345</v>
      </c>
      <c r="B35" s="21" t="s">
        <v>12134</v>
      </c>
      <c r="C35" s="23">
        <v>252.5</v>
      </c>
      <c r="D35" s="24">
        <v>2934.0499999999993</v>
      </c>
      <c r="E35" s="24">
        <v>1905.06</v>
      </c>
      <c r="F35" s="23">
        <v>11.619999999999997</v>
      </c>
    </row>
    <row r="36" spans="1:6" x14ac:dyDescent="0.3">
      <c r="A36" s="21">
        <v>5088424</v>
      </c>
      <c r="B36" s="21" t="s">
        <v>12135</v>
      </c>
      <c r="C36" s="23">
        <v>325</v>
      </c>
      <c r="D36" s="24">
        <v>2925</v>
      </c>
      <c r="E36" s="24">
        <v>1853.8000000000002</v>
      </c>
      <c r="F36" s="23">
        <v>9</v>
      </c>
    </row>
    <row r="37" spans="1:6" x14ac:dyDescent="0.3">
      <c r="A37" s="21">
        <v>5074787</v>
      </c>
      <c r="B37" s="21" t="s">
        <v>12136</v>
      </c>
      <c r="C37" s="23">
        <v>330</v>
      </c>
      <c r="D37" s="24">
        <v>2904</v>
      </c>
      <c r="E37" s="24">
        <v>1884.97</v>
      </c>
      <c r="F37" s="23">
        <v>8.8000000000000007</v>
      </c>
    </row>
    <row r="38" spans="1:6" x14ac:dyDescent="0.3">
      <c r="A38" s="21">
        <v>5025056</v>
      </c>
      <c r="B38" s="21" t="s">
        <v>12137</v>
      </c>
      <c r="C38" s="23">
        <v>1580</v>
      </c>
      <c r="D38" s="24">
        <v>2886.659999999998</v>
      </c>
      <c r="E38" s="24">
        <v>1590.4500000000003</v>
      </c>
      <c r="F38" s="23">
        <v>1.8269999999999988</v>
      </c>
    </row>
    <row r="39" spans="1:6" x14ac:dyDescent="0.3">
      <c r="A39" s="21">
        <v>6061706</v>
      </c>
      <c r="B39" s="21" t="s">
        <v>12138</v>
      </c>
      <c r="C39" s="23">
        <v>0</v>
      </c>
      <c r="D39" s="24">
        <v>2731.7099999999987</v>
      </c>
      <c r="E39" s="24">
        <v>344.54000000000076</v>
      </c>
      <c r="F39" s="23">
        <v>0</v>
      </c>
    </row>
    <row r="40" spans="1:6" x14ac:dyDescent="0.3">
      <c r="A40" s="21">
        <v>5024011</v>
      </c>
      <c r="B40" s="21" t="s">
        <v>12139</v>
      </c>
      <c r="C40" s="23">
        <v>610</v>
      </c>
      <c r="D40" s="24">
        <v>2379</v>
      </c>
      <c r="E40" s="24">
        <v>1267.8399999999999</v>
      </c>
      <c r="F40" s="23">
        <v>3.9</v>
      </c>
    </row>
    <row r="41" spans="1:6" x14ac:dyDescent="0.3">
      <c r="A41" s="21">
        <v>5070051</v>
      </c>
      <c r="B41" s="21" t="s">
        <v>12140</v>
      </c>
      <c r="C41" s="23">
        <v>520</v>
      </c>
      <c r="D41" s="24">
        <v>2372.7600000000002</v>
      </c>
      <c r="E41" s="24">
        <v>1272.3499999999999</v>
      </c>
      <c r="F41" s="23">
        <v>4.5630000000000006</v>
      </c>
    </row>
    <row r="42" spans="1:6" x14ac:dyDescent="0.3">
      <c r="A42" s="21">
        <v>5028216</v>
      </c>
      <c r="B42" s="21" t="s">
        <v>12141</v>
      </c>
      <c r="C42" s="23">
        <v>295</v>
      </c>
      <c r="D42" s="24">
        <v>2324.6</v>
      </c>
      <c r="E42" s="24">
        <v>1596.54</v>
      </c>
      <c r="F42" s="23">
        <v>7.88</v>
      </c>
    </row>
    <row r="43" spans="1:6" x14ac:dyDescent="0.3">
      <c r="A43" s="21">
        <v>5026990</v>
      </c>
      <c r="B43" s="21" t="s">
        <v>12142</v>
      </c>
      <c r="C43" s="23">
        <v>590</v>
      </c>
      <c r="D43" s="24">
        <v>2322.2399999999993</v>
      </c>
      <c r="E43" s="24">
        <v>369.17000000000019</v>
      </c>
      <c r="F43" s="23">
        <v>3.9359999999999991</v>
      </c>
    </row>
    <row r="44" spans="1:6" x14ac:dyDescent="0.3">
      <c r="A44" s="21">
        <v>5091099</v>
      </c>
      <c r="B44" s="21" t="s">
        <v>12143</v>
      </c>
      <c r="C44" s="23">
        <v>400</v>
      </c>
      <c r="D44" s="24">
        <v>2321.6</v>
      </c>
      <c r="E44" s="24">
        <v>1021.04</v>
      </c>
      <c r="F44" s="23">
        <v>5.8039999999999994</v>
      </c>
    </row>
    <row r="45" spans="1:6" x14ac:dyDescent="0.3">
      <c r="A45" s="21">
        <v>5028830</v>
      </c>
      <c r="B45" s="21" t="s">
        <v>12144</v>
      </c>
      <c r="C45" s="23">
        <v>330</v>
      </c>
      <c r="D45" s="24">
        <v>2310</v>
      </c>
      <c r="E45" s="24">
        <v>1452.14</v>
      </c>
      <c r="F45" s="23">
        <v>7</v>
      </c>
    </row>
    <row r="46" spans="1:6" x14ac:dyDescent="0.3">
      <c r="A46" s="21">
        <v>5097347</v>
      </c>
      <c r="B46" s="21" t="s">
        <v>12145</v>
      </c>
      <c r="C46" s="23">
        <v>700</v>
      </c>
      <c r="D46" s="24">
        <v>2310</v>
      </c>
      <c r="E46" s="24">
        <v>1096.1999999999998</v>
      </c>
      <c r="F46" s="23">
        <v>3.3</v>
      </c>
    </row>
    <row r="47" spans="1:6" x14ac:dyDescent="0.3">
      <c r="A47" s="21">
        <v>5091102</v>
      </c>
      <c r="B47" s="21" t="s">
        <v>12146</v>
      </c>
      <c r="C47" s="23">
        <v>515</v>
      </c>
      <c r="D47" s="24">
        <v>2307.1999999999994</v>
      </c>
      <c r="E47" s="24">
        <v>1433.7999999999997</v>
      </c>
      <c r="F47" s="23">
        <v>4.4799999999999986</v>
      </c>
    </row>
    <row r="48" spans="1:6" x14ac:dyDescent="0.3">
      <c r="A48" s="21">
        <v>5093393</v>
      </c>
      <c r="B48" s="21" t="s">
        <v>12147</v>
      </c>
      <c r="C48" s="23">
        <v>340</v>
      </c>
      <c r="D48" s="24">
        <v>2303.1599999999989</v>
      </c>
      <c r="E48" s="24">
        <v>1460.6500000000005</v>
      </c>
      <c r="F48" s="23">
        <v>6.7739999999999965</v>
      </c>
    </row>
    <row r="49" spans="1:6" x14ac:dyDescent="0.3">
      <c r="A49" s="21">
        <v>5091041</v>
      </c>
      <c r="B49" s="21" t="s">
        <v>12148</v>
      </c>
      <c r="C49" s="23">
        <v>725</v>
      </c>
      <c r="D49" s="24">
        <v>2298.2499999999995</v>
      </c>
      <c r="E49" s="24">
        <v>1534.7699999999993</v>
      </c>
      <c r="F49" s="23">
        <v>3.1699999999999995</v>
      </c>
    </row>
    <row r="50" spans="1:6" x14ac:dyDescent="0.3">
      <c r="A50" s="21">
        <v>5028838</v>
      </c>
      <c r="B50" s="21" t="s">
        <v>12149</v>
      </c>
      <c r="C50" s="23">
        <v>325</v>
      </c>
      <c r="D50" s="24">
        <v>2275</v>
      </c>
      <c r="E50" s="24">
        <v>1433.9299999999998</v>
      </c>
      <c r="F50" s="23">
        <v>7</v>
      </c>
    </row>
    <row r="51" spans="1:6" x14ac:dyDescent="0.3">
      <c r="A51" s="21">
        <v>6042877</v>
      </c>
      <c r="B51" s="21" t="s">
        <v>12150</v>
      </c>
      <c r="C51" s="23">
        <v>0</v>
      </c>
      <c r="D51" s="24">
        <v>2250.12</v>
      </c>
      <c r="E51" s="24">
        <v>1587.5200000000004</v>
      </c>
      <c r="F51" s="23">
        <v>0</v>
      </c>
    </row>
    <row r="52" spans="1:6" x14ac:dyDescent="0.3">
      <c r="A52" s="21">
        <v>6055142</v>
      </c>
      <c r="B52" s="21" t="s">
        <v>12151</v>
      </c>
      <c r="C52" s="23">
        <v>0</v>
      </c>
      <c r="D52" s="24">
        <v>2190</v>
      </c>
      <c r="E52" s="24">
        <v>868.82</v>
      </c>
      <c r="F52" s="23">
        <v>0</v>
      </c>
    </row>
    <row r="53" spans="1:6" x14ac:dyDescent="0.3">
      <c r="A53" s="21">
        <v>5074313</v>
      </c>
      <c r="B53" s="21" t="s">
        <v>12152</v>
      </c>
      <c r="C53" s="23">
        <v>410</v>
      </c>
      <c r="D53" s="24">
        <v>2163.9800000000005</v>
      </c>
      <c r="E53" s="24">
        <v>1089.1899999999998</v>
      </c>
      <c r="F53" s="23">
        <v>5.2780000000000014</v>
      </c>
    </row>
    <row r="54" spans="1:6" x14ac:dyDescent="0.3">
      <c r="A54" s="21">
        <v>5064686</v>
      </c>
      <c r="B54" s="21" t="s">
        <v>12153</v>
      </c>
      <c r="C54" s="23">
        <v>595</v>
      </c>
      <c r="D54" s="24">
        <v>2146.2000000000007</v>
      </c>
      <c r="E54" s="24">
        <v>1042.2</v>
      </c>
      <c r="F54" s="23">
        <v>3.607058823529413</v>
      </c>
    </row>
    <row r="55" spans="1:6" x14ac:dyDescent="0.3">
      <c r="A55" s="21">
        <v>6041059</v>
      </c>
      <c r="B55" s="21" t="s">
        <v>12154</v>
      </c>
      <c r="C55" s="23">
        <v>0</v>
      </c>
      <c r="D55" s="24">
        <v>2144.7000000000007</v>
      </c>
      <c r="E55" s="24">
        <v>823.79999999999973</v>
      </c>
      <c r="F55" s="23">
        <v>0</v>
      </c>
    </row>
    <row r="56" spans="1:6" x14ac:dyDescent="0.3">
      <c r="A56" s="21">
        <v>5088436</v>
      </c>
      <c r="B56" s="21" t="s">
        <v>12155</v>
      </c>
      <c r="C56" s="23">
        <v>650</v>
      </c>
      <c r="D56" s="24">
        <v>2142.3999999999996</v>
      </c>
      <c r="E56" s="24">
        <v>766.4</v>
      </c>
      <c r="F56" s="23">
        <v>3.2959999999999994</v>
      </c>
    </row>
    <row r="57" spans="1:6" x14ac:dyDescent="0.3">
      <c r="A57" s="21">
        <v>5023888</v>
      </c>
      <c r="B57" s="21" t="s">
        <v>12156</v>
      </c>
      <c r="C57" s="23">
        <v>890</v>
      </c>
      <c r="D57" s="24">
        <v>2086.1600000000003</v>
      </c>
      <c r="E57" s="24">
        <v>1175.4200000000003</v>
      </c>
      <c r="F57" s="23">
        <v>2.3440000000000003</v>
      </c>
    </row>
    <row r="58" spans="1:6" x14ac:dyDescent="0.3">
      <c r="A58" s="21">
        <v>5091020</v>
      </c>
      <c r="B58" s="21" t="s">
        <v>12157</v>
      </c>
      <c r="C58" s="23">
        <v>480</v>
      </c>
      <c r="D58" s="24">
        <v>2059.1999999999998</v>
      </c>
      <c r="E58" s="24">
        <v>130.9199999999999</v>
      </c>
      <c r="F58" s="23">
        <v>4.29</v>
      </c>
    </row>
    <row r="59" spans="1:6" x14ac:dyDescent="0.3">
      <c r="A59" s="21">
        <v>5088422</v>
      </c>
      <c r="B59" s="21" t="s">
        <v>12158</v>
      </c>
      <c r="C59" s="23">
        <v>220</v>
      </c>
      <c r="D59" s="24">
        <v>1980</v>
      </c>
      <c r="E59" s="24">
        <v>1006.28</v>
      </c>
      <c r="F59" s="23">
        <v>9</v>
      </c>
    </row>
    <row r="60" spans="1:6" x14ac:dyDescent="0.3">
      <c r="A60" s="21">
        <v>5091015</v>
      </c>
      <c r="B60" s="21" t="s">
        <v>12159</v>
      </c>
      <c r="C60" s="23">
        <v>335</v>
      </c>
      <c r="D60" s="24">
        <v>1944.3399999999997</v>
      </c>
      <c r="E60" s="24">
        <v>643.27999999999975</v>
      </c>
      <c r="F60" s="23">
        <v>5.8039999999999994</v>
      </c>
    </row>
    <row r="61" spans="1:6" x14ac:dyDescent="0.3">
      <c r="A61" s="21">
        <v>5091205</v>
      </c>
      <c r="B61" s="21" t="s">
        <v>12160</v>
      </c>
      <c r="C61" s="23">
        <v>390</v>
      </c>
      <c r="D61" s="24">
        <v>1891.5</v>
      </c>
      <c r="E61" s="24">
        <v>1134.8999999999999</v>
      </c>
      <c r="F61" s="23">
        <v>4.8499999999999996</v>
      </c>
    </row>
    <row r="62" spans="1:6" x14ac:dyDescent="0.3">
      <c r="A62" s="21">
        <v>6041133</v>
      </c>
      <c r="B62" s="21" t="s">
        <v>12161</v>
      </c>
      <c r="C62" s="23">
        <v>0</v>
      </c>
      <c r="D62" s="24">
        <v>1876</v>
      </c>
      <c r="E62" s="24">
        <v>1186.4900000000002</v>
      </c>
      <c r="F62" s="23">
        <v>0</v>
      </c>
    </row>
    <row r="63" spans="1:6" x14ac:dyDescent="0.3">
      <c r="A63" s="21">
        <v>5091190</v>
      </c>
      <c r="B63" s="21" t="s">
        <v>12162</v>
      </c>
      <c r="C63" s="23">
        <v>200</v>
      </c>
      <c r="D63" s="24">
        <v>1812.4</v>
      </c>
      <c r="E63" s="24">
        <v>1348.8200000000002</v>
      </c>
      <c r="F63" s="23">
        <v>9.0620000000000012</v>
      </c>
    </row>
    <row r="64" spans="1:6" x14ac:dyDescent="0.3">
      <c r="A64" s="21">
        <v>5026961</v>
      </c>
      <c r="B64" s="21" t="s">
        <v>12163</v>
      </c>
      <c r="C64" s="23">
        <v>405</v>
      </c>
      <c r="D64" s="24">
        <v>1737.45</v>
      </c>
      <c r="E64" s="24">
        <v>434.34999999999997</v>
      </c>
      <c r="F64" s="23">
        <v>4.29</v>
      </c>
    </row>
    <row r="65" spans="1:6" x14ac:dyDescent="0.3">
      <c r="A65" s="21">
        <v>5091061</v>
      </c>
      <c r="B65" s="21" t="s">
        <v>12164</v>
      </c>
      <c r="C65" s="23">
        <v>195</v>
      </c>
      <c r="D65" s="24">
        <v>1700.79</v>
      </c>
      <c r="E65" s="24">
        <v>1109.55</v>
      </c>
      <c r="F65" s="23">
        <v>8.7219999999999995</v>
      </c>
    </row>
    <row r="66" spans="1:6" x14ac:dyDescent="0.3">
      <c r="A66" s="21">
        <v>6060533</v>
      </c>
      <c r="B66" s="21" t="s">
        <v>12165</v>
      </c>
      <c r="C66" s="23">
        <v>0</v>
      </c>
      <c r="D66" s="24">
        <v>1561.5300000000002</v>
      </c>
      <c r="E66" s="24">
        <v>826.63000000000011</v>
      </c>
      <c r="F66" s="23">
        <v>0</v>
      </c>
    </row>
    <row r="67" spans="1:6" x14ac:dyDescent="0.3">
      <c r="A67" s="21">
        <v>6054431</v>
      </c>
      <c r="B67" s="21" t="s">
        <v>12166</v>
      </c>
      <c r="C67" s="23">
        <v>0</v>
      </c>
      <c r="D67" s="24">
        <v>1552.5</v>
      </c>
      <c r="E67" s="24">
        <v>996.38000000000022</v>
      </c>
      <c r="F67" s="23">
        <v>0</v>
      </c>
    </row>
    <row r="68" spans="1:6" x14ac:dyDescent="0.3">
      <c r="A68" s="21">
        <v>5089340</v>
      </c>
      <c r="B68" s="21" t="s">
        <v>12167</v>
      </c>
      <c r="C68" s="23">
        <v>92.5</v>
      </c>
      <c r="D68" s="24">
        <v>1483.3300000000002</v>
      </c>
      <c r="E68" s="24">
        <v>1083.97</v>
      </c>
      <c r="F68" s="23">
        <v>16.036000000000001</v>
      </c>
    </row>
    <row r="69" spans="1:6" x14ac:dyDescent="0.3">
      <c r="A69" s="21">
        <v>5027114</v>
      </c>
      <c r="B69" s="21" t="s">
        <v>12168</v>
      </c>
      <c r="C69" s="23">
        <v>340</v>
      </c>
      <c r="D69" s="24">
        <v>1458.6</v>
      </c>
      <c r="E69" s="24">
        <v>508.63999999999993</v>
      </c>
      <c r="F69" s="23">
        <v>4.29</v>
      </c>
    </row>
    <row r="70" spans="1:6" x14ac:dyDescent="0.3">
      <c r="A70" s="21">
        <v>5090998</v>
      </c>
      <c r="B70" s="21" t="s">
        <v>12169</v>
      </c>
      <c r="C70" s="23">
        <v>235</v>
      </c>
      <c r="D70" s="24">
        <v>1407.65</v>
      </c>
      <c r="E70" s="24">
        <v>925.7399999999999</v>
      </c>
      <c r="F70" s="23">
        <v>5.99</v>
      </c>
    </row>
    <row r="71" spans="1:6" x14ac:dyDescent="0.3">
      <c r="A71" s="21">
        <v>5091206</v>
      </c>
      <c r="B71" s="21" t="s">
        <v>12170</v>
      </c>
      <c r="C71" s="23">
        <v>205</v>
      </c>
      <c r="D71" s="24">
        <v>1394</v>
      </c>
      <c r="E71" s="24">
        <v>973.66999999999985</v>
      </c>
      <c r="F71" s="23">
        <v>6.8</v>
      </c>
    </row>
    <row r="72" spans="1:6" x14ac:dyDescent="0.3">
      <c r="A72" s="21">
        <v>6040932</v>
      </c>
      <c r="B72" s="21" t="s">
        <v>12171</v>
      </c>
      <c r="C72" s="23">
        <v>0</v>
      </c>
      <c r="D72" s="24">
        <v>1309.3500000000001</v>
      </c>
      <c r="E72" s="24">
        <v>419.52</v>
      </c>
      <c r="F72" s="23">
        <v>0</v>
      </c>
    </row>
    <row r="73" spans="1:6" x14ac:dyDescent="0.3">
      <c r="A73" s="21">
        <v>5091059</v>
      </c>
      <c r="B73" s="21" t="s">
        <v>12134</v>
      </c>
      <c r="C73" s="23">
        <v>112.5</v>
      </c>
      <c r="D73" s="24">
        <v>1307.25</v>
      </c>
      <c r="E73" s="24">
        <v>814.43000000000006</v>
      </c>
      <c r="F73" s="23">
        <v>11.62</v>
      </c>
    </row>
    <row r="74" spans="1:6" x14ac:dyDescent="0.3">
      <c r="A74" s="21">
        <v>6055499</v>
      </c>
      <c r="B74" s="21" t="s">
        <v>12172</v>
      </c>
      <c r="C74" s="23">
        <v>0</v>
      </c>
      <c r="D74" s="24">
        <v>1237.3399999999997</v>
      </c>
      <c r="E74" s="24">
        <v>667.74000000000024</v>
      </c>
      <c r="F74" s="23">
        <v>0</v>
      </c>
    </row>
    <row r="75" spans="1:6" x14ac:dyDescent="0.3">
      <c r="A75" s="21">
        <v>5091131</v>
      </c>
      <c r="B75" s="21" t="s">
        <v>12173</v>
      </c>
      <c r="C75" s="23">
        <v>240</v>
      </c>
      <c r="D75" s="24">
        <v>1230.24</v>
      </c>
      <c r="E75" s="24">
        <v>673.45</v>
      </c>
      <c r="F75" s="23">
        <v>5.1260000000000003</v>
      </c>
    </row>
    <row r="76" spans="1:6" x14ac:dyDescent="0.3">
      <c r="A76" s="21">
        <v>6070855</v>
      </c>
      <c r="B76" s="21" t="s">
        <v>12174</v>
      </c>
      <c r="C76" s="23">
        <v>0</v>
      </c>
      <c r="D76" s="24">
        <v>1230</v>
      </c>
      <c r="E76" s="24">
        <v>360</v>
      </c>
      <c r="F76" s="23">
        <v>0</v>
      </c>
    </row>
    <row r="77" spans="1:6" x14ac:dyDescent="0.3">
      <c r="A77" s="21">
        <v>6041056</v>
      </c>
      <c r="B77" s="21" t="s">
        <v>12175</v>
      </c>
      <c r="C77" s="23">
        <v>0</v>
      </c>
      <c r="D77" s="24">
        <v>1219.2000000000003</v>
      </c>
      <c r="E77" s="24">
        <v>315.11</v>
      </c>
      <c r="F77" s="23">
        <v>0</v>
      </c>
    </row>
    <row r="78" spans="1:6" x14ac:dyDescent="0.3">
      <c r="A78" s="21">
        <v>6040965</v>
      </c>
      <c r="B78" s="21" t="s">
        <v>12176</v>
      </c>
      <c r="C78" s="23">
        <v>0</v>
      </c>
      <c r="D78" s="24">
        <v>1192.8199999999997</v>
      </c>
      <c r="E78" s="24">
        <v>53.839999999999989</v>
      </c>
      <c r="F78" s="23">
        <v>0</v>
      </c>
    </row>
    <row r="79" spans="1:6" x14ac:dyDescent="0.3">
      <c r="A79" s="21">
        <v>5090859</v>
      </c>
      <c r="B79" s="21" t="s">
        <v>12177</v>
      </c>
      <c r="C79" s="23">
        <v>100</v>
      </c>
      <c r="D79" s="24">
        <v>1160</v>
      </c>
      <c r="E79" s="24">
        <v>731.96</v>
      </c>
      <c r="F79" s="23">
        <v>11.6</v>
      </c>
    </row>
    <row r="80" spans="1:6" x14ac:dyDescent="0.3">
      <c r="A80" s="21">
        <v>5024027</v>
      </c>
      <c r="B80" s="21" t="s">
        <v>12178</v>
      </c>
      <c r="C80" s="23">
        <v>270</v>
      </c>
      <c r="D80" s="24">
        <v>1153.44</v>
      </c>
      <c r="E80" s="24">
        <v>759.43999999999994</v>
      </c>
      <c r="F80" s="23">
        <v>4.2720000000000002</v>
      </c>
    </row>
    <row r="81" spans="1:6" x14ac:dyDescent="0.3">
      <c r="A81" s="21">
        <v>5092102</v>
      </c>
      <c r="B81" s="21" t="s">
        <v>12134</v>
      </c>
      <c r="C81" s="23">
        <v>127.5</v>
      </c>
      <c r="D81" s="24">
        <v>1118.43</v>
      </c>
      <c r="E81" s="24">
        <v>454.25000000000011</v>
      </c>
      <c r="F81" s="23">
        <v>8.7720000000000002</v>
      </c>
    </row>
    <row r="82" spans="1:6" x14ac:dyDescent="0.3">
      <c r="A82" s="21">
        <v>6060622</v>
      </c>
      <c r="B82" s="21" t="s">
        <v>12179</v>
      </c>
      <c r="C82" s="23">
        <v>0</v>
      </c>
      <c r="D82" s="24">
        <v>1111</v>
      </c>
      <c r="E82" s="24">
        <v>405.43000000000012</v>
      </c>
      <c r="F82" s="23">
        <v>0</v>
      </c>
    </row>
    <row r="83" spans="1:6" x14ac:dyDescent="0.3">
      <c r="A83" s="21">
        <v>5025730</v>
      </c>
      <c r="B83" s="21" t="s">
        <v>12180</v>
      </c>
      <c r="C83" s="23">
        <v>180</v>
      </c>
      <c r="D83" s="24">
        <v>1108.26</v>
      </c>
      <c r="E83" s="24">
        <v>879.01999999999987</v>
      </c>
      <c r="F83" s="23">
        <v>6.157</v>
      </c>
    </row>
    <row r="84" spans="1:6" x14ac:dyDescent="0.3">
      <c r="A84" s="21">
        <v>5091147</v>
      </c>
      <c r="B84" s="21" t="s">
        <v>12181</v>
      </c>
      <c r="C84" s="23">
        <v>395</v>
      </c>
      <c r="D84" s="24">
        <v>1097.3099999999997</v>
      </c>
      <c r="E84" s="24">
        <v>695.54</v>
      </c>
      <c r="F84" s="23">
        <v>2.7779999999999991</v>
      </c>
    </row>
    <row r="85" spans="1:6" x14ac:dyDescent="0.3">
      <c r="A85" s="21">
        <v>6062917</v>
      </c>
      <c r="B85" s="21" t="s">
        <v>12182</v>
      </c>
      <c r="C85" s="23">
        <v>0</v>
      </c>
      <c r="D85" s="24">
        <v>1080</v>
      </c>
      <c r="E85" s="24">
        <v>324.12</v>
      </c>
      <c r="F85" s="23">
        <v>0</v>
      </c>
    </row>
    <row r="86" spans="1:6" x14ac:dyDescent="0.3">
      <c r="A86" s="21">
        <v>5041048</v>
      </c>
      <c r="B86" s="21" t="s">
        <v>12183</v>
      </c>
      <c r="C86" s="23">
        <v>115</v>
      </c>
      <c r="D86" s="24">
        <v>1019.3600000000001</v>
      </c>
      <c r="E86" s="24">
        <v>756.74000000000012</v>
      </c>
      <c r="F86" s="23">
        <v>8.8640000000000008</v>
      </c>
    </row>
    <row r="87" spans="1:6" x14ac:dyDescent="0.3">
      <c r="A87" s="21">
        <v>5091014</v>
      </c>
      <c r="B87" s="21" t="s">
        <v>12184</v>
      </c>
      <c r="C87" s="23">
        <v>175</v>
      </c>
      <c r="D87" s="24">
        <v>1015.6999999999998</v>
      </c>
      <c r="E87" s="24">
        <v>387.83999999999986</v>
      </c>
      <c r="F87" s="23">
        <v>5.8039999999999994</v>
      </c>
    </row>
    <row r="88" spans="1:6" x14ac:dyDescent="0.3">
      <c r="A88" s="21">
        <v>5024052</v>
      </c>
      <c r="B88" s="21" t="s">
        <v>12185</v>
      </c>
      <c r="C88" s="23">
        <v>420</v>
      </c>
      <c r="D88" s="24">
        <v>987</v>
      </c>
      <c r="E88" s="24">
        <v>518.69999999999993</v>
      </c>
      <c r="F88" s="23">
        <v>2.35</v>
      </c>
    </row>
    <row r="89" spans="1:6" x14ac:dyDescent="0.3">
      <c r="A89" s="21">
        <v>5024072</v>
      </c>
      <c r="B89" s="21" t="s">
        <v>12186</v>
      </c>
      <c r="C89" s="23">
        <v>400</v>
      </c>
      <c r="D89" s="24">
        <v>980</v>
      </c>
      <c r="E89" s="24">
        <v>467.22999999999996</v>
      </c>
      <c r="F89" s="23">
        <v>2.4500000000000002</v>
      </c>
    </row>
    <row r="90" spans="1:6" x14ac:dyDescent="0.3">
      <c r="A90" s="21">
        <v>6057545</v>
      </c>
      <c r="B90" s="21" t="s">
        <v>12187</v>
      </c>
      <c r="C90" s="23">
        <v>0</v>
      </c>
      <c r="D90" s="24">
        <v>980</v>
      </c>
      <c r="E90" s="24">
        <v>791.84</v>
      </c>
      <c r="F90" s="23">
        <v>0</v>
      </c>
    </row>
    <row r="91" spans="1:6" x14ac:dyDescent="0.3">
      <c r="A91" s="21">
        <v>6063183</v>
      </c>
      <c r="B91" s="21" t="s">
        <v>12188</v>
      </c>
      <c r="C91" s="23">
        <v>0</v>
      </c>
      <c r="D91" s="24">
        <v>979.8</v>
      </c>
      <c r="E91" s="24">
        <v>475.90000000000003</v>
      </c>
      <c r="F91" s="23">
        <v>0</v>
      </c>
    </row>
    <row r="92" spans="1:6" x14ac:dyDescent="0.3">
      <c r="A92" s="21">
        <v>6062122</v>
      </c>
      <c r="B92" s="21" t="s">
        <v>12189</v>
      </c>
      <c r="C92" s="23">
        <v>0</v>
      </c>
      <c r="D92" s="24">
        <v>973.80000000000007</v>
      </c>
      <c r="E92" s="24">
        <v>528.15</v>
      </c>
      <c r="F92" s="23">
        <v>0</v>
      </c>
    </row>
    <row r="93" spans="1:6" x14ac:dyDescent="0.3">
      <c r="A93" s="21">
        <v>5091208</v>
      </c>
      <c r="B93" s="21" t="s">
        <v>12190</v>
      </c>
      <c r="C93" s="23">
        <v>195</v>
      </c>
      <c r="D93" s="24">
        <v>960.96</v>
      </c>
      <c r="E93" s="24">
        <v>710.89</v>
      </c>
      <c r="F93" s="23">
        <v>4.9279999999999999</v>
      </c>
    </row>
    <row r="94" spans="1:6" x14ac:dyDescent="0.3">
      <c r="A94" s="21">
        <v>6062918</v>
      </c>
      <c r="B94" s="21" t="s">
        <v>12191</v>
      </c>
      <c r="C94" s="23">
        <v>0</v>
      </c>
      <c r="D94" s="24">
        <v>960</v>
      </c>
      <c r="E94" s="24">
        <v>282.48</v>
      </c>
      <c r="F94" s="23">
        <v>0</v>
      </c>
    </row>
    <row r="95" spans="1:6" x14ac:dyDescent="0.3">
      <c r="A95" s="21">
        <v>6040958</v>
      </c>
      <c r="B95" s="21" t="s">
        <v>12176</v>
      </c>
      <c r="C95" s="23">
        <v>0</v>
      </c>
      <c r="D95" s="24">
        <v>957</v>
      </c>
      <c r="E95" s="24">
        <v>489.99999999999977</v>
      </c>
      <c r="F95" s="23">
        <v>0</v>
      </c>
    </row>
    <row r="96" spans="1:6" x14ac:dyDescent="0.3">
      <c r="A96" s="21">
        <v>5094758</v>
      </c>
      <c r="B96" s="21" t="s">
        <v>12192</v>
      </c>
      <c r="C96" s="23">
        <v>160</v>
      </c>
      <c r="D96" s="24">
        <v>951.04</v>
      </c>
      <c r="E96" s="24">
        <v>612.79999999999995</v>
      </c>
      <c r="F96" s="23">
        <v>5.944</v>
      </c>
    </row>
    <row r="97" spans="1:6" x14ac:dyDescent="0.3">
      <c r="A97" s="21">
        <v>5025710</v>
      </c>
      <c r="B97" s="21" t="s">
        <v>12193</v>
      </c>
      <c r="C97" s="23">
        <v>140</v>
      </c>
      <c r="D97" s="24">
        <v>943.04</v>
      </c>
      <c r="E97" s="24">
        <v>614.63000000000011</v>
      </c>
      <c r="F97" s="23">
        <v>6.7359999999999998</v>
      </c>
    </row>
    <row r="98" spans="1:6" x14ac:dyDescent="0.3">
      <c r="A98" s="21">
        <v>6041190</v>
      </c>
      <c r="B98" s="21" t="s">
        <v>12194</v>
      </c>
      <c r="C98" s="23">
        <v>0</v>
      </c>
      <c r="D98" s="24">
        <v>940.68000000000006</v>
      </c>
      <c r="E98" s="24">
        <v>476.83</v>
      </c>
      <c r="F98" s="23">
        <v>0</v>
      </c>
    </row>
    <row r="99" spans="1:6" x14ac:dyDescent="0.3">
      <c r="A99" s="21">
        <v>5091212</v>
      </c>
      <c r="B99" s="21" t="s">
        <v>12195</v>
      </c>
      <c r="C99" s="23">
        <v>95</v>
      </c>
      <c r="D99" s="24">
        <v>935.93999999999994</v>
      </c>
      <c r="E99" s="24">
        <v>758.0200000000001</v>
      </c>
      <c r="F99" s="23">
        <v>9.8519999999999985</v>
      </c>
    </row>
    <row r="100" spans="1:6" x14ac:dyDescent="0.3">
      <c r="A100" s="21">
        <v>5091019</v>
      </c>
      <c r="B100" s="21" t="s">
        <v>12196</v>
      </c>
      <c r="C100" s="23">
        <v>185</v>
      </c>
      <c r="D100" s="24">
        <v>931.65999999999974</v>
      </c>
      <c r="E100" s="24">
        <v>139.38000000000002</v>
      </c>
      <c r="F100" s="23">
        <v>5.0359999999999987</v>
      </c>
    </row>
    <row r="101" spans="1:6" x14ac:dyDescent="0.3">
      <c r="A101" s="21">
        <v>6048367</v>
      </c>
      <c r="B101" s="21" t="s">
        <v>12197</v>
      </c>
      <c r="C101" s="23">
        <v>0</v>
      </c>
      <c r="D101" s="24">
        <v>925.35999999999967</v>
      </c>
      <c r="E101" s="24">
        <v>442.91999999999985</v>
      </c>
      <c r="F101" s="23">
        <v>0</v>
      </c>
    </row>
    <row r="102" spans="1:6" x14ac:dyDescent="0.3">
      <c r="A102" s="21">
        <v>6070558</v>
      </c>
      <c r="B102" s="21" t="s">
        <v>12198</v>
      </c>
      <c r="C102" s="23">
        <v>0</v>
      </c>
      <c r="D102" s="24">
        <v>920</v>
      </c>
      <c r="E102" s="24">
        <v>418.85999999999996</v>
      </c>
      <c r="F102" s="23">
        <v>0</v>
      </c>
    </row>
    <row r="103" spans="1:6" x14ac:dyDescent="0.3">
      <c r="A103" s="21">
        <v>5025077</v>
      </c>
      <c r="B103" s="21" t="s">
        <v>12199</v>
      </c>
      <c r="C103" s="23">
        <v>390</v>
      </c>
      <c r="D103" s="24">
        <v>918.06</v>
      </c>
      <c r="E103" s="24">
        <v>537.09000000000015</v>
      </c>
      <c r="F103" s="23">
        <v>2.3539999999999996</v>
      </c>
    </row>
    <row r="104" spans="1:6" x14ac:dyDescent="0.3">
      <c r="A104" s="21">
        <v>5041043</v>
      </c>
      <c r="B104" s="21" t="s">
        <v>12200</v>
      </c>
      <c r="C104" s="23">
        <v>75</v>
      </c>
      <c r="D104" s="24">
        <v>914.25000000000011</v>
      </c>
      <c r="E104" s="24">
        <v>631.67000000000007</v>
      </c>
      <c r="F104" s="23">
        <v>12.190000000000001</v>
      </c>
    </row>
    <row r="105" spans="1:6" x14ac:dyDescent="0.3">
      <c r="A105" s="21">
        <v>5028846</v>
      </c>
      <c r="B105" s="21" t="s">
        <v>12201</v>
      </c>
      <c r="C105" s="23">
        <v>130</v>
      </c>
      <c r="D105" s="24">
        <v>910</v>
      </c>
      <c r="E105" s="24">
        <v>543.32999999999993</v>
      </c>
      <c r="F105" s="23">
        <v>7</v>
      </c>
    </row>
    <row r="106" spans="1:6" x14ac:dyDescent="0.3">
      <c r="A106" s="21">
        <v>6054980</v>
      </c>
      <c r="B106" s="21" t="s">
        <v>12202</v>
      </c>
      <c r="C106" s="23">
        <v>0</v>
      </c>
      <c r="D106" s="24">
        <v>907.3</v>
      </c>
      <c r="E106" s="24">
        <v>369.09999999999991</v>
      </c>
      <c r="F106" s="23">
        <v>0</v>
      </c>
    </row>
    <row r="107" spans="1:6" x14ac:dyDescent="0.3">
      <c r="A107" s="21">
        <v>6062061</v>
      </c>
      <c r="B107" s="21" t="s">
        <v>12203</v>
      </c>
      <c r="C107" s="23">
        <v>0</v>
      </c>
      <c r="D107" s="24">
        <v>898.1</v>
      </c>
      <c r="E107" s="24">
        <v>264.95000000000005</v>
      </c>
      <c r="F107" s="23">
        <v>0</v>
      </c>
    </row>
    <row r="108" spans="1:6" x14ac:dyDescent="0.3">
      <c r="A108" s="21">
        <v>5024029</v>
      </c>
      <c r="B108" s="21" t="s">
        <v>12204</v>
      </c>
      <c r="C108" s="23">
        <v>220</v>
      </c>
      <c r="D108" s="24">
        <v>894.07999999999993</v>
      </c>
      <c r="E108" s="24">
        <v>627.68000000000006</v>
      </c>
      <c r="F108" s="23">
        <v>4.0640000000000001</v>
      </c>
    </row>
    <row r="109" spans="1:6" x14ac:dyDescent="0.3">
      <c r="A109" s="21">
        <v>5025063</v>
      </c>
      <c r="B109" s="21" t="s">
        <v>12205</v>
      </c>
      <c r="C109" s="23">
        <v>210</v>
      </c>
      <c r="D109" s="24">
        <v>892.5</v>
      </c>
      <c r="E109" s="24">
        <v>396.29999999999995</v>
      </c>
      <c r="F109" s="23">
        <v>4.25</v>
      </c>
    </row>
    <row r="110" spans="1:6" x14ac:dyDescent="0.3">
      <c r="A110" s="21">
        <v>5089389</v>
      </c>
      <c r="B110" s="21" t="s">
        <v>12134</v>
      </c>
      <c r="C110" s="23">
        <v>82.5</v>
      </c>
      <c r="D110" s="24">
        <v>862.61999999999989</v>
      </c>
      <c r="E110" s="24">
        <v>469.30999999999995</v>
      </c>
      <c r="F110" s="23">
        <v>10.456</v>
      </c>
    </row>
    <row r="111" spans="1:6" x14ac:dyDescent="0.3">
      <c r="A111" s="21">
        <v>6057490</v>
      </c>
      <c r="B111" s="21" t="s">
        <v>12206</v>
      </c>
      <c r="C111" s="23">
        <v>0</v>
      </c>
      <c r="D111" s="24">
        <v>840</v>
      </c>
      <c r="E111" s="24">
        <v>411.54000000000008</v>
      </c>
      <c r="F111" s="23">
        <v>0</v>
      </c>
    </row>
    <row r="112" spans="1:6" x14ac:dyDescent="0.3">
      <c r="A112" s="21">
        <v>5025723</v>
      </c>
      <c r="B112" s="21" t="s">
        <v>12207</v>
      </c>
      <c r="C112" s="23">
        <v>230</v>
      </c>
      <c r="D112" s="24">
        <v>805</v>
      </c>
      <c r="E112" s="24">
        <v>493.55</v>
      </c>
      <c r="F112" s="23">
        <v>3.5</v>
      </c>
    </row>
    <row r="113" spans="1:6" x14ac:dyDescent="0.3">
      <c r="A113" s="21">
        <v>5090815</v>
      </c>
      <c r="B113" s="21" t="s">
        <v>12208</v>
      </c>
      <c r="C113" s="23">
        <v>140</v>
      </c>
      <c r="D113" s="24">
        <v>784.55999999999983</v>
      </c>
      <c r="E113" s="24">
        <v>441.20000000000005</v>
      </c>
      <c r="F113" s="23">
        <v>5.6039999999999992</v>
      </c>
    </row>
    <row r="114" spans="1:6" x14ac:dyDescent="0.3">
      <c r="A114" s="21">
        <v>5091191</v>
      </c>
      <c r="B114" s="21" t="s">
        <v>12209</v>
      </c>
      <c r="C114" s="23">
        <v>85</v>
      </c>
      <c r="D114" s="24">
        <v>770.27</v>
      </c>
      <c r="E114" s="24">
        <v>574.94000000000005</v>
      </c>
      <c r="F114" s="23">
        <v>9.0619999999999994</v>
      </c>
    </row>
    <row r="115" spans="1:6" x14ac:dyDescent="0.3">
      <c r="A115" s="21">
        <v>6041305</v>
      </c>
      <c r="B115" s="21" t="s">
        <v>12210</v>
      </c>
      <c r="C115" s="23">
        <v>0</v>
      </c>
      <c r="D115" s="24">
        <v>767.6</v>
      </c>
      <c r="E115" s="24">
        <v>389.28999999999996</v>
      </c>
      <c r="F115" s="23">
        <v>0</v>
      </c>
    </row>
    <row r="116" spans="1:6" x14ac:dyDescent="0.3">
      <c r="A116" s="21">
        <v>6040960</v>
      </c>
      <c r="B116" s="21" t="s">
        <v>12211</v>
      </c>
      <c r="C116" s="23">
        <v>0</v>
      </c>
      <c r="D116" s="24">
        <v>764.6400000000001</v>
      </c>
      <c r="E116" s="24">
        <v>360.13</v>
      </c>
      <c r="F116" s="23">
        <v>0</v>
      </c>
    </row>
    <row r="117" spans="1:6" x14ac:dyDescent="0.3">
      <c r="A117" s="21">
        <v>5025727</v>
      </c>
      <c r="B117" s="21" t="s">
        <v>12212</v>
      </c>
      <c r="C117" s="23">
        <v>95</v>
      </c>
      <c r="D117" s="24">
        <v>758.09999999999991</v>
      </c>
      <c r="E117" s="24">
        <v>656.28</v>
      </c>
      <c r="F117" s="23">
        <v>7.9799999999999986</v>
      </c>
    </row>
    <row r="118" spans="1:6" x14ac:dyDescent="0.3">
      <c r="A118" s="21">
        <v>5090803</v>
      </c>
      <c r="B118" s="21" t="s">
        <v>12213</v>
      </c>
      <c r="C118" s="23">
        <v>135</v>
      </c>
      <c r="D118" s="24">
        <v>756.53999999999985</v>
      </c>
      <c r="E118" s="24">
        <v>301.91000000000008</v>
      </c>
      <c r="F118" s="23">
        <v>5.6039999999999992</v>
      </c>
    </row>
    <row r="119" spans="1:6" x14ac:dyDescent="0.3">
      <c r="A119" s="21">
        <v>5091090</v>
      </c>
      <c r="B119" s="21" t="s">
        <v>12214</v>
      </c>
      <c r="C119" s="23">
        <v>175</v>
      </c>
      <c r="D119" s="24">
        <v>750.75</v>
      </c>
      <c r="E119" s="24">
        <v>246.19999999999996</v>
      </c>
      <c r="F119" s="23">
        <v>4.29</v>
      </c>
    </row>
    <row r="120" spans="1:6" x14ac:dyDescent="0.3">
      <c r="A120" s="21">
        <v>6055912</v>
      </c>
      <c r="B120" s="21" t="s">
        <v>12215</v>
      </c>
      <c r="C120" s="23">
        <v>0</v>
      </c>
      <c r="D120" s="24">
        <v>735</v>
      </c>
      <c r="E120" s="24">
        <v>365.51999999999981</v>
      </c>
      <c r="F120" s="23">
        <v>0</v>
      </c>
    </row>
    <row r="121" spans="1:6" x14ac:dyDescent="0.3">
      <c r="A121" s="21">
        <v>5091016</v>
      </c>
      <c r="B121" s="21" t="s">
        <v>12216</v>
      </c>
      <c r="C121" s="23">
        <v>125</v>
      </c>
      <c r="D121" s="24">
        <v>725.5</v>
      </c>
      <c r="E121" s="24">
        <v>372.71999999999997</v>
      </c>
      <c r="F121" s="23">
        <v>5.8040000000000003</v>
      </c>
    </row>
    <row r="122" spans="1:6" x14ac:dyDescent="0.3">
      <c r="A122" s="21">
        <v>5038010</v>
      </c>
      <c r="B122" s="21" t="s">
        <v>12217</v>
      </c>
      <c r="C122" s="23">
        <v>57.5</v>
      </c>
      <c r="D122" s="24">
        <v>724.5</v>
      </c>
      <c r="E122" s="24">
        <v>542.37</v>
      </c>
      <c r="F122" s="23">
        <v>12.6</v>
      </c>
    </row>
    <row r="123" spans="1:6" x14ac:dyDescent="0.3">
      <c r="A123" s="21">
        <v>5040352</v>
      </c>
      <c r="B123" s="21" t="s">
        <v>12218</v>
      </c>
      <c r="C123" s="23">
        <v>12</v>
      </c>
      <c r="D123" s="24">
        <v>720</v>
      </c>
      <c r="E123" s="24">
        <v>269.04000000000002</v>
      </c>
      <c r="F123" s="23">
        <v>60</v>
      </c>
    </row>
    <row r="124" spans="1:6" x14ac:dyDescent="0.3">
      <c r="A124" s="21">
        <v>5025085</v>
      </c>
      <c r="B124" s="21" t="s">
        <v>12219</v>
      </c>
      <c r="C124" s="23">
        <v>330</v>
      </c>
      <c r="D124" s="24">
        <v>714.78</v>
      </c>
      <c r="E124" s="24">
        <v>426.93000000000006</v>
      </c>
      <c r="F124" s="23">
        <v>2.1659999999999999</v>
      </c>
    </row>
    <row r="125" spans="1:6" x14ac:dyDescent="0.3">
      <c r="A125" s="21">
        <v>5028250</v>
      </c>
      <c r="B125" s="21" t="s">
        <v>12220</v>
      </c>
      <c r="C125" s="23">
        <v>80</v>
      </c>
      <c r="D125" s="24">
        <v>709.12</v>
      </c>
      <c r="E125" s="24">
        <v>486.94999999999993</v>
      </c>
      <c r="F125" s="23">
        <v>8.8640000000000008</v>
      </c>
    </row>
    <row r="126" spans="1:6" x14ac:dyDescent="0.3">
      <c r="A126" s="21">
        <v>6055310</v>
      </c>
      <c r="B126" s="21" t="s">
        <v>12221</v>
      </c>
      <c r="C126" s="23">
        <v>0</v>
      </c>
      <c r="D126" s="24">
        <v>700.39999999999975</v>
      </c>
      <c r="E126" s="24">
        <v>452.12000000000012</v>
      </c>
      <c r="F126" s="23">
        <v>0</v>
      </c>
    </row>
    <row r="127" spans="1:6" x14ac:dyDescent="0.3">
      <c r="A127" s="21">
        <v>5089400</v>
      </c>
      <c r="B127" s="21" t="s">
        <v>12167</v>
      </c>
      <c r="C127" s="23">
        <v>37.5</v>
      </c>
      <c r="D127" s="24">
        <v>697.5</v>
      </c>
      <c r="E127" s="24">
        <v>491.21999999999997</v>
      </c>
      <c r="F127" s="23">
        <v>18.600000000000001</v>
      </c>
    </row>
    <row r="128" spans="1:6" x14ac:dyDescent="0.3">
      <c r="A128" s="21">
        <v>6061709</v>
      </c>
      <c r="B128" s="21" t="s">
        <v>12222</v>
      </c>
      <c r="C128" s="23">
        <v>0</v>
      </c>
      <c r="D128" s="24">
        <v>694.20000000000027</v>
      </c>
      <c r="E128" s="24">
        <v>213.59999999999985</v>
      </c>
      <c r="F128" s="23">
        <v>0</v>
      </c>
    </row>
    <row r="129" spans="1:6" x14ac:dyDescent="0.3">
      <c r="A129" s="21">
        <v>5028802</v>
      </c>
      <c r="B129" s="21" t="s">
        <v>12223</v>
      </c>
      <c r="C129" s="23">
        <v>50</v>
      </c>
      <c r="D129" s="24">
        <v>684.8</v>
      </c>
      <c r="E129" s="24">
        <v>555.79</v>
      </c>
      <c r="F129" s="23">
        <v>13.696</v>
      </c>
    </row>
    <row r="130" spans="1:6" x14ac:dyDescent="0.3">
      <c r="A130" s="21">
        <v>6040959</v>
      </c>
      <c r="B130" s="21" t="s">
        <v>12176</v>
      </c>
      <c r="C130" s="23">
        <v>0</v>
      </c>
      <c r="D130" s="24">
        <v>674.84999999999968</v>
      </c>
      <c r="E130" s="24">
        <v>139.15</v>
      </c>
      <c r="F130" s="23">
        <v>0</v>
      </c>
    </row>
    <row r="131" spans="1:6" x14ac:dyDescent="0.3">
      <c r="A131" s="21">
        <v>5024058</v>
      </c>
      <c r="B131" s="21" t="s">
        <v>12224</v>
      </c>
      <c r="C131" s="23">
        <v>270</v>
      </c>
      <c r="D131" s="24">
        <v>653.40000000000009</v>
      </c>
      <c r="E131" s="24">
        <v>351.46000000000004</v>
      </c>
      <c r="F131" s="23">
        <v>2.4200000000000004</v>
      </c>
    </row>
    <row r="132" spans="1:6" x14ac:dyDescent="0.3">
      <c r="A132" s="21">
        <v>6040966</v>
      </c>
      <c r="B132" s="21" t="s">
        <v>12176</v>
      </c>
      <c r="C132" s="23">
        <v>0</v>
      </c>
      <c r="D132" s="24">
        <v>650.2399999999999</v>
      </c>
      <c r="E132" s="24">
        <v>157.07000000000005</v>
      </c>
      <c r="F132" s="23">
        <v>0</v>
      </c>
    </row>
    <row r="133" spans="1:6" x14ac:dyDescent="0.3">
      <c r="A133" s="21">
        <v>5091031</v>
      </c>
      <c r="B133" s="21" t="s">
        <v>12225</v>
      </c>
      <c r="C133" s="23">
        <v>55</v>
      </c>
      <c r="D133" s="24">
        <v>648.67000000000007</v>
      </c>
      <c r="E133" s="24">
        <v>467.91</v>
      </c>
      <c r="F133" s="23">
        <v>11.794</v>
      </c>
    </row>
    <row r="134" spans="1:6" x14ac:dyDescent="0.3">
      <c r="A134" s="21">
        <v>5012998</v>
      </c>
      <c r="B134" s="21" t="s">
        <v>12226</v>
      </c>
      <c r="C134" s="23">
        <v>45</v>
      </c>
      <c r="D134" s="24">
        <v>631.43999999999994</v>
      </c>
      <c r="E134" s="24">
        <v>491.44</v>
      </c>
      <c r="F134" s="23">
        <v>14.031999999999998</v>
      </c>
    </row>
    <row r="135" spans="1:6" x14ac:dyDescent="0.3">
      <c r="A135" s="21">
        <v>6055474</v>
      </c>
      <c r="B135" s="21" t="s">
        <v>12227</v>
      </c>
      <c r="C135" s="23">
        <v>0</v>
      </c>
      <c r="D135" s="24">
        <v>630</v>
      </c>
      <c r="E135" s="24">
        <v>345.85</v>
      </c>
      <c r="F135" s="23">
        <v>0</v>
      </c>
    </row>
    <row r="136" spans="1:6" x14ac:dyDescent="0.3">
      <c r="A136" s="21">
        <v>6062944</v>
      </c>
      <c r="B136" s="21" t="s">
        <v>12228</v>
      </c>
      <c r="C136" s="23">
        <v>0</v>
      </c>
      <c r="D136" s="24">
        <v>623.70000000000016</v>
      </c>
      <c r="E136" s="24">
        <v>322.53999999999996</v>
      </c>
      <c r="F136" s="23">
        <v>0</v>
      </c>
    </row>
    <row r="137" spans="1:6" x14ac:dyDescent="0.3">
      <c r="A137" s="21">
        <v>5091023</v>
      </c>
      <c r="B137" s="21" t="s">
        <v>12229</v>
      </c>
      <c r="C137" s="23">
        <v>145</v>
      </c>
      <c r="D137" s="24">
        <v>622.04999999999984</v>
      </c>
      <c r="E137" s="24">
        <v>155.80999999999997</v>
      </c>
      <c r="F137" s="23">
        <v>4.2899999999999991</v>
      </c>
    </row>
    <row r="138" spans="1:6" x14ac:dyDescent="0.3">
      <c r="A138" s="21">
        <v>6040483</v>
      </c>
      <c r="B138" s="21" t="s">
        <v>12117</v>
      </c>
      <c r="C138" s="23">
        <v>0</v>
      </c>
      <c r="D138" s="24">
        <v>618</v>
      </c>
      <c r="E138" s="24">
        <v>-49.200000000000045</v>
      </c>
      <c r="F138" s="23">
        <v>0</v>
      </c>
    </row>
    <row r="139" spans="1:6" x14ac:dyDescent="0.3">
      <c r="A139" s="21">
        <v>6063173</v>
      </c>
      <c r="B139" s="21" t="s">
        <v>12230</v>
      </c>
      <c r="C139" s="23">
        <v>0</v>
      </c>
      <c r="D139" s="24">
        <v>615.32999999999993</v>
      </c>
      <c r="E139" s="24">
        <v>306.17</v>
      </c>
      <c r="F139" s="23">
        <v>0</v>
      </c>
    </row>
    <row r="140" spans="1:6" x14ac:dyDescent="0.3">
      <c r="A140" s="21">
        <v>5090991</v>
      </c>
      <c r="B140" s="21" t="s">
        <v>12231</v>
      </c>
      <c r="C140" s="23">
        <v>150</v>
      </c>
      <c r="D140" s="24">
        <v>606</v>
      </c>
      <c r="E140" s="24">
        <v>304.86</v>
      </c>
      <c r="F140" s="23">
        <v>4.04</v>
      </c>
    </row>
    <row r="141" spans="1:6" x14ac:dyDescent="0.3">
      <c r="A141" s="21">
        <v>5041116</v>
      </c>
      <c r="B141" s="21" t="s">
        <v>12232</v>
      </c>
      <c r="C141" s="23">
        <v>70</v>
      </c>
      <c r="D141" s="24">
        <v>602</v>
      </c>
      <c r="E141" s="24">
        <v>334.59999999999997</v>
      </c>
      <c r="F141" s="23">
        <v>8.6</v>
      </c>
    </row>
    <row r="142" spans="1:6" x14ac:dyDescent="0.3">
      <c r="A142" s="21">
        <v>6047974</v>
      </c>
      <c r="B142" s="21" t="s">
        <v>12233</v>
      </c>
      <c r="C142" s="23">
        <v>0</v>
      </c>
      <c r="D142" s="24">
        <v>592.24</v>
      </c>
      <c r="E142" s="24">
        <v>456.38</v>
      </c>
      <c r="F142" s="23">
        <v>0</v>
      </c>
    </row>
    <row r="143" spans="1:6" x14ac:dyDescent="0.3">
      <c r="A143" s="21">
        <v>6048212</v>
      </c>
      <c r="B143" s="21" t="s">
        <v>12234</v>
      </c>
      <c r="C143" s="23">
        <v>0</v>
      </c>
      <c r="D143" s="24">
        <v>589.14</v>
      </c>
      <c r="E143" s="24">
        <v>265.08</v>
      </c>
      <c r="F143" s="23">
        <v>0</v>
      </c>
    </row>
    <row r="144" spans="1:6" x14ac:dyDescent="0.3">
      <c r="A144" s="21">
        <v>5027073</v>
      </c>
      <c r="B144" s="21" t="s">
        <v>12235</v>
      </c>
      <c r="C144" s="23">
        <v>115</v>
      </c>
      <c r="D144" s="24">
        <v>577.76</v>
      </c>
      <c r="E144" s="24">
        <v>248.32000000000005</v>
      </c>
      <c r="F144" s="23">
        <v>5.024</v>
      </c>
    </row>
    <row r="145" spans="1:6" x14ac:dyDescent="0.3">
      <c r="A145" s="21">
        <v>5090088</v>
      </c>
      <c r="B145" s="21" t="s">
        <v>12134</v>
      </c>
      <c r="C145" s="23">
        <v>65</v>
      </c>
      <c r="D145" s="24">
        <v>572</v>
      </c>
      <c r="E145" s="24">
        <v>302.88</v>
      </c>
      <c r="F145" s="23">
        <v>8.8000000000000007</v>
      </c>
    </row>
    <row r="146" spans="1:6" x14ac:dyDescent="0.3">
      <c r="A146" s="21">
        <v>6055081</v>
      </c>
      <c r="B146" s="21" t="s">
        <v>12236</v>
      </c>
      <c r="C146" s="23">
        <v>140</v>
      </c>
      <c r="D146" s="24">
        <v>563.36</v>
      </c>
      <c r="E146" s="24">
        <v>461.16999999999996</v>
      </c>
      <c r="F146" s="23">
        <v>4.024</v>
      </c>
    </row>
    <row r="147" spans="1:6" x14ac:dyDescent="0.3">
      <c r="A147" s="21">
        <v>5025084</v>
      </c>
      <c r="B147" s="21" t="s">
        <v>12237</v>
      </c>
      <c r="C147" s="23">
        <v>255</v>
      </c>
      <c r="D147" s="24">
        <v>561</v>
      </c>
      <c r="E147" s="24">
        <v>305.48</v>
      </c>
      <c r="F147" s="23">
        <v>2.2000000000000002</v>
      </c>
    </row>
    <row r="148" spans="1:6" x14ac:dyDescent="0.3">
      <c r="A148" s="21">
        <v>5091098</v>
      </c>
      <c r="B148" s="21" t="s">
        <v>12238</v>
      </c>
      <c r="C148" s="23">
        <v>95</v>
      </c>
      <c r="D148" s="24">
        <v>551.38000000000011</v>
      </c>
      <c r="E148" s="24">
        <v>332.85999999999996</v>
      </c>
      <c r="F148" s="23">
        <v>5.8040000000000012</v>
      </c>
    </row>
    <row r="149" spans="1:6" x14ac:dyDescent="0.3">
      <c r="A149" s="21">
        <v>5040522</v>
      </c>
      <c r="B149" s="21" t="s">
        <v>12239</v>
      </c>
      <c r="C149" s="23">
        <v>55</v>
      </c>
      <c r="D149" s="24">
        <v>550</v>
      </c>
      <c r="E149" s="24">
        <v>214.39</v>
      </c>
      <c r="F149" s="23">
        <v>10</v>
      </c>
    </row>
    <row r="150" spans="1:6" x14ac:dyDescent="0.3">
      <c r="A150" s="21">
        <v>6041201</v>
      </c>
      <c r="B150" s="21" t="s">
        <v>12240</v>
      </c>
      <c r="C150" s="23">
        <v>0</v>
      </c>
      <c r="D150" s="24">
        <v>536.73</v>
      </c>
      <c r="E150" s="24">
        <v>277.03999999999996</v>
      </c>
      <c r="F150" s="23">
        <v>0</v>
      </c>
    </row>
    <row r="151" spans="1:6" x14ac:dyDescent="0.3">
      <c r="A151" s="21">
        <v>5090870</v>
      </c>
      <c r="B151" s="21" t="s">
        <v>12241</v>
      </c>
      <c r="C151" s="23">
        <v>82.5</v>
      </c>
      <c r="D151" s="24">
        <v>532.29</v>
      </c>
      <c r="E151" s="24">
        <v>322.86</v>
      </c>
      <c r="F151" s="23">
        <v>6.452</v>
      </c>
    </row>
    <row r="152" spans="1:6" x14ac:dyDescent="0.3">
      <c r="A152" s="21">
        <v>6040125</v>
      </c>
      <c r="B152" s="21" t="s">
        <v>12242</v>
      </c>
      <c r="C152" s="23">
        <v>0</v>
      </c>
      <c r="D152" s="24">
        <v>528.58000000000004</v>
      </c>
      <c r="E152" s="24">
        <v>127.65999999999998</v>
      </c>
      <c r="F152" s="23">
        <v>0</v>
      </c>
    </row>
    <row r="153" spans="1:6" x14ac:dyDescent="0.3">
      <c r="A153" s="21">
        <v>6041068</v>
      </c>
      <c r="B153" s="21" t="s">
        <v>12243</v>
      </c>
      <c r="C153" s="23">
        <v>0</v>
      </c>
      <c r="D153" s="24">
        <v>523.29999999999995</v>
      </c>
      <c r="E153" s="24">
        <v>29.599999999999966</v>
      </c>
      <c r="F153" s="23">
        <v>0</v>
      </c>
    </row>
    <row r="154" spans="1:6" x14ac:dyDescent="0.3">
      <c r="A154" s="21">
        <v>5090992</v>
      </c>
      <c r="B154" s="21" t="s">
        <v>12244</v>
      </c>
      <c r="C154" s="23">
        <v>75</v>
      </c>
      <c r="D154" s="24">
        <v>521.70000000000005</v>
      </c>
      <c r="E154" s="24">
        <v>335.55000000000007</v>
      </c>
      <c r="F154" s="23">
        <v>6.9560000000000004</v>
      </c>
    </row>
    <row r="155" spans="1:6" x14ac:dyDescent="0.3">
      <c r="A155" s="21">
        <v>6041126</v>
      </c>
      <c r="B155" s="21" t="s">
        <v>12245</v>
      </c>
      <c r="C155" s="23">
        <v>0</v>
      </c>
      <c r="D155" s="24">
        <v>512.4</v>
      </c>
      <c r="E155" s="24">
        <v>121.48999999999998</v>
      </c>
      <c r="F155" s="23">
        <v>0</v>
      </c>
    </row>
    <row r="156" spans="1:6" x14ac:dyDescent="0.3">
      <c r="A156" s="21">
        <v>5028208</v>
      </c>
      <c r="B156" s="21" t="s">
        <v>12246</v>
      </c>
      <c r="C156" s="23">
        <v>65</v>
      </c>
      <c r="D156" s="24">
        <v>512.20000000000005</v>
      </c>
      <c r="E156" s="24">
        <v>343.71999999999997</v>
      </c>
      <c r="F156" s="23">
        <v>7.8800000000000008</v>
      </c>
    </row>
    <row r="157" spans="1:6" x14ac:dyDescent="0.3">
      <c r="A157" s="21">
        <v>6042334</v>
      </c>
      <c r="B157" s="21" t="s">
        <v>12247</v>
      </c>
      <c r="C157" s="23">
        <v>0</v>
      </c>
      <c r="D157" s="24">
        <v>510</v>
      </c>
      <c r="E157" s="24">
        <v>312</v>
      </c>
      <c r="F157" s="23">
        <v>0</v>
      </c>
    </row>
    <row r="158" spans="1:6" x14ac:dyDescent="0.3">
      <c r="A158" s="21">
        <v>5092107</v>
      </c>
      <c r="B158" s="21" t="s">
        <v>12248</v>
      </c>
      <c r="C158" s="23">
        <v>160</v>
      </c>
      <c r="D158" s="24">
        <v>507.19999999999993</v>
      </c>
      <c r="E158" s="24">
        <v>296.56</v>
      </c>
      <c r="F158" s="23">
        <v>3.1699999999999995</v>
      </c>
    </row>
    <row r="159" spans="1:6" x14ac:dyDescent="0.3">
      <c r="A159" s="21">
        <v>5026955</v>
      </c>
      <c r="B159" s="21" t="s">
        <v>12249</v>
      </c>
      <c r="C159" s="23">
        <v>107.5</v>
      </c>
      <c r="D159" s="24">
        <v>492.34999999999974</v>
      </c>
      <c r="E159" s="24">
        <v>114.73000000000002</v>
      </c>
      <c r="F159" s="23">
        <v>4.5799999999999974</v>
      </c>
    </row>
    <row r="160" spans="1:6" x14ac:dyDescent="0.3">
      <c r="A160" s="21">
        <v>6060981</v>
      </c>
      <c r="B160" s="21" t="s">
        <v>12250</v>
      </c>
      <c r="C160" s="23">
        <v>0</v>
      </c>
      <c r="D160" s="24">
        <v>489.28</v>
      </c>
      <c r="E160" s="24">
        <v>281.9799999999999</v>
      </c>
      <c r="F160" s="23">
        <v>0</v>
      </c>
    </row>
    <row r="161" spans="1:6" x14ac:dyDescent="0.3">
      <c r="A161" s="21">
        <v>6061964</v>
      </c>
      <c r="B161" s="21" t="s">
        <v>12251</v>
      </c>
      <c r="C161" s="23">
        <v>0</v>
      </c>
      <c r="D161" s="24">
        <v>487.90000000000049</v>
      </c>
      <c r="E161" s="24">
        <v>260.07999999999987</v>
      </c>
      <c r="F161" s="23">
        <v>0</v>
      </c>
    </row>
    <row r="162" spans="1:6" x14ac:dyDescent="0.3">
      <c r="A162" s="21">
        <v>5025064</v>
      </c>
      <c r="B162" s="21" t="s">
        <v>12252</v>
      </c>
      <c r="C162" s="23">
        <v>125</v>
      </c>
      <c r="D162" s="24">
        <v>487</v>
      </c>
      <c r="E162" s="24">
        <v>188.9</v>
      </c>
      <c r="F162" s="23">
        <v>3.8959999999999999</v>
      </c>
    </row>
    <row r="163" spans="1:6" x14ac:dyDescent="0.3">
      <c r="A163" s="21">
        <v>5027038</v>
      </c>
      <c r="B163" s="21" t="s">
        <v>12253</v>
      </c>
      <c r="C163" s="23">
        <v>105</v>
      </c>
      <c r="D163" s="24">
        <v>477.12</v>
      </c>
      <c r="E163" s="24">
        <v>197.79999999999998</v>
      </c>
      <c r="F163" s="23">
        <v>4.5440000000000005</v>
      </c>
    </row>
    <row r="164" spans="1:6" x14ac:dyDescent="0.3">
      <c r="A164" s="21">
        <v>5027855</v>
      </c>
      <c r="B164" s="21" t="s">
        <v>12254</v>
      </c>
      <c r="C164" s="23">
        <v>115</v>
      </c>
      <c r="D164" s="24">
        <v>473.8</v>
      </c>
      <c r="E164" s="24">
        <v>204.24</v>
      </c>
      <c r="F164" s="23">
        <v>4.12</v>
      </c>
    </row>
    <row r="165" spans="1:6" x14ac:dyDescent="0.3">
      <c r="A165" s="21">
        <v>5091986</v>
      </c>
      <c r="B165" s="21" t="s">
        <v>12255</v>
      </c>
      <c r="C165" s="23">
        <v>70</v>
      </c>
      <c r="D165" s="24">
        <v>468.16000000000008</v>
      </c>
      <c r="E165" s="24">
        <v>253.92999999999986</v>
      </c>
      <c r="F165" s="23">
        <v>6.6880000000000015</v>
      </c>
    </row>
    <row r="166" spans="1:6" x14ac:dyDescent="0.3">
      <c r="A166" s="21">
        <v>6041069</v>
      </c>
      <c r="B166" s="21" t="s">
        <v>12256</v>
      </c>
      <c r="C166" s="23">
        <v>0</v>
      </c>
      <c r="D166" s="24">
        <v>466.45</v>
      </c>
      <c r="E166" s="24">
        <v>219.75</v>
      </c>
      <c r="F166" s="23">
        <v>0</v>
      </c>
    </row>
    <row r="167" spans="1:6" x14ac:dyDescent="0.3">
      <c r="A167" s="21">
        <v>5091079</v>
      </c>
      <c r="B167" s="21" t="s">
        <v>12257</v>
      </c>
      <c r="C167" s="23">
        <v>130</v>
      </c>
      <c r="D167" s="24">
        <v>466.44</v>
      </c>
      <c r="E167" s="24">
        <v>185.77000000000004</v>
      </c>
      <c r="F167" s="23">
        <v>3.5880000000000001</v>
      </c>
    </row>
    <row r="168" spans="1:6" x14ac:dyDescent="0.3">
      <c r="A168" s="21">
        <v>6040768</v>
      </c>
      <c r="B168" s="21" t="s">
        <v>12258</v>
      </c>
      <c r="C168" s="23">
        <v>0</v>
      </c>
      <c r="D168" s="24">
        <v>465.75</v>
      </c>
      <c r="E168" s="24">
        <v>159.62000000000003</v>
      </c>
      <c r="F168" s="23">
        <v>0</v>
      </c>
    </row>
    <row r="169" spans="1:6" x14ac:dyDescent="0.3">
      <c r="A169" s="21">
        <v>6046572</v>
      </c>
      <c r="B169" s="21" t="s">
        <v>12259</v>
      </c>
      <c r="C169" s="23">
        <v>0</v>
      </c>
      <c r="D169" s="24">
        <v>465</v>
      </c>
      <c r="E169" s="24">
        <v>274.79999999999995</v>
      </c>
      <c r="F169" s="23">
        <v>0</v>
      </c>
    </row>
    <row r="170" spans="1:6" x14ac:dyDescent="0.3">
      <c r="A170" s="21">
        <v>5092802</v>
      </c>
      <c r="B170" s="21" t="s">
        <v>12260</v>
      </c>
      <c r="C170" s="23">
        <v>60</v>
      </c>
      <c r="D170" s="24">
        <v>455.16</v>
      </c>
      <c r="E170" s="24">
        <v>281.04000000000002</v>
      </c>
      <c r="F170" s="23">
        <v>7.5860000000000003</v>
      </c>
    </row>
    <row r="171" spans="1:6" x14ac:dyDescent="0.3">
      <c r="A171" s="21">
        <v>6060534</v>
      </c>
      <c r="B171" s="21" t="s">
        <v>12261</v>
      </c>
      <c r="C171" s="23">
        <v>0</v>
      </c>
      <c r="D171" s="24">
        <v>453.25</v>
      </c>
      <c r="E171" s="24">
        <v>214.71</v>
      </c>
      <c r="F171" s="23">
        <v>0</v>
      </c>
    </row>
    <row r="172" spans="1:6" x14ac:dyDescent="0.3">
      <c r="A172" s="21">
        <v>6061382</v>
      </c>
      <c r="B172" s="21" t="s">
        <v>12262</v>
      </c>
      <c r="C172" s="23">
        <v>0</v>
      </c>
      <c r="D172" s="24">
        <v>452.55</v>
      </c>
      <c r="E172" s="24">
        <v>157.03</v>
      </c>
      <c r="F172" s="23">
        <v>0</v>
      </c>
    </row>
    <row r="173" spans="1:6" x14ac:dyDescent="0.3">
      <c r="A173" s="21">
        <v>5091027</v>
      </c>
      <c r="B173" s="21" t="s">
        <v>12263</v>
      </c>
      <c r="C173" s="23">
        <v>105</v>
      </c>
      <c r="D173" s="24">
        <v>450.44999999999987</v>
      </c>
      <c r="E173" s="24">
        <v>17.589999999999993</v>
      </c>
      <c r="F173" s="23">
        <v>4.2899999999999991</v>
      </c>
    </row>
    <row r="174" spans="1:6" x14ac:dyDescent="0.3">
      <c r="A174" s="21">
        <v>5090994</v>
      </c>
      <c r="B174" s="21" t="s">
        <v>12264</v>
      </c>
      <c r="C174" s="23">
        <v>75</v>
      </c>
      <c r="D174" s="24">
        <v>449.25</v>
      </c>
      <c r="E174" s="24">
        <v>305.01</v>
      </c>
      <c r="F174" s="23">
        <v>5.99</v>
      </c>
    </row>
    <row r="175" spans="1:6" x14ac:dyDescent="0.3">
      <c r="A175" s="21">
        <v>6042090</v>
      </c>
      <c r="B175" s="21" t="s">
        <v>12265</v>
      </c>
      <c r="C175" s="23">
        <v>0</v>
      </c>
      <c r="D175" s="24">
        <v>448.5</v>
      </c>
      <c r="E175" s="24">
        <v>294.83999999999997</v>
      </c>
      <c r="F175" s="23">
        <v>0</v>
      </c>
    </row>
    <row r="176" spans="1:6" x14ac:dyDescent="0.3">
      <c r="A176" s="21">
        <v>6057289</v>
      </c>
      <c r="B176" s="21" t="s">
        <v>12266</v>
      </c>
      <c r="C176" s="23">
        <v>0</v>
      </c>
      <c r="D176" s="24">
        <v>446.32</v>
      </c>
      <c r="E176" s="24">
        <v>240.95000000000002</v>
      </c>
      <c r="F176" s="23">
        <v>0</v>
      </c>
    </row>
    <row r="177" spans="1:6" x14ac:dyDescent="0.3">
      <c r="A177" s="21">
        <v>5026960</v>
      </c>
      <c r="B177" s="21" t="s">
        <v>12267</v>
      </c>
      <c r="C177" s="23">
        <v>87.5</v>
      </c>
      <c r="D177" s="24">
        <v>440.65</v>
      </c>
      <c r="E177" s="24">
        <v>141.73000000000002</v>
      </c>
      <c r="F177" s="23">
        <v>5.0359999999999996</v>
      </c>
    </row>
    <row r="178" spans="1:6" x14ac:dyDescent="0.3">
      <c r="A178" s="21">
        <v>5025729</v>
      </c>
      <c r="B178" s="21" t="s">
        <v>12268</v>
      </c>
      <c r="C178" s="23">
        <v>70</v>
      </c>
      <c r="D178" s="24">
        <v>430.64</v>
      </c>
      <c r="E178" s="24">
        <v>326.92</v>
      </c>
      <c r="F178" s="23">
        <v>6.1520000000000001</v>
      </c>
    </row>
    <row r="179" spans="1:6" x14ac:dyDescent="0.3">
      <c r="A179" s="21">
        <v>5088598</v>
      </c>
      <c r="B179" s="21" t="s">
        <v>12269</v>
      </c>
      <c r="C179" s="23">
        <v>60</v>
      </c>
      <c r="D179" s="24">
        <v>420.6</v>
      </c>
      <c r="E179" s="24">
        <v>244.8</v>
      </c>
      <c r="F179" s="23">
        <v>7.0100000000000007</v>
      </c>
    </row>
    <row r="180" spans="1:6" x14ac:dyDescent="0.3">
      <c r="A180" s="21">
        <v>6055856</v>
      </c>
      <c r="B180" s="21" t="s">
        <v>12270</v>
      </c>
      <c r="C180" s="23">
        <v>0</v>
      </c>
      <c r="D180" s="24">
        <v>418.8</v>
      </c>
      <c r="E180" s="24">
        <v>-9.1999999999999886</v>
      </c>
      <c r="F180" s="23">
        <v>0</v>
      </c>
    </row>
    <row r="181" spans="1:6" x14ac:dyDescent="0.3">
      <c r="A181" s="21">
        <v>5088591</v>
      </c>
      <c r="B181" s="21" t="s">
        <v>12271</v>
      </c>
      <c r="C181" s="23">
        <v>70</v>
      </c>
      <c r="D181" s="24">
        <v>416.64000000000004</v>
      </c>
      <c r="E181" s="24">
        <v>255.94000000000005</v>
      </c>
      <c r="F181" s="23">
        <v>5.9520000000000008</v>
      </c>
    </row>
    <row r="182" spans="1:6" x14ac:dyDescent="0.3">
      <c r="A182" s="21">
        <v>5091068</v>
      </c>
      <c r="B182" s="21" t="s">
        <v>12272</v>
      </c>
      <c r="C182" s="23">
        <v>65</v>
      </c>
      <c r="D182" s="24">
        <v>414.57000000000005</v>
      </c>
      <c r="E182" s="24">
        <v>231.19</v>
      </c>
      <c r="F182" s="23">
        <v>6.378000000000001</v>
      </c>
    </row>
    <row r="183" spans="1:6" x14ac:dyDescent="0.3">
      <c r="A183" s="21">
        <v>6062064</v>
      </c>
      <c r="B183" s="21" t="s">
        <v>12273</v>
      </c>
      <c r="C183" s="23">
        <v>0</v>
      </c>
      <c r="D183" s="24">
        <v>408.5</v>
      </c>
      <c r="E183" s="24">
        <v>180.69</v>
      </c>
      <c r="F183" s="23">
        <v>0</v>
      </c>
    </row>
    <row r="184" spans="1:6" x14ac:dyDescent="0.3">
      <c r="A184" s="21">
        <v>6042131</v>
      </c>
      <c r="B184" s="21" t="s">
        <v>12274</v>
      </c>
      <c r="C184" s="23">
        <v>0</v>
      </c>
      <c r="D184" s="24">
        <v>407.54</v>
      </c>
      <c r="E184" s="24">
        <v>261.26</v>
      </c>
      <c r="F184" s="23">
        <v>0</v>
      </c>
    </row>
    <row r="185" spans="1:6" x14ac:dyDescent="0.3">
      <c r="A185" s="21">
        <v>6054690</v>
      </c>
      <c r="B185" s="21" t="s">
        <v>12275</v>
      </c>
      <c r="C185" s="23">
        <v>0</v>
      </c>
      <c r="D185" s="24">
        <v>404.91</v>
      </c>
      <c r="E185" s="24">
        <v>243.76</v>
      </c>
      <c r="F185" s="23">
        <v>0</v>
      </c>
    </row>
    <row r="186" spans="1:6" x14ac:dyDescent="0.3">
      <c r="A186" s="21">
        <v>5091207</v>
      </c>
      <c r="B186" s="21" t="s">
        <v>12276</v>
      </c>
      <c r="C186" s="23">
        <v>80</v>
      </c>
      <c r="D186" s="24">
        <v>394.24</v>
      </c>
      <c r="E186" s="24">
        <v>272.48</v>
      </c>
      <c r="F186" s="23">
        <v>4.9279999999999999</v>
      </c>
    </row>
    <row r="187" spans="1:6" x14ac:dyDescent="0.3">
      <c r="A187" s="21">
        <v>6041140</v>
      </c>
      <c r="B187" s="21" t="s">
        <v>12277</v>
      </c>
      <c r="C187" s="23">
        <v>0</v>
      </c>
      <c r="D187" s="24">
        <v>392.14</v>
      </c>
      <c r="E187" s="24">
        <v>213.54000000000005</v>
      </c>
      <c r="F187" s="23">
        <v>0</v>
      </c>
    </row>
    <row r="188" spans="1:6" x14ac:dyDescent="0.3">
      <c r="A188" s="21">
        <v>6056009</v>
      </c>
      <c r="B188" s="21" t="s">
        <v>12278</v>
      </c>
      <c r="C188" s="23">
        <v>0</v>
      </c>
      <c r="D188" s="24">
        <v>391.33999999999992</v>
      </c>
      <c r="E188" s="24">
        <v>168.03999999999994</v>
      </c>
      <c r="F188" s="23">
        <v>0</v>
      </c>
    </row>
    <row r="189" spans="1:6" x14ac:dyDescent="0.3">
      <c r="A189" s="21">
        <v>6055204</v>
      </c>
      <c r="B189" s="21" t="s">
        <v>12279</v>
      </c>
      <c r="C189" s="23">
        <v>0</v>
      </c>
      <c r="D189" s="24">
        <v>391.02000000000027</v>
      </c>
      <c r="E189" s="24">
        <v>182.02999999999992</v>
      </c>
      <c r="F189" s="23">
        <v>0</v>
      </c>
    </row>
    <row r="190" spans="1:6" x14ac:dyDescent="0.3">
      <c r="A190" s="21">
        <v>6041658</v>
      </c>
      <c r="B190" s="21" t="s">
        <v>12280</v>
      </c>
      <c r="C190" s="23">
        <v>0</v>
      </c>
      <c r="D190" s="24">
        <v>390.57000000000005</v>
      </c>
      <c r="E190" s="24">
        <v>176.05000000000004</v>
      </c>
      <c r="F190" s="23">
        <v>0</v>
      </c>
    </row>
    <row r="191" spans="1:6" x14ac:dyDescent="0.3">
      <c r="A191" s="21">
        <v>6040118</v>
      </c>
      <c r="B191" s="21" t="s">
        <v>12281</v>
      </c>
      <c r="C191" s="23">
        <v>0</v>
      </c>
      <c r="D191" s="24">
        <v>390.25999999999993</v>
      </c>
      <c r="E191" s="24">
        <v>66.680000000000007</v>
      </c>
      <c r="F191" s="23">
        <v>0</v>
      </c>
    </row>
    <row r="192" spans="1:6" x14ac:dyDescent="0.3">
      <c r="A192" s="21">
        <v>5024173</v>
      </c>
      <c r="B192" s="21" t="s">
        <v>12282</v>
      </c>
      <c r="C192" s="23">
        <v>67.5</v>
      </c>
      <c r="D192" s="24">
        <v>388.25999999999993</v>
      </c>
      <c r="E192" s="24">
        <v>286.83000000000004</v>
      </c>
      <c r="F192" s="23">
        <v>5.7519999999999989</v>
      </c>
    </row>
    <row r="193" spans="1:6" x14ac:dyDescent="0.3">
      <c r="A193" s="21">
        <v>6046574</v>
      </c>
      <c r="B193" s="21" t="s">
        <v>12283</v>
      </c>
      <c r="C193" s="23">
        <v>0</v>
      </c>
      <c r="D193" s="24">
        <v>387.5</v>
      </c>
      <c r="E193" s="24">
        <v>194.96</v>
      </c>
      <c r="F193" s="23">
        <v>0</v>
      </c>
    </row>
    <row r="194" spans="1:6" x14ac:dyDescent="0.3">
      <c r="A194" s="21">
        <v>5090805</v>
      </c>
      <c r="B194" s="21" t="s">
        <v>12284</v>
      </c>
      <c r="C194" s="23">
        <v>60</v>
      </c>
      <c r="D194" s="24">
        <v>387.11999999999995</v>
      </c>
      <c r="E194" s="24">
        <v>189.19999999999996</v>
      </c>
      <c r="F194" s="23">
        <v>6.4519999999999991</v>
      </c>
    </row>
    <row r="195" spans="1:6" x14ac:dyDescent="0.3">
      <c r="A195" s="21">
        <v>5091039</v>
      </c>
      <c r="B195" s="21" t="s">
        <v>12285</v>
      </c>
      <c r="C195" s="23">
        <v>95</v>
      </c>
      <c r="D195" s="24">
        <v>381.13999999999987</v>
      </c>
      <c r="E195" s="24">
        <v>265.2</v>
      </c>
      <c r="F195" s="23">
        <v>4.0119999999999987</v>
      </c>
    </row>
    <row r="196" spans="1:6" x14ac:dyDescent="0.3">
      <c r="A196" s="21">
        <v>5028781</v>
      </c>
      <c r="B196" s="21" t="s">
        <v>12286</v>
      </c>
      <c r="C196" s="23">
        <v>27.5</v>
      </c>
      <c r="D196" s="24">
        <v>376.64</v>
      </c>
      <c r="E196" s="24">
        <v>302.60000000000002</v>
      </c>
      <c r="F196" s="23">
        <v>13.696</v>
      </c>
    </row>
    <row r="197" spans="1:6" x14ac:dyDescent="0.3">
      <c r="A197" s="21">
        <v>5025045</v>
      </c>
      <c r="B197" s="21" t="s">
        <v>12287</v>
      </c>
      <c r="C197" s="23">
        <v>230</v>
      </c>
      <c r="D197" s="24">
        <v>374.66999999999996</v>
      </c>
      <c r="E197" s="24">
        <v>224.07999999999998</v>
      </c>
      <c r="F197" s="23">
        <v>1.6289999999999998</v>
      </c>
    </row>
    <row r="198" spans="1:6" x14ac:dyDescent="0.3">
      <c r="A198" s="21">
        <v>5093202</v>
      </c>
      <c r="B198" s="21" t="s">
        <v>12288</v>
      </c>
      <c r="C198" s="23">
        <v>90</v>
      </c>
      <c r="D198" s="24">
        <v>373.32</v>
      </c>
      <c r="E198" s="24">
        <v>193.04999999999998</v>
      </c>
      <c r="F198" s="23">
        <v>4.1479999999999997</v>
      </c>
    </row>
    <row r="199" spans="1:6" x14ac:dyDescent="0.3">
      <c r="A199" s="21">
        <v>6040994</v>
      </c>
      <c r="B199" s="21" t="s">
        <v>12289</v>
      </c>
      <c r="C199" s="23">
        <v>0</v>
      </c>
      <c r="D199" s="24">
        <v>371.96</v>
      </c>
      <c r="E199" s="24">
        <v>166.91</v>
      </c>
      <c r="F199" s="23">
        <v>0</v>
      </c>
    </row>
    <row r="200" spans="1:6" x14ac:dyDescent="0.3">
      <c r="A200" s="21">
        <v>6056781</v>
      </c>
      <c r="B200" s="21" t="s">
        <v>12290</v>
      </c>
      <c r="C200" s="23">
        <v>0</v>
      </c>
      <c r="D200" s="24">
        <v>367.62</v>
      </c>
      <c r="E200" s="24">
        <v>66.330000000000013</v>
      </c>
      <c r="F200" s="23">
        <v>0</v>
      </c>
    </row>
    <row r="201" spans="1:6" x14ac:dyDescent="0.3">
      <c r="A201" s="21">
        <v>5027820</v>
      </c>
      <c r="B201" s="21" t="s">
        <v>12291</v>
      </c>
      <c r="C201" s="23">
        <v>110</v>
      </c>
      <c r="D201" s="24">
        <v>361.68</v>
      </c>
      <c r="E201" s="24">
        <v>76.550000000000011</v>
      </c>
      <c r="F201" s="23">
        <v>3.2880000000000003</v>
      </c>
    </row>
    <row r="202" spans="1:6" x14ac:dyDescent="0.3">
      <c r="A202" s="21">
        <v>5091209</v>
      </c>
      <c r="B202" s="21" t="s">
        <v>12292</v>
      </c>
      <c r="C202" s="23">
        <v>22.5</v>
      </c>
      <c r="D202" s="24">
        <v>360.81</v>
      </c>
      <c r="E202" s="24">
        <v>255.79000000000002</v>
      </c>
      <c r="F202" s="23">
        <v>16.036000000000001</v>
      </c>
    </row>
    <row r="203" spans="1:6" x14ac:dyDescent="0.3">
      <c r="A203" s="21">
        <v>6056043</v>
      </c>
      <c r="B203" s="21" t="s">
        <v>12293</v>
      </c>
      <c r="C203" s="23">
        <v>0</v>
      </c>
      <c r="D203" s="24">
        <v>360.64</v>
      </c>
      <c r="E203" s="24">
        <v>138.84</v>
      </c>
      <c r="F203" s="23">
        <v>0</v>
      </c>
    </row>
    <row r="204" spans="1:6" x14ac:dyDescent="0.3">
      <c r="A204" s="21">
        <v>5091003</v>
      </c>
      <c r="B204" s="21" t="s">
        <v>12294</v>
      </c>
      <c r="C204" s="23">
        <v>60</v>
      </c>
      <c r="D204" s="24">
        <v>347.03999999999996</v>
      </c>
      <c r="E204" s="24">
        <v>125.15999999999998</v>
      </c>
      <c r="F204" s="23">
        <v>5.7839999999999998</v>
      </c>
    </row>
    <row r="205" spans="1:6" x14ac:dyDescent="0.3">
      <c r="A205" s="21">
        <v>5091093</v>
      </c>
      <c r="B205" s="21" t="s">
        <v>12295</v>
      </c>
      <c r="C205" s="23">
        <v>80</v>
      </c>
      <c r="D205" s="24">
        <v>343.19999999999993</v>
      </c>
      <c r="E205" s="24">
        <v>101.17999999999998</v>
      </c>
      <c r="F205" s="23">
        <v>4.2899999999999991</v>
      </c>
    </row>
    <row r="206" spans="1:6" x14ac:dyDescent="0.3">
      <c r="A206" s="21">
        <v>5092808</v>
      </c>
      <c r="B206" s="21" t="s">
        <v>12296</v>
      </c>
      <c r="C206" s="23">
        <v>45</v>
      </c>
      <c r="D206" s="24">
        <v>341.37</v>
      </c>
      <c r="E206" s="24">
        <v>207.59999999999997</v>
      </c>
      <c r="F206" s="23">
        <v>7.5860000000000003</v>
      </c>
    </row>
    <row r="207" spans="1:6" x14ac:dyDescent="0.3">
      <c r="A207" s="21">
        <v>6042316</v>
      </c>
      <c r="B207" s="21" t="s">
        <v>12297</v>
      </c>
      <c r="C207" s="23">
        <v>0</v>
      </c>
      <c r="D207" s="24">
        <v>330.75</v>
      </c>
      <c r="E207" s="24">
        <v>204.09</v>
      </c>
      <c r="F207" s="23">
        <v>0</v>
      </c>
    </row>
    <row r="208" spans="1:6" x14ac:dyDescent="0.3">
      <c r="A208" s="21">
        <v>6040197</v>
      </c>
      <c r="B208" s="21" t="s">
        <v>12298</v>
      </c>
      <c r="C208" s="23">
        <v>0</v>
      </c>
      <c r="D208" s="24">
        <v>326.82000000000005</v>
      </c>
      <c r="E208" s="24">
        <v>91.240000000000023</v>
      </c>
      <c r="F208" s="23">
        <v>0</v>
      </c>
    </row>
    <row r="209" spans="1:6" x14ac:dyDescent="0.3">
      <c r="A209" s="21">
        <v>6041677</v>
      </c>
      <c r="B209" s="21" t="s">
        <v>12299</v>
      </c>
      <c r="C209" s="23">
        <v>0</v>
      </c>
      <c r="D209" s="24">
        <v>324.94</v>
      </c>
      <c r="E209" s="24">
        <v>137.55000000000001</v>
      </c>
      <c r="F209" s="23">
        <v>0</v>
      </c>
    </row>
    <row r="210" spans="1:6" x14ac:dyDescent="0.3">
      <c r="A210" s="21">
        <v>5068481</v>
      </c>
      <c r="B210" s="21" t="s">
        <v>12300</v>
      </c>
      <c r="C210" s="23">
        <v>45</v>
      </c>
      <c r="D210" s="24">
        <v>321.65999999999997</v>
      </c>
      <c r="E210" s="24">
        <v>207.54000000000002</v>
      </c>
      <c r="F210" s="23">
        <v>7.1479999999999997</v>
      </c>
    </row>
    <row r="211" spans="1:6" x14ac:dyDescent="0.3">
      <c r="A211" s="21">
        <v>6041060</v>
      </c>
      <c r="B211" s="21" t="s">
        <v>12301</v>
      </c>
      <c r="C211" s="23">
        <v>0</v>
      </c>
      <c r="D211" s="24">
        <v>320.96999999999997</v>
      </c>
      <c r="E211" s="24">
        <v>122.27</v>
      </c>
      <c r="F211" s="23">
        <v>0</v>
      </c>
    </row>
    <row r="212" spans="1:6" x14ac:dyDescent="0.3">
      <c r="A212" s="21">
        <v>5024071</v>
      </c>
      <c r="B212" s="21" t="s">
        <v>12302</v>
      </c>
      <c r="C212" s="23">
        <v>110</v>
      </c>
      <c r="D212" s="24">
        <v>311.74</v>
      </c>
      <c r="E212" s="24">
        <v>155.63999999999999</v>
      </c>
      <c r="F212" s="23">
        <v>2.8340000000000001</v>
      </c>
    </row>
    <row r="213" spans="1:6" x14ac:dyDescent="0.3">
      <c r="A213" s="21">
        <v>6060542</v>
      </c>
      <c r="B213" s="21" t="s">
        <v>12303</v>
      </c>
      <c r="C213" s="23">
        <v>0</v>
      </c>
      <c r="D213" s="24">
        <v>304.26</v>
      </c>
      <c r="E213" s="24">
        <v>149.89000000000001</v>
      </c>
      <c r="F213" s="23">
        <v>0</v>
      </c>
    </row>
    <row r="214" spans="1:6" x14ac:dyDescent="0.3">
      <c r="A214" s="21">
        <v>5093145</v>
      </c>
      <c r="B214" s="21" t="s">
        <v>12304</v>
      </c>
      <c r="C214" s="23">
        <v>90</v>
      </c>
      <c r="D214" s="24">
        <v>301.5</v>
      </c>
      <c r="E214" s="24">
        <v>133.02000000000001</v>
      </c>
      <c r="F214" s="23">
        <v>3.35</v>
      </c>
    </row>
    <row r="215" spans="1:6" x14ac:dyDescent="0.3">
      <c r="A215" s="21">
        <v>6047971</v>
      </c>
      <c r="B215" s="21" t="s">
        <v>12305</v>
      </c>
      <c r="C215" s="23">
        <v>0</v>
      </c>
      <c r="D215" s="24">
        <v>299.99</v>
      </c>
      <c r="E215" s="24">
        <v>232.5</v>
      </c>
      <c r="F215" s="23">
        <v>0</v>
      </c>
    </row>
    <row r="216" spans="1:6" x14ac:dyDescent="0.3">
      <c r="A216" s="21">
        <v>5027898</v>
      </c>
      <c r="B216" s="21" t="s">
        <v>12306</v>
      </c>
      <c r="C216" s="23">
        <v>90</v>
      </c>
      <c r="D216" s="24">
        <v>295.92</v>
      </c>
      <c r="E216" s="24">
        <v>81.710000000000022</v>
      </c>
      <c r="F216" s="23">
        <v>3.2880000000000003</v>
      </c>
    </row>
    <row r="217" spans="1:6" x14ac:dyDescent="0.3">
      <c r="A217" s="21">
        <v>5024051</v>
      </c>
      <c r="B217" s="21" t="s">
        <v>12307</v>
      </c>
      <c r="C217" s="23">
        <v>105</v>
      </c>
      <c r="D217" s="24">
        <v>294.41999999999996</v>
      </c>
      <c r="E217" s="24">
        <v>160.83000000000001</v>
      </c>
      <c r="F217" s="23">
        <v>2.8039999999999998</v>
      </c>
    </row>
    <row r="218" spans="1:6" x14ac:dyDescent="0.3">
      <c r="A218" s="21">
        <v>6060526</v>
      </c>
      <c r="B218" s="21" t="s">
        <v>12308</v>
      </c>
      <c r="C218" s="23">
        <v>0</v>
      </c>
      <c r="D218" s="24">
        <v>294.3</v>
      </c>
      <c r="E218" s="24">
        <v>133.07999999999998</v>
      </c>
      <c r="F218" s="23">
        <v>0</v>
      </c>
    </row>
    <row r="219" spans="1:6" x14ac:dyDescent="0.3">
      <c r="A219" s="21">
        <v>6040957</v>
      </c>
      <c r="B219" s="21" t="s">
        <v>12176</v>
      </c>
      <c r="C219" s="23">
        <v>0</v>
      </c>
      <c r="D219" s="24">
        <v>294</v>
      </c>
      <c r="E219" s="24">
        <v>151.04</v>
      </c>
      <c r="F219" s="23">
        <v>0</v>
      </c>
    </row>
    <row r="220" spans="1:6" x14ac:dyDescent="0.3">
      <c r="A220" s="21">
        <v>5091089</v>
      </c>
      <c r="B220" s="21" t="s">
        <v>12309</v>
      </c>
      <c r="C220" s="23">
        <v>57.5</v>
      </c>
      <c r="D220" s="24">
        <v>289.56999999999994</v>
      </c>
      <c r="E220" s="24">
        <v>115.71999999999998</v>
      </c>
      <c r="F220" s="23">
        <v>5.0359999999999987</v>
      </c>
    </row>
    <row r="221" spans="1:6" x14ac:dyDescent="0.3">
      <c r="A221" s="21">
        <v>6048267</v>
      </c>
      <c r="B221" s="21" t="s">
        <v>12310</v>
      </c>
      <c r="C221" s="23">
        <v>0</v>
      </c>
      <c r="D221" s="24">
        <v>287.37</v>
      </c>
      <c r="E221" s="24">
        <v>41.87</v>
      </c>
      <c r="F221" s="23">
        <v>0</v>
      </c>
    </row>
    <row r="222" spans="1:6" x14ac:dyDescent="0.3">
      <c r="A222" s="21">
        <v>5026921</v>
      </c>
      <c r="B222" s="21" t="s">
        <v>12311</v>
      </c>
      <c r="C222" s="23">
        <v>52.5</v>
      </c>
      <c r="D222" s="24">
        <v>287.06999999999994</v>
      </c>
      <c r="E222" s="24">
        <v>72.709999999999994</v>
      </c>
      <c r="F222" s="23">
        <v>5.4679999999999991</v>
      </c>
    </row>
    <row r="223" spans="1:6" x14ac:dyDescent="0.3">
      <c r="A223" s="21">
        <v>6041131</v>
      </c>
      <c r="B223" s="21" t="s">
        <v>12312</v>
      </c>
      <c r="C223" s="23">
        <v>0</v>
      </c>
      <c r="D223" s="24">
        <v>285</v>
      </c>
      <c r="E223" s="24">
        <v>157.86000000000001</v>
      </c>
      <c r="F223" s="23">
        <v>0</v>
      </c>
    </row>
    <row r="224" spans="1:6" x14ac:dyDescent="0.3">
      <c r="A224" s="21">
        <v>6041130</v>
      </c>
      <c r="B224" s="21" t="s">
        <v>12313</v>
      </c>
      <c r="C224" s="23">
        <v>0</v>
      </c>
      <c r="D224" s="24">
        <v>282</v>
      </c>
      <c r="E224" s="24">
        <v>160.54</v>
      </c>
      <c r="F224" s="23">
        <v>0</v>
      </c>
    </row>
    <row r="225" spans="1:6" x14ac:dyDescent="0.3">
      <c r="A225" s="21">
        <v>5028584</v>
      </c>
      <c r="B225" s="21" t="s">
        <v>12314</v>
      </c>
      <c r="C225" s="23">
        <v>20</v>
      </c>
      <c r="D225" s="24">
        <v>280.64</v>
      </c>
      <c r="E225" s="24">
        <v>213.2</v>
      </c>
      <c r="F225" s="23">
        <v>14.032</v>
      </c>
    </row>
    <row r="226" spans="1:6" x14ac:dyDescent="0.3">
      <c r="A226" s="21">
        <v>5093400</v>
      </c>
      <c r="B226" s="21" t="s">
        <v>12315</v>
      </c>
      <c r="C226" s="23">
        <v>40</v>
      </c>
      <c r="D226" s="24">
        <v>280</v>
      </c>
      <c r="E226" s="24">
        <v>175.01999999999998</v>
      </c>
      <c r="F226" s="23">
        <v>7</v>
      </c>
    </row>
    <row r="227" spans="1:6" x14ac:dyDescent="0.3">
      <c r="A227" s="21">
        <v>6040564</v>
      </c>
      <c r="B227" s="21" t="s">
        <v>12316</v>
      </c>
      <c r="C227" s="23">
        <v>0</v>
      </c>
      <c r="D227" s="24">
        <v>279.5</v>
      </c>
      <c r="E227" s="24">
        <v>157.44999999999999</v>
      </c>
      <c r="F227" s="23">
        <v>0</v>
      </c>
    </row>
    <row r="228" spans="1:6" x14ac:dyDescent="0.3">
      <c r="A228" s="21">
        <v>6040565</v>
      </c>
      <c r="B228" s="21" t="s">
        <v>12317</v>
      </c>
      <c r="C228" s="23">
        <v>0</v>
      </c>
      <c r="D228" s="24">
        <v>279.5</v>
      </c>
      <c r="E228" s="24">
        <v>150.36000000000001</v>
      </c>
      <c r="F228" s="23">
        <v>0</v>
      </c>
    </row>
    <row r="229" spans="1:6" x14ac:dyDescent="0.3">
      <c r="A229" s="21">
        <v>5017788</v>
      </c>
      <c r="B229" s="21" t="s">
        <v>12318</v>
      </c>
      <c r="C229" s="23">
        <v>45</v>
      </c>
      <c r="D229" s="24">
        <v>271.71000000000004</v>
      </c>
      <c r="E229" s="24">
        <v>118.87</v>
      </c>
      <c r="F229" s="23">
        <v>6.0380000000000011</v>
      </c>
    </row>
    <row r="230" spans="1:6" x14ac:dyDescent="0.3">
      <c r="A230" s="21">
        <v>6042110</v>
      </c>
      <c r="B230" s="21" t="s">
        <v>12319</v>
      </c>
      <c r="C230" s="23">
        <v>0</v>
      </c>
      <c r="D230" s="24">
        <v>270.25</v>
      </c>
      <c r="E230" s="24">
        <v>200.07000000000002</v>
      </c>
      <c r="F230" s="23">
        <v>0</v>
      </c>
    </row>
    <row r="231" spans="1:6" x14ac:dyDescent="0.3">
      <c r="A231" s="21">
        <v>5091045</v>
      </c>
      <c r="B231" s="21" t="s">
        <v>12320</v>
      </c>
      <c r="C231" s="23">
        <v>85</v>
      </c>
      <c r="D231" s="24">
        <v>269.45</v>
      </c>
      <c r="E231" s="24">
        <v>138.73999999999998</v>
      </c>
      <c r="F231" s="23">
        <v>3.17</v>
      </c>
    </row>
    <row r="232" spans="1:6" x14ac:dyDescent="0.3">
      <c r="A232" s="21">
        <v>6050004</v>
      </c>
      <c r="B232" s="21" t="s">
        <v>12321</v>
      </c>
      <c r="C232" s="23">
        <v>0</v>
      </c>
      <c r="D232" s="24">
        <v>267.54000000000002</v>
      </c>
      <c r="E232" s="24">
        <v>154.45000000000002</v>
      </c>
      <c r="F232" s="23">
        <v>0</v>
      </c>
    </row>
    <row r="233" spans="1:6" x14ac:dyDescent="0.3">
      <c r="A233" s="21">
        <v>6055214</v>
      </c>
      <c r="B233" s="21" t="s">
        <v>12322</v>
      </c>
      <c r="C233" s="23">
        <v>0</v>
      </c>
      <c r="D233" s="24">
        <v>267.24000000000012</v>
      </c>
      <c r="E233" s="24">
        <v>67.209999999999994</v>
      </c>
      <c r="F233" s="23">
        <v>0</v>
      </c>
    </row>
    <row r="234" spans="1:6" x14ac:dyDescent="0.3">
      <c r="A234" s="21">
        <v>6041047</v>
      </c>
      <c r="B234" s="21" t="s">
        <v>12323</v>
      </c>
      <c r="C234" s="23">
        <v>0</v>
      </c>
      <c r="D234" s="24">
        <v>264</v>
      </c>
      <c r="E234" s="24">
        <v>149.17999999999998</v>
      </c>
      <c r="F234" s="23">
        <v>0</v>
      </c>
    </row>
    <row r="235" spans="1:6" x14ac:dyDescent="0.3">
      <c r="A235" s="21">
        <v>6070621</v>
      </c>
      <c r="B235" s="21" t="s">
        <v>12324</v>
      </c>
      <c r="C235" s="23">
        <v>0</v>
      </c>
      <c r="D235" s="24">
        <v>262.5</v>
      </c>
      <c r="E235" s="24">
        <v>146.08999999999997</v>
      </c>
      <c r="F235" s="23">
        <v>0</v>
      </c>
    </row>
    <row r="236" spans="1:6" x14ac:dyDescent="0.3">
      <c r="A236" s="21">
        <v>5074312</v>
      </c>
      <c r="B236" s="21" t="s">
        <v>12325</v>
      </c>
      <c r="C236" s="23">
        <v>42.5</v>
      </c>
      <c r="D236" s="24">
        <v>262.48</v>
      </c>
      <c r="E236" s="24">
        <v>141.82999999999998</v>
      </c>
      <c r="F236" s="23">
        <v>6.1760000000000002</v>
      </c>
    </row>
    <row r="237" spans="1:6" x14ac:dyDescent="0.3">
      <c r="A237" s="21">
        <v>6063177</v>
      </c>
      <c r="B237" s="21" t="s">
        <v>12326</v>
      </c>
      <c r="C237" s="23">
        <v>0</v>
      </c>
      <c r="D237" s="24">
        <v>258.62</v>
      </c>
      <c r="E237" s="24">
        <v>129.78999999999996</v>
      </c>
      <c r="F237" s="23">
        <v>0</v>
      </c>
    </row>
    <row r="238" spans="1:6" x14ac:dyDescent="0.3">
      <c r="A238" s="21">
        <v>6057417</v>
      </c>
      <c r="B238" s="21" t="s">
        <v>12327</v>
      </c>
      <c r="C238" s="23">
        <v>0</v>
      </c>
      <c r="D238" s="24">
        <v>250.6</v>
      </c>
      <c r="E238" s="24">
        <v>130.94999999999999</v>
      </c>
      <c r="F238" s="23">
        <v>0</v>
      </c>
    </row>
    <row r="239" spans="1:6" x14ac:dyDescent="0.3">
      <c r="A239" s="21">
        <v>6041214</v>
      </c>
      <c r="B239" s="21" t="s">
        <v>12328</v>
      </c>
      <c r="C239" s="23">
        <v>0</v>
      </c>
      <c r="D239" s="24">
        <v>249.69</v>
      </c>
      <c r="E239" s="24">
        <v>127.96</v>
      </c>
      <c r="F239" s="23">
        <v>0</v>
      </c>
    </row>
    <row r="240" spans="1:6" x14ac:dyDescent="0.3">
      <c r="A240" s="21">
        <v>6041139</v>
      </c>
      <c r="B240" s="21" t="s">
        <v>12329</v>
      </c>
      <c r="C240" s="23">
        <v>0</v>
      </c>
      <c r="D240" s="24">
        <v>249.29999999999998</v>
      </c>
      <c r="E240" s="24">
        <v>122.04999999999998</v>
      </c>
      <c r="F240" s="23">
        <v>0</v>
      </c>
    </row>
    <row r="241" spans="1:6" x14ac:dyDescent="0.3">
      <c r="A241" s="21">
        <v>5093217</v>
      </c>
      <c r="B241" s="21" t="s">
        <v>12330</v>
      </c>
      <c r="C241" s="23">
        <v>70</v>
      </c>
      <c r="D241" s="24">
        <v>246.12</v>
      </c>
      <c r="E241" s="24">
        <v>174.44</v>
      </c>
      <c r="F241" s="23">
        <v>3.516</v>
      </c>
    </row>
    <row r="242" spans="1:6" x14ac:dyDescent="0.3">
      <c r="A242" s="21">
        <v>5028842</v>
      </c>
      <c r="B242" s="21" t="s">
        <v>12331</v>
      </c>
      <c r="C242" s="23">
        <v>15</v>
      </c>
      <c r="D242" s="24">
        <v>244.2</v>
      </c>
      <c r="E242" s="24">
        <v>194.57000000000002</v>
      </c>
      <c r="F242" s="23">
        <v>16.279999999999998</v>
      </c>
    </row>
    <row r="243" spans="1:6" x14ac:dyDescent="0.3">
      <c r="A243" s="21">
        <v>6040520</v>
      </c>
      <c r="B243" s="21" t="s">
        <v>12332</v>
      </c>
      <c r="C243" s="23">
        <v>0</v>
      </c>
      <c r="D243" s="24">
        <v>243.9</v>
      </c>
      <c r="E243" s="24">
        <v>144.65</v>
      </c>
      <c r="F243" s="23">
        <v>0</v>
      </c>
    </row>
    <row r="244" spans="1:6" x14ac:dyDescent="0.3">
      <c r="A244" s="21">
        <v>5090985</v>
      </c>
      <c r="B244" s="21" t="s">
        <v>12333</v>
      </c>
      <c r="C244" s="23">
        <v>25</v>
      </c>
      <c r="D244" s="24">
        <v>240</v>
      </c>
      <c r="E244" s="24">
        <v>89.800000000000011</v>
      </c>
      <c r="F244" s="23">
        <v>9.6</v>
      </c>
    </row>
    <row r="245" spans="1:6" x14ac:dyDescent="0.3">
      <c r="A245" s="21">
        <v>6040953</v>
      </c>
      <c r="B245" s="21" t="s">
        <v>12334</v>
      </c>
      <c r="C245" s="23">
        <v>0</v>
      </c>
      <c r="D245" s="24">
        <v>240</v>
      </c>
      <c r="E245" s="24">
        <v>120.86000000000001</v>
      </c>
      <c r="F245" s="23">
        <v>0</v>
      </c>
    </row>
    <row r="246" spans="1:6" x14ac:dyDescent="0.3">
      <c r="A246" s="21">
        <v>6042088</v>
      </c>
      <c r="B246" s="21" t="s">
        <v>12335</v>
      </c>
      <c r="C246" s="23">
        <v>0</v>
      </c>
      <c r="D246" s="24">
        <v>240</v>
      </c>
      <c r="E246" s="24">
        <v>156.09999999999997</v>
      </c>
      <c r="F246" s="23">
        <v>0</v>
      </c>
    </row>
    <row r="247" spans="1:6" x14ac:dyDescent="0.3">
      <c r="A247" s="21">
        <v>6070559</v>
      </c>
      <c r="B247" s="21" t="s">
        <v>12336</v>
      </c>
      <c r="C247" s="23">
        <v>0</v>
      </c>
      <c r="D247" s="24">
        <v>240</v>
      </c>
      <c r="E247" s="24">
        <v>108.24000000000001</v>
      </c>
      <c r="F247" s="23">
        <v>0</v>
      </c>
    </row>
    <row r="248" spans="1:6" x14ac:dyDescent="0.3">
      <c r="A248" s="21">
        <v>5074279</v>
      </c>
      <c r="B248" s="21" t="s">
        <v>12337</v>
      </c>
      <c r="C248" s="23">
        <v>32.5</v>
      </c>
      <c r="D248" s="24">
        <v>237.9</v>
      </c>
      <c r="E248" s="24">
        <v>109.7</v>
      </c>
      <c r="F248" s="23">
        <v>7.32</v>
      </c>
    </row>
    <row r="249" spans="1:6" x14ac:dyDescent="0.3">
      <c r="A249" s="21">
        <v>5025043</v>
      </c>
      <c r="B249" s="21" t="s">
        <v>12338</v>
      </c>
      <c r="C249" s="23">
        <v>130</v>
      </c>
      <c r="D249" s="24">
        <v>230.23000000000002</v>
      </c>
      <c r="E249" s="24">
        <v>122.59</v>
      </c>
      <c r="F249" s="23">
        <v>1.7710000000000001</v>
      </c>
    </row>
    <row r="250" spans="1:6" x14ac:dyDescent="0.3">
      <c r="A250" s="21">
        <v>5089494</v>
      </c>
      <c r="B250" s="21" t="s">
        <v>12339</v>
      </c>
      <c r="C250" s="23">
        <v>50</v>
      </c>
      <c r="D250" s="24">
        <v>225.2</v>
      </c>
      <c r="E250" s="24">
        <v>80.240000000000009</v>
      </c>
      <c r="F250" s="23">
        <v>4.5039999999999996</v>
      </c>
    </row>
    <row r="251" spans="1:6" x14ac:dyDescent="0.3">
      <c r="A251" s="21">
        <v>6047419</v>
      </c>
      <c r="B251" s="21" t="s">
        <v>12340</v>
      </c>
      <c r="C251" s="23">
        <v>0</v>
      </c>
      <c r="D251" s="24">
        <v>225</v>
      </c>
      <c r="E251" s="24">
        <v>115.41999999999999</v>
      </c>
      <c r="F251" s="23">
        <v>0</v>
      </c>
    </row>
    <row r="252" spans="1:6" x14ac:dyDescent="0.3">
      <c r="A252" s="21">
        <v>6047952</v>
      </c>
      <c r="B252" s="21" t="s">
        <v>12341</v>
      </c>
      <c r="C252" s="23">
        <v>0</v>
      </c>
      <c r="D252" s="24">
        <v>222.64000000000004</v>
      </c>
      <c r="E252" s="24">
        <v>156.52000000000001</v>
      </c>
      <c r="F252" s="23">
        <v>0</v>
      </c>
    </row>
    <row r="253" spans="1:6" x14ac:dyDescent="0.3">
      <c r="A253" s="21">
        <v>6040973</v>
      </c>
      <c r="B253" s="21" t="s">
        <v>12342</v>
      </c>
      <c r="C253" s="23">
        <v>0</v>
      </c>
      <c r="D253" s="24">
        <v>222.24</v>
      </c>
      <c r="E253" s="24">
        <v>116.08999999999997</v>
      </c>
      <c r="F253" s="23">
        <v>0</v>
      </c>
    </row>
    <row r="254" spans="1:6" x14ac:dyDescent="0.3">
      <c r="A254" s="21">
        <v>5093247</v>
      </c>
      <c r="B254" s="21" t="s">
        <v>12343</v>
      </c>
      <c r="C254" s="23">
        <v>70</v>
      </c>
      <c r="D254" s="24">
        <v>221.69</v>
      </c>
      <c r="E254" s="24">
        <v>179.62</v>
      </c>
      <c r="F254" s="23">
        <v>3.1669999999999998</v>
      </c>
    </row>
    <row r="255" spans="1:6" x14ac:dyDescent="0.3">
      <c r="A255" s="21">
        <v>5090988</v>
      </c>
      <c r="B255" s="21" t="s">
        <v>12344</v>
      </c>
      <c r="C255" s="23">
        <v>35</v>
      </c>
      <c r="D255" s="24">
        <v>220.63999999999996</v>
      </c>
      <c r="E255" s="24">
        <v>145.73999999999998</v>
      </c>
      <c r="F255" s="23">
        <v>6.3039999999999985</v>
      </c>
    </row>
    <row r="256" spans="1:6" x14ac:dyDescent="0.3">
      <c r="A256" s="21">
        <v>5038011</v>
      </c>
      <c r="B256" s="21" t="s">
        <v>12345</v>
      </c>
      <c r="C256" s="23">
        <v>17.5</v>
      </c>
      <c r="D256" s="24">
        <v>220.5</v>
      </c>
      <c r="E256" s="24">
        <v>168.07</v>
      </c>
      <c r="F256" s="23">
        <v>12.6</v>
      </c>
    </row>
    <row r="257" spans="1:6" x14ac:dyDescent="0.3">
      <c r="A257" s="21">
        <v>6042089</v>
      </c>
      <c r="B257" s="21" t="s">
        <v>12346</v>
      </c>
      <c r="C257" s="23">
        <v>0</v>
      </c>
      <c r="D257" s="24">
        <v>220.5</v>
      </c>
      <c r="E257" s="24">
        <v>142.52000000000004</v>
      </c>
      <c r="F257" s="23">
        <v>0</v>
      </c>
    </row>
    <row r="258" spans="1:6" x14ac:dyDescent="0.3">
      <c r="A258" s="21">
        <v>6042056</v>
      </c>
      <c r="B258" s="21" t="s">
        <v>12347</v>
      </c>
      <c r="C258" s="23">
        <v>0</v>
      </c>
      <c r="D258" s="24">
        <v>220</v>
      </c>
      <c r="E258" s="24">
        <v>129.19999999999999</v>
      </c>
      <c r="F258" s="23">
        <v>0</v>
      </c>
    </row>
    <row r="259" spans="1:6" x14ac:dyDescent="0.3">
      <c r="A259" s="21">
        <v>6041306</v>
      </c>
      <c r="B259" s="21" t="s">
        <v>12348</v>
      </c>
      <c r="C259" s="23">
        <v>0</v>
      </c>
      <c r="D259" s="24">
        <v>219.96</v>
      </c>
      <c r="E259" s="24">
        <v>111.75000000000001</v>
      </c>
      <c r="F259" s="23">
        <v>0</v>
      </c>
    </row>
    <row r="260" spans="1:6" x14ac:dyDescent="0.3">
      <c r="A260" s="21">
        <v>5091378</v>
      </c>
      <c r="B260" s="21" t="s">
        <v>12349</v>
      </c>
      <c r="C260" s="23">
        <v>70</v>
      </c>
      <c r="D260" s="24">
        <v>219.59</v>
      </c>
      <c r="E260" s="24">
        <v>139.99</v>
      </c>
      <c r="F260" s="23">
        <v>3.137</v>
      </c>
    </row>
    <row r="261" spans="1:6" x14ac:dyDescent="0.3">
      <c r="A261" s="21">
        <v>6063131</v>
      </c>
      <c r="B261" s="21" t="s">
        <v>12350</v>
      </c>
      <c r="C261" s="23">
        <v>0</v>
      </c>
      <c r="D261" s="24">
        <v>215.33999999999997</v>
      </c>
      <c r="E261" s="24">
        <v>92.04000000000002</v>
      </c>
      <c r="F261" s="23">
        <v>0</v>
      </c>
    </row>
    <row r="262" spans="1:6" x14ac:dyDescent="0.3">
      <c r="A262" s="21">
        <v>5028827</v>
      </c>
      <c r="B262" s="21" t="s">
        <v>12351</v>
      </c>
      <c r="C262" s="23">
        <v>30</v>
      </c>
      <c r="D262" s="24">
        <v>210</v>
      </c>
      <c r="E262" s="24">
        <v>138.16000000000003</v>
      </c>
      <c r="F262" s="23">
        <v>7</v>
      </c>
    </row>
    <row r="263" spans="1:6" x14ac:dyDescent="0.3">
      <c r="A263" s="21">
        <v>5097071</v>
      </c>
      <c r="B263" s="21" t="s">
        <v>12352</v>
      </c>
      <c r="C263" s="23">
        <v>30</v>
      </c>
      <c r="D263" s="24">
        <v>210</v>
      </c>
      <c r="E263" s="24">
        <v>132.42000000000002</v>
      </c>
      <c r="F263" s="23">
        <v>7</v>
      </c>
    </row>
    <row r="264" spans="1:6" x14ac:dyDescent="0.3">
      <c r="A264" s="21">
        <v>5091011</v>
      </c>
      <c r="B264" s="21" t="s">
        <v>12353</v>
      </c>
      <c r="C264" s="23">
        <v>32.5</v>
      </c>
      <c r="D264" s="24">
        <v>209.68999999999997</v>
      </c>
      <c r="E264" s="24">
        <v>88.929999999999993</v>
      </c>
      <c r="F264" s="23">
        <v>6.4519999999999991</v>
      </c>
    </row>
    <row r="265" spans="1:6" x14ac:dyDescent="0.3">
      <c r="A265" s="21">
        <v>6059857</v>
      </c>
      <c r="B265" s="21" t="s">
        <v>12354</v>
      </c>
      <c r="C265" s="23">
        <v>0</v>
      </c>
      <c r="D265" s="24">
        <v>208</v>
      </c>
      <c r="E265" s="24">
        <v>102.9</v>
      </c>
      <c r="F265" s="23">
        <v>0</v>
      </c>
    </row>
    <row r="266" spans="1:6" x14ac:dyDescent="0.3">
      <c r="A266" s="21">
        <v>5028774</v>
      </c>
      <c r="B266" s="21" t="s">
        <v>12355</v>
      </c>
      <c r="C266" s="23">
        <v>15</v>
      </c>
      <c r="D266" s="24">
        <v>205.44000000000003</v>
      </c>
      <c r="E266" s="24">
        <v>161.74</v>
      </c>
      <c r="F266" s="23">
        <v>13.696000000000002</v>
      </c>
    </row>
    <row r="267" spans="1:6" x14ac:dyDescent="0.3">
      <c r="A267" s="21">
        <v>5073354</v>
      </c>
      <c r="B267" s="21" t="s">
        <v>12356</v>
      </c>
      <c r="C267" s="23">
        <v>100</v>
      </c>
      <c r="D267" s="24">
        <v>205.2</v>
      </c>
      <c r="E267" s="24">
        <v>47.099999999999994</v>
      </c>
      <c r="F267" s="23">
        <v>2.052</v>
      </c>
    </row>
    <row r="268" spans="1:6" x14ac:dyDescent="0.3">
      <c r="A268" s="21">
        <v>5027063</v>
      </c>
      <c r="B268" s="21" t="s">
        <v>12357</v>
      </c>
      <c r="C268" s="23">
        <v>45</v>
      </c>
      <c r="D268" s="24">
        <v>202.86</v>
      </c>
      <c r="E268" s="24">
        <v>36.510000000000005</v>
      </c>
      <c r="F268" s="23">
        <v>4.508</v>
      </c>
    </row>
    <row r="269" spans="1:6" x14ac:dyDescent="0.3">
      <c r="A269" s="21">
        <v>5096091</v>
      </c>
      <c r="B269" s="21" t="s">
        <v>12358</v>
      </c>
      <c r="C269" s="23">
        <v>60</v>
      </c>
      <c r="D269" s="24">
        <v>202.44</v>
      </c>
      <c r="E269" s="24">
        <v>148.24</v>
      </c>
      <c r="F269" s="23">
        <v>3.3740000000000001</v>
      </c>
    </row>
    <row r="270" spans="1:6" x14ac:dyDescent="0.3">
      <c r="A270" s="21">
        <v>6041892</v>
      </c>
      <c r="B270" s="21" t="s">
        <v>12359</v>
      </c>
      <c r="C270" s="23">
        <v>0</v>
      </c>
      <c r="D270" s="24">
        <v>198.24</v>
      </c>
      <c r="E270" s="24">
        <v>104.57000000000001</v>
      </c>
      <c r="F270" s="23">
        <v>0</v>
      </c>
    </row>
    <row r="271" spans="1:6" x14ac:dyDescent="0.3">
      <c r="A271" s="21">
        <v>6043008</v>
      </c>
      <c r="B271" s="21" t="s">
        <v>12360</v>
      </c>
      <c r="C271" s="23">
        <v>0</v>
      </c>
      <c r="D271" s="24">
        <v>196.07</v>
      </c>
      <c r="E271" s="24">
        <v>90.48</v>
      </c>
      <c r="F271" s="23">
        <v>0</v>
      </c>
    </row>
    <row r="272" spans="1:6" x14ac:dyDescent="0.3">
      <c r="A272" s="21">
        <v>5028467</v>
      </c>
      <c r="B272" s="21" t="s">
        <v>12361</v>
      </c>
      <c r="C272" s="23">
        <v>15</v>
      </c>
      <c r="D272" s="24">
        <v>195.42000000000002</v>
      </c>
      <c r="E272" s="24">
        <v>159.30000000000001</v>
      </c>
      <c r="F272" s="23">
        <v>13.028</v>
      </c>
    </row>
    <row r="273" spans="1:6" x14ac:dyDescent="0.3">
      <c r="A273" s="21">
        <v>5028489</v>
      </c>
      <c r="B273" s="21" t="s">
        <v>12362</v>
      </c>
      <c r="C273" s="23">
        <v>15</v>
      </c>
      <c r="D273" s="24">
        <v>195.42000000000002</v>
      </c>
      <c r="E273" s="24">
        <v>156.36000000000001</v>
      </c>
      <c r="F273" s="23">
        <v>13.028</v>
      </c>
    </row>
    <row r="274" spans="1:6" x14ac:dyDescent="0.3">
      <c r="A274" s="21">
        <v>5025181</v>
      </c>
      <c r="B274" s="21" t="s">
        <v>12363</v>
      </c>
      <c r="C274" s="23">
        <v>60</v>
      </c>
      <c r="D274" s="24">
        <v>194.87999999999997</v>
      </c>
      <c r="E274" s="24">
        <v>114.43999999999997</v>
      </c>
      <c r="F274" s="23">
        <v>3.2479999999999993</v>
      </c>
    </row>
    <row r="275" spans="1:6" x14ac:dyDescent="0.3">
      <c r="A275" s="21">
        <v>5027126</v>
      </c>
      <c r="B275" s="21" t="s">
        <v>12364</v>
      </c>
      <c r="C275" s="23">
        <v>42.5</v>
      </c>
      <c r="D275" s="24">
        <v>194.64999999999998</v>
      </c>
      <c r="E275" s="24">
        <v>76.579999999999984</v>
      </c>
      <c r="F275" s="23">
        <v>4.5799999999999992</v>
      </c>
    </row>
    <row r="276" spans="1:6" x14ac:dyDescent="0.3">
      <c r="A276" s="21">
        <v>6057288</v>
      </c>
      <c r="B276" s="21" t="s">
        <v>12365</v>
      </c>
      <c r="C276" s="23">
        <v>0</v>
      </c>
      <c r="D276" s="24">
        <v>191.28</v>
      </c>
      <c r="E276" s="24">
        <v>109.74000000000001</v>
      </c>
      <c r="F276" s="23">
        <v>0</v>
      </c>
    </row>
    <row r="277" spans="1:6" x14ac:dyDescent="0.3">
      <c r="A277" s="21">
        <v>6061560</v>
      </c>
      <c r="B277" s="21" t="s">
        <v>12366</v>
      </c>
      <c r="C277" s="23">
        <v>0</v>
      </c>
      <c r="D277" s="24">
        <v>189.66</v>
      </c>
      <c r="E277" s="24">
        <v>91.62</v>
      </c>
      <c r="F277" s="23">
        <v>0</v>
      </c>
    </row>
    <row r="278" spans="1:6" x14ac:dyDescent="0.3">
      <c r="A278" s="21">
        <v>6061968</v>
      </c>
      <c r="B278" s="21" t="s">
        <v>12367</v>
      </c>
      <c r="C278" s="23">
        <v>0</v>
      </c>
      <c r="D278" s="24">
        <v>189.23999999999995</v>
      </c>
      <c r="E278" s="24">
        <v>115.75000000000001</v>
      </c>
      <c r="F278" s="23">
        <v>0</v>
      </c>
    </row>
    <row r="279" spans="1:6" x14ac:dyDescent="0.3">
      <c r="A279" s="21">
        <v>6060532</v>
      </c>
      <c r="B279" s="21" t="s">
        <v>12368</v>
      </c>
      <c r="C279" s="23">
        <v>0</v>
      </c>
      <c r="D279" s="24">
        <v>189.10999999999999</v>
      </c>
      <c r="E279" s="24">
        <v>109.39</v>
      </c>
      <c r="F279" s="23">
        <v>0</v>
      </c>
    </row>
    <row r="280" spans="1:6" x14ac:dyDescent="0.3">
      <c r="A280" s="21">
        <v>6063006</v>
      </c>
      <c r="B280" s="21" t="s">
        <v>12369</v>
      </c>
      <c r="C280" s="23">
        <v>0</v>
      </c>
      <c r="D280" s="24">
        <v>189</v>
      </c>
      <c r="E280" s="24">
        <v>99.179999999999993</v>
      </c>
      <c r="F280" s="23">
        <v>0</v>
      </c>
    </row>
    <row r="281" spans="1:6" x14ac:dyDescent="0.3">
      <c r="A281" s="21">
        <v>5088411</v>
      </c>
      <c r="B281" s="21" t="s">
        <v>12370</v>
      </c>
      <c r="C281" s="23">
        <v>20</v>
      </c>
      <c r="D281" s="24">
        <v>187.84</v>
      </c>
      <c r="E281" s="24">
        <v>150.96</v>
      </c>
      <c r="F281" s="23">
        <v>9.3919999999999995</v>
      </c>
    </row>
    <row r="282" spans="1:6" x14ac:dyDescent="0.3">
      <c r="A282" s="21">
        <v>5091373</v>
      </c>
      <c r="B282" s="21" t="s">
        <v>12371</v>
      </c>
      <c r="C282" s="23">
        <v>12.5</v>
      </c>
      <c r="D282" s="24">
        <v>187.60000000000002</v>
      </c>
      <c r="E282" s="24">
        <v>150.51000000000002</v>
      </c>
      <c r="F282" s="23">
        <v>15.008000000000003</v>
      </c>
    </row>
    <row r="283" spans="1:6" x14ac:dyDescent="0.3">
      <c r="A283" s="21">
        <v>5073966</v>
      </c>
      <c r="B283" s="21" t="s">
        <v>12372</v>
      </c>
      <c r="C283" s="23">
        <v>10</v>
      </c>
      <c r="D283" s="24">
        <v>186</v>
      </c>
      <c r="E283" s="24">
        <v>150.76</v>
      </c>
      <c r="F283" s="23">
        <v>18.600000000000001</v>
      </c>
    </row>
    <row r="284" spans="1:6" x14ac:dyDescent="0.3">
      <c r="A284" s="21">
        <v>6047037</v>
      </c>
      <c r="B284" s="21" t="s">
        <v>12373</v>
      </c>
      <c r="C284" s="23">
        <v>0</v>
      </c>
      <c r="D284" s="24">
        <v>181.9</v>
      </c>
      <c r="E284" s="24">
        <v>93.77000000000001</v>
      </c>
      <c r="F284" s="23">
        <v>0</v>
      </c>
    </row>
    <row r="285" spans="1:6" x14ac:dyDescent="0.3">
      <c r="A285" s="21">
        <v>6040143</v>
      </c>
      <c r="B285" s="21" t="s">
        <v>12374</v>
      </c>
      <c r="C285" s="23">
        <v>0</v>
      </c>
      <c r="D285" s="24">
        <v>180</v>
      </c>
      <c r="E285" s="24">
        <v>94.32</v>
      </c>
      <c r="F285" s="23">
        <v>0</v>
      </c>
    </row>
    <row r="286" spans="1:6" x14ac:dyDescent="0.3">
      <c r="A286" s="21">
        <v>6060516</v>
      </c>
      <c r="B286" s="21" t="s">
        <v>12375</v>
      </c>
      <c r="C286" s="23">
        <v>0</v>
      </c>
      <c r="D286" s="24">
        <v>179.85999999999999</v>
      </c>
      <c r="E286" s="24">
        <v>77.78</v>
      </c>
      <c r="F286" s="23">
        <v>0</v>
      </c>
    </row>
    <row r="287" spans="1:6" x14ac:dyDescent="0.3">
      <c r="A287" s="21">
        <v>6062076</v>
      </c>
      <c r="B287" s="21" t="s">
        <v>12376</v>
      </c>
      <c r="C287" s="23">
        <v>0</v>
      </c>
      <c r="D287" s="24">
        <v>178.42</v>
      </c>
      <c r="E287" s="24">
        <v>112.05999999999997</v>
      </c>
      <c r="F287" s="23">
        <v>0</v>
      </c>
    </row>
    <row r="288" spans="1:6" x14ac:dyDescent="0.3">
      <c r="A288" s="21">
        <v>6041045</v>
      </c>
      <c r="B288" s="21" t="s">
        <v>12377</v>
      </c>
      <c r="C288" s="23">
        <v>0</v>
      </c>
      <c r="D288" s="24">
        <v>177.75</v>
      </c>
      <c r="E288" s="24">
        <v>46.540000000000006</v>
      </c>
      <c r="F288" s="23">
        <v>0</v>
      </c>
    </row>
    <row r="289" spans="1:6" x14ac:dyDescent="0.3">
      <c r="A289" s="21">
        <v>6054325</v>
      </c>
      <c r="B289" s="21" t="s">
        <v>12378</v>
      </c>
      <c r="C289" s="23">
        <v>0</v>
      </c>
      <c r="D289" s="24">
        <v>176.88</v>
      </c>
      <c r="E289" s="24">
        <v>80.97</v>
      </c>
      <c r="F289" s="23">
        <v>0</v>
      </c>
    </row>
    <row r="290" spans="1:6" x14ac:dyDescent="0.3">
      <c r="A290" s="21">
        <v>5091022</v>
      </c>
      <c r="B290" s="21" t="s">
        <v>12379</v>
      </c>
      <c r="C290" s="23">
        <v>35</v>
      </c>
      <c r="D290" s="24">
        <v>176.26000000000002</v>
      </c>
      <c r="E290" s="24">
        <v>57.260000000000005</v>
      </c>
      <c r="F290" s="23">
        <v>5.0360000000000005</v>
      </c>
    </row>
    <row r="291" spans="1:6" x14ac:dyDescent="0.3">
      <c r="A291" s="21">
        <v>5091026</v>
      </c>
      <c r="B291" s="21" t="s">
        <v>12380</v>
      </c>
      <c r="C291" s="23">
        <v>35</v>
      </c>
      <c r="D291" s="24">
        <v>176.26000000000002</v>
      </c>
      <c r="E291" s="24">
        <v>30.589999999999996</v>
      </c>
      <c r="F291" s="23">
        <v>5.0360000000000005</v>
      </c>
    </row>
    <row r="292" spans="1:6" x14ac:dyDescent="0.3">
      <c r="A292" s="21">
        <v>6041076</v>
      </c>
      <c r="B292" s="21" t="s">
        <v>12381</v>
      </c>
      <c r="C292" s="23">
        <v>0</v>
      </c>
      <c r="D292" s="24">
        <v>173.25</v>
      </c>
      <c r="E292" s="24">
        <v>77.959999999999994</v>
      </c>
      <c r="F292" s="23">
        <v>0</v>
      </c>
    </row>
    <row r="293" spans="1:6" x14ac:dyDescent="0.3">
      <c r="A293" s="21">
        <v>5027122</v>
      </c>
      <c r="B293" s="21" t="s">
        <v>12382</v>
      </c>
      <c r="C293" s="23">
        <v>40</v>
      </c>
      <c r="D293" s="24">
        <v>171.59999999999997</v>
      </c>
      <c r="E293" s="24">
        <v>63.97999999999999</v>
      </c>
      <c r="F293" s="23">
        <v>4.2899999999999991</v>
      </c>
    </row>
    <row r="294" spans="1:6" x14ac:dyDescent="0.3">
      <c r="A294" s="21">
        <v>6042339</v>
      </c>
      <c r="B294" s="21" t="s">
        <v>12383</v>
      </c>
      <c r="C294" s="23">
        <v>0</v>
      </c>
      <c r="D294" s="24">
        <v>171</v>
      </c>
      <c r="E294" s="24">
        <v>114.67</v>
      </c>
      <c r="F294" s="23">
        <v>0</v>
      </c>
    </row>
    <row r="295" spans="1:6" x14ac:dyDescent="0.3">
      <c r="A295" s="21">
        <v>6041058</v>
      </c>
      <c r="B295" s="21" t="s">
        <v>12384</v>
      </c>
      <c r="C295" s="23">
        <v>0</v>
      </c>
      <c r="D295" s="24">
        <v>168</v>
      </c>
      <c r="E295" s="24">
        <v>75.42</v>
      </c>
      <c r="F295" s="23">
        <v>0</v>
      </c>
    </row>
    <row r="296" spans="1:6" x14ac:dyDescent="0.3">
      <c r="A296" s="21">
        <v>6041215</v>
      </c>
      <c r="B296" s="21" t="s">
        <v>12385</v>
      </c>
      <c r="C296" s="23">
        <v>0</v>
      </c>
      <c r="D296" s="24">
        <v>166.46</v>
      </c>
      <c r="E296" s="24">
        <v>87.080000000000013</v>
      </c>
      <c r="F296" s="23">
        <v>0</v>
      </c>
    </row>
    <row r="297" spans="1:6" x14ac:dyDescent="0.3">
      <c r="A297" s="21">
        <v>6041216</v>
      </c>
      <c r="B297" s="21" t="s">
        <v>12386</v>
      </c>
      <c r="C297" s="23">
        <v>0</v>
      </c>
      <c r="D297" s="24">
        <v>166.46</v>
      </c>
      <c r="E297" s="24">
        <v>88.420000000000016</v>
      </c>
      <c r="F297" s="23">
        <v>0</v>
      </c>
    </row>
    <row r="298" spans="1:6" x14ac:dyDescent="0.3">
      <c r="A298" s="21">
        <v>6042130</v>
      </c>
      <c r="B298" s="21" t="s">
        <v>12387</v>
      </c>
      <c r="C298" s="23">
        <v>0</v>
      </c>
      <c r="D298" s="24">
        <v>161.5</v>
      </c>
      <c r="E298" s="24">
        <v>102</v>
      </c>
      <c r="F298" s="23">
        <v>0</v>
      </c>
    </row>
    <row r="299" spans="1:6" x14ac:dyDescent="0.3">
      <c r="A299" s="21">
        <v>6055241</v>
      </c>
      <c r="B299" s="21" t="s">
        <v>12388</v>
      </c>
      <c r="C299" s="23">
        <v>0</v>
      </c>
      <c r="D299" s="24">
        <v>161.34</v>
      </c>
      <c r="E299" s="24">
        <v>83.2</v>
      </c>
      <c r="F299" s="23">
        <v>0</v>
      </c>
    </row>
    <row r="300" spans="1:6" x14ac:dyDescent="0.3">
      <c r="A300" s="21">
        <v>5091203</v>
      </c>
      <c r="B300" s="21" t="s">
        <v>12389</v>
      </c>
      <c r="C300" s="23">
        <v>10</v>
      </c>
      <c r="D300" s="24">
        <v>160.36000000000001</v>
      </c>
      <c r="E300" s="24">
        <v>117.52000000000001</v>
      </c>
      <c r="F300" s="23">
        <v>16.036000000000001</v>
      </c>
    </row>
    <row r="301" spans="1:6" x14ac:dyDescent="0.3">
      <c r="A301" s="21">
        <v>5091204</v>
      </c>
      <c r="B301" s="21" t="s">
        <v>12390</v>
      </c>
      <c r="C301" s="23">
        <v>10</v>
      </c>
      <c r="D301" s="24">
        <v>160.36000000000001</v>
      </c>
      <c r="E301" s="24">
        <v>122.24000000000001</v>
      </c>
      <c r="F301" s="23">
        <v>16.036000000000001</v>
      </c>
    </row>
    <row r="302" spans="1:6" x14ac:dyDescent="0.3">
      <c r="A302" s="21">
        <v>6059897</v>
      </c>
      <c r="B302" s="21" t="s">
        <v>12391</v>
      </c>
      <c r="C302" s="23">
        <v>0</v>
      </c>
      <c r="D302" s="24">
        <v>159.78</v>
      </c>
      <c r="E302" s="24">
        <v>59.91</v>
      </c>
      <c r="F302" s="23">
        <v>0</v>
      </c>
    </row>
    <row r="303" spans="1:6" x14ac:dyDescent="0.3">
      <c r="A303" s="21">
        <v>5091037</v>
      </c>
      <c r="B303" s="21" t="s">
        <v>12392</v>
      </c>
      <c r="C303" s="23">
        <v>50</v>
      </c>
      <c r="D303" s="24">
        <v>158.5</v>
      </c>
      <c r="E303" s="24">
        <v>89.97999999999999</v>
      </c>
      <c r="F303" s="23">
        <v>3.17</v>
      </c>
    </row>
    <row r="304" spans="1:6" x14ac:dyDescent="0.3">
      <c r="A304" s="21">
        <v>5089491</v>
      </c>
      <c r="B304" s="21" t="s">
        <v>12393</v>
      </c>
      <c r="C304" s="23">
        <v>35</v>
      </c>
      <c r="D304" s="24">
        <v>157.63999999999999</v>
      </c>
      <c r="E304" s="24">
        <v>54.75</v>
      </c>
      <c r="F304" s="23">
        <v>4.5039999999999996</v>
      </c>
    </row>
    <row r="305" spans="1:6" x14ac:dyDescent="0.3">
      <c r="A305" s="21">
        <v>6041188</v>
      </c>
      <c r="B305" s="21" t="s">
        <v>12394</v>
      </c>
      <c r="C305" s="23">
        <v>0</v>
      </c>
      <c r="D305" s="24">
        <v>156.78</v>
      </c>
      <c r="E305" s="24">
        <v>83.110000000000014</v>
      </c>
      <c r="F305" s="23">
        <v>0</v>
      </c>
    </row>
    <row r="306" spans="1:6" x14ac:dyDescent="0.3">
      <c r="A306" s="21">
        <v>6055228</v>
      </c>
      <c r="B306" s="21" t="s">
        <v>12395</v>
      </c>
      <c r="C306" s="23">
        <v>0</v>
      </c>
      <c r="D306" s="24">
        <v>156.69999999999999</v>
      </c>
      <c r="E306" s="24">
        <v>100.88999999999999</v>
      </c>
      <c r="F306" s="23">
        <v>0</v>
      </c>
    </row>
    <row r="307" spans="1:6" x14ac:dyDescent="0.3">
      <c r="A307" s="21">
        <v>6040955</v>
      </c>
      <c r="B307" s="21" t="s">
        <v>12176</v>
      </c>
      <c r="C307" s="23">
        <v>0</v>
      </c>
      <c r="D307" s="24">
        <v>156</v>
      </c>
      <c r="E307" s="24">
        <v>80.199999999999989</v>
      </c>
      <c r="F307" s="23">
        <v>0</v>
      </c>
    </row>
    <row r="308" spans="1:6" x14ac:dyDescent="0.3">
      <c r="A308" s="21">
        <v>5024212</v>
      </c>
      <c r="B308" s="21" t="s">
        <v>12396</v>
      </c>
      <c r="C308" s="23">
        <v>50</v>
      </c>
      <c r="D308" s="24">
        <v>155.80000000000001</v>
      </c>
      <c r="E308" s="24">
        <v>52.19</v>
      </c>
      <c r="F308" s="23">
        <v>3.1160000000000001</v>
      </c>
    </row>
    <row r="309" spans="1:6" x14ac:dyDescent="0.3">
      <c r="A309" s="21">
        <v>5041042</v>
      </c>
      <c r="B309" s="21" t="s">
        <v>12397</v>
      </c>
      <c r="C309" s="23">
        <v>10</v>
      </c>
      <c r="D309" s="24">
        <v>155.16</v>
      </c>
      <c r="E309" s="24">
        <v>117.86</v>
      </c>
      <c r="F309" s="23">
        <v>15.516</v>
      </c>
    </row>
    <row r="310" spans="1:6" x14ac:dyDescent="0.3">
      <c r="A310" s="21">
        <v>6041657</v>
      </c>
      <c r="B310" s="21" t="s">
        <v>12398</v>
      </c>
      <c r="C310" s="23">
        <v>0</v>
      </c>
      <c r="D310" s="24">
        <v>154.80000000000004</v>
      </c>
      <c r="E310" s="24">
        <v>90.30999999999996</v>
      </c>
      <c r="F310" s="23">
        <v>0</v>
      </c>
    </row>
    <row r="311" spans="1:6" x14ac:dyDescent="0.3">
      <c r="A311" s="21">
        <v>5025709</v>
      </c>
      <c r="B311" s="21" t="s">
        <v>12399</v>
      </c>
      <c r="C311" s="23">
        <v>20</v>
      </c>
      <c r="D311" s="24">
        <v>153.96</v>
      </c>
      <c r="E311" s="24">
        <v>108.68</v>
      </c>
      <c r="F311" s="23">
        <v>7.6980000000000004</v>
      </c>
    </row>
    <row r="312" spans="1:6" x14ac:dyDescent="0.3">
      <c r="A312" s="21">
        <v>6041129</v>
      </c>
      <c r="B312" s="21" t="s">
        <v>12400</v>
      </c>
      <c r="C312" s="23">
        <v>0</v>
      </c>
      <c r="D312" s="24">
        <v>152</v>
      </c>
      <c r="E312" s="24">
        <v>95.91</v>
      </c>
      <c r="F312" s="23">
        <v>0</v>
      </c>
    </row>
    <row r="313" spans="1:6" x14ac:dyDescent="0.3">
      <c r="A313" s="21">
        <v>6055257</v>
      </c>
      <c r="B313" s="21" t="s">
        <v>12401</v>
      </c>
      <c r="C313" s="23">
        <v>0</v>
      </c>
      <c r="D313" s="24">
        <v>150.80000000000001</v>
      </c>
      <c r="E313" s="24">
        <v>77.500000000000014</v>
      </c>
      <c r="F313" s="23">
        <v>0</v>
      </c>
    </row>
    <row r="314" spans="1:6" x14ac:dyDescent="0.3">
      <c r="A314" s="21">
        <v>5041097</v>
      </c>
      <c r="B314" s="21" t="s">
        <v>12232</v>
      </c>
      <c r="C314" s="23">
        <v>17.5</v>
      </c>
      <c r="D314" s="24">
        <v>150.5</v>
      </c>
      <c r="E314" s="24">
        <v>81.55</v>
      </c>
      <c r="F314" s="23">
        <v>8.6</v>
      </c>
    </row>
    <row r="315" spans="1:6" x14ac:dyDescent="0.3">
      <c r="A315" s="21">
        <v>5091198</v>
      </c>
      <c r="B315" s="21" t="s">
        <v>12372</v>
      </c>
      <c r="C315" s="23">
        <v>7.5</v>
      </c>
      <c r="D315" s="24">
        <v>150.35999999999999</v>
      </c>
      <c r="E315" s="24">
        <v>117.89999999999999</v>
      </c>
      <c r="F315" s="23">
        <v>20.047999999999998</v>
      </c>
    </row>
    <row r="316" spans="1:6" x14ac:dyDescent="0.3">
      <c r="A316" s="21">
        <v>6057414</v>
      </c>
      <c r="B316" s="21" t="s">
        <v>12402</v>
      </c>
      <c r="C316" s="23">
        <v>0</v>
      </c>
      <c r="D316" s="24">
        <v>150.35999999999999</v>
      </c>
      <c r="E316" s="24">
        <v>85.57</v>
      </c>
      <c r="F316" s="23">
        <v>0</v>
      </c>
    </row>
    <row r="317" spans="1:6" x14ac:dyDescent="0.3">
      <c r="A317" s="21">
        <v>5091053</v>
      </c>
      <c r="B317" s="21" t="s">
        <v>12403</v>
      </c>
      <c r="C317" s="23">
        <v>40</v>
      </c>
      <c r="D317" s="24">
        <v>150.08000000000001</v>
      </c>
      <c r="E317" s="24">
        <v>80.240000000000009</v>
      </c>
      <c r="F317" s="23">
        <v>3.7520000000000002</v>
      </c>
    </row>
    <row r="318" spans="1:6" x14ac:dyDescent="0.3">
      <c r="A318" s="21">
        <v>5091057</v>
      </c>
      <c r="B318" s="21" t="s">
        <v>12134</v>
      </c>
      <c r="C318" s="23">
        <v>15</v>
      </c>
      <c r="D318" s="24">
        <v>148.07999999999998</v>
      </c>
      <c r="E318" s="24">
        <v>101.6</v>
      </c>
      <c r="F318" s="23">
        <v>9.8719999999999981</v>
      </c>
    </row>
    <row r="319" spans="1:6" x14ac:dyDescent="0.3">
      <c r="A319" s="21">
        <v>6055707</v>
      </c>
      <c r="B319" s="21" t="s">
        <v>12404</v>
      </c>
      <c r="C319" s="23">
        <v>0</v>
      </c>
      <c r="D319" s="24">
        <v>147.62999999999997</v>
      </c>
      <c r="E319" s="24">
        <v>106.81999999999998</v>
      </c>
      <c r="F319" s="23">
        <v>0</v>
      </c>
    </row>
    <row r="320" spans="1:6" x14ac:dyDescent="0.3">
      <c r="A320" s="21">
        <v>6041136</v>
      </c>
      <c r="B320" s="21" t="s">
        <v>12405</v>
      </c>
      <c r="C320" s="23">
        <v>0</v>
      </c>
      <c r="D320" s="24">
        <v>146.68</v>
      </c>
      <c r="E320" s="24">
        <v>45.399999999999991</v>
      </c>
      <c r="F320" s="23">
        <v>0</v>
      </c>
    </row>
    <row r="321" spans="1:6" x14ac:dyDescent="0.3">
      <c r="A321" s="21">
        <v>6041321</v>
      </c>
      <c r="B321" s="21" t="s">
        <v>12406</v>
      </c>
      <c r="C321" s="23">
        <v>0</v>
      </c>
      <c r="D321" s="24">
        <v>146.63999999999999</v>
      </c>
      <c r="E321" s="24">
        <v>77.319999999999993</v>
      </c>
      <c r="F321" s="23">
        <v>0</v>
      </c>
    </row>
    <row r="322" spans="1:6" x14ac:dyDescent="0.3">
      <c r="A322" s="21">
        <v>6055201</v>
      </c>
      <c r="B322" s="21" t="s">
        <v>12407</v>
      </c>
      <c r="C322" s="23">
        <v>0</v>
      </c>
      <c r="D322" s="24">
        <v>146.26000000000002</v>
      </c>
      <c r="E322" s="24">
        <v>71.090000000000018</v>
      </c>
      <c r="F322" s="23">
        <v>0</v>
      </c>
    </row>
    <row r="323" spans="1:6" x14ac:dyDescent="0.3">
      <c r="A323" s="21">
        <v>5093203</v>
      </c>
      <c r="B323" s="21" t="s">
        <v>12408</v>
      </c>
      <c r="C323" s="23">
        <v>35</v>
      </c>
      <c r="D323" s="24">
        <v>145.18</v>
      </c>
      <c r="E323" s="24">
        <v>63.98</v>
      </c>
      <c r="F323" s="23">
        <v>4.1480000000000006</v>
      </c>
    </row>
    <row r="324" spans="1:6" x14ac:dyDescent="0.3">
      <c r="A324" s="21">
        <v>5092692</v>
      </c>
      <c r="B324" s="21" t="s">
        <v>12409</v>
      </c>
      <c r="C324" s="23">
        <v>22.5</v>
      </c>
      <c r="D324" s="24">
        <v>145.16999999999999</v>
      </c>
      <c r="E324" s="24">
        <v>90.24</v>
      </c>
      <c r="F324" s="23">
        <v>6.4519999999999991</v>
      </c>
    </row>
    <row r="325" spans="1:6" x14ac:dyDescent="0.3">
      <c r="A325" s="21">
        <v>6056200</v>
      </c>
      <c r="B325" s="21" t="s">
        <v>12410</v>
      </c>
      <c r="C325" s="23">
        <v>0</v>
      </c>
      <c r="D325" s="24">
        <v>144</v>
      </c>
      <c r="E325" s="24">
        <v>58.390000000000008</v>
      </c>
      <c r="F325" s="23">
        <v>0</v>
      </c>
    </row>
    <row r="326" spans="1:6" x14ac:dyDescent="0.3">
      <c r="A326" s="21">
        <v>5090999</v>
      </c>
      <c r="B326" s="21" t="s">
        <v>12411</v>
      </c>
      <c r="C326" s="23">
        <v>50</v>
      </c>
      <c r="D326" s="24">
        <v>143.9</v>
      </c>
      <c r="E326" s="24">
        <v>91.1</v>
      </c>
      <c r="F326" s="23">
        <v>2.8780000000000001</v>
      </c>
    </row>
    <row r="327" spans="1:6" x14ac:dyDescent="0.3">
      <c r="A327" s="21">
        <v>6059898</v>
      </c>
      <c r="B327" s="21" t="s">
        <v>12412</v>
      </c>
      <c r="C327" s="23">
        <v>0</v>
      </c>
      <c r="D327" s="24">
        <v>143.15</v>
      </c>
      <c r="E327" s="24">
        <v>53.680000000000007</v>
      </c>
      <c r="F327" s="23">
        <v>0</v>
      </c>
    </row>
    <row r="328" spans="1:6" x14ac:dyDescent="0.3">
      <c r="A328" s="21">
        <v>5028530</v>
      </c>
      <c r="B328" s="21" t="s">
        <v>12413</v>
      </c>
      <c r="C328" s="23">
        <v>10</v>
      </c>
      <c r="D328" s="24">
        <v>140.32</v>
      </c>
      <c r="E328" s="24">
        <v>108.89999999999999</v>
      </c>
      <c r="F328" s="23">
        <v>14.032</v>
      </c>
    </row>
    <row r="329" spans="1:6" x14ac:dyDescent="0.3">
      <c r="A329" s="21">
        <v>6056052</v>
      </c>
      <c r="B329" s="21" t="s">
        <v>12414</v>
      </c>
      <c r="C329" s="23">
        <v>0</v>
      </c>
      <c r="D329" s="24">
        <v>140.25</v>
      </c>
      <c r="E329" s="24">
        <v>70.03</v>
      </c>
      <c r="F329" s="23">
        <v>0</v>
      </c>
    </row>
    <row r="330" spans="1:6" x14ac:dyDescent="0.3">
      <c r="A330" s="21">
        <v>6041177</v>
      </c>
      <c r="B330" s="21" t="s">
        <v>12415</v>
      </c>
      <c r="C330" s="23">
        <v>0</v>
      </c>
      <c r="D330" s="24">
        <v>139</v>
      </c>
      <c r="E330" s="24">
        <v>71.759999999999991</v>
      </c>
      <c r="F330" s="23">
        <v>0</v>
      </c>
    </row>
    <row r="331" spans="1:6" x14ac:dyDescent="0.3">
      <c r="A331" s="21">
        <v>6052914</v>
      </c>
      <c r="B331" s="21" t="s">
        <v>12416</v>
      </c>
      <c r="C331" s="23">
        <v>0</v>
      </c>
      <c r="D331" s="24">
        <v>138.46</v>
      </c>
      <c r="E331" s="24">
        <v>90.77000000000001</v>
      </c>
      <c r="F331" s="23">
        <v>0</v>
      </c>
    </row>
    <row r="332" spans="1:6" x14ac:dyDescent="0.3">
      <c r="A332" s="21">
        <v>6060521</v>
      </c>
      <c r="B332" s="21" t="s">
        <v>12417</v>
      </c>
      <c r="C332" s="23">
        <v>0</v>
      </c>
      <c r="D332" s="24">
        <v>137.60999999999999</v>
      </c>
      <c r="E332" s="24">
        <v>75.599999999999994</v>
      </c>
      <c r="F332" s="23">
        <v>0</v>
      </c>
    </row>
    <row r="333" spans="1:6" x14ac:dyDescent="0.3">
      <c r="A333" s="21">
        <v>6042173</v>
      </c>
      <c r="B333" s="21" t="s">
        <v>12418</v>
      </c>
      <c r="C333" s="23">
        <v>0</v>
      </c>
      <c r="D333" s="24">
        <v>136.29000000000002</v>
      </c>
      <c r="E333" s="24">
        <v>69.670000000000016</v>
      </c>
      <c r="F333" s="23">
        <v>0</v>
      </c>
    </row>
    <row r="334" spans="1:6" x14ac:dyDescent="0.3">
      <c r="A334" s="21">
        <v>5089161</v>
      </c>
      <c r="B334" s="21" t="s">
        <v>12419</v>
      </c>
      <c r="C334" s="23">
        <v>30</v>
      </c>
      <c r="D334" s="24">
        <v>133.92000000000002</v>
      </c>
      <c r="E334" s="24">
        <v>81.260000000000005</v>
      </c>
      <c r="F334" s="23">
        <v>4.4640000000000004</v>
      </c>
    </row>
    <row r="335" spans="1:6" x14ac:dyDescent="0.3">
      <c r="A335" s="21">
        <v>6060750</v>
      </c>
      <c r="B335" s="21" t="s">
        <v>12420</v>
      </c>
      <c r="C335" s="23">
        <v>0</v>
      </c>
      <c r="D335" s="24">
        <v>133.16</v>
      </c>
      <c r="E335" s="24">
        <v>66.44</v>
      </c>
      <c r="F335" s="23">
        <v>0</v>
      </c>
    </row>
    <row r="336" spans="1:6" x14ac:dyDescent="0.3">
      <c r="A336" s="21">
        <v>6054993</v>
      </c>
      <c r="B336" s="21" t="s">
        <v>12421</v>
      </c>
      <c r="C336" s="23">
        <v>0</v>
      </c>
      <c r="D336" s="24">
        <v>132.6</v>
      </c>
      <c r="E336" s="24">
        <v>75.199999999999989</v>
      </c>
      <c r="F336" s="23">
        <v>0</v>
      </c>
    </row>
    <row r="337" spans="1:6" x14ac:dyDescent="0.3">
      <c r="A337" s="21">
        <v>6054994</v>
      </c>
      <c r="B337" s="21" t="s">
        <v>12422</v>
      </c>
      <c r="C337" s="23">
        <v>0</v>
      </c>
      <c r="D337" s="24">
        <v>132.6</v>
      </c>
      <c r="E337" s="24">
        <v>75.569999999999993</v>
      </c>
      <c r="F337" s="23">
        <v>0</v>
      </c>
    </row>
    <row r="338" spans="1:6" x14ac:dyDescent="0.3">
      <c r="A338" s="21">
        <v>6047322</v>
      </c>
      <c r="B338" s="21" t="s">
        <v>12423</v>
      </c>
      <c r="C338" s="23">
        <v>0</v>
      </c>
      <c r="D338" s="24">
        <v>132</v>
      </c>
      <c r="E338" s="24">
        <v>81.980000000000018</v>
      </c>
      <c r="F338" s="23">
        <v>0</v>
      </c>
    </row>
    <row r="339" spans="1:6" x14ac:dyDescent="0.3">
      <c r="A339" s="21">
        <v>5090995</v>
      </c>
      <c r="B339" s="21" t="s">
        <v>12424</v>
      </c>
      <c r="C339" s="23">
        <v>20</v>
      </c>
      <c r="D339" s="24">
        <v>131.76</v>
      </c>
      <c r="E339" s="24">
        <v>81.119999999999976</v>
      </c>
      <c r="F339" s="23">
        <v>6.5879999999999992</v>
      </c>
    </row>
    <row r="340" spans="1:6" x14ac:dyDescent="0.3">
      <c r="A340" s="21">
        <v>5089659</v>
      </c>
      <c r="B340" s="21" t="s">
        <v>12134</v>
      </c>
      <c r="C340" s="23">
        <v>15</v>
      </c>
      <c r="D340" s="24">
        <v>131.22</v>
      </c>
      <c r="E340" s="24">
        <v>62.22</v>
      </c>
      <c r="F340" s="23">
        <v>8.7479999999999993</v>
      </c>
    </row>
    <row r="341" spans="1:6" x14ac:dyDescent="0.3">
      <c r="A341" s="21">
        <v>6041135</v>
      </c>
      <c r="B341" s="21" t="s">
        <v>12425</v>
      </c>
      <c r="C341" s="23">
        <v>0</v>
      </c>
      <c r="D341" s="24">
        <v>130.80000000000001</v>
      </c>
      <c r="E341" s="24">
        <v>41.170000000000009</v>
      </c>
      <c r="F341" s="23">
        <v>0</v>
      </c>
    </row>
    <row r="342" spans="1:6" x14ac:dyDescent="0.3">
      <c r="A342" s="21">
        <v>5028459</v>
      </c>
      <c r="B342" s="21" t="s">
        <v>12426</v>
      </c>
      <c r="C342" s="23">
        <v>10</v>
      </c>
      <c r="D342" s="24">
        <v>130.28</v>
      </c>
      <c r="E342" s="24">
        <v>107.22</v>
      </c>
      <c r="F342" s="23">
        <v>13.028</v>
      </c>
    </row>
    <row r="343" spans="1:6" x14ac:dyDescent="0.3">
      <c r="A343" s="21">
        <v>6055500</v>
      </c>
      <c r="B343" s="21" t="s">
        <v>12427</v>
      </c>
      <c r="C343" s="23">
        <v>0</v>
      </c>
      <c r="D343" s="24">
        <v>129</v>
      </c>
      <c r="E343" s="24">
        <v>79.919999999999987</v>
      </c>
      <c r="F343" s="23">
        <v>0</v>
      </c>
    </row>
    <row r="344" spans="1:6" x14ac:dyDescent="0.3">
      <c r="A344" s="21">
        <v>5051845</v>
      </c>
      <c r="B344" s="21" t="s">
        <v>12428</v>
      </c>
      <c r="C344" s="23">
        <v>7.5</v>
      </c>
      <c r="D344" s="24">
        <v>128.82</v>
      </c>
      <c r="E344" s="24">
        <v>98.67</v>
      </c>
      <c r="F344" s="23">
        <v>17.175999999999998</v>
      </c>
    </row>
    <row r="345" spans="1:6" x14ac:dyDescent="0.3">
      <c r="A345" s="21">
        <v>6041543</v>
      </c>
      <c r="B345" s="21" t="s">
        <v>12429</v>
      </c>
      <c r="C345" s="23">
        <v>0</v>
      </c>
      <c r="D345" s="24">
        <v>127.5</v>
      </c>
      <c r="E345" s="24">
        <v>61.82</v>
      </c>
      <c r="F345" s="23">
        <v>0</v>
      </c>
    </row>
    <row r="346" spans="1:6" x14ac:dyDescent="0.3">
      <c r="A346" s="21">
        <v>6047362</v>
      </c>
      <c r="B346" s="21" t="s">
        <v>12430</v>
      </c>
      <c r="C346" s="23">
        <v>0</v>
      </c>
      <c r="D346" s="24">
        <v>126.84</v>
      </c>
      <c r="E346" s="24">
        <v>65.31</v>
      </c>
      <c r="F346" s="23">
        <v>0</v>
      </c>
    </row>
    <row r="347" spans="1:6" x14ac:dyDescent="0.3">
      <c r="A347" s="21">
        <v>5026911</v>
      </c>
      <c r="B347" s="21" t="s">
        <v>12431</v>
      </c>
      <c r="C347" s="23">
        <v>22.5</v>
      </c>
      <c r="D347" s="24">
        <v>126</v>
      </c>
      <c r="E347" s="24">
        <v>40.090000000000003</v>
      </c>
      <c r="F347" s="23">
        <v>5.6</v>
      </c>
    </row>
    <row r="348" spans="1:6" x14ac:dyDescent="0.3">
      <c r="A348" s="21">
        <v>5023890</v>
      </c>
      <c r="B348" s="21" t="s">
        <v>12432</v>
      </c>
      <c r="C348" s="23">
        <v>55</v>
      </c>
      <c r="D348" s="24">
        <v>125.95</v>
      </c>
      <c r="E348" s="24">
        <v>70.989999999999995</v>
      </c>
      <c r="F348" s="23">
        <v>2.29</v>
      </c>
    </row>
    <row r="349" spans="1:6" x14ac:dyDescent="0.3">
      <c r="A349" s="21">
        <v>5027121</v>
      </c>
      <c r="B349" s="21" t="s">
        <v>12433</v>
      </c>
      <c r="C349" s="23">
        <v>25</v>
      </c>
      <c r="D349" s="24">
        <v>125.9</v>
      </c>
      <c r="E349" s="24">
        <v>49.89</v>
      </c>
      <c r="F349" s="23">
        <v>5.0360000000000005</v>
      </c>
    </row>
    <row r="350" spans="1:6" x14ac:dyDescent="0.3">
      <c r="A350" s="21">
        <v>5091063</v>
      </c>
      <c r="B350" s="21" t="s">
        <v>12434</v>
      </c>
      <c r="C350" s="23">
        <v>15</v>
      </c>
      <c r="D350" s="24">
        <v>125.4</v>
      </c>
      <c r="E350" s="24">
        <v>85.62</v>
      </c>
      <c r="F350" s="23">
        <v>8.3600000000000012</v>
      </c>
    </row>
    <row r="351" spans="1:6" x14ac:dyDescent="0.3">
      <c r="A351" s="21">
        <v>6040886</v>
      </c>
      <c r="B351" s="21" t="s">
        <v>12435</v>
      </c>
      <c r="C351" s="23">
        <v>0</v>
      </c>
      <c r="D351" s="24">
        <v>125</v>
      </c>
      <c r="E351" s="24">
        <v>65.48</v>
      </c>
      <c r="F351" s="23">
        <v>0</v>
      </c>
    </row>
    <row r="352" spans="1:6" x14ac:dyDescent="0.3">
      <c r="A352" s="21">
        <v>6055984</v>
      </c>
      <c r="B352" s="21" t="s">
        <v>12436</v>
      </c>
      <c r="C352" s="23">
        <v>0</v>
      </c>
      <c r="D352" s="24">
        <v>125</v>
      </c>
      <c r="E352" s="24">
        <v>69.219999999999985</v>
      </c>
      <c r="F352" s="23">
        <v>0</v>
      </c>
    </row>
    <row r="353" spans="1:6" x14ac:dyDescent="0.3">
      <c r="A353" s="21">
        <v>6056954</v>
      </c>
      <c r="B353" s="21" t="s">
        <v>12437</v>
      </c>
      <c r="C353" s="23">
        <v>0</v>
      </c>
      <c r="D353" s="24">
        <v>123.08</v>
      </c>
      <c r="E353" s="24">
        <v>24.460000000000008</v>
      </c>
      <c r="F353" s="23">
        <v>0</v>
      </c>
    </row>
    <row r="354" spans="1:6" x14ac:dyDescent="0.3">
      <c r="A354" s="21">
        <v>6063434</v>
      </c>
      <c r="B354" s="21" t="s">
        <v>12438</v>
      </c>
      <c r="C354" s="23">
        <v>0</v>
      </c>
      <c r="D354" s="24">
        <v>122.37</v>
      </c>
      <c r="E354" s="24">
        <v>61.21</v>
      </c>
      <c r="F354" s="23">
        <v>0</v>
      </c>
    </row>
    <row r="355" spans="1:6" x14ac:dyDescent="0.3">
      <c r="A355" s="21">
        <v>5028837</v>
      </c>
      <c r="B355" s="21" t="s">
        <v>12439</v>
      </c>
      <c r="C355" s="23">
        <v>7.5</v>
      </c>
      <c r="D355" s="24">
        <v>122.10000000000001</v>
      </c>
      <c r="E355" s="24">
        <v>101.25</v>
      </c>
      <c r="F355" s="23">
        <v>16.28</v>
      </c>
    </row>
    <row r="356" spans="1:6" x14ac:dyDescent="0.3">
      <c r="A356" s="21">
        <v>5091078</v>
      </c>
      <c r="B356" s="21" t="s">
        <v>12440</v>
      </c>
      <c r="C356" s="23">
        <v>27.5</v>
      </c>
      <c r="D356" s="24">
        <v>121</v>
      </c>
      <c r="E356" s="24">
        <v>49.260000000000012</v>
      </c>
      <c r="F356" s="23">
        <v>4.4000000000000004</v>
      </c>
    </row>
    <row r="357" spans="1:6" x14ac:dyDescent="0.3">
      <c r="A357" s="21">
        <v>6047323</v>
      </c>
      <c r="B357" s="21" t="s">
        <v>12441</v>
      </c>
      <c r="C357" s="23">
        <v>0</v>
      </c>
      <c r="D357" s="24">
        <v>121</v>
      </c>
      <c r="E357" s="24">
        <v>73.970000000000013</v>
      </c>
      <c r="F357" s="23">
        <v>0</v>
      </c>
    </row>
    <row r="358" spans="1:6" x14ac:dyDescent="0.3">
      <c r="A358" s="21">
        <v>6063172</v>
      </c>
      <c r="B358" s="21" t="s">
        <v>12442</v>
      </c>
      <c r="C358" s="23">
        <v>0</v>
      </c>
      <c r="D358" s="24">
        <v>120.69</v>
      </c>
      <c r="E358" s="24">
        <v>60.35</v>
      </c>
      <c r="F358" s="23">
        <v>0</v>
      </c>
    </row>
    <row r="359" spans="1:6" x14ac:dyDescent="0.3">
      <c r="A359" s="21">
        <v>6056240</v>
      </c>
      <c r="B359" s="21" t="s">
        <v>12443</v>
      </c>
      <c r="C359" s="23">
        <v>0</v>
      </c>
      <c r="D359" s="24">
        <v>119.00000000000001</v>
      </c>
      <c r="E359" s="24">
        <v>64.070000000000007</v>
      </c>
      <c r="F359" s="23">
        <v>0</v>
      </c>
    </row>
    <row r="360" spans="1:6" x14ac:dyDescent="0.3">
      <c r="A360" s="21">
        <v>5026989</v>
      </c>
      <c r="B360" s="21" t="s">
        <v>12444</v>
      </c>
      <c r="C360" s="23">
        <v>25</v>
      </c>
      <c r="D360" s="24">
        <v>118.4</v>
      </c>
      <c r="E360" s="24">
        <v>29.180000000000003</v>
      </c>
      <c r="F360" s="23">
        <v>4.7360000000000007</v>
      </c>
    </row>
    <row r="361" spans="1:6" x14ac:dyDescent="0.3">
      <c r="A361" s="21">
        <v>6054191</v>
      </c>
      <c r="B361" s="21" t="s">
        <v>12445</v>
      </c>
      <c r="C361" s="23">
        <v>0</v>
      </c>
      <c r="D361" s="24">
        <v>118.26</v>
      </c>
      <c r="E361" s="24">
        <v>62.63000000000001</v>
      </c>
      <c r="F361" s="23">
        <v>0</v>
      </c>
    </row>
    <row r="362" spans="1:6" x14ac:dyDescent="0.3">
      <c r="A362" s="21">
        <v>6041309</v>
      </c>
      <c r="B362" s="21" t="s">
        <v>12446</v>
      </c>
      <c r="C362" s="23">
        <v>0</v>
      </c>
      <c r="D362" s="24">
        <v>117.21</v>
      </c>
      <c r="E362" s="24">
        <v>58.969999999999992</v>
      </c>
      <c r="F362" s="23">
        <v>0</v>
      </c>
    </row>
    <row r="363" spans="1:6" x14ac:dyDescent="0.3">
      <c r="A363" s="21">
        <v>6046646</v>
      </c>
      <c r="B363" s="21" t="s">
        <v>12447</v>
      </c>
      <c r="C363" s="23">
        <v>0</v>
      </c>
      <c r="D363" s="24">
        <v>117</v>
      </c>
      <c r="E363" s="24">
        <v>70.139999999999986</v>
      </c>
      <c r="F363" s="23">
        <v>0</v>
      </c>
    </row>
    <row r="364" spans="1:6" x14ac:dyDescent="0.3">
      <c r="A364" s="21">
        <v>6046792</v>
      </c>
      <c r="B364" s="21" t="s">
        <v>12448</v>
      </c>
      <c r="C364" s="23">
        <v>0</v>
      </c>
      <c r="D364" s="24">
        <v>117</v>
      </c>
      <c r="E364" s="24">
        <v>74.349999999999994</v>
      </c>
      <c r="F364" s="23">
        <v>0</v>
      </c>
    </row>
    <row r="365" spans="1:6" x14ac:dyDescent="0.3">
      <c r="A365" s="21">
        <v>6048872</v>
      </c>
      <c r="B365" s="21" t="s">
        <v>12449</v>
      </c>
      <c r="C365" s="23">
        <v>0</v>
      </c>
      <c r="D365" s="24">
        <v>116.7</v>
      </c>
      <c r="E365" s="24">
        <v>60.36</v>
      </c>
      <c r="F365" s="23">
        <v>0</v>
      </c>
    </row>
    <row r="366" spans="1:6" x14ac:dyDescent="0.3">
      <c r="A366" s="21">
        <v>6042174</v>
      </c>
      <c r="B366" s="21" t="s">
        <v>12450</v>
      </c>
      <c r="C366" s="23">
        <v>0</v>
      </c>
      <c r="D366" s="24">
        <v>116.64000000000001</v>
      </c>
      <c r="E366" s="24">
        <v>58.74</v>
      </c>
      <c r="F366" s="23">
        <v>0</v>
      </c>
    </row>
    <row r="367" spans="1:6" x14ac:dyDescent="0.3">
      <c r="A367" s="21">
        <v>6042298</v>
      </c>
      <c r="B367" s="21" t="s">
        <v>12451</v>
      </c>
      <c r="C367" s="23">
        <v>0</v>
      </c>
      <c r="D367" s="24">
        <v>116.44999999999997</v>
      </c>
      <c r="E367" s="24">
        <v>67.03</v>
      </c>
      <c r="F367" s="23">
        <v>0</v>
      </c>
    </row>
    <row r="368" spans="1:6" x14ac:dyDescent="0.3">
      <c r="A368" s="21">
        <v>5091114</v>
      </c>
      <c r="B368" s="21" t="s">
        <v>12452</v>
      </c>
      <c r="C368" s="23">
        <v>30</v>
      </c>
      <c r="D368" s="24">
        <v>113.7</v>
      </c>
      <c r="E368" s="24">
        <v>9.2400000000000091</v>
      </c>
      <c r="F368" s="23">
        <v>3.79</v>
      </c>
    </row>
    <row r="369" spans="1:6" x14ac:dyDescent="0.3">
      <c r="A369" s="21">
        <v>5027113</v>
      </c>
      <c r="B369" s="21" t="s">
        <v>12453</v>
      </c>
      <c r="C369" s="23">
        <v>22.5</v>
      </c>
      <c r="D369" s="24">
        <v>113.31</v>
      </c>
      <c r="E369" s="24">
        <v>41.980000000000004</v>
      </c>
      <c r="F369" s="23">
        <v>5.0360000000000005</v>
      </c>
    </row>
    <row r="370" spans="1:6" x14ac:dyDescent="0.3">
      <c r="A370" s="21">
        <v>5092691</v>
      </c>
      <c r="B370" s="21" t="s">
        <v>12454</v>
      </c>
      <c r="C370" s="23">
        <v>17.5</v>
      </c>
      <c r="D370" s="24">
        <v>112.90999999999998</v>
      </c>
      <c r="E370" s="24">
        <v>64.320000000000007</v>
      </c>
      <c r="F370" s="23">
        <v>6.4519999999999991</v>
      </c>
    </row>
    <row r="371" spans="1:6" x14ac:dyDescent="0.3">
      <c r="A371" s="21">
        <v>6061718</v>
      </c>
      <c r="B371" s="21" t="s">
        <v>12455</v>
      </c>
      <c r="C371" s="23">
        <v>0</v>
      </c>
      <c r="D371" s="24">
        <v>112.38</v>
      </c>
      <c r="E371" s="24">
        <v>56.19</v>
      </c>
      <c r="F371" s="23">
        <v>0</v>
      </c>
    </row>
    <row r="372" spans="1:6" x14ac:dyDescent="0.3">
      <c r="A372" s="21">
        <v>5091101</v>
      </c>
      <c r="B372" s="21" t="s">
        <v>12456</v>
      </c>
      <c r="C372" s="23">
        <v>25</v>
      </c>
      <c r="D372" s="24">
        <v>112</v>
      </c>
      <c r="E372" s="24">
        <v>49.929999999999993</v>
      </c>
      <c r="F372" s="23">
        <v>4.4800000000000004</v>
      </c>
    </row>
    <row r="373" spans="1:6" x14ac:dyDescent="0.3">
      <c r="A373" s="21">
        <v>5091018</v>
      </c>
      <c r="B373" s="21" t="s">
        <v>12457</v>
      </c>
      <c r="C373" s="23">
        <v>18</v>
      </c>
      <c r="D373" s="24">
        <v>110.34000000000002</v>
      </c>
      <c r="E373" s="24">
        <v>22.340000000000003</v>
      </c>
      <c r="F373" s="23">
        <v>6.1300000000000008</v>
      </c>
    </row>
    <row r="374" spans="1:6" x14ac:dyDescent="0.3">
      <c r="A374" s="21">
        <v>6042354</v>
      </c>
      <c r="B374" s="21" t="s">
        <v>12458</v>
      </c>
      <c r="C374" s="23">
        <v>0</v>
      </c>
      <c r="D374" s="24">
        <v>109.16</v>
      </c>
      <c r="E374" s="24">
        <v>60.72</v>
      </c>
      <c r="F374" s="23">
        <v>0</v>
      </c>
    </row>
    <row r="375" spans="1:6" x14ac:dyDescent="0.3">
      <c r="A375" s="21">
        <v>6062065</v>
      </c>
      <c r="B375" s="21" t="s">
        <v>12459</v>
      </c>
      <c r="C375" s="23">
        <v>0</v>
      </c>
      <c r="D375" s="24">
        <v>108</v>
      </c>
      <c r="E375" s="24">
        <v>31.439999999999998</v>
      </c>
      <c r="F375" s="23">
        <v>0</v>
      </c>
    </row>
    <row r="376" spans="1:6" x14ac:dyDescent="0.3">
      <c r="A376" s="21">
        <v>6054308</v>
      </c>
      <c r="B376" s="21" t="s">
        <v>12460</v>
      </c>
      <c r="C376" s="23">
        <v>0</v>
      </c>
      <c r="D376" s="24">
        <v>107.69999999999999</v>
      </c>
      <c r="E376" s="24">
        <v>59.11999999999999</v>
      </c>
      <c r="F376" s="23">
        <v>0</v>
      </c>
    </row>
    <row r="377" spans="1:6" x14ac:dyDescent="0.3">
      <c r="A377" s="21">
        <v>6061767</v>
      </c>
      <c r="B377" s="21" t="s">
        <v>12461</v>
      </c>
      <c r="C377" s="23">
        <v>0</v>
      </c>
      <c r="D377" s="24">
        <v>107.66000000000001</v>
      </c>
      <c r="E377" s="24">
        <v>77.31</v>
      </c>
      <c r="F377" s="23">
        <v>0</v>
      </c>
    </row>
    <row r="378" spans="1:6" x14ac:dyDescent="0.3">
      <c r="A378" s="21">
        <v>6041049</v>
      </c>
      <c r="B378" s="21" t="s">
        <v>12462</v>
      </c>
      <c r="C378" s="23">
        <v>0</v>
      </c>
      <c r="D378" s="24">
        <v>106</v>
      </c>
      <c r="E378" s="24">
        <v>49.91</v>
      </c>
      <c r="F378" s="23">
        <v>0</v>
      </c>
    </row>
    <row r="379" spans="1:6" x14ac:dyDescent="0.3">
      <c r="A379" s="21">
        <v>6054498</v>
      </c>
      <c r="B379" s="21" t="s">
        <v>12463</v>
      </c>
      <c r="C379" s="23">
        <v>0</v>
      </c>
      <c r="D379" s="24">
        <v>105.5</v>
      </c>
      <c r="E379" s="24">
        <v>48.54</v>
      </c>
      <c r="F379" s="23">
        <v>0</v>
      </c>
    </row>
    <row r="380" spans="1:6" x14ac:dyDescent="0.3">
      <c r="A380" s="21">
        <v>6048268</v>
      </c>
      <c r="B380" s="21" t="s">
        <v>12464</v>
      </c>
      <c r="C380" s="23">
        <v>0</v>
      </c>
      <c r="D380" s="24">
        <v>105.06</v>
      </c>
      <c r="E380" s="24">
        <v>15.859999999999996</v>
      </c>
      <c r="F380" s="23">
        <v>0</v>
      </c>
    </row>
    <row r="381" spans="1:6" x14ac:dyDescent="0.3">
      <c r="A381" s="21">
        <v>6040937</v>
      </c>
      <c r="B381" s="21" t="s">
        <v>12465</v>
      </c>
      <c r="C381" s="23">
        <v>0</v>
      </c>
      <c r="D381" s="24">
        <v>104.89999999999999</v>
      </c>
      <c r="E381" s="24">
        <v>54.06</v>
      </c>
      <c r="F381" s="23">
        <v>0</v>
      </c>
    </row>
    <row r="382" spans="1:6" x14ac:dyDescent="0.3">
      <c r="A382" s="21">
        <v>6058186</v>
      </c>
      <c r="B382" s="21" t="s">
        <v>12466</v>
      </c>
      <c r="C382" s="23">
        <v>0</v>
      </c>
      <c r="D382" s="24">
        <v>104.86</v>
      </c>
      <c r="E382" s="24">
        <v>66.58</v>
      </c>
      <c r="F382" s="23">
        <v>0</v>
      </c>
    </row>
    <row r="383" spans="1:6" x14ac:dyDescent="0.3">
      <c r="A383" s="21">
        <v>6061963</v>
      </c>
      <c r="B383" s="21" t="s">
        <v>12467</v>
      </c>
      <c r="C383" s="23">
        <v>0</v>
      </c>
      <c r="D383" s="24">
        <v>103.68</v>
      </c>
      <c r="E383" s="24">
        <v>54.23</v>
      </c>
      <c r="F383" s="23">
        <v>0</v>
      </c>
    </row>
    <row r="384" spans="1:6" x14ac:dyDescent="0.3">
      <c r="A384" s="21">
        <v>5028790</v>
      </c>
      <c r="B384" s="21" t="s">
        <v>12468</v>
      </c>
      <c r="C384" s="23">
        <v>7.5</v>
      </c>
      <c r="D384" s="24">
        <v>102.72</v>
      </c>
      <c r="E384" s="24">
        <v>72.63</v>
      </c>
      <c r="F384" s="23">
        <v>13.696</v>
      </c>
    </row>
    <row r="385" spans="1:6" x14ac:dyDescent="0.3">
      <c r="A385" s="21">
        <v>6044995</v>
      </c>
      <c r="B385" s="21" t="s">
        <v>12469</v>
      </c>
      <c r="C385" s="23">
        <v>0</v>
      </c>
      <c r="D385" s="24">
        <v>101.9</v>
      </c>
      <c r="E385" s="24">
        <v>62.650000000000006</v>
      </c>
      <c r="F385" s="23">
        <v>0</v>
      </c>
    </row>
    <row r="386" spans="1:6" x14ac:dyDescent="0.3">
      <c r="A386" s="21">
        <v>6040969</v>
      </c>
      <c r="B386" s="21" t="s">
        <v>12470</v>
      </c>
      <c r="C386" s="23">
        <v>0</v>
      </c>
      <c r="D386" s="24">
        <v>101.85999999999999</v>
      </c>
      <c r="E386" s="24">
        <v>50.649999999999991</v>
      </c>
      <c r="F386" s="23">
        <v>0</v>
      </c>
    </row>
    <row r="387" spans="1:6" x14ac:dyDescent="0.3">
      <c r="A387" s="21">
        <v>5025055</v>
      </c>
      <c r="B387" s="21" t="s">
        <v>12471</v>
      </c>
      <c r="C387" s="23">
        <v>55</v>
      </c>
      <c r="D387" s="24">
        <v>101.75</v>
      </c>
      <c r="E387" s="24">
        <v>45.01</v>
      </c>
      <c r="F387" s="23">
        <v>1.85</v>
      </c>
    </row>
    <row r="388" spans="1:6" x14ac:dyDescent="0.3">
      <c r="A388" s="21">
        <v>6042296</v>
      </c>
      <c r="B388" s="21" t="s">
        <v>12472</v>
      </c>
      <c r="C388" s="23">
        <v>0</v>
      </c>
      <c r="D388" s="24">
        <v>101.75</v>
      </c>
      <c r="E388" s="24">
        <v>51.980000000000004</v>
      </c>
      <c r="F388" s="23">
        <v>0</v>
      </c>
    </row>
    <row r="389" spans="1:6" x14ac:dyDescent="0.3">
      <c r="A389" s="21">
        <v>6041549</v>
      </c>
      <c r="B389" s="21" t="s">
        <v>12473</v>
      </c>
      <c r="C389" s="23">
        <v>0</v>
      </c>
      <c r="D389" s="24">
        <v>101.2</v>
      </c>
      <c r="E389" s="24">
        <v>38.999999999999993</v>
      </c>
      <c r="F389" s="23">
        <v>0</v>
      </c>
    </row>
    <row r="390" spans="1:6" x14ac:dyDescent="0.3">
      <c r="A390" s="21">
        <v>5017818</v>
      </c>
      <c r="B390" s="21" t="s">
        <v>12474</v>
      </c>
      <c r="C390" s="23">
        <v>9</v>
      </c>
      <c r="D390" s="24">
        <v>100.80000000000001</v>
      </c>
      <c r="E390" s="24">
        <v>42.21</v>
      </c>
      <c r="F390" s="23">
        <v>11.200000000000001</v>
      </c>
    </row>
    <row r="391" spans="1:6" x14ac:dyDescent="0.3">
      <c r="A391" s="21">
        <v>5091043</v>
      </c>
      <c r="B391" s="21" t="s">
        <v>12475</v>
      </c>
      <c r="C391" s="23">
        <v>25</v>
      </c>
      <c r="D391" s="24">
        <v>100.3</v>
      </c>
      <c r="E391" s="24">
        <v>65.949999999999989</v>
      </c>
      <c r="F391" s="23">
        <v>4.0119999999999996</v>
      </c>
    </row>
    <row r="392" spans="1:6" x14ac:dyDescent="0.3">
      <c r="A392" s="21">
        <v>6054183</v>
      </c>
      <c r="B392" s="21" t="s">
        <v>12476</v>
      </c>
      <c r="C392" s="23">
        <v>0</v>
      </c>
      <c r="D392" s="24">
        <v>100.05000000000001</v>
      </c>
      <c r="E392" s="24">
        <v>52.82</v>
      </c>
      <c r="F392" s="23">
        <v>0</v>
      </c>
    </row>
    <row r="393" spans="1:6" x14ac:dyDescent="0.3">
      <c r="A393" s="21">
        <v>6070736</v>
      </c>
      <c r="B393" s="21" t="s">
        <v>12477</v>
      </c>
      <c r="C393" s="23">
        <v>0</v>
      </c>
      <c r="D393" s="24">
        <v>100</v>
      </c>
      <c r="E393" s="24">
        <v>67.56</v>
      </c>
      <c r="F393" s="23">
        <v>0</v>
      </c>
    </row>
    <row r="394" spans="1:6" x14ac:dyDescent="0.3">
      <c r="A394" s="21">
        <v>6060753</v>
      </c>
      <c r="B394" s="21" t="s">
        <v>12478</v>
      </c>
      <c r="C394" s="23">
        <v>0</v>
      </c>
      <c r="D394" s="24">
        <v>99.87</v>
      </c>
      <c r="E394" s="24">
        <v>49.97</v>
      </c>
      <c r="F394" s="23">
        <v>0</v>
      </c>
    </row>
    <row r="395" spans="1:6" x14ac:dyDescent="0.3">
      <c r="A395" s="21">
        <v>6063422</v>
      </c>
      <c r="B395" s="21" t="s">
        <v>12479</v>
      </c>
      <c r="C395" s="23">
        <v>0</v>
      </c>
      <c r="D395" s="24">
        <v>99.87</v>
      </c>
      <c r="E395" s="24">
        <v>49.95</v>
      </c>
      <c r="F395" s="23">
        <v>0</v>
      </c>
    </row>
    <row r="396" spans="1:6" x14ac:dyDescent="0.3">
      <c r="A396" s="21">
        <v>6048266</v>
      </c>
      <c r="B396" s="21" t="s">
        <v>12480</v>
      </c>
      <c r="C396" s="23">
        <v>0</v>
      </c>
      <c r="D396" s="24">
        <v>99.79</v>
      </c>
      <c r="E396" s="24">
        <v>12.299999999999997</v>
      </c>
      <c r="F396" s="23">
        <v>0</v>
      </c>
    </row>
    <row r="397" spans="1:6" x14ac:dyDescent="0.3">
      <c r="A397" s="21">
        <v>6060525</v>
      </c>
      <c r="B397" s="21" t="s">
        <v>12481</v>
      </c>
      <c r="C397" s="23">
        <v>0</v>
      </c>
      <c r="D397" s="24">
        <v>98.77</v>
      </c>
      <c r="E397" s="24">
        <v>57.37</v>
      </c>
      <c r="F397" s="23">
        <v>0</v>
      </c>
    </row>
    <row r="398" spans="1:6" x14ac:dyDescent="0.3">
      <c r="A398" s="21">
        <v>6060299</v>
      </c>
      <c r="B398" s="21" t="s">
        <v>12482</v>
      </c>
      <c r="C398" s="23">
        <v>0</v>
      </c>
      <c r="D398" s="24">
        <v>96.27000000000001</v>
      </c>
      <c r="E398" s="24">
        <v>55.620000000000019</v>
      </c>
      <c r="F398" s="23">
        <v>0</v>
      </c>
    </row>
    <row r="399" spans="1:6" x14ac:dyDescent="0.3">
      <c r="A399" s="21">
        <v>5092807</v>
      </c>
      <c r="B399" s="21" t="s">
        <v>12483</v>
      </c>
      <c r="C399" s="23">
        <v>12.5</v>
      </c>
      <c r="D399" s="24">
        <v>96.199999999999989</v>
      </c>
      <c r="E399" s="24">
        <v>55.219999999999985</v>
      </c>
      <c r="F399" s="23">
        <v>7.6959999999999988</v>
      </c>
    </row>
    <row r="400" spans="1:6" x14ac:dyDescent="0.3">
      <c r="A400" s="21">
        <v>6058247</v>
      </c>
      <c r="B400" s="21" t="s">
        <v>12484</v>
      </c>
      <c r="C400" s="23">
        <v>0</v>
      </c>
      <c r="D400" s="24">
        <v>95.95</v>
      </c>
      <c r="E400" s="24">
        <v>47.24</v>
      </c>
      <c r="F400" s="23">
        <v>0</v>
      </c>
    </row>
    <row r="401" spans="1:6" x14ac:dyDescent="0.3">
      <c r="A401" s="21">
        <v>6041052</v>
      </c>
      <c r="B401" s="21" t="s">
        <v>12485</v>
      </c>
      <c r="C401" s="23">
        <v>0</v>
      </c>
      <c r="D401" s="24">
        <v>95.58</v>
      </c>
      <c r="E401" s="24">
        <v>25.010000000000005</v>
      </c>
      <c r="F401" s="23">
        <v>0</v>
      </c>
    </row>
    <row r="402" spans="1:6" x14ac:dyDescent="0.3">
      <c r="A402" s="21">
        <v>6053043</v>
      </c>
      <c r="B402" s="21" t="s">
        <v>12486</v>
      </c>
      <c r="C402" s="23">
        <v>0</v>
      </c>
      <c r="D402" s="24">
        <v>94.98</v>
      </c>
      <c r="E402" s="24">
        <v>41.63</v>
      </c>
      <c r="F402" s="23">
        <v>0</v>
      </c>
    </row>
    <row r="403" spans="1:6" x14ac:dyDescent="0.3">
      <c r="A403" s="21">
        <v>5088417</v>
      </c>
      <c r="B403" s="21" t="s">
        <v>12487</v>
      </c>
      <c r="C403" s="23">
        <v>10</v>
      </c>
      <c r="D403" s="24">
        <v>93.92</v>
      </c>
      <c r="E403" s="24">
        <v>73.62</v>
      </c>
      <c r="F403" s="23">
        <v>9.3919999999999995</v>
      </c>
    </row>
    <row r="404" spans="1:6" x14ac:dyDescent="0.3">
      <c r="A404" s="21">
        <v>5027072</v>
      </c>
      <c r="B404" s="21" t="s">
        <v>12488</v>
      </c>
      <c r="C404" s="23">
        <v>20</v>
      </c>
      <c r="D404" s="24">
        <v>93.08</v>
      </c>
      <c r="E404" s="24">
        <v>29</v>
      </c>
      <c r="F404" s="23">
        <v>4.6539999999999999</v>
      </c>
    </row>
    <row r="405" spans="1:6" x14ac:dyDescent="0.3">
      <c r="A405" s="21">
        <v>6062538</v>
      </c>
      <c r="B405" s="21" t="s">
        <v>12489</v>
      </c>
      <c r="C405" s="23">
        <v>0</v>
      </c>
      <c r="D405" s="24">
        <v>92.78</v>
      </c>
      <c r="E405" s="24">
        <v>47.89</v>
      </c>
      <c r="F405" s="23">
        <v>0</v>
      </c>
    </row>
    <row r="406" spans="1:6" x14ac:dyDescent="0.3">
      <c r="A406" s="21">
        <v>6059895</v>
      </c>
      <c r="B406" s="21" t="s">
        <v>12490</v>
      </c>
      <c r="C406" s="23">
        <v>0</v>
      </c>
      <c r="D406" s="24">
        <v>92.37</v>
      </c>
      <c r="E406" s="24">
        <v>46.17</v>
      </c>
      <c r="F406" s="23">
        <v>0</v>
      </c>
    </row>
    <row r="407" spans="1:6" x14ac:dyDescent="0.3">
      <c r="A407" s="21">
        <v>5025637</v>
      </c>
      <c r="B407" s="21" t="s">
        <v>12491</v>
      </c>
      <c r="C407" s="23">
        <v>15</v>
      </c>
      <c r="D407" s="24">
        <v>92.28</v>
      </c>
      <c r="E407" s="24">
        <v>62.52000000000001</v>
      </c>
      <c r="F407" s="23">
        <v>6.1520000000000001</v>
      </c>
    </row>
    <row r="408" spans="1:6" x14ac:dyDescent="0.3">
      <c r="A408" s="21">
        <v>6057420</v>
      </c>
      <c r="B408" s="21" t="s">
        <v>12492</v>
      </c>
      <c r="C408" s="23">
        <v>0</v>
      </c>
      <c r="D408" s="24">
        <v>92.19</v>
      </c>
      <c r="E408" s="24">
        <v>46.69</v>
      </c>
      <c r="F408" s="23">
        <v>0</v>
      </c>
    </row>
    <row r="409" spans="1:6" x14ac:dyDescent="0.3">
      <c r="A409" s="21">
        <v>6049561</v>
      </c>
      <c r="B409" s="21" t="s">
        <v>12493</v>
      </c>
      <c r="C409" s="23">
        <v>0</v>
      </c>
      <c r="D409" s="24">
        <v>91.72</v>
      </c>
      <c r="E409" s="24">
        <v>49.24</v>
      </c>
      <c r="F409" s="23">
        <v>0</v>
      </c>
    </row>
    <row r="410" spans="1:6" x14ac:dyDescent="0.3">
      <c r="A410" s="21">
        <v>5028844</v>
      </c>
      <c r="B410" s="21" t="s">
        <v>12494</v>
      </c>
      <c r="C410" s="23">
        <v>5</v>
      </c>
      <c r="D410" s="24">
        <v>91.55</v>
      </c>
      <c r="E410" s="24">
        <v>75.349999999999994</v>
      </c>
      <c r="F410" s="23">
        <v>18.309999999999999</v>
      </c>
    </row>
    <row r="411" spans="1:6" x14ac:dyDescent="0.3">
      <c r="A411" s="21">
        <v>5040770</v>
      </c>
      <c r="B411" s="21" t="s">
        <v>12495</v>
      </c>
      <c r="C411" s="23">
        <v>10</v>
      </c>
      <c r="D411" s="24">
        <v>91.42</v>
      </c>
      <c r="E411" s="24">
        <v>81.45</v>
      </c>
      <c r="F411" s="23">
        <v>9.1419999999999995</v>
      </c>
    </row>
    <row r="412" spans="1:6" x14ac:dyDescent="0.3">
      <c r="A412" s="21">
        <v>6046568</v>
      </c>
      <c r="B412" s="21" t="s">
        <v>12496</v>
      </c>
      <c r="C412" s="23">
        <v>0</v>
      </c>
      <c r="D412" s="24">
        <v>90.34</v>
      </c>
      <c r="E412" s="24">
        <v>6.4500000000000028</v>
      </c>
      <c r="F412" s="23">
        <v>0</v>
      </c>
    </row>
    <row r="413" spans="1:6" x14ac:dyDescent="0.3">
      <c r="A413" s="21">
        <v>5092105</v>
      </c>
      <c r="B413" s="21" t="s">
        <v>12497</v>
      </c>
      <c r="C413" s="23">
        <v>22.5</v>
      </c>
      <c r="D413" s="24">
        <v>90.27</v>
      </c>
      <c r="E413" s="24">
        <v>55.02</v>
      </c>
      <c r="F413" s="23">
        <v>4.0119999999999996</v>
      </c>
    </row>
    <row r="414" spans="1:6" x14ac:dyDescent="0.3">
      <c r="A414" s="21">
        <v>5092816</v>
      </c>
      <c r="B414" s="21" t="s">
        <v>12498</v>
      </c>
      <c r="C414" s="23">
        <v>30</v>
      </c>
      <c r="D414" s="24">
        <v>90</v>
      </c>
      <c r="E414" s="24">
        <v>50.8</v>
      </c>
      <c r="F414" s="23">
        <v>3</v>
      </c>
    </row>
    <row r="415" spans="1:6" x14ac:dyDescent="0.3">
      <c r="A415" s="21">
        <v>5092817</v>
      </c>
      <c r="B415" s="21" t="s">
        <v>12499</v>
      </c>
      <c r="C415" s="23">
        <v>30</v>
      </c>
      <c r="D415" s="24">
        <v>90</v>
      </c>
      <c r="E415" s="24">
        <v>48.68</v>
      </c>
      <c r="F415" s="23">
        <v>3</v>
      </c>
    </row>
    <row r="416" spans="1:6" x14ac:dyDescent="0.3">
      <c r="A416" s="21">
        <v>6042085</v>
      </c>
      <c r="B416" s="21" t="s">
        <v>12500</v>
      </c>
      <c r="C416" s="23">
        <v>0</v>
      </c>
      <c r="D416" s="24">
        <v>90</v>
      </c>
      <c r="E416" s="24">
        <v>59.289999999999992</v>
      </c>
      <c r="F416" s="23">
        <v>0</v>
      </c>
    </row>
    <row r="417" spans="1:6" x14ac:dyDescent="0.3">
      <c r="A417" s="21">
        <v>6056012</v>
      </c>
      <c r="B417" s="21" t="s">
        <v>12501</v>
      </c>
      <c r="C417" s="23">
        <v>0</v>
      </c>
      <c r="D417" s="24">
        <v>90</v>
      </c>
      <c r="E417" s="24">
        <v>44.760000000000005</v>
      </c>
      <c r="F417" s="23">
        <v>0</v>
      </c>
    </row>
    <row r="418" spans="1:6" x14ac:dyDescent="0.3">
      <c r="A418" s="21">
        <v>6041660</v>
      </c>
      <c r="B418" s="21" t="s">
        <v>12502</v>
      </c>
      <c r="C418" s="23">
        <v>0</v>
      </c>
      <c r="D418" s="24">
        <v>88.199999999999989</v>
      </c>
      <c r="E418" s="24">
        <v>45.140000000000008</v>
      </c>
      <c r="F418" s="23">
        <v>0</v>
      </c>
    </row>
    <row r="419" spans="1:6" x14ac:dyDescent="0.3">
      <c r="A419" s="21">
        <v>6054968</v>
      </c>
      <c r="B419" s="21" t="s">
        <v>12503</v>
      </c>
      <c r="C419" s="23">
        <v>0</v>
      </c>
      <c r="D419" s="24">
        <v>86.58</v>
      </c>
      <c r="E419" s="24">
        <v>49.089999999999989</v>
      </c>
      <c r="F419" s="23">
        <v>0</v>
      </c>
    </row>
    <row r="420" spans="1:6" x14ac:dyDescent="0.3">
      <c r="A420" s="21">
        <v>6055564</v>
      </c>
      <c r="B420" s="21" t="s">
        <v>12504</v>
      </c>
      <c r="C420" s="23">
        <v>0</v>
      </c>
      <c r="D420" s="24">
        <v>85.080000000000013</v>
      </c>
      <c r="E420" s="24">
        <v>53.160000000000004</v>
      </c>
      <c r="F420" s="23">
        <v>0</v>
      </c>
    </row>
    <row r="421" spans="1:6" x14ac:dyDescent="0.3">
      <c r="A421" s="21">
        <v>6047321</v>
      </c>
      <c r="B421" s="21" t="s">
        <v>12505</v>
      </c>
      <c r="C421" s="23">
        <v>0</v>
      </c>
      <c r="D421" s="24">
        <v>82.5</v>
      </c>
      <c r="E421" s="24">
        <v>49.87</v>
      </c>
      <c r="F421" s="23">
        <v>0</v>
      </c>
    </row>
    <row r="422" spans="1:6" x14ac:dyDescent="0.3">
      <c r="A422" s="21">
        <v>6062537</v>
      </c>
      <c r="B422" s="21" t="s">
        <v>12506</v>
      </c>
      <c r="C422" s="23">
        <v>0</v>
      </c>
      <c r="D422" s="24">
        <v>82.4</v>
      </c>
      <c r="E422" s="24">
        <v>60.06</v>
      </c>
      <c r="F422" s="23">
        <v>0</v>
      </c>
    </row>
    <row r="423" spans="1:6" x14ac:dyDescent="0.3">
      <c r="A423" s="21">
        <v>6060507</v>
      </c>
      <c r="B423" s="21" t="s">
        <v>12507</v>
      </c>
      <c r="C423" s="23">
        <v>0</v>
      </c>
      <c r="D423" s="24">
        <v>82.13</v>
      </c>
      <c r="E423" s="24">
        <v>42.26</v>
      </c>
      <c r="F423" s="23">
        <v>0</v>
      </c>
    </row>
    <row r="424" spans="1:6" x14ac:dyDescent="0.3">
      <c r="A424" s="21">
        <v>6041057</v>
      </c>
      <c r="B424" s="21" t="s">
        <v>12508</v>
      </c>
      <c r="C424" s="23">
        <v>0</v>
      </c>
      <c r="D424" s="24">
        <v>82.080000000000013</v>
      </c>
      <c r="E424" s="24">
        <v>23.43</v>
      </c>
      <c r="F424" s="23">
        <v>0</v>
      </c>
    </row>
    <row r="425" spans="1:6" x14ac:dyDescent="0.3">
      <c r="A425" s="21">
        <v>6048365</v>
      </c>
      <c r="B425" s="21" t="s">
        <v>12509</v>
      </c>
      <c r="C425" s="23">
        <v>0</v>
      </c>
      <c r="D425" s="24">
        <v>81.92</v>
      </c>
      <c r="E425" s="24">
        <v>29.530000000000005</v>
      </c>
      <c r="F425" s="23">
        <v>0</v>
      </c>
    </row>
    <row r="426" spans="1:6" x14ac:dyDescent="0.3">
      <c r="A426" s="21">
        <v>6061384</v>
      </c>
      <c r="B426" s="21" t="s">
        <v>12510</v>
      </c>
      <c r="C426" s="23">
        <v>0</v>
      </c>
      <c r="D426" s="24">
        <v>81.8</v>
      </c>
      <c r="E426" s="24">
        <v>49.06</v>
      </c>
      <c r="F426" s="23">
        <v>0</v>
      </c>
    </row>
    <row r="427" spans="1:6" x14ac:dyDescent="0.3">
      <c r="A427" s="21">
        <v>5094755</v>
      </c>
      <c r="B427" s="21" t="s">
        <v>12511</v>
      </c>
      <c r="C427" s="23">
        <v>20</v>
      </c>
      <c r="D427" s="24">
        <v>81.3</v>
      </c>
      <c r="E427" s="24">
        <v>43.599999999999994</v>
      </c>
      <c r="F427" s="23">
        <v>4.0649999999999995</v>
      </c>
    </row>
    <row r="428" spans="1:6" x14ac:dyDescent="0.3">
      <c r="A428" s="21">
        <v>5090987</v>
      </c>
      <c r="B428" s="21" t="s">
        <v>12512</v>
      </c>
      <c r="C428" s="23">
        <v>20</v>
      </c>
      <c r="D428" s="24">
        <v>80.8</v>
      </c>
      <c r="E428" s="24">
        <v>53.28</v>
      </c>
      <c r="F428" s="23">
        <v>4.04</v>
      </c>
    </row>
    <row r="429" spans="1:6" x14ac:dyDescent="0.3">
      <c r="A429" s="21">
        <v>5091013</v>
      </c>
      <c r="B429" s="21" t="s">
        <v>12513</v>
      </c>
      <c r="C429" s="23">
        <v>12.5</v>
      </c>
      <c r="D429" s="24">
        <v>80.649999999999991</v>
      </c>
      <c r="E429" s="24">
        <v>38.819999999999993</v>
      </c>
      <c r="F429" s="23">
        <v>6.4519999999999991</v>
      </c>
    </row>
    <row r="430" spans="1:6" x14ac:dyDescent="0.3">
      <c r="A430" s="21">
        <v>6046066</v>
      </c>
      <c r="B430" s="21" t="s">
        <v>12514</v>
      </c>
      <c r="C430" s="23">
        <v>0</v>
      </c>
      <c r="D430" s="24">
        <v>80</v>
      </c>
      <c r="E430" s="24">
        <v>53.04</v>
      </c>
      <c r="F430" s="23">
        <v>0</v>
      </c>
    </row>
    <row r="431" spans="1:6" x14ac:dyDescent="0.3">
      <c r="A431" s="21">
        <v>6053953</v>
      </c>
      <c r="B431" s="21" t="s">
        <v>12515</v>
      </c>
      <c r="C431" s="23">
        <v>0</v>
      </c>
      <c r="D431" s="24">
        <v>79.83</v>
      </c>
      <c r="E431" s="24">
        <v>42.359999999999992</v>
      </c>
      <c r="F431" s="23">
        <v>0</v>
      </c>
    </row>
    <row r="432" spans="1:6" x14ac:dyDescent="0.3">
      <c r="A432" s="21">
        <v>6054190</v>
      </c>
      <c r="B432" s="21" t="s">
        <v>12516</v>
      </c>
      <c r="C432" s="23">
        <v>0</v>
      </c>
      <c r="D432" s="24">
        <v>78.84</v>
      </c>
      <c r="E432" s="24">
        <v>41.720000000000006</v>
      </c>
      <c r="F432" s="23">
        <v>0</v>
      </c>
    </row>
    <row r="433" spans="1:6" x14ac:dyDescent="0.3">
      <c r="A433" s="21">
        <v>6054192</v>
      </c>
      <c r="B433" s="21" t="s">
        <v>12517</v>
      </c>
      <c r="C433" s="23">
        <v>0</v>
      </c>
      <c r="D433" s="24">
        <v>78.84</v>
      </c>
      <c r="E433" s="24">
        <v>41.92</v>
      </c>
      <c r="F433" s="23">
        <v>0</v>
      </c>
    </row>
    <row r="434" spans="1:6" x14ac:dyDescent="0.3">
      <c r="A434" s="21">
        <v>6062981</v>
      </c>
      <c r="B434" s="21" t="s">
        <v>12518</v>
      </c>
      <c r="C434" s="23">
        <v>0</v>
      </c>
      <c r="D434" s="24">
        <v>78.75</v>
      </c>
      <c r="E434" s="24">
        <v>44.31</v>
      </c>
      <c r="F434" s="23">
        <v>0</v>
      </c>
    </row>
    <row r="435" spans="1:6" x14ac:dyDescent="0.3">
      <c r="A435" s="21">
        <v>6041587</v>
      </c>
      <c r="B435" s="21" t="s">
        <v>12519</v>
      </c>
      <c r="C435" s="23">
        <v>0</v>
      </c>
      <c r="D435" s="24">
        <v>78.649999999999991</v>
      </c>
      <c r="E435" s="24">
        <v>41.37</v>
      </c>
      <c r="F435" s="23">
        <v>0</v>
      </c>
    </row>
    <row r="436" spans="1:6" x14ac:dyDescent="0.3">
      <c r="A436" s="21">
        <v>5097349</v>
      </c>
      <c r="B436" s="21" t="s">
        <v>12520</v>
      </c>
      <c r="C436" s="23">
        <v>30</v>
      </c>
      <c r="D436" s="24">
        <v>78.180000000000007</v>
      </c>
      <c r="E436" s="24">
        <v>54.720000000000006</v>
      </c>
      <c r="F436" s="23">
        <v>2.6060000000000003</v>
      </c>
    </row>
    <row r="437" spans="1:6" x14ac:dyDescent="0.3">
      <c r="A437" s="21">
        <v>6053484</v>
      </c>
      <c r="B437" s="21" t="s">
        <v>12521</v>
      </c>
      <c r="C437" s="23">
        <v>0</v>
      </c>
      <c r="D437" s="24">
        <v>78.02000000000001</v>
      </c>
      <c r="E437" s="24">
        <v>55.02</v>
      </c>
      <c r="F437" s="23">
        <v>0</v>
      </c>
    </row>
    <row r="438" spans="1:6" x14ac:dyDescent="0.3">
      <c r="A438" s="21">
        <v>6041194</v>
      </c>
      <c r="B438" s="21" t="s">
        <v>12522</v>
      </c>
      <c r="C438" s="23">
        <v>0</v>
      </c>
      <c r="D438" s="24">
        <v>77.760000000000005</v>
      </c>
      <c r="E438" s="24">
        <v>39.770000000000003</v>
      </c>
      <c r="F438" s="23">
        <v>0</v>
      </c>
    </row>
    <row r="439" spans="1:6" x14ac:dyDescent="0.3">
      <c r="A439" s="21">
        <v>6058621</v>
      </c>
      <c r="B439" s="21" t="s">
        <v>12523</v>
      </c>
      <c r="C439" s="23">
        <v>0</v>
      </c>
      <c r="D439" s="24">
        <v>76.56</v>
      </c>
      <c r="E439" s="24">
        <v>33.139999999999993</v>
      </c>
      <c r="F439" s="23">
        <v>0</v>
      </c>
    </row>
    <row r="440" spans="1:6" x14ac:dyDescent="0.3">
      <c r="A440" s="21">
        <v>6061962</v>
      </c>
      <c r="B440" s="21" t="s">
        <v>12524</v>
      </c>
      <c r="C440" s="23">
        <v>0</v>
      </c>
      <c r="D440" s="24">
        <v>75.740000000000009</v>
      </c>
      <c r="E440" s="24">
        <v>32.92</v>
      </c>
      <c r="F440" s="23">
        <v>0</v>
      </c>
    </row>
    <row r="441" spans="1:6" x14ac:dyDescent="0.3">
      <c r="A441" s="21">
        <v>6070619</v>
      </c>
      <c r="B441" s="21" t="s">
        <v>12525</v>
      </c>
      <c r="C441" s="23">
        <v>0</v>
      </c>
      <c r="D441" s="24">
        <v>75</v>
      </c>
      <c r="E441" s="24">
        <v>37.5</v>
      </c>
      <c r="F441" s="23">
        <v>0</v>
      </c>
    </row>
    <row r="442" spans="1:6" x14ac:dyDescent="0.3">
      <c r="A442" s="21">
        <v>6070762</v>
      </c>
      <c r="B442" s="21" t="s">
        <v>12526</v>
      </c>
      <c r="C442" s="23">
        <v>0</v>
      </c>
      <c r="D442" s="24">
        <v>75</v>
      </c>
      <c r="E442" s="24">
        <v>37.5</v>
      </c>
      <c r="F442" s="23">
        <v>0</v>
      </c>
    </row>
    <row r="443" spans="1:6" x14ac:dyDescent="0.3">
      <c r="A443" s="21">
        <v>5091123</v>
      </c>
      <c r="B443" s="21" t="s">
        <v>12527</v>
      </c>
      <c r="C443" s="23">
        <v>20</v>
      </c>
      <c r="D443" s="24">
        <v>74.92</v>
      </c>
      <c r="E443" s="24">
        <v>43.32</v>
      </c>
      <c r="F443" s="23">
        <v>3.746</v>
      </c>
    </row>
    <row r="444" spans="1:6" x14ac:dyDescent="0.3">
      <c r="A444" s="21">
        <v>6041053</v>
      </c>
      <c r="B444" s="21" t="s">
        <v>12528</v>
      </c>
      <c r="C444" s="23">
        <v>0</v>
      </c>
      <c r="D444" s="24">
        <v>74.52</v>
      </c>
      <c r="E444" s="24">
        <v>19.309999999999999</v>
      </c>
      <c r="F444" s="23">
        <v>0</v>
      </c>
    </row>
    <row r="445" spans="1:6" x14ac:dyDescent="0.3">
      <c r="A445" s="21">
        <v>6041674</v>
      </c>
      <c r="B445" s="21" t="s">
        <v>12529</v>
      </c>
      <c r="C445" s="23">
        <v>0</v>
      </c>
      <c r="D445" s="24">
        <v>73.579999999999984</v>
      </c>
      <c r="E445" s="24">
        <v>21.079999999999995</v>
      </c>
      <c r="F445" s="23">
        <v>0</v>
      </c>
    </row>
    <row r="446" spans="1:6" x14ac:dyDescent="0.3">
      <c r="A446" s="21">
        <v>6042649</v>
      </c>
      <c r="B446" s="21" t="s">
        <v>12530</v>
      </c>
      <c r="C446" s="23">
        <v>0</v>
      </c>
      <c r="D446" s="24">
        <v>73.5</v>
      </c>
      <c r="E446" s="24">
        <v>34.739999999999995</v>
      </c>
      <c r="F446" s="23">
        <v>0</v>
      </c>
    </row>
    <row r="447" spans="1:6" x14ac:dyDescent="0.3">
      <c r="A447" s="21">
        <v>6041336</v>
      </c>
      <c r="B447" s="21" t="s">
        <v>12531</v>
      </c>
      <c r="C447" s="23">
        <v>0</v>
      </c>
      <c r="D447" s="24">
        <v>73.319999999999993</v>
      </c>
      <c r="E447" s="24">
        <v>37.349999999999994</v>
      </c>
      <c r="F447" s="23">
        <v>0</v>
      </c>
    </row>
    <row r="448" spans="1:6" x14ac:dyDescent="0.3">
      <c r="A448" s="21">
        <v>6046727</v>
      </c>
      <c r="B448" s="21" t="s">
        <v>12532</v>
      </c>
      <c r="C448" s="23">
        <v>0</v>
      </c>
      <c r="D448" s="24">
        <v>73.260000000000005</v>
      </c>
      <c r="E448" s="24">
        <v>36.020000000000003</v>
      </c>
      <c r="F448" s="23">
        <v>0</v>
      </c>
    </row>
    <row r="449" spans="1:6" x14ac:dyDescent="0.3">
      <c r="A449" s="21">
        <v>6041542</v>
      </c>
      <c r="B449" s="21" t="s">
        <v>12533</v>
      </c>
      <c r="C449" s="23">
        <v>0</v>
      </c>
      <c r="D449" s="24">
        <v>72.92</v>
      </c>
      <c r="E449" s="24">
        <v>41.34</v>
      </c>
      <c r="F449" s="23">
        <v>0</v>
      </c>
    </row>
    <row r="450" spans="1:6" x14ac:dyDescent="0.3">
      <c r="A450" s="21">
        <v>6042075</v>
      </c>
      <c r="B450" s="21" t="s">
        <v>12534</v>
      </c>
      <c r="C450" s="23">
        <v>0</v>
      </c>
      <c r="D450" s="24">
        <v>72</v>
      </c>
      <c r="E450" s="24">
        <v>42.61</v>
      </c>
      <c r="F450" s="23">
        <v>0</v>
      </c>
    </row>
    <row r="451" spans="1:6" x14ac:dyDescent="0.3">
      <c r="A451" s="21">
        <v>6048484</v>
      </c>
      <c r="B451" s="21" t="s">
        <v>12535</v>
      </c>
      <c r="C451" s="23">
        <v>0</v>
      </c>
      <c r="D451" s="24">
        <v>70.899999999999991</v>
      </c>
      <c r="E451" s="24">
        <v>32.1</v>
      </c>
      <c r="F451" s="23">
        <v>0</v>
      </c>
    </row>
    <row r="452" spans="1:6" x14ac:dyDescent="0.3">
      <c r="A452" s="21">
        <v>6041204</v>
      </c>
      <c r="B452" s="21" t="s">
        <v>12536</v>
      </c>
      <c r="C452" s="23">
        <v>0</v>
      </c>
      <c r="D452" s="24">
        <v>70.75</v>
      </c>
      <c r="E452" s="24">
        <v>36.380000000000003</v>
      </c>
      <c r="F452" s="23">
        <v>0</v>
      </c>
    </row>
    <row r="453" spans="1:6" x14ac:dyDescent="0.3">
      <c r="A453" s="21">
        <v>6056035</v>
      </c>
      <c r="B453" s="21" t="s">
        <v>12537</v>
      </c>
      <c r="C453" s="23">
        <v>0</v>
      </c>
      <c r="D453" s="24">
        <v>70.56</v>
      </c>
      <c r="E453" s="24">
        <v>33.36</v>
      </c>
      <c r="F453" s="23">
        <v>0</v>
      </c>
    </row>
    <row r="454" spans="1:6" x14ac:dyDescent="0.3">
      <c r="A454" s="21">
        <v>5093245</v>
      </c>
      <c r="B454" s="21" t="s">
        <v>12538</v>
      </c>
      <c r="C454" s="23">
        <v>20</v>
      </c>
      <c r="D454" s="24">
        <v>70.319999999999993</v>
      </c>
      <c r="E454" s="24">
        <v>51.879999999999995</v>
      </c>
      <c r="F454" s="23">
        <v>3.5159999999999996</v>
      </c>
    </row>
    <row r="455" spans="1:6" x14ac:dyDescent="0.3">
      <c r="A455" s="21">
        <v>5028568</v>
      </c>
      <c r="B455" s="21" t="s">
        <v>12539</v>
      </c>
      <c r="C455" s="23">
        <v>5</v>
      </c>
      <c r="D455" s="24">
        <v>70.16</v>
      </c>
      <c r="E455" s="24">
        <v>53.67</v>
      </c>
      <c r="F455" s="23">
        <v>14.032</v>
      </c>
    </row>
    <row r="456" spans="1:6" x14ac:dyDescent="0.3">
      <c r="A456" s="21">
        <v>5028458</v>
      </c>
      <c r="B456" s="21" t="s">
        <v>12540</v>
      </c>
      <c r="C456" s="23">
        <v>5</v>
      </c>
      <c r="D456" s="24">
        <v>70.14</v>
      </c>
      <c r="E456" s="24">
        <v>57.16</v>
      </c>
      <c r="F456" s="23">
        <v>14.028</v>
      </c>
    </row>
    <row r="457" spans="1:6" x14ac:dyDescent="0.3">
      <c r="A457" s="21">
        <v>5028488</v>
      </c>
      <c r="B457" s="21" t="s">
        <v>12541</v>
      </c>
      <c r="C457" s="23">
        <v>5</v>
      </c>
      <c r="D457" s="24">
        <v>70.14</v>
      </c>
      <c r="E457" s="24">
        <v>56.32</v>
      </c>
      <c r="F457" s="23">
        <v>14.028</v>
      </c>
    </row>
    <row r="458" spans="1:6" x14ac:dyDescent="0.3">
      <c r="A458" s="21">
        <v>5028503</v>
      </c>
      <c r="B458" s="21" t="s">
        <v>12542</v>
      </c>
      <c r="C458" s="23">
        <v>5</v>
      </c>
      <c r="D458" s="24">
        <v>70.14</v>
      </c>
      <c r="E458" s="24">
        <v>57.56</v>
      </c>
      <c r="F458" s="23">
        <v>14.028</v>
      </c>
    </row>
    <row r="459" spans="1:6" x14ac:dyDescent="0.3">
      <c r="A459" s="21">
        <v>5028855</v>
      </c>
      <c r="B459" s="21" t="s">
        <v>12543</v>
      </c>
      <c r="C459" s="23">
        <v>10</v>
      </c>
      <c r="D459" s="24">
        <v>70</v>
      </c>
      <c r="E459" s="24">
        <v>44.86</v>
      </c>
      <c r="F459" s="23">
        <v>7</v>
      </c>
    </row>
    <row r="460" spans="1:6" x14ac:dyDescent="0.3">
      <c r="A460" s="21">
        <v>6041262</v>
      </c>
      <c r="B460" s="21" t="s">
        <v>12544</v>
      </c>
      <c r="C460" s="23">
        <v>0</v>
      </c>
      <c r="D460" s="24">
        <v>69.78</v>
      </c>
      <c r="E460" s="24">
        <v>29.67</v>
      </c>
      <c r="F460" s="23">
        <v>0</v>
      </c>
    </row>
    <row r="461" spans="1:6" x14ac:dyDescent="0.3">
      <c r="A461" s="21">
        <v>6058615</v>
      </c>
      <c r="B461" s="21" t="s">
        <v>12545</v>
      </c>
      <c r="C461" s="23">
        <v>0</v>
      </c>
      <c r="D461" s="24">
        <v>69.78</v>
      </c>
      <c r="E461" s="24">
        <v>28.6</v>
      </c>
      <c r="F461" s="23">
        <v>0</v>
      </c>
    </row>
    <row r="462" spans="1:6" x14ac:dyDescent="0.3">
      <c r="A462" s="21">
        <v>5028793</v>
      </c>
      <c r="B462" s="21" t="s">
        <v>12546</v>
      </c>
      <c r="C462" s="23">
        <v>5</v>
      </c>
      <c r="D462" s="24">
        <v>68.48</v>
      </c>
      <c r="E462" s="24">
        <v>49.040000000000006</v>
      </c>
      <c r="F462" s="23">
        <v>13.696000000000002</v>
      </c>
    </row>
    <row r="463" spans="1:6" x14ac:dyDescent="0.3">
      <c r="A463" s="21">
        <v>6058180</v>
      </c>
      <c r="B463" s="21" t="s">
        <v>12547</v>
      </c>
      <c r="C463" s="23">
        <v>0</v>
      </c>
      <c r="D463" s="24">
        <v>68.459999999999994</v>
      </c>
      <c r="E463" s="24">
        <v>50.18</v>
      </c>
      <c r="F463" s="23">
        <v>0</v>
      </c>
    </row>
    <row r="464" spans="1:6" x14ac:dyDescent="0.3">
      <c r="A464" s="21">
        <v>6055818</v>
      </c>
      <c r="B464" s="21" t="s">
        <v>12548</v>
      </c>
      <c r="C464" s="23">
        <v>0</v>
      </c>
      <c r="D464" s="24">
        <v>68.12</v>
      </c>
      <c r="E464" s="24">
        <v>42.01</v>
      </c>
      <c r="F464" s="23">
        <v>0</v>
      </c>
    </row>
    <row r="465" spans="1:6" x14ac:dyDescent="0.3">
      <c r="A465" s="21">
        <v>6070795</v>
      </c>
      <c r="B465" s="21" t="s">
        <v>12549</v>
      </c>
      <c r="C465" s="23">
        <v>0</v>
      </c>
      <c r="D465" s="24">
        <v>67.900000000000006</v>
      </c>
      <c r="E465" s="24">
        <v>33.799999999999997</v>
      </c>
      <c r="F465" s="23">
        <v>0</v>
      </c>
    </row>
    <row r="466" spans="1:6" x14ac:dyDescent="0.3">
      <c r="A466" s="21">
        <v>6042829</v>
      </c>
      <c r="B466" s="21" t="s">
        <v>12550</v>
      </c>
      <c r="C466" s="23">
        <v>0</v>
      </c>
      <c r="D466" s="24">
        <v>67.5</v>
      </c>
      <c r="E466" s="24">
        <v>20.87</v>
      </c>
      <c r="F466" s="23">
        <v>0</v>
      </c>
    </row>
    <row r="467" spans="1:6" x14ac:dyDescent="0.3">
      <c r="A467" s="21">
        <v>6054182</v>
      </c>
      <c r="B467" s="21" t="s">
        <v>12551</v>
      </c>
      <c r="C467" s="23">
        <v>0</v>
      </c>
      <c r="D467" s="24">
        <v>66.7</v>
      </c>
      <c r="E467" s="24">
        <v>35.870000000000005</v>
      </c>
      <c r="F467" s="23">
        <v>0</v>
      </c>
    </row>
    <row r="468" spans="1:6" x14ac:dyDescent="0.3">
      <c r="A468" s="21">
        <v>6034047</v>
      </c>
      <c r="B468" s="21" t="s">
        <v>12552</v>
      </c>
      <c r="C468" s="23">
        <v>0</v>
      </c>
      <c r="D468" s="24">
        <v>66.5</v>
      </c>
      <c r="E468" s="24">
        <v>32.700000000000003</v>
      </c>
      <c r="F468" s="23">
        <v>0</v>
      </c>
    </row>
    <row r="469" spans="1:6" x14ac:dyDescent="0.3">
      <c r="A469" s="21">
        <v>5017820</v>
      </c>
      <c r="B469" s="21" t="s">
        <v>12553</v>
      </c>
      <c r="C469" s="23">
        <v>10</v>
      </c>
      <c r="D469" s="24">
        <v>66.42</v>
      </c>
      <c r="E469" s="24">
        <v>18.340000000000003</v>
      </c>
      <c r="F469" s="23">
        <v>6.6420000000000003</v>
      </c>
    </row>
    <row r="470" spans="1:6" x14ac:dyDescent="0.3">
      <c r="A470" s="21">
        <v>5017821</v>
      </c>
      <c r="B470" s="21" t="s">
        <v>12554</v>
      </c>
      <c r="C470" s="23">
        <v>10</v>
      </c>
      <c r="D470" s="24">
        <v>66.42</v>
      </c>
      <c r="E470" s="24">
        <v>30.120000000000005</v>
      </c>
      <c r="F470" s="23">
        <v>6.6420000000000003</v>
      </c>
    </row>
    <row r="471" spans="1:6" x14ac:dyDescent="0.3">
      <c r="A471" s="21">
        <v>5090997</v>
      </c>
      <c r="B471" s="21" t="s">
        <v>12555</v>
      </c>
      <c r="C471" s="23">
        <v>10</v>
      </c>
      <c r="D471" s="24">
        <v>65.88</v>
      </c>
      <c r="E471" s="24">
        <v>38.559999999999995</v>
      </c>
      <c r="F471" s="23">
        <v>6.5879999999999992</v>
      </c>
    </row>
    <row r="472" spans="1:6" x14ac:dyDescent="0.3">
      <c r="A472" s="21">
        <v>5028485</v>
      </c>
      <c r="B472" s="21" t="s">
        <v>12556</v>
      </c>
      <c r="C472" s="23">
        <v>5</v>
      </c>
      <c r="D472" s="24">
        <v>65.14</v>
      </c>
      <c r="E472" s="24">
        <v>53.75</v>
      </c>
      <c r="F472" s="23">
        <v>13.028</v>
      </c>
    </row>
    <row r="473" spans="1:6" x14ac:dyDescent="0.3">
      <c r="A473" s="21">
        <v>5028493</v>
      </c>
      <c r="B473" s="21" t="s">
        <v>12557</v>
      </c>
      <c r="C473" s="23">
        <v>5</v>
      </c>
      <c r="D473" s="24">
        <v>65.14</v>
      </c>
      <c r="E473" s="24">
        <v>51.17</v>
      </c>
      <c r="F473" s="23">
        <v>13.028</v>
      </c>
    </row>
    <row r="474" spans="1:6" x14ac:dyDescent="0.3">
      <c r="A474" s="21">
        <v>6058147</v>
      </c>
      <c r="B474" s="21" t="s">
        <v>12558</v>
      </c>
      <c r="C474" s="23">
        <v>0</v>
      </c>
      <c r="D474" s="24">
        <v>65.040000000000006</v>
      </c>
      <c r="E474" s="24">
        <v>44.790000000000006</v>
      </c>
      <c r="F474" s="23">
        <v>0</v>
      </c>
    </row>
    <row r="475" spans="1:6" x14ac:dyDescent="0.3">
      <c r="A475" s="21">
        <v>6041616</v>
      </c>
      <c r="B475" s="21" t="s">
        <v>12559</v>
      </c>
      <c r="C475" s="23">
        <v>0</v>
      </c>
      <c r="D475" s="24">
        <v>65</v>
      </c>
      <c r="E475" s="24">
        <v>33.07</v>
      </c>
      <c r="F475" s="23">
        <v>0</v>
      </c>
    </row>
    <row r="476" spans="1:6" x14ac:dyDescent="0.3">
      <c r="A476" s="21">
        <v>6054384</v>
      </c>
      <c r="B476" s="21" t="s">
        <v>12560</v>
      </c>
      <c r="C476" s="23">
        <v>0</v>
      </c>
      <c r="D476" s="24">
        <v>64.33</v>
      </c>
      <c r="E476" s="24">
        <v>17.139999999999997</v>
      </c>
      <c r="F476" s="23">
        <v>0</v>
      </c>
    </row>
    <row r="477" spans="1:6" x14ac:dyDescent="0.3">
      <c r="A477" s="21">
        <v>5092801</v>
      </c>
      <c r="B477" s="21" t="s">
        <v>12561</v>
      </c>
      <c r="C477" s="23">
        <v>7.5</v>
      </c>
      <c r="D477" s="24">
        <v>64.260000000000005</v>
      </c>
      <c r="E477" s="24">
        <v>41.050000000000011</v>
      </c>
      <c r="F477" s="23">
        <v>8.5680000000000014</v>
      </c>
    </row>
    <row r="478" spans="1:6" x14ac:dyDescent="0.3">
      <c r="A478" s="21">
        <v>6041077</v>
      </c>
      <c r="B478" s="21" t="s">
        <v>12562</v>
      </c>
      <c r="C478" s="23">
        <v>0</v>
      </c>
      <c r="D478" s="24">
        <v>64.05</v>
      </c>
      <c r="E478" s="24">
        <v>27.36</v>
      </c>
      <c r="F478" s="23">
        <v>0</v>
      </c>
    </row>
    <row r="479" spans="1:6" x14ac:dyDescent="0.3">
      <c r="A479" s="21">
        <v>5024061</v>
      </c>
      <c r="B479" s="21" t="s">
        <v>12563</v>
      </c>
      <c r="C479" s="23">
        <v>20</v>
      </c>
      <c r="D479" s="24">
        <v>63.4</v>
      </c>
      <c r="E479" s="24">
        <v>43.210000000000008</v>
      </c>
      <c r="F479" s="23">
        <v>3.17</v>
      </c>
    </row>
    <row r="480" spans="1:6" x14ac:dyDescent="0.3">
      <c r="A480" s="21">
        <v>6054374</v>
      </c>
      <c r="B480" s="21" t="s">
        <v>12564</v>
      </c>
      <c r="C480" s="23">
        <v>0</v>
      </c>
      <c r="D480" s="24">
        <v>63.15</v>
      </c>
      <c r="E480" s="24">
        <v>17.309999999999995</v>
      </c>
      <c r="F480" s="23">
        <v>0</v>
      </c>
    </row>
    <row r="481" spans="1:6" x14ac:dyDescent="0.3">
      <c r="A481" s="21">
        <v>6042029</v>
      </c>
      <c r="B481" s="21" t="s">
        <v>12565</v>
      </c>
      <c r="C481" s="23">
        <v>0</v>
      </c>
      <c r="D481" s="24">
        <v>63.04</v>
      </c>
      <c r="E481" s="24">
        <v>35.22</v>
      </c>
      <c r="F481" s="23">
        <v>0</v>
      </c>
    </row>
    <row r="482" spans="1:6" x14ac:dyDescent="0.3">
      <c r="A482" s="21">
        <v>6041670</v>
      </c>
      <c r="B482" s="21" t="s">
        <v>12566</v>
      </c>
      <c r="C482" s="23">
        <v>0</v>
      </c>
      <c r="D482" s="24">
        <v>63</v>
      </c>
      <c r="E482" s="24">
        <v>34.28</v>
      </c>
      <c r="F482" s="23">
        <v>0</v>
      </c>
    </row>
    <row r="483" spans="1:6" x14ac:dyDescent="0.3">
      <c r="A483" s="21">
        <v>6041853</v>
      </c>
      <c r="B483" s="21" t="s">
        <v>12567</v>
      </c>
      <c r="C483" s="23">
        <v>0</v>
      </c>
      <c r="D483" s="24">
        <v>63</v>
      </c>
      <c r="E483" s="24">
        <v>27.96</v>
      </c>
      <c r="F483" s="23">
        <v>0</v>
      </c>
    </row>
    <row r="484" spans="1:6" x14ac:dyDescent="0.3">
      <c r="A484" s="21">
        <v>6046048</v>
      </c>
      <c r="B484" s="21" t="s">
        <v>12568</v>
      </c>
      <c r="C484" s="23">
        <v>0</v>
      </c>
      <c r="D484" s="24">
        <v>63</v>
      </c>
      <c r="E484" s="24">
        <v>35.93</v>
      </c>
      <c r="F484" s="23">
        <v>0</v>
      </c>
    </row>
    <row r="485" spans="1:6" x14ac:dyDescent="0.3">
      <c r="A485" s="21">
        <v>6061961</v>
      </c>
      <c r="B485" s="21" t="s">
        <v>12569</v>
      </c>
      <c r="C485" s="23">
        <v>0</v>
      </c>
      <c r="D485" s="24">
        <v>63</v>
      </c>
      <c r="E485" s="24">
        <v>26.14</v>
      </c>
      <c r="F485" s="23">
        <v>0</v>
      </c>
    </row>
    <row r="486" spans="1:6" x14ac:dyDescent="0.3">
      <c r="A486" s="21">
        <v>6054307</v>
      </c>
      <c r="B486" s="21" t="s">
        <v>12570</v>
      </c>
      <c r="C486" s="23">
        <v>0</v>
      </c>
      <c r="D486" s="24">
        <v>62.7</v>
      </c>
      <c r="E486" s="24">
        <v>33.54</v>
      </c>
      <c r="F486" s="23">
        <v>0</v>
      </c>
    </row>
    <row r="487" spans="1:6" x14ac:dyDescent="0.3">
      <c r="A487" s="21">
        <v>5094757</v>
      </c>
      <c r="B487" s="21" t="s">
        <v>12571</v>
      </c>
      <c r="C487" s="23">
        <v>20</v>
      </c>
      <c r="D487" s="24">
        <v>62.46</v>
      </c>
      <c r="E487" s="24">
        <v>42.78</v>
      </c>
      <c r="F487" s="23">
        <v>3.1230000000000002</v>
      </c>
    </row>
    <row r="488" spans="1:6" x14ac:dyDescent="0.3">
      <c r="A488" s="21">
        <v>6055212</v>
      </c>
      <c r="B488" s="21" t="s">
        <v>12572</v>
      </c>
      <c r="C488" s="23">
        <v>0</v>
      </c>
      <c r="D488" s="24">
        <v>62.279999999999987</v>
      </c>
      <c r="E488" s="24">
        <v>24.190000000000005</v>
      </c>
      <c r="F488" s="23">
        <v>0</v>
      </c>
    </row>
    <row r="489" spans="1:6" x14ac:dyDescent="0.3">
      <c r="A489" s="21">
        <v>6054327</v>
      </c>
      <c r="B489" s="21" t="s">
        <v>12573</v>
      </c>
      <c r="C489" s="23">
        <v>0</v>
      </c>
      <c r="D489" s="24">
        <v>61.46</v>
      </c>
      <c r="E489" s="24">
        <v>28.92</v>
      </c>
      <c r="F489" s="23">
        <v>0</v>
      </c>
    </row>
    <row r="490" spans="1:6" x14ac:dyDescent="0.3">
      <c r="A490" s="21">
        <v>6048581</v>
      </c>
      <c r="B490" s="21" t="s">
        <v>12574</v>
      </c>
      <c r="C490" s="23">
        <v>0</v>
      </c>
      <c r="D490" s="24">
        <v>60.830000000000005</v>
      </c>
      <c r="E490" s="24">
        <v>40.169999999999995</v>
      </c>
      <c r="F490" s="23">
        <v>0</v>
      </c>
    </row>
    <row r="491" spans="1:6" x14ac:dyDescent="0.3">
      <c r="A491" s="21">
        <v>5041593</v>
      </c>
      <c r="B491" s="21" t="s">
        <v>12575</v>
      </c>
      <c r="C491" s="23">
        <v>22.5</v>
      </c>
      <c r="D491" s="24">
        <v>60.72</v>
      </c>
      <c r="E491" s="24">
        <v>36.69</v>
      </c>
      <c r="F491" s="23">
        <v>2.6986666666666665</v>
      </c>
    </row>
    <row r="492" spans="1:6" x14ac:dyDescent="0.3">
      <c r="A492" s="21">
        <v>6041171</v>
      </c>
      <c r="B492" s="21" t="s">
        <v>12576</v>
      </c>
      <c r="C492" s="23">
        <v>0</v>
      </c>
      <c r="D492" s="24">
        <v>59.06</v>
      </c>
      <c r="E492" s="24">
        <v>30.060000000000002</v>
      </c>
      <c r="F492" s="23">
        <v>0</v>
      </c>
    </row>
    <row r="493" spans="1:6" x14ac:dyDescent="0.3">
      <c r="A493" s="21">
        <v>6041654</v>
      </c>
      <c r="B493" s="21" t="s">
        <v>12577</v>
      </c>
      <c r="C493" s="23">
        <v>0</v>
      </c>
      <c r="D493" s="24">
        <v>58.88000000000001</v>
      </c>
      <c r="E493" s="24">
        <v>39.259999999999991</v>
      </c>
      <c r="F493" s="23">
        <v>0</v>
      </c>
    </row>
    <row r="494" spans="1:6" x14ac:dyDescent="0.3">
      <c r="A494" s="21">
        <v>6047632</v>
      </c>
      <c r="B494" s="21" t="s">
        <v>12578</v>
      </c>
      <c r="C494" s="23">
        <v>0</v>
      </c>
      <c r="D494" s="24">
        <v>58.55</v>
      </c>
      <c r="E494" s="24">
        <v>22.68</v>
      </c>
      <c r="F494" s="23">
        <v>0</v>
      </c>
    </row>
    <row r="495" spans="1:6" x14ac:dyDescent="0.3">
      <c r="A495" s="21">
        <v>6048236</v>
      </c>
      <c r="B495" s="21" t="s">
        <v>12579</v>
      </c>
      <c r="C495" s="23">
        <v>0</v>
      </c>
      <c r="D495" s="24">
        <v>58.12</v>
      </c>
      <c r="E495" s="24">
        <v>21.809999999999995</v>
      </c>
      <c r="F495" s="23">
        <v>0</v>
      </c>
    </row>
    <row r="496" spans="1:6" x14ac:dyDescent="0.3">
      <c r="A496" s="21">
        <v>6042091</v>
      </c>
      <c r="B496" s="21" t="s">
        <v>12580</v>
      </c>
      <c r="C496" s="23">
        <v>0</v>
      </c>
      <c r="D496" s="24">
        <v>58</v>
      </c>
      <c r="E496" s="24">
        <v>42.620000000000005</v>
      </c>
      <c r="F496" s="23">
        <v>0</v>
      </c>
    </row>
    <row r="497" spans="1:6" x14ac:dyDescent="0.3">
      <c r="A497" s="21">
        <v>6061941</v>
      </c>
      <c r="B497" s="21" t="s">
        <v>12581</v>
      </c>
      <c r="C497" s="23">
        <v>0</v>
      </c>
      <c r="D497" s="24">
        <v>57.800000000000004</v>
      </c>
      <c r="E497" s="24">
        <v>30.34</v>
      </c>
      <c r="F497" s="23">
        <v>0</v>
      </c>
    </row>
    <row r="498" spans="1:6" x14ac:dyDescent="0.3">
      <c r="A498" s="21">
        <v>6041124</v>
      </c>
      <c r="B498" s="21" t="s">
        <v>12582</v>
      </c>
      <c r="C498" s="23">
        <v>0</v>
      </c>
      <c r="D498" s="24">
        <v>57.46</v>
      </c>
      <c r="E498" s="24">
        <v>48.209999999999994</v>
      </c>
      <c r="F498" s="23">
        <v>0</v>
      </c>
    </row>
    <row r="499" spans="1:6" x14ac:dyDescent="0.3">
      <c r="A499" s="21">
        <v>6054536</v>
      </c>
      <c r="B499" s="21" t="s">
        <v>12583</v>
      </c>
      <c r="C499" s="23">
        <v>0</v>
      </c>
      <c r="D499" s="24">
        <v>57.34</v>
      </c>
      <c r="E499" s="24">
        <v>26.040000000000003</v>
      </c>
      <c r="F499" s="23">
        <v>0</v>
      </c>
    </row>
    <row r="500" spans="1:6" x14ac:dyDescent="0.3">
      <c r="A500" s="21">
        <v>6070798</v>
      </c>
      <c r="B500" s="21" t="s">
        <v>12584</v>
      </c>
      <c r="C500" s="23">
        <v>0</v>
      </c>
      <c r="D500" s="24">
        <v>57.03</v>
      </c>
      <c r="E500" s="24">
        <v>28.380000000000003</v>
      </c>
      <c r="F500" s="23">
        <v>0</v>
      </c>
    </row>
    <row r="501" spans="1:6" x14ac:dyDescent="0.3">
      <c r="A501" s="21">
        <v>6061855</v>
      </c>
      <c r="B501" s="21" t="s">
        <v>12585</v>
      </c>
      <c r="C501" s="23">
        <v>0</v>
      </c>
      <c r="D501" s="24">
        <v>56.63</v>
      </c>
      <c r="E501" s="24">
        <v>29.250000000000004</v>
      </c>
      <c r="F501" s="23">
        <v>0</v>
      </c>
    </row>
    <row r="502" spans="1:6" x14ac:dyDescent="0.3">
      <c r="A502" s="21">
        <v>5024217</v>
      </c>
      <c r="B502" s="21" t="s">
        <v>12586</v>
      </c>
      <c r="C502" s="23">
        <v>20</v>
      </c>
      <c r="D502" s="24">
        <v>56.62</v>
      </c>
      <c r="E502" s="24">
        <v>23.109999999999996</v>
      </c>
      <c r="F502" s="23">
        <v>2.831</v>
      </c>
    </row>
    <row r="503" spans="1:6" x14ac:dyDescent="0.3">
      <c r="A503" s="21">
        <v>5078045</v>
      </c>
      <c r="B503" s="21" t="s">
        <v>12587</v>
      </c>
      <c r="C503" s="23">
        <v>10</v>
      </c>
      <c r="D503" s="24">
        <v>56.62</v>
      </c>
      <c r="E503" s="24">
        <v>11.04</v>
      </c>
      <c r="F503" s="23">
        <v>5.6619999999999999</v>
      </c>
    </row>
    <row r="504" spans="1:6" x14ac:dyDescent="0.3">
      <c r="A504" s="21">
        <v>6061916</v>
      </c>
      <c r="B504" s="21" t="s">
        <v>12588</v>
      </c>
      <c r="C504" s="23">
        <v>0</v>
      </c>
      <c r="D504" s="24">
        <v>56.52</v>
      </c>
      <c r="E504" s="24">
        <v>32.28</v>
      </c>
      <c r="F504" s="23">
        <v>0</v>
      </c>
    </row>
    <row r="505" spans="1:6" x14ac:dyDescent="0.3">
      <c r="A505" s="21">
        <v>5091121</v>
      </c>
      <c r="B505" s="21" t="s">
        <v>12589</v>
      </c>
      <c r="C505" s="23">
        <v>15</v>
      </c>
      <c r="D505" s="24">
        <v>56.19</v>
      </c>
      <c r="E505" s="24">
        <v>29.610000000000003</v>
      </c>
      <c r="F505" s="23">
        <v>3.746</v>
      </c>
    </row>
    <row r="506" spans="1:6" x14ac:dyDescent="0.3">
      <c r="A506" s="21">
        <v>6070560</v>
      </c>
      <c r="B506" s="21" t="s">
        <v>12590</v>
      </c>
      <c r="C506" s="23">
        <v>0</v>
      </c>
      <c r="D506" s="24">
        <v>56</v>
      </c>
      <c r="E506" s="24">
        <v>25.4</v>
      </c>
      <c r="F506" s="23">
        <v>0</v>
      </c>
    </row>
    <row r="507" spans="1:6" x14ac:dyDescent="0.3">
      <c r="A507" s="21">
        <v>6041073</v>
      </c>
      <c r="B507" s="21" t="s">
        <v>12591</v>
      </c>
      <c r="C507" s="23">
        <v>0</v>
      </c>
      <c r="D507" s="24">
        <v>55.86</v>
      </c>
      <c r="E507" s="24">
        <v>17.82</v>
      </c>
      <c r="F507" s="23">
        <v>0</v>
      </c>
    </row>
    <row r="508" spans="1:6" x14ac:dyDescent="0.3">
      <c r="A508" s="21">
        <v>6043126</v>
      </c>
      <c r="B508" s="21" t="s">
        <v>12592</v>
      </c>
      <c r="C508" s="23">
        <v>0</v>
      </c>
      <c r="D508" s="24">
        <v>55.84</v>
      </c>
      <c r="E508" s="24">
        <v>26.680000000000003</v>
      </c>
      <c r="F508" s="23">
        <v>0</v>
      </c>
    </row>
    <row r="509" spans="1:6" x14ac:dyDescent="0.3">
      <c r="A509" s="21">
        <v>6048265</v>
      </c>
      <c r="B509" s="21" t="s">
        <v>12593</v>
      </c>
      <c r="C509" s="23">
        <v>0</v>
      </c>
      <c r="D509" s="24">
        <v>55.079999999999991</v>
      </c>
      <c r="E509" s="24">
        <v>8.2600000000000016</v>
      </c>
      <c r="F509" s="23">
        <v>0</v>
      </c>
    </row>
    <row r="510" spans="1:6" x14ac:dyDescent="0.3">
      <c r="A510" s="21">
        <v>5091067</v>
      </c>
      <c r="B510" s="21" t="s">
        <v>12594</v>
      </c>
      <c r="C510" s="23">
        <v>7.5</v>
      </c>
      <c r="D510" s="24">
        <v>54.900000000000006</v>
      </c>
      <c r="E510" s="24">
        <v>25.860000000000003</v>
      </c>
      <c r="F510" s="23">
        <v>7.3200000000000012</v>
      </c>
    </row>
    <row r="511" spans="1:6" x14ac:dyDescent="0.3">
      <c r="A511" s="21">
        <v>6055703</v>
      </c>
      <c r="B511" s="21" t="s">
        <v>12595</v>
      </c>
      <c r="C511" s="23">
        <v>0</v>
      </c>
      <c r="D511" s="24">
        <v>54.32</v>
      </c>
      <c r="E511" s="24">
        <v>28.810000000000002</v>
      </c>
      <c r="F511" s="23">
        <v>0</v>
      </c>
    </row>
    <row r="512" spans="1:6" x14ac:dyDescent="0.3">
      <c r="A512" s="21">
        <v>6046647</v>
      </c>
      <c r="B512" s="21" t="s">
        <v>12596</v>
      </c>
      <c r="C512" s="23">
        <v>0</v>
      </c>
      <c r="D512" s="24">
        <v>54</v>
      </c>
      <c r="E512" s="24">
        <v>31.61</v>
      </c>
      <c r="F512" s="23">
        <v>0</v>
      </c>
    </row>
    <row r="513" spans="1:6" x14ac:dyDescent="0.3">
      <c r="A513" s="21">
        <v>6054438</v>
      </c>
      <c r="B513" s="21" t="s">
        <v>12597</v>
      </c>
      <c r="C513" s="23">
        <v>0</v>
      </c>
      <c r="D513" s="24">
        <v>54</v>
      </c>
      <c r="E513" s="24">
        <v>28.79</v>
      </c>
      <c r="F513" s="23">
        <v>0</v>
      </c>
    </row>
    <row r="514" spans="1:6" x14ac:dyDescent="0.3">
      <c r="A514" s="21">
        <v>6058137</v>
      </c>
      <c r="B514" s="21" t="s">
        <v>12598</v>
      </c>
      <c r="C514" s="23">
        <v>0</v>
      </c>
      <c r="D514" s="24">
        <v>54</v>
      </c>
      <c r="E514" s="24">
        <v>-134.45999999999998</v>
      </c>
      <c r="F514" s="23">
        <v>0</v>
      </c>
    </row>
    <row r="515" spans="1:6" x14ac:dyDescent="0.3">
      <c r="A515" s="21">
        <v>6046275</v>
      </c>
      <c r="B515" s="21" t="s">
        <v>12599</v>
      </c>
      <c r="C515" s="23">
        <v>0</v>
      </c>
      <c r="D515" s="24">
        <v>53.36</v>
      </c>
      <c r="E515" s="24">
        <v>29.049999999999997</v>
      </c>
      <c r="F515" s="23">
        <v>0</v>
      </c>
    </row>
    <row r="516" spans="1:6" x14ac:dyDescent="0.3">
      <c r="A516" s="21">
        <v>6046276</v>
      </c>
      <c r="B516" s="21" t="s">
        <v>12600</v>
      </c>
      <c r="C516" s="23">
        <v>0</v>
      </c>
      <c r="D516" s="24">
        <v>53.36</v>
      </c>
      <c r="E516" s="24">
        <v>29.619999999999997</v>
      </c>
      <c r="F516" s="23">
        <v>0</v>
      </c>
    </row>
    <row r="517" spans="1:6" x14ac:dyDescent="0.3">
      <c r="A517" s="21">
        <v>6062120</v>
      </c>
      <c r="B517" s="21" t="s">
        <v>12601</v>
      </c>
      <c r="C517" s="23">
        <v>0</v>
      </c>
      <c r="D517" s="24">
        <v>53.28</v>
      </c>
      <c r="E517" s="24">
        <v>30.2</v>
      </c>
      <c r="F517" s="23">
        <v>0</v>
      </c>
    </row>
    <row r="518" spans="1:6" x14ac:dyDescent="0.3">
      <c r="A518" s="21">
        <v>6048221</v>
      </c>
      <c r="B518" s="21" t="s">
        <v>12602</v>
      </c>
      <c r="C518" s="23">
        <v>0</v>
      </c>
      <c r="D518" s="24">
        <v>53.08</v>
      </c>
      <c r="E518" s="24">
        <v>21.29</v>
      </c>
      <c r="F518" s="23">
        <v>0</v>
      </c>
    </row>
    <row r="519" spans="1:6" x14ac:dyDescent="0.3">
      <c r="A519" s="21">
        <v>6043358</v>
      </c>
      <c r="B519" s="21" t="s">
        <v>12603</v>
      </c>
      <c r="C519" s="23">
        <v>0</v>
      </c>
      <c r="D519" s="24">
        <v>52.5</v>
      </c>
      <c r="E519" s="24">
        <v>17.36</v>
      </c>
      <c r="F519" s="23">
        <v>0</v>
      </c>
    </row>
    <row r="520" spans="1:6" x14ac:dyDescent="0.3">
      <c r="A520" s="21">
        <v>6056786</v>
      </c>
      <c r="B520" s="21" t="s">
        <v>12604</v>
      </c>
      <c r="C520" s="23">
        <v>0</v>
      </c>
      <c r="D520" s="24">
        <v>52.5</v>
      </c>
      <c r="E520" s="24">
        <v>29.58</v>
      </c>
      <c r="F520" s="23">
        <v>0</v>
      </c>
    </row>
    <row r="521" spans="1:6" x14ac:dyDescent="0.3">
      <c r="A521" s="21">
        <v>6042109</v>
      </c>
      <c r="B521" s="21" t="s">
        <v>12605</v>
      </c>
      <c r="C521" s="23">
        <v>0</v>
      </c>
      <c r="D521" s="24">
        <v>52</v>
      </c>
      <c r="E521" s="24">
        <v>33.320000000000007</v>
      </c>
      <c r="F521" s="23">
        <v>0</v>
      </c>
    </row>
    <row r="522" spans="1:6" x14ac:dyDescent="0.3">
      <c r="A522" s="21">
        <v>6060529</v>
      </c>
      <c r="B522" s="21" t="s">
        <v>12606</v>
      </c>
      <c r="C522" s="23">
        <v>0</v>
      </c>
      <c r="D522" s="24">
        <v>51.78</v>
      </c>
      <c r="E522" s="24">
        <v>26.66</v>
      </c>
      <c r="F522" s="23">
        <v>0</v>
      </c>
    </row>
    <row r="523" spans="1:6" x14ac:dyDescent="0.3">
      <c r="A523" s="21">
        <v>6060550</v>
      </c>
      <c r="B523" s="21" t="s">
        <v>12607</v>
      </c>
      <c r="C523" s="23">
        <v>0</v>
      </c>
      <c r="D523" s="24">
        <v>51.78</v>
      </c>
      <c r="E523" s="24">
        <v>24.5</v>
      </c>
      <c r="F523" s="23">
        <v>0</v>
      </c>
    </row>
    <row r="524" spans="1:6" x14ac:dyDescent="0.3">
      <c r="A524" s="21">
        <v>6055699</v>
      </c>
      <c r="B524" s="21" t="s">
        <v>12608</v>
      </c>
      <c r="C524" s="23">
        <v>0</v>
      </c>
      <c r="D524" s="24">
        <v>51.72</v>
      </c>
      <c r="E524" s="24">
        <v>27.080000000000002</v>
      </c>
      <c r="F524" s="23">
        <v>0</v>
      </c>
    </row>
    <row r="525" spans="1:6" x14ac:dyDescent="0.3">
      <c r="A525" s="21">
        <v>6033648</v>
      </c>
      <c r="B525" s="21" t="s">
        <v>12609</v>
      </c>
      <c r="C525" s="23">
        <v>0</v>
      </c>
      <c r="D525" s="24">
        <v>51</v>
      </c>
      <c r="E525" s="24">
        <v>27.64</v>
      </c>
      <c r="F525" s="23">
        <v>0</v>
      </c>
    </row>
    <row r="526" spans="1:6" x14ac:dyDescent="0.3">
      <c r="A526" s="21">
        <v>6042118</v>
      </c>
      <c r="B526" s="21" t="s">
        <v>12610</v>
      </c>
      <c r="C526" s="23">
        <v>0</v>
      </c>
      <c r="D526" s="24">
        <v>50.879999999999995</v>
      </c>
      <c r="E526" s="24">
        <v>31.919999999999998</v>
      </c>
      <c r="F526" s="23">
        <v>0</v>
      </c>
    </row>
    <row r="527" spans="1:6" x14ac:dyDescent="0.3">
      <c r="A527" s="21">
        <v>6057416</v>
      </c>
      <c r="B527" s="21" t="s">
        <v>12611</v>
      </c>
      <c r="C527" s="23">
        <v>0</v>
      </c>
      <c r="D527" s="24">
        <v>50.12</v>
      </c>
      <c r="E527" s="24">
        <v>28.319999999999997</v>
      </c>
      <c r="F527" s="23">
        <v>0</v>
      </c>
    </row>
    <row r="528" spans="1:6" x14ac:dyDescent="0.3">
      <c r="A528" s="21">
        <v>6042095</v>
      </c>
      <c r="B528" s="21" t="s">
        <v>12612</v>
      </c>
      <c r="C528" s="23">
        <v>0</v>
      </c>
      <c r="D528" s="24">
        <v>50</v>
      </c>
      <c r="E528" s="24">
        <v>33.71</v>
      </c>
      <c r="F528" s="23">
        <v>0</v>
      </c>
    </row>
    <row r="529" spans="1:6" x14ac:dyDescent="0.3">
      <c r="A529" s="21">
        <v>6063829</v>
      </c>
      <c r="B529" s="21" t="s">
        <v>12613</v>
      </c>
      <c r="C529" s="23">
        <v>0</v>
      </c>
      <c r="D529" s="24">
        <v>50</v>
      </c>
      <c r="E529" s="24">
        <v>22.71</v>
      </c>
      <c r="F529" s="23">
        <v>0</v>
      </c>
    </row>
    <row r="530" spans="1:6" x14ac:dyDescent="0.3">
      <c r="A530" s="21">
        <v>6041223</v>
      </c>
      <c r="B530" s="21" t="s">
        <v>12614</v>
      </c>
      <c r="C530" s="23">
        <v>0</v>
      </c>
      <c r="D530" s="24">
        <v>49.7</v>
      </c>
      <c r="E530" s="24">
        <v>26.680000000000003</v>
      </c>
      <c r="F530" s="23">
        <v>0</v>
      </c>
    </row>
    <row r="531" spans="1:6" x14ac:dyDescent="0.3">
      <c r="A531" s="21">
        <v>6054370</v>
      </c>
      <c r="B531" s="21" t="s">
        <v>12615</v>
      </c>
      <c r="C531" s="23">
        <v>0</v>
      </c>
      <c r="D531" s="24">
        <v>49.66</v>
      </c>
      <c r="E531" s="24">
        <v>32.620000000000005</v>
      </c>
      <c r="F531" s="23">
        <v>0</v>
      </c>
    </row>
    <row r="532" spans="1:6" x14ac:dyDescent="0.3">
      <c r="A532" s="21">
        <v>6042801</v>
      </c>
      <c r="B532" s="21" t="s">
        <v>12616</v>
      </c>
      <c r="C532" s="23">
        <v>0</v>
      </c>
      <c r="D532" s="24">
        <v>49.5</v>
      </c>
      <c r="E532" s="24">
        <v>25.29</v>
      </c>
      <c r="F532" s="23">
        <v>0</v>
      </c>
    </row>
    <row r="533" spans="1:6" x14ac:dyDescent="0.3">
      <c r="A533" s="21">
        <v>5090993</v>
      </c>
      <c r="B533" s="21" t="s">
        <v>12617</v>
      </c>
      <c r="C533" s="23">
        <v>7.5</v>
      </c>
      <c r="D533" s="24">
        <v>49.41</v>
      </c>
      <c r="E533" s="24">
        <v>30.339999999999996</v>
      </c>
      <c r="F533" s="23">
        <v>6.5879999999999992</v>
      </c>
    </row>
    <row r="534" spans="1:6" x14ac:dyDescent="0.3">
      <c r="A534" s="21">
        <v>5094354</v>
      </c>
      <c r="B534" s="21" t="s">
        <v>12618</v>
      </c>
      <c r="C534" s="23">
        <v>5</v>
      </c>
      <c r="D534" s="24">
        <v>49.24</v>
      </c>
      <c r="E534" s="24">
        <v>34.160000000000004</v>
      </c>
      <c r="F534" s="23">
        <v>9.8480000000000008</v>
      </c>
    </row>
    <row r="535" spans="1:6" x14ac:dyDescent="0.3">
      <c r="A535" s="21">
        <v>6041641</v>
      </c>
      <c r="B535" s="21" t="s">
        <v>12619</v>
      </c>
      <c r="C535" s="23">
        <v>0</v>
      </c>
      <c r="D535" s="24">
        <v>48.93</v>
      </c>
      <c r="E535" s="24">
        <v>30.290000000000003</v>
      </c>
      <c r="F535" s="23">
        <v>0</v>
      </c>
    </row>
    <row r="536" spans="1:6" x14ac:dyDescent="0.3">
      <c r="A536" s="21">
        <v>6040925</v>
      </c>
      <c r="B536" s="21" t="s">
        <v>12620</v>
      </c>
      <c r="C536" s="23">
        <v>0</v>
      </c>
      <c r="D536" s="24">
        <v>48.88</v>
      </c>
      <c r="E536" s="24">
        <v>25.1</v>
      </c>
      <c r="F536" s="23">
        <v>0</v>
      </c>
    </row>
    <row r="537" spans="1:6" x14ac:dyDescent="0.3">
      <c r="A537" s="21">
        <v>5092806</v>
      </c>
      <c r="B537" s="21" t="s">
        <v>12621</v>
      </c>
      <c r="C537" s="23">
        <v>5</v>
      </c>
      <c r="D537" s="24">
        <v>48.849999999999994</v>
      </c>
      <c r="E537" s="24">
        <v>28.8</v>
      </c>
      <c r="F537" s="23">
        <v>9.77</v>
      </c>
    </row>
    <row r="538" spans="1:6" x14ac:dyDescent="0.3">
      <c r="A538" s="21">
        <v>6046871</v>
      </c>
      <c r="B538" s="21" t="s">
        <v>12622</v>
      </c>
      <c r="C538" s="23">
        <v>0</v>
      </c>
      <c r="D538" s="24">
        <v>47.84</v>
      </c>
      <c r="E538" s="24">
        <v>23.200000000000003</v>
      </c>
      <c r="F538" s="23">
        <v>0</v>
      </c>
    </row>
    <row r="539" spans="1:6" x14ac:dyDescent="0.3">
      <c r="A539" s="21">
        <v>6040200</v>
      </c>
      <c r="B539" s="21" t="s">
        <v>12623</v>
      </c>
      <c r="C539" s="23">
        <v>0</v>
      </c>
      <c r="D539" s="24">
        <v>47.5</v>
      </c>
      <c r="E539" s="24">
        <v>21.49</v>
      </c>
      <c r="F539" s="23">
        <v>0</v>
      </c>
    </row>
    <row r="540" spans="1:6" x14ac:dyDescent="0.3">
      <c r="A540" s="21">
        <v>6042170</v>
      </c>
      <c r="B540" s="21" t="s">
        <v>12624</v>
      </c>
      <c r="C540" s="23">
        <v>0</v>
      </c>
      <c r="D540" s="24">
        <v>47.5</v>
      </c>
      <c r="E540" s="24">
        <v>25.87</v>
      </c>
      <c r="F540" s="23">
        <v>0</v>
      </c>
    </row>
    <row r="541" spans="1:6" x14ac:dyDescent="0.3">
      <c r="A541" s="21">
        <v>6054283</v>
      </c>
      <c r="B541" s="21" t="s">
        <v>12625</v>
      </c>
      <c r="C541" s="23">
        <v>0</v>
      </c>
      <c r="D541" s="24">
        <v>47.12</v>
      </c>
      <c r="E541" s="24">
        <v>26.58</v>
      </c>
      <c r="F541" s="23">
        <v>0</v>
      </c>
    </row>
    <row r="542" spans="1:6" x14ac:dyDescent="0.3">
      <c r="A542" s="21">
        <v>6041274</v>
      </c>
      <c r="B542" s="21" t="s">
        <v>12626</v>
      </c>
      <c r="C542" s="23">
        <v>0</v>
      </c>
      <c r="D542" s="24">
        <v>47</v>
      </c>
      <c r="E542" s="24">
        <v>25.34</v>
      </c>
      <c r="F542" s="23">
        <v>0</v>
      </c>
    </row>
    <row r="543" spans="1:6" x14ac:dyDescent="0.3">
      <c r="A543" s="21">
        <v>6042084</v>
      </c>
      <c r="B543" s="21" t="s">
        <v>12627</v>
      </c>
      <c r="C543" s="23">
        <v>0</v>
      </c>
      <c r="D543" s="24">
        <v>46.75</v>
      </c>
      <c r="E543" s="24">
        <v>30.49</v>
      </c>
      <c r="F543" s="23">
        <v>0</v>
      </c>
    </row>
    <row r="544" spans="1:6" x14ac:dyDescent="0.3">
      <c r="A544" s="21">
        <v>6061547</v>
      </c>
      <c r="B544" s="21" t="s">
        <v>12628</v>
      </c>
      <c r="C544" s="23">
        <v>0</v>
      </c>
      <c r="D544" s="24">
        <v>46.3</v>
      </c>
      <c r="E544" s="24">
        <v>24.7</v>
      </c>
      <c r="F544" s="23">
        <v>0</v>
      </c>
    </row>
    <row r="545" spans="1:6" x14ac:dyDescent="0.3">
      <c r="A545" s="21">
        <v>6063311</v>
      </c>
      <c r="B545" s="21" t="s">
        <v>12629</v>
      </c>
      <c r="C545" s="23">
        <v>0</v>
      </c>
      <c r="D545" s="24">
        <v>45.900000000000006</v>
      </c>
      <c r="E545" s="24">
        <v>31.65</v>
      </c>
      <c r="F545" s="23">
        <v>0</v>
      </c>
    </row>
    <row r="546" spans="1:6" x14ac:dyDescent="0.3">
      <c r="A546" s="21">
        <v>6040559</v>
      </c>
      <c r="B546" s="21" t="s">
        <v>12630</v>
      </c>
      <c r="C546" s="23">
        <v>0</v>
      </c>
      <c r="D546" s="24">
        <v>45.72</v>
      </c>
      <c r="E546" s="24">
        <v>10.58</v>
      </c>
      <c r="F546" s="23">
        <v>0</v>
      </c>
    </row>
    <row r="547" spans="1:6" x14ac:dyDescent="0.3">
      <c r="A547" s="21">
        <v>5074888</v>
      </c>
      <c r="B547" s="21" t="s">
        <v>12631</v>
      </c>
      <c r="C547" s="23">
        <v>20</v>
      </c>
      <c r="D547" s="24">
        <v>45.22</v>
      </c>
      <c r="E547" s="24">
        <v>31.52</v>
      </c>
      <c r="F547" s="23">
        <v>2.2610000000000001</v>
      </c>
    </row>
    <row r="548" spans="1:6" x14ac:dyDescent="0.3">
      <c r="A548" s="21">
        <v>5091017</v>
      </c>
      <c r="B548" s="21" t="s">
        <v>12632</v>
      </c>
      <c r="C548" s="23">
        <v>10</v>
      </c>
      <c r="D548" s="24">
        <v>45.08</v>
      </c>
      <c r="E548" s="24">
        <v>4.9600000000000009</v>
      </c>
      <c r="F548" s="23">
        <v>4.508</v>
      </c>
    </row>
    <row r="549" spans="1:6" x14ac:dyDescent="0.3">
      <c r="A549" s="21">
        <v>6040558</v>
      </c>
      <c r="B549" s="21" t="s">
        <v>12633</v>
      </c>
      <c r="C549" s="23">
        <v>0</v>
      </c>
      <c r="D549" s="24">
        <v>45</v>
      </c>
      <c r="E549" s="24">
        <v>22.64</v>
      </c>
      <c r="F549" s="23">
        <v>0</v>
      </c>
    </row>
    <row r="550" spans="1:6" x14ac:dyDescent="0.3">
      <c r="A550" s="21">
        <v>6043807</v>
      </c>
      <c r="B550" s="21" t="s">
        <v>12634</v>
      </c>
      <c r="C550" s="23">
        <v>0</v>
      </c>
      <c r="D550" s="24">
        <v>45</v>
      </c>
      <c r="E550" s="24">
        <v>22.44</v>
      </c>
      <c r="F550" s="23">
        <v>0</v>
      </c>
    </row>
    <row r="551" spans="1:6" x14ac:dyDescent="0.3">
      <c r="A551" s="21">
        <v>6041343</v>
      </c>
      <c r="B551" s="21" t="s">
        <v>12635</v>
      </c>
      <c r="C551" s="23">
        <v>0</v>
      </c>
      <c r="D551" s="24">
        <v>44.85</v>
      </c>
      <c r="E551" s="24">
        <v>24</v>
      </c>
      <c r="F551" s="23">
        <v>0</v>
      </c>
    </row>
    <row r="552" spans="1:6" x14ac:dyDescent="0.3">
      <c r="A552" s="21">
        <v>5091100</v>
      </c>
      <c r="B552" s="21" t="s">
        <v>12636</v>
      </c>
      <c r="C552" s="23">
        <v>10</v>
      </c>
      <c r="D552" s="24">
        <v>44.8</v>
      </c>
      <c r="E552" s="24">
        <v>27.099999999999998</v>
      </c>
      <c r="F552" s="23">
        <v>4.4799999999999995</v>
      </c>
    </row>
    <row r="553" spans="1:6" x14ac:dyDescent="0.3">
      <c r="A553" s="21">
        <v>6055700</v>
      </c>
      <c r="B553" s="21" t="s">
        <v>12637</v>
      </c>
      <c r="C553" s="23">
        <v>0</v>
      </c>
      <c r="D553" s="24">
        <v>44.480000000000004</v>
      </c>
      <c r="E553" s="24">
        <v>17.559999999999999</v>
      </c>
      <c r="F553" s="23">
        <v>0</v>
      </c>
    </row>
    <row r="554" spans="1:6" x14ac:dyDescent="0.3">
      <c r="A554" s="21">
        <v>6061947</v>
      </c>
      <c r="B554" s="21" t="s">
        <v>12638</v>
      </c>
      <c r="C554" s="23">
        <v>0</v>
      </c>
      <c r="D554" s="24">
        <v>44.25</v>
      </c>
      <c r="E554" s="24">
        <v>23.66</v>
      </c>
      <c r="F554" s="23">
        <v>0</v>
      </c>
    </row>
    <row r="555" spans="1:6" x14ac:dyDescent="0.3">
      <c r="A555" s="21">
        <v>6061967</v>
      </c>
      <c r="B555" s="21" t="s">
        <v>12639</v>
      </c>
      <c r="C555" s="23">
        <v>0</v>
      </c>
      <c r="D555" s="24">
        <v>44.1</v>
      </c>
      <c r="E555" s="24">
        <v>23.160000000000007</v>
      </c>
      <c r="F555" s="23">
        <v>0</v>
      </c>
    </row>
    <row r="556" spans="1:6" x14ac:dyDescent="0.3">
      <c r="A556" s="21">
        <v>5028795</v>
      </c>
      <c r="B556" s="21" t="s">
        <v>12640</v>
      </c>
      <c r="C556" s="23">
        <v>3</v>
      </c>
      <c r="D556" s="24">
        <v>44.01</v>
      </c>
      <c r="E556" s="24">
        <v>34.549999999999997</v>
      </c>
      <c r="F556" s="23">
        <v>14.67</v>
      </c>
    </row>
    <row r="557" spans="1:6" x14ac:dyDescent="0.3">
      <c r="A557" s="21">
        <v>5028801</v>
      </c>
      <c r="B557" s="21" t="s">
        <v>12641</v>
      </c>
      <c r="C557" s="23">
        <v>3</v>
      </c>
      <c r="D557" s="24">
        <v>44.01</v>
      </c>
      <c r="E557" s="24">
        <v>34.92</v>
      </c>
      <c r="F557" s="23">
        <v>14.67</v>
      </c>
    </row>
    <row r="558" spans="1:6" x14ac:dyDescent="0.3">
      <c r="A558" s="21">
        <v>5092615</v>
      </c>
      <c r="B558" s="21" t="s">
        <v>12642</v>
      </c>
      <c r="C558" s="23">
        <v>5</v>
      </c>
      <c r="D558" s="24">
        <v>43.61</v>
      </c>
      <c r="E558" s="24">
        <v>29.04</v>
      </c>
      <c r="F558" s="23">
        <v>8.7219999999999995</v>
      </c>
    </row>
    <row r="559" spans="1:6" x14ac:dyDescent="0.3">
      <c r="A559" s="21">
        <v>6041562</v>
      </c>
      <c r="B559" s="21" t="s">
        <v>12643</v>
      </c>
      <c r="C559" s="23">
        <v>0</v>
      </c>
      <c r="D559" s="24">
        <v>43.38000000000001</v>
      </c>
      <c r="E559" s="24">
        <v>27.690000000000005</v>
      </c>
      <c r="F559" s="23">
        <v>0</v>
      </c>
    </row>
    <row r="560" spans="1:6" x14ac:dyDescent="0.3">
      <c r="A560" s="21">
        <v>6041642</v>
      </c>
      <c r="B560" s="21" t="s">
        <v>12644</v>
      </c>
      <c r="C560" s="23">
        <v>0</v>
      </c>
      <c r="D560" s="24">
        <v>43.2</v>
      </c>
      <c r="E560" s="24">
        <v>35.870000000000005</v>
      </c>
      <c r="F560" s="23">
        <v>0</v>
      </c>
    </row>
    <row r="561" spans="1:6" x14ac:dyDescent="0.3">
      <c r="A561" s="21">
        <v>5041092</v>
      </c>
      <c r="B561" s="21" t="s">
        <v>12232</v>
      </c>
      <c r="C561" s="23">
        <v>5</v>
      </c>
      <c r="D561" s="24">
        <v>43</v>
      </c>
      <c r="E561" s="24">
        <v>22.26</v>
      </c>
      <c r="F561" s="23">
        <v>8.6</v>
      </c>
    </row>
    <row r="562" spans="1:6" x14ac:dyDescent="0.3">
      <c r="A562" s="21">
        <v>5051842</v>
      </c>
      <c r="B562" s="21" t="s">
        <v>12645</v>
      </c>
      <c r="C562" s="23">
        <v>2.5</v>
      </c>
      <c r="D562" s="24">
        <v>42.94</v>
      </c>
      <c r="E562" s="24">
        <v>33.28</v>
      </c>
      <c r="F562" s="23">
        <v>17.175999999999998</v>
      </c>
    </row>
    <row r="563" spans="1:6" x14ac:dyDescent="0.3">
      <c r="A563" s="21">
        <v>5092804</v>
      </c>
      <c r="B563" s="21" t="s">
        <v>12646</v>
      </c>
      <c r="C563" s="23">
        <v>5</v>
      </c>
      <c r="D563" s="24">
        <v>42.84</v>
      </c>
      <c r="E563" s="24">
        <v>27.78</v>
      </c>
      <c r="F563" s="23">
        <v>8.5680000000000014</v>
      </c>
    </row>
    <row r="564" spans="1:6" x14ac:dyDescent="0.3">
      <c r="A564" s="21">
        <v>6040093</v>
      </c>
      <c r="B564" s="21" t="s">
        <v>12647</v>
      </c>
      <c r="C564" s="23">
        <v>0</v>
      </c>
      <c r="D564" s="24">
        <v>42.82</v>
      </c>
      <c r="E564" s="24">
        <v>17.97</v>
      </c>
      <c r="F564" s="23">
        <v>0</v>
      </c>
    </row>
    <row r="565" spans="1:6" x14ac:dyDescent="0.3">
      <c r="A565" s="21">
        <v>6060930</v>
      </c>
      <c r="B565" s="21" t="s">
        <v>12648</v>
      </c>
      <c r="C565" s="23">
        <v>0</v>
      </c>
      <c r="D565" s="24">
        <v>42.66</v>
      </c>
      <c r="E565" s="24">
        <v>26.939999999999998</v>
      </c>
      <c r="F565" s="23">
        <v>0</v>
      </c>
    </row>
    <row r="566" spans="1:6" x14ac:dyDescent="0.3">
      <c r="A566" s="21">
        <v>6061912</v>
      </c>
      <c r="B566" s="21" t="s">
        <v>12649</v>
      </c>
      <c r="C566" s="23">
        <v>0</v>
      </c>
      <c r="D566" s="24">
        <v>42.48</v>
      </c>
      <c r="E566" s="24">
        <v>21.56</v>
      </c>
      <c r="F566" s="23">
        <v>0</v>
      </c>
    </row>
    <row r="567" spans="1:6" x14ac:dyDescent="0.3">
      <c r="A567" s="21">
        <v>5096473</v>
      </c>
      <c r="B567" s="21" t="s">
        <v>12650</v>
      </c>
      <c r="C567" s="23">
        <v>2.5</v>
      </c>
      <c r="D567" s="24">
        <v>42.29</v>
      </c>
      <c r="E567" s="24">
        <v>35.24</v>
      </c>
      <c r="F567" s="23">
        <v>16.916</v>
      </c>
    </row>
    <row r="568" spans="1:6" x14ac:dyDescent="0.3">
      <c r="A568" s="21">
        <v>6063009</v>
      </c>
      <c r="B568" s="21" t="s">
        <v>12651</v>
      </c>
      <c r="C568" s="23">
        <v>0</v>
      </c>
      <c r="D568" s="24">
        <v>42</v>
      </c>
      <c r="E568" s="24">
        <v>22.090000000000003</v>
      </c>
      <c r="F568" s="23">
        <v>0</v>
      </c>
    </row>
    <row r="569" spans="1:6" x14ac:dyDescent="0.3">
      <c r="A569" s="21">
        <v>6058148</v>
      </c>
      <c r="B569" s="21" t="s">
        <v>12652</v>
      </c>
      <c r="C569" s="23">
        <v>0</v>
      </c>
      <c r="D569" s="24">
        <v>41.73</v>
      </c>
      <c r="E569" s="24">
        <v>22.209999999999997</v>
      </c>
      <c r="F569" s="23">
        <v>0</v>
      </c>
    </row>
    <row r="570" spans="1:6" x14ac:dyDescent="0.3">
      <c r="A570" s="21">
        <v>6070742</v>
      </c>
      <c r="B570" s="21" t="s">
        <v>12653</v>
      </c>
      <c r="C570" s="23">
        <v>0</v>
      </c>
      <c r="D570" s="24">
        <v>41.69</v>
      </c>
      <c r="E570" s="24">
        <v>21.26</v>
      </c>
      <c r="F570" s="23">
        <v>0</v>
      </c>
    </row>
    <row r="571" spans="1:6" x14ac:dyDescent="0.3">
      <c r="A571" s="21">
        <v>6057423</v>
      </c>
      <c r="B571" s="21" t="s">
        <v>12654</v>
      </c>
      <c r="C571" s="23">
        <v>0</v>
      </c>
      <c r="D571" s="24">
        <v>41.28</v>
      </c>
      <c r="E571" s="24">
        <v>18.46</v>
      </c>
      <c r="F571" s="23">
        <v>0</v>
      </c>
    </row>
    <row r="572" spans="1:6" x14ac:dyDescent="0.3">
      <c r="A572" s="21">
        <v>6060508</v>
      </c>
      <c r="B572" s="21" t="s">
        <v>12655</v>
      </c>
      <c r="C572" s="23">
        <v>0</v>
      </c>
      <c r="D572" s="24">
        <v>41.19</v>
      </c>
      <c r="E572" s="24">
        <v>23.81</v>
      </c>
      <c r="F572" s="23">
        <v>0</v>
      </c>
    </row>
    <row r="573" spans="1:6" x14ac:dyDescent="0.3">
      <c r="A573" s="21">
        <v>6062989</v>
      </c>
      <c r="B573" s="21" t="s">
        <v>12656</v>
      </c>
      <c r="C573" s="23">
        <v>0</v>
      </c>
      <c r="D573" s="24">
        <v>41.16</v>
      </c>
      <c r="E573" s="24">
        <v>21.69</v>
      </c>
      <c r="F573" s="23">
        <v>0</v>
      </c>
    </row>
    <row r="574" spans="1:6" x14ac:dyDescent="0.3">
      <c r="A574" s="21">
        <v>6055452</v>
      </c>
      <c r="B574" s="21" t="s">
        <v>12657</v>
      </c>
      <c r="C574" s="23">
        <v>0</v>
      </c>
      <c r="D574" s="24">
        <v>41.12</v>
      </c>
      <c r="E574" s="24">
        <v>26.729999999999997</v>
      </c>
      <c r="F574" s="23">
        <v>0</v>
      </c>
    </row>
    <row r="575" spans="1:6" x14ac:dyDescent="0.3">
      <c r="A575" s="21">
        <v>6062943</v>
      </c>
      <c r="B575" s="21" t="s">
        <v>12658</v>
      </c>
      <c r="C575" s="23">
        <v>0</v>
      </c>
      <c r="D575" s="24">
        <v>41.08</v>
      </c>
      <c r="E575" s="24">
        <v>20.650000000000002</v>
      </c>
      <c r="F575" s="23">
        <v>0</v>
      </c>
    </row>
    <row r="576" spans="1:6" x14ac:dyDescent="0.3">
      <c r="A576" s="21">
        <v>6062544</v>
      </c>
      <c r="B576" s="21" t="s">
        <v>12659</v>
      </c>
      <c r="C576" s="23">
        <v>0</v>
      </c>
      <c r="D576" s="24">
        <v>40.980000000000004</v>
      </c>
      <c r="E576" s="24">
        <v>24.150000000000002</v>
      </c>
      <c r="F576" s="23">
        <v>0</v>
      </c>
    </row>
    <row r="577" spans="1:6" x14ac:dyDescent="0.3">
      <c r="A577" s="21">
        <v>6058611</v>
      </c>
      <c r="B577" s="21" t="s">
        <v>12660</v>
      </c>
      <c r="C577" s="23">
        <v>0</v>
      </c>
      <c r="D577" s="24">
        <v>40.799999999999997</v>
      </c>
      <c r="E577" s="24">
        <v>18.389999999999997</v>
      </c>
      <c r="F577" s="23">
        <v>0</v>
      </c>
    </row>
    <row r="578" spans="1:6" x14ac:dyDescent="0.3">
      <c r="A578" s="21">
        <v>5028826</v>
      </c>
      <c r="B578" s="21" t="s">
        <v>12661</v>
      </c>
      <c r="C578" s="23">
        <v>2.5</v>
      </c>
      <c r="D578" s="24">
        <v>40.700000000000003</v>
      </c>
      <c r="E578" s="24">
        <v>34.290000000000006</v>
      </c>
      <c r="F578" s="23">
        <v>16.28</v>
      </c>
    </row>
    <row r="579" spans="1:6" x14ac:dyDescent="0.3">
      <c r="A579" s="21">
        <v>5028829</v>
      </c>
      <c r="B579" s="21" t="s">
        <v>12662</v>
      </c>
      <c r="C579" s="23">
        <v>2.5</v>
      </c>
      <c r="D579" s="24">
        <v>40.700000000000003</v>
      </c>
      <c r="E579" s="24">
        <v>33.660000000000004</v>
      </c>
      <c r="F579" s="23">
        <v>16.28</v>
      </c>
    </row>
    <row r="580" spans="1:6" x14ac:dyDescent="0.3">
      <c r="A580" s="21">
        <v>6058619</v>
      </c>
      <c r="B580" s="21" t="s">
        <v>12663</v>
      </c>
      <c r="C580" s="23">
        <v>0</v>
      </c>
      <c r="D580" s="24">
        <v>40.24</v>
      </c>
      <c r="E580" s="24">
        <v>18.490000000000002</v>
      </c>
      <c r="F580" s="23">
        <v>0</v>
      </c>
    </row>
    <row r="581" spans="1:6" x14ac:dyDescent="0.3">
      <c r="A581" s="21">
        <v>5012989</v>
      </c>
      <c r="B581" s="21" t="s">
        <v>12664</v>
      </c>
      <c r="C581" s="23">
        <v>2.5</v>
      </c>
      <c r="D581" s="24">
        <v>40.090000000000003</v>
      </c>
      <c r="E581" s="24">
        <v>31.830000000000005</v>
      </c>
      <c r="F581" s="23">
        <v>16.036000000000001</v>
      </c>
    </row>
    <row r="582" spans="1:6" x14ac:dyDescent="0.3">
      <c r="A582" s="21">
        <v>5028529</v>
      </c>
      <c r="B582" s="21" t="s">
        <v>12665</v>
      </c>
      <c r="C582" s="23">
        <v>2.5</v>
      </c>
      <c r="D582" s="24">
        <v>40.090000000000003</v>
      </c>
      <c r="E582" s="24">
        <v>32.270000000000003</v>
      </c>
      <c r="F582" s="23">
        <v>16.036000000000001</v>
      </c>
    </row>
    <row r="583" spans="1:6" x14ac:dyDescent="0.3">
      <c r="A583" s="21">
        <v>5028540</v>
      </c>
      <c r="B583" s="21" t="s">
        <v>12666</v>
      </c>
      <c r="C583" s="23">
        <v>2.5</v>
      </c>
      <c r="D583" s="24">
        <v>40.090000000000003</v>
      </c>
      <c r="E583" s="24">
        <v>32.160000000000004</v>
      </c>
      <c r="F583" s="23">
        <v>16.036000000000001</v>
      </c>
    </row>
    <row r="584" spans="1:6" x14ac:dyDescent="0.3">
      <c r="A584" s="21">
        <v>5028556</v>
      </c>
      <c r="B584" s="21" t="s">
        <v>12667</v>
      </c>
      <c r="C584" s="23">
        <v>2.5</v>
      </c>
      <c r="D584" s="24">
        <v>40.090000000000003</v>
      </c>
      <c r="E584" s="24">
        <v>31.520000000000003</v>
      </c>
      <c r="F584" s="23">
        <v>16.036000000000001</v>
      </c>
    </row>
    <row r="585" spans="1:6" x14ac:dyDescent="0.3">
      <c r="A585" s="21">
        <v>6060523</v>
      </c>
      <c r="B585" s="21" t="s">
        <v>12668</v>
      </c>
      <c r="C585" s="23">
        <v>0</v>
      </c>
      <c r="D585" s="24">
        <v>40.020000000000003</v>
      </c>
      <c r="E585" s="24">
        <v>20.980000000000004</v>
      </c>
      <c r="F585" s="23">
        <v>0</v>
      </c>
    </row>
    <row r="586" spans="1:6" x14ac:dyDescent="0.3">
      <c r="A586" s="21">
        <v>6046788</v>
      </c>
      <c r="B586" s="21" t="s">
        <v>12669</v>
      </c>
      <c r="C586" s="23">
        <v>0</v>
      </c>
      <c r="D586" s="24">
        <v>40</v>
      </c>
      <c r="E586" s="24">
        <v>24.050000000000004</v>
      </c>
      <c r="F586" s="23">
        <v>0</v>
      </c>
    </row>
    <row r="587" spans="1:6" x14ac:dyDescent="0.3">
      <c r="A587" s="21">
        <v>6046790</v>
      </c>
      <c r="B587" s="21" t="s">
        <v>12670</v>
      </c>
      <c r="C587" s="23">
        <v>0</v>
      </c>
      <c r="D587" s="24">
        <v>40</v>
      </c>
      <c r="E587" s="24">
        <v>27.409999999999997</v>
      </c>
      <c r="F587" s="23">
        <v>0</v>
      </c>
    </row>
    <row r="588" spans="1:6" x14ac:dyDescent="0.3">
      <c r="A588" s="21">
        <v>6059699</v>
      </c>
      <c r="B588" s="21" t="s">
        <v>12671</v>
      </c>
      <c r="C588" s="23">
        <v>0</v>
      </c>
      <c r="D588" s="24">
        <v>40</v>
      </c>
      <c r="E588" s="24">
        <v>15.52</v>
      </c>
      <c r="F588" s="23">
        <v>0</v>
      </c>
    </row>
    <row r="589" spans="1:6" x14ac:dyDescent="0.3">
      <c r="A589" s="21">
        <v>6058265</v>
      </c>
      <c r="B589" s="21" t="s">
        <v>12672</v>
      </c>
      <c r="C589" s="23">
        <v>0</v>
      </c>
      <c r="D589" s="24">
        <v>39.900000000000006</v>
      </c>
      <c r="E589" s="24">
        <v>18.25</v>
      </c>
      <c r="F589" s="23">
        <v>0</v>
      </c>
    </row>
    <row r="590" spans="1:6" x14ac:dyDescent="0.3">
      <c r="A590" s="21">
        <v>5070052</v>
      </c>
      <c r="B590" s="21" t="s">
        <v>12673</v>
      </c>
      <c r="C590" s="23">
        <v>5</v>
      </c>
      <c r="D590" s="24">
        <v>39.68</v>
      </c>
      <c r="E590" s="24">
        <v>26.060000000000002</v>
      </c>
      <c r="F590" s="23">
        <v>7.9359999999999999</v>
      </c>
    </row>
    <row r="591" spans="1:6" x14ac:dyDescent="0.3">
      <c r="A591" s="21">
        <v>5093394</v>
      </c>
      <c r="B591" s="21" t="s">
        <v>12674</v>
      </c>
      <c r="C591" s="23">
        <v>5</v>
      </c>
      <c r="D591" s="24">
        <v>39.659999999999997</v>
      </c>
      <c r="E591" s="24">
        <v>24.749999999999996</v>
      </c>
      <c r="F591" s="23">
        <v>7.9319999999999995</v>
      </c>
    </row>
    <row r="592" spans="1:6" x14ac:dyDescent="0.3">
      <c r="A592" s="21">
        <v>6047193</v>
      </c>
      <c r="B592" s="21" t="s">
        <v>12675</v>
      </c>
      <c r="C592" s="23">
        <v>0</v>
      </c>
      <c r="D592" s="24">
        <v>39.380000000000003</v>
      </c>
      <c r="E592" s="24">
        <v>13.740000000000002</v>
      </c>
      <c r="F592" s="23">
        <v>0</v>
      </c>
    </row>
    <row r="593" spans="1:6" x14ac:dyDescent="0.3">
      <c r="A593" s="21">
        <v>6041311</v>
      </c>
      <c r="B593" s="21" t="s">
        <v>12676</v>
      </c>
      <c r="C593" s="23">
        <v>0</v>
      </c>
      <c r="D593" s="24">
        <v>39.07</v>
      </c>
      <c r="E593" s="24">
        <v>19.690000000000001</v>
      </c>
      <c r="F593" s="23">
        <v>0</v>
      </c>
    </row>
    <row r="594" spans="1:6" x14ac:dyDescent="0.3">
      <c r="A594" s="21">
        <v>6042099</v>
      </c>
      <c r="B594" s="21" t="s">
        <v>12677</v>
      </c>
      <c r="C594" s="23">
        <v>0</v>
      </c>
      <c r="D594" s="24">
        <v>39</v>
      </c>
      <c r="E594" s="24">
        <v>30.61</v>
      </c>
      <c r="F594" s="23">
        <v>0</v>
      </c>
    </row>
    <row r="595" spans="1:6" x14ac:dyDescent="0.3">
      <c r="A595" s="21">
        <v>6047231</v>
      </c>
      <c r="B595" s="21" t="s">
        <v>12678</v>
      </c>
      <c r="C595" s="23">
        <v>0</v>
      </c>
      <c r="D595" s="24">
        <v>38.940000000000005</v>
      </c>
      <c r="E595" s="24">
        <v>24.119999999999997</v>
      </c>
      <c r="F595" s="23">
        <v>0</v>
      </c>
    </row>
    <row r="596" spans="1:6" x14ac:dyDescent="0.3">
      <c r="A596" s="21">
        <v>6047954</v>
      </c>
      <c r="B596" s="21" t="s">
        <v>12679</v>
      </c>
      <c r="C596" s="23">
        <v>0</v>
      </c>
      <c r="D596" s="24">
        <v>38.6</v>
      </c>
      <c r="E596" s="24">
        <v>13.770000000000001</v>
      </c>
      <c r="F596" s="23">
        <v>0</v>
      </c>
    </row>
    <row r="597" spans="1:6" x14ac:dyDescent="0.3">
      <c r="A597" s="21">
        <v>5078044</v>
      </c>
      <c r="B597" s="21" t="s">
        <v>12680</v>
      </c>
      <c r="C597" s="23">
        <v>5</v>
      </c>
      <c r="D597" s="24">
        <v>38.450000000000003</v>
      </c>
      <c r="E597" s="24">
        <v>8.5399999999999991</v>
      </c>
      <c r="F597" s="23">
        <v>7.69</v>
      </c>
    </row>
    <row r="598" spans="1:6" x14ac:dyDescent="0.3">
      <c r="A598" s="21">
        <v>6060674</v>
      </c>
      <c r="B598" s="21" t="s">
        <v>12681</v>
      </c>
      <c r="C598" s="23">
        <v>0</v>
      </c>
      <c r="D598" s="24">
        <v>38.14</v>
      </c>
      <c r="E598" s="24">
        <v>25.1</v>
      </c>
      <c r="F598" s="23">
        <v>0</v>
      </c>
    </row>
    <row r="599" spans="1:6" x14ac:dyDescent="0.3">
      <c r="A599" s="21">
        <v>6040885</v>
      </c>
      <c r="B599" s="21" t="s">
        <v>12682</v>
      </c>
      <c r="C599" s="23">
        <v>0</v>
      </c>
      <c r="D599" s="24">
        <v>38</v>
      </c>
      <c r="E599" s="24">
        <v>20.700000000000003</v>
      </c>
      <c r="F599" s="23">
        <v>0</v>
      </c>
    </row>
    <row r="600" spans="1:6" x14ac:dyDescent="0.3">
      <c r="A600" s="21">
        <v>6042297</v>
      </c>
      <c r="B600" s="21" t="s">
        <v>12683</v>
      </c>
      <c r="C600" s="23">
        <v>0</v>
      </c>
      <c r="D600" s="24">
        <v>38</v>
      </c>
      <c r="E600" s="24">
        <v>20.69</v>
      </c>
      <c r="F600" s="23">
        <v>0</v>
      </c>
    </row>
    <row r="601" spans="1:6" x14ac:dyDescent="0.3">
      <c r="A601" s="21">
        <v>5092805</v>
      </c>
      <c r="B601" s="21" t="s">
        <v>12684</v>
      </c>
      <c r="C601" s="23">
        <v>10</v>
      </c>
      <c r="D601" s="24">
        <v>37.93</v>
      </c>
      <c r="E601" s="24">
        <v>9.5800000000000018</v>
      </c>
      <c r="F601" s="23">
        <v>3.7930000000000001</v>
      </c>
    </row>
    <row r="602" spans="1:6" x14ac:dyDescent="0.3">
      <c r="A602" s="21">
        <v>5091136</v>
      </c>
      <c r="B602" s="21" t="s">
        <v>12685</v>
      </c>
      <c r="C602" s="23">
        <v>10</v>
      </c>
      <c r="D602" s="24">
        <v>37.9</v>
      </c>
      <c r="E602" s="24">
        <v>1.9600000000000009</v>
      </c>
      <c r="F602" s="23">
        <v>3.79</v>
      </c>
    </row>
    <row r="603" spans="1:6" x14ac:dyDescent="0.3">
      <c r="A603" s="21">
        <v>5091040</v>
      </c>
      <c r="B603" s="21" t="s">
        <v>12686</v>
      </c>
      <c r="C603" s="23">
        <v>3.25</v>
      </c>
      <c r="D603" s="24">
        <v>37.83</v>
      </c>
      <c r="E603" s="24">
        <v>22.48</v>
      </c>
      <c r="F603" s="23">
        <v>11.639999999999999</v>
      </c>
    </row>
    <row r="604" spans="1:6" x14ac:dyDescent="0.3">
      <c r="A604" s="21">
        <v>6054300</v>
      </c>
      <c r="B604" s="21" t="s">
        <v>12687</v>
      </c>
      <c r="C604" s="23">
        <v>0</v>
      </c>
      <c r="D604" s="24">
        <v>37.799999999999997</v>
      </c>
      <c r="E604" s="24">
        <v>19.549999999999997</v>
      </c>
      <c r="F604" s="23">
        <v>0</v>
      </c>
    </row>
    <row r="605" spans="1:6" x14ac:dyDescent="0.3">
      <c r="A605" s="21">
        <v>5091092</v>
      </c>
      <c r="B605" s="21" t="s">
        <v>12688</v>
      </c>
      <c r="C605" s="23">
        <v>7.5</v>
      </c>
      <c r="D605" s="24">
        <v>37.769999999999996</v>
      </c>
      <c r="E605" s="24">
        <v>12.920000000000002</v>
      </c>
      <c r="F605" s="23">
        <v>5.0359999999999996</v>
      </c>
    </row>
    <row r="606" spans="1:6" x14ac:dyDescent="0.3">
      <c r="A606" s="21">
        <v>6053477</v>
      </c>
      <c r="B606" s="21" t="s">
        <v>12689</v>
      </c>
      <c r="C606" s="23">
        <v>0</v>
      </c>
      <c r="D606" s="24">
        <v>37.72</v>
      </c>
      <c r="E606" s="24">
        <v>24.759999999999998</v>
      </c>
      <c r="F606" s="23">
        <v>0</v>
      </c>
    </row>
    <row r="607" spans="1:6" x14ac:dyDescent="0.3">
      <c r="A607" s="21">
        <v>6041675</v>
      </c>
      <c r="B607" s="21" t="s">
        <v>12690</v>
      </c>
      <c r="C607" s="23">
        <v>0</v>
      </c>
      <c r="D607" s="24">
        <v>37.64</v>
      </c>
      <c r="E607" s="24">
        <v>10.810000000000002</v>
      </c>
      <c r="F607" s="23">
        <v>0</v>
      </c>
    </row>
    <row r="608" spans="1:6" x14ac:dyDescent="0.3">
      <c r="A608" s="21">
        <v>6058618</v>
      </c>
      <c r="B608" s="21" t="s">
        <v>12691</v>
      </c>
      <c r="C608" s="23">
        <v>0</v>
      </c>
      <c r="D608" s="24">
        <v>37.64</v>
      </c>
      <c r="E608" s="24">
        <v>17.330000000000002</v>
      </c>
      <c r="F608" s="23">
        <v>0</v>
      </c>
    </row>
    <row r="609" spans="1:6" x14ac:dyDescent="0.3">
      <c r="A609" s="21">
        <v>6053483</v>
      </c>
      <c r="B609" s="21" t="s">
        <v>12692</v>
      </c>
      <c r="C609" s="23">
        <v>0</v>
      </c>
      <c r="D609" s="24">
        <v>37.6</v>
      </c>
      <c r="E609" s="24">
        <v>27.980000000000004</v>
      </c>
      <c r="F609" s="23">
        <v>0</v>
      </c>
    </row>
    <row r="610" spans="1:6" x14ac:dyDescent="0.3">
      <c r="A610" s="21">
        <v>6057709</v>
      </c>
      <c r="B610" s="21" t="s">
        <v>12693</v>
      </c>
      <c r="C610" s="23">
        <v>0</v>
      </c>
      <c r="D610" s="24">
        <v>37.56</v>
      </c>
      <c r="E610" s="24">
        <v>18.540000000000003</v>
      </c>
      <c r="F610" s="23">
        <v>0</v>
      </c>
    </row>
    <row r="611" spans="1:6" x14ac:dyDescent="0.3">
      <c r="A611" s="21">
        <v>6057710</v>
      </c>
      <c r="B611" s="21" t="s">
        <v>12694</v>
      </c>
      <c r="C611" s="23">
        <v>0</v>
      </c>
      <c r="D611" s="24">
        <v>37.56</v>
      </c>
      <c r="E611" s="24">
        <v>20.340000000000003</v>
      </c>
      <c r="F611" s="23">
        <v>0</v>
      </c>
    </row>
    <row r="612" spans="1:6" x14ac:dyDescent="0.3">
      <c r="A612" s="21">
        <v>6056784</v>
      </c>
      <c r="B612" s="21" t="s">
        <v>12695</v>
      </c>
      <c r="C612" s="23">
        <v>0</v>
      </c>
      <c r="D612" s="24">
        <v>37.44</v>
      </c>
      <c r="E612" s="24">
        <v>22.919999999999998</v>
      </c>
      <c r="F612" s="23">
        <v>0</v>
      </c>
    </row>
    <row r="613" spans="1:6" x14ac:dyDescent="0.3">
      <c r="A613" s="21">
        <v>6042346</v>
      </c>
      <c r="B613" s="21" t="s">
        <v>12696</v>
      </c>
      <c r="C613" s="23">
        <v>0</v>
      </c>
      <c r="D613" s="24">
        <v>37.350000000000009</v>
      </c>
      <c r="E613" s="24">
        <v>23.89</v>
      </c>
      <c r="F613" s="23">
        <v>0</v>
      </c>
    </row>
    <row r="614" spans="1:6" x14ac:dyDescent="0.3">
      <c r="A614" s="21">
        <v>5093674</v>
      </c>
      <c r="B614" s="21" t="s">
        <v>12697</v>
      </c>
      <c r="C614" s="23">
        <v>5</v>
      </c>
      <c r="D614" s="24">
        <v>36.78</v>
      </c>
      <c r="E614" s="24">
        <v>22.68</v>
      </c>
      <c r="F614" s="23">
        <v>7.3559999999999999</v>
      </c>
    </row>
    <row r="615" spans="1:6" x14ac:dyDescent="0.3">
      <c r="A615" s="21">
        <v>6063008</v>
      </c>
      <c r="B615" s="21" t="s">
        <v>12698</v>
      </c>
      <c r="C615" s="23">
        <v>0</v>
      </c>
      <c r="D615" s="24">
        <v>36.75</v>
      </c>
      <c r="E615" s="24">
        <v>19.319999999999997</v>
      </c>
      <c r="F615" s="23">
        <v>0</v>
      </c>
    </row>
    <row r="616" spans="1:6" x14ac:dyDescent="0.3">
      <c r="A616" s="21">
        <v>5028841</v>
      </c>
      <c r="B616" s="21" t="s">
        <v>12699</v>
      </c>
      <c r="C616" s="23">
        <v>2</v>
      </c>
      <c r="D616" s="24">
        <v>36.619999999999997</v>
      </c>
      <c r="E616" s="24">
        <v>30.439999999999998</v>
      </c>
      <c r="F616" s="23">
        <v>18.309999999999999</v>
      </c>
    </row>
    <row r="617" spans="1:6" x14ac:dyDescent="0.3">
      <c r="A617" s="21">
        <v>5091073</v>
      </c>
      <c r="B617" s="21" t="s">
        <v>12700</v>
      </c>
      <c r="C617" s="23">
        <v>5</v>
      </c>
      <c r="D617" s="24">
        <v>36.6</v>
      </c>
      <c r="E617" s="24">
        <v>7.7200000000000024</v>
      </c>
      <c r="F617" s="23">
        <v>7.32</v>
      </c>
    </row>
    <row r="618" spans="1:6" x14ac:dyDescent="0.3">
      <c r="A618" s="21">
        <v>6041132</v>
      </c>
      <c r="B618" s="21" t="s">
        <v>12701</v>
      </c>
      <c r="C618" s="23">
        <v>0</v>
      </c>
      <c r="D618" s="24">
        <v>36.5</v>
      </c>
      <c r="E618" s="24">
        <v>13.07</v>
      </c>
      <c r="F618" s="23">
        <v>0</v>
      </c>
    </row>
    <row r="619" spans="1:6" x14ac:dyDescent="0.3">
      <c r="A619" s="21">
        <v>5038029</v>
      </c>
      <c r="B619" s="21" t="s">
        <v>12702</v>
      </c>
      <c r="C619" s="23">
        <v>2</v>
      </c>
      <c r="D619" s="24">
        <v>36</v>
      </c>
      <c r="E619" s="24">
        <v>28.68</v>
      </c>
      <c r="F619" s="23">
        <v>18</v>
      </c>
    </row>
    <row r="620" spans="1:6" x14ac:dyDescent="0.3">
      <c r="A620" s="21">
        <v>5038030</v>
      </c>
      <c r="B620" s="21" t="s">
        <v>12703</v>
      </c>
      <c r="C620" s="23">
        <v>2</v>
      </c>
      <c r="D620" s="24">
        <v>36</v>
      </c>
      <c r="E620" s="24">
        <v>27.93</v>
      </c>
      <c r="F620" s="23">
        <v>18</v>
      </c>
    </row>
    <row r="621" spans="1:6" x14ac:dyDescent="0.3">
      <c r="A621" s="21">
        <v>6042086</v>
      </c>
      <c r="B621" s="21" t="s">
        <v>12704</v>
      </c>
      <c r="C621" s="23">
        <v>0</v>
      </c>
      <c r="D621" s="24">
        <v>35.75</v>
      </c>
      <c r="E621" s="24">
        <v>23.200000000000003</v>
      </c>
      <c r="F621" s="23">
        <v>0</v>
      </c>
    </row>
    <row r="622" spans="1:6" x14ac:dyDescent="0.3">
      <c r="A622" s="21">
        <v>6054443</v>
      </c>
      <c r="B622" s="21" t="s">
        <v>12705</v>
      </c>
      <c r="C622" s="23">
        <v>0</v>
      </c>
      <c r="D622" s="24">
        <v>35.72</v>
      </c>
      <c r="E622" s="24">
        <v>14.79</v>
      </c>
      <c r="F622" s="23">
        <v>0</v>
      </c>
    </row>
    <row r="623" spans="1:6" x14ac:dyDescent="0.3">
      <c r="A623" s="21">
        <v>6042295</v>
      </c>
      <c r="B623" s="21" t="s">
        <v>12706</v>
      </c>
      <c r="C623" s="23">
        <v>0</v>
      </c>
      <c r="D623" s="24">
        <v>35.64</v>
      </c>
      <c r="E623" s="24">
        <v>24.790000000000003</v>
      </c>
      <c r="F623" s="23">
        <v>0</v>
      </c>
    </row>
    <row r="624" spans="1:6" x14ac:dyDescent="0.3">
      <c r="A624" s="21">
        <v>5090802</v>
      </c>
      <c r="B624" s="21" t="s">
        <v>12707</v>
      </c>
      <c r="C624" s="23">
        <v>5</v>
      </c>
      <c r="D624" s="24">
        <v>35.550000000000004</v>
      </c>
      <c r="E624" s="24">
        <v>16.750000000000004</v>
      </c>
      <c r="F624" s="23">
        <v>7.1100000000000012</v>
      </c>
    </row>
    <row r="625" spans="1:6" x14ac:dyDescent="0.3">
      <c r="A625" s="21">
        <v>6055857</v>
      </c>
      <c r="B625" s="21" t="s">
        <v>12708</v>
      </c>
      <c r="C625" s="23">
        <v>0</v>
      </c>
      <c r="D625" s="24">
        <v>35.520000000000003</v>
      </c>
      <c r="E625" s="24">
        <v>9.4600000000000044</v>
      </c>
      <c r="F625" s="23">
        <v>0</v>
      </c>
    </row>
    <row r="626" spans="1:6" x14ac:dyDescent="0.3">
      <c r="A626" s="21">
        <v>6061556</v>
      </c>
      <c r="B626" s="21" t="s">
        <v>12709</v>
      </c>
      <c r="C626" s="23">
        <v>0</v>
      </c>
      <c r="D626" s="24">
        <v>35.4</v>
      </c>
      <c r="E626" s="24">
        <v>20.849999999999998</v>
      </c>
      <c r="F626" s="23">
        <v>0</v>
      </c>
    </row>
    <row r="627" spans="1:6" x14ac:dyDescent="0.3">
      <c r="A627" s="21">
        <v>6058617</v>
      </c>
      <c r="B627" s="21" t="s">
        <v>12710</v>
      </c>
      <c r="C627" s="23">
        <v>0</v>
      </c>
      <c r="D627" s="24">
        <v>35.339999999999996</v>
      </c>
      <c r="E627" s="24">
        <v>16.159999999999997</v>
      </c>
      <c r="F627" s="23">
        <v>0</v>
      </c>
    </row>
    <row r="628" spans="1:6" x14ac:dyDescent="0.3">
      <c r="A628" s="21">
        <v>6057419</v>
      </c>
      <c r="B628" s="21" t="s">
        <v>12711</v>
      </c>
      <c r="C628" s="23">
        <v>0</v>
      </c>
      <c r="D628" s="24">
        <v>35.119999999999997</v>
      </c>
      <c r="E628" s="24">
        <v>18.72</v>
      </c>
      <c r="F628" s="23">
        <v>0</v>
      </c>
    </row>
    <row r="629" spans="1:6" x14ac:dyDescent="0.3">
      <c r="A629" s="21">
        <v>5028466</v>
      </c>
      <c r="B629" s="21" t="s">
        <v>12712</v>
      </c>
      <c r="C629" s="23">
        <v>2.5</v>
      </c>
      <c r="D629" s="24">
        <v>35.07</v>
      </c>
      <c r="E629" s="24">
        <v>28.33</v>
      </c>
      <c r="F629" s="23">
        <v>14.028</v>
      </c>
    </row>
    <row r="630" spans="1:6" x14ac:dyDescent="0.3">
      <c r="A630" s="21">
        <v>5028492</v>
      </c>
      <c r="B630" s="21" t="s">
        <v>12713</v>
      </c>
      <c r="C630" s="23">
        <v>2.5</v>
      </c>
      <c r="D630" s="24">
        <v>35.07</v>
      </c>
      <c r="E630" s="24">
        <v>27.63</v>
      </c>
      <c r="F630" s="23">
        <v>14.028</v>
      </c>
    </row>
    <row r="631" spans="1:6" x14ac:dyDescent="0.3">
      <c r="A631" s="21">
        <v>5028852</v>
      </c>
      <c r="B631" s="21" t="s">
        <v>12714</v>
      </c>
      <c r="C631" s="23">
        <v>5</v>
      </c>
      <c r="D631" s="24">
        <v>35</v>
      </c>
      <c r="E631" s="24">
        <v>22.630000000000003</v>
      </c>
      <c r="F631" s="23">
        <v>7</v>
      </c>
    </row>
    <row r="632" spans="1:6" x14ac:dyDescent="0.3">
      <c r="A632" s="21">
        <v>6041647</v>
      </c>
      <c r="B632" s="21" t="s">
        <v>12715</v>
      </c>
      <c r="C632" s="23">
        <v>0</v>
      </c>
      <c r="D632" s="24">
        <v>35</v>
      </c>
      <c r="E632" s="24">
        <v>18.57</v>
      </c>
      <c r="F632" s="23">
        <v>0</v>
      </c>
    </row>
    <row r="633" spans="1:6" x14ac:dyDescent="0.3">
      <c r="A633" s="21">
        <v>5092610</v>
      </c>
      <c r="B633" s="21" t="s">
        <v>12716</v>
      </c>
      <c r="C633" s="23">
        <v>5</v>
      </c>
      <c r="D633" s="24">
        <v>34.78</v>
      </c>
      <c r="E633" s="24">
        <v>21.29</v>
      </c>
      <c r="F633" s="23">
        <v>6.9560000000000004</v>
      </c>
    </row>
    <row r="634" spans="1:6" x14ac:dyDescent="0.3">
      <c r="A634" s="21">
        <v>5028778</v>
      </c>
      <c r="B634" s="21" t="s">
        <v>12717</v>
      </c>
      <c r="C634" s="23">
        <v>2.5</v>
      </c>
      <c r="D634" s="24">
        <v>34.24</v>
      </c>
      <c r="E634" s="24">
        <v>27.480000000000004</v>
      </c>
      <c r="F634" s="23">
        <v>13.696000000000002</v>
      </c>
    </row>
    <row r="635" spans="1:6" x14ac:dyDescent="0.3">
      <c r="A635" s="21">
        <v>5028796</v>
      </c>
      <c r="B635" s="21" t="s">
        <v>12718</v>
      </c>
      <c r="C635" s="23">
        <v>5</v>
      </c>
      <c r="D635" s="24">
        <v>34.24</v>
      </c>
      <c r="E635" s="24">
        <v>20.910000000000004</v>
      </c>
      <c r="F635" s="23">
        <v>6.8480000000000008</v>
      </c>
    </row>
    <row r="636" spans="1:6" x14ac:dyDescent="0.3">
      <c r="A636" s="21">
        <v>6058853</v>
      </c>
      <c r="B636" s="21" t="s">
        <v>12719</v>
      </c>
      <c r="C636" s="23">
        <v>0</v>
      </c>
      <c r="D636" s="24">
        <v>33.58</v>
      </c>
      <c r="E636" s="24">
        <v>19.39</v>
      </c>
      <c r="F636" s="23">
        <v>0</v>
      </c>
    </row>
    <row r="637" spans="1:6" x14ac:dyDescent="0.3">
      <c r="A637" s="21">
        <v>6054184</v>
      </c>
      <c r="B637" s="21" t="s">
        <v>12720</v>
      </c>
      <c r="C637" s="23">
        <v>0</v>
      </c>
      <c r="D637" s="24">
        <v>33.35</v>
      </c>
      <c r="E637" s="24">
        <v>17.490000000000002</v>
      </c>
      <c r="F637" s="23">
        <v>0</v>
      </c>
    </row>
    <row r="638" spans="1:6" x14ac:dyDescent="0.3">
      <c r="A638" s="21">
        <v>6054187</v>
      </c>
      <c r="B638" s="21" t="s">
        <v>12721</v>
      </c>
      <c r="C638" s="23">
        <v>0</v>
      </c>
      <c r="D638" s="24">
        <v>33.35</v>
      </c>
      <c r="E638" s="24">
        <v>17.61</v>
      </c>
      <c r="F638" s="23">
        <v>0</v>
      </c>
    </row>
    <row r="639" spans="1:6" x14ac:dyDescent="0.3">
      <c r="A639" s="21">
        <v>6041144</v>
      </c>
      <c r="B639" s="21" t="s">
        <v>12722</v>
      </c>
      <c r="C639" s="23">
        <v>0</v>
      </c>
      <c r="D639" s="24">
        <v>33</v>
      </c>
      <c r="E639" s="24">
        <v>18.07</v>
      </c>
      <c r="F639" s="23">
        <v>0</v>
      </c>
    </row>
    <row r="640" spans="1:6" x14ac:dyDescent="0.3">
      <c r="A640" s="21">
        <v>6055908</v>
      </c>
      <c r="B640" s="21" t="s">
        <v>12723</v>
      </c>
      <c r="C640" s="23">
        <v>0</v>
      </c>
      <c r="D640" s="24">
        <v>33</v>
      </c>
      <c r="E640" s="24">
        <v>13.85</v>
      </c>
      <c r="F640" s="23">
        <v>0</v>
      </c>
    </row>
    <row r="641" spans="1:6" x14ac:dyDescent="0.3">
      <c r="A641" s="21">
        <v>6062058</v>
      </c>
      <c r="B641" s="21" t="s">
        <v>12724</v>
      </c>
      <c r="C641" s="23">
        <v>0</v>
      </c>
      <c r="D641" s="24">
        <v>32.700000000000003</v>
      </c>
      <c r="E641" s="24">
        <v>15.930000000000001</v>
      </c>
      <c r="F641" s="23">
        <v>0</v>
      </c>
    </row>
    <row r="642" spans="1:6" x14ac:dyDescent="0.3">
      <c r="A642" s="21">
        <v>6059877</v>
      </c>
      <c r="B642" s="21" t="s">
        <v>12725</v>
      </c>
      <c r="C642" s="23">
        <v>0</v>
      </c>
      <c r="D642" s="24">
        <v>32.479999999999997</v>
      </c>
      <c r="E642" s="24">
        <v>19.799999999999997</v>
      </c>
      <c r="F642" s="23">
        <v>0</v>
      </c>
    </row>
    <row r="643" spans="1:6" x14ac:dyDescent="0.3">
      <c r="A643" s="21">
        <v>6041976</v>
      </c>
      <c r="B643" s="21" t="s">
        <v>12726</v>
      </c>
      <c r="C643" s="23">
        <v>0</v>
      </c>
      <c r="D643" s="24">
        <v>32.339999999999996</v>
      </c>
      <c r="E643" s="24">
        <v>17.47</v>
      </c>
      <c r="F643" s="23">
        <v>0</v>
      </c>
    </row>
    <row r="644" spans="1:6" x14ac:dyDescent="0.3">
      <c r="A644" s="21">
        <v>6063828</v>
      </c>
      <c r="B644" s="21" t="s">
        <v>12727</v>
      </c>
      <c r="C644" s="23">
        <v>0</v>
      </c>
      <c r="D644" s="24">
        <v>32</v>
      </c>
      <c r="E644" s="24">
        <v>16</v>
      </c>
      <c r="F644" s="23">
        <v>0</v>
      </c>
    </row>
    <row r="645" spans="1:6" x14ac:dyDescent="0.3">
      <c r="A645" s="21">
        <v>6041597</v>
      </c>
      <c r="B645" s="21" t="s">
        <v>12728</v>
      </c>
      <c r="C645" s="23">
        <v>0</v>
      </c>
      <c r="D645" s="24">
        <v>31.919999999999998</v>
      </c>
      <c r="E645" s="24">
        <v>19.579999999999998</v>
      </c>
      <c r="F645" s="23">
        <v>0</v>
      </c>
    </row>
    <row r="646" spans="1:6" x14ac:dyDescent="0.3">
      <c r="A646" s="21">
        <v>6055514</v>
      </c>
      <c r="B646" s="21" t="s">
        <v>12729</v>
      </c>
      <c r="C646" s="23">
        <v>0</v>
      </c>
      <c r="D646" s="24">
        <v>31.86</v>
      </c>
      <c r="E646" s="24">
        <v>14.679999999999998</v>
      </c>
      <c r="F646" s="23">
        <v>0</v>
      </c>
    </row>
    <row r="647" spans="1:6" x14ac:dyDescent="0.3">
      <c r="A647" s="21">
        <v>6042111</v>
      </c>
      <c r="B647" s="21" t="s">
        <v>12730</v>
      </c>
      <c r="C647" s="23">
        <v>0</v>
      </c>
      <c r="D647" s="24">
        <v>31.71</v>
      </c>
      <c r="E647" s="24">
        <v>21.990000000000002</v>
      </c>
      <c r="F647" s="23">
        <v>0</v>
      </c>
    </row>
    <row r="648" spans="1:6" x14ac:dyDescent="0.3">
      <c r="A648" s="21">
        <v>6047194</v>
      </c>
      <c r="B648" s="21" t="s">
        <v>12731</v>
      </c>
      <c r="C648" s="23">
        <v>0</v>
      </c>
      <c r="D648" s="24">
        <v>31.71</v>
      </c>
      <c r="E648" s="24">
        <v>14.740000000000002</v>
      </c>
      <c r="F648" s="23">
        <v>0</v>
      </c>
    </row>
    <row r="649" spans="1:6" x14ac:dyDescent="0.3">
      <c r="A649" s="21">
        <v>6054446</v>
      </c>
      <c r="B649" s="21" t="s">
        <v>12732</v>
      </c>
      <c r="C649" s="23">
        <v>0</v>
      </c>
      <c r="D649" s="24">
        <v>31.52</v>
      </c>
      <c r="E649" s="24">
        <v>13.09</v>
      </c>
      <c r="F649" s="23">
        <v>0</v>
      </c>
    </row>
    <row r="650" spans="1:6" x14ac:dyDescent="0.3">
      <c r="A650" s="21">
        <v>5038012</v>
      </c>
      <c r="B650" s="21" t="s">
        <v>12733</v>
      </c>
      <c r="C650" s="23">
        <v>2.5</v>
      </c>
      <c r="D650" s="24">
        <v>31.5</v>
      </c>
      <c r="E650" s="24">
        <v>24.13</v>
      </c>
      <c r="F650" s="23">
        <v>12.6</v>
      </c>
    </row>
    <row r="651" spans="1:6" x14ac:dyDescent="0.3">
      <c r="A651" s="21">
        <v>6071184</v>
      </c>
      <c r="B651" s="21" t="s">
        <v>12176</v>
      </c>
      <c r="C651" s="23">
        <v>0</v>
      </c>
      <c r="D651" s="24">
        <v>31</v>
      </c>
      <c r="E651" s="24">
        <v>15.49</v>
      </c>
      <c r="F651" s="23">
        <v>0</v>
      </c>
    </row>
    <row r="652" spans="1:6" x14ac:dyDescent="0.3">
      <c r="A652" s="21">
        <v>5025722</v>
      </c>
      <c r="B652" s="21" t="s">
        <v>12734</v>
      </c>
      <c r="C652" s="23">
        <v>5</v>
      </c>
      <c r="D652" s="24">
        <v>30.76</v>
      </c>
      <c r="E652" s="24">
        <v>23.03</v>
      </c>
      <c r="F652" s="23">
        <v>6.1520000000000001</v>
      </c>
    </row>
    <row r="653" spans="1:6" x14ac:dyDescent="0.3">
      <c r="A653" s="21">
        <v>5026959</v>
      </c>
      <c r="B653" s="21" t="s">
        <v>12735</v>
      </c>
      <c r="C653" s="23">
        <v>5</v>
      </c>
      <c r="D653" s="24">
        <v>30.65</v>
      </c>
      <c r="E653" s="24">
        <v>11.059999999999999</v>
      </c>
      <c r="F653" s="23">
        <v>6.13</v>
      </c>
    </row>
    <row r="654" spans="1:6" x14ac:dyDescent="0.3">
      <c r="A654" s="21">
        <v>6060510</v>
      </c>
      <c r="B654" s="21" t="s">
        <v>12736</v>
      </c>
      <c r="C654" s="23">
        <v>0</v>
      </c>
      <c r="D654" s="24">
        <v>30.58</v>
      </c>
      <c r="E654" s="24">
        <v>16.96</v>
      </c>
      <c r="F654" s="23">
        <v>0</v>
      </c>
    </row>
    <row r="655" spans="1:6" x14ac:dyDescent="0.3">
      <c r="A655" s="21">
        <v>6047507</v>
      </c>
      <c r="B655" s="21" t="s">
        <v>12737</v>
      </c>
      <c r="C655" s="23">
        <v>0</v>
      </c>
      <c r="D655" s="24">
        <v>30.27</v>
      </c>
      <c r="E655" s="24">
        <v>-30.27</v>
      </c>
      <c r="F655" s="23">
        <v>0</v>
      </c>
    </row>
    <row r="656" spans="1:6" x14ac:dyDescent="0.3">
      <c r="A656" s="21">
        <v>6042092</v>
      </c>
      <c r="B656" s="21" t="s">
        <v>12738</v>
      </c>
      <c r="C656" s="23">
        <v>0</v>
      </c>
      <c r="D656" s="24">
        <v>30</v>
      </c>
      <c r="E656" s="24">
        <v>22.97</v>
      </c>
      <c r="F656" s="23">
        <v>0</v>
      </c>
    </row>
    <row r="657" spans="1:6" x14ac:dyDescent="0.3">
      <c r="A657" s="21">
        <v>6049562</v>
      </c>
      <c r="B657" s="21" t="s">
        <v>12739</v>
      </c>
      <c r="C657" s="23">
        <v>0</v>
      </c>
      <c r="D657" s="24">
        <v>30</v>
      </c>
      <c r="E657" s="24">
        <v>6.7199999999999989</v>
      </c>
      <c r="F657" s="23">
        <v>0</v>
      </c>
    </row>
    <row r="658" spans="1:6" x14ac:dyDescent="0.3">
      <c r="A658" s="21">
        <v>6055507</v>
      </c>
      <c r="B658" s="21" t="s">
        <v>12740</v>
      </c>
      <c r="C658" s="23">
        <v>0</v>
      </c>
      <c r="D658" s="24">
        <v>30</v>
      </c>
      <c r="E658" s="24">
        <v>16.649999999999999</v>
      </c>
      <c r="F658" s="23">
        <v>0</v>
      </c>
    </row>
    <row r="659" spans="1:6" x14ac:dyDescent="0.3">
      <c r="A659" s="21">
        <v>6056955</v>
      </c>
      <c r="B659" s="21" t="s">
        <v>12741</v>
      </c>
      <c r="C659" s="23">
        <v>0</v>
      </c>
      <c r="D659" s="24">
        <v>30</v>
      </c>
      <c r="E659" s="24">
        <v>18.649999999999999</v>
      </c>
      <c r="F659" s="23">
        <v>0</v>
      </c>
    </row>
    <row r="660" spans="1:6" x14ac:dyDescent="0.3">
      <c r="A660" s="21">
        <v>6063547</v>
      </c>
      <c r="B660" s="21" t="s">
        <v>12742</v>
      </c>
      <c r="C660" s="23">
        <v>0</v>
      </c>
      <c r="D660" s="24">
        <v>30</v>
      </c>
      <c r="E660" s="24">
        <v>6.120000000000001</v>
      </c>
      <c r="F660" s="23">
        <v>0</v>
      </c>
    </row>
    <row r="661" spans="1:6" x14ac:dyDescent="0.3">
      <c r="A661" s="21">
        <v>6070737</v>
      </c>
      <c r="B661" s="21" t="s">
        <v>12743</v>
      </c>
      <c r="C661" s="23">
        <v>0</v>
      </c>
      <c r="D661" s="24">
        <v>30</v>
      </c>
      <c r="E661" s="24">
        <v>22.47</v>
      </c>
      <c r="F661" s="23">
        <v>0</v>
      </c>
    </row>
    <row r="662" spans="1:6" x14ac:dyDescent="0.3">
      <c r="A662" s="21">
        <v>6070861</v>
      </c>
      <c r="B662" s="21" t="s">
        <v>12744</v>
      </c>
      <c r="C662" s="23">
        <v>0</v>
      </c>
      <c r="D662" s="24">
        <v>30</v>
      </c>
      <c r="E662" s="24">
        <v>12.010000000000002</v>
      </c>
      <c r="F662" s="23">
        <v>0</v>
      </c>
    </row>
    <row r="663" spans="1:6" x14ac:dyDescent="0.3">
      <c r="A663" s="21">
        <v>6071085</v>
      </c>
      <c r="B663" s="21" t="s">
        <v>12745</v>
      </c>
      <c r="C663" s="23">
        <v>0</v>
      </c>
      <c r="D663" s="24">
        <v>30</v>
      </c>
      <c r="E663" s="24">
        <v>14</v>
      </c>
      <c r="F663" s="23">
        <v>0</v>
      </c>
    </row>
    <row r="664" spans="1:6" x14ac:dyDescent="0.3">
      <c r="A664" s="21">
        <v>6070977</v>
      </c>
      <c r="B664" s="21" t="s">
        <v>12746</v>
      </c>
      <c r="C664" s="23">
        <v>0</v>
      </c>
      <c r="D664" s="24">
        <v>29.98</v>
      </c>
      <c r="E664" s="24">
        <v>13.080000000000002</v>
      </c>
      <c r="F664" s="23">
        <v>0</v>
      </c>
    </row>
    <row r="665" spans="1:6" x14ac:dyDescent="0.3">
      <c r="A665" s="21">
        <v>5025050</v>
      </c>
      <c r="B665" s="21" t="s">
        <v>12747</v>
      </c>
      <c r="C665" s="23">
        <v>15</v>
      </c>
      <c r="D665" s="24">
        <v>29.52</v>
      </c>
      <c r="E665" s="24">
        <v>15.29</v>
      </c>
      <c r="F665" s="23">
        <v>1.968</v>
      </c>
    </row>
    <row r="666" spans="1:6" x14ac:dyDescent="0.3">
      <c r="A666" s="21">
        <v>5091000</v>
      </c>
      <c r="B666" s="21" t="s">
        <v>12748</v>
      </c>
      <c r="C666" s="23">
        <v>10</v>
      </c>
      <c r="D666" s="24">
        <v>29.02</v>
      </c>
      <c r="E666" s="24">
        <v>16.82</v>
      </c>
      <c r="F666" s="23">
        <v>2.9020000000000001</v>
      </c>
    </row>
    <row r="667" spans="1:6" x14ac:dyDescent="0.3">
      <c r="A667" s="21">
        <v>6055424</v>
      </c>
      <c r="B667" s="21" t="s">
        <v>12749</v>
      </c>
      <c r="C667" s="23">
        <v>0</v>
      </c>
      <c r="D667" s="24">
        <v>28.859999999999996</v>
      </c>
      <c r="E667" s="24">
        <v>18.690000000000001</v>
      </c>
      <c r="F667" s="23">
        <v>0</v>
      </c>
    </row>
    <row r="668" spans="1:6" x14ac:dyDescent="0.3">
      <c r="A668" s="21">
        <v>6063175</v>
      </c>
      <c r="B668" s="21" t="s">
        <v>12750</v>
      </c>
      <c r="C668" s="23">
        <v>0</v>
      </c>
      <c r="D668" s="24">
        <v>28.73</v>
      </c>
      <c r="E668" s="24">
        <v>14.35</v>
      </c>
      <c r="F668" s="23">
        <v>0</v>
      </c>
    </row>
    <row r="669" spans="1:6" x14ac:dyDescent="0.3">
      <c r="A669" s="21">
        <v>6034046</v>
      </c>
      <c r="B669" s="21" t="s">
        <v>12751</v>
      </c>
      <c r="C669" s="23">
        <v>0</v>
      </c>
      <c r="D669" s="24">
        <v>28.5</v>
      </c>
      <c r="E669" s="24">
        <v>15.88</v>
      </c>
      <c r="F669" s="23">
        <v>0</v>
      </c>
    </row>
    <row r="670" spans="1:6" x14ac:dyDescent="0.3">
      <c r="A670" s="21">
        <v>6053478</v>
      </c>
      <c r="B670" s="21" t="s">
        <v>12752</v>
      </c>
      <c r="C670" s="23">
        <v>0</v>
      </c>
      <c r="D670" s="24">
        <v>28.29</v>
      </c>
      <c r="E670" s="24">
        <v>17.659999999999997</v>
      </c>
      <c r="F670" s="23">
        <v>0</v>
      </c>
    </row>
    <row r="671" spans="1:6" x14ac:dyDescent="0.3">
      <c r="A671" s="21">
        <v>6057700</v>
      </c>
      <c r="B671" s="21" t="s">
        <v>12753</v>
      </c>
      <c r="C671" s="23">
        <v>0</v>
      </c>
      <c r="D671" s="24">
        <v>28.16</v>
      </c>
      <c r="E671" s="24">
        <v>11.629999999999999</v>
      </c>
      <c r="F671" s="23">
        <v>0</v>
      </c>
    </row>
    <row r="672" spans="1:6" x14ac:dyDescent="0.3">
      <c r="A672" s="21">
        <v>6040557</v>
      </c>
      <c r="B672" s="21" t="s">
        <v>12754</v>
      </c>
      <c r="C672" s="23">
        <v>0</v>
      </c>
      <c r="D672" s="24">
        <v>28</v>
      </c>
      <c r="E672" s="24">
        <v>15.16</v>
      </c>
      <c r="F672" s="23">
        <v>0</v>
      </c>
    </row>
    <row r="673" spans="1:6" x14ac:dyDescent="0.3">
      <c r="A673" s="21">
        <v>6041563</v>
      </c>
      <c r="B673" s="21" t="s">
        <v>12755</v>
      </c>
      <c r="C673" s="23">
        <v>0</v>
      </c>
      <c r="D673" s="24">
        <v>27.96</v>
      </c>
      <c r="E673" s="24">
        <v>21.380000000000003</v>
      </c>
      <c r="F673" s="23">
        <v>0</v>
      </c>
    </row>
    <row r="674" spans="1:6" x14ac:dyDescent="0.3">
      <c r="A674" s="21">
        <v>5091143</v>
      </c>
      <c r="B674" s="21" t="s">
        <v>12756</v>
      </c>
      <c r="C674" s="23">
        <v>10</v>
      </c>
      <c r="D674" s="24">
        <v>27.78</v>
      </c>
      <c r="E674" s="24">
        <v>11.14</v>
      </c>
      <c r="F674" s="23">
        <v>2.778</v>
      </c>
    </row>
    <row r="675" spans="1:6" x14ac:dyDescent="0.3">
      <c r="A675" s="21">
        <v>6057422</v>
      </c>
      <c r="B675" s="21" t="s">
        <v>12757</v>
      </c>
      <c r="C675" s="23">
        <v>0</v>
      </c>
      <c r="D675" s="24">
        <v>27.52</v>
      </c>
      <c r="E675" s="24">
        <v>14.889999999999999</v>
      </c>
      <c r="F675" s="23">
        <v>0</v>
      </c>
    </row>
    <row r="676" spans="1:6" x14ac:dyDescent="0.3">
      <c r="A676" s="21">
        <v>6041125</v>
      </c>
      <c r="B676" s="21" t="s">
        <v>12758</v>
      </c>
      <c r="C676" s="23">
        <v>0</v>
      </c>
      <c r="D676" s="24">
        <v>27.5</v>
      </c>
      <c r="E676" s="24">
        <v>18.29</v>
      </c>
      <c r="F676" s="23">
        <v>0</v>
      </c>
    </row>
    <row r="677" spans="1:6" x14ac:dyDescent="0.3">
      <c r="A677" s="21">
        <v>6042353</v>
      </c>
      <c r="B677" s="21" t="s">
        <v>12759</v>
      </c>
      <c r="C677" s="23">
        <v>0</v>
      </c>
      <c r="D677" s="24">
        <v>27.29</v>
      </c>
      <c r="E677" s="24">
        <v>15.01</v>
      </c>
      <c r="F677" s="23">
        <v>0</v>
      </c>
    </row>
    <row r="678" spans="1:6" x14ac:dyDescent="0.3">
      <c r="A678" s="21">
        <v>5089492</v>
      </c>
      <c r="B678" s="21" t="s">
        <v>12760</v>
      </c>
      <c r="C678" s="23">
        <v>5</v>
      </c>
      <c r="D678" s="24">
        <v>26.98</v>
      </c>
      <c r="E678" s="24">
        <v>8.0399999999999991</v>
      </c>
      <c r="F678" s="23">
        <v>5.3959999999999999</v>
      </c>
    </row>
    <row r="679" spans="1:6" x14ac:dyDescent="0.3">
      <c r="A679" s="21">
        <v>5089495</v>
      </c>
      <c r="B679" s="21" t="s">
        <v>12761</v>
      </c>
      <c r="C679" s="23">
        <v>5</v>
      </c>
      <c r="D679" s="24">
        <v>26.98</v>
      </c>
      <c r="E679" s="24">
        <v>9.7100000000000009</v>
      </c>
      <c r="F679" s="23">
        <v>5.3959999999999999</v>
      </c>
    </row>
    <row r="680" spans="1:6" x14ac:dyDescent="0.3">
      <c r="A680" s="21">
        <v>6060982</v>
      </c>
      <c r="B680" s="21" t="s">
        <v>12762</v>
      </c>
      <c r="C680" s="23">
        <v>0</v>
      </c>
      <c r="D680" s="24">
        <v>26.88</v>
      </c>
      <c r="E680" s="24">
        <v>14.93</v>
      </c>
      <c r="F680" s="23">
        <v>0</v>
      </c>
    </row>
    <row r="681" spans="1:6" x14ac:dyDescent="0.3">
      <c r="A681" s="21">
        <v>6046274</v>
      </c>
      <c r="B681" s="21" t="s">
        <v>12763</v>
      </c>
      <c r="C681" s="23">
        <v>0</v>
      </c>
      <c r="D681" s="24">
        <v>26.68</v>
      </c>
      <c r="E681" s="24">
        <v>14.49</v>
      </c>
      <c r="F681" s="23">
        <v>0</v>
      </c>
    </row>
    <row r="682" spans="1:6" x14ac:dyDescent="0.3">
      <c r="A682" s="21">
        <v>6046278</v>
      </c>
      <c r="B682" s="21" t="s">
        <v>12764</v>
      </c>
      <c r="C682" s="23">
        <v>0</v>
      </c>
      <c r="D682" s="24">
        <v>26.68</v>
      </c>
      <c r="E682" s="24">
        <v>13.25</v>
      </c>
      <c r="F682" s="23">
        <v>0</v>
      </c>
    </row>
    <row r="683" spans="1:6" x14ac:dyDescent="0.3">
      <c r="A683" s="21">
        <v>6062545</v>
      </c>
      <c r="B683" s="21" t="s">
        <v>12765</v>
      </c>
      <c r="C683" s="23">
        <v>0</v>
      </c>
      <c r="D683" s="24">
        <v>26.25</v>
      </c>
      <c r="E683" s="24">
        <v>15.06</v>
      </c>
      <c r="F683" s="23">
        <v>0</v>
      </c>
    </row>
    <row r="684" spans="1:6" x14ac:dyDescent="0.3">
      <c r="A684" s="21">
        <v>6063170</v>
      </c>
      <c r="B684" s="21" t="s">
        <v>12766</v>
      </c>
      <c r="C684" s="23">
        <v>0</v>
      </c>
      <c r="D684" s="24">
        <v>26.25</v>
      </c>
      <c r="E684" s="24">
        <v>13.84</v>
      </c>
      <c r="F684" s="23">
        <v>0</v>
      </c>
    </row>
    <row r="685" spans="1:6" x14ac:dyDescent="0.3">
      <c r="A685" s="21">
        <v>6047640</v>
      </c>
      <c r="B685" s="21" t="s">
        <v>12767</v>
      </c>
      <c r="C685" s="23">
        <v>0</v>
      </c>
      <c r="D685" s="24">
        <v>25.86</v>
      </c>
      <c r="E685" s="24">
        <v>18.43</v>
      </c>
      <c r="F685" s="23">
        <v>0</v>
      </c>
    </row>
    <row r="686" spans="1:6" x14ac:dyDescent="0.3">
      <c r="A686" s="21">
        <v>5091199</v>
      </c>
      <c r="B686" s="21" t="s">
        <v>12768</v>
      </c>
      <c r="C686" s="23">
        <v>5</v>
      </c>
      <c r="D686" s="24">
        <v>25.85</v>
      </c>
      <c r="E686" s="24">
        <v>16.64</v>
      </c>
      <c r="F686" s="23">
        <v>5.17</v>
      </c>
    </row>
    <row r="687" spans="1:6" x14ac:dyDescent="0.3">
      <c r="A687" s="21">
        <v>6042135</v>
      </c>
      <c r="B687" s="21" t="s">
        <v>12769</v>
      </c>
      <c r="C687" s="23">
        <v>0</v>
      </c>
      <c r="D687" s="24">
        <v>25.84</v>
      </c>
      <c r="E687" s="24">
        <v>8.48</v>
      </c>
      <c r="F687" s="23">
        <v>0</v>
      </c>
    </row>
    <row r="688" spans="1:6" x14ac:dyDescent="0.3">
      <c r="A688" s="21">
        <v>5027853</v>
      </c>
      <c r="B688" s="21" t="s">
        <v>12770</v>
      </c>
      <c r="C688" s="23">
        <v>5</v>
      </c>
      <c r="D688" s="24">
        <v>25.63</v>
      </c>
      <c r="E688" s="24">
        <v>9.9199999999999982</v>
      </c>
      <c r="F688" s="23">
        <v>5.1259999999999994</v>
      </c>
    </row>
    <row r="689" spans="1:6" x14ac:dyDescent="0.3">
      <c r="A689" s="21">
        <v>5091985</v>
      </c>
      <c r="B689" s="21" t="s">
        <v>12771</v>
      </c>
      <c r="C689" s="23">
        <v>3</v>
      </c>
      <c r="D689" s="24">
        <v>25.47</v>
      </c>
      <c r="E689" s="24">
        <v>15.62</v>
      </c>
      <c r="F689" s="23">
        <v>8.49</v>
      </c>
    </row>
    <row r="690" spans="1:6" x14ac:dyDescent="0.3">
      <c r="A690" s="21">
        <v>6046249</v>
      </c>
      <c r="B690" s="21" t="s">
        <v>12772</v>
      </c>
      <c r="C690" s="23">
        <v>0</v>
      </c>
      <c r="D690" s="24">
        <v>25.44</v>
      </c>
      <c r="E690" s="24">
        <v>17.25</v>
      </c>
      <c r="F690" s="23">
        <v>0</v>
      </c>
    </row>
    <row r="691" spans="1:6" x14ac:dyDescent="0.3">
      <c r="A691" s="21">
        <v>6061965</v>
      </c>
      <c r="B691" s="21" t="s">
        <v>12773</v>
      </c>
      <c r="C691" s="23">
        <v>0</v>
      </c>
      <c r="D691" s="24">
        <v>25.25</v>
      </c>
      <c r="E691" s="24">
        <v>11.68</v>
      </c>
      <c r="F691" s="23">
        <v>0</v>
      </c>
    </row>
    <row r="692" spans="1:6" x14ac:dyDescent="0.3">
      <c r="A692" s="21">
        <v>6041330</v>
      </c>
      <c r="B692" s="21" t="s">
        <v>12774</v>
      </c>
      <c r="C692" s="23">
        <v>0</v>
      </c>
      <c r="D692" s="24">
        <v>25.2</v>
      </c>
      <c r="E692" s="24">
        <v>6.84</v>
      </c>
      <c r="F692" s="23">
        <v>0</v>
      </c>
    </row>
    <row r="693" spans="1:6" x14ac:dyDescent="0.3">
      <c r="A693" s="21">
        <v>6047196</v>
      </c>
      <c r="B693" s="21" t="s">
        <v>12775</v>
      </c>
      <c r="C693" s="23">
        <v>0</v>
      </c>
      <c r="D693" s="24">
        <v>25.2</v>
      </c>
      <c r="E693" s="24">
        <v>9.2899999999999991</v>
      </c>
      <c r="F693" s="23">
        <v>0</v>
      </c>
    </row>
    <row r="694" spans="1:6" x14ac:dyDescent="0.3">
      <c r="A694" s="21">
        <v>6060511</v>
      </c>
      <c r="B694" s="21" t="s">
        <v>12776</v>
      </c>
      <c r="C694" s="23">
        <v>0</v>
      </c>
      <c r="D694" s="24">
        <v>25.2</v>
      </c>
      <c r="E694" s="24">
        <v>12.489999999999998</v>
      </c>
      <c r="F694" s="23">
        <v>0</v>
      </c>
    </row>
    <row r="695" spans="1:6" x14ac:dyDescent="0.3">
      <c r="A695" s="21">
        <v>6040536</v>
      </c>
      <c r="B695" s="21" t="s">
        <v>12777</v>
      </c>
      <c r="C695" s="23">
        <v>0</v>
      </c>
      <c r="D695" s="24">
        <v>25.07</v>
      </c>
      <c r="E695" s="24">
        <v>14.870000000000001</v>
      </c>
      <c r="F695" s="23">
        <v>0</v>
      </c>
    </row>
    <row r="696" spans="1:6" x14ac:dyDescent="0.3">
      <c r="A696" s="21">
        <v>6042023</v>
      </c>
      <c r="B696" s="21" t="s">
        <v>12778</v>
      </c>
      <c r="C696" s="23">
        <v>0</v>
      </c>
      <c r="D696" s="24">
        <v>25</v>
      </c>
      <c r="E696" s="24">
        <v>12.8</v>
      </c>
      <c r="F696" s="23">
        <v>0</v>
      </c>
    </row>
    <row r="697" spans="1:6" x14ac:dyDescent="0.3">
      <c r="A697" s="21">
        <v>6042103</v>
      </c>
      <c r="B697" s="21" t="s">
        <v>12779</v>
      </c>
      <c r="C697" s="23">
        <v>0</v>
      </c>
      <c r="D697" s="24">
        <v>25</v>
      </c>
      <c r="E697" s="24">
        <v>19</v>
      </c>
      <c r="F697" s="23">
        <v>0</v>
      </c>
    </row>
    <row r="698" spans="1:6" x14ac:dyDescent="0.3">
      <c r="A698" s="21">
        <v>6046789</v>
      </c>
      <c r="B698" s="21" t="s">
        <v>12780</v>
      </c>
      <c r="C698" s="23">
        <v>0</v>
      </c>
      <c r="D698" s="24">
        <v>25</v>
      </c>
      <c r="E698" s="24">
        <v>16.21</v>
      </c>
      <c r="F698" s="23">
        <v>0</v>
      </c>
    </row>
    <row r="699" spans="1:6" x14ac:dyDescent="0.3">
      <c r="A699" s="21">
        <v>6070622</v>
      </c>
      <c r="B699" s="21" t="s">
        <v>12781</v>
      </c>
      <c r="C699" s="23">
        <v>0</v>
      </c>
      <c r="D699" s="24">
        <v>25</v>
      </c>
      <c r="E699" s="24">
        <v>14.23</v>
      </c>
      <c r="F699" s="23">
        <v>0</v>
      </c>
    </row>
    <row r="700" spans="1:6" x14ac:dyDescent="0.3">
      <c r="A700" s="21">
        <v>6047361</v>
      </c>
      <c r="B700" s="21" t="s">
        <v>12782</v>
      </c>
      <c r="C700" s="23">
        <v>0</v>
      </c>
      <c r="D700" s="24">
        <v>24.950000000000003</v>
      </c>
      <c r="E700" s="24">
        <v>14.650000000000002</v>
      </c>
      <c r="F700" s="23">
        <v>0</v>
      </c>
    </row>
    <row r="701" spans="1:6" x14ac:dyDescent="0.3">
      <c r="A701" s="21">
        <v>6042320</v>
      </c>
      <c r="B701" s="21" t="s">
        <v>12783</v>
      </c>
      <c r="C701" s="23">
        <v>0</v>
      </c>
      <c r="D701" s="24">
        <v>24.660000000000004</v>
      </c>
      <c r="E701" s="24">
        <v>11.110000000000003</v>
      </c>
      <c r="F701" s="23">
        <v>0</v>
      </c>
    </row>
    <row r="702" spans="1:6" x14ac:dyDescent="0.3">
      <c r="A702" s="21">
        <v>6061991</v>
      </c>
      <c r="B702" s="21" t="s">
        <v>12784</v>
      </c>
      <c r="C702" s="23">
        <v>0</v>
      </c>
      <c r="D702" s="24">
        <v>24.5</v>
      </c>
      <c r="E702" s="24">
        <v>13.530000000000001</v>
      </c>
      <c r="F702" s="23">
        <v>0</v>
      </c>
    </row>
    <row r="703" spans="1:6" x14ac:dyDescent="0.3">
      <c r="A703" s="21">
        <v>6057719</v>
      </c>
      <c r="B703" s="21" t="s">
        <v>12785</v>
      </c>
      <c r="C703" s="23">
        <v>0</v>
      </c>
      <c r="D703" s="24">
        <v>24</v>
      </c>
      <c r="E703" s="24">
        <v>16.09</v>
      </c>
      <c r="F703" s="23">
        <v>0</v>
      </c>
    </row>
    <row r="704" spans="1:6" x14ac:dyDescent="0.3">
      <c r="A704" s="21">
        <v>6058183</v>
      </c>
      <c r="B704" s="21" t="s">
        <v>12786</v>
      </c>
      <c r="C704" s="23">
        <v>0</v>
      </c>
      <c r="D704" s="24">
        <v>24</v>
      </c>
      <c r="E704" s="24">
        <v>13.14</v>
      </c>
      <c r="F704" s="23">
        <v>0</v>
      </c>
    </row>
    <row r="705" spans="1:6" x14ac:dyDescent="0.3">
      <c r="A705" s="21">
        <v>6042044</v>
      </c>
      <c r="B705" s="21" t="s">
        <v>12787</v>
      </c>
      <c r="C705" s="23">
        <v>0</v>
      </c>
      <c r="D705" s="24">
        <v>23.98</v>
      </c>
      <c r="E705" s="24">
        <v>13.440000000000001</v>
      </c>
      <c r="F705" s="23">
        <v>0</v>
      </c>
    </row>
    <row r="706" spans="1:6" x14ac:dyDescent="0.3">
      <c r="A706" s="21">
        <v>6051918</v>
      </c>
      <c r="B706" s="21" t="s">
        <v>12788</v>
      </c>
      <c r="C706" s="23">
        <v>0</v>
      </c>
      <c r="D706" s="24">
        <v>23.7</v>
      </c>
      <c r="E706" s="24">
        <v>5.2799999999999976</v>
      </c>
      <c r="F706" s="23">
        <v>0</v>
      </c>
    </row>
    <row r="707" spans="1:6" x14ac:dyDescent="0.3">
      <c r="A707" s="21">
        <v>6054442</v>
      </c>
      <c r="B707" s="21" t="s">
        <v>12789</v>
      </c>
      <c r="C707" s="23">
        <v>0</v>
      </c>
      <c r="D707" s="24">
        <v>23.64</v>
      </c>
      <c r="E707" s="24">
        <v>10.25</v>
      </c>
      <c r="F707" s="23">
        <v>0</v>
      </c>
    </row>
    <row r="708" spans="1:6" x14ac:dyDescent="0.3">
      <c r="A708" s="21">
        <v>5091116</v>
      </c>
      <c r="B708" s="21" t="s">
        <v>12790</v>
      </c>
      <c r="C708" s="23">
        <v>5</v>
      </c>
      <c r="D708" s="24">
        <v>23.6</v>
      </c>
      <c r="E708" s="24">
        <v>0.92000000000000171</v>
      </c>
      <c r="F708" s="23">
        <v>4.7200000000000006</v>
      </c>
    </row>
    <row r="709" spans="1:6" x14ac:dyDescent="0.3">
      <c r="A709" s="21">
        <v>6061764</v>
      </c>
      <c r="B709" s="21" t="s">
        <v>12791</v>
      </c>
      <c r="C709" s="23">
        <v>0</v>
      </c>
      <c r="D709" s="24">
        <v>23.6</v>
      </c>
      <c r="E709" s="24">
        <v>14.729999999999999</v>
      </c>
      <c r="F709" s="23">
        <v>0</v>
      </c>
    </row>
    <row r="710" spans="1:6" x14ac:dyDescent="0.3">
      <c r="A710" s="21">
        <v>6055618</v>
      </c>
      <c r="B710" s="21" t="s">
        <v>12792</v>
      </c>
      <c r="C710" s="23">
        <v>0</v>
      </c>
      <c r="D710" s="24">
        <v>23.58</v>
      </c>
      <c r="E710" s="24">
        <v>12.429999999999998</v>
      </c>
      <c r="F710" s="23">
        <v>0</v>
      </c>
    </row>
    <row r="711" spans="1:6" x14ac:dyDescent="0.3">
      <c r="A711" s="21">
        <v>6055211</v>
      </c>
      <c r="B711" s="21" t="s">
        <v>12793</v>
      </c>
      <c r="C711" s="23">
        <v>0</v>
      </c>
      <c r="D711" s="24">
        <v>23.56</v>
      </c>
      <c r="E711" s="24">
        <v>9.4200000000000017</v>
      </c>
      <c r="F711" s="23">
        <v>0</v>
      </c>
    </row>
    <row r="712" spans="1:6" x14ac:dyDescent="0.3">
      <c r="A712" s="21">
        <v>6060522</v>
      </c>
      <c r="B712" s="21" t="s">
        <v>12794</v>
      </c>
      <c r="C712" s="23">
        <v>0</v>
      </c>
      <c r="D712" s="24">
        <v>23.54</v>
      </c>
      <c r="E712" s="24">
        <v>12.69</v>
      </c>
      <c r="F712" s="23">
        <v>0</v>
      </c>
    </row>
    <row r="713" spans="1:6" x14ac:dyDescent="0.3">
      <c r="A713" s="21">
        <v>6061610</v>
      </c>
      <c r="B713" s="21" t="s">
        <v>12795</v>
      </c>
      <c r="C713" s="23">
        <v>0</v>
      </c>
      <c r="D713" s="24">
        <v>23.16</v>
      </c>
      <c r="E713" s="24">
        <v>9.02</v>
      </c>
      <c r="F713" s="23">
        <v>0</v>
      </c>
    </row>
    <row r="714" spans="1:6" x14ac:dyDescent="0.3">
      <c r="A714" s="21">
        <v>6061548</v>
      </c>
      <c r="B714" s="21" t="s">
        <v>12796</v>
      </c>
      <c r="C714" s="23">
        <v>0</v>
      </c>
      <c r="D714" s="24">
        <v>23.14</v>
      </c>
      <c r="E714" s="24">
        <v>12.950000000000001</v>
      </c>
      <c r="F714" s="23">
        <v>0</v>
      </c>
    </row>
    <row r="715" spans="1:6" x14ac:dyDescent="0.3">
      <c r="A715" s="21">
        <v>6042171</v>
      </c>
      <c r="B715" s="21" t="s">
        <v>12797</v>
      </c>
      <c r="C715" s="23">
        <v>0</v>
      </c>
      <c r="D715" s="24">
        <v>23.13</v>
      </c>
      <c r="E715" s="24">
        <v>10.84</v>
      </c>
      <c r="F715" s="23">
        <v>0</v>
      </c>
    </row>
    <row r="716" spans="1:6" x14ac:dyDescent="0.3">
      <c r="A716" s="21">
        <v>6056044</v>
      </c>
      <c r="B716" s="21" t="s">
        <v>12798</v>
      </c>
      <c r="C716" s="23">
        <v>0</v>
      </c>
      <c r="D716" s="24">
        <v>23.04</v>
      </c>
      <c r="E716" s="24">
        <v>13.14</v>
      </c>
      <c r="F716" s="23">
        <v>0</v>
      </c>
    </row>
    <row r="717" spans="1:6" x14ac:dyDescent="0.3">
      <c r="A717" s="21">
        <v>6040570</v>
      </c>
      <c r="B717" s="21" t="s">
        <v>12799</v>
      </c>
      <c r="C717" s="23">
        <v>0</v>
      </c>
      <c r="D717" s="24">
        <v>23</v>
      </c>
      <c r="E717" s="24">
        <v>13.39</v>
      </c>
      <c r="F717" s="23">
        <v>0</v>
      </c>
    </row>
    <row r="718" spans="1:6" x14ac:dyDescent="0.3">
      <c r="A718" s="21">
        <v>6062605</v>
      </c>
      <c r="B718" s="21" t="s">
        <v>12800</v>
      </c>
      <c r="C718" s="23">
        <v>0</v>
      </c>
      <c r="D718" s="24">
        <v>23</v>
      </c>
      <c r="E718" s="24">
        <v>11.18</v>
      </c>
      <c r="F718" s="23">
        <v>0</v>
      </c>
    </row>
    <row r="719" spans="1:6" x14ac:dyDescent="0.3">
      <c r="A719" s="21">
        <v>5091077</v>
      </c>
      <c r="B719" s="21" t="s">
        <v>12801</v>
      </c>
      <c r="C719" s="23">
        <v>4</v>
      </c>
      <c r="D719" s="24">
        <v>22.68</v>
      </c>
      <c r="E719" s="24">
        <v>7.6499999999999995</v>
      </c>
      <c r="F719" s="23">
        <v>5.67</v>
      </c>
    </row>
    <row r="720" spans="1:6" x14ac:dyDescent="0.3">
      <c r="A720" s="21">
        <v>6057410</v>
      </c>
      <c r="B720" s="21" t="s">
        <v>12802</v>
      </c>
      <c r="C720" s="23">
        <v>0</v>
      </c>
      <c r="D720" s="24">
        <v>22.559999999999995</v>
      </c>
      <c r="E720" s="24">
        <v>14.109999999999998</v>
      </c>
      <c r="F720" s="23">
        <v>0</v>
      </c>
    </row>
    <row r="721" spans="1:6" x14ac:dyDescent="0.3">
      <c r="A721" s="21">
        <v>5027065</v>
      </c>
      <c r="B721" s="21" t="s">
        <v>12803</v>
      </c>
      <c r="C721" s="23">
        <v>5</v>
      </c>
      <c r="D721" s="24">
        <v>22.54</v>
      </c>
      <c r="E721" s="24">
        <v>5.84</v>
      </c>
      <c r="F721" s="23">
        <v>4.508</v>
      </c>
    </row>
    <row r="722" spans="1:6" x14ac:dyDescent="0.3">
      <c r="A722" s="21">
        <v>6060506</v>
      </c>
      <c r="B722" s="21" t="s">
        <v>12804</v>
      </c>
      <c r="C722" s="23">
        <v>0</v>
      </c>
      <c r="D722" s="24">
        <v>22.54</v>
      </c>
      <c r="E722" s="24">
        <v>11.559999999999999</v>
      </c>
      <c r="F722" s="23">
        <v>0</v>
      </c>
    </row>
    <row r="723" spans="1:6" x14ac:dyDescent="0.3">
      <c r="A723" s="21">
        <v>6056958</v>
      </c>
      <c r="B723" s="21" t="s">
        <v>12805</v>
      </c>
      <c r="C723" s="23">
        <v>0</v>
      </c>
      <c r="D723" s="24">
        <v>22.5</v>
      </c>
      <c r="E723" s="24">
        <v>16.079999999999998</v>
      </c>
      <c r="F723" s="23">
        <v>0</v>
      </c>
    </row>
    <row r="724" spans="1:6" x14ac:dyDescent="0.3">
      <c r="A724" s="21">
        <v>5093399</v>
      </c>
      <c r="B724" s="21" t="s">
        <v>12806</v>
      </c>
      <c r="C724" s="23">
        <v>2.5</v>
      </c>
      <c r="D724" s="24">
        <v>22.48</v>
      </c>
      <c r="E724" s="24">
        <v>14.59</v>
      </c>
      <c r="F724" s="23">
        <v>8.9920000000000009</v>
      </c>
    </row>
    <row r="725" spans="1:6" x14ac:dyDescent="0.3">
      <c r="A725" s="21">
        <v>6060535</v>
      </c>
      <c r="B725" s="21" t="s">
        <v>12807</v>
      </c>
      <c r="C725" s="23">
        <v>0</v>
      </c>
      <c r="D725" s="24">
        <v>22.35</v>
      </c>
      <c r="E725" s="24">
        <v>12.530000000000001</v>
      </c>
      <c r="F725" s="23">
        <v>0</v>
      </c>
    </row>
    <row r="726" spans="1:6" x14ac:dyDescent="0.3">
      <c r="A726" s="21">
        <v>6054319</v>
      </c>
      <c r="B726" s="21" t="s">
        <v>12808</v>
      </c>
      <c r="C726" s="23">
        <v>0</v>
      </c>
      <c r="D726" s="24">
        <v>22.2</v>
      </c>
      <c r="E726" s="24">
        <v>13.95</v>
      </c>
      <c r="F726" s="23">
        <v>0</v>
      </c>
    </row>
    <row r="727" spans="1:6" x14ac:dyDescent="0.3">
      <c r="A727" s="21">
        <v>6058145</v>
      </c>
      <c r="B727" s="21" t="s">
        <v>12809</v>
      </c>
      <c r="C727" s="23">
        <v>0</v>
      </c>
      <c r="D727" s="24">
        <v>22.07</v>
      </c>
      <c r="E727" s="24">
        <v>11.5</v>
      </c>
      <c r="F727" s="23">
        <v>0</v>
      </c>
    </row>
    <row r="728" spans="1:6" x14ac:dyDescent="0.3">
      <c r="A728" s="21">
        <v>6040196</v>
      </c>
      <c r="B728" s="21" t="s">
        <v>12810</v>
      </c>
      <c r="C728" s="23">
        <v>0</v>
      </c>
      <c r="D728" s="24">
        <v>22</v>
      </c>
      <c r="E728" s="24">
        <v>11.790000000000001</v>
      </c>
      <c r="F728" s="23">
        <v>0</v>
      </c>
    </row>
    <row r="729" spans="1:6" x14ac:dyDescent="0.3">
      <c r="A729" s="21">
        <v>6042208</v>
      </c>
      <c r="B729" s="21" t="s">
        <v>12811</v>
      </c>
      <c r="C729" s="23">
        <v>0</v>
      </c>
      <c r="D729" s="24">
        <v>22</v>
      </c>
      <c r="E729" s="24">
        <v>12.37</v>
      </c>
      <c r="F729" s="23">
        <v>0</v>
      </c>
    </row>
    <row r="730" spans="1:6" x14ac:dyDescent="0.3">
      <c r="A730" s="21">
        <v>5032244</v>
      </c>
      <c r="B730" s="21" t="s">
        <v>12812</v>
      </c>
      <c r="C730" s="23">
        <v>2.5</v>
      </c>
      <c r="D730" s="24">
        <v>21.47</v>
      </c>
      <c r="E730" s="24">
        <v>18.399999999999999</v>
      </c>
      <c r="F730" s="23">
        <v>8.5879999999999992</v>
      </c>
    </row>
    <row r="731" spans="1:6" x14ac:dyDescent="0.3">
      <c r="A731" s="21">
        <v>5068882</v>
      </c>
      <c r="B731" s="21" t="s">
        <v>12813</v>
      </c>
      <c r="C731" s="23">
        <v>2.5</v>
      </c>
      <c r="D731" s="24">
        <v>21.47</v>
      </c>
      <c r="E731" s="24">
        <v>17.299999999999997</v>
      </c>
      <c r="F731" s="23">
        <v>8.5879999999999992</v>
      </c>
    </row>
    <row r="732" spans="1:6" x14ac:dyDescent="0.3">
      <c r="A732" s="21">
        <v>6054326</v>
      </c>
      <c r="B732" s="21" t="s">
        <v>12814</v>
      </c>
      <c r="C732" s="23">
        <v>0</v>
      </c>
      <c r="D732" s="24">
        <v>21.29</v>
      </c>
      <c r="E732" s="24">
        <v>10.809999999999999</v>
      </c>
      <c r="F732" s="23">
        <v>0</v>
      </c>
    </row>
    <row r="733" spans="1:6" x14ac:dyDescent="0.3">
      <c r="A733" s="21">
        <v>6059805</v>
      </c>
      <c r="B733" s="21" t="s">
        <v>12815</v>
      </c>
      <c r="C733" s="23">
        <v>0</v>
      </c>
      <c r="D733" s="24">
        <v>21.28</v>
      </c>
      <c r="E733" s="24">
        <v>13.310000000000002</v>
      </c>
      <c r="F733" s="23">
        <v>0</v>
      </c>
    </row>
    <row r="734" spans="1:6" x14ac:dyDescent="0.3">
      <c r="A734" s="21">
        <v>6056220</v>
      </c>
      <c r="B734" s="21" t="s">
        <v>12816</v>
      </c>
      <c r="C734" s="23">
        <v>0</v>
      </c>
      <c r="D734" s="24">
        <v>21.27</v>
      </c>
      <c r="E734" s="24">
        <v>10.69</v>
      </c>
      <c r="F734" s="23">
        <v>0</v>
      </c>
    </row>
    <row r="735" spans="1:6" x14ac:dyDescent="0.3">
      <c r="A735" s="21">
        <v>5027819</v>
      </c>
      <c r="B735" s="21" t="s">
        <v>12817</v>
      </c>
      <c r="C735" s="23">
        <v>5</v>
      </c>
      <c r="D735" s="24">
        <v>21.08</v>
      </c>
      <c r="E735" s="24">
        <v>6.9499999999999984</v>
      </c>
      <c r="F735" s="23">
        <v>4.2159999999999993</v>
      </c>
    </row>
    <row r="736" spans="1:6" x14ac:dyDescent="0.3">
      <c r="A736" s="21">
        <v>5027897</v>
      </c>
      <c r="B736" s="21" t="s">
        <v>12818</v>
      </c>
      <c r="C736" s="23">
        <v>5</v>
      </c>
      <c r="D736" s="24">
        <v>21.08</v>
      </c>
      <c r="E736" s="24">
        <v>8.1399999999999988</v>
      </c>
      <c r="F736" s="23">
        <v>4.2159999999999993</v>
      </c>
    </row>
    <row r="737" spans="1:6" x14ac:dyDescent="0.3">
      <c r="A737" s="21">
        <v>5040852</v>
      </c>
      <c r="B737" s="21" t="s">
        <v>12819</v>
      </c>
      <c r="C737" s="23">
        <v>1</v>
      </c>
      <c r="D737" s="24">
        <v>21</v>
      </c>
      <c r="E737" s="24">
        <v>16.46</v>
      </c>
      <c r="F737" s="23">
        <v>21</v>
      </c>
    </row>
    <row r="738" spans="1:6" x14ac:dyDescent="0.3">
      <c r="A738" s="21">
        <v>6060628</v>
      </c>
      <c r="B738" s="21" t="s">
        <v>12820</v>
      </c>
      <c r="C738" s="23">
        <v>0</v>
      </c>
      <c r="D738" s="24">
        <v>21</v>
      </c>
      <c r="E738" s="24">
        <v>10.33</v>
      </c>
      <c r="F738" s="23">
        <v>0</v>
      </c>
    </row>
    <row r="739" spans="1:6" x14ac:dyDescent="0.3">
      <c r="A739" s="21">
        <v>6062547</v>
      </c>
      <c r="B739" s="21" t="s">
        <v>12821</v>
      </c>
      <c r="C739" s="23">
        <v>0</v>
      </c>
      <c r="D739" s="24">
        <v>21</v>
      </c>
      <c r="E739" s="24">
        <v>12.85</v>
      </c>
      <c r="F739" s="23">
        <v>0</v>
      </c>
    </row>
    <row r="740" spans="1:6" x14ac:dyDescent="0.3">
      <c r="A740" s="21">
        <v>5025180</v>
      </c>
      <c r="B740" s="21" t="s">
        <v>12822</v>
      </c>
      <c r="C740" s="23">
        <v>5</v>
      </c>
      <c r="D740" s="24">
        <v>20.98</v>
      </c>
      <c r="E740" s="24">
        <v>13.66</v>
      </c>
      <c r="F740" s="23">
        <v>4.1959999999999997</v>
      </c>
    </row>
    <row r="741" spans="1:6" x14ac:dyDescent="0.3">
      <c r="A741" s="21">
        <v>6043650</v>
      </c>
      <c r="B741" s="21" t="s">
        <v>12823</v>
      </c>
      <c r="C741" s="23">
        <v>0</v>
      </c>
      <c r="D741" s="24">
        <v>20.85</v>
      </c>
      <c r="E741" s="24">
        <v>11.63</v>
      </c>
      <c r="F741" s="23">
        <v>0</v>
      </c>
    </row>
    <row r="742" spans="1:6" x14ac:dyDescent="0.3">
      <c r="A742" s="21">
        <v>6041066</v>
      </c>
      <c r="B742" s="21" t="s">
        <v>12824</v>
      </c>
      <c r="C742" s="23">
        <v>0</v>
      </c>
      <c r="D742" s="24">
        <v>20.48</v>
      </c>
      <c r="E742" s="24">
        <v>9.5300000000000011</v>
      </c>
      <c r="F742" s="23">
        <v>0</v>
      </c>
    </row>
    <row r="743" spans="1:6" x14ac:dyDescent="0.3">
      <c r="A743" s="21">
        <v>6060956</v>
      </c>
      <c r="B743" s="21" t="s">
        <v>12825</v>
      </c>
      <c r="C743" s="23">
        <v>0</v>
      </c>
      <c r="D743" s="24">
        <v>20.38</v>
      </c>
      <c r="E743" s="24">
        <v>10.69</v>
      </c>
      <c r="F743" s="23">
        <v>0</v>
      </c>
    </row>
    <row r="744" spans="1:6" x14ac:dyDescent="0.3">
      <c r="A744" s="21">
        <v>6057554</v>
      </c>
      <c r="B744" s="21" t="s">
        <v>12826</v>
      </c>
      <c r="C744" s="23">
        <v>0</v>
      </c>
      <c r="D744" s="24">
        <v>20</v>
      </c>
      <c r="E744" s="24">
        <v>12.780000000000001</v>
      </c>
      <c r="F744" s="23">
        <v>0</v>
      </c>
    </row>
    <row r="745" spans="1:6" x14ac:dyDescent="0.3">
      <c r="A745" s="21">
        <v>6057731</v>
      </c>
      <c r="B745" s="21" t="s">
        <v>12827</v>
      </c>
      <c r="C745" s="23">
        <v>0</v>
      </c>
      <c r="D745" s="24">
        <v>20</v>
      </c>
      <c r="E745" s="24">
        <v>6.52</v>
      </c>
      <c r="F745" s="23">
        <v>0</v>
      </c>
    </row>
    <row r="746" spans="1:6" x14ac:dyDescent="0.3">
      <c r="A746" s="21">
        <v>6071185</v>
      </c>
      <c r="B746" s="21" t="s">
        <v>12176</v>
      </c>
      <c r="C746" s="23">
        <v>0</v>
      </c>
      <c r="D746" s="24">
        <v>20</v>
      </c>
      <c r="E746" s="24">
        <v>10.119999999999999</v>
      </c>
      <c r="F746" s="23">
        <v>0</v>
      </c>
    </row>
    <row r="747" spans="1:6" x14ac:dyDescent="0.3">
      <c r="A747" s="21">
        <v>5092565</v>
      </c>
      <c r="B747" s="21" t="s">
        <v>12828</v>
      </c>
      <c r="C747" s="23">
        <v>0.75</v>
      </c>
      <c r="D747" s="24">
        <v>19.87</v>
      </c>
      <c r="E747" s="24">
        <v>16.18</v>
      </c>
      <c r="F747" s="23">
        <v>26.493333333333336</v>
      </c>
    </row>
    <row r="748" spans="1:6" x14ac:dyDescent="0.3">
      <c r="A748" s="21">
        <v>5092568</v>
      </c>
      <c r="B748" s="21" t="s">
        <v>12829</v>
      </c>
      <c r="C748" s="23">
        <v>0.75</v>
      </c>
      <c r="D748" s="24">
        <v>19.87</v>
      </c>
      <c r="E748" s="24">
        <v>14.96</v>
      </c>
      <c r="F748" s="23">
        <v>26.493333333333336</v>
      </c>
    </row>
    <row r="749" spans="1:6" x14ac:dyDescent="0.3">
      <c r="A749" s="21">
        <v>6057606</v>
      </c>
      <c r="B749" s="21" t="s">
        <v>12830</v>
      </c>
      <c r="C749" s="23">
        <v>0</v>
      </c>
      <c r="D749" s="24">
        <v>19.600000000000001</v>
      </c>
      <c r="E749" s="24">
        <v>11.780000000000001</v>
      </c>
      <c r="F749" s="23">
        <v>0</v>
      </c>
    </row>
    <row r="750" spans="1:6" x14ac:dyDescent="0.3">
      <c r="A750" s="21">
        <v>6041955</v>
      </c>
      <c r="B750" s="21" t="s">
        <v>12831</v>
      </c>
      <c r="C750" s="23">
        <v>0</v>
      </c>
      <c r="D750" s="24">
        <v>19.559999999999999</v>
      </c>
      <c r="E750" s="24">
        <v>10.27</v>
      </c>
      <c r="F750" s="23">
        <v>0</v>
      </c>
    </row>
    <row r="751" spans="1:6" x14ac:dyDescent="0.3">
      <c r="A751" s="21">
        <v>6058613</v>
      </c>
      <c r="B751" s="21" t="s">
        <v>12832</v>
      </c>
      <c r="C751" s="23">
        <v>0</v>
      </c>
      <c r="D751" s="24">
        <v>19.260000000000002</v>
      </c>
      <c r="E751" s="24">
        <v>9.0500000000000007</v>
      </c>
      <c r="F751" s="23">
        <v>0</v>
      </c>
    </row>
    <row r="752" spans="1:6" x14ac:dyDescent="0.3">
      <c r="A752" s="21">
        <v>5091120</v>
      </c>
      <c r="B752" s="21" t="s">
        <v>12833</v>
      </c>
      <c r="C752" s="23">
        <v>5</v>
      </c>
      <c r="D752" s="24">
        <v>18.95</v>
      </c>
      <c r="E752" s="24">
        <v>0.67999999999999972</v>
      </c>
      <c r="F752" s="23">
        <v>3.79</v>
      </c>
    </row>
    <row r="753" spans="1:6" x14ac:dyDescent="0.3">
      <c r="A753" s="21">
        <v>5091139</v>
      </c>
      <c r="B753" s="21" t="s">
        <v>12834</v>
      </c>
      <c r="C753" s="23">
        <v>5</v>
      </c>
      <c r="D753" s="24">
        <v>18.95</v>
      </c>
      <c r="E753" s="24">
        <v>6.52</v>
      </c>
      <c r="F753" s="23">
        <v>3.79</v>
      </c>
    </row>
    <row r="754" spans="1:6" x14ac:dyDescent="0.3">
      <c r="A754" s="21">
        <v>6042179</v>
      </c>
      <c r="B754" s="21" t="s">
        <v>12835</v>
      </c>
      <c r="C754" s="23">
        <v>0</v>
      </c>
      <c r="D754" s="24">
        <v>18.899999999999999</v>
      </c>
      <c r="E754" s="24">
        <v>10.37</v>
      </c>
      <c r="F754" s="23">
        <v>0</v>
      </c>
    </row>
    <row r="755" spans="1:6" x14ac:dyDescent="0.3">
      <c r="A755" s="21">
        <v>6063171</v>
      </c>
      <c r="B755" s="21" t="s">
        <v>12836</v>
      </c>
      <c r="C755" s="23">
        <v>0</v>
      </c>
      <c r="D755" s="24">
        <v>18.760000000000002</v>
      </c>
      <c r="E755" s="24">
        <v>9.370000000000001</v>
      </c>
      <c r="F755" s="23">
        <v>0</v>
      </c>
    </row>
    <row r="756" spans="1:6" x14ac:dyDescent="0.3">
      <c r="A756" s="21">
        <v>6060675</v>
      </c>
      <c r="B756" s="21" t="s">
        <v>12837</v>
      </c>
      <c r="C756" s="23">
        <v>0</v>
      </c>
      <c r="D756" s="24">
        <v>18.62</v>
      </c>
      <c r="E756" s="24">
        <v>12.98</v>
      </c>
      <c r="F756" s="23">
        <v>0</v>
      </c>
    </row>
    <row r="757" spans="1:6" x14ac:dyDescent="0.3">
      <c r="A757" s="21">
        <v>6041042</v>
      </c>
      <c r="B757" s="21" t="s">
        <v>12838</v>
      </c>
      <c r="C757" s="23">
        <v>0</v>
      </c>
      <c r="D757" s="24">
        <v>18.52</v>
      </c>
      <c r="E757" s="24">
        <v>8.69</v>
      </c>
      <c r="F757" s="23">
        <v>0</v>
      </c>
    </row>
    <row r="758" spans="1:6" x14ac:dyDescent="0.3">
      <c r="A758" s="21">
        <v>6041815</v>
      </c>
      <c r="B758" s="21" t="s">
        <v>12839</v>
      </c>
      <c r="C758" s="23">
        <v>0</v>
      </c>
      <c r="D758" s="24">
        <v>18.38</v>
      </c>
      <c r="E758" s="24">
        <v>7.0799999999999983</v>
      </c>
      <c r="F758" s="23">
        <v>0</v>
      </c>
    </row>
    <row r="759" spans="1:6" x14ac:dyDescent="0.3">
      <c r="A759" s="21">
        <v>5024050</v>
      </c>
      <c r="B759" s="21" t="s">
        <v>12840</v>
      </c>
      <c r="C759" s="23">
        <v>5</v>
      </c>
      <c r="D759" s="24">
        <v>18.36</v>
      </c>
      <c r="E759" s="24">
        <v>9.3099999999999987</v>
      </c>
      <c r="F759" s="23">
        <v>3.6719999999999997</v>
      </c>
    </row>
    <row r="760" spans="1:6" x14ac:dyDescent="0.3">
      <c r="A760" s="21">
        <v>6055202</v>
      </c>
      <c r="B760" s="21" t="s">
        <v>12841</v>
      </c>
      <c r="C760" s="23">
        <v>0</v>
      </c>
      <c r="D760" s="24">
        <v>18.36</v>
      </c>
      <c r="E760" s="24">
        <v>6.5000000000000009</v>
      </c>
      <c r="F760" s="23">
        <v>0</v>
      </c>
    </row>
    <row r="761" spans="1:6" x14ac:dyDescent="0.3">
      <c r="A761" s="21">
        <v>5028828</v>
      </c>
      <c r="B761" s="21" t="s">
        <v>12842</v>
      </c>
      <c r="C761" s="23">
        <v>1</v>
      </c>
      <c r="D761" s="24">
        <v>18.309999999999999</v>
      </c>
      <c r="E761" s="24">
        <v>14.86</v>
      </c>
      <c r="F761" s="23">
        <v>18.309999999999999</v>
      </c>
    </row>
    <row r="762" spans="1:6" x14ac:dyDescent="0.3">
      <c r="A762" s="21">
        <v>5091070</v>
      </c>
      <c r="B762" s="21" t="s">
        <v>12843</v>
      </c>
      <c r="C762" s="23">
        <v>2.5</v>
      </c>
      <c r="D762" s="24">
        <v>18.3</v>
      </c>
      <c r="E762" s="24">
        <v>10.89</v>
      </c>
      <c r="F762" s="23">
        <v>7.32</v>
      </c>
    </row>
    <row r="763" spans="1:6" x14ac:dyDescent="0.3">
      <c r="A763" s="21">
        <v>5025068</v>
      </c>
      <c r="B763" s="21" t="s">
        <v>12844</v>
      </c>
      <c r="C763" s="23">
        <v>7.5</v>
      </c>
      <c r="D763" s="24">
        <v>18.22</v>
      </c>
      <c r="E763" s="24">
        <v>-11.540000000000001</v>
      </c>
      <c r="F763" s="23">
        <v>2.4293333333333331</v>
      </c>
    </row>
    <row r="764" spans="1:6" x14ac:dyDescent="0.3">
      <c r="A764" s="21">
        <v>6054808</v>
      </c>
      <c r="B764" s="21" t="s">
        <v>12845</v>
      </c>
      <c r="C764" s="23">
        <v>0</v>
      </c>
      <c r="D764" s="24">
        <v>18.14</v>
      </c>
      <c r="E764" s="24">
        <v>11.91</v>
      </c>
      <c r="F764" s="23">
        <v>0</v>
      </c>
    </row>
    <row r="765" spans="1:6" x14ac:dyDescent="0.3">
      <c r="A765" s="21">
        <v>6041625</v>
      </c>
      <c r="B765" s="21" t="s">
        <v>12846</v>
      </c>
      <c r="C765" s="23">
        <v>0</v>
      </c>
      <c r="D765" s="24">
        <v>18.12</v>
      </c>
      <c r="E765" s="24">
        <v>10.020000000000001</v>
      </c>
      <c r="F765" s="23">
        <v>0</v>
      </c>
    </row>
    <row r="766" spans="1:6" x14ac:dyDescent="0.3">
      <c r="A766" s="21">
        <v>5028566</v>
      </c>
      <c r="B766" s="21" t="s">
        <v>12847</v>
      </c>
      <c r="C766" s="23">
        <v>1</v>
      </c>
      <c r="D766" s="24">
        <v>18.03</v>
      </c>
      <c r="E766" s="24">
        <v>13.990000000000002</v>
      </c>
      <c r="F766" s="23">
        <v>18.03</v>
      </c>
    </row>
    <row r="767" spans="1:6" x14ac:dyDescent="0.3">
      <c r="A767" s="21">
        <v>6041712</v>
      </c>
      <c r="B767" s="21" t="s">
        <v>12848</v>
      </c>
      <c r="C767" s="23">
        <v>0</v>
      </c>
      <c r="D767" s="24">
        <v>18</v>
      </c>
      <c r="E767" s="24">
        <v>8.9499999999999993</v>
      </c>
      <c r="F767" s="23">
        <v>0</v>
      </c>
    </row>
    <row r="768" spans="1:6" x14ac:dyDescent="0.3">
      <c r="A768" s="21">
        <v>6046619</v>
      </c>
      <c r="B768" s="21" t="s">
        <v>12849</v>
      </c>
      <c r="C768" s="23">
        <v>0</v>
      </c>
      <c r="D768" s="24">
        <v>18</v>
      </c>
      <c r="E768" s="24">
        <v>2.8599999999999994</v>
      </c>
      <c r="F768" s="23">
        <v>0</v>
      </c>
    </row>
    <row r="769" spans="1:6" x14ac:dyDescent="0.3">
      <c r="A769" s="21">
        <v>5091082</v>
      </c>
      <c r="B769" s="21" t="s">
        <v>12850</v>
      </c>
      <c r="C769" s="23">
        <v>5</v>
      </c>
      <c r="D769" s="24">
        <v>17.940000000000001</v>
      </c>
      <c r="E769" s="24">
        <v>8.2100000000000009</v>
      </c>
      <c r="F769" s="23">
        <v>3.5880000000000001</v>
      </c>
    </row>
    <row r="770" spans="1:6" x14ac:dyDescent="0.3">
      <c r="A770" s="21">
        <v>6041480</v>
      </c>
      <c r="B770" s="21" t="s">
        <v>12851</v>
      </c>
      <c r="C770" s="23">
        <v>0</v>
      </c>
      <c r="D770" s="24">
        <v>17.93</v>
      </c>
      <c r="E770" s="24">
        <v>12.96</v>
      </c>
      <c r="F770" s="23">
        <v>0</v>
      </c>
    </row>
    <row r="771" spans="1:6" x14ac:dyDescent="0.3">
      <c r="A771" s="21">
        <v>6041044</v>
      </c>
      <c r="B771" s="21" t="s">
        <v>12852</v>
      </c>
      <c r="C771" s="23">
        <v>0</v>
      </c>
      <c r="D771" s="24">
        <v>17.850000000000001</v>
      </c>
      <c r="E771" s="24">
        <v>8.1700000000000017</v>
      </c>
      <c r="F771" s="23">
        <v>0</v>
      </c>
    </row>
    <row r="772" spans="1:6" x14ac:dyDescent="0.3">
      <c r="A772" s="21">
        <v>6062942</v>
      </c>
      <c r="B772" s="21" t="s">
        <v>12853</v>
      </c>
      <c r="C772" s="23">
        <v>0</v>
      </c>
      <c r="D772" s="24">
        <v>17.850000000000001</v>
      </c>
      <c r="E772" s="24">
        <v>8.5</v>
      </c>
      <c r="F772" s="23">
        <v>0</v>
      </c>
    </row>
    <row r="773" spans="1:6" x14ac:dyDescent="0.3">
      <c r="A773" s="21">
        <v>6046762</v>
      </c>
      <c r="B773" s="21" t="s">
        <v>12854</v>
      </c>
      <c r="C773" s="23">
        <v>0</v>
      </c>
      <c r="D773" s="24">
        <v>17.739999999999998</v>
      </c>
      <c r="E773" s="24">
        <v>9.2799999999999976</v>
      </c>
      <c r="F773" s="23">
        <v>0</v>
      </c>
    </row>
    <row r="774" spans="1:6" x14ac:dyDescent="0.3">
      <c r="A774" s="21">
        <v>6058146</v>
      </c>
      <c r="B774" s="21" t="s">
        <v>12855</v>
      </c>
      <c r="C774" s="23">
        <v>0</v>
      </c>
      <c r="D774" s="24">
        <v>17.739999999999998</v>
      </c>
      <c r="E774" s="24">
        <v>8.6699999999999982</v>
      </c>
      <c r="F774" s="23">
        <v>0</v>
      </c>
    </row>
    <row r="775" spans="1:6" x14ac:dyDescent="0.3">
      <c r="A775" s="21">
        <v>5026954</v>
      </c>
      <c r="B775" s="21" t="s">
        <v>12856</v>
      </c>
      <c r="C775" s="23">
        <v>3</v>
      </c>
      <c r="D775" s="24">
        <v>17.52</v>
      </c>
      <c r="E775" s="24">
        <v>5.2099999999999991</v>
      </c>
      <c r="F775" s="23">
        <v>5.84</v>
      </c>
    </row>
    <row r="776" spans="1:6" x14ac:dyDescent="0.3">
      <c r="A776" s="21">
        <v>6033643</v>
      </c>
      <c r="B776" s="21" t="s">
        <v>12857</v>
      </c>
      <c r="C776" s="23">
        <v>0</v>
      </c>
      <c r="D776" s="24">
        <v>17.5</v>
      </c>
      <c r="E776" s="24">
        <v>10.719999999999999</v>
      </c>
      <c r="F776" s="23">
        <v>0</v>
      </c>
    </row>
    <row r="777" spans="1:6" x14ac:dyDescent="0.3">
      <c r="A777" s="21">
        <v>5091072</v>
      </c>
      <c r="B777" s="21" t="s">
        <v>12858</v>
      </c>
      <c r="C777" s="23">
        <v>2</v>
      </c>
      <c r="D777" s="24">
        <v>17.399999999999999</v>
      </c>
      <c r="E777" s="24">
        <v>6.0599999999999987</v>
      </c>
      <c r="F777" s="23">
        <v>8.6999999999999993</v>
      </c>
    </row>
    <row r="778" spans="1:6" x14ac:dyDescent="0.3">
      <c r="A778" s="21">
        <v>5093143</v>
      </c>
      <c r="B778" s="21" t="s">
        <v>12859</v>
      </c>
      <c r="C778" s="23">
        <v>5</v>
      </c>
      <c r="D778" s="24">
        <v>17.39</v>
      </c>
      <c r="E778" s="24">
        <v>7.5400000000000009</v>
      </c>
      <c r="F778" s="23">
        <v>3.4780000000000002</v>
      </c>
    </row>
    <row r="779" spans="1:6" x14ac:dyDescent="0.3">
      <c r="A779" s="21">
        <v>6040884</v>
      </c>
      <c r="B779" s="21" t="s">
        <v>12860</v>
      </c>
      <c r="C779" s="23">
        <v>0</v>
      </c>
      <c r="D779" s="24">
        <v>17.25</v>
      </c>
      <c r="E779" s="24">
        <v>9.7999999999999989</v>
      </c>
      <c r="F779" s="23">
        <v>0</v>
      </c>
    </row>
    <row r="780" spans="1:6" x14ac:dyDescent="0.3">
      <c r="A780" s="21">
        <v>6041123</v>
      </c>
      <c r="B780" s="21" t="s">
        <v>12861</v>
      </c>
      <c r="C780" s="23">
        <v>0</v>
      </c>
      <c r="D780" s="24">
        <v>17.190000000000001</v>
      </c>
      <c r="E780" s="24">
        <v>7.9500000000000011</v>
      </c>
      <c r="F780" s="23">
        <v>0</v>
      </c>
    </row>
    <row r="781" spans="1:6" x14ac:dyDescent="0.3">
      <c r="A781" s="21">
        <v>6055443</v>
      </c>
      <c r="B781" s="21" t="s">
        <v>12862</v>
      </c>
      <c r="C781" s="23">
        <v>0</v>
      </c>
      <c r="D781" s="24">
        <v>17.12</v>
      </c>
      <c r="E781" s="24">
        <v>13.120000000000001</v>
      </c>
      <c r="F781" s="23">
        <v>0</v>
      </c>
    </row>
    <row r="782" spans="1:6" x14ac:dyDescent="0.3">
      <c r="A782" s="21">
        <v>6056007</v>
      </c>
      <c r="B782" s="21" t="s">
        <v>12863</v>
      </c>
      <c r="C782" s="23">
        <v>0</v>
      </c>
      <c r="D782" s="24">
        <v>17.12</v>
      </c>
      <c r="E782" s="24">
        <v>7.5400000000000009</v>
      </c>
      <c r="F782" s="23">
        <v>0</v>
      </c>
    </row>
    <row r="783" spans="1:6" x14ac:dyDescent="0.3">
      <c r="A783" s="21">
        <v>6046230</v>
      </c>
      <c r="B783" s="21" t="s">
        <v>12864</v>
      </c>
      <c r="C783" s="23">
        <v>0</v>
      </c>
      <c r="D783" s="24">
        <v>16.8</v>
      </c>
      <c r="E783" s="24">
        <v>12.950000000000001</v>
      </c>
      <c r="F783" s="23">
        <v>0</v>
      </c>
    </row>
    <row r="784" spans="1:6" x14ac:dyDescent="0.3">
      <c r="A784" s="21">
        <v>6047348</v>
      </c>
      <c r="B784" s="21" t="s">
        <v>12865</v>
      </c>
      <c r="C784" s="23">
        <v>0</v>
      </c>
      <c r="D784" s="24">
        <v>16.8</v>
      </c>
      <c r="E784" s="24">
        <v>7.580000000000001</v>
      </c>
      <c r="F784" s="23">
        <v>0</v>
      </c>
    </row>
    <row r="785" spans="1:6" x14ac:dyDescent="0.3">
      <c r="A785" s="21">
        <v>5027039</v>
      </c>
      <c r="B785" s="21" t="s">
        <v>12866</v>
      </c>
      <c r="C785" s="23">
        <v>2.5</v>
      </c>
      <c r="D785" s="24">
        <v>16.760000000000002</v>
      </c>
      <c r="E785" s="24">
        <v>6.3300000000000018</v>
      </c>
      <c r="F785" s="23">
        <v>6.7040000000000006</v>
      </c>
    </row>
    <row r="786" spans="1:6" x14ac:dyDescent="0.3">
      <c r="A786" s="21">
        <v>5017530</v>
      </c>
      <c r="B786" s="21" t="s">
        <v>12867</v>
      </c>
      <c r="C786" s="23">
        <v>2.5</v>
      </c>
      <c r="D786" s="24">
        <v>16.72</v>
      </c>
      <c r="E786" s="24">
        <v>6.3999999999999986</v>
      </c>
      <c r="F786" s="23">
        <v>6.6879999999999997</v>
      </c>
    </row>
    <row r="787" spans="1:6" x14ac:dyDescent="0.3">
      <c r="A787" s="21">
        <v>6061992</v>
      </c>
      <c r="B787" s="21" t="s">
        <v>12868</v>
      </c>
      <c r="C787" s="23">
        <v>0</v>
      </c>
      <c r="D787" s="24">
        <v>16.68</v>
      </c>
      <c r="E787" s="24">
        <v>9.2499999999999982</v>
      </c>
      <c r="F787" s="23">
        <v>0</v>
      </c>
    </row>
    <row r="788" spans="1:6" x14ac:dyDescent="0.3">
      <c r="A788" s="21">
        <v>6042840</v>
      </c>
      <c r="B788" s="21" t="s">
        <v>12869</v>
      </c>
      <c r="C788" s="23">
        <v>0</v>
      </c>
      <c r="D788" s="24">
        <v>16.63</v>
      </c>
      <c r="E788" s="24">
        <v>12.329999999999998</v>
      </c>
      <c r="F788" s="23">
        <v>0</v>
      </c>
    </row>
    <row r="789" spans="1:6" x14ac:dyDescent="0.3">
      <c r="A789" s="21">
        <v>6042094</v>
      </c>
      <c r="B789" s="21" t="s">
        <v>12870</v>
      </c>
      <c r="C789" s="23">
        <v>0</v>
      </c>
      <c r="D789" s="24">
        <v>16.5</v>
      </c>
      <c r="E789" s="24">
        <v>11.25</v>
      </c>
      <c r="F789" s="23">
        <v>0</v>
      </c>
    </row>
    <row r="790" spans="1:6" x14ac:dyDescent="0.3">
      <c r="A790" s="21">
        <v>6047320</v>
      </c>
      <c r="B790" s="21" t="s">
        <v>12871</v>
      </c>
      <c r="C790" s="23">
        <v>0</v>
      </c>
      <c r="D790" s="24">
        <v>16.5</v>
      </c>
      <c r="E790" s="24">
        <v>10.029999999999999</v>
      </c>
      <c r="F790" s="23">
        <v>0</v>
      </c>
    </row>
    <row r="791" spans="1:6" x14ac:dyDescent="0.3">
      <c r="A791" s="21">
        <v>5091008</v>
      </c>
      <c r="B791" s="21" t="s">
        <v>12872</v>
      </c>
      <c r="C791" s="23">
        <v>2</v>
      </c>
      <c r="D791" s="24">
        <v>16.38</v>
      </c>
      <c r="E791" s="24">
        <v>7.879999999999999</v>
      </c>
      <c r="F791" s="23">
        <v>8.19</v>
      </c>
    </row>
    <row r="792" spans="1:6" x14ac:dyDescent="0.3">
      <c r="A792" s="21">
        <v>5091009</v>
      </c>
      <c r="B792" s="21" t="s">
        <v>12873</v>
      </c>
      <c r="C792" s="23">
        <v>2</v>
      </c>
      <c r="D792" s="24">
        <v>16.38</v>
      </c>
      <c r="E792" s="24">
        <v>8.6399999999999988</v>
      </c>
      <c r="F792" s="23">
        <v>8.19</v>
      </c>
    </row>
    <row r="793" spans="1:6" x14ac:dyDescent="0.3">
      <c r="A793" s="21">
        <v>6055822</v>
      </c>
      <c r="B793" s="21" t="s">
        <v>12874</v>
      </c>
      <c r="C793" s="23">
        <v>0</v>
      </c>
      <c r="D793" s="24">
        <v>16.38</v>
      </c>
      <c r="E793" s="24">
        <v>10.18</v>
      </c>
      <c r="F793" s="23">
        <v>0</v>
      </c>
    </row>
    <row r="794" spans="1:6" x14ac:dyDescent="0.3">
      <c r="A794" s="21">
        <v>6047026</v>
      </c>
      <c r="B794" s="21" t="s">
        <v>12875</v>
      </c>
      <c r="C794" s="23">
        <v>0</v>
      </c>
      <c r="D794" s="24">
        <v>16.32</v>
      </c>
      <c r="E794" s="24">
        <v>8.64</v>
      </c>
      <c r="F794" s="23">
        <v>0</v>
      </c>
    </row>
    <row r="795" spans="1:6" x14ac:dyDescent="0.3">
      <c r="A795" s="21">
        <v>6061943</v>
      </c>
      <c r="B795" s="21" t="s">
        <v>12876</v>
      </c>
      <c r="C795" s="23">
        <v>0</v>
      </c>
      <c r="D795" s="24">
        <v>16.299999999999997</v>
      </c>
      <c r="E795" s="24">
        <v>9.1999999999999993</v>
      </c>
      <c r="F795" s="23">
        <v>0</v>
      </c>
    </row>
    <row r="796" spans="1:6" x14ac:dyDescent="0.3">
      <c r="A796" s="21">
        <v>6051888</v>
      </c>
      <c r="B796" s="21" t="s">
        <v>12877</v>
      </c>
      <c r="C796" s="23">
        <v>0</v>
      </c>
      <c r="D796" s="24">
        <v>16.28</v>
      </c>
      <c r="E796" s="24">
        <v>12.16</v>
      </c>
      <c r="F796" s="23">
        <v>0</v>
      </c>
    </row>
    <row r="797" spans="1:6" x14ac:dyDescent="0.3">
      <c r="A797" s="21">
        <v>5091012</v>
      </c>
      <c r="B797" s="21" t="s">
        <v>12878</v>
      </c>
      <c r="C797" s="23">
        <v>2.5</v>
      </c>
      <c r="D797" s="24">
        <v>16.13</v>
      </c>
      <c r="E797" s="24">
        <v>6.8599999999999994</v>
      </c>
      <c r="F797" s="23">
        <v>6.452</v>
      </c>
    </row>
    <row r="798" spans="1:6" x14ac:dyDescent="0.3">
      <c r="A798" s="21">
        <v>6060738</v>
      </c>
      <c r="B798" s="21" t="s">
        <v>12879</v>
      </c>
      <c r="C798" s="23">
        <v>0</v>
      </c>
      <c r="D798" s="24">
        <v>16.079999999999998</v>
      </c>
      <c r="E798" s="24">
        <v>6.4299999999999979</v>
      </c>
      <c r="F798" s="23">
        <v>0</v>
      </c>
    </row>
    <row r="799" spans="1:6" x14ac:dyDescent="0.3">
      <c r="A799" s="21">
        <v>6052902</v>
      </c>
      <c r="B799" s="21" t="s">
        <v>12880</v>
      </c>
      <c r="C799" s="23">
        <v>0</v>
      </c>
      <c r="D799" s="24">
        <v>16</v>
      </c>
      <c r="E799" s="24">
        <v>7</v>
      </c>
      <c r="F799" s="23">
        <v>0</v>
      </c>
    </row>
    <row r="800" spans="1:6" x14ac:dyDescent="0.3">
      <c r="A800" s="21">
        <v>6070974</v>
      </c>
      <c r="B800" s="21" t="s">
        <v>12881</v>
      </c>
      <c r="C800" s="23">
        <v>0</v>
      </c>
      <c r="D800" s="24">
        <v>15.99</v>
      </c>
      <c r="E800" s="24">
        <v>6.8599999999999994</v>
      </c>
      <c r="F800" s="23">
        <v>0</v>
      </c>
    </row>
    <row r="801" spans="1:6" x14ac:dyDescent="0.3">
      <c r="A801" s="21">
        <v>6058144</v>
      </c>
      <c r="B801" s="21" t="s">
        <v>12882</v>
      </c>
      <c r="C801" s="23">
        <v>0</v>
      </c>
      <c r="D801" s="24">
        <v>15.94</v>
      </c>
      <c r="E801" s="24">
        <v>8.11</v>
      </c>
      <c r="F801" s="23">
        <v>0</v>
      </c>
    </row>
    <row r="802" spans="1:6" x14ac:dyDescent="0.3">
      <c r="A802" s="21">
        <v>6042279</v>
      </c>
      <c r="B802" s="21" t="s">
        <v>12883</v>
      </c>
      <c r="C802" s="23">
        <v>0</v>
      </c>
      <c r="D802" s="24">
        <v>15.9</v>
      </c>
      <c r="E802" s="24">
        <v>9.8400000000000016</v>
      </c>
      <c r="F802" s="23">
        <v>0</v>
      </c>
    </row>
    <row r="803" spans="1:6" x14ac:dyDescent="0.3">
      <c r="A803" s="21">
        <v>6041849</v>
      </c>
      <c r="B803" s="21" t="s">
        <v>12884</v>
      </c>
      <c r="C803" s="23">
        <v>0</v>
      </c>
      <c r="D803" s="24">
        <v>15.78</v>
      </c>
      <c r="E803" s="24">
        <v>4.42</v>
      </c>
      <c r="F803" s="23">
        <v>0</v>
      </c>
    </row>
    <row r="804" spans="1:6" x14ac:dyDescent="0.3">
      <c r="A804" s="21">
        <v>5090986</v>
      </c>
      <c r="B804" s="21" t="s">
        <v>12885</v>
      </c>
      <c r="C804" s="23">
        <v>2.5</v>
      </c>
      <c r="D804" s="24">
        <v>15.76</v>
      </c>
      <c r="E804" s="24">
        <v>11.89</v>
      </c>
      <c r="F804" s="23">
        <v>6.3040000000000003</v>
      </c>
    </row>
    <row r="805" spans="1:6" x14ac:dyDescent="0.3">
      <c r="A805" s="21">
        <v>5090990</v>
      </c>
      <c r="B805" s="21" t="s">
        <v>12886</v>
      </c>
      <c r="C805" s="23">
        <v>2.5</v>
      </c>
      <c r="D805" s="24">
        <v>15.76</v>
      </c>
      <c r="E805" s="24">
        <v>11.49</v>
      </c>
      <c r="F805" s="23">
        <v>6.3040000000000003</v>
      </c>
    </row>
    <row r="806" spans="1:6" x14ac:dyDescent="0.3">
      <c r="A806" s="21">
        <v>5091038</v>
      </c>
      <c r="B806" s="21" t="s">
        <v>12887</v>
      </c>
      <c r="C806" s="23">
        <v>3</v>
      </c>
      <c r="D806" s="24">
        <v>15.75</v>
      </c>
      <c r="E806" s="24">
        <v>10.83</v>
      </c>
      <c r="F806" s="23">
        <v>5.25</v>
      </c>
    </row>
    <row r="807" spans="1:6" x14ac:dyDescent="0.3">
      <c r="A807" s="21">
        <v>6062528</v>
      </c>
      <c r="B807" s="21" t="s">
        <v>12888</v>
      </c>
      <c r="C807" s="23">
        <v>0</v>
      </c>
      <c r="D807" s="24">
        <v>15.75</v>
      </c>
      <c r="E807" s="24">
        <v>7.25</v>
      </c>
      <c r="F807" s="23">
        <v>0</v>
      </c>
    </row>
    <row r="808" spans="1:6" x14ac:dyDescent="0.3">
      <c r="A808" s="21">
        <v>6056205</v>
      </c>
      <c r="B808" s="21" t="s">
        <v>12889</v>
      </c>
      <c r="C808" s="23">
        <v>0</v>
      </c>
      <c r="D808" s="24">
        <v>15.47</v>
      </c>
      <c r="E808" s="24">
        <v>2.5700000000000003</v>
      </c>
      <c r="F808" s="23">
        <v>0</v>
      </c>
    </row>
    <row r="809" spans="1:6" x14ac:dyDescent="0.3">
      <c r="A809" s="21">
        <v>5091096</v>
      </c>
      <c r="B809" s="21" t="s">
        <v>12890</v>
      </c>
      <c r="C809" s="23">
        <v>2</v>
      </c>
      <c r="D809" s="24">
        <v>15.46</v>
      </c>
      <c r="E809" s="24">
        <v>9.4200000000000017</v>
      </c>
      <c r="F809" s="23">
        <v>7.73</v>
      </c>
    </row>
    <row r="810" spans="1:6" x14ac:dyDescent="0.3">
      <c r="A810" s="21">
        <v>6056034</v>
      </c>
      <c r="B810" s="21" t="s">
        <v>12891</v>
      </c>
      <c r="C810" s="23">
        <v>0</v>
      </c>
      <c r="D810" s="24">
        <v>15.44</v>
      </c>
      <c r="E810" s="24">
        <v>7.1999999999999993</v>
      </c>
      <c r="F810" s="23">
        <v>0</v>
      </c>
    </row>
    <row r="811" spans="1:6" x14ac:dyDescent="0.3">
      <c r="A811" s="21">
        <v>5093200</v>
      </c>
      <c r="B811" s="21" t="s">
        <v>12892</v>
      </c>
      <c r="C811" s="23">
        <v>2.5</v>
      </c>
      <c r="D811" s="24">
        <v>15.42</v>
      </c>
      <c r="E811" s="24">
        <v>8.84</v>
      </c>
      <c r="F811" s="23">
        <v>6.1680000000000001</v>
      </c>
    </row>
    <row r="812" spans="1:6" x14ac:dyDescent="0.3">
      <c r="A812" s="21">
        <v>5093201</v>
      </c>
      <c r="B812" s="21" t="s">
        <v>12893</v>
      </c>
      <c r="C812" s="23">
        <v>2.5</v>
      </c>
      <c r="D812" s="24">
        <v>15.42</v>
      </c>
      <c r="E812" s="24">
        <v>10.4</v>
      </c>
      <c r="F812" s="23">
        <v>6.1680000000000001</v>
      </c>
    </row>
    <row r="813" spans="1:6" x14ac:dyDescent="0.3">
      <c r="A813" s="21">
        <v>6056042</v>
      </c>
      <c r="B813" s="21" t="s">
        <v>12894</v>
      </c>
      <c r="C813" s="23">
        <v>0</v>
      </c>
      <c r="D813" s="24">
        <v>15.34</v>
      </c>
      <c r="E813" s="24">
        <v>9.57</v>
      </c>
      <c r="F813" s="23">
        <v>0</v>
      </c>
    </row>
    <row r="814" spans="1:6" x14ac:dyDescent="0.3">
      <c r="A814" s="21">
        <v>5028498</v>
      </c>
      <c r="B814" s="21" t="s">
        <v>12895</v>
      </c>
      <c r="C814" s="23">
        <v>1</v>
      </c>
      <c r="D814" s="24">
        <v>15.01</v>
      </c>
      <c r="E814" s="24">
        <v>11.78</v>
      </c>
      <c r="F814" s="23">
        <v>15.01</v>
      </c>
    </row>
    <row r="815" spans="1:6" x14ac:dyDescent="0.3">
      <c r="A815" s="21">
        <v>6033646</v>
      </c>
      <c r="B815" s="21" t="s">
        <v>12896</v>
      </c>
      <c r="C815" s="23">
        <v>0</v>
      </c>
      <c r="D815" s="24">
        <v>15</v>
      </c>
      <c r="E815" s="24">
        <v>8.83</v>
      </c>
      <c r="F815" s="23">
        <v>0</v>
      </c>
    </row>
    <row r="816" spans="1:6" x14ac:dyDescent="0.3">
      <c r="A816" s="21">
        <v>6041649</v>
      </c>
      <c r="B816" s="21" t="s">
        <v>12897</v>
      </c>
      <c r="C816" s="23">
        <v>0</v>
      </c>
      <c r="D816" s="24">
        <v>15</v>
      </c>
      <c r="E816" s="24">
        <v>8.8000000000000007</v>
      </c>
      <c r="F816" s="23">
        <v>0</v>
      </c>
    </row>
    <row r="817" spans="1:6" x14ac:dyDescent="0.3">
      <c r="A817" s="21">
        <v>6042097</v>
      </c>
      <c r="B817" s="21" t="s">
        <v>12898</v>
      </c>
      <c r="C817" s="23">
        <v>0</v>
      </c>
      <c r="D817" s="24">
        <v>15</v>
      </c>
      <c r="E817" s="24">
        <v>12.48</v>
      </c>
      <c r="F817" s="23">
        <v>0</v>
      </c>
    </row>
    <row r="818" spans="1:6" x14ac:dyDescent="0.3">
      <c r="A818" s="21">
        <v>6063548</v>
      </c>
      <c r="B818" s="21" t="s">
        <v>12899</v>
      </c>
      <c r="C818" s="23">
        <v>0</v>
      </c>
      <c r="D818" s="24">
        <v>15</v>
      </c>
      <c r="E818" s="24">
        <v>2.34</v>
      </c>
      <c r="F818" s="23">
        <v>0</v>
      </c>
    </row>
    <row r="819" spans="1:6" x14ac:dyDescent="0.3">
      <c r="A819" s="21">
        <v>6061766</v>
      </c>
      <c r="B819" s="21" t="s">
        <v>12900</v>
      </c>
      <c r="C819" s="23">
        <v>0</v>
      </c>
      <c r="D819" s="24">
        <v>14.75</v>
      </c>
      <c r="E819" s="24">
        <v>7.88</v>
      </c>
      <c r="F819" s="23">
        <v>0</v>
      </c>
    </row>
    <row r="820" spans="1:6" x14ac:dyDescent="0.3">
      <c r="A820" s="21">
        <v>6041552</v>
      </c>
      <c r="B820" s="21" t="s">
        <v>12901</v>
      </c>
      <c r="C820" s="23">
        <v>0</v>
      </c>
      <c r="D820" s="24">
        <v>14.72</v>
      </c>
      <c r="E820" s="24">
        <v>7.2500000000000009</v>
      </c>
      <c r="F820" s="23">
        <v>0</v>
      </c>
    </row>
    <row r="821" spans="1:6" x14ac:dyDescent="0.3">
      <c r="A821" s="21">
        <v>6042289</v>
      </c>
      <c r="B821" s="21" t="s">
        <v>12902</v>
      </c>
      <c r="C821" s="23">
        <v>0</v>
      </c>
      <c r="D821" s="24">
        <v>14.7</v>
      </c>
      <c r="E821" s="24">
        <v>8.0800000000000018</v>
      </c>
      <c r="F821" s="23">
        <v>0</v>
      </c>
    </row>
    <row r="822" spans="1:6" x14ac:dyDescent="0.3">
      <c r="A822" s="21">
        <v>6048485</v>
      </c>
      <c r="B822" s="21" t="s">
        <v>12903</v>
      </c>
      <c r="C822" s="23">
        <v>0</v>
      </c>
      <c r="D822" s="24">
        <v>14.7</v>
      </c>
      <c r="E822" s="24">
        <v>6.839999999999999</v>
      </c>
      <c r="F822" s="23">
        <v>0</v>
      </c>
    </row>
    <row r="823" spans="1:6" x14ac:dyDescent="0.3">
      <c r="A823" s="21">
        <v>5028780</v>
      </c>
      <c r="B823" s="21" t="s">
        <v>12904</v>
      </c>
      <c r="C823" s="23">
        <v>1</v>
      </c>
      <c r="D823" s="24">
        <v>14.67</v>
      </c>
      <c r="E823" s="24">
        <v>11.46</v>
      </c>
      <c r="F823" s="23">
        <v>14.67</v>
      </c>
    </row>
    <row r="824" spans="1:6" x14ac:dyDescent="0.3">
      <c r="A824" s="21">
        <v>5028786</v>
      </c>
      <c r="B824" s="21" t="s">
        <v>12905</v>
      </c>
      <c r="C824" s="23">
        <v>1</v>
      </c>
      <c r="D824" s="24">
        <v>14.67</v>
      </c>
      <c r="E824" s="24">
        <v>9.6999999999999993</v>
      </c>
      <c r="F824" s="23">
        <v>14.67</v>
      </c>
    </row>
    <row r="825" spans="1:6" x14ac:dyDescent="0.3">
      <c r="A825" s="21">
        <v>6041977</v>
      </c>
      <c r="B825" s="21" t="s">
        <v>12906</v>
      </c>
      <c r="C825" s="23">
        <v>0</v>
      </c>
      <c r="D825" s="24">
        <v>14.53</v>
      </c>
      <c r="E825" s="24">
        <v>8.1</v>
      </c>
      <c r="F825" s="23">
        <v>0</v>
      </c>
    </row>
    <row r="826" spans="1:6" x14ac:dyDescent="0.3">
      <c r="A826" s="21">
        <v>5025080</v>
      </c>
      <c r="B826" s="21" t="s">
        <v>12907</v>
      </c>
      <c r="C826" s="23">
        <v>5</v>
      </c>
      <c r="D826" s="24">
        <v>13.89</v>
      </c>
      <c r="E826" s="24">
        <v>9.0500000000000007</v>
      </c>
      <c r="F826" s="23">
        <v>2.778</v>
      </c>
    </row>
    <row r="827" spans="1:6" x14ac:dyDescent="0.3">
      <c r="A827" s="21">
        <v>6056036</v>
      </c>
      <c r="B827" s="21" t="s">
        <v>12908</v>
      </c>
      <c r="C827" s="23">
        <v>0</v>
      </c>
      <c r="D827" s="24">
        <v>13.89</v>
      </c>
      <c r="E827" s="24">
        <v>6.7200000000000006</v>
      </c>
      <c r="F827" s="23">
        <v>0</v>
      </c>
    </row>
    <row r="828" spans="1:6" x14ac:dyDescent="0.3">
      <c r="A828" s="21">
        <v>5061964</v>
      </c>
      <c r="B828" s="21" t="s">
        <v>12909</v>
      </c>
      <c r="C828" s="23">
        <v>2.5</v>
      </c>
      <c r="D828" s="24">
        <v>13.74</v>
      </c>
      <c r="E828" s="24">
        <v>7.26</v>
      </c>
      <c r="F828" s="23">
        <v>5.4960000000000004</v>
      </c>
    </row>
    <row r="829" spans="1:6" x14ac:dyDescent="0.3">
      <c r="A829" s="21">
        <v>6055439</v>
      </c>
      <c r="B829" s="21" t="s">
        <v>12910</v>
      </c>
      <c r="C829" s="23">
        <v>0</v>
      </c>
      <c r="D829" s="24">
        <v>13.72</v>
      </c>
      <c r="E829" s="24">
        <v>8.49</v>
      </c>
      <c r="F829" s="23">
        <v>0</v>
      </c>
    </row>
    <row r="830" spans="1:6" x14ac:dyDescent="0.3">
      <c r="A830" s="21">
        <v>6055447</v>
      </c>
      <c r="B830" s="21" t="s">
        <v>12911</v>
      </c>
      <c r="C830" s="23">
        <v>0</v>
      </c>
      <c r="D830" s="24">
        <v>13.72</v>
      </c>
      <c r="E830" s="24">
        <v>13.72</v>
      </c>
      <c r="F830" s="23">
        <v>0</v>
      </c>
    </row>
    <row r="831" spans="1:6" x14ac:dyDescent="0.3">
      <c r="A831" s="21">
        <v>6062990</v>
      </c>
      <c r="B831" s="21" t="s">
        <v>12912</v>
      </c>
      <c r="C831" s="23">
        <v>0</v>
      </c>
      <c r="D831" s="24">
        <v>13.559999999999999</v>
      </c>
      <c r="E831" s="24">
        <v>7.1099999999999985</v>
      </c>
      <c r="F831" s="23">
        <v>0</v>
      </c>
    </row>
    <row r="832" spans="1:6" x14ac:dyDescent="0.3">
      <c r="A832" s="21">
        <v>6061942</v>
      </c>
      <c r="B832" s="21" t="s">
        <v>12913</v>
      </c>
      <c r="C832" s="23">
        <v>0</v>
      </c>
      <c r="D832" s="24">
        <v>13.44</v>
      </c>
      <c r="E832" s="24">
        <v>6.7899999999999991</v>
      </c>
      <c r="F832" s="23">
        <v>0</v>
      </c>
    </row>
    <row r="833" spans="1:6" x14ac:dyDescent="0.3">
      <c r="A833" s="21">
        <v>6043323</v>
      </c>
      <c r="B833" s="21" t="s">
        <v>12914</v>
      </c>
      <c r="C833" s="23">
        <v>0</v>
      </c>
      <c r="D833" s="24">
        <v>13.1</v>
      </c>
      <c r="E833" s="24">
        <v>8.2299999999999986</v>
      </c>
      <c r="F833" s="23">
        <v>0</v>
      </c>
    </row>
    <row r="834" spans="1:6" x14ac:dyDescent="0.3">
      <c r="A834" s="21">
        <v>6042147</v>
      </c>
      <c r="B834" s="21" t="s">
        <v>12915</v>
      </c>
      <c r="C834" s="23">
        <v>0</v>
      </c>
      <c r="D834" s="24">
        <v>13.03</v>
      </c>
      <c r="E834" s="24">
        <v>7.7899999999999991</v>
      </c>
      <c r="F834" s="23">
        <v>0</v>
      </c>
    </row>
    <row r="835" spans="1:6" x14ac:dyDescent="0.3">
      <c r="A835" s="21">
        <v>6040198</v>
      </c>
      <c r="B835" s="21" t="s">
        <v>12916</v>
      </c>
      <c r="C835" s="23">
        <v>0</v>
      </c>
      <c r="D835" s="24">
        <v>13</v>
      </c>
      <c r="E835" s="24">
        <v>6.56</v>
      </c>
      <c r="F835" s="23">
        <v>0</v>
      </c>
    </row>
    <row r="836" spans="1:6" x14ac:dyDescent="0.3">
      <c r="A836" s="21">
        <v>6060630</v>
      </c>
      <c r="B836" s="21" t="s">
        <v>12917</v>
      </c>
      <c r="C836" s="23">
        <v>0</v>
      </c>
      <c r="D836" s="24">
        <v>12.98</v>
      </c>
      <c r="E836" s="24">
        <v>6.87</v>
      </c>
      <c r="F836" s="23">
        <v>0</v>
      </c>
    </row>
    <row r="837" spans="1:6" x14ac:dyDescent="0.3">
      <c r="A837" s="21">
        <v>6040991</v>
      </c>
      <c r="B837" s="21" t="s">
        <v>12918</v>
      </c>
      <c r="C837" s="23">
        <v>0</v>
      </c>
      <c r="D837" s="24">
        <v>12.92</v>
      </c>
      <c r="E837" s="24">
        <v>7.34</v>
      </c>
      <c r="F837" s="23">
        <v>0</v>
      </c>
    </row>
    <row r="838" spans="1:6" x14ac:dyDescent="0.3">
      <c r="A838" s="21">
        <v>6055200</v>
      </c>
      <c r="B838" s="21" t="s">
        <v>12919</v>
      </c>
      <c r="C838" s="23">
        <v>0</v>
      </c>
      <c r="D838" s="24">
        <v>12.88</v>
      </c>
      <c r="E838" s="24">
        <v>9.31</v>
      </c>
      <c r="F838" s="23">
        <v>0</v>
      </c>
    </row>
    <row r="839" spans="1:6" x14ac:dyDescent="0.3">
      <c r="A839" s="21">
        <v>6055203</v>
      </c>
      <c r="B839" s="21" t="s">
        <v>12920</v>
      </c>
      <c r="C839" s="23">
        <v>0</v>
      </c>
      <c r="D839" s="24">
        <v>12.88</v>
      </c>
      <c r="E839" s="24">
        <v>9.0300000000000011</v>
      </c>
      <c r="F839" s="23">
        <v>0</v>
      </c>
    </row>
    <row r="840" spans="1:6" x14ac:dyDescent="0.3">
      <c r="A840" s="21">
        <v>6042886</v>
      </c>
      <c r="B840" s="21" t="s">
        <v>12921</v>
      </c>
      <c r="C840" s="23">
        <v>0</v>
      </c>
      <c r="D840" s="24">
        <v>12.84</v>
      </c>
      <c r="E840" s="24">
        <v>9.07</v>
      </c>
      <c r="F840" s="23">
        <v>0</v>
      </c>
    </row>
    <row r="841" spans="1:6" x14ac:dyDescent="0.3">
      <c r="A841" s="21">
        <v>6055508</v>
      </c>
      <c r="B841" s="21" t="s">
        <v>12922</v>
      </c>
      <c r="C841" s="23">
        <v>0</v>
      </c>
      <c r="D841" s="24">
        <v>12.75</v>
      </c>
      <c r="E841" s="24">
        <v>8.14</v>
      </c>
      <c r="F841" s="23">
        <v>0</v>
      </c>
    </row>
    <row r="842" spans="1:6" x14ac:dyDescent="0.3">
      <c r="A842" s="21">
        <v>6057292</v>
      </c>
      <c r="B842" s="21" t="s">
        <v>12923</v>
      </c>
      <c r="C842" s="23">
        <v>0</v>
      </c>
      <c r="D842" s="24">
        <v>12.74</v>
      </c>
      <c r="E842" s="24">
        <v>5.4700000000000006</v>
      </c>
      <c r="F842" s="23">
        <v>0</v>
      </c>
    </row>
    <row r="843" spans="1:6" x14ac:dyDescent="0.3">
      <c r="A843" s="21">
        <v>6058240</v>
      </c>
      <c r="B843" s="21" t="s">
        <v>12924</v>
      </c>
      <c r="C843" s="23">
        <v>0</v>
      </c>
      <c r="D843" s="24">
        <v>12.74</v>
      </c>
      <c r="E843" s="24">
        <v>7.3500000000000005</v>
      </c>
      <c r="F843" s="23">
        <v>0</v>
      </c>
    </row>
    <row r="844" spans="1:6" x14ac:dyDescent="0.3">
      <c r="A844" s="21">
        <v>6058332</v>
      </c>
      <c r="B844" s="21" t="s">
        <v>12925</v>
      </c>
      <c r="C844" s="23">
        <v>0</v>
      </c>
      <c r="D844" s="24">
        <v>12.74</v>
      </c>
      <c r="E844" s="24">
        <v>5.9</v>
      </c>
      <c r="F844" s="23">
        <v>0</v>
      </c>
    </row>
    <row r="845" spans="1:6" x14ac:dyDescent="0.3">
      <c r="A845" s="21">
        <v>6041975</v>
      </c>
      <c r="B845" s="21" t="s">
        <v>12926</v>
      </c>
      <c r="C845" s="23">
        <v>0</v>
      </c>
      <c r="D845" s="24">
        <v>12.68</v>
      </c>
      <c r="E845" s="24">
        <v>6.89</v>
      </c>
      <c r="F845" s="23">
        <v>0</v>
      </c>
    </row>
    <row r="846" spans="1:6" x14ac:dyDescent="0.3">
      <c r="A846" s="21">
        <v>6044227</v>
      </c>
      <c r="B846" s="21" t="s">
        <v>12927</v>
      </c>
      <c r="C846" s="23">
        <v>0</v>
      </c>
      <c r="D846" s="24">
        <v>12.68</v>
      </c>
      <c r="E846" s="24">
        <v>5.9399999999999995</v>
      </c>
      <c r="F846" s="23">
        <v>0</v>
      </c>
    </row>
    <row r="847" spans="1:6" x14ac:dyDescent="0.3">
      <c r="A847" s="21">
        <v>6055518</v>
      </c>
      <c r="B847" s="21" t="s">
        <v>12928</v>
      </c>
      <c r="C847" s="23">
        <v>0</v>
      </c>
      <c r="D847" s="24">
        <v>12.51</v>
      </c>
      <c r="E847" s="24">
        <v>6.71</v>
      </c>
      <c r="F847" s="23">
        <v>0</v>
      </c>
    </row>
    <row r="848" spans="1:6" x14ac:dyDescent="0.3">
      <c r="A848" s="21">
        <v>5027874</v>
      </c>
      <c r="B848" s="21" t="s">
        <v>12929</v>
      </c>
      <c r="C848" s="23">
        <v>2.5</v>
      </c>
      <c r="D848" s="24">
        <v>12.5</v>
      </c>
      <c r="E848" s="24">
        <v>5.22</v>
      </c>
      <c r="F848" s="23">
        <v>5</v>
      </c>
    </row>
    <row r="849" spans="1:6" x14ac:dyDescent="0.3">
      <c r="A849" s="21">
        <v>6060615</v>
      </c>
      <c r="B849" s="21" t="s">
        <v>12930</v>
      </c>
      <c r="C849" s="23">
        <v>0</v>
      </c>
      <c r="D849" s="24">
        <v>12.5</v>
      </c>
      <c r="E849" s="24">
        <v>8.6</v>
      </c>
      <c r="F849" s="23">
        <v>0</v>
      </c>
    </row>
    <row r="850" spans="1:6" x14ac:dyDescent="0.3">
      <c r="A850" s="21">
        <v>6041046</v>
      </c>
      <c r="B850" s="21" t="s">
        <v>12931</v>
      </c>
      <c r="C850" s="23">
        <v>0</v>
      </c>
      <c r="D850" s="24">
        <v>12.41</v>
      </c>
      <c r="E850" s="24">
        <v>4.78</v>
      </c>
      <c r="F850" s="23">
        <v>0</v>
      </c>
    </row>
    <row r="851" spans="1:6" x14ac:dyDescent="0.3">
      <c r="A851" s="21">
        <v>6040923</v>
      </c>
      <c r="B851" s="21" t="s">
        <v>12932</v>
      </c>
      <c r="C851" s="23">
        <v>0</v>
      </c>
      <c r="D851" s="24">
        <v>12.22</v>
      </c>
      <c r="E851" s="24">
        <v>6.330000000000001</v>
      </c>
      <c r="F851" s="23">
        <v>0</v>
      </c>
    </row>
    <row r="852" spans="1:6" x14ac:dyDescent="0.3">
      <c r="A852" s="21">
        <v>6042113</v>
      </c>
      <c r="B852" s="21" t="s">
        <v>12933</v>
      </c>
      <c r="C852" s="23">
        <v>0</v>
      </c>
      <c r="D852" s="24">
        <v>12.1</v>
      </c>
      <c r="E852" s="24">
        <v>10.029999999999999</v>
      </c>
      <c r="F852" s="23">
        <v>0</v>
      </c>
    </row>
    <row r="853" spans="1:6" x14ac:dyDescent="0.3">
      <c r="A853" s="21">
        <v>6055436</v>
      </c>
      <c r="B853" s="21" t="s">
        <v>12934</v>
      </c>
      <c r="C853" s="23">
        <v>0</v>
      </c>
      <c r="D853" s="24">
        <v>12</v>
      </c>
      <c r="E853" s="24">
        <v>8.52</v>
      </c>
      <c r="F853" s="23">
        <v>0</v>
      </c>
    </row>
    <row r="854" spans="1:6" x14ac:dyDescent="0.3">
      <c r="A854" s="21">
        <v>6055702</v>
      </c>
      <c r="B854" s="21" t="s">
        <v>12935</v>
      </c>
      <c r="C854" s="23">
        <v>0</v>
      </c>
      <c r="D854" s="24">
        <v>12</v>
      </c>
      <c r="E854" s="24">
        <v>3.2100000000000009</v>
      </c>
      <c r="F854" s="23">
        <v>0</v>
      </c>
    </row>
    <row r="855" spans="1:6" x14ac:dyDescent="0.3">
      <c r="A855" s="21">
        <v>6059034</v>
      </c>
      <c r="B855" s="21" t="s">
        <v>12936</v>
      </c>
      <c r="C855" s="23">
        <v>0</v>
      </c>
      <c r="D855" s="24">
        <v>12</v>
      </c>
      <c r="E855" s="24">
        <v>7.64</v>
      </c>
      <c r="F855" s="23">
        <v>0</v>
      </c>
    </row>
    <row r="856" spans="1:6" x14ac:dyDescent="0.3">
      <c r="A856" s="21">
        <v>6061854</v>
      </c>
      <c r="B856" s="21" t="s">
        <v>12937</v>
      </c>
      <c r="C856" s="23">
        <v>0</v>
      </c>
      <c r="D856" s="24">
        <v>12</v>
      </c>
      <c r="E856" s="24">
        <v>3.3800000000000008</v>
      </c>
      <c r="F856" s="23">
        <v>0</v>
      </c>
    </row>
    <row r="857" spans="1:6" x14ac:dyDescent="0.3">
      <c r="A857" s="21">
        <v>6070743</v>
      </c>
      <c r="B857" s="21" t="s">
        <v>12938</v>
      </c>
      <c r="C857" s="23">
        <v>0</v>
      </c>
      <c r="D857" s="24">
        <v>12</v>
      </c>
      <c r="E857" s="24">
        <v>6.15</v>
      </c>
      <c r="F857" s="23">
        <v>0</v>
      </c>
    </row>
    <row r="858" spans="1:6" x14ac:dyDescent="0.3">
      <c r="A858" s="21">
        <v>5025076</v>
      </c>
      <c r="B858" s="21" t="s">
        <v>12939</v>
      </c>
      <c r="C858" s="23">
        <v>5</v>
      </c>
      <c r="D858" s="24">
        <v>11.900000000000006</v>
      </c>
      <c r="E858" s="24">
        <v>6.0799999999999983</v>
      </c>
      <c r="F858" s="23">
        <v>2.3800000000000012</v>
      </c>
    </row>
    <row r="859" spans="1:6" x14ac:dyDescent="0.3">
      <c r="A859" s="21">
        <v>6055199</v>
      </c>
      <c r="B859" s="21" t="s">
        <v>12940</v>
      </c>
      <c r="C859" s="23">
        <v>0</v>
      </c>
      <c r="D859" s="24">
        <v>11.83</v>
      </c>
      <c r="E859" s="24">
        <v>6.89</v>
      </c>
      <c r="F859" s="23">
        <v>0</v>
      </c>
    </row>
    <row r="860" spans="1:6" x14ac:dyDescent="0.3">
      <c r="A860" s="21">
        <v>5091113</v>
      </c>
      <c r="B860" s="21" t="s">
        <v>12941</v>
      </c>
      <c r="C860" s="23">
        <v>2.5</v>
      </c>
      <c r="D860" s="24">
        <v>11.8</v>
      </c>
      <c r="E860" s="24">
        <v>0.26000000000000156</v>
      </c>
      <c r="F860" s="23">
        <v>4.7200000000000006</v>
      </c>
    </row>
    <row r="861" spans="1:6" x14ac:dyDescent="0.3">
      <c r="A861" s="21">
        <v>5091119</v>
      </c>
      <c r="B861" s="21" t="s">
        <v>12942</v>
      </c>
      <c r="C861" s="23">
        <v>2.5</v>
      </c>
      <c r="D861" s="24">
        <v>11.8</v>
      </c>
      <c r="E861" s="24">
        <v>1.6000000000000014</v>
      </c>
      <c r="F861" s="23">
        <v>4.7200000000000006</v>
      </c>
    </row>
    <row r="862" spans="1:6" x14ac:dyDescent="0.3">
      <c r="A862" s="21">
        <v>6055427</v>
      </c>
      <c r="B862" s="21" t="s">
        <v>12943</v>
      </c>
      <c r="C862" s="23">
        <v>0</v>
      </c>
      <c r="D862" s="24">
        <v>11.7</v>
      </c>
      <c r="E862" s="24">
        <v>7.92</v>
      </c>
      <c r="F862" s="23">
        <v>0</v>
      </c>
    </row>
    <row r="863" spans="1:6" x14ac:dyDescent="0.3">
      <c r="A863" s="21">
        <v>5091052</v>
      </c>
      <c r="B863" s="21" t="s">
        <v>12944</v>
      </c>
      <c r="C863" s="23">
        <v>2.5</v>
      </c>
      <c r="D863" s="24">
        <v>11.56</v>
      </c>
      <c r="E863" s="24">
        <v>6.7</v>
      </c>
      <c r="F863" s="23">
        <v>4.6240000000000006</v>
      </c>
    </row>
    <row r="864" spans="1:6" x14ac:dyDescent="0.3">
      <c r="A864" s="21">
        <v>6042294</v>
      </c>
      <c r="B864" s="21" t="s">
        <v>12945</v>
      </c>
      <c r="C864" s="23">
        <v>0</v>
      </c>
      <c r="D864" s="24">
        <v>11.5</v>
      </c>
      <c r="E864" s="24">
        <v>5.88</v>
      </c>
      <c r="F864" s="23">
        <v>0</v>
      </c>
    </row>
    <row r="865" spans="1:6" x14ac:dyDescent="0.3">
      <c r="A865" s="21">
        <v>6054432</v>
      </c>
      <c r="B865" s="21" t="s">
        <v>12946</v>
      </c>
      <c r="C865" s="23">
        <v>0</v>
      </c>
      <c r="D865" s="24">
        <v>11.36</v>
      </c>
      <c r="E865" s="24">
        <v>6.8299999999999992</v>
      </c>
      <c r="F865" s="23">
        <v>0</v>
      </c>
    </row>
    <row r="866" spans="1:6" x14ac:dyDescent="0.3">
      <c r="A866" s="21">
        <v>6042347</v>
      </c>
      <c r="B866" s="21" t="s">
        <v>12947</v>
      </c>
      <c r="C866" s="23">
        <v>0</v>
      </c>
      <c r="D866" s="24">
        <v>11.040000000000001</v>
      </c>
      <c r="E866" s="24">
        <v>5.5600000000000005</v>
      </c>
      <c r="F866" s="23">
        <v>0</v>
      </c>
    </row>
    <row r="867" spans="1:6" x14ac:dyDescent="0.3">
      <c r="A867" s="21">
        <v>5091081</v>
      </c>
      <c r="B867" s="21" t="s">
        <v>12948</v>
      </c>
      <c r="C867" s="23">
        <v>2.5</v>
      </c>
      <c r="D867" s="24">
        <v>11</v>
      </c>
      <c r="E867" s="24">
        <v>4.78</v>
      </c>
      <c r="F867" s="23">
        <v>4.4000000000000004</v>
      </c>
    </row>
    <row r="868" spans="1:6" x14ac:dyDescent="0.3">
      <c r="A868" s="21">
        <v>6041145</v>
      </c>
      <c r="B868" s="21" t="s">
        <v>12949</v>
      </c>
      <c r="C868" s="23">
        <v>0</v>
      </c>
      <c r="D868" s="24">
        <v>11</v>
      </c>
      <c r="E868" s="24">
        <v>6.13</v>
      </c>
      <c r="F868" s="23">
        <v>0</v>
      </c>
    </row>
    <row r="869" spans="1:6" x14ac:dyDescent="0.3">
      <c r="A869" s="21">
        <v>6063272</v>
      </c>
      <c r="B869" s="21" t="s">
        <v>12950</v>
      </c>
      <c r="C869" s="23">
        <v>0</v>
      </c>
      <c r="D869" s="24">
        <v>11</v>
      </c>
      <c r="E869" s="24">
        <v>4.8</v>
      </c>
      <c r="F869" s="23">
        <v>0</v>
      </c>
    </row>
    <row r="870" spans="1:6" x14ac:dyDescent="0.3">
      <c r="A870" s="21">
        <v>6047351</v>
      </c>
      <c r="B870" s="21" t="s">
        <v>12951</v>
      </c>
      <c r="C870" s="23">
        <v>0</v>
      </c>
      <c r="D870" s="24">
        <v>10.82</v>
      </c>
      <c r="E870" s="24">
        <v>7.6</v>
      </c>
      <c r="F870" s="23">
        <v>0</v>
      </c>
    </row>
    <row r="871" spans="1:6" x14ac:dyDescent="0.3">
      <c r="A871" s="21">
        <v>6041702</v>
      </c>
      <c r="B871" s="21" t="s">
        <v>12952</v>
      </c>
      <c r="C871" s="23">
        <v>0</v>
      </c>
      <c r="D871" s="24">
        <v>10.8</v>
      </c>
      <c r="E871" s="24">
        <v>7.2700000000000014</v>
      </c>
      <c r="F871" s="23">
        <v>0</v>
      </c>
    </row>
    <row r="872" spans="1:6" x14ac:dyDescent="0.3">
      <c r="A872" s="21">
        <v>6058610</v>
      </c>
      <c r="B872" s="21" t="s">
        <v>12953</v>
      </c>
      <c r="C872" s="23">
        <v>0</v>
      </c>
      <c r="D872" s="24">
        <v>10.69</v>
      </c>
      <c r="E872" s="24">
        <v>4.9799999999999995</v>
      </c>
      <c r="F872" s="23">
        <v>0</v>
      </c>
    </row>
    <row r="873" spans="1:6" x14ac:dyDescent="0.3">
      <c r="A873" s="21">
        <v>6055433</v>
      </c>
      <c r="B873" s="21" t="s">
        <v>12954</v>
      </c>
      <c r="C873" s="23">
        <v>0</v>
      </c>
      <c r="D873" s="24">
        <v>10.6</v>
      </c>
      <c r="E873" s="24">
        <v>7.6499999999999995</v>
      </c>
      <c r="F873" s="23">
        <v>0</v>
      </c>
    </row>
    <row r="874" spans="1:6" x14ac:dyDescent="0.3">
      <c r="A874" s="21">
        <v>6042146</v>
      </c>
      <c r="B874" s="21" t="s">
        <v>12955</v>
      </c>
      <c r="C874" s="23">
        <v>0</v>
      </c>
      <c r="D874" s="24">
        <v>10.59</v>
      </c>
      <c r="E874" s="24">
        <v>6.32</v>
      </c>
      <c r="F874" s="23">
        <v>0</v>
      </c>
    </row>
    <row r="875" spans="1:6" x14ac:dyDescent="0.3">
      <c r="A875" s="21">
        <v>6006693</v>
      </c>
      <c r="B875" s="21" t="s">
        <v>12956</v>
      </c>
      <c r="C875" s="23">
        <v>1</v>
      </c>
      <c r="D875" s="24">
        <v>10.56</v>
      </c>
      <c r="E875" s="24">
        <v>8.18</v>
      </c>
      <c r="F875" s="23">
        <v>10.56</v>
      </c>
    </row>
    <row r="876" spans="1:6" x14ac:dyDescent="0.3">
      <c r="A876" s="21">
        <v>6042142</v>
      </c>
      <c r="B876" s="21" t="s">
        <v>12957</v>
      </c>
      <c r="C876" s="23">
        <v>0</v>
      </c>
      <c r="D876" s="24">
        <v>10.5</v>
      </c>
      <c r="E876" s="24">
        <v>6.29</v>
      </c>
      <c r="F876" s="23">
        <v>0</v>
      </c>
    </row>
    <row r="877" spans="1:6" x14ac:dyDescent="0.3">
      <c r="A877" s="21">
        <v>6054287</v>
      </c>
      <c r="B877" s="21" t="s">
        <v>12958</v>
      </c>
      <c r="C877" s="23">
        <v>0</v>
      </c>
      <c r="D877" s="24">
        <v>10.48</v>
      </c>
      <c r="E877" s="24">
        <v>5.78</v>
      </c>
      <c r="F877" s="23">
        <v>0</v>
      </c>
    </row>
    <row r="878" spans="1:6" x14ac:dyDescent="0.3">
      <c r="A878" s="21">
        <v>6054444</v>
      </c>
      <c r="B878" s="21" t="s">
        <v>12959</v>
      </c>
      <c r="C878" s="23">
        <v>0</v>
      </c>
      <c r="D878" s="24">
        <v>10.4</v>
      </c>
      <c r="E878" s="24">
        <v>6.1800000000000006</v>
      </c>
      <c r="F878" s="23">
        <v>0</v>
      </c>
    </row>
    <row r="879" spans="1:6" x14ac:dyDescent="0.3">
      <c r="A879" s="21">
        <v>6062056</v>
      </c>
      <c r="B879" s="21" t="s">
        <v>12960</v>
      </c>
      <c r="C879" s="23">
        <v>0</v>
      </c>
      <c r="D879" s="24">
        <v>10.37</v>
      </c>
      <c r="E879" s="24">
        <v>5.0699999999999994</v>
      </c>
      <c r="F879" s="23">
        <v>0</v>
      </c>
    </row>
    <row r="880" spans="1:6" x14ac:dyDescent="0.3">
      <c r="A880" s="21">
        <v>6041697</v>
      </c>
      <c r="B880" s="21" t="s">
        <v>12961</v>
      </c>
      <c r="C880" s="23">
        <v>0</v>
      </c>
      <c r="D880" s="24">
        <v>10.27</v>
      </c>
      <c r="E880" s="24">
        <v>6.22</v>
      </c>
      <c r="F880" s="23">
        <v>0</v>
      </c>
    </row>
    <row r="881" spans="1:6" x14ac:dyDescent="0.3">
      <c r="A881" s="21">
        <v>6061952</v>
      </c>
      <c r="B881" s="21" t="s">
        <v>12962</v>
      </c>
      <c r="C881" s="23">
        <v>0</v>
      </c>
      <c r="D881" s="24">
        <v>10.199999999999999</v>
      </c>
      <c r="E881" s="24">
        <v>5.74</v>
      </c>
      <c r="F881" s="23">
        <v>0</v>
      </c>
    </row>
    <row r="882" spans="1:6" x14ac:dyDescent="0.3">
      <c r="A882" s="21">
        <v>5064696</v>
      </c>
      <c r="B882" s="21" t="s">
        <v>12963</v>
      </c>
      <c r="C882" s="23">
        <v>2.5</v>
      </c>
      <c r="D882" s="24">
        <v>10.039999999999999</v>
      </c>
      <c r="E882" s="24">
        <v>4.4999999999999991</v>
      </c>
      <c r="F882" s="23">
        <v>4.016</v>
      </c>
    </row>
    <row r="883" spans="1:6" x14ac:dyDescent="0.3">
      <c r="A883" s="21">
        <v>5024060</v>
      </c>
      <c r="B883" s="21" t="s">
        <v>12964</v>
      </c>
      <c r="C883" s="23">
        <v>2.5</v>
      </c>
      <c r="D883" s="24">
        <v>10.029999999999999</v>
      </c>
      <c r="E883" s="24">
        <v>7.02</v>
      </c>
      <c r="F883" s="23">
        <v>4.0119999999999996</v>
      </c>
    </row>
    <row r="884" spans="1:6" x14ac:dyDescent="0.3">
      <c r="A884" s="21">
        <v>5091035</v>
      </c>
      <c r="B884" s="21" t="s">
        <v>12965</v>
      </c>
      <c r="C884" s="23">
        <v>2.5</v>
      </c>
      <c r="D884" s="24">
        <v>10.029999999999999</v>
      </c>
      <c r="E884" s="24">
        <v>5.3699999999999992</v>
      </c>
      <c r="F884" s="23">
        <v>4.0119999999999996</v>
      </c>
    </row>
    <row r="885" spans="1:6" x14ac:dyDescent="0.3">
      <c r="A885" s="21">
        <v>6040569</v>
      </c>
      <c r="B885" s="21" t="s">
        <v>12966</v>
      </c>
      <c r="C885" s="23">
        <v>0</v>
      </c>
      <c r="D885" s="24">
        <v>10</v>
      </c>
      <c r="E885" s="24">
        <v>5.27</v>
      </c>
      <c r="F885" s="23">
        <v>0</v>
      </c>
    </row>
    <row r="886" spans="1:6" x14ac:dyDescent="0.3">
      <c r="A886" s="21">
        <v>6040767</v>
      </c>
      <c r="B886" s="21" t="s">
        <v>12967</v>
      </c>
      <c r="C886" s="23">
        <v>0</v>
      </c>
      <c r="D886" s="24">
        <v>10</v>
      </c>
      <c r="E886" s="24">
        <v>3.3600000000000003</v>
      </c>
      <c r="F886" s="23">
        <v>0</v>
      </c>
    </row>
    <row r="887" spans="1:6" x14ac:dyDescent="0.3">
      <c r="A887" s="21">
        <v>6063844</v>
      </c>
      <c r="B887" s="21" t="s">
        <v>12968</v>
      </c>
      <c r="C887" s="23">
        <v>0</v>
      </c>
      <c r="D887" s="24">
        <v>10</v>
      </c>
      <c r="E887" s="24">
        <v>4.25</v>
      </c>
      <c r="F887" s="23">
        <v>0</v>
      </c>
    </row>
    <row r="888" spans="1:6" x14ac:dyDescent="0.3">
      <c r="A888" s="21">
        <v>6070761</v>
      </c>
      <c r="B888" s="21" t="s">
        <v>12969</v>
      </c>
      <c r="C888" s="23">
        <v>0</v>
      </c>
      <c r="D888" s="24">
        <v>10</v>
      </c>
      <c r="E888" s="24">
        <v>5.4</v>
      </c>
      <c r="F888" s="23">
        <v>0</v>
      </c>
    </row>
    <row r="889" spans="1:6" x14ac:dyDescent="0.3">
      <c r="A889" s="21">
        <v>6061975</v>
      </c>
      <c r="B889" s="21" t="s">
        <v>12970</v>
      </c>
      <c r="C889" s="23">
        <v>0</v>
      </c>
      <c r="D889" s="24">
        <v>9.9600000000000009</v>
      </c>
      <c r="E889" s="24">
        <v>5.0200000000000005</v>
      </c>
      <c r="F889" s="23">
        <v>0</v>
      </c>
    </row>
    <row r="890" spans="1:6" x14ac:dyDescent="0.3">
      <c r="A890" s="21">
        <v>6042181</v>
      </c>
      <c r="B890" s="21" t="s">
        <v>12971</v>
      </c>
      <c r="C890" s="23">
        <v>0</v>
      </c>
      <c r="D890" s="24">
        <v>9.7899999999999991</v>
      </c>
      <c r="E890" s="24">
        <v>5.4499999999999993</v>
      </c>
      <c r="F890" s="23">
        <v>0</v>
      </c>
    </row>
    <row r="891" spans="1:6" x14ac:dyDescent="0.3">
      <c r="A891" s="21">
        <v>5092800</v>
      </c>
      <c r="B891" s="21" t="s">
        <v>12972</v>
      </c>
      <c r="C891" s="23">
        <v>1</v>
      </c>
      <c r="D891" s="24">
        <v>9.77</v>
      </c>
      <c r="E891" s="24">
        <v>6.2299999999999995</v>
      </c>
      <c r="F891" s="23">
        <v>9.77</v>
      </c>
    </row>
    <row r="892" spans="1:6" x14ac:dyDescent="0.3">
      <c r="A892" s="21">
        <v>5092803</v>
      </c>
      <c r="B892" s="21" t="s">
        <v>12973</v>
      </c>
      <c r="C892" s="23">
        <v>1</v>
      </c>
      <c r="D892" s="24">
        <v>9.77</v>
      </c>
      <c r="E892" s="24">
        <v>6.3599999999999994</v>
      </c>
      <c r="F892" s="23">
        <v>9.77</v>
      </c>
    </row>
    <row r="893" spans="1:6" x14ac:dyDescent="0.3">
      <c r="A893" s="21">
        <v>6060514</v>
      </c>
      <c r="B893" s="21" t="s">
        <v>12974</v>
      </c>
      <c r="C893" s="23">
        <v>0</v>
      </c>
      <c r="D893" s="24">
        <v>9.69</v>
      </c>
      <c r="E893" s="24">
        <v>4.5699999999999994</v>
      </c>
      <c r="F893" s="23">
        <v>0</v>
      </c>
    </row>
    <row r="894" spans="1:6" x14ac:dyDescent="0.3">
      <c r="A894" s="21">
        <v>6040567</v>
      </c>
      <c r="B894" s="21" t="s">
        <v>12975</v>
      </c>
      <c r="C894" s="23">
        <v>0</v>
      </c>
      <c r="D894" s="24">
        <v>9.5</v>
      </c>
      <c r="E894" s="24">
        <v>4.84</v>
      </c>
      <c r="F894" s="23">
        <v>0</v>
      </c>
    </row>
    <row r="895" spans="1:6" x14ac:dyDescent="0.3">
      <c r="A895" s="21">
        <v>6054450</v>
      </c>
      <c r="B895" s="21" t="s">
        <v>12976</v>
      </c>
      <c r="C895" s="23">
        <v>0</v>
      </c>
      <c r="D895" s="24">
        <v>9.4499999999999993</v>
      </c>
      <c r="E895" s="24">
        <v>5.379999999999999</v>
      </c>
      <c r="F895" s="23">
        <v>0</v>
      </c>
    </row>
    <row r="896" spans="1:6" x14ac:dyDescent="0.3">
      <c r="A896" s="21">
        <v>6060528</v>
      </c>
      <c r="B896" s="21" t="s">
        <v>12977</v>
      </c>
      <c r="C896" s="23">
        <v>0</v>
      </c>
      <c r="D896" s="24">
        <v>9.41</v>
      </c>
      <c r="E896" s="24">
        <v>5.82</v>
      </c>
      <c r="F896" s="23">
        <v>0</v>
      </c>
    </row>
    <row r="897" spans="1:6" x14ac:dyDescent="0.3">
      <c r="A897" s="21">
        <v>5091142</v>
      </c>
      <c r="B897" s="21" t="s">
        <v>12978</v>
      </c>
      <c r="C897" s="23">
        <v>2.5</v>
      </c>
      <c r="D897" s="24">
        <v>9.35</v>
      </c>
      <c r="E897" s="24">
        <v>5.17</v>
      </c>
      <c r="F897" s="23">
        <v>3.7399999999999998</v>
      </c>
    </row>
    <row r="898" spans="1:6" x14ac:dyDescent="0.3">
      <c r="A898" s="21">
        <v>5091146</v>
      </c>
      <c r="B898" s="21" t="s">
        <v>12979</v>
      </c>
      <c r="C898" s="23">
        <v>2.5</v>
      </c>
      <c r="D898" s="24">
        <v>9.35</v>
      </c>
      <c r="E898" s="24">
        <v>6.1999999999999993</v>
      </c>
      <c r="F898" s="23">
        <v>3.7399999999999998</v>
      </c>
    </row>
    <row r="899" spans="1:6" x14ac:dyDescent="0.3">
      <c r="A899" s="21">
        <v>6042145</v>
      </c>
      <c r="B899" s="21" t="s">
        <v>12980</v>
      </c>
      <c r="C899" s="23">
        <v>0</v>
      </c>
      <c r="D899" s="24">
        <v>9.33</v>
      </c>
      <c r="E899" s="24">
        <v>5.5600000000000005</v>
      </c>
      <c r="F899" s="23">
        <v>0</v>
      </c>
    </row>
    <row r="900" spans="1:6" x14ac:dyDescent="0.3">
      <c r="A900" s="21">
        <v>6042141</v>
      </c>
      <c r="B900" s="21" t="s">
        <v>12981</v>
      </c>
      <c r="C900" s="23">
        <v>0</v>
      </c>
      <c r="D900" s="24">
        <v>9.23</v>
      </c>
      <c r="E900" s="24">
        <v>5.51</v>
      </c>
      <c r="F900" s="23">
        <v>0</v>
      </c>
    </row>
    <row r="901" spans="1:6" x14ac:dyDescent="0.3">
      <c r="A901" s="21">
        <v>6059806</v>
      </c>
      <c r="B901" s="21" t="s">
        <v>12982</v>
      </c>
      <c r="C901" s="23">
        <v>0</v>
      </c>
      <c r="D901" s="24">
        <v>9.23</v>
      </c>
      <c r="E901" s="24">
        <v>4.9800000000000004</v>
      </c>
      <c r="F901" s="23">
        <v>0</v>
      </c>
    </row>
    <row r="902" spans="1:6" x14ac:dyDescent="0.3">
      <c r="A902" s="21">
        <v>6042148</v>
      </c>
      <c r="B902" s="21" t="s">
        <v>12983</v>
      </c>
      <c r="C902" s="23">
        <v>0</v>
      </c>
      <c r="D902" s="24">
        <v>9.18</v>
      </c>
      <c r="E902" s="24">
        <v>5.49</v>
      </c>
      <c r="F902" s="23">
        <v>0</v>
      </c>
    </row>
    <row r="903" spans="1:6" x14ac:dyDescent="0.3">
      <c r="A903" s="21">
        <v>6042140</v>
      </c>
      <c r="B903" s="21" t="s">
        <v>12984</v>
      </c>
      <c r="C903" s="23">
        <v>0</v>
      </c>
      <c r="D903" s="24">
        <v>9.08</v>
      </c>
      <c r="E903" s="24">
        <v>5.42</v>
      </c>
      <c r="F903" s="23">
        <v>0</v>
      </c>
    </row>
    <row r="904" spans="1:6" x14ac:dyDescent="0.3">
      <c r="A904" s="21">
        <v>6044258</v>
      </c>
      <c r="B904" s="21" t="s">
        <v>12985</v>
      </c>
      <c r="C904" s="23">
        <v>0</v>
      </c>
      <c r="D904" s="24">
        <v>9</v>
      </c>
      <c r="E904" s="24">
        <v>4.57</v>
      </c>
      <c r="F904" s="23">
        <v>0</v>
      </c>
    </row>
    <row r="905" spans="1:6" x14ac:dyDescent="0.3">
      <c r="A905" s="21">
        <v>6046436</v>
      </c>
      <c r="B905" s="21" t="s">
        <v>12986</v>
      </c>
      <c r="C905" s="23">
        <v>0</v>
      </c>
      <c r="D905" s="24">
        <v>9</v>
      </c>
      <c r="E905" s="24">
        <v>5.37</v>
      </c>
      <c r="F905" s="23">
        <v>0</v>
      </c>
    </row>
    <row r="906" spans="1:6" x14ac:dyDescent="0.3">
      <c r="A906" s="21">
        <v>6055425</v>
      </c>
      <c r="B906" s="21" t="s">
        <v>12987</v>
      </c>
      <c r="C906" s="23">
        <v>0</v>
      </c>
      <c r="D906" s="24">
        <v>9</v>
      </c>
      <c r="E906" s="24">
        <v>7.65</v>
      </c>
      <c r="F906" s="23">
        <v>0</v>
      </c>
    </row>
    <row r="907" spans="1:6" x14ac:dyDescent="0.3">
      <c r="A907" s="21">
        <v>6070978</v>
      </c>
      <c r="B907" s="21" t="s">
        <v>12988</v>
      </c>
      <c r="C907" s="23">
        <v>0</v>
      </c>
      <c r="D907" s="24">
        <v>9</v>
      </c>
      <c r="E907" s="24">
        <v>4.79</v>
      </c>
      <c r="F907" s="23">
        <v>0</v>
      </c>
    </row>
    <row r="908" spans="1:6" x14ac:dyDescent="0.3">
      <c r="A908" s="21">
        <v>6061953</v>
      </c>
      <c r="B908" s="21" t="s">
        <v>12989</v>
      </c>
      <c r="C908" s="23">
        <v>0</v>
      </c>
      <c r="D908" s="24">
        <v>8.9600000000000009</v>
      </c>
      <c r="E908" s="24">
        <v>4.5700000000000012</v>
      </c>
      <c r="F908" s="23">
        <v>0</v>
      </c>
    </row>
    <row r="909" spans="1:6" x14ac:dyDescent="0.3">
      <c r="A909" s="21">
        <v>5091044</v>
      </c>
      <c r="B909" s="21" t="s">
        <v>12990</v>
      </c>
      <c r="C909" s="23">
        <v>0.75</v>
      </c>
      <c r="D909" s="24">
        <v>8.73</v>
      </c>
      <c r="E909" s="24">
        <v>5.29</v>
      </c>
      <c r="F909" s="23">
        <v>11.64</v>
      </c>
    </row>
    <row r="910" spans="1:6" x14ac:dyDescent="0.3">
      <c r="A910" s="21">
        <v>5074278</v>
      </c>
      <c r="B910" s="21" t="s">
        <v>12991</v>
      </c>
      <c r="C910" s="23">
        <v>1</v>
      </c>
      <c r="D910" s="24">
        <v>8.6999999999999993</v>
      </c>
      <c r="E910" s="24">
        <v>4.2399999999999993</v>
      </c>
      <c r="F910" s="23">
        <v>8.6999999999999993</v>
      </c>
    </row>
    <row r="911" spans="1:6" x14ac:dyDescent="0.3">
      <c r="A911" s="21">
        <v>5091069</v>
      </c>
      <c r="B911" s="21" t="s">
        <v>12992</v>
      </c>
      <c r="C911" s="23">
        <v>1</v>
      </c>
      <c r="D911" s="24">
        <v>8.6999999999999993</v>
      </c>
      <c r="E911" s="24">
        <v>5.35</v>
      </c>
      <c r="F911" s="23">
        <v>8.6999999999999993</v>
      </c>
    </row>
    <row r="912" spans="1:6" x14ac:dyDescent="0.3">
      <c r="A912" s="21">
        <v>6063524</v>
      </c>
      <c r="B912" s="21" t="s">
        <v>12993</v>
      </c>
      <c r="C912" s="23">
        <v>0</v>
      </c>
      <c r="D912" s="24">
        <v>8.64</v>
      </c>
      <c r="E912" s="24">
        <v>3.2399999999999993</v>
      </c>
      <c r="F912" s="23">
        <v>0</v>
      </c>
    </row>
    <row r="913" spans="1:6" x14ac:dyDescent="0.3">
      <c r="A913" s="21">
        <v>6042112</v>
      </c>
      <c r="B913" s="21" t="s">
        <v>12994</v>
      </c>
      <c r="C913" s="23">
        <v>0</v>
      </c>
      <c r="D913" s="24">
        <v>8.4</v>
      </c>
      <c r="E913" s="24">
        <v>6.66</v>
      </c>
      <c r="F913" s="23">
        <v>0</v>
      </c>
    </row>
    <row r="914" spans="1:6" x14ac:dyDescent="0.3">
      <c r="A914" s="21">
        <v>6062546</v>
      </c>
      <c r="B914" s="21" t="s">
        <v>12995</v>
      </c>
      <c r="C914" s="23">
        <v>0</v>
      </c>
      <c r="D914" s="24">
        <v>8.4</v>
      </c>
      <c r="E914" s="24">
        <v>4.93</v>
      </c>
      <c r="F914" s="23">
        <v>0</v>
      </c>
    </row>
    <row r="915" spans="1:6" x14ac:dyDescent="0.3">
      <c r="A915" s="21">
        <v>6047950</v>
      </c>
      <c r="B915" s="21" t="s">
        <v>12996</v>
      </c>
      <c r="C915" s="23">
        <v>0</v>
      </c>
      <c r="D915" s="24">
        <v>8.36</v>
      </c>
      <c r="E915" s="24">
        <v>6.18</v>
      </c>
      <c r="F915" s="23">
        <v>0</v>
      </c>
    </row>
    <row r="916" spans="1:6" x14ac:dyDescent="0.3">
      <c r="A916" s="21">
        <v>5091010</v>
      </c>
      <c r="B916" s="21" t="s">
        <v>12997</v>
      </c>
      <c r="C916" s="23">
        <v>1</v>
      </c>
      <c r="D916" s="24">
        <v>8.19</v>
      </c>
      <c r="E916" s="24">
        <v>4.25</v>
      </c>
      <c r="F916" s="23">
        <v>8.19</v>
      </c>
    </row>
    <row r="917" spans="1:6" x14ac:dyDescent="0.3">
      <c r="A917" s="21">
        <v>5091097</v>
      </c>
      <c r="B917" s="21" t="s">
        <v>12998</v>
      </c>
      <c r="C917" s="23">
        <v>1</v>
      </c>
      <c r="D917" s="24">
        <v>8.19</v>
      </c>
      <c r="E917" s="24">
        <v>4.6199999999999992</v>
      </c>
      <c r="F917" s="23">
        <v>8.19</v>
      </c>
    </row>
    <row r="918" spans="1:6" x14ac:dyDescent="0.3">
      <c r="A918" s="21">
        <v>6041907</v>
      </c>
      <c r="B918" s="21" t="s">
        <v>12999</v>
      </c>
      <c r="C918" s="23">
        <v>0</v>
      </c>
      <c r="D918" s="24">
        <v>8.19</v>
      </c>
      <c r="E918" s="24">
        <v>4.9799999999999995</v>
      </c>
      <c r="F918" s="23">
        <v>0</v>
      </c>
    </row>
    <row r="919" spans="1:6" x14ac:dyDescent="0.3">
      <c r="A919" s="21">
        <v>6055207</v>
      </c>
      <c r="B919" s="21" t="s">
        <v>13000</v>
      </c>
      <c r="C919" s="23">
        <v>0</v>
      </c>
      <c r="D919" s="24">
        <v>8.08</v>
      </c>
      <c r="E919" s="24">
        <v>2</v>
      </c>
      <c r="F919" s="23">
        <v>0</v>
      </c>
    </row>
    <row r="920" spans="1:6" x14ac:dyDescent="0.3">
      <c r="A920" s="21">
        <v>6042128</v>
      </c>
      <c r="B920" s="21" t="s">
        <v>13001</v>
      </c>
      <c r="C920" s="23">
        <v>0</v>
      </c>
      <c r="D920" s="24">
        <v>8</v>
      </c>
      <c r="E920" s="24">
        <v>5.2899999999999991</v>
      </c>
      <c r="F920" s="23">
        <v>0</v>
      </c>
    </row>
    <row r="921" spans="1:6" x14ac:dyDescent="0.3">
      <c r="A921" s="21">
        <v>6061790</v>
      </c>
      <c r="B921" s="21" t="s">
        <v>13002</v>
      </c>
      <c r="C921" s="23">
        <v>0</v>
      </c>
      <c r="D921" s="24">
        <v>7.88</v>
      </c>
      <c r="E921" s="24">
        <v>5.3599999999999994</v>
      </c>
      <c r="F921" s="23">
        <v>0</v>
      </c>
    </row>
    <row r="922" spans="1:6" x14ac:dyDescent="0.3">
      <c r="A922" s="21">
        <v>6041690</v>
      </c>
      <c r="B922" s="21" t="s">
        <v>13003</v>
      </c>
      <c r="C922" s="23">
        <v>0</v>
      </c>
      <c r="D922" s="24">
        <v>7.68</v>
      </c>
      <c r="E922" s="24">
        <v>4.4799999999999995</v>
      </c>
      <c r="F922" s="23">
        <v>0</v>
      </c>
    </row>
    <row r="923" spans="1:6" x14ac:dyDescent="0.3">
      <c r="A923" s="21">
        <v>6041651</v>
      </c>
      <c r="B923" s="21" t="s">
        <v>13004</v>
      </c>
      <c r="C923" s="23">
        <v>0</v>
      </c>
      <c r="D923" s="24">
        <v>7.5</v>
      </c>
      <c r="E923" s="24">
        <v>4.38</v>
      </c>
      <c r="F923" s="23">
        <v>0</v>
      </c>
    </row>
    <row r="924" spans="1:6" x14ac:dyDescent="0.3">
      <c r="A924" s="21">
        <v>6042348</v>
      </c>
      <c r="B924" s="21" t="s">
        <v>13005</v>
      </c>
      <c r="C924" s="23">
        <v>0</v>
      </c>
      <c r="D924" s="24">
        <v>7.5</v>
      </c>
      <c r="E924" s="24">
        <v>4.05</v>
      </c>
      <c r="F924" s="23">
        <v>0</v>
      </c>
    </row>
    <row r="925" spans="1:6" x14ac:dyDescent="0.3">
      <c r="A925" s="21">
        <v>6058152</v>
      </c>
      <c r="B925" s="21" t="s">
        <v>13006</v>
      </c>
      <c r="C925" s="23">
        <v>0</v>
      </c>
      <c r="D925" s="24">
        <v>7.47</v>
      </c>
      <c r="E925" s="24">
        <v>3.8499999999999996</v>
      </c>
      <c r="F925" s="23">
        <v>0</v>
      </c>
    </row>
    <row r="926" spans="1:6" x14ac:dyDescent="0.3">
      <c r="A926" s="21">
        <v>6054349</v>
      </c>
      <c r="B926" s="21" t="s">
        <v>13007</v>
      </c>
      <c r="C926" s="23">
        <v>0</v>
      </c>
      <c r="D926" s="24">
        <v>7.46</v>
      </c>
      <c r="E926" s="24">
        <v>3.92</v>
      </c>
      <c r="F926" s="23">
        <v>0</v>
      </c>
    </row>
    <row r="927" spans="1:6" x14ac:dyDescent="0.3">
      <c r="A927" s="21">
        <v>6047247</v>
      </c>
      <c r="B927" s="21" t="s">
        <v>13008</v>
      </c>
      <c r="C927" s="23">
        <v>0</v>
      </c>
      <c r="D927" s="24">
        <v>7.44</v>
      </c>
      <c r="E927" s="24">
        <v>5.48</v>
      </c>
      <c r="F927" s="23">
        <v>0</v>
      </c>
    </row>
    <row r="928" spans="1:6" x14ac:dyDescent="0.3">
      <c r="A928" s="21">
        <v>5048895</v>
      </c>
      <c r="B928" s="21" t="s">
        <v>13009</v>
      </c>
      <c r="C928" s="23">
        <v>1</v>
      </c>
      <c r="D928" s="24">
        <v>7.34</v>
      </c>
      <c r="E928" s="24">
        <v>3.5900000000000003</v>
      </c>
      <c r="F928" s="23">
        <v>7.34</v>
      </c>
    </row>
    <row r="929" spans="1:6" x14ac:dyDescent="0.3">
      <c r="A929" s="21">
        <v>6054286</v>
      </c>
      <c r="B929" s="21" t="s">
        <v>13010</v>
      </c>
      <c r="C929" s="23">
        <v>0</v>
      </c>
      <c r="D929" s="24">
        <v>7.32</v>
      </c>
      <c r="E929" s="24">
        <v>4.87</v>
      </c>
      <c r="F929" s="23">
        <v>0</v>
      </c>
    </row>
    <row r="930" spans="1:6" x14ac:dyDescent="0.3">
      <c r="A930" s="21">
        <v>6060509</v>
      </c>
      <c r="B930" s="21" t="s">
        <v>13011</v>
      </c>
      <c r="C930" s="23">
        <v>0</v>
      </c>
      <c r="D930" s="24">
        <v>7.26</v>
      </c>
      <c r="E930" s="24">
        <v>3.5399999999999996</v>
      </c>
      <c r="F930" s="23">
        <v>0</v>
      </c>
    </row>
    <row r="931" spans="1:6" x14ac:dyDescent="0.3">
      <c r="A931" s="21">
        <v>6041954</v>
      </c>
      <c r="B931" s="21" t="s">
        <v>13012</v>
      </c>
      <c r="C931" s="23">
        <v>0</v>
      </c>
      <c r="D931" s="24">
        <v>7.17</v>
      </c>
      <c r="E931" s="24">
        <v>3.7399999999999998</v>
      </c>
      <c r="F931" s="23">
        <v>0</v>
      </c>
    </row>
    <row r="932" spans="1:6" x14ac:dyDescent="0.3">
      <c r="A932" s="21">
        <v>6061956</v>
      </c>
      <c r="B932" s="21" t="s">
        <v>13013</v>
      </c>
      <c r="C932" s="23">
        <v>0</v>
      </c>
      <c r="D932" s="24">
        <v>7.11</v>
      </c>
      <c r="E932" s="24">
        <v>3.6300000000000003</v>
      </c>
      <c r="F932" s="23">
        <v>0</v>
      </c>
    </row>
    <row r="933" spans="1:6" x14ac:dyDescent="0.3">
      <c r="A933" s="21">
        <v>6046768</v>
      </c>
      <c r="B933" s="21" t="s">
        <v>13014</v>
      </c>
      <c r="C933" s="23">
        <v>0</v>
      </c>
      <c r="D933" s="24">
        <v>7.09</v>
      </c>
      <c r="E933" s="24">
        <v>3.1799999999999997</v>
      </c>
      <c r="F933" s="23">
        <v>0</v>
      </c>
    </row>
    <row r="934" spans="1:6" x14ac:dyDescent="0.3">
      <c r="A934" s="21">
        <v>6055536</v>
      </c>
      <c r="B934" s="21" t="s">
        <v>13015</v>
      </c>
      <c r="C934" s="23">
        <v>0</v>
      </c>
      <c r="D934" s="24">
        <v>7.09</v>
      </c>
      <c r="E934" s="24">
        <v>4.4000000000000004</v>
      </c>
      <c r="F934" s="23">
        <v>0</v>
      </c>
    </row>
    <row r="935" spans="1:6" x14ac:dyDescent="0.3">
      <c r="A935" s="21">
        <v>6055539</v>
      </c>
      <c r="B935" s="21" t="s">
        <v>13016</v>
      </c>
      <c r="C935" s="23">
        <v>0</v>
      </c>
      <c r="D935" s="24">
        <v>7.09</v>
      </c>
      <c r="E935" s="24">
        <v>4.3699999999999992</v>
      </c>
      <c r="F935" s="23">
        <v>0</v>
      </c>
    </row>
    <row r="936" spans="1:6" x14ac:dyDescent="0.3">
      <c r="A936" s="21">
        <v>6055561</v>
      </c>
      <c r="B936" s="21" t="s">
        <v>13017</v>
      </c>
      <c r="C936" s="23">
        <v>0</v>
      </c>
      <c r="D936" s="24">
        <v>7.09</v>
      </c>
      <c r="E936" s="24">
        <v>4.4000000000000004</v>
      </c>
      <c r="F936" s="23">
        <v>0</v>
      </c>
    </row>
    <row r="937" spans="1:6" x14ac:dyDescent="0.3">
      <c r="A937" s="21">
        <v>6055562</v>
      </c>
      <c r="B937" s="21" t="s">
        <v>13018</v>
      </c>
      <c r="C937" s="23">
        <v>0</v>
      </c>
      <c r="D937" s="24">
        <v>7.09</v>
      </c>
      <c r="E937" s="24">
        <v>4.4000000000000004</v>
      </c>
      <c r="F937" s="23">
        <v>0</v>
      </c>
    </row>
    <row r="938" spans="1:6" x14ac:dyDescent="0.3">
      <c r="A938" s="21">
        <v>6055566</v>
      </c>
      <c r="B938" s="21" t="s">
        <v>13019</v>
      </c>
      <c r="C938" s="23">
        <v>0</v>
      </c>
      <c r="D938" s="24">
        <v>7.09</v>
      </c>
      <c r="E938" s="24">
        <v>4.5199999999999996</v>
      </c>
      <c r="F938" s="23">
        <v>0</v>
      </c>
    </row>
    <row r="939" spans="1:6" x14ac:dyDescent="0.3">
      <c r="A939" s="21">
        <v>5027036</v>
      </c>
      <c r="B939" s="21" t="s">
        <v>13020</v>
      </c>
      <c r="C939" s="23">
        <v>1</v>
      </c>
      <c r="D939" s="24">
        <v>6.93</v>
      </c>
      <c r="E939" s="24">
        <v>3.4399999999999995</v>
      </c>
      <c r="F939" s="23">
        <v>6.93</v>
      </c>
    </row>
    <row r="940" spans="1:6" x14ac:dyDescent="0.3">
      <c r="A940" s="21">
        <v>6061959</v>
      </c>
      <c r="B940" s="21" t="s">
        <v>13021</v>
      </c>
      <c r="C940" s="23">
        <v>0</v>
      </c>
      <c r="D940" s="24">
        <v>6.93</v>
      </c>
      <c r="E940" s="24">
        <v>3.9799999999999995</v>
      </c>
      <c r="F940" s="23">
        <v>0</v>
      </c>
    </row>
    <row r="941" spans="1:6" x14ac:dyDescent="0.3">
      <c r="A941" s="21">
        <v>6048269</v>
      </c>
      <c r="B941" s="21" t="s">
        <v>13022</v>
      </c>
      <c r="C941" s="23">
        <v>0</v>
      </c>
      <c r="D941" s="24">
        <v>6.92</v>
      </c>
      <c r="E941" s="24">
        <v>2.5599999999999996</v>
      </c>
      <c r="F941" s="23">
        <v>0</v>
      </c>
    </row>
    <row r="942" spans="1:6" x14ac:dyDescent="0.3">
      <c r="A942" s="21">
        <v>6062532</v>
      </c>
      <c r="B942" s="21" t="s">
        <v>13023</v>
      </c>
      <c r="C942" s="23">
        <v>0</v>
      </c>
      <c r="D942" s="24">
        <v>6.83</v>
      </c>
      <c r="E942" s="24">
        <v>3.38</v>
      </c>
      <c r="F942" s="23">
        <v>0</v>
      </c>
    </row>
    <row r="943" spans="1:6" x14ac:dyDescent="0.3">
      <c r="A943" s="21">
        <v>6063176</v>
      </c>
      <c r="B943" s="21" t="s">
        <v>13024</v>
      </c>
      <c r="C943" s="23">
        <v>0</v>
      </c>
      <c r="D943" s="24">
        <v>6.82</v>
      </c>
      <c r="E943" s="24">
        <v>3.4000000000000004</v>
      </c>
      <c r="F943" s="23">
        <v>0</v>
      </c>
    </row>
    <row r="944" spans="1:6" x14ac:dyDescent="0.3">
      <c r="A944" s="21">
        <v>5089496</v>
      </c>
      <c r="B944" s="21" t="s">
        <v>13025</v>
      </c>
      <c r="C944" s="23">
        <v>1</v>
      </c>
      <c r="D944" s="24">
        <v>6.72</v>
      </c>
      <c r="E944" s="24">
        <v>2.59</v>
      </c>
      <c r="F944" s="23">
        <v>6.72</v>
      </c>
    </row>
    <row r="945" spans="1:6" x14ac:dyDescent="0.3">
      <c r="A945" s="21">
        <v>6047715</v>
      </c>
      <c r="B945" s="21" t="s">
        <v>13026</v>
      </c>
      <c r="C945" s="23">
        <v>0</v>
      </c>
      <c r="D945" s="24">
        <v>6.66</v>
      </c>
      <c r="E945" s="24">
        <v>2.09</v>
      </c>
      <c r="F945" s="23">
        <v>0</v>
      </c>
    </row>
    <row r="946" spans="1:6" x14ac:dyDescent="0.3">
      <c r="A946" s="21">
        <v>6054640</v>
      </c>
      <c r="B946" s="21" t="s">
        <v>13027</v>
      </c>
      <c r="C946" s="23">
        <v>0</v>
      </c>
      <c r="D946" s="24">
        <v>6.63</v>
      </c>
      <c r="E946" s="24">
        <v>4.13</v>
      </c>
      <c r="F946" s="23">
        <v>0</v>
      </c>
    </row>
    <row r="947" spans="1:6" x14ac:dyDescent="0.3">
      <c r="A947" s="21">
        <v>6061966</v>
      </c>
      <c r="B947" s="21" t="s">
        <v>13028</v>
      </c>
      <c r="C947" s="23">
        <v>0</v>
      </c>
      <c r="D947" s="24">
        <v>6.63</v>
      </c>
      <c r="E947" s="24">
        <v>3.4299999999999997</v>
      </c>
      <c r="F947" s="23">
        <v>0</v>
      </c>
    </row>
    <row r="948" spans="1:6" x14ac:dyDescent="0.3">
      <c r="A948" s="21">
        <v>6055817</v>
      </c>
      <c r="B948" s="21" t="s">
        <v>13029</v>
      </c>
      <c r="C948" s="23">
        <v>0</v>
      </c>
      <c r="D948" s="24">
        <v>6.54</v>
      </c>
      <c r="E948" s="24">
        <v>3.5</v>
      </c>
      <c r="F948" s="23">
        <v>0</v>
      </c>
    </row>
    <row r="949" spans="1:6" x14ac:dyDescent="0.3">
      <c r="A949" s="21">
        <v>6055821</v>
      </c>
      <c r="B949" s="21" t="s">
        <v>13030</v>
      </c>
      <c r="C949" s="23">
        <v>0</v>
      </c>
      <c r="D949" s="24">
        <v>6.54</v>
      </c>
      <c r="E949" s="24">
        <v>4.09</v>
      </c>
      <c r="F949" s="23">
        <v>0</v>
      </c>
    </row>
    <row r="950" spans="1:6" x14ac:dyDescent="0.3">
      <c r="A950" s="21">
        <v>6042108</v>
      </c>
      <c r="B950" s="21" t="s">
        <v>13031</v>
      </c>
      <c r="C950" s="23">
        <v>0</v>
      </c>
      <c r="D950" s="24">
        <v>6.5</v>
      </c>
      <c r="E950" s="24">
        <v>4.9399999999999995</v>
      </c>
      <c r="F950" s="23">
        <v>0</v>
      </c>
    </row>
    <row r="951" spans="1:6" x14ac:dyDescent="0.3">
      <c r="A951" s="21">
        <v>6042800</v>
      </c>
      <c r="B951" s="21" t="s">
        <v>13032</v>
      </c>
      <c r="C951" s="23">
        <v>0</v>
      </c>
      <c r="D951" s="24">
        <v>6.5</v>
      </c>
      <c r="E951" s="24">
        <v>3.25</v>
      </c>
      <c r="F951" s="23">
        <v>0</v>
      </c>
    </row>
    <row r="952" spans="1:6" x14ac:dyDescent="0.3">
      <c r="A952" s="21">
        <v>6042182</v>
      </c>
      <c r="B952" s="21" t="s">
        <v>13033</v>
      </c>
      <c r="C952" s="23">
        <v>0</v>
      </c>
      <c r="D952" s="24">
        <v>6.49</v>
      </c>
      <c r="E952" s="24">
        <v>3.95</v>
      </c>
      <c r="F952" s="23">
        <v>0</v>
      </c>
    </row>
    <row r="953" spans="1:6" x14ac:dyDescent="0.3">
      <c r="A953" s="21">
        <v>6062118</v>
      </c>
      <c r="B953" s="21" t="s">
        <v>13034</v>
      </c>
      <c r="C953" s="23">
        <v>0</v>
      </c>
      <c r="D953" s="24">
        <v>6.36</v>
      </c>
      <c r="E953" s="24">
        <v>3.5900000000000003</v>
      </c>
      <c r="F953" s="23">
        <v>0</v>
      </c>
    </row>
    <row r="954" spans="1:6" x14ac:dyDescent="0.3">
      <c r="A954" s="21">
        <v>6041062</v>
      </c>
      <c r="B954" s="21" t="s">
        <v>13035</v>
      </c>
      <c r="C954" s="23">
        <v>0</v>
      </c>
      <c r="D954" s="24">
        <v>6.33</v>
      </c>
      <c r="E954" s="24">
        <v>2.4500000000000002</v>
      </c>
      <c r="F954" s="23">
        <v>0</v>
      </c>
    </row>
    <row r="955" spans="1:6" x14ac:dyDescent="0.3">
      <c r="A955" s="21">
        <v>6054440</v>
      </c>
      <c r="B955" s="21" t="s">
        <v>13036</v>
      </c>
      <c r="C955" s="23">
        <v>0</v>
      </c>
      <c r="D955" s="24">
        <v>6.3</v>
      </c>
      <c r="E955" s="24">
        <v>2.6199999999999997</v>
      </c>
      <c r="F955" s="23">
        <v>0</v>
      </c>
    </row>
    <row r="956" spans="1:6" x14ac:dyDescent="0.3">
      <c r="A956" s="21">
        <v>6042207</v>
      </c>
      <c r="B956" s="21" t="s">
        <v>13037</v>
      </c>
      <c r="C956" s="23">
        <v>0</v>
      </c>
      <c r="D956" s="24">
        <v>6.21</v>
      </c>
      <c r="E956" s="24">
        <v>3.86</v>
      </c>
      <c r="F956" s="23">
        <v>0</v>
      </c>
    </row>
    <row r="957" spans="1:6" x14ac:dyDescent="0.3">
      <c r="A957" s="21">
        <v>6042330</v>
      </c>
      <c r="B957" s="21" t="s">
        <v>13038</v>
      </c>
      <c r="C957" s="23">
        <v>0</v>
      </c>
      <c r="D957" s="24">
        <v>6.2</v>
      </c>
      <c r="E957" s="24">
        <v>4</v>
      </c>
      <c r="F957" s="23">
        <v>0</v>
      </c>
    </row>
    <row r="958" spans="1:6" x14ac:dyDescent="0.3">
      <c r="A958" s="21">
        <v>6042100</v>
      </c>
      <c r="B958" s="21" t="s">
        <v>13039</v>
      </c>
      <c r="C958" s="23">
        <v>0</v>
      </c>
      <c r="D958" s="24">
        <v>6.1499999999999995</v>
      </c>
      <c r="E958" s="24">
        <v>4.2299999999999986</v>
      </c>
      <c r="F958" s="23">
        <v>0</v>
      </c>
    </row>
    <row r="959" spans="1:6" x14ac:dyDescent="0.3">
      <c r="A959" s="21">
        <v>5027112</v>
      </c>
      <c r="B959" s="21" t="s">
        <v>13040</v>
      </c>
      <c r="C959" s="23">
        <v>1</v>
      </c>
      <c r="D959" s="24">
        <v>6.13</v>
      </c>
      <c r="E959" s="24">
        <v>2.59</v>
      </c>
      <c r="F959" s="23">
        <v>6.13</v>
      </c>
    </row>
    <row r="960" spans="1:6" x14ac:dyDescent="0.3">
      <c r="A960" s="21">
        <v>6041964</v>
      </c>
      <c r="B960" s="21" t="s">
        <v>13041</v>
      </c>
      <c r="C960" s="23">
        <v>0</v>
      </c>
      <c r="D960" s="24">
        <v>6.12</v>
      </c>
      <c r="E960" s="24">
        <v>3.24</v>
      </c>
      <c r="F960" s="23">
        <v>0</v>
      </c>
    </row>
    <row r="961" spans="1:6" x14ac:dyDescent="0.3">
      <c r="A961" s="21">
        <v>5091112</v>
      </c>
      <c r="B961" s="21" t="s">
        <v>13042</v>
      </c>
      <c r="C961" s="23">
        <v>1</v>
      </c>
      <c r="D961" s="24">
        <v>6.06</v>
      </c>
      <c r="E961" s="24">
        <v>0.86999999999999922</v>
      </c>
      <c r="F961" s="23">
        <v>6.06</v>
      </c>
    </row>
    <row r="962" spans="1:6" x14ac:dyDescent="0.3">
      <c r="A962" s="21">
        <v>5091118</v>
      </c>
      <c r="B962" s="21" t="s">
        <v>13043</v>
      </c>
      <c r="C962" s="23">
        <v>1</v>
      </c>
      <c r="D962" s="24">
        <v>6.06</v>
      </c>
      <c r="E962" s="24">
        <v>1.2799999999999994</v>
      </c>
      <c r="F962" s="23">
        <v>6.06</v>
      </c>
    </row>
    <row r="963" spans="1:6" x14ac:dyDescent="0.3">
      <c r="A963" s="21">
        <v>6042328</v>
      </c>
      <c r="B963" s="21" t="s">
        <v>13044</v>
      </c>
      <c r="C963" s="23">
        <v>0</v>
      </c>
      <c r="D963" s="24">
        <v>6</v>
      </c>
      <c r="E963" s="24">
        <v>3.4</v>
      </c>
      <c r="F963" s="23">
        <v>0</v>
      </c>
    </row>
    <row r="964" spans="1:6" x14ac:dyDescent="0.3">
      <c r="A964" s="21">
        <v>6055441</v>
      </c>
      <c r="B964" s="21" t="s">
        <v>13045</v>
      </c>
      <c r="C964" s="23">
        <v>0</v>
      </c>
      <c r="D964" s="24">
        <v>6</v>
      </c>
      <c r="E964" s="24">
        <v>1.7400000000000002</v>
      </c>
      <c r="F964" s="23">
        <v>0</v>
      </c>
    </row>
    <row r="965" spans="1:6" x14ac:dyDescent="0.3">
      <c r="A965" s="21">
        <v>6046860</v>
      </c>
      <c r="B965" s="21" t="s">
        <v>13046</v>
      </c>
      <c r="C965" s="23">
        <v>0</v>
      </c>
      <c r="D965" s="24">
        <v>5.88</v>
      </c>
      <c r="E965" s="24">
        <v>4.1399999999999997</v>
      </c>
      <c r="F965" s="23">
        <v>0</v>
      </c>
    </row>
    <row r="966" spans="1:6" x14ac:dyDescent="0.3">
      <c r="A966" s="21">
        <v>6041628</v>
      </c>
      <c r="B966" s="21" t="s">
        <v>13047</v>
      </c>
      <c r="C966" s="23">
        <v>0</v>
      </c>
      <c r="D966" s="24">
        <v>5.86</v>
      </c>
      <c r="E966" s="24">
        <v>3.8800000000000003</v>
      </c>
      <c r="F966" s="23">
        <v>0</v>
      </c>
    </row>
    <row r="967" spans="1:6" x14ac:dyDescent="0.3">
      <c r="A967" s="21">
        <v>6041947</v>
      </c>
      <c r="B967" s="21" t="s">
        <v>13048</v>
      </c>
      <c r="C967" s="23">
        <v>0</v>
      </c>
      <c r="D967" s="24">
        <v>5.86</v>
      </c>
      <c r="E967" s="24">
        <v>3.0300000000000002</v>
      </c>
      <c r="F967" s="23">
        <v>0</v>
      </c>
    </row>
    <row r="968" spans="1:6" x14ac:dyDescent="0.3">
      <c r="A968" s="21">
        <v>5027125</v>
      </c>
      <c r="B968" s="21" t="s">
        <v>13049</v>
      </c>
      <c r="C968" s="23">
        <v>1</v>
      </c>
      <c r="D968" s="24">
        <v>5.84</v>
      </c>
      <c r="E968" s="24">
        <v>2.5099999999999998</v>
      </c>
      <c r="F968" s="23">
        <v>5.84</v>
      </c>
    </row>
    <row r="969" spans="1:6" x14ac:dyDescent="0.3">
      <c r="A969" s="21">
        <v>5092106</v>
      </c>
      <c r="B969" s="21" t="s">
        <v>13050</v>
      </c>
      <c r="C969" s="23">
        <v>0.5</v>
      </c>
      <c r="D969" s="24">
        <v>5.82</v>
      </c>
      <c r="E969" s="24">
        <v>3.45</v>
      </c>
      <c r="F969" s="23">
        <v>11.64</v>
      </c>
    </row>
    <row r="970" spans="1:6" x14ac:dyDescent="0.3">
      <c r="A970" s="21">
        <v>6042299</v>
      </c>
      <c r="B970" s="21" t="s">
        <v>13051</v>
      </c>
      <c r="C970" s="23">
        <v>0</v>
      </c>
      <c r="D970" s="24">
        <v>5.72</v>
      </c>
      <c r="E970" s="24">
        <v>3.34</v>
      </c>
      <c r="F970" s="23">
        <v>0</v>
      </c>
    </row>
    <row r="971" spans="1:6" x14ac:dyDescent="0.3">
      <c r="A971" s="21">
        <v>6060629</v>
      </c>
      <c r="B971" s="21" t="s">
        <v>13052</v>
      </c>
      <c r="C971" s="23">
        <v>0</v>
      </c>
      <c r="D971" s="24">
        <v>5.71</v>
      </c>
      <c r="E971" s="24">
        <v>2.91</v>
      </c>
      <c r="F971" s="23">
        <v>0</v>
      </c>
    </row>
    <row r="972" spans="1:6" x14ac:dyDescent="0.3">
      <c r="A972" s="21">
        <v>6055213</v>
      </c>
      <c r="B972" s="21" t="s">
        <v>13053</v>
      </c>
      <c r="C972" s="23">
        <v>0</v>
      </c>
      <c r="D972" s="24">
        <v>5.66</v>
      </c>
      <c r="E972" s="24">
        <v>2.21</v>
      </c>
      <c r="F972" s="23">
        <v>0</v>
      </c>
    </row>
    <row r="973" spans="1:6" x14ac:dyDescent="0.3">
      <c r="A973" s="21">
        <v>6042290</v>
      </c>
      <c r="B973" s="21" t="s">
        <v>13054</v>
      </c>
      <c r="C973" s="23">
        <v>0</v>
      </c>
      <c r="D973" s="24">
        <v>5.6</v>
      </c>
      <c r="E973" s="24">
        <v>4.1999999999999993</v>
      </c>
      <c r="F973" s="23">
        <v>0</v>
      </c>
    </row>
    <row r="974" spans="1:6" x14ac:dyDescent="0.3">
      <c r="A974" s="21">
        <v>6050022</v>
      </c>
      <c r="B974" s="21" t="s">
        <v>13055</v>
      </c>
      <c r="C974" s="23">
        <v>0</v>
      </c>
      <c r="D974" s="24">
        <v>5.52</v>
      </c>
      <c r="E974" s="24">
        <v>2.3799999999999994</v>
      </c>
      <c r="F974" s="23">
        <v>0</v>
      </c>
    </row>
    <row r="975" spans="1:6" x14ac:dyDescent="0.3">
      <c r="A975" s="21">
        <v>6063273</v>
      </c>
      <c r="B975" s="21" t="s">
        <v>13056</v>
      </c>
      <c r="C975" s="23">
        <v>0</v>
      </c>
      <c r="D975" s="24">
        <v>5.5</v>
      </c>
      <c r="E975" s="24">
        <v>1.9700000000000002</v>
      </c>
      <c r="F975" s="23">
        <v>0</v>
      </c>
    </row>
    <row r="976" spans="1:6" x14ac:dyDescent="0.3">
      <c r="A976" s="21">
        <v>6060676</v>
      </c>
      <c r="B976" s="21" t="s">
        <v>13057</v>
      </c>
      <c r="C976" s="23">
        <v>0</v>
      </c>
      <c r="D976" s="24">
        <v>5.4</v>
      </c>
      <c r="E976" s="24">
        <v>3.8000000000000003</v>
      </c>
      <c r="F976" s="23">
        <v>0</v>
      </c>
    </row>
    <row r="977" spans="1:6" x14ac:dyDescent="0.3">
      <c r="A977" s="21">
        <v>5091034</v>
      </c>
      <c r="B977" s="21" t="s">
        <v>13058</v>
      </c>
      <c r="C977" s="23">
        <v>1</v>
      </c>
      <c r="D977" s="24">
        <v>5.25</v>
      </c>
      <c r="E977" s="24">
        <v>2.84</v>
      </c>
      <c r="F977" s="23">
        <v>5.25</v>
      </c>
    </row>
    <row r="978" spans="1:6" x14ac:dyDescent="0.3">
      <c r="A978" s="21">
        <v>5091042</v>
      </c>
      <c r="B978" s="21" t="s">
        <v>13059</v>
      </c>
      <c r="C978" s="23">
        <v>1</v>
      </c>
      <c r="D978" s="24">
        <v>5.25</v>
      </c>
      <c r="E978" s="24">
        <v>3.6399999999999997</v>
      </c>
      <c r="F978" s="23">
        <v>5.25</v>
      </c>
    </row>
    <row r="979" spans="1:6" x14ac:dyDescent="0.3">
      <c r="A979" s="21">
        <v>5092104</v>
      </c>
      <c r="B979" s="21" t="s">
        <v>13060</v>
      </c>
      <c r="C979" s="23">
        <v>1</v>
      </c>
      <c r="D979" s="24">
        <v>5.25</v>
      </c>
      <c r="E979" s="24">
        <v>2.66</v>
      </c>
      <c r="F979" s="23">
        <v>5.25</v>
      </c>
    </row>
    <row r="980" spans="1:6" x14ac:dyDescent="0.3">
      <c r="A980" s="21">
        <v>6055824</v>
      </c>
      <c r="B980" s="21" t="s">
        <v>13061</v>
      </c>
      <c r="C980" s="23">
        <v>0</v>
      </c>
      <c r="D980" s="24">
        <v>5.24</v>
      </c>
      <c r="E980" s="24">
        <v>3.2</v>
      </c>
      <c r="F980" s="23">
        <v>0</v>
      </c>
    </row>
    <row r="981" spans="1:6" x14ac:dyDescent="0.3">
      <c r="A981" s="21">
        <v>6055752</v>
      </c>
      <c r="B981" s="21" t="s">
        <v>13062</v>
      </c>
      <c r="C981" s="23">
        <v>0</v>
      </c>
      <c r="D981" s="24">
        <v>5.14</v>
      </c>
      <c r="E981" s="24">
        <v>3.6799999999999997</v>
      </c>
      <c r="F981" s="23">
        <v>0</v>
      </c>
    </row>
    <row r="982" spans="1:6" x14ac:dyDescent="0.3">
      <c r="A982" s="21">
        <v>6047646</v>
      </c>
      <c r="B982" s="21" t="s">
        <v>13063</v>
      </c>
      <c r="C982" s="23">
        <v>0</v>
      </c>
      <c r="D982" s="24">
        <v>5.07</v>
      </c>
      <c r="E982" s="24">
        <v>3.37</v>
      </c>
      <c r="F982" s="23">
        <v>0</v>
      </c>
    </row>
    <row r="983" spans="1:6" x14ac:dyDescent="0.3">
      <c r="A983" s="21">
        <v>6040217</v>
      </c>
      <c r="B983" s="21" t="s">
        <v>13064</v>
      </c>
      <c r="C983" s="23">
        <v>0</v>
      </c>
      <c r="D983" s="24">
        <v>5</v>
      </c>
      <c r="E983" s="24">
        <v>2.82</v>
      </c>
      <c r="F983" s="23">
        <v>0</v>
      </c>
    </row>
    <row r="984" spans="1:6" x14ac:dyDescent="0.3">
      <c r="A984" s="21">
        <v>6041707</v>
      </c>
      <c r="B984" s="21" t="s">
        <v>13065</v>
      </c>
      <c r="C984" s="23">
        <v>0</v>
      </c>
      <c r="D984" s="24">
        <v>5</v>
      </c>
      <c r="E984" s="24">
        <v>3.8899999999999997</v>
      </c>
      <c r="F984" s="23">
        <v>0</v>
      </c>
    </row>
    <row r="985" spans="1:6" x14ac:dyDescent="0.3">
      <c r="A985" s="21">
        <v>6042083</v>
      </c>
      <c r="B985" s="21" t="s">
        <v>13066</v>
      </c>
      <c r="C985" s="23">
        <v>0</v>
      </c>
      <c r="D985" s="24">
        <v>5</v>
      </c>
      <c r="E985" s="24">
        <v>3.33</v>
      </c>
      <c r="F985" s="23">
        <v>0</v>
      </c>
    </row>
    <row r="986" spans="1:6" x14ac:dyDescent="0.3">
      <c r="A986" s="21">
        <v>6046472</v>
      </c>
      <c r="B986" s="21" t="s">
        <v>13067</v>
      </c>
      <c r="C986" s="23">
        <v>0</v>
      </c>
      <c r="D986" s="24">
        <v>5</v>
      </c>
      <c r="E986" s="24">
        <v>3.31</v>
      </c>
      <c r="F986" s="23">
        <v>0</v>
      </c>
    </row>
    <row r="987" spans="1:6" x14ac:dyDescent="0.3">
      <c r="A987" s="21">
        <v>6041137</v>
      </c>
      <c r="B987" s="21" t="s">
        <v>13068</v>
      </c>
      <c r="C987" s="23">
        <v>0</v>
      </c>
      <c r="D987" s="24">
        <v>4.9800000000000004</v>
      </c>
      <c r="E987" s="24">
        <v>1.7100000000000004</v>
      </c>
      <c r="F987" s="23">
        <v>0</v>
      </c>
    </row>
    <row r="988" spans="1:6" x14ac:dyDescent="0.3">
      <c r="A988" s="21">
        <v>6042133</v>
      </c>
      <c r="B988" s="21" t="s">
        <v>13069</v>
      </c>
      <c r="C988" s="23">
        <v>0</v>
      </c>
      <c r="D988" s="24">
        <v>4.96</v>
      </c>
      <c r="E988" s="24">
        <v>3.1399999999999997</v>
      </c>
      <c r="F988" s="23">
        <v>0</v>
      </c>
    </row>
    <row r="989" spans="1:6" x14ac:dyDescent="0.3">
      <c r="A989" s="21">
        <v>6062606</v>
      </c>
      <c r="B989" s="21" t="s">
        <v>13070</v>
      </c>
      <c r="C989" s="23">
        <v>0</v>
      </c>
      <c r="D989" s="24">
        <v>4.88</v>
      </c>
      <c r="E989" s="24">
        <v>2.13</v>
      </c>
      <c r="F989" s="23">
        <v>0</v>
      </c>
    </row>
    <row r="990" spans="1:6" x14ac:dyDescent="0.3">
      <c r="A990" s="21">
        <v>6057927</v>
      </c>
      <c r="B990" s="21" t="s">
        <v>13071</v>
      </c>
      <c r="C990" s="23">
        <v>0</v>
      </c>
      <c r="D990" s="24">
        <v>4.82</v>
      </c>
      <c r="E990" s="24">
        <v>4.6400000000000006</v>
      </c>
      <c r="F990" s="23">
        <v>0</v>
      </c>
    </row>
    <row r="991" spans="1:6" x14ac:dyDescent="0.3">
      <c r="A991" s="21">
        <v>6070623</v>
      </c>
      <c r="B991" s="21" t="s">
        <v>13072</v>
      </c>
      <c r="C991" s="23">
        <v>0</v>
      </c>
      <c r="D991" s="24">
        <v>4.7</v>
      </c>
      <c r="E991" s="24">
        <v>2.2600000000000002</v>
      </c>
      <c r="F991" s="23">
        <v>0</v>
      </c>
    </row>
    <row r="992" spans="1:6" x14ac:dyDescent="0.3">
      <c r="A992" s="21">
        <v>6055445</v>
      </c>
      <c r="B992" s="21" t="s">
        <v>13073</v>
      </c>
      <c r="C992" s="23">
        <v>0</v>
      </c>
      <c r="D992" s="24">
        <v>4.68</v>
      </c>
      <c r="E992" s="24">
        <v>2.9099999999999997</v>
      </c>
      <c r="F992" s="23">
        <v>0</v>
      </c>
    </row>
    <row r="993" spans="1:6" x14ac:dyDescent="0.3">
      <c r="A993" s="21">
        <v>6042799</v>
      </c>
      <c r="B993" s="21" t="s">
        <v>13074</v>
      </c>
      <c r="C993" s="23">
        <v>0</v>
      </c>
      <c r="D993" s="24">
        <v>4.5</v>
      </c>
      <c r="E993" s="24">
        <v>2.35</v>
      </c>
      <c r="F993" s="23">
        <v>0</v>
      </c>
    </row>
    <row r="994" spans="1:6" x14ac:dyDescent="0.3">
      <c r="A994" s="21">
        <v>6055709</v>
      </c>
      <c r="B994" s="21" t="s">
        <v>13075</v>
      </c>
      <c r="C994" s="23">
        <v>0</v>
      </c>
      <c r="D994" s="24">
        <v>4.4400000000000004</v>
      </c>
      <c r="E994" s="24">
        <v>3.21</v>
      </c>
      <c r="F994" s="23">
        <v>0</v>
      </c>
    </row>
    <row r="995" spans="1:6" x14ac:dyDescent="0.3">
      <c r="A995" s="21">
        <v>6057418</v>
      </c>
      <c r="B995" s="21" t="s">
        <v>13076</v>
      </c>
      <c r="C995" s="23">
        <v>0</v>
      </c>
      <c r="D995" s="24">
        <v>4.3899999999999997</v>
      </c>
      <c r="E995" s="24">
        <v>2.4899999999999998</v>
      </c>
      <c r="F995" s="23">
        <v>0</v>
      </c>
    </row>
    <row r="996" spans="1:6" x14ac:dyDescent="0.3">
      <c r="A996" s="21">
        <v>6063007</v>
      </c>
      <c r="B996" s="21" t="s">
        <v>13077</v>
      </c>
      <c r="C996" s="23">
        <v>0</v>
      </c>
      <c r="D996" s="24">
        <v>4.2</v>
      </c>
      <c r="E996" s="24">
        <v>2.5</v>
      </c>
      <c r="F996" s="23">
        <v>0</v>
      </c>
    </row>
    <row r="997" spans="1:6" x14ac:dyDescent="0.3">
      <c r="A997" s="21">
        <v>6063316</v>
      </c>
      <c r="B997" s="21" t="s">
        <v>13078</v>
      </c>
      <c r="C997" s="23">
        <v>0</v>
      </c>
      <c r="D997" s="24">
        <v>4</v>
      </c>
      <c r="E997" s="24">
        <v>2.54</v>
      </c>
      <c r="F997" s="23">
        <v>0</v>
      </c>
    </row>
    <row r="998" spans="1:6" x14ac:dyDescent="0.3">
      <c r="A998" s="21">
        <v>6041653</v>
      </c>
      <c r="B998" s="21" t="s">
        <v>13079</v>
      </c>
      <c r="C998" s="23">
        <v>0</v>
      </c>
      <c r="D998" s="24">
        <v>3.93</v>
      </c>
      <c r="E998" s="24">
        <v>2.62</v>
      </c>
      <c r="F998" s="23">
        <v>0</v>
      </c>
    </row>
    <row r="999" spans="1:6" x14ac:dyDescent="0.3">
      <c r="A999" s="21">
        <v>6055744</v>
      </c>
      <c r="B999" s="21" t="s">
        <v>13080</v>
      </c>
      <c r="C999" s="23">
        <v>0</v>
      </c>
      <c r="D999" s="24">
        <v>3.93</v>
      </c>
      <c r="E999" s="24">
        <v>2.67</v>
      </c>
      <c r="F999" s="23">
        <v>0</v>
      </c>
    </row>
    <row r="1000" spans="1:6" x14ac:dyDescent="0.3">
      <c r="A1000" s="21">
        <v>6060513</v>
      </c>
      <c r="B1000" s="21" t="s">
        <v>13081</v>
      </c>
      <c r="C1000" s="23">
        <v>0</v>
      </c>
      <c r="D1000" s="24">
        <v>3.8</v>
      </c>
      <c r="E1000" s="24">
        <v>1.8499999999999999</v>
      </c>
      <c r="F1000" s="23">
        <v>0</v>
      </c>
    </row>
    <row r="1001" spans="1:6" x14ac:dyDescent="0.3">
      <c r="A1001" s="21">
        <v>6055585</v>
      </c>
      <c r="B1001" s="21" t="s">
        <v>13082</v>
      </c>
      <c r="C1001" s="23">
        <v>0</v>
      </c>
      <c r="D1001" s="24">
        <v>3.75</v>
      </c>
      <c r="E1001" s="24">
        <v>2.62</v>
      </c>
      <c r="F1001" s="23">
        <v>0</v>
      </c>
    </row>
    <row r="1002" spans="1:6" x14ac:dyDescent="0.3">
      <c r="A1002" s="21">
        <v>6042121</v>
      </c>
      <c r="B1002" s="21" t="s">
        <v>13083</v>
      </c>
      <c r="C1002" s="23">
        <v>0</v>
      </c>
      <c r="D1002" s="24">
        <v>3.68</v>
      </c>
      <c r="E1002" s="24">
        <v>1.7400000000000002</v>
      </c>
      <c r="F1002" s="23">
        <v>0</v>
      </c>
    </row>
    <row r="1003" spans="1:6" x14ac:dyDescent="0.3">
      <c r="A1003" s="21">
        <v>6070596</v>
      </c>
      <c r="B1003" s="21" t="s">
        <v>13084</v>
      </c>
      <c r="C1003" s="23">
        <v>0</v>
      </c>
      <c r="D1003" s="24">
        <v>3.61</v>
      </c>
      <c r="E1003" s="24">
        <v>1.71</v>
      </c>
      <c r="F1003" s="23">
        <v>0</v>
      </c>
    </row>
    <row r="1004" spans="1:6" x14ac:dyDescent="0.3">
      <c r="A1004" s="21">
        <v>6041548</v>
      </c>
      <c r="B1004" s="21" t="s">
        <v>13085</v>
      </c>
      <c r="C1004" s="23">
        <v>0</v>
      </c>
      <c r="D1004" s="24">
        <v>3.5</v>
      </c>
      <c r="E1004" s="24">
        <v>1.99</v>
      </c>
      <c r="F1004" s="23">
        <v>0</v>
      </c>
    </row>
    <row r="1005" spans="1:6" x14ac:dyDescent="0.3">
      <c r="A1005" s="21">
        <v>6041600</v>
      </c>
      <c r="B1005" s="21" t="s">
        <v>13086</v>
      </c>
      <c r="C1005" s="23">
        <v>0</v>
      </c>
      <c r="D1005" s="24">
        <v>3.5</v>
      </c>
      <c r="E1005" s="24">
        <v>2.64</v>
      </c>
      <c r="F1005" s="23">
        <v>0</v>
      </c>
    </row>
    <row r="1006" spans="1:6" x14ac:dyDescent="0.3">
      <c r="A1006" s="21">
        <v>6056006</v>
      </c>
      <c r="B1006" s="21" t="s">
        <v>13087</v>
      </c>
      <c r="C1006" s="23">
        <v>0</v>
      </c>
      <c r="D1006" s="24">
        <v>3.5</v>
      </c>
      <c r="E1006" s="24">
        <v>1.75</v>
      </c>
      <c r="F1006" s="23">
        <v>0</v>
      </c>
    </row>
    <row r="1007" spans="1:6" x14ac:dyDescent="0.3">
      <c r="A1007" s="21">
        <v>6056008</v>
      </c>
      <c r="B1007" s="21" t="s">
        <v>13088</v>
      </c>
      <c r="C1007" s="23">
        <v>0</v>
      </c>
      <c r="D1007" s="24">
        <v>3.35</v>
      </c>
      <c r="E1007" s="24">
        <v>1.48</v>
      </c>
      <c r="F1007" s="23">
        <v>0</v>
      </c>
    </row>
    <row r="1008" spans="1:6" x14ac:dyDescent="0.3">
      <c r="A1008" s="21">
        <v>6042300</v>
      </c>
      <c r="B1008" s="21" t="s">
        <v>13089</v>
      </c>
      <c r="C1008" s="23">
        <v>0</v>
      </c>
      <c r="D1008" s="24">
        <v>3.32</v>
      </c>
      <c r="E1008" s="24">
        <v>2.6999999999999997</v>
      </c>
      <c r="F1008" s="23">
        <v>0</v>
      </c>
    </row>
    <row r="1009" spans="1:6" x14ac:dyDescent="0.3">
      <c r="A1009" s="21">
        <v>6041724</v>
      </c>
      <c r="B1009" s="21" t="s">
        <v>13090</v>
      </c>
      <c r="C1009" s="23">
        <v>0</v>
      </c>
      <c r="D1009" s="24">
        <v>3.31</v>
      </c>
      <c r="E1009" s="24">
        <v>1.47</v>
      </c>
      <c r="F1009" s="23">
        <v>0</v>
      </c>
    </row>
    <row r="1010" spans="1:6" x14ac:dyDescent="0.3">
      <c r="A1010" s="21">
        <v>6049279</v>
      </c>
      <c r="B1010" s="21" t="s">
        <v>13091</v>
      </c>
      <c r="C1010" s="23">
        <v>0</v>
      </c>
      <c r="D1010" s="24">
        <v>3.25</v>
      </c>
      <c r="E1010" s="24">
        <v>2.31</v>
      </c>
      <c r="F1010" s="23">
        <v>0</v>
      </c>
    </row>
    <row r="1011" spans="1:6" x14ac:dyDescent="0.3">
      <c r="A1011" s="21">
        <v>6042116</v>
      </c>
      <c r="B1011" s="21" t="s">
        <v>13092</v>
      </c>
      <c r="C1011" s="23">
        <v>0</v>
      </c>
      <c r="D1011" s="24">
        <v>3.18</v>
      </c>
      <c r="E1011" s="24">
        <v>1.4100000000000001</v>
      </c>
      <c r="F1011" s="23">
        <v>0</v>
      </c>
    </row>
    <row r="1012" spans="1:6" x14ac:dyDescent="0.3">
      <c r="A1012" s="21">
        <v>6062524</v>
      </c>
      <c r="B1012" s="21" t="s">
        <v>13093</v>
      </c>
      <c r="C1012" s="23">
        <v>0</v>
      </c>
      <c r="D1012" s="24">
        <v>3.15</v>
      </c>
      <c r="E1012" s="24">
        <v>1.5499999999999998</v>
      </c>
      <c r="F1012" s="23">
        <v>0</v>
      </c>
    </row>
    <row r="1013" spans="1:6" x14ac:dyDescent="0.3">
      <c r="A1013" s="21">
        <v>6061778</v>
      </c>
      <c r="B1013" s="21" t="s">
        <v>13094</v>
      </c>
      <c r="C1013" s="23">
        <v>0</v>
      </c>
      <c r="D1013" s="24">
        <v>3</v>
      </c>
      <c r="E1013" s="24">
        <v>0.85999999999999988</v>
      </c>
      <c r="F1013" s="23">
        <v>0</v>
      </c>
    </row>
    <row r="1014" spans="1:6" x14ac:dyDescent="0.3">
      <c r="A1014" s="21">
        <v>6058178</v>
      </c>
      <c r="B1014" s="21" t="s">
        <v>13095</v>
      </c>
      <c r="C1014" s="23">
        <v>0</v>
      </c>
      <c r="D1014" s="24">
        <v>2.95</v>
      </c>
      <c r="E1014" s="24">
        <v>2.27</v>
      </c>
      <c r="F1014" s="23">
        <v>0</v>
      </c>
    </row>
    <row r="1015" spans="1:6" x14ac:dyDescent="0.3">
      <c r="A1015" s="21">
        <v>5091036</v>
      </c>
      <c r="B1015" s="21" t="s">
        <v>13096</v>
      </c>
      <c r="C1015" s="23">
        <v>0.5</v>
      </c>
      <c r="D1015" s="24">
        <v>2.91</v>
      </c>
      <c r="E1015" s="24">
        <v>0.56000000000000005</v>
      </c>
      <c r="F1015" s="23">
        <v>5.82</v>
      </c>
    </row>
    <row r="1016" spans="1:6" x14ac:dyDescent="0.3">
      <c r="A1016" s="21">
        <v>6055428</v>
      </c>
      <c r="B1016" s="21" t="s">
        <v>13097</v>
      </c>
      <c r="C1016" s="23">
        <v>0</v>
      </c>
      <c r="D1016" s="24">
        <v>2.68</v>
      </c>
      <c r="E1016" s="24">
        <v>1.8000000000000003</v>
      </c>
      <c r="F1016" s="23">
        <v>0</v>
      </c>
    </row>
    <row r="1017" spans="1:6" x14ac:dyDescent="0.3">
      <c r="A1017" s="21">
        <v>6049817</v>
      </c>
      <c r="B1017" s="21" t="s">
        <v>13098</v>
      </c>
      <c r="C1017" s="23">
        <v>0</v>
      </c>
      <c r="D1017" s="24">
        <v>2.52</v>
      </c>
      <c r="E1017" s="24">
        <v>1.37</v>
      </c>
      <c r="F1017" s="23">
        <v>0</v>
      </c>
    </row>
    <row r="1018" spans="1:6" x14ac:dyDescent="0.3">
      <c r="A1018" s="21">
        <v>6063826</v>
      </c>
      <c r="B1018" s="21" t="s">
        <v>13099</v>
      </c>
      <c r="C1018" s="23">
        <v>0</v>
      </c>
      <c r="D1018" s="24">
        <v>2.5</v>
      </c>
      <c r="E1018" s="24">
        <v>1.63</v>
      </c>
      <c r="F1018" s="23">
        <v>0</v>
      </c>
    </row>
    <row r="1019" spans="1:6" x14ac:dyDescent="0.3">
      <c r="A1019" s="21">
        <v>6055430</v>
      </c>
      <c r="B1019" s="21" t="s">
        <v>13100</v>
      </c>
      <c r="C1019" s="23">
        <v>0</v>
      </c>
      <c r="D1019" s="24">
        <v>2.12</v>
      </c>
      <c r="E1019" s="24">
        <v>1.82</v>
      </c>
      <c r="F1019" s="23">
        <v>0</v>
      </c>
    </row>
    <row r="1020" spans="1:6" x14ac:dyDescent="0.3">
      <c r="A1020" s="21">
        <v>6050146</v>
      </c>
      <c r="B1020" s="21" t="s">
        <v>13101</v>
      </c>
      <c r="C1020" s="23">
        <v>0</v>
      </c>
      <c r="D1020" s="24">
        <v>2</v>
      </c>
      <c r="E1020" s="24">
        <v>0.76</v>
      </c>
      <c r="F1020" s="23">
        <v>0</v>
      </c>
    </row>
    <row r="1021" spans="1:6" x14ac:dyDescent="0.3">
      <c r="A1021" s="21">
        <v>6061791</v>
      </c>
      <c r="B1021" s="21" t="s">
        <v>13102</v>
      </c>
      <c r="C1021" s="23">
        <v>0</v>
      </c>
      <c r="D1021" s="24">
        <v>2</v>
      </c>
      <c r="E1021" s="24">
        <v>0.41999999999999993</v>
      </c>
      <c r="F1021" s="23">
        <v>0</v>
      </c>
    </row>
    <row r="1022" spans="1:6" x14ac:dyDescent="0.3">
      <c r="A1022" s="21">
        <v>6063825</v>
      </c>
      <c r="B1022" s="21" t="s">
        <v>13103</v>
      </c>
      <c r="C1022" s="23">
        <v>0</v>
      </c>
      <c r="D1022" s="24">
        <v>2</v>
      </c>
      <c r="E1022" s="24">
        <v>1.27</v>
      </c>
      <c r="F1022" s="23">
        <v>0</v>
      </c>
    </row>
    <row r="1023" spans="1:6" x14ac:dyDescent="0.3">
      <c r="A1023" s="21">
        <v>6061787</v>
      </c>
      <c r="B1023" s="21" t="s">
        <v>13104</v>
      </c>
      <c r="C1023" s="23">
        <v>0</v>
      </c>
      <c r="D1023" s="24">
        <v>1.75</v>
      </c>
      <c r="E1023" s="24">
        <v>0.48</v>
      </c>
      <c r="F1023" s="23">
        <v>0</v>
      </c>
    </row>
    <row r="1024" spans="1:6" x14ac:dyDescent="0.3">
      <c r="A1024" s="21">
        <v>6043463</v>
      </c>
      <c r="B1024" s="21" t="s">
        <v>13105</v>
      </c>
      <c r="C1024" s="23">
        <v>0</v>
      </c>
      <c r="D1024" s="24">
        <v>1.68</v>
      </c>
      <c r="E1024" s="24">
        <v>0.73</v>
      </c>
      <c r="F1024" s="23">
        <v>0</v>
      </c>
    </row>
    <row r="1025" spans="1:6" x14ac:dyDescent="0.3">
      <c r="A1025" s="21">
        <v>6041709</v>
      </c>
      <c r="B1025" s="21" t="s">
        <v>13106</v>
      </c>
      <c r="C1025" s="23">
        <v>0</v>
      </c>
      <c r="D1025" s="24">
        <v>1.66</v>
      </c>
      <c r="E1025" s="24">
        <v>1.25</v>
      </c>
      <c r="F1025" s="23">
        <v>0</v>
      </c>
    </row>
    <row r="1026" spans="1:6" x14ac:dyDescent="0.3">
      <c r="A1026" s="21">
        <v>6041652</v>
      </c>
      <c r="B1026" s="21" t="s">
        <v>13107</v>
      </c>
      <c r="C1026" s="23">
        <v>0</v>
      </c>
      <c r="D1026" s="24">
        <v>1.44</v>
      </c>
      <c r="E1026" s="24">
        <v>0.79999999999999993</v>
      </c>
      <c r="F1026" s="23">
        <v>0</v>
      </c>
    </row>
    <row r="1027" spans="1:6" x14ac:dyDescent="0.3">
      <c r="A1027" s="21">
        <v>6055210</v>
      </c>
      <c r="B1027" s="21" t="s">
        <v>13108</v>
      </c>
      <c r="C1027" s="23">
        <v>0</v>
      </c>
      <c r="D1027" s="24">
        <v>1.01</v>
      </c>
      <c r="E1027" s="24">
        <v>0.42000000000000004</v>
      </c>
      <c r="F1027" s="23">
        <v>0</v>
      </c>
    </row>
    <row r="1028" spans="1:6" x14ac:dyDescent="0.3">
      <c r="A1028" s="21">
        <v>6042132</v>
      </c>
      <c r="B1028" s="21" t="s">
        <v>13109</v>
      </c>
      <c r="C1028" s="23">
        <v>0</v>
      </c>
      <c r="D1028" s="24">
        <v>0.47</v>
      </c>
      <c r="E1028" s="24">
        <v>0.16999999999999998</v>
      </c>
      <c r="F1028" s="23">
        <v>0</v>
      </c>
    </row>
    <row r="1029" spans="1:6" x14ac:dyDescent="0.3">
      <c r="A1029" s="21">
        <v>10002411</v>
      </c>
      <c r="B1029" s="21" t="s">
        <v>13110</v>
      </c>
      <c r="C1029" s="23">
        <v>0</v>
      </c>
      <c r="D1029" s="24">
        <v>0</v>
      </c>
      <c r="E1029" s="24">
        <v>396.81999999999948</v>
      </c>
      <c r="F1029" s="23">
        <v>0</v>
      </c>
    </row>
    <row r="1030" spans="1:6" x14ac:dyDescent="0.3">
      <c r="A1030" s="21">
        <v>10002560</v>
      </c>
      <c r="B1030" s="21" t="s">
        <v>13111</v>
      </c>
      <c r="C1030" s="23">
        <v>0</v>
      </c>
      <c r="D1030" s="24">
        <v>0</v>
      </c>
      <c r="E1030" s="24">
        <v>0.30000000000000004</v>
      </c>
      <c r="F1030" s="23">
        <v>0</v>
      </c>
    </row>
    <row r="1031" spans="1:6" x14ac:dyDescent="0.3">
      <c r="A1031" s="21">
        <v>10002561</v>
      </c>
      <c r="B1031" s="21" t="s">
        <v>13112</v>
      </c>
      <c r="C1031" s="23">
        <v>0</v>
      </c>
      <c r="D1031" s="24">
        <v>0</v>
      </c>
      <c r="E1031" s="24">
        <v>2.1800000000000002</v>
      </c>
      <c r="F1031" s="23">
        <v>0</v>
      </c>
    </row>
    <row r="1032" spans="1:6" x14ac:dyDescent="0.3">
      <c r="A1032" s="21">
        <v>10002563</v>
      </c>
      <c r="B1032" s="21" t="s">
        <v>13113</v>
      </c>
      <c r="C1032" s="23">
        <v>0</v>
      </c>
      <c r="D1032" s="24">
        <v>0</v>
      </c>
      <c r="E1032" s="24">
        <v>10.62</v>
      </c>
      <c r="F1032" s="23">
        <v>0</v>
      </c>
    </row>
    <row r="1033" spans="1:6" x14ac:dyDescent="0.3">
      <c r="A1033" s="21">
        <v>5012923</v>
      </c>
      <c r="B1033" s="21" t="s">
        <v>13114</v>
      </c>
      <c r="C1033" s="23">
        <v>0</v>
      </c>
      <c r="D1033" s="24">
        <v>0</v>
      </c>
      <c r="E1033" s="24">
        <v>0</v>
      </c>
      <c r="F1033" s="23">
        <v>0</v>
      </c>
    </row>
    <row r="1034" spans="1:6" x14ac:dyDescent="0.3">
      <c r="A1034" s="21">
        <v>5012993</v>
      </c>
      <c r="B1034" s="21" t="s">
        <v>13115</v>
      </c>
      <c r="C1034" s="23">
        <v>0</v>
      </c>
      <c r="D1034" s="24">
        <v>0</v>
      </c>
      <c r="E1034" s="24">
        <v>0</v>
      </c>
      <c r="F1034" s="23">
        <v>0</v>
      </c>
    </row>
    <row r="1035" spans="1:6" x14ac:dyDescent="0.3">
      <c r="A1035" s="21">
        <v>5013000</v>
      </c>
      <c r="B1035" s="21" t="s">
        <v>13116</v>
      </c>
      <c r="C1035" s="23">
        <v>0</v>
      </c>
      <c r="D1035" s="24">
        <v>0</v>
      </c>
      <c r="E1035" s="24">
        <v>0</v>
      </c>
      <c r="F1035" s="23">
        <v>0</v>
      </c>
    </row>
    <row r="1036" spans="1:6" x14ac:dyDescent="0.3">
      <c r="A1036" s="21">
        <v>5017550</v>
      </c>
      <c r="B1036" s="21" t="s">
        <v>13117</v>
      </c>
      <c r="C1036" s="23">
        <v>0</v>
      </c>
      <c r="D1036" s="24">
        <v>0</v>
      </c>
      <c r="E1036" s="24">
        <v>0</v>
      </c>
      <c r="F1036" s="23">
        <v>0</v>
      </c>
    </row>
    <row r="1037" spans="1:6" x14ac:dyDescent="0.3">
      <c r="A1037" s="21">
        <v>5017785</v>
      </c>
      <c r="B1037" s="21" t="s">
        <v>13118</v>
      </c>
      <c r="C1037" s="23">
        <v>0</v>
      </c>
      <c r="D1037" s="24">
        <v>0</v>
      </c>
      <c r="E1037" s="24">
        <v>0</v>
      </c>
      <c r="F1037" s="23">
        <v>0</v>
      </c>
    </row>
    <row r="1038" spans="1:6" x14ac:dyDescent="0.3">
      <c r="A1038" s="21">
        <v>5017786</v>
      </c>
      <c r="B1038" s="21" t="s">
        <v>13119</v>
      </c>
      <c r="C1038" s="23">
        <v>0</v>
      </c>
      <c r="D1038" s="24">
        <v>0</v>
      </c>
      <c r="E1038" s="24">
        <v>0</v>
      </c>
      <c r="F1038" s="23">
        <v>0</v>
      </c>
    </row>
    <row r="1039" spans="1:6" x14ac:dyDescent="0.3">
      <c r="A1039" s="21">
        <v>5017895</v>
      </c>
      <c r="B1039" s="21" t="s">
        <v>13120</v>
      </c>
      <c r="C1039" s="23">
        <v>0</v>
      </c>
      <c r="D1039" s="24">
        <v>0</v>
      </c>
      <c r="E1039" s="24">
        <v>0</v>
      </c>
      <c r="F1039" s="23">
        <v>0</v>
      </c>
    </row>
    <row r="1040" spans="1:6" x14ac:dyDescent="0.3">
      <c r="A1040" s="21">
        <v>5017896</v>
      </c>
      <c r="B1040" s="21" t="s">
        <v>13121</v>
      </c>
      <c r="C1040" s="23">
        <v>0</v>
      </c>
      <c r="D1040" s="24">
        <v>0</v>
      </c>
      <c r="E1040" s="24">
        <v>0</v>
      </c>
      <c r="F1040" s="23">
        <v>0</v>
      </c>
    </row>
    <row r="1041" spans="1:6" x14ac:dyDescent="0.3">
      <c r="A1041" s="21">
        <v>5023887</v>
      </c>
      <c r="B1041" s="21" t="s">
        <v>13122</v>
      </c>
      <c r="C1041" s="23">
        <v>0</v>
      </c>
      <c r="D1041" s="24">
        <v>0</v>
      </c>
      <c r="E1041" s="24">
        <v>0</v>
      </c>
      <c r="F1041" s="23">
        <v>0</v>
      </c>
    </row>
    <row r="1042" spans="1:6" x14ac:dyDescent="0.3">
      <c r="A1042" s="21">
        <v>5023900</v>
      </c>
      <c r="B1042" s="21" t="s">
        <v>13123</v>
      </c>
      <c r="C1042" s="23">
        <v>0</v>
      </c>
      <c r="D1042" s="24">
        <v>0</v>
      </c>
      <c r="E1042" s="24">
        <v>0</v>
      </c>
      <c r="F1042" s="23">
        <v>0</v>
      </c>
    </row>
    <row r="1043" spans="1:6" x14ac:dyDescent="0.3">
      <c r="A1043" s="21">
        <v>5024034</v>
      </c>
      <c r="B1043" s="21" t="s">
        <v>13124</v>
      </c>
      <c r="C1043" s="23">
        <v>0</v>
      </c>
      <c r="D1043" s="24">
        <v>0</v>
      </c>
      <c r="E1043" s="24">
        <v>0</v>
      </c>
      <c r="F1043" s="23">
        <v>0</v>
      </c>
    </row>
    <row r="1044" spans="1:6" x14ac:dyDescent="0.3">
      <c r="A1044" s="21">
        <v>5024037</v>
      </c>
      <c r="B1044" s="21" t="s">
        <v>13125</v>
      </c>
      <c r="C1044" s="23">
        <v>0</v>
      </c>
      <c r="D1044" s="24">
        <v>0</v>
      </c>
      <c r="E1044" s="24">
        <v>0</v>
      </c>
      <c r="F1044" s="23">
        <v>0</v>
      </c>
    </row>
    <row r="1045" spans="1:6" x14ac:dyDescent="0.3">
      <c r="A1045" s="21">
        <v>5024057</v>
      </c>
      <c r="B1045" s="21" t="s">
        <v>13126</v>
      </c>
      <c r="C1045" s="23">
        <v>0</v>
      </c>
      <c r="D1045" s="24">
        <v>0</v>
      </c>
      <c r="E1045" s="24">
        <v>0</v>
      </c>
      <c r="F1045" s="23">
        <v>0</v>
      </c>
    </row>
    <row r="1046" spans="1:6" x14ac:dyDescent="0.3">
      <c r="A1046" s="21">
        <v>5024070</v>
      </c>
      <c r="B1046" s="21" t="s">
        <v>13127</v>
      </c>
      <c r="C1046" s="23">
        <v>0</v>
      </c>
      <c r="D1046" s="24">
        <v>0</v>
      </c>
      <c r="E1046" s="24">
        <v>0</v>
      </c>
      <c r="F1046" s="23">
        <v>0</v>
      </c>
    </row>
    <row r="1047" spans="1:6" x14ac:dyDescent="0.3">
      <c r="A1047" s="21">
        <v>5024172</v>
      </c>
      <c r="B1047" s="21" t="s">
        <v>13128</v>
      </c>
      <c r="C1047" s="23">
        <v>0</v>
      </c>
      <c r="D1047" s="24">
        <v>0</v>
      </c>
      <c r="E1047" s="24">
        <v>0</v>
      </c>
      <c r="F1047" s="23">
        <v>0</v>
      </c>
    </row>
    <row r="1048" spans="1:6" x14ac:dyDescent="0.3">
      <c r="A1048" s="21">
        <v>5024203</v>
      </c>
      <c r="B1048" s="21" t="s">
        <v>13129</v>
      </c>
      <c r="C1048" s="23">
        <v>0</v>
      </c>
      <c r="D1048" s="24">
        <v>0</v>
      </c>
      <c r="E1048" s="24">
        <v>0</v>
      </c>
      <c r="F1048" s="23">
        <v>0</v>
      </c>
    </row>
    <row r="1049" spans="1:6" x14ac:dyDescent="0.3">
      <c r="A1049" s="21">
        <v>5024211</v>
      </c>
      <c r="B1049" s="21" t="s">
        <v>13130</v>
      </c>
      <c r="C1049" s="23">
        <v>0</v>
      </c>
      <c r="D1049" s="24">
        <v>0</v>
      </c>
      <c r="E1049" s="24">
        <v>0</v>
      </c>
      <c r="F1049" s="23">
        <v>0</v>
      </c>
    </row>
    <row r="1050" spans="1:6" x14ac:dyDescent="0.3">
      <c r="A1050" s="21">
        <v>5024215</v>
      </c>
      <c r="B1050" s="21" t="s">
        <v>13131</v>
      </c>
      <c r="C1050" s="23">
        <v>0</v>
      </c>
      <c r="D1050" s="24">
        <v>0</v>
      </c>
      <c r="E1050" s="24">
        <v>0</v>
      </c>
      <c r="F1050" s="23">
        <v>0</v>
      </c>
    </row>
    <row r="1051" spans="1:6" x14ac:dyDescent="0.3">
      <c r="A1051" s="21">
        <v>5024216</v>
      </c>
      <c r="B1051" s="21" t="s">
        <v>13132</v>
      </c>
      <c r="C1051" s="23">
        <v>0</v>
      </c>
      <c r="D1051" s="24">
        <v>0</v>
      </c>
      <c r="E1051" s="24">
        <v>0</v>
      </c>
      <c r="F1051" s="23">
        <v>0</v>
      </c>
    </row>
    <row r="1052" spans="1:6" x14ac:dyDescent="0.3">
      <c r="A1052" s="21">
        <v>5024219</v>
      </c>
      <c r="B1052" s="21" t="s">
        <v>13133</v>
      </c>
      <c r="C1052" s="23">
        <v>0</v>
      </c>
      <c r="D1052" s="24">
        <v>0</v>
      </c>
      <c r="E1052" s="24">
        <v>0</v>
      </c>
      <c r="F1052" s="23">
        <v>0</v>
      </c>
    </row>
    <row r="1053" spans="1:6" x14ac:dyDescent="0.3">
      <c r="A1053" s="21">
        <v>5025054</v>
      </c>
      <c r="B1053" s="21" t="s">
        <v>13134</v>
      </c>
      <c r="C1053" s="23">
        <v>0</v>
      </c>
      <c r="D1053" s="24">
        <v>0</v>
      </c>
      <c r="E1053" s="24">
        <v>0</v>
      </c>
      <c r="F1053" s="23">
        <v>0</v>
      </c>
    </row>
    <row r="1054" spans="1:6" x14ac:dyDescent="0.3">
      <c r="A1054" s="21">
        <v>5025079</v>
      </c>
      <c r="B1054" s="21" t="s">
        <v>13135</v>
      </c>
      <c r="C1054" s="23">
        <v>0</v>
      </c>
      <c r="D1054" s="24">
        <v>0</v>
      </c>
      <c r="E1054" s="24">
        <v>0</v>
      </c>
      <c r="F1054" s="23">
        <v>0</v>
      </c>
    </row>
    <row r="1055" spans="1:6" x14ac:dyDescent="0.3">
      <c r="A1055" s="21">
        <v>5025111</v>
      </c>
      <c r="B1055" s="21" t="s">
        <v>13136</v>
      </c>
      <c r="C1055" s="23">
        <v>0</v>
      </c>
      <c r="D1055" s="24">
        <v>0</v>
      </c>
      <c r="E1055" s="24">
        <v>0</v>
      </c>
      <c r="F1055" s="23">
        <v>0</v>
      </c>
    </row>
    <row r="1056" spans="1:6" x14ac:dyDescent="0.3">
      <c r="A1056" s="21">
        <v>5025211</v>
      </c>
      <c r="B1056" s="21" t="s">
        <v>13137</v>
      </c>
      <c r="C1056" s="23">
        <v>0</v>
      </c>
      <c r="D1056" s="24">
        <v>0</v>
      </c>
      <c r="E1056" s="24">
        <v>0</v>
      </c>
      <c r="F1056" s="23">
        <v>0</v>
      </c>
    </row>
    <row r="1057" spans="1:6" x14ac:dyDescent="0.3">
      <c r="A1057" s="21">
        <v>5025217</v>
      </c>
      <c r="B1057" s="21" t="s">
        <v>13138</v>
      </c>
      <c r="C1057" s="23">
        <v>0</v>
      </c>
      <c r="D1057" s="24">
        <v>0</v>
      </c>
      <c r="E1057" s="24">
        <v>0</v>
      </c>
      <c r="F1057" s="23">
        <v>0</v>
      </c>
    </row>
    <row r="1058" spans="1:6" x14ac:dyDescent="0.3">
      <c r="A1058" s="21">
        <v>5025660</v>
      </c>
      <c r="B1058" s="21" t="s">
        <v>13139</v>
      </c>
      <c r="C1058" s="23">
        <v>0</v>
      </c>
      <c r="D1058" s="24">
        <v>0</v>
      </c>
      <c r="E1058" s="24">
        <v>0</v>
      </c>
      <c r="F1058" s="23">
        <v>0</v>
      </c>
    </row>
    <row r="1059" spans="1:6" x14ac:dyDescent="0.3">
      <c r="A1059" s="21">
        <v>5025719</v>
      </c>
      <c r="B1059" s="21" t="s">
        <v>13140</v>
      </c>
      <c r="C1059" s="23">
        <v>0</v>
      </c>
      <c r="D1059" s="24">
        <v>0</v>
      </c>
      <c r="E1059" s="24">
        <v>0</v>
      </c>
      <c r="F1059" s="23">
        <v>0</v>
      </c>
    </row>
    <row r="1060" spans="1:6" x14ac:dyDescent="0.3">
      <c r="A1060" s="21">
        <v>5025721</v>
      </c>
      <c r="B1060" s="21" t="s">
        <v>13141</v>
      </c>
      <c r="C1060" s="23">
        <v>0</v>
      </c>
      <c r="D1060" s="24">
        <v>0</v>
      </c>
      <c r="E1060" s="24">
        <v>0</v>
      </c>
      <c r="F1060" s="23">
        <v>0</v>
      </c>
    </row>
    <row r="1061" spans="1:6" x14ac:dyDescent="0.3">
      <c r="A1061" s="21">
        <v>5025725</v>
      </c>
      <c r="B1061" s="21" t="s">
        <v>13142</v>
      </c>
      <c r="C1061" s="23">
        <v>0</v>
      </c>
      <c r="D1061" s="24">
        <v>0</v>
      </c>
      <c r="E1061" s="24">
        <v>0</v>
      </c>
      <c r="F1061" s="23">
        <v>0</v>
      </c>
    </row>
    <row r="1062" spans="1:6" x14ac:dyDescent="0.3">
      <c r="A1062" s="21">
        <v>5026783</v>
      </c>
      <c r="B1062" s="21" t="s">
        <v>13143</v>
      </c>
      <c r="C1062" s="23">
        <v>0</v>
      </c>
      <c r="D1062" s="24">
        <v>0</v>
      </c>
      <c r="E1062" s="24">
        <v>0</v>
      </c>
      <c r="F1062" s="23">
        <v>0</v>
      </c>
    </row>
    <row r="1063" spans="1:6" x14ac:dyDescent="0.3">
      <c r="A1063" s="21">
        <v>5026920</v>
      </c>
      <c r="B1063" s="21" t="s">
        <v>13144</v>
      </c>
      <c r="C1063" s="23">
        <v>0</v>
      </c>
      <c r="D1063" s="24">
        <v>0</v>
      </c>
      <c r="E1063" s="24">
        <v>0</v>
      </c>
      <c r="F1063" s="23">
        <v>0</v>
      </c>
    </row>
    <row r="1064" spans="1:6" x14ac:dyDescent="0.3">
      <c r="A1064" s="21">
        <v>5026988</v>
      </c>
      <c r="B1064" s="21" t="s">
        <v>13145</v>
      </c>
      <c r="C1064" s="23">
        <v>0</v>
      </c>
      <c r="D1064" s="24">
        <v>0</v>
      </c>
      <c r="E1064" s="24">
        <v>0</v>
      </c>
      <c r="F1064" s="23">
        <v>0</v>
      </c>
    </row>
    <row r="1065" spans="1:6" x14ac:dyDescent="0.3">
      <c r="A1065" s="21">
        <v>5027034</v>
      </c>
      <c r="B1065" s="21" t="s">
        <v>13146</v>
      </c>
      <c r="C1065" s="23">
        <v>0</v>
      </c>
      <c r="D1065" s="24">
        <v>0</v>
      </c>
      <c r="E1065" s="24">
        <v>0</v>
      </c>
      <c r="F1065" s="23">
        <v>0</v>
      </c>
    </row>
    <row r="1066" spans="1:6" x14ac:dyDescent="0.3">
      <c r="A1066" s="21">
        <v>5027037</v>
      </c>
      <c r="B1066" s="21" t="s">
        <v>13147</v>
      </c>
      <c r="C1066" s="23">
        <v>0</v>
      </c>
      <c r="D1066" s="24">
        <v>0</v>
      </c>
      <c r="E1066" s="24">
        <v>0</v>
      </c>
      <c r="F1066" s="23">
        <v>0</v>
      </c>
    </row>
    <row r="1067" spans="1:6" x14ac:dyDescent="0.3">
      <c r="A1067" s="21">
        <v>5027064</v>
      </c>
      <c r="B1067" s="21" t="s">
        <v>13148</v>
      </c>
      <c r="C1067" s="23">
        <v>0</v>
      </c>
      <c r="D1067" s="24">
        <v>0</v>
      </c>
      <c r="E1067" s="24">
        <v>0</v>
      </c>
      <c r="F1067" s="23">
        <v>0</v>
      </c>
    </row>
    <row r="1068" spans="1:6" x14ac:dyDescent="0.3">
      <c r="A1068" s="21">
        <v>5027075</v>
      </c>
      <c r="B1068" s="21" t="s">
        <v>13149</v>
      </c>
      <c r="C1068" s="23">
        <v>0</v>
      </c>
      <c r="D1068" s="24">
        <v>0</v>
      </c>
      <c r="E1068" s="24">
        <v>0</v>
      </c>
      <c r="F1068" s="23">
        <v>0</v>
      </c>
    </row>
    <row r="1069" spans="1:6" x14ac:dyDescent="0.3">
      <c r="A1069" s="21">
        <v>5027120</v>
      </c>
      <c r="B1069" s="21" t="s">
        <v>13150</v>
      </c>
      <c r="C1069" s="23">
        <v>0</v>
      </c>
      <c r="D1069" s="24">
        <v>0</v>
      </c>
      <c r="E1069" s="24">
        <v>0</v>
      </c>
      <c r="F1069" s="23">
        <v>0</v>
      </c>
    </row>
    <row r="1070" spans="1:6" x14ac:dyDescent="0.3">
      <c r="A1070" s="21">
        <v>5027812</v>
      </c>
      <c r="B1070" s="21" t="s">
        <v>13151</v>
      </c>
      <c r="C1070" s="23">
        <v>0</v>
      </c>
      <c r="D1070" s="24">
        <v>0</v>
      </c>
      <c r="E1070" s="24">
        <v>0</v>
      </c>
      <c r="F1070" s="23">
        <v>0</v>
      </c>
    </row>
    <row r="1071" spans="1:6" x14ac:dyDescent="0.3">
      <c r="A1071" s="21">
        <v>5027813</v>
      </c>
      <c r="B1071" s="21" t="s">
        <v>13152</v>
      </c>
      <c r="C1071" s="23">
        <v>0</v>
      </c>
      <c r="D1071" s="24">
        <v>0</v>
      </c>
      <c r="E1071" s="24">
        <v>0</v>
      </c>
      <c r="F1071" s="23">
        <v>0</v>
      </c>
    </row>
    <row r="1072" spans="1:6" x14ac:dyDescent="0.3">
      <c r="A1072" s="21">
        <v>5027896</v>
      </c>
      <c r="B1072" s="21" t="s">
        <v>13153</v>
      </c>
      <c r="C1072" s="23">
        <v>0</v>
      </c>
      <c r="D1072" s="24">
        <v>0</v>
      </c>
      <c r="E1072" s="24">
        <v>0</v>
      </c>
      <c r="F1072" s="23">
        <v>0</v>
      </c>
    </row>
    <row r="1073" spans="1:6" x14ac:dyDescent="0.3">
      <c r="A1073" s="21">
        <v>5027901</v>
      </c>
      <c r="B1073" s="21" t="s">
        <v>13154</v>
      </c>
      <c r="C1073" s="23">
        <v>0</v>
      </c>
      <c r="D1073" s="24">
        <v>0</v>
      </c>
      <c r="E1073" s="24">
        <v>0</v>
      </c>
      <c r="F1073" s="23">
        <v>0</v>
      </c>
    </row>
    <row r="1074" spans="1:6" x14ac:dyDescent="0.3">
      <c r="A1074" s="21">
        <v>5028212</v>
      </c>
      <c r="B1074" s="21" t="s">
        <v>13155</v>
      </c>
      <c r="C1074" s="23">
        <v>0</v>
      </c>
      <c r="D1074" s="24">
        <v>0</v>
      </c>
      <c r="E1074" s="24">
        <v>0</v>
      </c>
      <c r="F1074" s="23">
        <v>0</v>
      </c>
    </row>
    <row r="1075" spans="1:6" x14ac:dyDescent="0.3">
      <c r="A1075" s="21">
        <v>5028457</v>
      </c>
      <c r="B1075" s="21" t="s">
        <v>13156</v>
      </c>
      <c r="C1075" s="23">
        <v>0</v>
      </c>
      <c r="D1075" s="24">
        <v>0</v>
      </c>
      <c r="E1075" s="24">
        <v>0</v>
      </c>
      <c r="F1075" s="23">
        <v>0</v>
      </c>
    </row>
    <row r="1076" spans="1:6" x14ac:dyDescent="0.3">
      <c r="A1076" s="21">
        <v>5028461</v>
      </c>
      <c r="B1076" s="21" t="s">
        <v>13157</v>
      </c>
      <c r="C1076" s="23">
        <v>0</v>
      </c>
      <c r="D1076" s="24">
        <v>0</v>
      </c>
      <c r="E1076" s="24">
        <v>0</v>
      </c>
      <c r="F1076" s="23">
        <v>0</v>
      </c>
    </row>
    <row r="1077" spans="1:6" x14ac:dyDescent="0.3">
      <c r="A1077" s="21">
        <v>5028462</v>
      </c>
      <c r="B1077" s="21" t="s">
        <v>13158</v>
      </c>
      <c r="C1077" s="23">
        <v>0</v>
      </c>
      <c r="D1077" s="24">
        <v>0</v>
      </c>
      <c r="E1077" s="24">
        <v>0</v>
      </c>
      <c r="F1077" s="23">
        <v>0</v>
      </c>
    </row>
    <row r="1078" spans="1:6" x14ac:dyDescent="0.3">
      <c r="A1078" s="21">
        <v>5028463</v>
      </c>
      <c r="B1078" s="21" t="s">
        <v>13159</v>
      </c>
      <c r="C1078" s="23">
        <v>0</v>
      </c>
      <c r="D1078" s="24">
        <v>0</v>
      </c>
      <c r="E1078" s="24">
        <v>0</v>
      </c>
      <c r="F1078" s="23">
        <v>0</v>
      </c>
    </row>
    <row r="1079" spans="1:6" x14ac:dyDescent="0.3">
      <c r="A1079" s="21">
        <v>5028465</v>
      </c>
      <c r="B1079" s="21" t="s">
        <v>13160</v>
      </c>
      <c r="C1079" s="23">
        <v>0</v>
      </c>
      <c r="D1079" s="24">
        <v>0</v>
      </c>
      <c r="E1079" s="24">
        <v>0</v>
      </c>
      <c r="F1079" s="23">
        <v>0</v>
      </c>
    </row>
    <row r="1080" spans="1:6" x14ac:dyDescent="0.3">
      <c r="A1080" s="21">
        <v>5028480</v>
      </c>
      <c r="B1080" s="21" t="s">
        <v>13161</v>
      </c>
      <c r="C1080" s="23">
        <v>0</v>
      </c>
      <c r="D1080" s="24">
        <v>0</v>
      </c>
      <c r="E1080" s="24">
        <v>0</v>
      </c>
      <c r="F1080" s="23">
        <v>0</v>
      </c>
    </row>
    <row r="1081" spans="1:6" x14ac:dyDescent="0.3">
      <c r="A1081" s="21">
        <v>5028484</v>
      </c>
      <c r="B1081" s="21" t="s">
        <v>13162</v>
      </c>
      <c r="C1081" s="23">
        <v>0</v>
      </c>
      <c r="D1081" s="24">
        <v>0</v>
      </c>
      <c r="E1081" s="24">
        <v>0</v>
      </c>
      <c r="F1081" s="23">
        <v>0</v>
      </c>
    </row>
    <row r="1082" spans="1:6" x14ac:dyDescent="0.3">
      <c r="A1082" s="21">
        <v>5028506</v>
      </c>
      <c r="B1082" s="21" t="s">
        <v>13163</v>
      </c>
      <c r="C1082" s="23">
        <v>0</v>
      </c>
      <c r="D1082" s="24">
        <v>0</v>
      </c>
      <c r="E1082" s="24">
        <v>0</v>
      </c>
      <c r="F1082" s="23">
        <v>0</v>
      </c>
    </row>
    <row r="1083" spans="1:6" x14ac:dyDescent="0.3">
      <c r="A1083" s="21">
        <v>5028528</v>
      </c>
      <c r="B1083" s="21" t="s">
        <v>13164</v>
      </c>
      <c r="C1083" s="23">
        <v>0</v>
      </c>
      <c r="D1083" s="24">
        <v>0</v>
      </c>
      <c r="E1083" s="24">
        <v>0</v>
      </c>
      <c r="F1083" s="23">
        <v>0</v>
      </c>
    </row>
    <row r="1084" spans="1:6" x14ac:dyDescent="0.3">
      <c r="A1084" s="21">
        <v>5028535</v>
      </c>
      <c r="B1084" s="21" t="s">
        <v>13165</v>
      </c>
      <c r="C1084" s="23">
        <v>0</v>
      </c>
      <c r="D1084" s="24">
        <v>0</v>
      </c>
      <c r="E1084" s="24">
        <v>0</v>
      </c>
      <c r="F1084" s="23">
        <v>0</v>
      </c>
    </row>
    <row r="1085" spans="1:6" x14ac:dyDescent="0.3">
      <c r="A1085" s="21">
        <v>5028538</v>
      </c>
      <c r="B1085" s="21" t="s">
        <v>13166</v>
      </c>
      <c r="C1085" s="23">
        <v>0</v>
      </c>
      <c r="D1085" s="24">
        <v>0</v>
      </c>
      <c r="E1085" s="24">
        <v>0</v>
      </c>
      <c r="F1085" s="23">
        <v>0</v>
      </c>
    </row>
    <row r="1086" spans="1:6" x14ac:dyDescent="0.3">
      <c r="A1086" s="21">
        <v>5028541</v>
      </c>
      <c r="B1086" s="21" t="s">
        <v>13167</v>
      </c>
      <c r="C1086" s="23">
        <v>0</v>
      </c>
      <c r="D1086" s="24">
        <v>0</v>
      </c>
      <c r="E1086" s="24">
        <v>0</v>
      </c>
      <c r="F1086" s="23">
        <v>0</v>
      </c>
    </row>
    <row r="1087" spans="1:6" x14ac:dyDescent="0.3">
      <c r="A1087" s="21">
        <v>5028548</v>
      </c>
      <c r="B1087" s="21" t="s">
        <v>13168</v>
      </c>
      <c r="C1087" s="23">
        <v>0</v>
      </c>
      <c r="D1087" s="24">
        <v>0</v>
      </c>
      <c r="E1087" s="24">
        <v>0</v>
      </c>
      <c r="F1087" s="23">
        <v>0</v>
      </c>
    </row>
    <row r="1088" spans="1:6" x14ac:dyDescent="0.3">
      <c r="A1088" s="21">
        <v>5028549</v>
      </c>
      <c r="B1088" s="21" t="s">
        <v>13169</v>
      </c>
      <c r="C1088" s="23">
        <v>0</v>
      </c>
      <c r="D1088" s="24">
        <v>0</v>
      </c>
      <c r="E1088" s="24">
        <v>0</v>
      </c>
      <c r="F1088" s="23">
        <v>0</v>
      </c>
    </row>
    <row r="1089" spans="1:6" x14ac:dyDescent="0.3">
      <c r="A1089" s="21">
        <v>5028550</v>
      </c>
      <c r="B1089" s="21" t="s">
        <v>13170</v>
      </c>
      <c r="C1089" s="23">
        <v>0</v>
      </c>
      <c r="D1089" s="24">
        <v>0</v>
      </c>
      <c r="E1089" s="24">
        <v>0</v>
      </c>
      <c r="F1089" s="23">
        <v>0</v>
      </c>
    </row>
    <row r="1090" spans="1:6" x14ac:dyDescent="0.3">
      <c r="A1090" s="21">
        <v>5028552</v>
      </c>
      <c r="B1090" s="21" t="s">
        <v>13171</v>
      </c>
      <c r="C1090" s="23">
        <v>0</v>
      </c>
      <c r="D1090" s="24">
        <v>0</v>
      </c>
      <c r="E1090" s="24">
        <v>0</v>
      </c>
      <c r="F1090" s="23">
        <v>0</v>
      </c>
    </row>
    <row r="1091" spans="1:6" x14ac:dyDescent="0.3">
      <c r="A1091" s="21">
        <v>5028558</v>
      </c>
      <c r="B1091" s="21" t="s">
        <v>13172</v>
      </c>
      <c r="C1091" s="23">
        <v>0</v>
      </c>
      <c r="D1091" s="24">
        <v>0</v>
      </c>
      <c r="E1091" s="24">
        <v>0</v>
      </c>
      <c r="F1091" s="23">
        <v>0</v>
      </c>
    </row>
    <row r="1092" spans="1:6" x14ac:dyDescent="0.3">
      <c r="A1092" s="21">
        <v>5028560</v>
      </c>
      <c r="B1092" s="21" t="s">
        <v>13173</v>
      </c>
      <c r="C1092" s="23">
        <v>0</v>
      </c>
      <c r="D1092" s="24">
        <v>0</v>
      </c>
      <c r="E1092" s="24">
        <v>0</v>
      </c>
      <c r="F1092" s="23">
        <v>0</v>
      </c>
    </row>
    <row r="1093" spans="1:6" x14ac:dyDescent="0.3">
      <c r="A1093" s="21">
        <v>5028561</v>
      </c>
      <c r="B1093" s="21" t="s">
        <v>13174</v>
      </c>
      <c r="C1093" s="23">
        <v>0</v>
      </c>
      <c r="D1093" s="24">
        <v>0</v>
      </c>
      <c r="E1093" s="24">
        <v>0</v>
      </c>
      <c r="F1093" s="23">
        <v>0</v>
      </c>
    </row>
    <row r="1094" spans="1:6" x14ac:dyDescent="0.3">
      <c r="A1094" s="21">
        <v>5028567</v>
      </c>
      <c r="B1094" s="21" t="s">
        <v>13175</v>
      </c>
      <c r="C1094" s="23">
        <v>0</v>
      </c>
      <c r="D1094" s="24">
        <v>0</v>
      </c>
      <c r="E1094" s="24">
        <v>0</v>
      </c>
      <c r="F1094" s="23">
        <v>0</v>
      </c>
    </row>
    <row r="1095" spans="1:6" x14ac:dyDescent="0.3">
      <c r="A1095" s="21">
        <v>5028574</v>
      </c>
      <c r="B1095" s="21" t="s">
        <v>13176</v>
      </c>
      <c r="C1095" s="23">
        <v>0</v>
      </c>
      <c r="D1095" s="24">
        <v>0</v>
      </c>
      <c r="E1095" s="24">
        <v>0</v>
      </c>
      <c r="F1095" s="23">
        <v>0</v>
      </c>
    </row>
    <row r="1096" spans="1:6" x14ac:dyDescent="0.3">
      <c r="A1096" s="21">
        <v>5028577</v>
      </c>
      <c r="B1096" s="21" t="s">
        <v>13177</v>
      </c>
      <c r="C1096" s="23">
        <v>0</v>
      </c>
      <c r="D1096" s="24">
        <v>0</v>
      </c>
      <c r="E1096" s="24">
        <v>0</v>
      </c>
      <c r="F1096" s="23">
        <v>0</v>
      </c>
    </row>
    <row r="1097" spans="1:6" x14ac:dyDescent="0.3">
      <c r="A1097" s="21">
        <v>5028578</v>
      </c>
      <c r="B1097" s="21" t="s">
        <v>13178</v>
      </c>
      <c r="C1097" s="23">
        <v>0</v>
      </c>
      <c r="D1097" s="24">
        <v>0</v>
      </c>
      <c r="E1097" s="24">
        <v>0</v>
      </c>
      <c r="F1097" s="23">
        <v>0</v>
      </c>
    </row>
    <row r="1098" spans="1:6" x14ac:dyDescent="0.3">
      <c r="A1098" s="21">
        <v>5028579</v>
      </c>
      <c r="B1098" s="21" t="s">
        <v>13179</v>
      </c>
      <c r="C1098" s="23">
        <v>0</v>
      </c>
      <c r="D1098" s="24">
        <v>0</v>
      </c>
      <c r="E1098" s="24">
        <v>0</v>
      </c>
      <c r="F1098" s="23">
        <v>0</v>
      </c>
    </row>
    <row r="1099" spans="1:6" x14ac:dyDescent="0.3">
      <c r="A1099" s="21">
        <v>5028738</v>
      </c>
      <c r="B1099" s="21" t="s">
        <v>13180</v>
      </c>
      <c r="C1099" s="23">
        <v>0</v>
      </c>
      <c r="D1099" s="24">
        <v>0</v>
      </c>
      <c r="E1099" s="24">
        <v>0</v>
      </c>
      <c r="F1099" s="23">
        <v>0</v>
      </c>
    </row>
    <row r="1100" spans="1:6" x14ac:dyDescent="0.3">
      <c r="A1100" s="21">
        <v>5028741</v>
      </c>
      <c r="B1100" s="21" t="s">
        <v>13181</v>
      </c>
      <c r="C1100" s="23">
        <v>0</v>
      </c>
      <c r="D1100" s="24">
        <v>0</v>
      </c>
      <c r="E1100" s="24">
        <v>0</v>
      </c>
      <c r="F1100" s="23">
        <v>0</v>
      </c>
    </row>
    <row r="1101" spans="1:6" x14ac:dyDescent="0.3">
      <c r="A1101" s="21">
        <v>5028742</v>
      </c>
      <c r="B1101" s="21" t="s">
        <v>13182</v>
      </c>
      <c r="C1101" s="23">
        <v>0</v>
      </c>
      <c r="D1101" s="24">
        <v>0</v>
      </c>
      <c r="E1101" s="24">
        <v>0</v>
      </c>
      <c r="F1101" s="23">
        <v>0</v>
      </c>
    </row>
    <row r="1102" spans="1:6" x14ac:dyDescent="0.3">
      <c r="A1102" s="21">
        <v>5028751</v>
      </c>
      <c r="B1102" s="21" t="s">
        <v>13183</v>
      </c>
      <c r="C1102" s="23">
        <v>0</v>
      </c>
      <c r="D1102" s="24">
        <v>0</v>
      </c>
      <c r="E1102" s="24">
        <v>0</v>
      </c>
      <c r="F1102" s="23">
        <v>0</v>
      </c>
    </row>
    <row r="1103" spans="1:6" x14ac:dyDescent="0.3">
      <c r="A1103" s="21">
        <v>5028773</v>
      </c>
      <c r="B1103" s="21" t="s">
        <v>13184</v>
      </c>
      <c r="C1103" s="23">
        <v>0</v>
      </c>
      <c r="D1103" s="24">
        <v>0</v>
      </c>
      <c r="E1103" s="24">
        <v>0</v>
      </c>
      <c r="F1103" s="23">
        <v>0</v>
      </c>
    </row>
    <row r="1104" spans="1:6" x14ac:dyDescent="0.3">
      <c r="A1104" s="21">
        <v>5028783</v>
      </c>
      <c r="B1104" s="21" t="s">
        <v>13185</v>
      </c>
      <c r="C1104" s="23">
        <v>0</v>
      </c>
      <c r="D1104" s="24">
        <v>0</v>
      </c>
      <c r="E1104" s="24">
        <v>0</v>
      </c>
      <c r="F1104" s="23">
        <v>0</v>
      </c>
    </row>
    <row r="1105" spans="1:6" x14ac:dyDescent="0.3">
      <c r="A1105" s="21">
        <v>5028825</v>
      </c>
      <c r="B1105" s="21" t="s">
        <v>13186</v>
      </c>
      <c r="C1105" s="23">
        <v>0</v>
      </c>
      <c r="D1105" s="24">
        <v>0</v>
      </c>
      <c r="E1105" s="24">
        <v>0</v>
      </c>
      <c r="F1105" s="23">
        <v>0</v>
      </c>
    </row>
    <row r="1106" spans="1:6" x14ac:dyDescent="0.3">
      <c r="A1106" s="21">
        <v>5028836</v>
      </c>
      <c r="B1106" s="21" t="s">
        <v>13187</v>
      </c>
      <c r="C1106" s="23">
        <v>0</v>
      </c>
      <c r="D1106" s="24">
        <v>0</v>
      </c>
      <c r="E1106" s="24">
        <v>0</v>
      </c>
      <c r="F1106" s="23">
        <v>0</v>
      </c>
    </row>
    <row r="1107" spans="1:6" x14ac:dyDescent="0.3">
      <c r="A1107" s="21">
        <v>5028845</v>
      </c>
      <c r="B1107" s="21" t="s">
        <v>13188</v>
      </c>
      <c r="C1107" s="23">
        <v>0</v>
      </c>
      <c r="D1107" s="24">
        <v>0</v>
      </c>
      <c r="E1107" s="24">
        <v>0</v>
      </c>
      <c r="F1107" s="23">
        <v>0</v>
      </c>
    </row>
    <row r="1108" spans="1:6" x14ac:dyDescent="0.3">
      <c r="A1108" s="21">
        <v>5028850</v>
      </c>
      <c r="B1108" s="21" t="s">
        <v>13189</v>
      </c>
      <c r="C1108" s="23">
        <v>0</v>
      </c>
      <c r="D1108" s="24">
        <v>0</v>
      </c>
      <c r="E1108" s="24">
        <v>0</v>
      </c>
      <c r="F1108" s="23">
        <v>0</v>
      </c>
    </row>
    <row r="1109" spans="1:6" x14ac:dyDescent="0.3">
      <c r="A1109" s="21">
        <v>5028854</v>
      </c>
      <c r="B1109" s="21" t="s">
        <v>13190</v>
      </c>
      <c r="C1109" s="23">
        <v>0</v>
      </c>
      <c r="D1109" s="24">
        <v>0</v>
      </c>
      <c r="E1109" s="24">
        <v>0</v>
      </c>
      <c r="F1109" s="23">
        <v>0</v>
      </c>
    </row>
    <row r="1110" spans="1:6" x14ac:dyDescent="0.3">
      <c r="A1110" s="21">
        <v>5030863</v>
      </c>
      <c r="B1110" s="21" t="s">
        <v>13191</v>
      </c>
      <c r="C1110" s="23">
        <v>0</v>
      </c>
      <c r="D1110" s="24">
        <v>0</v>
      </c>
      <c r="E1110" s="24">
        <v>0</v>
      </c>
      <c r="F1110" s="23">
        <v>0</v>
      </c>
    </row>
    <row r="1111" spans="1:6" x14ac:dyDescent="0.3">
      <c r="A1111" s="21">
        <v>5032273</v>
      </c>
      <c r="B1111" s="21" t="s">
        <v>13192</v>
      </c>
      <c r="C1111" s="23">
        <v>0</v>
      </c>
      <c r="D1111" s="24">
        <v>0</v>
      </c>
      <c r="E1111" s="24">
        <v>0</v>
      </c>
      <c r="F1111" s="23">
        <v>0</v>
      </c>
    </row>
    <row r="1112" spans="1:6" x14ac:dyDescent="0.3">
      <c r="A1112" s="21">
        <v>5032274</v>
      </c>
      <c r="B1112" s="21" t="s">
        <v>13193</v>
      </c>
      <c r="C1112" s="23">
        <v>0</v>
      </c>
      <c r="D1112" s="24">
        <v>0</v>
      </c>
      <c r="E1112" s="24">
        <v>0</v>
      </c>
      <c r="F1112" s="23">
        <v>0</v>
      </c>
    </row>
    <row r="1113" spans="1:6" x14ac:dyDescent="0.3">
      <c r="A1113" s="21">
        <v>5032357</v>
      </c>
      <c r="B1113" s="21" t="s">
        <v>13194</v>
      </c>
      <c r="C1113" s="23">
        <v>0</v>
      </c>
      <c r="D1113" s="24">
        <v>0</v>
      </c>
      <c r="E1113" s="24">
        <v>0</v>
      </c>
      <c r="F1113" s="23">
        <v>0</v>
      </c>
    </row>
    <row r="1114" spans="1:6" x14ac:dyDescent="0.3">
      <c r="A1114" s="21">
        <v>5032367</v>
      </c>
      <c r="B1114" s="21" t="s">
        <v>13195</v>
      </c>
      <c r="C1114" s="23">
        <v>0</v>
      </c>
      <c r="D1114" s="24">
        <v>0</v>
      </c>
      <c r="E1114" s="24">
        <v>0</v>
      </c>
      <c r="F1114" s="23">
        <v>0</v>
      </c>
    </row>
    <row r="1115" spans="1:6" x14ac:dyDescent="0.3">
      <c r="A1115" s="21">
        <v>5038013</v>
      </c>
      <c r="B1115" s="21" t="s">
        <v>13196</v>
      </c>
      <c r="C1115" s="23">
        <v>0</v>
      </c>
      <c r="D1115" s="24">
        <v>0</v>
      </c>
      <c r="E1115" s="24">
        <v>0</v>
      </c>
      <c r="F1115" s="23">
        <v>0</v>
      </c>
    </row>
    <row r="1116" spans="1:6" x14ac:dyDescent="0.3">
      <c r="A1116" s="21">
        <v>5038028</v>
      </c>
      <c r="B1116" s="21" t="s">
        <v>13197</v>
      </c>
      <c r="C1116" s="23">
        <v>0</v>
      </c>
      <c r="D1116" s="24">
        <v>0</v>
      </c>
      <c r="E1116" s="24">
        <v>0</v>
      </c>
      <c r="F1116" s="23">
        <v>0</v>
      </c>
    </row>
    <row r="1117" spans="1:6" x14ac:dyDescent="0.3">
      <c r="A1117" s="21">
        <v>5040351</v>
      </c>
      <c r="B1117" s="21" t="s">
        <v>12218</v>
      </c>
      <c r="C1117" s="23">
        <v>3</v>
      </c>
      <c r="D1117" s="24">
        <v>0</v>
      </c>
      <c r="E1117" s="24">
        <v>-123.24</v>
      </c>
      <c r="F1117" s="23">
        <v>0</v>
      </c>
    </row>
    <row r="1118" spans="1:6" x14ac:dyDescent="0.3">
      <c r="A1118" s="21">
        <v>5040680</v>
      </c>
      <c r="B1118" s="21" t="s">
        <v>13198</v>
      </c>
      <c r="C1118" s="23">
        <v>0</v>
      </c>
      <c r="D1118" s="24">
        <v>0</v>
      </c>
      <c r="E1118" s="24">
        <v>0</v>
      </c>
      <c r="F1118" s="23">
        <v>0</v>
      </c>
    </row>
    <row r="1119" spans="1:6" x14ac:dyDescent="0.3">
      <c r="A1119" s="21">
        <v>5040681</v>
      </c>
      <c r="B1119" s="21" t="s">
        <v>13199</v>
      </c>
      <c r="C1119" s="23">
        <v>0</v>
      </c>
      <c r="D1119" s="24">
        <v>0</v>
      </c>
      <c r="E1119" s="24">
        <v>0</v>
      </c>
      <c r="F1119" s="23">
        <v>0</v>
      </c>
    </row>
    <row r="1120" spans="1:6" x14ac:dyDescent="0.3">
      <c r="A1120" s="21">
        <v>5041039</v>
      </c>
      <c r="B1120" s="21" t="s">
        <v>13200</v>
      </c>
      <c r="C1120" s="23">
        <v>0</v>
      </c>
      <c r="D1120" s="24">
        <v>0</v>
      </c>
      <c r="E1120" s="24">
        <v>0</v>
      </c>
      <c r="F1120" s="23">
        <v>0</v>
      </c>
    </row>
    <row r="1121" spans="1:6" x14ac:dyDescent="0.3">
      <c r="A1121" s="21">
        <v>5051844</v>
      </c>
      <c r="B1121" s="21" t="s">
        <v>13201</v>
      </c>
      <c r="C1121" s="23">
        <v>0</v>
      </c>
      <c r="D1121" s="24">
        <v>0</v>
      </c>
      <c r="E1121" s="24">
        <v>0</v>
      </c>
      <c r="F1121" s="23">
        <v>0</v>
      </c>
    </row>
    <row r="1122" spans="1:6" x14ac:dyDescent="0.3">
      <c r="A1122" s="21">
        <v>5053184</v>
      </c>
      <c r="B1122" s="21" t="s">
        <v>13202</v>
      </c>
      <c r="C1122" s="23">
        <v>0</v>
      </c>
      <c r="D1122" s="24">
        <v>0</v>
      </c>
      <c r="E1122" s="24">
        <v>0</v>
      </c>
      <c r="F1122" s="23">
        <v>0</v>
      </c>
    </row>
    <row r="1123" spans="1:6" x14ac:dyDescent="0.3">
      <c r="A1123" s="21">
        <v>5064685</v>
      </c>
      <c r="B1123" s="21" t="s">
        <v>13203</v>
      </c>
      <c r="C1123" s="23">
        <v>0</v>
      </c>
      <c r="D1123" s="24">
        <v>0</v>
      </c>
      <c r="E1123" s="24">
        <v>0</v>
      </c>
      <c r="F1123" s="23">
        <v>0</v>
      </c>
    </row>
    <row r="1124" spans="1:6" x14ac:dyDescent="0.3">
      <c r="A1124" s="21">
        <v>5064697</v>
      </c>
      <c r="B1124" s="21" t="s">
        <v>13204</v>
      </c>
      <c r="C1124" s="23">
        <v>0</v>
      </c>
      <c r="D1124" s="24">
        <v>0</v>
      </c>
      <c r="E1124" s="24">
        <v>0</v>
      </c>
      <c r="F1124" s="23">
        <v>0</v>
      </c>
    </row>
    <row r="1125" spans="1:6" x14ac:dyDescent="0.3">
      <c r="A1125" s="21">
        <v>5074311</v>
      </c>
      <c r="B1125" s="21" t="s">
        <v>13205</v>
      </c>
      <c r="C1125" s="23">
        <v>0</v>
      </c>
      <c r="D1125" s="24">
        <v>0</v>
      </c>
      <c r="E1125" s="24">
        <v>0</v>
      </c>
      <c r="F1125" s="23">
        <v>0</v>
      </c>
    </row>
    <row r="1126" spans="1:6" x14ac:dyDescent="0.3">
      <c r="A1126" s="21">
        <v>5088438</v>
      </c>
      <c r="B1126" s="21" t="s">
        <v>13206</v>
      </c>
      <c r="C1126" s="23">
        <v>0</v>
      </c>
      <c r="D1126" s="24">
        <v>0</v>
      </c>
      <c r="E1126" s="24">
        <v>0</v>
      </c>
      <c r="F1126" s="23">
        <v>0</v>
      </c>
    </row>
    <row r="1127" spans="1:6" x14ac:dyDescent="0.3">
      <c r="A1127" s="21">
        <v>5088479</v>
      </c>
      <c r="B1127" s="21" t="s">
        <v>13207</v>
      </c>
      <c r="C1127" s="23">
        <v>0</v>
      </c>
      <c r="D1127" s="24">
        <v>0</v>
      </c>
      <c r="E1127" s="24">
        <v>0</v>
      </c>
      <c r="F1127" s="23">
        <v>0</v>
      </c>
    </row>
    <row r="1128" spans="1:6" x14ac:dyDescent="0.3">
      <c r="A1128" s="21">
        <v>5088481</v>
      </c>
      <c r="B1128" s="21" t="s">
        <v>13208</v>
      </c>
      <c r="C1128" s="23">
        <v>0</v>
      </c>
      <c r="D1128" s="24">
        <v>0</v>
      </c>
      <c r="E1128" s="24">
        <v>0</v>
      </c>
      <c r="F1128" s="23">
        <v>0</v>
      </c>
    </row>
    <row r="1129" spans="1:6" x14ac:dyDescent="0.3">
      <c r="A1129" s="21">
        <v>5088594</v>
      </c>
      <c r="B1129" s="21" t="s">
        <v>13209</v>
      </c>
      <c r="C1129" s="23">
        <v>0</v>
      </c>
      <c r="D1129" s="24">
        <v>0</v>
      </c>
      <c r="E1129" s="24">
        <v>0</v>
      </c>
      <c r="F1129" s="23">
        <v>0</v>
      </c>
    </row>
    <row r="1130" spans="1:6" x14ac:dyDescent="0.3">
      <c r="A1130" s="21">
        <v>5088596</v>
      </c>
      <c r="B1130" s="21" t="s">
        <v>13210</v>
      </c>
      <c r="C1130" s="23">
        <v>0</v>
      </c>
      <c r="D1130" s="24">
        <v>0</v>
      </c>
      <c r="E1130" s="24">
        <v>0</v>
      </c>
      <c r="F1130" s="23">
        <v>0</v>
      </c>
    </row>
    <row r="1131" spans="1:6" x14ac:dyDescent="0.3">
      <c r="A1131" s="21">
        <v>5089419</v>
      </c>
      <c r="B1131" s="21" t="s">
        <v>13211</v>
      </c>
      <c r="C1131" s="23">
        <v>0</v>
      </c>
      <c r="D1131" s="24">
        <v>0</v>
      </c>
      <c r="E1131" s="24">
        <v>0</v>
      </c>
      <c r="F1131" s="23">
        <v>0</v>
      </c>
    </row>
    <row r="1132" spans="1:6" x14ac:dyDescent="0.3">
      <c r="A1132" s="21">
        <v>5090732</v>
      </c>
      <c r="B1132" s="21" t="s">
        <v>13212</v>
      </c>
      <c r="C1132" s="23">
        <v>0</v>
      </c>
      <c r="D1132" s="24">
        <v>0</v>
      </c>
      <c r="E1132" s="24">
        <v>0</v>
      </c>
      <c r="F1132" s="23">
        <v>0</v>
      </c>
    </row>
    <row r="1133" spans="1:6" x14ac:dyDescent="0.3">
      <c r="A1133" s="21">
        <v>5090814</v>
      </c>
      <c r="B1133" s="21" t="s">
        <v>13213</v>
      </c>
      <c r="C1133" s="23">
        <v>0</v>
      </c>
      <c r="D1133" s="24">
        <v>0</v>
      </c>
      <c r="E1133" s="24">
        <v>0</v>
      </c>
      <c r="F1133" s="23">
        <v>0</v>
      </c>
    </row>
    <row r="1134" spans="1:6" x14ac:dyDescent="0.3">
      <c r="A1134" s="21">
        <v>5090817</v>
      </c>
      <c r="B1134" s="21" t="s">
        <v>13214</v>
      </c>
      <c r="C1134" s="23">
        <v>0</v>
      </c>
      <c r="D1134" s="24">
        <v>0</v>
      </c>
      <c r="E1134" s="24">
        <v>0</v>
      </c>
      <c r="F1134" s="23">
        <v>0</v>
      </c>
    </row>
    <row r="1135" spans="1:6" x14ac:dyDescent="0.3">
      <c r="A1135" s="21">
        <v>5090863</v>
      </c>
      <c r="B1135" s="21" t="s">
        <v>13215</v>
      </c>
      <c r="C1135" s="23">
        <v>0</v>
      </c>
      <c r="D1135" s="24">
        <v>0</v>
      </c>
      <c r="E1135" s="24">
        <v>0</v>
      </c>
      <c r="F1135" s="23">
        <v>0</v>
      </c>
    </row>
    <row r="1136" spans="1:6" x14ac:dyDescent="0.3">
      <c r="A1136" s="21">
        <v>5090864</v>
      </c>
      <c r="B1136" s="21" t="s">
        <v>13216</v>
      </c>
      <c r="C1136" s="23">
        <v>0</v>
      </c>
      <c r="D1136" s="24">
        <v>0</v>
      </c>
      <c r="E1136" s="24">
        <v>0</v>
      </c>
      <c r="F1136" s="23">
        <v>0</v>
      </c>
    </row>
    <row r="1137" spans="1:6" x14ac:dyDescent="0.3">
      <c r="A1137" s="21">
        <v>5090869</v>
      </c>
      <c r="B1137" s="21" t="s">
        <v>13217</v>
      </c>
      <c r="C1137" s="23">
        <v>0</v>
      </c>
      <c r="D1137" s="24">
        <v>0</v>
      </c>
      <c r="E1137" s="24">
        <v>0</v>
      </c>
      <c r="F1137" s="23">
        <v>0</v>
      </c>
    </row>
    <row r="1138" spans="1:6" x14ac:dyDescent="0.3">
      <c r="A1138" s="21">
        <v>5090982</v>
      </c>
      <c r="B1138" s="21" t="s">
        <v>13218</v>
      </c>
      <c r="C1138" s="23">
        <v>0</v>
      </c>
      <c r="D1138" s="24">
        <v>0</v>
      </c>
      <c r="E1138" s="24">
        <v>0</v>
      </c>
      <c r="F1138" s="23">
        <v>0</v>
      </c>
    </row>
    <row r="1139" spans="1:6" x14ac:dyDescent="0.3">
      <c r="A1139" s="21">
        <v>5091001</v>
      </c>
      <c r="B1139" s="21" t="s">
        <v>13219</v>
      </c>
      <c r="C1139" s="23">
        <v>0</v>
      </c>
      <c r="D1139" s="24">
        <v>0</v>
      </c>
      <c r="E1139" s="24">
        <v>0</v>
      </c>
      <c r="F1139" s="23">
        <v>0</v>
      </c>
    </row>
    <row r="1140" spans="1:6" x14ac:dyDescent="0.3">
      <c r="A1140" s="21">
        <v>5091002</v>
      </c>
      <c r="B1140" s="21" t="s">
        <v>13220</v>
      </c>
      <c r="C1140" s="23">
        <v>0</v>
      </c>
      <c r="D1140" s="24">
        <v>0</v>
      </c>
      <c r="E1140" s="24">
        <v>0</v>
      </c>
      <c r="F1140" s="23">
        <v>0</v>
      </c>
    </row>
    <row r="1141" spans="1:6" x14ac:dyDescent="0.3">
      <c r="A1141" s="21">
        <v>5091004</v>
      </c>
      <c r="B1141" s="21" t="s">
        <v>13221</v>
      </c>
      <c r="C1141" s="23">
        <v>0</v>
      </c>
      <c r="D1141" s="24">
        <v>0</v>
      </c>
      <c r="E1141" s="24">
        <v>0</v>
      </c>
      <c r="F1141" s="23">
        <v>0</v>
      </c>
    </row>
    <row r="1142" spans="1:6" x14ac:dyDescent="0.3">
      <c r="A1142" s="21">
        <v>5091005</v>
      </c>
      <c r="B1142" s="21" t="s">
        <v>13222</v>
      </c>
      <c r="C1142" s="23">
        <v>0</v>
      </c>
      <c r="D1142" s="24">
        <v>0</v>
      </c>
      <c r="E1142" s="24">
        <v>0</v>
      </c>
      <c r="F1142" s="23">
        <v>0</v>
      </c>
    </row>
    <row r="1143" spans="1:6" x14ac:dyDescent="0.3">
      <c r="A1143" s="21">
        <v>5091021</v>
      </c>
      <c r="B1143" s="21" t="s">
        <v>13223</v>
      </c>
      <c r="C1143" s="23">
        <v>0</v>
      </c>
      <c r="D1143" s="24">
        <v>0</v>
      </c>
      <c r="E1143" s="24">
        <v>0</v>
      </c>
      <c r="F1143" s="23">
        <v>0</v>
      </c>
    </row>
    <row r="1144" spans="1:6" x14ac:dyDescent="0.3">
      <c r="A1144" s="21">
        <v>5091025</v>
      </c>
      <c r="B1144" s="21" t="s">
        <v>13224</v>
      </c>
      <c r="C1144" s="23">
        <v>0</v>
      </c>
      <c r="D1144" s="24">
        <v>0</v>
      </c>
      <c r="E1144" s="24">
        <v>0</v>
      </c>
      <c r="F1144" s="23">
        <v>0</v>
      </c>
    </row>
    <row r="1145" spans="1:6" x14ac:dyDescent="0.3">
      <c r="A1145" s="21">
        <v>5091033</v>
      </c>
      <c r="B1145" s="21" t="s">
        <v>13225</v>
      </c>
      <c r="C1145" s="23">
        <v>0</v>
      </c>
      <c r="D1145" s="24">
        <v>0</v>
      </c>
      <c r="E1145" s="24">
        <v>0</v>
      </c>
      <c r="F1145" s="23">
        <v>0</v>
      </c>
    </row>
    <row r="1146" spans="1:6" x14ac:dyDescent="0.3">
      <c r="A1146" s="21">
        <v>5091056</v>
      </c>
      <c r="B1146" s="21" t="s">
        <v>12134</v>
      </c>
      <c r="C1146" s="23">
        <v>0</v>
      </c>
      <c r="D1146" s="24">
        <v>0</v>
      </c>
      <c r="E1146" s="24">
        <v>0</v>
      </c>
      <c r="F1146" s="23">
        <v>0</v>
      </c>
    </row>
    <row r="1147" spans="1:6" x14ac:dyDescent="0.3">
      <c r="A1147" s="21">
        <v>5091060</v>
      </c>
      <c r="B1147" s="21" t="s">
        <v>13226</v>
      </c>
      <c r="C1147" s="23">
        <v>0</v>
      </c>
      <c r="D1147" s="24">
        <v>0</v>
      </c>
      <c r="E1147" s="24">
        <v>0</v>
      </c>
      <c r="F1147" s="23">
        <v>0</v>
      </c>
    </row>
    <row r="1148" spans="1:6" x14ac:dyDescent="0.3">
      <c r="A1148" s="21">
        <v>5091062</v>
      </c>
      <c r="B1148" s="21" t="s">
        <v>13227</v>
      </c>
      <c r="C1148" s="23">
        <v>0</v>
      </c>
      <c r="D1148" s="24">
        <v>0</v>
      </c>
      <c r="E1148" s="24">
        <v>0</v>
      </c>
      <c r="F1148" s="23">
        <v>0</v>
      </c>
    </row>
    <row r="1149" spans="1:6" x14ac:dyDescent="0.3">
      <c r="A1149" s="21">
        <v>5091066</v>
      </c>
      <c r="B1149" s="21" t="s">
        <v>13228</v>
      </c>
      <c r="C1149" s="23">
        <v>0</v>
      </c>
      <c r="D1149" s="24">
        <v>0</v>
      </c>
      <c r="E1149" s="24">
        <v>0</v>
      </c>
      <c r="F1149" s="23">
        <v>0</v>
      </c>
    </row>
    <row r="1150" spans="1:6" x14ac:dyDescent="0.3">
      <c r="A1150" s="21">
        <v>5091071</v>
      </c>
      <c r="B1150" s="21" t="s">
        <v>13229</v>
      </c>
      <c r="C1150" s="23">
        <v>0</v>
      </c>
      <c r="D1150" s="24">
        <v>0</v>
      </c>
      <c r="E1150" s="24">
        <v>0</v>
      </c>
      <c r="F1150" s="23">
        <v>0</v>
      </c>
    </row>
    <row r="1151" spans="1:6" x14ac:dyDescent="0.3">
      <c r="A1151" s="21">
        <v>5091074</v>
      </c>
      <c r="B1151" s="21" t="s">
        <v>13230</v>
      </c>
      <c r="C1151" s="23">
        <v>0</v>
      </c>
      <c r="D1151" s="24">
        <v>0</v>
      </c>
      <c r="E1151" s="24">
        <v>0</v>
      </c>
      <c r="F1151" s="23">
        <v>0</v>
      </c>
    </row>
    <row r="1152" spans="1:6" x14ac:dyDescent="0.3">
      <c r="A1152" s="21">
        <v>5091075</v>
      </c>
      <c r="B1152" s="21" t="s">
        <v>13231</v>
      </c>
      <c r="C1152" s="23">
        <v>0</v>
      </c>
      <c r="D1152" s="24">
        <v>0</v>
      </c>
      <c r="E1152" s="24">
        <v>0</v>
      </c>
      <c r="F1152" s="23">
        <v>0</v>
      </c>
    </row>
    <row r="1153" spans="1:6" x14ac:dyDescent="0.3">
      <c r="A1153" s="21">
        <v>5091076</v>
      </c>
      <c r="B1153" s="21" t="s">
        <v>13232</v>
      </c>
      <c r="C1153" s="23">
        <v>0</v>
      </c>
      <c r="D1153" s="24">
        <v>0</v>
      </c>
      <c r="E1153" s="24">
        <v>0</v>
      </c>
      <c r="F1153" s="23">
        <v>0</v>
      </c>
    </row>
    <row r="1154" spans="1:6" x14ac:dyDescent="0.3">
      <c r="A1154" s="21">
        <v>5091080</v>
      </c>
      <c r="B1154" s="21" t="s">
        <v>13233</v>
      </c>
      <c r="C1154" s="23">
        <v>0</v>
      </c>
      <c r="D1154" s="24">
        <v>0</v>
      </c>
      <c r="E1154" s="24">
        <v>0</v>
      </c>
      <c r="F1154" s="23">
        <v>0</v>
      </c>
    </row>
    <row r="1155" spans="1:6" x14ac:dyDescent="0.3">
      <c r="A1155" s="21">
        <v>5091087</v>
      </c>
      <c r="B1155" s="21" t="s">
        <v>13234</v>
      </c>
      <c r="C1155" s="23">
        <v>0</v>
      </c>
      <c r="D1155" s="24">
        <v>0</v>
      </c>
      <c r="E1155" s="24">
        <v>0</v>
      </c>
      <c r="F1155" s="23">
        <v>0</v>
      </c>
    </row>
    <row r="1156" spans="1:6" x14ac:dyDescent="0.3">
      <c r="A1156" s="21">
        <v>5091088</v>
      </c>
      <c r="B1156" s="21" t="s">
        <v>13235</v>
      </c>
      <c r="C1156" s="23">
        <v>0</v>
      </c>
      <c r="D1156" s="24">
        <v>0</v>
      </c>
      <c r="E1156" s="24">
        <v>0</v>
      </c>
      <c r="F1156" s="23">
        <v>0</v>
      </c>
    </row>
    <row r="1157" spans="1:6" x14ac:dyDescent="0.3">
      <c r="A1157" s="21">
        <v>5091091</v>
      </c>
      <c r="B1157" s="21" t="s">
        <v>13236</v>
      </c>
      <c r="C1157" s="23">
        <v>0</v>
      </c>
      <c r="D1157" s="24">
        <v>0</v>
      </c>
      <c r="E1157" s="24">
        <v>0</v>
      </c>
      <c r="F1157" s="23">
        <v>0</v>
      </c>
    </row>
    <row r="1158" spans="1:6" x14ac:dyDescent="0.3">
      <c r="A1158" s="21">
        <v>5091105</v>
      </c>
      <c r="B1158" s="21" t="s">
        <v>13237</v>
      </c>
      <c r="C1158" s="23">
        <v>0</v>
      </c>
      <c r="D1158" s="24">
        <v>0</v>
      </c>
      <c r="E1158" s="24">
        <v>0</v>
      </c>
      <c r="F1158" s="23">
        <v>0</v>
      </c>
    </row>
    <row r="1159" spans="1:6" x14ac:dyDescent="0.3">
      <c r="A1159" s="21">
        <v>5091107</v>
      </c>
      <c r="B1159" s="21" t="s">
        <v>13238</v>
      </c>
      <c r="C1159" s="23">
        <v>0</v>
      </c>
      <c r="D1159" s="24">
        <v>0</v>
      </c>
      <c r="E1159" s="24">
        <v>0</v>
      </c>
      <c r="F1159" s="23">
        <v>0</v>
      </c>
    </row>
    <row r="1160" spans="1:6" x14ac:dyDescent="0.3">
      <c r="A1160" s="21">
        <v>5091110</v>
      </c>
      <c r="B1160" s="21" t="s">
        <v>13239</v>
      </c>
      <c r="C1160" s="23">
        <v>0</v>
      </c>
      <c r="D1160" s="24">
        <v>0</v>
      </c>
      <c r="E1160" s="24">
        <v>0</v>
      </c>
      <c r="F1160" s="23">
        <v>0</v>
      </c>
    </row>
    <row r="1161" spans="1:6" x14ac:dyDescent="0.3">
      <c r="A1161" s="21">
        <v>5091115</v>
      </c>
      <c r="B1161" s="21" t="s">
        <v>13240</v>
      </c>
      <c r="C1161" s="23">
        <v>0</v>
      </c>
      <c r="D1161" s="24">
        <v>0</v>
      </c>
      <c r="E1161" s="24">
        <v>0</v>
      </c>
      <c r="F1161" s="23">
        <v>0</v>
      </c>
    </row>
    <row r="1162" spans="1:6" x14ac:dyDescent="0.3">
      <c r="A1162" s="21">
        <v>5091124</v>
      </c>
      <c r="B1162" s="21" t="s">
        <v>13241</v>
      </c>
      <c r="C1162" s="23">
        <v>0</v>
      </c>
      <c r="D1162" s="24">
        <v>0</v>
      </c>
      <c r="E1162" s="24">
        <v>0</v>
      </c>
      <c r="F1162" s="23">
        <v>0</v>
      </c>
    </row>
    <row r="1163" spans="1:6" x14ac:dyDescent="0.3">
      <c r="A1163" s="21">
        <v>5091129</v>
      </c>
      <c r="B1163" s="21" t="s">
        <v>13242</v>
      </c>
      <c r="C1163" s="23">
        <v>0</v>
      </c>
      <c r="D1163" s="24">
        <v>0</v>
      </c>
      <c r="E1163" s="24">
        <v>0</v>
      </c>
      <c r="F1163" s="23">
        <v>0</v>
      </c>
    </row>
    <row r="1164" spans="1:6" x14ac:dyDescent="0.3">
      <c r="A1164" s="21">
        <v>5091135</v>
      </c>
      <c r="B1164" s="21" t="s">
        <v>13243</v>
      </c>
      <c r="C1164" s="23">
        <v>0</v>
      </c>
      <c r="D1164" s="24">
        <v>0</v>
      </c>
      <c r="E1164" s="24">
        <v>0</v>
      </c>
      <c r="F1164" s="23">
        <v>0</v>
      </c>
    </row>
    <row r="1165" spans="1:6" x14ac:dyDescent="0.3">
      <c r="A1165" s="21">
        <v>5091144</v>
      </c>
      <c r="B1165" s="21" t="s">
        <v>13244</v>
      </c>
      <c r="C1165" s="23">
        <v>0</v>
      </c>
      <c r="D1165" s="24">
        <v>0</v>
      </c>
      <c r="E1165" s="24">
        <v>0</v>
      </c>
      <c r="F1165" s="23">
        <v>0</v>
      </c>
    </row>
    <row r="1166" spans="1:6" x14ac:dyDescent="0.3">
      <c r="A1166" s="21">
        <v>5091145</v>
      </c>
      <c r="B1166" s="21" t="s">
        <v>13245</v>
      </c>
      <c r="C1166" s="23">
        <v>0</v>
      </c>
      <c r="D1166" s="24">
        <v>0</v>
      </c>
      <c r="E1166" s="24">
        <v>0</v>
      </c>
      <c r="F1166" s="23">
        <v>0</v>
      </c>
    </row>
    <row r="1167" spans="1:6" x14ac:dyDescent="0.3">
      <c r="A1167" s="21">
        <v>5091153</v>
      </c>
      <c r="B1167" s="21" t="s">
        <v>13246</v>
      </c>
      <c r="C1167" s="23">
        <v>0</v>
      </c>
      <c r="D1167" s="24">
        <v>0</v>
      </c>
      <c r="E1167" s="24">
        <v>0</v>
      </c>
      <c r="F1167" s="23">
        <v>0</v>
      </c>
    </row>
    <row r="1168" spans="1:6" x14ac:dyDescent="0.3">
      <c r="A1168" s="21">
        <v>5091201</v>
      </c>
      <c r="B1168" s="21" t="s">
        <v>13247</v>
      </c>
      <c r="C1168" s="23">
        <v>0</v>
      </c>
      <c r="D1168" s="24">
        <v>0</v>
      </c>
      <c r="E1168" s="24">
        <v>0</v>
      </c>
      <c r="F1168" s="23">
        <v>0</v>
      </c>
    </row>
    <row r="1169" spans="1:6" x14ac:dyDescent="0.3">
      <c r="A1169" s="21">
        <v>5091202</v>
      </c>
      <c r="B1169" s="21" t="s">
        <v>13248</v>
      </c>
      <c r="C1169" s="23">
        <v>0</v>
      </c>
      <c r="D1169" s="24">
        <v>0</v>
      </c>
      <c r="E1169" s="24">
        <v>0</v>
      </c>
      <c r="F1169" s="23">
        <v>0</v>
      </c>
    </row>
    <row r="1170" spans="1:6" x14ac:dyDescent="0.3">
      <c r="A1170" s="21">
        <v>5091210</v>
      </c>
      <c r="B1170" s="21" t="s">
        <v>13249</v>
      </c>
      <c r="C1170" s="23">
        <v>0</v>
      </c>
      <c r="D1170" s="24">
        <v>0</v>
      </c>
      <c r="E1170" s="24">
        <v>0</v>
      </c>
      <c r="F1170" s="23">
        <v>0</v>
      </c>
    </row>
    <row r="1171" spans="1:6" x14ac:dyDescent="0.3">
      <c r="A1171" s="21">
        <v>5091367</v>
      </c>
      <c r="B1171" s="21" t="s">
        <v>13250</v>
      </c>
      <c r="C1171" s="23">
        <v>0</v>
      </c>
      <c r="D1171" s="24">
        <v>0</v>
      </c>
      <c r="E1171" s="24">
        <v>0</v>
      </c>
      <c r="F1171" s="23">
        <v>0</v>
      </c>
    </row>
    <row r="1172" spans="1:6" x14ac:dyDescent="0.3">
      <c r="A1172" s="21">
        <v>5091369</v>
      </c>
      <c r="B1172" s="21" t="s">
        <v>13251</v>
      </c>
      <c r="C1172" s="23">
        <v>0</v>
      </c>
      <c r="D1172" s="24">
        <v>0</v>
      </c>
      <c r="E1172" s="24">
        <v>0</v>
      </c>
      <c r="F1172" s="23">
        <v>0</v>
      </c>
    </row>
    <row r="1173" spans="1:6" x14ac:dyDescent="0.3">
      <c r="A1173" s="21">
        <v>5091370</v>
      </c>
      <c r="B1173" s="21" t="s">
        <v>13252</v>
      </c>
      <c r="C1173" s="23">
        <v>0</v>
      </c>
      <c r="D1173" s="24">
        <v>0</v>
      </c>
      <c r="E1173" s="24">
        <v>0</v>
      </c>
      <c r="F1173" s="23">
        <v>0</v>
      </c>
    </row>
    <row r="1174" spans="1:6" x14ac:dyDescent="0.3">
      <c r="A1174" s="21">
        <v>5091371</v>
      </c>
      <c r="B1174" s="21" t="s">
        <v>13253</v>
      </c>
      <c r="C1174" s="23">
        <v>0</v>
      </c>
      <c r="D1174" s="24">
        <v>0</v>
      </c>
      <c r="E1174" s="24">
        <v>0</v>
      </c>
      <c r="F1174" s="23">
        <v>0</v>
      </c>
    </row>
    <row r="1175" spans="1:6" x14ac:dyDescent="0.3">
      <c r="A1175" s="21">
        <v>5091372</v>
      </c>
      <c r="B1175" s="21" t="s">
        <v>13254</v>
      </c>
      <c r="C1175" s="23">
        <v>0</v>
      </c>
      <c r="D1175" s="24">
        <v>0</v>
      </c>
      <c r="E1175" s="24">
        <v>0</v>
      </c>
      <c r="F1175" s="23">
        <v>0</v>
      </c>
    </row>
    <row r="1176" spans="1:6" x14ac:dyDescent="0.3">
      <c r="A1176" s="21">
        <v>5092564</v>
      </c>
      <c r="B1176" s="21" t="s">
        <v>13255</v>
      </c>
      <c r="C1176" s="23">
        <v>0</v>
      </c>
      <c r="D1176" s="24">
        <v>0</v>
      </c>
      <c r="E1176" s="24">
        <v>0</v>
      </c>
      <c r="F1176" s="23">
        <v>0</v>
      </c>
    </row>
    <row r="1177" spans="1:6" x14ac:dyDescent="0.3">
      <c r="A1177" s="21">
        <v>5092566</v>
      </c>
      <c r="B1177" s="21" t="s">
        <v>13256</v>
      </c>
      <c r="C1177" s="23">
        <v>0</v>
      </c>
      <c r="D1177" s="24">
        <v>0</v>
      </c>
      <c r="E1177" s="24">
        <v>0</v>
      </c>
      <c r="F1177" s="23">
        <v>0</v>
      </c>
    </row>
    <row r="1178" spans="1:6" x14ac:dyDescent="0.3">
      <c r="A1178" s="21">
        <v>5092567</v>
      </c>
      <c r="B1178" s="21" t="s">
        <v>13257</v>
      </c>
      <c r="C1178" s="23">
        <v>0</v>
      </c>
      <c r="D1178" s="24">
        <v>0</v>
      </c>
      <c r="E1178" s="24">
        <v>0</v>
      </c>
      <c r="F1178" s="23">
        <v>0</v>
      </c>
    </row>
    <row r="1179" spans="1:6" x14ac:dyDescent="0.3">
      <c r="A1179" s="21">
        <v>5092611</v>
      </c>
      <c r="B1179" s="21" t="s">
        <v>13258</v>
      </c>
      <c r="C1179" s="23">
        <v>0</v>
      </c>
      <c r="D1179" s="24">
        <v>0</v>
      </c>
      <c r="E1179" s="24">
        <v>0</v>
      </c>
      <c r="F1179" s="23">
        <v>0</v>
      </c>
    </row>
    <row r="1180" spans="1:6" x14ac:dyDescent="0.3">
      <c r="A1180" s="21">
        <v>5092614</v>
      </c>
      <c r="B1180" s="21" t="s">
        <v>13259</v>
      </c>
      <c r="C1180" s="23">
        <v>0</v>
      </c>
      <c r="D1180" s="24">
        <v>0</v>
      </c>
      <c r="E1180" s="24">
        <v>0</v>
      </c>
      <c r="F1180" s="23">
        <v>0</v>
      </c>
    </row>
    <row r="1181" spans="1:6" x14ac:dyDescent="0.3">
      <c r="A1181" s="21">
        <v>5092637</v>
      </c>
      <c r="B1181" s="21" t="s">
        <v>13260</v>
      </c>
      <c r="C1181" s="23">
        <v>0</v>
      </c>
      <c r="D1181" s="24">
        <v>0</v>
      </c>
      <c r="E1181" s="24">
        <v>0</v>
      </c>
      <c r="F1181" s="23">
        <v>0</v>
      </c>
    </row>
    <row r="1182" spans="1:6" x14ac:dyDescent="0.3">
      <c r="A1182" s="21">
        <v>5093199</v>
      </c>
      <c r="B1182" s="21" t="s">
        <v>13261</v>
      </c>
      <c r="C1182" s="23">
        <v>0</v>
      </c>
      <c r="D1182" s="24">
        <v>0</v>
      </c>
      <c r="E1182" s="24">
        <v>0</v>
      </c>
      <c r="F1182" s="23">
        <v>0</v>
      </c>
    </row>
    <row r="1183" spans="1:6" x14ac:dyDescent="0.3">
      <c r="A1183" s="21">
        <v>5093396</v>
      </c>
      <c r="B1183" s="21" t="s">
        <v>13262</v>
      </c>
      <c r="C1183" s="23">
        <v>0</v>
      </c>
      <c r="D1183" s="24">
        <v>0</v>
      </c>
      <c r="E1183" s="24">
        <v>0</v>
      </c>
      <c r="F1183" s="23">
        <v>0</v>
      </c>
    </row>
    <row r="1184" spans="1:6" x14ac:dyDescent="0.3">
      <c r="A1184" s="21">
        <v>5093397</v>
      </c>
      <c r="B1184" s="21" t="s">
        <v>13263</v>
      </c>
      <c r="C1184" s="23">
        <v>0</v>
      </c>
      <c r="D1184" s="24">
        <v>0</v>
      </c>
      <c r="E1184" s="24">
        <v>0</v>
      </c>
      <c r="F1184" s="23">
        <v>0</v>
      </c>
    </row>
    <row r="1185" spans="1:6" x14ac:dyDescent="0.3">
      <c r="A1185" s="21">
        <v>5093673</v>
      </c>
      <c r="B1185" s="21" t="s">
        <v>13264</v>
      </c>
      <c r="C1185" s="23">
        <v>0</v>
      </c>
      <c r="D1185" s="24">
        <v>0</v>
      </c>
      <c r="E1185" s="24">
        <v>0</v>
      </c>
      <c r="F1185" s="23">
        <v>0</v>
      </c>
    </row>
    <row r="1186" spans="1:6" x14ac:dyDescent="0.3">
      <c r="A1186" s="21">
        <v>5094352</v>
      </c>
      <c r="B1186" s="21" t="s">
        <v>13265</v>
      </c>
      <c r="C1186" s="23">
        <v>0</v>
      </c>
      <c r="D1186" s="24">
        <v>0</v>
      </c>
      <c r="E1186" s="24">
        <v>0</v>
      </c>
      <c r="F1186" s="23">
        <v>0</v>
      </c>
    </row>
    <row r="1187" spans="1:6" x14ac:dyDescent="0.3">
      <c r="A1187" s="21">
        <v>5094752</v>
      </c>
      <c r="B1187" s="21" t="s">
        <v>13266</v>
      </c>
      <c r="C1187" s="23">
        <v>0</v>
      </c>
      <c r="D1187" s="24">
        <v>0</v>
      </c>
      <c r="E1187" s="24">
        <v>0</v>
      </c>
      <c r="F1187" s="23">
        <v>0</v>
      </c>
    </row>
    <row r="1188" spans="1:6" x14ac:dyDescent="0.3">
      <c r="A1188" s="21">
        <v>5096090</v>
      </c>
      <c r="B1188" s="21" t="s">
        <v>13267</v>
      </c>
      <c r="C1188" s="23">
        <v>0</v>
      </c>
      <c r="D1188" s="24">
        <v>0</v>
      </c>
      <c r="E1188" s="24">
        <v>0</v>
      </c>
      <c r="F1188" s="23">
        <v>0</v>
      </c>
    </row>
    <row r="1189" spans="1:6" x14ac:dyDescent="0.3">
      <c r="A1189" s="21">
        <v>5096092</v>
      </c>
      <c r="B1189" s="21" t="s">
        <v>13268</v>
      </c>
      <c r="C1189" s="23">
        <v>0</v>
      </c>
      <c r="D1189" s="24">
        <v>0</v>
      </c>
      <c r="E1189" s="24">
        <v>0</v>
      </c>
      <c r="F1189" s="23">
        <v>0</v>
      </c>
    </row>
    <row r="1190" spans="1:6" x14ac:dyDescent="0.3">
      <c r="A1190" s="21">
        <v>5096097</v>
      </c>
      <c r="B1190" s="21" t="s">
        <v>13269</v>
      </c>
      <c r="C1190" s="23">
        <v>0</v>
      </c>
      <c r="D1190" s="24">
        <v>0</v>
      </c>
      <c r="E1190" s="24">
        <v>0</v>
      </c>
      <c r="F1190" s="23">
        <v>0</v>
      </c>
    </row>
    <row r="1191" spans="1:6" x14ac:dyDescent="0.3">
      <c r="A1191" s="21">
        <v>5096107</v>
      </c>
      <c r="B1191" s="21" t="s">
        <v>13270</v>
      </c>
      <c r="C1191" s="23">
        <v>0</v>
      </c>
      <c r="D1191" s="24">
        <v>0</v>
      </c>
      <c r="E1191" s="24">
        <v>0</v>
      </c>
      <c r="F1191" s="23">
        <v>0</v>
      </c>
    </row>
    <row r="1192" spans="1:6" x14ac:dyDescent="0.3">
      <c r="A1192" s="21">
        <v>5096112</v>
      </c>
      <c r="B1192" s="21" t="s">
        <v>13271</v>
      </c>
      <c r="C1192" s="23">
        <v>0</v>
      </c>
      <c r="D1192" s="24">
        <v>0</v>
      </c>
      <c r="E1192" s="24">
        <v>0</v>
      </c>
      <c r="F1192" s="23">
        <v>0</v>
      </c>
    </row>
    <row r="1193" spans="1:6" x14ac:dyDescent="0.3">
      <c r="A1193" s="21">
        <v>5096470</v>
      </c>
      <c r="B1193" s="21" t="s">
        <v>13272</v>
      </c>
      <c r="C1193" s="23">
        <v>0</v>
      </c>
      <c r="D1193" s="24">
        <v>0</v>
      </c>
      <c r="E1193" s="24">
        <v>0</v>
      </c>
      <c r="F1193" s="23">
        <v>0</v>
      </c>
    </row>
    <row r="1194" spans="1:6" x14ac:dyDescent="0.3">
      <c r="A1194" s="21">
        <v>5097334</v>
      </c>
      <c r="B1194" s="21" t="s">
        <v>13273</v>
      </c>
      <c r="C1194" s="23">
        <v>0</v>
      </c>
      <c r="D1194" s="24">
        <v>0</v>
      </c>
      <c r="E1194" s="24">
        <v>0</v>
      </c>
      <c r="F1194" s="23">
        <v>0</v>
      </c>
    </row>
    <row r="1195" spans="1:6" x14ac:dyDescent="0.3">
      <c r="A1195" s="21">
        <v>5097348</v>
      </c>
      <c r="B1195" s="21" t="s">
        <v>13274</v>
      </c>
      <c r="C1195" s="23">
        <v>0</v>
      </c>
      <c r="D1195" s="24">
        <v>0</v>
      </c>
      <c r="E1195" s="24">
        <v>0</v>
      </c>
      <c r="F1195" s="23">
        <v>0</v>
      </c>
    </row>
    <row r="1196" spans="1:6" x14ac:dyDescent="0.3">
      <c r="A1196" s="21">
        <v>6006336</v>
      </c>
      <c r="B1196" s="21" t="s">
        <v>13275</v>
      </c>
      <c r="C1196" s="23">
        <v>0</v>
      </c>
      <c r="D1196" s="24">
        <v>0</v>
      </c>
      <c r="E1196" s="24">
        <v>0</v>
      </c>
      <c r="F1196" s="23">
        <v>0</v>
      </c>
    </row>
    <row r="1197" spans="1:6" x14ac:dyDescent="0.3">
      <c r="A1197" s="21">
        <v>6008176</v>
      </c>
      <c r="B1197" s="21" t="s">
        <v>13276</v>
      </c>
      <c r="C1197" s="23">
        <v>0</v>
      </c>
      <c r="D1197" s="24">
        <v>0</v>
      </c>
      <c r="E1197" s="24">
        <v>0</v>
      </c>
      <c r="F1197" s="23">
        <v>0</v>
      </c>
    </row>
    <row r="1198" spans="1:6" x14ac:dyDescent="0.3">
      <c r="A1198" s="21">
        <v>6033624</v>
      </c>
      <c r="B1198" s="21" t="s">
        <v>13277</v>
      </c>
      <c r="C1198" s="23">
        <v>0</v>
      </c>
      <c r="D1198" s="24">
        <v>0</v>
      </c>
      <c r="E1198" s="24">
        <v>0</v>
      </c>
      <c r="F1198" s="23">
        <v>0</v>
      </c>
    </row>
    <row r="1199" spans="1:6" x14ac:dyDescent="0.3">
      <c r="A1199" s="21">
        <v>6033644</v>
      </c>
      <c r="B1199" s="21" t="s">
        <v>13278</v>
      </c>
      <c r="C1199" s="23">
        <v>0</v>
      </c>
      <c r="D1199" s="24">
        <v>0</v>
      </c>
      <c r="E1199" s="24">
        <v>0</v>
      </c>
      <c r="F1199" s="23">
        <v>0</v>
      </c>
    </row>
    <row r="1200" spans="1:6" x14ac:dyDescent="0.3">
      <c r="A1200" s="21">
        <v>6033647</v>
      </c>
      <c r="B1200" s="21" t="s">
        <v>13279</v>
      </c>
      <c r="C1200" s="23">
        <v>0</v>
      </c>
      <c r="D1200" s="24">
        <v>0</v>
      </c>
      <c r="E1200" s="24">
        <v>0</v>
      </c>
      <c r="F1200" s="23">
        <v>0</v>
      </c>
    </row>
    <row r="1201" spans="1:6" x14ac:dyDescent="0.3">
      <c r="A1201" s="21">
        <v>6034048</v>
      </c>
      <c r="B1201" s="21" t="s">
        <v>13280</v>
      </c>
      <c r="C1201" s="23">
        <v>0</v>
      </c>
      <c r="D1201" s="24">
        <v>0</v>
      </c>
      <c r="E1201" s="24">
        <v>0</v>
      </c>
      <c r="F1201" s="23">
        <v>0</v>
      </c>
    </row>
    <row r="1202" spans="1:6" x14ac:dyDescent="0.3">
      <c r="A1202" s="21">
        <v>6040053</v>
      </c>
      <c r="B1202" s="21" t="s">
        <v>13281</v>
      </c>
      <c r="C1202" s="23">
        <v>0</v>
      </c>
      <c r="D1202" s="24">
        <v>0</v>
      </c>
      <c r="E1202" s="24">
        <v>0</v>
      </c>
      <c r="F1202" s="23">
        <v>0</v>
      </c>
    </row>
    <row r="1203" spans="1:6" x14ac:dyDescent="0.3">
      <c r="A1203" s="21">
        <v>6040077</v>
      </c>
      <c r="B1203" s="21" t="s">
        <v>13282</v>
      </c>
      <c r="C1203" s="23">
        <v>0</v>
      </c>
      <c r="D1203" s="24">
        <v>0</v>
      </c>
      <c r="E1203" s="24">
        <v>0</v>
      </c>
      <c r="F1203" s="23">
        <v>0</v>
      </c>
    </row>
    <row r="1204" spans="1:6" x14ac:dyDescent="0.3">
      <c r="A1204" s="21">
        <v>6040145</v>
      </c>
      <c r="B1204" s="21" t="s">
        <v>13283</v>
      </c>
      <c r="C1204" s="23">
        <v>0</v>
      </c>
      <c r="D1204" s="24">
        <v>0</v>
      </c>
      <c r="E1204" s="24">
        <v>0</v>
      </c>
      <c r="F1204" s="23">
        <v>0</v>
      </c>
    </row>
    <row r="1205" spans="1:6" x14ac:dyDescent="0.3">
      <c r="A1205" s="21">
        <v>6040161</v>
      </c>
      <c r="B1205" s="21" t="s">
        <v>13284</v>
      </c>
      <c r="C1205" s="23">
        <v>0</v>
      </c>
      <c r="D1205" s="24">
        <v>0</v>
      </c>
      <c r="E1205" s="24">
        <v>0</v>
      </c>
      <c r="F1205" s="23">
        <v>0</v>
      </c>
    </row>
    <row r="1206" spans="1:6" x14ac:dyDescent="0.3">
      <c r="A1206" s="21">
        <v>6040199</v>
      </c>
      <c r="B1206" s="21" t="s">
        <v>13285</v>
      </c>
      <c r="C1206" s="23">
        <v>0</v>
      </c>
      <c r="D1206" s="24">
        <v>0</v>
      </c>
      <c r="E1206" s="24">
        <v>3.0000000000001137E-2</v>
      </c>
      <c r="F1206" s="23">
        <v>0</v>
      </c>
    </row>
    <row r="1207" spans="1:6" x14ac:dyDescent="0.3">
      <c r="A1207" s="21">
        <v>6040219</v>
      </c>
      <c r="B1207" s="21" t="s">
        <v>13286</v>
      </c>
      <c r="C1207" s="23">
        <v>0</v>
      </c>
      <c r="D1207" s="24">
        <v>0</v>
      </c>
      <c r="E1207" s="24">
        <v>0</v>
      </c>
      <c r="F1207" s="23">
        <v>0</v>
      </c>
    </row>
    <row r="1208" spans="1:6" x14ac:dyDescent="0.3">
      <c r="A1208" s="21">
        <v>6040525</v>
      </c>
      <c r="B1208" s="21" t="s">
        <v>13287</v>
      </c>
      <c r="C1208" s="23">
        <v>0</v>
      </c>
      <c r="D1208" s="24">
        <v>0</v>
      </c>
      <c r="E1208" s="24">
        <v>0</v>
      </c>
      <c r="F1208" s="23">
        <v>0</v>
      </c>
    </row>
    <row r="1209" spans="1:6" x14ac:dyDescent="0.3">
      <c r="A1209" s="21">
        <v>6040528</v>
      </c>
      <c r="B1209" s="21" t="s">
        <v>13288</v>
      </c>
      <c r="C1209" s="23">
        <v>0</v>
      </c>
      <c r="D1209" s="24">
        <v>0</v>
      </c>
      <c r="E1209" s="24">
        <v>0</v>
      </c>
      <c r="F1209" s="23">
        <v>0</v>
      </c>
    </row>
    <row r="1210" spans="1:6" x14ac:dyDescent="0.3">
      <c r="A1210" s="21">
        <v>6040551</v>
      </c>
      <c r="B1210" s="21" t="s">
        <v>13289</v>
      </c>
      <c r="C1210" s="23">
        <v>0</v>
      </c>
      <c r="D1210" s="24">
        <v>0</v>
      </c>
      <c r="E1210" s="24">
        <v>0</v>
      </c>
      <c r="F1210" s="23">
        <v>0</v>
      </c>
    </row>
    <row r="1211" spans="1:6" x14ac:dyDescent="0.3">
      <c r="A1211" s="21">
        <v>6040561</v>
      </c>
      <c r="B1211" s="21" t="s">
        <v>13290</v>
      </c>
      <c r="C1211" s="23">
        <v>0</v>
      </c>
      <c r="D1211" s="24">
        <v>0</v>
      </c>
      <c r="E1211" s="24">
        <v>0</v>
      </c>
      <c r="F1211" s="23">
        <v>0</v>
      </c>
    </row>
    <row r="1212" spans="1:6" x14ac:dyDescent="0.3">
      <c r="A1212" s="21">
        <v>6040566</v>
      </c>
      <c r="B1212" s="21" t="s">
        <v>13291</v>
      </c>
      <c r="C1212" s="23">
        <v>0</v>
      </c>
      <c r="D1212" s="24">
        <v>0</v>
      </c>
      <c r="E1212" s="24">
        <v>0</v>
      </c>
      <c r="F1212" s="23">
        <v>0</v>
      </c>
    </row>
    <row r="1213" spans="1:6" x14ac:dyDescent="0.3">
      <c r="A1213" s="21">
        <v>6040574</v>
      </c>
      <c r="B1213" s="21" t="s">
        <v>13292</v>
      </c>
      <c r="C1213" s="23">
        <v>0</v>
      </c>
      <c r="D1213" s="24">
        <v>0</v>
      </c>
      <c r="E1213" s="24">
        <v>0</v>
      </c>
      <c r="F1213" s="23">
        <v>0</v>
      </c>
    </row>
    <row r="1214" spans="1:6" x14ac:dyDescent="0.3">
      <c r="A1214" s="21">
        <v>6040583</v>
      </c>
      <c r="B1214" s="21" t="s">
        <v>13293</v>
      </c>
      <c r="C1214" s="23">
        <v>0</v>
      </c>
      <c r="D1214" s="24">
        <v>0</v>
      </c>
      <c r="E1214" s="24">
        <v>0</v>
      </c>
      <c r="F1214" s="23">
        <v>0</v>
      </c>
    </row>
    <row r="1215" spans="1:6" x14ac:dyDescent="0.3">
      <c r="A1215" s="21">
        <v>6040598</v>
      </c>
      <c r="B1215" s="21" t="s">
        <v>13294</v>
      </c>
      <c r="C1215" s="23">
        <v>0</v>
      </c>
      <c r="D1215" s="24">
        <v>0</v>
      </c>
      <c r="E1215" s="24">
        <v>0</v>
      </c>
      <c r="F1215" s="23">
        <v>0</v>
      </c>
    </row>
    <row r="1216" spans="1:6" x14ac:dyDescent="0.3">
      <c r="A1216" s="21">
        <v>6040599</v>
      </c>
      <c r="B1216" s="21" t="s">
        <v>13295</v>
      </c>
      <c r="C1216" s="23">
        <v>0</v>
      </c>
      <c r="D1216" s="24">
        <v>0</v>
      </c>
      <c r="E1216" s="24">
        <v>0</v>
      </c>
      <c r="F1216" s="23">
        <v>0</v>
      </c>
    </row>
    <row r="1217" spans="1:6" x14ac:dyDescent="0.3">
      <c r="A1217" s="21">
        <v>6040606</v>
      </c>
      <c r="B1217" s="21" t="s">
        <v>13296</v>
      </c>
      <c r="C1217" s="23">
        <v>0</v>
      </c>
      <c r="D1217" s="24">
        <v>0</v>
      </c>
      <c r="E1217" s="24">
        <v>0</v>
      </c>
      <c r="F1217" s="23">
        <v>0</v>
      </c>
    </row>
    <row r="1218" spans="1:6" x14ac:dyDescent="0.3">
      <c r="A1218" s="21">
        <v>6040764</v>
      </c>
      <c r="B1218" s="21" t="s">
        <v>13297</v>
      </c>
      <c r="C1218" s="23">
        <v>0</v>
      </c>
      <c r="D1218" s="24">
        <v>0</v>
      </c>
      <c r="E1218" s="24">
        <v>0</v>
      </c>
      <c r="F1218" s="23">
        <v>0</v>
      </c>
    </row>
    <row r="1219" spans="1:6" x14ac:dyDescent="0.3">
      <c r="A1219" s="21">
        <v>6040765</v>
      </c>
      <c r="B1219" s="21" t="s">
        <v>13298</v>
      </c>
      <c r="C1219" s="23">
        <v>0</v>
      </c>
      <c r="D1219" s="24">
        <v>0</v>
      </c>
      <c r="E1219" s="24">
        <v>0</v>
      </c>
      <c r="F1219" s="23">
        <v>0</v>
      </c>
    </row>
    <row r="1220" spans="1:6" x14ac:dyDescent="0.3">
      <c r="A1220" s="21">
        <v>6040880</v>
      </c>
      <c r="B1220" s="21" t="s">
        <v>13299</v>
      </c>
      <c r="C1220" s="23">
        <v>0</v>
      </c>
      <c r="D1220" s="24">
        <v>0</v>
      </c>
      <c r="E1220" s="24">
        <v>0</v>
      </c>
      <c r="F1220" s="23">
        <v>0</v>
      </c>
    </row>
    <row r="1221" spans="1:6" x14ac:dyDescent="0.3">
      <c r="A1221" s="21">
        <v>6040881</v>
      </c>
      <c r="B1221" s="21" t="s">
        <v>13300</v>
      </c>
      <c r="C1221" s="23">
        <v>0</v>
      </c>
      <c r="D1221" s="24">
        <v>0</v>
      </c>
      <c r="E1221" s="24">
        <v>0</v>
      </c>
      <c r="F1221" s="23">
        <v>0</v>
      </c>
    </row>
    <row r="1222" spans="1:6" x14ac:dyDescent="0.3">
      <c r="A1222" s="21">
        <v>6040882</v>
      </c>
      <c r="B1222" s="21" t="s">
        <v>13301</v>
      </c>
      <c r="C1222" s="23">
        <v>0</v>
      </c>
      <c r="D1222" s="24">
        <v>0</v>
      </c>
      <c r="E1222" s="24">
        <v>0</v>
      </c>
      <c r="F1222" s="23">
        <v>0</v>
      </c>
    </row>
    <row r="1223" spans="1:6" x14ac:dyDescent="0.3">
      <c r="A1223" s="21">
        <v>6040888</v>
      </c>
      <c r="B1223" s="21" t="s">
        <v>13302</v>
      </c>
      <c r="C1223" s="23">
        <v>0</v>
      </c>
      <c r="D1223" s="24">
        <v>0</v>
      </c>
      <c r="E1223" s="24">
        <v>0</v>
      </c>
      <c r="F1223" s="23">
        <v>0</v>
      </c>
    </row>
    <row r="1224" spans="1:6" x14ac:dyDescent="0.3">
      <c r="A1224" s="21">
        <v>6040918</v>
      </c>
      <c r="B1224" s="21" t="s">
        <v>13303</v>
      </c>
      <c r="C1224" s="23">
        <v>0</v>
      </c>
      <c r="D1224" s="24">
        <v>0</v>
      </c>
      <c r="E1224" s="24">
        <v>0</v>
      </c>
      <c r="F1224" s="23">
        <v>0</v>
      </c>
    </row>
    <row r="1225" spans="1:6" x14ac:dyDescent="0.3">
      <c r="A1225" s="21">
        <v>6040919</v>
      </c>
      <c r="B1225" s="21" t="s">
        <v>13304</v>
      </c>
      <c r="C1225" s="23">
        <v>0</v>
      </c>
      <c r="D1225" s="24">
        <v>0</v>
      </c>
      <c r="E1225" s="24">
        <v>0</v>
      </c>
      <c r="F1225" s="23">
        <v>0</v>
      </c>
    </row>
    <row r="1226" spans="1:6" x14ac:dyDescent="0.3">
      <c r="A1226" s="21">
        <v>6040924</v>
      </c>
      <c r="B1226" s="21" t="s">
        <v>13305</v>
      </c>
      <c r="C1226" s="23">
        <v>0</v>
      </c>
      <c r="D1226" s="24">
        <v>0</v>
      </c>
      <c r="E1226" s="24">
        <v>0</v>
      </c>
      <c r="F1226" s="23">
        <v>0</v>
      </c>
    </row>
    <row r="1227" spans="1:6" x14ac:dyDescent="0.3">
      <c r="A1227" s="21">
        <v>6040926</v>
      </c>
      <c r="B1227" s="21" t="s">
        <v>13306</v>
      </c>
      <c r="C1227" s="23">
        <v>0</v>
      </c>
      <c r="D1227" s="24">
        <v>0</v>
      </c>
      <c r="E1227" s="24">
        <v>0</v>
      </c>
      <c r="F1227" s="23">
        <v>0</v>
      </c>
    </row>
    <row r="1228" spans="1:6" x14ac:dyDescent="0.3">
      <c r="A1228" s="21">
        <v>6040929</v>
      </c>
      <c r="B1228" s="21" t="s">
        <v>13307</v>
      </c>
      <c r="C1228" s="23">
        <v>0</v>
      </c>
      <c r="D1228" s="24">
        <v>0</v>
      </c>
      <c r="E1228" s="24">
        <v>0</v>
      </c>
      <c r="F1228" s="23">
        <v>0</v>
      </c>
    </row>
    <row r="1229" spans="1:6" x14ac:dyDescent="0.3">
      <c r="A1229" s="21">
        <v>6040939</v>
      </c>
      <c r="B1229" s="21" t="s">
        <v>13308</v>
      </c>
      <c r="C1229" s="23">
        <v>0</v>
      </c>
      <c r="D1229" s="24">
        <v>0</v>
      </c>
      <c r="E1229" s="24">
        <v>0</v>
      </c>
      <c r="F1229" s="23">
        <v>0</v>
      </c>
    </row>
    <row r="1230" spans="1:6" x14ac:dyDescent="0.3">
      <c r="A1230" s="21">
        <v>6040968</v>
      </c>
      <c r="B1230" s="21" t="s">
        <v>13309</v>
      </c>
      <c r="C1230" s="23">
        <v>0</v>
      </c>
      <c r="D1230" s="24">
        <v>0</v>
      </c>
      <c r="E1230" s="24">
        <v>0</v>
      </c>
      <c r="F1230" s="23">
        <v>0</v>
      </c>
    </row>
    <row r="1231" spans="1:6" x14ac:dyDescent="0.3">
      <c r="A1231" s="21">
        <v>6040970</v>
      </c>
      <c r="B1231" s="21" t="s">
        <v>13310</v>
      </c>
      <c r="C1231" s="23">
        <v>0</v>
      </c>
      <c r="D1231" s="24">
        <v>0</v>
      </c>
      <c r="E1231" s="24">
        <v>0</v>
      </c>
      <c r="F1231" s="23">
        <v>0</v>
      </c>
    </row>
    <row r="1232" spans="1:6" x14ac:dyDescent="0.3">
      <c r="A1232" s="21">
        <v>6040975</v>
      </c>
      <c r="B1232" s="21" t="s">
        <v>13311</v>
      </c>
      <c r="C1232" s="23">
        <v>0</v>
      </c>
      <c r="D1232" s="24">
        <v>0</v>
      </c>
      <c r="E1232" s="24">
        <v>0</v>
      </c>
      <c r="F1232" s="23">
        <v>0</v>
      </c>
    </row>
    <row r="1233" spans="1:6" x14ac:dyDescent="0.3">
      <c r="A1233" s="21">
        <v>6040976</v>
      </c>
      <c r="B1233" s="21" t="s">
        <v>13312</v>
      </c>
      <c r="C1233" s="23">
        <v>0</v>
      </c>
      <c r="D1233" s="24">
        <v>0</v>
      </c>
      <c r="E1233" s="24">
        <v>0</v>
      </c>
      <c r="F1233" s="23">
        <v>0</v>
      </c>
    </row>
    <row r="1234" spans="1:6" x14ac:dyDescent="0.3">
      <c r="A1234" s="21">
        <v>6040992</v>
      </c>
      <c r="B1234" s="21" t="s">
        <v>13313</v>
      </c>
      <c r="C1234" s="23">
        <v>0</v>
      </c>
      <c r="D1234" s="24">
        <v>0</v>
      </c>
      <c r="E1234" s="24">
        <v>0</v>
      </c>
      <c r="F1234" s="23">
        <v>0</v>
      </c>
    </row>
    <row r="1235" spans="1:6" x14ac:dyDescent="0.3">
      <c r="A1235" s="21">
        <v>6041064</v>
      </c>
      <c r="B1235" s="21" t="s">
        <v>13314</v>
      </c>
      <c r="C1235" s="23">
        <v>0</v>
      </c>
      <c r="D1235" s="24">
        <v>0</v>
      </c>
      <c r="E1235" s="24">
        <v>0</v>
      </c>
      <c r="F1235" s="23">
        <v>0</v>
      </c>
    </row>
    <row r="1236" spans="1:6" x14ac:dyDescent="0.3">
      <c r="A1236" s="21">
        <v>6041074</v>
      </c>
      <c r="B1236" s="21" t="s">
        <v>13315</v>
      </c>
      <c r="C1236" s="23">
        <v>0</v>
      </c>
      <c r="D1236" s="24">
        <v>0</v>
      </c>
      <c r="E1236" s="24">
        <v>0</v>
      </c>
      <c r="F1236" s="23">
        <v>0</v>
      </c>
    </row>
    <row r="1237" spans="1:6" x14ac:dyDescent="0.3">
      <c r="A1237" s="21">
        <v>6041085</v>
      </c>
      <c r="B1237" s="21" t="s">
        <v>13316</v>
      </c>
      <c r="C1237" s="23">
        <v>0</v>
      </c>
      <c r="D1237" s="24">
        <v>0</v>
      </c>
      <c r="E1237" s="24">
        <v>0</v>
      </c>
      <c r="F1237" s="23">
        <v>0</v>
      </c>
    </row>
    <row r="1238" spans="1:6" x14ac:dyDescent="0.3">
      <c r="A1238" s="21">
        <v>6041161</v>
      </c>
      <c r="B1238" s="21" t="s">
        <v>13317</v>
      </c>
      <c r="C1238" s="23">
        <v>0</v>
      </c>
      <c r="D1238" s="24">
        <v>0</v>
      </c>
      <c r="E1238" s="24">
        <v>0</v>
      </c>
      <c r="F1238" s="23">
        <v>0</v>
      </c>
    </row>
    <row r="1239" spans="1:6" x14ac:dyDescent="0.3">
      <c r="A1239" s="21">
        <v>6041163</v>
      </c>
      <c r="B1239" s="21" t="s">
        <v>13318</v>
      </c>
      <c r="C1239" s="23">
        <v>0</v>
      </c>
      <c r="D1239" s="24">
        <v>0</v>
      </c>
      <c r="E1239" s="24">
        <v>0</v>
      </c>
      <c r="F1239" s="23">
        <v>0</v>
      </c>
    </row>
    <row r="1240" spans="1:6" x14ac:dyDescent="0.3">
      <c r="A1240" s="21">
        <v>6041176</v>
      </c>
      <c r="B1240" s="21" t="s">
        <v>13319</v>
      </c>
      <c r="C1240" s="23">
        <v>0</v>
      </c>
      <c r="D1240" s="24">
        <v>0</v>
      </c>
      <c r="E1240" s="24">
        <v>0</v>
      </c>
      <c r="F1240" s="23">
        <v>0</v>
      </c>
    </row>
    <row r="1241" spans="1:6" x14ac:dyDescent="0.3">
      <c r="A1241" s="21">
        <v>6041181</v>
      </c>
      <c r="B1241" s="21" t="s">
        <v>13320</v>
      </c>
      <c r="C1241" s="23">
        <v>0</v>
      </c>
      <c r="D1241" s="24">
        <v>0</v>
      </c>
      <c r="E1241" s="24">
        <v>0</v>
      </c>
      <c r="F1241" s="23">
        <v>0</v>
      </c>
    </row>
    <row r="1242" spans="1:6" x14ac:dyDescent="0.3">
      <c r="A1242" s="21">
        <v>6041211</v>
      </c>
      <c r="B1242" s="21" t="s">
        <v>13321</v>
      </c>
      <c r="C1242" s="23">
        <v>0</v>
      </c>
      <c r="D1242" s="24">
        <v>0</v>
      </c>
      <c r="E1242" s="24">
        <v>0</v>
      </c>
      <c r="F1242" s="23">
        <v>0</v>
      </c>
    </row>
    <row r="1243" spans="1:6" x14ac:dyDescent="0.3">
      <c r="A1243" s="21">
        <v>6041213</v>
      </c>
      <c r="B1243" s="21" t="s">
        <v>13322</v>
      </c>
      <c r="C1243" s="23">
        <v>0</v>
      </c>
      <c r="D1243" s="24">
        <v>0</v>
      </c>
      <c r="E1243" s="24">
        <v>0</v>
      </c>
      <c r="F1243" s="23">
        <v>0</v>
      </c>
    </row>
    <row r="1244" spans="1:6" x14ac:dyDescent="0.3">
      <c r="A1244" s="21">
        <v>6041225</v>
      </c>
      <c r="B1244" s="21" t="s">
        <v>13323</v>
      </c>
      <c r="C1244" s="23">
        <v>0</v>
      </c>
      <c r="D1244" s="24">
        <v>0</v>
      </c>
      <c r="E1244" s="24">
        <v>0</v>
      </c>
      <c r="F1244" s="23">
        <v>0</v>
      </c>
    </row>
    <row r="1245" spans="1:6" x14ac:dyDescent="0.3">
      <c r="A1245" s="21">
        <v>6041228</v>
      </c>
      <c r="B1245" s="21" t="s">
        <v>13324</v>
      </c>
      <c r="C1245" s="23">
        <v>0</v>
      </c>
      <c r="D1245" s="24">
        <v>0</v>
      </c>
      <c r="E1245" s="24">
        <v>0</v>
      </c>
      <c r="F1245" s="23">
        <v>0</v>
      </c>
    </row>
    <row r="1246" spans="1:6" x14ac:dyDescent="0.3">
      <c r="A1246" s="21">
        <v>6041232</v>
      </c>
      <c r="B1246" s="21" t="s">
        <v>13325</v>
      </c>
      <c r="C1246" s="23">
        <v>0</v>
      </c>
      <c r="D1246" s="24">
        <v>0</v>
      </c>
      <c r="E1246" s="24">
        <v>0</v>
      </c>
      <c r="F1246" s="23">
        <v>0</v>
      </c>
    </row>
    <row r="1247" spans="1:6" x14ac:dyDescent="0.3">
      <c r="A1247" s="21">
        <v>6041287</v>
      </c>
      <c r="B1247" s="21" t="s">
        <v>13326</v>
      </c>
      <c r="C1247" s="23">
        <v>0</v>
      </c>
      <c r="D1247" s="24">
        <v>0</v>
      </c>
      <c r="E1247" s="24">
        <v>0</v>
      </c>
      <c r="F1247" s="23">
        <v>0</v>
      </c>
    </row>
    <row r="1248" spans="1:6" x14ac:dyDescent="0.3">
      <c r="A1248" s="21">
        <v>6041300</v>
      </c>
      <c r="B1248" s="21" t="s">
        <v>13327</v>
      </c>
      <c r="C1248" s="23">
        <v>0</v>
      </c>
      <c r="D1248" s="24">
        <v>0</v>
      </c>
      <c r="E1248" s="24">
        <v>0</v>
      </c>
      <c r="F1248" s="23">
        <v>0</v>
      </c>
    </row>
    <row r="1249" spans="1:6" x14ac:dyDescent="0.3">
      <c r="A1249" s="21">
        <v>6041302</v>
      </c>
      <c r="B1249" s="21" t="s">
        <v>13328</v>
      </c>
      <c r="C1249" s="23">
        <v>0</v>
      </c>
      <c r="D1249" s="24">
        <v>0</v>
      </c>
      <c r="E1249" s="24">
        <v>0</v>
      </c>
      <c r="F1249" s="23">
        <v>0</v>
      </c>
    </row>
    <row r="1250" spans="1:6" x14ac:dyDescent="0.3">
      <c r="A1250" s="21">
        <v>6041313</v>
      </c>
      <c r="B1250" s="21" t="s">
        <v>13329</v>
      </c>
      <c r="C1250" s="23">
        <v>0</v>
      </c>
      <c r="D1250" s="24">
        <v>0</v>
      </c>
      <c r="E1250" s="24">
        <v>0</v>
      </c>
      <c r="F1250" s="23">
        <v>0</v>
      </c>
    </row>
    <row r="1251" spans="1:6" x14ac:dyDescent="0.3">
      <c r="A1251" s="21">
        <v>6041329</v>
      </c>
      <c r="B1251" s="21" t="s">
        <v>13330</v>
      </c>
      <c r="C1251" s="23">
        <v>0</v>
      </c>
      <c r="D1251" s="24">
        <v>0</v>
      </c>
      <c r="E1251" s="24">
        <v>0</v>
      </c>
      <c r="F1251" s="23">
        <v>0</v>
      </c>
    </row>
    <row r="1252" spans="1:6" x14ac:dyDescent="0.3">
      <c r="A1252" s="21">
        <v>6041335</v>
      </c>
      <c r="B1252" s="21" t="s">
        <v>13331</v>
      </c>
      <c r="C1252" s="23">
        <v>0</v>
      </c>
      <c r="D1252" s="24">
        <v>0</v>
      </c>
      <c r="E1252" s="24">
        <v>0</v>
      </c>
      <c r="F1252" s="23">
        <v>0</v>
      </c>
    </row>
    <row r="1253" spans="1:6" x14ac:dyDescent="0.3">
      <c r="A1253" s="21">
        <v>6041339</v>
      </c>
      <c r="B1253" s="21" t="s">
        <v>13332</v>
      </c>
      <c r="C1253" s="23">
        <v>0</v>
      </c>
      <c r="D1253" s="24">
        <v>0</v>
      </c>
      <c r="E1253" s="24">
        <v>0</v>
      </c>
      <c r="F1253" s="23">
        <v>0</v>
      </c>
    </row>
    <row r="1254" spans="1:6" x14ac:dyDescent="0.3">
      <c r="A1254" s="21">
        <v>6041359</v>
      </c>
      <c r="B1254" s="21" t="s">
        <v>13333</v>
      </c>
      <c r="C1254" s="23">
        <v>0</v>
      </c>
      <c r="D1254" s="24">
        <v>0</v>
      </c>
      <c r="E1254" s="24">
        <v>0</v>
      </c>
      <c r="F1254" s="23">
        <v>0</v>
      </c>
    </row>
    <row r="1255" spans="1:6" x14ac:dyDescent="0.3">
      <c r="A1255" s="21">
        <v>6041379</v>
      </c>
      <c r="B1255" s="21" t="s">
        <v>13334</v>
      </c>
      <c r="C1255" s="23">
        <v>0</v>
      </c>
      <c r="D1255" s="24">
        <v>0</v>
      </c>
      <c r="E1255" s="24">
        <v>0</v>
      </c>
      <c r="F1255" s="23">
        <v>0</v>
      </c>
    </row>
    <row r="1256" spans="1:6" x14ac:dyDescent="0.3">
      <c r="A1256" s="21">
        <v>6041454</v>
      </c>
      <c r="B1256" s="21" t="s">
        <v>13335</v>
      </c>
      <c r="C1256" s="23">
        <v>0</v>
      </c>
      <c r="D1256" s="24">
        <v>0</v>
      </c>
      <c r="E1256" s="24">
        <v>0</v>
      </c>
      <c r="F1256" s="23">
        <v>0</v>
      </c>
    </row>
    <row r="1257" spans="1:6" x14ac:dyDescent="0.3">
      <c r="A1257" s="21">
        <v>6041455</v>
      </c>
      <c r="B1257" s="21" t="s">
        <v>13336</v>
      </c>
      <c r="C1257" s="23">
        <v>0</v>
      </c>
      <c r="D1257" s="24">
        <v>0</v>
      </c>
      <c r="E1257" s="24">
        <v>0</v>
      </c>
      <c r="F1257" s="23">
        <v>0</v>
      </c>
    </row>
    <row r="1258" spans="1:6" x14ac:dyDescent="0.3">
      <c r="A1258" s="21">
        <v>6041482</v>
      </c>
      <c r="B1258" s="21" t="s">
        <v>13337</v>
      </c>
      <c r="C1258" s="23">
        <v>0</v>
      </c>
      <c r="D1258" s="24">
        <v>0</v>
      </c>
      <c r="E1258" s="24">
        <v>0</v>
      </c>
      <c r="F1258" s="23">
        <v>0</v>
      </c>
    </row>
    <row r="1259" spans="1:6" x14ac:dyDescent="0.3">
      <c r="A1259" s="21">
        <v>6041504</v>
      </c>
      <c r="B1259" s="21" t="s">
        <v>13338</v>
      </c>
      <c r="C1259" s="23">
        <v>0</v>
      </c>
      <c r="D1259" s="24">
        <v>0</v>
      </c>
      <c r="E1259" s="24">
        <v>0</v>
      </c>
      <c r="F1259" s="23">
        <v>0</v>
      </c>
    </row>
    <row r="1260" spans="1:6" x14ac:dyDescent="0.3">
      <c r="A1260" s="21">
        <v>6041521</v>
      </c>
      <c r="B1260" s="21" t="s">
        <v>13339</v>
      </c>
      <c r="C1260" s="23">
        <v>0</v>
      </c>
      <c r="D1260" s="24">
        <v>0</v>
      </c>
      <c r="E1260" s="24">
        <v>0</v>
      </c>
      <c r="F1260" s="23">
        <v>0</v>
      </c>
    </row>
    <row r="1261" spans="1:6" x14ac:dyDescent="0.3">
      <c r="A1261" s="21">
        <v>6041546</v>
      </c>
      <c r="B1261" s="21" t="s">
        <v>13340</v>
      </c>
      <c r="C1261" s="23">
        <v>0</v>
      </c>
      <c r="D1261" s="24">
        <v>0</v>
      </c>
      <c r="E1261" s="24">
        <v>0</v>
      </c>
      <c r="F1261" s="23">
        <v>0</v>
      </c>
    </row>
    <row r="1262" spans="1:6" x14ac:dyDescent="0.3">
      <c r="A1262" s="21">
        <v>6041554</v>
      </c>
      <c r="B1262" s="21" t="s">
        <v>13341</v>
      </c>
      <c r="C1262" s="23">
        <v>0</v>
      </c>
      <c r="D1262" s="24">
        <v>0</v>
      </c>
      <c r="E1262" s="24">
        <v>0</v>
      </c>
      <c r="F1262" s="23">
        <v>0</v>
      </c>
    </row>
    <row r="1263" spans="1:6" x14ac:dyDescent="0.3">
      <c r="A1263" s="21">
        <v>6041578</v>
      </c>
      <c r="B1263" s="21" t="s">
        <v>13342</v>
      </c>
      <c r="C1263" s="23">
        <v>0</v>
      </c>
      <c r="D1263" s="24">
        <v>0</v>
      </c>
      <c r="E1263" s="24">
        <v>0</v>
      </c>
      <c r="F1263" s="23">
        <v>0</v>
      </c>
    </row>
    <row r="1264" spans="1:6" x14ac:dyDescent="0.3">
      <c r="A1264" s="21">
        <v>6041584</v>
      </c>
      <c r="B1264" s="21" t="s">
        <v>13343</v>
      </c>
      <c r="C1264" s="23">
        <v>0</v>
      </c>
      <c r="D1264" s="24">
        <v>0</v>
      </c>
      <c r="E1264" s="24">
        <v>0</v>
      </c>
      <c r="F1264" s="23">
        <v>0</v>
      </c>
    </row>
    <row r="1265" spans="1:6" x14ac:dyDescent="0.3">
      <c r="A1265" s="21">
        <v>6041585</v>
      </c>
      <c r="B1265" s="21" t="s">
        <v>13344</v>
      </c>
      <c r="C1265" s="23">
        <v>0</v>
      </c>
      <c r="D1265" s="24">
        <v>0</v>
      </c>
      <c r="E1265" s="24">
        <v>0</v>
      </c>
      <c r="F1265" s="23">
        <v>0</v>
      </c>
    </row>
    <row r="1266" spans="1:6" x14ac:dyDescent="0.3">
      <c r="A1266" s="21">
        <v>6041586</v>
      </c>
      <c r="B1266" s="21" t="s">
        <v>13345</v>
      </c>
      <c r="C1266" s="23">
        <v>0</v>
      </c>
      <c r="D1266" s="24">
        <v>0</v>
      </c>
      <c r="E1266" s="24">
        <v>0</v>
      </c>
      <c r="F1266" s="23">
        <v>0</v>
      </c>
    </row>
    <row r="1267" spans="1:6" x14ac:dyDescent="0.3">
      <c r="A1267" s="21">
        <v>6041602</v>
      </c>
      <c r="B1267" s="21" t="s">
        <v>13346</v>
      </c>
      <c r="C1267" s="23">
        <v>0</v>
      </c>
      <c r="D1267" s="24">
        <v>0</v>
      </c>
      <c r="E1267" s="24">
        <v>0</v>
      </c>
      <c r="F1267" s="23">
        <v>0</v>
      </c>
    </row>
    <row r="1268" spans="1:6" x14ac:dyDescent="0.3">
      <c r="A1268" s="21">
        <v>6041603</v>
      </c>
      <c r="B1268" s="21" t="s">
        <v>13347</v>
      </c>
      <c r="C1268" s="23">
        <v>0</v>
      </c>
      <c r="D1268" s="24">
        <v>0</v>
      </c>
      <c r="E1268" s="24">
        <v>0</v>
      </c>
      <c r="F1268" s="23">
        <v>0</v>
      </c>
    </row>
    <row r="1269" spans="1:6" x14ac:dyDescent="0.3">
      <c r="A1269" s="21">
        <v>6041615</v>
      </c>
      <c r="B1269" s="21" t="s">
        <v>13348</v>
      </c>
      <c r="C1269" s="23">
        <v>0</v>
      </c>
      <c r="D1269" s="24">
        <v>0</v>
      </c>
      <c r="E1269" s="24">
        <v>0</v>
      </c>
      <c r="F1269" s="23">
        <v>0</v>
      </c>
    </row>
    <row r="1270" spans="1:6" x14ac:dyDescent="0.3">
      <c r="A1270" s="21">
        <v>6041623</v>
      </c>
      <c r="B1270" s="21" t="s">
        <v>13349</v>
      </c>
      <c r="C1270" s="23">
        <v>0</v>
      </c>
      <c r="D1270" s="24">
        <v>0</v>
      </c>
      <c r="E1270" s="24">
        <v>0</v>
      </c>
      <c r="F1270" s="23">
        <v>0</v>
      </c>
    </row>
    <row r="1271" spans="1:6" x14ac:dyDescent="0.3">
      <c r="A1271" s="21">
        <v>6041624</v>
      </c>
      <c r="B1271" s="21" t="s">
        <v>13350</v>
      </c>
      <c r="C1271" s="23">
        <v>0</v>
      </c>
      <c r="D1271" s="24">
        <v>0</v>
      </c>
      <c r="E1271" s="24">
        <v>0</v>
      </c>
      <c r="F1271" s="23">
        <v>0</v>
      </c>
    </row>
    <row r="1272" spans="1:6" x14ac:dyDescent="0.3">
      <c r="A1272" s="21">
        <v>6041626</v>
      </c>
      <c r="B1272" s="21" t="s">
        <v>13351</v>
      </c>
      <c r="C1272" s="23">
        <v>0</v>
      </c>
      <c r="D1272" s="24">
        <v>0</v>
      </c>
      <c r="E1272" s="24">
        <v>0</v>
      </c>
      <c r="F1272" s="23">
        <v>0</v>
      </c>
    </row>
    <row r="1273" spans="1:6" x14ac:dyDescent="0.3">
      <c r="A1273" s="21">
        <v>6041627</v>
      </c>
      <c r="B1273" s="21" t="s">
        <v>13352</v>
      </c>
      <c r="C1273" s="23">
        <v>0</v>
      </c>
      <c r="D1273" s="24">
        <v>0</v>
      </c>
      <c r="E1273" s="24">
        <v>0</v>
      </c>
      <c r="F1273" s="23">
        <v>0</v>
      </c>
    </row>
    <row r="1274" spans="1:6" x14ac:dyDescent="0.3">
      <c r="A1274" s="21">
        <v>6041639</v>
      </c>
      <c r="B1274" s="21" t="s">
        <v>13353</v>
      </c>
      <c r="C1274" s="23">
        <v>0</v>
      </c>
      <c r="D1274" s="24">
        <v>0</v>
      </c>
      <c r="E1274" s="24">
        <v>0</v>
      </c>
      <c r="F1274" s="23">
        <v>0</v>
      </c>
    </row>
    <row r="1275" spans="1:6" x14ac:dyDescent="0.3">
      <c r="A1275" s="21">
        <v>6041645</v>
      </c>
      <c r="B1275" s="21" t="s">
        <v>13354</v>
      </c>
      <c r="C1275" s="23">
        <v>0</v>
      </c>
      <c r="D1275" s="24">
        <v>0</v>
      </c>
      <c r="E1275" s="24">
        <v>0</v>
      </c>
      <c r="F1275" s="23">
        <v>0</v>
      </c>
    </row>
    <row r="1276" spans="1:6" x14ac:dyDescent="0.3">
      <c r="A1276" s="21">
        <v>6041664</v>
      </c>
      <c r="B1276" s="21" t="s">
        <v>13355</v>
      </c>
      <c r="C1276" s="23">
        <v>0</v>
      </c>
      <c r="D1276" s="24">
        <v>0</v>
      </c>
      <c r="E1276" s="24">
        <v>0</v>
      </c>
      <c r="F1276" s="23">
        <v>0</v>
      </c>
    </row>
    <row r="1277" spans="1:6" x14ac:dyDescent="0.3">
      <c r="A1277" s="21">
        <v>6041684</v>
      </c>
      <c r="B1277" s="21" t="s">
        <v>13356</v>
      </c>
      <c r="C1277" s="23">
        <v>0</v>
      </c>
      <c r="D1277" s="24">
        <v>0</v>
      </c>
      <c r="E1277" s="24">
        <v>0</v>
      </c>
      <c r="F1277" s="23">
        <v>0</v>
      </c>
    </row>
    <row r="1278" spans="1:6" x14ac:dyDescent="0.3">
      <c r="A1278" s="21">
        <v>6041686</v>
      </c>
      <c r="B1278" s="21" t="s">
        <v>13357</v>
      </c>
      <c r="C1278" s="23">
        <v>0</v>
      </c>
      <c r="D1278" s="24">
        <v>0</v>
      </c>
      <c r="E1278" s="24">
        <v>0</v>
      </c>
      <c r="F1278" s="23">
        <v>0</v>
      </c>
    </row>
    <row r="1279" spans="1:6" x14ac:dyDescent="0.3">
      <c r="A1279" s="21">
        <v>6041812</v>
      </c>
      <c r="B1279" s="21" t="s">
        <v>13358</v>
      </c>
      <c r="C1279" s="23">
        <v>0</v>
      </c>
      <c r="D1279" s="24">
        <v>0</v>
      </c>
      <c r="E1279" s="24">
        <v>0</v>
      </c>
      <c r="F1279" s="23">
        <v>0</v>
      </c>
    </row>
    <row r="1280" spans="1:6" x14ac:dyDescent="0.3">
      <c r="A1280" s="21">
        <v>6041814</v>
      </c>
      <c r="B1280" s="21" t="s">
        <v>13359</v>
      </c>
      <c r="C1280" s="23">
        <v>0</v>
      </c>
      <c r="D1280" s="24">
        <v>0</v>
      </c>
      <c r="E1280" s="24">
        <v>0</v>
      </c>
      <c r="F1280" s="23">
        <v>0</v>
      </c>
    </row>
    <row r="1281" spans="1:6" x14ac:dyDescent="0.3">
      <c r="A1281" s="21">
        <v>6041818</v>
      </c>
      <c r="B1281" s="21" t="s">
        <v>12567</v>
      </c>
      <c r="C1281" s="23">
        <v>0</v>
      </c>
      <c r="D1281" s="24">
        <v>0</v>
      </c>
      <c r="E1281" s="24">
        <v>0</v>
      </c>
      <c r="F1281" s="23">
        <v>0</v>
      </c>
    </row>
    <row r="1282" spans="1:6" x14ac:dyDescent="0.3">
      <c r="A1282" s="21">
        <v>6041819</v>
      </c>
      <c r="B1282" s="21" t="s">
        <v>12567</v>
      </c>
      <c r="C1282" s="23">
        <v>0</v>
      </c>
      <c r="D1282" s="24">
        <v>0</v>
      </c>
      <c r="E1282" s="24">
        <v>0</v>
      </c>
      <c r="F1282" s="23">
        <v>0</v>
      </c>
    </row>
    <row r="1283" spans="1:6" x14ac:dyDescent="0.3">
      <c r="A1283" s="21">
        <v>6041820</v>
      </c>
      <c r="B1283" s="21" t="s">
        <v>12567</v>
      </c>
      <c r="C1283" s="23">
        <v>0</v>
      </c>
      <c r="D1283" s="24">
        <v>0</v>
      </c>
      <c r="E1283" s="24">
        <v>0</v>
      </c>
      <c r="F1283" s="23">
        <v>0</v>
      </c>
    </row>
    <row r="1284" spans="1:6" x14ac:dyDescent="0.3">
      <c r="A1284" s="21">
        <v>6041857</v>
      </c>
      <c r="B1284" s="21" t="s">
        <v>13360</v>
      </c>
      <c r="C1284" s="23">
        <v>0</v>
      </c>
      <c r="D1284" s="24">
        <v>0</v>
      </c>
      <c r="E1284" s="24">
        <v>0</v>
      </c>
      <c r="F1284" s="23">
        <v>0</v>
      </c>
    </row>
    <row r="1285" spans="1:6" x14ac:dyDescent="0.3">
      <c r="A1285" s="21">
        <v>6041881</v>
      </c>
      <c r="B1285" s="21" t="s">
        <v>13361</v>
      </c>
      <c r="C1285" s="23">
        <v>0</v>
      </c>
      <c r="D1285" s="24">
        <v>0</v>
      </c>
      <c r="E1285" s="24">
        <v>0</v>
      </c>
      <c r="F1285" s="23">
        <v>0</v>
      </c>
    </row>
    <row r="1286" spans="1:6" x14ac:dyDescent="0.3">
      <c r="A1286" s="21">
        <v>6041883</v>
      </c>
      <c r="B1286" s="21" t="s">
        <v>13362</v>
      </c>
      <c r="C1286" s="23">
        <v>0</v>
      </c>
      <c r="D1286" s="24">
        <v>0</v>
      </c>
      <c r="E1286" s="24">
        <v>0</v>
      </c>
      <c r="F1286" s="23">
        <v>0</v>
      </c>
    </row>
    <row r="1287" spans="1:6" x14ac:dyDescent="0.3">
      <c r="A1287" s="21">
        <v>6041943</v>
      </c>
      <c r="B1287" s="21" t="s">
        <v>13363</v>
      </c>
      <c r="C1287" s="23">
        <v>0</v>
      </c>
      <c r="D1287" s="24">
        <v>0</v>
      </c>
      <c r="E1287" s="24">
        <v>0</v>
      </c>
      <c r="F1287" s="23">
        <v>0</v>
      </c>
    </row>
    <row r="1288" spans="1:6" x14ac:dyDescent="0.3">
      <c r="A1288" s="21">
        <v>6041945</v>
      </c>
      <c r="B1288" s="21" t="s">
        <v>13364</v>
      </c>
      <c r="C1288" s="23">
        <v>0</v>
      </c>
      <c r="D1288" s="24">
        <v>0</v>
      </c>
      <c r="E1288" s="24">
        <v>0</v>
      </c>
      <c r="F1288" s="23">
        <v>0</v>
      </c>
    </row>
    <row r="1289" spans="1:6" x14ac:dyDescent="0.3">
      <c r="A1289" s="21">
        <v>6041952</v>
      </c>
      <c r="B1289" s="21" t="s">
        <v>13365</v>
      </c>
      <c r="C1289" s="23">
        <v>0</v>
      </c>
      <c r="D1289" s="24">
        <v>0</v>
      </c>
      <c r="E1289" s="24">
        <v>0</v>
      </c>
      <c r="F1289" s="23">
        <v>0</v>
      </c>
    </row>
    <row r="1290" spans="1:6" x14ac:dyDescent="0.3">
      <c r="A1290" s="21">
        <v>6041965</v>
      </c>
      <c r="B1290" s="21" t="s">
        <v>13366</v>
      </c>
      <c r="C1290" s="23">
        <v>0</v>
      </c>
      <c r="D1290" s="24">
        <v>0</v>
      </c>
      <c r="E1290" s="24">
        <v>0</v>
      </c>
      <c r="F1290" s="23">
        <v>0</v>
      </c>
    </row>
    <row r="1291" spans="1:6" x14ac:dyDescent="0.3">
      <c r="A1291" s="21">
        <v>6041974</v>
      </c>
      <c r="B1291" s="21" t="s">
        <v>13367</v>
      </c>
      <c r="C1291" s="23">
        <v>0</v>
      </c>
      <c r="D1291" s="24">
        <v>0</v>
      </c>
      <c r="E1291" s="24">
        <v>0</v>
      </c>
      <c r="F1291" s="23">
        <v>0</v>
      </c>
    </row>
    <row r="1292" spans="1:6" x14ac:dyDescent="0.3">
      <c r="A1292" s="21">
        <v>6042010</v>
      </c>
      <c r="B1292" s="21" t="s">
        <v>13368</v>
      </c>
      <c r="C1292" s="23">
        <v>0</v>
      </c>
      <c r="D1292" s="24">
        <v>0</v>
      </c>
      <c r="E1292" s="24">
        <v>0</v>
      </c>
      <c r="F1292" s="23">
        <v>0</v>
      </c>
    </row>
    <row r="1293" spans="1:6" x14ac:dyDescent="0.3">
      <c r="A1293" s="21">
        <v>6042015</v>
      </c>
      <c r="B1293" s="21" t="s">
        <v>13369</v>
      </c>
      <c r="C1293" s="23">
        <v>0</v>
      </c>
      <c r="D1293" s="24">
        <v>0</v>
      </c>
      <c r="E1293" s="24">
        <v>0</v>
      </c>
      <c r="F1293" s="23">
        <v>0</v>
      </c>
    </row>
    <row r="1294" spans="1:6" x14ac:dyDescent="0.3">
      <c r="A1294" s="21">
        <v>6042018</v>
      </c>
      <c r="B1294" s="21" t="s">
        <v>13370</v>
      </c>
      <c r="C1294" s="23">
        <v>0</v>
      </c>
      <c r="D1294" s="24">
        <v>0</v>
      </c>
      <c r="E1294" s="24">
        <v>0</v>
      </c>
      <c r="F1294" s="23">
        <v>0</v>
      </c>
    </row>
    <row r="1295" spans="1:6" x14ac:dyDescent="0.3">
      <c r="A1295" s="21">
        <v>6042045</v>
      </c>
      <c r="B1295" s="21" t="s">
        <v>13371</v>
      </c>
      <c r="C1295" s="23">
        <v>0</v>
      </c>
      <c r="D1295" s="24">
        <v>0</v>
      </c>
      <c r="E1295" s="24">
        <v>0</v>
      </c>
      <c r="F1295" s="23">
        <v>0</v>
      </c>
    </row>
    <row r="1296" spans="1:6" x14ac:dyDescent="0.3">
      <c r="A1296" s="21">
        <v>6042052</v>
      </c>
      <c r="B1296" s="21" t="s">
        <v>13372</v>
      </c>
      <c r="C1296" s="23">
        <v>0</v>
      </c>
      <c r="D1296" s="24">
        <v>0</v>
      </c>
      <c r="E1296" s="24">
        <v>0</v>
      </c>
      <c r="F1296" s="23">
        <v>0</v>
      </c>
    </row>
    <row r="1297" spans="1:6" x14ac:dyDescent="0.3">
      <c r="A1297" s="21">
        <v>6042081</v>
      </c>
      <c r="B1297" s="21" t="s">
        <v>13373</v>
      </c>
      <c r="C1297" s="23">
        <v>0</v>
      </c>
      <c r="D1297" s="24">
        <v>0</v>
      </c>
      <c r="E1297" s="24">
        <v>0</v>
      </c>
      <c r="F1297" s="23">
        <v>0</v>
      </c>
    </row>
    <row r="1298" spans="1:6" x14ac:dyDescent="0.3">
      <c r="A1298" s="21">
        <v>6042087</v>
      </c>
      <c r="B1298" s="21" t="s">
        <v>13374</v>
      </c>
      <c r="C1298" s="23">
        <v>0</v>
      </c>
      <c r="D1298" s="24">
        <v>0</v>
      </c>
      <c r="E1298" s="24">
        <v>0</v>
      </c>
      <c r="F1298" s="23">
        <v>0</v>
      </c>
    </row>
    <row r="1299" spans="1:6" x14ac:dyDescent="0.3">
      <c r="A1299" s="21">
        <v>6042102</v>
      </c>
      <c r="B1299" s="21" t="s">
        <v>13375</v>
      </c>
      <c r="C1299" s="23">
        <v>0</v>
      </c>
      <c r="D1299" s="24">
        <v>0</v>
      </c>
      <c r="E1299" s="24">
        <v>0</v>
      </c>
      <c r="F1299" s="23">
        <v>0</v>
      </c>
    </row>
    <row r="1300" spans="1:6" x14ac:dyDescent="0.3">
      <c r="A1300" s="21">
        <v>6042106</v>
      </c>
      <c r="B1300" s="21" t="s">
        <v>13376</v>
      </c>
      <c r="C1300" s="23">
        <v>0</v>
      </c>
      <c r="D1300" s="24">
        <v>0</v>
      </c>
      <c r="E1300" s="24">
        <v>0</v>
      </c>
      <c r="F1300" s="23">
        <v>0</v>
      </c>
    </row>
    <row r="1301" spans="1:6" x14ac:dyDescent="0.3">
      <c r="A1301" s="21">
        <v>6042107</v>
      </c>
      <c r="B1301" s="21" t="s">
        <v>13377</v>
      </c>
      <c r="C1301" s="23">
        <v>0</v>
      </c>
      <c r="D1301" s="24">
        <v>0</v>
      </c>
      <c r="E1301" s="24">
        <v>0</v>
      </c>
      <c r="F1301" s="23">
        <v>0</v>
      </c>
    </row>
    <row r="1302" spans="1:6" x14ac:dyDescent="0.3">
      <c r="A1302" s="21">
        <v>6042123</v>
      </c>
      <c r="B1302" s="21" t="s">
        <v>13378</v>
      </c>
      <c r="C1302" s="23">
        <v>0</v>
      </c>
      <c r="D1302" s="24">
        <v>0</v>
      </c>
      <c r="E1302" s="24">
        <v>0</v>
      </c>
      <c r="F1302" s="23">
        <v>0</v>
      </c>
    </row>
    <row r="1303" spans="1:6" x14ac:dyDescent="0.3">
      <c r="A1303" s="21">
        <v>6042124</v>
      </c>
      <c r="B1303" s="21" t="s">
        <v>13379</v>
      </c>
      <c r="C1303" s="23">
        <v>0</v>
      </c>
      <c r="D1303" s="24">
        <v>0</v>
      </c>
      <c r="E1303" s="24">
        <v>0</v>
      </c>
      <c r="F1303" s="23">
        <v>0</v>
      </c>
    </row>
    <row r="1304" spans="1:6" x14ac:dyDescent="0.3">
      <c r="A1304" s="21">
        <v>6042134</v>
      </c>
      <c r="B1304" s="21" t="s">
        <v>13380</v>
      </c>
      <c r="C1304" s="23">
        <v>0</v>
      </c>
      <c r="D1304" s="24">
        <v>0</v>
      </c>
      <c r="E1304" s="24">
        <v>0</v>
      </c>
      <c r="F1304" s="23">
        <v>0</v>
      </c>
    </row>
    <row r="1305" spans="1:6" x14ac:dyDescent="0.3">
      <c r="A1305" s="21">
        <v>6042137</v>
      </c>
      <c r="B1305" s="21" t="s">
        <v>13381</v>
      </c>
      <c r="C1305" s="23">
        <v>0</v>
      </c>
      <c r="D1305" s="24">
        <v>0</v>
      </c>
      <c r="E1305" s="24">
        <v>0</v>
      </c>
      <c r="F1305" s="23">
        <v>0</v>
      </c>
    </row>
    <row r="1306" spans="1:6" x14ac:dyDescent="0.3">
      <c r="A1306" s="21">
        <v>6042167</v>
      </c>
      <c r="B1306" s="21" t="s">
        <v>13382</v>
      </c>
      <c r="C1306" s="23">
        <v>0</v>
      </c>
      <c r="D1306" s="24">
        <v>0</v>
      </c>
      <c r="E1306" s="24">
        <v>0</v>
      </c>
      <c r="F1306" s="23">
        <v>0</v>
      </c>
    </row>
    <row r="1307" spans="1:6" x14ac:dyDescent="0.3">
      <c r="A1307" s="21">
        <v>6042169</v>
      </c>
      <c r="B1307" s="21" t="s">
        <v>13383</v>
      </c>
      <c r="C1307" s="23">
        <v>0</v>
      </c>
      <c r="D1307" s="24">
        <v>0</v>
      </c>
      <c r="E1307" s="24">
        <v>0</v>
      </c>
      <c r="F1307" s="23">
        <v>0</v>
      </c>
    </row>
    <row r="1308" spans="1:6" x14ac:dyDescent="0.3">
      <c r="A1308" s="21">
        <v>6042172</v>
      </c>
      <c r="B1308" s="21" t="s">
        <v>13384</v>
      </c>
      <c r="C1308" s="23">
        <v>0</v>
      </c>
      <c r="D1308" s="24">
        <v>0</v>
      </c>
      <c r="E1308" s="24">
        <v>0</v>
      </c>
      <c r="F1308" s="23">
        <v>0</v>
      </c>
    </row>
    <row r="1309" spans="1:6" x14ac:dyDescent="0.3">
      <c r="A1309" s="21">
        <v>6042193</v>
      </c>
      <c r="B1309" s="21" t="s">
        <v>13385</v>
      </c>
      <c r="C1309" s="23">
        <v>0</v>
      </c>
      <c r="D1309" s="24">
        <v>0</v>
      </c>
      <c r="E1309" s="24">
        <v>0</v>
      </c>
      <c r="F1309" s="23">
        <v>0</v>
      </c>
    </row>
    <row r="1310" spans="1:6" x14ac:dyDescent="0.3">
      <c r="A1310" s="21">
        <v>6042199</v>
      </c>
      <c r="B1310" s="21" t="s">
        <v>13386</v>
      </c>
      <c r="C1310" s="23">
        <v>0</v>
      </c>
      <c r="D1310" s="24">
        <v>0</v>
      </c>
      <c r="E1310" s="24">
        <v>0</v>
      </c>
      <c r="F1310" s="23">
        <v>0</v>
      </c>
    </row>
    <row r="1311" spans="1:6" x14ac:dyDescent="0.3">
      <c r="A1311" s="21">
        <v>6042224</v>
      </c>
      <c r="B1311" s="21" t="s">
        <v>13387</v>
      </c>
      <c r="C1311" s="23">
        <v>0</v>
      </c>
      <c r="D1311" s="24">
        <v>0</v>
      </c>
      <c r="E1311" s="24">
        <v>0</v>
      </c>
      <c r="F1311" s="23">
        <v>0</v>
      </c>
    </row>
    <row r="1312" spans="1:6" x14ac:dyDescent="0.3">
      <c r="A1312" s="21">
        <v>6042315</v>
      </c>
      <c r="B1312" s="21" t="s">
        <v>13388</v>
      </c>
      <c r="C1312" s="23">
        <v>0</v>
      </c>
      <c r="D1312" s="24">
        <v>0</v>
      </c>
      <c r="E1312" s="24">
        <v>0</v>
      </c>
      <c r="F1312" s="23">
        <v>0</v>
      </c>
    </row>
    <row r="1313" spans="1:6" x14ac:dyDescent="0.3">
      <c r="A1313" s="21">
        <v>6042336</v>
      </c>
      <c r="B1313" s="21" t="s">
        <v>13389</v>
      </c>
      <c r="C1313" s="23">
        <v>0</v>
      </c>
      <c r="D1313" s="24">
        <v>0</v>
      </c>
      <c r="E1313" s="24">
        <v>0</v>
      </c>
      <c r="F1313" s="23">
        <v>0</v>
      </c>
    </row>
    <row r="1314" spans="1:6" x14ac:dyDescent="0.3">
      <c r="A1314" s="21">
        <v>6042340</v>
      </c>
      <c r="B1314" s="21" t="s">
        <v>13390</v>
      </c>
      <c r="C1314" s="23">
        <v>0</v>
      </c>
      <c r="D1314" s="24">
        <v>0</v>
      </c>
      <c r="E1314" s="24">
        <v>0</v>
      </c>
      <c r="F1314" s="23">
        <v>0</v>
      </c>
    </row>
    <row r="1315" spans="1:6" x14ac:dyDescent="0.3">
      <c r="A1315" s="21">
        <v>6042352</v>
      </c>
      <c r="B1315" s="21" t="s">
        <v>13391</v>
      </c>
      <c r="C1315" s="23">
        <v>0</v>
      </c>
      <c r="D1315" s="24">
        <v>0</v>
      </c>
      <c r="E1315" s="24">
        <v>0</v>
      </c>
      <c r="F1315" s="23">
        <v>0</v>
      </c>
    </row>
    <row r="1316" spans="1:6" x14ac:dyDescent="0.3">
      <c r="A1316" s="21">
        <v>6042355</v>
      </c>
      <c r="B1316" s="21" t="s">
        <v>13392</v>
      </c>
      <c r="C1316" s="23">
        <v>0</v>
      </c>
      <c r="D1316" s="24">
        <v>0</v>
      </c>
      <c r="E1316" s="24">
        <v>0</v>
      </c>
      <c r="F1316" s="23">
        <v>0</v>
      </c>
    </row>
    <row r="1317" spans="1:6" x14ac:dyDescent="0.3">
      <c r="A1317" s="21">
        <v>6042357</v>
      </c>
      <c r="B1317" s="21" t="s">
        <v>13393</v>
      </c>
      <c r="C1317" s="23">
        <v>0</v>
      </c>
      <c r="D1317" s="24">
        <v>0</v>
      </c>
      <c r="E1317" s="24">
        <v>0</v>
      </c>
      <c r="F1317" s="23">
        <v>0</v>
      </c>
    </row>
    <row r="1318" spans="1:6" x14ac:dyDescent="0.3">
      <c r="A1318" s="21">
        <v>6042358</v>
      </c>
      <c r="B1318" s="21" t="s">
        <v>13394</v>
      </c>
      <c r="C1318" s="23">
        <v>0</v>
      </c>
      <c r="D1318" s="24">
        <v>0</v>
      </c>
      <c r="E1318" s="24">
        <v>0</v>
      </c>
      <c r="F1318" s="23">
        <v>0</v>
      </c>
    </row>
    <row r="1319" spans="1:6" x14ac:dyDescent="0.3">
      <c r="A1319" s="21">
        <v>6042369</v>
      </c>
      <c r="B1319" s="21" t="s">
        <v>13395</v>
      </c>
      <c r="C1319" s="23">
        <v>0</v>
      </c>
      <c r="D1319" s="24">
        <v>0</v>
      </c>
      <c r="E1319" s="24">
        <v>0</v>
      </c>
      <c r="F1319" s="23">
        <v>0</v>
      </c>
    </row>
    <row r="1320" spans="1:6" x14ac:dyDescent="0.3">
      <c r="A1320" s="21">
        <v>6042787</v>
      </c>
      <c r="B1320" s="21" t="s">
        <v>13396</v>
      </c>
      <c r="C1320" s="23">
        <v>0</v>
      </c>
      <c r="D1320" s="24">
        <v>0</v>
      </c>
      <c r="E1320" s="24">
        <v>0</v>
      </c>
      <c r="F1320" s="23">
        <v>0</v>
      </c>
    </row>
    <row r="1321" spans="1:6" x14ac:dyDescent="0.3">
      <c r="A1321" s="21">
        <v>6042824</v>
      </c>
      <c r="B1321" s="21" t="s">
        <v>13397</v>
      </c>
      <c r="C1321" s="23">
        <v>0</v>
      </c>
      <c r="D1321" s="24">
        <v>0</v>
      </c>
      <c r="E1321" s="24">
        <v>0</v>
      </c>
      <c r="F1321" s="23">
        <v>0</v>
      </c>
    </row>
    <row r="1322" spans="1:6" x14ac:dyDescent="0.3">
      <c r="A1322" s="21">
        <v>6042825</v>
      </c>
      <c r="B1322" s="21" t="s">
        <v>13398</v>
      </c>
      <c r="C1322" s="23">
        <v>0</v>
      </c>
      <c r="D1322" s="24">
        <v>0</v>
      </c>
      <c r="E1322" s="24">
        <v>0</v>
      </c>
      <c r="F1322" s="23">
        <v>0</v>
      </c>
    </row>
    <row r="1323" spans="1:6" x14ac:dyDescent="0.3">
      <c r="A1323" s="21">
        <v>6042867</v>
      </c>
      <c r="B1323" s="21" t="s">
        <v>13399</v>
      </c>
      <c r="C1323" s="23">
        <v>0</v>
      </c>
      <c r="D1323" s="24">
        <v>0</v>
      </c>
      <c r="E1323" s="24">
        <v>0</v>
      </c>
      <c r="F1323" s="23">
        <v>0</v>
      </c>
    </row>
    <row r="1324" spans="1:6" x14ac:dyDescent="0.3">
      <c r="A1324" s="21">
        <v>6042887</v>
      </c>
      <c r="B1324" s="21" t="s">
        <v>13400</v>
      </c>
      <c r="C1324" s="23">
        <v>0</v>
      </c>
      <c r="D1324" s="24">
        <v>0</v>
      </c>
      <c r="E1324" s="24">
        <v>0</v>
      </c>
      <c r="F1324" s="23">
        <v>0</v>
      </c>
    </row>
    <row r="1325" spans="1:6" x14ac:dyDescent="0.3">
      <c r="A1325" s="21">
        <v>6042943</v>
      </c>
      <c r="B1325" s="21" t="s">
        <v>13401</v>
      </c>
      <c r="C1325" s="23">
        <v>0</v>
      </c>
      <c r="D1325" s="24">
        <v>0</v>
      </c>
      <c r="E1325" s="24">
        <v>0</v>
      </c>
      <c r="F1325" s="23">
        <v>0</v>
      </c>
    </row>
    <row r="1326" spans="1:6" x14ac:dyDescent="0.3">
      <c r="A1326" s="21">
        <v>6042966</v>
      </c>
      <c r="B1326" s="21" t="s">
        <v>13402</v>
      </c>
      <c r="C1326" s="23">
        <v>0</v>
      </c>
      <c r="D1326" s="24">
        <v>0</v>
      </c>
      <c r="E1326" s="24">
        <v>0</v>
      </c>
      <c r="F1326" s="23">
        <v>0</v>
      </c>
    </row>
    <row r="1327" spans="1:6" x14ac:dyDescent="0.3">
      <c r="A1327" s="21">
        <v>6042967</v>
      </c>
      <c r="B1327" s="21" t="s">
        <v>13403</v>
      </c>
      <c r="C1327" s="23">
        <v>0</v>
      </c>
      <c r="D1327" s="24">
        <v>0</v>
      </c>
      <c r="E1327" s="24">
        <v>0</v>
      </c>
      <c r="F1327" s="23">
        <v>0</v>
      </c>
    </row>
    <row r="1328" spans="1:6" x14ac:dyDescent="0.3">
      <c r="A1328" s="21">
        <v>6043048</v>
      </c>
      <c r="B1328" s="21" t="s">
        <v>13404</v>
      </c>
      <c r="C1328" s="23">
        <v>0</v>
      </c>
      <c r="D1328" s="24">
        <v>0</v>
      </c>
      <c r="E1328" s="24">
        <v>0</v>
      </c>
      <c r="F1328" s="23">
        <v>0</v>
      </c>
    </row>
    <row r="1329" spans="1:6" x14ac:dyDescent="0.3">
      <c r="A1329" s="21">
        <v>6043316</v>
      </c>
      <c r="B1329" s="21" t="s">
        <v>13405</v>
      </c>
      <c r="C1329" s="23">
        <v>0</v>
      </c>
      <c r="D1329" s="24">
        <v>0</v>
      </c>
      <c r="E1329" s="24">
        <v>0</v>
      </c>
      <c r="F1329" s="23">
        <v>0</v>
      </c>
    </row>
    <row r="1330" spans="1:6" x14ac:dyDescent="0.3">
      <c r="A1330" s="21">
        <v>6043367</v>
      </c>
      <c r="B1330" s="21" t="s">
        <v>13406</v>
      </c>
      <c r="C1330" s="23">
        <v>0</v>
      </c>
      <c r="D1330" s="24">
        <v>0</v>
      </c>
      <c r="E1330" s="24">
        <v>0</v>
      </c>
      <c r="F1330" s="23">
        <v>0</v>
      </c>
    </row>
    <row r="1331" spans="1:6" x14ac:dyDescent="0.3">
      <c r="A1331" s="21">
        <v>6043509</v>
      </c>
      <c r="B1331" s="21" t="s">
        <v>13407</v>
      </c>
      <c r="C1331" s="23">
        <v>0</v>
      </c>
      <c r="D1331" s="24">
        <v>0</v>
      </c>
      <c r="E1331" s="24">
        <v>0</v>
      </c>
      <c r="F1331" s="23">
        <v>0</v>
      </c>
    </row>
    <row r="1332" spans="1:6" x14ac:dyDescent="0.3">
      <c r="A1332" s="21">
        <v>6043589</v>
      </c>
      <c r="B1332" s="21" t="s">
        <v>13408</v>
      </c>
      <c r="C1332" s="23">
        <v>0</v>
      </c>
      <c r="D1332" s="24">
        <v>0</v>
      </c>
      <c r="E1332" s="24">
        <v>0</v>
      </c>
      <c r="F1332" s="23">
        <v>0</v>
      </c>
    </row>
    <row r="1333" spans="1:6" x14ac:dyDescent="0.3">
      <c r="A1333" s="21">
        <v>6043607</v>
      </c>
      <c r="B1333" s="21" t="s">
        <v>13409</v>
      </c>
      <c r="C1333" s="23">
        <v>0</v>
      </c>
      <c r="D1333" s="24">
        <v>0</v>
      </c>
      <c r="E1333" s="24">
        <v>0</v>
      </c>
      <c r="F1333" s="23">
        <v>0</v>
      </c>
    </row>
    <row r="1334" spans="1:6" x14ac:dyDescent="0.3">
      <c r="A1334" s="21">
        <v>6043617</v>
      </c>
      <c r="B1334" s="21" t="s">
        <v>13410</v>
      </c>
      <c r="C1334" s="23">
        <v>0</v>
      </c>
      <c r="D1334" s="24">
        <v>0</v>
      </c>
      <c r="E1334" s="24">
        <v>0</v>
      </c>
      <c r="F1334" s="23">
        <v>0</v>
      </c>
    </row>
    <row r="1335" spans="1:6" x14ac:dyDescent="0.3">
      <c r="A1335" s="21">
        <v>6043636</v>
      </c>
      <c r="B1335" s="21" t="s">
        <v>13411</v>
      </c>
      <c r="C1335" s="23">
        <v>0</v>
      </c>
      <c r="D1335" s="24">
        <v>0</v>
      </c>
      <c r="E1335" s="24">
        <v>0</v>
      </c>
      <c r="F1335" s="23">
        <v>0</v>
      </c>
    </row>
    <row r="1336" spans="1:6" x14ac:dyDescent="0.3">
      <c r="A1336" s="21">
        <v>6043678</v>
      </c>
      <c r="B1336" s="21" t="s">
        <v>13412</v>
      </c>
      <c r="C1336" s="23">
        <v>0</v>
      </c>
      <c r="D1336" s="24">
        <v>0</v>
      </c>
      <c r="E1336" s="24">
        <v>0</v>
      </c>
      <c r="F1336" s="23">
        <v>0</v>
      </c>
    </row>
    <row r="1337" spans="1:6" x14ac:dyDescent="0.3">
      <c r="A1337" s="21">
        <v>6043680</v>
      </c>
      <c r="B1337" s="21" t="s">
        <v>13413</v>
      </c>
      <c r="C1337" s="23">
        <v>0</v>
      </c>
      <c r="D1337" s="24">
        <v>0</v>
      </c>
      <c r="E1337" s="24">
        <v>0</v>
      </c>
      <c r="F1337" s="23">
        <v>0</v>
      </c>
    </row>
    <row r="1338" spans="1:6" x14ac:dyDescent="0.3">
      <c r="A1338" s="21">
        <v>6043826</v>
      </c>
      <c r="B1338" s="21" t="s">
        <v>13414</v>
      </c>
      <c r="C1338" s="23">
        <v>0</v>
      </c>
      <c r="D1338" s="24">
        <v>0</v>
      </c>
      <c r="E1338" s="24">
        <v>0</v>
      </c>
      <c r="F1338" s="23">
        <v>0</v>
      </c>
    </row>
    <row r="1339" spans="1:6" x14ac:dyDescent="0.3">
      <c r="A1339" s="21">
        <v>6043831</v>
      </c>
      <c r="B1339" s="21" t="s">
        <v>13415</v>
      </c>
      <c r="C1339" s="23">
        <v>0</v>
      </c>
      <c r="D1339" s="24">
        <v>0</v>
      </c>
      <c r="E1339" s="24">
        <v>0</v>
      </c>
      <c r="F1339" s="23">
        <v>0</v>
      </c>
    </row>
    <row r="1340" spans="1:6" x14ac:dyDescent="0.3">
      <c r="A1340" s="21">
        <v>6044072</v>
      </c>
      <c r="B1340" s="21" t="s">
        <v>13416</v>
      </c>
      <c r="C1340" s="23">
        <v>0</v>
      </c>
      <c r="D1340" s="24">
        <v>0</v>
      </c>
      <c r="E1340" s="24">
        <v>0</v>
      </c>
      <c r="F1340" s="23">
        <v>0</v>
      </c>
    </row>
    <row r="1341" spans="1:6" x14ac:dyDescent="0.3">
      <c r="A1341" s="21">
        <v>6044293</v>
      </c>
      <c r="B1341" s="21" t="s">
        <v>13417</v>
      </c>
      <c r="C1341" s="23">
        <v>0</v>
      </c>
      <c r="D1341" s="24">
        <v>0</v>
      </c>
      <c r="E1341" s="24">
        <v>0</v>
      </c>
      <c r="F1341" s="23">
        <v>0</v>
      </c>
    </row>
    <row r="1342" spans="1:6" x14ac:dyDescent="0.3">
      <c r="A1342" s="21">
        <v>6044976</v>
      </c>
      <c r="B1342" s="21" t="s">
        <v>13418</v>
      </c>
      <c r="C1342" s="23">
        <v>0</v>
      </c>
      <c r="D1342" s="24">
        <v>0</v>
      </c>
      <c r="E1342" s="24">
        <v>0</v>
      </c>
      <c r="F1342" s="23">
        <v>0</v>
      </c>
    </row>
    <row r="1343" spans="1:6" x14ac:dyDescent="0.3">
      <c r="A1343" s="21">
        <v>6044990</v>
      </c>
      <c r="B1343" s="21" t="s">
        <v>13419</v>
      </c>
      <c r="C1343" s="23">
        <v>0</v>
      </c>
      <c r="D1343" s="24">
        <v>0</v>
      </c>
      <c r="E1343" s="24">
        <v>0</v>
      </c>
      <c r="F1343" s="23">
        <v>0</v>
      </c>
    </row>
    <row r="1344" spans="1:6" x14ac:dyDescent="0.3">
      <c r="A1344" s="21">
        <v>6045136</v>
      </c>
      <c r="B1344" s="21" t="s">
        <v>13420</v>
      </c>
      <c r="C1344" s="23">
        <v>0</v>
      </c>
      <c r="D1344" s="24">
        <v>0</v>
      </c>
      <c r="E1344" s="24">
        <v>0</v>
      </c>
      <c r="F1344" s="23">
        <v>0</v>
      </c>
    </row>
    <row r="1345" spans="1:6" x14ac:dyDescent="0.3">
      <c r="A1345" s="21">
        <v>6045331</v>
      </c>
      <c r="B1345" s="21" t="s">
        <v>13421</v>
      </c>
      <c r="C1345" s="23">
        <v>0</v>
      </c>
      <c r="D1345" s="24">
        <v>0</v>
      </c>
      <c r="E1345" s="24">
        <v>702.54000000000008</v>
      </c>
      <c r="F1345" s="23">
        <v>0</v>
      </c>
    </row>
    <row r="1346" spans="1:6" x14ac:dyDescent="0.3">
      <c r="A1346" s="21">
        <v>6045351</v>
      </c>
      <c r="B1346" s="21" t="s">
        <v>13422</v>
      </c>
      <c r="C1346" s="23">
        <v>0</v>
      </c>
      <c r="D1346" s="24">
        <v>0</v>
      </c>
      <c r="E1346" s="24">
        <v>0</v>
      </c>
      <c r="F1346" s="23">
        <v>0</v>
      </c>
    </row>
    <row r="1347" spans="1:6" x14ac:dyDescent="0.3">
      <c r="A1347" s="21">
        <v>6045354</v>
      </c>
      <c r="B1347" s="21" t="s">
        <v>13423</v>
      </c>
      <c r="C1347" s="23">
        <v>0</v>
      </c>
      <c r="D1347" s="24">
        <v>0</v>
      </c>
      <c r="E1347" s="24">
        <v>0</v>
      </c>
      <c r="F1347" s="23">
        <v>0</v>
      </c>
    </row>
    <row r="1348" spans="1:6" x14ac:dyDescent="0.3">
      <c r="A1348" s="21">
        <v>6045378</v>
      </c>
      <c r="B1348" s="21" t="s">
        <v>13424</v>
      </c>
      <c r="C1348" s="23">
        <v>0</v>
      </c>
      <c r="D1348" s="24">
        <v>0</v>
      </c>
      <c r="E1348" s="24">
        <v>0</v>
      </c>
      <c r="F1348" s="23">
        <v>0</v>
      </c>
    </row>
    <row r="1349" spans="1:6" x14ac:dyDescent="0.3">
      <c r="A1349" s="21">
        <v>6045379</v>
      </c>
      <c r="B1349" s="21" t="s">
        <v>13425</v>
      </c>
      <c r="C1349" s="23">
        <v>0</v>
      </c>
      <c r="D1349" s="24">
        <v>0</v>
      </c>
      <c r="E1349" s="24">
        <v>0</v>
      </c>
      <c r="F1349" s="23">
        <v>0</v>
      </c>
    </row>
    <row r="1350" spans="1:6" x14ac:dyDescent="0.3">
      <c r="A1350" s="21">
        <v>6046145</v>
      </c>
      <c r="B1350" s="21" t="s">
        <v>13426</v>
      </c>
      <c r="C1350" s="23">
        <v>0</v>
      </c>
      <c r="D1350" s="24">
        <v>0</v>
      </c>
      <c r="E1350" s="24">
        <v>0</v>
      </c>
      <c r="F1350" s="23">
        <v>0</v>
      </c>
    </row>
    <row r="1351" spans="1:6" x14ac:dyDescent="0.3">
      <c r="A1351" s="21">
        <v>6046476</v>
      </c>
      <c r="B1351" s="21" t="s">
        <v>13427</v>
      </c>
      <c r="C1351" s="23">
        <v>0</v>
      </c>
      <c r="D1351" s="24">
        <v>0</v>
      </c>
      <c r="E1351" s="24">
        <v>0</v>
      </c>
      <c r="F1351" s="23">
        <v>0</v>
      </c>
    </row>
    <row r="1352" spans="1:6" x14ac:dyDescent="0.3">
      <c r="A1352" s="21">
        <v>6046477</v>
      </c>
      <c r="B1352" s="21" t="s">
        <v>13428</v>
      </c>
      <c r="C1352" s="23">
        <v>0</v>
      </c>
      <c r="D1352" s="24">
        <v>0</v>
      </c>
      <c r="E1352" s="24">
        <v>0</v>
      </c>
      <c r="F1352" s="23">
        <v>0</v>
      </c>
    </row>
    <row r="1353" spans="1:6" x14ac:dyDescent="0.3">
      <c r="A1353" s="21">
        <v>6046645</v>
      </c>
      <c r="B1353" s="21" t="s">
        <v>13429</v>
      </c>
      <c r="C1353" s="23">
        <v>0</v>
      </c>
      <c r="D1353" s="24">
        <v>0</v>
      </c>
      <c r="E1353" s="24">
        <v>0</v>
      </c>
      <c r="F1353" s="23">
        <v>0</v>
      </c>
    </row>
    <row r="1354" spans="1:6" x14ac:dyDescent="0.3">
      <c r="A1354" s="21">
        <v>6046757</v>
      </c>
      <c r="B1354" s="21" t="s">
        <v>13430</v>
      </c>
      <c r="C1354" s="23">
        <v>0</v>
      </c>
      <c r="D1354" s="24">
        <v>0</v>
      </c>
      <c r="E1354" s="24">
        <v>0</v>
      </c>
      <c r="F1354" s="23">
        <v>0</v>
      </c>
    </row>
    <row r="1355" spans="1:6" x14ac:dyDescent="0.3">
      <c r="A1355" s="21">
        <v>6046759</v>
      </c>
      <c r="B1355" s="21" t="s">
        <v>13431</v>
      </c>
      <c r="C1355" s="23">
        <v>0</v>
      </c>
      <c r="D1355" s="24">
        <v>0</v>
      </c>
      <c r="E1355" s="24">
        <v>0</v>
      </c>
      <c r="F1355" s="23">
        <v>0</v>
      </c>
    </row>
    <row r="1356" spans="1:6" x14ac:dyDescent="0.3">
      <c r="A1356" s="21">
        <v>6046890</v>
      </c>
      <c r="B1356" s="21" t="s">
        <v>13432</v>
      </c>
      <c r="C1356" s="23">
        <v>0</v>
      </c>
      <c r="D1356" s="24">
        <v>0</v>
      </c>
      <c r="E1356" s="24">
        <v>0</v>
      </c>
      <c r="F1356" s="23">
        <v>0</v>
      </c>
    </row>
    <row r="1357" spans="1:6" x14ac:dyDescent="0.3">
      <c r="A1357" s="21">
        <v>6047074</v>
      </c>
      <c r="B1357" s="21" t="s">
        <v>13433</v>
      </c>
      <c r="C1357" s="23">
        <v>0</v>
      </c>
      <c r="D1357" s="24">
        <v>0</v>
      </c>
      <c r="E1357" s="24">
        <v>0</v>
      </c>
      <c r="F1357" s="23">
        <v>0</v>
      </c>
    </row>
    <row r="1358" spans="1:6" x14ac:dyDescent="0.3">
      <c r="A1358" s="21">
        <v>6047159</v>
      </c>
      <c r="B1358" s="21" t="s">
        <v>13434</v>
      </c>
      <c r="C1358" s="23">
        <v>0</v>
      </c>
      <c r="D1358" s="24">
        <v>0</v>
      </c>
      <c r="E1358" s="24">
        <v>0</v>
      </c>
      <c r="F1358" s="23">
        <v>0</v>
      </c>
    </row>
    <row r="1359" spans="1:6" x14ac:dyDescent="0.3">
      <c r="A1359" s="21">
        <v>6047195</v>
      </c>
      <c r="B1359" s="21" t="s">
        <v>13435</v>
      </c>
      <c r="C1359" s="23">
        <v>0</v>
      </c>
      <c r="D1359" s="24">
        <v>0</v>
      </c>
      <c r="E1359" s="24">
        <v>0</v>
      </c>
      <c r="F1359" s="23">
        <v>0</v>
      </c>
    </row>
    <row r="1360" spans="1:6" x14ac:dyDescent="0.3">
      <c r="A1360" s="21">
        <v>6047272</v>
      </c>
      <c r="B1360" s="21" t="s">
        <v>13436</v>
      </c>
      <c r="C1360" s="23">
        <v>0</v>
      </c>
      <c r="D1360" s="24">
        <v>0</v>
      </c>
      <c r="E1360" s="24">
        <v>0</v>
      </c>
      <c r="F1360" s="23">
        <v>0</v>
      </c>
    </row>
    <row r="1361" spans="1:6" x14ac:dyDescent="0.3">
      <c r="A1361" s="21">
        <v>6047360</v>
      </c>
      <c r="B1361" s="21" t="s">
        <v>13437</v>
      </c>
      <c r="C1361" s="23">
        <v>0</v>
      </c>
      <c r="D1361" s="24">
        <v>0</v>
      </c>
      <c r="E1361" s="24">
        <v>0</v>
      </c>
      <c r="F1361" s="23">
        <v>0</v>
      </c>
    </row>
    <row r="1362" spans="1:6" x14ac:dyDescent="0.3">
      <c r="A1362" s="21">
        <v>6047423</v>
      </c>
      <c r="B1362" s="21" t="s">
        <v>13438</v>
      </c>
      <c r="C1362" s="23">
        <v>0</v>
      </c>
      <c r="D1362" s="24">
        <v>0</v>
      </c>
      <c r="E1362" s="24">
        <v>0</v>
      </c>
      <c r="F1362" s="23">
        <v>0</v>
      </c>
    </row>
    <row r="1363" spans="1:6" x14ac:dyDescent="0.3">
      <c r="A1363" s="21">
        <v>6047490</v>
      </c>
      <c r="B1363" s="21" t="s">
        <v>13439</v>
      </c>
      <c r="C1363" s="23">
        <v>0</v>
      </c>
      <c r="D1363" s="24">
        <v>0</v>
      </c>
      <c r="E1363" s="24">
        <v>0</v>
      </c>
      <c r="F1363" s="23">
        <v>0</v>
      </c>
    </row>
    <row r="1364" spans="1:6" x14ac:dyDescent="0.3">
      <c r="A1364" s="21">
        <v>6047491</v>
      </c>
      <c r="B1364" s="21" t="s">
        <v>13440</v>
      </c>
      <c r="C1364" s="23">
        <v>0</v>
      </c>
      <c r="D1364" s="24">
        <v>0</v>
      </c>
      <c r="E1364" s="24">
        <v>0</v>
      </c>
      <c r="F1364" s="23">
        <v>0</v>
      </c>
    </row>
    <row r="1365" spans="1:6" x14ac:dyDescent="0.3">
      <c r="A1365" s="21">
        <v>6047508</v>
      </c>
      <c r="B1365" s="21" t="s">
        <v>13441</v>
      </c>
      <c r="C1365" s="23">
        <v>0</v>
      </c>
      <c r="D1365" s="24">
        <v>0</v>
      </c>
      <c r="E1365" s="24">
        <v>0</v>
      </c>
      <c r="F1365" s="23">
        <v>0</v>
      </c>
    </row>
    <row r="1366" spans="1:6" x14ac:dyDescent="0.3">
      <c r="A1366" s="21">
        <v>6047509</v>
      </c>
      <c r="B1366" s="21" t="s">
        <v>13442</v>
      </c>
      <c r="C1366" s="23">
        <v>0</v>
      </c>
      <c r="D1366" s="24">
        <v>0</v>
      </c>
      <c r="E1366" s="24">
        <v>0</v>
      </c>
      <c r="F1366" s="23">
        <v>0</v>
      </c>
    </row>
    <row r="1367" spans="1:6" x14ac:dyDescent="0.3">
      <c r="A1367" s="21">
        <v>6047514</v>
      </c>
      <c r="B1367" s="21" t="s">
        <v>13443</v>
      </c>
      <c r="C1367" s="23">
        <v>0</v>
      </c>
      <c r="D1367" s="24">
        <v>0</v>
      </c>
      <c r="E1367" s="24">
        <v>0</v>
      </c>
      <c r="F1367" s="23">
        <v>0</v>
      </c>
    </row>
    <row r="1368" spans="1:6" x14ac:dyDescent="0.3">
      <c r="A1368" s="21">
        <v>6047515</v>
      </c>
      <c r="B1368" s="21" t="s">
        <v>13444</v>
      </c>
      <c r="C1368" s="23">
        <v>0</v>
      </c>
      <c r="D1368" s="24">
        <v>0</v>
      </c>
      <c r="E1368" s="24">
        <v>0</v>
      </c>
      <c r="F1368" s="23">
        <v>0</v>
      </c>
    </row>
    <row r="1369" spans="1:6" x14ac:dyDescent="0.3">
      <c r="A1369" s="21">
        <v>6047645</v>
      </c>
      <c r="B1369" s="21" t="s">
        <v>13445</v>
      </c>
      <c r="C1369" s="23">
        <v>0</v>
      </c>
      <c r="D1369" s="24">
        <v>0</v>
      </c>
      <c r="E1369" s="24">
        <v>0</v>
      </c>
      <c r="F1369" s="23">
        <v>0</v>
      </c>
    </row>
    <row r="1370" spans="1:6" x14ac:dyDescent="0.3">
      <c r="A1370" s="21">
        <v>6047648</v>
      </c>
      <c r="B1370" s="21" t="s">
        <v>13446</v>
      </c>
      <c r="C1370" s="23">
        <v>0</v>
      </c>
      <c r="D1370" s="24">
        <v>0</v>
      </c>
      <c r="E1370" s="24">
        <v>0</v>
      </c>
      <c r="F1370" s="23">
        <v>0</v>
      </c>
    </row>
    <row r="1371" spans="1:6" x14ac:dyDescent="0.3">
      <c r="A1371" s="21">
        <v>6047709</v>
      </c>
      <c r="B1371" s="21" t="s">
        <v>13447</v>
      </c>
      <c r="C1371" s="23">
        <v>0</v>
      </c>
      <c r="D1371" s="24">
        <v>0</v>
      </c>
      <c r="E1371" s="24">
        <v>0</v>
      </c>
      <c r="F1371" s="23">
        <v>0</v>
      </c>
    </row>
    <row r="1372" spans="1:6" x14ac:dyDescent="0.3">
      <c r="A1372" s="21">
        <v>6047887</v>
      </c>
      <c r="B1372" s="21" t="s">
        <v>13448</v>
      </c>
      <c r="C1372" s="23">
        <v>0</v>
      </c>
      <c r="D1372" s="24">
        <v>0</v>
      </c>
      <c r="E1372" s="24">
        <v>0</v>
      </c>
      <c r="F1372" s="23">
        <v>0</v>
      </c>
    </row>
    <row r="1373" spans="1:6" x14ac:dyDescent="0.3">
      <c r="A1373" s="21">
        <v>6047888</v>
      </c>
      <c r="B1373" s="21" t="s">
        <v>13449</v>
      </c>
      <c r="C1373" s="23">
        <v>0</v>
      </c>
      <c r="D1373" s="24">
        <v>0</v>
      </c>
      <c r="E1373" s="24">
        <v>0</v>
      </c>
      <c r="F1373" s="23">
        <v>0</v>
      </c>
    </row>
    <row r="1374" spans="1:6" x14ac:dyDescent="0.3">
      <c r="A1374" s="21">
        <v>6047951</v>
      </c>
      <c r="B1374" s="21" t="s">
        <v>13450</v>
      </c>
      <c r="C1374" s="23">
        <v>0</v>
      </c>
      <c r="D1374" s="24">
        <v>0</v>
      </c>
      <c r="E1374" s="24">
        <v>0</v>
      </c>
      <c r="F1374" s="23">
        <v>0</v>
      </c>
    </row>
    <row r="1375" spans="1:6" x14ac:dyDescent="0.3">
      <c r="A1375" s="21">
        <v>6048213</v>
      </c>
      <c r="B1375" s="21" t="s">
        <v>13451</v>
      </c>
      <c r="C1375" s="23">
        <v>0</v>
      </c>
      <c r="D1375" s="24">
        <v>0</v>
      </c>
      <c r="E1375" s="24">
        <v>0</v>
      </c>
      <c r="F1375" s="23">
        <v>0</v>
      </c>
    </row>
    <row r="1376" spans="1:6" x14ac:dyDescent="0.3">
      <c r="A1376" s="21">
        <v>6048398</v>
      </c>
      <c r="B1376" s="21" t="s">
        <v>13452</v>
      </c>
      <c r="C1376" s="23">
        <v>0</v>
      </c>
      <c r="D1376" s="24">
        <v>0</v>
      </c>
      <c r="E1376" s="24">
        <v>0</v>
      </c>
      <c r="F1376" s="23">
        <v>0</v>
      </c>
    </row>
    <row r="1377" spans="1:6" x14ac:dyDescent="0.3">
      <c r="A1377" s="21">
        <v>6048407</v>
      </c>
      <c r="B1377" s="21" t="s">
        <v>13453</v>
      </c>
      <c r="C1377" s="23">
        <v>0</v>
      </c>
      <c r="D1377" s="24">
        <v>0</v>
      </c>
      <c r="E1377" s="24">
        <v>0</v>
      </c>
      <c r="F1377" s="23">
        <v>0</v>
      </c>
    </row>
    <row r="1378" spans="1:6" x14ac:dyDescent="0.3">
      <c r="A1378" s="21">
        <v>6048786</v>
      </c>
      <c r="B1378" s="21" t="s">
        <v>13454</v>
      </c>
      <c r="C1378" s="23">
        <v>0</v>
      </c>
      <c r="D1378" s="24">
        <v>0</v>
      </c>
      <c r="E1378" s="24">
        <v>0</v>
      </c>
      <c r="F1378" s="23">
        <v>0</v>
      </c>
    </row>
    <row r="1379" spans="1:6" x14ac:dyDescent="0.3">
      <c r="A1379" s="21">
        <v>6048812</v>
      </c>
      <c r="B1379" s="21" t="s">
        <v>13455</v>
      </c>
      <c r="C1379" s="23">
        <v>0</v>
      </c>
      <c r="D1379" s="24">
        <v>0</v>
      </c>
      <c r="E1379" s="24">
        <v>0</v>
      </c>
      <c r="F1379" s="23">
        <v>0</v>
      </c>
    </row>
    <row r="1380" spans="1:6" x14ac:dyDescent="0.3">
      <c r="A1380" s="21">
        <v>6048867</v>
      </c>
      <c r="B1380" s="21" t="s">
        <v>13456</v>
      </c>
      <c r="C1380" s="23">
        <v>0</v>
      </c>
      <c r="D1380" s="24">
        <v>0</v>
      </c>
      <c r="E1380" s="24">
        <v>0</v>
      </c>
      <c r="F1380" s="23">
        <v>0</v>
      </c>
    </row>
    <row r="1381" spans="1:6" x14ac:dyDescent="0.3">
      <c r="A1381" s="21">
        <v>6049059</v>
      </c>
      <c r="B1381" s="21" t="s">
        <v>13457</v>
      </c>
      <c r="C1381" s="23">
        <v>0</v>
      </c>
      <c r="D1381" s="24">
        <v>0</v>
      </c>
      <c r="E1381" s="24">
        <v>0</v>
      </c>
      <c r="F1381" s="23">
        <v>0</v>
      </c>
    </row>
    <row r="1382" spans="1:6" x14ac:dyDescent="0.3">
      <c r="A1382" s="21">
        <v>6049071</v>
      </c>
      <c r="B1382" s="21" t="s">
        <v>13458</v>
      </c>
      <c r="C1382" s="23">
        <v>0</v>
      </c>
      <c r="D1382" s="24">
        <v>0</v>
      </c>
      <c r="E1382" s="24">
        <v>0</v>
      </c>
      <c r="F1382" s="23">
        <v>0</v>
      </c>
    </row>
    <row r="1383" spans="1:6" x14ac:dyDescent="0.3">
      <c r="A1383" s="21">
        <v>6049076</v>
      </c>
      <c r="B1383" s="21" t="s">
        <v>13459</v>
      </c>
      <c r="C1383" s="23">
        <v>0</v>
      </c>
      <c r="D1383" s="24">
        <v>0</v>
      </c>
      <c r="E1383" s="24">
        <v>0</v>
      </c>
      <c r="F1383" s="23">
        <v>0</v>
      </c>
    </row>
    <row r="1384" spans="1:6" x14ac:dyDescent="0.3">
      <c r="A1384" s="21">
        <v>6049192</v>
      </c>
      <c r="B1384" s="21" t="s">
        <v>13460</v>
      </c>
      <c r="C1384" s="23">
        <v>0</v>
      </c>
      <c r="D1384" s="24">
        <v>0</v>
      </c>
      <c r="E1384" s="24">
        <v>0</v>
      </c>
      <c r="F1384" s="23">
        <v>0</v>
      </c>
    </row>
    <row r="1385" spans="1:6" x14ac:dyDescent="0.3">
      <c r="A1385" s="21">
        <v>6049816</v>
      </c>
      <c r="B1385" s="21" t="s">
        <v>13461</v>
      </c>
      <c r="C1385" s="23">
        <v>0</v>
      </c>
      <c r="D1385" s="24">
        <v>0</v>
      </c>
      <c r="E1385" s="24">
        <v>0</v>
      </c>
      <c r="F1385" s="23">
        <v>0</v>
      </c>
    </row>
    <row r="1386" spans="1:6" x14ac:dyDescent="0.3">
      <c r="A1386" s="21">
        <v>6050129</v>
      </c>
      <c r="B1386" s="21" t="s">
        <v>13462</v>
      </c>
      <c r="C1386" s="23">
        <v>0</v>
      </c>
      <c r="D1386" s="24">
        <v>0</v>
      </c>
      <c r="E1386" s="24">
        <v>0</v>
      </c>
      <c r="F1386" s="23">
        <v>0</v>
      </c>
    </row>
    <row r="1387" spans="1:6" x14ac:dyDescent="0.3">
      <c r="A1387" s="21">
        <v>6050169</v>
      </c>
      <c r="B1387" s="21" t="s">
        <v>13463</v>
      </c>
      <c r="C1387" s="23">
        <v>0</v>
      </c>
      <c r="D1387" s="24">
        <v>0</v>
      </c>
      <c r="E1387" s="24">
        <v>0</v>
      </c>
      <c r="F1387" s="23">
        <v>0</v>
      </c>
    </row>
    <row r="1388" spans="1:6" x14ac:dyDescent="0.3">
      <c r="A1388" s="21">
        <v>6051705</v>
      </c>
      <c r="B1388" s="21" t="s">
        <v>13464</v>
      </c>
      <c r="C1388" s="23">
        <v>0</v>
      </c>
      <c r="D1388" s="24">
        <v>0</v>
      </c>
      <c r="E1388" s="24">
        <v>0</v>
      </c>
      <c r="F1388" s="23">
        <v>0</v>
      </c>
    </row>
    <row r="1389" spans="1:6" x14ac:dyDescent="0.3">
      <c r="A1389" s="21">
        <v>6052897</v>
      </c>
      <c r="B1389" s="21" t="s">
        <v>13465</v>
      </c>
      <c r="C1389" s="23">
        <v>0</v>
      </c>
      <c r="D1389" s="24">
        <v>0</v>
      </c>
      <c r="E1389" s="24">
        <v>0</v>
      </c>
      <c r="F1389" s="23">
        <v>0</v>
      </c>
    </row>
    <row r="1390" spans="1:6" x14ac:dyDescent="0.3">
      <c r="A1390" s="21">
        <v>6053075</v>
      </c>
      <c r="B1390" s="21" t="s">
        <v>13466</v>
      </c>
      <c r="C1390" s="23">
        <v>0</v>
      </c>
      <c r="D1390" s="24">
        <v>0</v>
      </c>
      <c r="E1390" s="24">
        <v>0</v>
      </c>
      <c r="F1390" s="23">
        <v>0</v>
      </c>
    </row>
    <row r="1391" spans="1:6" x14ac:dyDescent="0.3">
      <c r="A1391" s="21">
        <v>6053086</v>
      </c>
      <c r="B1391" s="21" t="s">
        <v>13467</v>
      </c>
      <c r="C1391" s="23">
        <v>0</v>
      </c>
      <c r="D1391" s="24">
        <v>0</v>
      </c>
      <c r="E1391" s="24">
        <v>0</v>
      </c>
      <c r="F1391" s="23">
        <v>0</v>
      </c>
    </row>
    <row r="1392" spans="1:6" x14ac:dyDescent="0.3">
      <c r="A1392" s="21">
        <v>6053090</v>
      </c>
      <c r="B1392" s="21" t="s">
        <v>13468</v>
      </c>
      <c r="C1392" s="23">
        <v>0</v>
      </c>
      <c r="D1392" s="24">
        <v>0</v>
      </c>
      <c r="E1392" s="24">
        <v>0</v>
      </c>
      <c r="F1392" s="23">
        <v>0</v>
      </c>
    </row>
    <row r="1393" spans="1:6" x14ac:dyDescent="0.3">
      <c r="A1393" s="21">
        <v>6053111</v>
      </c>
      <c r="B1393" s="21" t="s">
        <v>13469</v>
      </c>
      <c r="C1393" s="23">
        <v>0</v>
      </c>
      <c r="D1393" s="24">
        <v>0</v>
      </c>
      <c r="E1393" s="24">
        <v>0</v>
      </c>
      <c r="F1393" s="23">
        <v>0</v>
      </c>
    </row>
    <row r="1394" spans="1:6" x14ac:dyDescent="0.3">
      <c r="A1394" s="21">
        <v>6053211</v>
      </c>
      <c r="B1394" s="21" t="s">
        <v>13470</v>
      </c>
      <c r="C1394" s="23">
        <v>0</v>
      </c>
      <c r="D1394" s="24">
        <v>0</v>
      </c>
      <c r="E1394" s="24">
        <v>0</v>
      </c>
      <c r="F1394" s="23">
        <v>0</v>
      </c>
    </row>
    <row r="1395" spans="1:6" x14ac:dyDescent="0.3">
      <c r="A1395" s="21">
        <v>6053223</v>
      </c>
      <c r="B1395" s="21" t="s">
        <v>13471</v>
      </c>
      <c r="C1395" s="23">
        <v>0</v>
      </c>
      <c r="D1395" s="24">
        <v>0</v>
      </c>
      <c r="E1395" s="24">
        <v>0</v>
      </c>
      <c r="F1395" s="23">
        <v>0</v>
      </c>
    </row>
    <row r="1396" spans="1:6" x14ac:dyDescent="0.3">
      <c r="A1396" s="21">
        <v>6053560</v>
      </c>
      <c r="B1396" s="21" t="s">
        <v>13472</v>
      </c>
      <c r="C1396" s="23">
        <v>0</v>
      </c>
      <c r="D1396" s="24">
        <v>0</v>
      </c>
      <c r="E1396" s="24">
        <v>0</v>
      </c>
      <c r="F1396" s="23">
        <v>0</v>
      </c>
    </row>
    <row r="1397" spans="1:6" x14ac:dyDescent="0.3">
      <c r="A1397" s="21">
        <v>6053563</v>
      </c>
      <c r="B1397" s="21" t="s">
        <v>13473</v>
      </c>
      <c r="C1397" s="23">
        <v>0</v>
      </c>
      <c r="D1397" s="24">
        <v>0</v>
      </c>
      <c r="E1397" s="24">
        <v>0</v>
      </c>
      <c r="F1397" s="23">
        <v>0</v>
      </c>
    </row>
    <row r="1398" spans="1:6" x14ac:dyDescent="0.3">
      <c r="A1398" s="21">
        <v>6053572</v>
      </c>
      <c r="B1398" s="21" t="s">
        <v>13474</v>
      </c>
      <c r="C1398" s="23">
        <v>0</v>
      </c>
      <c r="D1398" s="24">
        <v>0</v>
      </c>
      <c r="E1398" s="24">
        <v>0</v>
      </c>
      <c r="F1398" s="23">
        <v>0</v>
      </c>
    </row>
    <row r="1399" spans="1:6" x14ac:dyDescent="0.3">
      <c r="A1399" s="21">
        <v>6054060</v>
      </c>
      <c r="B1399" s="21" t="s">
        <v>13475</v>
      </c>
      <c r="C1399" s="23">
        <v>0</v>
      </c>
      <c r="D1399" s="24">
        <v>0</v>
      </c>
      <c r="E1399" s="24">
        <v>0</v>
      </c>
      <c r="F1399" s="23">
        <v>0</v>
      </c>
    </row>
    <row r="1400" spans="1:6" x14ac:dyDescent="0.3">
      <c r="A1400" s="21">
        <v>6054185</v>
      </c>
      <c r="B1400" s="21" t="s">
        <v>13476</v>
      </c>
      <c r="C1400" s="23">
        <v>0</v>
      </c>
      <c r="D1400" s="24">
        <v>0</v>
      </c>
      <c r="E1400" s="24">
        <v>0</v>
      </c>
      <c r="F1400" s="23">
        <v>0</v>
      </c>
    </row>
    <row r="1401" spans="1:6" x14ac:dyDescent="0.3">
      <c r="A1401" s="21">
        <v>6054186</v>
      </c>
      <c r="B1401" s="21" t="s">
        <v>13477</v>
      </c>
      <c r="C1401" s="23">
        <v>0</v>
      </c>
      <c r="D1401" s="24">
        <v>0</v>
      </c>
      <c r="E1401" s="24">
        <v>0</v>
      </c>
      <c r="F1401" s="23">
        <v>0</v>
      </c>
    </row>
    <row r="1402" spans="1:6" x14ac:dyDescent="0.3">
      <c r="A1402" s="21">
        <v>6054188</v>
      </c>
      <c r="B1402" s="21" t="s">
        <v>13478</v>
      </c>
      <c r="C1402" s="23">
        <v>0</v>
      </c>
      <c r="D1402" s="24">
        <v>0</v>
      </c>
      <c r="E1402" s="24">
        <v>0</v>
      </c>
      <c r="F1402" s="23">
        <v>0</v>
      </c>
    </row>
    <row r="1403" spans="1:6" x14ac:dyDescent="0.3">
      <c r="A1403" s="21">
        <v>6054189</v>
      </c>
      <c r="B1403" s="21" t="s">
        <v>13479</v>
      </c>
      <c r="C1403" s="23">
        <v>0</v>
      </c>
      <c r="D1403" s="24">
        <v>0</v>
      </c>
      <c r="E1403" s="24">
        <v>0</v>
      </c>
      <c r="F1403" s="23">
        <v>0</v>
      </c>
    </row>
    <row r="1404" spans="1:6" x14ac:dyDescent="0.3">
      <c r="A1404" s="21">
        <v>6054194</v>
      </c>
      <c r="B1404" s="21" t="s">
        <v>13480</v>
      </c>
      <c r="C1404" s="23">
        <v>0</v>
      </c>
      <c r="D1404" s="24">
        <v>0</v>
      </c>
      <c r="E1404" s="24">
        <v>0</v>
      </c>
      <c r="F1404" s="23">
        <v>0</v>
      </c>
    </row>
    <row r="1405" spans="1:6" x14ac:dyDescent="0.3">
      <c r="A1405" s="21">
        <v>6054328</v>
      </c>
      <c r="B1405" s="21" t="s">
        <v>13481</v>
      </c>
      <c r="C1405" s="23">
        <v>0</v>
      </c>
      <c r="D1405" s="24">
        <v>0</v>
      </c>
      <c r="E1405" s="24">
        <v>0</v>
      </c>
      <c r="F1405" s="23">
        <v>0</v>
      </c>
    </row>
    <row r="1406" spans="1:6" x14ac:dyDescent="0.3">
      <c r="A1406" s="21">
        <v>6054376</v>
      </c>
      <c r="B1406" s="21" t="s">
        <v>13482</v>
      </c>
      <c r="C1406" s="23">
        <v>0</v>
      </c>
      <c r="D1406" s="24">
        <v>0</v>
      </c>
      <c r="E1406" s="24">
        <v>0</v>
      </c>
      <c r="F1406" s="23">
        <v>0</v>
      </c>
    </row>
    <row r="1407" spans="1:6" x14ac:dyDescent="0.3">
      <c r="A1407" s="21">
        <v>6054379</v>
      </c>
      <c r="B1407" s="21" t="s">
        <v>13483</v>
      </c>
      <c r="C1407" s="23">
        <v>0</v>
      </c>
      <c r="D1407" s="24">
        <v>0</v>
      </c>
      <c r="E1407" s="24">
        <v>0</v>
      </c>
      <c r="F1407" s="23">
        <v>0</v>
      </c>
    </row>
    <row r="1408" spans="1:6" x14ac:dyDescent="0.3">
      <c r="A1408" s="21">
        <v>6054404</v>
      </c>
      <c r="B1408" s="21" t="s">
        <v>13484</v>
      </c>
      <c r="C1408" s="23">
        <v>0</v>
      </c>
      <c r="D1408" s="24">
        <v>0</v>
      </c>
      <c r="E1408" s="24">
        <v>0</v>
      </c>
      <c r="F1408" s="23">
        <v>0</v>
      </c>
    </row>
    <row r="1409" spans="1:6" x14ac:dyDescent="0.3">
      <c r="A1409" s="21">
        <v>6054416</v>
      </c>
      <c r="B1409" s="21" t="s">
        <v>13485</v>
      </c>
      <c r="C1409" s="23">
        <v>0</v>
      </c>
      <c r="D1409" s="24">
        <v>0</v>
      </c>
      <c r="E1409" s="24">
        <v>0</v>
      </c>
      <c r="F1409" s="23">
        <v>0</v>
      </c>
    </row>
    <row r="1410" spans="1:6" x14ac:dyDescent="0.3">
      <c r="A1410" s="21">
        <v>6054441</v>
      </c>
      <c r="B1410" s="21" t="s">
        <v>13486</v>
      </c>
      <c r="C1410" s="23">
        <v>0</v>
      </c>
      <c r="D1410" s="24">
        <v>0</v>
      </c>
      <c r="E1410" s="24">
        <v>0</v>
      </c>
      <c r="F1410" s="23">
        <v>0</v>
      </c>
    </row>
    <row r="1411" spans="1:6" x14ac:dyDescent="0.3">
      <c r="A1411" s="21">
        <v>6054516</v>
      </c>
      <c r="B1411" s="21" t="s">
        <v>13487</v>
      </c>
      <c r="C1411" s="23">
        <v>0</v>
      </c>
      <c r="D1411" s="24">
        <v>0</v>
      </c>
      <c r="E1411" s="24">
        <v>0</v>
      </c>
      <c r="F1411" s="23">
        <v>0</v>
      </c>
    </row>
    <row r="1412" spans="1:6" x14ac:dyDescent="0.3">
      <c r="A1412" s="21">
        <v>6054641</v>
      </c>
      <c r="B1412" s="21" t="s">
        <v>13488</v>
      </c>
      <c r="C1412" s="23">
        <v>0</v>
      </c>
      <c r="D1412" s="24">
        <v>0</v>
      </c>
      <c r="E1412" s="24">
        <v>0</v>
      </c>
      <c r="F1412" s="23">
        <v>0</v>
      </c>
    </row>
    <row r="1413" spans="1:6" x14ac:dyDescent="0.3">
      <c r="A1413" s="21">
        <v>6054678</v>
      </c>
      <c r="B1413" s="21" t="s">
        <v>13489</v>
      </c>
      <c r="C1413" s="23">
        <v>0</v>
      </c>
      <c r="D1413" s="24">
        <v>0</v>
      </c>
      <c r="E1413" s="24">
        <v>0</v>
      </c>
      <c r="F1413" s="23">
        <v>0</v>
      </c>
    </row>
    <row r="1414" spans="1:6" x14ac:dyDescent="0.3">
      <c r="A1414" s="21">
        <v>6054679</v>
      </c>
      <c r="B1414" s="21" t="s">
        <v>13490</v>
      </c>
      <c r="C1414" s="23">
        <v>0</v>
      </c>
      <c r="D1414" s="24">
        <v>0</v>
      </c>
      <c r="E1414" s="24">
        <v>0</v>
      </c>
      <c r="F1414" s="23">
        <v>0</v>
      </c>
    </row>
    <row r="1415" spans="1:6" x14ac:dyDescent="0.3">
      <c r="A1415" s="21">
        <v>6055219</v>
      </c>
      <c r="B1415" s="21" t="s">
        <v>13491</v>
      </c>
      <c r="C1415" s="23">
        <v>0</v>
      </c>
      <c r="D1415" s="24">
        <v>0</v>
      </c>
      <c r="E1415" s="24">
        <v>0</v>
      </c>
      <c r="F1415" s="23">
        <v>0</v>
      </c>
    </row>
    <row r="1416" spans="1:6" x14ac:dyDescent="0.3">
      <c r="A1416" s="21">
        <v>6055227</v>
      </c>
      <c r="B1416" s="21" t="s">
        <v>13492</v>
      </c>
      <c r="C1416" s="23">
        <v>0</v>
      </c>
      <c r="D1416" s="24">
        <v>0</v>
      </c>
      <c r="E1416" s="24">
        <v>0</v>
      </c>
      <c r="F1416" s="23">
        <v>0</v>
      </c>
    </row>
    <row r="1417" spans="1:6" x14ac:dyDescent="0.3">
      <c r="A1417" s="21">
        <v>6055235</v>
      </c>
      <c r="B1417" s="21" t="s">
        <v>13493</v>
      </c>
      <c r="C1417" s="23">
        <v>0</v>
      </c>
      <c r="D1417" s="24">
        <v>0</v>
      </c>
      <c r="E1417" s="24">
        <v>0</v>
      </c>
      <c r="F1417" s="23">
        <v>0</v>
      </c>
    </row>
    <row r="1418" spans="1:6" x14ac:dyDescent="0.3">
      <c r="A1418" s="21">
        <v>6055305</v>
      </c>
      <c r="B1418" s="21" t="s">
        <v>13494</v>
      </c>
      <c r="C1418" s="23">
        <v>0</v>
      </c>
      <c r="D1418" s="24">
        <v>0</v>
      </c>
      <c r="E1418" s="24">
        <v>0</v>
      </c>
      <c r="F1418" s="23">
        <v>0</v>
      </c>
    </row>
    <row r="1419" spans="1:6" x14ac:dyDescent="0.3">
      <c r="A1419" s="21">
        <v>6055316</v>
      </c>
      <c r="B1419" s="21" t="s">
        <v>13495</v>
      </c>
      <c r="C1419" s="23">
        <v>0</v>
      </c>
      <c r="D1419" s="24">
        <v>0</v>
      </c>
      <c r="E1419" s="24">
        <v>0</v>
      </c>
      <c r="F1419" s="23">
        <v>0</v>
      </c>
    </row>
    <row r="1420" spans="1:6" x14ac:dyDescent="0.3">
      <c r="A1420" s="21">
        <v>6055402</v>
      </c>
      <c r="B1420" s="21" t="s">
        <v>13496</v>
      </c>
      <c r="C1420" s="23">
        <v>0</v>
      </c>
      <c r="D1420" s="24">
        <v>0</v>
      </c>
      <c r="E1420" s="24">
        <v>0</v>
      </c>
      <c r="F1420" s="23">
        <v>0</v>
      </c>
    </row>
    <row r="1421" spans="1:6" x14ac:dyDescent="0.3">
      <c r="A1421" s="21">
        <v>6055423</v>
      </c>
      <c r="B1421" s="21" t="s">
        <v>13497</v>
      </c>
      <c r="C1421" s="23">
        <v>0</v>
      </c>
      <c r="D1421" s="24">
        <v>0</v>
      </c>
      <c r="E1421" s="24">
        <v>0</v>
      </c>
      <c r="F1421" s="23">
        <v>0</v>
      </c>
    </row>
    <row r="1422" spans="1:6" x14ac:dyDescent="0.3">
      <c r="A1422" s="21">
        <v>6055426</v>
      </c>
      <c r="B1422" s="21" t="s">
        <v>13498</v>
      </c>
      <c r="C1422" s="23">
        <v>0</v>
      </c>
      <c r="D1422" s="24">
        <v>0</v>
      </c>
      <c r="E1422" s="24">
        <v>0</v>
      </c>
      <c r="F1422" s="23">
        <v>0</v>
      </c>
    </row>
    <row r="1423" spans="1:6" x14ac:dyDescent="0.3">
      <c r="A1423" s="21">
        <v>6055429</v>
      </c>
      <c r="B1423" s="21" t="s">
        <v>13499</v>
      </c>
      <c r="C1423" s="23">
        <v>0</v>
      </c>
      <c r="D1423" s="24">
        <v>0</v>
      </c>
      <c r="E1423" s="24">
        <v>0</v>
      </c>
      <c r="F1423" s="23">
        <v>0</v>
      </c>
    </row>
    <row r="1424" spans="1:6" x14ac:dyDescent="0.3">
      <c r="A1424" s="21">
        <v>6055431</v>
      </c>
      <c r="B1424" s="21" t="s">
        <v>13500</v>
      </c>
      <c r="C1424" s="23">
        <v>0</v>
      </c>
      <c r="D1424" s="24">
        <v>0</v>
      </c>
      <c r="E1424" s="24">
        <v>0</v>
      </c>
      <c r="F1424" s="23">
        <v>0</v>
      </c>
    </row>
    <row r="1425" spans="1:6" x14ac:dyDescent="0.3">
      <c r="A1425" s="21">
        <v>6055432</v>
      </c>
      <c r="B1425" s="21" t="s">
        <v>13501</v>
      </c>
      <c r="C1425" s="23">
        <v>0</v>
      </c>
      <c r="D1425" s="24">
        <v>0</v>
      </c>
      <c r="E1425" s="24">
        <v>0</v>
      </c>
      <c r="F1425" s="23">
        <v>0</v>
      </c>
    </row>
    <row r="1426" spans="1:6" x14ac:dyDescent="0.3">
      <c r="A1426" s="21">
        <v>6055434</v>
      </c>
      <c r="B1426" s="21" t="s">
        <v>13502</v>
      </c>
      <c r="C1426" s="23">
        <v>0</v>
      </c>
      <c r="D1426" s="24">
        <v>0</v>
      </c>
      <c r="E1426" s="24">
        <v>0</v>
      </c>
      <c r="F1426" s="23">
        <v>0</v>
      </c>
    </row>
    <row r="1427" spans="1:6" x14ac:dyDescent="0.3">
      <c r="A1427" s="21">
        <v>6055435</v>
      </c>
      <c r="B1427" s="21" t="s">
        <v>13503</v>
      </c>
      <c r="C1427" s="23">
        <v>0</v>
      </c>
      <c r="D1427" s="24">
        <v>0</v>
      </c>
      <c r="E1427" s="24">
        <v>0</v>
      </c>
      <c r="F1427" s="23">
        <v>0</v>
      </c>
    </row>
    <row r="1428" spans="1:6" x14ac:dyDescent="0.3">
      <c r="A1428" s="21">
        <v>6055437</v>
      </c>
      <c r="B1428" s="21" t="s">
        <v>13504</v>
      </c>
      <c r="C1428" s="23">
        <v>0</v>
      </c>
      <c r="D1428" s="24">
        <v>0</v>
      </c>
      <c r="E1428" s="24">
        <v>0</v>
      </c>
      <c r="F1428" s="23">
        <v>0</v>
      </c>
    </row>
    <row r="1429" spans="1:6" x14ac:dyDescent="0.3">
      <c r="A1429" s="21">
        <v>6055438</v>
      </c>
      <c r="B1429" s="21" t="s">
        <v>13505</v>
      </c>
      <c r="C1429" s="23">
        <v>0</v>
      </c>
      <c r="D1429" s="24">
        <v>0</v>
      </c>
      <c r="E1429" s="24">
        <v>0</v>
      </c>
      <c r="F1429" s="23">
        <v>0</v>
      </c>
    </row>
    <row r="1430" spans="1:6" x14ac:dyDescent="0.3">
      <c r="A1430" s="21">
        <v>6055440</v>
      </c>
      <c r="B1430" s="21" t="s">
        <v>13506</v>
      </c>
      <c r="C1430" s="23">
        <v>0</v>
      </c>
      <c r="D1430" s="24">
        <v>0</v>
      </c>
      <c r="E1430" s="24">
        <v>0</v>
      </c>
      <c r="F1430" s="23">
        <v>0</v>
      </c>
    </row>
    <row r="1431" spans="1:6" x14ac:dyDescent="0.3">
      <c r="A1431" s="21">
        <v>6055442</v>
      </c>
      <c r="B1431" s="21" t="s">
        <v>13507</v>
      </c>
      <c r="C1431" s="23">
        <v>0</v>
      </c>
      <c r="D1431" s="24">
        <v>0</v>
      </c>
      <c r="E1431" s="24">
        <v>0</v>
      </c>
      <c r="F1431" s="23">
        <v>0</v>
      </c>
    </row>
    <row r="1432" spans="1:6" x14ac:dyDescent="0.3">
      <c r="A1432" s="21">
        <v>6055444</v>
      </c>
      <c r="B1432" s="21" t="s">
        <v>13508</v>
      </c>
      <c r="C1432" s="23">
        <v>0</v>
      </c>
      <c r="D1432" s="24">
        <v>0</v>
      </c>
      <c r="E1432" s="24">
        <v>0</v>
      </c>
      <c r="F1432" s="23">
        <v>0</v>
      </c>
    </row>
    <row r="1433" spans="1:6" x14ac:dyDescent="0.3">
      <c r="A1433" s="21">
        <v>6055446</v>
      </c>
      <c r="B1433" s="21" t="s">
        <v>13509</v>
      </c>
      <c r="C1433" s="23">
        <v>0</v>
      </c>
      <c r="D1433" s="24">
        <v>0</v>
      </c>
      <c r="E1433" s="24">
        <v>0</v>
      </c>
      <c r="F1433" s="23">
        <v>0</v>
      </c>
    </row>
    <row r="1434" spans="1:6" x14ac:dyDescent="0.3">
      <c r="A1434" s="21">
        <v>6055449</v>
      </c>
      <c r="B1434" s="21" t="s">
        <v>13510</v>
      </c>
      <c r="C1434" s="23">
        <v>0</v>
      </c>
      <c r="D1434" s="24">
        <v>0</v>
      </c>
      <c r="E1434" s="24">
        <v>0</v>
      </c>
      <c r="F1434" s="23">
        <v>0</v>
      </c>
    </row>
    <row r="1435" spans="1:6" x14ac:dyDescent="0.3">
      <c r="A1435" s="21">
        <v>6055450</v>
      </c>
      <c r="B1435" s="21" t="s">
        <v>13511</v>
      </c>
      <c r="C1435" s="23">
        <v>0</v>
      </c>
      <c r="D1435" s="24">
        <v>0</v>
      </c>
      <c r="E1435" s="24">
        <v>0</v>
      </c>
      <c r="F1435" s="23">
        <v>0</v>
      </c>
    </row>
    <row r="1436" spans="1:6" x14ac:dyDescent="0.3">
      <c r="A1436" s="21">
        <v>6055451</v>
      </c>
      <c r="B1436" s="21" t="s">
        <v>13512</v>
      </c>
      <c r="C1436" s="23">
        <v>0</v>
      </c>
      <c r="D1436" s="24">
        <v>0</v>
      </c>
      <c r="E1436" s="24">
        <v>0</v>
      </c>
      <c r="F1436" s="23">
        <v>0</v>
      </c>
    </row>
    <row r="1437" spans="1:6" x14ac:dyDescent="0.3">
      <c r="A1437" s="21">
        <v>6055483</v>
      </c>
      <c r="B1437" s="21" t="s">
        <v>13513</v>
      </c>
      <c r="C1437" s="23">
        <v>0</v>
      </c>
      <c r="D1437" s="24">
        <v>0</v>
      </c>
      <c r="E1437" s="24">
        <v>0</v>
      </c>
      <c r="F1437" s="23">
        <v>0</v>
      </c>
    </row>
    <row r="1438" spans="1:6" x14ac:dyDescent="0.3">
      <c r="A1438" s="21">
        <v>6055510</v>
      </c>
      <c r="B1438" s="21" t="s">
        <v>13514</v>
      </c>
      <c r="C1438" s="23">
        <v>0</v>
      </c>
      <c r="D1438" s="24">
        <v>0</v>
      </c>
      <c r="E1438" s="24">
        <v>0</v>
      </c>
      <c r="F1438" s="23">
        <v>0</v>
      </c>
    </row>
    <row r="1439" spans="1:6" x14ac:dyDescent="0.3">
      <c r="A1439" s="21">
        <v>6055512</v>
      </c>
      <c r="B1439" s="21" t="s">
        <v>13515</v>
      </c>
      <c r="C1439" s="23">
        <v>0</v>
      </c>
      <c r="D1439" s="24">
        <v>0</v>
      </c>
      <c r="E1439" s="24">
        <v>0</v>
      </c>
      <c r="F1439" s="23">
        <v>0</v>
      </c>
    </row>
    <row r="1440" spans="1:6" x14ac:dyDescent="0.3">
      <c r="A1440" s="21">
        <v>6055515</v>
      </c>
      <c r="B1440" s="21" t="s">
        <v>13516</v>
      </c>
      <c r="C1440" s="23">
        <v>0</v>
      </c>
      <c r="D1440" s="24">
        <v>0</v>
      </c>
      <c r="E1440" s="24">
        <v>0</v>
      </c>
      <c r="F1440" s="23">
        <v>0</v>
      </c>
    </row>
    <row r="1441" spans="1:6" x14ac:dyDescent="0.3">
      <c r="A1441" s="21">
        <v>6055517</v>
      </c>
      <c r="B1441" s="21" t="s">
        <v>13517</v>
      </c>
      <c r="C1441" s="23">
        <v>0</v>
      </c>
      <c r="D1441" s="24">
        <v>0</v>
      </c>
      <c r="E1441" s="24">
        <v>0</v>
      </c>
      <c r="F1441" s="23">
        <v>0</v>
      </c>
    </row>
    <row r="1442" spans="1:6" x14ac:dyDescent="0.3">
      <c r="A1442" s="21">
        <v>6055541</v>
      </c>
      <c r="B1442" s="21" t="s">
        <v>13518</v>
      </c>
      <c r="C1442" s="23">
        <v>0</v>
      </c>
      <c r="D1442" s="24">
        <v>0</v>
      </c>
      <c r="E1442" s="24">
        <v>0</v>
      </c>
      <c r="F1442" s="23">
        <v>0</v>
      </c>
    </row>
    <row r="1443" spans="1:6" x14ac:dyDescent="0.3">
      <c r="A1443" s="21">
        <v>6055589</v>
      </c>
      <c r="B1443" s="21" t="s">
        <v>13519</v>
      </c>
      <c r="C1443" s="23">
        <v>0</v>
      </c>
      <c r="D1443" s="24">
        <v>0</v>
      </c>
      <c r="E1443" s="24">
        <v>0</v>
      </c>
      <c r="F1443" s="23">
        <v>0</v>
      </c>
    </row>
    <row r="1444" spans="1:6" x14ac:dyDescent="0.3">
      <c r="A1444" s="21">
        <v>6055629</v>
      </c>
      <c r="B1444" s="21" t="s">
        <v>13520</v>
      </c>
      <c r="C1444" s="23">
        <v>0</v>
      </c>
      <c r="D1444" s="24">
        <v>0</v>
      </c>
      <c r="E1444" s="24">
        <v>0</v>
      </c>
      <c r="F1444" s="23">
        <v>0</v>
      </c>
    </row>
    <row r="1445" spans="1:6" x14ac:dyDescent="0.3">
      <c r="A1445" s="21">
        <v>6055632</v>
      </c>
      <c r="B1445" s="21" t="s">
        <v>13521</v>
      </c>
      <c r="C1445" s="23">
        <v>0</v>
      </c>
      <c r="D1445" s="24">
        <v>0</v>
      </c>
      <c r="E1445" s="24">
        <v>0</v>
      </c>
      <c r="F1445" s="23">
        <v>0</v>
      </c>
    </row>
    <row r="1446" spans="1:6" x14ac:dyDescent="0.3">
      <c r="A1446" s="21">
        <v>6055698</v>
      </c>
      <c r="B1446" s="21" t="s">
        <v>13522</v>
      </c>
      <c r="C1446" s="23">
        <v>0</v>
      </c>
      <c r="D1446" s="24">
        <v>0</v>
      </c>
      <c r="E1446" s="24">
        <v>0</v>
      </c>
      <c r="F1446" s="23">
        <v>0</v>
      </c>
    </row>
    <row r="1447" spans="1:6" x14ac:dyDescent="0.3">
      <c r="A1447" s="21">
        <v>6055701</v>
      </c>
      <c r="B1447" s="21" t="s">
        <v>13523</v>
      </c>
      <c r="C1447" s="23">
        <v>0</v>
      </c>
      <c r="D1447" s="24">
        <v>0</v>
      </c>
      <c r="E1447" s="24">
        <v>0</v>
      </c>
      <c r="F1447" s="23">
        <v>0</v>
      </c>
    </row>
    <row r="1448" spans="1:6" x14ac:dyDescent="0.3">
      <c r="A1448" s="21">
        <v>6055743</v>
      </c>
      <c r="B1448" s="21" t="s">
        <v>13524</v>
      </c>
      <c r="C1448" s="23">
        <v>0</v>
      </c>
      <c r="D1448" s="24">
        <v>0</v>
      </c>
      <c r="E1448" s="24">
        <v>0</v>
      </c>
      <c r="F1448" s="23">
        <v>0</v>
      </c>
    </row>
    <row r="1449" spans="1:6" x14ac:dyDescent="0.3">
      <c r="A1449" s="21">
        <v>6055745</v>
      </c>
      <c r="B1449" s="21" t="s">
        <v>13525</v>
      </c>
      <c r="C1449" s="23">
        <v>0</v>
      </c>
      <c r="D1449" s="24">
        <v>0</v>
      </c>
      <c r="E1449" s="24">
        <v>0</v>
      </c>
      <c r="F1449" s="23">
        <v>0</v>
      </c>
    </row>
    <row r="1450" spans="1:6" x14ac:dyDescent="0.3">
      <c r="A1450" s="21">
        <v>6055790</v>
      </c>
      <c r="B1450" s="21" t="s">
        <v>13526</v>
      </c>
      <c r="C1450" s="23">
        <v>0</v>
      </c>
      <c r="D1450" s="24">
        <v>0</v>
      </c>
      <c r="E1450" s="24">
        <v>0</v>
      </c>
      <c r="F1450" s="23">
        <v>0</v>
      </c>
    </row>
    <row r="1451" spans="1:6" x14ac:dyDescent="0.3">
      <c r="A1451" s="21">
        <v>6055859</v>
      </c>
      <c r="B1451" s="21" t="s">
        <v>13527</v>
      </c>
      <c r="C1451" s="23">
        <v>0</v>
      </c>
      <c r="D1451" s="24">
        <v>0</v>
      </c>
      <c r="E1451" s="24">
        <v>0</v>
      </c>
      <c r="F1451" s="23">
        <v>0</v>
      </c>
    </row>
    <row r="1452" spans="1:6" x14ac:dyDescent="0.3">
      <c r="A1452" s="21">
        <v>6055863</v>
      </c>
      <c r="B1452" s="21" t="s">
        <v>13528</v>
      </c>
      <c r="C1452" s="23">
        <v>0</v>
      </c>
      <c r="D1452" s="24">
        <v>0</v>
      </c>
      <c r="E1452" s="24">
        <v>0</v>
      </c>
      <c r="F1452" s="23">
        <v>0</v>
      </c>
    </row>
    <row r="1453" spans="1:6" x14ac:dyDescent="0.3">
      <c r="A1453" s="21">
        <v>6055884</v>
      </c>
      <c r="B1453" s="21" t="s">
        <v>13529</v>
      </c>
      <c r="C1453" s="23">
        <v>0</v>
      </c>
      <c r="D1453" s="24">
        <v>0</v>
      </c>
      <c r="E1453" s="24">
        <v>0</v>
      </c>
      <c r="F1453" s="23">
        <v>0</v>
      </c>
    </row>
    <row r="1454" spans="1:6" x14ac:dyDescent="0.3">
      <c r="A1454" s="21">
        <v>6055909</v>
      </c>
      <c r="B1454" s="21" t="s">
        <v>13530</v>
      </c>
      <c r="C1454" s="23">
        <v>0</v>
      </c>
      <c r="D1454" s="24">
        <v>0</v>
      </c>
      <c r="E1454" s="24">
        <v>0</v>
      </c>
      <c r="F1454" s="23">
        <v>0</v>
      </c>
    </row>
    <row r="1455" spans="1:6" x14ac:dyDescent="0.3">
      <c r="A1455" s="21">
        <v>6055985</v>
      </c>
      <c r="B1455" s="21" t="s">
        <v>13531</v>
      </c>
      <c r="C1455" s="23">
        <v>0</v>
      </c>
      <c r="D1455" s="24">
        <v>0</v>
      </c>
      <c r="E1455" s="24">
        <v>0</v>
      </c>
      <c r="F1455" s="23">
        <v>0</v>
      </c>
    </row>
    <row r="1456" spans="1:6" x14ac:dyDescent="0.3">
      <c r="A1456" s="21">
        <v>6056037</v>
      </c>
      <c r="B1456" s="21" t="s">
        <v>13532</v>
      </c>
      <c r="C1456" s="23">
        <v>0</v>
      </c>
      <c r="D1456" s="24">
        <v>0</v>
      </c>
      <c r="E1456" s="24">
        <v>0</v>
      </c>
      <c r="F1456" s="23">
        <v>0</v>
      </c>
    </row>
    <row r="1457" spans="1:6" x14ac:dyDescent="0.3">
      <c r="A1457" s="21">
        <v>6056201</v>
      </c>
      <c r="B1457" s="21" t="s">
        <v>13533</v>
      </c>
      <c r="C1457" s="23">
        <v>0</v>
      </c>
      <c r="D1457" s="24">
        <v>0</v>
      </c>
      <c r="E1457" s="24">
        <v>0</v>
      </c>
      <c r="F1457" s="23">
        <v>0</v>
      </c>
    </row>
    <row r="1458" spans="1:6" x14ac:dyDescent="0.3">
      <c r="A1458" s="21">
        <v>6056207</v>
      </c>
      <c r="B1458" s="21" t="s">
        <v>13534</v>
      </c>
      <c r="C1458" s="23">
        <v>0</v>
      </c>
      <c r="D1458" s="24">
        <v>0</v>
      </c>
      <c r="E1458" s="24">
        <v>0</v>
      </c>
      <c r="F1458" s="23">
        <v>0</v>
      </c>
    </row>
    <row r="1459" spans="1:6" x14ac:dyDescent="0.3">
      <c r="A1459" s="21">
        <v>6056213</v>
      </c>
      <c r="B1459" s="21" t="s">
        <v>13535</v>
      </c>
      <c r="C1459" s="23">
        <v>0</v>
      </c>
      <c r="D1459" s="24">
        <v>0</v>
      </c>
      <c r="E1459" s="24">
        <v>0</v>
      </c>
      <c r="F1459" s="23">
        <v>0</v>
      </c>
    </row>
    <row r="1460" spans="1:6" x14ac:dyDescent="0.3">
      <c r="A1460" s="21">
        <v>6056785</v>
      </c>
      <c r="B1460" s="21" t="s">
        <v>13536</v>
      </c>
      <c r="C1460" s="23">
        <v>0</v>
      </c>
      <c r="D1460" s="24">
        <v>0</v>
      </c>
      <c r="E1460" s="24">
        <v>0</v>
      </c>
      <c r="F1460" s="23">
        <v>0</v>
      </c>
    </row>
    <row r="1461" spans="1:6" x14ac:dyDescent="0.3">
      <c r="A1461" s="21">
        <v>6056789</v>
      </c>
      <c r="B1461" s="21" t="s">
        <v>13537</v>
      </c>
      <c r="C1461" s="23">
        <v>0</v>
      </c>
      <c r="D1461" s="24">
        <v>0</v>
      </c>
      <c r="E1461" s="24">
        <v>0</v>
      </c>
      <c r="F1461" s="23">
        <v>0</v>
      </c>
    </row>
    <row r="1462" spans="1:6" x14ac:dyDescent="0.3">
      <c r="A1462" s="21">
        <v>6056795</v>
      </c>
      <c r="B1462" s="21" t="s">
        <v>13538</v>
      </c>
      <c r="C1462" s="23">
        <v>0</v>
      </c>
      <c r="D1462" s="24">
        <v>0</v>
      </c>
      <c r="E1462" s="24">
        <v>0</v>
      </c>
      <c r="F1462" s="23">
        <v>0</v>
      </c>
    </row>
    <row r="1463" spans="1:6" x14ac:dyDescent="0.3">
      <c r="A1463" s="21">
        <v>6056833</v>
      </c>
      <c r="B1463" s="21" t="s">
        <v>13539</v>
      </c>
      <c r="C1463" s="23">
        <v>0</v>
      </c>
      <c r="D1463" s="24">
        <v>0</v>
      </c>
      <c r="E1463" s="24">
        <v>0</v>
      </c>
      <c r="F1463" s="23">
        <v>0</v>
      </c>
    </row>
    <row r="1464" spans="1:6" x14ac:dyDescent="0.3">
      <c r="A1464" s="21">
        <v>6056841</v>
      </c>
      <c r="B1464" s="21" t="s">
        <v>13540</v>
      </c>
      <c r="C1464" s="23">
        <v>0</v>
      </c>
      <c r="D1464" s="24">
        <v>0</v>
      </c>
      <c r="E1464" s="24">
        <v>0</v>
      </c>
      <c r="F1464" s="23">
        <v>0</v>
      </c>
    </row>
    <row r="1465" spans="1:6" x14ac:dyDescent="0.3">
      <c r="A1465" s="21">
        <v>6056915</v>
      </c>
      <c r="B1465" s="21" t="s">
        <v>13541</v>
      </c>
      <c r="C1465" s="23">
        <v>0</v>
      </c>
      <c r="D1465" s="24">
        <v>0</v>
      </c>
      <c r="E1465" s="24">
        <v>0</v>
      </c>
      <c r="F1465" s="23">
        <v>0</v>
      </c>
    </row>
    <row r="1466" spans="1:6" x14ac:dyDescent="0.3">
      <c r="A1466" s="21">
        <v>6056916</v>
      </c>
      <c r="B1466" s="21" t="s">
        <v>13542</v>
      </c>
      <c r="C1466" s="23">
        <v>0</v>
      </c>
      <c r="D1466" s="24">
        <v>0</v>
      </c>
      <c r="E1466" s="24">
        <v>0</v>
      </c>
      <c r="F1466" s="23">
        <v>0</v>
      </c>
    </row>
    <row r="1467" spans="1:6" x14ac:dyDescent="0.3">
      <c r="A1467" s="21">
        <v>6056960</v>
      </c>
      <c r="B1467" s="21" t="s">
        <v>13543</v>
      </c>
      <c r="C1467" s="23">
        <v>0</v>
      </c>
      <c r="D1467" s="24">
        <v>0</v>
      </c>
      <c r="E1467" s="24">
        <v>0</v>
      </c>
      <c r="F1467" s="23">
        <v>0</v>
      </c>
    </row>
    <row r="1468" spans="1:6" x14ac:dyDescent="0.3">
      <c r="A1468" s="21">
        <v>6056964</v>
      </c>
      <c r="B1468" s="21" t="s">
        <v>13544</v>
      </c>
      <c r="C1468" s="23">
        <v>0</v>
      </c>
      <c r="D1468" s="24">
        <v>0</v>
      </c>
      <c r="E1468" s="24">
        <v>0</v>
      </c>
      <c r="F1468" s="23">
        <v>0</v>
      </c>
    </row>
    <row r="1469" spans="1:6" x14ac:dyDescent="0.3">
      <c r="A1469" s="21">
        <v>6057227</v>
      </c>
      <c r="B1469" s="21" t="s">
        <v>13545</v>
      </c>
      <c r="C1469" s="23">
        <v>0</v>
      </c>
      <c r="D1469" s="24">
        <v>0</v>
      </c>
      <c r="E1469" s="24">
        <v>0</v>
      </c>
      <c r="F1469" s="23">
        <v>0</v>
      </c>
    </row>
    <row r="1470" spans="1:6" x14ac:dyDescent="0.3">
      <c r="A1470" s="21">
        <v>6057413</v>
      </c>
      <c r="B1470" s="21" t="s">
        <v>13546</v>
      </c>
      <c r="C1470" s="23">
        <v>0</v>
      </c>
      <c r="D1470" s="24">
        <v>0</v>
      </c>
      <c r="E1470" s="24">
        <v>0</v>
      </c>
      <c r="F1470" s="23">
        <v>0</v>
      </c>
    </row>
    <row r="1471" spans="1:6" x14ac:dyDescent="0.3">
      <c r="A1471" s="21">
        <v>6057535</v>
      </c>
      <c r="B1471" s="21" t="s">
        <v>13547</v>
      </c>
      <c r="C1471" s="23">
        <v>0</v>
      </c>
      <c r="D1471" s="24">
        <v>0</v>
      </c>
      <c r="E1471" s="24">
        <v>0</v>
      </c>
      <c r="F1471" s="23">
        <v>0</v>
      </c>
    </row>
    <row r="1472" spans="1:6" x14ac:dyDescent="0.3">
      <c r="A1472" s="21">
        <v>6057694</v>
      </c>
      <c r="B1472" s="21" t="s">
        <v>13548</v>
      </c>
      <c r="C1472" s="23">
        <v>0</v>
      </c>
      <c r="D1472" s="24">
        <v>0</v>
      </c>
      <c r="E1472" s="24">
        <v>0</v>
      </c>
      <c r="F1472" s="23">
        <v>0</v>
      </c>
    </row>
    <row r="1473" spans="1:6" x14ac:dyDescent="0.3">
      <c r="A1473" s="21">
        <v>6057699</v>
      </c>
      <c r="B1473" s="21" t="s">
        <v>13549</v>
      </c>
      <c r="C1473" s="23">
        <v>0</v>
      </c>
      <c r="D1473" s="24">
        <v>0</v>
      </c>
      <c r="E1473" s="24">
        <v>0</v>
      </c>
      <c r="F1473" s="23">
        <v>0</v>
      </c>
    </row>
    <row r="1474" spans="1:6" x14ac:dyDescent="0.3">
      <c r="A1474" s="21">
        <v>6057708</v>
      </c>
      <c r="B1474" s="21" t="s">
        <v>13550</v>
      </c>
      <c r="C1474" s="23">
        <v>0</v>
      </c>
      <c r="D1474" s="24">
        <v>0</v>
      </c>
      <c r="E1474" s="24">
        <v>0</v>
      </c>
      <c r="F1474" s="23">
        <v>0</v>
      </c>
    </row>
    <row r="1475" spans="1:6" x14ac:dyDescent="0.3">
      <c r="A1475" s="21">
        <v>6057722</v>
      </c>
      <c r="B1475" s="21" t="s">
        <v>13551</v>
      </c>
      <c r="C1475" s="23">
        <v>0</v>
      </c>
      <c r="D1475" s="24">
        <v>0</v>
      </c>
      <c r="E1475" s="24">
        <v>0</v>
      </c>
      <c r="F1475" s="23">
        <v>0</v>
      </c>
    </row>
    <row r="1476" spans="1:6" x14ac:dyDescent="0.3">
      <c r="A1476" s="21">
        <v>6057723</v>
      </c>
      <c r="B1476" s="21" t="s">
        <v>13552</v>
      </c>
      <c r="C1476" s="23">
        <v>0</v>
      </c>
      <c r="D1476" s="24">
        <v>0</v>
      </c>
      <c r="E1476" s="24">
        <v>0</v>
      </c>
      <c r="F1476" s="23">
        <v>0</v>
      </c>
    </row>
    <row r="1477" spans="1:6" x14ac:dyDescent="0.3">
      <c r="A1477" s="21">
        <v>6057878</v>
      </c>
      <c r="B1477" s="21" t="s">
        <v>13553</v>
      </c>
      <c r="C1477" s="23">
        <v>0</v>
      </c>
      <c r="D1477" s="24">
        <v>0</v>
      </c>
      <c r="E1477" s="24">
        <v>0</v>
      </c>
      <c r="F1477" s="23">
        <v>0</v>
      </c>
    </row>
    <row r="1478" spans="1:6" x14ac:dyDescent="0.3">
      <c r="A1478" s="21">
        <v>6057891</v>
      </c>
      <c r="B1478" s="21" t="s">
        <v>13554</v>
      </c>
      <c r="C1478" s="23">
        <v>0</v>
      </c>
      <c r="D1478" s="24">
        <v>0</v>
      </c>
      <c r="E1478" s="24">
        <v>0</v>
      </c>
      <c r="F1478" s="23">
        <v>0</v>
      </c>
    </row>
    <row r="1479" spans="1:6" x14ac:dyDescent="0.3">
      <c r="A1479" s="21">
        <v>6057914</v>
      </c>
      <c r="B1479" s="21" t="s">
        <v>13555</v>
      </c>
      <c r="C1479" s="23">
        <v>0</v>
      </c>
      <c r="D1479" s="24">
        <v>0</v>
      </c>
      <c r="E1479" s="24">
        <v>0</v>
      </c>
      <c r="F1479" s="23">
        <v>0</v>
      </c>
    </row>
    <row r="1480" spans="1:6" x14ac:dyDescent="0.3">
      <c r="A1480" s="21">
        <v>6058179</v>
      </c>
      <c r="B1480" s="21" t="s">
        <v>13556</v>
      </c>
      <c r="C1480" s="23">
        <v>0</v>
      </c>
      <c r="D1480" s="24">
        <v>0</v>
      </c>
      <c r="E1480" s="24">
        <v>0</v>
      </c>
      <c r="F1480" s="23">
        <v>0</v>
      </c>
    </row>
    <row r="1481" spans="1:6" x14ac:dyDescent="0.3">
      <c r="A1481" s="21">
        <v>6058182</v>
      </c>
      <c r="B1481" s="21" t="s">
        <v>13557</v>
      </c>
      <c r="C1481" s="23">
        <v>0</v>
      </c>
      <c r="D1481" s="24">
        <v>0</v>
      </c>
      <c r="E1481" s="24">
        <v>0</v>
      </c>
      <c r="F1481" s="23">
        <v>0</v>
      </c>
    </row>
    <row r="1482" spans="1:6" x14ac:dyDescent="0.3">
      <c r="A1482" s="21">
        <v>6058191</v>
      </c>
      <c r="B1482" s="21" t="s">
        <v>13558</v>
      </c>
      <c r="C1482" s="23">
        <v>0</v>
      </c>
      <c r="D1482" s="24">
        <v>0</v>
      </c>
      <c r="E1482" s="24">
        <v>0</v>
      </c>
      <c r="F1482" s="23">
        <v>0</v>
      </c>
    </row>
    <row r="1483" spans="1:6" x14ac:dyDescent="0.3">
      <c r="A1483" s="21">
        <v>6058241</v>
      </c>
      <c r="B1483" s="21" t="s">
        <v>13559</v>
      </c>
      <c r="C1483" s="23">
        <v>0</v>
      </c>
      <c r="D1483" s="24">
        <v>0</v>
      </c>
      <c r="E1483" s="24">
        <v>0</v>
      </c>
      <c r="F1483" s="23">
        <v>0</v>
      </c>
    </row>
    <row r="1484" spans="1:6" x14ac:dyDescent="0.3">
      <c r="A1484" s="21">
        <v>6058243</v>
      </c>
      <c r="B1484" s="21" t="s">
        <v>13560</v>
      </c>
      <c r="C1484" s="23">
        <v>0</v>
      </c>
      <c r="D1484" s="24">
        <v>0</v>
      </c>
      <c r="E1484" s="24">
        <v>0</v>
      </c>
      <c r="F1484" s="23">
        <v>0</v>
      </c>
    </row>
    <row r="1485" spans="1:6" x14ac:dyDescent="0.3">
      <c r="A1485" s="21">
        <v>6058607</v>
      </c>
      <c r="B1485" s="21" t="s">
        <v>13561</v>
      </c>
      <c r="C1485" s="23">
        <v>0</v>
      </c>
      <c r="D1485" s="24">
        <v>0</v>
      </c>
      <c r="E1485" s="24">
        <v>0</v>
      </c>
      <c r="F1485" s="23">
        <v>0</v>
      </c>
    </row>
    <row r="1486" spans="1:6" x14ac:dyDescent="0.3">
      <c r="A1486" s="21">
        <v>6058608</v>
      </c>
      <c r="B1486" s="21" t="s">
        <v>13562</v>
      </c>
      <c r="C1486" s="23">
        <v>0</v>
      </c>
      <c r="D1486" s="24">
        <v>0</v>
      </c>
      <c r="E1486" s="24">
        <v>0</v>
      </c>
      <c r="F1486" s="23">
        <v>0</v>
      </c>
    </row>
    <row r="1487" spans="1:6" x14ac:dyDescent="0.3">
      <c r="A1487" s="21">
        <v>6058609</v>
      </c>
      <c r="B1487" s="21" t="s">
        <v>13563</v>
      </c>
      <c r="C1487" s="23">
        <v>0</v>
      </c>
      <c r="D1487" s="24">
        <v>0</v>
      </c>
      <c r="E1487" s="24">
        <v>0</v>
      </c>
      <c r="F1487" s="23">
        <v>0</v>
      </c>
    </row>
    <row r="1488" spans="1:6" x14ac:dyDescent="0.3">
      <c r="A1488" s="21">
        <v>6058612</v>
      </c>
      <c r="B1488" s="21" t="s">
        <v>13564</v>
      </c>
      <c r="C1488" s="23">
        <v>0</v>
      </c>
      <c r="D1488" s="24">
        <v>0</v>
      </c>
      <c r="E1488" s="24">
        <v>0</v>
      </c>
      <c r="F1488" s="23">
        <v>0</v>
      </c>
    </row>
    <row r="1489" spans="1:6" x14ac:dyDescent="0.3">
      <c r="A1489" s="21">
        <v>6058614</v>
      </c>
      <c r="B1489" s="21" t="s">
        <v>13565</v>
      </c>
      <c r="C1489" s="23">
        <v>0</v>
      </c>
      <c r="D1489" s="24">
        <v>0</v>
      </c>
      <c r="E1489" s="24">
        <v>0</v>
      </c>
      <c r="F1489" s="23">
        <v>0</v>
      </c>
    </row>
    <row r="1490" spans="1:6" x14ac:dyDescent="0.3">
      <c r="A1490" s="21">
        <v>6058616</v>
      </c>
      <c r="B1490" s="21" t="s">
        <v>13566</v>
      </c>
      <c r="C1490" s="23">
        <v>0</v>
      </c>
      <c r="D1490" s="24">
        <v>0</v>
      </c>
      <c r="E1490" s="24">
        <v>0</v>
      </c>
      <c r="F1490" s="23">
        <v>0</v>
      </c>
    </row>
    <row r="1491" spans="1:6" x14ac:dyDescent="0.3">
      <c r="A1491" s="21">
        <v>6058620</v>
      </c>
      <c r="B1491" s="21" t="s">
        <v>13567</v>
      </c>
      <c r="C1491" s="23">
        <v>0</v>
      </c>
      <c r="D1491" s="24">
        <v>0</v>
      </c>
      <c r="E1491" s="24">
        <v>0</v>
      </c>
      <c r="F1491" s="23">
        <v>0</v>
      </c>
    </row>
    <row r="1492" spans="1:6" x14ac:dyDescent="0.3">
      <c r="A1492" s="21">
        <v>6058734</v>
      </c>
      <c r="B1492" s="21" t="s">
        <v>13568</v>
      </c>
      <c r="C1492" s="23">
        <v>0</v>
      </c>
      <c r="D1492" s="24">
        <v>0</v>
      </c>
      <c r="E1492" s="24">
        <v>0</v>
      </c>
      <c r="F1492" s="23">
        <v>0</v>
      </c>
    </row>
    <row r="1493" spans="1:6" x14ac:dyDescent="0.3">
      <c r="A1493" s="21">
        <v>6059625</v>
      </c>
      <c r="B1493" s="21" t="s">
        <v>13569</v>
      </c>
      <c r="C1493" s="23">
        <v>0</v>
      </c>
      <c r="D1493" s="24">
        <v>0</v>
      </c>
      <c r="E1493" s="24">
        <v>0</v>
      </c>
      <c r="F1493" s="23">
        <v>0</v>
      </c>
    </row>
    <row r="1494" spans="1:6" x14ac:dyDescent="0.3">
      <c r="A1494" s="21">
        <v>6059642</v>
      </c>
      <c r="B1494" s="21" t="s">
        <v>13570</v>
      </c>
      <c r="C1494" s="23">
        <v>0</v>
      </c>
      <c r="D1494" s="24">
        <v>0</v>
      </c>
      <c r="E1494" s="24">
        <v>0</v>
      </c>
      <c r="F1494" s="23">
        <v>0</v>
      </c>
    </row>
    <row r="1495" spans="1:6" x14ac:dyDescent="0.3">
      <c r="A1495" s="21">
        <v>6059796</v>
      </c>
      <c r="B1495" s="21" t="s">
        <v>13571</v>
      </c>
      <c r="C1495" s="23">
        <v>0</v>
      </c>
      <c r="D1495" s="24">
        <v>0</v>
      </c>
      <c r="E1495" s="24">
        <v>0</v>
      </c>
      <c r="F1495" s="23">
        <v>0</v>
      </c>
    </row>
    <row r="1496" spans="1:6" x14ac:dyDescent="0.3">
      <c r="A1496" s="21">
        <v>6059801</v>
      </c>
      <c r="B1496" s="21" t="s">
        <v>13572</v>
      </c>
      <c r="C1496" s="23">
        <v>0</v>
      </c>
      <c r="D1496" s="24">
        <v>0</v>
      </c>
      <c r="E1496" s="24">
        <v>0</v>
      </c>
      <c r="F1496" s="23">
        <v>0</v>
      </c>
    </row>
    <row r="1497" spans="1:6" x14ac:dyDescent="0.3">
      <c r="A1497" s="21">
        <v>6059802</v>
      </c>
      <c r="B1497" s="21" t="s">
        <v>13573</v>
      </c>
      <c r="C1497" s="23">
        <v>0</v>
      </c>
      <c r="D1497" s="24">
        <v>0</v>
      </c>
      <c r="E1497" s="24">
        <v>0</v>
      </c>
      <c r="F1497" s="23">
        <v>0</v>
      </c>
    </row>
    <row r="1498" spans="1:6" x14ac:dyDescent="0.3">
      <c r="A1498" s="21">
        <v>6059803</v>
      </c>
      <c r="B1498" s="21" t="s">
        <v>13574</v>
      </c>
      <c r="C1498" s="23">
        <v>0</v>
      </c>
      <c r="D1498" s="24">
        <v>0</v>
      </c>
      <c r="E1498" s="24">
        <v>0</v>
      </c>
      <c r="F1498" s="23">
        <v>0</v>
      </c>
    </row>
    <row r="1499" spans="1:6" x14ac:dyDescent="0.3">
      <c r="A1499" s="21">
        <v>6059822</v>
      </c>
      <c r="B1499" s="21" t="s">
        <v>13575</v>
      </c>
      <c r="C1499" s="23">
        <v>0</v>
      </c>
      <c r="D1499" s="24">
        <v>0</v>
      </c>
      <c r="E1499" s="24">
        <v>0</v>
      </c>
      <c r="F1499" s="23">
        <v>0</v>
      </c>
    </row>
    <row r="1500" spans="1:6" x14ac:dyDescent="0.3">
      <c r="A1500" s="21">
        <v>6059854</v>
      </c>
      <c r="B1500" s="21" t="s">
        <v>13576</v>
      </c>
      <c r="C1500" s="23">
        <v>0</v>
      </c>
      <c r="D1500" s="24">
        <v>0</v>
      </c>
      <c r="E1500" s="24">
        <v>0</v>
      </c>
      <c r="F1500" s="23">
        <v>0</v>
      </c>
    </row>
    <row r="1501" spans="1:6" x14ac:dyDescent="0.3">
      <c r="A1501" s="21">
        <v>6059855</v>
      </c>
      <c r="B1501" s="21" t="s">
        <v>13577</v>
      </c>
      <c r="C1501" s="23">
        <v>0</v>
      </c>
      <c r="D1501" s="24">
        <v>0</v>
      </c>
      <c r="E1501" s="24">
        <v>0</v>
      </c>
      <c r="F1501" s="23">
        <v>0</v>
      </c>
    </row>
    <row r="1502" spans="1:6" x14ac:dyDescent="0.3">
      <c r="A1502" s="21">
        <v>6059856</v>
      </c>
      <c r="B1502" s="21" t="s">
        <v>13578</v>
      </c>
      <c r="C1502" s="23">
        <v>0</v>
      </c>
      <c r="D1502" s="24">
        <v>0</v>
      </c>
      <c r="E1502" s="24">
        <v>0</v>
      </c>
      <c r="F1502" s="23">
        <v>0</v>
      </c>
    </row>
    <row r="1503" spans="1:6" x14ac:dyDescent="0.3">
      <c r="A1503" s="21">
        <v>6059882</v>
      </c>
      <c r="B1503" s="21" t="s">
        <v>13579</v>
      </c>
      <c r="C1503" s="23">
        <v>0</v>
      </c>
      <c r="D1503" s="24">
        <v>0</v>
      </c>
      <c r="E1503" s="24">
        <v>0</v>
      </c>
      <c r="F1503" s="23">
        <v>0</v>
      </c>
    </row>
    <row r="1504" spans="1:6" x14ac:dyDescent="0.3">
      <c r="A1504" s="21">
        <v>6059884</v>
      </c>
      <c r="B1504" s="21" t="s">
        <v>13580</v>
      </c>
      <c r="C1504" s="23">
        <v>0</v>
      </c>
      <c r="D1504" s="24">
        <v>0</v>
      </c>
      <c r="E1504" s="24">
        <v>0</v>
      </c>
      <c r="F1504" s="23">
        <v>0</v>
      </c>
    </row>
    <row r="1505" spans="1:6" x14ac:dyDescent="0.3">
      <c r="A1505" s="21">
        <v>6059910</v>
      </c>
      <c r="B1505" s="21" t="s">
        <v>13581</v>
      </c>
      <c r="C1505" s="23">
        <v>0</v>
      </c>
      <c r="D1505" s="24">
        <v>0</v>
      </c>
      <c r="E1505" s="24">
        <v>0</v>
      </c>
      <c r="F1505" s="23">
        <v>0</v>
      </c>
    </row>
    <row r="1506" spans="1:6" x14ac:dyDescent="0.3">
      <c r="A1506" s="21">
        <v>6060300</v>
      </c>
      <c r="B1506" s="21" t="s">
        <v>13582</v>
      </c>
      <c r="C1506" s="23">
        <v>0</v>
      </c>
      <c r="D1506" s="24">
        <v>0</v>
      </c>
      <c r="E1506" s="24">
        <v>0</v>
      </c>
      <c r="F1506" s="23">
        <v>0</v>
      </c>
    </row>
    <row r="1507" spans="1:6" x14ac:dyDescent="0.3">
      <c r="A1507" s="21">
        <v>6060361</v>
      </c>
      <c r="B1507" s="21" t="s">
        <v>13583</v>
      </c>
      <c r="C1507" s="23">
        <v>0</v>
      </c>
      <c r="D1507" s="24">
        <v>0</v>
      </c>
      <c r="E1507" s="24">
        <v>0</v>
      </c>
      <c r="F1507" s="23">
        <v>0</v>
      </c>
    </row>
    <row r="1508" spans="1:6" x14ac:dyDescent="0.3">
      <c r="A1508" s="21">
        <v>6060484</v>
      </c>
      <c r="B1508" s="21" t="s">
        <v>13584</v>
      </c>
      <c r="C1508" s="23">
        <v>0</v>
      </c>
      <c r="D1508" s="24">
        <v>0</v>
      </c>
      <c r="E1508" s="24">
        <v>0</v>
      </c>
      <c r="F1508" s="23">
        <v>0</v>
      </c>
    </row>
    <row r="1509" spans="1:6" x14ac:dyDescent="0.3">
      <c r="A1509" s="21">
        <v>6060505</v>
      </c>
      <c r="B1509" s="21" t="s">
        <v>13585</v>
      </c>
      <c r="C1509" s="23">
        <v>0</v>
      </c>
      <c r="D1509" s="24">
        <v>0</v>
      </c>
      <c r="E1509" s="24">
        <v>0</v>
      </c>
      <c r="F1509" s="23">
        <v>0</v>
      </c>
    </row>
    <row r="1510" spans="1:6" x14ac:dyDescent="0.3">
      <c r="A1510" s="21">
        <v>6060515</v>
      </c>
      <c r="B1510" s="21" t="s">
        <v>13586</v>
      </c>
      <c r="C1510" s="23">
        <v>0</v>
      </c>
      <c r="D1510" s="24">
        <v>0</v>
      </c>
      <c r="E1510" s="24">
        <v>0</v>
      </c>
      <c r="F1510" s="23">
        <v>0</v>
      </c>
    </row>
    <row r="1511" spans="1:6" x14ac:dyDescent="0.3">
      <c r="A1511" s="21">
        <v>6060520</v>
      </c>
      <c r="B1511" s="21" t="s">
        <v>13587</v>
      </c>
      <c r="C1511" s="23">
        <v>0</v>
      </c>
      <c r="D1511" s="24">
        <v>0</v>
      </c>
      <c r="E1511" s="24">
        <v>0</v>
      </c>
      <c r="F1511" s="23">
        <v>0</v>
      </c>
    </row>
    <row r="1512" spans="1:6" x14ac:dyDescent="0.3">
      <c r="A1512" s="21">
        <v>6060537</v>
      </c>
      <c r="B1512" s="21" t="s">
        <v>13588</v>
      </c>
      <c r="C1512" s="23">
        <v>0</v>
      </c>
      <c r="D1512" s="24">
        <v>0</v>
      </c>
      <c r="E1512" s="24">
        <v>0</v>
      </c>
      <c r="F1512" s="23">
        <v>0</v>
      </c>
    </row>
    <row r="1513" spans="1:6" x14ac:dyDescent="0.3">
      <c r="A1513" s="21">
        <v>6060541</v>
      </c>
      <c r="B1513" s="21" t="s">
        <v>13589</v>
      </c>
      <c r="C1513" s="23">
        <v>0</v>
      </c>
      <c r="D1513" s="24">
        <v>0</v>
      </c>
      <c r="E1513" s="24">
        <v>0</v>
      </c>
      <c r="F1513" s="23">
        <v>0</v>
      </c>
    </row>
    <row r="1514" spans="1:6" x14ac:dyDescent="0.3">
      <c r="A1514" s="21">
        <v>6060576</v>
      </c>
      <c r="B1514" s="21" t="s">
        <v>13590</v>
      </c>
      <c r="C1514" s="23">
        <v>0</v>
      </c>
      <c r="D1514" s="24">
        <v>0</v>
      </c>
      <c r="E1514" s="24">
        <v>0</v>
      </c>
      <c r="F1514" s="23">
        <v>0</v>
      </c>
    </row>
    <row r="1515" spans="1:6" x14ac:dyDescent="0.3">
      <c r="A1515" s="21">
        <v>6060577</v>
      </c>
      <c r="B1515" s="21" t="s">
        <v>13591</v>
      </c>
      <c r="C1515" s="23">
        <v>0</v>
      </c>
      <c r="D1515" s="24">
        <v>0</v>
      </c>
      <c r="E1515" s="24">
        <v>0</v>
      </c>
      <c r="F1515" s="23">
        <v>0</v>
      </c>
    </row>
    <row r="1516" spans="1:6" x14ac:dyDescent="0.3">
      <c r="A1516" s="21">
        <v>6060596</v>
      </c>
      <c r="B1516" s="21" t="s">
        <v>13592</v>
      </c>
      <c r="C1516" s="23">
        <v>0</v>
      </c>
      <c r="D1516" s="24">
        <v>0</v>
      </c>
      <c r="E1516" s="24">
        <v>0</v>
      </c>
      <c r="F1516" s="23">
        <v>0</v>
      </c>
    </row>
    <row r="1517" spans="1:6" x14ac:dyDescent="0.3">
      <c r="A1517" s="21">
        <v>6060633</v>
      </c>
      <c r="B1517" s="21" t="s">
        <v>13593</v>
      </c>
      <c r="C1517" s="23">
        <v>0</v>
      </c>
      <c r="D1517" s="24">
        <v>0</v>
      </c>
      <c r="E1517" s="24">
        <v>0</v>
      </c>
      <c r="F1517" s="23">
        <v>0</v>
      </c>
    </row>
    <row r="1518" spans="1:6" x14ac:dyDescent="0.3">
      <c r="A1518" s="21">
        <v>6060673</v>
      </c>
      <c r="B1518" s="21" t="s">
        <v>13594</v>
      </c>
      <c r="C1518" s="23">
        <v>0</v>
      </c>
      <c r="D1518" s="24">
        <v>0</v>
      </c>
      <c r="E1518" s="24">
        <v>0</v>
      </c>
      <c r="F1518" s="23">
        <v>0</v>
      </c>
    </row>
    <row r="1519" spans="1:6" x14ac:dyDescent="0.3">
      <c r="A1519" s="21">
        <v>6060680</v>
      </c>
      <c r="B1519" s="21" t="s">
        <v>13595</v>
      </c>
      <c r="C1519" s="23">
        <v>0</v>
      </c>
      <c r="D1519" s="24">
        <v>0</v>
      </c>
      <c r="E1519" s="24">
        <v>0</v>
      </c>
      <c r="F1519" s="23">
        <v>0</v>
      </c>
    </row>
    <row r="1520" spans="1:6" x14ac:dyDescent="0.3">
      <c r="A1520" s="21">
        <v>6060978</v>
      </c>
      <c r="B1520" s="21" t="s">
        <v>13596</v>
      </c>
      <c r="C1520" s="23">
        <v>0</v>
      </c>
      <c r="D1520" s="24">
        <v>0</v>
      </c>
      <c r="E1520" s="24">
        <v>0</v>
      </c>
      <c r="F1520" s="23">
        <v>0</v>
      </c>
    </row>
    <row r="1521" spans="1:6" x14ac:dyDescent="0.3">
      <c r="A1521" s="21">
        <v>6060983</v>
      </c>
      <c r="B1521" s="21" t="s">
        <v>13597</v>
      </c>
      <c r="C1521" s="23">
        <v>0</v>
      </c>
      <c r="D1521" s="24">
        <v>0</v>
      </c>
      <c r="E1521" s="24">
        <v>0</v>
      </c>
      <c r="F1521" s="23">
        <v>0</v>
      </c>
    </row>
    <row r="1522" spans="1:6" x14ac:dyDescent="0.3">
      <c r="A1522" s="21">
        <v>6060984</v>
      </c>
      <c r="B1522" s="21" t="s">
        <v>13598</v>
      </c>
      <c r="C1522" s="23">
        <v>0</v>
      </c>
      <c r="D1522" s="24">
        <v>0</v>
      </c>
      <c r="E1522" s="24">
        <v>0</v>
      </c>
      <c r="F1522" s="23">
        <v>0</v>
      </c>
    </row>
    <row r="1523" spans="1:6" x14ac:dyDescent="0.3">
      <c r="A1523" s="21">
        <v>6060998</v>
      </c>
      <c r="B1523" s="21" t="s">
        <v>12484</v>
      </c>
      <c r="C1523" s="23">
        <v>0</v>
      </c>
      <c r="D1523" s="24">
        <v>0</v>
      </c>
      <c r="E1523" s="24">
        <v>0</v>
      </c>
      <c r="F1523" s="23">
        <v>0</v>
      </c>
    </row>
    <row r="1524" spans="1:6" x14ac:dyDescent="0.3">
      <c r="A1524" s="21">
        <v>6061038</v>
      </c>
      <c r="B1524" s="21" t="s">
        <v>13599</v>
      </c>
      <c r="C1524" s="23">
        <v>0</v>
      </c>
      <c r="D1524" s="24">
        <v>0</v>
      </c>
      <c r="E1524" s="24">
        <v>0</v>
      </c>
      <c r="F1524" s="23">
        <v>0</v>
      </c>
    </row>
    <row r="1525" spans="1:6" x14ac:dyDescent="0.3">
      <c r="A1525" s="21">
        <v>6061381</v>
      </c>
      <c r="B1525" s="21" t="s">
        <v>13600</v>
      </c>
      <c r="C1525" s="23">
        <v>0</v>
      </c>
      <c r="D1525" s="24">
        <v>0</v>
      </c>
      <c r="E1525" s="24">
        <v>0</v>
      </c>
      <c r="F1525" s="23">
        <v>0</v>
      </c>
    </row>
    <row r="1526" spans="1:6" x14ac:dyDescent="0.3">
      <c r="A1526" s="21">
        <v>6061563</v>
      </c>
      <c r="B1526" s="21" t="s">
        <v>13601</v>
      </c>
      <c r="C1526" s="23">
        <v>0</v>
      </c>
      <c r="D1526" s="24">
        <v>0</v>
      </c>
      <c r="E1526" s="24">
        <v>0</v>
      </c>
      <c r="F1526" s="23">
        <v>0</v>
      </c>
    </row>
    <row r="1527" spans="1:6" x14ac:dyDescent="0.3">
      <c r="A1527" s="21">
        <v>6061622</v>
      </c>
      <c r="B1527" s="21" t="s">
        <v>13602</v>
      </c>
      <c r="C1527" s="23">
        <v>0</v>
      </c>
      <c r="D1527" s="24">
        <v>0</v>
      </c>
      <c r="E1527" s="24">
        <v>0</v>
      </c>
      <c r="F1527" s="23">
        <v>0</v>
      </c>
    </row>
    <row r="1528" spans="1:6" x14ac:dyDescent="0.3">
      <c r="A1528" s="21">
        <v>6061661</v>
      </c>
      <c r="B1528" s="21" t="s">
        <v>13603</v>
      </c>
      <c r="C1528" s="23">
        <v>0</v>
      </c>
      <c r="D1528" s="24">
        <v>0</v>
      </c>
      <c r="E1528" s="24">
        <v>0</v>
      </c>
      <c r="F1528" s="23">
        <v>0</v>
      </c>
    </row>
    <row r="1529" spans="1:6" x14ac:dyDescent="0.3">
      <c r="A1529" s="21">
        <v>6061707</v>
      </c>
      <c r="B1529" s="21" t="s">
        <v>13604</v>
      </c>
      <c r="C1529" s="23">
        <v>0</v>
      </c>
      <c r="D1529" s="24">
        <v>0</v>
      </c>
      <c r="E1529" s="24">
        <v>0</v>
      </c>
      <c r="F1529" s="23">
        <v>0</v>
      </c>
    </row>
    <row r="1530" spans="1:6" x14ac:dyDescent="0.3">
      <c r="A1530" s="21">
        <v>6061708</v>
      </c>
      <c r="B1530" s="21" t="s">
        <v>13605</v>
      </c>
      <c r="C1530" s="23">
        <v>0</v>
      </c>
      <c r="D1530" s="24">
        <v>0</v>
      </c>
      <c r="E1530" s="24">
        <v>0</v>
      </c>
      <c r="F1530" s="23">
        <v>0</v>
      </c>
    </row>
    <row r="1531" spans="1:6" x14ac:dyDescent="0.3">
      <c r="A1531" s="21">
        <v>6061710</v>
      </c>
      <c r="B1531" s="21" t="s">
        <v>13606</v>
      </c>
      <c r="C1531" s="23">
        <v>0</v>
      </c>
      <c r="D1531" s="24">
        <v>0</v>
      </c>
      <c r="E1531" s="24">
        <v>0</v>
      </c>
      <c r="F1531" s="23">
        <v>0</v>
      </c>
    </row>
    <row r="1532" spans="1:6" x14ac:dyDescent="0.3">
      <c r="A1532" s="21">
        <v>6061723</v>
      </c>
      <c r="B1532" s="21" t="s">
        <v>13607</v>
      </c>
      <c r="C1532" s="23">
        <v>0</v>
      </c>
      <c r="D1532" s="24">
        <v>0</v>
      </c>
      <c r="E1532" s="24">
        <v>0</v>
      </c>
      <c r="F1532" s="23">
        <v>0</v>
      </c>
    </row>
    <row r="1533" spans="1:6" x14ac:dyDescent="0.3">
      <c r="A1533" s="21">
        <v>6061776</v>
      </c>
      <c r="B1533" s="21" t="s">
        <v>13608</v>
      </c>
      <c r="C1533" s="23">
        <v>0</v>
      </c>
      <c r="D1533" s="24">
        <v>0</v>
      </c>
      <c r="E1533" s="24">
        <v>0</v>
      </c>
      <c r="F1533" s="23">
        <v>0</v>
      </c>
    </row>
    <row r="1534" spans="1:6" x14ac:dyDescent="0.3">
      <c r="A1534" s="21">
        <v>6061777</v>
      </c>
      <c r="B1534" s="21" t="s">
        <v>13609</v>
      </c>
      <c r="C1534" s="23">
        <v>0</v>
      </c>
      <c r="D1534" s="24">
        <v>0</v>
      </c>
      <c r="E1534" s="24">
        <v>0</v>
      </c>
      <c r="F1534" s="23">
        <v>0</v>
      </c>
    </row>
    <row r="1535" spans="1:6" x14ac:dyDescent="0.3">
      <c r="A1535" s="21">
        <v>6061779</v>
      </c>
      <c r="B1535" s="21" t="s">
        <v>13610</v>
      </c>
      <c r="C1535" s="23">
        <v>0</v>
      </c>
      <c r="D1535" s="24">
        <v>0</v>
      </c>
      <c r="E1535" s="24">
        <v>0</v>
      </c>
      <c r="F1535" s="23">
        <v>0</v>
      </c>
    </row>
    <row r="1536" spans="1:6" x14ac:dyDescent="0.3">
      <c r="A1536" s="21">
        <v>6061780</v>
      </c>
      <c r="B1536" s="21" t="s">
        <v>13611</v>
      </c>
      <c r="C1536" s="23">
        <v>0</v>
      </c>
      <c r="D1536" s="24">
        <v>0</v>
      </c>
      <c r="E1536" s="24">
        <v>0</v>
      </c>
      <c r="F1536" s="23">
        <v>0</v>
      </c>
    </row>
    <row r="1537" spans="1:6" x14ac:dyDescent="0.3">
      <c r="A1537" s="21">
        <v>6061781</v>
      </c>
      <c r="B1537" s="21" t="s">
        <v>13612</v>
      </c>
      <c r="C1537" s="23">
        <v>0</v>
      </c>
      <c r="D1537" s="24">
        <v>0</v>
      </c>
      <c r="E1537" s="24">
        <v>0</v>
      </c>
      <c r="F1537" s="23">
        <v>0</v>
      </c>
    </row>
    <row r="1538" spans="1:6" x14ac:dyDescent="0.3">
      <c r="A1538" s="21">
        <v>6061782</v>
      </c>
      <c r="B1538" s="21" t="s">
        <v>13613</v>
      </c>
      <c r="C1538" s="23">
        <v>0</v>
      </c>
      <c r="D1538" s="24">
        <v>0</v>
      </c>
      <c r="E1538" s="24">
        <v>0</v>
      </c>
      <c r="F1538" s="23">
        <v>0</v>
      </c>
    </row>
    <row r="1539" spans="1:6" x14ac:dyDescent="0.3">
      <c r="A1539" s="21">
        <v>6061783</v>
      </c>
      <c r="B1539" s="21" t="s">
        <v>13614</v>
      </c>
      <c r="C1539" s="23">
        <v>0</v>
      </c>
      <c r="D1539" s="24">
        <v>0</v>
      </c>
      <c r="E1539" s="24">
        <v>0</v>
      </c>
      <c r="F1539" s="23">
        <v>0</v>
      </c>
    </row>
    <row r="1540" spans="1:6" x14ac:dyDescent="0.3">
      <c r="A1540" s="21">
        <v>6061784</v>
      </c>
      <c r="B1540" s="21" t="s">
        <v>13615</v>
      </c>
      <c r="C1540" s="23">
        <v>0</v>
      </c>
      <c r="D1540" s="24">
        <v>0</v>
      </c>
      <c r="E1540" s="24">
        <v>0</v>
      </c>
      <c r="F1540" s="23">
        <v>0</v>
      </c>
    </row>
    <row r="1541" spans="1:6" x14ac:dyDescent="0.3">
      <c r="A1541" s="21">
        <v>6061785</v>
      </c>
      <c r="B1541" s="21" t="s">
        <v>13616</v>
      </c>
      <c r="C1541" s="23">
        <v>0</v>
      </c>
      <c r="D1541" s="24">
        <v>0</v>
      </c>
      <c r="E1541" s="24">
        <v>0</v>
      </c>
      <c r="F1541" s="23">
        <v>0</v>
      </c>
    </row>
    <row r="1542" spans="1:6" x14ac:dyDescent="0.3">
      <c r="A1542" s="21">
        <v>6061786</v>
      </c>
      <c r="B1542" s="21" t="s">
        <v>13617</v>
      </c>
      <c r="C1542" s="23">
        <v>0</v>
      </c>
      <c r="D1542" s="24">
        <v>0</v>
      </c>
      <c r="E1542" s="24">
        <v>0</v>
      </c>
      <c r="F1542" s="23">
        <v>0</v>
      </c>
    </row>
    <row r="1543" spans="1:6" x14ac:dyDescent="0.3">
      <c r="A1543" s="21">
        <v>6061788</v>
      </c>
      <c r="B1543" s="21" t="s">
        <v>13618</v>
      </c>
      <c r="C1543" s="23">
        <v>0</v>
      </c>
      <c r="D1543" s="24">
        <v>0</v>
      </c>
      <c r="E1543" s="24">
        <v>0</v>
      </c>
      <c r="F1543" s="23">
        <v>0</v>
      </c>
    </row>
    <row r="1544" spans="1:6" x14ac:dyDescent="0.3">
      <c r="A1544" s="21">
        <v>6061794</v>
      </c>
      <c r="B1544" s="21" t="s">
        <v>13619</v>
      </c>
      <c r="C1544" s="23">
        <v>0</v>
      </c>
      <c r="D1544" s="24">
        <v>0</v>
      </c>
      <c r="E1544" s="24">
        <v>0</v>
      </c>
      <c r="F1544" s="23">
        <v>0</v>
      </c>
    </row>
    <row r="1545" spans="1:6" x14ac:dyDescent="0.3">
      <c r="A1545" s="21">
        <v>6061799</v>
      </c>
      <c r="B1545" s="21" t="s">
        <v>13620</v>
      </c>
      <c r="C1545" s="23">
        <v>0</v>
      </c>
      <c r="D1545" s="24">
        <v>0</v>
      </c>
      <c r="E1545" s="24">
        <v>0</v>
      </c>
      <c r="F1545" s="23">
        <v>0</v>
      </c>
    </row>
    <row r="1546" spans="1:6" x14ac:dyDescent="0.3">
      <c r="A1546" s="21">
        <v>6061801</v>
      </c>
      <c r="B1546" s="21" t="s">
        <v>13621</v>
      </c>
      <c r="C1546" s="23">
        <v>0</v>
      </c>
      <c r="D1546" s="24">
        <v>0</v>
      </c>
      <c r="E1546" s="24">
        <v>0</v>
      </c>
      <c r="F1546" s="23">
        <v>0</v>
      </c>
    </row>
    <row r="1547" spans="1:6" x14ac:dyDescent="0.3">
      <c r="A1547" s="21">
        <v>6061853</v>
      </c>
      <c r="B1547" s="21" t="s">
        <v>13622</v>
      </c>
      <c r="C1547" s="23">
        <v>0</v>
      </c>
      <c r="D1547" s="24">
        <v>0</v>
      </c>
      <c r="E1547" s="24">
        <v>0</v>
      </c>
      <c r="F1547" s="23">
        <v>0</v>
      </c>
    </row>
    <row r="1548" spans="1:6" x14ac:dyDescent="0.3">
      <c r="A1548" s="21">
        <v>6061911</v>
      </c>
      <c r="B1548" s="21" t="s">
        <v>13623</v>
      </c>
      <c r="C1548" s="23">
        <v>0</v>
      </c>
      <c r="D1548" s="24">
        <v>0</v>
      </c>
      <c r="E1548" s="24">
        <v>0</v>
      </c>
      <c r="F1548" s="23">
        <v>0</v>
      </c>
    </row>
    <row r="1549" spans="1:6" x14ac:dyDescent="0.3">
      <c r="A1549" s="21">
        <v>6061940</v>
      </c>
      <c r="B1549" s="21" t="s">
        <v>13624</v>
      </c>
      <c r="C1549" s="23">
        <v>0</v>
      </c>
      <c r="D1549" s="24">
        <v>0</v>
      </c>
      <c r="E1549" s="24">
        <v>0</v>
      </c>
      <c r="F1549" s="23">
        <v>0</v>
      </c>
    </row>
    <row r="1550" spans="1:6" x14ac:dyDescent="0.3">
      <c r="A1550" s="21">
        <v>6061957</v>
      </c>
      <c r="B1550" s="21" t="s">
        <v>13625</v>
      </c>
      <c r="C1550" s="23">
        <v>0</v>
      </c>
      <c r="D1550" s="24">
        <v>0</v>
      </c>
      <c r="E1550" s="24">
        <v>0</v>
      </c>
      <c r="F1550" s="23">
        <v>0</v>
      </c>
    </row>
    <row r="1551" spans="1:6" x14ac:dyDescent="0.3">
      <c r="A1551" s="21">
        <v>6061960</v>
      </c>
      <c r="B1551" s="21" t="s">
        <v>13626</v>
      </c>
      <c r="C1551" s="23">
        <v>0</v>
      </c>
      <c r="D1551" s="24">
        <v>0</v>
      </c>
      <c r="E1551" s="24">
        <v>0</v>
      </c>
      <c r="F1551" s="23">
        <v>0</v>
      </c>
    </row>
    <row r="1552" spans="1:6" x14ac:dyDescent="0.3">
      <c r="A1552" s="21">
        <v>6061969</v>
      </c>
      <c r="B1552" s="21" t="s">
        <v>13627</v>
      </c>
      <c r="C1552" s="23">
        <v>0</v>
      </c>
      <c r="D1552" s="24">
        <v>0</v>
      </c>
      <c r="E1552" s="24">
        <v>0</v>
      </c>
      <c r="F1552" s="23">
        <v>0</v>
      </c>
    </row>
    <row r="1553" spans="1:6" x14ac:dyDescent="0.3">
      <c r="A1553" s="21">
        <v>6061972</v>
      </c>
      <c r="B1553" s="21" t="s">
        <v>13628</v>
      </c>
      <c r="C1553" s="23">
        <v>0</v>
      </c>
      <c r="D1553" s="24">
        <v>0</v>
      </c>
      <c r="E1553" s="24">
        <v>0</v>
      </c>
      <c r="F1553" s="23">
        <v>0</v>
      </c>
    </row>
    <row r="1554" spans="1:6" x14ac:dyDescent="0.3">
      <c r="A1554" s="21">
        <v>6061974</v>
      </c>
      <c r="B1554" s="21" t="s">
        <v>13629</v>
      </c>
      <c r="C1554" s="23">
        <v>0</v>
      </c>
      <c r="D1554" s="24">
        <v>0</v>
      </c>
      <c r="E1554" s="24">
        <v>0</v>
      </c>
      <c r="F1554" s="23">
        <v>0</v>
      </c>
    </row>
    <row r="1555" spans="1:6" x14ac:dyDescent="0.3">
      <c r="A1555" s="21">
        <v>6061976</v>
      </c>
      <c r="B1555" s="21" t="s">
        <v>13630</v>
      </c>
      <c r="C1555" s="23">
        <v>0</v>
      </c>
      <c r="D1555" s="24">
        <v>0</v>
      </c>
      <c r="E1555" s="24">
        <v>0</v>
      </c>
      <c r="F1555" s="23">
        <v>0</v>
      </c>
    </row>
    <row r="1556" spans="1:6" x14ac:dyDescent="0.3">
      <c r="A1556" s="21">
        <v>6062023</v>
      </c>
      <c r="B1556" s="21" t="s">
        <v>13631</v>
      </c>
      <c r="C1556" s="23">
        <v>0</v>
      </c>
      <c r="D1556" s="24">
        <v>0</v>
      </c>
      <c r="E1556" s="24">
        <v>0</v>
      </c>
      <c r="F1556" s="23">
        <v>0</v>
      </c>
    </row>
    <row r="1557" spans="1:6" x14ac:dyDescent="0.3">
      <c r="A1557" s="21">
        <v>6062029</v>
      </c>
      <c r="B1557" s="21" t="s">
        <v>13632</v>
      </c>
      <c r="C1557" s="23">
        <v>0</v>
      </c>
      <c r="D1557" s="24">
        <v>0</v>
      </c>
      <c r="E1557" s="24">
        <v>0</v>
      </c>
      <c r="F1557" s="23">
        <v>0</v>
      </c>
    </row>
    <row r="1558" spans="1:6" x14ac:dyDescent="0.3">
      <c r="A1558" s="21">
        <v>6062051</v>
      </c>
      <c r="B1558" s="21" t="s">
        <v>13633</v>
      </c>
      <c r="C1558" s="23">
        <v>0</v>
      </c>
      <c r="D1558" s="24">
        <v>0</v>
      </c>
      <c r="E1558" s="24">
        <v>0</v>
      </c>
      <c r="F1558" s="23">
        <v>0</v>
      </c>
    </row>
    <row r="1559" spans="1:6" x14ac:dyDescent="0.3">
      <c r="A1559" s="21">
        <v>6062055</v>
      </c>
      <c r="B1559" s="21" t="s">
        <v>13634</v>
      </c>
      <c r="C1559" s="23">
        <v>0</v>
      </c>
      <c r="D1559" s="24">
        <v>0</v>
      </c>
      <c r="E1559" s="24">
        <v>0</v>
      </c>
      <c r="F1559" s="23">
        <v>0</v>
      </c>
    </row>
    <row r="1560" spans="1:6" x14ac:dyDescent="0.3">
      <c r="A1560" s="21">
        <v>6062062</v>
      </c>
      <c r="B1560" s="21" t="s">
        <v>13635</v>
      </c>
      <c r="C1560" s="23">
        <v>0</v>
      </c>
      <c r="D1560" s="24">
        <v>0</v>
      </c>
      <c r="E1560" s="24">
        <v>0</v>
      </c>
      <c r="F1560" s="23">
        <v>0</v>
      </c>
    </row>
    <row r="1561" spans="1:6" x14ac:dyDescent="0.3">
      <c r="A1561" s="21">
        <v>6062117</v>
      </c>
      <c r="B1561" s="21" t="s">
        <v>13636</v>
      </c>
      <c r="C1561" s="23">
        <v>0</v>
      </c>
      <c r="D1561" s="24">
        <v>0</v>
      </c>
      <c r="E1561" s="24">
        <v>0</v>
      </c>
      <c r="F1561" s="23">
        <v>0</v>
      </c>
    </row>
    <row r="1562" spans="1:6" x14ac:dyDescent="0.3">
      <c r="A1562" s="21">
        <v>6062125</v>
      </c>
      <c r="B1562" s="21" t="s">
        <v>13637</v>
      </c>
      <c r="C1562" s="23">
        <v>0</v>
      </c>
      <c r="D1562" s="24">
        <v>0</v>
      </c>
      <c r="E1562" s="24">
        <v>0</v>
      </c>
      <c r="F1562" s="23">
        <v>0</v>
      </c>
    </row>
    <row r="1563" spans="1:6" x14ac:dyDescent="0.3">
      <c r="A1563" s="21">
        <v>6062232</v>
      </c>
      <c r="B1563" s="21" t="s">
        <v>13638</v>
      </c>
      <c r="C1563" s="23">
        <v>0</v>
      </c>
      <c r="D1563" s="24">
        <v>0</v>
      </c>
      <c r="E1563" s="24">
        <v>0</v>
      </c>
      <c r="F1563" s="23">
        <v>0</v>
      </c>
    </row>
    <row r="1564" spans="1:6" x14ac:dyDescent="0.3">
      <c r="A1564" s="21">
        <v>6062285</v>
      </c>
      <c r="B1564" s="21" t="s">
        <v>13639</v>
      </c>
      <c r="C1564" s="23">
        <v>0</v>
      </c>
      <c r="D1564" s="24">
        <v>0</v>
      </c>
      <c r="E1564" s="24">
        <v>0</v>
      </c>
      <c r="F1564" s="23">
        <v>0</v>
      </c>
    </row>
    <row r="1565" spans="1:6" x14ac:dyDescent="0.3">
      <c r="A1565" s="21">
        <v>6062335</v>
      </c>
      <c r="B1565" s="21" t="s">
        <v>13640</v>
      </c>
      <c r="C1565" s="23">
        <v>0</v>
      </c>
      <c r="D1565" s="24">
        <v>0</v>
      </c>
      <c r="E1565" s="24">
        <v>0</v>
      </c>
      <c r="F1565" s="23">
        <v>0</v>
      </c>
    </row>
    <row r="1566" spans="1:6" x14ac:dyDescent="0.3">
      <c r="A1566" s="21">
        <v>6062408</v>
      </c>
      <c r="B1566" s="21" t="s">
        <v>13641</v>
      </c>
      <c r="C1566" s="23">
        <v>0</v>
      </c>
      <c r="D1566" s="24">
        <v>0</v>
      </c>
      <c r="E1566" s="24">
        <v>0</v>
      </c>
      <c r="F1566" s="23">
        <v>0</v>
      </c>
    </row>
    <row r="1567" spans="1:6" x14ac:dyDescent="0.3">
      <c r="A1567" s="21">
        <v>6062410</v>
      </c>
      <c r="B1567" s="21" t="s">
        <v>13642</v>
      </c>
      <c r="C1567" s="23">
        <v>0</v>
      </c>
      <c r="D1567" s="24">
        <v>0</v>
      </c>
      <c r="E1567" s="24">
        <v>0</v>
      </c>
      <c r="F1567" s="23">
        <v>0</v>
      </c>
    </row>
    <row r="1568" spans="1:6" x14ac:dyDescent="0.3">
      <c r="A1568" s="21">
        <v>6062428</v>
      </c>
      <c r="B1568" s="21" t="s">
        <v>13643</v>
      </c>
      <c r="C1568" s="23">
        <v>0</v>
      </c>
      <c r="D1568" s="24">
        <v>0</v>
      </c>
      <c r="E1568" s="24">
        <v>0</v>
      </c>
      <c r="F1568" s="23">
        <v>0</v>
      </c>
    </row>
    <row r="1569" spans="1:6" x14ac:dyDescent="0.3">
      <c r="A1569" s="21">
        <v>6062514</v>
      </c>
      <c r="B1569" s="21" t="s">
        <v>13644</v>
      </c>
      <c r="C1569" s="23">
        <v>0</v>
      </c>
      <c r="D1569" s="24">
        <v>0</v>
      </c>
      <c r="E1569" s="24">
        <v>0</v>
      </c>
      <c r="F1569" s="23">
        <v>0</v>
      </c>
    </row>
    <row r="1570" spans="1:6" x14ac:dyDescent="0.3">
      <c r="A1570" s="21">
        <v>6062516</v>
      </c>
      <c r="B1570" s="21" t="s">
        <v>13645</v>
      </c>
      <c r="C1570" s="23">
        <v>0</v>
      </c>
      <c r="D1570" s="24">
        <v>0</v>
      </c>
      <c r="E1570" s="24">
        <v>0</v>
      </c>
      <c r="F1570" s="23">
        <v>0</v>
      </c>
    </row>
    <row r="1571" spans="1:6" x14ac:dyDescent="0.3">
      <c r="A1571" s="21">
        <v>6062518</v>
      </c>
      <c r="B1571" s="21" t="s">
        <v>13646</v>
      </c>
      <c r="C1571" s="23">
        <v>0</v>
      </c>
      <c r="D1571" s="24">
        <v>0</v>
      </c>
      <c r="E1571" s="24">
        <v>0</v>
      </c>
      <c r="F1571" s="23">
        <v>0</v>
      </c>
    </row>
    <row r="1572" spans="1:6" x14ac:dyDescent="0.3">
      <c r="A1572" s="21">
        <v>6062523</v>
      </c>
      <c r="B1572" s="21" t="s">
        <v>13647</v>
      </c>
      <c r="C1572" s="23">
        <v>0</v>
      </c>
      <c r="D1572" s="24">
        <v>0</v>
      </c>
      <c r="E1572" s="24">
        <v>0</v>
      </c>
      <c r="F1572" s="23">
        <v>0</v>
      </c>
    </row>
    <row r="1573" spans="1:6" x14ac:dyDescent="0.3">
      <c r="A1573" s="21">
        <v>6062525</v>
      </c>
      <c r="B1573" s="21" t="s">
        <v>13648</v>
      </c>
      <c r="C1573" s="23">
        <v>0</v>
      </c>
      <c r="D1573" s="24">
        <v>0</v>
      </c>
      <c r="E1573" s="24">
        <v>0</v>
      </c>
      <c r="F1573" s="23">
        <v>0</v>
      </c>
    </row>
    <row r="1574" spans="1:6" x14ac:dyDescent="0.3">
      <c r="A1574" s="21">
        <v>6062530</v>
      </c>
      <c r="B1574" s="21" t="s">
        <v>13649</v>
      </c>
      <c r="C1574" s="23">
        <v>0</v>
      </c>
      <c r="D1574" s="24">
        <v>0</v>
      </c>
      <c r="E1574" s="24">
        <v>0</v>
      </c>
      <c r="F1574" s="23">
        <v>0</v>
      </c>
    </row>
    <row r="1575" spans="1:6" x14ac:dyDescent="0.3">
      <c r="A1575" s="21">
        <v>6062534</v>
      </c>
      <c r="B1575" s="21" t="s">
        <v>13650</v>
      </c>
      <c r="C1575" s="23">
        <v>0</v>
      </c>
      <c r="D1575" s="24">
        <v>0</v>
      </c>
      <c r="E1575" s="24">
        <v>0</v>
      </c>
      <c r="F1575" s="23">
        <v>0</v>
      </c>
    </row>
    <row r="1576" spans="1:6" x14ac:dyDescent="0.3">
      <c r="A1576" s="21">
        <v>6062535</v>
      </c>
      <c r="B1576" s="21" t="s">
        <v>13651</v>
      </c>
      <c r="C1576" s="23">
        <v>0</v>
      </c>
      <c r="D1576" s="24">
        <v>0</v>
      </c>
      <c r="E1576" s="24">
        <v>0</v>
      </c>
      <c r="F1576" s="23">
        <v>0</v>
      </c>
    </row>
    <row r="1577" spans="1:6" x14ac:dyDescent="0.3">
      <c r="A1577" s="21">
        <v>6062548</v>
      </c>
      <c r="B1577" s="21" t="s">
        <v>13652</v>
      </c>
      <c r="C1577" s="23">
        <v>0</v>
      </c>
      <c r="D1577" s="24">
        <v>0</v>
      </c>
      <c r="E1577" s="24">
        <v>0</v>
      </c>
      <c r="F1577" s="23">
        <v>0</v>
      </c>
    </row>
    <row r="1578" spans="1:6" x14ac:dyDescent="0.3">
      <c r="A1578" s="21">
        <v>6062555</v>
      </c>
      <c r="B1578" s="21" t="s">
        <v>13653</v>
      </c>
      <c r="C1578" s="23">
        <v>0</v>
      </c>
      <c r="D1578" s="24">
        <v>0</v>
      </c>
      <c r="E1578" s="24">
        <v>0</v>
      </c>
      <c r="F1578" s="23">
        <v>0</v>
      </c>
    </row>
    <row r="1579" spans="1:6" x14ac:dyDescent="0.3">
      <c r="A1579" s="21">
        <v>6062594</v>
      </c>
      <c r="B1579" s="21" t="s">
        <v>13654</v>
      </c>
      <c r="C1579" s="23">
        <v>0</v>
      </c>
      <c r="D1579" s="24">
        <v>0</v>
      </c>
      <c r="E1579" s="24">
        <v>0</v>
      </c>
      <c r="F1579" s="23">
        <v>0</v>
      </c>
    </row>
    <row r="1580" spans="1:6" x14ac:dyDescent="0.3">
      <c r="A1580" s="21">
        <v>6062870</v>
      </c>
      <c r="B1580" s="21" t="s">
        <v>13655</v>
      </c>
      <c r="C1580" s="23">
        <v>0</v>
      </c>
      <c r="D1580" s="24">
        <v>0</v>
      </c>
      <c r="E1580" s="24">
        <v>0</v>
      </c>
      <c r="F1580" s="23">
        <v>0</v>
      </c>
    </row>
    <row r="1581" spans="1:6" x14ac:dyDescent="0.3">
      <c r="A1581" s="21">
        <v>6062912</v>
      </c>
      <c r="B1581" s="21" t="s">
        <v>13656</v>
      </c>
      <c r="C1581" s="23">
        <v>0</v>
      </c>
      <c r="D1581" s="24">
        <v>0</v>
      </c>
      <c r="E1581" s="24">
        <v>0</v>
      </c>
      <c r="F1581" s="23">
        <v>0</v>
      </c>
    </row>
    <row r="1582" spans="1:6" x14ac:dyDescent="0.3">
      <c r="A1582" s="21">
        <v>6062913</v>
      </c>
      <c r="B1582" s="21" t="s">
        <v>13657</v>
      </c>
      <c r="C1582" s="23">
        <v>0</v>
      </c>
      <c r="D1582" s="24">
        <v>0</v>
      </c>
      <c r="E1582" s="24">
        <v>0</v>
      </c>
      <c r="F1582" s="23">
        <v>0</v>
      </c>
    </row>
    <row r="1583" spans="1:6" x14ac:dyDescent="0.3">
      <c r="A1583" s="21">
        <v>6062914</v>
      </c>
      <c r="B1583" s="21" t="s">
        <v>13658</v>
      </c>
      <c r="C1583" s="23">
        <v>0</v>
      </c>
      <c r="D1583" s="24">
        <v>0</v>
      </c>
      <c r="E1583" s="24">
        <v>0</v>
      </c>
      <c r="F1583" s="23">
        <v>0</v>
      </c>
    </row>
    <row r="1584" spans="1:6" x14ac:dyDescent="0.3">
      <c r="A1584" s="21">
        <v>6062992</v>
      </c>
      <c r="B1584" s="21" t="s">
        <v>13659</v>
      </c>
      <c r="C1584" s="23">
        <v>0</v>
      </c>
      <c r="D1584" s="24">
        <v>0</v>
      </c>
      <c r="E1584" s="24">
        <v>0</v>
      </c>
      <c r="F1584" s="23">
        <v>0</v>
      </c>
    </row>
    <row r="1585" spans="1:6" x14ac:dyDescent="0.3">
      <c r="A1585" s="21">
        <v>6062994</v>
      </c>
      <c r="B1585" s="21" t="s">
        <v>13660</v>
      </c>
      <c r="C1585" s="23">
        <v>0</v>
      </c>
      <c r="D1585" s="24">
        <v>0</v>
      </c>
      <c r="E1585" s="24">
        <v>0</v>
      </c>
      <c r="F1585" s="23">
        <v>0</v>
      </c>
    </row>
    <row r="1586" spans="1:6" x14ac:dyDescent="0.3">
      <c r="A1586" s="21">
        <v>6062997</v>
      </c>
      <c r="B1586" s="21" t="s">
        <v>13661</v>
      </c>
      <c r="C1586" s="23">
        <v>0</v>
      </c>
      <c r="D1586" s="24">
        <v>0</v>
      </c>
      <c r="E1586" s="24">
        <v>0</v>
      </c>
      <c r="F1586" s="23">
        <v>0</v>
      </c>
    </row>
    <row r="1587" spans="1:6" x14ac:dyDescent="0.3">
      <c r="A1587" s="21">
        <v>6063010</v>
      </c>
      <c r="B1587" s="21" t="s">
        <v>13662</v>
      </c>
      <c r="C1587" s="23">
        <v>0</v>
      </c>
      <c r="D1587" s="24">
        <v>0</v>
      </c>
      <c r="E1587" s="24">
        <v>0</v>
      </c>
      <c r="F1587" s="23">
        <v>0</v>
      </c>
    </row>
    <row r="1588" spans="1:6" x14ac:dyDescent="0.3">
      <c r="A1588" s="21">
        <v>6063174</v>
      </c>
      <c r="B1588" s="21" t="s">
        <v>13663</v>
      </c>
      <c r="C1588" s="23">
        <v>0</v>
      </c>
      <c r="D1588" s="24">
        <v>0</v>
      </c>
      <c r="E1588" s="24">
        <v>0</v>
      </c>
      <c r="F1588" s="23">
        <v>0</v>
      </c>
    </row>
    <row r="1589" spans="1:6" x14ac:dyDescent="0.3">
      <c r="A1589" s="21">
        <v>6063182</v>
      </c>
      <c r="B1589" s="21" t="s">
        <v>13664</v>
      </c>
      <c r="C1589" s="23">
        <v>0</v>
      </c>
      <c r="D1589" s="24">
        <v>0</v>
      </c>
      <c r="E1589" s="24">
        <v>0</v>
      </c>
      <c r="F1589" s="23">
        <v>0</v>
      </c>
    </row>
    <row r="1590" spans="1:6" x14ac:dyDescent="0.3">
      <c r="A1590" s="21">
        <v>6063184</v>
      </c>
      <c r="B1590" s="21" t="s">
        <v>13665</v>
      </c>
      <c r="C1590" s="23">
        <v>0</v>
      </c>
      <c r="D1590" s="24">
        <v>0</v>
      </c>
      <c r="E1590" s="24">
        <v>0</v>
      </c>
      <c r="F1590" s="23">
        <v>0</v>
      </c>
    </row>
    <row r="1591" spans="1:6" x14ac:dyDescent="0.3">
      <c r="A1591" s="21">
        <v>6063317</v>
      </c>
      <c r="B1591" s="21" t="s">
        <v>13666</v>
      </c>
      <c r="C1591" s="23">
        <v>0</v>
      </c>
      <c r="D1591" s="24">
        <v>0</v>
      </c>
      <c r="E1591" s="24">
        <v>0</v>
      </c>
      <c r="F1591" s="23">
        <v>0</v>
      </c>
    </row>
    <row r="1592" spans="1:6" x14ac:dyDescent="0.3">
      <c r="A1592" s="21">
        <v>6063318</v>
      </c>
      <c r="B1592" s="21" t="s">
        <v>13667</v>
      </c>
      <c r="C1592" s="23">
        <v>0</v>
      </c>
      <c r="D1592" s="24">
        <v>0</v>
      </c>
      <c r="E1592" s="24">
        <v>0</v>
      </c>
      <c r="F1592" s="23">
        <v>0</v>
      </c>
    </row>
    <row r="1593" spans="1:6" x14ac:dyDescent="0.3">
      <c r="A1593" s="21">
        <v>5023901</v>
      </c>
      <c r="B1593" s="21" t="s">
        <v>13668</v>
      </c>
      <c r="C1593" s="23">
        <v>-10</v>
      </c>
      <c r="D1593" s="24">
        <v>-23.44</v>
      </c>
      <c r="E1593" s="24">
        <v>-12.370000000000001</v>
      </c>
      <c r="F1593" s="23">
        <v>2.3440000000000003</v>
      </c>
    </row>
    <row r="1594" spans="1:6" x14ac:dyDescent="0.3">
      <c r="A1594" s="34" t="s">
        <v>12100</v>
      </c>
      <c r="B1594" s="34"/>
      <c r="C1594" s="35">
        <v>87182</v>
      </c>
      <c r="D1594" s="33">
        <v>523208.81999999995</v>
      </c>
      <c r="E1594" s="33">
        <v>273508.99</v>
      </c>
      <c r="F1594" s="35">
        <v>6.0013399554953999</v>
      </c>
    </row>
    <row r="1596" spans="1:6" x14ac:dyDescent="0.3">
      <c r="A1596" s="21"/>
      <c r="B1596" s="21"/>
      <c r="C1596" s="21"/>
      <c r="D1596" s="21"/>
      <c r="E1596" s="21"/>
      <c r="F1596"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EA71-296E-43AC-8F2E-CC323D6838D9}">
  <sheetPr filterMode="1"/>
  <dimension ref="A1:J323"/>
  <sheetViews>
    <sheetView workbookViewId="0">
      <selection activeCell="B310" sqref="B310"/>
    </sheetView>
  </sheetViews>
  <sheetFormatPr defaultRowHeight="14.4" x14ac:dyDescent="0.3"/>
  <cols>
    <col min="3" max="3" width="51.21875" customWidth="1"/>
  </cols>
  <sheetData>
    <row r="1" spans="1:10" x14ac:dyDescent="0.3">
      <c r="A1" s="36" t="s">
        <v>8927</v>
      </c>
      <c r="B1" s="36" t="s">
        <v>226</v>
      </c>
      <c r="C1" s="36" t="s">
        <v>8928</v>
      </c>
      <c r="D1" s="36" t="s">
        <v>230</v>
      </c>
      <c r="E1" s="36" t="s">
        <v>8929</v>
      </c>
      <c r="F1" s="36" t="s">
        <v>229</v>
      </c>
      <c r="G1" s="36" t="s">
        <v>8930</v>
      </c>
      <c r="H1" s="36" t="s">
        <v>8931</v>
      </c>
      <c r="I1" s="36" t="s">
        <v>8932</v>
      </c>
      <c r="J1" s="36" t="s">
        <v>8933</v>
      </c>
    </row>
    <row r="2" spans="1:10" hidden="1" x14ac:dyDescent="0.3">
      <c r="A2" s="36">
        <v>12973</v>
      </c>
      <c r="B2" s="36">
        <v>5092337</v>
      </c>
      <c r="C2" s="36" t="s">
        <v>11942</v>
      </c>
      <c r="D2" s="36">
        <v>21.76</v>
      </c>
      <c r="E2" s="36" t="s">
        <v>11943</v>
      </c>
      <c r="F2" s="36">
        <v>1</v>
      </c>
      <c r="G2" s="36" t="s">
        <v>8937</v>
      </c>
      <c r="H2" s="37">
        <v>45505</v>
      </c>
      <c r="I2" s="36"/>
      <c r="J2" s="36" t="s">
        <v>8939</v>
      </c>
    </row>
    <row r="3" spans="1:10" hidden="1" x14ac:dyDescent="0.3">
      <c r="A3" s="36">
        <v>12973</v>
      </c>
      <c r="B3" s="36">
        <v>5092338</v>
      </c>
      <c r="C3" s="36" t="s">
        <v>11944</v>
      </c>
      <c r="D3" s="36">
        <v>11</v>
      </c>
      <c r="E3" s="36" t="s">
        <v>11943</v>
      </c>
      <c r="F3" s="36">
        <v>1</v>
      </c>
      <c r="G3" s="36" t="s">
        <v>8937</v>
      </c>
      <c r="H3" s="37">
        <v>45505</v>
      </c>
      <c r="I3" s="36"/>
      <c r="J3" s="36" t="s">
        <v>8939</v>
      </c>
    </row>
    <row r="4" spans="1:10" hidden="1" x14ac:dyDescent="0.3">
      <c r="A4" s="36">
        <v>12973</v>
      </c>
      <c r="B4" s="36">
        <v>5101250</v>
      </c>
      <c r="C4" s="36" t="s">
        <v>11945</v>
      </c>
      <c r="D4" s="36">
        <v>12</v>
      </c>
      <c r="E4" s="36" t="s">
        <v>11946</v>
      </c>
      <c r="F4" s="36">
        <v>1</v>
      </c>
      <c r="G4" s="36" t="s">
        <v>8937</v>
      </c>
      <c r="H4" s="37">
        <v>45505</v>
      </c>
      <c r="I4" s="36">
        <v>5010131585517</v>
      </c>
      <c r="J4" s="36" t="s">
        <v>8939</v>
      </c>
    </row>
    <row r="5" spans="1:10" hidden="1" x14ac:dyDescent="0.3">
      <c r="A5" s="36">
        <v>12973</v>
      </c>
      <c r="B5" s="36">
        <v>5101270</v>
      </c>
      <c r="C5" s="36" t="s">
        <v>11947</v>
      </c>
      <c r="D5" s="36">
        <v>12.8</v>
      </c>
      <c r="E5" s="36" t="s">
        <v>11948</v>
      </c>
      <c r="F5" s="36">
        <v>1</v>
      </c>
      <c r="G5" s="36" t="s">
        <v>8937</v>
      </c>
      <c r="H5" s="37">
        <v>45505</v>
      </c>
      <c r="I5" s="36">
        <v>5010131585630</v>
      </c>
      <c r="J5" s="36" t="s">
        <v>8939</v>
      </c>
    </row>
    <row r="6" spans="1:10" hidden="1" x14ac:dyDescent="0.3">
      <c r="A6" s="36">
        <v>12973</v>
      </c>
      <c r="B6" s="36">
        <v>5101249</v>
      </c>
      <c r="C6" s="36" t="s">
        <v>11949</v>
      </c>
      <c r="D6" s="36">
        <v>6.4</v>
      </c>
      <c r="E6" s="36" t="s">
        <v>11950</v>
      </c>
      <c r="F6" s="36">
        <v>1</v>
      </c>
      <c r="G6" s="36" t="s">
        <v>8937</v>
      </c>
      <c r="H6" s="37">
        <v>45505</v>
      </c>
      <c r="I6" s="36">
        <v>5010131585500</v>
      </c>
      <c r="J6" s="36" t="s">
        <v>8939</v>
      </c>
    </row>
    <row r="7" spans="1:10" hidden="1" x14ac:dyDescent="0.3">
      <c r="A7" s="36">
        <v>12973</v>
      </c>
      <c r="B7" s="36">
        <v>5101271</v>
      </c>
      <c r="C7" s="36" t="s">
        <v>11951</v>
      </c>
      <c r="D7" s="36">
        <v>24.8</v>
      </c>
      <c r="E7" s="36" t="s">
        <v>11950</v>
      </c>
      <c r="F7" s="36">
        <v>1</v>
      </c>
      <c r="G7" s="36" t="s">
        <v>8937</v>
      </c>
      <c r="H7" s="37">
        <v>45505</v>
      </c>
      <c r="I7" s="36">
        <v>5010131585654</v>
      </c>
      <c r="J7" s="36" t="s">
        <v>8939</v>
      </c>
    </row>
    <row r="8" spans="1:10" hidden="1" x14ac:dyDescent="0.3">
      <c r="A8" s="36">
        <v>12973</v>
      </c>
      <c r="B8" s="36">
        <v>5101272</v>
      </c>
      <c r="C8" s="36" t="s">
        <v>11952</v>
      </c>
      <c r="D8" s="36">
        <v>15.2</v>
      </c>
      <c r="E8" s="36" t="s">
        <v>11953</v>
      </c>
      <c r="F8" s="36">
        <v>1</v>
      </c>
      <c r="G8" s="36" t="s">
        <v>8937</v>
      </c>
      <c r="H8" s="37">
        <v>45505</v>
      </c>
      <c r="I8" s="36">
        <v>5010131585661</v>
      </c>
      <c r="J8" s="36" t="s">
        <v>8939</v>
      </c>
    </row>
    <row r="9" spans="1:10" hidden="1" x14ac:dyDescent="0.3">
      <c r="A9" s="36">
        <v>12973</v>
      </c>
      <c r="B9" s="36">
        <v>5101276</v>
      </c>
      <c r="C9" s="36" t="s">
        <v>11954</v>
      </c>
      <c r="D9" s="36">
        <v>24.8</v>
      </c>
      <c r="E9" s="36" t="s">
        <v>11955</v>
      </c>
      <c r="F9" s="36">
        <v>1</v>
      </c>
      <c r="G9" s="36" t="s">
        <v>8937</v>
      </c>
      <c r="H9" s="37">
        <v>45505</v>
      </c>
      <c r="I9" s="36">
        <v>5010131585715</v>
      </c>
      <c r="J9" s="36" t="s">
        <v>8939</v>
      </c>
    </row>
    <row r="10" spans="1:10" hidden="1" x14ac:dyDescent="0.3">
      <c r="A10" s="36">
        <v>12973</v>
      </c>
      <c r="B10" s="36">
        <v>5101252</v>
      </c>
      <c r="C10" s="36" t="s">
        <v>11956</v>
      </c>
      <c r="D10" s="36">
        <v>12.8</v>
      </c>
      <c r="E10" s="36" t="s">
        <v>11955</v>
      </c>
      <c r="F10" s="36">
        <v>1</v>
      </c>
      <c r="G10" s="36" t="s">
        <v>8937</v>
      </c>
      <c r="H10" s="37">
        <v>45505</v>
      </c>
      <c r="I10" s="36">
        <v>5010131585531</v>
      </c>
      <c r="J10" s="36" t="s">
        <v>8939</v>
      </c>
    </row>
    <row r="11" spans="1:10" hidden="1" x14ac:dyDescent="0.3">
      <c r="A11" s="36">
        <v>12973</v>
      </c>
      <c r="B11" s="36">
        <v>5101251</v>
      </c>
      <c r="C11" s="36" t="s">
        <v>11957</v>
      </c>
      <c r="D11" s="36">
        <v>7.2</v>
      </c>
      <c r="E11" s="36" t="s">
        <v>11955</v>
      </c>
      <c r="F11" s="36">
        <v>1</v>
      </c>
      <c r="G11" s="36" t="s">
        <v>8937</v>
      </c>
      <c r="H11" s="37">
        <v>45505</v>
      </c>
      <c r="I11" s="36">
        <v>5010131585524</v>
      </c>
      <c r="J11" s="36" t="s">
        <v>8939</v>
      </c>
    </row>
    <row r="12" spans="1:10" hidden="1" x14ac:dyDescent="0.3">
      <c r="A12" s="36">
        <v>12973</v>
      </c>
      <c r="B12" s="36">
        <v>5101277</v>
      </c>
      <c r="C12" s="36" t="s">
        <v>11958</v>
      </c>
      <c r="D12" s="36">
        <v>15.2</v>
      </c>
      <c r="E12" s="36" t="s">
        <v>11959</v>
      </c>
      <c r="F12" s="36">
        <v>1</v>
      </c>
      <c r="G12" s="36" t="s">
        <v>8937</v>
      </c>
      <c r="H12" s="37">
        <v>45505</v>
      </c>
      <c r="I12" s="36">
        <v>5010131585722</v>
      </c>
      <c r="J12" s="36" t="s">
        <v>8939</v>
      </c>
    </row>
    <row r="13" spans="1:10" hidden="1" x14ac:dyDescent="0.3">
      <c r="A13" s="36">
        <v>12973</v>
      </c>
      <c r="B13" s="36">
        <v>5092359</v>
      </c>
      <c r="C13" s="36" t="s">
        <v>11960</v>
      </c>
      <c r="D13" s="36">
        <v>27.75</v>
      </c>
      <c r="E13" s="36" t="s">
        <v>11961</v>
      </c>
      <c r="F13" s="36">
        <v>1</v>
      </c>
      <c r="G13" s="36" t="s">
        <v>8937</v>
      </c>
      <c r="H13" s="37">
        <v>45505</v>
      </c>
      <c r="I13" s="36"/>
      <c r="J13" s="36" t="s">
        <v>8939</v>
      </c>
    </row>
    <row r="14" spans="1:10" hidden="1" x14ac:dyDescent="0.3">
      <c r="A14" s="36">
        <v>12973</v>
      </c>
      <c r="B14" s="36">
        <v>5092358</v>
      </c>
      <c r="C14" s="36" t="s">
        <v>11962</v>
      </c>
      <c r="D14" s="36">
        <v>14.31</v>
      </c>
      <c r="E14" s="36" t="s">
        <v>11961</v>
      </c>
      <c r="F14" s="36">
        <v>1</v>
      </c>
      <c r="G14" s="36" t="s">
        <v>8937</v>
      </c>
      <c r="H14" s="37">
        <v>45505</v>
      </c>
      <c r="I14" s="36"/>
      <c r="J14" s="36" t="s">
        <v>8939</v>
      </c>
    </row>
    <row r="15" spans="1:10" hidden="1" x14ac:dyDescent="0.3">
      <c r="A15" s="36">
        <v>12973</v>
      </c>
      <c r="B15" s="36">
        <v>5092357</v>
      </c>
      <c r="C15" s="36" t="s">
        <v>11963</v>
      </c>
      <c r="D15" s="36">
        <v>9.6300000000000008</v>
      </c>
      <c r="E15" s="36" t="s">
        <v>11961</v>
      </c>
      <c r="F15" s="36">
        <v>1</v>
      </c>
      <c r="G15" s="36" t="s">
        <v>8937</v>
      </c>
      <c r="H15" s="37">
        <v>45505</v>
      </c>
      <c r="I15" s="36"/>
      <c r="J15" s="36" t="s">
        <v>8939</v>
      </c>
    </row>
    <row r="16" spans="1:10" hidden="1" x14ac:dyDescent="0.3">
      <c r="A16" s="36">
        <v>12973</v>
      </c>
      <c r="B16" s="36">
        <v>5091756</v>
      </c>
      <c r="C16" s="36" t="s">
        <v>11964</v>
      </c>
      <c r="D16" s="36">
        <v>17.920000000000002</v>
      </c>
      <c r="E16" s="36" t="s">
        <v>11965</v>
      </c>
      <c r="F16" s="36">
        <v>1</v>
      </c>
      <c r="G16" s="36" t="s">
        <v>8937</v>
      </c>
      <c r="H16" s="37">
        <v>45505</v>
      </c>
      <c r="I16" s="36"/>
      <c r="J16" s="36" t="s">
        <v>8939</v>
      </c>
    </row>
    <row r="17" spans="1:10" hidden="1" x14ac:dyDescent="0.3">
      <c r="A17" s="36">
        <v>12973</v>
      </c>
      <c r="B17" s="36">
        <v>5091755</v>
      </c>
      <c r="C17" s="36" t="s">
        <v>11966</v>
      </c>
      <c r="D17" s="36">
        <v>11.43</v>
      </c>
      <c r="E17" s="36" t="s">
        <v>11965</v>
      </c>
      <c r="F17" s="36">
        <v>1</v>
      </c>
      <c r="G17" s="36" t="s">
        <v>8937</v>
      </c>
      <c r="H17" s="37">
        <v>45505</v>
      </c>
      <c r="I17" s="36"/>
      <c r="J17" s="36" t="s">
        <v>8939</v>
      </c>
    </row>
    <row r="18" spans="1:10" hidden="1" x14ac:dyDescent="0.3">
      <c r="A18" s="36">
        <v>12973</v>
      </c>
      <c r="B18" s="36">
        <v>5091754</v>
      </c>
      <c r="C18" s="36" t="s">
        <v>11967</v>
      </c>
      <c r="D18" s="36">
        <v>25.92</v>
      </c>
      <c r="E18" s="36" t="s">
        <v>11965</v>
      </c>
      <c r="F18" s="36">
        <v>1</v>
      </c>
      <c r="G18" s="36" t="s">
        <v>8937</v>
      </c>
      <c r="H18" s="37">
        <v>45505</v>
      </c>
      <c r="I18" s="36"/>
      <c r="J18" s="36" t="s">
        <v>8939</v>
      </c>
    </row>
    <row r="19" spans="1:10" hidden="1" x14ac:dyDescent="0.3">
      <c r="A19" s="36">
        <v>12973</v>
      </c>
      <c r="B19" s="36">
        <v>5091753</v>
      </c>
      <c r="C19" s="36" t="s">
        <v>11968</v>
      </c>
      <c r="D19" s="36">
        <v>17.920000000000002</v>
      </c>
      <c r="E19" s="36" t="s">
        <v>11965</v>
      </c>
      <c r="F19" s="36">
        <v>1</v>
      </c>
      <c r="G19" s="36" t="s">
        <v>8937</v>
      </c>
      <c r="H19" s="37">
        <v>45505</v>
      </c>
      <c r="I19" s="36"/>
      <c r="J19" s="36" t="s">
        <v>8939</v>
      </c>
    </row>
    <row r="20" spans="1:10" hidden="1" x14ac:dyDescent="0.3">
      <c r="A20" s="36">
        <v>12973</v>
      </c>
      <c r="B20" s="36">
        <v>5091752</v>
      </c>
      <c r="C20" s="36" t="s">
        <v>11969</v>
      </c>
      <c r="D20" s="36">
        <v>11.43</v>
      </c>
      <c r="E20" s="36" t="s">
        <v>11965</v>
      </c>
      <c r="F20" s="36">
        <v>1</v>
      </c>
      <c r="G20" s="36" t="s">
        <v>8937</v>
      </c>
      <c r="H20" s="37">
        <v>45505</v>
      </c>
      <c r="I20" s="36"/>
      <c r="J20" s="36" t="s">
        <v>8939</v>
      </c>
    </row>
    <row r="21" spans="1:10" hidden="1" x14ac:dyDescent="0.3">
      <c r="A21" s="36">
        <v>12973</v>
      </c>
      <c r="B21" s="36">
        <v>5091751</v>
      </c>
      <c r="C21" s="36" t="s">
        <v>11970</v>
      </c>
      <c r="D21" s="36">
        <v>17.920000000000002</v>
      </c>
      <c r="E21" s="36" t="s">
        <v>11965</v>
      </c>
      <c r="F21" s="36">
        <v>1</v>
      </c>
      <c r="G21" s="36" t="s">
        <v>8937</v>
      </c>
      <c r="H21" s="37">
        <v>45505</v>
      </c>
      <c r="I21" s="36"/>
      <c r="J21" s="36" t="s">
        <v>8939</v>
      </c>
    </row>
    <row r="22" spans="1:10" hidden="1" x14ac:dyDescent="0.3">
      <c r="A22" s="36">
        <v>12973</v>
      </c>
      <c r="B22" s="36">
        <v>5091750</v>
      </c>
      <c r="C22" s="36" t="s">
        <v>11971</v>
      </c>
      <c r="D22" s="36">
        <v>11.43</v>
      </c>
      <c r="E22" s="36" t="s">
        <v>11965</v>
      </c>
      <c r="F22" s="36">
        <v>1</v>
      </c>
      <c r="G22" s="36" t="s">
        <v>8937</v>
      </c>
      <c r="H22" s="37">
        <v>45505</v>
      </c>
      <c r="I22" s="36"/>
      <c r="J22" s="36" t="s">
        <v>8939</v>
      </c>
    </row>
    <row r="23" spans="1:10" hidden="1" x14ac:dyDescent="0.3">
      <c r="A23" s="36">
        <v>12973</v>
      </c>
      <c r="B23" s="36">
        <v>5092342</v>
      </c>
      <c r="C23" s="36" t="s">
        <v>11972</v>
      </c>
      <c r="D23" s="36">
        <v>6.25</v>
      </c>
      <c r="E23" s="36" t="s">
        <v>11973</v>
      </c>
      <c r="F23" s="36">
        <v>1</v>
      </c>
      <c r="G23" s="36" t="s">
        <v>8937</v>
      </c>
      <c r="H23" s="37">
        <v>45505</v>
      </c>
      <c r="I23" s="36"/>
      <c r="J23" s="36" t="s">
        <v>8939</v>
      </c>
    </row>
    <row r="24" spans="1:10" hidden="1" x14ac:dyDescent="0.3">
      <c r="A24" s="36">
        <v>12973</v>
      </c>
      <c r="B24" s="36">
        <v>5092336</v>
      </c>
      <c r="C24" s="36" t="s">
        <v>11974</v>
      </c>
      <c r="D24" s="36">
        <v>23.07</v>
      </c>
      <c r="E24" s="36" t="s">
        <v>11975</v>
      </c>
      <c r="F24" s="36">
        <v>1</v>
      </c>
      <c r="G24" s="36" t="s">
        <v>8937</v>
      </c>
      <c r="H24" s="37">
        <v>45505</v>
      </c>
      <c r="I24" s="36"/>
      <c r="J24" s="36" t="s">
        <v>8939</v>
      </c>
    </row>
    <row r="25" spans="1:10" hidden="1" x14ac:dyDescent="0.3">
      <c r="A25" s="36">
        <v>12973</v>
      </c>
      <c r="B25" s="36">
        <v>5088591</v>
      </c>
      <c r="C25" s="36" t="s">
        <v>9378</v>
      </c>
      <c r="D25" s="36">
        <v>30.65</v>
      </c>
      <c r="E25" s="36" t="s">
        <v>9379</v>
      </c>
      <c r="F25" s="36">
        <v>1</v>
      </c>
      <c r="G25" s="36" t="s">
        <v>8937</v>
      </c>
      <c r="H25" s="37">
        <v>45505</v>
      </c>
      <c r="I25" s="36">
        <v>5010131525407</v>
      </c>
      <c r="J25" s="36" t="s">
        <v>8939</v>
      </c>
    </row>
    <row r="26" spans="1:10" hidden="1" x14ac:dyDescent="0.3">
      <c r="A26" s="36">
        <v>12973</v>
      </c>
      <c r="B26" s="36">
        <v>5088704</v>
      </c>
      <c r="C26" s="36" t="s">
        <v>9381</v>
      </c>
      <c r="D26" s="36">
        <v>35.83</v>
      </c>
      <c r="E26" s="36" t="s">
        <v>9382</v>
      </c>
      <c r="F26" s="36">
        <v>1</v>
      </c>
      <c r="G26" s="36" t="s">
        <v>8937</v>
      </c>
      <c r="H26" s="37">
        <v>45505</v>
      </c>
      <c r="I26" s="36">
        <v>5010131575341</v>
      </c>
      <c r="J26" s="36" t="s">
        <v>8939</v>
      </c>
    </row>
    <row r="27" spans="1:10" hidden="1" x14ac:dyDescent="0.3">
      <c r="A27" s="36">
        <v>12973</v>
      </c>
      <c r="B27" s="36">
        <v>5088596</v>
      </c>
      <c r="C27" s="36" t="s">
        <v>9384</v>
      </c>
      <c r="D27" s="36">
        <v>36.1</v>
      </c>
      <c r="E27" s="36" t="s">
        <v>9385</v>
      </c>
      <c r="F27" s="36">
        <v>1</v>
      </c>
      <c r="G27" s="36" t="s">
        <v>8937</v>
      </c>
      <c r="H27" s="37">
        <v>45505</v>
      </c>
      <c r="I27" s="36">
        <v>5010131525452</v>
      </c>
      <c r="J27" s="36" t="s">
        <v>8939</v>
      </c>
    </row>
    <row r="28" spans="1:10" hidden="1" x14ac:dyDescent="0.3">
      <c r="A28" s="36">
        <v>12973</v>
      </c>
      <c r="B28" s="36">
        <v>5088693</v>
      </c>
      <c r="C28" s="36" t="s">
        <v>9387</v>
      </c>
      <c r="D28" s="36">
        <v>44.92</v>
      </c>
      <c r="E28" s="36" t="s">
        <v>9388</v>
      </c>
      <c r="F28" s="36">
        <v>1</v>
      </c>
      <c r="G28" s="36" t="s">
        <v>8937</v>
      </c>
      <c r="H28" s="37">
        <v>45505</v>
      </c>
      <c r="I28" s="36">
        <v>5010131575372</v>
      </c>
      <c r="J28" s="36" t="s">
        <v>8939</v>
      </c>
    </row>
    <row r="29" spans="1:10" hidden="1" x14ac:dyDescent="0.3">
      <c r="A29" s="36">
        <v>12973</v>
      </c>
      <c r="B29" s="36">
        <v>5090513</v>
      </c>
      <c r="C29" s="36" t="s">
        <v>9390</v>
      </c>
      <c r="D29" s="36">
        <v>17.309999999999999</v>
      </c>
      <c r="E29" s="36" t="s">
        <v>9391</v>
      </c>
      <c r="F29" s="36">
        <v>1</v>
      </c>
      <c r="G29" s="36" t="s">
        <v>8937</v>
      </c>
      <c r="H29" s="37">
        <v>45505</v>
      </c>
      <c r="I29" s="36">
        <v>5010131548789</v>
      </c>
      <c r="J29" s="36" t="s">
        <v>8939</v>
      </c>
    </row>
    <row r="30" spans="1:10" hidden="1" x14ac:dyDescent="0.3">
      <c r="A30" s="36">
        <v>12973</v>
      </c>
      <c r="B30" s="36">
        <v>5088594</v>
      </c>
      <c r="C30" s="36" t="s">
        <v>9393</v>
      </c>
      <c r="D30" s="36">
        <v>35.409999999999997</v>
      </c>
      <c r="E30" s="36" t="s">
        <v>9391</v>
      </c>
      <c r="F30" s="36">
        <v>1</v>
      </c>
      <c r="G30" s="36" t="s">
        <v>8937</v>
      </c>
      <c r="H30" s="37">
        <v>45505</v>
      </c>
      <c r="I30" s="36">
        <v>5010131525438</v>
      </c>
      <c r="J30" s="36" t="s">
        <v>8939</v>
      </c>
    </row>
    <row r="31" spans="1:10" hidden="1" x14ac:dyDescent="0.3">
      <c r="A31" s="36">
        <v>12973</v>
      </c>
      <c r="B31" s="36">
        <v>5088695</v>
      </c>
      <c r="C31" s="36" t="s">
        <v>9398</v>
      </c>
      <c r="D31" s="36">
        <v>39.74</v>
      </c>
      <c r="E31" s="36" t="s">
        <v>9396</v>
      </c>
      <c r="F31" s="36">
        <v>1</v>
      </c>
      <c r="G31" s="36" t="s">
        <v>8937</v>
      </c>
      <c r="H31" s="37">
        <v>45505</v>
      </c>
      <c r="I31" s="36">
        <v>5010131575396</v>
      </c>
      <c r="J31" s="36" t="s">
        <v>8939</v>
      </c>
    </row>
    <row r="32" spans="1:10" hidden="1" x14ac:dyDescent="0.3">
      <c r="A32" s="36">
        <v>12973</v>
      </c>
      <c r="B32" s="36">
        <v>5091934</v>
      </c>
      <c r="C32" s="36" t="s">
        <v>9395</v>
      </c>
      <c r="D32" s="36">
        <v>21.53</v>
      </c>
      <c r="E32" s="36" t="s">
        <v>9396</v>
      </c>
      <c r="F32" s="36">
        <v>1</v>
      </c>
      <c r="G32" s="36" t="s">
        <v>8937</v>
      </c>
      <c r="H32" s="37">
        <v>45505</v>
      </c>
      <c r="I32" s="36">
        <v>5010131575402</v>
      </c>
      <c r="J32" s="36" t="s">
        <v>8939</v>
      </c>
    </row>
    <row r="33" spans="1:10" hidden="1" x14ac:dyDescent="0.3">
      <c r="A33" s="36">
        <v>12973</v>
      </c>
      <c r="B33" s="36">
        <v>5064685</v>
      </c>
      <c r="C33" s="36" t="s">
        <v>9403</v>
      </c>
      <c r="D33" s="36">
        <v>14.69</v>
      </c>
      <c r="E33" s="36" t="s">
        <v>9401</v>
      </c>
      <c r="F33" s="36">
        <v>1</v>
      </c>
      <c r="G33" s="36" t="s">
        <v>8937</v>
      </c>
      <c r="H33" s="37">
        <v>45505</v>
      </c>
      <c r="I33" s="36">
        <v>5010131494567</v>
      </c>
      <c r="J33" s="36" t="s">
        <v>8939</v>
      </c>
    </row>
    <row r="34" spans="1:10" hidden="1" x14ac:dyDescent="0.3">
      <c r="A34" s="36">
        <v>12973</v>
      </c>
      <c r="B34" s="36">
        <v>5064686</v>
      </c>
      <c r="C34" s="36" t="s">
        <v>9400</v>
      </c>
      <c r="D34" s="36">
        <v>17.399999999999999</v>
      </c>
      <c r="E34" s="36" t="s">
        <v>9401</v>
      </c>
      <c r="F34" s="36">
        <v>1</v>
      </c>
      <c r="G34" s="36" t="s">
        <v>8937</v>
      </c>
      <c r="H34" s="37">
        <v>45505</v>
      </c>
      <c r="I34" s="36">
        <v>5010131494574</v>
      </c>
      <c r="J34" s="36" t="s">
        <v>8939</v>
      </c>
    </row>
    <row r="35" spans="1:10" hidden="1" x14ac:dyDescent="0.3">
      <c r="A35" s="36">
        <v>12973</v>
      </c>
      <c r="B35" s="36">
        <v>5097347</v>
      </c>
      <c r="C35" s="36" t="s">
        <v>11976</v>
      </c>
      <c r="D35" s="36">
        <v>33</v>
      </c>
      <c r="E35" s="36" t="s">
        <v>9401</v>
      </c>
      <c r="F35" s="36">
        <v>1</v>
      </c>
      <c r="G35" s="36" t="s">
        <v>8937</v>
      </c>
      <c r="H35" s="37">
        <v>45505</v>
      </c>
      <c r="I35" s="36">
        <v>5010131584220</v>
      </c>
      <c r="J35" s="36" t="s">
        <v>8939</v>
      </c>
    </row>
    <row r="36" spans="1:10" hidden="1" x14ac:dyDescent="0.3">
      <c r="A36" s="36">
        <v>12973</v>
      </c>
      <c r="B36" s="36">
        <v>5064671</v>
      </c>
      <c r="C36" s="36" t="s">
        <v>9405</v>
      </c>
      <c r="D36" s="36">
        <v>26.92</v>
      </c>
      <c r="E36" s="36" t="s">
        <v>9406</v>
      </c>
      <c r="F36" s="36">
        <v>1</v>
      </c>
      <c r="G36" s="36" t="s">
        <v>8937</v>
      </c>
      <c r="H36" s="37">
        <v>45505</v>
      </c>
      <c r="I36" s="36">
        <v>5010131494413</v>
      </c>
      <c r="J36" s="36" t="s">
        <v>8939</v>
      </c>
    </row>
    <row r="37" spans="1:10" hidden="1" x14ac:dyDescent="0.3">
      <c r="A37" s="36">
        <v>12973</v>
      </c>
      <c r="B37" s="36">
        <v>5066077</v>
      </c>
      <c r="C37" s="36" t="s">
        <v>9408</v>
      </c>
      <c r="D37" s="36">
        <v>16.239999999999998</v>
      </c>
      <c r="E37" s="36" t="s">
        <v>9409</v>
      </c>
      <c r="F37" s="36">
        <v>1</v>
      </c>
      <c r="G37" s="36" t="s">
        <v>8937</v>
      </c>
      <c r="H37" s="37">
        <v>45505</v>
      </c>
      <c r="I37" s="36">
        <v>5010131506307</v>
      </c>
      <c r="J37" s="36" t="s">
        <v>8939</v>
      </c>
    </row>
    <row r="38" spans="1:10" hidden="1" x14ac:dyDescent="0.3">
      <c r="A38" s="36">
        <v>12973</v>
      </c>
      <c r="B38" s="36">
        <v>5066078</v>
      </c>
      <c r="C38" s="36" t="s">
        <v>9411</v>
      </c>
      <c r="D38" s="36">
        <v>20.2</v>
      </c>
      <c r="E38" s="36" t="s">
        <v>9409</v>
      </c>
      <c r="F38" s="36">
        <v>1</v>
      </c>
      <c r="G38" s="36" t="s">
        <v>8937</v>
      </c>
      <c r="H38" s="37">
        <v>45505</v>
      </c>
      <c r="I38" s="36">
        <v>5010131506314</v>
      </c>
      <c r="J38" s="36" t="s">
        <v>8939</v>
      </c>
    </row>
    <row r="39" spans="1:10" hidden="1" x14ac:dyDescent="0.3">
      <c r="A39" s="36">
        <v>12973</v>
      </c>
      <c r="B39" s="36">
        <v>5024172</v>
      </c>
      <c r="C39" s="36" t="s">
        <v>9418</v>
      </c>
      <c r="D39" s="36">
        <v>7.07</v>
      </c>
      <c r="E39" s="36" t="s">
        <v>9414</v>
      </c>
      <c r="F39" s="36">
        <v>1</v>
      </c>
      <c r="G39" s="36" t="s">
        <v>8937</v>
      </c>
      <c r="H39" s="37">
        <v>45505</v>
      </c>
      <c r="I39" s="36">
        <v>5010131007774</v>
      </c>
      <c r="J39" s="36" t="s">
        <v>8939</v>
      </c>
    </row>
    <row r="40" spans="1:10" hidden="1" x14ac:dyDescent="0.3">
      <c r="A40" s="36">
        <v>12973</v>
      </c>
      <c r="B40" s="36">
        <v>5024173</v>
      </c>
      <c r="C40" s="36" t="s">
        <v>9416</v>
      </c>
      <c r="D40" s="36">
        <v>14.81</v>
      </c>
      <c r="E40" s="36" t="s">
        <v>9414</v>
      </c>
      <c r="F40" s="36">
        <v>1</v>
      </c>
      <c r="G40" s="36" t="s">
        <v>8937</v>
      </c>
      <c r="H40" s="37">
        <v>45505</v>
      </c>
      <c r="I40" s="36">
        <v>5010131007781</v>
      </c>
      <c r="J40" s="36" t="s">
        <v>8939</v>
      </c>
    </row>
    <row r="41" spans="1:10" hidden="1" x14ac:dyDescent="0.3">
      <c r="A41" s="36">
        <v>12973</v>
      </c>
      <c r="B41" s="36">
        <v>5024174</v>
      </c>
      <c r="C41" s="36" t="s">
        <v>9413</v>
      </c>
      <c r="D41" s="36">
        <v>18</v>
      </c>
      <c r="E41" s="36" t="s">
        <v>9414</v>
      </c>
      <c r="F41" s="36">
        <v>1</v>
      </c>
      <c r="G41" s="36" t="s">
        <v>8937</v>
      </c>
      <c r="H41" s="37">
        <v>45505</v>
      </c>
      <c r="I41" s="36">
        <v>5010131007798</v>
      </c>
      <c r="J41" s="36" t="s">
        <v>8939</v>
      </c>
    </row>
    <row r="42" spans="1:10" hidden="1" x14ac:dyDescent="0.3">
      <c r="A42" s="36">
        <v>12973</v>
      </c>
      <c r="B42" s="36">
        <v>5090322</v>
      </c>
      <c r="C42" s="36" t="s">
        <v>9423</v>
      </c>
      <c r="D42" s="36">
        <v>8.6</v>
      </c>
      <c r="E42" s="36" t="s">
        <v>9421</v>
      </c>
      <c r="F42" s="36">
        <v>1</v>
      </c>
      <c r="G42" s="36" t="s">
        <v>8937</v>
      </c>
      <c r="H42" s="37">
        <v>45505</v>
      </c>
      <c r="I42" s="36">
        <v>5010131545979</v>
      </c>
      <c r="J42" s="36" t="s">
        <v>8939</v>
      </c>
    </row>
    <row r="43" spans="1:10" hidden="1" x14ac:dyDescent="0.3">
      <c r="A43" s="36">
        <v>12973</v>
      </c>
      <c r="B43" s="36">
        <v>5089419</v>
      </c>
      <c r="C43" s="36" t="s">
        <v>9420</v>
      </c>
      <c r="D43" s="36">
        <v>31.32</v>
      </c>
      <c r="E43" s="36" t="s">
        <v>9421</v>
      </c>
      <c r="F43" s="36">
        <v>1</v>
      </c>
      <c r="G43" s="36" t="s">
        <v>8937</v>
      </c>
      <c r="H43" s="37">
        <v>45505</v>
      </c>
      <c r="I43" s="36">
        <v>5010131535321</v>
      </c>
      <c r="J43" s="36" t="s">
        <v>8939</v>
      </c>
    </row>
    <row r="44" spans="1:10" hidden="1" x14ac:dyDescent="0.3">
      <c r="A44" s="36">
        <v>12973</v>
      </c>
      <c r="B44" s="36">
        <v>5097350</v>
      </c>
      <c r="C44" s="36" t="s">
        <v>11977</v>
      </c>
      <c r="D44" s="36">
        <v>59.24</v>
      </c>
      <c r="E44" s="36" t="s">
        <v>11978</v>
      </c>
      <c r="F44" s="36">
        <v>1</v>
      </c>
      <c r="G44" s="36" t="s">
        <v>8937</v>
      </c>
      <c r="H44" s="37">
        <v>45505</v>
      </c>
      <c r="I44" s="36">
        <v>5010131584268</v>
      </c>
      <c r="J44" s="36" t="s">
        <v>8939</v>
      </c>
    </row>
    <row r="45" spans="1:10" hidden="1" x14ac:dyDescent="0.3">
      <c r="A45" s="36">
        <v>12973</v>
      </c>
      <c r="B45" s="36">
        <v>5027073</v>
      </c>
      <c r="C45" s="36" t="s">
        <v>9432</v>
      </c>
      <c r="D45" s="36">
        <v>25.88</v>
      </c>
      <c r="E45" s="36" t="s">
        <v>9426</v>
      </c>
      <c r="F45" s="36">
        <v>1</v>
      </c>
      <c r="G45" s="36" t="s">
        <v>8937</v>
      </c>
      <c r="H45" s="37">
        <v>45505</v>
      </c>
      <c r="I45" s="36">
        <v>5010131019791</v>
      </c>
      <c r="J45" s="36" t="s">
        <v>8939</v>
      </c>
    </row>
    <row r="46" spans="1:10" hidden="1" x14ac:dyDescent="0.3">
      <c r="A46" s="36">
        <v>12973</v>
      </c>
      <c r="B46" s="36">
        <v>5048895</v>
      </c>
      <c r="C46" s="36" t="s">
        <v>9430</v>
      </c>
      <c r="D46" s="36">
        <v>7.56</v>
      </c>
      <c r="E46" s="36" t="s">
        <v>9426</v>
      </c>
      <c r="F46" s="36">
        <v>1</v>
      </c>
      <c r="G46" s="36" t="s">
        <v>8937</v>
      </c>
      <c r="H46" s="37">
        <v>45505</v>
      </c>
      <c r="I46" s="36">
        <v>5010131482571</v>
      </c>
      <c r="J46" s="36" t="s">
        <v>8939</v>
      </c>
    </row>
    <row r="47" spans="1:10" hidden="1" x14ac:dyDescent="0.3">
      <c r="A47" s="36">
        <v>12973</v>
      </c>
      <c r="B47" s="36">
        <v>5094752</v>
      </c>
      <c r="C47" s="36" t="s">
        <v>9425</v>
      </c>
      <c r="D47" s="36">
        <v>9.9700000000000006</v>
      </c>
      <c r="E47" s="36" t="s">
        <v>9426</v>
      </c>
      <c r="F47" s="36">
        <v>1</v>
      </c>
      <c r="G47" s="36" t="s">
        <v>8937</v>
      </c>
      <c r="H47" s="37">
        <v>45505</v>
      </c>
      <c r="I47" s="36">
        <v>5010131577154</v>
      </c>
      <c r="J47" s="36" t="s">
        <v>8939</v>
      </c>
    </row>
    <row r="48" spans="1:10" hidden="1" x14ac:dyDescent="0.3">
      <c r="A48" s="36">
        <v>12973</v>
      </c>
      <c r="B48" s="36">
        <v>5094753</v>
      </c>
      <c r="C48" s="36" t="s">
        <v>9428</v>
      </c>
      <c r="D48" s="36">
        <v>36.630000000000003</v>
      </c>
      <c r="E48" s="36" t="s">
        <v>9426</v>
      </c>
      <c r="F48" s="36">
        <v>1</v>
      </c>
      <c r="G48" s="36" t="s">
        <v>8937</v>
      </c>
      <c r="H48" s="37">
        <v>45505</v>
      </c>
      <c r="I48" s="36">
        <v>5010131577161</v>
      </c>
      <c r="J48" s="36" t="s">
        <v>8939</v>
      </c>
    </row>
    <row r="49" spans="1:10" hidden="1" x14ac:dyDescent="0.3">
      <c r="A49" s="36">
        <v>12973</v>
      </c>
      <c r="B49" s="36">
        <v>5017818</v>
      </c>
      <c r="C49" s="36" t="s">
        <v>9434</v>
      </c>
      <c r="D49" s="36">
        <v>11.54</v>
      </c>
      <c r="E49" s="36" t="s">
        <v>9435</v>
      </c>
      <c r="F49" s="36">
        <v>1</v>
      </c>
      <c r="G49" s="36" t="s">
        <v>8937</v>
      </c>
      <c r="H49" s="37">
        <v>45505</v>
      </c>
      <c r="I49" s="36">
        <v>5010131019500</v>
      </c>
      <c r="J49" s="36" t="s">
        <v>8939</v>
      </c>
    </row>
    <row r="50" spans="1:10" hidden="1" x14ac:dyDescent="0.3">
      <c r="A50" s="36">
        <v>12973</v>
      </c>
      <c r="B50" s="36">
        <v>5017530</v>
      </c>
      <c r="C50" s="36" t="s">
        <v>9437</v>
      </c>
      <c r="D50" s="36">
        <v>17.22</v>
      </c>
      <c r="E50" s="36" t="s">
        <v>9438</v>
      </c>
      <c r="F50" s="36">
        <v>1</v>
      </c>
      <c r="G50" s="36" t="s">
        <v>8937</v>
      </c>
      <c r="H50" s="37">
        <v>45505</v>
      </c>
      <c r="I50" s="36">
        <v>5010131019531</v>
      </c>
      <c r="J50" s="36" t="s">
        <v>8939</v>
      </c>
    </row>
    <row r="51" spans="1:10" hidden="1" x14ac:dyDescent="0.3">
      <c r="A51" s="36">
        <v>12973</v>
      </c>
      <c r="B51" s="36">
        <v>5029258</v>
      </c>
      <c r="C51" s="36" t="s">
        <v>9440</v>
      </c>
      <c r="D51" s="36">
        <v>23.22</v>
      </c>
      <c r="E51" s="36" t="s">
        <v>9441</v>
      </c>
      <c r="F51" s="36">
        <v>1</v>
      </c>
      <c r="G51" s="36" t="s">
        <v>8937</v>
      </c>
      <c r="H51" s="37">
        <v>45505</v>
      </c>
      <c r="I51" s="36">
        <v>5010131505928</v>
      </c>
      <c r="J51" s="36" t="s">
        <v>8939</v>
      </c>
    </row>
    <row r="52" spans="1:10" x14ac:dyDescent="0.3">
      <c r="A52" s="36">
        <v>12973</v>
      </c>
      <c r="B52" s="36">
        <v>5074888</v>
      </c>
      <c r="C52" s="36" t="s">
        <v>9443</v>
      </c>
      <c r="D52" s="36">
        <v>23.29</v>
      </c>
      <c r="E52" s="36" t="s">
        <v>9444</v>
      </c>
      <c r="F52" s="36">
        <v>1</v>
      </c>
      <c r="G52" s="36" t="s">
        <v>8937</v>
      </c>
      <c r="H52" s="37">
        <v>45505</v>
      </c>
      <c r="I52" s="36">
        <v>5010131512650</v>
      </c>
      <c r="J52" s="36" t="s">
        <v>8939</v>
      </c>
    </row>
    <row r="53" spans="1:10" hidden="1" x14ac:dyDescent="0.3">
      <c r="A53" s="36">
        <v>12973</v>
      </c>
      <c r="B53" s="36">
        <v>5023891</v>
      </c>
      <c r="C53" s="36" t="s">
        <v>9449</v>
      </c>
      <c r="D53" s="36">
        <v>23.76</v>
      </c>
      <c r="E53" s="36" t="s">
        <v>9447</v>
      </c>
      <c r="F53" s="36">
        <v>1</v>
      </c>
      <c r="G53" s="36" t="s">
        <v>8937</v>
      </c>
      <c r="H53" s="37">
        <v>45505</v>
      </c>
      <c r="I53" s="36">
        <v>5010131000423</v>
      </c>
      <c r="J53" s="36" t="s">
        <v>8939</v>
      </c>
    </row>
    <row r="54" spans="1:10" hidden="1" x14ac:dyDescent="0.3">
      <c r="A54" s="36">
        <v>12973</v>
      </c>
      <c r="B54" s="36">
        <v>5023890</v>
      </c>
      <c r="C54" s="36" t="s">
        <v>9446</v>
      </c>
      <c r="D54" s="36">
        <v>11.79</v>
      </c>
      <c r="E54" s="36" t="s">
        <v>9447</v>
      </c>
      <c r="F54" s="36">
        <v>1</v>
      </c>
      <c r="G54" s="36" t="s">
        <v>8937</v>
      </c>
      <c r="H54" s="37">
        <v>45505</v>
      </c>
      <c r="I54" s="36">
        <v>5010131000416</v>
      </c>
      <c r="J54" s="36" t="s">
        <v>8939</v>
      </c>
    </row>
    <row r="55" spans="1:10" hidden="1" x14ac:dyDescent="0.3">
      <c r="A55" s="36">
        <v>12973</v>
      </c>
      <c r="B55" s="36">
        <v>5023888</v>
      </c>
      <c r="C55" s="36" t="s">
        <v>9451</v>
      </c>
      <c r="D55" s="36">
        <v>24.15</v>
      </c>
      <c r="E55" s="36" t="s">
        <v>9452</v>
      </c>
      <c r="F55" s="36">
        <v>1</v>
      </c>
      <c r="G55" s="36" t="s">
        <v>8937</v>
      </c>
      <c r="H55" s="37">
        <v>45505</v>
      </c>
      <c r="I55" s="36">
        <v>5010131000249</v>
      </c>
      <c r="J55" s="36" t="s">
        <v>8939</v>
      </c>
    </row>
    <row r="56" spans="1:10" hidden="1" x14ac:dyDescent="0.3">
      <c r="A56" s="36">
        <v>12973</v>
      </c>
      <c r="B56" s="36">
        <v>5090732</v>
      </c>
      <c r="C56" s="36" t="s">
        <v>9454</v>
      </c>
      <c r="D56" s="36">
        <v>26.47</v>
      </c>
      <c r="E56" s="36" t="s">
        <v>9455</v>
      </c>
      <c r="F56" s="36">
        <v>1</v>
      </c>
      <c r="G56" s="36" t="s">
        <v>8937</v>
      </c>
      <c r="H56" s="37">
        <v>45505</v>
      </c>
      <c r="I56" s="36">
        <v>5010131552113</v>
      </c>
      <c r="J56" s="36" t="s">
        <v>8939</v>
      </c>
    </row>
    <row r="57" spans="1:10" hidden="1" x14ac:dyDescent="0.3">
      <c r="A57" s="36">
        <v>12973</v>
      </c>
      <c r="B57" s="36">
        <v>5029055</v>
      </c>
      <c r="C57" s="36" t="s">
        <v>9460</v>
      </c>
      <c r="D57" s="36">
        <v>14.94</v>
      </c>
      <c r="E57" s="36" t="s">
        <v>9458</v>
      </c>
      <c r="F57" s="36">
        <v>1</v>
      </c>
      <c r="G57" s="36" t="s">
        <v>8937</v>
      </c>
      <c r="H57" s="37">
        <v>45505</v>
      </c>
      <c r="I57" s="36">
        <v>5010131505454</v>
      </c>
      <c r="J57" s="36" t="s">
        <v>8939</v>
      </c>
    </row>
    <row r="58" spans="1:10" hidden="1" x14ac:dyDescent="0.3">
      <c r="A58" s="36">
        <v>12973</v>
      </c>
      <c r="B58" s="36">
        <v>5029056</v>
      </c>
      <c r="C58" s="36" t="s">
        <v>9457</v>
      </c>
      <c r="D58" s="36">
        <v>29.64</v>
      </c>
      <c r="E58" s="36" t="s">
        <v>9458</v>
      </c>
      <c r="F58" s="36">
        <v>1</v>
      </c>
      <c r="G58" s="36" t="s">
        <v>8937</v>
      </c>
      <c r="H58" s="37">
        <v>45505</v>
      </c>
      <c r="I58" s="36">
        <v>5010131505461</v>
      </c>
      <c r="J58" s="36" t="s">
        <v>8939</v>
      </c>
    </row>
    <row r="59" spans="1:10" hidden="1" x14ac:dyDescent="0.3">
      <c r="A59" s="36">
        <v>12973</v>
      </c>
      <c r="B59" s="36">
        <v>5092961</v>
      </c>
      <c r="C59" s="36" t="s">
        <v>9462</v>
      </c>
      <c r="D59" s="36">
        <v>29.61</v>
      </c>
      <c r="E59" s="36" t="s">
        <v>9463</v>
      </c>
      <c r="F59" s="36">
        <v>1</v>
      </c>
      <c r="G59" s="36" t="s">
        <v>8937</v>
      </c>
      <c r="H59" s="37">
        <v>45505</v>
      </c>
      <c r="I59" s="36">
        <v>5010131572944</v>
      </c>
      <c r="J59" s="36" t="s">
        <v>8939</v>
      </c>
    </row>
    <row r="60" spans="1:10" hidden="1" x14ac:dyDescent="0.3">
      <c r="A60" s="36">
        <v>12973</v>
      </c>
      <c r="B60" s="36">
        <v>5092962</v>
      </c>
      <c r="C60" s="36" t="s">
        <v>9465</v>
      </c>
      <c r="D60" s="36">
        <v>29.61</v>
      </c>
      <c r="E60" s="36" t="s">
        <v>9466</v>
      </c>
      <c r="F60" s="36">
        <v>1</v>
      </c>
      <c r="G60" s="36" t="s">
        <v>8937</v>
      </c>
      <c r="H60" s="37">
        <v>45505</v>
      </c>
      <c r="I60" s="36">
        <v>5010131572951</v>
      </c>
      <c r="J60" s="36" t="s">
        <v>8939</v>
      </c>
    </row>
    <row r="61" spans="1:10" hidden="1" x14ac:dyDescent="0.3">
      <c r="A61" s="36">
        <v>12973</v>
      </c>
      <c r="B61" s="36">
        <v>5027038</v>
      </c>
      <c r="C61" s="36" t="s">
        <v>9473</v>
      </c>
      <c r="D61" s="36">
        <v>23.4</v>
      </c>
      <c r="E61" s="36" t="s">
        <v>9469</v>
      </c>
      <c r="F61" s="36">
        <v>1</v>
      </c>
      <c r="G61" s="36" t="s">
        <v>8937</v>
      </c>
      <c r="H61" s="37">
        <v>45505</v>
      </c>
      <c r="I61" s="36">
        <v>5010131017025</v>
      </c>
      <c r="J61" s="36" t="s">
        <v>8939</v>
      </c>
    </row>
    <row r="62" spans="1:10" hidden="1" x14ac:dyDescent="0.3">
      <c r="A62" s="36">
        <v>12973</v>
      </c>
      <c r="B62" s="36">
        <v>5027037</v>
      </c>
      <c r="C62" s="36" t="s">
        <v>9471</v>
      </c>
      <c r="D62" s="36">
        <v>14.13</v>
      </c>
      <c r="E62" s="36" t="s">
        <v>9469</v>
      </c>
      <c r="F62" s="36">
        <v>1</v>
      </c>
      <c r="G62" s="36" t="s">
        <v>8937</v>
      </c>
      <c r="H62" s="37">
        <v>45505</v>
      </c>
      <c r="I62" s="36">
        <v>5010131017018</v>
      </c>
      <c r="J62" s="36" t="s">
        <v>8939</v>
      </c>
    </row>
    <row r="63" spans="1:10" hidden="1" x14ac:dyDescent="0.3">
      <c r="A63" s="36">
        <v>12973</v>
      </c>
      <c r="B63" s="36">
        <v>5027036</v>
      </c>
      <c r="C63" s="36" t="s">
        <v>9468</v>
      </c>
      <c r="D63" s="36">
        <v>7.14</v>
      </c>
      <c r="E63" s="36" t="s">
        <v>9469</v>
      </c>
      <c r="F63" s="36">
        <v>1</v>
      </c>
      <c r="G63" s="36" t="s">
        <v>8937</v>
      </c>
      <c r="H63" s="37">
        <v>45505</v>
      </c>
      <c r="I63" s="36">
        <v>5010131017001</v>
      </c>
      <c r="J63" s="36" t="s">
        <v>8939</v>
      </c>
    </row>
    <row r="64" spans="1:10" hidden="1" x14ac:dyDescent="0.3">
      <c r="A64" s="36">
        <v>12973</v>
      </c>
      <c r="B64" s="36">
        <v>5029254</v>
      </c>
      <c r="C64" s="36" t="s">
        <v>9478</v>
      </c>
      <c r="D64" s="36">
        <v>29.78</v>
      </c>
      <c r="E64" s="36" t="s">
        <v>9476</v>
      </c>
      <c r="F64" s="36">
        <v>1</v>
      </c>
      <c r="G64" s="36" t="s">
        <v>8937</v>
      </c>
      <c r="H64" s="37">
        <v>45505</v>
      </c>
      <c r="I64" s="36">
        <v>5010131505911</v>
      </c>
      <c r="J64" s="36" t="s">
        <v>8939</v>
      </c>
    </row>
    <row r="65" spans="1:10" hidden="1" x14ac:dyDescent="0.3">
      <c r="A65" s="36">
        <v>12973</v>
      </c>
      <c r="B65" s="36">
        <v>5029253</v>
      </c>
      <c r="C65" s="36" t="s">
        <v>9475</v>
      </c>
      <c r="D65" s="36">
        <v>17.27</v>
      </c>
      <c r="E65" s="36" t="s">
        <v>9476</v>
      </c>
      <c r="F65" s="36">
        <v>1</v>
      </c>
      <c r="G65" s="36" t="s">
        <v>8937</v>
      </c>
      <c r="H65" s="37">
        <v>45505</v>
      </c>
      <c r="I65" s="36">
        <v>5010131505904</v>
      </c>
      <c r="J65" s="36" t="s">
        <v>8939</v>
      </c>
    </row>
    <row r="66" spans="1:10" hidden="1" x14ac:dyDescent="0.3">
      <c r="A66" s="36">
        <v>12973</v>
      </c>
      <c r="B66" s="36">
        <v>5029234</v>
      </c>
      <c r="C66" s="36" t="s">
        <v>9480</v>
      </c>
      <c r="D66" s="36">
        <v>34.200000000000003</v>
      </c>
      <c r="E66" s="36" t="s">
        <v>9481</v>
      </c>
      <c r="F66" s="36">
        <v>1</v>
      </c>
      <c r="G66" s="36" t="s">
        <v>8937</v>
      </c>
      <c r="H66" s="37">
        <v>45505</v>
      </c>
      <c r="I66" s="36">
        <v>5010131507182</v>
      </c>
      <c r="J66" s="36" t="s">
        <v>8939</v>
      </c>
    </row>
    <row r="67" spans="1:10" hidden="1" x14ac:dyDescent="0.3">
      <c r="A67" s="36">
        <v>12973</v>
      </c>
      <c r="B67" s="36">
        <v>5017789</v>
      </c>
      <c r="C67" s="36" t="s">
        <v>9483</v>
      </c>
      <c r="D67" s="36">
        <v>31.1</v>
      </c>
      <c r="E67" s="36" t="s">
        <v>251</v>
      </c>
      <c r="F67" s="36">
        <v>1</v>
      </c>
      <c r="G67" s="36" t="s">
        <v>8937</v>
      </c>
      <c r="H67" s="37">
        <v>45505</v>
      </c>
      <c r="I67" s="36">
        <v>5010131417078</v>
      </c>
      <c r="J67" s="36" t="s">
        <v>8939</v>
      </c>
    </row>
    <row r="68" spans="1:10" hidden="1" x14ac:dyDescent="0.3">
      <c r="A68" s="36">
        <v>12973</v>
      </c>
      <c r="B68" s="36">
        <v>5017785</v>
      </c>
      <c r="C68" s="36" t="s">
        <v>9485</v>
      </c>
      <c r="D68" s="36">
        <v>31.1</v>
      </c>
      <c r="E68" s="36" t="s">
        <v>9486</v>
      </c>
      <c r="F68" s="36">
        <v>1</v>
      </c>
      <c r="G68" s="36" t="s">
        <v>8937</v>
      </c>
      <c r="H68" s="37">
        <v>45505</v>
      </c>
      <c r="I68" s="36">
        <v>5010131417085</v>
      </c>
      <c r="J68" s="36" t="s">
        <v>8939</v>
      </c>
    </row>
    <row r="69" spans="1:10" hidden="1" x14ac:dyDescent="0.3">
      <c r="A69" s="36">
        <v>12973</v>
      </c>
      <c r="B69" s="36">
        <v>5088422</v>
      </c>
      <c r="C69" s="36" t="s">
        <v>9488</v>
      </c>
      <c r="D69" s="36">
        <v>45</v>
      </c>
      <c r="E69" s="36" t="s">
        <v>9489</v>
      </c>
      <c r="F69" s="36">
        <v>1</v>
      </c>
      <c r="G69" s="36" t="s">
        <v>8937</v>
      </c>
      <c r="H69" s="37">
        <v>45505</v>
      </c>
      <c r="I69" s="36">
        <v>5010131523458</v>
      </c>
      <c r="J69" s="36" t="s">
        <v>8939</v>
      </c>
    </row>
    <row r="70" spans="1:10" hidden="1" x14ac:dyDescent="0.3">
      <c r="A70" s="36">
        <v>12973</v>
      </c>
      <c r="B70" s="36">
        <v>5088424</v>
      </c>
      <c r="C70" s="36" t="s">
        <v>9491</v>
      </c>
      <c r="D70" s="36">
        <v>45</v>
      </c>
      <c r="E70" s="36" t="s">
        <v>9492</v>
      </c>
      <c r="F70" s="36">
        <v>1</v>
      </c>
      <c r="G70" s="36" t="s">
        <v>8937</v>
      </c>
      <c r="H70" s="37">
        <v>45505</v>
      </c>
      <c r="I70" s="36">
        <v>5010131523472</v>
      </c>
      <c r="J70" s="36" t="s">
        <v>8939</v>
      </c>
    </row>
    <row r="71" spans="1:10" hidden="1" x14ac:dyDescent="0.3">
      <c r="A71" s="36">
        <v>12973</v>
      </c>
      <c r="B71" s="36">
        <v>5093673</v>
      </c>
      <c r="C71" s="36" t="s">
        <v>9494</v>
      </c>
      <c r="D71" s="36">
        <v>9.6199999999999992</v>
      </c>
      <c r="E71" s="36" t="s">
        <v>9495</v>
      </c>
      <c r="F71" s="36">
        <v>1</v>
      </c>
      <c r="G71" s="36" t="s">
        <v>8937</v>
      </c>
      <c r="H71" s="37">
        <v>45505</v>
      </c>
      <c r="I71" s="36">
        <v>5010131576935</v>
      </c>
      <c r="J71" s="36" t="s">
        <v>8939</v>
      </c>
    </row>
    <row r="72" spans="1:10" hidden="1" x14ac:dyDescent="0.3">
      <c r="A72" s="36">
        <v>12973</v>
      </c>
      <c r="B72" s="36">
        <v>5093674</v>
      </c>
      <c r="C72" s="36" t="s">
        <v>9497</v>
      </c>
      <c r="D72" s="36">
        <v>18.940000000000001</v>
      </c>
      <c r="E72" s="36" t="s">
        <v>9495</v>
      </c>
      <c r="F72" s="36">
        <v>1</v>
      </c>
      <c r="G72" s="36" t="s">
        <v>8937</v>
      </c>
      <c r="H72" s="37">
        <v>45505</v>
      </c>
      <c r="I72" s="36">
        <v>5010131576942</v>
      </c>
      <c r="J72" s="36" t="s">
        <v>8939</v>
      </c>
    </row>
    <row r="73" spans="1:10" hidden="1" x14ac:dyDescent="0.3">
      <c r="A73" s="36">
        <v>12973</v>
      </c>
      <c r="B73" s="36">
        <v>5095633</v>
      </c>
      <c r="C73" s="36" t="s">
        <v>9501</v>
      </c>
      <c r="D73" s="36">
        <v>25.36</v>
      </c>
      <c r="E73" s="36" t="s">
        <v>9500</v>
      </c>
      <c r="F73" s="36">
        <v>1</v>
      </c>
      <c r="G73" s="36" t="s">
        <v>8937</v>
      </c>
      <c r="H73" s="37">
        <v>45505</v>
      </c>
      <c r="I73" s="36"/>
      <c r="J73" s="36" t="s">
        <v>8939</v>
      </c>
    </row>
    <row r="74" spans="1:10" hidden="1" x14ac:dyDescent="0.3">
      <c r="A74" s="36">
        <v>12973</v>
      </c>
      <c r="B74" s="36">
        <v>5095632</v>
      </c>
      <c r="C74" s="36" t="s">
        <v>9499</v>
      </c>
      <c r="D74" s="36">
        <v>11.58</v>
      </c>
      <c r="E74" s="36" t="s">
        <v>9500</v>
      </c>
      <c r="F74" s="36">
        <v>1</v>
      </c>
      <c r="G74" s="36" t="s">
        <v>8937</v>
      </c>
      <c r="H74" s="37">
        <v>45505</v>
      </c>
      <c r="I74" s="36"/>
      <c r="J74" s="36" t="s">
        <v>8939</v>
      </c>
    </row>
    <row r="75" spans="1:10" hidden="1" x14ac:dyDescent="0.3">
      <c r="A75" s="36">
        <v>12973</v>
      </c>
      <c r="B75" s="36">
        <v>5090805</v>
      </c>
      <c r="C75" s="36" t="s">
        <v>9502</v>
      </c>
      <c r="D75" s="36">
        <v>16.61</v>
      </c>
      <c r="E75" s="36" t="s">
        <v>9503</v>
      </c>
      <c r="F75" s="36">
        <v>1</v>
      </c>
      <c r="G75" s="36" t="s">
        <v>8937</v>
      </c>
      <c r="H75" s="37">
        <v>45505</v>
      </c>
      <c r="I75" s="36">
        <v>5010131552809</v>
      </c>
      <c r="J75" s="36" t="s">
        <v>8939</v>
      </c>
    </row>
    <row r="76" spans="1:10" hidden="1" x14ac:dyDescent="0.3">
      <c r="A76" s="36">
        <v>12973</v>
      </c>
      <c r="B76" s="36">
        <v>5090869</v>
      </c>
      <c r="C76" s="36" t="s">
        <v>9505</v>
      </c>
      <c r="D76" s="36">
        <v>8.43</v>
      </c>
      <c r="E76" s="36" t="s">
        <v>9503</v>
      </c>
      <c r="F76" s="36">
        <v>1</v>
      </c>
      <c r="G76" s="36" t="s">
        <v>8937</v>
      </c>
      <c r="H76" s="37">
        <v>45505</v>
      </c>
      <c r="I76" s="36">
        <v>5010131553417</v>
      </c>
      <c r="J76" s="36" t="s">
        <v>8939</v>
      </c>
    </row>
    <row r="77" spans="1:10" hidden="1" x14ac:dyDescent="0.3">
      <c r="A77" s="36">
        <v>12973</v>
      </c>
      <c r="B77" s="36">
        <v>5090804</v>
      </c>
      <c r="C77" s="36" t="s">
        <v>9512</v>
      </c>
      <c r="D77" s="36">
        <v>26.05</v>
      </c>
      <c r="E77" s="36" t="s">
        <v>9508</v>
      </c>
      <c r="F77" s="36">
        <v>1</v>
      </c>
      <c r="G77" s="36" t="s">
        <v>8937</v>
      </c>
      <c r="H77" s="37">
        <v>45505</v>
      </c>
      <c r="I77" s="36">
        <v>5010131552793</v>
      </c>
      <c r="J77" s="36" t="s">
        <v>8939</v>
      </c>
    </row>
    <row r="78" spans="1:10" hidden="1" x14ac:dyDescent="0.3">
      <c r="A78" s="36">
        <v>12973</v>
      </c>
      <c r="B78" s="36">
        <v>5090803</v>
      </c>
      <c r="C78" s="36" t="s">
        <v>9510</v>
      </c>
      <c r="D78" s="36">
        <v>14.42</v>
      </c>
      <c r="E78" s="36" t="s">
        <v>9508</v>
      </c>
      <c r="F78" s="36">
        <v>1</v>
      </c>
      <c r="G78" s="36" t="s">
        <v>8937</v>
      </c>
      <c r="H78" s="37">
        <v>45505</v>
      </c>
      <c r="I78" s="36">
        <v>5010131552786</v>
      </c>
      <c r="J78" s="36" t="s">
        <v>8939</v>
      </c>
    </row>
    <row r="79" spans="1:10" hidden="1" x14ac:dyDescent="0.3">
      <c r="A79" s="36">
        <v>12973</v>
      </c>
      <c r="B79" s="36">
        <v>5090802</v>
      </c>
      <c r="C79" s="36" t="s">
        <v>9507</v>
      </c>
      <c r="D79" s="36">
        <v>7.33</v>
      </c>
      <c r="E79" s="36" t="s">
        <v>9508</v>
      </c>
      <c r="F79" s="36">
        <v>1</v>
      </c>
      <c r="G79" s="36" t="s">
        <v>8937</v>
      </c>
      <c r="H79" s="37">
        <v>45505</v>
      </c>
      <c r="I79" s="36">
        <v>5010131552779</v>
      </c>
      <c r="J79" s="36" t="s">
        <v>8939</v>
      </c>
    </row>
    <row r="80" spans="1:10" hidden="1" x14ac:dyDescent="0.3">
      <c r="A80" s="36">
        <v>12973</v>
      </c>
      <c r="B80" s="36">
        <v>5093355</v>
      </c>
      <c r="C80" s="36" t="s">
        <v>9514</v>
      </c>
      <c r="D80" s="36">
        <v>29.9</v>
      </c>
      <c r="E80" s="36" t="s">
        <v>9515</v>
      </c>
      <c r="F80" s="36">
        <v>1</v>
      </c>
      <c r="G80" s="36" t="s">
        <v>8937</v>
      </c>
      <c r="H80" s="37">
        <v>45505</v>
      </c>
      <c r="I80" s="36">
        <v>5010131575167</v>
      </c>
      <c r="J80" s="36" t="s">
        <v>8939</v>
      </c>
    </row>
    <row r="81" spans="1:10" hidden="1" x14ac:dyDescent="0.3">
      <c r="A81" s="36">
        <v>12973</v>
      </c>
      <c r="B81" s="36">
        <v>5093354</v>
      </c>
      <c r="C81" s="36" t="s">
        <v>9517</v>
      </c>
      <c r="D81" s="36">
        <v>16.61</v>
      </c>
      <c r="E81" s="36" t="s">
        <v>9515</v>
      </c>
      <c r="F81" s="36">
        <v>1</v>
      </c>
      <c r="G81" s="36" t="s">
        <v>8937</v>
      </c>
      <c r="H81" s="37">
        <v>45505</v>
      </c>
      <c r="I81" s="36">
        <v>5010131575174</v>
      </c>
      <c r="J81" s="36" t="s">
        <v>8939</v>
      </c>
    </row>
    <row r="82" spans="1:10" hidden="1" x14ac:dyDescent="0.3">
      <c r="A82" s="36">
        <v>12973</v>
      </c>
      <c r="B82" s="36">
        <v>5093353</v>
      </c>
      <c r="C82" s="36" t="s">
        <v>9519</v>
      </c>
      <c r="D82" s="36">
        <v>8.43</v>
      </c>
      <c r="E82" s="36" t="s">
        <v>9515</v>
      </c>
      <c r="F82" s="36">
        <v>1</v>
      </c>
      <c r="G82" s="36" t="s">
        <v>8937</v>
      </c>
      <c r="H82" s="37">
        <v>45505</v>
      </c>
      <c r="I82" s="36">
        <v>5010131575181</v>
      </c>
      <c r="J82" s="36" t="s">
        <v>8939</v>
      </c>
    </row>
    <row r="83" spans="1:10" hidden="1" x14ac:dyDescent="0.3">
      <c r="A83" s="36">
        <v>12973</v>
      </c>
      <c r="B83" s="36">
        <v>5090814</v>
      </c>
      <c r="C83" s="36" t="s">
        <v>9521</v>
      </c>
      <c r="D83" s="36">
        <v>7.33</v>
      </c>
      <c r="E83" s="36" t="s">
        <v>9522</v>
      </c>
      <c r="F83" s="36">
        <v>1</v>
      </c>
      <c r="G83" s="36" t="s">
        <v>8937</v>
      </c>
      <c r="H83" s="37">
        <v>45505</v>
      </c>
      <c r="I83" s="36">
        <v>5010131552892</v>
      </c>
      <c r="J83" s="36" t="s">
        <v>8939</v>
      </c>
    </row>
    <row r="84" spans="1:10" hidden="1" x14ac:dyDescent="0.3">
      <c r="A84" s="36">
        <v>12973</v>
      </c>
      <c r="B84" s="36">
        <v>5090815</v>
      </c>
      <c r="C84" s="36" t="s">
        <v>9524</v>
      </c>
      <c r="D84" s="36">
        <v>14.42</v>
      </c>
      <c r="E84" s="36" t="s">
        <v>9522</v>
      </c>
      <c r="F84" s="36">
        <v>1</v>
      </c>
      <c r="G84" s="36" t="s">
        <v>8937</v>
      </c>
      <c r="H84" s="37">
        <v>45505</v>
      </c>
      <c r="I84" s="36">
        <v>5010131552908</v>
      </c>
      <c r="J84" s="36" t="s">
        <v>8939</v>
      </c>
    </row>
    <row r="85" spans="1:10" hidden="1" x14ac:dyDescent="0.3">
      <c r="A85" s="36">
        <v>12973</v>
      </c>
      <c r="B85" s="36">
        <v>5090816</v>
      </c>
      <c r="C85" s="36" t="s">
        <v>9526</v>
      </c>
      <c r="D85" s="36">
        <v>26</v>
      </c>
      <c r="E85" s="36" t="s">
        <v>9522</v>
      </c>
      <c r="F85" s="36">
        <v>1</v>
      </c>
      <c r="G85" s="36" t="s">
        <v>8937</v>
      </c>
      <c r="H85" s="37">
        <v>45505</v>
      </c>
      <c r="I85" s="36">
        <v>5010131552915</v>
      </c>
      <c r="J85" s="36" t="s">
        <v>8939</v>
      </c>
    </row>
    <row r="86" spans="1:10" hidden="1" x14ac:dyDescent="0.3">
      <c r="A86" s="36">
        <v>12973</v>
      </c>
      <c r="B86" s="36">
        <v>5093359</v>
      </c>
      <c r="C86" s="36" t="s">
        <v>9533</v>
      </c>
      <c r="D86" s="36">
        <v>8.43</v>
      </c>
      <c r="E86" s="36" t="s">
        <v>9529</v>
      </c>
      <c r="F86" s="36">
        <v>1</v>
      </c>
      <c r="G86" s="36" t="s">
        <v>8937</v>
      </c>
      <c r="H86" s="37">
        <v>45505</v>
      </c>
      <c r="I86" s="36">
        <v>5010131575204</v>
      </c>
      <c r="J86" s="36" t="s">
        <v>8939</v>
      </c>
    </row>
    <row r="87" spans="1:10" hidden="1" x14ac:dyDescent="0.3">
      <c r="A87" s="36">
        <v>12973</v>
      </c>
      <c r="B87" s="36">
        <v>5093360</v>
      </c>
      <c r="C87" s="36" t="s">
        <v>9531</v>
      </c>
      <c r="D87" s="36">
        <v>16.61</v>
      </c>
      <c r="E87" s="36" t="s">
        <v>9529</v>
      </c>
      <c r="F87" s="36">
        <v>1</v>
      </c>
      <c r="G87" s="36" t="s">
        <v>8937</v>
      </c>
      <c r="H87" s="37">
        <v>45505</v>
      </c>
      <c r="I87" s="36">
        <v>5010131575198</v>
      </c>
      <c r="J87" s="36" t="s">
        <v>8939</v>
      </c>
    </row>
    <row r="88" spans="1:10" hidden="1" x14ac:dyDescent="0.3">
      <c r="A88" s="36">
        <v>12973</v>
      </c>
      <c r="B88" s="36">
        <v>5093361</v>
      </c>
      <c r="C88" s="36" t="s">
        <v>9528</v>
      </c>
      <c r="D88" s="36">
        <v>29.9</v>
      </c>
      <c r="E88" s="36" t="s">
        <v>9529</v>
      </c>
      <c r="F88" s="36">
        <v>1</v>
      </c>
      <c r="G88" s="36" t="s">
        <v>8937</v>
      </c>
      <c r="H88" s="37">
        <v>45505</v>
      </c>
      <c r="I88" s="36">
        <v>5010131574672</v>
      </c>
      <c r="J88" s="36" t="s">
        <v>8939</v>
      </c>
    </row>
    <row r="89" spans="1:10" hidden="1" x14ac:dyDescent="0.3">
      <c r="A89" s="36">
        <v>12973</v>
      </c>
      <c r="B89" s="36">
        <v>5090817</v>
      </c>
      <c r="C89" s="36" t="s">
        <v>9538</v>
      </c>
      <c r="D89" s="36">
        <v>8.43</v>
      </c>
      <c r="E89" s="36" t="s">
        <v>9536</v>
      </c>
      <c r="F89" s="36">
        <v>1</v>
      </c>
      <c r="G89" s="36" t="s">
        <v>8937</v>
      </c>
      <c r="H89" s="37">
        <v>45505</v>
      </c>
      <c r="I89" s="36">
        <v>5010131552922</v>
      </c>
      <c r="J89" s="36" t="s">
        <v>8939</v>
      </c>
    </row>
    <row r="90" spans="1:10" hidden="1" x14ac:dyDescent="0.3">
      <c r="A90" s="36">
        <v>12973</v>
      </c>
      <c r="B90" s="36">
        <v>5090870</v>
      </c>
      <c r="C90" s="36" t="s">
        <v>9535</v>
      </c>
      <c r="D90" s="36">
        <v>16.61</v>
      </c>
      <c r="E90" s="36" t="s">
        <v>9536</v>
      </c>
      <c r="F90" s="36">
        <v>1</v>
      </c>
      <c r="G90" s="36" t="s">
        <v>8937</v>
      </c>
      <c r="H90" s="37">
        <v>45505</v>
      </c>
      <c r="I90" s="36">
        <v>5010131553424</v>
      </c>
      <c r="J90" s="36" t="s">
        <v>8939</v>
      </c>
    </row>
    <row r="91" spans="1:10" hidden="1" x14ac:dyDescent="0.3">
      <c r="A91" s="36">
        <v>12973</v>
      </c>
      <c r="B91" s="36">
        <v>5091985</v>
      </c>
      <c r="C91" s="36" t="s">
        <v>11979</v>
      </c>
      <c r="D91" s="36">
        <v>8.75</v>
      </c>
      <c r="E91" s="36" t="s">
        <v>9541</v>
      </c>
      <c r="F91" s="36">
        <v>1</v>
      </c>
      <c r="G91" s="36" t="s">
        <v>8937</v>
      </c>
      <c r="H91" s="37">
        <v>45505</v>
      </c>
      <c r="I91" s="36">
        <v>5010131561702</v>
      </c>
      <c r="J91" s="36" t="s">
        <v>8939</v>
      </c>
    </row>
    <row r="92" spans="1:10" hidden="1" x14ac:dyDescent="0.3">
      <c r="A92" s="36">
        <v>12973</v>
      </c>
      <c r="B92" s="36">
        <v>5091986</v>
      </c>
      <c r="C92" s="36" t="s">
        <v>11980</v>
      </c>
      <c r="D92" s="36">
        <v>17.22</v>
      </c>
      <c r="E92" s="36" t="s">
        <v>9541</v>
      </c>
      <c r="F92" s="36">
        <v>1</v>
      </c>
      <c r="G92" s="36" t="s">
        <v>8937</v>
      </c>
      <c r="H92" s="37">
        <v>45505</v>
      </c>
      <c r="I92" s="36">
        <v>5010131561719</v>
      </c>
      <c r="J92" s="36" t="s">
        <v>8939</v>
      </c>
    </row>
    <row r="93" spans="1:10" hidden="1" x14ac:dyDescent="0.3">
      <c r="A93" s="36">
        <v>12973</v>
      </c>
      <c r="B93" s="36">
        <v>5091987</v>
      </c>
      <c r="C93" s="36" t="s">
        <v>11981</v>
      </c>
      <c r="D93" s="36">
        <v>28</v>
      </c>
      <c r="E93" s="36" t="s">
        <v>9541</v>
      </c>
      <c r="F93" s="36">
        <v>1</v>
      </c>
      <c r="G93" s="36" t="s">
        <v>8937</v>
      </c>
      <c r="H93" s="37">
        <v>45505</v>
      </c>
      <c r="I93" s="36">
        <v>5010131561726</v>
      </c>
      <c r="J93" s="36" t="s">
        <v>8939</v>
      </c>
    </row>
    <row r="94" spans="1:10" hidden="1" x14ac:dyDescent="0.3">
      <c r="A94" s="36">
        <v>12973</v>
      </c>
      <c r="B94" s="36">
        <v>5093356</v>
      </c>
      <c r="C94" s="36" t="s">
        <v>9547</v>
      </c>
      <c r="D94" s="36">
        <v>10.06</v>
      </c>
      <c r="E94" s="36" t="s">
        <v>9548</v>
      </c>
      <c r="F94" s="36">
        <v>1</v>
      </c>
      <c r="G94" s="36" t="s">
        <v>8937</v>
      </c>
      <c r="H94" s="37">
        <v>45505</v>
      </c>
      <c r="I94" s="36">
        <v>5010131575235</v>
      </c>
      <c r="J94" s="36" t="s">
        <v>8939</v>
      </c>
    </row>
    <row r="95" spans="1:10" hidden="1" x14ac:dyDescent="0.3">
      <c r="A95" s="36">
        <v>12973</v>
      </c>
      <c r="B95" s="36">
        <v>5093357</v>
      </c>
      <c r="C95" s="36" t="s">
        <v>9550</v>
      </c>
      <c r="D95" s="36">
        <v>22.06</v>
      </c>
      <c r="E95" s="36" t="s">
        <v>9548</v>
      </c>
      <c r="F95" s="36">
        <v>1</v>
      </c>
      <c r="G95" s="36" t="s">
        <v>8937</v>
      </c>
      <c r="H95" s="37">
        <v>45505</v>
      </c>
      <c r="I95" s="36">
        <v>5010131575228</v>
      </c>
      <c r="J95" s="36" t="s">
        <v>8939</v>
      </c>
    </row>
    <row r="96" spans="1:10" hidden="1" x14ac:dyDescent="0.3">
      <c r="A96" s="36">
        <v>12973</v>
      </c>
      <c r="B96" s="36">
        <v>5093358</v>
      </c>
      <c r="C96" s="36" t="s">
        <v>9552</v>
      </c>
      <c r="D96" s="36">
        <v>39.06</v>
      </c>
      <c r="E96" s="36" t="s">
        <v>9548</v>
      </c>
      <c r="F96" s="36">
        <v>1</v>
      </c>
      <c r="G96" s="36" t="s">
        <v>8937</v>
      </c>
      <c r="H96" s="37">
        <v>45505</v>
      </c>
      <c r="I96" s="36">
        <v>5010131575211</v>
      </c>
      <c r="J96" s="36" t="s">
        <v>8939</v>
      </c>
    </row>
    <row r="97" spans="1:10" hidden="1" x14ac:dyDescent="0.3">
      <c r="A97" s="36">
        <v>12973</v>
      </c>
      <c r="B97" s="36">
        <v>5026988</v>
      </c>
      <c r="C97" s="36" t="s">
        <v>9559</v>
      </c>
      <c r="D97" s="36">
        <v>6.18</v>
      </c>
      <c r="E97" s="36" t="s">
        <v>9555</v>
      </c>
      <c r="F97" s="36">
        <v>1</v>
      </c>
      <c r="G97" s="36" t="s">
        <v>8937</v>
      </c>
      <c r="H97" s="37">
        <v>45505</v>
      </c>
      <c r="I97" s="36">
        <v>5010131009570</v>
      </c>
      <c r="J97" s="36" t="s">
        <v>8939</v>
      </c>
    </row>
    <row r="98" spans="1:10" hidden="1" x14ac:dyDescent="0.3">
      <c r="A98" s="36">
        <v>12973</v>
      </c>
      <c r="B98" s="36">
        <v>5026989</v>
      </c>
      <c r="C98" s="36" t="s">
        <v>9557</v>
      </c>
      <c r="D98" s="36">
        <v>12.2</v>
      </c>
      <c r="E98" s="36" t="s">
        <v>9555</v>
      </c>
      <c r="F98" s="36">
        <v>1</v>
      </c>
      <c r="G98" s="36" t="s">
        <v>8937</v>
      </c>
      <c r="H98" s="37">
        <v>45505</v>
      </c>
      <c r="I98" s="36">
        <v>5010131009587</v>
      </c>
      <c r="J98" s="36" t="s">
        <v>8939</v>
      </c>
    </row>
    <row r="99" spans="1:10" hidden="1" x14ac:dyDescent="0.3">
      <c r="A99" s="36">
        <v>12973</v>
      </c>
      <c r="B99" s="36">
        <v>5026990</v>
      </c>
      <c r="C99" s="36" t="s">
        <v>9554</v>
      </c>
      <c r="D99" s="36">
        <v>20.27</v>
      </c>
      <c r="E99" s="36" t="s">
        <v>9555</v>
      </c>
      <c r="F99" s="36">
        <v>1</v>
      </c>
      <c r="G99" s="36" t="s">
        <v>8937</v>
      </c>
      <c r="H99" s="37">
        <v>45505</v>
      </c>
      <c r="I99" s="36">
        <v>5010131009594</v>
      </c>
      <c r="J99" s="36" t="s">
        <v>8939</v>
      </c>
    </row>
    <row r="100" spans="1:10" hidden="1" x14ac:dyDescent="0.3">
      <c r="A100" s="36">
        <v>12973</v>
      </c>
      <c r="B100" s="36">
        <v>5026954</v>
      </c>
      <c r="C100" s="36" t="s">
        <v>9564</v>
      </c>
      <c r="D100" s="36">
        <v>6.02</v>
      </c>
      <c r="E100" s="36" t="s">
        <v>9562</v>
      </c>
      <c r="F100" s="36">
        <v>1</v>
      </c>
      <c r="G100" s="36" t="s">
        <v>8937</v>
      </c>
      <c r="H100" s="37">
        <v>45505</v>
      </c>
      <c r="I100" s="36">
        <v>5010131010712</v>
      </c>
      <c r="J100" s="36" t="s">
        <v>8939</v>
      </c>
    </row>
    <row r="101" spans="1:10" hidden="1" x14ac:dyDescent="0.3">
      <c r="A101" s="36">
        <v>12973</v>
      </c>
      <c r="B101" s="36">
        <v>5026955</v>
      </c>
      <c r="C101" s="36" t="s">
        <v>9561</v>
      </c>
      <c r="D101" s="36">
        <v>11.79</v>
      </c>
      <c r="E101" s="36" t="s">
        <v>9562</v>
      </c>
      <c r="F101" s="36">
        <v>1</v>
      </c>
      <c r="G101" s="36" t="s">
        <v>8937</v>
      </c>
      <c r="H101" s="37">
        <v>45505</v>
      </c>
      <c r="I101" s="36">
        <v>5010131010729</v>
      </c>
      <c r="J101" s="36" t="s">
        <v>8939</v>
      </c>
    </row>
    <row r="102" spans="1:10" hidden="1" x14ac:dyDescent="0.3">
      <c r="A102" s="36">
        <v>12973</v>
      </c>
      <c r="B102" s="36">
        <v>5026956</v>
      </c>
      <c r="C102" s="36" t="s">
        <v>9566</v>
      </c>
      <c r="D102" s="36">
        <v>25.72</v>
      </c>
      <c r="E102" s="36" t="s">
        <v>9562</v>
      </c>
      <c r="F102" s="36">
        <v>1</v>
      </c>
      <c r="G102" s="36" t="s">
        <v>8937</v>
      </c>
      <c r="H102" s="37">
        <v>45505</v>
      </c>
      <c r="I102" s="36">
        <v>5010131010736</v>
      </c>
      <c r="J102" s="36" t="s">
        <v>8939</v>
      </c>
    </row>
    <row r="103" spans="1:10" hidden="1" x14ac:dyDescent="0.3">
      <c r="A103" s="36">
        <v>12973</v>
      </c>
      <c r="B103" s="36">
        <v>5029250</v>
      </c>
      <c r="C103" s="36" t="s">
        <v>9568</v>
      </c>
      <c r="D103" s="36">
        <v>6.31</v>
      </c>
      <c r="E103" s="36" t="s">
        <v>9569</v>
      </c>
      <c r="F103" s="36">
        <v>1</v>
      </c>
      <c r="G103" s="36" t="s">
        <v>8937</v>
      </c>
      <c r="H103" s="37">
        <v>45505</v>
      </c>
      <c r="I103" s="36">
        <v>5010131067273</v>
      </c>
      <c r="J103" s="36" t="s">
        <v>8939</v>
      </c>
    </row>
    <row r="104" spans="1:10" hidden="1" x14ac:dyDescent="0.3">
      <c r="A104" s="36">
        <v>12973</v>
      </c>
      <c r="B104" s="36">
        <v>5029251</v>
      </c>
      <c r="C104" s="36" t="s">
        <v>9571</v>
      </c>
      <c r="D104" s="36">
        <v>12.97</v>
      </c>
      <c r="E104" s="36" t="s">
        <v>9569</v>
      </c>
      <c r="F104" s="36">
        <v>1</v>
      </c>
      <c r="G104" s="36" t="s">
        <v>8937</v>
      </c>
      <c r="H104" s="37">
        <v>45505</v>
      </c>
      <c r="I104" s="36">
        <v>5010131505881</v>
      </c>
      <c r="J104" s="36" t="s">
        <v>8939</v>
      </c>
    </row>
    <row r="105" spans="1:10" hidden="1" x14ac:dyDescent="0.3">
      <c r="A105" s="36">
        <v>12973</v>
      </c>
      <c r="B105" s="36">
        <v>5029252</v>
      </c>
      <c r="C105" s="36" t="s">
        <v>9573</v>
      </c>
      <c r="D105" s="36">
        <v>22.09</v>
      </c>
      <c r="E105" s="36" t="s">
        <v>9569</v>
      </c>
      <c r="F105" s="36">
        <v>1</v>
      </c>
      <c r="G105" s="36" t="s">
        <v>8937</v>
      </c>
      <c r="H105" s="37">
        <v>45505</v>
      </c>
      <c r="I105" s="36">
        <v>5010131505898</v>
      </c>
      <c r="J105" s="36" t="s">
        <v>8939</v>
      </c>
    </row>
    <row r="106" spans="1:10" hidden="1" x14ac:dyDescent="0.3">
      <c r="A106" s="36">
        <v>12973</v>
      </c>
      <c r="B106" s="36">
        <v>5027127</v>
      </c>
      <c r="C106" s="36" t="s">
        <v>9578</v>
      </c>
      <c r="D106" s="36">
        <v>24.2</v>
      </c>
      <c r="E106" s="36" t="s">
        <v>9576</v>
      </c>
      <c r="F106" s="36">
        <v>1</v>
      </c>
      <c r="G106" s="36" t="s">
        <v>8937</v>
      </c>
      <c r="H106" s="37">
        <v>45505</v>
      </c>
      <c r="I106" s="36">
        <v>5010131014819</v>
      </c>
      <c r="J106" s="36" t="s">
        <v>8939</v>
      </c>
    </row>
    <row r="107" spans="1:10" hidden="1" x14ac:dyDescent="0.3">
      <c r="A107" s="36">
        <v>12973</v>
      </c>
      <c r="B107" s="36">
        <v>5027126</v>
      </c>
      <c r="C107" s="36" t="s">
        <v>9575</v>
      </c>
      <c r="D107" s="36">
        <v>11.79</v>
      </c>
      <c r="E107" s="36" t="s">
        <v>9576</v>
      </c>
      <c r="F107" s="36">
        <v>1</v>
      </c>
      <c r="G107" s="36" t="s">
        <v>8937</v>
      </c>
      <c r="H107" s="37">
        <v>45505</v>
      </c>
      <c r="I107" s="36">
        <v>5010131014802</v>
      </c>
      <c r="J107" s="36" t="s">
        <v>8939</v>
      </c>
    </row>
    <row r="108" spans="1:10" hidden="1" x14ac:dyDescent="0.3">
      <c r="A108" s="36">
        <v>12973</v>
      </c>
      <c r="B108" s="36">
        <v>5027125</v>
      </c>
      <c r="C108" s="36" t="s">
        <v>9580</v>
      </c>
      <c r="D108" s="36">
        <v>6.02</v>
      </c>
      <c r="E108" s="36" t="s">
        <v>9576</v>
      </c>
      <c r="F108" s="36">
        <v>1</v>
      </c>
      <c r="G108" s="36" t="s">
        <v>8937</v>
      </c>
      <c r="H108" s="37">
        <v>45505</v>
      </c>
      <c r="I108" s="36">
        <v>5010131014796</v>
      </c>
      <c r="J108" s="36" t="s">
        <v>8939</v>
      </c>
    </row>
    <row r="109" spans="1:10" hidden="1" x14ac:dyDescent="0.3">
      <c r="A109" s="36">
        <v>12973</v>
      </c>
      <c r="B109" s="36">
        <v>5029286</v>
      </c>
      <c r="C109" s="36" t="s">
        <v>9585</v>
      </c>
      <c r="D109" s="36">
        <v>12.97</v>
      </c>
      <c r="E109" s="36" t="s">
        <v>9583</v>
      </c>
      <c r="F109" s="36">
        <v>1</v>
      </c>
      <c r="G109" s="36" t="s">
        <v>8937</v>
      </c>
      <c r="H109" s="37">
        <v>45505</v>
      </c>
      <c r="I109" s="36">
        <v>5010131505973</v>
      </c>
      <c r="J109" s="36" t="s">
        <v>8939</v>
      </c>
    </row>
    <row r="110" spans="1:10" hidden="1" x14ac:dyDescent="0.3">
      <c r="A110" s="36">
        <v>12973</v>
      </c>
      <c r="B110" s="36">
        <v>5029285</v>
      </c>
      <c r="C110" s="36" t="s">
        <v>9582</v>
      </c>
      <c r="D110" s="36">
        <v>6.31</v>
      </c>
      <c r="E110" s="36" t="s">
        <v>9583</v>
      </c>
      <c r="F110" s="36">
        <v>1</v>
      </c>
      <c r="G110" s="36" t="s">
        <v>8937</v>
      </c>
      <c r="H110" s="37">
        <v>45505</v>
      </c>
      <c r="I110" s="36">
        <v>5010131505966</v>
      </c>
      <c r="J110" s="36" t="s">
        <v>8939</v>
      </c>
    </row>
    <row r="111" spans="1:10" hidden="1" x14ac:dyDescent="0.3">
      <c r="A111" s="36">
        <v>12973</v>
      </c>
      <c r="B111" s="36">
        <v>5029287</v>
      </c>
      <c r="C111" s="36" t="s">
        <v>9587</v>
      </c>
      <c r="D111" s="36">
        <v>22.09</v>
      </c>
      <c r="E111" s="36" t="s">
        <v>9583</v>
      </c>
      <c r="F111" s="36">
        <v>1</v>
      </c>
      <c r="G111" s="36" t="s">
        <v>8937</v>
      </c>
      <c r="H111" s="37">
        <v>45505</v>
      </c>
      <c r="I111" s="36">
        <v>5010131505980</v>
      </c>
      <c r="J111" s="36" t="s">
        <v>8939</v>
      </c>
    </row>
    <row r="112" spans="1:10" hidden="1" x14ac:dyDescent="0.3">
      <c r="A112" s="36">
        <v>12973</v>
      </c>
      <c r="B112" s="36">
        <v>5097349</v>
      </c>
      <c r="C112" s="36" t="s">
        <v>11982</v>
      </c>
      <c r="D112" s="36">
        <v>26.85</v>
      </c>
      <c r="E112" s="36" t="s">
        <v>11983</v>
      </c>
      <c r="F112" s="36">
        <v>1</v>
      </c>
      <c r="G112" s="36" t="s">
        <v>8937</v>
      </c>
      <c r="H112" s="37">
        <v>45505</v>
      </c>
      <c r="I112" s="36">
        <v>5010131584251</v>
      </c>
      <c r="J112" s="36" t="s">
        <v>8939</v>
      </c>
    </row>
    <row r="113" spans="1:10" hidden="1" x14ac:dyDescent="0.3">
      <c r="A113" s="36">
        <v>12973</v>
      </c>
      <c r="B113" s="36">
        <v>5024070</v>
      </c>
      <c r="C113" s="36" t="s">
        <v>9596</v>
      </c>
      <c r="D113" s="36">
        <v>9.44</v>
      </c>
      <c r="E113" s="36" t="s">
        <v>9597</v>
      </c>
      <c r="F113" s="36">
        <v>1</v>
      </c>
      <c r="G113" s="36" t="s">
        <v>8937</v>
      </c>
      <c r="H113" s="37">
        <v>45505</v>
      </c>
      <c r="I113" s="36">
        <v>5010131001017</v>
      </c>
      <c r="J113" s="36" t="s">
        <v>8939</v>
      </c>
    </row>
    <row r="114" spans="1:10" hidden="1" x14ac:dyDescent="0.3">
      <c r="A114" s="36">
        <v>12973</v>
      </c>
      <c r="B114" s="36">
        <v>5024071</v>
      </c>
      <c r="C114" s="36" t="s">
        <v>9599</v>
      </c>
      <c r="D114" s="36">
        <v>14.59</v>
      </c>
      <c r="E114" s="36" t="s">
        <v>9597</v>
      </c>
      <c r="F114" s="36">
        <v>1</v>
      </c>
      <c r="G114" s="36" t="s">
        <v>8937</v>
      </c>
      <c r="H114" s="37">
        <v>45505</v>
      </c>
      <c r="I114" s="36">
        <v>5010131001024</v>
      </c>
      <c r="J114" s="36" t="s">
        <v>8939</v>
      </c>
    </row>
    <row r="115" spans="1:10" hidden="1" x14ac:dyDescent="0.3">
      <c r="A115" s="36">
        <v>12973</v>
      </c>
      <c r="B115" s="36">
        <v>5024072</v>
      </c>
      <c r="C115" s="36" t="s">
        <v>9601</v>
      </c>
      <c r="D115" s="36">
        <v>24.5</v>
      </c>
      <c r="E115" s="36" t="s">
        <v>9597</v>
      </c>
      <c r="F115" s="36">
        <v>1</v>
      </c>
      <c r="G115" s="36" t="s">
        <v>8937</v>
      </c>
      <c r="H115" s="37">
        <v>45505</v>
      </c>
      <c r="I115" s="36">
        <v>5010131041716</v>
      </c>
      <c r="J115" s="36" t="s">
        <v>8939</v>
      </c>
    </row>
    <row r="116" spans="1:10" hidden="1" x14ac:dyDescent="0.3">
      <c r="A116" s="36">
        <v>12973</v>
      </c>
      <c r="B116" s="36">
        <v>5041593</v>
      </c>
      <c r="C116" s="36" t="s">
        <v>9603</v>
      </c>
      <c r="D116" s="36">
        <v>20.85</v>
      </c>
      <c r="E116" s="36" t="s">
        <v>9604</v>
      </c>
      <c r="F116" s="36">
        <v>1</v>
      </c>
      <c r="G116" s="36" t="s">
        <v>8937</v>
      </c>
      <c r="H116" s="37">
        <v>45505</v>
      </c>
      <c r="I116" s="36">
        <v>5010131478581</v>
      </c>
      <c r="J116" s="36" t="s">
        <v>8939</v>
      </c>
    </row>
    <row r="117" spans="1:10" hidden="1" x14ac:dyDescent="0.3">
      <c r="A117" s="36">
        <v>12973</v>
      </c>
      <c r="B117" s="36">
        <v>5024059</v>
      </c>
      <c r="C117" s="36" t="s">
        <v>9606</v>
      </c>
      <c r="D117" s="36">
        <v>21.64</v>
      </c>
      <c r="E117" s="36" t="s">
        <v>9604</v>
      </c>
      <c r="F117" s="36">
        <v>1</v>
      </c>
      <c r="G117" s="36" t="s">
        <v>8937</v>
      </c>
      <c r="H117" s="37">
        <v>45505</v>
      </c>
      <c r="I117" s="36">
        <v>5010131001734</v>
      </c>
      <c r="J117" s="36" t="s">
        <v>8939</v>
      </c>
    </row>
    <row r="118" spans="1:10" hidden="1" x14ac:dyDescent="0.3">
      <c r="A118" s="36">
        <v>12973</v>
      </c>
      <c r="B118" s="36">
        <v>5024058</v>
      </c>
      <c r="C118" s="36" t="s">
        <v>9608</v>
      </c>
      <c r="D118" s="36">
        <v>12.1</v>
      </c>
      <c r="E118" s="36" t="s">
        <v>9604</v>
      </c>
      <c r="F118" s="36">
        <v>1</v>
      </c>
      <c r="G118" s="36" t="s">
        <v>8937</v>
      </c>
      <c r="H118" s="37">
        <v>45505</v>
      </c>
      <c r="I118" s="36">
        <v>5010131001727</v>
      </c>
      <c r="J118" s="36" t="s">
        <v>8939</v>
      </c>
    </row>
    <row r="119" spans="1:10" hidden="1" x14ac:dyDescent="0.3">
      <c r="A119" s="36">
        <v>12973</v>
      </c>
      <c r="B119" s="36">
        <v>5024057</v>
      </c>
      <c r="C119" s="36" t="s">
        <v>9610</v>
      </c>
      <c r="D119" s="36">
        <v>9.1199999999999992</v>
      </c>
      <c r="E119" s="36" t="s">
        <v>9604</v>
      </c>
      <c r="F119" s="36">
        <v>1</v>
      </c>
      <c r="G119" s="36" t="s">
        <v>8937</v>
      </c>
      <c r="H119" s="37">
        <v>45505</v>
      </c>
      <c r="I119" s="36">
        <v>5010131001710</v>
      </c>
      <c r="J119" s="36" t="s">
        <v>8939</v>
      </c>
    </row>
    <row r="120" spans="1:10" hidden="1" x14ac:dyDescent="0.3">
      <c r="A120" s="36">
        <v>12973</v>
      </c>
      <c r="B120" s="36">
        <v>5024051</v>
      </c>
      <c r="C120" s="36" t="s">
        <v>9617</v>
      </c>
      <c r="D120" s="36">
        <v>14.44</v>
      </c>
      <c r="E120" s="36" t="s">
        <v>9613</v>
      </c>
      <c r="F120" s="36">
        <v>1</v>
      </c>
      <c r="G120" s="36" t="s">
        <v>8937</v>
      </c>
      <c r="H120" s="37">
        <v>45505</v>
      </c>
      <c r="I120" s="36">
        <v>5010131001208</v>
      </c>
      <c r="J120" s="36" t="s">
        <v>8939</v>
      </c>
    </row>
    <row r="121" spans="1:10" hidden="1" x14ac:dyDescent="0.3">
      <c r="A121" s="36">
        <v>12973</v>
      </c>
      <c r="B121" s="36">
        <v>5024052</v>
      </c>
      <c r="C121" s="36" t="s">
        <v>9615</v>
      </c>
      <c r="D121" s="36">
        <v>23.5</v>
      </c>
      <c r="E121" s="36" t="s">
        <v>9613</v>
      </c>
      <c r="F121" s="36">
        <v>1</v>
      </c>
      <c r="G121" s="36" t="s">
        <v>8937</v>
      </c>
      <c r="H121" s="37">
        <v>45505</v>
      </c>
      <c r="I121" s="36">
        <v>5010131001215</v>
      </c>
      <c r="J121" s="36" t="s">
        <v>8939</v>
      </c>
    </row>
    <row r="122" spans="1:10" hidden="1" x14ac:dyDescent="0.3">
      <c r="A122" s="36">
        <v>12973</v>
      </c>
      <c r="B122" s="36">
        <v>5045471</v>
      </c>
      <c r="C122" s="36" t="s">
        <v>9612</v>
      </c>
      <c r="D122" s="36">
        <v>21.62</v>
      </c>
      <c r="E122" s="36" t="s">
        <v>9613</v>
      </c>
      <c r="F122" s="36">
        <v>1</v>
      </c>
      <c r="G122" s="36" t="s">
        <v>8937</v>
      </c>
      <c r="H122" s="37">
        <v>45505</v>
      </c>
      <c r="I122" s="36">
        <v>5010131478789</v>
      </c>
      <c r="J122" s="36" t="s">
        <v>8939</v>
      </c>
    </row>
    <row r="123" spans="1:10" hidden="1" x14ac:dyDescent="0.3">
      <c r="A123" s="36">
        <v>12973</v>
      </c>
      <c r="B123" s="36">
        <v>5024050</v>
      </c>
      <c r="C123" s="36" t="s">
        <v>9619</v>
      </c>
      <c r="D123" s="36">
        <v>9.4600000000000009</v>
      </c>
      <c r="E123" s="36" t="s">
        <v>9613</v>
      </c>
      <c r="F123" s="36">
        <v>1</v>
      </c>
      <c r="G123" s="36" t="s">
        <v>8937</v>
      </c>
      <c r="H123" s="37">
        <v>45505</v>
      </c>
      <c r="I123" s="36">
        <v>5010131001192</v>
      </c>
      <c r="J123" s="36" t="s">
        <v>8939</v>
      </c>
    </row>
    <row r="124" spans="1:10" hidden="1" x14ac:dyDescent="0.3">
      <c r="A124" s="36">
        <v>12973</v>
      </c>
      <c r="B124" s="36">
        <v>5029087</v>
      </c>
      <c r="C124" s="36" t="s">
        <v>9621</v>
      </c>
      <c r="D124" s="36">
        <v>32.32</v>
      </c>
      <c r="E124" s="36" t="s">
        <v>9622</v>
      </c>
      <c r="F124" s="36">
        <v>1</v>
      </c>
      <c r="G124" s="36" t="s">
        <v>8937</v>
      </c>
      <c r="H124" s="37">
        <v>45505</v>
      </c>
      <c r="I124" s="36">
        <v>5010131505584</v>
      </c>
      <c r="J124" s="36" t="s">
        <v>8939</v>
      </c>
    </row>
    <row r="125" spans="1:10" hidden="1" x14ac:dyDescent="0.3">
      <c r="A125" s="36">
        <v>12973</v>
      </c>
      <c r="B125" s="36">
        <v>5029086</v>
      </c>
      <c r="C125" s="36" t="s">
        <v>9624</v>
      </c>
      <c r="D125" s="36">
        <v>16.329999999999998</v>
      </c>
      <c r="E125" s="36" t="s">
        <v>9622</v>
      </c>
      <c r="F125" s="36">
        <v>1</v>
      </c>
      <c r="G125" s="36" t="s">
        <v>8937</v>
      </c>
      <c r="H125" s="37">
        <v>45505</v>
      </c>
      <c r="I125" s="36">
        <v>5010131505577</v>
      </c>
      <c r="J125" s="36" t="s">
        <v>8939</v>
      </c>
    </row>
    <row r="126" spans="1:10" hidden="1" x14ac:dyDescent="0.3">
      <c r="A126" s="36">
        <v>12973</v>
      </c>
      <c r="B126" s="36">
        <v>5029085</v>
      </c>
      <c r="C126" s="36" t="s">
        <v>9626</v>
      </c>
      <c r="D126" s="36">
        <v>10.33</v>
      </c>
      <c r="E126" s="36" t="s">
        <v>9622</v>
      </c>
      <c r="F126" s="36">
        <v>1</v>
      </c>
      <c r="G126" s="36" t="s">
        <v>8937</v>
      </c>
      <c r="H126" s="37">
        <v>45505</v>
      </c>
      <c r="I126" s="36">
        <v>5010131505560</v>
      </c>
      <c r="J126" s="36" t="s">
        <v>8939</v>
      </c>
    </row>
    <row r="127" spans="1:10" hidden="1" x14ac:dyDescent="0.3">
      <c r="A127" s="36">
        <v>12973</v>
      </c>
      <c r="B127" s="36">
        <v>5029084</v>
      </c>
      <c r="C127" s="36" t="s">
        <v>9628</v>
      </c>
      <c r="D127" s="36">
        <v>5.41</v>
      </c>
      <c r="E127" s="36" t="s">
        <v>9622</v>
      </c>
      <c r="F127" s="36">
        <v>1</v>
      </c>
      <c r="G127" s="36" t="s">
        <v>8937</v>
      </c>
      <c r="H127" s="37">
        <v>45505</v>
      </c>
      <c r="I127" s="36">
        <v>5010131505553</v>
      </c>
      <c r="J127" s="36" t="s">
        <v>8939</v>
      </c>
    </row>
    <row r="128" spans="1:10" hidden="1" x14ac:dyDescent="0.3">
      <c r="A128" s="36">
        <v>12973</v>
      </c>
      <c r="B128" s="36">
        <v>5029083</v>
      </c>
      <c r="C128" s="36" t="s">
        <v>9630</v>
      </c>
      <c r="D128" s="36">
        <v>3</v>
      </c>
      <c r="E128" s="36" t="s">
        <v>9622</v>
      </c>
      <c r="F128" s="36">
        <v>1</v>
      </c>
      <c r="G128" s="36" t="s">
        <v>8937</v>
      </c>
      <c r="H128" s="37">
        <v>45505</v>
      </c>
      <c r="I128" s="36">
        <v>5010131505546</v>
      </c>
      <c r="J128" s="36" t="s">
        <v>8939</v>
      </c>
    </row>
    <row r="129" spans="1:10" hidden="1" x14ac:dyDescent="0.3">
      <c r="A129" s="36">
        <v>12973</v>
      </c>
      <c r="B129" s="36">
        <v>5088598</v>
      </c>
      <c r="C129" s="36" t="s">
        <v>9632</v>
      </c>
      <c r="D129" s="36">
        <v>36.1</v>
      </c>
      <c r="E129" s="36" t="s">
        <v>9633</v>
      </c>
      <c r="F129" s="36">
        <v>1</v>
      </c>
      <c r="G129" s="36" t="s">
        <v>8937</v>
      </c>
      <c r="H129" s="37">
        <v>45505</v>
      </c>
      <c r="I129" s="36">
        <v>5010131525476</v>
      </c>
      <c r="J129" s="36" t="s">
        <v>8939</v>
      </c>
    </row>
    <row r="130" spans="1:10" hidden="1" x14ac:dyDescent="0.3">
      <c r="A130" s="36">
        <v>12973</v>
      </c>
      <c r="B130" s="36">
        <v>5088694</v>
      </c>
      <c r="C130" s="36" t="s">
        <v>9635</v>
      </c>
      <c r="D130" s="36">
        <v>44.92</v>
      </c>
      <c r="E130" s="36" t="s">
        <v>9636</v>
      </c>
      <c r="F130" s="36">
        <v>1</v>
      </c>
      <c r="G130" s="36" t="s">
        <v>8937</v>
      </c>
      <c r="H130" s="37">
        <v>45505</v>
      </c>
      <c r="I130" s="36">
        <v>5010131575389</v>
      </c>
      <c r="J130" s="36" t="s">
        <v>8939</v>
      </c>
    </row>
    <row r="131" spans="1:10" hidden="1" x14ac:dyDescent="0.3">
      <c r="A131" s="36">
        <v>12973</v>
      </c>
      <c r="B131" s="36">
        <v>5093395</v>
      </c>
      <c r="C131" s="36" t="s">
        <v>9641</v>
      </c>
      <c r="D131" s="36">
        <v>33.869999999999997</v>
      </c>
      <c r="E131" s="36" t="s">
        <v>9639</v>
      </c>
      <c r="F131" s="36">
        <v>1</v>
      </c>
      <c r="G131" s="36" t="s">
        <v>8937</v>
      </c>
      <c r="H131" s="37">
        <v>45505</v>
      </c>
      <c r="I131" s="36">
        <v>5010131574719</v>
      </c>
      <c r="J131" s="36" t="s">
        <v>8939</v>
      </c>
    </row>
    <row r="132" spans="1:10" hidden="1" x14ac:dyDescent="0.3">
      <c r="A132" s="36">
        <v>12973</v>
      </c>
      <c r="B132" s="36">
        <v>5093394</v>
      </c>
      <c r="C132" s="36" t="s">
        <v>9638</v>
      </c>
      <c r="D132" s="36">
        <v>20.43</v>
      </c>
      <c r="E132" s="36" t="s">
        <v>9639</v>
      </c>
      <c r="F132" s="36">
        <v>1</v>
      </c>
      <c r="G132" s="36" t="s">
        <v>8937</v>
      </c>
      <c r="H132" s="37">
        <v>45505</v>
      </c>
      <c r="I132" s="36">
        <v>5010131574702</v>
      </c>
      <c r="J132" s="36" t="s">
        <v>8939</v>
      </c>
    </row>
    <row r="133" spans="1:10" hidden="1" x14ac:dyDescent="0.3">
      <c r="A133" s="36">
        <v>12973</v>
      </c>
      <c r="B133" s="36">
        <v>5093393</v>
      </c>
      <c r="C133" s="36" t="s">
        <v>9643</v>
      </c>
      <c r="D133" s="36">
        <v>33.869999999999997</v>
      </c>
      <c r="E133" s="36" t="s">
        <v>9644</v>
      </c>
      <c r="F133" s="36">
        <v>1</v>
      </c>
      <c r="G133" s="36" t="s">
        <v>8937</v>
      </c>
      <c r="H133" s="37">
        <v>45505</v>
      </c>
      <c r="I133" s="36">
        <v>5010131574696</v>
      </c>
      <c r="J133" s="36" t="s">
        <v>8939</v>
      </c>
    </row>
    <row r="134" spans="1:10" hidden="1" x14ac:dyDescent="0.3">
      <c r="A134" s="36">
        <v>12973</v>
      </c>
      <c r="B134" s="36">
        <v>5061964</v>
      </c>
      <c r="C134" s="36" t="s">
        <v>9646</v>
      </c>
      <c r="D134" s="36">
        <v>14.15</v>
      </c>
      <c r="E134" s="36" t="s">
        <v>9647</v>
      </c>
      <c r="F134" s="36">
        <v>1</v>
      </c>
      <c r="G134" s="36" t="s">
        <v>8937</v>
      </c>
      <c r="H134" s="37">
        <v>45505</v>
      </c>
      <c r="I134" s="36">
        <v>5010131491399</v>
      </c>
      <c r="J134" s="36" t="s">
        <v>8939</v>
      </c>
    </row>
    <row r="135" spans="1:10" hidden="1" x14ac:dyDescent="0.3">
      <c r="A135" s="36">
        <v>12973</v>
      </c>
      <c r="B135" s="36">
        <v>5061965</v>
      </c>
      <c r="C135" s="36" t="s">
        <v>9649</v>
      </c>
      <c r="D135" s="36">
        <v>25.79</v>
      </c>
      <c r="E135" s="36" t="s">
        <v>9647</v>
      </c>
      <c r="F135" s="36">
        <v>1</v>
      </c>
      <c r="G135" s="36" t="s">
        <v>8937</v>
      </c>
      <c r="H135" s="37">
        <v>45505</v>
      </c>
      <c r="I135" s="36">
        <v>5010131491405</v>
      </c>
      <c r="J135" s="36" t="s">
        <v>8939</v>
      </c>
    </row>
    <row r="136" spans="1:10" hidden="1" x14ac:dyDescent="0.3">
      <c r="A136" s="36">
        <v>12973</v>
      </c>
      <c r="B136" s="36">
        <v>5070051</v>
      </c>
      <c r="C136" s="36" t="s">
        <v>9651</v>
      </c>
      <c r="D136" s="36">
        <v>45.63</v>
      </c>
      <c r="E136" s="36" t="s">
        <v>9647</v>
      </c>
      <c r="F136" s="36">
        <v>1</v>
      </c>
      <c r="G136" s="36" t="s">
        <v>8937</v>
      </c>
      <c r="H136" s="37">
        <v>45505</v>
      </c>
      <c r="I136" s="36">
        <v>5010131502958</v>
      </c>
      <c r="J136" s="36" t="s">
        <v>8939</v>
      </c>
    </row>
    <row r="137" spans="1:10" hidden="1" x14ac:dyDescent="0.3">
      <c r="A137" s="36">
        <v>12973</v>
      </c>
      <c r="B137" s="36">
        <v>5061839</v>
      </c>
      <c r="C137" s="36" t="s">
        <v>9653</v>
      </c>
      <c r="D137" s="36">
        <v>26.75</v>
      </c>
      <c r="E137" s="36" t="s">
        <v>9654</v>
      </c>
      <c r="F137" s="36">
        <v>1</v>
      </c>
      <c r="G137" s="36" t="s">
        <v>8937</v>
      </c>
      <c r="H137" s="37">
        <v>45505</v>
      </c>
      <c r="I137" s="36">
        <v>5010131491344</v>
      </c>
      <c r="J137" s="36" t="s">
        <v>8939</v>
      </c>
    </row>
    <row r="138" spans="1:10" hidden="1" x14ac:dyDescent="0.3">
      <c r="A138" s="36">
        <v>12973</v>
      </c>
      <c r="B138" s="36">
        <v>5062326</v>
      </c>
      <c r="C138" s="36" t="s">
        <v>9656</v>
      </c>
      <c r="D138" s="36">
        <v>16.97</v>
      </c>
      <c r="E138" s="36" t="s">
        <v>9657</v>
      </c>
      <c r="F138" s="36">
        <v>1</v>
      </c>
      <c r="G138" s="36" t="s">
        <v>8937</v>
      </c>
      <c r="H138" s="37">
        <v>45505</v>
      </c>
      <c r="I138" s="36">
        <v>5010131506284</v>
      </c>
      <c r="J138" s="36" t="s">
        <v>8939</v>
      </c>
    </row>
    <row r="139" spans="1:10" hidden="1" x14ac:dyDescent="0.3">
      <c r="A139" s="36">
        <v>12973</v>
      </c>
      <c r="B139" s="36">
        <v>5062328</v>
      </c>
      <c r="C139" s="36" t="s">
        <v>9659</v>
      </c>
      <c r="D139" s="36">
        <v>30.85</v>
      </c>
      <c r="E139" s="36" t="s">
        <v>9657</v>
      </c>
      <c r="F139" s="36">
        <v>1</v>
      </c>
      <c r="G139" s="36" t="s">
        <v>8937</v>
      </c>
      <c r="H139" s="37">
        <v>45505</v>
      </c>
      <c r="I139" s="36">
        <v>5010131506291</v>
      </c>
      <c r="J139" s="36" t="s">
        <v>8939</v>
      </c>
    </row>
    <row r="140" spans="1:10" hidden="1" x14ac:dyDescent="0.3">
      <c r="A140" s="36">
        <v>12973</v>
      </c>
      <c r="B140" s="36">
        <v>5068181</v>
      </c>
      <c r="C140" s="36" t="s">
        <v>9661</v>
      </c>
      <c r="D140" s="36">
        <v>30.77</v>
      </c>
      <c r="E140" s="36" t="s">
        <v>9662</v>
      </c>
      <c r="F140" s="36">
        <v>1</v>
      </c>
      <c r="G140" s="36" t="s">
        <v>8937</v>
      </c>
      <c r="H140" s="37">
        <v>45505</v>
      </c>
      <c r="I140" s="36">
        <v>5010131501210</v>
      </c>
      <c r="J140" s="36" t="s">
        <v>8939</v>
      </c>
    </row>
    <row r="141" spans="1:10" hidden="1" x14ac:dyDescent="0.3">
      <c r="A141" s="36">
        <v>12973</v>
      </c>
      <c r="B141" s="36">
        <v>5064697</v>
      </c>
      <c r="C141" s="36" t="s">
        <v>9664</v>
      </c>
      <c r="D141" s="36">
        <v>16.38</v>
      </c>
      <c r="E141" s="36" t="s">
        <v>9662</v>
      </c>
      <c r="F141" s="36">
        <v>1</v>
      </c>
      <c r="G141" s="36" t="s">
        <v>8937</v>
      </c>
      <c r="H141" s="37">
        <v>45505</v>
      </c>
      <c r="I141" s="36">
        <v>5010131494697</v>
      </c>
      <c r="J141" s="36" t="s">
        <v>8939</v>
      </c>
    </row>
    <row r="142" spans="1:10" hidden="1" x14ac:dyDescent="0.3">
      <c r="A142" s="36">
        <v>12973</v>
      </c>
      <c r="B142" s="36">
        <v>5064696</v>
      </c>
      <c r="C142" s="36" t="s">
        <v>9666</v>
      </c>
      <c r="D142" s="36">
        <v>10.34</v>
      </c>
      <c r="E142" s="36" t="s">
        <v>9662</v>
      </c>
      <c r="F142" s="36">
        <v>1</v>
      </c>
      <c r="G142" s="36" t="s">
        <v>8937</v>
      </c>
      <c r="H142" s="37">
        <v>45505</v>
      </c>
      <c r="I142" s="36">
        <v>5010131494680</v>
      </c>
      <c r="J142" s="36" t="s">
        <v>8939</v>
      </c>
    </row>
    <row r="143" spans="1:10" hidden="1" x14ac:dyDescent="0.3">
      <c r="A143" s="36">
        <v>12973</v>
      </c>
      <c r="B143" s="36">
        <v>5064657</v>
      </c>
      <c r="C143" s="36" t="s">
        <v>9668</v>
      </c>
      <c r="D143" s="36">
        <v>16.989999999999998</v>
      </c>
      <c r="E143" s="36" t="s">
        <v>9669</v>
      </c>
      <c r="F143" s="36">
        <v>1</v>
      </c>
      <c r="G143" s="36" t="s">
        <v>8937</v>
      </c>
      <c r="H143" s="37">
        <v>45505</v>
      </c>
      <c r="I143" s="36">
        <v>5010131494758</v>
      </c>
      <c r="J143" s="36" t="s">
        <v>8939</v>
      </c>
    </row>
    <row r="144" spans="1:10" hidden="1" x14ac:dyDescent="0.3">
      <c r="A144" s="36">
        <v>12973</v>
      </c>
      <c r="B144" s="36">
        <v>5066160</v>
      </c>
      <c r="C144" s="36" t="s">
        <v>9671</v>
      </c>
      <c r="D144" s="36">
        <v>11.91</v>
      </c>
      <c r="E144" s="36" t="s">
        <v>9672</v>
      </c>
      <c r="F144" s="36">
        <v>1</v>
      </c>
      <c r="G144" s="36" t="s">
        <v>8937</v>
      </c>
      <c r="H144" s="37">
        <v>45505</v>
      </c>
      <c r="I144" s="36">
        <v>5010131506338</v>
      </c>
      <c r="J144" s="36" t="s">
        <v>8939</v>
      </c>
    </row>
    <row r="145" spans="1:10" hidden="1" x14ac:dyDescent="0.3">
      <c r="A145" s="36">
        <v>12973</v>
      </c>
      <c r="B145" s="36">
        <v>5066161</v>
      </c>
      <c r="C145" s="36" t="s">
        <v>9674</v>
      </c>
      <c r="D145" s="36">
        <v>19.32</v>
      </c>
      <c r="E145" s="36" t="s">
        <v>9672</v>
      </c>
      <c r="F145" s="36">
        <v>1</v>
      </c>
      <c r="G145" s="36" t="s">
        <v>8937</v>
      </c>
      <c r="H145" s="37">
        <v>45505</v>
      </c>
      <c r="I145" s="36">
        <v>5010131506345</v>
      </c>
      <c r="J145" s="36" t="s">
        <v>8939</v>
      </c>
    </row>
    <row r="146" spans="1:10" hidden="1" x14ac:dyDescent="0.3">
      <c r="A146" s="36">
        <v>12973</v>
      </c>
      <c r="B146" s="36">
        <v>5089160</v>
      </c>
      <c r="C146" s="36" t="s">
        <v>9676</v>
      </c>
      <c r="D146" s="36">
        <v>22.99</v>
      </c>
      <c r="E146" s="36" t="s">
        <v>9677</v>
      </c>
      <c r="F146" s="36">
        <v>1</v>
      </c>
      <c r="G146" s="36" t="s">
        <v>8937</v>
      </c>
      <c r="H146" s="37">
        <v>45505</v>
      </c>
      <c r="I146" s="36">
        <v>5010131531385</v>
      </c>
      <c r="J146" s="36" t="s">
        <v>8939</v>
      </c>
    </row>
    <row r="147" spans="1:10" hidden="1" x14ac:dyDescent="0.3">
      <c r="A147" s="36">
        <v>12973</v>
      </c>
      <c r="B147" s="36">
        <v>5089161</v>
      </c>
      <c r="C147" s="36" t="s">
        <v>9679</v>
      </c>
      <c r="D147" s="36">
        <v>22.99</v>
      </c>
      <c r="E147" s="36" t="s">
        <v>9680</v>
      </c>
      <c r="F147" s="36">
        <v>1</v>
      </c>
      <c r="G147" s="36" t="s">
        <v>8937</v>
      </c>
      <c r="H147" s="37">
        <v>45505</v>
      </c>
      <c r="I147" s="36">
        <v>5010131531392</v>
      </c>
      <c r="J147" s="36" t="s">
        <v>8939</v>
      </c>
    </row>
    <row r="148" spans="1:10" hidden="1" x14ac:dyDescent="0.3">
      <c r="A148" s="36">
        <v>12973</v>
      </c>
      <c r="B148" s="36">
        <v>5089494</v>
      </c>
      <c r="C148" s="36" t="s">
        <v>9687</v>
      </c>
      <c r="D148" s="36">
        <v>23.2</v>
      </c>
      <c r="E148" s="36" t="s">
        <v>9683</v>
      </c>
      <c r="F148" s="36">
        <v>1</v>
      </c>
      <c r="G148" s="36" t="s">
        <v>8937</v>
      </c>
      <c r="H148" s="37">
        <v>45505</v>
      </c>
      <c r="I148" s="36">
        <v>5010131536977</v>
      </c>
      <c r="J148" s="36" t="s">
        <v>8939</v>
      </c>
    </row>
    <row r="149" spans="1:10" hidden="1" x14ac:dyDescent="0.3">
      <c r="A149" s="36">
        <v>12973</v>
      </c>
      <c r="B149" s="36">
        <v>5089495</v>
      </c>
      <c r="C149" s="36" t="s">
        <v>9685</v>
      </c>
      <c r="D149" s="36">
        <v>13.9</v>
      </c>
      <c r="E149" s="36" t="s">
        <v>9683</v>
      </c>
      <c r="F149" s="36">
        <v>1</v>
      </c>
      <c r="G149" s="36" t="s">
        <v>8937</v>
      </c>
      <c r="H149" s="37">
        <v>45505</v>
      </c>
      <c r="I149" s="36">
        <v>5010131536984</v>
      </c>
      <c r="J149" s="36" t="s">
        <v>8939</v>
      </c>
    </row>
    <row r="150" spans="1:10" hidden="1" x14ac:dyDescent="0.3">
      <c r="A150" s="36">
        <v>12973</v>
      </c>
      <c r="B150" s="36">
        <v>5089496</v>
      </c>
      <c r="C150" s="36" t="s">
        <v>9682</v>
      </c>
      <c r="D150" s="36">
        <v>6.92</v>
      </c>
      <c r="E150" s="36" t="s">
        <v>9683</v>
      </c>
      <c r="F150" s="36">
        <v>1</v>
      </c>
      <c r="G150" s="36" t="s">
        <v>8937</v>
      </c>
      <c r="H150" s="37">
        <v>45505</v>
      </c>
      <c r="I150" s="36">
        <v>5010131536991</v>
      </c>
      <c r="J150" s="36" t="s">
        <v>8939</v>
      </c>
    </row>
    <row r="151" spans="1:10" hidden="1" x14ac:dyDescent="0.3">
      <c r="A151" s="36">
        <v>12973</v>
      </c>
      <c r="B151" s="36">
        <v>5089491</v>
      </c>
      <c r="C151" s="36" t="s">
        <v>9694</v>
      </c>
      <c r="D151" s="36">
        <v>23.2</v>
      </c>
      <c r="E151" s="36" t="s">
        <v>9690</v>
      </c>
      <c r="F151" s="36">
        <v>1</v>
      </c>
      <c r="G151" s="36" t="s">
        <v>8937</v>
      </c>
      <c r="H151" s="37">
        <v>45505</v>
      </c>
      <c r="I151" s="36">
        <v>5010131536946</v>
      </c>
      <c r="J151" s="36" t="s">
        <v>8939</v>
      </c>
    </row>
    <row r="152" spans="1:10" hidden="1" x14ac:dyDescent="0.3">
      <c r="A152" s="36">
        <v>12973</v>
      </c>
      <c r="B152" s="36">
        <v>5089492</v>
      </c>
      <c r="C152" s="36" t="s">
        <v>9692</v>
      </c>
      <c r="D152" s="36">
        <v>13.9</v>
      </c>
      <c r="E152" s="36" t="s">
        <v>9690</v>
      </c>
      <c r="F152" s="36">
        <v>1</v>
      </c>
      <c r="G152" s="36" t="s">
        <v>8937</v>
      </c>
      <c r="H152" s="37">
        <v>45505</v>
      </c>
      <c r="I152" s="36">
        <v>5010131536953</v>
      </c>
      <c r="J152" s="36" t="s">
        <v>8939</v>
      </c>
    </row>
    <row r="153" spans="1:10" hidden="1" x14ac:dyDescent="0.3">
      <c r="A153" s="36">
        <v>12973</v>
      </c>
      <c r="B153" s="36">
        <v>5089493</v>
      </c>
      <c r="C153" s="36" t="s">
        <v>9689</v>
      </c>
      <c r="D153" s="36">
        <v>6.92</v>
      </c>
      <c r="E153" s="36" t="s">
        <v>9690</v>
      </c>
      <c r="F153" s="36">
        <v>1</v>
      </c>
      <c r="G153" s="36" t="s">
        <v>8937</v>
      </c>
      <c r="H153" s="37">
        <v>45505</v>
      </c>
      <c r="I153" s="36">
        <v>5010131536960</v>
      </c>
      <c r="J153" s="36" t="s">
        <v>8939</v>
      </c>
    </row>
    <row r="154" spans="1:10" hidden="1" x14ac:dyDescent="0.3">
      <c r="A154" s="36">
        <v>12973</v>
      </c>
      <c r="B154" s="36">
        <v>5090088</v>
      </c>
      <c r="C154" s="36" t="s">
        <v>9696</v>
      </c>
      <c r="D154" s="36">
        <v>45.32</v>
      </c>
      <c r="E154" s="36" t="s">
        <v>9697</v>
      </c>
      <c r="F154" s="36">
        <v>1</v>
      </c>
      <c r="G154" s="36" t="s">
        <v>8937</v>
      </c>
      <c r="H154" s="37">
        <v>45505</v>
      </c>
      <c r="I154" s="36">
        <v>5010131543968</v>
      </c>
      <c r="J154" s="36" t="s">
        <v>8939</v>
      </c>
    </row>
    <row r="155" spans="1:10" hidden="1" x14ac:dyDescent="0.3">
      <c r="A155" s="36">
        <v>12973</v>
      </c>
      <c r="B155" s="36">
        <v>5089012</v>
      </c>
      <c r="C155" s="36" t="s">
        <v>9699</v>
      </c>
      <c r="D155" s="36">
        <v>44</v>
      </c>
      <c r="E155" s="36" t="s">
        <v>9700</v>
      </c>
      <c r="F155" s="36">
        <v>1</v>
      </c>
      <c r="G155" s="36" t="s">
        <v>8937</v>
      </c>
      <c r="H155" s="37">
        <v>45505</v>
      </c>
      <c r="I155" s="36">
        <v>5010131530418</v>
      </c>
      <c r="J155" s="36" t="s">
        <v>8939</v>
      </c>
    </row>
    <row r="156" spans="1:10" hidden="1" x14ac:dyDescent="0.3">
      <c r="A156" s="36">
        <v>12973</v>
      </c>
      <c r="B156" s="36">
        <v>5089659</v>
      </c>
      <c r="C156" s="36" t="s">
        <v>9702</v>
      </c>
      <c r="D156" s="36">
        <v>22.53</v>
      </c>
      <c r="E156" s="36" t="s">
        <v>9703</v>
      </c>
      <c r="F156" s="36">
        <v>1</v>
      </c>
      <c r="G156" s="36" t="s">
        <v>8937</v>
      </c>
      <c r="H156" s="37">
        <v>45505</v>
      </c>
      <c r="I156" s="36">
        <v>5010131525292</v>
      </c>
      <c r="J156" s="36" t="s">
        <v>8939</v>
      </c>
    </row>
    <row r="157" spans="1:10" hidden="1" x14ac:dyDescent="0.3">
      <c r="A157" s="36">
        <v>12973</v>
      </c>
      <c r="B157" s="36">
        <v>5092102</v>
      </c>
      <c r="C157" s="36" t="s">
        <v>9705</v>
      </c>
      <c r="D157" s="36">
        <v>22.59</v>
      </c>
      <c r="E157" s="36" t="s">
        <v>9706</v>
      </c>
      <c r="F157" s="36">
        <v>1</v>
      </c>
      <c r="G157" s="36" t="s">
        <v>8937</v>
      </c>
      <c r="H157" s="37">
        <v>45505</v>
      </c>
      <c r="I157" s="36">
        <v>5010131562594</v>
      </c>
      <c r="J157" s="36" t="s">
        <v>8939</v>
      </c>
    </row>
    <row r="158" spans="1:10" hidden="1" x14ac:dyDescent="0.3">
      <c r="A158" s="36">
        <v>12973</v>
      </c>
      <c r="B158" s="36">
        <v>5089389</v>
      </c>
      <c r="C158" s="36" t="s">
        <v>9708</v>
      </c>
      <c r="D158" s="36">
        <v>26.93</v>
      </c>
      <c r="E158" s="36" t="s">
        <v>9709</v>
      </c>
      <c r="F158" s="36">
        <v>1</v>
      </c>
      <c r="G158" s="36" t="s">
        <v>8937</v>
      </c>
      <c r="H158" s="37">
        <v>45505</v>
      </c>
      <c r="I158" s="36">
        <v>5010131534546</v>
      </c>
      <c r="J158" s="36" t="s">
        <v>8939</v>
      </c>
    </row>
    <row r="159" spans="1:10" hidden="1" x14ac:dyDescent="0.3">
      <c r="A159" s="36">
        <v>12973</v>
      </c>
      <c r="B159" s="36">
        <v>5089415</v>
      </c>
      <c r="C159" s="36" t="s">
        <v>9711</v>
      </c>
      <c r="D159" s="36">
        <v>29.92</v>
      </c>
      <c r="E159" s="36" t="s">
        <v>9712</v>
      </c>
      <c r="F159" s="36">
        <v>1</v>
      </c>
      <c r="G159" s="36" t="s">
        <v>8937</v>
      </c>
      <c r="H159" s="37">
        <v>45505</v>
      </c>
      <c r="I159" s="36">
        <v>5010131535048</v>
      </c>
      <c r="J159" s="36" t="s">
        <v>8939</v>
      </c>
    </row>
    <row r="160" spans="1:10" hidden="1" x14ac:dyDescent="0.3">
      <c r="A160" s="36">
        <v>12973</v>
      </c>
      <c r="B160" s="36">
        <v>5030863</v>
      </c>
      <c r="C160" s="36" t="s">
        <v>9714</v>
      </c>
      <c r="D160" s="36">
        <v>36.549999999999997</v>
      </c>
      <c r="E160" s="36" t="s">
        <v>9715</v>
      </c>
      <c r="F160" s="36">
        <v>1</v>
      </c>
      <c r="G160" s="36" t="s">
        <v>8937</v>
      </c>
      <c r="H160" s="37">
        <v>45505</v>
      </c>
      <c r="I160" s="36">
        <v>5010131019586</v>
      </c>
      <c r="J160" s="36" t="s">
        <v>8939</v>
      </c>
    </row>
    <row r="161" spans="1:10" hidden="1" x14ac:dyDescent="0.3">
      <c r="A161" s="36">
        <v>12973</v>
      </c>
      <c r="B161" s="36">
        <v>5074311</v>
      </c>
      <c r="C161" s="36" t="s">
        <v>9717</v>
      </c>
      <c r="D161" s="36">
        <v>7.82</v>
      </c>
      <c r="E161" s="36" t="s">
        <v>9718</v>
      </c>
      <c r="F161" s="36">
        <v>1</v>
      </c>
      <c r="G161" s="36" t="s">
        <v>8937</v>
      </c>
      <c r="H161" s="37">
        <v>45505</v>
      </c>
      <c r="I161" s="36">
        <v>5010131508462</v>
      </c>
      <c r="J161" s="36" t="s">
        <v>8939</v>
      </c>
    </row>
    <row r="162" spans="1:10" hidden="1" x14ac:dyDescent="0.3">
      <c r="A162" s="36">
        <v>12973</v>
      </c>
      <c r="B162" s="36">
        <v>5074312</v>
      </c>
      <c r="C162" s="36" t="s">
        <v>9720</v>
      </c>
      <c r="D162" s="36">
        <v>15.91</v>
      </c>
      <c r="E162" s="36" t="s">
        <v>9718</v>
      </c>
      <c r="F162" s="36">
        <v>1</v>
      </c>
      <c r="G162" s="36" t="s">
        <v>8937</v>
      </c>
      <c r="H162" s="37">
        <v>45505</v>
      </c>
      <c r="I162" s="36">
        <v>5010131508479</v>
      </c>
      <c r="J162" s="36" t="s">
        <v>8939</v>
      </c>
    </row>
    <row r="163" spans="1:10" hidden="1" x14ac:dyDescent="0.3">
      <c r="A163" s="36">
        <v>12973</v>
      </c>
      <c r="B163" s="36">
        <v>5074313</v>
      </c>
      <c r="C163" s="36" t="s">
        <v>9722</v>
      </c>
      <c r="D163" s="36">
        <v>27.18</v>
      </c>
      <c r="E163" s="36" t="s">
        <v>9718</v>
      </c>
      <c r="F163" s="36">
        <v>1</v>
      </c>
      <c r="G163" s="36" t="s">
        <v>8937</v>
      </c>
      <c r="H163" s="37">
        <v>45505</v>
      </c>
      <c r="I163" s="36">
        <v>5010131508486</v>
      </c>
      <c r="J163" s="36" t="s">
        <v>8939</v>
      </c>
    </row>
    <row r="164" spans="1:10" hidden="1" x14ac:dyDescent="0.3">
      <c r="A164" s="36">
        <v>12973</v>
      </c>
      <c r="B164" s="36">
        <v>5075601</v>
      </c>
      <c r="C164" s="36" t="s">
        <v>9727</v>
      </c>
      <c r="D164" s="36">
        <v>18.850000000000001</v>
      </c>
      <c r="E164" s="36" t="s">
        <v>9725</v>
      </c>
      <c r="F164" s="36">
        <v>1</v>
      </c>
      <c r="G164" s="36" t="s">
        <v>8937</v>
      </c>
      <c r="H164" s="37">
        <v>45505</v>
      </c>
      <c r="I164" s="36">
        <v>5010131513541</v>
      </c>
      <c r="J164" s="36" t="s">
        <v>8939</v>
      </c>
    </row>
    <row r="165" spans="1:10" hidden="1" x14ac:dyDescent="0.3">
      <c r="A165" s="36">
        <v>12973</v>
      </c>
      <c r="B165" s="36">
        <v>5075603</v>
      </c>
      <c r="C165" s="36" t="s">
        <v>9729</v>
      </c>
      <c r="D165" s="36">
        <v>8.9600000000000009</v>
      </c>
      <c r="E165" s="36" t="s">
        <v>9725</v>
      </c>
      <c r="F165" s="36">
        <v>1</v>
      </c>
      <c r="G165" s="36" t="s">
        <v>8937</v>
      </c>
      <c r="H165" s="37">
        <v>45505</v>
      </c>
      <c r="I165" s="36">
        <v>5010131513558</v>
      </c>
      <c r="J165" s="36" t="s">
        <v>8939</v>
      </c>
    </row>
    <row r="166" spans="1:10" hidden="1" x14ac:dyDescent="0.3">
      <c r="A166" s="36">
        <v>12973</v>
      </c>
      <c r="B166" s="36">
        <v>5075604</v>
      </c>
      <c r="C166" s="36" t="s">
        <v>9724</v>
      </c>
      <c r="D166" s="36">
        <v>32.85</v>
      </c>
      <c r="E166" s="36" t="s">
        <v>9725</v>
      </c>
      <c r="F166" s="36">
        <v>1</v>
      </c>
      <c r="G166" s="36" t="s">
        <v>8937</v>
      </c>
      <c r="H166" s="37">
        <v>45505</v>
      </c>
      <c r="I166" s="36">
        <v>5010131513565</v>
      </c>
      <c r="J166" s="36" t="s">
        <v>8939</v>
      </c>
    </row>
    <row r="167" spans="1:10" hidden="1" x14ac:dyDescent="0.3">
      <c r="A167" s="36">
        <v>12973</v>
      </c>
      <c r="B167" s="36">
        <v>5024229</v>
      </c>
      <c r="C167" s="36" t="s">
        <v>9731</v>
      </c>
      <c r="D167" s="36">
        <v>9.93</v>
      </c>
      <c r="E167" s="36" t="s">
        <v>9732</v>
      </c>
      <c r="F167" s="36">
        <v>1</v>
      </c>
      <c r="G167" s="36" t="s">
        <v>8937</v>
      </c>
      <c r="H167" s="37">
        <v>45505</v>
      </c>
      <c r="I167" s="36">
        <v>5010131004049</v>
      </c>
      <c r="J167" s="36" t="s">
        <v>8939</v>
      </c>
    </row>
    <row r="168" spans="1:10" hidden="1" x14ac:dyDescent="0.3">
      <c r="A168" s="36">
        <v>12973</v>
      </c>
      <c r="B168" s="36">
        <v>5024230</v>
      </c>
      <c r="C168" s="36" t="s">
        <v>9734</v>
      </c>
      <c r="D168" s="36">
        <v>15.48</v>
      </c>
      <c r="E168" s="36" t="s">
        <v>9732</v>
      </c>
      <c r="F168" s="36">
        <v>1</v>
      </c>
      <c r="G168" s="36" t="s">
        <v>8937</v>
      </c>
      <c r="H168" s="37">
        <v>45505</v>
      </c>
      <c r="I168" s="36">
        <v>5010131004056</v>
      </c>
      <c r="J168" s="36" t="s">
        <v>8939</v>
      </c>
    </row>
    <row r="169" spans="1:10" hidden="1" x14ac:dyDescent="0.3">
      <c r="A169" s="36">
        <v>12973</v>
      </c>
      <c r="B169" s="36">
        <v>5024215</v>
      </c>
      <c r="C169" s="36" t="s">
        <v>9741</v>
      </c>
      <c r="D169" s="36">
        <v>9.5299999999999994</v>
      </c>
      <c r="E169" s="36" t="s">
        <v>9737</v>
      </c>
      <c r="F169" s="36">
        <v>1</v>
      </c>
      <c r="G169" s="36" t="s">
        <v>8937</v>
      </c>
      <c r="H169" s="37">
        <v>45505</v>
      </c>
      <c r="I169" s="36">
        <v>5010131005114</v>
      </c>
      <c r="J169" s="36" t="s">
        <v>8939</v>
      </c>
    </row>
    <row r="170" spans="1:10" hidden="1" x14ac:dyDescent="0.3">
      <c r="A170" s="36">
        <v>12973</v>
      </c>
      <c r="B170" s="36">
        <v>5024216</v>
      </c>
      <c r="C170" s="36" t="s">
        <v>9739</v>
      </c>
      <c r="D170" s="36">
        <v>14.74</v>
      </c>
      <c r="E170" s="36" t="s">
        <v>9737</v>
      </c>
      <c r="F170" s="36">
        <v>1</v>
      </c>
      <c r="G170" s="36" t="s">
        <v>8937</v>
      </c>
      <c r="H170" s="37">
        <v>45505</v>
      </c>
      <c r="I170" s="36">
        <v>5010131005121</v>
      </c>
      <c r="J170" s="36" t="s">
        <v>8939</v>
      </c>
    </row>
    <row r="171" spans="1:10" hidden="1" x14ac:dyDescent="0.3">
      <c r="A171" s="36">
        <v>12973</v>
      </c>
      <c r="B171" s="36">
        <v>5024217</v>
      </c>
      <c r="C171" s="36" t="s">
        <v>9736</v>
      </c>
      <c r="D171" s="36">
        <v>29.16</v>
      </c>
      <c r="E171" s="36" t="s">
        <v>9737</v>
      </c>
      <c r="F171" s="36">
        <v>1</v>
      </c>
      <c r="G171" s="36" t="s">
        <v>8937</v>
      </c>
      <c r="H171" s="37">
        <v>45505</v>
      </c>
      <c r="I171" s="36">
        <v>5010131271960</v>
      </c>
      <c r="J171" s="36" t="s">
        <v>8939</v>
      </c>
    </row>
    <row r="172" spans="1:10" hidden="1" x14ac:dyDescent="0.3">
      <c r="A172" s="36">
        <v>12973</v>
      </c>
      <c r="B172" s="36">
        <v>5024212</v>
      </c>
      <c r="C172" s="36" t="s">
        <v>9746</v>
      </c>
      <c r="D172" s="36">
        <v>16.05</v>
      </c>
      <c r="E172" s="36" t="s">
        <v>9744</v>
      </c>
      <c r="F172" s="36">
        <v>1</v>
      </c>
      <c r="G172" s="36" t="s">
        <v>8937</v>
      </c>
      <c r="H172" s="37">
        <v>45505</v>
      </c>
      <c r="I172" s="36">
        <v>5010131004810</v>
      </c>
      <c r="J172" s="36" t="s">
        <v>8939</v>
      </c>
    </row>
    <row r="173" spans="1:10" hidden="1" x14ac:dyDescent="0.3">
      <c r="A173" s="36">
        <v>12973</v>
      </c>
      <c r="B173" s="36">
        <v>5024213</v>
      </c>
      <c r="C173" s="36" t="s">
        <v>9743</v>
      </c>
      <c r="D173" s="36">
        <v>28.09</v>
      </c>
      <c r="E173" s="36" t="s">
        <v>9744</v>
      </c>
      <c r="F173" s="36">
        <v>1</v>
      </c>
      <c r="G173" s="36" t="s">
        <v>8937</v>
      </c>
      <c r="H173" s="37">
        <v>45505</v>
      </c>
      <c r="I173" s="36">
        <v>5010131271977</v>
      </c>
      <c r="J173" s="36" t="s">
        <v>8939</v>
      </c>
    </row>
    <row r="174" spans="1:10" hidden="1" x14ac:dyDescent="0.3">
      <c r="A174" s="36">
        <v>12973</v>
      </c>
      <c r="B174" s="36">
        <v>5029112</v>
      </c>
      <c r="C174" s="36" t="s">
        <v>9753</v>
      </c>
      <c r="D174" s="36">
        <v>5.84</v>
      </c>
      <c r="E174" s="36" t="s">
        <v>9749</v>
      </c>
      <c r="F174" s="36">
        <v>1</v>
      </c>
      <c r="G174" s="36" t="s">
        <v>8937</v>
      </c>
      <c r="H174" s="37">
        <v>45505</v>
      </c>
      <c r="I174" s="36">
        <v>5010131505614</v>
      </c>
      <c r="J174" s="36" t="s">
        <v>8939</v>
      </c>
    </row>
    <row r="175" spans="1:10" hidden="1" x14ac:dyDescent="0.3">
      <c r="A175" s="36">
        <v>12973</v>
      </c>
      <c r="B175" s="36">
        <v>5029113</v>
      </c>
      <c r="C175" s="36" t="s">
        <v>9751</v>
      </c>
      <c r="D175" s="36">
        <v>11.32</v>
      </c>
      <c r="E175" s="36" t="s">
        <v>9749</v>
      </c>
      <c r="F175" s="36">
        <v>1</v>
      </c>
      <c r="G175" s="36" t="s">
        <v>8937</v>
      </c>
      <c r="H175" s="37">
        <v>45505</v>
      </c>
      <c r="I175" s="36">
        <v>5010131505621</v>
      </c>
      <c r="J175" s="36" t="s">
        <v>8939</v>
      </c>
    </row>
    <row r="176" spans="1:10" hidden="1" x14ac:dyDescent="0.3">
      <c r="A176" s="36">
        <v>12973</v>
      </c>
      <c r="B176" s="36">
        <v>5029114</v>
      </c>
      <c r="C176" s="36" t="s">
        <v>9748</v>
      </c>
      <c r="D176" s="36">
        <v>18.48</v>
      </c>
      <c r="E176" s="36" t="s">
        <v>9749</v>
      </c>
      <c r="F176" s="36">
        <v>1</v>
      </c>
      <c r="G176" s="36" t="s">
        <v>8937</v>
      </c>
      <c r="H176" s="37">
        <v>45505</v>
      </c>
      <c r="I176" s="36">
        <v>5010131505638</v>
      </c>
      <c r="J176" s="36" t="s">
        <v>8939</v>
      </c>
    </row>
    <row r="177" spans="1:10" hidden="1" x14ac:dyDescent="0.3">
      <c r="A177" s="36">
        <v>12973</v>
      </c>
      <c r="B177" s="36">
        <v>5024204</v>
      </c>
      <c r="C177" s="36" t="s">
        <v>9758</v>
      </c>
      <c r="D177" s="36">
        <v>45.08</v>
      </c>
      <c r="E177" s="36" t="s">
        <v>9756</v>
      </c>
      <c r="F177" s="36">
        <v>1</v>
      </c>
      <c r="G177" s="36" t="s">
        <v>8937</v>
      </c>
      <c r="H177" s="37">
        <v>45505</v>
      </c>
      <c r="I177" s="36">
        <v>5010131457920</v>
      </c>
      <c r="J177" s="36" t="s">
        <v>8939</v>
      </c>
    </row>
    <row r="178" spans="1:10" hidden="1" x14ac:dyDescent="0.3">
      <c r="A178" s="36">
        <v>12973</v>
      </c>
      <c r="B178" s="36">
        <v>5024203</v>
      </c>
      <c r="C178" s="36" t="s">
        <v>9755</v>
      </c>
      <c r="D178" s="36">
        <v>11.27</v>
      </c>
      <c r="E178" s="36" t="s">
        <v>9756</v>
      </c>
      <c r="F178" s="36">
        <v>1</v>
      </c>
      <c r="G178" s="36" t="s">
        <v>8937</v>
      </c>
      <c r="H178" s="37">
        <v>45505</v>
      </c>
      <c r="I178" s="36">
        <v>5010131457906</v>
      </c>
      <c r="J178" s="36" t="s">
        <v>8939</v>
      </c>
    </row>
    <row r="179" spans="1:10" hidden="1" x14ac:dyDescent="0.3">
      <c r="A179" s="36">
        <v>12973</v>
      </c>
      <c r="B179" s="36">
        <v>5026911</v>
      </c>
      <c r="C179" s="36" t="s">
        <v>9760</v>
      </c>
      <c r="D179" s="36">
        <v>14.41</v>
      </c>
      <c r="E179" s="36" t="s">
        <v>9761</v>
      </c>
      <c r="F179" s="36">
        <v>1</v>
      </c>
      <c r="G179" s="36" t="s">
        <v>8937</v>
      </c>
      <c r="H179" s="37">
        <v>45505</v>
      </c>
      <c r="I179" s="36">
        <v>5010131275234</v>
      </c>
      <c r="J179" s="36" t="s">
        <v>8939</v>
      </c>
    </row>
    <row r="180" spans="1:10" hidden="1" x14ac:dyDescent="0.3">
      <c r="A180" s="36">
        <v>12973</v>
      </c>
      <c r="B180" s="36">
        <v>5029236</v>
      </c>
      <c r="C180" s="36" t="s">
        <v>9763</v>
      </c>
      <c r="D180" s="36">
        <v>17.04</v>
      </c>
      <c r="E180" s="36" t="s">
        <v>9764</v>
      </c>
      <c r="F180" s="36">
        <v>1</v>
      </c>
      <c r="G180" s="36" t="s">
        <v>8937</v>
      </c>
      <c r="H180" s="37">
        <v>45505</v>
      </c>
      <c r="I180" s="36">
        <v>5010131505836</v>
      </c>
      <c r="J180" s="36" t="s">
        <v>8939</v>
      </c>
    </row>
    <row r="181" spans="1:10" hidden="1" x14ac:dyDescent="0.3">
      <c r="A181" s="36">
        <v>12973</v>
      </c>
      <c r="B181" s="36">
        <v>5026921</v>
      </c>
      <c r="C181" s="36" t="s">
        <v>9766</v>
      </c>
      <c r="D181" s="36">
        <v>14.08</v>
      </c>
      <c r="E181" s="36" t="s">
        <v>9767</v>
      </c>
      <c r="F181" s="36">
        <v>1</v>
      </c>
      <c r="G181" s="36" t="s">
        <v>8937</v>
      </c>
      <c r="H181" s="37">
        <v>45505</v>
      </c>
      <c r="I181" s="36">
        <v>5010131275357</v>
      </c>
      <c r="J181" s="36" t="s">
        <v>8939</v>
      </c>
    </row>
    <row r="182" spans="1:10" hidden="1" x14ac:dyDescent="0.3">
      <c r="A182" s="36">
        <v>12973</v>
      </c>
      <c r="B182" s="36">
        <v>5029240</v>
      </c>
      <c r="C182" s="36" t="s">
        <v>9769</v>
      </c>
      <c r="D182" s="36">
        <v>14.84</v>
      </c>
      <c r="E182" s="36" t="s">
        <v>9770</v>
      </c>
      <c r="F182" s="36">
        <v>1</v>
      </c>
      <c r="G182" s="36" t="s">
        <v>8937</v>
      </c>
      <c r="H182" s="37">
        <v>45505</v>
      </c>
      <c r="I182" s="36">
        <v>5010131505850</v>
      </c>
      <c r="J182" s="36" t="s">
        <v>8939</v>
      </c>
    </row>
    <row r="183" spans="1:10" hidden="1" x14ac:dyDescent="0.3">
      <c r="A183" s="36">
        <v>12973</v>
      </c>
      <c r="B183" s="36">
        <v>5024026</v>
      </c>
      <c r="C183" s="36" t="s">
        <v>9772</v>
      </c>
      <c r="D183" s="36">
        <v>20.32</v>
      </c>
      <c r="E183" s="36" t="s">
        <v>9773</v>
      </c>
      <c r="F183" s="36">
        <v>1</v>
      </c>
      <c r="G183" s="36" t="s">
        <v>8937</v>
      </c>
      <c r="H183" s="37">
        <v>45505</v>
      </c>
      <c r="I183" s="36">
        <v>5010131069963</v>
      </c>
      <c r="J183" s="36" t="s">
        <v>8939</v>
      </c>
    </row>
    <row r="184" spans="1:10" hidden="1" x14ac:dyDescent="0.3">
      <c r="A184" s="36">
        <v>12973</v>
      </c>
      <c r="B184" s="36">
        <v>5024027</v>
      </c>
      <c r="C184" s="36" t="s">
        <v>9775</v>
      </c>
      <c r="D184" s="36">
        <v>44.01</v>
      </c>
      <c r="E184" s="36" t="s">
        <v>9773</v>
      </c>
      <c r="F184" s="36">
        <v>1</v>
      </c>
      <c r="G184" s="36" t="s">
        <v>8937</v>
      </c>
      <c r="H184" s="37">
        <v>45505</v>
      </c>
      <c r="I184" s="36">
        <v>5010131069994</v>
      </c>
      <c r="J184" s="36" t="s">
        <v>8939</v>
      </c>
    </row>
    <row r="185" spans="1:10" hidden="1" x14ac:dyDescent="0.3">
      <c r="A185" s="36">
        <v>12973</v>
      </c>
      <c r="B185" s="36">
        <v>5024010</v>
      </c>
      <c r="C185" s="36" t="s">
        <v>9777</v>
      </c>
      <c r="D185" s="36">
        <v>20.32</v>
      </c>
      <c r="E185" s="36" t="s">
        <v>9778</v>
      </c>
      <c r="F185" s="36">
        <v>1</v>
      </c>
      <c r="G185" s="36" t="s">
        <v>8937</v>
      </c>
      <c r="H185" s="37">
        <v>45505</v>
      </c>
      <c r="I185" s="36">
        <v>5010131069956</v>
      </c>
      <c r="J185" s="36" t="s">
        <v>8939</v>
      </c>
    </row>
    <row r="186" spans="1:10" hidden="1" x14ac:dyDescent="0.3">
      <c r="A186" s="36">
        <v>12973</v>
      </c>
      <c r="B186" s="36">
        <v>5024011</v>
      </c>
      <c r="C186" s="36" t="s">
        <v>9780</v>
      </c>
      <c r="D186" s="36">
        <v>39</v>
      </c>
      <c r="E186" s="36" t="s">
        <v>9778</v>
      </c>
      <c r="F186" s="36">
        <v>1</v>
      </c>
      <c r="G186" s="36" t="s">
        <v>8937</v>
      </c>
      <c r="H186" s="37">
        <v>45505</v>
      </c>
      <c r="I186" s="36">
        <v>5010131069987</v>
      </c>
      <c r="J186" s="36" t="s">
        <v>8939</v>
      </c>
    </row>
    <row r="187" spans="1:10" hidden="1" x14ac:dyDescent="0.3">
      <c r="A187" s="36">
        <v>12973</v>
      </c>
      <c r="B187" s="36">
        <v>5029081</v>
      </c>
      <c r="C187" s="36" t="s">
        <v>9782</v>
      </c>
      <c r="D187" s="36">
        <v>20.32</v>
      </c>
      <c r="E187" s="36" t="s">
        <v>9783</v>
      </c>
      <c r="F187" s="36">
        <v>1</v>
      </c>
      <c r="G187" s="36" t="s">
        <v>8937</v>
      </c>
      <c r="H187" s="37">
        <v>45505</v>
      </c>
      <c r="I187" s="36">
        <v>5010131505522</v>
      </c>
      <c r="J187" s="36" t="s">
        <v>8939</v>
      </c>
    </row>
    <row r="188" spans="1:10" hidden="1" x14ac:dyDescent="0.3">
      <c r="A188" s="36">
        <v>12973</v>
      </c>
      <c r="B188" s="36">
        <v>5040522</v>
      </c>
      <c r="C188" s="36" t="s">
        <v>9785</v>
      </c>
      <c r="D188" s="36">
        <v>50</v>
      </c>
      <c r="E188" s="36" t="s">
        <v>9786</v>
      </c>
      <c r="F188" s="36">
        <v>1</v>
      </c>
      <c r="G188" s="36" t="s">
        <v>8937</v>
      </c>
      <c r="H188" s="37">
        <v>45505</v>
      </c>
      <c r="I188" s="36">
        <v>5010131475535</v>
      </c>
      <c r="J188" s="36" t="s">
        <v>8939</v>
      </c>
    </row>
    <row r="189" spans="1:10" hidden="1" x14ac:dyDescent="0.3">
      <c r="A189" s="36">
        <v>12973</v>
      </c>
      <c r="B189" s="36">
        <v>5051237</v>
      </c>
      <c r="C189" s="36" t="s">
        <v>9788</v>
      </c>
      <c r="D189" s="36">
        <v>48</v>
      </c>
      <c r="E189" s="36" t="s">
        <v>9789</v>
      </c>
      <c r="F189" s="36">
        <v>1</v>
      </c>
      <c r="G189" s="36" t="s">
        <v>8937</v>
      </c>
      <c r="H189" s="37">
        <v>45505</v>
      </c>
      <c r="I189" s="36">
        <v>5010131506239</v>
      </c>
      <c r="J189" s="36" t="s">
        <v>8939</v>
      </c>
    </row>
    <row r="190" spans="1:10" hidden="1" x14ac:dyDescent="0.3">
      <c r="A190" s="36">
        <v>12973</v>
      </c>
      <c r="B190" s="36">
        <v>5040352</v>
      </c>
      <c r="C190" s="36" t="s">
        <v>9794</v>
      </c>
      <c r="D190" s="36">
        <v>240</v>
      </c>
      <c r="E190" s="36" t="s">
        <v>9792</v>
      </c>
      <c r="F190" s="36">
        <v>1</v>
      </c>
      <c r="G190" s="36" t="s">
        <v>8937</v>
      </c>
      <c r="H190" s="37">
        <v>45505</v>
      </c>
      <c r="I190" s="36">
        <v>5010131475498</v>
      </c>
      <c r="J190" s="36" t="s">
        <v>8939</v>
      </c>
    </row>
    <row r="191" spans="1:10" hidden="1" x14ac:dyDescent="0.3">
      <c r="A191" s="36">
        <v>12973</v>
      </c>
      <c r="B191" s="36">
        <v>5040351</v>
      </c>
      <c r="C191" s="36" t="s">
        <v>9791</v>
      </c>
      <c r="D191" s="36">
        <v>55.96</v>
      </c>
      <c r="E191" s="36" t="s">
        <v>9792</v>
      </c>
      <c r="F191" s="36">
        <v>1</v>
      </c>
      <c r="G191" s="36" t="s">
        <v>8937</v>
      </c>
      <c r="H191" s="37">
        <v>45505</v>
      </c>
      <c r="I191" s="36">
        <v>5010131475481</v>
      </c>
      <c r="J191" s="36" t="s">
        <v>8939</v>
      </c>
    </row>
    <row r="192" spans="1:10" hidden="1" x14ac:dyDescent="0.3">
      <c r="A192" s="36">
        <v>12973</v>
      </c>
      <c r="B192" s="36">
        <v>5074787</v>
      </c>
      <c r="C192" s="36" t="s">
        <v>9796</v>
      </c>
      <c r="D192" s="36">
        <v>44</v>
      </c>
      <c r="E192" s="36" t="s">
        <v>9797</v>
      </c>
      <c r="F192" s="36">
        <v>1</v>
      </c>
      <c r="G192" s="36" t="s">
        <v>8937</v>
      </c>
      <c r="H192" s="37">
        <v>45505</v>
      </c>
      <c r="I192" s="36">
        <v>5010131512568</v>
      </c>
      <c r="J192" s="36" t="s">
        <v>8939</v>
      </c>
    </row>
    <row r="193" spans="1:10" hidden="1" x14ac:dyDescent="0.3">
      <c r="A193" s="36">
        <v>12973</v>
      </c>
      <c r="B193" s="36">
        <v>5040579</v>
      </c>
      <c r="C193" s="36" t="s">
        <v>9799</v>
      </c>
      <c r="D193" s="36">
        <v>41.12</v>
      </c>
      <c r="E193" s="36" t="s">
        <v>9800</v>
      </c>
      <c r="F193" s="36">
        <v>1</v>
      </c>
      <c r="G193" s="36" t="s">
        <v>8937</v>
      </c>
      <c r="H193" s="37">
        <v>45505</v>
      </c>
      <c r="I193" s="36">
        <v>5010131475702</v>
      </c>
      <c r="J193" s="36" t="s">
        <v>8939</v>
      </c>
    </row>
    <row r="194" spans="1:10" hidden="1" x14ac:dyDescent="0.3">
      <c r="A194" s="36">
        <v>12973</v>
      </c>
      <c r="B194" s="36">
        <v>5051235</v>
      </c>
      <c r="C194" s="36" t="s">
        <v>9802</v>
      </c>
      <c r="D194" s="36">
        <v>43</v>
      </c>
      <c r="E194" s="36" t="s">
        <v>9803</v>
      </c>
      <c r="F194" s="36">
        <v>1</v>
      </c>
      <c r="G194" s="36" t="s">
        <v>8937</v>
      </c>
      <c r="H194" s="37">
        <v>45505</v>
      </c>
      <c r="I194" s="36">
        <v>5010131506215</v>
      </c>
      <c r="J194" s="36" t="s">
        <v>8939</v>
      </c>
    </row>
    <row r="195" spans="1:10" hidden="1" x14ac:dyDescent="0.3">
      <c r="A195" s="36">
        <v>12973</v>
      </c>
      <c r="B195" s="36">
        <v>5087288</v>
      </c>
      <c r="C195" s="36" t="s">
        <v>9805</v>
      </c>
      <c r="D195" s="36">
        <v>56.57</v>
      </c>
      <c r="E195" s="36" t="s">
        <v>9806</v>
      </c>
      <c r="F195" s="36">
        <v>1</v>
      </c>
      <c r="G195" s="36" t="s">
        <v>8937</v>
      </c>
      <c r="H195" s="37">
        <v>45505</v>
      </c>
      <c r="I195" s="36">
        <v>5010131522543</v>
      </c>
      <c r="J195" s="36" t="s">
        <v>8939</v>
      </c>
    </row>
    <row r="196" spans="1:10" hidden="1" x14ac:dyDescent="0.3">
      <c r="A196" s="36">
        <v>12973</v>
      </c>
      <c r="B196" s="36">
        <v>5053184</v>
      </c>
      <c r="C196" s="36" t="s">
        <v>9808</v>
      </c>
      <c r="D196" s="36">
        <v>94.9</v>
      </c>
      <c r="E196" s="36" t="s">
        <v>9809</v>
      </c>
      <c r="F196" s="36">
        <v>1</v>
      </c>
      <c r="G196" s="36" t="s">
        <v>8937</v>
      </c>
      <c r="H196" s="37">
        <v>45505</v>
      </c>
      <c r="I196" s="36">
        <v>5010131488023</v>
      </c>
      <c r="J196" s="36" t="s">
        <v>8939</v>
      </c>
    </row>
    <row r="197" spans="1:10" hidden="1" x14ac:dyDescent="0.3">
      <c r="A197" s="36">
        <v>12973</v>
      </c>
      <c r="B197" s="36">
        <v>5090859</v>
      </c>
      <c r="C197" s="36" t="s">
        <v>9811</v>
      </c>
      <c r="D197" s="36">
        <v>58</v>
      </c>
      <c r="E197" s="36" t="s">
        <v>9812</v>
      </c>
      <c r="F197" s="36">
        <v>1</v>
      </c>
      <c r="G197" s="36" t="s">
        <v>8937</v>
      </c>
      <c r="H197" s="37">
        <v>45505</v>
      </c>
      <c r="I197" s="36">
        <v>5010131553370</v>
      </c>
      <c r="J197" s="36" t="s">
        <v>8939</v>
      </c>
    </row>
    <row r="198" spans="1:10" hidden="1" x14ac:dyDescent="0.3">
      <c r="A198" s="36">
        <v>12973</v>
      </c>
      <c r="B198" s="36">
        <v>5078044</v>
      </c>
      <c r="C198" s="36" t="s">
        <v>9814</v>
      </c>
      <c r="D198" s="36">
        <v>7.92</v>
      </c>
      <c r="E198" s="36" t="s">
        <v>9815</v>
      </c>
      <c r="F198" s="36">
        <v>1</v>
      </c>
      <c r="G198" s="36" t="s">
        <v>8937</v>
      </c>
      <c r="H198" s="37">
        <v>45505</v>
      </c>
      <c r="I198" s="36">
        <v>5010131519734</v>
      </c>
      <c r="J198" s="36" t="s">
        <v>8939</v>
      </c>
    </row>
    <row r="199" spans="1:10" hidden="1" x14ac:dyDescent="0.3">
      <c r="A199" s="36">
        <v>12973</v>
      </c>
      <c r="B199" s="36">
        <v>5078045</v>
      </c>
      <c r="C199" s="36" t="s">
        <v>9817</v>
      </c>
      <c r="D199" s="36">
        <v>29.15</v>
      </c>
      <c r="E199" s="36" t="s">
        <v>9815</v>
      </c>
      <c r="F199" s="36">
        <v>1</v>
      </c>
      <c r="G199" s="36" t="s">
        <v>8937</v>
      </c>
      <c r="H199" s="37">
        <v>45505</v>
      </c>
      <c r="I199" s="36">
        <v>5010131519741</v>
      </c>
      <c r="J199" s="36" t="s">
        <v>8939</v>
      </c>
    </row>
    <row r="200" spans="1:10" hidden="1" x14ac:dyDescent="0.3">
      <c r="A200" s="36">
        <v>12973</v>
      </c>
      <c r="B200" s="36">
        <v>5027070</v>
      </c>
      <c r="C200" s="36" t="s">
        <v>9819</v>
      </c>
      <c r="D200" s="36">
        <v>6.67</v>
      </c>
      <c r="E200" s="36" t="s">
        <v>9820</v>
      </c>
      <c r="F200" s="36">
        <v>1</v>
      </c>
      <c r="G200" s="36" t="s">
        <v>8937</v>
      </c>
      <c r="H200" s="37">
        <v>45505</v>
      </c>
      <c r="I200" s="36">
        <v>5010131019722</v>
      </c>
      <c r="J200" s="36" t="s">
        <v>8939</v>
      </c>
    </row>
    <row r="201" spans="1:10" hidden="1" x14ac:dyDescent="0.3">
      <c r="A201" s="36">
        <v>12973</v>
      </c>
      <c r="B201" s="36">
        <v>5027071</v>
      </c>
      <c r="C201" s="36" t="s">
        <v>9822</v>
      </c>
      <c r="D201" s="36">
        <v>13.25</v>
      </c>
      <c r="E201" s="36" t="s">
        <v>9820</v>
      </c>
      <c r="F201" s="36">
        <v>1</v>
      </c>
      <c r="G201" s="36" t="s">
        <v>8937</v>
      </c>
      <c r="H201" s="37">
        <v>45505</v>
      </c>
      <c r="I201" s="36">
        <v>5010131019739</v>
      </c>
      <c r="J201" s="36" t="s">
        <v>8939</v>
      </c>
    </row>
    <row r="202" spans="1:10" hidden="1" x14ac:dyDescent="0.3">
      <c r="A202" s="36">
        <v>12973</v>
      </c>
      <c r="B202" s="36">
        <v>5027072</v>
      </c>
      <c r="C202" s="36" t="s">
        <v>9824</v>
      </c>
      <c r="D202" s="36">
        <v>23.97</v>
      </c>
      <c r="E202" s="36" t="s">
        <v>9820</v>
      </c>
      <c r="F202" s="36">
        <v>1</v>
      </c>
      <c r="G202" s="36" t="s">
        <v>8937</v>
      </c>
      <c r="H202" s="37">
        <v>45505</v>
      </c>
      <c r="I202" s="36">
        <v>5010131019746</v>
      </c>
      <c r="J202" s="36" t="s">
        <v>8939</v>
      </c>
    </row>
    <row r="203" spans="1:10" hidden="1" x14ac:dyDescent="0.3">
      <c r="A203" s="36">
        <v>12973</v>
      </c>
      <c r="B203" s="36">
        <v>5025064</v>
      </c>
      <c r="C203" s="36" t="s">
        <v>9829</v>
      </c>
      <c r="D203" s="36">
        <v>20.059999999999999</v>
      </c>
      <c r="E203" s="36" t="s">
        <v>9827</v>
      </c>
      <c r="F203" s="36">
        <v>1</v>
      </c>
      <c r="G203" s="36" t="s">
        <v>8937</v>
      </c>
      <c r="H203" s="37">
        <v>45505</v>
      </c>
      <c r="I203" s="36">
        <v>5010584092402</v>
      </c>
      <c r="J203" s="36" t="s">
        <v>8939</v>
      </c>
    </row>
    <row r="204" spans="1:10" hidden="1" x14ac:dyDescent="0.3">
      <c r="A204" s="36">
        <v>12973</v>
      </c>
      <c r="B204" s="36">
        <v>5068108</v>
      </c>
      <c r="C204" s="36" t="s">
        <v>9826</v>
      </c>
      <c r="D204" s="36">
        <v>5.38</v>
      </c>
      <c r="E204" s="36" t="s">
        <v>9827</v>
      </c>
      <c r="F204" s="36">
        <v>1</v>
      </c>
      <c r="G204" s="36" t="s">
        <v>8937</v>
      </c>
      <c r="H204" s="37">
        <v>45505</v>
      </c>
      <c r="I204" s="36">
        <v>5010131500961</v>
      </c>
      <c r="J204" s="36" t="s">
        <v>8939</v>
      </c>
    </row>
    <row r="205" spans="1:10" hidden="1" x14ac:dyDescent="0.3">
      <c r="A205" s="36">
        <v>12973</v>
      </c>
      <c r="B205" s="36">
        <v>5025063</v>
      </c>
      <c r="C205" s="36" t="s">
        <v>9831</v>
      </c>
      <c r="D205" s="36">
        <v>21.88</v>
      </c>
      <c r="E205" s="36" t="s">
        <v>9832</v>
      </c>
      <c r="F205" s="36">
        <v>1</v>
      </c>
      <c r="G205" s="36" t="s">
        <v>8937</v>
      </c>
      <c r="H205" s="37">
        <v>45505</v>
      </c>
      <c r="I205" s="36">
        <v>5010584092433</v>
      </c>
      <c r="J205" s="36" t="s">
        <v>8939</v>
      </c>
    </row>
    <row r="206" spans="1:10" hidden="1" x14ac:dyDescent="0.3">
      <c r="A206" s="36">
        <v>12973</v>
      </c>
      <c r="B206" s="36">
        <v>5029138</v>
      </c>
      <c r="C206" s="36" t="s">
        <v>9834</v>
      </c>
      <c r="D206" s="36">
        <v>23.07</v>
      </c>
      <c r="E206" s="36" t="s">
        <v>9835</v>
      </c>
      <c r="F206" s="36">
        <v>1</v>
      </c>
      <c r="G206" s="36" t="s">
        <v>8937</v>
      </c>
      <c r="H206" s="37">
        <v>45505</v>
      </c>
      <c r="I206" s="36">
        <v>5010131505706</v>
      </c>
      <c r="J206" s="36" t="s">
        <v>8939</v>
      </c>
    </row>
    <row r="207" spans="1:10" hidden="1" x14ac:dyDescent="0.3">
      <c r="A207" s="36">
        <v>12973</v>
      </c>
      <c r="B207" s="36">
        <v>5025068</v>
      </c>
      <c r="C207" s="36" t="s">
        <v>9837</v>
      </c>
      <c r="D207" s="36">
        <v>18.77</v>
      </c>
      <c r="E207" s="36" t="s">
        <v>9838</v>
      </c>
      <c r="F207" s="36">
        <v>1</v>
      </c>
      <c r="G207" s="36" t="s">
        <v>8937</v>
      </c>
      <c r="H207" s="37">
        <v>45505</v>
      </c>
      <c r="I207" s="36">
        <v>5010584097520</v>
      </c>
      <c r="J207" s="36" t="s">
        <v>8939</v>
      </c>
    </row>
    <row r="208" spans="1:10" hidden="1" x14ac:dyDescent="0.3">
      <c r="A208" s="36">
        <v>12973</v>
      </c>
      <c r="B208" s="36">
        <v>5025180</v>
      </c>
      <c r="C208" s="36" t="s">
        <v>9845</v>
      </c>
      <c r="D208" s="36">
        <v>10.8</v>
      </c>
      <c r="E208" s="36" t="s">
        <v>9841</v>
      </c>
      <c r="F208" s="36">
        <v>1</v>
      </c>
      <c r="G208" s="36" t="s">
        <v>8937</v>
      </c>
      <c r="H208" s="37">
        <v>45505</v>
      </c>
      <c r="I208" s="36">
        <v>5010584096141</v>
      </c>
      <c r="J208" s="36" t="s">
        <v>8939</v>
      </c>
    </row>
    <row r="209" spans="1:10" hidden="1" x14ac:dyDescent="0.3">
      <c r="A209" s="36">
        <v>12973</v>
      </c>
      <c r="B209" s="36">
        <v>5025181</v>
      </c>
      <c r="C209" s="36" t="s">
        <v>9843</v>
      </c>
      <c r="D209" s="36">
        <v>16.73</v>
      </c>
      <c r="E209" s="36" t="s">
        <v>9841</v>
      </c>
      <c r="F209" s="36">
        <v>1</v>
      </c>
      <c r="G209" s="36" t="s">
        <v>8937</v>
      </c>
      <c r="H209" s="37">
        <v>45505</v>
      </c>
      <c r="I209" s="36">
        <v>5010584096158</v>
      </c>
      <c r="J209" s="36" t="s">
        <v>8939</v>
      </c>
    </row>
    <row r="210" spans="1:10" hidden="1" x14ac:dyDescent="0.3">
      <c r="A210" s="36">
        <v>12973</v>
      </c>
      <c r="B210" s="36">
        <v>5068119</v>
      </c>
      <c r="C210" s="36" t="s">
        <v>9840</v>
      </c>
      <c r="D210" s="36">
        <v>5.41</v>
      </c>
      <c r="E210" s="36" t="s">
        <v>9841</v>
      </c>
      <c r="F210" s="36">
        <v>1</v>
      </c>
      <c r="G210" s="36" t="s">
        <v>8937</v>
      </c>
      <c r="H210" s="37">
        <v>45505</v>
      </c>
      <c r="I210" s="36">
        <v>5010131500978</v>
      </c>
      <c r="J210" s="36" t="s">
        <v>8939</v>
      </c>
    </row>
    <row r="211" spans="1:10" hidden="1" x14ac:dyDescent="0.3">
      <c r="A211" s="36">
        <v>12973</v>
      </c>
      <c r="B211" s="36">
        <v>5025045</v>
      </c>
      <c r="C211" s="36" t="s">
        <v>9847</v>
      </c>
      <c r="D211" s="36">
        <v>16.78</v>
      </c>
      <c r="E211" s="36" t="s">
        <v>9848</v>
      </c>
      <c r="F211" s="36">
        <v>1</v>
      </c>
      <c r="G211" s="36" t="s">
        <v>8937</v>
      </c>
      <c r="H211" s="37">
        <v>45505</v>
      </c>
      <c r="I211" s="36">
        <v>5010584930407</v>
      </c>
      <c r="J211" s="36" t="s">
        <v>8939</v>
      </c>
    </row>
    <row r="212" spans="1:10" hidden="1" x14ac:dyDescent="0.3">
      <c r="A212" s="36">
        <v>12973</v>
      </c>
      <c r="B212" s="36">
        <v>5025043</v>
      </c>
      <c r="C212" s="36" t="s">
        <v>9850</v>
      </c>
      <c r="D212" s="36">
        <v>18.239999999999998</v>
      </c>
      <c r="E212" s="36" t="s">
        <v>9851</v>
      </c>
      <c r="F212" s="36">
        <v>1</v>
      </c>
      <c r="G212" s="36" t="s">
        <v>8937</v>
      </c>
      <c r="H212" s="37">
        <v>45505</v>
      </c>
      <c r="I212" s="36">
        <v>5010584930414</v>
      </c>
      <c r="J212" s="36" t="s">
        <v>8939</v>
      </c>
    </row>
    <row r="213" spans="1:10" hidden="1" x14ac:dyDescent="0.3">
      <c r="A213" s="36">
        <v>12973</v>
      </c>
      <c r="B213" s="36">
        <v>5093144</v>
      </c>
      <c r="C213" s="36" t="s">
        <v>9858</v>
      </c>
      <c r="D213" s="36">
        <v>11.31</v>
      </c>
      <c r="E213" s="36" t="s">
        <v>9854</v>
      </c>
      <c r="F213" s="36">
        <v>1</v>
      </c>
      <c r="G213" s="36" t="s">
        <v>8937</v>
      </c>
      <c r="H213" s="37">
        <v>45505</v>
      </c>
      <c r="I213" s="36">
        <v>5010131573446</v>
      </c>
      <c r="J213" s="36" t="s">
        <v>8939</v>
      </c>
    </row>
    <row r="214" spans="1:10" hidden="1" x14ac:dyDescent="0.3">
      <c r="A214" s="36">
        <v>12973</v>
      </c>
      <c r="B214" s="36">
        <v>5093145</v>
      </c>
      <c r="C214" s="36" t="s">
        <v>9856</v>
      </c>
      <c r="D214" s="36">
        <v>17.25</v>
      </c>
      <c r="E214" s="36" t="s">
        <v>9854</v>
      </c>
      <c r="F214" s="36">
        <v>1</v>
      </c>
      <c r="G214" s="36" t="s">
        <v>8937</v>
      </c>
      <c r="H214" s="37">
        <v>45505</v>
      </c>
      <c r="I214" s="36">
        <v>5010131573453</v>
      </c>
      <c r="J214" s="36" t="s">
        <v>8939</v>
      </c>
    </row>
    <row r="215" spans="1:10" hidden="1" x14ac:dyDescent="0.3">
      <c r="A215" s="36">
        <v>12973</v>
      </c>
      <c r="B215" s="36">
        <v>5096601</v>
      </c>
      <c r="C215" s="36" t="s">
        <v>9853</v>
      </c>
      <c r="D215" s="36">
        <v>33.659999999999997</v>
      </c>
      <c r="E215" s="36" t="s">
        <v>9854</v>
      </c>
      <c r="F215" s="36">
        <v>1</v>
      </c>
      <c r="G215" s="36" t="s">
        <v>8937</v>
      </c>
      <c r="H215" s="37">
        <v>45505</v>
      </c>
      <c r="I215" s="36">
        <v>5010131583322</v>
      </c>
      <c r="J215" s="36" t="s">
        <v>8939</v>
      </c>
    </row>
    <row r="216" spans="1:10" hidden="1" x14ac:dyDescent="0.3">
      <c r="A216" s="36">
        <v>12973</v>
      </c>
      <c r="B216" s="36">
        <v>5093143</v>
      </c>
      <c r="C216" s="36" t="s">
        <v>9860</v>
      </c>
      <c r="D216" s="36">
        <v>17.91</v>
      </c>
      <c r="E216" s="36" t="s">
        <v>9861</v>
      </c>
      <c r="F216" s="36">
        <v>1</v>
      </c>
      <c r="G216" s="36" t="s">
        <v>8937</v>
      </c>
      <c r="H216" s="37">
        <v>45505</v>
      </c>
      <c r="I216" s="36">
        <v>5010131573439</v>
      </c>
      <c r="J216" s="36" t="s">
        <v>8939</v>
      </c>
    </row>
    <row r="217" spans="1:10" hidden="1" x14ac:dyDescent="0.3">
      <c r="A217" s="36">
        <v>12973</v>
      </c>
      <c r="B217" s="36">
        <v>5093195</v>
      </c>
      <c r="C217" s="36" t="s">
        <v>9866</v>
      </c>
      <c r="D217" s="36">
        <v>21.37</v>
      </c>
      <c r="E217" s="36" t="s">
        <v>9864</v>
      </c>
      <c r="F217" s="36">
        <v>1</v>
      </c>
      <c r="G217" s="36" t="s">
        <v>8937</v>
      </c>
      <c r="H217" s="37">
        <v>45505</v>
      </c>
      <c r="I217" s="36">
        <v>5010131575242</v>
      </c>
      <c r="J217" s="36" t="s">
        <v>8939</v>
      </c>
    </row>
    <row r="218" spans="1:10" hidden="1" x14ac:dyDescent="0.3">
      <c r="A218" s="36">
        <v>12973</v>
      </c>
      <c r="B218" s="36">
        <v>5093194</v>
      </c>
      <c r="C218" s="36" t="s">
        <v>9863</v>
      </c>
      <c r="D218" s="36">
        <v>15.89</v>
      </c>
      <c r="E218" s="36" t="s">
        <v>9864</v>
      </c>
      <c r="F218" s="36">
        <v>1</v>
      </c>
      <c r="G218" s="36" t="s">
        <v>8937</v>
      </c>
      <c r="H218" s="37">
        <v>45505</v>
      </c>
      <c r="I218" s="36">
        <v>5010131575297</v>
      </c>
      <c r="J218" s="36" t="s">
        <v>8939</v>
      </c>
    </row>
    <row r="219" spans="1:10" hidden="1" x14ac:dyDescent="0.3">
      <c r="A219" s="36">
        <v>12973</v>
      </c>
      <c r="B219" s="36">
        <v>5025056</v>
      </c>
      <c r="C219" s="36" t="s">
        <v>9873</v>
      </c>
      <c r="D219" s="36">
        <v>18.82</v>
      </c>
      <c r="E219" s="36" t="s">
        <v>9869</v>
      </c>
      <c r="F219" s="36">
        <v>1</v>
      </c>
      <c r="G219" s="36" t="s">
        <v>8937</v>
      </c>
      <c r="H219" s="37">
        <v>45505</v>
      </c>
      <c r="I219" s="36">
        <v>5010584078543</v>
      </c>
      <c r="J219" s="36" t="s">
        <v>8939</v>
      </c>
    </row>
    <row r="220" spans="1:10" hidden="1" x14ac:dyDescent="0.3">
      <c r="A220" s="36">
        <v>12973</v>
      </c>
      <c r="B220" s="36">
        <v>5025055</v>
      </c>
      <c r="C220" s="36" t="s">
        <v>9868</v>
      </c>
      <c r="D220" s="36">
        <v>9.5299999999999994</v>
      </c>
      <c r="E220" s="36" t="s">
        <v>9869</v>
      </c>
      <c r="F220" s="36">
        <v>1</v>
      </c>
      <c r="G220" s="36" t="s">
        <v>8937</v>
      </c>
      <c r="H220" s="37">
        <v>45505</v>
      </c>
      <c r="I220" s="36">
        <v>5010584078536</v>
      </c>
      <c r="J220" s="36" t="s">
        <v>8939</v>
      </c>
    </row>
    <row r="221" spans="1:10" hidden="1" x14ac:dyDescent="0.3">
      <c r="A221" s="36">
        <v>12973</v>
      </c>
      <c r="B221" s="36">
        <v>5025054</v>
      </c>
      <c r="C221" s="36" t="s">
        <v>9871</v>
      </c>
      <c r="D221" s="36">
        <v>27.85</v>
      </c>
      <c r="E221" s="36" t="s">
        <v>9869</v>
      </c>
      <c r="F221" s="36">
        <v>1</v>
      </c>
      <c r="G221" s="36" t="s">
        <v>8937</v>
      </c>
      <c r="H221" s="37">
        <v>45505</v>
      </c>
      <c r="I221" s="36">
        <v>5010584122871</v>
      </c>
      <c r="J221" s="36" t="s">
        <v>8939</v>
      </c>
    </row>
    <row r="222" spans="1:10" hidden="1" x14ac:dyDescent="0.3">
      <c r="A222" s="36">
        <v>12973</v>
      </c>
      <c r="B222" s="36">
        <v>5025050</v>
      </c>
      <c r="C222" s="36" t="s">
        <v>9880</v>
      </c>
      <c r="D222" s="36">
        <v>30.41</v>
      </c>
      <c r="E222" s="36" t="s">
        <v>9876</v>
      </c>
      <c r="F222" s="36">
        <v>1</v>
      </c>
      <c r="G222" s="36" t="s">
        <v>8937</v>
      </c>
      <c r="H222" s="37">
        <v>45505</v>
      </c>
      <c r="I222" s="36">
        <v>5010131347344</v>
      </c>
      <c r="J222" s="36" t="s">
        <v>8939</v>
      </c>
    </row>
    <row r="223" spans="1:10" hidden="1" x14ac:dyDescent="0.3">
      <c r="A223" s="36">
        <v>12973</v>
      </c>
      <c r="B223" s="36">
        <v>5025051</v>
      </c>
      <c r="C223" s="36" t="s">
        <v>9878</v>
      </c>
      <c r="D223" s="36">
        <v>10.4</v>
      </c>
      <c r="E223" s="36" t="s">
        <v>9876</v>
      </c>
      <c r="F223" s="36">
        <v>1</v>
      </c>
      <c r="G223" s="36" t="s">
        <v>8937</v>
      </c>
      <c r="H223" s="37">
        <v>45505</v>
      </c>
      <c r="I223" s="36">
        <v>5010584078680</v>
      </c>
      <c r="J223" s="36" t="s">
        <v>8939</v>
      </c>
    </row>
    <row r="224" spans="1:10" hidden="1" x14ac:dyDescent="0.3">
      <c r="A224" s="36">
        <v>12973</v>
      </c>
      <c r="B224" s="36">
        <v>5025052</v>
      </c>
      <c r="C224" s="36" t="s">
        <v>9875</v>
      </c>
      <c r="D224" s="36">
        <v>20.52</v>
      </c>
      <c r="E224" s="36" t="s">
        <v>9876</v>
      </c>
      <c r="F224" s="36">
        <v>1</v>
      </c>
      <c r="G224" s="36" t="s">
        <v>8937</v>
      </c>
      <c r="H224" s="37">
        <v>45505</v>
      </c>
      <c r="I224" s="36">
        <v>5010584078697</v>
      </c>
      <c r="J224" s="36" t="s">
        <v>8939</v>
      </c>
    </row>
    <row r="225" spans="1:10" hidden="1" x14ac:dyDescent="0.3">
      <c r="A225" s="36">
        <v>12973</v>
      </c>
      <c r="B225" s="36">
        <v>5029137</v>
      </c>
      <c r="C225" s="36" t="s">
        <v>9882</v>
      </c>
      <c r="D225" s="36">
        <v>21.76</v>
      </c>
      <c r="E225" s="36" t="s">
        <v>9883</v>
      </c>
      <c r="F225" s="36">
        <v>1</v>
      </c>
      <c r="G225" s="36" t="s">
        <v>8937</v>
      </c>
      <c r="H225" s="37">
        <v>45505</v>
      </c>
      <c r="I225" s="36">
        <v>5010131505690</v>
      </c>
      <c r="J225" s="36" t="s">
        <v>8939</v>
      </c>
    </row>
    <row r="226" spans="1:10" hidden="1" x14ac:dyDescent="0.3">
      <c r="A226" s="36">
        <v>12973</v>
      </c>
      <c r="B226" s="36">
        <v>5029136</v>
      </c>
      <c r="C226" s="36" t="s">
        <v>9885</v>
      </c>
      <c r="D226" s="36">
        <v>11</v>
      </c>
      <c r="E226" s="36" t="s">
        <v>9883</v>
      </c>
      <c r="F226" s="36">
        <v>1</v>
      </c>
      <c r="G226" s="36" t="s">
        <v>8937</v>
      </c>
      <c r="H226" s="37">
        <v>45505</v>
      </c>
      <c r="I226" s="36">
        <v>5010131505683</v>
      </c>
      <c r="J226" s="36" t="s">
        <v>8939</v>
      </c>
    </row>
    <row r="227" spans="1:10" hidden="1" x14ac:dyDescent="0.3">
      <c r="A227" s="36">
        <v>12973</v>
      </c>
      <c r="B227" s="36">
        <v>5027785</v>
      </c>
      <c r="C227" s="36" t="s">
        <v>9892</v>
      </c>
      <c r="D227" s="36">
        <v>11.88</v>
      </c>
      <c r="E227" s="36" t="s">
        <v>9888</v>
      </c>
      <c r="F227" s="36">
        <v>1</v>
      </c>
      <c r="G227" s="36" t="s">
        <v>8937</v>
      </c>
      <c r="H227" s="37">
        <v>45505</v>
      </c>
      <c r="I227" s="36">
        <v>5010584044647</v>
      </c>
      <c r="J227" s="36" t="s">
        <v>8939</v>
      </c>
    </row>
    <row r="228" spans="1:10" hidden="1" x14ac:dyDescent="0.3">
      <c r="A228" s="36">
        <v>12973</v>
      </c>
      <c r="B228" s="36">
        <v>5027786</v>
      </c>
      <c r="C228" s="36" t="s">
        <v>9890</v>
      </c>
      <c r="D228" s="36">
        <v>18.82</v>
      </c>
      <c r="E228" s="36" t="s">
        <v>9888</v>
      </c>
      <c r="F228" s="36">
        <v>1</v>
      </c>
      <c r="G228" s="36" t="s">
        <v>8937</v>
      </c>
      <c r="H228" s="37">
        <v>45505</v>
      </c>
      <c r="I228" s="36">
        <v>5010584044654</v>
      </c>
      <c r="J228" s="36" t="s">
        <v>8939</v>
      </c>
    </row>
    <row r="229" spans="1:10" hidden="1" x14ac:dyDescent="0.3">
      <c r="A229" s="36">
        <v>12973</v>
      </c>
      <c r="B229" s="36">
        <v>5067676</v>
      </c>
      <c r="C229" s="36" t="s">
        <v>9887</v>
      </c>
      <c r="D229" s="36">
        <v>6.48</v>
      </c>
      <c r="E229" s="36" t="s">
        <v>9888</v>
      </c>
      <c r="F229" s="36">
        <v>1</v>
      </c>
      <c r="G229" s="36" t="s">
        <v>8937</v>
      </c>
      <c r="H229" s="37">
        <v>45505</v>
      </c>
      <c r="I229" s="36">
        <v>5010131499708</v>
      </c>
      <c r="J229" s="36" t="s">
        <v>8939</v>
      </c>
    </row>
    <row r="230" spans="1:10" hidden="1" x14ac:dyDescent="0.3">
      <c r="A230" s="36">
        <v>12973</v>
      </c>
      <c r="B230" s="36">
        <v>5029295</v>
      </c>
      <c r="C230" s="36" t="s">
        <v>9894</v>
      </c>
      <c r="D230" s="36">
        <v>25</v>
      </c>
      <c r="E230" s="36" t="s">
        <v>9895</v>
      </c>
      <c r="F230" s="36">
        <v>1</v>
      </c>
      <c r="G230" s="36" t="s">
        <v>8937</v>
      </c>
      <c r="H230" s="37">
        <v>45505</v>
      </c>
      <c r="I230" s="36">
        <v>5010131506017</v>
      </c>
      <c r="J230" s="36" t="s">
        <v>8939</v>
      </c>
    </row>
    <row r="231" spans="1:10" hidden="1" x14ac:dyDescent="0.3">
      <c r="A231" s="36">
        <v>12973</v>
      </c>
      <c r="B231" s="36">
        <v>5029294</v>
      </c>
      <c r="C231" s="36" t="s">
        <v>9897</v>
      </c>
      <c r="D231" s="36">
        <v>15.02</v>
      </c>
      <c r="E231" s="36" t="s">
        <v>9895</v>
      </c>
      <c r="F231" s="36">
        <v>1</v>
      </c>
      <c r="G231" s="36" t="s">
        <v>8937</v>
      </c>
      <c r="H231" s="37">
        <v>45505</v>
      </c>
      <c r="I231" s="36">
        <v>5010131506000</v>
      </c>
      <c r="J231" s="36" t="s">
        <v>8939</v>
      </c>
    </row>
    <row r="232" spans="1:10" hidden="1" x14ac:dyDescent="0.3">
      <c r="A232" s="36">
        <v>12973</v>
      </c>
      <c r="B232" s="36">
        <v>5029297</v>
      </c>
      <c r="C232" s="36" t="s">
        <v>9899</v>
      </c>
      <c r="D232" s="36">
        <v>21.74</v>
      </c>
      <c r="E232" s="36" t="s">
        <v>9900</v>
      </c>
      <c r="F232" s="36">
        <v>1</v>
      </c>
      <c r="G232" s="36" t="s">
        <v>8937</v>
      </c>
      <c r="H232" s="37">
        <v>45505</v>
      </c>
      <c r="I232" s="36">
        <v>5010131506024</v>
      </c>
      <c r="J232" s="36" t="s">
        <v>8939</v>
      </c>
    </row>
    <row r="233" spans="1:10" hidden="1" x14ac:dyDescent="0.3">
      <c r="A233" s="36">
        <v>12973</v>
      </c>
      <c r="B233" s="36">
        <v>5027820</v>
      </c>
      <c r="C233" s="36" t="s">
        <v>9902</v>
      </c>
      <c r="D233" s="36">
        <v>16.93</v>
      </c>
      <c r="E233" s="36" t="s">
        <v>9903</v>
      </c>
      <c r="F233" s="36">
        <v>1</v>
      </c>
      <c r="G233" s="36" t="s">
        <v>8937</v>
      </c>
      <c r="H233" s="37">
        <v>45505</v>
      </c>
      <c r="I233" s="36">
        <v>5010584024144</v>
      </c>
      <c r="J233" s="36" t="s">
        <v>8939</v>
      </c>
    </row>
    <row r="234" spans="1:10" hidden="1" x14ac:dyDescent="0.3">
      <c r="A234" s="36">
        <v>12973</v>
      </c>
      <c r="B234" s="36">
        <v>5027819</v>
      </c>
      <c r="C234" s="36" t="s">
        <v>9905</v>
      </c>
      <c r="D234" s="36">
        <v>10.85</v>
      </c>
      <c r="E234" s="36" t="s">
        <v>9903</v>
      </c>
      <c r="F234" s="36">
        <v>1</v>
      </c>
      <c r="G234" s="36" t="s">
        <v>8937</v>
      </c>
      <c r="H234" s="37">
        <v>45505</v>
      </c>
      <c r="I234" s="36">
        <v>5010584024137</v>
      </c>
      <c r="J234" s="36" t="s">
        <v>8939</v>
      </c>
    </row>
    <row r="235" spans="1:10" hidden="1" x14ac:dyDescent="0.3">
      <c r="A235" s="36">
        <v>12973</v>
      </c>
      <c r="B235" s="36">
        <v>5027818</v>
      </c>
      <c r="C235" s="36" t="s">
        <v>9907</v>
      </c>
      <c r="D235" s="36">
        <v>5.82</v>
      </c>
      <c r="E235" s="36" t="s">
        <v>9903</v>
      </c>
      <c r="F235" s="36">
        <v>1</v>
      </c>
      <c r="G235" s="36" t="s">
        <v>8937</v>
      </c>
      <c r="H235" s="37">
        <v>45505</v>
      </c>
      <c r="I235" s="36">
        <v>5010584024120</v>
      </c>
      <c r="J235" s="36" t="s">
        <v>8939</v>
      </c>
    </row>
    <row r="236" spans="1:10" hidden="1" x14ac:dyDescent="0.3">
      <c r="A236" s="36">
        <v>12973</v>
      </c>
      <c r="B236" s="36">
        <v>5029299</v>
      </c>
      <c r="C236" s="36" t="s">
        <v>9914</v>
      </c>
      <c r="D236" s="36">
        <v>6.25</v>
      </c>
      <c r="E236" s="36" t="s">
        <v>9910</v>
      </c>
      <c r="F236" s="36">
        <v>1</v>
      </c>
      <c r="G236" s="36" t="s">
        <v>8937</v>
      </c>
      <c r="H236" s="37">
        <v>45505</v>
      </c>
      <c r="I236" s="36">
        <v>5010131506031</v>
      </c>
      <c r="J236" s="36" t="s">
        <v>8939</v>
      </c>
    </row>
    <row r="237" spans="1:10" hidden="1" x14ac:dyDescent="0.3">
      <c r="A237" s="36">
        <v>12973</v>
      </c>
      <c r="B237" s="36">
        <v>5029300</v>
      </c>
      <c r="C237" s="36" t="s">
        <v>9912</v>
      </c>
      <c r="D237" s="36">
        <v>12.15</v>
      </c>
      <c r="E237" s="36" t="s">
        <v>9910</v>
      </c>
      <c r="F237" s="36">
        <v>1</v>
      </c>
      <c r="G237" s="36" t="s">
        <v>8937</v>
      </c>
      <c r="H237" s="37">
        <v>45505</v>
      </c>
      <c r="I237" s="36">
        <v>5010131506048</v>
      </c>
      <c r="J237" s="36" t="s">
        <v>8939</v>
      </c>
    </row>
    <row r="238" spans="1:10" hidden="1" x14ac:dyDescent="0.3">
      <c r="A238" s="36">
        <v>12973</v>
      </c>
      <c r="B238" s="36">
        <v>5029301</v>
      </c>
      <c r="C238" s="36" t="s">
        <v>9909</v>
      </c>
      <c r="D238" s="36">
        <v>19.52</v>
      </c>
      <c r="E238" s="36" t="s">
        <v>9910</v>
      </c>
      <c r="F238" s="36">
        <v>1</v>
      </c>
      <c r="G238" s="36" t="s">
        <v>8937</v>
      </c>
      <c r="H238" s="37">
        <v>45505</v>
      </c>
      <c r="I238" s="36">
        <v>5010131506055</v>
      </c>
      <c r="J238" s="36" t="s">
        <v>8939</v>
      </c>
    </row>
    <row r="239" spans="1:10" hidden="1" x14ac:dyDescent="0.3">
      <c r="A239" s="36">
        <v>12973</v>
      </c>
      <c r="B239" s="36">
        <v>5025111</v>
      </c>
      <c r="C239" s="36" t="s">
        <v>9919</v>
      </c>
      <c r="D239" s="36">
        <v>15.52</v>
      </c>
      <c r="E239" s="36" t="s">
        <v>9917</v>
      </c>
      <c r="F239" s="36">
        <v>1</v>
      </c>
      <c r="G239" s="36" t="s">
        <v>8937</v>
      </c>
      <c r="H239" s="37">
        <v>45505</v>
      </c>
      <c r="I239" s="36">
        <v>5010584076471</v>
      </c>
      <c r="J239" s="36" t="s">
        <v>8939</v>
      </c>
    </row>
    <row r="240" spans="1:10" hidden="1" x14ac:dyDescent="0.3">
      <c r="A240" s="36">
        <v>12973</v>
      </c>
      <c r="B240" s="36">
        <v>5025112</v>
      </c>
      <c r="C240" s="36" t="s">
        <v>9916</v>
      </c>
      <c r="D240" s="36">
        <v>30.63</v>
      </c>
      <c r="E240" s="36" t="s">
        <v>9917</v>
      </c>
      <c r="F240" s="36">
        <v>1</v>
      </c>
      <c r="G240" s="36" t="s">
        <v>8937</v>
      </c>
      <c r="H240" s="37">
        <v>45505</v>
      </c>
      <c r="I240" s="36">
        <v>5010584076488</v>
      </c>
      <c r="J240" s="36" t="s">
        <v>8939</v>
      </c>
    </row>
    <row r="241" spans="1:10" hidden="1" x14ac:dyDescent="0.3">
      <c r="A241" s="36">
        <v>12973</v>
      </c>
      <c r="B241" s="36">
        <v>5029146</v>
      </c>
      <c r="C241" s="36" t="s">
        <v>9924</v>
      </c>
      <c r="D241" s="36">
        <v>19.29</v>
      </c>
      <c r="E241" s="36" t="s">
        <v>9925</v>
      </c>
      <c r="F241" s="36">
        <v>1</v>
      </c>
      <c r="G241" s="36" t="s">
        <v>8937</v>
      </c>
      <c r="H241" s="37">
        <v>45505</v>
      </c>
      <c r="I241" s="36">
        <v>5010131505751</v>
      </c>
      <c r="J241" s="36" t="s">
        <v>8939</v>
      </c>
    </row>
    <row r="242" spans="1:10" hidden="1" x14ac:dyDescent="0.3">
      <c r="A242" s="36">
        <v>12973</v>
      </c>
      <c r="B242" s="36">
        <v>5025083</v>
      </c>
      <c r="C242" s="36" t="s">
        <v>9927</v>
      </c>
      <c r="D242" s="36">
        <v>7.9</v>
      </c>
      <c r="E242" s="36" t="s">
        <v>9928</v>
      </c>
      <c r="F242" s="36">
        <v>1</v>
      </c>
      <c r="G242" s="36" t="s">
        <v>8937</v>
      </c>
      <c r="H242" s="37">
        <v>45505</v>
      </c>
      <c r="I242" s="36">
        <v>5010584062382</v>
      </c>
      <c r="J242" s="36" t="s">
        <v>8939</v>
      </c>
    </row>
    <row r="243" spans="1:10" hidden="1" x14ac:dyDescent="0.3">
      <c r="A243" s="36">
        <v>12973</v>
      </c>
      <c r="B243" s="36">
        <v>5025084</v>
      </c>
      <c r="C243" s="36" t="s">
        <v>9930</v>
      </c>
      <c r="D243" s="36">
        <v>11.33</v>
      </c>
      <c r="E243" s="36" t="s">
        <v>9928</v>
      </c>
      <c r="F243" s="36">
        <v>1</v>
      </c>
      <c r="G243" s="36" t="s">
        <v>8937</v>
      </c>
      <c r="H243" s="37">
        <v>45505</v>
      </c>
      <c r="I243" s="36">
        <v>5010584062405</v>
      </c>
      <c r="J243" s="36" t="s">
        <v>8939</v>
      </c>
    </row>
    <row r="244" spans="1:10" hidden="1" x14ac:dyDescent="0.3">
      <c r="A244" s="36">
        <v>12973</v>
      </c>
      <c r="B244" s="36">
        <v>5025085</v>
      </c>
      <c r="C244" s="36" t="s">
        <v>9932</v>
      </c>
      <c r="D244" s="36">
        <v>22.31</v>
      </c>
      <c r="E244" s="36" t="s">
        <v>9928</v>
      </c>
      <c r="F244" s="36">
        <v>1</v>
      </c>
      <c r="G244" s="36" t="s">
        <v>8937</v>
      </c>
      <c r="H244" s="37">
        <v>45505</v>
      </c>
      <c r="I244" s="36">
        <v>5010584062412</v>
      </c>
      <c r="J244" s="36" t="s">
        <v>8939</v>
      </c>
    </row>
    <row r="245" spans="1:10" hidden="1" x14ac:dyDescent="0.3">
      <c r="A245" s="36">
        <v>12973</v>
      </c>
      <c r="B245" s="36">
        <v>5025077</v>
      </c>
      <c r="C245" s="36" t="s">
        <v>9939</v>
      </c>
      <c r="D245" s="36">
        <v>24.24</v>
      </c>
      <c r="E245" s="36" t="s">
        <v>9935</v>
      </c>
      <c r="F245" s="36">
        <v>1</v>
      </c>
      <c r="G245" s="36" t="s">
        <v>8937</v>
      </c>
      <c r="H245" s="37">
        <v>45505</v>
      </c>
      <c r="I245" s="36">
        <v>5010584062993</v>
      </c>
      <c r="J245" s="36" t="s">
        <v>8939</v>
      </c>
    </row>
    <row r="246" spans="1:10" hidden="1" x14ac:dyDescent="0.3">
      <c r="A246" s="36">
        <v>12973</v>
      </c>
      <c r="B246" s="36">
        <v>5025076</v>
      </c>
      <c r="C246" s="36" t="s">
        <v>9937</v>
      </c>
      <c r="D246" s="36">
        <v>12.26</v>
      </c>
      <c r="E246" s="36" t="s">
        <v>9935</v>
      </c>
      <c r="F246" s="36">
        <v>1</v>
      </c>
      <c r="G246" s="36" t="s">
        <v>8937</v>
      </c>
      <c r="H246" s="37">
        <v>45505</v>
      </c>
      <c r="I246" s="36">
        <v>5010584062986</v>
      </c>
      <c r="J246" s="36" t="s">
        <v>8939</v>
      </c>
    </row>
    <row r="247" spans="1:10" hidden="1" x14ac:dyDescent="0.3">
      <c r="A247" s="36">
        <v>12973</v>
      </c>
      <c r="B247" s="36">
        <v>5025075</v>
      </c>
      <c r="C247" s="36" t="s">
        <v>9934</v>
      </c>
      <c r="D247" s="36">
        <v>8.44</v>
      </c>
      <c r="E247" s="36" t="s">
        <v>9935</v>
      </c>
      <c r="F247" s="36">
        <v>1</v>
      </c>
      <c r="G247" s="36" t="s">
        <v>8937</v>
      </c>
      <c r="H247" s="37">
        <v>45505</v>
      </c>
      <c r="I247" s="36">
        <v>5010584062979</v>
      </c>
      <c r="J247" s="36" t="s">
        <v>8939</v>
      </c>
    </row>
    <row r="248" spans="1:10" hidden="1" x14ac:dyDescent="0.3">
      <c r="A248" s="36">
        <v>12973</v>
      </c>
      <c r="B248" s="36">
        <v>5029142</v>
      </c>
      <c r="C248" s="36" t="s">
        <v>9941</v>
      </c>
      <c r="D248" s="36">
        <v>6.58</v>
      </c>
      <c r="E248" s="36" t="s">
        <v>9942</v>
      </c>
      <c r="F248" s="36">
        <v>1</v>
      </c>
      <c r="G248" s="36" t="s">
        <v>8937</v>
      </c>
      <c r="H248" s="37">
        <v>45505</v>
      </c>
      <c r="I248" s="36">
        <v>5010131505713</v>
      </c>
      <c r="J248" s="36" t="s">
        <v>8939</v>
      </c>
    </row>
    <row r="249" spans="1:10" hidden="1" x14ac:dyDescent="0.3">
      <c r="A249" s="36">
        <v>12973</v>
      </c>
      <c r="B249" s="36">
        <v>5029143</v>
      </c>
      <c r="C249" s="36" t="s">
        <v>9944</v>
      </c>
      <c r="D249" s="36">
        <v>9.6300000000000008</v>
      </c>
      <c r="E249" s="36" t="s">
        <v>9942</v>
      </c>
      <c r="F249" s="36">
        <v>1</v>
      </c>
      <c r="G249" s="36" t="s">
        <v>8937</v>
      </c>
      <c r="H249" s="37">
        <v>45505</v>
      </c>
      <c r="I249" s="36">
        <v>5010131505720</v>
      </c>
      <c r="J249" s="36" t="s">
        <v>8939</v>
      </c>
    </row>
    <row r="250" spans="1:10" hidden="1" x14ac:dyDescent="0.3">
      <c r="A250" s="36">
        <v>12973</v>
      </c>
      <c r="B250" s="36">
        <v>5029144</v>
      </c>
      <c r="C250" s="36" t="s">
        <v>9946</v>
      </c>
      <c r="D250" s="36">
        <v>14.31</v>
      </c>
      <c r="E250" s="36" t="s">
        <v>9942</v>
      </c>
      <c r="F250" s="36">
        <v>1</v>
      </c>
      <c r="G250" s="36" t="s">
        <v>8937</v>
      </c>
      <c r="H250" s="37">
        <v>45505</v>
      </c>
      <c r="I250" s="36">
        <v>5010131505737</v>
      </c>
      <c r="J250" s="36" t="s">
        <v>8939</v>
      </c>
    </row>
    <row r="251" spans="1:10" hidden="1" x14ac:dyDescent="0.3">
      <c r="A251" s="36">
        <v>12973</v>
      </c>
      <c r="B251" s="36">
        <v>5029145</v>
      </c>
      <c r="C251" s="36" t="s">
        <v>9948</v>
      </c>
      <c r="D251" s="36">
        <v>27.75</v>
      </c>
      <c r="E251" s="36" t="s">
        <v>9942</v>
      </c>
      <c r="F251" s="36">
        <v>1</v>
      </c>
      <c r="G251" s="36" t="s">
        <v>8937</v>
      </c>
      <c r="H251" s="37">
        <v>45505</v>
      </c>
      <c r="I251" s="36">
        <v>5010131505744</v>
      </c>
      <c r="J251" s="36" t="s">
        <v>8939</v>
      </c>
    </row>
    <row r="252" spans="1:10" hidden="1" x14ac:dyDescent="0.3">
      <c r="A252" s="36">
        <v>12973</v>
      </c>
      <c r="B252" s="36">
        <v>5073353</v>
      </c>
      <c r="C252" s="36" t="s">
        <v>9955</v>
      </c>
      <c r="D252" s="36">
        <v>20.38</v>
      </c>
      <c r="E252" s="36" t="s">
        <v>9951</v>
      </c>
      <c r="F252" s="36">
        <v>1</v>
      </c>
      <c r="G252" s="36" t="s">
        <v>8937</v>
      </c>
      <c r="H252" s="37">
        <v>45505</v>
      </c>
      <c r="I252" s="36">
        <v>5010131507908</v>
      </c>
      <c r="J252" s="36" t="s">
        <v>8939</v>
      </c>
    </row>
    <row r="253" spans="1:10" hidden="1" x14ac:dyDescent="0.3">
      <c r="A253" s="36">
        <v>12973</v>
      </c>
      <c r="B253" s="36">
        <v>5025195</v>
      </c>
      <c r="C253" s="36" t="s">
        <v>9953</v>
      </c>
      <c r="D253" s="36">
        <v>12.62</v>
      </c>
      <c r="E253" s="36" t="s">
        <v>9951</v>
      </c>
      <c r="F253" s="36">
        <v>1</v>
      </c>
      <c r="G253" s="36" t="s">
        <v>8937</v>
      </c>
      <c r="H253" s="37">
        <v>45505</v>
      </c>
      <c r="I253" s="36">
        <v>5010131354830</v>
      </c>
      <c r="J253" s="36" t="s">
        <v>8939</v>
      </c>
    </row>
    <row r="254" spans="1:10" hidden="1" x14ac:dyDescent="0.3">
      <c r="A254" s="36">
        <v>12973</v>
      </c>
      <c r="B254" s="36">
        <v>5025194</v>
      </c>
      <c r="C254" s="36" t="s">
        <v>9950</v>
      </c>
      <c r="D254" s="36">
        <v>8.5500000000000007</v>
      </c>
      <c r="E254" s="36" t="s">
        <v>9951</v>
      </c>
      <c r="F254" s="36">
        <v>1</v>
      </c>
      <c r="G254" s="36" t="s">
        <v>8937</v>
      </c>
      <c r="H254" s="37">
        <v>45505</v>
      </c>
      <c r="I254" s="36">
        <v>5010131354823</v>
      </c>
      <c r="J254" s="36" t="s">
        <v>8939</v>
      </c>
    </row>
    <row r="255" spans="1:10" hidden="1" x14ac:dyDescent="0.3">
      <c r="A255" s="36">
        <v>12973</v>
      </c>
      <c r="B255" s="36">
        <v>5073354</v>
      </c>
      <c r="C255" s="36" t="s">
        <v>9960</v>
      </c>
      <c r="D255" s="36">
        <v>21.13</v>
      </c>
      <c r="E255" s="36" t="s">
        <v>9958</v>
      </c>
      <c r="F255" s="36">
        <v>1</v>
      </c>
      <c r="G255" s="36" t="s">
        <v>8937</v>
      </c>
      <c r="H255" s="37">
        <v>45505</v>
      </c>
      <c r="I255" s="36">
        <v>5010131507915</v>
      </c>
      <c r="J255" s="36" t="s">
        <v>8939</v>
      </c>
    </row>
    <row r="256" spans="1:10" hidden="1" x14ac:dyDescent="0.3">
      <c r="A256" s="36">
        <v>12973</v>
      </c>
      <c r="B256" s="36">
        <v>5025193</v>
      </c>
      <c r="C256" s="36" t="s">
        <v>9957</v>
      </c>
      <c r="D256" s="36">
        <v>13.77</v>
      </c>
      <c r="E256" s="36" t="s">
        <v>9958</v>
      </c>
      <c r="F256" s="36">
        <v>1</v>
      </c>
      <c r="G256" s="36" t="s">
        <v>8937</v>
      </c>
      <c r="H256" s="37">
        <v>45505</v>
      </c>
      <c r="I256" s="36">
        <v>5010131354816</v>
      </c>
      <c r="J256" s="36" t="s">
        <v>8939</v>
      </c>
    </row>
    <row r="257" spans="1:10" hidden="1" x14ac:dyDescent="0.3">
      <c r="A257" s="36">
        <v>12973</v>
      </c>
      <c r="B257" s="36">
        <v>5074022</v>
      </c>
      <c r="C257" s="36" t="s">
        <v>9967</v>
      </c>
      <c r="D257" s="36">
        <v>25.92</v>
      </c>
      <c r="E257" s="36" t="s">
        <v>9963</v>
      </c>
      <c r="F257" s="36">
        <v>1</v>
      </c>
      <c r="G257" s="36" t="s">
        <v>8937</v>
      </c>
      <c r="H257" s="37">
        <v>45505</v>
      </c>
      <c r="I257" s="36">
        <v>5010131508240</v>
      </c>
      <c r="J257" s="36" t="s">
        <v>8939</v>
      </c>
    </row>
    <row r="258" spans="1:10" hidden="1" x14ac:dyDescent="0.3">
      <c r="A258" s="36">
        <v>12973</v>
      </c>
      <c r="B258" s="36">
        <v>5029154</v>
      </c>
      <c r="C258" s="36" t="s">
        <v>9965</v>
      </c>
      <c r="D258" s="36">
        <v>17.920000000000002</v>
      </c>
      <c r="E258" s="36" t="s">
        <v>9963</v>
      </c>
      <c r="F258" s="36">
        <v>1</v>
      </c>
      <c r="G258" s="36" t="s">
        <v>8937</v>
      </c>
      <c r="H258" s="37">
        <v>45505</v>
      </c>
      <c r="I258" s="36">
        <v>5010131505782</v>
      </c>
      <c r="J258" s="36" t="s">
        <v>8939</v>
      </c>
    </row>
    <row r="259" spans="1:10" hidden="1" x14ac:dyDescent="0.3">
      <c r="A259" s="36">
        <v>12973</v>
      </c>
      <c r="B259" s="36">
        <v>5029153</v>
      </c>
      <c r="C259" s="36" t="s">
        <v>9962</v>
      </c>
      <c r="D259" s="36">
        <v>11.43</v>
      </c>
      <c r="E259" s="36" t="s">
        <v>9963</v>
      </c>
      <c r="F259" s="36">
        <v>1</v>
      </c>
      <c r="G259" s="36" t="s">
        <v>8937</v>
      </c>
      <c r="H259" s="37">
        <v>45505</v>
      </c>
      <c r="I259" s="36">
        <v>5010131505775</v>
      </c>
      <c r="J259" s="36" t="s">
        <v>8939</v>
      </c>
    </row>
    <row r="260" spans="1:10" hidden="1" x14ac:dyDescent="0.3">
      <c r="A260" s="36">
        <v>12973</v>
      </c>
      <c r="B260" s="36">
        <v>5027855</v>
      </c>
      <c r="C260" s="36" t="s">
        <v>9969</v>
      </c>
      <c r="D260" s="36">
        <v>21.22</v>
      </c>
      <c r="E260" s="36" t="s">
        <v>9970</v>
      </c>
      <c r="F260" s="36">
        <v>1</v>
      </c>
      <c r="G260" s="36" t="s">
        <v>8937</v>
      </c>
      <c r="H260" s="37">
        <v>45505</v>
      </c>
      <c r="I260" s="36">
        <v>5010584061361</v>
      </c>
      <c r="J260" s="36" t="s">
        <v>8939</v>
      </c>
    </row>
    <row r="261" spans="1:10" hidden="1" x14ac:dyDescent="0.3">
      <c r="A261" s="36">
        <v>12973</v>
      </c>
      <c r="B261" s="36">
        <v>5027850</v>
      </c>
      <c r="C261" s="36" t="s">
        <v>9972</v>
      </c>
      <c r="D261" s="36">
        <v>23.12</v>
      </c>
      <c r="E261" s="36" t="s">
        <v>9973</v>
      </c>
      <c r="F261" s="36">
        <v>1</v>
      </c>
      <c r="G261" s="36" t="s">
        <v>8937</v>
      </c>
      <c r="H261" s="37">
        <v>45505</v>
      </c>
      <c r="I261" s="36">
        <v>5010584061583</v>
      </c>
      <c r="J261" s="36" t="s">
        <v>8939</v>
      </c>
    </row>
    <row r="262" spans="1:10" hidden="1" x14ac:dyDescent="0.3">
      <c r="A262" s="36">
        <v>12973</v>
      </c>
      <c r="B262" s="36">
        <v>5029303</v>
      </c>
      <c r="C262" s="36" t="s">
        <v>9975</v>
      </c>
      <c r="D262" s="36">
        <v>26.4</v>
      </c>
      <c r="E262" s="36" t="s">
        <v>9976</v>
      </c>
      <c r="F262" s="36">
        <v>1</v>
      </c>
      <c r="G262" s="36" t="s">
        <v>8937</v>
      </c>
      <c r="H262" s="37">
        <v>45505</v>
      </c>
      <c r="I262" s="36">
        <v>5010131506062</v>
      </c>
      <c r="J262" s="36" t="s">
        <v>8939</v>
      </c>
    </row>
    <row r="263" spans="1:10" hidden="1" x14ac:dyDescent="0.3">
      <c r="A263" s="36">
        <v>12973</v>
      </c>
      <c r="B263" s="36">
        <v>5027874</v>
      </c>
      <c r="C263" s="36" t="s">
        <v>9978</v>
      </c>
      <c r="D263" s="36">
        <v>12.87</v>
      </c>
      <c r="E263" s="36" t="s">
        <v>9979</v>
      </c>
      <c r="F263" s="36">
        <v>1</v>
      </c>
      <c r="G263" s="36" t="s">
        <v>8937</v>
      </c>
      <c r="H263" s="37">
        <v>45505</v>
      </c>
      <c r="I263" s="36">
        <v>5010131354748</v>
      </c>
      <c r="J263" s="36" t="s">
        <v>8939</v>
      </c>
    </row>
    <row r="264" spans="1:10" hidden="1" x14ac:dyDescent="0.3">
      <c r="A264" s="36">
        <v>12973</v>
      </c>
      <c r="B264" s="36">
        <v>5027873</v>
      </c>
      <c r="C264" s="36" t="s">
        <v>9981</v>
      </c>
      <c r="D264" s="36">
        <v>6.65</v>
      </c>
      <c r="E264" s="36" t="s">
        <v>9979</v>
      </c>
      <c r="F264" s="36">
        <v>1</v>
      </c>
      <c r="G264" s="36" t="s">
        <v>8937</v>
      </c>
      <c r="H264" s="37">
        <v>45505</v>
      </c>
      <c r="I264" s="36">
        <v>5010131354731</v>
      </c>
      <c r="J264" s="36" t="s">
        <v>8939</v>
      </c>
    </row>
    <row r="265" spans="1:10" hidden="1" x14ac:dyDescent="0.3">
      <c r="A265" s="36">
        <v>12973</v>
      </c>
      <c r="B265" s="36">
        <v>5029310</v>
      </c>
      <c r="C265" s="36" t="s">
        <v>9986</v>
      </c>
      <c r="D265" s="36">
        <v>8.02</v>
      </c>
      <c r="E265" s="36" t="s">
        <v>9984</v>
      </c>
      <c r="F265" s="36">
        <v>1</v>
      </c>
      <c r="G265" s="36" t="s">
        <v>8937</v>
      </c>
      <c r="H265" s="37">
        <v>45505</v>
      </c>
      <c r="I265" s="36">
        <v>5010131506093</v>
      </c>
      <c r="J265" s="36" t="s">
        <v>8939</v>
      </c>
    </row>
    <row r="266" spans="1:10" hidden="1" x14ac:dyDescent="0.3">
      <c r="A266" s="36">
        <v>12973</v>
      </c>
      <c r="B266" s="36">
        <v>5029311</v>
      </c>
      <c r="C266" s="36" t="s">
        <v>9983</v>
      </c>
      <c r="D266" s="36">
        <v>16.329999999999998</v>
      </c>
      <c r="E266" s="36" t="s">
        <v>9984</v>
      </c>
      <c r="F266" s="36">
        <v>1</v>
      </c>
      <c r="G266" s="36" t="s">
        <v>8937</v>
      </c>
      <c r="H266" s="37">
        <v>45505</v>
      </c>
      <c r="I266" s="36">
        <v>5010131506109</v>
      </c>
      <c r="J266" s="36" t="s">
        <v>8939</v>
      </c>
    </row>
    <row r="267" spans="1:10" hidden="1" x14ac:dyDescent="0.3">
      <c r="A267" s="36">
        <v>12973</v>
      </c>
      <c r="B267" s="36">
        <v>5025216</v>
      </c>
      <c r="C267" s="36" t="s">
        <v>9993</v>
      </c>
      <c r="D267" s="36">
        <v>11.98</v>
      </c>
      <c r="E267" s="36" t="s">
        <v>9989</v>
      </c>
      <c r="F267" s="36">
        <v>1</v>
      </c>
      <c r="G267" s="36" t="s">
        <v>8937</v>
      </c>
      <c r="H267" s="37">
        <v>45505</v>
      </c>
      <c r="I267" s="36">
        <v>5010584079335</v>
      </c>
      <c r="J267" s="36" t="s">
        <v>8939</v>
      </c>
    </row>
    <row r="268" spans="1:10" hidden="1" x14ac:dyDescent="0.3">
      <c r="A268" s="36">
        <v>12973</v>
      </c>
      <c r="B268" s="36">
        <v>5025217</v>
      </c>
      <c r="C268" s="36" t="s">
        <v>9991</v>
      </c>
      <c r="D268" s="36">
        <v>23.63</v>
      </c>
      <c r="E268" s="36" t="s">
        <v>9989</v>
      </c>
      <c r="F268" s="36">
        <v>1</v>
      </c>
      <c r="G268" s="36" t="s">
        <v>8937</v>
      </c>
      <c r="H268" s="37">
        <v>45505</v>
      </c>
      <c r="I268" s="36">
        <v>5010584079342</v>
      </c>
      <c r="J268" s="36" t="s">
        <v>8939</v>
      </c>
    </row>
    <row r="269" spans="1:10" hidden="1" x14ac:dyDescent="0.3">
      <c r="A269" s="36">
        <v>12973</v>
      </c>
      <c r="B269" s="36">
        <v>5025215</v>
      </c>
      <c r="C269" s="36" t="s">
        <v>9988</v>
      </c>
      <c r="D269" s="36">
        <v>8.2200000000000006</v>
      </c>
      <c r="E269" s="36" t="s">
        <v>9989</v>
      </c>
      <c r="F269" s="36">
        <v>1</v>
      </c>
      <c r="G269" s="36" t="s">
        <v>8937</v>
      </c>
      <c r="H269" s="37">
        <v>45505</v>
      </c>
      <c r="I269" s="36">
        <v>5010584079328</v>
      </c>
      <c r="J269" s="36" t="s">
        <v>8939</v>
      </c>
    </row>
    <row r="270" spans="1:10" hidden="1" x14ac:dyDescent="0.3">
      <c r="A270" s="36">
        <v>12973</v>
      </c>
      <c r="B270" s="36">
        <v>5025210</v>
      </c>
      <c r="C270" s="36" t="s">
        <v>9998</v>
      </c>
      <c r="D270" s="36">
        <v>13.01</v>
      </c>
      <c r="E270" s="36" t="s">
        <v>9996</v>
      </c>
      <c r="F270" s="36">
        <v>1</v>
      </c>
      <c r="G270" s="36" t="s">
        <v>8937</v>
      </c>
      <c r="H270" s="37">
        <v>45505</v>
      </c>
      <c r="I270" s="36">
        <v>5010584079731</v>
      </c>
      <c r="J270" s="36" t="s">
        <v>8939</v>
      </c>
    </row>
    <row r="271" spans="1:10" hidden="1" x14ac:dyDescent="0.3">
      <c r="A271" s="36">
        <v>12973</v>
      </c>
      <c r="B271" s="36">
        <v>5025211</v>
      </c>
      <c r="C271" s="36" t="s">
        <v>9995</v>
      </c>
      <c r="D271" s="36">
        <v>25.76</v>
      </c>
      <c r="E271" s="36" t="s">
        <v>9996</v>
      </c>
      <c r="F271" s="36">
        <v>1</v>
      </c>
      <c r="G271" s="36" t="s">
        <v>8937</v>
      </c>
      <c r="H271" s="37">
        <v>45505</v>
      </c>
      <c r="I271" s="36">
        <v>5010584079748</v>
      </c>
      <c r="J271" s="36" t="s">
        <v>8939</v>
      </c>
    </row>
    <row r="272" spans="1:10" hidden="1" x14ac:dyDescent="0.3">
      <c r="A272" s="36">
        <v>12973</v>
      </c>
      <c r="B272" s="36">
        <v>5029156</v>
      </c>
      <c r="C272" s="36" t="s">
        <v>10003</v>
      </c>
      <c r="D272" s="36">
        <v>10.9</v>
      </c>
      <c r="E272" s="36" t="s">
        <v>10001</v>
      </c>
      <c r="F272" s="36">
        <v>1</v>
      </c>
      <c r="G272" s="36" t="s">
        <v>8937</v>
      </c>
      <c r="H272" s="37">
        <v>45505</v>
      </c>
      <c r="I272" s="36">
        <v>5010131505805</v>
      </c>
      <c r="J272" s="36" t="s">
        <v>8939</v>
      </c>
    </row>
    <row r="273" spans="1:10" hidden="1" x14ac:dyDescent="0.3">
      <c r="A273" s="36">
        <v>12973</v>
      </c>
      <c r="B273" s="36">
        <v>5029157</v>
      </c>
      <c r="C273" s="36" t="s">
        <v>10000</v>
      </c>
      <c r="D273" s="36">
        <v>16.93</v>
      </c>
      <c r="E273" s="36" t="s">
        <v>10001</v>
      </c>
      <c r="F273" s="36">
        <v>1</v>
      </c>
      <c r="G273" s="36" t="s">
        <v>8937</v>
      </c>
      <c r="H273" s="37">
        <v>45505</v>
      </c>
      <c r="I273" s="36">
        <v>5010131505812</v>
      </c>
      <c r="J273" s="36" t="s">
        <v>8939</v>
      </c>
    </row>
    <row r="274" spans="1:10" hidden="1" x14ac:dyDescent="0.3">
      <c r="A274" s="36">
        <v>12973</v>
      </c>
      <c r="B274" s="36">
        <v>5027890</v>
      </c>
      <c r="C274" s="36" t="s">
        <v>10005</v>
      </c>
      <c r="D274" s="36">
        <v>23.14</v>
      </c>
      <c r="E274" s="36" t="s">
        <v>10006</v>
      </c>
      <c r="F274" s="36">
        <v>1</v>
      </c>
      <c r="G274" s="36" t="s">
        <v>8937</v>
      </c>
      <c r="H274" s="37">
        <v>45505</v>
      </c>
      <c r="I274" s="36">
        <v>5010584095908</v>
      </c>
      <c r="J274" s="36" t="s">
        <v>8939</v>
      </c>
    </row>
    <row r="275" spans="1:10" hidden="1" x14ac:dyDescent="0.3">
      <c r="A275" s="36">
        <v>12973</v>
      </c>
      <c r="B275" s="36">
        <v>5097339</v>
      </c>
      <c r="C275" s="36" t="s">
        <v>11984</v>
      </c>
      <c r="D275" s="36">
        <v>15.66</v>
      </c>
      <c r="E275" s="36" t="s">
        <v>11985</v>
      </c>
      <c r="F275" s="36">
        <v>1</v>
      </c>
      <c r="G275" s="36" t="s">
        <v>8937</v>
      </c>
      <c r="H275" s="37">
        <v>45505</v>
      </c>
      <c r="I275" s="36">
        <v>5010131584183</v>
      </c>
      <c r="J275" s="36" t="s">
        <v>8939</v>
      </c>
    </row>
    <row r="276" spans="1:10" hidden="1" x14ac:dyDescent="0.3">
      <c r="A276" s="36">
        <v>12973</v>
      </c>
      <c r="B276" s="36">
        <v>5027898</v>
      </c>
      <c r="C276" s="36" t="s">
        <v>10008</v>
      </c>
      <c r="D276" s="36">
        <v>16.93</v>
      </c>
      <c r="E276" s="36" t="s">
        <v>10009</v>
      </c>
      <c r="F276" s="36">
        <v>1</v>
      </c>
      <c r="G276" s="36" t="s">
        <v>8937</v>
      </c>
      <c r="H276" s="37">
        <v>45505</v>
      </c>
      <c r="I276" s="36">
        <v>5010584093898</v>
      </c>
      <c r="J276" s="36" t="s">
        <v>8939</v>
      </c>
    </row>
    <row r="277" spans="1:10" hidden="1" x14ac:dyDescent="0.3">
      <c r="A277" s="36">
        <v>12973</v>
      </c>
      <c r="B277" s="36">
        <v>5027897</v>
      </c>
      <c r="C277" s="36" t="s">
        <v>10011</v>
      </c>
      <c r="D277" s="36">
        <v>10.85</v>
      </c>
      <c r="E277" s="36" t="s">
        <v>10009</v>
      </c>
      <c r="F277" s="36">
        <v>1</v>
      </c>
      <c r="G277" s="36" t="s">
        <v>8937</v>
      </c>
      <c r="H277" s="37">
        <v>45505</v>
      </c>
      <c r="I277" s="36">
        <v>5010584093881</v>
      </c>
      <c r="J277" s="36" t="s">
        <v>8939</v>
      </c>
    </row>
    <row r="278" spans="1:10" hidden="1" x14ac:dyDescent="0.3">
      <c r="A278" s="36">
        <v>12973</v>
      </c>
      <c r="B278" s="36">
        <v>5027896</v>
      </c>
      <c r="C278" s="36" t="s">
        <v>10013</v>
      </c>
      <c r="D278" s="36">
        <v>5.82</v>
      </c>
      <c r="E278" s="36" t="s">
        <v>10009</v>
      </c>
      <c r="F278" s="36">
        <v>1</v>
      </c>
      <c r="G278" s="36" t="s">
        <v>8937</v>
      </c>
      <c r="H278" s="37">
        <v>45505</v>
      </c>
      <c r="I278" s="36">
        <v>5010584093874</v>
      </c>
      <c r="J278" s="36" t="s">
        <v>8939</v>
      </c>
    </row>
    <row r="279" spans="1:10" hidden="1" x14ac:dyDescent="0.3">
      <c r="A279" s="36">
        <v>12973</v>
      </c>
      <c r="B279" s="36">
        <v>5029317</v>
      </c>
      <c r="C279" s="36" t="s">
        <v>10015</v>
      </c>
      <c r="D279" s="36">
        <v>19.52</v>
      </c>
      <c r="E279" s="36" t="s">
        <v>10016</v>
      </c>
      <c r="F279" s="36">
        <v>1</v>
      </c>
      <c r="G279" s="36" t="s">
        <v>8937</v>
      </c>
      <c r="H279" s="37">
        <v>45505</v>
      </c>
      <c r="I279" s="36">
        <v>5010131506147</v>
      </c>
      <c r="J279" s="36" t="s">
        <v>8939</v>
      </c>
    </row>
    <row r="280" spans="1:10" hidden="1" x14ac:dyDescent="0.3">
      <c r="A280" s="36">
        <v>12973</v>
      </c>
      <c r="B280" s="36">
        <v>5029316</v>
      </c>
      <c r="C280" s="36" t="s">
        <v>10018</v>
      </c>
      <c r="D280" s="36">
        <v>12.15</v>
      </c>
      <c r="E280" s="36" t="s">
        <v>10016</v>
      </c>
      <c r="F280" s="36">
        <v>1</v>
      </c>
      <c r="G280" s="36" t="s">
        <v>8937</v>
      </c>
      <c r="H280" s="37">
        <v>45505</v>
      </c>
      <c r="I280" s="36">
        <v>5010131506130</v>
      </c>
      <c r="J280" s="36" t="s">
        <v>8939</v>
      </c>
    </row>
    <row r="281" spans="1:10" hidden="1" x14ac:dyDescent="0.3">
      <c r="A281" s="36">
        <v>12973</v>
      </c>
      <c r="B281" s="36">
        <v>5029315</v>
      </c>
      <c r="C281" s="36" t="s">
        <v>10020</v>
      </c>
      <c r="D281" s="36">
        <v>6.25</v>
      </c>
      <c r="E281" s="36" t="s">
        <v>10016</v>
      </c>
      <c r="F281" s="36">
        <v>1</v>
      </c>
      <c r="G281" s="36" t="s">
        <v>8937</v>
      </c>
      <c r="H281" s="37">
        <v>45505</v>
      </c>
      <c r="I281" s="36">
        <v>5010131506123</v>
      </c>
      <c r="J281" s="36" t="s">
        <v>8939</v>
      </c>
    </row>
    <row r="282" spans="1:10" hidden="1" x14ac:dyDescent="0.3">
      <c r="A282" s="36">
        <v>12973</v>
      </c>
      <c r="B282" s="36">
        <v>5092261</v>
      </c>
      <c r="C282" s="36" t="s">
        <v>10025</v>
      </c>
      <c r="D282" s="36">
        <v>48</v>
      </c>
      <c r="E282" s="36" t="s">
        <v>10026</v>
      </c>
      <c r="F282" s="36">
        <v>1</v>
      </c>
      <c r="G282" s="36" t="s">
        <v>8937</v>
      </c>
      <c r="H282" s="37">
        <v>45505</v>
      </c>
      <c r="I282" s="36"/>
      <c r="J282" s="36" t="s">
        <v>8939</v>
      </c>
    </row>
    <row r="283" spans="1:10" hidden="1" x14ac:dyDescent="0.3">
      <c r="A283" s="36">
        <v>12973</v>
      </c>
      <c r="B283" s="36">
        <v>5092262</v>
      </c>
      <c r="C283" s="36" t="s">
        <v>10027</v>
      </c>
      <c r="D283" s="36">
        <v>16.239999999999998</v>
      </c>
      <c r="E283" s="36" t="s">
        <v>10028</v>
      </c>
      <c r="F283" s="36">
        <v>1</v>
      </c>
      <c r="G283" s="36" t="s">
        <v>8937</v>
      </c>
      <c r="H283" s="37">
        <v>45505</v>
      </c>
      <c r="I283" s="36"/>
      <c r="J283" s="36" t="s">
        <v>8939</v>
      </c>
    </row>
    <row r="284" spans="1:10" hidden="1" x14ac:dyDescent="0.3">
      <c r="A284" s="36">
        <v>12973</v>
      </c>
      <c r="B284" s="36">
        <v>5095922</v>
      </c>
      <c r="C284" s="36" t="s">
        <v>10029</v>
      </c>
      <c r="D284" s="36">
        <v>35</v>
      </c>
      <c r="E284" s="36" t="s">
        <v>10030</v>
      </c>
      <c r="F284" s="36">
        <v>1</v>
      </c>
      <c r="G284" s="36" t="s">
        <v>8937</v>
      </c>
      <c r="H284" s="37">
        <v>45505</v>
      </c>
      <c r="I284" s="36"/>
      <c r="J284" s="36" t="s">
        <v>8939</v>
      </c>
    </row>
    <row r="285" spans="1:10" hidden="1" x14ac:dyDescent="0.3">
      <c r="A285" s="36">
        <v>12973</v>
      </c>
      <c r="B285" s="36">
        <v>5095923</v>
      </c>
      <c r="C285" s="36" t="s">
        <v>11986</v>
      </c>
      <c r="D285" s="36">
        <v>23.16</v>
      </c>
      <c r="E285" s="36" t="s">
        <v>10030</v>
      </c>
      <c r="F285" s="36">
        <v>1</v>
      </c>
      <c r="G285" s="36" t="s">
        <v>8937</v>
      </c>
      <c r="H285" s="37">
        <v>45505</v>
      </c>
      <c r="I285" s="36"/>
      <c r="J285" s="36" t="s">
        <v>8939</v>
      </c>
    </row>
    <row r="286" spans="1:10" hidden="1" x14ac:dyDescent="0.3">
      <c r="A286" s="36">
        <v>12973</v>
      </c>
      <c r="B286" s="36">
        <v>5092299</v>
      </c>
      <c r="C286" s="36" t="s">
        <v>10031</v>
      </c>
      <c r="D286" s="36">
        <v>16.61</v>
      </c>
      <c r="E286" s="36" t="s">
        <v>10032</v>
      </c>
      <c r="F286" s="36">
        <v>1</v>
      </c>
      <c r="G286" s="36" t="s">
        <v>8937</v>
      </c>
      <c r="H286" s="37">
        <v>45505</v>
      </c>
      <c r="I286" s="36"/>
      <c r="J286" s="36" t="s">
        <v>8939</v>
      </c>
    </row>
    <row r="287" spans="1:10" hidden="1" x14ac:dyDescent="0.3">
      <c r="A287" s="36">
        <v>12973</v>
      </c>
      <c r="B287" s="36">
        <v>5092298</v>
      </c>
      <c r="C287" s="36" t="s">
        <v>10033</v>
      </c>
      <c r="D287" s="36">
        <v>8.43</v>
      </c>
      <c r="E287" s="36" t="s">
        <v>10032</v>
      </c>
      <c r="F287" s="36">
        <v>1</v>
      </c>
      <c r="G287" s="36" t="s">
        <v>8937</v>
      </c>
      <c r="H287" s="37">
        <v>45505</v>
      </c>
      <c r="I287" s="36"/>
      <c r="J287" s="36" t="s">
        <v>8939</v>
      </c>
    </row>
    <row r="288" spans="1:10" hidden="1" x14ac:dyDescent="0.3">
      <c r="A288" s="36">
        <v>12973</v>
      </c>
      <c r="B288" s="36">
        <v>5092766</v>
      </c>
      <c r="C288" s="36" t="s">
        <v>10034</v>
      </c>
      <c r="D288" s="36">
        <v>16.61</v>
      </c>
      <c r="E288" s="36" t="s">
        <v>10035</v>
      </c>
      <c r="F288" s="36">
        <v>1</v>
      </c>
      <c r="G288" s="36" t="s">
        <v>8937</v>
      </c>
      <c r="H288" s="37">
        <v>45505</v>
      </c>
      <c r="I288" s="36"/>
      <c r="J288" s="36" t="s">
        <v>8939</v>
      </c>
    </row>
    <row r="289" spans="1:10" hidden="1" x14ac:dyDescent="0.3">
      <c r="A289" s="36">
        <v>12973</v>
      </c>
      <c r="B289" s="36">
        <v>5092335</v>
      </c>
      <c r="C289" s="36" t="s">
        <v>10036</v>
      </c>
      <c r="D289" s="36">
        <v>29.88</v>
      </c>
      <c r="E289" s="36" t="s">
        <v>10035</v>
      </c>
      <c r="F289" s="36">
        <v>1</v>
      </c>
      <c r="G289" s="36" t="s">
        <v>8937</v>
      </c>
      <c r="H289" s="37">
        <v>45505</v>
      </c>
      <c r="I289" s="36"/>
      <c r="J289" s="36" t="s">
        <v>8939</v>
      </c>
    </row>
    <row r="290" spans="1:10" hidden="1" x14ac:dyDescent="0.3">
      <c r="A290" s="36">
        <v>12973</v>
      </c>
      <c r="B290" s="36">
        <v>5092334</v>
      </c>
      <c r="C290" s="36" t="s">
        <v>10037</v>
      </c>
      <c r="D290" s="36">
        <v>8.43</v>
      </c>
      <c r="E290" s="36" t="s">
        <v>10035</v>
      </c>
      <c r="F290" s="36">
        <v>1</v>
      </c>
      <c r="G290" s="36" t="s">
        <v>8937</v>
      </c>
      <c r="H290" s="37">
        <v>45505</v>
      </c>
      <c r="I290" s="36"/>
      <c r="J290" s="36" t="s">
        <v>8939</v>
      </c>
    </row>
    <row r="291" spans="1:10" hidden="1" x14ac:dyDescent="0.3">
      <c r="A291" s="36">
        <v>12973</v>
      </c>
      <c r="B291" s="36">
        <v>5092267</v>
      </c>
      <c r="C291" s="36" t="s">
        <v>10038</v>
      </c>
      <c r="D291" s="36">
        <v>29.64</v>
      </c>
      <c r="E291" s="36" t="s">
        <v>10039</v>
      </c>
      <c r="F291" s="36">
        <v>1</v>
      </c>
      <c r="G291" s="36" t="s">
        <v>8937</v>
      </c>
      <c r="H291" s="37">
        <v>45505</v>
      </c>
      <c r="I291" s="36"/>
      <c r="J291" s="36" t="s">
        <v>8939</v>
      </c>
    </row>
    <row r="292" spans="1:10" hidden="1" x14ac:dyDescent="0.3">
      <c r="A292" s="36">
        <v>12973</v>
      </c>
      <c r="B292" s="36">
        <v>5092268</v>
      </c>
      <c r="C292" s="36" t="s">
        <v>10040</v>
      </c>
      <c r="D292" s="36">
        <v>14.94</v>
      </c>
      <c r="E292" s="36" t="s">
        <v>10039</v>
      </c>
      <c r="F292" s="36">
        <v>1</v>
      </c>
      <c r="G292" s="36" t="s">
        <v>8937</v>
      </c>
      <c r="H292" s="37">
        <v>45505</v>
      </c>
      <c r="I292" s="36"/>
      <c r="J292" s="36" t="s">
        <v>8939</v>
      </c>
    </row>
    <row r="293" spans="1:10" hidden="1" x14ac:dyDescent="0.3">
      <c r="A293" s="36">
        <v>12973</v>
      </c>
      <c r="B293" s="36">
        <v>5092310</v>
      </c>
      <c r="C293" s="36" t="s">
        <v>10046</v>
      </c>
      <c r="D293" s="36">
        <v>32.32</v>
      </c>
      <c r="E293" s="36" t="s">
        <v>10042</v>
      </c>
      <c r="F293" s="36">
        <v>1</v>
      </c>
      <c r="G293" s="36" t="s">
        <v>8937</v>
      </c>
      <c r="H293" s="37">
        <v>45505</v>
      </c>
      <c r="I293" s="36"/>
      <c r="J293" s="36" t="s">
        <v>8939</v>
      </c>
    </row>
    <row r="294" spans="1:10" hidden="1" x14ac:dyDescent="0.3">
      <c r="A294" s="36">
        <v>12973</v>
      </c>
      <c r="B294" s="36">
        <v>5092309</v>
      </c>
      <c r="C294" s="36" t="s">
        <v>10045</v>
      </c>
      <c r="D294" s="36">
        <v>16.329999999999998</v>
      </c>
      <c r="E294" s="36" t="s">
        <v>10042</v>
      </c>
      <c r="F294" s="36">
        <v>1</v>
      </c>
      <c r="G294" s="36" t="s">
        <v>8937</v>
      </c>
      <c r="H294" s="37">
        <v>45505</v>
      </c>
      <c r="I294" s="36"/>
      <c r="J294" s="36" t="s">
        <v>8939</v>
      </c>
    </row>
    <row r="295" spans="1:10" hidden="1" x14ac:dyDescent="0.3">
      <c r="A295" s="36">
        <v>12973</v>
      </c>
      <c r="B295" s="36">
        <v>5092308</v>
      </c>
      <c r="C295" s="36" t="s">
        <v>10044</v>
      </c>
      <c r="D295" s="36">
        <v>3</v>
      </c>
      <c r="E295" s="36" t="s">
        <v>10042</v>
      </c>
      <c r="F295" s="36">
        <v>1</v>
      </c>
      <c r="G295" s="36" t="s">
        <v>8937</v>
      </c>
      <c r="H295" s="37">
        <v>45505</v>
      </c>
      <c r="I295" s="36"/>
      <c r="J295" s="36" t="s">
        <v>8939</v>
      </c>
    </row>
    <row r="296" spans="1:10" hidden="1" x14ac:dyDescent="0.3">
      <c r="A296" s="36">
        <v>12973</v>
      </c>
      <c r="B296" s="36">
        <v>5092307</v>
      </c>
      <c r="C296" s="36" t="s">
        <v>10043</v>
      </c>
      <c r="D296" s="36">
        <v>10.33</v>
      </c>
      <c r="E296" s="36" t="s">
        <v>10042</v>
      </c>
      <c r="F296" s="36">
        <v>1</v>
      </c>
      <c r="G296" s="36" t="s">
        <v>8937</v>
      </c>
      <c r="H296" s="37">
        <v>45505</v>
      </c>
      <c r="I296" s="36"/>
      <c r="J296" s="36" t="s">
        <v>8939</v>
      </c>
    </row>
    <row r="297" spans="1:10" hidden="1" x14ac:dyDescent="0.3">
      <c r="A297" s="36">
        <v>12973</v>
      </c>
      <c r="B297" s="36">
        <v>5092306</v>
      </c>
      <c r="C297" s="36" t="s">
        <v>10041</v>
      </c>
      <c r="D297" s="36">
        <v>5.41</v>
      </c>
      <c r="E297" s="36" t="s">
        <v>10042</v>
      </c>
      <c r="F297" s="36">
        <v>1</v>
      </c>
      <c r="G297" s="36" t="s">
        <v>8937</v>
      </c>
      <c r="H297" s="37">
        <v>45505</v>
      </c>
      <c r="I297" s="36"/>
      <c r="J297" s="36" t="s">
        <v>8939</v>
      </c>
    </row>
    <row r="298" spans="1:10" hidden="1" x14ac:dyDescent="0.3">
      <c r="A298" s="36">
        <v>12973</v>
      </c>
      <c r="B298" s="36">
        <v>5092312</v>
      </c>
      <c r="C298" s="36" t="s">
        <v>10049</v>
      </c>
      <c r="D298" s="36">
        <v>19.32</v>
      </c>
      <c r="E298" s="36" t="s">
        <v>10048</v>
      </c>
      <c r="F298" s="36">
        <v>1</v>
      </c>
      <c r="G298" s="36" t="s">
        <v>8937</v>
      </c>
      <c r="H298" s="37">
        <v>45505</v>
      </c>
      <c r="I298" s="36"/>
      <c r="J298" s="36" t="s">
        <v>8939</v>
      </c>
    </row>
    <row r="299" spans="1:10" hidden="1" x14ac:dyDescent="0.3">
      <c r="A299" s="36">
        <v>12973</v>
      </c>
      <c r="B299" s="36">
        <v>5092311</v>
      </c>
      <c r="C299" s="36" t="s">
        <v>10047</v>
      </c>
      <c r="D299" s="36">
        <v>11.91</v>
      </c>
      <c r="E299" s="36" t="s">
        <v>10048</v>
      </c>
      <c r="F299" s="36">
        <v>1</v>
      </c>
      <c r="G299" s="36" t="s">
        <v>8937</v>
      </c>
      <c r="H299" s="37">
        <v>45505</v>
      </c>
      <c r="I299" s="36"/>
      <c r="J299" s="36" t="s">
        <v>8939</v>
      </c>
    </row>
    <row r="300" spans="1:10" hidden="1" x14ac:dyDescent="0.3">
      <c r="A300" s="36">
        <v>12973</v>
      </c>
      <c r="B300" s="36">
        <v>5092297</v>
      </c>
      <c r="C300" s="36" t="s">
        <v>10052</v>
      </c>
      <c r="D300" s="36">
        <v>29.78</v>
      </c>
      <c r="E300" s="36" t="s">
        <v>10051</v>
      </c>
      <c r="F300" s="36">
        <v>1</v>
      </c>
      <c r="G300" s="36" t="s">
        <v>8937</v>
      </c>
      <c r="H300" s="37">
        <v>45505</v>
      </c>
      <c r="I300" s="36"/>
      <c r="J300" s="36" t="s">
        <v>8939</v>
      </c>
    </row>
    <row r="301" spans="1:10" hidden="1" x14ac:dyDescent="0.3">
      <c r="A301" s="36">
        <v>12973</v>
      </c>
      <c r="B301" s="36">
        <v>5092296</v>
      </c>
      <c r="C301" s="36" t="s">
        <v>10050</v>
      </c>
      <c r="D301" s="36">
        <v>17.27</v>
      </c>
      <c r="E301" s="36" t="s">
        <v>10051</v>
      </c>
      <c r="F301" s="36">
        <v>1</v>
      </c>
      <c r="G301" s="36" t="s">
        <v>8937</v>
      </c>
      <c r="H301" s="37">
        <v>45505</v>
      </c>
      <c r="I301" s="36"/>
      <c r="J301" s="36" t="s">
        <v>8939</v>
      </c>
    </row>
    <row r="302" spans="1:10" hidden="1" x14ac:dyDescent="0.3">
      <c r="A302" s="36">
        <v>12973</v>
      </c>
      <c r="B302" s="36">
        <v>5092304</v>
      </c>
      <c r="C302" s="36" t="s">
        <v>10056</v>
      </c>
      <c r="D302" s="36">
        <v>22.09</v>
      </c>
      <c r="E302" s="36" t="s">
        <v>10054</v>
      </c>
      <c r="F302" s="36">
        <v>1</v>
      </c>
      <c r="G302" s="36" t="s">
        <v>8937</v>
      </c>
      <c r="H302" s="37">
        <v>45505</v>
      </c>
      <c r="I302" s="36"/>
      <c r="J302" s="36" t="s">
        <v>8939</v>
      </c>
    </row>
    <row r="303" spans="1:10" hidden="1" x14ac:dyDescent="0.3">
      <c r="A303" s="36">
        <v>12973</v>
      </c>
      <c r="B303" s="36">
        <v>5092303</v>
      </c>
      <c r="C303" s="36" t="s">
        <v>10055</v>
      </c>
      <c r="D303" s="36">
        <v>12.97</v>
      </c>
      <c r="E303" s="36" t="s">
        <v>10054</v>
      </c>
      <c r="F303" s="36">
        <v>1</v>
      </c>
      <c r="G303" s="36" t="s">
        <v>8937</v>
      </c>
      <c r="H303" s="37">
        <v>45505</v>
      </c>
      <c r="I303" s="36"/>
      <c r="J303" s="36" t="s">
        <v>8939</v>
      </c>
    </row>
    <row r="304" spans="1:10" hidden="1" x14ac:dyDescent="0.3">
      <c r="A304" s="36">
        <v>12973</v>
      </c>
      <c r="B304" s="36">
        <v>5092302</v>
      </c>
      <c r="C304" s="36" t="s">
        <v>10053</v>
      </c>
      <c r="D304" s="36">
        <v>6.31</v>
      </c>
      <c r="E304" s="36" t="s">
        <v>10054</v>
      </c>
      <c r="F304" s="36">
        <v>1</v>
      </c>
      <c r="G304" s="36" t="s">
        <v>8937</v>
      </c>
      <c r="H304" s="37">
        <v>45505</v>
      </c>
      <c r="I304" s="36"/>
      <c r="J304" s="36" t="s">
        <v>8939</v>
      </c>
    </row>
    <row r="305" spans="1:10" hidden="1" x14ac:dyDescent="0.3">
      <c r="A305" s="36">
        <v>12973</v>
      </c>
      <c r="B305" s="36">
        <v>5092324</v>
      </c>
      <c r="C305" s="36" t="s">
        <v>10057</v>
      </c>
      <c r="D305" s="36">
        <v>5.84</v>
      </c>
      <c r="E305" s="36" t="s">
        <v>10058</v>
      </c>
      <c r="F305" s="36">
        <v>1</v>
      </c>
      <c r="G305" s="36" t="s">
        <v>8937</v>
      </c>
      <c r="H305" s="37">
        <v>45505</v>
      </c>
      <c r="I305" s="36"/>
      <c r="J305" s="36" t="s">
        <v>8939</v>
      </c>
    </row>
    <row r="306" spans="1:10" hidden="1" x14ac:dyDescent="0.3">
      <c r="A306" s="36">
        <v>12973</v>
      </c>
      <c r="B306" s="36">
        <v>5092325</v>
      </c>
      <c r="C306" s="36" t="s">
        <v>10059</v>
      </c>
      <c r="D306" s="36">
        <v>11.32</v>
      </c>
      <c r="E306" s="36" t="s">
        <v>10058</v>
      </c>
      <c r="F306" s="36">
        <v>1</v>
      </c>
      <c r="G306" s="36" t="s">
        <v>8937</v>
      </c>
      <c r="H306" s="37">
        <v>45505</v>
      </c>
      <c r="I306" s="36"/>
      <c r="J306" s="36" t="s">
        <v>8939</v>
      </c>
    </row>
    <row r="307" spans="1:10" hidden="1" x14ac:dyDescent="0.3">
      <c r="A307" s="36">
        <v>12973</v>
      </c>
      <c r="B307" s="36">
        <v>5092326</v>
      </c>
      <c r="C307" s="36" t="s">
        <v>10060</v>
      </c>
      <c r="D307" s="36">
        <v>18.48</v>
      </c>
      <c r="E307" s="36" t="s">
        <v>10058</v>
      </c>
      <c r="F307" s="36">
        <v>1</v>
      </c>
      <c r="G307" s="36" t="s">
        <v>8937</v>
      </c>
      <c r="H307" s="37">
        <v>45505</v>
      </c>
      <c r="I307" s="36"/>
      <c r="J307" s="36" t="s">
        <v>8939</v>
      </c>
    </row>
    <row r="308" spans="1:10" hidden="1" x14ac:dyDescent="0.3">
      <c r="A308" s="36">
        <v>12973</v>
      </c>
      <c r="B308" s="36">
        <v>5092328</v>
      </c>
      <c r="C308" s="36" t="s">
        <v>10061</v>
      </c>
      <c r="D308" s="36">
        <v>20.32</v>
      </c>
      <c r="E308" s="36" t="s">
        <v>10062</v>
      </c>
      <c r="F308" s="36">
        <v>1</v>
      </c>
      <c r="G308" s="36" t="s">
        <v>8937</v>
      </c>
      <c r="H308" s="37">
        <v>45505</v>
      </c>
      <c r="I308" s="36"/>
      <c r="J308" s="36" t="s">
        <v>8939</v>
      </c>
    </row>
    <row r="309" spans="1:10" hidden="1" x14ac:dyDescent="0.3">
      <c r="A309" s="36">
        <v>12973</v>
      </c>
      <c r="B309" s="36">
        <v>5092331</v>
      </c>
      <c r="C309" s="36" t="s">
        <v>10063</v>
      </c>
      <c r="D309" s="36">
        <v>6.31</v>
      </c>
      <c r="E309" s="36" t="s">
        <v>10064</v>
      </c>
      <c r="F309" s="36">
        <v>1</v>
      </c>
      <c r="G309" s="36" t="s">
        <v>8937</v>
      </c>
      <c r="H309" s="37">
        <v>45505</v>
      </c>
      <c r="I309" s="36"/>
      <c r="J309" s="36" t="s">
        <v>8939</v>
      </c>
    </row>
    <row r="310" spans="1:10" hidden="1" x14ac:dyDescent="0.3">
      <c r="A310" s="36">
        <v>12973</v>
      </c>
      <c r="B310" s="36">
        <v>5092332</v>
      </c>
      <c r="C310" s="36" t="s">
        <v>10065</v>
      </c>
      <c r="D310" s="36">
        <v>12.97</v>
      </c>
      <c r="E310" s="36" t="s">
        <v>10064</v>
      </c>
      <c r="F310" s="36">
        <v>1</v>
      </c>
      <c r="G310" s="36" t="s">
        <v>8937</v>
      </c>
      <c r="H310" s="37">
        <v>45505</v>
      </c>
      <c r="I310" s="36"/>
      <c r="J310" s="36" t="s">
        <v>8939</v>
      </c>
    </row>
    <row r="311" spans="1:10" hidden="1" x14ac:dyDescent="0.3">
      <c r="A311" s="36">
        <v>12973</v>
      </c>
      <c r="B311" s="36">
        <v>5092333</v>
      </c>
      <c r="C311" s="36" t="s">
        <v>10066</v>
      </c>
      <c r="D311" s="36">
        <v>22.09</v>
      </c>
      <c r="E311" s="36" t="s">
        <v>10064</v>
      </c>
      <c r="F311" s="36">
        <v>1</v>
      </c>
      <c r="G311" s="36" t="s">
        <v>8937</v>
      </c>
      <c r="H311" s="37">
        <v>45505</v>
      </c>
      <c r="I311" s="36"/>
      <c r="J311" s="36" t="s">
        <v>8939</v>
      </c>
    </row>
    <row r="312" spans="1:10" hidden="1" x14ac:dyDescent="0.3">
      <c r="A312" s="36">
        <v>12973</v>
      </c>
      <c r="B312" s="36">
        <v>5092305</v>
      </c>
      <c r="C312" s="36" t="s">
        <v>10067</v>
      </c>
      <c r="D312" s="36">
        <v>60.74</v>
      </c>
      <c r="E312" s="36" t="s">
        <v>10068</v>
      </c>
      <c r="F312" s="36">
        <v>1</v>
      </c>
      <c r="G312" s="36" t="s">
        <v>8937</v>
      </c>
      <c r="H312" s="37">
        <v>45505</v>
      </c>
      <c r="I312" s="36"/>
      <c r="J312" s="36" t="s">
        <v>8939</v>
      </c>
    </row>
    <row r="313" spans="1:10" hidden="1" x14ac:dyDescent="0.3">
      <c r="A313" s="36">
        <v>12973</v>
      </c>
      <c r="B313" s="36">
        <v>5092265</v>
      </c>
      <c r="C313" s="36" t="s">
        <v>10072</v>
      </c>
      <c r="D313" s="36">
        <v>16.97</v>
      </c>
      <c r="E313" s="36" t="s">
        <v>11987</v>
      </c>
      <c r="F313" s="36">
        <v>1</v>
      </c>
      <c r="G313" s="36" t="s">
        <v>8937</v>
      </c>
      <c r="H313" s="37">
        <v>45505</v>
      </c>
      <c r="I313" s="36"/>
      <c r="J313" s="36" t="s">
        <v>8939</v>
      </c>
    </row>
    <row r="314" spans="1:10" hidden="1" x14ac:dyDescent="0.3">
      <c r="A314" s="36">
        <v>12973</v>
      </c>
      <c r="B314" s="36">
        <v>5092266</v>
      </c>
      <c r="C314" s="36" t="s">
        <v>10069</v>
      </c>
      <c r="D314" s="36">
        <v>23</v>
      </c>
      <c r="E314" s="36" t="s">
        <v>11987</v>
      </c>
      <c r="F314" s="36">
        <v>1</v>
      </c>
      <c r="G314" s="36" t="s">
        <v>8937</v>
      </c>
      <c r="H314" s="37">
        <v>45505</v>
      </c>
      <c r="I314" s="36"/>
      <c r="J314" s="36" t="s">
        <v>8939</v>
      </c>
    </row>
    <row r="315" spans="1:10" hidden="1" x14ac:dyDescent="0.3">
      <c r="A315" s="36">
        <v>12973</v>
      </c>
      <c r="B315" s="36">
        <v>5095436</v>
      </c>
      <c r="C315" s="36" t="s">
        <v>10071</v>
      </c>
      <c r="D315" s="36">
        <v>61.22</v>
      </c>
      <c r="E315" s="36" t="s">
        <v>11987</v>
      </c>
      <c r="F315" s="36">
        <v>1</v>
      </c>
      <c r="G315" s="36" t="s">
        <v>8937</v>
      </c>
      <c r="H315" s="37">
        <v>45505</v>
      </c>
      <c r="I315" s="36"/>
      <c r="J315" s="36" t="s">
        <v>8939</v>
      </c>
    </row>
    <row r="316" spans="1:10" hidden="1" x14ac:dyDescent="0.3">
      <c r="A316" s="36">
        <v>12973</v>
      </c>
      <c r="B316" s="36">
        <v>5093352</v>
      </c>
      <c r="C316" s="36" t="s">
        <v>10073</v>
      </c>
      <c r="D316" s="36">
        <v>39.81</v>
      </c>
      <c r="E316" s="36" t="s">
        <v>10074</v>
      </c>
      <c r="F316" s="36">
        <v>1</v>
      </c>
      <c r="G316" s="36" t="s">
        <v>8937</v>
      </c>
      <c r="H316" s="37">
        <v>45505</v>
      </c>
      <c r="I316" s="36"/>
      <c r="J316" s="36" t="s">
        <v>8939</v>
      </c>
    </row>
    <row r="317" spans="1:10" hidden="1" x14ac:dyDescent="0.3">
      <c r="A317" s="36">
        <v>12973</v>
      </c>
      <c r="B317" s="36">
        <v>5093351</v>
      </c>
      <c r="C317" s="36" t="s">
        <v>10075</v>
      </c>
      <c r="D317" s="36">
        <v>19.8</v>
      </c>
      <c r="E317" s="36" t="s">
        <v>10074</v>
      </c>
      <c r="F317" s="36">
        <v>1</v>
      </c>
      <c r="G317" s="36" t="s">
        <v>8937</v>
      </c>
      <c r="H317" s="37">
        <v>45505</v>
      </c>
      <c r="I317" s="36"/>
      <c r="J317" s="36" t="s">
        <v>8939</v>
      </c>
    </row>
    <row r="318" spans="1:10" hidden="1" x14ac:dyDescent="0.3">
      <c r="A318" s="36">
        <v>12973</v>
      </c>
      <c r="B318" s="36">
        <v>5093350</v>
      </c>
      <c r="C318" s="36" t="s">
        <v>10076</v>
      </c>
      <c r="D318" s="36">
        <v>10.56</v>
      </c>
      <c r="E318" s="36" t="s">
        <v>10074</v>
      </c>
      <c r="F318" s="36">
        <v>1</v>
      </c>
      <c r="G318" s="36" t="s">
        <v>8937</v>
      </c>
      <c r="H318" s="37">
        <v>45505</v>
      </c>
      <c r="I318" s="36"/>
      <c r="J318" s="36" t="s">
        <v>8939</v>
      </c>
    </row>
    <row r="319" spans="1:10" hidden="1" x14ac:dyDescent="0.3">
      <c r="A319" s="36">
        <v>12973</v>
      </c>
      <c r="B319" s="36">
        <v>5092321</v>
      </c>
      <c r="C319" s="36" t="s">
        <v>10080</v>
      </c>
      <c r="D319" s="36">
        <v>8.9600000000000009</v>
      </c>
      <c r="E319" s="36" t="s">
        <v>10078</v>
      </c>
      <c r="F319" s="36">
        <v>1</v>
      </c>
      <c r="G319" s="36" t="s">
        <v>8937</v>
      </c>
      <c r="H319" s="37">
        <v>45505</v>
      </c>
      <c r="I319" s="36"/>
      <c r="J319" s="36" t="s">
        <v>8939</v>
      </c>
    </row>
    <row r="320" spans="1:10" hidden="1" x14ac:dyDescent="0.3">
      <c r="A320" s="36">
        <v>12973</v>
      </c>
      <c r="B320" s="36">
        <v>5092322</v>
      </c>
      <c r="C320" s="36" t="s">
        <v>10079</v>
      </c>
      <c r="D320" s="36">
        <v>18.850000000000001</v>
      </c>
      <c r="E320" s="36" t="s">
        <v>10078</v>
      </c>
      <c r="F320" s="36">
        <v>1</v>
      </c>
      <c r="G320" s="36" t="s">
        <v>8937</v>
      </c>
      <c r="H320" s="37">
        <v>45505</v>
      </c>
      <c r="I320" s="36"/>
      <c r="J320" s="36" t="s">
        <v>8939</v>
      </c>
    </row>
    <row r="321" spans="1:10" hidden="1" x14ac:dyDescent="0.3">
      <c r="A321" s="36">
        <v>12973</v>
      </c>
      <c r="B321" s="36">
        <v>5092323</v>
      </c>
      <c r="C321" s="36" t="s">
        <v>10077</v>
      </c>
      <c r="D321" s="36">
        <v>32.85</v>
      </c>
      <c r="E321" s="36" t="s">
        <v>10078</v>
      </c>
      <c r="F321" s="36">
        <v>1</v>
      </c>
      <c r="G321" s="36" t="s">
        <v>8937</v>
      </c>
      <c r="H321" s="37">
        <v>45505</v>
      </c>
      <c r="I321" s="36"/>
      <c r="J321" s="36" t="s">
        <v>8939</v>
      </c>
    </row>
    <row r="322" spans="1:10" hidden="1" x14ac:dyDescent="0.3">
      <c r="A322" s="36">
        <v>12973</v>
      </c>
      <c r="B322" s="36">
        <v>5092264</v>
      </c>
      <c r="C322" s="36" t="s">
        <v>10081</v>
      </c>
      <c r="D322" s="36">
        <v>35.83</v>
      </c>
      <c r="E322" s="36" t="s">
        <v>10082</v>
      </c>
      <c r="F322" s="36">
        <v>1</v>
      </c>
      <c r="G322" s="36" t="s">
        <v>8937</v>
      </c>
      <c r="H322" s="37">
        <v>45505</v>
      </c>
      <c r="I322" s="36"/>
      <c r="J322" s="36" t="s">
        <v>8939</v>
      </c>
    </row>
    <row r="323" spans="1:10" hidden="1" x14ac:dyDescent="0.3">
      <c r="A323" s="36">
        <v>12973</v>
      </c>
      <c r="B323" s="36">
        <v>5097573</v>
      </c>
      <c r="C323" s="36" t="s">
        <v>11988</v>
      </c>
      <c r="D323" s="36">
        <v>46.24</v>
      </c>
      <c r="E323" s="36" t="s">
        <v>11989</v>
      </c>
      <c r="F323" s="36">
        <v>1</v>
      </c>
      <c r="G323" s="36" t="s">
        <v>8937</v>
      </c>
      <c r="H323" s="37">
        <v>45505</v>
      </c>
      <c r="I323" s="36"/>
      <c r="J323" s="36" t="s">
        <v>8939</v>
      </c>
    </row>
  </sheetData>
  <autoFilter ref="A1:J323" xr:uid="{142EEA71-296E-43AC-8F2E-CC323D6838D9}">
    <filterColumn colId="2">
      <filters>
        <filter val="CT DRYWALL PRIMER       WHITE      10L"/>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27C77-5831-4342-9BE4-FD98E85BEC4E}">
  <sheetPr filterMode="1"/>
  <dimension ref="A1:K7263"/>
  <sheetViews>
    <sheetView workbookViewId="0">
      <selection activeCell="B310" sqref="B310"/>
    </sheetView>
  </sheetViews>
  <sheetFormatPr defaultRowHeight="14.4" x14ac:dyDescent="0.3"/>
  <cols>
    <col min="3" max="3" width="47.6640625" customWidth="1"/>
  </cols>
  <sheetData>
    <row r="1" spans="1:10" x14ac:dyDescent="0.3">
      <c r="A1" s="36" t="s">
        <v>8927</v>
      </c>
      <c r="B1" s="36" t="s">
        <v>226</v>
      </c>
      <c r="C1" s="36" t="s">
        <v>8928</v>
      </c>
      <c r="D1" s="36" t="s">
        <v>230</v>
      </c>
      <c r="E1" s="36" t="s">
        <v>8929</v>
      </c>
      <c r="F1" s="36" t="s">
        <v>229</v>
      </c>
      <c r="G1" s="36" t="s">
        <v>8930</v>
      </c>
      <c r="H1" s="36" t="s">
        <v>8931</v>
      </c>
      <c r="I1" s="36" t="s">
        <v>8932</v>
      </c>
      <c r="J1" s="36" t="s">
        <v>8933</v>
      </c>
    </row>
    <row r="2" spans="1:10" hidden="1" x14ac:dyDescent="0.3">
      <c r="A2" s="36">
        <v>12973</v>
      </c>
      <c r="B2" s="36">
        <v>6055954</v>
      </c>
      <c r="C2" s="36" t="s">
        <v>38</v>
      </c>
      <c r="D2" s="36">
        <v>8.24</v>
      </c>
      <c r="E2" s="36" t="s">
        <v>8935</v>
      </c>
      <c r="F2" s="36">
        <v>1</v>
      </c>
      <c r="G2" s="36" t="s">
        <v>8937</v>
      </c>
      <c r="H2" s="37">
        <v>45505</v>
      </c>
      <c r="I2" s="36">
        <v>3157629665138</v>
      </c>
      <c r="J2" s="36" t="s">
        <v>8939</v>
      </c>
    </row>
    <row r="3" spans="1:10" hidden="1" x14ac:dyDescent="0.3">
      <c r="A3" s="36">
        <v>12973</v>
      </c>
      <c r="B3" s="36">
        <v>6055709</v>
      </c>
      <c r="C3" s="36" t="s">
        <v>39</v>
      </c>
      <c r="D3" s="36">
        <v>1.1399999999999999</v>
      </c>
      <c r="E3" s="36" t="s">
        <v>8935</v>
      </c>
      <c r="F3" s="36">
        <v>1</v>
      </c>
      <c r="G3" s="36" t="s">
        <v>8937</v>
      </c>
      <c r="H3" s="37">
        <v>45505</v>
      </c>
      <c r="I3" s="36">
        <v>3157629794685</v>
      </c>
      <c r="J3" s="36" t="s">
        <v>8939</v>
      </c>
    </row>
    <row r="4" spans="1:10" hidden="1" x14ac:dyDescent="0.3">
      <c r="A4" s="36">
        <v>12973</v>
      </c>
      <c r="B4" s="36">
        <v>6055707</v>
      </c>
      <c r="C4" s="36" t="s">
        <v>40</v>
      </c>
      <c r="D4" s="36">
        <v>1.1399999999999999</v>
      </c>
      <c r="E4" s="36" t="s">
        <v>8935</v>
      </c>
      <c r="F4" s="36">
        <v>1</v>
      </c>
      <c r="G4" s="36" t="s">
        <v>8937</v>
      </c>
      <c r="H4" s="37">
        <v>45505</v>
      </c>
      <c r="I4" s="36">
        <v>3157629794678</v>
      </c>
      <c r="J4" s="36" t="s">
        <v>8939</v>
      </c>
    </row>
    <row r="5" spans="1:10" hidden="1" x14ac:dyDescent="0.3">
      <c r="A5" s="36">
        <v>12973</v>
      </c>
      <c r="B5" s="36">
        <v>6053563</v>
      </c>
      <c r="C5" s="36" t="s">
        <v>45</v>
      </c>
      <c r="D5" s="36">
        <v>1.03</v>
      </c>
      <c r="E5" s="36" t="s">
        <v>8935</v>
      </c>
      <c r="F5" s="36">
        <v>1</v>
      </c>
      <c r="G5" s="36" t="s">
        <v>8937</v>
      </c>
      <c r="H5" s="37">
        <v>45505</v>
      </c>
      <c r="I5" s="36">
        <v>5603902463000</v>
      </c>
      <c r="J5" s="36" t="s">
        <v>8939</v>
      </c>
    </row>
    <row r="6" spans="1:10" hidden="1" x14ac:dyDescent="0.3">
      <c r="A6" s="36">
        <v>12973</v>
      </c>
      <c r="B6" s="36">
        <v>6053562</v>
      </c>
      <c r="C6" s="36" t="s">
        <v>46</v>
      </c>
      <c r="D6" s="36">
        <v>6.7</v>
      </c>
      <c r="E6" s="36" t="s">
        <v>8935</v>
      </c>
      <c r="F6" s="36">
        <v>1</v>
      </c>
      <c r="G6" s="36" t="s">
        <v>8937</v>
      </c>
      <c r="H6" s="37">
        <v>45505</v>
      </c>
      <c r="I6" s="36">
        <v>5603902583708</v>
      </c>
      <c r="J6" s="36" t="s">
        <v>8939</v>
      </c>
    </row>
    <row r="7" spans="1:10" hidden="1" x14ac:dyDescent="0.3">
      <c r="A7" s="36">
        <v>12973</v>
      </c>
      <c r="B7" s="36">
        <v>6053561</v>
      </c>
      <c r="C7" s="36" t="s">
        <v>931</v>
      </c>
      <c r="D7" s="36">
        <v>2.3199999999999998</v>
      </c>
      <c r="E7" s="36" t="s">
        <v>8935</v>
      </c>
      <c r="F7" s="36">
        <v>1</v>
      </c>
      <c r="G7" s="36" t="s">
        <v>8937</v>
      </c>
      <c r="H7" s="37">
        <v>45505</v>
      </c>
      <c r="I7" s="36">
        <v>5603902583715</v>
      </c>
      <c r="J7" s="36" t="s">
        <v>8939</v>
      </c>
    </row>
    <row r="8" spans="1:10" hidden="1" x14ac:dyDescent="0.3">
      <c r="A8" s="36">
        <v>12973</v>
      </c>
      <c r="B8" s="36">
        <v>6053560</v>
      </c>
      <c r="C8" s="36" t="s">
        <v>47</v>
      </c>
      <c r="D8" s="36">
        <v>2.83</v>
      </c>
      <c r="E8" s="36" t="s">
        <v>8935</v>
      </c>
      <c r="F8" s="36">
        <v>1</v>
      </c>
      <c r="G8" s="36" t="s">
        <v>8937</v>
      </c>
      <c r="H8" s="37">
        <v>45505</v>
      </c>
      <c r="I8" s="36">
        <v>5603902583692</v>
      </c>
      <c r="J8" s="36" t="s">
        <v>8939</v>
      </c>
    </row>
    <row r="9" spans="1:10" hidden="1" x14ac:dyDescent="0.3">
      <c r="A9" s="36">
        <v>12973</v>
      </c>
      <c r="B9" s="36">
        <v>6047323</v>
      </c>
      <c r="C9" s="36" t="s">
        <v>776</v>
      </c>
      <c r="D9" s="36">
        <v>5.67</v>
      </c>
      <c r="E9" s="36" t="s">
        <v>8935</v>
      </c>
      <c r="F9" s="36">
        <v>1</v>
      </c>
      <c r="G9" s="36" t="s">
        <v>8937</v>
      </c>
      <c r="H9" s="37">
        <v>45505</v>
      </c>
      <c r="I9" s="36">
        <v>5603902014493</v>
      </c>
      <c r="J9" s="36" t="s">
        <v>8939</v>
      </c>
    </row>
    <row r="10" spans="1:10" hidden="1" x14ac:dyDescent="0.3">
      <c r="A10" s="36">
        <v>12973</v>
      </c>
      <c r="B10" s="36">
        <v>6047322</v>
      </c>
      <c r="C10" s="36" t="s">
        <v>777</v>
      </c>
      <c r="D10" s="36">
        <v>5.67</v>
      </c>
      <c r="E10" s="36" t="s">
        <v>8935</v>
      </c>
      <c r="F10" s="36">
        <v>1</v>
      </c>
      <c r="G10" s="36" t="s">
        <v>8937</v>
      </c>
      <c r="H10" s="37">
        <v>45505</v>
      </c>
      <c r="I10" s="36">
        <v>5603902014486</v>
      </c>
      <c r="J10" s="36" t="s">
        <v>8939</v>
      </c>
    </row>
    <row r="11" spans="1:10" hidden="1" x14ac:dyDescent="0.3">
      <c r="A11" s="36">
        <v>12973</v>
      </c>
      <c r="B11" s="36">
        <v>6047321</v>
      </c>
      <c r="C11" s="36" t="s">
        <v>778</v>
      </c>
      <c r="D11" s="36">
        <v>5.67</v>
      </c>
      <c r="E11" s="36" t="s">
        <v>8935</v>
      </c>
      <c r="F11" s="36">
        <v>1</v>
      </c>
      <c r="G11" s="36" t="s">
        <v>8937</v>
      </c>
      <c r="H11" s="37">
        <v>45505</v>
      </c>
      <c r="I11" s="36">
        <v>5603902476314</v>
      </c>
      <c r="J11" s="36" t="s">
        <v>8939</v>
      </c>
    </row>
    <row r="12" spans="1:10" hidden="1" x14ac:dyDescent="0.3">
      <c r="A12" s="36">
        <v>12973</v>
      </c>
      <c r="B12" s="36">
        <v>6047320</v>
      </c>
      <c r="C12" s="36" t="s">
        <v>779</v>
      </c>
      <c r="D12" s="36">
        <v>5.67</v>
      </c>
      <c r="E12" s="36" t="s">
        <v>8935</v>
      </c>
      <c r="F12" s="36">
        <v>1</v>
      </c>
      <c r="G12" s="36" t="s">
        <v>8937</v>
      </c>
      <c r="H12" s="37">
        <v>45505</v>
      </c>
      <c r="I12" s="36">
        <v>5603902014479</v>
      </c>
      <c r="J12" s="36" t="s">
        <v>8939</v>
      </c>
    </row>
    <row r="13" spans="1:10" hidden="1" x14ac:dyDescent="0.3">
      <c r="A13" s="36">
        <v>12973</v>
      </c>
      <c r="B13" s="36">
        <v>6046792</v>
      </c>
      <c r="C13" s="36" t="s">
        <v>49</v>
      </c>
      <c r="D13" s="36">
        <v>9.27</v>
      </c>
      <c r="E13" s="36" t="s">
        <v>8935</v>
      </c>
      <c r="F13" s="36">
        <v>1</v>
      </c>
      <c r="G13" s="36" t="s">
        <v>8937</v>
      </c>
      <c r="H13" s="37">
        <v>45505</v>
      </c>
      <c r="I13" s="36">
        <v>5603902498637</v>
      </c>
      <c r="J13" s="36" t="s">
        <v>8939</v>
      </c>
    </row>
    <row r="14" spans="1:10" hidden="1" x14ac:dyDescent="0.3">
      <c r="A14" s="36">
        <v>12973</v>
      </c>
      <c r="B14" s="36">
        <v>6046790</v>
      </c>
      <c r="C14" s="36" t="s">
        <v>50</v>
      </c>
      <c r="D14" s="36">
        <v>5.15</v>
      </c>
      <c r="E14" s="36" t="s">
        <v>8935</v>
      </c>
      <c r="F14" s="36">
        <v>1</v>
      </c>
      <c r="G14" s="36" t="s">
        <v>8937</v>
      </c>
      <c r="H14" s="37">
        <v>45505</v>
      </c>
      <c r="I14" s="36">
        <v>5603902390993</v>
      </c>
      <c r="J14" s="36" t="s">
        <v>8939</v>
      </c>
    </row>
    <row r="15" spans="1:10" hidden="1" x14ac:dyDescent="0.3">
      <c r="A15" s="36">
        <v>12973</v>
      </c>
      <c r="B15" s="36">
        <v>6046789</v>
      </c>
      <c r="C15" s="36" t="s">
        <v>60</v>
      </c>
      <c r="D15" s="36">
        <v>5.15</v>
      </c>
      <c r="E15" s="36" t="s">
        <v>8935</v>
      </c>
      <c r="F15" s="36">
        <v>1</v>
      </c>
      <c r="G15" s="36" t="s">
        <v>8937</v>
      </c>
      <c r="H15" s="37">
        <v>45505</v>
      </c>
      <c r="I15" s="36">
        <v>5603902401842</v>
      </c>
      <c r="J15" s="36" t="s">
        <v>8939</v>
      </c>
    </row>
    <row r="16" spans="1:10" hidden="1" x14ac:dyDescent="0.3">
      <c r="A16" s="36">
        <v>12973</v>
      </c>
      <c r="B16" s="36">
        <v>6046788</v>
      </c>
      <c r="C16" s="36" t="s">
        <v>59</v>
      </c>
      <c r="D16" s="36">
        <v>5.15</v>
      </c>
      <c r="E16" s="36" t="s">
        <v>8935</v>
      </c>
      <c r="F16" s="36">
        <v>1</v>
      </c>
      <c r="G16" s="36" t="s">
        <v>8937</v>
      </c>
      <c r="H16" s="37">
        <v>45505</v>
      </c>
      <c r="I16" s="36">
        <v>5603902404928</v>
      </c>
      <c r="J16" s="36" t="s">
        <v>8939</v>
      </c>
    </row>
    <row r="17" spans="1:10" hidden="1" x14ac:dyDescent="0.3">
      <c r="A17" s="36">
        <v>12973</v>
      </c>
      <c r="B17" s="36">
        <v>6033644</v>
      </c>
      <c r="C17" s="36" t="s">
        <v>839</v>
      </c>
      <c r="D17" s="36">
        <v>15.45</v>
      </c>
      <c r="E17" s="36" t="s">
        <v>8935</v>
      </c>
      <c r="F17" s="36">
        <v>1</v>
      </c>
      <c r="G17" s="36" t="s">
        <v>8937</v>
      </c>
      <c r="H17" s="37">
        <v>45505</v>
      </c>
      <c r="I17" s="36">
        <v>3157629665176</v>
      </c>
      <c r="J17" s="36" t="s">
        <v>8939</v>
      </c>
    </row>
    <row r="18" spans="1:10" hidden="1" x14ac:dyDescent="0.3">
      <c r="A18" s="36">
        <v>12973</v>
      </c>
      <c r="B18" s="36">
        <v>6033646</v>
      </c>
      <c r="C18" s="36" t="s">
        <v>838</v>
      </c>
      <c r="D18" s="36">
        <v>15.45</v>
      </c>
      <c r="E18" s="36" t="s">
        <v>8935</v>
      </c>
      <c r="F18" s="36">
        <v>1</v>
      </c>
      <c r="G18" s="36" t="s">
        <v>8937</v>
      </c>
      <c r="H18" s="37">
        <v>45505</v>
      </c>
      <c r="I18" s="36">
        <v>3157629665169</v>
      </c>
      <c r="J18" s="36" t="s">
        <v>8939</v>
      </c>
    </row>
    <row r="19" spans="1:10" hidden="1" x14ac:dyDescent="0.3">
      <c r="A19" s="36">
        <v>12973</v>
      </c>
      <c r="B19" s="36">
        <v>6033647</v>
      </c>
      <c r="C19" s="36" t="s">
        <v>837</v>
      </c>
      <c r="D19" s="36">
        <v>13.13</v>
      </c>
      <c r="E19" s="36" t="s">
        <v>8935</v>
      </c>
      <c r="F19" s="36">
        <v>1</v>
      </c>
      <c r="G19" s="36" t="s">
        <v>8937</v>
      </c>
      <c r="H19" s="37">
        <v>45505</v>
      </c>
      <c r="I19" s="36">
        <v>3157629665336</v>
      </c>
      <c r="J19" s="36" t="s">
        <v>8939</v>
      </c>
    </row>
    <row r="20" spans="1:10" hidden="1" x14ac:dyDescent="0.3">
      <c r="A20" s="36">
        <v>12973</v>
      </c>
      <c r="B20" s="36">
        <v>6033648</v>
      </c>
      <c r="C20" s="36" t="s">
        <v>836</v>
      </c>
      <c r="D20" s="36">
        <v>13.13</v>
      </c>
      <c r="E20" s="36" t="s">
        <v>8935</v>
      </c>
      <c r="F20" s="36">
        <v>1</v>
      </c>
      <c r="G20" s="36" t="s">
        <v>8937</v>
      </c>
      <c r="H20" s="37">
        <v>45505</v>
      </c>
      <c r="I20" s="36">
        <v>3157629665329</v>
      </c>
      <c r="J20" s="36" t="s">
        <v>8939</v>
      </c>
    </row>
    <row r="21" spans="1:10" hidden="1" x14ac:dyDescent="0.3">
      <c r="A21" s="36">
        <v>12973</v>
      </c>
      <c r="B21" s="36">
        <v>6034046</v>
      </c>
      <c r="C21" s="36" t="s">
        <v>830</v>
      </c>
      <c r="D21" s="36">
        <v>9.7899999999999991</v>
      </c>
      <c r="E21" s="36" t="s">
        <v>8935</v>
      </c>
      <c r="F21" s="36">
        <v>1</v>
      </c>
      <c r="G21" s="36" t="s">
        <v>8937</v>
      </c>
      <c r="H21" s="37">
        <v>45505</v>
      </c>
      <c r="I21" s="36">
        <v>3157629664964</v>
      </c>
      <c r="J21" s="36" t="s">
        <v>8939</v>
      </c>
    </row>
    <row r="22" spans="1:10" hidden="1" x14ac:dyDescent="0.3">
      <c r="A22" s="36">
        <v>12973</v>
      </c>
      <c r="B22" s="36">
        <v>6034047</v>
      </c>
      <c r="C22" s="36" t="s">
        <v>829</v>
      </c>
      <c r="D22" s="36">
        <v>9.7899999999999991</v>
      </c>
      <c r="E22" s="36" t="s">
        <v>8935</v>
      </c>
      <c r="F22" s="36">
        <v>1</v>
      </c>
      <c r="G22" s="36" t="s">
        <v>8937</v>
      </c>
      <c r="H22" s="37">
        <v>45505</v>
      </c>
      <c r="I22" s="36">
        <v>3157629664971</v>
      </c>
      <c r="J22" s="36" t="s">
        <v>8939</v>
      </c>
    </row>
    <row r="23" spans="1:10" hidden="1" x14ac:dyDescent="0.3">
      <c r="A23" s="36">
        <v>12973</v>
      </c>
      <c r="B23" s="36">
        <v>6041135</v>
      </c>
      <c r="C23" s="36" t="s">
        <v>51</v>
      </c>
      <c r="D23" s="36">
        <v>4.3600000000000003</v>
      </c>
      <c r="E23" s="36" t="s">
        <v>8935</v>
      </c>
      <c r="F23" s="36">
        <v>1</v>
      </c>
      <c r="G23" s="36" t="s">
        <v>8937</v>
      </c>
      <c r="H23" s="37">
        <v>45505</v>
      </c>
      <c r="I23" s="36">
        <v>5603902488317</v>
      </c>
      <c r="J23" s="36" t="s">
        <v>8939</v>
      </c>
    </row>
    <row r="24" spans="1:10" hidden="1" x14ac:dyDescent="0.3">
      <c r="A24" s="36">
        <v>12973</v>
      </c>
      <c r="B24" s="36">
        <v>6041136</v>
      </c>
      <c r="C24" s="36" t="s">
        <v>52</v>
      </c>
      <c r="D24" s="36">
        <v>3.86</v>
      </c>
      <c r="E24" s="36" t="s">
        <v>8935</v>
      </c>
      <c r="F24" s="36">
        <v>1</v>
      </c>
      <c r="G24" s="36" t="s">
        <v>8937</v>
      </c>
      <c r="H24" s="37">
        <v>45505</v>
      </c>
      <c r="I24" s="36">
        <v>5603902488331</v>
      </c>
      <c r="J24" s="36" t="s">
        <v>8939</v>
      </c>
    </row>
    <row r="25" spans="1:10" hidden="1" x14ac:dyDescent="0.3">
      <c r="A25" s="36">
        <v>12973</v>
      </c>
      <c r="B25" s="36">
        <v>6041137</v>
      </c>
      <c r="C25" s="36" t="s">
        <v>53</v>
      </c>
      <c r="D25" s="36">
        <v>5.13</v>
      </c>
      <c r="E25" s="36" t="s">
        <v>8935</v>
      </c>
      <c r="F25" s="36">
        <v>1</v>
      </c>
      <c r="G25" s="36" t="s">
        <v>8937</v>
      </c>
      <c r="H25" s="37">
        <v>45505</v>
      </c>
      <c r="I25" s="36">
        <v>5603902488300</v>
      </c>
      <c r="J25" s="36" t="s">
        <v>8939</v>
      </c>
    </row>
    <row r="26" spans="1:10" hidden="1" x14ac:dyDescent="0.3">
      <c r="A26" s="36">
        <v>12973</v>
      </c>
      <c r="B26" s="36">
        <v>6041144</v>
      </c>
      <c r="C26" s="36" t="s">
        <v>54</v>
      </c>
      <c r="D26" s="36">
        <v>11.33</v>
      </c>
      <c r="E26" s="36" t="s">
        <v>8935</v>
      </c>
      <c r="F26" s="36">
        <v>1</v>
      </c>
      <c r="G26" s="36" t="s">
        <v>8937</v>
      </c>
      <c r="H26" s="37">
        <v>45505</v>
      </c>
      <c r="I26" s="36">
        <v>5603902295120</v>
      </c>
      <c r="J26" s="36" t="s">
        <v>8939</v>
      </c>
    </row>
    <row r="27" spans="1:10" hidden="1" x14ac:dyDescent="0.3">
      <c r="A27" s="36">
        <v>12973</v>
      </c>
      <c r="B27" s="36">
        <v>6041145</v>
      </c>
      <c r="C27" s="36" t="s">
        <v>55</v>
      </c>
      <c r="D27" s="36">
        <v>11.33</v>
      </c>
      <c r="E27" s="36" t="s">
        <v>8935</v>
      </c>
      <c r="F27" s="36">
        <v>1</v>
      </c>
      <c r="G27" s="36" t="s">
        <v>8937</v>
      </c>
      <c r="H27" s="37">
        <v>45505</v>
      </c>
      <c r="I27" s="36">
        <v>5603902295137</v>
      </c>
      <c r="J27" s="36" t="s">
        <v>8939</v>
      </c>
    </row>
    <row r="28" spans="1:10" hidden="1" x14ac:dyDescent="0.3">
      <c r="A28" s="36">
        <v>12973</v>
      </c>
      <c r="B28" s="36">
        <v>6046436</v>
      </c>
      <c r="C28" s="36" t="s">
        <v>56</v>
      </c>
      <c r="D28" s="36">
        <v>9.27</v>
      </c>
      <c r="E28" s="36" t="s">
        <v>8935</v>
      </c>
      <c r="F28" s="36">
        <v>1</v>
      </c>
      <c r="G28" s="36" t="s">
        <v>8937</v>
      </c>
      <c r="H28" s="37">
        <v>45505</v>
      </c>
      <c r="I28" s="36">
        <v>5603902476635</v>
      </c>
      <c r="J28" s="36" t="s">
        <v>8939</v>
      </c>
    </row>
    <row r="29" spans="1:10" hidden="1" x14ac:dyDescent="0.3">
      <c r="A29" s="36">
        <v>12973</v>
      </c>
      <c r="B29" s="36">
        <v>6046646</v>
      </c>
      <c r="C29" s="36" t="s">
        <v>57</v>
      </c>
      <c r="D29" s="36">
        <v>9.27</v>
      </c>
      <c r="E29" s="36" t="s">
        <v>8935</v>
      </c>
      <c r="F29" s="36">
        <v>1</v>
      </c>
      <c r="G29" s="36" t="s">
        <v>8937</v>
      </c>
      <c r="H29" s="37">
        <v>45505</v>
      </c>
      <c r="I29" s="36">
        <v>5603902498651</v>
      </c>
      <c r="J29" s="36" t="s">
        <v>8939</v>
      </c>
    </row>
    <row r="30" spans="1:10" hidden="1" x14ac:dyDescent="0.3">
      <c r="A30" s="36">
        <v>12973</v>
      </c>
      <c r="B30" s="36">
        <v>6046647</v>
      </c>
      <c r="C30" s="36" t="s">
        <v>58</v>
      </c>
      <c r="D30" s="36">
        <v>9.27</v>
      </c>
      <c r="E30" s="36" t="s">
        <v>8935</v>
      </c>
      <c r="F30" s="36">
        <v>1</v>
      </c>
      <c r="G30" s="36" t="s">
        <v>8937</v>
      </c>
      <c r="H30" s="37">
        <v>45505</v>
      </c>
      <c r="I30" s="36">
        <v>5603902476628</v>
      </c>
      <c r="J30" s="36" t="s">
        <v>8939</v>
      </c>
    </row>
    <row r="31" spans="1:10" hidden="1" x14ac:dyDescent="0.3">
      <c r="A31" s="36">
        <v>12973</v>
      </c>
      <c r="B31" s="36">
        <v>6043358</v>
      </c>
      <c r="C31" s="36" t="s">
        <v>1340</v>
      </c>
      <c r="D31" s="36">
        <v>27.04</v>
      </c>
      <c r="E31" s="36" t="s">
        <v>8970</v>
      </c>
      <c r="F31" s="36">
        <v>1</v>
      </c>
      <c r="G31" s="36" t="s">
        <v>8937</v>
      </c>
      <c r="H31" s="37">
        <v>45505</v>
      </c>
      <c r="I31" s="36">
        <v>716341999971</v>
      </c>
      <c r="J31" s="36" t="s">
        <v>8939</v>
      </c>
    </row>
    <row r="32" spans="1:10" hidden="1" x14ac:dyDescent="0.3">
      <c r="A32" s="36">
        <v>12973</v>
      </c>
      <c r="B32" s="36">
        <v>6056033</v>
      </c>
      <c r="C32" s="36" t="s">
        <v>1307</v>
      </c>
      <c r="D32" s="36">
        <v>6.82</v>
      </c>
      <c r="E32" s="36" t="s">
        <v>8970</v>
      </c>
      <c r="F32" s="36">
        <v>1</v>
      </c>
      <c r="G32" s="36" t="s">
        <v>8937</v>
      </c>
      <c r="H32" s="37">
        <v>45505</v>
      </c>
      <c r="I32" s="36">
        <v>5019200289691</v>
      </c>
      <c r="J32" s="36" t="s">
        <v>8939</v>
      </c>
    </row>
    <row r="33" spans="1:10" hidden="1" x14ac:dyDescent="0.3">
      <c r="A33" s="36">
        <v>12973</v>
      </c>
      <c r="B33" s="36">
        <v>6056034</v>
      </c>
      <c r="C33" s="36" t="s">
        <v>1306</v>
      </c>
      <c r="D33" s="36">
        <v>7.95</v>
      </c>
      <c r="E33" s="36" t="s">
        <v>8970</v>
      </c>
      <c r="F33" s="36">
        <v>1</v>
      </c>
      <c r="G33" s="36" t="s">
        <v>8937</v>
      </c>
      <c r="H33" s="37">
        <v>45505</v>
      </c>
      <c r="I33" s="36">
        <v>5019200289707</v>
      </c>
      <c r="J33" s="36" t="s">
        <v>8939</v>
      </c>
    </row>
    <row r="34" spans="1:10" hidden="1" x14ac:dyDescent="0.3">
      <c r="A34" s="36">
        <v>12973</v>
      </c>
      <c r="B34" s="36">
        <v>6056035</v>
      </c>
      <c r="C34" s="36" t="s">
        <v>1305</v>
      </c>
      <c r="D34" s="36">
        <v>9.08</v>
      </c>
      <c r="E34" s="36" t="s">
        <v>8970</v>
      </c>
      <c r="F34" s="36">
        <v>1</v>
      </c>
      <c r="G34" s="36" t="s">
        <v>8937</v>
      </c>
      <c r="H34" s="37">
        <v>45505</v>
      </c>
      <c r="I34" s="36">
        <v>5019200289714</v>
      </c>
      <c r="J34" s="36" t="s">
        <v>8939</v>
      </c>
    </row>
    <row r="35" spans="1:10" hidden="1" x14ac:dyDescent="0.3">
      <c r="A35" s="36">
        <v>12973</v>
      </c>
      <c r="B35" s="36">
        <v>6056036</v>
      </c>
      <c r="C35" s="36" t="s">
        <v>1304</v>
      </c>
      <c r="D35" s="36">
        <v>14.31</v>
      </c>
      <c r="E35" s="36" t="s">
        <v>8970</v>
      </c>
      <c r="F35" s="36">
        <v>1</v>
      </c>
      <c r="G35" s="36" t="s">
        <v>8937</v>
      </c>
      <c r="H35" s="37">
        <v>45505</v>
      </c>
      <c r="I35" s="36">
        <v>5019200289738</v>
      </c>
      <c r="J35" s="36" t="s">
        <v>8939</v>
      </c>
    </row>
    <row r="36" spans="1:10" hidden="1" x14ac:dyDescent="0.3">
      <c r="A36" s="36">
        <v>12973</v>
      </c>
      <c r="B36" s="36">
        <v>6057589</v>
      </c>
      <c r="C36" s="36" t="s">
        <v>5328</v>
      </c>
      <c r="D36" s="36">
        <v>10.32</v>
      </c>
      <c r="E36" s="36" t="s">
        <v>8970</v>
      </c>
      <c r="F36" s="36">
        <v>1</v>
      </c>
      <c r="G36" s="36" t="s">
        <v>8937</v>
      </c>
      <c r="H36" s="37">
        <v>45505</v>
      </c>
      <c r="I36" s="36">
        <v>44359172919</v>
      </c>
      <c r="J36" s="36" t="s">
        <v>8939</v>
      </c>
    </row>
    <row r="37" spans="1:10" hidden="1" x14ac:dyDescent="0.3">
      <c r="A37" s="36">
        <v>12973</v>
      </c>
      <c r="B37" s="36">
        <v>6057590</v>
      </c>
      <c r="C37" s="36" t="s">
        <v>5327</v>
      </c>
      <c r="D37" s="36">
        <v>12.91</v>
      </c>
      <c r="E37" s="36" t="s">
        <v>8970</v>
      </c>
      <c r="F37" s="36">
        <v>1</v>
      </c>
      <c r="G37" s="36" t="s">
        <v>8937</v>
      </c>
      <c r="H37" s="37">
        <v>45505</v>
      </c>
      <c r="I37" s="36">
        <v>44359172926</v>
      </c>
      <c r="J37" s="36" t="s">
        <v>8939</v>
      </c>
    </row>
    <row r="38" spans="1:10" hidden="1" x14ac:dyDescent="0.3">
      <c r="A38" s="36">
        <v>12973</v>
      </c>
      <c r="B38" s="36">
        <v>6059796</v>
      </c>
      <c r="C38" s="36" t="s">
        <v>1026</v>
      </c>
      <c r="D38" s="36">
        <v>4.93</v>
      </c>
      <c r="E38" s="36" t="s">
        <v>8970</v>
      </c>
      <c r="F38" s="36">
        <v>1</v>
      </c>
      <c r="G38" s="36" t="s">
        <v>8937</v>
      </c>
      <c r="H38" s="37">
        <v>45505</v>
      </c>
      <c r="I38" s="36">
        <v>5012002910725</v>
      </c>
      <c r="J38" s="36" t="s">
        <v>8939</v>
      </c>
    </row>
    <row r="39" spans="1:10" hidden="1" x14ac:dyDescent="0.3">
      <c r="A39" s="36">
        <v>12973</v>
      </c>
      <c r="B39" s="36">
        <v>6061042</v>
      </c>
      <c r="C39" s="36" t="s">
        <v>5479</v>
      </c>
      <c r="D39" s="36">
        <v>8.9600000000000009</v>
      </c>
      <c r="E39" s="36" t="s">
        <v>8970</v>
      </c>
      <c r="F39" s="36">
        <v>1</v>
      </c>
      <c r="G39" s="36" t="s">
        <v>8937</v>
      </c>
      <c r="H39" s="37">
        <v>45505</v>
      </c>
      <c r="I39" s="36">
        <v>44359173107</v>
      </c>
      <c r="J39" s="36" t="s">
        <v>8939</v>
      </c>
    </row>
    <row r="40" spans="1:10" hidden="1" x14ac:dyDescent="0.3">
      <c r="A40" s="36">
        <v>12973</v>
      </c>
      <c r="B40" s="36">
        <v>6061043</v>
      </c>
      <c r="C40" s="36" t="s">
        <v>5478</v>
      </c>
      <c r="D40" s="36">
        <v>9.34</v>
      </c>
      <c r="E40" s="36" t="s">
        <v>8970</v>
      </c>
      <c r="F40" s="36">
        <v>1</v>
      </c>
      <c r="G40" s="36" t="s">
        <v>8937</v>
      </c>
      <c r="H40" s="37">
        <v>45505</v>
      </c>
      <c r="I40" s="36">
        <v>44359173114</v>
      </c>
      <c r="J40" s="36" t="s">
        <v>8939</v>
      </c>
    </row>
    <row r="41" spans="1:10" hidden="1" x14ac:dyDescent="0.3">
      <c r="A41" s="36">
        <v>12973</v>
      </c>
      <c r="B41" s="36">
        <v>6061044</v>
      </c>
      <c r="C41" s="36" t="s">
        <v>5477</v>
      </c>
      <c r="D41" s="36">
        <v>10.76</v>
      </c>
      <c r="E41" s="36" t="s">
        <v>8970</v>
      </c>
      <c r="F41" s="36">
        <v>1</v>
      </c>
      <c r="G41" s="36" t="s">
        <v>8937</v>
      </c>
      <c r="H41" s="37">
        <v>45505</v>
      </c>
      <c r="I41" s="36">
        <v>44359173121</v>
      </c>
      <c r="J41" s="36" t="s">
        <v>8939</v>
      </c>
    </row>
    <row r="42" spans="1:10" hidden="1" x14ac:dyDescent="0.3">
      <c r="A42" s="36">
        <v>12973</v>
      </c>
      <c r="B42" s="36">
        <v>6061949</v>
      </c>
      <c r="C42" s="36" t="s">
        <v>3131</v>
      </c>
      <c r="D42" s="36">
        <v>2.76</v>
      </c>
      <c r="E42" s="36" t="s">
        <v>8970</v>
      </c>
      <c r="F42" s="36">
        <v>1</v>
      </c>
      <c r="G42" s="36" t="s">
        <v>8937</v>
      </c>
      <c r="H42" s="37">
        <v>45505</v>
      </c>
      <c r="I42" s="36">
        <v>5056405100055</v>
      </c>
      <c r="J42" s="36" t="s">
        <v>8939</v>
      </c>
    </row>
    <row r="43" spans="1:10" hidden="1" x14ac:dyDescent="0.3">
      <c r="A43" s="36">
        <v>12973</v>
      </c>
      <c r="B43" s="36">
        <v>6061950</v>
      </c>
      <c r="C43" s="36" t="s">
        <v>3132</v>
      </c>
      <c r="D43" s="36">
        <v>2.21</v>
      </c>
      <c r="E43" s="36" t="s">
        <v>8970</v>
      </c>
      <c r="F43" s="36">
        <v>1</v>
      </c>
      <c r="G43" s="36" t="s">
        <v>8937</v>
      </c>
      <c r="H43" s="37">
        <v>45505</v>
      </c>
      <c r="I43" s="36">
        <v>5056405100062</v>
      </c>
      <c r="J43" s="36" t="s">
        <v>8939</v>
      </c>
    </row>
    <row r="44" spans="1:10" hidden="1" x14ac:dyDescent="0.3">
      <c r="A44" s="36">
        <v>12973</v>
      </c>
      <c r="B44" s="36">
        <v>6061951</v>
      </c>
      <c r="C44" s="36" t="s">
        <v>3133</v>
      </c>
      <c r="D44" s="36">
        <v>2.76</v>
      </c>
      <c r="E44" s="36" t="s">
        <v>8970</v>
      </c>
      <c r="F44" s="36">
        <v>1</v>
      </c>
      <c r="G44" s="36" t="s">
        <v>8937</v>
      </c>
      <c r="H44" s="37">
        <v>45505</v>
      </c>
      <c r="I44" s="36">
        <v>5056405100079</v>
      </c>
      <c r="J44" s="36" t="s">
        <v>8939</v>
      </c>
    </row>
    <row r="45" spans="1:10" hidden="1" x14ac:dyDescent="0.3">
      <c r="A45" s="36">
        <v>12973</v>
      </c>
      <c r="B45" s="36">
        <v>6061952</v>
      </c>
      <c r="C45" s="36" t="s">
        <v>3134</v>
      </c>
      <c r="D45" s="36">
        <v>3.5</v>
      </c>
      <c r="E45" s="36" t="s">
        <v>8970</v>
      </c>
      <c r="F45" s="36">
        <v>1</v>
      </c>
      <c r="G45" s="36" t="s">
        <v>8937</v>
      </c>
      <c r="H45" s="37">
        <v>45505</v>
      </c>
      <c r="I45" s="36">
        <v>5056405100086</v>
      </c>
      <c r="J45" s="36" t="s">
        <v>8939</v>
      </c>
    </row>
    <row r="46" spans="1:10" hidden="1" x14ac:dyDescent="0.3">
      <c r="A46" s="36">
        <v>12973</v>
      </c>
      <c r="B46" s="36">
        <v>6061953</v>
      </c>
      <c r="C46" s="36" t="s">
        <v>3135</v>
      </c>
      <c r="D46" s="36">
        <v>4.6100000000000003</v>
      </c>
      <c r="E46" s="36" t="s">
        <v>8970</v>
      </c>
      <c r="F46" s="36">
        <v>1</v>
      </c>
      <c r="G46" s="36" t="s">
        <v>8937</v>
      </c>
      <c r="H46" s="37">
        <v>45505</v>
      </c>
      <c r="I46" s="36">
        <v>5056405100093</v>
      </c>
      <c r="J46" s="36" t="s">
        <v>8939</v>
      </c>
    </row>
    <row r="47" spans="1:10" hidden="1" x14ac:dyDescent="0.3">
      <c r="A47" s="36">
        <v>12973</v>
      </c>
      <c r="B47" s="36">
        <v>6061957</v>
      </c>
      <c r="C47" s="36" t="s">
        <v>3139</v>
      </c>
      <c r="D47" s="36">
        <v>3.45</v>
      </c>
      <c r="E47" s="36" t="s">
        <v>8970</v>
      </c>
      <c r="F47" s="36">
        <v>1</v>
      </c>
      <c r="G47" s="36" t="s">
        <v>8937</v>
      </c>
      <c r="H47" s="37">
        <v>45505</v>
      </c>
      <c r="I47" s="36">
        <v>5056405100192</v>
      </c>
      <c r="J47" s="36" t="s">
        <v>8939</v>
      </c>
    </row>
    <row r="48" spans="1:10" hidden="1" x14ac:dyDescent="0.3">
      <c r="A48" s="36">
        <v>12973</v>
      </c>
      <c r="B48" s="36">
        <v>6061958</v>
      </c>
      <c r="C48" s="36" t="s">
        <v>3140</v>
      </c>
      <c r="D48" s="36">
        <v>3.91</v>
      </c>
      <c r="E48" s="36" t="s">
        <v>8970</v>
      </c>
      <c r="F48" s="36">
        <v>1</v>
      </c>
      <c r="G48" s="36" t="s">
        <v>8937</v>
      </c>
      <c r="H48" s="37">
        <v>45505</v>
      </c>
      <c r="I48" s="36">
        <v>5056405100208</v>
      </c>
      <c r="J48" s="36" t="s">
        <v>8939</v>
      </c>
    </row>
    <row r="49" spans="1:10" hidden="1" x14ac:dyDescent="0.3">
      <c r="A49" s="36">
        <v>12973</v>
      </c>
      <c r="B49" s="36">
        <v>6061991</v>
      </c>
      <c r="C49" s="36" t="s">
        <v>3121</v>
      </c>
      <c r="D49" s="36">
        <v>5.05</v>
      </c>
      <c r="E49" s="36" t="s">
        <v>8970</v>
      </c>
      <c r="F49" s="36">
        <v>1</v>
      </c>
      <c r="G49" s="36" t="s">
        <v>8937</v>
      </c>
      <c r="H49" s="37">
        <v>45505</v>
      </c>
      <c r="I49" s="36">
        <v>5056405100864</v>
      </c>
      <c r="J49" s="36" t="s">
        <v>8939</v>
      </c>
    </row>
    <row r="50" spans="1:10" hidden="1" x14ac:dyDescent="0.3">
      <c r="A50" s="36">
        <v>12973</v>
      </c>
      <c r="B50" s="36">
        <v>6063274</v>
      </c>
      <c r="C50" s="36" t="s">
        <v>11990</v>
      </c>
      <c r="D50" s="36">
        <v>11.68</v>
      </c>
      <c r="E50" s="36" t="s">
        <v>8970</v>
      </c>
      <c r="F50" s="36">
        <v>1</v>
      </c>
      <c r="G50" s="36" t="s">
        <v>8937</v>
      </c>
      <c r="H50" s="37">
        <v>45505</v>
      </c>
      <c r="I50" s="36">
        <v>44359173503</v>
      </c>
      <c r="J50" s="36" t="s">
        <v>8939</v>
      </c>
    </row>
    <row r="51" spans="1:10" hidden="1" x14ac:dyDescent="0.3">
      <c r="A51" s="36">
        <v>12973</v>
      </c>
      <c r="B51" s="36">
        <v>6063275</v>
      </c>
      <c r="C51" s="36" t="s">
        <v>11991</v>
      </c>
      <c r="D51" s="36">
        <v>11.81</v>
      </c>
      <c r="E51" s="36" t="s">
        <v>8970</v>
      </c>
      <c r="F51" s="36">
        <v>1</v>
      </c>
      <c r="G51" s="36" t="s">
        <v>8937</v>
      </c>
      <c r="H51" s="37">
        <v>45505</v>
      </c>
      <c r="I51" s="36">
        <v>44359173510</v>
      </c>
      <c r="J51" s="36" t="s">
        <v>8939</v>
      </c>
    </row>
    <row r="52" spans="1:10" hidden="1" x14ac:dyDescent="0.3">
      <c r="A52" s="36">
        <v>12973</v>
      </c>
      <c r="B52" s="36">
        <v>6042057</v>
      </c>
      <c r="C52" s="36" t="s">
        <v>1186</v>
      </c>
      <c r="D52" s="36">
        <v>5.13</v>
      </c>
      <c r="E52" s="36" t="s">
        <v>8970</v>
      </c>
      <c r="F52" s="36">
        <v>1</v>
      </c>
      <c r="G52" s="36" t="s">
        <v>8937</v>
      </c>
      <c r="H52" s="37">
        <v>45505</v>
      </c>
      <c r="I52" s="36">
        <v>5012002907633</v>
      </c>
      <c r="J52" s="36" t="s">
        <v>8939</v>
      </c>
    </row>
    <row r="53" spans="1:10" hidden="1" x14ac:dyDescent="0.3">
      <c r="A53" s="36">
        <v>12973</v>
      </c>
      <c r="B53" s="36">
        <v>6042056</v>
      </c>
      <c r="C53" s="36" t="s">
        <v>1187</v>
      </c>
      <c r="D53" s="36">
        <v>10.3</v>
      </c>
      <c r="E53" s="36" t="s">
        <v>8970</v>
      </c>
      <c r="F53" s="36">
        <v>1</v>
      </c>
      <c r="G53" s="36" t="s">
        <v>8937</v>
      </c>
      <c r="H53" s="37">
        <v>45505</v>
      </c>
      <c r="I53" s="36">
        <v>5012002907626</v>
      </c>
      <c r="J53" s="36" t="s">
        <v>8939</v>
      </c>
    </row>
    <row r="54" spans="1:10" hidden="1" x14ac:dyDescent="0.3">
      <c r="A54" s="36">
        <v>12973</v>
      </c>
      <c r="B54" s="36">
        <v>6042051</v>
      </c>
      <c r="C54" s="36" t="s">
        <v>1192</v>
      </c>
      <c r="D54" s="36">
        <v>18.55</v>
      </c>
      <c r="E54" s="36" t="s">
        <v>8970</v>
      </c>
      <c r="F54" s="36">
        <v>1</v>
      </c>
      <c r="G54" s="36" t="s">
        <v>8937</v>
      </c>
      <c r="H54" s="37">
        <v>45505</v>
      </c>
      <c r="I54" s="36">
        <v>5012002907589</v>
      </c>
      <c r="J54" s="36" t="s">
        <v>8939</v>
      </c>
    </row>
    <row r="55" spans="1:10" hidden="1" x14ac:dyDescent="0.3">
      <c r="A55" s="36">
        <v>12973</v>
      </c>
      <c r="B55" s="36">
        <v>6042050</v>
      </c>
      <c r="C55" s="36" t="s">
        <v>1193</v>
      </c>
      <c r="D55" s="36">
        <v>12.73</v>
      </c>
      <c r="E55" s="36" t="s">
        <v>8970</v>
      </c>
      <c r="F55" s="36">
        <v>1</v>
      </c>
      <c r="G55" s="36" t="s">
        <v>8937</v>
      </c>
      <c r="H55" s="37">
        <v>45505</v>
      </c>
      <c r="I55" s="36">
        <v>5012002907565</v>
      </c>
      <c r="J55" s="36" t="s">
        <v>8939</v>
      </c>
    </row>
    <row r="56" spans="1:10" hidden="1" x14ac:dyDescent="0.3">
      <c r="A56" s="36">
        <v>12973</v>
      </c>
      <c r="B56" s="36">
        <v>6042049</v>
      </c>
      <c r="C56" s="36" t="s">
        <v>1194</v>
      </c>
      <c r="D56" s="36">
        <v>6.41</v>
      </c>
      <c r="E56" s="36" t="s">
        <v>8970</v>
      </c>
      <c r="F56" s="36">
        <v>1</v>
      </c>
      <c r="G56" s="36" t="s">
        <v>8937</v>
      </c>
      <c r="H56" s="37">
        <v>45505</v>
      </c>
      <c r="I56" s="36">
        <v>5012002907558</v>
      </c>
      <c r="J56" s="36" t="s">
        <v>8939</v>
      </c>
    </row>
    <row r="57" spans="1:10" hidden="1" x14ac:dyDescent="0.3">
      <c r="A57" s="36">
        <v>12973</v>
      </c>
      <c r="B57" s="36">
        <v>6042048</v>
      </c>
      <c r="C57" s="36" t="s">
        <v>1195</v>
      </c>
      <c r="D57" s="36">
        <v>4.41</v>
      </c>
      <c r="E57" s="36" t="s">
        <v>8970</v>
      </c>
      <c r="F57" s="36">
        <v>1</v>
      </c>
      <c r="G57" s="36" t="s">
        <v>8937</v>
      </c>
      <c r="H57" s="37">
        <v>45505</v>
      </c>
      <c r="I57" s="36">
        <v>5012002907541</v>
      </c>
      <c r="J57" s="36" t="s">
        <v>8939</v>
      </c>
    </row>
    <row r="58" spans="1:10" hidden="1" x14ac:dyDescent="0.3">
      <c r="A58" s="36">
        <v>12973</v>
      </c>
      <c r="B58" s="36">
        <v>6042047</v>
      </c>
      <c r="C58" s="36" t="s">
        <v>1196</v>
      </c>
      <c r="D58" s="36">
        <v>2.93</v>
      </c>
      <c r="E58" s="36" t="s">
        <v>8970</v>
      </c>
      <c r="F58" s="36">
        <v>1</v>
      </c>
      <c r="G58" s="36" t="s">
        <v>8937</v>
      </c>
      <c r="H58" s="37">
        <v>45505</v>
      </c>
      <c r="I58" s="36">
        <v>5012002907534</v>
      </c>
      <c r="J58" s="36" t="s">
        <v>8939</v>
      </c>
    </row>
    <row r="59" spans="1:10" hidden="1" x14ac:dyDescent="0.3">
      <c r="A59" s="36">
        <v>12973</v>
      </c>
      <c r="B59" s="36">
        <v>6042046</v>
      </c>
      <c r="C59" s="36" t="s">
        <v>1197</v>
      </c>
      <c r="D59" s="36">
        <v>2.1800000000000002</v>
      </c>
      <c r="E59" s="36" t="s">
        <v>8970</v>
      </c>
      <c r="F59" s="36">
        <v>1</v>
      </c>
      <c r="G59" s="36" t="s">
        <v>8937</v>
      </c>
      <c r="H59" s="37">
        <v>45505</v>
      </c>
      <c r="I59" s="36">
        <v>5012002907527</v>
      </c>
      <c r="J59" s="36" t="s">
        <v>8939</v>
      </c>
    </row>
    <row r="60" spans="1:10" hidden="1" x14ac:dyDescent="0.3">
      <c r="A60" s="36">
        <v>12973</v>
      </c>
      <c r="B60" s="36">
        <v>6042029</v>
      </c>
      <c r="C60" s="36" t="s">
        <v>1148</v>
      </c>
      <c r="D60" s="36">
        <v>16.23</v>
      </c>
      <c r="E60" s="36" t="s">
        <v>8970</v>
      </c>
      <c r="F60" s="36">
        <v>1</v>
      </c>
      <c r="G60" s="36" t="s">
        <v>8937</v>
      </c>
      <c r="H60" s="37">
        <v>45505</v>
      </c>
      <c r="I60" s="36">
        <v>5012002014423</v>
      </c>
      <c r="J60" s="36" t="s">
        <v>8939</v>
      </c>
    </row>
    <row r="61" spans="1:10" hidden="1" x14ac:dyDescent="0.3">
      <c r="A61" s="36">
        <v>12973</v>
      </c>
      <c r="B61" s="36">
        <v>6042028</v>
      </c>
      <c r="C61" s="36" t="s">
        <v>1149</v>
      </c>
      <c r="D61" s="36">
        <v>48.81</v>
      </c>
      <c r="E61" s="36" t="s">
        <v>8970</v>
      </c>
      <c r="F61" s="36">
        <v>1</v>
      </c>
      <c r="G61" s="36" t="s">
        <v>8937</v>
      </c>
      <c r="H61" s="37">
        <v>45505</v>
      </c>
      <c r="I61" s="36">
        <v>5012002606246</v>
      </c>
      <c r="J61" s="36" t="s">
        <v>8939</v>
      </c>
    </row>
    <row r="62" spans="1:10" hidden="1" x14ac:dyDescent="0.3">
      <c r="A62" s="36">
        <v>12973</v>
      </c>
      <c r="B62" s="36">
        <v>6041836</v>
      </c>
      <c r="C62" s="36" t="s">
        <v>1170</v>
      </c>
      <c r="D62" s="36">
        <v>16.22</v>
      </c>
      <c r="E62" s="36" t="s">
        <v>8970</v>
      </c>
      <c r="F62" s="36">
        <v>1</v>
      </c>
      <c r="G62" s="36" t="s">
        <v>8937</v>
      </c>
      <c r="H62" s="37">
        <v>45505</v>
      </c>
      <c r="I62" s="36">
        <v>716341000257</v>
      </c>
      <c r="J62" s="36" t="s">
        <v>8939</v>
      </c>
    </row>
    <row r="63" spans="1:10" hidden="1" x14ac:dyDescent="0.3">
      <c r="A63" s="36">
        <v>12973</v>
      </c>
      <c r="B63" s="36">
        <v>6041827</v>
      </c>
      <c r="C63" s="36" t="s">
        <v>1232</v>
      </c>
      <c r="D63" s="36">
        <v>13.52</v>
      </c>
      <c r="E63" s="36" t="s">
        <v>8970</v>
      </c>
      <c r="F63" s="36">
        <v>1</v>
      </c>
      <c r="G63" s="36" t="s">
        <v>8937</v>
      </c>
      <c r="H63" s="37">
        <v>45505</v>
      </c>
      <c r="I63" s="36">
        <v>716341404253</v>
      </c>
      <c r="J63" s="36" t="s">
        <v>8939</v>
      </c>
    </row>
    <row r="64" spans="1:10" hidden="1" x14ac:dyDescent="0.3">
      <c r="A64" s="36">
        <v>12973</v>
      </c>
      <c r="B64" s="36">
        <v>6041819</v>
      </c>
      <c r="C64" s="36" t="s">
        <v>62</v>
      </c>
      <c r="D64" s="36">
        <v>13.52</v>
      </c>
      <c r="E64" s="36" t="s">
        <v>8970</v>
      </c>
      <c r="F64" s="36">
        <v>1</v>
      </c>
      <c r="G64" s="36" t="s">
        <v>8937</v>
      </c>
      <c r="H64" s="37">
        <v>45505</v>
      </c>
      <c r="I64" s="36">
        <v>716341000547</v>
      </c>
      <c r="J64" s="36" t="s">
        <v>8939</v>
      </c>
    </row>
    <row r="65" spans="1:10" hidden="1" x14ac:dyDescent="0.3">
      <c r="A65" s="36">
        <v>12973</v>
      </c>
      <c r="B65" s="36">
        <v>6041815</v>
      </c>
      <c r="C65" s="36" t="s">
        <v>63</v>
      </c>
      <c r="D65" s="36">
        <v>18.93</v>
      </c>
      <c r="E65" s="36" t="s">
        <v>8970</v>
      </c>
      <c r="F65" s="36">
        <v>1</v>
      </c>
      <c r="G65" s="36" t="s">
        <v>8937</v>
      </c>
      <c r="H65" s="37">
        <v>45505</v>
      </c>
      <c r="I65" s="36">
        <v>716341023676</v>
      </c>
      <c r="J65" s="36" t="s">
        <v>8939</v>
      </c>
    </row>
    <row r="66" spans="1:10" hidden="1" x14ac:dyDescent="0.3">
      <c r="A66" s="36">
        <v>12973</v>
      </c>
      <c r="B66" s="36">
        <v>6041814</v>
      </c>
      <c r="C66" s="36" t="s">
        <v>64</v>
      </c>
      <c r="D66" s="36">
        <v>13.52</v>
      </c>
      <c r="E66" s="36" t="s">
        <v>8970</v>
      </c>
      <c r="F66" s="36">
        <v>1</v>
      </c>
      <c r="G66" s="36" t="s">
        <v>8937</v>
      </c>
      <c r="H66" s="37">
        <v>45505</v>
      </c>
      <c r="I66" s="36">
        <v>716341023652</v>
      </c>
      <c r="J66" s="36" t="s">
        <v>8939</v>
      </c>
    </row>
    <row r="67" spans="1:10" hidden="1" x14ac:dyDescent="0.3">
      <c r="A67" s="36">
        <v>12973</v>
      </c>
      <c r="B67" s="36">
        <v>6041812</v>
      </c>
      <c r="C67" s="36" t="s">
        <v>65</v>
      </c>
      <c r="D67" s="36">
        <v>10.82</v>
      </c>
      <c r="E67" s="36" t="s">
        <v>8970</v>
      </c>
      <c r="F67" s="36">
        <v>1</v>
      </c>
      <c r="G67" s="36" t="s">
        <v>8937</v>
      </c>
      <c r="H67" s="37">
        <v>45505</v>
      </c>
      <c r="I67" s="36">
        <v>716341023645</v>
      </c>
      <c r="J67" s="36" t="s">
        <v>8939</v>
      </c>
    </row>
    <row r="68" spans="1:10" hidden="1" x14ac:dyDescent="0.3">
      <c r="A68" s="36">
        <v>12973</v>
      </c>
      <c r="B68" s="36">
        <v>6041642</v>
      </c>
      <c r="C68" s="36" t="s">
        <v>1207</v>
      </c>
      <c r="D68" s="36">
        <v>2.78</v>
      </c>
      <c r="E68" s="36" t="s">
        <v>8970</v>
      </c>
      <c r="F68" s="36">
        <v>1</v>
      </c>
      <c r="G68" s="36" t="s">
        <v>8937</v>
      </c>
      <c r="H68" s="37">
        <v>45505</v>
      </c>
      <c r="I68" s="36">
        <v>5019200010073</v>
      </c>
      <c r="J68" s="36" t="s">
        <v>8939</v>
      </c>
    </row>
    <row r="69" spans="1:10" hidden="1" x14ac:dyDescent="0.3">
      <c r="A69" s="36">
        <v>12973</v>
      </c>
      <c r="B69" s="36">
        <v>6041628</v>
      </c>
      <c r="C69" s="36" t="s">
        <v>1209</v>
      </c>
      <c r="D69" s="36">
        <v>6.04</v>
      </c>
      <c r="E69" s="36" t="s">
        <v>8970</v>
      </c>
      <c r="F69" s="36">
        <v>1</v>
      </c>
      <c r="G69" s="36" t="s">
        <v>8937</v>
      </c>
      <c r="H69" s="37">
        <v>45505</v>
      </c>
      <c r="I69" s="36">
        <v>5019200027569</v>
      </c>
      <c r="J69" s="36" t="s">
        <v>8939</v>
      </c>
    </row>
    <row r="70" spans="1:10" hidden="1" x14ac:dyDescent="0.3">
      <c r="A70" s="36">
        <v>12973</v>
      </c>
      <c r="B70" s="36">
        <v>6041563</v>
      </c>
      <c r="C70" s="36" t="s">
        <v>66</v>
      </c>
      <c r="D70" s="36">
        <v>7.2</v>
      </c>
      <c r="E70" s="36" t="s">
        <v>8970</v>
      </c>
      <c r="F70" s="36">
        <v>1</v>
      </c>
      <c r="G70" s="36" t="s">
        <v>8937</v>
      </c>
      <c r="H70" s="37">
        <v>45505</v>
      </c>
      <c r="I70" s="36">
        <v>5019200007943</v>
      </c>
      <c r="J70" s="36" t="s">
        <v>8939</v>
      </c>
    </row>
    <row r="71" spans="1:10" hidden="1" x14ac:dyDescent="0.3">
      <c r="A71" s="36">
        <v>12973</v>
      </c>
      <c r="B71" s="36">
        <v>6041562</v>
      </c>
      <c r="C71" s="36" t="s">
        <v>1214</v>
      </c>
      <c r="D71" s="36">
        <v>7.45</v>
      </c>
      <c r="E71" s="36" t="s">
        <v>8970</v>
      </c>
      <c r="F71" s="36">
        <v>1</v>
      </c>
      <c r="G71" s="36" t="s">
        <v>8937</v>
      </c>
      <c r="H71" s="37">
        <v>45505</v>
      </c>
      <c r="I71" s="36">
        <v>5019200168873</v>
      </c>
      <c r="J71" s="36" t="s">
        <v>8939</v>
      </c>
    </row>
    <row r="72" spans="1:10" hidden="1" x14ac:dyDescent="0.3">
      <c r="A72" s="36">
        <v>12973</v>
      </c>
      <c r="B72" s="36">
        <v>6041549</v>
      </c>
      <c r="C72" s="36" t="s">
        <v>67</v>
      </c>
      <c r="D72" s="36">
        <v>4.5999999999999996</v>
      </c>
      <c r="E72" s="36" t="s">
        <v>8970</v>
      </c>
      <c r="F72" s="36">
        <v>1</v>
      </c>
      <c r="G72" s="36" t="s">
        <v>8937</v>
      </c>
      <c r="H72" s="37">
        <v>45505</v>
      </c>
      <c r="I72" s="36">
        <v>5019200015177</v>
      </c>
      <c r="J72" s="36" t="s">
        <v>8939</v>
      </c>
    </row>
    <row r="73" spans="1:10" hidden="1" x14ac:dyDescent="0.3">
      <c r="A73" s="36">
        <v>12973</v>
      </c>
      <c r="B73" s="36">
        <v>6041548</v>
      </c>
      <c r="C73" s="36" t="s">
        <v>68</v>
      </c>
      <c r="D73" s="36">
        <v>3.61</v>
      </c>
      <c r="E73" s="36" t="s">
        <v>8970</v>
      </c>
      <c r="F73" s="36">
        <v>1</v>
      </c>
      <c r="G73" s="36" t="s">
        <v>8937</v>
      </c>
      <c r="H73" s="37">
        <v>45505</v>
      </c>
      <c r="I73" s="36">
        <v>5019200015153</v>
      </c>
      <c r="J73" s="36" t="s">
        <v>8939</v>
      </c>
    </row>
    <row r="74" spans="1:10" hidden="1" x14ac:dyDescent="0.3">
      <c r="A74" s="36">
        <v>12973</v>
      </c>
      <c r="B74" s="36">
        <v>6070983</v>
      </c>
      <c r="C74" s="36" t="s">
        <v>11992</v>
      </c>
      <c r="D74" s="36">
        <v>15.45</v>
      </c>
      <c r="E74" s="36" t="s">
        <v>8970</v>
      </c>
      <c r="F74" s="36">
        <v>1</v>
      </c>
      <c r="G74" s="36" t="s">
        <v>8937</v>
      </c>
      <c r="H74" s="37">
        <v>45505</v>
      </c>
      <c r="I74" s="36">
        <v>44359133309</v>
      </c>
      <c r="J74" s="36" t="s">
        <v>8939</v>
      </c>
    </row>
    <row r="75" spans="1:10" hidden="1" x14ac:dyDescent="0.3">
      <c r="A75" s="36">
        <v>12973</v>
      </c>
      <c r="B75" s="36">
        <v>6070982</v>
      </c>
      <c r="C75" s="36" t="s">
        <v>11993</v>
      </c>
      <c r="D75" s="36">
        <v>13.91</v>
      </c>
      <c r="E75" s="36" t="s">
        <v>8970</v>
      </c>
      <c r="F75" s="36">
        <v>1</v>
      </c>
      <c r="G75" s="36" t="s">
        <v>8937</v>
      </c>
      <c r="H75" s="37">
        <v>45505</v>
      </c>
      <c r="I75" s="36">
        <v>44359133255</v>
      </c>
      <c r="J75" s="36" t="s">
        <v>8939</v>
      </c>
    </row>
    <row r="76" spans="1:10" hidden="1" x14ac:dyDescent="0.3">
      <c r="A76" s="36">
        <v>12973</v>
      </c>
      <c r="B76" s="36">
        <v>6070980</v>
      </c>
      <c r="C76" s="36" t="s">
        <v>11994</v>
      </c>
      <c r="D76" s="36">
        <v>9.7899999999999991</v>
      </c>
      <c r="E76" s="36" t="s">
        <v>8970</v>
      </c>
      <c r="F76" s="36">
        <v>1</v>
      </c>
      <c r="G76" s="36" t="s">
        <v>8937</v>
      </c>
      <c r="H76" s="37">
        <v>45505</v>
      </c>
      <c r="I76" s="36">
        <v>44359133156</v>
      </c>
      <c r="J76" s="36" t="s">
        <v>8939</v>
      </c>
    </row>
    <row r="77" spans="1:10" hidden="1" x14ac:dyDescent="0.3">
      <c r="A77" s="36">
        <v>12973</v>
      </c>
      <c r="B77" s="36">
        <v>6070760</v>
      </c>
      <c r="C77" s="36" t="s">
        <v>11995</v>
      </c>
      <c r="D77" s="36">
        <v>6.18</v>
      </c>
      <c r="E77" s="36" t="s">
        <v>8970</v>
      </c>
      <c r="F77" s="36">
        <v>1</v>
      </c>
      <c r="G77" s="36" t="s">
        <v>8937</v>
      </c>
      <c r="H77" s="37">
        <v>45505</v>
      </c>
      <c r="I77" s="36">
        <v>5012002910732</v>
      </c>
      <c r="J77" s="36" t="s">
        <v>8939</v>
      </c>
    </row>
    <row r="78" spans="1:10" hidden="1" x14ac:dyDescent="0.3">
      <c r="A78" s="36">
        <v>12973</v>
      </c>
      <c r="B78" s="36">
        <v>6070759</v>
      </c>
      <c r="C78" s="36" t="s">
        <v>11996</v>
      </c>
      <c r="D78" s="36">
        <v>4.38</v>
      </c>
      <c r="E78" s="36" t="s">
        <v>8970</v>
      </c>
      <c r="F78" s="36">
        <v>1</v>
      </c>
      <c r="G78" s="36" t="s">
        <v>8937</v>
      </c>
      <c r="H78" s="37">
        <v>45505</v>
      </c>
      <c r="I78" s="36">
        <v>5012002910350</v>
      </c>
      <c r="J78" s="36" t="s">
        <v>8939</v>
      </c>
    </row>
    <row r="79" spans="1:10" hidden="1" x14ac:dyDescent="0.3">
      <c r="A79" s="36">
        <v>12973</v>
      </c>
      <c r="B79" s="36">
        <v>6070758</v>
      </c>
      <c r="C79" s="36" t="s">
        <v>11997</v>
      </c>
      <c r="D79" s="36">
        <v>3.86</v>
      </c>
      <c r="E79" s="36" t="s">
        <v>8970</v>
      </c>
      <c r="F79" s="36">
        <v>1</v>
      </c>
      <c r="G79" s="36" t="s">
        <v>8937</v>
      </c>
      <c r="H79" s="37">
        <v>45505</v>
      </c>
      <c r="I79" s="36">
        <v>5012002910336</v>
      </c>
      <c r="J79" s="36" t="s">
        <v>8939</v>
      </c>
    </row>
    <row r="80" spans="1:10" hidden="1" x14ac:dyDescent="0.3">
      <c r="A80" s="36">
        <v>12973</v>
      </c>
      <c r="B80" s="36">
        <v>6070757</v>
      </c>
      <c r="C80" s="36" t="s">
        <v>11998</v>
      </c>
      <c r="D80" s="36">
        <v>4.38</v>
      </c>
      <c r="E80" s="36" t="s">
        <v>8970</v>
      </c>
      <c r="F80" s="36">
        <v>1</v>
      </c>
      <c r="G80" s="36" t="s">
        <v>8937</v>
      </c>
      <c r="H80" s="37">
        <v>45505</v>
      </c>
      <c r="I80" s="36">
        <v>5056405101304</v>
      </c>
      <c r="J80" s="36" t="s">
        <v>8939</v>
      </c>
    </row>
    <row r="81" spans="1:10" hidden="1" x14ac:dyDescent="0.3">
      <c r="A81" s="36">
        <v>12973</v>
      </c>
      <c r="B81" s="36">
        <v>6070756</v>
      </c>
      <c r="C81" s="36" t="s">
        <v>11999</v>
      </c>
      <c r="D81" s="36">
        <v>4.38</v>
      </c>
      <c r="E81" s="36" t="s">
        <v>8970</v>
      </c>
      <c r="F81" s="36">
        <v>1</v>
      </c>
      <c r="G81" s="36" t="s">
        <v>8937</v>
      </c>
      <c r="H81" s="37">
        <v>45505</v>
      </c>
      <c r="I81" s="36">
        <v>5056405101236</v>
      </c>
      <c r="J81" s="36" t="s">
        <v>8939</v>
      </c>
    </row>
    <row r="82" spans="1:10" hidden="1" x14ac:dyDescent="0.3">
      <c r="A82" s="36">
        <v>12973</v>
      </c>
      <c r="B82" s="36">
        <v>6070755</v>
      </c>
      <c r="C82" s="36" t="s">
        <v>12000</v>
      </c>
      <c r="D82" s="36">
        <v>6.44</v>
      </c>
      <c r="E82" s="36" t="s">
        <v>8970</v>
      </c>
      <c r="F82" s="36">
        <v>1</v>
      </c>
      <c r="G82" s="36" t="s">
        <v>8937</v>
      </c>
      <c r="H82" s="37">
        <v>45505</v>
      </c>
      <c r="I82" s="36">
        <v>5056405101243</v>
      </c>
      <c r="J82" s="36" t="s">
        <v>8939</v>
      </c>
    </row>
    <row r="83" spans="1:10" hidden="1" x14ac:dyDescent="0.3">
      <c r="A83" s="36">
        <v>12973</v>
      </c>
      <c r="B83" s="36">
        <v>6070754</v>
      </c>
      <c r="C83" s="36" t="s">
        <v>12001</v>
      </c>
      <c r="D83" s="36">
        <v>5.41</v>
      </c>
      <c r="E83" s="36" t="s">
        <v>8970</v>
      </c>
      <c r="F83" s="36">
        <v>1</v>
      </c>
      <c r="G83" s="36" t="s">
        <v>8937</v>
      </c>
      <c r="H83" s="37">
        <v>45505</v>
      </c>
      <c r="I83" s="36">
        <v>5056405100765</v>
      </c>
      <c r="J83" s="36" t="s">
        <v>8939</v>
      </c>
    </row>
    <row r="84" spans="1:10" hidden="1" x14ac:dyDescent="0.3">
      <c r="A84" s="36">
        <v>12973</v>
      </c>
      <c r="B84" s="36">
        <v>6070753</v>
      </c>
      <c r="C84" s="36" t="s">
        <v>12002</v>
      </c>
      <c r="D84" s="36">
        <v>17.510000000000002</v>
      </c>
      <c r="E84" s="36" t="s">
        <v>8970</v>
      </c>
      <c r="F84" s="36">
        <v>1</v>
      </c>
      <c r="G84" s="36" t="s">
        <v>8937</v>
      </c>
      <c r="H84" s="37">
        <v>45505</v>
      </c>
      <c r="I84" s="36">
        <v>5056405100734</v>
      </c>
      <c r="J84" s="36" t="s">
        <v>8939</v>
      </c>
    </row>
    <row r="85" spans="1:10" hidden="1" x14ac:dyDescent="0.3">
      <c r="A85" s="36">
        <v>12973</v>
      </c>
      <c r="B85" s="36">
        <v>6070752</v>
      </c>
      <c r="C85" s="36" t="s">
        <v>12003</v>
      </c>
      <c r="D85" s="36">
        <v>7.98</v>
      </c>
      <c r="E85" s="36" t="s">
        <v>8970</v>
      </c>
      <c r="F85" s="36">
        <v>1</v>
      </c>
      <c r="G85" s="36" t="s">
        <v>8937</v>
      </c>
      <c r="H85" s="37">
        <v>45505</v>
      </c>
      <c r="I85" s="36">
        <v>5056405100710</v>
      </c>
      <c r="J85" s="36" t="s">
        <v>8939</v>
      </c>
    </row>
    <row r="86" spans="1:10" hidden="1" x14ac:dyDescent="0.3">
      <c r="A86" s="36">
        <v>12973</v>
      </c>
      <c r="B86" s="36">
        <v>6070751</v>
      </c>
      <c r="C86" s="36" t="s">
        <v>12004</v>
      </c>
      <c r="D86" s="36">
        <v>5.41</v>
      </c>
      <c r="E86" s="36" t="s">
        <v>8970</v>
      </c>
      <c r="F86" s="36">
        <v>1</v>
      </c>
      <c r="G86" s="36" t="s">
        <v>8937</v>
      </c>
      <c r="H86" s="37">
        <v>45505</v>
      </c>
      <c r="I86" s="36">
        <v>5056405100703</v>
      </c>
      <c r="J86" s="36" t="s">
        <v>8939</v>
      </c>
    </row>
    <row r="87" spans="1:10" hidden="1" x14ac:dyDescent="0.3">
      <c r="A87" s="36">
        <v>12973</v>
      </c>
      <c r="B87" s="36">
        <v>6070750</v>
      </c>
      <c r="C87" s="36" t="s">
        <v>12005</v>
      </c>
      <c r="D87" s="36">
        <v>23.18</v>
      </c>
      <c r="E87" s="36" t="s">
        <v>8970</v>
      </c>
      <c r="F87" s="36">
        <v>1</v>
      </c>
      <c r="G87" s="36" t="s">
        <v>8937</v>
      </c>
      <c r="H87" s="37">
        <v>45505</v>
      </c>
      <c r="I87" s="36">
        <v>5056405101861</v>
      </c>
      <c r="J87" s="36" t="s">
        <v>8939</v>
      </c>
    </row>
    <row r="88" spans="1:10" hidden="1" x14ac:dyDescent="0.3">
      <c r="A88" s="36">
        <v>12973</v>
      </c>
      <c r="B88" s="36">
        <v>6070748</v>
      </c>
      <c r="C88" s="36" t="s">
        <v>12006</v>
      </c>
      <c r="D88" s="36">
        <v>17.510000000000002</v>
      </c>
      <c r="E88" s="36" t="s">
        <v>8970</v>
      </c>
      <c r="F88" s="36">
        <v>1</v>
      </c>
      <c r="G88" s="36" t="s">
        <v>8937</v>
      </c>
      <c r="H88" s="37">
        <v>45505</v>
      </c>
      <c r="I88" s="36">
        <v>5056405100635</v>
      </c>
      <c r="J88" s="36" t="s">
        <v>8939</v>
      </c>
    </row>
    <row r="89" spans="1:10" hidden="1" x14ac:dyDescent="0.3">
      <c r="A89" s="36">
        <v>12973</v>
      </c>
      <c r="B89" s="36">
        <v>6070747</v>
      </c>
      <c r="C89" s="36" t="s">
        <v>12007</v>
      </c>
      <c r="D89" s="36">
        <v>11.33</v>
      </c>
      <c r="E89" s="36" t="s">
        <v>8970</v>
      </c>
      <c r="F89" s="36">
        <v>1</v>
      </c>
      <c r="G89" s="36" t="s">
        <v>8937</v>
      </c>
      <c r="H89" s="37">
        <v>45505</v>
      </c>
      <c r="I89" s="36">
        <v>5056405100628</v>
      </c>
      <c r="J89" s="36" t="s">
        <v>8939</v>
      </c>
    </row>
    <row r="90" spans="1:10" hidden="1" x14ac:dyDescent="0.3">
      <c r="A90" s="36">
        <v>12973</v>
      </c>
      <c r="B90" s="36">
        <v>6070746</v>
      </c>
      <c r="C90" s="36" t="s">
        <v>12008</v>
      </c>
      <c r="D90" s="36">
        <v>7.98</v>
      </c>
      <c r="E90" s="36" t="s">
        <v>8970</v>
      </c>
      <c r="F90" s="36">
        <v>1</v>
      </c>
      <c r="G90" s="36" t="s">
        <v>8937</v>
      </c>
      <c r="H90" s="37">
        <v>45505</v>
      </c>
      <c r="I90" s="36">
        <v>5056405100611</v>
      </c>
      <c r="J90" s="36" t="s">
        <v>8939</v>
      </c>
    </row>
    <row r="91" spans="1:10" hidden="1" x14ac:dyDescent="0.3">
      <c r="A91" s="36">
        <v>12973</v>
      </c>
      <c r="B91" s="36">
        <v>6070745</v>
      </c>
      <c r="C91" s="36" t="s">
        <v>12009</v>
      </c>
      <c r="D91" s="36">
        <v>5.41</v>
      </c>
      <c r="E91" s="36" t="s">
        <v>8970</v>
      </c>
      <c r="F91" s="36">
        <v>1</v>
      </c>
      <c r="G91" s="36" t="s">
        <v>8937</v>
      </c>
      <c r="H91" s="37">
        <v>45505</v>
      </c>
      <c r="I91" s="36">
        <v>5056405100604</v>
      </c>
      <c r="J91" s="36" t="s">
        <v>8939</v>
      </c>
    </row>
    <row r="92" spans="1:10" hidden="1" x14ac:dyDescent="0.3">
      <c r="A92" s="36">
        <v>12973</v>
      </c>
      <c r="B92" s="36">
        <v>6070620</v>
      </c>
      <c r="C92" s="36" t="s">
        <v>12010</v>
      </c>
      <c r="D92" s="36">
        <v>11.33</v>
      </c>
      <c r="E92" s="36" t="s">
        <v>8970</v>
      </c>
      <c r="F92" s="36">
        <v>1</v>
      </c>
      <c r="G92" s="36" t="s">
        <v>8937</v>
      </c>
      <c r="H92" s="37">
        <v>45505</v>
      </c>
      <c r="I92" s="36">
        <v>5056405100727</v>
      </c>
      <c r="J92" s="36" t="s">
        <v>8939</v>
      </c>
    </row>
    <row r="93" spans="1:10" hidden="1" x14ac:dyDescent="0.3">
      <c r="A93" s="36">
        <v>12973</v>
      </c>
      <c r="B93" s="36">
        <v>6063281</v>
      </c>
      <c r="C93" s="36" t="s">
        <v>12011</v>
      </c>
      <c r="D93" s="36">
        <v>7.87</v>
      </c>
      <c r="E93" s="36" t="s">
        <v>8970</v>
      </c>
      <c r="F93" s="36">
        <v>1</v>
      </c>
      <c r="G93" s="36" t="s">
        <v>8937</v>
      </c>
      <c r="H93" s="37">
        <v>45505</v>
      </c>
      <c r="I93" s="36">
        <v>44359172902</v>
      </c>
      <c r="J93" s="36" t="s">
        <v>8939</v>
      </c>
    </row>
    <row r="94" spans="1:10" hidden="1" x14ac:dyDescent="0.3">
      <c r="A94" s="36">
        <v>12973</v>
      </c>
      <c r="B94" s="36">
        <v>6063280</v>
      </c>
      <c r="C94" s="36" t="s">
        <v>12012</v>
      </c>
      <c r="D94" s="36">
        <v>14.55</v>
      </c>
      <c r="E94" s="36" t="s">
        <v>8970</v>
      </c>
      <c r="F94" s="36">
        <v>1</v>
      </c>
      <c r="G94" s="36" t="s">
        <v>8937</v>
      </c>
      <c r="H94" s="37">
        <v>45505</v>
      </c>
      <c r="I94" s="36">
        <v>44359173329</v>
      </c>
      <c r="J94" s="36" t="s">
        <v>8939</v>
      </c>
    </row>
    <row r="95" spans="1:10" hidden="1" x14ac:dyDescent="0.3">
      <c r="A95" s="36">
        <v>12973</v>
      </c>
      <c r="B95" s="36">
        <v>6063279</v>
      </c>
      <c r="C95" s="36" t="s">
        <v>12013</v>
      </c>
      <c r="D95" s="36">
        <v>12.12</v>
      </c>
      <c r="E95" s="36" t="s">
        <v>8970</v>
      </c>
      <c r="F95" s="36">
        <v>1</v>
      </c>
      <c r="G95" s="36" t="s">
        <v>8937</v>
      </c>
      <c r="H95" s="37">
        <v>45505</v>
      </c>
      <c r="I95" s="36">
        <v>44359173312</v>
      </c>
      <c r="J95" s="36" t="s">
        <v>8939</v>
      </c>
    </row>
    <row r="96" spans="1:10" hidden="1" x14ac:dyDescent="0.3">
      <c r="A96" s="36">
        <v>12973</v>
      </c>
      <c r="B96" s="36">
        <v>6063278</v>
      </c>
      <c r="C96" s="36" t="s">
        <v>12014</v>
      </c>
      <c r="D96" s="36">
        <v>11.86</v>
      </c>
      <c r="E96" s="36" t="s">
        <v>8970</v>
      </c>
      <c r="F96" s="36">
        <v>1</v>
      </c>
      <c r="G96" s="36" t="s">
        <v>8937</v>
      </c>
      <c r="H96" s="37">
        <v>45505</v>
      </c>
      <c r="I96" s="36">
        <v>44359173305</v>
      </c>
      <c r="J96" s="36" t="s">
        <v>8939</v>
      </c>
    </row>
    <row r="97" spans="1:10" hidden="1" x14ac:dyDescent="0.3">
      <c r="A97" s="36">
        <v>12973</v>
      </c>
      <c r="B97" s="36">
        <v>6063276</v>
      </c>
      <c r="C97" s="36" t="s">
        <v>11991</v>
      </c>
      <c r="D97" s="36">
        <v>14.81</v>
      </c>
      <c r="E97" s="36" t="s">
        <v>8970</v>
      </c>
      <c r="F97" s="36">
        <v>1</v>
      </c>
      <c r="G97" s="36" t="s">
        <v>8937</v>
      </c>
      <c r="H97" s="37">
        <v>45505</v>
      </c>
      <c r="I97" s="36">
        <v>44359173527</v>
      </c>
      <c r="J97" s="36" t="s">
        <v>8939</v>
      </c>
    </row>
    <row r="98" spans="1:10" hidden="1" x14ac:dyDescent="0.3">
      <c r="A98" s="36">
        <v>12973</v>
      </c>
      <c r="B98" s="36">
        <v>6042352</v>
      </c>
      <c r="C98" s="36" t="s">
        <v>1545</v>
      </c>
      <c r="D98" s="36">
        <v>28.11</v>
      </c>
      <c r="E98" s="36" t="s">
        <v>8996</v>
      </c>
      <c r="F98" s="36">
        <v>1</v>
      </c>
      <c r="G98" s="36" t="s">
        <v>8937</v>
      </c>
      <c r="H98" s="37">
        <v>45505</v>
      </c>
      <c r="I98" s="36">
        <v>5019200003778</v>
      </c>
      <c r="J98" s="36" t="s">
        <v>8939</v>
      </c>
    </row>
    <row r="99" spans="1:10" hidden="1" x14ac:dyDescent="0.3">
      <c r="A99" s="36">
        <v>12973</v>
      </c>
      <c r="B99" s="36">
        <v>6042353</v>
      </c>
      <c r="C99" s="36" t="s">
        <v>1544</v>
      </c>
      <c r="D99" s="36">
        <v>28.11</v>
      </c>
      <c r="E99" s="36" t="s">
        <v>8996</v>
      </c>
      <c r="F99" s="36">
        <v>1</v>
      </c>
      <c r="G99" s="36" t="s">
        <v>8937</v>
      </c>
      <c r="H99" s="37">
        <v>45505</v>
      </c>
      <c r="I99" s="36">
        <v>5019200003792</v>
      </c>
      <c r="J99" s="36" t="s">
        <v>8939</v>
      </c>
    </row>
    <row r="100" spans="1:10" hidden="1" x14ac:dyDescent="0.3">
      <c r="A100" s="36">
        <v>12973</v>
      </c>
      <c r="B100" s="36">
        <v>6042354</v>
      </c>
      <c r="C100" s="36" t="s">
        <v>1543</v>
      </c>
      <c r="D100" s="36">
        <v>28.11</v>
      </c>
      <c r="E100" s="36" t="s">
        <v>8996</v>
      </c>
      <c r="F100" s="36">
        <v>1</v>
      </c>
      <c r="G100" s="36" t="s">
        <v>8937</v>
      </c>
      <c r="H100" s="37">
        <v>45505</v>
      </c>
      <c r="I100" s="36">
        <v>5019200003815</v>
      </c>
      <c r="J100" s="36" t="s">
        <v>8939</v>
      </c>
    </row>
    <row r="101" spans="1:10" hidden="1" x14ac:dyDescent="0.3">
      <c r="A101" s="36">
        <v>12973</v>
      </c>
      <c r="B101" s="36">
        <v>6045136</v>
      </c>
      <c r="C101" s="36" t="s">
        <v>1556</v>
      </c>
      <c r="D101" s="36">
        <v>28.11</v>
      </c>
      <c r="E101" s="36" t="s">
        <v>8996</v>
      </c>
      <c r="F101" s="36">
        <v>1</v>
      </c>
      <c r="G101" s="36" t="s">
        <v>8937</v>
      </c>
      <c r="H101" s="37">
        <v>45505</v>
      </c>
      <c r="I101" s="36">
        <v>5019200003754</v>
      </c>
      <c r="J101" s="36" t="s">
        <v>8939</v>
      </c>
    </row>
    <row r="102" spans="1:10" hidden="1" x14ac:dyDescent="0.3">
      <c r="A102" s="36">
        <v>12973</v>
      </c>
      <c r="B102" s="36">
        <v>6046272</v>
      </c>
      <c r="C102" s="36" t="s">
        <v>1558</v>
      </c>
      <c r="D102" s="36">
        <v>27.48</v>
      </c>
      <c r="E102" s="36" t="s">
        <v>8996</v>
      </c>
      <c r="F102" s="36">
        <v>1</v>
      </c>
      <c r="G102" s="36" t="s">
        <v>8937</v>
      </c>
      <c r="H102" s="37">
        <v>45505</v>
      </c>
      <c r="I102" s="36">
        <v>5019200072293</v>
      </c>
      <c r="J102" s="36" t="s">
        <v>8939</v>
      </c>
    </row>
    <row r="103" spans="1:10" hidden="1" x14ac:dyDescent="0.3">
      <c r="A103" s="36">
        <v>12973</v>
      </c>
      <c r="B103" s="36">
        <v>6046273</v>
      </c>
      <c r="C103" s="36" t="s">
        <v>1559</v>
      </c>
      <c r="D103" s="36">
        <v>27.48</v>
      </c>
      <c r="E103" s="36" t="s">
        <v>8996</v>
      </c>
      <c r="F103" s="36">
        <v>1</v>
      </c>
      <c r="G103" s="36" t="s">
        <v>8937</v>
      </c>
      <c r="H103" s="37">
        <v>45505</v>
      </c>
      <c r="I103" s="36">
        <v>5019200072309</v>
      </c>
      <c r="J103" s="36" t="s">
        <v>8939</v>
      </c>
    </row>
    <row r="104" spans="1:10" hidden="1" x14ac:dyDescent="0.3">
      <c r="A104" s="36">
        <v>12973</v>
      </c>
      <c r="B104" s="36">
        <v>6046274</v>
      </c>
      <c r="C104" s="36" t="s">
        <v>1560</v>
      </c>
      <c r="D104" s="36">
        <v>27.48</v>
      </c>
      <c r="E104" s="36" t="s">
        <v>8996</v>
      </c>
      <c r="F104" s="36">
        <v>1</v>
      </c>
      <c r="G104" s="36" t="s">
        <v>8937</v>
      </c>
      <c r="H104" s="37">
        <v>45505</v>
      </c>
      <c r="I104" s="36">
        <v>5019200072316</v>
      </c>
      <c r="J104" s="36" t="s">
        <v>8939</v>
      </c>
    </row>
    <row r="105" spans="1:10" hidden="1" x14ac:dyDescent="0.3">
      <c r="A105" s="36">
        <v>12973</v>
      </c>
      <c r="B105" s="36">
        <v>6046275</v>
      </c>
      <c r="C105" s="36" t="s">
        <v>1561</v>
      </c>
      <c r="D105" s="36">
        <v>27.48</v>
      </c>
      <c r="E105" s="36" t="s">
        <v>8996</v>
      </c>
      <c r="F105" s="36">
        <v>1</v>
      </c>
      <c r="G105" s="36" t="s">
        <v>8937</v>
      </c>
      <c r="H105" s="37">
        <v>45505</v>
      </c>
      <c r="I105" s="36">
        <v>5019200072323</v>
      </c>
      <c r="J105" s="36" t="s">
        <v>8939</v>
      </c>
    </row>
    <row r="106" spans="1:10" hidden="1" x14ac:dyDescent="0.3">
      <c r="A106" s="36">
        <v>12973</v>
      </c>
      <c r="B106" s="36">
        <v>6046276</v>
      </c>
      <c r="C106" s="36" t="s">
        <v>1562</v>
      </c>
      <c r="D106" s="36">
        <v>27.48</v>
      </c>
      <c r="E106" s="36" t="s">
        <v>8996</v>
      </c>
      <c r="F106" s="36">
        <v>1</v>
      </c>
      <c r="G106" s="36" t="s">
        <v>8937</v>
      </c>
      <c r="H106" s="37">
        <v>45505</v>
      </c>
      <c r="I106" s="36">
        <v>5019200072330</v>
      </c>
      <c r="J106" s="36" t="s">
        <v>8939</v>
      </c>
    </row>
    <row r="107" spans="1:10" hidden="1" x14ac:dyDescent="0.3">
      <c r="A107" s="36">
        <v>12973</v>
      </c>
      <c r="B107" s="36">
        <v>6054182</v>
      </c>
      <c r="C107" s="36" t="s">
        <v>1424</v>
      </c>
      <c r="D107" s="36">
        <v>34.35</v>
      </c>
      <c r="E107" s="36" t="s">
        <v>8996</v>
      </c>
      <c r="F107" s="36">
        <v>1</v>
      </c>
      <c r="G107" s="36" t="s">
        <v>8937</v>
      </c>
      <c r="H107" s="37">
        <v>45505</v>
      </c>
      <c r="I107" s="36">
        <v>5019200252602</v>
      </c>
      <c r="J107" s="36" t="s">
        <v>8939</v>
      </c>
    </row>
    <row r="108" spans="1:10" hidden="1" x14ac:dyDescent="0.3">
      <c r="A108" s="36">
        <v>12973</v>
      </c>
      <c r="B108" s="36">
        <v>6054183</v>
      </c>
      <c r="C108" s="36" t="s">
        <v>1425</v>
      </c>
      <c r="D108" s="36">
        <v>34.35</v>
      </c>
      <c r="E108" s="36" t="s">
        <v>8996</v>
      </c>
      <c r="F108" s="36">
        <v>1</v>
      </c>
      <c r="G108" s="36" t="s">
        <v>8937</v>
      </c>
      <c r="H108" s="37">
        <v>45505</v>
      </c>
      <c r="I108" s="36">
        <v>5019200252619</v>
      </c>
      <c r="J108" s="36" t="s">
        <v>8939</v>
      </c>
    </row>
    <row r="109" spans="1:10" hidden="1" x14ac:dyDescent="0.3">
      <c r="A109" s="36">
        <v>12973</v>
      </c>
      <c r="B109" s="36">
        <v>6054184</v>
      </c>
      <c r="C109" s="36" t="s">
        <v>1426</v>
      </c>
      <c r="D109" s="36">
        <v>34.35</v>
      </c>
      <c r="E109" s="36" t="s">
        <v>8996</v>
      </c>
      <c r="F109" s="36">
        <v>1</v>
      </c>
      <c r="G109" s="36" t="s">
        <v>8937</v>
      </c>
      <c r="H109" s="37">
        <v>45505</v>
      </c>
      <c r="I109" s="36">
        <v>5019200252626</v>
      </c>
      <c r="J109" s="36" t="s">
        <v>8939</v>
      </c>
    </row>
    <row r="110" spans="1:10" hidden="1" x14ac:dyDescent="0.3">
      <c r="A110" s="36">
        <v>12973</v>
      </c>
      <c r="B110" s="36">
        <v>6054185</v>
      </c>
      <c r="C110" s="36" t="s">
        <v>1427</v>
      </c>
      <c r="D110" s="36">
        <v>34.35</v>
      </c>
      <c r="E110" s="36" t="s">
        <v>8996</v>
      </c>
      <c r="F110" s="36">
        <v>1</v>
      </c>
      <c r="G110" s="36" t="s">
        <v>8937</v>
      </c>
      <c r="H110" s="37">
        <v>45505</v>
      </c>
      <c r="I110" s="36">
        <v>5019200252633</v>
      </c>
      <c r="J110" s="36" t="s">
        <v>8939</v>
      </c>
    </row>
    <row r="111" spans="1:10" hidden="1" x14ac:dyDescent="0.3">
      <c r="A111" s="36">
        <v>12973</v>
      </c>
      <c r="B111" s="36">
        <v>6054186</v>
      </c>
      <c r="C111" s="36" t="s">
        <v>1428</v>
      </c>
      <c r="D111" s="36">
        <v>34.35</v>
      </c>
      <c r="E111" s="36" t="s">
        <v>8996</v>
      </c>
      <c r="F111" s="36">
        <v>1</v>
      </c>
      <c r="G111" s="36" t="s">
        <v>8937</v>
      </c>
      <c r="H111" s="37">
        <v>45505</v>
      </c>
      <c r="I111" s="36">
        <v>5019200252640</v>
      </c>
      <c r="J111" s="36" t="s">
        <v>8939</v>
      </c>
    </row>
    <row r="112" spans="1:10" hidden="1" x14ac:dyDescent="0.3">
      <c r="A112" s="36">
        <v>12973</v>
      </c>
      <c r="B112" s="36">
        <v>6054189</v>
      </c>
      <c r="C112" s="36" t="s">
        <v>1429</v>
      </c>
      <c r="D112" s="36">
        <v>40.6</v>
      </c>
      <c r="E112" s="36" t="s">
        <v>8996</v>
      </c>
      <c r="F112" s="36">
        <v>1</v>
      </c>
      <c r="G112" s="36" t="s">
        <v>8937</v>
      </c>
      <c r="H112" s="37">
        <v>45505</v>
      </c>
      <c r="I112" s="36">
        <v>5019200252664</v>
      </c>
      <c r="J112" s="36" t="s">
        <v>8939</v>
      </c>
    </row>
    <row r="113" spans="1:10" hidden="1" x14ac:dyDescent="0.3">
      <c r="A113" s="36">
        <v>12973</v>
      </c>
      <c r="B113" s="36">
        <v>6054190</v>
      </c>
      <c r="C113" s="36" t="s">
        <v>1430</v>
      </c>
      <c r="D113" s="36">
        <v>40.6</v>
      </c>
      <c r="E113" s="36" t="s">
        <v>8996</v>
      </c>
      <c r="F113" s="36">
        <v>1</v>
      </c>
      <c r="G113" s="36" t="s">
        <v>8937</v>
      </c>
      <c r="H113" s="37">
        <v>45505</v>
      </c>
      <c r="I113" s="36">
        <v>5019200252671</v>
      </c>
      <c r="J113" s="36" t="s">
        <v>8939</v>
      </c>
    </row>
    <row r="114" spans="1:10" hidden="1" x14ac:dyDescent="0.3">
      <c r="A114" s="36">
        <v>12973</v>
      </c>
      <c r="B114" s="36">
        <v>6054191</v>
      </c>
      <c r="C114" s="36" t="s">
        <v>1431</v>
      </c>
      <c r="D114" s="36">
        <v>40.6</v>
      </c>
      <c r="E114" s="36" t="s">
        <v>8996</v>
      </c>
      <c r="F114" s="36">
        <v>1</v>
      </c>
      <c r="G114" s="36" t="s">
        <v>8937</v>
      </c>
      <c r="H114" s="37">
        <v>45505</v>
      </c>
      <c r="I114" s="36">
        <v>5019200252688</v>
      </c>
      <c r="J114" s="36" t="s">
        <v>8939</v>
      </c>
    </row>
    <row r="115" spans="1:10" hidden="1" x14ac:dyDescent="0.3">
      <c r="A115" s="36">
        <v>12973</v>
      </c>
      <c r="B115" s="36">
        <v>6054192</v>
      </c>
      <c r="C115" s="36" t="s">
        <v>1384</v>
      </c>
      <c r="D115" s="36">
        <v>40.6</v>
      </c>
      <c r="E115" s="36" t="s">
        <v>8996</v>
      </c>
      <c r="F115" s="36">
        <v>1</v>
      </c>
      <c r="G115" s="36" t="s">
        <v>8937</v>
      </c>
      <c r="H115" s="37">
        <v>45505</v>
      </c>
      <c r="I115" s="36">
        <v>5019200252695</v>
      </c>
      <c r="J115" s="36" t="s">
        <v>8939</v>
      </c>
    </row>
    <row r="116" spans="1:10" hidden="1" x14ac:dyDescent="0.3">
      <c r="A116" s="36">
        <v>12973</v>
      </c>
      <c r="B116" s="36">
        <v>6041425</v>
      </c>
      <c r="C116" s="36" t="s">
        <v>70</v>
      </c>
      <c r="D116" s="36">
        <v>5.55</v>
      </c>
      <c r="E116" s="36" t="s">
        <v>9015</v>
      </c>
      <c r="F116" s="36">
        <v>1</v>
      </c>
      <c r="G116" s="36" t="s">
        <v>8937</v>
      </c>
      <c r="H116" s="37">
        <v>45505</v>
      </c>
      <c r="I116" s="36">
        <v>5013571174495</v>
      </c>
      <c r="J116" s="36" t="s">
        <v>8939</v>
      </c>
    </row>
    <row r="117" spans="1:10" hidden="1" x14ac:dyDescent="0.3">
      <c r="A117" s="36">
        <v>12973</v>
      </c>
      <c r="B117" s="36">
        <v>6060615</v>
      </c>
      <c r="C117" s="36" t="s">
        <v>2067</v>
      </c>
      <c r="D117" s="36">
        <v>2.58</v>
      </c>
      <c r="E117" s="36" t="s">
        <v>9017</v>
      </c>
      <c r="F117" s="36">
        <v>1</v>
      </c>
      <c r="G117" s="36" t="s">
        <v>8937</v>
      </c>
      <c r="H117" s="37">
        <v>45505</v>
      </c>
      <c r="I117" s="36">
        <v>5010789720360</v>
      </c>
      <c r="J117" s="36" t="s">
        <v>8939</v>
      </c>
    </row>
    <row r="118" spans="1:10" hidden="1" x14ac:dyDescent="0.3">
      <c r="A118" s="36">
        <v>12973</v>
      </c>
      <c r="B118" s="36">
        <v>6060547</v>
      </c>
      <c r="C118" s="36" t="s">
        <v>2071</v>
      </c>
      <c r="D118" s="36">
        <v>17.649999999999999</v>
      </c>
      <c r="E118" s="36" t="s">
        <v>9017</v>
      </c>
      <c r="F118" s="36">
        <v>1</v>
      </c>
      <c r="G118" s="36" t="s">
        <v>8937</v>
      </c>
      <c r="H118" s="37">
        <v>45505</v>
      </c>
      <c r="I118" s="36">
        <v>3178310018903</v>
      </c>
      <c r="J118" s="36" t="s">
        <v>8939</v>
      </c>
    </row>
    <row r="119" spans="1:10" hidden="1" x14ac:dyDescent="0.3">
      <c r="A119" s="36">
        <v>12973</v>
      </c>
      <c r="B119" s="36">
        <v>6060546</v>
      </c>
      <c r="C119" s="36" t="s">
        <v>2072</v>
      </c>
      <c r="D119" s="36">
        <v>9.2899999999999991</v>
      </c>
      <c r="E119" s="36" t="s">
        <v>9017</v>
      </c>
      <c r="F119" s="36">
        <v>1</v>
      </c>
      <c r="G119" s="36" t="s">
        <v>8937</v>
      </c>
      <c r="H119" s="37">
        <v>45505</v>
      </c>
      <c r="I119" s="36">
        <v>3178310018859</v>
      </c>
      <c r="J119" s="36" t="s">
        <v>8939</v>
      </c>
    </row>
    <row r="120" spans="1:10" hidden="1" x14ac:dyDescent="0.3">
      <c r="A120" s="36">
        <v>12973</v>
      </c>
      <c r="B120" s="36">
        <v>6060542</v>
      </c>
      <c r="C120" s="36" t="s">
        <v>2074</v>
      </c>
      <c r="D120" s="36">
        <v>50.71</v>
      </c>
      <c r="E120" s="36" t="s">
        <v>9017</v>
      </c>
      <c r="F120" s="36">
        <v>1</v>
      </c>
      <c r="G120" s="36" t="s">
        <v>8937</v>
      </c>
      <c r="H120" s="37">
        <v>45505</v>
      </c>
      <c r="I120" s="36">
        <v>3178310018965</v>
      </c>
      <c r="J120" s="36" t="s">
        <v>8939</v>
      </c>
    </row>
    <row r="121" spans="1:10" hidden="1" x14ac:dyDescent="0.3">
      <c r="A121" s="36">
        <v>12973</v>
      </c>
      <c r="B121" s="36">
        <v>6060541</v>
      </c>
      <c r="C121" s="36" t="s">
        <v>2075</v>
      </c>
      <c r="D121" s="36">
        <v>16.29</v>
      </c>
      <c r="E121" s="36" t="s">
        <v>9017</v>
      </c>
      <c r="F121" s="36">
        <v>1</v>
      </c>
      <c r="G121" s="36" t="s">
        <v>8937</v>
      </c>
      <c r="H121" s="37">
        <v>45505</v>
      </c>
      <c r="I121" s="36">
        <v>3178310018910</v>
      </c>
      <c r="J121" s="36" t="s">
        <v>8939</v>
      </c>
    </row>
    <row r="122" spans="1:10" hidden="1" x14ac:dyDescent="0.3">
      <c r="A122" s="36">
        <v>12973</v>
      </c>
      <c r="B122" s="36">
        <v>6060539</v>
      </c>
      <c r="C122" s="36" t="s">
        <v>2077</v>
      </c>
      <c r="D122" s="36">
        <v>36.28</v>
      </c>
      <c r="E122" s="36" t="s">
        <v>9017</v>
      </c>
      <c r="F122" s="36">
        <v>1</v>
      </c>
      <c r="G122" s="36" t="s">
        <v>8937</v>
      </c>
      <c r="H122" s="37">
        <v>45505</v>
      </c>
      <c r="I122" s="36">
        <v>3178310018668</v>
      </c>
      <c r="J122" s="36" t="s">
        <v>8939</v>
      </c>
    </row>
    <row r="123" spans="1:10" hidden="1" x14ac:dyDescent="0.3">
      <c r="A123" s="36">
        <v>12973</v>
      </c>
      <c r="B123" s="36">
        <v>6060538</v>
      </c>
      <c r="C123" s="36" t="s">
        <v>2078</v>
      </c>
      <c r="D123" s="36">
        <v>17.43</v>
      </c>
      <c r="E123" s="36" t="s">
        <v>9017</v>
      </c>
      <c r="F123" s="36">
        <v>1</v>
      </c>
      <c r="G123" s="36" t="s">
        <v>8937</v>
      </c>
      <c r="H123" s="37">
        <v>45505</v>
      </c>
      <c r="I123" s="36">
        <v>3178310018651</v>
      </c>
      <c r="J123" s="36" t="s">
        <v>8939</v>
      </c>
    </row>
    <row r="124" spans="1:10" hidden="1" x14ac:dyDescent="0.3">
      <c r="A124" s="36">
        <v>12973</v>
      </c>
      <c r="B124" s="36">
        <v>6060536</v>
      </c>
      <c r="C124" s="36" t="s">
        <v>2080</v>
      </c>
      <c r="D124" s="36">
        <v>47.09</v>
      </c>
      <c r="E124" s="36" t="s">
        <v>9017</v>
      </c>
      <c r="F124" s="36">
        <v>1</v>
      </c>
      <c r="G124" s="36" t="s">
        <v>8937</v>
      </c>
      <c r="H124" s="37">
        <v>45505</v>
      </c>
      <c r="I124" s="36">
        <v>3178310018699</v>
      </c>
      <c r="J124" s="36" t="s">
        <v>8939</v>
      </c>
    </row>
    <row r="125" spans="1:10" hidden="1" x14ac:dyDescent="0.3">
      <c r="A125" s="36">
        <v>12973</v>
      </c>
      <c r="B125" s="36">
        <v>6060535</v>
      </c>
      <c r="C125" s="36" t="s">
        <v>2081</v>
      </c>
      <c r="D125" s="36">
        <v>22.35</v>
      </c>
      <c r="E125" s="36" t="s">
        <v>9017</v>
      </c>
      <c r="F125" s="36">
        <v>1</v>
      </c>
      <c r="G125" s="36" t="s">
        <v>8937</v>
      </c>
      <c r="H125" s="37">
        <v>45505</v>
      </c>
      <c r="I125" s="36">
        <v>3178310018682</v>
      </c>
      <c r="J125" s="36" t="s">
        <v>8939</v>
      </c>
    </row>
    <row r="126" spans="1:10" hidden="1" x14ac:dyDescent="0.3">
      <c r="A126" s="36">
        <v>12973</v>
      </c>
      <c r="B126" s="36">
        <v>6060533</v>
      </c>
      <c r="C126" s="36" t="s">
        <v>2156</v>
      </c>
      <c r="D126" s="36">
        <v>26.93</v>
      </c>
      <c r="E126" s="36" t="s">
        <v>9017</v>
      </c>
      <c r="F126" s="36">
        <v>1</v>
      </c>
      <c r="G126" s="36" t="s">
        <v>8937</v>
      </c>
      <c r="H126" s="37">
        <v>45505</v>
      </c>
      <c r="I126" s="36">
        <v>3178310018729</v>
      </c>
      <c r="J126" s="36" t="s">
        <v>8939</v>
      </c>
    </row>
    <row r="127" spans="1:10" hidden="1" x14ac:dyDescent="0.3">
      <c r="A127" s="36">
        <v>12973</v>
      </c>
      <c r="B127" s="36">
        <v>6060532</v>
      </c>
      <c r="C127" s="36" t="s">
        <v>2157</v>
      </c>
      <c r="D127" s="36">
        <v>11.3</v>
      </c>
      <c r="E127" s="36" t="s">
        <v>9017</v>
      </c>
      <c r="F127" s="36">
        <v>1</v>
      </c>
      <c r="G127" s="36" t="s">
        <v>8937</v>
      </c>
      <c r="H127" s="37">
        <v>45505</v>
      </c>
      <c r="I127" s="36">
        <v>3178310018712</v>
      </c>
      <c r="J127" s="36" t="s">
        <v>8939</v>
      </c>
    </row>
    <row r="128" spans="1:10" hidden="1" x14ac:dyDescent="0.3">
      <c r="A128" s="36">
        <v>12973</v>
      </c>
      <c r="B128" s="36">
        <v>6060528</v>
      </c>
      <c r="C128" s="36" t="s">
        <v>2161</v>
      </c>
      <c r="D128" s="36">
        <v>7.45</v>
      </c>
      <c r="E128" s="36" t="s">
        <v>9017</v>
      </c>
      <c r="F128" s="36">
        <v>1</v>
      </c>
      <c r="G128" s="36" t="s">
        <v>8937</v>
      </c>
      <c r="H128" s="37">
        <v>45505</v>
      </c>
      <c r="I128" s="36">
        <v>3178310018880</v>
      </c>
      <c r="J128" s="36" t="s">
        <v>8939</v>
      </c>
    </row>
    <row r="129" spans="1:10" hidden="1" x14ac:dyDescent="0.3">
      <c r="A129" s="36">
        <v>12973</v>
      </c>
      <c r="B129" s="36">
        <v>6060527</v>
      </c>
      <c r="C129" s="36" t="s">
        <v>2162</v>
      </c>
      <c r="D129" s="36">
        <v>3.97</v>
      </c>
      <c r="E129" s="36" t="s">
        <v>9017</v>
      </c>
      <c r="F129" s="36">
        <v>1</v>
      </c>
      <c r="G129" s="36" t="s">
        <v>8937</v>
      </c>
      <c r="H129" s="37">
        <v>45505</v>
      </c>
      <c r="I129" s="36">
        <v>3178310018842</v>
      </c>
      <c r="J129" s="36" t="s">
        <v>8939</v>
      </c>
    </row>
    <row r="130" spans="1:10" hidden="1" x14ac:dyDescent="0.3">
      <c r="A130" s="36">
        <v>12973</v>
      </c>
      <c r="B130" s="36">
        <v>6060526</v>
      </c>
      <c r="C130" s="36" t="s">
        <v>2163</v>
      </c>
      <c r="D130" s="36">
        <v>29.43</v>
      </c>
      <c r="E130" s="36" t="s">
        <v>9017</v>
      </c>
      <c r="F130" s="36">
        <v>1</v>
      </c>
      <c r="G130" s="36" t="s">
        <v>8937</v>
      </c>
      <c r="H130" s="37">
        <v>45505</v>
      </c>
      <c r="I130" s="36">
        <v>3178310018941</v>
      </c>
      <c r="J130" s="36" t="s">
        <v>8939</v>
      </c>
    </row>
    <row r="131" spans="1:10" hidden="1" x14ac:dyDescent="0.3">
      <c r="A131" s="36">
        <v>12973</v>
      </c>
      <c r="B131" s="36">
        <v>6060525</v>
      </c>
      <c r="C131" s="36" t="s">
        <v>2164</v>
      </c>
      <c r="D131" s="36">
        <v>14.11</v>
      </c>
      <c r="E131" s="36" t="s">
        <v>9017</v>
      </c>
      <c r="F131" s="36">
        <v>1</v>
      </c>
      <c r="G131" s="36" t="s">
        <v>8937</v>
      </c>
      <c r="H131" s="37">
        <v>45505</v>
      </c>
      <c r="I131" s="36">
        <v>3178310018798</v>
      </c>
      <c r="J131" s="36" t="s">
        <v>8939</v>
      </c>
    </row>
    <row r="132" spans="1:10" hidden="1" x14ac:dyDescent="0.3">
      <c r="A132" s="36">
        <v>12973</v>
      </c>
      <c r="B132" s="36">
        <v>6060524</v>
      </c>
      <c r="C132" s="36" t="s">
        <v>2165</v>
      </c>
      <c r="D132" s="36">
        <v>25.89</v>
      </c>
      <c r="E132" s="36" t="s">
        <v>9017</v>
      </c>
      <c r="F132" s="36">
        <v>1</v>
      </c>
      <c r="G132" s="36" t="s">
        <v>8937</v>
      </c>
      <c r="H132" s="37">
        <v>45505</v>
      </c>
      <c r="I132" s="36">
        <v>3178310018828</v>
      </c>
      <c r="J132" s="36" t="s">
        <v>8939</v>
      </c>
    </row>
    <row r="133" spans="1:10" hidden="1" x14ac:dyDescent="0.3">
      <c r="A133" s="36">
        <v>12973</v>
      </c>
      <c r="B133" s="36">
        <v>6060522</v>
      </c>
      <c r="C133" s="36" t="s">
        <v>2167</v>
      </c>
      <c r="D133" s="36">
        <v>11.77</v>
      </c>
      <c r="E133" s="36" t="s">
        <v>9017</v>
      </c>
      <c r="F133" s="36">
        <v>1</v>
      </c>
      <c r="G133" s="36" t="s">
        <v>8937</v>
      </c>
      <c r="H133" s="37">
        <v>45505</v>
      </c>
      <c r="I133" s="36">
        <v>3178310018774</v>
      </c>
      <c r="J133" s="36" t="s">
        <v>8939</v>
      </c>
    </row>
    <row r="134" spans="1:10" hidden="1" x14ac:dyDescent="0.3">
      <c r="A134" s="36">
        <v>12973</v>
      </c>
      <c r="B134" s="36">
        <v>6060521</v>
      </c>
      <c r="C134" s="36" t="s">
        <v>2168</v>
      </c>
      <c r="D134" s="36">
        <v>15.29</v>
      </c>
      <c r="E134" s="36" t="s">
        <v>9017</v>
      </c>
      <c r="F134" s="36">
        <v>1</v>
      </c>
      <c r="G134" s="36" t="s">
        <v>8937</v>
      </c>
      <c r="H134" s="37">
        <v>45505</v>
      </c>
      <c r="I134" s="36">
        <v>3178310018897</v>
      </c>
      <c r="J134" s="36" t="s">
        <v>8939</v>
      </c>
    </row>
    <row r="135" spans="1:10" hidden="1" x14ac:dyDescent="0.3">
      <c r="A135" s="36">
        <v>12973</v>
      </c>
      <c r="B135" s="36">
        <v>6060520</v>
      </c>
      <c r="C135" s="36" t="s">
        <v>2169</v>
      </c>
      <c r="D135" s="36">
        <v>5.87</v>
      </c>
      <c r="E135" s="36" t="s">
        <v>9017</v>
      </c>
      <c r="F135" s="36">
        <v>1</v>
      </c>
      <c r="G135" s="36" t="s">
        <v>8937</v>
      </c>
      <c r="H135" s="37">
        <v>45505</v>
      </c>
      <c r="I135" s="36">
        <v>3178310018866</v>
      </c>
      <c r="J135" s="36" t="s">
        <v>8939</v>
      </c>
    </row>
    <row r="136" spans="1:10" hidden="1" x14ac:dyDescent="0.3">
      <c r="A136" s="36">
        <v>12973</v>
      </c>
      <c r="B136" s="36">
        <v>6060516</v>
      </c>
      <c r="C136" s="36" t="s">
        <v>2189</v>
      </c>
      <c r="D136" s="36">
        <v>10.58</v>
      </c>
      <c r="E136" s="36" t="s">
        <v>9017</v>
      </c>
      <c r="F136" s="36">
        <v>1</v>
      </c>
      <c r="G136" s="36" t="s">
        <v>8937</v>
      </c>
      <c r="H136" s="37">
        <v>45505</v>
      </c>
      <c r="I136" s="36">
        <v>3178310018927</v>
      </c>
      <c r="J136" s="36" t="s">
        <v>8939</v>
      </c>
    </row>
    <row r="137" spans="1:10" hidden="1" x14ac:dyDescent="0.3">
      <c r="A137" s="36">
        <v>12973</v>
      </c>
      <c r="B137" s="36">
        <v>6060514</v>
      </c>
      <c r="C137" s="36" t="s">
        <v>2187</v>
      </c>
      <c r="D137" s="36">
        <v>9.69</v>
      </c>
      <c r="E137" s="36" t="s">
        <v>9017</v>
      </c>
      <c r="F137" s="36">
        <v>1</v>
      </c>
      <c r="G137" s="36" t="s">
        <v>8937</v>
      </c>
      <c r="H137" s="37">
        <v>45505</v>
      </c>
      <c r="I137" s="36">
        <v>3178310018873</v>
      </c>
      <c r="J137" s="36" t="s">
        <v>8939</v>
      </c>
    </row>
    <row r="138" spans="1:10" hidden="1" x14ac:dyDescent="0.3">
      <c r="A138" s="36">
        <v>12973</v>
      </c>
      <c r="B138" s="36">
        <v>6060513</v>
      </c>
      <c r="C138" s="36" t="s">
        <v>2186</v>
      </c>
      <c r="D138" s="36">
        <v>3.8</v>
      </c>
      <c r="E138" s="36" t="s">
        <v>9017</v>
      </c>
      <c r="F138" s="36">
        <v>1</v>
      </c>
      <c r="G138" s="36" t="s">
        <v>8937</v>
      </c>
      <c r="H138" s="37">
        <v>45505</v>
      </c>
      <c r="I138" s="36">
        <v>3178310018835</v>
      </c>
      <c r="J138" s="36" t="s">
        <v>8939</v>
      </c>
    </row>
    <row r="139" spans="1:10" hidden="1" x14ac:dyDescent="0.3">
      <c r="A139" s="36">
        <v>12973</v>
      </c>
      <c r="B139" s="36">
        <v>6060511</v>
      </c>
      <c r="C139" s="36" t="s">
        <v>2184</v>
      </c>
      <c r="D139" s="36">
        <v>25.2</v>
      </c>
      <c r="E139" s="36" t="s">
        <v>9017</v>
      </c>
      <c r="F139" s="36">
        <v>1</v>
      </c>
      <c r="G139" s="36" t="s">
        <v>8937</v>
      </c>
      <c r="H139" s="37">
        <v>45505</v>
      </c>
      <c r="I139" s="36">
        <v>3178310018620</v>
      </c>
      <c r="J139" s="36" t="s">
        <v>8939</v>
      </c>
    </row>
    <row r="140" spans="1:10" hidden="1" x14ac:dyDescent="0.3">
      <c r="A140" s="36">
        <v>12973</v>
      </c>
      <c r="B140" s="36">
        <v>6042799</v>
      </c>
      <c r="C140" s="36" t="s">
        <v>1969</v>
      </c>
      <c r="D140" s="36">
        <v>2.3199999999999998</v>
      </c>
      <c r="E140" s="36" t="s">
        <v>9017</v>
      </c>
      <c r="F140" s="36">
        <v>1</v>
      </c>
      <c r="G140" s="36" t="s">
        <v>8937</v>
      </c>
      <c r="H140" s="37">
        <v>45505</v>
      </c>
      <c r="I140" s="36">
        <v>5010789340018</v>
      </c>
      <c r="J140" s="36" t="s">
        <v>8939</v>
      </c>
    </row>
    <row r="141" spans="1:10" hidden="1" x14ac:dyDescent="0.3">
      <c r="A141" s="36">
        <v>12973</v>
      </c>
      <c r="B141" s="36">
        <v>6042800</v>
      </c>
      <c r="C141" s="36" t="s">
        <v>1968</v>
      </c>
      <c r="D141" s="36">
        <v>3.35</v>
      </c>
      <c r="E141" s="36" t="s">
        <v>9017</v>
      </c>
      <c r="F141" s="36">
        <v>1</v>
      </c>
      <c r="G141" s="36" t="s">
        <v>8937</v>
      </c>
      <c r="H141" s="37">
        <v>45505</v>
      </c>
      <c r="I141" s="36">
        <v>5010789340025</v>
      </c>
      <c r="J141" s="36" t="s">
        <v>8939</v>
      </c>
    </row>
    <row r="142" spans="1:10" hidden="1" x14ac:dyDescent="0.3">
      <c r="A142" s="36">
        <v>12973</v>
      </c>
      <c r="B142" s="36">
        <v>6042801</v>
      </c>
      <c r="C142" s="36" t="s">
        <v>1967</v>
      </c>
      <c r="D142" s="36">
        <v>5.67</v>
      </c>
      <c r="E142" s="36" t="s">
        <v>9017</v>
      </c>
      <c r="F142" s="36">
        <v>1</v>
      </c>
      <c r="G142" s="36" t="s">
        <v>8937</v>
      </c>
      <c r="H142" s="37">
        <v>45505</v>
      </c>
      <c r="I142" s="36">
        <v>5010789350024</v>
      </c>
      <c r="J142" s="36" t="s">
        <v>8939</v>
      </c>
    </row>
    <row r="143" spans="1:10" hidden="1" x14ac:dyDescent="0.3">
      <c r="A143" s="36">
        <v>12973</v>
      </c>
      <c r="B143" s="36">
        <v>6055507</v>
      </c>
      <c r="C143" s="36" t="s">
        <v>1904</v>
      </c>
      <c r="D143" s="36">
        <v>6.18</v>
      </c>
      <c r="E143" s="36" t="s">
        <v>9017</v>
      </c>
      <c r="F143" s="36">
        <v>1</v>
      </c>
      <c r="G143" s="36" t="s">
        <v>8937</v>
      </c>
      <c r="H143" s="37">
        <v>45505</v>
      </c>
      <c r="I143" s="36">
        <v>5010789741006</v>
      </c>
      <c r="J143" s="36" t="s">
        <v>8939</v>
      </c>
    </row>
    <row r="144" spans="1:10" hidden="1" x14ac:dyDescent="0.3">
      <c r="A144" s="36">
        <v>12973</v>
      </c>
      <c r="B144" s="36">
        <v>6055508</v>
      </c>
      <c r="C144" s="36" t="s">
        <v>1905</v>
      </c>
      <c r="D144" s="36">
        <v>4.38</v>
      </c>
      <c r="E144" s="36" t="s">
        <v>9017</v>
      </c>
      <c r="F144" s="36">
        <v>1</v>
      </c>
      <c r="G144" s="36" t="s">
        <v>8937</v>
      </c>
      <c r="H144" s="37">
        <v>45505</v>
      </c>
      <c r="I144" s="36">
        <v>5010789740504</v>
      </c>
      <c r="J144" s="36" t="s">
        <v>8939</v>
      </c>
    </row>
    <row r="145" spans="1:10" hidden="1" x14ac:dyDescent="0.3">
      <c r="A145" s="36">
        <v>12973</v>
      </c>
      <c r="B145" s="36">
        <v>6058144</v>
      </c>
      <c r="C145" s="36" t="s">
        <v>1956</v>
      </c>
      <c r="D145" s="36">
        <v>15.94</v>
      </c>
      <c r="E145" s="36" t="s">
        <v>9017</v>
      </c>
      <c r="F145" s="36">
        <v>1</v>
      </c>
      <c r="G145" s="36" t="s">
        <v>8937</v>
      </c>
      <c r="H145" s="37">
        <v>45505</v>
      </c>
      <c r="I145" s="36">
        <v>3178310017876</v>
      </c>
      <c r="J145" s="36" t="s">
        <v>8939</v>
      </c>
    </row>
    <row r="146" spans="1:10" hidden="1" x14ac:dyDescent="0.3">
      <c r="A146" s="36">
        <v>12973</v>
      </c>
      <c r="B146" s="36">
        <v>6058146</v>
      </c>
      <c r="C146" s="36" t="s">
        <v>1958</v>
      </c>
      <c r="D146" s="36">
        <v>17.739999999999998</v>
      </c>
      <c r="E146" s="36" t="s">
        <v>9017</v>
      </c>
      <c r="F146" s="36">
        <v>1</v>
      </c>
      <c r="G146" s="36" t="s">
        <v>8937</v>
      </c>
      <c r="H146" s="37">
        <v>45505</v>
      </c>
      <c r="I146" s="36">
        <v>3178310017890</v>
      </c>
      <c r="J146" s="36" t="s">
        <v>8939</v>
      </c>
    </row>
    <row r="147" spans="1:10" hidden="1" x14ac:dyDescent="0.3">
      <c r="A147" s="36">
        <v>12973</v>
      </c>
      <c r="B147" s="36">
        <v>6058149</v>
      </c>
      <c r="C147" s="36" t="s">
        <v>1913</v>
      </c>
      <c r="D147" s="36">
        <v>7.04</v>
      </c>
      <c r="E147" s="36" t="s">
        <v>9017</v>
      </c>
      <c r="F147" s="36">
        <v>1</v>
      </c>
      <c r="G147" s="36" t="s">
        <v>8937</v>
      </c>
      <c r="H147" s="37">
        <v>45505</v>
      </c>
      <c r="I147" s="36">
        <v>3178310017920</v>
      </c>
      <c r="J147" s="36" t="s">
        <v>8939</v>
      </c>
    </row>
    <row r="148" spans="1:10" hidden="1" x14ac:dyDescent="0.3">
      <c r="A148" s="36">
        <v>12973</v>
      </c>
      <c r="B148" s="36">
        <v>6058150</v>
      </c>
      <c r="C148" s="36" t="s">
        <v>1914</v>
      </c>
      <c r="D148" s="36">
        <v>13.86</v>
      </c>
      <c r="E148" s="36" t="s">
        <v>9017</v>
      </c>
      <c r="F148" s="36">
        <v>1</v>
      </c>
      <c r="G148" s="36" t="s">
        <v>8937</v>
      </c>
      <c r="H148" s="37">
        <v>45505</v>
      </c>
      <c r="I148" s="36">
        <v>3178310017937</v>
      </c>
      <c r="J148" s="36" t="s">
        <v>8939</v>
      </c>
    </row>
    <row r="149" spans="1:10" hidden="1" x14ac:dyDescent="0.3">
      <c r="A149" s="36">
        <v>12973</v>
      </c>
      <c r="B149" s="36">
        <v>6058152</v>
      </c>
      <c r="C149" s="36" t="s">
        <v>1916</v>
      </c>
      <c r="D149" s="36">
        <v>7.47</v>
      </c>
      <c r="E149" s="36" t="s">
        <v>9017</v>
      </c>
      <c r="F149" s="36">
        <v>1</v>
      </c>
      <c r="G149" s="36" t="s">
        <v>8937</v>
      </c>
      <c r="H149" s="37">
        <v>45505</v>
      </c>
      <c r="I149" s="36">
        <v>3178310017951</v>
      </c>
      <c r="J149" s="36" t="s">
        <v>8939</v>
      </c>
    </row>
    <row r="150" spans="1:10" hidden="1" x14ac:dyDescent="0.3">
      <c r="A150" s="36">
        <v>12973</v>
      </c>
      <c r="B150" s="36">
        <v>6058614</v>
      </c>
      <c r="C150" s="36" t="s">
        <v>1924</v>
      </c>
      <c r="D150" s="36">
        <v>12.13</v>
      </c>
      <c r="E150" s="36" t="s">
        <v>9017</v>
      </c>
      <c r="F150" s="36">
        <v>1</v>
      </c>
      <c r="G150" s="36" t="s">
        <v>8937</v>
      </c>
      <c r="H150" s="37">
        <v>45505</v>
      </c>
      <c r="I150" s="36">
        <v>5029624011396</v>
      </c>
      <c r="J150" s="36" t="s">
        <v>8939</v>
      </c>
    </row>
    <row r="151" spans="1:10" hidden="1" x14ac:dyDescent="0.3">
      <c r="A151" s="36">
        <v>12973</v>
      </c>
      <c r="B151" s="36">
        <v>6058615</v>
      </c>
      <c r="C151" s="36" t="s">
        <v>1925</v>
      </c>
      <c r="D151" s="36">
        <v>19.38</v>
      </c>
      <c r="E151" s="36" t="s">
        <v>9017</v>
      </c>
      <c r="F151" s="36">
        <v>1</v>
      </c>
      <c r="G151" s="36" t="s">
        <v>8937</v>
      </c>
      <c r="H151" s="37">
        <v>45505</v>
      </c>
      <c r="I151" s="36">
        <v>5029624011402</v>
      </c>
      <c r="J151" s="36" t="s">
        <v>8939</v>
      </c>
    </row>
    <row r="152" spans="1:10" hidden="1" x14ac:dyDescent="0.3">
      <c r="A152" s="36">
        <v>12973</v>
      </c>
      <c r="B152" s="36">
        <v>6070794</v>
      </c>
      <c r="C152" s="36" t="s">
        <v>12015</v>
      </c>
      <c r="D152" s="36">
        <v>4.7</v>
      </c>
      <c r="E152" s="36" t="s">
        <v>9017</v>
      </c>
      <c r="F152" s="36">
        <v>1</v>
      </c>
      <c r="G152" s="36" t="s">
        <v>8937</v>
      </c>
      <c r="H152" s="37">
        <v>45505</v>
      </c>
      <c r="I152" s="36">
        <v>3178310022153</v>
      </c>
      <c r="J152" s="36" t="s">
        <v>8939</v>
      </c>
    </row>
    <row r="153" spans="1:10" hidden="1" x14ac:dyDescent="0.3">
      <c r="A153" s="36">
        <v>12973</v>
      </c>
      <c r="B153" s="36">
        <v>6070795</v>
      </c>
      <c r="C153" s="36" t="s">
        <v>12016</v>
      </c>
      <c r="D153" s="36">
        <v>13.58</v>
      </c>
      <c r="E153" s="36" t="s">
        <v>9017</v>
      </c>
      <c r="F153" s="36">
        <v>1</v>
      </c>
      <c r="G153" s="36" t="s">
        <v>8937</v>
      </c>
      <c r="H153" s="37">
        <v>45505</v>
      </c>
      <c r="I153" s="36">
        <v>3178310022160</v>
      </c>
      <c r="J153" s="36" t="s">
        <v>8939</v>
      </c>
    </row>
    <row r="154" spans="1:10" hidden="1" x14ac:dyDescent="0.3">
      <c r="A154" s="36">
        <v>12973</v>
      </c>
      <c r="B154" s="36">
        <v>6070796</v>
      </c>
      <c r="C154" s="36" t="s">
        <v>12017</v>
      </c>
      <c r="D154" s="36">
        <v>10.65</v>
      </c>
      <c r="E154" s="36" t="s">
        <v>9017</v>
      </c>
      <c r="F154" s="36">
        <v>1</v>
      </c>
      <c r="G154" s="36" t="s">
        <v>8937</v>
      </c>
      <c r="H154" s="37">
        <v>45505</v>
      </c>
      <c r="I154" s="36">
        <v>3178310022177</v>
      </c>
      <c r="J154" s="36" t="s">
        <v>8939</v>
      </c>
    </row>
    <row r="155" spans="1:10" hidden="1" x14ac:dyDescent="0.3">
      <c r="A155" s="36">
        <v>12973</v>
      </c>
      <c r="B155" s="36">
        <v>6070797</v>
      </c>
      <c r="C155" s="36" t="s">
        <v>12018</v>
      </c>
      <c r="D155" s="36">
        <v>11.2</v>
      </c>
      <c r="E155" s="36" t="s">
        <v>9017</v>
      </c>
      <c r="F155" s="36">
        <v>1</v>
      </c>
      <c r="G155" s="36" t="s">
        <v>8937</v>
      </c>
      <c r="H155" s="37">
        <v>45505</v>
      </c>
      <c r="I155" s="36">
        <v>3178310022146</v>
      </c>
      <c r="J155" s="36" t="s">
        <v>8939</v>
      </c>
    </row>
    <row r="156" spans="1:10" hidden="1" x14ac:dyDescent="0.3">
      <c r="A156" s="36">
        <v>12973</v>
      </c>
      <c r="B156" s="36">
        <v>6060510</v>
      </c>
      <c r="C156" s="36" t="s">
        <v>2183</v>
      </c>
      <c r="D156" s="36">
        <v>13.89</v>
      </c>
      <c r="E156" s="36" t="s">
        <v>9017</v>
      </c>
      <c r="F156" s="36">
        <v>1</v>
      </c>
      <c r="G156" s="36" t="s">
        <v>8937</v>
      </c>
      <c r="H156" s="37">
        <v>45505</v>
      </c>
      <c r="I156" s="36">
        <v>3178310018613</v>
      </c>
      <c r="J156" s="36" t="s">
        <v>8939</v>
      </c>
    </row>
    <row r="157" spans="1:10" hidden="1" x14ac:dyDescent="0.3">
      <c r="A157" s="36">
        <v>12973</v>
      </c>
      <c r="B157" s="36">
        <v>6060509</v>
      </c>
      <c r="C157" s="36" t="s">
        <v>2182</v>
      </c>
      <c r="D157" s="36">
        <v>7.26</v>
      </c>
      <c r="E157" s="36" t="s">
        <v>9017</v>
      </c>
      <c r="F157" s="36">
        <v>1</v>
      </c>
      <c r="G157" s="36" t="s">
        <v>8937</v>
      </c>
      <c r="H157" s="37">
        <v>45505</v>
      </c>
      <c r="I157" s="36">
        <v>3178310018606</v>
      </c>
      <c r="J157" s="36" t="s">
        <v>8939</v>
      </c>
    </row>
    <row r="158" spans="1:10" hidden="1" x14ac:dyDescent="0.3">
      <c r="A158" s="36">
        <v>12973</v>
      </c>
      <c r="B158" s="36">
        <v>6058617</v>
      </c>
      <c r="C158" s="36" t="s">
        <v>2150</v>
      </c>
      <c r="D158" s="36">
        <v>12.13</v>
      </c>
      <c r="E158" s="36" t="s">
        <v>9017</v>
      </c>
      <c r="F158" s="36">
        <v>1</v>
      </c>
      <c r="G158" s="36" t="s">
        <v>8937</v>
      </c>
      <c r="H158" s="37">
        <v>45505</v>
      </c>
      <c r="I158" s="36">
        <v>5029624011426</v>
      </c>
      <c r="J158" s="36" t="s">
        <v>8939</v>
      </c>
    </row>
    <row r="159" spans="1:10" hidden="1" x14ac:dyDescent="0.3">
      <c r="A159" s="36">
        <v>12973</v>
      </c>
      <c r="B159" s="36">
        <v>6058618</v>
      </c>
      <c r="C159" s="36" t="s">
        <v>2149</v>
      </c>
      <c r="D159" s="36">
        <v>19.38</v>
      </c>
      <c r="E159" s="36" t="s">
        <v>9017</v>
      </c>
      <c r="F159" s="36">
        <v>1</v>
      </c>
      <c r="G159" s="36" t="s">
        <v>8937</v>
      </c>
      <c r="H159" s="37">
        <v>45505</v>
      </c>
      <c r="I159" s="36">
        <v>5029624011433</v>
      </c>
      <c r="J159" s="36" t="s">
        <v>8939</v>
      </c>
    </row>
    <row r="160" spans="1:10" hidden="1" x14ac:dyDescent="0.3">
      <c r="A160" s="36">
        <v>12973</v>
      </c>
      <c r="B160" s="36">
        <v>6060505</v>
      </c>
      <c r="C160" s="36" t="s">
        <v>2178</v>
      </c>
      <c r="D160" s="36">
        <v>6.16</v>
      </c>
      <c r="E160" s="36" t="s">
        <v>9017</v>
      </c>
      <c r="F160" s="36">
        <v>1</v>
      </c>
      <c r="G160" s="36" t="s">
        <v>8937</v>
      </c>
      <c r="H160" s="37">
        <v>45505</v>
      </c>
      <c r="I160" s="36">
        <v>3178310018569</v>
      </c>
      <c r="J160" s="36" t="s">
        <v>8939</v>
      </c>
    </row>
    <row r="161" spans="1:10" hidden="1" x14ac:dyDescent="0.3">
      <c r="A161" s="36">
        <v>12973</v>
      </c>
      <c r="B161" s="36">
        <v>6060507</v>
      </c>
      <c r="C161" s="36" t="s">
        <v>2180</v>
      </c>
      <c r="D161" s="36">
        <v>19.53</v>
      </c>
      <c r="E161" s="36" t="s">
        <v>9017</v>
      </c>
      <c r="F161" s="36">
        <v>1</v>
      </c>
      <c r="G161" s="36" t="s">
        <v>8937</v>
      </c>
      <c r="H161" s="37">
        <v>45505</v>
      </c>
      <c r="I161" s="36">
        <v>3178310018583</v>
      </c>
      <c r="J161" s="36" t="s">
        <v>8939</v>
      </c>
    </row>
    <row r="162" spans="1:10" hidden="1" x14ac:dyDescent="0.3">
      <c r="A162" s="36">
        <v>12973</v>
      </c>
      <c r="B162" s="36">
        <v>6060506</v>
      </c>
      <c r="C162" s="36" t="s">
        <v>2179</v>
      </c>
      <c r="D162" s="36">
        <v>10.77</v>
      </c>
      <c r="E162" s="36" t="s">
        <v>9017</v>
      </c>
      <c r="F162" s="36">
        <v>1</v>
      </c>
      <c r="G162" s="36" t="s">
        <v>8937</v>
      </c>
      <c r="H162" s="37">
        <v>45505</v>
      </c>
      <c r="I162" s="36">
        <v>3178310018576</v>
      </c>
      <c r="J162" s="36" t="s">
        <v>8939</v>
      </c>
    </row>
    <row r="163" spans="1:10" hidden="1" x14ac:dyDescent="0.3">
      <c r="A163" s="36">
        <v>12973</v>
      </c>
      <c r="B163" s="36">
        <v>6041597</v>
      </c>
      <c r="C163" s="36" t="s">
        <v>2310</v>
      </c>
      <c r="D163" s="36">
        <v>2.35</v>
      </c>
      <c r="E163" s="36" t="s">
        <v>9040</v>
      </c>
      <c r="F163" s="36">
        <v>1</v>
      </c>
      <c r="G163" s="36" t="s">
        <v>8937</v>
      </c>
      <c r="H163" s="37">
        <v>45505</v>
      </c>
      <c r="I163" s="36">
        <v>5019200078011</v>
      </c>
      <c r="J163" s="36" t="s">
        <v>8939</v>
      </c>
    </row>
    <row r="164" spans="1:10" hidden="1" x14ac:dyDescent="0.3">
      <c r="A164" s="36">
        <v>12973</v>
      </c>
      <c r="B164" s="36">
        <v>6041124</v>
      </c>
      <c r="C164" s="36" t="s">
        <v>98</v>
      </c>
      <c r="D164" s="36">
        <v>3.48</v>
      </c>
      <c r="E164" s="36" t="s">
        <v>9043</v>
      </c>
      <c r="F164" s="36">
        <v>1</v>
      </c>
      <c r="G164" s="36" t="s">
        <v>8937</v>
      </c>
      <c r="H164" s="37">
        <v>45505</v>
      </c>
      <c r="I164" s="36">
        <v>5603902547649</v>
      </c>
      <c r="J164" s="36" t="s">
        <v>8939</v>
      </c>
    </row>
    <row r="165" spans="1:10" hidden="1" x14ac:dyDescent="0.3">
      <c r="A165" s="36">
        <v>12973</v>
      </c>
      <c r="B165" s="36">
        <v>6041125</v>
      </c>
      <c r="C165" s="36" t="s">
        <v>99</v>
      </c>
      <c r="D165" s="36">
        <v>2.58</v>
      </c>
      <c r="E165" s="36" t="s">
        <v>9043</v>
      </c>
      <c r="F165" s="36">
        <v>1</v>
      </c>
      <c r="G165" s="36" t="s">
        <v>8937</v>
      </c>
      <c r="H165" s="37">
        <v>45505</v>
      </c>
      <c r="I165" s="36">
        <v>5603902547656</v>
      </c>
      <c r="J165" s="36" t="s">
        <v>8939</v>
      </c>
    </row>
    <row r="166" spans="1:10" hidden="1" x14ac:dyDescent="0.3">
      <c r="A166" s="36">
        <v>12973</v>
      </c>
      <c r="B166" s="36">
        <v>6041126</v>
      </c>
      <c r="C166" s="36" t="s">
        <v>100</v>
      </c>
      <c r="D166" s="36">
        <v>1.4</v>
      </c>
      <c r="E166" s="36" t="s">
        <v>9043</v>
      </c>
      <c r="F166" s="36">
        <v>1</v>
      </c>
      <c r="G166" s="36" t="s">
        <v>8937</v>
      </c>
      <c r="H166" s="37">
        <v>45505</v>
      </c>
      <c r="I166" s="36">
        <v>5603902547663</v>
      </c>
      <c r="J166" s="36" t="s">
        <v>8939</v>
      </c>
    </row>
    <row r="167" spans="1:10" hidden="1" x14ac:dyDescent="0.3">
      <c r="A167" s="36">
        <v>12973</v>
      </c>
      <c r="B167" s="36">
        <v>6041132</v>
      </c>
      <c r="C167" s="36" t="s">
        <v>101</v>
      </c>
      <c r="D167" s="36">
        <v>1.5</v>
      </c>
      <c r="E167" s="36" t="s">
        <v>9043</v>
      </c>
      <c r="F167" s="36">
        <v>1</v>
      </c>
      <c r="G167" s="36" t="s">
        <v>8937</v>
      </c>
      <c r="H167" s="37">
        <v>45505</v>
      </c>
      <c r="I167" s="36">
        <v>5011393902586</v>
      </c>
      <c r="J167" s="36" t="s">
        <v>8939</v>
      </c>
    </row>
    <row r="168" spans="1:10" hidden="1" x14ac:dyDescent="0.3">
      <c r="A168" s="36">
        <v>12973</v>
      </c>
      <c r="B168" s="36">
        <v>6041133</v>
      </c>
      <c r="C168" s="36" t="s">
        <v>102</v>
      </c>
      <c r="D168" s="36">
        <v>3.61</v>
      </c>
      <c r="E168" s="36" t="s">
        <v>9043</v>
      </c>
      <c r="F168" s="36">
        <v>1</v>
      </c>
      <c r="G168" s="36" t="s">
        <v>8937</v>
      </c>
      <c r="H168" s="37">
        <v>45505</v>
      </c>
      <c r="I168" s="36">
        <v>5011393902593</v>
      </c>
      <c r="J168" s="36" t="s">
        <v>8939</v>
      </c>
    </row>
    <row r="169" spans="1:10" hidden="1" x14ac:dyDescent="0.3">
      <c r="A169" s="36">
        <v>12973</v>
      </c>
      <c r="B169" s="36">
        <v>6041623</v>
      </c>
      <c r="C169" s="36" t="s">
        <v>103</v>
      </c>
      <c r="D169" s="36">
        <v>3.79</v>
      </c>
      <c r="E169" s="36" t="s">
        <v>9043</v>
      </c>
      <c r="F169" s="36">
        <v>1</v>
      </c>
      <c r="G169" s="36" t="s">
        <v>8937</v>
      </c>
      <c r="H169" s="37">
        <v>45505</v>
      </c>
      <c r="I169" s="36">
        <v>5019200025305</v>
      </c>
      <c r="J169" s="36" t="s">
        <v>8939</v>
      </c>
    </row>
    <row r="170" spans="1:10" hidden="1" x14ac:dyDescent="0.3">
      <c r="A170" s="36">
        <v>12973</v>
      </c>
      <c r="B170" s="36">
        <v>6041624</v>
      </c>
      <c r="C170" s="36" t="s">
        <v>104</v>
      </c>
      <c r="D170" s="36">
        <v>5.14</v>
      </c>
      <c r="E170" s="36" t="s">
        <v>9043</v>
      </c>
      <c r="F170" s="36">
        <v>1</v>
      </c>
      <c r="G170" s="36" t="s">
        <v>8937</v>
      </c>
      <c r="H170" s="37">
        <v>45505</v>
      </c>
      <c r="I170" s="36">
        <v>5019200025312</v>
      </c>
      <c r="J170" s="36" t="s">
        <v>8939</v>
      </c>
    </row>
    <row r="171" spans="1:10" hidden="1" x14ac:dyDescent="0.3">
      <c r="A171" s="36">
        <v>12973</v>
      </c>
      <c r="B171" s="36">
        <v>6041625</v>
      </c>
      <c r="C171" s="36" t="s">
        <v>105</v>
      </c>
      <c r="D171" s="36">
        <v>6.22</v>
      </c>
      <c r="E171" s="36" t="s">
        <v>9043</v>
      </c>
      <c r="F171" s="36">
        <v>1</v>
      </c>
      <c r="G171" s="36" t="s">
        <v>8937</v>
      </c>
      <c r="H171" s="37">
        <v>45505</v>
      </c>
      <c r="I171" s="36">
        <v>5019200025329</v>
      </c>
      <c r="J171" s="36" t="s">
        <v>8939</v>
      </c>
    </row>
    <row r="172" spans="1:10" hidden="1" x14ac:dyDescent="0.3">
      <c r="A172" s="36">
        <v>12973</v>
      </c>
      <c r="B172" s="36">
        <v>6041626</v>
      </c>
      <c r="C172" s="36" t="s">
        <v>106</v>
      </c>
      <c r="D172" s="36">
        <v>3.53</v>
      </c>
      <c r="E172" s="36" t="s">
        <v>9043</v>
      </c>
      <c r="F172" s="36">
        <v>1</v>
      </c>
      <c r="G172" s="36" t="s">
        <v>8937</v>
      </c>
      <c r="H172" s="37">
        <v>45505</v>
      </c>
      <c r="I172" s="36">
        <v>5019200032327</v>
      </c>
      <c r="J172" s="36" t="s">
        <v>8939</v>
      </c>
    </row>
    <row r="173" spans="1:10" hidden="1" x14ac:dyDescent="0.3">
      <c r="A173" s="36">
        <v>12973</v>
      </c>
      <c r="B173" s="36">
        <v>6041627</v>
      </c>
      <c r="C173" s="36" t="s">
        <v>107</v>
      </c>
      <c r="D173" s="36">
        <v>7.06</v>
      </c>
      <c r="E173" s="36" t="s">
        <v>9043</v>
      </c>
      <c r="F173" s="36">
        <v>1</v>
      </c>
      <c r="G173" s="36" t="s">
        <v>8937</v>
      </c>
      <c r="H173" s="37">
        <v>45505</v>
      </c>
      <c r="I173" s="36">
        <v>5019200032334</v>
      </c>
      <c r="J173" s="36" t="s">
        <v>8939</v>
      </c>
    </row>
    <row r="174" spans="1:10" hidden="1" x14ac:dyDescent="0.3">
      <c r="A174" s="36">
        <v>12973</v>
      </c>
      <c r="B174" s="36">
        <v>6047360</v>
      </c>
      <c r="C174" s="36" t="s">
        <v>108</v>
      </c>
      <c r="D174" s="36">
        <v>3.79</v>
      </c>
      <c r="E174" s="36" t="s">
        <v>9043</v>
      </c>
      <c r="F174" s="36">
        <v>1</v>
      </c>
      <c r="G174" s="36" t="s">
        <v>8937</v>
      </c>
      <c r="H174" s="37">
        <v>45505</v>
      </c>
      <c r="I174" s="36">
        <v>5019200120192</v>
      </c>
      <c r="J174" s="36" t="s">
        <v>8939</v>
      </c>
    </row>
    <row r="175" spans="1:10" hidden="1" x14ac:dyDescent="0.3">
      <c r="A175" s="36">
        <v>12973</v>
      </c>
      <c r="B175" s="36">
        <v>6047361</v>
      </c>
      <c r="C175" s="36" t="s">
        <v>118</v>
      </c>
      <c r="D175" s="36">
        <v>5.14</v>
      </c>
      <c r="E175" s="36" t="s">
        <v>9043</v>
      </c>
      <c r="F175" s="36">
        <v>1</v>
      </c>
      <c r="G175" s="36" t="s">
        <v>8937</v>
      </c>
      <c r="H175" s="37">
        <v>45505</v>
      </c>
      <c r="I175" s="36">
        <v>5019200120208</v>
      </c>
      <c r="J175" s="36" t="s">
        <v>8939</v>
      </c>
    </row>
    <row r="176" spans="1:10" hidden="1" x14ac:dyDescent="0.3">
      <c r="A176" s="36">
        <v>12973</v>
      </c>
      <c r="B176" s="36">
        <v>6047362</v>
      </c>
      <c r="C176" s="36" t="s">
        <v>117</v>
      </c>
      <c r="D176" s="36">
        <v>6.22</v>
      </c>
      <c r="E176" s="36" t="s">
        <v>9043</v>
      </c>
      <c r="F176" s="36">
        <v>1</v>
      </c>
      <c r="G176" s="36" t="s">
        <v>8937</v>
      </c>
      <c r="H176" s="37">
        <v>45505</v>
      </c>
      <c r="I176" s="36">
        <v>5019200120215</v>
      </c>
      <c r="J176" s="36" t="s">
        <v>8939</v>
      </c>
    </row>
    <row r="177" spans="1:10" hidden="1" x14ac:dyDescent="0.3">
      <c r="A177" s="36">
        <v>12973</v>
      </c>
      <c r="B177" s="36">
        <v>6056784</v>
      </c>
      <c r="C177" s="36" t="s">
        <v>12019</v>
      </c>
      <c r="D177" s="36">
        <v>6.43</v>
      </c>
      <c r="E177" s="36" t="s">
        <v>9043</v>
      </c>
      <c r="F177" s="36">
        <v>1</v>
      </c>
      <c r="G177" s="36" t="s">
        <v>8937</v>
      </c>
      <c r="H177" s="37">
        <v>45505</v>
      </c>
      <c r="I177" s="36">
        <v>4046719236497</v>
      </c>
      <c r="J177" s="36" t="s">
        <v>8939</v>
      </c>
    </row>
    <row r="178" spans="1:10" hidden="1" x14ac:dyDescent="0.3">
      <c r="A178" s="36">
        <v>12973</v>
      </c>
      <c r="B178" s="36">
        <v>6056785</v>
      </c>
      <c r="C178" s="36" t="s">
        <v>12020</v>
      </c>
      <c r="D178" s="36">
        <v>7.71</v>
      </c>
      <c r="E178" s="36" t="s">
        <v>9043</v>
      </c>
      <c r="F178" s="36">
        <v>1</v>
      </c>
      <c r="G178" s="36" t="s">
        <v>8937</v>
      </c>
      <c r="H178" s="37">
        <v>45505</v>
      </c>
      <c r="I178" s="36">
        <v>4046719236510</v>
      </c>
      <c r="J178" s="36" t="s">
        <v>8939</v>
      </c>
    </row>
    <row r="179" spans="1:10" hidden="1" x14ac:dyDescent="0.3">
      <c r="A179" s="36">
        <v>12973</v>
      </c>
      <c r="B179" s="36">
        <v>6056786</v>
      </c>
      <c r="C179" s="36" t="s">
        <v>12021</v>
      </c>
      <c r="D179" s="36">
        <v>9.01</v>
      </c>
      <c r="E179" s="36" t="s">
        <v>9043</v>
      </c>
      <c r="F179" s="36">
        <v>1</v>
      </c>
      <c r="G179" s="36" t="s">
        <v>8937</v>
      </c>
      <c r="H179" s="37">
        <v>45505</v>
      </c>
      <c r="I179" s="36">
        <v>4046719236527</v>
      </c>
      <c r="J179" s="36" t="s">
        <v>8939</v>
      </c>
    </row>
    <row r="180" spans="1:10" hidden="1" x14ac:dyDescent="0.3">
      <c r="A180" s="36">
        <v>12973</v>
      </c>
      <c r="B180" s="36">
        <v>6058181</v>
      </c>
      <c r="C180" s="36" t="s">
        <v>2558</v>
      </c>
      <c r="D180" s="36">
        <v>3</v>
      </c>
      <c r="E180" s="36" t="s">
        <v>9043</v>
      </c>
      <c r="F180" s="36">
        <v>1</v>
      </c>
      <c r="G180" s="36" t="s">
        <v>8937</v>
      </c>
      <c r="H180" s="37">
        <v>45505</v>
      </c>
      <c r="I180" s="36">
        <v>5023555108897</v>
      </c>
      <c r="J180" s="36" t="s">
        <v>8939</v>
      </c>
    </row>
    <row r="181" spans="1:10" hidden="1" x14ac:dyDescent="0.3">
      <c r="A181" s="36">
        <v>12973</v>
      </c>
      <c r="B181" s="36">
        <v>6058182</v>
      </c>
      <c r="C181" s="36" t="s">
        <v>2557</v>
      </c>
      <c r="D181" s="36">
        <v>4.5</v>
      </c>
      <c r="E181" s="36" t="s">
        <v>9043</v>
      </c>
      <c r="F181" s="36">
        <v>1</v>
      </c>
      <c r="G181" s="36" t="s">
        <v>8937</v>
      </c>
      <c r="H181" s="37">
        <v>45505</v>
      </c>
      <c r="I181" s="36">
        <v>5023555108903</v>
      </c>
      <c r="J181" s="36" t="s">
        <v>8939</v>
      </c>
    </row>
    <row r="182" spans="1:10" hidden="1" x14ac:dyDescent="0.3">
      <c r="A182" s="36">
        <v>12973</v>
      </c>
      <c r="B182" s="36">
        <v>6058183</v>
      </c>
      <c r="C182" s="36" t="s">
        <v>12022</v>
      </c>
      <c r="D182" s="36">
        <v>6</v>
      </c>
      <c r="E182" s="36" t="s">
        <v>9043</v>
      </c>
      <c r="F182" s="36">
        <v>1</v>
      </c>
      <c r="G182" s="36" t="s">
        <v>8937</v>
      </c>
      <c r="H182" s="37">
        <v>45505</v>
      </c>
      <c r="I182" s="36">
        <v>5023555108910</v>
      </c>
      <c r="J182" s="36" t="s">
        <v>8939</v>
      </c>
    </row>
    <row r="183" spans="1:10" hidden="1" x14ac:dyDescent="0.3">
      <c r="A183" s="36">
        <v>12973</v>
      </c>
      <c r="B183" s="36">
        <v>6060671</v>
      </c>
      <c r="C183" s="36" t="s">
        <v>2594</v>
      </c>
      <c r="D183" s="36">
        <v>4</v>
      </c>
      <c r="E183" s="36" t="s">
        <v>9043</v>
      </c>
      <c r="F183" s="36">
        <v>1</v>
      </c>
      <c r="G183" s="36" t="s">
        <v>8937</v>
      </c>
      <c r="H183" s="37">
        <v>45505</v>
      </c>
      <c r="I183" s="36">
        <v>5023555111262</v>
      </c>
      <c r="J183" s="36" t="s">
        <v>8939</v>
      </c>
    </row>
    <row r="184" spans="1:10" hidden="1" x14ac:dyDescent="0.3">
      <c r="A184" s="36">
        <v>12973</v>
      </c>
      <c r="B184" s="36">
        <v>6060672</v>
      </c>
      <c r="C184" s="36" t="s">
        <v>2593</v>
      </c>
      <c r="D184" s="36">
        <v>5.5</v>
      </c>
      <c r="E184" s="36" t="s">
        <v>9043</v>
      </c>
      <c r="F184" s="36">
        <v>1</v>
      </c>
      <c r="G184" s="36" t="s">
        <v>8937</v>
      </c>
      <c r="H184" s="37">
        <v>45505</v>
      </c>
      <c r="I184" s="36">
        <v>5023555111293</v>
      </c>
      <c r="J184" s="36" t="s">
        <v>8939</v>
      </c>
    </row>
    <row r="185" spans="1:10" hidden="1" x14ac:dyDescent="0.3">
      <c r="A185" s="36">
        <v>12973</v>
      </c>
      <c r="B185" s="36">
        <v>6060673</v>
      </c>
      <c r="C185" s="36" t="s">
        <v>2592</v>
      </c>
      <c r="D185" s="36">
        <v>7</v>
      </c>
      <c r="E185" s="36" t="s">
        <v>9043</v>
      </c>
      <c r="F185" s="36">
        <v>1</v>
      </c>
      <c r="G185" s="36" t="s">
        <v>8937</v>
      </c>
      <c r="H185" s="37">
        <v>45505</v>
      </c>
      <c r="I185" s="36">
        <v>5023555111323</v>
      </c>
      <c r="J185" s="36" t="s">
        <v>8939</v>
      </c>
    </row>
    <row r="186" spans="1:10" hidden="1" x14ac:dyDescent="0.3">
      <c r="A186" s="36">
        <v>12973</v>
      </c>
      <c r="B186" s="36">
        <v>6070789</v>
      </c>
      <c r="C186" s="36" t="s">
        <v>12023</v>
      </c>
      <c r="D186" s="36">
        <v>3.61</v>
      </c>
      <c r="E186" s="36" t="s">
        <v>9043</v>
      </c>
      <c r="F186" s="36">
        <v>1</v>
      </c>
      <c r="G186" s="36" t="s">
        <v>8937</v>
      </c>
      <c r="H186" s="37">
        <v>45505</v>
      </c>
      <c r="I186" s="36">
        <v>5023555113457</v>
      </c>
      <c r="J186" s="36" t="s">
        <v>8939</v>
      </c>
    </row>
    <row r="187" spans="1:10" hidden="1" x14ac:dyDescent="0.3">
      <c r="A187" s="36">
        <v>12973</v>
      </c>
      <c r="B187" s="36">
        <v>6070790</v>
      </c>
      <c r="C187" s="36" t="s">
        <v>12024</v>
      </c>
      <c r="D187" s="36">
        <v>4.38</v>
      </c>
      <c r="E187" s="36" t="s">
        <v>9043</v>
      </c>
      <c r="F187" s="36">
        <v>1</v>
      </c>
      <c r="G187" s="36" t="s">
        <v>8937</v>
      </c>
      <c r="H187" s="37">
        <v>45505</v>
      </c>
      <c r="I187" s="36">
        <v>5023555113471</v>
      </c>
      <c r="J187" s="36" t="s">
        <v>8939</v>
      </c>
    </row>
    <row r="188" spans="1:10" hidden="1" x14ac:dyDescent="0.3">
      <c r="A188" s="36">
        <v>12973</v>
      </c>
      <c r="B188" s="36">
        <v>6070791</v>
      </c>
      <c r="C188" s="36" t="s">
        <v>12025</v>
      </c>
      <c r="D188" s="36">
        <v>5.15</v>
      </c>
      <c r="E188" s="36" t="s">
        <v>9043</v>
      </c>
      <c r="F188" s="36">
        <v>1</v>
      </c>
      <c r="G188" s="36" t="s">
        <v>8937</v>
      </c>
      <c r="H188" s="37">
        <v>45505</v>
      </c>
      <c r="I188" s="36">
        <v>5023555113495</v>
      </c>
      <c r="J188" s="36" t="s">
        <v>8939</v>
      </c>
    </row>
    <row r="189" spans="1:10" hidden="1" x14ac:dyDescent="0.3">
      <c r="A189" s="36">
        <v>12973</v>
      </c>
      <c r="B189" s="36">
        <v>6042348</v>
      </c>
      <c r="C189" s="36" t="s">
        <v>2850</v>
      </c>
      <c r="D189" s="36">
        <v>7.73</v>
      </c>
      <c r="E189" s="36" t="s">
        <v>9070</v>
      </c>
      <c r="F189" s="36">
        <v>1</v>
      </c>
      <c r="G189" s="36" t="s">
        <v>8937</v>
      </c>
      <c r="H189" s="37">
        <v>45505</v>
      </c>
      <c r="I189" s="36">
        <v>5019200035427</v>
      </c>
      <c r="J189" s="36" t="s">
        <v>8939</v>
      </c>
    </row>
    <row r="190" spans="1:10" hidden="1" x14ac:dyDescent="0.3">
      <c r="A190" s="36">
        <v>12973</v>
      </c>
      <c r="B190" s="36">
        <v>6047231</v>
      </c>
      <c r="C190" s="36" t="s">
        <v>122</v>
      </c>
      <c r="D190" s="36">
        <v>6.68</v>
      </c>
      <c r="E190" s="36" t="s">
        <v>9070</v>
      </c>
      <c r="F190" s="36">
        <v>1</v>
      </c>
      <c r="G190" s="36" t="s">
        <v>8937</v>
      </c>
      <c r="H190" s="37">
        <v>45505</v>
      </c>
      <c r="I190" s="36">
        <v>5603902538487</v>
      </c>
      <c r="J190" s="36" t="s">
        <v>8939</v>
      </c>
    </row>
    <row r="191" spans="1:10" hidden="1" x14ac:dyDescent="0.3">
      <c r="A191" s="36">
        <v>12973</v>
      </c>
      <c r="B191" s="36">
        <v>6048484</v>
      </c>
      <c r="C191" s="36" t="s">
        <v>2748</v>
      </c>
      <c r="D191" s="36">
        <v>7.3</v>
      </c>
      <c r="E191" s="36" t="s">
        <v>9070</v>
      </c>
      <c r="F191" s="36">
        <v>1</v>
      </c>
      <c r="G191" s="36" t="s">
        <v>8937</v>
      </c>
      <c r="H191" s="37">
        <v>45505</v>
      </c>
      <c r="I191" s="36">
        <v>5037898612522</v>
      </c>
      <c r="J191" s="36" t="s">
        <v>8939</v>
      </c>
    </row>
    <row r="192" spans="1:10" hidden="1" x14ac:dyDescent="0.3">
      <c r="A192" s="36">
        <v>12973</v>
      </c>
      <c r="B192" s="36">
        <v>6048485</v>
      </c>
      <c r="C192" s="36" t="s">
        <v>120</v>
      </c>
      <c r="D192" s="36">
        <v>7.57</v>
      </c>
      <c r="E192" s="36" t="s">
        <v>9070</v>
      </c>
      <c r="F192" s="36">
        <v>1</v>
      </c>
      <c r="G192" s="36" t="s">
        <v>8937</v>
      </c>
      <c r="H192" s="37">
        <v>45505</v>
      </c>
      <c r="I192" s="36">
        <v>5037898612539</v>
      </c>
      <c r="J192" s="36" t="s">
        <v>8939</v>
      </c>
    </row>
    <row r="193" spans="1:10" hidden="1" x14ac:dyDescent="0.3">
      <c r="A193" s="36">
        <v>12973</v>
      </c>
      <c r="B193" s="36">
        <v>6055500</v>
      </c>
      <c r="C193" s="36" t="s">
        <v>119</v>
      </c>
      <c r="D193" s="36">
        <v>11.07</v>
      </c>
      <c r="E193" s="36" t="s">
        <v>9070</v>
      </c>
      <c r="F193" s="36">
        <v>1</v>
      </c>
      <c r="G193" s="36" t="s">
        <v>8937</v>
      </c>
      <c r="H193" s="37">
        <v>45505</v>
      </c>
      <c r="I193" s="36">
        <v>5012002910619</v>
      </c>
      <c r="J193" s="36" t="s">
        <v>8939</v>
      </c>
    </row>
    <row r="194" spans="1:10" hidden="1" x14ac:dyDescent="0.3">
      <c r="A194" s="36">
        <v>12973</v>
      </c>
      <c r="B194" s="36">
        <v>6041657</v>
      </c>
      <c r="C194" s="36" t="s">
        <v>2805</v>
      </c>
      <c r="D194" s="36">
        <v>2.15</v>
      </c>
      <c r="E194" s="36" t="s">
        <v>9070</v>
      </c>
      <c r="F194" s="36">
        <v>1</v>
      </c>
      <c r="G194" s="36" t="s">
        <v>8937</v>
      </c>
      <c r="H194" s="37">
        <v>45505</v>
      </c>
      <c r="I194" s="36">
        <v>5019200038534</v>
      </c>
      <c r="J194" s="36" t="s">
        <v>8939</v>
      </c>
    </row>
    <row r="195" spans="1:10" hidden="1" x14ac:dyDescent="0.3">
      <c r="A195" s="36">
        <v>12973</v>
      </c>
      <c r="B195" s="36">
        <v>6041641</v>
      </c>
      <c r="C195" s="36" t="s">
        <v>123</v>
      </c>
      <c r="D195" s="36">
        <v>7.2</v>
      </c>
      <c r="E195" s="36" t="s">
        <v>9070</v>
      </c>
      <c r="F195" s="36">
        <v>1</v>
      </c>
      <c r="G195" s="36" t="s">
        <v>8937</v>
      </c>
      <c r="H195" s="37">
        <v>45505</v>
      </c>
      <c r="I195" s="36">
        <v>5019200019984</v>
      </c>
      <c r="J195" s="36" t="s">
        <v>8939</v>
      </c>
    </row>
    <row r="196" spans="1:10" hidden="1" x14ac:dyDescent="0.3">
      <c r="A196" s="36">
        <v>12973</v>
      </c>
      <c r="B196" s="36">
        <v>6041849</v>
      </c>
      <c r="C196" s="36" t="s">
        <v>126</v>
      </c>
      <c r="D196" s="36">
        <v>8.1300000000000008</v>
      </c>
      <c r="E196" s="36" t="s">
        <v>9078</v>
      </c>
      <c r="F196" s="36">
        <v>1</v>
      </c>
      <c r="G196" s="36" t="s">
        <v>8937</v>
      </c>
      <c r="H196" s="37">
        <v>45505</v>
      </c>
      <c r="I196" s="36">
        <v>716341401573</v>
      </c>
      <c r="J196" s="36" t="s">
        <v>8939</v>
      </c>
    </row>
    <row r="197" spans="1:10" hidden="1" x14ac:dyDescent="0.3">
      <c r="A197" s="36">
        <v>12973</v>
      </c>
      <c r="B197" s="36">
        <v>6041853</v>
      </c>
      <c r="C197" s="36" t="s">
        <v>125</v>
      </c>
      <c r="D197" s="36">
        <v>5.41</v>
      </c>
      <c r="E197" s="36" t="s">
        <v>9078</v>
      </c>
      <c r="F197" s="36">
        <v>1</v>
      </c>
      <c r="G197" s="36" t="s">
        <v>8937</v>
      </c>
      <c r="H197" s="37">
        <v>45505</v>
      </c>
      <c r="I197" s="36">
        <v>716341351168</v>
      </c>
      <c r="J197" s="36" t="s">
        <v>8939</v>
      </c>
    </row>
    <row r="198" spans="1:10" hidden="1" x14ac:dyDescent="0.3">
      <c r="A198" s="36">
        <v>12973</v>
      </c>
      <c r="B198" s="36">
        <v>6041854</v>
      </c>
      <c r="C198" s="36" t="s">
        <v>2953</v>
      </c>
      <c r="D198" s="36">
        <v>4.33</v>
      </c>
      <c r="E198" s="36" t="s">
        <v>9078</v>
      </c>
      <c r="F198" s="36">
        <v>1</v>
      </c>
      <c r="G198" s="36" t="s">
        <v>8937</v>
      </c>
      <c r="H198" s="37">
        <v>45505</v>
      </c>
      <c r="I198" s="36">
        <v>716341351090</v>
      </c>
      <c r="J198" s="36" t="s">
        <v>8939</v>
      </c>
    </row>
    <row r="199" spans="1:10" hidden="1" x14ac:dyDescent="0.3">
      <c r="A199" s="36">
        <v>12973</v>
      </c>
      <c r="B199" s="36">
        <v>6042075</v>
      </c>
      <c r="C199" s="36" t="s">
        <v>124</v>
      </c>
      <c r="D199" s="36">
        <v>9.27</v>
      </c>
      <c r="E199" s="36" t="s">
        <v>9078</v>
      </c>
      <c r="F199" s="36">
        <v>1</v>
      </c>
      <c r="G199" s="36" t="s">
        <v>8937</v>
      </c>
      <c r="H199" s="37">
        <v>45505</v>
      </c>
      <c r="I199" s="36">
        <v>5012002841241</v>
      </c>
      <c r="J199" s="36" t="s">
        <v>8939</v>
      </c>
    </row>
    <row r="200" spans="1:10" hidden="1" x14ac:dyDescent="0.3">
      <c r="A200" s="36">
        <v>12973</v>
      </c>
      <c r="B200" s="36">
        <v>6042081</v>
      </c>
      <c r="C200" s="36" t="s">
        <v>2962</v>
      </c>
      <c r="D200" s="36">
        <v>15.45</v>
      </c>
      <c r="E200" s="36" t="s">
        <v>9078</v>
      </c>
      <c r="F200" s="36">
        <v>1</v>
      </c>
      <c r="G200" s="36" t="s">
        <v>8937</v>
      </c>
      <c r="H200" s="37">
        <v>45505</v>
      </c>
      <c r="I200" s="36">
        <v>5012002905882</v>
      </c>
      <c r="J200" s="36" t="s">
        <v>8939</v>
      </c>
    </row>
    <row r="201" spans="1:10" hidden="1" x14ac:dyDescent="0.3">
      <c r="A201" s="36">
        <v>12973</v>
      </c>
      <c r="B201" s="36">
        <v>6042083</v>
      </c>
      <c r="C201" s="36" t="s">
        <v>2963</v>
      </c>
      <c r="D201" s="36">
        <v>2.58</v>
      </c>
      <c r="E201" s="36" t="s">
        <v>9078</v>
      </c>
      <c r="F201" s="36">
        <v>1</v>
      </c>
      <c r="G201" s="36" t="s">
        <v>8937</v>
      </c>
      <c r="H201" s="37">
        <v>45505</v>
      </c>
      <c r="I201" s="36">
        <v>5012002908838</v>
      </c>
      <c r="J201" s="36" t="s">
        <v>8939</v>
      </c>
    </row>
    <row r="202" spans="1:10" hidden="1" x14ac:dyDescent="0.3">
      <c r="A202" s="36">
        <v>12973</v>
      </c>
      <c r="B202" s="36">
        <v>6057555</v>
      </c>
      <c r="C202" s="36" t="s">
        <v>5279</v>
      </c>
      <c r="D202" s="36">
        <v>5.8</v>
      </c>
      <c r="E202" s="36" t="s">
        <v>9078</v>
      </c>
      <c r="F202" s="36">
        <v>1</v>
      </c>
      <c r="G202" s="36" t="s">
        <v>8937</v>
      </c>
      <c r="H202" s="37">
        <v>45505</v>
      </c>
      <c r="I202" s="36">
        <v>44359091265</v>
      </c>
      <c r="J202" s="36" t="s">
        <v>8939</v>
      </c>
    </row>
    <row r="203" spans="1:10" hidden="1" x14ac:dyDescent="0.3">
      <c r="A203" s="36">
        <v>12973</v>
      </c>
      <c r="B203" s="36">
        <v>6057606</v>
      </c>
      <c r="C203" s="36" t="s">
        <v>5240</v>
      </c>
      <c r="D203" s="36">
        <v>10.09</v>
      </c>
      <c r="E203" s="36" t="s">
        <v>9078</v>
      </c>
      <c r="F203" s="36">
        <v>1</v>
      </c>
      <c r="G203" s="36" t="s">
        <v>8937</v>
      </c>
      <c r="H203" s="37">
        <v>45505</v>
      </c>
      <c r="I203" s="36">
        <v>44359223147</v>
      </c>
      <c r="J203" s="36" t="s">
        <v>8939</v>
      </c>
    </row>
    <row r="204" spans="1:10" hidden="1" x14ac:dyDescent="0.3">
      <c r="A204" s="36">
        <v>12973</v>
      </c>
      <c r="B204" s="36">
        <v>6059034</v>
      </c>
      <c r="C204" s="36" t="s">
        <v>3154</v>
      </c>
      <c r="D204" s="36">
        <v>6.18</v>
      </c>
      <c r="E204" s="36" t="s">
        <v>9078</v>
      </c>
      <c r="F204" s="36">
        <v>1</v>
      </c>
      <c r="G204" s="36" t="s">
        <v>8937</v>
      </c>
      <c r="H204" s="37">
        <v>45505</v>
      </c>
      <c r="I204" s="36">
        <v>5056287402247</v>
      </c>
      <c r="J204" s="36" t="s">
        <v>8939</v>
      </c>
    </row>
    <row r="205" spans="1:10" hidden="1" x14ac:dyDescent="0.3">
      <c r="A205" s="36">
        <v>12973</v>
      </c>
      <c r="B205" s="36">
        <v>6059035</v>
      </c>
      <c r="C205" s="36" t="s">
        <v>3077</v>
      </c>
      <c r="D205" s="36">
        <v>4.12</v>
      </c>
      <c r="E205" s="36" t="s">
        <v>9078</v>
      </c>
      <c r="F205" s="36">
        <v>1</v>
      </c>
      <c r="G205" s="36" t="s">
        <v>8937</v>
      </c>
      <c r="H205" s="37">
        <v>45505</v>
      </c>
      <c r="I205" s="36">
        <v>5056287402254</v>
      </c>
      <c r="J205" s="36" t="s">
        <v>8939</v>
      </c>
    </row>
    <row r="206" spans="1:10" hidden="1" x14ac:dyDescent="0.3">
      <c r="A206" s="36">
        <v>12973</v>
      </c>
      <c r="B206" s="36">
        <v>6061941</v>
      </c>
      <c r="C206" s="36" t="s">
        <v>3072</v>
      </c>
      <c r="D206" s="36">
        <v>2.98</v>
      </c>
      <c r="E206" s="36" t="s">
        <v>9078</v>
      </c>
      <c r="F206" s="36">
        <v>1</v>
      </c>
      <c r="G206" s="36" t="s">
        <v>8937</v>
      </c>
      <c r="H206" s="37">
        <v>45505</v>
      </c>
      <c r="I206" s="36">
        <v>5056405100550</v>
      </c>
      <c r="J206" s="36" t="s">
        <v>8939</v>
      </c>
    </row>
    <row r="207" spans="1:10" hidden="1" x14ac:dyDescent="0.3">
      <c r="A207" s="36">
        <v>12973</v>
      </c>
      <c r="B207" s="36">
        <v>6061942</v>
      </c>
      <c r="C207" s="36" t="s">
        <v>3073</v>
      </c>
      <c r="D207" s="36">
        <v>6.92</v>
      </c>
      <c r="E207" s="36" t="s">
        <v>9078</v>
      </c>
      <c r="F207" s="36">
        <v>1</v>
      </c>
      <c r="G207" s="36" t="s">
        <v>8937</v>
      </c>
      <c r="H207" s="37">
        <v>45505</v>
      </c>
      <c r="I207" s="36">
        <v>5056405100567</v>
      </c>
      <c r="J207" s="36" t="s">
        <v>8939</v>
      </c>
    </row>
    <row r="208" spans="1:10" hidden="1" x14ac:dyDescent="0.3">
      <c r="A208" s="36">
        <v>12973</v>
      </c>
      <c r="B208" s="36">
        <v>6061943</v>
      </c>
      <c r="C208" s="36" t="s">
        <v>3074</v>
      </c>
      <c r="D208" s="36">
        <v>1.68</v>
      </c>
      <c r="E208" s="36" t="s">
        <v>9078</v>
      </c>
      <c r="F208" s="36">
        <v>1</v>
      </c>
      <c r="G208" s="36" t="s">
        <v>8937</v>
      </c>
      <c r="H208" s="37">
        <v>45505</v>
      </c>
      <c r="I208" s="36">
        <v>5056405100574</v>
      </c>
      <c r="J208" s="36" t="s">
        <v>8939</v>
      </c>
    </row>
    <row r="209" spans="1:10" hidden="1" x14ac:dyDescent="0.3">
      <c r="A209" s="36">
        <v>12973</v>
      </c>
      <c r="B209" s="36">
        <v>6070761</v>
      </c>
      <c r="C209" s="36" t="s">
        <v>12026</v>
      </c>
      <c r="D209" s="36">
        <v>10.3</v>
      </c>
      <c r="E209" s="36" t="s">
        <v>9078</v>
      </c>
      <c r="F209" s="36">
        <v>1</v>
      </c>
      <c r="G209" s="36" t="s">
        <v>8937</v>
      </c>
      <c r="H209" s="37">
        <v>45505</v>
      </c>
      <c r="I209" s="36">
        <v>5056405101700</v>
      </c>
      <c r="J209" s="36" t="s">
        <v>8939</v>
      </c>
    </row>
    <row r="210" spans="1:10" hidden="1" x14ac:dyDescent="0.3">
      <c r="A210" s="36">
        <v>12973</v>
      </c>
      <c r="B210" s="36">
        <v>6070749</v>
      </c>
      <c r="C210" s="36" t="s">
        <v>12027</v>
      </c>
      <c r="D210" s="36">
        <v>23.18</v>
      </c>
      <c r="E210" s="36" t="s">
        <v>9078</v>
      </c>
      <c r="F210" s="36">
        <v>1</v>
      </c>
      <c r="G210" s="36" t="s">
        <v>8937</v>
      </c>
      <c r="H210" s="37">
        <v>45505</v>
      </c>
      <c r="I210" s="36">
        <v>5056405101854</v>
      </c>
      <c r="J210" s="36" t="s">
        <v>8939</v>
      </c>
    </row>
    <row r="211" spans="1:10" hidden="1" x14ac:dyDescent="0.3">
      <c r="A211" s="36">
        <v>12973</v>
      </c>
      <c r="B211" s="36">
        <v>6070742</v>
      </c>
      <c r="C211" s="36" t="s">
        <v>12028</v>
      </c>
      <c r="D211" s="36">
        <v>3.9</v>
      </c>
      <c r="E211" s="36" t="s">
        <v>9078</v>
      </c>
      <c r="F211" s="36">
        <v>1</v>
      </c>
      <c r="G211" s="36" t="s">
        <v>8937</v>
      </c>
      <c r="H211" s="37">
        <v>45505</v>
      </c>
      <c r="I211" s="36">
        <v>5056405101465</v>
      </c>
      <c r="J211" s="36" t="s">
        <v>8939</v>
      </c>
    </row>
    <row r="212" spans="1:10" hidden="1" x14ac:dyDescent="0.3">
      <c r="A212" s="36">
        <v>12973</v>
      </c>
      <c r="B212" s="36">
        <v>6070741</v>
      </c>
      <c r="C212" s="36" t="s">
        <v>12029</v>
      </c>
      <c r="D212" s="36">
        <v>3.28</v>
      </c>
      <c r="E212" s="36" t="s">
        <v>9078</v>
      </c>
      <c r="F212" s="36">
        <v>1</v>
      </c>
      <c r="G212" s="36" t="s">
        <v>8937</v>
      </c>
      <c r="H212" s="37">
        <v>45505</v>
      </c>
      <c r="I212" s="36">
        <v>5056405101472</v>
      </c>
      <c r="J212" s="36" t="s">
        <v>8939</v>
      </c>
    </row>
    <row r="213" spans="1:10" hidden="1" x14ac:dyDescent="0.3">
      <c r="A213" s="36">
        <v>12973</v>
      </c>
      <c r="B213" s="36">
        <v>6070738</v>
      </c>
      <c r="C213" s="36" t="s">
        <v>12030</v>
      </c>
      <c r="D213" s="36">
        <v>4.12</v>
      </c>
      <c r="E213" s="36" t="s">
        <v>9078</v>
      </c>
      <c r="F213" s="36">
        <v>1</v>
      </c>
      <c r="G213" s="36" t="s">
        <v>8937</v>
      </c>
      <c r="H213" s="37">
        <v>45505</v>
      </c>
      <c r="I213" s="36">
        <v>5056405101403</v>
      </c>
      <c r="J213" s="36" t="s">
        <v>8939</v>
      </c>
    </row>
    <row r="214" spans="1:10" hidden="1" x14ac:dyDescent="0.3">
      <c r="A214" s="36">
        <v>12973</v>
      </c>
      <c r="B214" s="36">
        <v>6070737</v>
      </c>
      <c r="C214" s="36" t="s">
        <v>12031</v>
      </c>
      <c r="D214" s="36">
        <v>10.3</v>
      </c>
      <c r="E214" s="36" t="s">
        <v>9078</v>
      </c>
      <c r="F214" s="36">
        <v>1</v>
      </c>
      <c r="G214" s="36" t="s">
        <v>8937</v>
      </c>
      <c r="H214" s="37">
        <v>45505</v>
      </c>
      <c r="I214" s="36">
        <v>5012002907978</v>
      </c>
      <c r="J214" s="36" t="s">
        <v>8939</v>
      </c>
    </row>
    <row r="215" spans="1:10" hidden="1" x14ac:dyDescent="0.3">
      <c r="A215" s="36">
        <v>12973</v>
      </c>
      <c r="B215" s="36">
        <v>6070736</v>
      </c>
      <c r="C215" s="36" t="s">
        <v>12032</v>
      </c>
      <c r="D215" s="36">
        <v>10.3</v>
      </c>
      <c r="E215" s="36" t="s">
        <v>9078</v>
      </c>
      <c r="F215" s="36">
        <v>1</v>
      </c>
      <c r="G215" s="36" t="s">
        <v>8937</v>
      </c>
      <c r="H215" s="37">
        <v>45505</v>
      </c>
      <c r="I215" s="36">
        <v>5012002908005</v>
      </c>
      <c r="J215" s="36" t="s">
        <v>8939</v>
      </c>
    </row>
    <row r="216" spans="1:10" hidden="1" x14ac:dyDescent="0.3">
      <c r="A216" s="36">
        <v>12973</v>
      </c>
      <c r="B216" s="36">
        <v>6063302</v>
      </c>
      <c r="C216" s="36" t="s">
        <v>12033</v>
      </c>
      <c r="D216" s="36">
        <v>6.36</v>
      </c>
      <c r="E216" s="36" t="s">
        <v>9078</v>
      </c>
      <c r="F216" s="36">
        <v>1</v>
      </c>
      <c r="G216" s="36" t="s">
        <v>8937</v>
      </c>
      <c r="H216" s="37">
        <v>45505</v>
      </c>
      <c r="I216" s="36">
        <v>44359330128</v>
      </c>
      <c r="J216" s="36" t="s">
        <v>8939</v>
      </c>
    </row>
    <row r="217" spans="1:10" hidden="1" x14ac:dyDescent="0.3">
      <c r="A217" s="36">
        <v>12973</v>
      </c>
      <c r="B217" s="36">
        <v>6063301</v>
      </c>
      <c r="C217" s="36" t="s">
        <v>12034</v>
      </c>
      <c r="D217" s="36">
        <v>5.04</v>
      </c>
      <c r="E217" s="36" t="s">
        <v>9078</v>
      </c>
      <c r="F217" s="36">
        <v>1</v>
      </c>
      <c r="G217" s="36" t="s">
        <v>8937</v>
      </c>
      <c r="H217" s="37">
        <v>45505</v>
      </c>
      <c r="I217" s="36">
        <v>44359330104</v>
      </c>
      <c r="J217" s="36" t="s">
        <v>8939</v>
      </c>
    </row>
    <row r="218" spans="1:10" hidden="1" x14ac:dyDescent="0.3">
      <c r="A218" s="36">
        <v>12973</v>
      </c>
      <c r="B218" s="36">
        <v>6063294</v>
      </c>
      <c r="C218" s="36" t="s">
        <v>12035</v>
      </c>
      <c r="D218" s="36">
        <v>4.78</v>
      </c>
      <c r="E218" s="36" t="s">
        <v>9078</v>
      </c>
      <c r="F218" s="36">
        <v>1</v>
      </c>
      <c r="G218" s="36" t="s">
        <v>8937</v>
      </c>
      <c r="H218" s="37">
        <v>45505</v>
      </c>
      <c r="I218" s="36">
        <v>44359330043</v>
      </c>
      <c r="J218" s="36" t="s">
        <v>8939</v>
      </c>
    </row>
    <row r="219" spans="1:10" hidden="1" x14ac:dyDescent="0.3">
      <c r="A219" s="36">
        <v>12973</v>
      </c>
      <c r="B219" s="36">
        <v>6063293</v>
      </c>
      <c r="C219" s="36" t="s">
        <v>12036</v>
      </c>
      <c r="D219" s="36">
        <v>4.62</v>
      </c>
      <c r="E219" s="36" t="s">
        <v>9078</v>
      </c>
      <c r="F219" s="36">
        <v>1</v>
      </c>
      <c r="G219" s="36" t="s">
        <v>8937</v>
      </c>
      <c r="H219" s="37">
        <v>45505</v>
      </c>
      <c r="I219" s="36">
        <v>44359330036</v>
      </c>
      <c r="J219" s="36" t="s">
        <v>8939</v>
      </c>
    </row>
    <row r="220" spans="1:10" hidden="1" x14ac:dyDescent="0.3">
      <c r="A220" s="36">
        <v>12973</v>
      </c>
      <c r="B220" s="36">
        <v>6061972</v>
      </c>
      <c r="C220" s="36" t="s">
        <v>3102</v>
      </c>
      <c r="D220" s="36">
        <v>8.5</v>
      </c>
      <c r="E220" s="36" t="s">
        <v>9078</v>
      </c>
      <c r="F220" s="36">
        <v>1</v>
      </c>
      <c r="G220" s="36" t="s">
        <v>8937</v>
      </c>
      <c r="H220" s="37">
        <v>45505</v>
      </c>
      <c r="I220" s="36">
        <v>5056405100468</v>
      </c>
      <c r="J220" s="36" t="s">
        <v>8939</v>
      </c>
    </row>
    <row r="221" spans="1:10" hidden="1" x14ac:dyDescent="0.3">
      <c r="A221" s="36">
        <v>12973</v>
      </c>
      <c r="B221" s="36">
        <v>6061969</v>
      </c>
      <c r="C221" s="36" t="s">
        <v>3151</v>
      </c>
      <c r="D221" s="36">
        <v>3.48</v>
      </c>
      <c r="E221" s="36" t="s">
        <v>9078</v>
      </c>
      <c r="F221" s="36">
        <v>1</v>
      </c>
      <c r="G221" s="36" t="s">
        <v>8937</v>
      </c>
      <c r="H221" s="37">
        <v>45505</v>
      </c>
      <c r="I221" s="36">
        <v>5056405100444</v>
      </c>
      <c r="J221" s="36" t="s">
        <v>8939</v>
      </c>
    </row>
    <row r="222" spans="1:10" hidden="1" x14ac:dyDescent="0.3">
      <c r="A222" s="36">
        <v>12973</v>
      </c>
      <c r="B222" s="36">
        <v>6061968</v>
      </c>
      <c r="C222" s="36" t="s">
        <v>3150</v>
      </c>
      <c r="D222" s="36">
        <v>3.42</v>
      </c>
      <c r="E222" s="36" t="s">
        <v>9078</v>
      </c>
      <c r="F222" s="36">
        <v>1</v>
      </c>
      <c r="G222" s="36" t="s">
        <v>8937</v>
      </c>
      <c r="H222" s="37">
        <v>45505</v>
      </c>
      <c r="I222" s="36">
        <v>5056405100437</v>
      </c>
      <c r="J222" s="36" t="s">
        <v>8939</v>
      </c>
    </row>
    <row r="223" spans="1:10" hidden="1" x14ac:dyDescent="0.3">
      <c r="A223" s="36">
        <v>12973</v>
      </c>
      <c r="B223" s="36">
        <v>6061967</v>
      </c>
      <c r="C223" s="36" t="s">
        <v>3149</v>
      </c>
      <c r="D223" s="36">
        <v>2.52</v>
      </c>
      <c r="E223" s="36" t="s">
        <v>9078</v>
      </c>
      <c r="F223" s="36">
        <v>1</v>
      </c>
      <c r="G223" s="36" t="s">
        <v>8937</v>
      </c>
      <c r="H223" s="37">
        <v>45505</v>
      </c>
      <c r="I223" s="36">
        <v>5056405100420</v>
      </c>
      <c r="J223" s="36" t="s">
        <v>8939</v>
      </c>
    </row>
    <row r="224" spans="1:10" hidden="1" x14ac:dyDescent="0.3">
      <c r="A224" s="36">
        <v>12973</v>
      </c>
      <c r="B224" s="36">
        <v>6061966</v>
      </c>
      <c r="C224" s="36" t="s">
        <v>3148</v>
      </c>
      <c r="D224" s="36">
        <v>2.2799999999999998</v>
      </c>
      <c r="E224" s="36" t="s">
        <v>9078</v>
      </c>
      <c r="F224" s="36">
        <v>1</v>
      </c>
      <c r="G224" s="36" t="s">
        <v>8937</v>
      </c>
      <c r="H224" s="37">
        <v>45505</v>
      </c>
      <c r="I224" s="36">
        <v>5056405100413</v>
      </c>
      <c r="J224" s="36" t="s">
        <v>8939</v>
      </c>
    </row>
    <row r="225" spans="1:10" hidden="1" x14ac:dyDescent="0.3">
      <c r="A225" s="36">
        <v>12973</v>
      </c>
      <c r="B225" s="36">
        <v>6061965</v>
      </c>
      <c r="C225" s="36" t="s">
        <v>3147</v>
      </c>
      <c r="D225" s="36">
        <v>5.2</v>
      </c>
      <c r="E225" s="36" t="s">
        <v>9078</v>
      </c>
      <c r="F225" s="36">
        <v>1</v>
      </c>
      <c r="G225" s="36" t="s">
        <v>8937</v>
      </c>
      <c r="H225" s="37">
        <v>45505</v>
      </c>
      <c r="I225" s="36">
        <v>5056405100406</v>
      </c>
      <c r="J225" s="36" t="s">
        <v>8939</v>
      </c>
    </row>
    <row r="226" spans="1:10" hidden="1" x14ac:dyDescent="0.3">
      <c r="A226" s="36">
        <v>12973</v>
      </c>
      <c r="B226" s="36">
        <v>6061964</v>
      </c>
      <c r="C226" s="36" t="s">
        <v>3146</v>
      </c>
      <c r="D226" s="36">
        <v>4.22</v>
      </c>
      <c r="E226" s="36" t="s">
        <v>9078</v>
      </c>
      <c r="F226" s="36">
        <v>1</v>
      </c>
      <c r="G226" s="36" t="s">
        <v>8937</v>
      </c>
      <c r="H226" s="37">
        <v>45505</v>
      </c>
      <c r="I226" s="36">
        <v>5056405100390</v>
      </c>
      <c r="J226" s="36" t="s">
        <v>8939</v>
      </c>
    </row>
    <row r="227" spans="1:10" hidden="1" x14ac:dyDescent="0.3">
      <c r="A227" s="36">
        <v>12973</v>
      </c>
      <c r="B227" s="36">
        <v>6061956</v>
      </c>
      <c r="C227" s="36" t="s">
        <v>3138</v>
      </c>
      <c r="D227" s="36">
        <v>7.32</v>
      </c>
      <c r="E227" s="36" t="s">
        <v>9078</v>
      </c>
      <c r="F227" s="36">
        <v>1</v>
      </c>
      <c r="G227" s="36" t="s">
        <v>8937</v>
      </c>
      <c r="H227" s="37">
        <v>45505</v>
      </c>
      <c r="I227" s="36">
        <v>5056405100185</v>
      </c>
      <c r="J227" s="36" t="s">
        <v>8939</v>
      </c>
    </row>
    <row r="228" spans="1:10" hidden="1" x14ac:dyDescent="0.3">
      <c r="A228" s="36">
        <v>12973</v>
      </c>
      <c r="B228" s="36">
        <v>6042084</v>
      </c>
      <c r="C228" s="36" t="s">
        <v>2964</v>
      </c>
      <c r="D228" s="36">
        <v>2.83</v>
      </c>
      <c r="E228" s="36" t="s">
        <v>9078</v>
      </c>
      <c r="F228" s="36">
        <v>1</v>
      </c>
      <c r="G228" s="36" t="s">
        <v>8937</v>
      </c>
      <c r="H228" s="37">
        <v>45505</v>
      </c>
      <c r="I228" s="36">
        <v>5012002908852</v>
      </c>
      <c r="J228" s="36" t="s">
        <v>8939</v>
      </c>
    </row>
    <row r="229" spans="1:10" hidden="1" x14ac:dyDescent="0.3">
      <c r="A229" s="36">
        <v>12973</v>
      </c>
      <c r="B229" s="36">
        <v>6042085</v>
      </c>
      <c r="C229" s="36" t="s">
        <v>2965</v>
      </c>
      <c r="D229" s="36">
        <v>3.09</v>
      </c>
      <c r="E229" s="36" t="s">
        <v>9078</v>
      </c>
      <c r="F229" s="36">
        <v>1</v>
      </c>
      <c r="G229" s="36" t="s">
        <v>8937</v>
      </c>
      <c r="H229" s="37">
        <v>45505</v>
      </c>
      <c r="I229" s="36">
        <v>5012002908890</v>
      </c>
      <c r="J229" s="36" t="s">
        <v>8939</v>
      </c>
    </row>
    <row r="230" spans="1:10" hidden="1" x14ac:dyDescent="0.3">
      <c r="A230" s="36">
        <v>12973</v>
      </c>
      <c r="B230" s="36">
        <v>6042086</v>
      </c>
      <c r="C230" s="36" t="s">
        <v>2966</v>
      </c>
      <c r="D230" s="36">
        <v>3.35</v>
      </c>
      <c r="E230" s="36" t="s">
        <v>9078</v>
      </c>
      <c r="F230" s="36">
        <v>1</v>
      </c>
      <c r="G230" s="36" t="s">
        <v>8937</v>
      </c>
      <c r="H230" s="37">
        <v>45505</v>
      </c>
      <c r="I230" s="36">
        <v>5012002908937</v>
      </c>
      <c r="J230" s="36" t="s">
        <v>8939</v>
      </c>
    </row>
    <row r="231" spans="1:10" hidden="1" x14ac:dyDescent="0.3">
      <c r="A231" s="36">
        <v>12973</v>
      </c>
      <c r="B231" s="36">
        <v>6042087</v>
      </c>
      <c r="C231" s="36" t="s">
        <v>2967</v>
      </c>
      <c r="D231" s="36">
        <v>3.86</v>
      </c>
      <c r="E231" s="36" t="s">
        <v>9078</v>
      </c>
      <c r="F231" s="36">
        <v>1</v>
      </c>
      <c r="G231" s="36" t="s">
        <v>8937</v>
      </c>
      <c r="H231" s="37">
        <v>45505</v>
      </c>
      <c r="I231" s="36">
        <v>5012002908845</v>
      </c>
      <c r="J231" s="36" t="s">
        <v>8939</v>
      </c>
    </row>
    <row r="232" spans="1:10" hidden="1" x14ac:dyDescent="0.3">
      <c r="A232" s="36">
        <v>12973</v>
      </c>
      <c r="B232" s="36">
        <v>6042088</v>
      </c>
      <c r="C232" s="36" t="s">
        <v>2968</v>
      </c>
      <c r="D232" s="36">
        <v>3.86</v>
      </c>
      <c r="E232" s="36" t="s">
        <v>9078</v>
      </c>
      <c r="F232" s="36">
        <v>1</v>
      </c>
      <c r="G232" s="36" t="s">
        <v>8937</v>
      </c>
      <c r="H232" s="37">
        <v>45505</v>
      </c>
      <c r="I232" s="36">
        <v>5012002908869</v>
      </c>
      <c r="J232" s="36" t="s">
        <v>8939</v>
      </c>
    </row>
    <row r="233" spans="1:10" hidden="1" x14ac:dyDescent="0.3">
      <c r="A233" s="36">
        <v>12973</v>
      </c>
      <c r="B233" s="36">
        <v>6042089</v>
      </c>
      <c r="C233" s="36" t="s">
        <v>2969</v>
      </c>
      <c r="D233" s="36">
        <v>4.6399999999999997</v>
      </c>
      <c r="E233" s="36" t="s">
        <v>9078</v>
      </c>
      <c r="F233" s="36">
        <v>1</v>
      </c>
      <c r="G233" s="36" t="s">
        <v>8937</v>
      </c>
      <c r="H233" s="37">
        <v>45505</v>
      </c>
      <c r="I233" s="36">
        <v>5012002908906</v>
      </c>
      <c r="J233" s="36" t="s">
        <v>8939</v>
      </c>
    </row>
    <row r="234" spans="1:10" hidden="1" x14ac:dyDescent="0.3">
      <c r="A234" s="36">
        <v>12973</v>
      </c>
      <c r="B234" s="36">
        <v>6042090</v>
      </c>
      <c r="C234" s="36" t="s">
        <v>2970</v>
      </c>
      <c r="D234" s="36">
        <v>5.92</v>
      </c>
      <c r="E234" s="36" t="s">
        <v>9078</v>
      </c>
      <c r="F234" s="36">
        <v>1</v>
      </c>
      <c r="G234" s="36" t="s">
        <v>8937</v>
      </c>
      <c r="H234" s="37">
        <v>45505</v>
      </c>
      <c r="I234" s="36">
        <v>5012002908944</v>
      </c>
      <c r="J234" s="36" t="s">
        <v>8939</v>
      </c>
    </row>
    <row r="235" spans="1:10" hidden="1" x14ac:dyDescent="0.3">
      <c r="A235" s="36">
        <v>12973</v>
      </c>
      <c r="B235" s="36">
        <v>6042091</v>
      </c>
      <c r="C235" s="36" t="s">
        <v>2971</v>
      </c>
      <c r="D235" s="36">
        <v>7.47</v>
      </c>
      <c r="E235" s="36" t="s">
        <v>9078</v>
      </c>
      <c r="F235" s="36">
        <v>1</v>
      </c>
      <c r="G235" s="36" t="s">
        <v>8937</v>
      </c>
      <c r="H235" s="37">
        <v>45505</v>
      </c>
      <c r="I235" s="36">
        <v>5012002908876</v>
      </c>
      <c r="J235" s="36" t="s">
        <v>8939</v>
      </c>
    </row>
    <row r="236" spans="1:10" hidden="1" x14ac:dyDescent="0.3">
      <c r="A236" s="36">
        <v>12973</v>
      </c>
      <c r="B236" s="36">
        <v>6042092</v>
      </c>
      <c r="C236" s="36" t="s">
        <v>2972</v>
      </c>
      <c r="D236" s="36">
        <v>10.3</v>
      </c>
      <c r="E236" s="36" t="s">
        <v>9078</v>
      </c>
      <c r="F236" s="36">
        <v>1</v>
      </c>
      <c r="G236" s="36" t="s">
        <v>8937</v>
      </c>
      <c r="H236" s="37">
        <v>45505</v>
      </c>
      <c r="I236" s="36">
        <v>5012002908913</v>
      </c>
      <c r="J236" s="36" t="s">
        <v>8939</v>
      </c>
    </row>
    <row r="237" spans="1:10" hidden="1" x14ac:dyDescent="0.3">
      <c r="A237" s="36">
        <v>12973</v>
      </c>
      <c r="B237" s="36">
        <v>6042094</v>
      </c>
      <c r="C237" s="36" t="s">
        <v>2974</v>
      </c>
      <c r="D237" s="36">
        <v>8.5</v>
      </c>
      <c r="E237" s="36" t="s">
        <v>9078</v>
      </c>
      <c r="F237" s="36">
        <v>1</v>
      </c>
      <c r="G237" s="36" t="s">
        <v>8937</v>
      </c>
      <c r="H237" s="37">
        <v>45505</v>
      </c>
      <c r="I237" s="36">
        <v>5012002908883</v>
      </c>
      <c r="J237" s="36" t="s">
        <v>8939</v>
      </c>
    </row>
    <row r="238" spans="1:10" hidden="1" x14ac:dyDescent="0.3">
      <c r="A238" s="36">
        <v>12973</v>
      </c>
      <c r="B238" s="36">
        <v>6042095</v>
      </c>
      <c r="C238" s="36" t="s">
        <v>2975</v>
      </c>
      <c r="D238" s="36">
        <v>10.3</v>
      </c>
      <c r="E238" s="36" t="s">
        <v>9078</v>
      </c>
      <c r="F238" s="36">
        <v>1</v>
      </c>
      <c r="G238" s="36" t="s">
        <v>8937</v>
      </c>
      <c r="H238" s="37">
        <v>45505</v>
      </c>
      <c r="I238" s="36">
        <v>5012002908920</v>
      </c>
      <c r="J238" s="36" t="s">
        <v>8939</v>
      </c>
    </row>
    <row r="239" spans="1:10" hidden="1" x14ac:dyDescent="0.3">
      <c r="A239" s="36">
        <v>12973</v>
      </c>
      <c r="B239" s="36">
        <v>6042108</v>
      </c>
      <c r="C239" s="36" t="s">
        <v>3037</v>
      </c>
      <c r="D239" s="36">
        <v>3.35</v>
      </c>
      <c r="E239" s="36" t="s">
        <v>9078</v>
      </c>
      <c r="F239" s="36">
        <v>1</v>
      </c>
      <c r="G239" s="36" t="s">
        <v>8937</v>
      </c>
      <c r="H239" s="37">
        <v>45505</v>
      </c>
      <c r="I239" s="36">
        <v>5012002908074</v>
      </c>
      <c r="J239" s="36" t="s">
        <v>8939</v>
      </c>
    </row>
    <row r="240" spans="1:10" hidden="1" x14ac:dyDescent="0.3">
      <c r="A240" s="36">
        <v>12973</v>
      </c>
      <c r="B240" s="36">
        <v>6042109</v>
      </c>
      <c r="C240" s="36" t="s">
        <v>3038</v>
      </c>
      <c r="D240" s="36">
        <v>2.06</v>
      </c>
      <c r="E240" s="36" t="s">
        <v>9078</v>
      </c>
      <c r="F240" s="36">
        <v>1</v>
      </c>
      <c r="G240" s="36" t="s">
        <v>8937</v>
      </c>
      <c r="H240" s="37">
        <v>45505</v>
      </c>
      <c r="I240" s="36">
        <v>5012002908081</v>
      </c>
      <c r="J240" s="36" t="s">
        <v>8939</v>
      </c>
    </row>
    <row r="241" spans="1:10" hidden="1" x14ac:dyDescent="0.3">
      <c r="A241" s="36">
        <v>12973</v>
      </c>
      <c r="B241" s="36">
        <v>6057554</v>
      </c>
      <c r="C241" s="36" t="s">
        <v>5280</v>
      </c>
      <c r="D241" s="36">
        <v>5.15</v>
      </c>
      <c r="E241" s="36" t="s">
        <v>9078</v>
      </c>
      <c r="F241" s="36">
        <v>1</v>
      </c>
      <c r="G241" s="36" t="s">
        <v>8937</v>
      </c>
      <c r="H241" s="37">
        <v>45505</v>
      </c>
      <c r="I241" s="36">
        <v>44359009765</v>
      </c>
      <c r="J241" s="36" t="s">
        <v>8939</v>
      </c>
    </row>
    <row r="242" spans="1:10" hidden="1" x14ac:dyDescent="0.3">
      <c r="A242" s="36">
        <v>12973</v>
      </c>
      <c r="B242" s="36">
        <v>6057520</v>
      </c>
      <c r="C242" s="36" t="s">
        <v>5306</v>
      </c>
      <c r="D242" s="36">
        <v>4.0999999999999996</v>
      </c>
      <c r="E242" s="36" t="s">
        <v>9078</v>
      </c>
      <c r="F242" s="36">
        <v>1</v>
      </c>
      <c r="G242" s="36" t="s">
        <v>8937</v>
      </c>
      <c r="H242" s="37">
        <v>45505</v>
      </c>
      <c r="I242" s="36">
        <v>44359002438</v>
      </c>
      <c r="J242" s="36" t="s">
        <v>8939</v>
      </c>
    </row>
    <row r="243" spans="1:10" hidden="1" x14ac:dyDescent="0.3">
      <c r="A243" s="36">
        <v>12973</v>
      </c>
      <c r="B243" s="36">
        <v>6057519</v>
      </c>
      <c r="C243" s="36" t="s">
        <v>5307</v>
      </c>
      <c r="D243" s="36">
        <v>5.15</v>
      </c>
      <c r="E243" s="36" t="s">
        <v>9078</v>
      </c>
      <c r="F243" s="36">
        <v>1</v>
      </c>
      <c r="G243" s="36" t="s">
        <v>8937</v>
      </c>
      <c r="H243" s="37">
        <v>45505</v>
      </c>
      <c r="I243" s="36">
        <v>44359002483</v>
      </c>
      <c r="J243" s="36" t="s">
        <v>8939</v>
      </c>
    </row>
    <row r="244" spans="1:10" hidden="1" x14ac:dyDescent="0.3">
      <c r="A244" s="36">
        <v>12973</v>
      </c>
      <c r="B244" s="36">
        <v>6054641</v>
      </c>
      <c r="C244" s="36" t="s">
        <v>2914</v>
      </c>
      <c r="D244" s="36">
        <v>3.98</v>
      </c>
      <c r="E244" s="36" t="s">
        <v>9078</v>
      </c>
      <c r="F244" s="36">
        <v>1</v>
      </c>
      <c r="G244" s="36" t="s">
        <v>8937</v>
      </c>
      <c r="H244" s="37">
        <v>45505</v>
      </c>
      <c r="I244" s="36">
        <v>5019200247714</v>
      </c>
      <c r="J244" s="36" t="s">
        <v>8939</v>
      </c>
    </row>
    <row r="245" spans="1:10" hidden="1" x14ac:dyDescent="0.3">
      <c r="A245" s="36">
        <v>12973</v>
      </c>
      <c r="B245" s="36">
        <v>6054640</v>
      </c>
      <c r="C245" s="36" t="s">
        <v>2913</v>
      </c>
      <c r="D245" s="36">
        <v>2.2799999999999998</v>
      </c>
      <c r="E245" s="36" t="s">
        <v>9078</v>
      </c>
      <c r="F245" s="36">
        <v>1</v>
      </c>
      <c r="G245" s="36" t="s">
        <v>8937</v>
      </c>
      <c r="H245" s="37">
        <v>45505</v>
      </c>
      <c r="I245" s="36">
        <v>5019200247745</v>
      </c>
      <c r="J245" s="36" t="s">
        <v>8939</v>
      </c>
    </row>
    <row r="246" spans="1:10" hidden="1" x14ac:dyDescent="0.3">
      <c r="A246" s="36">
        <v>12973</v>
      </c>
      <c r="B246" s="36">
        <v>6051705</v>
      </c>
      <c r="C246" s="36" t="s">
        <v>127</v>
      </c>
      <c r="D246" s="36">
        <v>6.49</v>
      </c>
      <c r="E246" s="36" t="s">
        <v>9078</v>
      </c>
      <c r="F246" s="36">
        <v>1</v>
      </c>
      <c r="G246" s="36" t="s">
        <v>8937</v>
      </c>
      <c r="H246" s="37">
        <v>45505</v>
      </c>
      <c r="I246" s="36">
        <v>716341007959</v>
      </c>
      <c r="J246" s="36" t="s">
        <v>8939</v>
      </c>
    </row>
    <row r="247" spans="1:10" hidden="1" x14ac:dyDescent="0.3">
      <c r="A247" s="36">
        <v>12973</v>
      </c>
      <c r="B247" s="36">
        <v>6048365</v>
      </c>
      <c r="C247" s="36" t="s">
        <v>128</v>
      </c>
      <c r="D247" s="36">
        <v>21.09</v>
      </c>
      <c r="E247" s="36" t="s">
        <v>9078</v>
      </c>
      <c r="F247" s="36">
        <v>1</v>
      </c>
      <c r="G247" s="36" t="s">
        <v>8937</v>
      </c>
      <c r="H247" s="37">
        <v>45505</v>
      </c>
      <c r="I247" s="36">
        <v>716341005689</v>
      </c>
      <c r="J247" s="36" t="s">
        <v>8939</v>
      </c>
    </row>
    <row r="248" spans="1:10" hidden="1" x14ac:dyDescent="0.3">
      <c r="A248" s="36">
        <v>12973</v>
      </c>
      <c r="B248" s="36">
        <v>6047350</v>
      </c>
      <c r="C248" s="36" t="s">
        <v>2856</v>
      </c>
      <c r="D248" s="36">
        <v>4.46</v>
      </c>
      <c r="E248" s="36" t="s">
        <v>9078</v>
      </c>
      <c r="F248" s="36">
        <v>1</v>
      </c>
      <c r="G248" s="36" t="s">
        <v>8937</v>
      </c>
      <c r="H248" s="37">
        <v>45505</v>
      </c>
      <c r="I248" s="36">
        <v>716341402594</v>
      </c>
      <c r="J248" s="36" t="s">
        <v>8939</v>
      </c>
    </row>
    <row r="249" spans="1:10" hidden="1" x14ac:dyDescent="0.3">
      <c r="A249" s="36">
        <v>12973</v>
      </c>
      <c r="B249" s="36">
        <v>6047348</v>
      </c>
      <c r="C249" s="36" t="s">
        <v>129</v>
      </c>
      <c r="D249" s="36">
        <v>4.33</v>
      </c>
      <c r="E249" s="36" t="s">
        <v>9078</v>
      </c>
      <c r="F249" s="36">
        <v>1</v>
      </c>
      <c r="G249" s="36" t="s">
        <v>8937</v>
      </c>
      <c r="H249" s="37">
        <v>45505</v>
      </c>
      <c r="I249" s="36">
        <v>716341402648</v>
      </c>
      <c r="J249" s="36" t="s">
        <v>8939</v>
      </c>
    </row>
    <row r="250" spans="1:10" hidden="1" x14ac:dyDescent="0.3">
      <c r="A250" s="36">
        <v>12973</v>
      </c>
      <c r="B250" s="36">
        <v>6047196</v>
      </c>
      <c r="C250" s="36" t="s">
        <v>130</v>
      </c>
      <c r="D250" s="36">
        <v>12.98</v>
      </c>
      <c r="E250" s="36" t="s">
        <v>9078</v>
      </c>
      <c r="F250" s="36">
        <v>1</v>
      </c>
      <c r="G250" s="36" t="s">
        <v>8937</v>
      </c>
      <c r="H250" s="37">
        <v>45505</v>
      </c>
      <c r="I250" s="36">
        <v>716341005672</v>
      </c>
      <c r="J250" s="36" t="s">
        <v>8939</v>
      </c>
    </row>
    <row r="251" spans="1:10" hidden="1" x14ac:dyDescent="0.3">
      <c r="A251" s="36">
        <v>12973</v>
      </c>
      <c r="B251" s="36">
        <v>6042112</v>
      </c>
      <c r="C251" s="36" t="s">
        <v>3041</v>
      </c>
      <c r="D251" s="36">
        <v>1.24</v>
      </c>
      <c r="E251" s="36" t="s">
        <v>9078</v>
      </c>
      <c r="F251" s="36">
        <v>1</v>
      </c>
      <c r="G251" s="36" t="s">
        <v>8937</v>
      </c>
      <c r="H251" s="37">
        <v>45505</v>
      </c>
      <c r="I251" s="36">
        <v>5012002908395</v>
      </c>
      <c r="J251" s="36" t="s">
        <v>8939</v>
      </c>
    </row>
    <row r="252" spans="1:10" hidden="1" x14ac:dyDescent="0.3">
      <c r="A252" s="36">
        <v>12973</v>
      </c>
      <c r="B252" s="36">
        <v>6042111</v>
      </c>
      <c r="C252" s="36" t="s">
        <v>3040</v>
      </c>
      <c r="D252" s="36">
        <v>10.89</v>
      </c>
      <c r="E252" s="36" t="s">
        <v>9078</v>
      </c>
      <c r="F252" s="36">
        <v>1</v>
      </c>
      <c r="G252" s="36" t="s">
        <v>8937</v>
      </c>
      <c r="H252" s="37">
        <v>45505</v>
      </c>
      <c r="I252" s="36">
        <v>5012002908098</v>
      </c>
      <c r="J252" s="36" t="s">
        <v>8939</v>
      </c>
    </row>
    <row r="253" spans="1:10" hidden="1" x14ac:dyDescent="0.3">
      <c r="A253" s="36">
        <v>12973</v>
      </c>
      <c r="B253" s="36">
        <v>6042110</v>
      </c>
      <c r="C253" s="36" t="s">
        <v>3039</v>
      </c>
      <c r="D253" s="36">
        <v>5.92</v>
      </c>
      <c r="E253" s="36" t="s">
        <v>9078</v>
      </c>
      <c r="F253" s="36">
        <v>1</v>
      </c>
      <c r="G253" s="36" t="s">
        <v>8937</v>
      </c>
      <c r="H253" s="37">
        <v>45505</v>
      </c>
      <c r="I253" s="36">
        <v>5012002908067</v>
      </c>
      <c r="J253" s="36" t="s">
        <v>8939</v>
      </c>
    </row>
    <row r="254" spans="1:10" hidden="1" x14ac:dyDescent="0.3">
      <c r="A254" s="36">
        <v>12973</v>
      </c>
      <c r="B254" s="36">
        <v>6055544</v>
      </c>
      <c r="C254" s="36" t="s">
        <v>12037</v>
      </c>
      <c r="D254" s="36">
        <v>7.3</v>
      </c>
      <c r="E254" s="36" t="s">
        <v>9112</v>
      </c>
      <c r="F254" s="36">
        <v>1</v>
      </c>
      <c r="G254" s="36" t="s">
        <v>8937</v>
      </c>
      <c r="H254" s="37">
        <v>45505</v>
      </c>
      <c r="I254" s="36">
        <v>5060614970101</v>
      </c>
      <c r="J254" s="36" t="s">
        <v>8939</v>
      </c>
    </row>
    <row r="255" spans="1:10" hidden="1" x14ac:dyDescent="0.3">
      <c r="A255" s="36">
        <v>12973</v>
      </c>
      <c r="B255" s="36">
        <v>6055556</v>
      </c>
      <c r="C255" s="36" t="s">
        <v>12038</v>
      </c>
      <c r="D255" s="36">
        <v>7.3</v>
      </c>
      <c r="E255" s="36" t="s">
        <v>9112</v>
      </c>
      <c r="F255" s="36">
        <v>1</v>
      </c>
      <c r="G255" s="36" t="s">
        <v>8937</v>
      </c>
      <c r="H255" s="37">
        <v>45505</v>
      </c>
      <c r="I255" s="36">
        <v>5060614970217</v>
      </c>
      <c r="J255" s="36" t="s">
        <v>8939</v>
      </c>
    </row>
    <row r="256" spans="1:10" hidden="1" x14ac:dyDescent="0.3">
      <c r="A256" s="36">
        <v>12973</v>
      </c>
      <c r="B256" s="36">
        <v>6055559</v>
      </c>
      <c r="C256" s="36" t="s">
        <v>12039</v>
      </c>
      <c r="D256" s="36">
        <v>7.3</v>
      </c>
      <c r="E256" s="36" t="s">
        <v>9112</v>
      </c>
      <c r="F256" s="36">
        <v>1</v>
      </c>
      <c r="G256" s="36" t="s">
        <v>8937</v>
      </c>
      <c r="H256" s="37">
        <v>45505</v>
      </c>
      <c r="I256" s="36">
        <v>5060614970248</v>
      </c>
      <c r="J256" s="36" t="s">
        <v>8939</v>
      </c>
    </row>
    <row r="257" spans="1:10" hidden="1" x14ac:dyDescent="0.3">
      <c r="A257" s="36">
        <v>12973</v>
      </c>
      <c r="B257" s="36">
        <v>6055561</v>
      </c>
      <c r="C257" s="36" t="s">
        <v>12040</v>
      </c>
      <c r="D257" s="36">
        <v>7.3</v>
      </c>
      <c r="E257" s="36" t="s">
        <v>9112</v>
      </c>
      <c r="F257" s="36">
        <v>1</v>
      </c>
      <c r="G257" s="36" t="s">
        <v>8937</v>
      </c>
      <c r="H257" s="37">
        <v>45505</v>
      </c>
      <c r="I257" s="36">
        <v>5060614970262</v>
      </c>
      <c r="J257" s="36" t="s">
        <v>8939</v>
      </c>
    </row>
    <row r="258" spans="1:10" hidden="1" x14ac:dyDescent="0.3">
      <c r="A258" s="36">
        <v>12973</v>
      </c>
      <c r="B258" s="36">
        <v>6055562</v>
      </c>
      <c r="C258" s="36" t="s">
        <v>12041</v>
      </c>
      <c r="D258" s="36">
        <v>7.3</v>
      </c>
      <c r="E258" s="36" t="s">
        <v>9112</v>
      </c>
      <c r="F258" s="36">
        <v>1</v>
      </c>
      <c r="G258" s="36" t="s">
        <v>8937</v>
      </c>
      <c r="H258" s="37">
        <v>45505</v>
      </c>
      <c r="I258" s="36">
        <v>5060614970279</v>
      </c>
      <c r="J258" s="36" t="s">
        <v>8939</v>
      </c>
    </row>
    <row r="259" spans="1:10" hidden="1" x14ac:dyDescent="0.3">
      <c r="A259" s="36">
        <v>12973</v>
      </c>
      <c r="B259" s="36">
        <v>6055563</v>
      </c>
      <c r="C259" s="36" t="s">
        <v>136</v>
      </c>
      <c r="D259" s="36">
        <v>7.3</v>
      </c>
      <c r="E259" s="36" t="s">
        <v>9112</v>
      </c>
      <c r="F259" s="36">
        <v>1</v>
      </c>
      <c r="G259" s="36" t="s">
        <v>8937</v>
      </c>
      <c r="H259" s="37">
        <v>45505</v>
      </c>
      <c r="I259" s="36">
        <v>5060614970286</v>
      </c>
      <c r="J259" s="36" t="s">
        <v>8939</v>
      </c>
    </row>
    <row r="260" spans="1:10" hidden="1" x14ac:dyDescent="0.3">
      <c r="A260" s="36">
        <v>12973</v>
      </c>
      <c r="B260" s="36">
        <v>6055564</v>
      </c>
      <c r="C260" s="36" t="s">
        <v>135</v>
      </c>
      <c r="D260" s="36">
        <v>7.3</v>
      </c>
      <c r="E260" s="36" t="s">
        <v>9112</v>
      </c>
      <c r="F260" s="36">
        <v>1</v>
      </c>
      <c r="G260" s="36" t="s">
        <v>8937</v>
      </c>
      <c r="H260" s="37">
        <v>45505</v>
      </c>
      <c r="I260" s="36">
        <v>5060614970293</v>
      </c>
      <c r="J260" s="36" t="s">
        <v>8939</v>
      </c>
    </row>
    <row r="261" spans="1:10" hidden="1" x14ac:dyDescent="0.3">
      <c r="A261" s="36">
        <v>12973</v>
      </c>
      <c r="B261" s="36">
        <v>6055567</v>
      </c>
      <c r="C261" s="36" t="s">
        <v>134</v>
      </c>
      <c r="D261" s="36">
        <v>7.3</v>
      </c>
      <c r="E261" s="36" t="s">
        <v>9112</v>
      </c>
      <c r="F261" s="36">
        <v>1</v>
      </c>
      <c r="G261" s="36" t="s">
        <v>8937</v>
      </c>
      <c r="H261" s="37">
        <v>45505</v>
      </c>
      <c r="I261" s="36">
        <v>5060614970316</v>
      </c>
      <c r="J261" s="36" t="s">
        <v>8939</v>
      </c>
    </row>
    <row r="262" spans="1:10" hidden="1" x14ac:dyDescent="0.3">
      <c r="A262" s="36">
        <v>12973</v>
      </c>
      <c r="B262" s="36">
        <v>6055568</v>
      </c>
      <c r="C262" s="36" t="s">
        <v>12042</v>
      </c>
      <c r="D262" s="36">
        <v>7.3</v>
      </c>
      <c r="E262" s="36" t="s">
        <v>9112</v>
      </c>
      <c r="F262" s="36">
        <v>1</v>
      </c>
      <c r="G262" s="36" t="s">
        <v>8937</v>
      </c>
      <c r="H262" s="37">
        <v>45505</v>
      </c>
      <c r="I262" s="36">
        <v>5060614970323</v>
      </c>
      <c r="J262" s="36" t="s">
        <v>8939</v>
      </c>
    </row>
    <row r="263" spans="1:10" hidden="1" x14ac:dyDescent="0.3">
      <c r="A263" s="36">
        <v>12973</v>
      </c>
      <c r="B263" s="36">
        <v>6055571</v>
      </c>
      <c r="C263" s="36" t="s">
        <v>131</v>
      </c>
      <c r="D263" s="36">
        <v>7.3</v>
      </c>
      <c r="E263" s="36" t="s">
        <v>9112</v>
      </c>
      <c r="F263" s="36">
        <v>1</v>
      </c>
      <c r="G263" s="36" t="s">
        <v>8937</v>
      </c>
      <c r="H263" s="37">
        <v>45505</v>
      </c>
      <c r="I263" s="36">
        <v>5060614970347</v>
      </c>
      <c r="J263" s="36" t="s">
        <v>8939</v>
      </c>
    </row>
    <row r="264" spans="1:10" hidden="1" x14ac:dyDescent="0.3">
      <c r="A264" s="36">
        <v>12973</v>
      </c>
      <c r="B264" s="36">
        <v>6055572</v>
      </c>
      <c r="C264" s="36" t="s">
        <v>4787</v>
      </c>
      <c r="D264" s="36">
        <v>7.3</v>
      </c>
      <c r="E264" s="36" t="s">
        <v>9112</v>
      </c>
      <c r="F264" s="36">
        <v>1</v>
      </c>
      <c r="G264" s="36" t="s">
        <v>8937</v>
      </c>
      <c r="H264" s="37">
        <v>45505</v>
      </c>
      <c r="I264" s="36">
        <v>5060614970354</v>
      </c>
      <c r="J264" s="36" t="s">
        <v>8939</v>
      </c>
    </row>
    <row r="265" spans="1:10" hidden="1" x14ac:dyDescent="0.3">
      <c r="A265" s="36">
        <v>12973</v>
      </c>
      <c r="B265" s="36">
        <v>6055575</v>
      </c>
      <c r="C265" s="36" t="s">
        <v>4789</v>
      </c>
      <c r="D265" s="36">
        <v>7.3</v>
      </c>
      <c r="E265" s="36" t="s">
        <v>9112</v>
      </c>
      <c r="F265" s="36">
        <v>1</v>
      </c>
      <c r="G265" s="36" t="s">
        <v>8937</v>
      </c>
      <c r="H265" s="37">
        <v>45505</v>
      </c>
      <c r="I265" s="36">
        <v>5060614970378</v>
      </c>
      <c r="J265" s="36" t="s">
        <v>8939</v>
      </c>
    </row>
    <row r="266" spans="1:10" hidden="1" x14ac:dyDescent="0.3">
      <c r="A266" s="36">
        <v>12973</v>
      </c>
      <c r="B266" s="36">
        <v>6056053</v>
      </c>
      <c r="C266" s="36" t="s">
        <v>4837</v>
      </c>
      <c r="D266" s="36">
        <v>23.79</v>
      </c>
      <c r="E266" s="36" t="s">
        <v>9112</v>
      </c>
      <c r="F266" s="36">
        <v>1</v>
      </c>
      <c r="G266" s="36" t="s">
        <v>8937</v>
      </c>
      <c r="H266" s="37">
        <v>45505</v>
      </c>
      <c r="I266" s="36">
        <v>5037898614793</v>
      </c>
      <c r="J266" s="36" t="s">
        <v>8939</v>
      </c>
    </row>
    <row r="267" spans="1:10" hidden="1" x14ac:dyDescent="0.3">
      <c r="A267" s="36">
        <v>12973</v>
      </c>
      <c r="B267" s="36">
        <v>6056054</v>
      </c>
      <c r="C267" s="36" t="s">
        <v>4838</v>
      </c>
      <c r="D267" s="36">
        <v>59.48</v>
      </c>
      <c r="E267" s="36" t="s">
        <v>9112</v>
      </c>
      <c r="F267" s="36">
        <v>1</v>
      </c>
      <c r="G267" s="36" t="s">
        <v>8937</v>
      </c>
      <c r="H267" s="37">
        <v>45505</v>
      </c>
      <c r="I267" s="36">
        <v>5037898614786</v>
      </c>
      <c r="J267" s="36" t="s">
        <v>8939</v>
      </c>
    </row>
    <row r="268" spans="1:10" hidden="1" x14ac:dyDescent="0.3">
      <c r="A268" s="36">
        <v>12973</v>
      </c>
      <c r="B268" s="36">
        <v>6059821</v>
      </c>
      <c r="C268" s="36" t="s">
        <v>3547</v>
      </c>
      <c r="D268" s="36">
        <v>27.04</v>
      </c>
      <c r="E268" s="36" t="s">
        <v>9112</v>
      </c>
      <c r="F268" s="36">
        <v>1</v>
      </c>
      <c r="G268" s="36" t="s">
        <v>8937</v>
      </c>
      <c r="H268" s="37">
        <v>45505</v>
      </c>
      <c r="I268" s="36">
        <v>5037898614939</v>
      </c>
      <c r="J268" s="36" t="s">
        <v>8939</v>
      </c>
    </row>
    <row r="269" spans="1:10" hidden="1" x14ac:dyDescent="0.3">
      <c r="A269" s="36">
        <v>12973</v>
      </c>
      <c r="B269" s="36">
        <v>6059822</v>
      </c>
      <c r="C269" s="36" t="s">
        <v>3546</v>
      </c>
      <c r="D269" s="36">
        <v>54.08</v>
      </c>
      <c r="E269" s="36" t="s">
        <v>9112</v>
      </c>
      <c r="F269" s="36">
        <v>1</v>
      </c>
      <c r="G269" s="36" t="s">
        <v>8937</v>
      </c>
      <c r="H269" s="37">
        <v>45505</v>
      </c>
      <c r="I269" s="36">
        <v>5037898614946</v>
      </c>
      <c r="J269" s="36" t="s">
        <v>8939</v>
      </c>
    </row>
    <row r="270" spans="1:10" hidden="1" x14ac:dyDescent="0.3">
      <c r="A270" s="36">
        <v>12973</v>
      </c>
      <c r="B270" s="36">
        <v>6062283</v>
      </c>
      <c r="C270" s="36" t="s">
        <v>3635</v>
      </c>
      <c r="D270" s="36">
        <v>7.3</v>
      </c>
      <c r="E270" s="36" t="s">
        <v>9112</v>
      </c>
      <c r="F270" s="36">
        <v>1</v>
      </c>
      <c r="G270" s="36" t="s">
        <v>8937</v>
      </c>
      <c r="H270" s="37">
        <v>45505</v>
      </c>
      <c r="I270" s="36">
        <v>5060614970422</v>
      </c>
      <c r="J270" s="36" t="s">
        <v>8939</v>
      </c>
    </row>
    <row r="271" spans="1:10" hidden="1" x14ac:dyDescent="0.3">
      <c r="A271" s="36">
        <v>12973</v>
      </c>
      <c r="B271" s="36">
        <v>6062284</v>
      </c>
      <c r="C271" s="36" t="s">
        <v>3634</v>
      </c>
      <c r="D271" s="36">
        <v>7.3</v>
      </c>
      <c r="E271" s="36" t="s">
        <v>9112</v>
      </c>
      <c r="F271" s="36">
        <v>1</v>
      </c>
      <c r="G271" s="36" t="s">
        <v>8937</v>
      </c>
      <c r="H271" s="37">
        <v>45505</v>
      </c>
      <c r="I271" s="36">
        <v>5060614971412</v>
      </c>
      <c r="J271" s="36" t="s">
        <v>8939</v>
      </c>
    </row>
    <row r="272" spans="1:10" hidden="1" x14ac:dyDescent="0.3">
      <c r="A272" s="36">
        <v>12973</v>
      </c>
      <c r="B272" s="36">
        <v>6062285</v>
      </c>
      <c r="C272" s="36" t="s">
        <v>3633</v>
      </c>
      <c r="D272" s="36">
        <v>7.3</v>
      </c>
      <c r="E272" s="36" t="s">
        <v>9112</v>
      </c>
      <c r="F272" s="36">
        <v>1</v>
      </c>
      <c r="G272" s="36" t="s">
        <v>8937</v>
      </c>
      <c r="H272" s="37">
        <v>45505</v>
      </c>
      <c r="I272" s="36">
        <v>5060614971405</v>
      </c>
      <c r="J272" s="36" t="s">
        <v>8939</v>
      </c>
    </row>
    <row r="273" spans="1:10" hidden="1" x14ac:dyDescent="0.3">
      <c r="A273" s="36">
        <v>12973</v>
      </c>
      <c r="B273" s="36">
        <v>6062287</v>
      </c>
      <c r="C273" s="36" t="s">
        <v>3631</v>
      </c>
      <c r="D273" s="36">
        <v>7.3</v>
      </c>
      <c r="E273" s="36" t="s">
        <v>9112</v>
      </c>
      <c r="F273" s="36">
        <v>1</v>
      </c>
      <c r="G273" s="36" t="s">
        <v>8937</v>
      </c>
      <c r="H273" s="37">
        <v>45505</v>
      </c>
      <c r="I273" s="36">
        <v>5060614971429</v>
      </c>
      <c r="J273" s="36" t="s">
        <v>8939</v>
      </c>
    </row>
    <row r="274" spans="1:10" hidden="1" x14ac:dyDescent="0.3">
      <c r="A274" s="36">
        <v>12973</v>
      </c>
      <c r="B274" s="36">
        <v>6062555</v>
      </c>
      <c r="C274" s="36" t="s">
        <v>3683</v>
      </c>
      <c r="D274" s="36">
        <v>7.3</v>
      </c>
      <c r="E274" s="36" t="s">
        <v>9112</v>
      </c>
      <c r="F274" s="36">
        <v>1</v>
      </c>
      <c r="G274" s="36" t="s">
        <v>8937</v>
      </c>
      <c r="H274" s="37">
        <v>45505</v>
      </c>
      <c r="I274" s="36">
        <v>5060614979494</v>
      </c>
      <c r="J274" s="36" t="s">
        <v>8939</v>
      </c>
    </row>
    <row r="275" spans="1:10" hidden="1" x14ac:dyDescent="0.3">
      <c r="A275" s="36">
        <v>12973</v>
      </c>
      <c r="B275" s="36">
        <v>6062556</v>
      </c>
      <c r="C275" s="36" t="s">
        <v>3682</v>
      </c>
      <c r="D275" s="36">
        <v>7.3</v>
      </c>
      <c r="E275" s="36" t="s">
        <v>9112</v>
      </c>
      <c r="F275" s="36">
        <v>1</v>
      </c>
      <c r="G275" s="36" t="s">
        <v>8937</v>
      </c>
      <c r="H275" s="37">
        <v>45505</v>
      </c>
      <c r="I275" s="36">
        <v>5060614979500</v>
      </c>
      <c r="J275" s="36" t="s">
        <v>8939</v>
      </c>
    </row>
    <row r="276" spans="1:10" hidden="1" x14ac:dyDescent="0.3">
      <c r="A276" s="36">
        <v>12973</v>
      </c>
      <c r="B276" s="36">
        <v>6062557</v>
      </c>
      <c r="C276" s="36" t="s">
        <v>12043</v>
      </c>
      <c r="D276" s="36">
        <v>7.3</v>
      </c>
      <c r="E276" s="36" t="s">
        <v>9112</v>
      </c>
      <c r="F276" s="36">
        <v>1</v>
      </c>
      <c r="G276" s="36" t="s">
        <v>8937</v>
      </c>
      <c r="H276" s="37">
        <v>45505</v>
      </c>
      <c r="I276" s="36">
        <v>5060614979524</v>
      </c>
      <c r="J276" s="36" t="s">
        <v>8939</v>
      </c>
    </row>
    <row r="277" spans="1:10" hidden="1" x14ac:dyDescent="0.3">
      <c r="A277" s="36">
        <v>12973</v>
      </c>
      <c r="B277" s="36">
        <v>6062559</v>
      </c>
      <c r="C277" s="36" t="s">
        <v>12044</v>
      </c>
      <c r="D277" s="36">
        <v>7.3</v>
      </c>
      <c r="E277" s="36" t="s">
        <v>9112</v>
      </c>
      <c r="F277" s="36">
        <v>1</v>
      </c>
      <c r="G277" s="36" t="s">
        <v>8937</v>
      </c>
      <c r="H277" s="37">
        <v>45505</v>
      </c>
      <c r="I277" s="36">
        <v>5060614979593</v>
      </c>
      <c r="J277" s="36" t="s">
        <v>8939</v>
      </c>
    </row>
    <row r="278" spans="1:10" hidden="1" x14ac:dyDescent="0.3">
      <c r="A278" s="36">
        <v>12973</v>
      </c>
      <c r="B278" s="36">
        <v>6062563</v>
      </c>
      <c r="C278" s="36" t="s">
        <v>12045</v>
      </c>
      <c r="D278" s="36">
        <v>7.3</v>
      </c>
      <c r="E278" s="36" t="s">
        <v>9112</v>
      </c>
      <c r="F278" s="36">
        <v>1</v>
      </c>
      <c r="G278" s="36" t="s">
        <v>8937</v>
      </c>
      <c r="H278" s="37">
        <v>45505</v>
      </c>
      <c r="I278" s="36">
        <v>5060614979326</v>
      </c>
      <c r="J278" s="36" t="s">
        <v>8939</v>
      </c>
    </row>
    <row r="279" spans="1:10" hidden="1" x14ac:dyDescent="0.3">
      <c r="A279" s="36">
        <v>12973</v>
      </c>
      <c r="B279" s="36">
        <v>6062577</v>
      </c>
      <c r="C279" s="36" t="s">
        <v>3670</v>
      </c>
      <c r="D279" s="36">
        <v>7.3</v>
      </c>
      <c r="E279" s="36" t="s">
        <v>9112</v>
      </c>
      <c r="F279" s="36">
        <v>1</v>
      </c>
      <c r="G279" s="36" t="s">
        <v>8937</v>
      </c>
      <c r="H279" s="37">
        <v>45505</v>
      </c>
      <c r="I279" s="36">
        <v>5060614979487</v>
      </c>
      <c r="J279" s="36" t="s">
        <v>8939</v>
      </c>
    </row>
    <row r="280" spans="1:10" hidden="1" x14ac:dyDescent="0.3">
      <c r="A280" s="36">
        <v>12973</v>
      </c>
      <c r="B280" s="36">
        <v>6041071</v>
      </c>
      <c r="C280" s="36" t="s">
        <v>4401</v>
      </c>
      <c r="D280" s="36">
        <v>21.09</v>
      </c>
      <c r="E280" s="36" t="s">
        <v>9112</v>
      </c>
      <c r="F280" s="36">
        <v>1</v>
      </c>
      <c r="G280" s="36" t="s">
        <v>8937</v>
      </c>
      <c r="H280" s="37">
        <v>45505</v>
      </c>
      <c r="I280" s="36">
        <v>5037898612171</v>
      </c>
      <c r="J280" s="36" t="s">
        <v>8939</v>
      </c>
    </row>
    <row r="281" spans="1:10" hidden="1" x14ac:dyDescent="0.3">
      <c r="A281" s="36">
        <v>12973</v>
      </c>
      <c r="B281" s="36">
        <v>6041070</v>
      </c>
      <c r="C281" s="36" t="s">
        <v>4400</v>
      </c>
      <c r="D281" s="36">
        <v>48.13</v>
      </c>
      <c r="E281" s="36" t="s">
        <v>9112</v>
      </c>
      <c r="F281" s="36">
        <v>1</v>
      </c>
      <c r="G281" s="36" t="s">
        <v>8937</v>
      </c>
      <c r="H281" s="37">
        <v>45505</v>
      </c>
      <c r="I281" s="36">
        <v>5037898612164</v>
      </c>
      <c r="J281" s="36" t="s">
        <v>8939</v>
      </c>
    </row>
    <row r="282" spans="1:10" hidden="1" x14ac:dyDescent="0.3">
      <c r="A282" s="36">
        <v>12973</v>
      </c>
      <c r="B282" s="36">
        <v>6041068</v>
      </c>
      <c r="C282" s="36" t="s">
        <v>4510</v>
      </c>
      <c r="D282" s="36">
        <v>53.9</v>
      </c>
      <c r="E282" s="36" t="s">
        <v>9112</v>
      </c>
      <c r="F282" s="36">
        <v>1</v>
      </c>
      <c r="G282" s="36" t="s">
        <v>8937</v>
      </c>
      <c r="H282" s="37">
        <v>45505</v>
      </c>
      <c r="I282" s="36">
        <v>5037898612126</v>
      </c>
      <c r="J282" s="36" t="s">
        <v>8939</v>
      </c>
    </row>
    <row r="283" spans="1:10" hidden="1" x14ac:dyDescent="0.3">
      <c r="A283" s="36">
        <v>12973</v>
      </c>
      <c r="B283" s="36">
        <v>6041067</v>
      </c>
      <c r="C283" s="36" t="s">
        <v>4509</v>
      </c>
      <c r="D283" s="36">
        <v>48.13</v>
      </c>
      <c r="E283" s="36" t="s">
        <v>9112</v>
      </c>
      <c r="F283" s="36">
        <v>1</v>
      </c>
      <c r="G283" s="36" t="s">
        <v>8937</v>
      </c>
      <c r="H283" s="37">
        <v>45505</v>
      </c>
      <c r="I283" s="36">
        <v>5037898612133</v>
      </c>
      <c r="J283" s="36" t="s">
        <v>8939</v>
      </c>
    </row>
    <row r="284" spans="1:10" hidden="1" x14ac:dyDescent="0.3">
      <c r="A284" s="36">
        <v>12973</v>
      </c>
      <c r="B284" s="36">
        <v>6041066</v>
      </c>
      <c r="C284" s="36" t="s">
        <v>4508</v>
      </c>
      <c r="D284" s="36">
        <v>21.09</v>
      </c>
      <c r="E284" s="36" t="s">
        <v>9112</v>
      </c>
      <c r="F284" s="36">
        <v>1</v>
      </c>
      <c r="G284" s="36" t="s">
        <v>8937</v>
      </c>
      <c r="H284" s="37">
        <v>45505</v>
      </c>
      <c r="I284" s="36">
        <v>5037898612140</v>
      </c>
      <c r="J284" s="36" t="s">
        <v>8939</v>
      </c>
    </row>
    <row r="285" spans="1:10" hidden="1" x14ac:dyDescent="0.3">
      <c r="A285" s="36">
        <v>12973</v>
      </c>
      <c r="B285" s="36">
        <v>6041064</v>
      </c>
      <c r="C285" s="36" t="s">
        <v>153</v>
      </c>
      <c r="D285" s="36">
        <v>79.510000000000005</v>
      </c>
      <c r="E285" s="36" t="s">
        <v>9112</v>
      </c>
      <c r="F285" s="36">
        <v>1</v>
      </c>
      <c r="G285" s="36" t="s">
        <v>8937</v>
      </c>
      <c r="H285" s="37">
        <v>45505</v>
      </c>
      <c r="I285" s="36">
        <v>5037898610412</v>
      </c>
      <c r="J285" s="36" t="s">
        <v>8939</v>
      </c>
    </row>
    <row r="286" spans="1:10" hidden="1" x14ac:dyDescent="0.3">
      <c r="A286" s="36">
        <v>12973</v>
      </c>
      <c r="B286" s="36">
        <v>6041062</v>
      </c>
      <c r="C286" s="36" t="s">
        <v>152</v>
      </c>
      <c r="D286" s="36">
        <v>6.52</v>
      </c>
      <c r="E286" s="36" t="s">
        <v>9112</v>
      </c>
      <c r="F286" s="36">
        <v>1</v>
      </c>
      <c r="G286" s="36" t="s">
        <v>8937</v>
      </c>
      <c r="H286" s="37">
        <v>45505</v>
      </c>
      <c r="I286" s="36">
        <v>5037898610481</v>
      </c>
      <c r="J286" s="36" t="s">
        <v>8939</v>
      </c>
    </row>
    <row r="287" spans="1:10" hidden="1" x14ac:dyDescent="0.3">
      <c r="A287" s="36">
        <v>12973</v>
      </c>
      <c r="B287" s="36">
        <v>6041061</v>
      </c>
      <c r="C287" s="36" t="s">
        <v>4506</v>
      </c>
      <c r="D287" s="36">
        <v>7.84</v>
      </c>
      <c r="E287" s="36" t="s">
        <v>9112</v>
      </c>
      <c r="F287" s="36">
        <v>1</v>
      </c>
      <c r="G287" s="36" t="s">
        <v>8937</v>
      </c>
      <c r="H287" s="37">
        <v>45505</v>
      </c>
      <c r="I287" s="36">
        <v>5037898610283</v>
      </c>
      <c r="J287" s="36" t="s">
        <v>8939</v>
      </c>
    </row>
    <row r="288" spans="1:10" hidden="1" x14ac:dyDescent="0.3">
      <c r="A288" s="36">
        <v>12973</v>
      </c>
      <c r="B288" s="36">
        <v>6041060</v>
      </c>
      <c r="C288" s="36" t="s">
        <v>4505</v>
      </c>
      <c r="D288" s="36">
        <v>24.69</v>
      </c>
      <c r="E288" s="36" t="s">
        <v>9112</v>
      </c>
      <c r="F288" s="36">
        <v>1</v>
      </c>
      <c r="G288" s="36" t="s">
        <v>8937</v>
      </c>
      <c r="H288" s="37">
        <v>45505</v>
      </c>
      <c r="I288" s="36">
        <v>5037898610269</v>
      </c>
      <c r="J288" s="36" t="s">
        <v>8939</v>
      </c>
    </row>
    <row r="289" spans="1:10" hidden="1" x14ac:dyDescent="0.3">
      <c r="A289" s="36">
        <v>12973</v>
      </c>
      <c r="B289" s="36">
        <v>6041059</v>
      </c>
      <c r="C289" s="36" t="s">
        <v>4504</v>
      </c>
      <c r="D289" s="36">
        <v>47.66</v>
      </c>
      <c r="E289" s="36" t="s">
        <v>9112</v>
      </c>
      <c r="F289" s="36">
        <v>1</v>
      </c>
      <c r="G289" s="36" t="s">
        <v>8937</v>
      </c>
      <c r="H289" s="37">
        <v>45505</v>
      </c>
      <c r="I289" s="36">
        <v>5037898610252</v>
      </c>
      <c r="J289" s="36" t="s">
        <v>8939</v>
      </c>
    </row>
    <row r="290" spans="1:10" hidden="1" x14ac:dyDescent="0.3">
      <c r="A290" s="36">
        <v>12973</v>
      </c>
      <c r="B290" s="36">
        <v>6041058</v>
      </c>
      <c r="C290" s="36" t="s">
        <v>4503</v>
      </c>
      <c r="D290" s="36">
        <v>14.42</v>
      </c>
      <c r="E290" s="36" t="s">
        <v>9112</v>
      </c>
      <c r="F290" s="36">
        <v>1</v>
      </c>
      <c r="G290" s="36" t="s">
        <v>8937</v>
      </c>
      <c r="H290" s="37">
        <v>45505</v>
      </c>
      <c r="I290" s="36">
        <v>5037898610467</v>
      </c>
      <c r="J290" s="36" t="s">
        <v>8939</v>
      </c>
    </row>
    <row r="291" spans="1:10" hidden="1" x14ac:dyDescent="0.3">
      <c r="A291" s="36">
        <v>12973</v>
      </c>
      <c r="B291" s="36">
        <v>6041057</v>
      </c>
      <c r="C291" s="36" t="s">
        <v>4502</v>
      </c>
      <c r="D291" s="36">
        <v>13.68</v>
      </c>
      <c r="E291" s="36" t="s">
        <v>9112</v>
      </c>
      <c r="F291" s="36">
        <v>1</v>
      </c>
      <c r="G291" s="36" t="s">
        <v>8937</v>
      </c>
      <c r="H291" s="37">
        <v>45505</v>
      </c>
      <c r="I291" s="36">
        <v>5037898610184</v>
      </c>
      <c r="J291" s="36" t="s">
        <v>8939</v>
      </c>
    </row>
    <row r="292" spans="1:10" hidden="1" x14ac:dyDescent="0.3">
      <c r="A292" s="36">
        <v>12973</v>
      </c>
      <c r="B292" s="36">
        <v>6041056</v>
      </c>
      <c r="C292" s="36" t="s">
        <v>4501</v>
      </c>
      <c r="D292" s="36">
        <v>40.64</v>
      </c>
      <c r="E292" s="36" t="s">
        <v>9112</v>
      </c>
      <c r="F292" s="36">
        <v>1</v>
      </c>
      <c r="G292" s="36" t="s">
        <v>8937</v>
      </c>
      <c r="H292" s="37">
        <v>45505</v>
      </c>
      <c r="I292" s="36">
        <v>5037898610160</v>
      </c>
      <c r="J292" s="36" t="s">
        <v>8939</v>
      </c>
    </row>
    <row r="293" spans="1:10" hidden="1" x14ac:dyDescent="0.3">
      <c r="A293" s="36">
        <v>12973</v>
      </c>
      <c r="B293" s="36">
        <v>6041055</v>
      </c>
      <c r="C293" s="36" t="s">
        <v>4500</v>
      </c>
      <c r="D293" s="36">
        <v>77.290000000000006</v>
      </c>
      <c r="E293" s="36" t="s">
        <v>9112</v>
      </c>
      <c r="F293" s="36">
        <v>1</v>
      </c>
      <c r="G293" s="36" t="s">
        <v>8937</v>
      </c>
      <c r="H293" s="37">
        <v>45505</v>
      </c>
      <c r="I293" s="36">
        <v>5037898610153</v>
      </c>
      <c r="J293" s="36" t="s">
        <v>8939</v>
      </c>
    </row>
    <row r="294" spans="1:10" hidden="1" x14ac:dyDescent="0.3">
      <c r="A294" s="36">
        <v>12973</v>
      </c>
      <c r="B294" s="36">
        <v>6041054</v>
      </c>
      <c r="C294" s="36" t="s">
        <v>151</v>
      </c>
      <c r="D294" s="36">
        <v>10.82</v>
      </c>
      <c r="E294" s="36" t="s">
        <v>9112</v>
      </c>
      <c r="F294" s="36">
        <v>1</v>
      </c>
      <c r="G294" s="36" t="s">
        <v>8937</v>
      </c>
      <c r="H294" s="37">
        <v>45505</v>
      </c>
      <c r="I294" s="36">
        <v>5037898610238</v>
      </c>
      <c r="J294" s="36" t="s">
        <v>8939</v>
      </c>
    </row>
    <row r="295" spans="1:10" hidden="1" x14ac:dyDescent="0.3">
      <c r="A295" s="36">
        <v>12973</v>
      </c>
      <c r="B295" s="36">
        <v>6041053</v>
      </c>
      <c r="C295" s="36" t="s">
        <v>150</v>
      </c>
      <c r="D295" s="36">
        <v>25.59</v>
      </c>
      <c r="E295" s="36" t="s">
        <v>9112</v>
      </c>
      <c r="F295" s="36">
        <v>1</v>
      </c>
      <c r="G295" s="36" t="s">
        <v>8937</v>
      </c>
      <c r="H295" s="37">
        <v>45505</v>
      </c>
      <c r="I295" s="36">
        <v>5037898610214</v>
      </c>
      <c r="J295" s="36" t="s">
        <v>8939</v>
      </c>
    </row>
    <row r="296" spans="1:10" hidden="1" x14ac:dyDescent="0.3">
      <c r="A296" s="36">
        <v>12973</v>
      </c>
      <c r="B296" s="36">
        <v>6041052</v>
      </c>
      <c r="C296" s="36" t="s">
        <v>149</v>
      </c>
      <c r="D296" s="36">
        <v>47.79</v>
      </c>
      <c r="E296" s="36" t="s">
        <v>9112</v>
      </c>
      <c r="F296" s="36">
        <v>1</v>
      </c>
      <c r="G296" s="36" t="s">
        <v>8937</v>
      </c>
      <c r="H296" s="37">
        <v>45505</v>
      </c>
      <c r="I296" s="36">
        <v>5037898610207</v>
      </c>
      <c r="J296" s="36" t="s">
        <v>8939</v>
      </c>
    </row>
    <row r="297" spans="1:10" hidden="1" x14ac:dyDescent="0.3">
      <c r="A297" s="36">
        <v>12973</v>
      </c>
      <c r="B297" s="36">
        <v>6041047</v>
      </c>
      <c r="C297" s="36" t="s">
        <v>4533</v>
      </c>
      <c r="D297" s="36">
        <v>12.36</v>
      </c>
      <c r="E297" s="36" t="s">
        <v>9112</v>
      </c>
      <c r="F297" s="36">
        <v>1</v>
      </c>
      <c r="G297" s="36" t="s">
        <v>8937</v>
      </c>
      <c r="H297" s="37">
        <v>45505</v>
      </c>
      <c r="I297" s="36">
        <v>5037898610474</v>
      </c>
      <c r="J297" s="36" t="s">
        <v>8939</v>
      </c>
    </row>
    <row r="298" spans="1:10" hidden="1" x14ac:dyDescent="0.3">
      <c r="A298" s="36">
        <v>12973</v>
      </c>
      <c r="B298" s="36">
        <v>6041046</v>
      </c>
      <c r="C298" s="36" t="s">
        <v>4532</v>
      </c>
      <c r="D298" s="36">
        <v>12.78</v>
      </c>
      <c r="E298" s="36" t="s">
        <v>9112</v>
      </c>
      <c r="F298" s="36">
        <v>1</v>
      </c>
      <c r="G298" s="36" t="s">
        <v>8937</v>
      </c>
      <c r="H298" s="37">
        <v>45505</v>
      </c>
      <c r="I298" s="36">
        <v>5037898610276</v>
      </c>
      <c r="J298" s="36" t="s">
        <v>8939</v>
      </c>
    </row>
    <row r="299" spans="1:10" hidden="1" x14ac:dyDescent="0.3">
      <c r="A299" s="36">
        <v>12973</v>
      </c>
      <c r="B299" s="36">
        <v>6041045</v>
      </c>
      <c r="C299" s="36" t="s">
        <v>4531</v>
      </c>
      <c r="D299" s="36">
        <v>19.75</v>
      </c>
      <c r="E299" s="36" t="s">
        <v>9112</v>
      </c>
      <c r="F299" s="36">
        <v>1</v>
      </c>
      <c r="G299" s="36" t="s">
        <v>8937</v>
      </c>
      <c r="H299" s="37">
        <v>45505</v>
      </c>
      <c r="I299" s="36">
        <v>5037898610177</v>
      </c>
      <c r="J299" s="36" t="s">
        <v>8939</v>
      </c>
    </row>
    <row r="300" spans="1:10" hidden="1" x14ac:dyDescent="0.3">
      <c r="A300" s="36">
        <v>12973</v>
      </c>
      <c r="B300" s="36">
        <v>6041044</v>
      </c>
      <c r="C300" s="36" t="s">
        <v>4530</v>
      </c>
      <c r="D300" s="36">
        <v>18.39</v>
      </c>
      <c r="E300" s="36" t="s">
        <v>9112</v>
      </c>
      <c r="F300" s="36">
        <v>1</v>
      </c>
      <c r="G300" s="36" t="s">
        <v>8937</v>
      </c>
      <c r="H300" s="37">
        <v>45505</v>
      </c>
      <c r="I300" s="36">
        <v>5037898610221</v>
      </c>
      <c r="J300" s="36" t="s">
        <v>8939</v>
      </c>
    </row>
    <row r="301" spans="1:10" hidden="1" x14ac:dyDescent="0.3">
      <c r="A301" s="36">
        <v>12973</v>
      </c>
      <c r="B301" s="36">
        <v>6041043</v>
      </c>
      <c r="C301" s="36" t="s">
        <v>4529</v>
      </c>
      <c r="D301" s="36">
        <v>27.51</v>
      </c>
      <c r="E301" s="36" t="s">
        <v>9112</v>
      </c>
      <c r="F301" s="36">
        <v>1</v>
      </c>
      <c r="G301" s="36" t="s">
        <v>8937</v>
      </c>
      <c r="H301" s="37">
        <v>45505</v>
      </c>
      <c r="I301" s="36">
        <v>5037898610795</v>
      </c>
      <c r="J301" s="36" t="s">
        <v>8939</v>
      </c>
    </row>
    <row r="302" spans="1:10" hidden="1" x14ac:dyDescent="0.3">
      <c r="A302" s="36">
        <v>12973</v>
      </c>
      <c r="B302" s="36">
        <v>6055541</v>
      </c>
      <c r="C302" s="36" t="s">
        <v>12046</v>
      </c>
      <c r="D302" s="36">
        <v>7.3</v>
      </c>
      <c r="E302" s="36" t="s">
        <v>9112</v>
      </c>
      <c r="F302" s="36">
        <v>1</v>
      </c>
      <c r="G302" s="36" t="s">
        <v>8937</v>
      </c>
      <c r="H302" s="37">
        <v>45505</v>
      </c>
      <c r="I302" s="36">
        <v>5060614970071</v>
      </c>
      <c r="J302" s="36" t="s">
        <v>8939</v>
      </c>
    </row>
    <row r="303" spans="1:10" hidden="1" x14ac:dyDescent="0.3">
      <c r="A303" s="36">
        <v>12973</v>
      </c>
      <c r="B303" s="36">
        <v>6055540</v>
      </c>
      <c r="C303" s="36" t="s">
        <v>12047</v>
      </c>
      <c r="D303" s="36">
        <v>7.3</v>
      </c>
      <c r="E303" s="36" t="s">
        <v>9112</v>
      </c>
      <c r="F303" s="36">
        <v>1</v>
      </c>
      <c r="G303" s="36" t="s">
        <v>8937</v>
      </c>
      <c r="H303" s="37">
        <v>45505</v>
      </c>
      <c r="I303" s="36">
        <v>5060614970064</v>
      </c>
      <c r="J303" s="36" t="s">
        <v>8939</v>
      </c>
    </row>
    <row r="304" spans="1:10" hidden="1" x14ac:dyDescent="0.3">
      <c r="A304" s="36">
        <v>12973</v>
      </c>
      <c r="B304" s="36">
        <v>6055539</v>
      </c>
      <c r="C304" s="36" t="s">
        <v>12048</v>
      </c>
      <c r="D304" s="36">
        <v>7.3</v>
      </c>
      <c r="E304" s="36" t="s">
        <v>9112</v>
      </c>
      <c r="F304" s="36">
        <v>1</v>
      </c>
      <c r="G304" s="36" t="s">
        <v>8937</v>
      </c>
      <c r="H304" s="37">
        <v>45505</v>
      </c>
      <c r="I304" s="36">
        <v>5060614970057</v>
      </c>
      <c r="J304" s="36" t="s">
        <v>8939</v>
      </c>
    </row>
    <row r="305" spans="1:10" hidden="1" x14ac:dyDescent="0.3">
      <c r="A305" s="36">
        <v>12973</v>
      </c>
      <c r="B305" s="36">
        <v>6055537</v>
      </c>
      <c r="C305" s="36" t="s">
        <v>167</v>
      </c>
      <c r="D305" s="36">
        <v>7.3</v>
      </c>
      <c r="E305" s="36" t="s">
        <v>9112</v>
      </c>
      <c r="F305" s="36">
        <v>1</v>
      </c>
      <c r="G305" s="36" t="s">
        <v>8937</v>
      </c>
      <c r="H305" s="37">
        <v>45505</v>
      </c>
      <c r="I305" s="36">
        <v>5060614970033</v>
      </c>
      <c r="J305" s="36" t="s">
        <v>8939</v>
      </c>
    </row>
    <row r="306" spans="1:10" hidden="1" x14ac:dyDescent="0.3">
      <c r="A306" s="36">
        <v>12973</v>
      </c>
      <c r="B306" s="36">
        <v>6055536</v>
      </c>
      <c r="C306" s="36" t="s">
        <v>12049</v>
      </c>
      <c r="D306" s="36">
        <v>7.3</v>
      </c>
      <c r="E306" s="36" t="s">
        <v>9112</v>
      </c>
      <c r="F306" s="36">
        <v>1</v>
      </c>
      <c r="G306" s="36" t="s">
        <v>8937</v>
      </c>
      <c r="H306" s="37">
        <v>45505</v>
      </c>
      <c r="I306" s="36">
        <v>5060614970026</v>
      </c>
      <c r="J306" s="36" t="s">
        <v>8939</v>
      </c>
    </row>
    <row r="307" spans="1:10" hidden="1" x14ac:dyDescent="0.3">
      <c r="A307" s="36">
        <v>12973</v>
      </c>
      <c r="B307" s="36">
        <v>6055535</v>
      </c>
      <c r="C307" s="36" t="s">
        <v>165</v>
      </c>
      <c r="D307" s="36">
        <v>7.3</v>
      </c>
      <c r="E307" s="36" t="s">
        <v>9112</v>
      </c>
      <c r="F307" s="36">
        <v>1</v>
      </c>
      <c r="G307" s="36" t="s">
        <v>8937</v>
      </c>
      <c r="H307" s="37">
        <v>45505</v>
      </c>
      <c r="I307" s="36">
        <v>5060614970019</v>
      </c>
      <c r="J307" s="36" t="s">
        <v>8939</v>
      </c>
    </row>
    <row r="308" spans="1:10" hidden="1" x14ac:dyDescent="0.3">
      <c r="A308" s="36">
        <v>12973</v>
      </c>
      <c r="B308" s="36">
        <v>6055534</v>
      </c>
      <c r="C308" s="36" t="s">
        <v>5056</v>
      </c>
      <c r="D308" s="36">
        <v>7.3</v>
      </c>
      <c r="E308" s="36" t="s">
        <v>9112</v>
      </c>
      <c r="F308" s="36">
        <v>1</v>
      </c>
      <c r="G308" s="36" t="s">
        <v>8937</v>
      </c>
      <c r="H308" s="37">
        <v>45505</v>
      </c>
      <c r="I308" s="36">
        <v>5060614970002</v>
      </c>
      <c r="J308" s="36" t="s">
        <v>8939</v>
      </c>
    </row>
    <row r="309" spans="1:10" hidden="1" x14ac:dyDescent="0.3">
      <c r="A309" s="36">
        <v>12973</v>
      </c>
      <c r="B309" s="36">
        <v>6047256</v>
      </c>
      <c r="C309" s="36" t="s">
        <v>12050</v>
      </c>
      <c r="D309" s="36">
        <v>0</v>
      </c>
      <c r="E309" s="36" t="s">
        <v>9112</v>
      </c>
      <c r="F309" s="36">
        <v>1</v>
      </c>
      <c r="G309" s="36" t="s">
        <v>8937</v>
      </c>
      <c r="H309" s="37">
        <v>45505</v>
      </c>
      <c r="I309" s="36">
        <v>4006850434350</v>
      </c>
      <c r="J309" s="36" t="s">
        <v>8939</v>
      </c>
    </row>
    <row r="310" spans="1:10" hidden="1" x14ac:dyDescent="0.3">
      <c r="A310" s="36">
        <v>12973</v>
      </c>
      <c r="B310" s="36">
        <v>6046765</v>
      </c>
      <c r="C310" s="36" t="s">
        <v>4986</v>
      </c>
      <c r="D310" s="36">
        <v>60.03</v>
      </c>
      <c r="E310" s="36" t="s">
        <v>9112</v>
      </c>
      <c r="F310" s="36">
        <v>1</v>
      </c>
      <c r="G310" s="36" t="s">
        <v>8937</v>
      </c>
      <c r="H310" s="37">
        <v>45505</v>
      </c>
      <c r="I310" s="36">
        <v>5037898612454</v>
      </c>
      <c r="J310" s="36" t="s">
        <v>8939</v>
      </c>
    </row>
    <row r="311" spans="1:10" hidden="1" x14ac:dyDescent="0.3">
      <c r="A311" s="36">
        <v>12973</v>
      </c>
      <c r="B311" s="36">
        <v>6046764</v>
      </c>
      <c r="C311" s="36" t="s">
        <v>4985</v>
      </c>
      <c r="D311" s="36">
        <v>25.96</v>
      </c>
      <c r="E311" s="36" t="s">
        <v>9112</v>
      </c>
      <c r="F311" s="36">
        <v>1</v>
      </c>
      <c r="G311" s="36" t="s">
        <v>8937</v>
      </c>
      <c r="H311" s="37">
        <v>45505</v>
      </c>
      <c r="I311" s="36">
        <v>5037898612447</v>
      </c>
      <c r="J311" s="36" t="s">
        <v>8939</v>
      </c>
    </row>
    <row r="312" spans="1:10" hidden="1" x14ac:dyDescent="0.3">
      <c r="A312" s="36">
        <v>12973</v>
      </c>
      <c r="B312" s="36">
        <v>6041335</v>
      </c>
      <c r="C312" s="36" t="s">
        <v>164</v>
      </c>
      <c r="D312" s="36">
        <v>43.76</v>
      </c>
      <c r="E312" s="36" t="s">
        <v>9112</v>
      </c>
      <c r="F312" s="36">
        <v>1</v>
      </c>
      <c r="G312" s="36" t="s">
        <v>8937</v>
      </c>
      <c r="H312" s="37">
        <v>45505</v>
      </c>
      <c r="I312" s="36">
        <v>5021887003811</v>
      </c>
      <c r="J312" s="36" t="s">
        <v>8939</v>
      </c>
    </row>
    <row r="313" spans="1:10" hidden="1" x14ac:dyDescent="0.3">
      <c r="A313" s="36">
        <v>12973</v>
      </c>
      <c r="B313" s="36">
        <v>6041250</v>
      </c>
      <c r="C313" s="36" t="s">
        <v>162</v>
      </c>
      <c r="D313" s="36">
        <v>13.34</v>
      </c>
      <c r="E313" s="36" t="s">
        <v>9112</v>
      </c>
      <c r="F313" s="36">
        <v>1</v>
      </c>
      <c r="G313" s="36" t="s">
        <v>8937</v>
      </c>
      <c r="H313" s="37">
        <v>45505</v>
      </c>
      <c r="I313" s="36">
        <v>5021887019867</v>
      </c>
      <c r="J313" s="36" t="s">
        <v>8939</v>
      </c>
    </row>
    <row r="314" spans="1:10" hidden="1" x14ac:dyDescent="0.3">
      <c r="A314" s="36">
        <v>12973</v>
      </c>
      <c r="B314" s="36">
        <v>6041248</v>
      </c>
      <c r="C314" s="36" t="s">
        <v>161</v>
      </c>
      <c r="D314" s="36">
        <v>8.3800000000000008</v>
      </c>
      <c r="E314" s="36" t="s">
        <v>9112</v>
      </c>
      <c r="F314" s="36">
        <v>1</v>
      </c>
      <c r="G314" s="36" t="s">
        <v>8937</v>
      </c>
      <c r="H314" s="37">
        <v>45505</v>
      </c>
      <c r="I314" s="36">
        <v>5021887003903</v>
      </c>
      <c r="J314" s="36" t="s">
        <v>8939</v>
      </c>
    </row>
    <row r="315" spans="1:10" hidden="1" x14ac:dyDescent="0.3">
      <c r="A315" s="36">
        <v>12973</v>
      </c>
      <c r="B315" s="36">
        <v>6041211</v>
      </c>
      <c r="C315" s="36" t="s">
        <v>160</v>
      </c>
      <c r="D315" s="36">
        <v>85.73</v>
      </c>
      <c r="E315" s="36" t="s">
        <v>9112</v>
      </c>
      <c r="F315" s="36">
        <v>1</v>
      </c>
      <c r="G315" s="36" t="s">
        <v>8937</v>
      </c>
      <c r="H315" s="37">
        <v>45505</v>
      </c>
      <c r="I315" s="36">
        <v>5021887001220</v>
      </c>
      <c r="J315" s="36" t="s">
        <v>8939</v>
      </c>
    </row>
    <row r="316" spans="1:10" hidden="1" x14ac:dyDescent="0.3">
      <c r="A316" s="36">
        <v>12973</v>
      </c>
      <c r="B316" s="36">
        <v>6041190</v>
      </c>
      <c r="C316" s="36" t="s">
        <v>159</v>
      </c>
      <c r="D316" s="36">
        <v>80.739999999999995</v>
      </c>
      <c r="E316" s="36" t="s">
        <v>9112</v>
      </c>
      <c r="F316" s="36">
        <v>1</v>
      </c>
      <c r="G316" s="36" t="s">
        <v>8937</v>
      </c>
      <c r="H316" s="37">
        <v>45505</v>
      </c>
      <c r="I316" s="36">
        <v>5021887001442</v>
      </c>
      <c r="J316" s="36" t="s">
        <v>8939</v>
      </c>
    </row>
    <row r="317" spans="1:10" hidden="1" x14ac:dyDescent="0.3">
      <c r="A317" s="36">
        <v>12973</v>
      </c>
      <c r="B317" s="36">
        <v>6041073</v>
      </c>
      <c r="C317" s="36" t="s">
        <v>12051</v>
      </c>
      <c r="D317" s="36">
        <v>0</v>
      </c>
      <c r="E317" s="36" t="s">
        <v>9112</v>
      </c>
      <c r="F317" s="36">
        <v>1</v>
      </c>
      <c r="G317" s="36" t="s">
        <v>8937</v>
      </c>
      <c r="H317" s="37">
        <v>45505</v>
      </c>
      <c r="I317" s="36">
        <v>5037898610344</v>
      </c>
      <c r="J317" s="36" t="s">
        <v>8939</v>
      </c>
    </row>
    <row r="318" spans="1:10" hidden="1" x14ac:dyDescent="0.3">
      <c r="A318" s="36">
        <v>12973</v>
      </c>
      <c r="B318" s="36">
        <v>6041074</v>
      </c>
      <c r="C318" s="36" t="s">
        <v>154</v>
      </c>
      <c r="D318" s="36">
        <v>53.16</v>
      </c>
      <c r="E318" s="36" t="s">
        <v>9112</v>
      </c>
      <c r="F318" s="36">
        <v>1</v>
      </c>
      <c r="G318" s="36" t="s">
        <v>8937</v>
      </c>
      <c r="H318" s="37">
        <v>45505</v>
      </c>
      <c r="I318" s="36">
        <v>5037898610337</v>
      </c>
      <c r="J318" s="36" t="s">
        <v>8939</v>
      </c>
    </row>
    <row r="319" spans="1:10" hidden="1" x14ac:dyDescent="0.3">
      <c r="A319" s="36">
        <v>12973</v>
      </c>
      <c r="B319" s="36">
        <v>6041076</v>
      </c>
      <c r="C319" s="36" t="s">
        <v>4402</v>
      </c>
      <c r="D319" s="36">
        <v>35.69</v>
      </c>
      <c r="E319" s="36" t="s">
        <v>9112</v>
      </c>
      <c r="F319" s="36">
        <v>1</v>
      </c>
      <c r="G319" s="36" t="s">
        <v>8937</v>
      </c>
      <c r="H319" s="37">
        <v>45505</v>
      </c>
      <c r="I319" s="36">
        <v>5037898610382</v>
      </c>
      <c r="J319" s="36" t="s">
        <v>8939</v>
      </c>
    </row>
    <row r="320" spans="1:10" hidden="1" x14ac:dyDescent="0.3">
      <c r="A320" s="36">
        <v>12973</v>
      </c>
      <c r="B320" s="36">
        <v>6041077</v>
      </c>
      <c r="C320" s="36" t="s">
        <v>155</v>
      </c>
      <c r="D320" s="36">
        <v>65.97</v>
      </c>
      <c r="E320" s="36" t="s">
        <v>9112</v>
      </c>
      <c r="F320" s="36">
        <v>1</v>
      </c>
      <c r="G320" s="36" t="s">
        <v>8937</v>
      </c>
      <c r="H320" s="37">
        <v>45505</v>
      </c>
      <c r="I320" s="36">
        <v>5037898610375</v>
      </c>
      <c r="J320" s="36" t="s">
        <v>8939</v>
      </c>
    </row>
    <row r="321" spans="1:10" hidden="1" x14ac:dyDescent="0.3">
      <c r="A321" s="36">
        <v>12973</v>
      </c>
      <c r="B321" s="36">
        <v>6041163</v>
      </c>
      <c r="C321" s="36" t="s">
        <v>156</v>
      </c>
      <c r="D321" s="36">
        <v>49.74</v>
      </c>
      <c r="E321" s="36" t="s">
        <v>9112</v>
      </c>
      <c r="F321" s="36">
        <v>1</v>
      </c>
      <c r="G321" s="36" t="s">
        <v>8937</v>
      </c>
      <c r="H321" s="37">
        <v>45505</v>
      </c>
      <c r="I321" s="36">
        <v>5021887005402</v>
      </c>
      <c r="J321" s="36" t="s">
        <v>8939</v>
      </c>
    </row>
    <row r="322" spans="1:10" hidden="1" x14ac:dyDescent="0.3">
      <c r="A322" s="36">
        <v>12973</v>
      </c>
      <c r="B322" s="36">
        <v>6041171</v>
      </c>
      <c r="C322" s="36" t="s">
        <v>157</v>
      </c>
      <c r="D322" s="36">
        <v>30.42</v>
      </c>
      <c r="E322" s="36" t="s">
        <v>9112</v>
      </c>
      <c r="F322" s="36">
        <v>1</v>
      </c>
      <c r="G322" s="36" t="s">
        <v>8937</v>
      </c>
      <c r="H322" s="37">
        <v>45505</v>
      </c>
      <c r="I322" s="36">
        <v>5021887004641</v>
      </c>
      <c r="J322" s="36" t="s">
        <v>8939</v>
      </c>
    </row>
    <row r="323" spans="1:10" hidden="1" x14ac:dyDescent="0.3">
      <c r="A323" s="36">
        <v>12973</v>
      </c>
      <c r="B323" s="36">
        <v>6041188</v>
      </c>
      <c r="C323" s="36" t="s">
        <v>158</v>
      </c>
      <c r="D323" s="36">
        <v>80.739999999999995</v>
      </c>
      <c r="E323" s="36" t="s">
        <v>9112</v>
      </c>
      <c r="F323" s="36">
        <v>1</v>
      </c>
      <c r="G323" s="36" t="s">
        <v>8937</v>
      </c>
      <c r="H323" s="37">
        <v>45505</v>
      </c>
      <c r="I323" s="36">
        <v>5021887001428</v>
      </c>
      <c r="J323" s="36" t="s">
        <v>8939</v>
      </c>
    </row>
    <row r="324" spans="1:10" hidden="1" x14ac:dyDescent="0.3">
      <c r="A324" s="36">
        <v>12973</v>
      </c>
      <c r="B324" s="36">
        <v>6047642</v>
      </c>
      <c r="C324" s="36" t="s">
        <v>12052</v>
      </c>
      <c r="D324" s="36">
        <v>0</v>
      </c>
      <c r="E324" s="36" t="s">
        <v>9153</v>
      </c>
      <c r="F324" s="36">
        <v>1</v>
      </c>
      <c r="G324" s="36" t="s">
        <v>8937</v>
      </c>
      <c r="H324" s="37">
        <v>45505</v>
      </c>
      <c r="I324" s="36">
        <v>5015861001436</v>
      </c>
      <c r="J324" s="36" t="s">
        <v>8939</v>
      </c>
    </row>
    <row r="325" spans="1:10" hidden="1" x14ac:dyDescent="0.3">
      <c r="A325" s="36">
        <v>12973</v>
      </c>
      <c r="B325" s="36">
        <v>6046768</v>
      </c>
      <c r="C325" s="36" t="s">
        <v>5189</v>
      </c>
      <c r="D325" s="36">
        <v>7.3</v>
      </c>
      <c r="E325" s="36" t="s">
        <v>9153</v>
      </c>
      <c r="F325" s="36">
        <v>1</v>
      </c>
      <c r="G325" s="36" t="s">
        <v>8937</v>
      </c>
      <c r="H325" s="37">
        <v>45505</v>
      </c>
      <c r="I325" s="36">
        <v>5037898612508</v>
      </c>
      <c r="J325" s="36" t="s">
        <v>8939</v>
      </c>
    </row>
    <row r="326" spans="1:10" hidden="1" x14ac:dyDescent="0.3">
      <c r="A326" s="36">
        <v>12973</v>
      </c>
      <c r="B326" s="36">
        <v>6041976</v>
      </c>
      <c r="C326" s="36" t="s">
        <v>169</v>
      </c>
      <c r="D326" s="36">
        <v>5.55</v>
      </c>
      <c r="E326" s="36" t="s">
        <v>9153</v>
      </c>
      <c r="F326" s="36">
        <v>1</v>
      </c>
      <c r="G326" s="36" t="s">
        <v>8937</v>
      </c>
      <c r="H326" s="37">
        <v>45505</v>
      </c>
      <c r="I326" s="36">
        <v>5015861350039</v>
      </c>
      <c r="J326" s="36" t="s">
        <v>8939</v>
      </c>
    </row>
    <row r="327" spans="1:10" hidden="1" x14ac:dyDescent="0.3">
      <c r="A327" s="36">
        <v>12973</v>
      </c>
      <c r="B327" s="36">
        <v>6041955</v>
      </c>
      <c r="C327" s="36" t="s">
        <v>173</v>
      </c>
      <c r="D327" s="36">
        <v>6.72</v>
      </c>
      <c r="E327" s="36" t="s">
        <v>9153</v>
      </c>
      <c r="F327" s="36">
        <v>1</v>
      </c>
      <c r="G327" s="36" t="s">
        <v>8937</v>
      </c>
      <c r="H327" s="37">
        <v>45505</v>
      </c>
      <c r="I327" s="36">
        <v>5015861342201</v>
      </c>
      <c r="J327" s="36" t="s">
        <v>8939</v>
      </c>
    </row>
    <row r="328" spans="1:10" hidden="1" x14ac:dyDescent="0.3">
      <c r="A328" s="36">
        <v>12973</v>
      </c>
      <c r="B328" s="36">
        <v>6041947</v>
      </c>
      <c r="C328" s="36" t="s">
        <v>174</v>
      </c>
      <c r="D328" s="36">
        <v>3.02</v>
      </c>
      <c r="E328" s="36" t="s">
        <v>9153</v>
      </c>
      <c r="F328" s="36">
        <v>1</v>
      </c>
      <c r="G328" s="36" t="s">
        <v>8937</v>
      </c>
      <c r="H328" s="37">
        <v>45505</v>
      </c>
      <c r="I328" s="36">
        <v>5015861050038</v>
      </c>
      <c r="J328" s="36" t="s">
        <v>8939</v>
      </c>
    </row>
    <row r="329" spans="1:10" hidden="1" x14ac:dyDescent="0.3">
      <c r="A329" s="36">
        <v>12973</v>
      </c>
      <c r="B329" s="36">
        <v>6041943</v>
      </c>
      <c r="C329" s="36" t="s">
        <v>175</v>
      </c>
      <c r="D329" s="36">
        <v>19</v>
      </c>
      <c r="E329" s="36" t="s">
        <v>9153</v>
      </c>
      <c r="F329" s="36">
        <v>1</v>
      </c>
      <c r="G329" s="36" t="s">
        <v>8937</v>
      </c>
      <c r="H329" s="37">
        <v>45505</v>
      </c>
      <c r="I329" s="36">
        <v>5015861001054</v>
      </c>
      <c r="J329" s="36" t="s">
        <v>8939</v>
      </c>
    </row>
    <row r="330" spans="1:10" hidden="1" x14ac:dyDescent="0.3">
      <c r="A330" s="36">
        <v>12973</v>
      </c>
      <c r="B330" s="36">
        <v>6048367</v>
      </c>
      <c r="C330" s="36" t="s">
        <v>168</v>
      </c>
      <c r="D330" s="36">
        <v>11.08</v>
      </c>
      <c r="E330" s="36" t="s">
        <v>9153</v>
      </c>
      <c r="F330" s="36">
        <v>1</v>
      </c>
      <c r="G330" s="36" t="s">
        <v>8937</v>
      </c>
      <c r="H330" s="37">
        <v>45505</v>
      </c>
      <c r="I330" s="36">
        <v>5037898614014</v>
      </c>
      <c r="J330" s="36" t="s">
        <v>8939</v>
      </c>
    </row>
    <row r="331" spans="1:10" hidden="1" x14ac:dyDescent="0.3">
      <c r="A331" s="36">
        <v>12973</v>
      </c>
      <c r="B331" s="36">
        <v>6047193</v>
      </c>
      <c r="C331" s="36" t="s">
        <v>186</v>
      </c>
      <c r="D331" s="36">
        <v>20.28</v>
      </c>
      <c r="E331" s="36" t="s">
        <v>9160</v>
      </c>
      <c r="F331" s="36">
        <v>1</v>
      </c>
      <c r="G331" s="36" t="s">
        <v>8937</v>
      </c>
      <c r="H331" s="37">
        <v>45505</v>
      </c>
      <c r="I331" s="36">
        <v>716341406059</v>
      </c>
      <c r="J331" s="36" t="s">
        <v>8939</v>
      </c>
    </row>
    <row r="332" spans="1:10" hidden="1" x14ac:dyDescent="0.3">
      <c r="A332" s="36">
        <v>12973</v>
      </c>
      <c r="B332" s="36">
        <v>6046066</v>
      </c>
      <c r="C332" s="36" t="s">
        <v>5686</v>
      </c>
      <c r="D332" s="36">
        <v>10.3</v>
      </c>
      <c r="E332" s="36" t="s">
        <v>9160</v>
      </c>
      <c r="F332" s="36">
        <v>1</v>
      </c>
      <c r="G332" s="36" t="s">
        <v>8937</v>
      </c>
      <c r="H332" s="37">
        <v>45505</v>
      </c>
      <c r="I332" s="36">
        <v>5012002908128</v>
      </c>
      <c r="J332" s="36" t="s">
        <v>8939</v>
      </c>
    </row>
    <row r="333" spans="1:10" hidden="1" x14ac:dyDescent="0.3">
      <c r="A333" s="36">
        <v>12973</v>
      </c>
      <c r="B333" s="36">
        <v>6044072</v>
      </c>
      <c r="C333" s="36" t="s">
        <v>184</v>
      </c>
      <c r="D333" s="36">
        <v>32.450000000000003</v>
      </c>
      <c r="E333" s="36" t="s">
        <v>9160</v>
      </c>
      <c r="F333" s="36">
        <v>1</v>
      </c>
      <c r="G333" s="36" t="s">
        <v>8937</v>
      </c>
      <c r="H333" s="37">
        <v>45505</v>
      </c>
      <c r="I333" s="36">
        <v>716341403218</v>
      </c>
      <c r="J333" s="36" t="s">
        <v>8939</v>
      </c>
    </row>
    <row r="334" spans="1:10" hidden="1" x14ac:dyDescent="0.3">
      <c r="A334" s="36">
        <v>12973</v>
      </c>
      <c r="B334" s="36">
        <v>6043323</v>
      </c>
      <c r="C334" s="36" t="s">
        <v>5525</v>
      </c>
      <c r="D334" s="36">
        <v>6.75</v>
      </c>
      <c r="E334" s="36" t="s">
        <v>9160</v>
      </c>
      <c r="F334" s="36">
        <v>1</v>
      </c>
      <c r="G334" s="36" t="s">
        <v>8937</v>
      </c>
      <c r="H334" s="37">
        <v>45505</v>
      </c>
      <c r="I334" s="36">
        <v>5019200105090</v>
      </c>
      <c r="J334" s="36" t="s">
        <v>8939</v>
      </c>
    </row>
    <row r="335" spans="1:10" hidden="1" x14ac:dyDescent="0.3">
      <c r="A335" s="36">
        <v>12973</v>
      </c>
      <c r="B335" s="36">
        <v>6042649</v>
      </c>
      <c r="C335" s="36" t="s">
        <v>5530</v>
      </c>
      <c r="D335" s="36">
        <v>15.14</v>
      </c>
      <c r="E335" s="36" t="s">
        <v>9160</v>
      </c>
      <c r="F335" s="36">
        <v>1</v>
      </c>
      <c r="G335" s="36" t="s">
        <v>8937</v>
      </c>
      <c r="H335" s="37">
        <v>45505</v>
      </c>
      <c r="I335" s="36">
        <v>47719029762</v>
      </c>
      <c r="J335" s="36" t="s">
        <v>8939</v>
      </c>
    </row>
    <row r="336" spans="1:10" hidden="1" x14ac:dyDescent="0.3">
      <c r="A336" s="36">
        <v>12973</v>
      </c>
      <c r="B336" s="36">
        <v>6042320</v>
      </c>
      <c r="C336" s="36" t="s">
        <v>183</v>
      </c>
      <c r="D336" s="36">
        <v>8.4700000000000006</v>
      </c>
      <c r="E336" s="36" t="s">
        <v>9160</v>
      </c>
      <c r="F336" s="36">
        <v>1</v>
      </c>
      <c r="G336" s="36" t="s">
        <v>8937</v>
      </c>
      <c r="H336" s="37">
        <v>45505</v>
      </c>
      <c r="I336" s="36">
        <v>5019200009732</v>
      </c>
      <c r="J336" s="36" t="s">
        <v>8939</v>
      </c>
    </row>
    <row r="337" spans="1:10" hidden="1" x14ac:dyDescent="0.3">
      <c r="A337" s="36">
        <v>12973</v>
      </c>
      <c r="B337" s="36">
        <v>6042297</v>
      </c>
      <c r="C337" s="36" t="s">
        <v>182</v>
      </c>
      <c r="D337" s="36">
        <v>4.8899999999999997</v>
      </c>
      <c r="E337" s="36" t="s">
        <v>9160</v>
      </c>
      <c r="F337" s="36">
        <v>1</v>
      </c>
      <c r="G337" s="36" t="s">
        <v>8937</v>
      </c>
      <c r="H337" s="37">
        <v>45505</v>
      </c>
      <c r="I337" s="36">
        <v>5019200025442</v>
      </c>
      <c r="J337" s="36" t="s">
        <v>8939</v>
      </c>
    </row>
    <row r="338" spans="1:10" hidden="1" x14ac:dyDescent="0.3">
      <c r="A338" s="36">
        <v>12973</v>
      </c>
      <c r="B338" s="36">
        <v>6042296</v>
      </c>
      <c r="C338" s="36" t="s">
        <v>181</v>
      </c>
      <c r="D338" s="36">
        <v>9.5299999999999994</v>
      </c>
      <c r="E338" s="36" t="s">
        <v>9160</v>
      </c>
      <c r="F338" s="36">
        <v>1</v>
      </c>
      <c r="G338" s="36" t="s">
        <v>8937</v>
      </c>
      <c r="H338" s="37">
        <v>45505</v>
      </c>
      <c r="I338" s="36">
        <v>5019200025435</v>
      </c>
      <c r="J338" s="36" t="s">
        <v>8939</v>
      </c>
    </row>
    <row r="339" spans="1:10" hidden="1" x14ac:dyDescent="0.3">
      <c r="A339" s="36">
        <v>12973</v>
      </c>
      <c r="B339" s="36">
        <v>6042295</v>
      </c>
      <c r="C339" s="36" t="s">
        <v>180</v>
      </c>
      <c r="D339" s="36">
        <v>2.04</v>
      </c>
      <c r="E339" s="36" t="s">
        <v>9160</v>
      </c>
      <c r="F339" s="36">
        <v>1</v>
      </c>
      <c r="G339" s="36" t="s">
        <v>8937</v>
      </c>
      <c r="H339" s="37">
        <v>45505</v>
      </c>
      <c r="I339" s="36">
        <v>5019200025145</v>
      </c>
      <c r="J339" s="36" t="s">
        <v>8939</v>
      </c>
    </row>
    <row r="340" spans="1:10" hidden="1" x14ac:dyDescent="0.3">
      <c r="A340" s="36">
        <v>12973</v>
      </c>
      <c r="B340" s="36">
        <v>6042294</v>
      </c>
      <c r="C340" s="36" t="s">
        <v>179</v>
      </c>
      <c r="D340" s="36">
        <v>5.92</v>
      </c>
      <c r="E340" s="36" t="s">
        <v>9160</v>
      </c>
      <c r="F340" s="36">
        <v>1</v>
      </c>
      <c r="G340" s="36" t="s">
        <v>8937</v>
      </c>
      <c r="H340" s="37">
        <v>45505</v>
      </c>
      <c r="I340" s="36">
        <v>5019200025121</v>
      </c>
      <c r="J340" s="36" t="s">
        <v>8939</v>
      </c>
    </row>
    <row r="341" spans="1:10" hidden="1" x14ac:dyDescent="0.3">
      <c r="A341" s="36">
        <v>12973</v>
      </c>
      <c r="B341" s="36">
        <v>6042182</v>
      </c>
      <c r="C341" s="36" t="s">
        <v>178</v>
      </c>
      <c r="D341" s="36">
        <v>6.68</v>
      </c>
      <c r="E341" s="36" t="s">
        <v>9160</v>
      </c>
      <c r="F341" s="36">
        <v>1</v>
      </c>
      <c r="G341" s="36" t="s">
        <v>8937</v>
      </c>
      <c r="H341" s="37">
        <v>45505</v>
      </c>
      <c r="I341" s="36">
        <v>91511501292</v>
      </c>
      <c r="J341" s="36" t="s">
        <v>8939</v>
      </c>
    </row>
    <row r="342" spans="1:10" hidden="1" x14ac:dyDescent="0.3">
      <c r="A342" s="36">
        <v>12973</v>
      </c>
      <c r="B342" s="36">
        <v>6042174</v>
      </c>
      <c r="C342" s="36" t="s">
        <v>201</v>
      </c>
      <c r="D342" s="36">
        <v>7.51</v>
      </c>
      <c r="E342" s="36" t="s">
        <v>9160</v>
      </c>
      <c r="F342" s="36">
        <v>1</v>
      </c>
      <c r="G342" s="36" t="s">
        <v>8937</v>
      </c>
      <c r="H342" s="37">
        <v>45505</v>
      </c>
      <c r="I342" s="36">
        <v>91511501162</v>
      </c>
      <c r="J342" s="36" t="s">
        <v>8939</v>
      </c>
    </row>
    <row r="343" spans="1:10" hidden="1" x14ac:dyDescent="0.3">
      <c r="A343" s="36">
        <v>12973</v>
      </c>
      <c r="B343" s="36">
        <v>6054370</v>
      </c>
      <c r="C343" s="36" t="s">
        <v>5667</v>
      </c>
      <c r="D343" s="36">
        <v>3.93</v>
      </c>
      <c r="E343" s="36" t="s">
        <v>9160</v>
      </c>
      <c r="F343" s="36">
        <v>1</v>
      </c>
      <c r="G343" s="36" t="s">
        <v>8937</v>
      </c>
      <c r="H343" s="37">
        <v>45505</v>
      </c>
      <c r="I343" s="36">
        <v>5012002910022</v>
      </c>
      <c r="J343" s="36" t="s">
        <v>8939</v>
      </c>
    </row>
    <row r="344" spans="1:10" hidden="1" x14ac:dyDescent="0.3">
      <c r="A344" s="36">
        <v>12973</v>
      </c>
      <c r="B344" s="36">
        <v>6054440</v>
      </c>
      <c r="C344" s="36" t="s">
        <v>2908</v>
      </c>
      <c r="D344" s="36">
        <v>6.49</v>
      </c>
      <c r="E344" s="36" t="s">
        <v>9160</v>
      </c>
      <c r="F344" s="36">
        <v>1</v>
      </c>
      <c r="G344" s="36" t="s">
        <v>8937</v>
      </c>
      <c r="H344" s="37">
        <v>45505</v>
      </c>
      <c r="I344" s="36">
        <v>716341008086</v>
      </c>
      <c r="J344" s="36" t="s">
        <v>8939</v>
      </c>
    </row>
    <row r="345" spans="1:10" hidden="1" x14ac:dyDescent="0.3">
      <c r="A345" s="36">
        <v>12973</v>
      </c>
      <c r="B345" s="36">
        <v>6054441</v>
      </c>
      <c r="C345" s="36" t="s">
        <v>5662</v>
      </c>
      <c r="D345" s="36">
        <v>7.03</v>
      </c>
      <c r="E345" s="36" t="s">
        <v>9160</v>
      </c>
      <c r="F345" s="36">
        <v>1</v>
      </c>
      <c r="G345" s="36" t="s">
        <v>8937</v>
      </c>
      <c r="H345" s="37">
        <v>45505</v>
      </c>
      <c r="I345" s="36">
        <v>716341008123</v>
      </c>
      <c r="J345" s="36" t="s">
        <v>8939</v>
      </c>
    </row>
    <row r="346" spans="1:10" hidden="1" x14ac:dyDescent="0.3">
      <c r="A346" s="36">
        <v>12973</v>
      </c>
      <c r="B346" s="36">
        <v>6054442</v>
      </c>
      <c r="C346" s="36" t="s">
        <v>189</v>
      </c>
      <c r="D346" s="36">
        <v>8.1199999999999992</v>
      </c>
      <c r="E346" s="36" t="s">
        <v>9160</v>
      </c>
      <c r="F346" s="36">
        <v>1</v>
      </c>
      <c r="G346" s="36" t="s">
        <v>8937</v>
      </c>
      <c r="H346" s="37">
        <v>45505</v>
      </c>
      <c r="I346" s="36">
        <v>716341008154</v>
      </c>
      <c r="J346" s="36" t="s">
        <v>8939</v>
      </c>
    </row>
    <row r="347" spans="1:10" hidden="1" x14ac:dyDescent="0.3">
      <c r="A347" s="36">
        <v>12973</v>
      </c>
      <c r="B347" s="36">
        <v>6054443</v>
      </c>
      <c r="C347" s="36" t="s">
        <v>190</v>
      </c>
      <c r="D347" s="36">
        <v>9.1999999999999993</v>
      </c>
      <c r="E347" s="36" t="s">
        <v>9160</v>
      </c>
      <c r="F347" s="36">
        <v>1</v>
      </c>
      <c r="G347" s="36" t="s">
        <v>8937</v>
      </c>
      <c r="H347" s="37">
        <v>45505</v>
      </c>
      <c r="I347" s="36">
        <v>716341008161</v>
      </c>
      <c r="J347" s="36" t="s">
        <v>8939</v>
      </c>
    </row>
    <row r="348" spans="1:10" hidden="1" x14ac:dyDescent="0.3">
      <c r="A348" s="36">
        <v>12973</v>
      </c>
      <c r="B348" s="36">
        <v>6054446</v>
      </c>
      <c r="C348" s="36" t="s">
        <v>2909</v>
      </c>
      <c r="D348" s="36">
        <v>8.1199999999999992</v>
      </c>
      <c r="E348" s="36" t="s">
        <v>9160</v>
      </c>
      <c r="F348" s="36">
        <v>1</v>
      </c>
      <c r="G348" s="36" t="s">
        <v>8937</v>
      </c>
      <c r="H348" s="37">
        <v>45505</v>
      </c>
      <c r="I348" s="36">
        <v>716341008321</v>
      </c>
      <c r="J348" s="36" t="s">
        <v>8939</v>
      </c>
    </row>
    <row r="349" spans="1:10" hidden="1" x14ac:dyDescent="0.3">
      <c r="A349" s="36">
        <v>12973</v>
      </c>
      <c r="B349" s="36">
        <v>6054449</v>
      </c>
      <c r="C349" s="36" t="s">
        <v>5660</v>
      </c>
      <c r="D349" s="36">
        <v>6.49</v>
      </c>
      <c r="E349" s="36" t="s">
        <v>9160</v>
      </c>
      <c r="F349" s="36">
        <v>1</v>
      </c>
      <c r="G349" s="36" t="s">
        <v>8937</v>
      </c>
      <c r="H349" s="37">
        <v>45505</v>
      </c>
      <c r="I349" s="36">
        <v>716341008048</v>
      </c>
      <c r="J349" s="36" t="s">
        <v>8939</v>
      </c>
    </row>
    <row r="350" spans="1:10" hidden="1" x14ac:dyDescent="0.3">
      <c r="A350" s="36">
        <v>12973</v>
      </c>
      <c r="B350" s="36">
        <v>6061990</v>
      </c>
      <c r="C350" s="36" t="s">
        <v>3120</v>
      </c>
      <c r="D350" s="36">
        <v>2.3199999999999998</v>
      </c>
      <c r="E350" s="36" t="s">
        <v>9160</v>
      </c>
      <c r="F350" s="36">
        <v>1</v>
      </c>
      <c r="G350" s="36" t="s">
        <v>8937</v>
      </c>
      <c r="H350" s="37">
        <v>45505</v>
      </c>
      <c r="I350" s="36">
        <v>5056405100314</v>
      </c>
      <c r="J350" s="36" t="s">
        <v>8939</v>
      </c>
    </row>
    <row r="351" spans="1:10" hidden="1" x14ac:dyDescent="0.3">
      <c r="A351" s="36">
        <v>12973</v>
      </c>
      <c r="B351" s="36">
        <v>6061992</v>
      </c>
      <c r="C351" s="36" t="s">
        <v>3122</v>
      </c>
      <c r="D351" s="36">
        <v>4.3</v>
      </c>
      <c r="E351" s="36" t="s">
        <v>9160</v>
      </c>
      <c r="F351" s="36">
        <v>1</v>
      </c>
      <c r="G351" s="36" t="s">
        <v>8937</v>
      </c>
      <c r="H351" s="37">
        <v>45505</v>
      </c>
      <c r="I351" s="36">
        <v>5056405100871</v>
      </c>
      <c r="J351" s="36" t="s">
        <v>8939</v>
      </c>
    </row>
    <row r="352" spans="1:10" hidden="1" x14ac:dyDescent="0.3">
      <c r="A352" s="36">
        <v>12973</v>
      </c>
      <c r="B352" s="36">
        <v>6070739</v>
      </c>
      <c r="C352" s="36" t="s">
        <v>12053</v>
      </c>
      <c r="D352" s="36">
        <v>3.86</v>
      </c>
      <c r="E352" s="36" t="s">
        <v>9160</v>
      </c>
      <c r="F352" s="36">
        <v>1</v>
      </c>
      <c r="G352" s="36" t="s">
        <v>8937</v>
      </c>
      <c r="H352" s="37">
        <v>45505</v>
      </c>
      <c r="I352" s="36">
        <v>5056405101533</v>
      </c>
      <c r="J352" s="36" t="s">
        <v>8939</v>
      </c>
    </row>
    <row r="353" spans="1:10" hidden="1" x14ac:dyDescent="0.3">
      <c r="A353" s="36">
        <v>12973</v>
      </c>
      <c r="B353" s="36">
        <v>6070740</v>
      </c>
      <c r="C353" s="36" t="s">
        <v>12054</v>
      </c>
      <c r="D353" s="36">
        <v>5.15</v>
      </c>
      <c r="E353" s="36" t="s">
        <v>9160</v>
      </c>
      <c r="F353" s="36">
        <v>1</v>
      </c>
      <c r="G353" s="36" t="s">
        <v>8937</v>
      </c>
      <c r="H353" s="37">
        <v>45505</v>
      </c>
      <c r="I353" s="36">
        <v>5056405101526</v>
      </c>
      <c r="J353" s="36" t="s">
        <v>8939</v>
      </c>
    </row>
    <row r="354" spans="1:10" hidden="1" x14ac:dyDescent="0.3">
      <c r="A354" s="36">
        <v>12973</v>
      </c>
      <c r="B354" s="36">
        <v>6070743</v>
      </c>
      <c r="C354" s="36" t="s">
        <v>12055</v>
      </c>
      <c r="D354" s="36">
        <v>4.12</v>
      </c>
      <c r="E354" s="36" t="s">
        <v>9160</v>
      </c>
      <c r="F354" s="36">
        <v>1</v>
      </c>
      <c r="G354" s="36" t="s">
        <v>8937</v>
      </c>
      <c r="H354" s="37">
        <v>45505</v>
      </c>
      <c r="I354" s="36">
        <v>5056405101380</v>
      </c>
      <c r="J354" s="36" t="s">
        <v>8939</v>
      </c>
    </row>
    <row r="355" spans="1:10" hidden="1" x14ac:dyDescent="0.3">
      <c r="A355" s="36">
        <v>12973</v>
      </c>
      <c r="B355" s="36">
        <v>6042173</v>
      </c>
      <c r="C355" s="36" t="s">
        <v>200</v>
      </c>
      <c r="D355" s="36">
        <v>6.68</v>
      </c>
      <c r="E355" s="36" t="s">
        <v>9160</v>
      </c>
      <c r="F355" s="36">
        <v>1</v>
      </c>
      <c r="G355" s="36" t="s">
        <v>8937</v>
      </c>
      <c r="H355" s="37">
        <v>45505</v>
      </c>
      <c r="I355" s="36">
        <v>91511500714</v>
      </c>
      <c r="J355" s="36" t="s">
        <v>8939</v>
      </c>
    </row>
    <row r="356" spans="1:10" hidden="1" x14ac:dyDescent="0.3">
      <c r="A356" s="36">
        <v>12973</v>
      </c>
      <c r="B356" s="36">
        <v>6041543</v>
      </c>
      <c r="C356" s="36" t="s">
        <v>193</v>
      </c>
      <c r="D356" s="36">
        <v>8.76</v>
      </c>
      <c r="E356" s="36" t="s">
        <v>9160</v>
      </c>
      <c r="F356" s="36">
        <v>1</v>
      </c>
      <c r="G356" s="36" t="s">
        <v>8937</v>
      </c>
      <c r="H356" s="37">
        <v>45505</v>
      </c>
      <c r="I356" s="36">
        <v>5019200004836</v>
      </c>
      <c r="J356" s="36" t="s">
        <v>8939</v>
      </c>
    </row>
    <row r="357" spans="1:10" hidden="1" x14ac:dyDescent="0.3">
      <c r="A357" s="36">
        <v>12973</v>
      </c>
      <c r="B357" s="36">
        <v>6041651</v>
      </c>
      <c r="C357" s="36" t="s">
        <v>194</v>
      </c>
      <c r="D357" s="36">
        <v>2.58</v>
      </c>
      <c r="E357" s="36" t="s">
        <v>9160</v>
      </c>
      <c r="F357" s="36">
        <v>1</v>
      </c>
      <c r="G357" s="36" t="s">
        <v>8937</v>
      </c>
      <c r="H357" s="37">
        <v>45505</v>
      </c>
      <c r="I357" s="36">
        <v>5060083870018</v>
      </c>
      <c r="J357" s="36" t="s">
        <v>8939</v>
      </c>
    </row>
    <row r="358" spans="1:10" hidden="1" x14ac:dyDescent="0.3">
      <c r="A358" s="36">
        <v>12973</v>
      </c>
      <c r="B358" s="36">
        <v>6041664</v>
      </c>
      <c r="C358" s="36" t="s">
        <v>195</v>
      </c>
      <c r="D358" s="36">
        <v>7.01</v>
      </c>
      <c r="E358" s="36" t="s">
        <v>9160</v>
      </c>
      <c r="F358" s="36">
        <v>1</v>
      </c>
      <c r="G358" s="36" t="s">
        <v>8937</v>
      </c>
      <c r="H358" s="37">
        <v>45505</v>
      </c>
      <c r="I358" s="36">
        <v>5019200110902</v>
      </c>
      <c r="J358" s="36" t="s">
        <v>8939</v>
      </c>
    </row>
    <row r="359" spans="1:10" hidden="1" x14ac:dyDescent="0.3">
      <c r="A359" s="36">
        <v>12973</v>
      </c>
      <c r="B359" s="36">
        <v>6041674</v>
      </c>
      <c r="C359" s="36" t="s">
        <v>196</v>
      </c>
      <c r="D359" s="36">
        <v>5.66</v>
      </c>
      <c r="E359" s="36" t="s">
        <v>9160</v>
      </c>
      <c r="F359" s="36">
        <v>1</v>
      </c>
      <c r="G359" s="36" t="s">
        <v>8937</v>
      </c>
      <c r="H359" s="37">
        <v>45505</v>
      </c>
      <c r="I359" s="36">
        <v>5019200110919</v>
      </c>
      <c r="J359" s="36" t="s">
        <v>8939</v>
      </c>
    </row>
    <row r="360" spans="1:10" hidden="1" x14ac:dyDescent="0.3">
      <c r="A360" s="36">
        <v>12973</v>
      </c>
      <c r="B360" s="36">
        <v>6041675</v>
      </c>
      <c r="C360" s="36" t="s">
        <v>197</v>
      </c>
      <c r="D360" s="36">
        <v>9.69</v>
      </c>
      <c r="E360" s="36" t="s">
        <v>9160</v>
      </c>
      <c r="F360" s="36">
        <v>1</v>
      </c>
      <c r="G360" s="36" t="s">
        <v>8937</v>
      </c>
      <c r="H360" s="37">
        <v>45505</v>
      </c>
      <c r="I360" s="36">
        <v>5019200110926</v>
      </c>
      <c r="J360" s="36" t="s">
        <v>8939</v>
      </c>
    </row>
    <row r="361" spans="1:10" hidden="1" x14ac:dyDescent="0.3">
      <c r="A361" s="36">
        <v>12973</v>
      </c>
      <c r="B361" s="36">
        <v>6041702</v>
      </c>
      <c r="C361" s="36" t="s">
        <v>5604</v>
      </c>
      <c r="D361" s="36">
        <v>2.78</v>
      </c>
      <c r="E361" s="36" t="s">
        <v>9160</v>
      </c>
      <c r="F361" s="36">
        <v>1</v>
      </c>
      <c r="G361" s="36" t="s">
        <v>8937</v>
      </c>
      <c r="H361" s="37">
        <v>45505</v>
      </c>
      <c r="I361" s="36">
        <v>5019200032709</v>
      </c>
      <c r="J361" s="36" t="s">
        <v>8939</v>
      </c>
    </row>
    <row r="362" spans="1:10" hidden="1" x14ac:dyDescent="0.3">
      <c r="A362" s="36">
        <v>12973</v>
      </c>
      <c r="B362" s="36">
        <v>6042128</v>
      </c>
      <c r="C362" s="36" t="s">
        <v>5588</v>
      </c>
      <c r="D362" s="36">
        <v>4.12</v>
      </c>
      <c r="E362" s="36" t="s">
        <v>9160</v>
      </c>
      <c r="F362" s="36">
        <v>1</v>
      </c>
      <c r="G362" s="36" t="s">
        <v>8937</v>
      </c>
      <c r="H362" s="37">
        <v>45505</v>
      </c>
      <c r="I362" s="36">
        <v>5012002908159</v>
      </c>
      <c r="J362" s="36" t="s">
        <v>8939</v>
      </c>
    </row>
    <row r="363" spans="1:10" hidden="1" x14ac:dyDescent="0.3">
      <c r="A363" s="36">
        <v>12973</v>
      </c>
      <c r="B363" s="36">
        <v>6042131</v>
      </c>
      <c r="C363" s="36" t="s">
        <v>5585</v>
      </c>
      <c r="D363" s="36">
        <v>4.97</v>
      </c>
      <c r="E363" s="36" t="s">
        <v>9160</v>
      </c>
      <c r="F363" s="36">
        <v>1</v>
      </c>
      <c r="G363" s="36" t="s">
        <v>8937</v>
      </c>
      <c r="H363" s="37">
        <v>45505</v>
      </c>
      <c r="I363" s="36">
        <v>5012002908135</v>
      </c>
      <c r="J363" s="36" t="s">
        <v>8939</v>
      </c>
    </row>
    <row r="364" spans="1:10" hidden="1" x14ac:dyDescent="0.3">
      <c r="A364" s="36">
        <v>12973</v>
      </c>
      <c r="B364" s="36">
        <v>6042132</v>
      </c>
      <c r="C364" s="36" t="s">
        <v>5584</v>
      </c>
      <c r="D364" s="36">
        <v>0.48</v>
      </c>
      <c r="E364" s="36" t="s">
        <v>9160</v>
      </c>
      <c r="F364" s="36">
        <v>1</v>
      </c>
      <c r="G364" s="36" t="s">
        <v>8937</v>
      </c>
      <c r="H364" s="37">
        <v>45505</v>
      </c>
      <c r="I364" s="36">
        <v>5012002908647</v>
      </c>
      <c r="J364" s="36" t="s">
        <v>8939</v>
      </c>
    </row>
    <row r="365" spans="1:10" hidden="1" x14ac:dyDescent="0.3">
      <c r="A365" s="36">
        <v>12973</v>
      </c>
      <c r="B365" s="36">
        <v>6042133</v>
      </c>
      <c r="C365" s="36" t="s">
        <v>5583</v>
      </c>
      <c r="D365" s="36">
        <v>1.28</v>
      </c>
      <c r="E365" s="36" t="s">
        <v>9160</v>
      </c>
      <c r="F365" s="36">
        <v>1</v>
      </c>
      <c r="G365" s="36" t="s">
        <v>8937</v>
      </c>
      <c r="H365" s="37">
        <v>45505</v>
      </c>
      <c r="I365" s="36">
        <v>5012002908654</v>
      </c>
      <c r="J365" s="36" t="s">
        <v>8939</v>
      </c>
    </row>
    <row r="366" spans="1:10" hidden="1" x14ac:dyDescent="0.3">
      <c r="A366" s="36">
        <v>12973</v>
      </c>
      <c r="B366" s="36">
        <v>6042134</v>
      </c>
      <c r="C366" s="36" t="s">
        <v>5582</v>
      </c>
      <c r="D366" s="36">
        <v>1.03</v>
      </c>
      <c r="E366" s="36" t="s">
        <v>9160</v>
      </c>
      <c r="F366" s="36">
        <v>1</v>
      </c>
      <c r="G366" s="36" t="s">
        <v>8937</v>
      </c>
      <c r="H366" s="37">
        <v>45505</v>
      </c>
      <c r="I366" s="36">
        <v>5012002908623</v>
      </c>
      <c r="J366" s="36" t="s">
        <v>8939</v>
      </c>
    </row>
    <row r="367" spans="1:10" hidden="1" x14ac:dyDescent="0.3">
      <c r="A367" s="36">
        <v>12973</v>
      </c>
      <c r="B367" s="36">
        <v>6042135</v>
      </c>
      <c r="C367" s="36" t="s">
        <v>5581</v>
      </c>
      <c r="D367" s="36">
        <v>0.78</v>
      </c>
      <c r="E367" s="36" t="s">
        <v>9160</v>
      </c>
      <c r="F367" s="36">
        <v>1</v>
      </c>
      <c r="G367" s="36" t="s">
        <v>8937</v>
      </c>
      <c r="H367" s="37">
        <v>45505</v>
      </c>
      <c r="I367" s="36">
        <v>5012002908630</v>
      </c>
      <c r="J367" s="36" t="s">
        <v>8939</v>
      </c>
    </row>
    <row r="368" spans="1:10" hidden="1" x14ac:dyDescent="0.3">
      <c r="A368" s="36">
        <v>12973</v>
      </c>
      <c r="B368" s="36">
        <v>6042138</v>
      </c>
      <c r="C368" s="36" t="s">
        <v>5578</v>
      </c>
      <c r="D368" s="36">
        <v>9.08</v>
      </c>
      <c r="E368" s="36" t="s">
        <v>9160</v>
      </c>
      <c r="F368" s="36">
        <v>1</v>
      </c>
      <c r="G368" s="36" t="s">
        <v>8937</v>
      </c>
      <c r="H368" s="37">
        <v>45505</v>
      </c>
      <c r="I368" s="36">
        <v>5012002125082</v>
      </c>
      <c r="J368" s="36" t="s">
        <v>8939</v>
      </c>
    </row>
    <row r="369" spans="1:10" hidden="1" x14ac:dyDescent="0.3">
      <c r="A369" s="36">
        <v>12973</v>
      </c>
      <c r="B369" s="36">
        <v>6042139</v>
      </c>
      <c r="C369" s="36" t="s">
        <v>5577</v>
      </c>
      <c r="D369" s="36">
        <v>9.56</v>
      </c>
      <c r="E369" s="36" t="s">
        <v>9160</v>
      </c>
      <c r="F369" s="36">
        <v>1</v>
      </c>
      <c r="G369" s="36" t="s">
        <v>8937</v>
      </c>
      <c r="H369" s="37">
        <v>45505</v>
      </c>
      <c r="I369" s="36">
        <v>5012002134176</v>
      </c>
      <c r="J369" s="36" t="s">
        <v>8939</v>
      </c>
    </row>
    <row r="370" spans="1:10" hidden="1" x14ac:dyDescent="0.3">
      <c r="A370" s="36">
        <v>12973</v>
      </c>
      <c r="B370" s="36">
        <v>6042140</v>
      </c>
      <c r="C370" s="36" t="s">
        <v>5576</v>
      </c>
      <c r="D370" s="36">
        <v>9.35</v>
      </c>
      <c r="E370" s="36" t="s">
        <v>9160</v>
      </c>
      <c r="F370" s="36">
        <v>1</v>
      </c>
      <c r="G370" s="36" t="s">
        <v>8937</v>
      </c>
      <c r="H370" s="37">
        <v>45505</v>
      </c>
      <c r="I370" s="36">
        <v>5012002125105</v>
      </c>
      <c r="J370" s="36" t="s">
        <v>8939</v>
      </c>
    </row>
    <row r="371" spans="1:10" hidden="1" x14ac:dyDescent="0.3">
      <c r="A371" s="36">
        <v>12973</v>
      </c>
      <c r="B371" s="36">
        <v>6042141</v>
      </c>
      <c r="C371" s="36" t="s">
        <v>5575</v>
      </c>
      <c r="D371" s="36">
        <v>9.51</v>
      </c>
      <c r="E371" s="36" t="s">
        <v>9160</v>
      </c>
      <c r="F371" s="36">
        <v>1</v>
      </c>
      <c r="G371" s="36" t="s">
        <v>8937</v>
      </c>
      <c r="H371" s="37">
        <v>45505</v>
      </c>
      <c r="I371" s="36">
        <v>5012002125129</v>
      </c>
      <c r="J371" s="36" t="s">
        <v>8939</v>
      </c>
    </row>
    <row r="372" spans="1:10" hidden="1" x14ac:dyDescent="0.3">
      <c r="A372" s="36">
        <v>12973</v>
      </c>
      <c r="B372" s="36">
        <v>6042142</v>
      </c>
      <c r="C372" s="36" t="s">
        <v>5574</v>
      </c>
      <c r="D372" s="36">
        <v>10.82</v>
      </c>
      <c r="E372" s="36" t="s">
        <v>9160</v>
      </c>
      <c r="F372" s="36">
        <v>1</v>
      </c>
      <c r="G372" s="36" t="s">
        <v>8937</v>
      </c>
      <c r="H372" s="37">
        <v>45505</v>
      </c>
      <c r="I372" s="36">
        <v>5012002125143</v>
      </c>
      <c r="J372" s="36" t="s">
        <v>8939</v>
      </c>
    </row>
    <row r="373" spans="1:10" hidden="1" x14ac:dyDescent="0.3">
      <c r="A373" s="36">
        <v>12973</v>
      </c>
      <c r="B373" s="36">
        <v>6042143</v>
      </c>
      <c r="C373" s="36" t="s">
        <v>5520</v>
      </c>
      <c r="D373" s="36">
        <v>13.27</v>
      </c>
      <c r="E373" s="36" t="s">
        <v>9160</v>
      </c>
      <c r="F373" s="36">
        <v>1</v>
      </c>
      <c r="G373" s="36" t="s">
        <v>8937</v>
      </c>
      <c r="H373" s="37">
        <v>45505</v>
      </c>
      <c r="I373" s="36">
        <v>5012002125167</v>
      </c>
      <c r="J373" s="36" t="s">
        <v>8939</v>
      </c>
    </row>
    <row r="374" spans="1:10" hidden="1" x14ac:dyDescent="0.3">
      <c r="A374" s="36">
        <v>12973</v>
      </c>
      <c r="B374" s="36">
        <v>6042144</v>
      </c>
      <c r="C374" s="36" t="s">
        <v>5519</v>
      </c>
      <c r="D374" s="36">
        <v>9.1300000000000008</v>
      </c>
      <c r="E374" s="36" t="s">
        <v>9160</v>
      </c>
      <c r="F374" s="36">
        <v>1</v>
      </c>
      <c r="G374" s="36" t="s">
        <v>8937</v>
      </c>
      <c r="H374" s="37">
        <v>45505</v>
      </c>
      <c r="I374" s="36">
        <v>5012002124085</v>
      </c>
      <c r="J374" s="36" t="s">
        <v>8939</v>
      </c>
    </row>
    <row r="375" spans="1:10" hidden="1" x14ac:dyDescent="0.3">
      <c r="A375" s="36">
        <v>12973</v>
      </c>
      <c r="B375" s="36">
        <v>6042145</v>
      </c>
      <c r="C375" s="36" t="s">
        <v>5518</v>
      </c>
      <c r="D375" s="36">
        <v>9.61</v>
      </c>
      <c r="E375" s="36" t="s">
        <v>9160</v>
      </c>
      <c r="F375" s="36">
        <v>1</v>
      </c>
      <c r="G375" s="36" t="s">
        <v>8937</v>
      </c>
      <c r="H375" s="37">
        <v>45505</v>
      </c>
      <c r="I375" s="36">
        <v>5012002124122</v>
      </c>
      <c r="J375" s="36" t="s">
        <v>8939</v>
      </c>
    </row>
    <row r="376" spans="1:10" hidden="1" x14ac:dyDescent="0.3">
      <c r="A376" s="36">
        <v>12973</v>
      </c>
      <c r="B376" s="36">
        <v>6042146</v>
      </c>
      <c r="C376" s="36" t="s">
        <v>5517</v>
      </c>
      <c r="D376" s="36">
        <v>10.91</v>
      </c>
      <c r="E376" s="36" t="s">
        <v>9160</v>
      </c>
      <c r="F376" s="36">
        <v>1</v>
      </c>
      <c r="G376" s="36" t="s">
        <v>8937</v>
      </c>
      <c r="H376" s="37">
        <v>45505</v>
      </c>
      <c r="I376" s="36">
        <v>5012002124146</v>
      </c>
      <c r="J376" s="36" t="s">
        <v>8939</v>
      </c>
    </row>
    <row r="377" spans="1:10" hidden="1" x14ac:dyDescent="0.3">
      <c r="A377" s="36">
        <v>12973</v>
      </c>
      <c r="B377" s="36">
        <v>6042147</v>
      </c>
      <c r="C377" s="36" t="s">
        <v>5516</v>
      </c>
      <c r="D377" s="36">
        <v>13.42</v>
      </c>
      <c r="E377" s="36" t="s">
        <v>9160</v>
      </c>
      <c r="F377" s="36">
        <v>1</v>
      </c>
      <c r="G377" s="36" t="s">
        <v>8937</v>
      </c>
      <c r="H377" s="37">
        <v>45505</v>
      </c>
      <c r="I377" s="36">
        <v>5012002124160</v>
      </c>
      <c r="J377" s="36" t="s">
        <v>8939</v>
      </c>
    </row>
    <row r="378" spans="1:10" hidden="1" x14ac:dyDescent="0.3">
      <c r="A378" s="36">
        <v>12973</v>
      </c>
      <c r="B378" s="36">
        <v>6042148</v>
      </c>
      <c r="C378" s="36" t="s">
        <v>5515</v>
      </c>
      <c r="D378" s="36">
        <v>9.4600000000000009</v>
      </c>
      <c r="E378" s="36" t="s">
        <v>9160</v>
      </c>
      <c r="F378" s="36">
        <v>1</v>
      </c>
      <c r="G378" s="36" t="s">
        <v>8937</v>
      </c>
      <c r="H378" s="37">
        <v>45505</v>
      </c>
      <c r="I378" s="36">
        <v>5012002124108</v>
      </c>
      <c r="J378" s="36" t="s">
        <v>8939</v>
      </c>
    </row>
    <row r="379" spans="1:10" hidden="1" x14ac:dyDescent="0.3">
      <c r="A379" s="36">
        <v>12973</v>
      </c>
      <c r="B379" s="36">
        <v>6042167</v>
      </c>
      <c r="C379" s="36" t="s">
        <v>198</v>
      </c>
      <c r="D379" s="36">
        <v>24.72</v>
      </c>
      <c r="E379" s="36" t="s">
        <v>9160</v>
      </c>
      <c r="F379" s="36">
        <v>1</v>
      </c>
      <c r="G379" s="36" t="s">
        <v>8937</v>
      </c>
      <c r="H379" s="37">
        <v>45505</v>
      </c>
      <c r="I379" s="36">
        <v>5060128794415</v>
      </c>
      <c r="J379" s="36" t="s">
        <v>8939</v>
      </c>
    </row>
    <row r="380" spans="1:10" hidden="1" x14ac:dyDescent="0.3">
      <c r="A380" s="36">
        <v>12973</v>
      </c>
      <c r="B380" s="36">
        <v>6062446</v>
      </c>
      <c r="C380" s="36" t="s">
        <v>5984</v>
      </c>
      <c r="D380" s="36">
        <v>63.09</v>
      </c>
      <c r="E380" s="36" t="s">
        <v>9196</v>
      </c>
      <c r="F380" s="36">
        <v>1</v>
      </c>
      <c r="G380" s="36" t="s">
        <v>8937</v>
      </c>
      <c r="H380" s="37">
        <v>45505</v>
      </c>
      <c r="I380" s="36">
        <v>5060147671353</v>
      </c>
      <c r="J380" s="36" t="s">
        <v>8939</v>
      </c>
    </row>
    <row r="381" spans="1:10" hidden="1" x14ac:dyDescent="0.3">
      <c r="A381" s="36">
        <v>12973</v>
      </c>
      <c r="B381" s="36">
        <v>6062445</v>
      </c>
      <c r="C381" s="36" t="s">
        <v>5985</v>
      </c>
      <c r="D381" s="36">
        <v>63.09</v>
      </c>
      <c r="E381" s="36" t="s">
        <v>9196</v>
      </c>
      <c r="F381" s="36">
        <v>1</v>
      </c>
      <c r="G381" s="36" t="s">
        <v>8937</v>
      </c>
      <c r="H381" s="37">
        <v>45505</v>
      </c>
      <c r="I381" s="36">
        <v>5060147670448</v>
      </c>
      <c r="J381" s="36" t="s">
        <v>8939</v>
      </c>
    </row>
    <row r="382" spans="1:10" hidden="1" x14ac:dyDescent="0.3">
      <c r="A382" s="36">
        <v>12973</v>
      </c>
      <c r="B382" s="36">
        <v>6062429</v>
      </c>
      <c r="C382" s="36" t="s">
        <v>5786</v>
      </c>
      <c r="D382" s="36">
        <v>30.64</v>
      </c>
      <c r="E382" s="36" t="s">
        <v>9196</v>
      </c>
      <c r="F382" s="36">
        <v>1</v>
      </c>
      <c r="G382" s="36" t="s">
        <v>8937</v>
      </c>
      <c r="H382" s="37">
        <v>45505</v>
      </c>
      <c r="I382" s="36">
        <v>5060147671773</v>
      </c>
      <c r="J382" s="36" t="s">
        <v>8939</v>
      </c>
    </row>
    <row r="383" spans="1:10" hidden="1" x14ac:dyDescent="0.3">
      <c r="A383" s="36">
        <v>12973</v>
      </c>
      <c r="B383" s="36">
        <v>6062428</v>
      </c>
      <c r="C383" s="36" t="s">
        <v>5787</v>
      </c>
      <c r="D383" s="36">
        <v>30.64</v>
      </c>
      <c r="E383" s="36" t="s">
        <v>9196</v>
      </c>
      <c r="F383" s="36">
        <v>1</v>
      </c>
      <c r="G383" s="36" t="s">
        <v>8937</v>
      </c>
      <c r="H383" s="37">
        <v>45505</v>
      </c>
      <c r="I383" s="36">
        <v>5060147670431</v>
      </c>
      <c r="J383" s="36" t="s">
        <v>8939</v>
      </c>
    </row>
    <row r="384" spans="1:10" hidden="1" x14ac:dyDescent="0.3">
      <c r="A384" s="36">
        <v>12973</v>
      </c>
      <c r="B384" s="36">
        <v>6062412</v>
      </c>
      <c r="C384" s="36" t="s">
        <v>5803</v>
      </c>
      <c r="D384" s="36">
        <v>9.01</v>
      </c>
      <c r="E384" s="36" t="s">
        <v>9196</v>
      </c>
      <c r="F384" s="36">
        <v>1</v>
      </c>
      <c r="G384" s="36" t="s">
        <v>8937</v>
      </c>
      <c r="H384" s="37">
        <v>45505</v>
      </c>
      <c r="I384" s="36">
        <v>5060147671551</v>
      </c>
      <c r="J384" s="36" t="s">
        <v>8939</v>
      </c>
    </row>
    <row r="385" spans="1:10" hidden="1" x14ac:dyDescent="0.3">
      <c r="A385" s="36">
        <v>12973</v>
      </c>
      <c r="B385" s="36">
        <v>6041964</v>
      </c>
      <c r="C385" s="36" t="s">
        <v>6166</v>
      </c>
      <c r="D385" s="36">
        <v>6.3</v>
      </c>
      <c r="E385" s="36" t="s">
        <v>9196</v>
      </c>
      <c r="F385" s="36">
        <v>1</v>
      </c>
      <c r="G385" s="36" t="s">
        <v>8937</v>
      </c>
      <c r="H385" s="37">
        <v>45505</v>
      </c>
      <c r="I385" s="36">
        <v>5015861510037</v>
      </c>
      <c r="J385" s="36" t="s">
        <v>8939</v>
      </c>
    </row>
    <row r="386" spans="1:10" hidden="1" x14ac:dyDescent="0.3">
      <c r="A386" s="36">
        <v>12973</v>
      </c>
      <c r="B386" s="36">
        <v>6041954</v>
      </c>
      <c r="C386" s="36" t="s">
        <v>6174</v>
      </c>
      <c r="D386" s="36">
        <v>7.39</v>
      </c>
      <c r="E386" s="36" t="s">
        <v>9196</v>
      </c>
      <c r="F386" s="36">
        <v>1</v>
      </c>
      <c r="G386" s="36" t="s">
        <v>8937</v>
      </c>
      <c r="H386" s="37">
        <v>45505</v>
      </c>
      <c r="I386" s="36">
        <v>5015861622204</v>
      </c>
      <c r="J386" s="36" t="s">
        <v>8939</v>
      </c>
    </row>
    <row r="387" spans="1:10" hidden="1" x14ac:dyDescent="0.3">
      <c r="A387" s="36">
        <v>12973</v>
      </c>
      <c r="B387" s="36">
        <v>6041952</v>
      </c>
      <c r="C387" s="36" t="s">
        <v>6176</v>
      </c>
      <c r="D387" s="36">
        <v>5.12</v>
      </c>
      <c r="E387" s="36" t="s">
        <v>9196</v>
      </c>
      <c r="F387" s="36">
        <v>1</v>
      </c>
      <c r="G387" s="36" t="s">
        <v>8937</v>
      </c>
      <c r="H387" s="37">
        <v>45505</v>
      </c>
      <c r="I387" s="36">
        <v>5015861292209</v>
      </c>
      <c r="J387" s="36" t="s">
        <v>8939</v>
      </c>
    </row>
    <row r="388" spans="1:10" hidden="1" x14ac:dyDescent="0.3">
      <c r="A388" s="36">
        <v>12973</v>
      </c>
      <c r="B388" s="36">
        <v>6041463</v>
      </c>
      <c r="C388" s="36" t="s">
        <v>202</v>
      </c>
      <c r="D388" s="36">
        <v>28.66</v>
      </c>
      <c r="E388" s="36" t="s">
        <v>9196</v>
      </c>
      <c r="F388" s="36">
        <v>1</v>
      </c>
      <c r="G388" s="36" t="s">
        <v>8937</v>
      </c>
      <c r="H388" s="37">
        <v>45505</v>
      </c>
      <c r="I388" s="36">
        <v>5013296115056</v>
      </c>
      <c r="J388" s="36" t="s">
        <v>8939</v>
      </c>
    </row>
    <row r="389" spans="1:10" hidden="1" x14ac:dyDescent="0.3">
      <c r="A389" s="36">
        <v>12973</v>
      </c>
      <c r="B389" s="36">
        <v>6040687</v>
      </c>
      <c r="C389" s="36" t="s">
        <v>6122</v>
      </c>
      <c r="D389" s="36">
        <v>1</v>
      </c>
      <c r="E389" s="36" t="s">
        <v>9196</v>
      </c>
      <c r="F389" s="36">
        <v>1</v>
      </c>
      <c r="G389" s="36" t="s">
        <v>8937</v>
      </c>
      <c r="H389" s="37">
        <v>45505</v>
      </c>
      <c r="I389" s="36">
        <v>5015332330034</v>
      </c>
      <c r="J389" s="36" t="s">
        <v>8939</v>
      </c>
    </row>
    <row r="390" spans="1:10" hidden="1" x14ac:dyDescent="0.3">
      <c r="A390" s="36">
        <v>12973</v>
      </c>
      <c r="B390" s="36">
        <v>6040616</v>
      </c>
      <c r="C390" s="36" t="s">
        <v>6128</v>
      </c>
      <c r="D390" s="36">
        <v>22.66</v>
      </c>
      <c r="E390" s="36" t="s">
        <v>9196</v>
      </c>
      <c r="F390" s="36">
        <v>1</v>
      </c>
      <c r="G390" s="36" t="s">
        <v>8937</v>
      </c>
      <c r="H390" s="37">
        <v>45505</v>
      </c>
      <c r="I390" s="36">
        <v>4006850848775</v>
      </c>
      <c r="J390" s="36" t="s">
        <v>8939</v>
      </c>
    </row>
    <row r="391" spans="1:10" hidden="1" x14ac:dyDescent="0.3">
      <c r="A391" s="36">
        <v>12973</v>
      </c>
      <c r="B391" s="36">
        <v>6040606</v>
      </c>
      <c r="C391" s="36" t="s">
        <v>148</v>
      </c>
      <c r="D391" s="36">
        <v>82.4</v>
      </c>
      <c r="E391" s="36" t="s">
        <v>9196</v>
      </c>
      <c r="F391" s="36">
        <v>1</v>
      </c>
      <c r="G391" s="36" t="s">
        <v>8937</v>
      </c>
      <c r="H391" s="37">
        <v>45505</v>
      </c>
      <c r="I391" s="36">
        <v>4006850827756</v>
      </c>
      <c r="J391" s="36" t="s">
        <v>8939</v>
      </c>
    </row>
    <row r="392" spans="1:10" hidden="1" x14ac:dyDescent="0.3">
      <c r="A392" s="36">
        <v>12973</v>
      </c>
      <c r="B392" s="36">
        <v>6040605</v>
      </c>
      <c r="C392" s="36" t="s">
        <v>203</v>
      </c>
      <c r="D392" s="36">
        <v>30.9</v>
      </c>
      <c r="E392" s="36" t="s">
        <v>9196</v>
      </c>
      <c r="F392" s="36">
        <v>1</v>
      </c>
      <c r="G392" s="36" t="s">
        <v>8937</v>
      </c>
      <c r="H392" s="37">
        <v>45505</v>
      </c>
      <c r="I392" s="36">
        <v>4006850834150</v>
      </c>
      <c r="J392" s="36" t="s">
        <v>8939</v>
      </c>
    </row>
    <row r="393" spans="1:10" hidden="1" x14ac:dyDescent="0.3">
      <c r="A393" s="36">
        <v>12973</v>
      </c>
      <c r="B393" s="36">
        <v>6040601</v>
      </c>
      <c r="C393" s="36" t="s">
        <v>204</v>
      </c>
      <c r="D393" s="36">
        <v>36.049999999999997</v>
      </c>
      <c r="E393" s="36" t="s">
        <v>9196</v>
      </c>
      <c r="F393" s="36">
        <v>1</v>
      </c>
      <c r="G393" s="36" t="s">
        <v>8937</v>
      </c>
      <c r="H393" s="37">
        <v>45505</v>
      </c>
      <c r="I393" s="36">
        <v>4006850814350</v>
      </c>
      <c r="J393" s="36" t="s">
        <v>8939</v>
      </c>
    </row>
    <row r="394" spans="1:10" hidden="1" x14ac:dyDescent="0.3">
      <c r="A394" s="36">
        <v>12973</v>
      </c>
      <c r="B394" s="36">
        <v>6040600</v>
      </c>
      <c r="C394" s="36" t="s">
        <v>147</v>
      </c>
      <c r="D394" s="36">
        <v>97.85</v>
      </c>
      <c r="E394" s="36" t="s">
        <v>9196</v>
      </c>
      <c r="F394" s="36">
        <v>1</v>
      </c>
      <c r="G394" s="36" t="s">
        <v>8937</v>
      </c>
      <c r="H394" s="37">
        <v>45505</v>
      </c>
      <c r="I394" s="36">
        <v>4006850814503</v>
      </c>
      <c r="J394" s="36" t="s">
        <v>8939</v>
      </c>
    </row>
    <row r="395" spans="1:10" hidden="1" x14ac:dyDescent="0.3">
      <c r="A395" s="36">
        <v>12973</v>
      </c>
      <c r="B395" s="36">
        <v>6040599</v>
      </c>
      <c r="C395" s="36" t="s">
        <v>205</v>
      </c>
      <c r="D395" s="36">
        <v>36.049999999999997</v>
      </c>
      <c r="E395" s="36" t="s">
        <v>9196</v>
      </c>
      <c r="F395" s="36">
        <v>1</v>
      </c>
      <c r="G395" s="36" t="s">
        <v>8937</v>
      </c>
      <c r="H395" s="37">
        <v>45505</v>
      </c>
      <c r="I395" s="36">
        <v>4006850827749</v>
      </c>
      <c r="J395" s="36" t="s">
        <v>8939</v>
      </c>
    </row>
    <row r="396" spans="1:10" hidden="1" x14ac:dyDescent="0.3">
      <c r="A396" s="36">
        <v>12973</v>
      </c>
      <c r="B396" s="36">
        <v>6040598</v>
      </c>
      <c r="C396" s="36" t="s">
        <v>146</v>
      </c>
      <c r="D396" s="36">
        <v>97.85</v>
      </c>
      <c r="E396" s="36" t="s">
        <v>9196</v>
      </c>
      <c r="F396" s="36">
        <v>1</v>
      </c>
      <c r="G396" s="36" t="s">
        <v>8937</v>
      </c>
      <c r="H396" s="37">
        <v>45505</v>
      </c>
      <c r="I396" s="36">
        <v>4006850827725</v>
      </c>
      <c r="J396" s="36" t="s">
        <v>8939</v>
      </c>
    </row>
    <row r="397" spans="1:10" hidden="1" x14ac:dyDescent="0.3">
      <c r="A397" s="36">
        <v>12973</v>
      </c>
      <c r="B397" s="36">
        <v>6056005</v>
      </c>
      <c r="C397" s="36" t="s">
        <v>6207</v>
      </c>
      <c r="D397" s="36">
        <v>1.57</v>
      </c>
      <c r="E397" s="36" t="s">
        <v>9207</v>
      </c>
      <c r="F397" s="36">
        <v>1</v>
      </c>
      <c r="G397" s="36" t="s">
        <v>8937</v>
      </c>
      <c r="H397" s="37">
        <v>45505</v>
      </c>
      <c r="I397" s="36">
        <v>5010131578410</v>
      </c>
      <c r="J397" s="36" t="s">
        <v>8939</v>
      </c>
    </row>
    <row r="398" spans="1:10" hidden="1" x14ac:dyDescent="0.3">
      <c r="A398" s="36">
        <v>12973</v>
      </c>
      <c r="B398" s="36">
        <v>6056006</v>
      </c>
      <c r="C398" s="36" t="s">
        <v>6208</v>
      </c>
      <c r="D398" s="36">
        <v>1.8</v>
      </c>
      <c r="E398" s="36" t="s">
        <v>9207</v>
      </c>
      <c r="F398" s="36">
        <v>1</v>
      </c>
      <c r="G398" s="36" t="s">
        <v>8937</v>
      </c>
      <c r="H398" s="37">
        <v>45505</v>
      </c>
      <c r="I398" s="36">
        <v>5010131578427</v>
      </c>
      <c r="J398" s="36" t="s">
        <v>8939</v>
      </c>
    </row>
    <row r="399" spans="1:10" hidden="1" x14ac:dyDescent="0.3">
      <c r="A399" s="36">
        <v>12973</v>
      </c>
      <c r="B399" s="36">
        <v>6056007</v>
      </c>
      <c r="C399" s="36" t="s">
        <v>6209</v>
      </c>
      <c r="D399" s="36">
        <v>2.2000000000000002</v>
      </c>
      <c r="E399" s="36" t="s">
        <v>9207</v>
      </c>
      <c r="F399" s="36">
        <v>1</v>
      </c>
      <c r="G399" s="36" t="s">
        <v>8937</v>
      </c>
      <c r="H399" s="37">
        <v>45505</v>
      </c>
      <c r="I399" s="36">
        <v>5010131578434</v>
      </c>
      <c r="J399" s="36" t="s">
        <v>8939</v>
      </c>
    </row>
    <row r="400" spans="1:10" hidden="1" x14ac:dyDescent="0.3">
      <c r="A400" s="36">
        <v>12973</v>
      </c>
      <c r="B400" s="36">
        <v>6056008</v>
      </c>
      <c r="C400" s="36" t="s">
        <v>6210</v>
      </c>
      <c r="D400" s="36">
        <v>3.45</v>
      </c>
      <c r="E400" s="36" t="s">
        <v>9207</v>
      </c>
      <c r="F400" s="36">
        <v>1</v>
      </c>
      <c r="G400" s="36" t="s">
        <v>8937</v>
      </c>
      <c r="H400" s="37">
        <v>45505</v>
      </c>
      <c r="I400" s="36">
        <v>5010131578441</v>
      </c>
      <c r="J400" s="36" t="s">
        <v>8939</v>
      </c>
    </row>
    <row r="401" spans="1:10" hidden="1" x14ac:dyDescent="0.3">
      <c r="A401" s="36">
        <v>12973</v>
      </c>
      <c r="B401" s="36">
        <v>6056009</v>
      </c>
      <c r="C401" s="36" t="s">
        <v>6211</v>
      </c>
      <c r="D401" s="36">
        <v>11.51</v>
      </c>
      <c r="E401" s="36" t="s">
        <v>9207</v>
      </c>
      <c r="F401" s="36">
        <v>1</v>
      </c>
      <c r="G401" s="36" t="s">
        <v>8937</v>
      </c>
      <c r="H401" s="37">
        <v>45505</v>
      </c>
      <c r="I401" s="36">
        <v>5010131578458</v>
      </c>
      <c r="J401" s="36" t="s">
        <v>8939</v>
      </c>
    </row>
    <row r="402" spans="1:10" hidden="1" x14ac:dyDescent="0.3">
      <c r="A402" s="36">
        <v>12973</v>
      </c>
      <c r="B402" s="36">
        <v>6055214</v>
      </c>
      <c r="C402" s="36" t="s">
        <v>6215</v>
      </c>
      <c r="D402" s="36">
        <v>7.86</v>
      </c>
      <c r="E402" s="36" t="s">
        <v>9213</v>
      </c>
      <c r="F402" s="36">
        <v>1</v>
      </c>
      <c r="G402" s="36" t="s">
        <v>8937</v>
      </c>
      <c r="H402" s="37">
        <v>45505</v>
      </c>
      <c r="I402" s="36">
        <v>5010131575037</v>
      </c>
      <c r="J402" s="36" t="s">
        <v>8939</v>
      </c>
    </row>
    <row r="403" spans="1:10" hidden="1" x14ac:dyDescent="0.3">
      <c r="A403" s="36">
        <v>12973</v>
      </c>
      <c r="B403" s="36">
        <v>6055213</v>
      </c>
      <c r="C403" s="36" t="s">
        <v>6214</v>
      </c>
      <c r="D403" s="36">
        <v>2.91</v>
      </c>
      <c r="E403" s="36" t="s">
        <v>9213</v>
      </c>
      <c r="F403" s="36">
        <v>1</v>
      </c>
      <c r="G403" s="36" t="s">
        <v>8937</v>
      </c>
      <c r="H403" s="37">
        <v>45505</v>
      </c>
      <c r="I403" s="36">
        <v>5010131575020</v>
      </c>
      <c r="J403" s="36" t="s">
        <v>8939</v>
      </c>
    </row>
    <row r="404" spans="1:10" hidden="1" x14ac:dyDescent="0.3">
      <c r="A404" s="36">
        <v>12973</v>
      </c>
      <c r="B404" s="36">
        <v>6055212</v>
      </c>
      <c r="C404" s="36" t="s">
        <v>6213</v>
      </c>
      <c r="D404" s="36">
        <v>1.78</v>
      </c>
      <c r="E404" s="36" t="s">
        <v>9213</v>
      </c>
      <c r="F404" s="36">
        <v>1</v>
      </c>
      <c r="G404" s="36" t="s">
        <v>8937</v>
      </c>
      <c r="H404" s="37">
        <v>45505</v>
      </c>
      <c r="I404" s="36">
        <v>5010131575013</v>
      </c>
      <c r="J404" s="36" t="s">
        <v>8939</v>
      </c>
    </row>
    <row r="405" spans="1:10" hidden="1" x14ac:dyDescent="0.3">
      <c r="A405" s="36">
        <v>12973</v>
      </c>
      <c r="B405" s="36">
        <v>6055211</v>
      </c>
      <c r="C405" s="36" t="s">
        <v>6212</v>
      </c>
      <c r="D405" s="36">
        <v>1.28</v>
      </c>
      <c r="E405" s="36" t="s">
        <v>9213</v>
      </c>
      <c r="F405" s="36">
        <v>1</v>
      </c>
      <c r="G405" s="36" t="s">
        <v>8937</v>
      </c>
      <c r="H405" s="37">
        <v>45505</v>
      </c>
      <c r="I405" s="36">
        <v>5010131575006</v>
      </c>
      <c r="J405" s="36" t="s">
        <v>8939</v>
      </c>
    </row>
    <row r="406" spans="1:10" hidden="1" x14ac:dyDescent="0.3">
      <c r="A406" s="36">
        <v>12973</v>
      </c>
      <c r="B406" s="36">
        <v>6055210</v>
      </c>
      <c r="C406" s="36" t="s">
        <v>6248</v>
      </c>
      <c r="D406" s="36">
        <v>1.04</v>
      </c>
      <c r="E406" s="36" t="s">
        <v>9213</v>
      </c>
      <c r="F406" s="36">
        <v>1</v>
      </c>
      <c r="G406" s="36" t="s">
        <v>8937</v>
      </c>
      <c r="H406" s="37">
        <v>45505</v>
      </c>
      <c r="I406" s="36">
        <v>5010131574993</v>
      </c>
      <c r="J406" s="36" t="s">
        <v>8939</v>
      </c>
    </row>
    <row r="407" spans="1:10" hidden="1" x14ac:dyDescent="0.3">
      <c r="A407" s="36">
        <v>12973</v>
      </c>
      <c r="B407" s="36">
        <v>6055204</v>
      </c>
      <c r="C407" s="36" t="s">
        <v>6242</v>
      </c>
      <c r="D407" s="36">
        <v>6.86</v>
      </c>
      <c r="E407" s="36" t="s">
        <v>9213</v>
      </c>
      <c r="F407" s="36">
        <v>1</v>
      </c>
      <c r="G407" s="36" t="s">
        <v>8937</v>
      </c>
      <c r="H407" s="37">
        <v>45505</v>
      </c>
      <c r="I407" s="36">
        <v>5010131574931</v>
      </c>
      <c r="J407" s="36" t="s">
        <v>8939</v>
      </c>
    </row>
    <row r="408" spans="1:10" hidden="1" x14ac:dyDescent="0.3">
      <c r="A408" s="36">
        <v>12973</v>
      </c>
      <c r="B408" s="36">
        <v>6055203</v>
      </c>
      <c r="C408" s="36" t="s">
        <v>6241</v>
      </c>
      <c r="D408" s="36">
        <v>6.64</v>
      </c>
      <c r="E408" s="36" t="s">
        <v>9213</v>
      </c>
      <c r="F408" s="36">
        <v>1</v>
      </c>
      <c r="G408" s="36" t="s">
        <v>8937</v>
      </c>
      <c r="H408" s="37">
        <v>45505</v>
      </c>
      <c r="I408" s="36">
        <v>5010131574924</v>
      </c>
      <c r="J408" s="36" t="s">
        <v>8939</v>
      </c>
    </row>
    <row r="409" spans="1:10" hidden="1" x14ac:dyDescent="0.3">
      <c r="A409" s="36">
        <v>12973</v>
      </c>
      <c r="B409" s="36">
        <v>6055202</v>
      </c>
      <c r="C409" s="36" t="s">
        <v>6240</v>
      </c>
      <c r="D409" s="36">
        <v>2.1</v>
      </c>
      <c r="E409" s="36" t="s">
        <v>9213</v>
      </c>
      <c r="F409" s="36">
        <v>1</v>
      </c>
      <c r="G409" s="36" t="s">
        <v>8937</v>
      </c>
      <c r="H409" s="37">
        <v>45505</v>
      </c>
      <c r="I409" s="36">
        <v>5010131574917</v>
      </c>
      <c r="J409" s="36" t="s">
        <v>8939</v>
      </c>
    </row>
    <row r="410" spans="1:10" hidden="1" x14ac:dyDescent="0.3">
      <c r="A410" s="36">
        <v>12973</v>
      </c>
      <c r="B410" s="36">
        <v>6055201</v>
      </c>
      <c r="C410" s="36" t="s">
        <v>6239</v>
      </c>
      <c r="D410" s="36">
        <v>1.42</v>
      </c>
      <c r="E410" s="36" t="s">
        <v>9213</v>
      </c>
      <c r="F410" s="36">
        <v>1</v>
      </c>
      <c r="G410" s="36" t="s">
        <v>8937</v>
      </c>
      <c r="H410" s="37">
        <v>45505</v>
      </c>
      <c r="I410" s="36">
        <v>5010131574900</v>
      </c>
      <c r="J410" s="36" t="s">
        <v>8939</v>
      </c>
    </row>
    <row r="411" spans="1:10" hidden="1" x14ac:dyDescent="0.3">
      <c r="A411" s="36">
        <v>12973</v>
      </c>
      <c r="B411" s="36">
        <v>6055200</v>
      </c>
      <c r="C411" s="36" t="s">
        <v>6238</v>
      </c>
      <c r="D411" s="36">
        <v>1.9</v>
      </c>
      <c r="E411" s="36" t="s">
        <v>9213</v>
      </c>
      <c r="F411" s="36">
        <v>1</v>
      </c>
      <c r="G411" s="36" t="s">
        <v>8937</v>
      </c>
      <c r="H411" s="37">
        <v>45505</v>
      </c>
      <c r="I411" s="36">
        <v>5010131574894</v>
      </c>
      <c r="J411" s="36" t="s">
        <v>8939</v>
      </c>
    </row>
    <row r="412" spans="1:10" hidden="1" x14ac:dyDescent="0.3">
      <c r="A412" s="36">
        <v>12973</v>
      </c>
      <c r="B412" s="36">
        <v>6055199</v>
      </c>
      <c r="C412" s="36" t="s">
        <v>6237</v>
      </c>
      <c r="D412" s="36">
        <v>0.94</v>
      </c>
      <c r="E412" s="36" t="s">
        <v>9213</v>
      </c>
      <c r="F412" s="36">
        <v>1</v>
      </c>
      <c r="G412" s="36" t="s">
        <v>8937</v>
      </c>
      <c r="H412" s="37">
        <v>45505</v>
      </c>
      <c r="I412" s="36">
        <v>5010131574887</v>
      </c>
      <c r="J412" s="36" t="s">
        <v>8939</v>
      </c>
    </row>
    <row r="413" spans="1:10" hidden="1" x14ac:dyDescent="0.3">
      <c r="A413" s="36">
        <v>12973</v>
      </c>
      <c r="B413" s="36">
        <v>6047950</v>
      </c>
      <c r="C413" s="36" t="s">
        <v>209</v>
      </c>
      <c r="D413" s="36">
        <v>2.15</v>
      </c>
      <c r="E413" s="36" t="s">
        <v>9225</v>
      </c>
      <c r="F413" s="36">
        <v>1</v>
      </c>
      <c r="G413" s="36" t="s">
        <v>8937</v>
      </c>
      <c r="H413" s="37">
        <v>45505</v>
      </c>
      <c r="I413" s="36">
        <v>5010131555053</v>
      </c>
      <c r="J413" s="36" t="s">
        <v>8939</v>
      </c>
    </row>
    <row r="414" spans="1:10" hidden="1" x14ac:dyDescent="0.3">
      <c r="A414" s="36">
        <v>12973</v>
      </c>
      <c r="B414" s="36">
        <v>6047951</v>
      </c>
      <c r="C414" s="36" t="s">
        <v>207</v>
      </c>
      <c r="D414" s="36">
        <v>0.93</v>
      </c>
      <c r="E414" s="36" t="s">
        <v>9225</v>
      </c>
      <c r="F414" s="36">
        <v>1</v>
      </c>
      <c r="G414" s="36" t="s">
        <v>8937</v>
      </c>
      <c r="H414" s="37">
        <v>45505</v>
      </c>
      <c r="I414" s="36">
        <v>5010131555084</v>
      </c>
      <c r="J414" s="36" t="s">
        <v>8939</v>
      </c>
    </row>
    <row r="415" spans="1:10" hidden="1" x14ac:dyDescent="0.3">
      <c r="A415" s="36">
        <v>12973</v>
      </c>
      <c r="B415" s="36">
        <v>6047952</v>
      </c>
      <c r="C415" s="36" t="s">
        <v>6254</v>
      </c>
      <c r="D415" s="36">
        <v>10.43</v>
      </c>
      <c r="E415" s="36" t="s">
        <v>9225</v>
      </c>
      <c r="F415" s="36">
        <v>1</v>
      </c>
      <c r="G415" s="36" t="s">
        <v>8937</v>
      </c>
      <c r="H415" s="37">
        <v>45505</v>
      </c>
      <c r="I415" s="36">
        <v>5010131555091</v>
      </c>
      <c r="J415" s="36" t="s">
        <v>8939</v>
      </c>
    </row>
    <row r="416" spans="1:10" hidden="1" x14ac:dyDescent="0.3">
      <c r="A416" s="36">
        <v>12973</v>
      </c>
      <c r="B416" s="36">
        <v>6061706</v>
      </c>
      <c r="C416" s="36" t="s">
        <v>6306</v>
      </c>
      <c r="D416" s="36">
        <v>1.1100000000000001</v>
      </c>
      <c r="E416" s="36" t="s">
        <v>9256</v>
      </c>
      <c r="F416" s="36">
        <v>1</v>
      </c>
      <c r="G416" s="36" t="s">
        <v>8937</v>
      </c>
      <c r="H416" s="37">
        <v>45505</v>
      </c>
      <c r="I416" s="36">
        <v>5010131582004</v>
      </c>
      <c r="J416" s="36" t="s">
        <v>8939</v>
      </c>
    </row>
    <row r="417" spans="1:10" hidden="1" x14ac:dyDescent="0.3">
      <c r="A417" s="36">
        <v>12973</v>
      </c>
      <c r="B417" s="36">
        <v>6061707</v>
      </c>
      <c r="C417" s="36" t="s">
        <v>6307</v>
      </c>
      <c r="D417" s="36">
        <v>0.95</v>
      </c>
      <c r="E417" s="36" t="s">
        <v>9256</v>
      </c>
      <c r="F417" s="36">
        <v>1</v>
      </c>
      <c r="G417" s="36" t="s">
        <v>8937</v>
      </c>
      <c r="H417" s="37">
        <v>45505</v>
      </c>
      <c r="I417" s="36">
        <v>5010131582011</v>
      </c>
      <c r="J417" s="36" t="s">
        <v>8939</v>
      </c>
    </row>
    <row r="418" spans="1:10" hidden="1" x14ac:dyDescent="0.3">
      <c r="A418" s="36">
        <v>12973</v>
      </c>
      <c r="B418" s="36">
        <v>6061709</v>
      </c>
      <c r="C418" s="36" t="s">
        <v>6309</v>
      </c>
      <c r="D418" s="36">
        <v>1.61</v>
      </c>
      <c r="E418" s="36" t="s">
        <v>9256</v>
      </c>
      <c r="F418" s="36">
        <v>1</v>
      </c>
      <c r="G418" s="36" t="s">
        <v>8937</v>
      </c>
      <c r="H418" s="37">
        <v>45505</v>
      </c>
      <c r="I418" s="36">
        <v>5010131582035</v>
      </c>
      <c r="J418" s="36" t="s">
        <v>8939</v>
      </c>
    </row>
    <row r="419" spans="1:10" hidden="1" x14ac:dyDescent="0.3">
      <c r="A419" s="36">
        <v>12973</v>
      </c>
      <c r="B419" s="36">
        <v>6048269</v>
      </c>
      <c r="C419" s="36" t="s">
        <v>6311</v>
      </c>
      <c r="D419" s="36">
        <v>1.78</v>
      </c>
      <c r="E419" s="36" t="s">
        <v>9262</v>
      </c>
      <c r="F419" s="36">
        <v>1</v>
      </c>
      <c r="G419" s="36" t="s">
        <v>8937</v>
      </c>
      <c r="H419" s="37">
        <v>45505</v>
      </c>
      <c r="I419" s="36">
        <v>5010131557880</v>
      </c>
      <c r="J419" s="36" t="s">
        <v>8939</v>
      </c>
    </row>
    <row r="420" spans="1:10" hidden="1" x14ac:dyDescent="0.3">
      <c r="A420" s="36">
        <v>12973</v>
      </c>
      <c r="B420" s="36">
        <v>6048268</v>
      </c>
      <c r="C420" s="36" t="s">
        <v>6312</v>
      </c>
      <c r="D420" s="36">
        <v>6.18</v>
      </c>
      <c r="E420" s="36" t="s">
        <v>9262</v>
      </c>
      <c r="F420" s="36">
        <v>1</v>
      </c>
      <c r="G420" s="36" t="s">
        <v>8937</v>
      </c>
      <c r="H420" s="37">
        <v>45505</v>
      </c>
      <c r="I420" s="36">
        <v>5010131557873</v>
      </c>
      <c r="J420" s="36" t="s">
        <v>8939</v>
      </c>
    </row>
    <row r="421" spans="1:10" hidden="1" x14ac:dyDescent="0.3">
      <c r="A421" s="36">
        <v>12973</v>
      </c>
      <c r="B421" s="36">
        <v>6048267</v>
      </c>
      <c r="C421" s="36" t="s">
        <v>6313</v>
      </c>
      <c r="D421" s="36">
        <v>3.09</v>
      </c>
      <c r="E421" s="36" t="s">
        <v>9262</v>
      </c>
      <c r="F421" s="36">
        <v>1</v>
      </c>
      <c r="G421" s="36" t="s">
        <v>8937</v>
      </c>
      <c r="H421" s="37">
        <v>45505</v>
      </c>
      <c r="I421" s="36">
        <v>5010131557866</v>
      </c>
      <c r="J421" s="36" t="s">
        <v>8939</v>
      </c>
    </row>
    <row r="422" spans="1:10" hidden="1" x14ac:dyDescent="0.3">
      <c r="A422" s="36">
        <v>12973</v>
      </c>
      <c r="B422" s="36">
        <v>6048266</v>
      </c>
      <c r="C422" s="36" t="s">
        <v>6314</v>
      </c>
      <c r="D422" s="36">
        <v>5.87</v>
      </c>
      <c r="E422" s="36" t="s">
        <v>9262</v>
      </c>
      <c r="F422" s="36">
        <v>1</v>
      </c>
      <c r="G422" s="36" t="s">
        <v>8937</v>
      </c>
      <c r="H422" s="37">
        <v>45505</v>
      </c>
      <c r="I422" s="36">
        <v>5010131557859</v>
      </c>
      <c r="J422" s="36" t="s">
        <v>8939</v>
      </c>
    </row>
    <row r="423" spans="1:10" hidden="1" x14ac:dyDescent="0.3">
      <c r="A423" s="36">
        <v>12973</v>
      </c>
      <c r="B423" s="36">
        <v>6048265</v>
      </c>
      <c r="C423" s="36" t="s">
        <v>6315</v>
      </c>
      <c r="D423" s="36">
        <v>3.15</v>
      </c>
      <c r="E423" s="36" t="s">
        <v>9262</v>
      </c>
      <c r="F423" s="36">
        <v>1</v>
      </c>
      <c r="G423" s="36" t="s">
        <v>8937</v>
      </c>
      <c r="H423" s="37">
        <v>45505</v>
      </c>
      <c r="I423" s="36">
        <v>5010131557842</v>
      </c>
      <c r="J423" s="36" t="s">
        <v>8939</v>
      </c>
    </row>
    <row r="424" spans="1:10" hidden="1" x14ac:dyDescent="0.3">
      <c r="A424" s="36">
        <v>12973</v>
      </c>
      <c r="B424" s="36">
        <v>6048581</v>
      </c>
      <c r="C424" s="36" t="s">
        <v>6338</v>
      </c>
      <c r="D424" s="36">
        <v>5.7</v>
      </c>
      <c r="E424" s="36" t="s">
        <v>9268</v>
      </c>
      <c r="F424" s="36">
        <v>1</v>
      </c>
      <c r="G424" s="36" t="s">
        <v>8937</v>
      </c>
      <c r="H424" s="37">
        <v>45505</v>
      </c>
      <c r="I424" s="36">
        <v>5010131560620</v>
      </c>
      <c r="J424" s="36" t="s">
        <v>8939</v>
      </c>
    </row>
    <row r="425" spans="1:10" hidden="1" x14ac:dyDescent="0.3">
      <c r="A425" s="36">
        <v>12973</v>
      </c>
      <c r="B425" s="36">
        <v>5028216</v>
      </c>
      <c r="C425" s="36" t="s">
        <v>6339</v>
      </c>
      <c r="D425" s="36">
        <v>40.58</v>
      </c>
      <c r="E425" s="36" t="s">
        <v>9285</v>
      </c>
      <c r="F425" s="36">
        <v>1</v>
      </c>
      <c r="G425" s="36" t="s">
        <v>8937</v>
      </c>
      <c r="H425" s="37">
        <v>45505</v>
      </c>
      <c r="I425" s="36">
        <v>5010131320811</v>
      </c>
      <c r="J425" s="36" t="s">
        <v>8939</v>
      </c>
    </row>
    <row r="426" spans="1:10" hidden="1" x14ac:dyDescent="0.3">
      <c r="A426" s="36">
        <v>12973</v>
      </c>
      <c r="B426" s="36">
        <v>5028208</v>
      </c>
      <c r="C426" s="36" t="s">
        <v>6340</v>
      </c>
      <c r="D426" s="36">
        <v>40.58</v>
      </c>
      <c r="E426" s="36" t="s">
        <v>9287</v>
      </c>
      <c r="F426" s="36">
        <v>1</v>
      </c>
      <c r="G426" s="36" t="s">
        <v>8937</v>
      </c>
      <c r="H426" s="37">
        <v>45505</v>
      </c>
      <c r="I426" s="36">
        <v>5010131320835</v>
      </c>
      <c r="J426" s="36" t="s">
        <v>8939</v>
      </c>
    </row>
    <row r="427" spans="1:10" hidden="1" x14ac:dyDescent="0.3">
      <c r="A427" s="36">
        <v>12973</v>
      </c>
      <c r="B427" s="36">
        <v>5073966</v>
      </c>
      <c r="C427" s="36" t="s">
        <v>6346</v>
      </c>
      <c r="D427" s="36">
        <v>47.89</v>
      </c>
      <c r="E427" s="36" t="s">
        <v>9289</v>
      </c>
      <c r="F427" s="36">
        <v>1</v>
      </c>
      <c r="G427" s="36" t="s">
        <v>8937</v>
      </c>
      <c r="H427" s="37">
        <v>45505</v>
      </c>
      <c r="I427" s="36">
        <v>5010131508189</v>
      </c>
      <c r="J427" s="36" t="s">
        <v>8939</v>
      </c>
    </row>
    <row r="428" spans="1:10" hidden="1" x14ac:dyDescent="0.3">
      <c r="A428" s="36">
        <v>12973</v>
      </c>
      <c r="B428" s="36">
        <v>5073979</v>
      </c>
      <c r="C428" s="36" t="s">
        <v>6345</v>
      </c>
      <c r="D428" s="36">
        <v>21.55</v>
      </c>
      <c r="E428" s="36" t="s">
        <v>9289</v>
      </c>
      <c r="F428" s="36">
        <v>1</v>
      </c>
      <c r="G428" s="36" t="s">
        <v>8937</v>
      </c>
      <c r="H428" s="37">
        <v>45505</v>
      </c>
      <c r="I428" s="36">
        <v>5010131508196</v>
      </c>
      <c r="J428" s="36" t="s">
        <v>8939</v>
      </c>
    </row>
    <row r="429" spans="1:10" hidden="1" x14ac:dyDescent="0.3">
      <c r="A429" s="36">
        <v>12973</v>
      </c>
      <c r="B429" s="36">
        <v>5074788</v>
      </c>
      <c r="C429" s="36" t="s">
        <v>6347</v>
      </c>
      <c r="D429" s="36">
        <v>20.64</v>
      </c>
      <c r="E429" s="36" t="s">
        <v>9292</v>
      </c>
      <c r="F429" s="36">
        <v>1</v>
      </c>
      <c r="G429" s="36" t="s">
        <v>8937</v>
      </c>
      <c r="H429" s="37">
        <v>45505</v>
      </c>
      <c r="I429" s="36">
        <v>5010131512575</v>
      </c>
      <c r="J429" s="36" t="s">
        <v>8939</v>
      </c>
    </row>
    <row r="430" spans="1:10" hidden="1" x14ac:dyDescent="0.3">
      <c r="A430" s="36">
        <v>12973</v>
      </c>
      <c r="B430" s="36">
        <v>5074789</v>
      </c>
      <c r="C430" s="36" t="s">
        <v>6348</v>
      </c>
      <c r="D430" s="36">
        <v>51.62</v>
      </c>
      <c r="E430" s="36" t="s">
        <v>9292</v>
      </c>
      <c r="F430" s="36">
        <v>1</v>
      </c>
      <c r="G430" s="36" t="s">
        <v>8937</v>
      </c>
      <c r="H430" s="37">
        <v>45505</v>
      </c>
      <c r="I430" s="36">
        <v>5010131512582</v>
      </c>
      <c r="J430" s="36" t="s">
        <v>8939</v>
      </c>
    </row>
    <row r="431" spans="1:10" hidden="1" x14ac:dyDescent="0.3">
      <c r="A431" s="36">
        <v>12973</v>
      </c>
      <c r="B431" s="36">
        <v>5025660</v>
      </c>
      <c r="C431" s="36" t="s">
        <v>6356</v>
      </c>
      <c r="D431" s="36">
        <v>31.69</v>
      </c>
      <c r="E431" s="36" t="s">
        <v>9295</v>
      </c>
      <c r="F431" s="36">
        <v>1</v>
      </c>
      <c r="G431" s="36" t="s">
        <v>8937</v>
      </c>
      <c r="H431" s="37">
        <v>45505</v>
      </c>
      <c r="I431" s="36">
        <v>5010281401996</v>
      </c>
      <c r="J431" s="36" t="s">
        <v>8939</v>
      </c>
    </row>
    <row r="432" spans="1:10" hidden="1" x14ac:dyDescent="0.3">
      <c r="A432" s="36">
        <v>12973</v>
      </c>
      <c r="B432" s="36">
        <v>5025661</v>
      </c>
      <c r="C432" s="36" t="s">
        <v>6355</v>
      </c>
      <c r="D432" s="36">
        <v>63.42</v>
      </c>
      <c r="E432" s="36" t="s">
        <v>9295</v>
      </c>
      <c r="F432" s="36">
        <v>1</v>
      </c>
      <c r="G432" s="36" t="s">
        <v>8937</v>
      </c>
      <c r="H432" s="37">
        <v>45505</v>
      </c>
      <c r="I432" s="36">
        <v>5010281401989</v>
      </c>
      <c r="J432" s="36" t="s">
        <v>8939</v>
      </c>
    </row>
    <row r="433" spans="1:10" hidden="1" x14ac:dyDescent="0.3">
      <c r="A433" s="36">
        <v>12973</v>
      </c>
      <c r="B433" s="36">
        <v>5025637</v>
      </c>
      <c r="C433" s="36" t="s">
        <v>6358</v>
      </c>
      <c r="D433" s="36">
        <v>31.69</v>
      </c>
      <c r="E433" s="36" t="s">
        <v>9298</v>
      </c>
      <c r="F433" s="36">
        <v>1</v>
      </c>
      <c r="G433" s="36" t="s">
        <v>8937</v>
      </c>
      <c r="H433" s="37">
        <v>45505</v>
      </c>
      <c r="I433" s="36">
        <v>5010281402290</v>
      </c>
      <c r="J433" s="36" t="s">
        <v>8939</v>
      </c>
    </row>
    <row r="434" spans="1:10" hidden="1" x14ac:dyDescent="0.3">
      <c r="A434" s="36">
        <v>12973</v>
      </c>
      <c r="B434" s="36">
        <v>5025656</v>
      </c>
      <c r="C434" s="36" t="s">
        <v>6360</v>
      </c>
      <c r="D434" s="36">
        <v>43.1</v>
      </c>
      <c r="E434" s="36" t="s">
        <v>9300</v>
      </c>
      <c r="F434" s="36">
        <v>1</v>
      </c>
      <c r="G434" s="36" t="s">
        <v>8937</v>
      </c>
      <c r="H434" s="37">
        <v>45505</v>
      </c>
      <c r="I434" s="36">
        <v>5010281402054</v>
      </c>
      <c r="J434" s="36" t="s">
        <v>8939</v>
      </c>
    </row>
    <row r="435" spans="1:10" hidden="1" x14ac:dyDescent="0.3">
      <c r="A435" s="36">
        <v>12973</v>
      </c>
      <c r="B435" s="36">
        <v>5041048</v>
      </c>
      <c r="C435" s="36" t="s">
        <v>6366</v>
      </c>
      <c r="D435" s="36">
        <v>45.65</v>
      </c>
      <c r="E435" s="36" t="s">
        <v>9302</v>
      </c>
      <c r="F435" s="36">
        <v>1</v>
      </c>
      <c r="G435" s="36" t="s">
        <v>8937</v>
      </c>
      <c r="H435" s="37">
        <v>45505</v>
      </c>
      <c r="I435" s="36">
        <v>5010131476822</v>
      </c>
      <c r="J435" s="36" t="s">
        <v>8939</v>
      </c>
    </row>
    <row r="436" spans="1:10" hidden="1" x14ac:dyDescent="0.3">
      <c r="A436" s="36">
        <v>12973</v>
      </c>
      <c r="B436" s="36">
        <v>5041047</v>
      </c>
      <c r="C436" s="36" t="s">
        <v>6373</v>
      </c>
      <c r="D436" s="36">
        <v>18.25</v>
      </c>
      <c r="E436" s="36" t="s">
        <v>9304</v>
      </c>
      <c r="F436" s="36">
        <v>1</v>
      </c>
      <c r="G436" s="36" t="s">
        <v>8937</v>
      </c>
      <c r="H436" s="37">
        <v>45505</v>
      </c>
      <c r="I436" s="36">
        <v>5010131476815</v>
      </c>
      <c r="J436" s="36" t="s">
        <v>8939</v>
      </c>
    </row>
    <row r="437" spans="1:10" hidden="1" x14ac:dyDescent="0.3">
      <c r="A437" s="36">
        <v>12973</v>
      </c>
      <c r="B437" s="36">
        <v>5041043</v>
      </c>
      <c r="C437" s="36" t="s">
        <v>6372</v>
      </c>
      <c r="D437" s="36">
        <v>62.78</v>
      </c>
      <c r="E437" s="36" t="s">
        <v>9304</v>
      </c>
      <c r="F437" s="36">
        <v>1</v>
      </c>
      <c r="G437" s="36" t="s">
        <v>8937</v>
      </c>
      <c r="H437" s="37">
        <v>45505</v>
      </c>
      <c r="I437" s="36">
        <v>5010131476778</v>
      </c>
      <c r="J437" s="36" t="s">
        <v>8939</v>
      </c>
    </row>
    <row r="438" spans="1:10" hidden="1" x14ac:dyDescent="0.3">
      <c r="A438" s="36">
        <v>12973</v>
      </c>
      <c r="B438" s="36">
        <v>5041042</v>
      </c>
      <c r="C438" s="36" t="s">
        <v>6374</v>
      </c>
      <c r="D438" s="36">
        <v>39.950000000000003</v>
      </c>
      <c r="E438" s="36" t="s">
        <v>9304</v>
      </c>
      <c r="F438" s="36">
        <v>1</v>
      </c>
      <c r="G438" s="36" t="s">
        <v>8937</v>
      </c>
      <c r="H438" s="37">
        <v>45505</v>
      </c>
      <c r="I438" s="36">
        <v>5010131476761</v>
      </c>
      <c r="J438" s="36" t="s">
        <v>8939</v>
      </c>
    </row>
    <row r="439" spans="1:10" hidden="1" x14ac:dyDescent="0.3">
      <c r="A439" s="36">
        <v>12973</v>
      </c>
      <c r="B439" s="36">
        <v>5041045</v>
      </c>
      <c r="C439" s="36" t="s">
        <v>6375</v>
      </c>
      <c r="D439" s="36">
        <v>18.25</v>
      </c>
      <c r="E439" s="36" t="s">
        <v>9308</v>
      </c>
      <c r="F439" s="36">
        <v>1</v>
      </c>
      <c r="G439" s="36" t="s">
        <v>8937</v>
      </c>
      <c r="H439" s="37">
        <v>45505</v>
      </c>
      <c r="I439" s="36">
        <v>5010131476792</v>
      </c>
      <c r="J439" s="36" t="s">
        <v>8939</v>
      </c>
    </row>
    <row r="440" spans="1:10" hidden="1" x14ac:dyDescent="0.3">
      <c r="A440" s="36">
        <v>12973</v>
      </c>
      <c r="B440" s="36">
        <v>5041039</v>
      </c>
      <c r="C440" s="36" t="s">
        <v>6376</v>
      </c>
      <c r="D440" s="36">
        <v>45.65</v>
      </c>
      <c r="E440" s="36" t="s">
        <v>9308</v>
      </c>
      <c r="F440" s="36">
        <v>1</v>
      </c>
      <c r="G440" s="36" t="s">
        <v>8937</v>
      </c>
      <c r="H440" s="37">
        <v>45505</v>
      </c>
      <c r="I440" s="36">
        <v>5010131476730</v>
      </c>
      <c r="J440" s="36" t="s">
        <v>8939</v>
      </c>
    </row>
    <row r="441" spans="1:10" hidden="1" x14ac:dyDescent="0.3">
      <c r="A441" s="36">
        <v>12973</v>
      </c>
      <c r="B441" s="36">
        <v>5041092</v>
      </c>
      <c r="C441" s="36" t="s">
        <v>6378</v>
      </c>
      <c r="D441" s="36">
        <v>21.5</v>
      </c>
      <c r="E441" s="36" t="s">
        <v>9311</v>
      </c>
      <c r="F441" s="36">
        <v>1</v>
      </c>
      <c r="G441" s="36" t="s">
        <v>8937</v>
      </c>
      <c r="H441" s="37">
        <v>45505</v>
      </c>
      <c r="I441" s="36">
        <v>5010131477140</v>
      </c>
      <c r="J441" s="36" t="s">
        <v>8939</v>
      </c>
    </row>
    <row r="442" spans="1:10" hidden="1" x14ac:dyDescent="0.3">
      <c r="A442" s="36">
        <v>12973</v>
      </c>
      <c r="B442" s="36">
        <v>5041061</v>
      </c>
      <c r="C442" s="36" t="s">
        <v>6379</v>
      </c>
      <c r="D442" s="36">
        <v>16.510000000000002</v>
      </c>
      <c r="E442" s="36" t="s">
        <v>9311</v>
      </c>
      <c r="F442" s="36">
        <v>1</v>
      </c>
      <c r="G442" s="36" t="s">
        <v>8937</v>
      </c>
      <c r="H442" s="37">
        <v>45505</v>
      </c>
      <c r="I442" s="36">
        <v>5010131476945</v>
      </c>
      <c r="J442" s="36" t="s">
        <v>8939</v>
      </c>
    </row>
    <row r="443" spans="1:10" hidden="1" x14ac:dyDescent="0.3">
      <c r="A443" s="36">
        <v>12973</v>
      </c>
      <c r="B443" s="36">
        <v>5041116</v>
      </c>
      <c r="C443" s="36" t="s">
        <v>6382</v>
      </c>
      <c r="D443" s="36">
        <v>43</v>
      </c>
      <c r="E443" s="36" t="s">
        <v>9314</v>
      </c>
      <c r="F443" s="36">
        <v>1</v>
      </c>
      <c r="G443" s="36" t="s">
        <v>8937</v>
      </c>
      <c r="H443" s="37">
        <v>45505</v>
      </c>
      <c r="I443" s="36">
        <v>5010131477287</v>
      </c>
      <c r="J443" s="36" t="s">
        <v>8939</v>
      </c>
    </row>
    <row r="444" spans="1:10" hidden="1" x14ac:dyDescent="0.3">
      <c r="A444" s="36">
        <v>12973</v>
      </c>
      <c r="B444" s="36">
        <v>5041097</v>
      </c>
      <c r="C444" s="36" t="s">
        <v>6381</v>
      </c>
      <c r="D444" s="36">
        <v>21.5</v>
      </c>
      <c r="E444" s="36" t="s">
        <v>9314</v>
      </c>
      <c r="F444" s="36">
        <v>1</v>
      </c>
      <c r="G444" s="36" t="s">
        <v>8937</v>
      </c>
      <c r="H444" s="37">
        <v>45505</v>
      </c>
      <c r="I444" s="36">
        <v>5010131477195</v>
      </c>
      <c r="J444" s="36" t="s">
        <v>8939</v>
      </c>
    </row>
    <row r="445" spans="1:10" hidden="1" x14ac:dyDescent="0.3">
      <c r="A445" s="36">
        <v>12973</v>
      </c>
      <c r="B445" s="36">
        <v>5041062</v>
      </c>
      <c r="C445" s="36" t="s">
        <v>6380</v>
      </c>
      <c r="D445" s="36">
        <v>19.149999999999999</v>
      </c>
      <c r="E445" s="36" t="s">
        <v>9314</v>
      </c>
      <c r="F445" s="36">
        <v>1</v>
      </c>
      <c r="G445" s="36" t="s">
        <v>8937</v>
      </c>
      <c r="H445" s="37">
        <v>45505</v>
      </c>
      <c r="I445" s="36">
        <v>5010131476952</v>
      </c>
      <c r="J445" s="36" t="s">
        <v>8939</v>
      </c>
    </row>
    <row r="446" spans="1:10" x14ac:dyDescent="0.3">
      <c r="A446" s="36">
        <v>12973</v>
      </c>
      <c r="B446" s="36">
        <v>5025710</v>
      </c>
      <c r="C446" s="36" t="s">
        <v>6388</v>
      </c>
      <c r="D446" s="36">
        <v>69.38</v>
      </c>
      <c r="E446" s="36" t="s">
        <v>9318</v>
      </c>
      <c r="F446" s="36">
        <v>1</v>
      </c>
      <c r="G446" s="36" t="s">
        <v>8937</v>
      </c>
      <c r="H446" s="37">
        <v>45505</v>
      </c>
      <c r="I446" s="36">
        <v>5010281000649</v>
      </c>
      <c r="J446" s="36" t="s">
        <v>8939</v>
      </c>
    </row>
    <row r="447" spans="1:10" x14ac:dyDescent="0.3">
      <c r="A447" s="36">
        <v>12973</v>
      </c>
      <c r="B447" s="36">
        <v>5025709</v>
      </c>
      <c r="C447" s="36" t="s">
        <v>6392</v>
      </c>
      <c r="D447" s="36">
        <v>79.290000000000006</v>
      </c>
      <c r="E447" s="36" t="s">
        <v>9320</v>
      </c>
      <c r="F447" s="36">
        <v>1</v>
      </c>
      <c r="G447" s="36" t="s">
        <v>8937</v>
      </c>
      <c r="H447" s="37">
        <v>45505</v>
      </c>
      <c r="I447" s="36">
        <v>5010281000625</v>
      </c>
      <c r="J447" s="36" t="s">
        <v>8939</v>
      </c>
    </row>
    <row r="448" spans="1:10" x14ac:dyDescent="0.3">
      <c r="A448" s="36">
        <v>12973</v>
      </c>
      <c r="B448" s="36">
        <v>5025715</v>
      </c>
      <c r="C448" s="36" t="s">
        <v>6391</v>
      </c>
      <c r="D448" s="36">
        <v>79.290000000000006</v>
      </c>
      <c r="E448" s="36" t="s">
        <v>9320</v>
      </c>
      <c r="F448" s="36">
        <v>1</v>
      </c>
      <c r="G448" s="36" t="s">
        <v>8937</v>
      </c>
      <c r="H448" s="37">
        <v>45505</v>
      </c>
      <c r="I448" s="36">
        <v>5010281000793</v>
      </c>
      <c r="J448" s="36" t="s">
        <v>8939</v>
      </c>
    </row>
    <row r="449" spans="1:10" hidden="1" x14ac:dyDescent="0.3">
      <c r="A449" s="36">
        <v>12973</v>
      </c>
      <c r="B449" s="36">
        <v>6006693</v>
      </c>
      <c r="C449" s="36" t="s">
        <v>6394</v>
      </c>
      <c r="D449" s="36">
        <v>10.87</v>
      </c>
      <c r="E449" s="36" t="s">
        <v>9323</v>
      </c>
      <c r="F449" s="36">
        <v>1</v>
      </c>
      <c r="G449" s="36" t="s">
        <v>8937</v>
      </c>
      <c r="H449" s="37">
        <v>45505</v>
      </c>
      <c r="I449" s="36">
        <v>5010281003053</v>
      </c>
      <c r="J449" s="36" t="s">
        <v>8939</v>
      </c>
    </row>
    <row r="450" spans="1:10" hidden="1" x14ac:dyDescent="0.3">
      <c r="A450" s="36">
        <v>12973</v>
      </c>
      <c r="B450" s="36">
        <v>5025729</v>
      </c>
      <c r="C450" s="36" t="s">
        <v>6397</v>
      </c>
      <c r="D450" s="36">
        <v>31.69</v>
      </c>
      <c r="E450" s="36" t="s">
        <v>9325</v>
      </c>
      <c r="F450" s="36">
        <v>1</v>
      </c>
      <c r="G450" s="36" t="s">
        <v>8937</v>
      </c>
      <c r="H450" s="37">
        <v>45505</v>
      </c>
      <c r="I450" s="36">
        <v>5010281400869</v>
      </c>
      <c r="J450" s="36" t="s">
        <v>8939</v>
      </c>
    </row>
    <row r="451" spans="1:10" hidden="1" x14ac:dyDescent="0.3">
      <c r="A451" s="36">
        <v>12973</v>
      </c>
      <c r="B451" s="36">
        <v>5025730</v>
      </c>
      <c r="C451" s="36" t="s">
        <v>6396</v>
      </c>
      <c r="D451" s="36">
        <v>63.42</v>
      </c>
      <c r="E451" s="36" t="s">
        <v>9325</v>
      </c>
      <c r="F451" s="36">
        <v>1</v>
      </c>
      <c r="G451" s="36" t="s">
        <v>8937</v>
      </c>
      <c r="H451" s="37">
        <v>45505</v>
      </c>
      <c r="I451" s="36">
        <v>5010281400852</v>
      </c>
      <c r="J451" s="36" t="s">
        <v>8939</v>
      </c>
    </row>
    <row r="452" spans="1:10" hidden="1" x14ac:dyDescent="0.3">
      <c r="A452" s="36">
        <v>12973</v>
      </c>
      <c r="B452" s="36">
        <v>5025723</v>
      </c>
      <c r="C452" s="36" t="s">
        <v>6399</v>
      </c>
      <c r="D452" s="36">
        <v>35</v>
      </c>
      <c r="E452" s="36" t="s">
        <v>9328</v>
      </c>
      <c r="F452" s="36">
        <v>1</v>
      </c>
      <c r="G452" s="36" t="s">
        <v>8937</v>
      </c>
      <c r="H452" s="37">
        <v>45505</v>
      </c>
      <c r="I452" s="36">
        <v>5010281400838</v>
      </c>
      <c r="J452" s="36" t="s">
        <v>8939</v>
      </c>
    </row>
    <row r="453" spans="1:10" hidden="1" x14ac:dyDescent="0.3">
      <c r="A453" s="36">
        <v>12973</v>
      </c>
      <c r="B453" s="36">
        <v>5025722</v>
      </c>
      <c r="C453" s="36" t="s">
        <v>6398</v>
      </c>
      <c r="D453" s="36">
        <v>31.69</v>
      </c>
      <c r="E453" s="36" t="s">
        <v>9328</v>
      </c>
      <c r="F453" s="36">
        <v>1</v>
      </c>
      <c r="G453" s="36" t="s">
        <v>8937</v>
      </c>
      <c r="H453" s="37">
        <v>45505</v>
      </c>
      <c r="I453" s="36">
        <v>5010281400845</v>
      </c>
      <c r="J453" s="36" t="s">
        <v>8939</v>
      </c>
    </row>
    <row r="454" spans="1:10" hidden="1" x14ac:dyDescent="0.3">
      <c r="A454" s="36">
        <v>12973</v>
      </c>
      <c r="B454" s="36">
        <v>5093607</v>
      </c>
      <c r="C454" s="36" t="s">
        <v>6407</v>
      </c>
      <c r="D454" s="36">
        <v>41.1</v>
      </c>
      <c r="E454" s="36" t="s">
        <v>9331</v>
      </c>
      <c r="F454" s="36">
        <v>1</v>
      </c>
      <c r="G454" s="36" t="s">
        <v>8937</v>
      </c>
      <c r="H454" s="37">
        <v>45505</v>
      </c>
      <c r="I454" s="36">
        <v>5010131576423</v>
      </c>
      <c r="J454" s="36" t="s">
        <v>8939</v>
      </c>
    </row>
    <row r="455" spans="1:10" hidden="1" x14ac:dyDescent="0.3">
      <c r="A455" s="36">
        <v>12973</v>
      </c>
      <c r="B455" s="36">
        <v>5093605</v>
      </c>
      <c r="C455" s="36" t="s">
        <v>6406</v>
      </c>
      <c r="D455" s="36">
        <v>41.1</v>
      </c>
      <c r="E455" s="36" t="s">
        <v>9331</v>
      </c>
      <c r="F455" s="36">
        <v>1</v>
      </c>
      <c r="G455" s="36" t="s">
        <v>8937</v>
      </c>
      <c r="H455" s="37">
        <v>45505</v>
      </c>
      <c r="I455" s="36">
        <v>5010131576409</v>
      </c>
      <c r="J455" s="36" t="s">
        <v>8939</v>
      </c>
    </row>
    <row r="456" spans="1:10" hidden="1" x14ac:dyDescent="0.3">
      <c r="A456" s="36">
        <v>12973</v>
      </c>
      <c r="B456" s="36">
        <v>5025739</v>
      </c>
      <c r="C456" s="36" t="s">
        <v>6403</v>
      </c>
      <c r="D456" s="36">
        <v>41.1</v>
      </c>
      <c r="E456" s="36" t="s">
        <v>9331</v>
      </c>
      <c r="F456" s="36">
        <v>1</v>
      </c>
      <c r="G456" s="36" t="s">
        <v>8937</v>
      </c>
      <c r="H456" s="37">
        <v>45505</v>
      </c>
      <c r="I456" s="36">
        <v>5010281400821</v>
      </c>
      <c r="J456" s="36" t="s">
        <v>8939</v>
      </c>
    </row>
    <row r="457" spans="1:10" hidden="1" x14ac:dyDescent="0.3">
      <c r="A457" s="36">
        <v>12973</v>
      </c>
      <c r="B457" s="36">
        <v>5025728</v>
      </c>
      <c r="C457" s="36" t="s">
        <v>6402</v>
      </c>
      <c r="D457" s="36">
        <v>41.1</v>
      </c>
      <c r="E457" s="36" t="s">
        <v>9331</v>
      </c>
      <c r="F457" s="36">
        <v>1</v>
      </c>
      <c r="G457" s="36" t="s">
        <v>8937</v>
      </c>
      <c r="H457" s="37">
        <v>45505</v>
      </c>
      <c r="I457" s="36">
        <v>5010281400784</v>
      </c>
      <c r="J457" s="36" t="s">
        <v>8939</v>
      </c>
    </row>
    <row r="458" spans="1:10" hidden="1" x14ac:dyDescent="0.3">
      <c r="A458" s="36">
        <v>12973</v>
      </c>
      <c r="B458" s="36">
        <v>5025727</v>
      </c>
      <c r="C458" s="36" t="s">
        <v>6401</v>
      </c>
      <c r="D458" s="36">
        <v>41.1</v>
      </c>
      <c r="E458" s="36" t="s">
        <v>9331</v>
      </c>
      <c r="F458" s="36">
        <v>1</v>
      </c>
      <c r="G458" s="36" t="s">
        <v>8937</v>
      </c>
      <c r="H458" s="37">
        <v>45505</v>
      </c>
      <c r="I458" s="36">
        <v>5010281400876</v>
      </c>
      <c r="J458" s="36" t="s">
        <v>8939</v>
      </c>
    </row>
    <row r="459" spans="1:10" hidden="1" x14ac:dyDescent="0.3">
      <c r="A459" s="36">
        <v>12973</v>
      </c>
      <c r="B459" s="36">
        <v>5025725</v>
      </c>
      <c r="C459" s="36" t="s">
        <v>6408</v>
      </c>
      <c r="D459" s="36">
        <v>41.1</v>
      </c>
      <c r="E459" s="36" t="s">
        <v>9331</v>
      </c>
      <c r="F459" s="36">
        <v>1</v>
      </c>
      <c r="G459" s="36" t="s">
        <v>8937</v>
      </c>
      <c r="H459" s="37">
        <v>45505</v>
      </c>
      <c r="I459" s="36">
        <v>5010281400807</v>
      </c>
      <c r="J459" s="36" t="s">
        <v>8939</v>
      </c>
    </row>
    <row r="460" spans="1:10" hidden="1" x14ac:dyDescent="0.3">
      <c r="A460" s="36">
        <v>12973</v>
      </c>
      <c r="B460" s="36">
        <v>5025721</v>
      </c>
      <c r="C460" s="36" t="s">
        <v>6410</v>
      </c>
      <c r="D460" s="36">
        <v>41.1</v>
      </c>
      <c r="E460" s="36" t="s">
        <v>9331</v>
      </c>
      <c r="F460" s="36">
        <v>1</v>
      </c>
      <c r="G460" s="36" t="s">
        <v>8937</v>
      </c>
      <c r="H460" s="37">
        <v>45505</v>
      </c>
      <c r="I460" s="36">
        <v>5010281400746</v>
      </c>
      <c r="J460" s="36" t="s">
        <v>8939</v>
      </c>
    </row>
    <row r="461" spans="1:10" hidden="1" x14ac:dyDescent="0.3">
      <c r="A461" s="36">
        <v>12973</v>
      </c>
      <c r="B461" s="36">
        <v>5025617</v>
      </c>
      <c r="C461" s="36" t="s">
        <v>6411</v>
      </c>
      <c r="D461" s="36">
        <v>41.1</v>
      </c>
      <c r="E461" s="36" t="s">
        <v>9331</v>
      </c>
      <c r="F461" s="36">
        <v>1</v>
      </c>
      <c r="G461" s="36" t="s">
        <v>8937</v>
      </c>
      <c r="H461" s="37">
        <v>45505</v>
      </c>
      <c r="I461" s="36">
        <v>5010131355097</v>
      </c>
      <c r="J461" s="36" t="s">
        <v>8939</v>
      </c>
    </row>
    <row r="462" spans="1:10" hidden="1" x14ac:dyDescent="0.3">
      <c r="A462" s="36">
        <v>12973</v>
      </c>
      <c r="B462" s="36">
        <v>5089400</v>
      </c>
      <c r="C462" s="36" t="s">
        <v>6416</v>
      </c>
      <c r="D462" s="36">
        <v>47.89</v>
      </c>
      <c r="E462" s="36" t="s">
        <v>9340</v>
      </c>
      <c r="F462" s="36">
        <v>1</v>
      </c>
      <c r="G462" s="36" t="s">
        <v>8937</v>
      </c>
      <c r="H462" s="37">
        <v>45505</v>
      </c>
      <c r="I462" s="36">
        <v>5010131534942</v>
      </c>
      <c r="J462" s="36" t="s">
        <v>8939</v>
      </c>
    </row>
    <row r="463" spans="1:10" hidden="1" x14ac:dyDescent="0.3">
      <c r="A463" s="36">
        <v>12973</v>
      </c>
      <c r="B463" s="36">
        <v>5089340</v>
      </c>
      <c r="C463" s="36" t="s">
        <v>6417</v>
      </c>
      <c r="D463" s="36">
        <v>41.29</v>
      </c>
      <c r="E463" s="36" t="s">
        <v>9342</v>
      </c>
      <c r="F463" s="36">
        <v>1</v>
      </c>
      <c r="G463" s="36" t="s">
        <v>8937</v>
      </c>
      <c r="H463" s="37">
        <v>45505</v>
      </c>
      <c r="I463" s="36">
        <v>5010131534003</v>
      </c>
      <c r="J463" s="36" t="s">
        <v>8939</v>
      </c>
    </row>
    <row r="464" spans="1:10" hidden="1" x14ac:dyDescent="0.3">
      <c r="A464" s="36">
        <v>12973</v>
      </c>
      <c r="B464" s="36">
        <v>5073961</v>
      </c>
      <c r="C464" s="36" t="s">
        <v>6421</v>
      </c>
      <c r="D464" s="36">
        <v>45.65</v>
      </c>
      <c r="E464" s="36" t="s">
        <v>9344</v>
      </c>
      <c r="F464" s="36">
        <v>1</v>
      </c>
      <c r="G464" s="36" t="s">
        <v>8937</v>
      </c>
      <c r="H464" s="37">
        <v>45505</v>
      </c>
      <c r="I464" s="36">
        <v>5010131508134</v>
      </c>
      <c r="J464" s="36" t="s">
        <v>8939</v>
      </c>
    </row>
    <row r="465" spans="1:10" hidden="1" x14ac:dyDescent="0.3">
      <c r="A465" s="36">
        <v>12973</v>
      </c>
      <c r="B465" s="36">
        <v>5028250</v>
      </c>
      <c r="C465" s="36" t="s">
        <v>6422</v>
      </c>
      <c r="D465" s="36">
        <v>45.65</v>
      </c>
      <c r="E465" s="36" t="s">
        <v>9346</v>
      </c>
      <c r="F465" s="36">
        <v>1</v>
      </c>
      <c r="G465" s="36" t="s">
        <v>8937</v>
      </c>
      <c r="H465" s="37">
        <v>45505</v>
      </c>
      <c r="I465" s="36">
        <v>5010281001127</v>
      </c>
      <c r="J465" s="36" t="s">
        <v>8939</v>
      </c>
    </row>
    <row r="466" spans="1:10" hidden="1" x14ac:dyDescent="0.3">
      <c r="A466" s="36">
        <v>12973</v>
      </c>
      <c r="B466" s="36">
        <v>5040770</v>
      </c>
      <c r="C466" s="36" t="s">
        <v>6423</v>
      </c>
      <c r="D466" s="36">
        <v>47.08</v>
      </c>
      <c r="E466" s="36" t="s">
        <v>9348</v>
      </c>
      <c r="F466" s="36">
        <v>1</v>
      </c>
      <c r="G466" s="36" t="s">
        <v>8937</v>
      </c>
      <c r="H466" s="37">
        <v>45505</v>
      </c>
      <c r="I466" s="36">
        <v>5010131476143</v>
      </c>
      <c r="J466" s="36" t="s">
        <v>8939</v>
      </c>
    </row>
    <row r="467" spans="1:10" hidden="1" x14ac:dyDescent="0.3">
      <c r="A467" s="36">
        <v>12973</v>
      </c>
      <c r="B467" s="36">
        <v>6055081</v>
      </c>
      <c r="C467" s="36" t="s">
        <v>6424</v>
      </c>
      <c r="D467" s="36">
        <v>20.72</v>
      </c>
      <c r="E467" s="36" t="s">
        <v>9350</v>
      </c>
      <c r="F467" s="36">
        <v>1</v>
      </c>
      <c r="G467" s="36" t="s">
        <v>8937</v>
      </c>
      <c r="H467" s="37">
        <v>45505</v>
      </c>
      <c r="I467" s="36">
        <v>5010131574818</v>
      </c>
      <c r="J467" s="36" t="s">
        <v>8939</v>
      </c>
    </row>
    <row r="468" spans="1:10" hidden="1" x14ac:dyDescent="0.3">
      <c r="A468" s="36">
        <v>12973</v>
      </c>
      <c r="B468" s="36">
        <v>6053493</v>
      </c>
      <c r="C468" s="36" t="s">
        <v>216</v>
      </c>
      <c r="D468" s="36">
        <v>7.1</v>
      </c>
      <c r="E468" s="36" t="s">
        <v>9352</v>
      </c>
      <c r="F468" s="36">
        <v>1</v>
      </c>
      <c r="G468" s="36" t="s">
        <v>8937</v>
      </c>
      <c r="H468" s="37">
        <v>45505</v>
      </c>
      <c r="I468" s="36">
        <v>5060075551147</v>
      </c>
      <c r="J468" s="36" t="s">
        <v>8939</v>
      </c>
    </row>
    <row r="469" spans="1:10" hidden="1" x14ac:dyDescent="0.3">
      <c r="A469" s="36">
        <v>12973</v>
      </c>
      <c r="B469" s="36">
        <v>6052902</v>
      </c>
      <c r="C469" s="36" t="s">
        <v>217</v>
      </c>
      <c r="D469" s="36">
        <v>16.48</v>
      </c>
      <c r="E469" s="36" t="s">
        <v>9352</v>
      </c>
      <c r="F469" s="36">
        <v>1</v>
      </c>
      <c r="G469" s="36" t="s">
        <v>8937</v>
      </c>
      <c r="H469" s="37">
        <v>45505</v>
      </c>
      <c r="I469" s="36">
        <v>5060075555565</v>
      </c>
      <c r="J469" s="36" t="s">
        <v>8939</v>
      </c>
    </row>
    <row r="470" spans="1:10" hidden="1" x14ac:dyDescent="0.3">
      <c r="A470" s="36">
        <v>12973</v>
      </c>
      <c r="B470" s="36">
        <v>6040223</v>
      </c>
      <c r="C470" s="36" t="s">
        <v>6716</v>
      </c>
      <c r="D470" s="36">
        <v>2.58</v>
      </c>
      <c r="E470" s="36" t="s">
        <v>9352</v>
      </c>
      <c r="F470" s="36">
        <v>1</v>
      </c>
      <c r="G470" s="36" t="s">
        <v>8937</v>
      </c>
      <c r="H470" s="37">
        <v>45505</v>
      </c>
      <c r="I470" s="36">
        <v>5025137213050</v>
      </c>
      <c r="J470" s="36" t="s">
        <v>8939</v>
      </c>
    </row>
    <row r="471" spans="1:10" hidden="1" x14ac:dyDescent="0.3">
      <c r="A471" s="36">
        <v>12973</v>
      </c>
      <c r="B471" s="36">
        <v>6040219</v>
      </c>
      <c r="C471" s="36" t="s">
        <v>6730</v>
      </c>
      <c r="D471" s="36">
        <v>6.18</v>
      </c>
      <c r="E471" s="36" t="s">
        <v>9352</v>
      </c>
      <c r="F471" s="36">
        <v>1</v>
      </c>
      <c r="G471" s="36" t="s">
        <v>8937</v>
      </c>
      <c r="H471" s="37">
        <v>45505</v>
      </c>
      <c r="I471" s="36">
        <v>5060075551741</v>
      </c>
      <c r="J471" s="36" t="s">
        <v>8939</v>
      </c>
    </row>
    <row r="472" spans="1:10" hidden="1" x14ac:dyDescent="0.3">
      <c r="A472" s="36">
        <v>12973</v>
      </c>
      <c r="B472" s="36">
        <v>6040218</v>
      </c>
      <c r="C472" s="36" t="s">
        <v>6729</v>
      </c>
      <c r="D472" s="36">
        <v>5.67</v>
      </c>
      <c r="E472" s="36" t="s">
        <v>9352</v>
      </c>
      <c r="F472" s="36">
        <v>1</v>
      </c>
      <c r="G472" s="36" t="s">
        <v>8937</v>
      </c>
      <c r="H472" s="37">
        <v>45505</v>
      </c>
      <c r="I472" s="36">
        <v>5060075551031</v>
      </c>
      <c r="J472" s="36" t="s">
        <v>8939</v>
      </c>
    </row>
    <row r="473" spans="1:10" hidden="1" x14ac:dyDescent="0.3">
      <c r="A473" s="36">
        <v>12973</v>
      </c>
      <c r="B473" s="36">
        <v>6040217</v>
      </c>
      <c r="C473" s="36" t="s">
        <v>6728</v>
      </c>
      <c r="D473" s="36">
        <v>5.15</v>
      </c>
      <c r="E473" s="36" t="s">
        <v>9352</v>
      </c>
      <c r="F473" s="36">
        <v>1</v>
      </c>
      <c r="G473" s="36" t="s">
        <v>8937</v>
      </c>
      <c r="H473" s="37">
        <v>45505</v>
      </c>
      <c r="I473" s="36">
        <v>5025137213098</v>
      </c>
      <c r="J473" s="36" t="s">
        <v>8939</v>
      </c>
    </row>
    <row r="474" spans="1:10" hidden="1" x14ac:dyDescent="0.3">
      <c r="A474" s="36">
        <v>12973</v>
      </c>
      <c r="B474" s="36">
        <v>6040216</v>
      </c>
      <c r="C474" s="36" t="s">
        <v>6727</v>
      </c>
      <c r="D474" s="36">
        <v>4.12</v>
      </c>
      <c r="E474" s="36" t="s">
        <v>9352</v>
      </c>
      <c r="F474" s="36">
        <v>1</v>
      </c>
      <c r="G474" s="36" t="s">
        <v>8937</v>
      </c>
      <c r="H474" s="37">
        <v>45505</v>
      </c>
      <c r="I474" s="36">
        <v>5025137213074</v>
      </c>
      <c r="J474" s="36" t="s">
        <v>8939</v>
      </c>
    </row>
    <row r="475" spans="1:10" hidden="1" x14ac:dyDescent="0.3">
      <c r="A475" s="36">
        <v>12973</v>
      </c>
      <c r="B475" s="36">
        <v>6040211</v>
      </c>
      <c r="C475" s="36" t="s">
        <v>6725</v>
      </c>
      <c r="D475" s="36">
        <v>13.39</v>
      </c>
      <c r="E475" s="36" t="s">
        <v>9352</v>
      </c>
      <c r="F475" s="36">
        <v>1</v>
      </c>
      <c r="G475" s="36" t="s">
        <v>8937</v>
      </c>
      <c r="H475" s="37">
        <v>45505</v>
      </c>
      <c r="I475" s="36">
        <v>5060075552236</v>
      </c>
      <c r="J475" s="36" t="s">
        <v>8939</v>
      </c>
    </row>
    <row r="476" spans="1:10" hidden="1" x14ac:dyDescent="0.3">
      <c r="A476" s="36">
        <v>12973</v>
      </c>
      <c r="B476" s="36">
        <v>6040210</v>
      </c>
      <c r="C476" s="36" t="s">
        <v>6724</v>
      </c>
      <c r="D476" s="36">
        <v>12.36</v>
      </c>
      <c r="E476" s="36" t="s">
        <v>9352</v>
      </c>
      <c r="F476" s="36">
        <v>1</v>
      </c>
      <c r="G476" s="36" t="s">
        <v>8937</v>
      </c>
      <c r="H476" s="37">
        <v>45505</v>
      </c>
      <c r="I476" s="36">
        <v>5025137213234</v>
      </c>
      <c r="J476" s="36" t="s">
        <v>8939</v>
      </c>
    </row>
    <row r="477" spans="1:10" hidden="1" x14ac:dyDescent="0.3">
      <c r="A477" s="36">
        <v>12973</v>
      </c>
      <c r="B477" s="36">
        <v>6040209</v>
      </c>
      <c r="C477" s="36" t="s">
        <v>6723</v>
      </c>
      <c r="D477" s="36">
        <v>10.3</v>
      </c>
      <c r="E477" s="36" t="s">
        <v>9352</v>
      </c>
      <c r="F477" s="36">
        <v>1</v>
      </c>
      <c r="G477" s="36" t="s">
        <v>8937</v>
      </c>
      <c r="H477" s="37">
        <v>45505</v>
      </c>
      <c r="I477" s="36">
        <v>5025137213135</v>
      </c>
      <c r="J477" s="36" t="s">
        <v>8939</v>
      </c>
    </row>
    <row r="478" spans="1:10" hidden="1" x14ac:dyDescent="0.3">
      <c r="A478" s="36">
        <v>12973</v>
      </c>
      <c r="B478" s="36">
        <v>6040207</v>
      </c>
      <c r="C478" s="36" t="s">
        <v>6721</v>
      </c>
      <c r="D478" s="36">
        <v>9.9499999999999993</v>
      </c>
      <c r="E478" s="36" t="s">
        <v>9352</v>
      </c>
      <c r="F478" s="36">
        <v>1</v>
      </c>
      <c r="G478" s="36" t="s">
        <v>8937</v>
      </c>
      <c r="H478" s="37">
        <v>45505</v>
      </c>
      <c r="I478" s="36">
        <v>5025137215016</v>
      </c>
      <c r="J478" s="36" t="s">
        <v>8939</v>
      </c>
    </row>
    <row r="479" spans="1:10" hidden="1" x14ac:dyDescent="0.3">
      <c r="A479" s="36">
        <v>12973</v>
      </c>
      <c r="B479" s="36">
        <v>6040206</v>
      </c>
      <c r="C479" s="36" t="s">
        <v>6720</v>
      </c>
      <c r="D479" s="36">
        <v>16.48</v>
      </c>
      <c r="E479" s="36" t="s">
        <v>9352</v>
      </c>
      <c r="F479" s="36">
        <v>1</v>
      </c>
      <c r="G479" s="36" t="s">
        <v>8937</v>
      </c>
      <c r="H479" s="37">
        <v>45505</v>
      </c>
      <c r="I479" s="36">
        <v>5025137215115</v>
      </c>
      <c r="J479" s="36" t="s">
        <v>8939</v>
      </c>
    </row>
    <row r="480" spans="1:10" hidden="1" x14ac:dyDescent="0.3">
      <c r="A480" s="36">
        <v>12973</v>
      </c>
      <c r="B480" s="36">
        <v>6040203</v>
      </c>
      <c r="C480" s="36" t="s">
        <v>6718</v>
      </c>
      <c r="D480" s="36">
        <v>5.15</v>
      </c>
      <c r="E480" s="36" t="s">
        <v>9352</v>
      </c>
      <c r="F480" s="36">
        <v>1</v>
      </c>
      <c r="G480" s="36" t="s">
        <v>8937</v>
      </c>
      <c r="H480" s="37">
        <v>45505</v>
      </c>
      <c r="I480" s="36">
        <v>5025137213067</v>
      </c>
      <c r="J480" s="36" t="s">
        <v>8939</v>
      </c>
    </row>
    <row r="481" spans="1:10" hidden="1" x14ac:dyDescent="0.3">
      <c r="A481" s="36">
        <v>12973</v>
      </c>
      <c r="B481" s="36">
        <v>6040200</v>
      </c>
      <c r="C481" s="36" t="s">
        <v>6717</v>
      </c>
      <c r="D481" s="36">
        <v>9.7899999999999991</v>
      </c>
      <c r="E481" s="36" t="s">
        <v>9352</v>
      </c>
      <c r="F481" s="36">
        <v>1</v>
      </c>
      <c r="G481" s="36" t="s">
        <v>8937</v>
      </c>
      <c r="H481" s="37">
        <v>45505</v>
      </c>
      <c r="I481" s="36">
        <v>5060075552359</v>
      </c>
      <c r="J481" s="36" t="s">
        <v>8939</v>
      </c>
    </row>
    <row r="482" spans="1:10" hidden="1" x14ac:dyDescent="0.3">
      <c r="A482" s="36">
        <v>12973</v>
      </c>
      <c r="B482" s="36">
        <v>6040199</v>
      </c>
      <c r="C482" s="36" t="s">
        <v>6702</v>
      </c>
      <c r="D482" s="36">
        <v>7.73</v>
      </c>
      <c r="E482" s="36" t="s">
        <v>9352</v>
      </c>
      <c r="F482" s="36">
        <v>1</v>
      </c>
      <c r="G482" s="36" t="s">
        <v>8937</v>
      </c>
      <c r="H482" s="37">
        <v>45505</v>
      </c>
      <c r="I482" s="36">
        <v>5060075551758</v>
      </c>
      <c r="J482" s="36" t="s">
        <v>8939</v>
      </c>
    </row>
    <row r="483" spans="1:10" hidden="1" x14ac:dyDescent="0.3">
      <c r="A483" s="36">
        <v>12973</v>
      </c>
      <c r="B483" s="36">
        <v>6040198</v>
      </c>
      <c r="C483" s="36" t="s">
        <v>6701</v>
      </c>
      <c r="D483" s="36">
        <v>6.7</v>
      </c>
      <c r="E483" s="36" t="s">
        <v>9352</v>
      </c>
      <c r="F483" s="36">
        <v>1</v>
      </c>
      <c r="G483" s="36" t="s">
        <v>8937</v>
      </c>
      <c r="H483" s="37">
        <v>45505</v>
      </c>
      <c r="I483" s="36">
        <v>5060075551154</v>
      </c>
      <c r="J483" s="36" t="s">
        <v>8939</v>
      </c>
    </row>
    <row r="484" spans="1:10" hidden="1" x14ac:dyDescent="0.3">
      <c r="A484" s="36">
        <v>12973</v>
      </c>
      <c r="B484" s="36">
        <v>6040197</v>
      </c>
      <c r="C484" s="36" t="s">
        <v>6700</v>
      </c>
      <c r="D484" s="36">
        <v>4.1900000000000004</v>
      </c>
      <c r="E484" s="36" t="s">
        <v>9352</v>
      </c>
      <c r="F484" s="36">
        <v>1</v>
      </c>
      <c r="G484" s="36" t="s">
        <v>8937</v>
      </c>
      <c r="H484" s="37">
        <v>45505</v>
      </c>
      <c r="I484" s="36">
        <v>5025137213104</v>
      </c>
      <c r="J484" s="36" t="s">
        <v>8939</v>
      </c>
    </row>
    <row r="485" spans="1:10" hidden="1" x14ac:dyDescent="0.3">
      <c r="A485" s="36">
        <v>12973</v>
      </c>
      <c r="B485" s="36">
        <v>6040196</v>
      </c>
      <c r="C485" s="36" t="s">
        <v>6699</v>
      </c>
      <c r="D485" s="36">
        <v>5.67</v>
      </c>
      <c r="E485" s="36" t="s">
        <v>9352</v>
      </c>
      <c r="F485" s="36">
        <v>1</v>
      </c>
      <c r="G485" s="36" t="s">
        <v>8937</v>
      </c>
      <c r="H485" s="37">
        <v>45505</v>
      </c>
      <c r="I485" s="36">
        <v>5025137213081</v>
      </c>
      <c r="J485" s="36" t="s">
        <v>8939</v>
      </c>
    </row>
    <row r="486" spans="1:10" hidden="1" x14ac:dyDescent="0.3">
      <c r="A486" s="36">
        <v>12973</v>
      </c>
      <c r="B486" s="36">
        <v>6040191</v>
      </c>
      <c r="C486" s="36" t="s">
        <v>6697</v>
      </c>
      <c r="D486" s="36">
        <v>12.01</v>
      </c>
      <c r="E486" s="36" t="s">
        <v>9352</v>
      </c>
      <c r="F486" s="36">
        <v>1</v>
      </c>
      <c r="G486" s="36" t="s">
        <v>8937</v>
      </c>
      <c r="H486" s="37">
        <v>45505</v>
      </c>
      <c r="I486" s="36">
        <v>4007155350062</v>
      </c>
      <c r="J486" s="36" t="s">
        <v>8939</v>
      </c>
    </row>
    <row r="487" spans="1:10" hidden="1" x14ac:dyDescent="0.3">
      <c r="A487" s="36">
        <v>12973</v>
      </c>
      <c r="B487" s="36">
        <v>6040077</v>
      </c>
      <c r="C487" s="36" t="s">
        <v>224</v>
      </c>
      <c r="D487" s="36">
        <v>7.99</v>
      </c>
      <c r="E487" s="36" t="s">
        <v>9372</v>
      </c>
      <c r="F487" s="36">
        <v>1</v>
      </c>
      <c r="G487" s="36" t="s">
        <v>8937</v>
      </c>
      <c r="H487" s="37">
        <v>45505</v>
      </c>
      <c r="I487" s="36">
        <v>5034751803530</v>
      </c>
      <c r="J487" s="36" t="s">
        <v>8939</v>
      </c>
    </row>
    <row r="488" spans="1:10" hidden="1" x14ac:dyDescent="0.3">
      <c r="A488" s="36">
        <v>12973</v>
      </c>
      <c r="B488" s="36">
        <v>6040118</v>
      </c>
      <c r="C488" s="36" t="s">
        <v>223</v>
      </c>
      <c r="D488" s="36">
        <v>4.9400000000000004</v>
      </c>
      <c r="E488" s="36" t="s">
        <v>9372</v>
      </c>
      <c r="F488" s="36">
        <v>1</v>
      </c>
      <c r="G488" s="36" t="s">
        <v>8937</v>
      </c>
      <c r="H488" s="37">
        <v>45505</v>
      </c>
      <c r="I488" s="36">
        <v>5010907343655</v>
      </c>
      <c r="J488" s="36" t="s">
        <v>8939</v>
      </c>
    </row>
    <row r="489" spans="1:10" hidden="1" x14ac:dyDescent="0.3">
      <c r="A489" s="36">
        <v>12973</v>
      </c>
      <c r="B489" s="36">
        <v>6046432</v>
      </c>
      <c r="C489" s="36" t="s">
        <v>218</v>
      </c>
      <c r="D489" s="36">
        <v>7.76</v>
      </c>
      <c r="E489" s="36" t="s">
        <v>9372</v>
      </c>
      <c r="F489" s="36">
        <v>1</v>
      </c>
      <c r="G489" s="36" t="s">
        <v>8937</v>
      </c>
      <c r="H489" s="37">
        <v>45505</v>
      </c>
      <c r="I489" s="36">
        <v>5060075554841</v>
      </c>
      <c r="J489" s="36" t="s">
        <v>8939</v>
      </c>
    </row>
    <row r="490" spans="1:10" hidden="1" x14ac:dyDescent="0.3">
      <c r="A490" s="36">
        <v>12973</v>
      </c>
      <c r="B490" s="36">
        <v>6054438</v>
      </c>
      <c r="C490" s="36" t="s">
        <v>221</v>
      </c>
      <c r="D490" s="36">
        <v>6.18</v>
      </c>
      <c r="E490" s="36" t="s">
        <v>9372</v>
      </c>
      <c r="F490" s="36">
        <v>1</v>
      </c>
      <c r="G490" s="36" t="s">
        <v>8937</v>
      </c>
      <c r="H490" s="37">
        <v>45505</v>
      </c>
      <c r="I490" s="36">
        <v>5060075553653</v>
      </c>
      <c r="J490" s="36" t="s">
        <v>8939</v>
      </c>
    </row>
    <row r="491" spans="1:10" hidden="1" x14ac:dyDescent="0.3">
      <c r="A491" s="36">
        <v>12973</v>
      </c>
      <c r="B491" s="36">
        <v>5091191</v>
      </c>
      <c r="C491" s="36" t="s">
        <v>12056</v>
      </c>
      <c r="D491" s="36">
        <v>46.67</v>
      </c>
      <c r="E491" s="36" t="s">
        <v>12057</v>
      </c>
      <c r="F491" s="36">
        <v>1</v>
      </c>
      <c r="G491" s="36" t="s">
        <v>8937</v>
      </c>
      <c r="H491" s="37">
        <v>45505</v>
      </c>
      <c r="I491" s="36">
        <v>5010131556821</v>
      </c>
      <c r="J491" s="36" t="s">
        <v>8939</v>
      </c>
    </row>
    <row r="492" spans="1:10" hidden="1" x14ac:dyDescent="0.3">
      <c r="A492" s="36">
        <v>12973</v>
      </c>
      <c r="B492" s="36">
        <v>5091190</v>
      </c>
      <c r="C492" s="36" t="s">
        <v>12058</v>
      </c>
      <c r="D492" s="36">
        <v>46.67</v>
      </c>
      <c r="E492" s="36" t="s">
        <v>12059</v>
      </c>
      <c r="F492" s="36">
        <v>1</v>
      </c>
      <c r="G492" s="36" t="s">
        <v>8937</v>
      </c>
      <c r="H492" s="37">
        <v>45505</v>
      </c>
      <c r="I492" s="36">
        <v>5010131556814</v>
      </c>
      <c r="J492" s="36" t="s">
        <v>8939</v>
      </c>
    </row>
    <row r="493" spans="1:10" hidden="1" x14ac:dyDescent="0.3">
      <c r="A493" s="36">
        <v>12973</v>
      </c>
      <c r="B493" s="36">
        <v>5091197</v>
      </c>
      <c r="C493" s="36" t="s">
        <v>12060</v>
      </c>
      <c r="D493" s="36">
        <v>20.64</v>
      </c>
      <c r="E493" s="36" t="s">
        <v>12061</v>
      </c>
      <c r="F493" s="36">
        <v>1</v>
      </c>
      <c r="G493" s="36" t="s">
        <v>8937</v>
      </c>
      <c r="H493" s="37">
        <v>45505</v>
      </c>
      <c r="I493" s="36">
        <v>5010131556883</v>
      </c>
      <c r="J493" s="36" t="s">
        <v>8939</v>
      </c>
    </row>
    <row r="494" spans="1:10" hidden="1" x14ac:dyDescent="0.3">
      <c r="A494" s="36">
        <v>12973</v>
      </c>
      <c r="B494" s="36">
        <v>5091198</v>
      </c>
      <c r="C494" s="36" t="s">
        <v>12062</v>
      </c>
      <c r="D494" s="36">
        <v>51.62</v>
      </c>
      <c r="E494" s="36" t="s">
        <v>12061</v>
      </c>
      <c r="F494" s="36">
        <v>1</v>
      </c>
      <c r="G494" s="36" t="s">
        <v>8937</v>
      </c>
      <c r="H494" s="37">
        <v>45505</v>
      </c>
      <c r="I494" s="36">
        <v>5010131556890</v>
      </c>
      <c r="J494" s="36" t="s">
        <v>8939</v>
      </c>
    </row>
    <row r="495" spans="1:10" hidden="1" x14ac:dyDescent="0.3">
      <c r="A495" s="36">
        <v>12973</v>
      </c>
      <c r="B495" s="36">
        <v>5091196</v>
      </c>
      <c r="C495" s="36" t="s">
        <v>12063</v>
      </c>
      <c r="D495" s="36">
        <v>51.62</v>
      </c>
      <c r="E495" s="36" t="s">
        <v>12064</v>
      </c>
      <c r="F495" s="36">
        <v>1</v>
      </c>
      <c r="G495" s="36" t="s">
        <v>8937</v>
      </c>
      <c r="H495" s="37">
        <v>45505</v>
      </c>
      <c r="I495" s="36">
        <v>5010131556876</v>
      </c>
      <c r="J495" s="36" t="s">
        <v>8939</v>
      </c>
    </row>
    <row r="496" spans="1:10" hidden="1" x14ac:dyDescent="0.3">
      <c r="A496" s="36">
        <v>12973</v>
      </c>
      <c r="B496" s="36">
        <v>5091195</v>
      </c>
      <c r="C496" s="36" t="s">
        <v>12065</v>
      </c>
      <c r="D496" s="36">
        <v>20.64</v>
      </c>
      <c r="E496" s="36" t="s">
        <v>12064</v>
      </c>
      <c r="F496" s="36">
        <v>1</v>
      </c>
      <c r="G496" s="36" t="s">
        <v>8937</v>
      </c>
      <c r="H496" s="37">
        <v>45505</v>
      </c>
      <c r="I496" s="36">
        <v>5010131556869</v>
      </c>
      <c r="J496" s="36" t="s">
        <v>8939</v>
      </c>
    </row>
    <row r="497" spans="1:10" hidden="1" x14ac:dyDescent="0.3">
      <c r="A497" s="36">
        <v>12973</v>
      </c>
      <c r="B497" s="36">
        <v>5091193</v>
      </c>
      <c r="C497" s="36" t="s">
        <v>12066</v>
      </c>
      <c r="D497" s="36">
        <v>20.64</v>
      </c>
      <c r="E497" s="36" t="s">
        <v>12067</v>
      </c>
      <c r="F497" s="36">
        <v>1</v>
      </c>
      <c r="G497" s="36" t="s">
        <v>8937</v>
      </c>
      <c r="H497" s="37">
        <v>45505</v>
      </c>
      <c r="I497" s="36">
        <v>5010131556845</v>
      </c>
      <c r="J497" s="36" t="s">
        <v>8939</v>
      </c>
    </row>
    <row r="498" spans="1:10" hidden="1" x14ac:dyDescent="0.3">
      <c r="A498" s="36">
        <v>12973</v>
      </c>
      <c r="B498" s="36">
        <v>5091194</v>
      </c>
      <c r="C498" s="36" t="s">
        <v>12068</v>
      </c>
      <c r="D498" s="36">
        <v>51.62</v>
      </c>
      <c r="E498" s="36" t="s">
        <v>12067</v>
      </c>
      <c r="F498" s="36">
        <v>1</v>
      </c>
      <c r="G498" s="36" t="s">
        <v>8937</v>
      </c>
      <c r="H498" s="37">
        <v>45505</v>
      </c>
      <c r="I498" s="36">
        <v>5010131556852</v>
      </c>
      <c r="J498" s="36" t="s">
        <v>8939</v>
      </c>
    </row>
    <row r="499" spans="1:10" hidden="1" x14ac:dyDescent="0.3">
      <c r="A499" s="36">
        <v>12973</v>
      </c>
      <c r="B499" s="36">
        <v>5091204</v>
      </c>
      <c r="C499" s="36" t="s">
        <v>12069</v>
      </c>
      <c r="D499" s="36">
        <v>41.29</v>
      </c>
      <c r="E499" s="36" t="s">
        <v>12070</v>
      </c>
      <c r="F499" s="36">
        <v>1</v>
      </c>
      <c r="G499" s="36" t="s">
        <v>8937</v>
      </c>
      <c r="H499" s="37">
        <v>45505</v>
      </c>
      <c r="I499" s="36">
        <v>5010131556951</v>
      </c>
      <c r="J499" s="36" t="s">
        <v>8939</v>
      </c>
    </row>
    <row r="500" spans="1:10" hidden="1" x14ac:dyDescent="0.3">
      <c r="A500" s="36">
        <v>12973</v>
      </c>
      <c r="B500" s="36">
        <v>5091203</v>
      </c>
      <c r="C500" s="36" t="s">
        <v>12071</v>
      </c>
      <c r="D500" s="36">
        <v>41.29</v>
      </c>
      <c r="E500" s="36" t="s">
        <v>12072</v>
      </c>
      <c r="F500" s="36">
        <v>1</v>
      </c>
      <c r="G500" s="36" t="s">
        <v>8937</v>
      </c>
      <c r="H500" s="37">
        <v>45505</v>
      </c>
      <c r="I500" s="36">
        <v>5010131556944</v>
      </c>
      <c r="J500" s="36" t="s">
        <v>8939</v>
      </c>
    </row>
    <row r="501" spans="1:10" hidden="1" x14ac:dyDescent="0.3">
      <c r="A501" s="36">
        <v>12973</v>
      </c>
      <c r="B501" s="36">
        <v>5091202</v>
      </c>
      <c r="C501" s="36" t="s">
        <v>12073</v>
      </c>
      <c r="D501" s="36">
        <v>41.29</v>
      </c>
      <c r="E501" s="36" t="s">
        <v>12074</v>
      </c>
      <c r="F501" s="36">
        <v>1</v>
      </c>
      <c r="G501" s="36" t="s">
        <v>8937</v>
      </c>
      <c r="H501" s="37">
        <v>45505</v>
      </c>
      <c r="I501" s="36">
        <v>5010131556937</v>
      </c>
      <c r="J501" s="36" t="s">
        <v>8939</v>
      </c>
    </row>
    <row r="502" spans="1:10" hidden="1" x14ac:dyDescent="0.3">
      <c r="A502" s="36">
        <v>12973</v>
      </c>
      <c r="B502" s="36">
        <v>5091212</v>
      </c>
      <c r="C502" s="36" t="s">
        <v>12075</v>
      </c>
      <c r="D502" s="36">
        <v>50.74</v>
      </c>
      <c r="E502" s="36" t="s">
        <v>12076</v>
      </c>
      <c r="F502" s="36">
        <v>1</v>
      </c>
      <c r="G502" s="36" t="s">
        <v>8937</v>
      </c>
      <c r="H502" s="37">
        <v>45505</v>
      </c>
      <c r="I502" s="36">
        <v>5010131557033</v>
      </c>
      <c r="J502" s="36" t="s">
        <v>8939</v>
      </c>
    </row>
    <row r="503" spans="1:10" hidden="1" x14ac:dyDescent="0.3">
      <c r="A503" s="36">
        <v>12973</v>
      </c>
      <c r="B503" s="36">
        <v>5091211</v>
      </c>
      <c r="C503" s="36" t="s">
        <v>12077</v>
      </c>
      <c r="D503" s="36">
        <v>50.74</v>
      </c>
      <c r="E503" s="36" t="s">
        <v>12078</v>
      </c>
      <c r="F503" s="36">
        <v>1</v>
      </c>
      <c r="G503" s="36" t="s">
        <v>8937</v>
      </c>
      <c r="H503" s="37">
        <v>45505</v>
      </c>
      <c r="I503" s="36">
        <v>5010131557026</v>
      </c>
      <c r="J503" s="36" t="s">
        <v>8939</v>
      </c>
    </row>
    <row r="504" spans="1:10" hidden="1" x14ac:dyDescent="0.3">
      <c r="A504" s="36">
        <v>12973</v>
      </c>
      <c r="B504" s="36">
        <v>5091210</v>
      </c>
      <c r="C504" s="36" t="s">
        <v>12079</v>
      </c>
      <c r="D504" s="36">
        <v>50.74</v>
      </c>
      <c r="E504" s="36" t="s">
        <v>12080</v>
      </c>
      <c r="F504" s="36">
        <v>1</v>
      </c>
      <c r="G504" s="36" t="s">
        <v>8937</v>
      </c>
      <c r="H504" s="37">
        <v>45505</v>
      </c>
      <c r="I504" s="36">
        <v>5010131557019</v>
      </c>
      <c r="J504" s="36" t="s">
        <v>8939</v>
      </c>
    </row>
    <row r="505" spans="1:10" hidden="1" x14ac:dyDescent="0.3">
      <c r="A505" s="36">
        <v>12973</v>
      </c>
      <c r="B505" s="36">
        <v>5091208</v>
      </c>
      <c r="C505" s="36" t="s">
        <v>12081</v>
      </c>
      <c r="D505" s="36">
        <v>25.38</v>
      </c>
      <c r="E505" s="36" t="s">
        <v>12082</v>
      </c>
      <c r="F505" s="36">
        <v>1</v>
      </c>
      <c r="G505" s="36" t="s">
        <v>8937</v>
      </c>
      <c r="H505" s="37">
        <v>45505</v>
      </c>
      <c r="I505" s="36">
        <v>5010131556999</v>
      </c>
      <c r="J505" s="36" t="s">
        <v>8939</v>
      </c>
    </row>
    <row r="506" spans="1:10" hidden="1" x14ac:dyDescent="0.3">
      <c r="A506" s="36">
        <v>12973</v>
      </c>
      <c r="B506" s="36">
        <v>5091207</v>
      </c>
      <c r="C506" s="36" t="s">
        <v>12083</v>
      </c>
      <c r="D506" s="36">
        <v>25.38</v>
      </c>
      <c r="E506" s="36" t="s">
        <v>12084</v>
      </c>
      <c r="F506" s="36">
        <v>1</v>
      </c>
      <c r="G506" s="36" t="s">
        <v>8937</v>
      </c>
      <c r="H506" s="37">
        <v>45505</v>
      </c>
      <c r="I506" s="36">
        <v>5010131556982</v>
      </c>
      <c r="J506" s="36" t="s">
        <v>8939</v>
      </c>
    </row>
    <row r="507" spans="1:10" hidden="1" x14ac:dyDescent="0.3">
      <c r="A507" s="36">
        <v>12973</v>
      </c>
      <c r="B507" s="36">
        <v>5097334</v>
      </c>
      <c r="C507" s="36" t="s">
        <v>12085</v>
      </c>
      <c r="D507" s="36">
        <v>49.96</v>
      </c>
      <c r="E507" s="36" t="s">
        <v>12084</v>
      </c>
      <c r="F507" s="36">
        <v>1</v>
      </c>
      <c r="G507" s="36" t="s">
        <v>8937</v>
      </c>
      <c r="H507" s="37">
        <v>45505</v>
      </c>
      <c r="I507" s="36">
        <v>5010131584145</v>
      </c>
      <c r="J507" s="36" t="s">
        <v>8939</v>
      </c>
    </row>
    <row r="508" spans="1:10" hidden="1" x14ac:dyDescent="0.3">
      <c r="A508" s="36">
        <v>12973</v>
      </c>
      <c r="B508" s="36">
        <v>5091205</v>
      </c>
      <c r="C508" s="36" t="s">
        <v>12086</v>
      </c>
      <c r="D508" s="36">
        <v>49.96</v>
      </c>
      <c r="E508" s="36" t="s">
        <v>12087</v>
      </c>
      <c r="F508" s="36">
        <v>1</v>
      </c>
      <c r="G508" s="36" t="s">
        <v>8937</v>
      </c>
      <c r="H508" s="37">
        <v>45505</v>
      </c>
      <c r="I508" s="36">
        <v>5010131556968</v>
      </c>
      <c r="J508" s="36" t="s">
        <v>8939</v>
      </c>
    </row>
    <row r="509" spans="1:10" hidden="1" x14ac:dyDescent="0.3">
      <c r="A509" s="36">
        <v>12973</v>
      </c>
      <c r="B509" s="36">
        <v>5091206</v>
      </c>
      <c r="C509" s="36" t="s">
        <v>12088</v>
      </c>
      <c r="D509" s="36">
        <v>34</v>
      </c>
      <c r="E509" s="36" t="s">
        <v>12087</v>
      </c>
      <c r="F509" s="36">
        <v>1</v>
      </c>
      <c r="G509" s="36" t="s">
        <v>8937</v>
      </c>
      <c r="H509" s="37">
        <v>45505</v>
      </c>
      <c r="I509" s="36">
        <v>5010131556975</v>
      </c>
      <c r="J509" s="36" t="s">
        <v>8939</v>
      </c>
    </row>
    <row r="510" spans="1:10" hidden="1" x14ac:dyDescent="0.3">
      <c r="A510" s="36">
        <v>12973</v>
      </c>
      <c r="B510" s="36">
        <v>5091209</v>
      </c>
      <c r="C510" s="36" t="s">
        <v>12089</v>
      </c>
      <c r="D510" s="36">
        <v>41.29</v>
      </c>
      <c r="E510" s="36" t="s">
        <v>12090</v>
      </c>
      <c r="F510" s="36">
        <v>1</v>
      </c>
      <c r="G510" s="36" t="s">
        <v>8937</v>
      </c>
      <c r="H510" s="37">
        <v>45505</v>
      </c>
      <c r="I510" s="36">
        <v>5010131557002</v>
      </c>
      <c r="J510" s="36" t="s">
        <v>8939</v>
      </c>
    </row>
    <row r="511" spans="1:10" hidden="1" x14ac:dyDescent="0.3">
      <c r="A511" s="36">
        <v>12973</v>
      </c>
      <c r="B511" s="36">
        <v>5091201</v>
      </c>
      <c r="C511" s="36" t="s">
        <v>12091</v>
      </c>
      <c r="D511" s="36">
        <v>26.62</v>
      </c>
      <c r="E511" s="36" t="s">
        <v>12092</v>
      </c>
      <c r="F511" s="36">
        <v>1</v>
      </c>
      <c r="G511" s="36" t="s">
        <v>8937</v>
      </c>
      <c r="H511" s="37">
        <v>45505</v>
      </c>
      <c r="I511" s="36">
        <v>5010131556920</v>
      </c>
      <c r="J511" s="36" t="s">
        <v>8939</v>
      </c>
    </row>
    <row r="512" spans="1:10" hidden="1" x14ac:dyDescent="0.3">
      <c r="A512" s="36">
        <v>12973</v>
      </c>
      <c r="B512" s="36">
        <v>5091200</v>
      </c>
      <c r="C512" s="36" t="s">
        <v>12093</v>
      </c>
      <c r="D512" s="36">
        <v>26.62</v>
      </c>
      <c r="E512" s="36" t="s">
        <v>12094</v>
      </c>
      <c r="F512" s="36">
        <v>1</v>
      </c>
      <c r="G512" s="36" t="s">
        <v>8937</v>
      </c>
      <c r="H512" s="37">
        <v>45505</v>
      </c>
      <c r="I512" s="36">
        <v>5010131556913</v>
      </c>
      <c r="J512" s="36" t="s">
        <v>8939</v>
      </c>
    </row>
    <row r="513" spans="1:10" hidden="1" x14ac:dyDescent="0.3">
      <c r="A513" s="36">
        <v>12973</v>
      </c>
      <c r="B513" s="36">
        <v>5091199</v>
      </c>
      <c r="C513" s="36" t="s">
        <v>12095</v>
      </c>
      <c r="D513" s="36">
        <v>26.62</v>
      </c>
      <c r="E513" s="36" t="s">
        <v>12096</v>
      </c>
      <c r="F513" s="36">
        <v>1</v>
      </c>
      <c r="G513" s="36" t="s">
        <v>8937</v>
      </c>
      <c r="H513" s="37">
        <v>45505</v>
      </c>
      <c r="I513" s="36">
        <v>5010131556906</v>
      </c>
      <c r="J513" s="36" t="s">
        <v>8939</v>
      </c>
    </row>
    <row r="514" spans="1:10" hidden="1" x14ac:dyDescent="0.3">
      <c r="A514" s="21" t="s">
        <v>7591</v>
      </c>
      <c r="B514" s="23">
        <v>0</v>
      </c>
      <c r="C514" s="24">
        <v>142.85</v>
      </c>
      <c r="E514" t="s">
        <v>10641</v>
      </c>
      <c r="F514">
        <v>6041137</v>
      </c>
    </row>
    <row r="515" spans="1:10" hidden="1" x14ac:dyDescent="0.3">
      <c r="A515" s="21" t="s">
        <v>7592</v>
      </c>
      <c r="B515" s="23">
        <v>10</v>
      </c>
      <c r="C515" s="24">
        <v>142.16</v>
      </c>
      <c r="E515" t="s">
        <v>10642</v>
      </c>
      <c r="F515">
        <v>5012994</v>
      </c>
    </row>
    <row r="516" spans="1:10" hidden="1" x14ac:dyDescent="0.3">
      <c r="A516" s="21" t="s">
        <v>7593</v>
      </c>
      <c r="B516" s="23">
        <v>0</v>
      </c>
      <c r="C516" s="24">
        <v>141.9</v>
      </c>
      <c r="E516" t="s">
        <v>10643</v>
      </c>
      <c r="F516">
        <v>6042110</v>
      </c>
    </row>
    <row r="517" spans="1:10" hidden="1" x14ac:dyDescent="0.3">
      <c r="A517" s="21" t="s">
        <v>7594</v>
      </c>
      <c r="B517" s="23">
        <v>10</v>
      </c>
      <c r="C517" s="24">
        <v>140.47</v>
      </c>
      <c r="E517" t="s">
        <v>10644</v>
      </c>
      <c r="F517">
        <v>5028579</v>
      </c>
    </row>
    <row r="518" spans="1:10" hidden="1" x14ac:dyDescent="0.3">
      <c r="A518" s="21" t="s">
        <v>7595</v>
      </c>
      <c r="B518" s="23">
        <v>40</v>
      </c>
      <c r="C518" s="24">
        <v>140.11000000000001</v>
      </c>
      <c r="E518" t="s">
        <v>10645</v>
      </c>
      <c r="F518">
        <v>5027813</v>
      </c>
    </row>
    <row r="519" spans="1:10" hidden="1" x14ac:dyDescent="0.3">
      <c r="A519" s="21" t="s">
        <v>7596</v>
      </c>
      <c r="B519" s="23">
        <v>0</v>
      </c>
      <c r="C519" s="24">
        <v>139.80000000000001</v>
      </c>
      <c r="E519" t="s">
        <v>10646</v>
      </c>
      <c r="F519">
        <v>6041627</v>
      </c>
    </row>
    <row r="520" spans="1:10" hidden="1" x14ac:dyDescent="0.3">
      <c r="A520" s="21" t="s">
        <v>7597</v>
      </c>
      <c r="B520" s="23">
        <v>0</v>
      </c>
      <c r="C520" s="24">
        <v>139.17000000000002</v>
      </c>
      <c r="E520" t="s">
        <v>10647</v>
      </c>
      <c r="F520">
        <v>6040923</v>
      </c>
    </row>
    <row r="521" spans="1:10" hidden="1" x14ac:dyDescent="0.3">
      <c r="A521" s="21" t="s">
        <v>7598</v>
      </c>
      <c r="B521" s="23">
        <v>20</v>
      </c>
      <c r="C521" s="24">
        <v>138.74999999999997</v>
      </c>
      <c r="E521" t="s">
        <v>10648</v>
      </c>
      <c r="F521">
        <v>5092804</v>
      </c>
    </row>
    <row r="522" spans="1:10" hidden="1" x14ac:dyDescent="0.3">
      <c r="A522" s="21" t="s">
        <v>7599</v>
      </c>
      <c r="B522" s="23">
        <v>0</v>
      </c>
      <c r="C522" s="24">
        <v>137.91</v>
      </c>
      <c r="E522" t="s">
        <v>10649</v>
      </c>
      <c r="F522">
        <v>6046274</v>
      </c>
    </row>
    <row r="523" spans="1:10" hidden="1" x14ac:dyDescent="0.3">
      <c r="A523" s="21" t="s">
        <v>7600</v>
      </c>
      <c r="B523" s="23">
        <v>7.5</v>
      </c>
      <c r="C523" s="24">
        <v>137.54</v>
      </c>
      <c r="E523" t="s">
        <v>10650</v>
      </c>
      <c r="F523">
        <v>5091198</v>
      </c>
    </row>
    <row r="524" spans="1:10" hidden="1" x14ac:dyDescent="0.3">
      <c r="A524" s="21" t="s">
        <v>7601</v>
      </c>
      <c r="B524" s="23">
        <v>40</v>
      </c>
      <c r="C524" s="24">
        <v>136.76000000000002</v>
      </c>
      <c r="E524" t="s">
        <v>10651</v>
      </c>
      <c r="F524">
        <v>5027902</v>
      </c>
    </row>
    <row r="525" spans="1:10" hidden="1" x14ac:dyDescent="0.3">
      <c r="A525" s="21" t="s">
        <v>7602</v>
      </c>
      <c r="B525" s="23">
        <v>25</v>
      </c>
      <c r="C525" s="24">
        <v>135.88</v>
      </c>
      <c r="E525" t="s">
        <v>10652</v>
      </c>
      <c r="F525">
        <v>5091007</v>
      </c>
    </row>
    <row r="526" spans="1:10" hidden="1" x14ac:dyDescent="0.3">
      <c r="A526" s="21" t="s">
        <v>7603</v>
      </c>
      <c r="B526" s="23">
        <v>30</v>
      </c>
      <c r="C526" s="24">
        <v>135.70999999999998</v>
      </c>
      <c r="E526" t="s">
        <v>10653</v>
      </c>
      <c r="F526">
        <v>5092816</v>
      </c>
    </row>
    <row r="527" spans="1:10" hidden="1" x14ac:dyDescent="0.3">
      <c r="A527" s="21" t="s">
        <v>7604</v>
      </c>
      <c r="B527" s="23">
        <v>0</v>
      </c>
      <c r="C527" s="24">
        <v>135.32</v>
      </c>
      <c r="E527" t="s">
        <v>10654</v>
      </c>
      <c r="F527">
        <v>6041670</v>
      </c>
    </row>
    <row r="528" spans="1:10" hidden="1" x14ac:dyDescent="0.3">
      <c r="A528" s="21" t="s">
        <v>7605</v>
      </c>
      <c r="B528" s="23">
        <v>0</v>
      </c>
      <c r="C528" s="24">
        <v>133.97</v>
      </c>
      <c r="E528" t="s">
        <v>10655</v>
      </c>
      <c r="F528">
        <v>6059804</v>
      </c>
    </row>
    <row r="529" spans="1:6" hidden="1" x14ac:dyDescent="0.3">
      <c r="A529" s="21" t="s">
        <v>7606</v>
      </c>
      <c r="B529" s="23">
        <v>0</v>
      </c>
      <c r="C529" s="24">
        <v>133.19999999999999</v>
      </c>
      <c r="E529" t="s">
        <v>10656</v>
      </c>
      <c r="F529">
        <v>6040196</v>
      </c>
    </row>
    <row r="530" spans="1:6" hidden="1" x14ac:dyDescent="0.3">
      <c r="A530" s="21" t="s">
        <v>7607</v>
      </c>
      <c r="B530" s="23">
        <v>0</v>
      </c>
      <c r="C530" s="24">
        <v>131.59</v>
      </c>
      <c r="E530" t="s">
        <v>10657</v>
      </c>
      <c r="F530">
        <v>6040994</v>
      </c>
    </row>
    <row r="531" spans="1:6" hidden="1" x14ac:dyDescent="0.3">
      <c r="A531" s="21" t="s">
        <v>7608</v>
      </c>
      <c r="B531" s="23">
        <v>0</v>
      </c>
      <c r="C531" s="24">
        <v>131.5</v>
      </c>
      <c r="E531" t="s">
        <v>10658</v>
      </c>
      <c r="F531">
        <v>6061962</v>
      </c>
    </row>
    <row r="532" spans="1:6" hidden="1" x14ac:dyDescent="0.3">
      <c r="A532" s="21" t="s">
        <v>7609</v>
      </c>
      <c r="B532" s="23">
        <v>0</v>
      </c>
      <c r="C532" s="24">
        <v>131.47999999999999</v>
      </c>
      <c r="E532" t="s">
        <v>10659</v>
      </c>
      <c r="F532">
        <v>6041171</v>
      </c>
    </row>
    <row r="533" spans="1:6" hidden="1" x14ac:dyDescent="0.3">
      <c r="A533" s="21" t="s">
        <v>7610</v>
      </c>
      <c r="B533" s="23">
        <v>17</v>
      </c>
      <c r="C533" s="24">
        <v>131</v>
      </c>
      <c r="E533" t="s">
        <v>10660</v>
      </c>
      <c r="F533">
        <v>5091010</v>
      </c>
    </row>
    <row r="534" spans="1:6" hidden="1" x14ac:dyDescent="0.3">
      <c r="A534" s="21" t="s">
        <v>7611</v>
      </c>
      <c r="B534" s="23">
        <v>65</v>
      </c>
      <c r="C534" s="24">
        <v>130.60999999999999</v>
      </c>
      <c r="E534" t="s">
        <v>10661</v>
      </c>
      <c r="F534">
        <v>5091143</v>
      </c>
    </row>
    <row r="535" spans="1:6" hidden="1" x14ac:dyDescent="0.3">
      <c r="A535" s="21" t="s">
        <v>7612</v>
      </c>
      <c r="B535" s="23">
        <v>0</v>
      </c>
      <c r="C535" s="24">
        <v>130.30000000000001</v>
      </c>
      <c r="E535" t="s">
        <v>10662</v>
      </c>
      <c r="F535">
        <v>6041482</v>
      </c>
    </row>
    <row r="536" spans="1:6" hidden="1" x14ac:dyDescent="0.3">
      <c r="A536" s="21" t="s">
        <v>7613</v>
      </c>
      <c r="B536" s="23">
        <v>0</v>
      </c>
      <c r="C536" s="24">
        <v>130.20000000000002</v>
      </c>
      <c r="E536" t="s">
        <v>10663</v>
      </c>
      <c r="F536">
        <v>6056954</v>
      </c>
    </row>
    <row r="537" spans="1:6" hidden="1" x14ac:dyDescent="0.3">
      <c r="A537" s="21" t="s">
        <v>7614</v>
      </c>
      <c r="B537" s="23">
        <v>25</v>
      </c>
      <c r="C537" s="24">
        <v>129.9</v>
      </c>
      <c r="E537" t="s">
        <v>10664</v>
      </c>
      <c r="F537">
        <v>5025660</v>
      </c>
    </row>
    <row r="538" spans="1:6" hidden="1" x14ac:dyDescent="0.3">
      <c r="A538" s="21" t="s">
        <v>7615</v>
      </c>
      <c r="B538" s="23">
        <v>0</v>
      </c>
      <c r="C538" s="24">
        <v>129.43999999999997</v>
      </c>
      <c r="E538" t="s">
        <v>10665</v>
      </c>
      <c r="F538">
        <v>6046472</v>
      </c>
    </row>
    <row r="539" spans="1:6" hidden="1" x14ac:dyDescent="0.3">
      <c r="A539" s="21" t="s">
        <v>7616</v>
      </c>
      <c r="B539" s="23">
        <v>0</v>
      </c>
      <c r="C539" s="24">
        <v>129.10999999999999</v>
      </c>
      <c r="E539" t="s">
        <v>10666</v>
      </c>
      <c r="F539">
        <v>6041674</v>
      </c>
    </row>
    <row r="540" spans="1:6" hidden="1" x14ac:dyDescent="0.3">
      <c r="A540" s="21" t="s">
        <v>7617</v>
      </c>
      <c r="B540" s="23">
        <v>0</v>
      </c>
      <c r="C540" s="24">
        <v>128.57999999999998</v>
      </c>
      <c r="E540" t="s">
        <v>10667</v>
      </c>
      <c r="F540">
        <v>6052914</v>
      </c>
    </row>
    <row r="541" spans="1:6" hidden="1" x14ac:dyDescent="0.3">
      <c r="A541" s="21" t="s">
        <v>7618</v>
      </c>
      <c r="B541" s="23">
        <v>0</v>
      </c>
      <c r="C541" s="24">
        <v>128.31</v>
      </c>
      <c r="E541" t="s">
        <v>10668</v>
      </c>
      <c r="F541">
        <v>6054377</v>
      </c>
    </row>
    <row r="542" spans="1:6" hidden="1" x14ac:dyDescent="0.3">
      <c r="A542" s="21" t="s">
        <v>7619</v>
      </c>
      <c r="B542" s="23">
        <v>12.5</v>
      </c>
      <c r="C542" s="24">
        <v>126.85</v>
      </c>
      <c r="E542" t="s">
        <v>10669</v>
      </c>
      <c r="F542">
        <v>5086881</v>
      </c>
    </row>
    <row r="543" spans="1:6" hidden="1" x14ac:dyDescent="0.3">
      <c r="A543" s="21" t="s">
        <v>7620</v>
      </c>
      <c r="B543" s="23">
        <v>0</v>
      </c>
      <c r="C543" s="24">
        <v>126.64</v>
      </c>
      <c r="E543" t="s">
        <v>10670</v>
      </c>
      <c r="F543">
        <v>6054384</v>
      </c>
    </row>
    <row r="544" spans="1:6" hidden="1" x14ac:dyDescent="0.3">
      <c r="A544" s="21" t="s">
        <v>7621</v>
      </c>
      <c r="B544" s="23">
        <v>0</v>
      </c>
      <c r="C544" s="24">
        <v>126.57</v>
      </c>
      <c r="E544" t="s">
        <v>10671</v>
      </c>
      <c r="F544">
        <v>6041206</v>
      </c>
    </row>
    <row r="545" spans="1:6" hidden="1" x14ac:dyDescent="0.3">
      <c r="A545" s="21" t="s">
        <v>7622</v>
      </c>
      <c r="B545" s="23">
        <v>0</v>
      </c>
      <c r="C545" s="24">
        <v>126.19999999999999</v>
      </c>
      <c r="E545" t="s">
        <v>10672</v>
      </c>
      <c r="F545">
        <v>6061771</v>
      </c>
    </row>
    <row r="546" spans="1:6" hidden="1" x14ac:dyDescent="0.3">
      <c r="A546" s="21" t="s">
        <v>7623</v>
      </c>
      <c r="B546" s="23">
        <v>0</v>
      </c>
      <c r="C546" s="24">
        <v>125.72</v>
      </c>
      <c r="E546" t="s">
        <v>10673</v>
      </c>
      <c r="F546">
        <v>6054184</v>
      </c>
    </row>
    <row r="547" spans="1:6" hidden="1" x14ac:dyDescent="0.3">
      <c r="A547" s="21" t="s">
        <v>7624</v>
      </c>
      <c r="B547" s="23">
        <v>35</v>
      </c>
      <c r="C547" s="24">
        <v>124.94999999999999</v>
      </c>
      <c r="E547" t="s">
        <v>10674</v>
      </c>
      <c r="F547">
        <v>5091120</v>
      </c>
    </row>
    <row r="548" spans="1:6" hidden="1" x14ac:dyDescent="0.3">
      <c r="A548" s="21" t="s">
        <v>7625</v>
      </c>
      <c r="B548" s="23">
        <v>0</v>
      </c>
      <c r="C548" s="24">
        <v>124.83</v>
      </c>
      <c r="E548" t="s">
        <v>10675</v>
      </c>
      <c r="F548">
        <v>6056850</v>
      </c>
    </row>
    <row r="549" spans="1:6" hidden="1" x14ac:dyDescent="0.3">
      <c r="A549" s="21" t="s">
        <v>7626</v>
      </c>
      <c r="B549" s="23">
        <v>40</v>
      </c>
      <c r="C549" s="24">
        <v>124.72</v>
      </c>
      <c r="E549" t="s">
        <v>10676</v>
      </c>
      <c r="F549">
        <v>5093243</v>
      </c>
    </row>
    <row r="550" spans="1:6" hidden="1" x14ac:dyDescent="0.3">
      <c r="A550" s="21" t="s">
        <v>7627</v>
      </c>
      <c r="B550" s="23">
        <v>10</v>
      </c>
      <c r="C550" s="24">
        <v>124.42</v>
      </c>
      <c r="E550" t="s">
        <v>10677</v>
      </c>
      <c r="F550">
        <v>5028530</v>
      </c>
    </row>
    <row r="551" spans="1:6" hidden="1" x14ac:dyDescent="0.3">
      <c r="A551" s="21" t="s">
        <v>7628</v>
      </c>
      <c r="B551" s="23">
        <v>0</v>
      </c>
      <c r="C551" s="24">
        <v>124.33999999999999</v>
      </c>
      <c r="E551" t="s">
        <v>10678</v>
      </c>
      <c r="F551">
        <v>6046436</v>
      </c>
    </row>
    <row r="552" spans="1:6" hidden="1" x14ac:dyDescent="0.3">
      <c r="A552" s="21" t="s">
        <v>7629</v>
      </c>
      <c r="B552" s="23">
        <v>0</v>
      </c>
      <c r="C552" s="24">
        <v>123.66</v>
      </c>
      <c r="E552" t="s">
        <v>10679</v>
      </c>
      <c r="F552">
        <v>6040955</v>
      </c>
    </row>
    <row r="553" spans="1:6" hidden="1" x14ac:dyDescent="0.3">
      <c r="A553" s="21" t="s">
        <v>7630</v>
      </c>
      <c r="B553" s="23">
        <v>15</v>
      </c>
      <c r="C553" s="24">
        <v>123.08000000000001</v>
      </c>
      <c r="E553" t="s">
        <v>10680</v>
      </c>
      <c r="F553">
        <v>5091069</v>
      </c>
    </row>
    <row r="554" spans="1:6" hidden="1" x14ac:dyDescent="0.3">
      <c r="A554" s="21" t="s">
        <v>7631</v>
      </c>
      <c r="B554" s="23">
        <v>0</v>
      </c>
      <c r="C554" s="24">
        <v>122.89</v>
      </c>
      <c r="E554" t="s">
        <v>10681</v>
      </c>
      <c r="F554">
        <v>6042346</v>
      </c>
    </row>
    <row r="555" spans="1:6" hidden="1" x14ac:dyDescent="0.3">
      <c r="A555" s="21" t="s">
        <v>7632</v>
      </c>
      <c r="B555" s="23">
        <v>50</v>
      </c>
      <c r="C555" s="24">
        <v>122.77000000000004</v>
      </c>
      <c r="E555" t="s">
        <v>10682</v>
      </c>
      <c r="F555">
        <v>5092105</v>
      </c>
    </row>
    <row r="556" spans="1:6" hidden="1" x14ac:dyDescent="0.3">
      <c r="A556" s="21" t="s">
        <v>7633</v>
      </c>
      <c r="B556" s="23">
        <v>47.5</v>
      </c>
      <c r="C556" s="24">
        <v>122.50000000000003</v>
      </c>
      <c r="E556" t="s">
        <v>10683</v>
      </c>
      <c r="F556">
        <v>5091035</v>
      </c>
    </row>
    <row r="557" spans="1:6" hidden="1" x14ac:dyDescent="0.3">
      <c r="A557" s="21" t="s">
        <v>7634</v>
      </c>
      <c r="B557" s="23">
        <v>0</v>
      </c>
      <c r="C557" s="24">
        <v>122.38000000000001</v>
      </c>
      <c r="E557" t="s">
        <v>10684</v>
      </c>
      <c r="F557">
        <v>6042044</v>
      </c>
    </row>
    <row r="558" spans="1:6" hidden="1" x14ac:dyDescent="0.3">
      <c r="A558" s="21" t="s">
        <v>7635</v>
      </c>
      <c r="B558" s="23">
        <v>0</v>
      </c>
      <c r="C558" s="24">
        <v>122.34</v>
      </c>
      <c r="E558" t="s">
        <v>10685</v>
      </c>
      <c r="F558">
        <v>6043077</v>
      </c>
    </row>
    <row r="559" spans="1:6" hidden="1" x14ac:dyDescent="0.3">
      <c r="A559" s="21" t="s">
        <v>7636</v>
      </c>
      <c r="B559" s="23">
        <v>0</v>
      </c>
      <c r="C559" s="24">
        <v>122.06</v>
      </c>
      <c r="E559" t="s">
        <v>10686</v>
      </c>
      <c r="F559">
        <v>6046885</v>
      </c>
    </row>
    <row r="560" spans="1:6" hidden="1" x14ac:dyDescent="0.3">
      <c r="A560" s="21" t="s">
        <v>7637</v>
      </c>
      <c r="B560" s="23">
        <v>0</v>
      </c>
      <c r="C560" s="24">
        <v>121.86000000000001</v>
      </c>
      <c r="E560" t="s">
        <v>10687</v>
      </c>
      <c r="F560">
        <v>6061499</v>
      </c>
    </row>
    <row r="561" spans="1:6" hidden="1" x14ac:dyDescent="0.3">
      <c r="A561" s="21" t="s">
        <v>7638</v>
      </c>
      <c r="B561" s="23">
        <v>0</v>
      </c>
      <c r="C561" s="24">
        <v>121.69</v>
      </c>
      <c r="E561" t="s">
        <v>10688</v>
      </c>
      <c r="F561">
        <v>6043022</v>
      </c>
    </row>
    <row r="562" spans="1:6" hidden="1" x14ac:dyDescent="0.3">
      <c r="A562" s="21" t="s">
        <v>7639</v>
      </c>
      <c r="B562" s="23">
        <v>0</v>
      </c>
      <c r="C562" s="24">
        <v>120.96</v>
      </c>
      <c r="E562" t="s">
        <v>10689</v>
      </c>
      <c r="F562">
        <v>6056916</v>
      </c>
    </row>
    <row r="563" spans="1:6" hidden="1" x14ac:dyDescent="0.3">
      <c r="A563" s="21" t="s">
        <v>7640</v>
      </c>
      <c r="B563" s="23">
        <v>0</v>
      </c>
      <c r="C563" s="24">
        <v>120.94999999999999</v>
      </c>
      <c r="E563" t="s">
        <v>10690</v>
      </c>
      <c r="F563">
        <v>6040567</v>
      </c>
    </row>
    <row r="564" spans="1:6" hidden="1" x14ac:dyDescent="0.3">
      <c r="A564" s="21" t="s">
        <v>7641</v>
      </c>
      <c r="B564" s="23">
        <v>0</v>
      </c>
      <c r="C564" s="24">
        <v>120</v>
      </c>
      <c r="E564" t="s">
        <v>10691</v>
      </c>
      <c r="F564">
        <v>6062918</v>
      </c>
    </row>
    <row r="565" spans="1:6" hidden="1" x14ac:dyDescent="0.3">
      <c r="A565" s="21" t="s">
        <v>7642</v>
      </c>
      <c r="B565" s="23">
        <v>0</v>
      </c>
      <c r="C565" s="24">
        <v>119.96</v>
      </c>
      <c r="E565" t="s">
        <v>10692</v>
      </c>
      <c r="F565">
        <v>6040765</v>
      </c>
    </row>
    <row r="566" spans="1:6" hidden="1" x14ac:dyDescent="0.3">
      <c r="A566" s="21" t="s">
        <v>7643</v>
      </c>
      <c r="B566" s="23">
        <v>0</v>
      </c>
      <c r="C566" s="24">
        <v>119.85000000000001</v>
      </c>
      <c r="E566" t="s">
        <v>10693</v>
      </c>
      <c r="F566">
        <v>6054192</v>
      </c>
    </row>
    <row r="567" spans="1:6" hidden="1" x14ac:dyDescent="0.3">
      <c r="A567" s="21" t="s">
        <v>7644</v>
      </c>
      <c r="B567" s="23">
        <v>0</v>
      </c>
      <c r="C567" s="24">
        <v>119.3</v>
      </c>
      <c r="E567" t="s">
        <v>10694</v>
      </c>
      <c r="F567">
        <v>6041616</v>
      </c>
    </row>
    <row r="568" spans="1:6" hidden="1" x14ac:dyDescent="0.3">
      <c r="A568" s="21" t="s">
        <v>7645</v>
      </c>
      <c r="B568" s="23">
        <v>0</v>
      </c>
      <c r="C568" s="24">
        <v>119.21000000000001</v>
      </c>
      <c r="E568" t="s">
        <v>10695</v>
      </c>
      <c r="F568">
        <v>6042294</v>
      </c>
    </row>
    <row r="569" spans="1:6" hidden="1" x14ac:dyDescent="0.3">
      <c r="A569" s="21" t="s">
        <v>7646</v>
      </c>
      <c r="B569" s="23">
        <v>15</v>
      </c>
      <c r="C569" s="24">
        <v>118.92</v>
      </c>
      <c r="E569" t="s">
        <v>10696</v>
      </c>
      <c r="F569">
        <v>5090088</v>
      </c>
    </row>
    <row r="570" spans="1:6" hidden="1" x14ac:dyDescent="0.3">
      <c r="A570" s="21" t="s">
        <v>7647</v>
      </c>
      <c r="B570" s="23">
        <v>30</v>
      </c>
      <c r="C570" s="24">
        <v>118.86</v>
      </c>
      <c r="E570" t="s">
        <v>10697</v>
      </c>
      <c r="F570">
        <v>5089161</v>
      </c>
    </row>
    <row r="571" spans="1:6" hidden="1" x14ac:dyDescent="0.3">
      <c r="A571" s="21" t="s">
        <v>7648</v>
      </c>
      <c r="B571" s="23">
        <v>40</v>
      </c>
      <c r="C571" s="24">
        <v>118.8</v>
      </c>
      <c r="E571" t="s">
        <v>10698</v>
      </c>
      <c r="F571">
        <v>5093242</v>
      </c>
    </row>
    <row r="572" spans="1:6" hidden="1" x14ac:dyDescent="0.3">
      <c r="A572" s="21" t="s">
        <v>7649</v>
      </c>
      <c r="B572" s="23">
        <v>0</v>
      </c>
      <c r="C572" s="24">
        <v>118.74</v>
      </c>
      <c r="E572" t="s">
        <v>10699</v>
      </c>
      <c r="F572">
        <v>6054380</v>
      </c>
    </row>
    <row r="573" spans="1:6" hidden="1" x14ac:dyDescent="0.3">
      <c r="A573" s="21" t="s">
        <v>7650</v>
      </c>
      <c r="B573" s="23">
        <v>0</v>
      </c>
      <c r="C573" s="24">
        <v>118.12</v>
      </c>
      <c r="E573" t="s">
        <v>10700</v>
      </c>
      <c r="F573">
        <v>6058607</v>
      </c>
    </row>
    <row r="574" spans="1:6" hidden="1" x14ac:dyDescent="0.3">
      <c r="A574" s="21" t="s">
        <v>7651</v>
      </c>
      <c r="B574" s="23">
        <v>7.5</v>
      </c>
      <c r="C574" s="24">
        <v>117.9</v>
      </c>
      <c r="E574" t="s">
        <v>10701</v>
      </c>
      <c r="F574">
        <v>5041039</v>
      </c>
    </row>
    <row r="575" spans="1:6" hidden="1" x14ac:dyDescent="0.3">
      <c r="A575" s="21" t="s">
        <v>7652</v>
      </c>
      <c r="B575" s="23">
        <v>40</v>
      </c>
      <c r="C575" s="24">
        <v>117.62</v>
      </c>
      <c r="E575" t="s">
        <v>10702</v>
      </c>
      <c r="F575">
        <v>5064697</v>
      </c>
    </row>
    <row r="576" spans="1:6" hidden="1" x14ac:dyDescent="0.3">
      <c r="A576" s="21" t="s">
        <v>7653</v>
      </c>
      <c r="B576" s="23">
        <v>0</v>
      </c>
      <c r="C576" s="24">
        <v>116.76</v>
      </c>
      <c r="E576" t="s">
        <v>10703</v>
      </c>
      <c r="F576">
        <v>6041549</v>
      </c>
    </row>
    <row r="577" spans="1:6" hidden="1" x14ac:dyDescent="0.3">
      <c r="A577" s="21" t="s">
        <v>7654</v>
      </c>
      <c r="B577" s="23">
        <v>0</v>
      </c>
      <c r="C577" s="24">
        <v>115.81999999999998</v>
      </c>
      <c r="E577" t="s">
        <v>10704</v>
      </c>
      <c r="F577">
        <v>6055507</v>
      </c>
    </row>
    <row r="578" spans="1:6" hidden="1" x14ac:dyDescent="0.3">
      <c r="A578" s="21" t="s">
        <v>7655</v>
      </c>
      <c r="B578" s="23">
        <v>0</v>
      </c>
      <c r="C578" s="24">
        <v>114.05999999999999</v>
      </c>
      <c r="E578" t="s">
        <v>10705</v>
      </c>
      <c r="F578">
        <v>6042167</v>
      </c>
    </row>
    <row r="579" spans="1:6" hidden="1" x14ac:dyDescent="0.3">
      <c r="A579" s="21" t="s">
        <v>7656</v>
      </c>
      <c r="B579" s="23">
        <v>50</v>
      </c>
      <c r="C579" s="24">
        <v>113.72</v>
      </c>
      <c r="E579" t="s">
        <v>10706</v>
      </c>
      <c r="F579">
        <v>5091128</v>
      </c>
    </row>
    <row r="580" spans="1:6" hidden="1" x14ac:dyDescent="0.3">
      <c r="A580" s="21" t="s">
        <v>7657</v>
      </c>
      <c r="B580" s="23">
        <v>0</v>
      </c>
      <c r="C580" s="24">
        <v>113.69</v>
      </c>
      <c r="E580" t="s">
        <v>10707</v>
      </c>
      <c r="F580">
        <v>6055202</v>
      </c>
    </row>
    <row r="581" spans="1:6" hidden="1" x14ac:dyDescent="0.3">
      <c r="A581" s="21" t="s">
        <v>7658</v>
      </c>
      <c r="B581" s="23">
        <v>0</v>
      </c>
      <c r="C581" s="24">
        <v>113.28</v>
      </c>
      <c r="E581" t="s">
        <v>10708</v>
      </c>
      <c r="F581">
        <v>6056965</v>
      </c>
    </row>
    <row r="582" spans="1:6" hidden="1" x14ac:dyDescent="0.3">
      <c r="A582" s="21" t="s">
        <v>7659</v>
      </c>
      <c r="B582" s="23">
        <v>25</v>
      </c>
      <c r="C582" s="24">
        <v>112.91</v>
      </c>
      <c r="E582" t="s">
        <v>10709</v>
      </c>
      <c r="F582">
        <v>5089494</v>
      </c>
    </row>
    <row r="583" spans="1:6" hidden="1" x14ac:dyDescent="0.3">
      <c r="A583" s="21" t="s">
        <v>7660</v>
      </c>
      <c r="B583" s="23">
        <v>0</v>
      </c>
      <c r="C583" s="24">
        <v>112.82000000000001</v>
      </c>
      <c r="E583" t="s">
        <v>10710</v>
      </c>
      <c r="F583">
        <v>6041892</v>
      </c>
    </row>
    <row r="584" spans="1:6" hidden="1" x14ac:dyDescent="0.3">
      <c r="A584" s="21" t="s">
        <v>7661</v>
      </c>
      <c r="B584" s="23">
        <v>10</v>
      </c>
      <c r="C584" s="24">
        <v>112.78</v>
      </c>
      <c r="E584" t="s">
        <v>10711</v>
      </c>
      <c r="F584">
        <v>5038036</v>
      </c>
    </row>
    <row r="585" spans="1:6" hidden="1" x14ac:dyDescent="0.3">
      <c r="A585" s="21" t="s">
        <v>7662</v>
      </c>
      <c r="B585" s="23">
        <v>13</v>
      </c>
      <c r="C585" s="24">
        <v>112.62</v>
      </c>
      <c r="E585" t="s">
        <v>10712</v>
      </c>
      <c r="F585">
        <v>5091066</v>
      </c>
    </row>
    <row r="586" spans="1:6" hidden="1" x14ac:dyDescent="0.3">
      <c r="A586" s="21" t="s">
        <v>7663</v>
      </c>
      <c r="B586" s="23">
        <v>30</v>
      </c>
      <c r="C586" s="24">
        <v>112.32</v>
      </c>
      <c r="E586" t="s">
        <v>10713</v>
      </c>
      <c r="F586">
        <v>5017896</v>
      </c>
    </row>
    <row r="587" spans="1:6" hidden="1" x14ac:dyDescent="0.3">
      <c r="A587" s="21" t="s">
        <v>7664</v>
      </c>
      <c r="B587" s="23">
        <v>0</v>
      </c>
      <c r="C587" s="24">
        <v>112.06</v>
      </c>
      <c r="E587" t="s">
        <v>10714</v>
      </c>
      <c r="F587">
        <v>6041660</v>
      </c>
    </row>
    <row r="588" spans="1:6" hidden="1" x14ac:dyDescent="0.3">
      <c r="A588" s="21" t="s">
        <v>7665</v>
      </c>
      <c r="B588" s="23">
        <v>0</v>
      </c>
      <c r="C588" s="24">
        <v>112.02000000000001</v>
      </c>
      <c r="E588" t="s">
        <v>10715</v>
      </c>
      <c r="F588">
        <v>6056207</v>
      </c>
    </row>
    <row r="589" spans="1:6" hidden="1" x14ac:dyDescent="0.3">
      <c r="A589" s="21" t="s">
        <v>7666</v>
      </c>
      <c r="B589" s="23">
        <v>0</v>
      </c>
      <c r="C589" s="24">
        <v>112</v>
      </c>
      <c r="E589" t="s">
        <v>10716</v>
      </c>
      <c r="F589">
        <v>6061919</v>
      </c>
    </row>
    <row r="590" spans="1:6" hidden="1" x14ac:dyDescent="0.3">
      <c r="A590" s="21" t="s">
        <v>7667</v>
      </c>
      <c r="B590" s="23">
        <v>0</v>
      </c>
      <c r="C590" s="24">
        <v>111.8</v>
      </c>
      <c r="E590" t="s">
        <v>10717</v>
      </c>
      <c r="F590">
        <v>6047193</v>
      </c>
    </row>
    <row r="591" spans="1:6" hidden="1" x14ac:dyDescent="0.3">
      <c r="A591" s="21" t="s">
        <v>7668</v>
      </c>
      <c r="B591" s="23">
        <v>0</v>
      </c>
      <c r="C591" s="24">
        <v>111.50999999999999</v>
      </c>
      <c r="E591" t="s">
        <v>10718</v>
      </c>
      <c r="F591">
        <v>6042130</v>
      </c>
    </row>
    <row r="592" spans="1:6" hidden="1" x14ac:dyDescent="0.3">
      <c r="A592" s="21" t="s">
        <v>7669</v>
      </c>
      <c r="B592" s="23">
        <v>0</v>
      </c>
      <c r="C592" s="24">
        <v>111.08</v>
      </c>
      <c r="E592" t="s">
        <v>10719</v>
      </c>
      <c r="F592">
        <v>6042015</v>
      </c>
    </row>
    <row r="593" spans="1:6" hidden="1" x14ac:dyDescent="0.3">
      <c r="A593" s="21" t="s">
        <v>7670</v>
      </c>
      <c r="B593" s="23">
        <v>0</v>
      </c>
      <c r="C593" s="24">
        <v>111.08</v>
      </c>
      <c r="E593" t="s">
        <v>10720</v>
      </c>
      <c r="F593">
        <v>6047361</v>
      </c>
    </row>
    <row r="594" spans="1:6" hidden="1" x14ac:dyDescent="0.3">
      <c r="A594" s="21" t="s">
        <v>7671</v>
      </c>
      <c r="B594" s="23">
        <v>0</v>
      </c>
      <c r="C594" s="24">
        <v>110.11000000000001</v>
      </c>
      <c r="E594" t="s">
        <v>10721</v>
      </c>
      <c r="F594">
        <v>6047196</v>
      </c>
    </row>
    <row r="595" spans="1:6" hidden="1" x14ac:dyDescent="0.3">
      <c r="A595" s="21" t="s">
        <v>7672</v>
      </c>
      <c r="B595" s="23">
        <v>10</v>
      </c>
      <c r="C595" s="24">
        <v>110.02</v>
      </c>
      <c r="E595" t="s">
        <v>10722</v>
      </c>
      <c r="F595">
        <v>5028459</v>
      </c>
    </row>
    <row r="596" spans="1:6" hidden="1" x14ac:dyDescent="0.3">
      <c r="A596" s="21" t="s">
        <v>7673</v>
      </c>
      <c r="B596" s="23">
        <v>0</v>
      </c>
      <c r="C596" s="24">
        <v>109.32</v>
      </c>
      <c r="E596" t="s">
        <v>10723</v>
      </c>
      <c r="F596">
        <v>6047231</v>
      </c>
    </row>
    <row r="597" spans="1:6" hidden="1" x14ac:dyDescent="0.3">
      <c r="A597" s="21" t="s">
        <v>7674</v>
      </c>
      <c r="B597" s="23">
        <v>35</v>
      </c>
      <c r="C597" s="24">
        <v>109.19999999999999</v>
      </c>
      <c r="E597" t="s">
        <v>10724</v>
      </c>
      <c r="F597">
        <v>5093244</v>
      </c>
    </row>
    <row r="598" spans="1:6" hidden="1" x14ac:dyDescent="0.3">
      <c r="A598" s="21" t="s">
        <v>7675</v>
      </c>
      <c r="B598" s="23">
        <v>0</v>
      </c>
      <c r="C598" s="24">
        <v>109.1</v>
      </c>
      <c r="E598" t="s">
        <v>10725</v>
      </c>
      <c r="F598">
        <v>6056200</v>
      </c>
    </row>
    <row r="599" spans="1:6" hidden="1" x14ac:dyDescent="0.3">
      <c r="A599" s="21" t="s">
        <v>7676</v>
      </c>
      <c r="B599" s="23">
        <v>14</v>
      </c>
      <c r="C599" s="24">
        <v>108.61999999999998</v>
      </c>
      <c r="E599" t="s">
        <v>10726</v>
      </c>
      <c r="F599">
        <v>5091097</v>
      </c>
    </row>
    <row r="600" spans="1:6" hidden="1" x14ac:dyDescent="0.3">
      <c r="A600" s="21" t="s">
        <v>7677</v>
      </c>
      <c r="B600" s="23">
        <v>0</v>
      </c>
      <c r="C600" s="24">
        <v>108.58</v>
      </c>
      <c r="E600" t="s">
        <v>10727</v>
      </c>
      <c r="F600">
        <v>6040745</v>
      </c>
    </row>
    <row r="601" spans="1:6" hidden="1" x14ac:dyDescent="0.3">
      <c r="A601" s="21" t="s">
        <v>7678</v>
      </c>
      <c r="B601" s="23">
        <v>0</v>
      </c>
      <c r="C601" s="24">
        <v>108.2</v>
      </c>
      <c r="E601" t="s">
        <v>10728</v>
      </c>
      <c r="F601">
        <v>6055426</v>
      </c>
    </row>
    <row r="602" spans="1:6" hidden="1" x14ac:dyDescent="0.3">
      <c r="A602" s="21" t="s">
        <v>7679</v>
      </c>
      <c r="B602" s="23">
        <v>0</v>
      </c>
      <c r="C602" s="24">
        <v>108.09</v>
      </c>
      <c r="E602" t="s">
        <v>10729</v>
      </c>
      <c r="F602">
        <v>6048581</v>
      </c>
    </row>
    <row r="603" spans="1:6" hidden="1" x14ac:dyDescent="0.3">
      <c r="A603" s="21" t="s">
        <v>7680</v>
      </c>
      <c r="B603" s="23">
        <v>0</v>
      </c>
      <c r="C603" s="24">
        <v>107.25</v>
      </c>
      <c r="E603" t="s">
        <v>10730</v>
      </c>
      <c r="F603">
        <v>6054190</v>
      </c>
    </row>
    <row r="604" spans="1:6" hidden="1" x14ac:dyDescent="0.3">
      <c r="A604" s="21" t="s">
        <v>7681</v>
      </c>
      <c r="B604" s="23">
        <v>0</v>
      </c>
      <c r="C604" s="24">
        <v>106.92</v>
      </c>
      <c r="E604" t="s">
        <v>10731</v>
      </c>
      <c r="F604">
        <v>6054327</v>
      </c>
    </row>
    <row r="605" spans="1:6" hidden="1" x14ac:dyDescent="0.3">
      <c r="A605" s="21" t="s">
        <v>7682</v>
      </c>
      <c r="B605" s="23">
        <v>0</v>
      </c>
      <c r="C605" s="24">
        <v>105.87</v>
      </c>
      <c r="E605" t="s">
        <v>10732</v>
      </c>
      <c r="F605">
        <v>6041815</v>
      </c>
    </row>
    <row r="606" spans="1:6" hidden="1" x14ac:dyDescent="0.3">
      <c r="A606" s="21" t="s">
        <v>7683</v>
      </c>
      <c r="B606" s="23">
        <v>50</v>
      </c>
      <c r="C606" s="24">
        <v>105.86</v>
      </c>
      <c r="E606" t="s">
        <v>10733</v>
      </c>
      <c r="F606">
        <v>5025084</v>
      </c>
    </row>
    <row r="607" spans="1:6" hidden="1" x14ac:dyDescent="0.3">
      <c r="A607" s="21" t="s">
        <v>7684</v>
      </c>
      <c r="B607" s="23">
        <v>0</v>
      </c>
      <c r="C607" s="24">
        <v>105.55999999999996</v>
      </c>
      <c r="E607" t="s">
        <v>10734</v>
      </c>
      <c r="F607">
        <v>6042135</v>
      </c>
    </row>
    <row r="608" spans="1:6" hidden="1" x14ac:dyDescent="0.3">
      <c r="A608" s="21" t="s">
        <v>7685</v>
      </c>
      <c r="B608" s="23">
        <v>0</v>
      </c>
      <c r="C608" s="24">
        <v>104.93</v>
      </c>
      <c r="E608" t="s">
        <v>10735</v>
      </c>
      <c r="F608">
        <v>6043740</v>
      </c>
    </row>
    <row r="609" spans="1:6" hidden="1" x14ac:dyDescent="0.3">
      <c r="A609" s="21" t="s">
        <v>7686</v>
      </c>
      <c r="B609" s="23">
        <v>30</v>
      </c>
      <c r="C609" s="24">
        <v>104.82</v>
      </c>
      <c r="E609" t="s">
        <v>10736</v>
      </c>
      <c r="F609">
        <v>5091117</v>
      </c>
    </row>
    <row r="610" spans="1:6" hidden="1" x14ac:dyDescent="0.3">
      <c r="A610" s="21" t="s">
        <v>7687</v>
      </c>
      <c r="B610" s="23">
        <v>0</v>
      </c>
      <c r="C610" s="24">
        <v>104.76</v>
      </c>
      <c r="E610" t="s">
        <v>10737</v>
      </c>
      <c r="F610">
        <v>6058265</v>
      </c>
    </row>
    <row r="611" spans="1:6" hidden="1" x14ac:dyDescent="0.3">
      <c r="A611" s="21" t="s">
        <v>7688</v>
      </c>
      <c r="B611" s="23">
        <v>7.5</v>
      </c>
      <c r="C611" s="24">
        <v>104.53999999999999</v>
      </c>
      <c r="E611" t="s">
        <v>10738</v>
      </c>
      <c r="F611">
        <v>5091371</v>
      </c>
    </row>
    <row r="612" spans="1:6" hidden="1" x14ac:dyDescent="0.3">
      <c r="A612" s="21" t="s">
        <v>7689</v>
      </c>
      <c r="B612" s="23">
        <v>45</v>
      </c>
      <c r="C612" s="24">
        <v>104.31</v>
      </c>
      <c r="E612" t="s">
        <v>10739</v>
      </c>
      <c r="F612">
        <v>5025195</v>
      </c>
    </row>
    <row r="613" spans="1:6" hidden="1" x14ac:dyDescent="0.3">
      <c r="A613" s="21" t="s">
        <v>7690</v>
      </c>
      <c r="B613" s="23">
        <v>0</v>
      </c>
      <c r="C613" s="24">
        <v>101.96999999999998</v>
      </c>
      <c r="E613" t="s">
        <v>10740</v>
      </c>
      <c r="F613">
        <v>6056240</v>
      </c>
    </row>
    <row r="614" spans="1:6" hidden="1" x14ac:dyDescent="0.3">
      <c r="A614" s="21" t="s">
        <v>7691</v>
      </c>
      <c r="B614" s="23">
        <v>0</v>
      </c>
      <c r="C614" s="24">
        <v>101.72</v>
      </c>
      <c r="E614" t="s">
        <v>10741</v>
      </c>
      <c r="F614">
        <v>6042086</v>
      </c>
    </row>
    <row r="615" spans="1:6" hidden="1" x14ac:dyDescent="0.3">
      <c r="A615" s="21" t="s">
        <v>7692</v>
      </c>
      <c r="B615" s="23">
        <v>0</v>
      </c>
      <c r="C615" s="24">
        <v>101.50999999999999</v>
      </c>
      <c r="E615" t="s">
        <v>10742</v>
      </c>
      <c r="F615">
        <v>6042295</v>
      </c>
    </row>
    <row r="616" spans="1:6" hidden="1" x14ac:dyDescent="0.3">
      <c r="A616" s="21" t="s">
        <v>7693</v>
      </c>
      <c r="B616" s="23">
        <v>0</v>
      </c>
      <c r="C616" s="24">
        <v>101.05999999999999</v>
      </c>
      <c r="E616" t="s">
        <v>10743</v>
      </c>
      <c r="F616">
        <v>6043589</v>
      </c>
    </row>
    <row r="617" spans="1:6" hidden="1" x14ac:dyDescent="0.3">
      <c r="A617" s="21" t="s">
        <v>7694</v>
      </c>
      <c r="B617" s="23">
        <v>7.5</v>
      </c>
      <c r="C617" s="24">
        <v>99.81</v>
      </c>
      <c r="E617" t="s">
        <v>10744</v>
      </c>
      <c r="F617">
        <v>5091369</v>
      </c>
    </row>
    <row r="618" spans="1:6" hidden="1" x14ac:dyDescent="0.3">
      <c r="A618" s="21" t="s">
        <v>7695</v>
      </c>
      <c r="B618" s="23">
        <v>0</v>
      </c>
      <c r="C618" s="24">
        <v>99.679999999999993</v>
      </c>
      <c r="E618" t="s">
        <v>10745</v>
      </c>
      <c r="F618">
        <v>6034048</v>
      </c>
    </row>
    <row r="619" spans="1:6" hidden="1" x14ac:dyDescent="0.3">
      <c r="A619" s="21" t="s">
        <v>7696</v>
      </c>
      <c r="B619" s="23">
        <v>0</v>
      </c>
      <c r="C619" s="24">
        <v>99.04</v>
      </c>
      <c r="E619" t="s">
        <v>10746</v>
      </c>
      <c r="F619">
        <v>6042075</v>
      </c>
    </row>
    <row r="620" spans="1:6" hidden="1" x14ac:dyDescent="0.3">
      <c r="A620" s="21" t="s">
        <v>7697</v>
      </c>
      <c r="B620" s="23">
        <v>0</v>
      </c>
      <c r="C620" s="24">
        <v>98.76</v>
      </c>
      <c r="E620" t="s">
        <v>10747</v>
      </c>
      <c r="F620">
        <v>6042801</v>
      </c>
    </row>
    <row r="621" spans="1:6" hidden="1" x14ac:dyDescent="0.3">
      <c r="A621" s="21" t="s">
        <v>7698</v>
      </c>
      <c r="B621" s="23">
        <v>0</v>
      </c>
      <c r="C621" s="24">
        <v>97.49</v>
      </c>
      <c r="E621" t="s">
        <v>10748</v>
      </c>
      <c r="F621">
        <v>6045136</v>
      </c>
    </row>
    <row r="622" spans="1:6" hidden="1" x14ac:dyDescent="0.3">
      <c r="A622" s="21" t="s">
        <v>7699</v>
      </c>
      <c r="B622" s="23">
        <v>0</v>
      </c>
      <c r="C622" s="24">
        <v>97.4</v>
      </c>
      <c r="E622" t="s">
        <v>10749</v>
      </c>
      <c r="F622">
        <v>6045036</v>
      </c>
    </row>
    <row r="623" spans="1:6" hidden="1" x14ac:dyDescent="0.3">
      <c r="A623" s="21" t="s">
        <v>7700</v>
      </c>
      <c r="B623" s="23">
        <v>20</v>
      </c>
      <c r="C623" s="24">
        <v>96.82</v>
      </c>
      <c r="E623" t="s">
        <v>10750</v>
      </c>
      <c r="F623">
        <v>5027071</v>
      </c>
    </row>
    <row r="624" spans="1:6" hidden="1" x14ac:dyDescent="0.3">
      <c r="A624" s="21" t="s">
        <v>7701</v>
      </c>
      <c r="B624" s="23">
        <v>0</v>
      </c>
      <c r="C624" s="24">
        <v>96.64</v>
      </c>
      <c r="E624" t="s">
        <v>10751</v>
      </c>
      <c r="F624">
        <v>6044256</v>
      </c>
    </row>
    <row r="625" spans="1:6" hidden="1" x14ac:dyDescent="0.3">
      <c r="A625" s="21" t="s">
        <v>7702</v>
      </c>
      <c r="B625" s="23">
        <v>0</v>
      </c>
      <c r="C625" s="24">
        <v>95.839999999999989</v>
      </c>
      <c r="E625" t="s">
        <v>10752</v>
      </c>
      <c r="F625">
        <v>6034047</v>
      </c>
    </row>
    <row r="626" spans="1:6" hidden="1" x14ac:dyDescent="0.3">
      <c r="A626" s="21" t="s">
        <v>7703</v>
      </c>
      <c r="B626" s="23">
        <v>0</v>
      </c>
      <c r="C626" s="24">
        <v>95.839999999999989</v>
      </c>
      <c r="E626" t="s">
        <v>10753</v>
      </c>
      <c r="F626">
        <v>6055702</v>
      </c>
    </row>
    <row r="627" spans="1:6" hidden="1" x14ac:dyDescent="0.3">
      <c r="A627" s="21" t="s">
        <v>7704</v>
      </c>
      <c r="B627" s="23">
        <v>15</v>
      </c>
      <c r="C627" s="24">
        <v>95.539999999999992</v>
      </c>
      <c r="E627" t="s">
        <v>10754</v>
      </c>
      <c r="F627">
        <v>5017820</v>
      </c>
    </row>
    <row r="628" spans="1:6" hidden="1" x14ac:dyDescent="0.3">
      <c r="A628" s="21" t="s">
        <v>7705</v>
      </c>
      <c r="B628" s="23">
        <v>0</v>
      </c>
      <c r="C628" s="24">
        <v>94.86</v>
      </c>
      <c r="E628" t="s">
        <v>10755</v>
      </c>
      <c r="F628">
        <v>6061661</v>
      </c>
    </row>
    <row r="629" spans="1:6" hidden="1" x14ac:dyDescent="0.3">
      <c r="A629" s="21" t="s">
        <v>7706</v>
      </c>
      <c r="B629" s="23">
        <v>0</v>
      </c>
      <c r="C629" s="24">
        <v>94.79</v>
      </c>
      <c r="E629" t="s">
        <v>10756</v>
      </c>
      <c r="F629">
        <v>6048682</v>
      </c>
    </row>
    <row r="630" spans="1:6" hidden="1" x14ac:dyDescent="0.3">
      <c r="A630" s="21" t="s">
        <v>7707</v>
      </c>
      <c r="B630" s="23">
        <v>0</v>
      </c>
      <c r="C630" s="24">
        <v>94.4</v>
      </c>
      <c r="E630" t="s">
        <v>10757</v>
      </c>
      <c r="F630">
        <v>6041895</v>
      </c>
    </row>
    <row r="631" spans="1:6" hidden="1" x14ac:dyDescent="0.3">
      <c r="A631" s="21" t="s">
        <v>7708</v>
      </c>
      <c r="B631" s="23">
        <v>40</v>
      </c>
      <c r="C631" s="24">
        <v>94</v>
      </c>
      <c r="E631" t="s">
        <v>10758</v>
      </c>
      <c r="F631">
        <v>5025210</v>
      </c>
    </row>
    <row r="632" spans="1:6" hidden="1" x14ac:dyDescent="0.3">
      <c r="A632" s="21" t="s">
        <v>7709</v>
      </c>
      <c r="B632" s="23">
        <v>0</v>
      </c>
      <c r="C632" s="24">
        <v>93.82</v>
      </c>
      <c r="E632" t="s">
        <v>10759</v>
      </c>
      <c r="F632">
        <v>6044976</v>
      </c>
    </row>
    <row r="633" spans="1:6" hidden="1" x14ac:dyDescent="0.3">
      <c r="A633" s="21" t="s">
        <v>7710</v>
      </c>
      <c r="B633" s="23">
        <v>0</v>
      </c>
      <c r="C633" s="24">
        <v>93.75</v>
      </c>
      <c r="E633" t="s">
        <v>10760</v>
      </c>
      <c r="F633">
        <v>6041587</v>
      </c>
    </row>
    <row r="634" spans="1:6" hidden="1" x14ac:dyDescent="0.3">
      <c r="A634" s="21" t="s">
        <v>7711</v>
      </c>
      <c r="B634" s="23">
        <v>40</v>
      </c>
      <c r="C634" s="24">
        <v>93.39</v>
      </c>
      <c r="E634" t="s">
        <v>10761</v>
      </c>
      <c r="F634">
        <v>5024216</v>
      </c>
    </row>
    <row r="635" spans="1:6" hidden="1" x14ac:dyDescent="0.3">
      <c r="A635" s="21" t="s">
        <v>7712</v>
      </c>
      <c r="B635" s="23">
        <v>0</v>
      </c>
      <c r="C635" s="24">
        <v>92.88</v>
      </c>
      <c r="E635" t="s">
        <v>10762</v>
      </c>
      <c r="F635">
        <v>6041076</v>
      </c>
    </row>
    <row r="636" spans="1:6" hidden="1" x14ac:dyDescent="0.3">
      <c r="A636" s="21" t="s">
        <v>7713</v>
      </c>
      <c r="B636" s="23">
        <v>5</v>
      </c>
      <c r="C636" s="24">
        <v>92.35</v>
      </c>
      <c r="E636" t="s">
        <v>10763</v>
      </c>
      <c r="F636">
        <v>5092566</v>
      </c>
    </row>
    <row r="637" spans="1:6" hidden="1" x14ac:dyDescent="0.3">
      <c r="A637" s="21" t="s">
        <v>7714</v>
      </c>
      <c r="B637" s="23">
        <v>0</v>
      </c>
      <c r="C637" s="24">
        <v>91.98</v>
      </c>
      <c r="E637" t="s">
        <v>10764</v>
      </c>
      <c r="F637">
        <v>6041144</v>
      </c>
    </row>
    <row r="638" spans="1:6" hidden="1" x14ac:dyDescent="0.3">
      <c r="A638" s="21" t="s">
        <v>7715</v>
      </c>
      <c r="B638" s="23">
        <v>0</v>
      </c>
      <c r="C638" s="24">
        <v>91.96</v>
      </c>
      <c r="E638" t="s">
        <v>10765</v>
      </c>
      <c r="F638">
        <v>6041068</v>
      </c>
    </row>
    <row r="639" spans="1:6" hidden="1" x14ac:dyDescent="0.3">
      <c r="A639" s="21" t="s">
        <v>7716</v>
      </c>
      <c r="B639" s="23">
        <v>0</v>
      </c>
      <c r="C639" s="24">
        <v>91.86</v>
      </c>
      <c r="E639" t="s">
        <v>10766</v>
      </c>
      <c r="F639">
        <v>6054318</v>
      </c>
    </row>
    <row r="640" spans="1:6" hidden="1" x14ac:dyDescent="0.3">
      <c r="A640" s="21" t="s">
        <v>7717</v>
      </c>
      <c r="B640" s="23">
        <v>0</v>
      </c>
      <c r="C640" s="24">
        <v>91.52</v>
      </c>
      <c r="E640" t="s">
        <v>10767</v>
      </c>
      <c r="F640">
        <v>6042109</v>
      </c>
    </row>
    <row r="641" spans="1:6" hidden="1" x14ac:dyDescent="0.3">
      <c r="A641" s="21" t="s">
        <v>7718</v>
      </c>
      <c r="B641" s="23">
        <v>0</v>
      </c>
      <c r="C641" s="24">
        <v>91.12</v>
      </c>
      <c r="E641" t="s">
        <v>10768</v>
      </c>
      <c r="F641">
        <v>6058146</v>
      </c>
    </row>
    <row r="642" spans="1:6" hidden="1" x14ac:dyDescent="0.3">
      <c r="A642" s="21" t="s">
        <v>7719</v>
      </c>
      <c r="B642" s="23">
        <v>0</v>
      </c>
      <c r="C642" s="24">
        <v>91.07</v>
      </c>
      <c r="E642" t="s">
        <v>10769</v>
      </c>
      <c r="F642">
        <v>6042092</v>
      </c>
    </row>
    <row r="643" spans="1:6" hidden="1" x14ac:dyDescent="0.3">
      <c r="A643" s="21" t="s">
        <v>7720</v>
      </c>
      <c r="B643" s="23">
        <v>0</v>
      </c>
      <c r="C643" s="24">
        <v>90.97</v>
      </c>
      <c r="E643" t="s">
        <v>10770</v>
      </c>
      <c r="F643">
        <v>6040199</v>
      </c>
    </row>
    <row r="644" spans="1:6" hidden="1" x14ac:dyDescent="0.3">
      <c r="A644" s="21" t="s">
        <v>7721</v>
      </c>
      <c r="B644" s="23">
        <v>0</v>
      </c>
      <c r="C644" s="24">
        <v>90.86</v>
      </c>
      <c r="E644" t="s">
        <v>10771</v>
      </c>
      <c r="F644">
        <v>6054404</v>
      </c>
    </row>
    <row r="645" spans="1:6" hidden="1" x14ac:dyDescent="0.3">
      <c r="A645" s="21" t="s">
        <v>7722</v>
      </c>
      <c r="B645" s="23">
        <v>9</v>
      </c>
      <c r="C645" s="24">
        <v>90.68</v>
      </c>
      <c r="E645" t="s">
        <v>10772</v>
      </c>
      <c r="F645">
        <v>5017818</v>
      </c>
    </row>
    <row r="646" spans="1:6" hidden="1" x14ac:dyDescent="0.3">
      <c r="A646" s="21" t="s">
        <v>7723</v>
      </c>
      <c r="B646" s="23">
        <v>0</v>
      </c>
      <c r="C646" s="24">
        <v>90.64</v>
      </c>
      <c r="E646" t="s">
        <v>10773</v>
      </c>
      <c r="F646">
        <v>6041649</v>
      </c>
    </row>
    <row r="647" spans="1:6" hidden="1" x14ac:dyDescent="0.3">
      <c r="A647" s="21" t="s">
        <v>7724</v>
      </c>
      <c r="B647" s="23">
        <v>30</v>
      </c>
      <c r="C647" s="24">
        <v>90.48</v>
      </c>
      <c r="E647" t="s">
        <v>10774</v>
      </c>
      <c r="F647">
        <v>5025110</v>
      </c>
    </row>
    <row r="648" spans="1:6" hidden="1" x14ac:dyDescent="0.3">
      <c r="A648" s="21" t="s">
        <v>7725</v>
      </c>
      <c r="B648" s="23">
        <v>0</v>
      </c>
      <c r="C648" s="24">
        <v>90.179999999999993</v>
      </c>
      <c r="E648" t="s">
        <v>10775</v>
      </c>
      <c r="F648">
        <v>6055212</v>
      </c>
    </row>
    <row r="649" spans="1:6" hidden="1" x14ac:dyDescent="0.3">
      <c r="A649" s="21" t="s">
        <v>7726</v>
      </c>
      <c r="B649" s="23">
        <v>0</v>
      </c>
      <c r="C649" s="24">
        <v>90.16</v>
      </c>
      <c r="E649" t="s">
        <v>10776</v>
      </c>
      <c r="F649">
        <v>6055707</v>
      </c>
    </row>
    <row r="650" spans="1:6" hidden="1" x14ac:dyDescent="0.3">
      <c r="A650" s="21" t="s">
        <v>7727</v>
      </c>
      <c r="B650" s="23">
        <v>5</v>
      </c>
      <c r="C650" s="24">
        <v>90.11</v>
      </c>
      <c r="E650" t="s">
        <v>10777</v>
      </c>
      <c r="F650">
        <v>5092564</v>
      </c>
    </row>
    <row r="651" spans="1:6" hidden="1" x14ac:dyDescent="0.3">
      <c r="A651" s="21" t="s">
        <v>7728</v>
      </c>
      <c r="B651" s="23">
        <v>0</v>
      </c>
      <c r="C651" s="24">
        <v>90</v>
      </c>
      <c r="E651" t="s">
        <v>10778</v>
      </c>
      <c r="F651">
        <v>6062547</v>
      </c>
    </row>
    <row r="652" spans="1:6" hidden="1" x14ac:dyDescent="0.3">
      <c r="A652" s="21" t="s">
        <v>7729</v>
      </c>
      <c r="B652" s="23">
        <v>0</v>
      </c>
      <c r="C652" s="24">
        <v>88.919999999999987</v>
      </c>
      <c r="E652" t="s">
        <v>10779</v>
      </c>
      <c r="F652">
        <v>6042347</v>
      </c>
    </row>
    <row r="653" spans="1:6" hidden="1" x14ac:dyDescent="0.3">
      <c r="A653" s="21" t="s">
        <v>7730</v>
      </c>
      <c r="B653" s="23">
        <v>7.5</v>
      </c>
      <c r="C653" s="24">
        <v>88.83</v>
      </c>
      <c r="E653" t="s">
        <v>10780</v>
      </c>
      <c r="F653">
        <v>5028492</v>
      </c>
    </row>
    <row r="654" spans="1:6" hidden="1" x14ac:dyDescent="0.3">
      <c r="A654" s="21" t="s">
        <v>7731</v>
      </c>
      <c r="B654" s="23">
        <v>0</v>
      </c>
      <c r="C654" s="24">
        <v>88.419999999999987</v>
      </c>
      <c r="E654" t="s">
        <v>10781</v>
      </c>
      <c r="F654">
        <v>6034046</v>
      </c>
    </row>
    <row r="655" spans="1:6" hidden="1" x14ac:dyDescent="0.3">
      <c r="A655" s="21" t="s">
        <v>7732</v>
      </c>
      <c r="B655" s="23">
        <v>0</v>
      </c>
      <c r="C655" s="24">
        <v>88.35</v>
      </c>
      <c r="E655" t="s">
        <v>10782</v>
      </c>
      <c r="F655">
        <v>6053570</v>
      </c>
    </row>
    <row r="656" spans="1:6" hidden="1" x14ac:dyDescent="0.3">
      <c r="A656" s="21" t="s">
        <v>7733</v>
      </c>
      <c r="B656" s="23">
        <v>0</v>
      </c>
      <c r="C656" s="24">
        <v>88.35</v>
      </c>
      <c r="E656" t="s">
        <v>10783</v>
      </c>
      <c r="F656">
        <v>6053572</v>
      </c>
    </row>
    <row r="657" spans="1:6" hidden="1" x14ac:dyDescent="0.3">
      <c r="A657" s="21" t="s">
        <v>7734</v>
      </c>
      <c r="B657" s="23">
        <v>0</v>
      </c>
      <c r="C657" s="24">
        <v>88.3</v>
      </c>
      <c r="E657" t="s">
        <v>10784</v>
      </c>
      <c r="F657">
        <v>6046273</v>
      </c>
    </row>
    <row r="658" spans="1:6" hidden="1" x14ac:dyDescent="0.3">
      <c r="A658" s="21" t="s">
        <v>7735</v>
      </c>
      <c r="B658" s="23">
        <v>10</v>
      </c>
      <c r="C658" s="24">
        <v>87.98</v>
      </c>
      <c r="E658" t="s">
        <v>10785</v>
      </c>
      <c r="F658">
        <v>5028212</v>
      </c>
    </row>
    <row r="659" spans="1:6" hidden="1" x14ac:dyDescent="0.3">
      <c r="A659" s="21" t="s">
        <v>7736</v>
      </c>
      <c r="B659" s="23">
        <v>0</v>
      </c>
      <c r="C659" s="24">
        <v>87.64</v>
      </c>
      <c r="E659" t="s">
        <v>10786</v>
      </c>
      <c r="F659">
        <v>6042028</v>
      </c>
    </row>
    <row r="660" spans="1:6" hidden="1" x14ac:dyDescent="0.3">
      <c r="A660" s="21" t="s">
        <v>7737</v>
      </c>
      <c r="B660" s="23">
        <v>0</v>
      </c>
      <c r="C660" s="24">
        <v>87.38</v>
      </c>
      <c r="E660" t="s">
        <v>10787</v>
      </c>
      <c r="F660">
        <v>6062120</v>
      </c>
    </row>
    <row r="661" spans="1:6" hidden="1" x14ac:dyDescent="0.3">
      <c r="A661" s="21" t="s">
        <v>7738</v>
      </c>
      <c r="B661" s="23">
        <v>30</v>
      </c>
      <c r="C661" s="24">
        <v>86.91</v>
      </c>
      <c r="E661" t="s">
        <v>10788</v>
      </c>
      <c r="F661">
        <v>5093247</v>
      </c>
    </row>
    <row r="662" spans="1:6" hidden="1" x14ac:dyDescent="0.3">
      <c r="A662" s="21" t="s">
        <v>7739</v>
      </c>
      <c r="B662" s="23">
        <v>0</v>
      </c>
      <c r="C662" s="24">
        <v>86.63</v>
      </c>
      <c r="E662" t="s">
        <v>10789</v>
      </c>
      <c r="F662">
        <v>6061767</v>
      </c>
    </row>
    <row r="663" spans="1:6" hidden="1" x14ac:dyDescent="0.3">
      <c r="A663" s="21" t="s">
        <v>7740</v>
      </c>
      <c r="B663" s="23">
        <v>25</v>
      </c>
      <c r="C663" s="24">
        <v>86.37</v>
      </c>
      <c r="E663" t="s">
        <v>10790</v>
      </c>
      <c r="F663">
        <v>5091139</v>
      </c>
    </row>
    <row r="664" spans="1:6" hidden="1" x14ac:dyDescent="0.3">
      <c r="A664" s="21" t="s">
        <v>7741</v>
      </c>
      <c r="B664" s="23">
        <v>13</v>
      </c>
      <c r="C664" s="24">
        <v>86.110000000000014</v>
      </c>
      <c r="E664" t="s">
        <v>10791</v>
      </c>
      <c r="F664">
        <v>5090802</v>
      </c>
    </row>
    <row r="665" spans="1:6" hidden="1" x14ac:dyDescent="0.3">
      <c r="A665" s="21" t="s">
        <v>7742</v>
      </c>
      <c r="B665" s="23">
        <v>11</v>
      </c>
      <c r="C665" s="24">
        <v>85.51</v>
      </c>
      <c r="E665" t="s">
        <v>10792</v>
      </c>
      <c r="F665">
        <v>5090817</v>
      </c>
    </row>
    <row r="666" spans="1:6" hidden="1" x14ac:dyDescent="0.3">
      <c r="A666" s="21" t="s">
        <v>7743</v>
      </c>
      <c r="B666" s="23">
        <v>0</v>
      </c>
      <c r="C666" s="24">
        <v>85.240000000000023</v>
      </c>
      <c r="E666" t="s">
        <v>10793</v>
      </c>
      <c r="F666">
        <v>6055445</v>
      </c>
    </row>
    <row r="667" spans="1:6" hidden="1" x14ac:dyDescent="0.3">
      <c r="A667" s="21" t="s">
        <v>7744</v>
      </c>
      <c r="B667" s="23">
        <v>0</v>
      </c>
      <c r="C667" s="24">
        <v>85.08</v>
      </c>
      <c r="E667" t="s">
        <v>10794</v>
      </c>
      <c r="F667">
        <v>6060631</v>
      </c>
    </row>
    <row r="668" spans="1:6" hidden="1" x14ac:dyDescent="0.3">
      <c r="A668" s="21" t="s">
        <v>7745</v>
      </c>
      <c r="B668" s="23">
        <v>10</v>
      </c>
      <c r="C668" s="24">
        <v>84.74</v>
      </c>
      <c r="E668" t="s">
        <v>10795</v>
      </c>
      <c r="F668">
        <v>5074278</v>
      </c>
    </row>
    <row r="669" spans="1:6" hidden="1" x14ac:dyDescent="0.3">
      <c r="A669" s="21" t="s">
        <v>7746</v>
      </c>
      <c r="B669" s="23">
        <v>0</v>
      </c>
      <c r="C669" s="24">
        <v>84.61</v>
      </c>
      <c r="E669" t="s">
        <v>10796</v>
      </c>
      <c r="F669">
        <v>6040962</v>
      </c>
    </row>
    <row r="670" spans="1:6" hidden="1" x14ac:dyDescent="0.3">
      <c r="A670" s="21" t="s">
        <v>7747</v>
      </c>
      <c r="B670" s="23">
        <v>0</v>
      </c>
      <c r="C670" s="24">
        <v>83.860000000000014</v>
      </c>
      <c r="E670" t="s">
        <v>10797</v>
      </c>
      <c r="F670">
        <v>6061801</v>
      </c>
    </row>
    <row r="671" spans="1:6" hidden="1" x14ac:dyDescent="0.3">
      <c r="A671" s="21" t="s">
        <v>7748</v>
      </c>
      <c r="B671" s="23">
        <v>0</v>
      </c>
      <c r="C671" s="24">
        <v>83.85</v>
      </c>
      <c r="E671" t="s">
        <v>10798</v>
      </c>
      <c r="F671">
        <v>6041057</v>
      </c>
    </row>
    <row r="672" spans="1:6" hidden="1" x14ac:dyDescent="0.3">
      <c r="A672" s="21" t="s">
        <v>7749</v>
      </c>
      <c r="B672" s="23">
        <v>0</v>
      </c>
      <c r="C672" s="24">
        <v>83.529999999999987</v>
      </c>
      <c r="E672" t="s">
        <v>10799</v>
      </c>
      <c r="F672">
        <v>6058194</v>
      </c>
    </row>
    <row r="673" spans="1:8" hidden="1" x14ac:dyDescent="0.3">
      <c r="A673" s="21" t="s">
        <v>7750</v>
      </c>
      <c r="B673" s="23">
        <v>0</v>
      </c>
      <c r="C673" s="24">
        <v>83.22</v>
      </c>
      <c r="E673" t="s">
        <v>10800</v>
      </c>
      <c r="F673">
        <v>6046718</v>
      </c>
    </row>
    <row r="674" spans="1:8" hidden="1" x14ac:dyDescent="0.3">
      <c r="A674" s="21" t="s">
        <v>7751</v>
      </c>
      <c r="B674" s="23">
        <v>35</v>
      </c>
      <c r="C674" s="24">
        <v>83.070000000000007</v>
      </c>
      <c r="E674" t="s">
        <v>10801</v>
      </c>
      <c r="F674">
        <v>5091076</v>
      </c>
    </row>
    <row r="675" spans="1:8" hidden="1" x14ac:dyDescent="0.3">
      <c r="A675" s="21" t="s">
        <v>7752</v>
      </c>
      <c r="B675" s="23">
        <v>0</v>
      </c>
      <c r="C675" s="24">
        <v>82.8</v>
      </c>
      <c r="E675" t="s">
        <v>10802</v>
      </c>
      <c r="F675">
        <v>6055984</v>
      </c>
    </row>
    <row r="676" spans="1:8" hidden="1" x14ac:dyDescent="0.3">
      <c r="A676" s="21" t="s">
        <v>7753</v>
      </c>
      <c r="B676" s="23">
        <v>0</v>
      </c>
      <c r="C676" s="24">
        <v>82.73</v>
      </c>
      <c r="E676" t="s">
        <v>10803</v>
      </c>
      <c r="F676">
        <v>6050129</v>
      </c>
    </row>
    <row r="677" spans="1:8" hidden="1" x14ac:dyDescent="0.3">
      <c r="A677" s="21" t="s">
        <v>7754</v>
      </c>
      <c r="B677" s="23">
        <v>0</v>
      </c>
      <c r="C677" s="24">
        <v>82.710000000000008</v>
      </c>
      <c r="E677" t="s">
        <v>10804</v>
      </c>
      <c r="F677">
        <v>6040743</v>
      </c>
    </row>
    <row r="678" spans="1:8" hidden="1" x14ac:dyDescent="0.3">
      <c r="A678" s="21" t="s">
        <v>7755</v>
      </c>
      <c r="B678" s="23">
        <v>0</v>
      </c>
      <c r="C678" s="24">
        <v>82.48</v>
      </c>
      <c r="E678" t="s">
        <v>10805</v>
      </c>
      <c r="F678">
        <v>6061952</v>
      </c>
    </row>
    <row r="679" spans="1:8" hidden="1" x14ac:dyDescent="0.3">
      <c r="A679" s="21" t="s">
        <v>7756</v>
      </c>
      <c r="B679" s="23">
        <v>0</v>
      </c>
      <c r="C679" s="24">
        <v>82.06</v>
      </c>
      <c r="E679" t="s">
        <v>10806</v>
      </c>
      <c r="F679">
        <v>6053064</v>
      </c>
    </row>
    <row r="680" spans="1:8" hidden="1" x14ac:dyDescent="0.3">
      <c r="A680" s="21" t="s">
        <v>7757</v>
      </c>
      <c r="B680" s="23">
        <v>0</v>
      </c>
      <c r="C680" s="24">
        <v>81.429999999999993</v>
      </c>
      <c r="E680" t="s">
        <v>10807</v>
      </c>
      <c r="F680">
        <v>6054438</v>
      </c>
    </row>
    <row r="681" spans="1:8" hidden="1" x14ac:dyDescent="0.3">
      <c r="A681" s="21" t="s">
        <v>7758</v>
      </c>
      <c r="B681" s="23">
        <v>19</v>
      </c>
      <c r="C681" s="24">
        <v>81.350000000000023</v>
      </c>
      <c r="E681" t="s">
        <v>10808</v>
      </c>
      <c r="F681">
        <v>5091021</v>
      </c>
    </row>
    <row r="682" spans="1:8" hidden="1" x14ac:dyDescent="0.3">
      <c r="A682" s="21" t="s">
        <v>7759</v>
      </c>
      <c r="B682" s="23">
        <v>5</v>
      </c>
      <c r="C682" s="24">
        <v>81.06</v>
      </c>
      <c r="E682" t="s">
        <v>10809</v>
      </c>
      <c r="F682">
        <v>5095255</v>
      </c>
    </row>
    <row r="683" spans="1:8" hidden="1" x14ac:dyDescent="0.3">
      <c r="A683" s="21" t="s">
        <v>7760</v>
      </c>
      <c r="B683" s="23">
        <v>0</v>
      </c>
      <c r="C683" s="24">
        <v>80.86</v>
      </c>
      <c r="E683" t="s">
        <v>10810</v>
      </c>
      <c r="F683">
        <v>6040200</v>
      </c>
    </row>
    <row r="684" spans="1:8" hidden="1" x14ac:dyDescent="0.3">
      <c r="A684" s="21" t="s">
        <v>7761</v>
      </c>
      <c r="B684" s="23">
        <v>15</v>
      </c>
      <c r="C684" s="24">
        <v>80.64</v>
      </c>
      <c r="E684" t="s">
        <v>10811</v>
      </c>
      <c r="F684">
        <v>5026922</v>
      </c>
      <c r="G684">
        <v>16.670000000000002</v>
      </c>
      <c r="H684" s="19">
        <v>4.8374325134973004</v>
      </c>
    </row>
    <row r="685" spans="1:8" hidden="1" x14ac:dyDescent="0.3">
      <c r="A685" s="21" t="s">
        <v>7762</v>
      </c>
      <c r="B685" s="23">
        <v>22.5</v>
      </c>
      <c r="C685" s="24">
        <v>80.410000000000011</v>
      </c>
      <c r="E685" t="s">
        <v>10812</v>
      </c>
      <c r="F685">
        <v>5027121</v>
      </c>
    </row>
    <row r="686" spans="1:8" hidden="1" x14ac:dyDescent="0.3">
      <c r="A686" s="21" t="s">
        <v>7763</v>
      </c>
      <c r="B686" s="23">
        <v>12</v>
      </c>
      <c r="C686" s="24">
        <v>80.41</v>
      </c>
      <c r="E686" t="s">
        <v>10813</v>
      </c>
      <c r="F686">
        <v>5040681</v>
      </c>
    </row>
    <row r="687" spans="1:8" hidden="1" x14ac:dyDescent="0.3">
      <c r="A687" s="21" t="s">
        <v>7764</v>
      </c>
      <c r="B687" s="23">
        <v>0</v>
      </c>
      <c r="C687" s="24">
        <v>79.86</v>
      </c>
      <c r="E687" t="s">
        <v>10814</v>
      </c>
      <c r="F687">
        <v>6047222</v>
      </c>
    </row>
    <row r="688" spans="1:8" hidden="1" x14ac:dyDescent="0.3">
      <c r="A688" s="21" t="s">
        <v>7765</v>
      </c>
      <c r="B688" s="23">
        <v>0</v>
      </c>
      <c r="C688" s="24">
        <v>79.36</v>
      </c>
      <c r="E688" t="s">
        <v>10815</v>
      </c>
      <c r="F688">
        <v>6056052</v>
      </c>
    </row>
    <row r="689" spans="1:6" hidden="1" x14ac:dyDescent="0.3">
      <c r="A689" s="21" t="s">
        <v>7766</v>
      </c>
      <c r="B689" s="23">
        <v>0</v>
      </c>
      <c r="C689" s="24">
        <v>79.34</v>
      </c>
      <c r="E689" t="s">
        <v>10816</v>
      </c>
      <c r="F689">
        <v>6047049</v>
      </c>
    </row>
    <row r="690" spans="1:6" hidden="1" x14ac:dyDescent="0.3">
      <c r="A690" s="21" t="s">
        <v>7767</v>
      </c>
      <c r="B690" s="23">
        <v>5</v>
      </c>
      <c r="C690" s="24">
        <v>79.02</v>
      </c>
      <c r="E690" t="s">
        <v>10817</v>
      </c>
      <c r="F690">
        <v>5028845</v>
      </c>
    </row>
    <row r="691" spans="1:6" hidden="1" x14ac:dyDescent="0.3">
      <c r="A691" s="21" t="s">
        <v>7768</v>
      </c>
      <c r="B691" s="23">
        <v>40</v>
      </c>
      <c r="C691" s="24">
        <v>78.760000000000005</v>
      </c>
      <c r="E691" t="s">
        <v>10818</v>
      </c>
      <c r="F691">
        <v>5091144</v>
      </c>
    </row>
    <row r="692" spans="1:6" hidden="1" x14ac:dyDescent="0.3">
      <c r="A692" s="21" t="s">
        <v>7769</v>
      </c>
      <c r="B692" s="23">
        <v>0</v>
      </c>
      <c r="C692" s="24">
        <v>78.39</v>
      </c>
      <c r="E692" t="s">
        <v>10819</v>
      </c>
      <c r="F692">
        <v>6041625</v>
      </c>
    </row>
    <row r="693" spans="1:6" hidden="1" x14ac:dyDescent="0.3">
      <c r="A693" s="21" t="s">
        <v>7770</v>
      </c>
      <c r="B693" s="23">
        <v>5</v>
      </c>
      <c r="C693" s="24">
        <v>78.08</v>
      </c>
      <c r="E693" t="s">
        <v>10820</v>
      </c>
      <c r="F693">
        <v>5028739</v>
      </c>
    </row>
    <row r="694" spans="1:6" hidden="1" x14ac:dyDescent="0.3">
      <c r="A694" s="21" t="s">
        <v>7771</v>
      </c>
      <c r="B694" s="23">
        <v>0</v>
      </c>
      <c r="C694" s="24">
        <v>77.81</v>
      </c>
      <c r="E694" t="s">
        <v>10821</v>
      </c>
      <c r="F694">
        <v>6046066</v>
      </c>
    </row>
    <row r="695" spans="1:6" hidden="1" x14ac:dyDescent="0.3">
      <c r="A695" s="21" t="s">
        <v>7772</v>
      </c>
      <c r="B695" s="23">
        <v>0</v>
      </c>
      <c r="C695" s="24">
        <v>77.7</v>
      </c>
      <c r="E695" t="s">
        <v>10822</v>
      </c>
      <c r="F695">
        <v>6047194</v>
      </c>
    </row>
    <row r="696" spans="1:6" hidden="1" x14ac:dyDescent="0.3">
      <c r="A696" s="21" t="s">
        <v>7773</v>
      </c>
      <c r="B696" s="23">
        <v>0</v>
      </c>
      <c r="C696" s="24">
        <v>77.52000000000001</v>
      </c>
      <c r="E696" t="s">
        <v>10823</v>
      </c>
      <c r="F696">
        <v>6046869</v>
      </c>
    </row>
    <row r="697" spans="1:6" hidden="1" x14ac:dyDescent="0.3">
      <c r="A697" s="21" t="s">
        <v>7774</v>
      </c>
      <c r="B697" s="23">
        <v>0</v>
      </c>
      <c r="C697" s="24">
        <v>77.260000000000005</v>
      </c>
      <c r="E697" t="s">
        <v>10824</v>
      </c>
      <c r="F697">
        <v>6061583</v>
      </c>
    </row>
    <row r="698" spans="1:6" hidden="1" x14ac:dyDescent="0.3">
      <c r="A698" s="21" t="s">
        <v>7775</v>
      </c>
      <c r="B698" s="23">
        <v>20</v>
      </c>
      <c r="C698" s="24">
        <v>77.16</v>
      </c>
      <c r="E698" t="s">
        <v>10825</v>
      </c>
      <c r="F698">
        <v>5093203</v>
      </c>
    </row>
    <row r="699" spans="1:6" hidden="1" x14ac:dyDescent="0.3">
      <c r="A699" s="21" t="s">
        <v>7776</v>
      </c>
      <c r="B699" s="23">
        <v>0</v>
      </c>
      <c r="C699" s="24">
        <v>76.77000000000001</v>
      </c>
      <c r="E699" t="s">
        <v>10826</v>
      </c>
      <c r="F699">
        <v>6060514</v>
      </c>
    </row>
    <row r="700" spans="1:6" hidden="1" x14ac:dyDescent="0.3">
      <c r="A700" s="21" t="s">
        <v>7777</v>
      </c>
      <c r="B700" s="23">
        <v>0</v>
      </c>
      <c r="C700" s="24">
        <v>76.14</v>
      </c>
      <c r="E700" t="s">
        <v>10827</v>
      </c>
      <c r="F700">
        <v>5060705</v>
      </c>
    </row>
    <row r="701" spans="1:6" hidden="1" x14ac:dyDescent="0.3">
      <c r="A701" s="21" t="s">
        <v>7778</v>
      </c>
      <c r="B701" s="23">
        <v>0</v>
      </c>
      <c r="C701" s="24">
        <v>76.13</v>
      </c>
      <c r="E701" t="s">
        <v>10828</v>
      </c>
      <c r="F701">
        <v>6055703</v>
      </c>
    </row>
    <row r="702" spans="1:6" hidden="1" x14ac:dyDescent="0.3">
      <c r="A702" s="21" t="s">
        <v>7779</v>
      </c>
      <c r="B702" s="23">
        <v>10</v>
      </c>
      <c r="C702" s="24">
        <v>75.510000000000005</v>
      </c>
      <c r="E702" t="s">
        <v>10829</v>
      </c>
      <c r="F702">
        <v>5070052</v>
      </c>
    </row>
    <row r="703" spans="1:6" hidden="1" x14ac:dyDescent="0.3">
      <c r="A703" s="21" t="s">
        <v>7780</v>
      </c>
      <c r="B703" s="23">
        <v>5</v>
      </c>
      <c r="C703" s="24">
        <v>75</v>
      </c>
      <c r="E703" t="s">
        <v>10830</v>
      </c>
      <c r="F703">
        <v>5096472</v>
      </c>
    </row>
    <row r="704" spans="1:6" hidden="1" x14ac:dyDescent="0.3">
      <c r="A704" s="21" t="s">
        <v>7781</v>
      </c>
      <c r="B704" s="23">
        <v>0</v>
      </c>
      <c r="C704" s="24">
        <v>74.59</v>
      </c>
      <c r="E704" t="s">
        <v>10831</v>
      </c>
      <c r="F704">
        <v>6042297</v>
      </c>
    </row>
    <row r="705" spans="1:6" hidden="1" x14ac:dyDescent="0.3">
      <c r="A705" s="21" t="s">
        <v>7782</v>
      </c>
      <c r="B705" s="23">
        <v>6.5</v>
      </c>
      <c r="C705" s="24">
        <v>74.489999999999995</v>
      </c>
      <c r="E705" t="s">
        <v>10832</v>
      </c>
      <c r="F705">
        <v>5091040</v>
      </c>
    </row>
    <row r="706" spans="1:6" hidden="1" x14ac:dyDescent="0.3">
      <c r="A706" s="21" t="s">
        <v>7783</v>
      </c>
      <c r="B706" s="23">
        <v>0</v>
      </c>
      <c r="C706" s="24">
        <v>74.37</v>
      </c>
      <c r="E706" t="s">
        <v>10833</v>
      </c>
      <c r="F706">
        <v>6060508</v>
      </c>
    </row>
    <row r="707" spans="1:6" hidden="1" x14ac:dyDescent="0.3">
      <c r="A707" s="21" t="s">
        <v>7784</v>
      </c>
      <c r="B707" s="23">
        <v>0</v>
      </c>
      <c r="C707" s="24">
        <v>74.34</v>
      </c>
      <c r="E707" t="s">
        <v>10834</v>
      </c>
      <c r="F707">
        <v>6055432</v>
      </c>
    </row>
    <row r="708" spans="1:6" hidden="1" x14ac:dyDescent="0.3">
      <c r="A708" s="21" t="s">
        <v>7785</v>
      </c>
      <c r="B708" s="23">
        <v>0</v>
      </c>
      <c r="C708" s="24">
        <v>73.7</v>
      </c>
      <c r="E708" t="s">
        <v>10835</v>
      </c>
      <c r="F708">
        <v>6042146</v>
      </c>
    </row>
    <row r="709" spans="1:6" hidden="1" x14ac:dyDescent="0.3">
      <c r="A709" s="21" t="s">
        <v>7786</v>
      </c>
      <c r="B709" s="23">
        <v>0</v>
      </c>
      <c r="C709" s="24">
        <v>73.69</v>
      </c>
      <c r="E709" t="s">
        <v>10836</v>
      </c>
      <c r="F709">
        <v>6040598</v>
      </c>
    </row>
    <row r="710" spans="1:6" hidden="1" x14ac:dyDescent="0.3">
      <c r="A710" s="21" t="s">
        <v>7787</v>
      </c>
      <c r="B710" s="23">
        <v>17.5</v>
      </c>
      <c r="C710" s="24">
        <v>73.31</v>
      </c>
      <c r="E710" t="s">
        <v>10837</v>
      </c>
      <c r="F710">
        <v>5091052</v>
      </c>
    </row>
    <row r="711" spans="1:6" hidden="1" x14ac:dyDescent="0.3">
      <c r="A711" s="21" t="s">
        <v>7788</v>
      </c>
      <c r="B711" s="23">
        <v>5</v>
      </c>
      <c r="C711" s="24">
        <v>72.69</v>
      </c>
      <c r="E711" t="s">
        <v>10838</v>
      </c>
      <c r="F711">
        <v>5038013</v>
      </c>
    </row>
    <row r="712" spans="1:6" hidden="1" x14ac:dyDescent="0.3">
      <c r="A712" s="21" t="s">
        <v>7789</v>
      </c>
      <c r="B712" s="23">
        <v>0</v>
      </c>
      <c r="C712" s="24">
        <v>72.589999999999989</v>
      </c>
      <c r="E712" t="s">
        <v>10839</v>
      </c>
      <c r="F712">
        <v>6047640</v>
      </c>
    </row>
    <row r="713" spans="1:6" hidden="1" x14ac:dyDescent="0.3">
      <c r="A713" s="21" t="s">
        <v>7790</v>
      </c>
      <c r="B713" s="23">
        <v>0</v>
      </c>
      <c r="C713" s="24">
        <v>72.42</v>
      </c>
      <c r="E713" t="s">
        <v>10840</v>
      </c>
      <c r="F713">
        <v>6040570</v>
      </c>
    </row>
    <row r="714" spans="1:6" hidden="1" x14ac:dyDescent="0.3">
      <c r="A714" s="21" t="s">
        <v>7791</v>
      </c>
      <c r="B714" s="23">
        <v>0</v>
      </c>
      <c r="C714" s="24">
        <v>72.39</v>
      </c>
      <c r="E714" t="s">
        <v>10841</v>
      </c>
      <c r="F714">
        <v>6041213</v>
      </c>
    </row>
    <row r="715" spans="1:6" hidden="1" x14ac:dyDescent="0.3">
      <c r="A715" s="21" t="s">
        <v>7792</v>
      </c>
      <c r="B715" s="23">
        <v>0</v>
      </c>
      <c r="C715" s="24">
        <v>72.39</v>
      </c>
      <c r="E715" t="s">
        <v>10842</v>
      </c>
      <c r="F715">
        <v>6041220</v>
      </c>
    </row>
    <row r="716" spans="1:6" hidden="1" x14ac:dyDescent="0.3">
      <c r="A716" s="21" t="s">
        <v>7793</v>
      </c>
      <c r="B716" s="23">
        <v>0</v>
      </c>
      <c r="C716" s="24">
        <v>72.210000000000008</v>
      </c>
      <c r="E716" t="s">
        <v>10843</v>
      </c>
      <c r="F716">
        <v>6041952</v>
      </c>
    </row>
    <row r="717" spans="1:6" hidden="1" x14ac:dyDescent="0.3">
      <c r="A717" s="21" t="s">
        <v>7794</v>
      </c>
      <c r="B717" s="23">
        <v>10</v>
      </c>
      <c r="C717" s="24">
        <v>72.2</v>
      </c>
      <c r="E717" t="s">
        <v>10844</v>
      </c>
      <c r="F717">
        <v>5030863</v>
      </c>
    </row>
    <row r="718" spans="1:6" hidden="1" x14ac:dyDescent="0.3">
      <c r="A718" s="21" t="s">
        <v>7795</v>
      </c>
      <c r="B718" s="23">
        <v>0</v>
      </c>
      <c r="C718" s="24">
        <v>71.94</v>
      </c>
      <c r="E718" t="s">
        <v>10845</v>
      </c>
      <c r="F718">
        <v>6041192</v>
      </c>
    </row>
    <row r="719" spans="1:6" hidden="1" x14ac:dyDescent="0.3">
      <c r="A719" s="21" t="s">
        <v>7796</v>
      </c>
      <c r="B719" s="23">
        <v>0</v>
      </c>
      <c r="C719" s="24">
        <v>71.5</v>
      </c>
      <c r="E719" t="s">
        <v>10846</v>
      </c>
      <c r="F719">
        <v>6054191</v>
      </c>
    </row>
    <row r="720" spans="1:6" hidden="1" x14ac:dyDescent="0.3">
      <c r="A720" s="21" t="s">
        <v>7797</v>
      </c>
      <c r="B720" s="23">
        <v>0</v>
      </c>
      <c r="C720" s="24">
        <v>71.240000000000009</v>
      </c>
      <c r="E720" t="s">
        <v>10847</v>
      </c>
      <c r="F720">
        <v>6054680</v>
      </c>
    </row>
    <row r="721" spans="1:6" hidden="1" x14ac:dyDescent="0.3">
      <c r="A721" s="21" t="s">
        <v>7798</v>
      </c>
      <c r="B721" s="23">
        <v>5</v>
      </c>
      <c r="C721" s="24">
        <v>71.08</v>
      </c>
      <c r="E721" t="s">
        <v>10848</v>
      </c>
      <c r="F721">
        <v>5028535</v>
      </c>
    </row>
    <row r="722" spans="1:6" hidden="1" x14ac:dyDescent="0.3">
      <c r="A722" s="21" t="s">
        <v>7799</v>
      </c>
      <c r="B722" s="23">
        <v>5</v>
      </c>
      <c r="C722" s="24">
        <v>71.08</v>
      </c>
      <c r="E722" t="s">
        <v>10849</v>
      </c>
      <c r="F722">
        <v>5091202</v>
      </c>
    </row>
    <row r="723" spans="1:6" hidden="1" x14ac:dyDescent="0.3">
      <c r="A723" s="21" t="s">
        <v>7800</v>
      </c>
      <c r="B723" s="23">
        <v>0</v>
      </c>
      <c r="C723" s="24">
        <v>70.650000000000006</v>
      </c>
      <c r="E723" t="s">
        <v>10850</v>
      </c>
      <c r="F723">
        <v>6055442</v>
      </c>
    </row>
    <row r="724" spans="1:6" hidden="1" x14ac:dyDescent="0.3">
      <c r="A724" s="21" t="s">
        <v>7801</v>
      </c>
      <c r="B724" s="23">
        <v>0</v>
      </c>
      <c r="C724" s="24">
        <v>70.28</v>
      </c>
      <c r="E724" t="s">
        <v>10851</v>
      </c>
      <c r="F724">
        <v>6041305</v>
      </c>
    </row>
    <row r="725" spans="1:6" hidden="1" x14ac:dyDescent="0.3">
      <c r="A725" s="21" t="s">
        <v>7802</v>
      </c>
      <c r="B725" s="23">
        <v>0</v>
      </c>
      <c r="C725" s="24">
        <v>69.22</v>
      </c>
      <c r="E725" t="s">
        <v>10852</v>
      </c>
      <c r="F725">
        <v>6054678</v>
      </c>
    </row>
    <row r="726" spans="1:6" hidden="1" x14ac:dyDescent="0.3">
      <c r="A726" s="21" t="s">
        <v>7803</v>
      </c>
      <c r="B726" s="23">
        <v>0</v>
      </c>
      <c r="C726" s="24">
        <v>68.86</v>
      </c>
      <c r="E726" t="s">
        <v>10853</v>
      </c>
      <c r="F726">
        <v>6062051</v>
      </c>
    </row>
    <row r="727" spans="1:6" hidden="1" x14ac:dyDescent="0.3">
      <c r="A727" s="21" t="s">
        <v>7804</v>
      </c>
      <c r="B727" s="23">
        <v>0</v>
      </c>
      <c r="C727" s="24">
        <v>68.759999999999991</v>
      </c>
      <c r="E727" t="s">
        <v>10854</v>
      </c>
      <c r="F727">
        <v>6040882</v>
      </c>
    </row>
    <row r="728" spans="1:6" hidden="1" x14ac:dyDescent="0.3">
      <c r="A728" s="21" t="s">
        <v>7805</v>
      </c>
      <c r="B728" s="23">
        <v>0</v>
      </c>
      <c r="C728" s="24">
        <v>68.680000000000007</v>
      </c>
      <c r="E728" t="s">
        <v>10855</v>
      </c>
      <c r="F728">
        <v>6048752</v>
      </c>
    </row>
    <row r="729" spans="1:6" hidden="1" x14ac:dyDescent="0.3">
      <c r="A729" s="21" t="s">
        <v>7806</v>
      </c>
      <c r="B729" s="23">
        <v>0</v>
      </c>
      <c r="C729" s="24">
        <v>68.260000000000005</v>
      </c>
      <c r="E729" t="s">
        <v>10856</v>
      </c>
      <c r="F729">
        <v>6041676</v>
      </c>
    </row>
    <row r="730" spans="1:6" hidden="1" x14ac:dyDescent="0.3">
      <c r="A730" s="21" t="s">
        <v>7807</v>
      </c>
      <c r="B730" s="23">
        <v>10</v>
      </c>
      <c r="C730" s="24">
        <v>68.25</v>
      </c>
      <c r="E730" t="s">
        <v>10857</v>
      </c>
      <c r="F730">
        <v>5025719</v>
      </c>
    </row>
    <row r="731" spans="1:6" hidden="1" x14ac:dyDescent="0.3">
      <c r="A731" s="21" t="s">
        <v>7808</v>
      </c>
      <c r="B731" s="23">
        <v>15</v>
      </c>
      <c r="C731" s="24">
        <v>68.22</v>
      </c>
      <c r="E731" t="s">
        <v>10858</v>
      </c>
      <c r="F731">
        <v>5062328</v>
      </c>
    </row>
    <row r="732" spans="1:6" hidden="1" x14ac:dyDescent="0.3">
      <c r="A732" s="21" t="s">
        <v>7809</v>
      </c>
      <c r="B732" s="23">
        <v>0</v>
      </c>
      <c r="C732" s="24">
        <v>67.47</v>
      </c>
      <c r="E732" t="s">
        <v>10859</v>
      </c>
      <c r="F732">
        <v>6041802</v>
      </c>
    </row>
    <row r="733" spans="1:6" hidden="1" x14ac:dyDescent="0.3">
      <c r="A733" s="21" t="s">
        <v>7810</v>
      </c>
      <c r="B733" s="23">
        <v>0</v>
      </c>
      <c r="C733" s="24">
        <v>67</v>
      </c>
      <c r="E733" t="s">
        <v>10860</v>
      </c>
      <c r="F733">
        <v>6041975</v>
      </c>
    </row>
    <row r="734" spans="1:6" hidden="1" x14ac:dyDescent="0.3">
      <c r="A734" s="21" t="s">
        <v>7811</v>
      </c>
      <c r="B734" s="23">
        <v>10</v>
      </c>
      <c r="C734" s="24">
        <v>66.88000000000001</v>
      </c>
      <c r="E734" t="s">
        <v>10861</v>
      </c>
      <c r="F734">
        <v>5091006</v>
      </c>
    </row>
    <row r="735" spans="1:6" hidden="1" x14ac:dyDescent="0.3">
      <c r="A735" s="21" t="s">
        <v>7812</v>
      </c>
      <c r="B735" s="23">
        <v>0</v>
      </c>
      <c r="C735" s="24">
        <v>66.680000000000007</v>
      </c>
      <c r="E735" t="s">
        <v>10862</v>
      </c>
      <c r="F735">
        <v>6043607</v>
      </c>
    </row>
    <row r="736" spans="1:6" hidden="1" x14ac:dyDescent="0.3">
      <c r="A736" s="21" t="s">
        <v>7813</v>
      </c>
      <c r="B736" s="23">
        <v>0</v>
      </c>
      <c r="C736" s="24">
        <v>66.64</v>
      </c>
      <c r="E736" t="s">
        <v>10863</v>
      </c>
      <c r="F736">
        <v>6056966</v>
      </c>
    </row>
    <row r="737" spans="1:6" hidden="1" x14ac:dyDescent="0.3">
      <c r="A737" s="21" t="s">
        <v>7814</v>
      </c>
      <c r="B737" s="23">
        <v>0</v>
      </c>
      <c r="C737" s="24">
        <v>66.36</v>
      </c>
      <c r="E737" t="s">
        <v>10864</v>
      </c>
      <c r="F737">
        <v>6056014</v>
      </c>
    </row>
    <row r="738" spans="1:6" hidden="1" x14ac:dyDescent="0.3">
      <c r="A738" s="21" t="s">
        <v>7815</v>
      </c>
      <c r="B738" s="23">
        <v>10</v>
      </c>
      <c r="C738" s="24">
        <v>66.06</v>
      </c>
      <c r="E738" t="s">
        <v>10865</v>
      </c>
      <c r="F738">
        <v>5027039</v>
      </c>
    </row>
    <row r="739" spans="1:6" hidden="1" x14ac:dyDescent="0.3">
      <c r="A739" s="21" t="s">
        <v>7816</v>
      </c>
      <c r="B739" s="23">
        <v>0</v>
      </c>
      <c r="C739" s="24">
        <v>65.94</v>
      </c>
      <c r="E739" t="s">
        <v>10866</v>
      </c>
      <c r="F739">
        <v>6060506</v>
      </c>
    </row>
    <row r="740" spans="1:6" hidden="1" x14ac:dyDescent="0.3">
      <c r="A740" s="21" t="s">
        <v>7817</v>
      </c>
      <c r="B740" s="23">
        <v>15</v>
      </c>
      <c r="C740" s="24">
        <v>65.8</v>
      </c>
      <c r="E740" t="s">
        <v>10867</v>
      </c>
      <c r="F740">
        <v>5091119</v>
      </c>
    </row>
    <row r="741" spans="1:6" hidden="1" x14ac:dyDescent="0.3">
      <c r="A741" s="21" t="s">
        <v>7818</v>
      </c>
      <c r="B741" s="23">
        <v>4</v>
      </c>
      <c r="C741" s="24">
        <v>65.72</v>
      </c>
      <c r="E741" t="s">
        <v>10868</v>
      </c>
      <c r="F741">
        <v>5028844</v>
      </c>
    </row>
    <row r="742" spans="1:6" hidden="1" x14ac:dyDescent="0.3">
      <c r="A742" s="21" t="s">
        <v>7819</v>
      </c>
      <c r="B742" s="23">
        <v>0</v>
      </c>
      <c r="C742" s="24">
        <v>65.62</v>
      </c>
      <c r="E742" t="s">
        <v>10869</v>
      </c>
      <c r="F742">
        <v>6041874</v>
      </c>
    </row>
    <row r="743" spans="1:6" hidden="1" x14ac:dyDescent="0.3">
      <c r="A743" s="21" t="s">
        <v>7820</v>
      </c>
      <c r="B743" s="23">
        <v>0</v>
      </c>
      <c r="C743" s="24">
        <v>65.5</v>
      </c>
      <c r="E743" t="s">
        <v>10870</v>
      </c>
      <c r="F743">
        <v>6040119</v>
      </c>
    </row>
    <row r="744" spans="1:6" hidden="1" x14ac:dyDescent="0.3">
      <c r="A744" s="21" t="s">
        <v>7821</v>
      </c>
      <c r="B744" s="23">
        <v>0</v>
      </c>
      <c r="C744" s="24">
        <v>65.44</v>
      </c>
      <c r="E744" t="s">
        <v>10871</v>
      </c>
      <c r="F744">
        <v>6056786</v>
      </c>
    </row>
    <row r="745" spans="1:6" hidden="1" x14ac:dyDescent="0.3">
      <c r="A745" s="21" t="s">
        <v>7822</v>
      </c>
      <c r="B745" s="23">
        <v>0</v>
      </c>
      <c r="C745" s="24">
        <v>65.02</v>
      </c>
      <c r="E745" t="s">
        <v>10872</v>
      </c>
      <c r="F745">
        <v>6052903</v>
      </c>
    </row>
    <row r="746" spans="1:6" hidden="1" x14ac:dyDescent="0.3">
      <c r="A746" s="21" t="s">
        <v>7823</v>
      </c>
      <c r="B746" s="23">
        <v>15</v>
      </c>
      <c r="C746" s="24">
        <v>64.86</v>
      </c>
      <c r="E746" t="s">
        <v>10873</v>
      </c>
      <c r="F746">
        <v>5027072</v>
      </c>
    </row>
    <row r="747" spans="1:6" hidden="1" x14ac:dyDescent="0.3">
      <c r="A747" s="21" t="s">
        <v>7824</v>
      </c>
      <c r="B747" s="23">
        <v>0</v>
      </c>
      <c r="C747" s="24">
        <v>64.8</v>
      </c>
      <c r="E747" t="s">
        <v>10874</v>
      </c>
      <c r="F747">
        <v>6061097</v>
      </c>
    </row>
    <row r="748" spans="1:6" hidden="1" x14ac:dyDescent="0.3">
      <c r="A748" s="21" t="s">
        <v>7825</v>
      </c>
      <c r="B748" s="23">
        <v>0</v>
      </c>
      <c r="C748" s="24">
        <v>64.2</v>
      </c>
      <c r="E748" t="s">
        <v>10875</v>
      </c>
      <c r="F748">
        <v>6041639</v>
      </c>
    </row>
    <row r="749" spans="1:6" hidden="1" x14ac:dyDescent="0.3">
      <c r="A749" s="21" t="s">
        <v>7826</v>
      </c>
      <c r="B749" s="23">
        <v>15</v>
      </c>
      <c r="C749" s="24">
        <v>63.66</v>
      </c>
      <c r="E749" t="s">
        <v>10876</v>
      </c>
      <c r="F749">
        <v>5027076</v>
      </c>
    </row>
    <row r="750" spans="1:6" hidden="1" x14ac:dyDescent="0.3">
      <c r="A750" s="21" t="s">
        <v>7827</v>
      </c>
      <c r="B750" s="23">
        <v>0</v>
      </c>
      <c r="C750" s="24">
        <v>63.52</v>
      </c>
      <c r="E750" t="s">
        <v>10877</v>
      </c>
      <c r="F750">
        <v>6054185</v>
      </c>
    </row>
    <row r="751" spans="1:6" hidden="1" x14ac:dyDescent="0.3">
      <c r="A751" s="21" t="s">
        <v>7828</v>
      </c>
      <c r="B751" s="23">
        <v>5</v>
      </c>
      <c r="C751" s="24">
        <v>63.24</v>
      </c>
      <c r="E751" t="s">
        <v>10878</v>
      </c>
      <c r="F751">
        <v>5028463</v>
      </c>
    </row>
    <row r="752" spans="1:6" hidden="1" x14ac:dyDescent="0.3">
      <c r="A752" s="21" t="s">
        <v>7829</v>
      </c>
      <c r="B752" s="23">
        <v>0</v>
      </c>
      <c r="C752" s="24">
        <v>63.11</v>
      </c>
      <c r="E752" t="s">
        <v>10879</v>
      </c>
      <c r="F752">
        <v>6042823</v>
      </c>
    </row>
    <row r="753" spans="1:6" hidden="1" x14ac:dyDescent="0.3">
      <c r="A753" s="21" t="s">
        <v>7830</v>
      </c>
      <c r="B753" s="23">
        <v>22.5</v>
      </c>
      <c r="C753" s="24">
        <v>62.400000000000006</v>
      </c>
      <c r="E753" t="s">
        <v>10880</v>
      </c>
      <c r="F753">
        <v>5091078</v>
      </c>
    </row>
    <row r="754" spans="1:6" hidden="1" x14ac:dyDescent="0.3">
      <c r="A754" s="21" t="s">
        <v>7831</v>
      </c>
      <c r="B754" s="23">
        <v>8</v>
      </c>
      <c r="C754" s="24">
        <v>62.22999999999999</v>
      </c>
      <c r="E754" t="s">
        <v>10881</v>
      </c>
      <c r="F754">
        <v>5090869</v>
      </c>
    </row>
    <row r="755" spans="1:6" hidden="1" x14ac:dyDescent="0.3">
      <c r="A755" s="21" t="s">
        <v>7832</v>
      </c>
      <c r="B755" s="23">
        <v>5</v>
      </c>
      <c r="C755" s="24">
        <v>62.21</v>
      </c>
      <c r="E755" t="s">
        <v>10882</v>
      </c>
      <c r="F755">
        <v>5013002</v>
      </c>
    </row>
    <row r="756" spans="1:6" hidden="1" x14ac:dyDescent="0.3">
      <c r="A756" s="21" t="s">
        <v>7833</v>
      </c>
      <c r="B756" s="23">
        <v>0</v>
      </c>
      <c r="C756" s="24">
        <v>62.21</v>
      </c>
      <c r="E756" t="s">
        <v>10883</v>
      </c>
      <c r="F756">
        <v>6061098</v>
      </c>
    </row>
    <row r="757" spans="1:6" hidden="1" x14ac:dyDescent="0.3">
      <c r="A757" s="21" t="s">
        <v>7834</v>
      </c>
      <c r="B757" s="23">
        <v>15</v>
      </c>
      <c r="C757" s="24">
        <v>62</v>
      </c>
      <c r="E757" t="s">
        <v>10884</v>
      </c>
      <c r="F757">
        <v>5089491</v>
      </c>
    </row>
    <row r="758" spans="1:6" hidden="1" x14ac:dyDescent="0.3">
      <c r="A758" s="21" t="s">
        <v>7835</v>
      </c>
      <c r="B758" s="23">
        <v>25</v>
      </c>
      <c r="C758" s="24">
        <v>61.86</v>
      </c>
      <c r="E758" t="s">
        <v>10885</v>
      </c>
      <c r="F758">
        <v>5091082</v>
      </c>
    </row>
    <row r="759" spans="1:6" hidden="1" x14ac:dyDescent="0.3">
      <c r="A759" s="21" t="s">
        <v>7836</v>
      </c>
      <c r="B759" s="23">
        <v>4</v>
      </c>
      <c r="C759" s="24">
        <v>61.65</v>
      </c>
      <c r="E759" t="s">
        <v>10886</v>
      </c>
      <c r="F759">
        <v>5028539</v>
      </c>
    </row>
    <row r="760" spans="1:6" hidden="1" x14ac:dyDescent="0.3">
      <c r="A760" s="21" t="s">
        <v>7837</v>
      </c>
      <c r="B760" s="23">
        <v>8</v>
      </c>
      <c r="C760" s="24">
        <v>61.49</v>
      </c>
      <c r="E760" t="s">
        <v>10887</v>
      </c>
      <c r="F760">
        <v>5091009</v>
      </c>
    </row>
    <row r="761" spans="1:6" hidden="1" x14ac:dyDescent="0.3">
      <c r="A761" s="21" t="s">
        <v>7838</v>
      </c>
      <c r="B761" s="23">
        <v>5</v>
      </c>
      <c r="C761" s="24">
        <v>60.72</v>
      </c>
      <c r="E761" t="s">
        <v>10888</v>
      </c>
      <c r="F761">
        <v>5028778</v>
      </c>
    </row>
    <row r="762" spans="1:6" hidden="1" x14ac:dyDescent="0.3">
      <c r="A762" s="21" t="s">
        <v>7839</v>
      </c>
      <c r="B762" s="23">
        <v>0</v>
      </c>
      <c r="C762" s="24">
        <v>60.59</v>
      </c>
      <c r="E762" t="s">
        <v>10889</v>
      </c>
      <c r="F762">
        <v>6054624</v>
      </c>
    </row>
    <row r="763" spans="1:6" hidden="1" x14ac:dyDescent="0.3">
      <c r="A763" s="21" t="s">
        <v>7840</v>
      </c>
      <c r="B763" s="23">
        <v>0</v>
      </c>
      <c r="C763" s="24">
        <v>60.510000000000005</v>
      </c>
      <c r="E763" t="s">
        <v>10890</v>
      </c>
      <c r="F763">
        <v>6040969</v>
      </c>
    </row>
    <row r="764" spans="1:6" hidden="1" x14ac:dyDescent="0.3">
      <c r="A764" s="21" t="s">
        <v>7841</v>
      </c>
      <c r="B764" s="23">
        <v>0</v>
      </c>
      <c r="C764" s="24">
        <v>60.19</v>
      </c>
      <c r="E764" t="s">
        <v>10891</v>
      </c>
      <c r="F764">
        <v>6048236</v>
      </c>
    </row>
    <row r="765" spans="1:6" hidden="1" x14ac:dyDescent="0.3">
      <c r="A765" s="21" t="s">
        <v>7842</v>
      </c>
      <c r="B765" s="23">
        <v>0</v>
      </c>
      <c r="C765" s="24">
        <v>60.06</v>
      </c>
      <c r="E765" t="s">
        <v>10892</v>
      </c>
      <c r="F765">
        <v>6040561</v>
      </c>
    </row>
    <row r="766" spans="1:6" hidden="1" x14ac:dyDescent="0.3">
      <c r="A766" s="21" t="s">
        <v>7843</v>
      </c>
      <c r="B766" s="23">
        <v>0</v>
      </c>
      <c r="C766" s="24">
        <v>59.95</v>
      </c>
      <c r="E766" t="s">
        <v>10893</v>
      </c>
      <c r="F766">
        <v>6040606</v>
      </c>
    </row>
    <row r="767" spans="1:6" hidden="1" x14ac:dyDescent="0.3">
      <c r="A767" s="21" t="s">
        <v>7844</v>
      </c>
      <c r="B767" s="23">
        <v>0</v>
      </c>
      <c r="C767" s="24">
        <v>59.94</v>
      </c>
      <c r="E767" t="s">
        <v>10894</v>
      </c>
      <c r="F767">
        <v>6060096</v>
      </c>
    </row>
    <row r="768" spans="1:6" hidden="1" x14ac:dyDescent="0.3">
      <c r="A768" s="21" t="s">
        <v>7845</v>
      </c>
      <c r="B768" s="23">
        <v>0</v>
      </c>
      <c r="C768" s="24">
        <v>59.519999999999996</v>
      </c>
      <c r="E768" t="s">
        <v>10895</v>
      </c>
      <c r="F768">
        <v>6057182</v>
      </c>
    </row>
    <row r="769" spans="1:6" hidden="1" x14ac:dyDescent="0.3">
      <c r="A769" s="21" t="s">
        <v>7846</v>
      </c>
      <c r="B769" s="23">
        <v>0</v>
      </c>
      <c r="C769" s="24">
        <v>59.26</v>
      </c>
      <c r="E769" t="s">
        <v>10896</v>
      </c>
      <c r="F769">
        <v>6043741</v>
      </c>
    </row>
    <row r="770" spans="1:6" hidden="1" x14ac:dyDescent="0.3">
      <c r="A770" s="21" t="s">
        <v>7847</v>
      </c>
      <c r="B770" s="23">
        <v>5</v>
      </c>
      <c r="C770" s="24">
        <v>59.24</v>
      </c>
      <c r="E770" t="s">
        <v>10897</v>
      </c>
      <c r="F770">
        <v>5028580</v>
      </c>
    </row>
    <row r="771" spans="1:6" hidden="1" x14ac:dyDescent="0.3">
      <c r="A771" s="21" t="s">
        <v>7848</v>
      </c>
      <c r="B771" s="23">
        <v>0</v>
      </c>
      <c r="C771" s="24">
        <v>59.14</v>
      </c>
      <c r="E771" t="s">
        <v>10898</v>
      </c>
      <c r="F771">
        <v>6057287</v>
      </c>
    </row>
    <row r="772" spans="1:6" hidden="1" x14ac:dyDescent="0.3">
      <c r="A772" s="21" t="s">
        <v>7849</v>
      </c>
      <c r="B772" s="23">
        <v>10</v>
      </c>
      <c r="C772" s="24">
        <v>58.56</v>
      </c>
      <c r="E772" t="s">
        <v>10899</v>
      </c>
      <c r="F772">
        <v>5061964</v>
      </c>
    </row>
    <row r="773" spans="1:6" hidden="1" x14ac:dyDescent="0.3">
      <c r="A773" s="21" t="s">
        <v>7850</v>
      </c>
      <c r="B773" s="23">
        <v>0</v>
      </c>
      <c r="C773" s="24">
        <v>57.820000000000007</v>
      </c>
      <c r="E773" t="s">
        <v>10900</v>
      </c>
      <c r="F773">
        <v>6046645</v>
      </c>
    </row>
    <row r="774" spans="1:6" hidden="1" x14ac:dyDescent="0.3">
      <c r="A774" s="21" t="s">
        <v>7851</v>
      </c>
      <c r="B774" s="23">
        <v>5</v>
      </c>
      <c r="C774" s="24">
        <v>57.76</v>
      </c>
      <c r="E774" t="s">
        <v>10901</v>
      </c>
      <c r="F774">
        <v>5028489</v>
      </c>
    </row>
    <row r="775" spans="1:6" hidden="1" x14ac:dyDescent="0.3">
      <c r="A775" s="21" t="s">
        <v>7852</v>
      </c>
      <c r="B775" s="23">
        <v>0</v>
      </c>
      <c r="C775" s="24">
        <v>57.68</v>
      </c>
      <c r="E775" t="s">
        <v>10902</v>
      </c>
      <c r="F775">
        <v>6061853</v>
      </c>
    </row>
    <row r="776" spans="1:6" hidden="1" x14ac:dyDescent="0.3">
      <c r="A776" s="21" t="s">
        <v>7853</v>
      </c>
      <c r="B776" s="23">
        <v>12.5</v>
      </c>
      <c r="C776" s="24">
        <v>57.489999999999995</v>
      </c>
      <c r="E776" t="s">
        <v>10903</v>
      </c>
      <c r="F776">
        <v>5064685</v>
      </c>
    </row>
    <row r="777" spans="1:6" hidden="1" x14ac:dyDescent="0.3">
      <c r="A777" s="21" t="s">
        <v>7854</v>
      </c>
      <c r="B777" s="23">
        <v>0</v>
      </c>
      <c r="C777" s="24">
        <v>57.27</v>
      </c>
      <c r="E777" t="s">
        <v>10904</v>
      </c>
      <c r="F777">
        <v>6054993</v>
      </c>
    </row>
    <row r="778" spans="1:6" hidden="1" x14ac:dyDescent="0.3">
      <c r="A778" s="21" t="s">
        <v>7855</v>
      </c>
      <c r="B778" s="23">
        <v>10</v>
      </c>
      <c r="C778" s="24">
        <v>57.2</v>
      </c>
      <c r="E778" t="s">
        <v>10905</v>
      </c>
      <c r="F778">
        <v>5061837</v>
      </c>
    </row>
    <row r="779" spans="1:6" hidden="1" x14ac:dyDescent="0.3">
      <c r="A779" s="21" t="s">
        <v>7856</v>
      </c>
      <c r="B779" s="23">
        <v>0</v>
      </c>
      <c r="C779" s="24">
        <v>57.05</v>
      </c>
      <c r="E779" t="s">
        <v>10906</v>
      </c>
      <c r="F779">
        <v>5060704</v>
      </c>
    </row>
    <row r="780" spans="1:6" hidden="1" x14ac:dyDescent="0.3">
      <c r="A780" s="21" t="s">
        <v>7857</v>
      </c>
      <c r="B780" s="23">
        <v>8</v>
      </c>
      <c r="C780" s="24">
        <v>56.980000000000004</v>
      </c>
      <c r="E780" t="s">
        <v>10907</v>
      </c>
      <c r="F780">
        <v>5091096</v>
      </c>
    </row>
    <row r="781" spans="1:6" hidden="1" x14ac:dyDescent="0.3">
      <c r="A781" s="21" t="s">
        <v>7858</v>
      </c>
      <c r="B781" s="23">
        <v>25</v>
      </c>
      <c r="C781" s="24">
        <v>56.95</v>
      </c>
      <c r="E781" t="s">
        <v>10908</v>
      </c>
      <c r="F781">
        <v>5024071</v>
      </c>
    </row>
    <row r="782" spans="1:6" hidden="1" x14ac:dyDescent="0.3">
      <c r="A782" s="21" t="s">
        <v>7859</v>
      </c>
      <c r="B782" s="23">
        <v>0</v>
      </c>
      <c r="C782" s="24">
        <v>56.5</v>
      </c>
      <c r="E782" t="s">
        <v>10909</v>
      </c>
      <c r="F782">
        <v>6062514</v>
      </c>
    </row>
    <row r="783" spans="1:6" hidden="1" x14ac:dyDescent="0.3">
      <c r="A783" s="21" t="s">
        <v>7860</v>
      </c>
      <c r="B783" s="23">
        <v>0</v>
      </c>
      <c r="C783" s="24">
        <v>56.44</v>
      </c>
      <c r="E783" t="s">
        <v>10910</v>
      </c>
      <c r="F783">
        <v>6041626</v>
      </c>
    </row>
    <row r="784" spans="1:6" hidden="1" x14ac:dyDescent="0.3">
      <c r="A784" s="21" t="s">
        <v>7861</v>
      </c>
      <c r="B784" s="23">
        <v>0</v>
      </c>
      <c r="C784" s="24">
        <v>56.18</v>
      </c>
      <c r="E784" t="s">
        <v>10911</v>
      </c>
      <c r="F784">
        <v>6042085</v>
      </c>
    </row>
    <row r="785" spans="1:6" hidden="1" x14ac:dyDescent="0.3">
      <c r="A785" s="21" t="s">
        <v>7862</v>
      </c>
      <c r="B785" s="23">
        <v>0</v>
      </c>
      <c r="C785" s="24">
        <v>55.940000000000005</v>
      </c>
      <c r="E785" t="s">
        <v>10912</v>
      </c>
      <c r="F785">
        <v>6055443</v>
      </c>
    </row>
    <row r="786" spans="1:6" hidden="1" x14ac:dyDescent="0.3">
      <c r="A786" s="21" t="s">
        <v>7863</v>
      </c>
      <c r="B786" s="23">
        <v>13</v>
      </c>
      <c r="C786" s="24">
        <v>55.849999999999994</v>
      </c>
      <c r="E786" t="s">
        <v>10913</v>
      </c>
      <c r="F786">
        <v>5091025</v>
      </c>
    </row>
    <row r="787" spans="1:6" hidden="1" x14ac:dyDescent="0.3">
      <c r="A787" s="21" t="s">
        <v>7864</v>
      </c>
      <c r="B787" s="23">
        <v>7.5</v>
      </c>
      <c r="C787" s="24">
        <v>55.59</v>
      </c>
      <c r="E787" t="s">
        <v>10914</v>
      </c>
      <c r="F787">
        <v>5092637</v>
      </c>
    </row>
    <row r="788" spans="1:6" hidden="1" x14ac:dyDescent="0.3">
      <c r="A788" s="21" t="s">
        <v>7865</v>
      </c>
      <c r="B788" s="23">
        <v>0</v>
      </c>
      <c r="C788" s="24">
        <v>55.429999999999993</v>
      </c>
      <c r="E788" t="s">
        <v>10915</v>
      </c>
      <c r="F788">
        <v>6061707</v>
      </c>
    </row>
    <row r="789" spans="1:6" hidden="1" x14ac:dyDescent="0.3">
      <c r="A789" s="21" t="s">
        <v>7866</v>
      </c>
      <c r="B789" s="23">
        <v>0</v>
      </c>
      <c r="C789" s="24">
        <v>55.31</v>
      </c>
      <c r="E789" t="s">
        <v>10916</v>
      </c>
      <c r="F789">
        <v>6054640</v>
      </c>
    </row>
    <row r="790" spans="1:6" hidden="1" x14ac:dyDescent="0.3">
      <c r="A790" s="21" t="s">
        <v>7867</v>
      </c>
      <c r="B790" s="23">
        <v>6</v>
      </c>
      <c r="C790" s="24">
        <v>54.11</v>
      </c>
      <c r="E790" t="s">
        <v>10917</v>
      </c>
      <c r="F790">
        <v>5092803</v>
      </c>
    </row>
    <row r="791" spans="1:6" hidden="1" x14ac:dyDescent="0.3">
      <c r="A791" s="21" t="s">
        <v>7868</v>
      </c>
      <c r="B791" s="23">
        <v>17.5</v>
      </c>
      <c r="C791" s="24">
        <v>53.79</v>
      </c>
      <c r="E791" t="s">
        <v>10918</v>
      </c>
      <c r="F791">
        <v>5091113</v>
      </c>
    </row>
    <row r="792" spans="1:6" hidden="1" x14ac:dyDescent="0.3">
      <c r="A792" s="21" t="s">
        <v>7869</v>
      </c>
      <c r="B792" s="23">
        <v>0</v>
      </c>
      <c r="C792" s="24">
        <v>53.54</v>
      </c>
      <c r="E792" t="s">
        <v>10919</v>
      </c>
      <c r="F792">
        <v>6041062</v>
      </c>
    </row>
    <row r="793" spans="1:6" hidden="1" x14ac:dyDescent="0.3">
      <c r="A793" s="21" t="s">
        <v>7870</v>
      </c>
      <c r="B793" s="23">
        <v>0</v>
      </c>
      <c r="C793" s="24">
        <v>53.54</v>
      </c>
      <c r="E793" t="s">
        <v>10920</v>
      </c>
      <c r="F793">
        <v>6055452</v>
      </c>
    </row>
    <row r="794" spans="1:6" hidden="1" x14ac:dyDescent="0.3">
      <c r="A794" s="21" t="s">
        <v>7871</v>
      </c>
      <c r="B794" s="23">
        <v>0</v>
      </c>
      <c r="C794" s="24">
        <v>53.52</v>
      </c>
      <c r="E794" t="s">
        <v>10921</v>
      </c>
      <c r="F794">
        <v>6054326</v>
      </c>
    </row>
    <row r="795" spans="1:6" hidden="1" x14ac:dyDescent="0.3">
      <c r="A795" s="21" t="s">
        <v>7872</v>
      </c>
      <c r="B795" s="23">
        <v>20</v>
      </c>
      <c r="C795" s="24">
        <v>53.48</v>
      </c>
      <c r="E795" t="s">
        <v>10922</v>
      </c>
      <c r="F795">
        <v>5093246</v>
      </c>
    </row>
    <row r="796" spans="1:6" hidden="1" x14ac:dyDescent="0.3">
      <c r="A796" s="21" t="s">
        <v>7873</v>
      </c>
      <c r="B796" s="23">
        <v>15</v>
      </c>
      <c r="C796" s="24">
        <v>53.19</v>
      </c>
      <c r="E796" t="s">
        <v>10923</v>
      </c>
      <c r="F796">
        <v>5091130</v>
      </c>
    </row>
    <row r="797" spans="1:6" hidden="1" x14ac:dyDescent="0.3">
      <c r="A797" s="21" t="s">
        <v>7874</v>
      </c>
      <c r="B797" s="23">
        <v>7</v>
      </c>
      <c r="C797" s="24">
        <v>53.12</v>
      </c>
      <c r="E797" t="s">
        <v>10924</v>
      </c>
      <c r="F797">
        <v>5091008</v>
      </c>
    </row>
    <row r="798" spans="1:6" hidden="1" x14ac:dyDescent="0.3">
      <c r="A798" s="21" t="s">
        <v>7875</v>
      </c>
      <c r="B798" s="23">
        <v>6</v>
      </c>
      <c r="C798" s="24">
        <v>52.74</v>
      </c>
      <c r="E798" t="s">
        <v>10925</v>
      </c>
      <c r="F798">
        <v>6008176</v>
      </c>
    </row>
    <row r="799" spans="1:6" hidden="1" x14ac:dyDescent="0.3">
      <c r="A799" s="21" t="s">
        <v>7876</v>
      </c>
      <c r="B799" s="23">
        <v>0</v>
      </c>
      <c r="C799" s="24">
        <v>52.73</v>
      </c>
      <c r="E799" t="s">
        <v>10926</v>
      </c>
      <c r="F799">
        <v>6041483</v>
      </c>
    </row>
    <row r="800" spans="1:6" hidden="1" x14ac:dyDescent="0.3">
      <c r="A800" s="21" t="s">
        <v>7877</v>
      </c>
      <c r="B800" s="23">
        <v>12</v>
      </c>
      <c r="C800" s="24">
        <v>52.679999999999993</v>
      </c>
      <c r="E800" t="s">
        <v>10927</v>
      </c>
      <c r="F800">
        <v>5026954</v>
      </c>
    </row>
    <row r="801" spans="1:6" hidden="1" x14ac:dyDescent="0.3">
      <c r="A801" s="21" t="s">
        <v>7878</v>
      </c>
      <c r="B801" s="23">
        <v>0</v>
      </c>
      <c r="C801" s="24">
        <v>52.370000000000005</v>
      </c>
      <c r="E801" t="s">
        <v>10928</v>
      </c>
      <c r="F801">
        <v>6054443</v>
      </c>
    </row>
    <row r="802" spans="1:6" hidden="1" x14ac:dyDescent="0.3">
      <c r="A802" s="21" t="s">
        <v>7879</v>
      </c>
      <c r="B802" s="23">
        <v>0</v>
      </c>
      <c r="C802" s="24">
        <v>52.25</v>
      </c>
      <c r="E802" t="s">
        <v>10929</v>
      </c>
      <c r="F802">
        <v>6055698</v>
      </c>
    </row>
    <row r="803" spans="1:6" hidden="1" x14ac:dyDescent="0.3">
      <c r="A803" s="21" t="s">
        <v>7880</v>
      </c>
      <c r="B803" s="23">
        <v>0</v>
      </c>
      <c r="C803" s="24">
        <v>52.11</v>
      </c>
      <c r="E803" t="s">
        <v>10930</v>
      </c>
      <c r="F803">
        <v>6059889</v>
      </c>
    </row>
    <row r="804" spans="1:6" hidden="1" x14ac:dyDescent="0.3">
      <c r="A804" s="21" t="s">
        <v>7881</v>
      </c>
      <c r="B804" s="23">
        <v>0</v>
      </c>
      <c r="C804" s="24">
        <v>52.019999999999996</v>
      </c>
      <c r="E804" t="s">
        <v>10931</v>
      </c>
      <c r="F804">
        <v>6057231</v>
      </c>
    </row>
    <row r="805" spans="1:6" hidden="1" x14ac:dyDescent="0.3">
      <c r="A805" s="21" t="s">
        <v>7882</v>
      </c>
      <c r="B805" s="23">
        <v>0</v>
      </c>
      <c r="C805" s="24">
        <v>51.84</v>
      </c>
      <c r="E805" t="s">
        <v>10932</v>
      </c>
      <c r="F805">
        <v>6056960</v>
      </c>
    </row>
    <row r="806" spans="1:6" hidden="1" x14ac:dyDescent="0.3">
      <c r="A806" s="21" t="s">
        <v>7883</v>
      </c>
      <c r="B806" s="23">
        <v>0</v>
      </c>
      <c r="C806" s="24">
        <v>51.22</v>
      </c>
      <c r="E806" t="s">
        <v>10933</v>
      </c>
      <c r="F806">
        <v>6056007</v>
      </c>
    </row>
    <row r="807" spans="1:6" hidden="1" x14ac:dyDescent="0.3">
      <c r="A807" s="21" t="s">
        <v>7884</v>
      </c>
      <c r="B807" s="23">
        <v>3</v>
      </c>
      <c r="C807" s="24">
        <v>51.12</v>
      </c>
      <c r="E807" t="s">
        <v>10934</v>
      </c>
      <c r="F807">
        <v>5069637</v>
      </c>
    </row>
    <row r="808" spans="1:6" hidden="1" x14ac:dyDescent="0.3">
      <c r="A808" s="21" t="s">
        <v>7885</v>
      </c>
      <c r="B808" s="23">
        <v>0</v>
      </c>
      <c r="C808" s="24">
        <v>51.04</v>
      </c>
      <c r="E808" t="s">
        <v>10935</v>
      </c>
      <c r="F808">
        <v>6054699</v>
      </c>
    </row>
    <row r="809" spans="1:6" hidden="1" x14ac:dyDescent="0.3">
      <c r="A809" s="21" t="s">
        <v>7886</v>
      </c>
      <c r="B809" s="23">
        <v>25</v>
      </c>
      <c r="C809" s="24">
        <v>51</v>
      </c>
      <c r="E809" t="s">
        <v>10936</v>
      </c>
      <c r="F809">
        <v>5091141</v>
      </c>
    </row>
    <row r="810" spans="1:6" hidden="1" x14ac:dyDescent="0.3">
      <c r="A810" s="21" t="s">
        <v>7887</v>
      </c>
      <c r="B810" s="23">
        <v>0</v>
      </c>
      <c r="C810" s="24">
        <v>50.96</v>
      </c>
      <c r="E810" t="s">
        <v>10937</v>
      </c>
      <c r="F810">
        <v>6049842</v>
      </c>
    </row>
    <row r="811" spans="1:6" hidden="1" x14ac:dyDescent="0.3">
      <c r="A811" s="21" t="s">
        <v>7888</v>
      </c>
      <c r="B811" s="23">
        <v>15</v>
      </c>
      <c r="C811" s="24">
        <v>50.75</v>
      </c>
      <c r="E811" t="s">
        <v>10938</v>
      </c>
      <c r="F811">
        <v>5091053</v>
      </c>
    </row>
    <row r="812" spans="1:6" hidden="1" x14ac:dyDescent="0.3">
      <c r="A812" s="21" t="s">
        <v>7889</v>
      </c>
      <c r="B812" s="23">
        <v>0</v>
      </c>
      <c r="C812" s="24">
        <v>50.51</v>
      </c>
      <c r="E812" t="s">
        <v>10939</v>
      </c>
      <c r="F812">
        <v>6043322</v>
      </c>
    </row>
    <row r="813" spans="1:6" hidden="1" x14ac:dyDescent="0.3">
      <c r="A813" s="21" t="s">
        <v>7890</v>
      </c>
      <c r="B813" s="23">
        <v>10</v>
      </c>
      <c r="C813" s="24">
        <v>50.47</v>
      </c>
      <c r="E813" t="s">
        <v>10940</v>
      </c>
      <c r="F813">
        <v>5027037</v>
      </c>
    </row>
    <row r="814" spans="1:6" hidden="1" x14ac:dyDescent="0.3">
      <c r="A814" s="21" t="s">
        <v>7891</v>
      </c>
      <c r="B814" s="23">
        <v>0</v>
      </c>
      <c r="C814" s="24">
        <v>50.410000000000004</v>
      </c>
      <c r="E814" t="s">
        <v>10941</v>
      </c>
      <c r="F814">
        <v>6060528</v>
      </c>
    </row>
    <row r="815" spans="1:6" hidden="1" x14ac:dyDescent="0.3">
      <c r="A815" s="21" t="s">
        <v>7892</v>
      </c>
      <c r="B815" s="23">
        <v>0</v>
      </c>
      <c r="C815" s="24">
        <v>50.250000000000007</v>
      </c>
      <c r="E815" t="s">
        <v>10942</v>
      </c>
      <c r="F815">
        <v>6047322</v>
      </c>
    </row>
    <row r="816" spans="1:6" hidden="1" x14ac:dyDescent="0.3">
      <c r="A816" s="21" t="s">
        <v>7893</v>
      </c>
      <c r="B816" s="23">
        <v>5</v>
      </c>
      <c r="C816" s="24">
        <v>50</v>
      </c>
      <c r="E816" t="s">
        <v>10943</v>
      </c>
      <c r="F816">
        <v>5096150</v>
      </c>
    </row>
    <row r="817" spans="1:6" hidden="1" x14ac:dyDescent="0.3">
      <c r="A817" s="21" t="s">
        <v>7894</v>
      </c>
      <c r="B817" s="23">
        <v>0</v>
      </c>
      <c r="C817" s="24">
        <v>50</v>
      </c>
      <c r="E817" t="s">
        <v>10944</v>
      </c>
      <c r="F817">
        <v>6042355</v>
      </c>
    </row>
    <row r="818" spans="1:6" hidden="1" x14ac:dyDescent="0.3">
      <c r="A818" s="21" t="s">
        <v>7895</v>
      </c>
      <c r="B818" s="23">
        <v>0</v>
      </c>
      <c r="C818" s="24">
        <v>49.790000000000006</v>
      </c>
      <c r="E818" t="s">
        <v>10945</v>
      </c>
      <c r="F818">
        <v>6055213</v>
      </c>
    </row>
    <row r="819" spans="1:6" hidden="1" x14ac:dyDescent="0.3">
      <c r="A819" s="21" t="s">
        <v>7896</v>
      </c>
      <c r="B819" s="23">
        <v>10</v>
      </c>
      <c r="C819" s="24">
        <v>48.9</v>
      </c>
      <c r="E819" t="s">
        <v>10946</v>
      </c>
      <c r="F819">
        <v>5091038</v>
      </c>
    </row>
    <row r="820" spans="1:6" hidden="1" x14ac:dyDescent="0.3">
      <c r="A820" s="21" t="s">
        <v>7897</v>
      </c>
      <c r="B820" s="23">
        <v>0</v>
      </c>
      <c r="C820" s="24">
        <v>48.55</v>
      </c>
      <c r="E820" t="s">
        <v>10947</v>
      </c>
      <c r="F820">
        <v>6055752</v>
      </c>
    </row>
    <row r="821" spans="1:6" hidden="1" x14ac:dyDescent="0.3">
      <c r="A821" s="21" t="s">
        <v>7898</v>
      </c>
      <c r="B821" s="23">
        <v>0</v>
      </c>
      <c r="C821" s="24">
        <v>48.5</v>
      </c>
      <c r="E821" t="s">
        <v>10948</v>
      </c>
      <c r="F821">
        <v>6041954</v>
      </c>
    </row>
    <row r="822" spans="1:6" hidden="1" x14ac:dyDescent="0.3">
      <c r="A822" s="21" t="s">
        <v>7899</v>
      </c>
      <c r="B822" s="23">
        <v>0</v>
      </c>
      <c r="C822" s="24">
        <v>48.5</v>
      </c>
      <c r="E822" t="s">
        <v>10949</v>
      </c>
      <c r="F822">
        <v>6056037</v>
      </c>
    </row>
    <row r="823" spans="1:6" hidden="1" x14ac:dyDescent="0.3">
      <c r="A823" s="21" t="s">
        <v>7900</v>
      </c>
      <c r="B823" s="23">
        <v>0</v>
      </c>
      <c r="C823" s="24">
        <v>48</v>
      </c>
      <c r="E823" t="s">
        <v>10950</v>
      </c>
      <c r="F823">
        <v>6060630</v>
      </c>
    </row>
    <row r="824" spans="1:6" hidden="1" x14ac:dyDescent="0.3">
      <c r="A824" s="21" t="s">
        <v>7901</v>
      </c>
      <c r="B824" s="23">
        <v>0</v>
      </c>
      <c r="C824" s="24">
        <v>48</v>
      </c>
      <c r="E824" t="s">
        <v>10951</v>
      </c>
      <c r="F824">
        <v>6062546</v>
      </c>
    </row>
    <row r="825" spans="1:6" hidden="1" x14ac:dyDescent="0.3">
      <c r="A825" s="21" t="s">
        <v>7902</v>
      </c>
      <c r="B825" s="23">
        <v>0</v>
      </c>
      <c r="C825" s="24">
        <v>47.97</v>
      </c>
      <c r="E825" t="s">
        <v>10952</v>
      </c>
      <c r="F825">
        <v>6047476</v>
      </c>
    </row>
    <row r="826" spans="1:6" hidden="1" x14ac:dyDescent="0.3">
      <c r="A826" s="21" t="s">
        <v>7903</v>
      </c>
      <c r="B826" s="23">
        <v>0</v>
      </c>
      <c r="C826" s="24">
        <v>47.76</v>
      </c>
      <c r="E826" t="s">
        <v>10953</v>
      </c>
      <c r="F826">
        <v>6056043</v>
      </c>
    </row>
    <row r="827" spans="1:6" hidden="1" x14ac:dyDescent="0.3">
      <c r="A827" s="21" t="s">
        <v>7904</v>
      </c>
      <c r="B827" s="23">
        <v>0</v>
      </c>
      <c r="C827" s="24">
        <v>47.68</v>
      </c>
      <c r="E827" t="s">
        <v>10954</v>
      </c>
      <c r="F827">
        <v>6042255</v>
      </c>
    </row>
    <row r="828" spans="1:6" hidden="1" x14ac:dyDescent="0.3">
      <c r="A828" s="21" t="s">
        <v>7905</v>
      </c>
      <c r="B828" s="23">
        <v>0</v>
      </c>
      <c r="C828" s="24">
        <v>47.25</v>
      </c>
      <c r="E828" t="s">
        <v>10955</v>
      </c>
      <c r="F828">
        <v>6044975</v>
      </c>
    </row>
    <row r="829" spans="1:6" hidden="1" x14ac:dyDescent="0.3">
      <c r="A829" s="21" t="s">
        <v>7906</v>
      </c>
      <c r="B829" s="23">
        <v>0</v>
      </c>
      <c r="C829" s="24">
        <v>47.18</v>
      </c>
      <c r="E829" t="s">
        <v>10956</v>
      </c>
      <c r="F829">
        <v>6058734</v>
      </c>
    </row>
    <row r="830" spans="1:6" hidden="1" x14ac:dyDescent="0.3">
      <c r="A830" s="21" t="s">
        <v>7907</v>
      </c>
      <c r="B830" s="23">
        <v>3</v>
      </c>
      <c r="C830" s="24">
        <v>47.120000000000005</v>
      </c>
      <c r="E830" t="s">
        <v>10957</v>
      </c>
      <c r="F830">
        <v>5038028</v>
      </c>
    </row>
    <row r="831" spans="1:6" hidden="1" x14ac:dyDescent="0.3">
      <c r="A831" s="21" t="s">
        <v>7908</v>
      </c>
      <c r="B831" s="23">
        <v>0</v>
      </c>
      <c r="C831" s="24">
        <v>46.91</v>
      </c>
      <c r="E831" t="s">
        <v>10958</v>
      </c>
      <c r="F831">
        <v>6051930</v>
      </c>
    </row>
    <row r="832" spans="1:6" hidden="1" x14ac:dyDescent="0.3">
      <c r="A832" s="21" t="s">
        <v>7909</v>
      </c>
      <c r="B832" s="23">
        <v>0</v>
      </c>
      <c r="C832" s="24">
        <v>46.79</v>
      </c>
      <c r="E832" t="s">
        <v>10959</v>
      </c>
      <c r="F832">
        <v>6049073</v>
      </c>
    </row>
    <row r="833" spans="1:6" hidden="1" x14ac:dyDescent="0.3">
      <c r="A833" s="21" t="s">
        <v>7910</v>
      </c>
      <c r="B833" s="23">
        <v>11</v>
      </c>
      <c r="C833" s="24">
        <v>46.55</v>
      </c>
      <c r="E833" t="s">
        <v>10960</v>
      </c>
      <c r="F833">
        <v>5026959</v>
      </c>
    </row>
    <row r="834" spans="1:6" hidden="1" x14ac:dyDescent="0.3">
      <c r="A834" s="21" t="s">
        <v>7911</v>
      </c>
      <c r="B834" s="23">
        <v>0</v>
      </c>
      <c r="C834" s="24">
        <v>46.14</v>
      </c>
      <c r="E834" t="s">
        <v>10961</v>
      </c>
      <c r="F834">
        <v>6061991</v>
      </c>
    </row>
    <row r="835" spans="1:6" hidden="1" x14ac:dyDescent="0.3">
      <c r="A835" s="21" t="s">
        <v>7912</v>
      </c>
      <c r="B835" s="23">
        <v>0</v>
      </c>
      <c r="C835" s="24">
        <v>45.65</v>
      </c>
      <c r="E835" t="s">
        <v>10962</v>
      </c>
      <c r="F835">
        <v>6058226</v>
      </c>
    </row>
    <row r="836" spans="1:6" hidden="1" x14ac:dyDescent="0.3">
      <c r="A836" s="21" t="s">
        <v>7913</v>
      </c>
      <c r="B836" s="23">
        <v>0</v>
      </c>
      <c r="C836" s="24">
        <v>45.6</v>
      </c>
      <c r="E836" t="s">
        <v>10963</v>
      </c>
      <c r="F836">
        <v>6041221</v>
      </c>
    </row>
    <row r="837" spans="1:6" hidden="1" x14ac:dyDescent="0.3">
      <c r="A837" s="21" t="s">
        <v>7914</v>
      </c>
      <c r="B837" s="23">
        <v>0</v>
      </c>
      <c r="C837" s="24">
        <v>45.56</v>
      </c>
      <c r="E837" t="s">
        <v>10964</v>
      </c>
      <c r="F837">
        <v>6046871</v>
      </c>
    </row>
    <row r="838" spans="1:6" hidden="1" x14ac:dyDescent="0.3">
      <c r="A838" s="21" t="s">
        <v>7915</v>
      </c>
      <c r="B838" s="23">
        <v>0</v>
      </c>
      <c r="C838" s="24">
        <v>45.36</v>
      </c>
      <c r="E838" t="s">
        <v>10965</v>
      </c>
      <c r="F838">
        <v>6046275</v>
      </c>
    </row>
    <row r="839" spans="1:6" hidden="1" x14ac:dyDescent="0.3">
      <c r="A839" s="21" t="s">
        <v>7916</v>
      </c>
      <c r="B839" s="23">
        <v>0</v>
      </c>
      <c r="C839" s="24">
        <v>45.06</v>
      </c>
      <c r="E839" t="s">
        <v>10966</v>
      </c>
      <c r="F839">
        <v>6041697</v>
      </c>
    </row>
    <row r="840" spans="1:6" hidden="1" x14ac:dyDescent="0.3">
      <c r="A840" s="21" t="s">
        <v>7917</v>
      </c>
      <c r="B840" s="23">
        <v>0</v>
      </c>
      <c r="C840" s="24">
        <v>45.06</v>
      </c>
      <c r="E840" t="s">
        <v>10967</v>
      </c>
      <c r="F840">
        <v>6060673</v>
      </c>
    </row>
    <row r="841" spans="1:6" hidden="1" x14ac:dyDescent="0.3">
      <c r="A841" s="21" t="s">
        <v>7918</v>
      </c>
      <c r="B841" s="23">
        <v>0</v>
      </c>
      <c r="C841" s="24">
        <v>45</v>
      </c>
      <c r="E841" t="s">
        <v>10968</v>
      </c>
      <c r="F841">
        <v>6062076</v>
      </c>
    </row>
    <row r="842" spans="1:6" hidden="1" x14ac:dyDescent="0.3">
      <c r="A842" s="21" t="s">
        <v>7919</v>
      </c>
      <c r="B842" s="23">
        <v>20</v>
      </c>
      <c r="C842" s="24">
        <v>44.88</v>
      </c>
      <c r="E842" t="s">
        <v>10969</v>
      </c>
      <c r="F842">
        <v>5091000</v>
      </c>
    </row>
    <row r="843" spans="1:6" hidden="1" x14ac:dyDescent="0.3">
      <c r="A843" s="21" t="s">
        <v>7920</v>
      </c>
      <c r="B843" s="23">
        <v>0</v>
      </c>
      <c r="C843" s="24">
        <v>44.37</v>
      </c>
      <c r="E843" t="s">
        <v>10970</v>
      </c>
      <c r="F843">
        <v>6042170</v>
      </c>
    </row>
    <row r="844" spans="1:6" hidden="1" x14ac:dyDescent="0.3">
      <c r="A844" s="21" t="s">
        <v>7921</v>
      </c>
      <c r="B844" s="23">
        <v>0</v>
      </c>
      <c r="C844" s="24">
        <v>44.230000000000004</v>
      </c>
      <c r="E844" t="s">
        <v>10971</v>
      </c>
      <c r="F844">
        <v>6057893</v>
      </c>
    </row>
    <row r="845" spans="1:6" hidden="1" x14ac:dyDescent="0.3">
      <c r="A845" s="21" t="s">
        <v>7922</v>
      </c>
      <c r="B845" s="23">
        <v>0</v>
      </c>
      <c r="C845" s="24">
        <v>43.68</v>
      </c>
      <c r="E845" t="s">
        <v>10972</v>
      </c>
      <c r="F845">
        <v>6040924</v>
      </c>
    </row>
    <row r="846" spans="1:6" hidden="1" x14ac:dyDescent="0.3">
      <c r="A846" s="21" t="s">
        <v>7923</v>
      </c>
      <c r="B846" s="23">
        <v>0</v>
      </c>
      <c r="C846" s="24">
        <v>43.68</v>
      </c>
      <c r="E846" t="s">
        <v>10973</v>
      </c>
      <c r="F846">
        <v>6047362</v>
      </c>
    </row>
    <row r="847" spans="1:6" hidden="1" x14ac:dyDescent="0.3">
      <c r="A847" s="21" t="s">
        <v>7924</v>
      </c>
      <c r="B847" s="23">
        <v>0</v>
      </c>
      <c r="C847" s="24">
        <v>43.56</v>
      </c>
      <c r="E847" t="s">
        <v>10974</v>
      </c>
      <c r="F847">
        <v>6055209</v>
      </c>
    </row>
    <row r="848" spans="1:6" hidden="1" x14ac:dyDescent="0.3">
      <c r="A848" s="21" t="s">
        <v>7925</v>
      </c>
      <c r="B848" s="23">
        <v>0</v>
      </c>
      <c r="C848" s="24">
        <v>43.14</v>
      </c>
      <c r="E848" t="s">
        <v>10975</v>
      </c>
      <c r="F848">
        <v>6041853</v>
      </c>
    </row>
    <row r="849" spans="1:6" hidden="1" x14ac:dyDescent="0.3">
      <c r="A849" s="21" t="s">
        <v>7926</v>
      </c>
      <c r="B849" s="23">
        <v>0</v>
      </c>
      <c r="C849" s="24">
        <v>43</v>
      </c>
      <c r="E849" t="s">
        <v>10976</v>
      </c>
      <c r="F849">
        <v>6062064</v>
      </c>
    </row>
    <row r="850" spans="1:6" hidden="1" x14ac:dyDescent="0.3">
      <c r="A850" s="21" t="s">
        <v>7927</v>
      </c>
      <c r="B850" s="23">
        <v>0</v>
      </c>
      <c r="C850" s="24">
        <v>42.92</v>
      </c>
      <c r="E850" t="s">
        <v>10977</v>
      </c>
      <c r="F850">
        <v>6055203</v>
      </c>
    </row>
    <row r="851" spans="1:6" hidden="1" x14ac:dyDescent="0.3">
      <c r="A851" s="21" t="s">
        <v>7928</v>
      </c>
      <c r="B851" s="23">
        <v>0</v>
      </c>
      <c r="C851" s="24">
        <v>42.56</v>
      </c>
      <c r="E851" t="s">
        <v>10978</v>
      </c>
      <c r="F851">
        <v>6053484</v>
      </c>
    </row>
    <row r="852" spans="1:6" hidden="1" x14ac:dyDescent="0.3">
      <c r="A852" s="21" t="s">
        <v>7929</v>
      </c>
      <c r="B852" s="23">
        <v>6</v>
      </c>
      <c r="C852" s="24">
        <v>42.53</v>
      </c>
      <c r="E852" t="s">
        <v>10979</v>
      </c>
      <c r="F852">
        <v>5074311</v>
      </c>
    </row>
    <row r="853" spans="1:6" hidden="1" x14ac:dyDescent="0.3">
      <c r="A853" s="21" t="s">
        <v>7930</v>
      </c>
      <c r="B853" s="23">
        <v>25</v>
      </c>
      <c r="C853" s="24">
        <v>42.45</v>
      </c>
      <c r="E853" t="s">
        <v>10980</v>
      </c>
      <c r="F853">
        <v>5025055</v>
      </c>
    </row>
    <row r="854" spans="1:6" hidden="1" x14ac:dyDescent="0.3">
      <c r="A854" s="21" t="s">
        <v>7931</v>
      </c>
      <c r="B854" s="23">
        <v>0</v>
      </c>
      <c r="C854" s="24">
        <v>42.45</v>
      </c>
      <c r="E854" t="s">
        <v>10981</v>
      </c>
      <c r="F854">
        <v>6047775</v>
      </c>
    </row>
    <row r="855" spans="1:6" hidden="1" x14ac:dyDescent="0.3">
      <c r="A855" s="21" t="s">
        <v>7932</v>
      </c>
      <c r="B855" s="23">
        <v>0</v>
      </c>
      <c r="C855" s="24">
        <v>42.43</v>
      </c>
      <c r="E855" t="s">
        <v>10982</v>
      </c>
      <c r="F855">
        <v>6042108</v>
      </c>
    </row>
    <row r="856" spans="1:6" hidden="1" x14ac:dyDescent="0.3">
      <c r="A856" s="21" t="s">
        <v>7933</v>
      </c>
      <c r="B856" s="23">
        <v>0</v>
      </c>
      <c r="C856" s="24">
        <v>42.24</v>
      </c>
      <c r="E856" t="s">
        <v>10983</v>
      </c>
      <c r="F856">
        <v>6047510</v>
      </c>
    </row>
    <row r="857" spans="1:6" hidden="1" x14ac:dyDescent="0.3">
      <c r="A857" s="21" t="s">
        <v>7934</v>
      </c>
      <c r="B857" s="23">
        <v>20</v>
      </c>
      <c r="C857" s="24">
        <v>42.14</v>
      </c>
      <c r="E857" t="s">
        <v>10984</v>
      </c>
      <c r="F857">
        <v>5074888</v>
      </c>
    </row>
    <row r="858" spans="1:6" hidden="1" x14ac:dyDescent="0.3">
      <c r="A858" s="21" t="s">
        <v>7935</v>
      </c>
      <c r="B858" s="23">
        <v>0</v>
      </c>
      <c r="C858" s="24">
        <v>41.95</v>
      </c>
      <c r="E858" t="s">
        <v>10985</v>
      </c>
      <c r="F858">
        <v>6042289</v>
      </c>
    </row>
    <row r="859" spans="1:6" hidden="1" x14ac:dyDescent="0.3">
      <c r="A859" s="21" t="s">
        <v>7936</v>
      </c>
      <c r="B859" s="23">
        <v>0</v>
      </c>
      <c r="C859" s="24">
        <v>41.61</v>
      </c>
      <c r="E859" t="s">
        <v>10986</v>
      </c>
      <c r="F859">
        <v>6056083</v>
      </c>
    </row>
    <row r="860" spans="1:6" hidden="1" x14ac:dyDescent="0.3">
      <c r="A860" s="21" t="s">
        <v>7937</v>
      </c>
      <c r="B860" s="23">
        <v>6</v>
      </c>
      <c r="C860" s="24">
        <v>41.47</v>
      </c>
      <c r="E860" t="s">
        <v>10987</v>
      </c>
      <c r="F860">
        <v>5090814</v>
      </c>
    </row>
    <row r="861" spans="1:6" hidden="1" x14ac:dyDescent="0.3">
      <c r="A861" s="21" t="s">
        <v>7938</v>
      </c>
      <c r="B861" s="23">
        <v>10</v>
      </c>
      <c r="C861" s="24">
        <v>41.19</v>
      </c>
      <c r="E861" t="s">
        <v>10988</v>
      </c>
      <c r="F861">
        <v>5017895</v>
      </c>
    </row>
    <row r="862" spans="1:6" hidden="1" x14ac:dyDescent="0.3">
      <c r="A862" s="21" t="s">
        <v>7939</v>
      </c>
      <c r="B862" s="23">
        <v>0</v>
      </c>
      <c r="C862" s="24">
        <v>40.81</v>
      </c>
      <c r="E862" t="s">
        <v>10989</v>
      </c>
      <c r="F862">
        <v>6061766</v>
      </c>
    </row>
    <row r="863" spans="1:6" hidden="1" x14ac:dyDescent="0.3">
      <c r="A863" s="21" t="s">
        <v>7940</v>
      </c>
      <c r="B863" s="23">
        <v>8</v>
      </c>
      <c r="C863" s="24">
        <v>40.730000000000004</v>
      </c>
      <c r="E863" t="s">
        <v>10990</v>
      </c>
      <c r="F863">
        <v>5092104</v>
      </c>
    </row>
    <row r="864" spans="1:6" hidden="1" x14ac:dyDescent="0.3">
      <c r="A864" s="21" t="s">
        <v>7941</v>
      </c>
      <c r="B864" s="23">
        <v>0</v>
      </c>
      <c r="C864" s="24">
        <v>40.54</v>
      </c>
      <c r="E864" t="s">
        <v>10991</v>
      </c>
      <c r="F864">
        <v>6057288</v>
      </c>
    </row>
    <row r="865" spans="1:6" hidden="1" x14ac:dyDescent="0.3">
      <c r="A865" s="21" t="s">
        <v>7942</v>
      </c>
      <c r="B865" s="23">
        <v>0</v>
      </c>
      <c r="C865" s="24">
        <v>40.260000000000005</v>
      </c>
      <c r="E865" t="s">
        <v>10992</v>
      </c>
      <c r="F865">
        <v>6041628</v>
      </c>
    </row>
    <row r="866" spans="1:6" hidden="1" x14ac:dyDescent="0.3">
      <c r="A866" s="21" t="s">
        <v>7943</v>
      </c>
      <c r="B866" s="23">
        <v>0</v>
      </c>
      <c r="C866" s="24">
        <v>40.08</v>
      </c>
      <c r="E866" t="s">
        <v>10993</v>
      </c>
      <c r="F866">
        <v>6045379</v>
      </c>
    </row>
    <row r="867" spans="1:6" hidden="1" x14ac:dyDescent="0.3">
      <c r="A867" s="21" t="s">
        <v>7944</v>
      </c>
      <c r="B867" s="23">
        <v>0</v>
      </c>
      <c r="C867" s="24">
        <v>40</v>
      </c>
      <c r="E867" t="s">
        <v>10994</v>
      </c>
      <c r="F867">
        <v>6062410</v>
      </c>
    </row>
    <row r="868" spans="1:6" hidden="1" x14ac:dyDescent="0.3">
      <c r="A868" s="21" t="s">
        <v>7945</v>
      </c>
      <c r="B868" s="23">
        <v>0</v>
      </c>
      <c r="C868" s="24">
        <v>39.950000000000003</v>
      </c>
      <c r="E868" t="s">
        <v>10995</v>
      </c>
      <c r="F868">
        <v>6054189</v>
      </c>
    </row>
    <row r="869" spans="1:6" hidden="1" x14ac:dyDescent="0.3">
      <c r="A869" s="21" t="s">
        <v>7946</v>
      </c>
      <c r="B869" s="23">
        <v>20</v>
      </c>
      <c r="C869" s="24">
        <v>39.840000000000003</v>
      </c>
      <c r="E869" t="s">
        <v>10996</v>
      </c>
      <c r="F869">
        <v>5024083</v>
      </c>
    </row>
    <row r="870" spans="1:6" hidden="1" x14ac:dyDescent="0.3">
      <c r="A870" s="21" t="s">
        <v>7947</v>
      </c>
      <c r="B870" s="23">
        <v>0</v>
      </c>
      <c r="C870" s="24">
        <v>39.739999999999995</v>
      </c>
      <c r="E870" t="s">
        <v>10997</v>
      </c>
      <c r="F870">
        <v>6060516</v>
      </c>
    </row>
    <row r="871" spans="1:6" hidden="1" x14ac:dyDescent="0.3">
      <c r="A871" s="21" t="s">
        <v>7948</v>
      </c>
      <c r="B871" s="23">
        <v>0</v>
      </c>
      <c r="C871" s="24">
        <v>39.67</v>
      </c>
      <c r="E871" t="s">
        <v>10998</v>
      </c>
      <c r="F871">
        <v>6060615</v>
      </c>
    </row>
    <row r="872" spans="1:6" hidden="1" x14ac:dyDescent="0.3">
      <c r="A872" s="21" t="s">
        <v>7949</v>
      </c>
      <c r="B872" s="23">
        <v>0</v>
      </c>
      <c r="C872" s="24">
        <v>39</v>
      </c>
      <c r="E872" t="s">
        <v>10999</v>
      </c>
      <c r="F872">
        <v>6062594</v>
      </c>
    </row>
    <row r="873" spans="1:6" hidden="1" x14ac:dyDescent="0.3">
      <c r="A873" s="21" t="s">
        <v>7950</v>
      </c>
      <c r="B873" s="23">
        <v>7.5</v>
      </c>
      <c r="C873" s="24">
        <v>38.9</v>
      </c>
      <c r="E873" t="s">
        <v>11000</v>
      </c>
      <c r="F873">
        <v>5089495</v>
      </c>
    </row>
    <row r="874" spans="1:6" hidden="1" x14ac:dyDescent="0.3">
      <c r="A874" s="21" t="s">
        <v>7951</v>
      </c>
      <c r="B874" s="23">
        <v>5</v>
      </c>
      <c r="C874" s="24">
        <v>38.840000000000003</v>
      </c>
      <c r="E874" t="s">
        <v>11001</v>
      </c>
      <c r="F874">
        <v>5091985</v>
      </c>
    </row>
    <row r="875" spans="1:6" hidden="1" x14ac:dyDescent="0.3">
      <c r="A875" s="21" t="s">
        <v>7952</v>
      </c>
      <c r="B875" s="23">
        <v>5</v>
      </c>
      <c r="C875" s="24">
        <v>38.65</v>
      </c>
      <c r="E875" t="s">
        <v>11002</v>
      </c>
      <c r="F875">
        <v>5092612</v>
      </c>
    </row>
    <row r="876" spans="1:6" hidden="1" x14ac:dyDescent="0.3">
      <c r="A876" s="21" t="s">
        <v>7953</v>
      </c>
      <c r="B876" s="23">
        <v>5</v>
      </c>
      <c r="C876" s="24">
        <v>38.65</v>
      </c>
      <c r="E876" t="s">
        <v>11003</v>
      </c>
      <c r="F876">
        <v>5092613</v>
      </c>
    </row>
    <row r="877" spans="1:6" hidden="1" x14ac:dyDescent="0.3">
      <c r="A877" s="21" t="s">
        <v>7954</v>
      </c>
      <c r="B877" s="23">
        <v>5</v>
      </c>
      <c r="C877" s="24">
        <v>38.65</v>
      </c>
      <c r="E877" t="s">
        <v>11004</v>
      </c>
      <c r="F877">
        <v>5092615</v>
      </c>
    </row>
    <row r="878" spans="1:6" hidden="1" x14ac:dyDescent="0.3">
      <c r="A878" s="21" t="s">
        <v>7955</v>
      </c>
      <c r="B878" s="23">
        <v>4</v>
      </c>
      <c r="C878" s="24">
        <v>38.51</v>
      </c>
      <c r="E878" t="s">
        <v>11005</v>
      </c>
      <c r="F878">
        <v>5092806</v>
      </c>
    </row>
    <row r="879" spans="1:6" hidden="1" x14ac:dyDescent="0.3">
      <c r="A879" s="21" t="s">
        <v>7956</v>
      </c>
      <c r="B879" s="23">
        <v>0</v>
      </c>
      <c r="C879" s="24">
        <v>38.160000000000004</v>
      </c>
      <c r="E879" t="s">
        <v>11006</v>
      </c>
      <c r="F879">
        <v>6052677</v>
      </c>
    </row>
    <row r="880" spans="1:6" hidden="1" x14ac:dyDescent="0.3">
      <c r="A880" s="21" t="s">
        <v>7957</v>
      </c>
      <c r="B880" s="23">
        <v>15</v>
      </c>
      <c r="C880" s="24">
        <v>38.08</v>
      </c>
      <c r="E880" t="s">
        <v>11007</v>
      </c>
      <c r="F880">
        <v>5024050</v>
      </c>
    </row>
    <row r="881" spans="1:6" hidden="1" x14ac:dyDescent="0.3">
      <c r="A881" s="21" t="s">
        <v>7958</v>
      </c>
      <c r="B881" s="23">
        <v>2.5</v>
      </c>
      <c r="C881" s="24">
        <v>38.07</v>
      </c>
      <c r="E881" t="s">
        <v>11008</v>
      </c>
      <c r="F881">
        <v>5051845</v>
      </c>
    </row>
    <row r="882" spans="1:6" hidden="1" x14ac:dyDescent="0.3">
      <c r="A882" s="21" t="s">
        <v>7959</v>
      </c>
      <c r="B882" s="23">
        <v>5</v>
      </c>
      <c r="C882" s="24">
        <v>38.06</v>
      </c>
      <c r="E882" t="s">
        <v>11009</v>
      </c>
      <c r="F882">
        <v>5032244</v>
      </c>
    </row>
    <row r="883" spans="1:6" hidden="1" x14ac:dyDescent="0.3">
      <c r="A883" s="21" t="s">
        <v>7960</v>
      </c>
      <c r="B883" s="23">
        <v>20</v>
      </c>
      <c r="C883" s="24">
        <v>37.96</v>
      </c>
      <c r="E883" t="s">
        <v>11010</v>
      </c>
      <c r="F883">
        <v>5025077</v>
      </c>
    </row>
    <row r="884" spans="1:6" hidden="1" x14ac:dyDescent="0.3">
      <c r="A884" s="21" t="s">
        <v>7961</v>
      </c>
      <c r="B884" s="23">
        <v>0</v>
      </c>
      <c r="C884" s="24">
        <v>37.799999999999997</v>
      </c>
      <c r="E884" t="s">
        <v>11011</v>
      </c>
      <c r="F884">
        <v>6049074</v>
      </c>
    </row>
    <row r="885" spans="1:6" hidden="1" x14ac:dyDescent="0.3">
      <c r="A885" s="21" t="s">
        <v>7962</v>
      </c>
      <c r="B885" s="23">
        <v>3</v>
      </c>
      <c r="C885" s="24">
        <v>37.79</v>
      </c>
      <c r="E885" t="s">
        <v>11012</v>
      </c>
      <c r="F885">
        <v>5028795</v>
      </c>
    </row>
    <row r="886" spans="1:6" hidden="1" x14ac:dyDescent="0.3">
      <c r="A886" s="21" t="s">
        <v>7963</v>
      </c>
      <c r="B886" s="23">
        <v>7.5</v>
      </c>
      <c r="C886" s="24">
        <v>37.74</v>
      </c>
      <c r="E886" t="s">
        <v>11013</v>
      </c>
      <c r="F886">
        <v>5089492</v>
      </c>
    </row>
    <row r="887" spans="1:6" hidden="1" x14ac:dyDescent="0.3">
      <c r="A887" s="21" t="s">
        <v>7964</v>
      </c>
      <c r="B887" s="23">
        <v>0</v>
      </c>
      <c r="C887" s="24">
        <v>37.450000000000003</v>
      </c>
      <c r="E887" t="s">
        <v>11014</v>
      </c>
      <c r="F887">
        <v>6061942</v>
      </c>
    </row>
    <row r="888" spans="1:6" hidden="1" x14ac:dyDescent="0.3">
      <c r="A888" s="21" t="s">
        <v>7965</v>
      </c>
      <c r="B888" s="23">
        <v>4</v>
      </c>
      <c r="C888" s="24">
        <v>37.44</v>
      </c>
      <c r="E888" t="s">
        <v>11015</v>
      </c>
      <c r="F888">
        <v>6006693</v>
      </c>
    </row>
    <row r="889" spans="1:6" hidden="1" x14ac:dyDescent="0.3">
      <c r="A889" s="21" t="s">
        <v>7966</v>
      </c>
      <c r="B889" s="23">
        <v>0</v>
      </c>
      <c r="C889" s="24">
        <v>37.25</v>
      </c>
      <c r="E889" t="s">
        <v>11016</v>
      </c>
      <c r="F889">
        <v>6056042</v>
      </c>
    </row>
    <row r="890" spans="1:6" hidden="1" x14ac:dyDescent="0.3">
      <c r="A890" s="21" t="s">
        <v>7967</v>
      </c>
      <c r="B890" s="23">
        <v>0</v>
      </c>
      <c r="C890" s="24">
        <v>37.04</v>
      </c>
      <c r="E890" t="s">
        <v>11017</v>
      </c>
      <c r="F890">
        <v>6041300</v>
      </c>
    </row>
    <row r="891" spans="1:6" hidden="1" x14ac:dyDescent="0.3">
      <c r="A891" s="21" t="s">
        <v>7968</v>
      </c>
      <c r="B891" s="23">
        <v>15</v>
      </c>
      <c r="C891" s="24">
        <v>36.89</v>
      </c>
      <c r="E891" t="s">
        <v>11018</v>
      </c>
      <c r="F891">
        <v>5091146</v>
      </c>
    </row>
    <row r="892" spans="1:6" hidden="1" x14ac:dyDescent="0.3">
      <c r="A892" s="21" t="s">
        <v>7969</v>
      </c>
      <c r="B892" s="23">
        <v>0</v>
      </c>
      <c r="C892" s="24">
        <v>36.840000000000003</v>
      </c>
      <c r="E892" t="s">
        <v>11019</v>
      </c>
      <c r="F892">
        <v>6040884</v>
      </c>
    </row>
    <row r="893" spans="1:6" hidden="1" x14ac:dyDescent="0.3">
      <c r="A893" s="21" t="s">
        <v>7970</v>
      </c>
      <c r="B893" s="23">
        <v>0</v>
      </c>
      <c r="C893" s="24">
        <v>36.700000000000003</v>
      </c>
      <c r="E893" t="s">
        <v>11020</v>
      </c>
      <c r="F893">
        <v>6061723</v>
      </c>
    </row>
    <row r="894" spans="1:6" hidden="1" x14ac:dyDescent="0.3">
      <c r="A894" s="21" t="s">
        <v>7971</v>
      </c>
      <c r="B894" s="23">
        <v>0</v>
      </c>
      <c r="C894" s="24">
        <v>36.660000000000004</v>
      </c>
      <c r="E894" t="s">
        <v>11021</v>
      </c>
      <c r="F894">
        <v>6055821</v>
      </c>
    </row>
    <row r="895" spans="1:6" hidden="1" x14ac:dyDescent="0.3">
      <c r="A895" s="21" t="s">
        <v>7972</v>
      </c>
      <c r="B895" s="23">
        <v>0</v>
      </c>
      <c r="C895" s="24">
        <v>36.119999999999997</v>
      </c>
      <c r="E895" t="s">
        <v>11022</v>
      </c>
      <c r="F895">
        <v>6049816</v>
      </c>
    </row>
    <row r="896" spans="1:6" hidden="1" x14ac:dyDescent="0.3">
      <c r="A896" s="21" t="s">
        <v>7973</v>
      </c>
      <c r="B896" s="23">
        <v>0</v>
      </c>
      <c r="C896" s="24">
        <v>35.83</v>
      </c>
      <c r="E896" t="s">
        <v>11023</v>
      </c>
      <c r="F896">
        <v>6054328</v>
      </c>
    </row>
    <row r="897" spans="1:6" hidden="1" x14ac:dyDescent="0.3">
      <c r="A897" s="21" t="s">
        <v>7974</v>
      </c>
      <c r="B897" s="23">
        <v>0</v>
      </c>
      <c r="C897" s="24">
        <v>35.730000000000004</v>
      </c>
      <c r="E897" t="s">
        <v>11024</v>
      </c>
      <c r="F897">
        <v>6061992</v>
      </c>
    </row>
    <row r="898" spans="1:6" hidden="1" x14ac:dyDescent="0.3">
      <c r="A898" s="21" t="s">
        <v>7975</v>
      </c>
      <c r="B898" s="23">
        <v>0</v>
      </c>
      <c r="C898" s="24">
        <v>35.659999999999997</v>
      </c>
      <c r="E898" t="s">
        <v>11025</v>
      </c>
      <c r="F898">
        <v>6059870</v>
      </c>
    </row>
    <row r="899" spans="1:6" hidden="1" x14ac:dyDescent="0.3">
      <c r="A899" s="21" t="s">
        <v>7976</v>
      </c>
      <c r="B899" s="23">
        <v>0</v>
      </c>
      <c r="C899" s="24">
        <v>35.58</v>
      </c>
      <c r="E899" t="s">
        <v>11026</v>
      </c>
      <c r="F899">
        <v>6041600</v>
      </c>
    </row>
    <row r="900" spans="1:6" hidden="1" x14ac:dyDescent="0.3">
      <c r="A900" s="21" t="s">
        <v>7977</v>
      </c>
      <c r="B900" s="23">
        <v>0</v>
      </c>
      <c r="C900" s="24">
        <v>35.58</v>
      </c>
      <c r="E900" t="s">
        <v>11027</v>
      </c>
      <c r="F900">
        <v>6041664</v>
      </c>
    </row>
    <row r="901" spans="1:6" hidden="1" x14ac:dyDescent="0.3">
      <c r="A901" s="21" t="s">
        <v>7978</v>
      </c>
      <c r="B901" s="23">
        <v>2.5</v>
      </c>
      <c r="C901" s="24">
        <v>35.54</v>
      </c>
      <c r="E901" t="s">
        <v>11028</v>
      </c>
      <c r="F901">
        <v>5012989</v>
      </c>
    </row>
    <row r="902" spans="1:6" hidden="1" x14ac:dyDescent="0.3">
      <c r="A902" s="21" t="s">
        <v>7979</v>
      </c>
      <c r="B902" s="23">
        <v>2.5</v>
      </c>
      <c r="C902" s="24">
        <v>35.54</v>
      </c>
      <c r="E902" t="s">
        <v>11029</v>
      </c>
      <c r="F902">
        <v>5028567</v>
      </c>
    </row>
    <row r="903" spans="1:6" hidden="1" x14ac:dyDescent="0.3">
      <c r="A903" s="21" t="s">
        <v>7980</v>
      </c>
      <c r="B903" s="23">
        <v>2.5</v>
      </c>
      <c r="C903" s="24">
        <v>35.54</v>
      </c>
      <c r="E903" t="s">
        <v>11030</v>
      </c>
      <c r="F903">
        <v>5091203</v>
      </c>
    </row>
    <row r="904" spans="1:6" hidden="1" x14ac:dyDescent="0.3">
      <c r="A904" s="21" t="s">
        <v>7981</v>
      </c>
      <c r="B904" s="23">
        <v>0</v>
      </c>
      <c r="C904" s="24">
        <v>35.5</v>
      </c>
      <c r="E904" t="s">
        <v>11031</v>
      </c>
      <c r="F904">
        <v>6058247</v>
      </c>
    </row>
    <row r="905" spans="1:6" hidden="1" x14ac:dyDescent="0.3">
      <c r="A905" s="21" t="s">
        <v>7982</v>
      </c>
      <c r="B905" s="23">
        <v>0</v>
      </c>
      <c r="C905" s="24">
        <v>35.469999999999992</v>
      </c>
      <c r="E905" t="s">
        <v>11032</v>
      </c>
      <c r="F905">
        <v>6041702</v>
      </c>
    </row>
    <row r="906" spans="1:6" hidden="1" x14ac:dyDescent="0.3">
      <c r="A906" s="21" t="s">
        <v>7983</v>
      </c>
      <c r="B906" s="23">
        <v>0</v>
      </c>
      <c r="C906" s="24">
        <v>35.46</v>
      </c>
      <c r="E906" t="s">
        <v>11033</v>
      </c>
      <c r="F906">
        <v>6042097</v>
      </c>
    </row>
    <row r="907" spans="1:6" hidden="1" x14ac:dyDescent="0.3">
      <c r="A907" s="21" t="s">
        <v>7984</v>
      </c>
      <c r="B907" s="23">
        <v>5</v>
      </c>
      <c r="C907" s="24">
        <v>35.409999999999997</v>
      </c>
      <c r="E907" t="s">
        <v>11034</v>
      </c>
      <c r="F907">
        <v>5088428</v>
      </c>
    </row>
    <row r="908" spans="1:6" hidden="1" x14ac:dyDescent="0.3">
      <c r="A908" s="21" t="s">
        <v>7985</v>
      </c>
      <c r="B908" s="23">
        <v>0</v>
      </c>
      <c r="C908" s="24">
        <v>35.32</v>
      </c>
      <c r="E908" t="s">
        <v>11035</v>
      </c>
      <c r="F908">
        <v>6058618</v>
      </c>
    </row>
    <row r="909" spans="1:6" hidden="1" x14ac:dyDescent="0.3">
      <c r="A909" s="21" t="s">
        <v>7986</v>
      </c>
      <c r="B909" s="23">
        <v>0</v>
      </c>
      <c r="C909" s="24">
        <v>35.28</v>
      </c>
      <c r="E909" t="s">
        <v>11036</v>
      </c>
      <c r="F909">
        <v>6061547</v>
      </c>
    </row>
    <row r="910" spans="1:6" hidden="1" x14ac:dyDescent="0.3">
      <c r="A910" s="21" t="s">
        <v>7987</v>
      </c>
      <c r="B910" s="23">
        <v>0</v>
      </c>
      <c r="C910" s="24">
        <v>35.21</v>
      </c>
      <c r="E910" t="s">
        <v>11037</v>
      </c>
      <c r="F910">
        <v>6041624</v>
      </c>
    </row>
    <row r="911" spans="1:6" hidden="1" x14ac:dyDescent="0.3">
      <c r="A911" s="21" t="s">
        <v>7988</v>
      </c>
      <c r="B911" s="23">
        <v>0</v>
      </c>
      <c r="C911" s="24">
        <v>35.200000000000003</v>
      </c>
      <c r="E911" t="s">
        <v>11038</v>
      </c>
      <c r="F911">
        <v>6054319</v>
      </c>
    </row>
    <row r="912" spans="1:6" hidden="1" x14ac:dyDescent="0.3">
      <c r="A912" s="21" t="s">
        <v>7989</v>
      </c>
      <c r="B912" s="23">
        <v>0</v>
      </c>
      <c r="C912" s="24">
        <v>35</v>
      </c>
      <c r="E912" t="s">
        <v>11039</v>
      </c>
      <c r="F912">
        <v>6062334</v>
      </c>
    </row>
    <row r="913" spans="1:8" hidden="1" x14ac:dyDescent="0.3">
      <c r="A913" s="21" t="s">
        <v>7990</v>
      </c>
      <c r="B913" s="23">
        <v>0</v>
      </c>
      <c r="C913" s="24">
        <v>34.979999999999997</v>
      </c>
      <c r="E913" t="s">
        <v>11040</v>
      </c>
      <c r="F913">
        <v>6041964</v>
      </c>
    </row>
    <row r="914" spans="1:8" hidden="1" x14ac:dyDescent="0.3">
      <c r="A914" s="21" t="s">
        <v>7991</v>
      </c>
      <c r="B914" s="23">
        <v>15</v>
      </c>
      <c r="C914" s="24">
        <v>34.950000000000003</v>
      </c>
      <c r="E914" t="s">
        <v>11041</v>
      </c>
      <c r="F914">
        <v>5024230</v>
      </c>
    </row>
    <row r="915" spans="1:8" hidden="1" x14ac:dyDescent="0.3">
      <c r="A915" s="21" t="s">
        <v>7992</v>
      </c>
      <c r="B915" s="23">
        <v>0</v>
      </c>
      <c r="C915" s="24">
        <v>34.85</v>
      </c>
      <c r="E915" t="s">
        <v>11042</v>
      </c>
      <c r="F915">
        <v>6055451</v>
      </c>
    </row>
    <row r="916" spans="1:8" hidden="1" x14ac:dyDescent="0.3">
      <c r="A916" s="21" t="s">
        <v>7993</v>
      </c>
      <c r="B916" s="23">
        <v>0</v>
      </c>
      <c r="C916" s="24">
        <v>34.76</v>
      </c>
      <c r="E916" t="s">
        <v>11043</v>
      </c>
      <c r="F916">
        <v>6062054</v>
      </c>
    </row>
    <row r="917" spans="1:8" hidden="1" x14ac:dyDescent="0.3">
      <c r="A917" s="21" t="s">
        <v>7994</v>
      </c>
      <c r="B917" s="23">
        <v>0</v>
      </c>
      <c r="C917" s="24">
        <v>34.74</v>
      </c>
      <c r="E917" t="s">
        <v>11044</v>
      </c>
      <c r="F917">
        <v>6057416</v>
      </c>
    </row>
    <row r="918" spans="1:8" hidden="1" x14ac:dyDescent="0.3">
      <c r="A918" s="21" t="s">
        <v>7995</v>
      </c>
      <c r="B918" s="23">
        <v>0</v>
      </c>
      <c r="C918" s="24">
        <v>34.58</v>
      </c>
      <c r="E918" t="s">
        <v>11045</v>
      </c>
      <c r="F918">
        <v>6055429</v>
      </c>
      <c r="H918" s="19">
        <v>25</v>
      </c>
    </row>
    <row r="919" spans="1:8" hidden="1" x14ac:dyDescent="0.3">
      <c r="A919" s="21" t="s">
        <v>7996</v>
      </c>
      <c r="B919" s="23">
        <v>4</v>
      </c>
      <c r="C919" s="24">
        <v>34.480000000000004</v>
      </c>
      <c r="E919" t="s">
        <v>11046</v>
      </c>
      <c r="F919">
        <v>5094752</v>
      </c>
    </row>
    <row r="920" spans="1:8" hidden="1" x14ac:dyDescent="0.3">
      <c r="A920" s="21" t="s">
        <v>7997</v>
      </c>
      <c r="B920" s="23">
        <v>0</v>
      </c>
      <c r="C920" s="24">
        <v>34.200000000000003</v>
      </c>
      <c r="E920" t="s">
        <v>11047</v>
      </c>
      <c r="F920">
        <v>6053477</v>
      </c>
    </row>
    <row r="921" spans="1:8" hidden="1" x14ac:dyDescent="0.3">
      <c r="A921" s="21" t="s">
        <v>7998</v>
      </c>
      <c r="B921" s="23">
        <v>0</v>
      </c>
      <c r="C921" s="24">
        <v>34.159999999999997</v>
      </c>
      <c r="E921" t="s">
        <v>11048</v>
      </c>
      <c r="F921">
        <v>6041480</v>
      </c>
    </row>
    <row r="922" spans="1:8" hidden="1" x14ac:dyDescent="0.3">
      <c r="A922" s="21" t="s">
        <v>7999</v>
      </c>
      <c r="B922" s="23">
        <v>2.5</v>
      </c>
      <c r="C922" s="24">
        <v>34.049999999999997</v>
      </c>
      <c r="E922" t="s">
        <v>11049</v>
      </c>
      <c r="F922">
        <v>5028458</v>
      </c>
    </row>
    <row r="923" spans="1:8" hidden="1" x14ac:dyDescent="0.3">
      <c r="A923" s="21" t="s">
        <v>8000</v>
      </c>
      <c r="B923" s="23">
        <v>2.5</v>
      </c>
      <c r="C923" s="24">
        <v>34.049999999999997</v>
      </c>
      <c r="E923" t="s">
        <v>11050</v>
      </c>
      <c r="F923">
        <v>5028476</v>
      </c>
    </row>
    <row r="924" spans="1:8" hidden="1" x14ac:dyDescent="0.3">
      <c r="A924" s="21" t="s">
        <v>8001</v>
      </c>
      <c r="B924" s="23">
        <v>0</v>
      </c>
      <c r="C924" s="24">
        <v>34.04</v>
      </c>
      <c r="E924" t="s">
        <v>11051</v>
      </c>
      <c r="F924">
        <v>6058621</v>
      </c>
    </row>
    <row r="925" spans="1:8" hidden="1" x14ac:dyDescent="0.3">
      <c r="A925" s="21" t="s">
        <v>8002</v>
      </c>
      <c r="B925" s="23">
        <v>0</v>
      </c>
      <c r="C925" s="24">
        <v>33.93</v>
      </c>
      <c r="E925" t="s">
        <v>11052</v>
      </c>
      <c r="F925">
        <v>6056837</v>
      </c>
    </row>
    <row r="926" spans="1:8" hidden="1" x14ac:dyDescent="0.3">
      <c r="A926" s="21" t="s">
        <v>8003</v>
      </c>
      <c r="B926" s="23">
        <v>5</v>
      </c>
      <c r="C926" s="24">
        <v>33.74</v>
      </c>
      <c r="E926" t="s">
        <v>11053</v>
      </c>
      <c r="F926">
        <v>5026915</v>
      </c>
      <c r="G926">
        <v>16.670000000000002</v>
      </c>
      <c r="H926" s="19">
        <v>2.0239952009598081</v>
      </c>
    </row>
    <row r="927" spans="1:8" hidden="1" x14ac:dyDescent="0.3">
      <c r="A927" s="21" t="s">
        <v>8004</v>
      </c>
      <c r="B927" s="23">
        <v>0</v>
      </c>
      <c r="C927" s="24">
        <v>33.659999999999997</v>
      </c>
      <c r="E927" t="s">
        <v>11054</v>
      </c>
      <c r="F927">
        <v>6048366</v>
      </c>
    </row>
    <row r="928" spans="1:8" hidden="1" x14ac:dyDescent="0.3">
      <c r="A928" s="21" t="s">
        <v>8005</v>
      </c>
      <c r="B928" s="23">
        <v>2</v>
      </c>
      <c r="C928" s="24">
        <v>33.5</v>
      </c>
      <c r="E928" t="s">
        <v>11055</v>
      </c>
      <c r="F928">
        <v>5028578</v>
      </c>
    </row>
    <row r="929" spans="1:6" hidden="1" x14ac:dyDescent="0.3">
      <c r="A929" s="21" t="s">
        <v>8006</v>
      </c>
      <c r="B929" s="23">
        <v>2.5</v>
      </c>
      <c r="C929" s="24">
        <v>33.33</v>
      </c>
      <c r="E929" t="s">
        <v>11056</v>
      </c>
      <c r="F929">
        <v>5096142</v>
      </c>
    </row>
    <row r="930" spans="1:6" hidden="1" x14ac:dyDescent="0.3">
      <c r="A930" s="21" t="s">
        <v>8007</v>
      </c>
      <c r="B930" s="23">
        <v>0</v>
      </c>
      <c r="C930" s="24">
        <v>33.299999999999997</v>
      </c>
      <c r="E930" t="s">
        <v>11057</v>
      </c>
      <c r="F930">
        <v>6059800</v>
      </c>
    </row>
    <row r="931" spans="1:6" hidden="1" x14ac:dyDescent="0.3">
      <c r="A931" s="21" t="s">
        <v>8008</v>
      </c>
      <c r="B931" s="23">
        <v>10</v>
      </c>
      <c r="C931" s="24">
        <v>33.29</v>
      </c>
      <c r="E931" t="s">
        <v>11058</v>
      </c>
      <c r="F931">
        <v>5096601</v>
      </c>
    </row>
    <row r="932" spans="1:6" hidden="1" x14ac:dyDescent="0.3">
      <c r="A932" s="21" t="s">
        <v>8009</v>
      </c>
      <c r="B932" s="23">
        <v>2.5</v>
      </c>
      <c r="C932" s="24">
        <v>33.24</v>
      </c>
      <c r="E932" t="s">
        <v>11059</v>
      </c>
      <c r="F932">
        <v>5028793</v>
      </c>
    </row>
    <row r="933" spans="1:6" hidden="1" x14ac:dyDescent="0.3">
      <c r="A933" s="21" t="s">
        <v>8010</v>
      </c>
      <c r="B933" s="23">
        <v>0</v>
      </c>
      <c r="C933" s="24">
        <v>33.06</v>
      </c>
      <c r="E933" t="s">
        <v>11060</v>
      </c>
      <c r="F933">
        <v>6061548</v>
      </c>
    </row>
    <row r="934" spans="1:6" hidden="1" x14ac:dyDescent="0.3">
      <c r="A934" s="21" t="s">
        <v>8011</v>
      </c>
      <c r="B934" s="23">
        <v>0</v>
      </c>
      <c r="C934" s="24">
        <v>32.89</v>
      </c>
      <c r="E934" t="s">
        <v>11061</v>
      </c>
      <c r="F934">
        <v>6042051</v>
      </c>
    </row>
    <row r="935" spans="1:6" hidden="1" x14ac:dyDescent="0.3">
      <c r="A935" s="21" t="s">
        <v>8012</v>
      </c>
      <c r="B935" s="23">
        <v>0</v>
      </c>
      <c r="C935" s="24">
        <v>32.879999999999995</v>
      </c>
      <c r="E935" t="s">
        <v>11062</v>
      </c>
      <c r="F935">
        <v>6056044</v>
      </c>
    </row>
    <row r="936" spans="1:6" hidden="1" x14ac:dyDescent="0.3">
      <c r="A936" s="21" t="s">
        <v>8013</v>
      </c>
      <c r="B936" s="23">
        <v>10</v>
      </c>
      <c r="C936" s="24">
        <v>32.76</v>
      </c>
      <c r="E936" t="s">
        <v>11063</v>
      </c>
      <c r="F936">
        <v>5096091</v>
      </c>
    </row>
    <row r="937" spans="1:6" hidden="1" x14ac:dyDescent="0.3">
      <c r="A937" s="21" t="s">
        <v>8014</v>
      </c>
      <c r="B937" s="23">
        <v>0</v>
      </c>
      <c r="C937" s="24">
        <v>32.660000000000004</v>
      </c>
      <c r="E937" t="s">
        <v>11064</v>
      </c>
      <c r="F937">
        <v>6054690</v>
      </c>
    </row>
    <row r="938" spans="1:6" hidden="1" x14ac:dyDescent="0.3">
      <c r="A938" s="21" t="s">
        <v>8015</v>
      </c>
      <c r="B938" s="23">
        <v>0</v>
      </c>
      <c r="C938" s="24">
        <v>32.5</v>
      </c>
      <c r="E938" t="s">
        <v>11065</v>
      </c>
      <c r="F938">
        <v>6047323</v>
      </c>
    </row>
    <row r="939" spans="1:6" hidden="1" x14ac:dyDescent="0.3">
      <c r="A939" s="21" t="s">
        <v>8016</v>
      </c>
      <c r="B939" s="23">
        <v>5</v>
      </c>
      <c r="C939" s="24">
        <v>32.36</v>
      </c>
      <c r="E939" t="s">
        <v>11066</v>
      </c>
      <c r="F939">
        <v>5092610</v>
      </c>
    </row>
    <row r="940" spans="1:6" hidden="1" x14ac:dyDescent="0.3">
      <c r="A940" s="21" t="s">
        <v>8017</v>
      </c>
      <c r="B940" s="23">
        <v>0</v>
      </c>
      <c r="C940" s="24">
        <v>32.36</v>
      </c>
      <c r="E940" t="s">
        <v>11067</v>
      </c>
      <c r="F940">
        <v>6056008</v>
      </c>
    </row>
    <row r="941" spans="1:6" hidden="1" x14ac:dyDescent="0.3">
      <c r="A941" s="21" t="s">
        <v>8018</v>
      </c>
      <c r="B941" s="23">
        <v>10</v>
      </c>
      <c r="C941" s="24">
        <v>32.35</v>
      </c>
      <c r="E941" t="s">
        <v>11068</v>
      </c>
      <c r="F941">
        <v>6033259</v>
      </c>
    </row>
    <row r="942" spans="1:6" hidden="1" x14ac:dyDescent="0.3">
      <c r="A942" s="21" t="s">
        <v>8019</v>
      </c>
      <c r="B942" s="23">
        <v>0</v>
      </c>
      <c r="C942" s="24">
        <v>32.17</v>
      </c>
      <c r="E942" t="s">
        <v>11069</v>
      </c>
      <c r="F942">
        <v>6042142</v>
      </c>
    </row>
    <row r="943" spans="1:6" hidden="1" x14ac:dyDescent="0.3">
      <c r="A943" s="21" t="s">
        <v>8020</v>
      </c>
      <c r="B943" s="23">
        <v>0</v>
      </c>
      <c r="C943" s="24">
        <v>31.980000000000004</v>
      </c>
      <c r="E943" t="s">
        <v>11070</v>
      </c>
      <c r="F943">
        <v>6040881</v>
      </c>
    </row>
    <row r="944" spans="1:6" hidden="1" x14ac:dyDescent="0.3">
      <c r="A944" s="21" t="s">
        <v>8021</v>
      </c>
      <c r="B944" s="23">
        <v>5</v>
      </c>
      <c r="C944" s="24">
        <v>31.76</v>
      </c>
      <c r="E944" t="s">
        <v>11071</v>
      </c>
      <c r="F944">
        <v>5027925</v>
      </c>
    </row>
    <row r="945" spans="1:6" hidden="1" x14ac:dyDescent="0.3">
      <c r="A945" s="21" t="s">
        <v>8022</v>
      </c>
      <c r="B945" s="23">
        <v>0</v>
      </c>
      <c r="C945" s="24">
        <v>31.76</v>
      </c>
      <c r="E945" t="s">
        <v>11072</v>
      </c>
      <c r="F945">
        <v>6054182</v>
      </c>
    </row>
    <row r="946" spans="1:6" hidden="1" x14ac:dyDescent="0.3">
      <c r="A946" s="21" t="s">
        <v>8023</v>
      </c>
      <c r="B946" s="23">
        <v>0</v>
      </c>
      <c r="C946" s="24">
        <v>31.36</v>
      </c>
      <c r="E946" t="s">
        <v>11073</v>
      </c>
      <c r="F946">
        <v>6042298</v>
      </c>
    </row>
    <row r="947" spans="1:6" hidden="1" x14ac:dyDescent="0.3">
      <c r="A947" s="21" t="s">
        <v>8024</v>
      </c>
      <c r="B947" s="23">
        <v>0</v>
      </c>
      <c r="C947" s="24">
        <v>31.36</v>
      </c>
      <c r="E947" t="s">
        <v>11074</v>
      </c>
      <c r="F947">
        <v>6055435</v>
      </c>
    </row>
    <row r="948" spans="1:6" hidden="1" x14ac:dyDescent="0.3">
      <c r="A948" s="21" t="s">
        <v>8025</v>
      </c>
      <c r="B948" s="23">
        <v>0</v>
      </c>
      <c r="C948" s="24">
        <v>31.34</v>
      </c>
      <c r="E948" t="s">
        <v>11075</v>
      </c>
      <c r="F948">
        <v>6056016</v>
      </c>
    </row>
    <row r="949" spans="1:6" hidden="1" x14ac:dyDescent="0.3">
      <c r="A949" s="21" t="s">
        <v>8026</v>
      </c>
      <c r="B949" s="23">
        <v>10</v>
      </c>
      <c r="C949" s="24">
        <v>31.18</v>
      </c>
      <c r="E949" t="s">
        <v>11076</v>
      </c>
      <c r="F949">
        <v>5093245</v>
      </c>
    </row>
    <row r="950" spans="1:6" hidden="1" x14ac:dyDescent="0.3">
      <c r="A950" s="21" t="s">
        <v>8027</v>
      </c>
      <c r="B950" s="23">
        <v>0</v>
      </c>
      <c r="C950" s="24">
        <v>31.1</v>
      </c>
      <c r="E950" t="s">
        <v>11077</v>
      </c>
      <c r="F950">
        <v>6041345</v>
      </c>
    </row>
    <row r="951" spans="1:6" hidden="1" x14ac:dyDescent="0.3">
      <c r="A951" s="21" t="s">
        <v>8028</v>
      </c>
      <c r="B951" s="23">
        <v>5</v>
      </c>
      <c r="C951" s="24">
        <v>30.71</v>
      </c>
      <c r="E951" t="s">
        <v>11078</v>
      </c>
      <c r="F951">
        <v>5017550</v>
      </c>
    </row>
    <row r="952" spans="1:6" hidden="1" x14ac:dyDescent="0.3">
      <c r="A952" s="21" t="s">
        <v>8029</v>
      </c>
      <c r="B952" s="23">
        <v>10</v>
      </c>
      <c r="C952" s="24">
        <v>30.68</v>
      </c>
      <c r="E952" t="s">
        <v>11079</v>
      </c>
      <c r="F952">
        <v>5064657</v>
      </c>
    </row>
    <row r="953" spans="1:6" hidden="1" x14ac:dyDescent="0.3">
      <c r="A953" s="21" t="s">
        <v>8030</v>
      </c>
      <c r="B953" s="23">
        <v>2</v>
      </c>
      <c r="C953" s="24">
        <v>30.64</v>
      </c>
      <c r="E953" t="s">
        <v>11080</v>
      </c>
      <c r="F953">
        <v>5091372</v>
      </c>
    </row>
    <row r="954" spans="1:6" hidden="1" x14ac:dyDescent="0.3">
      <c r="A954" s="21" t="s">
        <v>8031</v>
      </c>
      <c r="B954" s="23">
        <v>7</v>
      </c>
      <c r="C954" s="24">
        <v>30.459999999999997</v>
      </c>
      <c r="E954" t="s">
        <v>11081</v>
      </c>
      <c r="F954">
        <v>5091091</v>
      </c>
    </row>
    <row r="955" spans="1:6" hidden="1" x14ac:dyDescent="0.3">
      <c r="A955" s="21" t="s">
        <v>8032</v>
      </c>
      <c r="B955" s="23">
        <v>0</v>
      </c>
      <c r="C955" s="24">
        <v>30.4</v>
      </c>
      <c r="E955" t="s">
        <v>11082</v>
      </c>
      <c r="F955">
        <v>6061778</v>
      </c>
    </row>
    <row r="956" spans="1:6" hidden="1" x14ac:dyDescent="0.3">
      <c r="A956" s="21" t="s">
        <v>8033</v>
      </c>
      <c r="B956" s="23">
        <v>2.5</v>
      </c>
      <c r="C956" s="24">
        <v>30.36</v>
      </c>
      <c r="E956" t="s">
        <v>11083</v>
      </c>
      <c r="F956">
        <v>5028787</v>
      </c>
    </row>
    <row r="957" spans="1:6" hidden="1" x14ac:dyDescent="0.3">
      <c r="A957" s="21" t="s">
        <v>8034</v>
      </c>
      <c r="B957" s="23">
        <v>0</v>
      </c>
      <c r="C957" s="24">
        <v>30.3</v>
      </c>
      <c r="E957" t="s">
        <v>11084</v>
      </c>
      <c r="F957">
        <v>6055822</v>
      </c>
    </row>
    <row r="958" spans="1:6" hidden="1" x14ac:dyDescent="0.3">
      <c r="A958" s="21" t="s">
        <v>8035</v>
      </c>
      <c r="B958" s="23">
        <v>0</v>
      </c>
      <c r="C958" s="24">
        <v>30.18</v>
      </c>
      <c r="E958" t="s">
        <v>11085</v>
      </c>
      <c r="F958">
        <v>6041976</v>
      </c>
    </row>
    <row r="959" spans="1:6" hidden="1" x14ac:dyDescent="0.3">
      <c r="A959" s="21" t="s">
        <v>8036</v>
      </c>
      <c r="B959" s="23">
        <v>0</v>
      </c>
      <c r="C959" s="24">
        <v>30.14</v>
      </c>
      <c r="E959" t="s">
        <v>11086</v>
      </c>
      <c r="F959">
        <v>6053075</v>
      </c>
    </row>
    <row r="960" spans="1:6" hidden="1" x14ac:dyDescent="0.3">
      <c r="A960" s="21" t="s">
        <v>8037</v>
      </c>
      <c r="B960" s="23">
        <v>5</v>
      </c>
      <c r="C960" s="24">
        <v>30.060000000000002</v>
      </c>
      <c r="E960" t="s">
        <v>11087</v>
      </c>
      <c r="F960">
        <v>5093199</v>
      </c>
    </row>
    <row r="961" spans="1:6" hidden="1" x14ac:dyDescent="0.3">
      <c r="A961" s="21" t="s">
        <v>8038</v>
      </c>
      <c r="B961" s="23">
        <v>5</v>
      </c>
      <c r="C961" s="24">
        <v>30.060000000000002</v>
      </c>
      <c r="E961" t="s">
        <v>11088</v>
      </c>
      <c r="F961">
        <v>5093200</v>
      </c>
    </row>
    <row r="962" spans="1:6" hidden="1" x14ac:dyDescent="0.3">
      <c r="A962" s="21" t="s">
        <v>8039</v>
      </c>
      <c r="B962" s="23">
        <v>5</v>
      </c>
      <c r="C962" s="24">
        <v>30.06</v>
      </c>
      <c r="E962" t="s">
        <v>11089</v>
      </c>
      <c r="F962">
        <v>5093360</v>
      </c>
    </row>
    <row r="963" spans="1:6" hidden="1" x14ac:dyDescent="0.3">
      <c r="A963" s="21" t="s">
        <v>8040</v>
      </c>
      <c r="B963" s="23">
        <v>0</v>
      </c>
      <c r="C963" s="24">
        <v>29.88</v>
      </c>
      <c r="E963" t="s">
        <v>11090</v>
      </c>
      <c r="F963">
        <v>6042023</v>
      </c>
    </row>
    <row r="964" spans="1:6" hidden="1" x14ac:dyDescent="0.3">
      <c r="A964" s="21" t="s">
        <v>8041</v>
      </c>
      <c r="B964" s="23">
        <v>10</v>
      </c>
      <c r="C964" s="24">
        <v>29.68</v>
      </c>
      <c r="E964" t="s">
        <v>11091</v>
      </c>
      <c r="F964">
        <v>5093145</v>
      </c>
    </row>
    <row r="965" spans="1:6" hidden="1" x14ac:dyDescent="0.3">
      <c r="A965" s="21" t="s">
        <v>8042</v>
      </c>
      <c r="B965" s="23">
        <v>2.5</v>
      </c>
      <c r="C965" s="24">
        <v>29.61</v>
      </c>
      <c r="E965" t="s">
        <v>11092</v>
      </c>
      <c r="F965">
        <v>5028506</v>
      </c>
    </row>
    <row r="966" spans="1:6" hidden="1" x14ac:dyDescent="0.3">
      <c r="A966" s="21" t="s">
        <v>8043</v>
      </c>
      <c r="B966" s="23">
        <v>0</v>
      </c>
      <c r="C966" s="24">
        <v>29.14</v>
      </c>
      <c r="E966" t="s">
        <v>11093</v>
      </c>
      <c r="F966">
        <v>6042123</v>
      </c>
    </row>
    <row r="967" spans="1:6" hidden="1" x14ac:dyDescent="0.3">
      <c r="A967" s="21" t="s">
        <v>8044</v>
      </c>
      <c r="B967" s="23">
        <v>0</v>
      </c>
      <c r="C967" s="24">
        <v>28.92</v>
      </c>
      <c r="E967" t="s">
        <v>11094</v>
      </c>
      <c r="F967">
        <v>6057891</v>
      </c>
    </row>
    <row r="968" spans="1:6" hidden="1" x14ac:dyDescent="0.3">
      <c r="A968" s="21" t="s">
        <v>8045</v>
      </c>
      <c r="B968" s="23">
        <v>0</v>
      </c>
      <c r="C968" s="24">
        <v>28.9</v>
      </c>
      <c r="E968" t="s">
        <v>11095</v>
      </c>
      <c r="F968">
        <v>6058191</v>
      </c>
    </row>
    <row r="969" spans="1:6" hidden="1" x14ac:dyDescent="0.3">
      <c r="A969" s="21" t="s">
        <v>8046</v>
      </c>
      <c r="B969" s="23">
        <v>10</v>
      </c>
      <c r="C969" s="24">
        <v>28.869999999999997</v>
      </c>
      <c r="E969" t="s">
        <v>11096</v>
      </c>
      <c r="F969">
        <v>5091081</v>
      </c>
    </row>
    <row r="970" spans="1:6" hidden="1" x14ac:dyDescent="0.3">
      <c r="A970" s="21" t="s">
        <v>8047</v>
      </c>
      <c r="B970" s="23">
        <v>0</v>
      </c>
      <c r="C970" s="24">
        <v>28.82</v>
      </c>
      <c r="E970" t="s">
        <v>11097</v>
      </c>
      <c r="F970">
        <v>6057292</v>
      </c>
    </row>
    <row r="971" spans="1:6" hidden="1" x14ac:dyDescent="0.3">
      <c r="A971" s="21" t="s">
        <v>8048</v>
      </c>
      <c r="B971" s="23">
        <v>0</v>
      </c>
      <c r="C971" s="24">
        <v>28.5</v>
      </c>
      <c r="E971" t="s">
        <v>11098</v>
      </c>
      <c r="F971">
        <v>6059888</v>
      </c>
    </row>
    <row r="972" spans="1:6" hidden="1" x14ac:dyDescent="0.3">
      <c r="A972" s="21" t="s">
        <v>8049</v>
      </c>
      <c r="B972" s="23">
        <v>2</v>
      </c>
      <c r="C972" s="24">
        <v>28.479999999999997</v>
      </c>
      <c r="E972" t="s">
        <v>11099</v>
      </c>
      <c r="F972">
        <v>5028777</v>
      </c>
    </row>
    <row r="973" spans="1:6" hidden="1" x14ac:dyDescent="0.3">
      <c r="A973" s="21" t="s">
        <v>8050</v>
      </c>
      <c r="B973" s="23">
        <v>5</v>
      </c>
      <c r="C973" s="24">
        <v>28.45</v>
      </c>
      <c r="E973" t="s">
        <v>11100</v>
      </c>
      <c r="F973">
        <v>5091105</v>
      </c>
    </row>
    <row r="974" spans="1:6" hidden="1" x14ac:dyDescent="0.3">
      <c r="A974" s="21" t="s">
        <v>8051</v>
      </c>
      <c r="B974" s="23">
        <v>0</v>
      </c>
      <c r="C974" s="24">
        <v>28.44</v>
      </c>
      <c r="E974" t="s">
        <v>11101</v>
      </c>
      <c r="F974">
        <v>6058614</v>
      </c>
    </row>
    <row r="975" spans="1:6" hidden="1" x14ac:dyDescent="0.3">
      <c r="A975" s="21" t="s">
        <v>8052</v>
      </c>
      <c r="B975" s="23">
        <v>2.5</v>
      </c>
      <c r="C975" s="24">
        <v>28.43</v>
      </c>
      <c r="E975" t="s">
        <v>11102</v>
      </c>
      <c r="F975">
        <v>5090894</v>
      </c>
    </row>
    <row r="976" spans="1:6" hidden="1" x14ac:dyDescent="0.3">
      <c r="A976" s="21" t="s">
        <v>8053</v>
      </c>
      <c r="B976" s="23">
        <v>2.5</v>
      </c>
      <c r="C976" s="24">
        <v>28.43</v>
      </c>
      <c r="E976" t="s">
        <v>11103</v>
      </c>
      <c r="F976">
        <v>5090896</v>
      </c>
    </row>
    <row r="977" spans="1:6" hidden="1" x14ac:dyDescent="0.3">
      <c r="A977" s="21" t="s">
        <v>8054</v>
      </c>
      <c r="B977" s="23">
        <v>0</v>
      </c>
      <c r="C977" s="24">
        <v>28.36</v>
      </c>
      <c r="E977" t="s">
        <v>11104</v>
      </c>
      <c r="F977">
        <v>6059890</v>
      </c>
    </row>
    <row r="978" spans="1:6" hidden="1" x14ac:dyDescent="0.3">
      <c r="A978" s="21" t="s">
        <v>8055</v>
      </c>
      <c r="B978" s="23">
        <v>0</v>
      </c>
      <c r="C978" s="24">
        <v>28.240000000000002</v>
      </c>
      <c r="E978" t="s">
        <v>11105</v>
      </c>
      <c r="F978">
        <v>6041548</v>
      </c>
    </row>
    <row r="979" spans="1:6" hidden="1" x14ac:dyDescent="0.3">
      <c r="A979" s="21" t="s">
        <v>8056</v>
      </c>
      <c r="B979" s="23">
        <v>0</v>
      </c>
      <c r="C979" s="24">
        <v>28.18</v>
      </c>
      <c r="E979" t="s">
        <v>11106</v>
      </c>
      <c r="F979">
        <v>6060912</v>
      </c>
    </row>
    <row r="980" spans="1:6" hidden="1" x14ac:dyDescent="0.3">
      <c r="A980" s="21" t="s">
        <v>8057</v>
      </c>
      <c r="B980" s="23">
        <v>0</v>
      </c>
      <c r="C980" s="24">
        <v>28.050000000000004</v>
      </c>
      <c r="E980" t="s">
        <v>11107</v>
      </c>
      <c r="F980">
        <v>6058241</v>
      </c>
    </row>
    <row r="981" spans="1:6" hidden="1" x14ac:dyDescent="0.3">
      <c r="A981" s="21" t="s">
        <v>8058</v>
      </c>
      <c r="B981" s="23">
        <v>0</v>
      </c>
      <c r="C981" s="24">
        <v>27.8</v>
      </c>
      <c r="E981" t="s">
        <v>11108</v>
      </c>
      <c r="F981">
        <v>6041986</v>
      </c>
    </row>
    <row r="982" spans="1:6" hidden="1" x14ac:dyDescent="0.3">
      <c r="A982" s="21" t="s">
        <v>8059</v>
      </c>
      <c r="B982" s="23">
        <v>0</v>
      </c>
      <c r="C982" s="24">
        <v>27.77</v>
      </c>
      <c r="E982" t="s">
        <v>11109</v>
      </c>
      <c r="F982">
        <v>6042800</v>
      </c>
    </row>
    <row r="983" spans="1:6" hidden="1" x14ac:dyDescent="0.3">
      <c r="A983" s="21" t="s">
        <v>8060</v>
      </c>
      <c r="B983" s="23">
        <v>0</v>
      </c>
      <c r="C983" s="24">
        <v>27.75</v>
      </c>
      <c r="E983" t="s">
        <v>11110</v>
      </c>
      <c r="F983">
        <v>6047950</v>
      </c>
    </row>
    <row r="984" spans="1:6" hidden="1" x14ac:dyDescent="0.3">
      <c r="A984" s="21" t="s">
        <v>8061</v>
      </c>
      <c r="B984" s="23">
        <v>0</v>
      </c>
      <c r="C984" s="24">
        <v>27.73</v>
      </c>
      <c r="E984" t="s">
        <v>11111</v>
      </c>
      <c r="F984">
        <v>6047423</v>
      </c>
    </row>
    <row r="985" spans="1:6" hidden="1" x14ac:dyDescent="0.3">
      <c r="A985" s="21" t="s">
        <v>8062</v>
      </c>
      <c r="B985" s="23">
        <v>0</v>
      </c>
      <c r="C985" s="24">
        <v>27.68</v>
      </c>
      <c r="E985" t="s">
        <v>11112</v>
      </c>
      <c r="F985">
        <v>6058183</v>
      </c>
    </row>
    <row r="986" spans="1:6" hidden="1" x14ac:dyDescent="0.3">
      <c r="A986" s="21" t="s">
        <v>8063</v>
      </c>
      <c r="B986" s="23">
        <v>0</v>
      </c>
      <c r="C986" s="24">
        <v>27.39</v>
      </c>
      <c r="E986" t="s">
        <v>11113</v>
      </c>
      <c r="F986">
        <v>6045884</v>
      </c>
    </row>
    <row r="987" spans="1:6" hidden="1" x14ac:dyDescent="0.3">
      <c r="A987" s="21" t="s">
        <v>8064</v>
      </c>
      <c r="B987" s="23">
        <v>2</v>
      </c>
      <c r="C987" s="24">
        <v>27.25</v>
      </c>
      <c r="E987" t="s">
        <v>11114</v>
      </c>
      <c r="F987">
        <v>5028773</v>
      </c>
    </row>
    <row r="988" spans="1:6" hidden="1" x14ac:dyDescent="0.3">
      <c r="A988" s="21" t="s">
        <v>8065</v>
      </c>
      <c r="B988" s="23">
        <v>2</v>
      </c>
      <c r="C988" s="24">
        <v>27.25</v>
      </c>
      <c r="E988" t="s">
        <v>11115</v>
      </c>
      <c r="F988">
        <v>5028801</v>
      </c>
    </row>
    <row r="989" spans="1:6" hidden="1" x14ac:dyDescent="0.3">
      <c r="A989" s="21" t="s">
        <v>8066</v>
      </c>
      <c r="B989" s="23">
        <v>5</v>
      </c>
      <c r="C989" s="24">
        <v>27.16</v>
      </c>
      <c r="E989" t="s">
        <v>11116</v>
      </c>
      <c r="F989">
        <v>5091109</v>
      </c>
    </row>
    <row r="990" spans="1:6" hidden="1" x14ac:dyDescent="0.3">
      <c r="A990" s="21" t="s">
        <v>8067</v>
      </c>
      <c r="B990" s="23">
        <v>0</v>
      </c>
      <c r="C990" s="24">
        <v>27.08</v>
      </c>
      <c r="E990" t="s">
        <v>11117</v>
      </c>
      <c r="F990">
        <v>6041339</v>
      </c>
    </row>
    <row r="991" spans="1:6" hidden="1" x14ac:dyDescent="0.3">
      <c r="A991" s="21" t="s">
        <v>8068</v>
      </c>
      <c r="B991" s="23">
        <v>0</v>
      </c>
      <c r="C991" s="24">
        <v>26.68</v>
      </c>
      <c r="E991" t="s">
        <v>11118</v>
      </c>
      <c r="F991">
        <v>6043008</v>
      </c>
    </row>
    <row r="992" spans="1:6" hidden="1" x14ac:dyDescent="0.3">
      <c r="A992" s="21" t="s">
        <v>8069</v>
      </c>
      <c r="B992" s="23">
        <v>2</v>
      </c>
      <c r="C992" s="24">
        <v>26.62</v>
      </c>
      <c r="E992" t="s">
        <v>11119</v>
      </c>
      <c r="F992">
        <v>5028505</v>
      </c>
    </row>
    <row r="993" spans="1:6" hidden="1" x14ac:dyDescent="0.3">
      <c r="A993" s="21" t="s">
        <v>8070</v>
      </c>
      <c r="B993" s="23">
        <v>0</v>
      </c>
      <c r="C993" s="24">
        <v>26.5</v>
      </c>
      <c r="E993" t="s">
        <v>11120</v>
      </c>
      <c r="F993">
        <v>6058733</v>
      </c>
    </row>
    <row r="994" spans="1:6" hidden="1" x14ac:dyDescent="0.3">
      <c r="A994" s="21" t="s">
        <v>8071</v>
      </c>
      <c r="B994" s="23">
        <v>10</v>
      </c>
      <c r="C994" s="24">
        <v>26.47</v>
      </c>
      <c r="E994" t="s">
        <v>11121</v>
      </c>
      <c r="F994">
        <v>5068181</v>
      </c>
    </row>
    <row r="995" spans="1:6" hidden="1" x14ac:dyDescent="0.3">
      <c r="A995" s="21" t="s">
        <v>8072</v>
      </c>
      <c r="B995" s="23">
        <v>0</v>
      </c>
      <c r="C995" s="24">
        <v>26.46</v>
      </c>
      <c r="E995" t="s">
        <v>11122</v>
      </c>
      <c r="F995">
        <v>6055722</v>
      </c>
    </row>
    <row r="996" spans="1:6" hidden="1" x14ac:dyDescent="0.3">
      <c r="A996" s="21" t="s">
        <v>8073</v>
      </c>
      <c r="B996" s="23">
        <v>0</v>
      </c>
      <c r="C996" s="24">
        <v>26.01</v>
      </c>
      <c r="E996" t="s">
        <v>11123</v>
      </c>
      <c r="F996">
        <v>6056790</v>
      </c>
    </row>
    <row r="997" spans="1:6" hidden="1" x14ac:dyDescent="0.3">
      <c r="A997" s="21" t="s">
        <v>8074</v>
      </c>
      <c r="B997" s="23">
        <v>0</v>
      </c>
      <c r="C997" s="24">
        <v>25.98</v>
      </c>
      <c r="E997" t="s">
        <v>11124</v>
      </c>
      <c r="F997">
        <v>6042069</v>
      </c>
    </row>
    <row r="998" spans="1:6" hidden="1" x14ac:dyDescent="0.3">
      <c r="A998" s="21" t="s">
        <v>8075</v>
      </c>
      <c r="B998" s="23">
        <v>0</v>
      </c>
      <c r="C998" s="24">
        <v>25.89</v>
      </c>
      <c r="E998" t="s">
        <v>11125</v>
      </c>
      <c r="F998">
        <v>6046475</v>
      </c>
    </row>
    <row r="999" spans="1:6" hidden="1" x14ac:dyDescent="0.3">
      <c r="A999" s="21" t="s">
        <v>8076</v>
      </c>
      <c r="B999" s="23">
        <v>5</v>
      </c>
      <c r="C999" s="24">
        <v>25.83</v>
      </c>
      <c r="E999" t="s">
        <v>11126</v>
      </c>
      <c r="F999">
        <v>5091034</v>
      </c>
    </row>
    <row r="1000" spans="1:6" hidden="1" x14ac:dyDescent="0.3">
      <c r="A1000" s="21" t="s">
        <v>8077</v>
      </c>
      <c r="B1000" s="23">
        <v>0</v>
      </c>
      <c r="C1000" s="24">
        <v>25.83</v>
      </c>
      <c r="E1000" t="s">
        <v>11127</v>
      </c>
      <c r="F1000">
        <v>6054371</v>
      </c>
    </row>
    <row r="1001" spans="1:6" hidden="1" x14ac:dyDescent="0.3">
      <c r="A1001" s="21" t="s">
        <v>8078</v>
      </c>
      <c r="B1001" s="23">
        <v>0</v>
      </c>
      <c r="C1001" s="24">
        <v>25.8</v>
      </c>
      <c r="E1001" t="s">
        <v>11128</v>
      </c>
      <c r="F1001">
        <v>6042104</v>
      </c>
    </row>
    <row r="1002" spans="1:6" hidden="1" x14ac:dyDescent="0.3">
      <c r="A1002" s="21" t="s">
        <v>8079</v>
      </c>
      <c r="B1002" s="23">
        <v>6</v>
      </c>
      <c r="C1002" s="24">
        <v>25.749999999999996</v>
      </c>
      <c r="E1002" t="s">
        <v>11129</v>
      </c>
      <c r="F1002">
        <v>5091088</v>
      </c>
    </row>
    <row r="1003" spans="1:6" hidden="1" x14ac:dyDescent="0.3">
      <c r="A1003" s="21" t="s">
        <v>8080</v>
      </c>
      <c r="B1003" s="23">
        <v>0</v>
      </c>
      <c r="C1003" s="24">
        <v>25.48</v>
      </c>
      <c r="E1003" t="s">
        <v>11130</v>
      </c>
      <c r="F1003">
        <v>6058613</v>
      </c>
    </row>
    <row r="1004" spans="1:6" hidden="1" x14ac:dyDescent="0.3">
      <c r="A1004" s="21" t="s">
        <v>8081</v>
      </c>
      <c r="B1004" s="23">
        <v>2</v>
      </c>
      <c r="C1004" s="24">
        <v>25.4</v>
      </c>
      <c r="E1004" t="s">
        <v>11131</v>
      </c>
      <c r="F1004">
        <v>5028780</v>
      </c>
    </row>
    <row r="1005" spans="1:6" hidden="1" x14ac:dyDescent="0.3">
      <c r="A1005" s="21" t="s">
        <v>8082</v>
      </c>
      <c r="B1005" s="23">
        <v>2</v>
      </c>
      <c r="C1005" s="24">
        <v>25.36</v>
      </c>
      <c r="E1005" t="s">
        <v>11132</v>
      </c>
      <c r="F1005">
        <v>5028465</v>
      </c>
    </row>
    <row r="1006" spans="1:6" hidden="1" x14ac:dyDescent="0.3">
      <c r="A1006" s="21" t="s">
        <v>8083</v>
      </c>
      <c r="B1006" s="23">
        <v>0</v>
      </c>
      <c r="C1006" s="24">
        <v>25.34</v>
      </c>
      <c r="E1006" t="s">
        <v>11133</v>
      </c>
      <c r="F1006">
        <v>6046476</v>
      </c>
    </row>
    <row r="1007" spans="1:6" hidden="1" x14ac:dyDescent="0.3">
      <c r="A1007" s="21" t="s">
        <v>8084</v>
      </c>
      <c r="B1007" s="23">
        <v>0</v>
      </c>
      <c r="C1007" s="24">
        <v>25.31</v>
      </c>
      <c r="E1007" t="s">
        <v>11134</v>
      </c>
      <c r="F1007">
        <v>6057291</v>
      </c>
    </row>
    <row r="1008" spans="1:6" hidden="1" x14ac:dyDescent="0.3">
      <c r="A1008" s="21" t="s">
        <v>8085</v>
      </c>
      <c r="B1008" s="23">
        <v>0</v>
      </c>
      <c r="C1008" s="24">
        <v>25.17</v>
      </c>
      <c r="E1008" t="s">
        <v>11135</v>
      </c>
      <c r="F1008">
        <v>6061043</v>
      </c>
    </row>
    <row r="1009" spans="1:6" hidden="1" x14ac:dyDescent="0.3">
      <c r="A1009" s="21" t="s">
        <v>8086</v>
      </c>
      <c r="B1009" s="23">
        <v>0</v>
      </c>
      <c r="C1009" s="24">
        <v>25.16</v>
      </c>
      <c r="E1009" t="s">
        <v>11136</v>
      </c>
      <c r="F1009">
        <v>6040778</v>
      </c>
    </row>
    <row r="1010" spans="1:6" hidden="1" x14ac:dyDescent="0.3">
      <c r="A1010" s="21" t="s">
        <v>8087</v>
      </c>
      <c r="B1010" s="23">
        <v>0</v>
      </c>
      <c r="C1010" s="24">
        <v>25.139999999999993</v>
      </c>
      <c r="E1010" t="s">
        <v>11137</v>
      </c>
      <c r="F1010">
        <v>6055444</v>
      </c>
    </row>
    <row r="1011" spans="1:6" hidden="1" x14ac:dyDescent="0.3">
      <c r="A1011" s="21" t="s">
        <v>8088</v>
      </c>
      <c r="B1011" s="23">
        <v>0</v>
      </c>
      <c r="C1011" s="24">
        <v>25.08</v>
      </c>
      <c r="E1011" t="s">
        <v>11138</v>
      </c>
      <c r="F1011">
        <v>6054444</v>
      </c>
    </row>
    <row r="1012" spans="1:6" hidden="1" x14ac:dyDescent="0.3">
      <c r="A1012" s="21" t="s">
        <v>8089</v>
      </c>
      <c r="B1012" s="23">
        <v>0</v>
      </c>
      <c r="C1012" s="24">
        <v>25</v>
      </c>
      <c r="E1012" t="s">
        <v>11139</v>
      </c>
      <c r="F1012">
        <v>6062029</v>
      </c>
    </row>
    <row r="1013" spans="1:6" hidden="1" x14ac:dyDescent="0.3">
      <c r="A1013" s="21" t="s">
        <v>8090</v>
      </c>
      <c r="B1013" s="23">
        <v>0</v>
      </c>
      <c r="C1013" s="24">
        <v>24.92</v>
      </c>
      <c r="E1013" t="s">
        <v>11140</v>
      </c>
      <c r="F1013">
        <v>6054304</v>
      </c>
    </row>
    <row r="1014" spans="1:6" hidden="1" x14ac:dyDescent="0.3">
      <c r="A1014" s="21" t="s">
        <v>8091</v>
      </c>
      <c r="B1014" s="23">
        <v>0</v>
      </c>
      <c r="C1014" s="24">
        <v>24.92</v>
      </c>
      <c r="E1014" t="s">
        <v>11141</v>
      </c>
      <c r="F1014">
        <v>6055819</v>
      </c>
    </row>
    <row r="1015" spans="1:6" hidden="1" x14ac:dyDescent="0.3">
      <c r="A1015" s="21" t="s">
        <v>8092</v>
      </c>
      <c r="B1015" s="23">
        <v>0</v>
      </c>
      <c r="C1015" s="24">
        <v>24.849999999999998</v>
      </c>
      <c r="E1015" t="s">
        <v>11142</v>
      </c>
      <c r="F1015">
        <v>6053953</v>
      </c>
    </row>
    <row r="1016" spans="1:6" hidden="1" x14ac:dyDescent="0.3">
      <c r="A1016" s="21" t="s">
        <v>8093</v>
      </c>
      <c r="B1016" s="23">
        <v>0</v>
      </c>
      <c r="C1016" s="24">
        <v>24.8</v>
      </c>
      <c r="E1016" t="s">
        <v>11143</v>
      </c>
      <c r="F1016">
        <v>6055818</v>
      </c>
    </row>
    <row r="1017" spans="1:6" hidden="1" x14ac:dyDescent="0.3">
      <c r="A1017" s="21" t="s">
        <v>8094</v>
      </c>
      <c r="B1017" s="23">
        <v>10</v>
      </c>
      <c r="C1017" s="24">
        <v>24.790000000000003</v>
      </c>
      <c r="E1017" t="s">
        <v>11144</v>
      </c>
      <c r="F1017">
        <v>5024060</v>
      </c>
    </row>
    <row r="1018" spans="1:6" hidden="1" x14ac:dyDescent="0.3">
      <c r="A1018" s="21" t="s">
        <v>8095</v>
      </c>
      <c r="B1018" s="23">
        <v>2.5</v>
      </c>
      <c r="C1018" s="24">
        <v>24.78</v>
      </c>
      <c r="E1018" t="s">
        <v>11145</v>
      </c>
      <c r="F1018">
        <v>5088433</v>
      </c>
    </row>
    <row r="1019" spans="1:6" hidden="1" x14ac:dyDescent="0.3">
      <c r="A1019" s="21" t="s">
        <v>8096</v>
      </c>
      <c r="B1019" s="23">
        <v>0</v>
      </c>
      <c r="C1019" s="24">
        <v>24.72</v>
      </c>
      <c r="E1019" t="s">
        <v>11146</v>
      </c>
      <c r="F1019">
        <v>6041967</v>
      </c>
    </row>
    <row r="1020" spans="1:6" hidden="1" x14ac:dyDescent="0.3">
      <c r="A1020" s="21" t="s">
        <v>8097</v>
      </c>
      <c r="B1020" s="23">
        <v>0</v>
      </c>
      <c r="C1020" s="24">
        <v>24.64</v>
      </c>
      <c r="E1020" t="s">
        <v>11147</v>
      </c>
      <c r="F1020">
        <v>6041974</v>
      </c>
    </row>
    <row r="1021" spans="1:6" hidden="1" x14ac:dyDescent="0.3">
      <c r="A1021" s="21" t="s">
        <v>8098</v>
      </c>
      <c r="B1021" s="23">
        <v>0</v>
      </c>
      <c r="C1021" s="24">
        <v>24.55</v>
      </c>
      <c r="E1021" t="s">
        <v>11148</v>
      </c>
      <c r="F1021">
        <v>6042133</v>
      </c>
    </row>
    <row r="1022" spans="1:6" hidden="1" x14ac:dyDescent="0.3">
      <c r="A1022" s="21" t="s">
        <v>8099</v>
      </c>
      <c r="B1022" s="23">
        <v>0</v>
      </c>
      <c r="C1022" s="24">
        <v>24.45</v>
      </c>
      <c r="E1022" t="s">
        <v>11149</v>
      </c>
      <c r="F1022">
        <v>6061954</v>
      </c>
    </row>
    <row r="1023" spans="1:6" hidden="1" x14ac:dyDescent="0.3">
      <c r="A1023" s="21" t="s">
        <v>8100</v>
      </c>
      <c r="B1023" s="23">
        <v>0</v>
      </c>
      <c r="C1023" s="24">
        <v>24.4</v>
      </c>
      <c r="E1023" t="s">
        <v>11150</v>
      </c>
      <c r="F1023">
        <v>6041651</v>
      </c>
    </row>
    <row r="1024" spans="1:6" hidden="1" x14ac:dyDescent="0.3">
      <c r="A1024" s="21" t="s">
        <v>8101</v>
      </c>
      <c r="B1024" s="23">
        <v>3</v>
      </c>
      <c r="C1024" s="24">
        <v>24.31</v>
      </c>
      <c r="E1024" t="s">
        <v>11151</v>
      </c>
      <c r="F1024">
        <v>5091072</v>
      </c>
    </row>
    <row r="1025" spans="1:6" hidden="1" x14ac:dyDescent="0.3">
      <c r="A1025" s="21" t="s">
        <v>8102</v>
      </c>
      <c r="B1025" s="23">
        <v>0</v>
      </c>
      <c r="C1025" s="24">
        <v>24.22</v>
      </c>
      <c r="E1025" t="s">
        <v>11152</v>
      </c>
      <c r="F1025">
        <v>6056964</v>
      </c>
    </row>
    <row r="1026" spans="1:6" hidden="1" x14ac:dyDescent="0.3">
      <c r="A1026" s="21" t="s">
        <v>8103</v>
      </c>
      <c r="B1026" s="23">
        <v>0</v>
      </c>
      <c r="C1026" s="24">
        <v>24</v>
      </c>
      <c r="E1026" t="s">
        <v>11153</v>
      </c>
      <c r="F1026">
        <v>6057425</v>
      </c>
    </row>
    <row r="1027" spans="1:6" hidden="1" x14ac:dyDescent="0.3">
      <c r="A1027" s="21" t="s">
        <v>8104</v>
      </c>
      <c r="B1027" s="23">
        <v>0</v>
      </c>
      <c r="C1027" s="24">
        <v>24</v>
      </c>
      <c r="E1027" t="s">
        <v>11154</v>
      </c>
      <c r="F1027">
        <v>6060624</v>
      </c>
    </row>
    <row r="1028" spans="1:6" hidden="1" x14ac:dyDescent="0.3">
      <c r="A1028" s="21" t="s">
        <v>8105</v>
      </c>
      <c r="B1028" s="23">
        <v>0</v>
      </c>
      <c r="C1028" s="24">
        <v>24</v>
      </c>
      <c r="E1028" t="s">
        <v>11155</v>
      </c>
      <c r="F1028">
        <v>6061920</v>
      </c>
    </row>
    <row r="1029" spans="1:6" hidden="1" x14ac:dyDescent="0.3">
      <c r="A1029" s="21" t="s">
        <v>8106</v>
      </c>
      <c r="B1029" s="23">
        <v>0</v>
      </c>
      <c r="C1029" s="24">
        <v>23.82</v>
      </c>
      <c r="E1029" t="s">
        <v>11156</v>
      </c>
      <c r="F1029">
        <v>6055226</v>
      </c>
    </row>
    <row r="1030" spans="1:6" hidden="1" x14ac:dyDescent="0.3">
      <c r="A1030" s="21" t="s">
        <v>8107</v>
      </c>
      <c r="B1030" s="23">
        <v>2</v>
      </c>
      <c r="C1030" s="24">
        <v>23.76</v>
      </c>
      <c r="E1030" t="s">
        <v>11157</v>
      </c>
      <c r="F1030">
        <v>5092106</v>
      </c>
    </row>
    <row r="1031" spans="1:6" hidden="1" x14ac:dyDescent="0.3">
      <c r="A1031" s="21" t="s">
        <v>8108</v>
      </c>
      <c r="B1031" s="23">
        <v>0</v>
      </c>
      <c r="C1031" s="24">
        <v>23.61</v>
      </c>
      <c r="E1031" t="s">
        <v>11158</v>
      </c>
      <c r="F1031">
        <v>6059891</v>
      </c>
    </row>
    <row r="1032" spans="1:6" hidden="1" x14ac:dyDescent="0.3">
      <c r="A1032" s="21" t="s">
        <v>8109</v>
      </c>
      <c r="B1032" s="23">
        <v>0</v>
      </c>
      <c r="C1032" s="24">
        <v>23.56</v>
      </c>
      <c r="E1032" t="s">
        <v>11159</v>
      </c>
      <c r="F1032">
        <v>6061781</v>
      </c>
    </row>
    <row r="1033" spans="1:6" hidden="1" x14ac:dyDescent="0.3">
      <c r="A1033" s="21" t="s">
        <v>8110</v>
      </c>
      <c r="B1033" s="23">
        <v>10</v>
      </c>
      <c r="C1033" s="24">
        <v>23.46</v>
      </c>
      <c r="E1033" t="s">
        <v>11160</v>
      </c>
      <c r="F1033">
        <v>5023887</v>
      </c>
    </row>
    <row r="1034" spans="1:6" hidden="1" x14ac:dyDescent="0.3">
      <c r="A1034" s="21" t="s">
        <v>8111</v>
      </c>
      <c r="B1034" s="23">
        <v>0</v>
      </c>
      <c r="C1034" s="24">
        <v>23.26</v>
      </c>
      <c r="E1034" t="s">
        <v>11161</v>
      </c>
      <c r="F1034">
        <v>6041071</v>
      </c>
    </row>
    <row r="1035" spans="1:6" hidden="1" x14ac:dyDescent="0.3">
      <c r="A1035" s="21" t="s">
        <v>8112</v>
      </c>
      <c r="B1035" s="23">
        <v>5</v>
      </c>
      <c r="C1035" s="24">
        <v>23.03</v>
      </c>
      <c r="E1035" t="s">
        <v>11162</v>
      </c>
      <c r="F1035">
        <v>5027034</v>
      </c>
    </row>
    <row r="1036" spans="1:6" hidden="1" x14ac:dyDescent="0.3">
      <c r="A1036" s="21" t="s">
        <v>8113</v>
      </c>
      <c r="B1036" s="23">
        <v>5</v>
      </c>
      <c r="C1036" s="24">
        <v>22.98</v>
      </c>
      <c r="E1036" t="s">
        <v>11163</v>
      </c>
      <c r="F1036">
        <v>5091135</v>
      </c>
    </row>
    <row r="1037" spans="1:6" hidden="1" x14ac:dyDescent="0.3">
      <c r="A1037" s="21" t="s">
        <v>8114</v>
      </c>
      <c r="B1037" s="23">
        <v>10</v>
      </c>
      <c r="C1037" s="24">
        <v>22.78</v>
      </c>
      <c r="E1037" t="s">
        <v>11164</v>
      </c>
      <c r="F1037">
        <v>5024082</v>
      </c>
    </row>
    <row r="1038" spans="1:6" hidden="1" x14ac:dyDescent="0.3">
      <c r="A1038" s="21" t="s">
        <v>8115</v>
      </c>
      <c r="B1038" s="23">
        <v>0</v>
      </c>
      <c r="C1038" s="24">
        <v>22.72</v>
      </c>
      <c r="E1038" t="s">
        <v>11165</v>
      </c>
      <c r="F1038">
        <v>6055709</v>
      </c>
    </row>
    <row r="1039" spans="1:6" hidden="1" x14ac:dyDescent="0.3">
      <c r="A1039" s="21" t="s">
        <v>8116</v>
      </c>
      <c r="B1039" s="23">
        <v>0</v>
      </c>
      <c r="C1039" s="24">
        <v>22.66</v>
      </c>
      <c r="E1039" t="s">
        <v>11166</v>
      </c>
      <c r="F1039">
        <v>6056203</v>
      </c>
    </row>
    <row r="1040" spans="1:6" hidden="1" x14ac:dyDescent="0.3">
      <c r="A1040" s="21" t="s">
        <v>8117</v>
      </c>
      <c r="B1040" s="23">
        <v>0</v>
      </c>
      <c r="C1040" s="24">
        <v>22.62</v>
      </c>
      <c r="E1040" t="s">
        <v>11167</v>
      </c>
      <c r="F1040">
        <v>6056838</v>
      </c>
    </row>
    <row r="1041" spans="1:6" hidden="1" x14ac:dyDescent="0.3">
      <c r="A1041" s="21" t="s">
        <v>8118</v>
      </c>
      <c r="B1041" s="23">
        <v>0</v>
      </c>
      <c r="C1041" s="24">
        <v>22.51</v>
      </c>
      <c r="E1041" t="s">
        <v>11168</v>
      </c>
      <c r="F1041">
        <v>6041597</v>
      </c>
    </row>
    <row r="1042" spans="1:6" hidden="1" x14ac:dyDescent="0.3">
      <c r="A1042" s="21" t="s">
        <v>8119</v>
      </c>
      <c r="B1042" s="23">
        <v>0</v>
      </c>
      <c r="C1042" s="24">
        <v>22.42</v>
      </c>
      <c r="E1042" t="s">
        <v>11169</v>
      </c>
      <c r="F1042">
        <v>6046278</v>
      </c>
    </row>
    <row r="1043" spans="1:6" hidden="1" x14ac:dyDescent="0.3">
      <c r="A1043" s="21" t="s">
        <v>8120</v>
      </c>
      <c r="B1043" s="23">
        <v>0</v>
      </c>
      <c r="C1043" s="24">
        <v>22.299999999999997</v>
      </c>
      <c r="E1043" t="s">
        <v>11170</v>
      </c>
      <c r="F1043">
        <v>6055438</v>
      </c>
    </row>
    <row r="1044" spans="1:6" hidden="1" x14ac:dyDescent="0.3">
      <c r="A1044" s="21" t="s">
        <v>8121</v>
      </c>
      <c r="B1044" s="23">
        <v>0</v>
      </c>
      <c r="C1044" s="24">
        <v>22.02</v>
      </c>
      <c r="E1044" t="s">
        <v>11171</v>
      </c>
      <c r="F1044">
        <v>6046478</v>
      </c>
    </row>
    <row r="1045" spans="1:6" hidden="1" x14ac:dyDescent="0.3">
      <c r="A1045" s="21" t="s">
        <v>8122</v>
      </c>
      <c r="B1045" s="23">
        <v>0</v>
      </c>
      <c r="C1045" s="24">
        <v>21.96</v>
      </c>
      <c r="E1045" t="s">
        <v>11172</v>
      </c>
      <c r="F1045">
        <v>6059854</v>
      </c>
    </row>
    <row r="1046" spans="1:6" hidden="1" x14ac:dyDescent="0.3">
      <c r="A1046" s="21" t="s">
        <v>8123</v>
      </c>
      <c r="B1046" s="23">
        <v>5</v>
      </c>
      <c r="C1046" s="24">
        <v>21.94</v>
      </c>
      <c r="E1046" t="s">
        <v>11173</v>
      </c>
      <c r="F1046">
        <v>5091116</v>
      </c>
    </row>
    <row r="1047" spans="1:6" hidden="1" x14ac:dyDescent="0.3">
      <c r="A1047" s="21" t="s">
        <v>8124</v>
      </c>
      <c r="B1047" s="23">
        <v>0</v>
      </c>
      <c r="C1047" s="24">
        <v>21.740000000000002</v>
      </c>
      <c r="E1047" t="s">
        <v>11174</v>
      </c>
      <c r="F1047">
        <v>6058617</v>
      </c>
    </row>
    <row r="1048" spans="1:6" hidden="1" x14ac:dyDescent="0.3">
      <c r="A1048" s="21" t="s">
        <v>8125</v>
      </c>
      <c r="B1048" s="23">
        <v>0</v>
      </c>
      <c r="C1048" s="24">
        <v>21.56</v>
      </c>
      <c r="E1048" t="s">
        <v>11175</v>
      </c>
      <c r="F1048">
        <v>6051888</v>
      </c>
    </row>
    <row r="1049" spans="1:6" hidden="1" x14ac:dyDescent="0.3">
      <c r="A1049" s="21" t="s">
        <v>8126</v>
      </c>
      <c r="B1049" s="23">
        <v>0</v>
      </c>
      <c r="C1049" s="24">
        <v>21.47</v>
      </c>
      <c r="E1049" t="s">
        <v>11176</v>
      </c>
      <c r="F1049">
        <v>6059801</v>
      </c>
    </row>
    <row r="1050" spans="1:6" hidden="1" x14ac:dyDescent="0.3">
      <c r="A1050" s="21" t="s">
        <v>8127</v>
      </c>
      <c r="B1050" s="23">
        <v>10</v>
      </c>
      <c r="C1050" s="24">
        <v>21.41</v>
      </c>
      <c r="E1050" t="s">
        <v>11177</v>
      </c>
      <c r="F1050">
        <v>5091138</v>
      </c>
    </row>
    <row r="1051" spans="1:6" hidden="1" x14ac:dyDescent="0.3">
      <c r="A1051" s="21" t="s">
        <v>8128</v>
      </c>
      <c r="B1051" s="23">
        <v>0</v>
      </c>
      <c r="C1051" s="24">
        <v>21.380000000000003</v>
      </c>
      <c r="E1051" t="s">
        <v>11178</v>
      </c>
      <c r="F1051">
        <v>6041907</v>
      </c>
    </row>
    <row r="1052" spans="1:6" hidden="1" x14ac:dyDescent="0.3">
      <c r="A1052" s="21" t="s">
        <v>8129</v>
      </c>
      <c r="B1052" s="23">
        <v>0</v>
      </c>
      <c r="C1052" s="24">
        <v>21.37</v>
      </c>
      <c r="E1052" t="s">
        <v>11179</v>
      </c>
      <c r="F1052">
        <v>6042116</v>
      </c>
    </row>
    <row r="1053" spans="1:6" hidden="1" x14ac:dyDescent="0.3">
      <c r="A1053" s="21" t="s">
        <v>8130</v>
      </c>
      <c r="B1053" s="23">
        <v>0</v>
      </c>
      <c r="C1053" s="24">
        <v>21.32</v>
      </c>
      <c r="E1053" t="s">
        <v>11180</v>
      </c>
      <c r="F1053">
        <v>6046768</v>
      </c>
    </row>
    <row r="1054" spans="1:6" hidden="1" x14ac:dyDescent="0.3">
      <c r="A1054" s="21" t="s">
        <v>8131</v>
      </c>
      <c r="B1054" s="23">
        <v>0</v>
      </c>
      <c r="C1054" s="24">
        <v>21.3</v>
      </c>
      <c r="E1054" t="s">
        <v>11181</v>
      </c>
      <c r="F1054">
        <v>6018207</v>
      </c>
    </row>
    <row r="1055" spans="1:6" hidden="1" x14ac:dyDescent="0.3">
      <c r="A1055" s="21" t="s">
        <v>8132</v>
      </c>
      <c r="B1055" s="23">
        <v>0</v>
      </c>
      <c r="C1055" s="24">
        <v>21.2</v>
      </c>
      <c r="E1055" t="s">
        <v>11182</v>
      </c>
      <c r="F1055">
        <v>6042339</v>
      </c>
    </row>
    <row r="1056" spans="1:6" hidden="1" x14ac:dyDescent="0.3">
      <c r="A1056" s="21" t="s">
        <v>8133</v>
      </c>
      <c r="B1056" s="23">
        <v>5</v>
      </c>
      <c r="C1056" s="24">
        <v>21.13</v>
      </c>
      <c r="E1056" t="s">
        <v>11183</v>
      </c>
      <c r="F1056">
        <v>5093204</v>
      </c>
    </row>
    <row r="1057" spans="1:6" hidden="1" x14ac:dyDescent="0.3">
      <c r="A1057" s="21" t="s">
        <v>8134</v>
      </c>
      <c r="B1057" s="23">
        <v>0</v>
      </c>
      <c r="C1057" s="24">
        <v>21.09</v>
      </c>
      <c r="E1057" t="s">
        <v>11184</v>
      </c>
      <c r="F1057">
        <v>6041646</v>
      </c>
    </row>
    <row r="1058" spans="1:6" hidden="1" x14ac:dyDescent="0.3">
      <c r="A1058" s="21" t="s">
        <v>8135</v>
      </c>
      <c r="B1058" s="23">
        <v>0</v>
      </c>
      <c r="C1058" s="24">
        <v>21.08</v>
      </c>
      <c r="E1058" t="s">
        <v>11185</v>
      </c>
      <c r="F1058">
        <v>6042087</v>
      </c>
    </row>
    <row r="1059" spans="1:6" hidden="1" x14ac:dyDescent="0.3">
      <c r="A1059" s="21" t="s">
        <v>8136</v>
      </c>
      <c r="B1059" s="23">
        <v>0</v>
      </c>
      <c r="C1059" s="24">
        <v>21.07</v>
      </c>
      <c r="E1059" t="s">
        <v>11186</v>
      </c>
      <c r="F1059">
        <v>6041046</v>
      </c>
    </row>
    <row r="1060" spans="1:6" hidden="1" x14ac:dyDescent="0.3">
      <c r="A1060" s="21" t="s">
        <v>8137</v>
      </c>
      <c r="B1060" s="23">
        <v>0</v>
      </c>
      <c r="C1060" s="24">
        <v>21.01</v>
      </c>
      <c r="E1060" t="s">
        <v>11187</v>
      </c>
      <c r="F1060">
        <v>6056795</v>
      </c>
    </row>
    <row r="1061" spans="1:6" hidden="1" x14ac:dyDescent="0.3">
      <c r="A1061" s="21" t="s">
        <v>8138</v>
      </c>
      <c r="B1061" s="23">
        <v>0</v>
      </c>
      <c r="C1061" s="24">
        <v>20.98</v>
      </c>
      <c r="E1061" t="s">
        <v>11188</v>
      </c>
      <c r="F1061">
        <v>6059856</v>
      </c>
    </row>
    <row r="1062" spans="1:6" hidden="1" x14ac:dyDescent="0.3">
      <c r="A1062" s="21" t="s">
        <v>8139</v>
      </c>
      <c r="B1062" s="23">
        <v>2.5</v>
      </c>
      <c r="C1062" s="24">
        <v>20.91</v>
      </c>
      <c r="E1062" t="s">
        <v>11189</v>
      </c>
      <c r="F1062">
        <v>5093397</v>
      </c>
    </row>
    <row r="1063" spans="1:6" hidden="1" x14ac:dyDescent="0.3">
      <c r="A1063" s="21" t="s">
        <v>8140</v>
      </c>
      <c r="B1063" s="23">
        <v>0</v>
      </c>
      <c r="C1063" s="24">
        <v>20.759999999999998</v>
      </c>
      <c r="E1063" t="s">
        <v>11190</v>
      </c>
      <c r="F1063">
        <v>6056785</v>
      </c>
    </row>
    <row r="1064" spans="1:6" hidden="1" x14ac:dyDescent="0.3">
      <c r="A1064" s="21" t="s">
        <v>8141</v>
      </c>
      <c r="B1064" s="23">
        <v>0</v>
      </c>
      <c r="C1064" s="24">
        <v>20.75</v>
      </c>
      <c r="E1064" t="s">
        <v>11191</v>
      </c>
      <c r="F1064">
        <v>6040203</v>
      </c>
    </row>
    <row r="1065" spans="1:6" hidden="1" x14ac:dyDescent="0.3">
      <c r="A1065" s="21" t="s">
        <v>8142</v>
      </c>
      <c r="B1065" s="23">
        <v>0</v>
      </c>
      <c r="C1065" s="24">
        <v>20.67</v>
      </c>
      <c r="E1065" t="s">
        <v>11192</v>
      </c>
      <c r="F1065">
        <v>6042124</v>
      </c>
    </row>
    <row r="1066" spans="1:6" hidden="1" x14ac:dyDescent="0.3">
      <c r="A1066" s="21" t="s">
        <v>8143</v>
      </c>
      <c r="B1066" s="23">
        <v>0</v>
      </c>
      <c r="C1066" s="24">
        <v>20.65</v>
      </c>
      <c r="E1066" t="s">
        <v>11193</v>
      </c>
      <c r="F1066">
        <v>6042114</v>
      </c>
    </row>
    <row r="1067" spans="1:6" hidden="1" x14ac:dyDescent="0.3">
      <c r="A1067" s="21" t="s">
        <v>8144</v>
      </c>
      <c r="B1067" s="23">
        <v>0</v>
      </c>
      <c r="C1067" s="24">
        <v>20.64</v>
      </c>
      <c r="E1067" t="s">
        <v>11194</v>
      </c>
      <c r="F1067">
        <v>6040120</v>
      </c>
    </row>
    <row r="1068" spans="1:6" hidden="1" x14ac:dyDescent="0.3">
      <c r="A1068" s="21" t="s">
        <v>8145</v>
      </c>
      <c r="B1068" s="23">
        <v>0</v>
      </c>
      <c r="C1068" s="24">
        <v>20.6</v>
      </c>
      <c r="E1068" t="s">
        <v>11195</v>
      </c>
      <c r="F1068">
        <v>6042112</v>
      </c>
    </row>
    <row r="1069" spans="1:6" hidden="1" x14ac:dyDescent="0.3">
      <c r="A1069" s="21" t="s">
        <v>8146</v>
      </c>
      <c r="B1069" s="23">
        <v>0</v>
      </c>
      <c r="C1069" s="24">
        <v>20.52</v>
      </c>
      <c r="E1069" t="s">
        <v>11196</v>
      </c>
      <c r="F1069">
        <v>6061779</v>
      </c>
    </row>
    <row r="1070" spans="1:6" hidden="1" x14ac:dyDescent="0.3">
      <c r="A1070" s="21" t="s">
        <v>8147</v>
      </c>
      <c r="B1070" s="23">
        <v>2</v>
      </c>
      <c r="C1070" s="24">
        <v>20.440000000000001</v>
      </c>
      <c r="E1070" t="s">
        <v>11197</v>
      </c>
      <c r="F1070">
        <v>5094352</v>
      </c>
    </row>
    <row r="1071" spans="1:6" hidden="1" x14ac:dyDescent="0.3">
      <c r="A1071" s="21" t="s">
        <v>8148</v>
      </c>
      <c r="B1071" s="23">
        <v>10</v>
      </c>
      <c r="C1071" s="24">
        <v>20.399999999999999</v>
      </c>
      <c r="E1071" t="s">
        <v>11198</v>
      </c>
      <c r="F1071">
        <v>5025080</v>
      </c>
    </row>
    <row r="1072" spans="1:6" hidden="1" x14ac:dyDescent="0.3">
      <c r="A1072" s="21" t="s">
        <v>8149</v>
      </c>
      <c r="B1072" s="23">
        <v>3</v>
      </c>
      <c r="C1072" s="24">
        <v>20.36</v>
      </c>
      <c r="E1072" t="s">
        <v>11199</v>
      </c>
      <c r="F1072">
        <v>5024172</v>
      </c>
    </row>
    <row r="1073" spans="1:6" hidden="1" x14ac:dyDescent="0.3">
      <c r="A1073" s="21" t="s">
        <v>8150</v>
      </c>
      <c r="B1073" s="23">
        <v>0</v>
      </c>
      <c r="C1073" s="24">
        <v>20.329999999999998</v>
      </c>
      <c r="E1073" t="s">
        <v>11200</v>
      </c>
      <c r="F1073">
        <v>6041947</v>
      </c>
    </row>
    <row r="1074" spans="1:6" hidden="1" x14ac:dyDescent="0.3">
      <c r="A1074" s="21" t="s">
        <v>8151</v>
      </c>
      <c r="B1074" s="23">
        <v>0</v>
      </c>
      <c r="C1074" s="24">
        <v>20.299999999999997</v>
      </c>
      <c r="E1074" t="s">
        <v>11201</v>
      </c>
      <c r="F1074">
        <v>6057419</v>
      </c>
    </row>
    <row r="1075" spans="1:6" hidden="1" x14ac:dyDescent="0.3">
      <c r="A1075" s="21" t="s">
        <v>8152</v>
      </c>
      <c r="B1075" s="23">
        <v>0</v>
      </c>
      <c r="C1075" s="24">
        <v>20.239999999999998</v>
      </c>
      <c r="E1075" t="s">
        <v>11202</v>
      </c>
      <c r="F1075">
        <v>6041329</v>
      </c>
    </row>
    <row r="1076" spans="1:6" hidden="1" x14ac:dyDescent="0.3">
      <c r="A1076" s="21" t="s">
        <v>8153</v>
      </c>
      <c r="B1076" s="23">
        <v>0</v>
      </c>
      <c r="C1076" s="24">
        <v>20.239999999999998</v>
      </c>
      <c r="E1076" t="s">
        <v>11203</v>
      </c>
      <c r="F1076">
        <v>6057195</v>
      </c>
    </row>
    <row r="1077" spans="1:6" hidden="1" x14ac:dyDescent="0.3">
      <c r="A1077" s="21" t="s">
        <v>8154</v>
      </c>
      <c r="B1077" s="23">
        <v>0</v>
      </c>
      <c r="C1077" s="24">
        <v>20.160000000000004</v>
      </c>
      <c r="E1077" t="s">
        <v>11204</v>
      </c>
      <c r="F1077">
        <v>6055199</v>
      </c>
    </row>
    <row r="1078" spans="1:6" hidden="1" x14ac:dyDescent="0.3">
      <c r="A1078" s="21" t="s">
        <v>8155</v>
      </c>
      <c r="B1078" s="23">
        <v>10</v>
      </c>
      <c r="C1078" s="24">
        <v>20.13</v>
      </c>
      <c r="E1078" t="s">
        <v>11205</v>
      </c>
      <c r="F1078">
        <v>5090732</v>
      </c>
    </row>
    <row r="1079" spans="1:6" hidden="1" x14ac:dyDescent="0.3">
      <c r="A1079" s="21" t="s">
        <v>8156</v>
      </c>
      <c r="B1079" s="23">
        <v>0</v>
      </c>
      <c r="C1079" s="24">
        <v>20</v>
      </c>
      <c r="E1079" t="s">
        <v>11206</v>
      </c>
      <c r="F1079">
        <v>6041881</v>
      </c>
    </row>
    <row r="1080" spans="1:6" hidden="1" x14ac:dyDescent="0.3">
      <c r="A1080" s="21" t="s">
        <v>8157</v>
      </c>
      <c r="B1080" s="23">
        <v>0</v>
      </c>
      <c r="C1080" s="24">
        <v>20</v>
      </c>
      <c r="E1080" t="s">
        <v>11207</v>
      </c>
      <c r="F1080">
        <v>6041883</v>
      </c>
    </row>
    <row r="1081" spans="1:6" hidden="1" x14ac:dyDescent="0.3">
      <c r="A1081" s="21" t="s">
        <v>8158</v>
      </c>
      <c r="B1081" s="23">
        <v>0</v>
      </c>
      <c r="C1081" s="24">
        <v>19.95</v>
      </c>
      <c r="E1081" t="s">
        <v>11208</v>
      </c>
      <c r="F1081">
        <v>6046272</v>
      </c>
    </row>
    <row r="1082" spans="1:6" hidden="1" x14ac:dyDescent="0.3">
      <c r="A1082" s="21" t="s">
        <v>8159</v>
      </c>
      <c r="B1082" s="23">
        <v>0</v>
      </c>
      <c r="C1082" s="24">
        <v>19.95</v>
      </c>
      <c r="E1082" t="s">
        <v>11209</v>
      </c>
      <c r="F1082">
        <v>6046276</v>
      </c>
    </row>
    <row r="1083" spans="1:6" hidden="1" x14ac:dyDescent="0.3">
      <c r="A1083" s="21" t="s">
        <v>8160</v>
      </c>
      <c r="B1083" s="23">
        <v>2.5</v>
      </c>
      <c r="C1083" s="24">
        <v>19.91</v>
      </c>
      <c r="E1083" t="s">
        <v>11210</v>
      </c>
      <c r="F1083">
        <v>5093399</v>
      </c>
    </row>
    <row r="1084" spans="1:6" hidden="1" x14ac:dyDescent="0.3">
      <c r="A1084" s="21" t="s">
        <v>8161</v>
      </c>
      <c r="B1084" s="23">
        <v>0</v>
      </c>
      <c r="C1084" s="24">
        <v>19.760000000000002</v>
      </c>
      <c r="E1084" t="s">
        <v>11211</v>
      </c>
      <c r="F1084">
        <v>6046477</v>
      </c>
    </row>
    <row r="1085" spans="1:6" hidden="1" x14ac:dyDescent="0.3">
      <c r="A1085" s="21" t="s">
        <v>8162</v>
      </c>
      <c r="B1085" s="23">
        <v>0</v>
      </c>
      <c r="C1085" s="24">
        <v>19.64</v>
      </c>
      <c r="E1085" t="s">
        <v>11212</v>
      </c>
      <c r="F1085">
        <v>6055511</v>
      </c>
    </row>
    <row r="1086" spans="1:6" hidden="1" x14ac:dyDescent="0.3">
      <c r="A1086" s="21" t="s">
        <v>8163</v>
      </c>
      <c r="B1086" s="23">
        <v>0</v>
      </c>
      <c r="C1086" s="24">
        <v>19.62</v>
      </c>
      <c r="E1086" t="s">
        <v>11213</v>
      </c>
      <c r="F1086">
        <v>6054448</v>
      </c>
    </row>
    <row r="1087" spans="1:6" hidden="1" x14ac:dyDescent="0.3">
      <c r="A1087" s="21" t="s">
        <v>8164</v>
      </c>
      <c r="B1087" s="23">
        <v>0</v>
      </c>
      <c r="C1087" s="24">
        <v>19.5</v>
      </c>
      <c r="E1087" t="s">
        <v>11214</v>
      </c>
      <c r="F1087">
        <v>6048365</v>
      </c>
    </row>
    <row r="1088" spans="1:6" hidden="1" x14ac:dyDescent="0.3">
      <c r="A1088" s="21" t="s">
        <v>8165</v>
      </c>
      <c r="B1088" s="23">
        <v>1</v>
      </c>
      <c r="C1088" s="24">
        <v>19.46</v>
      </c>
      <c r="E1088" t="s">
        <v>11215</v>
      </c>
      <c r="F1088">
        <v>5091197</v>
      </c>
    </row>
    <row r="1089" spans="1:6" hidden="1" x14ac:dyDescent="0.3">
      <c r="A1089" s="21" t="s">
        <v>8166</v>
      </c>
      <c r="B1089" s="23">
        <v>2.5</v>
      </c>
      <c r="C1089" s="24">
        <v>19.45</v>
      </c>
      <c r="E1089" t="s">
        <v>11216</v>
      </c>
      <c r="F1089">
        <v>5091063</v>
      </c>
    </row>
    <row r="1090" spans="1:6" hidden="1" x14ac:dyDescent="0.3">
      <c r="A1090" s="21" t="s">
        <v>8167</v>
      </c>
      <c r="B1090" s="23">
        <v>0</v>
      </c>
      <c r="C1090" s="24">
        <v>19.100000000000001</v>
      </c>
      <c r="E1090" t="s">
        <v>11217</v>
      </c>
      <c r="F1090">
        <v>6055433</v>
      </c>
    </row>
    <row r="1091" spans="1:6" hidden="1" x14ac:dyDescent="0.3">
      <c r="A1091" s="21" t="s">
        <v>8168</v>
      </c>
      <c r="B1091" s="23">
        <v>5</v>
      </c>
      <c r="C1091" s="24">
        <v>19.09</v>
      </c>
      <c r="E1091" t="s">
        <v>11218</v>
      </c>
      <c r="F1091">
        <v>5091123</v>
      </c>
    </row>
    <row r="1092" spans="1:6" hidden="1" x14ac:dyDescent="0.3">
      <c r="A1092" s="21" t="s">
        <v>8169</v>
      </c>
      <c r="B1092" s="23">
        <v>0</v>
      </c>
      <c r="C1092" s="24">
        <v>19.04</v>
      </c>
      <c r="E1092" t="s">
        <v>11219</v>
      </c>
      <c r="F1092">
        <v>6043639</v>
      </c>
    </row>
    <row r="1093" spans="1:6" hidden="1" x14ac:dyDescent="0.3">
      <c r="A1093" s="21" t="s">
        <v>8170</v>
      </c>
      <c r="B1093" s="23">
        <v>0</v>
      </c>
      <c r="C1093" s="24">
        <v>19.020000000000003</v>
      </c>
      <c r="E1093" t="s">
        <v>11220</v>
      </c>
      <c r="F1093">
        <v>6041578</v>
      </c>
    </row>
    <row r="1094" spans="1:6" hidden="1" x14ac:dyDescent="0.3">
      <c r="A1094" s="21" t="s">
        <v>8171</v>
      </c>
      <c r="B1094" s="23">
        <v>0</v>
      </c>
      <c r="C1094" s="24">
        <v>18.96</v>
      </c>
      <c r="E1094" t="s">
        <v>11221</v>
      </c>
      <c r="F1094">
        <v>6040191</v>
      </c>
    </row>
    <row r="1095" spans="1:6" hidden="1" x14ac:dyDescent="0.3">
      <c r="A1095" s="21" t="s">
        <v>8172</v>
      </c>
      <c r="B1095" s="23">
        <v>0</v>
      </c>
      <c r="C1095" s="24">
        <v>18.96</v>
      </c>
      <c r="E1095" t="s">
        <v>11222</v>
      </c>
      <c r="F1095">
        <v>6057205</v>
      </c>
    </row>
    <row r="1096" spans="1:6" hidden="1" x14ac:dyDescent="0.3">
      <c r="A1096" s="21" t="s">
        <v>8173</v>
      </c>
      <c r="B1096" s="23">
        <v>0</v>
      </c>
      <c r="C1096" s="24">
        <v>18.88</v>
      </c>
      <c r="E1096" t="s">
        <v>11223</v>
      </c>
      <c r="F1096">
        <v>6054436</v>
      </c>
    </row>
    <row r="1097" spans="1:6" hidden="1" x14ac:dyDescent="0.3">
      <c r="A1097" s="21" t="s">
        <v>8174</v>
      </c>
      <c r="B1097" s="23">
        <v>0</v>
      </c>
      <c r="C1097" s="24">
        <v>18.82</v>
      </c>
      <c r="E1097" t="s">
        <v>11224</v>
      </c>
      <c r="F1097">
        <v>6061790</v>
      </c>
    </row>
    <row r="1098" spans="1:6" hidden="1" x14ac:dyDescent="0.3">
      <c r="A1098" s="21" t="s">
        <v>8175</v>
      </c>
      <c r="B1098" s="23">
        <v>0</v>
      </c>
      <c r="C1098" s="24">
        <v>18.8</v>
      </c>
      <c r="E1098" t="s">
        <v>11225</v>
      </c>
      <c r="F1098">
        <v>6055909</v>
      </c>
    </row>
    <row r="1099" spans="1:6" hidden="1" x14ac:dyDescent="0.3">
      <c r="A1099" s="21" t="s">
        <v>8176</v>
      </c>
      <c r="B1099" s="23">
        <v>0</v>
      </c>
      <c r="C1099" s="24">
        <v>18.77</v>
      </c>
      <c r="E1099" t="s">
        <v>11226</v>
      </c>
      <c r="F1099">
        <v>6061941</v>
      </c>
    </row>
    <row r="1100" spans="1:6" hidden="1" x14ac:dyDescent="0.3">
      <c r="A1100" s="21" t="s">
        <v>8177</v>
      </c>
      <c r="B1100" s="23">
        <v>5</v>
      </c>
      <c r="C1100" s="24">
        <v>18.760000000000002</v>
      </c>
      <c r="E1100" t="s">
        <v>11227</v>
      </c>
      <c r="F1100">
        <v>5091152</v>
      </c>
    </row>
    <row r="1101" spans="1:6" hidden="1" x14ac:dyDescent="0.3">
      <c r="A1101" s="21" t="s">
        <v>8178</v>
      </c>
      <c r="B1101" s="23">
        <v>0</v>
      </c>
      <c r="C1101" s="24">
        <v>18.7</v>
      </c>
      <c r="E1101" t="s">
        <v>11228</v>
      </c>
      <c r="F1101">
        <v>6047320</v>
      </c>
    </row>
    <row r="1102" spans="1:6" hidden="1" x14ac:dyDescent="0.3">
      <c r="A1102" s="21" t="s">
        <v>8179</v>
      </c>
      <c r="B1102" s="23">
        <v>5</v>
      </c>
      <c r="C1102" s="24">
        <v>18.66</v>
      </c>
      <c r="E1102" t="s">
        <v>11229</v>
      </c>
      <c r="F1102">
        <v>5027819</v>
      </c>
    </row>
    <row r="1103" spans="1:6" hidden="1" x14ac:dyDescent="0.3">
      <c r="A1103" s="21" t="s">
        <v>8180</v>
      </c>
      <c r="B1103" s="23">
        <v>0</v>
      </c>
      <c r="C1103" s="24">
        <v>18.66</v>
      </c>
      <c r="E1103" t="s">
        <v>11230</v>
      </c>
      <c r="F1103">
        <v>6060999</v>
      </c>
    </row>
    <row r="1104" spans="1:6" hidden="1" x14ac:dyDescent="0.3">
      <c r="A1104" s="21" t="s">
        <v>8181</v>
      </c>
      <c r="B1104" s="23">
        <v>1</v>
      </c>
      <c r="C1104" s="24">
        <v>18.62</v>
      </c>
      <c r="E1104" t="s">
        <v>11231</v>
      </c>
      <c r="F1104">
        <v>5051844</v>
      </c>
    </row>
    <row r="1105" spans="1:6" hidden="1" x14ac:dyDescent="0.3">
      <c r="A1105" s="21" t="s">
        <v>8182</v>
      </c>
      <c r="B1105" s="23">
        <v>0</v>
      </c>
      <c r="C1105" s="24">
        <v>18.600000000000001</v>
      </c>
      <c r="E1105" t="s">
        <v>11232</v>
      </c>
      <c r="F1105">
        <v>6041645</v>
      </c>
    </row>
    <row r="1106" spans="1:6" hidden="1" x14ac:dyDescent="0.3">
      <c r="A1106" s="21" t="s">
        <v>8183</v>
      </c>
      <c r="B1106" s="23">
        <v>0</v>
      </c>
      <c r="C1106" s="24">
        <v>18.57</v>
      </c>
      <c r="E1106" t="s">
        <v>11233</v>
      </c>
      <c r="F1106">
        <v>6041044</v>
      </c>
    </row>
    <row r="1107" spans="1:6" hidden="1" x14ac:dyDescent="0.3">
      <c r="A1107" s="21" t="s">
        <v>8184</v>
      </c>
      <c r="B1107" s="23">
        <v>0</v>
      </c>
      <c r="C1107" s="24">
        <v>18.48</v>
      </c>
      <c r="E1107" t="s">
        <v>11234</v>
      </c>
      <c r="F1107">
        <v>6041334</v>
      </c>
    </row>
    <row r="1108" spans="1:6" hidden="1" x14ac:dyDescent="0.3">
      <c r="A1108" s="21" t="s">
        <v>8185</v>
      </c>
      <c r="B1108" s="23">
        <v>1.75</v>
      </c>
      <c r="C1108" s="24">
        <v>18.45</v>
      </c>
      <c r="E1108" t="s">
        <v>11235</v>
      </c>
      <c r="F1108">
        <v>5091044</v>
      </c>
    </row>
    <row r="1109" spans="1:6" hidden="1" x14ac:dyDescent="0.3">
      <c r="A1109" s="21" t="s">
        <v>8186</v>
      </c>
      <c r="B1109" s="23">
        <v>0</v>
      </c>
      <c r="C1109" s="24">
        <v>18.22</v>
      </c>
      <c r="E1109" t="s">
        <v>11236</v>
      </c>
      <c r="F1109">
        <v>6057892</v>
      </c>
    </row>
    <row r="1110" spans="1:6" hidden="1" x14ac:dyDescent="0.3">
      <c r="A1110" s="21" t="s">
        <v>8187</v>
      </c>
      <c r="B1110" s="23">
        <v>0</v>
      </c>
      <c r="C1110" s="24">
        <v>18.18</v>
      </c>
      <c r="E1110" t="s">
        <v>11237</v>
      </c>
      <c r="F1110">
        <v>6046249</v>
      </c>
    </row>
    <row r="1111" spans="1:6" hidden="1" x14ac:dyDescent="0.3">
      <c r="A1111" s="21" t="s">
        <v>8188</v>
      </c>
      <c r="B1111" s="23">
        <v>0</v>
      </c>
      <c r="C1111" s="24">
        <v>18.14</v>
      </c>
      <c r="E1111" t="s">
        <v>11238</v>
      </c>
      <c r="F1111">
        <v>6049058</v>
      </c>
    </row>
    <row r="1112" spans="1:6" hidden="1" x14ac:dyDescent="0.3">
      <c r="A1112" s="21" t="s">
        <v>8189</v>
      </c>
      <c r="B1112" s="23">
        <v>0</v>
      </c>
      <c r="C1112" s="24">
        <v>18.059999999999999</v>
      </c>
      <c r="E1112" t="s">
        <v>11239</v>
      </c>
      <c r="F1112">
        <v>6061777</v>
      </c>
    </row>
    <row r="1113" spans="1:6" hidden="1" x14ac:dyDescent="0.3">
      <c r="A1113" s="21" t="s">
        <v>8190</v>
      </c>
      <c r="B1113" s="23">
        <v>7.5</v>
      </c>
      <c r="C1113" s="24">
        <v>18</v>
      </c>
      <c r="E1113" t="s">
        <v>11240</v>
      </c>
      <c r="F1113">
        <v>5091142</v>
      </c>
    </row>
    <row r="1114" spans="1:6" hidden="1" x14ac:dyDescent="0.3">
      <c r="A1114" s="21" t="s">
        <v>8191</v>
      </c>
      <c r="B1114" s="23">
        <v>0</v>
      </c>
      <c r="C1114" s="24">
        <v>17.98</v>
      </c>
      <c r="E1114" t="s">
        <v>11241</v>
      </c>
      <c r="F1114">
        <v>6041134</v>
      </c>
    </row>
    <row r="1115" spans="1:6" hidden="1" x14ac:dyDescent="0.3">
      <c r="A1115" s="21" t="s">
        <v>8192</v>
      </c>
      <c r="B1115" s="23">
        <v>0</v>
      </c>
      <c r="C1115" s="24">
        <v>17.95</v>
      </c>
      <c r="E1115" t="s">
        <v>11242</v>
      </c>
      <c r="F1115">
        <v>6043807</v>
      </c>
    </row>
    <row r="1116" spans="1:6" hidden="1" x14ac:dyDescent="0.3">
      <c r="A1116" s="21" t="s">
        <v>8193</v>
      </c>
      <c r="B1116" s="23">
        <v>0</v>
      </c>
      <c r="C1116" s="24">
        <v>17.940000000000001</v>
      </c>
      <c r="E1116" t="s">
        <v>11243</v>
      </c>
      <c r="F1116">
        <v>6042013</v>
      </c>
    </row>
    <row r="1117" spans="1:6" hidden="1" x14ac:dyDescent="0.3">
      <c r="A1117" s="21" t="s">
        <v>8194</v>
      </c>
      <c r="B1117" s="23">
        <v>0</v>
      </c>
      <c r="C1117" s="24">
        <v>17.84</v>
      </c>
      <c r="E1117" t="s">
        <v>11244</v>
      </c>
      <c r="F1117">
        <v>6058599</v>
      </c>
    </row>
    <row r="1118" spans="1:6" hidden="1" x14ac:dyDescent="0.3">
      <c r="A1118" s="21" t="s">
        <v>8195</v>
      </c>
      <c r="B1118" s="23">
        <v>0</v>
      </c>
      <c r="C1118" s="24">
        <v>17.8</v>
      </c>
      <c r="E1118" t="s">
        <v>11245</v>
      </c>
      <c r="F1118">
        <v>6061782</v>
      </c>
    </row>
    <row r="1119" spans="1:6" hidden="1" x14ac:dyDescent="0.3">
      <c r="A1119" s="21" t="s">
        <v>8196</v>
      </c>
      <c r="B1119" s="23">
        <v>0</v>
      </c>
      <c r="C1119" s="24">
        <v>17.79</v>
      </c>
      <c r="E1119" t="s">
        <v>11246</v>
      </c>
      <c r="F1119">
        <v>6043323</v>
      </c>
    </row>
    <row r="1120" spans="1:6" hidden="1" x14ac:dyDescent="0.3">
      <c r="A1120" s="21" t="s">
        <v>8197</v>
      </c>
      <c r="B1120" s="23">
        <v>1</v>
      </c>
      <c r="C1120" s="24">
        <v>17.78</v>
      </c>
      <c r="E1120" t="s">
        <v>11247</v>
      </c>
      <c r="F1120">
        <v>5028828</v>
      </c>
    </row>
    <row r="1121" spans="1:6" hidden="1" x14ac:dyDescent="0.3">
      <c r="A1121" s="21" t="s">
        <v>8198</v>
      </c>
      <c r="B1121" s="23">
        <v>1</v>
      </c>
      <c r="C1121" s="24">
        <v>17.78</v>
      </c>
      <c r="E1121" t="s">
        <v>11248</v>
      </c>
      <c r="F1121">
        <v>5028853</v>
      </c>
    </row>
    <row r="1122" spans="1:6" hidden="1" x14ac:dyDescent="0.3">
      <c r="A1122" s="21" t="s">
        <v>8199</v>
      </c>
      <c r="B1122" s="23">
        <v>1</v>
      </c>
      <c r="C1122" s="24">
        <v>17.77</v>
      </c>
      <c r="E1122" t="s">
        <v>11249</v>
      </c>
      <c r="F1122">
        <v>5074788</v>
      </c>
    </row>
    <row r="1123" spans="1:6" hidden="1" x14ac:dyDescent="0.3">
      <c r="A1123" s="21" t="s">
        <v>8200</v>
      </c>
      <c r="B1123" s="23">
        <v>0</v>
      </c>
      <c r="C1123" s="24">
        <v>17.75</v>
      </c>
      <c r="E1123" t="s">
        <v>11250</v>
      </c>
      <c r="F1123">
        <v>6060997</v>
      </c>
    </row>
    <row r="1124" spans="1:6" hidden="1" x14ac:dyDescent="0.3">
      <c r="A1124" s="21" t="s">
        <v>8201</v>
      </c>
      <c r="B1124" s="23">
        <v>5</v>
      </c>
      <c r="C1124" s="24">
        <v>17.73</v>
      </c>
      <c r="E1124" t="s">
        <v>11251</v>
      </c>
      <c r="F1124">
        <v>5091125</v>
      </c>
    </row>
    <row r="1125" spans="1:6" hidden="1" x14ac:dyDescent="0.3">
      <c r="A1125" s="21" t="s">
        <v>8202</v>
      </c>
      <c r="B1125" s="23">
        <v>0</v>
      </c>
      <c r="C1125" s="24">
        <v>17.7</v>
      </c>
      <c r="E1125" t="s">
        <v>11252</v>
      </c>
      <c r="F1125">
        <v>6058179</v>
      </c>
    </row>
    <row r="1126" spans="1:6" hidden="1" x14ac:dyDescent="0.3">
      <c r="A1126" s="21" t="s">
        <v>8203</v>
      </c>
      <c r="B1126" s="23">
        <v>0</v>
      </c>
      <c r="C1126" s="24">
        <v>17.47</v>
      </c>
      <c r="E1126" t="s">
        <v>11253</v>
      </c>
      <c r="F1126">
        <v>6055622</v>
      </c>
    </row>
    <row r="1127" spans="1:6" hidden="1" x14ac:dyDescent="0.3">
      <c r="A1127" s="21" t="s">
        <v>8204</v>
      </c>
      <c r="B1127" s="23">
        <v>0</v>
      </c>
      <c r="C1127" s="24">
        <v>17.420000000000002</v>
      </c>
      <c r="E1127" t="s">
        <v>11254</v>
      </c>
      <c r="F1127">
        <v>6055954</v>
      </c>
    </row>
    <row r="1128" spans="1:6" hidden="1" x14ac:dyDescent="0.3">
      <c r="A1128" s="21" t="s">
        <v>8205</v>
      </c>
      <c r="B1128" s="23">
        <v>0</v>
      </c>
      <c r="C1128" s="24">
        <v>17.36</v>
      </c>
      <c r="E1128" t="s">
        <v>11255</v>
      </c>
      <c r="F1128">
        <v>6045331</v>
      </c>
    </row>
    <row r="1129" spans="1:6" hidden="1" x14ac:dyDescent="0.3">
      <c r="A1129" s="21" t="s">
        <v>8206</v>
      </c>
      <c r="B1129" s="23">
        <v>2.5</v>
      </c>
      <c r="C1129" s="24">
        <v>17.329999999999998</v>
      </c>
      <c r="E1129" t="s">
        <v>11256</v>
      </c>
      <c r="F1129">
        <v>5090722</v>
      </c>
    </row>
    <row r="1130" spans="1:6" hidden="1" x14ac:dyDescent="0.3">
      <c r="A1130" s="21" t="s">
        <v>8207</v>
      </c>
      <c r="B1130" s="23">
        <v>0</v>
      </c>
      <c r="C1130" s="24">
        <v>17.309999999999999</v>
      </c>
      <c r="E1130" t="s">
        <v>11257</v>
      </c>
      <c r="F1130">
        <v>6058185</v>
      </c>
    </row>
    <row r="1131" spans="1:6" hidden="1" x14ac:dyDescent="0.3">
      <c r="A1131" s="21" t="s">
        <v>8208</v>
      </c>
      <c r="B1131" s="23">
        <v>0</v>
      </c>
      <c r="C1131" s="24">
        <v>17.28</v>
      </c>
      <c r="E1131" t="s">
        <v>11258</v>
      </c>
      <c r="F1131">
        <v>6055219</v>
      </c>
    </row>
    <row r="1132" spans="1:6" hidden="1" x14ac:dyDescent="0.3">
      <c r="A1132" s="21" t="s">
        <v>8209</v>
      </c>
      <c r="B1132" s="23">
        <v>0</v>
      </c>
      <c r="C1132" s="24">
        <v>17.260000000000002</v>
      </c>
      <c r="E1132" t="s">
        <v>11259</v>
      </c>
      <c r="F1132">
        <v>6040918</v>
      </c>
    </row>
    <row r="1133" spans="1:6" hidden="1" x14ac:dyDescent="0.3">
      <c r="A1133" s="21" t="s">
        <v>8210</v>
      </c>
      <c r="B1133" s="23">
        <v>0</v>
      </c>
      <c r="C1133" s="24">
        <v>17.13</v>
      </c>
      <c r="E1133" t="s">
        <v>11260</v>
      </c>
      <c r="F1133">
        <v>6042134</v>
      </c>
    </row>
    <row r="1134" spans="1:6" hidden="1" x14ac:dyDescent="0.3">
      <c r="A1134" s="21" t="s">
        <v>8211</v>
      </c>
      <c r="B1134" s="23">
        <v>0</v>
      </c>
      <c r="C1134" s="24">
        <v>17.080000000000002</v>
      </c>
      <c r="E1134" t="s">
        <v>11261</v>
      </c>
      <c r="F1134">
        <v>6042799</v>
      </c>
    </row>
    <row r="1135" spans="1:6" hidden="1" x14ac:dyDescent="0.3">
      <c r="A1135" s="21" t="s">
        <v>8212</v>
      </c>
      <c r="B1135" s="23">
        <v>2.5</v>
      </c>
      <c r="C1135" s="24">
        <v>16.95</v>
      </c>
      <c r="E1135" t="s">
        <v>11262</v>
      </c>
      <c r="F1135">
        <v>5025068</v>
      </c>
    </row>
    <row r="1136" spans="1:6" hidden="1" x14ac:dyDescent="0.3">
      <c r="A1136" s="21" t="s">
        <v>8213</v>
      </c>
      <c r="B1136" s="23">
        <v>0</v>
      </c>
      <c r="C1136" s="24">
        <v>16.809999999999999</v>
      </c>
      <c r="E1136" t="s">
        <v>11263</v>
      </c>
      <c r="F1136">
        <v>6055225</v>
      </c>
    </row>
    <row r="1137" spans="1:6" hidden="1" x14ac:dyDescent="0.3">
      <c r="A1137" s="21" t="s">
        <v>8214</v>
      </c>
      <c r="B1137" s="23">
        <v>0</v>
      </c>
      <c r="C1137" s="24">
        <v>16.649999999999999</v>
      </c>
      <c r="E1137" t="s">
        <v>11264</v>
      </c>
      <c r="F1137">
        <v>6057428</v>
      </c>
    </row>
    <row r="1138" spans="1:6" hidden="1" x14ac:dyDescent="0.3">
      <c r="A1138" s="21" t="s">
        <v>8215</v>
      </c>
      <c r="B1138" s="23">
        <v>0</v>
      </c>
      <c r="C1138" s="24">
        <v>16.64</v>
      </c>
      <c r="E1138" t="s">
        <v>11265</v>
      </c>
      <c r="F1138">
        <v>6061961</v>
      </c>
    </row>
    <row r="1139" spans="1:6" hidden="1" x14ac:dyDescent="0.3">
      <c r="A1139" s="21" t="s">
        <v>8216</v>
      </c>
      <c r="B1139" s="23">
        <v>0</v>
      </c>
      <c r="C1139" s="24">
        <v>16.53</v>
      </c>
      <c r="E1139" t="s">
        <v>11266</v>
      </c>
      <c r="F1139">
        <v>6041542</v>
      </c>
    </row>
    <row r="1140" spans="1:6" hidden="1" x14ac:dyDescent="0.3">
      <c r="A1140" s="21" t="s">
        <v>8217</v>
      </c>
      <c r="B1140" s="23">
        <v>0</v>
      </c>
      <c r="C1140" s="24">
        <v>16.52</v>
      </c>
      <c r="E1140" t="s">
        <v>11267</v>
      </c>
      <c r="F1140">
        <v>6041686</v>
      </c>
    </row>
    <row r="1141" spans="1:6" hidden="1" x14ac:dyDescent="0.3">
      <c r="A1141" s="21" t="s">
        <v>8218</v>
      </c>
      <c r="B1141" s="23">
        <v>0</v>
      </c>
      <c r="C1141" s="24">
        <v>16.440000000000001</v>
      </c>
      <c r="E1141" t="s">
        <v>11268</v>
      </c>
      <c r="F1141">
        <v>6057201</v>
      </c>
    </row>
    <row r="1142" spans="1:6" hidden="1" x14ac:dyDescent="0.3">
      <c r="A1142" s="21" t="s">
        <v>8219</v>
      </c>
      <c r="B1142" s="23">
        <v>5</v>
      </c>
      <c r="C1142" s="24">
        <v>16.38</v>
      </c>
      <c r="E1142" t="s">
        <v>11269</v>
      </c>
      <c r="F1142">
        <v>5096092</v>
      </c>
    </row>
    <row r="1143" spans="1:6" hidden="1" x14ac:dyDescent="0.3">
      <c r="A1143" s="21" t="s">
        <v>8220</v>
      </c>
      <c r="B1143" s="23">
        <v>1</v>
      </c>
      <c r="C1143" s="24">
        <v>16.239999999999998</v>
      </c>
      <c r="E1143" t="s">
        <v>11270</v>
      </c>
      <c r="F1143">
        <v>5028836</v>
      </c>
    </row>
    <row r="1144" spans="1:6" hidden="1" x14ac:dyDescent="0.3">
      <c r="A1144" s="21" t="s">
        <v>8221</v>
      </c>
      <c r="B1144" s="23">
        <v>0</v>
      </c>
      <c r="C1144" s="24">
        <v>16.190000000000001</v>
      </c>
      <c r="E1144" t="s">
        <v>11271</v>
      </c>
      <c r="F1144">
        <v>6061710</v>
      </c>
    </row>
    <row r="1145" spans="1:6" hidden="1" x14ac:dyDescent="0.3">
      <c r="A1145" s="21" t="s">
        <v>8222</v>
      </c>
      <c r="B1145" s="23">
        <v>3</v>
      </c>
      <c r="C1145" s="24">
        <v>16.03</v>
      </c>
      <c r="E1145" t="s">
        <v>11272</v>
      </c>
      <c r="F1145">
        <v>5027896</v>
      </c>
    </row>
    <row r="1146" spans="1:6" hidden="1" x14ac:dyDescent="0.3">
      <c r="A1146" s="21" t="s">
        <v>8223</v>
      </c>
      <c r="B1146" s="23">
        <v>1</v>
      </c>
      <c r="C1146" s="24">
        <v>15.99</v>
      </c>
      <c r="E1146" t="s">
        <v>11273</v>
      </c>
      <c r="F1146">
        <v>5028534</v>
      </c>
    </row>
    <row r="1147" spans="1:6" hidden="1" x14ac:dyDescent="0.3">
      <c r="A1147" s="21" t="s">
        <v>8224</v>
      </c>
      <c r="B1147" s="23">
        <v>1</v>
      </c>
      <c r="C1147" s="24">
        <v>15.99</v>
      </c>
      <c r="E1147" t="s">
        <v>11274</v>
      </c>
      <c r="F1147">
        <v>5028547</v>
      </c>
    </row>
    <row r="1148" spans="1:6" hidden="1" x14ac:dyDescent="0.3">
      <c r="A1148" s="21" t="s">
        <v>8225</v>
      </c>
      <c r="B1148" s="23">
        <v>1</v>
      </c>
      <c r="C1148" s="24">
        <v>15.99</v>
      </c>
      <c r="E1148" t="s">
        <v>11275</v>
      </c>
      <c r="F1148">
        <v>5028555</v>
      </c>
    </row>
    <row r="1149" spans="1:6" hidden="1" x14ac:dyDescent="0.3">
      <c r="A1149" s="21" t="s">
        <v>8226</v>
      </c>
      <c r="B1149" s="23">
        <v>0</v>
      </c>
      <c r="C1149" s="24">
        <v>15.98</v>
      </c>
      <c r="E1149" t="s">
        <v>11276</v>
      </c>
      <c r="F1149">
        <v>6040919</v>
      </c>
    </row>
    <row r="1150" spans="1:6" hidden="1" x14ac:dyDescent="0.3">
      <c r="A1150" s="21" t="s">
        <v>8227</v>
      </c>
      <c r="B1150" s="23">
        <v>1</v>
      </c>
      <c r="C1150" s="24">
        <v>15.96</v>
      </c>
      <c r="E1150" t="s">
        <v>11277</v>
      </c>
      <c r="F1150">
        <v>5038030</v>
      </c>
    </row>
    <row r="1151" spans="1:6" hidden="1" x14ac:dyDescent="0.3">
      <c r="A1151" s="21" t="s">
        <v>8228</v>
      </c>
      <c r="B1151" s="23">
        <v>0</v>
      </c>
      <c r="C1151" s="24">
        <v>15.91</v>
      </c>
      <c r="E1151" t="s">
        <v>11278</v>
      </c>
      <c r="F1151">
        <v>6055480</v>
      </c>
    </row>
    <row r="1152" spans="1:6" hidden="1" x14ac:dyDescent="0.3">
      <c r="A1152" s="21" t="s">
        <v>8229</v>
      </c>
      <c r="B1152" s="23">
        <v>0</v>
      </c>
      <c r="C1152" s="24">
        <v>15.68</v>
      </c>
      <c r="E1152" t="s">
        <v>11279</v>
      </c>
      <c r="F1152">
        <v>6055440</v>
      </c>
    </row>
    <row r="1153" spans="1:6" hidden="1" x14ac:dyDescent="0.3">
      <c r="A1153" s="21" t="s">
        <v>8230</v>
      </c>
      <c r="B1153" s="23">
        <v>0</v>
      </c>
      <c r="C1153" s="24">
        <v>15.6</v>
      </c>
      <c r="E1153" t="s">
        <v>11280</v>
      </c>
      <c r="F1153">
        <v>6061776</v>
      </c>
    </row>
    <row r="1154" spans="1:6" hidden="1" x14ac:dyDescent="0.3">
      <c r="A1154" s="21" t="s">
        <v>8231</v>
      </c>
      <c r="B1154" s="23">
        <v>0</v>
      </c>
      <c r="C1154" s="24">
        <v>15.57</v>
      </c>
      <c r="E1154" t="s">
        <v>11281</v>
      </c>
      <c r="F1154">
        <v>6060097</v>
      </c>
    </row>
    <row r="1155" spans="1:6" hidden="1" x14ac:dyDescent="0.3">
      <c r="A1155" s="21" t="s">
        <v>8232</v>
      </c>
      <c r="B1155" s="23">
        <v>0</v>
      </c>
      <c r="C1155" s="24">
        <v>15.56</v>
      </c>
      <c r="E1155" t="s">
        <v>11282</v>
      </c>
      <c r="F1155">
        <v>6061355</v>
      </c>
    </row>
    <row r="1156" spans="1:6" hidden="1" x14ac:dyDescent="0.3">
      <c r="A1156" s="21" t="s">
        <v>8233</v>
      </c>
      <c r="B1156" s="23">
        <v>0</v>
      </c>
      <c r="C1156" s="24">
        <v>15.54</v>
      </c>
      <c r="E1156" t="s">
        <v>11283</v>
      </c>
      <c r="F1156">
        <v>6055985</v>
      </c>
    </row>
    <row r="1157" spans="1:6" hidden="1" x14ac:dyDescent="0.3">
      <c r="A1157" s="21" t="s">
        <v>8234</v>
      </c>
      <c r="B1157" s="23">
        <v>0</v>
      </c>
      <c r="C1157" s="24">
        <v>15.350000000000001</v>
      </c>
      <c r="E1157" t="s">
        <v>11284</v>
      </c>
      <c r="F1157">
        <v>6061968</v>
      </c>
    </row>
    <row r="1158" spans="1:6" hidden="1" x14ac:dyDescent="0.3">
      <c r="A1158" s="21" t="s">
        <v>8235</v>
      </c>
      <c r="B1158" s="23">
        <v>0</v>
      </c>
      <c r="C1158" s="24">
        <v>15.33</v>
      </c>
      <c r="E1158" t="s">
        <v>11285</v>
      </c>
      <c r="F1158">
        <v>6054679</v>
      </c>
    </row>
    <row r="1159" spans="1:6" hidden="1" x14ac:dyDescent="0.3">
      <c r="A1159" s="21" t="s">
        <v>8236</v>
      </c>
      <c r="B1159" s="23">
        <v>0</v>
      </c>
      <c r="C1159" s="24">
        <v>15.3</v>
      </c>
      <c r="E1159" t="s">
        <v>11286</v>
      </c>
      <c r="F1159">
        <v>6061911</v>
      </c>
    </row>
    <row r="1160" spans="1:6" hidden="1" x14ac:dyDescent="0.3">
      <c r="A1160" s="21" t="s">
        <v>8237</v>
      </c>
      <c r="B1160" s="23">
        <v>5</v>
      </c>
      <c r="C1160" s="24">
        <v>15.26</v>
      </c>
      <c r="E1160" t="s">
        <v>11287</v>
      </c>
      <c r="F1160">
        <v>5024211</v>
      </c>
    </row>
    <row r="1161" spans="1:6" hidden="1" x14ac:dyDescent="0.3">
      <c r="A1161" s="21" t="s">
        <v>8238</v>
      </c>
      <c r="B1161" s="23">
        <v>1</v>
      </c>
      <c r="C1161" s="24">
        <v>15.22</v>
      </c>
      <c r="E1161" t="s">
        <v>11288</v>
      </c>
      <c r="F1161">
        <v>5028528</v>
      </c>
    </row>
    <row r="1162" spans="1:6" hidden="1" x14ac:dyDescent="0.3">
      <c r="A1162" s="21" t="s">
        <v>8239</v>
      </c>
      <c r="B1162" s="23">
        <v>1</v>
      </c>
      <c r="C1162" s="24">
        <v>15.22</v>
      </c>
      <c r="E1162" t="s">
        <v>11289</v>
      </c>
      <c r="F1162">
        <v>5028542</v>
      </c>
    </row>
    <row r="1163" spans="1:6" hidden="1" x14ac:dyDescent="0.3">
      <c r="A1163" s="21" t="s">
        <v>8240</v>
      </c>
      <c r="B1163" s="23">
        <v>1</v>
      </c>
      <c r="C1163" s="24">
        <v>15.22</v>
      </c>
      <c r="E1163" t="s">
        <v>11290</v>
      </c>
      <c r="F1163">
        <v>5028566</v>
      </c>
    </row>
    <row r="1164" spans="1:6" hidden="1" x14ac:dyDescent="0.3">
      <c r="A1164" s="21" t="s">
        <v>8241</v>
      </c>
      <c r="B1164" s="23">
        <v>0</v>
      </c>
      <c r="C1164" s="24">
        <v>15.21</v>
      </c>
      <c r="E1164" t="s">
        <v>11291</v>
      </c>
      <c r="F1164">
        <v>6040569</v>
      </c>
    </row>
    <row r="1165" spans="1:6" hidden="1" x14ac:dyDescent="0.3">
      <c r="A1165" s="21" t="s">
        <v>8242</v>
      </c>
      <c r="B1165" s="23">
        <v>0</v>
      </c>
      <c r="C1165" s="24">
        <v>15.2</v>
      </c>
      <c r="E1165" t="s">
        <v>11292</v>
      </c>
      <c r="F1165">
        <v>6055447</v>
      </c>
    </row>
    <row r="1166" spans="1:6" hidden="1" x14ac:dyDescent="0.3">
      <c r="A1166" s="21" t="s">
        <v>8243</v>
      </c>
      <c r="B1166" s="23">
        <v>0</v>
      </c>
      <c r="C1166" s="24">
        <v>15.18</v>
      </c>
      <c r="E1166" t="s">
        <v>11293</v>
      </c>
      <c r="F1166">
        <v>6042943</v>
      </c>
    </row>
    <row r="1167" spans="1:6" hidden="1" x14ac:dyDescent="0.3">
      <c r="A1167" s="21" t="s">
        <v>8244</v>
      </c>
      <c r="B1167" s="23">
        <v>0</v>
      </c>
      <c r="C1167" s="24">
        <v>15.16</v>
      </c>
      <c r="E1167" t="s">
        <v>11294</v>
      </c>
      <c r="F1167">
        <v>6056915</v>
      </c>
    </row>
    <row r="1168" spans="1:6" hidden="1" x14ac:dyDescent="0.3">
      <c r="A1168" s="21" t="s">
        <v>8245</v>
      </c>
      <c r="B1168" s="23">
        <v>0</v>
      </c>
      <c r="C1168" s="24">
        <v>15</v>
      </c>
      <c r="E1168" t="s">
        <v>11295</v>
      </c>
      <c r="F1168">
        <v>6061379</v>
      </c>
    </row>
    <row r="1169" spans="1:6" hidden="1" x14ac:dyDescent="0.3">
      <c r="A1169" s="21" t="s">
        <v>8246</v>
      </c>
      <c r="B1169" s="23">
        <v>0</v>
      </c>
      <c r="C1169" s="24">
        <v>14.97</v>
      </c>
      <c r="E1169" t="s">
        <v>11296</v>
      </c>
      <c r="F1169">
        <v>6054305</v>
      </c>
    </row>
    <row r="1170" spans="1:6" hidden="1" x14ac:dyDescent="0.3">
      <c r="A1170" s="21" t="s">
        <v>8247</v>
      </c>
      <c r="B1170" s="23">
        <v>2</v>
      </c>
      <c r="C1170" s="24">
        <v>14.94</v>
      </c>
      <c r="E1170" t="s">
        <v>11297</v>
      </c>
      <c r="F1170">
        <v>5048895</v>
      </c>
    </row>
    <row r="1171" spans="1:6" hidden="1" x14ac:dyDescent="0.3">
      <c r="A1171" s="21" t="s">
        <v>8248</v>
      </c>
      <c r="B1171" s="23">
        <v>5</v>
      </c>
      <c r="C1171" s="24">
        <v>14.9</v>
      </c>
      <c r="E1171" t="s">
        <v>11298</v>
      </c>
      <c r="F1171">
        <v>5091030</v>
      </c>
    </row>
    <row r="1172" spans="1:6" hidden="1" x14ac:dyDescent="0.3">
      <c r="A1172" s="21" t="s">
        <v>8249</v>
      </c>
      <c r="B1172" s="23">
        <v>0</v>
      </c>
      <c r="C1172" s="24">
        <v>14.89</v>
      </c>
      <c r="E1172" t="s">
        <v>11299</v>
      </c>
      <c r="F1172">
        <v>6057731</v>
      </c>
    </row>
    <row r="1173" spans="1:6" hidden="1" x14ac:dyDescent="0.3">
      <c r="A1173" s="21" t="s">
        <v>8250</v>
      </c>
      <c r="B1173" s="23">
        <v>2.5</v>
      </c>
      <c r="C1173" s="24">
        <v>14.87</v>
      </c>
      <c r="E1173" t="s">
        <v>11300</v>
      </c>
      <c r="F1173">
        <v>5091107</v>
      </c>
    </row>
    <row r="1174" spans="1:6" hidden="1" x14ac:dyDescent="0.3">
      <c r="A1174" s="21" t="s">
        <v>8251</v>
      </c>
      <c r="B1174" s="23">
        <v>0</v>
      </c>
      <c r="C1174" s="24">
        <v>14.82</v>
      </c>
      <c r="E1174" t="s">
        <v>11301</v>
      </c>
      <c r="F1174">
        <v>6054287</v>
      </c>
    </row>
    <row r="1175" spans="1:6" hidden="1" x14ac:dyDescent="0.3">
      <c r="A1175" s="21" t="s">
        <v>8252</v>
      </c>
      <c r="B1175" s="23">
        <v>0</v>
      </c>
      <c r="C1175" s="24">
        <v>14.76</v>
      </c>
      <c r="E1175" t="s">
        <v>11302</v>
      </c>
      <c r="F1175">
        <v>6047645</v>
      </c>
    </row>
    <row r="1176" spans="1:6" hidden="1" x14ac:dyDescent="0.3">
      <c r="A1176" s="21" t="s">
        <v>8253</v>
      </c>
      <c r="B1176" s="23">
        <v>2</v>
      </c>
      <c r="C1176" s="24">
        <v>14.64</v>
      </c>
      <c r="E1176" t="s">
        <v>11303</v>
      </c>
      <c r="F1176">
        <v>5078044</v>
      </c>
    </row>
    <row r="1177" spans="1:6" hidden="1" x14ac:dyDescent="0.3">
      <c r="A1177" s="21" t="s">
        <v>8254</v>
      </c>
      <c r="B1177" s="23">
        <v>0</v>
      </c>
      <c r="C1177" s="24">
        <v>14.55</v>
      </c>
      <c r="E1177" t="s">
        <v>11304</v>
      </c>
      <c r="F1177">
        <v>6041699</v>
      </c>
    </row>
    <row r="1178" spans="1:6" hidden="1" x14ac:dyDescent="0.3">
      <c r="A1178" s="21" t="s">
        <v>8255</v>
      </c>
      <c r="B1178" s="23">
        <v>0</v>
      </c>
      <c r="C1178" s="24">
        <v>14.53</v>
      </c>
      <c r="E1178" t="s">
        <v>11305</v>
      </c>
      <c r="F1178">
        <v>6055691</v>
      </c>
    </row>
    <row r="1179" spans="1:6" hidden="1" x14ac:dyDescent="0.3">
      <c r="A1179" s="21" t="s">
        <v>8256</v>
      </c>
      <c r="B1179" s="23">
        <v>0</v>
      </c>
      <c r="C1179" s="24">
        <v>14.29</v>
      </c>
      <c r="E1179" t="s">
        <v>11306</v>
      </c>
      <c r="F1179">
        <v>6041971</v>
      </c>
    </row>
    <row r="1180" spans="1:6" hidden="1" x14ac:dyDescent="0.3">
      <c r="A1180" s="21" t="s">
        <v>8257</v>
      </c>
      <c r="B1180" s="23">
        <v>0</v>
      </c>
      <c r="C1180" s="24">
        <v>14.28</v>
      </c>
      <c r="E1180" t="s">
        <v>11307</v>
      </c>
      <c r="F1180">
        <v>6042107</v>
      </c>
    </row>
    <row r="1181" spans="1:6" hidden="1" x14ac:dyDescent="0.3">
      <c r="A1181" s="21" t="s">
        <v>8258</v>
      </c>
      <c r="B1181" s="23">
        <v>1</v>
      </c>
      <c r="C1181" s="24">
        <v>14.25</v>
      </c>
      <c r="E1181" t="s">
        <v>11308</v>
      </c>
      <c r="F1181">
        <v>5091370</v>
      </c>
    </row>
    <row r="1182" spans="1:6" hidden="1" x14ac:dyDescent="0.3">
      <c r="A1182" s="21" t="s">
        <v>8259</v>
      </c>
      <c r="B1182" s="23">
        <v>1</v>
      </c>
      <c r="C1182" s="24">
        <v>14.24</v>
      </c>
      <c r="E1182" t="s">
        <v>11309</v>
      </c>
      <c r="F1182">
        <v>5028792</v>
      </c>
    </row>
    <row r="1183" spans="1:6" hidden="1" x14ac:dyDescent="0.3">
      <c r="A1183" s="21" t="s">
        <v>8260</v>
      </c>
      <c r="B1183" s="23">
        <v>0</v>
      </c>
      <c r="C1183" s="24">
        <v>14.15</v>
      </c>
      <c r="E1183" t="s">
        <v>11310</v>
      </c>
      <c r="F1183">
        <v>6061965</v>
      </c>
    </row>
    <row r="1184" spans="1:6" hidden="1" x14ac:dyDescent="0.3">
      <c r="A1184" s="21" t="s">
        <v>8261</v>
      </c>
      <c r="B1184" s="23">
        <v>0</v>
      </c>
      <c r="C1184" s="24">
        <v>14.12</v>
      </c>
      <c r="E1184" t="s">
        <v>11311</v>
      </c>
      <c r="F1184">
        <v>6060984</v>
      </c>
    </row>
    <row r="1185" spans="1:8" hidden="1" x14ac:dyDescent="0.3">
      <c r="A1185" s="21" t="s">
        <v>8262</v>
      </c>
      <c r="B1185" s="23">
        <v>0</v>
      </c>
      <c r="C1185" s="24">
        <v>13.88</v>
      </c>
      <c r="E1185" t="s">
        <v>11312</v>
      </c>
      <c r="F1185">
        <v>6057708</v>
      </c>
    </row>
    <row r="1186" spans="1:8" hidden="1" x14ac:dyDescent="0.3">
      <c r="A1186" s="21" t="s">
        <v>8263</v>
      </c>
      <c r="B1186" s="23">
        <v>0</v>
      </c>
      <c r="C1186" s="24">
        <v>13.88</v>
      </c>
      <c r="E1186" t="s">
        <v>11313</v>
      </c>
      <c r="F1186">
        <v>6057710</v>
      </c>
    </row>
    <row r="1187" spans="1:8" hidden="1" x14ac:dyDescent="0.3">
      <c r="A1187" s="21" t="s">
        <v>8264</v>
      </c>
      <c r="B1187" s="23">
        <v>0</v>
      </c>
      <c r="C1187" s="24">
        <v>13.88</v>
      </c>
      <c r="E1187" t="s">
        <v>11314</v>
      </c>
      <c r="F1187">
        <v>6058274</v>
      </c>
    </row>
    <row r="1188" spans="1:8" hidden="1" x14ac:dyDescent="0.3">
      <c r="A1188" s="21" t="s">
        <v>8265</v>
      </c>
      <c r="B1188" s="23">
        <v>0</v>
      </c>
      <c r="C1188" s="24">
        <v>13.87</v>
      </c>
      <c r="E1188" t="s">
        <v>11315</v>
      </c>
      <c r="F1188">
        <v>6057852</v>
      </c>
    </row>
    <row r="1189" spans="1:8" hidden="1" x14ac:dyDescent="0.3">
      <c r="A1189" s="21" t="s">
        <v>8266</v>
      </c>
      <c r="B1189" s="23">
        <v>0</v>
      </c>
      <c r="C1189" s="24">
        <v>13.85</v>
      </c>
      <c r="E1189" t="s">
        <v>11316</v>
      </c>
      <c r="F1189">
        <v>6055448</v>
      </c>
      <c r="H1189" s="19">
        <v>4</v>
      </c>
    </row>
    <row r="1190" spans="1:8" hidden="1" x14ac:dyDescent="0.3">
      <c r="A1190" s="21" t="s">
        <v>8267</v>
      </c>
      <c r="B1190" s="23">
        <v>0</v>
      </c>
      <c r="C1190" s="24">
        <v>13.78</v>
      </c>
      <c r="E1190" t="s">
        <v>11317</v>
      </c>
      <c r="F1190">
        <v>6041145</v>
      </c>
    </row>
    <row r="1191" spans="1:8" hidden="1" x14ac:dyDescent="0.3">
      <c r="A1191" s="21" t="s">
        <v>8268</v>
      </c>
      <c r="B1191" s="23">
        <v>0</v>
      </c>
      <c r="C1191" s="24">
        <v>13.58</v>
      </c>
      <c r="E1191" t="s">
        <v>11318</v>
      </c>
      <c r="F1191">
        <v>6055536</v>
      </c>
    </row>
    <row r="1192" spans="1:8" hidden="1" x14ac:dyDescent="0.3">
      <c r="A1192" s="21" t="s">
        <v>8269</v>
      </c>
      <c r="B1192" s="23">
        <v>0</v>
      </c>
      <c r="C1192" s="24">
        <v>13.55</v>
      </c>
      <c r="E1192" t="s">
        <v>11319</v>
      </c>
      <c r="F1192">
        <v>6040572</v>
      </c>
    </row>
    <row r="1193" spans="1:8" hidden="1" x14ac:dyDescent="0.3">
      <c r="A1193" s="21" t="s">
        <v>8270</v>
      </c>
      <c r="B1193" s="23">
        <v>1</v>
      </c>
      <c r="C1193" s="24">
        <v>13.31</v>
      </c>
      <c r="E1193" t="s">
        <v>11320</v>
      </c>
      <c r="F1193">
        <v>5028457</v>
      </c>
    </row>
    <row r="1194" spans="1:8" hidden="1" x14ac:dyDescent="0.3">
      <c r="A1194" s="21" t="s">
        <v>8271</v>
      </c>
      <c r="B1194" s="23">
        <v>1</v>
      </c>
      <c r="C1194" s="24">
        <v>13.31</v>
      </c>
      <c r="E1194" t="s">
        <v>11321</v>
      </c>
      <c r="F1194">
        <v>5028502</v>
      </c>
    </row>
    <row r="1195" spans="1:8" hidden="1" x14ac:dyDescent="0.3">
      <c r="A1195" s="21" t="s">
        <v>8272</v>
      </c>
      <c r="B1195" s="23">
        <v>0</v>
      </c>
      <c r="C1195" s="24">
        <v>13.239999999999998</v>
      </c>
      <c r="E1195" t="s">
        <v>11322</v>
      </c>
      <c r="F1195">
        <v>6060505</v>
      </c>
    </row>
    <row r="1196" spans="1:8" hidden="1" x14ac:dyDescent="0.3">
      <c r="A1196" s="21" t="s">
        <v>8273</v>
      </c>
      <c r="B1196" s="23">
        <v>0</v>
      </c>
      <c r="C1196" s="24">
        <v>13.17</v>
      </c>
      <c r="E1196" t="s">
        <v>11323</v>
      </c>
      <c r="F1196">
        <v>6042181</v>
      </c>
    </row>
    <row r="1197" spans="1:8" hidden="1" x14ac:dyDescent="0.3">
      <c r="A1197" s="21" t="s">
        <v>8274</v>
      </c>
      <c r="B1197" s="23">
        <v>0</v>
      </c>
      <c r="C1197" s="24">
        <v>13.17</v>
      </c>
      <c r="E1197" t="s">
        <v>11324</v>
      </c>
      <c r="F1197">
        <v>6055468</v>
      </c>
    </row>
    <row r="1198" spans="1:8" hidden="1" x14ac:dyDescent="0.3">
      <c r="A1198" s="21" t="s">
        <v>8275</v>
      </c>
      <c r="B1198" s="23">
        <v>0</v>
      </c>
      <c r="C1198" s="24">
        <v>13.16</v>
      </c>
      <c r="E1198" t="s">
        <v>11325</v>
      </c>
      <c r="F1198">
        <v>6061786</v>
      </c>
      <c r="H1198" s="19">
        <v>5</v>
      </c>
    </row>
    <row r="1199" spans="1:8" hidden="1" x14ac:dyDescent="0.3">
      <c r="A1199" s="21" t="s">
        <v>8276</v>
      </c>
      <c r="B1199" s="23">
        <v>0</v>
      </c>
      <c r="C1199" s="24">
        <v>13.11</v>
      </c>
      <c r="E1199" t="s">
        <v>11326</v>
      </c>
      <c r="F1199">
        <v>6061791</v>
      </c>
    </row>
    <row r="1200" spans="1:8" hidden="1" x14ac:dyDescent="0.3">
      <c r="A1200" s="21" t="s">
        <v>8277</v>
      </c>
      <c r="B1200" s="23">
        <v>1</v>
      </c>
      <c r="C1200" s="24">
        <v>13.01</v>
      </c>
      <c r="E1200" t="s">
        <v>11327</v>
      </c>
      <c r="F1200">
        <v>5028786</v>
      </c>
    </row>
    <row r="1201" spans="1:6" hidden="1" x14ac:dyDescent="0.3">
      <c r="A1201" s="21" t="s">
        <v>8278</v>
      </c>
      <c r="B1201" s="23">
        <v>0</v>
      </c>
      <c r="C1201" s="24">
        <v>13</v>
      </c>
      <c r="E1201" t="s">
        <v>11328</v>
      </c>
      <c r="F1201">
        <v>6033648</v>
      </c>
    </row>
    <row r="1202" spans="1:6" hidden="1" x14ac:dyDescent="0.3">
      <c r="A1202" s="21" t="s">
        <v>8279</v>
      </c>
      <c r="B1202" s="23">
        <v>0</v>
      </c>
      <c r="C1202" s="24">
        <v>12.88</v>
      </c>
      <c r="E1202" t="s">
        <v>11329</v>
      </c>
      <c r="F1202">
        <v>6053563</v>
      </c>
    </row>
    <row r="1203" spans="1:6" hidden="1" x14ac:dyDescent="0.3">
      <c r="A1203" s="21" t="s">
        <v>8280</v>
      </c>
      <c r="B1203" s="23">
        <v>3</v>
      </c>
      <c r="C1203" s="24">
        <v>12.779999999999998</v>
      </c>
      <c r="E1203" t="s">
        <v>11330</v>
      </c>
      <c r="F1203">
        <v>5027112</v>
      </c>
    </row>
    <row r="1204" spans="1:6" hidden="1" x14ac:dyDescent="0.3">
      <c r="A1204" s="21" t="s">
        <v>8281</v>
      </c>
      <c r="B1204" s="23">
        <v>1</v>
      </c>
      <c r="C1204" s="24">
        <v>12.68</v>
      </c>
      <c r="E1204" t="s">
        <v>11331</v>
      </c>
      <c r="F1204">
        <v>5028483</v>
      </c>
    </row>
    <row r="1205" spans="1:6" hidden="1" x14ac:dyDescent="0.3">
      <c r="A1205" s="21" t="s">
        <v>8282</v>
      </c>
      <c r="B1205" s="23">
        <v>2</v>
      </c>
      <c r="C1205" s="24">
        <v>12.61</v>
      </c>
      <c r="E1205" t="s">
        <v>11332</v>
      </c>
      <c r="F1205">
        <v>5027036</v>
      </c>
    </row>
    <row r="1206" spans="1:6" hidden="1" x14ac:dyDescent="0.3">
      <c r="A1206" s="21" t="s">
        <v>8283</v>
      </c>
      <c r="B1206" s="23">
        <v>0</v>
      </c>
      <c r="C1206" s="24">
        <v>12.6</v>
      </c>
      <c r="E1206" t="s">
        <v>11333</v>
      </c>
      <c r="F1206">
        <v>6057914</v>
      </c>
    </row>
    <row r="1207" spans="1:6" hidden="1" x14ac:dyDescent="0.3">
      <c r="A1207" s="21" t="s">
        <v>8284</v>
      </c>
      <c r="B1207" s="23">
        <v>0</v>
      </c>
      <c r="C1207" s="24">
        <v>12.58</v>
      </c>
      <c r="E1207" t="s">
        <v>11334</v>
      </c>
      <c r="F1207">
        <v>6041579</v>
      </c>
    </row>
    <row r="1208" spans="1:6" hidden="1" x14ac:dyDescent="0.3">
      <c r="A1208" s="21" t="s">
        <v>8285</v>
      </c>
      <c r="B1208" s="23">
        <v>0</v>
      </c>
      <c r="C1208" s="24">
        <v>12.58</v>
      </c>
      <c r="E1208" t="s">
        <v>11335</v>
      </c>
      <c r="F1208">
        <v>6042825</v>
      </c>
    </row>
    <row r="1209" spans="1:6" hidden="1" x14ac:dyDescent="0.3">
      <c r="A1209" s="21" t="s">
        <v>8286</v>
      </c>
      <c r="B1209" s="23">
        <v>0</v>
      </c>
      <c r="C1209" s="24">
        <v>12.57</v>
      </c>
      <c r="E1209" t="s">
        <v>11336</v>
      </c>
      <c r="F1209">
        <v>6061953</v>
      </c>
    </row>
    <row r="1210" spans="1:6" hidden="1" x14ac:dyDescent="0.3">
      <c r="A1210" s="21" t="s">
        <v>8287</v>
      </c>
      <c r="B1210" s="23">
        <v>0</v>
      </c>
      <c r="C1210" s="24">
        <v>12.49</v>
      </c>
      <c r="E1210" t="s">
        <v>11337</v>
      </c>
      <c r="F1210">
        <v>6043316</v>
      </c>
    </row>
    <row r="1211" spans="1:6" hidden="1" x14ac:dyDescent="0.3">
      <c r="A1211" s="21" t="s">
        <v>8288</v>
      </c>
      <c r="B1211" s="23">
        <v>0</v>
      </c>
      <c r="C1211" s="24">
        <v>12.48</v>
      </c>
      <c r="E1211" t="s">
        <v>11338</v>
      </c>
      <c r="F1211">
        <v>6044974</v>
      </c>
    </row>
    <row r="1212" spans="1:6" hidden="1" x14ac:dyDescent="0.3">
      <c r="A1212" s="21" t="s">
        <v>8289</v>
      </c>
      <c r="B1212" s="23">
        <v>0</v>
      </c>
      <c r="C1212" s="24">
        <v>12.46</v>
      </c>
      <c r="E1212" t="s">
        <v>11339</v>
      </c>
      <c r="F1212">
        <v>6055620</v>
      </c>
    </row>
    <row r="1213" spans="1:6" hidden="1" x14ac:dyDescent="0.3">
      <c r="A1213" s="21" t="s">
        <v>8290</v>
      </c>
      <c r="B1213" s="23">
        <v>0</v>
      </c>
      <c r="C1213" s="24">
        <v>12.46</v>
      </c>
      <c r="E1213" t="s">
        <v>11340</v>
      </c>
      <c r="F1213">
        <v>6056841</v>
      </c>
    </row>
    <row r="1214" spans="1:6" hidden="1" x14ac:dyDescent="0.3">
      <c r="A1214" s="21" t="s">
        <v>8291</v>
      </c>
      <c r="B1214" s="23">
        <v>0</v>
      </c>
      <c r="C1214" s="24">
        <v>12.32</v>
      </c>
      <c r="E1214" t="s">
        <v>11341</v>
      </c>
      <c r="F1214">
        <v>6040759</v>
      </c>
    </row>
    <row r="1215" spans="1:6" hidden="1" x14ac:dyDescent="0.3">
      <c r="A1215" s="21" t="s">
        <v>8292</v>
      </c>
      <c r="B1215" s="23">
        <v>0</v>
      </c>
      <c r="C1215" s="24">
        <v>12.29</v>
      </c>
      <c r="E1215" t="s">
        <v>11342</v>
      </c>
      <c r="F1215">
        <v>6046860</v>
      </c>
    </row>
    <row r="1216" spans="1:6" hidden="1" x14ac:dyDescent="0.3">
      <c r="A1216" s="21" t="s">
        <v>8293</v>
      </c>
      <c r="B1216" s="23">
        <v>0</v>
      </c>
      <c r="C1216" s="24">
        <v>12.05</v>
      </c>
      <c r="E1216" t="s">
        <v>11343</v>
      </c>
      <c r="F1216">
        <v>6042147</v>
      </c>
    </row>
    <row r="1217" spans="1:6" hidden="1" x14ac:dyDescent="0.3">
      <c r="A1217" s="21" t="s">
        <v>8294</v>
      </c>
      <c r="B1217" s="23">
        <v>0</v>
      </c>
      <c r="C1217" s="24">
        <v>12</v>
      </c>
      <c r="E1217" t="s">
        <v>11344</v>
      </c>
      <c r="F1217">
        <v>6056033</v>
      </c>
    </row>
    <row r="1218" spans="1:6" hidden="1" x14ac:dyDescent="0.3">
      <c r="A1218" s="21" t="s">
        <v>8295</v>
      </c>
      <c r="B1218" s="23">
        <v>0</v>
      </c>
      <c r="C1218" s="24">
        <v>11.93</v>
      </c>
      <c r="E1218" t="s">
        <v>11345</v>
      </c>
      <c r="F1218">
        <v>6057417</v>
      </c>
    </row>
    <row r="1219" spans="1:6" hidden="1" x14ac:dyDescent="0.3">
      <c r="A1219" s="21" t="s">
        <v>8296</v>
      </c>
      <c r="B1219" s="23">
        <v>0</v>
      </c>
      <c r="C1219" s="24">
        <v>11.91</v>
      </c>
      <c r="E1219" t="s">
        <v>11346</v>
      </c>
      <c r="F1219">
        <v>6056957</v>
      </c>
    </row>
    <row r="1220" spans="1:6" hidden="1" x14ac:dyDescent="0.3">
      <c r="A1220" s="21" t="s">
        <v>8297</v>
      </c>
      <c r="B1220" s="23">
        <v>0</v>
      </c>
      <c r="C1220" s="24">
        <v>11.850000000000001</v>
      </c>
      <c r="E1220" t="s">
        <v>11347</v>
      </c>
      <c r="F1220">
        <v>6058332</v>
      </c>
    </row>
    <row r="1221" spans="1:6" hidden="1" x14ac:dyDescent="0.3">
      <c r="A1221" s="21" t="s">
        <v>8298</v>
      </c>
      <c r="B1221" s="23">
        <v>5</v>
      </c>
      <c r="C1221" s="24">
        <v>11.73</v>
      </c>
      <c r="E1221" t="s">
        <v>11348</v>
      </c>
      <c r="F1221">
        <v>5023900</v>
      </c>
    </row>
    <row r="1222" spans="1:6" hidden="1" x14ac:dyDescent="0.3">
      <c r="A1222" s="21" t="s">
        <v>8299</v>
      </c>
      <c r="B1222" s="23">
        <v>0</v>
      </c>
      <c r="C1222" s="24">
        <v>11.54</v>
      </c>
      <c r="E1222" t="s">
        <v>11349</v>
      </c>
      <c r="F1222">
        <v>6057202</v>
      </c>
    </row>
    <row r="1223" spans="1:6" hidden="1" x14ac:dyDescent="0.3">
      <c r="A1223" s="21" t="s">
        <v>8300</v>
      </c>
      <c r="B1223" s="23">
        <v>0</v>
      </c>
      <c r="C1223" s="24">
        <v>11.54</v>
      </c>
      <c r="E1223" t="s">
        <v>11350</v>
      </c>
      <c r="F1223">
        <v>6058182</v>
      </c>
    </row>
    <row r="1224" spans="1:6" hidden="1" x14ac:dyDescent="0.3">
      <c r="A1224" s="21" t="s">
        <v>8301</v>
      </c>
      <c r="B1224" s="23">
        <v>0</v>
      </c>
      <c r="C1224" s="24">
        <v>11.51</v>
      </c>
      <c r="E1224" t="s">
        <v>11351</v>
      </c>
      <c r="F1224">
        <v>6055423</v>
      </c>
    </row>
    <row r="1225" spans="1:6" hidden="1" x14ac:dyDescent="0.3">
      <c r="A1225" s="21" t="s">
        <v>8302</v>
      </c>
      <c r="B1225" s="23">
        <v>0</v>
      </c>
      <c r="C1225" s="24">
        <v>11.42</v>
      </c>
      <c r="E1225" t="s">
        <v>11352</v>
      </c>
      <c r="F1225">
        <v>6058205</v>
      </c>
    </row>
    <row r="1226" spans="1:6" hidden="1" x14ac:dyDescent="0.3">
      <c r="A1226" s="21" t="s">
        <v>8303</v>
      </c>
      <c r="B1226" s="23">
        <v>2.5</v>
      </c>
      <c r="C1226" s="24">
        <v>11.39</v>
      </c>
      <c r="E1226" t="s">
        <v>11353</v>
      </c>
      <c r="F1226">
        <v>5066077</v>
      </c>
    </row>
    <row r="1227" spans="1:6" hidden="1" x14ac:dyDescent="0.3">
      <c r="A1227" s="21" t="s">
        <v>8304</v>
      </c>
      <c r="B1227" s="23">
        <v>0</v>
      </c>
      <c r="C1227" s="24">
        <v>11.39</v>
      </c>
      <c r="E1227" t="s">
        <v>11354</v>
      </c>
      <c r="F1227">
        <v>6041146</v>
      </c>
    </row>
    <row r="1228" spans="1:6" hidden="1" x14ac:dyDescent="0.3">
      <c r="A1228" s="21" t="s">
        <v>8305</v>
      </c>
      <c r="B1228" s="23">
        <v>0</v>
      </c>
      <c r="C1228" s="24">
        <v>11.22</v>
      </c>
      <c r="E1228" t="s">
        <v>11355</v>
      </c>
      <c r="F1228">
        <v>6054289</v>
      </c>
    </row>
    <row r="1229" spans="1:6" hidden="1" x14ac:dyDescent="0.3">
      <c r="A1229" s="21" t="s">
        <v>8306</v>
      </c>
      <c r="B1229" s="23">
        <v>0</v>
      </c>
      <c r="C1229" s="24">
        <v>11.2</v>
      </c>
      <c r="E1229" t="s">
        <v>11356</v>
      </c>
      <c r="F1229">
        <v>6042022</v>
      </c>
    </row>
    <row r="1230" spans="1:6" hidden="1" x14ac:dyDescent="0.3">
      <c r="A1230" s="21" t="s">
        <v>8307</v>
      </c>
      <c r="B1230" s="23">
        <v>0</v>
      </c>
      <c r="C1230" s="24">
        <v>11.16</v>
      </c>
      <c r="E1230" t="s">
        <v>11357</v>
      </c>
      <c r="F1230">
        <v>6061787</v>
      </c>
    </row>
    <row r="1231" spans="1:6" hidden="1" x14ac:dyDescent="0.3">
      <c r="A1231" s="21" t="s">
        <v>8308</v>
      </c>
      <c r="B1231" s="23">
        <v>0</v>
      </c>
      <c r="C1231" s="24">
        <v>11.12</v>
      </c>
      <c r="E1231" t="s">
        <v>11358</v>
      </c>
      <c r="F1231">
        <v>6047325</v>
      </c>
    </row>
    <row r="1232" spans="1:6" hidden="1" x14ac:dyDescent="0.3">
      <c r="A1232" s="21" t="s">
        <v>8309</v>
      </c>
      <c r="B1232" s="23">
        <v>0</v>
      </c>
      <c r="C1232" s="24">
        <v>11.1</v>
      </c>
      <c r="E1232" t="s">
        <v>11359</v>
      </c>
      <c r="F1232">
        <v>6055302</v>
      </c>
    </row>
    <row r="1233" spans="1:6" hidden="1" x14ac:dyDescent="0.3">
      <c r="A1233" s="21" t="s">
        <v>8310</v>
      </c>
      <c r="B1233" s="23">
        <v>0</v>
      </c>
      <c r="C1233" s="24">
        <v>11.1</v>
      </c>
      <c r="E1233" t="s">
        <v>11360</v>
      </c>
      <c r="F1233">
        <v>6057424</v>
      </c>
    </row>
    <row r="1234" spans="1:6" hidden="1" x14ac:dyDescent="0.3">
      <c r="A1234" s="21" t="s">
        <v>8311</v>
      </c>
      <c r="B1234" s="23">
        <v>0</v>
      </c>
      <c r="C1234" s="24">
        <v>11.1</v>
      </c>
      <c r="E1234" t="s">
        <v>11361</v>
      </c>
      <c r="F1234">
        <v>6060094</v>
      </c>
    </row>
    <row r="1235" spans="1:6" hidden="1" x14ac:dyDescent="0.3">
      <c r="A1235" s="21" t="s">
        <v>8312</v>
      </c>
      <c r="B1235" s="23">
        <v>0</v>
      </c>
      <c r="C1235" s="24">
        <v>11.030000000000001</v>
      </c>
      <c r="E1235" t="s">
        <v>11362</v>
      </c>
      <c r="F1235">
        <v>6055508</v>
      </c>
    </row>
    <row r="1236" spans="1:6" hidden="1" x14ac:dyDescent="0.3">
      <c r="A1236" s="21" t="s">
        <v>8313</v>
      </c>
      <c r="B1236" s="23">
        <v>0</v>
      </c>
      <c r="C1236" s="24">
        <v>10.98</v>
      </c>
      <c r="E1236" t="s">
        <v>11363</v>
      </c>
      <c r="F1236">
        <v>6061963</v>
      </c>
    </row>
    <row r="1237" spans="1:6" hidden="1" x14ac:dyDescent="0.3">
      <c r="A1237" s="21" t="s">
        <v>8314</v>
      </c>
      <c r="B1237" s="23">
        <v>2.5</v>
      </c>
      <c r="C1237" s="24">
        <v>10.96</v>
      </c>
      <c r="E1237" t="s">
        <v>11364</v>
      </c>
      <c r="F1237">
        <v>5027901</v>
      </c>
    </row>
    <row r="1238" spans="1:6" hidden="1" x14ac:dyDescent="0.3">
      <c r="A1238" s="21" t="s">
        <v>8315</v>
      </c>
      <c r="B1238" s="23">
        <v>0</v>
      </c>
      <c r="C1238" s="24">
        <v>10.96</v>
      </c>
      <c r="E1238" t="s">
        <v>11365</v>
      </c>
      <c r="F1238">
        <v>6061784</v>
      </c>
    </row>
    <row r="1239" spans="1:6" hidden="1" x14ac:dyDescent="0.3">
      <c r="A1239" s="21" t="s">
        <v>8316</v>
      </c>
      <c r="B1239" s="23">
        <v>0</v>
      </c>
      <c r="C1239" s="24">
        <v>10.89</v>
      </c>
      <c r="E1239" t="s">
        <v>11366</v>
      </c>
      <c r="F1239">
        <v>6055744</v>
      </c>
    </row>
    <row r="1240" spans="1:6" hidden="1" x14ac:dyDescent="0.3">
      <c r="A1240" s="21" t="s">
        <v>8317</v>
      </c>
      <c r="B1240" s="23">
        <v>0</v>
      </c>
      <c r="C1240" s="24">
        <v>10.8</v>
      </c>
      <c r="E1240" t="s">
        <v>11367</v>
      </c>
      <c r="F1240">
        <v>6057905</v>
      </c>
    </row>
    <row r="1241" spans="1:6" hidden="1" x14ac:dyDescent="0.3">
      <c r="A1241" s="21" t="s">
        <v>8318</v>
      </c>
      <c r="B1241" s="23">
        <v>0</v>
      </c>
      <c r="C1241" s="24">
        <v>10.78</v>
      </c>
      <c r="E1241" t="s">
        <v>11368</v>
      </c>
      <c r="F1241">
        <v>6042348</v>
      </c>
    </row>
    <row r="1242" spans="1:6" hidden="1" x14ac:dyDescent="0.3">
      <c r="A1242" s="21" t="s">
        <v>8319</v>
      </c>
      <c r="B1242" s="23">
        <v>2.5</v>
      </c>
      <c r="C1242" s="24">
        <v>10.77</v>
      </c>
      <c r="E1242" t="s">
        <v>11369</v>
      </c>
      <c r="F1242">
        <v>5091054</v>
      </c>
    </row>
    <row r="1243" spans="1:6" hidden="1" x14ac:dyDescent="0.3">
      <c r="A1243" s="21" t="s">
        <v>8320</v>
      </c>
      <c r="B1243" s="23">
        <v>0</v>
      </c>
      <c r="C1243" s="24">
        <v>10.7</v>
      </c>
      <c r="E1243" t="s">
        <v>11370</v>
      </c>
      <c r="F1243">
        <v>6047360</v>
      </c>
    </row>
    <row r="1244" spans="1:6" hidden="1" x14ac:dyDescent="0.3">
      <c r="A1244" s="21" t="s">
        <v>8321</v>
      </c>
      <c r="B1244" s="23">
        <v>0</v>
      </c>
      <c r="C1244" s="24">
        <v>10.64</v>
      </c>
      <c r="E1244" t="s">
        <v>11371</v>
      </c>
      <c r="F1244">
        <v>6061958</v>
      </c>
    </row>
    <row r="1245" spans="1:6" hidden="1" x14ac:dyDescent="0.3">
      <c r="A1245" s="21" t="s">
        <v>8322</v>
      </c>
      <c r="B1245" s="23">
        <v>0</v>
      </c>
      <c r="C1245" s="24">
        <v>10.5</v>
      </c>
      <c r="E1245" t="s">
        <v>11372</v>
      </c>
      <c r="F1245">
        <v>6062518</v>
      </c>
    </row>
    <row r="1246" spans="1:6" hidden="1" x14ac:dyDescent="0.3">
      <c r="A1246" s="21" t="s">
        <v>8323</v>
      </c>
      <c r="B1246" s="23">
        <v>0</v>
      </c>
      <c r="C1246" s="24">
        <v>10.47</v>
      </c>
      <c r="E1246" t="s">
        <v>11373</v>
      </c>
      <c r="F1246">
        <v>6054286</v>
      </c>
    </row>
    <row r="1247" spans="1:6" hidden="1" x14ac:dyDescent="0.3">
      <c r="A1247" s="21" t="s">
        <v>8324</v>
      </c>
      <c r="B1247" s="23">
        <v>2.5</v>
      </c>
      <c r="C1247" s="24">
        <v>10.44</v>
      </c>
      <c r="E1247" t="s">
        <v>11374</v>
      </c>
      <c r="F1247">
        <v>5027812</v>
      </c>
    </row>
    <row r="1248" spans="1:6" hidden="1" x14ac:dyDescent="0.3">
      <c r="A1248" s="21" t="s">
        <v>8325</v>
      </c>
      <c r="B1248" s="23">
        <v>0</v>
      </c>
      <c r="C1248" s="24">
        <v>10.4</v>
      </c>
      <c r="E1248" t="s">
        <v>11375</v>
      </c>
      <c r="F1248">
        <v>6056958</v>
      </c>
    </row>
    <row r="1249" spans="1:6" hidden="1" x14ac:dyDescent="0.3">
      <c r="A1249" s="21" t="s">
        <v>8326</v>
      </c>
      <c r="B1249" s="23">
        <v>0</v>
      </c>
      <c r="C1249" s="24">
        <v>10.220000000000001</v>
      </c>
      <c r="E1249" t="s">
        <v>11376</v>
      </c>
      <c r="F1249">
        <v>6041054</v>
      </c>
    </row>
    <row r="1250" spans="1:6" hidden="1" x14ac:dyDescent="0.3">
      <c r="A1250" s="21" t="s">
        <v>8327</v>
      </c>
      <c r="B1250" s="23">
        <v>1</v>
      </c>
      <c r="C1250" s="24">
        <v>10.17</v>
      </c>
      <c r="E1250" t="s">
        <v>11377</v>
      </c>
      <c r="F1250">
        <v>5024203</v>
      </c>
    </row>
    <row r="1251" spans="1:6" hidden="1" x14ac:dyDescent="0.3">
      <c r="A1251" s="21" t="s">
        <v>8328</v>
      </c>
      <c r="B1251" s="23">
        <v>0</v>
      </c>
      <c r="C1251" s="24">
        <v>10.029999999999999</v>
      </c>
      <c r="E1251" t="s">
        <v>11378</v>
      </c>
      <c r="F1251">
        <v>6054425</v>
      </c>
    </row>
    <row r="1252" spans="1:6" hidden="1" x14ac:dyDescent="0.3">
      <c r="A1252" s="21" t="s">
        <v>8329</v>
      </c>
      <c r="B1252" s="23">
        <v>0</v>
      </c>
      <c r="C1252" s="24">
        <v>10</v>
      </c>
      <c r="E1252" t="s">
        <v>11379</v>
      </c>
      <c r="F1252">
        <v>6062077</v>
      </c>
    </row>
    <row r="1253" spans="1:6" hidden="1" x14ac:dyDescent="0.3">
      <c r="A1253" s="21" t="s">
        <v>8330</v>
      </c>
      <c r="B1253" s="23">
        <v>0</v>
      </c>
      <c r="C1253" s="24">
        <v>9.94</v>
      </c>
      <c r="E1253" t="s">
        <v>11380</v>
      </c>
      <c r="F1253">
        <v>6046474</v>
      </c>
    </row>
    <row r="1254" spans="1:6" hidden="1" x14ac:dyDescent="0.3">
      <c r="A1254" s="21" t="s">
        <v>8331</v>
      </c>
      <c r="B1254" s="23">
        <v>0</v>
      </c>
      <c r="C1254" s="24">
        <v>9.92</v>
      </c>
      <c r="E1254" t="s">
        <v>11381</v>
      </c>
      <c r="F1254">
        <v>6048867</v>
      </c>
    </row>
    <row r="1255" spans="1:6" hidden="1" x14ac:dyDescent="0.3">
      <c r="A1255" s="21" t="s">
        <v>8332</v>
      </c>
      <c r="B1255" s="23">
        <v>0</v>
      </c>
      <c r="C1255" s="24">
        <v>9.92</v>
      </c>
      <c r="E1255" t="s">
        <v>11382</v>
      </c>
      <c r="F1255">
        <v>6061951</v>
      </c>
    </row>
    <row r="1256" spans="1:6" hidden="1" x14ac:dyDescent="0.3">
      <c r="A1256" s="21" t="s">
        <v>8333</v>
      </c>
      <c r="B1256" s="23">
        <v>0</v>
      </c>
      <c r="C1256" s="24">
        <v>9.9</v>
      </c>
      <c r="E1256" t="s">
        <v>11383</v>
      </c>
      <c r="F1256">
        <v>6061622</v>
      </c>
    </row>
    <row r="1257" spans="1:6" hidden="1" x14ac:dyDescent="0.3">
      <c r="A1257" s="21" t="s">
        <v>8334</v>
      </c>
      <c r="B1257" s="23">
        <v>0</v>
      </c>
      <c r="C1257" s="24">
        <v>9.81</v>
      </c>
      <c r="E1257" t="s">
        <v>11384</v>
      </c>
      <c r="F1257">
        <v>6042199</v>
      </c>
    </row>
    <row r="1258" spans="1:6" hidden="1" x14ac:dyDescent="0.3">
      <c r="A1258" s="21" t="s">
        <v>8335</v>
      </c>
      <c r="B1258" s="23">
        <v>0</v>
      </c>
      <c r="C1258" s="24">
        <v>9.77</v>
      </c>
      <c r="E1258" t="s">
        <v>11385</v>
      </c>
      <c r="F1258">
        <v>6042174</v>
      </c>
    </row>
    <row r="1259" spans="1:6" hidden="1" x14ac:dyDescent="0.3">
      <c r="A1259" s="21" t="s">
        <v>8336</v>
      </c>
      <c r="B1259" s="23">
        <v>0.5</v>
      </c>
      <c r="C1259" s="24">
        <v>9.7200000000000006</v>
      </c>
      <c r="E1259" t="s">
        <v>11386</v>
      </c>
      <c r="F1259">
        <v>5028577</v>
      </c>
    </row>
    <row r="1260" spans="1:6" hidden="1" x14ac:dyDescent="0.3">
      <c r="A1260" s="21" t="s">
        <v>8337</v>
      </c>
      <c r="B1260" s="23">
        <v>0</v>
      </c>
      <c r="C1260" s="24">
        <v>9.7100000000000009</v>
      </c>
      <c r="E1260" t="s">
        <v>11387</v>
      </c>
      <c r="F1260">
        <v>6058611</v>
      </c>
    </row>
    <row r="1261" spans="1:6" hidden="1" x14ac:dyDescent="0.3">
      <c r="A1261" s="21" t="s">
        <v>8338</v>
      </c>
      <c r="B1261" s="23">
        <v>0</v>
      </c>
      <c r="C1261" s="24">
        <v>9.6</v>
      </c>
      <c r="E1261" t="s">
        <v>11388</v>
      </c>
      <c r="F1261">
        <v>6055211</v>
      </c>
    </row>
    <row r="1262" spans="1:6" hidden="1" x14ac:dyDescent="0.3">
      <c r="A1262" s="21" t="s">
        <v>8339</v>
      </c>
      <c r="B1262" s="23">
        <v>0</v>
      </c>
      <c r="C1262" s="24">
        <v>9.58</v>
      </c>
      <c r="E1262" t="s">
        <v>11389</v>
      </c>
      <c r="F1262">
        <v>6040551</v>
      </c>
    </row>
    <row r="1263" spans="1:6" hidden="1" x14ac:dyDescent="0.3">
      <c r="A1263" s="21" t="s">
        <v>8340</v>
      </c>
      <c r="B1263" s="23">
        <v>0</v>
      </c>
      <c r="C1263" s="24">
        <v>9.58</v>
      </c>
      <c r="E1263" t="s">
        <v>11390</v>
      </c>
      <c r="F1263">
        <v>6053585</v>
      </c>
    </row>
    <row r="1264" spans="1:6" hidden="1" x14ac:dyDescent="0.3">
      <c r="A1264" s="21" t="s">
        <v>8341</v>
      </c>
      <c r="B1264" s="23">
        <v>1</v>
      </c>
      <c r="C1264" s="24">
        <v>9.5299999999999994</v>
      </c>
      <c r="E1264" t="s">
        <v>11391</v>
      </c>
      <c r="F1264">
        <v>5093673</v>
      </c>
    </row>
    <row r="1265" spans="1:6" hidden="1" x14ac:dyDescent="0.3">
      <c r="A1265" s="21" t="s">
        <v>8342</v>
      </c>
      <c r="B1265" s="23">
        <v>0</v>
      </c>
      <c r="C1265" s="24">
        <v>9.48</v>
      </c>
      <c r="E1265" t="s">
        <v>11392</v>
      </c>
      <c r="F1265">
        <v>6061969</v>
      </c>
    </row>
    <row r="1266" spans="1:6" hidden="1" x14ac:dyDescent="0.3">
      <c r="A1266" s="21" t="s">
        <v>8343</v>
      </c>
      <c r="B1266" s="23">
        <v>0</v>
      </c>
      <c r="C1266" s="24">
        <v>9.2200000000000006</v>
      </c>
      <c r="E1266" t="s">
        <v>11393</v>
      </c>
      <c r="F1266">
        <v>6042118</v>
      </c>
    </row>
    <row r="1267" spans="1:6" hidden="1" x14ac:dyDescent="0.3">
      <c r="A1267" s="21" t="s">
        <v>8344</v>
      </c>
      <c r="B1267" s="23">
        <v>0</v>
      </c>
      <c r="C1267" s="24">
        <v>9.17</v>
      </c>
      <c r="E1267" t="s">
        <v>11394</v>
      </c>
      <c r="F1267">
        <v>6062127</v>
      </c>
    </row>
    <row r="1268" spans="1:6" hidden="1" x14ac:dyDescent="0.3">
      <c r="A1268" s="21" t="s">
        <v>8345</v>
      </c>
      <c r="B1268" s="23">
        <v>1</v>
      </c>
      <c r="C1268" s="24">
        <v>9.09</v>
      </c>
      <c r="E1268" t="s">
        <v>11395</v>
      </c>
      <c r="F1268">
        <v>5092800</v>
      </c>
    </row>
    <row r="1269" spans="1:6" hidden="1" x14ac:dyDescent="0.3">
      <c r="A1269" s="21" t="s">
        <v>8346</v>
      </c>
      <c r="B1269" s="23">
        <v>0</v>
      </c>
      <c r="C1269" s="24">
        <v>9.09</v>
      </c>
      <c r="E1269" t="s">
        <v>11396</v>
      </c>
      <c r="F1269">
        <v>6042279</v>
      </c>
    </row>
    <row r="1270" spans="1:6" hidden="1" x14ac:dyDescent="0.3">
      <c r="A1270" s="21" t="s">
        <v>8347</v>
      </c>
      <c r="B1270" s="23">
        <v>0</v>
      </c>
      <c r="C1270" s="24">
        <v>9.08</v>
      </c>
      <c r="E1270" t="s">
        <v>11397</v>
      </c>
      <c r="F1270">
        <v>6057927</v>
      </c>
    </row>
    <row r="1271" spans="1:6" hidden="1" x14ac:dyDescent="0.3">
      <c r="A1271" s="21" t="s">
        <v>8348</v>
      </c>
      <c r="B1271" s="23">
        <v>0</v>
      </c>
      <c r="C1271" s="24">
        <v>9.06</v>
      </c>
      <c r="E1271" t="s">
        <v>11398</v>
      </c>
      <c r="F1271">
        <v>6053560</v>
      </c>
    </row>
    <row r="1272" spans="1:6" hidden="1" x14ac:dyDescent="0.3">
      <c r="A1272" s="21" t="s">
        <v>8349</v>
      </c>
      <c r="B1272" s="23">
        <v>0</v>
      </c>
      <c r="C1272" s="24">
        <v>9.06</v>
      </c>
      <c r="E1272" t="s">
        <v>11399</v>
      </c>
      <c r="F1272">
        <v>6057606</v>
      </c>
    </row>
    <row r="1273" spans="1:6" hidden="1" x14ac:dyDescent="0.3">
      <c r="A1273" s="21" t="s">
        <v>8350</v>
      </c>
      <c r="B1273" s="23">
        <v>2</v>
      </c>
      <c r="C1273" s="24">
        <v>8.9</v>
      </c>
      <c r="E1273" t="s">
        <v>11400</v>
      </c>
      <c r="F1273">
        <v>5029250</v>
      </c>
    </row>
    <row r="1274" spans="1:6" hidden="1" x14ac:dyDescent="0.3">
      <c r="A1274" s="21" t="s">
        <v>8351</v>
      </c>
      <c r="B1274" s="23">
        <v>2.5</v>
      </c>
      <c r="C1274" s="24">
        <v>8.9</v>
      </c>
      <c r="E1274" t="s">
        <v>11401</v>
      </c>
      <c r="F1274">
        <v>5064696</v>
      </c>
    </row>
    <row r="1275" spans="1:6" hidden="1" x14ac:dyDescent="0.3">
      <c r="A1275" s="21" t="s">
        <v>8352</v>
      </c>
      <c r="B1275" s="23">
        <v>0</v>
      </c>
      <c r="C1275" s="24">
        <v>8.82</v>
      </c>
      <c r="E1275" t="s">
        <v>11402</v>
      </c>
      <c r="F1275">
        <v>6061667</v>
      </c>
    </row>
    <row r="1276" spans="1:6" hidden="1" x14ac:dyDescent="0.3">
      <c r="A1276" s="21" t="s">
        <v>8353</v>
      </c>
      <c r="B1276" s="23">
        <v>0</v>
      </c>
      <c r="C1276" s="24">
        <v>8.75</v>
      </c>
      <c r="E1276" t="s">
        <v>11403</v>
      </c>
      <c r="F1276">
        <v>6041654</v>
      </c>
    </row>
    <row r="1277" spans="1:6" hidden="1" x14ac:dyDescent="0.3">
      <c r="A1277" s="21" t="s">
        <v>8354</v>
      </c>
      <c r="B1277" s="23">
        <v>0</v>
      </c>
      <c r="C1277" s="24">
        <v>8.73</v>
      </c>
      <c r="E1277" t="s">
        <v>11404</v>
      </c>
      <c r="F1277">
        <v>6061960</v>
      </c>
    </row>
    <row r="1278" spans="1:6" hidden="1" x14ac:dyDescent="0.3">
      <c r="A1278" s="21" t="s">
        <v>8355</v>
      </c>
      <c r="B1278" s="23">
        <v>0</v>
      </c>
      <c r="C1278" s="24">
        <v>8.69</v>
      </c>
      <c r="E1278" t="s">
        <v>11405</v>
      </c>
      <c r="F1278">
        <v>6041617</v>
      </c>
    </row>
    <row r="1279" spans="1:6" hidden="1" x14ac:dyDescent="0.3">
      <c r="A1279" s="21" t="s">
        <v>8356</v>
      </c>
      <c r="B1279" s="23">
        <v>0</v>
      </c>
      <c r="C1279" s="24">
        <v>8.64</v>
      </c>
      <c r="E1279" t="s">
        <v>11406</v>
      </c>
      <c r="F1279">
        <v>6057911</v>
      </c>
    </row>
    <row r="1280" spans="1:6" hidden="1" x14ac:dyDescent="0.3">
      <c r="A1280" s="21" t="s">
        <v>8357</v>
      </c>
      <c r="B1280" s="23">
        <v>2</v>
      </c>
      <c r="C1280" s="24">
        <v>8.4499999999999993</v>
      </c>
      <c r="E1280" t="s">
        <v>11407</v>
      </c>
      <c r="F1280">
        <v>5027125</v>
      </c>
    </row>
    <row r="1281" spans="1:6" hidden="1" x14ac:dyDescent="0.3">
      <c r="A1281" s="21" t="s">
        <v>8358</v>
      </c>
      <c r="B1281" s="23">
        <v>0.5</v>
      </c>
      <c r="C1281" s="24">
        <v>8.4499999999999993</v>
      </c>
      <c r="E1281" t="s">
        <v>11408</v>
      </c>
      <c r="F1281">
        <v>5028527</v>
      </c>
    </row>
    <row r="1282" spans="1:6" hidden="1" x14ac:dyDescent="0.3">
      <c r="A1282" s="21" t="s">
        <v>8359</v>
      </c>
      <c r="B1282" s="23">
        <v>0.5</v>
      </c>
      <c r="C1282" s="24">
        <v>8.4499999999999993</v>
      </c>
      <c r="E1282" t="s">
        <v>11409</v>
      </c>
      <c r="F1282">
        <v>5028573</v>
      </c>
    </row>
    <row r="1283" spans="1:6" hidden="1" x14ac:dyDescent="0.3">
      <c r="A1283" s="21" t="s">
        <v>8360</v>
      </c>
      <c r="B1283" s="23">
        <v>0</v>
      </c>
      <c r="C1283" s="24">
        <v>8.39</v>
      </c>
      <c r="E1283" t="s">
        <v>11410</v>
      </c>
      <c r="F1283">
        <v>6040574</v>
      </c>
    </row>
    <row r="1284" spans="1:6" hidden="1" x14ac:dyDescent="0.3">
      <c r="A1284" s="21" t="s">
        <v>8361</v>
      </c>
      <c r="B1284" s="23">
        <v>0</v>
      </c>
      <c r="C1284" s="24">
        <v>8.36</v>
      </c>
      <c r="E1284" t="s">
        <v>11411</v>
      </c>
      <c r="F1284">
        <v>6054445</v>
      </c>
    </row>
    <row r="1285" spans="1:6" hidden="1" x14ac:dyDescent="0.3">
      <c r="A1285" s="21" t="s">
        <v>8362</v>
      </c>
      <c r="B1285" s="23">
        <v>0</v>
      </c>
      <c r="C1285" s="24">
        <v>8.36</v>
      </c>
      <c r="E1285" t="s">
        <v>11412</v>
      </c>
      <c r="F1285">
        <v>6054446</v>
      </c>
    </row>
    <row r="1286" spans="1:6" hidden="1" x14ac:dyDescent="0.3">
      <c r="A1286" s="21" t="s">
        <v>8363</v>
      </c>
      <c r="B1286" s="23">
        <v>0</v>
      </c>
      <c r="C1286" s="24">
        <v>8.2799999999999994</v>
      </c>
      <c r="E1286" t="s">
        <v>11413</v>
      </c>
      <c r="F1286">
        <v>6055207</v>
      </c>
    </row>
    <row r="1287" spans="1:6" hidden="1" x14ac:dyDescent="0.3">
      <c r="A1287" s="21" t="s">
        <v>8364</v>
      </c>
      <c r="B1287" s="23">
        <v>0</v>
      </c>
      <c r="C1287" s="24">
        <v>8.23</v>
      </c>
      <c r="E1287" t="s">
        <v>11414</v>
      </c>
      <c r="F1287">
        <v>6054808</v>
      </c>
    </row>
    <row r="1288" spans="1:6" hidden="1" x14ac:dyDescent="0.3">
      <c r="A1288" s="21" t="s">
        <v>8365</v>
      </c>
      <c r="B1288" s="23">
        <v>2</v>
      </c>
      <c r="C1288" s="24">
        <v>8.06</v>
      </c>
      <c r="E1288" t="s">
        <v>11415</v>
      </c>
      <c r="F1288">
        <v>5027120</v>
      </c>
    </row>
    <row r="1289" spans="1:6" hidden="1" x14ac:dyDescent="0.3">
      <c r="A1289" s="21" t="s">
        <v>8366</v>
      </c>
      <c r="B1289" s="23">
        <v>0</v>
      </c>
      <c r="C1289" s="24">
        <v>8.0500000000000007</v>
      </c>
      <c r="E1289" t="s">
        <v>11416</v>
      </c>
      <c r="F1289">
        <v>6058610</v>
      </c>
    </row>
    <row r="1290" spans="1:6" hidden="1" x14ac:dyDescent="0.3">
      <c r="A1290" s="21" t="s">
        <v>8367</v>
      </c>
      <c r="B1290" s="23">
        <v>0</v>
      </c>
      <c r="C1290" s="24">
        <v>7.84</v>
      </c>
      <c r="E1290" t="s">
        <v>11417</v>
      </c>
      <c r="F1290">
        <v>6042358</v>
      </c>
    </row>
    <row r="1291" spans="1:6" hidden="1" x14ac:dyDescent="0.3">
      <c r="A1291" s="21" t="s">
        <v>8368</v>
      </c>
      <c r="B1291" s="23">
        <v>0</v>
      </c>
      <c r="C1291" s="24">
        <v>7.77</v>
      </c>
      <c r="E1291" t="s">
        <v>11418</v>
      </c>
      <c r="F1291">
        <v>6057429</v>
      </c>
    </row>
    <row r="1292" spans="1:6" hidden="1" x14ac:dyDescent="0.3">
      <c r="A1292" s="21" t="s">
        <v>8369</v>
      </c>
      <c r="B1292" s="23">
        <v>0</v>
      </c>
      <c r="C1292" s="24">
        <v>7.69</v>
      </c>
      <c r="E1292" t="s">
        <v>11419</v>
      </c>
      <c r="F1292">
        <v>6046794</v>
      </c>
    </row>
    <row r="1293" spans="1:6" hidden="1" x14ac:dyDescent="0.3">
      <c r="A1293" s="21" t="s">
        <v>8370</v>
      </c>
      <c r="B1293" s="23">
        <v>2.5</v>
      </c>
      <c r="C1293" s="24">
        <v>7.63</v>
      </c>
      <c r="E1293" t="s">
        <v>11420</v>
      </c>
      <c r="F1293">
        <v>5091075</v>
      </c>
    </row>
    <row r="1294" spans="1:6" hidden="1" x14ac:dyDescent="0.3">
      <c r="A1294" s="21" t="s">
        <v>8371</v>
      </c>
      <c r="B1294" s="23">
        <v>0</v>
      </c>
      <c r="C1294" s="24">
        <v>7.6</v>
      </c>
      <c r="E1294" t="s">
        <v>11421</v>
      </c>
      <c r="F1294">
        <v>6049071</v>
      </c>
    </row>
    <row r="1295" spans="1:6" hidden="1" x14ac:dyDescent="0.3">
      <c r="A1295" s="21" t="s">
        <v>8372</v>
      </c>
      <c r="B1295" s="23">
        <v>0</v>
      </c>
      <c r="C1295" s="24">
        <v>7.6</v>
      </c>
      <c r="E1295" t="s">
        <v>11422</v>
      </c>
      <c r="F1295">
        <v>6054450</v>
      </c>
    </row>
    <row r="1296" spans="1:6" hidden="1" x14ac:dyDescent="0.3">
      <c r="A1296" s="21" t="s">
        <v>8373</v>
      </c>
      <c r="B1296" s="23">
        <v>0</v>
      </c>
      <c r="C1296" s="24">
        <v>7.52</v>
      </c>
      <c r="E1296" t="s">
        <v>11423</v>
      </c>
      <c r="F1296">
        <v>6040583</v>
      </c>
    </row>
    <row r="1297" spans="1:6" hidden="1" x14ac:dyDescent="0.3">
      <c r="A1297" s="21" t="s">
        <v>8374</v>
      </c>
      <c r="B1297" s="23">
        <v>0</v>
      </c>
      <c r="C1297" s="24">
        <v>7.34</v>
      </c>
      <c r="E1297" t="s">
        <v>11424</v>
      </c>
      <c r="F1297">
        <v>6041130</v>
      </c>
    </row>
    <row r="1298" spans="1:6" hidden="1" x14ac:dyDescent="0.3">
      <c r="A1298" s="21" t="s">
        <v>8375</v>
      </c>
      <c r="B1298" s="23">
        <v>0</v>
      </c>
      <c r="C1298" s="24">
        <v>7.25</v>
      </c>
      <c r="E1298" t="s">
        <v>11425</v>
      </c>
      <c r="F1298">
        <v>6041061</v>
      </c>
    </row>
    <row r="1299" spans="1:6" hidden="1" x14ac:dyDescent="0.3">
      <c r="A1299" s="21" t="s">
        <v>8376</v>
      </c>
      <c r="B1299" s="23">
        <v>0</v>
      </c>
      <c r="C1299" s="24">
        <v>7.15</v>
      </c>
      <c r="E1299" t="s">
        <v>11426</v>
      </c>
      <c r="F1299">
        <v>6043366</v>
      </c>
    </row>
    <row r="1300" spans="1:6" hidden="1" x14ac:dyDescent="0.3">
      <c r="A1300" s="21" t="s">
        <v>8377</v>
      </c>
      <c r="B1300" s="23">
        <v>0</v>
      </c>
      <c r="C1300" s="24">
        <v>6.93</v>
      </c>
      <c r="E1300" t="s">
        <v>11427</v>
      </c>
      <c r="F1300">
        <v>6053562</v>
      </c>
    </row>
    <row r="1301" spans="1:6" hidden="1" x14ac:dyDescent="0.3">
      <c r="A1301" s="21" t="s">
        <v>8378</v>
      </c>
      <c r="B1301" s="23">
        <v>0</v>
      </c>
      <c r="C1301" s="24">
        <v>6.92</v>
      </c>
      <c r="E1301" t="s">
        <v>11428</v>
      </c>
      <c r="F1301">
        <v>6057193</v>
      </c>
    </row>
    <row r="1302" spans="1:6" hidden="1" x14ac:dyDescent="0.3">
      <c r="A1302" s="21" t="s">
        <v>8379</v>
      </c>
      <c r="B1302" s="23">
        <v>1</v>
      </c>
      <c r="C1302" s="24">
        <v>6.91</v>
      </c>
      <c r="E1302" t="s">
        <v>11429</v>
      </c>
      <c r="F1302">
        <v>5091132</v>
      </c>
    </row>
    <row r="1303" spans="1:6" hidden="1" x14ac:dyDescent="0.3">
      <c r="A1303" s="21" t="s">
        <v>8380</v>
      </c>
      <c r="B1303" s="23">
        <v>0</v>
      </c>
      <c r="C1303" s="24">
        <v>6.88</v>
      </c>
      <c r="E1303" t="s">
        <v>11430</v>
      </c>
      <c r="F1303">
        <v>6040083</v>
      </c>
    </row>
    <row r="1304" spans="1:6" hidden="1" x14ac:dyDescent="0.3">
      <c r="A1304" s="21" t="s">
        <v>8381</v>
      </c>
      <c r="B1304" s="23">
        <v>1</v>
      </c>
      <c r="C1304" s="24">
        <v>6.84</v>
      </c>
      <c r="E1304" t="s">
        <v>11431</v>
      </c>
      <c r="F1304">
        <v>5089496</v>
      </c>
    </row>
    <row r="1305" spans="1:6" hidden="1" x14ac:dyDescent="0.3">
      <c r="A1305" s="21" t="s">
        <v>8382</v>
      </c>
      <c r="B1305" s="23">
        <v>0</v>
      </c>
      <c r="C1305" s="24">
        <v>6.8</v>
      </c>
      <c r="E1305" t="s">
        <v>11432</v>
      </c>
      <c r="F1305">
        <v>6056202</v>
      </c>
    </row>
    <row r="1306" spans="1:6" hidden="1" x14ac:dyDescent="0.3">
      <c r="A1306" s="21" t="s">
        <v>8383</v>
      </c>
      <c r="B1306" s="23">
        <v>0</v>
      </c>
      <c r="C1306" s="24">
        <v>6.73</v>
      </c>
      <c r="E1306" t="s">
        <v>11433</v>
      </c>
      <c r="F1306">
        <v>6046813</v>
      </c>
    </row>
    <row r="1307" spans="1:6" hidden="1" x14ac:dyDescent="0.3">
      <c r="A1307" s="21" t="s">
        <v>8384</v>
      </c>
      <c r="B1307" s="23">
        <v>0</v>
      </c>
      <c r="C1307" s="24">
        <v>6.64</v>
      </c>
      <c r="E1307" t="s">
        <v>11434</v>
      </c>
      <c r="F1307">
        <v>6040747</v>
      </c>
    </row>
    <row r="1308" spans="1:6" hidden="1" x14ac:dyDescent="0.3">
      <c r="A1308" s="21" t="s">
        <v>8385</v>
      </c>
      <c r="B1308" s="23">
        <v>1</v>
      </c>
      <c r="C1308" s="24">
        <v>6.57</v>
      </c>
      <c r="E1308" t="s">
        <v>11435</v>
      </c>
      <c r="F1308">
        <v>5027873</v>
      </c>
    </row>
    <row r="1309" spans="1:6" hidden="1" x14ac:dyDescent="0.3">
      <c r="A1309" s="21" t="s">
        <v>8386</v>
      </c>
      <c r="B1309" s="23">
        <v>0</v>
      </c>
      <c r="C1309" s="24">
        <v>6.5</v>
      </c>
      <c r="E1309" t="s">
        <v>11436</v>
      </c>
      <c r="F1309">
        <v>6060619</v>
      </c>
    </row>
    <row r="1310" spans="1:6" hidden="1" x14ac:dyDescent="0.3">
      <c r="A1310" s="21" t="s">
        <v>8387</v>
      </c>
      <c r="B1310" s="23">
        <v>1</v>
      </c>
      <c r="C1310" s="24">
        <v>6.42</v>
      </c>
      <c r="E1310" t="s">
        <v>11437</v>
      </c>
      <c r="F1310">
        <v>5067676</v>
      </c>
    </row>
    <row r="1311" spans="1:6" hidden="1" x14ac:dyDescent="0.3">
      <c r="A1311" s="21" t="s">
        <v>8388</v>
      </c>
      <c r="B1311" s="23">
        <v>0</v>
      </c>
      <c r="C1311" s="24">
        <v>6.41</v>
      </c>
      <c r="E1311" t="s">
        <v>11438</v>
      </c>
      <c r="F1311">
        <v>6061959</v>
      </c>
    </row>
    <row r="1312" spans="1:6" hidden="1" x14ac:dyDescent="0.3">
      <c r="A1312" s="21" t="s">
        <v>8389</v>
      </c>
      <c r="B1312" s="23">
        <v>0</v>
      </c>
      <c r="C1312" s="24">
        <v>6.36</v>
      </c>
      <c r="E1312" t="s">
        <v>11439</v>
      </c>
      <c r="F1312">
        <v>6057422</v>
      </c>
    </row>
    <row r="1313" spans="1:6" hidden="1" x14ac:dyDescent="0.3">
      <c r="A1313" s="21" t="s">
        <v>8390</v>
      </c>
      <c r="B1313" s="23">
        <v>2.5</v>
      </c>
      <c r="C1313" s="24">
        <v>6.2</v>
      </c>
      <c r="E1313" t="s">
        <v>11440</v>
      </c>
      <c r="F1313">
        <v>5029085</v>
      </c>
    </row>
    <row r="1314" spans="1:6" hidden="1" x14ac:dyDescent="0.3">
      <c r="A1314" s="21" t="s">
        <v>8391</v>
      </c>
      <c r="B1314" s="23">
        <v>1</v>
      </c>
      <c r="C1314" s="24">
        <v>6.17</v>
      </c>
      <c r="E1314" t="s">
        <v>11441</v>
      </c>
      <c r="F1314">
        <v>5091112</v>
      </c>
    </row>
    <row r="1315" spans="1:6" hidden="1" x14ac:dyDescent="0.3">
      <c r="A1315" s="21" t="s">
        <v>8392</v>
      </c>
      <c r="B1315" s="23">
        <v>0</v>
      </c>
      <c r="C1315" s="24">
        <v>6.06</v>
      </c>
      <c r="E1315" t="s">
        <v>11442</v>
      </c>
      <c r="F1315">
        <v>6055953</v>
      </c>
    </row>
    <row r="1316" spans="1:6" hidden="1" x14ac:dyDescent="0.3">
      <c r="A1316" s="21" t="s">
        <v>8393</v>
      </c>
      <c r="B1316" s="23">
        <v>0</v>
      </c>
      <c r="C1316" s="24">
        <v>6</v>
      </c>
      <c r="E1316" t="s">
        <v>11443</v>
      </c>
      <c r="F1316">
        <v>6041709</v>
      </c>
    </row>
    <row r="1317" spans="1:6" hidden="1" x14ac:dyDescent="0.3">
      <c r="A1317" s="21" t="s">
        <v>8394</v>
      </c>
      <c r="B1317" s="23">
        <v>2.5</v>
      </c>
      <c r="C1317" s="24">
        <v>5.9</v>
      </c>
      <c r="E1317" t="s">
        <v>11444</v>
      </c>
      <c r="F1317">
        <v>5024094</v>
      </c>
    </row>
    <row r="1318" spans="1:6" hidden="1" x14ac:dyDescent="0.3">
      <c r="A1318" s="21" t="s">
        <v>8395</v>
      </c>
      <c r="B1318" s="23">
        <v>0</v>
      </c>
      <c r="C1318" s="24">
        <v>5.8</v>
      </c>
      <c r="E1318" t="s">
        <v>11445</v>
      </c>
      <c r="F1318">
        <v>6057908</v>
      </c>
    </row>
    <row r="1319" spans="1:6" hidden="1" x14ac:dyDescent="0.3">
      <c r="A1319" s="21" t="s">
        <v>8396</v>
      </c>
      <c r="B1319" s="23">
        <v>0</v>
      </c>
      <c r="C1319" s="24">
        <v>5.8</v>
      </c>
      <c r="E1319" t="s">
        <v>11446</v>
      </c>
      <c r="F1319">
        <v>6058229</v>
      </c>
    </row>
    <row r="1320" spans="1:6" hidden="1" x14ac:dyDescent="0.3">
      <c r="A1320" s="21" t="s">
        <v>8397</v>
      </c>
      <c r="B1320" s="23">
        <v>1</v>
      </c>
      <c r="C1320" s="24">
        <v>5.64</v>
      </c>
      <c r="E1320" t="s">
        <v>11447</v>
      </c>
      <c r="F1320">
        <v>5091118</v>
      </c>
    </row>
    <row r="1321" spans="1:6" hidden="1" x14ac:dyDescent="0.3">
      <c r="A1321" s="21" t="s">
        <v>8398</v>
      </c>
      <c r="B1321" s="23">
        <v>0</v>
      </c>
      <c r="C1321" s="24">
        <v>5.5500000000000007</v>
      </c>
      <c r="E1321" t="s">
        <v>11448</v>
      </c>
      <c r="F1321">
        <v>6043463</v>
      </c>
    </row>
    <row r="1322" spans="1:6" hidden="1" x14ac:dyDescent="0.3">
      <c r="A1322" s="21" t="s">
        <v>8399</v>
      </c>
      <c r="B1322" s="23">
        <v>0</v>
      </c>
      <c r="C1322" s="24">
        <v>5.5</v>
      </c>
      <c r="E1322" t="s">
        <v>11449</v>
      </c>
      <c r="F1322">
        <v>6047348</v>
      </c>
    </row>
    <row r="1323" spans="1:6" hidden="1" x14ac:dyDescent="0.3">
      <c r="A1323" s="21" t="s">
        <v>8400</v>
      </c>
      <c r="B1323" s="23">
        <v>0</v>
      </c>
      <c r="C1323" s="24">
        <v>5.44</v>
      </c>
      <c r="E1323" t="s">
        <v>11450</v>
      </c>
      <c r="F1323">
        <v>6051442</v>
      </c>
    </row>
    <row r="1324" spans="1:6" hidden="1" x14ac:dyDescent="0.3">
      <c r="A1324" s="21" t="s">
        <v>8401</v>
      </c>
      <c r="B1324" s="23">
        <v>0.5</v>
      </c>
      <c r="C1324" s="24">
        <v>5.42</v>
      </c>
      <c r="E1324" t="s">
        <v>11451</v>
      </c>
      <c r="F1324">
        <v>5091036</v>
      </c>
    </row>
    <row r="1325" spans="1:6" hidden="1" x14ac:dyDescent="0.3">
      <c r="A1325" s="21" t="s">
        <v>8402</v>
      </c>
      <c r="B1325" s="23">
        <v>0</v>
      </c>
      <c r="C1325" s="24">
        <v>5.39</v>
      </c>
      <c r="E1325" t="s">
        <v>11452</v>
      </c>
      <c r="F1325">
        <v>6059865</v>
      </c>
    </row>
    <row r="1326" spans="1:6" hidden="1" x14ac:dyDescent="0.3">
      <c r="A1326" s="21" t="s">
        <v>8403</v>
      </c>
      <c r="B1326" s="23">
        <v>0</v>
      </c>
      <c r="C1326" s="24">
        <v>5.35</v>
      </c>
      <c r="E1326" t="s">
        <v>11453</v>
      </c>
      <c r="F1326">
        <v>6061764</v>
      </c>
    </row>
    <row r="1327" spans="1:6" hidden="1" x14ac:dyDescent="0.3">
      <c r="A1327" s="21" t="s">
        <v>8404</v>
      </c>
      <c r="B1327" s="23">
        <v>0</v>
      </c>
      <c r="C1327" s="24">
        <v>5.28</v>
      </c>
      <c r="E1327" t="s">
        <v>11454</v>
      </c>
      <c r="F1327">
        <v>6049059</v>
      </c>
    </row>
    <row r="1328" spans="1:6" hidden="1" x14ac:dyDescent="0.3">
      <c r="A1328" s="21" t="s">
        <v>8405</v>
      </c>
      <c r="B1328" s="23">
        <v>0</v>
      </c>
      <c r="C1328" s="24">
        <v>5.25</v>
      </c>
      <c r="E1328" t="s">
        <v>11455</v>
      </c>
      <c r="F1328">
        <v>6041129</v>
      </c>
    </row>
    <row r="1329" spans="1:6" hidden="1" x14ac:dyDescent="0.3">
      <c r="A1329" s="21" t="s">
        <v>8406</v>
      </c>
      <c r="B1329" s="23">
        <v>0</v>
      </c>
      <c r="C1329" s="24">
        <v>5.24</v>
      </c>
      <c r="E1329" t="s">
        <v>11456</v>
      </c>
      <c r="F1329">
        <v>6061785</v>
      </c>
    </row>
    <row r="1330" spans="1:6" hidden="1" x14ac:dyDescent="0.3">
      <c r="A1330" s="21" t="s">
        <v>8407</v>
      </c>
      <c r="B1330" s="23">
        <v>0</v>
      </c>
      <c r="C1330" s="24">
        <v>5.2</v>
      </c>
      <c r="E1330" t="s">
        <v>11457</v>
      </c>
      <c r="F1330">
        <v>6055701</v>
      </c>
    </row>
    <row r="1331" spans="1:6" hidden="1" x14ac:dyDescent="0.3">
      <c r="A1331" s="21" t="s">
        <v>8408</v>
      </c>
      <c r="B1331" s="23">
        <v>0</v>
      </c>
      <c r="C1331" s="24">
        <v>5.19</v>
      </c>
      <c r="E1331" t="s">
        <v>11458</v>
      </c>
      <c r="F1331">
        <v>6057199</v>
      </c>
    </row>
    <row r="1332" spans="1:6" hidden="1" x14ac:dyDescent="0.3">
      <c r="A1332" s="21" t="s">
        <v>8409</v>
      </c>
      <c r="B1332" s="23">
        <v>0</v>
      </c>
      <c r="C1332" s="24">
        <v>5.1099999999999994</v>
      </c>
      <c r="E1332" t="s">
        <v>11459</v>
      </c>
      <c r="F1332">
        <v>6055210</v>
      </c>
    </row>
    <row r="1333" spans="1:6" hidden="1" x14ac:dyDescent="0.3">
      <c r="A1333" s="21" t="s">
        <v>8410</v>
      </c>
      <c r="B1333" s="23">
        <v>0</v>
      </c>
      <c r="C1333" s="24">
        <v>5.07</v>
      </c>
      <c r="E1333" t="s">
        <v>11460</v>
      </c>
      <c r="F1333">
        <v>6045868</v>
      </c>
    </row>
    <row r="1334" spans="1:6" hidden="1" x14ac:dyDescent="0.3">
      <c r="A1334" s="21" t="s">
        <v>8411</v>
      </c>
      <c r="B1334" s="23">
        <v>1</v>
      </c>
      <c r="C1334" s="24">
        <v>5.01</v>
      </c>
      <c r="E1334" t="s">
        <v>11461</v>
      </c>
      <c r="F1334">
        <v>5027818</v>
      </c>
    </row>
    <row r="1335" spans="1:6" hidden="1" x14ac:dyDescent="0.3">
      <c r="A1335" s="21" t="s">
        <v>8412</v>
      </c>
      <c r="B1335" s="23">
        <v>0</v>
      </c>
      <c r="C1335" s="24">
        <v>4.92</v>
      </c>
      <c r="E1335" t="s">
        <v>11462</v>
      </c>
      <c r="F1335">
        <v>6047646</v>
      </c>
    </row>
    <row r="1336" spans="1:6" hidden="1" x14ac:dyDescent="0.3">
      <c r="A1336" s="21" t="s">
        <v>8413</v>
      </c>
      <c r="B1336" s="23">
        <v>1</v>
      </c>
      <c r="C1336" s="24">
        <v>4.8899999999999997</v>
      </c>
      <c r="E1336" t="s">
        <v>11463</v>
      </c>
      <c r="F1336">
        <v>5091042</v>
      </c>
    </row>
    <row r="1337" spans="1:6" hidden="1" x14ac:dyDescent="0.3">
      <c r="A1337" s="21" t="s">
        <v>8414</v>
      </c>
      <c r="B1337" s="23">
        <v>0</v>
      </c>
      <c r="C1337" s="24">
        <v>4.84</v>
      </c>
      <c r="E1337" t="s">
        <v>11464</v>
      </c>
      <c r="F1337">
        <v>6055629</v>
      </c>
    </row>
    <row r="1338" spans="1:6" hidden="1" x14ac:dyDescent="0.3">
      <c r="A1338" s="21" t="s">
        <v>8415</v>
      </c>
      <c r="B1338" s="23">
        <v>0</v>
      </c>
      <c r="C1338" s="24">
        <v>4.75</v>
      </c>
      <c r="E1338" t="s">
        <v>11465</v>
      </c>
      <c r="F1338">
        <v>6058181</v>
      </c>
    </row>
    <row r="1339" spans="1:6" hidden="1" x14ac:dyDescent="0.3">
      <c r="A1339" s="21" t="s">
        <v>8416</v>
      </c>
      <c r="B1339" s="23">
        <v>0</v>
      </c>
      <c r="C1339" s="24">
        <v>4.68</v>
      </c>
      <c r="E1339" t="s">
        <v>11466</v>
      </c>
      <c r="F1339">
        <v>6055206</v>
      </c>
    </row>
    <row r="1340" spans="1:6" hidden="1" x14ac:dyDescent="0.3">
      <c r="A1340" s="21" t="s">
        <v>8417</v>
      </c>
      <c r="B1340" s="23">
        <v>0</v>
      </c>
      <c r="C1340" s="24">
        <v>4.67</v>
      </c>
      <c r="E1340" t="s">
        <v>11467</v>
      </c>
      <c r="F1340">
        <v>6059802</v>
      </c>
    </row>
    <row r="1341" spans="1:6" hidden="1" x14ac:dyDescent="0.3">
      <c r="A1341" s="21" t="s">
        <v>8418</v>
      </c>
      <c r="B1341" s="23">
        <v>0</v>
      </c>
      <c r="C1341" s="24">
        <v>4.66</v>
      </c>
      <c r="E1341" t="s">
        <v>11468</v>
      </c>
      <c r="F1341">
        <v>6061967</v>
      </c>
    </row>
    <row r="1342" spans="1:6" hidden="1" x14ac:dyDescent="0.3">
      <c r="A1342" s="21" t="s">
        <v>8419</v>
      </c>
      <c r="B1342" s="23">
        <v>1</v>
      </c>
      <c r="C1342" s="24">
        <v>4.5199999999999996</v>
      </c>
      <c r="E1342" t="s">
        <v>11469</v>
      </c>
      <c r="F1342">
        <v>5026988</v>
      </c>
    </row>
    <row r="1343" spans="1:6" hidden="1" x14ac:dyDescent="0.3">
      <c r="A1343" s="21" t="s">
        <v>8420</v>
      </c>
      <c r="B1343" s="23">
        <v>0</v>
      </c>
      <c r="C1343" s="24">
        <v>4.51</v>
      </c>
      <c r="E1343" t="s">
        <v>11470</v>
      </c>
      <c r="F1343">
        <v>6042055</v>
      </c>
    </row>
    <row r="1344" spans="1:6" hidden="1" x14ac:dyDescent="0.3">
      <c r="A1344" s="21" t="s">
        <v>8421</v>
      </c>
      <c r="B1344" s="23">
        <v>0</v>
      </c>
      <c r="C1344" s="24">
        <v>4.5</v>
      </c>
      <c r="E1344" t="s">
        <v>11471</v>
      </c>
      <c r="F1344">
        <v>6047647</v>
      </c>
    </row>
    <row r="1345" spans="1:6" hidden="1" x14ac:dyDescent="0.3">
      <c r="A1345" s="21" t="s">
        <v>8422</v>
      </c>
      <c r="B1345" s="23">
        <v>0</v>
      </c>
      <c r="C1345" s="24">
        <v>4.5</v>
      </c>
      <c r="E1345" t="s">
        <v>11472</v>
      </c>
      <c r="F1345">
        <v>6047648</v>
      </c>
    </row>
    <row r="1346" spans="1:6" hidden="1" x14ac:dyDescent="0.3">
      <c r="A1346" s="21" t="s">
        <v>8423</v>
      </c>
      <c r="B1346" s="23">
        <v>0</v>
      </c>
      <c r="C1346" s="24">
        <v>4.46</v>
      </c>
      <c r="E1346" t="s">
        <v>11473</v>
      </c>
      <c r="F1346">
        <v>6045390</v>
      </c>
    </row>
    <row r="1347" spans="1:6" hidden="1" x14ac:dyDescent="0.3">
      <c r="A1347" s="21" t="s">
        <v>8424</v>
      </c>
      <c r="B1347" s="23">
        <v>0</v>
      </c>
      <c r="C1347" s="24">
        <v>4.41</v>
      </c>
      <c r="E1347" t="s">
        <v>11474</v>
      </c>
      <c r="F1347">
        <v>6049056</v>
      </c>
    </row>
    <row r="1348" spans="1:6" hidden="1" x14ac:dyDescent="0.3">
      <c r="A1348" s="21" t="s">
        <v>8425</v>
      </c>
      <c r="B1348" s="23">
        <v>0</v>
      </c>
      <c r="C1348" s="24">
        <v>4.38</v>
      </c>
      <c r="E1348" t="s">
        <v>11475</v>
      </c>
      <c r="F1348">
        <v>6060838</v>
      </c>
    </row>
    <row r="1349" spans="1:6" hidden="1" x14ac:dyDescent="0.3">
      <c r="A1349" s="21" t="s">
        <v>8426</v>
      </c>
      <c r="B1349" s="23">
        <v>0.25</v>
      </c>
      <c r="C1349" s="24">
        <v>4.29</v>
      </c>
      <c r="E1349" t="s">
        <v>11476</v>
      </c>
      <c r="F1349">
        <v>5090864</v>
      </c>
    </row>
    <row r="1350" spans="1:6" hidden="1" x14ac:dyDescent="0.3">
      <c r="A1350" s="21" t="s">
        <v>8427</v>
      </c>
      <c r="B1350" s="23">
        <v>0</v>
      </c>
      <c r="C1350" s="24">
        <v>4.28</v>
      </c>
      <c r="E1350" t="s">
        <v>11477</v>
      </c>
      <c r="F1350">
        <v>6061915</v>
      </c>
    </row>
    <row r="1351" spans="1:6" hidden="1" x14ac:dyDescent="0.3">
      <c r="A1351" s="21" t="s">
        <v>8428</v>
      </c>
      <c r="B1351" s="23">
        <v>0</v>
      </c>
      <c r="C1351" s="24">
        <v>4.26</v>
      </c>
      <c r="E1351" t="s">
        <v>11478</v>
      </c>
      <c r="F1351">
        <v>6041957</v>
      </c>
    </row>
    <row r="1352" spans="1:6" hidden="1" x14ac:dyDescent="0.3">
      <c r="A1352" s="21" t="s">
        <v>8429</v>
      </c>
      <c r="B1352" s="23">
        <v>0.125</v>
      </c>
      <c r="C1352" s="24">
        <v>4.17</v>
      </c>
      <c r="E1352" t="s">
        <v>11479</v>
      </c>
      <c r="F1352">
        <v>5095326</v>
      </c>
    </row>
    <row r="1353" spans="1:6" hidden="1" x14ac:dyDescent="0.3">
      <c r="A1353" s="21" t="s">
        <v>8430</v>
      </c>
      <c r="B1353" s="23">
        <v>0</v>
      </c>
      <c r="C1353" s="24">
        <v>4.16</v>
      </c>
      <c r="E1353" t="s">
        <v>11480</v>
      </c>
      <c r="F1353">
        <v>6060676</v>
      </c>
    </row>
    <row r="1354" spans="1:6" hidden="1" x14ac:dyDescent="0.3">
      <c r="A1354" s="21" t="s">
        <v>8431</v>
      </c>
      <c r="B1354" s="23">
        <v>0</v>
      </c>
      <c r="C1354" s="24">
        <v>4.1399999999999997</v>
      </c>
      <c r="E1354" t="s">
        <v>11481</v>
      </c>
      <c r="F1354">
        <v>6042132</v>
      </c>
    </row>
    <row r="1355" spans="1:6" hidden="1" x14ac:dyDescent="0.3">
      <c r="A1355" s="21" t="s">
        <v>8432</v>
      </c>
      <c r="B1355" s="23">
        <v>0</v>
      </c>
      <c r="C1355" s="24">
        <v>3.99</v>
      </c>
      <c r="E1355" t="s">
        <v>11482</v>
      </c>
      <c r="F1355">
        <v>6042290</v>
      </c>
    </row>
    <row r="1356" spans="1:6" hidden="1" x14ac:dyDescent="0.3">
      <c r="A1356" s="21" t="s">
        <v>8433</v>
      </c>
      <c r="B1356" s="23">
        <v>0</v>
      </c>
      <c r="C1356" s="24">
        <v>3.98</v>
      </c>
      <c r="E1356" t="s">
        <v>11483</v>
      </c>
      <c r="F1356">
        <v>6061950</v>
      </c>
    </row>
    <row r="1357" spans="1:6" hidden="1" x14ac:dyDescent="0.3">
      <c r="A1357" s="21" t="s">
        <v>8434</v>
      </c>
      <c r="B1357" s="23">
        <v>0</v>
      </c>
      <c r="C1357" s="24">
        <v>3.89</v>
      </c>
      <c r="E1357" t="s">
        <v>11484</v>
      </c>
      <c r="F1357">
        <v>6055450</v>
      </c>
    </row>
    <row r="1358" spans="1:6" hidden="1" x14ac:dyDescent="0.3">
      <c r="A1358" s="21" t="s">
        <v>8435</v>
      </c>
      <c r="B1358" s="23">
        <v>0</v>
      </c>
      <c r="C1358" s="24">
        <v>3.84</v>
      </c>
      <c r="E1358" t="s">
        <v>11485</v>
      </c>
      <c r="F1358">
        <v>6041721</v>
      </c>
    </row>
    <row r="1359" spans="1:6" hidden="1" x14ac:dyDescent="0.3">
      <c r="A1359" s="21" t="s">
        <v>8436</v>
      </c>
      <c r="B1359" s="23">
        <v>0</v>
      </c>
      <c r="C1359" s="24">
        <v>3.79</v>
      </c>
      <c r="E1359" t="s">
        <v>11486</v>
      </c>
      <c r="F1359">
        <v>6057913</v>
      </c>
    </row>
    <row r="1360" spans="1:6" hidden="1" x14ac:dyDescent="0.3">
      <c r="A1360" s="21" t="s">
        <v>8437</v>
      </c>
      <c r="B1360" s="23">
        <v>0</v>
      </c>
      <c r="C1360" s="24">
        <v>3.74</v>
      </c>
      <c r="E1360" t="s">
        <v>11487</v>
      </c>
      <c r="F1360">
        <v>6047954</v>
      </c>
    </row>
    <row r="1361" spans="1:6" hidden="1" x14ac:dyDescent="0.3">
      <c r="A1361" s="21" t="s">
        <v>8438</v>
      </c>
      <c r="B1361" s="23">
        <v>0</v>
      </c>
      <c r="C1361" s="24">
        <v>3.63</v>
      </c>
      <c r="E1361" t="s">
        <v>11488</v>
      </c>
      <c r="F1361">
        <v>6043635</v>
      </c>
    </row>
    <row r="1362" spans="1:6" hidden="1" x14ac:dyDescent="0.3">
      <c r="A1362" s="21" t="s">
        <v>8439</v>
      </c>
      <c r="B1362" s="23">
        <v>0</v>
      </c>
      <c r="C1362" s="24">
        <v>3.63</v>
      </c>
      <c r="E1362" t="s">
        <v>11489</v>
      </c>
      <c r="F1362">
        <v>6044228</v>
      </c>
    </row>
    <row r="1363" spans="1:6" hidden="1" x14ac:dyDescent="0.3">
      <c r="A1363" s="21" t="s">
        <v>8440</v>
      </c>
      <c r="B1363" s="23">
        <v>0</v>
      </c>
      <c r="C1363" s="24">
        <v>3.63</v>
      </c>
      <c r="E1363" t="s">
        <v>11490</v>
      </c>
      <c r="F1363">
        <v>6046886</v>
      </c>
    </row>
    <row r="1364" spans="1:6" hidden="1" x14ac:dyDescent="0.3">
      <c r="A1364" s="21" t="s">
        <v>8441</v>
      </c>
      <c r="B1364" s="23">
        <v>0</v>
      </c>
      <c r="C1364" s="24">
        <v>3.62</v>
      </c>
      <c r="E1364" t="s">
        <v>11491</v>
      </c>
      <c r="F1364">
        <v>6055823</v>
      </c>
    </row>
    <row r="1365" spans="1:6" hidden="1" x14ac:dyDescent="0.3">
      <c r="A1365" s="21" t="s">
        <v>8442</v>
      </c>
      <c r="B1365" s="23">
        <v>0</v>
      </c>
      <c r="C1365" s="24">
        <v>3.5</v>
      </c>
      <c r="E1365" t="s">
        <v>11492</v>
      </c>
      <c r="F1365">
        <v>6046026</v>
      </c>
    </row>
    <row r="1366" spans="1:6" hidden="1" x14ac:dyDescent="0.3">
      <c r="A1366" s="21" t="s">
        <v>8443</v>
      </c>
      <c r="B1366" s="23">
        <v>0</v>
      </c>
      <c r="C1366" s="24">
        <v>3.46</v>
      </c>
      <c r="E1366" t="s">
        <v>11493</v>
      </c>
      <c r="F1366">
        <v>6042083</v>
      </c>
    </row>
    <row r="1367" spans="1:6" hidden="1" x14ac:dyDescent="0.3">
      <c r="A1367" s="21" t="s">
        <v>8444</v>
      </c>
      <c r="B1367" s="23">
        <v>0</v>
      </c>
      <c r="C1367" s="24">
        <v>3.29</v>
      </c>
      <c r="E1367" t="s">
        <v>11494</v>
      </c>
      <c r="F1367">
        <v>6061789</v>
      </c>
    </row>
    <row r="1368" spans="1:6" hidden="1" x14ac:dyDescent="0.3">
      <c r="A1368" s="21" t="s">
        <v>8445</v>
      </c>
      <c r="B1368" s="23">
        <v>0</v>
      </c>
      <c r="C1368" s="24">
        <v>3.21</v>
      </c>
      <c r="E1368" t="s">
        <v>11495</v>
      </c>
      <c r="F1368">
        <v>6048269</v>
      </c>
    </row>
    <row r="1369" spans="1:6" hidden="1" x14ac:dyDescent="0.3">
      <c r="A1369" s="21" t="s">
        <v>8446</v>
      </c>
      <c r="B1369" s="23">
        <v>0</v>
      </c>
      <c r="C1369" s="24">
        <v>3.15</v>
      </c>
      <c r="E1369" t="s">
        <v>11496</v>
      </c>
      <c r="F1369">
        <v>6041724</v>
      </c>
    </row>
    <row r="1370" spans="1:6" hidden="1" x14ac:dyDescent="0.3">
      <c r="A1370" s="21" t="s">
        <v>8447</v>
      </c>
      <c r="B1370" s="23">
        <v>0</v>
      </c>
      <c r="C1370" s="24">
        <v>3.1</v>
      </c>
      <c r="E1370" t="s">
        <v>11497</v>
      </c>
      <c r="F1370">
        <v>6061943</v>
      </c>
    </row>
    <row r="1371" spans="1:6" hidden="1" x14ac:dyDescent="0.3">
      <c r="A1371" s="21" t="s">
        <v>8448</v>
      </c>
      <c r="B1371" s="23">
        <v>0</v>
      </c>
      <c r="C1371" s="24">
        <v>2.84</v>
      </c>
      <c r="E1371" t="s">
        <v>11498</v>
      </c>
      <c r="F1371">
        <v>6043613</v>
      </c>
    </row>
    <row r="1372" spans="1:6" hidden="1" x14ac:dyDescent="0.3">
      <c r="A1372" s="21" t="s">
        <v>8449</v>
      </c>
      <c r="B1372" s="23">
        <v>0</v>
      </c>
      <c r="C1372" s="24">
        <v>2.84</v>
      </c>
      <c r="E1372" t="s">
        <v>11499</v>
      </c>
      <c r="F1372">
        <v>6043614</v>
      </c>
    </row>
    <row r="1373" spans="1:6" hidden="1" x14ac:dyDescent="0.3">
      <c r="A1373" s="21" t="s">
        <v>8450</v>
      </c>
      <c r="B1373" s="23">
        <v>0</v>
      </c>
      <c r="C1373" s="24">
        <v>2.84</v>
      </c>
      <c r="E1373" t="s">
        <v>11500</v>
      </c>
      <c r="F1373">
        <v>6043615</v>
      </c>
    </row>
    <row r="1374" spans="1:6" hidden="1" x14ac:dyDescent="0.3">
      <c r="A1374" s="21" t="s">
        <v>8451</v>
      </c>
      <c r="B1374" s="23">
        <v>0</v>
      </c>
      <c r="C1374" s="24">
        <v>2.84</v>
      </c>
      <c r="E1374" t="s">
        <v>11501</v>
      </c>
      <c r="F1374">
        <v>6043616</v>
      </c>
    </row>
    <row r="1375" spans="1:6" hidden="1" x14ac:dyDescent="0.3">
      <c r="A1375" s="21" t="s">
        <v>8452</v>
      </c>
      <c r="B1375" s="23">
        <v>0</v>
      </c>
      <c r="C1375" s="24">
        <v>2.84</v>
      </c>
      <c r="E1375" t="s">
        <v>11502</v>
      </c>
      <c r="F1375">
        <v>6043617</v>
      </c>
    </row>
    <row r="1376" spans="1:6" hidden="1" x14ac:dyDescent="0.3">
      <c r="A1376" s="21" t="s">
        <v>8453</v>
      </c>
      <c r="B1376" s="23">
        <v>0</v>
      </c>
      <c r="C1376" s="24">
        <v>2.84</v>
      </c>
      <c r="E1376" t="s">
        <v>11503</v>
      </c>
      <c r="F1376">
        <v>6043618</v>
      </c>
    </row>
    <row r="1377" spans="1:6" hidden="1" x14ac:dyDescent="0.3">
      <c r="A1377" s="21" t="s">
        <v>8454</v>
      </c>
      <c r="B1377" s="23">
        <v>0</v>
      </c>
      <c r="C1377" s="24">
        <v>2.84</v>
      </c>
      <c r="E1377" t="s">
        <v>11504</v>
      </c>
      <c r="F1377">
        <v>6043619</v>
      </c>
    </row>
    <row r="1378" spans="1:6" hidden="1" x14ac:dyDescent="0.3">
      <c r="A1378" s="21" t="s">
        <v>8455</v>
      </c>
      <c r="B1378" s="23">
        <v>0</v>
      </c>
      <c r="C1378" s="24">
        <v>2.84</v>
      </c>
      <c r="E1378" t="s">
        <v>11505</v>
      </c>
      <c r="F1378">
        <v>6043620</v>
      </c>
    </row>
    <row r="1379" spans="1:6" hidden="1" x14ac:dyDescent="0.3">
      <c r="A1379" s="21" t="s">
        <v>8456</v>
      </c>
      <c r="B1379" s="23">
        <v>0</v>
      </c>
      <c r="C1379" s="24">
        <v>2.84</v>
      </c>
      <c r="E1379" t="s">
        <v>11506</v>
      </c>
      <c r="F1379">
        <v>6043621</v>
      </c>
    </row>
    <row r="1380" spans="1:6" hidden="1" x14ac:dyDescent="0.3">
      <c r="A1380" s="21" t="s">
        <v>8457</v>
      </c>
      <c r="B1380" s="23">
        <v>0</v>
      </c>
      <c r="C1380" s="24">
        <v>2.84</v>
      </c>
      <c r="E1380" t="s">
        <v>11507</v>
      </c>
      <c r="F1380">
        <v>6043622</v>
      </c>
    </row>
    <row r="1381" spans="1:6" hidden="1" x14ac:dyDescent="0.3">
      <c r="A1381" s="21" t="s">
        <v>8458</v>
      </c>
      <c r="B1381" s="23">
        <v>0</v>
      </c>
      <c r="C1381" s="24">
        <v>2.84</v>
      </c>
      <c r="E1381" t="s">
        <v>11508</v>
      </c>
      <c r="F1381">
        <v>6043623</v>
      </c>
    </row>
    <row r="1382" spans="1:6" hidden="1" x14ac:dyDescent="0.3">
      <c r="A1382" s="21" t="s">
        <v>8459</v>
      </c>
      <c r="B1382" s="23">
        <v>0</v>
      </c>
      <c r="C1382" s="24">
        <v>2.84</v>
      </c>
      <c r="E1382" t="s">
        <v>11509</v>
      </c>
      <c r="F1382">
        <v>6043624</v>
      </c>
    </row>
    <row r="1383" spans="1:6" hidden="1" x14ac:dyDescent="0.3">
      <c r="A1383" s="21" t="s">
        <v>8460</v>
      </c>
      <c r="B1383" s="23">
        <v>0</v>
      </c>
      <c r="C1383" s="24">
        <v>2.84</v>
      </c>
      <c r="E1383" t="s">
        <v>11510</v>
      </c>
      <c r="F1383">
        <v>6043625</v>
      </c>
    </row>
    <row r="1384" spans="1:6" hidden="1" x14ac:dyDescent="0.3">
      <c r="A1384" s="21" t="s">
        <v>8461</v>
      </c>
      <c r="B1384" s="23">
        <v>0</v>
      </c>
      <c r="C1384" s="24">
        <v>2.84</v>
      </c>
      <c r="E1384" t="s">
        <v>11511</v>
      </c>
      <c r="F1384">
        <v>6043626</v>
      </c>
    </row>
    <row r="1385" spans="1:6" hidden="1" x14ac:dyDescent="0.3">
      <c r="A1385" s="21" t="s">
        <v>8462</v>
      </c>
      <c r="B1385" s="23">
        <v>0</v>
      </c>
      <c r="C1385" s="24">
        <v>2.84</v>
      </c>
      <c r="E1385" t="s">
        <v>11512</v>
      </c>
      <c r="F1385">
        <v>6043627</v>
      </c>
    </row>
    <row r="1386" spans="1:6" hidden="1" x14ac:dyDescent="0.3">
      <c r="A1386" s="21" t="s">
        <v>8463</v>
      </c>
      <c r="B1386" s="23">
        <v>0</v>
      </c>
      <c r="C1386" s="24">
        <v>2.84</v>
      </c>
      <c r="E1386" t="s">
        <v>11513</v>
      </c>
      <c r="F1386">
        <v>6043628</v>
      </c>
    </row>
    <row r="1387" spans="1:6" hidden="1" x14ac:dyDescent="0.3">
      <c r="A1387" s="21" t="s">
        <v>8464</v>
      </c>
      <c r="B1387" s="23">
        <v>0</v>
      </c>
      <c r="C1387" s="24">
        <v>2.84</v>
      </c>
      <c r="E1387" t="s">
        <v>11514</v>
      </c>
      <c r="F1387">
        <v>6043629</v>
      </c>
    </row>
    <row r="1388" spans="1:6" hidden="1" x14ac:dyDescent="0.3">
      <c r="A1388" s="21" t="s">
        <v>8465</v>
      </c>
      <c r="B1388" s="23">
        <v>0</v>
      </c>
      <c r="C1388" s="24">
        <v>2.84</v>
      </c>
      <c r="E1388" t="s">
        <v>11515</v>
      </c>
      <c r="F1388">
        <v>6043630</v>
      </c>
    </row>
    <row r="1389" spans="1:6" hidden="1" x14ac:dyDescent="0.3">
      <c r="A1389" s="21" t="s">
        <v>8466</v>
      </c>
      <c r="B1389" s="23">
        <v>0</v>
      </c>
      <c r="C1389" s="24">
        <v>2.84</v>
      </c>
      <c r="E1389" t="s">
        <v>11516</v>
      </c>
      <c r="F1389">
        <v>6043631</v>
      </c>
    </row>
    <row r="1390" spans="1:6" hidden="1" x14ac:dyDescent="0.3">
      <c r="A1390" s="21" t="s">
        <v>8467</v>
      </c>
      <c r="B1390" s="23">
        <v>0</v>
      </c>
      <c r="C1390" s="24">
        <v>2.84</v>
      </c>
      <c r="E1390" t="s">
        <v>11517</v>
      </c>
      <c r="F1390">
        <v>6043632</v>
      </c>
    </row>
    <row r="1391" spans="1:6" hidden="1" x14ac:dyDescent="0.3">
      <c r="A1391" s="21" t="s">
        <v>8468</v>
      </c>
      <c r="B1391" s="23">
        <v>0</v>
      </c>
      <c r="C1391" s="24">
        <v>2.84</v>
      </c>
      <c r="E1391" t="s">
        <v>11518</v>
      </c>
      <c r="F1391">
        <v>6043633</v>
      </c>
    </row>
    <row r="1392" spans="1:6" hidden="1" x14ac:dyDescent="0.3">
      <c r="A1392" s="21" t="s">
        <v>8469</v>
      </c>
      <c r="B1392" s="23">
        <v>0</v>
      </c>
      <c r="C1392" s="24">
        <v>2.84</v>
      </c>
      <c r="E1392" t="s">
        <v>11519</v>
      </c>
      <c r="F1392">
        <v>6043634</v>
      </c>
    </row>
    <row r="1393" spans="1:6" hidden="1" x14ac:dyDescent="0.3">
      <c r="A1393" s="21" t="s">
        <v>8470</v>
      </c>
      <c r="B1393" s="23">
        <v>0</v>
      </c>
      <c r="C1393" s="24">
        <v>2.84</v>
      </c>
      <c r="E1393" t="s">
        <v>11520</v>
      </c>
      <c r="F1393">
        <v>6045139</v>
      </c>
    </row>
    <row r="1394" spans="1:6" hidden="1" x14ac:dyDescent="0.3">
      <c r="A1394" s="21" t="s">
        <v>8471</v>
      </c>
      <c r="B1394" s="23">
        <v>0</v>
      </c>
      <c r="C1394" s="24">
        <v>2.84</v>
      </c>
      <c r="E1394" t="s">
        <v>11521</v>
      </c>
      <c r="F1394">
        <v>6046887</v>
      </c>
    </row>
    <row r="1395" spans="1:6" hidden="1" x14ac:dyDescent="0.3">
      <c r="A1395" s="21" t="s">
        <v>8472</v>
      </c>
      <c r="B1395" s="23">
        <v>0</v>
      </c>
      <c r="C1395" s="24">
        <v>2.72</v>
      </c>
      <c r="E1395" t="s">
        <v>11522</v>
      </c>
      <c r="F1395">
        <v>6042299</v>
      </c>
    </row>
    <row r="1396" spans="1:6" hidden="1" x14ac:dyDescent="0.3">
      <c r="A1396" s="21" t="s">
        <v>8473</v>
      </c>
      <c r="B1396" s="23">
        <v>0</v>
      </c>
      <c r="C1396" s="24">
        <v>2.48</v>
      </c>
      <c r="E1396" t="s">
        <v>11523</v>
      </c>
      <c r="F1396">
        <v>6047722</v>
      </c>
    </row>
    <row r="1397" spans="1:6" hidden="1" x14ac:dyDescent="0.3">
      <c r="A1397" s="21" t="s">
        <v>8474</v>
      </c>
      <c r="B1397" s="23">
        <v>0</v>
      </c>
      <c r="C1397" s="24">
        <v>2.44</v>
      </c>
      <c r="E1397" t="s">
        <v>11524</v>
      </c>
      <c r="F1397">
        <v>6041648</v>
      </c>
    </row>
    <row r="1398" spans="1:6" hidden="1" x14ac:dyDescent="0.3">
      <c r="A1398" s="21" t="s">
        <v>8475</v>
      </c>
      <c r="B1398" s="23">
        <v>0</v>
      </c>
      <c r="C1398" s="24">
        <v>2.4</v>
      </c>
      <c r="E1398" t="s">
        <v>11525</v>
      </c>
      <c r="F1398">
        <v>6055431</v>
      </c>
    </row>
    <row r="1399" spans="1:6" hidden="1" x14ac:dyDescent="0.3">
      <c r="A1399" s="21" t="s">
        <v>8476</v>
      </c>
      <c r="B1399" s="23">
        <v>0</v>
      </c>
      <c r="C1399" s="24">
        <v>2.17</v>
      </c>
      <c r="E1399" t="s">
        <v>11526</v>
      </c>
      <c r="F1399">
        <v>6041679</v>
      </c>
    </row>
    <row r="1400" spans="1:6" hidden="1" x14ac:dyDescent="0.3">
      <c r="A1400" s="21" t="s">
        <v>8477</v>
      </c>
      <c r="B1400" s="23">
        <v>0</v>
      </c>
      <c r="C1400" s="24">
        <v>2.04</v>
      </c>
      <c r="E1400" t="s">
        <v>11527</v>
      </c>
      <c r="F1400">
        <v>6061966</v>
      </c>
    </row>
    <row r="1401" spans="1:6" hidden="1" x14ac:dyDescent="0.3">
      <c r="A1401" s="21" t="s">
        <v>8478</v>
      </c>
      <c r="B1401" s="23">
        <v>0</v>
      </c>
      <c r="C1401" s="24">
        <v>1.76</v>
      </c>
      <c r="E1401" t="s">
        <v>11528</v>
      </c>
      <c r="F1401">
        <v>6060617</v>
      </c>
    </row>
    <row r="1402" spans="1:6" hidden="1" x14ac:dyDescent="0.3">
      <c r="A1402" s="21" t="s">
        <v>8479</v>
      </c>
      <c r="B1402" s="23">
        <v>0</v>
      </c>
      <c r="C1402" s="24">
        <v>1.74</v>
      </c>
      <c r="E1402" t="s">
        <v>11529</v>
      </c>
      <c r="F1402">
        <v>6047951</v>
      </c>
    </row>
    <row r="1403" spans="1:6" hidden="1" x14ac:dyDescent="0.3">
      <c r="A1403" s="21" t="s">
        <v>8480</v>
      </c>
      <c r="B1403" s="23">
        <v>0</v>
      </c>
      <c r="C1403" s="24">
        <v>1.23</v>
      </c>
      <c r="E1403" t="s">
        <v>11530</v>
      </c>
      <c r="F1403">
        <v>6042300</v>
      </c>
    </row>
    <row r="1404" spans="1:6" hidden="1" x14ac:dyDescent="0.3">
      <c r="A1404" s="21" t="s">
        <v>8481</v>
      </c>
      <c r="B1404" s="23">
        <v>0</v>
      </c>
      <c r="C1404" s="24">
        <v>0.44</v>
      </c>
      <c r="E1404" t="s">
        <v>11531</v>
      </c>
      <c r="F1404">
        <v>6060618</v>
      </c>
    </row>
    <row r="1405" spans="1:6" hidden="1" x14ac:dyDescent="0.3">
      <c r="A1405" s="21" t="s">
        <v>8482</v>
      </c>
      <c r="B1405" s="23">
        <v>0</v>
      </c>
      <c r="C1405" s="24">
        <v>0</v>
      </c>
      <c r="E1405" t="s">
        <v>11532</v>
      </c>
      <c r="F1405">
        <v>1000241</v>
      </c>
    </row>
    <row r="1406" spans="1:6" hidden="1" x14ac:dyDescent="0.3">
      <c r="A1406" s="21" t="s">
        <v>8483</v>
      </c>
      <c r="B1406" s="23">
        <v>0</v>
      </c>
      <c r="C1406" s="24">
        <v>0</v>
      </c>
      <c r="E1406" t="s">
        <v>11533</v>
      </c>
      <c r="F1406">
        <v>1000256</v>
      </c>
    </row>
    <row r="1407" spans="1:6" hidden="1" x14ac:dyDescent="0.3">
      <c r="A1407" s="21" t="s">
        <v>8484</v>
      </c>
      <c r="B1407" s="23">
        <v>0</v>
      </c>
      <c r="C1407" s="24">
        <v>0</v>
      </c>
      <c r="E1407" t="s">
        <v>11533</v>
      </c>
      <c r="F1407">
        <v>1000256</v>
      </c>
    </row>
    <row r="1408" spans="1:6" hidden="1" x14ac:dyDescent="0.3">
      <c r="A1408" s="21" t="s">
        <v>8485</v>
      </c>
      <c r="B1408" s="23">
        <v>0</v>
      </c>
      <c r="C1408" s="24">
        <v>0</v>
      </c>
      <c r="E1408" t="s">
        <v>11534</v>
      </c>
      <c r="F1408">
        <v>5012901</v>
      </c>
    </row>
    <row r="1409" spans="1:6" hidden="1" x14ac:dyDescent="0.3">
      <c r="A1409" s="21" t="s">
        <v>8486</v>
      </c>
      <c r="B1409" s="23">
        <v>0</v>
      </c>
      <c r="C1409" s="24">
        <v>0</v>
      </c>
      <c r="E1409" t="s">
        <v>11535</v>
      </c>
      <c r="F1409">
        <v>5012919</v>
      </c>
    </row>
    <row r="1410" spans="1:6" hidden="1" x14ac:dyDescent="0.3">
      <c r="A1410" s="21" t="s">
        <v>8487</v>
      </c>
      <c r="B1410" s="23">
        <v>0</v>
      </c>
      <c r="C1410" s="24">
        <v>0</v>
      </c>
      <c r="E1410" t="s">
        <v>11536</v>
      </c>
      <c r="F1410">
        <v>5012923</v>
      </c>
    </row>
    <row r="1411" spans="1:6" hidden="1" x14ac:dyDescent="0.3">
      <c r="A1411" s="21" t="s">
        <v>8488</v>
      </c>
      <c r="B1411" s="23">
        <v>0</v>
      </c>
      <c r="C1411" s="24">
        <v>0</v>
      </c>
      <c r="E1411" t="s">
        <v>11537</v>
      </c>
      <c r="F1411">
        <v>5012993</v>
      </c>
    </row>
    <row r="1412" spans="1:6" hidden="1" x14ac:dyDescent="0.3">
      <c r="A1412" s="21" t="s">
        <v>8489</v>
      </c>
      <c r="B1412" s="23">
        <v>0</v>
      </c>
      <c r="C1412" s="24">
        <v>0</v>
      </c>
      <c r="E1412" t="s">
        <v>11538</v>
      </c>
      <c r="F1412">
        <v>5023902</v>
      </c>
    </row>
    <row r="1413" spans="1:6" hidden="1" x14ac:dyDescent="0.3">
      <c r="A1413" s="21" t="s">
        <v>8490</v>
      </c>
      <c r="B1413" s="23">
        <v>0</v>
      </c>
      <c r="C1413" s="24">
        <v>0</v>
      </c>
      <c r="E1413" t="s">
        <v>11539</v>
      </c>
      <c r="F1413">
        <v>5024007</v>
      </c>
    </row>
    <row r="1414" spans="1:6" hidden="1" x14ac:dyDescent="0.3">
      <c r="A1414" s="21" t="s">
        <v>8491</v>
      </c>
      <c r="B1414" s="23">
        <v>0</v>
      </c>
      <c r="C1414" s="24">
        <v>0</v>
      </c>
      <c r="E1414" t="s">
        <v>11540</v>
      </c>
      <c r="F1414">
        <v>5024037</v>
      </c>
    </row>
    <row r="1415" spans="1:6" hidden="1" x14ac:dyDescent="0.3">
      <c r="A1415" s="21" t="s">
        <v>8492</v>
      </c>
      <c r="B1415" s="23">
        <v>0</v>
      </c>
      <c r="C1415" s="24">
        <v>0</v>
      </c>
      <c r="E1415" t="s">
        <v>11541</v>
      </c>
      <c r="F1415">
        <v>5024057</v>
      </c>
    </row>
    <row r="1416" spans="1:6" hidden="1" x14ac:dyDescent="0.3">
      <c r="A1416" s="21" t="s">
        <v>8493</v>
      </c>
      <c r="B1416" s="23">
        <v>0</v>
      </c>
      <c r="C1416" s="24">
        <v>0</v>
      </c>
      <c r="E1416" t="s">
        <v>11542</v>
      </c>
      <c r="F1416">
        <v>5024070</v>
      </c>
    </row>
    <row r="1417" spans="1:6" hidden="1" x14ac:dyDescent="0.3">
      <c r="A1417" s="21" t="s">
        <v>8494</v>
      </c>
      <c r="B1417" s="23">
        <v>0</v>
      </c>
      <c r="C1417" s="24">
        <v>0</v>
      </c>
      <c r="E1417" t="s">
        <v>11543</v>
      </c>
      <c r="F1417">
        <v>5024089</v>
      </c>
    </row>
    <row r="1418" spans="1:6" hidden="1" x14ac:dyDescent="0.3">
      <c r="A1418" s="21" t="s">
        <v>8495</v>
      </c>
      <c r="B1418" s="23">
        <v>0</v>
      </c>
      <c r="C1418" s="24">
        <v>0</v>
      </c>
      <c r="E1418" t="s">
        <v>11544</v>
      </c>
      <c r="F1418">
        <v>5024090</v>
      </c>
    </row>
    <row r="1419" spans="1:6" hidden="1" x14ac:dyDescent="0.3">
      <c r="A1419" s="21" t="s">
        <v>8496</v>
      </c>
      <c r="B1419" s="23">
        <v>0</v>
      </c>
      <c r="C1419" s="24">
        <v>0</v>
      </c>
      <c r="E1419" t="s">
        <v>11545</v>
      </c>
      <c r="F1419">
        <v>5024092</v>
      </c>
    </row>
    <row r="1420" spans="1:6" hidden="1" x14ac:dyDescent="0.3">
      <c r="A1420" s="21" t="s">
        <v>8497</v>
      </c>
      <c r="B1420" s="23">
        <v>0</v>
      </c>
      <c r="C1420" s="24">
        <v>0</v>
      </c>
      <c r="E1420" t="s">
        <v>11546</v>
      </c>
      <c r="F1420">
        <v>5024095</v>
      </c>
    </row>
    <row r="1421" spans="1:6" hidden="1" x14ac:dyDescent="0.3">
      <c r="A1421" s="21" t="s">
        <v>8498</v>
      </c>
      <c r="B1421" s="23">
        <v>0</v>
      </c>
      <c r="C1421" s="24">
        <v>0</v>
      </c>
      <c r="E1421" t="s">
        <v>11547</v>
      </c>
      <c r="F1421">
        <v>5024099</v>
      </c>
    </row>
    <row r="1422" spans="1:6" hidden="1" x14ac:dyDescent="0.3">
      <c r="A1422" s="21" t="s">
        <v>8499</v>
      </c>
      <c r="B1422" s="23">
        <v>0</v>
      </c>
      <c r="C1422" s="24">
        <v>0</v>
      </c>
      <c r="E1422" t="s">
        <v>11548</v>
      </c>
      <c r="F1422">
        <v>5024100</v>
      </c>
    </row>
    <row r="1423" spans="1:6" hidden="1" x14ac:dyDescent="0.3">
      <c r="A1423" s="21" t="s">
        <v>8500</v>
      </c>
      <c r="B1423" s="23">
        <v>0</v>
      </c>
      <c r="C1423" s="24">
        <v>0</v>
      </c>
      <c r="E1423" t="s">
        <v>11549</v>
      </c>
      <c r="F1423">
        <v>5024104</v>
      </c>
    </row>
    <row r="1424" spans="1:6" hidden="1" x14ac:dyDescent="0.3">
      <c r="A1424" s="21" t="s">
        <v>8501</v>
      </c>
      <c r="B1424" s="23">
        <v>0</v>
      </c>
      <c r="C1424" s="24">
        <v>0</v>
      </c>
      <c r="E1424" t="s">
        <v>11550</v>
      </c>
      <c r="F1424">
        <v>5024105</v>
      </c>
    </row>
    <row r="1425" spans="1:6" hidden="1" x14ac:dyDescent="0.3">
      <c r="A1425" s="21" t="s">
        <v>8502</v>
      </c>
      <c r="B1425" s="23">
        <v>0</v>
      </c>
      <c r="C1425" s="24">
        <v>0</v>
      </c>
      <c r="E1425" t="s">
        <v>11551</v>
      </c>
      <c r="F1425">
        <v>5024110</v>
      </c>
    </row>
    <row r="1426" spans="1:6" hidden="1" x14ac:dyDescent="0.3">
      <c r="A1426" s="21" t="s">
        <v>8503</v>
      </c>
      <c r="B1426" s="23">
        <v>0</v>
      </c>
      <c r="C1426" s="24">
        <v>0</v>
      </c>
      <c r="E1426" t="s">
        <v>11552</v>
      </c>
      <c r="F1426">
        <v>5024117</v>
      </c>
    </row>
    <row r="1427" spans="1:6" hidden="1" x14ac:dyDescent="0.3">
      <c r="A1427" s="21" t="s">
        <v>8504</v>
      </c>
      <c r="B1427" s="23">
        <v>0</v>
      </c>
      <c r="C1427" s="24">
        <v>0</v>
      </c>
      <c r="E1427" t="s">
        <v>11553</v>
      </c>
    </row>
    <row r="1428" spans="1:6" hidden="1" x14ac:dyDescent="0.3">
      <c r="A1428" s="21" t="s">
        <v>8505</v>
      </c>
      <c r="B1428" s="23">
        <v>0</v>
      </c>
      <c r="C1428" s="24">
        <v>0</v>
      </c>
      <c r="E1428" t="s">
        <v>11554</v>
      </c>
    </row>
    <row r="1429" spans="1:6" hidden="1" x14ac:dyDescent="0.3">
      <c r="A1429" s="21" t="s">
        <v>8506</v>
      </c>
      <c r="B1429" s="23">
        <v>0</v>
      </c>
      <c r="C1429" s="24">
        <v>0</v>
      </c>
      <c r="E1429" t="s">
        <v>11555</v>
      </c>
    </row>
    <row r="1430" spans="1:6" hidden="1" x14ac:dyDescent="0.3">
      <c r="A1430" s="21" t="s">
        <v>8507</v>
      </c>
      <c r="B1430" s="23">
        <v>0</v>
      </c>
      <c r="C1430" s="24">
        <v>0</v>
      </c>
      <c r="E1430" t="s">
        <v>11556</v>
      </c>
    </row>
    <row r="1431" spans="1:6" hidden="1" x14ac:dyDescent="0.3">
      <c r="A1431" s="21" t="s">
        <v>8508</v>
      </c>
      <c r="B1431" s="23">
        <v>0</v>
      </c>
      <c r="C1431" s="24">
        <v>0</v>
      </c>
      <c r="E1431" t="s">
        <v>11557</v>
      </c>
    </row>
    <row r="1432" spans="1:6" hidden="1" x14ac:dyDescent="0.3">
      <c r="A1432" s="21" t="s">
        <v>8509</v>
      </c>
      <c r="B1432" s="23">
        <v>0</v>
      </c>
      <c r="C1432" s="24">
        <v>0</v>
      </c>
      <c r="E1432" t="s">
        <v>11558</v>
      </c>
    </row>
    <row r="1433" spans="1:6" hidden="1" x14ac:dyDescent="0.3">
      <c r="A1433" s="21" t="s">
        <v>8510</v>
      </c>
      <c r="B1433" s="23">
        <v>0</v>
      </c>
      <c r="C1433" s="24">
        <v>0</v>
      </c>
      <c r="E1433" t="s">
        <v>11559</v>
      </c>
    </row>
    <row r="1434" spans="1:6" hidden="1" x14ac:dyDescent="0.3">
      <c r="A1434" s="21" t="s">
        <v>8511</v>
      </c>
      <c r="B1434" s="23">
        <v>0</v>
      </c>
      <c r="C1434" s="24">
        <v>0</v>
      </c>
      <c r="E1434" t="s">
        <v>11560</v>
      </c>
    </row>
    <row r="1435" spans="1:6" hidden="1" x14ac:dyDescent="0.3">
      <c r="A1435" s="21" t="s">
        <v>8512</v>
      </c>
      <c r="B1435" s="23">
        <v>0</v>
      </c>
      <c r="C1435" s="24">
        <v>0</v>
      </c>
      <c r="E1435" t="s">
        <v>11561</v>
      </c>
    </row>
    <row r="1436" spans="1:6" hidden="1" x14ac:dyDescent="0.3">
      <c r="A1436" s="21" t="s">
        <v>8513</v>
      </c>
      <c r="B1436" s="23">
        <v>0</v>
      </c>
      <c r="C1436" s="24">
        <v>0</v>
      </c>
      <c r="E1436" t="s">
        <v>11562</v>
      </c>
    </row>
    <row r="1437" spans="1:6" hidden="1" x14ac:dyDescent="0.3">
      <c r="A1437" s="21" t="s">
        <v>8514</v>
      </c>
      <c r="B1437" s="23">
        <v>0</v>
      </c>
      <c r="C1437" s="24">
        <v>0</v>
      </c>
      <c r="E1437" t="s">
        <v>11563</v>
      </c>
    </row>
    <row r="1438" spans="1:6" hidden="1" x14ac:dyDescent="0.3">
      <c r="A1438" s="21" t="s">
        <v>8515</v>
      </c>
      <c r="B1438" s="23">
        <v>0</v>
      </c>
      <c r="C1438" s="24">
        <v>0</v>
      </c>
      <c r="E1438" t="s">
        <v>11564</v>
      </c>
    </row>
    <row r="1439" spans="1:6" hidden="1" x14ac:dyDescent="0.3">
      <c r="A1439" s="21" t="s">
        <v>8516</v>
      </c>
      <c r="B1439" s="23">
        <v>0</v>
      </c>
      <c r="C1439" s="24">
        <v>0</v>
      </c>
      <c r="E1439" t="s">
        <v>11565</v>
      </c>
    </row>
    <row r="1440" spans="1:6" hidden="1" x14ac:dyDescent="0.3">
      <c r="A1440" s="21" t="s">
        <v>8517</v>
      </c>
      <c r="B1440" s="23">
        <v>0</v>
      </c>
      <c r="C1440" s="24">
        <v>0</v>
      </c>
      <c r="E1440" t="s">
        <v>11566</v>
      </c>
    </row>
    <row r="1441" spans="1:5" hidden="1" x14ac:dyDescent="0.3">
      <c r="A1441" s="21" t="s">
        <v>8518</v>
      </c>
      <c r="B1441" s="23">
        <v>0</v>
      </c>
      <c r="C1441" s="24">
        <v>0</v>
      </c>
      <c r="E1441" t="s">
        <v>11567</v>
      </c>
    </row>
    <row r="1442" spans="1:5" hidden="1" x14ac:dyDescent="0.3">
      <c r="A1442" s="21" t="s">
        <v>8519</v>
      </c>
      <c r="B1442" s="23">
        <v>0</v>
      </c>
      <c r="C1442" s="24">
        <v>0</v>
      </c>
      <c r="E1442" t="s">
        <v>11568</v>
      </c>
    </row>
    <row r="1443" spans="1:5" hidden="1" x14ac:dyDescent="0.3">
      <c r="A1443" s="21" t="s">
        <v>8520</v>
      </c>
      <c r="B1443" s="23">
        <v>0</v>
      </c>
      <c r="C1443" s="24">
        <v>0</v>
      </c>
      <c r="E1443" t="s">
        <v>11569</v>
      </c>
    </row>
    <row r="1444" spans="1:5" hidden="1" x14ac:dyDescent="0.3">
      <c r="A1444" s="21" t="s">
        <v>8521</v>
      </c>
      <c r="B1444" s="23">
        <v>0</v>
      </c>
      <c r="C1444" s="24">
        <v>0</v>
      </c>
      <c r="E1444" t="s">
        <v>11570</v>
      </c>
    </row>
    <row r="1445" spans="1:5" hidden="1" x14ac:dyDescent="0.3">
      <c r="A1445" s="21" t="s">
        <v>8522</v>
      </c>
      <c r="B1445" s="23">
        <v>0</v>
      </c>
      <c r="C1445" s="24">
        <v>0</v>
      </c>
      <c r="E1445" t="s">
        <v>11571</v>
      </c>
    </row>
    <row r="1446" spans="1:5" hidden="1" x14ac:dyDescent="0.3">
      <c r="A1446" s="21" t="s">
        <v>8523</v>
      </c>
      <c r="B1446" s="23">
        <v>0</v>
      </c>
      <c r="C1446" s="24">
        <v>0</v>
      </c>
      <c r="E1446" t="s">
        <v>11572</v>
      </c>
    </row>
    <row r="1447" spans="1:5" hidden="1" x14ac:dyDescent="0.3">
      <c r="A1447" s="21" t="s">
        <v>8524</v>
      </c>
      <c r="B1447" s="23">
        <v>0</v>
      </c>
      <c r="C1447" s="24">
        <v>0</v>
      </c>
      <c r="E1447" t="s">
        <v>11573</v>
      </c>
    </row>
    <row r="1448" spans="1:5" hidden="1" x14ac:dyDescent="0.3">
      <c r="A1448" s="21" t="s">
        <v>8525</v>
      </c>
      <c r="B1448" s="23">
        <v>0</v>
      </c>
      <c r="C1448" s="24">
        <v>0</v>
      </c>
      <c r="E1448" t="s">
        <v>11574</v>
      </c>
    </row>
    <row r="1449" spans="1:5" hidden="1" x14ac:dyDescent="0.3">
      <c r="A1449" s="21" t="s">
        <v>8526</v>
      </c>
      <c r="B1449" s="23">
        <v>0</v>
      </c>
      <c r="C1449" s="24">
        <v>0</v>
      </c>
      <c r="E1449" t="s">
        <v>11575</v>
      </c>
    </row>
    <row r="1450" spans="1:5" hidden="1" x14ac:dyDescent="0.3">
      <c r="A1450" s="21" t="s">
        <v>8527</v>
      </c>
      <c r="B1450" s="23">
        <v>0</v>
      </c>
      <c r="C1450" s="24">
        <v>0</v>
      </c>
      <c r="E1450" t="s">
        <v>11576</v>
      </c>
    </row>
    <row r="1451" spans="1:5" hidden="1" x14ac:dyDescent="0.3">
      <c r="A1451" s="21" t="s">
        <v>8528</v>
      </c>
      <c r="B1451" s="23">
        <v>0</v>
      </c>
      <c r="C1451" s="24">
        <v>0</v>
      </c>
      <c r="E1451" t="s">
        <v>11577</v>
      </c>
    </row>
    <row r="1452" spans="1:5" hidden="1" x14ac:dyDescent="0.3">
      <c r="A1452" s="21" t="s">
        <v>8529</v>
      </c>
      <c r="B1452" s="23">
        <v>0</v>
      </c>
      <c r="C1452" s="24">
        <v>0</v>
      </c>
      <c r="E1452" t="s">
        <v>11578</v>
      </c>
    </row>
    <row r="1453" spans="1:5" hidden="1" x14ac:dyDescent="0.3">
      <c r="A1453" s="21" t="s">
        <v>8530</v>
      </c>
      <c r="B1453" s="23">
        <v>0</v>
      </c>
      <c r="C1453" s="24">
        <v>0</v>
      </c>
      <c r="E1453" t="s">
        <v>11579</v>
      </c>
    </row>
    <row r="1454" spans="1:5" hidden="1" x14ac:dyDescent="0.3">
      <c r="A1454" s="21" t="s">
        <v>8531</v>
      </c>
      <c r="B1454" s="23">
        <v>0</v>
      </c>
      <c r="C1454" s="24">
        <v>0</v>
      </c>
      <c r="E1454" t="s">
        <v>11580</v>
      </c>
    </row>
    <row r="1455" spans="1:5" hidden="1" x14ac:dyDescent="0.3">
      <c r="A1455" s="21" t="s">
        <v>8532</v>
      </c>
      <c r="B1455" s="23">
        <v>0</v>
      </c>
      <c r="C1455" s="24">
        <v>0</v>
      </c>
      <c r="E1455" t="s">
        <v>11581</v>
      </c>
    </row>
    <row r="1456" spans="1:5" hidden="1" x14ac:dyDescent="0.3">
      <c r="A1456" s="21" t="s">
        <v>8533</v>
      </c>
      <c r="B1456" s="23">
        <v>0</v>
      </c>
      <c r="C1456" s="24">
        <v>0</v>
      </c>
      <c r="E1456" t="s">
        <v>11582</v>
      </c>
    </row>
    <row r="1457" spans="1:5" hidden="1" x14ac:dyDescent="0.3">
      <c r="A1457" s="21" t="s">
        <v>8534</v>
      </c>
      <c r="B1457" s="23">
        <v>0</v>
      </c>
      <c r="C1457" s="24">
        <v>0</v>
      </c>
      <c r="E1457" t="s">
        <v>11583</v>
      </c>
    </row>
    <row r="1458" spans="1:5" hidden="1" x14ac:dyDescent="0.3">
      <c r="A1458" s="21" t="s">
        <v>8535</v>
      </c>
      <c r="B1458" s="23">
        <v>0</v>
      </c>
      <c r="C1458" s="24">
        <v>0</v>
      </c>
      <c r="E1458" t="s">
        <v>11584</v>
      </c>
    </row>
    <row r="1459" spans="1:5" hidden="1" x14ac:dyDescent="0.3">
      <c r="A1459" s="21" t="s">
        <v>8536</v>
      </c>
      <c r="B1459" s="23">
        <v>0</v>
      </c>
      <c r="C1459" s="24">
        <v>0</v>
      </c>
      <c r="E1459" t="s">
        <v>11585</v>
      </c>
    </row>
    <row r="1460" spans="1:5" hidden="1" x14ac:dyDescent="0.3">
      <c r="A1460" s="21" t="s">
        <v>8537</v>
      </c>
      <c r="B1460" s="23">
        <v>0</v>
      </c>
      <c r="C1460" s="24">
        <v>0</v>
      </c>
      <c r="E1460" t="s">
        <v>11586</v>
      </c>
    </row>
    <row r="1461" spans="1:5" hidden="1" x14ac:dyDescent="0.3">
      <c r="A1461" s="21" t="s">
        <v>8538</v>
      </c>
      <c r="B1461" s="23">
        <v>0</v>
      </c>
      <c r="C1461" s="24">
        <v>0</v>
      </c>
      <c r="E1461" t="s">
        <v>11587</v>
      </c>
    </row>
    <row r="1462" spans="1:5" hidden="1" x14ac:dyDescent="0.3">
      <c r="A1462" s="21" t="s">
        <v>8539</v>
      </c>
      <c r="B1462" s="23">
        <v>0</v>
      </c>
      <c r="C1462" s="24">
        <v>0</v>
      </c>
      <c r="E1462" t="s">
        <v>11588</v>
      </c>
    </row>
    <row r="1463" spans="1:5" hidden="1" x14ac:dyDescent="0.3">
      <c r="A1463" s="21" t="s">
        <v>8540</v>
      </c>
      <c r="B1463" s="23">
        <v>0</v>
      </c>
      <c r="C1463" s="24">
        <v>0</v>
      </c>
      <c r="E1463" t="s">
        <v>11589</v>
      </c>
    </row>
    <row r="1464" spans="1:5" hidden="1" x14ac:dyDescent="0.3">
      <c r="A1464" s="21" t="s">
        <v>8541</v>
      </c>
      <c r="B1464" s="23">
        <v>0</v>
      </c>
      <c r="C1464" s="24">
        <v>0</v>
      </c>
      <c r="E1464" t="s">
        <v>11590</v>
      </c>
    </row>
    <row r="1465" spans="1:5" hidden="1" x14ac:dyDescent="0.3">
      <c r="A1465" s="21" t="s">
        <v>8542</v>
      </c>
      <c r="B1465" s="23">
        <v>0</v>
      </c>
      <c r="C1465" s="24">
        <v>0</v>
      </c>
      <c r="E1465" t="s">
        <v>11591</v>
      </c>
    </row>
    <row r="1466" spans="1:5" hidden="1" x14ac:dyDescent="0.3">
      <c r="A1466" s="21" t="s">
        <v>8543</v>
      </c>
      <c r="B1466" s="23">
        <v>0</v>
      </c>
      <c r="C1466" s="24">
        <v>0</v>
      </c>
      <c r="E1466" t="s">
        <v>11592</v>
      </c>
    </row>
    <row r="1467" spans="1:5" hidden="1" x14ac:dyDescent="0.3">
      <c r="A1467" s="21" t="s">
        <v>8544</v>
      </c>
      <c r="B1467" s="23">
        <v>0</v>
      </c>
      <c r="C1467" s="24">
        <v>0</v>
      </c>
      <c r="E1467" t="s">
        <v>11593</v>
      </c>
    </row>
    <row r="1468" spans="1:5" hidden="1" x14ac:dyDescent="0.3">
      <c r="A1468" s="21" t="s">
        <v>8545</v>
      </c>
      <c r="B1468" s="23">
        <v>0</v>
      </c>
      <c r="C1468" s="24">
        <v>0</v>
      </c>
      <c r="E1468" t="s">
        <v>11594</v>
      </c>
    </row>
    <row r="1469" spans="1:5" hidden="1" x14ac:dyDescent="0.3">
      <c r="A1469" s="21" t="s">
        <v>8546</v>
      </c>
      <c r="B1469" s="23">
        <v>0</v>
      </c>
      <c r="C1469" s="24">
        <v>0</v>
      </c>
      <c r="E1469" t="s">
        <v>11595</v>
      </c>
    </row>
    <row r="1470" spans="1:5" hidden="1" x14ac:dyDescent="0.3">
      <c r="A1470" s="21" t="s">
        <v>8547</v>
      </c>
      <c r="B1470" s="23">
        <v>0</v>
      </c>
      <c r="C1470" s="24">
        <v>0</v>
      </c>
      <c r="E1470" t="s">
        <v>11596</v>
      </c>
    </row>
    <row r="1471" spans="1:5" hidden="1" x14ac:dyDescent="0.3">
      <c r="A1471" s="21" t="s">
        <v>8548</v>
      </c>
      <c r="B1471" s="23">
        <v>0</v>
      </c>
      <c r="C1471" s="24">
        <v>0</v>
      </c>
      <c r="E1471" t="s">
        <v>11597</v>
      </c>
    </row>
    <row r="1472" spans="1:5" hidden="1" x14ac:dyDescent="0.3">
      <c r="A1472" s="21" t="s">
        <v>8549</v>
      </c>
      <c r="B1472" s="23">
        <v>0</v>
      </c>
      <c r="C1472" s="24">
        <v>0</v>
      </c>
      <c r="E1472" t="s">
        <v>11598</v>
      </c>
    </row>
    <row r="1473" spans="1:5" hidden="1" x14ac:dyDescent="0.3">
      <c r="A1473" s="21" t="s">
        <v>8550</v>
      </c>
      <c r="B1473" s="23">
        <v>0</v>
      </c>
      <c r="C1473" s="24">
        <v>0</v>
      </c>
      <c r="E1473" t="s">
        <v>11599</v>
      </c>
    </row>
    <row r="1474" spans="1:5" hidden="1" x14ac:dyDescent="0.3">
      <c r="A1474" s="21" t="s">
        <v>8551</v>
      </c>
      <c r="B1474" s="23">
        <v>0</v>
      </c>
      <c r="C1474" s="24">
        <v>0</v>
      </c>
      <c r="E1474" t="s">
        <v>11600</v>
      </c>
    </row>
    <row r="1475" spans="1:5" hidden="1" x14ac:dyDescent="0.3">
      <c r="A1475" s="21" t="s">
        <v>8552</v>
      </c>
      <c r="B1475" s="23">
        <v>0</v>
      </c>
      <c r="C1475" s="24">
        <v>0</v>
      </c>
      <c r="E1475" t="s">
        <v>11601</v>
      </c>
    </row>
    <row r="1476" spans="1:5" hidden="1" x14ac:dyDescent="0.3">
      <c r="A1476" s="21" t="s">
        <v>8553</v>
      </c>
      <c r="B1476" s="23">
        <v>0</v>
      </c>
      <c r="C1476" s="24">
        <v>0</v>
      </c>
      <c r="E1476" t="s">
        <v>11602</v>
      </c>
    </row>
    <row r="1477" spans="1:5" hidden="1" x14ac:dyDescent="0.3">
      <c r="A1477" s="21" t="s">
        <v>8554</v>
      </c>
      <c r="B1477" s="23">
        <v>0</v>
      </c>
      <c r="C1477" s="24">
        <v>0</v>
      </c>
      <c r="E1477" t="s">
        <v>11603</v>
      </c>
    </row>
    <row r="1478" spans="1:5" hidden="1" x14ac:dyDescent="0.3">
      <c r="A1478" s="21" t="s">
        <v>8555</v>
      </c>
      <c r="B1478" s="23">
        <v>0</v>
      </c>
      <c r="C1478" s="24">
        <v>0</v>
      </c>
      <c r="E1478" t="s">
        <v>11604</v>
      </c>
    </row>
    <row r="1479" spans="1:5" hidden="1" x14ac:dyDescent="0.3">
      <c r="A1479" s="21" t="s">
        <v>8556</v>
      </c>
      <c r="B1479" s="23">
        <v>0</v>
      </c>
      <c r="C1479" s="24">
        <v>0</v>
      </c>
      <c r="E1479" t="s">
        <v>11605</v>
      </c>
    </row>
    <row r="1480" spans="1:5" hidden="1" x14ac:dyDescent="0.3">
      <c r="A1480" s="21" t="s">
        <v>8557</v>
      </c>
      <c r="B1480" s="23">
        <v>0</v>
      </c>
      <c r="C1480" s="24">
        <v>0</v>
      </c>
      <c r="E1480" t="s">
        <v>11606</v>
      </c>
    </row>
    <row r="1481" spans="1:5" hidden="1" x14ac:dyDescent="0.3">
      <c r="A1481" s="21" t="s">
        <v>8558</v>
      </c>
      <c r="B1481" s="23">
        <v>0</v>
      </c>
      <c r="C1481" s="24">
        <v>0</v>
      </c>
      <c r="E1481" t="s">
        <v>11607</v>
      </c>
    </row>
    <row r="1482" spans="1:5" hidden="1" x14ac:dyDescent="0.3">
      <c r="A1482" s="21" t="s">
        <v>8559</v>
      </c>
      <c r="B1482" s="23">
        <v>0</v>
      </c>
      <c r="C1482" s="24">
        <v>0</v>
      </c>
      <c r="E1482" t="s">
        <v>11608</v>
      </c>
    </row>
    <row r="1483" spans="1:5" hidden="1" x14ac:dyDescent="0.3">
      <c r="A1483" s="21" t="s">
        <v>8560</v>
      </c>
      <c r="B1483" s="23">
        <v>0</v>
      </c>
      <c r="C1483" s="24">
        <v>0</v>
      </c>
      <c r="E1483" t="s">
        <v>11609</v>
      </c>
    </row>
    <row r="1484" spans="1:5" hidden="1" x14ac:dyDescent="0.3">
      <c r="A1484" s="21" t="s">
        <v>8561</v>
      </c>
      <c r="B1484" s="23">
        <v>0</v>
      </c>
      <c r="C1484" s="24">
        <v>0</v>
      </c>
      <c r="E1484" t="s">
        <v>11610</v>
      </c>
    </row>
    <row r="1485" spans="1:5" hidden="1" x14ac:dyDescent="0.3">
      <c r="A1485" s="21" t="s">
        <v>8562</v>
      </c>
      <c r="B1485" s="23">
        <v>0</v>
      </c>
      <c r="C1485" s="24">
        <v>0</v>
      </c>
      <c r="E1485" t="s">
        <v>11611</v>
      </c>
    </row>
    <row r="1486" spans="1:5" hidden="1" x14ac:dyDescent="0.3">
      <c r="A1486" s="21" t="s">
        <v>8563</v>
      </c>
      <c r="B1486" s="23">
        <v>0</v>
      </c>
      <c r="C1486" s="24">
        <v>0</v>
      </c>
      <c r="E1486" t="s">
        <v>11612</v>
      </c>
    </row>
    <row r="1487" spans="1:5" hidden="1" x14ac:dyDescent="0.3">
      <c r="A1487" s="21" t="s">
        <v>8564</v>
      </c>
      <c r="B1487" s="23">
        <v>0</v>
      </c>
      <c r="C1487" s="24">
        <v>0</v>
      </c>
      <c r="E1487" t="s">
        <v>11613</v>
      </c>
    </row>
    <row r="1488" spans="1:5" hidden="1" x14ac:dyDescent="0.3">
      <c r="A1488" s="21" t="s">
        <v>8565</v>
      </c>
      <c r="B1488" s="23">
        <v>0</v>
      </c>
      <c r="C1488" s="24">
        <v>0</v>
      </c>
      <c r="E1488" t="s">
        <v>11614</v>
      </c>
    </row>
    <row r="1489" spans="1:5" hidden="1" x14ac:dyDescent="0.3">
      <c r="A1489" s="21" t="s">
        <v>8566</v>
      </c>
      <c r="B1489" s="23">
        <v>0</v>
      </c>
      <c r="C1489" s="24">
        <v>0</v>
      </c>
      <c r="E1489" t="s">
        <v>11615</v>
      </c>
    </row>
    <row r="1490" spans="1:5" hidden="1" x14ac:dyDescent="0.3">
      <c r="A1490" s="21" t="s">
        <v>8567</v>
      </c>
      <c r="B1490" s="23">
        <v>0</v>
      </c>
      <c r="C1490" s="24">
        <v>0</v>
      </c>
      <c r="E1490" t="s">
        <v>11616</v>
      </c>
    </row>
    <row r="1491" spans="1:5" hidden="1" x14ac:dyDescent="0.3">
      <c r="A1491" s="21" t="s">
        <v>8568</v>
      </c>
      <c r="B1491" s="23">
        <v>0</v>
      </c>
      <c r="C1491" s="24">
        <v>0</v>
      </c>
      <c r="E1491" t="s">
        <v>11617</v>
      </c>
    </row>
    <row r="1492" spans="1:5" hidden="1" x14ac:dyDescent="0.3">
      <c r="A1492" s="21" t="s">
        <v>8569</v>
      </c>
      <c r="B1492" s="23">
        <v>0</v>
      </c>
      <c r="C1492" s="24">
        <v>0</v>
      </c>
      <c r="E1492" t="s">
        <v>11618</v>
      </c>
    </row>
    <row r="1493" spans="1:5" hidden="1" x14ac:dyDescent="0.3">
      <c r="A1493" s="21" t="s">
        <v>8570</v>
      </c>
      <c r="B1493" s="23">
        <v>0</v>
      </c>
      <c r="C1493" s="24">
        <v>0</v>
      </c>
      <c r="E1493" t="s">
        <v>11619</v>
      </c>
    </row>
    <row r="1494" spans="1:5" hidden="1" x14ac:dyDescent="0.3">
      <c r="A1494" s="21" t="s">
        <v>8571</v>
      </c>
      <c r="B1494" s="23">
        <v>0</v>
      </c>
      <c r="C1494" s="24">
        <v>0</v>
      </c>
      <c r="E1494" t="s">
        <v>11620</v>
      </c>
    </row>
    <row r="1495" spans="1:5" hidden="1" x14ac:dyDescent="0.3">
      <c r="A1495" s="21" t="s">
        <v>8572</v>
      </c>
      <c r="B1495" s="23">
        <v>0</v>
      </c>
      <c r="C1495" s="24">
        <v>0</v>
      </c>
      <c r="E1495" t="s">
        <v>11621</v>
      </c>
    </row>
    <row r="1496" spans="1:5" hidden="1" x14ac:dyDescent="0.3">
      <c r="A1496" s="21" t="s">
        <v>8573</v>
      </c>
      <c r="B1496" s="23">
        <v>0</v>
      </c>
      <c r="C1496" s="24">
        <v>0</v>
      </c>
      <c r="E1496" t="s">
        <v>11622</v>
      </c>
    </row>
    <row r="1497" spans="1:5" hidden="1" x14ac:dyDescent="0.3">
      <c r="A1497" s="21" t="s">
        <v>8574</v>
      </c>
      <c r="B1497" s="23">
        <v>0</v>
      </c>
      <c r="C1497" s="24">
        <v>0</v>
      </c>
      <c r="E1497" t="s">
        <v>11623</v>
      </c>
    </row>
    <row r="1498" spans="1:5" hidden="1" x14ac:dyDescent="0.3">
      <c r="A1498" s="21" t="s">
        <v>8575</v>
      </c>
      <c r="B1498" s="23">
        <v>0</v>
      </c>
      <c r="C1498" s="24">
        <v>0</v>
      </c>
      <c r="E1498" t="s">
        <v>11624</v>
      </c>
    </row>
    <row r="1499" spans="1:5" hidden="1" x14ac:dyDescent="0.3">
      <c r="A1499" s="21" t="s">
        <v>8576</v>
      </c>
      <c r="B1499" s="23">
        <v>0</v>
      </c>
      <c r="C1499" s="24">
        <v>0</v>
      </c>
      <c r="E1499" t="s">
        <v>11625</v>
      </c>
    </row>
    <row r="1500" spans="1:5" hidden="1" x14ac:dyDescent="0.3">
      <c r="A1500" s="21" t="s">
        <v>8577</v>
      </c>
      <c r="B1500" s="23">
        <v>0</v>
      </c>
      <c r="C1500" s="24">
        <v>0</v>
      </c>
      <c r="E1500" t="s">
        <v>11626</v>
      </c>
    </row>
    <row r="1501" spans="1:5" hidden="1" x14ac:dyDescent="0.3">
      <c r="A1501" s="21" t="s">
        <v>8578</v>
      </c>
      <c r="B1501" s="23">
        <v>0</v>
      </c>
      <c r="C1501" s="24">
        <v>0</v>
      </c>
      <c r="E1501" t="s">
        <v>11627</v>
      </c>
    </row>
    <row r="1502" spans="1:5" hidden="1" x14ac:dyDescent="0.3">
      <c r="A1502" s="21" t="s">
        <v>8579</v>
      </c>
      <c r="B1502" s="23">
        <v>145</v>
      </c>
      <c r="C1502" s="24">
        <v>0</v>
      </c>
      <c r="E1502" t="s">
        <v>11628</v>
      </c>
    </row>
    <row r="1503" spans="1:5" hidden="1" x14ac:dyDescent="0.3">
      <c r="A1503" s="21" t="s">
        <v>8580</v>
      </c>
      <c r="B1503" s="23">
        <v>0</v>
      </c>
      <c r="C1503" s="24">
        <v>0</v>
      </c>
      <c r="E1503" t="s">
        <v>11629</v>
      </c>
    </row>
    <row r="1504" spans="1:5" hidden="1" x14ac:dyDescent="0.3">
      <c r="A1504" s="21" t="s">
        <v>8581</v>
      </c>
      <c r="B1504" s="23">
        <v>0</v>
      </c>
      <c r="C1504" s="24">
        <v>0</v>
      </c>
      <c r="E1504" t="s">
        <v>11630</v>
      </c>
    </row>
    <row r="1505" spans="1:5" hidden="1" x14ac:dyDescent="0.3">
      <c r="A1505" s="21" t="s">
        <v>8582</v>
      </c>
      <c r="B1505" s="23">
        <v>0</v>
      </c>
      <c r="C1505" s="24">
        <v>0</v>
      </c>
      <c r="E1505" t="s">
        <v>11631</v>
      </c>
    </row>
    <row r="1506" spans="1:5" hidden="1" x14ac:dyDescent="0.3">
      <c r="A1506" s="21" t="s">
        <v>8583</v>
      </c>
      <c r="B1506" s="23">
        <v>0</v>
      </c>
      <c r="C1506" s="24">
        <v>0</v>
      </c>
      <c r="E1506" t="s">
        <v>11632</v>
      </c>
    </row>
    <row r="1507" spans="1:5" hidden="1" x14ac:dyDescent="0.3">
      <c r="A1507" s="21" t="s">
        <v>8584</v>
      </c>
      <c r="B1507" s="23">
        <v>0</v>
      </c>
      <c r="C1507" s="24">
        <v>0</v>
      </c>
      <c r="E1507" t="s">
        <v>11633</v>
      </c>
    </row>
    <row r="1508" spans="1:5" hidden="1" x14ac:dyDescent="0.3">
      <c r="A1508" s="21" t="s">
        <v>8585</v>
      </c>
      <c r="B1508" s="23">
        <v>0</v>
      </c>
      <c r="C1508" s="24">
        <v>0</v>
      </c>
      <c r="E1508" t="s">
        <v>11634</v>
      </c>
    </row>
    <row r="1509" spans="1:5" hidden="1" x14ac:dyDescent="0.3">
      <c r="A1509" s="21" t="s">
        <v>8586</v>
      </c>
      <c r="B1509" s="23">
        <v>0</v>
      </c>
      <c r="C1509" s="24">
        <v>0</v>
      </c>
      <c r="E1509" t="s">
        <v>11635</v>
      </c>
    </row>
    <row r="1510" spans="1:5" hidden="1" x14ac:dyDescent="0.3">
      <c r="A1510" s="21" t="s">
        <v>8587</v>
      </c>
      <c r="B1510" s="23">
        <v>0</v>
      </c>
      <c r="C1510" s="24">
        <v>0</v>
      </c>
      <c r="E1510" t="s">
        <v>11636</v>
      </c>
    </row>
    <row r="1511" spans="1:5" hidden="1" x14ac:dyDescent="0.3">
      <c r="A1511" s="21" t="s">
        <v>8588</v>
      </c>
      <c r="B1511" s="23">
        <v>0</v>
      </c>
      <c r="C1511" s="24">
        <v>0</v>
      </c>
      <c r="E1511" t="s">
        <v>11637</v>
      </c>
    </row>
    <row r="1512" spans="1:5" hidden="1" x14ac:dyDescent="0.3">
      <c r="A1512" s="21" t="s">
        <v>8589</v>
      </c>
      <c r="B1512" s="23">
        <v>0</v>
      </c>
      <c r="C1512" s="24">
        <v>0</v>
      </c>
      <c r="E1512" t="s">
        <v>11638</v>
      </c>
    </row>
    <row r="1513" spans="1:5" hidden="1" x14ac:dyDescent="0.3">
      <c r="A1513" s="21" t="s">
        <v>8590</v>
      </c>
      <c r="B1513" s="23">
        <v>0</v>
      </c>
      <c r="C1513" s="24">
        <v>0</v>
      </c>
      <c r="E1513" t="s">
        <v>11639</v>
      </c>
    </row>
    <row r="1514" spans="1:5" hidden="1" x14ac:dyDescent="0.3">
      <c r="A1514" s="21" t="s">
        <v>8591</v>
      </c>
      <c r="B1514" s="23">
        <v>0</v>
      </c>
      <c r="C1514" s="24">
        <v>0</v>
      </c>
      <c r="E1514" t="s">
        <v>11640</v>
      </c>
    </row>
    <row r="1515" spans="1:5" hidden="1" x14ac:dyDescent="0.3">
      <c r="A1515" s="21" t="s">
        <v>8592</v>
      </c>
      <c r="B1515" s="23">
        <v>0</v>
      </c>
      <c r="C1515" s="24">
        <v>0</v>
      </c>
      <c r="E1515" t="s">
        <v>11641</v>
      </c>
    </row>
    <row r="1516" spans="1:5" hidden="1" x14ac:dyDescent="0.3">
      <c r="A1516" s="21" t="s">
        <v>8593</v>
      </c>
      <c r="B1516" s="23">
        <v>0</v>
      </c>
      <c r="C1516" s="24">
        <v>0</v>
      </c>
      <c r="E1516" t="s">
        <v>11642</v>
      </c>
    </row>
    <row r="1517" spans="1:5" hidden="1" x14ac:dyDescent="0.3">
      <c r="A1517" s="21" t="s">
        <v>8594</v>
      </c>
      <c r="B1517" s="23">
        <v>0</v>
      </c>
      <c r="C1517" s="24">
        <v>0</v>
      </c>
      <c r="E1517" t="s">
        <v>11643</v>
      </c>
    </row>
    <row r="1518" spans="1:5" hidden="1" x14ac:dyDescent="0.3">
      <c r="A1518" s="21" t="s">
        <v>8595</v>
      </c>
      <c r="B1518" s="23">
        <v>0</v>
      </c>
      <c r="C1518" s="24">
        <v>0</v>
      </c>
      <c r="E1518" t="s">
        <v>11644</v>
      </c>
    </row>
    <row r="1519" spans="1:5" hidden="1" x14ac:dyDescent="0.3">
      <c r="A1519" s="21" t="s">
        <v>8596</v>
      </c>
      <c r="B1519" s="23">
        <v>0</v>
      </c>
      <c r="C1519" s="24">
        <v>0</v>
      </c>
      <c r="E1519" t="s">
        <v>11645</v>
      </c>
    </row>
    <row r="1520" spans="1:5" hidden="1" x14ac:dyDescent="0.3">
      <c r="A1520" s="21" t="s">
        <v>8597</v>
      </c>
      <c r="B1520" s="23">
        <v>0</v>
      </c>
      <c r="C1520" s="24">
        <v>0</v>
      </c>
      <c r="E1520" t="s">
        <v>11646</v>
      </c>
    </row>
    <row r="1521" spans="1:5" hidden="1" x14ac:dyDescent="0.3">
      <c r="A1521" s="21" t="s">
        <v>8598</v>
      </c>
      <c r="B1521" s="23">
        <v>0</v>
      </c>
      <c r="C1521" s="24">
        <v>0</v>
      </c>
      <c r="E1521" t="s">
        <v>11647</v>
      </c>
    </row>
    <row r="1522" spans="1:5" hidden="1" x14ac:dyDescent="0.3">
      <c r="A1522" s="21" t="s">
        <v>8599</v>
      </c>
      <c r="B1522" s="23">
        <v>0</v>
      </c>
      <c r="C1522" s="24">
        <v>0</v>
      </c>
      <c r="E1522" t="s">
        <v>11648</v>
      </c>
    </row>
    <row r="1523" spans="1:5" hidden="1" x14ac:dyDescent="0.3">
      <c r="A1523" s="21" t="s">
        <v>8600</v>
      </c>
      <c r="B1523" s="23">
        <v>0</v>
      </c>
      <c r="C1523" s="24">
        <v>0</v>
      </c>
      <c r="E1523" t="s">
        <v>11649</v>
      </c>
    </row>
    <row r="1524" spans="1:5" hidden="1" x14ac:dyDescent="0.3">
      <c r="A1524" s="21" t="s">
        <v>8601</v>
      </c>
      <c r="B1524" s="23">
        <v>0</v>
      </c>
      <c r="C1524" s="24">
        <v>0</v>
      </c>
      <c r="E1524" t="s">
        <v>11650</v>
      </c>
    </row>
    <row r="1525" spans="1:5" hidden="1" x14ac:dyDescent="0.3">
      <c r="A1525" s="21" t="s">
        <v>8602</v>
      </c>
      <c r="B1525" s="23">
        <v>0</v>
      </c>
      <c r="C1525" s="24">
        <v>0</v>
      </c>
      <c r="E1525" t="s">
        <v>11651</v>
      </c>
    </row>
    <row r="1526" spans="1:5" hidden="1" x14ac:dyDescent="0.3">
      <c r="A1526" s="21" t="s">
        <v>8603</v>
      </c>
      <c r="B1526" s="23">
        <v>0</v>
      </c>
      <c r="C1526" s="24">
        <v>0</v>
      </c>
      <c r="E1526" t="s">
        <v>11652</v>
      </c>
    </row>
    <row r="1527" spans="1:5" hidden="1" x14ac:dyDescent="0.3">
      <c r="A1527" s="21" t="s">
        <v>8604</v>
      </c>
      <c r="B1527" s="23">
        <v>0</v>
      </c>
      <c r="C1527" s="24">
        <v>0</v>
      </c>
      <c r="E1527" t="s">
        <v>11653</v>
      </c>
    </row>
    <row r="1528" spans="1:5" hidden="1" x14ac:dyDescent="0.3">
      <c r="A1528" s="21" t="s">
        <v>8605</v>
      </c>
      <c r="B1528" s="23">
        <v>0</v>
      </c>
      <c r="C1528" s="24">
        <v>0</v>
      </c>
      <c r="E1528" t="s">
        <v>11654</v>
      </c>
    </row>
    <row r="1529" spans="1:5" hidden="1" x14ac:dyDescent="0.3">
      <c r="A1529" s="21" t="s">
        <v>8606</v>
      </c>
      <c r="B1529" s="23">
        <v>0</v>
      </c>
      <c r="C1529" s="24">
        <v>0</v>
      </c>
      <c r="E1529" t="s">
        <v>11655</v>
      </c>
    </row>
    <row r="1530" spans="1:5" hidden="1" x14ac:dyDescent="0.3">
      <c r="A1530" s="21" t="s">
        <v>8607</v>
      </c>
      <c r="B1530" s="23">
        <v>0</v>
      </c>
      <c r="C1530" s="24">
        <v>0</v>
      </c>
      <c r="E1530" t="s">
        <v>11656</v>
      </c>
    </row>
    <row r="1531" spans="1:5" hidden="1" x14ac:dyDescent="0.3">
      <c r="A1531" s="21" t="s">
        <v>8608</v>
      </c>
      <c r="B1531" s="23">
        <v>0</v>
      </c>
      <c r="C1531" s="24">
        <v>0</v>
      </c>
      <c r="E1531" t="s">
        <v>11657</v>
      </c>
    </row>
    <row r="1532" spans="1:5" hidden="1" x14ac:dyDescent="0.3">
      <c r="A1532" s="21" t="s">
        <v>8609</v>
      </c>
      <c r="B1532" s="23">
        <v>0</v>
      </c>
      <c r="C1532" s="24">
        <v>0</v>
      </c>
      <c r="E1532" t="s">
        <v>11658</v>
      </c>
    </row>
    <row r="1533" spans="1:5" hidden="1" x14ac:dyDescent="0.3">
      <c r="A1533" s="21" t="s">
        <v>8610</v>
      </c>
      <c r="B1533" s="23">
        <v>0</v>
      </c>
      <c r="C1533" s="24">
        <v>0</v>
      </c>
      <c r="E1533" t="s">
        <v>11659</v>
      </c>
    </row>
    <row r="1534" spans="1:5" hidden="1" x14ac:dyDescent="0.3">
      <c r="A1534" s="21" t="s">
        <v>8611</v>
      </c>
      <c r="B1534" s="23">
        <v>0</v>
      </c>
      <c r="C1534" s="24">
        <v>0</v>
      </c>
      <c r="E1534" t="s">
        <v>11660</v>
      </c>
    </row>
    <row r="1535" spans="1:5" hidden="1" x14ac:dyDescent="0.3">
      <c r="A1535" s="21" t="s">
        <v>8612</v>
      </c>
      <c r="B1535" s="23">
        <v>0</v>
      </c>
      <c r="C1535" s="24">
        <v>0</v>
      </c>
      <c r="E1535" t="s">
        <v>11661</v>
      </c>
    </row>
    <row r="1536" spans="1:5" hidden="1" x14ac:dyDescent="0.3">
      <c r="A1536" s="21" t="s">
        <v>8613</v>
      </c>
      <c r="B1536" s="23">
        <v>0</v>
      </c>
      <c r="C1536" s="24">
        <v>0</v>
      </c>
      <c r="E1536" t="s">
        <v>11662</v>
      </c>
    </row>
    <row r="1537" spans="1:5" hidden="1" x14ac:dyDescent="0.3">
      <c r="A1537" s="21" t="s">
        <v>8614</v>
      </c>
      <c r="B1537" s="23">
        <v>0</v>
      </c>
      <c r="C1537" s="24">
        <v>0</v>
      </c>
      <c r="E1537" t="s">
        <v>11663</v>
      </c>
    </row>
    <row r="1538" spans="1:5" hidden="1" x14ac:dyDescent="0.3">
      <c r="A1538" s="21" t="s">
        <v>8615</v>
      </c>
      <c r="B1538" s="23">
        <v>0</v>
      </c>
      <c r="C1538" s="24">
        <v>0</v>
      </c>
      <c r="E1538" t="s">
        <v>11664</v>
      </c>
    </row>
    <row r="1539" spans="1:5" hidden="1" x14ac:dyDescent="0.3">
      <c r="A1539" s="21" t="s">
        <v>8616</v>
      </c>
      <c r="B1539" s="23">
        <v>0</v>
      </c>
      <c r="C1539" s="24">
        <v>0</v>
      </c>
      <c r="E1539" t="s">
        <v>11665</v>
      </c>
    </row>
    <row r="1540" spans="1:5" hidden="1" x14ac:dyDescent="0.3">
      <c r="A1540" s="21" t="s">
        <v>8617</v>
      </c>
      <c r="B1540" s="23">
        <v>0</v>
      </c>
      <c r="C1540" s="24">
        <v>0</v>
      </c>
      <c r="E1540" t="s">
        <v>11666</v>
      </c>
    </row>
    <row r="1541" spans="1:5" hidden="1" x14ac:dyDescent="0.3">
      <c r="A1541" s="21" t="s">
        <v>8618</v>
      </c>
      <c r="B1541" s="23">
        <v>0</v>
      </c>
      <c r="C1541" s="24">
        <v>0</v>
      </c>
      <c r="E1541" t="s">
        <v>11667</v>
      </c>
    </row>
    <row r="1542" spans="1:5" hidden="1" x14ac:dyDescent="0.3">
      <c r="A1542" s="21" t="s">
        <v>8619</v>
      </c>
      <c r="B1542" s="23">
        <v>0</v>
      </c>
      <c r="C1542" s="24">
        <v>0</v>
      </c>
      <c r="E1542" t="s">
        <v>11668</v>
      </c>
    </row>
    <row r="1543" spans="1:5" hidden="1" x14ac:dyDescent="0.3">
      <c r="A1543" s="21" t="s">
        <v>8620</v>
      </c>
      <c r="B1543" s="23">
        <v>0</v>
      </c>
      <c r="C1543" s="24">
        <v>0</v>
      </c>
      <c r="E1543" t="s">
        <v>11669</v>
      </c>
    </row>
    <row r="1544" spans="1:5" hidden="1" x14ac:dyDescent="0.3">
      <c r="A1544" s="21" t="s">
        <v>8621</v>
      </c>
      <c r="B1544" s="23">
        <v>0</v>
      </c>
      <c r="C1544" s="24">
        <v>0</v>
      </c>
      <c r="E1544" t="s">
        <v>11670</v>
      </c>
    </row>
    <row r="1545" spans="1:5" hidden="1" x14ac:dyDescent="0.3">
      <c r="A1545" s="21" t="s">
        <v>8622</v>
      </c>
      <c r="B1545" s="23">
        <v>0</v>
      </c>
      <c r="C1545" s="24">
        <v>0</v>
      </c>
      <c r="E1545" t="s">
        <v>11671</v>
      </c>
    </row>
    <row r="1546" spans="1:5" hidden="1" x14ac:dyDescent="0.3">
      <c r="A1546" s="21" t="s">
        <v>8623</v>
      </c>
      <c r="B1546" s="23">
        <v>0</v>
      </c>
      <c r="C1546" s="24">
        <v>0</v>
      </c>
      <c r="E1546" t="s">
        <v>11672</v>
      </c>
    </row>
    <row r="1547" spans="1:5" hidden="1" x14ac:dyDescent="0.3">
      <c r="A1547" s="21" t="s">
        <v>8624</v>
      </c>
      <c r="B1547" s="23">
        <v>0</v>
      </c>
      <c r="C1547" s="24">
        <v>0</v>
      </c>
      <c r="E1547" t="s">
        <v>11673</v>
      </c>
    </row>
    <row r="1548" spans="1:5" hidden="1" x14ac:dyDescent="0.3">
      <c r="A1548" s="21" t="s">
        <v>8625</v>
      </c>
      <c r="B1548" s="23">
        <v>0</v>
      </c>
      <c r="C1548" s="24">
        <v>0</v>
      </c>
      <c r="E1548" t="s">
        <v>11674</v>
      </c>
    </row>
    <row r="1549" spans="1:5" hidden="1" x14ac:dyDescent="0.3">
      <c r="A1549" s="21" t="s">
        <v>8626</v>
      </c>
      <c r="B1549" s="23">
        <v>0</v>
      </c>
      <c r="C1549" s="24">
        <v>0</v>
      </c>
      <c r="E1549" t="s">
        <v>11675</v>
      </c>
    </row>
    <row r="1550" spans="1:5" hidden="1" x14ac:dyDescent="0.3">
      <c r="A1550" s="21" t="s">
        <v>8627</v>
      </c>
      <c r="B1550" s="23">
        <v>0</v>
      </c>
      <c r="C1550" s="24">
        <v>0</v>
      </c>
      <c r="E1550" t="s">
        <v>11676</v>
      </c>
    </row>
    <row r="1551" spans="1:5" hidden="1" x14ac:dyDescent="0.3">
      <c r="A1551" s="21" t="s">
        <v>8628</v>
      </c>
      <c r="B1551" s="23">
        <v>0</v>
      </c>
      <c r="C1551" s="24">
        <v>0</v>
      </c>
      <c r="E1551" t="s">
        <v>11677</v>
      </c>
    </row>
    <row r="1552" spans="1:5" hidden="1" x14ac:dyDescent="0.3">
      <c r="A1552" s="21" t="s">
        <v>8629</v>
      </c>
      <c r="B1552" s="23">
        <v>0</v>
      </c>
      <c r="C1552" s="24">
        <v>0</v>
      </c>
      <c r="E1552" t="s">
        <v>11678</v>
      </c>
    </row>
    <row r="1553" spans="1:5" hidden="1" x14ac:dyDescent="0.3">
      <c r="A1553" s="21" t="s">
        <v>8630</v>
      </c>
      <c r="B1553" s="23">
        <v>0</v>
      </c>
      <c r="C1553" s="24">
        <v>0</v>
      </c>
      <c r="E1553" t="s">
        <v>11679</v>
      </c>
    </row>
    <row r="1554" spans="1:5" hidden="1" x14ac:dyDescent="0.3">
      <c r="A1554" s="21" t="s">
        <v>8631</v>
      </c>
      <c r="B1554" s="23">
        <v>0</v>
      </c>
      <c r="C1554" s="24">
        <v>0</v>
      </c>
      <c r="E1554" t="s">
        <v>11680</v>
      </c>
    </row>
    <row r="1555" spans="1:5" hidden="1" x14ac:dyDescent="0.3">
      <c r="A1555" s="21" t="s">
        <v>8632</v>
      </c>
      <c r="B1555" s="23">
        <v>0</v>
      </c>
      <c r="C1555" s="24">
        <v>0</v>
      </c>
      <c r="E1555" t="s">
        <v>11681</v>
      </c>
    </row>
    <row r="1556" spans="1:5" hidden="1" x14ac:dyDescent="0.3">
      <c r="A1556" s="21" t="s">
        <v>8633</v>
      </c>
      <c r="B1556" s="23">
        <v>0</v>
      </c>
      <c r="C1556" s="24">
        <v>0</v>
      </c>
      <c r="E1556" t="s">
        <v>11682</v>
      </c>
    </row>
    <row r="1557" spans="1:5" hidden="1" x14ac:dyDescent="0.3">
      <c r="A1557" s="21" t="s">
        <v>8634</v>
      </c>
      <c r="B1557" s="23">
        <v>0</v>
      </c>
      <c r="C1557" s="24">
        <v>0</v>
      </c>
      <c r="E1557" t="s">
        <v>11683</v>
      </c>
    </row>
    <row r="1558" spans="1:5" hidden="1" x14ac:dyDescent="0.3">
      <c r="A1558" s="21" t="s">
        <v>8635</v>
      </c>
      <c r="B1558" s="23">
        <v>0</v>
      </c>
      <c r="C1558" s="24">
        <v>0</v>
      </c>
      <c r="E1558" t="s">
        <v>11684</v>
      </c>
    </row>
    <row r="1559" spans="1:5" hidden="1" x14ac:dyDescent="0.3">
      <c r="A1559" s="21" t="s">
        <v>8636</v>
      </c>
      <c r="B1559" s="23">
        <v>0</v>
      </c>
      <c r="C1559" s="24">
        <v>0</v>
      </c>
      <c r="E1559" t="s">
        <v>11685</v>
      </c>
    </row>
    <row r="1560" spans="1:5" hidden="1" x14ac:dyDescent="0.3">
      <c r="A1560" s="21" t="s">
        <v>8637</v>
      </c>
      <c r="B1560" s="23">
        <v>0</v>
      </c>
      <c r="C1560" s="24">
        <v>0</v>
      </c>
      <c r="E1560" t="s">
        <v>11686</v>
      </c>
    </row>
    <row r="1561" spans="1:5" hidden="1" x14ac:dyDescent="0.3">
      <c r="A1561" s="21" t="s">
        <v>8638</v>
      </c>
      <c r="B1561" s="23">
        <v>0</v>
      </c>
      <c r="C1561" s="24">
        <v>0</v>
      </c>
      <c r="E1561" t="s">
        <v>11687</v>
      </c>
    </row>
    <row r="1562" spans="1:5" hidden="1" x14ac:dyDescent="0.3">
      <c r="A1562" s="21" t="s">
        <v>8639</v>
      </c>
      <c r="B1562" s="23">
        <v>0</v>
      </c>
      <c r="C1562" s="24">
        <v>0</v>
      </c>
      <c r="E1562" t="s">
        <v>11688</v>
      </c>
    </row>
    <row r="1563" spans="1:5" hidden="1" x14ac:dyDescent="0.3">
      <c r="A1563" s="21" t="s">
        <v>8640</v>
      </c>
      <c r="B1563" s="23">
        <v>0</v>
      </c>
      <c r="C1563" s="24">
        <v>0</v>
      </c>
      <c r="E1563" t="s">
        <v>11689</v>
      </c>
    </row>
    <row r="1564" spans="1:5" hidden="1" x14ac:dyDescent="0.3">
      <c r="A1564" s="21" t="s">
        <v>8641</v>
      </c>
      <c r="B1564" s="23">
        <v>0</v>
      </c>
      <c r="C1564" s="24">
        <v>0</v>
      </c>
      <c r="E1564" t="s">
        <v>11690</v>
      </c>
    </row>
    <row r="1565" spans="1:5" hidden="1" x14ac:dyDescent="0.3">
      <c r="A1565" s="21" t="s">
        <v>8642</v>
      </c>
      <c r="B1565" s="23">
        <v>0</v>
      </c>
      <c r="C1565" s="24">
        <v>0</v>
      </c>
      <c r="E1565" t="s">
        <v>11691</v>
      </c>
    </row>
    <row r="1566" spans="1:5" hidden="1" x14ac:dyDescent="0.3">
      <c r="A1566" s="21" t="s">
        <v>8643</v>
      </c>
      <c r="B1566" s="23">
        <v>0</v>
      </c>
      <c r="C1566" s="24">
        <v>0</v>
      </c>
      <c r="E1566" t="s">
        <v>11692</v>
      </c>
    </row>
    <row r="1567" spans="1:5" hidden="1" x14ac:dyDescent="0.3">
      <c r="A1567" s="21" t="s">
        <v>8644</v>
      </c>
      <c r="B1567" s="23">
        <v>0</v>
      </c>
      <c r="C1567" s="24">
        <v>0</v>
      </c>
      <c r="E1567" t="s">
        <v>11693</v>
      </c>
    </row>
    <row r="1568" spans="1:5" hidden="1" x14ac:dyDescent="0.3">
      <c r="A1568" s="21" t="s">
        <v>8645</v>
      </c>
      <c r="B1568" s="23">
        <v>0</v>
      </c>
      <c r="C1568" s="24">
        <v>0</v>
      </c>
      <c r="E1568" t="s">
        <v>11694</v>
      </c>
    </row>
    <row r="1569" spans="1:5" hidden="1" x14ac:dyDescent="0.3">
      <c r="A1569" s="21" t="s">
        <v>8646</v>
      </c>
      <c r="B1569" s="23">
        <v>0</v>
      </c>
      <c r="C1569" s="24">
        <v>0</v>
      </c>
      <c r="E1569" t="s">
        <v>11695</v>
      </c>
    </row>
    <row r="1570" spans="1:5" hidden="1" x14ac:dyDescent="0.3">
      <c r="A1570" s="21" t="s">
        <v>8647</v>
      </c>
      <c r="B1570" s="23">
        <v>0</v>
      </c>
      <c r="C1570" s="24">
        <v>0</v>
      </c>
      <c r="E1570" t="s">
        <v>11696</v>
      </c>
    </row>
    <row r="1571" spans="1:5" hidden="1" x14ac:dyDescent="0.3">
      <c r="A1571" s="21" t="s">
        <v>8648</v>
      </c>
      <c r="B1571" s="23">
        <v>0</v>
      </c>
      <c r="C1571" s="24">
        <v>0</v>
      </c>
      <c r="E1571" t="s">
        <v>11697</v>
      </c>
    </row>
    <row r="1572" spans="1:5" hidden="1" x14ac:dyDescent="0.3">
      <c r="A1572" s="21" t="s">
        <v>8649</v>
      </c>
      <c r="B1572" s="23">
        <v>0</v>
      </c>
      <c r="C1572" s="24">
        <v>0</v>
      </c>
      <c r="E1572" t="s">
        <v>11698</v>
      </c>
    </row>
    <row r="1573" spans="1:5" hidden="1" x14ac:dyDescent="0.3">
      <c r="A1573" s="21" t="s">
        <v>8650</v>
      </c>
      <c r="B1573" s="23">
        <v>0</v>
      </c>
      <c r="C1573" s="24">
        <v>0</v>
      </c>
      <c r="E1573" t="s">
        <v>11699</v>
      </c>
    </row>
    <row r="1574" spans="1:5" hidden="1" x14ac:dyDescent="0.3">
      <c r="A1574" s="21" t="s">
        <v>8651</v>
      </c>
      <c r="B1574" s="23">
        <v>0</v>
      </c>
      <c r="C1574" s="24">
        <v>0</v>
      </c>
      <c r="E1574" t="s">
        <v>11700</v>
      </c>
    </row>
    <row r="1575" spans="1:5" hidden="1" x14ac:dyDescent="0.3">
      <c r="A1575" s="21" t="s">
        <v>8652</v>
      </c>
      <c r="B1575" s="23">
        <v>0</v>
      </c>
      <c r="C1575" s="24">
        <v>0</v>
      </c>
      <c r="E1575" t="s">
        <v>11701</v>
      </c>
    </row>
    <row r="1576" spans="1:5" hidden="1" x14ac:dyDescent="0.3">
      <c r="A1576" s="21" t="s">
        <v>8653</v>
      </c>
      <c r="B1576" s="23">
        <v>0</v>
      </c>
      <c r="C1576" s="24">
        <v>0</v>
      </c>
      <c r="E1576" t="s">
        <v>11702</v>
      </c>
    </row>
    <row r="1577" spans="1:5" hidden="1" x14ac:dyDescent="0.3">
      <c r="A1577" s="21" t="s">
        <v>8654</v>
      </c>
      <c r="B1577" s="23">
        <v>0</v>
      </c>
      <c r="C1577" s="24">
        <v>0</v>
      </c>
      <c r="E1577" t="s">
        <v>11703</v>
      </c>
    </row>
    <row r="1578" spans="1:5" hidden="1" x14ac:dyDescent="0.3">
      <c r="A1578" s="21" t="s">
        <v>8655</v>
      </c>
      <c r="B1578" s="23">
        <v>0</v>
      </c>
      <c r="C1578" s="24">
        <v>0</v>
      </c>
      <c r="E1578" t="s">
        <v>11704</v>
      </c>
    </row>
    <row r="1579" spans="1:5" hidden="1" x14ac:dyDescent="0.3">
      <c r="A1579" s="21" t="s">
        <v>8656</v>
      </c>
      <c r="B1579" s="23">
        <v>0</v>
      </c>
      <c r="C1579" s="24">
        <v>0</v>
      </c>
      <c r="E1579" t="s">
        <v>11705</v>
      </c>
    </row>
    <row r="1580" spans="1:5" hidden="1" x14ac:dyDescent="0.3">
      <c r="A1580" s="21" t="s">
        <v>8657</v>
      </c>
      <c r="B1580" s="23">
        <v>0</v>
      </c>
      <c r="C1580" s="24">
        <v>0</v>
      </c>
      <c r="E1580" t="s">
        <v>11706</v>
      </c>
    </row>
    <row r="1581" spans="1:5" hidden="1" x14ac:dyDescent="0.3">
      <c r="A1581" s="21" t="s">
        <v>8658</v>
      </c>
      <c r="B1581" s="23">
        <v>0</v>
      </c>
      <c r="C1581" s="24">
        <v>0</v>
      </c>
      <c r="E1581" t="s">
        <v>11707</v>
      </c>
    </row>
    <row r="1582" spans="1:5" hidden="1" x14ac:dyDescent="0.3">
      <c r="A1582" s="21" t="s">
        <v>8659</v>
      </c>
      <c r="B1582" s="23">
        <v>0</v>
      </c>
      <c r="C1582" s="24">
        <v>0</v>
      </c>
      <c r="E1582" t="s">
        <v>11708</v>
      </c>
    </row>
    <row r="1583" spans="1:5" hidden="1" x14ac:dyDescent="0.3">
      <c r="A1583" s="21" t="s">
        <v>8660</v>
      </c>
      <c r="B1583" s="23">
        <v>0</v>
      </c>
      <c r="C1583" s="24">
        <v>0</v>
      </c>
      <c r="E1583" t="s">
        <v>11709</v>
      </c>
    </row>
    <row r="1584" spans="1:5" hidden="1" x14ac:dyDescent="0.3">
      <c r="A1584" s="21" t="s">
        <v>8661</v>
      </c>
      <c r="B1584" s="23">
        <v>0</v>
      </c>
      <c r="C1584" s="24">
        <v>0</v>
      </c>
      <c r="E1584" t="s">
        <v>11710</v>
      </c>
    </row>
    <row r="1585" spans="1:5" hidden="1" x14ac:dyDescent="0.3">
      <c r="A1585" s="21" t="s">
        <v>8662</v>
      </c>
      <c r="B1585" s="23">
        <v>0</v>
      </c>
      <c r="C1585" s="24">
        <v>0</v>
      </c>
      <c r="E1585" t="s">
        <v>11711</v>
      </c>
    </row>
    <row r="1586" spans="1:5" hidden="1" x14ac:dyDescent="0.3">
      <c r="A1586" s="21" t="s">
        <v>8663</v>
      </c>
      <c r="B1586" s="23">
        <v>0</v>
      </c>
      <c r="C1586" s="24">
        <v>0</v>
      </c>
      <c r="E1586" t="s">
        <v>11712</v>
      </c>
    </row>
    <row r="1587" spans="1:5" hidden="1" x14ac:dyDescent="0.3">
      <c r="A1587" s="21" t="s">
        <v>8664</v>
      </c>
      <c r="B1587" s="23">
        <v>0</v>
      </c>
      <c r="C1587" s="24">
        <v>0</v>
      </c>
      <c r="E1587" t="s">
        <v>11713</v>
      </c>
    </row>
    <row r="1588" spans="1:5" hidden="1" x14ac:dyDescent="0.3">
      <c r="A1588" s="21" t="s">
        <v>8665</v>
      </c>
      <c r="B1588" s="23">
        <v>0</v>
      </c>
      <c r="C1588" s="24">
        <v>0</v>
      </c>
      <c r="E1588" t="s">
        <v>11714</v>
      </c>
    </row>
    <row r="1589" spans="1:5" hidden="1" x14ac:dyDescent="0.3">
      <c r="A1589" s="21" t="s">
        <v>8666</v>
      </c>
      <c r="B1589" s="23">
        <v>0</v>
      </c>
      <c r="C1589" s="24">
        <v>0</v>
      </c>
      <c r="E1589" t="s">
        <v>11715</v>
      </c>
    </row>
    <row r="1590" spans="1:5" hidden="1" x14ac:dyDescent="0.3">
      <c r="A1590" s="21" t="s">
        <v>8667</v>
      </c>
      <c r="B1590" s="23">
        <v>0</v>
      </c>
      <c r="C1590" s="24">
        <v>0</v>
      </c>
      <c r="E1590" t="s">
        <v>11716</v>
      </c>
    </row>
    <row r="1591" spans="1:5" hidden="1" x14ac:dyDescent="0.3">
      <c r="A1591" s="21" t="s">
        <v>8668</v>
      </c>
      <c r="B1591" s="23">
        <v>0</v>
      </c>
      <c r="C1591" s="24">
        <v>0</v>
      </c>
      <c r="E1591" t="s">
        <v>11717</v>
      </c>
    </row>
    <row r="1592" spans="1:5" hidden="1" x14ac:dyDescent="0.3">
      <c r="A1592" s="21" t="s">
        <v>8669</v>
      </c>
      <c r="B1592" s="23">
        <v>0</v>
      </c>
      <c r="C1592" s="24">
        <v>0</v>
      </c>
      <c r="E1592" t="s">
        <v>11718</v>
      </c>
    </row>
    <row r="1593" spans="1:5" hidden="1" x14ac:dyDescent="0.3">
      <c r="A1593" s="21" t="s">
        <v>8670</v>
      </c>
      <c r="B1593" s="23">
        <v>0</v>
      </c>
      <c r="C1593" s="24">
        <v>0</v>
      </c>
      <c r="E1593" t="s">
        <v>11719</v>
      </c>
    </row>
    <row r="1594" spans="1:5" hidden="1" x14ac:dyDescent="0.3">
      <c r="A1594" s="21" t="s">
        <v>8671</v>
      </c>
      <c r="B1594" s="23">
        <v>0</v>
      </c>
      <c r="C1594" s="24">
        <v>0</v>
      </c>
      <c r="E1594" t="s">
        <v>11720</v>
      </c>
    </row>
    <row r="1595" spans="1:5" hidden="1" x14ac:dyDescent="0.3">
      <c r="A1595" s="21" t="s">
        <v>8672</v>
      </c>
      <c r="B1595" s="23">
        <v>0</v>
      </c>
      <c r="C1595" s="24">
        <v>0</v>
      </c>
      <c r="E1595" t="s">
        <v>11721</v>
      </c>
    </row>
    <row r="1596" spans="1:5" hidden="1" x14ac:dyDescent="0.3">
      <c r="A1596" s="21" t="s">
        <v>8673</v>
      </c>
      <c r="B1596" s="23">
        <v>0</v>
      </c>
      <c r="C1596" s="24">
        <v>0</v>
      </c>
      <c r="E1596" t="s">
        <v>11722</v>
      </c>
    </row>
    <row r="1597" spans="1:5" hidden="1" x14ac:dyDescent="0.3">
      <c r="A1597" s="21" t="s">
        <v>8674</v>
      </c>
      <c r="B1597" s="23">
        <v>0</v>
      </c>
      <c r="C1597" s="24">
        <v>0</v>
      </c>
      <c r="E1597" t="s">
        <v>11723</v>
      </c>
    </row>
    <row r="1598" spans="1:5" hidden="1" x14ac:dyDescent="0.3">
      <c r="A1598" s="21" t="s">
        <v>8675</v>
      </c>
      <c r="B1598" s="23">
        <v>0</v>
      </c>
      <c r="C1598" s="24">
        <v>0</v>
      </c>
      <c r="E1598" t="s">
        <v>11724</v>
      </c>
    </row>
    <row r="1599" spans="1:5" hidden="1" x14ac:dyDescent="0.3">
      <c r="A1599" s="21" t="s">
        <v>8676</v>
      </c>
      <c r="B1599" s="23">
        <v>0</v>
      </c>
      <c r="C1599" s="24">
        <v>0</v>
      </c>
      <c r="E1599" t="s">
        <v>11725</v>
      </c>
    </row>
    <row r="1600" spans="1:5" hidden="1" x14ac:dyDescent="0.3">
      <c r="A1600" s="21" t="s">
        <v>8677</v>
      </c>
      <c r="B1600" s="23">
        <v>0</v>
      </c>
      <c r="C1600" s="24">
        <v>0</v>
      </c>
      <c r="E1600" t="s">
        <v>11726</v>
      </c>
    </row>
    <row r="1601" spans="1:5" hidden="1" x14ac:dyDescent="0.3">
      <c r="A1601" s="21" t="s">
        <v>8678</v>
      </c>
      <c r="B1601" s="23">
        <v>0</v>
      </c>
      <c r="C1601" s="24">
        <v>0</v>
      </c>
      <c r="E1601" t="s">
        <v>11727</v>
      </c>
    </row>
    <row r="1602" spans="1:5" hidden="1" x14ac:dyDescent="0.3">
      <c r="A1602" s="21" t="s">
        <v>8679</v>
      </c>
      <c r="B1602" s="23">
        <v>0</v>
      </c>
      <c r="C1602" s="24">
        <v>0</v>
      </c>
      <c r="E1602" t="s">
        <v>11728</v>
      </c>
    </row>
    <row r="1603" spans="1:5" hidden="1" x14ac:dyDescent="0.3">
      <c r="A1603" s="21" t="s">
        <v>8680</v>
      </c>
      <c r="B1603" s="23">
        <v>0</v>
      </c>
      <c r="C1603" s="24">
        <v>0</v>
      </c>
      <c r="E1603" t="s">
        <v>11729</v>
      </c>
    </row>
    <row r="1604" spans="1:5" hidden="1" x14ac:dyDescent="0.3">
      <c r="A1604" s="21" t="s">
        <v>8681</v>
      </c>
      <c r="B1604" s="23">
        <v>0</v>
      </c>
      <c r="C1604" s="24">
        <v>0</v>
      </c>
      <c r="E1604" t="s">
        <v>11730</v>
      </c>
    </row>
    <row r="1605" spans="1:5" hidden="1" x14ac:dyDescent="0.3">
      <c r="A1605" s="21" t="s">
        <v>8682</v>
      </c>
      <c r="B1605" s="23">
        <v>0</v>
      </c>
      <c r="C1605" s="24">
        <v>0</v>
      </c>
      <c r="E1605" t="s">
        <v>11731</v>
      </c>
    </row>
    <row r="1606" spans="1:5" hidden="1" x14ac:dyDescent="0.3">
      <c r="A1606" s="21" t="s">
        <v>8683</v>
      </c>
      <c r="B1606" s="23">
        <v>0</v>
      </c>
      <c r="C1606" s="24">
        <v>0</v>
      </c>
      <c r="E1606" t="s">
        <v>11732</v>
      </c>
    </row>
    <row r="1607" spans="1:5" hidden="1" x14ac:dyDescent="0.3">
      <c r="A1607" s="21" t="s">
        <v>8684</v>
      </c>
      <c r="B1607" s="23">
        <v>0</v>
      </c>
      <c r="C1607" s="24">
        <v>0</v>
      </c>
      <c r="E1607" t="s">
        <v>11733</v>
      </c>
    </row>
    <row r="1608" spans="1:5" hidden="1" x14ac:dyDescent="0.3">
      <c r="A1608" s="21" t="s">
        <v>8685</v>
      </c>
      <c r="B1608" s="23">
        <v>0</v>
      </c>
      <c r="C1608" s="24">
        <v>0</v>
      </c>
      <c r="E1608" t="s">
        <v>11734</v>
      </c>
    </row>
    <row r="1609" spans="1:5" hidden="1" x14ac:dyDescent="0.3">
      <c r="A1609" s="21" t="s">
        <v>8686</v>
      </c>
      <c r="B1609" s="23">
        <v>0</v>
      </c>
      <c r="C1609" s="24">
        <v>0</v>
      </c>
      <c r="E1609" t="s">
        <v>11735</v>
      </c>
    </row>
    <row r="1610" spans="1:5" hidden="1" x14ac:dyDescent="0.3">
      <c r="A1610" s="21" t="s">
        <v>8687</v>
      </c>
      <c r="B1610" s="23">
        <v>0</v>
      </c>
      <c r="C1610" s="24">
        <v>0</v>
      </c>
      <c r="E1610" t="s">
        <v>11736</v>
      </c>
    </row>
    <row r="1611" spans="1:5" hidden="1" x14ac:dyDescent="0.3">
      <c r="A1611" s="21" t="s">
        <v>8688</v>
      </c>
      <c r="B1611" s="23">
        <v>0</v>
      </c>
      <c r="C1611" s="24">
        <v>0</v>
      </c>
      <c r="E1611" t="s">
        <v>11737</v>
      </c>
    </row>
    <row r="1612" spans="1:5" hidden="1" x14ac:dyDescent="0.3">
      <c r="A1612" s="21" t="s">
        <v>8689</v>
      </c>
      <c r="B1612" s="23">
        <v>0</v>
      </c>
      <c r="C1612" s="24">
        <v>0</v>
      </c>
      <c r="E1612" t="s">
        <v>11738</v>
      </c>
    </row>
    <row r="1613" spans="1:5" hidden="1" x14ac:dyDescent="0.3">
      <c r="A1613" s="21" t="s">
        <v>8690</v>
      </c>
      <c r="B1613" s="23">
        <v>0</v>
      </c>
      <c r="C1613" s="24">
        <v>0</v>
      </c>
      <c r="E1613" t="s">
        <v>11739</v>
      </c>
    </row>
    <row r="1614" spans="1:5" hidden="1" x14ac:dyDescent="0.3">
      <c r="A1614" s="21" t="s">
        <v>8691</v>
      </c>
      <c r="B1614" s="23">
        <v>0</v>
      </c>
      <c r="C1614" s="24">
        <v>0</v>
      </c>
      <c r="E1614" t="s">
        <v>11740</v>
      </c>
    </row>
    <row r="1615" spans="1:5" hidden="1" x14ac:dyDescent="0.3">
      <c r="A1615" s="21" t="s">
        <v>8692</v>
      </c>
      <c r="B1615" s="23">
        <v>0</v>
      </c>
      <c r="C1615" s="24">
        <v>0</v>
      </c>
      <c r="E1615" t="s">
        <v>11741</v>
      </c>
    </row>
    <row r="1616" spans="1:5" hidden="1" x14ac:dyDescent="0.3">
      <c r="A1616" s="21" t="s">
        <v>8693</v>
      </c>
      <c r="B1616" s="23">
        <v>0</v>
      </c>
      <c r="C1616" s="24">
        <v>0</v>
      </c>
      <c r="E1616" t="s">
        <v>11742</v>
      </c>
    </row>
    <row r="1617" spans="1:5" hidden="1" x14ac:dyDescent="0.3">
      <c r="A1617" s="21" t="s">
        <v>8694</v>
      </c>
      <c r="B1617" s="23">
        <v>0</v>
      </c>
      <c r="C1617" s="24">
        <v>0</v>
      </c>
      <c r="E1617" t="s">
        <v>11743</v>
      </c>
    </row>
    <row r="1618" spans="1:5" hidden="1" x14ac:dyDescent="0.3">
      <c r="A1618" s="21" t="s">
        <v>8695</v>
      </c>
      <c r="B1618" s="23">
        <v>0</v>
      </c>
      <c r="C1618" s="24">
        <v>0</v>
      </c>
      <c r="E1618" t="s">
        <v>11744</v>
      </c>
    </row>
    <row r="1619" spans="1:5" hidden="1" x14ac:dyDescent="0.3">
      <c r="A1619" s="21" t="s">
        <v>8696</v>
      </c>
      <c r="B1619" s="23">
        <v>0</v>
      </c>
      <c r="C1619" s="24">
        <v>0</v>
      </c>
      <c r="E1619" t="s">
        <v>11745</v>
      </c>
    </row>
    <row r="1620" spans="1:5" hidden="1" x14ac:dyDescent="0.3">
      <c r="A1620" s="21" t="s">
        <v>8697</v>
      </c>
      <c r="B1620" s="23">
        <v>0</v>
      </c>
      <c r="C1620" s="24">
        <v>0</v>
      </c>
      <c r="E1620" t="s">
        <v>11746</v>
      </c>
    </row>
    <row r="1621" spans="1:5" hidden="1" x14ac:dyDescent="0.3">
      <c r="A1621" s="21" t="s">
        <v>8698</v>
      </c>
      <c r="B1621" s="23">
        <v>0</v>
      </c>
      <c r="C1621" s="24">
        <v>0</v>
      </c>
      <c r="E1621" t="s">
        <v>11747</v>
      </c>
    </row>
    <row r="1622" spans="1:5" hidden="1" x14ac:dyDescent="0.3">
      <c r="A1622" s="21" t="s">
        <v>8699</v>
      </c>
      <c r="B1622" s="23">
        <v>0</v>
      </c>
      <c r="C1622" s="24">
        <v>0</v>
      </c>
      <c r="E1622" t="s">
        <v>11748</v>
      </c>
    </row>
    <row r="1623" spans="1:5" hidden="1" x14ac:dyDescent="0.3">
      <c r="A1623" s="21" t="s">
        <v>8700</v>
      </c>
      <c r="B1623" s="23">
        <v>0</v>
      </c>
      <c r="C1623" s="24">
        <v>0</v>
      </c>
      <c r="E1623" t="s">
        <v>11749</v>
      </c>
    </row>
    <row r="1624" spans="1:5" hidden="1" x14ac:dyDescent="0.3">
      <c r="A1624" s="21" t="s">
        <v>8701</v>
      </c>
      <c r="B1624" s="23">
        <v>0</v>
      </c>
      <c r="C1624" s="24">
        <v>0</v>
      </c>
      <c r="E1624" t="s">
        <v>11750</v>
      </c>
    </row>
    <row r="1625" spans="1:5" hidden="1" x14ac:dyDescent="0.3">
      <c r="A1625" s="21" t="s">
        <v>8702</v>
      </c>
      <c r="B1625" s="23">
        <v>0</v>
      </c>
      <c r="C1625" s="24">
        <v>0</v>
      </c>
      <c r="E1625" t="s">
        <v>11751</v>
      </c>
    </row>
    <row r="1626" spans="1:5" hidden="1" x14ac:dyDescent="0.3">
      <c r="A1626" s="21" t="s">
        <v>8703</v>
      </c>
      <c r="B1626" s="23">
        <v>0</v>
      </c>
      <c r="C1626" s="24">
        <v>0</v>
      </c>
      <c r="E1626" t="s">
        <v>11752</v>
      </c>
    </row>
    <row r="1627" spans="1:5" hidden="1" x14ac:dyDescent="0.3">
      <c r="A1627" s="21" t="s">
        <v>8704</v>
      </c>
      <c r="B1627" s="23">
        <v>0</v>
      </c>
      <c r="C1627" s="24">
        <v>0</v>
      </c>
      <c r="E1627" t="s">
        <v>11753</v>
      </c>
    </row>
    <row r="1628" spans="1:5" hidden="1" x14ac:dyDescent="0.3">
      <c r="A1628" s="21" t="s">
        <v>8705</v>
      </c>
      <c r="B1628" s="23">
        <v>0</v>
      </c>
      <c r="C1628" s="24">
        <v>0</v>
      </c>
      <c r="E1628" t="s">
        <v>11754</v>
      </c>
    </row>
    <row r="1629" spans="1:5" hidden="1" x14ac:dyDescent="0.3">
      <c r="A1629" s="21" t="s">
        <v>8706</v>
      </c>
      <c r="B1629" s="23">
        <v>0</v>
      </c>
      <c r="C1629" s="24">
        <v>0</v>
      </c>
      <c r="E1629" t="s">
        <v>11755</v>
      </c>
    </row>
    <row r="1630" spans="1:5" hidden="1" x14ac:dyDescent="0.3">
      <c r="A1630" s="21" t="s">
        <v>8707</v>
      </c>
      <c r="B1630" s="23">
        <v>0</v>
      </c>
      <c r="C1630" s="24">
        <v>0</v>
      </c>
      <c r="E1630" t="s">
        <v>11756</v>
      </c>
    </row>
    <row r="1631" spans="1:5" hidden="1" x14ac:dyDescent="0.3">
      <c r="A1631" s="21" t="s">
        <v>8708</v>
      </c>
      <c r="B1631" s="23">
        <v>0</v>
      </c>
      <c r="C1631" s="24">
        <v>0</v>
      </c>
      <c r="E1631" t="s">
        <v>11757</v>
      </c>
    </row>
    <row r="1632" spans="1:5" hidden="1" x14ac:dyDescent="0.3">
      <c r="A1632" s="21" t="s">
        <v>8709</v>
      </c>
      <c r="B1632" s="23">
        <v>0</v>
      </c>
      <c r="C1632" s="24">
        <v>0</v>
      </c>
      <c r="E1632" t="s">
        <v>11758</v>
      </c>
    </row>
    <row r="1633" spans="1:5" hidden="1" x14ac:dyDescent="0.3">
      <c r="A1633" s="21" t="s">
        <v>8710</v>
      </c>
      <c r="B1633" s="23">
        <v>0</v>
      </c>
      <c r="C1633" s="24">
        <v>0</v>
      </c>
      <c r="E1633" t="s">
        <v>11759</v>
      </c>
    </row>
    <row r="1634" spans="1:5" hidden="1" x14ac:dyDescent="0.3">
      <c r="A1634" s="21" t="s">
        <v>8711</v>
      </c>
      <c r="B1634" s="23">
        <v>0</v>
      </c>
      <c r="C1634" s="24">
        <v>0</v>
      </c>
      <c r="E1634" t="s">
        <v>11760</v>
      </c>
    </row>
    <row r="1635" spans="1:5" hidden="1" x14ac:dyDescent="0.3">
      <c r="A1635" s="21" t="s">
        <v>8712</v>
      </c>
      <c r="B1635" s="23">
        <v>0</v>
      </c>
      <c r="C1635" s="24">
        <v>0</v>
      </c>
      <c r="E1635" t="s">
        <v>11761</v>
      </c>
    </row>
    <row r="1636" spans="1:5" hidden="1" x14ac:dyDescent="0.3">
      <c r="A1636" s="21" t="s">
        <v>8713</v>
      </c>
      <c r="B1636" s="23">
        <v>0</v>
      </c>
      <c r="C1636" s="24">
        <v>0</v>
      </c>
      <c r="E1636" t="s">
        <v>11762</v>
      </c>
    </row>
    <row r="1637" spans="1:5" hidden="1" x14ac:dyDescent="0.3">
      <c r="A1637" s="21" t="s">
        <v>8714</v>
      </c>
      <c r="B1637" s="23">
        <v>0</v>
      </c>
      <c r="C1637" s="24">
        <v>0</v>
      </c>
      <c r="E1637" t="s">
        <v>11763</v>
      </c>
    </row>
    <row r="1638" spans="1:5" hidden="1" x14ac:dyDescent="0.3">
      <c r="A1638" s="21" t="s">
        <v>8715</v>
      </c>
      <c r="B1638" s="23">
        <v>0</v>
      </c>
      <c r="C1638" s="24">
        <v>0</v>
      </c>
      <c r="E1638" t="s">
        <v>11764</v>
      </c>
    </row>
    <row r="1639" spans="1:5" hidden="1" x14ac:dyDescent="0.3">
      <c r="A1639" s="21" t="s">
        <v>8716</v>
      </c>
      <c r="B1639" s="23">
        <v>0</v>
      </c>
      <c r="C1639" s="24">
        <v>0</v>
      </c>
      <c r="E1639" t="s">
        <v>11765</v>
      </c>
    </row>
    <row r="1640" spans="1:5" hidden="1" x14ac:dyDescent="0.3">
      <c r="A1640" s="21" t="s">
        <v>8717</v>
      </c>
      <c r="B1640" s="23">
        <v>0</v>
      </c>
      <c r="C1640" s="24">
        <v>0</v>
      </c>
      <c r="E1640" t="s">
        <v>11766</v>
      </c>
    </row>
    <row r="1641" spans="1:5" hidden="1" x14ac:dyDescent="0.3">
      <c r="A1641" s="21" t="s">
        <v>8718</v>
      </c>
      <c r="B1641" s="23">
        <v>0</v>
      </c>
      <c r="C1641" s="24">
        <v>0</v>
      </c>
      <c r="E1641" t="s">
        <v>11767</v>
      </c>
    </row>
    <row r="1642" spans="1:5" hidden="1" x14ac:dyDescent="0.3">
      <c r="A1642" s="21" t="s">
        <v>8719</v>
      </c>
      <c r="B1642" s="23">
        <v>0</v>
      </c>
      <c r="C1642" s="24">
        <v>0</v>
      </c>
      <c r="E1642" t="s">
        <v>11768</v>
      </c>
    </row>
    <row r="1643" spans="1:5" hidden="1" x14ac:dyDescent="0.3">
      <c r="A1643" s="21" t="s">
        <v>8720</v>
      </c>
      <c r="B1643" s="23">
        <v>0</v>
      </c>
      <c r="C1643" s="24">
        <v>0</v>
      </c>
      <c r="E1643" t="s">
        <v>11769</v>
      </c>
    </row>
    <row r="1644" spans="1:5" hidden="1" x14ac:dyDescent="0.3">
      <c r="A1644" s="21" t="s">
        <v>8721</v>
      </c>
      <c r="B1644" s="23">
        <v>0</v>
      </c>
      <c r="C1644" s="24">
        <v>0</v>
      </c>
      <c r="E1644" t="s">
        <v>11770</v>
      </c>
    </row>
    <row r="1645" spans="1:5" hidden="1" x14ac:dyDescent="0.3">
      <c r="A1645" s="21" t="s">
        <v>8722</v>
      </c>
      <c r="B1645" s="23">
        <v>0</v>
      </c>
      <c r="C1645" s="24">
        <v>0</v>
      </c>
      <c r="E1645" t="s">
        <v>11771</v>
      </c>
    </row>
    <row r="1646" spans="1:5" hidden="1" x14ac:dyDescent="0.3">
      <c r="A1646" s="21" t="s">
        <v>8723</v>
      </c>
      <c r="B1646" s="23">
        <v>0</v>
      </c>
      <c r="C1646" s="24">
        <v>0</v>
      </c>
      <c r="E1646" t="s">
        <v>11772</v>
      </c>
    </row>
    <row r="1647" spans="1:5" hidden="1" x14ac:dyDescent="0.3">
      <c r="A1647" s="21" t="s">
        <v>8724</v>
      </c>
      <c r="B1647" s="23">
        <v>0</v>
      </c>
      <c r="C1647" s="24">
        <v>0</v>
      </c>
      <c r="E1647" t="s">
        <v>11773</v>
      </c>
    </row>
    <row r="1648" spans="1:5" hidden="1" x14ac:dyDescent="0.3">
      <c r="A1648" s="21" t="s">
        <v>8725</v>
      </c>
      <c r="B1648" s="23">
        <v>0</v>
      </c>
      <c r="C1648" s="24">
        <v>0</v>
      </c>
      <c r="E1648" t="s">
        <v>11774</v>
      </c>
    </row>
    <row r="1649" spans="1:5" hidden="1" x14ac:dyDescent="0.3">
      <c r="A1649" s="21" t="s">
        <v>8726</v>
      </c>
      <c r="B1649" s="23">
        <v>0</v>
      </c>
      <c r="C1649" s="24">
        <v>0</v>
      </c>
      <c r="E1649" t="s">
        <v>11775</v>
      </c>
    </row>
    <row r="1650" spans="1:5" hidden="1" x14ac:dyDescent="0.3">
      <c r="A1650" s="21" t="s">
        <v>8727</v>
      </c>
      <c r="B1650" s="23">
        <v>0</v>
      </c>
      <c r="C1650" s="24">
        <v>0</v>
      </c>
      <c r="E1650" t="s">
        <v>11776</v>
      </c>
    </row>
    <row r="1651" spans="1:5" hidden="1" x14ac:dyDescent="0.3">
      <c r="A1651" s="21" t="s">
        <v>8728</v>
      </c>
      <c r="B1651" s="23">
        <v>0</v>
      </c>
      <c r="C1651" s="24">
        <v>0</v>
      </c>
      <c r="E1651" t="s">
        <v>11777</v>
      </c>
    </row>
    <row r="1652" spans="1:5" hidden="1" x14ac:dyDescent="0.3">
      <c r="A1652" s="21" t="s">
        <v>8729</v>
      </c>
      <c r="B1652" s="23">
        <v>0</v>
      </c>
      <c r="C1652" s="24">
        <v>0</v>
      </c>
      <c r="E1652" t="s">
        <v>11778</v>
      </c>
    </row>
    <row r="1653" spans="1:5" hidden="1" x14ac:dyDescent="0.3">
      <c r="A1653" s="21" t="s">
        <v>8730</v>
      </c>
      <c r="B1653" s="23">
        <v>0</v>
      </c>
      <c r="C1653" s="24">
        <v>0</v>
      </c>
      <c r="E1653" t="s">
        <v>11779</v>
      </c>
    </row>
    <row r="1654" spans="1:5" hidden="1" x14ac:dyDescent="0.3">
      <c r="A1654" s="21" t="s">
        <v>8731</v>
      </c>
      <c r="B1654" s="23">
        <v>0</v>
      </c>
      <c r="C1654" s="24">
        <v>0</v>
      </c>
      <c r="E1654" t="s">
        <v>11780</v>
      </c>
    </row>
    <row r="1655" spans="1:5" hidden="1" x14ac:dyDescent="0.3">
      <c r="A1655" s="21" t="s">
        <v>8732</v>
      </c>
      <c r="B1655" s="23">
        <v>0</v>
      </c>
      <c r="C1655" s="24">
        <v>0</v>
      </c>
      <c r="E1655" t="s">
        <v>11781</v>
      </c>
    </row>
    <row r="1656" spans="1:5" hidden="1" x14ac:dyDescent="0.3">
      <c r="A1656" s="21" t="s">
        <v>8733</v>
      </c>
      <c r="B1656" s="23">
        <v>0</v>
      </c>
      <c r="C1656" s="24">
        <v>0</v>
      </c>
      <c r="E1656" t="s">
        <v>11782</v>
      </c>
    </row>
    <row r="1657" spans="1:5" hidden="1" x14ac:dyDescent="0.3">
      <c r="A1657" s="21" t="s">
        <v>8734</v>
      </c>
      <c r="B1657" s="23">
        <v>0</v>
      </c>
      <c r="C1657" s="24">
        <v>0</v>
      </c>
      <c r="E1657" t="s">
        <v>11783</v>
      </c>
    </row>
    <row r="1658" spans="1:5" hidden="1" x14ac:dyDescent="0.3">
      <c r="A1658" s="21" t="s">
        <v>8735</v>
      </c>
      <c r="B1658" s="23">
        <v>0</v>
      </c>
      <c r="C1658" s="24">
        <v>0</v>
      </c>
      <c r="E1658" t="s">
        <v>11784</v>
      </c>
    </row>
    <row r="1659" spans="1:5" hidden="1" x14ac:dyDescent="0.3">
      <c r="A1659" s="21" t="s">
        <v>8736</v>
      </c>
      <c r="B1659" s="23">
        <v>0</v>
      </c>
      <c r="C1659" s="24">
        <v>0</v>
      </c>
      <c r="E1659" t="s">
        <v>11785</v>
      </c>
    </row>
    <row r="1660" spans="1:5" hidden="1" x14ac:dyDescent="0.3">
      <c r="A1660" s="21" t="s">
        <v>8737</v>
      </c>
      <c r="B1660" s="23">
        <v>0</v>
      </c>
      <c r="C1660" s="24">
        <v>0</v>
      </c>
      <c r="E1660" t="s">
        <v>11786</v>
      </c>
    </row>
    <row r="1661" spans="1:5" hidden="1" x14ac:dyDescent="0.3">
      <c r="A1661" s="21" t="s">
        <v>8738</v>
      </c>
      <c r="B1661" s="23">
        <v>0</v>
      </c>
      <c r="C1661" s="24">
        <v>0</v>
      </c>
      <c r="E1661" t="s">
        <v>11787</v>
      </c>
    </row>
    <row r="1662" spans="1:5" hidden="1" x14ac:dyDescent="0.3">
      <c r="A1662" s="21" t="s">
        <v>8739</v>
      </c>
      <c r="B1662" s="23">
        <v>0</v>
      </c>
      <c r="C1662" s="24">
        <v>0</v>
      </c>
      <c r="E1662" t="s">
        <v>11788</v>
      </c>
    </row>
    <row r="1663" spans="1:5" hidden="1" x14ac:dyDescent="0.3">
      <c r="A1663" s="21" t="s">
        <v>8740</v>
      </c>
      <c r="B1663" s="23">
        <v>0</v>
      </c>
      <c r="C1663" s="24">
        <v>0</v>
      </c>
      <c r="E1663" t="s">
        <v>11789</v>
      </c>
    </row>
    <row r="1664" spans="1:5" hidden="1" x14ac:dyDescent="0.3">
      <c r="A1664" s="21" t="s">
        <v>8741</v>
      </c>
      <c r="B1664" s="23">
        <v>0</v>
      </c>
      <c r="C1664" s="24">
        <v>0</v>
      </c>
      <c r="E1664" t="s">
        <v>11790</v>
      </c>
    </row>
    <row r="1665" spans="1:5" hidden="1" x14ac:dyDescent="0.3">
      <c r="A1665" s="21" t="s">
        <v>8742</v>
      </c>
      <c r="B1665" s="23">
        <v>0</v>
      </c>
      <c r="C1665" s="24">
        <v>0</v>
      </c>
      <c r="E1665" t="s">
        <v>11791</v>
      </c>
    </row>
    <row r="1666" spans="1:5" hidden="1" x14ac:dyDescent="0.3">
      <c r="A1666" s="21" t="s">
        <v>8743</v>
      </c>
      <c r="B1666" s="23">
        <v>0</v>
      </c>
      <c r="C1666" s="24">
        <v>0</v>
      </c>
      <c r="E1666" t="s">
        <v>11792</v>
      </c>
    </row>
    <row r="1667" spans="1:5" hidden="1" x14ac:dyDescent="0.3">
      <c r="A1667" s="21" t="s">
        <v>8744</v>
      </c>
      <c r="B1667" s="23">
        <v>0</v>
      </c>
      <c r="C1667" s="24">
        <v>0</v>
      </c>
      <c r="E1667" t="s">
        <v>11793</v>
      </c>
    </row>
    <row r="1668" spans="1:5" hidden="1" x14ac:dyDescent="0.3">
      <c r="A1668" s="21" t="s">
        <v>8745</v>
      </c>
      <c r="B1668" s="23">
        <v>0</v>
      </c>
      <c r="C1668" s="24">
        <v>0</v>
      </c>
      <c r="E1668" t="s">
        <v>11794</v>
      </c>
    </row>
    <row r="1669" spans="1:5" hidden="1" x14ac:dyDescent="0.3">
      <c r="A1669" s="21" t="s">
        <v>8746</v>
      </c>
      <c r="B1669" s="23">
        <v>0</v>
      </c>
      <c r="C1669" s="24">
        <v>0</v>
      </c>
      <c r="E1669" t="s">
        <v>11795</v>
      </c>
    </row>
    <row r="1670" spans="1:5" hidden="1" x14ac:dyDescent="0.3">
      <c r="A1670" s="21" t="s">
        <v>8747</v>
      </c>
      <c r="B1670" s="23">
        <v>0</v>
      </c>
      <c r="C1670" s="24">
        <v>0</v>
      </c>
      <c r="E1670" t="s">
        <v>11796</v>
      </c>
    </row>
    <row r="1671" spans="1:5" hidden="1" x14ac:dyDescent="0.3">
      <c r="A1671" s="21" t="s">
        <v>8748</v>
      </c>
      <c r="B1671" s="23">
        <v>0</v>
      </c>
      <c r="C1671" s="24">
        <v>0</v>
      </c>
      <c r="E1671" t="s">
        <v>11797</v>
      </c>
    </row>
    <row r="1672" spans="1:5" hidden="1" x14ac:dyDescent="0.3">
      <c r="A1672" s="21" t="s">
        <v>8749</v>
      </c>
      <c r="B1672" s="23">
        <v>0</v>
      </c>
      <c r="C1672" s="24">
        <v>0</v>
      </c>
      <c r="E1672" t="s">
        <v>11798</v>
      </c>
    </row>
    <row r="1673" spans="1:5" hidden="1" x14ac:dyDescent="0.3">
      <c r="A1673" s="21" t="s">
        <v>8750</v>
      </c>
      <c r="B1673" s="23">
        <v>0</v>
      </c>
      <c r="C1673" s="24">
        <v>0</v>
      </c>
      <c r="E1673" t="s">
        <v>11799</v>
      </c>
    </row>
    <row r="1674" spans="1:5" hidden="1" x14ac:dyDescent="0.3">
      <c r="A1674" s="21" t="s">
        <v>8751</v>
      </c>
      <c r="B1674" s="23">
        <v>0</v>
      </c>
      <c r="C1674" s="24">
        <v>0</v>
      </c>
      <c r="E1674" t="s">
        <v>11800</v>
      </c>
    </row>
    <row r="1675" spans="1:5" hidden="1" x14ac:dyDescent="0.3">
      <c r="A1675" s="21" t="s">
        <v>8752</v>
      </c>
      <c r="B1675" s="23">
        <v>0</v>
      </c>
      <c r="C1675" s="24">
        <v>0</v>
      </c>
      <c r="E1675" t="s">
        <v>11801</v>
      </c>
    </row>
    <row r="1676" spans="1:5" hidden="1" x14ac:dyDescent="0.3">
      <c r="A1676" s="21" t="s">
        <v>8753</v>
      </c>
      <c r="B1676" s="23">
        <v>0</v>
      </c>
      <c r="C1676" s="24">
        <v>0</v>
      </c>
      <c r="E1676" t="s">
        <v>11802</v>
      </c>
    </row>
    <row r="1677" spans="1:5" hidden="1" x14ac:dyDescent="0.3">
      <c r="A1677" s="21" t="s">
        <v>8754</v>
      </c>
      <c r="B1677" s="23">
        <v>0</v>
      </c>
      <c r="C1677" s="24">
        <v>0</v>
      </c>
      <c r="E1677" t="s">
        <v>11803</v>
      </c>
    </row>
    <row r="1678" spans="1:5" hidden="1" x14ac:dyDescent="0.3">
      <c r="A1678" s="21" t="s">
        <v>8755</v>
      </c>
      <c r="B1678" s="23">
        <v>0</v>
      </c>
      <c r="C1678" s="24">
        <v>0</v>
      </c>
      <c r="E1678" t="s">
        <v>11804</v>
      </c>
    </row>
    <row r="1679" spans="1:5" hidden="1" x14ac:dyDescent="0.3">
      <c r="A1679" s="21" t="s">
        <v>8756</v>
      </c>
      <c r="B1679" s="23">
        <v>0</v>
      </c>
      <c r="C1679" s="24">
        <v>0</v>
      </c>
      <c r="E1679" t="s">
        <v>11805</v>
      </c>
    </row>
    <row r="1680" spans="1:5" hidden="1" x14ac:dyDescent="0.3">
      <c r="A1680" s="21" t="s">
        <v>8757</v>
      </c>
      <c r="B1680" s="23">
        <v>0</v>
      </c>
      <c r="C1680" s="24">
        <v>0</v>
      </c>
      <c r="E1680" t="s">
        <v>11806</v>
      </c>
    </row>
    <row r="1681" spans="1:5" hidden="1" x14ac:dyDescent="0.3">
      <c r="A1681" s="21" t="s">
        <v>8758</v>
      </c>
      <c r="B1681" s="23">
        <v>0</v>
      </c>
      <c r="C1681" s="24">
        <v>0</v>
      </c>
      <c r="E1681" t="s">
        <v>11807</v>
      </c>
    </row>
    <row r="1682" spans="1:5" hidden="1" x14ac:dyDescent="0.3">
      <c r="A1682" s="21" t="s">
        <v>8759</v>
      </c>
      <c r="B1682" s="23">
        <v>0</v>
      </c>
      <c r="C1682" s="24">
        <v>0</v>
      </c>
      <c r="E1682" t="s">
        <v>11808</v>
      </c>
    </row>
    <row r="1683" spans="1:5" hidden="1" x14ac:dyDescent="0.3">
      <c r="A1683" s="21" t="s">
        <v>8760</v>
      </c>
      <c r="B1683" s="23">
        <v>0</v>
      </c>
      <c r="C1683" s="24">
        <v>0</v>
      </c>
      <c r="E1683" t="s">
        <v>11809</v>
      </c>
    </row>
    <row r="1684" spans="1:5" hidden="1" x14ac:dyDescent="0.3">
      <c r="A1684" s="21" t="s">
        <v>8761</v>
      </c>
      <c r="B1684" s="23">
        <v>0</v>
      </c>
      <c r="C1684" s="24">
        <v>0</v>
      </c>
      <c r="E1684" t="s">
        <v>11810</v>
      </c>
    </row>
    <row r="1685" spans="1:5" hidden="1" x14ac:dyDescent="0.3">
      <c r="A1685" s="21" t="s">
        <v>8762</v>
      </c>
      <c r="B1685" s="23">
        <v>0</v>
      </c>
      <c r="C1685" s="24">
        <v>0</v>
      </c>
      <c r="E1685" t="s">
        <v>11811</v>
      </c>
    </row>
    <row r="1686" spans="1:5" hidden="1" x14ac:dyDescent="0.3">
      <c r="A1686" s="21" t="s">
        <v>8763</v>
      </c>
      <c r="B1686" s="23">
        <v>0</v>
      </c>
      <c r="C1686" s="24">
        <v>0</v>
      </c>
      <c r="E1686" t="s">
        <v>11812</v>
      </c>
    </row>
    <row r="1687" spans="1:5" hidden="1" x14ac:dyDescent="0.3">
      <c r="A1687" s="21" t="s">
        <v>8764</v>
      </c>
      <c r="B1687" s="23">
        <v>0</v>
      </c>
      <c r="C1687" s="24">
        <v>0</v>
      </c>
      <c r="E1687" t="s">
        <v>11813</v>
      </c>
    </row>
    <row r="1688" spans="1:5" hidden="1" x14ac:dyDescent="0.3">
      <c r="A1688" s="21" t="s">
        <v>8765</v>
      </c>
      <c r="B1688" s="23">
        <v>0</v>
      </c>
      <c r="C1688" s="24">
        <v>0</v>
      </c>
      <c r="E1688" t="s">
        <v>11814</v>
      </c>
    </row>
    <row r="1689" spans="1:5" hidden="1" x14ac:dyDescent="0.3">
      <c r="A1689" s="21" t="s">
        <v>8766</v>
      </c>
      <c r="B1689" s="23">
        <v>0</v>
      </c>
      <c r="C1689" s="24">
        <v>0</v>
      </c>
      <c r="E1689" t="s">
        <v>11815</v>
      </c>
    </row>
    <row r="1690" spans="1:5" hidden="1" x14ac:dyDescent="0.3">
      <c r="A1690" s="21" t="s">
        <v>8767</v>
      </c>
      <c r="B1690" s="23">
        <v>0</v>
      </c>
      <c r="C1690" s="24">
        <v>0</v>
      </c>
      <c r="E1690" t="s">
        <v>11816</v>
      </c>
    </row>
    <row r="1691" spans="1:5" hidden="1" x14ac:dyDescent="0.3">
      <c r="A1691" s="21" t="s">
        <v>8768</v>
      </c>
      <c r="B1691" s="23">
        <v>0</v>
      </c>
      <c r="C1691" s="24">
        <v>0</v>
      </c>
      <c r="E1691" t="s">
        <v>11817</v>
      </c>
    </row>
    <row r="1692" spans="1:5" hidden="1" x14ac:dyDescent="0.3">
      <c r="A1692" s="21" t="s">
        <v>8769</v>
      </c>
      <c r="B1692" s="23">
        <v>0</v>
      </c>
      <c r="C1692" s="24">
        <v>0</v>
      </c>
      <c r="E1692" t="s">
        <v>11818</v>
      </c>
    </row>
    <row r="1693" spans="1:5" hidden="1" x14ac:dyDescent="0.3">
      <c r="A1693" s="21" t="s">
        <v>8770</v>
      </c>
      <c r="B1693" s="23">
        <v>0</v>
      </c>
      <c r="C1693" s="24">
        <v>0</v>
      </c>
      <c r="E1693" t="s">
        <v>11819</v>
      </c>
    </row>
    <row r="1694" spans="1:5" hidden="1" x14ac:dyDescent="0.3">
      <c r="A1694" s="21" t="s">
        <v>8771</v>
      </c>
      <c r="B1694" s="23">
        <v>0</v>
      </c>
      <c r="C1694" s="24">
        <v>0</v>
      </c>
      <c r="E1694" t="s">
        <v>11820</v>
      </c>
    </row>
    <row r="1695" spans="1:5" hidden="1" x14ac:dyDescent="0.3">
      <c r="A1695" s="21" t="s">
        <v>8772</v>
      </c>
      <c r="B1695" s="23">
        <v>0</v>
      </c>
      <c r="C1695" s="24">
        <v>0</v>
      </c>
      <c r="E1695" t="s">
        <v>11821</v>
      </c>
    </row>
    <row r="1696" spans="1:5" hidden="1" x14ac:dyDescent="0.3">
      <c r="A1696" s="21" t="s">
        <v>8773</v>
      </c>
      <c r="B1696" s="23">
        <v>0</v>
      </c>
      <c r="C1696" s="24">
        <v>0</v>
      </c>
      <c r="E1696" t="s">
        <v>11822</v>
      </c>
    </row>
    <row r="1697" spans="1:5" hidden="1" x14ac:dyDescent="0.3">
      <c r="A1697" s="21" t="s">
        <v>8774</v>
      </c>
      <c r="B1697" s="23">
        <v>0</v>
      </c>
      <c r="C1697" s="24">
        <v>0</v>
      </c>
      <c r="E1697" t="s">
        <v>11823</v>
      </c>
    </row>
    <row r="1698" spans="1:5" hidden="1" x14ac:dyDescent="0.3">
      <c r="A1698" s="21" t="s">
        <v>8775</v>
      </c>
      <c r="B1698" s="23">
        <v>0</v>
      </c>
      <c r="C1698" s="24">
        <v>0</v>
      </c>
      <c r="E1698" t="s">
        <v>11824</v>
      </c>
    </row>
    <row r="1699" spans="1:5" hidden="1" x14ac:dyDescent="0.3">
      <c r="A1699" s="21" t="s">
        <v>8776</v>
      </c>
      <c r="B1699" s="23">
        <v>0</v>
      </c>
      <c r="C1699" s="24">
        <v>0</v>
      </c>
      <c r="E1699" t="s">
        <v>11825</v>
      </c>
    </row>
    <row r="1700" spans="1:5" hidden="1" x14ac:dyDescent="0.3">
      <c r="A1700" s="21" t="s">
        <v>8777</v>
      </c>
      <c r="B1700" s="23">
        <v>0</v>
      </c>
      <c r="C1700" s="24">
        <v>0</v>
      </c>
      <c r="E1700" t="s">
        <v>11826</v>
      </c>
    </row>
    <row r="1701" spans="1:5" hidden="1" x14ac:dyDescent="0.3">
      <c r="A1701" s="21" t="s">
        <v>8778</v>
      </c>
      <c r="B1701" s="23">
        <v>0</v>
      </c>
      <c r="C1701" s="24">
        <v>0</v>
      </c>
      <c r="E1701" t="s">
        <v>11827</v>
      </c>
    </row>
    <row r="1702" spans="1:5" hidden="1" x14ac:dyDescent="0.3">
      <c r="A1702" s="21" t="s">
        <v>8779</v>
      </c>
      <c r="B1702" s="23">
        <v>0</v>
      </c>
      <c r="C1702" s="24">
        <v>0</v>
      </c>
      <c r="E1702" t="s">
        <v>11828</v>
      </c>
    </row>
    <row r="1703" spans="1:5" hidden="1" x14ac:dyDescent="0.3">
      <c r="A1703" s="21" t="s">
        <v>8780</v>
      </c>
      <c r="B1703" s="23">
        <v>0</v>
      </c>
      <c r="C1703" s="24">
        <v>0</v>
      </c>
      <c r="E1703" t="s">
        <v>11829</v>
      </c>
    </row>
    <row r="1704" spans="1:5" hidden="1" x14ac:dyDescent="0.3">
      <c r="A1704" s="21" t="s">
        <v>8781</v>
      </c>
      <c r="B1704" s="23">
        <v>0</v>
      </c>
      <c r="C1704" s="24">
        <v>0</v>
      </c>
      <c r="E1704" t="s">
        <v>11830</v>
      </c>
    </row>
    <row r="1705" spans="1:5" hidden="1" x14ac:dyDescent="0.3">
      <c r="A1705" s="21" t="s">
        <v>8782</v>
      </c>
      <c r="B1705" s="23">
        <v>0</v>
      </c>
      <c r="C1705" s="24">
        <v>0</v>
      </c>
      <c r="E1705" t="s">
        <v>11831</v>
      </c>
    </row>
    <row r="1706" spans="1:5" hidden="1" x14ac:dyDescent="0.3">
      <c r="A1706" s="21" t="s">
        <v>8783</v>
      </c>
      <c r="B1706" s="23">
        <v>0</v>
      </c>
      <c r="C1706" s="24">
        <v>0</v>
      </c>
      <c r="E1706" t="s">
        <v>11832</v>
      </c>
    </row>
    <row r="1707" spans="1:5" hidden="1" x14ac:dyDescent="0.3">
      <c r="A1707" s="21" t="s">
        <v>8784</v>
      </c>
      <c r="B1707" s="23">
        <v>0</v>
      </c>
      <c r="C1707" s="24">
        <v>0</v>
      </c>
      <c r="E1707" t="s">
        <v>11833</v>
      </c>
    </row>
    <row r="1708" spans="1:5" hidden="1" x14ac:dyDescent="0.3">
      <c r="A1708" s="21" t="s">
        <v>8785</v>
      </c>
      <c r="B1708" s="23">
        <v>0</v>
      </c>
      <c r="C1708" s="24">
        <v>0</v>
      </c>
      <c r="E1708" t="s">
        <v>11834</v>
      </c>
    </row>
    <row r="1709" spans="1:5" hidden="1" x14ac:dyDescent="0.3">
      <c r="A1709" s="21" t="s">
        <v>8786</v>
      </c>
      <c r="B1709" s="23">
        <v>0</v>
      </c>
      <c r="C1709" s="24">
        <v>0</v>
      </c>
      <c r="E1709" t="s">
        <v>11835</v>
      </c>
    </row>
    <row r="1710" spans="1:5" hidden="1" x14ac:dyDescent="0.3">
      <c r="A1710" s="21" t="s">
        <v>8787</v>
      </c>
      <c r="B1710" s="23">
        <v>0</v>
      </c>
      <c r="C1710" s="24">
        <v>0</v>
      </c>
      <c r="E1710" t="s">
        <v>11836</v>
      </c>
    </row>
    <row r="1711" spans="1:5" hidden="1" x14ac:dyDescent="0.3">
      <c r="A1711" s="21" t="s">
        <v>8788</v>
      </c>
      <c r="B1711" s="23">
        <v>0</v>
      </c>
      <c r="C1711" s="24">
        <v>0</v>
      </c>
      <c r="E1711" t="s">
        <v>11837</v>
      </c>
    </row>
    <row r="1712" spans="1:5" hidden="1" x14ac:dyDescent="0.3">
      <c r="A1712" s="21" t="s">
        <v>8789</v>
      </c>
      <c r="B1712" s="23">
        <v>0</v>
      </c>
      <c r="C1712" s="24">
        <v>0</v>
      </c>
      <c r="E1712" t="s">
        <v>11838</v>
      </c>
    </row>
    <row r="1713" spans="1:5" hidden="1" x14ac:dyDescent="0.3">
      <c r="A1713" s="21" t="s">
        <v>8790</v>
      </c>
      <c r="B1713" s="23">
        <v>0</v>
      </c>
      <c r="C1713" s="24">
        <v>0</v>
      </c>
      <c r="E1713" t="s">
        <v>11839</v>
      </c>
    </row>
    <row r="1714" spans="1:5" hidden="1" x14ac:dyDescent="0.3">
      <c r="A1714" s="21" t="s">
        <v>8791</v>
      </c>
      <c r="B1714" s="23">
        <v>0</v>
      </c>
      <c r="C1714" s="24">
        <v>0</v>
      </c>
      <c r="E1714" t="s">
        <v>11840</v>
      </c>
    </row>
    <row r="1715" spans="1:5" hidden="1" x14ac:dyDescent="0.3">
      <c r="A1715" s="21" t="s">
        <v>8792</v>
      </c>
      <c r="B1715" s="23">
        <v>0</v>
      </c>
      <c r="C1715" s="24">
        <v>0</v>
      </c>
      <c r="E1715" t="s">
        <v>11841</v>
      </c>
    </row>
    <row r="1716" spans="1:5" hidden="1" x14ac:dyDescent="0.3">
      <c r="A1716" s="21" t="s">
        <v>8793</v>
      </c>
      <c r="B1716" s="23">
        <v>0</v>
      </c>
      <c r="C1716" s="24">
        <v>0</v>
      </c>
      <c r="E1716" t="s">
        <v>11842</v>
      </c>
    </row>
    <row r="1717" spans="1:5" hidden="1" x14ac:dyDescent="0.3">
      <c r="A1717" s="21" t="s">
        <v>8794</v>
      </c>
      <c r="B1717" s="23">
        <v>0</v>
      </c>
      <c r="C1717" s="24">
        <v>0</v>
      </c>
      <c r="E1717" t="s">
        <v>11843</v>
      </c>
    </row>
    <row r="1718" spans="1:5" hidden="1" x14ac:dyDescent="0.3">
      <c r="A1718" s="21" t="s">
        <v>8795</v>
      </c>
      <c r="B1718" s="23">
        <v>0</v>
      </c>
      <c r="C1718" s="24">
        <v>0</v>
      </c>
      <c r="E1718" t="s">
        <v>11844</v>
      </c>
    </row>
    <row r="1719" spans="1:5" hidden="1" x14ac:dyDescent="0.3">
      <c r="A1719" s="21" t="s">
        <v>8796</v>
      </c>
      <c r="B1719" s="23">
        <v>0</v>
      </c>
      <c r="C1719" s="24">
        <v>0</v>
      </c>
      <c r="E1719" t="s">
        <v>11845</v>
      </c>
    </row>
    <row r="1720" spans="1:5" hidden="1" x14ac:dyDescent="0.3">
      <c r="A1720" s="21" t="s">
        <v>8797</v>
      </c>
      <c r="B1720" s="23">
        <v>0</v>
      </c>
      <c r="C1720" s="24">
        <v>0</v>
      </c>
      <c r="E1720" t="s">
        <v>11846</v>
      </c>
    </row>
    <row r="1721" spans="1:5" hidden="1" x14ac:dyDescent="0.3">
      <c r="A1721" s="21" t="s">
        <v>8798</v>
      </c>
      <c r="B1721" s="23">
        <v>0</v>
      </c>
      <c r="C1721" s="24">
        <v>0</v>
      </c>
      <c r="E1721" t="s">
        <v>11847</v>
      </c>
    </row>
    <row r="1722" spans="1:5" hidden="1" x14ac:dyDescent="0.3">
      <c r="A1722" s="21" t="s">
        <v>8799</v>
      </c>
      <c r="B1722" s="23">
        <v>0</v>
      </c>
      <c r="C1722" s="24">
        <v>0</v>
      </c>
      <c r="E1722" t="s">
        <v>11848</v>
      </c>
    </row>
    <row r="1723" spans="1:5" hidden="1" x14ac:dyDescent="0.3">
      <c r="A1723" s="21" t="s">
        <v>8800</v>
      </c>
      <c r="B1723" s="23">
        <v>0</v>
      </c>
      <c r="C1723" s="24">
        <v>0</v>
      </c>
      <c r="E1723" t="s">
        <v>11849</v>
      </c>
    </row>
    <row r="1724" spans="1:5" hidden="1" x14ac:dyDescent="0.3">
      <c r="A1724" s="21" t="s">
        <v>8801</v>
      </c>
      <c r="B1724" s="23">
        <v>0</v>
      </c>
      <c r="C1724" s="24">
        <v>0</v>
      </c>
      <c r="E1724" t="s">
        <v>11850</v>
      </c>
    </row>
    <row r="1725" spans="1:5" hidden="1" x14ac:dyDescent="0.3">
      <c r="A1725" s="21" t="s">
        <v>8802</v>
      </c>
      <c r="B1725" s="23">
        <v>0</v>
      </c>
      <c r="C1725" s="24">
        <v>0</v>
      </c>
      <c r="E1725" t="s">
        <v>11851</v>
      </c>
    </row>
    <row r="1726" spans="1:5" hidden="1" x14ac:dyDescent="0.3">
      <c r="A1726" s="21" t="s">
        <v>8803</v>
      </c>
      <c r="B1726" s="23">
        <v>0</v>
      </c>
      <c r="C1726" s="24">
        <v>0</v>
      </c>
      <c r="E1726" t="s">
        <v>11852</v>
      </c>
    </row>
    <row r="1727" spans="1:5" hidden="1" x14ac:dyDescent="0.3">
      <c r="A1727" s="21" t="s">
        <v>8804</v>
      </c>
      <c r="B1727" s="23">
        <v>0</v>
      </c>
      <c r="C1727" s="24">
        <v>0</v>
      </c>
      <c r="E1727" t="s">
        <v>11853</v>
      </c>
    </row>
    <row r="1728" spans="1:5" hidden="1" x14ac:dyDescent="0.3">
      <c r="A1728" s="21" t="s">
        <v>8805</v>
      </c>
      <c r="B1728" s="23">
        <v>0</v>
      </c>
      <c r="C1728" s="24">
        <v>0</v>
      </c>
      <c r="E1728" t="s">
        <v>11854</v>
      </c>
    </row>
    <row r="1729" spans="1:5" hidden="1" x14ac:dyDescent="0.3">
      <c r="A1729" s="21" t="s">
        <v>8806</v>
      </c>
      <c r="B1729" s="23">
        <v>0</v>
      </c>
      <c r="C1729" s="24">
        <v>0</v>
      </c>
      <c r="E1729" t="s">
        <v>11855</v>
      </c>
    </row>
    <row r="1730" spans="1:5" hidden="1" x14ac:dyDescent="0.3">
      <c r="A1730" s="21" t="s">
        <v>8807</v>
      </c>
      <c r="B1730" s="23">
        <v>0</v>
      </c>
      <c r="C1730" s="24">
        <v>0</v>
      </c>
      <c r="E1730" t="s">
        <v>11856</v>
      </c>
    </row>
    <row r="1731" spans="1:5" hidden="1" x14ac:dyDescent="0.3">
      <c r="A1731" s="21" t="s">
        <v>8808</v>
      </c>
      <c r="B1731" s="23">
        <v>0</v>
      </c>
      <c r="C1731" s="24">
        <v>0</v>
      </c>
      <c r="E1731" t="s">
        <v>11857</v>
      </c>
    </row>
    <row r="1732" spans="1:5" hidden="1" x14ac:dyDescent="0.3">
      <c r="A1732" s="21" t="s">
        <v>8809</v>
      </c>
      <c r="B1732" s="23">
        <v>0</v>
      </c>
      <c r="C1732" s="24">
        <v>0</v>
      </c>
      <c r="E1732" t="s">
        <v>11858</v>
      </c>
    </row>
    <row r="1733" spans="1:5" hidden="1" x14ac:dyDescent="0.3">
      <c r="A1733" s="21" t="s">
        <v>8810</v>
      </c>
      <c r="B1733" s="23">
        <v>0</v>
      </c>
      <c r="C1733" s="24">
        <v>0</v>
      </c>
      <c r="E1733" t="s">
        <v>11859</v>
      </c>
    </row>
    <row r="1734" spans="1:5" hidden="1" x14ac:dyDescent="0.3">
      <c r="A1734" s="21" t="s">
        <v>8811</v>
      </c>
      <c r="B1734" s="23">
        <v>0</v>
      </c>
      <c r="C1734" s="24">
        <v>0</v>
      </c>
      <c r="E1734" t="s">
        <v>11860</v>
      </c>
    </row>
    <row r="1735" spans="1:5" hidden="1" x14ac:dyDescent="0.3">
      <c r="A1735" s="21" t="s">
        <v>8812</v>
      </c>
      <c r="B1735" s="23">
        <v>0</v>
      </c>
      <c r="C1735" s="24">
        <v>0</v>
      </c>
      <c r="E1735" t="s">
        <v>11861</v>
      </c>
    </row>
    <row r="1736" spans="1:5" hidden="1" x14ac:dyDescent="0.3">
      <c r="A1736" s="21" t="s">
        <v>8813</v>
      </c>
      <c r="B1736" s="23">
        <v>0</v>
      </c>
      <c r="C1736" s="24">
        <v>0</v>
      </c>
      <c r="E1736" t="s">
        <v>11862</v>
      </c>
    </row>
    <row r="1737" spans="1:5" hidden="1" x14ac:dyDescent="0.3">
      <c r="A1737" s="21" t="s">
        <v>8814</v>
      </c>
      <c r="B1737" s="23">
        <v>0</v>
      </c>
      <c r="C1737" s="24">
        <v>0</v>
      </c>
      <c r="E1737" t="s">
        <v>11863</v>
      </c>
    </row>
    <row r="1738" spans="1:5" hidden="1" x14ac:dyDescent="0.3">
      <c r="A1738" s="21" t="s">
        <v>8815</v>
      </c>
      <c r="B1738" s="23">
        <v>0</v>
      </c>
      <c r="C1738" s="24">
        <v>0</v>
      </c>
      <c r="E1738" t="s">
        <v>11864</v>
      </c>
    </row>
    <row r="1739" spans="1:5" hidden="1" x14ac:dyDescent="0.3">
      <c r="A1739" s="21" t="s">
        <v>8816</v>
      </c>
      <c r="B1739" s="23">
        <v>0</v>
      </c>
      <c r="C1739" s="24">
        <v>0</v>
      </c>
      <c r="E1739" t="s">
        <v>11865</v>
      </c>
    </row>
    <row r="1740" spans="1:5" hidden="1" x14ac:dyDescent="0.3">
      <c r="A1740" s="21" t="s">
        <v>8817</v>
      </c>
      <c r="B1740" s="23">
        <v>0</v>
      </c>
      <c r="C1740" s="24">
        <v>0</v>
      </c>
      <c r="E1740" t="s">
        <v>11866</v>
      </c>
    </row>
    <row r="1741" spans="1:5" hidden="1" x14ac:dyDescent="0.3">
      <c r="A1741" s="21" t="s">
        <v>8818</v>
      </c>
      <c r="B1741" s="23">
        <v>0</v>
      </c>
      <c r="C1741" s="24">
        <v>0</v>
      </c>
      <c r="E1741" t="s">
        <v>11867</v>
      </c>
    </row>
    <row r="1742" spans="1:5" hidden="1" x14ac:dyDescent="0.3">
      <c r="A1742" s="21" t="s">
        <v>8819</v>
      </c>
      <c r="B1742" s="23">
        <v>0</v>
      </c>
      <c r="C1742" s="24">
        <v>0</v>
      </c>
      <c r="E1742" t="s">
        <v>11868</v>
      </c>
    </row>
    <row r="1743" spans="1:5" hidden="1" x14ac:dyDescent="0.3">
      <c r="A1743" s="21" t="s">
        <v>8820</v>
      </c>
      <c r="B1743" s="23">
        <v>0</v>
      </c>
      <c r="C1743" s="24">
        <v>0</v>
      </c>
      <c r="E1743" t="s">
        <v>11869</v>
      </c>
    </row>
    <row r="1744" spans="1:5" hidden="1" x14ac:dyDescent="0.3">
      <c r="A1744" s="21" t="s">
        <v>8821</v>
      </c>
      <c r="B1744" s="23">
        <v>0</v>
      </c>
      <c r="C1744" s="24">
        <v>0</v>
      </c>
      <c r="E1744" t="s">
        <v>11870</v>
      </c>
    </row>
    <row r="1745" spans="1:5" hidden="1" x14ac:dyDescent="0.3">
      <c r="A1745" s="21" t="s">
        <v>8822</v>
      </c>
      <c r="B1745" s="23">
        <v>0</v>
      </c>
      <c r="C1745" s="24">
        <v>0</v>
      </c>
      <c r="E1745" t="s">
        <v>11871</v>
      </c>
    </row>
    <row r="1746" spans="1:5" hidden="1" x14ac:dyDescent="0.3">
      <c r="A1746" s="21" t="s">
        <v>8823</v>
      </c>
      <c r="B1746" s="23">
        <v>0</v>
      </c>
      <c r="C1746" s="24">
        <v>0</v>
      </c>
      <c r="E1746" t="s">
        <v>11872</v>
      </c>
    </row>
    <row r="1747" spans="1:5" hidden="1" x14ac:dyDescent="0.3">
      <c r="A1747" s="21" t="s">
        <v>8824</v>
      </c>
      <c r="B1747" s="23">
        <v>0</v>
      </c>
      <c r="C1747" s="24">
        <v>0</v>
      </c>
      <c r="E1747" t="s">
        <v>11873</v>
      </c>
    </row>
    <row r="1748" spans="1:5" hidden="1" x14ac:dyDescent="0.3">
      <c r="A1748" s="21" t="s">
        <v>8825</v>
      </c>
      <c r="B1748" s="23">
        <v>0</v>
      </c>
      <c r="C1748" s="24">
        <v>0</v>
      </c>
      <c r="E1748" t="s">
        <v>11874</v>
      </c>
    </row>
    <row r="1749" spans="1:5" hidden="1" x14ac:dyDescent="0.3">
      <c r="A1749" s="21" t="s">
        <v>8826</v>
      </c>
      <c r="B1749" s="23">
        <v>0</v>
      </c>
      <c r="C1749" s="24">
        <v>0</v>
      </c>
      <c r="E1749" t="s">
        <v>11875</v>
      </c>
    </row>
    <row r="1750" spans="1:5" hidden="1" x14ac:dyDescent="0.3">
      <c r="A1750" s="21" t="s">
        <v>8827</v>
      </c>
      <c r="B1750" s="23">
        <v>0</v>
      </c>
      <c r="C1750" s="24">
        <v>0</v>
      </c>
      <c r="E1750" t="s">
        <v>11876</v>
      </c>
    </row>
    <row r="1751" spans="1:5" hidden="1" x14ac:dyDescent="0.3">
      <c r="A1751" s="21" t="s">
        <v>8828</v>
      </c>
      <c r="B1751" s="23">
        <v>0</v>
      </c>
      <c r="C1751" s="24">
        <v>0</v>
      </c>
      <c r="E1751" t="s">
        <v>11877</v>
      </c>
    </row>
    <row r="1752" spans="1:5" hidden="1" x14ac:dyDescent="0.3">
      <c r="A1752" s="21" t="s">
        <v>8829</v>
      </c>
      <c r="B1752" s="23">
        <v>0</v>
      </c>
      <c r="C1752" s="24">
        <v>0</v>
      </c>
      <c r="E1752" t="s">
        <v>11878</v>
      </c>
    </row>
    <row r="1753" spans="1:5" hidden="1" x14ac:dyDescent="0.3">
      <c r="A1753" s="21" t="s">
        <v>8830</v>
      </c>
      <c r="B1753" s="23">
        <v>0</v>
      </c>
      <c r="C1753" s="24">
        <v>0</v>
      </c>
      <c r="E1753" t="s">
        <v>11879</v>
      </c>
    </row>
    <row r="1754" spans="1:5" hidden="1" x14ac:dyDescent="0.3">
      <c r="A1754" s="21" t="s">
        <v>8831</v>
      </c>
      <c r="B1754" s="23">
        <v>0</v>
      </c>
      <c r="C1754" s="24">
        <v>0</v>
      </c>
      <c r="E1754" t="s">
        <v>11880</v>
      </c>
    </row>
    <row r="1755" spans="1:5" hidden="1" x14ac:dyDescent="0.3">
      <c r="A1755" s="21" t="s">
        <v>8832</v>
      </c>
      <c r="B1755" s="23">
        <v>0</v>
      </c>
      <c r="C1755" s="24">
        <v>0</v>
      </c>
      <c r="E1755" t="s">
        <v>11881</v>
      </c>
    </row>
    <row r="1756" spans="1:5" hidden="1" x14ac:dyDescent="0.3">
      <c r="A1756" s="21" t="s">
        <v>8833</v>
      </c>
      <c r="B1756" s="23">
        <v>0</v>
      </c>
      <c r="C1756" s="24">
        <v>0</v>
      </c>
      <c r="E1756" t="s">
        <v>11882</v>
      </c>
    </row>
    <row r="1757" spans="1:5" hidden="1" x14ac:dyDescent="0.3">
      <c r="A1757" s="21" t="s">
        <v>8834</v>
      </c>
      <c r="B1757" s="23">
        <v>0</v>
      </c>
      <c r="C1757" s="24">
        <v>0</v>
      </c>
      <c r="E1757" t="s">
        <v>11883</v>
      </c>
    </row>
    <row r="1758" spans="1:5" hidden="1" x14ac:dyDescent="0.3">
      <c r="A1758" s="21" t="s">
        <v>8835</v>
      </c>
      <c r="B1758" s="23">
        <v>0</v>
      </c>
      <c r="C1758" s="24">
        <v>0</v>
      </c>
      <c r="E1758" t="s">
        <v>11884</v>
      </c>
    </row>
    <row r="1759" spans="1:5" hidden="1" x14ac:dyDescent="0.3">
      <c r="A1759" s="21" t="s">
        <v>8836</v>
      </c>
      <c r="B1759" s="23">
        <v>0</v>
      </c>
      <c r="C1759" s="24">
        <v>0</v>
      </c>
      <c r="E1759" t="s">
        <v>11885</v>
      </c>
    </row>
    <row r="1760" spans="1:5" hidden="1" x14ac:dyDescent="0.3">
      <c r="A1760" s="21" t="s">
        <v>8837</v>
      </c>
      <c r="B1760" s="23">
        <v>0</v>
      </c>
      <c r="C1760" s="24">
        <v>0</v>
      </c>
      <c r="E1760" t="s">
        <v>11886</v>
      </c>
    </row>
    <row r="1761" spans="1:5" hidden="1" x14ac:dyDescent="0.3">
      <c r="A1761" s="21" t="s">
        <v>8838</v>
      </c>
      <c r="B1761" s="23">
        <v>0</v>
      </c>
      <c r="C1761" s="24">
        <v>0</v>
      </c>
      <c r="E1761" t="s">
        <v>11887</v>
      </c>
    </row>
    <row r="1762" spans="1:5" hidden="1" x14ac:dyDescent="0.3">
      <c r="A1762" s="21" t="s">
        <v>8839</v>
      </c>
      <c r="B1762" s="23">
        <v>0</v>
      </c>
      <c r="C1762" s="24">
        <v>0</v>
      </c>
      <c r="E1762" t="s">
        <v>11888</v>
      </c>
    </row>
    <row r="1763" spans="1:5" hidden="1" x14ac:dyDescent="0.3">
      <c r="A1763" s="21" t="s">
        <v>8840</v>
      </c>
      <c r="B1763" s="23">
        <v>0</v>
      </c>
      <c r="C1763" s="24">
        <v>0</v>
      </c>
      <c r="E1763" t="s">
        <v>11889</v>
      </c>
    </row>
    <row r="1764" spans="1:5" hidden="1" x14ac:dyDescent="0.3">
      <c r="A1764" s="21" t="s">
        <v>8841</v>
      </c>
      <c r="B1764" s="23">
        <v>0</v>
      </c>
      <c r="C1764" s="24">
        <v>0</v>
      </c>
      <c r="E1764" t="s">
        <v>11890</v>
      </c>
    </row>
    <row r="1765" spans="1:5" hidden="1" x14ac:dyDescent="0.3">
      <c r="A1765" s="21" t="s">
        <v>8842</v>
      </c>
      <c r="B1765" s="23">
        <v>0</v>
      </c>
      <c r="C1765" s="24">
        <v>0</v>
      </c>
      <c r="E1765" t="s">
        <v>11891</v>
      </c>
    </row>
    <row r="1766" spans="1:5" hidden="1" x14ac:dyDescent="0.3">
      <c r="A1766" s="21" t="s">
        <v>8843</v>
      </c>
      <c r="B1766" s="23">
        <v>0</v>
      </c>
      <c r="C1766" s="24">
        <v>0</v>
      </c>
      <c r="E1766" t="s">
        <v>11892</v>
      </c>
    </row>
    <row r="1767" spans="1:5" hidden="1" x14ac:dyDescent="0.3">
      <c r="A1767" s="21" t="s">
        <v>8844</v>
      </c>
      <c r="B1767" s="23">
        <v>0</v>
      </c>
      <c r="C1767" s="24">
        <v>0</v>
      </c>
      <c r="E1767" t="s">
        <v>11893</v>
      </c>
    </row>
    <row r="1768" spans="1:5" hidden="1" x14ac:dyDescent="0.3">
      <c r="A1768" s="21" t="s">
        <v>8845</v>
      </c>
      <c r="B1768" s="23">
        <v>0</v>
      </c>
      <c r="C1768" s="24">
        <v>0</v>
      </c>
      <c r="E1768" t="s">
        <v>11894</v>
      </c>
    </row>
    <row r="1769" spans="1:5" hidden="1" x14ac:dyDescent="0.3">
      <c r="A1769" s="21" t="s">
        <v>8846</v>
      </c>
      <c r="B1769" s="23">
        <v>0</v>
      </c>
      <c r="C1769" s="24">
        <v>0</v>
      </c>
      <c r="E1769" t="s">
        <v>11895</v>
      </c>
    </row>
    <row r="1770" spans="1:5" hidden="1" x14ac:dyDescent="0.3">
      <c r="A1770" s="21" t="s">
        <v>8847</v>
      </c>
      <c r="B1770" s="23">
        <v>0</v>
      </c>
      <c r="C1770" s="24">
        <v>0</v>
      </c>
      <c r="E1770" t="s">
        <v>11896</v>
      </c>
    </row>
    <row r="1771" spans="1:5" hidden="1" x14ac:dyDescent="0.3">
      <c r="A1771" s="21" t="s">
        <v>8848</v>
      </c>
      <c r="B1771" s="23">
        <v>0</v>
      </c>
      <c r="C1771" s="24">
        <v>0</v>
      </c>
      <c r="E1771" t="s">
        <v>11897</v>
      </c>
    </row>
    <row r="1772" spans="1:5" hidden="1" x14ac:dyDescent="0.3">
      <c r="A1772" s="21" t="s">
        <v>8849</v>
      </c>
      <c r="B1772" s="23">
        <v>0</v>
      </c>
      <c r="C1772" s="24">
        <v>0</v>
      </c>
      <c r="E1772" t="s">
        <v>11898</v>
      </c>
    </row>
    <row r="1773" spans="1:5" hidden="1" x14ac:dyDescent="0.3">
      <c r="A1773" s="21" t="s">
        <v>8850</v>
      </c>
      <c r="B1773" s="23">
        <v>0</v>
      </c>
      <c r="C1773" s="24">
        <v>0</v>
      </c>
      <c r="E1773" t="s">
        <v>11899</v>
      </c>
    </row>
    <row r="1774" spans="1:5" hidden="1" x14ac:dyDescent="0.3">
      <c r="A1774" s="21" t="s">
        <v>8851</v>
      </c>
      <c r="B1774" s="23">
        <v>0</v>
      </c>
      <c r="C1774" s="24">
        <v>0</v>
      </c>
      <c r="E1774" t="s">
        <v>11900</v>
      </c>
    </row>
    <row r="1775" spans="1:5" hidden="1" x14ac:dyDescent="0.3">
      <c r="A1775" s="21" t="s">
        <v>8852</v>
      </c>
      <c r="B1775" s="23">
        <v>0</v>
      </c>
      <c r="C1775" s="24">
        <v>0</v>
      </c>
      <c r="E1775" t="s">
        <v>11901</v>
      </c>
    </row>
    <row r="1776" spans="1:5" hidden="1" x14ac:dyDescent="0.3">
      <c r="A1776" s="21" t="s">
        <v>8853</v>
      </c>
      <c r="B1776" s="23">
        <v>0</v>
      </c>
      <c r="C1776" s="24">
        <v>0</v>
      </c>
      <c r="E1776" t="s">
        <v>11902</v>
      </c>
    </row>
    <row r="1777" spans="1:5" hidden="1" x14ac:dyDescent="0.3">
      <c r="A1777" s="21" t="s">
        <v>8854</v>
      </c>
      <c r="B1777" s="23">
        <v>0</v>
      </c>
      <c r="C1777" s="24">
        <v>0</v>
      </c>
      <c r="E1777" t="s">
        <v>11903</v>
      </c>
    </row>
    <row r="1778" spans="1:5" hidden="1" x14ac:dyDescent="0.3">
      <c r="A1778" s="21" t="s">
        <v>8855</v>
      </c>
      <c r="B1778" s="23">
        <v>0</v>
      </c>
      <c r="C1778" s="24">
        <v>0</v>
      </c>
      <c r="E1778" t="s">
        <v>11904</v>
      </c>
    </row>
    <row r="1779" spans="1:5" hidden="1" x14ac:dyDescent="0.3">
      <c r="A1779" s="21" t="s">
        <v>8856</v>
      </c>
      <c r="B1779" s="23">
        <v>0</v>
      </c>
      <c r="C1779" s="24">
        <v>0</v>
      </c>
      <c r="E1779" t="s">
        <v>11905</v>
      </c>
    </row>
    <row r="1780" spans="1:5" hidden="1" x14ac:dyDescent="0.3">
      <c r="A1780" s="21" t="s">
        <v>8857</v>
      </c>
      <c r="B1780" s="23">
        <v>0</v>
      </c>
      <c r="C1780" s="24">
        <v>0</v>
      </c>
      <c r="E1780" t="s">
        <v>11906</v>
      </c>
    </row>
    <row r="1781" spans="1:5" hidden="1" x14ac:dyDescent="0.3">
      <c r="A1781" s="21" t="s">
        <v>8858</v>
      </c>
      <c r="B1781" s="23">
        <v>0</v>
      </c>
      <c r="C1781" s="24">
        <v>0</v>
      </c>
      <c r="E1781" t="s">
        <v>11907</v>
      </c>
    </row>
    <row r="1782" spans="1:5" hidden="1" x14ac:dyDescent="0.3">
      <c r="A1782" s="21" t="s">
        <v>8859</v>
      </c>
      <c r="B1782" s="23">
        <v>0</v>
      </c>
      <c r="C1782" s="24">
        <v>0</v>
      </c>
      <c r="E1782" t="s">
        <v>11908</v>
      </c>
    </row>
    <row r="1783" spans="1:5" hidden="1" x14ac:dyDescent="0.3">
      <c r="A1783" s="21" t="s">
        <v>8860</v>
      </c>
      <c r="B1783" s="23">
        <v>0</v>
      </c>
      <c r="C1783" s="24">
        <v>0</v>
      </c>
      <c r="E1783" t="s">
        <v>11909</v>
      </c>
    </row>
    <row r="1784" spans="1:5" hidden="1" x14ac:dyDescent="0.3">
      <c r="A1784" s="21" t="s">
        <v>8861</v>
      </c>
      <c r="B1784" s="23">
        <v>0</v>
      </c>
      <c r="C1784" s="24">
        <v>0</v>
      </c>
      <c r="E1784" t="s">
        <v>11910</v>
      </c>
    </row>
    <row r="1785" spans="1:5" hidden="1" x14ac:dyDescent="0.3">
      <c r="A1785" s="21" t="s">
        <v>8862</v>
      </c>
      <c r="B1785" s="23">
        <v>0</v>
      </c>
      <c r="C1785" s="24">
        <v>0</v>
      </c>
      <c r="E1785" t="s">
        <v>11911</v>
      </c>
    </row>
    <row r="1786" spans="1:5" hidden="1" x14ac:dyDescent="0.3">
      <c r="A1786" s="21" t="s">
        <v>8863</v>
      </c>
      <c r="B1786" s="23">
        <v>0</v>
      </c>
      <c r="C1786" s="24">
        <v>0</v>
      </c>
      <c r="E1786" t="s">
        <v>11912</v>
      </c>
    </row>
    <row r="1787" spans="1:5" hidden="1" x14ac:dyDescent="0.3">
      <c r="A1787" s="21" t="s">
        <v>8864</v>
      </c>
      <c r="B1787" s="23">
        <v>0</v>
      </c>
      <c r="C1787" s="24">
        <v>0</v>
      </c>
      <c r="E1787" t="s">
        <v>11913</v>
      </c>
    </row>
    <row r="1788" spans="1:5" hidden="1" x14ac:dyDescent="0.3">
      <c r="A1788" s="21" t="s">
        <v>8865</v>
      </c>
      <c r="B1788" s="23">
        <v>0</v>
      </c>
      <c r="C1788" s="24">
        <v>0</v>
      </c>
      <c r="E1788" t="s">
        <v>11914</v>
      </c>
    </row>
    <row r="1789" spans="1:5" hidden="1" x14ac:dyDescent="0.3">
      <c r="A1789" s="21" t="s">
        <v>8866</v>
      </c>
      <c r="B1789" s="23">
        <v>0</v>
      </c>
      <c r="C1789" s="24">
        <v>0</v>
      </c>
      <c r="E1789" t="s">
        <v>11915</v>
      </c>
    </row>
    <row r="1790" spans="1:5" hidden="1" x14ac:dyDescent="0.3">
      <c r="A1790" s="21" t="s">
        <v>8867</v>
      </c>
      <c r="B1790" s="23">
        <v>0</v>
      </c>
      <c r="C1790" s="24">
        <v>0</v>
      </c>
      <c r="E1790" t="s">
        <v>11916</v>
      </c>
    </row>
    <row r="1791" spans="1:5" hidden="1" x14ac:dyDescent="0.3">
      <c r="A1791" s="21" t="s">
        <v>8868</v>
      </c>
      <c r="B1791" s="23">
        <v>0</v>
      </c>
      <c r="C1791" s="24">
        <v>0</v>
      </c>
      <c r="E1791" t="s">
        <v>11917</v>
      </c>
    </row>
    <row r="1792" spans="1:5" hidden="1" x14ac:dyDescent="0.3">
      <c r="A1792" s="21" t="s">
        <v>8869</v>
      </c>
      <c r="B1792" s="23">
        <v>0</v>
      </c>
      <c r="C1792" s="24">
        <v>0</v>
      </c>
      <c r="E1792" t="s">
        <v>11918</v>
      </c>
    </row>
    <row r="1793" spans="1:5" hidden="1" x14ac:dyDescent="0.3">
      <c r="A1793" s="21" t="s">
        <v>8870</v>
      </c>
      <c r="B1793" s="23">
        <v>0</v>
      </c>
      <c r="C1793" s="24">
        <v>0</v>
      </c>
      <c r="E1793" t="s">
        <v>11919</v>
      </c>
    </row>
    <row r="1794" spans="1:5" hidden="1" x14ac:dyDescent="0.3">
      <c r="A1794" s="21" t="s">
        <v>8871</v>
      </c>
      <c r="B1794" s="23">
        <v>0</v>
      </c>
      <c r="C1794" s="24">
        <v>0</v>
      </c>
      <c r="E1794" t="s">
        <v>11920</v>
      </c>
    </row>
    <row r="1795" spans="1:5" hidden="1" x14ac:dyDescent="0.3">
      <c r="A1795" s="21" t="s">
        <v>8872</v>
      </c>
      <c r="B1795" s="23">
        <v>0</v>
      </c>
      <c r="C1795" s="24">
        <v>0</v>
      </c>
      <c r="E1795" t="s">
        <v>11921</v>
      </c>
    </row>
    <row r="1796" spans="1:5" hidden="1" x14ac:dyDescent="0.3">
      <c r="A1796" s="21" t="s">
        <v>8873</v>
      </c>
      <c r="B1796" s="23">
        <v>0</v>
      </c>
      <c r="C1796" s="24">
        <v>0</v>
      </c>
      <c r="E1796" t="s">
        <v>11922</v>
      </c>
    </row>
    <row r="1797" spans="1:5" hidden="1" x14ac:dyDescent="0.3">
      <c r="A1797" s="21" t="s">
        <v>8874</v>
      </c>
      <c r="B1797" s="23">
        <v>0</v>
      </c>
      <c r="C1797" s="24">
        <v>0</v>
      </c>
      <c r="E1797" t="s">
        <v>11923</v>
      </c>
    </row>
    <row r="1798" spans="1:5" hidden="1" x14ac:dyDescent="0.3">
      <c r="A1798" s="21" t="s">
        <v>8875</v>
      </c>
      <c r="B1798" s="23">
        <v>0</v>
      </c>
      <c r="C1798" s="24">
        <v>0</v>
      </c>
      <c r="E1798" t="s">
        <v>11924</v>
      </c>
    </row>
    <row r="1799" spans="1:5" hidden="1" x14ac:dyDescent="0.3">
      <c r="A1799" s="21" t="s">
        <v>8876</v>
      </c>
      <c r="B1799" s="23">
        <v>0</v>
      </c>
      <c r="C1799" s="24">
        <v>0</v>
      </c>
      <c r="E1799" t="s">
        <v>11925</v>
      </c>
    </row>
    <row r="1800" spans="1:5" hidden="1" x14ac:dyDescent="0.3">
      <c r="A1800" s="21" t="s">
        <v>8877</v>
      </c>
      <c r="B1800" s="23">
        <v>0</v>
      </c>
      <c r="C1800" s="24">
        <v>0</v>
      </c>
      <c r="E1800" t="s">
        <v>11926</v>
      </c>
    </row>
    <row r="1801" spans="1:5" hidden="1" x14ac:dyDescent="0.3">
      <c r="A1801" s="21" t="s">
        <v>8878</v>
      </c>
      <c r="B1801" s="23">
        <v>0</v>
      </c>
      <c r="C1801" s="24">
        <v>0</v>
      </c>
      <c r="E1801" t="s">
        <v>11927</v>
      </c>
    </row>
    <row r="1802" spans="1:5" hidden="1" x14ac:dyDescent="0.3">
      <c r="A1802" s="21" t="s">
        <v>8879</v>
      </c>
      <c r="B1802" s="23">
        <v>0</v>
      </c>
      <c r="C1802" s="24">
        <v>0</v>
      </c>
      <c r="E1802" t="s">
        <v>11928</v>
      </c>
    </row>
    <row r="1803" spans="1:5" hidden="1" x14ac:dyDescent="0.3">
      <c r="A1803" s="21" t="s">
        <v>8880</v>
      </c>
      <c r="B1803" s="23">
        <v>0</v>
      </c>
      <c r="C1803" s="24">
        <v>0</v>
      </c>
      <c r="E1803" t="s">
        <v>11929</v>
      </c>
    </row>
    <row r="1804" spans="1:5" hidden="1" x14ac:dyDescent="0.3">
      <c r="A1804" s="21" t="s">
        <v>8881</v>
      </c>
      <c r="B1804" s="23">
        <v>0</v>
      </c>
      <c r="C1804" s="24">
        <v>0</v>
      </c>
      <c r="E1804" t="s">
        <v>11930</v>
      </c>
    </row>
    <row r="1805" spans="1:5" hidden="1" x14ac:dyDescent="0.3">
      <c r="A1805" s="21" t="s">
        <v>8882</v>
      </c>
      <c r="B1805" s="23">
        <v>0</v>
      </c>
      <c r="C1805" s="24">
        <v>0</v>
      </c>
      <c r="E1805" t="s">
        <v>11931</v>
      </c>
    </row>
    <row r="1806" spans="1:5" hidden="1" x14ac:dyDescent="0.3">
      <c r="A1806" s="21" t="s">
        <v>8883</v>
      </c>
      <c r="B1806" s="23">
        <v>0</v>
      </c>
      <c r="C1806" s="24">
        <v>0</v>
      </c>
      <c r="E1806" t="s">
        <v>11932</v>
      </c>
    </row>
    <row r="1807" spans="1:5" hidden="1" x14ac:dyDescent="0.3">
      <c r="A1807" s="21" t="s">
        <v>8884</v>
      </c>
      <c r="B1807" s="23">
        <v>0</v>
      </c>
      <c r="C1807" s="24">
        <v>0</v>
      </c>
      <c r="E1807" t="s">
        <v>11933</v>
      </c>
    </row>
    <row r="1808" spans="1:5" hidden="1" x14ac:dyDescent="0.3">
      <c r="A1808" s="21" t="s">
        <v>8885</v>
      </c>
      <c r="B1808" s="23">
        <v>0</v>
      </c>
      <c r="C1808" s="24">
        <v>0</v>
      </c>
      <c r="E1808" t="s">
        <v>11934</v>
      </c>
    </row>
    <row r="1809" spans="1:6" hidden="1" x14ac:dyDescent="0.3">
      <c r="A1809" s="21" t="s">
        <v>8886</v>
      </c>
      <c r="B1809" s="23">
        <v>0</v>
      </c>
      <c r="C1809" s="24">
        <v>0</v>
      </c>
      <c r="E1809" t="s">
        <v>11935</v>
      </c>
    </row>
    <row r="1810" spans="1:6" hidden="1" x14ac:dyDescent="0.3">
      <c r="A1810" s="21" t="s">
        <v>8887</v>
      </c>
      <c r="B1810" s="23">
        <v>0</v>
      </c>
      <c r="C1810" s="24">
        <v>0</v>
      </c>
      <c r="E1810" t="s">
        <v>11936</v>
      </c>
    </row>
    <row r="1811" spans="1:6" hidden="1" x14ac:dyDescent="0.3">
      <c r="A1811">
        <v>6049200</v>
      </c>
      <c r="B1811" s="19" t="s">
        <v>1816</v>
      </c>
      <c r="E1811" s="20">
        <v>74.48</v>
      </c>
      <c r="F1811">
        <v>2408</v>
      </c>
    </row>
    <row r="1812" spans="1:6" hidden="1" x14ac:dyDescent="0.3">
      <c r="A1812">
        <v>6048977</v>
      </c>
      <c r="B1812" s="19" t="s">
        <v>1817</v>
      </c>
      <c r="E1812" s="20">
        <v>70.47</v>
      </c>
      <c r="F1812">
        <v>2409</v>
      </c>
    </row>
    <row r="1813" spans="1:6" hidden="1" x14ac:dyDescent="0.3">
      <c r="A1813">
        <v>6048976</v>
      </c>
      <c r="B1813" s="19" t="s">
        <v>1818</v>
      </c>
      <c r="E1813" s="20">
        <v>70.47</v>
      </c>
      <c r="F1813">
        <v>2410</v>
      </c>
    </row>
    <row r="1814" spans="1:6" hidden="1" x14ac:dyDescent="0.3">
      <c r="A1814">
        <v>6048565</v>
      </c>
      <c r="B1814" s="19" t="s">
        <v>1819</v>
      </c>
      <c r="E1814" s="20">
        <v>1605.81</v>
      </c>
      <c r="F1814">
        <v>2411</v>
      </c>
    </row>
    <row r="1815" spans="1:6" hidden="1" x14ac:dyDescent="0.3">
      <c r="A1815">
        <v>6047636</v>
      </c>
      <c r="B1815" s="19" t="s">
        <v>1820</v>
      </c>
      <c r="E1815" s="20">
        <v>82.76</v>
      </c>
      <c r="F1815">
        <v>2412</v>
      </c>
    </row>
    <row r="1816" spans="1:6" hidden="1" x14ac:dyDescent="0.3">
      <c r="A1816">
        <v>6047635</v>
      </c>
      <c r="B1816" s="19" t="s">
        <v>1821</v>
      </c>
      <c r="E1816" s="20">
        <v>82.76</v>
      </c>
      <c r="F1816">
        <v>2413</v>
      </c>
    </row>
    <row r="1817" spans="1:6" hidden="1" x14ac:dyDescent="0.3">
      <c r="A1817">
        <v>6047634</v>
      </c>
      <c r="B1817" s="19" t="s">
        <v>1822</v>
      </c>
      <c r="E1817" s="20">
        <v>82.76</v>
      </c>
      <c r="F1817">
        <v>2414</v>
      </c>
    </row>
    <row r="1818" spans="1:6" hidden="1" x14ac:dyDescent="0.3">
      <c r="A1818">
        <v>6047382</v>
      </c>
      <c r="B1818" s="19" t="s">
        <v>1823</v>
      </c>
      <c r="E1818" s="20">
        <v>585.26</v>
      </c>
      <c r="F1818">
        <v>2415</v>
      </c>
    </row>
    <row r="1819" spans="1:6" hidden="1" x14ac:dyDescent="0.3">
      <c r="A1819">
        <v>6046878</v>
      </c>
      <c r="B1819" s="19" t="s">
        <v>1824</v>
      </c>
      <c r="E1819" s="20">
        <v>214.71</v>
      </c>
      <c r="F1819">
        <v>2416</v>
      </c>
    </row>
    <row r="1820" spans="1:6" hidden="1" x14ac:dyDescent="0.3">
      <c r="A1820">
        <v>6046803</v>
      </c>
      <c r="B1820" s="19" t="s">
        <v>1825</v>
      </c>
      <c r="E1820" s="20">
        <v>12.34</v>
      </c>
      <c r="F1820">
        <v>2417</v>
      </c>
    </row>
    <row r="1821" spans="1:6" hidden="1" x14ac:dyDescent="0.3">
      <c r="A1821">
        <v>6046478</v>
      </c>
      <c r="B1821" s="19" t="s">
        <v>1826</v>
      </c>
      <c r="E1821" s="20">
        <v>10.93</v>
      </c>
      <c r="F1821">
        <v>2418</v>
      </c>
    </row>
    <row r="1822" spans="1:6" hidden="1" x14ac:dyDescent="0.3">
      <c r="A1822">
        <v>6045853</v>
      </c>
      <c r="B1822" s="19" t="s">
        <v>1827</v>
      </c>
      <c r="E1822" s="20">
        <v>99.54</v>
      </c>
      <c r="F1822">
        <v>2419</v>
      </c>
    </row>
    <row r="1823" spans="1:6" hidden="1" x14ac:dyDescent="0.3">
      <c r="A1823">
        <v>6045470</v>
      </c>
      <c r="B1823" s="19" t="s">
        <v>1828</v>
      </c>
      <c r="E1823" s="20">
        <v>72.58</v>
      </c>
      <c r="F1823">
        <v>2420</v>
      </c>
    </row>
    <row r="1824" spans="1:6" hidden="1" x14ac:dyDescent="0.3">
      <c r="A1824">
        <v>6042993</v>
      </c>
      <c r="B1824" s="19" t="s">
        <v>1829</v>
      </c>
      <c r="E1824" s="20">
        <v>101.92</v>
      </c>
      <c r="F1824">
        <v>2421</v>
      </c>
    </row>
    <row r="1825" spans="1:6" hidden="1" x14ac:dyDescent="0.3">
      <c r="A1825">
        <v>6042983</v>
      </c>
      <c r="B1825" s="19" t="s">
        <v>1830</v>
      </c>
      <c r="E1825" s="20">
        <v>37.82</v>
      </c>
      <c r="F1825">
        <v>2422</v>
      </c>
    </row>
    <row r="1826" spans="1:6" hidden="1" x14ac:dyDescent="0.3">
      <c r="A1826">
        <v>6042978</v>
      </c>
      <c r="B1826" s="19" t="s">
        <v>1831</v>
      </c>
      <c r="E1826" s="20">
        <v>18.73</v>
      </c>
      <c r="F1826">
        <v>2423</v>
      </c>
    </row>
    <row r="1827" spans="1:6" hidden="1" x14ac:dyDescent="0.3">
      <c r="A1827">
        <v>6041106</v>
      </c>
      <c r="B1827" s="19" t="s">
        <v>1832</v>
      </c>
      <c r="E1827" s="20">
        <v>51.08</v>
      </c>
      <c r="F1827">
        <v>2424</v>
      </c>
    </row>
    <row r="1828" spans="1:6" hidden="1" x14ac:dyDescent="0.3">
      <c r="A1828">
        <v>6041105</v>
      </c>
      <c r="B1828" s="19" t="s">
        <v>1833</v>
      </c>
      <c r="E1828" s="20">
        <v>23.24</v>
      </c>
      <c r="F1828">
        <v>2425</v>
      </c>
    </row>
    <row r="1829" spans="1:6" hidden="1" x14ac:dyDescent="0.3">
      <c r="A1829">
        <v>6041104</v>
      </c>
      <c r="B1829" s="19" t="s">
        <v>1834</v>
      </c>
      <c r="E1829" s="20">
        <v>23.24</v>
      </c>
      <c r="F1829">
        <v>2426</v>
      </c>
    </row>
    <row r="1830" spans="1:6" hidden="1" x14ac:dyDescent="0.3">
      <c r="A1830">
        <v>6041103</v>
      </c>
      <c r="B1830" s="19" t="s">
        <v>1835</v>
      </c>
      <c r="E1830" s="20">
        <v>23.24</v>
      </c>
      <c r="F1830">
        <v>2427</v>
      </c>
    </row>
    <row r="1831" spans="1:6" hidden="1" x14ac:dyDescent="0.3">
      <c r="A1831">
        <v>6041102</v>
      </c>
      <c r="B1831" s="19" t="s">
        <v>1836</v>
      </c>
      <c r="E1831" s="20">
        <v>23.24</v>
      </c>
      <c r="F1831">
        <v>2428</v>
      </c>
    </row>
    <row r="1832" spans="1:6" hidden="1" x14ac:dyDescent="0.3">
      <c r="A1832">
        <v>6041101</v>
      </c>
      <c r="B1832" s="19" t="s">
        <v>1837</v>
      </c>
      <c r="E1832" s="20">
        <v>20.309999999999999</v>
      </c>
      <c r="F1832">
        <v>2429</v>
      </c>
    </row>
    <row r="1833" spans="1:6" hidden="1" x14ac:dyDescent="0.3">
      <c r="A1833">
        <v>6041100</v>
      </c>
      <c r="B1833" s="19" t="s">
        <v>1838</v>
      </c>
      <c r="E1833" s="20">
        <v>30.47</v>
      </c>
      <c r="F1833">
        <v>2430</v>
      </c>
    </row>
    <row r="1834" spans="1:6" hidden="1" x14ac:dyDescent="0.3">
      <c r="A1834">
        <v>6041099</v>
      </c>
      <c r="B1834" s="19" t="s">
        <v>1839</v>
      </c>
      <c r="E1834" s="20">
        <v>35.450000000000003</v>
      </c>
      <c r="F1834">
        <v>2431</v>
      </c>
    </row>
    <row r="1835" spans="1:6" hidden="1" x14ac:dyDescent="0.3">
      <c r="A1835">
        <v>6054038</v>
      </c>
      <c r="B1835" s="19" t="s">
        <v>1840</v>
      </c>
      <c r="E1835" s="20">
        <v>38.76</v>
      </c>
      <c r="F1835">
        <v>2432</v>
      </c>
    </row>
    <row r="1836" spans="1:6" hidden="1" x14ac:dyDescent="0.3">
      <c r="A1836">
        <v>6054036</v>
      </c>
      <c r="B1836" s="19" t="s">
        <v>1841</v>
      </c>
      <c r="E1836" s="20">
        <v>70.14</v>
      </c>
      <c r="F1836">
        <v>2433</v>
      </c>
    </row>
    <row r="1837" spans="1:6" hidden="1" x14ac:dyDescent="0.3">
      <c r="A1837">
        <v>6054035</v>
      </c>
      <c r="B1837" s="19" t="s">
        <v>1842</v>
      </c>
      <c r="E1837" s="20">
        <v>87.69</v>
      </c>
      <c r="F1837">
        <v>2434</v>
      </c>
    </row>
    <row r="1838" spans="1:6" hidden="1" x14ac:dyDescent="0.3">
      <c r="A1838">
        <v>6054034</v>
      </c>
      <c r="B1838" s="19" t="s">
        <v>1843</v>
      </c>
      <c r="E1838" s="20">
        <v>835.29</v>
      </c>
      <c r="F1838">
        <v>2435</v>
      </c>
    </row>
    <row r="1839" spans="1:6" hidden="1" x14ac:dyDescent="0.3">
      <c r="A1839">
        <v>6054033</v>
      </c>
      <c r="B1839" s="19" t="s">
        <v>1844</v>
      </c>
      <c r="E1839" s="20">
        <v>711</v>
      </c>
      <c r="F1839">
        <v>2436</v>
      </c>
    </row>
    <row r="1840" spans="1:6" hidden="1" x14ac:dyDescent="0.3">
      <c r="A1840">
        <v>6054001</v>
      </c>
      <c r="B1840" s="19" t="s">
        <v>1845</v>
      </c>
      <c r="E1840" s="20">
        <v>42.08</v>
      </c>
      <c r="F1840">
        <v>2437</v>
      </c>
    </row>
    <row r="1841" spans="1:6" hidden="1" x14ac:dyDescent="0.3">
      <c r="A1841">
        <v>6054000</v>
      </c>
      <c r="B1841" s="19" t="s">
        <v>1846</v>
      </c>
      <c r="E1841" s="20">
        <v>35.42</v>
      </c>
      <c r="F1841">
        <v>2438</v>
      </c>
    </row>
    <row r="1842" spans="1:6" hidden="1" x14ac:dyDescent="0.3">
      <c r="A1842">
        <v>6050246</v>
      </c>
      <c r="B1842" s="19" t="s">
        <v>1847</v>
      </c>
      <c r="E1842" s="20">
        <v>32.94</v>
      </c>
      <c r="F1842">
        <v>2439</v>
      </c>
    </row>
    <row r="1843" spans="1:6" hidden="1" x14ac:dyDescent="0.3">
      <c r="A1843">
        <v>6049686</v>
      </c>
      <c r="B1843" s="19" t="s">
        <v>1848</v>
      </c>
      <c r="E1843" s="20">
        <v>36.68</v>
      </c>
      <c r="F1843">
        <v>2440</v>
      </c>
    </row>
    <row r="1844" spans="1:6" hidden="1" x14ac:dyDescent="0.3">
      <c r="A1844">
        <v>6049684</v>
      </c>
      <c r="B1844" s="19" t="s">
        <v>1849</v>
      </c>
      <c r="E1844" s="20">
        <v>70.31</v>
      </c>
      <c r="F1844">
        <v>2441</v>
      </c>
    </row>
    <row r="1845" spans="1:6" hidden="1" x14ac:dyDescent="0.3">
      <c r="A1845">
        <v>6049683</v>
      </c>
      <c r="B1845" s="19" t="s">
        <v>1795</v>
      </c>
      <c r="E1845" s="20">
        <v>27</v>
      </c>
      <c r="F1845">
        <v>2442</v>
      </c>
    </row>
    <row r="1846" spans="1:6" hidden="1" x14ac:dyDescent="0.3">
      <c r="A1846">
        <v>6049680</v>
      </c>
      <c r="B1846" s="19" t="s">
        <v>1850</v>
      </c>
      <c r="E1846" s="20">
        <v>20.079999999999998</v>
      </c>
      <c r="F1846">
        <v>2443</v>
      </c>
    </row>
    <row r="1847" spans="1:6" hidden="1" x14ac:dyDescent="0.3">
      <c r="A1847">
        <v>6049679</v>
      </c>
      <c r="B1847" s="19" t="s">
        <v>1851</v>
      </c>
      <c r="E1847" s="20">
        <v>4.78</v>
      </c>
      <c r="F1847">
        <v>2444</v>
      </c>
    </row>
    <row r="1848" spans="1:6" hidden="1" x14ac:dyDescent="0.3">
      <c r="A1848">
        <v>6049678</v>
      </c>
      <c r="B1848" s="19" t="s">
        <v>1852</v>
      </c>
      <c r="E1848" s="20">
        <v>17.440000000000001</v>
      </c>
      <c r="F1848">
        <v>2445</v>
      </c>
    </row>
    <row r="1849" spans="1:6" hidden="1" x14ac:dyDescent="0.3">
      <c r="A1849">
        <v>6049674</v>
      </c>
      <c r="B1849" s="19" t="s">
        <v>1853</v>
      </c>
      <c r="E1849" s="20">
        <v>11.93</v>
      </c>
      <c r="F1849">
        <v>2446</v>
      </c>
    </row>
    <row r="1850" spans="1:6" hidden="1" x14ac:dyDescent="0.3">
      <c r="A1850">
        <v>6049673</v>
      </c>
      <c r="B1850" s="19" t="s">
        <v>1854</v>
      </c>
      <c r="E1850" s="20">
        <v>3.68</v>
      </c>
      <c r="F1850">
        <v>2447</v>
      </c>
    </row>
    <row r="1851" spans="1:6" hidden="1" x14ac:dyDescent="0.3">
      <c r="A1851">
        <v>6049672</v>
      </c>
      <c r="B1851" s="19" t="s">
        <v>1855</v>
      </c>
      <c r="E1851" s="20">
        <v>30.69</v>
      </c>
      <c r="F1851">
        <v>2448</v>
      </c>
    </row>
    <row r="1852" spans="1:6" hidden="1" x14ac:dyDescent="0.3">
      <c r="A1852">
        <v>6049671</v>
      </c>
      <c r="B1852" s="19" t="s">
        <v>1856</v>
      </c>
      <c r="E1852" s="20">
        <v>54.04</v>
      </c>
      <c r="F1852">
        <v>2449</v>
      </c>
    </row>
    <row r="1853" spans="1:6" hidden="1" x14ac:dyDescent="0.3">
      <c r="A1853">
        <v>6049670</v>
      </c>
      <c r="B1853" s="19" t="s">
        <v>1857</v>
      </c>
      <c r="E1853" s="20">
        <v>54.56</v>
      </c>
      <c r="F1853">
        <v>2450</v>
      </c>
    </row>
    <row r="1854" spans="1:6" hidden="1" x14ac:dyDescent="0.3">
      <c r="A1854">
        <v>6049669</v>
      </c>
      <c r="B1854" s="19" t="s">
        <v>1858</v>
      </c>
      <c r="E1854" s="20">
        <v>54.56</v>
      </c>
      <c r="F1854">
        <v>2451</v>
      </c>
    </row>
    <row r="1855" spans="1:6" hidden="1" x14ac:dyDescent="0.3">
      <c r="A1855">
        <v>6049664</v>
      </c>
      <c r="B1855" s="19" t="s">
        <v>1859</v>
      </c>
      <c r="E1855" s="20">
        <v>149.69999999999999</v>
      </c>
      <c r="F1855">
        <v>2452</v>
      </c>
    </row>
    <row r="1856" spans="1:6" hidden="1" x14ac:dyDescent="0.3">
      <c r="A1856">
        <v>6049662</v>
      </c>
      <c r="B1856" s="19" t="s">
        <v>1860</v>
      </c>
      <c r="E1856" s="20">
        <v>228.6</v>
      </c>
      <c r="F1856">
        <v>2453</v>
      </c>
    </row>
    <row r="1857" spans="1:6" hidden="1" x14ac:dyDescent="0.3">
      <c r="A1857">
        <v>6049661</v>
      </c>
      <c r="B1857" s="19" t="s">
        <v>1861</v>
      </c>
      <c r="E1857" s="20">
        <v>2065.0300000000002</v>
      </c>
      <c r="F1857">
        <v>2454</v>
      </c>
    </row>
    <row r="1858" spans="1:6" hidden="1" x14ac:dyDescent="0.3">
      <c r="A1858">
        <v>6049659</v>
      </c>
      <c r="B1858" s="19" t="s">
        <v>1862</v>
      </c>
      <c r="E1858" s="20">
        <v>630.55999999999995</v>
      </c>
      <c r="F1858">
        <v>2455</v>
      </c>
    </row>
    <row r="1859" spans="1:6" hidden="1" x14ac:dyDescent="0.3">
      <c r="A1859">
        <v>6049656</v>
      </c>
      <c r="B1859" s="19" t="s">
        <v>1863</v>
      </c>
      <c r="E1859" s="20">
        <v>2648.42</v>
      </c>
      <c r="F1859">
        <v>2456</v>
      </c>
    </row>
    <row r="1860" spans="1:6" hidden="1" x14ac:dyDescent="0.3">
      <c r="A1860">
        <v>6049206</v>
      </c>
      <c r="B1860" s="19" t="s">
        <v>1864</v>
      </c>
      <c r="E1860" s="20">
        <v>65.69</v>
      </c>
      <c r="F1860">
        <v>2457</v>
      </c>
    </row>
    <row r="1861" spans="1:6" hidden="1" x14ac:dyDescent="0.3">
      <c r="A1861">
        <v>6056215</v>
      </c>
      <c r="B1861" s="19" t="s">
        <v>1865</v>
      </c>
      <c r="E1861" s="20">
        <v>2</v>
      </c>
      <c r="F1861">
        <v>2458</v>
      </c>
    </row>
    <row r="1862" spans="1:6" hidden="1" x14ac:dyDescent="0.3">
      <c r="A1862">
        <v>6056213</v>
      </c>
      <c r="B1862" s="19" t="s">
        <v>1866</v>
      </c>
      <c r="E1862" s="20">
        <v>2.06</v>
      </c>
      <c r="F1862">
        <v>2459</v>
      </c>
    </row>
    <row r="1863" spans="1:6" hidden="1" x14ac:dyDescent="0.3">
      <c r="A1863">
        <v>6056203</v>
      </c>
      <c r="B1863" s="19" t="s">
        <v>1867</v>
      </c>
      <c r="E1863" s="20">
        <v>7.26</v>
      </c>
      <c r="F1863">
        <v>2460</v>
      </c>
    </row>
    <row r="1864" spans="1:6" hidden="1" x14ac:dyDescent="0.3">
      <c r="A1864">
        <v>6056830</v>
      </c>
      <c r="B1864" s="19" t="s">
        <v>1868</v>
      </c>
      <c r="E1864" s="20">
        <v>2.54</v>
      </c>
      <c r="F1864">
        <v>2461</v>
      </c>
    </row>
    <row r="1865" spans="1:6" hidden="1" x14ac:dyDescent="0.3">
      <c r="A1865">
        <v>6056832</v>
      </c>
      <c r="B1865" s="19" t="s">
        <v>1869</v>
      </c>
      <c r="E1865" s="20">
        <v>3.73</v>
      </c>
      <c r="F1865">
        <v>2462</v>
      </c>
    </row>
    <row r="1866" spans="1:6" hidden="1" x14ac:dyDescent="0.3">
      <c r="A1866">
        <v>6056833</v>
      </c>
      <c r="B1866" s="19" t="s">
        <v>1870</v>
      </c>
      <c r="E1866" s="20">
        <v>3.11</v>
      </c>
      <c r="F1866">
        <v>2463</v>
      </c>
    </row>
    <row r="1867" spans="1:6" hidden="1" x14ac:dyDescent="0.3">
      <c r="A1867">
        <v>6056202</v>
      </c>
      <c r="B1867" s="19" t="s">
        <v>1871</v>
      </c>
      <c r="E1867" s="20">
        <v>3.17</v>
      </c>
      <c r="F1867">
        <v>2464</v>
      </c>
    </row>
    <row r="1868" spans="1:6" hidden="1" x14ac:dyDescent="0.3">
      <c r="A1868">
        <v>6056073</v>
      </c>
      <c r="B1868" s="19" t="s">
        <v>1872</v>
      </c>
      <c r="E1868" s="20">
        <v>12.75</v>
      </c>
      <c r="F1868">
        <v>2465</v>
      </c>
    </row>
    <row r="1869" spans="1:6" hidden="1" x14ac:dyDescent="0.3">
      <c r="A1869">
        <v>6056071</v>
      </c>
      <c r="B1869" s="19" t="s">
        <v>1873</v>
      </c>
      <c r="E1869" s="20">
        <v>14.45</v>
      </c>
      <c r="F1869">
        <v>2466</v>
      </c>
    </row>
    <row r="1870" spans="1:6" hidden="1" x14ac:dyDescent="0.3">
      <c r="A1870">
        <v>6056067</v>
      </c>
      <c r="B1870" s="19" t="s">
        <v>1874</v>
      </c>
      <c r="E1870" s="20">
        <v>12.75</v>
      </c>
      <c r="F1870">
        <v>2467</v>
      </c>
    </row>
    <row r="1871" spans="1:6" hidden="1" x14ac:dyDescent="0.3">
      <c r="A1871">
        <v>6056066</v>
      </c>
      <c r="B1871" s="19" t="s">
        <v>1875</v>
      </c>
      <c r="E1871" s="20">
        <v>12.75</v>
      </c>
      <c r="F1871">
        <v>2468</v>
      </c>
    </row>
    <row r="1872" spans="1:6" hidden="1" x14ac:dyDescent="0.3">
      <c r="A1872">
        <v>6056065</v>
      </c>
      <c r="B1872" s="19" t="s">
        <v>1876</v>
      </c>
      <c r="E1872" s="20">
        <v>12.75</v>
      </c>
      <c r="F1872">
        <v>2469</v>
      </c>
    </row>
    <row r="1873" spans="1:6" hidden="1" x14ac:dyDescent="0.3">
      <c r="A1873">
        <v>6056835</v>
      </c>
      <c r="B1873" s="19" t="s">
        <v>1877</v>
      </c>
      <c r="E1873" s="20">
        <v>3.73</v>
      </c>
      <c r="F1873">
        <v>2470</v>
      </c>
    </row>
    <row r="1874" spans="1:6" hidden="1" x14ac:dyDescent="0.3">
      <c r="A1874">
        <v>6056836</v>
      </c>
      <c r="B1874" s="19" t="s">
        <v>1878</v>
      </c>
      <c r="E1874" s="20">
        <v>12.46</v>
      </c>
      <c r="F1874">
        <v>2471</v>
      </c>
    </row>
    <row r="1875" spans="1:6" hidden="1" x14ac:dyDescent="0.3">
      <c r="A1875">
        <v>6056837</v>
      </c>
      <c r="B1875" s="19" t="s">
        <v>1879</v>
      </c>
      <c r="E1875" s="20">
        <v>12.46</v>
      </c>
      <c r="F1875">
        <v>2472</v>
      </c>
    </row>
    <row r="1876" spans="1:6" hidden="1" x14ac:dyDescent="0.3">
      <c r="A1876">
        <v>6056838</v>
      </c>
      <c r="B1876" s="19" t="s">
        <v>1880</v>
      </c>
      <c r="E1876" s="20">
        <v>12.46</v>
      </c>
      <c r="F1876">
        <v>2473</v>
      </c>
    </row>
    <row r="1877" spans="1:6" hidden="1" x14ac:dyDescent="0.3">
      <c r="A1877">
        <v>6056839</v>
      </c>
      <c r="B1877" s="19" t="s">
        <v>1881</v>
      </c>
      <c r="E1877" s="20">
        <v>12.46</v>
      </c>
      <c r="F1877">
        <v>2474</v>
      </c>
    </row>
    <row r="1878" spans="1:6" hidden="1" x14ac:dyDescent="0.3">
      <c r="A1878">
        <v>6056840</v>
      </c>
      <c r="B1878" s="19" t="s">
        <v>1882</v>
      </c>
      <c r="E1878" s="20">
        <v>12.46</v>
      </c>
      <c r="F1878">
        <v>2475</v>
      </c>
    </row>
    <row r="1879" spans="1:6" hidden="1" x14ac:dyDescent="0.3">
      <c r="A1879">
        <v>6056841</v>
      </c>
      <c r="B1879" s="19" t="s">
        <v>1883</v>
      </c>
      <c r="E1879" s="20">
        <v>12.46</v>
      </c>
      <c r="F1879">
        <v>2476</v>
      </c>
    </row>
    <row r="1880" spans="1:6" hidden="1" x14ac:dyDescent="0.3">
      <c r="A1880">
        <v>6056842</v>
      </c>
      <c r="B1880" s="19" t="s">
        <v>1884</v>
      </c>
      <c r="E1880" s="20">
        <v>6</v>
      </c>
      <c r="F1880">
        <v>2477</v>
      </c>
    </row>
    <row r="1881" spans="1:6" hidden="1" x14ac:dyDescent="0.3">
      <c r="A1881">
        <v>6056844</v>
      </c>
      <c r="B1881" s="19" t="s">
        <v>1885</v>
      </c>
      <c r="E1881" s="20">
        <v>12.46</v>
      </c>
      <c r="F1881">
        <v>2478</v>
      </c>
    </row>
    <row r="1882" spans="1:6" hidden="1" x14ac:dyDescent="0.3">
      <c r="A1882">
        <v>6056845</v>
      </c>
      <c r="B1882" s="19" t="s">
        <v>1886</v>
      </c>
      <c r="E1882" s="20">
        <v>12.46</v>
      </c>
      <c r="F1882">
        <v>2479</v>
      </c>
    </row>
    <row r="1883" spans="1:6" hidden="1" x14ac:dyDescent="0.3">
      <c r="A1883">
        <v>6056846</v>
      </c>
      <c r="B1883" s="19" t="s">
        <v>1887</v>
      </c>
      <c r="E1883" s="20">
        <v>12.36</v>
      </c>
      <c r="F1883">
        <v>2480</v>
      </c>
    </row>
    <row r="1884" spans="1:6" hidden="1" x14ac:dyDescent="0.3">
      <c r="A1884">
        <v>6056847</v>
      </c>
      <c r="B1884" s="19" t="s">
        <v>1888</v>
      </c>
      <c r="E1884" s="20">
        <v>2.4900000000000002</v>
      </c>
      <c r="F1884">
        <v>2481</v>
      </c>
    </row>
    <row r="1885" spans="1:6" hidden="1" x14ac:dyDescent="0.3">
      <c r="A1885">
        <v>6054160</v>
      </c>
      <c r="B1885" s="19" t="s">
        <v>1889</v>
      </c>
      <c r="E1885" s="20">
        <v>4.33</v>
      </c>
      <c r="F1885">
        <v>2482</v>
      </c>
    </row>
    <row r="1886" spans="1:6" hidden="1" x14ac:dyDescent="0.3">
      <c r="A1886">
        <v>6054161</v>
      </c>
      <c r="B1886" s="19" t="s">
        <v>1890</v>
      </c>
      <c r="E1886" s="20">
        <v>4.33</v>
      </c>
      <c r="F1886">
        <v>2483</v>
      </c>
    </row>
    <row r="1887" spans="1:6" hidden="1" x14ac:dyDescent="0.3">
      <c r="A1887">
        <v>6054162</v>
      </c>
      <c r="B1887" s="19" t="s">
        <v>1891</v>
      </c>
      <c r="E1887" s="20">
        <v>2.85</v>
      </c>
      <c r="F1887">
        <v>2484</v>
      </c>
    </row>
    <row r="1888" spans="1:6" hidden="1" x14ac:dyDescent="0.3">
      <c r="A1888">
        <v>6054174</v>
      </c>
      <c r="B1888" s="19" t="s">
        <v>1892</v>
      </c>
      <c r="E1888" s="20">
        <v>14.08</v>
      </c>
      <c r="F1888">
        <v>2485</v>
      </c>
    </row>
    <row r="1889" spans="1:6" hidden="1" x14ac:dyDescent="0.3">
      <c r="A1889">
        <v>6054176</v>
      </c>
      <c r="B1889" s="19" t="s">
        <v>1893</v>
      </c>
      <c r="E1889" s="20">
        <v>6.14</v>
      </c>
      <c r="F1889">
        <v>2486</v>
      </c>
    </row>
    <row r="1890" spans="1:6" hidden="1" x14ac:dyDescent="0.3">
      <c r="A1890">
        <v>6054177</v>
      </c>
      <c r="B1890" s="19" t="s">
        <v>1894</v>
      </c>
      <c r="E1890" s="20">
        <v>6.14</v>
      </c>
      <c r="F1890">
        <v>2487</v>
      </c>
    </row>
    <row r="1891" spans="1:6" hidden="1" x14ac:dyDescent="0.3">
      <c r="A1891">
        <v>6054178</v>
      </c>
      <c r="B1891" s="19" t="s">
        <v>1895</v>
      </c>
      <c r="E1891" s="20">
        <v>6.14</v>
      </c>
      <c r="F1891">
        <v>2488</v>
      </c>
    </row>
    <row r="1892" spans="1:6" hidden="1" x14ac:dyDescent="0.3">
      <c r="A1892">
        <v>6054470</v>
      </c>
      <c r="B1892" s="19" t="s">
        <v>1896</v>
      </c>
      <c r="E1892" s="20">
        <v>2.84</v>
      </c>
      <c r="F1892">
        <v>2489</v>
      </c>
    </row>
    <row r="1893" spans="1:6" hidden="1" x14ac:dyDescent="0.3">
      <c r="A1893">
        <v>6054475</v>
      </c>
      <c r="B1893" s="19" t="s">
        <v>1897</v>
      </c>
      <c r="E1893" s="20">
        <v>6.54</v>
      </c>
      <c r="F1893">
        <v>2490</v>
      </c>
    </row>
    <row r="1894" spans="1:6" hidden="1" x14ac:dyDescent="0.3">
      <c r="A1894">
        <v>6054476</v>
      </c>
      <c r="B1894" s="19" t="s">
        <v>1898</v>
      </c>
      <c r="E1894" s="20">
        <v>4.1399999999999997</v>
      </c>
      <c r="F1894">
        <v>2491</v>
      </c>
    </row>
    <row r="1895" spans="1:6" hidden="1" x14ac:dyDescent="0.3">
      <c r="A1895">
        <v>6054699</v>
      </c>
      <c r="B1895" s="19" t="s">
        <v>1899</v>
      </c>
      <c r="E1895" s="20">
        <v>6.38</v>
      </c>
      <c r="F1895">
        <v>2492</v>
      </c>
    </row>
    <row r="1896" spans="1:6" hidden="1" x14ac:dyDescent="0.3">
      <c r="A1896">
        <v>6055190</v>
      </c>
      <c r="B1896" s="19" t="s">
        <v>1900</v>
      </c>
      <c r="E1896" s="20">
        <v>27.12</v>
      </c>
      <c r="F1896">
        <v>2493</v>
      </c>
    </row>
    <row r="1897" spans="1:6" hidden="1" x14ac:dyDescent="0.3">
      <c r="A1897">
        <v>6055225</v>
      </c>
      <c r="B1897" s="19" t="s">
        <v>1901</v>
      </c>
      <c r="E1897" s="20">
        <v>15.31</v>
      </c>
      <c r="F1897">
        <v>2494</v>
      </c>
    </row>
    <row r="1898" spans="1:6" hidden="1" x14ac:dyDescent="0.3">
      <c r="A1898">
        <v>6055226</v>
      </c>
      <c r="B1898" s="19" t="s">
        <v>1902</v>
      </c>
      <c r="E1898" s="20">
        <v>8.5</v>
      </c>
      <c r="F1898">
        <v>2495</v>
      </c>
    </row>
    <row r="1899" spans="1:6" hidden="1" x14ac:dyDescent="0.3">
      <c r="A1899">
        <v>6055227</v>
      </c>
      <c r="B1899" s="19" t="s">
        <v>1903</v>
      </c>
      <c r="E1899" s="20">
        <v>26.17</v>
      </c>
      <c r="F1899">
        <v>2496</v>
      </c>
    </row>
    <row r="1900" spans="1:6" hidden="1" x14ac:dyDescent="0.3">
      <c r="A1900">
        <v>6055507</v>
      </c>
      <c r="B1900" s="19" t="s">
        <v>1904</v>
      </c>
      <c r="E1900" s="20">
        <v>8.24</v>
      </c>
      <c r="F1900">
        <v>601</v>
      </c>
    </row>
    <row r="1901" spans="1:6" hidden="1" x14ac:dyDescent="0.3">
      <c r="A1901">
        <v>6055508</v>
      </c>
      <c r="B1901" s="19" t="s">
        <v>1905</v>
      </c>
      <c r="E1901" s="20">
        <v>6.05</v>
      </c>
      <c r="F1901">
        <v>602</v>
      </c>
    </row>
    <row r="1902" spans="1:6" hidden="1" x14ac:dyDescent="0.3">
      <c r="A1902">
        <v>6055877</v>
      </c>
      <c r="B1902" s="19" t="s">
        <v>1906</v>
      </c>
      <c r="E1902" s="20">
        <v>6.45</v>
      </c>
      <c r="F1902">
        <v>2497</v>
      </c>
    </row>
    <row r="1903" spans="1:6" hidden="1" x14ac:dyDescent="0.3">
      <c r="A1903">
        <v>6055880</v>
      </c>
      <c r="B1903" s="19" t="s">
        <v>1907</v>
      </c>
      <c r="E1903" s="20">
        <v>6.45</v>
      </c>
      <c r="F1903">
        <v>2498</v>
      </c>
    </row>
    <row r="1904" spans="1:6" hidden="1" x14ac:dyDescent="0.3">
      <c r="A1904">
        <v>6055984</v>
      </c>
      <c r="B1904" s="19" t="s">
        <v>1908</v>
      </c>
      <c r="E1904" s="20">
        <v>8.76</v>
      </c>
      <c r="F1904">
        <v>603</v>
      </c>
    </row>
    <row r="1905" spans="1:6" hidden="1" x14ac:dyDescent="0.3">
      <c r="A1905">
        <v>6056012</v>
      </c>
      <c r="B1905" s="19" t="s">
        <v>1909</v>
      </c>
      <c r="E1905" s="20">
        <v>17.52</v>
      </c>
      <c r="F1905">
        <v>604</v>
      </c>
    </row>
    <row r="1906" spans="1:6" hidden="1" x14ac:dyDescent="0.3">
      <c r="A1906">
        <v>6056063</v>
      </c>
      <c r="B1906" s="19" t="s">
        <v>1910</v>
      </c>
      <c r="E1906" s="20">
        <v>14.45</v>
      </c>
      <c r="F1906">
        <v>2499</v>
      </c>
    </row>
    <row r="1907" spans="1:6" hidden="1" x14ac:dyDescent="0.3">
      <c r="A1907">
        <v>6056064</v>
      </c>
      <c r="B1907" s="19" t="s">
        <v>1911</v>
      </c>
      <c r="E1907" s="20">
        <v>12.75</v>
      </c>
      <c r="F1907">
        <v>2500</v>
      </c>
    </row>
    <row r="1908" spans="1:6" hidden="1" x14ac:dyDescent="0.3">
      <c r="A1908">
        <v>6058148</v>
      </c>
      <c r="B1908" s="19" t="s">
        <v>1912</v>
      </c>
      <c r="E1908" s="20">
        <v>39.74</v>
      </c>
      <c r="F1908">
        <v>2501</v>
      </c>
    </row>
    <row r="1909" spans="1:6" hidden="1" x14ac:dyDescent="0.3">
      <c r="A1909">
        <v>6058149</v>
      </c>
      <c r="B1909" s="19" t="s">
        <v>1913</v>
      </c>
      <c r="E1909" s="20">
        <v>6.99</v>
      </c>
      <c r="F1909">
        <v>2502</v>
      </c>
    </row>
    <row r="1910" spans="1:6" hidden="1" x14ac:dyDescent="0.3">
      <c r="A1910">
        <v>6058150</v>
      </c>
      <c r="B1910" s="19" t="s">
        <v>1914</v>
      </c>
      <c r="E1910" s="20">
        <v>13.2</v>
      </c>
      <c r="F1910">
        <v>2503</v>
      </c>
    </row>
    <row r="1911" spans="1:6" hidden="1" x14ac:dyDescent="0.3">
      <c r="A1911">
        <v>6058151</v>
      </c>
      <c r="B1911" s="19" t="s">
        <v>1915</v>
      </c>
      <c r="E1911" s="20">
        <v>25.71</v>
      </c>
      <c r="F1911">
        <v>2504</v>
      </c>
    </row>
    <row r="1912" spans="1:6" hidden="1" x14ac:dyDescent="0.3">
      <c r="A1912">
        <v>6058152</v>
      </c>
      <c r="B1912" s="19" t="s">
        <v>1916</v>
      </c>
      <c r="E1912" s="20">
        <v>7.11</v>
      </c>
      <c r="F1912">
        <v>2505</v>
      </c>
    </row>
    <row r="1913" spans="1:6" hidden="1" x14ac:dyDescent="0.3">
      <c r="A1913">
        <v>6058607</v>
      </c>
      <c r="B1913" s="19" t="s">
        <v>1917</v>
      </c>
      <c r="E1913" s="20">
        <v>8.58</v>
      </c>
      <c r="F1913">
        <v>2506</v>
      </c>
    </row>
    <row r="1914" spans="1:6" hidden="1" x14ac:dyDescent="0.3">
      <c r="A1914">
        <v>6058608</v>
      </c>
      <c r="B1914" s="19" t="s">
        <v>1918</v>
      </c>
      <c r="E1914" s="20">
        <v>8.58</v>
      </c>
      <c r="F1914">
        <v>2507</v>
      </c>
    </row>
    <row r="1915" spans="1:6" hidden="1" x14ac:dyDescent="0.3">
      <c r="A1915">
        <v>6058609</v>
      </c>
      <c r="B1915" s="19" t="s">
        <v>1919</v>
      </c>
      <c r="E1915" s="20">
        <v>10.18</v>
      </c>
      <c r="F1915">
        <v>2508</v>
      </c>
    </row>
    <row r="1916" spans="1:6" hidden="1" x14ac:dyDescent="0.3">
      <c r="A1916">
        <v>6058610</v>
      </c>
      <c r="B1916" s="19" t="s">
        <v>1920</v>
      </c>
      <c r="E1916" s="20">
        <v>10.18</v>
      </c>
      <c r="F1916">
        <v>2509</v>
      </c>
    </row>
    <row r="1917" spans="1:6" hidden="1" x14ac:dyDescent="0.3">
      <c r="A1917">
        <v>6058611</v>
      </c>
      <c r="B1917" s="19" t="s">
        <v>1921</v>
      </c>
      <c r="E1917" s="20">
        <v>9.7100000000000009</v>
      </c>
      <c r="F1917">
        <v>2510</v>
      </c>
    </row>
    <row r="1918" spans="1:6" hidden="1" x14ac:dyDescent="0.3">
      <c r="A1918">
        <v>6058612</v>
      </c>
      <c r="B1918" s="19" t="s">
        <v>1922</v>
      </c>
      <c r="E1918" s="20">
        <v>9.7100000000000009</v>
      </c>
      <c r="F1918">
        <v>2511</v>
      </c>
    </row>
    <row r="1919" spans="1:6" hidden="1" x14ac:dyDescent="0.3">
      <c r="A1919">
        <v>6058613</v>
      </c>
      <c r="B1919" s="19" t="s">
        <v>1923</v>
      </c>
      <c r="E1919" s="20">
        <v>9.17</v>
      </c>
      <c r="F1919">
        <v>2512</v>
      </c>
    </row>
    <row r="1920" spans="1:6" hidden="1" x14ac:dyDescent="0.3">
      <c r="A1920">
        <v>6058614</v>
      </c>
      <c r="B1920" s="19" t="s">
        <v>1924</v>
      </c>
      <c r="E1920" s="20">
        <v>17.920000000000002</v>
      </c>
      <c r="F1920">
        <v>2513</v>
      </c>
    </row>
    <row r="1921" spans="1:6" hidden="1" x14ac:dyDescent="0.3">
      <c r="A1921">
        <v>6058615</v>
      </c>
      <c r="B1921" s="19" t="s">
        <v>1925</v>
      </c>
      <c r="E1921" s="20">
        <v>15.3</v>
      </c>
      <c r="F1921">
        <v>2514</v>
      </c>
    </row>
    <row r="1922" spans="1:6" hidden="1" x14ac:dyDescent="0.3">
      <c r="A1922">
        <v>6058616</v>
      </c>
      <c r="B1922" s="19" t="s">
        <v>1926</v>
      </c>
      <c r="E1922" s="20">
        <v>9.17</v>
      </c>
      <c r="F1922">
        <v>2515</v>
      </c>
    </row>
    <row r="1923" spans="1:6" hidden="1" x14ac:dyDescent="0.3">
      <c r="A1923">
        <v>6040565</v>
      </c>
      <c r="B1923" s="19" t="s">
        <v>1927</v>
      </c>
      <c r="E1923" s="20">
        <v>25.83</v>
      </c>
      <c r="F1923">
        <v>584</v>
      </c>
    </row>
    <row r="1924" spans="1:6" hidden="1" x14ac:dyDescent="0.3">
      <c r="A1924">
        <v>6040564</v>
      </c>
      <c r="B1924" s="19" t="s">
        <v>1928</v>
      </c>
      <c r="E1924" s="20">
        <v>25.83</v>
      </c>
      <c r="F1924">
        <v>583</v>
      </c>
    </row>
    <row r="1925" spans="1:6" hidden="1" x14ac:dyDescent="0.3">
      <c r="A1925">
        <v>6040562</v>
      </c>
      <c r="B1925" s="19" t="s">
        <v>1929</v>
      </c>
      <c r="E1925" s="20">
        <v>28.16</v>
      </c>
      <c r="F1925">
        <v>2516</v>
      </c>
    </row>
    <row r="1926" spans="1:6" hidden="1" x14ac:dyDescent="0.3">
      <c r="A1926">
        <v>6040561</v>
      </c>
      <c r="B1926" s="19" t="s">
        <v>1930</v>
      </c>
      <c r="E1926" s="20">
        <v>7.7</v>
      </c>
      <c r="F1926">
        <v>582</v>
      </c>
    </row>
    <row r="1927" spans="1:6" hidden="1" x14ac:dyDescent="0.3">
      <c r="A1927">
        <v>6040560</v>
      </c>
      <c r="B1927" s="19" t="s">
        <v>1931</v>
      </c>
      <c r="E1927" s="20">
        <v>5.08</v>
      </c>
      <c r="F1927">
        <v>2517</v>
      </c>
    </row>
    <row r="1928" spans="1:6" hidden="1" x14ac:dyDescent="0.3">
      <c r="A1928">
        <v>6040559</v>
      </c>
      <c r="B1928" s="19" t="s">
        <v>1932</v>
      </c>
      <c r="E1928" s="20">
        <v>14.51</v>
      </c>
      <c r="F1928">
        <v>581</v>
      </c>
    </row>
    <row r="1929" spans="1:6" hidden="1" x14ac:dyDescent="0.3">
      <c r="A1929">
        <v>6040558</v>
      </c>
      <c r="B1929" s="19" t="s">
        <v>1933</v>
      </c>
      <c r="E1929" s="20">
        <v>21</v>
      </c>
      <c r="F1929">
        <v>580</v>
      </c>
    </row>
    <row r="1930" spans="1:6" hidden="1" x14ac:dyDescent="0.3">
      <c r="A1930">
        <v>6040557</v>
      </c>
      <c r="B1930" s="19" t="s">
        <v>1934</v>
      </c>
      <c r="E1930" s="20">
        <v>9.02</v>
      </c>
      <c r="F1930">
        <v>579</v>
      </c>
    </row>
    <row r="1931" spans="1:6" hidden="1" x14ac:dyDescent="0.3">
      <c r="A1931">
        <v>6040556</v>
      </c>
      <c r="B1931" s="19" t="s">
        <v>1935</v>
      </c>
      <c r="E1931" s="20">
        <v>4.76</v>
      </c>
      <c r="F1931">
        <v>2518</v>
      </c>
    </row>
    <row r="1932" spans="1:6" hidden="1" x14ac:dyDescent="0.3">
      <c r="A1932">
        <v>6056915</v>
      </c>
      <c r="B1932" s="19" t="s">
        <v>1936</v>
      </c>
      <c r="E1932" s="20">
        <v>10</v>
      </c>
      <c r="F1932">
        <v>2519</v>
      </c>
    </row>
    <row r="1933" spans="1:6" hidden="1" x14ac:dyDescent="0.3">
      <c r="A1933">
        <v>6056916</v>
      </c>
      <c r="B1933" s="19" t="s">
        <v>1937</v>
      </c>
      <c r="E1933" s="20">
        <v>10</v>
      </c>
      <c r="F1933">
        <v>2520</v>
      </c>
    </row>
    <row r="1934" spans="1:6" hidden="1" x14ac:dyDescent="0.3">
      <c r="A1934">
        <v>6056917</v>
      </c>
      <c r="B1934" s="19" t="s">
        <v>1938</v>
      </c>
      <c r="E1934" s="20">
        <v>10</v>
      </c>
      <c r="F1934">
        <v>2521</v>
      </c>
    </row>
    <row r="1935" spans="1:6" hidden="1" x14ac:dyDescent="0.3">
      <c r="A1935">
        <v>6056918</v>
      </c>
      <c r="B1935" s="19" t="s">
        <v>1939</v>
      </c>
      <c r="E1935" s="20">
        <v>10</v>
      </c>
      <c r="F1935">
        <v>2522</v>
      </c>
    </row>
    <row r="1936" spans="1:6" hidden="1" x14ac:dyDescent="0.3">
      <c r="A1936">
        <v>6056919</v>
      </c>
      <c r="B1936" s="19" t="s">
        <v>1940</v>
      </c>
      <c r="E1936" s="20">
        <v>4</v>
      </c>
      <c r="F1936">
        <v>2523</v>
      </c>
    </row>
    <row r="1937" spans="1:6" hidden="1" x14ac:dyDescent="0.3">
      <c r="A1937">
        <v>6056955</v>
      </c>
      <c r="B1937" s="19" t="s">
        <v>1941</v>
      </c>
      <c r="E1937" s="20">
        <v>9.52</v>
      </c>
      <c r="F1937">
        <v>2524</v>
      </c>
    </row>
    <row r="1938" spans="1:6" hidden="1" x14ac:dyDescent="0.3">
      <c r="A1938">
        <v>6056956</v>
      </c>
      <c r="B1938" s="19" t="s">
        <v>1942</v>
      </c>
      <c r="E1938" s="20">
        <v>17.86</v>
      </c>
      <c r="F1938">
        <v>2525</v>
      </c>
    </row>
    <row r="1939" spans="1:6" hidden="1" x14ac:dyDescent="0.3">
      <c r="A1939">
        <v>6056957</v>
      </c>
      <c r="B1939" s="19" t="s">
        <v>1943</v>
      </c>
      <c r="E1939" s="20">
        <v>11.91</v>
      </c>
      <c r="F1939">
        <v>2526</v>
      </c>
    </row>
    <row r="1940" spans="1:6" hidden="1" x14ac:dyDescent="0.3">
      <c r="A1940">
        <v>6056958</v>
      </c>
      <c r="B1940" s="19" t="s">
        <v>1944</v>
      </c>
      <c r="E1940" s="20">
        <v>10.71</v>
      </c>
      <c r="F1940">
        <v>2527</v>
      </c>
    </row>
    <row r="1941" spans="1:6" hidden="1" x14ac:dyDescent="0.3">
      <c r="A1941">
        <v>6056959</v>
      </c>
      <c r="B1941" s="19" t="s">
        <v>1945</v>
      </c>
      <c r="E1941" s="20">
        <v>10.71</v>
      </c>
      <c r="F1941">
        <v>2528</v>
      </c>
    </row>
    <row r="1942" spans="1:6" hidden="1" x14ac:dyDescent="0.3">
      <c r="A1942">
        <v>6056960</v>
      </c>
      <c r="B1942" s="19" t="s">
        <v>1946</v>
      </c>
      <c r="E1942" s="20">
        <v>9.52</v>
      </c>
      <c r="F1942">
        <v>2529</v>
      </c>
    </row>
    <row r="1943" spans="1:6" hidden="1" x14ac:dyDescent="0.3">
      <c r="A1943">
        <v>6056961</v>
      </c>
      <c r="B1943" s="19" t="s">
        <v>1947</v>
      </c>
      <c r="E1943" s="20">
        <v>7.13</v>
      </c>
      <c r="F1943">
        <v>2530</v>
      </c>
    </row>
    <row r="1944" spans="1:6" hidden="1" x14ac:dyDescent="0.3">
      <c r="A1944">
        <v>6056962</v>
      </c>
      <c r="B1944" s="19" t="s">
        <v>1948</v>
      </c>
      <c r="E1944" s="20">
        <v>11.91</v>
      </c>
      <c r="F1944">
        <v>2531</v>
      </c>
    </row>
    <row r="1945" spans="1:6" hidden="1" x14ac:dyDescent="0.3">
      <c r="A1945">
        <v>6056964</v>
      </c>
      <c r="B1945" s="19" t="s">
        <v>1949</v>
      </c>
      <c r="E1945" s="20">
        <v>8.33</v>
      </c>
      <c r="F1945">
        <v>2532</v>
      </c>
    </row>
    <row r="1946" spans="1:6" hidden="1" x14ac:dyDescent="0.3">
      <c r="A1946">
        <v>6057180</v>
      </c>
      <c r="B1946" s="19" t="s">
        <v>1950</v>
      </c>
      <c r="E1946" s="20">
        <v>3.25</v>
      </c>
      <c r="F1946">
        <v>2533</v>
      </c>
    </row>
    <row r="1947" spans="1:6" hidden="1" x14ac:dyDescent="0.3">
      <c r="A1947">
        <v>6057181</v>
      </c>
      <c r="B1947" s="19" t="s">
        <v>1951</v>
      </c>
      <c r="E1947" s="20">
        <v>3.25</v>
      </c>
      <c r="F1947">
        <v>2534</v>
      </c>
    </row>
    <row r="1948" spans="1:6" hidden="1" x14ac:dyDescent="0.3">
      <c r="A1948">
        <v>6057182</v>
      </c>
      <c r="B1948" s="19" t="s">
        <v>1952</v>
      </c>
      <c r="E1948" s="20">
        <v>2.1</v>
      </c>
      <c r="F1948">
        <v>2535</v>
      </c>
    </row>
    <row r="1949" spans="1:6" hidden="1" x14ac:dyDescent="0.3">
      <c r="A1949">
        <v>6057230</v>
      </c>
      <c r="B1949" s="19" t="s">
        <v>1953</v>
      </c>
      <c r="E1949" s="20">
        <v>14.29</v>
      </c>
      <c r="F1949">
        <v>2536</v>
      </c>
    </row>
    <row r="1950" spans="1:6" hidden="1" x14ac:dyDescent="0.3">
      <c r="A1950">
        <v>6057231</v>
      </c>
      <c r="B1950" s="19" t="s">
        <v>1954</v>
      </c>
      <c r="E1950" s="20">
        <v>17.86</v>
      </c>
      <c r="F1950">
        <v>2537</v>
      </c>
    </row>
    <row r="1951" spans="1:6" hidden="1" x14ac:dyDescent="0.3">
      <c r="A1951">
        <v>6057324</v>
      </c>
      <c r="B1951" s="19" t="s">
        <v>1955</v>
      </c>
      <c r="E1951" s="20">
        <v>41.34</v>
      </c>
      <c r="F1951">
        <v>2538</v>
      </c>
    </row>
    <row r="1952" spans="1:6" hidden="1" x14ac:dyDescent="0.3">
      <c r="A1952">
        <v>6058144</v>
      </c>
      <c r="B1952" s="19" t="s">
        <v>1956</v>
      </c>
      <c r="E1952" s="20">
        <v>15.18</v>
      </c>
      <c r="F1952">
        <v>2539</v>
      </c>
    </row>
    <row r="1953" spans="1:6" hidden="1" x14ac:dyDescent="0.3">
      <c r="A1953">
        <v>6058145</v>
      </c>
      <c r="B1953" s="19" t="s">
        <v>1957</v>
      </c>
      <c r="E1953" s="20">
        <v>21.02</v>
      </c>
      <c r="F1953">
        <v>2540</v>
      </c>
    </row>
    <row r="1954" spans="1:6" hidden="1" x14ac:dyDescent="0.3">
      <c r="A1954">
        <v>6058146</v>
      </c>
      <c r="B1954" s="19" t="s">
        <v>1958</v>
      </c>
      <c r="E1954" s="20">
        <v>22.78</v>
      </c>
      <c r="F1954">
        <v>2541</v>
      </c>
    </row>
    <row r="1955" spans="1:6" hidden="1" x14ac:dyDescent="0.3">
      <c r="A1955">
        <v>6058147</v>
      </c>
      <c r="B1955" s="19" t="s">
        <v>1959</v>
      </c>
      <c r="E1955" s="20">
        <v>30.97</v>
      </c>
      <c r="F1955">
        <v>2542</v>
      </c>
    </row>
    <row r="1956" spans="1:6" hidden="1" x14ac:dyDescent="0.3">
      <c r="A1956">
        <v>6043831</v>
      </c>
      <c r="B1956" s="19" t="s">
        <v>1960</v>
      </c>
      <c r="E1956" s="20">
        <v>20.83</v>
      </c>
      <c r="F1956">
        <v>2543</v>
      </c>
    </row>
    <row r="1957" spans="1:6" hidden="1" x14ac:dyDescent="0.3">
      <c r="A1957">
        <v>6043828</v>
      </c>
      <c r="B1957" s="19" t="s">
        <v>1961</v>
      </c>
      <c r="E1957" s="20">
        <v>3.48</v>
      </c>
      <c r="F1957">
        <v>2544</v>
      </c>
    </row>
    <row r="1958" spans="1:6" hidden="1" x14ac:dyDescent="0.3">
      <c r="A1958">
        <v>6043826</v>
      </c>
      <c r="B1958" s="19" t="s">
        <v>1962</v>
      </c>
      <c r="E1958" s="20">
        <v>12.46</v>
      </c>
      <c r="F1958">
        <v>2545</v>
      </c>
    </row>
    <row r="1959" spans="1:6" hidden="1" x14ac:dyDescent="0.3">
      <c r="A1959">
        <v>6043746</v>
      </c>
      <c r="B1959" s="19" t="s">
        <v>1963</v>
      </c>
      <c r="E1959" s="20">
        <v>32.82</v>
      </c>
      <c r="F1959">
        <v>2546</v>
      </c>
    </row>
    <row r="1960" spans="1:6" hidden="1" x14ac:dyDescent="0.3">
      <c r="A1960">
        <v>6043012</v>
      </c>
      <c r="B1960" s="19" t="s">
        <v>1964</v>
      </c>
      <c r="E1960" s="20">
        <v>8.9</v>
      </c>
      <c r="F1960">
        <v>2547</v>
      </c>
    </row>
    <row r="1961" spans="1:6" hidden="1" x14ac:dyDescent="0.3">
      <c r="A1961">
        <v>6043011</v>
      </c>
      <c r="B1961" s="19" t="s">
        <v>1965</v>
      </c>
      <c r="E1961" s="20">
        <v>8.9</v>
      </c>
      <c r="F1961">
        <v>2548</v>
      </c>
    </row>
    <row r="1962" spans="1:6" hidden="1" x14ac:dyDescent="0.3">
      <c r="A1962">
        <v>6042832</v>
      </c>
      <c r="B1962" s="19" t="s">
        <v>1966</v>
      </c>
      <c r="E1962" s="20">
        <v>5.15</v>
      </c>
      <c r="F1962">
        <v>2549</v>
      </c>
    </row>
    <row r="1963" spans="1:6" hidden="1" x14ac:dyDescent="0.3">
      <c r="A1963">
        <v>6042801</v>
      </c>
      <c r="B1963" s="19" t="s">
        <v>1967</v>
      </c>
      <c r="E1963" s="20">
        <v>5.74</v>
      </c>
      <c r="F1963">
        <v>2550</v>
      </c>
    </row>
    <row r="1964" spans="1:6" hidden="1" x14ac:dyDescent="0.3">
      <c r="A1964">
        <v>6042800</v>
      </c>
      <c r="B1964" s="19" t="s">
        <v>1968</v>
      </c>
      <c r="E1964" s="20">
        <v>3.66</v>
      </c>
      <c r="F1964">
        <v>2551</v>
      </c>
    </row>
    <row r="1965" spans="1:6" hidden="1" x14ac:dyDescent="0.3">
      <c r="A1965">
        <v>6042799</v>
      </c>
      <c r="B1965" s="19" t="s">
        <v>1969</v>
      </c>
      <c r="E1965" s="20">
        <v>2.44</v>
      </c>
      <c r="F1965">
        <v>2552</v>
      </c>
    </row>
    <row r="1966" spans="1:6" hidden="1" x14ac:dyDescent="0.3">
      <c r="A1966">
        <v>6042667</v>
      </c>
      <c r="B1966" s="19" t="s">
        <v>1970</v>
      </c>
      <c r="E1966" s="20">
        <v>1.3</v>
      </c>
      <c r="F1966">
        <v>2553</v>
      </c>
    </row>
    <row r="1967" spans="1:6" hidden="1" x14ac:dyDescent="0.3">
      <c r="A1967">
        <v>6041993</v>
      </c>
      <c r="B1967" s="19" t="s">
        <v>1971</v>
      </c>
      <c r="E1967" s="20">
        <v>10.37</v>
      </c>
      <c r="F1967">
        <v>2554</v>
      </c>
    </row>
    <row r="1968" spans="1:6" hidden="1" x14ac:dyDescent="0.3">
      <c r="A1968">
        <v>6041991</v>
      </c>
      <c r="B1968" s="19" t="s">
        <v>1972</v>
      </c>
      <c r="E1968" s="20">
        <v>8.02</v>
      </c>
      <c r="F1968">
        <v>2555</v>
      </c>
    </row>
    <row r="1969" spans="1:6" hidden="1" x14ac:dyDescent="0.3">
      <c r="A1969">
        <v>6041092</v>
      </c>
      <c r="B1969" s="19" t="s">
        <v>1973</v>
      </c>
      <c r="E1969" s="20">
        <v>8.52</v>
      </c>
      <c r="F1969">
        <v>2556</v>
      </c>
    </row>
    <row r="1970" spans="1:6" hidden="1" x14ac:dyDescent="0.3">
      <c r="A1970">
        <v>6041091</v>
      </c>
      <c r="B1970" s="19" t="s">
        <v>1974</v>
      </c>
      <c r="E1970" s="20">
        <v>4.5599999999999996</v>
      </c>
      <c r="F1970">
        <v>2557</v>
      </c>
    </row>
    <row r="1971" spans="1:6" hidden="1" x14ac:dyDescent="0.3">
      <c r="A1971">
        <v>6041090</v>
      </c>
      <c r="B1971" s="19" t="s">
        <v>1975</v>
      </c>
      <c r="E1971" s="20">
        <v>36.5</v>
      </c>
      <c r="F1971">
        <v>2558</v>
      </c>
    </row>
    <row r="1972" spans="1:6" hidden="1" x14ac:dyDescent="0.3">
      <c r="A1972">
        <v>6041085</v>
      </c>
      <c r="B1972" s="19" t="s">
        <v>1976</v>
      </c>
      <c r="E1972" s="20">
        <v>37.07</v>
      </c>
      <c r="F1972">
        <v>2559</v>
      </c>
    </row>
    <row r="1973" spans="1:6" hidden="1" x14ac:dyDescent="0.3">
      <c r="A1973">
        <v>6041084</v>
      </c>
      <c r="B1973" s="19" t="s">
        <v>1977</v>
      </c>
      <c r="E1973" s="20">
        <v>74.84</v>
      </c>
      <c r="F1973">
        <v>2560</v>
      </c>
    </row>
    <row r="1974" spans="1:6" hidden="1" x14ac:dyDescent="0.3">
      <c r="A1974">
        <v>6041083</v>
      </c>
      <c r="B1974" s="19" t="s">
        <v>1978</v>
      </c>
      <c r="E1974" s="20">
        <v>14.54</v>
      </c>
      <c r="F1974">
        <v>2561</v>
      </c>
    </row>
    <row r="1975" spans="1:6" hidden="1" x14ac:dyDescent="0.3">
      <c r="A1975">
        <v>6040955</v>
      </c>
      <c r="B1975" s="19" t="s">
        <v>1979</v>
      </c>
      <c r="E1975" s="20">
        <v>18.5</v>
      </c>
      <c r="F1975">
        <v>2562</v>
      </c>
    </row>
    <row r="1976" spans="1:6" hidden="1" x14ac:dyDescent="0.3">
      <c r="A1976">
        <v>6040954</v>
      </c>
      <c r="B1976" s="19" t="s">
        <v>1980</v>
      </c>
      <c r="E1976" s="20">
        <v>8.8000000000000007</v>
      </c>
      <c r="F1976">
        <v>2563</v>
      </c>
    </row>
    <row r="1977" spans="1:6" hidden="1" x14ac:dyDescent="0.3">
      <c r="A1977">
        <v>6040939</v>
      </c>
      <c r="B1977" s="19" t="s">
        <v>1981</v>
      </c>
      <c r="E1977" s="20">
        <v>16.97</v>
      </c>
      <c r="F1977">
        <v>2564</v>
      </c>
    </row>
    <row r="1978" spans="1:6" hidden="1" x14ac:dyDescent="0.3">
      <c r="A1978">
        <v>6049274</v>
      </c>
      <c r="B1978" s="19" t="s">
        <v>1982</v>
      </c>
      <c r="E1978" s="20">
        <v>11.57</v>
      </c>
      <c r="F1978">
        <v>2565</v>
      </c>
    </row>
    <row r="1979" spans="1:6" hidden="1" x14ac:dyDescent="0.3">
      <c r="A1979">
        <v>6049273</v>
      </c>
      <c r="B1979" s="19" t="s">
        <v>1983</v>
      </c>
      <c r="E1979" s="20">
        <v>11.57</v>
      </c>
      <c r="F1979">
        <v>2566</v>
      </c>
    </row>
    <row r="1980" spans="1:6" hidden="1" x14ac:dyDescent="0.3">
      <c r="A1980">
        <v>6049272</v>
      </c>
      <c r="B1980" s="19" t="s">
        <v>1984</v>
      </c>
      <c r="E1980" s="20">
        <v>11.57</v>
      </c>
      <c r="F1980">
        <v>2567</v>
      </c>
    </row>
    <row r="1981" spans="1:6" hidden="1" x14ac:dyDescent="0.3">
      <c r="A1981">
        <v>6049271</v>
      </c>
      <c r="B1981" s="19" t="s">
        <v>1985</v>
      </c>
      <c r="E1981" s="20">
        <v>11.57</v>
      </c>
      <c r="F1981">
        <v>2568</v>
      </c>
    </row>
    <row r="1982" spans="1:6" hidden="1" x14ac:dyDescent="0.3">
      <c r="A1982">
        <v>6049270</v>
      </c>
      <c r="B1982" s="19" t="s">
        <v>1986</v>
      </c>
      <c r="E1982" s="20">
        <v>11.57</v>
      </c>
      <c r="F1982">
        <v>2569</v>
      </c>
    </row>
    <row r="1983" spans="1:6" hidden="1" x14ac:dyDescent="0.3">
      <c r="A1983">
        <v>6049269</v>
      </c>
      <c r="B1983" s="19" t="s">
        <v>1987</v>
      </c>
      <c r="E1983" s="20">
        <v>11.57</v>
      </c>
      <c r="F1983">
        <v>2570</v>
      </c>
    </row>
    <row r="1984" spans="1:6" hidden="1" x14ac:dyDescent="0.3">
      <c r="A1984">
        <v>6049268</v>
      </c>
      <c r="B1984" s="19" t="s">
        <v>1988</v>
      </c>
      <c r="E1984" s="20">
        <v>11.57</v>
      </c>
      <c r="F1984">
        <v>2571</v>
      </c>
    </row>
    <row r="1985" spans="1:6" hidden="1" x14ac:dyDescent="0.3">
      <c r="A1985">
        <v>6049267</v>
      </c>
      <c r="B1985" s="19" t="s">
        <v>1989</v>
      </c>
      <c r="E1985" s="20">
        <v>11.57</v>
      </c>
      <c r="F1985">
        <v>2572</v>
      </c>
    </row>
    <row r="1986" spans="1:6" hidden="1" x14ac:dyDescent="0.3">
      <c r="A1986">
        <v>6049266</v>
      </c>
      <c r="B1986" s="19" t="s">
        <v>1990</v>
      </c>
      <c r="E1986" s="20">
        <v>11.57</v>
      </c>
      <c r="F1986">
        <v>2573</v>
      </c>
    </row>
    <row r="1987" spans="1:6" hidden="1" x14ac:dyDescent="0.3">
      <c r="A1987">
        <v>6049265</v>
      </c>
      <c r="B1987" s="19" t="s">
        <v>1991</v>
      </c>
      <c r="E1987" s="20">
        <v>11.57</v>
      </c>
      <c r="F1987">
        <v>2574</v>
      </c>
    </row>
    <row r="1988" spans="1:6" hidden="1" x14ac:dyDescent="0.3">
      <c r="A1988">
        <v>6047423</v>
      </c>
      <c r="B1988" s="19" t="s">
        <v>1992</v>
      </c>
      <c r="E1988" s="20">
        <v>15.46</v>
      </c>
      <c r="F1988">
        <v>2575</v>
      </c>
    </row>
    <row r="1989" spans="1:6" hidden="1" x14ac:dyDescent="0.3">
      <c r="A1989">
        <v>6047422</v>
      </c>
      <c r="B1989" s="19" t="s">
        <v>1993</v>
      </c>
      <c r="E1989" s="20">
        <v>25.79</v>
      </c>
      <c r="F1989">
        <v>2576</v>
      </c>
    </row>
    <row r="1990" spans="1:6" hidden="1" x14ac:dyDescent="0.3">
      <c r="A1990">
        <v>6046727</v>
      </c>
      <c r="B1990" s="19" t="s">
        <v>1994</v>
      </c>
      <c r="E1990" s="20">
        <v>34.89</v>
      </c>
      <c r="F1990">
        <v>2577</v>
      </c>
    </row>
    <row r="1991" spans="1:6" hidden="1" x14ac:dyDescent="0.3">
      <c r="A1991">
        <v>6045643</v>
      </c>
      <c r="B1991" s="19" t="s">
        <v>1995</v>
      </c>
      <c r="E1991" s="20">
        <v>9.32</v>
      </c>
      <c r="F1991">
        <v>2578</v>
      </c>
    </row>
    <row r="1992" spans="1:6" hidden="1" x14ac:dyDescent="0.3">
      <c r="A1992">
        <v>6045642</v>
      </c>
      <c r="B1992" s="19" t="s">
        <v>1996</v>
      </c>
      <c r="E1992" s="20">
        <v>13.47</v>
      </c>
      <c r="F1992">
        <v>2579</v>
      </c>
    </row>
    <row r="1993" spans="1:6" hidden="1" x14ac:dyDescent="0.3">
      <c r="A1993">
        <v>6045640</v>
      </c>
      <c r="B1993" s="19" t="s">
        <v>1997</v>
      </c>
      <c r="E1993" s="20">
        <v>4.1399999999999997</v>
      </c>
      <c r="F1993">
        <v>2580</v>
      </c>
    </row>
    <row r="1994" spans="1:6" hidden="1" x14ac:dyDescent="0.3">
      <c r="A1994">
        <v>6045639</v>
      </c>
      <c r="B1994" s="19" t="s">
        <v>1998</v>
      </c>
      <c r="E1994" s="20">
        <v>19.52</v>
      </c>
      <c r="F1994">
        <v>2581</v>
      </c>
    </row>
    <row r="1995" spans="1:6" hidden="1" x14ac:dyDescent="0.3">
      <c r="A1995">
        <v>6045637</v>
      </c>
      <c r="B1995" s="19" t="s">
        <v>1999</v>
      </c>
      <c r="E1995" s="20">
        <v>7.63</v>
      </c>
      <c r="F1995">
        <v>2582</v>
      </c>
    </row>
    <row r="1996" spans="1:6" hidden="1" x14ac:dyDescent="0.3">
      <c r="A1996">
        <v>6045390</v>
      </c>
      <c r="B1996" s="19" t="s">
        <v>2000</v>
      </c>
      <c r="E1996" s="20">
        <v>1.7</v>
      </c>
      <c r="F1996">
        <v>599</v>
      </c>
    </row>
    <row r="1997" spans="1:6" hidden="1" x14ac:dyDescent="0.3">
      <c r="A1997">
        <v>6044976</v>
      </c>
      <c r="B1997" s="19" t="s">
        <v>2001</v>
      </c>
      <c r="E1997" s="20">
        <v>4.54</v>
      </c>
      <c r="F1997">
        <v>2583</v>
      </c>
    </row>
    <row r="1998" spans="1:6" hidden="1" x14ac:dyDescent="0.3">
      <c r="A1998">
        <v>6044268</v>
      </c>
      <c r="B1998" s="19" t="s">
        <v>2002</v>
      </c>
      <c r="E1998" s="20">
        <v>7.5</v>
      </c>
      <c r="F1998">
        <v>2584</v>
      </c>
    </row>
    <row r="1999" spans="1:6" hidden="1" x14ac:dyDescent="0.3">
      <c r="A1999">
        <v>6044214</v>
      </c>
      <c r="B1999" s="19" t="s">
        <v>2003</v>
      </c>
      <c r="E1999" s="20">
        <v>5.26</v>
      </c>
      <c r="F1999">
        <v>2585</v>
      </c>
    </row>
    <row r="2000" spans="1:6" hidden="1" x14ac:dyDescent="0.3">
      <c r="A2000">
        <v>6044115</v>
      </c>
      <c r="B2000" s="19" t="s">
        <v>2004</v>
      </c>
      <c r="E2000" s="20">
        <v>9.02</v>
      </c>
      <c r="F2000">
        <v>2586</v>
      </c>
    </row>
    <row r="2001" spans="1:6" hidden="1" x14ac:dyDescent="0.3">
      <c r="A2001">
        <v>6040573</v>
      </c>
      <c r="B2001" s="19" t="s">
        <v>2005</v>
      </c>
      <c r="E2001" s="20">
        <v>20.239999999999998</v>
      </c>
      <c r="F2001">
        <v>2587</v>
      </c>
    </row>
    <row r="2002" spans="1:6" hidden="1" x14ac:dyDescent="0.3">
      <c r="A2002">
        <v>6040572</v>
      </c>
      <c r="B2002" s="19" t="s">
        <v>2006</v>
      </c>
      <c r="E2002" s="20">
        <v>4.45</v>
      </c>
      <c r="F2002">
        <v>2588</v>
      </c>
    </row>
    <row r="2003" spans="1:6" hidden="1" x14ac:dyDescent="0.3">
      <c r="A2003">
        <v>6040570</v>
      </c>
      <c r="B2003" s="19" t="s">
        <v>71</v>
      </c>
      <c r="E2003" s="20">
        <v>12.69</v>
      </c>
      <c r="F2003">
        <v>588</v>
      </c>
    </row>
    <row r="2004" spans="1:6" hidden="1" x14ac:dyDescent="0.3">
      <c r="A2004">
        <v>6040569</v>
      </c>
      <c r="B2004" s="19" t="s">
        <v>2007</v>
      </c>
      <c r="E2004" s="20">
        <v>5.07</v>
      </c>
      <c r="F2004">
        <v>587</v>
      </c>
    </row>
    <row r="2005" spans="1:6" hidden="1" x14ac:dyDescent="0.3">
      <c r="A2005">
        <v>6040568</v>
      </c>
      <c r="B2005" s="19" t="s">
        <v>2008</v>
      </c>
      <c r="E2005" s="20">
        <v>4.24</v>
      </c>
      <c r="F2005">
        <v>2589</v>
      </c>
    </row>
    <row r="2006" spans="1:6" hidden="1" x14ac:dyDescent="0.3">
      <c r="A2006">
        <v>6040567</v>
      </c>
      <c r="B2006" s="19" t="s">
        <v>2009</v>
      </c>
      <c r="E2006" s="20">
        <v>11.72</v>
      </c>
      <c r="F2006">
        <v>586</v>
      </c>
    </row>
    <row r="2007" spans="1:6" hidden="1" x14ac:dyDescent="0.3">
      <c r="A2007">
        <v>6040566</v>
      </c>
      <c r="B2007" s="19" t="s">
        <v>2010</v>
      </c>
      <c r="E2007" s="20">
        <v>11.72</v>
      </c>
      <c r="F2007">
        <v>585</v>
      </c>
    </row>
    <row r="2008" spans="1:6" hidden="1" x14ac:dyDescent="0.3">
      <c r="A2008">
        <v>6049275</v>
      </c>
      <c r="B2008" s="19" t="s">
        <v>2011</v>
      </c>
      <c r="E2008" s="20">
        <v>11.57</v>
      </c>
      <c r="F2008">
        <v>2590</v>
      </c>
    </row>
    <row r="2009" spans="1:6" hidden="1" x14ac:dyDescent="0.3">
      <c r="A2009">
        <v>6049276</v>
      </c>
      <c r="B2009" s="19" t="s">
        <v>2012</v>
      </c>
      <c r="E2009" s="20">
        <v>11.57</v>
      </c>
      <c r="F2009">
        <v>2591</v>
      </c>
    </row>
    <row r="2010" spans="1:6" hidden="1" x14ac:dyDescent="0.3">
      <c r="A2010">
        <v>6049277</v>
      </c>
      <c r="B2010" s="19" t="s">
        <v>2013</v>
      </c>
      <c r="E2010" s="20">
        <v>11.57</v>
      </c>
      <c r="F2010">
        <v>2592</v>
      </c>
    </row>
    <row r="2011" spans="1:6" hidden="1" x14ac:dyDescent="0.3">
      <c r="A2011">
        <v>6049278</v>
      </c>
      <c r="B2011" s="19" t="s">
        <v>2014</v>
      </c>
      <c r="E2011" s="20">
        <v>11.57</v>
      </c>
      <c r="F2011">
        <v>2593</v>
      </c>
    </row>
    <row r="2012" spans="1:6" hidden="1" x14ac:dyDescent="0.3">
      <c r="A2012">
        <v>6049279</v>
      </c>
      <c r="B2012" s="19" t="s">
        <v>2015</v>
      </c>
      <c r="E2012" s="20">
        <v>4.95</v>
      </c>
      <c r="F2012">
        <v>600</v>
      </c>
    </row>
    <row r="2013" spans="1:6" hidden="1" x14ac:dyDescent="0.3">
      <c r="A2013">
        <v>6049280</v>
      </c>
      <c r="B2013" s="19" t="s">
        <v>2016</v>
      </c>
      <c r="E2013" s="20">
        <v>6.94</v>
      </c>
      <c r="F2013">
        <v>2594</v>
      </c>
    </row>
    <row r="2014" spans="1:6" hidden="1" x14ac:dyDescent="0.3">
      <c r="A2014">
        <v>6049890</v>
      </c>
      <c r="B2014" s="19" t="s">
        <v>2017</v>
      </c>
      <c r="E2014" s="20">
        <v>6.76</v>
      </c>
      <c r="F2014">
        <v>2595</v>
      </c>
    </row>
    <row r="2015" spans="1:6" hidden="1" x14ac:dyDescent="0.3">
      <c r="A2015">
        <v>6050383</v>
      </c>
      <c r="B2015" s="19" t="s">
        <v>2018</v>
      </c>
      <c r="E2015" s="20">
        <v>5</v>
      </c>
      <c r="F2015">
        <v>2596</v>
      </c>
    </row>
    <row r="2016" spans="1:6" hidden="1" x14ac:dyDescent="0.3">
      <c r="A2016">
        <v>6051870</v>
      </c>
      <c r="B2016" s="19" t="s">
        <v>2019</v>
      </c>
      <c r="E2016" s="20">
        <v>3.04</v>
      </c>
      <c r="F2016">
        <v>2597</v>
      </c>
    </row>
    <row r="2017" spans="1:6" hidden="1" x14ac:dyDescent="0.3">
      <c r="A2017">
        <v>6053910</v>
      </c>
      <c r="B2017" s="19" t="s">
        <v>2020</v>
      </c>
      <c r="E2017" s="20">
        <v>15.56</v>
      </c>
      <c r="F2017">
        <v>2598</v>
      </c>
    </row>
    <row r="2018" spans="1:6" hidden="1" x14ac:dyDescent="0.3">
      <c r="A2018">
        <v>6054135</v>
      </c>
      <c r="B2018" s="19" t="s">
        <v>2021</v>
      </c>
      <c r="E2018" s="20">
        <v>8.02</v>
      </c>
      <c r="F2018">
        <v>2599</v>
      </c>
    </row>
    <row r="2019" spans="1:6" hidden="1" x14ac:dyDescent="0.3">
      <c r="A2019">
        <v>6054150</v>
      </c>
      <c r="B2019" s="19" t="s">
        <v>2022</v>
      </c>
      <c r="E2019" s="20">
        <v>49.07</v>
      </c>
      <c r="F2019">
        <v>2600</v>
      </c>
    </row>
    <row r="2020" spans="1:6" hidden="1" x14ac:dyDescent="0.3">
      <c r="A2020">
        <v>6054154</v>
      </c>
      <c r="B2020" s="19" t="s">
        <v>2023</v>
      </c>
      <c r="E2020" s="20">
        <v>14.08</v>
      </c>
      <c r="F2020">
        <v>2601</v>
      </c>
    </row>
    <row r="2021" spans="1:6" hidden="1" x14ac:dyDescent="0.3">
      <c r="A2021">
        <v>6054156</v>
      </c>
      <c r="B2021" s="19" t="s">
        <v>2024</v>
      </c>
      <c r="E2021" s="20">
        <v>14.97</v>
      </c>
      <c r="F2021">
        <v>2602</v>
      </c>
    </row>
    <row r="2022" spans="1:6" hidden="1" x14ac:dyDescent="0.3">
      <c r="A2022">
        <v>6054157</v>
      </c>
      <c r="B2022" s="19" t="s">
        <v>2025</v>
      </c>
      <c r="E2022" s="20">
        <v>28.16</v>
      </c>
      <c r="F2022">
        <v>2603</v>
      </c>
    </row>
    <row r="2023" spans="1:6" hidden="1" x14ac:dyDescent="0.3">
      <c r="A2023">
        <v>6054158</v>
      </c>
      <c r="B2023" s="19" t="s">
        <v>2026</v>
      </c>
      <c r="E2023" s="20">
        <v>4.5999999999999996</v>
      </c>
      <c r="F2023">
        <v>2604</v>
      </c>
    </row>
    <row r="2024" spans="1:6" hidden="1" x14ac:dyDescent="0.3">
      <c r="A2024">
        <v>6054159</v>
      </c>
      <c r="B2024" s="19" t="s">
        <v>2027</v>
      </c>
      <c r="E2024" s="20">
        <v>4.5999999999999996</v>
      </c>
      <c r="F2024">
        <v>2605</v>
      </c>
    </row>
    <row r="2025" spans="1:6" hidden="1" x14ac:dyDescent="0.3">
      <c r="A2025">
        <v>6040886</v>
      </c>
      <c r="B2025" s="19" t="s">
        <v>78</v>
      </c>
      <c r="E2025" s="20">
        <v>43.34</v>
      </c>
      <c r="F2025">
        <v>598</v>
      </c>
    </row>
    <row r="2026" spans="1:6" hidden="1" x14ac:dyDescent="0.3">
      <c r="A2026">
        <v>6040885</v>
      </c>
      <c r="B2026" s="19" t="s">
        <v>77</v>
      </c>
      <c r="E2026" s="20">
        <v>13.12</v>
      </c>
      <c r="F2026">
        <v>597</v>
      </c>
    </row>
    <row r="2027" spans="1:6" hidden="1" x14ac:dyDescent="0.3">
      <c r="A2027">
        <v>6040884</v>
      </c>
      <c r="B2027" s="19" t="s">
        <v>2028</v>
      </c>
      <c r="E2027" s="20">
        <v>7.87</v>
      </c>
      <c r="F2027">
        <v>596</v>
      </c>
    </row>
    <row r="2028" spans="1:6" hidden="1" x14ac:dyDescent="0.3">
      <c r="A2028">
        <v>6040759</v>
      </c>
      <c r="B2028" s="19" t="s">
        <v>2029</v>
      </c>
      <c r="E2028" s="20">
        <v>15.16</v>
      </c>
      <c r="F2028">
        <v>2606</v>
      </c>
    </row>
    <row r="2029" spans="1:6" hidden="1" x14ac:dyDescent="0.3">
      <c r="A2029">
        <v>6040751</v>
      </c>
      <c r="B2029" s="19" t="s">
        <v>2030</v>
      </c>
      <c r="E2029" s="20">
        <v>7.54</v>
      </c>
      <c r="F2029">
        <v>2607</v>
      </c>
    </row>
    <row r="2030" spans="1:6" hidden="1" x14ac:dyDescent="0.3">
      <c r="A2030">
        <v>6040653</v>
      </c>
      <c r="B2030" s="19" t="s">
        <v>76</v>
      </c>
      <c r="E2030" s="20">
        <v>7.23</v>
      </c>
      <c r="F2030">
        <v>595</v>
      </c>
    </row>
    <row r="2031" spans="1:6" hidden="1" x14ac:dyDescent="0.3">
      <c r="A2031">
        <v>6040652</v>
      </c>
      <c r="B2031" s="19" t="s">
        <v>2031</v>
      </c>
      <c r="E2031" s="20">
        <v>14.79</v>
      </c>
      <c r="F2031">
        <v>2608</v>
      </c>
    </row>
    <row r="2032" spans="1:6" hidden="1" x14ac:dyDescent="0.3">
      <c r="A2032">
        <v>6040651</v>
      </c>
      <c r="B2032" s="19" t="s">
        <v>2032</v>
      </c>
      <c r="E2032" s="20">
        <v>10.36</v>
      </c>
      <c r="F2032">
        <v>2609</v>
      </c>
    </row>
    <row r="2033" spans="1:6" hidden="1" x14ac:dyDescent="0.3">
      <c r="A2033">
        <v>6040649</v>
      </c>
      <c r="B2033" s="19" t="s">
        <v>2033</v>
      </c>
      <c r="E2033" s="20">
        <v>15.98</v>
      </c>
      <c r="F2033">
        <v>2610</v>
      </c>
    </row>
    <row r="2034" spans="1:6" hidden="1" x14ac:dyDescent="0.3">
      <c r="A2034">
        <v>6040647</v>
      </c>
      <c r="B2034" s="19" t="s">
        <v>2034</v>
      </c>
      <c r="E2034" s="20">
        <v>10.18</v>
      </c>
      <c r="F2034">
        <v>2611</v>
      </c>
    </row>
    <row r="2035" spans="1:6" hidden="1" x14ac:dyDescent="0.3">
      <c r="A2035">
        <v>6040644</v>
      </c>
      <c r="B2035" s="19" t="s">
        <v>75</v>
      </c>
      <c r="E2035" s="20">
        <v>7.46</v>
      </c>
      <c r="F2035">
        <v>594</v>
      </c>
    </row>
    <row r="2036" spans="1:6" hidden="1" x14ac:dyDescent="0.3">
      <c r="A2036">
        <v>6040643</v>
      </c>
      <c r="B2036" s="19" t="s">
        <v>74</v>
      </c>
      <c r="E2036" s="20">
        <v>9.32</v>
      </c>
      <c r="F2036">
        <v>593</v>
      </c>
    </row>
    <row r="2037" spans="1:6" hidden="1" x14ac:dyDescent="0.3">
      <c r="A2037">
        <v>6040637</v>
      </c>
      <c r="B2037" s="19" t="s">
        <v>2035</v>
      </c>
      <c r="E2037" s="20">
        <v>15.7</v>
      </c>
      <c r="F2037">
        <v>2612</v>
      </c>
    </row>
    <row r="2038" spans="1:6" hidden="1" x14ac:dyDescent="0.3">
      <c r="A2038">
        <v>6040635</v>
      </c>
      <c r="B2038" s="19" t="s">
        <v>2036</v>
      </c>
      <c r="E2038" s="20">
        <v>14.55</v>
      </c>
      <c r="F2038">
        <v>2613</v>
      </c>
    </row>
    <row r="2039" spans="1:6" hidden="1" x14ac:dyDescent="0.3">
      <c r="A2039">
        <v>6040634</v>
      </c>
      <c r="B2039" s="19" t="s">
        <v>2037</v>
      </c>
      <c r="E2039" s="20">
        <v>31.39</v>
      </c>
      <c r="F2039">
        <v>2614</v>
      </c>
    </row>
    <row r="2040" spans="1:6" hidden="1" x14ac:dyDescent="0.3">
      <c r="A2040">
        <v>6040632</v>
      </c>
      <c r="B2040" s="19" t="s">
        <v>2038</v>
      </c>
      <c r="E2040" s="20">
        <v>18.66</v>
      </c>
      <c r="F2040">
        <v>2615</v>
      </c>
    </row>
    <row r="2041" spans="1:6" hidden="1" x14ac:dyDescent="0.3">
      <c r="A2041">
        <v>6040631</v>
      </c>
      <c r="B2041" s="19" t="s">
        <v>73</v>
      </c>
      <c r="E2041" s="20">
        <v>17.72</v>
      </c>
      <c r="F2041">
        <v>592</v>
      </c>
    </row>
    <row r="2042" spans="1:6" hidden="1" x14ac:dyDescent="0.3">
      <c r="A2042">
        <v>6040628</v>
      </c>
      <c r="B2042" s="19" t="s">
        <v>2039</v>
      </c>
      <c r="E2042" s="20">
        <v>9.32</v>
      </c>
      <c r="F2042">
        <v>591</v>
      </c>
    </row>
    <row r="2043" spans="1:6" hidden="1" x14ac:dyDescent="0.3">
      <c r="A2043">
        <v>6040627</v>
      </c>
      <c r="B2043" s="19" t="s">
        <v>2040</v>
      </c>
      <c r="E2043" s="20">
        <v>5.59</v>
      </c>
      <c r="F2043">
        <v>590</v>
      </c>
    </row>
    <row r="2044" spans="1:6" hidden="1" x14ac:dyDescent="0.3">
      <c r="A2044">
        <v>6040626</v>
      </c>
      <c r="B2044" s="19" t="s">
        <v>2041</v>
      </c>
      <c r="E2044" s="20">
        <v>36.28</v>
      </c>
      <c r="F2044">
        <v>2616</v>
      </c>
    </row>
    <row r="2045" spans="1:6" hidden="1" x14ac:dyDescent="0.3">
      <c r="A2045">
        <v>6040625</v>
      </c>
      <c r="B2045" s="19" t="s">
        <v>2042</v>
      </c>
      <c r="E2045" s="20">
        <v>57.02</v>
      </c>
      <c r="F2045">
        <v>2617</v>
      </c>
    </row>
    <row r="2046" spans="1:6" hidden="1" x14ac:dyDescent="0.3">
      <c r="A2046">
        <v>6040624</v>
      </c>
      <c r="B2046" s="19" t="s">
        <v>2043</v>
      </c>
      <c r="E2046" s="20">
        <v>31.1</v>
      </c>
      <c r="F2046">
        <v>2618</v>
      </c>
    </row>
    <row r="2047" spans="1:6" hidden="1" x14ac:dyDescent="0.3">
      <c r="A2047">
        <v>6040620</v>
      </c>
      <c r="B2047" s="19" t="s">
        <v>72</v>
      </c>
      <c r="E2047" s="20">
        <v>12.12</v>
      </c>
      <c r="F2047">
        <v>589</v>
      </c>
    </row>
    <row r="2048" spans="1:6" hidden="1" x14ac:dyDescent="0.3">
      <c r="A2048">
        <v>6040574</v>
      </c>
      <c r="B2048" s="19" t="s">
        <v>2044</v>
      </c>
      <c r="E2048" s="20">
        <v>10.11</v>
      </c>
      <c r="F2048">
        <v>2619</v>
      </c>
    </row>
    <row r="2049" spans="1:6" hidden="1" x14ac:dyDescent="0.3">
      <c r="A2049">
        <v>6061622</v>
      </c>
      <c r="B2049" s="19" t="s">
        <v>2045</v>
      </c>
      <c r="E2049" s="20">
        <v>10.199999999999999</v>
      </c>
      <c r="F2049">
        <v>2620</v>
      </c>
    </row>
    <row r="2050" spans="1:6" hidden="1" x14ac:dyDescent="0.3">
      <c r="A2050">
        <v>6061621</v>
      </c>
      <c r="B2050" s="19" t="s">
        <v>2046</v>
      </c>
      <c r="E2050" s="20">
        <v>2.76</v>
      </c>
      <c r="F2050">
        <v>2621</v>
      </c>
    </row>
    <row r="2051" spans="1:6" hidden="1" x14ac:dyDescent="0.3">
      <c r="A2051">
        <v>6061620</v>
      </c>
      <c r="B2051" s="19" t="s">
        <v>2047</v>
      </c>
      <c r="E2051" s="20">
        <v>9.06</v>
      </c>
      <c r="F2051">
        <v>2622</v>
      </c>
    </row>
    <row r="2052" spans="1:6" hidden="1" x14ac:dyDescent="0.3">
      <c r="A2052">
        <v>6061619</v>
      </c>
      <c r="B2052" s="19" t="s">
        <v>2048</v>
      </c>
      <c r="E2052" s="20">
        <v>9.06</v>
      </c>
      <c r="F2052">
        <v>2623</v>
      </c>
    </row>
    <row r="2053" spans="1:6" hidden="1" x14ac:dyDescent="0.3">
      <c r="A2053">
        <v>6061618</v>
      </c>
      <c r="B2053" s="19" t="s">
        <v>2049</v>
      </c>
      <c r="E2053" s="20">
        <v>9.06</v>
      </c>
      <c r="F2053">
        <v>2624</v>
      </c>
    </row>
    <row r="2054" spans="1:6" hidden="1" x14ac:dyDescent="0.3">
      <c r="A2054">
        <v>6061617</v>
      </c>
      <c r="B2054" s="19" t="s">
        <v>2050</v>
      </c>
      <c r="E2054" s="20">
        <v>9.06</v>
      </c>
      <c r="F2054">
        <v>2625</v>
      </c>
    </row>
    <row r="2055" spans="1:6" hidden="1" x14ac:dyDescent="0.3">
      <c r="A2055">
        <v>6061616</v>
      </c>
      <c r="B2055" s="19" t="s">
        <v>2051</v>
      </c>
      <c r="E2055" s="20">
        <v>9.06</v>
      </c>
      <c r="F2055">
        <v>2626</v>
      </c>
    </row>
    <row r="2056" spans="1:6" hidden="1" x14ac:dyDescent="0.3">
      <c r="A2056">
        <v>6061615</v>
      </c>
      <c r="B2056" s="19" t="s">
        <v>2052</v>
      </c>
      <c r="E2056" s="20">
        <v>9.06</v>
      </c>
      <c r="F2056">
        <v>2627</v>
      </c>
    </row>
    <row r="2057" spans="1:6" hidden="1" x14ac:dyDescent="0.3">
      <c r="A2057">
        <v>6061614</v>
      </c>
      <c r="B2057" s="19" t="s">
        <v>2053</v>
      </c>
      <c r="E2057" s="20">
        <v>9.06</v>
      </c>
      <c r="F2057">
        <v>2628</v>
      </c>
    </row>
    <row r="2058" spans="1:6" hidden="1" x14ac:dyDescent="0.3">
      <c r="A2058">
        <v>6061613</v>
      </c>
      <c r="B2058" s="19" t="s">
        <v>2054</v>
      </c>
      <c r="E2058" s="20">
        <v>9.06</v>
      </c>
      <c r="F2058">
        <v>2629</v>
      </c>
    </row>
    <row r="2059" spans="1:6" hidden="1" x14ac:dyDescent="0.3">
      <c r="A2059">
        <v>6061612</v>
      </c>
      <c r="B2059" s="19" t="s">
        <v>2055</v>
      </c>
      <c r="E2059" s="20">
        <v>9.06</v>
      </c>
      <c r="F2059">
        <v>2630</v>
      </c>
    </row>
    <row r="2060" spans="1:6" hidden="1" x14ac:dyDescent="0.3">
      <c r="A2060">
        <v>6061611</v>
      </c>
      <c r="B2060" s="19" t="s">
        <v>2056</v>
      </c>
      <c r="E2060" s="20">
        <v>1.55</v>
      </c>
      <c r="F2060">
        <v>2631</v>
      </c>
    </row>
    <row r="2061" spans="1:6" hidden="1" x14ac:dyDescent="0.3">
      <c r="A2061">
        <v>6061610</v>
      </c>
      <c r="B2061" s="19" t="s">
        <v>2057</v>
      </c>
      <c r="E2061" s="20">
        <v>1.84</v>
      </c>
      <c r="F2061">
        <v>2632</v>
      </c>
    </row>
    <row r="2062" spans="1:6" hidden="1" x14ac:dyDescent="0.3">
      <c r="A2062">
        <v>6061381</v>
      </c>
      <c r="B2062" s="19" t="s">
        <v>2058</v>
      </c>
      <c r="E2062" s="20">
        <v>9.34</v>
      </c>
      <c r="F2062">
        <v>2633</v>
      </c>
    </row>
    <row r="2063" spans="1:6" hidden="1" x14ac:dyDescent="0.3">
      <c r="A2063">
        <v>6061355</v>
      </c>
      <c r="B2063" s="19" t="s">
        <v>2059</v>
      </c>
      <c r="E2063" s="20">
        <v>17.149999999999999</v>
      </c>
      <c r="F2063">
        <v>2634</v>
      </c>
    </row>
    <row r="2064" spans="1:6" hidden="1" x14ac:dyDescent="0.3">
      <c r="A2064">
        <v>6061103</v>
      </c>
      <c r="B2064" s="19" t="s">
        <v>2060</v>
      </c>
      <c r="E2064" s="20">
        <v>7.66</v>
      </c>
      <c r="F2064">
        <v>2635</v>
      </c>
    </row>
    <row r="2065" spans="1:6" hidden="1" x14ac:dyDescent="0.3">
      <c r="A2065">
        <v>6061102</v>
      </c>
      <c r="B2065" s="19" t="s">
        <v>2061</v>
      </c>
      <c r="E2065" s="20">
        <v>6.38</v>
      </c>
      <c r="F2065">
        <v>2636</v>
      </c>
    </row>
    <row r="2066" spans="1:6" hidden="1" x14ac:dyDescent="0.3">
      <c r="A2066">
        <v>6060956</v>
      </c>
      <c r="B2066" s="19" t="s">
        <v>2062</v>
      </c>
      <c r="E2066" s="20">
        <v>9.6999999999999993</v>
      </c>
      <c r="F2066">
        <v>2637</v>
      </c>
    </row>
    <row r="2067" spans="1:6" hidden="1" x14ac:dyDescent="0.3">
      <c r="A2067">
        <v>6060634</v>
      </c>
      <c r="B2067" s="19" t="s">
        <v>2063</v>
      </c>
      <c r="E2067" s="20">
        <v>25</v>
      </c>
      <c r="F2067">
        <v>2638</v>
      </c>
    </row>
    <row r="2068" spans="1:6" hidden="1" x14ac:dyDescent="0.3">
      <c r="A2068">
        <v>6060633</v>
      </c>
      <c r="B2068" s="19" t="s">
        <v>2064</v>
      </c>
      <c r="E2068" s="20">
        <v>2.85</v>
      </c>
      <c r="F2068">
        <v>2639</v>
      </c>
    </row>
    <row r="2069" spans="1:6" hidden="1" x14ac:dyDescent="0.3">
      <c r="A2069">
        <v>6060631</v>
      </c>
      <c r="B2069" s="19" t="s">
        <v>2065</v>
      </c>
      <c r="E2069" s="20">
        <v>12.36</v>
      </c>
      <c r="F2069">
        <v>2640</v>
      </c>
    </row>
    <row r="2070" spans="1:6" hidden="1" x14ac:dyDescent="0.3">
      <c r="A2070">
        <v>6060630</v>
      </c>
      <c r="B2070" s="19" t="s">
        <v>2066</v>
      </c>
      <c r="E2070" s="20">
        <v>12.36</v>
      </c>
      <c r="F2070">
        <v>2641</v>
      </c>
    </row>
    <row r="2071" spans="1:6" hidden="1" x14ac:dyDescent="0.3">
      <c r="A2071">
        <v>6060615</v>
      </c>
      <c r="B2071" s="19" t="s">
        <v>2067</v>
      </c>
      <c r="E2071" s="20">
        <v>3.16</v>
      </c>
      <c r="F2071">
        <v>2642</v>
      </c>
    </row>
    <row r="2072" spans="1:6" hidden="1" x14ac:dyDescent="0.3">
      <c r="A2072">
        <v>6060550</v>
      </c>
      <c r="B2072" s="19" t="s">
        <v>2068</v>
      </c>
      <c r="E2072" s="20">
        <v>24.66</v>
      </c>
      <c r="F2072">
        <v>2643</v>
      </c>
    </row>
    <row r="2073" spans="1:6" hidden="1" x14ac:dyDescent="0.3">
      <c r="A2073">
        <v>6060549</v>
      </c>
      <c r="B2073" s="19" t="s">
        <v>2069</v>
      </c>
      <c r="E2073" s="20">
        <v>11.21</v>
      </c>
      <c r="F2073">
        <v>2644</v>
      </c>
    </row>
    <row r="2074" spans="1:6" hidden="1" x14ac:dyDescent="0.3">
      <c r="A2074">
        <v>6060548</v>
      </c>
      <c r="B2074" s="19" t="s">
        <v>2070</v>
      </c>
      <c r="E2074" s="20">
        <v>28.03</v>
      </c>
      <c r="F2074">
        <v>2645</v>
      </c>
    </row>
    <row r="2075" spans="1:6" hidden="1" x14ac:dyDescent="0.3">
      <c r="A2075">
        <v>6060547</v>
      </c>
      <c r="B2075" s="19" t="s">
        <v>2071</v>
      </c>
      <c r="E2075" s="20">
        <v>16.809999999999999</v>
      </c>
      <c r="F2075">
        <v>2646</v>
      </c>
    </row>
    <row r="2076" spans="1:6" hidden="1" x14ac:dyDescent="0.3">
      <c r="A2076">
        <v>6060546</v>
      </c>
      <c r="B2076" s="19" t="s">
        <v>2072</v>
      </c>
      <c r="E2076" s="20">
        <v>11.21</v>
      </c>
      <c r="F2076">
        <v>2647</v>
      </c>
    </row>
    <row r="2077" spans="1:6" hidden="1" x14ac:dyDescent="0.3">
      <c r="A2077">
        <v>6060545</v>
      </c>
      <c r="B2077" s="19" t="s">
        <v>2073</v>
      </c>
      <c r="E2077" s="20">
        <v>56.06</v>
      </c>
      <c r="F2077">
        <v>2648</v>
      </c>
    </row>
    <row r="2078" spans="1:6" hidden="1" x14ac:dyDescent="0.3">
      <c r="A2078">
        <v>6060542</v>
      </c>
      <c r="B2078" s="19" t="s">
        <v>2074</v>
      </c>
      <c r="E2078" s="20">
        <v>50.45</v>
      </c>
      <c r="F2078">
        <v>2649</v>
      </c>
    </row>
    <row r="2079" spans="1:6" hidden="1" x14ac:dyDescent="0.3">
      <c r="A2079">
        <v>6060541</v>
      </c>
      <c r="B2079" s="19" t="s">
        <v>2075</v>
      </c>
      <c r="E2079" s="20">
        <v>16.809999999999999</v>
      </c>
      <c r="F2079">
        <v>2650</v>
      </c>
    </row>
    <row r="2080" spans="1:6" hidden="1" x14ac:dyDescent="0.3">
      <c r="A2080">
        <v>6060540</v>
      </c>
      <c r="B2080" s="19" t="s">
        <v>2076</v>
      </c>
      <c r="E2080" s="20">
        <v>56.06</v>
      </c>
      <c r="F2080">
        <v>2651</v>
      </c>
    </row>
    <row r="2081" spans="1:6" hidden="1" x14ac:dyDescent="0.3">
      <c r="A2081">
        <v>6060539</v>
      </c>
      <c r="B2081" s="19" t="s">
        <v>2077</v>
      </c>
      <c r="E2081" s="20">
        <v>39.229999999999997</v>
      </c>
      <c r="F2081">
        <v>2652</v>
      </c>
    </row>
    <row r="2082" spans="1:6" hidden="1" x14ac:dyDescent="0.3">
      <c r="A2082">
        <v>6060538</v>
      </c>
      <c r="B2082" s="19" t="s">
        <v>2078</v>
      </c>
      <c r="E2082" s="20">
        <v>22.42</v>
      </c>
      <c r="F2082">
        <v>2653</v>
      </c>
    </row>
    <row r="2083" spans="1:6" hidden="1" x14ac:dyDescent="0.3">
      <c r="A2083">
        <v>6060537</v>
      </c>
      <c r="B2083" s="19" t="s">
        <v>2079</v>
      </c>
      <c r="E2083" s="20">
        <v>67.28</v>
      </c>
      <c r="F2083">
        <v>2654</v>
      </c>
    </row>
    <row r="2084" spans="1:6" hidden="1" x14ac:dyDescent="0.3">
      <c r="A2084">
        <v>6060536</v>
      </c>
      <c r="B2084" s="19" t="s">
        <v>2080</v>
      </c>
      <c r="E2084" s="20">
        <v>44.85</v>
      </c>
      <c r="F2084">
        <v>2655</v>
      </c>
    </row>
    <row r="2085" spans="1:6" hidden="1" x14ac:dyDescent="0.3">
      <c r="A2085">
        <v>6060535</v>
      </c>
      <c r="B2085" s="19" t="s">
        <v>2081</v>
      </c>
      <c r="E2085" s="20">
        <v>21.29</v>
      </c>
      <c r="F2085">
        <v>2656</v>
      </c>
    </row>
    <row r="2086" spans="1:6" hidden="1" x14ac:dyDescent="0.3">
      <c r="A2086">
        <v>6061623</v>
      </c>
      <c r="B2086" s="19" t="s">
        <v>2082</v>
      </c>
      <c r="E2086" s="20">
        <v>2.76</v>
      </c>
      <c r="F2086">
        <v>2657</v>
      </c>
    </row>
    <row r="2087" spans="1:6" hidden="1" x14ac:dyDescent="0.3">
      <c r="A2087">
        <v>6063180</v>
      </c>
      <c r="B2087" s="19" t="s">
        <v>2083</v>
      </c>
      <c r="E2087" s="20">
        <v>32</v>
      </c>
      <c r="F2087">
        <v>2658</v>
      </c>
    </row>
    <row r="2088" spans="1:6" hidden="1" x14ac:dyDescent="0.3">
      <c r="A2088">
        <v>6062916</v>
      </c>
      <c r="B2088" s="19" t="s">
        <v>2084</v>
      </c>
      <c r="E2088" s="20">
        <v>2.75</v>
      </c>
      <c r="F2088">
        <v>2659</v>
      </c>
    </row>
    <row r="2089" spans="1:6" hidden="1" x14ac:dyDescent="0.3">
      <c r="A2089">
        <v>6062915</v>
      </c>
      <c r="B2089" s="19" t="s">
        <v>2085</v>
      </c>
      <c r="E2089" s="20">
        <v>22</v>
      </c>
      <c r="F2089">
        <v>2660</v>
      </c>
    </row>
    <row r="2090" spans="1:6" hidden="1" x14ac:dyDescent="0.3">
      <c r="A2090">
        <v>6062914</v>
      </c>
      <c r="B2090" s="19" t="s">
        <v>2086</v>
      </c>
      <c r="E2090" s="20">
        <v>24</v>
      </c>
      <c r="F2090">
        <v>2661</v>
      </c>
    </row>
    <row r="2091" spans="1:6" hidden="1" x14ac:dyDescent="0.3">
      <c r="A2091">
        <v>6062913</v>
      </c>
      <c r="B2091" s="19" t="s">
        <v>2087</v>
      </c>
      <c r="E2091" s="20">
        <v>11</v>
      </c>
      <c r="F2091">
        <v>2662</v>
      </c>
    </row>
    <row r="2092" spans="1:6" hidden="1" x14ac:dyDescent="0.3">
      <c r="A2092">
        <v>6062912</v>
      </c>
      <c r="B2092" s="19" t="s">
        <v>2088</v>
      </c>
      <c r="E2092" s="20">
        <v>10</v>
      </c>
      <c r="F2092">
        <v>2663</v>
      </c>
    </row>
    <row r="2093" spans="1:6" hidden="1" x14ac:dyDescent="0.3">
      <c r="A2093">
        <v>6062606</v>
      </c>
      <c r="B2093" s="19" t="s">
        <v>2089</v>
      </c>
      <c r="E2093" s="20">
        <v>2.3199999999999998</v>
      </c>
      <c r="F2093">
        <v>2664</v>
      </c>
    </row>
    <row r="2094" spans="1:6" hidden="1" x14ac:dyDescent="0.3">
      <c r="A2094">
        <v>6062410</v>
      </c>
      <c r="B2094" s="19" t="s">
        <v>2090</v>
      </c>
      <c r="E2094" s="20">
        <v>20</v>
      </c>
      <c r="F2094">
        <v>2665</v>
      </c>
    </row>
    <row r="2095" spans="1:6" hidden="1" x14ac:dyDescent="0.3">
      <c r="A2095">
        <v>6062408</v>
      </c>
      <c r="B2095" s="19" t="s">
        <v>2091</v>
      </c>
      <c r="E2095" s="20">
        <v>20</v>
      </c>
      <c r="F2095">
        <v>2666</v>
      </c>
    </row>
    <row r="2096" spans="1:6" hidden="1" x14ac:dyDescent="0.3">
      <c r="A2096">
        <v>6062124</v>
      </c>
      <c r="B2096" s="19" t="s">
        <v>2092</v>
      </c>
      <c r="E2096" s="20">
        <v>8.76</v>
      </c>
      <c r="F2096">
        <v>2667</v>
      </c>
    </row>
    <row r="2097" spans="1:6" hidden="1" x14ac:dyDescent="0.3">
      <c r="A2097">
        <v>6062123</v>
      </c>
      <c r="B2097" s="19" t="s">
        <v>2093</v>
      </c>
      <c r="E2097" s="20">
        <v>6.7</v>
      </c>
      <c r="F2097">
        <v>2668</v>
      </c>
    </row>
    <row r="2098" spans="1:6" hidden="1" x14ac:dyDescent="0.3">
      <c r="A2098">
        <v>6062122</v>
      </c>
      <c r="B2098" s="19" t="s">
        <v>2094</v>
      </c>
      <c r="E2098" s="20">
        <v>10.3</v>
      </c>
      <c r="F2098">
        <v>2669</v>
      </c>
    </row>
    <row r="2099" spans="1:6" hidden="1" x14ac:dyDescent="0.3">
      <c r="A2099">
        <v>6062121</v>
      </c>
      <c r="B2099" s="19" t="s">
        <v>2095</v>
      </c>
      <c r="E2099" s="20">
        <v>8.24</v>
      </c>
      <c r="F2099">
        <v>2670</v>
      </c>
    </row>
    <row r="2100" spans="1:6" hidden="1" x14ac:dyDescent="0.3">
      <c r="A2100">
        <v>6061922</v>
      </c>
      <c r="B2100" s="19" t="s">
        <v>2096</v>
      </c>
      <c r="E2100" s="20">
        <v>6.18</v>
      </c>
      <c r="F2100">
        <v>2671</v>
      </c>
    </row>
    <row r="2101" spans="1:6" hidden="1" x14ac:dyDescent="0.3">
      <c r="A2101">
        <v>6061917</v>
      </c>
      <c r="B2101" s="19" t="s">
        <v>2097</v>
      </c>
      <c r="E2101" s="20">
        <v>2.77</v>
      </c>
      <c r="F2101">
        <v>2672</v>
      </c>
    </row>
    <row r="2102" spans="1:6" hidden="1" x14ac:dyDescent="0.3">
      <c r="A2102">
        <v>6061855</v>
      </c>
      <c r="B2102" s="19" t="s">
        <v>2098</v>
      </c>
      <c r="E2102" s="20">
        <v>51.36</v>
      </c>
      <c r="F2102">
        <v>2673</v>
      </c>
    </row>
    <row r="2103" spans="1:6" hidden="1" x14ac:dyDescent="0.3">
      <c r="A2103">
        <v>6061854</v>
      </c>
      <c r="B2103" s="19" t="s">
        <v>2099</v>
      </c>
      <c r="E2103" s="20">
        <v>8.27</v>
      </c>
      <c r="F2103">
        <v>2674</v>
      </c>
    </row>
    <row r="2104" spans="1:6" hidden="1" x14ac:dyDescent="0.3">
      <c r="A2104">
        <v>6061853</v>
      </c>
      <c r="B2104" s="19" t="s">
        <v>2100</v>
      </c>
      <c r="E2104" s="20">
        <v>8</v>
      </c>
      <c r="F2104">
        <v>2675</v>
      </c>
    </row>
    <row r="2105" spans="1:6" hidden="1" x14ac:dyDescent="0.3">
      <c r="A2105">
        <v>6061852</v>
      </c>
      <c r="B2105" s="19" t="s">
        <v>2101</v>
      </c>
      <c r="E2105" s="20">
        <v>22.03</v>
      </c>
      <c r="F2105">
        <v>2676</v>
      </c>
    </row>
    <row r="2106" spans="1:6" hidden="1" x14ac:dyDescent="0.3">
      <c r="A2106">
        <v>6061851</v>
      </c>
      <c r="B2106" s="19" t="s">
        <v>2102</v>
      </c>
      <c r="E2106" s="20">
        <v>8.82</v>
      </c>
      <c r="F2106">
        <v>2677</v>
      </c>
    </row>
    <row r="2107" spans="1:6" hidden="1" x14ac:dyDescent="0.3">
      <c r="A2107">
        <v>6061850</v>
      </c>
      <c r="B2107" s="19" t="s">
        <v>2103</v>
      </c>
      <c r="E2107" s="20">
        <v>8.82</v>
      </c>
      <c r="F2107">
        <v>2678</v>
      </c>
    </row>
    <row r="2108" spans="1:6" hidden="1" x14ac:dyDescent="0.3">
      <c r="A2108">
        <v>6061849</v>
      </c>
      <c r="B2108" s="19" t="s">
        <v>2104</v>
      </c>
      <c r="E2108" s="20">
        <v>8.82</v>
      </c>
      <c r="F2108">
        <v>2679</v>
      </c>
    </row>
    <row r="2109" spans="1:6" hidden="1" x14ac:dyDescent="0.3">
      <c r="A2109">
        <v>6061848</v>
      </c>
      <c r="B2109" s="19" t="s">
        <v>2105</v>
      </c>
      <c r="E2109" s="20">
        <v>8.82</v>
      </c>
      <c r="F2109">
        <v>2680</v>
      </c>
    </row>
    <row r="2110" spans="1:6" hidden="1" x14ac:dyDescent="0.3">
      <c r="A2110">
        <v>6061847</v>
      </c>
      <c r="B2110" s="19" t="s">
        <v>2106</v>
      </c>
      <c r="E2110" s="20">
        <v>8.82</v>
      </c>
      <c r="F2110">
        <v>2681</v>
      </c>
    </row>
    <row r="2111" spans="1:6" hidden="1" x14ac:dyDescent="0.3">
      <c r="A2111">
        <v>6061846</v>
      </c>
      <c r="B2111" s="19" t="s">
        <v>2107</v>
      </c>
      <c r="E2111" s="20">
        <v>8.82</v>
      </c>
      <c r="F2111">
        <v>2682</v>
      </c>
    </row>
    <row r="2112" spans="1:6" hidden="1" x14ac:dyDescent="0.3">
      <c r="A2112">
        <v>6061845</v>
      </c>
      <c r="B2112" s="19" t="s">
        <v>2108</v>
      </c>
      <c r="E2112" s="20">
        <v>8.82</v>
      </c>
      <c r="F2112">
        <v>2683</v>
      </c>
    </row>
    <row r="2113" spans="1:6" hidden="1" x14ac:dyDescent="0.3">
      <c r="A2113">
        <v>6061802</v>
      </c>
      <c r="B2113" s="19" t="s">
        <v>2109</v>
      </c>
      <c r="E2113" s="20">
        <v>22.5</v>
      </c>
      <c r="F2113">
        <v>2684</v>
      </c>
    </row>
    <row r="2114" spans="1:6" hidden="1" x14ac:dyDescent="0.3">
      <c r="A2114">
        <v>6061801</v>
      </c>
      <c r="B2114" s="19" t="s">
        <v>2110</v>
      </c>
      <c r="E2114" s="20">
        <v>9.3699999999999992</v>
      </c>
      <c r="F2114">
        <v>2685</v>
      </c>
    </row>
    <row r="2115" spans="1:6" hidden="1" x14ac:dyDescent="0.3">
      <c r="A2115">
        <v>6061800</v>
      </c>
      <c r="B2115" s="19" t="s">
        <v>2111</v>
      </c>
      <c r="E2115" s="20">
        <v>25</v>
      </c>
      <c r="F2115">
        <v>2686</v>
      </c>
    </row>
    <row r="2116" spans="1:6" hidden="1" x14ac:dyDescent="0.3">
      <c r="A2116">
        <v>6061799</v>
      </c>
      <c r="B2116" s="19" t="s">
        <v>2112</v>
      </c>
      <c r="E2116" s="20">
        <v>11.72</v>
      </c>
      <c r="F2116">
        <v>2687</v>
      </c>
    </row>
    <row r="2117" spans="1:6" hidden="1" x14ac:dyDescent="0.3">
      <c r="A2117">
        <v>6061798</v>
      </c>
      <c r="B2117" s="19" t="s">
        <v>2113</v>
      </c>
      <c r="E2117" s="20">
        <v>4</v>
      </c>
      <c r="F2117">
        <v>2688</v>
      </c>
    </row>
    <row r="2118" spans="1:6" hidden="1" x14ac:dyDescent="0.3">
      <c r="A2118">
        <v>6061797</v>
      </c>
      <c r="B2118" s="19" t="s">
        <v>2114</v>
      </c>
      <c r="E2118" s="20">
        <v>8.5</v>
      </c>
      <c r="F2118">
        <v>2689</v>
      </c>
    </row>
    <row r="2119" spans="1:6" hidden="1" x14ac:dyDescent="0.3">
      <c r="A2119">
        <v>6061795</v>
      </c>
      <c r="B2119" s="19" t="s">
        <v>2115</v>
      </c>
      <c r="E2119" s="20">
        <v>8.2200000000000006</v>
      </c>
      <c r="F2119">
        <v>2690</v>
      </c>
    </row>
    <row r="2120" spans="1:6" hidden="1" x14ac:dyDescent="0.3">
      <c r="A2120">
        <v>6061794</v>
      </c>
      <c r="B2120" s="19" t="s">
        <v>2116</v>
      </c>
      <c r="E2120" s="20">
        <v>12.1</v>
      </c>
      <c r="F2120">
        <v>2691</v>
      </c>
    </row>
    <row r="2121" spans="1:6" hidden="1" x14ac:dyDescent="0.3">
      <c r="A2121">
        <v>6061793</v>
      </c>
      <c r="B2121" s="19" t="s">
        <v>2117</v>
      </c>
      <c r="E2121" s="20">
        <v>8.51</v>
      </c>
      <c r="F2121">
        <v>2692</v>
      </c>
    </row>
    <row r="2122" spans="1:6" hidden="1" x14ac:dyDescent="0.3">
      <c r="A2122">
        <v>6061625</v>
      </c>
      <c r="B2122" s="19" t="s">
        <v>2118</v>
      </c>
      <c r="E2122" s="20">
        <v>222.7</v>
      </c>
      <c r="F2122">
        <v>2693</v>
      </c>
    </row>
    <row r="2123" spans="1:6" hidden="1" x14ac:dyDescent="0.3">
      <c r="A2123">
        <v>6061624</v>
      </c>
      <c r="B2123" s="19" t="s">
        <v>2119</v>
      </c>
      <c r="E2123" s="20">
        <v>2.76</v>
      </c>
      <c r="F2123">
        <v>2694</v>
      </c>
    </row>
    <row r="2124" spans="1:6" hidden="1" x14ac:dyDescent="0.3">
      <c r="A2124">
        <v>6059887</v>
      </c>
      <c r="B2124" s="19" t="s">
        <v>2120</v>
      </c>
      <c r="E2124" s="20">
        <v>11.91</v>
      </c>
      <c r="F2124">
        <v>2695</v>
      </c>
    </row>
    <row r="2125" spans="1:6" hidden="1" x14ac:dyDescent="0.3">
      <c r="A2125">
        <v>6059886</v>
      </c>
      <c r="B2125" s="19" t="s">
        <v>2121</v>
      </c>
      <c r="E2125" s="20">
        <v>5.94</v>
      </c>
      <c r="F2125">
        <v>2696</v>
      </c>
    </row>
    <row r="2126" spans="1:6" hidden="1" x14ac:dyDescent="0.3">
      <c r="A2126">
        <v>6059885</v>
      </c>
      <c r="B2126" s="19" t="s">
        <v>2122</v>
      </c>
      <c r="E2126" s="20">
        <v>5.94</v>
      </c>
      <c r="F2126">
        <v>2697</v>
      </c>
    </row>
    <row r="2127" spans="1:6" hidden="1" x14ac:dyDescent="0.3">
      <c r="A2127">
        <v>6059884</v>
      </c>
      <c r="B2127" s="19" t="s">
        <v>2123</v>
      </c>
      <c r="E2127" s="20">
        <v>4.75</v>
      </c>
      <c r="F2127">
        <v>2698</v>
      </c>
    </row>
    <row r="2128" spans="1:6" hidden="1" x14ac:dyDescent="0.3">
      <c r="A2128">
        <v>6059883</v>
      </c>
      <c r="B2128" s="19" t="s">
        <v>2124</v>
      </c>
      <c r="E2128" s="20">
        <v>16.670000000000002</v>
      </c>
      <c r="F2128">
        <v>2699</v>
      </c>
    </row>
    <row r="2129" spans="1:6" hidden="1" x14ac:dyDescent="0.3">
      <c r="A2129">
        <v>6059882</v>
      </c>
      <c r="B2129" s="19" t="s">
        <v>2125</v>
      </c>
      <c r="E2129" s="20">
        <v>5.94</v>
      </c>
      <c r="F2129">
        <v>2700</v>
      </c>
    </row>
    <row r="2130" spans="1:6" hidden="1" x14ac:dyDescent="0.3">
      <c r="A2130">
        <v>6059881</v>
      </c>
      <c r="B2130" s="19" t="s">
        <v>2126</v>
      </c>
      <c r="E2130" s="20">
        <v>8.33</v>
      </c>
      <c r="F2130">
        <v>2701</v>
      </c>
    </row>
    <row r="2131" spans="1:6" hidden="1" x14ac:dyDescent="0.3">
      <c r="A2131">
        <v>6059880</v>
      </c>
      <c r="B2131" s="19" t="s">
        <v>2127</v>
      </c>
      <c r="E2131" s="20">
        <v>28.59</v>
      </c>
      <c r="F2131">
        <v>2702</v>
      </c>
    </row>
    <row r="2132" spans="1:6" hidden="1" x14ac:dyDescent="0.3">
      <c r="A2132">
        <v>6059879</v>
      </c>
      <c r="B2132" s="19" t="s">
        <v>2128</v>
      </c>
      <c r="E2132" s="20">
        <v>7.74</v>
      </c>
      <c r="F2132">
        <v>2703</v>
      </c>
    </row>
    <row r="2133" spans="1:6" hidden="1" x14ac:dyDescent="0.3">
      <c r="A2133">
        <v>6059878</v>
      </c>
      <c r="B2133" s="19" t="s">
        <v>2129</v>
      </c>
      <c r="E2133" s="20">
        <v>4.1500000000000004</v>
      </c>
      <c r="F2133">
        <v>2704</v>
      </c>
    </row>
    <row r="2134" spans="1:6" hidden="1" x14ac:dyDescent="0.3">
      <c r="A2134">
        <v>6059877</v>
      </c>
      <c r="B2134" s="19" t="s">
        <v>2130</v>
      </c>
      <c r="E2134" s="20">
        <v>15.47</v>
      </c>
      <c r="F2134">
        <v>2705</v>
      </c>
    </row>
    <row r="2135" spans="1:6" hidden="1" x14ac:dyDescent="0.3">
      <c r="A2135">
        <v>6059876</v>
      </c>
      <c r="B2135" s="19" t="s">
        <v>2131</v>
      </c>
      <c r="E2135" s="20">
        <v>9.52</v>
      </c>
      <c r="F2135">
        <v>2706</v>
      </c>
    </row>
    <row r="2136" spans="1:6" hidden="1" x14ac:dyDescent="0.3">
      <c r="A2136">
        <v>6059875</v>
      </c>
      <c r="B2136" s="19" t="s">
        <v>2132</v>
      </c>
      <c r="E2136" s="20">
        <v>7.13</v>
      </c>
      <c r="F2136">
        <v>2707</v>
      </c>
    </row>
    <row r="2137" spans="1:6" hidden="1" x14ac:dyDescent="0.3">
      <c r="A2137">
        <v>6059873</v>
      </c>
      <c r="B2137" s="19" t="s">
        <v>2133</v>
      </c>
      <c r="E2137" s="20">
        <v>23.81</v>
      </c>
      <c r="F2137">
        <v>2708</v>
      </c>
    </row>
    <row r="2138" spans="1:6" hidden="1" x14ac:dyDescent="0.3">
      <c r="A2138">
        <v>6059872</v>
      </c>
      <c r="B2138" s="19" t="s">
        <v>2134</v>
      </c>
      <c r="E2138" s="20">
        <v>10.71</v>
      </c>
      <c r="F2138">
        <v>2709</v>
      </c>
    </row>
    <row r="2139" spans="1:6" hidden="1" x14ac:dyDescent="0.3">
      <c r="A2139">
        <v>6059871</v>
      </c>
      <c r="B2139" s="19" t="s">
        <v>2135</v>
      </c>
      <c r="E2139" s="20">
        <v>7.13</v>
      </c>
      <c r="F2139">
        <v>2710</v>
      </c>
    </row>
    <row r="2140" spans="1:6" hidden="1" x14ac:dyDescent="0.3">
      <c r="A2140">
        <v>6059870</v>
      </c>
      <c r="B2140" s="19" t="s">
        <v>2136</v>
      </c>
      <c r="E2140" s="20">
        <v>39.299999999999997</v>
      </c>
      <c r="F2140">
        <v>2711</v>
      </c>
    </row>
    <row r="2141" spans="1:6" hidden="1" x14ac:dyDescent="0.3">
      <c r="A2141">
        <v>6059869</v>
      </c>
      <c r="B2141" s="19" t="s">
        <v>2137</v>
      </c>
      <c r="E2141" s="20">
        <v>15.47</v>
      </c>
      <c r="F2141">
        <v>2712</v>
      </c>
    </row>
    <row r="2142" spans="1:6" hidden="1" x14ac:dyDescent="0.3">
      <c r="A2142">
        <v>6059868</v>
      </c>
      <c r="B2142" s="19" t="s">
        <v>2138</v>
      </c>
      <c r="E2142" s="20">
        <v>9.52</v>
      </c>
      <c r="F2142">
        <v>2713</v>
      </c>
    </row>
    <row r="2143" spans="1:6" hidden="1" x14ac:dyDescent="0.3">
      <c r="A2143">
        <v>6059867</v>
      </c>
      <c r="B2143" s="19" t="s">
        <v>2139</v>
      </c>
      <c r="E2143" s="20">
        <v>19.059999999999999</v>
      </c>
      <c r="F2143">
        <v>2714</v>
      </c>
    </row>
    <row r="2144" spans="1:6" hidden="1" x14ac:dyDescent="0.3">
      <c r="A2144">
        <v>6059866</v>
      </c>
      <c r="B2144" s="19" t="s">
        <v>2140</v>
      </c>
      <c r="E2144" s="20">
        <v>8.33</v>
      </c>
      <c r="F2144">
        <v>2715</v>
      </c>
    </row>
    <row r="2145" spans="1:6" hidden="1" x14ac:dyDescent="0.3">
      <c r="A2145">
        <v>6059865</v>
      </c>
      <c r="B2145" s="19" t="s">
        <v>2141</v>
      </c>
      <c r="E2145" s="20">
        <v>5.94</v>
      </c>
      <c r="F2145">
        <v>2716</v>
      </c>
    </row>
    <row r="2146" spans="1:6" hidden="1" x14ac:dyDescent="0.3">
      <c r="A2146">
        <v>6059857</v>
      </c>
      <c r="B2146" s="19" t="s">
        <v>2142</v>
      </c>
      <c r="E2146" s="20">
        <v>19.16</v>
      </c>
      <c r="F2146">
        <v>606</v>
      </c>
    </row>
    <row r="2147" spans="1:6" hidden="1" x14ac:dyDescent="0.3">
      <c r="A2147">
        <v>6059856</v>
      </c>
      <c r="B2147" s="19" t="s">
        <v>2143</v>
      </c>
      <c r="E2147" s="20">
        <v>11.5</v>
      </c>
      <c r="F2147">
        <v>605</v>
      </c>
    </row>
    <row r="2148" spans="1:6" hidden="1" x14ac:dyDescent="0.3">
      <c r="A2148">
        <v>6059855</v>
      </c>
      <c r="B2148" s="19" t="s">
        <v>2144</v>
      </c>
      <c r="E2148" s="20">
        <v>5.61</v>
      </c>
      <c r="F2148">
        <v>2717</v>
      </c>
    </row>
    <row r="2149" spans="1:6" hidden="1" x14ac:dyDescent="0.3">
      <c r="A2149">
        <v>6059854</v>
      </c>
      <c r="B2149" s="19" t="s">
        <v>2145</v>
      </c>
      <c r="E2149" s="20">
        <v>5.61</v>
      </c>
      <c r="F2149">
        <v>2718</v>
      </c>
    </row>
    <row r="2150" spans="1:6" hidden="1" x14ac:dyDescent="0.3">
      <c r="A2150">
        <v>6058621</v>
      </c>
      <c r="B2150" s="19" t="s">
        <v>2146</v>
      </c>
      <c r="E2150" s="20">
        <v>2.63</v>
      </c>
      <c r="F2150">
        <v>2719</v>
      </c>
    </row>
    <row r="2151" spans="1:6" hidden="1" x14ac:dyDescent="0.3">
      <c r="A2151">
        <v>6058620</v>
      </c>
      <c r="B2151" s="19" t="s">
        <v>2147</v>
      </c>
      <c r="E2151" s="20">
        <v>16.54</v>
      </c>
      <c r="F2151">
        <v>2720</v>
      </c>
    </row>
    <row r="2152" spans="1:6" hidden="1" x14ac:dyDescent="0.3">
      <c r="A2152">
        <v>6058619</v>
      </c>
      <c r="B2152" s="19" t="s">
        <v>2148</v>
      </c>
      <c r="E2152" s="20">
        <v>8.33</v>
      </c>
      <c r="F2152">
        <v>2721</v>
      </c>
    </row>
    <row r="2153" spans="1:6" hidden="1" x14ac:dyDescent="0.3">
      <c r="A2153">
        <v>6058618</v>
      </c>
      <c r="B2153" s="19" t="s">
        <v>2149</v>
      </c>
      <c r="E2153" s="20">
        <v>17.920000000000002</v>
      </c>
      <c r="F2153">
        <v>2722</v>
      </c>
    </row>
    <row r="2154" spans="1:6" hidden="1" x14ac:dyDescent="0.3">
      <c r="A2154">
        <v>6058617</v>
      </c>
      <c r="B2154" s="19" t="s">
        <v>2150</v>
      </c>
      <c r="E2154" s="20">
        <v>11.22</v>
      </c>
      <c r="F2154">
        <v>2723</v>
      </c>
    </row>
    <row r="2155" spans="1:6" hidden="1" x14ac:dyDescent="0.3">
      <c r="A2155">
        <v>6040551</v>
      </c>
      <c r="B2155" s="19" t="s">
        <v>2151</v>
      </c>
      <c r="E2155" s="20">
        <v>10.5</v>
      </c>
      <c r="F2155">
        <v>2724</v>
      </c>
    </row>
    <row r="2156" spans="1:6" hidden="1" x14ac:dyDescent="0.3">
      <c r="A2156">
        <v>6040553</v>
      </c>
      <c r="B2156" s="19" t="s">
        <v>2152</v>
      </c>
      <c r="E2156" s="20">
        <v>8.5299999999999994</v>
      </c>
      <c r="F2156">
        <v>2725</v>
      </c>
    </row>
    <row r="2157" spans="1:6" hidden="1" x14ac:dyDescent="0.3">
      <c r="A2157">
        <v>6040555</v>
      </c>
      <c r="B2157" s="19" t="s">
        <v>2153</v>
      </c>
      <c r="E2157" s="20">
        <v>5</v>
      </c>
      <c r="F2157">
        <v>2726</v>
      </c>
    </row>
    <row r="2158" spans="1:6" hidden="1" x14ac:dyDescent="0.3">
      <c r="A2158">
        <v>6059888</v>
      </c>
      <c r="B2158" s="19" t="s">
        <v>2154</v>
      </c>
      <c r="E2158" s="20">
        <v>4.75</v>
      </c>
      <c r="F2158">
        <v>2727</v>
      </c>
    </row>
    <row r="2159" spans="1:6" hidden="1" x14ac:dyDescent="0.3">
      <c r="A2159">
        <v>6060534</v>
      </c>
      <c r="B2159" s="19" t="s">
        <v>2155</v>
      </c>
      <c r="E2159" s="20">
        <v>61.67</v>
      </c>
      <c r="F2159">
        <v>2728</v>
      </c>
    </row>
    <row r="2160" spans="1:6" hidden="1" x14ac:dyDescent="0.3">
      <c r="A2160">
        <v>6060533</v>
      </c>
      <c r="B2160" s="19" t="s">
        <v>2156</v>
      </c>
      <c r="E2160" s="20">
        <v>33.64</v>
      </c>
      <c r="F2160">
        <v>2729</v>
      </c>
    </row>
    <row r="2161" spans="1:6" hidden="1" x14ac:dyDescent="0.3">
      <c r="A2161">
        <v>6060532</v>
      </c>
      <c r="B2161" s="19" t="s">
        <v>2157</v>
      </c>
      <c r="E2161" s="20">
        <v>13.44</v>
      </c>
      <c r="F2161">
        <v>2730</v>
      </c>
    </row>
    <row r="2162" spans="1:6" hidden="1" x14ac:dyDescent="0.3">
      <c r="A2162">
        <v>6060531</v>
      </c>
      <c r="B2162" s="19" t="s">
        <v>2158</v>
      </c>
      <c r="E2162" s="20">
        <v>11.21</v>
      </c>
      <c r="F2162">
        <v>2731</v>
      </c>
    </row>
    <row r="2163" spans="1:6" hidden="1" x14ac:dyDescent="0.3">
      <c r="A2163">
        <v>6060530</v>
      </c>
      <c r="B2163" s="19" t="s">
        <v>2159</v>
      </c>
      <c r="E2163" s="20">
        <v>39.229999999999997</v>
      </c>
      <c r="F2163">
        <v>2732</v>
      </c>
    </row>
    <row r="2164" spans="1:6" hidden="1" x14ac:dyDescent="0.3">
      <c r="A2164">
        <v>6060529</v>
      </c>
      <c r="B2164" s="19" t="s">
        <v>2160</v>
      </c>
      <c r="E2164" s="20">
        <v>24.66</v>
      </c>
      <c r="F2164">
        <v>2733</v>
      </c>
    </row>
    <row r="2165" spans="1:6" hidden="1" x14ac:dyDescent="0.3">
      <c r="A2165">
        <v>6060528</v>
      </c>
      <c r="B2165" s="19" t="s">
        <v>2161</v>
      </c>
      <c r="E2165" s="20">
        <v>8.9600000000000009</v>
      </c>
      <c r="F2165">
        <v>2734</v>
      </c>
    </row>
    <row r="2166" spans="1:6" hidden="1" x14ac:dyDescent="0.3">
      <c r="A2166">
        <v>6060527</v>
      </c>
      <c r="B2166" s="19" t="s">
        <v>2162</v>
      </c>
      <c r="E2166" s="20">
        <v>4.4800000000000004</v>
      </c>
      <c r="F2166">
        <v>2735</v>
      </c>
    </row>
    <row r="2167" spans="1:6" hidden="1" x14ac:dyDescent="0.3">
      <c r="A2167">
        <v>6060526</v>
      </c>
      <c r="B2167" s="19" t="s">
        <v>2163</v>
      </c>
      <c r="E2167" s="20">
        <v>28.03</v>
      </c>
      <c r="F2167">
        <v>2736</v>
      </c>
    </row>
    <row r="2168" spans="1:6" hidden="1" x14ac:dyDescent="0.3">
      <c r="A2168">
        <v>6060525</v>
      </c>
      <c r="B2168" s="19" t="s">
        <v>2164</v>
      </c>
      <c r="E2168" s="20">
        <v>13.44</v>
      </c>
      <c r="F2168">
        <v>2737</v>
      </c>
    </row>
    <row r="2169" spans="1:6" hidden="1" x14ac:dyDescent="0.3">
      <c r="A2169">
        <v>6060524</v>
      </c>
      <c r="B2169" s="19" t="s">
        <v>2165</v>
      </c>
      <c r="E2169" s="20">
        <v>24.66</v>
      </c>
      <c r="F2169">
        <v>2738</v>
      </c>
    </row>
    <row r="2170" spans="1:6" hidden="1" x14ac:dyDescent="0.3">
      <c r="A2170">
        <v>6060523</v>
      </c>
      <c r="B2170" s="19" t="s">
        <v>2166</v>
      </c>
      <c r="E2170" s="20">
        <v>19.059999999999999</v>
      </c>
      <c r="F2170">
        <v>2739</v>
      </c>
    </row>
    <row r="2171" spans="1:6" hidden="1" x14ac:dyDescent="0.3">
      <c r="A2171">
        <v>6060522</v>
      </c>
      <c r="B2171" s="19" t="s">
        <v>2167</v>
      </c>
      <c r="E2171" s="20">
        <v>11.21</v>
      </c>
      <c r="F2171">
        <v>2740</v>
      </c>
    </row>
    <row r="2172" spans="1:6" hidden="1" x14ac:dyDescent="0.3">
      <c r="A2172">
        <v>6060521</v>
      </c>
      <c r="B2172" s="19" t="s">
        <v>2168</v>
      </c>
      <c r="E2172" s="20">
        <v>14.56</v>
      </c>
      <c r="F2172">
        <v>2741</v>
      </c>
    </row>
    <row r="2173" spans="1:6" hidden="1" x14ac:dyDescent="0.3">
      <c r="A2173">
        <v>6060520</v>
      </c>
      <c r="B2173" s="19" t="s">
        <v>2169</v>
      </c>
      <c r="E2173" s="20">
        <v>5.59</v>
      </c>
      <c r="F2173">
        <v>2742</v>
      </c>
    </row>
    <row r="2174" spans="1:6" hidden="1" x14ac:dyDescent="0.3">
      <c r="A2174">
        <v>6060519</v>
      </c>
      <c r="B2174" s="19" t="s">
        <v>2170</v>
      </c>
      <c r="E2174" s="20">
        <v>20.18</v>
      </c>
      <c r="F2174">
        <v>2743</v>
      </c>
    </row>
    <row r="2175" spans="1:6" hidden="1" x14ac:dyDescent="0.3">
      <c r="A2175">
        <v>6060518</v>
      </c>
      <c r="B2175" s="19" t="s">
        <v>2171</v>
      </c>
      <c r="E2175" s="20">
        <v>21.29</v>
      </c>
      <c r="F2175">
        <v>2744</v>
      </c>
    </row>
    <row r="2176" spans="1:6" hidden="1" x14ac:dyDescent="0.3">
      <c r="A2176">
        <v>6060517</v>
      </c>
      <c r="B2176" s="19" t="s">
        <v>2172</v>
      </c>
      <c r="E2176" s="20">
        <v>33.64</v>
      </c>
      <c r="F2176">
        <v>2745</v>
      </c>
    </row>
    <row r="2177" spans="1:6" hidden="1" x14ac:dyDescent="0.3">
      <c r="A2177">
        <v>6059889</v>
      </c>
      <c r="B2177" s="19" t="s">
        <v>2173</v>
      </c>
      <c r="E2177" s="20">
        <v>4.75</v>
      </c>
      <c r="F2177">
        <v>2746</v>
      </c>
    </row>
    <row r="2178" spans="1:6" hidden="1" x14ac:dyDescent="0.3">
      <c r="A2178">
        <v>6059890</v>
      </c>
      <c r="B2178" s="19" t="s">
        <v>2174</v>
      </c>
      <c r="E2178" s="20">
        <v>4.75</v>
      </c>
      <c r="F2178">
        <v>2747</v>
      </c>
    </row>
    <row r="2179" spans="1:6" hidden="1" x14ac:dyDescent="0.3">
      <c r="A2179">
        <v>6059891</v>
      </c>
      <c r="B2179" s="19" t="s">
        <v>2175</v>
      </c>
      <c r="E2179" s="20">
        <v>4.75</v>
      </c>
      <c r="F2179">
        <v>2748</v>
      </c>
    </row>
    <row r="2180" spans="1:6" hidden="1" x14ac:dyDescent="0.3">
      <c r="A2180">
        <v>6059892</v>
      </c>
      <c r="B2180" s="19" t="s">
        <v>2176</v>
      </c>
      <c r="E2180" s="20">
        <v>7.74</v>
      </c>
      <c r="F2180">
        <v>2749</v>
      </c>
    </row>
    <row r="2181" spans="1:6" hidden="1" x14ac:dyDescent="0.3">
      <c r="A2181">
        <v>6059893</v>
      </c>
      <c r="B2181" s="19" t="s">
        <v>2177</v>
      </c>
      <c r="E2181" s="20">
        <v>10.11</v>
      </c>
      <c r="F2181">
        <v>2750</v>
      </c>
    </row>
    <row r="2182" spans="1:6" hidden="1" x14ac:dyDescent="0.3">
      <c r="A2182">
        <v>6060505</v>
      </c>
      <c r="B2182" s="19" t="s">
        <v>2178</v>
      </c>
      <c r="E2182" s="20">
        <v>6.72</v>
      </c>
      <c r="F2182">
        <v>2751</v>
      </c>
    </row>
    <row r="2183" spans="1:6" hidden="1" x14ac:dyDescent="0.3">
      <c r="A2183">
        <v>6060506</v>
      </c>
      <c r="B2183" s="19" t="s">
        <v>2179</v>
      </c>
      <c r="E2183" s="20">
        <v>11.21</v>
      </c>
      <c r="F2183">
        <v>2752</v>
      </c>
    </row>
    <row r="2184" spans="1:6" hidden="1" x14ac:dyDescent="0.3">
      <c r="A2184">
        <v>6060507</v>
      </c>
      <c r="B2184" s="19" t="s">
        <v>2180</v>
      </c>
      <c r="E2184" s="20">
        <v>22.42</v>
      </c>
      <c r="F2184">
        <v>2753</v>
      </c>
    </row>
    <row r="2185" spans="1:6" hidden="1" x14ac:dyDescent="0.3">
      <c r="A2185">
        <v>6060508</v>
      </c>
      <c r="B2185" s="19" t="s">
        <v>2181</v>
      </c>
      <c r="E2185" s="20">
        <v>39.229999999999997</v>
      </c>
      <c r="F2185">
        <v>2754</v>
      </c>
    </row>
    <row r="2186" spans="1:6" hidden="1" x14ac:dyDescent="0.3">
      <c r="A2186">
        <v>6060509</v>
      </c>
      <c r="B2186" s="19" t="s">
        <v>2182</v>
      </c>
      <c r="E2186" s="20">
        <v>8.9600000000000009</v>
      </c>
      <c r="F2186">
        <v>2755</v>
      </c>
    </row>
    <row r="2187" spans="1:6" hidden="1" x14ac:dyDescent="0.3">
      <c r="A2187">
        <v>6060510</v>
      </c>
      <c r="B2187" s="19" t="s">
        <v>2183</v>
      </c>
      <c r="E2187" s="20">
        <v>14.56</v>
      </c>
      <c r="F2187">
        <v>2756</v>
      </c>
    </row>
    <row r="2188" spans="1:6" hidden="1" x14ac:dyDescent="0.3">
      <c r="A2188">
        <v>6060511</v>
      </c>
      <c r="B2188" s="19" t="s">
        <v>2184</v>
      </c>
      <c r="E2188" s="20">
        <v>28.03</v>
      </c>
      <c r="F2188">
        <v>2757</v>
      </c>
    </row>
    <row r="2189" spans="1:6" hidden="1" x14ac:dyDescent="0.3">
      <c r="A2189">
        <v>6060512</v>
      </c>
      <c r="B2189" s="19" t="s">
        <v>2185</v>
      </c>
      <c r="E2189" s="20">
        <v>44.85</v>
      </c>
      <c r="F2189">
        <v>2758</v>
      </c>
    </row>
    <row r="2190" spans="1:6" hidden="1" x14ac:dyDescent="0.3">
      <c r="A2190">
        <v>6060513</v>
      </c>
      <c r="B2190" s="19" t="s">
        <v>2186</v>
      </c>
      <c r="E2190" s="20">
        <v>4.4800000000000004</v>
      </c>
      <c r="F2190">
        <v>2759</v>
      </c>
    </row>
    <row r="2191" spans="1:6" hidden="1" x14ac:dyDescent="0.3">
      <c r="A2191">
        <v>6060514</v>
      </c>
      <c r="B2191" s="19" t="s">
        <v>2187</v>
      </c>
      <c r="E2191" s="20">
        <v>11.21</v>
      </c>
      <c r="F2191">
        <v>2760</v>
      </c>
    </row>
    <row r="2192" spans="1:6" hidden="1" x14ac:dyDescent="0.3">
      <c r="A2192">
        <v>6060515</v>
      </c>
      <c r="B2192" s="19" t="s">
        <v>2188</v>
      </c>
      <c r="E2192" s="20">
        <v>28.03</v>
      </c>
      <c r="F2192">
        <v>2761</v>
      </c>
    </row>
    <row r="2193" spans="1:6" hidden="1" x14ac:dyDescent="0.3">
      <c r="A2193">
        <v>6060516</v>
      </c>
      <c r="B2193" s="19" t="s">
        <v>2189</v>
      </c>
      <c r="E2193" s="20">
        <v>10.08</v>
      </c>
      <c r="F2193">
        <v>2762</v>
      </c>
    </row>
    <row r="2194" spans="1:6" hidden="1" x14ac:dyDescent="0.3">
      <c r="A2194">
        <v>6053224</v>
      </c>
      <c r="B2194" s="19" t="s">
        <v>2190</v>
      </c>
      <c r="E2194" s="20">
        <v>381.63</v>
      </c>
      <c r="F2194">
        <v>2763</v>
      </c>
    </row>
    <row r="2195" spans="1:6" hidden="1" x14ac:dyDescent="0.3">
      <c r="A2195">
        <v>6053223</v>
      </c>
      <c r="B2195" s="19" t="s">
        <v>2191</v>
      </c>
      <c r="E2195" s="20">
        <v>119.06</v>
      </c>
      <c r="F2195">
        <v>2764</v>
      </c>
    </row>
    <row r="2196" spans="1:6" hidden="1" x14ac:dyDescent="0.3">
      <c r="A2196">
        <v>6051698</v>
      </c>
      <c r="B2196" s="19" t="s">
        <v>2192</v>
      </c>
      <c r="E2196" s="20">
        <v>174.09</v>
      </c>
      <c r="F2196">
        <v>2765</v>
      </c>
    </row>
    <row r="2197" spans="1:6" hidden="1" x14ac:dyDescent="0.3">
      <c r="A2197">
        <v>6051697</v>
      </c>
      <c r="B2197" s="19" t="s">
        <v>2193</v>
      </c>
      <c r="E2197" s="20">
        <v>244.88</v>
      </c>
      <c r="F2197">
        <v>2766</v>
      </c>
    </row>
    <row r="2198" spans="1:6" hidden="1" x14ac:dyDescent="0.3">
      <c r="A2198">
        <v>6051695</v>
      </c>
      <c r="B2198" s="19" t="s">
        <v>2194</v>
      </c>
      <c r="E2198" s="20">
        <v>172.06</v>
      </c>
      <c r="F2198">
        <v>2767</v>
      </c>
    </row>
    <row r="2199" spans="1:6" hidden="1" x14ac:dyDescent="0.3">
      <c r="A2199">
        <v>6051694</v>
      </c>
      <c r="B2199" s="19" t="s">
        <v>2195</v>
      </c>
      <c r="E2199" s="20">
        <v>86.06</v>
      </c>
      <c r="F2199">
        <v>2768</v>
      </c>
    </row>
    <row r="2200" spans="1:6" hidden="1" x14ac:dyDescent="0.3">
      <c r="A2200">
        <v>6051693</v>
      </c>
      <c r="B2200" s="19" t="s">
        <v>2196</v>
      </c>
      <c r="E2200" s="20">
        <v>243.12</v>
      </c>
      <c r="F2200">
        <v>2769</v>
      </c>
    </row>
    <row r="2201" spans="1:6" hidden="1" x14ac:dyDescent="0.3">
      <c r="A2201">
        <v>6051692</v>
      </c>
      <c r="B2201" s="19" t="s">
        <v>2197</v>
      </c>
      <c r="E2201" s="20">
        <v>126.85</v>
      </c>
      <c r="F2201">
        <v>2770</v>
      </c>
    </row>
    <row r="2202" spans="1:6" hidden="1" x14ac:dyDescent="0.3">
      <c r="A2202">
        <v>6051690</v>
      </c>
      <c r="B2202" s="19" t="s">
        <v>2198</v>
      </c>
      <c r="E2202" s="20">
        <v>223.84</v>
      </c>
      <c r="F2202">
        <v>2771</v>
      </c>
    </row>
    <row r="2203" spans="1:6" hidden="1" x14ac:dyDescent="0.3">
      <c r="A2203">
        <v>6050485</v>
      </c>
      <c r="B2203" s="19" t="s">
        <v>2199</v>
      </c>
      <c r="E2203" s="20">
        <v>108.46</v>
      </c>
      <c r="F2203">
        <v>2772</v>
      </c>
    </row>
    <row r="2204" spans="1:6" hidden="1" x14ac:dyDescent="0.3">
      <c r="A2204">
        <v>6050484</v>
      </c>
      <c r="B2204" s="19" t="s">
        <v>2200</v>
      </c>
      <c r="E2204" s="20">
        <v>170.94</v>
      </c>
      <c r="F2204">
        <v>2773</v>
      </c>
    </row>
    <row r="2205" spans="1:6" hidden="1" x14ac:dyDescent="0.3">
      <c r="A2205">
        <v>6050483</v>
      </c>
      <c r="B2205" s="19" t="s">
        <v>2201</v>
      </c>
      <c r="E2205" s="20">
        <v>87.5</v>
      </c>
      <c r="F2205">
        <v>2774</v>
      </c>
    </row>
    <row r="2206" spans="1:6" hidden="1" x14ac:dyDescent="0.3">
      <c r="A2206">
        <v>6050378</v>
      </c>
      <c r="B2206" s="19" t="s">
        <v>2202</v>
      </c>
      <c r="E2206" s="20">
        <v>29.73</v>
      </c>
      <c r="F2206">
        <v>2775</v>
      </c>
    </row>
    <row r="2207" spans="1:6" hidden="1" x14ac:dyDescent="0.3">
      <c r="A2207">
        <v>6049848</v>
      </c>
      <c r="B2207" s="19" t="s">
        <v>2203</v>
      </c>
      <c r="E2207" s="20">
        <v>56.55</v>
      </c>
      <c r="F2207">
        <v>2776</v>
      </c>
    </row>
    <row r="2208" spans="1:6" hidden="1" x14ac:dyDescent="0.3">
      <c r="A2208">
        <v>6049842</v>
      </c>
      <c r="B2208" s="19" t="s">
        <v>2204</v>
      </c>
      <c r="E2208" s="20">
        <v>56.57</v>
      </c>
      <c r="F2208">
        <v>2777</v>
      </c>
    </row>
    <row r="2209" spans="1:6" hidden="1" x14ac:dyDescent="0.3">
      <c r="A2209">
        <v>6049840</v>
      </c>
      <c r="B2209" s="19" t="s">
        <v>2205</v>
      </c>
      <c r="E2209" s="20">
        <v>56.55</v>
      </c>
      <c r="F2209">
        <v>2778</v>
      </c>
    </row>
    <row r="2210" spans="1:6" hidden="1" x14ac:dyDescent="0.3">
      <c r="A2210">
        <v>6049700</v>
      </c>
      <c r="B2210" s="19" t="s">
        <v>2206</v>
      </c>
      <c r="E2210" s="20">
        <v>89.53</v>
      </c>
      <c r="F2210">
        <v>2779</v>
      </c>
    </row>
    <row r="2211" spans="1:6" hidden="1" x14ac:dyDescent="0.3">
      <c r="A2211">
        <v>6049699</v>
      </c>
      <c r="B2211" s="19" t="s">
        <v>2207</v>
      </c>
      <c r="E2211" s="20">
        <v>89.53</v>
      </c>
      <c r="F2211">
        <v>2780</v>
      </c>
    </row>
    <row r="2212" spans="1:6" hidden="1" x14ac:dyDescent="0.3">
      <c r="A2212">
        <v>6049698</v>
      </c>
      <c r="B2212" s="19" t="s">
        <v>2208</v>
      </c>
      <c r="E2212" s="20">
        <v>89.53</v>
      </c>
      <c r="F2212">
        <v>2781</v>
      </c>
    </row>
    <row r="2213" spans="1:6" hidden="1" x14ac:dyDescent="0.3">
      <c r="A2213">
        <v>6049352</v>
      </c>
      <c r="B2213" s="19" t="s">
        <v>2209</v>
      </c>
      <c r="E2213" s="20">
        <v>183.55</v>
      </c>
      <c r="F2213">
        <v>2782</v>
      </c>
    </row>
    <row r="2214" spans="1:6" hidden="1" x14ac:dyDescent="0.3">
      <c r="A2214">
        <v>6059864</v>
      </c>
      <c r="B2214" s="19" t="s">
        <v>2210</v>
      </c>
      <c r="E2214" s="20">
        <v>404.73</v>
      </c>
      <c r="F2214">
        <v>2783</v>
      </c>
    </row>
    <row r="2215" spans="1:6" hidden="1" x14ac:dyDescent="0.3">
      <c r="A2215">
        <v>6060679</v>
      </c>
      <c r="B2215" s="19" t="s">
        <v>2211</v>
      </c>
      <c r="E2215" s="20">
        <v>179.7</v>
      </c>
      <c r="F2215">
        <v>2784</v>
      </c>
    </row>
    <row r="2216" spans="1:6" hidden="1" x14ac:dyDescent="0.3">
      <c r="A2216">
        <v>10002492</v>
      </c>
      <c r="B2216" s="19" t="s">
        <v>2212</v>
      </c>
      <c r="E2216" s="20">
        <v>21.42</v>
      </c>
      <c r="F2216">
        <v>2785</v>
      </c>
    </row>
    <row r="2217" spans="1:6" hidden="1" x14ac:dyDescent="0.3">
      <c r="A2217">
        <v>6059863</v>
      </c>
      <c r="B2217" s="19" t="s">
        <v>2213</v>
      </c>
      <c r="E2217" s="20">
        <v>90.88</v>
      </c>
      <c r="F2217">
        <v>2786</v>
      </c>
    </row>
    <row r="2218" spans="1:6" hidden="1" x14ac:dyDescent="0.3">
      <c r="A2218">
        <v>6059862</v>
      </c>
      <c r="B2218" s="19" t="s">
        <v>2214</v>
      </c>
      <c r="E2218" s="20">
        <v>138.76</v>
      </c>
      <c r="F2218">
        <v>2787</v>
      </c>
    </row>
    <row r="2219" spans="1:6" hidden="1" x14ac:dyDescent="0.3">
      <c r="A2219">
        <v>6059861</v>
      </c>
      <c r="B2219" s="19" t="s">
        <v>2215</v>
      </c>
      <c r="E2219" s="20">
        <v>404.73</v>
      </c>
      <c r="F2219">
        <v>2788</v>
      </c>
    </row>
    <row r="2220" spans="1:6" hidden="1" x14ac:dyDescent="0.3">
      <c r="A2220">
        <v>6059860</v>
      </c>
      <c r="B2220" s="19" t="s">
        <v>2216</v>
      </c>
      <c r="E2220" s="20">
        <v>90.88</v>
      </c>
      <c r="F2220">
        <v>2789</v>
      </c>
    </row>
    <row r="2221" spans="1:6" hidden="1" x14ac:dyDescent="0.3">
      <c r="A2221">
        <v>6059859</v>
      </c>
      <c r="B2221" s="19" t="s">
        <v>2217</v>
      </c>
      <c r="E2221" s="20">
        <v>138.76</v>
      </c>
      <c r="F2221">
        <v>2790</v>
      </c>
    </row>
    <row r="2222" spans="1:6" hidden="1" x14ac:dyDescent="0.3">
      <c r="A2222">
        <v>6058190</v>
      </c>
      <c r="B2222" s="19" t="s">
        <v>2218</v>
      </c>
      <c r="E2222" s="20">
        <v>89.53</v>
      </c>
      <c r="F2222">
        <v>2791</v>
      </c>
    </row>
    <row r="2223" spans="1:6" hidden="1" x14ac:dyDescent="0.3">
      <c r="A2223">
        <v>6058189</v>
      </c>
      <c r="B2223" s="19" t="s">
        <v>2219</v>
      </c>
      <c r="E2223" s="20">
        <v>89.53</v>
      </c>
      <c r="F2223">
        <v>2792</v>
      </c>
    </row>
    <row r="2224" spans="1:6" hidden="1" x14ac:dyDescent="0.3">
      <c r="A2224">
        <v>6058188</v>
      </c>
      <c r="B2224" s="19" t="s">
        <v>2220</v>
      </c>
      <c r="E2224" s="20">
        <v>89.53</v>
      </c>
      <c r="F2224">
        <v>2793</v>
      </c>
    </row>
    <row r="2225" spans="1:6" hidden="1" x14ac:dyDescent="0.3">
      <c r="A2225">
        <v>6058140</v>
      </c>
      <c r="B2225" s="19" t="s">
        <v>2221</v>
      </c>
      <c r="E2225" s="20">
        <v>806.01</v>
      </c>
      <c r="F2225">
        <v>2794</v>
      </c>
    </row>
    <row r="2226" spans="1:6" hidden="1" x14ac:dyDescent="0.3">
      <c r="A2226">
        <v>6056212</v>
      </c>
      <c r="B2226" s="19" t="s">
        <v>2222</v>
      </c>
      <c r="E2226" s="20">
        <v>391.24</v>
      </c>
      <c r="F2226">
        <v>2795</v>
      </c>
    </row>
    <row r="2227" spans="1:6" hidden="1" x14ac:dyDescent="0.3">
      <c r="A2227">
        <v>6054061</v>
      </c>
      <c r="B2227" s="19" t="s">
        <v>2223</v>
      </c>
      <c r="E2227" s="20">
        <v>372.83</v>
      </c>
      <c r="F2227">
        <v>2796</v>
      </c>
    </row>
    <row r="2228" spans="1:6" hidden="1" x14ac:dyDescent="0.3">
      <c r="A2228">
        <v>6054060</v>
      </c>
      <c r="B2228" s="19" t="s">
        <v>2224</v>
      </c>
      <c r="E2228" s="20">
        <v>206.84</v>
      </c>
      <c r="F2228">
        <v>2797</v>
      </c>
    </row>
    <row r="2229" spans="1:6" hidden="1" x14ac:dyDescent="0.3">
      <c r="A2229">
        <v>6054006</v>
      </c>
      <c r="B2229" s="19" t="s">
        <v>2225</v>
      </c>
      <c r="E2229" s="20">
        <v>36.35</v>
      </c>
      <c r="F2229">
        <v>2798</v>
      </c>
    </row>
    <row r="2230" spans="1:6" hidden="1" x14ac:dyDescent="0.3">
      <c r="A2230">
        <v>6054005</v>
      </c>
      <c r="B2230" s="19" t="s">
        <v>2226</v>
      </c>
      <c r="E2230" s="20">
        <v>85.87</v>
      </c>
      <c r="F2230">
        <v>2799</v>
      </c>
    </row>
    <row r="2231" spans="1:6" hidden="1" x14ac:dyDescent="0.3">
      <c r="A2231">
        <v>6054004</v>
      </c>
      <c r="B2231" s="19" t="s">
        <v>2227</v>
      </c>
      <c r="E2231" s="20">
        <v>89.6</v>
      </c>
      <c r="F2231">
        <v>2800</v>
      </c>
    </row>
    <row r="2232" spans="1:6" hidden="1" x14ac:dyDescent="0.3">
      <c r="A2232">
        <v>6053572</v>
      </c>
      <c r="B2232" s="19" t="s">
        <v>2228</v>
      </c>
      <c r="E2232" s="20">
        <v>62.5</v>
      </c>
      <c r="F2232">
        <v>2801</v>
      </c>
    </row>
    <row r="2233" spans="1:6" hidden="1" x14ac:dyDescent="0.3">
      <c r="A2233">
        <v>6053570</v>
      </c>
      <c r="B2233" s="19" t="s">
        <v>2229</v>
      </c>
      <c r="E2233" s="20">
        <v>107.88</v>
      </c>
      <c r="F2233">
        <v>2802</v>
      </c>
    </row>
    <row r="2234" spans="1:6" hidden="1" x14ac:dyDescent="0.3">
      <c r="A2234">
        <v>6053226</v>
      </c>
      <c r="B2234" s="19" t="s">
        <v>2230</v>
      </c>
      <c r="E2234" s="20">
        <v>381.63</v>
      </c>
      <c r="F2234">
        <v>2803</v>
      </c>
    </row>
    <row r="2235" spans="1:6" hidden="1" x14ac:dyDescent="0.3">
      <c r="A2235">
        <v>6053225</v>
      </c>
      <c r="B2235" s="19" t="s">
        <v>2231</v>
      </c>
      <c r="E2235" s="20">
        <v>119.06</v>
      </c>
      <c r="F2235">
        <v>2804</v>
      </c>
    </row>
    <row r="2236" spans="1:6" hidden="1" x14ac:dyDescent="0.3">
      <c r="A2236">
        <v>6048066</v>
      </c>
      <c r="B2236" s="19" t="s">
        <v>2232</v>
      </c>
      <c r="E2236" s="20">
        <v>97.38</v>
      </c>
      <c r="F2236">
        <v>2805</v>
      </c>
    </row>
    <row r="2237" spans="1:6" hidden="1" x14ac:dyDescent="0.3">
      <c r="A2237">
        <v>6048069</v>
      </c>
      <c r="B2237" s="19" t="s">
        <v>2233</v>
      </c>
      <c r="E2237" s="20">
        <v>48.97</v>
      </c>
      <c r="F2237">
        <v>2806</v>
      </c>
    </row>
    <row r="2238" spans="1:6" hidden="1" x14ac:dyDescent="0.3">
      <c r="A2238">
        <v>6048398</v>
      </c>
      <c r="B2238" s="19" t="s">
        <v>2234</v>
      </c>
      <c r="E2238" s="20">
        <v>773.22</v>
      </c>
      <c r="F2238">
        <v>2807</v>
      </c>
    </row>
    <row r="2239" spans="1:6" hidden="1" x14ac:dyDescent="0.3">
      <c r="A2239">
        <v>6048399</v>
      </c>
      <c r="B2239" s="19" t="s">
        <v>2235</v>
      </c>
      <c r="E2239" s="20">
        <v>95.92</v>
      </c>
      <c r="F2239">
        <v>2808</v>
      </c>
    </row>
    <row r="2240" spans="1:6" hidden="1" x14ac:dyDescent="0.3">
      <c r="A2240">
        <v>6048406</v>
      </c>
      <c r="B2240" s="19" t="s">
        <v>2236</v>
      </c>
      <c r="E2240" s="20">
        <v>453.64</v>
      </c>
      <c r="F2240">
        <v>2809</v>
      </c>
    </row>
    <row r="2241" spans="1:6" hidden="1" x14ac:dyDescent="0.3">
      <c r="A2241">
        <v>6048407</v>
      </c>
      <c r="B2241" s="19" t="s">
        <v>2237</v>
      </c>
      <c r="E2241" s="20">
        <v>453.64</v>
      </c>
      <c r="F2241">
        <v>2810</v>
      </c>
    </row>
    <row r="2242" spans="1:6" hidden="1" x14ac:dyDescent="0.3">
      <c r="A2242">
        <v>6048464</v>
      </c>
      <c r="B2242" s="19" t="s">
        <v>2238</v>
      </c>
      <c r="E2242" s="20">
        <v>3.26</v>
      </c>
      <c r="F2242">
        <v>2811</v>
      </c>
    </row>
    <row r="2243" spans="1:6" hidden="1" x14ac:dyDescent="0.3">
      <c r="A2243">
        <v>6048472</v>
      </c>
      <c r="B2243" s="19" t="s">
        <v>2239</v>
      </c>
      <c r="E2243" s="20">
        <v>4.25</v>
      </c>
      <c r="F2243">
        <v>2812</v>
      </c>
    </row>
    <row r="2244" spans="1:6" hidden="1" x14ac:dyDescent="0.3">
      <c r="A2244">
        <v>6043013</v>
      </c>
      <c r="B2244" s="19" t="s">
        <v>2240</v>
      </c>
      <c r="E2244" s="20">
        <v>147.91</v>
      </c>
      <c r="F2244">
        <v>2813</v>
      </c>
    </row>
    <row r="2245" spans="1:6" hidden="1" x14ac:dyDescent="0.3">
      <c r="A2245">
        <v>6042809</v>
      </c>
      <c r="B2245" s="19" t="s">
        <v>2241</v>
      </c>
      <c r="E2245" s="20">
        <v>216.91</v>
      </c>
      <c r="F2245">
        <v>2814</v>
      </c>
    </row>
    <row r="2246" spans="1:6" hidden="1" x14ac:dyDescent="0.3">
      <c r="A2246">
        <v>6042808</v>
      </c>
      <c r="B2246" s="19" t="s">
        <v>2242</v>
      </c>
      <c r="E2246" s="20">
        <v>43.76</v>
      </c>
      <c r="F2246">
        <v>2815</v>
      </c>
    </row>
    <row r="2247" spans="1:6" hidden="1" x14ac:dyDescent="0.3">
      <c r="A2247">
        <v>6042793</v>
      </c>
      <c r="B2247" s="19" t="s">
        <v>2243</v>
      </c>
      <c r="E2247" s="20">
        <v>123.33</v>
      </c>
      <c r="F2247">
        <v>2816</v>
      </c>
    </row>
    <row r="2248" spans="1:6" hidden="1" x14ac:dyDescent="0.3">
      <c r="A2248">
        <v>6042787</v>
      </c>
      <c r="B2248" s="19" t="s">
        <v>2244</v>
      </c>
      <c r="E2248" s="20">
        <v>125</v>
      </c>
      <c r="F2248">
        <v>2817</v>
      </c>
    </row>
    <row r="2249" spans="1:6" hidden="1" x14ac:dyDescent="0.3">
      <c r="A2249">
        <v>6042786</v>
      </c>
      <c r="B2249" s="19" t="s">
        <v>2245</v>
      </c>
      <c r="E2249" s="20">
        <v>104.95</v>
      </c>
      <c r="F2249">
        <v>2818</v>
      </c>
    </row>
    <row r="2250" spans="1:6" hidden="1" x14ac:dyDescent="0.3">
      <c r="A2250">
        <v>6040868</v>
      </c>
      <c r="B2250" s="19" t="s">
        <v>2246</v>
      </c>
      <c r="E2250" s="20">
        <v>269.99</v>
      </c>
      <c r="F2250">
        <v>2819</v>
      </c>
    </row>
    <row r="2251" spans="1:6" hidden="1" x14ac:dyDescent="0.3">
      <c r="A2251">
        <v>6042243</v>
      </c>
      <c r="B2251" s="19" t="s">
        <v>2247</v>
      </c>
      <c r="E2251" s="20">
        <v>121.99</v>
      </c>
      <c r="F2251">
        <v>2820</v>
      </c>
    </row>
    <row r="2252" spans="1:6" hidden="1" x14ac:dyDescent="0.3">
      <c r="A2252">
        <v>6042244</v>
      </c>
      <c r="B2252" s="19" t="s">
        <v>2248</v>
      </c>
      <c r="E2252" s="20">
        <v>209.06</v>
      </c>
      <c r="F2252">
        <v>2821</v>
      </c>
    </row>
    <row r="2253" spans="1:6" hidden="1" x14ac:dyDescent="0.3">
      <c r="A2253">
        <v>6042245</v>
      </c>
      <c r="B2253" s="19" t="s">
        <v>2249</v>
      </c>
      <c r="E2253" s="20">
        <v>348.5</v>
      </c>
      <c r="F2253">
        <v>2822</v>
      </c>
    </row>
    <row r="2254" spans="1:6" hidden="1" x14ac:dyDescent="0.3">
      <c r="A2254">
        <v>6042246</v>
      </c>
      <c r="B2254" s="19" t="s">
        <v>2250</v>
      </c>
      <c r="E2254" s="20">
        <v>232.21</v>
      </c>
      <c r="F2254">
        <v>2823</v>
      </c>
    </row>
    <row r="2255" spans="1:6" hidden="1" x14ac:dyDescent="0.3">
      <c r="A2255">
        <v>6042781</v>
      </c>
      <c r="B2255" s="19" t="s">
        <v>2251</v>
      </c>
      <c r="E2255" s="20">
        <v>195.55</v>
      </c>
      <c r="F2255">
        <v>2824</v>
      </c>
    </row>
    <row r="2256" spans="1:6" hidden="1" x14ac:dyDescent="0.3">
      <c r="A2256">
        <v>6042783</v>
      </c>
      <c r="B2256" s="19" t="s">
        <v>2252</v>
      </c>
      <c r="E2256" s="20">
        <v>110.21</v>
      </c>
      <c r="F2256">
        <v>2825</v>
      </c>
    </row>
    <row r="2257" spans="1:6" hidden="1" x14ac:dyDescent="0.3">
      <c r="A2257">
        <v>6042784</v>
      </c>
      <c r="B2257" s="19" t="s">
        <v>2253</v>
      </c>
      <c r="E2257" s="20">
        <v>97.62</v>
      </c>
      <c r="F2257">
        <v>2826</v>
      </c>
    </row>
    <row r="2258" spans="1:6" hidden="1" x14ac:dyDescent="0.3">
      <c r="A2258">
        <v>6042785</v>
      </c>
      <c r="B2258" s="19" t="s">
        <v>2254</v>
      </c>
      <c r="E2258" s="20">
        <v>149.38999999999999</v>
      </c>
      <c r="F2258">
        <v>2827</v>
      </c>
    </row>
    <row r="2259" spans="1:6" hidden="1" x14ac:dyDescent="0.3">
      <c r="A2259">
        <v>6043014</v>
      </c>
      <c r="B2259" s="19" t="s">
        <v>2255</v>
      </c>
      <c r="E2259" s="20">
        <v>261.68</v>
      </c>
      <c r="F2259">
        <v>2828</v>
      </c>
    </row>
    <row r="2260" spans="1:6" hidden="1" x14ac:dyDescent="0.3">
      <c r="A2260">
        <v>6043015</v>
      </c>
      <c r="B2260" s="19" t="s">
        <v>2256</v>
      </c>
      <c r="E2260" s="20">
        <v>327.05</v>
      </c>
      <c r="F2260">
        <v>2829</v>
      </c>
    </row>
    <row r="2261" spans="1:6" hidden="1" x14ac:dyDescent="0.3">
      <c r="A2261">
        <v>6043020</v>
      </c>
      <c r="B2261" s="19" t="s">
        <v>2257</v>
      </c>
      <c r="E2261" s="20">
        <v>97.85</v>
      </c>
      <c r="F2261">
        <v>2830</v>
      </c>
    </row>
    <row r="2262" spans="1:6" hidden="1" x14ac:dyDescent="0.3">
      <c r="A2262">
        <v>6043021</v>
      </c>
      <c r="B2262" s="19" t="s">
        <v>2258</v>
      </c>
      <c r="E2262" s="20">
        <v>97.87</v>
      </c>
      <c r="F2262">
        <v>2831</v>
      </c>
    </row>
    <row r="2263" spans="1:6" hidden="1" x14ac:dyDescent="0.3">
      <c r="A2263">
        <v>6043022</v>
      </c>
      <c r="B2263" s="19" t="s">
        <v>2259</v>
      </c>
      <c r="E2263" s="20">
        <v>135.08000000000001</v>
      </c>
      <c r="F2263">
        <v>2832</v>
      </c>
    </row>
    <row r="2264" spans="1:6" hidden="1" x14ac:dyDescent="0.3">
      <c r="A2264">
        <v>6044281</v>
      </c>
      <c r="B2264" s="19" t="s">
        <v>2260</v>
      </c>
      <c r="E2264" s="20">
        <v>44.77</v>
      </c>
      <c r="F2264">
        <v>2833</v>
      </c>
    </row>
    <row r="2265" spans="1:6" hidden="1" x14ac:dyDescent="0.3">
      <c r="A2265">
        <v>6044282</v>
      </c>
      <c r="B2265" s="19" t="s">
        <v>2261</v>
      </c>
      <c r="E2265" s="20">
        <v>182.13</v>
      </c>
      <c r="F2265">
        <v>2834</v>
      </c>
    </row>
    <row r="2266" spans="1:6" hidden="1" x14ac:dyDescent="0.3">
      <c r="A2266">
        <v>6044283</v>
      </c>
      <c r="B2266" s="19" t="s">
        <v>2262</v>
      </c>
      <c r="E2266" s="20">
        <v>37.15</v>
      </c>
      <c r="F2266">
        <v>2835</v>
      </c>
    </row>
    <row r="2267" spans="1:6" hidden="1" x14ac:dyDescent="0.3">
      <c r="A2267">
        <v>6044298</v>
      </c>
      <c r="B2267" s="19" t="s">
        <v>2263</v>
      </c>
      <c r="E2267" s="20">
        <v>35.119999999999997</v>
      </c>
      <c r="F2267">
        <v>2836</v>
      </c>
    </row>
    <row r="2268" spans="1:6" hidden="1" x14ac:dyDescent="0.3">
      <c r="A2268">
        <v>6045018</v>
      </c>
      <c r="B2268" s="19" t="s">
        <v>2264</v>
      </c>
      <c r="E2268" s="20">
        <v>91.58</v>
      </c>
      <c r="F2268">
        <v>2837</v>
      </c>
    </row>
    <row r="2269" spans="1:6" hidden="1" x14ac:dyDescent="0.3">
      <c r="A2269">
        <v>6045019</v>
      </c>
      <c r="B2269" s="19" t="s">
        <v>2265</v>
      </c>
      <c r="E2269" s="20">
        <v>175.09</v>
      </c>
      <c r="F2269">
        <v>2838</v>
      </c>
    </row>
    <row r="2270" spans="1:6" hidden="1" x14ac:dyDescent="0.3">
      <c r="A2270">
        <v>6045263</v>
      </c>
      <c r="B2270" s="19" t="s">
        <v>2266</v>
      </c>
      <c r="E2270" s="20">
        <v>166.24</v>
      </c>
      <c r="F2270">
        <v>2839</v>
      </c>
    </row>
    <row r="2271" spans="1:6" hidden="1" x14ac:dyDescent="0.3">
      <c r="A2271">
        <v>6045460</v>
      </c>
      <c r="B2271" s="19" t="s">
        <v>2267</v>
      </c>
      <c r="E2271" s="20">
        <v>34.15</v>
      </c>
      <c r="F2271">
        <v>2840</v>
      </c>
    </row>
    <row r="2272" spans="1:6" hidden="1" x14ac:dyDescent="0.3">
      <c r="A2272">
        <v>6045461</v>
      </c>
      <c r="B2272" s="19" t="s">
        <v>2268</v>
      </c>
      <c r="E2272" s="20">
        <v>34.409999999999997</v>
      </c>
      <c r="F2272">
        <v>2841</v>
      </c>
    </row>
    <row r="2273" spans="1:6" hidden="1" x14ac:dyDescent="0.3">
      <c r="A2273">
        <v>6045463</v>
      </c>
      <c r="B2273" s="19" t="s">
        <v>2269</v>
      </c>
      <c r="E2273" s="20">
        <v>108.56</v>
      </c>
      <c r="F2273">
        <v>2842</v>
      </c>
    </row>
    <row r="2274" spans="1:6" hidden="1" x14ac:dyDescent="0.3">
      <c r="A2274">
        <v>6048064</v>
      </c>
      <c r="B2274" s="19" t="s">
        <v>2270</v>
      </c>
      <c r="E2274" s="20">
        <v>102.01</v>
      </c>
      <c r="F2274">
        <v>2843</v>
      </c>
    </row>
    <row r="2275" spans="1:6" hidden="1" x14ac:dyDescent="0.3">
      <c r="A2275">
        <v>6048062</v>
      </c>
      <c r="B2275" s="19" t="s">
        <v>2271</v>
      </c>
      <c r="E2275" s="20">
        <v>88.08</v>
      </c>
      <c r="F2275">
        <v>2844</v>
      </c>
    </row>
    <row r="2276" spans="1:6" hidden="1" x14ac:dyDescent="0.3">
      <c r="A2276">
        <v>6047297</v>
      </c>
      <c r="B2276" s="19" t="s">
        <v>2272</v>
      </c>
      <c r="E2276" s="20">
        <v>113.14</v>
      </c>
      <c r="F2276">
        <v>2845</v>
      </c>
    </row>
    <row r="2277" spans="1:6" hidden="1" x14ac:dyDescent="0.3">
      <c r="A2277">
        <v>6047295</v>
      </c>
      <c r="B2277" s="19" t="s">
        <v>2273</v>
      </c>
      <c r="E2277" s="20">
        <v>113.14</v>
      </c>
      <c r="F2277">
        <v>2846</v>
      </c>
    </row>
    <row r="2278" spans="1:6" hidden="1" x14ac:dyDescent="0.3">
      <c r="A2278">
        <v>6046863</v>
      </c>
      <c r="B2278" s="19" t="s">
        <v>2274</v>
      </c>
      <c r="E2278" s="20">
        <v>36.97</v>
      </c>
      <c r="F2278">
        <v>2847</v>
      </c>
    </row>
    <row r="2279" spans="1:6" hidden="1" x14ac:dyDescent="0.3">
      <c r="A2279">
        <v>6046861</v>
      </c>
      <c r="B2279" s="19" t="s">
        <v>2275</v>
      </c>
      <c r="E2279" s="20">
        <v>166.84</v>
      </c>
      <c r="F2279">
        <v>2848</v>
      </c>
    </row>
    <row r="2280" spans="1:6" hidden="1" x14ac:dyDescent="0.3">
      <c r="A2280">
        <v>6045464</v>
      </c>
      <c r="B2280" s="19" t="s">
        <v>2276</v>
      </c>
      <c r="E2280" s="20">
        <v>28.19</v>
      </c>
      <c r="F2280">
        <v>2849</v>
      </c>
    </row>
    <row r="2281" spans="1:6" hidden="1" x14ac:dyDescent="0.3">
      <c r="A2281">
        <v>6045465</v>
      </c>
      <c r="B2281" s="19" t="s">
        <v>2277</v>
      </c>
      <c r="E2281" s="20">
        <v>70.47</v>
      </c>
      <c r="F2281">
        <v>2850</v>
      </c>
    </row>
    <row r="2282" spans="1:6" hidden="1" x14ac:dyDescent="0.3">
      <c r="A2282">
        <v>6045478</v>
      </c>
      <c r="B2282" s="19" t="s">
        <v>2278</v>
      </c>
      <c r="E2282" s="20">
        <v>11.5</v>
      </c>
      <c r="F2282">
        <v>2851</v>
      </c>
    </row>
    <row r="2283" spans="1:6" hidden="1" x14ac:dyDescent="0.3">
      <c r="A2283">
        <v>6045680</v>
      </c>
      <c r="B2283" s="19" t="s">
        <v>2279</v>
      </c>
      <c r="E2283" s="20">
        <v>153.80000000000001</v>
      </c>
      <c r="F2283">
        <v>2852</v>
      </c>
    </row>
    <row r="2284" spans="1:6" hidden="1" x14ac:dyDescent="0.3">
      <c r="A2284">
        <v>6046782</v>
      </c>
      <c r="B2284" s="19" t="s">
        <v>2280</v>
      </c>
      <c r="E2284" s="20">
        <v>36.97</v>
      </c>
      <c r="F2284">
        <v>2853</v>
      </c>
    </row>
    <row r="2285" spans="1:6" hidden="1" x14ac:dyDescent="0.3">
      <c r="A2285">
        <v>6046675</v>
      </c>
      <c r="B2285" s="19" t="s">
        <v>2281</v>
      </c>
      <c r="E2285" s="20">
        <v>197.97</v>
      </c>
      <c r="F2285">
        <v>2854</v>
      </c>
    </row>
    <row r="2286" spans="1:6" hidden="1" x14ac:dyDescent="0.3">
      <c r="A2286">
        <v>6045701</v>
      </c>
      <c r="B2286" s="19" t="s">
        <v>2282</v>
      </c>
      <c r="E2286" s="20">
        <v>194.01</v>
      </c>
      <c r="F2286">
        <v>2855</v>
      </c>
    </row>
    <row r="2287" spans="1:6" hidden="1" x14ac:dyDescent="0.3">
      <c r="A2287">
        <v>6052632</v>
      </c>
      <c r="B2287" s="19" t="s">
        <v>2283</v>
      </c>
      <c r="E2287" s="20">
        <v>7.93</v>
      </c>
      <c r="F2287">
        <v>2856</v>
      </c>
    </row>
    <row r="2288" spans="1:6" hidden="1" x14ac:dyDescent="0.3">
      <c r="A2288">
        <v>6051418</v>
      </c>
      <c r="B2288" s="19" t="s">
        <v>2284</v>
      </c>
      <c r="E2288" s="20">
        <v>6.52</v>
      </c>
      <c r="F2288">
        <v>2857</v>
      </c>
    </row>
    <row r="2289" spans="1:6" hidden="1" x14ac:dyDescent="0.3">
      <c r="A2289">
        <v>6052732</v>
      </c>
      <c r="B2289" s="19" t="s">
        <v>2285</v>
      </c>
      <c r="E2289" s="20">
        <v>19.38</v>
      </c>
      <c r="F2289">
        <v>2858</v>
      </c>
    </row>
    <row r="2290" spans="1:6" hidden="1" x14ac:dyDescent="0.3">
      <c r="A2290">
        <v>6053484</v>
      </c>
      <c r="B2290" s="19" t="s">
        <v>2286</v>
      </c>
      <c r="E2290" s="20">
        <v>1.58</v>
      </c>
      <c r="F2290">
        <v>2859</v>
      </c>
    </row>
    <row r="2291" spans="1:6" hidden="1" x14ac:dyDescent="0.3">
      <c r="A2291">
        <v>6051415</v>
      </c>
      <c r="B2291" s="19" t="s">
        <v>2287</v>
      </c>
      <c r="E2291" s="20">
        <v>6.52</v>
      </c>
      <c r="F2291">
        <v>2860</v>
      </c>
    </row>
    <row r="2292" spans="1:6" hidden="1" x14ac:dyDescent="0.3">
      <c r="A2292">
        <v>6051413</v>
      </c>
      <c r="B2292" s="19" t="s">
        <v>2288</v>
      </c>
      <c r="E2292" s="20">
        <v>6.52</v>
      </c>
      <c r="F2292">
        <v>2861</v>
      </c>
    </row>
    <row r="2293" spans="1:6" hidden="1" x14ac:dyDescent="0.3">
      <c r="A2293">
        <v>6045137</v>
      </c>
      <c r="B2293" s="19" t="s">
        <v>2289</v>
      </c>
      <c r="E2293" s="20">
        <v>8.99</v>
      </c>
      <c r="F2293">
        <v>2862</v>
      </c>
    </row>
    <row r="2294" spans="1:6" hidden="1" x14ac:dyDescent="0.3">
      <c r="A2294">
        <v>6045135</v>
      </c>
      <c r="B2294" s="19" t="s">
        <v>2290</v>
      </c>
      <c r="E2294" s="20">
        <v>5.4</v>
      </c>
      <c r="F2294">
        <v>2863</v>
      </c>
    </row>
    <row r="2295" spans="1:6" hidden="1" x14ac:dyDescent="0.3">
      <c r="A2295">
        <v>6054295</v>
      </c>
      <c r="B2295" s="19" t="s">
        <v>2291</v>
      </c>
      <c r="E2295" s="20">
        <v>4.8099999999999996</v>
      </c>
      <c r="F2295">
        <v>2864</v>
      </c>
    </row>
    <row r="2296" spans="1:6" hidden="1" x14ac:dyDescent="0.3">
      <c r="A2296">
        <v>6054300</v>
      </c>
      <c r="B2296" s="19" t="s">
        <v>2292</v>
      </c>
      <c r="E2296" s="20">
        <v>9</v>
      </c>
      <c r="F2296">
        <v>2865</v>
      </c>
    </row>
    <row r="2297" spans="1:6" hidden="1" x14ac:dyDescent="0.3">
      <c r="A2297">
        <v>6056963</v>
      </c>
      <c r="B2297" s="19" t="s">
        <v>2293</v>
      </c>
      <c r="E2297" s="20">
        <v>17.86</v>
      </c>
      <c r="F2297">
        <v>2866</v>
      </c>
    </row>
    <row r="2298" spans="1:6" hidden="1" x14ac:dyDescent="0.3">
      <c r="A2298">
        <v>6058733</v>
      </c>
      <c r="B2298" s="19" t="s">
        <v>2294</v>
      </c>
      <c r="E2298" s="20">
        <v>9</v>
      </c>
      <c r="F2298">
        <v>2867</v>
      </c>
    </row>
    <row r="2299" spans="1:6" hidden="1" x14ac:dyDescent="0.3">
      <c r="A2299">
        <v>6058734</v>
      </c>
      <c r="B2299" s="19" t="s">
        <v>2295</v>
      </c>
      <c r="E2299" s="20">
        <v>9</v>
      </c>
      <c r="F2299">
        <v>2868</v>
      </c>
    </row>
    <row r="2300" spans="1:6" hidden="1" x14ac:dyDescent="0.3">
      <c r="A2300">
        <v>6062188</v>
      </c>
      <c r="B2300" s="19" t="s">
        <v>2296</v>
      </c>
      <c r="E2300" s="20">
        <v>7.5</v>
      </c>
      <c r="F2300">
        <v>2869</v>
      </c>
    </row>
    <row r="2301" spans="1:6" hidden="1" x14ac:dyDescent="0.3">
      <c r="A2301">
        <v>6062190</v>
      </c>
      <c r="B2301" s="19" t="s">
        <v>2297</v>
      </c>
      <c r="E2301" s="20">
        <v>7.5</v>
      </c>
      <c r="F2301">
        <v>2870</v>
      </c>
    </row>
    <row r="2302" spans="1:6" hidden="1" x14ac:dyDescent="0.3">
      <c r="A2302">
        <v>6062191</v>
      </c>
      <c r="B2302" s="19" t="s">
        <v>2298</v>
      </c>
      <c r="E2302" s="20">
        <v>7.5</v>
      </c>
      <c r="F2302">
        <v>2871</v>
      </c>
    </row>
    <row r="2303" spans="1:6" hidden="1" x14ac:dyDescent="0.3">
      <c r="A2303">
        <v>6062192</v>
      </c>
      <c r="B2303" s="19" t="s">
        <v>2299</v>
      </c>
      <c r="E2303" s="20">
        <v>7.5</v>
      </c>
      <c r="F2303">
        <v>2872</v>
      </c>
    </row>
    <row r="2304" spans="1:6" hidden="1" x14ac:dyDescent="0.3">
      <c r="A2304">
        <v>6045098</v>
      </c>
      <c r="B2304" s="19" t="s">
        <v>2300</v>
      </c>
      <c r="E2304" s="20">
        <v>3.38</v>
      </c>
      <c r="F2304">
        <v>2873</v>
      </c>
    </row>
    <row r="2305" spans="1:6" hidden="1" x14ac:dyDescent="0.3">
      <c r="A2305">
        <v>6043585</v>
      </c>
      <c r="B2305" s="19" t="s">
        <v>2301</v>
      </c>
      <c r="E2305" s="20">
        <v>3.59</v>
      </c>
      <c r="F2305">
        <v>2874</v>
      </c>
    </row>
    <row r="2306" spans="1:6" hidden="1" x14ac:dyDescent="0.3">
      <c r="A2306">
        <v>6042841</v>
      </c>
      <c r="B2306" s="19" t="s">
        <v>2302</v>
      </c>
      <c r="E2306" s="20">
        <v>13.02</v>
      </c>
      <c r="F2306">
        <v>2875</v>
      </c>
    </row>
    <row r="2307" spans="1:6" hidden="1" x14ac:dyDescent="0.3">
      <c r="A2307">
        <v>6042840</v>
      </c>
      <c r="B2307" s="19" t="s">
        <v>2303</v>
      </c>
      <c r="E2307" s="20">
        <v>15.84</v>
      </c>
      <c r="F2307">
        <v>2876</v>
      </c>
    </row>
    <row r="2308" spans="1:6" hidden="1" x14ac:dyDescent="0.3">
      <c r="A2308">
        <v>6042828</v>
      </c>
      <c r="B2308" s="19" t="s">
        <v>2304</v>
      </c>
      <c r="E2308" s="20">
        <v>23.81</v>
      </c>
      <c r="F2308">
        <v>2877</v>
      </c>
    </row>
    <row r="2309" spans="1:6" hidden="1" x14ac:dyDescent="0.3">
      <c r="A2309">
        <v>6042371</v>
      </c>
      <c r="B2309" s="19" t="s">
        <v>2305</v>
      </c>
      <c r="E2309" s="20">
        <v>30.74</v>
      </c>
      <c r="F2309">
        <v>2878</v>
      </c>
    </row>
    <row r="2310" spans="1:6" hidden="1" x14ac:dyDescent="0.3">
      <c r="A2310">
        <v>6042370</v>
      </c>
      <c r="B2310" s="19" t="s">
        <v>2306</v>
      </c>
      <c r="E2310" s="20">
        <v>47.46</v>
      </c>
      <c r="F2310">
        <v>2879</v>
      </c>
    </row>
    <row r="2311" spans="1:6" hidden="1" x14ac:dyDescent="0.3">
      <c r="A2311">
        <v>6042369</v>
      </c>
      <c r="B2311" s="19" t="s">
        <v>2307</v>
      </c>
      <c r="E2311" s="20">
        <v>1.58</v>
      </c>
      <c r="F2311">
        <v>609</v>
      </c>
    </row>
    <row r="2312" spans="1:6" hidden="1" x14ac:dyDescent="0.3">
      <c r="A2312">
        <v>6042316</v>
      </c>
      <c r="B2312" s="19" t="s">
        <v>2308</v>
      </c>
      <c r="E2312" s="20">
        <v>3.25</v>
      </c>
      <c r="F2312">
        <v>2880</v>
      </c>
    </row>
    <row r="2313" spans="1:6" hidden="1" x14ac:dyDescent="0.3">
      <c r="A2313">
        <v>6042315</v>
      </c>
      <c r="B2313" s="19" t="s">
        <v>2309</v>
      </c>
      <c r="E2313" s="20">
        <v>3.01</v>
      </c>
      <c r="F2313">
        <v>2881</v>
      </c>
    </row>
    <row r="2314" spans="1:6" hidden="1" x14ac:dyDescent="0.3">
      <c r="A2314">
        <v>6041597</v>
      </c>
      <c r="B2314" s="19" t="s">
        <v>2310</v>
      </c>
      <c r="E2314" s="20">
        <v>2.17</v>
      </c>
      <c r="F2314">
        <v>608</v>
      </c>
    </row>
    <row r="2315" spans="1:6" hidden="1" x14ac:dyDescent="0.3">
      <c r="A2315">
        <v>6041593</v>
      </c>
      <c r="B2315" s="19" t="s">
        <v>80</v>
      </c>
      <c r="E2315" s="20">
        <v>3.75</v>
      </c>
      <c r="F2315">
        <v>607</v>
      </c>
    </row>
    <row r="2316" spans="1:6" hidden="1" x14ac:dyDescent="0.3">
      <c r="A2316">
        <v>6041592</v>
      </c>
      <c r="B2316" s="19" t="s">
        <v>2311</v>
      </c>
      <c r="E2316" s="20">
        <v>6.52</v>
      </c>
      <c r="F2316">
        <v>2882</v>
      </c>
    </row>
    <row r="2317" spans="1:6" hidden="1" x14ac:dyDescent="0.3">
      <c r="A2317">
        <v>6041590</v>
      </c>
      <c r="B2317" s="19" t="s">
        <v>2312</v>
      </c>
      <c r="E2317" s="20">
        <v>3.38</v>
      </c>
      <c r="F2317">
        <v>2883</v>
      </c>
    </row>
    <row r="2318" spans="1:6" hidden="1" x14ac:dyDescent="0.3">
      <c r="A2318">
        <v>6041589</v>
      </c>
      <c r="B2318" s="19" t="s">
        <v>2313</v>
      </c>
      <c r="E2318" s="20">
        <v>3.38</v>
      </c>
      <c r="F2318">
        <v>2884</v>
      </c>
    </row>
    <row r="2319" spans="1:6" hidden="1" x14ac:dyDescent="0.3">
      <c r="A2319">
        <v>6041588</v>
      </c>
      <c r="B2319" s="19" t="s">
        <v>2314</v>
      </c>
      <c r="E2319" s="20">
        <v>2.4700000000000002</v>
      </c>
      <c r="F2319">
        <v>2885</v>
      </c>
    </row>
    <row r="2320" spans="1:6" hidden="1" x14ac:dyDescent="0.3">
      <c r="A2320">
        <v>6041435</v>
      </c>
      <c r="B2320" s="19" t="s">
        <v>2315</v>
      </c>
      <c r="E2320" s="20">
        <v>3.59</v>
      </c>
      <c r="F2320">
        <v>2886</v>
      </c>
    </row>
    <row r="2321" spans="1:6" hidden="1" x14ac:dyDescent="0.3">
      <c r="A2321">
        <v>6040796</v>
      </c>
      <c r="B2321" s="19" t="s">
        <v>2316</v>
      </c>
      <c r="E2321" s="20">
        <v>11.86</v>
      </c>
      <c r="F2321">
        <v>2887</v>
      </c>
    </row>
    <row r="2322" spans="1:6" hidden="1" x14ac:dyDescent="0.3">
      <c r="A2322">
        <v>6062193</v>
      </c>
      <c r="B2322" s="19" t="s">
        <v>2317</v>
      </c>
      <c r="E2322" s="20">
        <v>7.5</v>
      </c>
      <c r="F2322">
        <v>2888</v>
      </c>
    </row>
    <row r="2323" spans="1:6" hidden="1" x14ac:dyDescent="0.3">
      <c r="A2323">
        <v>6062216</v>
      </c>
      <c r="B2323" s="19" t="s">
        <v>2318</v>
      </c>
      <c r="E2323" s="20">
        <v>7.5</v>
      </c>
      <c r="F2323">
        <v>2889</v>
      </c>
    </row>
    <row r="2324" spans="1:6" hidden="1" x14ac:dyDescent="0.3">
      <c r="A2324">
        <v>6062217</v>
      </c>
      <c r="B2324" s="19" t="s">
        <v>2319</v>
      </c>
      <c r="E2324" s="20">
        <v>7.5</v>
      </c>
      <c r="F2324">
        <v>2890</v>
      </c>
    </row>
    <row r="2325" spans="1:6" hidden="1" x14ac:dyDescent="0.3">
      <c r="A2325">
        <v>6062218</v>
      </c>
      <c r="B2325" s="19" t="s">
        <v>2320</v>
      </c>
      <c r="E2325" s="20">
        <v>7.5</v>
      </c>
      <c r="F2325">
        <v>2891</v>
      </c>
    </row>
    <row r="2326" spans="1:6" hidden="1" x14ac:dyDescent="0.3">
      <c r="A2326">
        <v>6062219</v>
      </c>
      <c r="B2326" s="19" t="s">
        <v>2321</v>
      </c>
      <c r="E2326" s="20">
        <v>7.5</v>
      </c>
      <c r="F2326">
        <v>2892</v>
      </c>
    </row>
    <row r="2327" spans="1:6" hidden="1" x14ac:dyDescent="0.3">
      <c r="A2327">
        <v>6062220</v>
      </c>
      <c r="B2327" s="19" t="s">
        <v>2322</v>
      </c>
      <c r="E2327" s="20">
        <v>7.5</v>
      </c>
      <c r="F2327">
        <v>2893</v>
      </c>
    </row>
    <row r="2328" spans="1:6" hidden="1" x14ac:dyDescent="0.3">
      <c r="A2328">
        <v>6062221</v>
      </c>
      <c r="B2328" s="19" t="s">
        <v>2323</v>
      </c>
      <c r="E2328" s="20">
        <v>7.5</v>
      </c>
      <c r="F2328">
        <v>2894</v>
      </c>
    </row>
    <row r="2329" spans="1:6" hidden="1" x14ac:dyDescent="0.3">
      <c r="A2329">
        <v>6062222</v>
      </c>
      <c r="B2329" s="19" t="s">
        <v>2324</v>
      </c>
      <c r="E2329" s="20">
        <v>10</v>
      </c>
      <c r="F2329">
        <v>2895</v>
      </c>
    </row>
    <row r="2330" spans="1:6" hidden="1" x14ac:dyDescent="0.3">
      <c r="A2330">
        <v>6062223</v>
      </c>
      <c r="B2330" s="19" t="s">
        <v>2325</v>
      </c>
      <c r="E2330" s="20">
        <v>10</v>
      </c>
      <c r="F2330">
        <v>2896</v>
      </c>
    </row>
    <row r="2331" spans="1:6" hidden="1" x14ac:dyDescent="0.3">
      <c r="A2331">
        <v>6062224</v>
      </c>
      <c r="B2331" s="19" t="s">
        <v>2326</v>
      </c>
      <c r="E2331" s="20">
        <v>10</v>
      </c>
      <c r="F2331">
        <v>2897</v>
      </c>
    </row>
    <row r="2332" spans="1:6" hidden="1" x14ac:dyDescent="0.3">
      <c r="A2332">
        <v>6062225</v>
      </c>
      <c r="B2332" s="19" t="s">
        <v>2327</v>
      </c>
      <c r="E2332" s="20">
        <v>10</v>
      </c>
      <c r="F2332">
        <v>2898</v>
      </c>
    </row>
    <row r="2333" spans="1:6" hidden="1" x14ac:dyDescent="0.3">
      <c r="A2333">
        <v>6062226</v>
      </c>
      <c r="B2333" s="19" t="s">
        <v>2328</v>
      </c>
      <c r="E2333" s="20">
        <v>7.5</v>
      </c>
      <c r="F2333">
        <v>2899</v>
      </c>
    </row>
    <row r="2334" spans="1:6" hidden="1" x14ac:dyDescent="0.3">
      <c r="A2334">
        <v>6062228</v>
      </c>
      <c r="B2334" s="19" t="s">
        <v>2329</v>
      </c>
      <c r="E2334" s="20">
        <v>7.5</v>
      </c>
      <c r="F2334">
        <v>2900</v>
      </c>
    </row>
    <row r="2335" spans="1:6" hidden="1" x14ac:dyDescent="0.3">
      <c r="A2335">
        <v>6062229</v>
      </c>
      <c r="B2335" s="19" t="s">
        <v>2330</v>
      </c>
      <c r="E2335" s="20">
        <v>15</v>
      </c>
      <c r="F2335">
        <v>2901</v>
      </c>
    </row>
    <row r="2336" spans="1:6" hidden="1" x14ac:dyDescent="0.3">
      <c r="A2336">
        <v>6062230</v>
      </c>
      <c r="B2336" s="19" t="s">
        <v>2331</v>
      </c>
      <c r="E2336" s="20">
        <v>10</v>
      </c>
      <c r="F2336">
        <v>2902</v>
      </c>
    </row>
    <row r="2337" spans="1:6" hidden="1" x14ac:dyDescent="0.3">
      <c r="A2337">
        <v>6062231</v>
      </c>
      <c r="B2337" s="19" t="s">
        <v>2332</v>
      </c>
      <c r="E2337" s="20">
        <v>10</v>
      </c>
      <c r="F2337">
        <v>2903</v>
      </c>
    </row>
    <row r="2338" spans="1:6" hidden="1" x14ac:dyDescent="0.3">
      <c r="A2338">
        <v>6062232</v>
      </c>
      <c r="B2338" s="19" t="s">
        <v>2333</v>
      </c>
      <c r="E2338" s="20">
        <v>10</v>
      </c>
      <c r="F2338">
        <v>2904</v>
      </c>
    </row>
    <row r="2339" spans="1:6" hidden="1" x14ac:dyDescent="0.3">
      <c r="A2339">
        <v>6062233</v>
      </c>
      <c r="B2339" s="19" t="s">
        <v>2334</v>
      </c>
      <c r="E2339" s="20">
        <v>15</v>
      </c>
      <c r="F2339">
        <v>2905</v>
      </c>
    </row>
    <row r="2340" spans="1:6" hidden="1" x14ac:dyDescent="0.3">
      <c r="A2340">
        <v>6062234</v>
      </c>
      <c r="B2340" s="19" t="s">
        <v>2335</v>
      </c>
      <c r="E2340" s="20">
        <v>15</v>
      </c>
      <c r="F2340">
        <v>2906</v>
      </c>
    </row>
    <row r="2341" spans="1:6" hidden="1" x14ac:dyDescent="0.3">
      <c r="A2341">
        <v>6062235</v>
      </c>
      <c r="B2341" s="19" t="s">
        <v>2336</v>
      </c>
      <c r="E2341" s="20">
        <v>7.5</v>
      </c>
      <c r="F2341">
        <v>2907</v>
      </c>
    </row>
    <row r="2342" spans="1:6" hidden="1" x14ac:dyDescent="0.3">
      <c r="A2342">
        <v>6062236</v>
      </c>
      <c r="B2342" s="19" t="s">
        <v>2337</v>
      </c>
      <c r="E2342" s="20">
        <v>10</v>
      </c>
      <c r="F2342">
        <v>2908</v>
      </c>
    </row>
    <row r="2343" spans="1:6" hidden="1" x14ac:dyDescent="0.3">
      <c r="A2343">
        <v>6062237</v>
      </c>
      <c r="B2343" s="19" t="s">
        <v>2338</v>
      </c>
      <c r="E2343" s="20">
        <v>10</v>
      </c>
      <c r="F2343">
        <v>2909</v>
      </c>
    </row>
    <row r="2344" spans="1:6" hidden="1" x14ac:dyDescent="0.3">
      <c r="A2344">
        <v>6062194</v>
      </c>
      <c r="B2344" s="19" t="s">
        <v>2339</v>
      </c>
      <c r="E2344" s="20">
        <v>7.5</v>
      </c>
      <c r="F2344">
        <v>2910</v>
      </c>
    </row>
    <row r="2345" spans="1:6" hidden="1" x14ac:dyDescent="0.3">
      <c r="A2345">
        <v>6062195</v>
      </c>
      <c r="B2345" s="19" t="s">
        <v>2340</v>
      </c>
      <c r="E2345" s="20">
        <v>7.5</v>
      </c>
      <c r="F2345">
        <v>2911</v>
      </c>
    </row>
    <row r="2346" spans="1:6" hidden="1" x14ac:dyDescent="0.3">
      <c r="A2346">
        <v>6062196</v>
      </c>
      <c r="B2346" s="19" t="s">
        <v>2341</v>
      </c>
      <c r="E2346" s="20">
        <v>7.5</v>
      </c>
      <c r="F2346">
        <v>2912</v>
      </c>
    </row>
    <row r="2347" spans="1:6" hidden="1" x14ac:dyDescent="0.3">
      <c r="A2347">
        <v>6062197</v>
      </c>
      <c r="B2347" s="19" t="s">
        <v>2342</v>
      </c>
      <c r="E2347" s="20">
        <v>7.5</v>
      </c>
      <c r="F2347">
        <v>2913</v>
      </c>
    </row>
    <row r="2348" spans="1:6" hidden="1" x14ac:dyDescent="0.3">
      <c r="A2348">
        <v>6062198</v>
      </c>
      <c r="B2348" s="19" t="s">
        <v>2343</v>
      </c>
      <c r="E2348" s="20">
        <v>7.5</v>
      </c>
      <c r="F2348">
        <v>2914</v>
      </c>
    </row>
    <row r="2349" spans="1:6" hidden="1" x14ac:dyDescent="0.3">
      <c r="A2349">
        <v>6062199</v>
      </c>
      <c r="B2349" s="19" t="s">
        <v>2344</v>
      </c>
      <c r="E2349" s="20">
        <v>7.5</v>
      </c>
      <c r="F2349">
        <v>2915</v>
      </c>
    </row>
    <row r="2350" spans="1:6" hidden="1" x14ac:dyDescent="0.3">
      <c r="A2350">
        <v>6062200</v>
      </c>
      <c r="B2350" s="19" t="s">
        <v>2345</v>
      </c>
      <c r="E2350" s="20">
        <v>7.5</v>
      </c>
      <c r="F2350">
        <v>2916</v>
      </c>
    </row>
    <row r="2351" spans="1:6" hidden="1" x14ac:dyDescent="0.3">
      <c r="A2351">
        <v>6062201</v>
      </c>
      <c r="B2351" s="19" t="s">
        <v>2346</v>
      </c>
      <c r="E2351" s="20">
        <v>7.5</v>
      </c>
      <c r="F2351">
        <v>2917</v>
      </c>
    </row>
    <row r="2352" spans="1:6" hidden="1" x14ac:dyDescent="0.3">
      <c r="A2352">
        <v>6062202</v>
      </c>
      <c r="B2352" s="19" t="s">
        <v>2347</v>
      </c>
      <c r="E2352" s="20">
        <v>7.5</v>
      </c>
      <c r="F2352">
        <v>2918</v>
      </c>
    </row>
    <row r="2353" spans="1:6" hidden="1" x14ac:dyDescent="0.3">
      <c r="A2353">
        <v>6062203</v>
      </c>
      <c r="B2353" s="19" t="s">
        <v>2348</v>
      </c>
      <c r="E2353" s="20">
        <v>7.5</v>
      </c>
      <c r="F2353">
        <v>2919</v>
      </c>
    </row>
    <row r="2354" spans="1:6" hidden="1" x14ac:dyDescent="0.3">
      <c r="A2354">
        <v>6062204</v>
      </c>
      <c r="B2354" s="19" t="s">
        <v>2349</v>
      </c>
      <c r="E2354" s="20">
        <v>7.5</v>
      </c>
      <c r="F2354">
        <v>2920</v>
      </c>
    </row>
    <row r="2355" spans="1:6" hidden="1" x14ac:dyDescent="0.3">
      <c r="A2355">
        <v>6062205</v>
      </c>
      <c r="B2355" s="19" t="s">
        <v>2350</v>
      </c>
      <c r="E2355" s="20">
        <v>7.5</v>
      </c>
      <c r="F2355">
        <v>2921</v>
      </c>
    </row>
    <row r="2356" spans="1:6" hidden="1" x14ac:dyDescent="0.3">
      <c r="A2356">
        <v>6062206</v>
      </c>
      <c r="B2356" s="19" t="s">
        <v>2351</v>
      </c>
      <c r="E2356" s="20">
        <v>7.5</v>
      </c>
      <c r="F2356">
        <v>2922</v>
      </c>
    </row>
    <row r="2357" spans="1:6" hidden="1" x14ac:dyDescent="0.3">
      <c r="A2357">
        <v>6062207</v>
      </c>
      <c r="B2357" s="19" t="s">
        <v>2352</v>
      </c>
      <c r="E2357" s="20">
        <v>7.5</v>
      </c>
      <c r="F2357">
        <v>2923</v>
      </c>
    </row>
    <row r="2358" spans="1:6" hidden="1" x14ac:dyDescent="0.3">
      <c r="A2358">
        <v>6062209</v>
      </c>
      <c r="B2358" s="19" t="s">
        <v>2353</v>
      </c>
      <c r="E2358" s="20">
        <v>7.5</v>
      </c>
      <c r="F2358">
        <v>2924</v>
      </c>
    </row>
    <row r="2359" spans="1:6" hidden="1" x14ac:dyDescent="0.3">
      <c r="A2359">
        <v>6062210</v>
      </c>
      <c r="B2359" s="19" t="s">
        <v>2354</v>
      </c>
      <c r="E2359" s="20">
        <v>7.5</v>
      </c>
      <c r="F2359">
        <v>2925</v>
      </c>
    </row>
    <row r="2360" spans="1:6" hidden="1" x14ac:dyDescent="0.3">
      <c r="A2360">
        <v>6062211</v>
      </c>
      <c r="B2360" s="19" t="s">
        <v>2355</v>
      </c>
      <c r="E2360" s="20">
        <v>7.5</v>
      </c>
      <c r="F2360">
        <v>2926</v>
      </c>
    </row>
    <row r="2361" spans="1:6" hidden="1" x14ac:dyDescent="0.3">
      <c r="A2361">
        <v>6062212</v>
      </c>
      <c r="B2361" s="19" t="s">
        <v>2356</v>
      </c>
      <c r="E2361" s="20">
        <v>7.5</v>
      </c>
      <c r="F2361">
        <v>2927</v>
      </c>
    </row>
    <row r="2362" spans="1:6" hidden="1" x14ac:dyDescent="0.3">
      <c r="A2362">
        <v>6062213</v>
      </c>
      <c r="B2362" s="19" t="s">
        <v>2357</v>
      </c>
      <c r="E2362" s="20">
        <v>7.5</v>
      </c>
      <c r="F2362">
        <v>2928</v>
      </c>
    </row>
    <row r="2363" spans="1:6" hidden="1" x14ac:dyDescent="0.3">
      <c r="A2363">
        <v>6062214</v>
      </c>
      <c r="B2363" s="19" t="s">
        <v>2358</v>
      </c>
      <c r="E2363" s="20">
        <v>7.5</v>
      </c>
      <c r="F2363">
        <v>2929</v>
      </c>
    </row>
    <row r="2364" spans="1:6" hidden="1" x14ac:dyDescent="0.3">
      <c r="A2364">
        <v>6062215</v>
      </c>
      <c r="B2364" s="19" t="s">
        <v>2359</v>
      </c>
      <c r="E2364" s="20">
        <v>7.5</v>
      </c>
      <c r="F2364">
        <v>2930</v>
      </c>
    </row>
    <row r="2365" spans="1:6" hidden="1" x14ac:dyDescent="0.3">
      <c r="A2365">
        <v>6063131</v>
      </c>
      <c r="B2365" s="19" t="s">
        <v>2360</v>
      </c>
      <c r="E2365" s="20">
        <v>28.73</v>
      </c>
      <c r="F2365">
        <v>2931</v>
      </c>
    </row>
    <row r="2366" spans="1:6" hidden="1" x14ac:dyDescent="0.3">
      <c r="A2366">
        <v>6063130</v>
      </c>
      <c r="B2366" s="19" t="s">
        <v>2361</v>
      </c>
      <c r="E2366" s="20">
        <v>71.52</v>
      </c>
      <c r="F2366">
        <v>2932</v>
      </c>
    </row>
    <row r="2367" spans="1:6" hidden="1" x14ac:dyDescent="0.3">
      <c r="A2367">
        <v>6063129</v>
      </c>
      <c r="B2367" s="19" t="s">
        <v>2362</v>
      </c>
      <c r="E2367" s="20">
        <v>132.19999999999999</v>
      </c>
      <c r="F2367">
        <v>2933</v>
      </c>
    </row>
    <row r="2368" spans="1:6" hidden="1" x14ac:dyDescent="0.3">
      <c r="A2368">
        <v>6063128</v>
      </c>
      <c r="B2368" s="19" t="s">
        <v>2363</v>
      </c>
      <c r="E2368" s="20">
        <v>136.05000000000001</v>
      </c>
      <c r="F2368">
        <v>2934</v>
      </c>
    </row>
    <row r="2369" spans="1:6" hidden="1" x14ac:dyDescent="0.3">
      <c r="A2369">
        <v>6063127</v>
      </c>
      <c r="B2369" s="19" t="s">
        <v>2364</v>
      </c>
      <c r="E2369" s="20">
        <v>75.349999999999994</v>
      </c>
      <c r="F2369">
        <v>2935</v>
      </c>
    </row>
    <row r="2370" spans="1:6" hidden="1" x14ac:dyDescent="0.3">
      <c r="A2370">
        <v>6063126</v>
      </c>
      <c r="B2370" s="19" t="s">
        <v>2365</v>
      </c>
      <c r="E2370" s="20">
        <v>122.31</v>
      </c>
      <c r="F2370">
        <v>2936</v>
      </c>
    </row>
    <row r="2371" spans="1:6" hidden="1" x14ac:dyDescent="0.3">
      <c r="A2371">
        <v>6063125</v>
      </c>
      <c r="B2371" s="19" t="s">
        <v>2366</v>
      </c>
      <c r="E2371" s="20">
        <v>276.60000000000002</v>
      </c>
      <c r="F2371">
        <v>2937</v>
      </c>
    </row>
    <row r="2372" spans="1:6" hidden="1" x14ac:dyDescent="0.3">
      <c r="A2372">
        <v>6063124</v>
      </c>
      <c r="B2372" s="19" t="s">
        <v>2367</v>
      </c>
      <c r="E2372" s="20">
        <v>809.9</v>
      </c>
      <c r="F2372">
        <v>2938</v>
      </c>
    </row>
    <row r="2373" spans="1:6" hidden="1" x14ac:dyDescent="0.3">
      <c r="A2373">
        <v>6063123</v>
      </c>
      <c r="B2373" s="19" t="s">
        <v>2368</v>
      </c>
      <c r="E2373" s="20">
        <v>567.39</v>
      </c>
      <c r="F2373">
        <v>2939</v>
      </c>
    </row>
    <row r="2374" spans="1:6" hidden="1" x14ac:dyDescent="0.3">
      <c r="A2374">
        <v>6063121</v>
      </c>
      <c r="B2374" s="19" t="s">
        <v>2369</v>
      </c>
      <c r="E2374" s="20">
        <v>50.59</v>
      </c>
      <c r="F2374">
        <v>2940</v>
      </c>
    </row>
    <row r="2375" spans="1:6" hidden="1" x14ac:dyDescent="0.3">
      <c r="A2375">
        <v>6063120</v>
      </c>
      <c r="B2375" s="19" t="s">
        <v>2370</v>
      </c>
      <c r="E2375" s="20">
        <v>319.98</v>
      </c>
      <c r="F2375">
        <v>2941</v>
      </c>
    </row>
    <row r="2376" spans="1:6" hidden="1" x14ac:dyDescent="0.3">
      <c r="A2376">
        <v>6063119</v>
      </c>
      <c r="B2376" s="19" t="s">
        <v>2371</v>
      </c>
      <c r="E2376" s="20">
        <v>295.82</v>
      </c>
      <c r="F2376">
        <v>2942</v>
      </c>
    </row>
    <row r="2377" spans="1:6" hidden="1" x14ac:dyDescent="0.3">
      <c r="A2377">
        <v>6063118</v>
      </c>
      <c r="B2377" s="19" t="s">
        <v>2372</v>
      </c>
      <c r="E2377" s="20">
        <v>260.44</v>
      </c>
      <c r="F2377">
        <v>2943</v>
      </c>
    </row>
    <row r="2378" spans="1:6" hidden="1" x14ac:dyDescent="0.3">
      <c r="A2378">
        <v>6063132</v>
      </c>
      <c r="B2378" s="19" t="s">
        <v>2373</v>
      </c>
      <c r="E2378" s="20">
        <v>29.58</v>
      </c>
      <c r="F2378">
        <v>2944</v>
      </c>
    </row>
    <row r="2379" spans="1:6" hidden="1" x14ac:dyDescent="0.3">
      <c r="A2379">
        <v>6063133</v>
      </c>
      <c r="B2379" s="19" t="s">
        <v>2374</v>
      </c>
      <c r="E2379" s="20">
        <v>225.01</v>
      </c>
      <c r="F2379">
        <v>2945</v>
      </c>
    </row>
    <row r="2380" spans="1:6" hidden="1" x14ac:dyDescent="0.3">
      <c r="A2380">
        <v>6063134</v>
      </c>
      <c r="B2380" s="19" t="s">
        <v>2375</v>
      </c>
      <c r="E2380" s="20">
        <v>47.36</v>
      </c>
      <c r="F2380">
        <v>2946</v>
      </c>
    </row>
    <row r="2381" spans="1:6" hidden="1" x14ac:dyDescent="0.3">
      <c r="A2381">
        <v>6063135</v>
      </c>
      <c r="B2381" s="19" t="s">
        <v>2376</v>
      </c>
      <c r="E2381" s="20">
        <v>20.12</v>
      </c>
      <c r="F2381">
        <v>2947</v>
      </c>
    </row>
    <row r="2382" spans="1:6" hidden="1" x14ac:dyDescent="0.3">
      <c r="A2382">
        <v>6063136</v>
      </c>
      <c r="B2382" s="19" t="s">
        <v>2377</v>
      </c>
      <c r="E2382" s="20">
        <v>7.1</v>
      </c>
      <c r="F2382">
        <v>2948</v>
      </c>
    </row>
    <row r="2383" spans="1:6" hidden="1" x14ac:dyDescent="0.3">
      <c r="A2383">
        <v>6063137</v>
      </c>
      <c r="B2383" s="19" t="s">
        <v>2378</v>
      </c>
      <c r="E2383" s="20">
        <v>5.32</v>
      </c>
      <c r="F2383">
        <v>2949</v>
      </c>
    </row>
    <row r="2384" spans="1:6" hidden="1" x14ac:dyDescent="0.3">
      <c r="A2384">
        <v>6063149</v>
      </c>
      <c r="B2384" s="19" t="s">
        <v>2379</v>
      </c>
      <c r="E2384" s="20">
        <v>26.05</v>
      </c>
      <c r="F2384">
        <v>2950</v>
      </c>
    </row>
    <row r="2385" spans="1:6" hidden="1" x14ac:dyDescent="0.3">
      <c r="A2385">
        <v>6063150</v>
      </c>
      <c r="B2385" s="19" t="s">
        <v>2380</v>
      </c>
      <c r="E2385" s="20">
        <v>15.39</v>
      </c>
      <c r="F2385">
        <v>2951</v>
      </c>
    </row>
    <row r="2386" spans="1:6" hidden="1" x14ac:dyDescent="0.3">
      <c r="A2386">
        <v>6063151</v>
      </c>
      <c r="B2386" s="19" t="s">
        <v>2381</v>
      </c>
      <c r="E2386" s="20">
        <v>15.39</v>
      </c>
      <c r="F2386">
        <v>2952</v>
      </c>
    </row>
    <row r="2387" spans="1:6" hidden="1" x14ac:dyDescent="0.3">
      <c r="A2387">
        <v>6063152</v>
      </c>
      <c r="B2387" s="19" t="s">
        <v>2382</v>
      </c>
      <c r="E2387" s="20">
        <v>3.54</v>
      </c>
      <c r="F2387">
        <v>2953</v>
      </c>
    </row>
    <row r="2388" spans="1:6" hidden="1" x14ac:dyDescent="0.3">
      <c r="A2388">
        <v>6063153</v>
      </c>
      <c r="B2388" s="19" t="s">
        <v>2383</v>
      </c>
      <c r="E2388" s="20">
        <v>5.9</v>
      </c>
      <c r="F2388">
        <v>2954</v>
      </c>
    </row>
    <row r="2389" spans="1:6" hidden="1" x14ac:dyDescent="0.3">
      <c r="A2389">
        <v>6063154</v>
      </c>
      <c r="B2389" s="19" t="s">
        <v>2384</v>
      </c>
      <c r="E2389" s="20">
        <v>208.95</v>
      </c>
      <c r="F2389">
        <v>2955</v>
      </c>
    </row>
    <row r="2390" spans="1:6" hidden="1" x14ac:dyDescent="0.3">
      <c r="A2390">
        <v>6063155</v>
      </c>
      <c r="B2390" s="19" t="s">
        <v>2385</v>
      </c>
      <c r="E2390" s="20">
        <v>142.5</v>
      </c>
      <c r="F2390">
        <v>2956</v>
      </c>
    </row>
    <row r="2391" spans="1:6" hidden="1" x14ac:dyDescent="0.3">
      <c r="A2391">
        <v>6063022</v>
      </c>
      <c r="B2391" s="19" t="s">
        <v>2386</v>
      </c>
      <c r="E2391" s="20">
        <v>71.040000000000006</v>
      </c>
      <c r="F2391">
        <v>2957</v>
      </c>
    </row>
    <row r="2392" spans="1:6" hidden="1" x14ac:dyDescent="0.3">
      <c r="A2392">
        <v>6063021</v>
      </c>
      <c r="B2392" s="19" t="s">
        <v>2387</v>
      </c>
      <c r="E2392" s="20">
        <v>136.19999999999999</v>
      </c>
      <c r="F2392">
        <v>2958</v>
      </c>
    </row>
    <row r="2393" spans="1:6" hidden="1" x14ac:dyDescent="0.3">
      <c r="A2393">
        <v>6063020</v>
      </c>
      <c r="B2393" s="19" t="s">
        <v>2388</v>
      </c>
      <c r="E2393" s="20">
        <v>118.42</v>
      </c>
      <c r="F2393">
        <v>2959</v>
      </c>
    </row>
    <row r="2394" spans="1:6" hidden="1" x14ac:dyDescent="0.3">
      <c r="A2394">
        <v>6063019</v>
      </c>
      <c r="B2394" s="19" t="s">
        <v>2389</v>
      </c>
      <c r="E2394" s="20">
        <v>106.57</v>
      </c>
      <c r="F2394">
        <v>2960</v>
      </c>
    </row>
    <row r="2395" spans="1:6" hidden="1" x14ac:dyDescent="0.3">
      <c r="A2395">
        <v>6063018</v>
      </c>
      <c r="B2395" s="19" t="s">
        <v>2390</v>
      </c>
      <c r="E2395" s="20">
        <v>94.72</v>
      </c>
      <c r="F2395">
        <v>2961</v>
      </c>
    </row>
    <row r="2396" spans="1:6" hidden="1" x14ac:dyDescent="0.3">
      <c r="A2396">
        <v>6063017</v>
      </c>
      <c r="B2396" s="19" t="s">
        <v>2391</v>
      </c>
      <c r="E2396" s="20">
        <v>82.89</v>
      </c>
      <c r="F2396">
        <v>2962</v>
      </c>
    </row>
    <row r="2397" spans="1:6" hidden="1" x14ac:dyDescent="0.3">
      <c r="A2397">
        <v>6063016</v>
      </c>
      <c r="B2397" s="19" t="s">
        <v>2392</v>
      </c>
      <c r="E2397" s="20">
        <v>97.69</v>
      </c>
      <c r="F2397">
        <v>2963</v>
      </c>
    </row>
    <row r="2398" spans="1:6" hidden="1" x14ac:dyDescent="0.3">
      <c r="A2398">
        <v>6063014</v>
      </c>
      <c r="B2398" s="19" t="s">
        <v>2393</v>
      </c>
      <c r="E2398" s="20">
        <v>79.33</v>
      </c>
      <c r="F2398">
        <v>2964</v>
      </c>
    </row>
    <row r="2399" spans="1:6" hidden="1" x14ac:dyDescent="0.3">
      <c r="A2399">
        <v>6063013</v>
      </c>
      <c r="B2399" s="19" t="s">
        <v>2394</v>
      </c>
      <c r="E2399" s="20">
        <v>67.5</v>
      </c>
      <c r="F2399">
        <v>2965</v>
      </c>
    </row>
    <row r="2400" spans="1:6" hidden="1" x14ac:dyDescent="0.3">
      <c r="A2400">
        <v>6063012</v>
      </c>
      <c r="B2400" s="19" t="s">
        <v>2395</v>
      </c>
      <c r="E2400" s="20">
        <v>56.84</v>
      </c>
      <c r="F2400">
        <v>2966</v>
      </c>
    </row>
    <row r="2401" spans="1:6" hidden="1" x14ac:dyDescent="0.3">
      <c r="A2401">
        <v>6063011</v>
      </c>
      <c r="B2401" s="19" t="s">
        <v>2396</v>
      </c>
      <c r="E2401" s="20">
        <v>47.36</v>
      </c>
      <c r="F2401">
        <v>2967</v>
      </c>
    </row>
    <row r="2402" spans="1:6" hidden="1" x14ac:dyDescent="0.3">
      <c r="A2402">
        <v>6062977</v>
      </c>
      <c r="B2402" s="19" t="s">
        <v>2397</v>
      </c>
      <c r="E2402" s="20">
        <v>38.479999999999997</v>
      </c>
      <c r="F2402">
        <v>2968</v>
      </c>
    </row>
    <row r="2403" spans="1:6" hidden="1" x14ac:dyDescent="0.3">
      <c r="A2403">
        <v>6062976</v>
      </c>
      <c r="B2403" s="19" t="s">
        <v>2398</v>
      </c>
      <c r="E2403" s="20">
        <v>31.38</v>
      </c>
      <c r="F2403">
        <v>2969</v>
      </c>
    </row>
    <row r="2404" spans="1:6" hidden="1" x14ac:dyDescent="0.3">
      <c r="A2404">
        <v>6060580</v>
      </c>
      <c r="B2404" s="19" t="s">
        <v>2399</v>
      </c>
      <c r="E2404" s="20">
        <v>113.31</v>
      </c>
      <c r="F2404">
        <v>2970</v>
      </c>
    </row>
    <row r="2405" spans="1:6" hidden="1" x14ac:dyDescent="0.3">
      <c r="A2405">
        <v>6057215</v>
      </c>
      <c r="B2405" s="19" t="s">
        <v>2400</v>
      </c>
      <c r="E2405" s="20">
        <v>55</v>
      </c>
      <c r="F2405">
        <v>2971</v>
      </c>
    </row>
    <row r="2406" spans="1:6" hidden="1" x14ac:dyDescent="0.3">
      <c r="A2406">
        <v>6055464</v>
      </c>
      <c r="B2406" s="19" t="s">
        <v>2401</v>
      </c>
      <c r="E2406" s="20">
        <v>285</v>
      </c>
      <c r="F2406">
        <v>2972</v>
      </c>
    </row>
    <row r="2407" spans="1:6" hidden="1" x14ac:dyDescent="0.3">
      <c r="A2407">
        <v>6055462</v>
      </c>
      <c r="B2407" s="19" t="s">
        <v>2402</v>
      </c>
      <c r="E2407" s="20">
        <v>185</v>
      </c>
      <c r="F2407">
        <v>2973</v>
      </c>
    </row>
    <row r="2408" spans="1:6" hidden="1" x14ac:dyDescent="0.3">
      <c r="A2408">
        <v>6055461</v>
      </c>
      <c r="B2408" s="19" t="s">
        <v>88</v>
      </c>
      <c r="E2408" s="20">
        <v>150</v>
      </c>
      <c r="F2408">
        <v>620</v>
      </c>
    </row>
    <row r="2409" spans="1:6" hidden="1" x14ac:dyDescent="0.3">
      <c r="A2409">
        <v>6055457</v>
      </c>
      <c r="B2409" s="19" t="s">
        <v>87</v>
      </c>
      <c r="E2409" s="20">
        <v>140</v>
      </c>
      <c r="F2409">
        <v>619</v>
      </c>
    </row>
    <row r="2410" spans="1:6" hidden="1" x14ac:dyDescent="0.3">
      <c r="A2410">
        <v>6055456</v>
      </c>
      <c r="B2410" s="19" t="s">
        <v>2403</v>
      </c>
      <c r="E2410" s="20">
        <v>167.26</v>
      </c>
      <c r="F2410">
        <v>2974</v>
      </c>
    </row>
    <row r="2411" spans="1:6" hidden="1" x14ac:dyDescent="0.3">
      <c r="A2411">
        <v>6055455</v>
      </c>
      <c r="B2411" s="19" t="s">
        <v>2404</v>
      </c>
      <c r="E2411" s="20">
        <v>100</v>
      </c>
      <c r="F2411">
        <v>2975</v>
      </c>
    </row>
    <row r="2412" spans="1:6" hidden="1" x14ac:dyDescent="0.3">
      <c r="A2412">
        <v>6055396</v>
      </c>
      <c r="B2412" s="19" t="s">
        <v>2405</v>
      </c>
      <c r="E2412" s="20">
        <v>234.82</v>
      </c>
      <c r="F2412">
        <v>2976</v>
      </c>
    </row>
    <row r="2413" spans="1:6" hidden="1" x14ac:dyDescent="0.3">
      <c r="A2413">
        <v>6055395</v>
      </c>
      <c r="B2413" s="19" t="s">
        <v>2406</v>
      </c>
      <c r="E2413" s="20">
        <v>120</v>
      </c>
      <c r="F2413">
        <v>2977</v>
      </c>
    </row>
    <row r="2414" spans="1:6" hidden="1" x14ac:dyDescent="0.3">
      <c r="A2414">
        <v>6055106</v>
      </c>
      <c r="B2414" s="19" t="s">
        <v>2407</v>
      </c>
      <c r="E2414" s="20">
        <v>181.81</v>
      </c>
      <c r="F2414">
        <v>2978</v>
      </c>
    </row>
    <row r="2415" spans="1:6" hidden="1" x14ac:dyDescent="0.3">
      <c r="A2415">
        <v>6055049</v>
      </c>
      <c r="B2415" s="19" t="s">
        <v>2408</v>
      </c>
      <c r="E2415" s="20">
        <v>69.790000000000006</v>
      </c>
      <c r="F2415">
        <v>2979</v>
      </c>
    </row>
    <row r="2416" spans="1:6" hidden="1" x14ac:dyDescent="0.3">
      <c r="A2416">
        <v>6054411</v>
      </c>
      <c r="B2416" s="19" t="s">
        <v>2409</v>
      </c>
      <c r="E2416" s="20">
        <v>260</v>
      </c>
      <c r="F2416">
        <v>2980</v>
      </c>
    </row>
    <row r="2417" spans="1:6" hidden="1" x14ac:dyDescent="0.3">
      <c r="A2417">
        <v>6054405</v>
      </c>
      <c r="B2417" s="19" t="s">
        <v>2410</v>
      </c>
      <c r="E2417" s="20">
        <v>159.97999999999999</v>
      </c>
      <c r="F2417">
        <v>2981</v>
      </c>
    </row>
    <row r="2418" spans="1:6" hidden="1" x14ac:dyDescent="0.3">
      <c r="A2418">
        <v>6054404</v>
      </c>
      <c r="B2418" s="19" t="s">
        <v>86</v>
      </c>
      <c r="E2418" s="20">
        <v>70</v>
      </c>
      <c r="F2418">
        <v>617</v>
      </c>
    </row>
    <row r="2419" spans="1:6" hidden="1" x14ac:dyDescent="0.3">
      <c r="A2419">
        <v>6054403</v>
      </c>
      <c r="B2419" s="19" t="s">
        <v>2411</v>
      </c>
      <c r="E2419" s="20">
        <v>232.72</v>
      </c>
      <c r="F2419">
        <v>2982</v>
      </c>
    </row>
    <row r="2420" spans="1:6" hidden="1" x14ac:dyDescent="0.3">
      <c r="A2420">
        <v>6054402</v>
      </c>
      <c r="B2420" s="19" t="s">
        <v>2412</v>
      </c>
      <c r="E2420" s="20">
        <v>181.81</v>
      </c>
      <c r="F2420">
        <v>2983</v>
      </c>
    </row>
    <row r="2421" spans="1:6" hidden="1" x14ac:dyDescent="0.3">
      <c r="A2421">
        <v>6054401</v>
      </c>
      <c r="B2421" s="19" t="s">
        <v>2413</v>
      </c>
      <c r="E2421" s="20">
        <v>152.71</v>
      </c>
      <c r="F2421">
        <v>2984</v>
      </c>
    </row>
    <row r="2422" spans="1:6" hidden="1" x14ac:dyDescent="0.3">
      <c r="A2422">
        <v>6054400</v>
      </c>
      <c r="B2422" s="19" t="s">
        <v>2414</v>
      </c>
      <c r="E2422" s="20">
        <v>261.8</v>
      </c>
      <c r="F2422">
        <v>2985</v>
      </c>
    </row>
    <row r="2423" spans="1:6" hidden="1" x14ac:dyDescent="0.3">
      <c r="A2423">
        <v>6054399</v>
      </c>
      <c r="B2423" s="19" t="s">
        <v>2415</v>
      </c>
      <c r="E2423" s="20">
        <v>218.17</v>
      </c>
      <c r="F2423">
        <v>2986</v>
      </c>
    </row>
    <row r="2424" spans="1:6" hidden="1" x14ac:dyDescent="0.3">
      <c r="A2424">
        <v>6054398</v>
      </c>
      <c r="B2424" s="19" t="s">
        <v>2416</v>
      </c>
      <c r="E2424" s="20">
        <v>181.81</v>
      </c>
      <c r="F2424">
        <v>2987</v>
      </c>
    </row>
    <row r="2425" spans="1:6" hidden="1" x14ac:dyDescent="0.3">
      <c r="A2425">
        <v>6054397</v>
      </c>
      <c r="B2425" s="19" t="s">
        <v>2417</v>
      </c>
      <c r="E2425" s="20">
        <v>116.35</v>
      </c>
      <c r="F2425">
        <v>2988</v>
      </c>
    </row>
    <row r="2426" spans="1:6" hidden="1" x14ac:dyDescent="0.3">
      <c r="A2426">
        <v>6054396</v>
      </c>
      <c r="B2426" s="19" t="s">
        <v>2418</v>
      </c>
      <c r="E2426" s="20">
        <v>174.51</v>
      </c>
      <c r="F2426">
        <v>2989</v>
      </c>
    </row>
    <row r="2427" spans="1:6" hidden="1" x14ac:dyDescent="0.3">
      <c r="A2427">
        <v>6054395</v>
      </c>
      <c r="B2427" s="19" t="s">
        <v>2419</v>
      </c>
      <c r="E2427" s="20">
        <v>145.44999999999999</v>
      </c>
      <c r="F2427">
        <v>2990</v>
      </c>
    </row>
    <row r="2428" spans="1:6" hidden="1" x14ac:dyDescent="0.3">
      <c r="A2428">
        <v>6054394</v>
      </c>
      <c r="B2428" s="19" t="s">
        <v>2420</v>
      </c>
      <c r="E2428" s="20">
        <v>82.88</v>
      </c>
      <c r="F2428">
        <v>2991</v>
      </c>
    </row>
    <row r="2429" spans="1:6" hidden="1" x14ac:dyDescent="0.3">
      <c r="A2429">
        <v>6054386</v>
      </c>
      <c r="B2429" s="19" t="s">
        <v>2421</v>
      </c>
      <c r="E2429" s="20">
        <v>220</v>
      </c>
      <c r="F2429">
        <v>2992</v>
      </c>
    </row>
    <row r="2430" spans="1:6" hidden="1" x14ac:dyDescent="0.3">
      <c r="A2430">
        <v>6054383</v>
      </c>
      <c r="B2430" s="19" t="s">
        <v>2422</v>
      </c>
      <c r="E2430" s="20">
        <v>85</v>
      </c>
      <c r="F2430">
        <v>2993</v>
      </c>
    </row>
    <row r="2431" spans="1:6" hidden="1" x14ac:dyDescent="0.3">
      <c r="A2431">
        <v>6054382</v>
      </c>
      <c r="B2431" s="19" t="s">
        <v>2423</v>
      </c>
      <c r="E2431" s="20">
        <v>60</v>
      </c>
      <c r="F2431">
        <v>2994</v>
      </c>
    </row>
    <row r="2432" spans="1:6" hidden="1" x14ac:dyDescent="0.3">
      <c r="A2432">
        <v>6063063</v>
      </c>
      <c r="B2432" s="19" t="s">
        <v>2424</v>
      </c>
      <c r="E2432" s="20">
        <v>118.42</v>
      </c>
      <c r="F2432">
        <v>2995</v>
      </c>
    </row>
    <row r="2433" spans="1:6" hidden="1" x14ac:dyDescent="0.3">
      <c r="A2433">
        <v>6063062</v>
      </c>
      <c r="B2433" s="19" t="s">
        <v>2425</v>
      </c>
      <c r="E2433" s="20">
        <v>148.03</v>
      </c>
      <c r="F2433">
        <v>2996</v>
      </c>
    </row>
    <row r="2434" spans="1:6" hidden="1" x14ac:dyDescent="0.3">
      <c r="A2434">
        <v>6063061</v>
      </c>
      <c r="B2434" s="19" t="s">
        <v>2426</v>
      </c>
      <c r="E2434" s="20">
        <v>142.1</v>
      </c>
      <c r="F2434">
        <v>2997</v>
      </c>
    </row>
    <row r="2435" spans="1:6" hidden="1" x14ac:dyDescent="0.3">
      <c r="A2435">
        <v>6063060</v>
      </c>
      <c r="B2435" s="19" t="s">
        <v>2427</v>
      </c>
      <c r="E2435" s="20">
        <v>94.72</v>
      </c>
      <c r="F2435">
        <v>2998</v>
      </c>
    </row>
    <row r="2436" spans="1:6" hidden="1" x14ac:dyDescent="0.3">
      <c r="A2436">
        <v>6063059</v>
      </c>
      <c r="B2436" s="19" t="s">
        <v>2428</v>
      </c>
      <c r="E2436" s="20">
        <v>31.97</v>
      </c>
      <c r="F2436">
        <v>2999</v>
      </c>
    </row>
    <row r="2437" spans="1:6" hidden="1" x14ac:dyDescent="0.3">
      <c r="A2437">
        <v>6063058</v>
      </c>
      <c r="B2437" s="19" t="s">
        <v>2429</v>
      </c>
      <c r="E2437" s="20">
        <v>23.23</v>
      </c>
      <c r="F2437">
        <v>3000</v>
      </c>
    </row>
    <row r="2438" spans="1:6" hidden="1" x14ac:dyDescent="0.3">
      <c r="A2438">
        <v>6063057</v>
      </c>
      <c r="B2438" s="19" t="s">
        <v>2430</v>
      </c>
      <c r="E2438" s="20">
        <v>85.84</v>
      </c>
      <c r="F2438">
        <v>3001</v>
      </c>
    </row>
    <row r="2439" spans="1:6" hidden="1" x14ac:dyDescent="0.3">
      <c r="A2439">
        <v>6063056</v>
      </c>
      <c r="B2439" s="19" t="s">
        <v>2400</v>
      </c>
      <c r="E2439" s="20">
        <v>71.040000000000006</v>
      </c>
      <c r="F2439">
        <v>3002</v>
      </c>
    </row>
    <row r="2440" spans="1:6" hidden="1" x14ac:dyDescent="0.3">
      <c r="A2440">
        <v>6063055</v>
      </c>
      <c r="B2440" s="19" t="s">
        <v>2431</v>
      </c>
      <c r="E2440" s="20">
        <v>71.040000000000006</v>
      </c>
      <c r="F2440">
        <v>3003</v>
      </c>
    </row>
    <row r="2441" spans="1:6" hidden="1" x14ac:dyDescent="0.3">
      <c r="A2441">
        <v>6063054</v>
      </c>
      <c r="B2441" s="19" t="s">
        <v>2432</v>
      </c>
      <c r="E2441" s="20">
        <v>59.21</v>
      </c>
      <c r="F2441">
        <v>3004</v>
      </c>
    </row>
    <row r="2442" spans="1:6" hidden="1" x14ac:dyDescent="0.3">
      <c r="A2442">
        <v>6063053</v>
      </c>
      <c r="B2442" s="19" t="s">
        <v>2433</v>
      </c>
      <c r="E2442" s="20">
        <v>47.36</v>
      </c>
      <c r="F2442">
        <v>3005</v>
      </c>
    </row>
    <row r="2443" spans="1:6" hidden="1" x14ac:dyDescent="0.3">
      <c r="A2443">
        <v>6063052</v>
      </c>
      <c r="B2443" s="19" t="s">
        <v>2434</v>
      </c>
      <c r="E2443" s="20">
        <v>468.95</v>
      </c>
      <c r="F2443">
        <v>3006</v>
      </c>
    </row>
    <row r="2444" spans="1:6" hidden="1" x14ac:dyDescent="0.3">
      <c r="A2444">
        <v>6063051</v>
      </c>
      <c r="B2444" s="19" t="s">
        <v>2435</v>
      </c>
      <c r="E2444" s="20">
        <v>367.4</v>
      </c>
      <c r="F2444">
        <v>3007</v>
      </c>
    </row>
    <row r="2445" spans="1:6" hidden="1" x14ac:dyDescent="0.3">
      <c r="A2445">
        <v>6063050</v>
      </c>
      <c r="B2445" s="19" t="s">
        <v>2436</v>
      </c>
      <c r="E2445" s="20">
        <v>273.20999999999998</v>
      </c>
      <c r="F2445">
        <v>3008</v>
      </c>
    </row>
    <row r="2446" spans="1:6" hidden="1" x14ac:dyDescent="0.3">
      <c r="A2446">
        <v>6063049</v>
      </c>
      <c r="B2446" s="19" t="s">
        <v>2437</v>
      </c>
      <c r="E2446" s="20">
        <v>211.36</v>
      </c>
      <c r="F2446">
        <v>3009</v>
      </c>
    </row>
    <row r="2447" spans="1:6" hidden="1" x14ac:dyDescent="0.3">
      <c r="A2447">
        <v>6063048</v>
      </c>
      <c r="B2447" s="19" t="s">
        <v>2438</v>
      </c>
      <c r="E2447" s="20">
        <v>189.5</v>
      </c>
      <c r="F2447">
        <v>3010</v>
      </c>
    </row>
    <row r="2448" spans="1:6" hidden="1" x14ac:dyDescent="0.3">
      <c r="A2448">
        <v>6063047</v>
      </c>
      <c r="B2448" s="19" t="s">
        <v>2439</v>
      </c>
      <c r="E2448" s="20">
        <v>298.67</v>
      </c>
      <c r="F2448">
        <v>3011</v>
      </c>
    </row>
    <row r="2449" spans="1:6" hidden="1" x14ac:dyDescent="0.3">
      <c r="A2449">
        <v>6063046</v>
      </c>
      <c r="B2449" s="19" t="s">
        <v>2440</v>
      </c>
      <c r="E2449" s="20">
        <v>229.82</v>
      </c>
      <c r="F2449">
        <v>3012</v>
      </c>
    </row>
    <row r="2450" spans="1:6" hidden="1" x14ac:dyDescent="0.3">
      <c r="A2450">
        <v>6063045</v>
      </c>
      <c r="B2450" s="19" t="s">
        <v>2441</v>
      </c>
      <c r="E2450" s="20">
        <v>193.53</v>
      </c>
      <c r="F2450">
        <v>3013</v>
      </c>
    </row>
    <row r="2451" spans="1:6" hidden="1" x14ac:dyDescent="0.3">
      <c r="A2451">
        <v>6063044</v>
      </c>
      <c r="B2451" s="19" t="s">
        <v>2442</v>
      </c>
      <c r="E2451" s="20">
        <v>151.19</v>
      </c>
      <c r="F2451">
        <v>3014</v>
      </c>
    </row>
    <row r="2452" spans="1:6" hidden="1" x14ac:dyDescent="0.3">
      <c r="A2452">
        <v>6063043</v>
      </c>
      <c r="B2452" s="19" t="s">
        <v>2443</v>
      </c>
      <c r="E2452" s="20">
        <v>136.76</v>
      </c>
      <c r="F2452">
        <v>3015</v>
      </c>
    </row>
    <row r="2453" spans="1:6" hidden="1" x14ac:dyDescent="0.3">
      <c r="A2453">
        <v>6063042</v>
      </c>
      <c r="B2453" s="19" t="s">
        <v>2444</v>
      </c>
      <c r="E2453" s="20">
        <v>119.95</v>
      </c>
      <c r="F2453">
        <v>3016</v>
      </c>
    </row>
    <row r="2454" spans="1:6" hidden="1" x14ac:dyDescent="0.3">
      <c r="A2454">
        <v>6063041</v>
      </c>
      <c r="B2454" s="19" t="s">
        <v>2445</v>
      </c>
      <c r="E2454" s="20">
        <v>118.42</v>
      </c>
      <c r="F2454">
        <v>3017</v>
      </c>
    </row>
    <row r="2455" spans="1:6" hidden="1" x14ac:dyDescent="0.3">
      <c r="A2455">
        <v>6063040</v>
      </c>
      <c r="B2455" s="19" t="s">
        <v>2446</v>
      </c>
      <c r="E2455" s="20">
        <v>112.52</v>
      </c>
      <c r="F2455">
        <v>3018</v>
      </c>
    </row>
    <row r="2456" spans="1:6" hidden="1" x14ac:dyDescent="0.3">
      <c r="A2456">
        <v>6063039</v>
      </c>
      <c r="B2456" s="19" t="s">
        <v>2447</v>
      </c>
      <c r="E2456" s="20">
        <v>247.48</v>
      </c>
      <c r="F2456">
        <v>3019</v>
      </c>
    </row>
    <row r="2457" spans="1:6" hidden="1" x14ac:dyDescent="0.3">
      <c r="A2457">
        <v>6063038</v>
      </c>
      <c r="B2457" s="19" t="s">
        <v>2448</v>
      </c>
      <c r="E2457" s="20">
        <v>169.34</v>
      </c>
      <c r="F2457">
        <v>3020</v>
      </c>
    </row>
    <row r="2458" spans="1:6" hidden="1" x14ac:dyDescent="0.3">
      <c r="A2458">
        <v>6063037</v>
      </c>
      <c r="B2458" s="19" t="s">
        <v>2449</v>
      </c>
      <c r="E2458" s="20">
        <v>133.04</v>
      </c>
      <c r="F2458">
        <v>3021</v>
      </c>
    </row>
    <row r="2459" spans="1:6" hidden="1" x14ac:dyDescent="0.3">
      <c r="A2459">
        <v>6063036</v>
      </c>
      <c r="B2459" s="19" t="s">
        <v>2450</v>
      </c>
      <c r="E2459" s="20">
        <v>102.81</v>
      </c>
      <c r="F2459">
        <v>3022</v>
      </c>
    </row>
    <row r="2460" spans="1:6" hidden="1" x14ac:dyDescent="0.3">
      <c r="A2460">
        <v>6063035</v>
      </c>
      <c r="B2460" s="19" t="s">
        <v>2451</v>
      </c>
      <c r="E2460" s="20">
        <v>96.75</v>
      </c>
      <c r="F2460">
        <v>3023</v>
      </c>
    </row>
    <row r="2461" spans="1:6" hidden="1" x14ac:dyDescent="0.3">
      <c r="A2461">
        <v>6063034</v>
      </c>
      <c r="B2461" s="19" t="s">
        <v>2452</v>
      </c>
      <c r="E2461" s="20">
        <v>84.66</v>
      </c>
      <c r="F2461">
        <v>3024</v>
      </c>
    </row>
    <row r="2462" spans="1:6" hidden="1" x14ac:dyDescent="0.3">
      <c r="A2462">
        <v>6063033</v>
      </c>
      <c r="B2462" s="19" t="s">
        <v>2453</v>
      </c>
      <c r="E2462" s="20">
        <v>213.16</v>
      </c>
      <c r="F2462">
        <v>3025</v>
      </c>
    </row>
    <row r="2463" spans="1:6" hidden="1" x14ac:dyDescent="0.3">
      <c r="A2463">
        <v>6063032</v>
      </c>
      <c r="B2463" s="19" t="s">
        <v>2454</v>
      </c>
      <c r="E2463" s="20">
        <v>177.63</v>
      </c>
      <c r="F2463">
        <v>3026</v>
      </c>
    </row>
    <row r="2464" spans="1:6" hidden="1" x14ac:dyDescent="0.3">
      <c r="A2464">
        <v>6063031</v>
      </c>
      <c r="B2464" s="19" t="s">
        <v>2455</v>
      </c>
      <c r="E2464" s="20">
        <v>148.03</v>
      </c>
      <c r="F2464">
        <v>3027</v>
      </c>
    </row>
    <row r="2465" spans="1:6" hidden="1" x14ac:dyDescent="0.3">
      <c r="A2465">
        <v>6063030</v>
      </c>
      <c r="B2465" s="19" t="s">
        <v>2456</v>
      </c>
      <c r="E2465" s="20">
        <v>118.42</v>
      </c>
      <c r="F2465">
        <v>3028</v>
      </c>
    </row>
    <row r="2466" spans="1:6" hidden="1" x14ac:dyDescent="0.3">
      <c r="A2466">
        <v>6063029</v>
      </c>
      <c r="B2466" s="19" t="s">
        <v>2457</v>
      </c>
      <c r="E2466" s="20">
        <v>106.57</v>
      </c>
      <c r="F2466">
        <v>3029</v>
      </c>
    </row>
    <row r="2467" spans="1:6" hidden="1" x14ac:dyDescent="0.3">
      <c r="A2467">
        <v>6063028</v>
      </c>
      <c r="B2467" s="19" t="s">
        <v>2458</v>
      </c>
      <c r="E2467" s="20">
        <v>94.72</v>
      </c>
      <c r="F2467">
        <v>3030</v>
      </c>
    </row>
    <row r="2468" spans="1:6" hidden="1" x14ac:dyDescent="0.3">
      <c r="A2468">
        <v>6063027</v>
      </c>
      <c r="B2468" s="19" t="s">
        <v>2459</v>
      </c>
      <c r="E2468" s="20">
        <v>165.78</v>
      </c>
      <c r="F2468">
        <v>3031</v>
      </c>
    </row>
    <row r="2469" spans="1:6" hidden="1" x14ac:dyDescent="0.3">
      <c r="A2469">
        <v>6063026</v>
      </c>
      <c r="B2469" s="19" t="s">
        <v>2460</v>
      </c>
      <c r="E2469" s="20">
        <v>142.1</v>
      </c>
      <c r="F2469">
        <v>3032</v>
      </c>
    </row>
    <row r="2470" spans="1:6" hidden="1" x14ac:dyDescent="0.3">
      <c r="A2470">
        <v>6063025</v>
      </c>
      <c r="B2470" s="19" t="s">
        <v>2461</v>
      </c>
      <c r="E2470" s="20">
        <v>118.42</v>
      </c>
      <c r="F2470">
        <v>3033</v>
      </c>
    </row>
    <row r="2471" spans="1:6" hidden="1" x14ac:dyDescent="0.3">
      <c r="A2471">
        <v>6063024</v>
      </c>
      <c r="B2471" s="19" t="s">
        <v>2462</v>
      </c>
      <c r="E2471" s="20">
        <v>94.72</v>
      </c>
      <c r="F2471">
        <v>3034</v>
      </c>
    </row>
    <row r="2472" spans="1:6" hidden="1" x14ac:dyDescent="0.3">
      <c r="A2472">
        <v>6063023</v>
      </c>
      <c r="B2472" s="19" t="s">
        <v>2463</v>
      </c>
      <c r="E2472" s="20">
        <v>82.89</v>
      </c>
      <c r="F2472">
        <v>3035</v>
      </c>
    </row>
    <row r="2473" spans="1:6" hidden="1" x14ac:dyDescent="0.3">
      <c r="A2473">
        <v>6063076</v>
      </c>
      <c r="B2473" s="19" t="s">
        <v>2464</v>
      </c>
      <c r="E2473" s="20">
        <v>165.78</v>
      </c>
      <c r="F2473">
        <v>3036</v>
      </c>
    </row>
    <row r="2474" spans="1:6" hidden="1" x14ac:dyDescent="0.3">
      <c r="A2474">
        <v>6063077</v>
      </c>
      <c r="B2474" s="19" t="s">
        <v>2465</v>
      </c>
      <c r="E2474" s="20">
        <v>177.63</v>
      </c>
      <c r="F2474">
        <v>3037</v>
      </c>
    </row>
    <row r="2475" spans="1:6" hidden="1" x14ac:dyDescent="0.3">
      <c r="A2475">
        <v>6063078</v>
      </c>
      <c r="B2475" s="19" t="s">
        <v>2466</v>
      </c>
      <c r="E2475" s="20">
        <v>96.75</v>
      </c>
      <c r="F2475">
        <v>3038</v>
      </c>
    </row>
    <row r="2476" spans="1:6" hidden="1" x14ac:dyDescent="0.3">
      <c r="A2476">
        <v>6063079</v>
      </c>
      <c r="B2476" s="19" t="s">
        <v>2467</v>
      </c>
      <c r="E2476" s="20">
        <v>120.95</v>
      </c>
      <c r="F2476">
        <v>3039</v>
      </c>
    </row>
    <row r="2477" spans="1:6" hidden="1" x14ac:dyDescent="0.3">
      <c r="A2477">
        <v>6063080</v>
      </c>
      <c r="B2477" s="19" t="s">
        <v>2468</v>
      </c>
      <c r="E2477" s="20">
        <v>139.1</v>
      </c>
      <c r="F2477">
        <v>3040</v>
      </c>
    </row>
    <row r="2478" spans="1:6" hidden="1" x14ac:dyDescent="0.3">
      <c r="A2478">
        <v>6063081</v>
      </c>
      <c r="B2478" s="19" t="s">
        <v>2469</v>
      </c>
      <c r="E2478" s="20">
        <v>169.34</v>
      </c>
      <c r="F2478">
        <v>3041</v>
      </c>
    </row>
    <row r="2479" spans="1:6" hidden="1" x14ac:dyDescent="0.3">
      <c r="A2479">
        <v>6063082</v>
      </c>
      <c r="B2479" s="19" t="s">
        <v>2470</v>
      </c>
      <c r="E2479" s="20">
        <v>199.56</v>
      </c>
      <c r="F2479">
        <v>3042</v>
      </c>
    </row>
    <row r="2480" spans="1:6" hidden="1" x14ac:dyDescent="0.3">
      <c r="A2480">
        <v>6063083</v>
      </c>
      <c r="B2480" s="19" t="s">
        <v>2471</v>
      </c>
      <c r="E2480" s="20">
        <v>235.85</v>
      </c>
      <c r="F2480">
        <v>3043</v>
      </c>
    </row>
    <row r="2481" spans="1:6" hidden="1" x14ac:dyDescent="0.3">
      <c r="A2481">
        <v>6063084</v>
      </c>
      <c r="B2481" s="19" t="s">
        <v>2472</v>
      </c>
      <c r="E2481" s="20">
        <v>308.27999999999997</v>
      </c>
      <c r="F2481">
        <v>3044</v>
      </c>
    </row>
    <row r="2482" spans="1:6" hidden="1" x14ac:dyDescent="0.3">
      <c r="A2482">
        <v>6063085</v>
      </c>
      <c r="B2482" s="19" t="s">
        <v>2473</v>
      </c>
      <c r="E2482" s="20">
        <v>151.19</v>
      </c>
      <c r="F2482">
        <v>3045</v>
      </c>
    </row>
    <row r="2483" spans="1:6" hidden="1" x14ac:dyDescent="0.3">
      <c r="A2483">
        <v>6063086</v>
      </c>
      <c r="B2483" s="19" t="s">
        <v>2474</v>
      </c>
      <c r="E2483" s="20">
        <v>187.47</v>
      </c>
      <c r="F2483">
        <v>3046</v>
      </c>
    </row>
    <row r="2484" spans="1:6" hidden="1" x14ac:dyDescent="0.3">
      <c r="A2484">
        <v>6063087</v>
      </c>
      <c r="B2484" s="19" t="s">
        <v>2475</v>
      </c>
      <c r="E2484" s="20">
        <v>229.82</v>
      </c>
      <c r="F2484">
        <v>3047</v>
      </c>
    </row>
    <row r="2485" spans="1:6" hidden="1" x14ac:dyDescent="0.3">
      <c r="A2485">
        <v>6063088</v>
      </c>
      <c r="B2485" s="19" t="s">
        <v>2476</v>
      </c>
      <c r="E2485" s="20">
        <v>290.27999999999997</v>
      </c>
      <c r="F2485">
        <v>3048</v>
      </c>
    </row>
    <row r="2486" spans="1:6" hidden="1" x14ac:dyDescent="0.3">
      <c r="A2486">
        <v>6063089</v>
      </c>
      <c r="B2486" s="19" t="s">
        <v>2477</v>
      </c>
      <c r="E2486" s="20">
        <v>344.72</v>
      </c>
      <c r="F2486">
        <v>3049</v>
      </c>
    </row>
    <row r="2487" spans="1:6" hidden="1" x14ac:dyDescent="0.3">
      <c r="A2487">
        <v>6063090</v>
      </c>
      <c r="B2487" s="19" t="s">
        <v>2478</v>
      </c>
      <c r="E2487" s="20">
        <v>105.02</v>
      </c>
      <c r="F2487">
        <v>3050</v>
      </c>
    </row>
    <row r="2488" spans="1:6" hidden="1" x14ac:dyDescent="0.3">
      <c r="A2488">
        <v>6063091</v>
      </c>
      <c r="B2488" s="19" t="s">
        <v>2479</v>
      </c>
      <c r="E2488" s="20">
        <v>129.56</v>
      </c>
      <c r="F2488">
        <v>3051</v>
      </c>
    </row>
    <row r="2489" spans="1:6" hidden="1" x14ac:dyDescent="0.3">
      <c r="A2489">
        <v>6063092</v>
      </c>
      <c r="B2489" s="19" t="s">
        <v>2480</v>
      </c>
      <c r="E2489" s="20">
        <v>157.44999999999999</v>
      </c>
      <c r="F2489">
        <v>3052</v>
      </c>
    </row>
    <row r="2490" spans="1:6" hidden="1" x14ac:dyDescent="0.3">
      <c r="A2490">
        <v>6063093</v>
      </c>
      <c r="B2490" s="19" t="s">
        <v>2481</v>
      </c>
      <c r="E2490" s="20">
        <v>198.46</v>
      </c>
      <c r="F2490">
        <v>3053</v>
      </c>
    </row>
    <row r="2491" spans="1:6" hidden="1" x14ac:dyDescent="0.3">
      <c r="A2491">
        <v>6063094</v>
      </c>
      <c r="B2491" s="19" t="s">
        <v>2482</v>
      </c>
      <c r="E2491" s="20">
        <v>245.49</v>
      </c>
      <c r="F2491">
        <v>3054</v>
      </c>
    </row>
    <row r="2492" spans="1:6" hidden="1" x14ac:dyDescent="0.3">
      <c r="A2492">
        <v>6063095</v>
      </c>
      <c r="B2492" s="19" t="s">
        <v>2483</v>
      </c>
      <c r="E2492" s="20">
        <v>254.57</v>
      </c>
      <c r="F2492">
        <v>3055</v>
      </c>
    </row>
    <row r="2493" spans="1:6" hidden="1" x14ac:dyDescent="0.3">
      <c r="A2493">
        <v>6063096</v>
      </c>
      <c r="B2493" s="19" t="s">
        <v>2484</v>
      </c>
      <c r="E2493" s="20">
        <v>296.57</v>
      </c>
      <c r="F2493">
        <v>3056</v>
      </c>
    </row>
    <row r="2494" spans="1:6" hidden="1" x14ac:dyDescent="0.3">
      <c r="A2494">
        <v>6063097</v>
      </c>
      <c r="B2494" s="19" t="s">
        <v>2485</v>
      </c>
      <c r="E2494" s="20">
        <v>152.16999999999999</v>
      </c>
      <c r="F2494">
        <v>3057</v>
      </c>
    </row>
    <row r="2495" spans="1:6" hidden="1" x14ac:dyDescent="0.3">
      <c r="A2495">
        <v>6063098</v>
      </c>
      <c r="B2495" s="19" t="s">
        <v>2486</v>
      </c>
      <c r="E2495" s="20">
        <v>191.2</v>
      </c>
      <c r="F2495">
        <v>3058</v>
      </c>
    </row>
    <row r="2496" spans="1:6" hidden="1" x14ac:dyDescent="0.3">
      <c r="A2496">
        <v>6063099</v>
      </c>
      <c r="B2496" s="19" t="s">
        <v>2487</v>
      </c>
      <c r="E2496" s="20">
        <v>256.17</v>
      </c>
      <c r="F2496">
        <v>3059</v>
      </c>
    </row>
    <row r="2497" spans="1:6" hidden="1" x14ac:dyDescent="0.3">
      <c r="A2497">
        <v>6063100</v>
      </c>
      <c r="B2497" s="19" t="s">
        <v>2488</v>
      </c>
      <c r="E2497" s="20">
        <v>321.49</v>
      </c>
      <c r="F2497">
        <v>3060</v>
      </c>
    </row>
    <row r="2498" spans="1:6" hidden="1" x14ac:dyDescent="0.3">
      <c r="A2498">
        <v>6063101</v>
      </c>
      <c r="B2498" s="19" t="s">
        <v>2489</v>
      </c>
      <c r="E2498" s="20">
        <v>360.93</v>
      </c>
      <c r="F2498">
        <v>3061</v>
      </c>
    </row>
    <row r="2499" spans="1:6" hidden="1" x14ac:dyDescent="0.3">
      <c r="A2499">
        <v>6063102</v>
      </c>
      <c r="B2499" s="19" t="s">
        <v>2490</v>
      </c>
      <c r="E2499" s="20">
        <v>130.5</v>
      </c>
      <c r="F2499">
        <v>3062</v>
      </c>
    </row>
    <row r="2500" spans="1:6" hidden="1" x14ac:dyDescent="0.3">
      <c r="A2500">
        <v>6063104</v>
      </c>
      <c r="B2500" s="19" t="s">
        <v>2491</v>
      </c>
      <c r="E2500" s="20">
        <v>151.22999999999999</v>
      </c>
      <c r="F2500">
        <v>3063</v>
      </c>
    </row>
    <row r="2501" spans="1:6" hidden="1" x14ac:dyDescent="0.3">
      <c r="A2501">
        <v>6063105</v>
      </c>
      <c r="B2501" s="19" t="s">
        <v>2492</v>
      </c>
      <c r="E2501" s="20">
        <v>119.9</v>
      </c>
      <c r="F2501">
        <v>3064</v>
      </c>
    </row>
    <row r="2502" spans="1:6" hidden="1" x14ac:dyDescent="0.3">
      <c r="A2502">
        <v>6063106</v>
      </c>
      <c r="B2502" s="19" t="s">
        <v>2493</v>
      </c>
      <c r="E2502" s="20">
        <v>147.16</v>
      </c>
      <c r="F2502">
        <v>3065</v>
      </c>
    </row>
    <row r="2503" spans="1:6" hidden="1" x14ac:dyDescent="0.3">
      <c r="A2503">
        <v>6063107</v>
      </c>
      <c r="B2503" s="19" t="s">
        <v>2494</v>
      </c>
      <c r="E2503" s="20">
        <v>246.28</v>
      </c>
      <c r="F2503">
        <v>3066</v>
      </c>
    </row>
    <row r="2504" spans="1:6" hidden="1" x14ac:dyDescent="0.3">
      <c r="A2504">
        <v>6063108</v>
      </c>
      <c r="B2504" s="19" t="s">
        <v>2495</v>
      </c>
      <c r="E2504" s="20">
        <v>278.45999999999998</v>
      </c>
      <c r="F2504">
        <v>3067</v>
      </c>
    </row>
    <row r="2505" spans="1:6" hidden="1" x14ac:dyDescent="0.3">
      <c r="A2505">
        <v>6063109</v>
      </c>
      <c r="B2505" s="19" t="s">
        <v>2496</v>
      </c>
      <c r="E2505" s="20">
        <v>315.75</v>
      </c>
      <c r="F2505">
        <v>3068</v>
      </c>
    </row>
    <row r="2506" spans="1:6" hidden="1" x14ac:dyDescent="0.3">
      <c r="A2506">
        <v>6063110</v>
      </c>
      <c r="B2506" s="19" t="s">
        <v>2497</v>
      </c>
      <c r="E2506" s="20">
        <v>333.63</v>
      </c>
      <c r="F2506">
        <v>3069</v>
      </c>
    </row>
    <row r="2507" spans="1:6" hidden="1" x14ac:dyDescent="0.3">
      <c r="A2507">
        <v>6063111</v>
      </c>
      <c r="B2507" s="19" t="s">
        <v>2498</v>
      </c>
      <c r="E2507" s="20">
        <v>381.47</v>
      </c>
      <c r="F2507">
        <v>3070</v>
      </c>
    </row>
    <row r="2508" spans="1:6" hidden="1" x14ac:dyDescent="0.3">
      <c r="A2508">
        <v>6063112</v>
      </c>
      <c r="B2508" s="19" t="s">
        <v>2499</v>
      </c>
      <c r="E2508" s="20">
        <v>489.26</v>
      </c>
      <c r="F2508">
        <v>3071</v>
      </c>
    </row>
    <row r="2509" spans="1:6" hidden="1" x14ac:dyDescent="0.3">
      <c r="A2509">
        <v>6063113</v>
      </c>
      <c r="B2509" s="19" t="s">
        <v>2500</v>
      </c>
      <c r="E2509" s="20">
        <v>551.05999999999995</v>
      </c>
      <c r="F2509">
        <v>3072</v>
      </c>
    </row>
    <row r="2510" spans="1:6" hidden="1" x14ac:dyDescent="0.3">
      <c r="A2510">
        <v>6063114</v>
      </c>
      <c r="B2510" s="19" t="s">
        <v>2501</v>
      </c>
      <c r="E2510" s="20">
        <v>560.65</v>
      </c>
      <c r="F2510">
        <v>3073</v>
      </c>
    </row>
    <row r="2511" spans="1:6" hidden="1" x14ac:dyDescent="0.3">
      <c r="A2511">
        <v>6063115</v>
      </c>
      <c r="B2511" s="19" t="s">
        <v>2502</v>
      </c>
      <c r="E2511" s="20">
        <v>659.52</v>
      </c>
      <c r="F2511">
        <v>3074</v>
      </c>
    </row>
    <row r="2512" spans="1:6" hidden="1" x14ac:dyDescent="0.3">
      <c r="A2512">
        <v>6063116</v>
      </c>
      <c r="B2512" s="19" t="s">
        <v>2503</v>
      </c>
      <c r="E2512" s="20">
        <v>638.89</v>
      </c>
      <c r="F2512">
        <v>3075</v>
      </c>
    </row>
    <row r="2513" spans="1:6" hidden="1" x14ac:dyDescent="0.3">
      <c r="A2513">
        <v>6063117</v>
      </c>
      <c r="B2513" s="19" t="s">
        <v>2504</v>
      </c>
      <c r="E2513" s="20">
        <v>229.77</v>
      </c>
      <c r="F2513">
        <v>3076</v>
      </c>
    </row>
    <row r="2514" spans="1:6" hidden="1" x14ac:dyDescent="0.3">
      <c r="A2514">
        <v>6054381</v>
      </c>
      <c r="B2514" s="19" t="s">
        <v>85</v>
      </c>
      <c r="E2514" s="20">
        <v>40</v>
      </c>
      <c r="F2514">
        <v>615</v>
      </c>
    </row>
    <row r="2515" spans="1:6" hidden="1" x14ac:dyDescent="0.3">
      <c r="A2515">
        <v>6054380</v>
      </c>
      <c r="B2515" s="19" t="s">
        <v>2505</v>
      </c>
      <c r="E2515" s="20">
        <v>30</v>
      </c>
      <c r="F2515">
        <v>3077</v>
      </c>
    </row>
    <row r="2516" spans="1:6" hidden="1" x14ac:dyDescent="0.3">
      <c r="A2516">
        <v>6054379</v>
      </c>
      <c r="B2516" s="19" t="s">
        <v>84</v>
      </c>
      <c r="E2516" s="20">
        <v>16</v>
      </c>
      <c r="F2516">
        <v>614</v>
      </c>
    </row>
    <row r="2517" spans="1:6" hidden="1" x14ac:dyDescent="0.3">
      <c r="A2517">
        <v>6054377</v>
      </c>
      <c r="B2517" s="19" t="s">
        <v>83</v>
      </c>
      <c r="E2517" s="20">
        <v>80</v>
      </c>
      <c r="F2517">
        <v>613</v>
      </c>
    </row>
    <row r="2518" spans="1:6" hidden="1" x14ac:dyDescent="0.3">
      <c r="A2518">
        <v>6054376</v>
      </c>
      <c r="B2518" s="19" t="s">
        <v>82</v>
      </c>
      <c r="E2518" s="20">
        <v>100</v>
      </c>
      <c r="F2518">
        <v>612</v>
      </c>
    </row>
    <row r="2519" spans="1:6" hidden="1" x14ac:dyDescent="0.3">
      <c r="A2519">
        <v>6054375</v>
      </c>
      <c r="B2519" s="19" t="s">
        <v>81</v>
      </c>
      <c r="E2519" s="20">
        <v>100</v>
      </c>
      <c r="F2519">
        <v>611</v>
      </c>
    </row>
    <row r="2520" spans="1:6" hidden="1" x14ac:dyDescent="0.3">
      <c r="A2520">
        <v>6054374</v>
      </c>
      <c r="B2520" s="19" t="s">
        <v>2506</v>
      </c>
      <c r="E2520" s="20">
        <v>80</v>
      </c>
      <c r="F2520">
        <v>610</v>
      </c>
    </row>
    <row r="2521" spans="1:6" hidden="1" x14ac:dyDescent="0.3">
      <c r="A2521">
        <v>6054373</v>
      </c>
      <c r="B2521" s="19" t="s">
        <v>2507</v>
      </c>
      <c r="E2521" s="20">
        <v>183.99</v>
      </c>
      <c r="F2521">
        <v>3078</v>
      </c>
    </row>
    <row r="2522" spans="1:6" hidden="1" x14ac:dyDescent="0.3">
      <c r="A2522">
        <v>6053245</v>
      </c>
      <c r="B2522" s="19" t="s">
        <v>2508</v>
      </c>
      <c r="E2522" s="20">
        <v>13.9</v>
      </c>
      <c r="F2522">
        <v>3079</v>
      </c>
    </row>
    <row r="2523" spans="1:6" hidden="1" x14ac:dyDescent="0.3">
      <c r="A2523">
        <v>6050289</v>
      </c>
      <c r="B2523" s="19" t="s">
        <v>2509</v>
      </c>
      <c r="E2523" s="20">
        <v>88.46</v>
      </c>
      <c r="F2523">
        <v>3080</v>
      </c>
    </row>
    <row r="2524" spans="1:6" hidden="1" x14ac:dyDescent="0.3">
      <c r="A2524">
        <v>6050274</v>
      </c>
      <c r="B2524" s="19" t="s">
        <v>2510</v>
      </c>
      <c r="E2524" s="20">
        <v>100.46</v>
      </c>
      <c r="F2524">
        <v>3081</v>
      </c>
    </row>
    <row r="2525" spans="1:6" hidden="1" x14ac:dyDescent="0.3">
      <c r="A2525">
        <v>6049346</v>
      </c>
      <c r="B2525" s="19" t="s">
        <v>2511</v>
      </c>
      <c r="E2525" s="20">
        <v>117.5</v>
      </c>
      <c r="F2525">
        <v>3082</v>
      </c>
    </row>
    <row r="2526" spans="1:6" hidden="1" x14ac:dyDescent="0.3">
      <c r="A2526">
        <v>6049156</v>
      </c>
      <c r="B2526" s="19" t="s">
        <v>2512</v>
      </c>
      <c r="E2526" s="20">
        <v>272.14</v>
      </c>
      <c r="F2526">
        <v>3083</v>
      </c>
    </row>
    <row r="2527" spans="1:6" hidden="1" x14ac:dyDescent="0.3">
      <c r="A2527">
        <v>6048307</v>
      </c>
      <c r="B2527" s="19" t="s">
        <v>2513</v>
      </c>
      <c r="E2527" s="20">
        <v>51.29</v>
      </c>
      <c r="F2527">
        <v>3084</v>
      </c>
    </row>
    <row r="2528" spans="1:6" hidden="1" x14ac:dyDescent="0.3">
      <c r="A2528">
        <v>6048305</v>
      </c>
      <c r="B2528" s="19" t="s">
        <v>2514</v>
      </c>
      <c r="E2528" s="20">
        <v>32.479999999999997</v>
      </c>
      <c r="F2528">
        <v>3085</v>
      </c>
    </row>
    <row r="2529" spans="1:6" hidden="1" x14ac:dyDescent="0.3">
      <c r="A2529">
        <v>6048297</v>
      </c>
      <c r="B2529" s="19" t="s">
        <v>2515</v>
      </c>
      <c r="E2529" s="20">
        <v>139.63999999999999</v>
      </c>
      <c r="F2529">
        <v>3086</v>
      </c>
    </row>
    <row r="2530" spans="1:6" hidden="1" x14ac:dyDescent="0.3">
      <c r="A2530">
        <v>6043210</v>
      </c>
      <c r="B2530" s="19" t="s">
        <v>2516</v>
      </c>
      <c r="E2530" s="20">
        <v>33.200000000000003</v>
      </c>
      <c r="F2530">
        <v>3087</v>
      </c>
    </row>
    <row r="2531" spans="1:6" hidden="1" x14ac:dyDescent="0.3">
      <c r="A2531">
        <v>6042351</v>
      </c>
      <c r="B2531" s="19" t="s">
        <v>2517</v>
      </c>
      <c r="E2531" s="20">
        <v>64.25</v>
      </c>
      <c r="F2531">
        <v>3088</v>
      </c>
    </row>
    <row r="2532" spans="1:6" hidden="1" x14ac:dyDescent="0.3">
      <c r="A2532">
        <v>6042159</v>
      </c>
      <c r="B2532" s="19" t="s">
        <v>2518</v>
      </c>
      <c r="E2532" s="20">
        <v>40</v>
      </c>
      <c r="F2532">
        <v>3089</v>
      </c>
    </row>
    <row r="2533" spans="1:6" hidden="1" x14ac:dyDescent="0.3">
      <c r="A2533">
        <v>6042158</v>
      </c>
      <c r="B2533" s="19" t="s">
        <v>2519</v>
      </c>
      <c r="E2533" s="20">
        <v>47.25</v>
      </c>
      <c r="F2533">
        <v>3090</v>
      </c>
    </row>
    <row r="2534" spans="1:6" hidden="1" x14ac:dyDescent="0.3">
      <c r="A2534">
        <v>6041794</v>
      </c>
      <c r="B2534" s="19" t="s">
        <v>2520</v>
      </c>
      <c r="E2534" s="20">
        <v>20.67</v>
      </c>
      <c r="F2534">
        <v>3091</v>
      </c>
    </row>
    <row r="2535" spans="1:6" hidden="1" x14ac:dyDescent="0.3">
      <c r="A2535">
        <v>6041756</v>
      </c>
      <c r="B2535" s="19" t="s">
        <v>2521</v>
      </c>
      <c r="E2535" s="20">
        <v>103.63</v>
      </c>
      <c r="F2535">
        <v>3092</v>
      </c>
    </row>
    <row r="2536" spans="1:6" hidden="1" x14ac:dyDescent="0.3">
      <c r="A2536">
        <v>6041700</v>
      </c>
      <c r="B2536" s="19" t="s">
        <v>2522</v>
      </c>
      <c r="E2536" s="20">
        <v>15.76</v>
      </c>
      <c r="F2536">
        <v>3093</v>
      </c>
    </row>
    <row r="2537" spans="1:6" hidden="1" x14ac:dyDescent="0.3">
      <c r="A2537">
        <v>6041671</v>
      </c>
      <c r="B2537" s="19" t="s">
        <v>2523</v>
      </c>
      <c r="E2537" s="20">
        <v>50.56</v>
      </c>
      <c r="F2537">
        <v>3094</v>
      </c>
    </row>
    <row r="2538" spans="1:6" hidden="1" x14ac:dyDescent="0.3">
      <c r="A2538">
        <v>6041670</v>
      </c>
      <c r="B2538" s="19" t="s">
        <v>2524</v>
      </c>
      <c r="E2538" s="20">
        <v>60</v>
      </c>
      <c r="F2538">
        <v>3095</v>
      </c>
    </row>
    <row r="2539" spans="1:6" hidden="1" x14ac:dyDescent="0.3">
      <c r="A2539">
        <v>6041528</v>
      </c>
      <c r="B2539" s="19" t="s">
        <v>2525</v>
      </c>
      <c r="E2539" s="20">
        <v>206.68</v>
      </c>
      <c r="F2539">
        <v>3096</v>
      </c>
    </row>
    <row r="2540" spans="1:6" hidden="1" x14ac:dyDescent="0.3">
      <c r="A2540">
        <v>6041527</v>
      </c>
      <c r="B2540" s="19" t="s">
        <v>2526</v>
      </c>
      <c r="E2540" s="20">
        <v>186.1</v>
      </c>
      <c r="F2540">
        <v>3097</v>
      </c>
    </row>
    <row r="2541" spans="1:6" hidden="1" x14ac:dyDescent="0.3">
      <c r="A2541">
        <v>6041526</v>
      </c>
      <c r="B2541" s="19" t="s">
        <v>2527</v>
      </c>
      <c r="E2541" s="20">
        <v>125</v>
      </c>
      <c r="F2541">
        <v>3098</v>
      </c>
    </row>
    <row r="2542" spans="1:6" hidden="1" x14ac:dyDescent="0.3">
      <c r="A2542">
        <v>6063064</v>
      </c>
      <c r="B2542" s="19" t="s">
        <v>2528</v>
      </c>
      <c r="E2542" s="20">
        <v>153.94999999999999</v>
      </c>
      <c r="F2542">
        <v>3099</v>
      </c>
    </row>
    <row r="2543" spans="1:6" hidden="1" x14ac:dyDescent="0.3">
      <c r="A2543">
        <v>6063065</v>
      </c>
      <c r="B2543" s="19" t="s">
        <v>2529</v>
      </c>
      <c r="E2543" s="20">
        <v>177.63</v>
      </c>
      <c r="F2543">
        <v>3100</v>
      </c>
    </row>
    <row r="2544" spans="1:6" hidden="1" x14ac:dyDescent="0.3">
      <c r="A2544">
        <v>6063066</v>
      </c>
      <c r="B2544" s="19" t="s">
        <v>2530</v>
      </c>
      <c r="E2544" s="20">
        <v>225.01</v>
      </c>
      <c r="F2544">
        <v>3101</v>
      </c>
    </row>
    <row r="2545" spans="1:6" hidden="1" x14ac:dyDescent="0.3">
      <c r="A2545">
        <v>6063067</v>
      </c>
      <c r="B2545" s="19" t="s">
        <v>2531</v>
      </c>
      <c r="E2545" s="20">
        <v>296.07</v>
      </c>
      <c r="F2545">
        <v>3102</v>
      </c>
    </row>
    <row r="2546" spans="1:6" hidden="1" x14ac:dyDescent="0.3">
      <c r="A2546">
        <v>6063068</v>
      </c>
      <c r="B2546" s="19" t="s">
        <v>2532</v>
      </c>
      <c r="E2546" s="20">
        <v>201.33</v>
      </c>
      <c r="F2546">
        <v>3103</v>
      </c>
    </row>
    <row r="2547" spans="1:6" hidden="1" x14ac:dyDescent="0.3">
      <c r="A2547">
        <v>6063069</v>
      </c>
      <c r="B2547" s="19" t="s">
        <v>2533</v>
      </c>
      <c r="E2547" s="20">
        <v>260.54000000000002</v>
      </c>
      <c r="F2547">
        <v>3104</v>
      </c>
    </row>
    <row r="2548" spans="1:6" hidden="1" x14ac:dyDescent="0.3">
      <c r="A2548">
        <v>6063070</v>
      </c>
      <c r="B2548" s="19" t="s">
        <v>2534</v>
      </c>
      <c r="E2548" s="20">
        <v>319.75</v>
      </c>
      <c r="F2548">
        <v>3105</v>
      </c>
    </row>
    <row r="2549" spans="1:6" hidden="1" x14ac:dyDescent="0.3">
      <c r="A2549">
        <v>6063071</v>
      </c>
      <c r="B2549" s="19" t="s">
        <v>2535</v>
      </c>
      <c r="E2549" s="20">
        <v>355.28</v>
      </c>
      <c r="F2549">
        <v>3106</v>
      </c>
    </row>
    <row r="2550" spans="1:6" hidden="1" x14ac:dyDescent="0.3">
      <c r="A2550">
        <v>6063072</v>
      </c>
      <c r="B2550" s="19" t="s">
        <v>2536</v>
      </c>
      <c r="E2550" s="20">
        <v>378.96</v>
      </c>
      <c r="F2550">
        <v>3107</v>
      </c>
    </row>
    <row r="2551" spans="1:6" hidden="1" x14ac:dyDescent="0.3">
      <c r="A2551">
        <v>6063073</v>
      </c>
      <c r="B2551" s="19" t="s">
        <v>2537</v>
      </c>
      <c r="E2551" s="20">
        <v>65.14</v>
      </c>
      <c r="F2551">
        <v>3108</v>
      </c>
    </row>
    <row r="2552" spans="1:6" hidden="1" x14ac:dyDescent="0.3">
      <c r="A2552">
        <v>6063074</v>
      </c>
      <c r="B2552" s="19" t="s">
        <v>2538</v>
      </c>
      <c r="E2552" s="20">
        <v>88.82</v>
      </c>
      <c r="F2552">
        <v>3109</v>
      </c>
    </row>
    <row r="2553" spans="1:6" hidden="1" x14ac:dyDescent="0.3">
      <c r="A2553">
        <v>6063075</v>
      </c>
      <c r="B2553" s="19" t="s">
        <v>2539</v>
      </c>
      <c r="E2553" s="20">
        <v>118.42</v>
      </c>
      <c r="F2553">
        <v>3110</v>
      </c>
    </row>
    <row r="2554" spans="1:6" hidden="1" x14ac:dyDescent="0.3">
      <c r="A2554">
        <v>6060624</v>
      </c>
      <c r="B2554" s="19" t="s">
        <v>2540</v>
      </c>
      <c r="E2554" s="20">
        <v>8</v>
      </c>
      <c r="F2554">
        <v>3111</v>
      </c>
    </row>
    <row r="2555" spans="1:6" hidden="1" x14ac:dyDescent="0.3">
      <c r="A2555">
        <v>6060623</v>
      </c>
      <c r="B2555" s="19" t="s">
        <v>2541</v>
      </c>
      <c r="E2555" s="20">
        <v>5.72</v>
      </c>
      <c r="F2555">
        <v>3112</v>
      </c>
    </row>
    <row r="2556" spans="1:6" hidden="1" x14ac:dyDescent="0.3">
      <c r="A2556">
        <v>6060622</v>
      </c>
      <c r="B2556" s="19" t="s">
        <v>2542</v>
      </c>
      <c r="E2556" s="20">
        <v>14.29</v>
      </c>
      <c r="F2556">
        <v>3113</v>
      </c>
    </row>
    <row r="2557" spans="1:6" hidden="1" x14ac:dyDescent="0.3">
      <c r="A2557">
        <v>6060621</v>
      </c>
      <c r="B2557" s="19" t="s">
        <v>2543</v>
      </c>
      <c r="E2557" s="20">
        <v>13.16</v>
      </c>
      <c r="F2557">
        <v>3114</v>
      </c>
    </row>
    <row r="2558" spans="1:6" hidden="1" x14ac:dyDescent="0.3">
      <c r="A2558">
        <v>6060620</v>
      </c>
      <c r="B2558" s="19" t="s">
        <v>2544</v>
      </c>
      <c r="E2558" s="20">
        <v>11.96</v>
      </c>
      <c r="F2558">
        <v>3115</v>
      </c>
    </row>
    <row r="2559" spans="1:6" hidden="1" x14ac:dyDescent="0.3">
      <c r="A2559">
        <v>6060619</v>
      </c>
      <c r="B2559" s="19" t="s">
        <v>2545</v>
      </c>
      <c r="E2559" s="20">
        <v>6.5</v>
      </c>
      <c r="F2559">
        <v>3116</v>
      </c>
    </row>
    <row r="2560" spans="1:6" hidden="1" x14ac:dyDescent="0.3">
      <c r="A2560">
        <v>6060571</v>
      </c>
      <c r="B2560" s="19" t="s">
        <v>2546</v>
      </c>
      <c r="E2560" s="20">
        <v>6.57</v>
      </c>
      <c r="F2560">
        <v>3117</v>
      </c>
    </row>
    <row r="2561" spans="1:6" hidden="1" x14ac:dyDescent="0.3">
      <c r="A2561">
        <v>6060570</v>
      </c>
      <c r="B2561" s="19" t="s">
        <v>2547</v>
      </c>
      <c r="E2561" s="20">
        <v>10.28</v>
      </c>
      <c r="F2561">
        <v>3118</v>
      </c>
    </row>
    <row r="2562" spans="1:6" hidden="1" x14ac:dyDescent="0.3">
      <c r="A2562">
        <v>6060569</v>
      </c>
      <c r="B2562" s="19" t="s">
        <v>2548</v>
      </c>
      <c r="E2562" s="20">
        <v>11.43</v>
      </c>
      <c r="F2562">
        <v>3119</v>
      </c>
    </row>
    <row r="2563" spans="1:6" hidden="1" x14ac:dyDescent="0.3">
      <c r="A2563">
        <v>6060484</v>
      </c>
      <c r="B2563" s="19" t="s">
        <v>2549</v>
      </c>
      <c r="E2563" s="20">
        <v>21.42</v>
      </c>
      <c r="F2563">
        <v>3120</v>
      </c>
    </row>
    <row r="2564" spans="1:6" hidden="1" x14ac:dyDescent="0.3">
      <c r="A2564">
        <v>6060361</v>
      </c>
      <c r="B2564" s="19" t="s">
        <v>2550</v>
      </c>
      <c r="E2564" s="20">
        <v>6.52</v>
      </c>
      <c r="F2564">
        <v>3121</v>
      </c>
    </row>
    <row r="2565" spans="1:6" hidden="1" x14ac:dyDescent="0.3">
      <c r="A2565">
        <v>6060359</v>
      </c>
      <c r="B2565" s="19" t="s">
        <v>2551</v>
      </c>
      <c r="E2565" s="20">
        <v>3</v>
      </c>
      <c r="F2565">
        <v>3122</v>
      </c>
    </row>
    <row r="2566" spans="1:6" hidden="1" x14ac:dyDescent="0.3">
      <c r="A2566">
        <v>6058629</v>
      </c>
      <c r="B2566" s="19" t="s">
        <v>2552</v>
      </c>
      <c r="E2566" s="20">
        <v>10.72</v>
      </c>
      <c r="F2566">
        <v>3123</v>
      </c>
    </row>
    <row r="2567" spans="1:6" hidden="1" x14ac:dyDescent="0.3">
      <c r="A2567">
        <v>6058186</v>
      </c>
      <c r="B2567" s="19" t="s">
        <v>2553</v>
      </c>
      <c r="E2567" s="20">
        <v>7.13</v>
      </c>
      <c r="F2567">
        <v>3124</v>
      </c>
    </row>
    <row r="2568" spans="1:6" hidden="1" x14ac:dyDescent="0.3">
      <c r="A2568">
        <v>6058185</v>
      </c>
      <c r="B2568" s="19" t="s">
        <v>2554</v>
      </c>
      <c r="E2568" s="20">
        <v>5.94</v>
      </c>
      <c r="F2568">
        <v>3125</v>
      </c>
    </row>
    <row r="2569" spans="1:6" hidden="1" x14ac:dyDescent="0.3">
      <c r="A2569">
        <v>6058184</v>
      </c>
      <c r="B2569" s="19" t="s">
        <v>2555</v>
      </c>
      <c r="E2569" s="20">
        <v>4.75</v>
      </c>
      <c r="F2569">
        <v>3126</v>
      </c>
    </row>
    <row r="2570" spans="1:6" hidden="1" x14ac:dyDescent="0.3">
      <c r="A2570">
        <v>6058183</v>
      </c>
      <c r="B2570" s="19" t="s">
        <v>2556</v>
      </c>
      <c r="E2570" s="20">
        <v>7.13</v>
      </c>
      <c r="F2570">
        <v>3127</v>
      </c>
    </row>
    <row r="2571" spans="1:6" hidden="1" x14ac:dyDescent="0.3">
      <c r="A2571">
        <v>6058182</v>
      </c>
      <c r="B2571" s="19" t="s">
        <v>2557</v>
      </c>
      <c r="E2571" s="20">
        <v>5.94</v>
      </c>
      <c r="F2571">
        <v>3128</v>
      </c>
    </row>
    <row r="2572" spans="1:6" hidden="1" x14ac:dyDescent="0.3">
      <c r="A2572">
        <v>6058181</v>
      </c>
      <c r="B2572" s="19" t="s">
        <v>2558</v>
      </c>
      <c r="E2572" s="20">
        <v>4.75</v>
      </c>
      <c r="F2572">
        <v>3129</v>
      </c>
    </row>
    <row r="2573" spans="1:6" hidden="1" x14ac:dyDescent="0.3">
      <c r="A2573">
        <v>6058180</v>
      </c>
      <c r="B2573" s="19" t="s">
        <v>2559</v>
      </c>
      <c r="E2573" s="20">
        <v>4.18</v>
      </c>
      <c r="F2573">
        <v>3130</v>
      </c>
    </row>
    <row r="2574" spans="1:6" hidden="1" x14ac:dyDescent="0.3">
      <c r="A2574">
        <v>6058179</v>
      </c>
      <c r="B2574" s="19" t="s">
        <v>2560</v>
      </c>
      <c r="E2574" s="20">
        <v>3.58</v>
      </c>
      <c r="F2574">
        <v>3131</v>
      </c>
    </row>
    <row r="2575" spans="1:6" hidden="1" x14ac:dyDescent="0.3">
      <c r="A2575">
        <v>6058178</v>
      </c>
      <c r="B2575" s="19" t="s">
        <v>2561</v>
      </c>
      <c r="E2575" s="20">
        <v>2.69</v>
      </c>
      <c r="F2575">
        <v>3132</v>
      </c>
    </row>
    <row r="2576" spans="1:6" hidden="1" x14ac:dyDescent="0.3">
      <c r="A2576">
        <v>6057697</v>
      </c>
      <c r="B2576" s="19" t="s">
        <v>2562</v>
      </c>
      <c r="E2576" s="20">
        <v>65.53</v>
      </c>
      <c r="F2576">
        <v>3133</v>
      </c>
    </row>
    <row r="2577" spans="1:6" hidden="1" x14ac:dyDescent="0.3">
      <c r="A2577">
        <v>6057696</v>
      </c>
      <c r="B2577" s="19" t="s">
        <v>2563</v>
      </c>
      <c r="E2577" s="20">
        <v>65.53</v>
      </c>
      <c r="F2577">
        <v>3134</v>
      </c>
    </row>
    <row r="2578" spans="1:6" hidden="1" x14ac:dyDescent="0.3">
      <c r="A2578">
        <v>6057695</v>
      </c>
      <c r="B2578" s="19" t="s">
        <v>2564</v>
      </c>
      <c r="E2578" s="20">
        <v>65.53</v>
      </c>
      <c r="F2578">
        <v>3135</v>
      </c>
    </row>
    <row r="2579" spans="1:6" hidden="1" x14ac:dyDescent="0.3">
      <c r="A2579">
        <v>6057694</v>
      </c>
      <c r="B2579" s="19" t="s">
        <v>2565</v>
      </c>
      <c r="E2579" s="20">
        <v>26.81</v>
      </c>
      <c r="F2579">
        <v>3136</v>
      </c>
    </row>
    <row r="2580" spans="1:6" hidden="1" x14ac:dyDescent="0.3">
      <c r="A2580">
        <v>6057693</v>
      </c>
      <c r="B2580" s="19" t="s">
        <v>2566</v>
      </c>
      <c r="E2580" s="20">
        <v>26.81</v>
      </c>
      <c r="F2580">
        <v>3137</v>
      </c>
    </row>
    <row r="2581" spans="1:6" hidden="1" x14ac:dyDescent="0.3">
      <c r="A2581">
        <v>6057692</v>
      </c>
      <c r="B2581" s="19" t="s">
        <v>2567</v>
      </c>
      <c r="E2581" s="20">
        <v>26.81</v>
      </c>
      <c r="F2581">
        <v>3138</v>
      </c>
    </row>
    <row r="2582" spans="1:6" hidden="1" x14ac:dyDescent="0.3">
      <c r="A2582">
        <v>6057430</v>
      </c>
      <c r="B2582" s="19" t="s">
        <v>2568</v>
      </c>
      <c r="E2582" s="20">
        <v>10.28</v>
      </c>
      <c r="F2582">
        <v>3139</v>
      </c>
    </row>
    <row r="2583" spans="1:6" hidden="1" x14ac:dyDescent="0.3">
      <c r="A2583">
        <v>6057429</v>
      </c>
      <c r="B2583" s="19" t="s">
        <v>2569</v>
      </c>
      <c r="E2583" s="20">
        <v>8</v>
      </c>
      <c r="F2583">
        <v>3140</v>
      </c>
    </row>
    <row r="2584" spans="1:6" hidden="1" x14ac:dyDescent="0.3">
      <c r="A2584">
        <v>6062079</v>
      </c>
      <c r="B2584" s="19" t="s">
        <v>2570</v>
      </c>
      <c r="E2584" s="20">
        <v>82.4</v>
      </c>
      <c r="F2584">
        <v>3141</v>
      </c>
    </row>
    <row r="2585" spans="1:6" hidden="1" x14ac:dyDescent="0.3">
      <c r="A2585">
        <v>6062078</v>
      </c>
      <c r="B2585" s="19" t="s">
        <v>2571</v>
      </c>
      <c r="E2585" s="20">
        <v>10.3</v>
      </c>
      <c r="F2585">
        <v>3142</v>
      </c>
    </row>
    <row r="2586" spans="1:6" hidden="1" x14ac:dyDescent="0.3">
      <c r="A2586">
        <v>6062077</v>
      </c>
      <c r="B2586" s="19" t="s">
        <v>2572</v>
      </c>
      <c r="E2586" s="20">
        <v>12.36</v>
      </c>
      <c r="F2586">
        <v>3143</v>
      </c>
    </row>
    <row r="2587" spans="1:6" hidden="1" x14ac:dyDescent="0.3">
      <c r="A2587">
        <v>6062076</v>
      </c>
      <c r="B2587" s="19" t="s">
        <v>2573</v>
      </c>
      <c r="E2587" s="20">
        <v>15.45</v>
      </c>
      <c r="F2587">
        <v>3144</v>
      </c>
    </row>
    <row r="2588" spans="1:6" hidden="1" x14ac:dyDescent="0.3">
      <c r="A2588">
        <v>6062075</v>
      </c>
      <c r="B2588" s="19" t="s">
        <v>2574</v>
      </c>
      <c r="E2588" s="20">
        <v>9.27</v>
      </c>
      <c r="F2588">
        <v>3145</v>
      </c>
    </row>
    <row r="2589" spans="1:6" hidden="1" x14ac:dyDescent="0.3">
      <c r="A2589">
        <v>6062059</v>
      </c>
      <c r="B2589" s="19" t="s">
        <v>2575</v>
      </c>
      <c r="E2589" s="20">
        <v>11.05</v>
      </c>
      <c r="F2589">
        <v>3146</v>
      </c>
    </row>
    <row r="2590" spans="1:6" hidden="1" x14ac:dyDescent="0.3">
      <c r="A2590">
        <v>6062058</v>
      </c>
      <c r="B2590" s="19" t="s">
        <v>2576</v>
      </c>
      <c r="E2590" s="20">
        <v>10.38</v>
      </c>
      <c r="F2590">
        <v>3147</v>
      </c>
    </row>
    <row r="2591" spans="1:6" hidden="1" x14ac:dyDescent="0.3">
      <c r="A2591">
        <v>6062057</v>
      </c>
      <c r="B2591" s="19" t="s">
        <v>2577</v>
      </c>
      <c r="E2591" s="20">
        <v>9.73</v>
      </c>
      <c r="F2591">
        <v>3148</v>
      </c>
    </row>
    <row r="2592" spans="1:6" hidden="1" x14ac:dyDescent="0.3">
      <c r="A2592">
        <v>6062056</v>
      </c>
      <c r="B2592" s="19" t="s">
        <v>2578</v>
      </c>
      <c r="E2592" s="20">
        <v>9.8800000000000008</v>
      </c>
      <c r="F2592">
        <v>3149</v>
      </c>
    </row>
    <row r="2593" spans="1:6" hidden="1" x14ac:dyDescent="0.3">
      <c r="A2593">
        <v>6062055</v>
      </c>
      <c r="B2593" s="19" t="s">
        <v>2579</v>
      </c>
      <c r="E2593" s="20">
        <v>9.31</v>
      </c>
      <c r="F2593">
        <v>3150</v>
      </c>
    </row>
    <row r="2594" spans="1:6" hidden="1" x14ac:dyDescent="0.3">
      <c r="A2594">
        <v>6062054</v>
      </c>
      <c r="B2594" s="19" t="s">
        <v>2580</v>
      </c>
      <c r="E2594" s="20">
        <v>8.69</v>
      </c>
      <c r="F2594">
        <v>3151</v>
      </c>
    </row>
    <row r="2595" spans="1:6" hidden="1" x14ac:dyDescent="0.3">
      <c r="A2595">
        <v>6062053</v>
      </c>
      <c r="B2595" s="19" t="s">
        <v>2581</v>
      </c>
      <c r="E2595" s="20">
        <v>6.18</v>
      </c>
      <c r="F2595">
        <v>3152</v>
      </c>
    </row>
    <row r="2596" spans="1:6" hidden="1" x14ac:dyDescent="0.3">
      <c r="A2596">
        <v>6062052</v>
      </c>
      <c r="B2596" s="19" t="s">
        <v>2582</v>
      </c>
      <c r="E2596" s="20">
        <v>5.15</v>
      </c>
      <c r="F2596">
        <v>3153</v>
      </c>
    </row>
    <row r="2597" spans="1:6" hidden="1" x14ac:dyDescent="0.3">
      <c r="A2597">
        <v>6062051</v>
      </c>
      <c r="B2597" s="19" t="s">
        <v>2583</v>
      </c>
      <c r="E2597" s="20">
        <v>23.18</v>
      </c>
      <c r="F2597">
        <v>3154</v>
      </c>
    </row>
    <row r="2598" spans="1:6" hidden="1" x14ac:dyDescent="0.3">
      <c r="A2598">
        <v>6062021</v>
      </c>
      <c r="B2598" s="19" t="s">
        <v>2584</v>
      </c>
      <c r="E2598" s="20">
        <v>7.9</v>
      </c>
      <c r="F2598">
        <v>3155</v>
      </c>
    </row>
    <row r="2599" spans="1:6" hidden="1" x14ac:dyDescent="0.3">
      <c r="A2599">
        <v>6060971</v>
      </c>
      <c r="B2599" s="19" t="s">
        <v>2585</v>
      </c>
      <c r="E2599" s="20">
        <v>7.11</v>
      </c>
      <c r="F2599">
        <v>3156</v>
      </c>
    </row>
    <row r="2600" spans="1:6" hidden="1" x14ac:dyDescent="0.3">
      <c r="A2600">
        <v>6060970</v>
      </c>
      <c r="B2600" s="19" t="s">
        <v>2586</v>
      </c>
      <c r="E2600" s="20">
        <v>8.5</v>
      </c>
      <c r="F2600">
        <v>3157</v>
      </c>
    </row>
    <row r="2601" spans="1:6" hidden="1" x14ac:dyDescent="0.3">
      <c r="A2601">
        <v>6060930</v>
      </c>
      <c r="B2601" s="19" t="s">
        <v>2587</v>
      </c>
      <c r="E2601" s="20">
        <v>6.77</v>
      </c>
      <c r="F2601">
        <v>3158</v>
      </c>
    </row>
    <row r="2602" spans="1:6" hidden="1" x14ac:dyDescent="0.3">
      <c r="A2602">
        <v>6060929</v>
      </c>
      <c r="B2602" s="19" t="s">
        <v>2588</v>
      </c>
      <c r="E2602" s="20">
        <v>4.3</v>
      </c>
      <c r="F2602">
        <v>3159</v>
      </c>
    </row>
    <row r="2603" spans="1:6" hidden="1" x14ac:dyDescent="0.3">
      <c r="A2603">
        <v>6060676</v>
      </c>
      <c r="B2603" s="19" t="s">
        <v>2589</v>
      </c>
      <c r="E2603" s="20">
        <v>4.28</v>
      </c>
      <c r="F2603">
        <v>3160</v>
      </c>
    </row>
    <row r="2604" spans="1:6" hidden="1" x14ac:dyDescent="0.3">
      <c r="A2604">
        <v>6060675</v>
      </c>
      <c r="B2604" s="19" t="s">
        <v>2590</v>
      </c>
      <c r="E2604" s="20">
        <v>2.2799999999999998</v>
      </c>
      <c r="F2604">
        <v>3161</v>
      </c>
    </row>
    <row r="2605" spans="1:6" hidden="1" x14ac:dyDescent="0.3">
      <c r="A2605">
        <v>6060674</v>
      </c>
      <c r="B2605" s="19" t="s">
        <v>2591</v>
      </c>
      <c r="E2605" s="20">
        <v>28.58</v>
      </c>
      <c r="F2605">
        <v>3162</v>
      </c>
    </row>
    <row r="2606" spans="1:6" hidden="1" x14ac:dyDescent="0.3">
      <c r="A2606">
        <v>6060673</v>
      </c>
      <c r="B2606" s="19" t="s">
        <v>2592</v>
      </c>
      <c r="E2606" s="20">
        <v>11.43</v>
      </c>
      <c r="F2606">
        <v>3163</v>
      </c>
    </row>
    <row r="2607" spans="1:6" hidden="1" x14ac:dyDescent="0.3">
      <c r="A2607">
        <v>6060672</v>
      </c>
      <c r="B2607" s="19" t="s">
        <v>2593</v>
      </c>
      <c r="E2607" s="20">
        <v>9.15</v>
      </c>
      <c r="F2607">
        <v>3164</v>
      </c>
    </row>
    <row r="2608" spans="1:6" hidden="1" x14ac:dyDescent="0.3">
      <c r="A2608">
        <v>6060671</v>
      </c>
      <c r="B2608" s="19" t="s">
        <v>2594</v>
      </c>
      <c r="E2608" s="20">
        <v>6.86</v>
      </c>
      <c r="F2608">
        <v>3165</v>
      </c>
    </row>
    <row r="2609" spans="1:6" hidden="1" x14ac:dyDescent="0.3">
      <c r="A2609">
        <v>6060629</v>
      </c>
      <c r="B2609" s="19" t="s">
        <v>2595</v>
      </c>
      <c r="E2609" s="20">
        <v>5.44</v>
      </c>
      <c r="F2609">
        <v>3166</v>
      </c>
    </row>
    <row r="2610" spans="1:6" hidden="1" x14ac:dyDescent="0.3">
      <c r="A2610">
        <v>6060628</v>
      </c>
      <c r="B2610" s="19" t="s">
        <v>2596</v>
      </c>
      <c r="E2610" s="20">
        <v>4</v>
      </c>
      <c r="F2610">
        <v>3167</v>
      </c>
    </row>
    <row r="2611" spans="1:6" hidden="1" x14ac:dyDescent="0.3">
      <c r="A2611">
        <v>6060627</v>
      </c>
      <c r="B2611" s="19" t="s">
        <v>2597</v>
      </c>
      <c r="E2611" s="20">
        <v>4</v>
      </c>
      <c r="F2611">
        <v>3168</v>
      </c>
    </row>
    <row r="2612" spans="1:6" hidden="1" x14ac:dyDescent="0.3">
      <c r="A2612">
        <v>6060626</v>
      </c>
      <c r="B2612" s="19" t="s">
        <v>2598</v>
      </c>
      <c r="E2612" s="20">
        <v>4</v>
      </c>
      <c r="F2612">
        <v>3169</v>
      </c>
    </row>
    <row r="2613" spans="1:6" hidden="1" x14ac:dyDescent="0.3">
      <c r="A2613">
        <v>6060625</v>
      </c>
      <c r="B2613" s="19" t="s">
        <v>2599</v>
      </c>
      <c r="E2613" s="20">
        <v>10.28</v>
      </c>
      <c r="F2613">
        <v>3170</v>
      </c>
    </row>
    <row r="2614" spans="1:6" hidden="1" x14ac:dyDescent="0.3">
      <c r="A2614">
        <v>6055912</v>
      </c>
      <c r="B2614" s="19" t="s">
        <v>109</v>
      </c>
      <c r="E2614" s="20">
        <v>7.26</v>
      </c>
      <c r="F2614">
        <v>641</v>
      </c>
    </row>
    <row r="2615" spans="1:6" hidden="1" x14ac:dyDescent="0.3">
      <c r="A2615">
        <v>6055710</v>
      </c>
      <c r="B2615" s="19" t="s">
        <v>2600</v>
      </c>
      <c r="E2615" s="20">
        <v>5.97</v>
      </c>
      <c r="F2615">
        <v>3171</v>
      </c>
    </row>
    <row r="2616" spans="1:6" hidden="1" x14ac:dyDescent="0.3">
      <c r="A2616">
        <v>6055703</v>
      </c>
      <c r="B2616" s="19" t="s">
        <v>110</v>
      </c>
      <c r="E2616" s="20">
        <v>7.39</v>
      </c>
      <c r="F2616">
        <v>642</v>
      </c>
    </row>
    <row r="2617" spans="1:6" hidden="1" x14ac:dyDescent="0.3">
      <c r="A2617">
        <v>6055702</v>
      </c>
      <c r="B2617" s="19" t="s">
        <v>111</v>
      </c>
      <c r="E2617" s="20">
        <v>6.3</v>
      </c>
      <c r="F2617">
        <v>643</v>
      </c>
    </row>
    <row r="2618" spans="1:6" hidden="1" x14ac:dyDescent="0.3">
      <c r="A2618">
        <v>6055701</v>
      </c>
      <c r="B2618" s="19" t="s">
        <v>112</v>
      </c>
      <c r="E2618" s="20">
        <v>5.2</v>
      </c>
      <c r="F2618">
        <v>644</v>
      </c>
    </row>
    <row r="2619" spans="1:6" hidden="1" x14ac:dyDescent="0.3">
      <c r="A2619">
        <v>6055700</v>
      </c>
      <c r="B2619" s="19" t="s">
        <v>113</v>
      </c>
      <c r="E2619" s="20">
        <v>7.39</v>
      </c>
      <c r="F2619">
        <v>645</v>
      </c>
    </row>
    <row r="2620" spans="1:6" hidden="1" x14ac:dyDescent="0.3">
      <c r="A2620">
        <v>6055699</v>
      </c>
      <c r="B2620" s="19" t="s">
        <v>114</v>
      </c>
      <c r="E2620" s="20">
        <v>6.3</v>
      </c>
      <c r="F2620">
        <v>646</v>
      </c>
    </row>
    <row r="2621" spans="1:6" hidden="1" x14ac:dyDescent="0.3">
      <c r="A2621">
        <v>6055698</v>
      </c>
      <c r="B2621" s="19" t="s">
        <v>115</v>
      </c>
      <c r="E2621" s="20">
        <v>5.2</v>
      </c>
      <c r="F2621">
        <v>647</v>
      </c>
    </row>
    <row r="2622" spans="1:6" hidden="1" x14ac:dyDescent="0.3">
      <c r="A2622">
        <v>6055696</v>
      </c>
      <c r="B2622" s="19" t="s">
        <v>2601</v>
      </c>
      <c r="E2622" s="20">
        <v>11.33</v>
      </c>
      <c r="F2622">
        <v>3172</v>
      </c>
    </row>
    <row r="2623" spans="1:6" hidden="1" x14ac:dyDescent="0.3">
      <c r="A2623">
        <v>6055695</v>
      </c>
      <c r="B2623" s="19" t="s">
        <v>2602</v>
      </c>
      <c r="E2623" s="20">
        <v>8.93</v>
      </c>
      <c r="F2623">
        <v>3173</v>
      </c>
    </row>
    <row r="2624" spans="1:6" hidden="1" x14ac:dyDescent="0.3">
      <c r="A2624">
        <v>6055694</v>
      </c>
      <c r="B2624" s="19" t="s">
        <v>2603</v>
      </c>
      <c r="E2624" s="20">
        <v>7.13</v>
      </c>
      <c r="F2624">
        <v>3174</v>
      </c>
    </row>
    <row r="2625" spans="1:6" hidden="1" x14ac:dyDescent="0.3">
      <c r="A2625">
        <v>6055632</v>
      </c>
      <c r="B2625" s="19" t="s">
        <v>2604</v>
      </c>
      <c r="E2625" s="20">
        <v>6.23</v>
      </c>
      <c r="F2625">
        <v>3175</v>
      </c>
    </row>
    <row r="2626" spans="1:6" hidden="1" x14ac:dyDescent="0.3">
      <c r="A2626">
        <v>6055631</v>
      </c>
      <c r="B2626" s="19" t="s">
        <v>2605</v>
      </c>
      <c r="E2626" s="20">
        <v>4.99</v>
      </c>
      <c r="F2626">
        <v>3176</v>
      </c>
    </row>
    <row r="2627" spans="1:6" hidden="1" x14ac:dyDescent="0.3">
      <c r="A2627">
        <v>6055630</v>
      </c>
      <c r="B2627" s="19" t="s">
        <v>2606</v>
      </c>
      <c r="E2627" s="20">
        <v>7.49</v>
      </c>
      <c r="F2627">
        <v>3177</v>
      </c>
    </row>
    <row r="2628" spans="1:6" hidden="1" x14ac:dyDescent="0.3">
      <c r="A2628">
        <v>6055629</v>
      </c>
      <c r="B2628" s="19" t="s">
        <v>2607</v>
      </c>
      <c r="E2628" s="20">
        <v>4.99</v>
      </c>
      <c r="F2628">
        <v>3178</v>
      </c>
    </row>
    <row r="2629" spans="1:6" hidden="1" x14ac:dyDescent="0.3">
      <c r="A2629">
        <v>6055628</v>
      </c>
      <c r="B2629" s="19" t="s">
        <v>2608</v>
      </c>
      <c r="E2629" s="20">
        <v>8.7200000000000006</v>
      </c>
      <c r="F2629">
        <v>3179</v>
      </c>
    </row>
    <row r="2630" spans="1:6" hidden="1" x14ac:dyDescent="0.3">
      <c r="A2630">
        <v>6055627</v>
      </c>
      <c r="B2630" s="19" t="s">
        <v>2609</v>
      </c>
      <c r="E2630" s="20">
        <v>7.49</v>
      </c>
      <c r="F2630">
        <v>3180</v>
      </c>
    </row>
    <row r="2631" spans="1:6" hidden="1" x14ac:dyDescent="0.3">
      <c r="A2631">
        <v>6055626</v>
      </c>
      <c r="B2631" s="19" t="s">
        <v>2610</v>
      </c>
      <c r="E2631" s="20">
        <v>7.49</v>
      </c>
      <c r="F2631">
        <v>3181</v>
      </c>
    </row>
    <row r="2632" spans="1:6" hidden="1" x14ac:dyDescent="0.3">
      <c r="A2632">
        <v>6055625</v>
      </c>
      <c r="B2632" s="19" t="s">
        <v>2611</v>
      </c>
      <c r="E2632" s="20">
        <v>6.23</v>
      </c>
      <c r="F2632">
        <v>3182</v>
      </c>
    </row>
    <row r="2633" spans="1:6" hidden="1" x14ac:dyDescent="0.3">
      <c r="A2633">
        <v>6055624</v>
      </c>
      <c r="B2633" s="19" t="s">
        <v>2612</v>
      </c>
      <c r="E2633" s="20">
        <v>3</v>
      </c>
      <c r="F2633">
        <v>3183</v>
      </c>
    </row>
    <row r="2634" spans="1:6" hidden="1" x14ac:dyDescent="0.3">
      <c r="A2634">
        <v>6055622</v>
      </c>
      <c r="B2634" s="19" t="s">
        <v>2613</v>
      </c>
      <c r="E2634" s="20">
        <v>17.47</v>
      </c>
      <c r="F2634">
        <v>3184</v>
      </c>
    </row>
    <row r="2635" spans="1:6" hidden="1" x14ac:dyDescent="0.3">
      <c r="A2635">
        <v>6055620</v>
      </c>
      <c r="B2635" s="19" t="s">
        <v>2614</v>
      </c>
      <c r="E2635" s="20">
        <v>12.46</v>
      </c>
      <c r="F2635">
        <v>3185</v>
      </c>
    </row>
    <row r="2636" spans="1:6" hidden="1" x14ac:dyDescent="0.3">
      <c r="A2636">
        <v>6055619</v>
      </c>
      <c r="B2636" s="19" t="s">
        <v>2615</v>
      </c>
      <c r="E2636" s="20">
        <v>8.7200000000000006</v>
      </c>
      <c r="F2636">
        <v>3186</v>
      </c>
    </row>
    <row r="2637" spans="1:6" hidden="1" x14ac:dyDescent="0.3">
      <c r="A2637">
        <v>6055618</v>
      </c>
      <c r="B2637" s="19" t="s">
        <v>2616</v>
      </c>
      <c r="E2637" s="20">
        <v>7.49</v>
      </c>
      <c r="F2637">
        <v>3187</v>
      </c>
    </row>
    <row r="2638" spans="1:6" hidden="1" x14ac:dyDescent="0.3">
      <c r="A2638">
        <v>6055518</v>
      </c>
      <c r="B2638" s="19" t="s">
        <v>2617</v>
      </c>
      <c r="E2638" s="20">
        <v>11.91</v>
      </c>
      <c r="F2638">
        <v>3188</v>
      </c>
    </row>
    <row r="2639" spans="1:6" hidden="1" x14ac:dyDescent="0.3">
      <c r="A2639">
        <v>6055517</v>
      </c>
      <c r="B2639" s="19" t="s">
        <v>2618</v>
      </c>
      <c r="E2639" s="20">
        <v>10.11</v>
      </c>
      <c r="F2639">
        <v>3189</v>
      </c>
    </row>
    <row r="2640" spans="1:6" hidden="1" x14ac:dyDescent="0.3">
      <c r="A2640">
        <v>6055516</v>
      </c>
      <c r="B2640" s="19" t="s">
        <v>2619</v>
      </c>
      <c r="E2640" s="20">
        <v>8.33</v>
      </c>
      <c r="F2640">
        <v>3190</v>
      </c>
    </row>
    <row r="2641" spans="1:6" hidden="1" x14ac:dyDescent="0.3">
      <c r="A2641">
        <v>6055515</v>
      </c>
      <c r="B2641" s="19" t="s">
        <v>2620</v>
      </c>
      <c r="E2641" s="20">
        <v>11.91</v>
      </c>
      <c r="F2641">
        <v>3191</v>
      </c>
    </row>
    <row r="2642" spans="1:6" hidden="1" x14ac:dyDescent="0.3">
      <c r="A2642">
        <v>6055514</v>
      </c>
      <c r="B2642" s="19" t="s">
        <v>2621</v>
      </c>
      <c r="E2642" s="20">
        <v>10.11</v>
      </c>
      <c r="F2642">
        <v>3192</v>
      </c>
    </row>
    <row r="2643" spans="1:6" hidden="1" x14ac:dyDescent="0.3">
      <c r="A2643">
        <v>6055513</v>
      </c>
      <c r="B2643" s="19" t="s">
        <v>2622</v>
      </c>
      <c r="E2643" s="20">
        <v>8.33</v>
      </c>
      <c r="F2643">
        <v>3193</v>
      </c>
    </row>
    <row r="2644" spans="1:6" hidden="1" x14ac:dyDescent="0.3">
      <c r="A2644">
        <v>6057428</v>
      </c>
      <c r="B2644" s="19" t="s">
        <v>2623</v>
      </c>
      <c r="E2644" s="20">
        <v>5.72</v>
      </c>
      <c r="F2644">
        <v>3194</v>
      </c>
    </row>
    <row r="2645" spans="1:6" hidden="1" x14ac:dyDescent="0.3">
      <c r="A2645">
        <v>6057426</v>
      </c>
      <c r="B2645" s="19" t="s">
        <v>2624</v>
      </c>
      <c r="E2645" s="20">
        <v>10.28</v>
      </c>
      <c r="F2645">
        <v>3195</v>
      </c>
    </row>
    <row r="2646" spans="1:6" hidden="1" x14ac:dyDescent="0.3">
      <c r="A2646">
        <v>6057425</v>
      </c>
      <c r="B2646" s="19" t="s">
        <v>2625</v>
      </c>
      <c r="E2646" s="20">
        <v>8</v>
      </c>
      <c r="F2646">
        <v>3196</v>
      </c>
    </row>
    <row r="2647" spans="1:6" hidden="1" x14ac:dyDescent="0.3">
      <c r="A2647">
        <v>6057424</v>
      </c>
      <c r="B2647" s="19" t="s">
        <v>2626</v>
      </c>
      <c r="E2647" s="20">
        <v>5.72</v>
      </c>
      <c r="F2647">
        <v>3197</v>
      </c>
    </row>
    <row r="2648" spans="1:6" hidden="1" x14ac:dyDescent="0.3">
      <c r="A2648">
        <v>6057423</v>
      </c>
      <c r="B2648" s="19" t="s">
        <v>2627</v>
      </c>
      <c r="E2648" s="20">
        <v>6.55</v>
      </c>
      <c r="F2648">
        <v>3198</v>
      </c>
    </row>
    <row r="2649" spans="1:6" hidden="1" x14ac:dyDescent="0.3">
      <c r="A2649">
        <v>6057422</v>
      </c>
      <c r="B2649" s="19" t="s">
        <v>2628</v>
      </c>
      <c r="E2649" s="20">
        <v>6.55</v>
      </c>
      <c r="F2649">
        <v>3199</v>
      </c>
    </row>
    <row r="2650" spans="1:6" hidden="1" x14ac:dyDescent="0.3">
      <c r="A2650">
        <v>6057421</v>
      </c>
      <c r="B2650" s="19" t="s">
        <v>2629</v>
      </c>
      <c r="E2650" s="20">
        <v>6.55</v>
      </c>
      <c r="F2650">
        <v>3200</v>
      </c>
    </row>
    <row r="2651" spans="1:6" hidden="1" x14ac:dyDescent="0.3">
      <c r="A2651">
        <v>6057420</v>
      </c>
      <c r="B2651" s="19" t="s">
        <v>2630</v>
      </c>
      <c r="E2651" s="20">
        <v>4.18</v>
      </c>
      <c r="F2651">
        <v>3201</v>
      </c>
    </row>
    <row r="2652" spans="1:6" hidden="1" x14ac:dyDescent="0.3">
      <c r="A2652">
        <v>6057419</v>
      </c>
      <c r="B2652" s="19" t="s">
        <v>2631</v>
      </c>
      <c r="E2652" s="20">
        <v>4.18</v>
      </c>
      <c r="F2652">
        <v>3202</v>
      </c>
    </row>
    <row r="2653" spans="1:6" hidden="1" x14ac:dyDescent="0.3">
      <c r="A2653">
        <v>6057418</v>
      </c>
      <c r="B2653" s="19" t="s">
        <v>2632</v>
      </c>
      <c r="E2653" s="20">
        <v>4.18</v>
      </c>
      <c r="F2653">
        <v>3203</v>
      </c>
    </row>
    <row r="2654" spans="1:6" hidden="1" x14ac:dyDescent="0.3">
      <c r="A2654">
        <v>6057417</v>
      </c>
      <c r="B2654" s="19" t="s">
        <v>2633</v>
      </c>
      <c r="E2654" s="20">
        <v>11.93</v>
      </c>
      <c r="F2654">
        <v>3204</v>
      </c>
    </row>
    <row r="2655" spans="1:6" hidden="1" x14ac:dyDescent="0.3">
      <c r="A2655">
        <v>6057416</v>
      </c>
      <c r="B2655" s="19" t="s">
        <v>2634</v>
      </c>
      <c r="E2655" s="20">
        <v>11.93</v>
      </c>
      <c r="F2655">
        <v>3205</v>
      </c>
    </row>
    <row r="2656" spans="1:6" hidden="1" x14ac:dyDescent="0.3">
      <c r="A2656">
        <v>6057414</v>
      </c>
      <c r="B2656" s="19" t="s">
        <v>2635</v>
      </c>
      <c r="E2656" s="20">
        <v>11.93</v>
      </c>
      <c r="F2656">
        <v>3206</v>
      </c>
    </row>
    <row r="2657" spans="1:6" hidden="1" x14ac:dyDescent="0.3">
      <c r="A2657">
        <v>6057413</v>
      </c>
      <c r="B2657" s="19" t="s">
        <v>2636</v>
      </c>
      <c r="E2657" s="20">
        <v>3.58</v>
      </c>
      <c r="F2657">
        <v>3207</v>
      </c>
    </row>
    <row r="2658" spans="1:6" hidden="1" x14ac:dyDescent="0.3">
      <c r="A2658">
        <v>6057410</v>
      </c>
      <c r="B2658" s="19" t="s">
        <v>2637</v>
      </c>
      <c r="E2658" s="20">
        <v>3.58</v>
      </c>
      <c r="F2658">
        <v>3208</v>
      </c>
    </row>
    <row r="2659" spans="1:6" hidden="1" x14ac:dyDescent="0.3">
      <c r="A2659">
        <v>6057350</v>
      </c>
      <c r="B2659" s="19" t="s">
        <v>2638</v>
      </c>
      <c r="E2659" s="20">
        <v>3.58</v>
      </c>
      <c r="F2659">
        <v>3209</v>
      </c>
    </row>
    <row r="2660" spans="1:6" hidden="1" x14ac:dyDescent="0.3">
      <c r="A2660">
        <v>6057226</v>
      </c>
      <c r="B2660" s="19" t="s">
        <v>89</v>
      </c>
      <c r="E2660" s="20">
        <v>5.35</v>
      </c>
      <c r="F2660">
        <v>621</v>
      </c>
    </row>
    <row r="2661" spans="1:6" hidden="1" x14ac:dyDescent="0.3">
      <c r="A2661">
        <v>6056954</v>
      </c>
      <c r="B2661" s="19" t="s">
        <v>2639</v>
      </c>
      <c r="E2661" s="20">
        <v>3.45</v>
      </c>
      <c r="F2661">
        <v>3210</v>
      </c>
    </row>
    <row r="2662" spans="1:6" hidden="1" x14ac:dyDescent="0.3">
      <c r="A2662">
        <v>6056933</v>
      </c>
      <c r="B2662" s="19" t="s">
        <v>2640</v>
      </c>
      <c r="E2662" s="20">
        <v>5.83</v>
      </c>
      <c r="F2662">
        <v>3211</v>
      </c>
    </row>
    <row r="2663" spans="1:6" hidden="1" x14ac:dyDescent="0.3">
      <c r="A2663">
        <v>6056932</v>
      </c>
      <c r="B2663" s="19" t="s">
        <v>2641</v>
      </c>
      <c r="E2663" s="20">
        <v>5.83</v>
      </c>
      <c r="F2663">
        <v>3212</v>
      </c>
    </row>
    <row r="2664" spans="1:6" hidden="1" x14ac:dyDescent="0.3">
      <c r="A2664">
        <v>6056794</v>
      </c>
      <c r="B2664" s="19" t="s">
        <v>2642</v>
      </c>
      <c r="E2664" s="20">
        <v>57.74</v>
      </c>
      <c r="F2664">
        <v>3213</v>
      </c>
    </row>
    <row r="2665" spans="1:6" hidden="1" x14ac:dyDescent="0.3">
      <c r="A2665">
        <v>6056791</v>
      </c>
      <c r="B2665" s="19" t="s">
        <v>90</v>
      </c>
      <c r="E2665" s="20">
        <v>10.71</v>
      </c>
      <c r="F2665">
        <v>622</v>
      </c>
    </row>
    <row r="2666" spans="1:6" hidden="1" x14ac:dyDescent="0.3">
      <c r="A2666">
        <v>6056790</v>
      </c>
      <c r="B2666" s="19" t="s">
        <v>91</v>
      </c>
      <c r="E2666" s="20">
        <v>8.93</v>
      </c>
      <c r="F2666">
        <v>623</v>
      </c>
    </row>
    <row r="2667" spans="1:6" hidden="1" x14ac:dyDescent="0.3">
      <c r="A2667">
        <v>6056789</v>
      </c>
      <c r="B2667" s="19" t="s">
        <v>92</v>
      </c>
      <c r="E2667" s="20">
        <v>7.13</v>
      </c>
      <c r="F2667">
        <v>624</v>
      </c>
    </row>
    <row r="2668" spans="1:6" hidden="1" x14ac:dyDescent="0.3">
      <c r="A2668">
        <v>6056788</v>
      </c>
      <c r="B2668" s="19" t="s">
        <v>93</v>
      </c>
      <c r="E2668" s="20">
        <v>6.54</v>
      </c>
      <c r="F2668">
        <v>625</v>
      </c>
    </row>
    <row r="2669" spans="1:6" hidden="1" x14ac:dyDescent="0.3">
      <c r="A2669">
        <v>6056787</v>
      </c>
      <c r="B2669" s="19" t="s">
        <v>94</v>
      </c>
      <c r="E2669" s="20">
        <v>4.1500000000000004</v>
      </c>
      <c r="F2669">
        <v>626</v>
      </c>
    </row>
    <row r="2670" spans="1:6" hidden="1" x14ac:dyDescent="0.3">
      <c r="A2670">
        <v>6056786</v>
      </c>
      <c r="B2670" s="19" t="s">
        <v>95</v>
      </c>
      <c r="E2670" s="20">
        <v>8.33</v>
      </c>
      <c r="F2670">
        <v>627</v>
      </c>
    </row>
    <row r="2671" spans="1:6" hidden="1" x14ac:dyDescent="0.3">
      <c r="A2671">
        <v>6056785</v>
      </c>
      <c r="B2671" s="19" t="s">
        <v>96</v>
      </c>
      <c r="E2671" s="20">
        <v>7.13</v>
      </c>
      <c r="F2671">
        <v>628</v>
      </c>
    </row>
    <row r="2672" spans="1:6" hidden="1" x14ac:dyDescent="0.3">
      <c r="A2672">
        <v>6056784</v>
      </c>
      <c r="B2672" s="19" t="s">
        <v>97</v>
      </c>
      <c r="E2672" s="20">
        <v>5.94</v>
      </c>
      <c r="F2672">
        <v>629</v>
      </c>
    </row>
    <row r="2673" spans="1:6" hidden="1" x14ac:dyDescent="0.3">
      <c r="A2673">
        <v>6056087</v>
      </c>
      <c r="B2673" s="19" t="s">
        <v>2643</v>
      </c>
      <c r="E2673" s="20">
        <v>16.63</v>
      </c>
      <c r="F2673">
        <v>3214</v>
      </c>
    </row>
    <row r="2674" spans="1:6" hidden="1" x14ac:dyDescent="0.3">
      <c r="A2674">
        <v>6062080</v>
      </c>
      <c r="B2674" s="19" t="s">
        <v>2644</v>
      </c>
      <c r="E2674" s="20">
        <v>41.2</v>
      </c>
      <c r="F2674">
        <v>3215</v>
      </c>
    </row>
    <row r="2675" spans="1:6" hidden="1" x14ac:dyDescent="0.3">
      <c r="A2675">
        <v>6041602</v>
      </c>
      <c r="B2675" s="19" t="s">
        <v>2645</v>
      </c>
      <c r="E2675" s="20">
        <v>3.03</v>
      </c>
      <c r="F2675">
        <v>3216</v>
      </c>
    </row>
    <row r="2676" spans="1:6" hidden="1" x14ac:dyDescent="0.3">
      <c r="A2676">
        <v>6041603</v>
      </c>
      <c r="B2676" s="19" t="s">
        <v>2646</v>
      </c>
      <c r="E2676" s="20">
        <v>30</v>
      </c>
      <c r="F2676">
        <v>3217</v>
      </c>
    </row>
    <row r="2677" spans="1:6" hidden="1" x14ac:dyDescent="0.3">
      <c r="A2677">
        <v>6041604</v>
      </c>
      <c r="B2677" s="19" t="s">
        <v>2647</v>
      </c>
      <c r="E2677" s="20">
        <v>15.67</v>
      </c>
      <c r="F2677">
        <v>3218</v>
      </c>
    </row>
    <row r="2678" spans="1:6" hidden="1" x14ac:dyDescent="0.3">
      <c r="A2678">
        <v>6041605</v>
      </c>
      <c r="B2678" s="19" t="s">
        <v>2648</v>
      </c>
      <c r="E2678" s="20">
        <v>4.75</v>
      </c>
      <c r="F2678">
        <v>3219</v>
      </c>
    </row>
    <row r="2679" spans="1:6" hidden="1" x14ac:dyDescent="0.3">
      <c r="A2679">
        <v>6041619</v>
      </c>
      <c r="B2679" s="19" t="s">
        <v>2649</v>
      </c>
      <c r="E2679" s="20">
        <v>2.44</v>
      </c>
      <c r="F2679">
        <v>3220</v>
      </c>
    </row>
    <row r="2680" spans="1:6" hidden="1" x14ac:dyDescent="0.3">
      <c r="A2680">
        <v>6041620</v>
      </c>
      <c r="B2680" s="19" t="s">
        <v>2650</v>
      </c>
      <c r="E2680" s="20">
        <v>3.72</v>
      </c>
      <c r="F2680">
        <v>3221</v>
      </c>
    </row>
    <row r="2681" spans="1:6" hidden="1" x14ac:dyDescent="0.3">
      <c r="A2681">
        <v>6041621</v>
      </c>
      <c r="B2681" s="19" t="s">
        <v>2651</v>
      </c>
      <c r="E2681" s="20">
        <v>4.96</v>
      </c>
      <c r="F2681">
        <v>3222</v>
      </c>
    </row>
    <row r="2682" spans="1:6" hidden="1" x14ac:dyDescent="0.3">
      <c r="A2682">
        <v>6041623</v>
      </c>
      <c r="B2682" s="19" t="s">
        <v>103</v>
      </c>
      <c r="E2682" s="20">
        <v>3.5</v>
      </c>
      <c r="F2682">
        <v>635</v>
      </c>
    </row>
    <row r="2683" spans="1:6" hidden="1" x14ac:dyDescent="0.3">
      <c r="A2683">
        <v>6041624</v>
      </c>
      <c r="B2683" s="19" t="s">
        <v>104</v>
      </c>
      <c r="E2683" s="20">
        <v>4.75</v>
      </c>
      <c r="F2683">
        <v>636</v>
      </c>
    </row>
    <row r="2684" spans="1:6" hidden="1" x14ac:dyDescent="0.3">
      <c r="A2684">
        <v>6041625</v>
      </c>
      <c r="B2684" s="19" t="s">
        <v>105</v>
      </c>
      <c r="E2684" s="20">
        <v>5.75</v>
      </c>
      <c r="F2684">
        <v>637</v>
      </c>
    </row>
    <row r="2685" spans="1:6" hidden="1" x14ac:dyDescent="0.3">
      <c r="A2685">
        <v>6041626</v>
      </c>
      <c r="B2685" s="19" t="s">
        <v>106</v>
      </c>
      <c r="E2685" s="20">
        <v>4.78</v>
      </c>
      <c r="F2685">
        <v>638</v>
      </c>
    </row>
    <row r="2686" spans="1:6" hidden="1" x14ac:dyDescent="0.3">
      <c r="A2686">
        <v>6041627</v>
      </c>
      <c r="B2686" s="19" t="s">
        <v>107</v>
      </c>
      <c r="E2686" s="20">
        <v>9.5299999999999994</v>
      </c>
      <c r="F2686">
        <v>639</v>
      </c>
    </row>
    <row r="2687" spans="1:6" hidden="1" x14ac:dyDescent="0.3">
      <c r="A2687">
        <v>6041639</v>
      </c>
      <c r="B2687" s="19" t="s">
        <v>2652</v>
      </c>
      <c r="E2687" s="20">
        <v>5.62</v>
      </c>
      <c r="F2687">
        <v>3223</v>
      </c>
    </row>
    <row r="2688" spans="1:6" hidden="1" x14ac:dyDescent="0.3">
      <c r="A2688">
        <v>6041716</v>
      </c>
      <c r="B2688" s="19" t="s">
        <v>2653</v>
      </c>
      <c r="E2688" s="20">
        <v>4.0599999999999996</v>
      </c>
      <c r="F2688">
        <v>3224</v>
      </c>
    </row>
    <row r="2689" spans="1:6" hidden="1" x14ac:dyDescent="0.3">
      <c r="A2689">
        <v>6042349</v>
      </c>
      <c r="B2689" s="19" t="s">
        <v>2654</v>
      </c>
      <c r="E2689" s="20">
        <v>3.64</v>
      </c>
      <c r="F2689">
        <v>3225</v>
      </c>
    </row>
    <row r="2690" spans="1:6" hidden="1" x14ac:dyDescent="0.3">
      <c r="A2690">
        <v>6042829</v>
      </c>
      <c r="B2690" s="19" t="s">
        <v>2655</v>
      </c>
      <c r="E2690" s="20">
        <v>20</v>
      </c>
      <c r="F2690">
        <v>3226</v>
      </c>
    </row>
    <row r="2691" spans="1:6" hidden="1" x14ac:dyDescent="0.3">
      <c r="A2691">
        <v>6042864</v>
      </c>
      <c r="B2691" s="19" t="s">
        <v>2656</v>
      </c>
      <c r="E2691" s="20">
        <v>8.68</v>
      </c>
      <c r="F2691">
        <v>3227</v>
      </c>
    </row>
    <row r="2692" spans="1:6" hidden="1" x14ac:dyDescent="0.3">
      <c r="A2692">
        <v>6043310</v>
      </c>
      <c r="B2692" s="19" t="s">
        <v>2657</v>
      </c>
      <c r="E2692" s="20">
        <v>18.8</v>
      </c>
      <c r="F2692">
        <v>3228</v>
      </c>
    </row>
    <row r="2693" spans="1:6" hidden="1" x14ac:dyDescent="0.3">
      <c r="A2693">
        <v>6043825</v>
      </c>
      <c r="B2693" s="19" t="s">
        <v>2658</v>
      </c>
      <c r="E2693" s="20">
        <v>4.47</v>
      </c>
      <c r="F2693">
        <v>3229</v>
      </c>
    </row>
    <row r="2694" spans="1:6" hidden="1" x14ac:dyDescent="0.3">
      <c r="A2694">
        <v>6046736</v>
      </c>
      <c r="B2694" s="19" t="s">
        <v>2659</v>
      </c>
      <c r="E2694" s="20">
        <v>7.9</v>
      </c>
      <c r="F2694">
        <v>3230</v>
      </c>
    </row>
    <row r="2695" spans="1:6" hidden="1" x14ac:dyDescent="0.3">
      <c r="A2695">
        <v>6046776</v>
      </c>
      <c r="B2695" s="19" t="s">
        <v>2660</v>
      </c>
      <c r="E2695" s="20">
        <v>34.549999999999997</v>
      </c>
      <c r="F2695">
        <v>3231</v>
      </c>
    </row>
    <row r="2696" spans="1:6" hidden="1" x14ac:dyDescent="0.3">
      <c r="A2696">
        <v>6047026</v>
      </c>
      <c r="B2696" s="19" t="s">
        <v>2661</v>
      </c>
      <c r="E2696" s="20">
        <v>7.77</v>
      </c>
      <c r="F2696">
        <v>3232</v>
      </c>
    </row>
    <row r="2697" spans="1:6" hidden="1" x14ac:dyDescent="0.3">
      <c r="A2697">
        <v>6047027</v>
      </c>
      <c r="B2697" s="19" t="s">
        <v>2662</v>
      </c>
      <c r="E2697" s="20">
        <v>5.82</v>
      </c>
      <c r="F2697">
        <v>3233</v>
      </c>
    </row>
    <row r="2698" spans="1:6" hidden="1" x14ac:dyDescent="0.3">
      <c r="A2698">
        <v>6047028</v>
      </c>
      <c r="B2698" s="19" t="s">
        <v>2663</v>
      </c>
      <c r="E2698" s="20">
        <v>4.75</v>
      </c>
      <c r="F2698">
        <v>3234</v>
      </c>
    </row>
    <row r="2699" spans="1:6" hidden="1" x14ac:dyDescent="0.3">
      <c r="A2699">
        <v>6047360</v>
      </c>
      <c r="B2699" s="19" t="s">
        <v>108</v>
      </c>
      <c r="E2699" s="20">
        <v>3.5</v>
      </c>
      <c r="F2699">
        <v>640</v>
      </c>
    </row>
    <row r="2700" spans="1:6" hidden="1" x14ac:dyDescent="0.3">
      <c r="A2700">
        <v>6047361</v>
      </c>
      <c r="B2700" s="19" t="s">
        <v>118</v>
      </c>
      <c r="E2700" s="20">
        <v>4.75</v>
      </c>
      <c r="F2700">
        <v>650</v>
      </c>
    </row>
    <row r="2701" spans="1:6" hidden="1" x14ac:dyDescent="0.3">
      <c r="A2701">
        <v>6047362</v>
      </c>
      <c r="B2701" s="19" t="s">
        <v>117</v>
      </c>
      <c r="E2701" s="20">
        <v>5.75</v>
      </c>
      <c r="F2701">
        <v>649</v>
      </c>
    </row>
    <row r="2702" spans="1:6" hidden="1" x14ac:dyDescent="0.3">
      <c r="A2702">
        <v>6048906</v>
      </c>
      <c r="B2702" s="19" t="s">
        <v>2664</v>
      </c>
      <c r="E2702" s="20">
        <v>30.28</v>
      </c>
      <c r="F2702">
        <v>3235</v>
      </c>
    </row>
    <row r="2703" spans="1:6" hidden="1" x14ac:dyDescent="0.3">
      <c r="A2703">
        <v>6049564</v>
      </c>
      <c r="B2703" s="19" t="s">
        <v>2665</v>
      </c>
      <c r="E2703" s="20">
        <v>17.170000000000002</v>
      </c>
      <c r="F2703">
        <v>3236</v>
      </c>
    </row>
    <row r="2704" spans="1:6" hidden="1" x14ac:dyDescent="0.3">
      <c r="A2704">
        <v>6049691</v>
      </c>
      <c r="B2704" s="19" t="s">
        <v>2666</v>
      </c>
      <c r="E2704" s="20">
        <v>19.98</v>
      </c>
      <c r="F2704">
        <v>3237</v>
      </c>
    </row>
    <row r="2705" spans="1:6" hidden="1" x14ac:dyDescent="0.3">
      <c r="A2705">
        <v>6040800</v>
      </c>
      <c r="B2705" s="19" t="s">
        <v>2667</v>
      </c>
      <c r="E2705" s="20">
        <v>6.92</v>
      </c>
      <c r="F2705">
        <v>3238</v>
      </c>
    </row>
    <row r="2706" spans="1:6" hidden="1" x14ac:dyDescent="0.3">
      <c r="A2706">
        <v>6040801</v>
      </c>
      <c r="B2706" s="19" t="s">
        <v>2668</v>
      </c>
      <c r="E2706" s="20">
        <v>8.14</v>
      </c>
      <c r="F2706">
        <v>3239</v>
      </c>
    </row>
    <row r="2707" spans="1:6" hidden="1" x14ac:dyDescent="0.3">
      <c r="A2707">
        <v>6040803</v>
      </c>
      <c r="B2707" s="19" t="s">
        <v>2669</v>
      </c>
      <c r="E2707" s="20">
        <v>10.36</v>
      </c>
      <c r="F2707">
        <v>3240</v>
      </c>
    </row>
    <row r="2708" spans="1:6" hidden="1" x14ac:dyDescent="0.3">
      <c r="A2708">
        <v>6040804</v>
      </c>
      <c r="B2708" s="19" t="s">
        <v>2670</v>
      </c>
      <c r="E2708" s="20">
        <v>50.34</v>
      </c>
      <c r="F2708">
        <v>3241</v>
      </c>
    </row>
    <row r="2709" spans="1:6" hidden="1" x14ac:dyDescent="0.3">
      <c r="A2709">
        <v>6040805</v>
      </c>
      <c r="B2709" s="19" t="s">
        <v>2671</v>
      </c>
      <c r="E2709" s="20">
        <v>7.54</v>
      </c>
      <c r="F2709">
        <v>3242</v>
      </c>
    </row>
    <row r="2710" spans="1:6" hidden="1" x14ac:dyDescent="0.3">
      <c r="A2710">
        <v>6040923</v>
      </c>
      <c r="B2710" s="19" t="s">
        <v>2672</v>
      </c>
      <c r="E2710" s="20">
        <v>5.82</v>
      </c>
      <c r="F2710">
        <v>3243</v>
      </c>
    </row>
    <row r="2711" spans="1:6" hidden="1" x14ac:dyDescent="0.3">
      <c r="A2711">
        <v>6040924</v>
      </c>
      <c r="B2711" s="19" t="s">
        <v>2673</v>
      </c>
      <c r="E2711" s="20">
        <v>4.1100000000000003</v>
      </c>
      <c r="F2711">
        <v>3244</v>
      </c>
    </row>
    <row r="2712" spans="1:6" hidden="1" x14ac:dyDescent="0.3">
      <c r="A2712">
        <v>6040925</v>
      </c>
      <c r="B2712" s="19" t="s">
        <v>2674</v>
      </c>
      <c r="E2712" s="20">
        <v>5.82</v>
      </c>
      <c r="F2712">
        <v>3245</v>
      </c>
    </row>
    <row r="2713" spans="1:6" hidden="1" x14ac:dyDescent="0.3">
      <c r="A2713">
        <v>6040926</v>
      </c>
      <c r="B2713" s="19" t="s">
        <v>2675</v>
      </c>
      <c r="E2713" s="20">
        <v>6.46</v>
      </c>
      <c r="F2713">
        <v>3246</v>
      </c>
    </row>
    <row r="2714" spans="1:6" hidden="1" x14ac:dyDescent="0.3">
      <c r="A2714">
        <v>6041124</v>
      </c>
      <c r="B2714" s="19" t="s">
        <v>98</v>
      </c>
      <c r="E2714" s="20">
        <v>3.22</v>
      </c>
      <c r="F2714">
        <v>630</v>
      </c>
    </row>
    <row r="2715" spans="1:6" hidden="1" x14ac:dyDescent="0.3">
      <c r="A2715">
        <v>6041125</v>
      </c>
      <c r="B2715" s="19" t="s">
        <v>99</v>
      </c>
      <c r="E2715" s="20">
        <v>3.66</v>
      </c>
      <c r="F2715">
        <v>631</v>
      </c>
    </row>
    <row r="2716" spans="1:6" hidden="1" x14ac:dyDescent="0.3">
      <c r="A2716">
        <v>6041126</v>
      </c>
      <c r="B2716" s="19" t="s">
        <v>100</v>
      </c>
      <c r="E2716" s="20">
        <v>1.33</v>
      </c>
      <c r="F2716">
        <v>632</v>
      </c>
    </row>
    <row r="2717" spans="1:6" hidden="1" x14ac:dyDescent="0.3">
      <c r="A2717">
        <v>6041127</v>
      </c>
      <c r="B2717" s="19" t="s">
        <v>2676</v>
      </c>
      <c r="E2717" s="20">
        <v>3.33</v>
      </c>
      <c r="F2717">
        <v>3247</v>
      </c>
    </row>
    <row r="2718" spans="1:6" hidden="1" x14ac:dyDescent="0.3">
      <c r="A2718">
        <v>6041128</v>
      </c>
      <c r="B2718" s="19" t="s">
        <v>2677</v>
      </c>
      <c r="E2718" s="20">
        <v>3.41</v>
      </c>
      <c r="F2718">
        <v>3248</v>
      </c>
    </row>
    <row r="2719" spans="1:6" hidden="1" x14ac:dyDescent="0.3">
      <c r="A2719">
        <v>6041129</v>
      </c>
      <c r="B2719" s="19" t="s">
        <v>2678</v>
      </c>
      <c r="E2719" s="20">
        <v>5.25</v>
      </c>
      <c r="F2719">
        <v>3249</v>
      </c>
    </row>
    <row r="2720" spans="1:6" hidden="1" x14ac:dyDescent="0.3">
      <c r="A2720">
        <v>6041130</v>
      </c>
      <c r="B2720" s="19" t="s">
        <v>2679</v>
      </c>
      <c r="E2720" s="20">
        <v>7.34</v>
      </c>
      <c r="F2720">
        <v>3250</v>
      </c>
    </row>
    <row r="2721" spans="1:6" hidden="1" x14ac:dyDescent="0.3">
      <c r="A2721">
        <v>6041131</v>
      </c>
      <c r="B2721" s="19" t="s">
        <v>2680</v>
      </c>
      <c r="E2721" s="20">
        <v>9.2899999999999991</v>
      </c>
      <c r="F2721">
        <v>3251</v>
      </c>
    </row>
    <row r="2722" spans="1:6" hidden="1" x14ac:dyDescent="0.3">
      <c r="A2722">
        <v>6041132</v>
      </c>
      <c r="B2722" s="19" t="s">
        <v>101</v>
      </c>
      <c r="E2722" s="20">
        <v>1.39</v>
      </c>
      <c r="F2722">
        <v>633</v>
      </c>
    </row>
    <row r="2723" spans="1:6" hidden="1" x14ac:dyDescent="0.3">
      <c r="A2723">
        <v>6041133</v>
      </c>
      <c r="B2723" s="19" t="s">
        <v>102</v>
      </c>
      <c r="E2723" s="20">
        <v>3.79</v>
      </c>
      <c r="F2723">
        <v>634</v>
      </c>
    </row>
    <row r="2724" spans="1:6" hidden="1" x14ac:dyDescent="0.3">
      <c r="A2724">
        <v>6041440</v>
      </c>
      <c r="B2724" s="19" t="s">
        <v>2681</v>
      </c>
      <c r="E2724" s="20">
        <v>5.1100000000000003</v>
      </c>
      <c r="F2724">
        <v>3252</v>
      </c>
    </row>
    <row r="2725" spans="1:6" hidden="1" x14ac:dyDescent="0.3">
      <c r="A2725">
        <v>6041441</v>
      </c>
      <c r="B2725" s="19" t="s">
        <v>2682</v>
      </c>
      <c r="E2725" s="20">
        <v>3.92</v>
      </c>
      <c r="F2725">
        <v>3253</v>
      </c>
    </row>
    <row r="2726" spans="1:6" hidden="1" x14ac:dyDescent="0.3">
      <c r="A2726">
        <v>6041442</v>
      </c>
      <c r="B2726" s="19" t="s">
        <v>2683</v>
      </c>
      <c r="E2726" s="20">
        <v>5.1100000000000003</v>
      </c>
      <c r="F2726">
        <v>3254</v>
      </c>
    </row>
    <row r="2727" spans="1:6" hidden="1" x14ac:dyDescent="0.3">
      <c r="A2727">
        <v>6041443</v>
      </c>
      <c r="B2727" s="19" t="s">
        <v>2684</v>
      </c>
      <c r="E2727" s="20">
        <v>2.42</v>
      </c>
      <c r="F2727">
        <v>3255</v>
      </c>
    </row>
    <row r="2728" spans="1:6" hidden="1" x14ac:dyDescent="0.3">
      <c r="A2728">
        <v>6041445</v>
      </c>
      <c r="B2728" s="19" t="s">
        <v>2685</v>
      </c>
      <c r="E2728" s="20">
        <v>15.59</v>
      </c>
      <c r="F2728">
        <v>3256</v>
      </c>
    </row>
    <row r="2729" spans="1:6" hidden="1" x14ac:dyDescent="0.3">
      <c r="A2729">
        <v>6041447</v>
      </c>
      <c r="B2729" s="19" t="s">
        <v>2686</v>
      </c>
      <c r="E2729" s="20">
        <v>28.39</v>
      </c>
      <c r="F2729">
        <v>3257</v>
      </c>
    </row>
    <row r="2730" spans="1:6" hidden="1" x14ac:dyDescent="0.3">
      <c r="A2730">
        <v>6041448</v>
      </c>
      <c r="B2730" s="19" t="s">
        <v>2687</v>
      </c>
      <c r="E2730" s="20">
        <v>52.44</v>
      </c>
      <c r="F2730">
        <v>3258</v>
      </c>
    </row>
    <row r="2731" spans="1:6" hidden="1" x14ac:dyDescent="0.3">
      <c r="A2731">
        <v>6041449</v>
      </c>
      <c r="B2731" s="19" t="s">
        <v>2688</v>
      </c>
      <c r="E2731" s="20">
        <v>49.32</v>
      </c>
      <c r="F2731">
        <v>3259</v>
      </c>
    </row>
    <row r="2732" spans="1:6" hidden="1" x14ac:dyDescent="0.3">
      <c r="A2732">
        <v>6041450</v>
      </c>
      <c r="B2732" s="19" t="s">
        <v>2689</v>
      </c>
      <c r="E2732" s="20">
        <v>19.760000000000002</v>
      </c>
      <c r="F2732">
        <v>3260</v>
      </c>
    </row>
    <row r="2733" spans="1:6" hidden="1" x14ac:dyDescent="0.3">
      <c r="A2733">
        <v>6041587</v>
      </c>
      <c r="B2733" s="19" t="s">
        <v>2690</v>
      </c>
      <c r="E2733" s="20">
        <v>8.42</v>
      </c>
      <c r="F2733">
        <v>3261</v>
      </c>
    </row>
    <row r="2734" spans="1:6" hidden="1" x14ac:dyDescent="0.3">
      <c r="A2734">
        <v>6041601</v>
      </c>
      <c r="B2734" s="19" t="s">
        <v>2691</v>
      </c>
      <c r="E2734" s="20">
        <v>4</v>
      </c>
      <c r="F2734">
        <v>3262</v>
      </c>
    </row>
    <row r="2735" spans="1:6" hidden="1" x14ac:dyDescent="0.3">
      <c r="A2735">
        <v>6054315</v>
      </c>
      <c r="B2735" s="19" t="s">
        <v>2692</v>
      </c>
      <c r="E2735" s="20">
        <v>12.32</v>
      </c>
      <c r="F2735">
        <v>3263</v>
      </c>
    </row>
    <row r="2736" spans="1:6" hidden="1" x14ac:dyDescent="0.3">
      <c r="A2736">
        <v>6054316</v>
      </c>
      <c r="B2736" s="19" t="s">
        <v>2693</v>
      </c>
      <c r="E2736" s="20">
        <v>14.08</v>
      </c>
      <c r="F2736">
        <v>3264</v>
      </c>
    </row>
    <row r="2737" spans="1:6" hidden="1" x14ac:dyDescent="0.3">
      <c r="A2737">
        <v>6054317</v>
      </c>
      <c r="B2737" s="19" t="s">
        <v>2694</v>
      </c>
      <c r="E2737" s="20">
        <v>5.61</v>
      </c>
      <c r="F2737">
        <v>3265</v>
      </c>
    </row>
    <row r="2738" spans="1:6" hidden="1" x14ac:dyDescent="0.3">
      <c r="A2738">
        <v>6054318</v>
      </c>
      <c r="B2738" s="19" t="s">
        <v>2695</v>
      </c>
      <c r="E2738" s="20">
        <v>3.99</v>
      </c>
      <c r="F2738">
        <v>3266</v>
      </c>
    </row>
    <row r="2739" spans="1:6" hidden="1" x14ac:dyDescent="0.3">
      <c r="A2739">
        <v>6054319</v>
      </c>
      <c r="B2739" s="19" t="s">
        <v>2696</v>
      </c>
      <c r="E2739" s="20">
        <v>3.52</v>
      </c>
      <c r="F2739">
        <v>3267</v>
      </c>
    </row>
    <row r="2740" spans="1:6" hidden="1" x14ac:dyDescent="0.3">
      <c r="A2740">
        <v>6054320</v>
      </c>
      <c r="B2740" s="19" t="s">
        <v>2697</v>
      </c>
      <c r="E2740" s="20">
        <v>9.91</v>
      </c>
      <c r="F2740">
        <v>3268</v>
      </c>
    </row>
    <row r="2741" spans="1:6" hidden="1" x14ac:dyDescent="0.3">
      <c r="A2741">
        <v>6054321</v>
      </c>
      <c r="B2741" s="19" t="s">
        <v>2698</v>
      </c>
      <c r="E2741" s="20">
        <v>10.78</v>
      </c>
      <c r="F2741">
        <v>3269</v>
      </c>
    </row>
    <row r="2742" spans="1:6" hidden="1" x14ac:dyDescent="0.3">
      <c r="A2742">
        <v>6054322</v>
      </c>
      <c r="B2742" s="19" t="s">
        <v>2699</v>
      </c>
      <c r="E2742" s="20">
        <v>23.31</v>
      </c>
      <c r="F2742">
        <v>3270</v>
      </c>
    </row>
    <row r="2743" spans="1:6" hidden="1" x14ac:dyDescent="0.3">
      <c r="A2743">
        <v>6054325</v>
      </c>
      <c r="B2743" s="19" t="s">
        <v>2700</v>
      </c>
      <c r="E2743" s="20">
        <v>28.08</v>
      </c>
      <c r="F2743">
        <v>3271</v>
      </c>
    </row>
    <row r="2744" spans="1:6" hidden="1" x14ac:dyDescent="0.3">
      <c r="A2744">
        <v>6054326</v>
      </c>
      <c r="B2744" s="19" t="s">
        <v>2701</v>
      </c>
      <c r="E2744" s="20">
        <v>20.28</v>
      </c>
      <c r="F2744">
        <v>3272</v>
      </c>
    </row>
    <row r="2745" spans="1:6" hidden="1" x14ac:dyDescent="0.3">
      <c r="A2745">
        <v>6054327</v>
      </c>
      <c r="B2745" s="19" t="s">
        <v>2702</v>
      </c>
      <c r="E2745" s="20">
        <v>29.27</v>
      </c>
      <c r="F2745">
        <v>3273</v>
      </c>
    </row>
    <row r="2746" spans="1:6" hidden="1" x14ac:dyDescent="0.3">
      <c r="A2746">
        <v>6054328</v>
      </c>
      <c r="B2746" s="19" t="s">
        <v>2703</v>
      </c>
      <c r="E2746" s="20">
        <v>12.97</v>
      </c>
      <c r="F2746">
        <v>3274</v>
      </c>
    </row>
    <row r="2747" spans="1:6" hidden="1" x14ac:dyDescent="0.3">
      <c r="A2747">
        <v>6054852</v>
      </c>
      <c r="B2747" s="19" t="s">
        <v>2704</v>
      </c>
      <c r="E2747" s="20">
        <v>10.14</v>
      </c>
      <c r="F2747">
        <v>3275</v>
      </c>
    </row>
    <row r="2748" spans="1:6" hidden="1" x14ac:dyDescent="0.3">
      <c r="A2748">
        <v>6054968</v>
      </c>
      <c r="B2748" s="19" t="s">
        <v>2705</v>
      </c>
      <c r="E2748" s="20">
        <v>9.16</v>
      </c>
      <c r="F2748">
        <v>3276</v>
      </c>
    </row>
    <row r="2749" spans="1:6" hidden="1" x14ac:dyDescent="0.3">
      <c r="A2749">
        <v>6055353</v>
      </c>
      <c r="B2749" s="19" t="s">
        <v>2706</v>
      </c>
      <c r="E2749" s="20">
        <v>10.36</v>
      </c>
      <c r="F2749">
        <v>3277</v>
      </c>
    </row>
    <row r="2750" spans="1:6" hidden="1" x14ac:dyDescent="0.3">
      <c r="A2750">
        <v>6055355</v>
      </c>
      <c r="B2750" s="19" t="s">
        <v>2707</v>
      </c>
      <c r="E2750" s="20">
        <v>5.61</v>
      </c>
      <c r="F2750">
        <v>3278</v>
      </c>
    </row>
    <row r="2751" spans="1:6" hidden="1" x14ac:dyDescent="0.3">
      <c r="A2751">
        <v>6055356</v>
      </c>
      <c r="B2751" s="19" t="s">
        <v>2708</v>
      </c>
      <c r="E2751" s="20">
        <v>1.48</v>
      </c>
      <c r="F2751">
        <v>3279</v>
      </c>
    </row>
    <row r="2752" spans="1:6" hidden="1" x14ac:dyDescent="0.3">
      <c r="A2752">
        <v>6055510</v>
      </c>
      <c r="B2752" s="19" t="s">
        <v>2709</v>
      </c>
      <c r="E2752" s="20">
        <v>8.33</v>
      </c>
      <c r="F2752">
        <v>3280</v>
      </c>
    </row>
    <row r="2753" spans="1:6" hidden="1" x14ac:dyDescent="0.3">
      <c r="A2753">
        <v>6055511</v>
      </c>
      <c r="B2753" s="19" t="s">
        <v>2710</v>
      </c>
      <c r="E2753" s="20">
        <v>10.11</v>
      </c>
      <c r="F2753">
        <v>3281</v>
      </c>
    </row>
    <row r="2754" spans="1:6" hidden="1" x14ac:dyDescent="0.3">
      <c r="A2754">
        <v>6055512</v>
      </c>
      <c r="B2754" s="19" t="s">
        <v>2711</v>
      </c>
      <c r="E2754" s="20">
        <v>11.91</v>
      </c>
      <c r="F2754">
        <v>3282</v>
      </c>
    </row>
    <row r="2755" spans="1:6" hidden="1" x14ac:dyDescent="0.3">
      <c r="A2755">
        <v>6062944</v>
      </c>
      <c r="B2755" s="19" t="s">
        <v>2712</v>
      </c>
      <c r="E2755" s="20">
        <v>2</v>
      </c>
      <c r="F2755">
        <v>3283</v>
      </c>
    </row>
    <row r="2756" spans="1:6" hidden="1" x14ac:dyDescent="0.3">
      <c r="A2756">
        <v>6062943</v>
      </c>
      <c r="B2756" s="19" t="s">
        <v>2713</v>
      </c>
      <c r="E2756" s="20">
        <v>1.5</v>
      </c>
      <c r="F2756">
        <v>3284</v>
      </c>
    </row>
    <row r="2757" spans="1:6" hidden="1" x14ac:dyDescent="0.3">
      <c r="A2757">
        <v>6062942</v>
      </c>
      <c r="B2757" s="19" t="s">
        <v>2714</v>
      </c>
      <c r="E2757" s="20">
        <v>1</v>
      </c>
      <c r="F2757">
        <v>3285</v>
      </c>
    </row>
    <row r="2758" spans="1:6" hidden="1" x14ac:dyDescent="0.3">
      <c r="A2758">
        <v>6062601</v>
      </c>
      <c r="B2758" s="19" t="s">
        <v>2715</v>
      </c>
      <c r="E2758" s="20">
        <v>12</v>
      </c>
      <c r="F2758">
        <v>3286</v>
      </c>
    </row>
    <row r="2759" spans="1:6" hidden="1" x14ac:dyDescent="0.3">
      <c r="A2759">
        <v>6062262</v>
      </c>
      <c r="B2759" s="19" t="s">
        <v>2716</v>
      </c>
      <c r="E2759" s="20">
        <v>4.2699999999999996</v>
      </c>
      <c r="F2759">
        <v>3287</v>
      </c>
    </row>
    <row r="2760" spans="1:6" hidden="1" x14ac:dyDescent="0.3">
      <c r="A2760">
        <v>6062125</v>
      </c>
      <c r="B2760" s="19" t="s">
        <v>2717</v>
      </c>
      <c r="E2760" s="20">
        <v>12.88</v>
      </c>
      <c r="F2760">
        <v>3288</v>
      </c>
    </row>
    <row r="2761" spans="1:6" hidden="1" x14ac:dyDescent="0.3">
      <c r="A2761">
        <v>6062081</v>
      </c>
      <c r="B2761" s="19" t="s">
        <v>2718</v>
      </c>
      <c r="E2761" s="20">
        <v>41.2</v>
      </c>
      <c r="F2761">
        <v>3289</v>
      </c>
    </row>
    <row r="2762" spans="1:6" hidden="1" x14ac:dyDescent="0.3">
      <c r="A2762">
        <v>6050146</v>
      </c>
      <c r="B2762" s="19" t="s">
        <v>116</v>
      </c>
      <c r="E2762" s="20">
        <v>0.95</v>
      </c>
      <c r="F2762">
        <v>648</v>
      </c>
    </row>
    <row r="2763" spans="1:6" hidden="1" x14ac:dyDescent="0.3">
      <c r="A2763">
        <v>6050532</v>
      </c>
      <c r="B2763" s="19" t="s">
        <v>2719</v>
      </c>
      <c r="E2763" s="20">
        <v>59.69</v>
      </c>
      <c r="F2763">
        <v>3290</v>
      </c>
    </row>
    <row r="2764" spans="1:6" hidden="1" x14ac:dyDescent="0.3">
      <c r="A2764">
        <v>6054279</v>
      </c>
      <c r="B2764" s="19" t="s">
        <v>2720</v>
      </c>
      <c r="E2764" s="20">
        <v>5.97</v>
      </c>
      <c r="F2764">
        <v>3291</v>
      </c>
    </row>
    <row r="2765" spans="1:6" hidden="1" x14ac:dyDescent="0.3">
      <c r="A2765">
        <v>6054280</v>
      </c>
      <c r="B2765" s="19" t="s">
        <v>2721</v>
      </c>
      <c r="E2765" s="20">
        <v>6.23</v>
      </c>
      <c r="F2765">
        <v>3292</v>
      </c>
    </row>
    <row r="2766" spans="1:6" hidden="1" x14ac:dyDescent="0.3">
      <c r="A2766">
        <v>6054281</v>
      </c>
      <c r="B2766" s="19" t="s">
        <v>2722</v>
      </c>
      <c r="E2766" s="20">
        <v>7.23</v>
      </c>
      <c r="F2766">
        <v>3293</v>
      </c>
    </row>
    <row r="2767" spans="1:6" hidden="1" x14ac:dyDescent="0.3">
      <c r="A2767">
        <v>6054282</v>
      </c>
      <c r="B2767" s="19" t="s">
        <v>2723</v>
      </c>
      <c r="E2767" s="20">
        <v>7.49</v>
      </c>
      <c r="F2767">
        <v>3294</v>
      </c>
    </row>
    <row r="2768" spans="1:6" hidden="1" x14ac:dyDescent="0.3">
      <c r="A2768">
        <v>6054283</v>
      </c>
      <c r="B2768" s="19" t="s">
        <v>2724</v>
      </c>
      <c r="E2768" s="20">
        <v>11.22</v>
      </c>
      <c r="F2768">
        <v>3295</v>
      </c>
    </row>
    <row r="2769" spans="1:6" hidden="1" x14ac:dyDescent="0.3">
      <c r="A2769">
        <v>6054284</v>
      </c>
      <c r="B2769" s="19" t="s">
        <v>2725</v>
      </c>
      <c r="E2769" s="20">
        <v>5.26</v>
      </c>
      <c r="F2769">
        <v>3296</v>
      </c>
    </row>
    <row r="2770" spans="1:6" hidden="1" x14ac:dyDescent="0.3">
      <c r="A2770">
        <v>6054285</v>
      </c>
      <c r="B2770" s="19" t="s">
        <v>2726</v>
      </c>
      <c r="E2770" s="20">
        <v>5.62</v>
      </c>
      <c r="F2770">
        <v>3297</v>
      </c>
    </row>
    <row r="2771" spans="1:6" hidden="1" x14ac:dyDescent="0.3">
      <c r="A2771">
        <v>6054286</v>
      </c>
      <c r="B2771" s="19" t="s">
        <v>2727</v>
      </c>
      <c r="E2771" s="20">
        <v>3.49</v>
      </c>
      <c r="F2771">
        <v>3298</v>
      </c>
    </row>
    <row r="2772" spans="1:6" hidden="1" x14ac:dyDescent="0.3">
      <c r="A2772">
        <v>6054287</v>
      </c>
      <c r="B2772" s="19" t="s">
        <v>2728</v>
      </c>
      <c r="E2772" s="20">
        <v>4.99</v>
      </c>
      <c r="F2772">
        <v>3299</v>
      </c>
    </row>
    <row r="2773" spans="1:6" hidden="1" x14ac:dyDescent="0.3">
      <c r="A2773">
        <v>6054288</v>
      </c>
      <c r="B2773" s="19" t="s">
        <v>2729</v>
      </c>
      <c r="E2773" s="20">
        <v>4.99</v>
      </c>
      <c r="F2773">
        <v>3300</v>
      </c>
    </row>
    <row r="2774" spans="1:6" hidden="1" x14ac:dyDescent="0.3">
      <c r="A2774">
        <v>6054289</v>
      </c>
      <c r="B2774" s="19" t="s">
        <v>2730</v>
      </c>
      <c r="E2774" s="20">
        <v>5.61</v>
      </c>
      <c r="F2774">
        <v>3301</v>
      </c>
    </row>
    <row r="2775" spans="1:6" hidden="1" x14ac:dyDescent="0.3">
      <c r="A2775">
        <v>6054290</v>
      </c>
      <c r="B2775" s="19" t="s">
        <v>2731</v>
      </c>
      <c r="E2775" s="20">
        <v>14.08</v>
      </c>
      <c r="F2775">
        <v>3302</v>
      </c>
    </row>
    <row r="2776" spans="1:6" hidden="1" x14ac:dyDescent="0.3">
      <c r="A2776">
        <v>6054291</v>
      </c>
      <c r="B2776" s="19" t="s">
        <v>2732</v>
      </c>
      <c r="E2776" s="20">
        <v>17.61</v>
      </c>
      <c r="F2776">
        <v>3303</v>
      </c>
    </row>
    <row r="2777" spans="1:6" hidden="1" x14ac:dyDescent="0.3">
      <c r="A2777">
        <v>6054292</v>
      </c>
      <c r="B2777" s="19" t="s">
        <v>2733</v>
      </c>
      <c r="E2777" s="20">
        <v>26.43</v>
      </c>
      <c r="F2777">
        <v>3304</v>
      </c>
    </row>
    <row r="2778" spans="1:6" hidden="1" x14ac:dyDescent="0.3">
      <c r="A2778">
        <v>6054293</v>
      </c>
      <c r="B2778" s="19" t="s">
        <v>2734</v>
      </c>
      <c r="E2778" s="20">
        <v>15.48</v>
      </c>
      <c r="F2778">
        <v>3305</v>
      </c>
    </row>
    <row r="2779" spans="1:6" hidden="1" x14ac:dyDescent="0.3">
      <c r="A2779">
        <v>6054301</v>
      </c>
      <c r="B2779" s="19" t="s">
        <v>2735</v>
      </c>
      <c r="E2779" s="20">
        <v>17.61</v>
      </c>
      <c r="F2779">
        <v>3306</v>
      </c>
    </row>
    <row r="2780" spans="1:6" hidden="1" x14ac:dyDescent="0.3">
      <c r="A2780">
        <v>6054302</v>
      </c>
      <c r="B2780" s="19" t="s">
        <v>2736</v>
      </c>
      <c r="E2780" s="20">
        <v>26.43</v>
      </c>
      <c r="F2780">
        <v>3307</v>
      </c>
    </row>
    <row r="2781" spans="1:6" hidden="1" x14ac:dyDescent="0.3">
      <c r="A2781">
        <v>6054303</v>
      </c>
      <c r="B2781" s="19" t="s">
        <v>2737</v>
      </c>
      <c r="E2781" s="20">
        <v>8.7200000000000006</v>
      </c>
      <c r="F2781">
        <v>3308</v>
      </c>
    </row>
    <row r="2782" spans="1:6" hidden="1" x14ac:dyDescent="0.3">
      <c r="A2782">
        <v>6054304</v>
      </c>
      <c r="B2782" s="19" t="s">
        <v>2738</v>
      </c>
      <c r="E2782" s="20">
        <v>7.5</v>
      </c>
      <c r="F2782">
        <v>3309</v>
      </c>
    </row>
    <row r="2783" spans="1:6" hidden="1" x14ac:dyDescent="0.3">
      <c r="A2783">
        <v>6054305</v>
      </c>
      <c r="B2783" s="19" t="s">
        <v>2739</v>
      </c>
      <c r="E2783" s="20">
        <v>14.97</v>
      </c>
      <c r="F2783">
        <v>3310</v>
      </c>
    </row>
    <row r="2784" spans="1:6" hidden="1" x14ac:dyDescent="0.3">
      <c r="A2784">
        <v>6054306</v>
      </c>
      <c r="B2784" s="19" t="s">
        <v>2740</v>
      </c>
      <c r="E2784" s="20">
        <v>26.43</v>
      </c>
      <c r="F2784">
        <v>3311</v>
      </c>
    </row>
    <row r="2785" spans="1:6" hidden="1" x14ac:dyDescent="0.3">
      <c r="A2785">
        <v>6054307</v>
      </c>
      <c r="B2785" s="19" t="s">
        <v>2741</v>
      </c>
      <c r="E2785" s="20">
        <v>5.97</v>
      </c>
      <c r="F2785">
        <v>3312</v>
      </c>
    </row>
    <row r="2786" spans="1:6" hidden="1" x14ac:dyDescent="0.3">
      <c r="A2786">
        <v>6054308</v>
      </c>
      <c r="B2786" s="19" t="s">
        <v>2742</v>
      </c>
      <c r="E2786" s="20">
        <v>6.84</v>
      </c>
      <c r="F2786">
        <v>3313</v>
      </c>
    </row>
    <row r="2787" spans="1:6" hidden="1" x14ac:dyDescent="0.3">
      <c r="A2787">
        <v>6054310</v>
      </c>
      <c r="B2787" s="19" t="s">
        <v>2743</v>
      </c>
      <c r="E2787" s="20">
        <v>48.99</v>
      </c>
      <c r="F2787">
        <v>3314</v>
      </c>
    </row>
    <row r="2788" spans="1:6" hidden="1" x14ac:dyDescent="0.3">
      <c r="A2788">
        <v>6054311</v>
      </c>
      <c r="B2788" s="19" t="s">
        <v>2744</v>
      </c>
      <c r="E2788" s="20">
        <v>12.37</v>
      </c>
      <c r="F2788">
        <v>3315</v>
      </c>
    </row>
    <row r="2789" spans="1:6" hidden="1" x14ac:dyDescent="0.3">
      <c r="A2789">
        <v>6054312</v>
      </c>
      <c r="B2789" s="19" t="s">
        <v>2745</v>
      </c>
      <c r="E2789" s="20">
        <v>14.08</v>
      </c>
      <c r="F2789">
        <v>3316</v>
      </c>
    </row>
    <row r="2790" spans="1:6" hidden="1" x14ac:dyDescent="0.3">
      <c r="A2790">
        <v>6054313</v>
      </c>
      <c r="B2790" s="19" t="s">
        <v>2746</v>
      </c>
      <c r="E2790" s="20">
        <v>17.61</v>
      </c>
      <c r="F2790">
        <v>3317</v>
      </c>
    </row>
    <row r="2791" spans="1:6" hidden="1" x14ac:dyDescent="0.3">
      <c r="A2791">
        <v>6054314</v>
      </c>
      <c r="B2791" s="19" t="s">
        <v>2747</v>
      </c>
      <c r="E2791" s="20">
        <v>26.43</v>
      </c>
      <c r="F2791">
        <v>3318</v>
      </c>
    </row>
    <row r="2792" spans="1:6" hidden="1" x14ac:dyDescent="0.3">
      <c r="A2792">
        <v>6048484</v>
      </c>
      <c r="B2792" s="19" t="s">
        <v>2748</v>
      </c>
      <c r="E2792" s="20">
        <v>6.75</v>
      </c>
      <c r="F2792">
        <v>3319</v>
      </c>
    </row>
    <row r="2793" spans="1:6" hidden="1" x14ac:dyDescent="0.3">
      <c r="A2793">
        <v>6048485</v>
      </c>
      <c r="B2793" s="19" t="s">
        <v>120</v>
      </c>
      <c r="E2793" s="20">
        <v>7</v>
      </c>
      <c r="F2793">
        <v>653</v>
      </c>
    </row>
    <row r="2794" spans="1:6" hidden="1" x14ac:dyDescent="0.3">
      <c r="A2794">
        <v>6049950</v>
      </c>
      <c r="B2794" s="19" t="s">
        <v>2749</v>
      </c>
      <c r="E2794" s="20">
        <v>7</v>
      </c>
      <c r="F2794">
        <v>3320</v>
      </c>
    </row>
    <row r="2795" spans="1:6" hidden="1" x14ac:dyDescent="0.3">
      <c r="A2795">
        <v>6050196</v>
      </c>
      <c r="B2795" s="19" t="s">
        <v>2750</v>
      </c>
      <c r="E2795" s="20">
        <v>6.25</v>
      </c>
      <c r="F2795">
        <v>652</v>
      </c>
    </row>
    <row r="2796" spans="1:6" hidden="1" x14ac:dyDescent="0.3">
      <c r="A2796">
        <v>6053585</v>
      </c>
      <c r="B2796" s="19" t="s">
        <v>2751</v>
      </c>
      <c r="E2796" s="20">
        <v>10.56</v>
      </c>
      <c r="F2796">
        <v>3321</v>
      </c>
    </row>
    <row r="2797" spans="1:6" hidden="1" x14ac:dyDescent="0.3">
      <c r="A2797">
        <v>6053586</v>
      </c>
      <c r="B2797" s="19" t="s">
        <v>2752</v>
      </c>
      <c r="E2797" s="20">
        <v>12.39</v>
      </c>
      <c r="F2797">
        <v>3322</v>
      </c>
    </row>
    <row r="2798" spans="1:6" hidden="1" x14ac:dyDescent="0.3">
      <c r="A2798">
        <v>6054625</v>
      </c>
      <c r="B2798" s="19" t="s">
        <v>2753</v>
      </c>
      <c r="E2798" s="20">
        <v>419.41</v>
      </c>
      <c r="F2798">
        <v>3323</v>
      </c>
    </row>
    <row r="2799" spans="1:6" hidden="1" x14ac:dyDescent="0.3">
      <c r="A2799">
        <v>6055500</v>
      </c>
      <c r="B2799" s="19" t="s">
        <v>119</v>
      </c>
      <c r="E2799" s="20">
        <v>10.75</v>
      </c>
      <c r="F2799">
        <v>651</v>
      </c>
    </row>
    <row r="2800" spans="1:6" hidden="1" x14ac:dyDescent="0.3">
      <c r="A2800">
        <v>6056239</v>
      </c>
      <c r="B2800" s="19" t="s">
        <v>2754</v>
      </c>
      <c r="E2800" s="20">
        <v>4</v>
      </c>
      <c r="F2800">
        <v>3324</v>
      </c>
    </row>
    <row r="2801" spans="1:6" hidden="1" x14ac:dyDescent="0.3">
      <c r="A2801">
        <v>6056240</v>
      </c>
      <c r="B2801" s="19" t="s">
        <v>2755</v>
      </c>
      <c r="E2801" s="20">
        <v>11.33</v>
      </c>
      <c r="F2801">
        <v>3325</v>
      </c>
    </row>
    <row r="2802" spans="1:6" hidden="1" x14ac:dyDescent="0.3">
      <c r="A2802">
        <v>6060496</v>
      </c>
      <c r="B2802" s="19" t="s">
        <v>2756</v>
      </c>
      <c r="E2802" s="20">
        <v>12.29</v>
      </c>
      <c r="F2802">
        <v>3326</v>
      </c>
    </row>
    <row r="2803" spans="1:6" hidden="1" x14ac:dyDescent="0.3">
      <c r="A2803">
        <v>6060497</v>
      </c>
      <c r="B2803" s="19" t="s">
        <v>2757</v>
      </c>
      <c r="E2803" s="20">
        <v>12.29</v>
      </c>
      <c r="F2803">
        <v>3327</v>
      </c>
    </row>
    <row r="2804" spans="1:6" hidden="1" x14ac:dyDescent="0.3">
      <c r="A2804">
        <v>6060498</v>
      </c>
      <c r="B2804" s="19" t="s">
        <v>2758</v>
      </c>
      <c r="E2804" s="20">
        <v>9.2200000000000006</v>
      </c>
      <c r="F2804">
        <v>3328</v>
      </c>
    </row>
    <row r="2805" spans="1:6" hidden="1" x14ac:dyDescent="0.3">
      <c r="A2805">
        <v>6060499</v>
      </c>
      <c r="B2805" s="19" t="s">
        <v>2759</v>
      </c>
      <c r="E2805" s="20">
        <v>18.43</v>
      </c>
      <c r="F2805">
        <v>3329</v>
      </c>
    </row>
    <row r="2806" spans="1:6" hidden="1" x14ac:dyDescent="0.3">
      <c r="A2806">
        <v>6060500</v>
      </c>
      <c r="B2806" s="19" t="s">
        <v>2760</v>
      </c>
      <c r="E2806" s="20">
        <v>12.29</v>
      </c>
      <c r="F2806">
        <v>3330</v>
      </c>
    </row>
    <row r="2807" spans="1:6" hidden="1" x14ac:dyDescent="0.3">
      <c r="A2807">
        <v>6060501</v>
      </c>
      <c r="B2807" s="19" t="s">
        <v>2761</v>
      </c>
      <c r="E2807" s="20">
        <v>7.98</v>
      </c>
      <c r="F2807">
        <v>3331</v>
      </c>
    </row>
    <row r="2808" spans="1:6" hidden="1" x14ac:dyDescent="0.3">
      <c r="A2808">
        <v>6060502</v>
      </c>
      <c r="B2808" s="19" t="s">
        <v>2762</v>
      </c>
      <c r="E2808" s="20">
        <v>24.57</v>
      </c>
      <c r="F2808">
        <v>3332</v>
      </c>
    </row>
    <row r="2809" spans="1:6" hidden="1" x14ac:dyDescent="0.3">
      <c r="A2809">
        <v>6060591</v>
      </c>
      <c r="B2809" s="19" t="s">
        <v>2763</v>
      </c>
      <c r="E2809" s="20">
        <v>6.44</v>
      </c>
      <c r="F2809">
        <v>3333</v>
      </c>
    </row>
    <row r="2810" spans="1:6" hidden="1" x14ac:dyDescent="0.3">
      <c r="A2810">
        <v>6060592</v>
      </c>
      <c r="B2810" s="19" t="s">
        <v>2764</v>
      </c>
      <c r="E2810" s="20">
        <v>14.29</v>
      </c>
      <c r="F2810">
        <v>3334</v>
      </c>
    </row>
    <row r="2811" spans="1:6" hidden="1" x14ac:dyDescent="0.3">
      <c r="A2811">
        <v>6060593</v>
      </c>
      <c r="B2811" s="19" t="s">
        <v>2765</v>
      </c>
      <c r="E2811" s="20">
        <v>5.72</v>
      </c>
      <c r="F2811">
        <v>3335</v>
      </c>
    </row>
    <row r="2812" spans="1:6" hidden="1" x14ac:dyDescent="0.3">
      <c r="A2812">
        <v>6060594</v>
      </c>
      <c r="B2812" s="19" t="s">
        <v>2766</v>
      </c>
      <c r="E2812" s="20">
        <v>14.29</v>
      </c>
      <c r="F2812">
        <v>3336</v>
      </c>
    </row>
    <row r="2813" spans="1:6" hidden="1" x14ac:dyDescent="0.3">
      <c r="A2813">
        <v>6060595</v>
      </c>
      <c r="B2813" s="19" t="s">
        <v>2767</v>
      </c>
      <c r="E2813" s="20">
        <v>2.15</v>
      </c>
      <c r="F2813">
        <v>3337</v>
      </c>
    </row>
    <row r="2814" spans="1:6" hidden="1" x14ac:dyDescent="0.3">
      <c r="A2814">
        <v>6060596</v>
      </c>
      <c r="B2814" s="19" t="s">
        <v>2768</v>
      </c>
      <c r="E2814" s="20">
        <v>5.01</v>
      </c>
      <c r="F2814">
        <v>3338</v>
      </c>
    </row>
    <row r="2815" spans="1:6" hidden="1" x14ac:dyDescent="0.3">
      <c r="A2815">
        <v>6060597</v>
      </c>
      <c r="B2815" s="19" t="s">
        <v>2769</v>
      </c>
      <c r="E2815" s="20">
        <v>2.85</v>
      </c>
      <c r="F2815">
        <v>3339</v>
      </c>
    </row>
    <row r="2816" spans="1:6" hidden="1" x14ac:dyDescent="0.3">
      <c r="A2816">
        <v>6060598</v>
      </c>
      <c r="B2816" s="19" t="s">
        <v>2770</v>
      </c>
      <c r="E2816" s="20">
        <v>1.78</v>
      </c>
      <c r="F2816">
        <v>3340</v>
      </c>
    </row>
    <row r="2817" spans="1:6" hidden="1" x14ac:dyDescent="0.3">
      <c r="A2817">
        <v>6060599</v>
      </c>
      <c r="B2817" s="19" t="s">
        <v>2771</v>
      </c>
      <c r="E2817" s="20">
        <v>7.14</v>
      </c>
      <c r="F2817">
        <v>3341</v>
      </c>
    </row>
    <row r="2818" spans="1:6" hidden="1" x14ac:dyDescent="0.3">
      <c r="A2818">
        <v>6047231</v>
      </c>
      <c r="B2818" s="19" t="s">
        <v>122</v>
      </c>
      <c r="E2818" s="20">
        <v>6.18</v>
      </c>
      <c r="F2818">
        <v>654</v>
      </c>
    </row>
    <row r="2819" spans="1:6" hidden="1" x14ac:dyDescent="0.3">
      <c r="A2819">
        <v>6043595</v>
      </c>
      <c r="B2819" s="19" t="s">
        <v>2772</v>
      </c>
      <c r="E2819" s="20">
        <v>5.0599999999999996</v>
      </c>
      <c r="F2819">
        <v>3342</v>
      </c>
    </row>
    <row r="2820" spans="1:6" hidden="1" x14ac:dyDescent="0.3">
      <c r="A2820">
        <v>6043805</v>
      </c>
      <c r="B2820" s="19" t="s">
        <v>2773</v>
      </c>
      <c r="E2820" s="20">
        <v>5.58</v>
      </c>
      <c r="F2820">
        <v>3343</v>
      </c>
    </row>
    <row r="2821" spans="1:6" hidden="1" x14ac:dyDescent="0.3">
      <c r="A2821">
        <v>6043806</v>
      </c>
      <c r="B2821" s="19" t="s">
        <v>2774</v>
      </c>
      <c r="E2821" s="20">
        <v>12.3</v>
      </c>
      <c r="F2821">
        <v>3344</v>
      </c>
    </row>
    <row r="2822" spans="1:6" hidden="1" x14ac:dyDescent="0.3">
      <c r="A2822">
        <v>6043807</v>
      </c>
      <c r="B2822" s="19" t="s">
        <v>2775</v>
      </c>
      <c r="E2822" s="20">
        <v>19.03</v>
      </c>
      <c r="F2822">
        <v>3345</v>
      </c>
    </row>
    <row r="2823" spans="1:6" hidden="1" x14ac:dyDescent="0.3">
      <c r="A2823">
        <v>6043827</v>
      </c>
      <c r="B2823" s="19" t="s">
        <v>2776</v>
      </c>
      <c r="E2823" s="20">
        <v>10.42</v>
      </c>
      <c r="F2823">
        <v>3346</v>
      </c>
    </row>
    <row r="2824" spans="1:6" hidden="1" x14ac:dyDescent="0.3">
      <c r="A2824">
        <v>6044041</v>
      </c>
      <c r="B2824" s="19" t="s">
        <v>2777</v>
      </c>
      <c r="E2824" s="20">
        <v>5.96</v>
      </c>
      <c r="F2824">
        <v>3347</v>
      </c>
    </row>
    <row r="2825" spans="1:6" hidden="1" x14ac:dyDescent="0.3">
      <c r="A2825">
        <v>6044042</v>
      </c>
      <c r="B2825" s="19" t="s">
        <v>2778</v>
      </c>
      <c r="E2825" s="20">
        <v>12.32</v>
      </c>
      <c r="F2825">
        <v>3348</v>
      </c>
    </row>
    <row r="2826" spans="1:6" hidden="1" x14ac:dyDescent="0.3">
      <c r="A2826">
        <v>6044044</v>
      </c>
      <c r="B2826" s="19" t="s">
        <v>2779</v>
      </c>
      <c r="E2826" s="20">
        <v>5.22</v>
      </c>
      <c r="F2826">
        <v>3349</v>
      </c>
    </row>
    <row r="2827" spans="1:6" hidden="1" x14ac:dyDescent="0.3">
      <c r="A2827">
        <v>6044045</v>
      </c>
      <c r="B2827" s="19" t="s">
        <v>2780</v>
      </c>
      <c r="E2827" s="20">
        <v>6.74</v>
      </c>
      <c r="F2827">
        <v>3350</v>
      </c>
    </row>
    <row r="2828" spans="1:6" hidden="1" x14ac:dyDescent="0.3">
      <c r="A2828">
        <v>6044046</v>
      </c>
      <c r="B2828" s="19" t="s">
        <v>2781</v>
      </c>
      <c r="E2828" s="20">
        <v>14.17</v>
      </c>
      <c r="F2828">
        <v>3351</v>
      </c>
    </row>
    <row r="2829" spans="1:6" hidden="1" x14ac:dyDescent="0.3">
      <c r="A2829">
        <v>6044049</v>
      </c>
      <c r="B2829" s="19" t="s">
        <v>2782</v>
      </c>
      <c r="E2829" s="20">
        <v>7.84</v>
      </c>
      <c r="F2829">
        <v>3352</v>
      </c>
    </row>
    <row r="2830" spans="1:6" hidden="1" x14ac:dyDescent="0.3">
      <c r="A2830">
        <v>6044050</v>
      </c>
      <c r="B2830" s="19" t="s">
        <v>2783</v>
      </c>
      <c r="E2830" s="20">
        <v>16.41</v>
      </c>
      <c r="F2830">
        <v>3353</v>
      </c>
    </row>
    <row r="2831" spans="1:6" hidden="1" x14ac:dyDescent="0.3">
      <c r="A2831">
        <v>6044053</v>
      </c>
      <c r="B2831" s="19" t="s">
        <v>2784</v>
      </c>
      <c r="E2831" s="20">
        <v>5.22</v>
      </c>
      <c r="F2831">
        <v>3354</v>
      </c>
    </row>
    <row r="2832" spans="1:6" hidden="1" x14ac:dyDescent="0.3">
      <c r="A2832">
        <v>6044054</v>
      </c>
      <c r="B2832" s="19" t="s">
        <v>2785</v>
      </c>
      <c r="E2832" s="20">
        <v>5.22</v>
      </c>
      <c r="F2832">
        <v>3355</v>
      </c>
    </row>
    <row r="2833" spans="1:6" hidden="1" x14ac:dyDescent="0.3">
      <c r="A2833">
        <v>6044057</v>
      </c>
      <c r="B2833" s="19" t="s">
        <v>2786</v>
      </c>
      <c r="E2833" s="20">
        <v>28.35</v>
      </c>
      <c r="F2833">
        <v>3356</v>
      </c>
    </row>
    <row r="2834" spans="1:6" hidden="1" x14ac:dyDescent="0.3">
      <c r="A2834">
        <v>6044059</v>
      </c>
      <c r="B2834" s="19" t="s">
        <v>2787</v>
      </c>
      <c r="E2834" s="20">
        <v>28.35</v>
      </c>
      <c r="F2834">
        <v>3357</v>
      </c>
    </row>
    <row r="2835" spans="1:6" hidden="1" x14ac:dyDescent="0.3">
      <c r="A2835">
        <v>6044060</v>
      </c>
      <c r="B2835" s="19" t="s">
        <v>2788</v>
      </c>
      <c r="E2835" s="20">
        <v>23.6</v>
      </c>
      <c r="F2835">
        <v>3358</v>
      </c>
    </row>
    <row r="2836" spans="1:6" hidden="1" x14ac:dyDescent="0.3">
      <c r="A2836">
        <v>6044063</v>
      </c>
      <c r="B2836" s="19" t="s">
        <v>2789</v>
      </c>
      <c r="E2836" s="20">
        <v>0.22</v>
      </c>
      <c r="F2836">
        <v>3359</v>
      </c>
    </row>
    <row r="2837" spans="1:6" hidden="1" x14ac:dyDescent="0.3">
      <c r="A2837">
        <v>6044064</v>
      </c>
      <c r="B2837" s="19" t="s">
        <v>2790</v>
      </c>
      <c r="E2837" s="20">
        <v>3.79</v>
      </c>
      <c r="F2837">
        <v>3360</v>
      </c>
    </row>
    <row r="2838" spans="1:6" hidden="1" x14ac:dyDescent="0.3">
      <c r="A2838">
        <v>6044066</v>
      </c>
      <c r="B2838" s="19" t="s">
        <v>2791</v>
      </c>
      <c r="E2838" s="20">
        <v>2.25</v>
      </c>
      <c r="F2838">
        <v>3361</v>
      </c>
    </row>
    <row r="2839" spans="1:6" hidden="1" x14ac:dyDescent="0.3">
      <c r="A2839">
        <v>6044067</v>
      </c>
      <c r="B2839" s="19" t="s">
        <v>2792</v>
      </c>
      <c r="E2839" s="20">
        <v>8.94</v>
      </c>
      <c r="F2839">
        <v>3362</v>
      </c>
    </row>
    <row r="2840" spans="1:6" hidden="1" x14ac:dyDescent="0.3">
      <c r="A2840">
        <v>6044068</v>
      </c>
      <c r="B2840" s="19" t="s">
        <v>2793</v>
      </c>
      <c r="E2840" s="20">
        <v>3.89</v>
      </c>
      <c r="F2840">
        <v>3363</v>
      </c>
    </row>
    <row r="2841" spans="1:6" hidden="1" x14ac:dyDescent="0.3">
      <c r="A2841">
        <v>6044212</v>
      </c>
      <c r="B2841" s="19" t="s">
        <v>2794</v>
      </c>
      <c r="E2841" s="20">
        <v>8</v>
      </c>
      <c r="F2841">
        <v>3364</v>
      </c>
    </row>
    <row r="2842" spans="1:6" hidden="1" x14ac:dyDescent="0.3">
      <c r="A2842">
        <v>6045476</v>
      </c>
      <c r="B2842" s="19" t="s">
        <v>2795</v>
      </c>
      <c r="E2842" s="20">
        <v>4.75</v>
      </c>
      <c r="F2842">
        <v>3365</v>
      </c>
    </row>
    <row r="2843" spans="1:6" hidden="1" x14ac:dyDescent="0.3">
      <c r="A2843">
        <v>6045500</v>
      </c>
      <c r="B2843" s="19" t="s">
        <v>2796</v>
      </c>
      <c r="E2843" s="20">
        <v>13.44</v>
      </c>
      <c r="F2843">
        <v>3366</v>
      </c>
    </row>
    <row r="2844" spans="1:6" hidden="1" x14ac:dyDescent="0.3">
      <c r="A2844">
        <v>6045887</v>
      </c>
      <c r="B2844" s="19" t="s">
        <v>2797</v>
      </c>
      <c r="E2844" s="20">
        <v>28.5</v>
      </c>
      <c r="F2844">
        <v>3367</v>
      </c>
    </row>
    <row r="2845" spans="1:6" hidden="1" x14ac:dyDescent="0.3">
      <c r="A2845">
        <v>6047074</v>
      </c>
      <c r="B2845" s="19" t="s">
        <v>2798</v>
      </c>
      <c r="E2845" s="20">
        <v>40</v>
      </c>
      <c r="F2845">
        <v>3368</v>
      </c>
    </row>
    <row r="2846" spans="1:6" hidden="1" x14ac:dyDescent="0.3">
      <c r="A2846">
        <v>6060601</v>
      </c>
      <c r="B2846" s="19" t="s">
        <v>2799</v>
      </c>
      <c r="E2846" s="20">
        <v>7.14</v>
      </c>
      <c r="F2846">
        <v>3369</v>
      </c>
    </row>
    <row r="2847" spans="1:6" hidden="1" x14ac:dyDescent="0.3">
      <c r="A2847">
        <v>6041722</v>
      </c>
      <c r="B2847" s="19" t="s">
        <v>2800</v>
      </c>
      <c r="E2847" s="20">
        <v>1.39</v>
      </c>
      <c r="F2847">
        <v>3370</v>
      </c>
    </row>
    <row r="2848" spans="1:6" hidden="1" x14ac:dyDescent="0.3">
      <c r="A2848">
        <v>6041662</v>
      </c>
      <c r="B2848" s="19" t="s">
        <v>2801</v>
      </c>
      <c r="E2848" s="20">
        <v>3.53</v>
      </c>
      <c r="F2848">
        <v>3371</v>
      </c>
    </row>
    <row r="2849" spans="1:6" hidden="1" x14ac:dyDescent="0.3">
      <c r="A2849">
        <v>6041660</v>
      </c>
      <c r="B2849" s="19" t="s">
        <v>2802</v>
      </c>
      <c r="E2849" s="20">
        <v>4.2</v>
      </c>
      <c r="F2849">
        <v>3372</v>
      </c>
    </row>
    <row r="2850" spans="1:6" hidden="1" x14ac:dyDescent="0.3">
      <c r="A2850">
        <v>6041659</v>
      </c>
      <c r="B2850" s="19" t="s">
        <v>2803</v>
      </c>
      <c r="E2850" s="20">
        <v>8.33</v>
      </c>
      <c r="F2850">
        <v>3373</v>
      </c>
    </row>
    <row r="2851" spans="1:6" hidden="1" x14ac:dyDescent="0.3">
      <c r="A2851">
        <v>6041658</v>
      </c>
      <c r="B2851" s="19" t="s">
        <v>2804</v>
      </c>
      <c r="E2851" s="20">
        <v>7.91</v>
      </c>
      <c r="F2851">
        <v>3374</v>
      </c>
    </row>
    <row r="2852" spans="1:6" hidden="1" x14ac:dyDescent="0.3">
      <c r="A2852">
        <v>6041657</v>
      </c>
      <c r="B2852" s="19" t="s">
        <v>2805</v>
      </c>
      <c r="E2852" s="20">
        <v>2.0499999999999998</v>
      </c>
      <c r="F2852">
        <v>656</v>
      </c>
    </row>
    <row r="2853" spans="1:6" hidden="1" x14ac:dyDescent="0.3">
      <c r="A2853">
        <v>6041641</v>
      </c>
      <c r="B2853" s="19" t="s">
        <v>123</v>
      </c>
      <c r="E2853" s="20">
        <v>12.58</v>
      </c>
      <c r="F2853">
        <v>657</v>
      </c>
    </row>
    <row r="2854" spans="1:6" hidden="1" x14ac:dyDescent="0.3">
      <c r="A2854">
        <v>6041520</v>
      </c>
      <c r="B2854" s="19" t="s">
        <v>2806</v>
      </c>
      <c r="E2854" s="20">
        <v>13.61</v>
      </c>
      <c r="F2854">
        <v>3375</v>
      </c>
    </row>
    <row r="2855" spans="1:6" hidden="1" x14ac:dyDescent="0.3">
      <c r="A2855">
        <v>6041519</v>
      </c>
      <c r="B2855" s="19" t="s">
        <v>2807</v>
      </c>
      <c r="E2855" s="20">
        <v>8.1</v>
      </c>
      <c r="F2855">
        <v>3376</v>
      </c>
    </row>
    <row r="2856" spans="1:6" hidden="1" x14ac:dyDescent="0.3">
      <c r="A2856">
        <v>6041518</v>
      </c>
      <c r="B2856" s="19" t="s">
        <v>2808</v>
      </c>
      <c r="E2856" s="20">
        <v>15.14</v>
      </c>
      <c r="F2856">
        <v>3377</v>
      </c>
    </row>
    <row r="2857" spans="1:6" hidden="1" x14ac:dyDescent="0.3">
      <c r="A2857">
        <v>6041119</v>
      </c>
      <c r="B2857" s="19" t="s">
        <v>2809</v>
      </c>
      <c r="E2857" s="20">
        <v>43.9</v>
      </c>
      <c r="F2857">
        <v>3378</v>
      </c>
    </row>
    <row r="2858" spans="1:6" hidden="1" x14ac:dyDescent="0.3">
      <c r="A2858">
        <v>6041118</v>
      </c>
      <c r="B2858" s="19" t="s">
        <v>2810</v>
      </c>
      <c r="E2858" s="20">
        <v>17.850000000000001</v>
      </c>
      <c r="F2858">
        <v>3379</v>
      </c>
    </row>
    <row r="2859" spans="1:6" hidden="1" x14ac:dyDescent="0.3">
      <c r="A2859">
        <v>6041117</v>
      </c>
      <c r="B2859" s="19" t="s">
        <v>2811</v>
      </c>
      <c r="E2859" s="20">
        <v>29.03</v>
      </c>
      <c r="F2859">
        <v>3380</v>
      </c>
    </row>
    <row r="2860" spans="1:6" hidden="1" x14ac:dyDescent="0.3">
      <c r="A2860">
        <v>6041115</v>
      </c>
      <c r="B2860" s="19" t="s">
        <v>2812</v>
      </c>
      <c r="E2860" s="20">
        <v>15.81</v>
      </c>
      <c r="F2860">
        <v>3381</v>
      </c>
    </row>
    <row r="2861" spans="1:6" hidden="1" x14ac:dyDescent="0.3">
      <c r="A2861">
        <v>6041114</v>
      </c>
      <c r="B2861" s="19" t="s">
        <v>2813</v>
      </c>
      <c r="E2861" s="20">
        <v>17.61</v>
      </c>
      <c r="F2861">
        <v>3382</v>
      </c>
    </row>
    <row r="2862" spans="1:6" hidden="1" x14ac:dyDescent="0.3">
      <c r="A2862">
        <v>6041113</v>
      </c>
      <c r="B2862" s="19" t="s">
        <v>2814</v>
      </c>
      <c r="E2862" s="20">
        <v>26.65</v>
      </c>
      <c r="F2862">
        <v>3383</v>
      </c>
    </row>
    <row r="2863" spans="1:6" hidden="1" x14ac:dyDescent="0.3">
      <c r="A2863">
        <v>6041112</v>
      </c>
      <c r="B2863" s="19" t="s">
        <v>2815</v>
      </c>
      <c r="E2863" s="20">
        <v>47.25</v>
      </c>
      <c r="F2863">
        <v>3384</v>
      </c>
    </row>
    <row r="2864" spans="1:6" hidden="1" x14ac:dyDescent="0.3">
      <c r="A2864">
        <v>6040918</v>
      </c>
      <c r="B2864" s="19" t="s">
        <v>2816</v>
      </c>
      <c r="E2864" s="20">
        <v>3.07</v>
      </c>
      <c r="F2864">
        <v>3385</v>
      </c>
    </row>
    <row r="2865" spans="1:6" hidden="1" x14ac:dyDescent="0.3">
      <c r="A2865">
        <v>6040891</v>
      </c>
      <c r="B2865" s="19" t="s">
        <v>2817</v>
      </c>
      <c r="E2865" s="20">
        <v>8.42</v>
      </c>
      <c r="F2865">
        <v>3386</v>
      </c>
    </row>
    <row r="2866" spans="1:6" hidden="1" x14ac:dyDescent="0.3">
      <c r="A2866">
        <v>6040890</v>
      </c>
      <c r="B2866" s="19" t="s">
        <v>2818</v>
      </c>
      <c r="E2866" s="20">
        <v>4.79</v>
      </c>
      <c r="F2866">
        <v>3387</v>
      </c>
    </row>
    <row r="2867" spans="1:6" hidden="1" x14ac:dyDescent="0.3">
      <c r="A2867">
        <v>6040888</v>
      </c>
      <c r="B2867" s="19" t="s">
        <v>2819</v>
      </c>
      <c r="E2867" s="20">
        <v>10.88</v>
      </c>
      <c r="F2867">
        <v>658</v>
      </c>
    </row>
    <row r="2868" spans="1:6" hidden="1" x14ac:dyDescent="0.3">
      <c r="A2868">
        <v>6040887</v>
      </c>
      <c r="B2868" s="19" t="s">
        <v>2820</v>
      </c>
      <c r="E2868" s="20">
        <v>19.7</v>
      </c>
      <c r="F2868">
        <v>659</v>
      </c>
    </row>
    <row r="2869" spans="1:6" hidden="1" x14ac:dyDescent="0.3">
      <c r="A2869">
        <v>6040792</v>
      </c>
      <c r="B2869" s="19" t="s">
        <v>2821</v>
      </c>
      <c r="E2869" s="20">
        <v>6.15</v>
      </c>
      <c r="F2869">
        <v>3388</v>
      </c>
    </row>
    <row r="2870" spans="1:6" hidden="1" x14ac:dyDescent="0.3">
      <c r="A2870">
        <v>6040757</v>
      </c>
      <c r="B2870" s="19" t="s">
        <v>2822</v>
      </c>
      <c r="E2870" s="20">
        <v>34.479999999999997</v>
      </c>
      <c r="F2870">
        <v>3389</v>
      </c>
    </row>
    <row r="2871" spans="1:6" hidden="1" x14ac:dyDescent="0.3">
      <c r="A2871">
        <v>6040583</v>
      </c>
      <c r="B2871" s="19" t="s">
        <v>2823</v>
      </c>
      <c r="E2871" s="20">
        <v>2.06</v>
      </c>
      <c r="F2871">
        <v>3390</v>
      </c>
    </row>
    <row r="2872" spans="1:6" hidden="1" x14ac:dyDescent="0.3">
      <c r="A2872">
        <v>6040582</v>
      </c>
      <c r="B2872" s="19" t="s">
        <v>2824</v>
      </c>
      <c r="E2872" s="20">
        <v>3.07</v>
      </c>
      <c r="F2872">
        <v>3391</v>
      </c>
    </row>
    <row r="2873" spans="1:6" hidden="1" x14ac:dyDescent="0.3">
      <c r="A2873">
        <v>6033875</v>
      </c>
      <c r="B2873" s="19" t="s">
        <v>2825</v>
      </c>
      <c r="E2873" s="20">
        <v>3.62</v>
      </c>
      <c r="F2873">
        <v>3392</v>
      </c>
    </row>
    <row r="2874" spans="1:6" hidden="1" x14ac:dyDescent="0.3">
      <c r="A2874">
        <v>6041723</v>
      </c>
      <c r="B2874" s="19" t="s">
        <v>2826</v>
      </c>
      <c r="E2874" s="20">
        <v>1.89</v>
      </c>
      <c r="F2874">
        <v>3393</v>
      </c>
    </row>
    <row r="2875" spans="1:6" hidden="1" x14ac:dyDescent="0.3">
      <c r="A2875">
        <v>6060602</v>
      </c>
      <c r="B2875" s="19" t="s">
        <v>2827</v>
      </c>
      <c r="E2875" s="20">
        <v>4.28</v>
      </c>
      <c r="F2875">
        <v>3394</v>
      </c>
    </row>
    <row r="2876" spans="1:6" hidden="1" x14ac:dyDescent="0.3">
      <c r="A2876">
        <v>6060603</v>
      </c>
      <c r="B2876" s="19" t="s">
        <v>2828</v>
      </c>
      <c r="E2876" s="20">
        <v>4.28</v>
      </c>
      <c r="F2876">
        <v>3395</v>
      </c>
    </row>
    <row r="2877" spans="1:6" hidden="1" x14ac:dyDescent="0.3">
      <c r="A2877">
        <v>6060616</v>
      </c>
      <c r="B2877" s="19" t="s">
        <v>2829</v>
      </c>
      <c r="E2877" s="20">
        <v>0.48</v>
      </c>
      <c r="F2877">
        <v>3396</v>
      </c>
    </row>
    <row r="2878" spans="1:6" hidden="1" x14ac:dyDescent="0.3">
      <c r="A2878">
        <v>6060617</v>
      </c>
      <c r="B2878" s="19" t="s">
        <v>2830</v>
      </c>
      <c r="E2878" s="20">
        <v>0.48</v>
      </c>
      <c r="F2878">
        <v>3397</v>
      </c>
    </row>
    <row r="2879" spans="1:6" hidden="1" x14ac:dyDescent="0.3">
      <c r="A2879">
        <v>6060618</v>
      </c>
      <c r="B2879" s="19" t="s">
        <v>2831</v>
      </c>
      <c r="E2879" s="20">
        <v>0.48</v>
      </c>
      <c r="F2879">
        <v>3398</v>
      </c>
    </row>
    <row r="2880" spans="1:6" hidden="1" x14ac:dyDescent="0.3">
      <c r="A2880">
        <v>6061723</v>
      </c>
      <c r="B2880" s="19" t="s">
        <v>2832</v>
      </c>
      <c r="E2880" s="20">
        <v>6.35</v>
      </c>
      <c r="F2880">
        <v>3399</v>
      </c>
    </row>
    <row r="2881" spans="1:6" hidden="1" x14ac:dyDescent="0.3">
      <c r="A2881">
        <v>6061911</v>
      </c>
      <c r="B2881" s="19" t="s">
        <v>2833</v>
      </c>
      <c r="E2881" s="20">
        <v>5.15</v>
      </c>
      <c r="F2881">
        <v>3400</v>
      </c>
    </row>
    <row r="2882" spans="1:6" hidden="1" x14ac:dyDescent="0.3">
      <c r="A2882">
        <v>6062043</v>
      </c>
      <c r="B2882" s="19" t="s">
        <v>2834</v>
      </c>
      <c r="E2882" s="20">
        <v>15.15</v>
      </c>
      <c r="F2882">
        <v>3401</v>
      </c>
    </row>
    <row r="2883" spans="1:6" hidden="1" x14ac:dyDescent="0.3">
      <c r="A2883">
        <v>6062046</v>
      </c>
      <c r="B2883" s="19" t="s">
        <v>2835</v>
      </c>
      <c r="E2883" s="20">
        <v>27.87</v>
      </c>
      <c r="F2883">
        <v>3402</v>
      </c>
    </row>
    <row r="2884" spans="1:6" hidden="1" x14ac:dyDescent="0.3">
      <c r="A2884">
        <v>6062047</v>
      </c>
      <c r="B2884" s="19" t="s">
        <v>2836</v>
      </c>
      <c r="E2884" s="20">
        <v>29.25</v>
      </c>
      <c r="F2884">
        <v>3403</v>
      </c>
    </row>
    <row r="2885" spans="1:6" hidden="1" x14ac:dyDescent="0.3">
      <c r="A2885">
        <v>6062048</v>
      </c>
      <c r="B2885" s="19" t="s">
        <v>2837</v>
      </c>
      <c r="E2885" s="20">
        <v>15.71</v>
      </c>
      <c r="F2885">
        <v>3404</v>
      </c>
    </row>
    <row r="2886" spans="1:6" hidden="1" x14ac:dyDescent="0.3">
      <c r="A2886">
        <v>6043592</v>
      </c>
      <c r="B2886" s="19" t="s">
        <v>2838</v>
      </c>
      <c r="E2886" s="20">
        <v>5.39</v>
      </c>
      <c r="F2886">
        <v>3405</v>
      </c>
    </row>
    <row r="2887" spans="1:6" hidden="1" x14ac:dyDescent="0.3">
      <c r="A2887">
        <v>6043464</v>
      </c>
      <c r="B2887" s="19" t="s">
        <v>2839</v>
      </c>
      <c r="E2887" s="20">
        <v>5.62</v>
      </c>
      <c r="F2887">
        <v>3406</v>
      </c>
    </row>
    <row r="2888" spans="1:6" hidden="1" x14ac:dyDescent="0.3">
      <c r="A2888">
        <v>6042887</v>
      </c>
      <c r="B2888" s="19" t="s">
        <v>2840</v>
      </c>
      <c r="E2888" s="20">
        <v>5.23</v>
      </c>
      <c r="F2888">
        <v>3407</v>
      </c>
    </row>
    <row r="2889" spans="1:6" hidden="1" x14ac:dyDescent="0.3">
      <c r="A2889">
        <v>6041724</v>
      </c>
      <c r="B2889" s="19" t="s">
        <v>2841</v>
      </c>
      <c r="E2889" s="20">
        <v>3.15</v>
      </c>
      <c r="F2889">
        <v>3408</v>
      </c>
    </row>
    <row r="2890" spans="1:6" hidden="1" x14ac:dyDescent="0.3">
      <c r="A2890">
        <v>6041725</v>
      </c>
      <c r="B2890" s="19" t="s">
        <v>2842</v>
      </c>
      <c r="E2890" s="20">
        <v>10.7</v>
      </c>
      <c r="F2890">
        <v>3409</v>
      </c>
    </row>
    <row r="2891" spans="1:6" hidden="1" x14ac:dyDescent="0.3">
      <c r="A2891">
        <v>6041907</v>
      </c>
      <c r="B2891" s="19" t="s">
        <v>2843</v>
      </c>
      <c r="E2891" s="20">
        <v>11.38</v>
      </c>
      <c r="F2891">
        <v>3410</v>
      </c>
    </row>
    <row r="2892" spans="1:6" hidden="1" x14ac:dyDescent="0.3">
      <c r="A2892">
        <v>6041910</v>
      </c>
      <c r="B2892" s="19" t="s">
        <v>2844</v>
      </c>
      <c r="E2892" s="20">
        <v>22.03</v>
      </c>
      <c r="F2892">
        <v>3411</v>
      </c>
    </row>
    <row r="2893" spans="1:6" hidden="1" x14ac:dyDescent="0.3">
      <c r="A2893">
        <v>6041911</v>
      </c>
      <c r="B2893" s="19" t="s">
        <v>2845</v>
      </c>
      <c r="E2893" s="20">
        <v>15.95</v>
      </c>
      <c r="F2893">
        <v>3412</v>
      </c>
    </row>
    <row r="2894" spans="1:6" hidden="1" x14ac:dyDescent="0.3">
      <c r="A2894">
        <v>6041912</v>
      </c>
      <c r="B2894" s="19" t="s">
        <v>2846</v>
      </c>
      <c r="E2894" s="20">
        <v>15.95</v>
      </c>
      <c r="F2894">
        <v>3413</v>
      </c>
    </row>
    <row r="2895" spans="1:6" hidden="1" x14ac:dyDescent="0.3">
      <c r="A2895">
        <v>6041979</v>
      </c>
      <c r="B2895" s="19" t="s">
        <v>2847</v>
      </c>
      <c r="E2895" s="20">
        <v>7.32</v>
      </c>
      <c r="F2895">
        <v>3414</v>
      </c>
    </row>
    <row r="2896" spans="1:6" hidden="1" x14ac:dyDescent="0.3">
      <c r="A2896">
        <v>6042886</v>
      </c>
      <c r="B2896" s="19" t="s">
        <v>2848</v>
      </c>
      <c r="E2896" s="20">
        <v>4.08</v>
      </c>
      <c r="F2896">
        <v>3415</v>
      </c>
    </row>
    <row r="2897" spans="1:6" hidden="1" x14ac:dyDescent="0.3">
      <c r="A2897">
        <v>6042877</v>
      </c>
      <c r="B2897" s="19" t="s">
        <v>2849</v>
      </c>
      <c r="E2897" s="20">
        <v>31.51</v>
      </c>
      <c r="F2897">
        <v>3416</v>
      </c>
    </row>
    <row r="2898" spans="1:6" hidden="1" x14ac:dyDescent="0.3">
      <c r="A2898">
        <v>6042348</v>
      </c>
      <c r="B2898" s="19" t="s">
        <v>2850</v>
      </c>
      <c r="E2898" s="20">
        <v>11.32</v>
      </c>
      <c r="F2898">
        <v>655</v>
      </c>
    </row>
    <row r="2899" spans="1:6" hidden="1" x14ac:dyDescent="0.3">
      <c r="A2899">
        <v>6042168</v>
      </c>
      <c r="B2899" s="19" t="s">
        <v>2851</v>
      </c>
      <c r="E2899" s="20">
        <v>5.41</v>
      </c>
      <c r="F2899">
        <v>3417</v>
      </c>
    </row>
    <row r="2900" spans="1:6" hidden="1" x14ac:dyDescent="0.3">
      <c r="A2900">
        <v>6042346</v>
      </c>
      <c r="B2900" s="19" t="s">
        <v>2852</v>
      </c>
      <c r="E2900" s="20">
        <v>3.64</v>
      </c>
      <c r="F2900">
        <v>3418</v>
      </c>
    </row>
    <row r="2901" spans="1:6" hidden="1" x14ac:dyDescent="0.3">
      <c r="A2901">
        <v>6042347</v>
      </c>
      <c r="B2901" s="19" t="s">
        <v>2853</v>
      </c>
      <c r="E2901" s="20">
        <v>3.5</v>
      </c>
      <c r="F2901">
        <v>3419</v>
      </c>
    </row>
    <row r="2902" spans="1:6" hidden="1" x14ac:dyDescent="0.3">
      <c r="A2902">
        <v>6047349</v>
      </c>
      <c r="B2902" s="19" t="s">
        <v>2854</v>
      </c>
      <c r="E2902" s="20">
        <v>8.9</v>
      </c>
      <c r="F2902">
        <v>3420</v>
      </c>
    </row>
    <row r="2903" spans="1:6" hidden="1" x14ac:dyDescent="0.3">
      <c r="A2903">
        <v>6047348</v>
      </c>
      <c r="B2903" s="19" t="s">
        <v>129</v>
      </c>
      <c r="E2903" s="20">
        <v>4.49</v>
      </c>
      <c r="F2903">
        <v>678</v>
      </c>
    </row>
    <row r="2904" spans="1:6" hidden="1" x14ac:dyDescent="0.3">
      <c r="A2904">
        <v>6047272</v>
      </c>
      <c r="B2904" s="19" t="s">
        <v>2855</v>
      </c>
      <c r="E2904" s="20">
        <v>6.33</v>
      </c>
      <c r="F2904">
        <v>3421</v>
      </c>
    </row>
    <row r="2905" spans="1:6" hidden="1" x14ac:dyDescent="0.3">
      <c r="A2905">
        <v>6047350</v>
      </c>
      <c r="B2905" s="19" t="s">
        <v>2856</v>
      </c>
      <c r="E2905" s="20">
        <v>4.12</v>
      </c>
      <c r="F2905">
        <v>3422</v>
      </c>
    </row>
    <row r="2906" spans="1:6" hidden="1" x14ac:dyDescent="0.3">
      <c r="A2906">
        <v>6047351</v>
      </c>
      <c r="B2906" s="19" t="s">
        <v>2857</v>
      </c>
      <c r="E2906" s="20">
        <v>8.9600000000000009</v>
      </c>
      <c r="F2906">
        <v>3423</v>
      </c>
    </row>
    <row r="2907" spans="1:6" hidden="1" x14ac:dyDescent="0.3">
      <c r="A2907">
        <v>6047352</v>
      </c>
      <c r="B2907" s="19" t="s">
        <v>2858</v>
      </c>
      <c r="E2907" s="20">
        <v>17.64</v>
      </c>
      <c r="F2907">
        <v>3424</v>
      </c>
    </row>
    <row r="2908" spans="1:6" hidden="1" x14ac:dyDescent="0.3">
      <c r="A2908">
        <v>6047249</v>
      </c>
      <c r="B2908" s="19" t="s">
        <v>2859</v>
      </c>
      <c r="E2908" s="20">
        <v>21.66</v>
      </c>
      <c r="F2908">
        <v>3425</v>
      </c>
    </row>
    <row r="2909" spans="1:6" hidden="1" x14ac:dyDescent="0.3">
      <c r="A2909">
        <v>6047198</v>
      </c>
      <c r="B2909" s="19" t="s">
        <v>2860</v>
      </c>
      <c r="E2909" s="20">
        <v>3.29</v>
      </c>
      <c r="F2909">
        <v>3426</v>
      </c>
    </row>
    <row r="2910" spans="1:6" hidden="1" x14ac:dyDescent="0.3">
      <c r="A2910">
        <v>6047197</v>
      </c>
      <c r="B2910" s="19" t="s">
        <v>2861</v>
      </c>
      <c r="E2910" s="20">
        <v>3.04</v>
      </c>
      <c r="F2910">
        <v>3427</v>
      </c>
    </row>
    <row r="2911" spans="1:6" hidden="1" x14ac:dyDescent="0.3">
      <c r="A2911">
        <v>6047196</v>
      </c>
      <c r="B2911" s="19" t="s">
        <v>130</v>
      </c>
      <c r="E2911" s="20">
        <v>13.42</v>
      </c>
      <c r="F2911">
        <v>679</v>
      </c>
    </row>
    <row r="2912" spans="1:6" hidden="1" x14ac:dyDescent="0.3">
      <c r="A2912">
        <v>6045649</v>
      </c>
      <c r="B2912" s="19" t="s">
        <v>2862</v>
      </c>
      <c r="E2912" s="20">
        <v>9.61</v>
      </c>
      <c r="F2912">
        <v>3428</v>
      </c>
    </row>
    <row r="2913" spans="1:6" hidden="1" x14ac:dyDescent="0.3">
      <c r="A2913">
        <v>6044978</v>
      </c>
      <c r="B2913" s="19" t="s">
        <v>2863</v>
      </c>
      <c r="E2913" s="20">
        <v>9.1</v>
      </c>
      <c r="F2913">
        <v>3429</v>
      </c>
    </row>
    <row r="2914" spans="1:6" hidden="1" x14ac:dyDescent="0.3">
      <c r="A2914">
        <v>6044258</v>
      </c>
      <c r="B2914" s="19" t="s">
        <v>2864</v>
      </c>
      <c r="E2914" s="20">
        <v>5.55</v>
      </c>
      <c r="F2914">
        <v>3430</v>
      </c>
    </row>
    <row r="2915" spans="1:6" hidden="1" x14ac:dyDescent="0.3">
      <c r="A2915">
        <v>6047353</v>
      </c>
      <c r="B2915" s="19" t="s">
        <v>2865</v>
      </c>
      <c r="E2915" s="20">
        <v>22.65</v>
      </c>
      <c r="F2915">
        <v>3431</v>
      </c>
    </row>
    <row r="2916" spans="1:6" hidden="1" x14ac:dyDescent="0.3">
      <c r="A2916">
        <v>6047354</v>
      </c>
      <c r="B2916" s="19" t="s">
        <v>2866</v>
      </c>
      <c r="E2916" s="20">
        <v>6.22</v>
      </c>
      <c r="F2916">
        <v>3432</v>
      </c>
    </row>
    <row r="2917" spans="1:6" hidden="1" x14ac:dyDescent="0.3">
      <c r="A2917">
        <v>6047357</v>
      </c>
      <c r="B2917" s="19" t="s">
        <v>2867</v>
      </c>
      <c r="E2917" s="20">
        <v>8.56</v>
      </c>
      <c r="F2917">
        <v>3433</v>
      </c>
    </row>
    <row r="2918" spans="1:6" hidden="1" x14ac:dyDescent="0.3">
      <c r="A2918">
        <v>6047358</v>
      </c>
      <c r="B2918" s="19" t="s">
        <v>2868</v>
      </c>
      <c r="E2918" s="20">
        <v>14.68</v>
      </c>
      <c r="F2918">
        <v>3434</v>
      </c>
    </row>
    <row r="2919" spans="1:6" hidden="1" x14ac:dyDescent="0.3">
      <c r="A2919">
        <v>6047359</v>
      </c>
      <c r="B2919" s="19" t="s">
        <v>2869</v>
      </c>
      <c r="E2919" s="20">
        <v>13.68</v>
      </c>
      <c r="F2919">
        <v>3435</v>
      </c>
    </row>
    <row r="2920" spans="1:6" hidden="1" x14ac:dyDescent="0.3">
      <c r="A2920">
        <v>6047640</v>
      </c>
      <c r="B2920" s="19" t="s">
        <v>2870</v>
      </c>
      <c r="E2920" s="20">
        <v>24.63</v>
      </c>
      <c r="F2920">
        <v>3436</v>
      </c>
    </row>
    <row r="2921" spans="1:6" hidden="1" x14ac:dyDescent="0.3">
      <c r="A2921">
        <v>6047670</v>
      </c>
      <c r="B2921" s="19" t="s">
        <v>2871</v>
      </c>
      <c r="E2921" s="20">
        <v>6.08</v>
      </c>
      <c r="F2921">
        <v>3437</v>
      </c>
    </row>
    <row r="2922" spans="1:6" hidden="1" x14ac:dyDescent="0.3">
      <c r="A2922">
        <v>6048365</v>
      </c>
      <c r="B2922" s="19" t="s">
        <v>128</v>
      </c>
      <c r="E2922" s="20">
        <v>19.5</v>
      </c>
      <c r="F2922">
        <v>677</v>
      </c>
    </row>
    <row r="2923" spans="1:6" hidden="1" x14ac:dyDescent="0.3">
      <c r="A2923">
        <v>6048876</v>
      </c>
      <c r="B2923" s="19" t="s">
        <v>2872</v>
      </c>
      <c r="E2923" s="20">
        <v>20.98</v>
      </c>
      <c r="F2923">
        <v>3438</v>
      </c>
    </row>
    <row r="2924" spans="1:6" hidden="1" x14ac:dyDescent="0.3">
      <c r="A2924">
        <v>6048877</v>
      </c>
      <c r="B2924" s="19" t="s">
        <v>2873</v>
      </c>
      <c r="E2924" s="20">
        <v>7.23</v>
      </c>
      <c r="F2924">
        <v>3439</v>
      </c>
    </row>
    <row r="2925" spans="1:6" hidden="1" x14ac:dyDescent="0.3">
      <c r="A2925">
        <v>6049239</v>
      </c>
      <c r="B2925" s="19" t="s">
        <v>2874</v>
      </c>
      <c r="E2925" s="20">
        <v>18.579999999999998</v>
      </c>
      <c r="F2925">
        <v>3440</v>
      </c>
    </row>
    <row r="2926" spans="1:6" hidden="1" x14ac:dyDescent="0.3">
      <c r="A2926">
        <v>6049240</v>
      </c>
      <c r="B2926" s="19" t="s">
        <v>2875</v>
      </c>
      <c r="E2926" s="20">
        <v>3.5</v>
      </c>
      <c r="F2926">
        <v>3441</v>
      </c>
    </row>
    <row r="2927" spans="1:6" hidden="1" x14ac:dyDescent="0.3">
      <c r="A2927">
        <v>6049452</v>
      </c>
      <c r="B2927" s="19" t="s">
        <v>2876</v>
      </c>
      <c r="E2927" s="20">
        <v>5.6</v>
      </c>
      <c r="F2927">
        <v>3442</v>
      </c>
    </row>
    <row r="2928" spans="1:6" hidden="1" x14ac:dyDescent="0.3">
      <c r="A2928">
        <v>6042338</v>
      </c>
      <c r="B2928" s="19" t="s">
        <v>2877</v>
      </c>
      <c r="E2928" s="20">
        <v>5.07</v>
      </c>
      <c r="F2928">
        <v>3443</v>
      </c>
    </row>
    <row r="2929" spans="1:6" hidden="1" x14ac:dyDescent="0.3">
      <c r="A2929">
        <v>6042339</v>
      </c>
      <c r="B2929" s="19" t="s">
        <v>2878</v>
      </c>
      <c r="E2929" s="20">
        <v>10.86</v>
      </c>
      <c r="F2929">
        <v>3444</v>
      </c>
    </row>
    <row r="2930" spans="1:6" hidden="1" x14ac:dyDescent="0.3">
      <c r="A2930">
        <v>6042340</v>
      </c>
      <c r="B2930" s="19" t="s">
        <v>2879</v>
      </c>
      <c r="E2930" s="20">
        <v>0.59</v>
      </c>
      <c r="F2930">
        <v>3445</v>
      </c>
    </row>
    <row r="2931" spans="1:6" hidden="1" x14ac:dyDescent="0.3">
      <c r="A2931">
        <v>6042341</v>
      </c>
      <c r="B2931" s="19" t="s">
        <v>2880</v>
      </c>
      <c r="E2931" s="20">
        <v>22.12</v>
      </c>
      <c r="F2931">
        <v>3446</v>
      </c>
    </row>
    <row r="2932" spans="1:6" hidden="1" x14ac:dyDescent="0.3">
      <c r="A2932">
        <v>6042342</v>
      </c>
      <c r="B2932" s="19" t="s">
        <v>2881</v>
      </c>
      <c r="E2932" s="20">
        <v>6.36</v>
      </c>
      <c r="F2932">
        <v>3447</v>
      </c>
    </row>
    <row r="2933" spans="1:6" hidden="1" x14ac:dyDescent="0.3">
      <c r="A2933">
        <v>6042344</v>
      </c>
      <c r="B2933" s="19" t="s">
        <v>2882</v>
      </c>
      <c r="E2933" s="20">
        <v>8.5</v>
      </c>
      <c r="F2933">
        <v>3448</v>
      </c>
    </row>
    <row r="2934" spans="1:6" hidden="1" x14ac:dyDescent="0.3">
      <c r="A2934">
        <v>6042345</v>
      </c>
      <c r="B2934" s="19" t="s">
        <v>2883</v>
      </c>
      <c r="E2934" s="20">
        <v>19.61</v>
      </c>
      <c r="F2934">
        <v>3449</v>
      </c>
    </row>
    <row r="2935" spans="1:6" hidden="1" x14ac:dyDescent="0.3">
      <c r="A2935">
        <v>6042861</v>
      </c>
      <c r="B2935" s="19" t="s">
        <v>2884</v>
      </c>
      <c r="E2935" s="20">
        <v>1.57</v>
      </c>
      <c r="F2935">
        <v>3450</v>
      </c>
    </row>
    <row r="2936" spans="1:6" hidden="1" x14ac:dyDescent="0.3">
      <c r="A2936">
        <v>6043311</v>
      </c>
      <c r="B2936" s="19" t="s">
        <v>2885</v>
      </c>
      <c r="E2936" s="20">
        <v>8.85</v>
      </c>
      <c r="F2936">
        <v>3451</v>
      </c>
    </row>
    <row r="2937" spans="1:6" hidden="1" x14ac:dyDescent="0.3">
      <c r="A2937">
        <v>6043312</v>
      </c>
      <c r="B2937" s="19" t="s">
        <v>2886</v>
      </c>
      <c r="E2937" s="20">
        <v>3.42</v>
      </c>
      <c r="F2937">
        <v>3452</v>
      </c>
    </row>
    <row r="2938" spans="1:6" hidden="1" x14ac:dyDescent="0.3">
      <c r="A2938">
        <v>6043313</v>
      </c>
      <c r="B2938" s="19" t="s">
        <v>2887</v>
      </c>
      <c r="E2938" s="20">
        <v>6.21</v>
      </c>
      <c r="F2938">
        <v>3453</v>
      </c>
    </row>
    <row r="2939" spans="1:6" hidden="1" x14ac:dyDescent="0.3">
      <c r="A2939">
        <v>6043317</v>
      </c>
      <c r="B2939" s="19" t="s">
        <v>2888</v>
      </c>
      <c r="E2939" s="20">
        <v>5.99</v>
      </c>
      <c r="F2939">
        <v>3454</v>
      </c>
    </row>
    <row r="2940" spans="1:6" hidden="1" x14ac:dyDescent="0.3">
      <c r="A2940">
        <v>6043318</v>
      </c>
      <c r="B2940" s="19" t="s">
        <v>2889</v>
      </c>
      <c r="E2940" s="20">
        <v>5.7</v>
      </c>
      <c r="F2940">
        <v>3455</v>
      </c>
    </row>
    <row r="2941" spans="1:6" hidden="1" x14ac:dyDescent="0.3">
      <c r="A2941">
        <v>6043324</v>
      </c>
      <c r="B2941" s="19" t="s">
        <v>2890</v>
      </c>
      <c r="E2941" s="20">
        <v>7.91</v>
      </c>
      <c r="F2941">
        <v>3456</v>
      </c>
    </row>
    <row r="2942" spans="1:6" hidden="1" x14ac:dyDescent="0.3">
      <c r="A2942">
        <v>6043328</v>
      </c>
      <c r="B2942" s="19" t="s">
        <v>2891</v>
      </c>
      <c r="E2942" s="20">
        <v>3.69</v>
      </c>
      <c r="F2942">
        <v>3457</v>
      </c>
    </row>
    <row r="2943" spans="1:6" hidden="1" x14ac:dyDescent="0.3">
      <c r="A2943">
        <v>6043342</v>
      </c>
      <c r="B2943" s="19" t="s">
        <v>2892</v>
      </c>
      <c r="E2943" s="20">
        <v>3.55</v>
      </c>
      <c r="F2943">
        <v>3458</v>
      </c>
    </row>
    <row r="2944" spans="1:6" hidden="1" x14ac:dyDescent="0.3">
      <c r="A2944">
        <v>6043366</v>
      </c>
      <c r="B2944" s="19" t="s">
        <v>2893</v>
      </c>
      <c r="E2944" s="20">
        <v>7.36</v>
      </c>
      <c r="F2944">
        <v>3459</v>
      </c>
    </row>
    <row r="2945" spans="1:6" hidden="1" x14ac:dyDescent="0.3">
      <c r="A2945">
        <v>6043367</v>
      </c>
      <c r="B2945" s="19" t="s">
        <v>2894</v>
      </c>
      <c r="E2945" s="20">
        <v>21.35</v>
      </c>
      <c r="F2945">
        <v>3460</v>
      </c>
    </row>
    <row r="2946" spans="1:6" hidden="1" x14ac:dyDescent="0.3">
      <c r="A2946">
        <v>6043368</v>
      </c>
      <c r="B2946" s="19" t="s">
        <v>2895</v>
      </c>
      <c r="E2946" s="20">
        <v>10.32</v>
      </c>
      <c r="F2946">
        <v>3461</v>
      </c>
    </row>
    <row r="2947" spans="1:6" hidden="1" x14ac:dyDescent="0.3">
      <c r="A2947">
        <v>6043473</v>
      </c>
      <c r="B2947" s="19" t="s">
        <v>2896</v>
      </c>
      <c r="E2947" s="20">
        <v>0.89</v>
      </c>
      <c r="F2947">
        <v>3462</v>
      </c>
    </row>
    <row r="2948" spans="1:6" hidden="1" x14ac:dyDescent="0.3">
      <c r="A2948">
        <v>6043475</v>
      </c>
      <c r="B2948" s="19" t="s">
        <v>2897</v>
      </c>
      <c r="E2948" s="20">
        <v>1.41</v>
      </c>
      <c r="F2948">
        <v>3463</v>
      </c>
    </row>
    <row r="2949" spans="1:6" hidden="1" x14ac:dyDescent="0.3">
      <c r="A2949">
        <v>6043479</v>
      </c>
      <c r="B2949" s="19" t="s">
        <v>2898</v>
      </c>
      <c r="E2949" s="20">
        <v>7.36</v>
      </c>
      <c r="F2949">
        <v>3464</v>
      </c>
    </row>
    <row r="2950" spans="1:6" hidden="1" x14ac:dyDescent="0.3">
      <c r="A2950">
        <v>6043517</v>
      </c>
      <c r="B2950" s="19" t="s">
        <v>2899</v>
      </c>
      <c r="E2950" s="20">
        <v>4.7</v>
      </c>
      <c r="F2950">
        <v>3465</v>
      </c>
    </row>
    <row r="2951" spans="1:6" hidden="1" x14ac:dyDescent="0.3">
      <c r="A2951">
        <v>6043851</v>
      </c>
      <c r="B2951" s="19" t="s">
        <v>2900</v>
      </c>
      <c r="E2951" s="20">
        <v>4.5</v>
      </c>
      <c r="F2951">
        <v>3466</v>
      </c>
    </row>
    <row r="2952" spans="1:6" hidden="1" x14ac:dyDescent="0.3">
      <c r="A2952">
        <v>6044217</v>
      </c>
      <c r="B2952" s="19" t="s">
        <v>2901</v>
      </c>
      <c r="E2952" s="20">
        <v>9.1</v>
      </c>
      <c r="F2952">
        <v>3467</v>
      </c>
    </row>
    <row r="2953" spans="1:6" hidden="1" x14ac:dyDescent="0.3">
      <c r="A2953">
        <v>6044218</v>
      </c>
      <c r="B2953" s="19" t="s">
        <v>2902</v>
      </c>
      <c r="E2953" s="20">
        <v>15.12</v>
      </c>
      <c r="F2953">
        <v>3468</v>
      </c>
    </row>
    <row r="2954" spans="1:6" hidden="1" x14ac:dyDescent="0.3">
      <c r="A2954">
        <v>6053614</v>
      </c>
      <c r="B2954" s="19" t="s">
        <v>2903</v>
      </c>
      <c r="E2954" s="20">
        <v>42.18</v>
      </c>
      <c r="F2954">
        <v>3469</v>
      </c>
    </row>
    <row r="2955" spans="1:6" hidden="1" x14ac:dyDescent="0.3">
      <c r="A2955">
        <v>6053683</v>
      </c>
      <c r="B2955" s="19" t="s">
        <v>2904</v>
      </c>
      <c r="E2955" s="20">
        <v>6.28</v>
      </c>
      <c r="F2955">
        <v>3470</v>
      </c>
    </row>
    <row r="2956" spans="1:6" hidden="1" x14ac:dyDescent="0.3">
      <c r="A2956">
        <v>6053953</v>
      </c>
      <c r="B2956" s="19" t="s">
        <v>2905</v>
      </c>
      <c r="E2956" s="20">
        <v>8.4499999999999993</v>
      </c>
      <c r="F2956">
        <v>3471</v>
      </c>
    </row>
    <row r="2957" spans="1:6" hidden="1" x14ac:dyDescent="0.3">
      <c r="A2957">
        <v>6054417</v>
      </c>
      <c r="B2957" s="19" t="s">
        <v>2906</v>
      </c>
      <c r="E2957" s="20">
        <v>4.2300000000000004</v>
      </c>
      <c r="F2957">
        <v>3472</v>
      </c>
    </row>
    <row r="2958" spans="1:6" hidden="1" x14ac:dyDescent="0.3">
      <c r="A2958">
        <v>6054434</v>
      </c>
      <c r="B2958" s="19" t="s">
        <v>2907</v>
      </c>
      <c r="E2958" s="20">
        <v>7.11</v>
      </c>
      <c r="F2958">
        <v>3473</v>
      </c>
    </row>
    <row r="2959" spans="1:6" hidden="1" x14ac:dyDescent="0.3">
      <c r="A2959">
        <v>6054440</v>
      </c>
      <c r="B2959" s="19" t="s">
        <v>2908</v>
      </c>
      <c r="E2959" s="20">
        <v>7.52</v>
      </c>
      <c r="F2959">
        <v>3474</v>
      </c>
    </row>
    <row r="2960" spans="1:6" hidden="1" x14ac:dyDescent="0.3">
      <c r="A2960">
        <v>6054446</v>
      </c>
      <c r="B2960" s="19" t="s">
        <v>2909</v>
      </c>
      <c r="E2960" s="20">
        <v>8.61</v>
      </c>
      <c r="F2960">
        <v>3475</v>
      </c>
    </row>
    <row r="2961" spans="1:6" hidden="1" x14ac:dyDescent="0.3">
      <c r="A2961">
        <v>6054448</v>
      </c>
      <c r="B2961" s="19" t="s">
        <v>2910</v>
      </c>
      <c r="E2961" s="20">
        <v>6.74</v>
      </c>
      <c r="F2961">
        <v>3476</v>
      </c>
    </row>
    <row r="2962" spans="1:6" hidden="1" x14ac:dyDescent="0.3">
      <c r="A2962">
        <v>6054450</v>
      </c>
      <c r="B2962" s="19" t="s">
        <v>2911</v>
      </c>
      <c r="E2962" s="20">
        <v>7.83</v>
      </c>
      <c r="F2962">
        <v>3477</v>
      </c>
    </row>
    <row r="2963" spans="1:6" hidden="1" x14ac:dyDescent="0.3">
      <c r="A2963">
        <v>6054622</v>
      </c>
      <c r="B2963" s="19" t="s">
        <v>2912</v>
      </c>
      <c r="E2963" s="20">
        <v>10.66</v>
      </c>
      <c r="F2963">
        <v>3478</v>
      </c>
    </row>
    <row r="2964" spans="1:6" hidden="1" x14ac:dyDescent="0.3">
      <c r="A2964">
        <v>6054640</v>
      </c>
      <c r="B2964" s="19" t="s">
        <v>2913</v>
      </c>
      <c r="E2964" s="20">
        <v>2.1</v>
      </c>
      <c r="F2964">
        <v>3479</v>
      </c>
    </row>
    <row r="2965" spans="1:6" hidden="1" x14ac:dyDescent="0.3">
      <c r="A2965">
        <v>6054641</v>
      </c>
      <c r="B2965" s="19" t="s">
        <v>2914</v>
      </c>
      <c r="E2965" s="20">
        <v>3.68</v>
      </c>
      <c r="F2965">
        <v>3480</v>
      </c>
    </row>
    <row r="2966" spans="1:6" hidden="1" x14ac:dyDescent="0.3">
      <c r="A2966">
        <v>6054689</v>
      </c>
      <c r="B2966" s="19" t="s">
        <v>2915</v>
      </c>
      <c r="E2966" s="20">
        <v>13.35</v>
      </c>
      <c r="F2966">
        <v>3481</v>
      </c>
    </row>
    <row r="2967" spans="1:6" hidden="1" x14ac:dyDescent="0.3">
      <c r="A2967">
        <v>6054805</v>
      </c>
      <c r="B2967" s="19" t="s">
        <v>2916</v>
      </c>
      <c r="E2967" s="20">
        <v>218.73</v>
      </c>
      <c r="F2967">
        <v>3482</v>
      </c>
    </row>
    <row r="2968" spans="1:6" hidden="1" x14ac:dyDescent="0.3">
      <c r="A2968">
        <v>6054808</v>
      </c>
      <c r="B2968" s="19" t="s">
        <v>2917</v>
      </c>
      <c r="E2968" s="20">
        <v>8.64</v>
      </c>
      <c r="F2968">
        <v>3483</v>
      </c>
    </row>
    <row r="2969" spans="1:6" hidden="1" x14ac:dyDescent="0.3">
      <c r="A2969">
        <v>6055257</v>
      </c>
      <c r="B2969" s="19" t="s">
        <v>2918</v>
      </c>
      <c r="E2969" s="20">
        <v>14.36</v>
      </c>
      <c r="F2969">
        <v>3484</v>
      </c>
    </row>
    <row r="2970" spans="1:6" hidden="1" x14ac:dyDescent="0.3">
      <c r="A2970">
        <v>6055293</v>
      </c>
      <c r="B2970" s="19" t="s">
        <v>2919</v>
      </c>
      <c r="E2970" s="20">
        <v>6</v>
      </c>
      <c r="F2970">
        <v>3485</v>
      </c>
    </row>
    <row r="2971" spans="1:6" hidden="1" x14ac:dyDescent="0.3">
      <c r="A2971">
        <v>6055301</v>
      </c>
      <c r="B2971" s="19" t="s">
        <v>2920</v>
      </c>
      <c r="E2971" s="20">
        <v>20.68</v>
      </c>
      <c r="F2971">
        <v>3486</v>
      </c>
    </row>
    <row r="2972" spans="1:6" hidden="1" x14ac:dyDescent="0.3">
      <c r="A2972">
        <v>6055378</v>
      </c>
      <c r="B2972" s="19" t="s">
        <v>2921</v>
      </c>
      <c r="E2972" s="20">
        <v>5.5</v>
      </c>
      <c r="F2972">
        <v>3487</v>
      </c>
    </row>
    <row r="2973" spans="1:6" hidden="1" x14ac:dyDescent="0.3">
      <c r="A2973">
        <v>6055379</v>
      </c>
      <c r="B2973" s="19" t="s">
        <v>2922</v>
      </c>
      <c r="E2973" s="20">
        <v>6.98</v>
      </c>
      <c r="F2973">
        <v>3488</v>
      </c>
    </row>
    <row r="2974" spans="1:6" hidden="1" x14ac:dyDescent="0.3">
      <c r="A2974">
        <v>6055580</v>
      </c>
      <c r="B2974" s="19" t="s">
        <v>2923</v>
      </c>
      <c r="E2974" s="20">
        <v>4.1500000000000004</v>
      </c>
      <c r="F2974">
        <v>3489</v>
      </c>
    </row>
    <row r="2975" spans="1:6" hidden="1" x14ac:dyDescent="0.3">
      <c r="A2975">
        <v>6055583</v>
      </c>
      <c r="B2975" s="19" t="s">
        <v>2924</v>
      </c>
      <c r="E2975" s="20">
        <v>10.38</v>
      </c>
      <c r="F2975">
        <v>3490</v>
      </c>
    </row>
    <row r="2976" spans="1:6" hidden="1" x14ac:dyDescent="0.3">
      <c r="A2976">
        <v>6055585</v>
      </c>
      <c r="B2976" s="19" t="s">
        <v>2925</v>
      </c>
      <c r="E2976" s="20">
        <v>6.34</v>
      </c>
      <c r="F2976">
        <v>3491</v>
      </c>
    </row>
    <row r="2977" spans="1:6" hidden="1" x14ac:dyDescent="0.3">
      <c r="A2977">
        <v>6055588</v>
      </c>
      <c r="B2977" s="19" t="s">
        <v>2926</v>
      </c>
      <c r="E2977" s="20">
        <v>7.6</v>
      </c>
      <c r="F2977">
        <v>3492</v>
      </c>
    </row>
    <row r="2978" spans="1:6" hidden="1" x14ac:dyDescent="0.3">
      <c r="A2978">
        <v>6055589</v>
      </c>
      <c r="B2978" s="19" t="s">
        <v>2927</v>
      </c>
      <c r="E2978" s="20">
        <v>8</v>
      </c>
      <c r="F2978">
        <v>3493</v>
      </c>
    </row>
    <row r="2979" spans="1:6" hidden="1" x14ac:dyDescent="0.3">
      <c r="A2979">
        <v>6049453</v>
      </c>
      <c r="B2979" s="19" t="s">
        <v>2928</v>
      </c>
      <c r="E2979" s="20">
        <v>6.4</v>
      </c>
      <c r="F2979">
        <v>3494</v>
      </c>
    </row>
    <row r="2980" spans="1:6" hidden="1" x14ac:dyDescent="0.3">
      <c r="A2980">
        <v>6049455</v>
      </c>
      <c r="B2980" s="19" t="s">
        <v>2929</v>
      </c>
      <c r="E2980" s="20">
        <v>5.94</v>
      </c>
      <c r="F2980">
        <v>3495</v>
      </c>
    </row>
    <row r="2981" spans="1:6" hidden="1" x14ac:dyDescent="0.3">
      <c r="A2981">
        <v>6049461</v>
      </c>
      <c r="B2981" s="19" t="s">
        <v>2930</v>
      </c>
      <c r="E2981" s="20">
        <v>5.44</v>
      </c>
      <c r="F2981">
        <v>3496</v>
      </c>
    </row>
    <row r="2982" spans="1:6" hidden="1" x14ac:dyDescent="0.3">
      <c r="A2982">
        <v>6049462</v>
      </c>
      <c r="B2982" s="19" t="s">
        <v>2931</v>
      </c>
      <c r="E2982" s="20">
        <v>5.83</v>
      </c>
      <c r="F2982">
        <v>3497</v>
      </c>
    </row>
    <row r="2983" spans="1:6" hidden="1" x14ac:dyDescent="0.3">
      <c r="A2983">
        <v>6049464</v>
      </c>
      <c r="B2983" s="19" t="s">
        <v>2932</v>
      </c>
      <c r="E2983" s="20">
        <v>6.45</v>
      </c>
      <c r="F2983">
        <v>3498</v>
      </c>
    </row>
    <row r="2984" spans="1:6" hidden="1" x14ac:dyDescent="0.3">
      <c r="A2984">
        <v>6049465</v>
      </c>
      <c r="B2984" s="19" t="s">
        <v>2933</v>
      </c>
      <c r="E2984" s="20">
        <v>7.85</v>
      </c>
      <c r="F2984">
        <v>3499</v>
      </c>
    </row>
    <row r="2985" spans="1:6" hidden="1" x14ac:dyDescent="0.3">
      <c r="A2985">
        <v>6049477</v>
      </c>
      <c r="B2985" s="19" t="s">
        <v>2934</v>
      </c>
      <c r="E2985" s="20">
        <v>5.79</v>
      </c>
      <c r="F2985">
        <v>3500</v>
      </c>
    </row>
    <row r="2986" spans="1:6" hidden="1" x14ac:dyDescent="0.3">
      <c r="A2986">
        <v>6049536</v>
      </c>
      <c r="B2986" s="19" t="s">
        <v>2935</v>
      </c>
      <c r="E2986" s="20">
        <v>42.99</v>
      </c>
      <c r="F2986">
        <v>3501</v>
      </c>
    </row>
    <row r="2987" spans="1:6" hidden="1" x14ac:dyDescent="0.3">
      <c r="A2987">
        <v>6049868</v>
      </c>
      <c r="B2987" s="19" t="s">
        <v>2936</v>
      </c>
      <c r="E2987" s="20">
        <v>2.37</v>
      </c>
      <c r="F2987">
        <v>3502</v>
      </c>
    </row>
    <row r="2988" spans="1:6" hidden="1" x14ac:dyDescent="0.3">
      <c r="A2988">
        <v>6050022</v>
      </c>
      <c r="B2988" s="19" t="s">
        <v>2937</v>
      </c>
      <c r="E2988" s="20">
        <v>2.63</v>
      </c>
      <c r="F2988">
        <v>3503</v>
      </c>
    </row>
    <row r="2989" spans="1:6" hidden="1" x14ac:dyDescent="0.3">
      <c r="A2989">
        <v>6050024</v>
      </c>
      <c r="B2989" s="19" t="s">
        <v>2938</v>
      </c>
      <c r="E2989" s="20">
        <v>5.85</v>
      </c>
      <c r="F2989">
        <v>3504</v>
      </c>
    </row>
    <row r="2990" spans="1:6" hidden="1" x14ac:dyDescent="0.3">
      <c r="A2990">
        <v>6050026</v>
      </c>
      <c r="B2990" s="19" t="s">
        <v>2939</v>
      </c>
      <c r="E2990" s="20">
        <v>11.92</v>
      </c>
      <c r="F2990">
        <v>3505</v>
      </c>
    </row>
    <row r="2991" spans="1:6" hidden="1" x14ac:dyDescent="0.3">
      <c r="A2991">
        <v>6050027</v>
      </c>
      <c r="B2991" s="19" t="s">
        <v>2940</v>
      </c>
      <c r="E2991" s="20">
        <v>8.9700000000000006</v>
      </c>
      <c r="F2991">
        <v>3506</v>
      </c>
    </row>
    <row r="2992" spans="1:6" hidden="1" x14ac:dyDescent="0.3">
      <c r="A2992">
        <v>6050028</v>
      </c>
      <c r="B2992" s="19" t="s">
        <v>2941</v>
      </c>
      <c r="E2992" s="20">
        <v>12.61</v>
      </c>
      <c r="F2992">
        <v>3507</v>
      </c>
    </row>
    <row r="2993" spans="1:6" hidden="1" x14ac:dyDescent="0.3">
      <c r="A2993">
        <v>6050029</v>
      </c>
      <c r="B2993" s="19" t="s">
        <v>2942</v>
      </c>
      <c r="E2993" s="20">
        <v>23.6</v>
      </c>
      <c r="F2993">
        <v>3508</v>
      </c>
    </row>
    <row r="2994" spans="1:6" hidden="1" x14ac:dyDescent="0.3">
      <c r="A2994">
        <v>6050030</v>
      </c>
      <c r="B2994" s="19" t="s">
        <v>2943</v>
      </c>
      <c r="E2994" s="20">
        <v>70.959999999999994</v>
      </c>
      <c r="F2994">
        <v>3509</v>
      </c>
    </row>
    <row r="2995" spans="1:6" hidden="1" x14ac:dyDescent="0.3">
      <c r="A2995">
        <v>6050148</v>
      </c>
      <c r="B2995" s="19" t="s">
        <v>2944</v>
      </c>
      <c r="E2995" s="20">
        <v>5.86</v>
      </c>
      <c r="F2995">
        <v>3510</v>
      </c>
    </row>
    <row r="2996" spans="1:6" hidden="1" x14ac:dyDescent="0.3">
      <c r="A2996">
        <v>6050159</v>
      </c>
      <c r="B2996" s="19" t="s">
        <v>2945</v>
      </c>
      <c r="E2996" s="20">
        <v>6.21</v>
      </c>
      <c r="F2996">
        <v>3511</v>
      </c>
    </row>
    <row r="2997" spans="1:6" hidden="1" x14ac:dyDescent="0.3">
      <c r="A2997">
        <v>6050169</v>
      </c>
      <c r="B2997" s="19" t="s">
        <v>2946</v>
      </c>
      <c r="E2997" s="20">
        <v>0.39</v>
      </c>
      <c r="F2997">
        <v>3512</v>
      </c>
    </row>
    <row r="2998" spans="1:6" hidden="1" x14ac:dyDescent="0.3">
      <c r="A2998">
        <v>6050245</v>
      </c>
      <c r="B2998" s="19" t="s">
        <v>2947</v>
      </c>
      <c r="E2998" s="20">
        <v>4.71</v>
      </c>
      <c r="F2998">
        <v>3513</v>
      </c>
    </row>
    <row r="2999" spans="1:6" hidden="1" x14ac:dyDescent="0.3">
      <c r="A2999">
        <v>6051307</v>
      </c>
      <c r="B2999" s="19" t="s">
        <v>2948</v>
      </c>
      <c r="E2999" s="20">
        <v>6.02</v>
      </c>
      <c r="F2999">
        <v>3514</v>
      </c>
    </row>
    <row r="3000" spans="1:6" hidden="1" x14ac:dyDescent="0.3">
      <c r="A3000">
        <v>6051317</v>
      </c>
      <c r="B3000" s="19" t="s">
        <v>2949</v>
      </c>
      <c r="E3000" s="20">
        <v>15.91</v>
      </c>
      <c r="F3000">
        <v>3515</v>
      </c>
    </row>
    <row r="3001" spans="1:6" hidden="1" x14ac:dyDescent="0.3">
      <c r="A3001">
        <v>6051705</v>
      </c>
      <c r="B3001" s="19" t="s">
        <v>127</v>
      </c>
      <c r="E3001" s="20">
        <v>7.5</v>
      </c>
      <c r="F3001">
        <v>676</v>
      </c>
    </row>
    <row r="3002" spans="1:6" hidden="1" x14ac:dyDescent="0.3">
      <c r="A3002">
        <v>6052901</v>
      </c>
      <c r="B3002" s="19" t="s">
        <v>2950</v>
      </c>
      <c r="E3002" s="20">
        <v>12.55</v>
      </c>
      <c r="F3002">
        <v>3516</v>
      </c>
    </row>
    <row r="3003" spans="1:6" hidden="1" x14ac:dyDescent="0.3">
      <c r="A3003">
        <v>6042337</v>
      </c>
      <c r="B3003" s="19" t="s">
        <v>2951</v>
      </c>
      <c r="E3003" s="20">
        <v>9.26</v>
      </c>
      <c r="F3003">
        <v>3517</v>
      </c>
    </row>
    <row r="3004" spans="1:6" hidden="1" x14ac:dyDescent="0.3">
      <c r="A3004">
        <v>6041850</v>
      </c>
      <c r="B3004" s="19" t="s">
        <v>2952</v>
      </c>
      <c r="E3004" s="20">
        <v>11.46</v>
      </c>
      <c r="F3004">
        <v>3518</v>
      </c>
    </row>
    <row r="3005" spans="1:6" hidden="1" x14ac:dyDescent="0.3">
      <c r="A3005">
        <v>6041853</v>
      </c>
      <c r="B3005" s="19" t="s">
        <v>125</v>
      </c>
      <c r="E3005" s="20">
        <v>5.81</v>
      </c>
      <c r="F3005">
        <v>672</v>
      </c>
    </row>
    <row r="3006" spans="1:6" hidden="1" x14ac:dyDescent="0.3">
      <c r="A3006">
        <v>6041854</v>
      </c>
      <c r="B3006" s="19" t="s">
        <v>2953</v>
      </c>
      <c r="E3006" s="20">
        <v>8.16</v>
      </c>
      <c r="F3006">
        <v>3519</v>
      </c>
    </row>
    <row r="3007" spans="1:6" hidden="1" x14ac:dyDescent="0.3">
      <c r="A3007">
        <v>6041856</v>
      </c>
      <c r="B3007" s="19" t="s">
        <v>2954</v>
      </c>
      <c r="E3007" s="20">
        <v>14.77</v>
      </c>
      <c r="F3007">
        <v>3520</v>
      </c>
    </row>
    <row r="3008" spans="1:6" hidden="1" x14ac:dyDescent="0.3">
      <c r="A3008">
        <v>6041857</v>
      </c>
      <c r="B3008" s="19" t="s">
        <v>2955</v>
      </c>
      <c r="E3008" s="20">
        <v>12.36</v>
      </c>
      <c r="F3008">
        <v>3521</v>
      </c>
    </row>
    <row r="3009" spans="1:6" hidden="1" x14ac:dyDescent="0.3">
      <c r="A3009">
        <v>6041858</v>
      </c>
      <c r="B3009" s="19" t="s">
        <v>2956</v>
      </c>
      <c r="E3009" s="20">
        <v>4.1399999999999997</v>
      </c>
      <c r="F3009">
        <v>3522</v>
      </c>
    </row>
    <row r="3010" spans="1:6" hidden="1" x14ac:dyDescent="0.3">
      <c r="A3010">
        <v>6041862</v>
      </c>
      <c r="B3010" s="19" t="s">
        <v>2957</v>
      </c>
      <c r="E3010" s="20">
        <v>7.15</v>
      </c>
      <c r="F3010">
        <v>3523</v>
      </c>
    </row>
    <row r="3011" spans="1:6" hidden="1" x14ac:dyDescent="0.3">
      <c r="A3011">
        <v>6041863</v>
      </c>
      <c r="B3011" s="19" t="s">
        <v>2958</v>
      </c>
      <c r="E3011" s="20">
        <v>3.79</v>
      </c>
      <c r="F3011">
        <v>3524</v>
      </c>
    </row>
    <row r="3012" spans="1:6" hidden="1" x14ac:dyDescent="0.3">
      <c r="A3012">
        <v>6041864</v>
      </c>
      <c r="B3012" s="19" t="s">
        <v>2959</v>
      </c>
      <c r="E3012" s="20">
        <v>3.79</v>
      </c>
      <c r="F3012">
        <v>3525</v>
      </c>
    </row>
    <row r="3013" spans="1:6" hidden="1" x14ac:dyDescent="0.3">
      <c r="A3013">
        <v>6042075</v>
      </c>
      <c r="B3013" s="19" t="s">
        <v>124</v>
      </c>
      <c r="E3013" s="20">
        <v>13.01</v>
      </c>
      <c r="F3013">
        <v>671</v>
      </c>
    </row>
    <row r="3014" spans="1:6" hidden="1" x14ac:dyDescent="0.3">
      <c r="A3014">
        <v>6042076</v>
      </c>
      <c r="B3014" s="19" t="s">
        <v>2960</v>
      </c>
      <c r="E3014" s="20">
        <v>9</v>
      </c>
      <c r="F3014">
        <v>3526</v>
      </c>
    </row>
    <row r="3015" spans="1:6" hidden="1" x14ac:dyDescent="0.3">
      <c r="A3015">
        <v>6042080</v>
      </c>
      <c r="B3015" s="19" t="s">
        <v>2961</v>
      </c>
      <c r="E3015" s="20">
        <v>19.84</v>
      </c>
      <c r="F3015">
        <v>3527</v>
      </c>
    </row>
    <row r="3016" spans="1:6" hidden="1" x14ac:dyDescent="0.3">
      <c r="A3016">
        <v>6042081</v>
      </c>
      <c r="B3016" s="19" t="s">
        <v>2962</v>
      </c>
      <c r="E3016" s="20">
        <v>14.34</v>
      </c>
      <c r="F3016">
        <v>670</v>
      </c>
    </row>
    <row r="3017" spans="1:6" hidden="1" x14ac:dyDescent="0.3">
      <c r="A3017">
        <v>6042083</v>
      </c>
      <c r="B3017" s="19" t="s">
        <v>2963</v>
      </c>
      <c r="E3017" s="20">
        <v>3.65</v>
      </c>
      <c r="F3017">
        <v>669</v>
      </c>
    </row>
    <row r="3018" spans="1:6" hidden="1" x14ac:dyDescent="0.3">
      <c r="A3018">
        <v>6042084</v>
      </c>
      <c r="B3018" s="19" t="s">
        <v>2964</v>
      </c>
      <c r="E3018" s="20">
        <v>3.9</v>
      </c>
      <c r="F3018">
        <v>668</v>
      </c>
    </row>
    <row r="3019" spans="1:6" hidden="1" x14ac:dyDescent="0.3">
      <c r="A3019">
        <v>6042085</v>
      </c>
      <c r="B3019" s="19" t="s">
        <v>2965</v>
      </c>
      <c r="E3019" s="20">
        <v>4.13</v>
      </c>
      <c r="F3019">
        <v>667</v>
      </c>
    </row>
    <row r="3020" spans="1:6" hidden="1" x14ac:dyDescent="0.3">
      <c r="A3020">
        <v>6042086</v>
      </c>
      <c r="B3020" s="19" t="s">
        <v>2966</v>
      </c>
      <c r="E3020" s="20">
        <v>4.6100000000000003</v>
      </c>
      <c r="F3020">
        <v>666</v>
      </c>
    </row>
    <row r="3021" spans="1:6" hidden="1" x14ac:dyDescent="0.3">
      <c r="A3021">
        <v>6042087</v>
      </c>
      <c r="B3021" s="19" t="s">
        <v>2967</v>
      </c>
      <c r="E3021" s="20">
        <v>5.43</v>
      </c>
      <c r="F3021">
        <v>665</v>
      </c>
    </row>
    <row r="3022" spans="1:6" hidden="1" x14ac:dyDescent="0.3">
      <c r="A3022">
        <v>6042088</v>
      </c>
      <c r="B3022" s="19" t="s">
        <v>2968</v>
      </c>
      <c r="E3022" s="20">
        <v>5.43</v>
      </c>
      <c r="F3022">
        <v>664</v>
      </c>
    </row>
    <row r="3023" spans="1:6" hidden="1" x14ac:dyDescent="0.3">
      <c r="A3023">
        <v>6042089</v>
      </c>
      <c r="B3023" s="19" t="s">
        <v>2969</v>
      </c>
      <c r="E3023" s="20">
        <v>6.5</v>
      </c>
      <c r="F3023">
        <v>663</v>
      </c>
    </row>
    <row r="3024" spans="1:6" hidden="1" x14ac:dyDescent="0.3">
      <c r="A3024">
        <v>6042090</v>
      </c>
      <c r="B3024" s="19" t="s">
        <v>2970</v>
      </c>
      <c r="E3024" s="20">
        <v>8.16</v>
      </c>
      <c r="F3024">
        <v>662</v>
      </c>
    </row>
    <row r="3025" spans="1:6" hidden="1" x14ac:dyDescent="0.3">
      <c r="A3025">
        <v>6042091</v>
      </c>
      <c r="B3025" s="19" t="s">
        <v>2971</v>
      </c>
      <c r="E3025" s="20">
        <v>10.65</v>
      </c>
      <c r="F3025">
        <v>684</v>
      </c>
    </row>
    <row r="3026" spans="1:6" hidden="1" x14ac:dyDescent="0.3">
      <c r="A3026">
        <v>6042092</v>
      </c>
      <c r="B3026" s="19" t="s">
        <v>2972</v>
      </c>
      <c r="E3026" s="20">
        <v>13.01</v>
      </c>
      <c r="F3026">
        <v>3528</v>
      </c>
    </row>
    <row r="3027" spans="1:6" hidden="1" x14ac:dyDescent="0.3">
      <c r="A3027">
        <v>6042093</v>
      </c>
      <c r="B3027" s="19" t="s">
        <v>2973</v>
      </c>
      <c r="E3027" s="20">
        <v>9.3000000000000007</v>
      </c>
      <c r="F3027">
        <v>3529</v>
      </c>
    </row>
    <row r="3028" spans="1:6" hidden="1" x14ac:dyDescent="0.3">
      <c r="A3028">
        <v>6042094</v>
      </c>
      <c r="B3028" s="19" t="s">
        <v>2974</v>
      </c>
      <c r="E3028" s="20">
        <v>11.82</v>
      </c>
      <c r="F3028">
        <v>685</v>
      </c>
    </row>
    <row r="3029" spans="1:6" hidden="1" x14ac:dyDescent="0.3">
      <c r="A3029">
        <v>6042095</v>
      </c>
      <c r="B3029" s="19" t="s">
        <v>2975</v>
      </c>
      <c r="E3029" s="20">
        <v>15.38</v>
      </c>
      <c r="F3029">
        <v>3530</v>
      </c>
    </row>
    <row r="3030" spans="1:6" hidden="1" x14ac:dyDescent="0.3">
      <c r="A3030">
        <v>6041436</v>
      </c>
      <c r="B3030" s="19" t="s">
        <v>2976</v>
      </c>
      <c r="E3030" s="20">
        <v>14.01</v>
      </c>
      <c r="F3030">
        <v>3531</v>
      </c>
    </row>
    <row r="3031" spans="1:6" hidden="1" x14ac:dyDescent="0.3">
      <c r="A3031">
        <v>6041521</v>
      </c>
      <c r="B3031" s="19" t="s">
        <v>2977</v>
      </c>
      <c r="E3031" s="20">
        <v>8.93</v>
      </c>
      <c r="F3031">
        <v>3532</v>
      </c>
    </row>
    <row r="3032" spans="1:6" hidden="1" x14ac:dyDescent="0.3">
      <c r="A3032">
        <v>6041522</v>
      </c>
      <c r="B3032" s="19" t="s">
        <v>2978</v>
      </c>
      <c r="E3032" s="20">
        <v>3.68</v>
      </c>
      <c r="F3032">
        <v>3533</v>
      </c>
    </row>
    <row r="3033" spans="1:6" hidden="1" x14ac:dyDescent="0.3">
      <c r="A3033">
        <v>6041524</v>
      </c>
      <c r="B3033" s="19" t="s">
        <v>2979</v>
      </c>
      <c r="E3033" s="20">
        <v>6.02</v>
      </c>
      <c r="F3033">
        <v>3534</v>
      </c>
    </row>
    <row r="3034" spans="1:6" hidden="1" x14ac:dyDescent="0.3">
      <c r="A3034">
        <v>6041533</v>
      </c>
      <c r="B3034" s="19" t="s">
        <v>2980</v>
      </c>
      <c r="E3034" s="20">
        <v>3.15</v>
      </c>
      <c r="F3034">
        <v>3535</v>
      </c>
    </row>
    <row r="3035" spans="1:6" hidden="1" x14ac:dyDescent="0.3">
      <c r="A3035">
        <v>6041534</v>
      </c>
      <c r="B3035" s="19" t="s">
        <v>2981</v>
      </c>
      <c r="E3035" s="20">
        <v>3.59</v>
      </c>
      <c r="F3035">
        <v>3536</v>
      </c>
    </row>
    <row r="3036" spans="1:6" hidden="1" x14ac:dyDescent="0.3">
      <c r="A3036">
        <v>6041535</v>
      </c>
      <c r="B3036" s="19" t="s">
        <v>2982</v>
      </c>
      <c r="E3036" s="20">
        <v>4.38</v>
      </c>
      <c r="F3036">
        <v>3537</v>
      </c>
    </row>
    <row r="3037" spans="1:6" hidden="1" x14ac:dyDescent="0.3">
      <c r="A3037">
        <v>6041536</v>
      </c>
      <c r="B3037" s="19" t="s">
        <v>2983</v>
      </c>
      <c r="E3037" s="20">
        <v>19.61</v>
      </c>
      <c r="F3037">
        <v>3538</v>
      </c>
    </row>
    <row r="3038" spans="1:6" hidden="1" x14ac:dyDescent="0.3">
      <c r="A3038">
        <v>6041608</v>
      </c>
      <c r="B3038" s="19" t="s">
        <v>2984</v>
      </c>
      <c r="E3038" s="20">
        <v>3.78</v>
      </c>
      <c r="F3038">
        <v>3539</v>
      </c>
    </row>
    <row r="3039" spans="1:6" hidden="1" x14ac:dyDescent="0.3">
      <c r="A3039">
        <v>6041615</v>
      </c>
      <c r="B3039" s="19" t="s">
        <v>2985</v>
      </c>
      <c r="E3039" s="20">
        <v>4.92</v>
      </c>
      <c r="F3039">
        <v>3540</v>
      </c>
    </row>
    <row r="3040" spans="1:6" hidden="1" x14ac:dyDescent="0.3">
      <c r="A3040">
        <v>6041616</v>
      </c>
      <c r="B3040" s="19" t="s">
        <v>2986</v>
      </c>
      <c r="E3040" s="20">
        <v>8</v>
      </c>
      <c r="F3040">
        <v>3541</v>
      </c>
    </row>
    <row r="3041" spans="1:6" hidden="1" x14ac:dyDescent="0.3">
      <c r="A3041">
        <v>6041617</v>
      </c>
      <c r="B3041" s="19" t="s">
        <v>2987</v>
      </c>
      <c r="E3041" s="20">
        <v>8.69</v>
      </c>
      <c r="F3041">
        <v>3542</v>
      </c>
    </row>
    <row r="3042" spans="1:6" hidden="1" x14ac:dyDescent="0.3">
      <c r="A3042">
        <v>6041618</v>
      </c>
      <c r="B3042" s="19" t="s">
        <v>2988</v>
      </c>
      <c r="E3042" s="20">
        <v>0.63</v>
      </c>
      <c r="F3042">
        <v>3543</v>
      </c>
    </row>
    <row r="3043" spans="1:6" hidden="1" x14ac:dyDescent="0.3">
      <c r="A3043">
        <v>6041646</v>
      </c>
      <c r="B3043" s="19" t="s">
        <v>2989</v>
      </c>
      <c r="E3043" s="20">
        <v>23.7</v>
      </c>
      <c r="F3043">
        <v>3544</v>
      </c>
    </row>
    <row r="3044" spans="1:6" hidden="1" x14ac:dyDescent="0.3">
      <c r="A3044">
        <v>6041647</v>
      </c>
      <c r="B3044" s="19" t="s">
        <v>2990</v>
      </c>
      <c r="E3044" s="20">
        <v>21.3</v>
      </c>
      <c r="F3044">
        <v>3545</v>
      </c>
    </row>
    <row r="3045" spans="1:6" hidden="1" x14ac:dyDescent="0.3">
      <c r="A3045">
        <v>6041677</v>
      </c>
      <c r="B3045" s="19" t="s">
        <v>2991</v>
      </c>
      <c r="E3045" s="20">
        <v>22.1</v>
      </c>
      <c r="F3045">
        <v>3546</v>
      </c>
    </row>
    <row r="3046" spans="1:6" hidden="1" x14ac:dyDescent="0.3">
      <c r="A3046">
        <v>6041681</v>
      </c>
      <c r="B3046" s="19" t="s">
        <v>2992</v>
      </c>
      <c r="E3046" s="20">
        <v>40.869999999999997</v>
      </c>
      <c r="F3046">
        <v>3547</v>
      </c>
    </row>
    <row r="3047" spans="1:6" hidden="1" x14ac:dyDescent="0.3">
      <c r="A3047">
        <v>6041696</v>
      </c>
      <c r="B3047" s="19" t="s">
        <v>2993</v>
      </c>
      <c r="E3047" s="20">
        <v>3.5</v>
      </c>
      <c r="F3047">
        <v>3548</v>
      </c>
    </row>
    <row r="3048" spans="1:6" hidden="1" x14ac:dyDescent="0.3">
      <c r="A3048">
        <v>6041697</v>
      </c>
      <c r="B3048" s="19" t="s">
        <v>2994</v>
      </c>
      <c r="E3048" s="20">
        <v>9.7799999999999994</v>
      </c>
      <c r="F3048">
        <v>3549</v>
      </c>
    </row>
    <row r="3049" spans="1:6" hidden="1" x14ac:dyDescent="0.3">
      <c r="A3049">
        <v>6041698</v>
      </c>
      <c r="B3049" s="19" t="s">
        <v>2995</v>
      </c>
      <c r="E3049" s="20">
        <v>17.61</v>
      </c>
      <c r="F3049">
        <v>3550</v>
      </c>
    </row>
    <row r="3050" spans="1:6" hidden="1" x14ac:dyDescent="0.3">
      <c r="A3050">
        <v>6041699</v>
      </c>
      <c r="B3050" s="19" t="s">
        <v>2996</v>
      </c>
      <c r="E3050" s="20">
        <v>6</v>
      </c>
      <c r="F3050">
        <v>3551</v>
      </c>
    </row>
    <row r="3051" spans="1:6" hidden="1" x14ac:dyDescent="0.3">
      <c r="A3051">
        <v>6041718</v>
      </c>
      <c r="B3051" s="19" t="s">
        <v>2997</v>
      </c>
      <c r="E3051" s="20">
        <v>8.0299999999999994</v>
      </c>
      <c r="F3051">
        <v>3552</v>
      </c>
    </row>
    <row r="3052" spans="1:6" hidden="1" x14ac:dyDescent="0.3">
      <c r="A3052">
        <v>6041719</v>
      </c>
      <c r="B3052" s="19" t="s">
        <v>2998</v>
      </c>
      <c r="E3052" s="20">
        <v>6.02</v>
      </c>
      <c r="F3052">
        <v>3553</v>
      </c>
    </row>
    <row r="3053" spans="1:6" hidden="1" x14ac:dyDescent="0.3">
      <c r="A3053">
        <v>6041720</v>
      </c>
      <c r="B3053" s="19" t="s">
        <v>2999</v>
      </c>
      <c r="E3053" s="20">
        <v>5.22</v>
      </c>
      <c r="F3053">
        <v>3554</v>
      </c>
    </row>
    <row r="3054" spans="1:6" hidden="1" x14ac:dyDescent="0.3">
      <c r="A3054">
        <v>6041847</v>
      </c>
      <c r="B3054" s="19" t="s">
        <v>3000</v>
      </c>
      <c r="E3054" s="20">
        <v>8.4</v>
      </c>
      <c r="F3054">
        <v>3555</v>
      </c>
    </row>
    <row r="3055" spans="1:6" hidden="1" x14ac:dyDescent="0.3">
      <c r="A3055">
        <v>6041849</v>
      </c>
      <c r="B3055" s="19" t="s">
        <v>126</v>
      </c>
      <c r="E3055" s="20">
        <v>7.51</v>
      </c>
      <c r="F3055">
        <v>673</v>
      </c>
    </row>
    <row r="3056" spans="1:6" hidden="1" x14ac:dyDescent="0.3">
      <c r="A3056">
        <v>6042123</v>
      </c>
      <c r="B3056" s="19" t="s">
        <v>3001</v>
      </c>
      <c r="E3056" s="20">
        <v>4.5</v>
      </c>
      <c r="F3056">
        <v>3556</v>
      </c>
    </row>
    <row r="3057" spans="1:6" hidden="1" x14ac:dyDescent="0.3">
      <c r="A3057">
        <v>6042124</v>
      </c>
      <c r="B3057" s="19" t="s">
        <v>3002</v>
      </c>
      <c r="E3057" s="20">
        <v>2.21</v>
      </c>
      <c r="F3057">
        <v>680</v>
      </c>
    </row>
    <row r="3058" spans="1:6" hidden="1" x14ac:dyDescent="0.3">
      <c r="A3058">
        <v>6042125</v>
      </c>
      <c r="B3058" s="19" t="s">
        <v>3003</v>
      </c>
      <c r="E3058" s="20">
        <v>1.1399999999999999</v>
      </c>
      <c r="F3058">
        <v>3557</v>
      </c>
    </row>
    <row r="3059" spans="1:6" hidden="1" x14ac:dyDescent="0.3">
      <c r="A3059">
        <v>6042126</v>
      </c>
      <c r="B3059" s="19" t="s">
        <v>3004</v>
      </c>
      <c r="E3059" s="20">
        <v>1.88</v>
      </c>
      <c r="F3059">
        <v>3558</v>
      </c>
    </row>
    <row r="3060" spans="1:6" hidden="1" x14ac:dyDescent="0.3">
      <c r="A3060">
        <v>6042193</v>
      </c>
      <c r="B3060" s="19" t="s">
        <v>3005</v>
      </c>
      <c r="E3060" s="20">
        <v>7.6</v>
      </c>
      <c r="F3060">
        <v>3559</v>
      </c>
    </row>
    <row r="3061" spans="1:6" hidden="1" x14ac:dyDescent="0.3">
      <c r="A3061">
        <v>6042194</v>
      </c>
      <c r="B3061" s="19" t="s">
        <v>3006</v>
      </c>
      <c r="E3061" s="20">
        <v>6.05</v>
      </c>
      <c r="F3061">
        <v>3560</v>
      </c>
    </row>
    <row r="3062" spans="1:6" hidden="1" x14ac:dyDescent="0.3">
      <c r="A3062">
        <v>6042195</v>
      </c>
      <c r="B3062" s="19" t="s">
        <v>3007</v>
      </c>
      <c r="E3062" s="20">
        <v>8.8800000000000008</v>
      </c>
      <c r="F3062">
        <v>3561</v>
      </c>
    </row>
    <row r="3063" spans="1:6" hidden="1" x14ac:dyDescent="0.3">
      <c r="A3063">
        <v>6042198</v>
      </c>
      <c r="B3063" s="19" t="s">
        <v>3008</v>
      </c>
      <c r="E3063" s="20">
        <v>9.75</v>
      </c>
      <c r="F3063">
        <v>3562</v>
      </c>
    </row>
    <row r="3064" spans="1:6" hidden="1" x14ac:dyDescent="0.3">
      <c r="A3064">
        <v>6042199</v>
      </c>
      <c r="B3064" s="19" t="s">
        <v>3009</v>
      </c>
      <c r="E3064" s="20">
        <v>6.64</v>
      </c>
      <c r="F3064">
        <v>3563</v>
      </c>
    </row>
    <row r="3065" spans="1:6" hidden="1" x14ac:dyDescent="0.3">
      <c r="A3065">
        <v>6042200</v>
      </c>
      <c r="B3065" s="19" t="s">
        <v>3010</v>
      </c>
      <c r="E3065" s="20">
        <v>3.97</v>
      </c>
      <c r="F3065">
        <v>3564</v>
      </c>
    </row>
    <row r="3066" spans="1:6" hidden="1" x14ac:dyDescent="0.3">
      <c r="A3066">
        <v>6042201</v>
      </c>
      <c r="B3066" s="19" t="s">
        <v>3011</v>
      </c>
      <c r="E3066" s="20">
        <v>9.27</v>
      </c>
      <c r="F3066">
        <v>3565</v>
      </c>
    </row>
    <row r="3067" spans="1:6" hidden="1" x14ac:dyDescent="0.3">
      <c r="A3067">
        <v>6042202</v>
      </c>
      <c r="B3067" s="19" t="s">
        <v>3012</v>
      </c>
      <c r="E3067" s="20">
        <v>16.07</v>
      </c>
      <c r="F3067">
        <v>3566</v>
      </c>
    </row>
    <row r="3068" spans="1:6" hidden="1" x14ac:dyDescent="0.3">
      <c r="A3068">
        <v>6042205</v>
      </c>
      <c r="B3068" s="19" t="s">
        <v>3013</v>
      </c>
      <c r="E3068" s="20">
        <v>6.29</v>
      </c>
      <c r="F3068">
        <v>3567</v>
      </c>
    </row>
    <row r="3069" spans="1:6" hidden="1" x14ac:dyDescent="0.3">
      <c r="A3069">
        <v>6042206</v>
      </c>
      <c r="B3069" s="19" t="s">
        <v>3014</v>
      </c>
      <c r="E3069" s="20">
        <v>6.85</v>
      </c>
      <c r="F3069">
        <v>3568</v>
      </c>
    </row>
    <row r="3070" spans="1:6" hidden="1" x14ac:dyDescent="0.3">
      <c r="A3070">
        <v>6042207</v>
      </c>
      <c r="B3070" s="19" t="s">
        <v>3015</v>
      </c>
      <c r="E3070" s="20">
        <v>5.91</v>
      </c>
      <c r="F3070">
        <v>3569</v>
      </c>
    </row>
    <row r="3071" spans="1:6" hidden="1" x14ac:dyDescent="0.3">
      <c r="A3071">
        <v>6042323</v>
      </c>
      <c r="B3071" s="19" t="s">
        <v>3016</v>
      </c>
      <c r="E3071" s="20">
        <v>5.51</v>
      </c>
      <c r="F3071">
        <v>3570</v>
      </c>
    </row>
    <row r="3072" spans="1:6" hidden="1" x14ac:dyDescent="0.3">
      <c r="A3072">
        <v>6042325</v>
      </c>
      <c r="B3072" s="19" t="s">
        <v>3017</v>
      </c>
      <c r="E3072" s="20">
        <v>1.01</v>
      </c>
      <c r="F3072">
        <v>3571</v>
      </c>
    </row>
    <row r="3073" spans="1:6" hidden="1" x14ac:dyDescent="0.3">
      <c r="A3073">
        <v>6042327</v>
      </c>
      <c r="B3073" s="19" t="s">
        <v>3018</v>
      </c>
      <c r="E3073" s="20">
        <v>1.23</v>
      </c>
      <c r="F3073">
        <v>3572</v>
      </c>
    </row>
    <row r="3074" spans="1:6" hidden="1" x14ac:dyDescent="0.3">
      <c r="A3074">
        <v>6042328</v>
      </c>
      <c r="B3074" s="19" t="s">
        <v>3019</v>
      </c>
      <c r="E3074" s="20">
        <v>0.56999999999999995</v>
      </c>
      <c r="F3074">
        <v>3573</v>
      </c>
    </row>
    <row r="3075" spans="1:6" hidden="1" x14ac:dyDescent="0.3">
      <c r="A3075">
        <v>6042330</v>
      </c>
      <c r="B3075" s="19" t="s">
        <v>3020</v>
      </c>
      <c r="E3075" s="20">
        <v>3.75</v>
      </c>
      <c r="F3075">
        <v>3574</v>
      </c>
    </row>
    <row r="3076" spans="1:6" hidden="1" x14ac:dyDescent="0.3">
      <c r="A3076">
        <v>6042331</v>
      </c>
      <c r="B3076" s="19" t="s">
        <v>3021</v>
      </c>
      <c r="E3076" s="20">
        <v>4.88</v>
      </c>
      <c r="F3076">
        <v>3575</v>
      </c>
    </row>
    <row r="3077" spans="1:6" hidden="1" x14ac:dyDescent="0.3">
      <c r="A3077">
        <v>6042332</v>
      </c>
      <c r="B3077" s="19" t="s">
        <v>3022</v>
      </c>
      <c r="E3077" s="20">
        <v>12</v>
      </c>
      <c r="F3077">
        <v>3576</v>
      </c>
    </row>
    <row r="3078" spans="1:6" hidden="1" x14ac:dyDescent="0.3">
      <c r="A3078">
        <v>6042334</v>
      </c>
      <c r="B3078" s="19" t="s">
        <v>3023</v>
      </c>
      <c r="E3078" s="20">
        <v>3.24</v>
      </c>
      <c r="F3078">
        <v>3577</v>
      </c>
    </row>
    <row r="3079" spans="1:6" hidden="1" x14ac:dyDescent="0.3">
      <c r="A3079">
        <v>6042335</v>
      </c>
      <c r="B3079" s="19" t="s">
        <v>3024</v>
      </c>
      <c r="E3079" s="20">
        <v>22.89</v>
      </c>
      <c r="F3079">
        <v>3578</v>
      </c>
    </row>
    <row r="3080" spans="1:6" hidden="1" x14ac:dyDescent="0.3">
      <c r="A3080">
        <v>6042336</v>
      </c>
      <c r="B3080" s="19" t="s">
        <v>3025</v>
      </c>
      <c r="E3080" s="20">
        <v>4.33</v>
      </c>
      <c r="F3080">
        <v>3579</v>
      </c>
    </row>
    <row r="3081" spans="1:6" hidden="1" x14ac:dyDescent="0.3">
      <c r="A3081">
        <v>6042097</v>
      </c>
      <c r="B3081" s="19" t="s">
        <v>3026</v>
      </c>
      <c r="E3081" s="20">
        <v>2.2799999999999998</v>
      </c>
      <c r="F3081">
        <v>686</v>
      </c>
    </row>
    <row r="3082" spans="1:6" hidden="1" x14ac:dyDescent="0.3">
      <c r="A3082">
        <v>6042098</v>
      </c>
      <c r="B3082" s="19" t="s">
        <v>3027</v>
      </c>
      <c r="E3082" s="20">
        <v>1.67</v>
      </c>
      <c r="F3082">
        <v>3580</v>
      </c>
    </row>
    <row r="3083" spans="1:6" hidden="1" x14ac:dyDescent="0.3">
      <c r="A3083">
        <v>6042099</v>
      </c>
      <c r="B3083" s="19" t="s">
        <v>3028</v>
      </c>
      <c r="E3083" s="20">
        <v>2.2799999999999998</v>
      </c>
      <c r="F3083">
        <v>687</v>
      </c>
    </row>
    <row r="3084" spans="1:6" hidden="1" x14ac:dyDescent="0.3">
      <c r="A3084">
        <v>6042100</v>
      </c>
      <c r="B3084" s="19" t="s">
        <v>3029</v>
      </c>
      <c r="E3084" s="20">
        <v>1.95</v>
      </c>
      <c r="F3084">
        <v>3581</v>
      </c>
    </row>
    <row r="3085" spans="1:6" hidden="1" x14ac:dyDescent="0.3">
      <c r="A3085">
        <v>6042101</v>
      </c>
      <c r="B3085" s="19" t="s">
        <v>3030</v>
      </c>
      <c r="E3085" s="20">
        <v>5.89</v>
      </c>
      <c r="F3085">
        <v>3582</v>
      </c>
    </row>
    <row r="3086" spans="1:6" hidden="1" x14ac:dyDescent="0.3">
      <c r="A3086">
        <v>6042102</v>
      </c>
      <c r="B3086" s="19" t="s">
        <v>3031</v>
      </c>
      <c r="E3086" s="20">
        <v>6.5</v>
      </c>
      <c r="F3086">
        <v>3583</v>
      </c>
    </row>
    <row r="3087" spans="1:6" hidden="1" x14ac:dyDescent="0.3">
      <c r="A3087">
        <v>6042103</v>
      </c>
      <c r="B3087" s="19" t="s">
        <v>3032</v>
      </c>
      <c r="E3087" s="20">
        <v>7.1</v>
      </c>
      <c r="F3087">
        <v>3584</v>
      </c>
    </row>
    <row r="3088" spans="1:6" hidden="1" x14ac:dyDescent="0.3">
      <c r="A3088">
        <v>6042104</v>
      </c>
      <c r="B3088" s="19" t="s">
        <v>3033</v>
      </c>
      <c r="E3088" s="20">
        <v>8.86</v>
      </c>
      <c r="F3088">
        <v>3585</v>
      </c>
    </row>
    <row r="3089" spans="1:6" hidden="1" x14ac:dyDescent="0.3">
      <c r="A3089">
        <v>6042105</v>
      </c>
      <c r="B3089" s="19" t="s">
        <v>3034</v>
      </c>
      <c r="E3089" s="20">
        <v>10.06</v>
      </c>
      <c r="F3089">
        <v>3586</v>
      </c>
    </row>
    <row r="3090" spans="1:6" hidden="1" x14ac:dyDescent="0.3">
      <c r="A3090">
        <v>6042106</v>
      </c>
      <c r="B3090" s="19" t="s">
        <v>3035</v>
      </c>
      <c r="E3090" s="20">
        <v>8</v>
      </c>
      <c r="F3090">
        <v>3587</v>
      </c>
    </row>
    <row r="3091" spans="1:6" hidden="1" x14ac:dyDescent="0.3">
      <c r="A3091">
        <v>6042107</v>
      </c>
      <c r="B3091" s="19" t="s">
        <v>3036</v>
      </c>
      <c r="E3091" s="20">
        <v>14.28</v>
      </c>
      <c r="F3091">
        <v>3588</v>
      </c>
    </row>
    <row r="3092" spans="1:6" hidden="1" x14ac:dyDescent="0.3">
      <c r="A3092">
        <v>6042108</v>
      </c>
      <c r="B3092" s="19" t="s">
        <v>3037</v>
      </c>
      <c r="E3092" s="20">
        <v>4.7300000000000004</v>
      </c>
      <c r="F3092">
        <v>688</v>
      </c>
    </row>
    <row r="3093" spans="1:6" hidden="1" x14ac:dyDescent="0.3">
      <c r="A3093">
        <v>6042109</v>
      </c>
      <c r="B3093" s="19" t="s">
        <v>3038</v>
      </c>
      <c r="E3093" s="20">
        <v>2.95</v>
      </c>
      <c r="F3093">
        <v>674</v>
      </c>
    </row>
    <row r="3094" spans="1:6" hidden="1" x14ac:dyDescent="0.3">
      <c r="A3094">
        <v>6042110</v>
      </c>
      <c r="B3094" s="19" t="s">
        <v>3039</v>
      </c>
      <c r="E3094" s="20">
        <v>6.85</v>
      </c>
      <c r="F3094">
        <v>660</v>
      </c>
    </row>
    <row r="3095" spans="1:6" hidden="1" x14ac:dyDescent="0.3">
      <c r="A3095">
        <v>6042111</v>
      </c>
      <c r="B3095" s="19" t="s">
        <v>3040</v>
      </c>
      <c r="E3095" s="20">
        <v>10.07</v>
      </c>
      <c r="F3095">
        <v>3589</v>
      </c>
    </row>
    <row r="3096" spans="1:6" hidden="1" x14ac:dyDescent="0.3">
      <c r="A3096">
        <v>6042112</v>
      </c>
      <c r="B3096" s="19" t="s">
        <v>3041</v>
      </c>
      <c r="E3096" s="20">
        <v>1.75</v>
      </c>
      <c r="F3096">
        <v>661</v>
      </c>
    </row>
    <row r="3097" spans="1:6" hidden="1" x14ac:dyDescent="0.3">
      <c r="A3097">
        <v>6042113</v>
      </c>
      <c r="B3097" s="19" t="s">
        <v>3042</v>
      </c>
      <c r="E3097" s="20">
        <v>1.75</v>
      </c>
      <c r="F3097">
        <v>3590</v>
      </c>
    </row>
    <row r="3098" spans="1:6" hidden="1" x14ac:dyDescent="0.3">
      <c r="A3098">
        <v>6042114</v>
      </c>
      <c r="B3098" s="19" t="s">
        <v>3043</v>
      </c>
      <c r="E3098" s="20">
        <v>4.13</v>
      </c>
      <c r="F3098">
        <v>683</v>
      </c>
    </row>
    <row r="3099" spans="1:6" hidden="1" x14ac:dyDescent="0.3">
      <c r="A3099">
        <v>6042115</v>
      </c>
      <c r="B3099" s="19" t="s">
        <v>3044</v>
      </c>
      <c r="E3099" s="20">
        <v>2.44</v>
      </c>
      <c r="F3099">
        <v>3591</v>
      </c>
    </row>
    <row r="3100" spans="1:6" hidden="1" x14ac:dyDescent="0.3">
      <c r="A3100">
        <v>6042116</v>
      </c>
      <c r="B3100" s="19" t="s">
        <v>3045</v>
      </c>
      <c r="E3100" s="20">
        <v>1.51</v>
      </c>
      <c r="F3100">
        <v>682</v>
      </c>
    </row>
    <row r="3101" spans="1:6" hidden="1" x14ac:dyDescent="0.3">
      <c r="A3101">
        <v>6042117</v>
      </c>
      <c r="B3101" s="19" t="s">
        <v>3046</v>
      </c>
      <c r="E3101" s="20">
        <v>2.75</v>
      </c>
      <c r="F3101">
        <v>3592</v>
      </c>
    </row>
    <row r="3102" spans="1:6" hidden="1" x14ac:dyDescent="0.3">
      <c r="A3102">
        <v>6042118</v>
      </c>
      <c r="B3102" s="19" t="s">
        <v>3047</v>
      </c>
      <c r="E3102" s="20">
        <v>4.6100000000000003</v>
      </c>
      <c r="F3102">
        <v>681</v>
      </c>
    </row>
    <row r="3103" spans="1:6" hidden="1" x14ac:dyDescent="0.3">
      <c r="A3103">
        <v>6042119</v>
      </c>
      <c r="B3103" s="19" t="s">
        <v>3048</v>
      </c>
      <c r="E3103" s="20">
        <v>3.86</v>
      </c>
      <c r="F3103">
        <v>3593</v>
      </c>
    </row>
    <row r="3104" spans="1:6" hidden="1" x14ac:dyDescent="0.3">
      <c r="A3104">
        <v>6042120</v>
      </c>
      <c r="B3104" s="19" t="s">
        <v>3049</v>
      </c>
      <c r="E3104" s="20">
        <v>4.5999999999999996</v>
      </c>
      <c r="F3104">
        <v>3594</v>
      </c>
    </row>
    <row r="3105" spans="1:6" hidden="1" x14ac:dyDescent="0.3">
      <c r="A3105">
        <v>6042121</v>
      </c>
      <c r="B3105" s="19" t="s">
        <v>3050</v>
      </c>
      <c r="E3105" s="20">
        <v>3.5</v>
      </c>
      <c r="F3105">
        <v>3595</v>
      </c>
    </row>
    <row r="3106" spans="1:6" hidden="1" x14ac:dyDescent="0.3">
      <c r="A3106">
        <v>6042122</v>
      </c>
      <c r="B3106" s="19" t="s">
        <v>3051</v>
      </c>
      <c r="E3106" s="20">
        <v>14.78</v>
      </c>
      <c r="F3106">
        <v>3596</v>
      </c>
    </row>
    <row r="3107" spans="1:6" hidden="1" x14ac:dyDescent="0.3">
      <c r="A3107">
        <v>6060576</v>
      </c>
      <c r="B3107" s="19" t="s">
        <v>2923</v>
      </c>
      <c r="E3107" s="20">
        <v>4.4400000000000004</v>
      </c>
      <c r="F3107">
        <v>3597</v>
      </c>
    </row>
    <row r="3108" spans="1:6" hidden="1" x14ac:dyDescent="0.3">
      <c r="A3108">
        <v>6060577</v>
      </c>
      <c r="B3108" s="19" t="s">
        <v>3052</v>
      </c>
      <c r="E3108" s="20">
        <v>2.95</v>
      </c>
      <c r="F3108">
        <v>3598</v>
      </c>
    </row>
    <row r="3109" spans="1:6" hidden="1" x14ac:dyDescent="0.3">
      <c r="A3109">
        <v>6060913</v>
      </c>
      <c r="B3109" s="19" t="s">
        <v>3053</v>
      </c>
      <c r="E3109" s="20">
        <v>4.4400000000000004</v>
      </c>
      <c r="F3109">
        <v>3599</v>
      </c>
    </row>
    <row r="3110" spans="1:6" hidden="1" x14ac:dyDescent="0.3">
      <c r="A3110">
        <v>6060914</v>
      </c>
      <c r="B3110" s="19" t="s">
        <v>3054</v>
      </c>
      <c r="E3110" s="20">
        <v>3.93</v>
      </c>
      <c r="F3110">
        <v>3600</v>
      </c>
    </row>
    <row r="3111" spans="1:6" hidden="1" x14ac:dyDescent="0.3">
      <c r="A3111">
        <v>6060915</v>
      </c>
      <c r="B3111" s="19" t="s">
        <v>3055</v>
      </c>
      <c r="E3111" s="20">
        <v>5.07</v>
      </c>
      <c r="F3111">
        <v>3601</v>
      </c>
    </row>
    <row r="3112" spans="1:6" hidden="1" x14ac:dyDescent="0.3">
      <c r="A3112">
        <v>6060916</v>
      </c>
      <c r="B3112" s="19" t="s">
        <v>3056</v>
      </c>
      <c r="E3112" s="20">
        <v>0.88</v>
      </c>
      <c r="F3112">
        <v>3602</v>
      </c>
    </row>
    <row r="3113" spans="1:6" hidden="1" x14ac:dyDescent="0.3">
      <c r="A3113">
        <v>6060917</v>
      </c>
      <c r="B3113" s="19" t="s">
        <v>3057</v>
      </c>
      <c r="E3113" s="20">
        <v>2.5299999999999998</v>
      </c>
      <c r="F3113">
        <v>3603</v>
      </c>
    </row>
    <row r="3114" spans="1:6" hidden="1" x14ac:dyDescent="0.3">
      <c r="A3114">
        <v>6060918</v>
      </c>
      <c r="B3114" s="19" t="s">
        <v>3058</v>
      </c>
      <c r="E3114" s="20">
        <v>1.38</v>
      </c>
      <c r="F3114">
        <v>3604</v>
      </c>
    </row>
    <row r="3115" spans="1:6" hidden="1" x14ac:dyDescent="0.3">
      <c r="A3115">
        <v>6060919</v>
      </c>
      <c r="B3115" s="19" t="s">
        <v>3059</v>
      </c>
      <c r="E3115" s="20">
        <v>1.98</v>
      </c>
      <c r="F3115">
        <v>3605</v>
      </c>
    </row>
    <row r="3116" spans="1:6" hidden="1" x14ac:dyDescent="0.3">
      <c r="A3116">
        <v>6061002</v>
      </c>
      <c r="B3116" s="19" t="s">
        <v>3060</v>
      </c>
      <c r="E3116" s="20">
        <v>9.98</v>
      </c>
      <c r="F3116">
        <v>3606</v>
      </c>
    </row>
    <row r="3117" spans="1:6" hidden="1" x14ac:dyDescent="0.3">
      <c r="A3117">
        <v>6061585</v>
      </c>
      <c r="B3117" s="19" t="s">
        <v>3061</v>
      </c>
      <c r="E3117" s="20">
        <v>2.21</v>
      </c>
      <c r="F3117">
        <v>3607</v>
      </c>
    </row>
    <row r="3118" spans="1:6" hidden="1" x14ac:dyDescent="0.3">
      <c r="A3118">
        <v>6061587</v>
      </c>
      <c r="B3118" s="19" t="s">
        <v>3062</v>
      </c>
      <c r="E3118" s="20">
        <v>5.61</v>
      </c>
      <c r="F3118">
        <v>3608</v>
      </c>
    </row>
    <row r="3119" spans="1:6" hidden="1" x14ac:dyDescent="0.3">
      <c r="A3119">
        <v>6061764</v>
      </c>
      <c r="B3119" s="19" t="s">
        <v>3063</v>
      </c>
      <c r="E3119" s="20">
        <v>5.62</v>
      </c>
      <c r="F3119">
        <v>3609</v>
      </c>
    </row>
    <row r="3120" spans="1:6" hidden="1" x14ac:dyDescent="0.3">
      <c r="A3120">
        <v>6061765</v>
      </c>
      <c r="B3120" s="19" t="s">
        <v>3064</v>
      </c>
      <c r="E3120" s="20">
        <v>7.02</v>
      </c>
      <c r="F3120">
        <v>3610</v>
      </c>
    </row>
    <row r="3121" spans="1:6" hidden="1" x14ac:dyDescent="0.3">
      <c r="A3121">
        <v>6061766</v>
      </c>
      <c r="B3121" s="19" t="s">
        <v>3065</v>
      </c>
      <c r="E3121" s="20">
        <v>14.05</v>
      </c>
      <c r="F3121">
        <v>3611</v>
      </c>
    </row>
    <row r="3122" spans="1:6" hidden="1" x14ac:dyDescent="0.3">
      <c r="A3122">
        <v>6061767</v>
      </c>
      <c r="B3122" s="19" t="s">
        <v>3066</v>
      </c>
      <c r="E3122" s="20">
        <v>14.65</v>
      </c>
      <c r="F3122">
        <v>3612</v>
      </c>
    </row>
    <row r="3123" spans="1:6" hidden="1" x14ac:dyDescent="0.3">
      <c r="A3123">
        <v>6061919</v>
      </c>
      <c r="B3123" s="19" t="s">
        <v>3067</v>
      </c>
      <c r="E3123" s="20">
        <v>16</v>
      </c>
      <c r="F3123">
        <v>3613</v>
      </c>
    </row>
    <row r="3124" spans="1:6" hidden="1" x14ac:dyDescent="0.3">
      <c r="A3124">
        <v>6061920</v>
      </c>
      <c r="B3124" s="19" t="s">
        <v>3068</v>
      </c>
      <c r="E3124" s="20">
        <v>24.72</v>
      </c>
      <c r="F3124">
        <v>3614</v>
      </c>
    </row>
    <row r="3125" spans="1:6" hidden="1" x14ac:dyDescent="0.3">
      <c r="A3125">
        <v>6061938</v>
      </c>
      <c r="B3125" s="19" t="s">
        <v>3069</v>
      </c>
      <c r="E3125" s="20">
        <v>8.51</v>
      </c>
      <c r="F3125">
        <v>3615</v>
      </c>
    </row>
    <row r="3126" spans="1:6" hidden="1" x14ac:dyDescent="0.3">
      <c r="A3126">
        <v>6061939</v>
      </c>
      <c r="B3126" s="19" t="s">
        <v>3070</v>
      </c>
      <c r="E3126" s="20">
        <v>15.74</v>
      </c>
      <c r="F3126">
        <v>3616</v>
      </c>
    </row>
    <row r="3127" spans="1:6" hidden="1" x14ac:dyDescent="0.3">
      <c r="A3127">
        <v>6061940</v>
      </c>
      <c r="B3127" s="19" t="s">
        <v>3071</v>
      </c>
      <c r="E3127" s="20">
        <v>19.96</v>
      </c>
      <c r="F3127">
        <v>3617</v>
      </c>
    </row>
    <row r="3128" spans="1:6" hidden="1" x14ac:dyDescent="0.3">
      <c r="A3128">
        <v>6061941</v>
      </c>
      <c r="B3128" s="19" t="s">
        <v>3072</v>
      </c>
      <c r="E3128" s="20">
        <v>2.75</v>
      </c>
      <c r="F3128">
        <v>3618</v>
      </c>
    </row>
    <row r="3129" spans="1:6" hidden="1" x14ac:dyDescent="0.3">
      <c r="A3129">
        <v>6061942</v>
      </c>
      <c r="B3129" s="19" t="s">
        <v>3073</v>
      </c>
      <c r="E3129" s="20">
        <v>6.4</v>
      </c>
      <c r="F3129">
        <v>3619</v>
      </c>
    </row>
    <row r="3130" spans="1:6" hidden="1" x14ac:dyDescent="0.3">
      <c r="A3130">
        <v>6061943</v>
      </c>
      <c r="B3130" s="19" t="s">
        <v>3074</v>
      </c>
      <c r="E3130" s="20">
        <v>1.55</v>
      </c>
      <c r="F3130">
        <v>3620</v>
      </c>
    </row>
    <row r="3131" spans="1:6" hidden="1" x14ac:dyDescent="0.3">
      <c r="A3131">
        <v>6061944</v>
      </c>
      <c r="B3131" s="19" t="s">
        <v>3075</v>
      </c>
      <c r="E3131" s="20">
        <v>4.59</v>
      </c>
      <c r="F3131">
        <v>3621</v>
      </c>
    </row>
    <row r="3132" spans="1:6" hidden="1" x14ac:dyDescent="0.3">
      <c r="A3132">
        <v>6061945</v>
      </c>
      <c r="B3132" s="19" t="s">
        <v>3076</v>
      </c>
      <c r="E3132" s="20">
        <v>4.92</v>
      </c>
      <c r="F3132">
        <v>3622</v>
      </c>
    </row>
    <row r="3133" spans="1:6" hidden="1" x14ac:dyDescent="0.3">
      <c r="A3133">
        <v>6059035</v>
      </c>
      <c r="B3133" s="19" t="s">
        <v>3077</v>
      </c>
      <c r="E3133" s="20">
        <v>3.8</v>
      </c>
      <c r="F3133">
        <v>3623</v>
      </c>
    </row>
    <row r="3134" spans="1:6" hidden="1" x14ac:dyDescent="0.3">
      <c r="A3134">
        <v>6059089</v>
      </c>
      <c r="B3134" s="19" t="s">
        <v>2923</v>
      </c>
      <c r="E3134" s="20">
        <v>4.4400000000000004</v>
      </c>
      <c r="F3134">
        <v>3624</v>
      </c>
    </row>
    <row r="3135" spans="1:6" hidden="1" x14ac:dyDescent="0.3">
      <c r="A3135">
        <v>6059910</v>
      </c>
      <c r="B3135" s="19" t="s">
        <v>3078</v>
      </c>
      <c r="E3135" s="20">
        <v>4.5</v>
      </c>
      <c r="F3135">
        <v>3625</v>
      </c>
    </row>
    <row r="3136" spans="1:6" hidden="1" x14ac:dyDescent="0.3">
      <c r="A3136">
        <v>6059911</v>
      </c>
      <c r="B3136" s="19" t="s">
        <v>3079</v>
      </c>
      <c r="E3136" s="20">
        <v>8</v>
      </c>
      <c r="F3136">
        <v>3626</v>
      </c>
    </row>
    <row r="3137" spans="1:6" hidden="1" x14ac:dyDescent="0.3">
      <c r="A3137">
        <v>6060094</v>
      </c>
      <c r="B3137" s="19" t="s">
        <v>3080</v>
      </c>
      <c r="E3137" s="20">
        <v>6.5</v>
      </c>
      <c r="F3137">
        <v>3627</v>
      </c>
    </row>
    <row r="3138" spans="1:6" hidden="1" x14ac:dyDescent="0.3">
      <c r="A3138">
        <v>6060095</v>
      </c>
      <c r="B3138" s="19" t="s">
        <v>3081</v>
      </c>
      <c r="E3138" s="20">
        <v>5</v>
      </c>
      <c r="F3138">
        <v>3628</v>
      </c>
    </row>
    <row r="3139" spans="1:6" hidden="1" x14ac:dyDescent="0.3">
      <c r="A3139">
        <v>6060096</v>
      </c>
      <c r="B3139" s="19" t="s">
        <v>3082</v>
      </c>
      <c r="E3139" s="20">
        <v>3.5</v>
      </c>
      <c r="F3139">
        <v>3629</v>
      </c>
    </row>
    <row r="3140" spans="1:6" hidden="1" x14ac:dyDescent="0.3">
      <c r="A3140">
        <v>6060097</v>
      </c>
      <c r="B3140" s="19" t="s">
        <v>3083</v>
      </c>
      <c r="E3140" s="20">
        <v>3</v>
      </c>
      <c r="F3140">
        <v>3630</v>
      </c>
    </row>
    <row r="3141" spans="1:6" hidden="1" x14ac:dyDescent="0.3">
      <c r="A3141">
        <v>6060128</v>
      </c>
      <c r="B3141" s="19" t="s">
        <v>3084</v>
      </c>
      <c r="E3141" s="20">
        <v>5.72</v>
      </c>
      <c r="F3141">
        <v>3631</v>
      </c>
    </row>
    <row r="3142" spans="1:6" hidden="1" x14ac:dyDescent="0.3">
      <c r="A3142">
        <v>6060290</v>
      </c>
      <c r="B3142" s="19" t="s">
        <v>3085</v>
      </c>
      <c r="E3142" s="20">
        <v>29.53</v>
      </c>
      <c r="F3142">
        <v>3632</v>
      </c>
    </row>
    <row r="3143" spans="1:6" hidden="1" x14ac:dyDescent="0.3">
      <c r="A3143">
        <v>6060291</v>
      </c>
      <c r="B3143" s="19" t="s">
        <v>3086</v>
      </c>
      <c r="E3143" s="20">
        <v>61.9</v>
      </c>
      <c r="F3143">
        <v>3633</v>
      </c>
    </row>
    <row r="3144" spans="1:6" hidden="1" x14ac:dyDescent="0.3">
      <c r="A3144">
        <v>6060294</v>
      </c>
      <c r="B3144" s="19" t="s">
        <v>3087</v>
      </c>
      <c r="E3144" s="20">
        <v>74.290000000000006</v>
      </c>
      <c r="F3144">
        <v>3634</v>
      </c>
    </row>
    <row r="3145" spans="1:6" hidden="1" x14ac:dyDescent="0.3">
      <c r="A3145">
        <v>6060295</v>
      </c>
      <c r="B3145" s="19" t="s">
        <v>3088</v>
      </c>
      <c r="E3145" s="20">
        <v>44.76</v>
      </c>
      <c r="F3145">
        <v>3635</v>
      </c>
    </row>
    <row r="3146" spans="1:6" hidden="1" x14ac:dyDescent="0.3">
      <c r="A3146">
        <v>6060486</v>
      </c>
      <c r="B3146" s="19" t="s">
        <v>3089</v>
      </c>
      <c r="E3146" s="20">
        <v>2.2799999999999998</v>
      </c>
      <c r="F3146">
        <v>3636</v>
      </c>
    </row>
    <row r="3147" spans="1:6" hidden="1" x14ac:dyDescent="0.3">
      <c r="A3147">
        <v>6060487</v>
      </c>
      <c r="B3147" s="19" t="s">
        <v>3090</v>
      </c>
      <c r="E3147" s="20">
        <v>1.1399999999999999</v>
      </c>
      <c r="F3147">
        <v>3637</v>
      </c>
    </row>
    <row r="3148" spans="1:6" hidden="1" x14ac:dyDescent="0.3">
      <c r="A3148">
        <v>6060488</v>
      </c>
      <c r="B3148" s="19" t="s">
        <v>3091</v>
      </c>
      <c r="E3148" s="20">
        <v>2.2799999999999998</v>
      </c>
      <c r="F3148">
        <v>3638</v>
      </c>
    </row>
    <row r="3149" spans="1:6" hidden="1" x14ac:dyDescent="0.3">
      <c r="A3149">
        <v>6060489</v>
      </c>
      <c r="B3149" s="19" t="s">
        <v>3092</v>
      </c>
      <c r="E3149" s="20">
        <v>8</v>
      </c>
      <c r="F3149">
        <v>3639</v>
      </c>
    </row>
    <row r="3150" spans="1:6" hidden="1" x14ac:dyDescent="0.3">
      <c r="A3150">
        <v>6060490</v>
      </c>
      <c r="B3150" s="19" t="s">
        <v>3093</v>
      </c>
      <c r="E3150" s="20">
        <v>11.43</v>
      </c>
      <c r="F3150">
        <v>3640</v>
      </c>
    </row>
    <row r="3151" spans="1:6" hidden="1" x14ac:dyDescent="0.3">
      <c r="A3151">
        <v>6060491</v>
      </c>
      <c r="B3151" s="19" t="s">
        <v>3094</v>
      </c>
      <c r="E3151" s="20">
        <v>2.2799999999999998</v>
      </c>
      <c r="F3151">
        <v>3641</v>
      </c>
    </row>
    <row r="3152" spans="1:6" hidden="1" x14ac:dyDescent="0.3">
      <c r="A3152">
        <v>6060492</v>
      </c>
      <c r="B3152" s="19" t="s">
        <v>3095</v>
      </c>
      <c r="E3152" s="20">
        <v>3.43</v>
      </c>
      <c r="F3152">
        <v>3642</v>
      </c>
    </row>
    <row r="3153" spans="1:6" hidden="1" x14ac:dyDescent="0.3">
      <c r="A3153">
        <v>6060493</v>
      </c>
      <c r="B3153" s="19" t="s">
        <v>3096</v>
      </c>
      <c r="E3153" s="20">
        <v>5.44</v>
      </c>
      <c r="F3153">
        <v>3643</v>
      </c>
    </row>
    <row r="3154" spans="1:6" hidden="1" x14ac:dyDescent="0.3">
      <c r="A3154">
        <v>6060494</v>
      </c>
      <c r="B3154" s="19" t="s">
        <v>3097</v>
      </c>
      <c r="E3154" s="20">
        <v>8.57</v>
      </c>
      <c r="F3154">
        <v>3644</v>
      </c>
    </row>
    <row r="3155" spans="1:6" hidden="1" x14ac:dyDescent="0.3">
      <c r="A3155">
        <v>6060495</v>
      </c>
      <c r="B3155" s="19" t="s">
        <v>3098</v>
      </c>
      <c r="E3155" s="20">
        <v>11.43</v>
      </c>
      <c r="F3155">
        <v>3645</v>
      </c>
    </row>
    <row r="3156" spans="1:6" hidden="1" x14ac:dyDescent="0.3">
      <c r="A3156">
        <v>6060573</v>
      </c>
      <c r="B3156" s="19" t="s">
        <v>3099</v>
      </c>
      <c r="E3156" s="20">
        <v>0.49</v>
      </c>
      <c r="F3156">
        <v>3646</v>
      </c>
    </row>
    <row r="3157" spans="1:6" hidden="1" x14ac:dyDescent="0.3">
      <c r="A3157">
        <v>6060574</v>
      </c>
      <c r="B3157" s="19" t="s">
        <v>3100</v>
      </c>
      <c r="E3157" s="20">
        <v>1.64</v>
      </c>
      <c r="F3157">
        <v>3647</v>
      </c>
    </row>
    <row r="3158" spans="1:6" hidden="1" x14ac:dyDescent="0.3">
      <c r="A3158">
        <v>6060575</v>
      </c>
      <c r="B3158" s="19" t="s">
        <v>3101</v>
      </c>
      <c r="E3158" s="20">
        <v>2.74</v>
      </c>
      <c r="F3158">
        <v>3648</v>
      </c>
    </row>
    <row r="3159" spans="1:6" hidden="1" x14ac:dyDescent="0.3">
      <c r="A3159">
        <v>6061972</v>
      </c>
      <c r="B3159" s="19" t="s">
        <v>3102</v>
      </c>
      <c r="E3159" s="20">
        <v>7.86</v>
      </c>
      <c r="F3159">
        <v>3649</v>
      </c>
    </row>
    <row r="3160" spans="1:6" hidden="1" x14ac:dyDescent="0.3">
      <c r="A3160">
        <v>6061973</v>
      </c>
      <c r="B3160" s="19" t="s">
        <v>3103</v>
      </c>
      <c r="E3160" s="20">
        <v>5.9</v>
      </c>
      <c r="F3160">
        <v>3650</v>
      </c>
    </row>
    <row r="3161" spans="1:6" hidden="1" x14ac:dyDescent="0.3">
      <c r="A3161">
        <v>6061974</v>
      </c>
      <c r="B3161" s="19" t="s">
        <v>3104</v>
      </c>
      <c r="E3161" s="20">
        <v>4.1399999999999997</v>
      </c>
      <c r="F3161">
        <v>3651</v>
      </c>
    </row>
    <row r="3162" spans="1:6" hidden="1" x14ac:dyDescent="0.3">
      <c r="A3162">
        <v>6061975</v>
      </c>
      <c r="B3162" s="19" t="s">
        <v>3105</v>
      </c>
      <c r="E3162" s="20">
        <v>4.74</v>
      </c>
      <c r="F3162">
        <v>3652</v>
      </c>
    </row>
    <row r="3163" spans="1:6" hidden="1" x14ac:dyDescent="0.3">
      <c r="A3163">
        <v>6061976</v>
      </c>
      <c r="B3163" s="19" t="s">
        <v>3106</v>
      </c>
      <c r="E3163" s="20">
        <v>3.01</v>
      </c>
      <c r="F3163">
        <v>3653</v>
      </c>
    </row>
    <row r="3164" spans="1:6" hidden="1" x14ac:dyDescent="0.3">
      <c r="A3164">
        <v>6061977</v>
      </c>
      <c r="B3164" s="19" t="s">
        <v>3107</v>
      </c>
      <c r="E3164" s="20">
        <v>13.37</v>
      </c>
      <c r="F3164">
        <v>3654</v>
      </c>
    </row>
    <row r="3165" spans="1:6" hidden="1" x14ac:dyDescent="0.3">
      <c r="A3165">
        <v>6061978</v>
      </c>
      <c r="B3165" s="19" t="s">
        <v>3108</v>
      </c>
      <c r="E3165" s="20">
        <v>9.27</v>
      </c>
      <c r="F3165">
        <v>3655</v>
      </c>
    </row>
    <row r="3166" spans="1:6" hidden="1" x14ac:dyDescent="0.3">
      <c r="A3166">
        <v>6061979</v>
      </c>
      <c r="B3166" s="19" t="s">
        <v>3109</v>
      </c>
      <c r="E3166" s="20">
        <v>3.4</v>
      </c>
      <c r="F3166">
        <v>3656</v>
      </c>
    </row>
    <row r="3167" spans="1:6" hidden="1" x14ac:dyDescent="0.3">
      <c r="A3167">
        <v>6061980</v>
      </c>
      <c r="B3167" s="19" t="s">
        <v>3110</v>
      </c>
      <c r="E3167" s="20">
        <v>5.23</v>
      </c>
      <c r="F3167">
        <v>3657</v>
      </c>
    </row>
    <row r="3168" spans="1:6" hidden="1" x14ac:dyDescent="0.3">
      <c r="A3168">
        <v>6061981</v>
      </c>
      <c r="B3168" s="19" t="s">
        <v>3111</v>
      </c>
      <c r="E3168" s="20">
        <v>0.77</v>
      </c>
      <c r="F3168">
        <v>3658</v>
      </c>
    </row>
    <row r="3169" spans="1:6" hidden="1" x14ac:dyDescent="0.3">
      <c r="A3169">
        <v>6061982</v>
      </c>
      <c r="B3169" s="19" t="s">
        <v>3112</v>
      </c>
      <c r="E3169" s="20">
        <v>1.76</v>
      </c>
      <c r="F3169">
        <v>3659</v>
      </c>
    </row>
    <row r="3170" spans="1:6" hidden="1" x14ac:dyDescent="0.3">
      <c r="A3170">
        <v>6061983</v>
      </c>
      <c r="B3170" s="19" t="s">
        <v>3113</v>
      </c>
      <c r="E3170" s="20">
        <v>1.27</v>
      </c>
      <c r="F3170">
        <v>3660</v>
      </c>
    </row>
    <row r="3171" spans="1:6" hidden="1" x14ac:dyDescent="0.3">
      <c r="A3171">
        <v>6061984</v>
      </c>
      <c r="B3171" s="19" t="s">
        <v>3114</v>
      </c>
      <c r="E3171" s="20">
        <v>3.32</v>
      </c>
      <c r="F3171">
        <v>3661</v>
      </c>
    </row>
    <row r="3172" spans="1:6" hidden="1" x14ac:dyDescent="0.3">
      <c r="A3172">
        <v>6061985</v>
      </c>
      <c r="B3172" s="19" t="s">
        <v>3115</v>
      </c>
      <c r="E3172" s="20">
        <v>1.0900000000000001</v>
      </c>
      <c r="F3172">
        <v>3662</v>
      </c>
    </row>
    <row r="3173" spans="1:6" hidden="1" x14ac:dyDescent="0.3">
      <c r="A3173">
        <v>6061986</v>
      </c>
      <c r="B3173" s="19" t="s">
        <v>3116</v>
      </c>
      <c r="E3173" s="20">
        <v>7.29</v>
      </c>
      <c r="F3173">
        <v>3663</v>
      </c>
    </row>
    <row r="3174" spans="1:6" hidden="1" x14ac:dyDescent="0.3">
      <c r="A3174">
        <v>6061987</v>
      </c>
      <c r="B3174" s="19" t="s">
        <v>3117</v>
      </c>
      <c r="E3174" s="20">
        <v>12.49</v>
      </c>
      <c r="F3174">
        <v>3664</v>
      </c>
    </row>
    <row r="3175" spans="1:6" hidden="1" x14ac:dyDescent="0.3">
      <c r="A3175">
        <v>6061988</v>
      </c>
      <c r="B3175" s="19" t="s">
        <v>3118</v>
      </c>
      <c r="E3175" s="20">
        <v>11.85</v>
      </c>
      <c r="F3175">
        <v>3665</v>
      </c>
    </row>
    <row r="3176" spans="1:6" hidden="1" x14ac:dyDescent="0.3">
      <c r="A3176">
        <v>6061989</v>
      </c>
      <c r="B3176" s="19" t="s">
        <v>3119</v>
      </c>
      <c r="E3176" s="20">
        <v>5.54</v>
      </c>
      <c r="F3176">
        <v>3666</v>
      </c>
    </row>
    <row r="3177" spans="1:6" hidden="1" x14ac:dyDescent="0.3">
      <c r="A3177">
        <v>6061990</v>
      </c>
      <c r="B3177" s="19" t="s">
        <v>3120</v>
      </c>
      <c r="E3177" s="20">
        <v>2.13</v>
      </c>
      <c r="F3177">
        <v>3667</v>
      </c>
    </row>
    <row r="3178" spans="1:6" hidden="1" x14ac:dyDescent="0.3">
      <c r="A3178">
        <v>6061991</v>
      </c>
      <c r="B3178" s="19" t="s">
        <v>3121</v>
      </c>
      <c r="E3178" s="20">
        <v>4.67</v>
      </c>
      <c r="F3178">
        <v>3668</v>
      </c>
    </row>
    <row r="3179" spans="1:6" hidden="1" x14ac:dyDescent="0.3">
      <c r="A3179">
        <v>6061992</v>
      </c>
      <c r="B3179" s="19" t="s">
        <v>3122</v>
      </c>
      <c r="E3179" s="20">
        <v>3.97</v>
      </c>
      <c r="F3179">
        <v>3669</v>
      </c>
    </row>
    <row r="3180" spans="1:6" hidden="1" x14ac:dyDescent="0.3">
      <c r="A3180">
        <v>6063006</v>
      </c>
      <c r="B3180" s="19" t="s">
        <v>3123</v>
      </c>
      <c r="E3180" s="20">
        <v>15</v>
      </c>
      <c r="F3180">
        <v>3670</v>
      </c>
    </row>
    <row r="3181" spans="1:6" hidden="1" x14ac:dyDescent="0.3">
      <c r="A3181">
        <v>6063007</v>
      </c>
      <c r="B3181" s="19" t="s">
        <v>3124</v>
      </c>
      <c r="E3181" s="20">
        <v>4</v>
      </c>
      <c r="F3181">
        <v>3671</v>
      </c>
    </row>
    <row r="3182" spans="1:6" hidden="1" x14ac:dyDescent="0.3">
      <c r="A3182">
        <v>6063008</v>
      </c>
      <c r="B3182" s="19" t="s">
        <v>3125</v>
      </c>
      <c r="E3182" s="20">
        <v>7</v>
      </c>
      <c r="F3182">
        <v>3672</v>
      </c>
    </row>
    <row r="3183" spans="1:6" hidden="1" x14ac:dyDescent="0.3">
      <c r="A3183">
        <v>6063009</v>
      </c>
      <c r="B3183" s="19" t="s">
        <v>3126</v>
      </c>
      <c r="E3183" s="20">
        <v>8</v>
      </c>
      <c r="F3183">
        <v>3673</v>
      </c>
    </row>
    <row r="3184" spans="1:6" hidden="1" x14ac:dyDescent="0.3">
      <c r="A3184">
        <v>6063010</v>
      </c>
      <c r="B3184" s="19" t="s">
        <v>3127</v>
      </c>
      <c r="E3184" s="20">
        <v>9</v>
      </c>
      <c r="F3184">
        <v>3674</v>
      </c>
    </row>
    <row r="3185" spans="1:6" hidden="1" x14ac:dyDescent="0.3">
      <c r="A3185">
        <v>6061946</v>
      </c>
      <c r="B3185" s="19" t="s">
        <v>3128</v>
      </c>
      <c r="E3185" s="20">
        <v>4</v>
      </c>
      <c r="F3185">
        <v>3675</v>
      </c>
    </row>
    <row r="3186" spans="1:6" hidden="1" x14ac:dyDescent="0.3">
      <c r="A3186">
        <v>6061947</v>
      </c>
      <c r="B3186" s="19" t="s">
        <v>3129</v>
      </c>
      <c r="E3186" s="20">
        <v>14.05</v>
      </c>
      <c r="F3186">
        <v>3676</v>
      </c>
    </row>
    <row r="3187" spans="1:6" hidden="1" x14ac:dyDescent="0.3">
      <c r="A3187">
        <v>6061948</v>
      </c>
      <c r="B3187" s="19" t="s">
        <v>3130</v>
      </c>
      <c r="E3187" s="20">
        <v>3.69</v>
      </c>
      <c r="F3187">
        <v>3677</v>
      </c>
    </row>
    <row r="3188" spans="1:6" hidden="1" x14ac:dyDescent="0.3">
      <c r="A3188">
        <v>6061949</v>
      </c>
      <c r="B3188" s="19" t="s">
        <v>3131</v>
      </c>
      <c r="E3188" s="20">
        <v>2.5499999999999998</v>
      </c>
      <c r="F3188">
        <v>3678</v>
      </c>
    </row>
    <row r="3189" spans="1:6" hidden="1" x14ac:dyDescent="0.3">
      <c r="A3189">
        <v>6061950</v>
      </c>
      <c r="B3189" s="19" t="s">
        <v>3132</v>
      </c>
      <c r="E3189" s="20">
        <v>2.0499999999999998</v>
      </c>
      <c r="F3189">
        <v>3679</v>
      </c>
    </row>
    <row r="3190" spans="1:6" hidden="1" x14ac:dyDescent="0.3">
      <c r="A3190">
        <v>6061951</v>
      </c>
      <c r="B3190" s="19" t="s">
        <v>3133</v>
      </c>
      <c r="E3190" s="20">
        <v>2.5499999999999998</v>
      </c>
      <c r="F3190">
        <v>3680</v>
      </c>
    </row>
    <row r="3191" spans="1:6" hidden="1" x14ac:dyDescent="0.3">
      <c r="A3191">
        <v>6061952</v>
      </c>
      <c r="B3191" s="19" t="s">
        <v>3134</v>
      </c>
      <c r="E3191" s="20">
        <v>3.24</v>
      </c>
      <c r="F3191">
        <v>3681</v>
      </c>
    </row>
    <row r="3192" spans="1:6" hidden="1" x14ac:dyDescent="0.3">
      <c r="A3192">
        <v>6061953</v>
      </c>
      <c r="B3192" s="19" t="s">
        <v>3135</v>
      </c>
      <c r="E3192" s="20">
        <v>4.2699999999999996</v>
      </c>
      <c r="F3192">
        <v>3682</v>
      </c>
    </row>
    <row r="3193" spans="1:6" hidden="1" x14ac:dyDescent="0.3">
      <c r="A3193">
        <v>6061954</v>
      </c>
      <c r="B3193" s="19" t="s">
        <v>3136</v>
      </c>
      <c r="E3193" s="20">
        <v>3.09</v>
      </c>
      <c r="F3193">
        <v>3683</v>
      </c>
    </row>
    <row r="3194" spans="1:6" hidden="1" x14ac:dyDescent="0.3">
      <c r="A3194">
        <v>6061955</v>
      </c>
      <c r="B3194" s="19" t="s">
        <v>3137</v>
      </c>
      <c r="E3194" s="20">
        <v>5.23</v>
      </c>
      <c r="F3194">
        <v>3684</v>
      </c>
    </row>
    <row r="3195" spans="1:6" hidden="1" x14ac:dyDescent="0.3">
      <c r="A3195">
        <v>6061956</v>
      </c>
      <c r="B3195" s="19" t="s">
        <v>3138</v>
      </c>
      <c r="E3195" s="20">
        <v>7.15</v>
      </c>
      <c r="F3195">
        <v>3685</v>
      </c>
    </row>
    <row r="3196" spans="1:6" hidden="1" x14ac:dyDescent="0.3">
      <c r="A3196">
        <v>6061957</v>
      </c>
      <c r="B3196" s="19" t="s">
        <v>3139</v>
      </c>
      <c r="E3196" s="20">
        <v>3.19</v>
      </c>
      <c r="F3196">
        <v>3686</v>
      </c>
    </row>
    <row r="3197" spans="1:6" hidden="1" x14ac:dyDescent="0.3">
      <c r="A3197">
        <v>6061958</v>
      </c>
      <c r="B3197" s="19" t="s">
        <v>3140</v>
      </c>
      <c r="E3197" s="20">
        <v>3.62</v>
      </c>
      <c r="F3197">
        <v>3687</v>
      </c>
    </row>
    <row r="3198" spans="1:6" hidden="1" x14ac:dyDescent="0.3">
      <c r="A3198">
        <v>6061959</v>
      </c>
      <c r="B3198" s="19" t="s">
        <v>3141</v>
      </c>
      <c r="E3198" s="20">
        <v>6.6</v>
      </c>
      <c r="F3198">
        <v>3688</v>
      </c>
    </row>
    <row r="3199" spans="1:6" hidden="1" x14ac:dyDescent="0.3">
      <c r="A3199">
        <v>6061960</v>
      </c>
      <c r="B3199" s="19" t="s">
        <v>3142</v>
      </c>
      <c r="E3199" s="20">
        <v>8.73</v>
      </c>
      <c r="F3199">
        <v>3689</v>
      </c>
    </row>
    <row r="3200" spans="1:6" hidden="1" x14ac:dyDescent="0.3">
      <c r="A3200">
        <v>6061961</v>
      </c>
      <c r="B3200" s="19" t="s">
        <v>3143</v>
      </c>
      <c r="E3200" s="20">
        <v>8.57</v>
      </c>
      <c r="F3200">
        <v>3690</v>
      </c>
    </row>
    <row r="3201" spans="1:6" hidden="1" x14ac:dyDescent="0.3">
      <c r="A3201">
        <v>6061962</v>
      </c>
      <c r="B3201" s="19" t="s">
        <v>3144</v>
      </c>
      <c r="E3201" s="20">
        <v>10.3</v>
      </c>
      <c r="F3201">
        <v>3691</v>
      </c>
    </row>
    <row r="3202" spans="1:6" hidden="1" x14ac:dyDescent="0.3">
      <c r="A3202">
        <v>6061963</v>
      </c>
      <c r="B3202" s="19" t="s">
        <v>3145</v>
      </c>
      <c r="E3202" s="20">
        <v>5.49</v>
      </c>
      <c r="F3202">
        <v>3692</v>
      </c>
    </row>
    <row r="3203" spans="1:6" hidden="1" x14ac:dyDescent="0.3">
      <c r="A3203">
        <v>6061964</v>
      </c>
      <c r="B3203" s="19" t="s">
        <v>3146</v>
      </c>
      <c r="E3203" s="20">
        <v>3.9</v>
      </c>
      <c r="F3203">
        <v>3693</v>
      </c>
    </row>
    <row r="3204" spans="1:6" hidden="1" x14ac:dyDescent="0.3">
      <c r="A3204">
        <v>6061965</v>
      </c>
      <c r="B3204" s="19" t="s">
        <v>3147</v>
      </c>
      <c r="E3204" s="20">
        <v>4.8099999999999996</v>
      </c>
      <c r="F3204">
        <v>3694</v>
      </c>
    </row>
    <row r="3205" spans="1:6" hidden="1" x14ac:dyDescent="0.3">
      <c r="A3205">
        <v>6061966</v>
      </c>
      <c r="B3205" s="19" t="s">
        <v>3148</v>
      </c>
      <c r="E3205" s="20">
        <v>2.1</v>
      </c>
      <c r="F3205">
        <v>3695</v>
      </c>
    </row>
    <row r="3206" spans="1:6" hidden="1" x14ac:dyDescent="0.3">
      <c r="A3206">
        <v>6061967</v>
      </c>
      <c r="B3206" s="19" t="s">
        <v>3149</v>
      </c>
      <c r="E3206" s="20">
        <v>2.33</v>
      </c>
      <c r="F3206">
        <v>3696</v>
      </c>
    </row>
    <row r="3207" spans="1:6" hidden="1" x14ac:dyDescent="0.3">
      <c r="A3207">
        <v>6061968</v>
      </c>
      <c r="B3207" s="19" t="s">
        <v>3150</v>
      </c>
      <c r="E3207" s="20">
        <v>3.16</v>
      </c>
      <c r="F3207">
        <v>3697</v>
      </c>
    </row>
    <row r="3208" spans="1:6" hidden="1" x14ac:dyDescent="0.3">
      <c r="A3208">
        <v>6061969</v>
      </c>
      <c r="B3208" s="19" t="s">
        <v>3151</v>
      </c>
      <c r="E3208" s="20">
        <v>3.22</v>
      </c>
      <c r="F3208">
        <v>3698</v>
      </c>
    </row>
    <row r="3209" spans="1:6" hidden="1" x14ac:dyDescent="0.3">
      <c r="A3209">
        <v>6061970</v>
      </c>
      <c r="B3209" s="19" t="s">
        <v>3152</v>
      </c>
      <c r="E3209" s="20">
        <v>16</v>
      </c>
      <c r="F3209">
        <v>3699</v>
      </c>
    </row>
    <row r="3210" spans="1:6" hidden="1" x14ac:dyDescent="0.3">
      <c r="A3210">
        <v>6061971</v>
      </c>
      <c r="B3210" s="19" t="s">
        <v>3153</v>
      </c>
      <c r="E3210" s="20">
        <v>9.83</v>
      </c>
      <c r="F3210">
        <v>3700</v>
      </c>
    </row>
    <row r="3211" spans="1:6" hidden="1" x14ac:dyDescent="0.3">
      <c r="A3211">
        <v>6059034</v>
      </c>
      <c r="B3211" s="19" t="s">
        <v>3154</v>
      </c>
      <c r="E3211" s="20">
        <v>5.71</v>
      </c>
      <c r="F3211">
        <v>3701</v>
      </c>
    </row>
    <row r="3212" spans="1:6" hidden="1" x14ac:dyDescent="0.3">
      <c r="A3212">
        <v>6057199</v>
      </c>
      <c r="B3212" s="19" t="s">
        <v>3155</v>
      </c>
      <c r="E3212" s="20">
        <v>1.73</v>
      </c>
      <c r="F3212">
        <v>3702</v>
      </c>
    </row>
    <row r="3213" spans="1:6" hidden="1" x14ac:dyDescent="0.3">
      <c r="A3213">
        <v>6057200</v>
      </c>
      <c r="B3213" s="19" t="s">
        <v>3156</v>
      </c>
      <c r="E3213" s="20">
        <v>2.58</v>
      </c>
      <c r="F3213">
        <v>3703</v>
      </c>
    </row>
    <row r="3214" spans="1:6" hidden="1" x14ac:dyDescent="0.3">
      <c r="A3214">
        <v>6057201</v>
      </c>
      <c r="B3214" s="19" t="s">
        <v>3157</v>
      </c>
      <c r="E3214" s="20">
        <v>3.36</v>
      </c>
      <c r="F3214">
        <v>3704</v>
      </c>
    </row>
    <row r="3215" spans="1:6" hidden="1" x14ac:dyDescent="0.3">
      <c r="A3215">
        <v>6057202</v>
      </c>
      <c r="B3215" s="19" t="s">
        <v>3158</v>
      </c>
      <c r="E3215" s="20">
        <v>4.33</v>
      </c>
      <c r="F3215">
        <v>3705</v>
      </c>
    </row>
    <row r="3216" spans="1:6" hidden="1" x14ac:dyDescent="0.3">
      <c r="A3216">
        <v>6057203</v>
      </c>
      <c r="B3216" s="19" t="s">
        <v>3159</v>
      </c>
      <c r="E3216" s="20">
        <v>6.35</v>
      </c>
      <c r="F3216">
        <v>3706</v>
      </c>
    </row>
    <row r="3217" spans="1:6" hidden="1" x14ac:dyDescent="0.3">
      <c r="A3217">
        <v>6057204</v>
      </c>
      <c r="B3217" s="19" t="s">
        <v>3160</v>
      </c>
      <c r="E3217" s="20">
        <v>8.42</v>
      </c>
      <c r="F3217">
        <v>3707</v>
      </c>
    </row>
    <row r="3218" spans="1:6" hidden="1" x14ac:dyDescent="0.3">
      <c r="A3218">
        <v>6057205</v>
      </c>
      <c r="B3218" s="19" t="s">
        <v>3161</v>
      </c>
      <c r="E3218" s="20">
        <v>4.6399999999999997</v>
      </c>
      <c r="F3218">
        <v>3708</v>
      </c>
    </row>
    <row r="3219" spans="1:6" hidden="1" x14ac:dyDescent="0.3">
      <c r="A3219">
        <v>6057206</v>
      </c>
      <c r="B3219" s="19" t="s">
        <v>3162</v>
      </c>
      <c r="E3219" s="20">
        <v>7.03</v>
      </c>
      <c r="F3219">
        <v>3709</v>
      </c>
    </row>
    <row r="3220" spans="1:6" hidden="1" x14ac:dyDescent="0.3">
      <c r="A3220">
        <v>6057207</v>
      </c>
      <c r="B3220" s="19" t="s">
        <v>3163</v>
      </c>
      <c r="E3220" s="20">
        <v>9.2200000000000006</v>
      </c>
      <c r="F3220">
        <v>3710</v>
      </c>
    </row>
    <row r="3221" spans="1:6" hidden="1" x14ac:dyDescent="0.3">
      <c r="A3221">
        <v>6057208</v>
      </c>
      <c r="B3221" s="19" t="s">
        <v>3164</v>
      </c>
      <c r="E3221" s="20">
        <v>1.18</v>
      </c>
      <c r="F3221">
        <v>3711</v>
      </c>
    </row>
    <row r="3222" spans="1:6" hidden="1" x14ac:dyDescent="0.3">
      <c r="A3222">
        <v>6057209</v>
      </c>
      <c r="B3222" s="19" t="s">
        <v>3165</v>
      </c>
      <c r="E3222" s="20">
        <v>1.75</v>
      </c>
      <c r="F3222">
        <v>3712</v>
      </c>
    </row>
    <row r="3223" spans="1:6" hidden="1" x14ac:dyDescent="0.3">
      <c r="A3223">
        <v>6057210</v>
      </c>
      <c r="B3223" s="19" t="s">
        <v>3166</v>
      </c>
      <c r="E3223" s="20">
        <v>2.2599999999999998</v>
      </c>
      <c r="F3223">
        <v>3713</v>
      </c>
    </row>
    <row r="3224" spans="1:6" hidden="1" x14ac:dyDescent="0.3">
      <c r="A3224">
        <v>6057211</v>
      </c>
      <c r="B3224" s="19" t="s">
        <v>3167</v>
      </c>
      <c r="E3224" s="20">
        <v>1.1200000000000001</v>
      </c>
      <c r="F3224">
        <v>3714</v>
      </c>
    </row>
    <row r="3225" spans="1:6" hidden="1" x14ac:dyDescent="0.3">
      <c r="A3225">
        <v>6057212</v>
      </c>
      <c r="B3225" s="19" t="s">
        <v>3168</v>
      </c>
      <c r="E3225" s="20">
        <v>1.65</v>
      </c>
      <c r="F3225">
        <v>3715</v>
      </c>
    </row>
    <row r="3226" spans="1:6" hidden="1" x14ac:dyDescent="0.3">
      <c r="A3226">
        <v>6057213</v>
      </c>
      <c r="B3226" s="19" t="s">
        <v>3169</v>
      </c>
      <c r="E3226" s="20">
        <v>2.15</v>
      </c>
      <c r="F3226">
        <v>3716</v>
      </c>
    </row>
    <row r="3227" spans="1:6" hidden="1" x14ac:dyDescent="0.3">
      <c r="A3227">
        <v>6057227</v>
      </c>
      <c r="B3227" s="19" t="s">
        <v>3170</v>
      </c>
      <c r="E3227" s="20">
        <v>10.98</v>
      </c>
      <c r="F3227">
        <v>3717</v>
      </c>
    </row>
    <row r="3228" spans="1:6" hidden="1" x14ac:dyDescent="0.3">
      <c r="A3228">
        <v>6057287</v>
      </c>
      <c r="B3228" s="19" t="s">
        <v>3171</v>
      </c>
      <c r="E3228" s="20">
        <v>12.5</v>
      </c>
      <c r="F3228">
        <v>3718</v>
      </c>
    </row>
    <row r="3229" spans="1:6" hidden="1" x14ac:dyDescent="0.3">
      <c r="A3229">
        <v>6057288</v>
      </c>
      <c r="B3229" s="19" t="s">
        <v>3172</v>
      </c>
      <c r="E3229" s="20">
        <v>22.77</v>
      </c>
      <c r="F3229">
        <v>3719</v>
      </c>
    </row>
    <row r="3230" spans="1:6" hidden="1" x14ac:dyDescent="0.3">
      <c r="A3230">
        <v>6057289</v>
      </c>
      <c r="B3230" s="19" t="s">
        <v>3173</v>
      </c>
      <c r="E3230" s="20">
        <v>30.36</v>
      </c>
      <c r="F3230">
        <v>3720</v>
      </c>
    </row>
    <row r="3231" spans="1:6" hidden="1" x14ac:dyDescent="0.3">
      <c r="A3231">
        <v>6057290</v>
      </c>
      <c r="B3231" s="19" t="s">
        <v>3174</v>
      </c>
      <c r="E3231" s="20">
        <v>2</v>
      </c>
      <c r="F3231">
        <v>3721</v>
      </c>
    </row>
    <row r="3232" spans="1:6" hidden="1" x14ac:dyDescent="0.3">
      <c r="A3232">
        <v>6057291</v>
      </c>
      <c r="B3232" s="19" t="s">
        <v>3175</v>
      </c>
      <c r="E3232" s="20">
        <v>13.5</v>
      </c>
      <c r="F3232">
        <v>3722</v>
      </c>
    </row>
    <row r="3233" spans="1:6" hidden="1" x14ac:dyDescent="0.3">
      <c r="A3233">
        <v>6057292</v>
      </c>
      <c r="B3233" s="19" t="s">
        <v>3176</v>
      </c>
      <c r="E3233" s="20">
        <v>6.07</v>
      </c>
      <c r="F3233">
        <v>3723</v>
      </c>
    </row>
    <row r="3234" spans="1:6" hidden="1" x14ac:dyDescent="0.3">
      <c r="A3234">
        <v>6057293</v>
      </c>
      <c r="B3234" s="19" t="s">
        <v>3177</v>
      </c>
      <c r="E3234" s="20">
        <v>9.7200000000000006</v>
      </c>
      <c r="F3234">
        <v>3724</v>
      </c>
    </row>
    <row r="3235" spans="1:6" hidden="1" x14ac:dyDescent="0.3">
      <c r="A3235">
        <v>6057461</v>
      </c>
      <c r="B3235" s="19" t="s">
        <v>3178</v>
      </c>
      <c r="E3235" s="20">
        <v>1.81</v>
      </c>
      <c r="F3235">
        <v>3725</v>
      </c>
    </row>
    <row r="3236" spans="1:6" hidden="1" x14ac:dyDescent="0.3">
      <c r="A3236">
        <v>6057846</v>
      </c>
      <c r="B3236" s="19" t="s">
        <v>3179</v>
      </c>
      <c r="E3236" s="20">
        <v>12.46</v>
      </c>
      <c r="F3236">
        <v>3726</v>
      </c>
    </row>
    <row r="3237" spans="1:6" hidden="1" x14ac:dyDescent="0.3">
      <c r="A3237">
        <v>6057847</v>
      </c>
      <c r="B3237" s="19" t="s">
        <v>3180</v>
      </c>
      <c r="E3237" s="20">
        <v>12.46</v>
      </c>
      <c r="F3237">
        <v>3727</v>
      </c>
    </row>
    <row r="3238" spans="1:6" hidden="1" x14ac:dyDescent="0.3">
      <c r="A3238">
        <v>6055797</v>
      </c>
      <c r="B3238" s="19" t="s">
        <v>3181</v>
      </c>
      <c r="E3238" s="20">
        <v>13.58</v>
      </c>
      <c r="F3238">
        <v>3728</v>
      </c>
    </row>
    <row r="3239" spans="1:6" hidden="1" x14ac:dyDescent="0.3">
      <c r="A3239">
        <v>6055858</v>
      </c>
      <c r="B3239" s="19" t="s">
        <v>3182</v>
      </c>
      <c r="E3239" s="20">
        <v>12.2</v>
      </c>
      <c r="F3239">
        <v>3729</v>
      </c>
    </row>
    <row r="3240" spans="1:6" hidden="1" x14ac:dyDescent="0.3">
      <c r="A3240">
        <v>6055860</v>
      </c>
      <c r="B3240" s="19" t="s">
        <v>3183</v>
      </c>
      <c r="E3240" s="20">
        <v>10</v>
      </c>
      <c r="F3240">
        <v>3730</v>
      </c>
    </row>
    <row r="3241" spans="1:6" hidden="1" x14ac:dyDescent="0.3">
      <c r="A3241">
        <v>6055861</v>
      </c>
      <c r="B3241" s="19" t="s">
        <v>3184</v>
      </c>
      <c r="E3241" s="20">
        <v>8.36</v>
      </c>
      <c r="F3241">
        <v>3731</v>
      </c>
    </row>
    <row r="3242" spans="1:6" hidden="1" x14ac:dyDescent="0.3">
      <c r="A3242">
        <v>6055908</v>
      </c>
      <c r="B3242" s="19" t="s">
        <v>3185</v>
      </c>
      <c r="E3242" s="20">
        <v>3.65</v>
      </c>
      <c r="F3242">
        <v>3732</v>
      </c>
    </row>
    <row r="3243" spans="1:6" hidden="1" x14ac:dyDescent="0.3">
      <c r="A3243">
        <v>6055909</v>
      </c>
      <c r="B3243" s="19" t="s">
        <v>3186</v>
      </c>
      <c r="E3243" s="20">
        <v>10.14</v>
      </c>
      <c r="F3243">
        <v>675</v>
      </c>
    </row>
    <row r="3244" spans="1:6" hidden="1" x14ac:dyDescent="0.3">
      <c r="A3244">
        <v>6055910</v>
      </c>
      <c r="B3244" s="19" t="s">
        <v>3187</v>
      </c>
      <c r="E3244" s="20">
        <v>12.62</v>
      </c>
      <c r="F3244">
        <v>3733</v>
      </c>
    </row>
    <row r="3245" spans="1:6" hidden="1" x14ac:dyDescent="0.3">
      <c r="A3245">
        <v>6055911</v>
      </c>
      <c r="B3245" s="19" t="s">
        <v>3188</v>
      </c>
      <c r="E3245" s="20">
        <v>3.79</v>
      </c>
      <c r="F3245">
        <v>3734</v>
      </c>
    </row>
    <row r="3246" spans="1:6" hidden="1" x14ac:dyDescent="0.3">
      <c r="A3246">
        <v>6055913</v>
      </c>
      <c r="B3246" s="19" t="s">
        <v>3189</v>
      </c>
      <c r="E3246" s="20">
        <v>3.16</v>
      </c>
      <c r="F3246">
        <v>3735</v>
      </c>
    </row>
    <row r="3247" spans="1:6" hidden="1" x14ac:dyDescent="0.3">
      <c r="A3247">
        <v>6056015</v>
      </c>
      <c r="B3247" s="19" t="s">
        <v>3190</v>
      </c>
      <c r="E3247" s="20">
        <v>5.66</v>
      </c>
      <c r="F3247">
        <v>3736</v>
      </c>
    </row>
    <row r="3248" spans="1:6" hidden="1" x14ac:dyDescent="0.3">
      <c r="A3248">
        <v>6056038</v>
      </c>
      <c r="B3248" s="19" t="s">
        <v>3191</v>
      </c>
      <c r="E3248" s="20">
        <v>2.6</v>
      </c>
      <c r="F3248">
        <v>3737</v>
      </c>
    </row>
    <row r="3249" spans="1:6" hidden="1" x14ac:dyDescent="0.3">
      <c r="A3249">
        <v>6056201</v>
      </c>
      <c r="B3249" s="19" t="s">
        <v>3192</v>
      </c>
      <c r="E3249" s="20">
        <v>15.92</v>
      </c>
      <c r="F3249">
        <v>3738</v>
      </c>
    </row>
    <row r="3250" spans="1:6" hidden="1" x14ac:dyDescent="0.3">
      <c r="A3250">
        <v>6056231</v>
      </c>
      <c r="B3250" s="19" t="s">
        <v>3193</v>
      </c>
      <c r="E3250" s="20">
        <v>13.45</v>
      </c>
      <c r="F3250">
        <v>3739</v>
      </c>
    </row>
    <row r="3251" spans="1:6" hidden="1" x14ac:dyDescent="0.3">
      <c r="A3251">
        <v>6056232</v>
      </c>
      <c r="B3251" s="19" t="s">
        <v>3194</v>
      </c>
      <c r="E3251" s="20">
        <v>2.86</v>
      </c>
      <c r="F3251">
        <v>3740</v>
      </c>
    </row>
    <row r="3252" spans="1:6" hidden="1" x14ac:dyDescent="0.3">
      <c r="A3252">
        <v>6056233</v>
      </c>
      <c r="B3252" s="19" t="s">
        <v>3195</v>
      </c>
      <c r="E3252" s="20">
        <v>11.61</v>
      </c>
      <c r="F3252">
        <v>3741</v>
      </c>
    </row>
    <row r="3253" spans="1:6" hidden="1" x14ac:dyDescent="0.3">
      <c r="A3253">
        <v>6056260</v>
      </c>
      <c r="B3253" s="19" t="s">
        <v>3196</v>
      </c>
      <c r="E3253" s="20">
        <v>5.97</v>
      </c>
      <c r="F3253">
        <v>3742</v>
      </c>
    </row>
    <row r="3254" spans="1:6" hidden="1" x14ac:dyDescent="0.3">
      <c r="A3254">
        <v>6057175</v>
      </c>
      <c r="B3254" s="19" t="s">
        <v>3197</v>
      </c>
      <c r="E3254" s="20">
        <v>2.87</v>
      </c>
      <c r="F3254">
        <v>3743</v>
      </c>
    </row>
    <row r="3255" spans="1:6" hidden="1" x14ac:dyDescent="0.3">
      <c r="A3255">
        <v>6057190</v>
      </c>
      <c r="B3255" s="19" t="s">
        <v>3198</v>
      </c>
      <c r="E3255" s="20">
        <v>2.6</v>
      </c>
      <c r="F3255">
        <v>3744</v>
      </c>
    </row>
    <row r="3256" spans="1:6" hidden="1" x14ac:dyDescent="0.3">
      <c r="A3256">
        <v>6057191</v>
      </c>
      <c r="B3256" s="19" t="s">
        <v>3199</v>
      </c>
      <c r="E3256" s="20">
        <v>3.88</v>
      </c>
      <c r="F3256">
        <v>3745</v>
      </c>
    </row>
    <row r="3257" spans="1:6" hidden="1" x14ac:dyDescent="0.3">
      <c r="A3257">
        <v>6057192</v>
      </c>
      <c r="B3257" s="19" t="s">
        <v>3200</v>
      </c>
      <c r="E3257" s="20">
        <v>4.7699999999999996</v>
      </c>
      <c r="F3257">
        <v>3746</v>
      </c>
    </row>
    <row r="3258" spans="1:6" hidden="1" x14ac:dyDescent="0.3">
      <c r="A3258">
        <v>6057193</v>
      </c>
      <c r="B3258" s="19" t="s">
        <v>3201</v>
      </c>
      <c r="E3258" s="20">
        <v>3.5</v>
      </c>
      <c r="F3258">
        <v>3747</v>
      </c>
    </row>
    <row r="3259" spans="1:6" hidden="1" x14ac:dyDescent="0.3">
      <c r="A3259">
        <v>6057194</v>
      </c>
      <c r="B3259" s="19" t="s">
        <v>3202</v>
      </c>
      <c r="E3259" s="20">
        <v>6.75</v>
      </c>
      <c r="F3259">
        <v>3748</v>
      </c>
    </row>
    <row r="3260" spans="1:6" hidden="1" x14ac:dyDescent="0.3">
      <c r="A3260">
        <v>6057195</v>
      </c>
      <c r="B3260" s="19" t="s">
        <v>3203</v>
      </c>
      <c r="E3260" s="20">
        <v>8.7200000000000006</v>
      </c>
      <c r="F3260">
        <v>3749</v>
      </c>
    </row>
    <row r="3261" spans="1:6" hidden="1" x14ac:dyDescent="0.3">
      <c r="A3261">
        <v>6057196</v>
      </c>
      <c r="B3261" s="19" t="s">
        <v>3204</v>
      </c>
      <c r="E3261" s="20">
        <v>3.72</v>
      </c>
      <c r="F3261">
        <v>3750</v>
      </c>
    </row>
    <row r="3262" spans="1:6" hidden="1" x14ac:dyDescent="0.3">
      <c r="A3262">
        <v>6057197</v>
      </c>
      <c r="B3262" s="19" t="s">
        <v>3205</v>
      </c>
      <c r="E3262" s="20">
        <v>5.47</v>
      </c>
      <c r="F3262">
        <v>3751</v>
      </c>
    </row>
    <row r="3263" spans="1:6" hidden="1" x14ac:dyDescent="0.3">
      <c r="A3263">
        <v>6057198</v>
      </c>
      <c r="B3263" s="19" t="s">
        <v>3206</v>
      </c>
      <c r="E3263" s="20">
        <v>7.03</v>
      </c>
      <c r="F3263">
        <v>3752</v>
      </c>
    </row>
    <row r="3264" spans="1:6" hidden="1" x14ac:dyDescent="0.3">
      <c r="A3264">
        <v>6057902</v>
      </c>
      <c r="B3264" s="19" t="s">
        <v>3207</v>
      </c>
      <c r="E3264" s="20">
        <v>3.18</v>
      </c>
      <c r="F3264">
        <v>3753</v>
      </c>
    </row>
    <row r="3265" spans="1:6" hidden="1" x14ac:dyDescent="0.3">
      <c r="A3265">
        <v>6057903</v>
      </c>
      <c r="B3265" s="19" t="s">
        <v>3208</v>
      </c>
      <c r="E3265" s="20">
        <v>3.81</v>
      </c>
      <c r="F3265">
        <v>3754</v>
      </c>
    </row>
    <row r="3266" spans="1:6" hidden="1" x14ac:dyDescent="0.3">
      <c r="A3266">
        <v>6057904</v>
      </c>
      <c r="B3266" s="19" t="s">
        <v>3209</v>
      </c>
      <c r="E3266" s="20">
        <v>6.33</v>
      </c>
      <c r="F3266">
        <v>3755</v>
      </c>
    </row>
    <row r="3267" spans="1:6" hidden="1" x14ac:dyDescent="0.3">
      <c r="A3267">
        <v>6057905</v>
      </c>
      <c r="B3267" s="19" t="s">
        <v>3210</v>
      </c>
      <c r="E3267" s="20">
        <v>4</v>
      </c>
      <c r="F3267">
        <v>3756</v>
      </c>
    </row>
    <row r="3268" spans="1:6" hidden="1" x14ac:dyDescent="0.3">
      <c r="A3268">
        <v>6057906</v>
      </c>
      <c r="B3268" s="19" t="s">
        <v>3211</v>
      </c>
      <c r="E3268" s="20">
        <v>2.86</v>
      </c>
      <c r="F3268">
        <v>3757</v>
      </c>
    </row>
    <row r="3269" spans="1:6" hidden="1" x14ac:dyDescent="0.3">
      <c r="A3269">
        <v>6057907</v>
      </c>
      <c r="B3269" s="19" t="s">
        <v>3212</v>
      </c>
      <c r="E3269" s="20">
        <v>4.74</v>
      </c>
      <c r="F3269">
        <v>3758</v>
      </c>
    </row>
    <row r="3270" spans="1:6" hidden="1" x14ac:dyDescent="0.3">
      <c r="A3270">
        <v>6057908</v>
      </c>
      <c r="B3270" s="19" t="s">
        <v>3213</v>
      </c>
      <c r="E3270" s="20">
        <v>3.18</v>
      </c>
      <c r="F3270">
        <v>3759</v>
      </c>
    </row>
    <row r="3271" spans="1:6" hidden="1" x14ac:dyDescent="0.3">
      <c r="A3271">
        <v>6057909</v>
      </c>
      <c r="B3271" s="19" t="s">
        <v>3214</v>
      </c>
      <c r="E3271" s="20">
        <v>3.83</v>
      </c>
      <c r="F3271">
        <v>3760</v>
      </c>
    </row>
    <row r="3272" spans="1:6" hidden="1" x14ac:dyDescent="0.3">
      <c r="A3272">
        <v>6057910</v>
      </c>
      <c r="B3272" s="19" t="s">
        <v>3215</v>
      </c>
      <c r="E3272" s="20">
        <v>4.38</v>
      </c>
      <c r="F3272">
        <v>3761</v>
      </c>
    </row>
    <row r="3273" spans="1:6" hidden="1" x14ac:dyDescent="0.3">
      <c r="A3273">
        <v>6057911</v>
      </c>
      <c r="B3273" s="19" t="s">
        <v>3216</v>
      </c>
      <c r="E3273" s="20">
        <v>5.0599999999999996</v>
      </c>
      <c r="F3273">
        <v>3762</v>
      </c>
    </row>
    <row r="3274" spans="1:6" hidden="1" x14ac:dyDescent="0.3">
      <c r="A3274">
        <v>6057912</v>
      </c>
      <c r="B3274" s="19" t="s">
        <v>3217</v>
      </c>
      <c r="E3274" s="20">
        <v>3.81</v>
      </c>
      <c r="F3274">
        <v>3763</v>
      </c>
    </row>
    <row r="3275" spans="1:6" hidden="1" x14ac:dyDescent="0.3">
      <c r="A3275">
        <v>6057913</v>
      </c>
      <c r="B3275" s="19" t="s">
        <v>3218</v>
      </c>
      <c r="E3275" s="20">
        <v>4.45</v>
      </c>
      <c r="F3275">
        <v>3764</v>
      </c>
    </row>
    <row r="3276" spans="1:6" hidden="1" x14ac:dyDescent="0.3">
      <c r="A3276">
        <v>6057914</v>
      </c>
      <c r="B3276" s="19" t="s">
        <v>3219</v>
      </c>
      <c r="E3276" s="20">
        <v>4.93</v>
      </c>
      <c r="F3276">
        <v>3765</v>
      </c>
    </row>
    <row r="3277" spans="1:6" hidden="1" x14ac:dyDescent="0.3">
      <c r="A3277">
        <v>6057915</v>
      </c>
      <c r="B3277" s="19" t="s">
        <v>3220</v>
      </c>
      <c r="E3277" s="20">
        <v>5.69</v>
      </c>
      <c r="F3277">
        <v>3766</v>
      </c>
    </row>
    <row r="3278" spans="1:6" hidden="1" x14ac:dyDescent="0.3">
      <c r="A3278">
        <v>6057916</v>
      </c>
      <c r="B3278" s="19" t="s">
        <v>3221</v>
      </c>
      <c r="E3278" s="20">
        <v>1.27</v>
      </c>
      <c r="F3278">
        <v>3767</v>
      </c>
    </row>
    <row r="3279" spans="1:6" hidden="1" x14ac:dyDescent="0.3">
      <c r="A3279">
        <v>6057918</v>
      </c>
      <c r="B3279" s="19" t="s">
        <v>3222</v>
      </c>
      <c r="E3279" s="20">
        <v>1.27</v>
      </c>
      <c r="F3279">
        <v>3768</v>
      </c>
    </row>
    <row r="3280" spans="1:6" hidden="1" x14ac:dyDescent="0.3">
      <c r="A3280">
        <v>6057919</v>
      </c>
      <c r="B3280" s="19" t="s">
        <v>3223</v>
      </c>
      <c r="E3280" s="20">
        <v>1.27</v>
      </c>
      <c r="F3280">
        <v>3769</v>
      </c>
    </row>
    <row r="3281" spans="1:6" hidden="1" x14ac:dyDescent="0.3">
      <c r="A3281">
        <v>6058242</v>
      </c>
      <c r="B3281" s="19" t="s">
        <v>3224</v>
      </c>
      <c r="E3281" s="20">
        <v>3.93</v>
      </c>
      <c r="F3281">
        <v>3770</v>
      </c>
    </row>
    <row r="3282" spans="1:6" hidden="1" x14ac:dyDescent="0.3">
      <c r="A3282">
        <v>6058243</v>
      </c>
      <c r="B3282" s="19" t="s">
        <v>3225</v>
      </c>
      <c r="E3282" s="20">
        <v>0.98</v>
      </c>
      <c r="F3282">
        <v>3771</v>
      </c>
    </row>
    <row r="3283" spans="1:6" hidden="1" x14ac:dyDescent="0.3">
      <c r="A3283">
        <v>6058244</v>
      </c>
      <c r="B3283" s="19" t="s">
        <v>3226</v>
      </c>
      <c r="E3283" s="20">
        <v>4.4400000000000004</v>
      </c>
      <c r="F3283">
        <v>3772</v>
      </c>
    </row>
    <row r="3284" spans="1:6" hidden="1" x14ac:dyDescent="0.3">
      <c r="A3284">
        <v>6058247</v>
      </c>
      <c r="B3284" s="19" t="s">
        <v>3227</v>
      </c>
      <c r="E3284" s="20">
        <v>18.28</v>
      </c>
      <c r="F3284">
        <v>3773</v>
      </c>
    </row>
    <row r="3285" spans="1:6" hidden="1" x14ac:dyDescent="0.3">
      <c r="A3285">
        <v>6058248</v>
      </c>
      <c r="B3285" s="19" t="s">
        <v>3228</v>
      </c>
      <c r="E3285" s="20">
        <v>18.510000000000002</v>
      </c>
      <c r="F3285">
        <v>3774</v>
      </c>
    </row>
    <row r="3286" spans="1:6" hidden="1" x14ac:dyDescent="0.3">
      <c r="A3286">
        <v>6058250</v>
      </c>
      <c r="B3286" s="19" t="s">
        <v>3229</v>
      </c>
      <c r="E3286" s="20">
        <v>16.690000000000001</v>
      </c>
      <c r="F3286">
        <v>3775</v>
      </c>
    </row>
    <row r="3287" spans="1:6" hidden="1" x14ac:dyDescent="0.3">
      <c r="A3287">
        <v>6058331</v>
      </c>
      <c r="B3287" s="19" t="s">
        <v>3230</v>
      </c>
      <c r="E3287" s="20">
        <v>4.5</v>
      </c>
      <c r="F3287">
        <v>3776</v>
      </c>
    </row>
    <row r="3288" spans="1:6" hidden="1" x14ac:dyDescent="0.3">
      <c r="A3288">
        <v>6058332</v>
      </c>
      <c r="B3288" s="19" t="s">
        <v>3231</v>
      </c>
      <c r="E3288" s="20">
        <v>6.07</v>
      </c>
      <c r="F3288">
        <v>3777</v>
      </c>
    </row>
    <row r="3289" spans="1:6" hidden="1" x14ac:dyDescent="0.3">
      <c r="A3289">
        <v>6058853</v>
      </c>
      <c r="B3289" s="19" t="s">
        <v>3232</v>
      </c>
      <c r="E3289" s="20">
        <v>15.99</v>
      </c>
      <c r="F3289">
        <v>3778</v>
      </c>
    </row>
    <row r="3290" spans="1:6" hidden="1" x14ac:dyDescent="0.3">
      <c r="A3290">
        <v>6057849</v>
      </c>
      <c r="B3290" s="19" t="s">
        <v>3233</v>
      </c>
      <c r="E3290" s="20">
        <v>40.47</v>
      </c>
      <c r="F3290">
        <v>3779</v>
      </c>
    </row>
    <row r="3291" spans="1:6" hidden="1" x14ac:dyDescent="0.3">
      <c r="A3291">
        <v>6057850</v>
      </c>
      <c r="B3291" s="19" t="s">
        <v>3234</v>
      </c>
      <c r="E3291" s="20">
        <v>12.66</v>
      </c>
      <c r="F3291">
        <v>3780</v>
      </c>
    </row>
    <row r="3292" spans="1:6" hidden="1" x14ac:dyDescent="0.3">
      <c r="A3292">
        <v>6057851</v>
      </c>
      <c r="B3292" s="19" t="s">
        <v>3235</v>
      </c>
      <c r="E3292" s="20">
        <v>8.5</v>
      </c>
      <c r="F3292">
        <v>3781</v>
      </c>
    </row>
    <row r="3293" spans="1:6" hidden="1" x14ac:dyDescent="0.3">
      <c r="A3293">
        <v>6057852</v>
      </c>
      <c r="B3293" s="19" t="s">
        <v>3236</v>
      </c>
      <c r="E3293" s="20">
        <v>11</v>
      </c>
      <c r="F3293">
        <v>3782</v>
      </c>
    </row>
    <row r="3294" spans="1:6" hidden="1" x14ac:dyDescent="0.3">
      <c r="A3294">
        <v>6057874</v>
      </c>
      <c r="B3294" s="19" t="s">
        <v>3237</v>
      </c>
      <c r="E3294" s="20">
        <v>1.01</v>
      </c>
      <c r="F3294">
        <v>3783</v>
      </c>
    </row>
    <row r="3295" spans="1:6" hidden="1" x14ac:dyDescent="0.3">
      <c r="A3295">
        <v>6057875</v>
      </c>
      <c r="B3295" s="19" t="s">
        <v>3238</v>
      </c>
      <c r="E3295" s="20">
        <v>2.54</v>
      </c>
      <c r="F3295">
        <v>3784</v>
      </c>
    </row>
    <row r="3296" spans="1:6" hidden="1" x14ac:dyDescent="0.3">
      <c r="A3296">
        <v>6057876</v>
      </c>
      <c r="B3296" s="19" t="s">
        <v>3239</v>
      </c>
      <c r="E3296" s="20">
        <v>3.81</v>
      </c>
      <c r="F3296">
        <v>3785</v>
      </c>
    </row>
    <row r="3297" spans="1:6" hidden="1" x14ac:dyDescent="0.3">
      <c r="A3297">
        <v>6057877</v>
      </c>
      <c r="B3297" s="19" t="s">
        <v>3240</v>
      </c>
      <c r="E3297" s="20">
        <v>5.19</v>
      </c>
      <c r="F3297">
        <v>3786</v>
      </c>
    </row>
    <row r="3298" spans="1:6" hidden="1" x14ac:dyDescent="0.3">
      <c r="A3298">
        <v>6057878</v>
      </c>
      <c r="B3298" s="19" t="s">
        <v>3239</v>
      </c>
      <c r="E3298" s="20">
        <v>3.83</v>
      </c>
      <c r="F3298">
        <v>3787</v>
      </c>
    </row>
    <row r="3299" spans="1:6" hidden="1" x14ac:dyDescent="0.3">
      <c r="A3299">
        <v>6057880</v>
      </c>
      <c r="B3299" s="19" t="s">
        <v>3241</v>
      </c>
      <c r="E3299" s="20">
        <v>3.49</v>
      </c>
      <c r="F3299">
        <v>3788</v>
      </c>
    </row>
    <row r="3300" spans="1:6" hidden="1" x14ac:dyDescent="0.3">
      <c r="A3300">
        <v>6057882</v>
      </c>
      <c r="B3300" s="19" t="s">
        <v>3242</v>
      </c>
      <c r="E3300" s="20">
        <v>6.33</v>
      </c>
      <c r="F3300">
        <v>3789</v>
      </c>
    </row>
    <row r="3301" spans="1:6" hidden="1" x14ac:dyDescent="0.3">
      <c r="A3301">
        <v>6057884</v>
      </c>
      <c r="B3301" s="19" t="s">
        <v>3243</v>
      </c>
      <c r="E3301" s="20">
        <v>1.58</v>
      </c>
      <c r="F3301">
        <v>3790</v>
      </c>
    </row>
    <row r="3302" spans="1:6" hidden="1" x14ac:dyDescent="0.3">
      <c r="A3302">
        <v>6057887</v>
      </c>
      <c r="B3302" s="19" t="s">
        <v>3244</v>
      </c>
      <c r="E3302" s="20">
        <v>2.21</v>
      </c>
      <c r="F3302">
        <v>3791</v>
      </c>
    </row>
    <row r="3303" spans="1:6" hidden="1" x14ac:dyDescent="0.3">
      <c r="A3303">
        <v>6057901</v>
      </c>
      <c r="B3303" s="19" t="s">
        <v>3245</v>
      </c>
      <c r="E3303" s="20">
        <v>2.54</v>
      </c>
      <c r="F3303">
        <v>3792</v>
      </c>
    </row>
    <row r="3304" spans="1:6" hidden="1" x14ac:dyDescent="0.3">
      <c r="A3304">
        <v>6057899</v>
      </c>
      <c r="B3304" s="19" t="s">
        <v>3246</v>
      </c>
      <c r="E3304" s="20">
        <v>7.92</v>
      </c>
      <c r="F3304">
        <v>3793</v>
      </c>
    </row>
    <row r="3305" spans="1:6" hidden="1" x14ac:dyDescent="0.3">
      <c r="A3305">
        <v>6057898</v>
      </c>
      <c r="B3305" s="19" t="s">
        <v>3247</v>
      </c>
      <c r="E3305" s="20">
        <v>2.86</v>
      </c>
      <c r="F3305">
        <v>3794</v>
      </c>
    </row>
    <row r="3306" spans="1:6" hidden="1" x14ac:dyDescent="0.3">
      <c r="A3306">
        <v>6057897</v>
      </c>
      <c r="B3306" s="19" t="s">
        <v>3248</v>
      </c>
      <c r="E3306" s="20">
        <v>7.92</v>
      </c>
      <c r="F3306">
        <v>3795</v>
      </c>
    </row>
    <row r="3307" spans="1:6" hidden="1" x14ac:dyDescent="0.3">
      <c r="A3307">
        <v>6057896</v>
      </c>
      <c r="B3307" s="19" t="s">
        <v>3249</v>
      </c>
      <c r="E3307" s="20">
        <v>5.26</v>
      </c>
      <c r="F3307">
        <v>3796</v>
      </c>
    </row>
    <row r="3308" spans="1:6" hidden="1" x14ac:dyDescent="0.3">
      <c r="A3308">
        <v>6057895</v>
      </c>
      <c r="B3308" s="19" t="s">
        <v>3250</v>
      </c>
      <c r="E3308" s="20">
        <v>3.92</v>
      </c>
      <c r="F3308">
        <v>3797</v>
      </c>
    </row>
    <row r="3309" spans="1:6" hidden="1" x14ac:dyDescent="0.3">
      <c r="A3309">
        <v>6057894</v>
      </c>
      <c r="B3309" s="19" t="s">
        <v>3251</v>
      </c>
      <c r="E3309" s="20">
        <v>2.86</v>
      </c>
      <c r="F3309">
        <v>3798</v>
      </c>
    </row>
    <row r="3310" spans="1:6" hidden="1" x14ac:dyDescent="0.3">
      <c r="A3310">
        <v>6057888</v>
      </c>
      <c r="B3310" s="19" t="s">
        <v>3252</v>
      </c>
      <c r="E3310" s="20">
        <v>4.45</v>
      </c>
      <c r="F3310">
        <v>3799</v>
      </c>
    </row>
    <row r="3311" spans="1:6" hidden="1" x14ac:dyDescent="0.3">
      <c r="A3311">
        <v>6057889</v>
      </c>
      <c r="B3311" s="19" t="s">
        <v>3253</v>
      </c>
      <c r="E3311" s="20">
        <v>19.010000000000002</v>
      </c>
      <c r="F3311">
        <v>3800</v>
      </c>
    </row>
    <row r="3312" spans="1:6" hidden="1" x14ac:dyDescent="0.3">
      <c r="A3312">
        <v>6057890</v>
      </c>
      <c r="B3312" s="19" t="s">
        <v>3254</v>
      </c>
      <c r="E3312" s="20">
        <v>3.81</v>
      </c>
      <c r="F3312">
        <v>3801</v>
      </c>
    </row>
    <row r="3313" spans="1:6" hidden="1" x14ac:dyDescent="0.3">
      <c r="A3313">
        <v>6057893</v>
      </c>
      <c r="B3313" s="19" t="s">
        <v>3255</v>
      </c>
      <c r="E3313" s="20">
        <v>23.12</v>
      </c>
      <c r="F3313">
        <v>3802</v>
      </c>
    </row>
    <row r="3314" spans="1:6" hidden="1" x14ac:dyDescent="0.3">
      <c r="A3314">
        <v>6057892</v>
      </c>
      <c r="B3314" s="19" t="s">
        <v>3256</v>
      </c>
      <c r="E3314" s="20">
        <v>19.95</v>
      </c>
      <c r="F3314">
        <v>3803</v>
      </c>
    </row>
    <row r="3315" spans="1:6" hidden="1" x14ac:dyDescent="0.3">
      <c r="A3315">
        <v>6057891</v>
      </c>
      <c r="B3315" s="19" t="s">
        <v>3257</v>
      </c>
      <c r="E3315" s="20">
        <v>15.83</v>
      </c>
      <c r="F3315">
        <v>3804</v>
      </c>
    </row>
    <row r="3316" spans="1:6" hidden="1" x14ac:dyDescent="0.3">
      <c r="A3316">
        <v>6057029</v>
      </c>
      <c r="B3316" s="19" t="s">
        <v>3258</v>
      </c>
      <c r="E3316" s="20">
        <v>49.26</v>
      </c>
      <c r="F3316">
        <v>3805</v>
      </c>
    </row>
    <row r="3317" spans="1:6" hidden="1" x14ac:dyDescent="0.3">
      <c r="A3317">
        <v>6057028</v>
      </c>
      <c r="B3317" s="19" t="s">
        <v>3259</v>
      </c>
      <c r="E3317" s="20">
        <v>49.26</v>
      </c>
      <c r="F3317">
        <v>3806</v>
      </c>
    </row>
    <row r="3318" spans="1:6" hidden="1" x14ac:dyDescent="0.3">
      <c r="A3318">
        <v>6057030</v>
      </c>
      <c r="B3318" s="19" t="s">
        <v>3260</v>
      </c>
      <c r="E3318" s="20">
        <v>49.26</v>
      </c>
      <c r="F3318">
        <v>3807</v>
      </c>
    </row>
    <row r="3319" spans="1:6" hidden="1" x14ac:dyDescent="0.3">
      <c r="A3319">
        <v>6057031</v>
      </c>
      <c r="B3319" s="19" t="s">
        <v>3261</v>
      </c>
      <c r="E3319" s="20">
        <v>49.26</v>
      </c>
      <c r="F3319">
        <v>3808</v>
      </c>
    </row>
    <row r="3320" spans="1:6" hidden="1" x14ac:dyDescent="0.3">
      <c r="A3320">
        <v>6057027</v>
      </c>
      <c r="B3320" s="19" t="s">
        <v>3262</v>
      </c>
      <c r="E3320" s="20">
        <v>49.26</v>
      </c>
      <c r="F3320">
        <v>3809</v>
      </c>
    </row>
    <row r="3321" spans="1:6" hidden="1" x14ac:dyDescent="0.3">
      <c r="A3321">
        <v>6057026</v>
      </c>
      <c r="B3321" s="19" t="s">
        <v>3263</v>
      </c>
      <c r="E3321" s="20">
        <v>49.26</v>
      </c>
      <c r="F3321">
        <v>3810</v>
      </c>
    </row>
    <row r="3322" spans="1:6" hidden="1" x14ac:dyDescent="0.3">
      <c r="A3322">
        <v>6057025</v>
      </c>
      <c r="B3322" s="19" t="s">
        <v>3264</v>
      </c>
      <c r="E3322" s="20">
        <v>49.26</v>
      </c>
      <c r="F3322">
        <v>3811</v>
      </c>
    </row>
    <row r="3323" spans="1:6" hidden="1" x14ac:dyDescent="0.3">
      <c r="A3323">
        <v>6057024</v>
      </c>
      <c r="B3323" s="19" t="s">
        <v>3265</v>
      </c>
      <c r="E3323" s="20">
        <v>49.26</v>
      </c>
      <c r="F3323">
        <v>3812</v>
      </c>
    </row>
    <row r="3324" spans="1:6" hidden="1" x14ac:dyDescent="0.3">
      <c r="A3324">
        <v>6057032</v>
      </c>
      <c r="B3324" s="19" t="s">
        <v>3266</v>
      </c>
      <c r="E3324" s="20">
        <v>49.26</v>
      </c>
      <c r="F3324">
        <v>3813</v>
      </c>
    </row>
    <row r="3325" spans="1:6" hidden="1" x14ac:dyDescent="0.3">
      <c r="A3325">
        <v>6057033</v>
      </c>
      <c r="B3325" s="19" t="s">
        <v>3267</v>
      </c>
      <c r="E3325" s="20">
        <v>49.26</v>
      </c>
      <c r="F3325">
        <v>3814</v>
      </c>
    </row>
    <row r="3326" spans="1:6" hidden="1" x14ac:dyDescent="0.3">
      <c r="A3326">
        <v>6057034</v>
      </c>
      <c r="B3326" s="19" t="s">
        <v>3268</v>
      </c>
      <c r="E3326" s="20">
        <v>49.26</v>
      </c>
      <c r="F3326">
        <v>3815</v>
      </c>
    </row>
    <row r="3327" spans="1:6" hidden="1" x14ac:dyDescent="0.3">
      <c r="A3327">
        <v>6057035</v>
      </c>
      <c r="B3327" s="19" t="s">
        <v>3269</v>
      </c>
      <c r="E3327" s="20">
        <v>49.26</v>
      </c>
      <c r="F3327">
        <v>3816</v>
      </c>
    </row>
    <row r="3328" spans="1:6" hidden="1" x14ac:dyDescent="0.3">
      <c r="A3328">
        <v>6057036</v>
      </c>
      <c r="B3328" s="19" t="s">
        <v>3270</v>
      </c>
      <c r="E3328" s="20">
        <v>49.26</v>
      </c>
      <c r="F3328">
        <v>3817</v>
      </c>
    </row>
    <row r="3329" spans="1:6" hidden="1" x14ac:dyDescent="0.3">
      <c r="A3329">
        <v>6057037</v>
      </c>
      <c r="B3329" s="19" t="s">
        <v>3271</v>
      </c>
      <c r="E3329" s="20">
        <v>49.26</v>
      </c>
      <c r="F3329">
        <v>3818</v>
      </c>
    </row>
    <row r="3330" spans="1:6" hidden="1" x14ac:dyDescent="0.3">
      <c r="A3330">
        <v>6057038</v>
      </c>
      <c r="B3330" s="19" t="s">
        <v>3272</v>
      </c>
      <c r="E3330" s="20">
        <v>81.430000000000007</v>
      </c>
      <c r="F3330">
        <v>3819</v>
      </c>
    </row>
    <row r="3331" spans="1:6" hidden="1" x14ac:dyDescent="0.3">
      <c r="A3331">
        <v>6057039</v>
      </c>
      <c r="B3331" s="19" t="s">
        <v>3273</v>
      </c>
      <c r="E3331" s="20">
        <v>81.430000000000007</v>
      </c>
      <c r="F3331">
        <v>3820</v>
      </c>
    </row>
    <row r="3332" spans="1:6" hidden="1" x14ac:dyDescent="0.3">
      <c r="A3332">
        <v>6057040</v>
      </c>
      <c r="B3332" s="19" t="s">
        <v>3274</v>
      </c>
      <c r="E3332" s="20">
        <v>81.430000000000007</v>
      </c>
      <c r="F3332">
        <v>3821</v>
      </c>
    </row>
    <row r="3333" spans="1:6" hidden="1" x14ac:dyDescent="0.3">
      <c r="A3333">
        <v>6057023</v>
      </c>
      <c r="B3333" s="19" t="s">
        <v>3275</v>
      </c>
      <c r="E3333" s="20">
        <v>49.26</v>
      </c>
      <c r="F3333">
        <v>3822</v>
      </c>
    </row>
    <row r="3334" spans="1:6" hidden="1" x14ac:dyDescent="0.3">
      <c r="A3334">
        <v>6057022</v>
      </c>
      <c r="B3334" s="19" t="s">
        <v>3276</v>
      </c>
      <c r="E3334" s="20">
        <v>49.26</v>
      </c>
      <c r="F3334">
        <v>3823</v>
      </c>
    </row>
    <row r="3335" spans="1:6" hidden="1" x14ac:dyDescent="0.3">
      <c r="A3335">
        <v>6057021</v>
      </c>
      <c r="B3335" s="19" t="s">
        <v>3277</v>
      </c>
      <c r="E3335" s="20">
        <v>49.26</v>
      </c>
      <c r="F3335">
        <v>3824</v>
      </c>
    </row>
    <row r="3336" spans="1:6" hidden="1" x14ac:dyDescent="0.3">
      <c r="A3336">
        <v>6057020</v>
      </c>
      <c r="B3336" s="19" t="s">
        <v>3278</v>
      </c>
      <c r="E3336" s="20">
        <v>49.26</v>
      </c>
      <c r="F3336">
        <v>3825</v>
      </c>
    </row>
    <row r="3337" spans="1:6" hidden="1" x14ac:dyDescent="0.3">
      <c r="A3337">
        <v>6057019</v>
      </c>
      <c r="B3337" s="19" t="s">
        <v>3279</v>
      </c>
      <c r="E3337" s="20">
        <v>28.74</v>
      </c>
      <c r="F3337">
        <v>3826</v>
      </c>
    </row>
    <row r="3338" spans="1:6" hidden="1" x14ac:dyDescent="0.3">
      <c r="A3338">
        <v>6057018</v>
      </c>
      <c r="B3338" s="19" t="s">
        <v>3280</v>
      </c>
      <c r="E3338" s="20">
        <v>28.74</v>
      </c>
      <c r="F3338">
        <v>3827</v>
      </c>
    </row>
    <row r="3339" spans="1:6" hidden="1" x14ac:dyDescent="0.3">
      <c r="A3339">
        <v>6057017</v>
      </c>
      <c r="B3339" s="19" t="s">
        <v>3281</v>
      </c>
      <c r="E3339" s="20">
        <v>28.74</v>
      </c>
      <c r="F3339">
        <v>3828</v>
      </c>
    </row>
    <row r="3340" spans="1:6" hidden="1" x14ac:dyDescent="0.3">
      <c r="A3340">
        <v>6057016</v>
      </c>
      <c r="B3340" s="19" t="s">
        <v>3282</v>
      </c>
      <c r="E3340" s="20">
        <v>28.74</v>
      </c>
      <c r="F3340">
        <v>3829</v>
      </c>
    </row>
    <row r="3341" spans="1:6" hidden="1" x14ac:dyDescent="0.3">
      <c r="A3341">
        <v>6057015</v>
      </c>
      <c r="B3341" s="19" t="s">
        <v>3283</v>
      </c>
      <c r="E3341" s="20">
        <v>28.74</v>
      </c>
      <c r="F3341">
        <v>3830</v>
      </c>
    </row>
    <row r="3342" spans="1:6" hidden="1" x14ac:dyDescent="0.3">
      <c r="A3342">
        <v>6057014</v>
      </c>
      <c r="B3342" s="19" t="s">
        <v>3284</v>
      </c>
      <c r="E3342" s="20">
        <v>28.74</v>
      </c>
      <c r="F3342">
        <v>3831</v>
      </c>
    </row>
    <row r="3343" spans="1:6" hidden="1" x14ac:dyDescent="0.3">
      <c r="A3343">
        <v>6057013</v>
      </c>
      <c r="B3343" s="19" t="s">
        <v>3285</v>
      </c>
      <c r="E3343" s="20">
        <v>28.74</v>
      </c>
      <c r="F3343">
        <v>3832</v>
      </c>
    </row>
    <row r="3344" spans="1:6" hidden="1" x14ac:dyDescent="0.3">
      <c r="A3344">
        <v>6057012</v>
      </c>
      <c r="B3344" s="19" t="s">
        <v>3286</v>
      </c>
      <c r="E3344" s="20">
        <v>28.74</v>
      </c>
      <c r="F3344">
        <v>3833</v>
      </c>
    </row>
    <row r="3345" spans="1:6" hidden="1" x14ac:dyDescent="0.3">
      <c r="A3345">
        <v>6057011</v>
      </c>
      <c r="B3345" s="19" t="s">
        <v>3287</v>
      </c>
      <c r="E3345" s="20">
        <v>28.74</v>
      </c>
      <c r="F3345">
        <v>3834</v>
      </c>
    </row>
    <row r="3346" spans="1:6" hidden="1" x14ac:dyDescent="0.3">
      <c r="A3346">
        <v>6057010</v>
      </c>
      <c r="B3346" s="19" t="s">
        <v>3288</v>
      </c>
      <c r="E3346" s="20">
        <v>28.74</v>
      </c>
      <c r="F3346">
        <v>3835</v>
      </c>
    </row>
    <row r="3347" spans="1:6" hidden="1" x14ac:dyDescent="0.3">
      <c r="A3347">
        <v>6057009</v>
      </c>
      <c r="B3347" s="19" t="s">
        <v>3289</v>
      </c>
      <c r="E3347" s="20">
        <v>28.74</v>
      </c>
      <c r="F3347">
        <v>3836</v>
      </c>
    </row>
    <row r="3348" spans="1:6" hidden="1" x14ac:dyDescent="0.3">
      <c r="A3348">
        <v>6057008</v>
      </c>
      <c r="B3348" s="19" t="s">
        <v>3290</v>
      </c>
      <c r="E3348" s="20">
        <v>28.74</v>
      </c>
      <c r="F3348">
        <v>3837</v>
      </c>
    </row>
    <row r="3349" spans="1:6" hidden="1" x14ac:dyDescent="0.3">
      <c r="A3349">
        <v>6057007</v>
      </c>
      <c r="B3349" s="19" t="s">
        <v>3291</v>
      </c>
      <c r="E3349" s="20">
        <v>28.74</v>
      </c>
      <c r="F3349">
        <v>3838</v>
      </c>
    </row>
    <row r="3350" spans="1:6" hidden="1" x14ac:dyDescent="0.3">
      <c r="A3350">
        <v>6057074</v>
      </c>
      <c r="B3350" s="19" t="s">
        <v>3292</v>
      </c>
      <c r="E3350" s="20">
        <v>5.16</v>
      </c>
      <c r="F3350">
        <v>3839</v>
      </c>
    </row>
    <row r="3351" spans="1:6" hidden="1" x14ac:dyDescent="0.3">
      <c r="A3351">
        <v>6057073</v>
      </c>
      <c r="B3351" s="19" t="s">
        <v>3293</v>
      </c>
      <c r="E3351" s="20">
        <v>5.16</v>
      </c>
      <c r="F3351">
        <v>3840</v>
      </c>
    </row>
    <row r="3352" spans="1:6" hidden="1" x14ac:dyDescent="0.3">
      <c r="A3352">
        <v>6057072</v>
      </c>
      <c r="B3352" s="19" t="s">
        <v>3294</v>
      </c>
      <c r="E3352" s="20">
        <v>5.16</v>
      </c>
      <c r="F3352">
        <v>3841</v>
      </c>
    </row>
    <row r="3353" spans="1:6" hidden="1" x14ac:dyDescent="0.3">
      <c r="A3353">
        <v>6057071</v>
      </c>
      <c r="B3353" s="19" t="s">
        <v>3295</v>
      </c>
      <c r="E3353" s="20">
        <v>5.16</v>
      </c>
      <c r="F3353">
        <v>3842</v>
      </c>
    </row>
    <row r="3354" spans="1:6" hidden="1" x14ac:dyDescent="0.3">
      <c r="A3354">
        <v>6057070</v>
      </c>
      <c r="B3354" s="19" t="s">
        <v>3296</v>
      </c>
      <c r="E3354" s="20">
        <v>5.16</v>
      </c>
      <c r="F3354">
        <v>3843</v>
      </c>
    </row>
    <row r="3355" spans="1:6" hidden="1" x14ac:dyDescent="0.3">
      <c r="A3355">
        <v>6057069</v>
      </c>
      <c r="B3355" s="19" t="s">
        <v>3297</v>
      </c>
      <c r="E3355" s="20">
        <v>5.16</v>
      </c>
      <c r="F3355">
        <v>3844</v>
      </c>
    </row>
    <row r="3356" spans="1:6" hidden="1" x14ac:dyDescent="0.3">
      <c r="A3356">
        <v>6057068</v>
      </c>
      <c r="B3356" s="19" t="s">
        <v>3298</v>
      </c>
      <c r="E3356" s="20">
        <v>5.16</v>
      </c>
      <c r="F3356">
        <v>3845</v>
      </c>
    </row>
    <row r="3357" spans="1:6" hidden="1" x14ac:dyDescent="0.3">
      <c r="A3357">
        <v>6057067</v>
      </c>
      <c r="B3357" s="19" t="s">
        <v>3299</v>
      </c>
      <c r="E3357" s="20">
        <v>5.16</v>
      </c>
      <c r="F3357">
        <v>3846</v>
      </c>
    </row>
    <row r="3358" spans="1:6" hidden="1" x14ac:dyDescent="0.3">
      <c r="A3358">
        <v>6057066</v>
      </c>
      <c r="B3358" s="19" t="s">
        <v>3300</v>
      </c>
      <c r="E3358" s="20">
        <v>5.16</v>
      </c>
      <c r="F3358">
        <v>3847</v>
      </c>
    </row>
    <row r="3359" spans="1:6" hidden="1" x14ac:dyDescent="0.3">
      <c r="A3359">
        <v>6057065</v>
      </c>
      <c r="B3359" s="19" t="s">
        <v>3301</v>
      </c>
      <c r="E3359" s="20">
        <v>5.16</v>
      </c>
      <c r="F3359">
        <v>3848</v>
      </c>
    </row>
    <row r="3360" spans="1:6" hidden="1" x14ac:dyDescent="0.3">
      <c r="A3360">
        <v>6057064</v>
      </c>
      <c r="B3360" s="19" t="s">
        <v>3302</v>
      </c>
      <c r="E3360" s="20">
        <v>5.16</v>
      </c>
      <c r="F3360">
        <v>3849</v>
      </c>
    </row>
    <row r="3361" spans="1:6" hidden="1" x14ac:dyDescent="0.3">
      <c r="A3361">
        <v>6057063</v>
      </c>
      <c r="B3361" s="19" t="s">
        <v>3303</v>
      </c>
      <c r="E3361" s="20">
        <v>5.16</v>
      </c>
      <c r="F3361">
        <v>3850</v>
      </c>
    </row>
    <row r="3362" spans="1:6" hidden="1" x14ac:dyDescent="0.3">
      <c r="A3362">
        <v>6057062</v>
      </c>
      <c r="B3362" s="19" t="s">
        <v>3304</v>
      </c>
      <c r="E3362" s="20">
        <v>5.16</v>
      </c>
      <c r="F3362">
        <v>3851</v>
      </c>
    </row>
    <row r="3363" spans="1:6" hidden="1" x14ac:dyDescent="0.3">
      <c r="A3363">
        <v>6057061</v>
      </c>
      <c r="B3363" s="19" t="s">
        <v>3305</v>
      </c>
      <c r="E3363" s="20">
        <v>5.16</v>
      </c>
      <c r="F3363">
        <v>3852</v>
      </c>
    </row>
    <row r="3364" spans="1:6" hidden="1" x14ac:dyDescent="0.3">
      <c r="A3364">
        <v>6057060</v>
      </c>
      <c r="B3364" s="19" t="s">
        <v>3306</v>
      </c>
      <c r="E3364" s="20">
        <v>5.16</v>
      </c>
      <c r="F3364">
        <v>3853</v>
      </c>
    </row>
    <row r="3365" spans="1:6" hidden="1" x14ac:dyDescent="0.3">
      <c r="A3365">
        <v>6057059</v>
      </c>
      <c r="B3365" s="19" t="s">
        <v>3307</v>
      </c>
      <c r="E3365" s="20">
        <v>5.16</v>
      </c>
      <c r="F3365">
        <v>3854</v>
      </c>
    </row>
    <row r="3366" spans="1:6" hidden="1" x14ac:dyDescent="0.3">
      <c r="A3366">
        <v>6057058</v>
      </c>
      <c r="B3366" s="19" t="s">
        <v>3308</v>
      </c>
      <c r="E3366" s="20">
        <v>5.16</v>
      </c>
      <c r="F3366">
        <v>3855</v>
      </c>
    </row>
    <row r="3367" spans="1:6" hidden="1" x14ac:dyDescent="0.3">
      <c r="A3367">
        <v>6057057</v>
      </c>
      <c r="B3367" s="19" t="s">
        <v>3309</v>
      </c>
      <c r="E3367" s="20">
        <v>5.16</v>
      </c>
      <c r="F3367">
        <v>3856</v>
      </c>
    </row>
    <row r="3368" spans="1:6" hidden="1" x14ac:dyDescent="0.3">
      <c r="A3368">
        <v>6057056</v>
      </c>
      <c r="B3368" s="19" t="s">
        <v>3310</v>
      </c>
      <c r="E3368" s="20">
        <v>5.16</v>
      </c>
      <c r="F3368">
        <v>3857</v>
      </c>
    </row>
    <row r="3369" spans="1:6" hidden="1" x14ac:dyDescent="0.3">
      <c r="A3369">
        <v>6057055</v>
      </c>
      <c r="B3369" s="19" t="s">
        <v>3311</v>
      </c>
      <c r="E3369" s="20">
        <v>5.16</v>
      </c>
      <c r="F3369">
        <v>3858</v>
      </c>
    </row>
    <row r="3370" spans="1:6" hidden="1" x14ac:dyDescent="0.3">
      <c r="A3370">
        <v>6057054</v>
      </c>
      <c r="B3370" s="19" t="s">
        <v>3312</v>
      </c>
      <c r="E3370" s="20">
        <v>5.16</v>
      </c>
      <c r="F3370">
        <v>3859</v>
      </c>
    </row>
    <row r="3371" spans="1:6" hidden="1" x14ac:dyDescent="0.3">
      <c r="A3371">
        <v>6057053</v>
      </c>
      <c r="B3371" s="19" t="s">
        <v>3313</v>
      </c>
      <c r="E3371" s="20">
        <v>5.16</v>
      </c>
      <c r="F3371">
        <v>3860</v>
      </c>
    </row>
    <row r="3372" spans="1:6" hidden="1" x14ac:dyDescent="0.3">
      <c r="A3372">
        <v>6057052</v>
      </c>
      <c r="B3372" s="19" t="s">
        <v>3314</v>
      </c>
      <c r="E3372" s="20">
        <v>5.16</v>
      </c>
      <c r="F3372">
        <v>3861</v>
      </c>
    </row>
    <row r="3373" spans="1:6" hidden="1" x14ac:dyDescent="0.3">
      <c r="A3373">
        <v>6057051</v>
      </c>
      <c r="B3373" s="19" t="s">
        <v>3315</v>
      </c>
      <c r="E3373" s="20">
        <v>5.16</v>
      </c>
      <c r="F3373">
        <v>3862</v>
      </c>
    </row>
    <row r="3374" spans="1:6" hidden="1" x14ac:dyDescent="0.3">
      <c r="A3374">
        <v>6057050</v>
      </c>
      <c r="B3374" s="19" t="s">
        <v>3316</v>
      </c>
      <c r="E3374" s="20">
        <v>5.16</v>
      </c>
      <c r="F3374">
        <v>3863</v>
      </c>
    </row>
    <row r="3375" spans="1:6" hidden="1" x14ac:dyDescent="0.3">
      <c r="A3375">
        <v>6057049</v>
      </c>
      <c r="B3375" s="19" t="s">
        <v>3317</v>
      </c>
      <c r="E3375" s="20">
        <v>5.16</v>
      </c>
      <c r="F3375">
        <v>3864</v>
      </c>
    </row>
    <row r="3376" spans="1:6" hidden="1" x14ac:dyDescent="0.3">
      <c r="A3376">
        <v>6057048</v>
      </c>
      <c r="B3376" s="19" t="s">
        <v>3318</v>
      </c>
      <c r="E3376" s="20">
        <v>5.16</v>
      </c>
      <c r="F3376">
        <v>3865</v>
      </c>
    </row>
    <row r="3377" spans="1:6" hidden="1" x14ac:dyDescent="0.3">
      <c r="A3377">
        <v>6057047</v>
      </c>
      <c r="B3377" s="19" t="s">
        <v>3319</v>
      </c>
      <c r="E3377" s="20">
        <v>81.430000000000007</v>
      </c>
      <c r="F3377">
        <v>3866</v>
      </c>
    </row>
    <row r="3378" spans="1:6" hidden="1" x14ac:dyDescent="0.3">
      <c r="A3378">
        <v>6057046</v>
      </c>
      <c r="B3378" s="19" t="s">
        <v>3320</v>
      </c>
      <c r="E3378" s="20">
        <v>81.430000000000007</v>
      </c>
      <c r="F3378">
        <v>3867</v>
      </c>
    </row>
    <row r="3379" spans="1:6" hidden="1" x14ac:dyDescent="0.3">
      <c r="A3379">
        <v>6057045</v>
      </c>
      <c r="B3379" s="19" t="s">
        <v>3321</v>
      </c>
      <c r="E3379" s="20">
        <v>81.430000000000007</v>
      </c>
      <c r="F3379">
        <v>3868</v>
      </c>
    </row>
    <row r="3380" spans="1:6" hidden="1" x14ac:dyDescent="0.3">
      <c r="A3380">
        <v>6057044</v>
      </c>
      <c r="B3380" s="19" t="s">
        <v>3322</v>
      </c>
      <c r="E3380" s="20">
        <v>81.430000000000007</v>
      </c>
      <c r="F3380">
        <v>3869</v>
      </c>
    </row>
    <row r="3381" spans="1:6" hidden="1" x14ac:dyDescent="0.3">
      <c r="A3381">
        <v>6057043</v>
      </c>
      <c r="B3381" s="19" t="s">
        <v>3323</v>
      </c>
      <c r="E3381" s="20">
        <v>81.430000000000007</v>
      </c>
      <c r="F3381">
        <v>3870</v>
      </c>
    </row>
    <row r="3382" spans="1:6" hidden="1" x14ac:dyDescent="0.3">
      <c r="A3382">
        <v>6057042</v>
      </c>
      <c r="B3382" s="19" t="s">
        <v>3324</v>
      </c>
      <c r="E3382" s="20">
        <v>81.430000000000007</v>
      </c>
      <c r="F3382">
        <v>3871</v>
      </c>
    </row>
    <row r="3383" spans="1:6" hidden="1" x14ac:dyDescent="0.3">
      <c r="A3383">
        <v>6057041</v>
      </c>
      <c r="B3383" s="19" t="s">
        <v>3325</v>
      </c>
      <c r="E3383" s="20">
        <v>81.430000000000007</v>
      </c>
      <c r="F3383">
        <v>3872</v>
      </c>
    </row>
    <row r="3384" spans="1:6" hidden="1" x14ac:dyDescent="0.3">
      <c r="A3384">
        <v>6057006</v>
      </c>
      <c r="B3384" s="19" t="s">
        <v>3326</v>
      </c>
      <c r="E3384" s="20">
        <v>28.74</v>
      </c>
      <c r="F3384">
        <v>3873</v>
      </c>
    </row>
    <row r="3385" spans="1:6" hidden="1" x14ac:dyDescent="0.3">
      <c r="A3385">
        <v>6056781</v>
      </c>
      <c r="B3385" s="19" t="s">
        <v>3327</v>
      </c>
      <c r="E3385" s="20">
        <v>58.35</v>
      </c>
      <c r="F3385">
        <v>3874</v>
      </c>
    </row>
    <row r="3386" spans="1:6" hidden="1" x14ac:dyDescent="0.3">
      <c r="A3386">
        <v>6057005</v>
      </c>
      <c r="B3386" s="19" t="s">
        <v>3328</v>
      </c>
      <c r="E3386" s="20">
        <v>28.74</v>
      </c>
      <c r="F3386">
        <v>3875</v>
      </c>
    </row>
    <row r="3387" spans="1:6" hidden="1" x14ac:dyDescent="0.3">
      <c r="A3387">
        <v>6057004</v>
      </c>
      <c r="B3387" s="19" t="s">
        <v>3329</v>
      </c>
      <c r="E3387" s="20">
        <v>28.74</v>
      </c>
      <c r="F3387">
        <v>3876</v>
      </c>
    </row>
    <row r="3388" spans="1:6" hidden="1" x14ac:dyDescent="0.3">
      <c r="A3388">
        <v>6057003</v>
      </c>
      <c r="B3388" s="19" t="s">
        <v>3330</v>
      </c>
      <c r="E3388" s="20">
        <v>28.74</v>
      </c>
      <c r="F3388">
        <v>3877</v>
      </c>
    </row>
    <row r="3389" spans="1:6" hidden="1" x14ac:dyDescent="0.3">
      <c r="A3389">
        <v>6057002</v>
      </c>
      <c r="B3389" s="19" t="s">
        <v>3331</v>
      </c>
      <c r="E3389" s="20">
        <v>28.74</v>
      </c>
      <c r="F3389">
        <v>3878</v>
      </c>
    </row>
    <row r="3390" spans="1:6" hidden="1" x14ac:dyDescent="0.3">
      <c r="A3390">
        <v>6057001</v>
      </c>
      <c r="B3390" s="19" t="s">
        <v>3332</v>
      </c>
      <c r="E3390" s="20">
        <v>28.74</v>
      </c>
      <c r="F3390">
        <v>3879</v>
      </c>
    </row>
    <row r="3391" spans="1:6" hidden="1" x14ac:dyDescent="0.3">
      <c r="A3391">
        <v>6057000</v>
      </c>
      <c r="B3391" s="19" t="s">
        <v>3333</v>
      </c>
      <c r="E3391" s="20">
        <v>28.74</v>
      </c>
      <c r="F3391">
        <v>3880</v>
      </c>
    </row>
    <row r="3392" spans="1:6" hidden="1" x14ac:dyDescent="0.3">
      <c r="A3392">
        <v>6056999</v>
      </c>
      <c r="B3392" s="19" t="s">
        <v>3334</v>
      </c>
      <c r="E3392" s="20">
        <v>49.26</v>
      </c>
      <c r="F3392">
        <v>3881</v>
      </c>
    </row>
    <row r="3393" spans="1:6" hidden="1" x14ac:dyDescent="0.3">
      <c r="A3393">
        <v>6056998</v>
      </c>
      <c r="B3393" s="19" t="s">
        <v>3335</v>
      </c>
      <c r="E3393" s="20">
        <v>49.26</v>
      </c>
      <c r="F3393">
        <v>3882</v>
      </c>
    </row>
    <row r="3394" spans="1:6" hidden="1" x14ac:dyDescent="0.3">
      <c r="A3394">
        <v>6056997</v>
      </c>
      <c r="B3394" s="19" t="s">
        <v>3336</v>
      </c>
      <c r="E3394" s="20">
        <v>49.26</v>
      </c>
      <c r="F3394">
        <v>3883</v>
      </c>
    </row>
    <row r="3395" spans="1:6" hidden="1" x14ac:dyDescent="0.3">
      <c r="A3395">
        <v>6056996</v>
      </c>
      <c r="B3395" s="19" t="s">
        <v>3337</v>
      </c>
      <c r="E3395" s="20">
        <v>49.26</v>
      </c>
      <c r="F3395">
        <v>3884</v>
      </c>
    </row>
    <row r="3396" spans="1:6" hidden="1" x14ac:dyDescent="0.3">
      <c r="A3396">
        <v>6056995</v>
      </c>
      <c r="B3396" s="19" t="s">
        <v>3338</v>
      </c>
      <c r="E3396" s="20">
        <v>49.26</v>
      </c>
      <c r="F3396">
        <v>3885</v>
      </c>
    </row>
    <row r="3397" spans="1:6" hidden="1" x14ac:dyDescent="0.3">
      <c r="A3397">
        <v>6056994</v>
      </c>
      <c r="B3397" s="19" t="s">
        <v>3339</v>
      </c>
      <c r="E3397" s="20">
        <v>49.26</v>
      </c>
      <c r="F3397">
        <v>3886</v>
      </c>
    </row>
    <row r="3398" spans="1:6" hidden="1" x14ac:dyDescent="0.3">
      <c r="A3398">
        <v>6056993</v>
      </c>
      <c r="B3398" s="19" t="s">
        <v>3340</v>
      </c>
      <c r="E3398" s="20">
        <v>49.26</v>
      </c>
      <c r="F3398">
        <v>3887</v>
      </c>
    </row>
    <row r="3399" spans="1:6" hidden="1" x14ac:dyDescent="0.3">
      <c r="A3399">
        <v>6056991</v>
      </c>
      <c r="B3399" s="19" t="s">
        <v>3341</v>
      </c>
      <c r="E3399" s="20">
        <v>49.26</v>
      </c>
      <c r="F3399">
        <v>3888</v>
      </c>
    </row>
    <row r="3400" spans="1:6" hidden="1" x14ac:dyDescent="0.3">
      <c r="A3400">
        <v>6056990</v>
      </c>
      <c r="B3400" s="19" t="s">
        <v>3342</v>
      </c>
      <c r="E3400" s="20">
        <v>49.26</v>
      </c>
      <c r="F3400">
        <v>3889</v>
      </c>
    </row>
    <row r="3401" spans="1:6" hidden="1" x14ac:dyDescent="0.3">
      <c r="A3401">
        <v>6056989</v>
      </c>
      <c r="B3401" s="19" t="s">
        <v>3343</v>
      </c>
      <c r="E3401" s="20">
        <v>49.26</v>
      </c>
      <c r="F3401">
        <v>3890</v>
      </c>
    </row>
    <row r="3402" spans="1:6" hidden="1" x14ac:dyDescent="0.3">
      <c r="A3402">
        <v>6056953</v>
      </c>
      <c r="B3402" s="19" t="s">
        <v>3344</v>
      </c>
      <c r="E3402" s="20">
        <v>44.33</v>
      </c>
      <c r="F3402">
        <v>3891</v>
      </c>
    </row>
    <row r="3403" spans="1:6" hidden="1" x14ac:dyDescent="0.3">
      <c r="A3403">
        <v>6057184</v>
      </c>
      <c r="B3403" s="19" t="s">
        <v>3345</v>
      </c>
      <c r="E3403" s="20">
        <v>44.33</v>
      </c>
      <c r="F3403">
        <v>3892</v>
      </c>
    </row>
    <row r="3404" spans="1:6" hidden="1" x14ac:dyDescent="0.3">
      <c r="A3404">
        <v>6057183</v>
      </c>
      <c r="B3404" s="19" t="s">
        <v>3346</v>
      </c>
      <c r="E3404" s="20">
        <v>44.33</v>
      </c>
      <c r="F3404">
        <v>3893</v>
      </c>
    </row>
    <row r="3405" spans="1:6" hidden="1" x14ac:dyDescent="0.3">
      <c r="A3405">
        <v>6057179</v>
      </c>
      <c r="B3405" s="19" t="s">
        <v>3347</v>
      </c>
      <c r="E3405" s="20">
        <v>184.36</v>
      </c>
      <c r="F3405">
        <v>3894</v>
      </c>
    </row>
    <row r="3406" spans="1:6" hidden="1" x14ac:dyDescent="0.3">
      <c r="A3406">
        <v>6057178</v>
      </c>
      <c r="B3406" s="19" t="s">
        <v>3348</v>
      </c>
      <c r="E3406" s="20">
        <v>112.83</v>
      </c>
      <c r="F3406">
        <v>3895</v>
      </c>
    </row>
    <row r="3407" spans="1:6" hidden="1" x14ac:dyDescent="0.3">
      <c r="A3407">
        <v>6057177</v>
      </c>
      <c r="B3407" s="19" t="s">
        <v>3349</v>
      </c>
      <c r="E3407" s="20">
        <v>46.08</v>
      </c>
      <c r="F3407">
        <v>3896</v>
      </c>
    </row>
    <row r="3408" spans="1:6" hidden="1" x14ac:dyDescent="0.3">
      <c r="A3408">
        <v>6057174</v>
      </c>
      <c r="B3408" s="19" t="s">
        <v>3350</v>
      </c>
      <c r="E3408" s="20">
        <v>66.680000000000007</v>
      </c>
      <c r="F3408">
        <v>3897</v>
      </c>
    </row>
    <row r="3409" spans="1:6" hidden="1" x14ac:dyDescent="0.3">
      <c r="A3409">
        <v>6057173</v>
      </c>
      <c r="B3409" s="19" t="s">
        <v>3351</v>
      </c>
      <c r="E3409" s="20">
        <v>81.430000000000007</v>
      </c>
      <c r="F3409">
        <v>3898</v>
      </c>
    </row>
    <row r="3410" spans="1:6" hidden="1" x14ac:dyDescent="0.3">
      <c r="A3410">
        <v>6057172</v>
      </c>
      <c r="B3410" s="19" t="s">
        <v>3352</v>
      </c>
      <c r="E3410" s="20">
        <v>49.26</v>
      </c>
      <c r="F3410">
        <v>3899</v>
      </c>
    </row>
    <row r="3411" spans="1:6" hidden="1" x14ac:dyDescent="0.3">
      <c r="A3411">
        <v>6057170</v>
      </c>
      <c r="B3411" s="19" t="s">
        <v>3353</v>
      </c>
      <c r="E3411" s="20">
        <v>28.74</v>
      </c>
      <c r="F3411">
        <v>3900</v>
      </c>
    </row>
    <row r="3412" spans="1:6" hidden="1" x14ac:dyDescent="0.3">
      <c r="A3412">
        <v>6057169</v>
      </c>
      <c r="B3412" s="19" t="s">
        <v>3354</v>
      </c>
      <c r="E3412" s="20">
        <v>5.16</v>
      </c>
      <c r="F3412">
        <v>3901</v>
      </c>
    </row>
    <row r="3413" spans="1:6" hidden="1" x14ac:dyDescent="0.3">
      <c r="A3413">
        <v>6057168</v>
      </c>
      <c r="B3413" s="19" t="s">
        <v>3355</v>
      </c>
      <c r="E3413" s="20">
        <v>5.16</v>
      </c>
      <c r="F3413">
        <v>3902</v>
      </c>
    </row>
    <row r="3414" spans="1:6" hidden="1" x14ac:dyDescent="0.3">
      <c r="A3414">
        <v>6057167</v>
      </c>
      <c r="B3414" s="19" t="s">
        <v>3356</v>
      </c>
      <c r="E3414" s="20">
        <v>5.16</v>
      </c>
      <c r="F3414">
        <v>3903</v>
      </c>
    </row>
    <row r="3415" spans="1:6" hidden="1" x14ac:dyDescent="0.3">
      <c r="A3415">
        <v>6057166</v>
      </c>
      <c r="B3415" s="19" t="s">
        <v>3357</v>
      </c>
      <c r="E3415" s="20">
        <v>5.16</v>
      </c>
      <c r="F3415">
        <v>3904</v>
      </c>
    </row>
    <row r="3416" spans="1:6" hidden="1" x14ac:dyDescent="0.3">
      <c r="A3416">
        <v>6057165</v>
      </c>
      <c r="B3416" s="19" t="s">
        <v>3358</v>
      </c>
      <c r="E3416" s="20">
        <v>5.16</v>
      </c>
      <c r="F3416">
        <v>3905</v>
      </c>
    </row>
    <row r="3417" spans="1:6" hidden="1" x14ac:dyDescent="0.3">
      <c r="A3417">
        <v>6057164</v>
      </c>
      <c r="B3417" s="19" t="s">
        <v>3359</v>
      </c>
      <c r="E3417" s="20">
        <v>5.16</v>
      </c>
      <c r="F3417">
        <v>3906</v>
      </c>
    </row>
    <row r="3418" spans="1:6" hidden="1" x14ac:dyDescent="0.3">
      <c r="A3418">
        <v>6057163</v>
      </c>
      <c r="B3418" s="19" t="s">
        <v>3360</v>
      </c>
      <c r="E3418" s="20">
        <v>5.16</v>
      </c>
      <c r="F3418">
        <v>3907</v>
      </c>
    </row>
    <row r="3419" spans="1:6" hidden="1" x14ac:dyDescent="0.3">
      <c r="A3419">
        <v>6057162</v>
      </c>
      <c r="B3419" s="19" t="s">
        <v>3361</v>
      </c>
      <c r="E3419" s="20">
        <v>5.16</v>
      </c>
      <c r="F3419">
        <v>3908</v>
      </c>
    </row>
    <row r="3420" spans="1:6" hidden="1" x14ac:dyDescent="0.3">
      <c r="A3420">
        <v>6057161</v>
      </c>
      <c r="B3420" s="19" t="s">
        <v>3362</v>
      </c>
      <c r="E3420" s="20">
        <v>5.16</v>
      </c>
      <c r="F3420">
        <v>3909</v>
      </c>
    </row>
    <row r="3421" spans="1:6" hidden="1" x14ac:dyDescent="0.3">
      <c r="A3421">
        <v>6057160</v>
      </c>
      <c r="B3421" s="19" t="s">
        <v>3363</v>
      </c>
      <c r="E3421" s="20">
        <v>5.16</v>
      </c>
      <c r="F3421">
        <v>3910</v>
      </c>
    </row>
    <row r="3422" spans="1:6" hidden="1" x14ac:dyDescent="0.3">
      <c r="A3422">
        <v>6057159</v>
      </c>
      <c r="B3422" s="19" t="s">
        <v>3364</v>
      </c>
      <c r="E3422" s="20">
        <v>5.16</v>
      </c>
      <c r="F3422">
        <v>3911</v>
      </c>
    </row>
    <row r="3423" spans="1:6" hidden="1" x14ac:dyDescent="0.3">
      <c r="A3423">
        <v>6057158</v>
      </c>
      <c r="B3423" s="19" t="s">
        <v>3365</v>
      </c>
      <c r="E3423" s="20">
        <v>5.16</v>
      </c>
      <c r="F3423">
        <v>3912</v>
      </c>
    </row>
    <row r="3424" spans="1:6" hidden="1" x14ac:dyDescent="0.3">
      <c r="A3424">
        <v>6057157</v>
      </c>
      <c r="B3424" s="19" t="s">
        <v>3366</v>
      </c>
      <c r="E3424" s="20">
        <v>5.16</v>
      </c>
      <c r="F3424">
        <v>3913</v>
      </c>
    </row>
    <row r="3425" spans="1:6" hidden="1" x14ac:dyDescent="0.3">
      <c r="A3425">
        <v>6057156</v>
      </c>
      <c r="B3425" s="19" t="s">
        <v>3367</v>
      </c>
      <c r="E3425" s="20">
        <v>5.16</v>
      </c>
      <c r="F3425">
        <v>3914</v>
      </c>
    </row>
    <row r="3426" spans="1:6" hidden="1" x14ac:dyDescent="0.3">
      <c r="A3426">
        <v>6057155</v>
      </c>
      <c r="B3426" s="19" t="s">
        <v>3368</v>
      </c>
      <c r="E3426" s="20">
        <v>5.16</v>
      </c>
      <c r="F3426">
        <v>3915</v>
      </c>
    </row>
    <row r="3427" spans="1:6" hidden="1" x14ac:dyDescent="0.3">
      <c r="A3427">
        <v>6057154</v>
      </c>
      <c r="B3427" s="19" t="s">
        <v>3369</v>
      </c>
      <c r="E3427" s="20">
        <v>5.16</v>
      </c>
      <c r="F3427">
        <v>3916</v>
      </c>
    </row>
    <row r="3428" spans="1:6" hidden="1" x14ac:dyDescent="0.3">
      <c r="A3428">
        <v>6057153</v>
      </c>
      <c r="B3428" s="19" t="s">
        <v>3370</v>
      </c>
      <c r="E3428" s="20">
        <v>5.16</v>
      </c>
      <c r="F3428">
        <v>3917</v>
      </c>
    </row>
    <row r="3429" spans="1:6" hidden="1" x14ac:dyDescent="0.3">
      <c r="A3429">
        <v>6057152</v>
      </c>
      <c r="B3429" s="19" t="s">
        <v>3371</v>
      </c>
      <c r="E3429" s="20">
        <v>5.16</v>
      </c>
      <c r="F3429">
        <v>3918</v>
      </c>
    </row>
    <row r="3430" spans="1:6" hidden="1" x14ac:dyDescent="0.3">
      <c r="A3430">
        <v>6057151</v>
      </c>
      <c r="B3430" s="19" t="s">
        <v>3372</v>
      </c>
      <c r="E3430" s="20">
        <v>5.16</v>
      </c>
      <c r="F3430">
        <v>3919</v>
      </c>
    </row>
    <row r="3431" spans="1:6" hidden="1" x14ac:dyDescent="0.3">
      <c r="A3431">
        <v>6057150</v>
      </c>
      <c r="B3431" s="19" t="s">
        <v>3373</v>
      </c>
      <c r="E3431" s="20">
        <v>5.16</v>
      </c>
      <c r="F3431">
        <v>3920</v>
      </c>
    </row>
    <row r="3432" spans="1:6" hidden="1" x14ac:dyDescent="0.3">
      <c r="A3432">
        <v>6057149</v>
      </c>
      <c r="B3432" s="19" t="s">
        <v>3374</v>
      </c>
      <c r="E3432" s="20">
        <v>5.16</v>
      </c>
      <c r="F3432">
        <v>3921</v>
      </c>
    </row>
    <row r="3433" spans="1:6" hidden="1" x14ac:dyDescent="0.3">
      <c r="A3433">
        <v>6057147</v>
      </c>
      <c r="B3433" s="19" t="s">
        <v>3375</v>
      </c>
      <c r="E3433" s="20">
        <v>5.16</v>
      </c>
      <c r="F3433">
        <v>3922</v>
      </c>
    </row>
    <row r="3434" spans="1:6" hidden="1" x14ac:dyDescent="0.3">
      <c r="A3434">
        <v>6057146</v>
      </c>
      <c r="B3434" s="19" t="s">
        <v>3376</v>
      </c>
      <c r="E3434" s="20">
        <v>5.16</v>
      </c>
      <c r="F3434">
        <v>3923</v>
      </c>
    </row>
    <row r="3435" spans="1:6" hidden="1" x14ac:dyDescent="0.3">
      <c r="A3435">
        <v>6057145</v>
      </c>
      <c r="B3435" s="19" t="s">
        <v>3377</v>
      </c>
      <c r="E3435" s="20">
        <v>5.16</v>
      </c>
      <c r="F3435">
        <v>3924</v>
      </c>
    </row>
    <row r="3436" spans="1:6" hidden="1" x14ac:dyDescent="0.3">
      <c r="A3436">
        <v>6058274</v>
      </c>
      <c r="B3436" s="19" t="s">
        <v>3378</v>
      </c>
      <c r="E3436" s="20">
        <v>15.2</v>
      </c>
      <c r="F3436">
        <v>3925</v>
      </c>
    </row>
    <row r="3437" spans="1:6" hidden="1" x14ac:dyDescent="0.3">
      <c r="A3437">
        <v>6058273</v>
      </c>
      <c r="B3437" s="19" t="s">
        <v>3379</v>
      </c>
      <c r="E3437" s="20">
        <v>15.2</v>
      </c>
      <c r="F3437">
        <v>3926</v>
      </c>
    </row>
    <row r="3438" spans="1:6" hidden="1" x14ac:dyDescent="0.3">
      <c r="A3438">
        <v>6058272</v>
      </c>
      <c r="B3438" s="19" t="s">
        <v>3380</v>
      </c>
      <c r="E3438" s="20">
        <v>15.2</v>
      </c>
      <c r="F3438">
        <v>3927</v>
      </c>
    </row>
    <row r="3439" spans="1:6" hidden="1" x14ac:dyDescent="0.3">
      <c r="A3439">
        <v>6058271</v>
      </c>
      <c r="B3439" s="19" t="s">
        <v>3381</v>
      </c>
      <c r="E3439" s="20">
        <v>27.88</v>
      </c>
      <c r="F3439">
        <v>3928</v>
      </c>
    </row>
    <row r="3440" spans="1:6" hidden="1" x14ac:dyDescent="0.3">
      <c r="A3440">
        <v>6058270</v>
      </c>
      <c r="B3440" s="19" t="s">
        <v>3382</v>
      </c>
      <c r="E3440" s="20">
        <v>15.2</v>
      </c>
      <c r="F3440">
        <v>3929</v>
      </c>
    </row>
    <row r="3441" spans="1:6" hidden="1" x14ac:dyDescent="0.3">
      <c r="A3441">
        <v>6058269</v>
      </c>
      <c r="B3441" s="19" t="s">
        <v>3383</v>
      </c>
      <c r="E3441" s="20">
        <v>15.2</v>
      </c>
      <c r="F3441">
        <v>3930</v>
      </c>
    </row>
    <row r="3442" spans="1:6" hidden="1" x14ac:dyDescent="0.3">
      <c r="A3442">
        <v>6058268</v>
      </c>
      <c r="B3442" s="19" t="s">
        <v>3384</v>
      </c>
      <c r="E3442" s="20">
        <v>15.2</v>
      </c>
      <c r="F3442">
        <v>3931</v>
      </c>
    </row>
    <row r="3443" spans="1:6" hidden="1" x14ac:dyDescent="0.3">
      <c r="A3443">
        <v>6058267</v>
      </c>
      <c r="B3443" s="19" t="s">
        <v>3385</v>
      </c>
      <c r="E3443" s="20">
        <v>15.2</v>
      </c>
      <c r="F3443">
        <v>3932</v>
      </c>
    </row>
    <row r="3444" spans="1:6" hidden="1" x14ac:dyDescent="0.3">
      <c r="A3444">
        <v>6058266</v>
      </c>
      <c r="B3444" s="19" t="s">
        <v>3386</v>
      </c>
      <c r="E3444" s="20">
        <v>7.6</v>
      </c>
      <c r="F3444">
        <v>3933</v>
      </c>
    </row>
    <row r="3445" spans="1:6" hidden="1" x14ac:dyDescent="0.3">
      <c r="A3445">
        <v>6058265</v>
      </c>
      <c r="B3445" s="19" t="s">
        <v>3387</v>
      </c>
      <c r="E3445" s="20">
        <v>7.6</v>
      </c>
      <c r="F3445">
        <v>3934</v>
      </c>
    </row>
    <row r="3446" spans="1:6" hidden="1" x14ac:dyDescent="0.3">
      <c r="A3446">
        <v>6058259</v>
      </c>
      <c r="B3446" s="19" t="s">
        <v>3388</v>
      </c>
      <c r="E3446" s="20">
        <v>4.54</v>
      </c>
      <c r="F3446">
        <v>3935</v>
      </c>
    </row>
    <row r="3447" spans="1:6" hidden="1" x14ac:dyDescent="0.3">
      <c r="A3447">
        <v>6058257</v>
      </c>
      <c r="B3447" s="19" t="s">
        <v>3389</v>
      </c>
      <c r="E3447" s="20">
        <v>4.54</v>
      </c>
      <c r="F3447">
        <v>3936</v>
      </c>
    </row>
    <row r="3448" spans="1:6" hidden="1" x14ac:dyDescent="0.3">
      <c r="A3448">
        <v>6058256</v>
      </c>
      <c r="B3448" s="19" t="s">
        <v>3390</v>
      </c>
      <c r="E3448" s="20">
        <v>4.54</v>
      </c>
      <c r="F3448">
        <v>3937</v>
      </c>
    </row>
    <row r="3449" spans="1:6" hidden="1" x14ac:dyDescent="0.3">
      <c r="A3449">
        <v>6058251</v>
      </c>
      <c r="B3449" s="19" t="s">
        <v>3391</v>
      </c>
      <c r="E3449" s="20">
        <v>5.64</v>
      </c>
      <c r="F3449">
        <v>3938</v>
      </c>
    </row>
    <row r="3450" spans="1:6" hidden="1" x14ac:dyDescent="0.3">
      <c r="A3450">
        <v>6058138</v>
      </c>
      <c r="B3450" s="19" t="s">
        <v>3392</v>
      </c>
      <c r="E3450" s="20">
        <v>148.93</v>
      </c>
      <c r="F3450">
        <v>3939</v>
      </c>
    </row>
    <row r="3451" spans="1:6" hidden="1" x14ac:dyDescent="0.3">
      <c r="A3451">
        <v>6058137</v>
      </c>
      <c r="B3451" s="19" t="s">
        <v>3393</v>
      </c>
      <c r="E3451" s="20">
        <v>14.89</v>
      </c>
      <c r="F3451">
        <v>3940</v>
      </c>
    </row>
    <row r="3452" spans="1:6" hidden="1" x14ac:dyDescent="0.3">
      <c r="A3452">
        <v>6058134</v>
      </c>
      <c r="B3452" s="19" t="s">
        <v>3394</v>
      </c>
      <c r="E3452" s="20">
        <v>5.94</v>
      </c>
      <c r="F3452">
        <v>3941</v>
      </c>
    </row>
    <row r="3453" spans="1:6" hidden="1" x14ac:dyDescent="0.3">
      <c r="A3453">
        <v>6057873</v>
      </c>
      <c r="B3453" s="19" t="s">
        <v>3395</v>
      </c>
      <c r="E3453" s="20">
        <v>28.55</v>
      </c>
      <c r="F3453">
        <v>3942</v>
      </c>
    </row>
    <row r="3454" spans="1:6" hidden="1" x14ac:dyDescent="0.3">
      <c r="A3454">
        <v>6057871</v>
      </c>
      <c r="B3454" s="19" t="s">
        <v>3396</v>
      </c>
      <c r="E3454" s="20">
        <v>25.6</v>
      </c>
      <c r="F3454">
        <v>3943</v>
      </c>
    </row>
    <row r="3455" spans="1:6" hidden="1" x14ac:dyDescent="0.3">
      <c r="A3455">
        <v>6057867</v>
      </c>
      <c r="B3455" s="19" t="s">
        <v>3397</v>
      </c>
      <c r="E3455" s="20">
        <v>79.540000000000006</v>
      </c>
      <c r="F3455">
        <v>3944</v>
      </c>
    </row>
    <row r="3456" spans="1:6" hidden="1" x14ac:dyDescent="0.3">
      <c r="A3456">
        <v>6057865</v>
      </c>
      <c r="B3456" s="19" t="s">
        <v>3398</v>
      </c>
      <c r="E3456" s="20">
        <v>79.540000000000006</v>
      </c>
      <c r="F3456">
        <v>3945</v>
      </c>
    </row>
    <row r="3457" spans="1:6" hidden="1" x14ac:dyDescent="0.3">
      <c r="A3457">
        <v>6057864</v>
      </c>
      <c r="B3457" s="19" t="s">
        <v>3399</v>
      </c>
      <c r="E3457" s="20">
        <v>26.32</v>
      </c>
      <c r="F3457">
        <v>3946</v>
      </c>
    </row>
    <row r="3458" spans="1:6" hidden="1" x14ac:dyDescent="0.3">
      <c r="A3458">
        <v>6057862</v>
      </c>
      <c r="B3458" s="19" t="s">
        <v>3400</v>
      </c>
      <c r="E3458" s="20">
        <v>26.32</v>
      </c>
      <c r="F3458">
        <v>3947</v>
      </c>
    </row>
    <row r="3459" spans="1:6" hidden="1" x14ac:dyDescent="0.3">
      <c r="A3459">
        <v>6057861</v>
      </c>
      <c r="B3459" s="19" t="s">
        <v>3401</v>
      </c>
      <c r="E3459" s="20">
        <v>29.46</v>
      </c>
      <c r="F3459">
        <v>3948</v>
      </c>
    </row>
    <row r="3460" spans="1:6" hidden="1" x14ac:dyDescent="0.3">
      <c r="A3460">
        <v>6057860</v>
      </c>
      <c r="B3460" s="19" t="s">
        <v>3402</v>
      </c>
      <c r="E3460" s="20">
        <v>27.34</v>
      </c>
      <c r="F3460">
        <v>3949</v>
      </c>
    </row>
    <row r="3461" spans="1:6" hidden="1" x14ac:dyDescent="0.3">
      <c r="A3461">
        <v>6057858</v>
      </c>
      <c r="B3461" s="19" t="s">
        <v>3403</v>
      </c>
      <c r="E3461" s="20">
        <v>16.579999999999998</v>
      </c>
      <c r="F3461">
        <v>3950</v>
      </c>
    </row>
    <row r="3462" spans="1:6" hidden="1" x14ac:dyDescent="0.3">
      <c r="A3462">
        <v>6057857</v>
      </c>
      <c r="B3462" s="19" t="s">
        <v>3404</v>
      </c>
      <c r="E3462" s="20">
        <v>25.15</v>
      </c>
      <c r="F3462">
        <v>3951</v>
      </c>
    </row>
    <row r="3463" spans="1:6" hidden="1" x14ac:dyDescent="0.3">
      <c r="A3463">
        <v>6057853</v>
      </c>
      <c r="B3463" s="19" t="s">
        <v>3405</v>
      </c>
      <c r="E3463" s="20">
        <v>123.03</v>
      </c>
      <c r="F3463">
        <v>3952</v>
      </c>
    </row>
    <row r="3464" spans="1:6" hidden="1" x14ac:dyDescent="0.3">
      <c r="A3464">
        <v>6057224</v>
      </c>
      <c r="B3464" s="19" t="s">
        <v>3406</v>
      </c>
      <c r="E3464" s="20">
        <v>130.74</v>
      </c>
      <c r="F3464">
        <v>3953</v>
      </c>
    </row>
    <row r="3465" spans="1:6" hidden="1" x14ac:dyDescent="0.3">
      <c r="A3465">
        <v>6057189</v>
      </c>
      <c r="B3465" s="19" t="s">
        <v>3407</v>
      </c>
      <c r="E3465" s="20">
        <v>82.32</v>
      </c>
      <c r="F3465">
        <v>3954</v>
      </c>
    </row>
    <row r="3466" spans="1:6" hidden="1" x14ac:dyDescent="0.3">
      <c r="A3466">
        <v>6057188</v>
      </c>
      <c r="B3466" s="19" t="s">
        <v>3408</v>
      </c>
      <c r="E3466" s="20">
        <v>44.33</v>
      </c>
      <c r="F3466">
        <v>3955</v>
      </c>
    </row>
    <row r="3467" spans="1:6" hidden="1" x14ac:dyDescent="0.3">
      <c r="A3467">
        <v>6057187</v>
      </c>
      <c r="B3467" s="19" t="s">
        <v>3409</v>
      </c>
      <c r="E3467" s="20">
        <v>82.32</v>
      </c>
      <c r="F3467">
        <v>3956</v>
      </c>
    </row>
    <row r="3468" spans="1:6" hidden="1" x14ac:dyDescent="0.3">
      <c r="A3468">
        <v>6057186</v>
      </c>
      <c r="B3468" s="19" t="s">
        <v>3410</v>
      </c>
      <c r="E3468" s="20">
        <v>44.33</v>
      </c>
      <c r="F3468">
        <v>3957</v>
      </c>
    </row>
    <row r="3469" spans="1:6" hidden="1" x14ac:dyDescent="0.3">
      <c r="A3469">
        <v>6057185</v>
      </c>
      <c r="B3469" s="19" t="s">
        <v>3411</v>
      </c>
      <c r="E3469" s="20">
        <v>82.32</v>
      </c>
      <c r="F3469">
        <v>3958</v>
      </c>
    </row>
    <row r="3470" spans="1:6" hidden="1" x14ac:dyDescent="0.3">
      <c r="A3470">
        <v>6057144</v>
      </c>
      <c r="B3470" s="19" t="s">
        <v>3412</v>
      </c>
      <c r="E3470" s="20">
        <v>5.16</v>
      </c>
      <c r="F3470">
        <v>3959</v>
      </c>
    </row>
    <row r="3471" spans="1:6" hidden="1" x14ac:dyDescent="0.3">
      <c r="A3471">
        <v>6057108</v>
      </c>
      <c r="B3471" s="19" t="s">
        <v>3413</v>
      </c>
      <c r="E3471" s="20">
        <v>5.16</v>
      </c>
      <c r="F3471">
        <v>3960</v>
      </c>
    </row>
    <row r="3472" spans="1:6" hidden="1" x14ac:dyDescent="0.3">
      <c r="A3472">
        <v>6057107</v>
      </c>
      <c r="B3472" s="19" t="s">
        <v>3414</v>
      </c>
      <c r="E3472" s="20">
        <v>5.16</v>
      </c>
      <c r="F3472">
        <v>3961</v>
      </c>
    </row>
    <row r="3473" spans="1:6" hidden="1" x14ac:dyDescent="0.3">
      <c r="A3473">
        <v>6057106</v>
      </c>
      <c r="B3473" s="19" t="s">
        <v>3415</v>
      </c>
      <c r="E3473" s="20">
        <v>5.16</v>
      </c>
      <c r="F3473">
        <v>3962</v>
      </c>
    </row>
    <row r="3474" spans="1:6" hidden="1" x14ac:dyDescent="0.3">
      <c r="A3474">
        <v>6057105</v>
      </c>
      <c r="B3474" s="19" t="s">
        <v>3416</v>
      </c>
      <c r="E3474" s="20">
        <v>5.16</v>
      </c>
      <c r="F3474">
        <v>3963</v>
      </c>
    </row>
    <row r="3475" spans="1:6" hidden="1" x14ac:dyDescent="0.3">
      <c r="A3475">
        <v>6057104</v>
      </c>
      <c r="B3475" s="19" t="s">
        <v>3417</v>
      </c>
      <c r="E3475" s="20">
        <v>5.16</v>
      </c>
      <c r="F3475">
        <v>3964</v>
      </c>
    </row>
    <row r="3476" spans="1:6" hidden="1" x14ac:dyDescent="0.3">
      <c r="A3476">
        <v>6057103</v>
      </c>
      <c r="B3476" s="19" t="s">
        <v>3418</v>
      </c>
      <c r="E3476" s="20">
        <v>5.16</v>
      </c>
      <c r="F3476">
        <v>3965</v>
      </c>
    </row>
    <row r="3477" spans="1:6" hidden="1" x14ac:dyDescent="0.3">
      <c r="A3477">
        <v>6057102</v>
      </c>
      <c r="B3477" s="19" t="s">
        <v>3419</v>
      </c>
      <c r="E3477" s="20">
        <v>5.16</v>
      </c>
      <c r="F3477">
        <v>3966</v>
      </c>
    </row>
    <row r="3478" spans="1:6" hidden="1" x14ac:dyDescent="0.3">
      <c r="A3478">
        <v>6057101</v>
      </c>
      <c r="B3478" s="19" t="s">
        <v>3420</v>
      </c>
      <c r="E3478" s="20">
        <v>5.16</v>
      </c>
      <c r="F3478">
        <v>3967</v>
      </c>
    </row>
    <row r="3479" spans="1:6" hidden="1" x14ac:dyDescent="0.3">
      <c r="A3479">
        <v>6057100</v>
      </c>
      <c r="B3479" s="19" t="s">
        <v>3421</v>
      </c>
      <c r="E3479" s="20">
        <v>5.16</v>
      </c>
      <c r="F3479">
        <v>3968</v>
      </c>
    </row>
    <row r="3480" spans="1:6" hidden="1" x14ac:dyDescent="0.3">
      <c r="A3480">
        <v>6057099</v>
      </c>
      <c r="B3480" s="19" t="s">
        <v>3422</v>
      </c>
      <c r="E3480" s="20">
        <v>5.16</v>
      </c>
      <c r="F3480">
        <v>3969</v>
      </c>
    </row>
    <row r="3481" spans="1:6" hidden="1" x14ac:dyDescent="0.3">
      <c r="A3481">
        <v>6057098</v>
      </c>
      <c r="B3481" s="19" t="s">
        <v>3423</v>
      </c>
      <c r="E3481" s="20">
        <v>5.16</v>
      </c>
      <c r="F3481">
        <v>3970</v>
      </c>
    </row>
    <row r="3482" spans="1:6" hidden="1" x14ac:dyDescent="0.3">
      <c r="A3482">
        <v>6057097</v>
      </c>
      <c r="B3482" s="19" t="s">
        <v>3424</v>
      </c>
      <c r="E3482" s="20">
        <v>5.16</v>
      </c>
      <c r="F3482">
        <v>3971</v>
      </c>
    </row>
    <row r="3483" spans="1:6" hidden="1" x14ac:dyDescent="0.3">
      <c r="A3483">
        <v>6057096</v>
      </c>
      <c r="B3483" s="19" t="s">
        <v>3425</v>
      </c>
      <c r="E3483" s="20">
        <v>5.16</v>
      </c>
      <c r="F3483">
        <v>3972</v>
      </c>
    </row>
    <row r="3484" spans="1:6" hidden="1" x14ac:dyDescent="0.3">
      <c r="A3484">
        <v>6057095</v>
      </c>
      <c r="B3484" s="19" t="s">
        <v>3426</v>
      </c>
      <c r="E3484" s="20">
        <v>5.16</v>
      </c>
      <c r="F3484">
        <v>3973</v>
      </c>
    </row>
    <row r="3485" spans="1:6" hidden="1" x14ac:dyDescent="0.3">
      <c r="A3485">
        <v>6057094</v>
      </c>
      <c r="B3485" s="19" t="s">
        <v>3427</v>
      </c>
      <c r="E3485" s="20">
        <v>5.16</v>
      </c>
      <c r="F3485">
        <v>3974</v>
      </c>
    </row>
    <row r="3486" spans="1:6" hidden="1" x14ac:dyDescent="0.3">
      <c r="A3486">
        <v>6057093</v>
      </c>
      <c r="B3486" s="19" t="s">
        <v>3428</v>
      </c>
      <c r="E3486" s="20">
        <v>5.16</v>
      </c>
      <c r="F3486">
        <v>3975</v>
      </c>
    </row>
    <row r="3487" spans="1:6" hidden="1" x14ac:dyDescent="0.3">
      <c r="A3487">
        <v>6057092</v>
      </c>
      <c r="B3487" s="19" t="s">
        <v>3429</v>
      </c>
      <c r="E3487" s="20">
        <v>5.16</v>
      </c>
      <c r="F3487">
        <v>3976</v>
      </c>
    </row>
    <row r="3488" spans="1:6" hidden="1" x14ac:dyDescent="0.3">
      <c r="A3488">
        <v>6057091</v>
      </c>
      <c r="B3488" s="19" t="s">
        <v>3430</v>
      </c>
      <c r="E3488" s="20">
        <v>5.16</v>
      </c>
      <c r="F3488">
        <v>3977</v>
      </c>
    </row>
    <row r="3489" spans="1:6" hidden="1" x14ac:dyDescent="0.3">
      <c r="A3489">
        <v>6057090</v>
      </c>
      <c r="B3489" s="19" t="s">
        <v>3431</v>
      </c>
      <c r="E3489" s="20">
        <v>5.16</v>
      </c>
      <c r="F3489">
        <v>3978</v>
      </c>
    </row>
    <row r="3490" spans="1:6" hidden="1" x14ac:dyDescent="0.3">
      <c r="A3490">
        <v>6057089</v>
      </c>
      <c r="B3490" s="19" t="s">
        <v>3432</v>
      </c>
      <c r="E3490" s="20">
        <v>5.16</v>
      </c>
      <c r="F3490">
        <v>3979</v>
      </c>
    </row>
    <row r="3491" spans="1:6" hidden="1" x14ac:dyDescent="0.3">
      <c r="A3491">
        <v>6057088</v>
      </c>
      <c r="B3491" s="19" t="s">
        <v>3433</v>
      </c>
      <c r="E3491" s="20">
        <v>5.16</v>
      </c>
      <c r="F3491">
        <v>3980</v>
      </c>
    </row>
    <row r="3492" spans="1:6" hidden="1" x14ac:dyDescent="0.3">
      <c r="A3492">
        <v>6057087</v>
      </c>
      <c r="B3492" s="19" t="s">
        <v>3434</v>
      </c>
      <c r="E3492" s="20">
        <v>5.16</v>
      </c>
      <c r="F3492">
        <v>3981</v>
      </c>
    </row>
    <row r="3493" spans="1:6" hidden="1" x14ac:dyDescent="0.3">
      <c r="A3493">
        <v>6057086</v>
      </c>
      <c r="B3493" s="19" t="s">
        <v>3435</v>
      </c>
      <c r="E3493" s="20">
        <v>5.16</v>
      </c>
      <c r="F3493">
        <v>3982</v>
      </c>
    </row>
    <row r="3494" spans="1:6" hidden="1" x14ac:dyDescent="0.3">
      <c r="A3494">
        <v>6057085</v>
      </c>
      <c r="B3494" s="19" t="s">
        <v>3436</v>
      </c>
      <c r="E3494" s="20">
        <v>5.16</v>
      </c>
      <c r="F3494">
        <v>3983</v>
      </c>
    </row>
    <row r="3495" spans="1:6" hidden="1" x14ac:dyDescent="0.3">
      <c r="A3495">
        <v>6057084</v>
      </c>
      <c r="B3495" s="19" t="s">
        <v>3437</v>
      </c>
      <c r="E3495" s="20">
        <v>5.16</v>
      </c>
      <c r="F3495">
        <v>3984</v>
      </c>
    </row>
    <row r="3496" spans="1:6" hidden="1" x14ac:dyDescent="0.3">
      <c r="A3496">
        <v>6057083</v>
      </c>
      <c r="B3496" s="19" t="s">
        <v>3438</v>
      </c>
      <c r="E3496" s="20">
        <v>5.16</v>
      </c>
      <c r="F3496">
        <v>3985</v>
      </c>
    </row>
    <row r="3497" spans="1:6" hidden="1" x14ac:dyDescent="0.3">
      <c r="A3497">
        <v>6057082</v>
      </c>
      <c r="B3497" s="19" t="s">
        <v>3439</v>
      </c>
      <c r="E3497" s="20">
        <v>5.16</v>
      </c>
      <c r="F3497">
        <v>3986</v>
      </c>
    </row>
    <row r="3498" spans="1:6" hidden="1" x14ac:dyDescent="0.3">
      <c r="A3498">
        <v>6057081</v>
      </c>
      <c r="B3498" s="19" t="s">
        <v>3440</v>
      </c>
      <c r="E3498" s="20">
        <v>5.16</v>
      </c>
      <c r="F3498">
        <v>3987</v>
      </c>
    </row>
    <row r="3499" spans="1:6" hidden="1" x14ac:dyDescent="0.3">
      <c r="A3499">
        <v>6057080</v>
      </c>
      <c r="B3499" s="19" t="s">
        <v>3441</v>
      </c>
      <c r="E3499" s="20">
        <v>5.16</v>
      </c>
      <c r="F3499">
        <v>3988</v>
      </c>
    </row>
    <row r="3500" spans="1:6" hidden="1" x14ac:dyDescent="0.3">
      <c r="A3500">
        <v>6057079</v>
      </c>
      <c r="B3500" s="19" t="s">
        <v>3442</v>
      </c>
      <c r="E3500" s="20">
        <v>5.16</v>
      </c>
      <c r="F3500">
        <v>3989</v>
      </c>
    </row>
    <row r="3501" spans="1:6" hidden="1" x14ac:dyDescent="0.3">
      <c r="A3501">
        <v>6057078</v>
      </c>
      <c r="B3501" s="19" t="s">
        <v>3443</v>
      </c>
      <c r="E3501" s="20">
        <v>5.16</v>
      </c>
      <c r="F3501">
        <v>3990</v>
      </c>
    </row>
    <row r="3502" spans="1:6" hidden="1" x14ac:dyDescent="0.3">
      <c r="A3502">
        <v>6057077</v>
      </c>
      <c r="B3502" s="19" t="s">
        <v>3444</v>
      </c>
      <c r="E3502" s="20">
        <v>5.16</v>
      </c>
      <c r="F3502">
        <v>3991</v>
      </c>
    </row>
    <row r="3503" spans="1:6" hidden="1" x14ac:dyDescent="0.3">
      <c r="A3503">
        <v>6057076</v>
      </c>
      <c r="B3503" s="19" t="s">
        <v>3445</v>
      </c>
      <c r="E3503" s="20">
        <v>5.16</v>
      </c>
      <c r="F3503">
        <v>3992</v>
      </c>
    </row>
    <row r="3504" spans="1:6" hidden="1" x14ac:dyDescent="0.3">
      <c r="A3504">
        <v>6057075</v>
      </c>
      <c r="B3504" s="19" t="s">
        <v>3446</v>
      </c>
      <c r="E3504" s="20">
        <v>5.16</v>
      </c>
      <c r="F3504">
        <v>3993</v>
      </c>
    </row>
    <row r="3505" spans="1:6" hidden="1" x14ac:dyDescent="0.3">
      <c r="A3505">
        <v>6057143</v>
      </c>
      <c r="B3505" s="19" t="s">
        <v>3447</v>
      </c>
      <c r="E3505" s="20">
        <v>5.16</v>
      </c>
      <c r="F3505">
        <v>3994</v>
      </c>
    </row>
    <row r="3506" spans="1:6" hidden="1" x14ac:dyDescent="0.3">
      <c r="A3506">
        <v>6057142</v>
      </c>
      <c r="B3506" s="19" t="s">
        <v>3448</v>
      </c>
      <c r="E3506" s="20">
        <v>5.16</v>
      </c>
      <c r="F3506">
        <v>3995</v>
      </c>
    </row>
    <row r="3507" spans="1:6" hidden="1" x14ac:dyDescent="0.3">
      <c r="A3507">
        <v>6057141</v>
      </c>
      <c r="B3507" s="19" t="s">
        <v>3449</v>
      </c>
      <c r="E3507" s="20">
        <v>5.16</v>
      </c>
      <c r="F3507">
        <v>3996</v>
      </c>
    </row>
    <row r="3508" spans="1:6" hidden="1" x14ac:dyDescent="0.3">
      <c r="A3508">
        <v>6057140</v>
      </c>
      <c r="B3508" s="19" t="s">
        <v>3450</v>
      </c>
      <c r="E3508" s="20">
        <v>5.16</v>
      </c>
      <c r="F3508">
        <v>3997</v>
      </c>
    </row>
    <row r="3509" spans="1:6" hidden="1" x14ac:dyDescent="0.3">
      <c r="A3509">
        <v>6057138</v>
      </c>
      <c r="B3509" s="19" t="s">
        <v>3451</v>
      </c>
      <c r="E3509" s="20">
        <v>5.16</v>
      </c>
      <c r="F3509">
        <v>3998</v>
      </c>
    </row>
    <row r="3510" spans="1:6" hidden="1" x14ac:dyDescent="0.3">
      <c r="A3510">
        <v>6057137</v>
      </c>
      <c r="B3510" s="19" t="s">
        <v>3452</v>
      </c>
      <c r="E3510" s="20">
        <v>5.16</v>
      </c>
      <c r="F3510">
        <v>3999</v>
      </c>
    </row>
    <row r="3511" spans="1:6" hidden="1" x14ac:dyDescent="0.3">
      <c r="A3511">
        <v>6057136</v>
      </c>
      <c r="B3511" s="19" t="s">
        <v>3453</v>
      </c>
      <c r="E3511" s="20">
        <v>5.16</v>
      </c>
      <c r="F3511">
        <v>4000</v>
      </c>
    </row>
    <row r="3512" spans="1:6" hidden="1" x14ac:dyDescent="0.3">
      <c r="A3512">
        <v>6057135</v>
      </c>
      <c r="B3512" s="19" t="s">
        <v>3454</v>
      </c>
      <c r="E3512" s="20">
        <v>5.16</v>
      </c>
      <c r="F3512">
        <v>4001</v>
      </c>
    </row>
    <row r="3513" spans="1:6" hidden="1" x14ac:dyDescent="0.3">
      <c r="A3513">
        <v>6057134</v>
      </c>
      <c r="B3513" s="19" t="s">
        <v>3455</v>
      </c>
      <c r="E3513" s="20">
        <v>5.16</v>
      </c>
      <c r="F3513">
        <v>4002</v>
      </c>
    </row>
    <row r="3514" spans="1:6" hidden="1" x14ac:dyDescent="0.3">
      <c r="A3514">
        <v>6057133</v>
      </c>
      <c r="B3514" s="19" t="s">
        <v>3456</v>
      </c>
      <c r="E3514" s="20">
        <v>5.16</v>
      </c>
      <c r="F3514">
        <v>4003</v>
      </c>
    </row>
    <row r="3515" spans="1:6" hidden="1" x14ac:dyDescent="0.3">
      <c r="A3515">
        <v>6057132</v>
      </c>
      <c r="B3515" s="19" t="s">
        <v>3457</v>
      </c>
      <c r="E3515" s="20">
        <v>5.16</v>
      </c>
      <c r="F3515">
        <v>4004</v>
      </c>
    </row>
    <row r="3516" spans="1:6" hidden="1" x14ac:dyDescent="0.3">
      <c r="A3516">
        <v>6057131</v>
      </c>
      <c r="B3516" s="19" t="s">
        <v>3458</v>
      </c>
      <c r="E3516" s="20">
        <v>5.16</v>
      </c>
      <c r="F3516">
        <v>4005</v>
      </c>
    </row>
    <row r="3517" spans="1:6" hidden="1" x14ac:dyDescent="0.3">
      <c r="A3517">
        <v>6057130</v>
      </c>
      <c r="B3517" s="19" t="s">
        <v>3459</v>
      </c>
      <c r="E3517" s="20">
        <v>5.16</v>
      </c>
      <c r="F3517">
        <v>4006</v>
      </c>
    </row>
    <row r="3518" spans="1:6" hidden="1" x14ac:dyDescent="0.3">
      <c r="A3518">
        <v>6057129</v>
      </c>
      <c r="B3518" s="19" t="s">
        <v>3460</v>
      </c>
      <c r="E3518" s="20">
        <v>5.16</v>
      </c>
      <c r="F3518">
        <v>4007</v>
      </c>
    </row>
    <row r="3519" spans="1:6" hidden="1" x14ac:dyDescent="0.3">
      <c r="A3519">
        <v>6057128</v>
      </c>
      <c r="B3519" s="19" t="s">
        <v>3461</v>
      </c>
      <c r="E3519" s="20">
        <v>5.16</v>
      </c>
      <c r="F3519">
        <v>4008</v>
      </c>
    </row>
    <row r="3520" spans="1:6" hidden="1" x14ac:dyDescent="0.3">
      <c r="A3520">
        <v>6057127</v>
      </c>
      <c r="B3520" s="19" t="s">
        <v>3462</v>
      </c>
      <c r="E3520" s="20">
        <v>5.16</v>
      </c>
      <c r="F3520">
        <v>4009</v>
      </c>
    </row>
    <row r="3521" spans="1:6" hidden="1" x14ac:dyDescent="0.3">
      <c r="A3521">
        <v>6057126</v>
      </c>
      <c r="B3521" s="19" t="s">
        <v>3463</v>
      </c>
      <c r="E3521" s="20">
        <v>5.16</v>
      </c>
      <c r="F3521">
        <v>4010</v>
      </c>
    </row>
    <row r="3522" spans="1:6" hidden="1" x14ac:dyDescent="0.3">
      <c r="A3522">
        <v>6057125</v>
      </c>
      <c r="B3522" s="19" t="s">
        <v>3464</v>
      </c>
      <c r="E3522" s="20">
        <v>5.16</v>
      </c>
      <c r="F3522">
        <v>4011</v>
      </c>
    </row>
    <row r="3523" spans="1:6" hidden="1" x14ac:dyDescent="0.3">
      <c r="A3523">
        <v>6057124</v>
      </c>
      <c r="B3523" s="19" t="s">
        <v>3465</v>
      </c>
      <c r="E3523" s="20">
        <v>5.16</v>
      </c>
      <c r="F3523">
        <v>4012</v>
      </c>
    </row>
    <row r="3524" spans="1:6" hidden="1" x14ac:dyDescent="0.3">
      <c r="A3524">
        <v>6057123</v>
      </c>
      <c r="B3524" s="19" t="s">
        <v>3466</v>
      </c>
      <c r="E3524" s="20">
        <v>5.16</v>
      </c>
      <c r="F3524">
        <v>4013</v>
      </c>
    </row>
    <row r="3525" spans="1:6" hidden="1" x14ac:dyDescent="0.3">
      <c r="A3525">
        <v>6057122</v>
      </c>
      <c r="B3525" s="19" t="s">
        <v>3467</v>
      </c>
      <c r="E3525" s="20">
        <v>5.16</v>
      </c>
      <c r="F3525">
        <v>4014</v>
      </c>
    </row>
    <row r="3526" spans="1:6" hidden="1" x14ac:dyDescent="0.3">
      <c r="A3526">
        <v>6057121</v>
      </c>
      <c r="B3526" s="19" t="s">
        <v>3468</v>
      </c>
      <c r="E3526" s="20">
        <v>5.16</v>
      </c>
      <c r="F3526">
        <v>4015</v>
      </c>
    </row>
    <row r="3527" spans="1:6" hidden="1" x14ac:dyDescent="0.3">
      <c r="A3527">
        <v>6057120</v>
      </c>
      <c r="B3527" s="19" t="s">
        <v>3469</v>
      </c>
      <c r="E3527" s="20">
        <v>5.16</v>
      </c>
      <c r="F3527">
        <v>4016</v>
      </c>
    </row>
    <row r="3528" spans="1:6" hidden="1" x14ac:dyDescent="0.3">
      <c r="A3528">
        <v>6057119</v>
      </c>
      <c r="B3528" s="19" t="s">
        <v>3470</v>
      </c>
      <c r="E3528" s="20">
        <v>5.16</v>
      </c>
      <c r="F3528">
        <v>4017</v>
      </c>
    </row>
    <row r="3529" spans="1:6" hidden="1" x14ac:dyDescent="0.3">
      <c r="A3529">
        <v>6057118</v>
      </c>
      <c r="B3529" s="19" t="s">
        <v>3471</v>
      </c>
      <c r="E3529" s="20">
        <v>5.16</v>
      </c>
      <c r="F3529">
        <v>4018</v>
      </c>
    </row>
    <row r="3530" spans="1:6" hidden="1" x14ac:dyDescent="0.3">
      <c r="A3530">
        <v>6057117</v>
      </c>
      <c r="B3530" s="19" t="s">
        <v>3472</v>
      </c>
      <c r="E3530" s="20">
        <v>5.16</v>
      </c>
      <c r="F3530">
        <v>4019</v>
      </c>
    </row>
    <row r="3531" spans="1:6" hidden="1" x14ac:dyDescent="0.3">
      <c r="A3531">
        <v>6057116</v>
      </c>
      <c r="B3531" s="19" t="s">
        <v>3473</v>
      </c>
      <c r="E3531" s="20">
        <v>5.16</v>
      </c>
      <c r="F3531">
        <v>4020</v>
      </c>
    </row>
    <row r="3532" spans="1:6" hidden="1" x14ac:dyDescent="0.3">
      <c r="A3532">
        <v>6057115</v>
      </c>
      <c r="B3532" s="19" t="s">
        <v>3474</v>
      </c>
      <c r="E3532" s="20">
        <v>5.16</v>
      </c>
      <c r="F3532">
        <v>4021</v>
      </c>
    </row>
    <row r="3533" spans="1:6" hidden="1" x14ac:dyDescent="0.3">
      <c r="A3533">
        <v>6057114</v>
      </c>
      <c r="B3533" s="19" t="s">
        <v>3475</v>
      </c>
      <c r="E3533" s="20">
        <v>5.16</v>
      </c>
      <c r="F3533">
        <v>4022</v>
      </c>
    </row>
    <row r="3534" spans="1:6" hidden="1" x14ac:dyDescent="0.3">
      <c r="A3534">
        <v>6057113</v>
      </c>
      <c r="B3534" s="19" t="s">
        <v>3476</v>
      </c>
      <c r="E3534" s="20">
        <v>5.16</v>
      </c>
      <c r="F3534">
        <v>4023</v>
      </c>
    </row>
    <row r="3535" spans="1:6" hidden="1" x14ac:dyDescent="0.3">
      <c r="A3535">
        <v>6057112</v>
      </c>
      <c r="B3535" s="19" t="s">
        <v>3477</v>
      </c>
      <c r="E3535" s="20">
        <v>5.16</v>
      </c>
      <c r="F3535">
        <v>4024</v>
      </c>
    </row>
    <row r="3536" spans="1:6" hidden="1" x14ac:dyDescent="0.3">
      <c r="A3536">
        <v>6057111</v>
      </c>
      <c r="B3536" s="19" t="s">
        <v>3478</v>
      </c>
      <c r="E3536" s="20">
        <v>5.16</v>
      </c>
      <c r="F3536">
        <v>4025</v>
      </c>
    </row>
    <row r="3537" spans="1:6" hidden="1" x14ac:dyDescent="0.3">
      <c r="A3537">
        <v>6057110</v>
      </c>
      <c r="B3537" s="19" t="s">
        <v>3479</v>
      </c>
      <c r="E3537" s="20">
        <v>5.16</v>
      </c>
      <c r="F3537">
        <v>4026</v>
      </c>
    </row>
    <row r="3538" spans="1:6" hidden="1" x14ac:dyDescent="0.3">
      <c r="A3538">
        <v>6057109</v>
      </c>
      <c r="B3538" s="19" t="s">
        <v>3480</v>
      </c>
      <c r="E3538" s="20">
        <v>5.16</v>
      </c>
      <c r="F3538">
        <v>4027</v>
      </c>
    </row>
    <row r="3539" spans="1:6" hidden="1" x14ac:dyDescent="0.3">
      <c r="A3539">
        <v>6056566</v>
      </c>
      <c r="B3539" s="19" t="s">
        <v>3481</v>
      </c>
      <c r="E3539" s="20">
        <v>1</v>
      </c>
      <c r="F3539">
        <v>4028</v>
      </c>
    </row>
    <row r="3540" spans="1:6" hidden="1" x14ac:dyDescent="0.3">
      <c r="A3540">
        <v>6056608</v>
      </c>
      <c r="B3540" s="19" t="s">
        <v>3482</v>
      </c>
      <c r="E3540" s="20">
        <v>17.79</v>
      </c>
      <c r="F3540">
        <v>4029</v>
      </c>
    </row>
    <row r="3541" spans="1:6" hidden="1" x14ac:dyDescent="0.3">
      <c r="A3541">
        <v>6059197</v>
      </c>
      <c r="B3541" s="19" t="s">
        <v>3483</v>
      </c>
      <c r="E3541" s="20">
        <v>23.81</v>
      </c>
      <c r="F3541">
        <v>4030</v>
      </c>
    </row>
    <row r="3542" spans="1:6" hidden="1" x14ac:dyDescent="0.3">
      <c r="A3542">
        <v>6059196</v>
      </c>
      <c r="B3542" s="19" t="s">
        <v>3484</v>
      </c>
      <c r="E3542" s="20">
        <v>23.81</v>
      </c>
      <c r="F3542">
        <v>4031</v>
      </c>
    </row>
    <row r="3543" spans="1:6" hidden="1" x14ac:dyDescent="0.3">
      <c r="A3543">
        <v>6059198</v>
      </c>
      <c r="B3543" s="19" t="s">
        <v>3485</v>
      </c>
      <c r="E3543" s="20">
        <v>23.81</v>
      </c>
      <c r="F3543">
        <v>4032</v>
      </c>
    </row>
    <row r="3544" spans="1:6" hidden="1" x14ac:dyDescent="0.3">
      <c r="A3544">
        <v>6059199</v>
      </c>
      <c r="B3544" s="19" t="s">
        <v>3486</v>
      </c>
      <c r="E3544" s="20">
        <v>23.81</v>
      </c>
      <c r="F3544">
        <v>4033</v>
      </c>
    </row>
    <row r="3545" spans="1:6" hidden="1" x14ac:dyDescent="0.3">
      <c r="A3545">
        <v>6059195</v>
      </c>
      <c r="B3545" s="19" t="s">
        <v>3487</v>
      </c>
      <c r="E3545" s="20">
        <v>23.81</v>
      </c>
      <c r="F3545">
        <v>4034</v>
      </c>
    </row>
    <row r="3546" spans="1:6" hidden="1" x14ac:dyDescent="0.3">
      <c r="A3546">
        <v>6059194</v>
      </c>
      <c r="B3546" s="19" t="s">
        <v>3488</v>
      </c>
      <c r="E3546" s="20">
        <v>23.81</v>
      </c>
      <c r="F3546">
        <v>4035</v>
      </c>
    </row>
    <row r="3547" spans="1:6" hidden="1" x14ac:dyDescent="0.3">
      <c r="A3547">
        <v>6059193</v>
      </c>
      <c r="B3547" s="19" t="s">
        <v>3489</v>
      </c>
      <c r="E3547" s="20">
        <v>23.81</v>
      </c>
      <c r="F3547">
        <v>4036</v>
      </c>
    </row>
    <row r="3548" spans="1:6" hidden="1" x14ac:dyDescent="0.3">
      <c r="A3548">
        <v>6059192</v>
      </c>
      <c r="B3548" s="19" t="s">
        <v>3490</v>
      </c>
      <c r="E3548" s="20">
        <v>23.81</v>
      </c>
      <c r="F3548">
        <v>4037</v>
      </c>
    </row>
    <row r="3549" spans="1:6" hidden="1" x14ac:dyDescent="0.3">
      <c r="A3549">
        <v>6059200</v>
      </c>
      <c r="B3549" s="19" t="s">
        <v>3491</v>
      </c>
      <c r="E3549" s="20">
        <v>23.81</v>
      </c>
      <c r="F3549">
        <v>4038</v>
      </c>
    </row>
    <row r="3550" spans="1:6" hidden="1" x14ac:dyDescent="0.3">
      <c r="A3550">
        <v>6059201</v>
      </c>
      <c r="B3550" s="19" t="s">
        <v>3492</v>
      </c>
      <c r="E3550" s="20">
        <v>23.81</v>
      </c>
      <c r="F3550">
        <v>4039</v>
      </c>
    </row>
    <row r="3551" spans="1:6" hidden="1" x14ac:dyDescent="0.3">
      <c r="A3551">
        <v>6059622</v>
      </c>
      <c r="B3551" s="19" t="s">
        <v>3493</v>
      </c>
      <c r="E3551" s="20">
        <v>76.989999999999995</v>
      </c>
      <c r="F3551">
        <v>4040</v>
      </c>
    </row>
    <row r="3552" spans="1:6" hidden="1" x14ac:dyDescent="0.3">
      <c r="A3552">
        <v>6059623</v>
      </c>
      <c r="B3552" s="19" t="s">
        <v>3494</v>
      </c>
      <c r="E3552" s="20">
        <v>47.2</v>
      </c>
      <c r="F3552">
        <v>4041</v>
      </c>
    </row>
    <row r="3553" spans="1:6" hidden="1" x14ac:dyDescent="0.3">
      <c r="A3553">
        <v>6059630</v>
      </c>
      <c r="B3553" s="19" t="s">
        <v>3495</v>
      </c>
      <c r="E3553" s="20">
        <v>8.19</v>
      </c>
      <c r="F3553">
        <v>4042</v>
      </c>
    </row>
    <row r="3554" spans="1:6" hidden="1" x14ac:dyDescent="0.3">
      <c r="A3554">
        <v>6059632</v>
      </c>
      <c r="B3554" s="19" t="s">
        <v>3496</v>
      </c>
      <c r="E3554" s="20">
        <v>8.19</v>
      </c>
      <c r="F3554">
        <v>4043</v>
      </c>
    </row>
    <row r="3555" spans="1:6" hidden="1" x14ac:dyDescent="0.3">
      <c r="A3555">
        <v>6059633</v>
      </c>
      <c r="B3555" s="19" t="s">
        <v>3497</v>
      </c>
      <c r="E3555" s="20">
        <v>8.19</v>
      </c>
      <c r="F3555">
        <v>4044</v>
      </c>
    </row>
    <row r="3556" spans="1:6" hidden="1" x14ac:dyDescent="0.3">
      <c r="A3556">
        <v>6059636</v>
      </c>
      <c r="B3556" s="19" t="s">
        <v>3498</v>
      </c>
      <c r="E3556" s="20">
        <v>9.56</v>
      </c>
      <c r="F3556">
        <v>4045</v>
      </c>
    </row>
    <row r="3557" spans="1:6" hidden="1" x14ac:dyDescent="0.3">
      <c r="A3557">
        <v>6059638</v>
      </c>
      <c r="B3557" s="19" t="s">
        <v>3499</v>
      </c>
      <c r="E3557" s="20">
        <v>9.56</v>
      </c>
      <c r="F3557">
        <v>4046</v>
      </c>
    </row>
    <row r="3558" spans="1:6" hidden="1" x14ac:dyDescent="0.3">
      <c r="A3558">
        <v>6059191</v>
      </c>
      <c r="B3558" s="19" t="s">
        <v>3500</v>
      </c>
      <c r="E3558" s="20">
        <v>23.81</v>
      </c>
      <c r="F3558">
        <v>4047</v>
      </c>
    </row>
    <row r="3559" spans="1:6" hidden="1" x14ac:dyDescent="0.3">
      <c r="A3559">
        <v>6059190</v>
      </c>
      <c r="B3559" s="19" t="s">
        <v>3501</v>
      </c>
      <c r="E3559" s="20">
        <v>23.81</v>
      </c>
      <c r="F3559">
        <v>4048</v>
      </c>
    </row>
    <row r="3560" spans="1:6" hidden="1" x14ac:dyDescent="0.3">
      <c r="A3560">
        <v>6059189</v>
      </c>
      <c r="B3560" s="19" t="s">
        <v>3502</v>
      </c>
      <c r="E3560" s="20">
        <v>23.81</v>
      </c>
      <c r="F3560">
        <v>4049</v>
      </c>
    </row>
    <row r="3561" spans="1:6" hidden="1" x14ac:dyDescent="0.3">
      <c r="A3561">
        <v>6059188</v>
      </c>
      <c r="B3561" s="19" t="s">
        <v>3503</v>
      </c>
      <c r="E3561" s="20">
        <v>23.81</v>
      </c>
      <c r="F3561">
        <v>4050</v>
      </c>
    </row>
    <row r="3562" spans="1:6" hidden="1" x14ac:dyDescent="0.3">
      <c r="A3562">
        <v>6059187</v>
      </c>
      <c r="B3562" s="19" t="s">
        <v>3504</v>
      </c>
      <c r="E3562" s="20">
        <v>23.81</v>
      </c>
      <c r="F3562">
        <v>4051</v>
      </c>
    </row>
    <row r="3563" spans="1:6" hidden="1" x14ac:dyDescent="0.3">
      <c r="A3563">
        <v>6059186</v>
      </c>
      <c r="B3563" s="19" t="s">
        <v>3505</v>
      </c>
      <c r="E3563" s="20">
        <v>23.81</v>
      </c>
      <c r="F3563">
        <v>4052</v>
      </c>
    </row>
    <row r="3564" spans="1:6" hidden="1" x14ac:dyDescent="0.3">
      <c r="A3564">
        <v>6059185</v>
      </c>
      <c r="B3564" s="19" t="s">
        <v>3506</v>
      </c>
      <c r="E3564" s="20">
        <v>23.81</v>
      </c>
      <c r="F3564">
        <v>4053</v>
      </c>
    </row>
    <row r="3565" spans="1:6" hidden="1" x14ac:dyDescent="0.3">
      <c r="A3565">
        <v>6059184</v>
      </c>
      <c r="B3565" s="19" t="s">
        <v>3507</v>
      </c>
      <c r="E3565" s="20">
        <v>23.81</v>
      </c>
      <c r="F3565">
        <v>4054</v>
      </c>
    </row>
    <row r="3566" spans="1:6" hidden="1" x14ac:dyDescent="0.3">
      <c r="A3566">
        <v>6059183</v>
      </c>
      <c r="B3566" s="19" t="s">
        <v>3508</v>
      </c>
      <c r="E3566" s="20">
        <v>23.81</v>
      </c>
      <c r="F3566">
        <v>4055</v>
      </c>
    </row>
    <row r="3567" spans="1:6" hidden="1" x14ac:dyDescent="0.3">
      <c r="A3567">
        <v>6059182</v>
      </c>
      <c r="B3567" s="19" t="s">
        <v>3509</v>
      </c>
      <c r="E3567" s="20">
        <v>23.81</v>
      </c>
      <c r="F3567">
        <v>4056</v>
      </c>
    </row>
    <row r="3568" spans="1:6" hidden="1" x14ac:dyDescent="0.3">
      <c r="A3568">
        <v>6059181</v>
      </c>
      <c r="B3568" s="19" t="s">
        <v>3510</v>
      </c>
      <c r="E3568" s="20">
        <v>23.81</v>
      </c>
      <c r="F3568">
        <v>4057</v>
      </c>
    </row>
    <row r="3569" spans="1:6" hidden="1" x14ac:dyDescent="0.3">
      <c r="A3569">
        <v>6059180</v>
      </c>
      <c r="B3569" s="19" t="s">
        <v>3511</v>
      </c>
      <c r="E3569" s="20">
        <v>23.81</v>
      </c>
      <c r="F3569">
        <v>4058</v>
      </c>
    </row>
    <row r="3570" spans="1:6" hidden="1" x14ac:dyDescent="0.3">
      <c r="A3570">
        <v>6059179</v>
      </c>
      <c r="B3570" s="19" t="s">
        <v>3512</v>
      </c>
      <c r="E3570" s="20">
        <v>23.81</v>
      </c>
      <c r="F3570">
        <v>4059</v>
      </c>
    </row>
    <row r="3571" spans="1:6" hidden="1" x14ac:dyDescent="0.3">
      <c r="A3571">
        <v>6059178</v>
      </c>
      <c r="B3571" s="19" t="s">
        <v>3513</v>
      </c>
      <c r="E3571" s="20">
        <v>23.81</v>
      </c>
      <c r="F3571">
        <v>4060</v>
      </c>
    </row>
    <row r="3572" spans="1:6" hidden="1" x14ac:dyDescent="0.3">
      <c r="A3572">
        <v>6058721</v>
      </c>
      <c r="B3572" s="19" t="s">
        <v>3514</v>
      </c>
      <c r="E3572" s="20">
        <v>1.48</v>
      </c>
      <c r="F3572">
        <v>4061</v>
      </c>
    </row>
    <row r="3573" spans="1:6" hidden="1" x14ac:dyDescent="0.3">
      <c r="A3573">
        <v>6058720</v>
      </c>
      <c r="B3573" s="19" t="s">
        <v>3515</v>
      </c>
      <c r="E3573" s="20">
        <v>1.48</v>
      </c>
      <c r="F3573">
        <v>4062</v>
      </c>
    </row>
    <row r="3574" spans="1:6" hidden="1" x14ac:dyDescent="0.3">
      <c r="A3574">
        <v>6058719</v>
      </c>
      <c r="B3574" s="19" t="s">
        <v>3516</v>
      </c>
      <c r="E3574" s="20">
        <v>1.48</v>
      </c>
      <c r="F3574">
        <v>4063</v>
      </c>
    </row>
    <row r="3575" spans="1:6" hidden="1" x14ac:dyDescent="0.3">
      <c r="A3575">
        <v>6060013</v>
      </c>
      <c r="B3575" s="19" t="s">
        <v>3517</v>
      </c>
      <c r="E3575" s="20">
        <v>17.36</v>
      </c>
      <c r="F3575">
        <v>4064</v>
      </c>
    </row>
    <row r="3576" spans="1:6" hidden="1" x14ac:dyDescent="0.3">
      <c r="A3576">
        <v>6060007</v>
      </c>
      <c r="B3576" s="19" t="s">
        <v>3518</v>
      </c>
      <c r="E3576" s="20">
        <v>17.36</v>
      </c>
      <c r="F3576">
        <v>4065</v>
      </c>
    </row>
    <row r="3577" spans="1:6" hidden="1" x14ac:dyDescent="0.3">
      <c r="A3577">
        <v>6060006</v>
      </c>
      <c r="B3577" s="19" t="s">
        <v>3519</v>
      </c>
      <c r="E3577" s="20">
        <v>17.36</v>
      </c>
      <c r="F3577">
        <v>4066</v>
      </c>
    </row>
    <row r="3578" spans="1:6" hidden="1" x14ac:dyDescent="0.3">
      <c r="A3578">
        <v>6060005</v>
      </c>
      <c r="B3578" s="19" t="s">
        <v>3520</v>
      </c>
      <c r="E3578" s="20">
        <v>17.36</v>
      </c>
      <c r="F3578">
        <v>4067</v>
      </c>
    </row>
    <row r="3579" spans="1:6" hidden="1" x14ac:dyDescent="0.3">
      <c r="A3579">
        <v>6060004</v>
      </c>
      <c r="B3579" s="19" t="s">
        <v>3521</v>
      </c>
      <c r="E3579" s="20">
        <v>17.36</v>
      </c>
      <c r="F3579">
        <v>4068</v>
      </c>
    </row>
    <row r="3580" spans="1:6" hidden="1" x14ac:dyDescent="0.3">
      <c r="A3580">
        <v>6060001</v>
      </c>
      <c r="B3580" s="19" t="s">
        <v>3522</v>
      </c>
      <c r="E3580" s="20">
        <v>20.23</v>
      </c>
      <c r="F3580">
        <v>4069</v>
      </c>
    </row>
    <row r="3581" spans="1:6" hidden="1" x14ac:dyDescent="0.3">
      <c r="A3581">
        <v>6060000</v>
      </c>
      <c r="B3581" s="19" t="s">
        <v>3523</v>
      </c>
      <c r="E3581" s="20">
        <v>20.23</v>
      </c>
      <c r="F3581">
        <v>4070</v>
      </c>
    </row>
    <row r="3582" spans="1:6" hidden="1" x14ac:dyDescent="0.3">
      <c r="A3582">
        <v>6059994</v>
      </c>
      <c r="B3582" s="19" t="s">
        <v>3524</v>
      </c>
      <c r="E3582" s="20">
        <v>10.54</v>
      </c>
      <c r="F3582">
        <v>4071</v>
      </c>
    </row>
    <row r="3583" spans="1:6" hidden="1" x14ac:dyDescent="0.3">
      <c r="A3583">
        <v>6059982</v>
      </c>
      <c r="B3583" s="19" t="s">
        <v>3525</v>
      </c>
      <c r="E3583" s="20">
        <v>47.66</v>
      </c>
      <c r="F3583">
        <v>4072</v>
      </c>
    </row>
    <row r="3584" spans="1:6" hidden="1" x14ac:dyDescent="0.3">
      <c r="A3584">
        <v>6059981</v>
      </c>
      <c r="B3584" s="19" t="s">
        <v>3526</v>
      </c>
      <c r="E3584" s="20">
        <v>20.84</v>
      </c>
      <c r="F3584">
        <v>4073</v>
      </c>
    </row>
    <row r="3585" spans="1:6" hidden="1" x14ac:dyDescent="0.3">
      <c r="A3585">
        <v>6059980</v>
      </c>
      <c r="B3585" s="19" t="s">
        <v>3527</v>
      </c>
      <c r="E3585" s="20">
        <v>53.62</v>
      </c>
      <c r="F3585">
        <v>4074</v>
      </c>
    </row>
    <row r="3586" spans="1:6" hidden="1" x14ac:dyDescent="0.3">
      <c r="A3586">
        <v>6059979</v>
      </c>
      <c r="B3586" s="19" t="s">
        <v>3528</v>
      </c>
      <c r="E3586" s="20">
        <v>23.82</v>
      </c>
      <c r="F3586">
        <v>4075</v>
      </c>
    </row>
    <row r="3587" spans="1:6" hidden="1" x14ac:dyDescent="0.3">
      <c r="A3587">
        <v>6059978</v>
      </c>
      <c r="B3587" s="19" t="s">
        <v>3529</v>
      </c>
      <c r="E3587" s="20">
        <v>44.68</v>
      </c>
      <c r="F3587">
        <v>4076</v>
      </c>
    </row>
    <row r="3588" spans="1:6" hidden="1" x14ac:dyDescent="0.3">
      <c r="A3588">
        <v>6059977</v>
      </c>
      <c r="B3588" s="19" t="s">
        <v>3530</v>
      </c>
      <c r="E3588" s="20">
        <v>19.86</v>
      </c>
      <c r="F3588">
        <v>4077</v>
      </c>
    </row>
    <row r="3589" spans="1:6" hidden="1" x14ac:dyDescent="0.3">
      <c r="A3589">
        <v>6059976</v>
      </c>
      <c r="B3589" s="19" t="s">
        <v>3531</v>
      </c>
      <c r="E3589" s="20">
        <v>11.93</v>
      </c>
      <c r="F3589">
        <v>4078</v>
      </c>
    </row>
    <row r="3590" spans="1:6" hidden="1" x14ac:dyDescent="0.3">
      <c r="A3590">
        <v>6059975</v>
      </c>
      <c r="B3590" s="19" t="s">
        <v>3532</v>
      </c>
      <c r="E3590" s="20">
        <v>69.489999999999995</v>
      </c>
      <c r="F3590">
        <v>4079</v>
      </c>
    </row>
    <row r="3591" spans="1:6" hidden="1" x14ac:dyDescent="0.3">
      <c r="A3591">
        <v>6059974</v>
      </c>
      <c r="B3591" s="19" t="s">
        <v>3533</v>
      </c>
      <c r="E3591" s="20">
        <v>19.36</v>
      </c>
      <c r="F3591">
        <v>4080</v>
      </c>
    </row>
    <row r="3592" spans="1:6" hidden="1" x14ac:dyDescent="0.3">
      <c r="A3592">
        <v>6059973</v>
      </c>
      <c r="B3592" s="19" t="s">
        <v>3534</v>
      </c>
      <c r="E3592" s="20">
        <v>48.41</v>
      </c>
      <c r="F3592">
        <v>4081</v>
      </c>
    </row>
    <row r="3593" spans="1:6" hidden="1" x14ac:dyDescent="0.3">
      <c r="A3593">
        <v>6059972</v>
      </c>
      <c r="B3593" s="19" t="s">
        <v>3535</v>
      </c>
      <c r="E3593" s="20">
        <v>48.41</v>
      </c>
      <c r="F3593">
        <v>4082</v>
      </c>
    </row>
    <row r="3594" spans="1:6" hidden="1" x14ac:dyDescent="0.3">
      <c r="A3594">
        <v>6059971</v>
      </c>
      <c r="B3594" s="19" t="s">
        <v>3536</v>
      </c>
      <c r="E3594" s="20">
        <v>32.76</v>
      </c>
      <c r="F3594">
        <v>4083</v>
      </c>
    </row>
    <row r="3595" spans="1:6" hidden="1" x14ac:dyDescent="0.3">
      <c r="A3595">
        <v>6059970</v>
      </c>
      <c r="B3595" s="19" t="s">
        <v>3537</v>
      </c>
      <c r="E3595" s="20">
        <v>32.76</v>
      </c>
      <c r="F3595">
        <v>4084</v>
      </c>
    </row>
    <row r="3596" spans="1:6" hidden="1" x14ac:dyDescent="0.3">
      <c r="A3596">
        <v>6059969</v>
      </c>
      <c r="B3596" s="19" t="s">
        <v>3538</v>
      </c>
      <c r="E3596" s="20">
        <v>11.67</v>
      </c>
      <c r="F3596">
        <v>4085</v>
      </c>
    </row>
    <row r="3597" spans="1:6" hidden="1" x14ac:dyDescent="0.3">
      <c r="A3597">
        <v>6059968</v>
      </c>
      <c r="B3597" s="19" t="s">
        <v>3539</v>
      </c>
      <c r="E3597" s="20">
        <v>11.67</v>
      </c>
      <c r="F3597">
        <v>4086</v>
      </c>
    </row>
    <row r="3598" spans="1:6" hidden="1" x14ac:dyDescent="0.3">
      <c r="A3598">
        <v>6059967</v>
      </c>
      <c r="B3598" s="19" t="s">
        <v>3540</v>
      </c>
      <c r="E3598" s="20">
        <v>11.67</v>
      </c>
      <c r="F3598">
        <v>4087</v>
      </c>
    </row>
    <row r="3599" spans="1:6" hidden="1" x14ac:dyDescent="0.3">
      <c r="A3599">
        <v>6059853</v>
      </c>
      <c r="B3599" s="19" t="s">
        <v>3541</v>
      </c>
      <c r="E3599" s="20">
        <v>44.67</v>
      </c>
      <c r="F3599">
        <v>4088</v>
      </c>
    </row>
    <row r="3600" spans="1:6" hidden="1" x14ac:dyDescent="0.3">
      <c r="A3600">
        <v>6059852</v>
      </c>
      <c r="B3600" s="19" t="s">
        <v>3542</v>
      </c>
      <c r="E3600" s="20">
        <v>36.880000000000003</v>
      </c>
      <c r="F3600">
        <v>4089</v>
      </c>
    </row>
    <row r="3601" spans="1:6" hidden="1" x14ac:dyDescent="0.3">
      <c r="A3601">
        <v>6059825</v>
      </c>
      <c r="B3601" s="19" t="s">
        <v>3543</v>
      </c>
      <c r="E3601" s="20">
        <v>15.48</v>
      </c>
      <c r="F3601">
        <v>4090</v>
      </c>
    </row>
    <row r="3602" spans="1:6" hidden="1" x14ac:dyDescent="0.3">
      <c r="A3602">
        <v>6059824</v>
      </c>
      <c r="B3602" s="19" t="s">
        <v>3544</v>
      </c>
      <c r="E3602" s="20">
        <v>81.849999999999994</v>
      </c>
      <c r="F3602">
        <v>4091</v>
      </c>
    </row>
    <row r="3603" spans="1:6" hidden="1" x14ac:dyDescent="0.3">
      <c r="A3603">
        <v>6059823</v>
      </c>
      <c r="B3603" s="19" t="s">
        <v>3545</v>
      </c>
      <c r="E3603" s="20">
        <v>43.8</v>
      </c>
      <c r="F3603">
        <v>4092</v>
      </c>
    </row>
    <row r="3604" spans="1:6" hidden="1" x14ac:dyDescent="0.3">
      <c r="A3604">
        <v>6059822</v>
      </c>
      <c r="B3604" s="19" t="s">
        <v>3546</v>
      </c>
      <c r="E3604" s="20">
        <v>50</v>
      </c>
      <c r="F3604">
        <v>4093</v>
      </c>
    </row>
    <row r="3605" spans="1:6" hidden="1" x14ac:dyDescent="0.3">
      <c r="A3605">
        <v>6059821</v>
      </c>
      <c r="B3605" s="19" t="s">
        <v>3547</v>
      </c>
      <c r="E3605" s="20">
        <v>25</v>
      </c>
      <c r="F3605">
        <v>4094</v>
      </c>
    </row>
    <row r="3606" spans="1:6" hidden="1" x14ac:dyDescent="0.3">
      <c r="A3606">
        <v>6059643</v>
      </c>
      <c r="B3606" s="19" t="s">
        <v>3548</v>
      </c>
      <c r="E3606" s="20">
        <v>9.56</v>
      </c>
      <c r="F3606">
        <v>4095</v>
      </c>
    </row>
    <row r="3607" spans="1:6" hidden="1" x14ac:dyDescent="0.3">
      <c r="A3607">
        <v>6059642</v>
      </c>
      <c r="B3607" s="19" t="s">
        <v>3549</v>
      </c>
      <c r="E3607" s="20">
        <v>9.56</v>
      </c>
      <c r="F3607">
        <v>4096</v>
      </c>
    </row>
    <row r="3608" spans="1:6" hidden="1" x14ac:dyDescent="0.3">
      <c r="A3608">
        <v>6059639</v>
      </c>
      <c r="B3608" s="19" t="s">
        <v>3550</v>
      </c>
      <c r="E3608" s="20">
        <v>9.56</v>
      </c>
      <c r="F3608">
        <v>4097</v>
      </c>
    </row>
    <row r="3609" spans="1:6" hidden="1" x14ac:dyDescent="0.3">
      <c r="A3609">
        <v>6058718</v>
      </c>
      <c r="B3609" s="19" t="s">
        <v>3551</v>
      </c>
      <c r="E3609" s="20">
        <v>1.48</v>
      </c>
      <c r="F3609">
        <v>4098</v>
      </c>
    </row>
    <row r="3610" spans="1:6" hidden="1" x14ac:dyDescent="0.3">
      <c r="A3610">
        <v>6058683</v>
      </c>
      <c r="B3610" s="19" t="s">
        <v>3552</v>
      </c>
      <c r="E3610" s="20">
        <v>4.46</v>
      </c>
      <c r="F3610">
        <v>4099</v>
      </c>
    </row>
    <row r="3611" spans="1:6" hidden="1" x14ac:dyDescent="0.3">
      <c r="A3611">
        <v>6058682</v>
      </c>
      <c r="B3611" s="19" t="s">
        <v>3553</v>
      </c>
      <c r="E3611" s="20">
        <v>4.46</v>
      </c>
      <c r="F3611">
        <v>4100</v>
      </c>
    </row>
    <row r="3612" spans="1:6" hidden="1" x14ac:dyDescent="0.3">
      <c r="A3612">
        <v>6058681</v>
      </c>
      <c r="B3612" s="19" t="s">
        <v>3554</v>
      </c>
      <c r="E3612" s="20">
        <v>4.46</v>
      </c>
      <c r="F3612">
        <v>4101</v>
      </c>
    </row>
    <row r="3613" spans="1:6" hidden="1" x14ac:dyDescent="0.3">
      <c r="A3613">
        <v>6058680</v>
      </c>
      <c r="B3613" s="19" t="s">
        <v>3555</v>
      </c>
      <c r="E3613" s="20">
        <v>4.46</v>
      </c>
      <c r="F3613">
        <v>4102</v>
      </c>
    </row>
    <row r="3614" spans="1:6" hidden="1" x14ac:dyDescent="0.3">
      <c r="A3614">
        <v>6058679</v>
      </c>
      <c r="B3614" s="19" t="s">
        <v>3556</v>
      </c>
      <c r="E3614" s="20">
        <v>4.46</v>
      </c>
      <c r="F3614">
        <v>4103</v>
      </c>
    </row>
    <row r="3615" spans="1:6" hidden="1" x14ac:dyDescent="0.3">
      <c r="A3615">
        <v>6058678</v>
      </c>
      <c r="B3615" s="19" t="s">
        <v>3557</v>
      </c>
      <c r="E3615" s="20">
        <v>4.46</v>
      </c>
      <c r="F3615">
        <v>4104</v>
      </c>
    </row>
    <row r="3616" spans="1:6" hidden="1" x14ac:dyDescent="0.3">
      <c r="A3616">
        <v>6058677</v>
      </c>
      <c r="B3616" s="19" t="s">
        <v>3558</v>
      </c>
      <c r="E3616" s="20">
        <v>4.46</v>
      </c>
      <c r="F3616">
        <v>4105</v>
      </c>
    </row>
    <row r="3617" spans="1:6" hidden="1" x14ac:dyDescent="0.3">
      <c r="A3617">
        <v>6058676</v>
      </c>
      <c r="B3617" s="19" t="s">
        <v>3559</v>
      </c>
      <c r="E3617" s="20">
        <v>4.46</v>
      </c>
      <c r="F3617">
        <v>4106</v>
      </c>
    </row>
    <row r="3618" spans="1:6" hidden="1" x14ac:dyDescent="0.3">
      <c r="A3618">
        <v>6058675</v>
      </c>
      <c r="B3618" s="19" t="s">
        <v>3560</v>
      </c>
      <c r="E3618" s="20">
        <v>4.46</v>
      </c>
      <c r="F3618">
        <v>4107</v>
      </c>
    </row>
    <row r="3619" spans="1:6" hidden="1" x14ac:dyDescent="0.3">
      <c r="A3619">
        <v>6058674</v>
      </c>
      <c r="B3619" s="19" t="s">
        <v>3561</v>
      </c>
      <c r="E3619" s="20">
        <v>4.46</v>
      </c>
      <c r="F3619">
        <v>4108</v>
      </c>
    </row>
    <row r="3620" spans="1:6" hidden="1" x14ac:dyDescent="0.3">
      <c r="A3620">
        <v>6058673</v>
      </c>
      <c r="B3620" s="19" t="s">
        <v>3562</v>
      </c>
      <c r="E3620" s="20">
        <v>4.46</v>
      </c>
      <c r="F3620">
        <v>4109</v>
      </c>
    </row>
    <row r="3621" spans="1:6" hidden="1" x14ac:dyDescent="0.3">
      <c r="A3621">
        <v>6058672</v>
      </c>
      <c r="B3621" s="19" t="s">
        <v>3563</v>
      </c>
      <c r="E3621" s="20">
        <v>4.46</v>
      </c>
      <c r="F3621">
        <v>4110</v>
      </c>
    </row>
    <row r="3622" spans="1:6" hidden="1" x14ac:dyDescent="0.3">
      <c r="A3622">
        <v>6058671</v>
      </c>
      <c r="B3622" s="19" t="s">
        <v>3564</v>
      </c>
      <c r="E3622" s="20">
        <v>4.46</v>
      </c>
      <c r="F3622">
        <v>4111</v>
      </c>
    </row>
    <row r="3623" spans="1:6" hidden="1" x14ac:dyDescent="0.3">
      <c r="A3623">
        <v>6058670</v>
      </c>
      <c r="B3623" s="19" t="s">
        <v>3565</v>
      </c>
      <c r="E3623" s="20">
        <v>4.46</v>
      </c>
      <c r="F3623">
        <v>4112</v>
      </c>
    </row>
    <row r="3624" spans="1:6" hidden="1" x14ac:dyDescent="0.3">
      <c r="A3624">
        <v>6058669</v>
      </c>
      <c r="B3624" s="19" t="s">
        <v>3566</v>
      </c>
      <c r="E3624" s="20">
        <v>4.46</v>
      </c>
      <c r="F3624">
        <v>4113</v>
      </c>
    </row>
    <row r="3625" spans="1:6" hidden="1" x14ac:dyDescent="0.3">
      <c r="A3625">
        <v>6058668</v>
      </c>
      <c r="B3625" s="19" t="s">
        <v>3567</v>
      </c>
      <c r="E3625" s="20">
        <v>4.46</v>
      </c>
      <c r="F3625">
        <v>4114</v>
      </c>
    </row>
    <row r="3626" spans="1:6" hidden="1" x14ac:dyDescent="0.3">
      <c r="A3626">
        <v>6058667</v>
      </c>
      <c r="B3626" s="19" t="s">
        <v>3568</v>
      </c>
      <c r="E3626" s="20">
        <v>4.46</v>
      </c>
      <c r="F3626">
        <v>4115</v>
      </c>
    </row>
    <row r="3627" spans="1:6" hidden="1" x14ac:dyDescent="0.3">
      <c r="A3627">
        <v>6058666</v>
      </c>
      <c r="B3627" s="19" t="s">
        <v>3569</v>
      </c>
      <c r="E3627" s="20">
        <v>4.46</v>
      </c>
      <c r="F3627">
        <v>4116</v>
      </c>
    </row>
    <row r="3628" spans="1:6" hidden="1" x14ac:dyDescent="0.3">
      <c r="A3628">
        <v>6058665</v>
      </c>
      <c r="B3628" s="19" t="s">
        <v>3570</v>
      </c>
      <c r="E3628" s="20">
        <v>87.04</v>
      </c>
      <c r="F3628">
        <v>4117</v>
      </c>
    </row>
    <row r="3629" spans="1:6" hidden="1" x14ac:dyDescent="0.3">
      <c r="A3629">
        <v>6058664</v>
      </c>
      <c r="B3629" s="19" t="s">
        <v>3571</v>
      </c>
      <c r="E3629" s="20">
        <v>43.96</v>
      </c>
      <c r="F3629">
        <v>4118</v>
      </c>
    </row>
    <row r="3630" spans="1:6" hidden="1" x14ac:dyDescent="0.3">
      <c r="A3630">
        <v>6058663</v>
      </c>
      <c r="B3630" s="19" t="s">
        <v>3572</v>
      </c>
      <c r="E3630" s="20">
        <v>45.56</v>
      </c>
      <c r="F3630">
        <v>4119</v>
      </c>
    </row>
    <row r="3631" spans="1:6" hidden="1" x14ac:dyDescent="0.3">
      <c r="A3631">
        <v>6058662</v>
      </c>
      <c r="B3631" s="19" t="s">
        <v>3573</v>
      </c>
      <c r="E3631" s="20">
        <v>20.260000000000002</v>
      </c>
      <c r="F3631">
        <v>4120</v>
      </c>
    </row>
    <row r="3632" spans="1:6" hidden="1" x14ac:dyDescent="0.3">
      <c r="A3632">
        <v>6058661</v>
      </c>
      <c r="B3632" s="19" t="s">
        <v>3574</v>
      </c>
      <c r="E3632" s="20">
        <v>45.56</v>
      </c>
      <c r="F3632">
        <v>4121</v>
      </c>
    </row>
    <row r="3633" spans="1:6" hidden="1" x14ac:dyDescent="0.3">
      <c r="A3633">
        <v>6058660</v>
      </c>
      <c r="B3633" s="19" t="s">
        <v>3575</v>
      </c>
      <c r="E3633" s="20">
        <v>20.260000000000002</v>
      </c>
      <c r="F3633">
        <v>4122</v>
      </c>
    </row>
    <row r="3634" spans="1:6" hidden="1" x14ac:dyDescent="0.3">
      <c r="A3634">
        <v>6058659</v>
      </c>
      <c r="B3634" s="19" t="s">
        <v>3576</v>
      </c>
      <c r="E3634" s="20">
        <v>45.56</v>
      </c>
      <c r="F3634">
        <v>4123</v>
      </c>
    </row>
    <row r="3635" spans="1:6" hidden="1" x14ac:dyDescent="0.3">
      <c r="A3635">
        <v>6058658</v>
      </c>
      <c r="B3635" s="19" t="s">
        <v>3577</v>
      </c>
      <c r="E3635" s="20">
        <v>20.260000000000002</v>
      </c>
      <c r="F3635">
        <v>4124</v>
      </c>
    </row>
    <row r="3636" spans="1:6" hidden="1" x14ac:dyDescent="0.3">
      <c r="A3636">
        <v>6058657</v>
      </c>
      <c r="B3636" s="19" t="s">
        <v>3578</v>
      </c>
      <c r="E3636" s="20">
        <v>45.56</v>
      </c>
      <c r="F3636">
        <v>4125</v>
      </c>
    </row>
    <row r="3637" spans="1:6" hidden="1" x14ac:dyDescent="0.3">
      <c r="A3637">
        <v>6058656</v>
      </c>
      <c r="B3637" s="19" t="s">
        <v>3579</v>
      </c>
      <c r="E3637" s="20">
        <v>20.260000000000002</v>
      </c>
      <c r="F3637">
        <v>4126</v>
      </c>
    </row>
    <row r="3638" spans="1:6" hidden="1" x14ac:dyDescent="0.3">
      <c r="A3638">
        <v>6058655</v>
      </c>
      <c r="B3638" s="19" t="s">
        <v>3580</v>
      </c>
      <c r="E3638" s="20">
        <v>45.56</v>
      </c>
      <c r="F3638">
        <v>4127</v>
      </c>
    </row>
    <row r="3639" spans="1:6" hidden="1" x14ac:dyDescent="0.3">
      <c r="A3639">
        <v>6058654</v>
      </c>
      <c r="B3639" s="19" t="s">
        <v>3581</v>
      </c>
      <c r="E3639" s="20">
        <v>20.260000000000002</v>
      </c>
      <c r="F3639">
        <v>4128</v>
      </c>
    </row>
    <row r="3640" spans="1:6" hidden="1" x14ac:dyDescent="0.3">
      <c r="A3640">
        <v>6058653</v>
      </c>
      <c r="B3640" s="19" t="s">
        <v>3582</v>
      </c>
      <c r="E3640" s="20">
        <v>45.56</v>
      </c>
      <c r="F3640">
        <v>4129</v>
      </c>
    </row>
    <row r="3641" spans="1:6" hidden="1" x14ac:dyDescent="0.3">
      <c r="A3641">
        <v>6058652</v>
      </c>
      <c r="B3641" s="19" t="s">
        <v>3583</v>
      </c>
      <c r="E3641" s="20">
        <v>20.260000000000002</v>
      </c>
      <c r="F3641">
        <v>4130</v>
      </c>
    </row>
    <row r="3642" spans="1:6" hidden="1" x14ac:dyDescent="0.3">
      <c r="A3642">
        <v>6058651</v>
      </c>
      <c r="B3642" s="19" t="s">
        <v>3584</v>
      </c>
      <c r="E3642" s="20">
        <v>45.56</v>
      </c>
      <c r="F3642">
        <v>4131</v>
      </c>
    </row>
    <row r="3643" spans="1:6" hidden="1" x14ac:dyDescent="0.3">
      <c r="A3643">
        <v>6058650</v>
      </c>
      <c r="B3643" s="19" t="s">
        <v>3585</v>
      </c>
      <c r="E3643" s="20">
        <v>20.260000000000002</v>
      </c>
      <c r="F3643">
        <v>4132</v>
      </c>
    </row>
    <row r="3644" spans="1:6" hidden="1" x14ac:dyDescent="0.3">
      <c r="A3644">
        <v>6058717</v>
      </c>
      <c r="B3644" s="19" t="s">
        <v>3586</v>
      </c>
      <c r="E3644" s="20">
        <v>1.48</v>
      </c>
      <c r="F3644">
        <v>4133</v>
      </c>
    </row>
    <row r="3645" spans="1:6" hidden="1" x14ac:dyDescent="0.3">
      <c r="A3645">
        <v>6058716</v>
      </c>
      <c r="B3645" s="19" t="s">
        <v>3587</v>
      </c>
      <c r="E3645" s="20">
        <v>1.48</v>
      </c>
      <c r="F3645">
        <v>4134</v>
      </c>
    </row>
    <row r="3646" spans="1:6" hidden="1" x14ac:dyDescent="0.3">
      <c r="A3646">
        <v>6058715</v>
      </c>
      <c r="B3646" s="19" t="s">
        <v>3588</v>
      </c>
      <c r="E3646" s="20">
        <v>1.48</v>
      </c>
      <c r="F3646">
        <v>4135</v>
      </c>
    </row>
    <row r="3647" spans="1:6" hidden="1" x14ac:dyDescent="0.3">
      <c r="A3647">
        <v>6058714</v>
      </c>
      <c r="B3647" s="19" t="s">
        <v>3589</v>
      </c>
      <c r="E3647" s="20">
        <v>1.48</v>
      </c>
      <c r="F3647">
        <v>4136</v>
      </c>
    </row>
    <row r="3648" spans="1:6" hidden="1" x14ac:dyDescent="0.3">
      <c r="A3648">
        <v>6058713</v>
      </c>
      <c r="B3648" s="19" t="s">
        <v>3590</v>
      </c>
      <c r="E3648" s="20">
        <v>1.48</v>
      </c>
      <c r="F3648">
        <v>4137</v>
      </c>
    </row>
    <row r="3649" spans="1:6" hidden="1" x14ac:dyDescent="0.3">
      <c r="A3649">
        <v>6058712</v>
      </c>
      <c r="B3649" s="19" t="s">
        <v>3591</v>
      </c>
      <c r="E3649" s="20">
        <v>1.48</v>
      </c>
      <c r="F3649">
        <v>4138</v>
      </c>
    </row>
    <row r="3650" spans="1:6" hidden="1" x14ac:dyDescent="0.3">
      <c r="A3650">
        <v>6058711</v>
      </c>
      <c r="B3650" s="19" t="s">
        <v>3592</v>
      </c>
      <c r="E3650" s="20">
        <v>1.48</v>
      </c>
      <c r="F3650">
        <v>4139</v>
      </c>
    </row>
    <row r="3651" spans="1:6" hidden="1" x14ac:dyDescent="0.3">
      <c r="A3651">
        <v>6058710</v>
      </c>
      <c r="B3651" s="19" t="s">
        <v>3593</v>
      </c>
      <c r="E3651" s="20">
        <v>1.48</v>
      </c>
      <c r="F3651">
        <v>4140</v>
      </c>
    </row>
    <row r="3652" spans="1:6" hidden="1" x14ac:dyDescent="0.3">
      <c r="A3652">
        <v>6058709</v>
      </c>
      <c r="B3652" s="19" t="s">
        <v>3594</v>
      </c>
      <c r="E3652" s="20">
        <v>1.48</v>
      </c>
      <c r="F3652">
        <v>4141</v>
      </c>
    </row>
    <row r="3653" spans="1:6" hidden="1" x14ac:dyDescent="0.3">
      <c r="A3653">
        <v>6058708</v>
      </c>
      <c r="B3653" s="19" t="s">
        <v>3595</v>
      </c>
      <c r="E3653" s="20">
        <v>1.48</v>
      </c>
      <c r="F3653">
        <v>4142</v>
      </c>
    </row>
    <row r="3654" spans="1:6" hidden="1" x14ac:dyDescent="0.3">
      <c r="A3654">
        <v>6058707</v>
      </c>
      <c r="B3654" s="19" t="s">
        <v>3596</v>
      </c>
      <c r="E3654" s="20">
        <v>1.48</v>
      </c>
      <c r="F3654">
        <v>4143</v>
      </c>
    </row>
    <row r="3655" spans="1:6" hidden="1" x14ac:dyDescent="0.3">
      <c r="A3655">
        <v>6058706</v>
      </c>
      <c r="B3655" s="19" t="s">
        <v>3597</v>
      </c>
      <c r="E3655" s="20">
        <v>1.48</v>
      </c>
      <c r="F3655">
        <v>4144</v>
      </c>
    </row>
    <row r="3656" spans="1:6" hidden="1" x14ac:dyDescent="0.3">
      <c r="A3656">
        <v>6058705</v>
      </c>
      <c r="B3656" s="19" t="s">
        <v>3598</v>
      </c>
      <c r="E3656" s="20">
        <v>1.48</v>
      </c>
      <c r="F3656">
        <v>4145</v>
      </c>
    </row>
    <row r="3657" spans="1:6" hidden="1" x14ac:dyDescent="0.3">
      <c r="A3657">
        <v>6058704</v>
      </c>
      <c r="B3657" s="19" t="s">
        <v>3599</v>
      </c>
      <c r="E3657" s="20">
        <v>1.48</v>
      </c>
      <c r="F3657">
        <v>4146</v>
      </c>
    </row>
    <row r="3658" spans="1:6" hidden="1" x14ac:dyDescent="0.3">
      <c r="A3658">
        <v>6058703</v>
      </c>
      <c r="B3658" s="19" t="s">
        <v>3600</v>
      </c>
      <c r="E3658" s="20">
        <v>1.48</v>
      </c>
      <c r="F3658">
        <v>4147</v>
      </c>
    </row>
    <row r="3659" spans="1:6" hidden="1" x14ac:dyDescent="0.3">
      <c r="A3659">
        <v>6058702</v>
      </c>
      <c r="B3659" s="19" t="s">
        <v>3601</v>
      </c>
      <c r="E3659" s="20">
        <v>1.48</v>
      </c>
      <c r="F3659">
        <v>4148</v>
      </c>
    </row>
    <row r="3660" spans="1:6" hidden="1" x14ac:dyDescent="0.3">
      <c r="A3660">
        <v>6058701</v>
      </c>
      <c r="B3660" s="19" t="s">
        <v>3602</v>
      </c>
      <c r="E3660" s="20">
        <v>1.48</v>
      </c>
      <c r="F3660">
        <v>4149</v>
      </c>
    </row>
    <row r="3661" spans="1:6" hidden="1" x14ac:dyDescent="0.3">
      <c r="A3661">
        <v>6058700</v>
      </c>
      <c r="B3661" s="19" t="s">
        <v>3603</v>
      </c>
      <c r="E3661" s="20">
        <v>1.48</v>
      </c>
      <c r="F3661">
        <v>4150</v>
      </c>
    </row>
    <row r="3662" spans="1:6" hidden="1" x14ac:dyDescent="0.3">
      <c r="A3662">
        <v>6058699</v>
      </c>
      <c r="B3662" s="19" t="s">
        <v>3604</v>
      </c>
      <c r="E3662" s="20">
        <v>1.48</v>
      </c>
      <c r="F3662">
        <v>4151</v>
      </c>
    </row>
    <row r="3663" spans="1:6" hidden="1" x14ac:dyDescent="0.3">
      <c r="A3663">
        <v>6058698</v>
      </c>
      <c r="B3663" s="19" t="s">
        <v>3605</v>
      </c>
      <c r="E3663" s="20">
        <v>1.48</v>
      </c>
      <c r="F3663">
        <v>4152</v>
      </c>
    </row>
    <row r="3664" spans="1:6" hidden="1" x14ac:dyDescent="0.3">
      <c r="A3664">
        <v>6058697</v>
      </c>
      <c r="B3664" s="19" t="s">
        <v>3606</v>
      </c>
      <c r="E3664" s="20">
        <v>1.48</v>
      </c>
      <c r="F3664">
        <v>4153</v>
      </c>
    </row>
    <row r="3665" spans="1:6" hidden="1" x14ac:dyDescent="0.3">
      <c r="A3665">
        <v>6058696</v>
      </c>
      <c r="B3665" s="19" t="s">
        <v>3607</v>
      </c>
      <c r="E3665" s="20">
        <v>1.48</v>
      </c>
      <c r="F3665">
        <v>4154</v>
      </c>
    </row>
    <row r="3666" spans="1:6" hidden="1" x14ac:dyDescent="0.3">
      <c r="A3666">
        <v>6058695</v>
      </c>
      <c r="B3666" s="19" t="s">
        <v>3608</v>
      </c>
      <c r="E3666" s="20">
        <v>1.48</v>
      </c>
      <c r="F3666">
        <v>4155</v>
      </c>
    </row>
    <row r="3667" spans="1:6" hidden="1" x14ac:dyDescent="0.3">
      <c r="A3667">
        <v>6058694</v>
      </c>
      <c r="B3667" s="19" t="s">
        <v>3609</v>
      </c>
      <c r="E3667" s="20">
        <v>1.48</v>
      </c>
      <c r="F3667">
        <v>4156</v>
      </c>
    </row>
    <row r="3668" spans="1:6" hidden="1" x14ac:dyDescent="0.3">
      <c r="A3668">
        <v>6058693</v>
      </c>
      <c r="B3668" s="19" t="s">
        <v>3610</v>
      </c>
      <c r="E3668" s="20">
        <v>4.46</v>
      </c>
      <c r="F3668">
        <v>4157</v>
      </c>
    </row>
    <row r="3669" spans="1:6" hidden="1" x14ac:dyDescent="0.3">
      <c r="A3669">
        <v>6058692</v>
      </c>
      <c r="B3669" s="19" t="s">
        <v>3611</v>
      </c>
      <c r="E3669" s="20">
        <v>4.46</v>
      </c>
      <c r="F3669">
        <v>4158</v>
      </c>
    </row>
    <row r="3670" spans="1:6" hidden="1" x14ac:dyDescent="0.3">
      <c r="A3670">
        <v>6058691</v>
      </c>
      <c r="B3670" s="19" t="s">
        <v>3612</v>
      </c>
      <c r="E3670" s="20">
        <v>4.46</v>
      </c>
      <c r="F3670">
        <v>4159</v>
      </c>
    </row>
    <row r="3671" spans="1:6" hidden="1" x14ac:dyDescent="0.3">
      <c r="A3671">
        <v>6058690</v>
      </c>
      <c r="B3671" s="19" t="s">
        <v>3613</v>
      </c>
      <c r="E3671" s="20">
        <v>4.46</v>
      </c>
      <c r="F3671">
        <v>4160</v>
      </c>
    </row>
    <row r="3672" spans="1:6" hidden="1" x14ac:dyDescent="0.3">
      <c r="A3672">
        <v>6058689</v>
      </c>
      <c r="B3672" s="19" t="s">
        <v>3614</v>
      </c>
      <c r="E3672" s="20">
        <v>4.46</v>
      </c>
      <c r="F3672">
        <v>4161</v>
      </c>
    </row>
    <row r="3673" spans="1:6" hidden="1" x14ac:dyDescent="0.3">
      <c r="A3673">
        <v>6058688</v>
      </c>
      <c r="B3673" s="19" t="s">
        <v>3615</v>
      </c>
      <c r="E3673" s="20">
        <v>4.46</v>
      </c>
      <c r="F3673">
        <v>4162</v>
      </c>
    </row>
    <row r="3674" spans="1:6" hidden="1" x14ac:dyDescent="0.3">
      <c r="A3674">
        <v>6058687</v>
      </c>
      <c r="B3674" s="19" t="s">
        <v>3616</v>
      </c>
      <c r="E3674" s="20">
        <v>4.46</v>
      </c>
      <c r="F3674">
        <v>4163</v>
      </c>
    </row>
    <row r="3675" spans="1:6" hidden="1" x14ac:dyDescent="0.3">
      <c r="A3675">
        <v>6058686</v>
      </c>
      <c r="B3675" s="19" t="s">
        <v>3617</v>
      </c>
      <c r="E3675" s="20">
        <v>4.46</v>
      </c>
      <c r="F3675">
        <v>4164</v>
      </c>
    </row>
    <row r="3676" spans="1:6" hidden="1" x14ac:dyDescent="0.3">
      <c r="A3676">
        <v>6058685</v>
      </c>
      <c r="B3676" s="19" t="s">
        <v>3618</v>
      </c>
      <c r="E3676" s="20">
        <v>4.46</v>
      </c>
      <c r="F3676">
        <v>4165</v>
      </c>
    </row>
    <row r="3677" spans="1:6" hidden="1" x14ac:dyDescent="0.3">
      <c r="A3677">
        <v>6058684</v>
      </c>
      <c r="B3677" s="19" t="s">
        <v>3619</v>
      </c>
      <c r="E3677" s="20">
        <v>4.46</v>
      </c>
      <c r="F3677">
        <v>4166</v>
      </c>
    </row>
    <row r="3678" spans="1:6" hidden="1" x14ac:dyDescent="0.3">
      <c r="A3678">
        <v>6062332</v>
      </c>
      <c r="B3678" s="19" t="s">
        <v>3620</v>
      </c>
      <c r="E3678" s="20">
        <v>26.54</v>
      </c>
      <c r="F3678">
        <v>4167</v>
      </c>
    </row>
    <row r="3679" spans="1:6" hidden="1" x14ac:dyDescent="0.3">
      <c r="A3679">
        <v>6062297</v>
      </c>
      <c r="B3679" s="19" t="s">
        <v>3621</v>
      </c>
      <c r="E3679" s="20">
        <v>26.51</v>
      </c>
      <c r="F3679">
        <v>4168</v>
      </c>
    </row>
    <row r="3680" spans="1:6" hidden="1" x14ac:dyDescent="0.3">
      <c r="A3680">
        <v>6062296</v>
      </c>
      <c r="B3680" s="19" t="s">
        <v>3622</v>
      </c>
      <c r="E3680" s="20">
        <v>42.21</v>
      </c>
      <c r="F3680">
        <v>4169</v>
      </c>
    </row>
    <row r="3681" spans="1:6" hidden="1" x14ac:dyDescent="0.3">
      <c r="A3681">
        <v>6062295</v>
      </c>
      <c r="B3681" s="19" t="s">
        <v>3623</v>
      </c>
      <c r="E3681" s="20">
        <v>23.71</v>
      </c>
      <c r="F3681">
        <v>4170</v>
      </c>
    </row>
    <row r="3682" spans="1:6" hidden="1" x14ac:dyDescent="0.3">
      <c r="A3682">
        <v>6062294</v>
      </c>
      <c r="B3682" s="19" t="s">
        <v>3624</v>
      </c>
      <c r="E3682" s="20">
        <v>27.47</v>
      </c>
      <c r="F3682">
        <v>4171</v>
      </c>
    </row>
    <row r="3683" spans="1:6" hidden="1" x14ac:dyDescent="0.3">
      <c r="A3683">
        <v>6062293</v>
      </c>
      <c r="B3683" s="19" t="s">
        <v>3625</v>
      </c>
      <c r="E3683" s="20">
        <v>19.22</v>
      </c>
      <c r="F3683">
        <v>4172</v>
      </c>
    </row>
    <row r="3684" spans="1:6" hidden="1" x14ac:dyDescent="0.3">
      <c r="A3684">
        <v>6062292</v>
      </c>
      <c r="B3684" s="19" t="s">
        <v>3626</v>
      </c>
      <c r="E3684" s="20">
        <v>35.6</v>
      </c>
      <c r="F3684">
        <v>4173</v>
      </c>
    </row>
    <row r="3685" spans="1:6" hidden="1" x14ac:dyDescent="0.3">
      <c r="A3685">
        <v>6062291</v>
      </c>
      <c r="B3685" s="19" t="s">
        <v>3627</v>
      </c>
      <c r="E3685" s="20">
        <v>23.58</v>
      </c>
      <c r="F3685">
        <v>4174</v>
      </c>
    </row>
    <row r="3686" spans="1:6" hidden="1" x14ac:dyDescent="0.3">
      <c r="A3686">
        <v>6062290</v>
      </c>
      <c r="B3686" s="19" t="s">
        <v>3628</v>
      </c>
      <c r="E3686" s="20">
        <v>37.869999999999997</v>
      </c>
      <c r="F3686">
        <v>4175</v>
      </c>
    </row>
    <row r="3687" spans="1:6" hidden="1" x14ac:dyDescent="0.3">
      <c r="A3687">
        <v>6062289</v>
      </c>
      <c r="B3687" s="19" t="s">
        <v>3629</v>
      </c>
      <c r="E3687" s="20">
        <v>22.73</v>
      </c>
      <c r="F3687">
        <v>4176</v>
      </c>
    </row>
    <row r="3688" spans="1:6" hidden="1" x14ac:dyDescent="0.3">
      <c r="A3688">
        <v>6062288</v>
      </c>
      <c r="B3688" s="19" t="s">
        <v>3630</v>
      </c>
      <c r="E3688" s="20">
        <v>6.75</v>
      </c>
      <c r="F3688">
        <v>4177</v>
      </c>
    </row>
    <row r="3689" spans="1:6" hidden="1" x14ac:dyDescent="0.3">
      <c r="A3689">
        <v>6062287</v>
      </c>
      <c r="B3689" s="19" t="s">
        <v>3631</v>
      </c>
      <c r="E3689" s="20">
        <v>6.75</v>
      </c>
      <c r="F3689">
        <v>4178</v>
      </c>
    </row>
    <row r="3690" spans="1:6" hidden="1" x14ac:dyDescent="0.3">
      <c r="A3690">
        <v>6062286</v>
      </c>
      <c r="B3690" s="19" t="s">
        <v>3632</v>
      </c>
      <c r="E3690" s="20">
        <v>6.75</v>
      </c>
      <c r="F3690">
        <v>4179</v>
      </c>
    </row>
    <row r="3691" spans="1:6" hidden="1" x14ac:dyDescent="0.3">
      <c r="A3691">
        <v>6062285</v>
      </c>
      <c r="B3691" s="19" t="s">
        <v>3633</v>
      </c>
      <c r="E3691" s="20">
        <v>6.75</v>
      </c>
      <c r="F3691">
        <v>4180</v>
      </c>
    </row>
    <row r="3692" spans="1:6" hidden="1" x14ac:dyDescent="0.3">
      <c r="A3692">
        <v>6062284</v>
      </c>
      <c r="B3692" s="19" t="s">
        <v>3634</v>
      </c>
      <c r="E3692" s="20">
        <v>6.75</v>
      </c>
      <c r="F3692">
        <v>4181</v>
      </c>
    </row>
    <row r="3693" spans="1:6" hidden="1" x14ac:dyDescent="0.3">
      <c r="A3693">
        <v>6062283</v>
      </c>
      <c r="B3693" s="19" t="s">
        <v>3635</v>
      </c>
      <c r="E3693" s="20">
        <v>6.75</v>
      </c>
      <c r="F3693">
        <v>4182</v>
      </c>
    </row>
    <row r="3694" spans="1:6" hidden="1" x14ac:dyDescent="0.3">
      <c r="A3694">
        <v>6062281</v>
      </c>
      <c r="B3694" s="19" t="s">
        <v>3636</v>
      </c>
      <c r="E3694" s="20">
        <v>55</v>
      </c>
      <c r="F3694">
        <v>4183</v>
      </c>
    </row>
    <row r="3695" spans="1:6" hidden="1" x14ac:dyDescent="0.3">
      <c r="A3695">
        <v>6062280</v>
      </c>
      <c r="B3695" s="19" t="s">
        <v>3637</v>
      </c>
      <c r="E3695" s="20">
        <v>24</v>
      </c>
      <c r="F3695">
        <v>4184</v>
      </c>
    </row>
    <row r="3696" spans="1:6" hidden="1" x14ac:dyDescent="0.3">
      <c r="A3696">
        <v>6062279</v>
      </c>
      <c r="B3696" s="19" t="s">
        <v>3638</v>
      </c>
      <c r="E3696" s="20">
        <v>14</v>
      </c>
      <c r="F3696">
        <v>4185</v>
      </c>
    </row>
    <row r="3697" spans="1:6" hidden="1" x14ac:dyDescent="0.3">
      <c r="A3697">
        <v>6062278</v>
      </c>
      <c r="B3697" s="19" t="s">
        <v>3639</v>
      </c>
      <c r="E3697" s="20">
        <v>5</v>
      </c>
      <c r="F3697">
        <v>4186</v>
      </c>
    </row>
    <row r="3698" spans="1:6" hidden="1" x14ac:dyDescent="0.3">
      <c r="A3698">
        <v>6062277</v>
      </c>
      <c r="B3698" s="19" t="s">
        <v>3640</v>
      </c>
      <c r="E3698" s="20">
        <v>5.25</v>
      </c>
      <c r="F3698">
        <v>4187</v>
      </c>
    </row>
    <row r="3699" spans="1:6" hidden="1" x14ac:dyDescent="0.3">
      <c r="A3699">
        <v>6062276</v>
      </c>
      <c r="B3699" s="19" t="s">
        <v>3641</v>
      </c>
      <c r="E3699" s="20">
        <v>5.25</v>
      </c>
      <c r="F3699">
        <v>4188</v>
      </c>
    </row>
    <row r="3700" spans="1:6" hidden="1" x14ac:dyDescent="0.3">
      <c r="A3700">
        <v>6062275</v>
      </c>
      <c r="B3700" s="19" t="s">
        <v>3642</v>
      </c>
      <c r="E3700" s="20">
        <v>24</v>
      </c>
      <c r="F3700">
        <v>4189</v>
      </c>
    </row>
    <row r="3701" spans="1:6" hidden="1" x14ac:dyDescent="0.3">
      <c r="A3701">
        <v>6062274</v>
      </c>
      <c r="B3701" s="19" t="s">
        <v>3643</v>
      </c>
      <c r="E3701" s="20">
        <v>13.95</v>
      </c>
      <c r="F3701">
        <v>4190</v>
      </c>
    </row>
    <row r="3702" spans="1:6" hidden="1" x14ac:dyDescent="0.3">
      <c r="A3702">
        <v>6062273</v>
      </c>
      <c r="B3702" s="19" t="s">
        <v>3644</v>
      </c>
      <c r="E3702" s="20">
        <v>4.5</v>
      </c>
      <c r="F3702">
        <v>4191</v>
      </c>
    </row>
    <row r="3703" spans="1:6" hidden="1" x14ac:dyDescent="0.3">
      <c r="A3703">
        <v>6062272</v>
      </c>
      <c r="B3703" s="19" t="s">
        <v>3645</v>
      </c>
      <c r="E3703" s="20">
        <v>24</v>
      </c>
      <c r="F3703">
        <v>4192</v>
      </c>
    </row>
    <row r="3704" spans="1:6" hidden="1" x14ac:dyDescent="0.3">
      <c r="A3704">
        <v>6062271</v>
      </c>
      <c r="B3704" s="19" t="s">
        <v>3646</v>
      </c>
      <c r="E3704" s="20">
        <v>4.5</v>
      </c>
      <c r="F3704">
        <v>4193</v>
      </c>
    </row>
    <row r="3705" spans="1:6" hidden="1" x14ac:dyDescent="0.3">
      <c r="A3705">
        <v>6062270</v>
      </c>
      <c r="B3705" s="19" t="s">
        <v>3647</v>
      </c>
      <c r="E3705" s="20">
        <v>110</v>
      </c>
      <c r="F3705">
        <v>4194</v>
      </c>
    </row>
    <row r="3706" spans="1:6" hidden="1" x14ac:dyDescent="0.3">
      <c r="A3706">
        <v>6062269</v>
      </c>
      <c r="B3706" s="19" t="s">
        <v>3648</v>
      </c>
      <c r="E3706" s="20">
        <v>7.75</v>
      </c>
      <c r="F3706">
        <v>4195</v>
      </c>
    </row>
    <row r="3707" spans="1:6" hidden="1" x14ac:dyDescent="0.3">
      <c r="A3707">
        <v>6062268</v>
      </c>
      <c r="B3707" s="19" t="s">
        <v>3649</v>
      </c>
      <c r="E3707" s="20">
        <v>110</v>
      </c>
      <c r="F3707">
        <v>4196</v>
      </c>
    </row>
    <row r="3708" spans="1:6" hidden="1" x14ac:dyDescent="0.3">
      <c r="A3708">
        <v>6062267</v>
      </c>
      <c r="B3708" s="19" t="s">
        <v>3650</v>
      </c>
      <c r="E3708" s="20">
        <v>7.75</v>
      </c>
      <c r="F3708">
        <v>4197</v>
      </c>
    </row>
    <row r="3709" spans="1:6" hidden="1" x14ac:dyDescent="0.3">
      <c r="A3709">
        <v>6062266</v>
      </c>
      <c r="B3709" s="19" t="s">
        <v>3651</v>
      </c>
      <c r="E3709" s="20">
        <v>3.75</v>
      </c>
      <c r="F3709">
        <v>4198</v>
      </c>
    </row>
    <row r="3710" spans="1:6" hidden="1" x14ac:dyDescent="0.3">
      <c r="A3710">
        <v>6062265</v>
      </c>
      <c r="B3710" s="19" t="s">
        <v>3652</v>
      </c>
      <c r="E3710" s="20">
        <v>3.75</v>
      </c>
      <c r="F3710">
        <v>4199</v>
      </c>
    </row>
    <row r="3711" spans="1:6" hidden="1" x14ac:dyDescent="0.3">
      <c r="A3711">
        <v>6062264</v>
      </c>
      <c r="B3711" s="19" t="s">
        <v>3653</v>
      </c>
      <c r="E3711" s="20">
        <v>3.75</v>
      </c>
      <c r="F3711">
        <v>4200</v>
      </c>
    </row>
    <row r="3712" spans="1:6" hidden="1" x14ac:dyDescent="0.3">
      <c r="A3712">
        <v>6063188</v>
      </c>
      <c r="B3712" s="19" t="s">
        <v>3654</v>
      </c>
      <c r="E3712" s="20">
        <v>186.63</v>
      </c>
      <c r="F3712">
        <v>4201</v>
      </c>
    </row>
    <row r="3713" spans="1:6" hidden="1" x14ac:dyDescent="0.3">
      <c r="A3713">
        <v>6063187</v>
      </c>
      <c r="B3713" s="19" t="s">
        <v>3655</v>
      </c>
      <c r="E3713" s="20">
        <v>186.63</v>
      </c>
      <c r="F3713">
        <v>4202</v>
      </c>
    </row>
    <row r="3714" spans="1:6" hidden="1" x14ac:dyDescent="0.3">
      <c r="A3714">
        <v>6063186</v>
      </c>
      <c r="B3714" s="19" t="s">
        <v>3656</v>
      </c>
      <c r="E3714" s="20">
        <v>186.63</v>
      </c>
      <c r="F3714">
        <v>4203</v>
      </c>
    </row>
    <row r="3715" spans="1:6" hidden="1" x14ac:dyDescent="0.3">
      <c r="A3715">
        <v>6063185</v>
      </c>
      <c r="B3715" s="19" t="s">
        <v>3657</v>
      </c>
      <c r="E3715" s="20">
        <v>186.63</v>
      </c>
      <c r="F3715">
        <v>4204</v>
      </c>
    </row>
    <row r="3716" spans="1:6" hidden="1" x14ac:dyDescent="0.3">
      <c r="A3716">
        <v>6063184</v>
      </c>
      <c r="B3716" s="19" t="s">
        <v>3658</v>
      </c>
      <c r="E3716" s="20">
        <v>186.63</v>
      </c>
      <c r="F3716">
        <v>4205</v>
      </c>
    </row>
    <row r="3717" spans="1:6" hidden="1" x14ac:dyDescent="0.3">
      <c r="A3717">
        <v>6063183</v>
      </c>
      <c r="B3717" s="19" t="s">
        <v>3659</v>
      </c>
      <c r="E3717" s="20">
        <v>186.63</v>
      </c>
      <c r="F3717">
        <v>4206</v>
      </c>
    </row>
    <row r="3718" spans="1:6" hidden="1" x14ac:dyDescent="0.3">
      <c r="A3718">
        <v>6063182</v>
      </c>
      <c r="B3718" s="19" t="s">
        <v>3660</v>
      </c>
      <c r="E3718" s="20">
        <v>186.63</v>
      </c>
      <c r="F3718">
        <v>4207</v>
      </c>
    </row>
    <row r="3719" spans="1:6" hidden="1" x14ac:dyDescent="0.3">
      <c r="A3719">
        <v>6063181</v>
      </c>
      <c r="B3719" s="19" t="s">
        <v>3661</v>
      </c>
      <c r="E3719" s="20">
        <v>186.63</v>
      </c>
      <c r="F3719">
        <v>4208</v>
      </c>
    </row>
    <row r="3720" spans="1:6" hidden="1" x14ac:dyDescent="0.3">
      <c r="A3720">
        <v>6063005</v>
      </c>
      <c r="B3720" s="19" t="s">
        <v>3662</v>
      </c>
      <c r="E3720" s="20">
        <v>14.99</v>
      </c>
      <c r="F3720">
        <v>4209</v>
      </c>
    </row>
    <row r="3721" spans="1:6" hidden="1" x14ac:dyDescent="0.3">
      <c r="A3721">
        <v>6063004</v>
      </c>
      <c r="B3721" s="19" t="s">
        <v>3663</v>
      </c>
      <c r="E3721" s="20">
        <v>87.99</v>
      </c>
      <c r="F3721">
        <v>4210</v>
      </c>
    </row>
    <row r="3722" spans="1:6" hidden="1" x14ac:dyDescent="0.3">
      <c r="A3722">
        <v>6062865</v>
      </c>
      <c r="B3722" s="19" t="s">
        <v>3664</v>
      </c>
      <c r="E3722" s="20">
        <v>97.91</v>
      </c>
      <c r="F3722">
        <v>4211</v>
      </c>
    </row>
    <row r="3723" spans="1:6" hidden="1" x14ac:dyDescent="0.3">
      <c r="A3723">
        <v>6062864</v>
      </c>
      <c r="B3723" s="19" t="s">
        <v>3665</v>
      </c>
      <c r="E3723" s="20">
        <v>97.91</v>
      </c>
      <c r="F3723">
        <v>4212</v>
      </c>
    </row>
    <row r="3724" spans="1:6" hidden="1" x14ac:dyDescent="0.3">
      <c r="A3724">
        <v>6062863</v>
      </c>
      <c r="B3724" s="19" t="s">
        <v>3666</v>
      </c>
      <c r="E3724" s="20">
        <v>97.91</v>
      </c>
      <c r="F3724">
        <v>4213</v>
      </c>
    </row>
    <row r="3725" spans="1:6" hidden="1" x14ac:dyDescent="0.3">
      <c r="A3725">
        <v>6062862</v>
      </c>
      <c r="B3725" s="19" t="s">
        <v>3667</v>
      </c>
      <c r="E3725" s="20">
        <v>25.31</v>
      </c>
      <c r="F3725">
        <v>4214</v>
      </c>
    </row>
    <row r="3726" spans="1:6" hidden="1" x14ac:dyDescent="0.3">
      <c r="A3726">
        <v>6062605</v>
      </c>
      <c r="B3726" s="19" t="s">
        <v>3668</v>
      </c>
      <c r="E3726" s="20">
        <v>40</v>
      </c>
      <c r="F3726">
        <v>4215</v>
      </c>
    </row>
    <row r="3727" spans="1:6" hidden="1" x14ac:dyDescent="0.3">
      <c r="A3727">
        <v>6062578</v>
      </c>
      <c r="B3727" s="19" t="s">
        <v>3669</v>
      </c>
      <c r="E3727" s="20">
        <v>100</v>
      </c>
      <c r="F3727">
        <v>4216</v>
      </c>
    </row>
    <row r="3728" spans="1:6" hidden="1" x14ac:dyDescent="0.3">
      <c r="A3728">
        <v>6062577</v>
      </c>
      <c r="B3728" s="19" t="s">
        <v>3670</v>
      </c>
      <c r="E3728" s="20">
        <v>6.75</v>
      </c>
      <c r="F3728">
        <v>4217</v>
      </c>
    </row>
    <row r="3729" spans="1:6" hidden="1" x14ac:dyDescent="0.3">
      <c r="A3729">
        <v>6062576</v>
      </c>
      <c r="B3729" s="19" t="s">
        <v>3671</v>
      </c>
      <c r="E3729" s="20">
        <v>6.75</v>
      </c>
      <c r="F3729">
        <v>4218</v>
      </c>
    </row>
    <row r="3730" spans="1:6" hidden="1" x14ac:dyDescent="0.3">
      <c r="A3730">
        <v>6062566</v>
      </c>
      <c r="B3730" s="19" t="s">
        <v>3672</v>
      </c>
      <c r="E3730" s="20">
        <v>21.02</v>
      </c>
      <c r="F3730">
        <v>4219</v>
      </c>
    </row>
    <row r="3731" spans="1:6" hidden="1" x14ac:dyDescent="0.3">
      <c r="A3731">
        <v>6062565</v>
      </c>
      <c r="B3731" s="19" t="s">
        <v>3673</v>
      </c>
      <c r="E3731" s="20">
        <v>29.16</v>
      </c>
      <c r="F3731">
        <v>4220</v>
      </c>
    </row>
    <row r="3732" spans="1:6" hidden="1" x14ac:dyDescent="0.3">
      <c r="A3732">
        <v>6062564</v>
      </c>
      <c r="B3732" s="19" t="s">
        <v>3674</v>
      </c>
      <c r="E3732" s="20">
        <v>6.75</v>
      </c>
      <c r="F3732">
        <v>4221</v>
      </c>
    </row>
    <row r="3733" spans="1:6" hidden="1" x14ac:dyDescent="0.3">
      <c r="A3733">
        <v>6062563</v>
      </c>
      <c r="B3733" s="19" t="s">
        <v>3675</v>
      </c>
      <c r="E3733" s="20">
        <v>6.75</v>
      </c>
      <c r="F3733">
        <v>4222</v>
      </c>
    </row>
    <row r="3734" spans="1:6" hidden="1" x14ac:dyDescent="0.3">
      <c r="A3734">
        <v>6062562</v>
      </c>
      <c r="B3734" s="19" t="s">
        <v>3676</v>
      </c>
      <c r="E3734" s="20">
        <v>6.75</v>
      </c>
      <c r="F3734">
        <v>4223</v>
      </c>
    </row>
    <row r="3735" spans="1:6" hidden="1" x14ac:dyDescent="0.3">
      <c r="A3735">
        <v>6062561</v>
      </c>
      <c r="B3735" s="19" t="s">
        <v>3677</v>
      </c>
      <c r="E3735" s="20">
        <v>6.75</v>
      </c>
      <c r="F3735">
        <v>4224</v>
      </c>
    </row>
    <row r="3736" spans="1:6" hidden="1" x14ac:dyDescent="0.3">
      <c r="A3736">
        <v>6062560</v>
      </c>
      <c r="B3736" s="19" t="s">
        <v>3678</v>
      </c>
      <c r="E3736" s="20">
        <v>6.75</v>
      </c>
      <c r="F3736">
        <v>4225</v>
      </c>
    </row>
    <row r="3737" spans="1:6" hidden="1" x14ac:dyDescent="0.3">
      <c r="A3737">
        <v>6062559</v>
      </c>
      <c r="B3737" s="19" t="s">
        <v>3679</v>
      </c>
      <c r="E3737" s="20">
        <v>6.75</v>
      </c>
      <c r="F3737">
        <v>4226</v>
      </c>
    </row>
    <row r="3738" spans="1:6" hidden="1" x14ac:dyDescent="0.3">
      <c r="A3738">
        <v>6062558</v>
      </c>
      <c r="B3738" s="19" t="s">
        <v>3680</v>
      </c>
      <c r="E3738" s="20">
        <v>6.75</v>
      </c>
      <c r="F3738">
        <v>4227</v>
      </c>
    </row>
    <row r="3739" spans="1:6" hidden="1" x14ac:dyDescent="0.3">
      <c r="A3739">
        <v>6062557</v>
      </c>
      <c r="B3739" s="19" t="s">
        <v>3681</v>
      </c>
      <c r="E3739" s="20">
        <v>6.75</v>
      </c>
      <c r="F3739">
        <v>4228</v>
      </c>
    </row>
    <row r="3740" spans="1:6" hidden="1" x14ac:dyDescent="0.3">
      <c r="A3740">
        <v>6062556</v>
      </c>
      <c r="B3740" s="19" t="s">
        <v>3682</v>
      </c>
      <c r="E3740" s="20">
        <v>6.75</v>
      </c>
      <c r="F3740">
        <v>4229</v>
      </c>
    </row>
    <row r="3741" spans="1:6" hidden="1" x14ac:dyDescent="0.3">
      <c r="A3741">
        <v>6062555</v>
      </c>
      <c r="B3741" s="19" t="s">
        <v>3683</v>
      </c>
      <c r="E3741" s="20">
        <v>6.75</v>
      </c>
      <c r="F3741">
        <v>4230</v>
      </c>
    </row>
    <row r="3742" spans="1:6" hidden="1" x14ac:dyDescent="0.3">
      <c r="A3742">
        <v>6062335</v>
      </c>
      <c r="B3742" s="19" t="s">
        <v>3684</v>
      </c>
      <c r="E3742" s="20">
        <v>14.42</v>
      </c>
      <c r="F3742">
        <v>4231</v>
      </c>
    </row>
    <row r="3743" spans="1:6" hidden="1" x14ac:dyDescent="0.3">
      <c r="A3743">
        <v>6062334</v>
      </c>
      <c r="B3743" s="19" t="s">
        <v>3685</v>
      </c>
      <c r="E3743" s="20">
        <v>15</v>
      </c>
      <c r="F3743">
        <v>4232</v>
      </c>
    </row>
    <row r="3744" spans="1:6" hidden="1" x14ac:dyDescent="0.3">
      <c r="A3744">
        <v>6062333</v>
      </c>
      <c r="B3744" s="19" t="s">
        <v>3686</v>
      </c>
      <c r="E3744" s="20">
        <v>26.54</v>
      </c>
      <c r="F3744">
        <v>4233</v>
      </c>
    </row>
    <row r="3745" spans="1:6" hidden="1" x14ac:dyDescent="0.3">
      <c r="A3745">
        <v>6062029</v>
      </c>
      <c r="B3745" s="19" t="s">
        <v>3687</v>
      </c>
      <c r="E3745" s="20">
        <v>12.88</v>
      </c>
      <c r="F3745">
        <v>4234</v>
      </c>
    </row>
    <row r="3746" spans="1:6" hidden="1" x14ac:dyDescent="0.3">
      <c r="A3746">
        <v>6061368</v>
      </c>
      <c r="B3746" s="19" t="s">
        <v>3688</v>
      </c>
      <c r="E3746" s="20">
        <v>5.0199999999999996</v>
      </c>
      <c r="F3746">
        <v>4235</v>
      </c>
    </row>
    <row r="3747" spans="1:6" hidden="1" x14ac:dyDescent="0.3">
      <c r="A3747">
        <v>6061367</v>
      </c>
      <c r="B3747" s="19" t="s">
        <v>3689</v>
      </c>
      <c r="E3747" s="20">
        <v>5.0199999999999996</v>
      </c>
      <c r="F3747">
        <v>4236</v>
      </c>
    </row>
    <row r="3748" spans="1:6" hidden="1" x14ac:dyDescent="0.3">
      <c r="A3748">
        <v>6061365</v>
      </c>
      <c r="B3748" s="19" t="s">
        <v>3690</v>
      </c>
      <c r="E3748" s="20">
        <v>5.0199999999999996</v>
      </c>
      <c r="F3748">
        <v>4237</v>
      </c>
    </row>
    <row r="3749" spans="1:6" hidden="1" x14ac:dyDescent="0.3">
      <c r="A3749">
        <v>6061364</v>
      </c>
      <c r="B3749" s="19" t="s">
        <v>3691</v>
      </c>
      <c r="E3749" s="20">
        <v>5.0199999999999996</v>
      </c>
      <c r="F3749">
        <v>4238</v>
      </c>
    </row>
    <row r="3750" spans="1:6" hidden="1" x14ac:dyDescent="0.3">
      <c r="A3750">
        <v>6061242</v>
      </c>
      <c r="B3750" s="19" t="s">
        <v>3692</v>
      </c>
      <c r="E3750" s="20">
        <v>33.61</v>
      </c>
      <c r="F3750">
        <v>4239</v>
      </c>
    </row>
    <row r="3751" spans="1:6" hidden="1" x14ac:dyDescent="0.3">
      <c r="A3751">
        <v>6061241</v>
      </c>
      <c r="B3751" s="19" t="s">
        <v>3693</v>
      </c>
      <c r="E3751" s="20">
        <v>20.41</v>
      </c>
      <c r="F3751">
        <v>4240</v>
      </c>
    </row>
    <row r="3752" spans="1:6" hidden="1" x14ac:dyDescent="0.3">
      <c r="A3752">
        <v>6061240</v>
      </c>
      <c r="B3752" s="19" t="s">
        <v>3694</v>
      </c>
      <c r="E3752" s="20">
        <v>8.92</v>
      </c>
      <c r="F3752">
        <v>4241</v>
      </c>
    </row>
    <row r="3753" spans="1:6" hidden="1" x14ac:dyDescent="0.3">
      <c r="A3753">
        <v>6061098</v>
      </c>
      <c r="B3753" s="19" t="s">
        <v>3695</v>
      </c>
      <c r="E3753" s="20">
        <v>72.88</v>
      </c>
      <c r="F3753">
        <v>4242</v>
      </c>
    </row>
    <row r="3754" spans="1:6" hidden="1" x14ac:dyDescent="0.3">
      <c r="A3754">
        <v>6061097</v>
      </c>
      <c r="B3754" s="19" t="s">
        <v>3696</v>
      </c>
      <c r="E3754" s="20">
        <v>37.96</v>
      </c>
      <c r="F3754">
        <v>4243</v>
      </c>
    </row>
    <row r="3755" spans="1:6" hidden="1" x14ac:dyDescent="0.3">
      <c r="A3755">
        <v>6061096</v>
      </c>
      <c r="B3755" s="19" t="s">
        <v>3697</v>
      </c>
      <c r="E3755" s="20">
        <v>22.77</v>
      </c>
      <c r="F3755">
        <v>4244</v>
      </c>
    </row>
    <row r="3756" spans="1:6" hidden="1" x14ac:dyDescent="0.3">
      <c r="A3756">
        <v>6060928</v>
      </c>
      <c r="B3756" s="19" t="s">
        <v>3698</v>
      </c>
      <c r="E3756" s="20">
        <v>5.2</v>
      </c>
      <c r="F3756">
        <v>4245</v>
      </c>
    </row>
    <row r="3757" spans="1:6" hidden="1" x14ac:dyDescent="0.3">
      <c r="A3757">
        <v>6060927</v>
      </c>
      <c r="B3757" s="19" t="s">
        <v>3699</v>
      </c>
      <c r="E3757" s="20">
        <v>5.2</v>
      </c>
      <c r="F3757">
        <v>4246</v>
      </c>
    </row>
    <row r="3758" spans="1:6" hidden="1" x14ac:dyDescent="0.3">
      <c r="A3758">
        <v>6060926</v>
      </c>
      <c r="B3758" s="19" t="s">
        <v>3700</v>
      </c>
      <c r="E3758" s="20">
        <v>5.2</v>
      </c>
      <c r="F3758">
        <v>4247</v>
      </c>
    </row>
    <row r="3759" spans="1:6" hidden="1" x14ac:dyDescent="0.3">
      <c r="A3759">
        <v>6060925</v>
      </c>
      <c r="B3759" s="19" t="s">
        <v>3701</v>
      </c>
      <c r="E3759" s="20">
        <v>5.2</v>
      </c>
      <c r="F3759">
        <v>4248</v>
      </c>
    </row>
    <row r="3760" spans="1:6" hidden="1" x14ac:dyDescent="0.3">
      <c r="A3760">
        <v>6060924</v>
      </c>
      <c r="B3760" s="19" t="s">
        <v>3702</v>
      </c>
      <c r="E3760" s="20">
        <v>5.2</v>
      </c>
      <c r="F3760">
        <v>4249</v>
      </c>
    </row>
    <row r="3761" spans="1:6" hidden="1" x14ac:dyDescent="0.3">
      <c r="A3761">
        <v>6060686</v>
      </c>
      <c r="B3761" s="19" t="s">
        <v>3703</v>
      </c>
      <c r="E3761" s="20">
        <v>39.83</v>
      </c>
      <c r="F3761">
        <v>4250</v>
      </c>
    </row>
    <row r="3762" spans="1:6" hidden="1" x14ac:dyDescent="0.3">
      <c r="A3762">
        <v>6060684</v>
      </c>
      <c r="B3762" s="19" t="s">
        <v>3704</v>
      </c>
      <c r="E3762" s="20">
        <v>73.959999999999994</v>
      </c>
      <c r="F3762">
        <v>4251</v>
      </c>
    </row>
    <row r="3763" spans="1:6" hidden="1" x14ac:dyDescent="0.3">
      <c r="A3763">
        <v>6060683</v>
      </c>
      <c r="B3763" s="19" t="s">
        <v>3705</v>
      </c>
      <c r="E3763" s="20">
        <v>39.83</v>
      </c>
      <c r="F3763">
        <v>4252</v>
      </c>
    </row>
    <row r="3764" spans="1:6" hidden="1" x14ac:dyDescent="0.3">
      <c r="A3764">
        <v>6060682</v>
      </c>
      <c r="B3764" s="19" t="s">
        <v>3706</v>
      </c>
      <c r="E3764" s="20">
        <v>73.959999999999994</v>
      </c>
      <c r="F3764">
        <v>4253</v>
      </c>
    </row>
    <row r="3765" spans="1:6" hidden="1" x14ac:dyDescent="0.3">
      <c r="A3765">
        <v>6060681</v>
      </c>
      <c r="B3765" s="19" t="s">
        <v>3707</v>
      </c>
      <c r="E3765" s="20">
        <v>39.83</v>
      </c>
      <c r="F3765">
        <v>4254</v>
      </c>
    </row>
    <row r="3766" spans="1:6" hidden="1" x14ac:dyDescent="0.3">
      <c r="A3766">
        <v>6060680</v>
      </c>
      <c r="B3766" s="19" t="s">
        <v>3708</v>
      </c>
      <c r="E3766" s="20">
        <v>73.959999999999994</v>
      </c>
      <c r="F3766">
        <v>4255</v>
      </c>
    </row>
    <row r="3767" spans="1:6" hidden="1" x14ac:dyDescent="0.3">
      <c r="A3767">
        <v>6060664</v>
      </c>
      <c r="B3767" s="19" t="s">
        <v>3709</v>
      </c>
      <c r="E3767" s="20">
        <v>123.17</v>
      </c>
      <c r="F3767">
        <v>4256</v>
      </c>
    </row>
    <row r="3768" spans="1:6" hidden="1" x14ac:dyDescent="0.3">
      <c r="A3768">
        <v>6060663</v>
      </c>
      <c r="B3768" s="19" t="s">
        <v>3710</v>
      </c>
      <c r="E3768" s="20">
        <v>123.17</v>
      </c>
      <c r="F3768">
        <v>4257</v>
      </c>
    </row>
    <row r="3769" spans="1:6" hidden="1" x14ac:dyDescent="0.3">
      <c r="A3769">
        <v>6060662</v>
      </c>
      <c r="B3769" s="19" t="s">
        <v>3711</v>
      </c>
      <c r="E3769" s="20">
        <v>123.17</v>
      </c>
      <c r="F3769">
        <v>4258</v>
      </c>
    </row>
    <row r="3770" spans="1:6" hidden="1" x14ac:dyDescent="0.3">
      <c r="A3770">
        <v>6060661</v>
      </c>
      <c r="B3770" s="19" t="s">
        <v>3712</v>
      </c>
      <c r="E3770" s="20">
        <v>123.17</v>
      </c>
      <c r="F3770">
        <v>4259</v>
      </c>
    </row>
    <row r="3771" spans="1:6" hidden="1" x14ac:dyDescent="0.3">
      <c r="A3771">
        <v>6060660</v>
      </c>
      <c r="B3771" s="19" t="s">
        <v>3713</v>
      </c>
      <c r="E3771" s="20">
        <v>123.17</v>
      </c>
      <c r="F3771">
        <v>4260</v>
      </c>
    </row>
    <row r="3772" spans="1:6" hidden="1" x14ac:dyDescent="0.3">
      <c r="A3772">
        <v>6060659</v>
      </c>
      <c r="B3772" s="19" t="s">
        <v>3714</v>
      </c>
      <c r="E3772" s="20">
        <v>123.17</v>
      </c>
      <c r="F3772">
        <v>4261</v>
      </c>
    </row>
    <row r="3773" spans="1:6" hidden="1" x14ac:dyDescent="0.3">
      <c r="A3773">
        <v>6060658</v>
      </c>
      <c r="B3773" s="19" t="s">
        <v>3715</v>
      </c>
      <c r="E3773" s="20">
        <v>123.17</v>
      </c>
      <c r="F3773">
        <v>4262</v>
      </c>
    </row>
    <row r="3774" spans="1:6" hidden="1" x14ac:dyDescent="0.3">
      <c r="A3774">
        <v>6060657</v>
      </c>
      <c r="B3774" s="19" t="s">
        <v>3716</v>
      </c>
      <c r="E3774" s="20">
        <v>123.17</v>
      </c>
      <c r="F3774">
        <v>4263</v>
      </c>
    </row>
    <row r="3775" spans="1:6" hidden="1" x14ac:dyDescent="0.3">
      <c r="A3775">
        <v>6060656</v>
      </c>
      <c r="B3775" s="19" t="s">
        <v>3717</v>
      </c>
      <c r="E3775" s="20">
        <v>123.17</v>
      </c>
      <c r="F3775">
        <v>4264</v>
      </c>
    </row>
    <row r="3776" spans="1:6" hidden="1" x14ac:dyDescent="0.3">
      <c r="A3776">
        <v>6060582</v>
      </c>
      <c r="B3776" s="19" t="s">
        <v>3718</v>
      </c>
      <c r="E3776" s="20">
        <v>88.65</v>
      </c>
      <c r="F3776">
        <v>4265</v>
      </c>
    </row>
    <row r="3777" spans="1:6" hidden="1" x14ac:dyDescent="0.3">
      <c r="A3777">
        <v>6060568</v>
      </c>
      <c r="B3777" s="19" t="s">
        <v>3719</v>
      </c>
      <c r="E3777" s="20">
        <v>14.27</v>
      </c>
      <c r="F3777">
        <v>4266</v>
      </c>
    </row>
    <row r="3778" spans="1:6" hidden="1" x14ac:dyDescent="0.3">
      <c r="A3778">
        <v>6060567</v>
      </c>
      <c r="B3778" s="19" t="s">
        <v>3720</v>
      </c>
      <c r="E3778" s="20">
        <v>30.67</v>
      </c>
      <c r="F3778">
        <v>4267</v>
      </c>
    </row>
    <row r="3779" spans="1:6" hidden="1" x14ac:dyDescent="0.3">
      <c r="A3779">
        <v>6060566</v>
      </c>
      <c r="B3779" s="19" t="s">
        <v>3721</v>
      </c>
      <c r="E3779" s="20">
        <v>52.86</v>
      </c>
      <c r="F3779">
        <v>4268</v>
      </c>
    </row>
    <row r="3780" spans="1:6" hidden="1" x14ac:dyDescent="0.3">
      <c r="A3780">
        <v>6061582</v>
      </c>
      <c r="B3780" s="19" t="s">
        <v>3722</v>
      </c>
      <c r="E3780" s="20">
        <v>100.53</v>
      </c>
      <c r="F3780">
        <v>4269</v>
      </c>
    </row>
    <row r="3781" spans="1:6" hidden="1" x14ac:dyDescent="0.3">
      <c r="A3781">
        <v>6061581</v>
      </c>
      <c r="B3781" s="19" t="s">
        <v>3723</v>
      </c>
      <c r="E3781" s="20">
        <v>219</v>
      </c>
      <c r="F3781">
        <v>4270</v>
      </c>
    </row>
    <row r="3782" spans="1:6" hidden="1" x14ac:dyDescent="0.3">
      <c r="A3782">
        <v>6061580</v>
      </c>
      <c r="B3782" s="19" t="s">
        <v>3724</v>
      </c>
      <c r="E3782" s="20">
        <v>219</v>
      </c>
      <c r="F3782">
        <v>4271</v>
      </c>
    </row>
    <row r="3783" spans="1:6" hidden="1" x14ac:dyDescent="0.3">
      <c r="A3783">
        <v>6061579</v>
      </c>
      <c r="B3783" s="19" t="s">
        <v>3725</v>
      </c>
      <c r="E3783" s="20">
        <v>177.75</v>
      </c>
      <c r="F3783">
        <v>4272</v>
      </c>
    </row>
    <row r="3784" spans="1:6" hidden="1" x14ac:dyDescent="0.3">
      <c r="A3784">
        <v>6061578</v>
      </c>
      <c r="B3784" s="19" t="s">
        <v>3726</v>
      </c>
      <c r="E3784" s="20">
        <v>177.75</v>
      </c>
      <c r="F3784">
        <v>4273</v>
      </c>
    </row>
    <row r="3785" spans="1:6" hidden="1" x14ac:dyDescent="0.3">
      <c r="A3785">
        <v>6061577</v>
      </c>
      <c r="B3785" s="19" t="s">
        <v>3727</v>
      </c>
      <c r="E3785" s="20">
        <v>112.64</v>
      </c>
      <c r="F3785">
        <v>4274</v>
      </c>
    </row>
    <row r="3786" spans="1:6" hidden="1" x14ac:dyDescent="0.3">
      <c r="A3786">
        <v>6061576</v>
      </c>
      <c r="B3786" s="19" t="s">
        <v>3728</v>
      </c>
      <c r="E3786" s="20">
        <v>118.07</v>
      </c>
      <c r="F3786">
        <v>4275</v>
      </c>
    </row>
    <row r="3787" spans="1:6" hidden="1" x14ac:dyDescent="0.3">
      <c r="A3787">
        <v>6061575</v>
      </c>
      <c r="B3787" s="19" t="s">
        <v>3729</v>
      </c>
      <c r="E3787" s="20">
        <v>28.49</v>
      </c>
      <c r="F3787">
        <v>4276</v>
      </c>
    </row>
    <row r="3788" spans="1:6" hidden="1" x14ac:dyDescent="0.3">
      <c r="A3788">
        <v>6061574</v>
      </c>
      <c r="B3788" s="19" t="s">
        <v>3730</v>
      </c>
      <c r="E3788" s="20">
        <v>147.83000000000001</v>
      </c>
      <c r="F3788">
        <v>4277</v>
      </c>
    </row>
    <row r="3789" spans="1:6" hidden="1" x14ac:dyDescent="0.3">
      <c r="A3789">
        <v>6061573</v>
      </c>
      <c r="B3789" s="19" t="s">
        <v>3731</v>
      </c>
      <c r="E3789" s="20">
        <v>256.47000000000003</v>
      </c>
      <c r="F3789">
        <v>4278</v>
      </c>
    </row>
    <row r="3790" spans="1:6" hidden="1" x14ac:dyDescent="0.3">
      <c r="A3790">
        <v>6061572</v>
      </c>
      <c r="B3790" s="19" t="s">
        <v>3732</v>
      </c>
      <c r="E3790" s="20">
        <v>127.6</v>
      </c>
      <c r="F3790">
        <v>4279</v>
      </c>
    </row>
    <row r="3791" spans="1:6" hidden="1" x14ac:dyDescent="0.3">
      <c r="A3791">
        <v>6061571</v>
      </c>
      <c r="B3791" s="19" t="s">
        <v>3733</v>
      </c>
      <c r="E3791" s="20">
        <v>167.22</v>
      </c>
      <c r="F3791">
        <v>4280</v>
      </c>
    </row>
    <row r="3792" spans="1:6" hidden="1" x14ac:dyDescent="0.3">
      <c r="A3792">
        <v>6061570</v>
      </c>
      <c r="B3792" s="19" t="s">
        <v>3734</v>
      </c>
      <c r="E3792" s="20">
        <v>68.33</v>
      </c>
      <c r="F3792">
        <v>4281</v>
      </c>
    </row>
    <row r="3793" spans="1:6" hidden="1" x14ac:dyDescent="0.3">
      <c r="A3793">
        <v>6061569</v>
      </c>
      <c r="B3793" s="19" t="s">
        <v>3735</v>
      </c>
      <c r="E3793" s="20">
        <v>336.38</v>
      </c>
      <c r="F3793">
        <v>4282</v>
      </c>
    </row>
    <row r="3794" spans="1:6" hidden="1" x14ac:dyDescent="0.3">
      <c r="A3794">
        <v>6061568</v>
      </c>
      <c r="B3794" s="19" t="s">
        <v>3736</v>
      </c>
      <c r="E3794" s="20">
        <v>81.33</v>
      </c>
      <c r="F3794">
        <v>4283</v>
      </c>
    </row>
    <row r="3795" spans="1:6" hidden="1" x14ac:dyDescent="0.3">
      <c r="A3795">
        <v>6061567</v>
      </c>
      <c r="B3795" s="19" t="s">
        <v>3737</v>
      </c>
      <c r="E3795" s="20">
        <v>355.67</v>
      </c>
      <c r="F3795">
        <v>4284</v>
      </c>
    </row>
    <row r="3796" spans="1:6" hidden="1" x14ac:dyDescent="0.3">
      <c r="A3796">
        <v>6061566</v>
      </c>
      <c r="B3796" s="19" t="s">
        <v>3738</v>
      </c>
      <c r="E3796" s="20">
        <v>88.72</v>
      </c>
      <c r="F3796">
        <v>4285</v>
      </c>
    </row>
    <row r="3797" spans="1:6" hidden="1" x14ac:dyDescent="0.3">
      <c r="A3797">
        <v>6061565</v>
      </c>
      <c r="B3797" s="19" t="s">
        <v>3739</v>
      </c>
      <c r="E3797" s="20">
        <v>157.75</v>
      </c>
      <c r="F3797">
        <v>4286</v>
      </c>
    </row>
    <row r="3798" spans="1:6" hidden="1" x14ac:dyDescent="0.3">
      <c r="A3798">
        <v>6061564</v>
      </c>
      <c r="B3798" s="19" t="s">
        <v>3740</v>
      </c>
      <c r="E3798" s="20">
        <v>140.5</v>
      </c>
      <c r="F3798">
        <v>4287</v>
      </c>
    </row>
    <row r="3799" spans="1:6" hidden="1" x14ac:dyDescent="0.3">
      <c r="A3799">
        <v>6061560</v>
      </c>
      <c r="B3799" s="19" t="s">
        <v>3741</v>
      </c>
      <c r="E3799" s="20">
        <v>98.71</v>
      </c>
      <c r="F3799">
        <v>4288</v>
      </c>
    </row>
    <row r="3800" spans="1:6" hidden="1" x14ac:dyDescent="0.3">
      <c r="A3800">
        <v>6061559</v>
      </c>
      <c r="B3800" s="19" t="s">
        <v>3742</v>
      </c>
      <c r="E3800" s="20">
        <v>33.869999999999997</v>
      </c>
      <c r="F3800">
        <v>4289</v>
      </c>
    </row>
    <row r="3801" spans="1:6" hidden="1" x14ac:dyDescent="0.3">
      <c r="A3801">
        <v>6061558</v>
      </c>
      <c r="B3801" s="19" t="s">
        <v>3743</v>
      </c>
      <c r="E3801" s="20">
        <v>98.71</v>
      </c>
      <c r="F3801">
        <v>4290</v>
      </c>
    </row>
    <row r="3802" spans="1:6" hidden="1" x14ac:dyDescent="0.3">
      <c r="A3802">
        <v>6061557</v>
      </c>
      <c r="B3802" s="19" t="s">
        <v>3744</v>
      </c>
      <c r="E3802" s="20">
        <v>33.869999999999997</v>
      </c>
      <c r="F3802">
        <v>4291</v>
      </c>
    </row>
    <row r="3803" spans="1:6" hidden="1" x14ac:dyDescent="0.3">
      <c r="A3803">
        <v>6061382</v>
      </c>
      <c r="B3803" s="19" t="s">
        <v>3745</v>
      </c>
      <c r="E3803" s="20">
        <v>28.73</v>
      </c>
      <c r="F3803">
        <v>4292</v>
      </c>
    </row>
    <row r="3804" spans="1:6" hidden="1" x14ac:dyDescent="0.3">
      <c r="A3804">
        <v>6061379</v>
      </c>
      <c r="B3804" s="19" t="s">
        <v>3746</v>
      </c>
      <c r="E3804" s="20">
        <v>15.84</v>
      </c>
      <c r="F3804">
        <v>4293</v>
      </c>
    </row>
    <row r="3805" spans="1:6" hidden="1" x14ac:dyDescent="0.3">
      <c r="A3805">
        <v>6061378</v>
      </c>
      <c r="B3805" s="19" t="s">
        <v>3747</v>
      </c>
      <c r="E3805" s="20">
        <v>21.12</v>
      </c>
      <c r="F3805">
        <v>4294</v>
      </c>
    </row>
    <row r="3806" spans="1:6" hidden="1" x14ac:dyDescent="0.3">
      <c r="A3806">
        <v>6061377</v>
      </c>
      <c r="B3806" s="19" t="s">
        <v>3748</v>
      </c>
      <c r="E3806" s="20">
        <v>2.25</v>
      </c>
      <c r="F3806">
        <v>4295</v>
      </c>
    </row>
    <row r="3807" spans="1:6" hidden="1" x14ac:dyDescent="0.3">
      <c r="A3807">
        <v>6061376</v>
      </c>
      <c r="B3807" s="19" t="s">
        <v>3749</v>
      </c>
      <c r="E3807" s="20">
        <v>5.0199999999999996</v>
      </c>
      <c r="F3807">
        <v>4296</v>
      </c>
    </row>
    <row r="3808" spans="1:6" hidden="1" x14ac:dyDescent="0.3">
      <c r="A3808">
        <v>6061375</v>
      </c>
      <c r="B3808" s="19" t="s">
        <v>3750</v>
      </c>
      <c r="E3808" s="20">
        <v>5.0199999999999996</v>
      </c>
      <c r="F3808">
        <v>4297</v>
      </c>
    </row>
    <row r="3809" spans="1:6" hidden="1" x14ac:dyDescent="0.3">
      <c r="A3809">
        <v>6061374</v>
      </c>
      <c r="B3809" s="19" t="s">
        <v>3751</v>
      </c>
      <c r="E3809" s="20">
        <v>5.0199999999999996</v>
      </c>
      <c r="F3809">
        <v>4298</v>
      </c>
    </row>
    <row r="3810" spans="1:6" hidden="1" x14ac:dyDescent="0.3">
      <c r="A3810">
        <v>6061373</v>
      </c>
      <c r="B3810" s="19" t="s">
        <v>3752</v>
      </c>
      <c r="E3810" s="20">
        <v>5.0199999999999996</v>
      </c>
      <c r="F3810">
        <v>4299</v>
      </c>
    </row>
    <row r="3811" spans="1:6" hidden="1" x14ac:dyDescent="0.3">
      <c r="A3811">
        <v>6061372</v>
      </c>
      <c r="B3811" s="19" t="s">
        <v>3753</v>
      </c>
      <c r="E3811" s="20">
        <v>5.0199999999999996</v>
      </c>
      <c r="F3811">
        <v>4300</v>
      </c>
    </row>
    <row r="3812" spans="1:6" hidden="1" x14ac:dyDescent="0.3">
      <c r="A3812">
        <v>6061370</v>
      </c>
      <c r="B3812" s="19" t="s">
        <v>3754</v>
      </c>
      <c r="E3812" s="20">
        <v>5.0199999999999996</v>
      </c>
      <c r="F3812">
        <v>4301</v>
      </c>
    </row>
    <row r="3813" spans="1:6" hidden="1" x14ac:dyDescent="0.3">
      <c r="A3813">
        <v>6061369</v>
      </c>
      <c r="B3813" s="19" t="s">
        <v>3755</v>
      </c>
      <c r="E3813" s="20">
        <v>5.0199999999999996</v>
      </c>
      <c r="F3813">
        <v>4302</v>
      </c>
    </row>
    <row r="3814" spans="1:6" hidden="1" x14ac:dyDescent="0.3">
      <c r="A3814">
        <v>6058649</v>
      </c>
      <c r="B3814" s="19" t="s">
        <v>3756</v>
      </c>
      <c r="E3814" s="20">
        <v>45.56</v>
      </c>
      <c r="F3814">
        <v>4303</v>
      </c>
    </row>
    <row r="3815" spans="1:6" hidden="1" x14ac:dyDescent="0.3">
      <c r="A3815">
        <v>6058399</v>
      </c>
      <c r="B3815" s="19" t="s">
        <v>3757</v>
      </c>
      <c r="E3815" s="20">
        <v>4.17</v>
      </c>
      <c r="F3815">
        <v>4304</v>
      </c>
    </row>
    <row r="3816" spans="1:6" hidden="1" x14ac:dyDescent="0.3">
      <c r="A3816">
        <v>6058398</v>
      </c>
      <c r="B3816" s="19" t="s">
        <v>3758</v>
      </c>
      <c r="E3816" s="20">
        <v>4.17</v>
      </c>
      <c r="F3816">
        <v>4305</v>
      </c>
    </row>
    <row r="3817" spans="1:6" hidden="1" x14ac:dyDescent="0.3">
      <c r="A3817">
        <v>6058401</v>
      </c>
      <c r="B3817" s="19" t="s">
        <v>3759</v>
      </c>
      <c r="E3817" s="20">
        <v>4.17</v>
      </c>
      <c r="F3817">
        <v>4306</v>
      </c>
    </row>
    <row r="3818" spans="1:6" hidden="1" x14ac:dyDescent="0.3">
      <c r="A3818">
        <v>6058402</v>
      </c>
      <c r="B3818" s="19" t="s">
        <v>3760</v>
      </c>
      <c r="E3818" s="20">
        <v>4.17</v>
      </c>
      <c r="F3818">
        <v>4307</v>
      </c>
    </row>
    <row r="3819" spans="1:6" hidden="1" x14ac:dyDescent="0.3">
      <c r="A3819">
        <v>6058397</v>
      </c>
      <c r="B3819" s="19" t="s">
        <v>3761</v>
      </c>
      <c r="E3819" s="20">
        <v>4.17</v>
      </c>
      <c r="F3819">
        <v>4308</v>
      </c>
    </row>
    <row r="3820" spans="1:6" hidden="1" x14ac:dyDescent="0.3">
      <c r="A3820">
        <v>6058396</v>
      </c>
      <c r="B3820" s="19" t="s">
        <v>3762</v>
      </c>
      <c r="E3820" s="20">
        <v>4.17</v>
      </c>
      <c r="F3820">
        <v>4309</v>
      </c>
    </row>
    <row r="3821" spans="1:6" hidden="1" x14ac:dyDescent="0.3">
      <c r="A3821">
        <v>6058395</v>
      </c>
      <c r="B3821" s="19" t="s">
        <v>3763</v>
      </c>
      <c r="E3821" s="20">
        <v>4.17</v>
      </c>
      <c r="F3821">
        <v>4310</v>
      </c>
    </row>
    <row r="3822" spans="1:6" hidden="1" x14ac:dyDescent="0.3">
      <c r="A3822">
        <v>6058394</v>
      </c>
      <c r="B3822" s="19" t="s">
        <v>3764</v>
      </c>
      <c r="E3822" s="20">
        <v>4.17</v>
      </c>
      <c r="F3822">
        <v>4311</v>
      </c>
    </row>
    <row r="3823" spans="1:6" hidden="1" x14ac:dyDescent="0.3">
      <c r="A3823">
        <v>6058403</v>
      </c>
      <c r="B3823" s="19" t="s">
        <v>3765</v>
      </c>
      <c r="E3823" s="20">
        <v>4.17</v>
      </c>
      <c r="F3823">
        <v>4312</v>
      </c>
    </row>
    <row r="3824" spans="1:6" hidden="1" x14ac:dyDescent="0.3">
      <c r="A3824">
        <v>6058404</v>
      </c>
      <c r="B3824" s="19" t="s">
        <v>3766</v>
      </c>
      <c r="E3824" s="20">
        <v>4.17</v>
      </c>
      <c r="F3824">
        <v>4313</v>
      </c>
    </row>
    <row r="3825" spans="1:6" hidden="1" x14ac:dyDescent="0.3">
      <c r="A3825">
        <v>6058405</v>
      </c>
      <c r="B3825" s="19" t="s">
        <v>3767</v>
      </c>
      <c r="E3825" s="20">
        <v>4.17</v>
      </c>
      <c r="F3825">
        <v>4314</v>
      </c>
    </row>
    <row r="3826" spans="1:6" hidden="1" x14ac:dyDescent="0.3">
      <c r="A3826">
        <v>6058406</v>
      </c>
      <c r="B3826" s="19" t="s">
        <v>3768</v>
      </c>
      <c r="E3826" s="20">
        <v>4.17</v>
      </c>
      <c r="F3826">
        <v>4315</v>
      </c>
    </row>
    <row r="3827" spans="1:6" hidden="1" x14ac:dyDescent="0.3">
      <c r="A3827">
        <v>6058407</v>
      </c>
      <c r="B3827" s="19" t="s">
        <v>3769</v>
      </c>
      <c r="E3827" s="20">
        <v>4.17</v>
      </c>
      <c r="F3827">
        <v>4316</v>
      </c>
    </row>
    <row r="3828" spans="1:6" hidden="1" x14ac:dyDescent="0.3">
      <c r="A3828">
        <v>6058409</v>
      </c>
      <c r="B3828" s="19" t="s">
        <v>3770</v>
      </c>
      <c r="E3828" s="20">
        <v>4.17</v>
      </c>
      <c r="F3828">
        <v>4317</v>
      </c>
    </row>
    <row r="3829" spans="1:6" hidden="1" x14ac:dyDescent="0.3">
      <c r="A3829">
        <v>6058410</v>
      </c>
      <c r="B3829" s="19" t="s">
        <v>3771</v>
      </c>
      <c r="E3829" s="20">
        <v>4.17</v>
      </c>
      <c r="F3829">
        <v>4318</v>
      </c>
    </row>
    <row r="3830" spans="1:6" hidden="1" x14ac:dyDescent="0.3">
      <c r="A3830">
        <v>6058411</v>
      </c>
      <c r="B3830" s="19" t="s">
        <v>3772</v>
      </c>
      <c r="E3830" s="20">
        <v>4.17</v>
      </c>
      <c r="F3830">
        <v>4319</v>
      </c>
    </row>
    <row r="3831" spans="1:6" hidden="1" x14ac:dyDescent="0.3">
      <c r="A3831">
        <v>6058412</v>
      </c>
      <c r="B3831" s="19" t="s">
        <v>3773</v>
      </c>
      <c r="E3831" s="20">
        <v>4.17</v>
      </c>
      <c r="F3831">
        <v>4320</v>
      </c>
    </row>
    <row r="3832" spans="1:6" hidden="1" x14ac:dyDescent="0.3">
      <c r="A3832">
        <v>6058393</v>
      </c>
      <c r="B3832" s="19" t="s">
        <v>3774</v>
      </c>
      <c r="E3832" s="20">
        <v>4.17</v>
      </c>
      <c r="F3832">
        <v>4321</v>
      </c>
    </row>
    <row r="3833" spans="1:6" hidden="1" x14ac:dyDescent="0.3">
      <c r="A3833">
        <v>6058392</v>
      </c>
      <c r="B3833" s="19" t="s">
        <v>3775</v>
      </c>
      <c r="E3833" s="20">
        <v>4.17</v>
      </c>
      <c r="F3833">
        <v>4322</v>
      </c>
    </row>
    <row r="3834" spans="1:6" hidden="1" x14ac:dyDescent="0.3">
      <c r="A3834">
        <v>6058391</v>
      </c>
      <c r="B3834" s="19" t="s">
        <v>3776</v>
      </c>
      <c r="E3834" s="20">
        <v>4.17</v>
      </c>
      <c r="F3834">
        <v>4323</v>
      </c>
    </row>
    <row r="3835" spans="1:6" hidden="1" x14ac:dyDescent="0.3">
      <c r="A3835">
        <v>6058390</v>
      </c>
      <c r="B3835" s="19" t="s">
        <v>3777</v>
      </c>
      <c r="E3835" s="20">
        <v>4.17</v>
      </c>
      <c r="F3835">
        <v>4324</v>
      </c>
    </row>
    <row r="3836" spans="1:6" hidden="1" x14ac:dyDescent="0.3">
      <c r="A3836">
        <v>6058389</v>
      </c>
      <c r="B3836" s="19" t="s">
        <v>3778</v>
      </c>
      <c r="E3836" s="20">
        <v>4.17</v>
      </c>
      <c r="F3836">
        <v>4325</v>
      </c>
    </row>
    <row r="3837" spans="1:6" hidden="1" x14ac:dyDescent="0.3">
      <c r="A3837">
        <v>6058388</v>
      </c>
      <c r="B3837" s="19" t="s">
        <v>3779</v>
      </c>
      <c r="E3837" s="20">
        <v>4.17</v>
      </c>
      <c r="F3837">
        <v>4326</v>
      </c>
    </row>
    <row r="3838" spans="1:6" hidden="1" x14ac:dyDescent="0.3">
      <c r="A3838">
        <v>6058387</v>
      </c>
      <c r="B3838" s="19" t="s">
        <v>3780</v>
      </c>
      <c r="E3838" s="20">
        <v>4.17</v>
      </c>
      <c r="F3838">
        <v>4327</v>
      </c>
    </row>
    <row r="3839" spans="1:6" hidden="1" x14ac:dyDescent="0.3">
      <c r="A3839">
        <v>6058386</v>
      </c>
      <c r="B3839" s="19" t="s">
        <v>3781</v>
      </c>
      <c r="E3839" s="20">
        <v>4.17</v>
      </c>
      <c r="F3839">
        <v>4328</v>
      </c>
    </row>
    <row r="3840" spans="1:6" hidden="1" x14ac:dyDescent="0.3">
      <c r="A3840">
        <v>6058385</v>
      </c>
      <c r="B3840" s="19" t="s">
        <v>3782</v>
      </c>
      <c r="E3840" s="20">
        <v>4.17</v>
      </c>
      <c r="F3840">
        <v>4329</v>
      </c>
    </row>
    <row r="3841" spans="1:6" hidden="1" x14ac:dyDescent="0.3">
      <c r="A3841">
        <v>6058384</v>
      </c>
      <c r="B3841" s="19" t="s">
        <v>3783</v>
      </c>
      <c r="E3841" s="20">
        <v>4.17</v>
      </c>
      <c r="F3841">
        <v>4330</v>
      </c>
    </row>
    <row r="3842" spans="1:6" hidden="1" x14ac:dyDescent="0.3">
      <c r="A3842">
        <v>6058383</v>
      </c>
      <c r="B3842" s="19" t="s">
        <v>3784</v>
      </c>
      <c r="E3842" s="20">
        <v>4.17</v>
      </c>
      <c r="F3842">
        <v>4331</v>
      </c>
    </row>
    <row r="3843" spans="1:6" hidden="1" x14ac:dyDescent="0.3">
      <c r="A3843">
        <v>6058382</v>
      </c>
      <c r="B3843" s="19" t="s">
        <v>3785</v>
      </c>
      <c r="E3843" s="20">
        <v>4.17</v>
      </c>
      <c r="F3843">
        <v>4332</v>
      </c>
    </row>
    <row r="3844" spans="1:6" hidden="1" x14ac:dyDescent="0.3">
      <c r="A3844">
        <v>6058381</v>
      </c>
      <c r="B3844" s="19" t="s">
        <v>3786</v>
      </c>
      <c r="E3844" s="20">
        <v>4.17</v>
      </c>
      <c r="F3844">
        <v>4333</v>
      </c>
    </row>
    <row r="3845" spans="1:6" hidden="1" x14ac:dyDescent="0.3">
      <c r="A3845">
        <v>6058380</v>
      </c>
      <c r="B3845" s="19" t="s">
        <v>3787</v>
      </c>
      <c r="E3845" s="20">
        <v>4.17</v>
      </c>
      <c r="F3845">
        <v>4334</v>
      </c>
    </row>
    <row r="3846" spans="1:6" hidden="1" x14ac:dyDescent="0.3">
      <c r="A3846">
        <v>6058379</v>
      </c>
      <c r="B3846" s="19" t="s">
        <v>3788</v>
      </c>
      <c r="E3846" s="20">
        <v>4.17</v>
      </c>
      <c r="F3846">
        <v>4335</v>
      </c>
    </row>
    <row r="3847" spans="1:6" hidden="1" x14ac:dyDescent="0.3">
      <c r="A3847">
        <v>6058378</v>
      </c>
      <c r="B3847" s="19" t="s">
        <v>3789</v>
      </c>
      <c r="E3847" s="20">
        <v>4.17</v>
      </c>
      <c r="F3847">
        <v>4336</v>
      </c>
    </row>
    <row r="3848" spans="1:6" hidden="1" x14ac:dyDescent="0.3">
      <c r="A3848">
        <v>6058377</v>
      </c>
      <c r="B3848" s="19" t="s">
        <v>3790</v>
      </c>
      <c r="E3848" s="20">
        <v>4.17</v>
      </c>
      <c r="F3848">
        <v>4337</v>
      </c>
    </row>
    <row r="3849" spans="1:6" hidden="1" x14ac:dyDescent="0.3">
      <c r="A3849">
        <v>6058448</v>
      </c>
      <c r="B3849" s="19" t="s">
        <v>3791</v>
      </c>
      <c r="E3849" s="20">
        <v>4.17</v>
      </c>
      <c r="F3849">
        <v>4338</v>
      </c>
    </row>
    <row r="3850" spans="1:6" hidden="1" x14ac:dyDescent="0.3">
      <c r="A3850">
        <v>6058447</v>
      </c>
      <c r="B3850" s="19" t="s">
        <v>3792</v>
      </c>
      <c r="E3850" s="20">
        <v>4.17</v>
      </c>
      <c r="F3850">
        <v>4339</v>
      </c>
    </row>
    <row r="3851" spans="1:6" hidden="1" x14ac:dyDescent="0.3">
      <c r="A3851">
        <v>6058446</v>
      </c>
      <c r="B3851" s="19" t="s">
        <v>3793</v>
      </c>
      <c r="E3851" s="20">
        <v>4.17</v>
      </c>
      <c r="F3851">
        <v>4340</v>
      </c>
    </row>
    <row r="3852" spans="1:6" hidden="1" x14ac:dyDescent="0.3">
      <c r="A3852">
        <v>6058445</v>
      </c>
      <c r="B3852" s="19" t="s">
        <v>3794</v>
      </c>
      <c r="E3852" s="20">
        <v>4.17</v>
      </c>
      <c r="F3852">
        <v>4341</v>
      </c>
    </row>
    <row r="3853" spans="1:6" hidden="1" x14ac:dyDescent="0.3">
      <c r="A3853">
        <v>6058444</v>
      </c>
      <c r="B3853" s="19" t="s">
        <v>3795</v>
      </c>
      <c r="E3853" s="20">
        <v>4.17</v>
      </c>
      <c r="F3853">
        <v>4342</v>
      </c>
    </row>
    <row r="3854" spans="1:6" hidden="1" x14ac:dyDescent="0.3">
      <c r="A3854">
        <v>6058443</v>
      </c>
      <c r="B3854" s="19" t="s">
        <v>3796</v>
      </c>
      <c r="E3854" s="20">
        <v>4.17</v>
      </c>
      <c r="F3854">
        <v>4343</v>
      </c>
    </row>
    <row r="3855" spans="1:6" hidden="1" x14ac:dyDescent="0.3">
      <c r="A3855">
        <v>6058442</v>
      </c>
      <c r="B3855" s="19" t="s">
        <v>3797</v>
      </c>
      <c r="E3855" s="20">
        <v>4.17</v>
      </c>
      <c r="F3855">
        <v>4344</v>
      </c>
    </row>
    <row r="3856" spans="1:6" hidden="1" x14ac:dyDescent="0.3">
      <c r="A3856">
        <v>6058441</v>
      </c>
      <c r="B3856" s="19" t="s">
        <v>3798</v>
      </c>
      <c r="E3856" s="20">
        <v>4.17</v>
      </c>
      <c r="F3856">
        <v>4345</v>
      </c>
    </row>
    <row r="3857" spans="1:6" hidden="1" x14ac:dyDescent="0.3">
      <c r="A3857">
        <v>6058440</v>
      </c>
      <c r="B3857" s="19" t="s">
        <v>3799</v>
      </c>
      <c r="E3857" s="20">
        <v>4.17</v>
      </c>
      <c r="F3857">
        <v>4346</v>
      </c>
    </row>
    <row r="3858" spans="1:6" hidden="1" x14ac:dyDescent="0.3">
      <c r="A3858">
        <v>6058439</v>
      </c>
      <c r="B3858" s="19" t="s">
        <v>3800</v>
      </c>
      <c r="E3858" s="20">
        <v>4.17</v>
      </c>
      <c r="F3858">
        <v>4347</v>
      </c>
    </row>
    <row r="3859" spans="1:6" hidden="1" x14ac:dyDescent="0.3">
      <c r="A3859">
        <v>6058438</v>
      </c>
      <c r="B3859" s="19" t="s">
        <v>3801</v>
      </c>
      <c r="E3859" s="20">
        <v>4.17</v>
      </c>
      <c r="F3859">
        <v>4348</v>
      </c>
    </row>
    <row r="3860" spans="1:6" hidden="1" x14ac:dyDescent="0.3">
      <c r="A3860">
        <v>6058437</v>
      </c>
      <c r="B3860" s="19" t="s">
        <v>3802</v>
      </c>
      <c r="E3860" s="20">
        <v>4.17</v>
      </c>
      <c r="F3860">
        <v>4349</v>
      </c>
    </row>
    <row r="3861" spans="1:6" hidden="1" x14ac:dyDescent="0.3">
      <c r="A3861">
        <v>6058436</v>
      </c>
      <c r="B3861" s="19" t="s">
        <v>3803</v>
      </c>
      <c r="E3861" s="20">
        <v>4.17</v>
      </c>
      <c r="F3861">
        <v>4350</v>
      </c>
    </row>
    <row r="3862" spans="1:6" hidden="1" x14ac:dyDescent="0.3">
      <c r="A3862">
        <v>6058435</v>
      </c>
      <c r="B3862" s="19" t="s">
        <v>3804</v>
      </c>
      <c r="E3862" s="20">
        <v>4.17</v>
      </c>
      <c r="F3862">
        <v>4351</v>
      </c>
    </row>
    <row r="3863" spans="1:6" hidden="1" x14ac:dyDescent="0.3">
      <c r="A3863">
        <v>6058434</v>
      </c>
      <c r="B3863" s="19" t="s">
        <v>3805</v>
      </c>
      <c r="E3863" s="20">
        <v>4.17</v>
      </c>
      <c r="F3863">
        <v>4352</v>
      </c>
    </row>
    <row r="3864" spans="1:6" hidden="1" x14ac:dyDescent="0.3">
      <c r="A3864">
        <v>6058433</v>
      </c>
      <c r="B3864" s="19" t="s">
        <v>3806</v>
      </c>
      <c r="E3864" s="20">
        <v>4.17</v>
      </c>
      <c r="F3864">
        <v>4353</v>
      </c>
    </row>
    <row r="3865" spans="1:6" hidden="1" x14ac:dyDescent="0.3">
      <c r="A3865">
        <v>6058432</v>
      </c>
      <c r="B3865" s="19" t="s">
        <v>3807</v>
      </c>
      <c r="E3865" s="20">
        <v>4.17</v>
      </c>
      <c r="F3865">
        <v>4354</v>
      </c>
    </row>
    <row r="3866" spans="1:6" hidden="1" x14ac:dyDescent="0.3">
      <c r="A3866">
        <v>6058431</v>
      </c>
      <c r="B3866" s="19" t="s">
        <v>3808</v>
      </c>
      <c r="E3866" s="20">
        <v>4.17</v>
      </c>
      <c r="F3866">
        <v>4355</v>
      </c>
    </row>
    <row r="3867" spans="1:6" hidden="1" x14ac:dyDescent="0.3">
      <c r="A3867">
        <v>6058430</v>
      </c>
      <c r="B3867" s="19" t="s">
        <v>3809</v>
      </c>
      <c r="E3867" s="20">
        <v>4.17</v>
      </c>
      <c r="F3867">
        <v>4356</v>
      </c>
    </row>
    <row r="3868" spans="1:6" hidden="1" x14ac:dyDescent="0.3">
      <c r="A3868">
        <v>6058429</v>
      </c>
      <c r="B3868" s="19" t="s">
        <v>3810</v>
      </c>
      <c r="E3868" s="20">
        <v>4.17</v>
      </c>
      <c r="F3868">
        <v>4357</v>
      </c>
    </row>
    <row r="3869" spans="1:6" hidden="1" x14ac:dyDescent="0.3">
      <c r="A3869">
        <v>6058428</v>
      </c>
      <c r="B3869" s="19" t="s">
        <v>3811</v>
      </c>
      <c r="E3869" s="20">
        <v>4.17</v>
      </c>
      <c r="F3869">
        <v>4358</v>
      </c>
    </row>
    <row r="3870" spans="1:6" hidden="1" x14ac:dyDescent="0.3">
      <c r="A3870">
        <v>6058427</v>
      </c>
      <c r="B3870" s="19" t="s">
        <v>3812</v>
      </c>
      <c r="E3870" s="20">
        <v>4.17</v>
      </c>
      <c r="F3870">
        <v>4359</v>
      </c>
    </row>
    <row r="3871" spans="1:6" hidden="1" x14ac:dyDescent="0.3">
      <c r="A3871">
        <v>6058426</v>
      </c>
      <c r="B3871" s="19" t="s">
        <v>3813</v>
      </c>
      <c r="E3871" s="20">
        <v>4.17</v>
      </c>
      <c r="F3871">
        <v>4360</v>
      </c>
    </row>
    <row r="3872" spans="1:6" hidden="1" x14ac:dyDescent="0.3">
      <c r="A3872">
        <v>6058425</v>
      </c>
      <c r="B3872" s="19" t="s">
        <v>3814</v>
      </c>
      <c r="E3872" s="20">
        <v>4.17</v>
      </c>
      <c r="F3872">
        <v>4361</v>
      </c>
    </row>
    <row r="3873" spans="1:6" hidden="1" x14ac:dyDescent="0.3">
      <c r="A3873">
        <v>6058424</v>
      </c>
      <c r="B3873" s="19" t="s">
        <v>3815</v>
      </c>
      <c r="E3873" s="20">
        <v>4.17</v>
      </c>
      <c r="F3873">
        <v>4362</v>
      </c>
    </row>
    <row r="3874" spans="1:6" hidden="1" x14ac:dyDescent="0.3">
      <c r="A3874">
        <v>6058423</v>
      </c>
      <c r="B3874" s="19" t="s">
        <v>3816</v>
      </c>
      <c r="E3874" s="20">
        <v>4.17</v>
      </c>
      <c r="F3874">
        <v>4363</v>
      </c>
    </row>
    <row r="3875" spans="1:6" hidden="1" x14ac:dyDescent="0.3">
      <c r="A3875">
        <v>6058421</v>
      </c>
      <c r="B3875" s="19" t="s">
        <v>3817</v>
      </c>
      <c r="E3875" s="20">
        <v>4.17</v>
      </c>
      <c r="F3875">
        <v>4364</v>
      </c>
    </row>
    <row r="3876" spans="1:6" hidden="1" x14ac:dyDescent="0.3">
      <c r="A3876">
        <v>6058419</v>
      </c>
      <c r="B3876" s="19" t="s">
        <v>3818</v>
      </c>
      <c r="E3876" s="20">
        <v>4.17</v>
      </c>
      <c r="F3876">
        <v>4365</v>
      </c>
    </row>
    <row r="3877" spans="1:6" hidden="1" x14ac:dyDescent="0.3">
      <c r="A3877">
        <v>6058418</v>
      </c>
      <c r="B3877" s="19" t="s">
        <v>3819</v>
      </c>
      <c r="E3877" s="20">
        <v>4.17</v>
      </c>
      <c r="F3877">
        <v>4366</v>
      </c>
    </row>
    <row r="3878" spans="1:6" hidden="1" x14ac:dyDescent="0.3">
      <c r="A3878">
        <v>6058417</v>
      </c>
      <c r="B3878" s="19" t="s">
        <v>3820</v>
      </c>
      <c r="E3878" s="20">
        <v>4.17</v>
      </c>
      <c r="F3878">
        <v>4367</v>
      </c>
    </row>
    <row r="3879" spans="1:6" hidden="1" x14ac:dyDescent="0.3">
      <c r="A3879">
        <v>6058416</v>
      </c>
      <c r="B3879" s="19" t="s">
        <v>3821</v>
      </c>
      <c r="E3879" s="20">
        <v>4.17</v>
      </c>
      <c r="F3879">
        <v>4368</v>
      </c>
    </row>
    <row r="3880" spans="1:6" hidden="1" x14ac:dyDescent="0.3">
      <c r="A3880">
        <v>6058415</v>
      </c>
      <c r="B3880" s="19" t="s">
        <v>3822</v>
      </c>
      <c r="E3880" s="20">
        <v>4.17</v>
      </c>
      <c r="F3880">
        <v>4369</v>
      </c>
    </row>
    <row r="3881" spans="1:6" hidden="1" x14ac:dyDescent="0.3">
      <c r="A3881">
        <v>6058414</v>
      </c>
      <c r="B3881" s="19" t="s">
        <v>3823</v>
      </c>
      <c r="E3881" s="20">
        <v>4.17</v>
      </c>
      <c r="F3881">
        <v>4370</v>
      </c>
    </row>
    <row r="3882" spans="1:6" hidden="1" x14ac:dyDescent="0.3">
      <c r="A3882">
        <v>6058413</v>
      </c>
      <c r="B3882" s="19" t="s">
        <v>3824</v>
      </c>
      <c r="E3882" s="20">
        <v>4.17</v>
      </c>
      <c r="F3882">
        <v>4371</v>
      </c>
    </row>
    <row r="3883" spans="1:6" hidden="1" x14ac:dyDescent="0.3">
      <c r="A3883">
        <v>6058376</v>
      </c>
      <c r="B3883" s="19" t="s">
        <v>3825</v>
      </c>
      <c r="E3883" s="20">
        <v>4.17</v>
      </c>
      <c r="F3883">
        <v>4372</v>
      </c>
    </row>
    <row r="3884" spans="1:6" hidden="1" x14ac:dyDescent="0.3">
      <c r="A3884">
        <v>6058340</v>
      </c>
      <c r="B3884" s="19" t="s">
        <v>3826</v>
      </c>
      <c r="E3884" s="20">
        <v>29.31</v>
      </c>
      <c r="F3884">
        <v>4373</v>
      </c>
    </row>
    <row r="3885" spans="1:6" hidden="1" x14ac:dyDescent="0.3">
      <c r="A3885">
        <v>6058339</v>
      </c>
      <c r="B3885" s="19" t="s">
        <v>3827</v>
      </c>
      <c r="E3885" s="20">
        <v>27.75</v>
      </c>
      <c r="F3885">
        <v>4374</v>
      </c>
    </row>
    <row r="3886" spans="1:6" hidden="1" x14ac:dyDescent="0.3">
      <c r="A3886">
        <v>6058337</v>
      </c>
      <c r="B3886" s="19" t="s">
        <v>3828</v>
      </c>
      <c r="E3886" s="20">
        <v>19.39</v>
      </c>
      <c r="F3886">
        <v>4375</v>
      </c>
    </row>
    <row r="3887" spans="1:6" hidden="1" x14ac:dyDescent="0.3">
      <c r="A3887">
        <v>6058336</v>
      </c>
      <c r="B3887" s="19" t="s">
        <v>3829</v>
      </c>
      <c r="E3887" s="20">
        <v>110.87</v>
      </c>
      <c r="F3887">
        <v>4376</v>
      </c>
    </row>
    <row r="3888" spans="1:6" hidden="1" x14ac:dyDescent="0.3">
      <c r="A3888">
        <v>6058304</v>
      </c>
      <c r="B3888" s="19" t="s">
        <v>3830</v>
      </c>
      <c r="E3888" s="20">
        <v>57.01</v>
      </c>
      <c r="F3888">
        <v>4377</v>
      </c>
    </row>
    <row r="3889" spans="1:6" hidden="1" x14ac:dyDescent="0.3">
      <c r="A3889">
        <v>6058303</v>
      </c>
      <c r="B3889" s="19" t="s">
        <v>3831</v>
      </c>
      <c r="E3889" s="20">
        <v>69.66</v>
      </c>
      <c r="F3889">
        <v>4378</v>
      </c>
    </row>
    <row r="3890" spans="1:6" hidden="1" x14ac:dyDescent="0.3">
      <c r="A3890">
        <v>6058302</v>
      </c>
      <c r="B3890" s="19" t="s">
        <v>3832</v>
      </c>
      <c r="E3890" s="20">
        <v>63.33</v>
      </c>
      <c r="F3890">
        <v>4379</v>
      </c>
    </row>
    <row r="3891" spans="1:6" hidden="1" x14ac:dyDescent="0.3">
      <c r="A3891">
        <v>6058301</v>
      </c>
      <c r="B3891" s="19" t="s">
        <v>3833</v>
      </c>
      <c r="E3891" s="20">
        <v>12.68</v>
      </c>
      <c r="F3891">
        <v>4380</v>
      </c>
    </row>
    <row r="3892" spans="1:6" hidden="1" x14ac:dyDescent="0.3">
      <c r="A3892">
        <v>6058300</v>
      </c>
      <c r="B3892" s="19" t="s">
        <v>3834</v>
      </c>
      <c r="E3892" s="20">
        <v>64.58</v>
      </c>
      <c r="F3892">
        <v>4381</v>
      </c>
    </row>
    <row r="3893" spans="1:6" hidden="1" x14ac:dyDescent="0.3">
      <c r="A3893">
        <v>6058299</v>
      </c>
      <c r="B3893" s="19" t="s">
        <v>3835</v>
      </c>
      <c r="E3893" s="20">
        <v>64.58</v>
      </c>
      <c r="F3893">
        <v>4382</v>
      </c>
    </row>
    <row r="3894" spans="1:6" hidden="1" x14ac:dyDescent="0.3">
      <c r="A3894">
        <v>6058298</v>
      </c>
      <c r="B3894" s="19" t="s">
        <v>3836</v>
      </c>
      <c r="E3894" s="20">
        <v>64.58</v>
      </c>
      <c r="F3894">
        <v>4383</v>
      </c>
    </row>
    <row r="3895" spans="1:6" hidden="1" x14ac:dyDescent="0.3">
      <c r="A3895">
        <v>6058297</v>
      </c>
      <c r="B3895" s="19" t="s">
        <v>3837</v>
      </c>
      <c r="E3895" s="20">
        <v>31.66</v>
      </c>
      <c r="F3895">
        <v>4384</v>
      </c>
    </row>
    <row r="3896" spans="1:6" hidden="1" x14ac:dyDescent="0.3">
      <c r="A3896">
        <v>6058296</v>
      </c>
      <c r="B3896" s="19" t="s">
        <v>3838</v>
      </c>
      <c r="E3896" s="20">
        <v>75.989999999999995</v>
      </c>
      <c r="F3896">
        <v>4385</v>
      </c>
    </row>
    <row r="3897" spans="1:6" hidden="1" x14ac:dyDescent="0.3">
      <c r="A3897">
        <v>6058295</v>
      </c>
      <c r="B3897" s="19" t="s">
        <v>3839</v>
      </c>
      <c r="E3897" s="20">
        <v>75.989999999999995</v>
      </c>
      <c r="F3897">
        <v>4386</v>
      </c>
    </row>
    <row r="3898" spans="1:6" hidden="1" x14ac:dyDescent="0.3">
      <c r="A3898">
        <v>6058294</v>
      </c>
      <c r="B3898" s="19" t="s">
        <v>3840</v>
      </c>
      <c r="E3898" s="20">
        <v>75.989999999999995</v>
      </c>
      <c r="F3898">
        <v>4387</v>
      </c>
    </row>
    <row r="3899" spans="1:6" hidden="1" x14ac:dyDescent="0.3">
      <c r="A3899">
        <v>6058293</v>
      </c>
      <c r="B3899" s="19" t="s">
        <v>3841</v>
      </c>
      <c r="E3899" s="20">
        <v>75.989999999999995</v>
      </c>
      <c r="F3899">
        <v>4388</v>
      </c>
    </row>
    <row r="3900" spans="1:6" hidden="1" x14ac:dyDescent="0.3">
      <c r="A3900">
        <v>6058292</v>
      </c>
      <c r="B3900" s="19" t="s">
        <v>3842</v>
      </c>
      <c r="E3900" s="20">
        <v>75.989999999999995</v>
      </c>
      <c r="F3900">
        <v>4389</v>
      </c>
    </row>
    <row r="3901" spans="1:6" hidden="1" x14ac:dyDescent="0.3">
      <c r="A3901">
        <v>6058291</v>
      </c>
      <c r="B3901" s="19" t="s">
        <v>3843</v>
      </c>
      <c r="E3901" s="20">
        <v>75.989999999999995</v>
      </c>
      <c r="F3901">
        <v>4390</v>
      </c>
    </row>
    <row r="3902" spans="1:6" hidden="1" x14ac:dyDescent="0.3">
      <c r="A3902">
        <v>6058290</v>
      </c>
      <c r="B3902" s="19" t="s">
        <v>3844</v>
      </c>
      <c r="E3902" s="20">
        <v>75.989999999999995</v>
      </c>
      <c r="F3902">
        <v>4391</v>
      </c>
    </row>
    <row r="3903" spans="1:6" hidden="1" x14ac:dyDescent="0.3">
      <c r="A3903">
        <v>6058289</v>
      </c>
      <c r="B3903" s="19" t="s">
        <v>3845</v>
      </c>
      <c r="E3903" s="20">
        <v>75.989999999999995</v>
      </c>
      <c r="F3903">
        <v>4392</v>
      </c>
    </row>
    <row r="3904" spans="1:6" hidden="1" x14ac:dyDescent="0.3">
      <c r="A3904">
        <v>6058288</v>
      </c>
      <c r="B3904" s="19" t="s">
        <v>3846</v>
      </c>
      <c r="E3904" s="20">
        <v>75.989999999999995</v>
      </c>
      <c r="F3904">
        <v>4393</v>
      </c>
    </row>
    <row r="3905" spans="1:6" hidden="1" x14ac:dyDescent="0.3">
      <c r="A3905">
        <v>6058287</v>
      </c>
      <c r="B3905" s="19" t="s">
        <v>3847</v>
      </c>
      <c r="E3905" s="20">
        <v>75.989999999999995</v>
      </c>
      <c r="F3905">
        <v>4394</v>
      </c>
    </row>
    <row r="3906" spans="1:6" hidden="1" x14ac:dyDescent="0.3">
      <c r="A3906">
        <v>6058286</v>
      </c>
      <c r="B3906" s="19" t="s">
        <v>3848</v>
      </c>
      <c r="E3906" s="20">
        <v>75.989999999999995</v>
      </c>
      <c r="F3906">
        <v>4395</v>
      </c>
    </row>
    <row r="3907" spans="1:6" hidden="1" x14ac:dyDescent="0.3">
      <c r="A3907">
        <v>6058285</v>
      </c>
      <c r="B3907" s="19" t="s">
        <v>3849</v>
      </c>
      <c r="E3907" s="20">
        <v>75.989999999999995</v>
      </c>
      <c r="F3907">
        <v>4396</v>
      </c>
    </row>
    <row r="3908" spans="1:6" hidden="1" x14ac:dyDescent="0.3">
      <c r="A3908">
        <v>6058284</v>
      </c>
      <c r="B3908" s="19" t="s">
        <v>3850</v>
      </c>
      <c r="E3908" s="20">
        <v>55.1</v>
      </c>
      <c r="F3908">
        <v>4397</v>
      </c>
    </row>
    <row r="3909" spans="1:6" hidden="1" x14ac:dyDescent="0.3">
      <c r="A3909">
        <v>6058283</v>
      </c>
      <c r="B3909" s="19" t="s">
        <v>3851</v>
      </c>
      <c r="E3909" s="20">
        <v>55.1</v>
      </c>
      <c r="F3909">
        <v>4398</v>
      </c>
    </row>
    <row r="3910" spans="1:6" hidden="1" x14ac:dyDescent="0.3">
      <c r="A3910">
        <v>6058282</v>
      </c>
      <c r="B3910" s="19" t="s">
        <v>3852</v>
      </c>
      <c r="E3910" s="20">
        <v>55.1</v>
      </c>
      <c r="F3910">
        <v>4399</v>
      </c>
    </row>
    <row r="3911" spans="1:6" hidden="1" x14ac:dyDescent="0.3">
      <c r="A3911">
        <v>6058281</v>
      </c>
      <c r="B3911" s="19" t="s">
        <v>3853</v>
      </c>
      <c r="E3911" s="20">
        <v>55.1</v>
      </c>
      <c r="F3911">
        <v>4400</v>
      </c>
    </row>
    <row r="3912" spans="1:6" hidden="1" x14ac:dyDescent="0.3">
      <c r="A3912">
        <v>6058280</v>
      </c>
      <c r="B3912" s="19" t="s">
        <v>3854</v>
      </c>
      <c r="E3912" s="20">
        <v>55.1</v>
      </c>
      <c r="F3912">
        <v>4401</v>
      </c>
    </row>
    <row r="3913" spans="1:6" hidden="1" x14ac:dyDescent="0.3">
      <c r="A3913">
        <v>6058279</v>
      </c>
      <c r="B3913" s="19" t="s">
        <v>3855</v>
      </c>
      <c r="E3913" s="20">
        <v>55.1</v>
      </c>
      <c r="F3913">
        <v>4402</v>
      </c>
    </row>
    <row r="3914" spans="1:6" hidden="1" x14ac:dyDescent="0.3">
      <c r="A3914">
        <v>6058278</v>
      </c>
      <c r="B3914" s="19" t="s">
        <v>3856</v>
      </c>
      <c r="E3914" s="20">
        <v>15.2</v>
      </c>
      <c r="F3914">
        <v>4403</v>
      </c>
    </row>
    <row r="3915" spans="1:6" hidden="1" x14ac:dyDescent="0.3">
      <c r="A3915">
        <v>6058277</v>
      </c>
      <c r="B3915" s="19" t="s">
        <v>3857</v>
      </c>
      <c r="E3915" s="20">
        <v>15.2</v>
      </c>
      <c r="F3915">
        <v>4404</v>
      </c>
    </row>
    <row r="3916" spans="1:6" hidden="1" x14ac:dyDescent="0.3">
      <c r="A3916">
        <v>6058276</v>
      </c>
      <c r="B3916" s="19" t="s">
        <v>3858</v>
      </c>
      <c r="E3916" s="20">
        <v>27.88</v>
      </c>
      <c r="F3916">
        <v>4405</v>
      </c>
    </row>
    <row r="3917" spans="1:6" hidden="1" x14ac:dyDescent="0.3">
      <c r="A3917">
        <v>6058275</v>
      </c>
      <c r="B3917" s="19" t="s">
        <v>3859</v>
      </c>
      <c r="E3917" s="20">
        <v>27.88</v>
      </c>
      <c r="F3917">
        <v>4406</v>
      </c>
    </row>
    <row r="3918" spans="1:6" hidden="1" x14ac:dyDescent="0.3">
      <c r="A3918">
        <v>6058375</v>
      </c>
      <c r="B3918" s="19" t="s">
        <v>3860</v>
      </c>
      <c r="E3918" s="20">
        <v>4.17</v>
      </c>
      <c r="F3918">
        <v>4407</v>
      </c>
    </row>
    <row r="3919" spans="1:6" hidden="1" x14ac:dyDescent="0.3">
      <c r="A3919">
        <v>6058374</v>
      </c>
      <c r="B3919" s="19" t="s">
        <v>3861</v>
      </c>
      <c r="E3919" s="20">
        <v>4.17</v>
      </c>
      <c r="F3919">
        <v>4408</v>
      </c>
    </row>
    <row r="3920" spans="1:6" hidden="1" x14ac:dyDescent="0.3">
      <c r="A3920">
        <v>6058373</v>
      </c>
      <c r="B3920" s="19" t="s">
        <v>3862</v>
      </c>
      <c r="E3920" s="20">
        <v>4.17</v>
      </c>
      <c r="F3920">
        <v>4409</v>
      </c>
    </row>
    <row r="3921" spans="1:6" hidden="1" x14ac:dyDescent="0.3">
      <c r="A3921">
        <v>6058372</v>
      </c>
      <c r="B3921" s="19" t="s">
        <v>3863</v>
      </c>
      <c r="E3921" s="20">
        <v>4.17</v>
      </c>
      <c r="F3921">
        <v>4410</v>
      </c>
    </row>
    <row r="3922" spans="1:6" hidden="1" x14ac:dyDescent="0.3">
      <c r="A3922">
        <v>6058371</v>
      </c>
      <c r="B3922" s="19" t="s">
        <v>3864</v>
      </c>
      <c r="E3922" s="20">
        <v>4.17</v>
      </c>
      <c r="F3922">
        <v>4411</v>
      </c>
    </row>
    <row r="3923" spans="1:6" hidden="1" x14ac:dyDescent="0.3">
      <c r="A3923">
        <v>6058370</v>
      </c>
      <c r="B3923" s="19" t="s">
        <v>3865</v>
      </c>
      <c r="E3923" s="20">
        <v>4.17</v>
      </c>
      <c r="F3923">
        <v>4412</v>
      </c>
    </row>
    <row r="3924" spans="1:6" hidden="1" x14ac:dyDescent="0.3">
      <c r="A3924">
        <v>6058368</v>
      </c>
      <c r="B3924" s="19" t="s">
        <v>3866</v>
      </c>
      <c r="E3924" s="20">
        <v>4.17</v>
      </c>
      <c r="F3924">
        <v>4413</v>
      </c>
    </row>
    <row r="3925" spans="1:6" hidden="1" x14ac:dyDescent="0.3">
      <c r="A3925">
        <v>6058367</v>
      </c>
      <c r="B3925" s="19" t="s">
        <v>3867</v>
      </c>
      <c r="E3925" s="20">
        <v>4.17</v>
      </c>
      <c r="F3925">
        <v>4414</v>
      </c>
    </row>
    <row r="3926" spans="1:6" hidden="1" x14ac:dyDescent="0.3">
      <c r="A3926">
        <v>6058366</v>
      </c>
      <c r="B3926" s="19" t="s">
        <v>3868</v>
      </c>
      <c r="E3926" s="20">
        <v>4.17</v>
      </c>
      <c r="F3926">
        <v>4415</v>
      </c>
    </row>
    <row r="3927" spans="1:6" hidden="1" x14ac:dyDescent="0.3">
      <c r="A3927">
        <v>6058365</v>
      </c>
      <c r="B3927" s="19" t="s">
        <v>3869</v>
      </c>
      <c r="E3927" s="20">
        <v>4.17</v>
      </c>
      <c r="F3927">
        <v>4416</v>
      </c>
    </row>
    <row r="3928" spans="1:6" hidden="1" x14ac:dyDescent="0.3">
      <c r="A3928">
        <v>6058364</v>
      </c>
      <c r="B3928" s="19" t="s">
        <v>3870</v>
      </c>
      <c r="E3928" s="20">
        <v>4.17</v>
      </c>
      <c r="F3928">
        <v>4417</v>
      </c>
    </row>
    <row r="3929" spans="1:6" hidden="1" x14ac:dyDescent="0.3">
      <c r="A3929">
        <v>6058363</v>
      </c>
      <c r="B3929" s="19" t="s">
        <v>3871</v>
      </c>
      <c r="E3929" s="20">
        <v>4.17</v>
      </c>
      <c r="F3929">
        <v>4418</v>
      </c>
    </row>
    <row r="3930" spans="1:6" hidden="1" x14ac:dyDescent="0.3">
      <c r="A3930">
        <v>6058362</v>
      </c>
      <c r="B3930" s="19" t="s">
        <v>3872</v>
      </c>
      <c r="E3930" s="20">
        <v>4.17</v>
      </c>
      <c r="F3930">
        <v>4419</v>
      </c>
    </row>
    <row r="3931" spans="1:6" hidden="1" x14ac:dyDescent="0.3">
      <c r="A3931">
        <v>6058361</v>
      </c>
      <c r="B3931" s="19" t="s">
        <v>3873</v>
      </c>
      <c r="E3931" s="20">
        <v>4.17</v>
      </c>
      <c r="F3931">
        <v>4420</v>
      </c>
    </row>
    <row r="3932" spans="1:6" hidden="1" x14ac:dyDescent="0.3">
      <c r="A3932">
        <v>6058360</v>
      </c>
      <c r="B3932" s="19" t="s">
        <v>3874</v>
      </c>
      <c r="E3932" s="20">
        <v>4.17</v>
      </c>
      <c r="F3932">
        <v>4421</v>
      </c>
    </row>
    <row r="3933" spans="1:6" hidden="1" x14ac:dyDescent="0.3">
      <c r="A3933">
        <v>6058359</v>
      </c>
      <c r="B3933" s="19" t="s">
        <v>3875</v>
      </c>
      <c r="E3933" s="20">
        <v>4.17</v>
      </c>
      <c r="F3933">
        <v>4422</v>
      </c>
    </row>
    <row r="3934" spans="1:6" hidden="1" x14ac:dyDescent="0.3">
      <c r="A3934">
        <v>6058358</v>
      </c>
      <c r="B3934" s="19" t="s">
        <v>3876</v>
      </c>
      <c r="E3934" s="20">
        <v>4.17</v>
      </c>
      <c r="F3934">
        <v>4423</v>
      </c>
    </row>
    <row r="3935" spans="1:6" hidden="1" x14ac:dyDescent="0.3">
      <c r="A3935">
        <v>6058357</v>
      </c>
      <c r="B3935" s="19" t="s">
        <v>3877</v>
      </c>
      <c r="E3935" s="20">
        <v>4.17</v>
      </c>
      <c r="F3935">
        <v>4424</v>
      </c>
    </row>
    <row r="3936" spans="1:6" hidden="1" x14ac:dyDescent="0.3">
      <c r="A3936">
        <v>6058356</v>
      </c>
      <c r="B3936" s="19" t="s">
        <v>3878</v>
      </c>
      <c r="E3936" s="20">
        <v>4.17</v>
      </c>
      <c r="F3936">
        <v>4425</v>
      </c>
    </row>
    <row r="3937" spans="1:6" hidden="1" x14ac:dyDescent="0.3">
      <c r="A3937">
        <v>6058355</v>
      </c>
      <c r="B3937" s="19" t="s">
        <v>3879</v>
      </c>
      <c r="E3937" s="20">
        <v>4.17</v>
      </c>
      <c r="F3937">
        <v>4426</v>
      </c>
    </row>
    <row r="3938" spans="1:6" hidden="1" x14ac:dyDescent="0.3">
      <c r="A3938">
        <v>6058354</v>
      </c>
      <c r="B3938" s="19" t="s">
        <v>3880</v>
      </c>
      <c r="E3938" s="20">
        <v>4.17</v>
      </c>
      <c r="F3938">
        <v>4427</v>
      </c>
    </row>
    <row r="3939" spans="1:6" hidden="1" x14ac:dyDescent="0.3">
      <c r="A3939">
        <v>6058353</v>
      </c>
      <c r="B3939" s="19" t="s">
        <v>3881</v>
      </c>
      <c r="E3939" s="20">
        <v>4.17</v>
      </c>
      <c r="F3939">
        <v>4428</v>
      </c>
    </row>
    <row r="3940" spans="1:6" hidden="1" x14ac:dyDescent="0.3">
      <c r="A3940">
        <v>6058352</v>
      </c>
      <c r="B3940" s="19" t="s">
        <v>3882</v>
      </c>
      <c r="E3940" s="20">
        <v>61.92</v>
      </c>
      <c r="F3940">
        <v>4429</v>
      </c>
    </row>
    <row r="3941" spans="1:6" hidden="1" x14ac:dyDescent="0.3">
      <c r="A3941">
        <v>6058351</v>
      </c>
      <c r="B3941" s="19" t="s">
        <v>3883</v>
      </c>
      <c r="E3941" s="20">
        <v>32.369999999999997</v>
      </c>
      <c r="F3941">
        <v>4430</v>
      </c>
    </row>
    <row r="3942" spans="1:6" hidden="1" x14ac:dyDescent="0.3">
      <c r="A3942">
        <v>6058350</v>
      </c>
      <c r="B3942" s="19" t="s">
        <v>3884</v>
      </c>
      <c r="E3942" s="20">
        <v>18.39</v>
      </c>
      <c r="F3942">
        <v>4431</v>
      </c>
    </row>
    <row r="3943" spans="1:6" hidden="1" x14ac:dyDescent="0.3">
      <c r="A3943">
        <v>6058349</v>
      </c>
      <c r="B3943" s="19" t="s">
        <v>3885</v>
      </c>
      <c r="E3943" s="20">
        <v>18.27</v>
      </c>
      <c r="F3943">
        <v>4432</v>
      </c>
    </row>
    <row r="3944" spans="1:6" hidden="1" x14ac:dyDescent="0.3">
      <c r="A3944">
        <v>6058348</v>
      </c>
      <c r="B3944" s="19" t="s">
        <v>3886</v>
      </c>
      <c r="E3944" s="20">
        <v>46.23</v>
      </c>
      <c r="F3944">
        <v>4433</v>
      </c>
    </row>
    <row r="3945" spans="1:6" hidden="1" x14ac:dyDescent="0.3">
      <c r="A3945">
        <v>6058347</v>
      </c>
      <c r="B3945" s="19" t="s">
        <v>3887</v>
      </c>
      <c r="E3945" s="20">
        <v>71.16</v>
      </c>
      <c r="F3945">
        <v>4434</v>
      </c>
    </row>
    <row r="3946" spans="1:6" hidden="1" x14ac:dyDescent="0.3">
      <c r="A3946">
        <v>6058346</v>
      </c>
      <c r="B3946" s="19" t="s">
        <v>3888</v>
      </c>
      <c r="E3946" s="20">
        <v>20.09</v>
      </c>
      <c r="F3946">
        <v>4435</v>
      </c>
    </row>
    <row r="3947" spans="1:6" hidden="1" x14ac:dyDescent="0.3">
      <c r="A3947">
        <v>6058345</v>
      </c>
      <c r="B3947" s="19" t="s">
        <v>3889</v>
      </c>
      <c r="E3947" s="20">
        <v>48.61</v>
      </c>
      <c r="F3947">
        <v>4436</v>
      </c>
    </row>
    <row r="3948" spans="1:6" hidden="1" x14ac:dyDescent="0.3">
      <c r="A3948">
        <v>6058344</v>
      </c>
      <c r="B3948" s="19" t="s">
        <v>3890</v>
      </c>
      <c r="E3948" s="20">
        <v>44.1</v>
      </c>
      <c r="F3948">
        <v>4437</v>
      </c>
    </row>
    <row r="3949" spans="1:6" hidden="1" x14ac:dyDescent="0.3">
      <c r="A3949">
        <v>6058343</v>
      </c>
      <c r="B3949" s="19" t="s">
        <v>3891</v>
      </c>
      <c r="E3949" s="20">
        <v>28.99</v>
      </c>
      <c r="F3949">
        <v>4438</v>
      </c>
    </row>
    <row r="3950" spans="1:6" hidden="1" x14ac:dyDescent="0.3">
      <c r="A3950">
        <v>6058342</v>
      </c>
      <c r="B3950" s="19" t="s">
        <v>3892</v>
      </c>
      <c r="E3950" s="20">
        <v>46.48</v>
      </c>
      <c r="F3950">
        <v>4439</v>
      </c>
    </row>
    <row r="3951" spans="1:6" hidden="1" x14ac:dyDescent="0.3">
      <c r="A3951">
        <v>6058341</v>
      </c>
      <c r="B3951" s="19" t="s">
        <v>3893</v>
      </c>
      <c r="E3951" s="20">
        <v>71.5</v>
      </c>
      <c r="F3951">
        <v>4440</v>
      </c>
    </row>
    <row r="3952" spans="1:6" hidden="1" x14ac:dyDescent="0.3">
      <c r="A3952">
        <v>6058566</v>
      </c>
      <c r="B3952" s="19" t="s">
        <v>3894</v>
      </c>
      <c r="E3952" s="20">
        <v>106.67</v>
      </c>
      <c r="F3952">
        <v>4441</v>
      </c>
    </row>
    <row r="3953" spans="1:6" hidden="1" x14ac:dyDescent="0.3">
      <c r="A3953">
        <v>6058565</v>
      </c>
      <c r="B3953" s="19" t="s">
        <v>3895</v>
      </c>
      <c r="E3953" s="20">
        <v>31.67</v>
      </c>
      <c r="F3953">
        <v>4442</v>
      </c>
    </row>
    <row r="3954" spans="1:6" hidden="1" x14ac:dyDescent="0.3">
      <c r="A3954">
        <v>6058563</v>
      </c>
      <c r="B3954" s="19" t="s">
        <v>3896</v>
      </c>
      <c r="E3954" s="20">
        <v>70</v>
      </c>
      <c r="F3954">
        <v>4443</v>
      </c>
    </row>
    <row r="3955" spans="1:6" hidden="1" x14ac:dyDescent="0.3">
      <c r="A3955">
        <v>6058562</v>
      </c>
      <c r="B3955" s="19" t="s">
        <v>3897</v>
      </c>
      <c r="E3955" s="20">
        <v>106.67</v>
      </c>
      <c r="F3955">
        <v>4444</v>
      </c>
    </row>
    <row r="3956" spans="1:6" hidden="1" x14ac:dyDescent="0.3">
      <c r="A3956">
        <v>6058561</v>
      </c>
      <c r="B3956" s="19" t="s">
        <v>3898</v>
      </c>
      <c r="E3956" s="20">
        <v>31.67</v>
      </c>
      <c r="F3956">
        <v>4445</v>
      </c>
    </row>
    <row r="3957" spans="1:6" hidden="1" x14ac:dyDescent="0.3">
      <c r="A3957">
        <v>6058560</v>
      </c>
      <c r="B3957" s="19" t="s">
        <v>3899</v>
      </c>
      <c r="E3957" s="20">
        <v>70</v>
      </c>
      <c r="F3957">
        <v>4446</v>
      </c>
    </row>
    <row r="3958" spans="1:6" hidden="1" x14ac:dyDescent="0.3">
      <c r="A3958">
        <v>6058559</v>
      </c>
      <c r="B3958" s="19" t="s">
        <v>3900</v>
      </c>
      <c r="E3958" s="20">
        <v>106.67</v>
      </c>
      <c r="F3958">
        <v>4447</v>
      </c>
    </row>
    <row r="3959" spans="1:6" hidden="1" x14ac:dyDescent="0.3">
      <c r="A3959">
        <v>6058558</v>
      </c>
      <c r="B3959" s="19" t="s">
        <v>3901</v>
      </c>
      <c r="E3959" s="20">
        <v>31.67</v>
      </c>
      <c r="F3959">
        <v>4448</v>
      </c>
    </row>
    <row r="3960" spans="1:6" hidden="1" x14ac:dyDescent="0.3">
      <c r="A3960">
        <v>6058557</v>
      </c>
      <c r="B3960" s="19" t="s">
        <v>3902</v>
      </c>
      <c r="E3960" s="20">
        <v>70</v>
      </c>
      <c r="F3960">
        <v>4449</v>
      </c>
    </row>
    <row r="3961" spans="1:6" hidden="1" x14ac:dyDescent="0.3">
      <c r="A3961">
        <v>6058556</v>
      </c>
      <c r="B3961" s="19" t="s">
        <v>3903</v>
      </c>
      <c r="E3961" s="20">
        <v>106.67</v>
      </c>
      <c r="F3961">
        <v>4450</v>
      </c>
    </row>
    <row r="3962" spans="1:6" hidden="1" x14ac:dyDescent="0.3">
      <c r="A3962">
        <v>6058555</v>
      </c>
      <c r="B3962" s="19" t="s">
        <v>3904</v>
      </c>
      <c r="E3962" s="20">
        <v>31.67</v>
      </c>
      <c r="F3962">
        <v>4451</v>
      </c>
    </row>
    <row r="3963" spans="1:6" hidden="1" x14ac:dyDescent="0.3">
      <c r="A3963">
        <v>6058554</v>
      </c>
      <c r="B3963" s="19" t="s">
        <v>3905</v>
      </c>
      <c r="E3963" s="20">
        <v>70</v>
      </c>
      <c r="F3963">
        <v>4452</v>
      </c>
    </row>
    <row r="3964" spans="1:6" hidden="1" x14ac:dyDescent="0.3">
      <c r="A3964">
        <v>6058553</v>
      </c>
      <c r="B3964" s="19" t="s">
        <v>3906</v>
      </c>
      <c r="E3964" s="20">
        <v>106.67</v>
      </c>
      <c r="F3964">
        <v>4453</v>
      </c>
    </row>
    <row r="3965" spans="1:6" hidden="1" x14ac:dyDescent="0.3">
      <c r="A3965">
        <v>6058552</v>
      </c>
      <c r="B3965" s="19" t="s">
        <v>3907</v>
      </c>
      <c r="E3965" s="20">
        <v>31.67</v>
      </c>
      <c r="F3965">
        <v>4454</v>
      </c>
    </row>
    <row r="3966" spans="1:6" hidden="1" x14ac:dyDescent="0.3">
      <c r="A3966">
        <v>6058551</v>
      </c>
      <c r="B3966" s="19" t="s">
        <v>3908</v>
      </c>
      <c r="E3966" s="20">
        <v>70</v>
      </c>
      <c r="F3966">
        <v>4455</v>
      </c>
    </row>
    <row r="3967" spans="1:6" hidden="1" x14ac:dyDescent="0.3">
      <c r="A3967">
        <v>6058550</v>
      </c>
      <c r="B3967" s="19" t="s">
        <v>3909</v>
      </c>
      <c r="E3967" s="20">
        <v>106.67</v>
      </c>
      <c r="F3967">
        <v>4456</v>
      </c>
    </row>
    <row r="3968" spans="1:6" hidden="1" x14ac:dyDescent="0.3">
      <c r="A3968">
        <v>6058549</v>
      </c>
      <c r="B3968" s="19" t="s">
        <v>3910</v>
      </c>
      <c r="E3968" s="20">
        <v>31.67</v>
      </c>
      <c r="F3968">
        <v>4457</v>
      </c>
    </row>
    <row r="3969" spans="1:6" hidden="1" x14ac:dyDescent="0.3">
      <c r="A3969">
        <v>6058548</v>
      </c>
      <c r="B3969" s="19" t="s">
        <v>3911</v>
      </c>
      <c r="E3969" s="20">
        <v>70</v>
      </c>
      <c r="F3969">
        <v>4458</v>
      </c>
    </row>
    <row r="3970" spans="1:6" hidden="1" x14ac:dyDescent="0.3">
      <c r="A3970">
        <v>6058547</v>
      </c>
      <c r="B3970" s="19" t="s">
        <v>3912</v>
      </c>
      <c r="E3970" s="20">
        <v>106.67</v>
      </c>
      <c r="F3970">
        <v>4459</v>
      </c>
    </row>
    <row r="3971" spans="1:6" hidden="1" x14ac:dyDescent="0.3">
      <c r="A3971">
        <v>6058546</v>
      </c>
      <c r="B3971" s="19" t="s">
        <v>3913</v>
      </c>
      <c r="E3971" s="20">
        <v>4.17</v>
      </c>
      <c r="F3971">
        <v>4460</v>
      </c>
    </row>
    <row r="3972" spans="1:6" hidden="1" x14ac:dyDescent="0.3">
      <c r="A3972">
        <v>6058545</v>
      </c>
      <c r="B3972" s="19" t="s">
        <v>3914</v>
      </c>
      <c r="E3972" s="20">
        <v>25.83</v>
      </c>
      <c r="F3972">
        <v>4461</v>
      </c>
    </row>
    <row r="3973" spans="1:6" hidden="1" x14ac:dyDescent="0.3">
      <c r="A3973">
        <v>6058544</v>
      </c>
      <c r="B3973" s="19" t="s">
        <v>3915</v>
      </c>
      <c r="E3973" s="20">
        <v>50.83</v>
      </c>
      <c r="F3973">
        <v>4462</v>
      </c>
    </row>
    <row r="3974" spans="1:6" hidden="1" x14ac:dyDescent="0.3">
      <c r="A3974">
        <v>6058543</v>
      </c>
      <c r="B3974" s="19" t="s">
        <v>3916</v>
      </c>
      <c r="E3974" s="20">
        <v>90</v>
      </c>
      <c r="F3974">
        <v>4463</v>
      </c>
    </row>
    <row r="3975" spans="1:6" hidden="1" x14ac:dyDescent="0.3">
      <c r="A3975">
        <v>6058542</v>
      </c>
      <c r="B3975" s="19" t="s">
        <v>3917</v>
      </c>
      <c r="E3975" s="20">
        <v>6.67</v>
      </c>
      <c r="F3975">
        <v>4464</v>
      </c>
    </row>
    <row r="3976" spans="1:6" hidden="1" x14ac:dyDescent="0.3">
      <c r="A3976">
        <v>6058541</v>
      </c>
      <c r="B3976" s="19" t="s">
        <v>3918</v>
      </c>
      <c r="E3976" s="20">
        <v>25.83</v>
      </c>
      <c r="F3976">
        <v>4465</v>
      </c>
    </row>
    <row r="3977" spans="1:6" hidden="1" x14ac:dyDescent="0.3">
      <c r="A3977">
        <v>6058540</v>
      </c>
      <c r="B3977" s="19" t="s">
        <v>3919</v>
      </c>
      <c r="E3977" s="20">
        <v>50.83</v>
      </c>
      <c r="F3977">
        <v>4466</v>
      </c>
    </row>
    <row r="3978" spans="1:6" hidden="1" x14ac:dyDescent="0.3">
      <c r="A3978">
        <v>6058539</v>
      </c>
      <c r="B3978" s="19" t="s">
        <v>3920</v>
      </c>
      <c r="E3978" s="20">
        <v>90</v>
      </c>
      <c r="F3978">
        <v>4467</v>
      </c>
    </row>
    <row r="3979" spans="1:6" hidden="1" x14ac:dyDescent="0.3">
      <c r="A3979">
        <v>6058538</v>
      </c>
      <c r="B3979" s="19" t="s">
        <v>3921</v>
      </c>
      <c r="E3979" s="20">
        <v>6.67</v>
      </c>
      <c r="F3979">
        <v>4468</v>
      </c>
    </row>
    <row r="3980" spans="1:6" hidden="1" x14ac:dyDescent="0.3">
      <c r="A3980">
        <v>6058537</v>
      </c>
      <c r="B3980" s="19" t="s">
        <v>3922</v>
      </c>
      <c r="E3980" s="20">
        <v>25.83</v>
      </c>
      <c r="F3980">
        <v>4469</v>
      </c>
    </row>
    <row r="3981" spans="1:6" hidden="1" x14ac:dyDescent="0.3">
      <c r="A3981">
        <v>6058536</v>
      </c>
      <c r="B3981" s="19" t="s">
        <v>3923</v>
      </c>
      <c r="E3981" s="20">
        <v>50.83</v>
      </c>
      <c r="F3981">
        <v>4470</v>
      </c>
    </row>
    <row r="3982" spans="1:6" hidden="1" x14ac:dyDescent="0.3">
      <c r="A3982">
        <v>6058535</v>
      </c>
      <c r="B3982" s="19" t="s">
        <v>3924</v>
      </c>
      <c r="E3982" s="20">
        <v>90</v>
      </c>
      <c r="F3982">
        <v>4471</v>
      </c>
    </row>
    <row r="3983" spans="1:6" hidden="1" x14ac:dyDescent="0.3">
      <c r="A3983">
        <v>6058534</v>
      </c>
      <c r="B3983" s="19" t="s">
        <v>3925</v>
      </c>
      <c r="E3983" s="20">
        <v>7.73</v>
      </c>
      <c r="F3983">
        <v>4472</v>
      </c>
    </row>
    <row r="3984" spans="1:6" hidden="1" x14ac:dyDescent="0.3">
      <c r="A3984">
        <v>6058533</v>
      </c>
      <c r="B3984" s="19" t="s">
        <v>3926</v>
      </c>
      <c r="E3984" s="20">
        <v>29.17</v>
      </c>
      <c r="F3984">
        <v>4473</v>
      </c>
    </row>
    <row r="3985" spans="1:6" hidden="1" x14ac:dyDescent="0.3">
      <c r="A3985">
        <v>6058532</v>
      </c>
      <c r="B3985" s="19" t="s">
        <v>3927</v>
      </c>
      <c r="E3985" s="20">
        <v>88.33</v>
      </c>
      <c r="F3985">
        <v>4474</v>
      </c>
    </row>
    <row r="3986" spans="1:6" hidden="1" x14ac:dyDescent="0.3">
      <c r="A3986">
        <v>6058648</v>
      </c>
      <c r="B3986" s="19" t="s">
        <v>3928</v>
      </c>
      <c r="E3986" s="20">
        <v>20.260000000000002</v>
      </c>
      <c r="F3986">
        <v>4475</v>
      </c>
    </row>
    <row r="3987" spans="1:6" hidden="1" x14ac:dyDescent="0.3">
      <c r="A3987">
        <v>6058647</v>
      </c>
      <c r="B3987" s="19" t="s">
        <v>3929</v>
      </c>
      <c r="E3987" s="20">
        <v>45.56</v>
      </c>
      <c r="F3987">
        <v>4476</v>
      </c>
    </row>
    <row r="3988" spans="1:6" hidden="1" x14ac:dyDescent="0.3">
      <c r="A3988">
        <v>6058646</v>
      </c>
      <c r="B3988" s="19" t="s">
        <v>3930</v>
      </c>
      <c r="E3988" s="20">
        <v>20.260000000000002</v>
      </c>
      <c r="F3988">
        <v>4477</v>
      </c>
    </row>
    <row r="3989" spans="1:6" hidden="1" x14ac:dyDescent="0.3">
      <c r="A3989">
        <v>6058645</v>
      </c>
      <c r="B3989" s="19" t="s">
        <v>3931</v>
      </c>
      <c r="E3989" s="20">
        <v>45.56</v>
      </c>
      <c r="F3989">
        <v>4478</v>
      </c>
    </row>
    <row r="3990" spans="1:6" hidden="1" x14ac:dyDescent="0.3">
      <c r="A3990">
        <v>6058644</v>
      </c>
      <c r="B3990" s="19" t="s">
        <v>3932</v>
      </c>
      <c r="E3990" s="20">
        <v>20.260000000000002</v>
      </c>
      <c r="F3990">
        <v>4479</v>
      </c>
    </row>
    <row r="3991" spans="1:6" hidden="1" x14ac:dyDescent="0.3">
      <c r="A3991">
        <v>6058643</v>
      </c>
      <c r="B3991" s="19" t="s">
        <v>3933</v>
      </c>
      <c r="E3991" s="20">
        <v>45.56</v>
      </c>
      <c r="F3991">
        <v>4480</v>
      </c>
    </row>
    <row r="3992" spans="1:6" hidden="1" x14ac:dyDescent="0.3">
      <c r="A3992">
        <v>6058642</v>
      </c>
      <c r="B3992" s="19" t="s">
        <v>3934</v>
      </c>
      <c r="E3992" s="20">
        <v>20.260000000000002</v>
      </c>
      <c r="F3992">
        <v>4481</v>
      </c>
    </row>
    <row r="3993" spans="1:6" hidden="1" x14ac:dyDescent="0.3">
      <c r="A3993">
        <v>6058641</v>
      </c>
      <c r="B3993" s="19" t="s">
        <v>3935</v>
      </c>
      <c r="E3993" s="20">
        <v>82.32</v>
      </c>
      <c r="F3993">
        <v>4482</v>
      </c>
    </row>
    <row r="3994" spans="1:6" hidden="1" x14ac:dyDescent="0.3">
      <c r="A3994">
        <v>6058640</v>
      </c>
      <c r="B3994" s="19" t="s">
        <v>3936</v>
      </c>
      <c r="E3994" s="20">
        <v>44.33</v>
      </c>
      <c r="F3994">
        <v>4483</v>
      </c>
    </row>
    <row r="3995" spans="1:6" hidden="1" x14ac:dyDescent="0.3">
      <c r="A3995">
        <v>6058639</v>
      </c>
      <c r="B3995" s="19" t="s">
        <v>3937</v>
      </c>
      <c r="E3995" s="20">
        <v>78.03</v>
      </c>
      <c r="F3995">
        <v>4484</v>
      </c>
    </row>
    <row r="3996" spans="1:6" hidden="1" x14ac:dyDescent="0.3">
      <c r="A3996">
        <v>6058638</v>
      </c>
      <c r="B3996" s="19" t="s">
        <v>3938</v>
      </c>
      <c r="E3996" s="20">
        <v>46.81</v>
      </c>
      <c r="F3996">
        <v>4485</v>
      </c>
    </row>
    <row r="3997" spans="1:6" hidden="1" x14ac:dyDescent="0.3">
      <c r="A3997">
        <v>6058590</v>
      </c>
      <c r="B3997" s="19" t="s">
        <v>3939</v>
      </c>
      <c r="E3997" s="20">
        <v>70</v>
      </c>
      <c r="F3997">
        <v>4486</v>
      </c>
    </row>
    <row r="3998" spans="1:6" hidden="1" x14ac:dyDescent="0.3">
      <c r="A3998">
        <v>6058586</v>
      </c>
      <c r="B3998" s="19" t="s">
        <v>3940</v>
      </c>
      <c r="E3998" s="20">
        <v>70.33</v>
      </c>
      <c r="F3998">
        <v>4487</v>
      </c>
    </row>
    <row r="3999" spans="1:6" hidden="1" x14ac:dyDescent="0.3">
      <c r="A3999">
        <v>6058585</v>
      </c>
      <c r="B3999" s="19" t="s">
        <v>3941</v>
      </c>
      <c r="E3999" s="20">
        <v>70.33</v>
      </c>
      <c r="F3999">
        <v>4488</v>
      </c>
    </row>
    <row r="4000" spans="1:6" hidden="1" x14ac:dyDescent="0.3">
      <c r="A4000">
        <v>6058584</v>
      </c>
      <c r="B4000" s="19" t="s">
        <v>3942</v>
      </c>
      <c r="E4000" s="20">
        <v>70.33</v>
      </c>
      <c r="F4000">
        <v>4489</v>
      </c>
    </row>
    <row r="4001" spans="1:6" hidden="1" x14ac:dyDescent="0.3">
      <c r="A4001">
        <v>6058583</v>
      </c>
      <c r="B4001" s="19" t="s">
        <v>3943</v>
      </c>
      <c r="E4001" s="20">
        <v>27.5</v>
      </c>
      <c r="F4001">
        <v>4490</v>
      </c>
    </row>
    <row r="4002" spans="1:6" hidden="1" x14ac:dyDescent="0.3">
      <c r="A4002">
        <v>6058581</v>
      </c>
      <c r="B4002" s="19" t="s">
        <v>3944</v>
      </c>
      <c r="E4002" s="20">
        <v>110</v>
      </c>
      <c r="F4002">
        <v>4491</v>
      </c>
    </row>
    <row r="4003" spans="1:6" hidden="1" x14ac:dyDescent="0.3">
      <c r="A4003">
        <v>6058580</v>
      </c>
      <c r="B4003" s="19" t="s">
        <v>3945</v>
      </c>
      <c r="E4003" s="20">
        <v>27.5</v>
      </c>
      <c r="F4003">
        <v>4492</v>
      </c>
    </row>
    <row r="4004" spans="1:6" hidden="1" x14ac:dyDescent="0.3">
      <c r="A4004">
        <v>6058579</v>
      </c>
      <c r="B4004" s="19" t="s">
        <v>3946</v>
      </c>
      <c r="E4004" s="20">
        <v>70</v>
      </c>
      <c r="F4004">
        <v>4493</v>
      </c>
    </row>
    <row r="4005" spans="1:6" hidden="1" x14ac:dyDescent="0.3">
      <c r="A4005">
        <v>6058578</v>
      </c>
      <c r="B4005" s="19" t="s">
        <v>3947</v>
      </c>
      <c r="E4005" s="20">
        <v>110</v>
      </c>
      <c r="F4005">
        <v>4494</v>
      </c>
    </row>
    <row r="4006" spans="1:6" hidden="1" x14ac:dyDescent="0.3">
      <c r="A4006">
        <v>6058577</v>
      </c>
      <c r="B4006" s="19" t="s">
        <v>3948</v>
      </c>
      <c r="E4006" s="20">
        <v>27.5</v>
      </c>
      <c r="F4006">
        <v>4495</v>
      </c>
    </row>
    <row r="4007" spans="1:6" hidden="1" x14ac:dyDescent="0.3">
      <c r="A4007">
        <v>6058576</v>
      </c>
      <c r="B4007" s="19" t="s">
        <v>3949</v>
      </c>
      <c r="E4007" s="20">
        <v>70</v>
      </c>
      <c r="F4007">
        <v>4496</v>
      </c>
    </row>
    <row r="4008" spans="1:6" hidden="1" x14ac:dyDescent="0.3">
      <c r="A4008">
        <v>6058575</v>
      </c>
      <c r="B4008" s="19" t="s">
        <v>3950</v>
      </c>
      <c r="E4008" s="20">
        <v>110</v>
      </c>
      <c r="F4008">
        <v>4497</v>
      </c>
    </row>
    <row r="4009" spans="1:6" hidden="1" x14ac:dyDescent="0.3">
      <c r="A4009">
        <v>6058574</v>
      </c>
      <c r="B4009" s="19" t="s">
        <v>3951</v>
      </c>
      <c r="E4009" s="20">
        <v>31.67</v>
      </c>
      <c r="F4009">
        <v>4498</v>
      </c>
    </row>
    <row r="4010" spans="1:6" hidden="1" x14ac:dyDescent="0.3">
      <c r="A4010">
        <v>6058573</v>
      </c>
      <c r="B4010" s="19" t="s">
        <v>3952</v>
      </c>
      <c r="E4010" s="20">
        <v>70</v>
      </c>
      <c r="F4010">
        <v>4499</v>
      </c>
    </row>
    <row r="4011" spans="1:6" hidden="1" x14ac:dyDescent="0.3">
      <c r="A4011">
        <v>6058572</v>
      </c>
      <c r="B4011" s="19" t="s">
        <v>3953</v>
      </c>
      <c r="E4011" s="20">
        <v>106.67</v>
      </c>
      <c r="F4011">
        <v>4500</v>
      </c>
    </row>
    <row r="4012" spans="1:6" hidden="1" x14ac:dyDescent="0.3">
      <c r="A4012">
        <v>6058571</v>
      </c>
      <c r="B4012" s="19" t="s">
        <v>3954</v>
      </c>
      <c r="E4012" s="20">
        <v>31.67</v>
      </c>
      <c r="F4012">
        <v>4501</v>
      </c>
    </row>
    <row r="4013" spans="1:6" hidden="1" x14ac:dyDescent="0.3">
      <c r="A4013">
        <v>6058570</v>
      </c>
      <c r="B4013" s="19" t="s">
        <v>3955</v>
      </c>
      <c r="E4013" s="20">
        <v>70</v>
      </c>
      <c r="F4013">
        <v>4502</v>
      </c>
    </row>
    <row r="4014" spans="1:6" hidden="1" x14ac:dyDescent="0.3">
      <c r="A4014">
        <v>6058569</v>
      </c>
      <c r="B4014" s="19" t="s">
        <v>3956</v>
      </c>
      <c r="E4014" s="20">
        <v>106.67</v>
      </c>
      <c r="F4014">
        <v>4503</v>
      </c>
    </row>
    <row r="4015" spans="1:6" hidden="1" x14ac:dyDescent="0.3">
      <c r="A4015">
        <v>6058568</v>
      </c>
      <c r="B4015" s="19" t="s">
        <v>3957</v>
      </c>
      <c r="E4015" s="20">
        <v>31.67</v>
      </c>
      <c r="F4015">
        <v>4504</v>
      </c>
    </row>
    <row r="4016" spans="1:6" hidden="1" x14ac:dyDescent="0.3">
      <c r="A4016">
        <v>6058567</v>
      </c>
      <c r="B4016" s="19" t="s">
        <v>3958</v>
      </c>
      <c r="E4016" s="20">
        <v>70</v>
      </c>
      <c r="F4016">
        <v>4505</v>
      </c>
    </row>
    <row r="4017" spans="1:6" hidden="1" x14ac:dyDescent="0.3">
      <c r="A4017">
        <v>6058531</v>
      </c>
      <c r="B4017" s="19" t="s">
        <v>3959</v>
      </c>
      <c r="E4017" s="20">
        <v>140</v>
      </c>
      <c r="F4017">
        <v>4506</v>
      </c>
    </row>
    <row r="4018" spans="1:6" hidden="1" x14ac:dyDescent="0.3">
      <c r="A4018">
        <v>6058483</v>
      </c>
      <c r="B4018" s="19" t="s">
        <v>3960</v>
      </c>
      <c r="E4018" s="20">
        <v>4.17</v>
      </c>
      <c r="F4018">
        <v>4507</v>
      </c>
    </row>
    <row r="4019" spans="1:6" hidden="1" x14ac:dyDescent="0.3">
      <c r="A4019">
        <v>6058482</v>
      </c>
      <c r="B4019" s="19" t="s">
        <v>3961</v>
      </c>
      <c r="E4019" s="20">
        <v>4.17</v>
      </c>
      <c r="F4019">
        <v>4508</v>
      </c>
    </row>
    <row r="4020" spans="1:6" hidden="1" x14ac:dyDescent="0.3">
      <c r="A4020">
        <v>6058480</v>
      </c>
      <c r="B4020" s="19" t="s">
        <v>3962</v>
      </c>
      <c r="E4020" s="20">
        <v>4.17</v>
      </c>
      <c r="F4020">
        <v>4509</v>
      </c>
    </row>
    <row r="4021" spans="1:6" hidden="1" x14ac:dyDescent="0.3">
      <c r="A4021">
        <v>6058479</v>
      </c>
      <c r="B4021" s="19" t="s">
        <v>3963</v>
      </c>
      <c r="E4021" s="20">
        <v>4.17</v>
      </c>
      <c r="F4021">
        <v>4510</v>
      </c>
    </row>
    <row r="4022" spans="1:6" hidden="1" x14ac:dyDescent="0.3">
      <c r="A4022">
        <v>6058478</v>
      </c>
      <c r="B4022" s="19" t="s">
        <v>3964</v>
      </c>
      <c r="E4022" s="20">
        <v>4.17</v>
      </c>
      <c r="F4022">
        <v>4511</v>
      </c>
    </row>
    <row r="4023" spans="1:6" hidden="1" x14ac:dyDescent="0.3">
      <c r="A4023">
        <v>6058477</v>
      </c>
      <c r="B4023" s="19" t="s">
        <v>3965</v>
      </c>
      <c r="E4023" s="20">
        <v>4.17</v>
      </c>
      <c r="F4023">
        <v>4512</v>
      </c>
    </row>
    <row r="4024" spans="1:6" hidden="1" x14ac:dyDescent="0.3">
      <c r="A4024">
        <v>6058476</v>
      </c>
      <c r="B4024" s="19" t="s">
        <v>3966</v>
      </c>
      <c r="E4024" s="20">
        <v>4.17</v>
      </c>
      <c r="F4024">
        <v>4513</v>
      </c>
    </row>
    <row r="4025" spans="1:6" hidden="1" x14ac:dyDescent="0.3">
      <c r="A4025">
        <v>6058475</v>
      </c>
      <c r="B4025" s="19" t="s">
        <v>3967</v>
      </c>
      <c r="E4025" s="20">
        <v>4.17</v>
      </c>
      <c r="F4025">
        <v>4514</v>
      </c>
    </row>
    <row r="4026" spans="1:6" hidden="1" x14ac:dyDescent="0.3">
      <c r="A4026">
        <v>6058474</v>
      </c>
      <c r="B4026" s="19" t="s">
        <v>3968</v>
      </c>
      <c r="E4026" s="20">
        <v>4.17</v>
      </c>
      <c r="F4026">
        <v>4515</v>
      </c>
    </row>
    <row r="4027" spans="1:6" hidden="1" x14ac:dyDescent="0.3">
      <c r="A4027">
        <v>6058473</v>
      </c>
      <c r="B4027" s="19" t="s">
        <v>3969</v>
      </c>
      <c r="E4027" s="20">
        <v>4.17</v>
      </c>
      <c r="F4027">
        <v>4516</v>
      </c>
    </row>
    <row r="4028" spans="1:6" hidden="1" x14ac:dyDescent="0.3">
      <c r="A4028">
        <v>6058472</v>
      </c>
      <c r="B4028" s="19" t="s">
        <v>3970</v>
      </c>
      <c r="E4028" s="20">
        <v>4.17</v>
      </c>
      <c r="F4028">
        <v>4517</v>
      </c>
    </row>
    <row r="4029" spans="1:6" hidden="1" x14ac:dyDescent="0.3">
      <c r="A4029">
        <v>6058471</v>
      </c>
      <c r="B4029" s="19" t="s">
        <v>3971</v>
      </c>
      <c r="E4029" s="20">
        <v>4.17</v>
      </c>
      <c r="F4029">
        <v>4518</v>
      </c>
    </row>
    <row r="4030" spans="1:6" hidden="1" x14ac:dyDescent="0.3">
      <c r="A4030">
        <v>6058470</v>
      </c>
      <c r="B4030" s="19" t="s">
        <v>3972</v>
      </c>
      <c r="E4030" s="20">
        <v>4.17</v>
      </c>
      <c r="F4030">
        <v>4519</v>
      </c>
    </row>
    <row r="4031" spans="1:6" hidden="1" x14ac:dyDescent="0.3">
      <c r="A4031">
        <v>6058469</v>
      </c>
      <c r="B4031" s="19" t="s">
        <v>3973</v>
      </c>
      <c r="E4031" s="20">
        <v>4.17</v>
      </c>
      <c r="F4031">
        <v>4520</v>
      </c>
    </row>
    <row r="4032" spans="1:6" hidden="1" x14ac:dyDescent="0.3">
      <c r="A4032">
        <v>6058468</v>
      </c>
      <c r="B4032" s="19" t="s">
        <v>3974</v>
      </c>
      <c r="E4032" s="20">
        <v>4.17</v>
      </c>
      <c r="F4032">
        <v>4521</v>
      </c>
    </row>
    <row r="4033" spans="1:6" hidden="1" x14ac:dyDescent="0.3">
      <c r="A4033">
        <v>6058467</v>
      </c>
      <c r="B4033" s="19" t="s">
        <v>3975</v>
      </c>
      <c r="E4033" s="20">
        <v>4.17</v>
      </c>
      <c r="F4033">
        <v>4522</v>
      </c>
    </row>
    <row r="4034" spans="1:6" hidden="1" x14ac:dyDescent="0.3">
      <c r="A4034">
        <v>6058466</v>
      </c>
      <c r="B4034" s="19" t="s">
        <v>3976</v>
      </c>
      <c r="E4034" s="20">
        <v>4.17</v>
      </c>
      <c r="F4034">
        <v>4523</v>
      </c>
    </row>
    <row r="4035" spans="1:6" hidden="1" x14ac:dyDescent="0.3">
      <c r="A4035">
        <v>6058465</v>
      </c>
      <c r="B4035" s="19" t="s">
        <v>3977</v>
      </c>
      <c r="E4035" s="20">
        <v>4.17</v>
      </c>
      <c r="F4035">
        <v>4524</v>
      </c>
    </row>
    <row r="4036" spans="1:6" hidden="1" x14ac:dyDescent="0.3">
      <c r="A4036">
        <v>6058464</v>
      </c>
      <c r="B4036" s="19" t="s">
        <v>3978</v>
      </c>
      <c r="E4036" s="20">
        <v>4.17</v>
      </c>
      <c r="F4036">
        <v>4525</v>
      </c>
    </row>
    <row r="4037" spans="1:6" hidden="1" x14ac:dyDescent="0.3">
      <c r="A4037">
        <v>6058463</v>
      </c>
      <c r="B4037" s="19" t="s">
        <v>3979</v>
      </c>
      <c r="E4037" s="20">
        <v>4.17</v>
      </c>
      <c r="F4037">
        <v>4526</v>
      </c>
    </row>
    <row r="4038" spans="1:6" hidden="1" x14ac:dyDescent="0.3">
      <c r="A4038">
        <v>6058462</v>
      </c>
      <c r="B4038" s="19" t="s">
        <v>3980</v>
      </c>
      <c r="E4038" s="20">
        <v>4.17</v>
      </c>
      <c r="F4038">
        <v>4527</v>
      </c>
    </row>
    <row r="4039" spans="1:6" hidden="1" x14ac:dyDescent="0.3">
      <c r="A4039">
        <v>6058461</v>
      </c>
      <c r="B4039" s="19" t="s">
        <v>3981</v>
      </c>
      <c r="E4039" s="20">
        <v>4.17</v>
      </c>
      <c r="F4039">
        <v>4528</v>
      </c>
    </row>
    <row r="4040" spans="1:6" hidden="1" x14ac:dyDescent="0.3">
      <c r="A4040">
        <v>6058460</v>
      </c>
      <c r="B4040" s="19" t="s">
        <v>3982</v>
      </c>
      <c r="E4040" s="20">
        <v>4.17</v>
      </c>
      <c r="F4040">
        <v>4529</v>
      </c>
    </row>
    <row r="4041" spans="1:6" hidden="1" x14ac:dyDescent="0.3">
      <c r="A4041">
        <v>6058459</v>
      </c>
      <c r="B4041" s="19" t="s">
        <v>3983</v>
      </c>
      <c r="E4041" s="20">
        <v>4.17</v>
      </c>
      <c r="F4041">
        <v>4530</v>
      </c>
    </row>
    <row r="4042" spans="1:6" hidden="1" x14ac:dyDescent="0.3">
      <c r="A4042">
        <v>6058458</v>
      </c>
      <c r="B4042" s="19" t="s">
        <v>3984</v>
      </c>
      <c r="E4042" s="20">
        <v>4.17</v>
      </c>
      <c r="F4042">
        <v>4531</v>
      </c>
    </row>
    <row r="4043" spans="1:6" hidden="1" x14ac:dyDescent="0.3">
      <c r="A4043">
        <v>6058457</v>
      </c>
      <c r="B4043" s="19" t="s">
        <v>3985</v>
      </c>
      <c r="E4043" s="20">
        <v>4.17</v>
      </c>
      <c r="F4043">
        <v>4532</v>
      </c>
    </row>
    <row r="4044" spans="1:6" hidden="1" x14ac:dyDescent="0.3">
      <c r="A4044">
        <v>6058456</v>
      </c>
      <c r="B4044" s="19" t="s">
        <v>3986</v>
      </c>
      <c r="E4044" s="20">
        <v>4.17</v>
      </c>
      <c r="F4044">
        <v>4533</v>
      </c>
    </row>
    <row r="4045" spans="1:6" hidden="1" x14ac:dyDescent="0.3">
      <c r="A4045">
        <v>6058455</v>
      </c>
      <c r="B4045" s="19" t="s">
        <v>3987</v>
      </c>
      <c r="E4045" s="20">
        <v>4.17</v>
      </c>
      <c r="F4045">
        <v>4534</v>
      </c>
    </row>
    <row r="4046" spans="1:6" hidden="1" x14ac:dyDescent="0.3">
      <c r="A4046">
        <v>6058454</v>
      </c>
      <c r="B4046" s="19" t="s">
        <v>3988</v>
      </c>
      <c r="E4046" s="20">
        <v>4.17</v>
      </c>
      <c r="F4046">
        <v>4535</v>
      </c>
    </row>
    <row r="4047" spans="1:6" hidden="1" x14ac:dyDescent="0.3">
      <c r="A4047">
        <v>6058453</v>
      </c>
      <c r="B4047" s="19" t="s">
        <v>3989</v>
      </c>
      <c r="E4047" s="20">
        <v>4.17</v>
      </c>
      <c r="F4047">
        <v>4536</v>
      </c>
    </row>
    <row r="4048" spans="1:6" hidden="1" x14ac:dyDescent="0.3">
      <c r="A4048">
        <v>6058452</v>
      </c>
      <c r="B4048" s="19" t="s">
        <v>3990</v>
      </c>
      <c r="E4048" s="20">
        <v>4.17</v>
      </c>
      <c r="F4048">
        <v>4537</v>
      </c>
    </row>
    <row r="4049" spans="1:6" hidden="1" x14ac:dyDescent="0.3">
      <c r="A4049">
        <v>6058451</v>
      </c>
      <c r="B4049" s="19" t="s">
        <v>3991</v>
      </c>
      <c r="E4049" s="20">
        <v>4.17</v>
      </c>
      <c r="F4049">
        <v>4538</v>
      </c>
    </row>
    <row r="4050" spans="1:6" hidden="1" x14ac:dyDescent="0.3">
      <c r="A4050">
        <v>6058450</v>
      </c>
      <c r="B4050" s="19" t="s">
        <v>3992</v>
      </c>
      <c r="E4050" s="20">
        <v>4.17</v>
      </c>
      <c r="F4050">
        <v>4539</v>
      </c>
    </row>
    <row r="4051" spans="1:6" hidden="1" x14ac:dyDescent="0.3">
      <c r="A4051">
        <v>6058449</v>
      </c>
      <c r="B4051" s="19" t="s">
        <v>3993</v>
      </c>
      <c r="E4051" s="20">
        <v>4.17</v>
      </c>
      <c r="F4051">
        <v>4540</v>
      </c>
    </row>
    <row r="4052" spans="1:6" hidden="1" x14ac:dyDescent="0.3">
      <c r="A4052">
        <v>6058529</v>
      </c>
      <c r="B4052" s="19" t="s">
        <v>3994</v>
      </c>
      <c r="E4052" s="20">
        <v>29.17</v>
      </c>
      <c r="F4052">
        <v>4541</v>
      </c>
    </row>
    <row r="4053" spans="1:6" hidden="1" x14ac:dyDescent="0.3">
      <c r="A4053">
        <v>6058528</v>
      </c>
      <c r="B4053" s="19" t="s">
        <v>3995</v>
      </c>
      <c r="E4053" s="20">
        <v>88.33</v>
      </c>
      <c r="F4053">
        <v>4542</v>
      </c>
    </row>
    <row r="4054" spans="1:6" hidden="1" x14ac:dyDescent="0.3">
      <c r="A4054">
        <v>6058527</v>
      </c>
      <c r="B4054" s="19" t="s">
        <v>3996</v>
      </c>
      <c r="E4054" s="20">
        <v>140</v>
      </c>
      <c r="F4054">
        <v>4543</v>
      </c>
    </row>
    <row r="4055" spans="1:6" hidden="1" x14ac:dyDescent="0.3">
      <c r="A4055">
        <v>6058525</v>
      </c>
      <c r="B4055" s="19" t="s">
        <v>3997</v>
      </c>
      <c r="E4055" s="20">
        <v>29.17</v>
      </c>
      <c r="F4055">
        <v>4544</v>
      </c>
    </row>
    <row r="4056" spans="1:6" hidden="1" x14ac:dyDescent="0.3">
      <c r="A4056">
        <v>6058524</v>
      </c>
      <c r="B4056" s="19" t="s">
        <v>3998</v>
      </c>
      <c r="E4056" s="20">
        <v>140</v>
      </c>
      <c r="F4056">
        <v>4545</v>
      </c>
    </row>
    <row r="4057" spans="1:6" hidden="1" x14ac:dyDescent="0.3">
      <c r="A4057">
        <v>6058522</v>
      </c>
      <c r="B4057" s="19" t="s">
        <v>3999</v>
      </c>
      <c r="E4057" s="20">
        <v>7.73</v>
      </c>
      <c r="F4057">
        <v>4546</v>
      </c>
    </row>
    <row r="4058" spans="1:6" hidden="1" x14ac:dyDescent="0.3">
      <c r="A4058">
        <v>6058521</v>
      </c>
      <c r="B4058" s="19" t="s">
        <v>4000</v>
      </c>
      <c r="E4058" s="20">
        <v>29.17</v>
      </c>
      <c r="F4058">
        <v>4547</v>
      </c>
    </row>
    <row r="4059" spans="1:6" hidden="1" x14ac:dyDescent="0.3">
      <c r="A4059">
        <v>6058520</v>
      </c>
      <c r="B4059" s="19" t="s">
        <v>4001</v>
      </c>
      <c r="E4059" s="20">
        <v>88.33</v>
      </c>
      <c r="F4059">
        <v>4548</v>
      </c>
    </row>
    <row r="4060" spans="1:6" hidden="1" x14ac:dyDescent="0.3">
      <c r="A4060">
        <v>6058519</v>
      </c>
      <c r="B4060" s="19" t="s">
        <v>4002</v>
      </c>
      <c r="E4060" s="20">
        <v>140</v>
      </c>
      <c r="F4060">
        <v>4549</v>
      </c>
    </row>
    <row r="4061" spans="1:6" hidden="1" x14ac:dyDescent="0.3">
      <c r="A4061">
        <v>6058518</v>
      </c>
      <c r="B4061" s="19" t="s">
        <v>4003</v>
      </c>
      <c r="E4061" s="20">
        <v>25.83</v>
      </c>
      <c r="F4061">
        <v>4550</v>
      </c>
    </row>
    <row r="4062" spans="1:6" hidden="1" x14ac:dyDescent="0.3">
      <c r="A4062">
        <v>6058517</v>
      </c>
      <c r="B4062" s="19" t="s">
        <v>4004</v>
      </c>
      <c r="E4062" s="20">
        <v>56.67</v>
      </c>
      <c r="F4062">
        <v>4551</v>
      </c>
    </row>
    <row r="4063" spans="1:6" hidden="1" x14ac:dyDescent="0.3">
      <c r="A4063">
        <v>6058516</v>
      </c>
      <c r="B4063" s="19" t="s">
        <v>4005</v>
      </c>
      <c r="E4063" s="20">
        <v>90</v>
      </c>
      <c r="F4063">
        <v>4552</v>
      </c>
    </row>
    <row r="4064" spans="1:6" hidden="1" x14ac:dyDescent="0.3">
      <c r="A4064">
        <v>6058515</v>
      </c>
      <c r="B4064" s="19" t="s">
        <v>4006</v>
      </c>
      <c r="E4064" s="20">
        <v>25.83</v>
      </c>
      <c r="F4064">
        <v>4553</v>
      </c>
    </row>
    <row r="4065" spans="1:6" hidden="1" x14ac:dyDescent="0.3">
      <c r="A4065">
        <v>6058514</v>
      </c>
      <c r="B4065" s="19" t="s">
        <v>4007</v>
      </c>
      <c r="E4065" s="20">
        <v>56.67</v>
      </c>
      <c r="F4065">
        <v>4554</v>
      </c>
    </row>
    <row r="4066" spans="1:6" hidden="1" x14ac:dyDescent="0.3">
      <c r="A4066">
        <v>6058506</v>
      </c>
      <c r="B4066" s="19" t="s">
        <v>4008</v>
      </c>
      <c r="E4066" s="20">
        <v>25.83</v>
      </c>
      <c r="F4066">
        <v>4555</v>
      </c>
    </row>
    <row r="4067" spans="1:6" hidden="1" x14ac:dyDescent="0.3">
      <c r="A4067">
        <v>6058505</v>
      </c>
      <c r="B4067" s="19" t="s">
        <v>4009</v>
      </c>
      <c r="E4067" s="20">
        <v>56.67</v>
      </c>
      <c r="F4067">
        <v>4556</v>
      </c>
    </row>
    <row r="4068" spans="1:6" hidden="1" x14ac:dyDescent="0.3">
      <c r="A4068">
        <v>6058503</v>
      </c>
      <c r="B4068" s="19" t="s">
        <v>4010</v>
      </c>
      <c r="E4068" s="20">
        <v>25.83</v>
      </c>
      <c r="F4068">
        <v>4557</v>
      </c>
    </row>
    <row r="4069" spans="1:6" hidden="1" x14ac:dyDescent="0.3">
      <c r="A4069">
        <v>6058502</v>
      </c>
      <c r="B4069" s="19" t="s">
        <v>4011</v>
      </c>
      <c r="E4069" s="20">
        <v>56.67</v>
      </c>
      <c r="F4069">
        <v>4558</v>
      </c>
    </row>
    <row r="4070" spans="1:6" hidden="1" x14ac:dyDescent="0.3">
      <c r="A4070">
        <v>6058501</v>
      </c>
      <c r="B4070" s="19" t="s">
        <v>4012</v>
      </c>
      <c r="E4070" s="20">
        <v>90</v>
      </c>
      <c r="F4070">
        <v>4559</v>
      </c>
    </row>
    <row r="4071" spans="1:6" hidden="1" x14ac:dyDescent="0.3">
      <c r="A4071">
        <v>6058500</v>
      </c>
      <c r="B4071" s="19" t="s">
        <v>4013</v>
      </c>
      <c r="E4071" s="20">
        <v>88.33</v>
      </c>
      <c r="F4071">
        <v>4560</v>
      </c>
    </row>
    <row r="4072" spans="1:6" hidden="1" x14ac:dyDescent="0.3">
      <c r="A4072">
        <v>6058497</v>
      </c>
      <c r="B4072" s="19" t="s">
        <v>4014</v>
      </c>
      <c r="E4072" s="20">
        <v>4.17</v>
      </c>
      <c r="F4072">
        <v>4561</v>
      </c>
    </row>
    <row r="4073" spans="1:6" hidden="1" x14ac:dyDescent="0.3">
      <c r="A4073">
        <v>6058496</v>
      </c>
      <c r="B4073" s="19" t="s">
        <v>4015</v>
      </c>
      <c r="E4073" s="20">
        <v>4.17</v>
      </c>
      <c r="F4073">
        <v>4562</v>
      </c>
    </row>
    <row r="4074" spans="1:6" hidden="1" x14ac:dyDescent="0.3">
      <c r="A4074">
        <v>6058495</v>
      </c>
      <c r="B4074" s="19" t="s">
        <v>4016</v>
      </c>
      <c r="E4074" s="20">
        <v>4.17</v>
      </c>
      <c r="F4074">
        <v>4563</v>
      </c>
    </row>
    <row r="4075" spans="1:6" hidden="1" x14ac:dyDescent="0.3">
      <c r="A4075">
        <v>6058494</v>
      </c>
      <c r="B4075" s="19" t="s">
        <v>4017</v>
      </c>
      <c r="E4075" s="20">
        <v>4.17</v>
      </c>
      <c r="F4075">
        <v>4564</v>
      </c>
    </row>
    <row r="4076" spans="1:6" hidden="1" x14ac:dyDescent="0.3">
      <c r="A4076">
        <v>6058493</v>
      </c>
      <c r="B4076" s="19" t="s">
        <v>4018</v>
      </c>
      <c r="E4076" s="20">
        <v>4.17</v>
      </c>
      <c r="F4076">
        <v>4565</v>
      </c>
    </row>
    <row r="4077" spans="1:6" hidden="1" x14ac:dyDescent="0.3">
      <c r="A4077">
        <v>6058492</v>
      </c>
      <c r="B4077" s="19" t="s">
        <v>4019</v>
      </c>
      <c r="E4077" s="20">
        <v>4.17</v>
      </c>
      <c r="F4077">
        <v>4566</v>
      </c>
    </row>
    <row r="4078" spans="1:6" hidden="1" x14ac:dyDescent="0.3">
      <c r="A4078">
        <v>6058491</v>
      </c>
      <c r="B4078" s="19" t="s">
        <v>4020</v>
      </c>
      <c r="E4078" s="20">
        <v>4.17</v>
      </c>
      <c r="F4078">
        <v>4567</v>
      </c>
    </row>
    <row r="4079" spans="1:6" hidden="1" x14ac:dyDescent="0.3">
      <c r="A4079">
        <v>6058490</v>
      </c>
      <c r="B4079" s="19" t="s">
        <v>4021</v>
      </c>
      <c r="E4079" s="20">
        <v>4.17</v>
      </c>
      <c r="F4079">
        <v>4568</v>
      </c>
    </row>
    <row r="4080" spans="1:6" hidden="1" x14ac:dyDescent="0.3">
      <c r="A4080">
        <v>6058489</v>
      </c>
      <c r="B4080" s="19" t="s">
        <v>4022</v>
      </c>
      <c r="E4080" s="20">
        <v>4.17</v>
      </c>
      <c r="F4080">
        <v>4569</v>
      </c>
    </row>
    <row r="4081" spans="1:6" hidden="1" x14ac:dyDescent="0.3">
      <c r="A4081">
        <v>6058488</v>
      </c>
      <c r="B4081" s="19" t="s">
        <v>4023</v>
      </c>
      <c r="E4081" s="20">
        <v>4.17</v>
      </c>
      <c r="F4081">
        <v>4570</v>
      </c>
    </row>
    <row r="4082" spans="1:6" hidden="1" x14ac:dyDescent="0.3">
      <c r="A4082">
        <v>6058487</v>
      </c>
      <c r="B4082" s="19" t="s">
        <v>4024</v>
      </c>
      <c r="E4082" s="20">
        <v>4.17</v>
      </c>
      <c r="F4082">
        <v>4571</v>
      </c>
    </row>
    <row r="4083" spans="1:6" hidden="1" x14ac:dyDescent="0.3">
      <c r="A4083">
        <v>6058486</v>
      </c>
      <c r="B4083" s="19" t="s">
        <v>4025</v>
      </c>
      <c r="E4083" s="20">
        <v>4.17</v>
      </c>
      <c r="F4083">
        <v>4572</v>
      </c>
    </row>
    <row r="4084" spans="1:6" hidden="1" x14ac:dyDescent="0.3">
      <c r="A4084">
        <v>6058485</v>
      </c>
      <c r="B4084" s="19" t="s">
        <v>4026</v>
      </c>
      <c r="E4084" s="20">
        <v>4.17</v>
      </c>
      <c r="F4084">
        <v>4573</v>
      </c>
    </row>
    <row r="4085" spans="1:6" hidden="1" x14ac:dyDescent="0.3">
      <c r="A4085">
        <v>6058484</v>
      </c>
      <c r="B4085" s="19" t="s">
        <v>4027</v>
      </c>
      <c r="E4085" s="20">
        <v>4.17</v>
      </c>
      <c r="F4085">
        <v>4574</v>
      </c>
    </row>
    <row r="4086" spans="1:6" hidden="1" x14ac:dyDescent="0.3">
      <c r="A4086">
        <v>6043100</v>
      </c>
      <c r="B4086" s="19" t="s">
        <v>4028</v>
      </c>
      <c r="E4086" s="20">
        <v>22.02</v>
      </c>
      <c r="F4086">
        <v>4575</v>
      </c>
    </row>
    <row r="4087" spans="1:6" hidden="1" x14ac:dyDescent="0.3">
      <c r="A4087">
        <v>6043098</v>
      </c>
      <c r="B4087" s="19" t="s">
        <v>4029</v>
      </c>
      <c r="E4087" s="20">
        <v>44</v>
      </c>
      <c r="F4087">
        <v>4576</v>
      </c>
    </row>
    <row r="4088" spans="1:6" hidden="1" x14ac:dyDescent="0.3">
      <c r="A4088">
        <v>6043102</v>
      </c>
      <c r="B4088" s="19" t="s">
        <v>4030</v>
      </c>
      <c r="E4088" s="20">
        <v>111.97</v>
      </c>
      <c r="F4088">
        <v>4577</v>
      </c>
    </row>
    <row r="4089" spans="1:6" hidden="1" x14ac:dyDescent="0.3">
      <c r="A4089">
        <v>6043103</v>
      </c>
      <c r="B4089" s="19" t="s">
        <v>4031</v>
      </c>
      <c r="E4089" s="20">
        <v>22.02</v>
      </c>
      <c r="F4089">
        <v>4578</v>
      </c>
    </row>
    <row r="4090" spans="1:6" hidden="1" x14ac:dyDescent="0.3">
      <c r="A4090">
        <v>6043104</v>
      </c>
      <c r="B4090" s="19" t="s">
        <v>4032</v>
      </c>
      <c r="E4090" s="20">
        <v>111.97</v>
      </c>
      <c r="F4090">
        <v>4579</v>
      </c>
    </row>
    <row r="4091" spans="1:6" hidden="1" x14ac:dyDescent="0.3">
      <c r="A4091">
        <v>6043097</v>
      </c>
      <c r="B4091" s="19" t="s">
        <v>4033</v>
      </c>
      <c r="E4091" s="20">
        <v>76.87</v>
      </c>
      <c r="F4091">
        <v>4580</v>
      </c>
    </row>
    <row r="4092" spans="1:6" hidden="1" x14ac:dyDescent="0.3">
      <c r="A4092">
        <v>6043096</v>
      </c>
      <c r="B4092" s="19" t="s">
        <v>4034</v>
      </c>
      <c r="E4092" s="20">
        <v>37.56</v>
      </c>
      <c r="F4092">
        <v>4581</v>
      </c>
    </row>
    <row r="4093" spans="1:6" hidden="1" x14ac:dyDescent="0.3">
      <c r="A4093">
        <v>6043095</v>
      </c>
      <c r="B4093" s="19" t="s">
        <v>4035</v>
      </c>
      <c r="E4093" s="20">
        <v>20.51</v>
      </c>
      <c r="F4093">
        <v>4582</v>
      </c>
    </row>
    <row r="4094" spans="1:6" hidden="1" x14ac:dyDescent="0.3">
      <c r="A4094">
        <v>6043094</v>
      </c>
      <c r="B4094" s="19" t="s">
        <v>4036</v>
      </c>
      <c r="E4094" s="20">
        <v>37.56</v>
      </c>
      <c r="F4094">
        <v>4583</v>
      </c>
    </row>
    <row r="4095" spans="1:6" hidden="1" x14ac:dyDescent="0.3">
      <c r="A4095">
        <v>6043092</v>
      </c>
      <c r="B4095" s="19" t="s">
        <v>4037</v>
      </c>
      <c r="E4095" s="20">
        <v>33.880000000000003</v>
      </c>
      <c r="F4095">
        <v>4584</v>
      </c>
    </row>
    <row r="4096" spans="1:6" hidden="1" x14ac:dyDescent="0.3">
      <c r="A4096">
        <v>6043089</v>
      </c>
      <c r="B4096" s="19" t="s">
        <v>4038</v>
      </c>
      <c r="E4096" s="20">
        <v>59.95</v>
      </c>
      <c r="F4096">
        <v>4585</v>
      </c>
    </row>
    <row r="4097" spans="1:6" hidden="1" x14ac:dyDescent="0.3">
      <c r="A4097">
        <v>6043106</v>
      </c>
      <c r="B4097" s="19" t="s">
        <v>4039</v>
      </c>
      <c r="E4097" s="20">
        <v>96.23</v>
      </c>
      <c r="F4097">
        <v>4586</v>
      </c>
    </row>
    <row r="4098" spans="1:6" hidden="1" x14ac:dyDescent="0.3">
      <c r="A4098">
        <v>6043107</v>
      </c>
      <c r="B4098" s="19" t="s">
        <v>4040</v>
      </c>
      <c r="E4098" s="20">
        <v>37.56</v>
      </c>
      <c r="F4098">
        <v>4587</v>
      </c>
    </row>
    <row r="4099" spans="1:6" hidden="1" x14ac:dyDescent="0.3">
      <c r="A4099">
        <v>6043108</v>
      </c>
      <c r="B4099" s="19" t="s">
        <v>4041</v>
      </c>
      <c r="E4099" s="20">
        <v>20.51</v>
      </c>
      <c r="F4099">
        <v>4588</v>
      </c>
    </row>
    <row r="4100" spans="1:6" hidden="1" x14ac:dyDescent="0.3">
      <c r="A4100">
        <v>6043109</v>
      </c>
      <c r="B4100" s="19" t="s">
        <v>4042</v>
      </c>
      <c r="E4100" s="20">
        <v>40.82</v>
      </c>
      <c r="F4100">
        <v>4589</v>
      </c>
    </row>
    <row r="4101" spans="1:6" hidden="1" x14ac:dyDescent="0.3">
      <c r="A4101">
        <v>6043110</v>
      </c>
      <c r="B4101" s="19" t="s">
        <v>4043</v>
      </c>
      <c r="E4101" s="20">
        <v>33.880000000000003</v>
      </c>
      <c r="F4101">
        <v>4590</v>
      </c>
    </row>
    <row r="4102" spans="1:6" hidden="1" x14ac:dyDescent="0.3">
      <c r="A4102">
        <v>6043111</v>
      </c>
      <c r="B4102" s="19" t="s">
        <v>4044</v>
      </c>
      <c r="E4102" s="20">
        <v>31.27</v>
      </c>
      <c r="F4102">
        <v>4591</v>
      </c>
    </row>
    <row r="4103" spans="1:6" hidden="1" x14ac:dyDescent="0.3">
      <c r="A4103">
        <v>6043112</v>
      </c>
      <c r="B4103" s="19" t="s">
        <v>4045</v>
      </c>
      <c r="E4103" s="20">
        <v>10.29</v>
      </c>
      <c r="F4103">
        <v>4592</v>
      </c>
    </row>
    <row r="4104" spans="1:6" hidden="1" x14ac:dyDescent="0.3">
      <c r="A4104">
        <v>6043113</v>
      </c>
      <c r="B4104" s="19" t="s">
        <v>4046</v>
      </c>
      <c r="E4104" s="20">
        <v>18.11</v>
      </c>
      <c r="F4104">
        <v>4593</v>
      </c>
    </row>
    <row r="4105" spans="1:6" hidden="1" x14ac:dyDescent="0.3">
      <c r="A4105">
        <v>6043114</v>
      </c>
      <c r="B4105" s="19" t="s">
        <v>4047</v>
      </c>
      <c r="E4105" s="20">
        <v>57.1</v>
      </c>
      <c r="F4105">
        <v>4594</v>
      </c>
    </row>
    <row r="4106" spans="1:6" hidden="1" x14ac:dyDescent="0.3">
      <c r="A4106">
        <v>6043115</v>
      </c>
      <c r="B4106" s="19" t="s">
        <v>4048</v>
      </c>
      <c r="E4106" s="20">
        <v>22.89</v>
      </c>
      <c r="F4106">
        <v>4595</v>
      </c>
    </row>
    <row r="4107" spans="1:6" hidden="1" x14ac:dyDescent="0.3">
      <c r="A4107">
        <v>6043116</v>
      </c>
      <c r="B4107" s="19" t="s">
        <v>4049</v>
      </c>
      <c r="E4107" s="20">
        <v>42.73</v>
      </c>
      <c r="F4107">
        <v>4596</v>
      </c>
    </row>
    <row r="4108" spans="1:6" hidden="1" x14ac:dyDescent="0.3">
      <c r="A4108">
        <v>6043061</v>
      </c>
      <c r="B4108" s="19" t="s">
        <v>4050</v>
      </c>
      <c r="E4108" s="20">
        <v>99.54</v>
      </c>
      <c r="F4108">
        <v>4597</v>
      </c>
    </row>
    <row r="4109" spans="1:6" hidden="1" x14ac:dyDescent="0.3">
      <c r="A4109">
        <v>6043063</v>
      </c>
      <c r="B4109" s="19" t="s">
        <v>4051</v>
      </c>
      <c r="E4109" s="20">
        <v>16.96</v>
      </c>
      <c r="F4109">
        <v>4598</v>
      </c>
    </row>
    <row r="4110" spans="1:6" hidden="1" x14ac:dyDescent="0.3">
      <c r="A4110">
        <v>6043064</v>
      </c>
      <c r="B4110" s="19" t="s">
        <v>4052</v>
      </c>
      <c r="E4110" s="20">
        <v>10.88</v>
      </c>
      <c r="F4110">
        <v>4599</v>
      </c>
    </row>
    <row r="4111" spans="1:6" hidden="1" x14ac:dyDescent="0.3">
      <c r="A4111">
        <v>6043067</v>
      </c>
      <c r="B4111" s="19" t="s">
        <v>4053</v>
      </c>
      <c r="E4111" s="20">
        <v>22.09</v>
      </c>
      <c r="F4111">
        <v>4600</v>
      </c>
    </row>
    <row r="4112" spans="1:6" hidden="1" x14ac:dyDescent="0.3">
      <c r="A4112">
        <v>6043069</v>
      </c>
      <c r="B4112" s="19" t="s">
        <v>4054</v>
      </c>
      <c r="E4112" s="20">
        <v>33.31</v>
      </c>
      <c r="F4112">
        <v>4601</v>
      </c>
    </row>
    <row r="4113" spans="1:6" hidden="1" x14ac:dyDescent="0.3">
      <c r="A4113">
        <v>6043071</v>
      </c>
      <c r="B4113" s="19" t="s">
        <v>4055</v>
      </c>
      <c r="E4113" s="20">
        <v>12.68</v>
      </c>
      <c r="F4113">
        <v>4602</v>
      </c>
    </row>
    <row r="4114" spans="1:6" hidden="1" x14ac:dyDescent="0.3">
      <c r="A4114">
        <v>6043072</v>
      </c>
      <c r="B4114" s="19" t="s">
        <v>4056</v>
      </c>
      <c r="E4114" s="20">
        <v>42.98</v>
      </c>
      <c r="F4114">
        <v>4603</v>
      </c>
    </row>
    <row r="4115" spans="1:6" hidden="1" x14ac:dyDescent="0.3">
      <c r="A4115">
        <v>6043073</v>
      </c>
      <c r="B4115" s="19" t="s">
        <v>4057</v>
      </c>
      <c r="E4115" s="20">
        <v>11.19</v>
      </c>
      <c r="F4115">
        <v>4604</v>
      </c>
    </row>
    <row r="4116" spans="1:6" hidden="1" x14ac:dyDescent="0.3">
      <c r="A4116">
        <v>6043074</v>
      </c>
      <c r="B4116" s="19" t="s">
        <v>4058</v>
      </c>
      <c r="E4116" s="20">
        <v>49.44</v>
      </c>
      <c r="F4116">
        <v>4605</v>
      </c>
    </row>
    <row r="4117" spans="1:6" hidden="1" x14ac:dyDescent="0.3">
      <c r="A4117">
        <v>6043075</v>
      </c>
      <c r="B4117" s="19" t="s">
        <v>4059</v>
      </c>
      <c r="E4117" s="20">
        <v>26.83</v>
      </c>
      <c r="F4117">
        <v>4606</v>
      </c>
    </row>
    <row r="4118" spans="1:6" hidden="1" x14ac:dyDescent="0.3">
      <c r="A4118">
        <v>6043076</v>
      </c>
      <c r="B4118" s="19" t="s">
        <v>4060</v>
      </c>
      <c r="E4118" s="20">
        <v>57.43</v>
      </c>
      <c r="F4118">
        <v>4607</v>
      </c>
    </row>
    <row r="4119" spans="1:6" hidden="1" x14ac:dyDescent="0.3">
      <c r="A4119">
        <v>6043077</v>
      </c>
      <c r="B4119" s="19" t="s">
        <v>4061</v>
      </c>
      <c r="E4119" s="20">
        <v>122.34</v>
      </c>
      <c r="F4119">
        <v>4608</v>
      </c>
    </row>
    <row r="4120" spans="1:6" hidden="1" x14ac:dyDescent="0.3">
      <c r="A4120">
        <v>6043078</v>
      </c>
      <c r="B4120" s="19" t="s">
        <v>4062</v>
      </c>
      <c r="E4120" s="20">
        <v>41.77</v>
      </c>
      <c r="F4120">
        <v>4609</v>
      </c>
    </row>
    <row r="4121" spans="1:6" hidden="1" x14ac:dyDescent="0.3">
      <c r="A4121">
        <v>6043080</v>
      </c>
      <c r="B4121" s="19" t="s">
        <v>4063</v>
      </c>
      <c r="E4121" s="20">
        <v>60.73</v>
      </c>
      <c r="F4121">
        <v>4610</v>
      </c>
    </row>
    <row r="4122" spans="1:6" hidden="1" x14ac:dyDescent="0.3">
      <c r="A4122">
        <v>6043082</v>
      </c>
      <c r="B4122" s="19" t="s">
        <v>4064</v>
      </c>
      <c r="E4122" s="20">
        <v>99.85</v>
      </c>
      <c r="F4122">
        <v>4611</v>
      </c>
    </row>
    <row r="4123" spans="1:6" hidden="1" x14ac:dyDescent="0.3">
      <c r="A4123">
        <v>6043083</v>
      </c>
      <c r="B4123" s="19" t="s">
        <v>4065</v>
      </c>
      <c r="E4123" s="20">
        <v>37.04</v>
      </c>
      <c r="F4123">
        <v>4612</v>
      </c>
    </row>
    <row r="4124" spans="1:6" hidden="1" x14ac:dyDescent="0.3">
      <c r="A4124">
        <v>6043084</v>
      </c>
      <c r="B4124" s="19" t="s">
        <v>4066</v>
      </c>
      <c r="E4124" s="20">
        <v>18.77</v>
      </c>
      <c r="F4124">
        <v>4613</v>
      </c>
    </row>
    <row r="4125" spans="1:6" hidden="1" x14ac:dyDescent="0.3">
      <c r="A4125">
        <v>6043085</v>
      </c>
      <c r="B4125" s="19" t="s">
        <v>4067</v>
      </c>
      <c r="E4125" s="20">
        <v>50.26</v>
      </c>
      <c r="F4125">
        <v>4614</v>
      </c>
    </row>
    <row r="4126" spans="1:6" hidden="1" x14ac:dyDescent="0.3">
      <c r="A4126">
        <v>6043086</v>
      </c>
      <c r="B4126" s="19" t="s">
        <v>4068</v>
      </c>
      <c r="E4126" s="20">
        <v>17.52</v>
      </c>
      <c r="F4126">
        <v>4615</v>
      </c>
    </row>
    <row r="4127" spans="1:6" hidden="1" x14ac:dyDescent="0.3">
      <c r="A4127">
        <v>6043087</v>
      </c>
      <c r="B4127" s="19" t="s">
        <v>4069</v>
      </c>
      <c r="E4127" s="20">
        <v>50.26</v>
      </c>
      <c r="F4127">
        <v>4616</v>
      </c>
    </row>
    <row r="4128" spans="1:6" hidden="1" x14ac:dyDescent="0.3">
      <c r="A4128">
        <v>6043088</v>
      </c>
      <c r="B4128" s="19" t="s">
        <v>4070</v>
      </c>
      <c r="E4128" s="20">
        <v>50.26</v>
      </c>
      <c r="F4128">
        <v>4617</v>
      </c>
    </row>
    <row r="4129" spans="1:6" hidden="1" x14ac:dyDescent="0.3">
      <c r="A4129">
        <v>6043117</v>
      </c>
      <c r="B4129" s="19" t="s">
        <v>4071</v>
      </c>
      <c r="E4129" s="20">
        <v>39.380000000000003</v>
      </c>
      <c r="F4129">
        <v>4618</v>
      </c>
    </row>
    <row r="4130" spans="1:6" hidden="1" x14ac:dyDescent="0.3">
      <c r="A4130">
        <v>6043151</v>
      </c>
      <c r="B4130" s="19" t="s">
        <v>4072</v>
      </c>
      <c r="E4130" s="20">
        <v>105.89</v>
      </c>
      <c r="F4130">
        <v>4619</v>
      </c>
    </row>
    <row r="4131" spans="1:6" hidden="1" x14ac:dyDescent="0.3">
      <c r="A4131">
        <v>6043152</v>
      </c>
      <c r="B4131" s="19" t="s">
        <v>4073</v>
      </c>
      <c r="E4131" s="20">
        <v>115.57</v>
      </c>
      <c r="F4131">
        <v>4620</v>
      </c>
    </row>
    <row r="4132" spans="1:6" hidden="1" x14ac:dyDescent="0.3">
      <c r="A4132">
        <v>6043153</v>
      </c>
      <c r="B4132" s="19" t="s">
        <v>4074</v>
      </c>
      <c r="E4132" s="20">
        <v>90.9</v>
      </c>
      <c r="F4132">
        <v>4621</v>
      </c>
    </row>
    <row r="4133" spans="1:6" hidden="1" x14ac:dyDescent="0.3">
      <c r="A4133">
        <v>6043154</v>
      </c>
      <c r="B4133" s="19" t="s">
        <v>4075</v>
      </c>
      <c r="E4133" s="20">
        <v>55.56</v>
      </c>
      <c r="F4133">
        <v>4622</v>
      </c>
    </row>
    <row r="4134" spans="1:6" hidden="1" x14ac:dyDescent="0.3">
      <c r="A4134">
        <v>6043155</v>
      </c>
      <c r="B4134" s="19" t="s">
        <v>4076</v>
      </c>
      <c r="E4134" s="20">
        <v>99.79</v>
      </c>
      <c r="F4134">
        <v>4623</v>
      </c>
    </row>
    <row r="4135" spans="1:6" hidden="1" x14ac:dyDescent="0.3">
      <c r="A4135">
        <v>6043156</v>
      </c>
      <c r="B4135" s="19" t="s">
        <v>4077</v>
      </c>
      <c r="E4135" s="20">
        <v>109.93</v>
      </c>
      <c r="F4135">
        <v>4624</v>
      </c>
    </row>
    <row r="4136" spans="1:6" hidden="1" x14ac:dyDescent="0.3">
      <c r="A4136">
        <v>6043157</v>
      </c>
      <c r="B4136" s="19" t="s">
        <v>4078</v>
      </c>
      <c r="E4136" s="20">
        <v>65.06</v>
      </c>
      <c r="F4136">
        <v>4625</v>
      </c>
    </row>
    <row r="4137" spans="1:6" hidden="1" x14ac:dyDescent="0.3">
      <c r="A4137">
        <v>6043158</v>
      </c>
      <c r="B4137" s="19" t="s">
        <v>4079</v>
      </c>
      <c r="E4137" s="20">
        <v>53.55</v>
      </c>
      <c r="F4137">
        <v>4626</v>
      </c>
    </row>
    <row r="4138" spans="1:6" hidden="1" x14ac:dyDescent="0.3">
      <c r="A4138">
        <v>6043159</v>
      </c>
      <c r="B4138" s="19" t="s">
        <v>4080</v>
      </c>
      <c r="E4138" s="20">
        <v>97.86</v>
      </c>
      <c r="F4138">
        <v>4627</v>
      </c>
    </row>
    <row r="4139" spans="1:6" hidden="1" x14ac:dyDescent="0.3">
      <c r="A4139">
        <v>6043160</v>
      </c>
      <c r="B4139" s="19" t="s">
        <v>4081</v>
      </c>
      <c r="E4139" s="20">
        <v>63.17</v>
      </c>
      <c r="F4139">
        <v>4628</v>
      </c>
    </row>
    <row r="4140" spans="1:6" hidden="1" x14ac:dyDescent="0.3">
      <c r="A4140">
        <v>6043161</v>
      </c>
      <c r="B4140" s="19" t="s">
        <v>4082</v>
      </c>
      <c r="E4140" s="20">
        <v>122.13</v>
      </c>
      <c r="F4140">
        <v>4629</v>
      </c>
    </row>
    <row r="4141" spans="1:6" hidden="1" x14ac:dyDescent="0.3">
      <c r="A4141">
        <v>6043162</v>
      </c>
      <c r="B4141" s="19" t="s">
        <v>4083</v>
      </c>
      <c r="E4141" s="20">
        <v>40.020000000000003</v>
      </c>
      <c r="F4141">
        <v>4630</v>
      </c>
    </row>
    <row r="4142" spans="1:6" hidden="1" x14ac:dyDescent="0.3">
      <c r="A4142">
        <v>6043163</v>
      </c>
      <c r="B4142" s="19" t="s">
        <v>4084</v>
      </c>
      <c r="E4142" s="20">
        <v>70.98</v>
      </c>
      <c r="F4142">
        <v>4631</v>
      </c>
    </row>
    <row r="4143" spans="1:6" hidden="1" x14ac:dyDescent="0.3">
      <c r="A4143">
        <v>6043165</v>
      </c>
      <c r="B4143" s="19" t="s">
        <v>4085</v>
      </c>
      <c r="E4143" s="20">
        <v>167.38</v>
      </c>
      <c r="F4143">
        <v>4632</v>
      </c>
    </row>
    <row r="4144" spans="1:6" hidden="1" x14ac:dyDescent="0.3">
      <c r="A4144">
        <v>6043235</v>
      </c>
      <c r="B4144" s="19" t="s">
        <v>4086</v>
      </c>
      <c r="E4144" s="20">
        <v>39.14</v>
      </c>
      <c r="F4144">
        <v>4633</v>
      </c>
    </row>
    <row r="4145" spans="1:6" hidden="1" x14ac:dyDescent="0.3">
      <c r="A4145">
        <v>6043237</v>
      </c>
      <c r="B4145" s="19" t="s">
        <v>4087</v>
      </c>
      <c r="E4145" s="20">
        <v>10.35</v>
      </c>
      <c r="F4145">
        <v>4634</v>
      </c>
    </row>
    <row r="4146" spans="1:6" hidden="1" x14ac:dyDescent="0.3">
      <c r="A4146">
        <v>6043238</v>
      </c>
      <c r="B4146" s="19" t="s">
        <v>4088</v>
      </c>
      <c r="E4146" s="20">
        <v>21.52</v>
      </c>
      <c r="F4146">
        <v>4635</v>
      </c>
    </row>
    <row r="4147" spans="1:6" hidden="1" x14ac:dyDescent="0.3">
      <c r="A4147">
        <v>6043239</v>
      </c>
      <c r="B4147" s="19" t="s">
        <v>4089</v>
      </c>
      <c r="E4147" s="20">
        <v>73.3</v>
      </c>
      <c r="F4147">
        <v>4636</v>
      </c>
    </row>
    <row r="4148" spans="1:6" hidden="1" x14ac:dyDescent="0.3">
      <c r="A4148">
        <v>6043240</v>
      </c>
      <c r="B4148" s="19" t="s">
        <v>4090</v>
      </c>
      <c r="E4148" s="20">
        <v>16.89</v>
      </c>
      <c r="F4148">
        <v>4637</v>
      </c>
    </row>
    <row r="4149" spans="1:6" hidden="1" x14ac:dyDescent="0.3">
      <c r="A4149">
        <v>6043241</v>
      </c>
      <c r="B4149" s="19" t="s">
        <v>4091</v>
      </c>
      <c r="E4149" s="20">
        <v>21.52</v>
      </c>
      <c r="F4149">
        <v>4638</v>
      </c>
    </row>
    <row r="4150" spans="1:6" hidden="1" x14ac:dyDescent="0.3">
      <c r="A4150">
        <v>6043247</v>
      </c>
      <c r="B4150" s="19" t="s">
        <v>4092</v>
      </c>
      <c r="E4150" s="20">
        <v>30.44</v>
      </c>
      <c r="F4150">
        <v>4639</v>
      </c>
    </row>
    <row r="4151" spans="1:6" hidden="1" x14ac:dyDescent="0.3">
      <c r="A4151">
        <v>6043118</v>
      </c>
      <c r="B4151" s="19" t="s">
        <v>4093</v>
      </c>
      <c r="E4151" s="20">
        <v>157.55000000000001</v>
      </c>
      <c r="F4151">
        <v>4640</v>
      </c>
    </row>
    <row r="4152" spans="1:6" hidden="1" x14ac:dyDescent="0.3">
      <c r="A4152">
        <v>6043119</v>
      </c>
      <c r="B4152" s="19" t="s">
        <v>4094</v>
      </c>
      <c r="E4152" s="20">
        <v>17.38</v>
      </c>
      <c r="F4152">
        <v>4641</v>
      </c>
    </row>
    <row r="4153" spans="1:6" hidden="1" x14ac:dyDescent="0.3">
      <c r="A4153">
        <v>6043120</v>
      </c>
      <c r="B4153" s="19" t="s">
        <v>4095</v>
      </c>
      <c r="E4153" s="20">
        <v>9.2799999999999994</v>
      </c>
      <c r="F4153">
        <v>4642</v>
      </c>
    </row>
    <row r="4154" spans="1:6" hidden="1" x14ac:dyDescent="0.3">
      <c r="A4154">
        <v>6043122</v>
      </c>
      <c r="B4154" s="19" t="s">
        <v>4096</v>
      </c>
      <c r="E4154" s="20">
        <v>167.38</v>
      </c>
      <c r="F4154">
        <v>4643</v>
      </c>
    </row>
    <row r="4155" spans="1:6" hidden="1" x14ac:dyDescent="0.3">
      <c r="A4155">
        <v>6043124</v>
      </c>
      <c r="B4155" s="19" t="s">
        <v>4097</v>
      </c>
      <c r="E4155" s="20">
        <v>37.21</v>
      </c>
      <c r="F4155">
        <v>4644</v>
      </c>
    </row>
    <row r="4156" spans="1:6" hidden="1" x14ac:dyDescent="0.3">
      <c r="A4156">
        <v>6043125</v>
      </c>
      <c r="B4156" s="19" t="s">
        <v>4098</v>
      </c>
      <c r="E4156" s="20">
        <v>37.21</v>
      </c>
      <c r="F4156">
        <v>4645</v>
      </c>
    </row>
    <row r="4157" spans="1:6" hidden="1" x14ac:dyDescent="0.3">
      <c r="A4157">
        <v>6043126</v>
      </c>
      <c r="B4157" s="19" t="s">
        <v>4099</v>
      </c>
      <c r="E4157" s="20">
        <v>53.18</v>
      </c>
      <c r="F4157">
        <v>4646</v>
      </c>
    </row>
    <row r="4158" spans="1:6" hidden="1" x14ac:dyDescent="0.3">
      <c r="A4158">
        <v>6043127</v>
      </c>
      <c r="B4158" s="19" t="s">
        <v>4100</v>
      </c>
      <c r="E4158" s="20">
        <v>9.39</v>
      </c>
      <c r="F4158">
        <v>4647</v>
      </c>
    </row>
    <row r="4159" spans="1:6" hidden="1" x14ac:dyDescent="0.3">
      <c r="A4159">
        <v>6043128</v>
      </c>
      <c r="B4159" s="19" t="s">
        <v>4101</v>
      </c>
      <c r="E4159" s="20">
        <v>12.28</v>
      </c>
      <c r="F4159">
        <v>4648</v>
      </c>
    </row>
    <row r="4160" spans="1:6" hidden="1" x14ac:dyDescent="0.3">
      <c r="A4160">
        <v>6043129</v>
      </c>
      <c r="B4160" s="19" t="s">
        <v>4102</v>
      </c>
      <c r="E4160" s="20">
        <v>36.58</v>
      </c>
      <c r="F4160">
        <v>4649</v>
      </c>
    </row>
    <row r="4161" spans="1:6" hidden="1" x14ac:dyDescent="0.3">
      <c r="A4161">
        <v>6043131</v>
      </c>
      <c r="B4161" s="19" t="s">
        <v>4103</v>
      </c>
      <c r="E4161" s="20">
        <v>25.33</v>
      </c>
      <c r="F4161">
        <v>4650</v>
      </c>
    </row>
    <row r="4162" spans="1:6" hidden="1" x14ac:dyDescent="0.3">
      <c r="A4162">
        <v>6043133</v>
      </c>
      <c r="B4162" s="19" t="s">
        <v>4104</v>
      </c>
      <c r="E4162" s="20">
        <v>11.19</v>
      </c>
      <c r="F4162">
        <v>4651</v>
      </c>
    </row>
    <row r="4163" spans="1:6" hidden="1" x14ac:dyDescent="0.3">
      <c r="A4163">
        <v>6043134</v>
      </c>
      <c r="B4163" s="19" t="s">
        <v>4105</v>
      </c>
      <c r="E4163" s="20">
        <v>6.59</v>
      </c>
      <c r="F4163">
        <v>4652</v>
      </c>
    </row>
    <row r="4164" spans="1:6" hidden="1" x14ac:dyDescent="0.3">
      <c r="A4164">
        <v>6043136</v>
      </c>
      <c r="B4164" s="19" t="s">
        <v>4106</v>
      </c>
      <c r="E4164" s="20">
        <v>11.19</v>
      </c>
      <c r="F4164">
        <v>4653</v>
      </c>
    </row>
    <row r="4165" spans="1:6" hidden="1" x14ac:dyDescent="0.3">
      <c r="A4165">
        <v>6043138</v>
      </c>
      <c r="B4165" s="19" t="s">
        <v>4107</v>
      </c>
      <c r="E4165" s="20">
        <v>11.19</v>
      </c>
      <c r="F4165">
        <v>4654</v>
      </c>
    </row>
    <row r="4166" spans="1:6" hidden="1" x14ac:dyDescent="0.3">
      <c r="A4166">
        <v>6043140</v>
      </c>
      <c r="B4166" s="19" t="s">
        <v>4108</v>
      </c>
      <c r="E4166" s="20">
        <v>11.19</v>
      </c>
      <c r="F4166">
        <v>4655</v>
      </c>
    </row>
    <row r="4167" spans="1:6" hidden="1" x14ac:dyDescent="0.3">
      <c r="A4167">
        <v>6043145</v>
      </c>
      <c r="B4167" s="19" t="s">
        <v>4109</v>
      </c>
      <c r="E4167" s="20">
        <v>93.33</v>
      </c>
      <c r="F4167">
        <v>4656</v>
      </c>
    </row>
    <row r="4168" spans="1:6" hidden="1" x14ac:dyDescent="0.3">
      <c r="A4168">
        <v>6043146</v>
      </c>
      <c r="B4168" s="19" t="s">
        <v>4110</v>
      </c>
      <c r="E4168" s="20">
        <v>25.26</v>
      </c>
      <c r="F4168">
        <v>4657</v>
      </c>
    </row>
    <row r="4169" spans="1:6" hidden="1" x14ac:dyDescent="0.3">
      <c r="A4169">
        <v>6043147</v>
      </c>
      <c r="B4169" s="19" t="s">
        <v>4111</v>
      </c>
      <c r="E4169" s="20">
        <v>57.08</v>
      </c>
      <c r="F4169">
        <v>4658</v>
      </c>
    </row>
    <row r="4170" spans="1:6" hidden="1" x14ac:dyDescent="0.3">
      <c r="A4170">
        <v>6043148</v>
      </c>
      <c r="B4170" s="19" t="s">
        <v>4112</v>
      </c>
      <c r="E4170" s="20">
        <v>106.67</v>
      </c>
      <c r="F4170">
        <v>4659</v>
      </c>
    </row>
    <row r="4171" spans="1:6" hidden="1" x14ac:dyDescent="0.3">
      <c r="A4171">
        <v>6043149</v>
      </c>
      <c r="B4171" s="19" t="s">
        <v>4113</v>
      </c>
      <c r="E4171" s="20">
        <v>26.24</v>
      </c>
      <c r="F4171">
        <v>4660</v>
      </c>
    </row>
    <row r="4172" spans="1:6" hidden="1" x14ac:dyDescent="0.3">
      <c r="A4172">
        <v>6043150</v>
      </c>
      <c r="B4172" s="19" t="s">
        <v>4114</v>
      </c>
      <c r="E4172" s="20">
        <v>58.93</v>
      </c>
      <c r="F4172">
        <v>4661</v>
      </c>
    </row>
    <row r="4173" spans="1:6" hidden="1" x14ac:dyDescent="0.3">
      <c r="A4173">
        <v>6041903</v>
      </c>
      <c r="B4173" s="19" t="s">
        <v>4115</v>
      </c>
      <c r="E4173" s="20">
        <v>51.65</v>
      </c>
      <c r="F4173">
        <v>4662</v>
      </c>
    </row>
    <row r="4174" spans="1:6" hidden="1" x14ac:dyDescent="0.3">
      <c r="A4174">
        <v>6041904</v>
      </c>
      <c r="B4174" s="19" t="s">
        <v>4116</v>
      </c>
      <c r="E4174" s="20">
        <v>23.6</v>
      </c>
      <c r="F4174">
        <v>4663</v>
      </c>
    </row>
    <row r="4175" spans="1:6" hidden="1" x14ac:dyDescent="0.3">
      <c r="A4175">
        <v>6041906</v>
      </c>
      <c r="B4175" s="19" t="s">
        <v>4117</v>
      </c>
      <c r="E4175" s="20">
        <v>14.6</v>
      </c>
      <c r="F4175">
        <v>4664</v>
      </c>
    </row>
    <row r="4176" spans="1:6" hidden="1" x14ac:dyDescent="0.3">
      <c r="A4176">
        <v>6041917</v>
      </c>
      <c r="B4176" s="19" t="s">
        <v>4118</v>
      </c>
      <c r="E4176" s="20">
        <v>109.83</v>
      </c>
      <c r="F4176">
        <v>4665</v>
      </c>
    </row>
    <row r="4177" spans="1:6" hidden="1" x14ac:dyDescent="0.3">
      <c r="A4177">
        <v>6041918</v>
      </c>
      <c r="B4177" s="19" t="s">
        <v>4119</v>
      </c>
      <c r="E4177" s="20">
        <v>18.68</v>
      </c>
      <c r="F4177">
        <v>4666</v>
      </c>
    </row>
    <row r="4178" spans="1:6" hidden="1" x14ac:dyDescent="0.3">
      <c r="A4178">
        <v>6041920</v>
      </c>
      <c r="B4178" s="19" t="s">
        <v>4120</v>
      </c>
      <c r="E4178" s="20">
        <v>8.19</v>
      </c>
      <c r="F4178">
        <v>4667</v>
      </c>
    </row>
    <row r="4179" spans="1:6" hidden="1" x14ac:dyDescent="0.3">
      <c r="A4179">
        <v>6041921</v>
      </c>
      <c r="B4179" s="19" t="s">
        <v>4121</v>
      </c>
      <c r="E4179" s="20">
        <v>8.19</v>
      </c>
      <c r="F4179">
        <v>4668</v>
      </c>
    </row>
    <row r="4180" spans="1:6" hidden="1" x14ac:dyDescent="0.3">
      <c r="A4180">
        <v>6041922</v>
      </c>
      <c r="B4180" s="19" t="s">
        <v>4122</v>
      </c>
      <c r="E4180" s="20">
        <v>9.56</v>
      </c>
      <c r="F4180">
        <v>4669</v>
      </c>
    </row>
    <row r="4181" spans="1:6" hidden="1" x14ac:dyDescent="0.3">
      <c r="A4181">
        <v>6041923</v>
      </c>
      <c r="B4181" s="19" t="s">
        <v>4123</v>
      </c>
      <c r="E4181" s="20">
        <v>9.56</v>
      </c>
      <c r="F4181">
        <v>4670</v>
      </c>
    </row>
    <row r="4182" spans="1:6" hidden="1" x14ac:dyDescent="0.3">
      <c r="A4182">
        <v>6041924</v>
      </c>
      <c r="B4182" s="19" t="s">
        <v>4124</v>
      </c>
      <c r="E4182" s="20">
        <v>9.56</v>
      </c>
      <c r="F4182">
        <v>4671</v>
      </c>
    </row>
    <row r="4183" spans="1:6" hidden="1" x14ac:dyDescent="0.3">
      <c r="A4183">
        <v>6041925</v>
      </c>
      <c r="B4183" s="19" t="s">
        <v>4125</v>
      </c>
      <c r="E4183" s="20">
        <v>9.56</v>
      </c>
      <c r="F4183">
        <v>4672</v>
      </c>
    </row>
    <row r="4184" spans="1:6" hidden="1" x14ac:dyDescent="0.3">
      <c r="A4184">
        <v>6041926</v>
      </c>
      <c r="B4184" s="19" t="s">
        <v>4126</v>
      </c>
      <c r="E4184" s="20">
        <v>9.56</v>
      </c>
      <c r="F4184">
        <v>4673</v>
      </c>
    </row>
    <row r="4185" spans="1:6" hidden="1" x14ac:dyDescent="0.3">
      <c r="A4185">
        <v>6041927</v>
      </c>
      <c r="B4185" s="19" t="s">
        <v>4127</v>
      </c>
      <c r="E4185" s="20">
        <v>15.32</v>
      </c>
      <c r="F4185">
        <v>4674</v>
      </c>
    </row>
    <row r="4186" spans="1:6" hidden="1" x14ac:dyDescent="0.3">
      <c r="A4186">
        <v>6041929</v>
      </c>
      <c r="B4186" s="19" t="s">
        <v>4128</v>
      </c>
      <c r="E4186" s="20">
        <v>20.440000000000001</v>
      </c>
      <c r="F4186">
        <v>4675</v>
      </c>
    </row>
    <row r="4187" spans="1:6" hidden="1" x14ac:dyDescent="0.3">
      <c r="A4187">
        <v>6041931</v>
      </c>
      <c r="B4187" s="19" t="s">
        <v>4129</v>
      </c>
      <c r="E4187" s="20">
        <v>20.440000000000001</v>
      </c>
      <c r="F4187">
        <v>4676</v>
      </c>
    </row>
    <row r="4188" spans="1:6" hidden="1" x14ac:dyDescent="0.3">
      <c r="A4188">
        <v>6041933</v>
      </c>
      <c r="B4188" s="19" t="s">
        <v>4130</v>
      </c>
      <c r="E4188" s="20">
        <v>15.29</v>
      </c>
      <c r="F4188">
        <v>4677</v>
      </c>
    </row>
    <row r="4189" spans="1:6" hidden="1" x14ac:dyDescent="0.3">
      <c r="A4189">
        <v>6041945</v>
      </c>
      <c r="B4189" s="19" t="s">
        <v>4131</v>
      </c>
      <c r="E4189" s="20">
        <v>26.53</v>
      </c>
      <c r="F4189">
        <v>4678</v>
      </c>
    </row>
    <row r="4190" spans="1:6" hidden="1" x14ac:dyDescent="0.3">
      <c r="A4190">
        <v>6042160</v>
      </c>
      <c r="B4190" s="19" t="s">
        <v>4132</v>
      </c>
      <c r="E4190" s="20">
        <v>204.09</v>
      </c>
      <c r="F4190">
        <v>4679</v>
      </c>
    </row>
    <row r="4191" spans="1:6" hidden="1" x14ac:dyDescent="0.3">
      <c r="A4191">
        <v>6042248</v>
      </c>
      <c r="B4191" s="19" t="s">
        <v>4133</v>
      </c>
      <c r="E4191" s="20">
        <v>38.35</v>
      </c>
      <c r="F4191">
        <v>4680</v>
      </c>
    </row>
    <row r="4192" spans="1:6" hidden="1" x14ac:dyDescent="0.3">
      <c r="A4192">
        <v>6042259</v>
      </c>
      <c r="B4192" s="19" t="s">
        <v>4134</v>
      </c>
      <c r="E4192" s="20">
        <v>53.81</v>
      </c>
      <c r="F4192">
        <v>4681</v>
      </c>
    </row>
    <row r="4193" spans="1:6" hidden="1" x14ac:dyDescent="0.3">
      <c r="A4193">
        <v>6042260</v>
      </c>
      <c r="B4193" s="19" t="s">
        <v>4135</v>
      </c>
      <c r="E4193" s="20">
        <v>93.91</v>
      </c>
      <c r="F4193">
        <v>4682</v>
      </c>
    </row>
    <row r="4194" spans="1:6" hidden="1" x14ac:dyDescent="0.3">
      <c r="A4194">
        <v>6042261</v>
      </c>
      <c r="B4194" s="19" t="s">
        <v>4136</v>
      </c>
      <c r="E4194" s="20">
        <v>51.93</v>
      </c>
      <c r="F4194">
        <v>4683</v>
      </c>
    </row>
    <row r="4195" spans="1:6" hidden="1" x14ac:dyDescent="0.3">
      <c r="A4195">
        <v>6041879</v>
      </c>
      <c r="B4195" s="19" t="s">
        <v>4137</v>
      </c>
      <c r="E4195" s="20">
        <v>39.08</v>
      </c>
      <c r="F4195">
        <v>4684</v>
      </c>
    </row>
    <row r="4196" spans="1:6" hidden="1" x14ac:dyDescent="0.3">
      <c r="A4196">
        <v>6041880</v>
      </c>
      <c r="B4196" s="19" t="s">
        <v>4138</v>
      </c>
      <c r="E4196" s="20">
        <v>47.2</v>
      </c>
      <c r="F4196">
        <v>4685</v>
      </c>
    </row>
    <row r="4197" spans="1:6" hidden="1" x14ac:dyDescent="0.3">
      <c r="A4197">
        <v>6041881</v>
      </c>
      <c r="B4197" s="19" t="s">
        <v>4139</v>
      </c>
      <c r="E4197" s="20">
        <v>12</v>
      </c>
      <c r="F4197">
        <v>4686</v>
      </c>
    </row>
    <row r="4198" spans="1:6" hidden="1" x14ac:dyDescent="0.3">
      <c r="A4198">
        <v>6041883</v>
      </c>
      <c r="B4198" s="19" t="s">
        <v>4140</v>
      </c>
      <c r="E4198" s="20">
        <v>23.6</v>
      </c>
      <c r="F4198">
        <v>4687</v>
      </c>
    </row>
    <row r="4199" spans="1:6" hidden="1" x14ac:dyDescent="0.3">
      <c r="A4199">
        <v>6041884</v>
      </c>
      <c r="B4199" s="19" t="s">
        <v>4141</v>
      </c>
      <c r="E4199" s="20">
        <v>47.2</v>
      </c>
      <c r="F4199">
        <v>4688</v>
      </c>
    </row>
    <row r="4200" spans="1:6" hidden="1" x14ac:dyDescent="0.3">
      <c r="A4200">
        <v>6041885</v>
      </c>
      <c r="B4200" s="19" t="s">
        <v>4142</v>
      </c>
      <c r="E4200" s="20">
        <v>23.6</v>
      </c>
      <c r="F4200">
        <v>4689</v>
      </c>
    </row>
    <row r="4201" spans="1:6" hidden="1" x14ac:dyDescent="0.3">
      <c r="A4201">
        <v>6041886</v>
      </c>
      <c r="B4201" s="19" t="s">
        <v>4143</v>
      </c>
      <c r="E4201" s="20">
        <v>23.6</v>
      </c>
      <c r="F4201">
        <v>4690</v>
      </c>
    </row>
    <row r="4202" spans="1:6" hidden="1" x14ac:dyDescent="0.3">
      <c r="A4202">
        <v>6041887</v>
      </c>
      <c r="B4202" s="19" t="s">
        <v>4144</v>
      </c>
      <c r="E4202" s="20">
        <v>23.6</v>
      </c>
      <c r="F4202">
        <v>4691</v>
      </c>
    </row>
    <row r="4203" spans="1:6" hidden="1" x14ac:dyDescent="0.3">
      <c r="A4203">
        <v>6041888</v>
      </c>
      <c r="B4203" s="19" t="s">
        <v>4145</v>
      </c>
      <c r="E4203" s="20">
        <v>23.6</v>
      </c>
      <c r="F4203">
        <v>4692</v>
      </c>
    </row>
    <row r="4204" spans="1:6" hidden="1" x14ac:dyDescent="0.3">
      <c r="A4204">
        <v>6041889</v>
      </c>
      <c r="B4204" s="19" t="s">
        <v>4146</v>
      </c>
      <c r="E4204" s="20">
        <v>37.119999999999997</v>
      </c>
      <c r="F4204">
        <v>4693</v>
      </c>
    </row>
    <row r="4205" spans="1:6" hidden="1" x14ac:dyDescent="0.3">
      <c r="A4205">
        <v>6041890</v>
      </c>
      <c r="B4205" s="19" t="s">
        <v>4147</v>
      </c>
      <c r="E4205" s="20">
        <v>10.64</v>
      </c>
      <c r="F4205">
        <v>4694</v>
      </c>
    </row>
    <row r="4206" spans="1:6" hidden="1" x14ac:dyDescent="0.3">
      <c r="A4206">
        <v>6041891</v>
      </c>
      <c r="B4206" s="19" t="s">
        <v>4148</v>
      </c>
      <c r="E4206" s="20">
        <v>23.6</v>
      </c>
      <c r="F4206">
        <v>4695</v>
      </c>
    </row>
    <row r="4207" spans="1:6" hidden="1" x14ac:dyDescent="0.3">
      <c r="A4207">
        <v>6041892</v>
      </c>
      <c r="B4207" s="19" t="s">
        <v>4149</v>
      </c>
      <c r="E4207" s="20">
        <v>47.2</v>
      </c>
      <c r="F4207">
        <v>4696</v>
      </c>
    </row>
    <row r="4208" spans="1:6" hidden="1" x14ac:dyDescent="0.3">
      <c r="A4208">
        <v>6041893</v>
      </c>
      <c r="B4208" s="19" t="s">
        <v>4150</v>
      </c>
      <c r="E4208" s="20">
        <v>10.64</v>
      </c>
      <c r="F4208">
        <v>4697</v>
      </c>
    </row>
    <row r="4209" spans="1:6" hidden="1" x14ac:dyDescent="0.3">
      <c r="A4209">
        <v>6041894</v>
      </c>
      <c r="B4209" s="19" t="s">
        <v>4151</v>
      </c>
      <c r="E4209" s="20">
        <v>23.6</v>
      </c>
      <c r="F4209">
        <v>4698</v>
      </c>
    </row>
    <row r="4210" spans="1:6" hidden="1" x14ac:dyDescent="0.3">
      <c r="A4210">
        <v>6041895</v>
      </c>
      <c r="B4210" s="19" t="s">
        <v>4152</v>
      </c>
      <c r="E4210" s="20">
        <v>47.2</v>
      </c>
      <c r="F4210">
        <v>4699</v>
      </c>
    </row>
    <row r="4211" spans="1:6" hidden="1" x14ac:dyDescent="0.3">
      <c r="A4211">
        <v>6041896</v>
      </c>
      <c r="B4211" s="19" t="s">
        <v>4153</v>
      </c>
      <c r="E4211" s="20">
        <v>23.6</v>
      </c>
      <c r="F4211">
        <v>4700</v>
      </c>
    </row>
    <row r="4212" spans="1:6" hidden="1" x14ac:dyDescent="0.3">
      <c r="A4212">
        <v>6041897</v>
      </c>
      <c r="B4212" s="19" t="s">
        <v>4154</v>
      </c>
      <c r="E4212" s="20">
        <v>47.2</v>
      </c>
      <c r="F4212">
        <v>4701</v>
      </c>
    </row>
    <row r="4213" spans="1:6" hidden="1" x14ac:dyDescent="0.3">
      <c r="A4213">
        <v>6041898</v>
      </c>
      <c r="B4213" s="19" t="s">
        <v>4155</v>
      </c>
      <c r="E4213" s="20">
        <v>9.94</v>
      </c>
      <c r="F4213">
        <v>4702</v>
      </c>
    </row>
    <row r="4214" spans="1:6" hidden="1" x14ac:dyDescent="0.3">
      <c r="A4214">
        <v>6041900</v>
      </c>
      <c r="B4214" s="19" t="s">
        <v>4156</v>
      </c>
      <c r="E4214" s="20">
        <v>8.77</v>
      </c>
      <c r="F4214">
        <v>4703</v>
      </c>
    </row>
    <row r="4215" spans="1:6" hidden="1" x14ac:dyDescent="0.3">
      <c r="A4215">
        <v>6041901</v>
      </c>
      <c r="B4215" s="19" t="s">
        <v>4157</v>
      </c>
      <c r="E4215" s="20">
        <v>10.37</v>
      </c>
      <c r="F4215">
        <v>4704</v>
      </c>
    </row>
    <row r="4216" spans="1:6" hidden="1" x14ac:dyDescent="0.3">
      <c r="A4216">
        <v>6041902</v>
      </c>
      <c r="B4216" s="19" t="s">
        <v>4158</v>
      </c>
      <c r="E4216" s="20">
        <v>25.95</v>
      </c>
      <c r="F4216">
        <v>4705</v>
      </c>
    </row>
    <row r="4217" spans="1:6" hidden="1" x14ac:dyDescent="0.3">
      <c r="A4217">
        <v>6042262</v>
      </c>
      <c r="B4217" s="19" t="s">
        <v>4159</v>
      </c>
      <c r="E4217" s="20">
        <v>42.75</v>
      </c>
      <c r="F4217">
        <v>4706</v>
      </c>
    </row>
    <row r="4218" spans="1:6" hidden="1" x14ac:dyDescent="0.3">
      <c r="A4218">
        <v>6043034</v>
      </c>
      <c r="B4218" s="19" t="s">
        <v>4160</v>
      </c>
      <c r="E4218" s="20">
        <v>17.489999999999998</v>
      </c>
      <c r="F4218">
        <v>4707</v>
      </c>
    </row>
    <row r="4219" spans="1:6" hidden="1" x14ac:dyDescent="0.3">
      <c r="A4219">
        <v>6043035</v>
      </c>
      <c r="B4219" s="19" t="s">
        <v>4161</v>
      </c>
      <c r="E4219" s="20">
        <v>34.880000000000003</v>
      </c>
      <c r="F4219">
        <v>4708</v>
      </c>
    </row>
    <row r="4220" spans="1:6" hidden="1" x14ac:dyDescent="0.3">
      <c r="A4220">
        <v>6043036</v>
      </c>
      <c r="B4220" s="19" t="s">
        <v>4162</v>
      </c>
      <c r="E4220" s="20">
        <v>87.25</v>
      </c>
      <c r="F4220">
        <v>4709</v>
      </c>
    </row>
    <row r="4221" spans="1:6" hidden="1" x14ac:dyDescent="0.3">
      <c r="A4221">
        <v>6043037</v>
      </c>
      <c r="B4221" s="19" t="s">
        <v>4163</v>
      </c>
      <c r="E4221" s="20">
        <v>155.38</v>
      </c>
      <c r="F4221">
        <v>4710</v>
      </c>
    </row>
    <row r="4222" spans="1:6" hidden="1" x14ac:dyDescent="0.3">
      <c r="A4222">
        <v>6043038</v>
      </c>
      <c r="B4222" s="19" t="s">
        <v>4164</v>
      </c>
      <c r="E4222" s="20">
        <v>14.32</v>
      </c>
      <c r="F4222">
        <v>4711</v>
      </c>
    </row>
    <row r="4223" spans="1:6" hidden="1" x14ac:dyDescent="0.3">
      <c r="A4223">
        <v>6043041</v>
      </c>
      <c r="B4223" s="19" t="s">
        <v>4165</v>
      </c>
      <c r="E4223" s="20">
        <v>21.35</v>
      </c>
      <c r="F4223">
        <v>4712</v>
      </c>
    </row>
    <row r="4224" spans="1:6" hidden="1" x14ac:dyDescent="0.3">
      <c r="A4224">
        <v>6043044</v>
      </c>
      <c r="B4224" s="19" t="s">
        <v>4166</v>
      </c>
      <c r="E4224" s="20">
        <v>11.53</v>
      </c>
      <c r="F4224">
        <v>4713</v>
      </c>
    </row>
    <row r="4225" spans="1:6" hidden="1" x14ac:dyDescent="0.3">
      <c r="A4225">
        <v>6043045</v>
      </c>
      <c r="B4225" s="19" t="s">
        <v>4167</v>
      </c>
      <c r="E4225" s="20">
        <v>41.76</v>
      </c>
      <c r="F4225">
        <v>4714</v>
      </c>
    </row>
    <row r="4226" spans="1:6" hidden="1" x14ac:dyDescent="0.3">
      <c r="A4226">
        <v>6043046</v>
      </c>
      <c r="B4226" s="19" t="s">
        <v>4168</v>
      </c>
      <c r="E4226" s="20">
        <v>44.46</v>
      </c>
      <c r="F4226">
        <v>4715</v>
      </c>
    </row>
    <row r="4227" spans="1:6" hidden="1" x14ac:dyDescent="0.3">
      <c r="A4227">
        <v>6043047</v>
      </c>
      <c r="B4227" s="19" t="s">
        <v>4169</v>
      </c>
      <c r="E4227" s="20">
        <v>74.06</v>
      </c>
      <c r="F4227">
        <v>4716</v>
      </c>
    </row>
    <row r="4228" spans="1:6" hidden="1" x14ac:dyDescent="0.3">
      <c r="A4228">
        <v>6043048</v>
      </c>
      <c r="B4228" s="19" t="s">
        <v>4170</v>
      </c>
      <c r="E4228" s="20">
        <v>41.76</v>
      </c>
      <c r="F4228">
        <v>4717</v>
      </c>
    </row>
    <row r="4229" spans="1:6" hidden="1" x14ac:dyDescent="0.3">
      <c r="A4229">
        <v>6043049</v>
      </c>
      <c r="B4229" s="19" t="s">
        <v>4171</v>
      </c>
      <c r="E4229" s="20">
        <v>162.91999999999999</v>
      </c>
      <c r="F4229">
        <v>4718</v>
      </c>
    </row>
    <row r="4230" spans="1:6" hidden="1" x14ac:dyDescent="0.3">
      <c r="A4230">
        <v>6043050</v>
      </c>
      <c r="B4230" s="19" t="s">
        <v>4172</v>
      </c>
      <c r="E4230" s="20">
        <v>126.92</v>
      </c>
      <c r="F4230">
        <v>4719</v>
      </c>
    </row>
    <row r="4231" spans="1:6" hidden="1" x14ac:dyDescent="0.3">
      <c r="A4231">
        <v>6043051</v>
      </c>
      <c r="B4231" s="19" t="s">
        <v>4173</v>
      </c>
      <c r="E4231" s="20">
        <v>162.91999999999999</v>
      </c>
      <c r="F4231">
        <v>4720</v>
      </c>
    </row>
    <row r="4232" spans="1:6" hidden="1" x14ac:dyDescent="0.3">
      <c r="A4232">
        <v>6043052</v>
      </c>
      <c r="B4232" s="19" t="s">
        <v>4174</v>
      </c>
      <c r="E4232" s="20">
        <v>162.91999999999999</v>
      </c>
      <c r="F4232">
        <v>4721</v>
      </c>
    </row>
    <row r="4233" spans="1:6" hidden="1" x14ac:dyDescent="0.3">
      <c r="A4233">
        <v>6043053</v>
      </c>
      <c r="B4233" s="19" t="s">
        <v>4175</v>
      </c>
      <c r="E4233" s="20">
        <v>52.53</v>
      </c>
      <c r="F4233">
        <v>4722</v>
      </c>
    </row>
    <row r="4234" spans="1:6" hidden="1" x14ac:dyDescent="0.3">
      <c r="A4234">
        <v>6043054</v>
      </c>
      <c r="B4234" s="19" t="s">
        <v>4176</v>
      </c>
      <c r="E4234" s="20">
        <v>40.380000000000003</v>
      </c>
      <c r="F4234">
        <v>4723</v>
      </c>
    </row>
    <row r="4235" spans="1:6" hidden="1" x14ac:dyDescent="0.3">
      <c r="A4235">
        <v>6043055</v>
      </c>
      <c r="B4235" s="19" t="s">
        <v>4177</v>
      </c>
      <c r="E4235" s="20">
        <v>40.380000000000003</v>
      </c>
      <c r="F4235">
        <v>4724</v>
      </c>
    </row>
    <row r="4236" spans="1:6" hidden="1" x14ac:dyDescent="0.3">
      <c r="A4236">
        <v>6043056</v>
      </c>
      <c r="B4236" s="19" t="s">
        <v>4178</v>
      </c>
      <c r="E4236" s="20">
        <v>21.96</v>
      </c>
      <c r="F4236">
        <v>4725</v>
      </c>
    </row>
    <row r="4237" spans="1:6" hidden="1" x14ac:dyDescent="0.3">
      <c r="A4237">
        <v>6043057</v>
      </c>
      <c r="B4237" s="19" t="s">
        <v>4179</v>
      </c>
      <c r="E4237" s="20">
        <v>40.380000000000003</v>
      </c>
      <c r="F4237">
        <v>4726</v>
      </c>
    </row>
    <row r="4238" spans="1:6" hidden="1" x14ac:dyDescent="0.3">
      <c r="A4238">
        <v>6043059</v>
      </c>
      <c r="B4238" s="19" t="s">
        <v>4180</v>
      </c>
      <c r="E4238" s="20">
        <v>32.26</v>
      </c>
      <c r="F4238">
        <v>4727</v>
      </c>
    </row>
    <row r="4239" spans="1:6" hidden="1" x14ac:dyDescent="0.3">
      <c r="A4239">
        <v>6043060</v>
      </c>
      <c r="B4239" s="19" t="s">
        <v>4181</v>
      </c>
      <c r="E4239" s="20">
        <v>61.29</v>
      </c>
      <c r="F4239">
        <v>4728</v>
      </c>
    </row>
    <row r="4240" spans="1:6" hidden="1" x14ac:dyDescent="0.3">
      <c r="A4240">
        <v>6042652</v>
      </c>
      <c r="B4240" s="19" t="s">
        <v>4182</v>
      </c>
      <c r="E4240" s="20">
        <v>22.84</v>
      </c>
      <c r="F4240">
        <v>4729</v>
      </c>
    </row>
    <row r="4241" spans="1:6" hidden="1" x14ac:dyDescent="0.3">
      <c r="A4241">
        <v>6042653</v>
      </c>
      <c r="B4241" s="19" t="s">
        <v>4183</v>
      </c>
      <c r="E4241" s="20">
        <v>16.36</v>
      </c>
      <c r="F4241">
        <v>4730</v>
      </c>
    </row>
    <row r="4242" spans="1:6" hidden="1" x14ac:dyDescent="0.3">
      <c r="A4242">
        <v>6042656</v>
      </c>
      <c r="B4242" s="19" t="s">
        <v>4184</v>
      </c>
      <c r="E4242" s="20">
        <v>31.48</v>
      </c>
      <c r="F4242">
        <v>4731</v>
      </c>
    </row>
    <row r="4243" spans="1:6" hidden="1" x14ac:dyDescent="0.3">
      <c r="A4243">
        <v>6042739</v>
      </c>
      <c r="B4243" s="19" t="s">
        <v>4185</v>
      </c>
      <c r="E4243" s="20">
        <v>3.76</v>
      </c>
      <c r="F4243">
        <v>4732</v>
      </c>
    </row>
    <row r="4244" spans="1:6" hidden="1" x14ac:dyDescent="0.3">
      <c r="A4244">
        <v>6042964</v>
      </c>
      <c r="B4244" s="19" t="s">
        <v>4186</v>
      </c>
      <c r="E4244" s="20">
        <v>135.28</v>
      </c>
      <c r="F4244">
        <v>4733</v>
      </c>
    </row>
    <row r="4245" spans="1:6" hidden="1" x14ac:dyDescent="0.3">
      <c r="A4245">
        <v>6042966</v>
      </c>
      <c r="B4245" s="19" t="s">
        <v>4187</v>
      </c>
      <c r="E4245" s="20">
        <v>16.34</v>
      </c>
      <c r="F4245">
        <v>4734</v>
      </c>
    </row>
    <row r="4246" spans="1:6" hidden="1" x14ac:dyDescent="0.3">
      <c r="A4246">
        <v>6042967</v>
      </c>
      <c r="B4246" s="19" t="s">
        <v>4188</v>
      </c>
      <c r="E4246" s="20">
        <v>77.19</v>
      </c>
      <c r="F4246">
        <v>4735</v>
      </c>
    </row>
    <row r="4247" spans="1:6" hidden="1" x14ac:dyDescent="0.3">
      <c r="A4247">
        <v>6042970</v>
      </c>
      <c r="B4247" s="19" t="s">
        <v>4189</v>
      </c>
      <c r="E4247" s="20">
        <v>202.51</v>
      </c>
      <c r="F4247">
        <v>4736</v>
      </c>
    </row>
    <row r="4248" spans="1:6" hidden="1" x14ac:dyDescent="0.3">
      <c r="A4248">
        <v>6042975</v>
      </c>
      <c r="B4248" s="19" t="s">
        <v>4190</v>
      </c>
      <c r="E4248" s="20">
        <v>46.03</v>
      </c>
      <c r="F4248">
        <v>4737</v>
      </c>
    </row>
    <row r="4249" spans="1:6" hidden="1" x14ac:dyDescent="0.3">
      <c r="A4249">
        <v>6042996</v>
      </c>
      <c r="B4249" s="19" t="s">
        <v>4191</v>
      </c>
      <c r="E4249" s="20">
        <v>169.7</v>
      </c>
      <c r="F4249">
        <v>4738</v>
      </c>
    </row>
    <row r="4250" spans="1:6" hidden="1" x14ac:dyDescent="0.3">
      <c r="A4250">
        <v>6043002</v>
      </c>
      <c r="B4250" s="19" t="s">
        <v>4192</v>
      </c>
      <c r="E4250" s="20">
        <v>70.52</v>
      </c>
      <c r="F4250">
        <v>4739</v>
      </c>
    </row>
    <row r="4251" spans="1:6" hidden="1" x14ac:dyDescent="0.3">
      <c r="A4251">
        <v>6043023</v>
      </c>
      <c r="B4251" s="19" t="s">
        <v>4193</v>
      </c>
      <c r="E4251" s="20">
        <v>28.72</v>
      </c>
      <c r="F4251">
        <v>4740</v>
      </c>
    </row>
    <row r="4252" spans="1:6" hidden="1" x14ac:dyDescent="0.3">
      <c r="A4252">
        <v>6043024</v>
      </c>
      <c r="B4252" s="19" t="s">
        <v>4194</v>
      </c>
      <c r="E4252" s="20">
        <v>49.4</v>
      </c>
      <c r="F4252">
        <v>4741</v>
      </c>
    </row>
    <row r="4253" spans="1:6" hidden="1" x14ac:dyDescent="0.3">
      <c r="A4253">
        <v>6043025</v>
      </c>
      <c r="B4253" s="19" t="s">
        <v>4195</v>
      </c>
      <c r="E4253" s="20">
        <v>22.93</v>
      </c>
      <c r="F4253">
        <v>4742</v>
      </c>
    </row>
    <row r="4254" spans="1:6" hidden="1" x14ac:dyDescent="0.3">
      <c r="A4254">
        <v>6043026</v>
      </c>
      <c r="B4254" s="19" t="s">
        <v>4196</v>
      </c>
      <c r="E4254" s="20">
        <v>49.25</v>
      </c>
      <c r="F4254">
        <v>4743</v>
      </c>
    </row>
    <row r="4255" spans="1:6" hidden="1" x14ac:dyDescent="0.3">
      <c r="A4255">
        <v>6043027</v>
      </c>
      <c r="B4255" s="19" t="s">
        <v>4197</v>
      </c>
      <c r="E4255" s="20">
        <v>73.59</v>
      </c>
      <c r="F4255">
        <v>4744</v>
      </c>
    </row>
    <row r="4256" spans="1:6" hidden="1" x14ac:dyDescent="0.3">
      <c r="A4256">
        <v>6043028</v>
      </c>
      <c r="B4256" s="19" t="s">
        <v>4198</v>
      </c>
      <c r="E4256" s="20">
        <v>55.23</v>
      </c>
      <c r="F4256">
        <v>4745</v>
      </c>
    </row>
    <row r="4257" spans="1:6" hidden="1" x14ac:dyDescent="0.3">
      <c r="A4257">
        <v>6043029</v>
      </c>
      <c r="B4257" s="19" t="s">
        <v>4199</v>
      </c>
      <c r="E4257" s="20">
        <v>18.32</v>
      </c>
      <c r="F4257">
        <v>4746</v>
      </c>
    </row>
    <row r="4258" spans="1:6" hidden="1" x14ac:dyDescent="0.3">
      <c r="A4258">
        <v>6043030</v>
      </c>
      <c r="B4258" s="19" t="s">
        <v>4200</v>
      </c>
      <c r="E4258" s="20">
        <v>17.54</v>
      </c>
      <c r="F4258">
        <v>4747</v>
      </c>
    </row>
    <row r="4259" spans="1:6" hidden="1" x14ac:dyDescent="0.3">
      <c r="A4259">
        <v>6043031</v>
      </c>
      <c r="B4259" s="19" t="s">
        <v>4201</v>
      </c>
      <c r="E4259" s="20">
        <v>153.18</v>
      </c>
      <c r="F4259">
        <v>4748</v>
      </c>
    </row>
    <row r="4260" spans="1:6" hidden="1" x14ac:dyDescent="0.3">
      <c r="A4260">
        <v>6043032</v>
      </c>
      <c r="B4260" s="19" t="s">
        <v>4202</v>
      </c>
      <c r="E4260" s="20">
        <v>35.17</v>
      </c>
      <c r="F4260">
        <v>4749</v>
      </c>
    </row>
    <row r="4261" spans="1:6" hidden="1" x14ac:dyDescent="0.3">
      <c r="A4261">
        <v>6044983</v>
      </c>
      <c r="B4261" s="19" t="s">
        <v>4203</v>
      </c>
      <c r="E4261" s="20">
        <v>202.85</v>
      </c>
      <c r="F4261">
        <v>4750</v>
      </c>
    </row>
    <row r="4262" spans="1:6" hidden="1" x14ac:dyDescent="0.3">
      <c r="A4262">
        <v>6044985</v>
      </c>
      <c r="B4262" s="19" t="s">
        <v>4204</v>
      </c>
      <c r="E4262" s="20">
        <v>66.28</v>
      </c>
      <c r="F4262">
        <v>4751</v>
      </c>
    </row>
    <row r="4263" spans="1:6" hidden="1" x14ac:dyDescent="0.3">
      <c r="A4263">
        <v>6044986</v>
      </c>
      <c r="B4263" s="19" t="s">
        <v>4205</v>
      </c>
      <c r="E4263" s="20">
        <v>46.63</v>
      </c>
      <c r="F4263">
        <v>4752</v>
      </c>
    </row>
    <row r="4264" spans="1:6" hidden="1" x14ac:dyDescent="0.3">
      <c r="A4264">
        <v>6044987</v>
      </c>
      <c r="B4264" s="19" t="s">
        <v>4206</v>
      </c>
      <c r="E4264" s="20">
        <v>67.959999999999994</v>
      </c>
      <c r="F4264">
        <v>4753</v>
      </c>
    </row>
    <row r="4265" spans="1:6" hidden="1" x14ac:dyDescent="0.3">
      <c r="A4265">
        <v>6044988</v>
      </c>
      <c r="B4265" s="19" t="s">
        <v>4207</v>
      </c>
      <c r="E4265" s="20">
        <v>55.6</v>
      </c>
      <c r="F4265">
        <v>4754</v>
      </c>
    </row>
    <row r="4266" spans="1:6" hidden="1" x14ac:dyDescent="0.3">
      <c r="A4266">
        <v>6044989</v>
      </c>
      <c r="B4266" s="19" t="s">
        <v>4208</v>
      </c>
      <c r="E4266" s="20">
        <v>77.22</v>
      </c>
      <c r="F4266">
        <v>4755</v>
      </c>
    </row>
    <row r="4267" spans="1:6" hidden="1" x14ac:dyDescent="0.3">
      <c r="A4267">
        <v>6044990</v>
      </c>
      <c r="B4267" s="19" t="s">
        <v>4209</v>
      </c>
      <c r="E4267" s="20">
        <v>61.78</v>
      </c>
      <c r="F4267">
        <v>4756</v>
      </c>
    </row>
    <row r="4268" spans="1:6" hidden="1" x14ac:dyDescent="0.3">
      <c r="A4268">
        <v>6044992</v>
      </c>
      <c r="B4268" s="19" t="s">
        <v>4210</v>
      </c>
      <c r="E4268" s="20">
        <v>82.95</v>
      </c>
      <c r="F4268">
        <v>4757</v>
      </c>
    </row>
    <row r="4269" spans="1:6" hidden="1" x14ac:dyDescent="0.3">
      <c r="A4269">
        <v>6044993</v>
      </c>
      <c r="B4269" s="19" t="s">
        <v>4211</v>
      </c>
      <c r="E4269" s="20">
        <v>84.19</v>
      </c>
      <c r="F4269">
        <v>4758</v>
      </c>
    </row>
    <row r="4270" spans="1:6" hidden="1" x14ac:dyDescent="0.3">
      <c r="A4270">
        <v>6044994</v>
      </c>
      <c r="B4270" s="19" t="s">
        <v>4212</v>
      </c>
      <c r="E4270" s="20">
        <v>27.02</v>
      </c>
      <c r="F4270">
        <v>4759</v>
      </c>
    </row>
    <row r="4271" spans="1:6" hidden="1" x14ac:dyDescent="0.3">
      <c r="A4271">
        <v>6044995</v>
      </c>
      <c r="B4271" s="19" t="s">
        <v>4213</v>
      </c>
      <c r="E4271" s="20">
        <v>19.41</v>
      </c>
      <c r="F4271">
        <v>4760</v>
      </c>
    </row>
    <row r="4272" spans="1:6" hidden="1" x14ac:dyDescent="0.3">
      <c r="A4272">
        <v>6044996</v>
      </c>
      <c r="B4272" s="19" t="s">
        <v>4214</v>
      </c>
      <c r="E4272" s="20">
        <v>89.59</v>
      </c>
      <c r="F4272">
        <v>4761</v>
      </c>
    </row>
    <row r="4273" spans="1:6" hidden="1" x14ac:dyDescent="0.3">
      <c r="A4273">
        <v>6045002</v>
      </c>
      <c r="B4273" s="19" t="s">
        <v>4215</v>
      </c>
      <c r="E4273" s="20">
        <v>76.48</v>
      </c>
      <c r="F4273">
        <v>4762</v>
      </c>
    </row>
    <row r="4274" spans="1:6" hidden="1" x14ac:dyDescent="0.3">
      <c r="A4274">
        <v>6045003</v>
      </c>
      <c r="B4274" s="19" t="s">
        <v>4216</v>
      </c>
      <c r="E4274" s="20">
        <v>76.48</v>
      </c>
      <c r="F4274">
        <v>4763</v>
      </c>
    </row>
    <row r="4275" spans="1:6" hidden="1" x14ac:dyDescent="0.3">
      <c r="A4275">
        <v>6045004</v>
      </c>
      <c r="B4275" s="19" t="s">
        <v>4217</v>
      </c>
      <c r="E4275" s="20">
        <v>23.18</v>
      </c>
      <c r="F4275">
        <v>4764</v>
      </c>
    </row>
    <row r="4276" spans="1:6" hidden="1" x14ac:dyDescent="0.3">
      <c r="A4276">
        <v>6045035</v>
      </c>
      <c r="B4276" s="19" t="s">
        <v>4218</v>
      </c>
      <c r="E4276" s="20">
        <v>102.33</v>
      </c>
      <c r="F4276">
        <v>4765</v>
      </c>
    </row>
    <row r="4277" spans="1:6" hidden="1" x14ac:dyDescent="0.3">
      <c r="A4277">
        <v>6045036</v>
      </c>
      <c r="B4277" s="19" t="s">
        <v>4219</v>
      </c>
      <c r="E4277" s="20">
        <v>107.35</v>
      </c>
      <c r="F4277">
        <v>4766</v>
      </c>
    </row>
    <row r="4278" spans="1:6" hidden="1" x14ac:dyDescent="0.3">
      <c r="A4278">
        <v>6045043</v>
      </c>
      <c r="B4278" s="19" t="s">
        <v>4220</v>
      </c>
      <c r="E4278" s="20">
        <v>263.70999999999998</v>
      </c>
      <c r="F4278">
        <v>4767</v>
      </c>
    </row>
    <row r="4279" spans="1:6" hidden="1" x14ac:dyDescent="0.3">
      <c r="A4279">
        <v>6045052</v>
      </c>
      <c r="B4279" s="19" t="s">
        <v>4221</v>
      </c>
      <c r="E4279" s="20">
        <v>18.440000000000001</v>
      </c>
      <c r="F4279">
        <v>4768</v>
      </c>
    </row>
    <row r="4280" spans="1:6" hidden="1" x14ac:dyDescent="0.3">
      <c r="A4280">
        <v>6045053</v>
      </c>
      <c r="B4280" s="19" t="s">
        <v>4222</v>
      </c>
      <c r="E4280" s="20">
        <v>94.42</v>
      </c>
      <c r="F4280">
        <v>4769</v>
      </c>
    </row>
    <row r="4281" spans="1:6" hidden="1" x14ac:dyDescent="0.3">
      <c r="A4281">
        <v>6045055</v>
      </c>
      <c r="B4281" s="19" t="s">
        <v>4223</v>
      </c>
      <c r="E4281" s="20">
        <v>126.92</v>
      </c>
      <c r="F4281">
        <v>4770</v>
      </c>
    </row>
    <row r="4282" spans="1:6" hidden="1" x14ac:dyDescent="0.3">
      <c r="A4282">
        <v>6045056</v>
      </c>
      <c r="B4282" s="19" t="s">
        <v>4224</v>
      </c>
      <c r="E4282" s="20">
        <v>126.92</v>
      </c>
      <c r="F4282">
        <v>4771</v>
      </c>
    </row>
    <row r="4283" spans="1:6" hidden="1" x14ac:dyDescent="0.3">
      <c r="A4283">
        <v>6043665</v>
      </c>
      <c r="B4283" s="19" t="s">
        <v>4225</v>
      </c>
      <c r="E4283" s="20">
        <v>15.38</v>
      </c>
      <c r="F4283">
        <v>4772</v>
      </c>
    </row>
    <row r="4284" spans="1:6" hidden="1" x14ac:dyDescent="0.3">
      <c r="A4284">
        <v>6043666</v>
      </c>
      <c r="B4284" s="19" t="s">
        <v>4226</v>
      </c>
      <c r="E4284" s="20">
        <v>24.76</v>
      </c>
      <c r="F4284">
        <v>4773</v>
      </c>
    </row>
    <row r="4285" spans="1:6" hidden="1" x14ac:dyDescent="0.3">
      <c r="A4285">
        <v>6043667</v>
      </c>
      <c r="B4285" s="19" t="s">
        <v>4227</v>
      </c>
      <c r="E4285" s="20">
        <v>23.4</v>
      </c>
      <c r="F4285">
        <v>4774</v>
      </c>
    </row>
    <row r="4286" spans="1:6" hidden="1" x14ac:dyDescent="0.3">
      <c r="A4286">
        <v>6043668</v>
      </c>
      <c r="B4286" s="19" t="s">
        <v>4228</v>
      </c>
      <c r="E4286" s="20">
        <v>40.270000000000003</v>
      </c>
      <c r="F4286">
        <v>4775</v>
      </c>
    </row>
    <row r="4287" spans="1:6" hidden="1" x14ac:dyDescent="0.3">
      <c r="A4287">
        <v>6043681</v>
      </c>
      <c r="B4287" s="19" t="s">
        <v>4229</v>
      </c>
      <c r="E4287" s="20">
        <v>16.809999999999999</v>
      </c>
      <c r="F4287">
        <v>4776</v>
      </c>
    </row>
    <row r="4288" spans="1:6" hidden="1" x14ac:dyDescent="0.3">
      <c r="A4288">
        <v>6043956</v>
      </c>
      <c r="B4288" s="19" t="s">
        <v>4230</v>
      </c>
      <c r="E4288" s="20">
        <v>12.33</v>
      </c>
      <c r="F4288">
        <v>4777</v>
      </c>
    </row>
    <row r="4289" spans="1:6" hidden="1" x14ac:dyDescent="0.3">
      <c r="A4289">
        <v>6044088</v>
      </c>
      <c r="B4289" s="19" t="s">
        <v>4231</v>
      </c>
      <c r="E4289" s="20">
        <v>9.56</v>
      </c>
      <c r="F4289">
        <v>4778</v>
      </c>
    </row>
    <row r="4290" spans="1:6" hidden="1" x14ac:dyDescent="0.3">
      <c r="A4290">
        <v>6044089</v>
      </c>
      <c r="B4290" s="19" t="s">
        <v>4232</v>
      </c>
      <c r="E4290" s="20">
        <v>14.33</v>
      </c>
      <c r="F4290">
        <v>4779</v>
      </c>
    </row>
    <row r="4291" spans="1:6" hidden="1" x14ac:dyDescent="0.3">
      <c r="A4291">
        <v>6044090</v>
      </c>
      <c r="B4291" s="19" t="s">
        <v>4233</v>
      </c>
      <c r="E4291" s="20">
        <v>9.56</v>
      </c>
      <c r="F4291">
        <v>4780</v>
      </c>
    </row>
    <row r="4292" spans="1:6" hidden="1" x14ac:dyDescent="0.3">
      <c r="A4292">
        <v>6044222</v>
      </c>
      <c r="B4292" s="19" t="s">
        <v>4234</v>
      </c>
      <c r="E4292" s="20">
        <v>15.87</v>
      </c>
      <c r="F4292">
        <v>4781</v>
      </c>
    </row>
    <row r="4293" spans="1:6" hidden="1" x14ac:dyDescent="0.3">
      <c r="A4293">
        <v>6044223</v>
      </c>
      <c r="B4293" s="19" t="s">
        <v>4235</v>
      </c>
      <c r="E4293" s="20">
        <v>15.87</v>
      </c>
      <c r="F4293">
        <v>4782</v>
      </c>
    </row>
    <row r="4294" spans="1:6" hidden="1" x14ac:dyDescent="0.3">
      <c r="A4294">
        <v>6044228</v>
      </c>
      <c r="B4294" s="19" t="s">
        <v>4236</v>
      </c>
      <c r="E4294" s="20">
        <v>3.63</v>
      </c>
      <c r="F4294">
        <v>4783</v>
      </c>
    </row>
    <row r="4295" spans="1:6" hidden="1" x14ac:dyDescent="0.3">
      <c r="A4295">
        <v>6044229</v>
      </c>
      <c r="B4295" s="19" t="s">
        <v>4237</v>
      </c>
      <c r="E4295" s="20">
        <v>20.059999999999999</v>
      </c>
      <c r="F4295">
        <v>4784</v>
      </c>
    </row>
    <row r="4296" spans="1:6" hidden="1" x14ac:dyDescent="0.3">
      <c r="A4296">
        <v>6044233</v>
      </c>
      <c r="B4296" s="19" t="s">
        <v>4238</v>
      </c>
      <c r="E4296" s="20">
        <v>95</v>
      </c>
      <c r="F4296">
        <v>4785</v>
      </c>
    </row>
    <row r="4297" spans="1:6" hidden="1" x14ac:dyDescent="0.3">
      <c r="A4297">
        <v>6044235</v>
      </c>
      <c r="B4297" s="19" t="s">
        <v>4239</v>
      </c>
      <c r="E4297" s="20">
        <v>18.37</v>
      </c>
      <c r="F4297">
        <v>4786</v>
      </c>
    </row>
    <row r="4298" spans="1:6" hidden="1" x14ac:dyDescent="0.3">
      <c r="A4298">
        <v>6044248</v>
      </c>
      <c r="B4298" s="19" t="s">
        <v>4240</v>
      </c>
      <c r="E4298" s="20">
        <v>45.87</v>
      </c>
      <c r="F4298">
        <v>4787</v>
      </c>
    </row>
    <row r="4299" spans="1:6" hidden="1" x14ac:dyDescent="0.3">
      <c r="A4299">
        <v>6044253</v>
      </c>
      <c r="B4299" s="19" t="s">
        <v>4241</v>
      </c>
      <c r="E4299" s="20">
        <v>11.06</v>
      </c>
      <c r="F4299">
        <v>4788</v>
      </c>
    </row>
    <row r="4300" spans="1:6" hidden="1" x14ac:dyDescent="0.3">
      <c r="A4300">
        <v>6044269</v>
      </c>
      <c r="B4300" s="19" t="s">
        <v>4242</v>
      </c>
      <c r="E4300" s="20">
        <v>47.97</v>
      </c>
      <c r="F4300">
        <v>4789</v>
      </c>
    </row>
    <row r="4301" spans="1:6" hidden="1" x14ac:dyDescent="0.3">
      <c r="A4301">
        <v>6044274</v>
      </c>
      <c r="B4301" s="19" t="s">
        <v>4243</v>
      </c>
      <c r="E4301" s="20">
        <v>76.48</v>
      </c>
      <c r="F4301">
        <v>4790</v>
      </c>
    </row>
    <row r="4302" spans="1:6" hidden="1" x14ac:dyDescent="0.3">
      <c r="A4302">
        <v>6044291</v>
      </c>
      <c r="B4302" s="19" t="s">
        <v>4244</v>
      </c>
      <c r="E4302" s="20">
        <v>25.84</v>
      </c>
      <c r="F4302">
        <v>4791</v>
      </c>
    </row>
    <row r="4303" spans="1:6" hidden="1" x14ac:dyDescent="0.3">
      <c r="A4303">
        <v>6044982</v>
      </c>
      <c r="B4303" s="19" t="s">
        <v>4245</v>
      </c>
      <c r="E4303" s="20">
        <v>11.83</v>
      </c>
      <c r="F4303">
        <v>4792</v>
      </c>
    </row>
    <row r="4304" spans="1:6" hidden="1" x14ac:dyDescent="0.3">
      <c r="A4304">
        <v>6045057</v>
      </c>
      <c r="B4304" s="19" t="s">
        <v>4246</v>
      </c>
      <c r="E4304" s="20">
        <v>70.459999999999994</v>
      </c>
      <c r="F4304">
        <v>4793</v>
      </c>
    </row>
    <row r="4305" spans="1:6" hidden="1" x14ac:dyDescent="0.3">
      <c r="A4305">
        <v>6045128</v>
      </c>
      <c r="B4305" s="19" t="s">
        <v>4247</v>
      </c>
      <c r="E4305" s="20">
        <v>20.83</v>
      </c>
      <c r="F4305">
        <v>4794</v>
      </c>
    </row>
    <row r="4306" spans="1:6" hidden="1" x14ac:dyDescent="0.3">
      <c r="A4306">
        <v>6045130</v>
      </c>
      <c r="B4306" s="19" t="s">
        <v>4248</v>
      </c>
      <c r="E4306" s="20">
        <v>33.29</v>
      </c>
      <c r="F4306">
        <v>4795</v>
      </c>
    </row>
    <row r="4307" spans="1:6" hidden="1" x14ac:dyDescent="0.3">
      <c r="A4307">
        <v>6045131</v>
      </c>
      <c r="B4307" s="19" t="s">
        <v>4249</v>
      </c>
      <c r="E4307" s="20">
        <v>88.29</v>
      </c>
      <c r="F4307">
        <v>4796</v>
      </c>
    </row>
    <row r="4308" spans="1:6" hidden="1" x14ac:dyDescent="0.3">
      <c r="A4308">
        <v>6045132</v>
      </c>
      <c r="B4308" s="19" t="s">
        <v>4250</v>
      </c>
      <c r="E4308" s="20">
        <v>54.15</v>
      </c>
      <c r="F4308">
        <v>4797</v>
      </c>
    </row>
    <row r="4309" spans="1:6" hidden="1" x14ac:dyDescent="0.3">
      <c r="A4309">
        <v>6045133</v>
      </c>
      <c r="B4309" s="19" t="s">
        <v>4251</v>
      </c>
      <c r="E4309" s="20">
        <v>54.15</v>
      </c>
      <c r="F4309">
        <v>4798</v>
      </c>
    </row>
    <row r="4310" spans="1:6" hidden="1" x14ac:dyDescent="0.3">
      <c r="A4310">
        <v>6045139</v>
      </c>
      <c r="B4310" s="19" t="s">
        <v>4252</v>
      </c>
      <c r="E4310" s="20">
        <v>2.84</v>
      </c>
      <c r="F4310">
        <v>4799</v>
      </c>
    </row>
    <row r="4311" spans="1:6" hidden="1" x14ac:dyDescent="0.3">
      <c r="A4311">
        <v>6045206</v>
      </c>
      <c r="B4311" s="19" t="s">
        <v>4253</v>
      </c>
      <c r="E4311" s="20">
        <v>44.22</v>
      </c>
      <c r="F4311">
        <v>4800</v>
      </c>
    </row>
    <row r="4312" spans="1:6" hidden="1" x14ac:dyDescent="0.3">
      <c r="A4312">
        <v>6045274</v>
      </c>
      <c r="B4312" s="19" t="s">
        <v>4254</v>
      </c>
      <c r="E4312" s="20">
        <v>45.89</v>
      </c>
      <c r="F4312">
        <v>4801</v>
      </c>
    </row>
    <row r="4313" spans="1:6" hidden="1" x14ac:dyDescent="0.3">
      <c r="A4313">
        <v>6045275</v>
      </c>
      <c r="B4313" s="19" t="s">
        <v>4255</v>
      </c>
      <c r="E4313" s="20">
        <v>76.48</v>
      </c>
      <c r="F4313">
        <v>4802</v>
      </c>
    </row>
    <row r="4314" spans="1:6" hidden="1" x14ac:dyDescent="0.3">
      <c r="A4314">
        <v>6045306</v>
      </c>
      <c r="B4314" s="19" t="s">
        <v>4256</v>
      </c>
      <c r="E4314" s="20">
        <v>95.97</v>
      </c>
      <c r="F4314">
        <v>4803</v>
      </c>
    </row>
    <row r="4315" spans="1:6" hidden="1" x14ac:dyDescent="0.3">
      <c r="A4315">
        <v>6045310</v>
      </c>
      <c r="B4315" s="19" t="s">
        <v>4257</v>
      </c>
      <c r="E4315" s="20">
        <v>37.21</v>
      </c>
      <c r="F4315">
        <v>4804</v>
      </c>
    </row>
    <row r="4316" spans="1:6" hidden="1" x14ac:dyDescent="0.3">
      <c r="A4316">
        <v>6045445</v>
      </c>
      <c r="B4316" s="19" t="s">
        <v>4258</v>
      </c>
      <c r="E4316" s="20">
        <v>95.97</v>
      </c>
      <c r="F4316">
        <v>4805</v>
      </c>
    </row>
    <row r="4317" spans="1:6" hidden="1" x14ac:dyDescent="0.3">
      <c r="A4317">
        <v>6045446</v>
      </c>
      <c r="B4317" s="19" t="s">
        <v>4259</v>
      </c>
      <c r="E4317" s="20">
        <v>95.97</v>
      </c>
      <c r="F4317">
        <v>4806</v>
      </c>
    </row>
    <row r="4318" spans="1:6" hidden="1" x14ac:dyDescent="0.3">
      <c r="A4318">
        <v>6045448</v>
      </c>
      <c r="B4318" s="19" t="s">
        <v>4260</v>
      </c>
      <c r="E4318" s="20">
        <v>26.85</v>
      </c>
      <c r="F4318">
        <v>4807</v>
      </c>
    </row>
    <row r="4319" spans="1:6" hidden="1" x14ac:dyDescent="0.3">
      <c r="A4319">
        <v>6045475</v>
      </c>
      <c r="B4319" s="19" t="s">
        <v>4261</v>
      </c>
      <c r="E4319" s="20">
        <v>143.96</v>
      </c>
      <c r="F4319">
        <v>4808</v>
      </c>
    </row>
    <row r="4320" spans="1:6" hidden="1" x14ac:dyDescent="0.3">
      <c r="A4320">
        <v>6045487</v>
      </c>
      <c r="B4320" s="19" t="s">
        <v>4262</v>
      </c>
      <c r="E4320" s="20">
        <v>11.56</v>
      </c>
      <c r="F4320">
        <v>4809</v>
      </c>
    </row>
    <row r="4321" spans="1:6" hidden="1" x14ac:dyDescent="0.3">
      <c r="A4321">
        <v>6045498</v>
      </c>
      <c r="B4321" s="19" t="s">
        <v>4263</v>
      </c>
      <c r="E4321" s="20">
        <v>210.07</v>
      </c>
      <c r="F4321">
        <v>4810</v>
      </c>
    </row>
    <row r="4322" spans="1:6" hidden="1" x14ac:dyDescent="0.3">
      <c r="A4322">
        <v>6045655</v>
      </c>
      <c r="B4322" s="19" t="s">
        <v>4264</v>
      </c>
      <c r="E4322" s="20">
        <v>370.96</v>
      </c>
      <c r="F4322">
        <v>4811</v>
      </c>
    </row>
    <row r="4323" spans="1:6" hidden="1" x14ac:dyDescent="0.3">
      <c r="A4323">
        <v>6045657</v>
      </c>
      <c r="B4323" s="19" t="s">
        <v>4265</v>
      </c>
      <c r="E4323" s="20">
        <v>44.33</v>
      </c>
      <c r="F4323">
        <v>4812</v>
      </c>
    </row>
    <row r="4324" spans="1:6" hidden="1" x14ac:dyDescent="0.3">
      <c r="A4324">
        <v>6045658</v>
      </c>
      <c r="B4324" s="19" t="s">
        <v>4266</v>
      </c>
      <c r="E4324" s="20">
        <v>44.33</v>
      </c>
      <c r="F4324">
        <v>4813</v>
      </c>
    </row>
    <row r="4325" spans="1:6" hidden="1" x14ac:dyDescent="0.3">
      <c r="A4325">
        <v>6045660</v>
      </c>
      <c r="B4325" s="19" t="s">
        <v>4267</v>
      </c>
      <c r="E4325" s="20">
        <v>187.84</v>
      </c>
      <c r="F4325">
        <v>4814</v>
      </c>
    </row>
    <row r="4326" spans="1:6" hidden="1" x14ac:dyDescent="0.3">
      <c r="A4326">
        <v>6045059</v>
      </c>
      <c r="B4326" s="19" t="s">
        <v>4268</v>
      </c>
      <c r="E4326" s="20">
        <v>10.7</v>
      </c>
      <c r="F4326">
        <v>4815</v>
      </c>
    </row>
    <row r="4327" spans="1:6" hidden="1" x14ac:dyDescent="0.3">
      <c r="A4327">
        <v>6045062</v>
      </c>
      <c r="B4327" s="19" t="s">
        <v>4269</v>
      </c>
      <c r="E4327" s="20">
        <v>142.4</v>
      </c>
      <c r="F4327">
        <v>4816</v>
      </c>
    </row>
    <row r="4328" spans="1:6" hidden="1" x14ac:dyDescent="0.3">
      <c r="A4328">
        <v>6045064</v>
      </c>
      <c r="B4328" s="19" t="s">
        <v>4270</v>
      </c>
      <c r="E4328" s="20">
        <v>27.15</v>
      </c>
      <c r="F4328">
        <v>4817</v>
      </c>
    </row>
    <row r="4329" spans="1:6" hidden="1" x14ac:dyDescent="0.3">
      <c r="A4329">
        <v>6045065</v>
      </c>
      <c r="B4329" s="19" t="s">
        <v>4271</v>
      </c>
      <c r="E4329" s="20">
        <v>66.19</v>
      </c>
      <c r="F4329">
        <v>4818</v>
      </c>
    </row>
    <row r="4330" spans="1:6" hidden="1" x14ac:dyDescent="0.3">
      <c r="A4330">
        <v>6045067</v>
      </c>
      <c r="B4330" s="19" t="s">
        <v>4272</v>
      </c>
      <c r="E4330" s="20">
        <v>71.16</v>
      </c>
      <c r="F4330">
        <v>4819</v>
      </c>
    </row>
    <row r="4331" spans="1:6" hidden="1" x14ac:dyDescent="0.3">
      <c r="A4331">
        <v>6045069</v>
      </c>
      <c r="B4331" s="19" t="s">
        <v>4273</v>
      </c>
      <c r="E4331" s="20">
        <v>54.77</v>
      </c>
      <c r="F4331">
        <v>4820</v>
      </c>
    </row>
    <row r="4332" spans="1:6" hidden="1" x14ac:dyDescent="0.3">
      <c r="A4332">
        <v>6045070</v>
      </c>
      <c r="B4332" s="19" t="s">
        <v>4274</v>
      </c>
      <c r="E4332" s="20">
        <v>54.77</v>
      </c>
      <c r="F4332">
        <v>4821</v>
      </c>
    </row>
    <row r="4333" spans="1:6" hidden="1" x14ac:dyDescent="0.3">
      <c r="A4333">
        <v>6045105</v>
      </c>
      <c r="B4333" s="19" t="s">
        <v>4275</v>
      </c>
      <c r="E4333" s="20">
        <v>159.26</v>
      </c>
      <c r="F4333">
        <v>4822</v>
      </c>
    </row>
    <row r="4334" spans="1:6" hidden="1" x14ac:dyDescent="0.3">
      <c r="A4334">
        <v>6045106</v>
      </c>
      <c r="B4334" s="19" t="s">
        <v>4276</v>
      </c>
      <c r="E4334" s="20">
        <v>47.2</v>
      </c>
      <c r="F4334">
        <v>4823</v>
      </c>
    </row>
    <row r="4335" spans="1:6" hidden="1" x14ac:dyDescent="0.3">
      <c r="A4335">
        <v>6045107</v>
      </c>
      <c r="B4335" s="19" t="s">
        <v>4277</v>
      </c>
      <c r="E4335" s="20">
        <v>47.2</v>
      </c>
      <c r="F4335">
        <v>4824</v>
      </c>
    </row>
    <row r="4336" spans="1:6" hidden="1" x14ac:dyDescent="0.3">
      <c r="A4336">
        <v>6045111</v>
      </c>
      <c r="B4336" s="19" t="s">
        <v>4278</v>
      </c>
      <c r="E4336" s="20">
        <v>8.19</v>
      </c>
      <c r="F4336">
        <v>4825</v>
      </c>
    </row>
    <row r="4337" spans="1:6" hidden="1" x14ac:dyDescent="0.3">
      <c r="A4337">
        <v>6045115</v>
      </c>
      <c r="B4337" s="19" t="s">
        <v>4279</v>
      </c>
      <c r="E4337" s="20">
        <v>441.35</v>
      </c>
      <c r="F4337">
        <v>4826</v>
      </c>
    </row>
    <row r="4338" spans="1:6" hidden="1" x14ac:dyDescent="0.3">
      <c r="A4338">
        <v>6045116</v>
      </c>
      <c r="B4338" s="19" t="s">
        <v>4280</v>
      </c>
      <c r="E4338" s="20">
        <v>20.260000000000002</v>
      </c>
      <c r="F4338">
        <v>4827</v>
      </c>
    </row>
    <row r="4339" spans="1:6" hidden="1" x14ac:dyDescent="0.3">
      <c r="A4339">
        <v>6045117</v>
      </c>
      <c r="B4339" s="19" t="s">
        <v>4281</v>
      </c>
      <c r="E4339" s="20">
        <v>35.270000000000003</v>
      </c>
      <c r="F4339">
        <v>4828</v>
      </c>
    </row>
    <row r="4340" spans="1:6" hidden="1" x14ac:dyDescent="0.3">
      <c r="A4340">
        <v>6045118</v>
      </c>
      <c r="B4340" s="19" t="s">
        <v>4282</v>
      </c>
      <c r="E4340" s="20">
        <v>45.56</v>
      </c>
      <c r="F4340">
        <v>4829</v>
      </c>
    </row>
    <row r="4341" spans="1:6" hidden="1" x14ac:dyDescent="0.3">
      <c r="A4341">
        <v>6045119</v>
      </c>
      <c r="B4341" s="19" t="s">
        <v>4283</v>
      </c>
      <c r="E4341" s="20">
        <v>88.65</v>
      </c>
      <c r="F4341">
        <v>4830</v>
      </c>
    </row>
    <row r="4342" spans="1:6" hidden="1" x14ac:dyDescent="0.3">
      <c r="A4342">
        <v>6045120</v>
      </c>
      <c r="B4342" s="19" t="s">
        <v>4284</v>
      </c>
      <c r="E4342" s="20">
        <v>61.69</v>
      </c>
      <c r="F4342">
        <v>4831</v>
      </c>
    </row>
    <row r="4343" spans="1:6" hidden="1" x14ac:dyDescent="0.3">
      <c r="A4343">
        <v>6045121</v>
      </c>
      <c r="B4343" s="19" t="s">
        <v>4285</v>
      </c>
      <c r="E4343" s="20">
        <v>82.32</v>
      </c>
      <c r="F4343">
        <v>4832</v>
      </c>
    </row>
    <row r="4344" spans="1:6" hidden="1" x14ac:dyDescent="0.3">
      <c r="A4344">
        <v>6045122</v>
      </c>
      <c r="B4344" s="19" t="s">
        <v>4286</v>
      </c>
      <c r="E4344" s="20">
        <v>82.32</v>
      </c>
      <c r="F4344">
        <v>4833</v>
      </c>
    </row>
    <row r="4345" spans="1:6" hidden="1" x14ac:dyDescent="0.3">
      <c r="A4345">
        <v>6045123</v>
      </c>
      <c r="B4345" s="19" t="s">
        <v>4287</v>
      </c>
      <c r="E4345" s="20">
        <v>344.85</v>
      </c>
      <c r="F4345">
        <v>4834</v>
      </c>
    </row>
    <row r="4346" spans="1:6" hidden="1" x14ac:dyDescent="0.3">
      <c r="A4346">
        <v>6045124</v>
      </c>
      <c r="B4346" s="19" t="s">
        <v>4288</v>
      </c>
      <c r="E4346" s="20">
        <v>63.23</v>
      </c>
      <c r="F4346">
        <v>4835</v>
      </c>
    </row>
    <row r="4347" spans="1:6" hidden="1" x14ac:dyDescent="0.3">
      <c r="A4347">
        <v>6045127</v>
      </c>
      <c r="B4347" s="19" t="s">
        <v>4289</v>
      </c>
      <c r="E4347" s="20">
        <v>20.83</v>
      </c>
      <c r="F4347">
        <v>4836</v>
      </c>
    </row>
    <row r="4348" spans="1:6" hidden="1" x14ac:dyDescent="0.3">
      <c r="A4348">
        <v>6043422</v>
      </c>
      <c r="B4348" s="19" t="s">
        <v>4290</v>
      </c>
      <c r="E4348" s="20">
        <v>8.19</v>
      </c>
      <c r="F4348">
        <v>4837</v>
      </c>
    </row>
    <row r="4349" spans="1:6" hidden="1" x14ac:dyDescent="0.3">
      <c r="A4349">
        <v>6043424</v>
      </c>
      <c r="B4349" s="19" t="s">
        <v>4291</v>
      </c>
      <c r="E4349" s="20">
        <v>8.19</v>
      </c>
      <c r="F4349">
        <v>4838</v>
      </c>
    </row>
    <row r="4350" spans="1:6" hidden="1" x14ac:dyDescent="0.3">
      <c r="A4350">
        <v>6043425</v>
      </c>
      <c r="B4350" s="19" t="s">
        <v>4292</v>
      </c>
      <c r="E4350" s="20">
        <v>8.19</v>
      </c>
      <c r="F4350">
        <v>4839</v>
      </c>
    </row>
    <row r="4351" spans="1:6" hidden="1" x14ac:dyDescent="0.3">
      <c r="A4351">
        <v>6043426</v>
      </c>
      <c r="B4351" s="19" t="s">
        <v>4293</v>
      </c>
      <c r="E4351" s="20">
        <v>8.19</v>
      </c>
      <c r="F4351">
        <v>4840</v>
      </c>
    </row>
    <row r="4352" spans="1:6" hidden="1" x14ac:dyDescent="0.3">
      <c r="A4352">
        <v>6043427</v>
      </c>
      <c r="B4352" s="19" t="s">
        <v>4294</v>
      </c>
      <c r="E4352" s="20">
        <v>8.19</v>
      </c>
      <c r="F4352">
        <v>4841</v>
      </c>
    </row>
    <row r="4353" spans="1:6" hidden="1" x14ac:dyDescent="0.3">
      <c r="A4353">
        <v>6043428</v>
      </c>
      <c r="B4353" s="19" t="s">
        <v>4295</v>
      </c>
      <c r="E4353" s="20">
        <v>8.19</v>
      </c>
      <c r="F4353">
        <v>4842</v>
      </c>
    </row>
    <row r="4354" spans="1:6" hidden="1" x14ac:dyDescent="0.3">
      <c r="A4354">
        <v>6043429</v>
      </c>
      <c r="B4354" s="19" t="s">
        <v>4296</v>
      </c>
      <c r="E4354" s="20">
        <v>9.56</v>
      </c>
      <c r="F4354">
        <v>4843</v>
      </c>
    </row>
    <row r="4355" spans="1:6" hidden="1" x14ac:dyDescent="0.3">
      <c r="A4355">
        <v>6043430</v>
      </c>
      <c r="B4355" s="19" t="s">
        <v>4297</v>
      </c>
      <c r="E4355" s="20">
        <v>9.56</v>
      </c>
      <c r="F4355">
        <v>4844</v>
      </c>
    </row>
    <row r="4356" spans="1:6" hidden="1" x14ac:dyDescent="0.3">
      <c r="A4356">
        <v>6043431</v>
      </c>
      <c r="B4356" s="19" t="s">
        <v>4298</v>
      </c>
      <c r="E4356" s="20">
        <v>8.19</v>
      </c>
      <c r="F4356">
        <v>4845</v>
      </c>
    </row>
    <row r="4357" spans="1:6" hidden="1" x14ac:dyDescent="0.3">
      <c r="A4357">
        <v>6043432</v>
      </c>
      <c r="B4357" s="19" t="s">
        <v>4299</v>
      </c>
      <c r="E4357" s="20">
        <v>8.19</v>
      </c>
      <c r="F4357">
        <v>4846</v>
      </c>
    </row>
    <row r="4358" spans="1:6" hidden="1" x14ac:dyDescent="0.3">
      <c r="A4358">
        <v>6043434</v>
      </c>
      <c r="B4358" s="19" t="s">
        <v>4300</v>
      </c>
      <c r="E4358" s="20">
        <v>9.56</v>
      </c>
      <c r="F4358">
        <v>4847</v>
      </c>
    </row>
    <row r="4359" spans="1:6" hidden="1" x14ac:dyDescent="0.3">
      <c r="A4359">
        <v>6043435</v>
      </c>
      <c r="B4359" s="19" t="s">
        <v>4301</v>
      </c>
      <c r="E4359" s="20">
        <v>9.98</v>
      </c>
      <c r="F4359">
        <v>4848</v>
      </c>
    </row>
    <row r="4360" spans="1:6" hidden="1" x14ac:dyDescent="0.3">
      <c r="A4360">
        <v>6043436</v>
      </c>
      <c r="B4360" s="19" t="s">
        <v>4302</v>
      </c>
      <c r="E4360" s="20">
        <v>9.56</v>
      </c>
      <c r="F4360">
        <v>4849</v>
      </c>
    </row>
    <row r="4361" spans="1:6" hidden="1" x14ac:dyDescent="0.3">
      <c r="A4361">
        <v>6043437</v>
      </c>
      <c r="B4361" s="19" t="s">
        <v>4303</v>
      </c>
      <c r="E4361" s="20">
        <v>9.56</v>
      </c>
      <c r="F4361">
        <v>4850</v>
      </c>
    </row>
    <row r="4362" spans="1:6" hidden="1" x14ac:dyDescent="0.3">
      <c r="A4362">
        <v>6043439</v>
      </c>
      <c r="B4362" s="19" t="s">
        <v>4304</v>
      </c>
      <c r="E4362" s="20">
        <v>22.21</v>
      </c>
      <c r="F4362">
        <v>4851</v>
      </c>
    </row>
    <row r="4363" spans="1:6" hidden="1" x14ac:dyDescent="0.3">
      <c r="A4363">
        <v>6043442</v>
      </c>
      <c r="B4363" s="19" t="s">
        <v>4305</v>
      </c>
      <c r="E4363" s="20">
        <v>32.24</v>
      </c>
      <c r="F4363">
        <v>4852</v>
      </c>
    </row>
    <row r="4364" spans="1:6" hidden="1" x14ac:dyDescent="0.3">
      <c r="A4364">
        <v>6043544</v>
      </c>
      <c r="B4364" s="19" t="s">
        <v>4306</v>
      </c>
      <c r="E4364" s="20">
        <v>43.35</v>
      </c>
      <c r="F4364">
        <v>4853</v>
      </c>
    </row>
    <row r="4365" spans="1:6" hidden="1" x14ac:dyDescent="0.3">
      <c r="A4365">
        <v>6043545</v>
      </c>
      <c r="B4365" s="19" t="s">
        <v>4307</v>
      </c>
      <c r="E4365" s="20">
        <v>83.56</v>
      </c>
      <c r="F4365">
        <v>4854</v>
      </c>
    </row>
    <row r="4366" spans="1:6" hidden="1" x14ac:dyDescent="0.3">
      <c r="A4366">
        <v>6043546</v>
      </c>
      <c r="B4366" s="19" t="s">
        <v>4308</v>
      </c>
      <c r="E4366" s="20">
        <v>20.83</v>
      </c>
      <c r="F4366">
        <v>4855</v>
      </c>
    </row>
    <row r="4367" spans="1:6" hidden="1" x14ac:dyDescent="0.3">
      <c r="A4367">
        <v>6043547</v>
      </c>
      <c r="B4367" s="19" t="s">
        <v>4309</v>
      </c>
      <c r="E4367" s="20">
        <v>47.87</v>
      </c>
      <c r="F4367">
        <v>4856</v>
      </c>
    </row>
    <row r="4368" spans="1:6" hidden="1" x14ac:dyDescent="0.3">
      <c r="A4368">
        <v>6043548</v>
      </c>
      <c r="B4368" s="19" t="s">
        <v>4310</v>
      </c>
      <c r="E4368" s="20">
        <v>92.14</v>
      </c>
      <c r="F4368">
        <v>4857</v>
      </c>
    </row>
    <row r="4369" spans="1:6" hidden="1" x14ac:dyDescent="0.3">
      <c r="A4369">
        <v>6043552</v>
      </c>
      <c r="B4369" s="19" t="s">
        <v>4311</v>
      </c>
      <c r="E4369" s="20">
        <v>31.64</v>
      </c>
      <c r="F4369">
        <v>4858</v>
      </c>
    </row>
    <row r="4370" spans="1:6" hidden="1" x14ac:dyDescent="0.3">
      <c r="A4370">
        <v>6043248</v>
      </c>
      <c r="B4370" s="19" t="s">
        <v>4312</v>
      </c>
      <c r="E4370" s="20">
        <v>45.73</v>
      </c>
      <c r="F4370">
        <v>4859</v>
      </c>
    </row>
    <row r="4371" spans="1:6" hidden="1" x14ac:dyDescent="0.3">
      <c r="A4371">
        <v>6043249</v>
      </c>
      <c r="B4371" s="19" t="s">
        <v>4313</v>
      </c>
      <c r="E4371" s="20">
        <v>175.36</v>
      </c>
      <c r="F4371">
        <v>4860</v>
      </c>
    </row>
    <row r="4372" spans="1:6" hidden="1" x14ac:dyDescent="0.3">
      <c r="A4372">
        <v>6043250</v>
      </c>
      <c r="B4372" s="19" t="s">
        <v>4314</v>
      </c>
      <c r="E4372" s="20">
        <v>53.95</v>
      </c>
      <c r="F4372">
        <v>4861</v>
      </c>
    </row>
    <row r="4373" spans="1:6" hidden="1" x14ac:dyDescent="0.3">
      <c r="A4373">
        <v>6043251</v>
      </c>
      <c r="B4373" s="19" t="s">
        <v>4315</v>
      </c>
      <c r="E4373" s="20">
        <v>73.099999999999994</v>
      </c>
      <c r="F4373">
        <v>4862</v>
      </c>
    </row>
    <row r="4374" spans="1:6" hidden="1" x14ac:dyDescent="0.3">
      <c r="A4374">
        <v>6043253</v>
      </c>
      <c r="B4374" s="19" t="s">
        <v>4316</v>
      </c>
      <c r="E4374" s="20">
        <v>95</v>
      </c>
      <c r="F4374">
        <v>4863</v>
      </c>
    </row>
    <row r="4375" spans="1:6" hidden="1" x14ac:dyDescent="0.3">
      <c r="A4375">
        <v>6043254</v>
      </c>
      <c r="B4375" s="19" t="s">
        <v>4317</v>
      </c>
      <c r="E4375" s="20">
        <v>54.61</v>
      </c>
      <c r="F4375">
        <v>4864</v>
      </c>
    </row>
    <row r="4376" spans="1:6" hidden="1" x14ac:dyDescent="0.3">
      <c r="A4376">
        <v>6043265</v>
      </c>
      <c r="B4376" s="19" t="s">
        <v>4318</v>
      </c>
      <c r="E4376" s="20">
        <v>15.72</v>
      </c>
      <c r="F4376">
        <v>4865</v>
      </c>
    </row>
    <row r="4377" spans="1:6" hidden="1" x14ac:dyDescent="0.3">
      <c r="A4377">
        <v>6043281</v>
      </c>
      <c r="B4377" s="19" t="s">
        <v>4319</v>
      </c>
      <c r="E4377" s="20">
        <v>29.57</v>
      </c>
      <c r="F4377">
        <v>4866</v>
      </c>
    </row>
    <row r="4378" spans="1:6" hidden="1" x14ac:dyDescent="0.3">
      <c r="A4378">
        <v>6043283</v>
      </c>
      <c r="B4378" s="19" t="s">
        <v>4320</v>
      </c>
      <c r="E4378" s="20">
        <v>15.77</v>
      </c>
      <c r="F4378">
        <v>4867</v>
      </c>
    </row>
    <row r="4379" spans="1:6" hidden="1" x14ac:dyDescent="0.3">
      <c r="A4379">
        <v>6043288</v>
      </c>
      <c r="B4379" s="19" t="s">
        <v>4321</v>
      </c>
      <c r="E4379" s="20">
        <v>15.38</v>
      </c>
      <c r="F4379">
        <v>4868</v>
      </c>
    </row>
    <row r="4380" spans="1:6" hidden="1" x14ac:dyDescent="0.3">
      <c r="A4380">
        <v>6043289</v>
      </c>
      <c r="B4380" s="19" t="s">
        <v>4322</v>
      </c>
      <c r="E4380" s="20">
        <v>23.85</v>
      </c>
      <c r="F4380">
        <v>4869</v>
      </c>
    </row>
    <row r="4381" spans="1:6" hidden="1" x14ac:dyDescent="0.3">
      <c r="A4381">
        <v>6043290</v>
      </c>
      <c r="B4381" s="19" t="s">
        <v>4323</v>
      </c>
      <c r="E4381" s="20">
        <v>23.85</v>
      </c>
      <c r="F4381">
        <v>4870</v>
      </c>
    </row>
    <row r="4382" spans="1:6" hidden="1" x14ac:dyDescent="0.3">
      <c r="A4382">
        <v>6043296</v>
      </c>
      <c r="B4382" s="19" t="s">
        <v>4324</v>
      </c>
      <c r="E4382" s="20">
        <v>78.02</v>
      </c>
      <c r="F4382">
        <v>4871</v>
      </c>
    </row>
    <row r="4383" spans="1:6" hidden="1" x14ac:dyDescent="0.3">
      <c r="A4383">
        <v>6043298</v>
      </c>
      <c r="B4383" s="19" t="s">
        <v>4325</v>
      </c>
      <c r="E4383" s="20">
        <v>78.02</v>
      </c>
      <c r="F4383">
        <v>4872</v>
      </c>
    </row>
    <row r="4384" spans="1:6" hidden="1" x14ac:dyDescent="0.3">
      <c r="A4384">
        <v>6043301</v>
      </c>
      <c r="B4384" s="19" t="s">
        <v>4326</v>
      </c>
      <c r="E4384" s="20">
        <v>78.02</v>
      </c>
      <c r="F4384">
        <v>4873</v>
      </c>
    </row>
    <row r="4385" spans="1:6" hidden="1" x14ac:dyDescent="0.3">
      <c r="A4385">
        <v>6043302</v>
      </c>
      <c r="B4385" s="19" t="s">
        <v>4327</v>
      </c>
      <c r="E4385" s="20">
        <v>10.16</v>
      </c>
      <c r="F4385">
        <v>4874</v>
      </c>
    </row>
    <row r="4386" spans="1:6" hidden="1" x14ac:dyDescent="0.3">
      <c r="A4386">
        <v>6043376</v>
      </c>
      <c r="B4386" s="19" t="s">
        <v>4328</v>
      </c>
      <c r="E4386" s="20">
        <v>47.2</v>
      </c>
      <c r="F4386">
        <v>4875</v>
      </c>
    </row>
    <row r="4387" spans="1:6" hidden="1" x14ac:dyDescent="0.3">
      <c r="A4387">
        <v>6043377</v>
      </c>
      <c r="B4387" s="19" t="s">
        <v>4329</v>
      </c>
      <c r="E4387" s="20">
        <v>23.6</v>
      </c>
      <c r="F4387">
        <v>4876</v>
      </c>
    </row>
    <row r="4388" spans="1:6" hidden="1" x14ac:dyDescent="0.3">
      <c r="A4388">
        <v>6043382</v>
      </c>
      <c r="B4388" s="19" t="s">
        <v>4330</v>
      </c>
      <c r="E4388" s="20">
        <v>86.14</v>
      </c>
      <c r="F4388">
        <v>4877</v>
      </c>
    </row>
    <row r="4389" spans="1:6" hidden="1" x14ac:dyDescent="0.3">
      <c r="A4389">
        <v>6043419</v>
      </c>
      <c r="B4389" s="19" t="s">
        <v>4331</v>
      </c>
      <c r="E4389" s="20">
        <v>8.19</v>
      </c>
      <c r="F4389">
        <v>4878</v>
      </c>
    </row>
    <row r="4390" spans="1:6" hidden="1" x14ac:dyDescent="0.3">
      <c r="A4390">
        <v>6043420</v>
      </c>
      <c r="B4390" s="19" t="s">
        <v>4332</v>
      </c>
      <c r="E4390" s="20">
        <v>8.19</v>
      </c>
      <c r="F4390">
        <v>4879</v>
      </c>
    </row>
    <row r="4391" spans="1:6" hidden="1" x14ac:dyDescent="0.3">
      <c r="A4391">
        <v>6043421</v>
      </c>
      <c r="B4391" s="19" t="s">
        <v>4333</v>
      </c>
      <c r="E4391" s="20">
        <v>8.19</v>
      </c>
      <c r="F4391">
        <v>4880</v>
      </c>
    </row>
    <row r="4392" spans="1:6" hidden="1" x14ac:dyDescent="0.3">
      <c r="A4392">
        <v>6043553</v>
      </c>
      <c r="B4392" s="19" t="s">
        <v>4334</v>
      </c>
      <c r="E4392" s="20">
        <v>62.93</v>
      </c>
      <c r="F4392">
        <v>4881</v>
      </c>
    </row>
    <row r="4393" spans="1:6" hidden="1" x14ac:dyDescent="0.3">
      <c r="A4393">
        <v>6043616</v>
      </c>
      <c r="B4393" s="19" t="s">
        <v>4335</v>
      </c>
      <c r="E4393" s="20">
        <v>2.84</v>
      </c>
      <c r="F4393">
        <v>4882</v>
      </c>
    </row>
    <row r="4394" spans="1:6" hidden="1" x14ac:dyDescent="0.3">
      <c r="A4394">
        <v>6043618</v>
      </c>
      <c r="B4394" s="19" t="s">
        <v>4336</v>
      </c>
      <c r="E4394" s="20">
        <v>2.84</v>
      </c>
      <c r="F4394">
        <v>4883</v>
      </c>
    </row>
    <row r="4395" spans="1:6" hidden="1" x14ac:dyDescent="0.3">
      <c r="A4395">
        <v>6043619</v>
      </c>
      <c r="B4395" s="19" t="s">
        <v>4337</v>
      </c>
      <c r="E4395" s="20">
        <v>2.84</v>
      </c>
      <c r="F4395">
        <v>4884</v>
      </c>
    </row>
    <row r="4396" spans="1:6" hidden="1" x14ac:dyDescent="0.3">
      <c r="A4396">
        <v>6043620</v>
      </c>
      <c r="B4396" s="19" t="s">
        <v>4338</v>
      </c>
      <c r="E4396" s="20">
        <v>2.84</v>
      </c>
      <c r="F4396">
        <v>4885</v>
      </c>
    </row>
    <row r="4397" spans="1:6" hidden="1" x14ac:dyDescent="0.3">
      <c r="A4397">
        <v>6043623</v>
      </c>
      <c r="B4397" s="19" t="s">
        <v>4339</v>
      </c>
      <c r="E4397" s="20">
        <v>2.84</v>
      </c>
      <c r="F4397">
        <v>4886</v>
      </c>
    </row>
    <row r="4398" spans="1:6" hidden="1" x14ac:dyDescent="0.3">
      <c r="A4398">
        <v>6043625</v>
      </c>
      <c r="B4398" s="19" t="s">
        <v>4340</v>
      </c>
      <c r="E4398" s="20">
        <v>2.84</v>
      </c>
      <c r="F4398">
        <v>4887</v>
      </c>
    </row>
    <row r="4399" spans="1:6" hidden="1" x14ac:dyDescent="0.3">
      <c r="A4399">
        <v>6043627</v>
      </c>
      <c r="B4399" s="19" t="s">
        <v>4341</v>
      </c>
      <c r="E4399" s="20">
        <v>2.84</v>
      </c>
      <c r="F4399">
        <v>4888</v>
      </c>
    </row>
    <row r="4400" spans="1:6" hidden="1" x14ac:dyDescent="0.3">
      <c r="A4400">
        <v>6043628</v>
      </c>
      <c r="B4400" s="19" t="s">
        <v>4342</v>
      </c>
      <c r="E4400" s="20">
        <v>2.84</v>
      </c>
      <c r="F4400">
        <v>4889</v>
      </c>
    </row>
    <row r="4401" spans="1:6" hidden="1" x14ac:dyDescent="0.3">
      <c r="A4401">
        <v>6043631</v>
      </c>
      <c r="B4401" s="19" t="s">
        <v>4343</v>
      </c>
      <c r="E4401" s="20">
        <v>2.84</v>
      </c>
      <c r="F4401">
        <v>4890</v>
      </c>
    </row>
    <row r="4402" spans="1:6" hidden="1" x14ac:dyDescent="0.3">
      <c r="A4402">
        <v>6043632</v>
      </c>
      <c r="B4402" s="19" t="s">
        <v>4344</v>
      </c>
      <c r="E4402" s="20">
        <v>2.84</v>
      </c>
      <c r="F4402">
        <v>4891</v>
      </c>
    </row>
    <row r="4403" spans="1:6" hidden="1" x14ac:dyDescent="0.3">
      <c r="A4403">
        <v>6043636</v>
      </c>
      <c r="B4403" s="19" t="s">
        <v>4345</v>
      </c>
      <c r="E4403" s="20">
        <v>27.81</v>
      </c>
      <c r="F4403">
        <v>4892</v>
      </c>
    </row>
    <row r="4404" spans="1:6" hidden="1" x14ac:dyDescent="0.3">
      <c r="A4404">
        <v>6043638</v>
      </c>
      <c r="B4404" s="19" t="s">
        <v>4346</v>
      </c>
      <c r="E4404" s="20">
        <v>68.92</v>
      </c>
      <c r="F4404">
        <v>4893</v>
      </c>
    </row>
    <row r="4405" spans="1:6" hidden="1" x14ac:dyDescent="0.3">
      <c r="A4405">
        <v>6043639</v>
      </c>
      <c r="B4405" s="19" t="s">
        <v>4347</v>
      </c>
      <c r="E4405" s="20">
        <v>19.61</v>
      </c>
      <c r="F4405">
        <v>4894</v>
      </c>
    </row>
    <row r="4406" spans="1:6" hidden="1" x14ac:dyDescent="0.3">
      <c r="A4406">
        <v>6043640</v>
      </c>
      <c r="B4406" s="19" t="s">
        <v>4348</v>
      </c>
      <c r="E4406" s="20">
        <v>19.61</v>
      </c>
      <c r="F4406">
        <v>4895</v>
      </c>
    </row>
    <row r="4407" spans="1:6" hidden="1" x14ac:dyDescent="0.3">
      <c r="A4407">
        <v>6043641</v>
      </c>
      <c r="B4407" s="19" t="s">
        <v>4349</v>
      </c>
      <c r="E4407" s="20">
        <v>19.61</v>
      </c>
      <c r="F4407">
        <v>4896</v>
      </c>
    </row>
    <row r="4408" spans="1:6" hidden="1" x14ac:dyDescent="0.3">
      <c r="A4408">
        <v>6043642</v>
      </c>
      <c r="B4408" s="19" t="s">
        <v>4350</v>
      </c>
      <c r="E4408" s="20">
        <v>76.12</v>
      </c>
      <c r="F4408">
        <v>4897</v>
      </c>
    </row>
    <row r="4409" spans="1:6" hidden="1" x14ac:dyDescent="0.3">
      <c r="A4409">
        <v>6043643</v>
      </c>
      <c r="B4409" s="19" t="s">
        <v>4351</v>
      </c>
      <c r="E4409" s="20">
        <v>40.81</v>
      </c>
      <c r="F4409">
        <v>4898</v>
      </c>
    </row>
    <row r="4410" spans="1:6" hidden="1" x14ac:dyDescent="0.3">
      <c r="A4410">
        <v>6043645</v>
      </c>
      <c r="B4410" s="19" t="s">
        <v>4352</v>
      </c>
      <c r="E4410" s="20">
        <v>89.36</v>
      </c>
      <c r="F4410">
        <v>4899</v>
      </c>
    </row>
    <row r="4411" spans="1:6" hidden="1" x14ac:dyDescent="0.3">
      <c r="A4411">
        <v>6043647</v>
      </c>
      <c r="B4411" s="19" t="s">
        <v>4353</v>
      </c>
      <c r="E4411" s="20">
        <v>28.26</v>
      </c>
      <c r="F4411">
        <v>4900</v>
      </c>
    </row>
    <row r="4412" spans="1:6" hidden="1" x14ac:dyDescent="0.3">
      <c r="A4412">
        <v>6043649</v>
      </c>
      <c r="B4412" s="19" t="s">
        <v>4354</v>
      </c>
      <c r="E4412" s="20">
        <v>11.93</v>
      </c>
      <c r="F4412">
        <v>4901</v>
      </c>
    </row>
    <row r="4413" spans="1:6" hidden="1" x14ac:dyDescent="0.3">
      <c r="A4413">
        <v>6043650</v>
      </c>
      <c r="B4413" s="19" t="s">
        <v>4355</v>
      </c>
      <c r="E4413" s="20">
        <v>19.86</v>
      </c>
      <c r="F4413">
        <v>4902</v>
      </c>
    </row>
    <row r="4414" spans="1:6" hidden="1" x14ac:dyDescent="0.3">
      <c r="A4414">
        <v>6043654</v>
      </c>
      <c r="B4414" s="19" t="s">
        <v>4356</v>
      </c>
      <c r="E4414" s="20">
        <v>14.01</v>
      </c>
      <c r="F4414">
        <v>4903</v>
      </c>
    </row>
    <row r="4415" spans="1:6" hidden="1" x14ac:dyDescent="0.3">
      <c r="A4415">
        <v>6043554</v>
      </c>
      <c r="B4415" s="19" t="s">
        <v>4357</v>
      </c>
      <c r="E4415" s="20">
        <v>121.38</v>
      </c>
      <c r="F4415">
        <v>4904</v>
      </c>
    </row>
    <row r="4416" spans="1:6" hidden="1" x14ac:dyDescent="0.3">
      <c r="A4416">
        <v>6043556</v>
      </c>
      <c r="B4416" s="19" t="s">
        <v>4358</v>
      </c>
      <c r="E4416" s="20">
        <v>23.57</v>
      </c>
      <c r="F4416">
        <v>4905</v>
      </c>
    </row>
    <row r="4417" spans="1:6" hidden="1" x14ac:dyDescent="0.3">
      <c r="A4417">
        <v>6043557</v>
      </c>
      <c r="B4417" s="19" t="s">
        <v>4359</v>
      </c>
      <c r="E4417" s="20">
        <v>105.62</v>
      </c>
      <c r="F4417">
        <v>4906</v>
      </c>
    </row>
    <row r="4418" spans="1:6" hidden="1" x14ac:dyDescent="0.3">
      <c r="A4418">
        <v>6043558</v>
      </c>
      <c r="B4418" s="19" t="s">
        <v>4360</v>
      </c>
      <c r="E4418" s="20">
        <v>54.61</v>
      </c>
      <c r="F4418">
        <v>4907</v>
      </c>
    </row>
    <row r="4419" spans="1:6" hidden="1" x14ac:dyDescent="0.3">
      <c r="A4419">
        <v>6043559</v>
      </c>
      <c r="B4419" s="19" t="s">
        <v>4361</v>
      </c>
      <c r="E4419" s="20">
        <v>54.61</v>
      </c>
      <c r="F4419">
        <v>4908</v>
      </c>
    </row>
    <row r="4420" spans="1:6" hidden="1" x14ac:dyDescent="0.3">
      <c r="A4420">
        <v>6043560</v>
      </c>
      <c r="B4420" s="19" t="s">
        <v>4362</v>
      </c>
      <c r="E4420" s="20">
        <v>21.7</v>
      </c>
      <c r="F4420">
        <v>4909</v>
      </c>
    </row>
    <row r="4421" spans="1:6" hidden="1" x14ac:dyDescent="0.3">
      <c r="A4421">
        <v>6043561</v>
      </c>
      <c r="B4421" s="19" t="s">
        <v>4363</v>
      </c>
      <c r="E4421" s="20">
        <v>33.29</v>
      </c>
      <c r="F4421">
        <v>4910</v>
      </c>
    </row>
    <row r="4422" spans="1:6" hidden="1" x14ac:dyDescent="0.3">
      <c r="A4422">
        <v>6043562</v>
      </c>
      <c r="B4422" s="19" t="s">
        <v>4364</v>
      </c>
      <c r="E4422" s="20">
        <v>54.61</v>
      </c>
      <c r="F4422">
        <v>4911</v>
      </c>
    </row>
    <row r="4423" spans="1:6" hidden="1" x14ac:dyDescent="0.3">
      <c r="A4423">
        <v>6043563</v>
      </c>
      <c r="B4423" s="19" t="s">
        <v>4365</v>
      </c>
      <c r="E4423" s="20">
        <v>23.02</v>
      </c>
      <c r="F4423">
        <v>4912</v>
      </c>
    </row>
    <row r="4424" spans="1:6" hidden="1" x14ac:dyDescent="0.3">
      <c r="A4424">
        <v>6043569</v>
      </c>
      <c r="B4424" s="19" t="s">
        <v>4366</v>
      </c>
      <c r="E4424" s="20">
        <v>58.72</v>
      </c>
      <c r="F4424">
        <v>4913</v>
      </c>
    </row>
    <row r="4425" spans="1:6" hidden="1" x14ac:dyDescent="0.3">
      <c r="A4425">
        <v>6043597</v>
      </c>
      <c r="B4425" s="19" t="s">
        <v>4367</v>
      </c>
      <c r="E4425" s="20">
        <v>31.36</v>
      </c>
      <c r="F4425">
        <v>4914</v>
      </c>
    </row>
    <row r="4426" spans="1:6" hidden="1" x14ac:dyDescent="0.3">
      <c r="A4426">
        <v>6043602</v>
      </c>
      <c r="B4426" s="19" t="s">
        <v>4368</v>
      </c>
      <c r="E4426" s="20">
        <v>85.49</v>
      </c>
      <c r="F4426">
        <v>4915</v>
      </c>
    </row>
    <row r="4427" spans="1:6" hidden="1" x14ac:dyDescent="0.3">
      <c r="A4427">
        <v>6043603</v>
      </c>
      <c r="B4427" s="19" t="s">
        <v>4369</v>
      </c>
      <c r="E4427" s="20">
        <v>19.86</v>
      </c>
      <c r="F4427">
        <v>4916</v>
      </c>
    </row>
    <row r="4428" spans="1:6" hidden="1" x14ac:dyDescent="0.3">
      <c r="A4428">
        <v>6043604</v>
      </c>
      <c r="B4428" s="19" t="s">
        <v>4370</v>
      </c>
      <c r="E4428" s="20">
        <v>23.79</v>
      </c>
      <c r="F4428">
        <v>4917</v>
      </c>
    </row>
    <row r="4429" spans="1:6" hidden="1" x14ac:dyDescent="0.3">
      <c r="A4429">
        <v>6043606</v>
      </c>
      <c r="B4429" s="19" t="s">
        <v>4371</v>
      </c>
      <c r="E4429" s="20">
        <v>21.42</v>
      </c>
      <c r="F4429">
        <v>4918</v>
      </c>
    </row>
    <row r="4430" spans="1:6" hidden="1" x14ac:dyDescent="0.3">
      <c r="A4430">
        <v>6043607</v>
      </c>
      <c r="B4430" s="19" t="s">
        <v>4372</v>
      </c>
      <c r="E4430" s="20">
        <v>66.680000000000007</v>
      </c>
      <c r="F4430">
        <v>4919</v>
      </c>
    </row>
    <row r="4431" spans="1:6" hidden="1" x14ac:dyDescent="0.3">
      <c r="A4431">
        <v>6043608</v>
      </c>
      <c r="B4431" s="19" t="s">
        <v>4373</v>
      </c>
      <c r="E4431" s="20">
        <v>26.17</v>
      </c>
      <c r="F4431">
        <v>4920</v>
      </c>
    </row>
    <row r="4432" spans="1:6" hidden="1" x14ac:dyDescent="0.3">
      <c r="A4432">
        <v>6043610</v>
      </c>
      <c r="B4432" s="19" t="s">
        <v>4374</v>
      </c>
      <c r="E4432" s="20">
        <v>31.91</v>
      </c>
      <c r="F4432">
        <v>4921</v>
      </c>
    </row>
    <row r="4433" spans="1:6" hidden="1" x14ac:dyDescent="0.3">
      <c r="A4433">
        <v>6043611</v>
      </c>
      <c r="B4433" s="19" t="s">
        <v>4375</v>
      </c>
      <c r="E4433" s="20">
        <v>92.7</v>
      </c>
      <c r="F4433">
        <v>4922</v>
      </c>
    </row>
    <row r="4434" spans="1:6" hidden="1" x14ac:dyDescent="0.3">
      <c r="A4434">
        <v>6043613</v>
      </c>
      <c r="B4434" s="19" t="s">
        <v>4376</v>
      </c>
      <c r="E4434" s="20">
        <v>2.84</v>
      </c>
      <c r="F4434">
        <v>4923</v>
      </c>
    </row>
    <row r="4435" spans="1:6" hidden="1" x14ac:dyDescent="0.3">
      <c r="A4435">
        <v>6043614</v>
      </c>
      <c r="B4435" s="19" t="s">
        <v>4377</v>
      </c>
      <c r="E4435" s="20">
        <v>2.84</v>
      </c>
      <c r="F4435">
        <v>4924</v>
      </c>
    </row>
    <row r="4436" spans="1:6" hidden="1" x14ac:dyDescent="0.3">
      <c r="A4436">
        <v>6043615</v>
      </c>
      <c r="B4436" s="19" t="s">
        <v>4378</v>
      </c>
      <c r="E4436" s="20">
        <v>2.84</v>
      </c>
      <c r="F4436">
        <v>4925</v>
      </c>
    </row>
    <row r="4437" spans="1:6" hidden="1" x14ac:dyDescent="0.3">
      <c r="A4437">
        <v>6041878</v>
      </c>
      <c r="B4437" s="19" t="s">
        <v>4379</v>
      </c>
      <c r="E4437" s="20">
        <v>23.6</v>
      </c>
      <c r="F4437">
        <v>4926</v>
      </c>
    </row>
    <row r="4438" spans="1:6" hidden="1" x14ac:dyDescent="0.3">
      <c r="A4438">
        <v>6041169</v>
      </c>
      <c r="B4438" s="19" t="s">
        <v>4380</v>
      </c>
      <c r="E4438" s="20">
        <v>104.32</v>
      </c>
      <c r="F4438">
        <v>4927</v>
      </c>
    </row>
    <row r="4439" spans="1:6" hidden="1" x14ac:dyDescent="0.3">
      <c r="A4439">
        <v>6041168</v>
      </c>
      <c r="B4439" s="19" t="s">
        <v>4381</v>
      </c>
      <c r="E4439" s="20">
        <v>104.32</v>
      </c>
      <c r="F4439">
        <v>4928</v>
      </c>
    </row>
    <row r="4440" spans="1:6" hidden="1" x14ac:dyDescent="0.3">
      <c r="A4440">
        <v>6041170</v>
      </c>
      <c r="B4440" s="19" t="s">
        <v>4382</v>
      </c>
      <c r="E4440" s="20">
        <v>23.89</v>
      </c>
      <c r="F4440">
        <v>4929</v>
      </c>
    </row>
    <row r="4441" spans="1:6" hidden="1" x14ac:dyDescent="0.3">
      <c r="A4441">
        <v>6041171</v>
      </c>
      <c r="B4441" s="19" t="s">
        <v>157</v>
      </c>
      <c r="E4441" s="20">
        <v>28.12</v>
      </c>
      <c r="F4441">
        <v>725</v>
      </c>
    </row>
    <row r="4442" spans="1:6" hidden="1" x14ac:dyDescent="0.3">
      <c r="A4442">
        <v>6041172</v>
      </c>
      <c r="B4442" s="19" t="s">
        <v>4383</v>
      </c>
      <c r="E4442" s="20">
        <v>16.63</v>
      </c>
      <c r="F4442">
        <v>4930</v>
      </c>
    </row>
    <row r="4443" spans="1:6" hidden="1" x14ac:dyDescent="0.3">
      <c r="A4443">
        <v>6041167</v>
      </c>
      <c r="B4443" s="19" t="s">
        <v>4384</v>
      </c>
      <c r="E4443" s="20">
        <v>104.32</v>
      </c>
      <c r="F4443">
        <v>4931</v>
      </c>
    </row>
    <row r="4444" spans="1:6" hidden="1" x14ac:dyDescent="0.3">
      <c r="A4444">
        <v>6041166</v>
      </c>
      <c r="B4444" s="19" t="s">
        <v>4385</v>
      </c>
      <c r="E4444" s="20">
        <v>121.25</v>
      </c>
      <c r="F4444">
        <v>4932</v>
      </c>
    </row>
    <row r="4445" spans="1:6" hidden="1" x14ac:dyDescent="0.3">
      <c r="A4445">
        <v>6041164</v>
      </c>
      <c r="B4445" s="19" t="s">
        <v>4386</v>
      </c>
      <c r="E4445" s="20">
        <v>125.53</v>
      </c>
      <c r="F4445">
        <v>4933</v>
      </c>
    </row>
    <row r="4446" spans="1:6" hidden="1" x14ac:dyDescent="0.3">
      <c r="A4446">
        <v>6041163</v>
      </c>
      <c r="B4446" s="19" t="s">
        <v>156</v>
      </c>
      <c r="E4446" s="20">
        <v>45.99</v>
      </c>
      <c r="F4446">
        <v>724</v>
      </c>
    </row>
    <row r="4447" spans="1:6" hidden="1" x14ac:dyDescent="0.3">
      <c r="A4447">
        <v>6041162</v>
      </c>
      <c r="B4447" s="19" t="s">
        <v>4387</v>
      </c>
      <c r="E4447" s="20">
        <v>27.42</v>
      </c>
      <c r="F4447">
        <v>4934</v>
      </c>
    </row>
    <row r="4448" spans="1:6" hidden="1" x14ac:dyDescent="0.3">
      <c r="A4448">
        <v>6041161</v>
      </c>
      <c r="B4448" s="19" t="s">
        <v>4388</v>
      </c>
      <c r="E4448" s="20">
        <v>12.38</v>
      </c>
      <c r="F4448">
        <v>4935</v>
      </c>
    </row>
    <row r="4449" spans="1:6" hidden="1" x14ac:dyDescent="0.3">
      <c r="A4449">
        <v>6041173</v>
      </c>
      <c r="B4449" s="19" t="s">
        <v>4389</v>
      </c>
      <c r="E4449" s="20">
        <v>111.33</v>
      </c>
      <c r="F4449">
        <v>4936</v>
      </c>
    </row>
    <row r="4450" spans="1:6" hidden="1" x14ac:dyDescent="0.3">
      <c r="A4450">
        <v>6041174</v>
      </c>
      <c r="B4450" s="19" t="s">
        <v>4390</v>
      </c>
      <c r="E4450" s="20">
        <v>8.1</v>
      </c>
      <c r="F4450">
        <v>4937</v>
      </c>
    </row>
    <row r="4451" spans="1:6" hidden="1" x14ac:dyDescent="0.3">
      <c r="A4451">
        <v>6041175</v>
      </c>
      <c r="B4451" s="19" t="s">
        <v>4391</v>
      </c>
      <c r="E4451" s="20">
        <v>5.0199999999999996</v>
      </c>
      <c r="F4451">
        <v>4938</v>
      </c>
    </row>
    <row r="4452" spans="1:6" hidden="1" x14ac:dyDescent="0.3">
      <c r="A4452">
        <v>6041176</v>
      </c>
      <c r="B4452" s="19" t="s">
        <v>4392</v>
      </c>
      <c r="E4452" s="20">
        <v>39.58</v>
      </c>
      <c r="F4452">
        <v>4939</v>
      </c>
    </row>
    <row r="4453" spans="1:6" hidden="1" x14ac:dyDescent="0.3">
      <c r="A4453">
        <v>6041177</v>
      </c>
      <c r="B4453" s="19" t="s">
        <v>4393</v>
      </c>
      <c r="E4453" s="20">
        <v>66.19</v>
      </c>
      <c r="F4453">
        <v>4940</v>
      </c>
    </row>
    <row r="4454" spans="1:6" hidden="1" x14ac:dyDescent="0.3">
      <c r="A4454">
        <v>6041178</v>
      </c>
      <c r="B4454" s="19" t="s">
        <v>4394</v>
      </c>
      <c r="E4454" s="20">
        <v>13.32</v>
      </c>
      <c r="F4454">
        <v>4941</v>
      </c>
    </row>
    <row r="4455" spans="1:6" hidden="1" x14ac:dyDescent="0.3">
      <c r="A4455">
        <v>6041179</v>
      </c>
      <c r="B4455" s="19" t="s">
        <v>4395</v>
      </c>
      <c r="E4455" s="20">
        <v>120.77</v>
      </c>
      <c r="F4455">
        <v>4942</v>
      </c>
    </row>
    <row r="4456" spans="1:6" hidden="1" x14ac:dyDescent="0.3">
      <c r="A4456">
        <v>6041180</v>
      </c>
      <c r="B4456" s="19" t="s">
        <v>4396</v>
      </c>
      <c r="E4456" s="20">
        <v>186.74</v>
      </c>
      <c r="F4456">
        <v>4943</v>
      </c>
    </row>
    <row r="4457" spans="1:6" hidden="1" x14ac:dyDescent="0.3">
      <c r="A4457">
        <v>6041181</v>
      </c>
      <c r="B4457" s="19" t="s">
        <v>4397</v>
      </c>
      <c r="E4457" s="20">
        <v>10.92</v>
      </c>
      <c r="F4457">
        <v>4944</v>
      </c>
    </row>
    <row r="4458" spans="1:6" hidden="1" x14ac:dyDescent="0.3">
      <c r="A4458">
        <v>6041182</v>
      </c>
      <c r="B4458" s="19" t="s">
        <v>4398</v>
      </c>
      <c r="E4458" s="20">
        <v>7.29</v>
      </c>
      <c r="F4458">
        <v>4945</v>
      </c>
    </row>
    <row r="4459" spans="1:6" hidden="1" x14ac:dyDescent="0.3">
      <c r="A4459">
        <v>6041183</v>
      </c>
      <c r="B4459" s="19" t="s">
        <v>4399</v>
      </c>
      <c r="E4459" s="20">
        <v>10.92</v>
      </c>
      <c r="F4459">
        <v>4946</v>
      </c>
    </row>
    <row r="4460" spans="1:6" hidden="1" x14ac:dyDescent="0.3">
      <c r="A4460">
        <v>6041070</v>
      </c>
      <c r="B4460" s="19" t="s">
        <v>4400</v>
      </c>
      <c r="E4460" s="20">
        <v>44.5</v>
      </c>
      <c r="F4460">
        <v>4947</v>
      </c>
    </row>
    <row r="4461" spans="1:6" hidden="1" x14ac:dyDescent="0.3">
      <c r="A4461">
        <v>6041071</v>
      </c>
      <c r="B4461" s="19" t="s">
        <v>4401</v>
      </c>
      <c r="E4461" s="20">
        <v>19.5</v>
      </c>
      <c r="F4461">
        <v>4948</v>
      </c>
    </row>
    <row r="4462" spans="1:6" hidden="1" x14ac:dyDescent="0.3">
      <c r="A4462">
        <v>6041074</v>
      </c>
      <c r="B4462" s="19" t="s">
        <v>154</v>
      </c>
      <c r="E4462" s="20">
        <v>49.15</v>
      </c>
      <c r="F4462">
        <v>722</v>
      </c>
    </row>
    <row r="4463" spans="1:6" hidden="1" x14ac:dyDescent="0.3">
      <c r="A4463">
        <v>6041076</v>
      </c>
      <c r="B4463" s="19" t="s">
        <v>4402</v>
      </c>
      <c r="E4463" s="20">
        <v>33</v>
      </c>
      <c r="F4463">
        <v>4949</v>
      </c>
    </row>
    <row r="4464" spans="1:6" hidden="1" x14ac:dyDescent="0.3">
      <c r="A4464">
        <v>6041077</v>
      </c>
      <c r="B4464" s="19" t="s">
        <v>155</v>
      </c>
      <c r="E4464" s="20">
        <v>61</v>
      </c>
      <c r="F4464">
        <v>723</v>
      </c>
    </row>
    <row r="4465" spans="1:6" hidden="1" x14ac:dyDescent="0.3">
      <c r="A4465">
        <v>6041080</v>
      </c>
      <c r="B4465" s="19" t="s">
        <v>4403</v>
      </c>
      <c r="E4465" s="20">
        <v>54.29</v>
      </c>
      <c r="F4465">
        <v>4950</v>
      </c>
    </row>
    <row r="4466" spans="1:6" hidden="1" x14ac:dyDescent="0.3">
      <c r="A4466">
        <v>6041081</v>
      </c>
      <c r="B4466" s="19" t="s">
        <v>4404</v>
      </c>
      <c r="E4466" s="20">
        <v>110.2</v>
      </c>
      <c r="F4466">
        <v>4951</v>
      </c>
    </row>
    <row r="4467" spans="1:6" hidden="1" x14ac:dyDescent="0.3">
      <c r="A4467">
        <v>6041082</v>
      </c>
      <c r="B4467" s="19" t="s">
        <v>4405</v>
      </c>
      <c r="E4467" s="20">
        <v>185.11</v>
      </c>
      <c r="F4467">
        <v>4952</v>
      </c>
    </row>
    <row r="4468" spans="1:6" hidden="1" x14ac:dyDescent="0.3">
      <c r="A4468">
        <v>6041150</v>
      </c>
      <c r="B4468" s="19" t="s">
        <v>4406</v>
      </c>
      <c r="E4468" s="20">
        <v>11.98</v>
      </c>
      <c r="F4468">
        <v>4953</v>
      </c>
    </row>
    <row r="4469" spans="1:6" hidden="1" x14ac:dyDescent="0.3">
      <c r="A4469">
        <v>6041151</v>
      </c>
      <c r="B4469" s="19" t="s">
        <v>4407</v>
      </c>
      <c r="E4469" s="20">
        <v>11.98</v>
      </c>
      <c r="F4469">
        <v>4954</v>
      </c>
    </row>
    <row r="4470" spans="1:6" hidden="1" x14ac:dyDescent="0.3">
      <c r="A4470">
        <v>6041152</v>
      </c>
      <c r="B4470" s="19" t="s">
        <v>4408</v>
      </c>
      <c r="E4470" s="20">
        <v>8.83</v>
      </c>
      <c r="F4470">
        <v>4955</v>
      </c>
    </row>
    <row r="4471" spans="1:6" hidden="1" x14ac:dyDescent="0.3">
      <c r="A4471">
        <v>6041153</v>
      </c>
      <c r="B4471" s="19" t="s">
        <v>4409</v>
      </c>
      <c r="E4471" s="20">
        <v>8.83</v>
      </c>
      <c r="F4471">
        <v>4956</v>
      </c>
    </row>
    <row r="4472" spans="1:6" hidden="1" x14ac:dyDescent="0.3">
      <c r="A4472">
        <v>6041155</v>
      </c>
      <c r="B4472" s="19" t="s">
        <v>4410</v>
      </c>
      <c r="E4472" s="20">
        <v>8.83</v>
      </c>
      <c r="F4472">
        <v>4957</v>
      </c>
    </row>
    <row r="4473" spans="1:6" hidden="1" x14ac:dyDescent="0.3">
      <c r="A4473">
        <v>6041158</v>
      </c>
      <c r="B4473" s="19" t="s">
        <v>4411</v>
      </c>
      <c r="E4473" s="20">
        <v>11.01</v>
      </c>
      <c r="F4473">
        <v>4958</v>
      </c>
    </row>
    <row r="4474" spans="1:6" hidden="1" x14ac:dyDescent="0.3">
      <c r="A4474">
        <v>6041159</v>
      </c>
      <c r="B4474" s="19" t="s">
        <v>4412</v>
      </c>
      <c r="E4474" s="20">
        <v>12.86</v>
      </c>
      <c r="F4474">
        <v>4959</v>
      </c>
    </row>
    <row r="4475" spans="1:6" hidden="1" x14ac:dyDescent="0.3">
      <c r="A4475">
        <v>6041160</v>
      </c>
      <c r="B4475" s="19" t="s">
        <v>4413</v>
      </c>
      <c r="E4475" s="20">
        <v>24.75</v>
      </c>
      <c r="F4475">
        <v>4960</v>
      </c>
    </row>
    <row r="4476" spans="1:6" hidden="1" x14ac:dyDescent="0.3">
      <c r="A4476">
        <v>6041184</v>
      </c>
      <c r="B4476" s="19" t="s">
        <v>4414</v>
      </c>
      <c r="E4476" s="20">
        <v>11.53</v>
      </c>
      <c r="F4476">
        <v>4961</v>
      </c>
    </row>
    <row r="4477" spans="1:6" hidden="1" x14ac:dyDescent="0.3">
      <c r="A4477">
        <v>6041208</v>
      </c>
      <c r="B4477" s="19" t="s">
        <v>4415</v>
      </c>
      <c r="E4477" s="20">
        <v>67.38</v>
      </c>
      <c r="F4477">
        <v>4962</v>
      </c>
    </row>
    <row r="4478" spans="1:6" hidden="1" x14ac:dyDescent="0.3">
      <c r="A4478">
        <v>6041209</v>
      </c>
      <c r="B4478" s="19" t="s">
        <v>4416</v>
      </c>
      <c r="E4478" s="20">
        <v>24.97</v>
      </c>
      <c r="F4478">
        <v>4963</v>
      </c>
    </row>
    <row r="4479" spans="1:6" hidden="1" x14ac:dyDescent="0.3">
      <c r="A4479">
        <v>6041210</v>
      </c>
      <c r="B4479" s="19" t="s">
        <v>4417</v>
      </c>
      <c r="E4479" s="20">
        <v>24.97</v>
      </c>
      <c r="F4479">
        <v>4964</v>
      </c>
    </row>
    <row r="4480" spans="1:6" hidden="1" x14ac:dyDescent="0.3">
      <c r="A4480">
        <v>6041211</v>
      </c>
      <c r="B4480" s="19" t="s">
        <v>160</v>
      </c>
      <c r="E4480" s="20">
        <v>79.27</v>
      </c>
      <c r="F4480">
        <v>728</v>
      </c>
    </row>
    <row r="4481" spans="1:6" hidden="1" x14ac:dyDescent="0.3">
      <c r="A4481">
        <v>6041212</v>
      </c>
      <c r="B4481" s="19" t="s">
        <v>4418</v>
      </c>
      <c r="E4481" s="20">
        <v>79.27</v>
      </c>
      <c r="F4481">
        <v>4965</v>
      </c>
    </row>
    <row r="4482" spans="1:6" hidden="1" x14ac:dyDescent="0.3">
      <c r="A4482">
        <v>6041213</v>
      </c>
      <c r="B4482" s="19" t="s">
        <v>4419</v>
      </c>
      <c r="E4482" s="20">
        <v>79.27</v>
      </c>
      <c r="F4482">
        <v>4966</v>
      </c>
    </row>
    <row r="4483" spans="1:6" hidden="1" x14ac:dyDescent="0.3">
      <c r="A4483">
        <v>6041214</v>
      </c>
      <c r="B4483" s="19" t="s">
        <v>4420</v>
      </c>
      <c r="E4483" s="20">
        <v>79.27</v>
      </c>
      <c r="F4483">
        <v>4967</v>
      </c>
    </row>
    <row r="4484" spans="1:6" hidden="1" x14ac:dyDescent="0.3">
      <c r="A4484">
        <v>6041215</v>
      </c>
      <c r="B4484" s="19" t="s">
        <v>4421</v>
      </c>
      <c r="E4484" s="20">
        <v>79.27</v>
      </c>
      <c r="F4484">
        <v>4968</v>
      </c>
    </row>
    <row r="4485" spans="1:6" hidden="1" x14ac:dyDescent="0.3">
      <c r="A4485">
        <v>6041216</v>
      </c>
      <c r="B4485" s="19" t="s">
        <v>4422</v>
      </c>
      <c r="E4485" s="20">
        <v>79.27</v>
      </c>
      <c r="F4485">
        <v>4969</v>
      </c>
    </row>
    <row r="4486" spans="1:6" hidden="1" x14ac:dyDescent="0.3">
      <c r="A4486">
        <v>6041217</v>
      </c>
      <c r="B4486" s="19" t="s">
        <v>4423</v>
      </c>
      <c r="E4486" s="20">
        <v>79.27</v>
      </c>
      <c r="F4486">
        <v>4970</v>
      </c>
    </row>
    <row r="4487" spans="1:6" hidden="1" x14ac:dyDescent="0.3">
      <c r="A4487">
        <v>6041218</v>
      </c>
      <c r="B4487" s="19" t="s">
        <v>4424</v>
      </c>
      <c r="E4487" s="20">
        <v>47.33</v>
      </c>
      <c r="F4487">
        <v>4971</v>
      </c>
    </row>
    <row r="4488" spans="1:6" hidden="1" x14ac:dyDescent="0.3">
      <c r="A4488">
        <v>6041219</v>
      </c>
      <c r="B4488" s="19" t="s">
        <v>4425</v>
      </c>
      <c r="E4488" s="20">
        <v>24.97</v>
      </c>
      <c r="F4488">
        <v>4972</v>
      </c>
    </row>
    <row r="4489" spans="1:6" hidden="1" x14ac:dyDescent="0.3">
      <c r="A4489">
        <v>6041220</v>
      </c>
      <c r="B4489" s="19" t="s">
        <v>4426</v>
      </c>
      <c r="E4489" s="20">
        <v>79.27</v>
      </c>
      <c r="F4489">
        <v>4973</v>
      </c>
    </row>
    <row r="4490" spans="1:6" hidden="1" x14ac:dyDescent="0.3">
      <c r="A4490">
        <v>6041221</v>
      </c>
      <c r="B4490" s="19" t="s">
        <v>4427</v>
      </c>
      <c r="E4490" s="20">
        <v>24.97</v>
      </c>
      <c r="F4490">
        <v>4974</v>
      </c>
    </row>
    <row r="4491" spans="1:6" hidden="1" x14ac:dyDescent="0.3">
      <c r="A4491">
        <v>6041222</v>
      </c>
      <c r="B4491" s="19" t="s">
        <v>4428</v>
      </c>
      <c r="E4491" s="20">
        <v>24.97</v>
      </c>
      <c r="F4491">
        <v>4975</v>
      </c>
    </row>
    <row r="4492" spans="1:6" hidden="1" x14ac:dyDescent="0.3">
      <c r="A4492">
        <v>6041223</v>
      </c>
      <c r="B4492" s="19" t="s">
        <v>4429</v>
      </c>
      <c r="E4492" s="20">
        <v>47.33</v>
      </c>
      <c r="F4492">
        <v>4976</v>
      </c>
    </row>
    <row r="4493" spans="1:6" hidden="1" x14ac:dyDescent="0.3">
      <c r="A4493">
        <v>6041224</v>
      </c>
      <c r="B4493" s="19" t="s">
        <v>4430</v>
      </c>
      <c r="E4493" s="20">
        <v>47.33</v>
      </c>
      <c r="F4493">
        <v>4977</v>
      </c>
    </row>
    <row r="4494" spans="1:6" hidden="1" x14ac:dyDescent="0.3">
      <c r="A4494">
        <v>6041225</v>
      </c>
      <c r="B4494" s="19" t="s">
        <v>4431</v>
      </c>
      <c r="E4494" s="20">
        <v>24.97</v>
      </c>
      <c r="F4494">
        <v>4978</v>
      </c>
    </row>
    <row r="4495" spans="1:6" hidden="1" x14ac:dyDescent="0.3">
      <c r="A4495">
        <v>6041226</v>
      </c>
      <c r="B4495" s="19" t="s">
        <v>4432</v>
      </c>
      <c r="E4495" s="20">
        <v>47.33</v>
      </c>
      <c r="F4495">
        <v>4979</v>
      </c>
    </row>
    <row r="4496" spans="1:6" hidden="1" x14ac:dyDescent="0.3">
      <c r="A4496">
        <v>6041227</v>
      </c>
      <c r="B4496" s="19" t="s">
        <v>4433</v>
      </c>
      <c r="E4496" s="20">
        <v>47.33</v>
      </c>
      <c r="F4496">
        <v>4980</v>
      </c>
    </row>
    <row r="4497" spans="1:6" hidden="1" x14ac:dyDescent="0.3">
      <c r="A4497">
        <v>6041228</v>
      </c>
      <c r="B4497" s="19" t="s">
        <v>4434</v>
      </c>
      <c r="E4497" s="20">
        <v>47.33</v>
      </c>
      <c r="F4497">
        <v>4981</v>
      </c>
    </row>
    <row r="4498" spans="1:6" hidden="1" x14ac:dyDescent="0.3">
      <c r="A4498">
        <v>6041229</v>
      </c>
      <c r="B4498" s="19" t="s">
        <v>4435</v>
      </c>
      <c r="E4498" s="20">
        <v>47.33</v>
      </c>
      <c r="F4498">
        <v>4982</v>
      </c>
    </row>
    <row r="4499" spans="1:6" hidden="1" x14ac:dyDescent="0.3">
      <c r="A4499">
        <v>6041185</v>
      </c>
      <c r="B4499" s="19" t="s">
        <v>4436</v>
      </c>
      <c r="E4499" s="20">
        <v>11.53</v>
      </c>
      <c r="F4499">
        <v>4983</v>
      </c>
    </row>
    <row r="4500" spans="1:6" hidden="1" x14ac:dyDescent="0.3">
      <c r="A4500">
        <v>6041187</v>
      </c>
      <c r="B4500" s="19" t="s">
        <v>4437</v>
      </c>
      <c r="E4500" s="20">
        <v>42.14</v>
      </c>
      <c r="F4500">
        <v>4984</v>
      </c>
    </row>
    <row r="4501" spans="1:6" hidden="1" x14ac:dyDescent="0.3">
      <c r="A4501">
        <v>6041188</v>
      </c>
      <c r="B4501" s="19" t="s">
        <v>158</v>
      </c>
      <c r="E4501" s="20">
        <v>74.66</v>
      </c>
      <c r="F4501">
        <v>726</v>
      </c>
    </row>
    <row r="4502" spans="1:6" hidden="1" x14ac:dyDescent="0.3">
      <c r="A4502">
        <v>6041189</v>
      </c>
      <c r="B4502" s="19" t="s">
        <v>4438</v>
      </c>
      <c r="E4502" s="20">
        <v>42.14</v>
      </c>
      <c r="F4502">
        <v>4985</v>
      </c>
    </row>
    <row r="4503" spans="1:6" hidden="1" x14ac:dyDescent="0.3">
      <c r="A4503">
        <v>6041190</v>
      </c>
      <c r="B4503" s="19" t="s">
        <v>159</v>
      </c>
      <c r="E4503" s="20">
        <v>74.66</v>
      </c>
      <c r="F4503">
        <v>727</v>
      </c>
    </row>
    <row r="4504" spans="1:6" hidden="1" x14ac:dyDescent="0.3">
      <c r="A4504">
        <v>6041191</v>
      </c>
      <c r="B4504" s="19" t="s">
        <v>4439</v>
      </c>
      <c r="E4504" s="20">
        <v>78.77</v>
      </c>
      <c r="F4504">
        <v>4986</v>
      </c>
    </row>
    <row r="4505" spans="1:6" hidden="1" x14ac:dyDescent="0.3">
      <c r="A4505">
        <v>6041192</v>
      </c>
      <c r="B4505" s="19" t="s">
        <v>4440</v>
      </c>
      <c r="E4505" s="20">
        <v>78.77</v>
      </c>
      <c r="F4505">
        <v>4987</v>
      </c>
    </row>
    <row r="4506" spans="1:6" hidden="1" x14ac:dyDescent="0.3">
      <c r="A4506">
        <v>6041193</v>
      </c>
      <c r="B4506" s="19" t="s">
        <v>4441</v>
      </c>
      <c r="E4506" s="20">
        <v>115.97</v>
      </c>
      <c r="F4506">
        <v>4988</v>
      </c>
    </row>
    <row r="4507" spans="1:6" hidden="1" x14ac:dyDescent="0.3">
      <c r="A4507">
        <v>6041194</v>
      </c>
      <c r="B4507" s="19" t="s">
        <v>4442</v>
      </c>
      <c r="E4507" s="20">
        <v>74.06</v>
      </c>
      <c r="F4507">
        <v>4989</v>
      </c>
    </row>
    <row r="4508" spans="1:6" hidden="1" x14ac:dyDescent="0.3">
      <c r="A4508">
        <v>6041195</v>
      </c>
      <c r="B4508" s="19" t="s">
        <v>4443</v>
      </c>
      <c r="E4508" s="20">
        <v>74.06</v>
      </c>
      <c r="F4508">
        <v>4990</v>
      </c>
    </row>
    <row r="4509" spans="1:6" hidden="1" x14ac:dyDescent="0.3">
      <c r="A4509">
        <v>6041196</v>
      </c>
      <c r="B4509" s="19" t="s">
        <v>4444</v>
      </c>
      <c r="E4509" s="20">
        <v>52.7</v>
      </c>
      <c r="F4509">
        <v>4991</v>
      </c>
    </row>
    <row r="4510" spans="1:6" hidden="1" x14ac:dyDescent="0.3">
      <c r="A4510">
        <v>6041197</v>
      </c>
      <c r="B4510" s="19" t="s">
        <v>4445</v>
      </c>
      <c r="E4510" s="20">
        <v>126.92</v>
      </c>
      <c r="F4510">
        <v>4992</v>
      </c>
    </row>
    <row r="4511" spans="1:6" hidden="1" x14ac:dyDescent="0.3">
      <c r="A4511">
        <v>6041198</v>
      </c>
      <c r="B4511" s="19" t="s">
        <v>4446</v>
      </c>
      <c r="E4511" s="20">
        <v>126.92</v>
      </c>
      <c r="F4511">
        <v>4993</v>
      </c>
    </row>
    <row r="4512" spans="1:6" hidden="1" x14ac:dyDescent="0.3">
      <c r="A4512">
        <v>6041199</v>
      </c>
      <c r="B4512" s="19" t="s">
        <v>4447</v>
      </c>
      <c r="E4512" s="20">
        <v>126.92</v>
      </c>
      <c r="F4512">
        <v>4994</v>
      </c>
    </row>
    <row r="4513" spans="1:6" hidden="1" x14ac:dyDescent="0.3">
      <c r="A4513">
        <v>6041200</v>
      </c>
      <c r="B4513" s="19" t="s">
        <v>4448</v>
      </c>
      <c r="E4513" s="20">
        <v>167.38</v>
      </c>
      <c r="F4513">
        <v>4995</v>
      </c>
    </row>
    <row r="4514" spans="1:6" hidden="1" x14ac:dyDescent="0.3">
      <c r="A4514">
        <v>6041201</v>
      </c>
      <c r="B4514" s="19" t="s">
        <v>4449</v>
      </c>
      <c r="E4514" s="20">
        <v>170.39</v>
      </c>
      <c r="F4514">
        <v>4996</v>
      </c>
    </row>
    <row r="4515" spans="1:6" hidden="1" x14ac:dyDescent="0.3">
      <c r="A4515">
        <v>6041203</v>
      </c>
      <c r="B4515" s="19" t="s">
        <v>4450</v>
      </c>
      <c r="E4515" s="20">
        <v>67.38</v>
      </c>
      <c r="F4515">
        <v>4997</v>
      </c>
    </row>
    <row r="4516" spans="1:6" hidden="1" x14ac:dyDescent="0.3">
      <c r="A4516">
        <v>6041204</v>
      </c>
      <c r="B4516" s="19" t="s">
        <v>4451</v>
      </c>
      <c r="E4516" s="20">
        <v>67.38</v>
      </c>
      <c r="F4516">
        <v>4998</v>
      </c>
    </row>
    <row r="4517" spans="1:6" hidden="1" x14ac:dyDescent="0.3">
      <c r="A4517">
        <v>6041205</v>
      </c>
      <c r="B4517" s="19" t="s">
        <v>4452</v>
      </c>
      <c r="E4517" s="20">
        <v>67.38</v>
      </c>
      <c r="F4517">
        <v>4999</v>
      </c>
    </row>
    <row r="4518" spans="1:6" hidden="1" x14ac:dyDescent="0.3">
      <c r="A4518">
        <v>6041206</v>
      </c>
      <c r="B4518" s="19" t="s">
        <v>4453</v>
      </c>
      <c r="E4518" s="20">
        <v>90.62</v>
      </c>
      <c r="F4518">
        <v>5000</v>
      </c>
    </row>
    <row r="4519" spans="1:6" hidden="1" x14ac:dyDescent="0.3">
      <c r="A4519">
        <v>6041207</v>
      </c>
      <c r="B4519" s="19" t="s">
        <v>4454</v>
      </c>
      <c r="E4519" s="20">
        <v>67.38</v>
      </c>
      <c r="F4519">
        <v>5001</v>
      </c>
    </row>
    <row r="4520" spans="1:6" hidden="1" x14ac:dyDescent="0.3">
      <c r="A4520">
        <v>6040542</v>
      </c>
      <c r="B4520" s="19" t="s">
        <v>4455</v>
      </c>
      <c r="E4520" s="20">
        <v>22.88</v>
      </c>
      <c r="F4520">
        <v>5002</v>
      </c>
    </row>
    <row r="4521" spans="1:6" hidden="1" x14ac:dyDescent="0.3">
      <c r="A4521">
        <v>6040543</v>
      </c>
      <c r="B4521" s="19" t="s">
        <v>4456</v>
      </c>
      <c r="E4521" s="20">
        <v>100.43</v>
      </c>
      <c r="F4521">
        <v>5003</v>
      </c>
    </row>
    <row r="4522" spans="1:6" hidden="1" x14ac:dyDescent="0.3">
      <c r="A4522">
        <v>6040545</v>
      </c>
      <c r="B4522" s="19" t="s">
        <v>4457</v>
      </c>
      <c r="E4522" s="20">
        <v>19.7</v>
      </c>
      <c r="F4522">
        <v>5004</v>
      </c>
    </row>
    <row r="4523" spans="1:6" hidden="1" x14ac:dyDescent="0.3">
      <c r="A4523">
        <v>6040595</v>
      </c>
      <c r="B4523" s="19" t="s">
        <v>4458</v>
      </c>
      <c r="E4523" s="20">
        <v>144.08000000000001</v>
      </c>
      <c r="F4523">
        <v>5005</v>
      </c>
    </row>
    <row r="4524" spans="1:6" hidden="1" x14ac:dyDescent="0.3">
      <c r="A4524">
        <v>6040606</v>
      </c>
      <c r="B4524" s="19" t="s">
        <v>148</v>
      </c>
      <c r="E4524" s="20">
        <v>92.52</v>
      </c>
      <c r="F4524">
        <v>705</v>
      </c>
    </row>
    <row r="4525" spans="1:6" hidden="1" x14ac:dyDescent="0.3">
      <c r="A4525">
        <v>6040660</v>
      </c>
      <c r="B4525" s="19" t="s">
        <v>4459</v>
      </c>
      <c r="E4525" s="20">
        <v>7.04</v>
      </c>
      <c r="F4525">
        <v>5006</v>
      </c>
    </row>
    <row r="4526" spans="1:6" hidden="1" x14ac:dyDescent="0.3">
      <c r="A4526">
        <v>6040663</v>
      </c>
      <c r="B4526" s="19" t="s">
        <v>4460</v>
      </c>
      <c r="E4526" s="20">
        <v>43.75</v>
      </c>
      <c r="F4526">
        <v>5007</v>
      </c>
    </row>
    <row r="4527" spans="1:6" hidden="1" x14ac:dyDescent="0.3">
      <c r="A4527">
        <v>6040675</v>
      </c>
      <c r="B4527" s="19" t="s">
        <v>4461</v>
      </c>
      <c r="E4527" s="20">
        <v>11.35</v>
      </c>
      <c r="F4527">
        <v>5008</v>
      </c>
    </row>
    <row r="4528" spans="1:6" hidden="1" x14ac:dyDescent="0.3">
      <c r="A4528">
        <v>6041003</v>
      </c>
      <c r="B4528" s="19" t="s">
        <v>4462</v>
      </c>
      <c r="E4528" s="20">
        <v>9.93</v>
      </c>
      <c r="F4528">
        <v>5009</v>
      </c>
    </row>
    <row r="4529" spans="1:6" hidden="1" x14ac:dyDescent="0.3">
      <c r="A4529">
        <v>6041004</v>
      </c>
      <c r="B4529" s="19" t="s">
        <v>4463</v>
      </c>
      <c r="E4529" s="20">
        <v>16.25</v>
      </c>
      <c r="F4529">
        <v>5010</v>
      </c>
    </row>
    <row r="4530" spans="1:6" hidden="1" x14ac:dyDescent="0.3">
      <c r="A4530">
        <v>6041006</v>
      </c>
      <c r="B4530" s="19" t="s">
        <v>4464</v>
      </c>
      <c r="E4530" s="20">
        <v>9.93</v>
      </c>
      <c r="F4530">
        <v>5011</v>
      </c>
    </row>
    <row r="4531" spans="1:6" hidden="1" x14ac:dyDescent="0.3">
      <c r="A4531">
        <v>6041007</v>
      </c>
      <c r="B4531" s="19" t="s">
        <v>4465</v>
      </c>
      <c r="E4531" s="20">
        <v>16.25</v>
      </c>
      <c r="F4531">
        <v>5012</v>
      </c>
    </row>
    <row r="4532" spans="1:6" hidden="1" x14ac:dyDescent="0.3">
      <c r="A4532">
        <v>6041008</v>
      </c>
      <c r="B4532" s="19" t="s">
        <v>4466</v>
      </c>
      <c r="E4532" s="20">
        <v>24.92</v>
      </c>
      <c r="F4532">
        <v>5013</v>
      </c>
    </row>
    <row r="4533" spans="1:6" hidden="1" x14ac:dyDescent="0.3">
      <c r="A4533">
        <v>6041012</v>
      </c>
      <c r="B4533" s="19" t="s">
        <v>4467</v>
      </c>
      <c r="E4533" s="20">
        <v>9.93</v>
      </c>
      <c r="F4533">
        <v>5014</v>
      </c>
    </row>
    <row r="4534" spans="1:6" hidden="1" x14ac:dyDescent="0.3">
      <c r="A4534">
        <v>6041013</v>
      </c>
      <c r="B4534" s="19" t="s">
        <v>4468</v>
      </c>
      <c r="E4534" s="20">
        <v>16.25</v>
      </c>
      <c r="F4534">
        <v>5015</v>
      </c>
    </row>
    <row r="4535" spans="1:6" hidden="1" x14ac:dyDescent="0.3">
      <c r="A4535">
        <v>6041014</v>
      </c>
      <c r="B4535" s="19" t="s">
        <v>4469</v>
      </c>
      <c r="E4535" s="20">
        <v>24.92</v>
      </c>
      <c r="F4535">
        <v>5016</v>
      </c>
    </row>
    <row r="4536" spans="1:6" hidden="1" x14ac:dyDescent="0.3">
      <c r="A4536">
        <v>6041016</v>
      </c>
      <c r="B4536" s="19" t="s">
        <v>4470</v>
      </c>
      <c r="E4536" s="20">
        <v>9.93</v>
      </c>
      <c r="F4536">
        <v>5017</v>
      </c>
    </row>
    <row r="4537" spans="1:6" hidden="1" x14ac:dyDescent="0.3">
      <c r="A4537">
        <v>6041017</v>
      </c>
      <c r="B4537" s="19" t="s">
        <v>4471</v>
      </c>
      <c r="E4537" s="20">
        <v>16.25</v>
      </c>
      <c r="F4537">
        <v>5018</v>
      </c>
    </row>
    <row r="4538" spans="1:6" hidden="1" x14ac:dyDescent="0.3">
      <c r="A4538">
        <v>6041018</v>
      </c>
      <c r="B4538" s="19" t="s">
        <v>4472</v>
      </c>
      <c r="E4538" s="20">
        <v>24.92</v>
      </c>
      <c r="F4538">
        <v>5019</v>
      </c>
    </row>
    <row r="4539" spans="1:6" hidden="1" x14ac:dyDescent="0.3">
      <c r="A4539">
        <v>6041019</v>
      </c>
      <c r="B4539" s="19" t="s">
        <v>4473</v>
      </c>
      <c r="E4539" s="20">
        <v>9.93</v>
      </c>
      <c r="F4539">
        <v>5020</v>
      </c>
    </row>
    <row r="4540" spans="1:6" hidden="1" x14ac:dyDescent="0.3">
      <c r="A4540">
        <v>6041020</v>
      </c>
      <c r="B4540" s="19" t="s">
        <v>4474</v>
      </c>
      <c r="E4540" s="20">
        <v>16.25</v>
      </c>
      <c r="F4540">
        <v>5021</v>
      </c>
    </row>
    <row r="4541" spans="1:6" hidden="1" x14ac:dyDescent="0.3">
      <c r="A4541">
        <v>6041021</v>
      </c>
      <c r="B4541" s="19" t="s">
        <v>4475</v>
      </c>
      <c r="E4541" s="20">
        <v>24.92</v>
      </c>
      <c r="F4541">
        <v>5022</v>
      </c>
    </row>
    <row r="4542" spans="1:6" hidden="1" x14ac:dyDescent="0.3">
      <c r="A4542">
        <v>6040510</v>
      </c>
      <c r="B4542" s="19" t="s">
        <v>4476</v>
      </c>
      <c r="E4542" s="20">
        <v>35.130000000000003</v>
      </c>
      <c r="F4542">
        <v>5023</v>
      </c>
    </row>
    <row r="4543" spans="1:6" hidden="1" x14ac:dyDescent="0.3">
      <c r="A4543">
        <v>6040511</v>
      </c>
      <c r="B4543" s="19" t="s">
        <v>4477</v>
      </c>
      <c r="E4543" s="20">
        <v>39.450000000000003</v>
      </c>
      <c r="F4543">
        <v>5024</v>
      </c>
    </row>
    <row r="4544" spans="1:6" hidden="1" x14ac:dyDescent="0.3">
      <c r="A4544">
        <v>6040513</v>
      </c>
      <c r="B4544" s="19" t="s">
        <v>4478</v>
      </c>
      <c r="E4544" s="20">
        <v>36.14</v>
      </c>
      <c r="F4544">
        <v>5025</v>
      </c>
    </row>
    <row r="4545" spans="1:6" hidden="1" x14ac:dyDescent="0.3">
      <c r="A4545">
        <v>6040515</v>
      </c>
      <c r="B4545" s="19" t="s">
        <v>4479</v>
      </c>
      <c r="E4545" s="20">
        <v>40.89</v>
      </c>
      <c r="F4545">
        <v>5026</v>
      </c>
    </row>
    <row r="4546" spans="1:6" hidden="1" x14ac:dyDescent="0.3">
      <c r="A4546">
        <v>6040516</v>
      </c>
      <c r="B4546" s="19" t="s">
        <v>4480</v>
      </c>
      <c r="E4546" s="20">
        <v>40.89</v>
      </c>
      <c r="F4546">
        <v>5027</v>
      </c>
    </row>
    <row r="4547" spans="1:6" hidden="1" x14ac:dyDescent="0.3">
      <c r="A4547">
        <v>6040518</v>
      </c>
      <c r="B4547" s="19" t="s">
        <v>4481</v>
      </c>
      <c r="E4547" s="20">
        <v>39.18</v>
      </c>
      <c r="F4547">
        <v>5028</v>
      </c>
    </row>
    <row r="4548" spans="1:6" hidden="1" x14ac:dyDescent="0.3">
      <c r="A4548">
        <v>6040519</v>
      </c>
      <c r="B4548" s="19" t="s">
        <v>4482</v>
      </c>
      <c r="E4548" s="20">
        <v>46.46</v>
      </c>
      <c r="F4548">
        <v>5029</v>
      </c>
    </row>
    <row r="4549" spans="1:6" hidden="1" x14ac:dyDescent="0.3">
      <c r="A4549">
        <v>6040520</v>
      </c>
      <c r="B4549" s="19" t="s">
        <v>4483</v>
      </c>
      <c r="E4549" s="20">
        <v>46.46</v>
      </c>
      <c r="F4549">
        <v>5030</v>
      </c>
    </row>
    <row r="4550" spans="1:6" hidden="1" x14ac:dyDescent="0.3">
      <c r="A4550">
        <v>6040521</v>
      </c>
      <c r="B4550" s="19" t="s">
        <v>4484</v>
      </c>
      <c r="E4550" s="20">
        <v>46.46</v>
      </c>
      <c r="F4550">
        <v>5031</v>
      </c>
    </row>
    <row r="4551" spans="1:6" hidden="1" x14ac:dyDescent="0.3">
      <c r="A4551">
        <v>6040524</v>
      </c>
      <c r="B4551" s="19" t="s">
        <v>4485</v>
      </c>
      <c r="E4551" s="20">
        <v>48.39</v>
      </c>
      <c r="F4551">
        <v>5032</v>
      </c>
    </row>
    <row r="4552" spans="1:6" hidden="1" x14ac:dyDescent="0.3">
      <c r="A4552">
        <v>6040525</v>
      </c>
      <c r="B4552" s="19" t="s">
        <v>4486</v>
      </c>
      <c r="E4552" s="20">
        <v>48.39</v>
      </c>
      <c r="F4552">
        <v>5033</v>
      </c>
    </row>
    <row r="4553" spans="1:6" hidden="1" x14ac:dyDescent="0.3">
      <c r="A4553">
        <v>6040528</v>
      </c>
      <c r="B4553" s="19" t="s">
        <v>4487</v>
      </c>
      <c r="E4553" s="20">
        <v>71.489999999999995</v>
      </c>
      <c r="F4553">
        <v>5034</v>
      </c>
    </row>
    <row r="4554" spans="1:6" hidden="1" x14ac:dyDescent="0.3">
      <c r="A4554">
        <v>6040530</v>
      </c>
      <c r="B4554" s="19" t="s">
        <v>4488</v>
      </c>
      <c r="E4554" s="20">
        <v>68.56</v>
      </c>
      <c r="F4554">
        <v>5035</v>
      </c>
    </row>
    <row r="4555" spans="1:6" hidden="1" x14ac:dyDescent="0.3">
      <c r="A4555">
        <v>6040531</v>
      </c>
      <c r="B4555" s="19" t="s">
        <v>4489</v>
      </c>
      <c r="E4555" s="20">
        <v>75.099999999999994</v>
      </c>
      <c r="F4555">
        <v>5036</v>
      </c>
    </row>
    <row r="4556" spans="1:6" hidden="1" x14ac:dyDescent="0.3">
      <c r="A4556">
        <v>6040536</v>
      </c>
      <c r="B4556" s="19" t="s">
        <v>4490</v>
      </c>
      <c r="E4556" s="20">
        <v>23.88</v>
      </c>
      <c r="F4556">
        <v>5037</v>
      </c>
    </row>
    <row r="4557" spans="1:6" hidden="1" x14ac:dyDescent="0.3">
      <c r="A4557">
        <v>6040537</v>
      </c>
      <c r="B4557" s="19" t="s">
        <v>4491</v>
      </c>
      <c r="E4557" s="20">
        <v>43.24</v>
      </c>
      <c r="F4557">
        <v>5038</v>
      </c>
    </row>
    <row r="4558" spans="1:6" hidden="1" x14ac:dyDescent="0.3">
      <c r="A4558">
        <v>6040538</v>
      </c>
      <c r="B4558" s="19" t="s">
        <v>4492</v>
      </c>
      <c r="E4558" s="20">
        <v>43.24</v>
      </c>
      <c r="F4558">
        <v>5039</v>
      </c>
    </row>
    <row r="4559" spans="1:6" hidden="1" x14ac:dyDescent="0.3">
      <c r="A4559">
        <v>6040540</v>
      </c>
      <c r="B4559" s="19" t="s">
        <v>4493</v>
      </c>
      <c r="E4559" s="20">
        <v>43.75</v>
      </c>
      <c r="F4559">
        <v>5040</v>
      </c>
    </row>
    <row r="4560" spans="1:6" hidden="1" x14ac:dyDescent="0.3">
      <c r="A4560">
        <v>6040541</v>
      </c>
      <c r="B4560" s="19" t="s">
        <v>4494</v>
      </c>
      <c r="E4560" s="20">
        <v>53.56</v>
      </c>
      <c r="F4560">
        <v>5041</v>
      </c>
    </row>
    <row r="4561" spans="1:6" hidden="1" x14ac:dyDescent="0.3">
      <c r="A4561">
        <v>6041022</v>
      </c>
      <c r="B4561" s="19" t="s">
        <v>4495</v>
      </c>
      <c r="E4561" s="20">
        <v>50.43</v>
      </c>
      <c r="F4561">
        <v>5042</v>
      </c>
    </row>
    <row r="4562" spans="1:6" hidden="1" x14ac:dyDescent="0.3">
      <c r="A4562">
        <v>6041048</v>
      </c>
      <c r="B4562" s="19" t="s">
        <v>4496</v>
      </c>
      <c r="E4562" s="20">
        <v>113.16</v>
      </c>
      <c r="F4562">
        <v>5043</v>
      </c>
    </row>
    <row r="4563" spans="1:6" hidden="1" x14ac:dyDescent="0.3">
      <c r="A4563">
        <v>6041049</v>
      </c>
      <c r="B4563" s="19" t="s">
        <v>4497</v>
      </c>
      <c r="E4563" s="20">
        <v>50.87</v>
      </c>
      <c r="F4563">
        <v>5044</v>
      </c>
    </row>
    <row r="4564" spans="1:6" hidden="1" x14ac:dyDescent="0.3">
      <c r="A4564">
        <v>6041050</v>
      </c>
      <c r="B4564" s="19" t="s">
        <v>4498</v>
      </c>
      <c r="E4564" s="20">
        <v>25.43</v>
      </c>
      <c r="F4564">
        <v>5045</v>
      </c>
    </row>
    <row r="4565" spans="1:6" hidden="1" x14ac:dyDescent="0.3">
      <c r="A4565">
        <v>6041051</v>
      </c>
      <c r="B4565" s="19" t="s">
        <v>4499</v>
      </c>
      <c r="E4565" s="20">
        <v>48.23</v>
      </c>
      <c r="F4565">
        <v>5046</v>
      </c>
    </row>
    <row r="4566" spans="1:6" hidden="1" x14ac:dyDescent="0.3">
      <c r="A4566">
        <v>6041052</v>
      </c>
      <c r="B4566" s="19" t="s">
        <v>149</v>
      </c>
      <c r="E4566" s="20">
        <v>45.51</v>
      </c>
      <c r="F4566">
        <v>710</v>
      </c>
    </row>
    <row r="4567" spans="1:6" hidden="1" x14ac:dyDescent="0.3">
      <c r="A4567">
        <v>6041053</v>
      </c>
      <c r="B4567" s="19" t="s">
        <v>150</v>
      </c>
      <c r="E4567" s="20">
        <v>23.66</v>
      </c>
      <c r="F4567">
        <v>711</v>
      </c>
    </row>
    <row r="4568" spans="1:6" hidden="1" x14ac:dyDescent="0.3">
      <c r="A4568">
        <v>6041054</v>
      </c>
      <c r="B4568" s="19" t="s">
        <v>151</v>
      </c>
      <c r="E4568" s="20">
        <v>10</v>
      </c>
      <c r="F4568">
        <v>712</v>
      </c>
    </row>
    <row r="4569" spans="1:6" hidden="1" x14ac:dyDescent="0.3">
      <c r="A4569">
        <v>6041055</v>
      </c>
      <c r="B4569" s="19" t="s">
        <v>4500</v>
      </c>
      <c r="E4569" s="20">
        <v>73.61</v>
      </c>
      <c r="F4569">
        <v>713</v>
      </c>
    </row>
    <row r="4570" spans="1:6" hidden="1" x14ac:dyDescent="0.3">
      <c r="A4570">
        <v>6041056</v>
      </c>
      <c r="B4570" s="19" t="s">
        <v>4501</v>
      </c>
      <c r="E4570" s="20">
        <v>38.700000000000003</v>
      </c>
      <c r="F4570">
        <v>714</v>
      </c>
    </row>
    <row r="4571" spans="1:6" hidden="1" x14ac:dyDescent="0.3">
      <c r="A4571">
        <v>6041057</v>
      </c>
      <c r="B4571" s="19" t="s">
        <v>4502</v>
      </c>
      <c r="E4571" s="20">
        <v>13.03</v>
      </c>
      <c r="F4571">
        <v>715</v>
      </c>
    </row>
    <row r="4572" spans="1:6" hidden="1" x14ac:dyDescent="0.3">
      <c r="A4572">
        <v>6041058</v>
      </c>
      <c r="B4572" s="19" t="s">
        <v>4503</v>
      </c>
      <c r="E4572" s="20">
        <v>13.5</v>
      </c>
      <c r="F4572">
        <v>716</v>
      </c>
    </row>
    <row r="4573" spans="1:6" hidden="1" x14ac:dyDescent="0.3">
      <c r="A4573">
        <v>6041059</v>
      </c>
      <c r="B4573" s="19" t="s">
        <v>4504</v>
      </c>
      <c r="E4573" s="20">
        <v>45.39</v>
      </c>
      <c r="F4573">
        <v>717</v>
      </c>
    </row>
    <row r="4574" spans="1:6" hidden="1" x14ac:dyDescent="0.3">
      <c r="A4574">
        <v>6041060</v>
      </c>
      <c r="B4574" s="19" t="s">
        <v>4505</v>
      </c>
      <c r="E4574" s="20">
        <v>23.51</v>
      </c>
      <c r="F4574">
        <v>718</v>
      </c>
    </row>
    <row r="4575" spans="1:6" hidden="1" x14ac:dyDescent="0.3">
      <c r="A4575">
        <v>6041061</v>
      </c>
      <c r="B4575" s="19" t="s">
        <v>4506</v>
      </c>
      <c r="E4575" s="20">
        <v>7.25</v>
      </c>
      <c r="F4575">
        <v>719</v>
      </c>
    </row>
    <row r="4576" spans="1:6" hidden="1" x14ac:dyDescent="0.3">
      <c r="A4576">
        <v>6041062</v>
      </c>
      <c r="B4576" s="19" t="s">
        <v>152</v>
      </c>
      <c r="E4576" s="20">
        <v>6.03</v>
      </c>
      <c r="F4576">
        <v>720</v>
      </c>
    </row>
    <row r="4577" spans="1:6" hidden="1" x14ac:dyDescent="0.3">
      <c r="A4577">
        <v>6041063</v>
      </c>
      <c r="B4577" s="19" t="s">
        <v>4507</v>
      </c>
      <c r="E4577" s="20">
        <v>143.52000000000001</v>
      </c>
      <c r="F4577">
        <v>5047</v>
      </c>
    </row>
    <row r="4578" spans="1:6" hidden="1" x14ac:dyDescent="0.3">
      <c r="A4578">
        <v>6041064</v>
      </c>
      <c r="B4578" s="19" t="s">
        <v>153</v>
      </c>
      <c r="E4578" s="20">
        <v>73.510000000000005</v>
      </c>
      <c r="F4578">
        <v>721</v>
      </c>
    </row>
    <row r="4579" spans="1:6" hidden="1" x14ac:dyDescent="0.3">
      <c r="A4579">
        <v>6041066</v>
      </c>
      <c r="B4579" s="19" t="s">
        <v>4508</v>
      </c>
      <c r="E4579" s="20">
        <v>19.5</v>
      </c>
      <c r="F4579">
        <v>5048</v>
      </c>
    </row>
    <row r="4580" spans="1:6" hidden="1" x14ac:dyDescent="0.3">
      <c r="A4580">
        <v>6041067</v>
      </c>
      <c r="B4580" s="19" t="s">
        <v>4509</v>
      </c>
      <c r="E4580" s="20">
        <v>44.5</v>
      </c>
      <c r="F4580">
        <v>5049</v>
      </c>
    </row>
    <row r="4581" spans="1:6" hidden="1" x14ac:dyDescent="0.3">
      <c r="A4581">
        <v>6041068</v>
      </c>
      <c r="B4581" s="19" t="s">
        <v>4510</v>
      </c>
      <c r="E4581" s="20">
        <v>49.84</v>
      </c>
      <c r="F4581">
        <v>5050</v>
      </c>
    </row>
    <row r="4582" spans="1:6" hidden="1" x14ac:dyDescent="0.3">
      <c r="A4582">
        <v>6041069</v>
      </c>
      <c r="B4582" s="19" t="s">
        <v>4511</v>
      </c>
      <c r="E4582" s="20">
        <v>88.85</v>
      </c>
      <c r="F4582">
        <v>5051</v>
      </c>
    </row>
    <row r="4583" spans="1:6" hidden="1" x14ac:dyDescent="0.3">
      <c r="A4583">
        <v>6041023</v>
      </c>
      <c r="B4583" s="19" t="s">
        <v>4512</v>
      </c>
      <c r="E4583" s="20">
        <v>9.93</v>
      </c>
      <c r="F4583">
        <v>5052</v>
      </c>
    </row>
    <row r="4584" spans="1:6" hidden="1" x14ac:dyDescent="0.3">
      <c r="A4584">
        <v>6041024</v>
      </c>
      <c r="B4584" s="19" t="s">
        <v>4513</v>
      </c>
      <c r="E4584" s="20">
        <v>16.25</v>
      </c>
      <c r="F4584">
        <v>5053</v>
      </c>
    </row>
    <row r="4585" spans="1:6" hidden="1" x14ac:dyDescent="0.3">
      <c r="A4585">
        <v>6041025</v>
      </c>
      <c r="B4585" s="19" t="s">
        <v>4514</v>
      </c>
      <c r="E4585" s="20">
        <v>24.92</v>
      </c>
      <c r="F4585">
        <v>5054</v>
      </c>
    </row>
    <row r="4586" spans="1:6" hidden="1" x14ac:dyDescent="0.3">
      <c r="A4586">
        <v>6041026</v>
      </c>
      <c r="B4586" s="19" t="s">
        <v>4515</v>
      </c>
      <c r="E4586" s="20">
        <v>50.43</v>
      </c>
      <c r="F4586">
        <v>5055</v>
      </c>
    </row>
    <row r="4587" spans="1:6" hidden="1" x14ac:dyDescent="0.3">
      <c r="A4587">
        <v>6041027</v>
      </c>
      <c r="B4587" s="19" t="s">
        <v>4516</v>
      </c>
      <c r="E4587" s="20">
        <v>12.04</v>
      </c>
      <c r="F4587">
        <v>5056</v>
      </c>
    </row>
    <row r="4588" spans="1:6" hidden="1" x14ac:dyDescent="0.3">
      <c r="A4588">
        <v>6041028</v>
      </c>
      <c r="B4588" s="19" t="s">
        <v>4517</v>
      </c>
      <c r="E4588" s="20">
        <v>27.93</v>
      </c>
      <c r="F4588">
        <v>5057</v>
      </c>
    </row>
    <row r="4589" spans="1:6" hidden="1" x14ac:dyDescent="0.3">
      <c r="A4589">
        <v>6041029</v>
      </c>
      <c r="B4589" s="19" t="s">
        <v>4518</v>
      </c>
      <c r="E4589" s="20">
        <v>41.77</v>
      </c>
      <c r="F4589">
        <v>5058</v>
      </c>
    </row>
    <row r="4590" spans="1:6" hidden="1" x14ac:dyDescent="0.3">
      <c r="A4590">
        <v>6041030</v>
      </c>
      <c r="B4590" s="19" t="s">
        <v>4519</v>
      </c>
      <c r="E4590" s="20">
        <v>20.84</v>
      </c>
      <c r="F4590">
        <v>5059</v>
      </c>
    </row>
    <row r="4591" spans="1:6" hidden="1" x14ac:dyDescent="0.3">
      <c r="A4591">
        <v>6041031</v>
      </c>
      <c r="B4591" s="19" t="s">
        <v>4520</v>
      </c>
      <c r="E4591" s="20">
        <v>14.14</v>
      </c>
      <c r="F4591">
        <v>5060</v>
      </c>
    </row>
    <row r="4592" spans="1:6" hidden="1" x14ac:dyDescent="0.3">
      <c r="A4592">
        <v>6041032</v>
      </c>
      <c r="B4592" s="19" t="s">
        <v>4521</v>
      </c>
      <c r="E4592" s="20">
        <v>30.88</v>
      </c>
      <c r="F4592">
        <v>5061</v>
      </c>
    </row>
    <row r="4593" spans="1:6" hidden="1" x14ac:dyDescent="0.3">
      <c r="A4593">
        <v>6041033</v>
      </c>
      <c r="B4593" s="19" t="s">
        <v>4522</v>
      </c>
      <c r="E4593" s="20">
        <v>57.64</v>
      </c>
      <c r="F4593">
        <v>5062</v>
      </c>
    </row>
    <row r="4594" spans="1:6" hidden="1" x14ac:dyDescent="0.3">
      <c r="A4594">
        <v>6041034</v>
      </c>
      <c r="B4594" s="19" t="s">
        <v>4523</v>
      </c>
      <c r="E4594" s="20">
        <v>39.72</v>
      </c>
      <c r="F4594">
        <v>5063</v>
      </c>
    </row>
    <row r="4595" spans="1:6" hidden="1" x14ac:dyDescent="0.3">
      <c r="A4595">
        <v>6041035</v>
      </c>
      <c r="B4595" s="19" t="s">
        <v>4524</v>
      </c>
      <c r="E4595" s="20">
        <v>125.85</v>
      </c>
      <c r="F4595">
        <v>5064</v>
      </c>
    </row>
    <row r="4596" spans="1:6" hidden="1" x14ac:dyDescent="0.3">
      <c r="A4596">
        <v>6041039</v>
      </c>
      <c r="B4596" s="19" t="s">
        <v>4525</v>
      </c>
      <c r="E4596" s="20">
        <v>111.85</v>
      </c>
      <c r="F4596">
        <v>5065</v>
      </c>
    </row>
    <row r="4597" spans="1:6" hidden="1" x14ac:dyDescent="0.3">
      <c r="A4597">
        <v>6041040</v>
      </c>
      <c r="B4597" s="19" t="s">
        <v>4526</v>
      </c>
      <c r="E4597" s="20">
        <v>5.1100000000000003</v>
      </c>
      <c r="F4597">
        <v>5066</v>
      </c>
    </row>
    <row r="4598" spans="1:6" hidden="1" x14ac:dyDescent="0.3">
      <c r="A4598">
        <v>6041041</v>
      </c>
      <c r="B4598" s="19" t="s">
        <v>4527</v>
      </c>
      <c r="E4598" s="20">
        <v>8.23</v>
      </c>
      <c r="F4598">
        <v>5067</v>
      </c>
    </row>
    <row r="4599" spans="1:6" hidden="1" x14ac:dyDescent="0.3">
      <c r="A4599">
        <v>6041042</v>
      </c>
      <c r="B4599" s="19" t="s">
        <v>4528</v>
      </c>
      <c r="E4599" s="20">
        <v>17.64</v>
      </c>
      <c r="F4599">
        <v>5068</v>
      </c>
    </row>
    <row r="4600" spans="1:6" hidden="1" x14ac:dyDescent="0.3">
      <c r="A4600">
        <v>6041043</v>
      </c>
      <c r="B4600" s="19" t="s">
        <v>4529</v>
      </c>
      <c r="E4600" s="20">
        <v>25.44</v>
      </c>
      <c r="F4600">
        <v>706</v>
      </c>
    </row>
    <row r="4601" spans="1:6" hidden="1" x14ac:dyDescent="0.3">
      <c r="A4601">
        <v>6041044</v>
      </c>
      <c r="B4601" s="19" t="s">
        <v>4530</v>
      </c>
      <c r="E4601" s="20">
        <v>17</v>
      </c>
      <c r="F4601">
        <v>5069</v>
      </c>
    </row>
    <row r="4602" spans="1:6" hidden="1" x14ac:dyDescent="0.3">
      <c r="A4602">
        <v>6041045</v>
      </c>
      <c r="B4602" s="19" t="s">
        <v>4531</v>
      </c>
      <c r="E4602" s="20">
        <v>18.809999999999999</v>
      </c>
      <c r="F4602">
        <v>707</v>
      </c>
    </row>
    <row r="4603" spans="1:6" hidden="1" x14ac:dyDescent="0.3">
      <c r="A4603">
        <v>6041046</v>
      </c>
      <c r="B4603" s="19" t="s">
        <v>4532</v>
      </c>
      <c r="E4603" s="20">
        <v>11.82</v>
      </c>
      <c r="F4603">
        <v>708</v>
      </c>
    </row>
    <row r="4604" spans="1:6" hidden="1" x14ac:dyDescent="0.3">
      <c r="A4604">
        <v>6041047</v>
      </c>
      <c r="B4604" s="19" t="s">
        <v>4533</v>
      </c>
      <c r="E4604" s="20">
        <v>9.49</v>
      </c>
      <c r="F4604">
        <v>709</v>
      </c>
    </row>
    <row r="4605" spans="1:6" hidden="1" x14ac:dyDescent="0.3">
      <c r="A4605">
        <v>6041358</v>
      </c>
      <c r="B4605" s="19" t="s">
        <v>4534</v>
      </c>
      <c r="E4605" s="20">
        <v>73.67</v>
      </c>
      <c r="F4605">
        <v>5070</v>
      </c>
    </row>
    <row r="4606" spans="1:6" hidden="1" x14ac:dyDescent="0.3">
      <c r="A4606">
        <v>6041359</v>
      </c>
      <c r="B4606" s="19" t="s">
        <v>4535</v>
      </c>
      <c r="E4606" s="20">
        <v>21.34</v>
      </c>
      <c r="F4606">
        <v>5071</v>
      </c>
    </row>
    <row r="4607" spans="1:6" hidden="1" x14ac:dyDescent="0.3">
      <c r="A4607">
        <v>6041360</v>
      </c>
      <c r="B4607" s="19" t="s">
        <v>4536</v>
      </c>
      <c r="E4607" s="20">
        <v>28.39</v>
      </c>
      <c r="F4607">
        <v>5072</v>
      </c>
    </row>
    <row r="4608" spans="1:6" hidden="1" x14ac:dyDescent="0.3">
      <c r="A4608">
        <v>6041361</v>
      </c>
      <c r="B4608" s="19" t="s">
        <v>4537</v>
      </c>
      <c r="E4608" s="20">
        <v>64.8</v>
      </c>
      <c r="F4608">
        <v>5073</v>
      </c>
    </row>
    <row r="4609" spans="1:6" hidden="1" x14ac:dyDescent="0.3">
      <c r="A4609">
        <v>6041362</v>
      </c>
      <c r="B4609" s="19" t="s">
        <v>4538</v>
      </c>
      <c r="E4609" s="20">
        <v>124.34</v>
      </c>
      <c r="F4609">
        <v>5074</v>
      </c>
    </row>
    <row r="4610" spans="1:6" hidden="1" x14ac:dyDescent="0.3">
      <c r="A4610">
        <v>6041363</v>
      </c>
      <c r="B4610" s="19" t="s">
        <v>4539</v>
      </c>
      <c r="E4610" s="20">
        <v>109.34</v>
      </c>
      <c r="F4610">
        <v>5075</v>
      </c>
    </row>
    <row r="4611" spans="1:6" hidden="1" x14ac:dyDescent="0.3">
      <c r="A4611">
        <v>6041364</v>
      </c>
      <c r="B4611" s="19" t="s">
        <v>4540</v>
      </c>
      <c r="E4611" s="20">
        <v>109.92</v>
      </c>
      <c r="F4611">
        <v>5076</v>
      </c>
    </row>
    <row r="4612" spans="1:6" hidden="1" x14ac:dyDescent="0.3">
      <c r="A4612">
        <v>6041365</v>
      </c>
      <c r="B4612" s="19" t="s">
        <v>4541</v>
      </c>
      <c r="E4612" s="20">
        <v>25.97</v>
      </c>
      <c r="F4612">
        <v>5077</v>
      </c>
    </row>
    <row r="4613" spans="1:6" hidden="1" x14ac:dyDescent="0.3">
      <c r="A4613">
        <v>6041366</v>
      </c>
      <c r="B4613" s="19" t="s">
        <v>4542</v>
      </c>
      <c r="E4613" s="20">
        <v>57.83</v>
      </c>
      <c r="F4613">
        <v>5078</v>
      </c>
    </row>
    <row r="4614" spans="1:6" hidden="1" x14ac:dyDescent="0.3">
      <c r="A4614">
        <v>6041367</v>
      </c>
      <c r="B4614" s="19" t="s">
        <v>4543</v>
      </c>
      <c r="E4614" s="20">
        <v>109.31</v>
      </c>
      <c r="F4614">
        <v>5079</v>
      </c>
    </row>
    <row r="4615" spans="1:6" hidden="1" x14ac:dyDescent="0.3">
      <c r="A4615">
        <v>6041369</v>
      </c>
      <c r="B4615" s="19" t="s">
        <v>4544</v>
      </c>
      <c r="E4615" s="20">
        <v>90.62</v>
      </c>
      <c r="F4615">
        <v>5080</v>
      </c>
    </row>
    <row r="4616" spans="1:6" hidden="1" x14ac:dyDescent="0.3">
      <c r="A4616">
        <v>6041370</v>
      </c>
      <c r="B4616" s="19" t="s">
        <v>4545</v>
      </c>
      <c r="E4616" s="20">
        <v>25.55</v>
      </c>
      <c r="F4616">
        <v>5081</v>
      </c>
    </row>
    <row r="4617" spans="1:6" hidden="1" x14ac:dyDescent="0.3">
      <c r="A4617">
        <v>6041371</v>
      </c>
      <c r="B4617" s="19" t="s">
        <v>4546</v>
      </c>
      <c r="E4617" s="20">
        <v>10.91</v>
      </c>
      <c r="F4617">
        <v>5082</v>
      </c>
    </row>
    <row r="4618" spans="1:6" hidden="1" x14ac:dyDescent="0.3">
      <c r="A4618">
        <v>6041372</v>
      </c>
      <c r="B4618" s="19" t="s">
        <v>4547</v>
      </c>
      <c r="E4618" s="20">
        <v>12.15</v>
      </c>
      <c r="F4618">
        <v>5083</v>
      </c>
    </row>
    <row r="4619" spans="1:6" hidden="1" x14ac:dyDescent="0.3">
      <c r="A4619">
        <v>6041373</v>
      </c>
      <c r="B4619" s="19" t="s">
        <v>4548</v>
      </c>
      <c r="E4619" s="20">
        <v>39.840000000000003</v>
      </c>
      <c r="F4619">
        <v>5084</v>
      </c>
    </row>
    <row r="4620" spans="1:6" hidden="1" x14ac:dyDescent="0.3">
      <c r="A4620">
        <v>6041374</v>
      </c>
      <c r="B4620" s="19" t="s">
        <v>4549</v>
      </c>
      <c r="E4620" s="20">
        <v>78.45</v>
      </c>
      <c r="F4620">
        <v>5085</v>
      </c>
    </row>
    <row r="4621" spans="1:6" hidden="1" x14ac:dyDescent="0.3">
      <c r="A4621">
        <v>6041375</v>
      </c>
      <c r="B4621" s="19" t="s">
        <v>4550</v>
      </c>
      <c r="E4621" s="20">
        <v>20.03</v>
      </c>
      <c r="F4621">
        <v>5086</v>
      </c>
    </row>
    <row r="4622" spans="1:6" hidden="1" x14ac:dyDescent="0.3">
      <c r="A4622">
        <v>6041376</v>
      </c>
      <c r="B4622" s="19" t="s">
        <v>4551</v>
      </c>
      <c r="E4622" s="20">
        <v>44.37</v>
      </c>
      <c r="F4622">
        <v>5087</v>
      </c>
    </row>
    <row r="4623" spans="1:6" hidden="1" x14ac:dyDescent="0.3">
      <c r="A4623">
        <v>6041377</v>
      </c>
      <c r="B4623" s="19" t="s">
        <v>4552</v>
      </c>
      <c r="E4623" s="20">
        <v>7.29</v>
      </c>
      <c r="F4623">
        <v>5088</v>
      </c>
    </row>
    <row r="4624" spans="1:6" hidden="1" x14ac:dyDescent="0.3">
      <c r="A4624">
        <v>6041378</v>
      </c>
      <c r="B4624" s="19" t="s">
        <v>4553</v>
      </c>
      <c r="E4624" s="20">
        <v>20.47</v>
      </c>
      <c r="F4624">
        <v>5089</v>
      </c>
    </row>
    <row r="4625" spans="1:6" hidden="1" x14ac:dyDescent="0.3">
      <c r="A4625">
        <v>6041379</v>
      </c>
      <c r="B4625" s="19" t="s">
        <v>4554</v>
      </c>
      <c r="E4625" s="20">
        <v>41.3</v>
      </c>
      <c r="F4625">
        <v>5090</v>
      </c>
    </row>
    <row r="4626" spans="1:6" hidden="1" x14ac:dyDescent="0.3">
      <c r="A4626">
        <v>6041383</v>
      </c>
      <c r="B4626" s="19" t="s">
        <v>4555</v>
      </c>
      <c r="E4626" s="20">
        <v>17.16</v>
      </c>
      <c r="F4626">
        <v>5091</v>
      </c>
    </row>
    <row r="4627" spans="1:6" hidden="1" x14ac:dyDescent="0.3">
      <c r="A4627">
        <v>6041333</v>
      </c>
      <c r="B4627" s="19" t="s">
        <v>4556</v>
      </c>
      <c r="E4627" s="20">
        <v>10.62</v>
      </c>
      <c r="F4627">
        <v>5092</v>
      </c>
    </row>
    <row r="4628" spans="1:6" hidden="1" x14ac:dyDescent="0.3">
      <c r="A4628">
        <v>6041334</v>
      </c>
      <c r="B4628" s="19" t="s">
        <v>4557</v>
      </c>
      <c r="E4628" s="20">
        <v>20.239999999999998</v>
      </c>
      <c r="F4628">
        <v>5093</v>
      </c>
    </row>
    <row r="4629" spans="1:6" hidden="1" x14ac:dyDescent="0.3">
      <c r="A4629">
        <v>6041335</v>
      </c>
      <c r="B4629" s="19" t="s">
        <v>164</v>
      </c>
      <c r="E4629" s="20">
        <v>40.47</v>
      </c>
      <c r="F4629">
        <v>732</v>
      </c>
    </row>
    <row r="4630" spans="1:6" hidden="1" x14ac:dyDescent="0.3">
      <c r="A4630">
        <v>6041336</v>
      </c>
      <c r="B4630" s="19" t="s">
        <v>4558</v>
      </c>
      <c r="E4630" s="20">
        <v>69.83</v>
      </c>
      <c r="F4630">
        <v>5094</v>
      </c>
    </row>
    <row r="4631" spans="1:6" hidden="1" x14ac:dyDescent="0.3">
      <c r="A4631">
        <v>6041338</v>
      </c>
      <c r="B4631" s="19" t="s">
        <v>4559</v>
      </c>
      <c r="E4631" s="20">
        <v>11.19</v>
      </c>
      <c r="F4631">
        <v>5095</v>
      </c>
    </row>
    <row r="4632" spans="1:6" hidden="1" x14ac:dyDescent="0.3">
      <c r="A4632">
        <v>6041339</v>
      </c>
      <c r="B4632" s="19" t="s">
        <v>4560</v>
      </c>
      <c r="E4632" s="20">
        <v>20.239999999999998</v>
      </c>
      <c r="F4632">
        <v>5096</v>
      </c>
    </row>
    <row r="4633" spans="1:6" hidden="1" x14ac:dyDescent="0.3">
      <c r="A4633">
        <v>6041340</v>
      </c>
      <c r="B4633" s="19" t="s">
        <v>4561</v>
      </c>
      <c r="E4633" s="20">
        <v>42.71</v>
      </c>
      <c r="F4633">
        <v>5097</v>
      </c>
    </row>
    <row r="4634" spans="1:6" hidden="1" x14ac:dyDescent="0.3">
      <c r="A4634">
        <v>6041341</v>
      </c>
      <c r="B4634" s="19" t="s">
        <v>4562</v>
      </c>
      <c r="E4634" s="20">
        <v>73.67</v>
      </c>
      <c r="F4634">
        <v>5098</v>
      </c>
    </row>
    <row r="4635" spans="1:6" hidden="1" x14ac:dyDescent="0.3">
      <c r="A4635">
        <v>6041342</v>
      </c>
      <c r="B4635" s="19" t="s">
        <v>4563</v>
      </c>
      <c r="E4635" s="20">
        <v>20.239999999999998</v>
      </c>
      <c r="F4635">
        <v>5099</v>
      </c>
    </row>
    <row r="4636" spans="1:6" hidden="1" x14ac:dyDescent="0.3">
      <c r="A4636">
        <v>6041343</v>
      </c>
      <c r="B4636" s="19" t="s">
        <v>4564</v>
      </c>
      <c r="E4636" s="20">
        <v>42.71</v>
      </c>
      <c r="F4636">
        <v>5100</v>
      </c>
    </row>
    <row r="4637" spans="1:6" hidden="1" x14ac:dyDescent="0.3">
      <c r="A4637">
        <v>6041344</v>
      </c>
      <c r="B4637" s="19" t="s">
        <v>4565</v>
      </c>
      <c r="E4637" s="20">
        <v>73.67</v>
      </c>
      <c r="F4637">
        <v>5101</v>
      </c>
    </row>
    <row r="4638" spans="1:6" hidden="1" x14ac:dyDescent="0.3">
      <c r="A4638">
        <v>6041345</v>
      </c>
      <c r="B4638" s="19" t="s">
        <v>4566</v>
      </c>
      <c r="E4638" s="20">
        <v>7.29</v>
      </c>
      <c r="F4638">
        <v>5102</v>
      </c>
    </row>
    <row r="4639" spans="1:6" hidden="1" x14ac:dyDescent="0.3">
      <c r="A4639">
        <v>6041347</v>
      </c>
      <c r="B4639" s="19" t="s">
        <v>4567</v>
      </c>
      <c r="E4639" s="20">
        <v>19.23</v>
      </c>
      <c r="F4639">
        <v>5103</v>
      </c>
    </row>
    <row r="4640" spans="1:6" hidden="1" x14ac:dyDescent="0.3">
      <c r="A4640">
        <v>6041348</v>
      </c>
      <c r="B4640" s="19" t="s">
        <v>4568</v>
      </c>
      <c r="E4640" s="20">
        <v>22.02</v>
      </c>
      <c r="F4640">
        <v>5104</v>
      </c>
    </row>
    <row r="4641" spans="1:6" hidden="1" x14ac:dyDescent="0.3">
      <c r="A4641">
        <v>6041349</v>
      </c>
      <c r="B4641" s="19" t="s">
        <v>4569</v>
      </c>
      <c r="E4641" s="20">
        <v>69.489999999999995</v>
      </c>
      <c r="F4641">
        <v>5105</v>
      </c>
    </row>
    <row r="4642" spans="1:6" hidden="1" x14ac:dyDescent="0.3">
      <c r="A4642">
        <v>6041350</v>
      </c>
      <c r="B4642" s="19" t="s">
        <v>4570</v>
      </c>
      <c r="E4642" s="20">
        <v>11.19</v>
      </c>
      <c r="F4642">
        <v>5106</v>
      </c>
    </row>
    <row r="4643" spans="1:6" hidden="1" x14ac:dyDescent="0.3">
      <c r="A4643">
        <v>6041351</v>
      </c>
      <c r="B4643" s="19" t="s">
        <v>4571</v>
      </c>
      <c r="E4643" s="20">
        <v>20.239999999999998</v>
      </c>
      <c r="F4643">
        <v>5107</v>
      </c>
    </row>
    <row r="4644" spans="1:6" hidden="1" x14ac:dyDescent="0.3">
      <c r="A4644">
        <v>6041352</v>
      </c>
      <c r="B4644" s="19" t="s">
        <v>4572</v>
      </c>
      <c r="E4644" s="20">
        <v>22.02</v>
      </c>
      <c r="F4644">
        <v>5108</v>
      </c>
    </row>
    <row r="4645" spans="1:6" hidden="1" x14ac:dyDescent="0.3">
      <c r="A4645">
        <v>6041353</v>
      </c>
      <c r="B4645" s="19" t="s">
        <v>4573</v>
      </c>
      <c r="E4645" s="20">
        <v>69.83</v>
      </c>
      <c r="F4645">
        <v>5109</v>
      </c>
    </row>
    <row r="4646" spans="1:6" hidden="1" x14ac:dyDescent="0.3">
      <c r="A4646">
        <v>6041354</v>
      </c>
      <c r="B4646" s="19" t="s">
        <v>4574</v>
      </c>
      <c r="E4646" s="20">
        <v>21.34</v>
      </c>
      <c r="F4646">
        <v>5110</v>
      </c>
    </row>
    <row r="4647" spans="1:6" hidden="1" x14ac:dyDescent="0.3">
      <c r="A4647">
        <v>6041355</v>
      </c>
      <c r="B4647" s="19" t="s">
        <v>4575</v>
      </c>
      <c r="E4647" s="20">
        <v>42.71</v>
      </c>
      <c r="F4647">
        <v>5111</v>
      </c>
    </row>
    <row r="4648" spans="1:6" hidden="1" x14ac:dyDescent="0.3">
      <c r="A4648">
        <v>6041357</v>
      </c>
      <c r="B4648" s="19" t="s">
        <v>4576</v>
      </c>
      <c r="E4648" s="20">
        <v>42.71</v>
      </c>
      <c r="F4648">
        <v>5112</v>
      </c>
    </row>
    <row r="4649" spans="1:6" hidden="1" x14ac:dyDescent="0.3">
      <c r="A4649">
        <v>6041395</v>
      </c>
      <c r="B4649" s="19" t="s">
        <v>4577</v>
      </c>
      <c r="E4649" s="20">
        <v>100.63</v>
      </c>
      <c r="F4649">
        <v>5113</v>
      </c>
    </row>
    <row r="4650" spans="1:6" hidden="1" x14ac:dyDescent="0.3">
      <c r="A4650">
        <v>6041501</v>
      </c>
      <c r="B4650" s="19" t="s">
        <v>4578</v>
      </c>
      <c r="E4650" s="20">
        <v>19.64</v>
      </c>
      <c r="F4650">
        <v>5114</v>
      </c>
    </row>
    <row r="4651" spans="1:6" hidden="1" x14ac:dyDescent="0.3">
      <c r="A4651">
        <v>6041502</v>
      </c>
      <c r="B4651" s="19" t="s">
        <v>4579</v>
      </c>
      <c r="E4651" s="20">
        <v>34.71</v>
      </c>
      <c r="F4651">
        <v>5115</v>
      </c>
    </row>
    <row r="4652" spans="1:6" hidden="1" x14ac:dyDescent="0.3">
      <c r="A4652">
        <v>6041503</v>
      </c>
      <c r="B4652" s="19" t="s">
        <v>4580</v>
      </c>
      <c r="E4652" s="20">
        <v>53.01</v>
      </c>
      <c r="F4652">
        <v>5116</v>
      </c>
    </row>
    <row r="4653" spans="1:6" hidden="1" x14ac:dyDescent="0.3">
      <c r="A4653">
        <v>6041504</v>
      </c>
      <c r="B4653" s="19" t="s">
        <v>4581</v>
      </c>
      <c r="E4653" s="20">
        <v>37.659999999999997</v>
      </c>
      <c r="F4653">
        <v>5117</v>
      </c>
    </row>
    <row r="4654" spans="1:6" hidden="1" x14ac:dyDescent="0.3">
      <c r="A4654">
        <v>6041505</v>
      </c>
      <c r="B4654" s="19" t="s">
        <v>4582</v>
      </c>
      <c r="E4654" s="20">
        <v>23.85</v>
      </c>
      <c r="F4654">
        <v>5118</v>
      </c>
    </row>
    <row r="4655" spans="1:6" hidden="1" x14ac:dyDescent="0.3">
      <c r="A4655">
        <v>6041506</v>
      </c>
      <c r="B4655" s="19" t="s">
        <v>4583</v>
      </c>
      <c r="E4655" s="20">
        <v>23.85</v>
      </c>
      <c r="F4655">
        <v>5119</v>
      </c>
    </row>
    <row r="4656" spans="1:6" hidden="1" x14ac:dyDescent="0.3">
      <c r="A4656">
        <v>6041507</v>
      </c>
      <c r="B4656" s="19" t="s">
        <v>4584</v>
      </c>
      <c r="E4656" s="20">
        <v>23.85</v>
      </c>
      <c r="F4656">
        <v>5120</v>
      </c>
    </row>
    <row r="4657" spans="1:6" hidden="1" x14ac:dyDescent="0.3">
      <c r="A4657">
        <v>6041508</v>
      </c>
      <c r="B4657" s="19" t="s">
        <v>4585</v>
      </c>
      <c r="E4657" s="20">
        <v>36.19</v>
      </c>
      <c r="F4657">
        <v>5121</v>
      </c>
    </row>
    <row r="4658" spans="1:6" hidden="1" x14ac:dyDescent="0.3">
      <c r="A4658">
        <v>6041509</v>
      </c>
      <c r="B4658" s="19" t="s">
        <v>4586</v>
      </c>
      <c r="E4658" s="20">
        <v>36.19</v>
      </c>
      <c r="F4658">
        <v>5122</v>
      </c>
    </row>
    <row r="4659" spans="1:6" hidden="1" x14ac:dyDescent="0.3">
      <c r="A4659">
        <v>6041510</v>
      </c>
      <c r="B4659" s="19" t="s">
        <v>4587</v>
      </c>
      <c r="E4659" s="20">
        <v>36.19</v>
      </c>
      <c r="F4659">
        <v>5123</v>
      </c>
    </row>
    <row r="4660" spans="1:6" hidden="1" x14ac:dyDescent="0.3">
      <c r="A4660">
        <v>6041511</v>
      </c>
      <c r="B4660" s="19" t="s">
        <v>4588</v>
      </c>
      <c r="E4660" s="20">
        <v>36.19</v>
      </c>
      <c r="F4660">
        <v>5124</v>
      </c>
    </row>
    <row r="4661" spans="1:6" hidden="1" x14ac:dyDescent="0.3">
      <c r="A4661">
        <v>6041512</v>
      </c>
      <c r="B4661" s="19" t="s">
        <v>4589</v>
      </c>
      <c r="E4661" s="20">
        <v>36.19</v>
      </c>
      <c r="F4661">
        <v>5125</v>
      </c>
    </row>
    <row r="4662" spans="1:6" hidden="1" x14ac:dyDescent="0.3">
      <c r="A4662">
        <v>6041513</v>
      </c>
      <c r="B4662" s="19" t="s">
        <v>4590</v>
      </c>
      <c r="E4662" s="20">
        <v>36.19</v>
      </c>
      <c r="F4662">
        <v>5126</v>
      </c>
    </row>
    <row r="4663" spans="1:6" hidden="1" x14ac:dyDescent="0.3">
      <c r="A4663">
        <v>6041514</v>
      </c>
      <c r="B4663" s="19" t="s">
        <v>4591</v>
      </c>
      <c r="E4663" s="20">
        <v>36.19</v>
      </c>
      <c r="F4663">
        <v>5127</v>
      </c>
    </row>
    <row r="4664" spans="1:6" hidden="1" x14ac:dyDescent="0.3">
      <c r="A4664">
        <v>6041515</v>
      </c>
      <c r="B4664" s="19" t="s">
        <v>4592</v>
      </c>
      <c r="E4664" s="20">
        <v>36.19</v>
      </c>
      <c r="F4664">
        <v>5128</v>
      </c>
    </row>
    <row r="4665" spans="1:6" hidden="1" x14ac:dyDescent="0.3">
      <c r="A4665">
        <v>6041516</v>
      </c>
      <c r="B4665" s="19" t="s">
        <v>4593</v>
      </c>
      <c r="E4665" s="20">
        <v>78.02</v>
      </c>
      <c r="F4665">
        <v>5129</v>
      </c>
    </row>
    <row r="4666" spans="1:6" hidden="1" x14ac:dyDescent="0.3">
      <c r="A4666">
        <v>6041517</v>
      </c>
      <c r="B4666" s="19" t="s">
        <v>4594</v>
      </c>
      <c r="E4666" s="20">
        <v>78.02</v>
      </c>
      <c r="F4666">
        <v>5130</v>
      </c>
    </row>
    <row r="4667" spans="1:6" hidden="1" x14ac:dyDescent="0.3">
      <c r="A4667">
        <v>6041872</v>
      </c>
      <c r="B4667" s="19" t="s">
        <v>4595</v>
      </c>
      <c r="E4667" s="20">
        <v>47.2</v>
      </c>
      <c r="F4667">
        <v>5131</v>
      </c>
    </row>
    <row r="4668" spans="1:6" hidden="1" x14ac:dyDescent="0.3">
      <c r="A4668">
        <v>6041873</v>
      </c>
      <c r="B4668" s="19" t="s">
        <v>4596</v>
      </c>
      <c r="E4668" s="20">
        <v>47.2</v>
      </c>
      <c r="F4668">
        <v>5132</v>
      </c>
    </row>
    <row r="4669" spans="1:6" hidden="1" x14ac:dyDescent="0.3">
      <c r="A4669">
        <v>6041874</v>
      </c>
      <c r="B4669" s="19" t="s">
        <v>4597</v>
      </c>
      <c r="E4669" s="20">
        <v>47.2</v>
      </c>
      <c r="F4669">
        <v>5133</v>
      </c>
    </row>
    <row r="4670" spans="1:6" hidden="1" x14ac:dyDescent="0.3">
      <c r="A4670">
        <v>6041875</v>
      </c>
      <c r="B4670" s="19" t="s">
        <v>4598</v>
      </c>
      <c r="E4670" s="20">
        <v>23.6</v>
      </c>
      <c r="F4670">
        <v>5134</v>
      </c>
    </row>
    <row r="4671" spans="1:6" hidden="1" x14ac:dyDescent="0.3">
      <c r="A4671">
        <v>6041876</v>
      </c>
      <c r="B4671" s="19" t="s">
        <v>4599</v>
      </c>
      <c r="E4671" s="20">
        <v>47.2</v>
      </c>
      <c r="F4671">
        <v>5135</v>
      </c>
    </row>
    <row r="4672" spans="1:6" hidden="1" x14ac:dyDescent="0.3">
      <c r="A4672">
        <v>6041454</v>
      </c>
      <c r="B4672" s="19" t="s">
        <v>4600</v>
      </c>
      <c r="E4672" s="20">
        <v>121.14</v>
      </c>
      <c r="F4672">
        <v>5136</v>
      </c>
    </row>
    <row r="4673" spans="1:6" hidden="1" x14ac:dyDescent="0.3">
      <c r="A4673">
        <v>6041455</v>
      </c>
      <c r="B4673" s="19" t="s">
        <v>4601</v>
      </c>
      <c r="E4673" s="20">
        <v>121.14</v>
      </c>
      <c r="F4673">
        <v>5137</v>
      </c>
    </row>
    <row r="4674" spans="1:6" hidden="1" x14ac:dyDescent="0.3">
      <c r="A4674">
        <v>6041456</v>
      </c>
      <c r="B4674" s="19" t="s">
        <v>4602</v>
      </c>
      <c r="E4674" s="20">
        <v>18.21</v>
      </c>
      <c r="F4674">
        <v>5138</v>
      </c>
    </row>
    <row r="4675" spans="1:6" hidden="1" x14ac:dyDescent="0.3">
      <c r="A4675">
        <v>6041457</v>
      </c>
      <c r="B4675" s="19" t="s">
        <v>4603</v>
      </c>
      <c r="E4675" s="20">
        <v>112.03</v>
      </c>
      <c r="F4675">
        <v>5139</v>
      </c>
    </row>
    <row r="4676" spans="1:6" hidden="1" x14ac:dyDescent="0.3">
      <c r="A4676">
        <v>6041464</v>
      </c>
      <c r="B4676" s="19" t="s">
        <v>4604</v>
      </c>
      <c r="E4676" s="20">
        <v>21.92</v>
      </c>
      <c r="F4676">
        <v>5140</v>
      </c>
    </row>
    <row r="4677" spans="1:6" hidden="1" x14ac:dyDescent="0.3">
      <c r="A4677">
        <v>6041480</v>
      </c>
      <c r="B4677" s="19" t="s">
        <v>4605</v>
      </c>
      <c r="E4677" s="20">
        <v>17.079999999999998</v>
      </c>
      <c r="F4677">
        <v>5141</v>
      </c>
    </row>
    <row r="4678" spans="1:6" hidden="1" x14ac:dyDescent="0.3">
      <c r="A4678">
        <v>6041481</v>
      </c>
      <c r="B4678" s="19" t="s">
        <v>4606</v>
      </c>
      <c r="E4678" s="20">
        <v>11.42</v>
      </c>
      <c r="F4678">
        <v>5142</v>
      </c>
    </row>
    <row r="4679" spans="1:6" hidden="1" x14ac:dyDescent="0.3">
      <c r="A4679">
        <v>6041482</v>
      </c>
      <c r="B4679" s="19" t="s">
        <v>4607</v>
      </c>
      <c r="E4679" s="20">
        <v>27.71</v>
      </c>
      <c r="F4679">
        <v>5143</v>
      </c>
    </row>
    <row r="4680" spans="1:6" hidden="1" x14ac:dyDescent="0.3">
      <c r="A4680">
        <v>6041483</v>
      </c>
      <c r="B4680" s="19" t="s">
        <v>4608</v>
      </c>
      <c r="E4680" s="20">
        <v>58.53</v>
      </c>
      <c r="F4680">
        <v>5144</v>
      </c>
    </row>
    <row r="4681" spans="1:6" hidden="1" x14ac:dyDescent="0.3">
      <c r="A4681">
        <v>6041484</v>
      </c>
      <c r="B4681" s="19" t="s">
        <v>4609</v>
      </c>
      <c r="E4681" s="20">
        <v>27.56</v>
      </c>
      <c r="F4681">
        <v>5145</v>
      </c>
    </row>
    <row r="4682" spans="1:6" hidden="1" x14ac:dyDescent="0.3">
      <c r="A4682">
        <v>6041485</v>
      </c>
      <c r="B4682" s="19" t="s">
        <v>4610</v>
      </c>
      <c r="E4682" s="20">
        <v>24.48</v>
      </c>
      <c r="F4682">
        <v>5146</v>
      </c>
    </row>
    <row r="4683" spans="1:6" hidden="1" x14ac:dyDescent="0.3">
      <c r="A4683">
        <v>6041486</v>
      </c>
      <c r="B4683" s="19" t="s">
        <v>4611</v>
      </c>
      <c r="E4683" s="20">
        <v>42.09</v>
      </c>
      <c r="F4683">
        <v>5147</v>
      </c>
    </row>
    <row r="4684" spans="1:6" hidden="1" x14ac:dyDescent="0.3">
      <c r="A4684">
        <v>6041491</v>
      </c>
      <c r="B4684" s="19" t="s">
        <v>4612</v>
      </c>
      <c r="E4684" s="20">
        <v>13.43</v>
      </c>
      <c r="F4684">
        <v>5148</v>
      </c>
    </row>
    <row r="4685" spans="1:6" hidden="1" x14ac:dyDescent="0.3">
      <c r="A4685">
        <v>6041492</v>
      </c>
      <c r="B4685" s="19" t="s">
        <v>4613</v>
      </c>
      <c r="E4685" s="20">
        <v>19.079999999999998</v>
      </c>
      <c r="F4685">
        <v>5149</v>
      </c>
    </row>
    <row r="4686" spans="1:6" hidden="1" x14ac:dyDescent="0.3">
      <c r="A4686">
        <v>6041493</v>
      </c>
      <c r="B4686" s="19" t="s">
        <v>4614</v>
      </c>
      <c r="E4686" s="20">
        <v>21.52</v>
      </c>
      <c r="F4686">
        <v>5150</v>
      </c>
    </row>
    <row r="4687" spans="1:6" hidden="1" x14ac:dyDescent="0.3">
      <c r="A4687">
        <v>6041494</v>
      </c>
      <c r="B4687" s="19" t="s">
        <v>4615</v>
      </c>
      <c r="E4687" s="20">
        <v>16.82</v>
      </c>
      <c r="F4687">
        <v>5151</v>
      </c>
    </row>
    <row r="4688" spans="1:6" hidden="1" x14ac:dyDescent="0.3">
      <c r="A4688">
        <v>6041495</v>
      </c>
      <c r="B4688" s="19" t="s">
        <v>4616</v>
      </c>
      <c r="E4688" s="20">
        <v>29.87</v>
      </c>
      <c r="F4688">
        <v>5152</v>
      </c>
    </row>
    <row r="4689" spans="1:6" hidden="1" x14ac:dyDescent="0.3">
      <c r="A4689">
        <v>6041496</v>
      </c>
      <c r="B4689" s="19" t="s">
        <v>4617</v>
      </c>
      <c r="E4689" s="20">
        <v>55.17</v>
      </c>
      <c r="F4689">
        <v>5153</v>
      </c>
    </row>
    <row r="4690" spans="1:6" hidden="1" x14ac:dyDescent="0.3">
      <c r="A4690">
        <v>6041497</v>
      </c>
      <c r="B4690" s="19" t="s">
        <v>4618</v>
      </c>
      <c r="E4690" s="20">
        <v>17.88</v>
      </c>
      <c r="F4690">
        <v>5154</v>
      </c>
    </row>
    <row r="4691" spans="1:6" hidden="1" x14ac:dyDescent="0.3">
      <c r="A4691">
        <v>6041498</v>
      </c>
      <c r="B4691" s="19" t="s">
        <v>4619</v>
      </c>
      <c r="E4691" s="20">
        <v>47.18</v>
      </c>
      <c r="F4691">
        <v>5155</v>
      </c>
    </row>
    <row r="4692" spans="1:6" hidden="1" x14ac:dyDescent="0.3">
      <c r="A4692">
        <v>6041499</v>
      </c>
      <c r="B4692" s="19" t="s">
        <v>4620</v>
      </c>
      <c r="E4692" s="20">
        <v>35.31</v>
      </c>
      <c r="F4692">
        <v>5156</v>
      </c>
    </row>
    <row r="4693" spans="1:6" hidden="1" x14ac:dyDescent="0.3">
      <c r="A4693">
        <v>6041500</v>
      </c>
      <c r="B4693" s="19" t="s">
        <v>4621</v>
      </c>
      <c r="E4693" s="20">
        <v>73.88</v>
      </c>
      <c r="F4693">
        <v>5157</v>
      </c>
    </row>
    <row r="4694" spans="1:6" hidden="1" x14ac:dyDescent="0.3">
      <c r="A4694">
        <v>6041255</v>
      </c>
      <c r="B4694" s="19" t="s">
        <v>4622</v>
      </c>
      <c r="E4694" s="20">
        <v>19.96</v>
      </c>
      <c r="F4694">
        <v>5158</v>
      </c>
    </row>
    <row r="4695" spans="1:6" hidden="1" x14ac:dyDescent="0.3">
      <c r="A4695">
        <v>6041256</v>
      </c>
      <c r="B4695" s="19" t="s">
        <v>4623</v>
      </c>
      <c r="E4695" s="20">
        <v>36.229999999999997</v>
      </c>
      <c r="F4695">
        <v>5159</v>
      </c>
    </row>
    <row r="4696" spans="1:6" hidden="1" x14ac:dyDescent="0.3">
      <c r="A4696">
        <v>6041257</v>
      </c>
      <c r="B4696" s="19" t="s">
        <v>4624</v>
      </c>
      <c r="E4696" s="20">
        <v>24.2</v>
      </c>
      <c r="F4696">
        <v>5160</v>
      </c>
    </row>
    <row r="4697" spans="1:6" hidden="1" x14ac:dyDescent="0.3">
      <c r="A4697">
        <v>6041258</v>
      </c>
      <c r="B4697" s="19" t="s">
        <v>4625</v>
      </c>
      <c r="E4697" s="20">
        <v>24.73</v>
      </c>
      <c r="F4697">
        <v>5161</v>
      </c>
    </row>
    <row r="4698" spans="1:6" hidden="1" x14ac:dyDescent="0.3">
      <c r="A4698">
        <v>6041260</v>
      </c>
      <c r="B4698" s="19" t="s">
        <v>4626</v>
      </c>
      <c r="E4698" s="20">
        <v>50.26</v>
      </c>
      <c r="F4698">
        <v>5162</v>
      </c>
    </row>
    <row r="4699" spans="1:6" hidden="1" x14ac:dyDescent="0.3">
      <c r="A4699">
        <v>6041261</v>
      </c>
      <c r="B4699" s="19" t="s">
        <v>4627</v>
      </c>
      <c r="E4699" s="20">
        <v>50.26</v>
      </c>
      <c r="F4699">
        <v>5163</v>
      </c>
    </row>
    <row r="4700" spans="1:6" hidden="1" x14ac:dyDescent="0.3">
      <c r="A4700">
        <v>6041262</v>
      </c>
      <c r="B4700" s="19" t="s">
        <v>4628</v>
      </c>
      <c r="E4700" s="20">
        <v>66.459999999999994</v>
      </c>
      <c r="F4700">
        <v>5164</v>
      </c>
    </row>
    <row r="4701" spans="1:6" hidden="1" x14ac:dyDescent="0.3">
      <c r="A4701">
        <v>6041263</v>
      </c>
      <c r="B4701" s="19" t="s">
        <v>4629</v>
      </c>
      <c r="E4701" s="20">
        <v>73.81</v>
      </c>
      <c r="F4701">
        <v>5165</v>
      </c>
    </row>
    <row r="4702" spans="1:6" hidden="1" x14ac:dyDescent="0.3">
      <c r="A4702">
        <v>6041264</v>
      </c>
      <c r="B4702" s="19" t="s">
        <v>4630</v>
      </c>
      <c r="E4702" s="20">
        <v>40.82</v>
      </c>
      <c r="F4702">
        <v>5166</v>
      </c>
    </row>
    <row r="4703" spans="1:6" hidden="1" x14ac:dyDescent="0.3">
      <c r="A4703">
        <v>6041265</v>
      </c>
      <c r="B4703" s="19" t="s">
        <v>4631</v>
      </c>
      <c r="E4703" s="20">
        <v>50.26</v>
      </c>
      <c r="F4703">
        <v>5167</v>
      </c>
    </row>
    <row r="4704" spans="1:6" hidden="1" x14ac:dyDescent="0.3">
      <c r="A4704">
        <v>6041266</v>
      </c>
      <c r="B4704" s="19" t="s">
        <v>4632</v>
      </c>
      <c r="E4704" s="20">
        <v>44.76</v>
      </c>
      <c r="F4704">
        <v>5168</v>
      </c>
    </row>
    <row r="4705" spans="1:6" hidden="1" x14ac:dyDescent="0.3">
      <c r="A4705">
        <v>6041267</v>
      </c>
      <c r="B4705" s="19" t="s">
        <v>4633</v>
      </c>
      <c r="E4705" s="20">
        <v>202.85</v>
      </c>
      <c r="F4705">
        <v>5169</v>
      </c>
    </row>
    <row r="4706" spans="1:6" hidden="1" x14ac:dyDescent="0.3">
      <c r="A4706">
        <v>6041271</v>
      </c>
      <c r="B4706" s="19" t="s">
        <v>4634</v>
      </c>
      <c r="E4706" s="20">
        <v>111.97</v>
      </c>
      <c r="F4706">
        <v>5170</v>
      </c>
    </row>
    <row r="4707" spans="1:6" hidden="1" x14ac:dyDescent="0.3">
      <c r="A4707">
        <v>6041272</v>
      </c>
      <c r="B4707" s="19" t="s">
        <v>4635</v>
      </c>
      <c r="E4707" s="20">
        <v>202.85</v>
      </c>
      <c r="F4707">
        <v>5171</v>
      </c>
    </row>
    <row r="4708" spans="1:6" hidden="1" x14ac:dyDescent="0.3">
      <c r="A4708">
        <v>6041273</v>
      </c>
      <c r="B4708" s="19" t="s">
        <v>4636</v>
      </c>
      <c r="E4708" s="20">
        <v>22.02</v>
      </c>
      <c r="F4708">
        <v>5172</v>
      </c>
    </row>
    <row r="4709" spans="1:6" hidden="1" x14ac:dyDescent="0.3">
      <c r="A4709">
        <v>6041274</v>
      </c>
      <c r="B4709" s="19" t="s">
        <v>4637</v>
      </c>
      <c r="E4709" s="20">
        <v>44.76</v>
      </c>
      <c r="F4709">
        <v>5173</v>
      </c>
    </row>
    <row r="4710" spans="1:6" hidden="1" x14ac:dyDescent="0.3">
      <c r="A4710">
        <v>6041275</v>
      </c>
      <c r="B4710" s="19" t="s">
        <v>4638</v>
      </c>
      <c r="E4710" s="20">
        <v>111.97</v>
      </c>
      <c r="F4710">
        <v>5174</v>
      </c>
    </row>
    <row r="4711" spans="1:6" hidden="1" x14ac:dyDescent="0.3">
      <c r="A4711">
        <v>6041276</v>
      </c>
      <c r="B4711" s="19" t="s">
        <v>4639</v>
      </c>
      <c r="E4711" s="20">
        <v>202.85</v>
      </c>
      <c r="F4711">
        <v>5175</v>
      </c>
    </row>
    <row r="4712" spans="1:6" hidden="1" x14ac:dyDescent="0.3">
      <c r="A4712">
        <v>6041277</v>
      </c>
      <c r="B4712" s="19" t="s">
        <v>4640</v>
      </c>
      <c r="E4712" s="20">
        <v>15.61</v>
      </c>
      <c r="F4712">
        <v>5176</v>
      </c>
    </row>
    <row r="4713" spans="1:6" hidden="1" x14ac:dyDescent="0.3">
      <c r="A4713">
        <v>6041278</v>
      </c>
      <c r="B4713" s="19" t="s">
        <v>4641</v>
      </c>
      <c r="E4713" s="20">
        <v>27.77</v>
      </c>
      <c r="F4713">
        <v>5177</v>
      </c>
    </row>
    <row r="4714" spans="1:6" hidden="1" x14ac:dyDescent="0.3">
      <c r="A4714">
        <v>6041279</v>
      </c>
      <c r="B4714" s="19" t="s">
        <v>4642</v>
      </c>
      <c r="E4714" s="20">
        <v>66.28</v>
      </c>
      <c r="F4714">
        <v>5178</v>
      </c>
    </row>
    <row r="4715" spans="1:6" hidden="1" x14ac:dyDescent="0.3">
      <c r="A4715">
        <v>6041280</v>
      </c>
      <c r="B4715" s="19" t="s">
        <v>4643</v>
      </c>
      <c r="E4715" s="20">
        <v>104.63</v>
      </c>
      <c r="F4715">
        <v>5179</v>
      </c>
    </row>
    <row r="4716" spans="1:6" hidden="1" x14ac:dyDescent="0.3">
      <c r="A4716">
        <v>6041230</v>
      </c>
      <c r="B4716" s="19" t="s">
        <v>4644</v>
      </c>
      <c r="E4716" s="20">
        <v>24.97</v>
      </c>
      <c r="F4716">
        <v>5180</v>
      </c>
    </row>
    <row r="4717" spans="1:6" hidden="1" x14ac:dyDescent="0.3">
      <c r="A4717">
        <v>6041231</v>
      </c>
      <c r="B4717" s="19" t="s">
        <v>4645</v>
      </c>
      <c r="E4717" s="20">
        <v>24.97</v>
      </c>
      <c r="F4717">
        <v>5181</v>
      </c>
    </row>
    <row r="4718" spans="1:6" hidden="1" x14ac:dyDescent="0.3">
      <c r="A4718">
        <v>6041232</v>
      </c>
      <c r="B4718" s="19" t="s">
        <v>4646</v>
      </c>
      <c r="E4718" s="20">
        <v>47.33</v>
      </c>
      <c r="F4718">
        <v>5182</v>
      </c>
    </row>
    <row r="4719" spans="1:6" hidden="1" x14ac:dyDescent="0.3">
      <c r="A4719">
        <v>6041234</v>
      </c>
      <c r="B4719" s="19" t="s">
        <v>4647</v>
      </c>
      <c r="E4719" s="20">
        <v>70.459999999999994</v>
      </c>
      <c r="F4719">
        <v>5183</v>
      </c>
    </row>
    <row r="4720" spans="1:6" hidden="1" x14ac:dyDescent="0.3">
      <c r="A4720">
        <v>6041236</v>
      </c>
      <c r="B4720" s="19" t="s">
        <v>4648</v>
      </c>
      <c r="E4720" s="20">
        <v>8.61</v>
      </c>
      <c r="F4720">
        <v>5184</v>
      </c>
    </row>
    <row r="4721" spans="1:6" hidden="1" x14ac:dyDescent="0.3">
      <c r="A4721">
        <v>6041237</v>
      </c>
      <c r="B4721" s="19" t="s">
        <v>4649</v>
      </c>
      <c r="E4721" s="20">
        <v>15.18</v>
      </c>
      <c r="F4721">
        <v>5185</v>
      </c>
    </row>
    <row r="4722" spans="1:6" hidden="1" x14ac:dyDescent="0.3">
      <c r="A4722">
        <v>6041238</v>
      </c>
      <c r="B4722" s="19" t="s">
        <v>4650</v>
      </c>
      <c r="E4722" s="20">
        <v>32.26</v>
      </c>
      <c r="F4722">
        <v>5186</v>
      </c>
    </row>
    <row r="4723" spans="1:6" hidden="1" x14ac:dyDescent="0.3">
      <c r="A4723">
        <v>6041239</v>
      </c>
      <c r="B4723" s="19" t="s">
        <v>4651</v>
      </c>
      <c r="E4723" s="20">
        <v>58.08</v>
      </c>
      <c r="F4723">
        <v>5187</v>
      </c>
    </row>
    <row r="4724" spans="1:6" hidden="1" x14ac:dyDescent="0.3">
      <c r="A4724">
        <v>6041240</v>
      </c>
      <c r="B4724" s="19" t="s">
        <v>4652</v>
      </c>
      <c r="E4724" s="20">
        <v>15.18</v>
      </c>
      <c r="F4724">
        <v>5188</v>
      </c>
    </row>
    <row r="4725" spans="1:6" hidden="1" x14ac:dyDescent="0.3">
      <c r="A4725">
        <v>6041241</v>
      </c>
      <c r="B4725" s="19" t="s">
        <v>4653</v>
      </c>
      <c r="E4725" s="20">
        <v>16.25</v>
      </c>
      <c r="F4725">
        <v>5189</v>
      </c>
    </row>
    <row r="4726" spans="1:6" hidden="1" x14ac:dyDescent="0.3">
      <c r="A4726">
        <v>6041242</v>
      </c>
      <c r="B4726" s="19" t="s">
        <v>4654</v>
      </c>
      <c r="E4726" s="20">
        <v>36.270000000000003</v>
      </c>
      <c r="F4726">
        <v>5190</v>
      </c>
    </row>
    <row r="4727" spans="1:6" hidden="1" x14ac:dyDescent="0.3">
      <c r="A4727">
        <v>6041243</v>
      </c>
      <c r="B4727" s="19" t="s">
        <v>4655</v>
      </c>
      <c r="E4727" s="20">
        <v>40.74</v>
      </c>
      <c r="F4727">
        <v>5191</v>
      </c>
    </row>
    <row r="4728" spans="1:6" hidden="1" x14ac:dyDescent="0.3">
      <c r="A4728">
        <v>6041244</v>
      </c>
      <c r="B4728" s="19" t="s">
        <v>4656</v>
      </c>
      <c r="E4728" s="20">
        <v>54.61</v>
      </c>
      <c r="F4728">
        <v>5192</v>
      </c>
    </row>
    <row r="4729" spans="1:6" hidden="1" x14ac:dyDescent="0.3">
      <c r="A4729">
        <v>6041245</v>
      </c>
      <c r="B4729" s="19" t="s">
        <v>4657</v>
      </c>
      <c r="E4729" s="20">
        <v>27.82</v>
      </c>
      <c r="F4729">
        <v>5193</v>
      </c>
    </row>
    <row r="4730" spans="1:6" hidden="1" x14ac:dyDescent="0.3">
      <c r="A4730">
        <v>6041247</v>
      </c>
      <c r="B4730" s="19" t="s">
        <v>4658</v>
      </c>
      <c r="E4730" s="20">
        <v>5.42</v>
      </c>
      <c r="F4730">
        <v>5194</v>
      </c>
    </row>
    <row r="4731" spans="1:6" hidden="1" x14ac:dyDescent="0.3">
      <c r="A4731">
        <v>6041248</v>
      </c>
      <c r="B4731" s="19" t="s">
        <v>161</v>
      </c>
      <c r="E4731" s="20">
        <v>7.75</v>
      </c>
      <c r="F4731">
        <v>729</v>
      </c>
    </row>
    <row r="4732" spans="1:6" hidden="1" x14ac:dyDescent="0.3">
      <c r="A4732">
        <v>6041249</v>
      </c>
      <c r="B4732" s="19" t="s">
        <v>4659</v>
      </c>
      <c r="E4732" s="20">
        <v>14.65</v>
      </c>
      <c r="F4732">
        <v>5195</v>
      </c>
    </row>
    <row r="4733" spans="1:6" hidden="1" x14ac:dyDescent="0.3">
      <c r="A4733">
        <v>6041250</v>
      </c>
      <c r="B4733" s="19" t="s">
        <v>162</v>
      </c>
      <c r="E4733" s="20">
        <v>12.33</v>
      </c>
      <c r="F4733">
        <v>730</v>
      </c>
    </row>
    <row r="4734" spans="1:6" hidden="1" x14ac:dyDescent="0.3">
      <c r="A4734">
        <v>6041252</v>
      </c>
      <c r="B4734" s="19" t="s">
        <v>4660</v>
      </c>
      <c r="E4734" s="20">
        <v>14.79</v>
      </c>
      <c r="F4734">
        <v>5196</v>
      </c>
    </row>
    <row r="4735" spans="1:6" hidden="1" x14ac:dyDescent="0.3">
      <c r="A4735">
        <v>6041253</v>
      </c>
      <c r="B4735" s="19" t="s">
        <v>4661</v>
      </c>
      <c r="E4735" s="20">
        <v>26.3</v>
      </c>
      <c r="F4735">
        <v>5197</v>
      </c>
    </row>
    <row r="4736" spans="1:6" hidden="1" x14ac:dyDescent="0.3">
      <c r="A4736">
        <v>6041254</v>
      </c>
      <c r="B4736" s="19" t="s">
        <v>4662</v>
      </c>
      <c r="E4736" s="20">
        <v>10.18</v>
      </c>
      <c r="F4736">
        <v>5198</v>
      </c>
    </row>
    <row r="4737" spans="1:6" hidden="1" x14ac:dyDescent="0.3">
      <c r="A4737">
        <v>6041281</v>
      </c>
      <c r="B4737" s="19" t="s">
        <v>4663</v>
      </c>
      <c r="E4737" s="20">
        <v>27.77</v>
      </c>
      <c r="F4737">
        <v>5199</v>
      </c>
    </row>
    <row r="4738" spans="1:6" hidden="1" x14ac:dyDescent="0.3">
      <c r="A4738">
        <v>6041310</v>
      </c>
      <c r="B4738" s="19" t="s">
        <v>4664</v>
      </c>
      <c r="E4738" s="20">
        <v>37.21</v>
      </c>
      <c r="F4738">
        <v>5200</v>
      </c>
    </row>
    <row r="4739" spans="1:6" hidden="1" x14ac:dyDescent="0.3">
      <c r="A4739">
        <v>6041311</v>
      </c>
      <c r="B4739" s="19" t="s">
        <v>4665</v>
      </c>
      <c r="E4739" s="20">
        <v>37.21</v>
      </c>
      <c r="F4739">
        <v>5201</v>
      </c>
    </row>
    <row r="4740" spans="1:6" hidden="1" x14ac:dyDescent="0.3">
      <c r="A4740">
        <v>6041312</v>
      </c>
      <c r="B4740" s="19" t="s">
        <v>4666</v>
      </c>
      <c r="E4740" s="20">
        <v>37.21</v>
      </c>
      <c r="F4740">
        <v>5202</v>
      </c>
    </row>
    <row r="4741" spans="1:6" hidden="1" x14ac:dyDescent="0.3">
      <c r="A4741">
        <v>6041313</v>
      </c>
      <c r="B4741" s="19" t="s">
        <v>4667</v>
      </c>
      <c r="E4741" s="20">
        <v>53.21</v>
      </c>
      <c r="F4741">
        <v>5203</v>
      </c>
    </row>
    <row r="4742" spans="1:6" hidden="1" x14ac:dyDescent="0.3">
      <c r="A4742">
        <v>6041314</v>
      </c>
      <c r="B4742" s="19" t="s">
        <v>4668</v>
      </c>
      <c r="E4742" s="20">
        <v>12.33</v>
      </c>
      <c r="F4742">
        <v>5204</v>
      </c>
    </row>
    <row r="4743" spans="1:6" hidden="1" x14ac:dyDescent="0.3">
      <c r="A4743">
        <v>6041315</v>
      </c>
      <c r="B4743" s="19" t="s">
        <v>4669</v>
      </c>
      <c r="E4743" s="20">
        <v>21.34</v>
      </c>
      <c r="F4743">
        <v>5205</v>
      </c>
    </row>
    <row r="4744" spans="1:6" hidden="1" x14ac:dyDescent="0.3">
      <c r="A4744">
        <v>6041316</v>
      </c>
      <c r="B4744" s="19" t="s">
        <v>4670</v>
      </c>
      <c r="E4744" s="20">
        <v>42.71</v>
      </c>
      <c r="F4744">
        <v>5206</v>
      </c>
    </row>
    <row r="4745" spans="1:6" hidden="1" x14ac:dyDescent="0.3">
      <c r="A4745">
        <v>6041317</v>
      </c>
      <c r="B4745" s="19" t="s">
        <v>4671</v>
      </c>
      <c r="E4745" s="20">
        <v>69.489999999999995</v>
      </c>
      <c r="F4745">
        <v>5207</v>
      </c>
    </row>
    <row r="4746" spans="1:6" hidden="1" x14ac:dyDescent="0.3">
      <c r="A4746">
        <v>6041318</v>
      </c>
      <c r="B4746" s="19" t="s">
        <v>4672</v>
      </c>
      <c r="E4746" s="20">
        <v>11.19</v>
      </c>
      <c r="F4746">
        <v>5208</v>
      </c>
    </row>
    <row r="4747" spans="1:6" hidden="1" x14ac:dyDescent="0.3">
      <c r="A4747">
        <v>6041319</v>
      </c>
      <c r="B4747" s="19" t="s">
        <v>4673</v>
      </c>
      <c r="E4747" s="20">
        <v>20.239999999999998</v>
      </c>
      <c r="F4747">
        <v>5209</v>
      </c>
    </row>
    <row r="4748" spans="1:6" hidden="1" x14ac:dyDescent="0.3">
      <c r="A4748">
        <v>6041320</v>
      </c>
      <c r="B4748" s="19" t="s">
        <v>4674</v>
      </c>
      <c r="E4748" s="20">
        <v>40.47</v>
      </c>
      <c r="F4748">
        <v>5210</v>
      </c>
    </row>
    <row r="4749" spans="1:6" hidden="1" x14ac:dyDescent="0.3">
      <c r="A4749">
        <v>6041321</v>
      </c>
      <c r="B4749" s="19" t="s">
        <v>4675</v>
      </c>
      <c r="E4749" s="20">
        <v>69.83</v>
      </c>
      <c r="F4749">
        <v>5211</v>
      </c>
    </row>
    <row r="4750" spans="1:6" hidden="1" x14ac:dyDescent="0.3">
      <c r="A4750">
        <v>6041322</v>
      </c>
      <c r="B4750" s="19" t="s">
        <v>4676</v>
      </c>
      <c r="E4750" s="20">
        <v>20.239999999999998</v>
      </c>
      <c r="F4750">
        <v>5212</v>
      </c>
    </row>
    <row r="4751" spans="1:6" hidden="1" x14ac:dyDescent="0.3">
      <c r="A4751">
        <v>6041323</v>
      </c>
      <c r="B4751" s="19" t="s">
        <v>4677</v>
      </c>
      <c r="E4751" s="20">
        <v>40.47</v>
      </c>
      <c r="F4751">
        <v>5213</v>
      </c>
    </row>
    <row r="4752" spans="1:6" hidden="1" x14ac:dyDescent="0.3">
      <c r="A4752">
        <v>6041324</v>
      </c>
      <c r="B4752" s="19" t="s">
        <v>4678</v>
      </c>
      <c r="E4752" s="20">
        <v>69.83</v>
      </c>
      <c r="F4752">
        <v>5214</v>
      </c>
    </row>
    <row r="4753" spans="1:6" hidden="1" x14ac:dyDescent="0.3">
      <c r="A4753">
        <v>6041325</v>
      </c>
      <c r="B4753" s="19" t="s">
        <v>4679</v>
      </c>
      <c r="E4753" s="20">
        <v>21.34</v>
      </c>
      <c r="F4753">
        <v>5215</v>
      </c>
    </row>
    <row r="4754" spans="1:6" hidden="1" x14ac:dyDescent="0.3">
      <c r="A4754">
        <v>6041326</v>
      </c>
      <c r="B4754" s="19" t="s">
        <v>4680</v>
      </c>
      <c r="E4754" s="20">
        <v>42.71</v>
      </c>
      <c r="F4754">
        <v>5216</v>
      </c>
    </row>
    <row r="4755" spans="1:6" hidden="1" x14ac:dyDescent="0.3">
      <c r="A4755">
        <v>6041327</v>
      </c>
      <c r="B4755" s="19" t="s">
        <v>4681</v>
      </c>
      <c r="E4755" s="20">
        <v>73.67</v>
      </c>
      <c r="F4755">
        <v>5217</v>
      </c>
    </row>
    <row r="4756" spans="1:6" hidden="1" x14ac:dyDescent="0.3">
      <c r="A4756">
        <v>6041329</v>
      </c>
      <c r="B4756" s="19" t="s">
        <v>4682</v>
      </c>
      <c r="E4756" s="20">
        <v>20.239999999999998</v>
      </c>
      <c r="F4756">
        <v>5218</v>
      </c>
    </row>
    <row r="4757" spans="1:6" hidden="1" x14ac:dyDescent="0.3">
      <c r="A4757">
        <v>6041330</v>
      </c>
      <c r="B4757" s="19" t="s">
        <v>163</v>
      </c>
      <c r="E4757" s="20">
        <v>24</v>
      </c>
      <c r="F4757">
        <v>731</v>
      </c>
    </row>
    <row r="4758" spans="1:6" hidden="1" x14ac:dyDescent="0.3">
      <c r="A4758">
        <v>6041331</v>
      </c>
      <c r="B4758" s="19" t="s">
        <v>4683</v>
      </c>
      <c r="E4758" s="20">
        <v>69.83</v>
      </c>
      <c r="F4758">
        <v>5219</v>
      </c>
    </row>
    <row r="4759" spans="1:6" hidden="1" x14ac:dyDescent="0.3">
      <c r="A4759">
        <v>6041332</v>
      </c>
      <c r="B4759" s="19" t="s">
        <v>4684</v>
      </c>
      <c r="E4759" s="20">
        <v>6.59</v>
      </c>
      <c r="F4759">
        <v>5220</v>
      </c>
    </row>
    <row r="4760" spans="1:6" hidden="1" x14ac:dyDescent="0.3">
      <c r="A4760">
        <v>6041282</v>
      </c>
      <c r="B4760" s="19" t="s">
        <v>4685</v>
      </c>
      <c r="E4760" s="20">
        <v>104.63</v>
      </c>
      <c r="F4760">
        <v>5221</v>
      </c>
    </row>
    <row r="4761" spans="1:6" hidden="1" x14ac:dyDescent="0.3">
      <c r="A4761">
        <v>6041283</v>
      </c>
      <c r="B4761" s="19" t="s">
        <v>4686</v>
      </c>
      <c r="E4761" s="20">
        <v>242.58</v>
      </c>
      <c r="F4761">
        <v>5222</v>
      </c>
    </row>
    <row r="4762" spans="1:6" hidden="1" x14ac:dyDescent="0.3">
      <c r="A4762">
        <v>6041284</v>
      </c>
      <c r="B4762" s="19" t="s">
        <v>4687</v>
      </c>
      <c r="E4762" s="20">
        <v>10.26</v>
      </c>
      <c r="F4762">
        <v>5223</v>
      </c>
    </row>
    <row r="4763" spans="1:6" hidden="1" x14ac:dyDescent="0.3">
      <c r="A4763">
        <v>6041285</v>
      </c>
      <c r="B4763" s="19" t="s">
        <v>4688</v>
      </c>
      <c r="E4763" s="20">
        <v>13.3</v>
      </c>
      <c r="F4763">
        <v>5224</v>
      </c>
    </row>
    <row r="4764" spans="1:6" hidden="1" x14ac:dyDescent="0.3">
      <c r="A4764">
        <v>6041286</v>
      </c>
      <c r="B4764" s="19" t="s">
        <v>4689</v>
      </c>
      <c r="E4764" s="20">
        <v>58.79</v>
      </c>
      <c r="F4764">
        <v>5225</v>
      </c>
    </row>
    <row r="4765" spans="1:6" hidden="1" x14ac:dyDescent="0.3">
      <c r="A4765">
        <v>6041287</v>
      </c>
      <c r="B4765" s="19" t="s">
        <v>4690</v>
      </c>
      <c r="E4765" s="20">
        <v>63.65</v>
      </c>
      <c r="F4765">
        <v>5226</v>
      </c>
    </row>
    <row r="4766" spans="1:6" hidden="1" x14ac:dyDescent="0.3">
      <c r="A4766">
        <v>6041290</v>
      </c>
      <c r="B4766" s="19" t="s">
        <v>4691</v>
      </c>
      <c r="E4766" s="20">
        <v>66.459999999999994</v>
      </c>
      <c r="F4766">
        <v>5227</v>
      </c>
    </row>
    <row r="4767" spans="1:6" hidden="1" x14ac:dyDescent="0.3">
      <c r="A4767">
        <v>6041292</v>
      </c>
      <c r="B4767" s="19" t="s">
        <v>4692</v>
      </c>
      <c r="E4767" s="20">
        <v>18.77</v>
      </c>
      <c r="F4767">
        <v>5228</v>
      </c>
    </row>
    <row r="4768" spans="1:6" hidden="1" x14ac:dyDescent="0.3">
      <c r="A4768">
        <v>6041293</v>
      </c>
      <c r="B4768" s="19" t="s">
        <v>4693</v>
      </c>
      <c r="E4768" s="20">
        <v>66.459999999999994</v>
      </c>
      <c r="F4768">
        <v>5229</v>
      </c>
    </row>
    <row r="4769" spans="1:6" hidden="1" x14ac:dyDescent="0.3">
      <c r="A4769">
        <v>6041294</v>
      </c>
      <c r="B4769" s="19" t="s">
        <v>4694</v>
      </c>
      <c r="E4769" s="20">
        <v>90.62</v>
      </c>
      <c r="F4769">
        <v>5230</v>
      </c>
    </row>
    <row r="4770" spans="1:6" hidden="1" x14ac:dyDescent="0.3">
      <c r="A4770">
        <v>6041295</v>
      </c>
      <c r="B4770" s="19" t="s">
        <v>4695</v>
      </c>
      <c r="E4770" s="20">
        <v>168.56</v>
      </c>
      <c r="F4770">
        <v>5231</v>
      </c>
    </row>
    <row r="4771" spans="1:6" hidden="1" x14ac:dyDescent="0.3">
      <c r="A4771">
        <v>6041296</v>
      </c>
      <c r="B4771" s="19" t="s">
        <v>4696</v>
      </c>
      <c r="E4771" s="20">
        <v>33.520000000000003</v>
      </c>
      <c r="F4771">
        <v>5232</v>
      </c>
    </row>
    <row r="4772" spans="1:6" hidden="1" x14ac:dyDescent="0.3">
      <c r="A4772">
        <v>6041297</v>
      </c>
      <c r="B4772" s="19" t="s">
        <v>4697</v>
      </c>
      <c r="E4772" s="20">
        <v>66.55</v>
      </c>
      <c r="F4772">
        <v>5233</v>
      </c>
    </row>
    <row r="4773" spans="1:6" hidden="1" x14ac:dyDescent="0.3">
      <c r="A4773">
        <v>6041298</v>
      </c>
      <c r="B4773" s="19" t="s">
        <v>4698</v>
      </c>
      <c r="E4773" s="20">
        <v>10.69</v>
      </c>
      <c r="F4773">
        <v>5234</v>
      </c>
    </row>
    <row r="4774" spans="1:6" hidden="1" x14ac:dyDescent="0.3">
      <c r="A4774">
        <v>6041300</v>
      </c>
      <c r="B4774" s="19" t="s">
        <v>4699</v>
      </c>
      <c r="E4774" s="20">
        <v>19.36</v>
      </c>
      <c r="F4774">
        <v>5235</v>
      </c>
    </row>
    <row r="4775" spans="1:6" hidden="1" x14ac:dyDescent="0.3">
      <c r="A4775">
        <v>6041302</v>
      </c>
      <c r="B4775" s="19" t="s">
        <v>4700</v>
      </c>
      <c r="E4775" s="20">
        <v>37.68</v>
      </c>
      <c r="F4775">
        <v>5236</v>
      </c>
    </row>
    <row r="4776" spans="1:6" hidden="1" x14ac:dyDescent="0.3">
      <c r="A4776">
        <v>6041304</v>
      </c>
      <c r="B4776" s="19" t="s">
        <v>4701</v>
      </c>
      <c r="E4776" s="20">
        <v>20.75</v>
      </c>
      <c r="F4776">
        <v>5237</v>
      </c>
    </row>
    <row r="4777" spans="1:6" hidden="1" x14ac:dyDescent="0.3">
      <c r="A4777">
        <v>6041305</v>
      </c>
      <c r="B4777" s="19" t="s">
        <v>4702</v>
      </c>
      <c r="E4777" s="20">
        <v>38.479999999999997</v>
      </c>
      <c r="F4777">
        <v>5238</v>
      </c>
    </row>
    <row r="4778" spans="1:6" hidden="1" x14ac:dyDescent="0.3">
      <c r="A4778">
        <v>6041306</v>
      </c>
      <c r="B4778" s="19" t="s">
        <v>4703</v>
      </c>
      <c r="E4778" s="20">
        <v>69.83</v>
      </c>
      <c r="F4778">
        <v>5239</v>
      </c>
    </row>
    <row r="4779" spans="1:6" hidden="1" x14ac:dyDescent="0.3">
      <c r="A4779">
        <v>6041307</v>
      </c>
      <c r="B4779" s="19" t="s">
        <v>4704</v>
      </c>
      <c r="E4779" s="20">
        <v>56.52</v>
      </c>
      <c r="F4779">
        <v>5240</v>
      </c>
    </row>
    <row r="4780" spans="1:6" hidden="1" x14ac:dyDescent="0.3">
      <c r="A4780">
        <v>6041308</v>
      </c>
      <c r="B4780" s="19" t="s">
        <v>4705</v>
      </c>
      <c r="E4780" s="20">
        <v>167.38</v>
      </c>
      <c r="F4780">
        <v>5241</v>
      </c>
    </row>
    <row r="4781" spans="1:6" hidden="1" x14ac:dyDescent="0.3">
      <c r="A4781">
        <v>6041309</v>
      </c>
      <c r="B4781" s="19" t="s">
        <v>4706</v>
      </c>
      <c r="E4781" s="20">
        <v>37.21</v>
      </c>
      <c r="F4781">
        <v>5242</v>
      </c>
    </row>
    <row r="4782" spans="1:6" hidden="1" x14ac:dyDescent="0.3">
      <c r="A4782">
        <v>6056146</v>
      </c>
      <c r="B4782" s="19" t="s">
        <v>4707</v>
      </c>
      <c r="E4782" s="20">
        <v>4.72</v>
      </c>
      <c r="F4782">
        <v>5243</v>
      </c>
    </row>
    <row r="4783" spans="1:6" hidden="1" x14ac:dyDescent="0.3">
      <c r="A4783">
        <v>6056145</v>
      </c>
      <c r="B4783" s="19" t="s">
        <v>4708</v>
      </c>
      <c r="E4783" s="20">
        <v>5.0999999999999996</v>
      </c>
      <c r="F4783">
        <v>5244</v>
      </c>
    </row>
    <row r="4784" spans="1:6" hidden="1" x14ac:dyDescent="0.3">
      <c r="A4784">
        <v>6056147</v>
      </c>
      <c r="B4784" s="19" t="s">
        <v>4709</v>
      </c>
      <c r="E4784" s="20">
        <v>5.0999999999999996</v>
      </c>
      <c r="F4784">
        <v>5245</v>
      </c>
    </row>
    <row r="4785" spans="1:6" hidden="1" x14ac:dyDescent="0.3">
      <c r="A4785">
        <v>6056148</v>
      </c>
      <c r="B4785" s="19" t="s">
        <v>4710</v>
      </c>
      <c r="E4785" s="20">
        <v>5.0999999999999996</v>
      </c>
      <c r="F4785">
        <v>5246</v>
      </c>
    </row>
    <row r="4786" spans="1:6" hidden="1" x14ac:dyDescent="0.3">
      <c r="A4786">
        <v>6056149</v>
      </c>
      <c r="B4786" s="19" t="s">
        <v>4711</v>
      </c>
      <c r="E4786" s="20">
        <v>5.0999999999999996</v>
      </c>
      <c r="F4786">
        <v>5247</v>
      </c>
    </row>
    <row r="4787" spans="1:6" hidden="1" x14ac:dyDescent="0.3">
      <c r="A4787">
        <v>6056144</v>
      </c>
      <c r="B4787" s="19" t="s">
        <v>4712</v>
      </c>
      <c r="E4787" s="20">
        <v>5.0999999999999996</v>
      </c>
      <c r="F4787">
        <v>5248</v>
      </c>
    </row>
    <row r="4788" spans="1:6" hidden="1" x14ac:dyDescent="0.3">
      <c r="A4788">
        <v>6056143</v>
      </c>
      <c r="B4788" s="19" t="s">
        <v>4713</v>
      </c>
      <c r="E4788" s="20">
        <v>5.0999999999999996</v>
      </c>
      <c r="F4788">
        <v>5249</v>
      </c>
    </row>
    <row r="4789" spans="1:6" hidden="1" x14ac:dyDescent="0.3">
      <c r="A4789">
        <v>6056142</v>
      </c>
      <c r="B4789" s="19" t="s">
        <v>4714</v>
      </c>
      <c r="E4789" s="20">
        <v>5.0999999999999996</v>
      </c>
      <c r="F4789">
        <v>5250</v>
      </c>
    </row>
    <row r="4790" spans="1:6" hidden="1" x14ac:dyDescent="0.3">
      <c r="A4790">
        <v>6056141</v>
      </c>
      <c r="B4790" s="19" t="s">
        <v>4715</v>
      </c>
      <c r="E4790" s="20">
        <v>5.0999999999999996</v>
      </c>
      <c r="F4790">
        <v>5251</v>
      </c>
    </row>
    <row r="4791" spans="1:6" hidden="1" x14ac:dyDescent="0.3">
      <c r="A4791">
        <v>6056140</v>
      </c>
      <c r="B4791" s="19" t="s">
        <v>4716</v>
      </c>
      <c r="E4791" s="20">
        <v>5.0999999999999996</v>
      </c>
      <c r="F4791">
        <v>5252</v>
      </c>
    </row>
    <row r="4792" spans="1:6" hidden="1" x14ac:dyDescent="0.3">
      <c r="A4792">
        <v>6056137</v>
      </c>
      <c r="B4792" s="19" t="s">
        <v>4717</v>
      </c>
      <c r="E4792" s="20">
        <v>5.0999999999999996</v>
      </c>
      <c r="F4792">
        <v>5253</v>
      </c>
    </row>
    <row r="4793" spans="1:6" hidden="1" x14ac:dyDescent="0.3">
      <c r="A4793">
        <v>6056150</v>
      </c>
      <c r="B4793" s="19" t="s">
        <v>4718</v>
      </c>
      <c r="E4793" s="20">
        <v>5.0999999999999996</v>
      </c>
      <c r="F4793">
        <v>5254</v>
      </c>
    </row>
    <row r="4794" spans="1:6" hidden="1" x14ac:dyDescent="0.3">
      <c r="A4794">
        <v>6056151</v>
      </c>
      <c r="B4794" s="19" t="s">
        <v>4719</v>
      </c>
      <c r="E4794" s="20">
        <v>5.0999999999999996</v>
      </c>
      <c r="F4794">
        <v>5255</v>
      </c>
    </row>
    <row r="4795" spans="1:6" hidden="1" x14ac:dyDescent="0.3">
      <c r="A4795">
        <v>6056152</v>
      </c>
      <c r="B4795" s="19" t="s">
        <v>4720</v>
      </c>
      <c r="E4795" s="20">
        <v>5.0999999999999996</v>
      </c>
      <c r="F4795">
        <v>5256</v>
      </c>
    </row>
    <row r="4796" spans="1:6" hidden="1" x14ac:dyDescent="0.3">
      <c r="A4796">
        <v>6056153</v>
      </c>
      <c r="B4796" s="19" t="s">
        <v>4721</v>
      </c>
      <c r="E4796" s="20">
        <v>5.0999999999999996</v>
      </c>
      <c r="F4796">
        <v>5257</v>
      </c>
    </row>
    <row r="4797" spans="1:6" hidden="1" x14ac:dyDescent="0.3">
      <c r="A4797">
        <v>6056154</v>
      </c>
      <c r="B4797" s="19" t="s">
        <v>4722</v>
      </c>
      <c r="E4797" s="20">
        <v>5.0999999999999996</v>
      </c>
      <c r="F4797">
        <v>5258</v>
      </c>
    </row>
    <row r="4798" spans="1:6" hidden="1" x14ac:dyDescent="0.3">
      <c r="A4798">
        <v>6056155</v>
      </c>
      <c r="B4798" s="19" t="s">
        <v>4723</v>
      </c>
      <c r="E4798" s="20">
        <v>5.0999999999999996</v>
      </c>
      <c r="F4798">
        <v>5259</v>
      </c>
    </row>
    <row r="4799" spans="1:6" hidden="1" x14ac:dyDescent="0.3">
      <c r="A4799">
        <v>6056156</v>
      </c>
      <c r="B4799" s="19" t="s">
        <v>4724</v>
      </c>
      <c r="E4799" s="20">
        <v>5.0999999999999996</v>
      </c>
      <c r="F4799">
        <v>5260</v>
      </c>
    </row>
    <row r="4800" spans="1:6" hidden="1" x14ac:dyDescent="0.3">
      <c r="A4800">
        <v>6056157</v>
      </c>
      <c r="B4800" s="19" t="s">
        <v>4725</v>
      </c>
      <c r="E4800" s="20">
        <v>5.0999999999999996</v>
      </c>
      <c r="F4800">
        <v>5261</v>
      </c>
    </row>
    <row r="4801" spans="1:6" hidden="1" x14ac:dyDescent="0.3">
      <c r="A4801">
        <v>6056158</v>
      </c>
      <c r="B4801" s="19" t="s">
        <v>4726</v>
      </c>
      <c r="E4801" s="20">
        <v>5.0999999999999996</v>
      </c>
      <c r="F4801">
        <v>5262</v>
      </c>
    </row>
    <row r="4802" spans="1:6" hidden="1" x14ac:dyDescent="0.3">
      <c r="A4802">
        <v>6056159</v>
      </c>
      <c r="B4802" s="19" t="s">
        <v>4727</v>
      </c>
      <c r="E4802" s="20">
        <v>5.0999999999999996</v>
      </c>
      <c r="F4802">
        <v>5263</v>
      </c>
    </row>
    <row r="4803" spans="1:6" hidden="1" x14ac:dyDescent="0.3">
      <c r="A4803">
        <v>6056160</v>
      </c>
      <c r="B4803" s="19" t="s">
        <v>4728</v>
      </c>
      <c r="E4803" s="20">
        <v>5.0999999999999996</v>
      </c>
      <c r="F4803">
        <v>5264</v>
      </c>
    </row>
    <row r="4804" spans="1:6" hidden="1" x14ac:dyDescent="0.3">
      <c r="A4804">
        <v>6056115</v>
      </c>
      <c r="B4804" s="19" t="s">
        <v>4729</v>
      </c>
      <c r="E4804" s="20">
        <v>5.0999999999999996</v>
      </c>
      <c r="F4804">
        <v>5265</v>
      </c>
    </row>
    <row r="4805" spans="1:6" hidden="1" x14ac:dyDescent="0.3">
      <c r="A4805">
        <v>6056116</v>
      </c>
      <c r="B4805" s="19" t="s">
        <v>4730</v>
      </c>
      <c r="E4805" s="20">
        <v>5.0999999999999996</v>
      </c>
      <c r="F4805">
        <v>5266</v>
      </c>
    </row>
    <row r="4806" spans="1:6" hidden="1" x14ac:dyDescent="0.3">
      <c r="A4806">
        <v>6056117</v>
      </c>
      <c r="B4806" s="19" t="s">
        <v>4731</v>
      </c>
      <c r="E4806" s="20">
        <v>5.0999999999999996</v>
      </c>
      <c r="F4806">
        <v>5267</v>
      </c>
    </row>
    <row r="4807" spans="1:6" hidden="1" x14ac:dyDescent="0.3">
      <c r="A4807">
        <v>6056118</v>
      </c>
      <c r="B4807" s="19" t="s">
        <v>4732</v>
      </c>
      <c r="E4807" s="20">
        <v>5.0999999999999996</v>
      </c>
      <c r="F4807">
        <v>5268</v>
      </c>
    </row>
    <row r="4808" spans="1:6" hidden="1" x14ac:dyDescent="0.3">
      <c r="A4808">
        <v>6056119</v>
      </c>
      <c r="B4808" s="19" t="s">
        <v>4733</v>
      </c>
      <c r="E4808" s="20">
        <v>5.0999999999999996</v>
      </c>
      <c r="F4808">
        <v>5269</v>
      </c>
    </row>
    <row r="4809" spans="1:6" hidden="1" x14ac:dyDescent="0.3">
      <c r="A4809">
        <v>6056120</v>
      </c>
      <c r="B4809" s="19" t="s">
        <v>4734</v>
      </c>
      <c r="E4809" s="20">
        <v>5.0999999999999996</v>
      </c>
      <c r="F4809">
        <v>5270</v>
      </c>
    </row>
    <row r="4810" spans="1:6" hidden="1" x14ac:dyDescent="0.3">
      <c r="A4810">
        <v>6056121</v>
      </c>
      <c r="B4810" s="19" t="s">
        <v>4735</v>
      </c>
      <c r="E4810" s="20">
        <v>5.0999999999999996</v>
      </c>
      <c r="F4810">
        <v>5271</v>
      </c>
    </row>
    <row r="4811" spans="1:6" hidden="1" x14ac:dyDescent="0.3">
      <c r="A4811">
        <v>6056122</v>
      </c>
      <c r="B4811" s="19" t="s">
        <v>4736</v>
      </c>
      <c r="E4811" s="20">
        <v>5.0999999999999996</v>
      </c>
      <c r="F4811">
        <v>5272</v>
      </c>
    </row>
    <row r="4812" spans="1:6" hidden="1" x14ac:dyDescent="0.3">
      <c r="A4812">
        <v>6056123</v>
      </c>
      <c r="B4812" s="19" t="s">
        <v>4737</v>
      </c>
      <c r="E4812" s="20">
        <v>5.0999999999999996</v>
      </c>
      <c r="F4812">
        <v>5273</v>
      </c>
    </row>
    <row r="4813" spans="1:6" hidden="1" x14ac:dyDescent="0.3">
      <c r="A4813">
        <v>6056124</v>
      </c>
      <c r="B4813" s="19" t="s">
        <v>4738</v>
      </c>
      <c r="E4813" s="20">
        <v>5.0999999999999996</v>
      </c>
      <c r="F4813">
        <v>5274</v>
      </c>
    </row>
    <row r="4814" spans="1:6" hidden="1" x14ac:dyDescent="0.3">
      <c r="A4814">
        <v>6056125</v>
      </c>
      <c r="B4814" s="19" t="s">
        <v>4739</v>
      </c>
      <c r="E4814" s="20">
        <v>5.0999999999999996</v>
      </c>
      <c r="F4814">
        <v>5275</v>
      </c>
    </row>
    <row r="4815" spans="1:6" hidden="1" x14ac:dyDescent="0.3">
      <c r="A4815">
        <v>6056126</v>
      </c>
      <c r="B4815" s="19" t="s">
        <v>4740</v>
      </c>
      <c r="E4815" s="20">
        <v>5.0999999999999996</v>
      </c>
      <c r="F4815">
        <v>5276</v>
      </c>
    </row>
    <row r="4816" spans="1:6" hidden="1" x14ac:dyDescent="0.3">
      <c r="A4816">
        <v>6056127</v>
      </c>
      <c r="B4816" s="19" t="s">
        <v>4741</v>
      </c>
      <c r="E4816" s="20">
        <v>5.0999999999999996</v>
      </c>
      <c r="F4816">
        <v>5277</v>
      </c>
    </row>
    <row r="4817" spans="1:6" hidden="1" x14ac:dyDescent="0.3">
      <c r="A4817">
        <v>6056128</v>
      </c>
      <c r="B4817" s="19" t="s">
        <v>4742</v>
      </c>
      <c r="E4817" s="20">
        <v>5.0999999999999996</v>
      </c>
      <c r="F4817">
        <v>5278</v>
      </c>
    </row>
    <row r="4818" spans="1:6" hidden="1" x14ac:dyDescent="0.3">
      <c r="A4818">
        <v>6056129</v>
      </c>
      <c r="B4818" s="19" t="s">
        <v>4743</v>
      </c>
      <c r="E4818" s="20">
        <v>4.72</v>
      </c>
      <c r="F4818">
        <v>5279</v>
      </c>
    </row>
    <row r="4819" spans="1:6" hidden="1" x14ac:dyDescent="0.3">
      <c r="A4819">
        <v>6056130</v>
      </c>
      <c r="B4819" s="19" t="s">
        <v>4744</v>
      </c>
      <c r="E4819" s="20">
        <v>5.0999999999999996</v>
      </c>
      <c r="F4819">
        <v>5280</v>
      </c>
    </row>
    <row r="4820" spans="1:6" hidden="1" x14ac:dyDescent="0.3">
      <c r="A4820">
        <v>6056131</v>
      </c>
      <c r="B4820" s="19" t="s">
        <v>4745</v>
      </c>
      <c r="E4820" s="20">
        <v>5.0999999999999996</v>
      </c>
      <c r="F4820">
        <v>5281</v>
      </c>
    </row>
    <row r="4821" spans="1:6" hidden="1" x14ac:dyDescent="0.3">
      <c r="A4821">
        <v>6056132</v>
      </c>
      <c r="B4821" s="19" t="s">
        <v>4746</v>
      </c>
      <c r="E4821" s="20">
        <v>5.0999999999999996</v>
      </c>
      <c r="F4821">
        <v>5282</v>
      </c>
    </row>
    <row r="4822" spans="1:6" hidden="1" x14ac:dyDescent="0.3">
      <c r="A4822">
        <v>6056133</v>
      </c>
      <c r="B4822" s="19" t="s">
        <v>4747</v>
      </c>
      <c r="E4822" s="20">
        <v>5.0999999999999996</v>
      </c>
      <c r="F4822">
        <v>5283</v>
      </c>
    </row>
    <row r="4823" spans="1:6" hidden="1" x14ac:dyDescent="0.3">
      <c r="A4823">
        <v>6056134</v>
      </c>
      <c r="B4823" s="19" t="s">
        <v>4748</v>
      </c>
      <c r="E4823" s="20">
        <v>5.0999999999999996</v>
      </c>
      <c r="F4823">
        <v>5284</v>
      </c>
    </row>
    <row r="4824" spans="1:6" hidden="1" x14ac:dyDescent="0.3">
      <c r="A4824">
        <v>6056135</v>
      </c>
      <c r="B4824" s="19" t="s">
        <v>4749</v>
      </c>
      <c r="E4824" s="20">
        <v>5.0999999999999996</v>
      </c>
      <c r="F4824">
        <v>5285</v>
      </c>
    </row>
    <row r="4825" spans="1:6" hidden="1" x14ac:dyDescent="0.3">
      <c r="A4825">
        <v>6056136</v>
      </c>
      <c r="B4825" s="19" t="s">
        <v>4750</v>
      </c>
      <c r="E4825" s="20">
        <v>5.0999999999999996</v>
      </c>
      <c r="F4825">
        <v>5286</v>
      </c>
    </row>
    <row r="4826" spans="1:6" hidden="1" x14ac:dyDescent="0.3">
      <c r="A4826">
        <v>6056161</v>
      </c>
      <c r="B4826" s="19" t="s">
        <v>4751</v>
      </c>
      <c r="E4826" s="20">
        <v>5.0999999999999996</v>
      </c>
      <c r="F4826">
        <v>5287</v>
      </c>
    </row>
    <row r="4827" spans="1:6" hidden="1" x14ac:dyDescent="0.3">
      <c r="A4827">
        <v>6056220</v>
      </c>
      <c r="B4827" s="19" t="s">
        <v>4752</v>
      </c>
      <c r="E4827" s="20">
        <v>20.260000000000002</v>
      </c>
      <c r="F4827">
        <v>5288</v>
      </c>
    </row>
    <row r="4828" spans="1:6" hidden="1" x14ac:dyDescent="0.3">
      <c r="A4828">
        <v>6056221</v>
      </c>
      <c r="B4828" s="19" t="s">
        <v>4753</v>
      </c>
      <c r="E4828" s="20">
        <v>20.260000000000002</v>
      </c>
      <c r="F4828">
        <v>5289</v>
      </c>
    </row>
    <row r="4829" spans="1:6" hidden="1" x14ac:dyDescent="0.3">
      <c r="A4829">
        <v>6056222</v>
      </c>
      <c r="B4829" s="19" t="s">
        <v>4754</v>
      </c>
      <c r="E4829" s="20">
        <v>26.54</v>
      </c>
      <c r="F4829">
        <v>5290</v>
      </c>
    </row>
    <row r="4830" spans="1:6" hidden="1" x14ac:dyDescent="0.3">
      <c r="A4830">
        <v>6056223</v>
      </c>
      <c r="B4830" s="19" t="s">
        <v>4755</v>
      </c>
      <c r="E4830" s="20">
        <v>26.54</v>
      </c>
      <c r="F4830">
        <v>5291</v>
      </c>
    </row>
    <row r="4831" spans="1:6" hidden="1" x14ac:dyDescent="0.3">
      <c r="A4831">
        <v>6056224</v>
      </c>
      <c r="B4831" s="19" t="s">
        <v>4756</v>
      </c>
      <c r="E4831" s="20">
        <v>26.54</v>
      </c>
      <c r="F4831">
        <v>5292</v>
      </c>
    </row>
    <row r="4832" spans="1:6" hidden="1" x14ac:dyDescent="0.3">
      <c r="A4832">
        <v>6056225</v>
      </c>
      <c r="B4832" s="19" t="s">
        <v>4757</v>
      </c>
      <c r="E4832" s="20">
        <v>44.33</v>
      </c>
      <c r="F4832">
        <v>5293</v>
      </c>
    </row>
    <row r="4833" spans="1:6" hidden="1" x14ac:dyDescent="0.3">
      <c r="A4833">
        <v>6056226</v>
      </c>
      <c r="B4833" s="19" t="s">
        <v>4758</v>
      </c>
      <c r="E4833" s="20">
        <v>26.54</v>
      </c>
      <c r="F4833">
        <v>5294</v>
      </c>
    </row>
    <row r="4834" spans="1:6" hidden="1" x14ac:dyDescent="0.3">
      <c r="A4834">
        <v>6056227</v>
      </c>
      <c r="B4834" s="19" t="s">
        <v>4759</v>
      </c>
      <c r="E4834" s="20">
        <v>44.33</v>
      </c>
      <c r="F4834">
        <v>5295</v>
      </c>
    </row>
    <row r="4835" spans="1:6" hidden="1" x14ac:dyDescent="0.3">
      <c r="A4835">
        <v>6056228</v>
      </c>
      <c r="B4835" s="19" t="s">
        <v>4760</v>
      </c>
      <c r="E4835" s="20">
        <v>35.69</v>
      </c>
      <c r="F4835">
        <v>5296</v>
      </c>
    </row>
    <row r="4836" spans="1:6" hidden="1" x14ac:dyDescent="0.3">
      <c r="A4836">
        <v>6056229</v>
      </c>
      <c r="B4836" s="19" t="s">
        <v>4761</v>
      </c>
      <c r="E4836" s="20">
        <v>58.08</v>
      </c>
      <c r="F4836">
        <v>5297</v>
      </c>
    </row>
    <row r="4837" spans="1:6" hidden="1" x14ac:dyDescent="0.3">
      <c r="A4837">
        <v>6056230</v>
      </c>
      <c r="B4837" s="19" t="s">
        <v>4762</v>
      </c>
      <c r="E4837" s="20">
        <v>25.68</v>
      </c>
      <c r="F4837">
        <v>5298</v>
      </c>
    </row>
    <row r="4838" spans="1:6" hidden="1" x14ac:dyDescent="0.3">
      <c r="A4838">
        <v>6056163</v>
      </c>
      <c r="B4838" s="19" t="s">
        <v>4763</v>
      </c>
      <c r="E4838" s="20">
        <v>45.89</v>
      </c>
      <c r="F4838">
        <v>5299</v>
      </c>
    </row>
    <row r="4839" spans="1:6" hidden="1" x14ac:dyDescent="0.3">
      <c r="A4839">
        <v>6056164</v>
      </c>
      <c r="B4839" s="19" t="s">
        <v>4764</v>
      </c>
      <c r="E4839" s="20">
        <v>45.89</v>
      </c>
      <c r="F4839">
        <v>5300</v>
      </c>
    </row>
    <row r="4840" spans="1:6" hidden="1" x14ac:dyDescent="0.3">
      <c r="A4840">
        <v>6056165</v>
      </c>
      <c r="B4840" s="19" t="s">
        <v>4765</v>
      </c>
      <c r="E4840" s="20">
        <v>45.89</v>
      </c>
      <c r="F4840">
        <v>5301</v>
      </c>
    </row>
    <row r="4841" spans="1:6" hidden="1" x14ac:dyDescent="0.3">
      <c r="A4841">
        <v>6056166</v>
      </c>
      <c r="B4841" s="19" t="s">
        <v>4766</v>
      </c>
      <c r="E4841" s="20">
        <v>76.48</v>
      </c>
      <c r="F4841">
        <v>5302</v>
      </c>
    </row>
    <row r="4842" spans="1:6" hidden="1" x14ac:dyDescent="0.3">
      <c r="A4842">
        <v>6056167</v>
      </c>
      <c r="B4842" s="19" t="s">
        <v>4767</v>
      </c>
      <c r="E4842" s="20">
        <v>76.48</v>
      </c>
      <c r="F4842">
        <v>5303</v>
      </c>
    </row>
    <row r="4843" spans="1:6" hidden="1" x14ac:dyDescent="0.3">
      <c r="A4843">
        <v>6056168</v>
      </c>
      <c r="B4843" s="19" t="s">
        <v>4768</v>
      </c>
      <c r="E4843" s="20">
        <v>76.48</v>
      </c>
      <c r="F4843">
        <v>5304</v>
      </c>
    </row>
    <row r="4844" spans="1:6" hidden="1" x14ac:dyDescent="0.3">
      <c r="A4844">
        <v>6056169</v>
      </c>
      <c r="B4844" s="19" t="s">
        <v>4769</v>
      </c>
      <c r="E4844" s="20">
        <v>19.55</v>
      </c>
      <c r="F4844">
        <v>5305</v>
      </c>
    </row>
    <row r="4845" spans="1:6" hidden="1" x14ac:dyDescent="0.3">
      <c r="A4845">
        <v>6056170</v>
      </c>
      <c r="B4845" s="19" t="s">
        <v>4770</v>
      </c>
      <c r="E4845" s="20">
        <v>19.55</v>
      </c>
      <c r="F4845">
        <v>5306</v>
      </c>
    </row>
    <row r="4846" spans="1:6" hidden="1" x14ac:dyDescent="0.3">
      <c r="A4846">
        <v>6056171</v>
      </c>
      <c r="B4846" s="19" t="s">
        <v>4771</v>
      </c>
      <c r="E4846" s="20">
        <v>19.55</v>
      </c>
      <c r="F4846">
        <v>5307</v>
      </c>
    </row>
    <row r="4847" spans="1:6" hidden="1" x14ac:dyDescent="0.3">
      <c r="A4847">
        <v>6056172</v>
      </c>
      <c r="B4847" s="19" t="s">
        <v>4772</v>
      </c>
      <c r="E4847" s="20">
        <v>19.55</v>
      </c>
      <c r="F4847">
        <v>5308</v>
      </c>
    </row>
    <row r="4848" spans="1:6" hidden="1" x14ac:dyDescent="0.3">
      <c r="A4848">
        <v>6056173</v>
      </c>
      <c r="B4848" s="19" t="s">
        <v>4773</v>
      </c>
      <c r="E4848" s="20">
        <v>19.55</v>
      </c>
      <c r="F4848">
        <v>5309</v>
      </c>
    </row>
    <row r="4849" spans="1:6" hidden="1" x14ac:dyDescent="0.3">
      <c r="A4849">
        <v>6056174</v>
      </c>
      <c r="B4849" s="19" t="s">
        <v>4774</v>
      </c>
      <c r="E4849" s="20">
        <v>19.55</v>
      </c>
      <c r="F4849">
        <v>5310</v>
      </c>
    </row>
    <row r="4850" spans="1:6" hidden="1" x14ac:dyDescent="0.3">
      <c r="A4850">
        <v>6056175</v>
      </c>
      <c r="B4850" s="19" t="s">
        <v>4775</v>
      </c>
      <c r="E4850" s="20">
        <v>19.55</v>
      </c>
      <c r="F4850">
        <v>5311</v>
      </c>
    </row>
    <row r="4851" spans="1:6" hidden="1" x14ac:dyDescent="0.3">
      <c r="A4851">
        <v>6056176</v>
      </c>
      <c r="B4851" s="19" t="s">
        <v>4776</v>
      </c>
      <c r="E4851" s="20">
        <v>19.55</v>
      </c>
      <c r="F4851">
        <v>5312</v>
      </c>
    </row>
    <row r="4852" spans="1:6" hidden="1" x14ac:dyDescent="0.3">
      <c r="A4852">
        <v>6056177</v>
      </c>
      <c r="B4852" s="19" t="s">
        <v>4777</v>
      </c>
      <c r="E4852" s="20">
        <v>19.55</v>
      </c>
      <c r="F4852">
        <v>5313</v>
      </c>
    </row>
    <row r="4853" spans="1:6" hidden="1" x14ac:dyDescent="0.3">
      <c r="A4853">
        <v>6056178</v>
      </c>
      <c r="B4853" s="19" t="s">
        <v>4778</v>
      </c>
      <c r="E4853" s="20">
        <v>19.55</v>
      </c>
      <c r="F4853">
        <v>5314</v>
      </c>
    </row>
    <row r="4854" spans="1:6" hidden="1" x14ac:dyDescent="0.3">
      <c r="A4854">
        <v>6056179</v>
      </c>
      <c r="B4854" s="19" t="s">
        <v>4779</v>
      </c>
      <c r="E4854" s="20">
        <v>9.35</v>
      </c>
      <c r="F4854">
        <v>5315</v>
      </c>
    </row>
    <row r="4855" spans="1:6" hidden="1" x14ac:dyDescent="0.3">
      <c r="A4855">
        <v>6056205</v>
      </c>
      <c r="B4855" s="19" t="s">
        <v>4780</v>
      </c>
      <c r="E4855" s="20">
        <v>14.73</v>
      </c>
      <c r="F4855">
        <v>5316</v>
      </c>
    </row>
    <row r="4856" spans="1:6" hidden="1" x14ac:dyDescent="0.3">
      <c r="A4856">
        <v>6056207</v>
      </c>
      <c r="B4856" s="19" t="s">
        <v>4781</v>
      </c>
      <c r="E4856" s="20">
        <v>29.66</v>
      </c>
      <c r="F4856">
        <v>5317</v>
      </c>
    </row>
    <row r="4857" spans="1:6" hidden="1" x14ac:dyDescent="0.3">
      <c r="A4857">
        <v>6056216</v>
      </c>
      <c r="B4857" s="19" t="s">
        <v>4782</v>
      </c>
      <c r="E4857" s="20">
        <v>75.98</v>
      </c>
      <c r="F4857">
        <v>5318</v>
      </c>
    </row>
    <row r="4858" spans="1:6" hidden="1" x14ac:dyDescent="0.3">
      <c r="A4858">
        <v>6056218</v>
      </c>
      <c r="B4858" s="19" t="s">
        <v>4783</v>
      </c>
      <c r="E4858" s="20">
        <v>75.98</v>
      </c>
      <c r="F4858">
        <v>5319</v>
      </c>
    </row>
    <row r="4859" spans="1:6" hidden="1" x14ac:dyDescent="0.3">
      <c r="A4859">
        <v>6056219</v>
      </c>
      <c r="B4859" s="19" t="s">
        <v>4784</v>
      </c>
      <c r="E4859" s="20">
        <v>76.989999999999995</v>
      </c>
      <c r="F4859">
        <v>5320</v>
      </c>
    </row>
    <row r="4860" spans="1:6" hidden="1" x14ac:dyDescent="0.3">
      <c r="A4860">
        <v>6055561</v>
      </c>
      <c r="B4860" s="19" t="s">
        <v>138</v>
      </c>
      <c r="E4860" s="20">
        <v>6.75</v>
      </c>
      <c r="F4860">
        <v>695</v>
      </c>
    </row>
    <row r="4861" spans="1:6" hidden="1" x14ac:dyDescent="0.3">
      <c r="A4861">
        <v>6055562</v>
      </c>
      <c r="B4861" s="19" t="s">
        <v>137</v>
      </c>
      <c r="E4861" s="20">
        <v>6.75</v>
      </c>
      <c r="F4861">
        <v>694</v>
      </c>
    </row>
    <row r="4862" spans="1:6" hidden="1" x14ac:dyDescent="0.3">
      <c r="A4862">
        <v>6055563</v>
      </c>
      <c r="B4862" s="19" t="s">
        <v>136</v>
      </c>
      <c r="E4862" s="20">
        <v>6.75</v>
      </c>
      <c r="F4862">
        <v>693</v>
      </c>
    </row>
    <row r="4863" spans="1:6" hidden="1" x14ac:dyDescent="0.3">
      <c r="A4863">
        <v>6055564</v>
      </c>
      <c r="B4863" s="19" t="s">
        <v>135</v>
      </c>
      <c r="E4863" s="20">
        <v>6.75</v>
      </c>
      <c r="F4863">
        <v>692</v>
      </c>
    </row>
    <row r="4864" spans="1:6" hidden="1" x14ac:dyDescent="0.3">
      <c r="A4864">
        <v>6055566</v>
      </c>
      <c r="B4864" s="19" t="s">
        <v>4785</v>
      </c>
      <c r="E4864" s="20">
        <v>6.75</v>
      </c>
      <c r="F4864">
        <v>5321</v>
      </c>
    </row>
    <row r="4865" spans="1:6" hidden="1" x14ac:dyDescent="0.3">
      <c r="A4865">
        <v>6055567</v>
      </c>
      <c r="B4865" s="19" t="s">
        <v>134</v>
      </c>
      <c r="E4865" s="20">
        <v>6.75</v>
      </c>
      <c r="F4865">
        <v>691</v>
      </c>
    </row>
    <row r="4866" spans="1:6" hidden="1" x14ac:dyDescent="0.3">
      <c r="A4866">
        <v>6055568</v>
      </c>
      <c r="B4866" s="19" t="s">
        <v>133</v>
      </c>
      <c r="E4866" s="20">
        <v>6.75</v>
      </c>
      <c r="F4866">
        <v>690</v>
      </c>
    </row>
    <row r="4867" spans="1:6" hidden="1" x14ac:dyDescent="0.3">
      <c r="A4867">
        <v>6055570</v>
      </c>
      <c r="B4867" s="19" t="s">
        <v>4786</v>
      </c>
      <c r="E4867" s="20">
        <v>6.75</v>
      </c>
      <c r="F4867">
        <v>5322</v>
      </c>
    </row>
    <row r="4868" spans="1:6" hidden="1" x14ac:dyDescent="0.3">
      <c r="A4868">
        <v>6055571</v>
      </c>
      <c r="B4868" s="19" t="s">
        <v>131</v>
      </c>
      <c r="E4868" s="20">
        <v>6.75</v>
      </c>
      <c r="F4868">
        <v>689</v>
      </c>
    </row>
    <row r="4869" spans="1:6" hidden="1" x14ac:dyDescent="0.3">
      <c r="A4869">
        <v>6055572</v>
      </c>
      <c r="B4869" s="19" t="s">
        <v>4787</v>
      </c>
      <c r="E4869" s="20">
        <v>6.75</v>
      </c>
      <c r="F4869">
        <v>5323</v>
      </c>
    </row>
    <row r="4870" spans="1:6" hidden="1" x14ac:dyDescent="0.3">
      <c r="A4870">
        <v>6055573</v>
      </c>
      <c r="B4870" s="19" t="s">
        <v>4788</v>
      </c>
      <c r="E4870" s="20">
        <v>6.75</v>
      </c>
      <c r="F4870">
        <v>5324</v>
      </c>
    </row>
    <row r="4871" spans="1:6" hidden="1" x14ac:dyDescent="0.3">
      <c r="A4871">
        <v>6055575</v>
      </c>
      <c r="B4871" s="19" t="s">
        <v>4789</v>
      </c>
      <c r="E4871" s="20">
        <v>6.75</v>
      </c>
      <c r="F4871">
        <v>5325</v>
      </c>
    </row>
    <row r="4872" spans="1:6" hidden="1" x14ac:dyDescent="0.3">
      <c r="A4872">
        <v>6055576</v>
      </c>
      <c r="B4872" s="19" t="s">
        <v>4790</v>
      </c>
      <c r="E4872" s="20">
        <v>6.75</v>
      </c>
      <c r="F4872">
        <v>5326</v>
      </c>
    </row>
    <row r="4873" spans="1:6" hidden="1" x14ac:dyDescent="0.3">
      <c r="A4873">
        <v>6055577</v>
      </c>
      <c r="B4873" s="19" t="s">
        <v>4791</v>
      </c>
      <c r="E4873" s="20">
        <v>6.75</v>
      </c>
      <c r="F4873">
        <v>5327</v>
      </c>
    </row>
    <row r="4874" spans="1:6" hidden="1" x14ac:dyDescent="0.3">
      <c r="A4874">
        <v>6055704</v>
      </c>
      <c r="B4874" s="19" t="s">
        <v>4792</v>
      </c>
      <c r="E4874" s="20">
        <v>23.6</v>
      </c>
      <c r="F4874">
        <v>5328</v>
      </c>
    </row>
    <row r="4875" spans="1:6" hidden="1" x14ac:dyDescent="0.3">
      <c r="A4875">
        <v>6055705</v>
      </c>
      <c r="B4875" s="19" t="s">
        <v>4793</v>
      </c>
      <c r="E4875" s="20">
        <v>49.56</v>
      </c>
      <c r="F4875">
        <v>5329</v>
      </c>
    </row>
    <row r="4876" spans="1:6" hidden="1" x14ac:dyDescent="0.3">
      <c r="A4876">
        <v>6055706</v>
      </c>
      <c r="B4876" s="19" t="s">
        <v>4794</v>
      </c>
      <c r="E4876" s="20">
        <v>85.56</v>
      </c>
      <c r="F4876">
        <v>5330</v>
      </c>
    </row>
    <row r="4877" spans="1:6" hidden="1" x14ac:dyDescent="0.3">
      <c r="A4877">
        <v>6055538</v>
      </c>
      <c r="B4877" s="19" t="s">
        <v>4795</v>
      </c>
      <c r="E4877" s="20">
        <v>6.75</v>
      </c>
      <c r="F4877">
        <v>5331</v>
      </c>
    </row>
    <row r="4878" spans="1:6" hidden="1" x14ac:dyDescent="0.3">
      <c r="A4878">
        <v>6055539</v>
      </c>
      <c r="B4878" s="19" t="s">
        <v>4796</v>
      </c>
      <c r="E4878" s="20">
        <v>6.75</v>
      </c>
      <c r="F4878">
        <v>5332</v>
      </c>
    </row>
    <row r="4879" spans="1:6" hidden="1" x14ac:dyDescent="0.3">
      <c r="A4879">
        <v>6055540</v>
      </c>
      <c r="B4879" s="19" t="s">
        <v>4797</v>
      </c>
      <c r="E4879" s="20">
        <v>6.75</v>
      </c>
      <c r="F4879">
        <v>5333</v>
      </c>
    </row>
    <row r="4880" spans="1:6" hidden="1" x14ac:dyDescent="0.3">
      <c r="A4880">
        <v>6055541</v>
      </c>
      <c r="B4880" s="19" t="s">
        <v>4798</v>
      </c>
      <c r="E4880" s="20">
        <v>6.75</v>
      </c>
      <c r="F4880">
        <v>5334</v>
      </c>
    </row>
    <row r="4881" spans="1:6" hidden="1" x14ac:dyDescent="0.3">
      <c r="A4881">
        <v>6055542</v>
      </c>
      <c r="B4881" s="19" t="s">
        <v>4799</v>
      </c>
      <c r="E4881" s="20">
        <v>6.75</v>
      </c>
      <c r="F4881">
        <v>5335</v>
      </c>
    </row>
    <row r="4882" spans="1:6" hidden="1" x14ac:dyDescent="0.3">
      <c r="A4882">
        <v>6055543</v>
      </c>
      <c r="B4882" s="19" t="s">
        <v>145</v>
      </c>
      <c r="E4882" s="20">
        <v>6.75</v>
      </c>
      <c r="F4882">
        <v>702</v>
      </c>
    </row>
    <row r="4883" spans="1:6" hidden="1" x14ac:dyDescent="0.3">
      <c r="A4883">
        <v>6055544</v>
      </c>
      <c r="B4883" s="19" t="s">
        <v>4800</v>
      </c>
      <c r="E4883" s="20">
        <v>6.75</v>
      </c>
      <c r="F4883">
        <v>5336</v>
      </c>
    </row>
    <row r="4884" spans="1:6" hidden="1" x14ac:dyDescent="0.3">
      <c r="A4884">
        <v>6055545</v>
      </c>
      <c r="B4884" s="19" t="s">
        <v>4801</v>
      </c>
      <c r="E4884" s="20">
        <v>6.75</v>
      </c>
      <c r="F4884">
        <v>5337</v>
      </c>
    </row>
    <row r="4885" spans="1:6" hidden="1" x14ac:dyDescent="0.3">
      <c r="A4885">
        <v>6055546</v>
      </c>
      <c r="B4885" s="19" t="s">
        <v>144</v>
      </c>
      <c r="E4885" s="20">
        <v>6.75</v>
      </c>
      <c r="F4885">
        <v>701</v>
      </c>
    </row>
    <row r="4886" spans="1:6" hidden="1" x14ac:dyDescent="0.3">
      <c r="A4886">
        <v>6055547</v>
      </c>
      <c r="B4886" s="19" t="s">
        <v>4802</v>
      </c>
      <c r="E4886" s="20">
        <v>6.75</v>
      </c>
      <c r="F4886">
        <v>5338</v>
      </c>
    </row>
    <row r="4887" spans="1:6" hidden="1" x14ac:dyDescent="0.3">
      <c r="A4887">
        <v>6055548</v>
      </c>
      <c r="B4887" s="19" t="s">
        <v>143</v>
      </c>
      <c r="E4887" s="20">
        <v>6.75</v>
      </c>
      <c r="F4887">
        <v>700</v>
      </c>
    </row>
    <row r="4888" spans="1:6" hidden="1" x14ac:dyDescent="0.3">
      <c r="A4888">
        <v>6055549</v>
      </c>
      <c r="B4888" s="19" t="s">
        <v>4803</v>
      </c>
      <c r="E4888" s="20">
        <v>6.75</v>
      </c>
      <c r="F4888">
        <v>5339</v>
      </c>
    </row>
    <row r="4889" spans="1:6" hidden="1" x14ac:dyDescent="0.3">
      <c r="A4889">
        <v>6055550</v>
      </c>
      <c r="B4889" s="19" t="s">
        <v>142</v>
      </c>
      <c r="E4889" s="20">
        <v>7.27</v>
      </c>
      <c r="F4889">
        <v>699</v>
      </c>
    </row>
    <row r="4890" spans="1:6" hidden="1" x14ac:dyDescent="0.3">
      <c r="A4890">
        <v>6055551</v>
      </c>
      <c r="B4890" s="19" t="s">
        <v>141</v>
      </c>
      <c r="E4890" s="20">
        <v>6.75</v>
      </c>
      <c r="F4890">
        <v>698</v>
      </c>
    </row>
    <row r="4891" spans="1:6" hidden="1" x14ac:dyDescent="0.3">
      <c r="A4891">
        <v>6055552</v>
      </c>
      <c r="B4891" s="19" t="s">
        <v>4804</v>
      </c>
      <c r="E4891" s="20">
        <v>6.75</v>
      </c>
      <c r="F4891">
        <v>5340</v>
      </c>
    </row>
    <row r="4892" spans="1:6" hidden="1" x14ac:dyDescent="0.3">
      <c r="A4892">
        <v>6055554</v>
      </c>
      <c r="B4892" s="19" t="s">
        <v>4805</v>
      </c>
      <c r="E4892" s="20">
        <v>6.75</v>
      </c>
      <c r="F4892">
        <v>5341</v>
      </c>
    </row>
    <row r="4893" spans="1:6" hidden="1" x14ac:dyDescent="0.3">
      <c r="A4893">
        <v>6055555</v>
      </c>
      <c r="B4893" s="19" t="s">
        <v>4806</v>
      </c>
      <c r="E4893" s="20">
        <v>6.75</v>
      </c>
      <c r="F4893">
        <v>5342</v>
      </c>
    </row>
    <row r="4894" spans="1:6" hidden="1" x14ac:dyDescent="0.3">
      <c r="A4894">
        <v>6055556</v>
      </c>
      <c r="B4894" s="19" t="s">
        <v>140</v>
      </c>
      <c r="E4894" s="20">
        <v>6.75</v>
      </c>
      <c r="F4894">
        <v>697</v>
      </c>
    </row>
    <row r="4895" spans="1:6" hidden="1" x14ac:dyDescent="0.3">
      <c r="A4895">
        <v>6055557</v>
      </c>
      <c r="B4895" s="19" t="s">
        <v>4807</v>
      </c>
      <c r="E4895" s="20">
        <v>6.75</v>
      </c>
      <c r="F4895">
        <v>5343</v>
      </c>
    </row>
    <row r="4896" spans="1:6" hidden="1" x14ac:dyDescent="0.3">
      <c r="A4896">
        <v>6055558</v>
      </c>
      <c r="B4896" s="19" t="s">
        <v>4808</v>
      </c>
      <c r="E4896" s="20">
        <v>6.75</v>
      </c>
      <c r="F4896">
        <v>5344</v>
      </c>
    </row>
    <row r="4897" spans="1:6" hidden="1" x14ac:dyDescent="0.3">
      <c r="A4897">
        <v>6055559</v>
      </c>
      <c r="B4897" s="19" t="s">
        <v>139</v>
      </c>
      <c r="E4897" s="20">
        <v>6.75</v>
      </c>
      <c r="F4897">
        <v>696</v>
      </c>
    </row>
    <row r="4898" spans="1:6" hidden="1" x14ac:dyDescent="0.3">
      <c r="A4898">
        <v>6055560</v>
      </c>
      <c r="B4898" s="19" t="s">
        <v>4809</v>
      </c>
      <c r="E4898" s="20">
        <v>6.75</v>
      </c>
      <c r="F4898">
        <v>5345</v>
      </c>
    </row>
    <row r="4899" spans="1:6" hidden="1" x14ac:dyDescent="0.3">
      <c r="A4899">
        <v>6055961</v>
      </c>
      <c r="B4899" s="19" t="s">
        <v>4810</v>
      </c>
      <c r="E4899" s="20">
        <v>4500</v>
      </c>
      <c r="F4899">
        <v>5346</v>
      </c>
    </row>
    <row r="4900" spans="1:6" hidden="1" x14ac:dyDescent="0.3">
      <c r="A4900">
        <v>6056091</v>
      </c>
      <c r="B4900" s="19" t="s">
        <v>4811</v>
      </c>
      <c r="E4900" s="20">
        <v>5.0999999999999996</v>
      </c>
      <c r="F4900">
        <v>5347</v>
      </c>
    </row>
    <row r="4901" spans="1:6" hidden="1" x14ac:dyDescent="0.3">
      <c r="A4901">
        <v>6056092</v>
      </c>
      <c r="B4901" s="19" t="s">
        <v>4812</v>
      </c>
      <c r="E4901" s="20">
        <v>5.0999999999999996</v>
      </c>
      <c r="F4901">
        <v>5348</v>
      </c>
    </row>
    <row r="4902" spans="1:6" hidden="1" x14ac:dyDescent="0.3">
      <c r="A4902">
        <v>6056093</v>
      </c>
      <c r="B4902" s="19" t="s">
        <v>4813</v>
      </c>
      <c r="E4902" s="20">
        <v>5.0999999999999996</v>
      </c>
      <c r="F4902">
        <v>5349</v>
      </c>
    </row>
    <row r="4903" spans="1:6" hidden="1" x14ac:dyDescent="0.3">
      <c r="A4903">
        <v>6056094</v>
      </c>
      <c r="B4903" s="19" t="s">
        <v>4814</v>
      </c>
      <c r="E4903" s="20">
        <v>5.0999999999999996</v>
      </c>
      <c r="F4903">
        <v>5350</v>
      </c>
    </row>
    <row r="4904" spans="1:6" hidden="1" x14ac:dyDescent="0.3">
      <c r="A4904">
        <v>6056095</v>
      </c>
      <c r="B4904" s="19" t="s">
        <v>4815</v>
      </c>
      <c r="E4904" s="20">
        <v>5.0999999999999996</v>
      </c>
      <c r="F4904">
        <v>5351</v>
      </c>
    </row>
    <row r="4905" spans="1:6" hidden="1" x14ac:dyDescent="0.3">
      <c r="A4905">
        <v>6056096</v>
      </c>
      <c r="B4905" s="19" t="s">
        <v>4816</v>
      </c>
      <c r="E4905" s="20">
        <v>5.0999999999999996</v>
      </c>
      <c r="F4905">
        <v>5352</v>
      </c>
    </row>
    <row r="4906" spans="1:6" hidden="1" x14ac:dyDescent="0.3">
      <c r="A4906">
        <v>6056097</v>
      </c>
      <c r="B4906" s="19" t="s">
        <v>4817</v>
      </c>
      <c r="E4906" s="20">
        <v>5.0999999999999996</v>
      </c>
      <c r="F4906">
        <v>5353</v>
      </c>
    </row>
    <row r="4907" spans="1:6" hidden="1" x14ac:dyDescent="0.3">
      <c r="A4907">
        <v>6056098</v>
      </c>
      <c r="B4907" s="19" t="s">
        <v>4818</v>
      </c>
      <c r="E4907" s="20">
        <v>5.0999999999999996</v>
      </c>
      <c r="F4907">
        <v>5354</v>
      </c>
    </row>
    <row r="4908" spans="1:6" hidden="1" x14ac:dyDescent="0.3">
      <c r="A4908">
        <v>6056101</v>
      </c>
      <c r="B4908" s="19" t="s">
        <v>4819</v>
      </c>
      <c r="E4908" s="20">
        <v>5.0999999999999996</v>
      </c>
      <c r="F4908">
        <v>5355</v>
      </c>
    </row>
    <row r="4909" spans="1:6" hidden="1" x14ac:dyDescent="0.3">
      <c r="A4909">
        <v>6056102</v>
      </c>
      <c r="B4909" s="19" t="s">
        <v>4820</v>
      </c>
      <c r="E4909" s="20">
        <v>4.72</v>
      </c>
      <c r="F4909">
        <v>5356</v>
      </c>
    </row>
    <row r="4910" spans="1:6" hidden="1" x14ac:dyDescent="0.3">
      <c r="A4910">
        <v>6056103</v>
      </c>
      <c r="B4910" s="19" t="s">
        <v>4821</v>
      </c>
      <c r="E4910" s="20">
        <v>5.0999999999999996</v>
      </c>
      <c r="F4910">
        <v>5357</v>
      </c>
    </row>
    <row r="4911" spans="1:6" hidden="1" x14ac:dyDescent="0.3">
      <c r="A4911">
        <v>6056104</v>
      </c>
      <c r="B4911" s="19" t="s">
        <v>4822</v>
      </c>
      <c r="E4911" s="20">
        <v>5.0999999999999996</v>
      </c>
      <c r="F4911">
        <v>5358</v>
      </c>
    </row>
    <row r="4912" spans="1:6" hidden="1" x14ac:dyDescent="0.3">
      <c r="A4912">
        <v>6056105</v>
      </c>
      <c r="B4912" s="19" t="s">
        <v>4823</v>
      </c>
      <c r="E4912" s="20">
        <v>5.0999999999999996</v>
      </c>
      <c r="F4912">
        <v>5359</v>
      </c>
    </row>
    <row r="4913" spans="1:6" hidden="1" x14ac:dyDescent="0.3">
      <c r="A4913">
        <v>6056106</v>
      </c>
      <c r="B4913" s="19" t="s">
        <v>4824</v>
      </c>
      <c r="E4913" s="20">
        <v>5.0999999999999996</v>
      </c>
      <c r="F4913">
        <v>5360</v>
      </c>
    </row>
    <row r="4914" spans="1:6" hidden="1" x14ac:dyDescent="0.3">
      <c r="A4914">
        <v>6056107</v>
      </c>
      <c r="B4914" s="19" t="s">
        <v>4825</v>
      </c>
      <c r="E4914" s="20">
        <v>5.0999999999999996</v>
      </c>
      <c r="F4914">
        <v>5361</v>
      </c>
    </row>
    <row r="4915" spans="1:6" hidden="1" x14ac:dyDescent="0.3">
      <c r="A4915">
        <v>6056108</v>
      </c>
      <c r="B4915" s="19" t="s">
        <v>4826</v>
      </c>
      <c r="E4915" s="20">
        <v>5.0999999999999996</v>
      </c>
      <c r="F4915">
        <v>5362</v>
      </c>
    </row>
    <row r="4916" spans="1:6" hidden="1" x14ac:dyDescent="0.3">
      <c r="A4916">
        <v>6056109</v>
      </c>
      <c r="B4916" s="19" t="s">
        <v>4827</v>
      </c>
      <c r="E4916" s="20">
        <v>5.0999999999999996</v>
      </c>
      <c r="F4916">
        <v>5363</v>
      </c>
    </row>
    <row r="4917" spans="1:6" hidden="1" x14ac:dyDescent="0.3">
      <c r="A4917">
        <v>6056110</v>
      </c>
      <c r="B4917" s="19" t="s">
        <v>4828</v>
      </c>
      <c r="E4917" s="20">
        <v>5.0999999999999996</v>
      </c>
      <c r="F4917">
        <v>5364</v>
      </c>
    </row>
    <row r="4918" spans="1:6" hidden="1" x14ac:dyDescent="0.3">
      <c r="A4918">
        <v>6056111</v>
      </c>
      <c r="B4918" s="19" t="s">
        <v>4829</v>
      </c>
      <c r="E4918" s="20">
        <v>5.0999999999999996</v>
      </c>
      <c r="F4918">
        <v>5365</v>
      </c>
    </row>
    <row r="4919" spans="1:6" hidden="1" x14ac:dyDescent="0.3">
      <c r="A4919">
        <v>6056112</v>
      </c>
      <c r="B4919" s="19" t="s">
        <v>4830</v>
      </c>
      <c r="E4919" s="20">
        <v>5.0999999999999996</v>
      </c>
      <c r="F4919">
        <v>5366</v>
      </c>
    </row>
    <row r="4920" spans="1:6" hidden="1" x14ac:dyDescent="0.3">
      <c r="A4920">
        <v>6056113</v>
      </c>
      <c r="B4920" s="19" t="s">
        <v>4831</v>
      </c>
      <c r="E4920" s="20">
        <v>5.0999999999999996</v>
      </c>
      <c r="F4920">
        <v>5367</v>
      </c>
    </row>
    <row r="4921" spans="1:6" hidden="1" x14ac:dyDescent="0.3">
      <c r="A4921">
        <v>6056114</v>
      </c>
      <c r="B4921" s="19" t="s">
        <v>4832</v>
      </c>
      <c r="E4921" s="20">
        <v>5.0999999999999996</v>
      </c>
      <c r="F4921">
        <v>5368</v>
      </c>
    </row>
    <row r="4922" spans="1:6" hidden="1" x14ac:dyDescent="0.3">
      <c r="A4922">
        <v>6056000</v>
      </c>
      <c r="B4922" s="19" t="s">
        <v>4833</v>
      </c>
      <c r="E4922" s="20">
        <v>54.61</v>
      </c>
      <c r="F4922">
        <v>5369</v>
      </c>
    </row>
    <row r="4923" spans="1:6" hidden="1" x14ac:dyDescent="0.3">
      <c r="A4923">
        <v>6056001</v>
      </c>
      <c r="B4923" s="19" t="s">
        <v>4834</v>
      </c>
      <c r="E4923" s="20">
        <v>54.61</v>
      </c>
      <c r="F4923">
        <v>5370</v>
      </c>
    </row>
    <row r="4924" spans="1:6" hidden="1" x14ac:dyDescent="0.3">
      <c r="A4924">
        <v>6056002</v>
      </c>
      <c r="B4924" s="19" t="s">
        <v>4835</v>
      </c>
      <c r="E4924" s="20">
        <v>54.61</v>
      </c>
      <c r="F4924">
        <v>5371</v>
      </c>
    </row>
    <row r="4925" spans="1:6" hidden="1" x14ac:dyDescent="0.3">
      <c r="A4925">
        <v>6056031</v>
      </c>
      <c r="B4925" s="19" t="s">
        <v>4836</v>
      </c>
      <c r="E4925" s="20">
        <v>20.239999999999998</v>
      </c>
      <c r="F4925">
        <v>5372</v>
      </c>
    </row>
    <row r="4926" spans="1:6" hidden="1" x14ac:dyDescent="0.3">
      <c r="A4926">
        <v>6056053</v>
      </c>
      <c r="B4926" s="19" t="s">
        <v>4837</v>
      </c>
      <c r="E4926" s="20">
        <v>22</v>
      </c>
      <c r="F4926">
        <v>5373</v>
      </c>
    </row>
    <row r="4927" spans="1:6" hidden="1" x14ac:dyDescent="0.3">
      <c r="A4927">
        <v>6056054</v>
      </c>
      <c r="B4927" s="19" t="s">
        <v>4838</v>
      </c>
      <c r="E4927" s="20">
        <v>55</v>
      </c>
      <c r="F4927">
        <v>5374</v>
      </c>
    </row>
    <row r="4928" spans="1:6" hidden="1" x14ac:dyDescent="0.3">
      <c r="A4928">
        <v>6056055</v>
      </c>
      <c r="B4928" s="19" t="s">
        <v>4839</v>
      </c>
      <c r="E4928" s="20">
        <v>99.9</v>
      </c>
      <c r="F4928">
        <v>5375</v>
      </c>
    </row>
    <row r="4929" spans="1:6" hidden="1" x14ac:dyDescent="0.3">
      <c r="A4929">
        <v>6056074</v>
      </c>
      <c r="B4929" s="19" t="s">
        <v>4840</v>
      </c>
      <c r="E4929" s="20">
        <v>44.33</v>
      </c>
      <c r="F4929">
        <v>5376</v>
      </c>
    </row>
    <row r="4930" spans="1:6" hidden="1" x14ac:dyDescent="0.3">
      <c r="A4930">
        <v>6056075</v>
      </c>
      <c r="B4930" s="19" t="s">
        <v>4841</v>
      </c>
      <c r="E4930" s="20">
        <v>82.32</v>
      </c>
      <c r="F4930">
        <v>5377</v>
      </c>
    </row>
    <row r="4931" spans="1:6" hidden="1" x14ac:dyDescent="0.3">
      <c r="A4931">
        <v>6056076</v>
      </c>
      <c r="B4931" s="19" t="s">
        <v>4842</v>
      </c>
      <c r="E4931" s="20">
        <v>44.33</v>
      </c>
      <c r="F4931">
        <v>5378</v>
      </c>
    </row>
    <row r="4932" spans="1:6" hidden="1" x14ac:dyDescent="0.3">
      <c r="A4932">
        <v>6056077</v>
      </c>
      <c r="B4932" s="19" t="s">
        <v>4843</v>
      </c>
      <c r="E4932" s="20">
        <v>82.32</v>
      </c>
      <c r="F4932">
        <v>5379</v>
      </c>
    </row>
    <row r="4933" spans="1:6" hidden="1" x14ac:dyDescent="0.3">
      <c r="A4933">
        <v>6056078</v>
      </c>
      <c r="B4933" s="19" t="s">
        <v>4844</v>
      </c>
      <c r="E4933" s="20">
        <v>44.33</v>
      </c>
      <c r="F4933">
        <v>5380</v>
      </c>
    </row>
    <row r="4934" spans="1:6" hidden="1" x14ac:dyDescent="0.3">
      <c r="A4934">
        <v>6056079</v>
      </c>
      <c r="B4934" s="19" t="s">
        <v>4845</v>
      </c>
      <c r="E4934" s="20">
        <v>82.32</v>
      </c>
      <c r="F4934">
        <v>5381</v>
      </c>
    </row>
    <row r="4935" spans="1:6" hidden="1" x14ac:dyDescent="0.3">
      <c r="A4935">
        <v>6056080</v>
      </c>
      <c r="B4935" s="19" t="s">
        <v>4846</v>
      </c>
      <c r="E4935" s="20">
        <v>20.260000000000002</v>
      </c>
      <c r="F4935">
        <v>5382</v>
      </c>
    </row>
    <row r="4936" spans="1:6" hidden="1" x14ac:dyDescent="0.3">
      <c r="A4936">
        <v>6056081</v>
      </c>
      <c r="B4936" s="19" t="s">
        <v>4847</v>
      </c>
      <c r="E4936" s="20">
        <v>45.56</v>
      </c>
      <c r="F4936">
        <v>5383</v>
      </c>
    </row>
    <row r="4937" spans="1:6" hidden="1" x14ac:dyDescent="0.3">
      <c r="A4937">
        <v>6056082</v>
      </c>
      <c r="B4937" s="19" t="s">
        <v>4848</v>
      </c>
      <c r="E4937" s="20">
        <v>20.260000000000002</v>
      </c>
      <c r="F4937">
        <v>5384</v>
      </c>
    </row>
    <row r="4938" spans="1:6" hidden="1" x14ac:dyDescent="0.3">
      <c r="A4938">
        <v>6056083</v>
      </c>
      <c r="B4938" s="19" t="s">
        <v>4849</v>
      </c>
      <c r="E4938" s="20">
        <v>45.56</v>
      </c>
      <c r="F4938">
        <v>5385</v>
      </c>
    </row>
    <row r="4939" spans="1:6" hidden="1" x14ac:dyDescent="0.3">
      <c r="A4939">
        <v>6056084</v>
      </c>
      <c r="B4939" s="19" t="s">
        <v>4850</v>
      </c>
      <c r="E4939" s="20">
        <v>20.260000000000002</v>
      </c>
      <c r="F4939">
        <v>5386</v>
      </c>
    </row>
    <row r="4940" spans="1:6" hidden="1" x14ac:dyDescent="0.3">
      <c r="A4940">
        <v>6056085</v>
      </c>
      <c r="B4940" s="19" t="s">
        <v>4851</v>
      </c>
      <c r="E4940" s="20">
        <v>45.56</v>
      </c>
      <c r="F4940">
        <v>5387</v>
      </c>
    </row>
    <row r="4941" spans="1:6" hidden="1" x14ac:dyDescent="0.3">
      <c r="A4941">
        <v>6056088</v>
      </c>
      <c r="B4941" s="19" t="s">
        <v>4852</v>
      </c>
      <c r="E4941" s="20">
        <v>5.0999999999999996</v>
      </c>
      <c r="F4941">
        <v>5388</v>
      </c>
    </row>
    <row r="4942" spans="1:6" hidden="1" x14ac:dyDescent="0.3">
      <c r="A4942">
        <v>6056089</v>
      </c>
      <c r="B4942" s="19" t="s">
        <v>4853</v>
      </c>
      <c r="E4942" s="20">
        <v>5.0999999999999996</v>
      </c>
      <c r="F4942">
        <v>5389</v>
      </c>
    </row>
    <row r="4943" spans="1:6" hidden="1" x14ac:dyDescent="0.3">
      <c r="A4943">
        <v>6056090</v>
      </c>
      <c r="B4943" s="19" t="s">
        <v>4854</v>
      </c>
      <c r="E4943" s="20">
        <v>5.0999999999999996</v>
      </c>
      <c r="F4943">
        <v>5390</v>
      </c>
    </row>
    <row r="4944" spans="1:6" hidden="1" x14ac:dyDescent="0.3">
      <c r="A4944">
        <v>6055537</v>
      </c>
      <c r="B4944" s="19" t="s">
        <v>167</v>
      </c>
      <c r="E4944" s="20">
        <v>6.75</v>
      </c>
      <c r="F4944">
        <v>735</v>
      </c>
    </row>
    <row r="4945" spans="1:6" hidden="1" x14ac:dyDescent="0.3">
      <c r="A4945">
        <v>6047916</v>
      </c>
      <c r="B4945" s="19" t="s">
        <v>4855</v>
      </c>
      <c r="E4945" s="20">
        <v>59.8</v>
      </c>
      <c r="F4945">
        <v>5391</v>
      </c>
    </row>
    <row r="4946" spans="1:6" hidden="1" x14ac:dyDescent="0.3">
      <c r="A4946">
        <v>6047917</v>
      </c>
      <c r="B4946" s="19" t="s">
        <v>4856</v>
      </c>
      <c r="E4946" s="20">
        <v>132.28</v>
      </c>
      <c r="F4946">
        <v>5392</v>
      </c>
    </row>
    <row r="4947" spans="1:6" hidden="1" x14ac:dyDescent="0.3">
      <c r="A4947">
        <v>6047918</v>
      </c>
      <c r="B4947" s="19" t="s">
        <v>4857</v>
      </c>
      <c r="E4947" s="20">
        <v>2.67</v>
      </c>
      <c r="F4947">
        <v>5393</v>
      </c>
    </row>
    <row r="4948" spans="1:6" hidden="1" x14ac:dyDescent="0.3">
      <c r="A4948">
        <v>6048570</v>
      </c>
      <c r="B4948" s="19" t="s">
        <v>4858</v>
      </c>
      <c r="E4948" s="20">
        <v>186.3</v>
      </c>
      <c r="F4948">
        <v>5394</v>
      </c>
    </row>
    <row r="4949" spans="1:6" hidden="1" x14ac:dyDescent="0.3">
      <c r="A4949">
        <v>6048584</v>
      </c>
      <c r="B4949" s="19" t="s">
        <v>4859</v>
      </c>
      <c r="E4949" s="20">
        <v>9.93</v>
      </c>
      <c r="F4949">
        <v>5395</v>
      </c>
    </row>
    <row r="4950" spans="1:6" hidden="1" x14ac:dyDescent="0.3">
      <c r="A4950">
        <v>6048585</v>
      </c>
      <c r="B4950" s="19" t="s">
        <v>4860</v>
      </c>
      <c r="E4950" s="20">
        <v>9.93</v>
      </c>
      <c r="F4950">
        <v>5396</v>
      </c>
    </row>
    <row r="4951" spans="1:6" hidden="1" x14ac:dyDescent="0.3">
      <c r="A4951">
        <v>6050109</v>
      </c>
      <c r="B4951" s="19" t="s">
        <v>4861</v>
      </c>
      <c r="E4951" s="20">
        <v>26.17</v>
      </c>
      <c r="F4951">
        <v>5397</v>
      </c>
    </row>
    <row r="4952" spans="1:6" hidden="1" x14ac:dyDescent="0.3">
      <c r="A4952">
        <v>6050110</v>
      </c>
      <c r="B4952" s="19" t="s">
        <v>4862</v>
      </c>
      <c r="E4952" s="20">
        <v>54.61</v>
      </c>
      <c r="F4952">
        <v>5398</v>
      </c>
    </row>
    <row r="4953" spans="1:6" hidden="1" x14ac:dyDescent="0.3">
      <c r="A4953">
        <v>6050111</v>
      </c>
      <c r="B4953" s="19" t="s">
        <v>4863</v>
      </c>
      <c r="E4953" s="20">
        <v>26.17</v>
      </c>
      <c r="F4953">
        <v>5399</v>
      </c>
    </row>
    <row r="4954" spans="1:6" hidden="1" x14ac:dyDescent="0.3">
      <c r="A4954">
        <v>6050112</v>
      </c>
      <c r="B4954" s="19" t="s">
        <v>4864</v>
      </c>
      <c r="E4954" s="20">
        <v>54.61</v>
      </c>
      <c r="F4954">
        <v>5400</v>
      </c>
    </row>
    <row r="4955" spans="1:6" hidden="1" x14ac:dyDescent="0.3">
      <c r="A4955">
        <v>6050113</v>
      </c>
      <c r="B4955" s="19" t="s">
        <v>4865</v>
      </c>
      <c r="E4955" s="20">
        <v>17.940000000000001</v>
      </c>
      <c r="F4955">
        <v>5401</v>
      </c>
    </row>
    <row r="4956" spans="1:6" hidden="1" x14ac:dyDescent="0.3">
      <c r="A4956">
        <v>6050115</v>
      </c>
      <c r="B4956" s="19" t="s">
        <v>4866</v>
      </c>
      <c r="E4956" s="20">
        <v>110.68</v>
      </c>
      <c r="F4956">
        <v>5402</v>
      </c>
    </row>
    <row r="4957" spans="1:6" hidden="1" x14ac:dyDescent="0.3">
      <c r="A4957">
        <v>6050122</v>
      </c>
      <c r="B4957" s="19" t="s">
        <v>4867</v>
      </c>
      <c r="E4957" s="20">
        <v>88.65</v>
      </c>
      <c r="F4957">
        <v>5403</v>
      </c>
    </row>
    <row r="4958" spans="1:6" hidden="1" x14ac:dyDescent="0.3">
      <c r="A4958">
        <v>6050541</v>
      </c>
      <c r="B4958" s="19" t="s">
        <v>4868</v>
      </c>
      <c r="E4958" s="20">
        <v>83.76</v>
      </c>
      <c r="F4958">
        <v>5404</v>
      </c>
    </row>
    <row r="4959" spans="1:6" hidden="1" x14ac:dyDescent="0.3">
      <c r="A4959">
        <v>6050559</v>
      </c>
      <c r="B4959" s="19" t="s">
        <v>4869</v>
      </c>
      <c r="E4959" s="20">
        <v>38.1</v>
      </c>
      <c r="F4959">
        <v>5405</v>
      </c>
    </row>
    <row r="4960" spans="1:6" hidden="1" x14ac:dyDescent="0.3">
      <c r="A4960">
        <v>6051264</v>
      </c>
      <c r="B4960" s="19" t="s">
        <v>4870</v>
      </c>
      <c r="E4960" s="20">
        <v>20.350000000000001</v>
      </c>
      <c r="F4960">
        <v>5406</v>
      </c>
    </row>
    <row r="4961" spans="1:6" hidden="1" x14ac:dyDescent="0.3">
      <c r="A4961">
        <v>6051280</v>
      </c>
      <c r="B4961" s="19" t="s">
        <v>4871</v>
      </c>
      <c r="E4961" s="20">
        <v>40.71</v>
      </c>
      <c r="F4961">
        <v>5407</v>
      </c>
    </row>
    <row r="4962" spans="1:6" hidden="1" x14ac:dyDescent="0.3">
      <c r="A4962">
        <v>6051292</v>
      </c>
      <c r="B4962" s="19" t="s">
        <v>4872</v>
      </c>
      <c r="E4962" s="20">
        <v>28.25</v>
      </c>
      <c r="F4962">
        <v>5408</v>
      </c>
    </row>
    <row r="4963" spans="1:6" hidden="1" x14ac:dyDescent="0.3">
      <c r="A4963">
        <v>6051295</v>
      </c>
      <c r="B4963" s="19" t="s">
        <v>4873</v>
      </c>
      <c r="E4963" s="20">
        <v>211.67</v>
      </c>
      <c r="F4963">
        <v>5409</v>
      </c>
    </row>
    <row r="4964" spans="1:6" hidden="1" x14ac:dyDescent="0.3">
      <c r="A4964">
        <v>6051700</v>
      </c>
      <c r="B4964" s="19" t="s">
        <v>4874</v>
      </c>
      <c r="E4964" s="20">
        <v>82.32</v>
      </c>
      <c r="F4964">
        <v>5410</v>
      </c>
    </row>
    <row r="4965" spans="1:6" hidden="1" x14ac:dyDescent="0.3">
      <c r="A4965">
        <v>6051701</v>
      </c>
      <c r="B4965" s="19" t="s">
        <v>4875</v>
      </c>
      <c r="E4965" s="20">
        <v>18.23</v>
      </c>
      <c r="F4965">
        <v>5411</v>
      </c>
    </row>
    <row r="4966" spans="1:6" hidden="1" x14ac:dyDescent="0.3">
      <c r="A4966">
        <v>6051750</v>
      </c>
      <c r="B4966" s="19" t="s">
        <v>4876</v>
      </c>
      <c r="E4966" s="20">
        <v>61.69</v>
      </c>
      <c r="F4966">
        <v>5412</v>
      </c>
    </row>
    <row r="4967" spans="1:6" hidden="1" x14ac:dyDescent="0.3">
      <c r="A4967">
        <v>6051801</v>
      </c>
      <c r="B4967" s="19" t="s">
        <v>4877</v>
      </c>
      <c r="E4967" s="20">
        <v>49.92</v>
      </c>
      <c r="F4967">
        <v>5413</v>
      </c>
    </row>
    <row r="4968" spans="1:6" hidden="1" x14ac:dyDescent="0.3">
      <c r="A4968">
        <v>6051877</v>
      </c>
      <c r="B4968" s="19" t="s">
        <v>4878</v>
      </c>
      <c r="E4968" s="20">
        <v>145.99</v>
      </c>
      <c r="F4968">
        <v>5414</v>
      </c>
    </row>
    <row r="4969" spans="1:6" hidden="1" x14ac:dyDescent="0.3">
      <c r="A4969">
        <v>6051929</v>
      </c>
      <c r="B4969" s="19" t="s">
        <v>4879</v>
      </c>
      <c r="E4969" s="20">
        <v>107.4</v>
      </c>
      <c r="F4969">
        <v>5415</v>
      </c>
    </row>
    <row r="4970" spans="1:6" hidden="1" x14ac:dyDescent="0.3">
      <c r="A4970">
        <v>6051930</v>
      </c>
      <c r="B4970" s="19" t="s">
        <v>4880</v>
      </c>
      <c r="E4970" s="20">
        <v>46.91</v>
      </c>
      <c r="F4970">
        <v>5416</v>
      </c>
    </row>
    <row r="4971" spans="1:6" hidden="1" x14ac:dyDescent="0.3">
      <c r="A4971">
        <v>6051931</v>
      </c>
      <c r="B4971" s="19" t="s">
        <v>4881</v>
      </c>
      <c r="E4971" s="20">
        <v>91.02</v>
      </c>
      <c r="F4971">
        <v>5417</v>
      </c>
    </row>
    <row r="4972" spans="1:6" hidden="1" x14ac:dyDescent="0.3">
      <c r="A4972">
        <v>6051932</v>
      </c>
      <c r="B4972" s="19" t="s">
        <v>4882</v>
      </c>
      <c r="E4972" s="20">
        <v>91.02</v>
      </c>
      <c r="F4972">
        <v>5418</v>
      </c>
    </row>
    <row r="4973" spans="1:6" hidden="1" x14ac:dyDescent="0.3">
      <c r="A4973">
        <v>6051933</v>
      </c>
      <c r="B4973" s="19" t="s">
        <v>4883</v>
      </c>
      <c r="E4973" s="20">
        <v>91.02</v>
      </c>
      <c r="F4973">
        <v>5419</v>
      </c>
    </row>
    <row r="4974" spans="1:6" hidden="1" x14ac:dyDescent="0.3">
      <c r="A4974">
        <v>6052876</v>
      </c>
      <c r="B4974" s="19" t="s">
        <v>4884</v>
      </c>
      <c r="E4974" s="20">
        <v>146.74</v>
      </c>
      <c r="F4974">
        <v>5420</v>
      </c>
    </row>
    <row r="4975" spans="1:6" hidden="1" x14ac:dyDescent="0.3">
      <c r="A4975">
        <v>6053112</v>
      </c>
      <c r="B4975" s="19" t="s">
        <v>4885</v>
      </c>
      <c r="E4975" s="20">
        <v>66.61</v>
      </c>
      <c r="F4975">
        <v>5421</v>
      </c>
    </row>
    <row r="4976" spans="1:6" hidden="1" x14ac:dyDescent="0.3">
      <c r="A4976">
        <v>6053113</v>
      </c>
      <c r="B4976" s="19" t="s">
        <v>4886</v>
      </c>
      <c r="E4976" s="20">
        <v>29.89</v>
      </c>
      <c r="F4976">
        <v>5422</v>
      </c>
    </row>
    <row r="4977" spans="1:6" hidden="1" x14ac:dyDescent="0.3">
      <c r="A4977">
        <v>6053114</v>
      </c>
      <c r="B4977" s="19" t="s">
        <v>4887</v>
      </c>
      <c r="E4977" s="20">
        <v>66.61</v>
      </c>
      <c r="F4977">
        <v>5423</v>
      </c>
    </row>
    <row r="4978" spans="1:6" hidden="1" x14ac:dyDescent="0.3">
      <c r="A4978">
        <v>6050108</v>
      </c>
      <c r="B4978" s="19" t="s">
        <v>4888</v>
      </c>
      <c r="E4978" s="20">
        <v>54.61</v>
      </c>
      <c r="F4978">
        <v>5424</v>
      </c>
    </row>
    <row r="4979" spans="1:6" hidden="1" x14ac:dyDescent="0.3">
      <c r="A4979">
        <v>6048586</v>
      </c>
      <c r="B4979" s="19" t="s">
        <v>4889</v>
      </c>
      <c r="E4979" s="20">
        <v>9.93</v>
      </c>
      <c r="F4979">
        <v>5425</v>
      </c>
    </row>
    <row r="4980" spans="1:6" hidden="1" x14ac:dyDescent="0.3">
      <c r="A4980">
        <v>6048587</v>
      </c>
      <c r="B4980" s="19" t="s">
        <v>4890</v>
      </c>
      <c r="E4980" s="20">
        <v>9.93</v>
      </c>
      <c r="F4980">
        <v>5426</v>
      </c>
    </row>
    <row r="4981" spans="1:6" hidden="1" x14ac:dyDescent="0.3">
      <c r="A4981">
        <v>6048588</v>
      </c>
      <c r="B4981" s="19" t="s">
        <v>4891</v>
      </c>
      <c r="E4981" s="20">
        <v>9.93</v>
      </c>
      <c r="F4981">
        <v>5427</v>
      </c>
    </row>
    <row r="4982" spans="1:6" hidden="1" x14ac:dyDescent="0.3">
      <c r="A4982">
        <v>6048589</v>
      </c>
      <c r="B4982" s="19" t="s">
        <v>4892</v>
      </c>
      <c r="E4982" s="20">
        <v>9.93</v>
      </c>
      <c r="F4982">
        <v>5428</v>
      </c>
    </row>
    <row r="4983" spans="1:6" hidden="1" x14ac:dyDescent="0.3">
      <c r="A4983">
        <v>6048590</v>
      </c>
      <c r="B4983" s="19" t="s">
        <v>4893</v>
      </c>
      <c r="E4983" s="20">
        <v>9.93</v>
      </c>
      <c r="F4983">
        <v>5429</v>
      </c>
    </row>
    <row r="4984" spans="1:6" hidden="1" x14ac:dyDescent="0.3">
      <c r="A4984">
        <v>6048591</v>
      </c>
      <c r="B4984" s="19" t="s">
        <v>4894</v>
      </c>
      <c r="E4984" s="20">
        <v>9.93</v>
      </c>
      <c r="F4984">
        <v>5430</v>
      </c>
    </row>
    <row r="4985" spans="1:6" hidden="1" x14ac:dyDescent="0.3">
      <c r="A4985">
        <v>6048592</v>
      </c>
      <c r="B4985" s="19" t="s">
        <v>4895</v>
      </c>
      <c r="E4985" s="20">
        <v>9.93</v>
      </c>
      <c r="F4985">
        <v>5431</v>
      </c>
    </row>
    <row r="4986" spans="1:6" hidden="1" x14ac:dyDescent="0.3">
      <c r="A4986">
        <v>6049292</v>
      </c>
      <c r="B4986" s="19" t="s">
        <v>4896</v>
      </c>
      <c r="E4986" s="20">
        <v>129.84</v>
      </c>
      <c r="F4986">
        <v>5432</v>
      </c>
    </row>
    <row r="4987" spans="1:6" hidden="1" x14ac:dyDescent="0.3">
      <c r="A4987">
        <v>6049356</v>
      </c>
      <c r="B4987" s="19" t="s">
        <v>4897</v>
      </c>
      <c r="E4987" s="20">
        <v>124.61</v>
      </c>
      <c r="F4987">
        <v>5433</v>
      </c>
    </row>
    <row r="4988" spans="1:6" hidden="1" x14ac:dyDescent="0.3">
      <c r="A4988">
        <v>6049556</v>
      </c>
      <c r="B4988" s="19" t="s">
        <v>4898</v>
      </c>
      <c r="E4988" s="20">
        <v>135.28</v>
      </c>
      <c r="F4988">
        <v>5434</v>
      </c>
    </row>
    <row r="4989" spans="1:6" hidden="1" x14ac:dyDescent="0.3">
      <c r="A4989">
        <v>6049566</v>
      </c>
      <c r="B4989" s="19" t="s">
        <v>4899</v>
      </c>
      <c r="E4989" s="20">
        <v>8.56</v>
      </c>
      <c r="F4989">
        <v>5435</v>
      </c>
    </row>
    <row r="4990" spans="1:6" hidden="1" x14ac:dyDescent="0.3">
      <c r="A4990">
        <v>6049567</v>
      </c>
      <c r="B4990" s="19" t="s">
        <v>4900</v>
      </c>
      <c r="E4990" s="20">
        <v>10.66</v>
      </c>
      <c r="F4990">
        <v>5436</v>
      </c>
    </row>
    <row r="4991" spans="1:6" hidden="1" x14ac:dyDescent="0.3">
      <c r="A4991">
        <v>6049814</v>
      </c>
      <c r="B4991" s="19" t="s">
        <v>4901</v>
      </c>
      <c r="E4991" s="20">
        <v>18.12</v>
      </c>
      <c r="F4991">
        <v>5437</v>
      </c>
    </row>
    <row r="4992" spans="1:6" hidden="1" x14ac:dyDescent="0.3">
      <c r="A4992">
        <v>6049831</v>
      </c>
      <c r="B4992" s="19" t="s">
        <v>4902</v>
      </c>
      <c r="E4992" s="20">
        <v>53.35</v>
      </c>
      <c r="F4992">
        <v>5438</v>
      </c>
    </row>
    <row r="4993" spans="1:6" hidden="1" x14ac:dyDescent="0.3">
      <c r="A4993">
        <v>6049876</v>
      </c>
      <c r="B4993" s="19" t="s">
        <v>4903</v>
      </c>
      <c r="E4993" s="20">
        <v>43.45</v>
      </c>
      <c r="F4993">
        <v>5439</v>
      </c>
    </row>
    <row r="4994" spans="1:6" hidden="1" x14ac:dyDescent="0.3">
      <c r="A4994">
        <v>6049923</v>
      </c>
      <c r="B4994" s="19" t="s">
        <v>4904</v>
      </c>
      <c r="E4994" s="20">
        <v>18.41</v>
      </c>
      <c r="F4994">
        <v>5440</v>
      </c>
    </row>
    <row r="4995" spans="1:6" hidden="1" x14ac:dyDescent="0.3">
      <c r="A4995">
        <v>6049926</v>
      </c>
      <c r="B4995" s="19" t="s">
        <v>4905</v>
      </c>
      <c r="E4995" s="20">
        <v>160.76</v>
      </c>
      <c r="F4995">
        <v>5441</v>
      </c>
    </row>
    <row r="4996" spans="1:6" hidden="1" x14ac:dyDescent="0.3">
      <c r="A4996">
        <v>6049943</v>
      </c>
      <c r="B4996" s="19" t="s">
        <v>4906</v>
      </c>
      <c r="E4996" s="20">
        <v>10</v>
      </c>
      <c r="F4996">
        <v>5442</v>
      </c>
    </row>
    <row r="4997" spans="1:6" hidden="1" x14ac:dyDescent="0.3">
      <c r="A4997">
        <v>6049944</v>
      </c>
      <c r="B4997" s="19" t="s">
        <v>4907</v>
      </c>
      <c r="E4997" s="20">
        <v>17.62</v>
      </c>
      <c r="F4997">
        <v>5443</v>
      </c>
    </row>
    <row r="4998" spans="1:6" hidden="1" x14ac:dyDescent="0.3">
      <c r="A4998">
        <v>6050002</v>
      </c>
      <c r="B4998" s="19" t="s">
        <v>4908</v>
      </c>
      <c r="E4998" s="20">
        <v>51.55</v>
      </c>
      <c r="F4998">
        <v>5444</v>
      </c>
    </row>
    <row r="4999" spans="1:6" hidden="1" x14ac:dyDescent="0.3">
      <c r="A4999">
        <v>6050004</v>
      </c>
      <c r="B4999" s="19" t="s">
        <v>4909</v>
      </c>
      <c r="E4999" s="20">
        <v>254.8</v>
      </c>
      <c r="F4999">
        <v>5445</v>
      </c>
    </row>
    <row r="5000" spans="1:6" hidden="1" x14ac:dyDescent="0.3">
      <c r="A5000">
        <v>6050005</v>
      </c>
      <c r="B5000" s="19" t="s">
        <v>4910</v>
      </c>
      <c r="E5000" s="20">
        <v>49.13</v>
      </c>
      <c r="F5000">
        <v>5446</v>
      </c>
    </row>
    <row r="5001" spans="1:6" hidden="1" x14ac:dyDescent="0.3">
      <c r="A5001">
        <v>6050007</v>
      </c>
      <c r="B5001" s="19" t="s">
        <v>4911</v>
      </c>
      <c r="E5001" s="20">
        <v>33.07</v>
      </c>
      <c r="F5001">
        <v>5447</v>
      </c>
    </row>
    <row r="5002" spans="1:6" hidden="1" x14ac:dyDescent="0.3">
      <c r="A5002">
        <v>6050008</v>
      </c>
      <c r="B5002" s="19" t="s">
        <v>4912</v>
      </c>
      <c r="E5002" s="20">
        <v>91.67</v>
      </c>
      <c r="F5002">
        <v>5448</v>
      </c>
    </row>
    <row r="5003" spans="1:6" hidden="1" x14ac:dyDescent="0.3">
      <c r="A5003">
        <v>6050009</v>
      </c>
      <c r="B5003" s="19" t="s">
        <v>4913</v>
      </c>
      <c r="E5003" s="20">
        <v>98.59</v>
      </c>
      <c r="F5003">
        <v>5449</v>
      </c>
    </row>
    <row r="5004" spans="1:6" hidden="1" x14ac:dyDescent="0.3">
      <c r="A5004">
        <v>6045832</v>
      </c>
      <c r="B5004" s="19" t="s">
        <v>4914</v>
      </c>
      <c r="E5004" s="20">
        <v>34.71</v>
      </c>
      <c r="F5004">
        <v>5450</v>
      </c>
    </row>
    <row r="5005" spans="1:6" hidden="1" x14ac:dyDescent="0.3">
      <c r="A5005">
        <v>6045833</v>
      </c>
      <c r="B5005" s="19" t="s">
        <v>4915</v>
      </c>
      <c r="E5005" s="20">
        <v>66.84</v>
      </c>
      <c r="F5005">
        <v>5451</v>
      </c>
    </row>
    <row r="5006" spans="1:6" hidden="1" x14ac:dyDescent="0.3">
      <c r="A5006">
        <v>6045836</v>
      </c>
      <c r="B5006" s="19" t="s">
        <v>4916</v>
      </c>
      <c r="E5006" s="20">
        <v>20.28</v>
      </c>
      <c r="F5006">
        <v>5452</v>
      </c>
    </row>
    <row r="5007" spans="1:6" hidden="1" x14ac:dyDescent="0.3">
      <c r="A5007">
        <v>6045837</v>
      </c>
      <c r="B5007" s="19" t="s">
        <v>4917</v>
      </c>
      <c r="E5007" s="20">
        <v>25.09</v>
      </c>
      <c r="F5007">
        <v>5453</v>
      </c>
    </row>
    <row r="5008" spans="1:6" hidden="1" x14ac:dyDescent="0.3">
      <c r="A5008">
        <v>6045839</v>
      </c>
      <c r="B5008" s="19" t="s">
        <v>4918</v>
      </c>
      <c r="E5008" s="20">
        <v>51.25</v>
      </c>
      <c r="F5008">
        <v>5454</v>
      </c>
    </row>
    <row r="5009" spans="1:6" hidden="1" x14ac:dyDescent="0.3">
      <c r="A5009">
        <v>6045841</v>
      </c>
      <c r="B5009" s="19" t="s">
        <v>4919</v>
      </c>
      <c r="E5009" s="20">
        <v>26.35</v>
      </c>
      <c r="F5009">
        <v>5455</v>
      </c>
    </row>
    <row r="5010" spans="1:6" hidden="1" x14ac:dyDescent="0.3">
      <c r="A5010">
        <v>6045843</v>
      </c>
      <c r="B5010" s="19" t="s">
        <v>4920</v>
      </c>
      <c r="E5010" s="20">
        <v>49.92</v>
      </c>
      <c r="F5010">
        <v>5456</v>
      </c>
    </row>
    <row r="5011" spans="1:6" hidden="1" x14ac:dyDescent="0.3">
      <c r="A5011">
        <v>6045850</v>
      </c>
      <c r="B5011" s="19" t="s">
        <v>4921</v>
      </c>
      <c r="E5011" s="20">
        <v>45.4</v>
      </c>
      <c r="F5011">
        <v>5457</v>
      </c>
    </row>
    <row r="5012" spans="1:6" hidden="1" x14ac:dyDescent="0.3">
      <c r="A5012">
        <v>6045856</v>
      </c>
      <c r="B5012" s="19" t="s">
        <v>4922</v>
      </c>
      <c r="E5012" s="20">
        <v>145.72999999999999</v>
      </c>
      <c r="F5012">
        <v>5458</v>
      </c>
    </row>
    <row r="5013" spans="1:6" hidden="1" x14ac:dyDescent="0.3">
      <c r="A5013">
        <v>6045904</v>
      </c>
      <c r="B5013" s="19" t="s">
        <v>4923</v>
      </c>
      <c r="E5013" s="20">
        <v>42.22</v>
      </c>
      <c r="F5013">
        <v>5459</v>
      </c>
    </row>
    <row r="5014" spans="1:6" hidden="1" x14ac:dyDescent="0.3">
      <c r="A5014">
        <v>6046109</v>
      </c>
      <c r="B5014" s="19" t="s">
        <v>4924</v>
      </c>
      <c r="E5014" s="20">
        <v>15.67</v>
      </c>
      <c r="F5014">
        <v>5460</v>
      </c>
    </row>
    <row r="5015" spans="1:6" hidden="1" x14ac:dyDescent="0.3">
      <c r="A5015">
        <v>6046132</v>
      </c>
      <c r="B5015" s="19" t="s">
        <v>4925</v>
      </c>
      <c r="E5015" s="20">
        <v>7.58</v>
      </c>
      <c r="F5015">
        <v>5461</v>
      </c>
    </row>
    <row r="5016" spans="1:6" hidden="1" x14ac:dyDescent="0.3">
      <c r="A5016">
        <v>6046143</v>
      </c>
      <c r="B5016" s="19" t="s">
        <v>4926</v>
      </c>
      <c r="E5016" s="20">
        <v>20.09</v>
      </c>
      <c r="F5016">
        <v>5462</v>
      </c>
    </row>
    <row r="5017" spans="1:6" hidden="1" x14ac:dyDescent="0.3">
      <c r="A5017">
        <v>6046144</v>
      </c>
      <c r="B5017" s="19" t="s">
        <v>4927</v>
      </c>
      <c r="E5017" s="20">
        <v>40.75</v>
      </c>
      <c r="F5017">
        <v>5463</v>
      </c>
    </row>
    <row r="5018" spans="1:6" hidden="1" x14ac:dyDescent="0.3">
      <c r="A5018">
        <v>6046145</v>
      </c>
      <c r="B5018" s="19" t="s">
        <v>4928</v>
      </c>
      <c r="E5018" s="20">
        <v>77.87</v>
      </c>
      <c r="F5018">
        <v>5464</v>
      </c>
    </row>
    <row r="5019" spans="1:6" hidden="1" x14ac:dyDescent="0.3">
      <c r="A5019">
        <v>6046156</v>
      </c>
      <c r="B5019" s="19" t="s">
        <v>4929</v>
      </c>
      <c r="E5019" s="20">
        <v>88.29</v>
      </c>
      <c r="F5019">
        <v>5465</v>
      </c>
    </row>
    <row r="5020" spans="1:6" hidden="1" x14ac:dyDescent="0.3">
      <c r="A5020">
        <v>6046194</v>
      </c>
      <c r="B5020" s="19" t="s">
        <v>4930</v>
      </c>
      <c r="E5020" s="20">
        <v>33.29</v>
      </c>
      <c r="F5020">
        <v>5466</v>
      </c>
    </row>
    <row r="5021" spans="1:6" hidden="1" x14ac:dyDescent="0.3">
      <c r="A5021">
        <v>6046195</v>
      </c>
      <c r="B5021" s="19" t="s">
        <v>4931</v>
      </c>
      <c r="E5021" s="20">
        <v>33.29</v>
      </c>
      <c r="F5021">
        <v>5467</v>
      </c>
    </row>
    <row r="5022" spans="1:6" hidden="1" x14ac:dyDescent="0.3">
      <c r="A5022">
        <v>6046206</v>
      </c>
      <c r="B5022" s="19" t="s">
        <v>4932</v>
      </c>
      <c r="E5022" s="20">
        <v>10.16</v>
      </c>
      <c r="F5022">
        <v>5468</v>
      </c>
    </row>
    <row r="5023" spans="1:6" hidden="1" x14ac:dyDescent="0.3">
      <c r="A5023">
        <v>6046394</v>
      </c>
      <c r="B5023" s="19" t="s">
        <v>4933</v>
      </c>
      <c r="E5023" s="20">
        <v>21.96</v>
      </c>
      <c r="F5023">
        <v>5469</v>
      </c>
    </row>
    <row r="5024" spans="1:6" hidden="1" x14ac:dyDescent="0.3">
      <c r="A5024">
        <v>6046395</v>
      </c>
      <c r="B5024" s="19" t="s">
        <v>4934</v>
      </c>
      <c r="E5024" s="20">
        <v>21.96</v>
      </c>
      <c r="F5024">
        <v>5470</v>
      </c>
    </row>
    <row r="5025" spans="1:6" hidden="1" x14ac:dyDescent="0.3">
      <c r="A5025">
        <v>6046413</v>
      </c>
      <c r="B5025" s="19" t="s">
        <v>4935</v>
      </c>
      <c r="E5025" s="20">
        <v>31.04</v>
      </c>
      <c r="F5025">
        <v>5471</v>
      </c>
    </row>
    <row r="5026" spans="1:6" hidden="1" x14ac:dyDescent="0.3">
      <c r="A5026">
        <v>6046530</v>
      </c>
      <c r="B5026" s="19" t="s">
        <v>4936</v>
      </c>
      <c r="E5026" s="20">
        <v>161.29</v>
      </c>
      <c r="F5026">
        <v>5472</v>
      </c>
    </row>
    <row r="5027" spans="1:6" hidden="1" x14ac:dyDescent="0.3">
      <c r="A5027">
        <v>6046604</v>
      </c>
      <c r="B5027" s="19" t="s">
        <v>4937</v>
      </c>
      <c r="E5027" s="20">
        <v>53.56</v>
      </c>
      <c r="F5027">
        <v>5473</v>
      </c>
    </row>
    <row r="5028" spans="1:6" hidden="1" x14ac:dyDescent="0.3">
      <c r="A5028">
        <v>6046608</v>
      </c>
      <c r="B5028" s="19" t="s">
        <v>4938</v>
      </c>
      <c r="E5028" s="20">
        <v>22.31</v>
      </c>
      <c r="F5028">
        <v>5474</v>
      </c>
    </row>
    <row r="5029" spans="1:6" hidden="1" x14ac:dyDescent="0.3">
      <c r="A5029">
        <v>6046620</v>
      </c>
      <c r="B5029" s="19" t="s">
        <v>4939</v>
      </c>
      <c r="E5029" s="20">
        <v>44.33</v>
      </c>
      <c r="F5029">
        <v>5475</v>
      </c>
    </row>
    <row r="5030" spans="1:6" hidden="1" x14ac:dyDescent="0.3">
      <c r="A5030">
        <v>6045831</v>
      </c>
      <c r="B5030" s="19" t="s">
        <v>4940</v>
      </c>
      <c r="E5030" s="20">
        <v>15.57</v>
      </c>
      <c r="F5030">
        <v>5476</v>
      </c>
    </row>
    <row r="5031" spans="1:6" hidden="1" x14ac:dyDescent="0.3">
      <c r="A5031">
        <v>6045661</v>
      </c>
      <c r="B5031" s="19" t="s">
        <v>4941</v>
      </c>
      <c r="E5031" s="20">
        <v>187.84</v>
      </c>
      <c r="F5031">
        <v>5477</v>
      </c>
    </row>
    <row r="5032" spans="1:6" hidden="1" x14ac:dyDescent="0.3">
      <c r="A5032">
        <v>6045672</v>
      </c>
      <c r="B5032" s="19" t="s">
        <v>4942</v>
      </c>
      <c r="E5032" s="20">
        <v>52.35</v>
      </c>
      <c r="F5032">
        <v>5478</v>
      </c>
    </row>
    <row r="5033" spans="1:6" hidden="1" x14ac:dyDescent="0.3">
      <c r="A5033">
        <v>6045674</v>
      </c>
      <c r="B5033" s="19" t="s">
        <v>4943</v>
      </c>
      <c r="E5033" s="20">
        <v>21.71</v>
      </c>
      <c r="F5033">
        <v>5479</v>
      </c>
    </row>
    <row r="5034" spans="1:6" hidden="1" x14ac:dyDescent="0.3">
      <c r="A5034">
        <v>6045682</v>
      </c>
      <c r="B5034" s="19" t="s">
        <v>4944</v>
      </c>
      <c r="E5034" s="20">
        <v>79.27</v>
      </c>
      <c r="F5034">
        <v>5480</v>
      </c>
    </row>
    <row r="5035" spans="1:6" hidden="1" x14ac:dyDescent="0.3">
      <c r="A5035">
        <v>6045685</v>
      </c>
      <c r="B5035" s="19" t="s">
        <v>4945</v>
      </c>
      <c r="E5035" s="20">
        <v>117.81</v>
      </c>
      <c r="F5035">
        <v>5481</v>
      </c>
    </row>
    <row r="5036" spans="1:6" hidden="1" x14ac:dyDescent="0.3">
      <c r="A5036">
        <v>6045744</v>
      </c>
      <c r="B5036" s="19" t="s">
        <v>4946</v>
      </c>
      <c r="E5036" s="20">
        <v>41.77</v>
      </c>
      <c r="F5036">
        <v>5482</v>
      </c>
    </row>
    <row r="5037" spans="1:6" hidden="1" x14ac:dyDescent="0.3">
      <c r="A5037">
        <v>6045745</v>
      </c>
      <c r="B5037" s="19" t="s">
        <v>4947</v>
      </c>
      <c r="E5037" s="20">
        <v>22.02</v>
      </c>
      <c r="F5037">
        <v>5483</v>
      </c>
    </row>
    <row r="5038" spans="1:6" hidden="1" x14ac:dyDescent="0.3">
      <c r="A5038">
        <v>6045746</v>
      </c>
      <c r="B5038" s="19" t="s">
        <v>4948</v>
      </c>
      <c r="E5038" s="20">
        <v>18.73</v>
      </c>
      <c r="F5038">
        <v>5484</v>
      </c>
    </row>
    <row r="5039" spans="1:6" hidden="1" x14ac:dyDescent="0.3">
      <c r="A5039">
        <v>6045747</v>
      </c>
      <c r="B5039" s="19" t="s">
        <v>4949</v>
      </c>
      <c r="E5039" s="20">
        <v>17.52</v>
      </c>
      <c r="F5039">
        <v>5485</v>
      </c>
    </row>
    <row r="5040" spans="1:6" hidden="1" x14ac:dyDescent="0.3">
      <c r="A5040">
        <v>6045748</v>
      </c>
      <c r="B5040" s="19" t="s">
        <v>4950</v>
      </c>
      <c r="E5040" s="20">
        <v>33.880000000000003</v>
      </c>
      <c r="F5040">
        <v>5486</v>
      </c>
    </row>
    <row r="5041" spans="1:6" hidden="1" x14ac:dyDescent="0.3">
      <c r="A5041">
        <v>6045755</v>
      </c>
      <c r="B5041" s="19" t="s">
        <v>4951</v>
      </c>
      <c r="E5041" s="20">
        <v>17.52</v>
      </c>
      <c r="F5041">
        <v>5487</v>
      </c>
    </row>
    <row r="5042" spans="1:6" hidden="1" x14ac:dyDescent="0.3">
      <c r="A5042">
        <v>6045756</v>
      </c>
      <c r="B5042" s="19" t="s">
        <v>4952</v>
      </c>
      <c r="E5042" s="20">
        <v>59.24</v>
      </c>
      <c r="F5042">
        <v>5488</v>
      </c>
    </row>
    <row r="5043" spans="1:6" hidden="1" x14ac:dyDescent="0.3">
      <c r="A5043">
        <v>6045767</v>
      </c>
      <c r="B5043" s="19" t="s">
        <v>4953</v>
      </c>
      <c r="E5043" s="20">
        <v>40.74</v>
      </c>
      <c r="F5043">
        <v>5489</v>
      </c>
    </row>
    <row r="5044" spans="1:6" hidden="1" x14ac:dyDescent="0.3">
      <c r="A5044">
        <v>6045774</v>
      </c>
      <c r="B5044" s="19" t="s">
        <v>4954</v>
      </c>
      <c r="E5044" s="20">
        <v>53.56</v>
      </c>
      <c r="F5044">
        <v>5490</v>
      </c>
    </row>
    <row r="5045" spans="1:6" hidden="1" x14ac:dyDescent="0.3">
      <c r="A5045">
        <v>6045776</v>
      </c>
      <c r="B5045" s="19" t="s">
        <v>4955</v>
      </c>
      <c r="E5045" s="20">
        <v>6.9</v>
      </c>
      <c r="F5045">
        <v>5491</v>
      </c>
    </row>
    <row r="5046" spans="1:6" hidden="1" x14ac:dyDescent="0.3">
      <c r="A5046">
        <v>6045779</v>
      </c>
      <c r="B5046" s="19" t="s">
        <v>4956</v>
      </c>
      <c r="E5046" s="20">
        <v>12.28</v>
      </c>
      <c r="F5046">
        <v>5492</v>
      </c>
    </row>
    <row r="5047" spans="1:6" hidden="1" x14ac:dyDescent="0.3">
      <c r="A5047">
        <v>6045780</v>
      </c>
      <c r="B5047" s="19" t="s">
        <v>4957</v>
      </c>
      <c r="E5047" s="20">
        <v>78.650000000000006</v>
      </c>
      <c r="F5047">
        <v>5493</v>
      </c>
    </row>
    <row r="5048" spans="1:6" hidden="1" x14ac:dyDescent="0.3">
      <c r="A5048">
        <v>6045782</v>
      </c>
      <c r="B5048" s="19" t="s">
        <v>4958</v>
      </c>
      <c r="E5048" s="20">
        <v>11.19</v>
      </c>
      <c r="F5048">
        <v>5494</v>
      </c>
    </row>
    <row r="5049" spans="1:6" hidden="1" x14ac:dyDescent="0.3">
      <c r="A5049">
        <v>6045785</v>
      </c>
      <c r="B5049" s="19" t="s">
        <v>4959</v>
      </c>
      <c r="E5049" s="20">
        <v>21.34</v>
      </c>
      <c r="F5049">
        <v>5495</v>
      </c>
    </row>
    <row r="5050" spans="1:6" hidden="1" x14ac:dyDescent="0.3">
      <c r="A5050">
        <v>6045788</v>
      </c>
      <c r="B5050" s="19" t="s">
        <v>4960</v>
      </c>
      <c r="E5050" s="20">
        <v>42.71</v>
      </c>
      <c r="F5050">
        <v>5496</v>
      </c>
    </row>
    <row r="5051" spans="1:6" hidden="1" x14ac:dyDescent="0.3">
      <c r="A5051">
        <v>6045803</v>
      </c>
      <c r="B5051" s="19" t="s">
        <v>4961</v>
      </c>
      <c r="E5051" s="20">
        <v>39</v>
      </c>
      <c r="F5051">
        <v>5497</v>
      </c>
    </row>
    <row r="5052" spans="1:6" hidden="1" x14ac:dyDescent="0.3">
      <c r="A5052">
        <v>6045815</v>
      </c>
      <c r="B5052" s="19" t="s">
        <v>4962</v>
      </c>
      <c r="E5052" s="20">
        <v>62.11</v>
      </c>
      <c r="F5052">
        <v>5498</v>
      </c>
    </row>
    <row r="5053" spans="1:6" hidden="1" x14ac:dyDescent="0.3">
      <c r="A5053">
        <v>6045816</v>
      </c>
      <c r="B5053" s="19" t="s">
        <v>4963</v>
      </c>
      <c r="E5053" s="20">
        <v>40.380000000000003</v>
      </c>
      <c r="F5053">
        <v>5499</v>
      </c>
    </row>
    <row r="5054" spans="1:6" hidden="1" x14ac:dyDescent="0.3">
      <c r="A5054">
        <v>6045817</v>
      </c>
      <c r="B5054" s="19" t="s">
        <v>4964</v>
      </c>
      <c r="E5054" s="20">
        <v>21.96</v>
      </c>
      <c r="F5054">
        <v>5500</v>
      </c>
    </row>
    <row r="5055" spans="1:6" hidden="1" x14ac:dyDescent="0.3">
      <c r="A5055">
        <v>6045818</v>
      </c>
      <c r="B5055" s="19" t="s">
        <v>4965</v>
      </c>
      <c r="E5055" s="20">
        <v>40.380000000000003</v>
      </c>
      <c r="F5055">
        <v>5501</v>
      </c>
    </row>
    <row r="5056" spans="1:6" hidden="1" x14ac:dyDescent="0.3">
      <c r="A5056">
        <v>6045825</v>
      </c>
      <c r="B5056" s="19" t="s">
        <v>4966</v>
      </c>
      <c r="E5056" s="20">
        <v>71.16</v>
      </c>
      <c r="F5056">
        <v>5502</v>
      </c>
    </row>
    <row r="5057" spans="1:6" hidden="1" x14ac:dyDescent="0.3">
      <c r="A5057">
        <v>6045829</v>
      </c>
      <c r="B5057" s="19" t="s">
        <v>4967</v>
      </c>
      <c r="E5057" s="20">
        <v>15.57</v>
      </c>
      <c r="F5057">
        <v>5503</v>
      </c>
    </row>
    <row r="5058" spans="1:6" hidden="1" x14ac:dyDescent="0.3">
      <c r="A5058">
        <v>6046885</v>
      </c>
      <c r="B5058" s="19" t="s">
        <v>4968</v>
      </c>
      <c r="E5058" s="20">
        <v>61.03</v>
      </c>
      <c r="F5058">
        <v>5504</v>
      </c>
    </row>
    <row r="5059" spans="1:6" hidden="1" x14ac:dyDescent="0.3">
      <c r="A5059">
        <v>6046886</v>
      </c>
      <c r="B5059" s="19" t="s">
        <v>4969</v>
      </c>
      <c r="E5059" s="20">
        <v>3.63</v>
      </c>
      <c r="F5059">
        <v>5505</v>
      </c>
    </row>
    <row r="5060" spans="1:6" hidden="1" x14ac:dyDescent="0.3">
      <c r="A5060">
        <v>6047077</v>
      </c>
      <c r="B5060" s="19" t="s">
        <v>4970</v>
      </c>
      <c r="E5060" s="20">
        <v>54.77</v>
      </c>
      <c r="F5060">
        <v>5506</v>
      </c>
    </row>
    <row r="5061" spans="1:6" hidden="1" x14ac:dyDescent="0.3">
      <c r="A5061">
        <v>6046874</v>
      </c>
      <c r="B5061" s="19" t="s">
        <v>4971</v>
      </c>
      <c r="E5061" s="20">
        <v>20.260000000000002</v>
      </c>
      <c r="F5061">
        <v>5507</v>
      </c>
    </row>
    <row r="5062" spans="1:6" hidden="1" x14ac:dyDescent="0.3">
      <c r="A5062">
        <v>6046693</v>
      </c>
      <c r="B5062" s="19" t="s">
        <v>4972</v>
      </c>
      <c r="E5062" s="20">
        <v>25.85</v>
      </c>
      <c r="F5062">
        <v>5508</v>
      </c>
    </row>
    <row r="5063" spans="1:6" hidden="1" x14ac:dyDescent="0.3">
      <c r="A5063">
        <v>6046696</v>
      </c>
      <c r="B5063" s="19" t="s">
        <v>4973</v>
      </c>
      <c r="E5063" s="20">
        <v>407.69</v>
      </c>
      <c r="F5063">
        <v>5509</v>
      </c>
    </row>
    <row r="5064" spans="1:6" hidden="1" x14ac:dyDescent="0.3">
      <c r="A5064">
        <v>6046698</v>
      </c>
      <c r="B5064" s="19" t="s">
        <v>4974</v>
      </c>
      <c r="E5064" s="20">
        <v>74.14</v>
      </c>
      <c r="F5064">
        <v>5510</v>
      </c>
    </row>
    <row r="5065" spans="1:6" hidden="1" x14ac:dyDescent="0.3">
      <c r="A5065">
        <v>6046700</v>
      </c>
      <c r="B5065" s="19" t="s">
        <v>4975</v>
      </c>
      <c r="E5065" s="20">
        <v>76.48</v>
      </c>
      <c r="F5065">
        <v>5511</v>
      </c>
    </row>
    <row r="5066" spans="1:6" hidden="1" x14ac:dyDescent="0.3">
      <c r="A5066">
        <v>6046710</v>
      </c>
      <c r="B5066" s="19" t="s">
        <v>4976</v>
      </c>
      <c r="E5066" s="20">
        <v>16.809999999999999</v>
      </c>
      <c r="F5066">
        <v>5512</v>
      </c>
    </row>
    <row r="5067" spans="1:6" hidden="1" x14ac:dyDescent="0.3">
      <c r="A5067">
        <v>6046714</v>
      </c>
      <c r="B5067" s="19" t="s">
        <v>4977</v>
      </c>
      <c r="E5067" s="20">
        <v>27.5</v>
      </c>
      <c r="F5067">
        <v>5513</v>
      </c>
    </row>
    <row r="5068" spans="1:6" hidden="1" x14ac:dyDescent="0.3">
      <c r="A5068">
        <v>6046715</v>
      </c>
      <c r="B5068" s="19" t="s">
        <v>4978</v>
      </c>
      <c r="E5068" s="20">
        <v>44.33</v>
      </c>
      <c r="F5068">
        <v>5514</v>
      </c>
    </row>
    <row r="5069" spans="1:6" hidden="1" x14ac:dyDescent="0.3">
      <c r="A5069">
        <v>6046716</v>
      </c>
      <c r="B5069" s="19" t="s">
        <v>4979</v>
      </c>
      <c r="E5069" s="20">
        <v>63.23</v>
      </c>
      <c r="F5069">
        <v>5515</v>
      </c>
    </row>
    <row r="5070" spans="1:6" hidden="1" x14ac:dyDescent="0.3">
      <c r="A5070">
        <v>6046717</v>
      </c>
      <c r="B5070" s="19" t="s">
        <v>4980</v>
      </c>
      <c r="E5070" s="20">
        <v>63.23</v>
      </c>
      <c r="F5070">
        <v>5516</v>
      </c>
    </row>
    <row r="5071" spans="1:6" hidden="1" x14ac:dyDescent="0.3">
      <c r="A5071">
        <v>6046718</v>
      </c>
      <c r="B5071" s="19" t="s">
        <v>4981</v>
      </c>
      <c r="E5071" s="20">
        <v>45.56</v>
      </c>
      <c r="F5071">
        <v>5517</v>
      </c>
    </row>
    <row r="5072" spans="1:6" hidden="1" x14ac:dyDescent="0.3">
      <c r="A5072">
        <v>6046723</v>
      </c>
      <c r="B5072" s="19" t="s">
        <v>4982</v>
      </c>
      <c r="E5072" s="20">
        <v>18.98</v>
      </c>
      <c r="F5072">
        <v>5518</v>
      </c>
    </row>
    <row r="5073" spans="1:6" hidden="1" x14ac:dyDescent="0.3">
      <c r="A5073">
        <v>6046726</v>
      </c>
      <c r="B5073" s="19" t="s">
        <v>4983</v>
      </c>
      <c r="E5073" s="20">
        <v>147.83000000000001</v>
      </c>
      <c r="F5073">
        <v>5519</v>
      </c>
    </row>
    <row r="5074" spans="1:6" hidden="1" x14ac:dyDescent="0.3">
      <c r="A5074">
        <v>6046748</v>
      </c>
      <c r="B5074" s="19" t="s">
        <v>4984</v>
      </c>
      <c r="E5074" s="20">
        <v>18.77</v>
      </c>
      <c r="F5074">
        <v>5520</v>
      </c>
    </row>
    <row r="5075" spans="1:6" hidden="1" x14ac:dyDescent="0.3">
      <c r="A5075">
        <v>6046764</v>
      </c>
      <c r="B5075" s="19" t="s">
        <v>4985</v>
      </c>
      <c r="E5075" s="20">
        <v>24</v>
      </c>
      <c r="F5075">
        <v>5521</v>
      </c>
    </row>
    <row r="5076" spans="1:6" hidden="1" x14ac:dyDescent="0.3">
      <c r="A5076">
        <v>6046765</v>
      </c>
      <c r="B5076" s="19" t="s">
        <v>4986</v>
      </c>
      <c r="E5076" s="20">
        <v>55.5</v>
      </c>
      <c r="F5076">
        <v>5522</v>
      </c>
    </row>
    <row r="5077" spans="1:6" hidden="1" x14ac:dyDescent="0.3">
      <c r="A5077">
        <v>6046766</v>
      </c>
      <c r="B5077" s="19" t="s">
        <v>4987</v>
      </c>
      <c r="E5077" s="20">
        <v>21.56</v>
      </c>
      <c r="F5077">
        <v>5523</v>
      </c>
    </row>
    <row r="5078" spans="1:6" hidden="1" x14ac:dyDescent="0.3">
      <c r="A5078">
        <v>6046767</v>
      </c>
      <c r="B5078" s="19" t="s">
        <v>4988</v>
      </c>
      <c r="E5078" s="20">
        <v>50.31</v>
      </c>
      <c r="F5078">
        <v>5524</v>
      </c>
    </row>
    <row r="5079" spans="1:6" hidden="1" x14ac:dyDescent="0.3">
      <c r="A5079">
        <v>6046783</v>
      </c>
      <c r="B5079" s="19" t="s">
        <v>4989</v>
      </c>
      <c r="E5079" s="20">
        <v>62.62</v>
      </c>
      <c r="F5079">
        <v>5525</v>
      </c>
    </row>
    <row r="5080" spans="1:6" hidden="1" x14ac:dyDescent="0.3">
      <c r="A5080">
        <v>6046784</v>
      </c>
      <c r="B5080" s="19" t="s">
        <v>4990</v>
      </c>
      <c r="E5080" s="20">
        <v>116.31</v>
      </c>
      <c r="F5080">
        <v>5526</v>
      </c>
    </row>
    <row r="5081" spans="1:6" hidden="1" x14ac:dyDescent="0.3">
      <c r="A5081">
        <v>6046798</v>
      </c>
      <c r="B5081" s="19" t="s">
        <v>4991</v>
      </c>
      <c r="E5081" s="20">
        <v>139.29</v>
      </c>
      <c r="F5081">
        <v>5527</v>
      </c>
    </row>
    <row r="5082" spans="1:6" hidden="1" x14ac:dyDescent="0.3">
      <c r="A5082">
        <v>6046819</v>
      </c>
      <c r="B5082" s="19" t="s">
        <v>4992</v>
      </c>
      <c r="E5082" s="20">
        <v>101.63</v>
      </c>
      <c r="F5082">
        <v>5528</v>
      </c>
    </row>
    <row r="5083" spans="1:6" hidden="1" x14ac:dyDescent="0.3">
      <c r="A5083">
        <v>6046821</v>
      </c>
      <c r="B5083" s="19" t="s">
        <v>4993</v>
      </c>
      <c r="E5083" s="20">
        <v>51.29</v>
      </c>
      <c r="F5083">
        <v>5529</v>
      </c>
    </row>
    <row r="5084" spans="1:6" hidden="1" x14ac:dyDescent="0.3">
      <c r="A5084">
        <v>6046869</v>
      </c>
      <c r="B5084" s="19" t="s">
        <v>4994</v>
      </c>
      <c r="E5084" s="20">
        <v>20.260000000000002</v>
      </c>
      <c r="F5084">
        <v>5530</v>
      </c>
    </row>
    <row r="5085" spans="1:6" hidden="1" x14ac:dyDescent="0.3">
      <c r="A5085">
        <v>6046870</v>
      </c>
      <c r="B5085" s="19" t="s">
        <v>4995</v>
      </c>
      <c r="E5085" s="20">
        <v>14.82</v>
      </c>
      <c r="F5085">
        <v>5531</v>
      </c>
    </row>
    <row r="5086" spans="1:6" hidden="1" x14ac:dyDescent="0.3">
      <c r="A5086">
        <v>6046871</v>
      </c>
      <c r="B5086" s="19" t="s">
        <v>4996</v>
      </c>
      <c r="E5086" s="20">
        <v>45.56</v>
      </c>
      <c r="F5086">
        <v>5532</v>
      </c>
    </row>
    <row r="5087" spans="1:6" hidden="1" x14ac:dyDescent="0.3">
      <c r="A5087">
        <v>6046872</v>
      </c>
      <c r="B5087" s="19" t="s">
        <v>4997</v>
      </c>
      <c r="E5087" s="20">
        <v>45.56</v>
      </c>
      <c r="F5087">
        <v>5533</v>
      </c>
    </row>
    <row r="5088" spans="1:6" hidden="1" x14ac:dyDescent="0.3">
      <c r="A5088">
        <v>6046873</v>
      </c>
      <c r="B5088" s="19" t="s">
        <v>4998</v>
      </c>
      <c r="E5088" s="20">
        <v>45.56</v>
      </c>
      <c r="F5088">
        <v>5534</v>
      </c>
    </row>
    <row r="5089" spans="1:6" hidden="1" x14ac:dyDescent="0.3">
      <c r="A5089">
        <v>6055247</v>
      </c>
      <c r="B5089" s="19" t="s">
        <v>4999</v>
      </c>
      <c r="E5089" s="20">
        <v>76.83</v>
      </c>
      <c r="F5089">
        <v>5535</v>
      </c>
    </row>
    <row r="5090" spans="1:6" hidden="1" x14ac:dyDescent="0.3">
      <c r="A5090">
        <v>6055246</v>
      </c>
      <c r="B5090" s="19" t="s">
        <v>5000</v>
      </c>
      <c r="E5090" s="20">
        <v>41.43</v>
      </c>
      <c r="F5090">
        <v>5536</v>
      </c>
    </row>
    <row r="5091" spans="1:6" hidden="1" x14ac:dyDescent="0.3">
      <c r="A5091">
        <v>6055244</v>
      </c>
      <c r="B5091" s="19" t="s">
        <v>5001</v>
      </c>
      <c r="E5091" s="20">
        <v>76.83</v>
      </c>
      <c r="F5091">
        <v>5537</v>
      </c>
    </row>
    <row r="5092" spans="1:6" hidden="1" x14ac:dyDescent="0.3">
      <c r="A5092">
        <v>6055243</v>
      </c>
      <c r="B5092" s="19" t="s">
        <v>5002</v>
      </c>
      <c r="E5092" s="20">
        <v>41.43</v>
      </c>
      <c r="F5092">
        <v>5538</v>
      </c>
    </row>
    <row r="5093" spans="1:6" hidden="1" x14ac:dyDescent="0.3">
      <c r="A5093">
        <v>6055241</v>
      </c>
      <c r="B5093" s="19" t="s">
        <v>5003</v>
      </c>
      <c r="E5093" s="20">
        <v>76.83</v>
      </c>
      <c r="F5093">
        <v>5539</v>
      </c>
    </row>
    <row r="5094" spans="1:6" hidden="1" x14ac:dyDescent="0.3">
      <c r="A5094">
        <v>6055240</v>
      </c>
      <c r="B5094" s="19" t="s">
        <v>5004</v>
      </c>
      <c r="E5094" s="20">
        <v>41.43</v>
      </c>
      <c r="F5094">
        <v>5540</v>
      </c>
    </row>
    <row r="5095" spans="1:6" hidden="1" x14ac:dyDescent="0.3">
      <c r="A5095">
        <v>6055238</v>
      </c>
      <c r="B5095" s="19" t="s">
        <v>5005</v>
      </c>
      <c r="E5095" s="20">
        <v>76.83</v>
      </c>
      <c r="F5095">
        <v>5541</v>
      </c>
    </row>
    <row r="5096" spans="1:6" hidden="1" x14ac:dyDescent="0.3">
      <c r="A5096">
        <v>6055237</v>
      </c>
      <c r="B5096" s="19" t="s">
        <v>5006</v>
      </c>
      <c r="E5096" s="20">
        <v>41.43</v>
      </c>
      <c r="F5096">
        <v>5542</v>
      </c>
    </row>
    <row r="5097" spans="1:6" hidden="1" x14ac:dyDescent="0.3">
      <c r="A5097">
        <v>6055235</v>
      </c>
      <c r="B5097" s="19" t="s">
        <v>5007</v>
      </c>
      <c r="E5097" s="20">
        <v>76.83</v>
      </c>
      <c r="F5097">
        <v>5543</v>
      </c>
    </row>
    <row r="5098" spans="1:6" hidden="1" x14ac:dyDescent="0.3">
      <c r="A5098">
        <v>6055234</v>
      </c>
      <c r="B5098" s="19" t="s">
        <v>5008</v>
      </c>
      <c r="E5098" s="20">
        <v>41.43</v>
      </c>
      <c r="F5098">
        <v>5544</v>
      </c>
    </row>
    <row r="5099" spans="1:6" hidden="1" x14ac:dyDescent="0.3">
      <c r="A5099">
        <v>6055232</v>
      </c>
      <c r="B5099" s="19" t="s">
        <v>5009</v>
      </c>
      <c r="E5099" s="20">
        <v>288.27</v>
      </c>
      <c r="F5099">
        <v>5545</v>
      </c>
    </row>
    <row r="5100" spans="1:6" hidden="1" x14ac:dyDescent="0.3">
      <c r="A5100">
        <v>6055229</v>
      </c>
      <c r="B5100" s="19" t="s">
        <v>5010</v>
      </c>
      <c r="E5100" s="20">
        <v>288.27</v>
      </c>
      <c r="F5100">
        <v>5546</v>
      </c>
    </row>
    <row r="5101" spans="1:6" hidden="1" x14ac:dyDescent="0.3">
      <c r="A5101">
        <v>6055228</v>
      </c>
      <c r="B5101" s="19" t="s">
        <v>5011</v>
      </c>
      <c r="E5101" s="20">
        <v>149.24</v>
      </c>
      <c r="F5101">
        <v>5547</v>
      </c>
    </row>
    <row r="5102" spans="1:6" hidden="1" x14ac:dyDescent="0.3">
      <c r="A5102">
        <v>6055013</v>
      </c>
      <c r="B5102" s="19" t="s">
        <v>5012</v>
      </c>
      <c r="E5102" s="20">
        <v>56.14</v>
      </c>
      <c r="F5102">
        <v>5548</v>
      </c>
    </row>
    <row r="5103" spans="1:6" hidden="1" x14ac:dyDescent="0.3">
      <c r="A5103">
        <v>6055012</v>
      </c>
      <c r="B5103" s="19" t="s">
        <v>5013</v>
      </c>
      <c r="E5103" s="20">
        <v>56.14</v>
      </c>
      <c r="F5103">
        <v>5549</v>
      </c>
    </row>
    <row r="5104" spans="1:6" hidden="1" x14ac:dyDescent="0.3">
      <c r="A5104">
        <v>6055011</v>
      </c>
      <c r="B5104" s="19" t="s">
        <v>5014</v>
      </c>
      <c r="E5104" s="20">
        <v>34.020000000000003</v>
      </c>
      <c r="F5104">
        <v>5550</v>
      </c>
    </row>
    <row r="5105" spans="1:6" hidden="1" x14ac:dyDescent="0.3">
      <c r="A5105">
        <v>6054967</v>
      </c>
      <c r="B5105" s="19" t="s">
        <v>5015</v>
      </c>
      <c r="E5105" s="20">
        <v>34.43</v>
      </c>
      <c r="F5105">
        <v>5551</v>
      </c>
    </row>
    <row r="5106" spans="1:6" hidden="1" x14ac:dyDescent="0.3">
      <c r="A5106">
        <v>6054966</v>
      </c>
      <c r="B5106" s="19" t="s">
        <v>5016</v>
      </c>
      <c r="E5106" s="20">
        <v>21.92</v>
      </c>
      <c r="F5106">
        <v>5552</v>
      </c>
    </row>
    <row r="5107" spans="1:6" hidden="1" x14ac:dyDescent="0.3">
      <c r="A5107">
        <v>6054965</v>
      </c>
      <c r="B5107" s="19" t="s">
        <v>5017</v>
      </c>
      <c r="E5107" s="20">
        <v>104.33</v>
      </c>
      <c r="F5107">
        <v>5553</v>
      </c>
    </row>
    <row r="5108" spans="1:6" hidden="1" x14ac:dyDescent="0.3">
      <c r="A5108">
        <v>6054964</v>
      </c>
      <c r="B5108" s="19" t="s">
        <v>5018</v>
      </c>
      <c r="E5108" s="20">
        <v>1.5</v>
      </c>
      <c r="F5108">
        <v>5554</v>
      </c>
    </row>
    <row r="5109" spans="1:6" hidden="1" x14ac:dyDescent="0.3">
      <c r="A5109">
        <v>6054963</v>
      </c>
      <c r="B5109" s="19" t="s">
        <v>5019</v>
      </c>
      <c r="E5109" s="20">
        <v>35.090000000000003</v>
      </c>
      <c r="F5109">
        <v>5555</v>
      </c>
    </row>
    <row r="5110" spans="1:6" hidden="1" x14ac:dyDescent="0.3">
      <c r="A5110">
        <v>6054960</v>
      </c>
      <c r="B5110" s="19" t="s">
        <v>5020</v>
      </c>
      <c r="E5110" s="20">
        <v>33.869999999999997</v>
      </c>
      <c r="F5110">
        <v>5556</v>
      </c>
    </row>
    <row r="5111" spans="1:6" hidden="1" x14ac:dyDescent="0.3">
      <c r="A5111">
        <v>6054959</v>
      </c>
      <c r="B5111" s="19" t="s">
        <v>5021</v>
      </c>
      <c r="E5111" s="20">
        <v>98.71</v>
      </c>
      <c r="F5111">
        <v>5557</v>
      </c>
    </row>
    <row r="5112" spans="1:6" hidden="1" x14ac:dyDescent="0.3">
      <c r="A5112">
        <v>6054681</v>
      </c>
      <c r="B5112" s="19" t="s">
        <v>5022</v>
      </c>
      <c r="E5112" s="20">
        <v>111.35</v>
      </c>
      <c r="F5112">
        <v>5558</v>
      </c>
    </row>
    <row r="5113" spans="1:6" hidden="1" x14ac:dyDescent="0.3">
      <c r="A5113">
        <v>6054543</v>
      </c>
      <c r="B5113" s="19" t="s">
        <v>5023</v>
      </c>
      <c r="E5113" s="20">
        <v>25.03</v>
      </c>
      <c r="F5113">
        <v>5559</v>
      </c>
    </row>
    <row r="5114" spans="1:6" hidden="1" x14ac:dyDescent="0.3">
      <c r="A5114">
        <v>6054542</v>
      </c>
      <c r="B5114" s="19" t="s">
        <v>5024</v>
      </c>
      <c r="E5114" s="20">
        <v>54.61</v>
      </c>
      <c r="F5114">
        <v>5560</v>
      </c>
    </row>
    <row r="5115" spans="1:6" hidden="1" x14ac:dyDescent="0.3">
      <c r="A5115">
        <v>6054541</v>
      </c>
      <c r="B5115" s="19" t="s">
        <v>5025</v>
      </c>
      <c r="E5115" s="20">
        <v>176.36</v>
      </c>
      <c r="F5115">
        <v>5561</v>
      </c>
    </row>
    <row r="5116" spans="1:6" hidden="1" x14ac:dyDescent="0.3">
      <c r="A5116">
        <v>6054540</v>
      </c>
      <c r="B5116" s="19" t="s">
        <v>5026</v>
      </c>
      <c r="E5116" s="20">
        <v>25.03</v>
      </c>
      <c r="F5116">
        <v>5562</v>
      </c>
    </row>
    <row r="5117" spans="1:6" hidden="1" x14ac:dyDescent="0.3">
      <c r="A5117">
        <v>6054539</v>
      </c>
      <c r="B5117" s="19" t="s">
        <v>5027</v>
      </c>
      <c r="E5117" s="20">
        <v>54.61</v>
      </c>
      <c r="F5117">
        <v>5563</v>
      </c>
    </row>
    <row r="5118" spans="1:6" hidden="1" x14ac:dyDescent="0.3">
      <c r="A5118">
        <v>6054538</v>
      </c>
      <c r="B5118" s="19" t="s">
        <v>5028</v>
      </c>
      <c r="E5118" s="20">
        <v>176.36</v>
      </c>
      <c r="F5118">
        <v>5564</v>
      </c>
    </row>
    <row r="5119" spans="1:6" hidden="1" x14ac:dyDescent="0.3">
      <c r="A5119">
        <v>6054537</v>
      </c>
      <c r="B5119" s="19" t="s">
        <v>5029</v>
      </c>
      <c r="E5119" s="20">
        <v>25.03</v>
      </c>
      <c r="F5119">
        <v>5565</v>
      </c>
    </row>
    <row r="5120" spans="1:6" hidden="1" x14ac:dyDescent="0.3">
      <c r="A5120">
        <v>6054536</v>
      </c>
      <c r="B5120" s="19" t="s">
        <v>5030</v>
      </c>
      <c r="E5120" s="20">
        <v>54.61</v>
      </c>
      <c r="F5120">
        <v>5566</v>
      </c>
    </row>
    <row r="5121" spans="1:6" hidden="1" x14ac:dyDescent="0.3">
      <c r="A5121">
        <v>6055256</v>
      </c>
      <c r="B5121" s="19" t="s">
        <v>5031</v>
      </c>
      <c r="E5121" s="20">
        <v>76.83</v>
      </c>
      <c r="F5121">
        <v>5567</v>
      </c>
    </row>
    <row r="5122" spans="1:6" hidden="1" x14ac:dyDescent="0.3">
      <c r="A5122">
        <v>6055258</v>
      </c>
      <c r="B5122" s="19" t="s">
        <v>5032</v>
      </c>
      <c r="E5122" s="20">
        <v>37.17</v>
      </c>
      <c r="F5122">
        <v>5568</v>
      </c>
    </row>
    <row r="5123" spans="1:6" hidden="1" x14ac:dyDescent="0.3">
      <c r="A5123">
        <v>6055259</v>
      </c>
      <c r="B5123" s="19" t="s">
        <v>5033</v>
      </c>
      <c r="E5123" s="20">
        <v>89.31</v>
      </c>
      <c r="F5123">
        <v>5569</v>
      </c>
    </row>
    <row r="5124" spans="1:6" hidden="1" x14ac:dyDescent="0.3">
      <c r="A5124">
        <v>6055260</v>
      </c>
      <c r="B5124" s="19" t="s">
        <v>5034</v>
      </c>
      <c r="E5124" s="20">
        <v>37.17</v>
      </c>
      <c r="F5124">
        <v>5570</v>
      </c>
    </row>
    <row r="5125" spans="1:6" hidden="1" x14ac:dyDescent="0.3">
      <c r="A5125">
        <v>6055261</v>
      </c>
      <c r="B5125" s="19" t="s">
        <v>5035</v>
      </c>
      <c r="E5125" s="20">
        <v>89.31</v>
      </c>
      <c r="F5125">
        <v>5571</v>
      </c>
    </row>
    <row r="5126" spans="1:6" hidden="1" x14ac:dyDescent="0.3">
      <c r="A5126">
        <v>6055262</v>
      </c>
      <c r="B5126" s="19" t="s">
        <v>5036</v>
      </c>
      <c r="E5126" s="20">
        <v>31.64</v>
      </c>
      <c r="F5126">
        <v>5572</v>
      </c>
    </row>
    <row r="5127" spans="1:6" hidden="1" x14ac:dyDescent="0.3">
      <c r="A5127">
        <v>6055263</v>
      </c>
      <c r="B5127" s="19" t="s">
        <v>5037</v>
      </c>
      <c r="E5127" s="20">
        <v>74.930000000000007</v>
      </c>
      <c r="F5127">
        <v>5573</v>
      </c>
    </row>
    <row r="5128" spans="1:6" hidden="1" x14ac:dyDescent="0.3">
      <c r="A5128">
        <v>6055264</v>
      </c>
      <c r="B5128" s="19" t="s">
        <v>5038</v>
      </c>
      <c r="E5128" s="20">
        <v>31.64</v>
      </c>
      <c r="F5128">
        <v>5574</v>
      </c>
    </row>
    <row r="5129" spans="1:6" hidden="1" x14ac:dyDescent="0.3">
      <c r="A5129">
        <v>6055265</v>
      </c>
      <c r="B5129" s="19" t="s">
        <v>5039</v>
      </c>
      <c r="E5129" s="20">
        <v>74.930000000000007</v>
      </c>
      <c r="F5129">
        <v>5575</v>
      </c>
    </row>
    <row r="5130" spans="1:6" hidden="1" x14ac:dyDescent="0.3">
      <c r="A5130">
        <v>6055266</v>
      </c>
      <c r="B5130" s="19" t="s">
        <v>5040</v>
      </c>
      <c r="E5130" s="20">
        <v>31.64</v>
      </c>
      <c r="F5130">
        <v>5576</v>
      </c>
    </row>
    <row r="5131" spans="1:6" hidden="1" x14ac:dyDescent="0.3">
      <c r="A5131">
        <v>6055267</v>
      </c>
      <c r="B5131" s="19" t="s">
        <v>5041</v>
      </c>
      <c r="E5131" s="20">
        <v>74.930000000000007</v>
      </c>
      <c r="F5131">
        <v>5577</v>
      </c>
    </row>
    <row r="5132" spans="1:6" hidden="1" x14ac:dyDescent="0.3">
      <c r="A5132">
        <v>6055269</v>
      </c>
      <c r="B5132" s="19" t="s">
        <v>5042</v>
      </c>
      <c r="E5132" s="20">
        <v>74.930000000000007</v>
      </c>
      <c r="F5132">
        <v>5578</v>
      </c>
    </row>
    <row r="5133" spans="1:6" hidden="1" x14ac:dyDescent="0.3">
      <c r="A5133">
        <v>6055323</v>
      </c>
      <c r="B5133" s="19" t="s">
        <v>5043</v>
      </c>
      <c r="E5133" s="20">
        <v>21.41</v>
      </c>
      <c r="F5133">
        <v>5579</v>
      </c>
    </row>
    <row r="5134" spans="1:6" hidden="1" x14ac:dyDescent="0.3">
      <c r="A5134">
        <v>6055324</v>
      </c>
      <c r="B5134" s="19" t="s">
        <v>5044</v>
      </c>
      <c r="E5134" s="20">
        <v>21.41</v>
      </c>
      <c r="F5134">
        <v>5580</v>
      </c>
    </row>
    <row r="5135" spans="1:6" hidden="1" x14ac:dyDescent="0.3">
      <c r="A5135">
        <v>6055325</v>
      </c>
      <c r="B5135" s="19" t="s">
        <v>5045</v>
      </c>
      <c r="E5135" s="20">
        <v>21.41</v>
      </c>
      <c r="F5135">
        <v>5581</v>
      </c>
    </row>
    <row r="5136" spans="1:6" hidden="1" x14ac:dyDescent="0.3">
      <c r="A5136">
        <v>6055326</v>
      </c>
      <c r="B5136" s="19" t="s">
        <v>5046</v>
      </c>
      <c r="E5136" s="20">
        <v>21.41</v>
      </c>
      <c r="F5136">
        <v>5582</v>
      </c>
    </row>
    <row r="5137" spans="1:6" hidden="1" x14ac:dyDescent="0.3">
      <c r="A5137">
        <v>6055327</v>
      </c>
      <c r="B5137" s="19" t="s">
        <v>5047</v>
      </c>
      <c r="E5137" s="20">
        <v>21.41</v>
      </c>
      <c r="F5137">
        <v>5583</v>
      </c>
    </row>
    <row r="5138" spans="1:6" hidden="1" x14ac:dyDescent="0.3">
      <c r="A5138">
        <v>6055363</v>
      </c>
      <c r="B5138" s="19" t="s">
        <v>5048</v>
      </c>
      <c r="E5138" s="20">
        <v>44.33</v>
      </c>
      <c r="F5138">
        <v>5584</v>
      </c>
    </row>
    <row r="5139" spans="1:6" hidden="1" x14ac:dyDescent="0.3">
      <c r="A5139">
        <v>6055364</v>
      </c>
      <c r="B5139" s="19" t="s">
        <v>5049</v>
      </c>
      <c r="E5139" s="20">
        <v>82.32</v>
      </c>
      <c r="F5139">
        <v>5585</v>
      </c>
    </row>
    <row r="5140" spans="1:6" hidden="1" x14ac:dyDescent="0.3">
      <c r="A5140">
        <v>6055365</v>
      </c>
      <c r="B5140" s="19" t="s">
        <v>5050</v>
      </c>
      <c r="E5140" s="20">
        <v>88.65</v>
      </c>
      <c r="F5140">
        <v>5586</v>
      </c>
    </row>
    <row r="5141" spans="1:6" hidden="1" x14ac:dyDescent="0.3">
      <c r="A5141">
        <v>6055380</v>
      </c>
      <c r="B5141" s="19" t="s">
        <v>5051</v>
      </c>
      <c r="E5141" s="20">
        <v>4.33</v>
      </c>
      <c r="F5141">
        <v>5587</v>
      </c>
    </row>
    <row r="5142" spans="1:6" hidden="1" x14ac:dyDescent="0.3">
      <c r="A5142">
        <v>6055381</v>
      </c>
      <c r="B5142" s="19" t="s">
        <v>5052</v>
      </c>
      <c r="E5142" s="20">
        <v>7.17</v>
      </c>
      <c r="F5142">
        <v>5588</v>
      </c>
    </row>
    <row r="5143" spans="1:6" hidden="1" x14ac:dyDescent="0.3">
      <c r="A5143">
        <v>6055382</v>
      </c>
      <c r="B5143" s="19" t="s">
        <v>5053</v>
      </c>
      <c r="E5143" s="20">
        <v>12.63</v>
      </c>
      <c r="F5143">
        <v>5589</v>
      </c>
    </row>
    <row r="5144" spans="1:6" hidden="1" x14ac:dyDescent="0.3">
      <c r="A5144">
        <v>6055383</v>
      </c>
      <c r="B5144" s="19" t="s">
        <v>5054</v>
      </c>
      <c r="E5144" s="20">
        <v>29.61</v>
      </c>
      <c r="F5144">
        <v>5590</v>
      </c>
    </row>
    <row r="5145" spans="1:6" hidden="1" x14ac:dyDescent="0.3">
      <c r="A5145">
        <v>6055384</v>
      </c>
      <c r="B5145" s="19" t="s">
        <v>5055</v>
      </c>
      <c r="E5145" s="20">
        <v>56.45</v>
      </c>
      <c r="F5145">
        <v>5591</v>
      </c>
    </row>
    <row r="5146" spans="1:6" hidden="1" x14ac:dyDescent="0.3">
      <c r="A5146">
        <v>6055534</v>
      </c>
      <c r="B5146" s="19" t="s">
        <v>5056</v>
      </c>
      <c r="E5146" s="20">
        <v>6.75</v>
      </c>
      <c r="F5146">
        <v>5592</v>
      </c>
    </row>
    <row r="5147" spans="1:6" hidden="1" x14ac:dyDescent="0.3">
      <c r="A5147">
        <v>6055535</v>
      </c>
      <c r="B5147" s="19" t="s">
        <v>165</v>
      </c>
      <c r="E5147" s="20">
        <v>6.75</v>
      </c>
      <c r="F5147">
        <v>733</v>
      </c>
    </row>
    <row r="5148" spans="1:6" hidden="1" x14ac:dyDescent="0.3">
      <c r="A5148">
        <v>6055536</v>
      </c>
      <c r="B5148" s="19" t="s">
        <v>166</v>
      </c>
      <c r="E5148" s="20">
        <v>6.75</v>
      </c>
      <c r="F5148">
        <v>734</v>
      </c>
    </row>
    <row r="5149" spans="1:6" hidden="1" x14ac:dyDescent="0.3">
      <c r="A5149">
        <v>6055255</v>
      </c>
      <c r="B5149" s="19" t="s">
        <v>5057</v>
      </c>
      <c r="E5149" s="20">
        <v>41.43</v>
      </c>
      <c r="F5149">
        <v>5593</v>
      </c>
    </row>
    <row r="5150" spans="1:6" hidden="1" x14ac:dyDescent="0.3">
      <c r="A5150">
        <v>6055252</v>
      </c>
      <c r="B5150" s="19" t="s">
        <v>5058</v>
      </c>
      <c r="E5150" s="20">
        <v>41.43</v>
      </c>
      <c r="F5150">
        <v>5594</v>
      </c>
    </row>
    <row r="5151" spans="1:6" hidden="1" x14ac:dyDescent="0.3">
      <c r="A5151">
        <v>6055250</v>
      </c>
      <c r="B5151" s="19" t="s">
        <v>5059</v>
      </c>
      <c r="E5151" s="20">
        <v>76.83</v>
      </c>
      <c r="F5151">
        <v>5595</v>
      </c>
    </row>
    <row r="5152" spans="1:6" hidden="1" x14ac:dyDescent="0.3">
      <c r="A5152">
        <v>6055249</v>
      </c>
      <c r="B5152" s="19" t="s">
        <v>5060</v>
      </c>
      <c r="E5152" s="20">
        <v>41.43</v>
      </c>
      <c r="F5152">
        <v>5596</v>
      </c>
    </row>
    <row r="5153" spans="1:6" hidden="1" x14ac:dyDescent="0.3">
      <c r="A5153">
        <v>6053451</v>
      </c>
      <c r="B5153" s="19" t="s">
        <v>5061</v>
      </c>
      <c r="E5153" s="20">
        <v>23.6</v>
      </c>
      <c r="F5153">
        <v>5597</v>
      </c>
    </row>
    <row r="5154" spans="1:6" hidden="1" x14ac:dyDescent="0.3">
      <c r="A5154">
        <v>6053450</v>
      </c>
      <c r="B5154" s="19" t="s">
        <v>5062</v>
      </c>
      <c r="E5154" s="20">
        <v>47.2</v>
      </c>
      <c r="F5154">
        <v>5598</v>
      </c>
    </row>
    <row r="5155" spans="1:6" hidden="1" x14ac:dyDescent="0.3">
      <c r="A5155">
        <v>6053449</v>
      </c>
      <c r="B5155" s="19" t="s">
        <v>5063</v>
      </c>
      <c r="E5155" s="20">
        <v>23.6</v>
      </c>
      <c r="F5155">
        <v>5599</v>
      </c>
    </row>
    <row r="5156" spans="1:6" hidden="1" x14ac:dyDescent="0.3">
      <c r="A5156">
        <v>6053447</v>
      </c>
      <c r="B5156" s="19" t="s">
        <v>5064</v>
      </c>
      <c r="E5156" s="20">
        <v>47.2</v>
      </c>
      <c r="F5156">
        <v>5600</v>
      </c>
    </row>
    <row r="5157" spans="1:6" hidden="1" x14ac:dyDescent="0.3">
      <c r="A5157">
        <v>6053444</v>
      </c>
      <c r="B5157" s="19" t="s">
        <v>5065</v>
      </c>
      <c r="E5157" s="20">
        <v>47.2</v>
      </c>
      <c r="F5157">
        <v>5601</v>
      </c>
    </row>
    <row r="5158" spans="1:6" hidden="1" x14ac:dyDescent="0.3">
      <c r="A5158">
        <v>6053443</v>
      </c>
      <c r="B5158" s="19" t="s">
        <v>5066</v>
      </c>
      <c r="E5158" s="20">
        <v>23.6</v>
      </c>
      <c r="F5158">
        <v>5602</v>
      </c>
    </row>
    <row r="5159" spans="1:6" hidden="1" x14ac:dyDescent="0.3">
      <c r="A5159">
        <v>6053439</v>
      </c>
      <c r="B5159" s="19" t="s">
        <v>5067</v>
      </c>
      <c r="E5159" s="20">
        <v>47.2</v>
      </c>
      <c r="F5159">
        <v>5603</v>
      </c>
    </row>
    <row r="5160" spans="1:6" hidden="1" x14ac:dyDescent="0.3">
      <c r="A5160">
        <v>6053438</v>
      </c>
      <c r="B5160" s="19" t="s">
        <v>5068</v>
      </c>
      <c r="E5160" s="20">
        <v>25</v>
      </c>
      <c r="F5160">
        <v>5604</v>
      </c>
    </row>
    <row r="5161" spans="1:6" hidden="1" x14ac:dyDescent="0.3">
      <c r="A5161">
        <v>6053437</v>
      </c>
      <c r="B5161" s="19" t="s">
        <v>5069</v>
      </c>
      <c r="E5161" s="20">
        <v>24.36</v>
      </c>
      <c r="F5161">
        <v>5605</v>
      </c>
    </row>
    <row r="5162" spans="1:6" hidden="1" x14ac:dyDescent="0.3">
      <c r="A5162">
        <v>6053436</v>
      </c>
      <c r="B5162" s="19" t="s">
        <v>5070</v>
      </c>
      <c r="E5162" s="20">
        <v>47.2</v>
      </c>
      <c r="F5162">
        <v>5606</v>
      </c>
    </row>
    <row r="5163" spans="1:6" hidden="1" x14ac:dyDescent="0.3">
      <c r="A5163">
        <v>6053435</v>
      </c>
      <c r="B5163" s="19" t="s">
        <v>5071</v>
      </c>
      <c r="E5163" s="20">
        <v>24.78</v>
      </c>
      <c r="F5163">
        <v>5607</v>
      </c>
    </row>
    <row r="5164" spans="1:6" hidden="1" x14ac:dyDescent="0.3">
      <c r="A5164">
        <v>6053434</v>
      </c>
      <c r="B5164" s="19" t="s">
        <v>5072</v>
      </c>
      <c r="E5164" s="20">
        <v>24.78</v>
      </c>
      <c r="F5164">
        <v>5608</v>
      </c>
    </row>
    <row r="5165" spans="1:6" hidden="1" x14ac:dyDescent="0.3">
      <c r="A5165">
        <v>6053433</v>
      </c>
      <c r="B5165" s="19" t="s">
        <v>5073</v>
      </c>
      <c r="E5165" s="20">
        <v>24.78</v>
      </c>
      <c r="F5165">
        <v>5609</v>
      </c>
    </row>
    <row r="5166" spans="1:6" hidden="1" x14ac:dyDescent="0.3">
      <c r="A5166">
        <v>6053432</v>
      </c>
      <c r="B5166" s="19" t="s">
        <v>5074</v>
      </c>
      <c r="E5166" s="20">
        <v>24.78</v>
      </c>
      <c r="F5166">
        <v>5610</v>
      </c>
    </row>
    <row r="5167" spans="1:6" hidden="1" x14ac:dyDescent="0.3">
      <c r="A5167">
        <v>6053431</v>
      </c>
      <c r="B5167" s="19" t="s">
        <v>5075</v>
      </c>
      <c r="E5167" s="20">
        <v>24.78</v>
      </c>
      <c r="F5167">
        <v>5611</v>
      </c>
    </row>
    <row r="5168" spans="1:6" hidden="1" x14ac:dyDescent="0.3">
      <c r="A5168">
        <v>6053430</v>
      </c>
      <c r="B5168" s="19" t="s">
        <v>5076</v>
      </c>
      <c r="E5168" s="20">
        <v>23.6</v>
      </c>
      <c r="F5168">
        <v>5612</v>
      </c>
    </row>
    <row r="5169" spans="1:6" hidden="1" x14ac:dyDescent="0.3">
      <c r="A5169">
        <v>6053429</v>
      </c>
      <c r="B5169" s="19" t="s">
        <v>5077</v>
      </c>
      <c r="E5169" s="20">
        <v>23.6</v>
      </c>
      <c r="F5169">
        <v>5613</v>
      </c>
    </row>
    <row r="5170" spans="1:6" hidden="1" x14ac:dyDescent="0.3">
      <c r="A5170">
        <v>6053427</v>
      </c>
      <c r="B5170" s="19" t="s">
        <v>5078</v>
      </c>
      <c r="E5170" s="20">
        <v>11.69</v>
      </c>
      <c r="F5170">
        <v>5614</v>
      </c>
    </row>
    <row r="5171" spans="1:6" hidden="1" x14ac:dyDescent="0.3">
      <c r="A5171">
        <v>6053426</v>
      </c>
      <c r="B5171" s="19" t="s">
        <v>5079</v>
      </c>
      <c r="E5171" s="20">
        <v>26.16</v>
      </c>
      <c r="F5171">
        <v>5615</v>
      </c>
    </row>
    <row r="5172" spans="1:6" hidden="1" x14ac:dyDescent="0.3">
      <c r="A5172">
        <v>6053425</v>
      </c>
      <c r="B5172" s="19" t="s">
        <v>5080</v>
      </c>
      <c r="E5172" s="20">
        <v>38.200000000000003</v>
      </c>
      <c r="F5172">
        <v>5616</v>
      </c>
    </row>
    <row r="5173" spans="1:6" hidden="1" x14ac:dyDescent="0.3">
      <c r="A5173">
        <v>6053281</v>
      </c>
      <c r="B5173" s="19" t="s">
        <v>5081</v>
      </c>
      <c r="E5173" s="20">
        <v>38.82</v>
      </c>
      <c r="F5173">
        <v>5617</v>
      </c>
    </row>
    <row r="5174" spans="1:6" hidden="1" x14ac:dyDescent="0.3">
      <c r="A5174">
        <v>6053280</v>
      </c>
      <c r="B5174" s="19" t="s">
        <v>5082</v>
      </c>
      <c r="E5174" s="20">
        <v>18.649999999999999</v>
      </c>
      <c r="F5174">
        <v>5618</v>
      </c>
    </row>
    <row r="5175" spans="1:6" hidden="1" x14ac:dyDescent="0.3">
      <c r="A5175">
        <v>6053279</v>
      </c>
      <c r="B5175" s="19" t="s">
        <v>5083</v>
      </c>
      <c r="E5175" s="20">
        <v>9.57</v>
      </c>
      <c r="F5175">
        <v>5619</v>
      </c>
    </row>
    <row r="5176" spans="1:6" hidden="1" x14ac:dyDescent="0.3">
      <c r="A5176">
        <v>6053262</v>
      </c>
      <c r="B5176" s="19" t="s">
        <v>5084</v>
      </c>
      <c r="E5176" s="20">
        <v>162.91999999999999</v>
      </c>
      <c r="F5176">
        <v>5620</v>
      </c>
    </row>
    <row r="5177" spans="1:6" hidden="1" x14ac:dyDescent="0.3">
      <c r="A5177">
        <v>6053121</v>
      </c>
      <c r="B5177" s="19" t="s">
        <v>5085</v>
      </c>
      <c r="E5177" s="20">
        <v>28.45</v>
      </c>
      <c r="F5177">
        <v>5621</v>
      </c>
    </row>
    <row r="5178" spans="1:6" hidden="1" x14ac:dyDescent="0.3">
      <c r="A5178">
        <v>6053120</v>
      </c>
      <c r="B5178" s="19" t="s">
        <v>5086</v>
      </c>
      <c r="E5178" s="20">
        <v>55.76</v>
      </c>
      <c r="F5178">
        <v>5622</v>
      </c>
    </row>
    <row r="5179" spans="1:6" hidden="1" x14ac:dyDescent="0.3">
      <c r="A5179">
        <v>6053119</v>
      </c>
      <c r="B5179" s="19" t="s">
        <v>5087</v>
      </c>
      <c r="E5179" s="20">
        <v>28.45</v>
      </c>
      <c r="F5179">
        <v>5623</v>
      </c>
    </row>
    <row r="5180" spans="1:6" hidden="1" x14ac:dyDescent="0.3">
      <c r="A5180">
        <v>6053118</v>
      </c>
      <c r="B5180" s="19" t="s">
        <v>5088</v>
      </c>
      <c r="E5180" s="20">
        <v>55.76</v>
      </c>
      <c r="F5180">
        <v>5624</v>
      </c>
    </row>
    <row r="5181" spans="1:6" hidden="1" x14ac:dyDescent="0.3">
      <c r="A5181">
        <v>6053117</v>
      </c>
      <c r="B5181" s="19" t="s">
        <v>5089</v>
      </c>
      <c r="E5181" s="20">
        <v>28.45</v>
      </c>
      <c r="F5181">
        <v>5625</v>
      </c>
    </row>
    <row r="5182" spans="1:6" hidden="1" x14ac:dyDescent="0.3">
      <c r="A5182">
        <v>6053116</v>
      </c>
      <c r="B5182" s="19" t="s">
        <v>5090</v>
      </c>
      <c r="E5182" s="20">
        <v>55.76</v>
      </c>
      <c r="F5182">
        <v>5626</v>
      </c>
    </row>
    <row r="5183" spans="1:6" hidden="1" x14ac:dyDescent="0.3">
      <c r="A5183">
        <v>6053115</v>
      </c>
      <c r="B5183" s="19" t="s">
        <v>5091</v>
      </c>
      <c r="E5183" s="20">
        <v>29.89</v>
      </c>
      <c r="F5183">
        <v>5627</v>
      </c>
    </row>
    <row r="5184" spans="1:6" hidden="1" x14ac:dyDescent="0.3">
      <c r="A5184">
        <v>6054535</v>
      </c>
      <c r="B5184" s="19" t="s">
        <v>5092</v>
      </c>
      <c r="E5184" s="20">
        <v>176.36</v>
      </c>
      <c r="F5184">
        <v>5628</v>
      </c>
    </row>
    <row r="5185" spans="1:6" hidden="1" x14ac:dyDescent="0.3">
      <c r="A5185">
        <v>6054534</v>
      </c>
      <c r="B5185" s="19" t="s">
        <v>5093</v>
      </c>
      <c r="E5185" s="20">
        <v>22.82</v>
      </c>
      <c r="F5185">
        <v>5629</v>
      </c>
    </row>
    <row r="5186" spans="1:6" hidden="1" x14ac:dyDescent="0.3">
      <c r="A5186">
        <v>6054533</v>
      </c>
      <c r="B5186" s="19" t="s">
        <v>5094</v>
      </c>
      <c r="E5186" s="20">
        <v>22.82</v>
      </c>
      <c r="F5186">
        <v>5630</v>
      </c>
    </row>
    <row r="5187" spans="1:6" hidden="1" x14ac:dyDescent="0.3">
      <c r="A5187">
        <v>6054532</v>
      </c>
      <c r="B5187" s="19" t="s">
        <v>5095</v>
      </c>
      <c r="E5187" s="20">
        <v>54.25</v>
      </c>
      <c r="F5187">
        <v>5631</v>
      </c>
    </row>
    <row r="5188" spans="1:6" hidden="1" x14ac:dyDescent="0.3">
      <c r="A5188">
        <v>6054531</v>
      </c>
      <c r="B5188" s="19" t="s">
        <v>5096</v>
      </c>
      <c r="E5188" s="20">
        <v>195.23</v>
      </c>
      <c r="F5188">
        <v>5632</v>
      </c>
    </row>
    <row r="5189" spans="1:6" hidden="1" x14ac:dyDescent="0.3">
      <c r="A5189">
        <v>6054530</v>
      </c>
      <c r="B5189" s="19" t="s">
        <v>5097</v>
      </c>
      <c r="E5189" s="20">
        <v>176.36</v>
      </c>
      <c r="F5189">
        <v>5633</v>
      </c>
    </row>
    <row r="5190" spans="1:6" hidden="1" x14ac:dyDescent="0.3">
      <c r="A5190">
        <v>6054529</v>
      </c>
      <c r="B5190" s="19" t="s">
        <v>5098</v>
      </c>
      <c r="E5190" s="20">
        <v>176.36</v>
      </c>
      <c r="F5190">
        <v>5634</v>
      </c>
    </row>
    <row r="5191" spans="1:6" hidden="1" x14ac:dyDescent="0.3">
      <c r="A5191">
        <v>6054528</v>
      </c>
      <c r="B5191" s="19" t="s">
        <v>5099</v>
      </c>
      <c r="E5191" s="20">
        <v>176.36</v>
      </c>
      <c r="F5191">
        <v>5635</v>
      </c>
    </row>
    <row r="5192" spans="1:6" hidden="1" x14ac:dyDescent="0.3">
      <c r="A5192">
        <v>6054527</v>
      </c>
      <c r="B5192" s="19" t="s">
        <v>5100</v>
      </c>
      <c r="E5192" s="20">
        <v>15.97</v>
      </c>
      <c r="F5192">
        <v>5636</v>
      </c>
    </row>
    <row r="5193" spans="1:6" hidden="1" x14ac:dyDescent="0.3">
      <c r="A5193">
        <v>6054489</v>
      </c>
      <c r="B5193" s="19" t="s">
        <v>5101</v>
      </c>
      <c r="E5193" s="20">
        <v>44.25</v>
      </c>
      <c r="F5193">
        <v>5637</v>
      </c>
    </row>
    <row r="5194" spans="1:6" hidden="1" x14ac:dyDescent="0.3">
      <c r="A5194">
        <v>6054488</v>
      </c>
      <c r="B5194" s="19" t="s">
        <v>5102</v>
      </c>
      <c r="E5194" s="20">
        <v>15.19</v>
      </c>
      <c r="F5194">
        <v>5638</v>
      </c>
    </row>
    <row r="5195" spans="1:6" hidden="1" x14ac:dyDescent="0.3">
      <c r="A5195">
        <v>6054486</v>
      </c>
      <c r="B5195" s="19" t="s">
        <v>5103</v>
      </c>
      <c r="E5195" s="20">
        <v>8.51</v>
      </c>
      <c r="F5195">
        <v>5639</v>
      </c>
    </row>
    <row r="5196" spans="1:6" hidden="1" x14ac:dyDescent="0.3">
      <c r="A5196">
        <v>6054485</v>
      </c>
      <c r="B5196" s="19" t="s">
        <v>5104</v>
      </c>
      <c r="E5196" s="20">
        <v>6.95</v>
      </c>
      <c r="F5196">
        <v>5640</v>
      </c>
    </row>
    <row r="5197" spans="1:6" hidden="1" x14ac:dyDescent="0.3">
      <c r="A5197">
        <v>6054483</v>
      </c>
      <c r="B5197" s="19" t="s">
        <v>5105</v>
      </c>
      <c r="E5197" s="20">
        <v>23.6</v>
      </c>
      <c r="F5197">
        <v>5641</v>
      </c>
    </row>
    <row r="5198" spans="1:6" hidden="1" x14ac:dyDescent="0.3">
      <c r="A5198">
        <v>6054482</v>
      </c>
      <c r="B5198" s="19" t="s">
        <v>5106</v>
      </c>
      <c r="E5198" s="20">
        <v>23.6</v>
      </c>
      <c r="F5198">
        <v>5642</v>
      </c>
    </row>
    <row r="5199" spans="1:6" hidden="1" x14ac:dyDescent="0.3">
      <c r="A5199">
        <v>6054200</v>
      </c>
      <c r="B5199" s="19" t="s">
        <v>5107</v>
      </c>
      <c r="E5199" s="20">
        <v>98.71</v>
      </c>
      <c r="F5199">
        <v>5643</v>
      </c>
    </row>
    <row r="5200" spans="1:6" hidden="1" x14ac:dyDescent="0.3">
      <c r="A5200">
        <v>6053452</v>
      </c>
      <c r="B5200" s="19" t="s">
        <v>5108</v>
      </c>
      <c r="E5200" s="20">
        <v>47.2</v>
      </c>
      <c r="F5200">
        <v>5644</v>
      </c>
    </row>
    <row r="5201" spans="1:6" hidden="1" x14ac:dyDescent="0.3">
      <c r="A5201">
        <v>6053453</v>
      </c>
      <c r="B5201" s="19" t="s">
        <v>5109</v>
      </c>
      <c r="E5201" s="20">
        <v>47.2</v>
      </c>
      <c r="F5201">
        <v>5645</v>
      </c>
    </row>
    <row r="5202" spans="1:6" hidden="1" x14ac:dyDescent="0.3">
      <c r="A5202">
        <v>6053640</v>
      </c>
      <c r="B5202" s="19" t="s">
        <v>5110</v>
      </c>
      <c r="E5202" s="20">
        <v>96.71</v>
      </c>
      <c r="F5202">
        <v>5646</v>
      </c>
    </row>
    <row r="5203" spans="1:6" hidden="1" x14ac:dyDescent="0.3">
      <c r="A5203">
        <v>6053641</v>
      </c>
      <c r="B5203" s="19" t="s">
        <v>5111</v>
      </c>
      <c r="E5203" s="20">
        <v>96.71</v>
      </c>
      <c r="F5203">
        <v>5647</v>
      </c>
    </row>
    <row r="5204" spans="1:6" hidden="1" x14ac:dyDescent="0.3">
      <c r="A5204">
        <v>6053642</v>
      </c>
      <c r="B5204" s="19" t="s">
        <v>5112</v>
      </c>
      <c r="E5204" s="20">
        <v>96.71</v>
      </c>
      <c r="F5204">
        <v>5648</v>
      </c>
    </row>
    <row r="5205" spans="1:6" hidden="1" x14ac:dyDescent="0.3">
      <c r="A5205">
        <v>6053643</v>
      </c>
      <c r="B5205" s="19" t="s">
        <v>5113</v>
      </c>
      <c r="E5205" s="20">
        <v>120.15</v>
      </c>
      <c r="F5205">
        <v>5649</v>
      </c>
    </row>
    <row r="5206" spans="1:6" hidden="1" x14ac:dyDescent="0.3">
      <c r="A5206">
        <v>6053912</v>
      </c>
      <c r="B5206" s="19" t="s">
        <v>5114</v>
      </c>
      <c r="E5206" s="20">
        <v>32.5</v>
      </c>
      <c r="F5206">
        <v>5650</v>
      </c>
    </row>
    <row r="5207" spans="1:6" hidden="1" x14ac:dyDescent="0.3">
      <c r="A5207">
        <v>6053914</v>
      </c>
      <c r="B5207" s="19" t="s">
        <v>5115</v>
      </c>
      <c r="E5207" s="20">
        <v>11.61</v>
      </c>
      <c r="F5207">
        <v>5651</v>
      </c>
    </row>
    <row r="5208" spans="1:6" hidden="1" x14ac:dyDescent="0.3">
      <c r="A5208">
        <v>6053967</v>
      </c>
      <c r="B5208" s="19" t="s">
        <v>5116</v>
      </c>
      <c r="E5208" s="20">
        <v>167.38</v>
      </c>
      <c r="F5208">
        <v>5652</v>
      </c>
    </row>
    <row r="5209" spans="1:6" hidden="1" x14ac:dyDescent="0.3">
      <c r="A5209">
        <v>6054057</v>
      </c>
      <c r="B5209" s="19" t="s">
        <v>5117</v>
      </c>
      <c r="E5209" s="20">
        <v>210.06</v>
      </c>
      <c r="F5209">
        <v>5653</v>
      </c>
    </row>
    <row r="5210" spans="1:6" hidden="1" x14ac:dyDescent="0.3">
      <c r="A5210">
        <v>6054062</v>
      </c>
      <c r="B5210" s="19" t="s">
        <v>5118</v>
      </c>
      <c r="E5210" s="20">
        <v>442.76</v>
      </c>
      <c r="F5210">
        <v>5654</v>
      </c>
    </row>
    <row r="5211" spans="1:6" hidden="1" x14ac:dyDescent="0.3">
      <c r="A5211">
        <v>6054090</v>
      </c>
      <c r="B5211" s="19" t="s">
        <v>5119</v>
      </c>
      <c r="E5211" s="20">
        <v>25.72</v>
      </c>
      <c r="F5211">
        <v>5655</v>
      </c>
    </row>
    <row r="5212" spans="1:6" hidden="1" x14ac:dyDescent="0.3">
      <c r="A5212">
        <v>6054196</v>
      </c>
      <c r="B5212" s="19" t="s">
        <v>5120</v>
      </c>
      <c r="E5212" s="20">
        <v>33.880000000000003</v>
      </c>
      <c r="F5212">
        <v>5656</v>
      </c>
    </row>
    <row r="5213" spans="1:6" hidden="1" x14ac:dyDescent="0.3">
      <c r="A5213">
        <v>6054197</v>
      </c>
      <c r="B5213" s="19" t="s">
        <v>5121</v>
      </c>
      <c r="E5213" s="20">
        <v>12.72</v>
      </c>
      <c r="F5213">
        <v>5657</v>
      </c>
    </row>
    <row r="5214" spans="1:6" hidden="1" x14ac:dyDescent="0.3">
      <c r="A5214">
        <v>6054198</v>
      </c>
      <c r="B5214" s="19" t="s">
        <v>5122</v>
      </c>
      <c r="E5214" s="20">
        <v>98.71</v>
      </c>
      <c r="F5214">
        <v>5658</v>
      </c>
    </row>
    <row r="5215" spans="1:6" hidden="1" x14ac:dyDescent="0.3">
      <c r="A5215">
        <v>6054199</v>
      </c>
      <c r="B5215" s="19" t="s">
        <v>5123</v>
      </c>
      <c r="E5215" s="20">
        <v>33.869999999999997</v>
      </c>
      <c r="F5215">
        <v>5659</v>
      </c>
    </row>
    <row r="5216" spans="1:6" hidden="1" x14ac:dyDescent="0.3">
      <c r="A5216">
        <v>6041969</v>
      </c>
      <c r="B5216" s="19" t="s">
        <v>5124</v>
      </c>
      <c r="E5216" s="20">
        <v>2.87</v>
      </c>
      <c r="F5216">
        <v>5660</v>
      </c>
    </row>
    <row r="5217" spans="1:6" hidden="1" x14ac:dyDescent="0.3">
      <c r="A5217">
        <v>6041970</v>
      </c>
      <c r="B5217" s="19" t="s">
        <v>5125</v>
      </c>
      <c r="E5217" s="20">
        <v>4.68</v>
      </c>
      <c r="F5217">
        <v>5661</v>
      </c>
    </row>
    <row r="5218" spans="1:6" hidden="1" x14ac:dyDescent="0.3">
      <c r="A5218">
        <v>6041971</v>
      </c>
      <c r="B5218" s="19" t="s">
        <v>172</v>
      </c>
      <c r="E5218" s="20">
        <v>2.42</v>
      </c>
      <c r="F5218">
        <v>741</v>
      </c>
    </row>
    <row r="5219" spans="1:6" hidden="1" x14ac:dyDescent="0.3">
      <c r="A5219">
        <v>6041972</v>
      </c>
      <c r="B5219" s="19" t="s">
        <v>5126</v>
      </c>
      <c r="E5219" s="20">
        <v>6.22</v>
      </c>
      <c r="F5219">
        <v>5662</v>
      </c>
    </row>
    <row r="5220" spans="1:6" hidden="1" x14ac:dyDescent="0.3">
      <c r="A5220">
        <v>6041973</v>
      </c>
      <c r="B5220" s="19" t="s">
        <v>5127</v>
      </c>
      <c r="E5220" s="20">
        <v>4.28</v>
      </c>
      <c r="F5220">
        <v>740</v>
      </c>
    </row>
    <row r="5221" spans="1:6" hidden="1" x14ac:dyDescent="0.3">
      <c r="A5221">
        <v>6041974</v>
      </c>
      <c r="B5221" s="19" t="s">
        <v>171</v>
      </c>
      <c r="E5221" s="20">
        <v>1.91</v>
      </c>
      <c r="F5221">
        <v>739</v>
      </c>
    </row>
    <row r="5222" spans="1:6" hidden="1" x14ac:dyDescent="0.3">
      <c r="A5222">
        <v>6041975</v>
      </c>
      <c r="B5222" s="19" t="s">
        <v>170</v>
      </c>
      <c r="E5222" s="20">
        <v>6.04</v>
      </c>
      <c r="F5222">
        <v>738</v>
      </c>
    </row>
    <row r="5223" spans="1:6" hidden="1" x14ac:dyDescent="0.3">
      <c r="A5223">
        <v>6041976</v>
      </c>
      <c r="B5223" s="19" t="s">
        <v>169</v>
      </c>
      <c r="E5223" s="20">
        <v>5.13</v>
      </c>
      <c r="F5223">
        <v>737</v>
      </c>
    </row>
    <row r="5224" spans="1:6" hidden="1" x14ac:dyDescent="0.3">
      <c r="A5224">
        <v>6041977</v>
      </c>
      <c r="B5224" s="19" t="s">
        <v>5128</v>
      </c>
      <c r="E5224" s="20">
        <v>13.84</v>
      </c>
      <c r="F5224">
        <v>5663</v>
      </c>
    </row>
    <row r="5225" spans="1:6" hidden="1" x14ac:dyDescent="0.3">
      <c r="A5225">
        <v>6041978</v>
      </c>
      <c r="B5225" s="19" t="s">
        <v>5129</v>
      </c>
      <c r="E5225" s="20">
        <v>32.32</v>
      </c>
      <c r="F5225">
        <v>5664</v>
      </c>
    </row>
    <row r="5226" spans="1:6" hidden="1" x14ac:dyDescent="0.3">
      <c r="A5226">
        <v>6042250</v>
      </c>
      <c r="B5226" s="19" t="s">
        <v>5130</v>
      </c>
      <c r="E5226" s="20">
        <v>3.48</v>
      </c>
      <c r="F5226">
        <v>5665</v>
      </c>
    </row>
    <row r="5227" spans="1:6" hidden="1" x14ac:dyDescent="0.3">
      <c r="A5227">
        <v>6042253</v>
      </c>
      <c r="B5227" s="19" t="s">
        <v>5131</v>
      </c>
      <c r="E5227" s="20">
        <v>6.7</v>
      </c>
      <c r="F5227">
        <v>5666</v>
      </c>
    </row>
    <row r="5228" spans="1:6" hidden="1" x14ac:dyDescent="0.3">
      <c r="A5228">
        <v>6042256</v>
      </c>
      <c r="B5228" s="19" t="s">
        <v>5132</v>
      </c>
      <c r="E5228" s="20">
        <v>42.72</v>
      </c>
      <c r="F5228">
        <v>5667</v>
      </c>
    </row>
    <row r="5229" spans="1:6" hidden="1" x14ac:dyDescent="0.3">
      <c r="A5229">
        <v>6043225</v>
      </c>
      <c r="B5229" s="19" t="s">
        <v>5133</v>
      </c>
      <c r="E5229" s="20">
        <v>26.84</v>
      </c>
      <c r="F5229">
        <v>5668</v>
      </c>
    </row>
    <row r="5230" spans="1:6" hidden="1" x14ac:dyDescent="0.3">
      <c r="A5230">
        <v>6043463</v>
      </c>
      <c r="B5230" s="19" t="s">
        <v>5134</v>
      </c>
      <c r="E5230" s="20">
        <v>1.6</v>
      </c>
      <c r="F5230">
        <v>5669</v>
      </c>
    </row>
    <row r="5231" spans="1:6" hidden="1" x14ac:dyDescent="0.3">
      <c r="A5231">
        <v>6043572</v>
      </c>
      <c r="B5231" s="19" t="s">
        <v>5135</v>
      </c>
      <c r="E5231" s="20">
        <v>17.649999999999999</v>
      </c>
      <c r="F5231">
        <v>5670</v>
      </c>
    </row>
    <row r="5232" spans="1:6" hidden="1" x14ac:dyDescent="0.3">
      <c r="A5232">
        <v>6043573</v>
      </c>
      <c r="B5232" s="19" t="s">
        <v>5136</v>
      </c>
      <c r="E5232" s="20">
        <v>16.489999999999998</v>
      </c>
      <c r="F5232">
        <v>5671</v>
      </c>
    </row>
    <row r="5233" spans="1:6" hidden="1" x14ac:dyDescent="0.3">
      <c r="A5233">
        <v>6043574</v>
      </c>
      <c r="B5233" s="19" t="s">
        <v>5137</v>
      </c>
      <c r="E5233" s="20">
        <v>29.2</v>
      </c>
      <c r="F5233">
        <v>5672</v>
      </c>
    </row>
    <row r="5234" spans="1:6" hidden="1" x14ac:dyDescent="0.3">
      <c r="A5234">
        <v>6041955</v>
      </c>
      <c r="B5234" s="19" t="s">
        <v>173</v>
      </c>
      <c r="E5234" s="20">
        <v>6.21</v>
      </c>
      <c r="F5234">
        <v>742</v>
      </c>
    </row>
    <row r="5235" spans="1:6" hidden="1" x14ac:dyDescent="0.3">
      <c r="A5235">
        <v>6041949</v>
      </c>
      <c r="B5235" s="19" t="s">
        <v>5138</v>
      </c>
      <c r="E5235" s="20">
        <v>17.5</v>
      </c>
      <c r="F5235">
        <v>5673</v>
      </c>
    </row>
    <row r="5236" spans="1:6" hidden="1" x14ac:dyDescent="0.3">
      <c r="A5236">
        <v>6041948</v>
      </c>
      <c r="B5236" s="19" t="s">
        <v>5139</v>
      </c>
      <c r="E5236" s="20">
        <v>7.81</v>
      </c>
      <c r="F5236">
        <v>5674</v>
      </c>
    </row>
    <row r="5237" spans="1:6" hidden="1" x14ac:dyDescent="0.3">
      <c r="A5237">
        <v>6041947</v>
      </c>
      <c r="B5237" s="19" t="s">
        <v>174</v>
      </c>
      <c r="E5237" s="20">
        <v>2.79</v>
      </c>
      <c r="F5237">
        <v>743</v>
      </c>
    </row>
    <row r="5238" spans="1:6" hidden="1" x14ac:dyDescent="0.3">
      <c r="A5238">
        <v>6041946</v>
      </c>
      <c r="B5238" s="19" t="s">
        <v>5140</v>
      </c>
      <c r="E5238" s="20">
        <v>1.43</v>
      </c>
      <c r="F5238">
        <v>5675</v>
      </c>
    </row>
    <row r="5239" spans="1:6" hidden="1" x14ac:dyDescent="0.3">
      <c r="A5239">
        <v>6041944</v>
      </c>
      <c r="B5239" s="19" t="s">
        <v>5141</v>
      </c>
      <c r="E5239" s="20">
        <v>47.01</v>
      </c>
      <c r="F5239">
        <v>5676</v>
      </c>
    </row>
    <row r="5240" spans="1:6" hidden="1" x14ac:dyDescent="0.3">
      <c r="A5240">
        <v>6041943</v>
      </c>
      <c r="B5240" s="19" t="s">
        <v>175</v>
      </c>
      <c r="E5240" s="20">
        <v>17.57</v>
      </c>
      <c r="F5240">
        <v>744</v>
      </c>
    </row>
    <row r="5241" spans="1:6" hidden="1" x14ac:dyDescent="0.3">
      <c r="A5241">
        <v>6041942</v>
      </c>
      <c r="B5241" s="19" t="s">
        <v>5142</v>
      </c>
      <c r="E5241" s="20">
        <v>16.79</v>
      </c>
      <c r="F5241">
        <v>5677</v>
      </c>
    </row>
    <row r="5242" spans="1:6" hidden="1" x14ac:dyDescent="0.3">
      <c r="A5242">
        <v>6041941</v>
      </c>
      <c r="B5242" s="19" t="s">
        <v>5143</v>
      </c>
      <c r="E5242" s="20">
        <v>146.85</v>
      </c>
      <c r="F5242">
        <v>5678</v>
      </c>
    </row>
    <row r="5243" spans="1:6" hidden="1" x14ac:dyDescent="0.3">
      <c r="A5243">
        <v>6041940</v>
      </c>
      <c r="B5243" s="19" t="s">
        <v>176</v>
      </c>
      <c r="E5243" s="20">
        <v>77.58</v>
      </c>
      <c r="F5243">
        <v>745</v>
      </c>
    </row>
    <row r="5244" spans="1:6" hidden="1" x14ac:dyDescent="0.3">
      <c r="A5244">
        <v>6041939</v>
      </c>
      <c r="B5244" s="19" t="s">
        <v>5144</v>
      </c>
      <c r="E5244" s="20">
        <v>20.09</v>
      </c>
      <c r="F5244">
        <v>5679</v>
      </c>
    </row>
    <row r="5245" spans="1:6" hidden="1" x14ac:dyDescent="0.3">
      <c r="A5245">
        <v>6041938</v>
      </c>
      <c r="B5245" s="19" t="s">
        <v>5145</v>
      </c>
      <c r="E5245" s="20">
        <v>19.63</v>
      </c>
      <c r="F5245">
        <v>5680</v>
      </c>
    </row>
    <row r="5246" spans="1:6" hidden="1" x14ac:dyDescent="0.3">
      <c r="A5246">
        <v>6041937</v>
      </c>
      <c r="B5246" s="19" t="s">
        <v>5146</v>
      </c>
      <c r="E5246" s="20">
        <v>11.33</v>
      </c>
      <c r="F5246">
        <v>5681</v>
      </c>
    </row>
    <row r="5247" spans="1:6" hidden="1" x14ac:dyDescent="0.3">
      <c r="A5247">
        <v>6041936</v>
      </c>
      <c r="B5247" s="19" t="s">
        <v>5147</v>
      </c>
      <c r="E5247" s="20">
        <v>126.42</v>
      </c>
      <c r="F5247">
        <v>5682</v>
      </c>
    </row>
    <row r="5248" spans="1:6" hidden="1" x14ac:dyDescent="0.3">
      <c r="A5248">
        <v>6041935</v>
      </c>
      <c r="B5248" s="19" t="s">
        <v>177</v>
      </c>
      <c r="E5248" s="20">
        <v>63.53</v>
      </c>
      <c r="F5248">
        <v>746</v>
      </c>
    </row>
    <row r="5249" spans="1:6" hidden="1" x14ac:dyDescent="0.3">
      <c r="A5249">
        <v>6041934</v>
      </c>
      <c r="B5249" s="19" t="s">
        <v>5148</v>
      </c>
      <c r="E5249" s="20">
        <v>12.28</v>
      </c>
      <c r="F5249">
        <v>5683</v>
      </c>
    </row>
    <row r="5250" spans="1:6" hidden="1" x14ac:dyDescent="0.3">
      <c r="A5250">
        <v>6040581</v>
      </c>
      <c r="B5250" s="19" t="s">
        <v>5149</v>
      </c>
      <c r="E5250" s="20">
        <v>4.32</v>
      </c>
      <c r="F5250">
        <v>5684</v>
      </c>
    </row>
    <row r="5251" spans="1:6" hidden="1" x14ac:dyDescent="0.3">
      <c r="A5251">
        <v>6040550</v>
      </c>
      <c r="B5251" s="19" t="s">
        <v>5150</v>
      </c>
      <c r="E5251" s="20">
        <v>3.05</v>
      </c>
      <c r="F5251">
        <v>5685</v>
      </c>
    </row>
    <row r="5252" spans="1:6" hidden="1" x14ac:dyDescent="0.3">
      <c r="A5252">
        <v>6054250</v>
      </c>
      <c r="B5252" s="19" t="s">
        <v>5151</v>
      </c>
      <c r="E5252" s="20">
        <v>49.56</v>
      </c>
      <c r="F5252">
        <v>5686</v>
      </c>
    </row>
    <row r="5253" spans="1:6" hidden="1" x14ac:dyDescent="0.3">
      <c r="A5253">
        <v>6054545</v>
      </c>
      <c r="B5253" s="19" t="s">
        <v>5152</v>
      </c>
      <c r="E5253" s="20">
        <v>23.79</v>
      </c>
      <c r="F5253">
        <v>5687</v>
      </c>
    </row>
    <row r="5254" spans="1:6" hidden="1" x14ac:dyDescent="0.3">
      <c r="A5254">
        <v>6055881</v>
      </c>
      <c r="B5254" s="19" t="s">
        <v>5153</v>
      </c>
      <c r="E5254" s="20">
        <v>68.22</v>
      </c>
      <c r="F5254">
        <v>5688</v>
      </c>
    </row>
    <row r="5255" spans="1:6" hidden="1" x14ac:dyDescent="0.3">
      <c r="A5255">
        <v>6060912</v>
      </c>
      <c r="B5255" s="19" t="s">
        <v>5154</v>
      </c>
      <c r="E5255" s="20">
        <v>7.15</v>
      </c>
      <c r="F5255">
        <v>5689</v>
      </c>
    </row>
    <row r="5256" spans="1:6" hidden="1" x14ac:dyDescent="0.3">
      <c r="A5256">
        <v>6060920</v>
      </c>
      <c r="B5256" s="19" t="s">
        <v>5155</v>
      </c>
      <c r="E5256" s="20">
        <v>34.69</v>
      </c>
      <c r="F5256">
        <v>5690</v>
      </c>
    </row>
    <row r="5257" spans="1:6" hidden="1" x14ac:dyDescent="0.3">
      <c r="A5257">
        <v>6060921</v>
      </c>
      <c r="B5257" s="19" t="s">
        <v>5156</v>
      </c>
      <c r="E5257" s="20">
        <v>34.69</v>
      </c>
      <c r="F5257">
        <v>5691</v>
      </c>
    </row>
    <row r="5258" spans="1:6" hidden="1" x14ac:dyDescent="0.3">
      <c r="A5258">
        <v>6060922</v>
      </c>
      <c r="B5258" s="19" t="s">
        <v>5157</v>
      </c>
      <c r="E5258" s="20">
        <v>34.69</v>
      </c>
      <c r="F5258">
        <v>5692</v>
      </c>
    </row>
    <row r="5259" spans="1:6" hidden="1" x14ac:dyDescent="0.3">
      <c r="A5259">
        <v>6060923</v>
      </c>
      <c r="B5259" s="19" t="s">
        <v>5158</v>
      </c>
      <c r="E5259" s="20">
        <v>34.69</v>
      </c>
      <c r="F5259">
        <v>5693</v>
      </c>
    </row>
    <row r="5260" spans="1:6" hidden="1" x14ac:dyDescent="0.3">
      <c r="A5260">
        <v>6061993</v>
      </c>
      <c r="B5260" s="19" t="s">
        <v>5159</v>
      </c>
      <c r="E5260" s="20">
        <v>49.56</v>
      </c>
      <c r="F5260">
        <v>5694</v>
      </c>
    </row>
    <row r="5261" spans="1:6" hidden="1" x14ac:dyDescent="0.3">
      <c r="A5261">
        <v>6061995</v>
      </c>
      <c r="B5261" s="19" t="s">
        <v>5160</v>
      </c>
      <c r="E5261" s="20">
        <v>24.78</v>
      </c>
      <c r="F5261">
        <v>5695</v>
      </c>
    </row>
    <row r="5262" spans="1:6" hidden="1" x14ac:dyDescent="0.3">
      <c r="A5262">
        <v>6061997</v>
      </c>
      <c r="B5262" s="19" t="s">
        <v>5161</v>
      </c>
      <c r="E5262" s="20">
        <v>49.56</v>
      </c>
      <c r="F5262">
        <v>5696</v>
      </c>
    </row>
    <row r="5263" spans="1:6" hidden="1" x14ac:dyDescent="0.3">
      <c r="A5263">
        <v>6061998</v>
      </c>
      <c r="B5263" s="19" t="s">
        <v>5162</v>
      </c>
      <c r="E5263" s="20">
        <v>49.56</v>
      </c>
      <c r="F5263">
        <v>5697</v>
      </c>
    </row>
    <row r="5264" spans="1:6" hidden="1" x14ac:dyDescent="0.3">
      <c r="A5264">
        <v>6061999</v>
      </c>
      <c r="B5264" s="19" t="s">
        <v>5163</v>
      </c>
      <c r="E5264" s="20">
        <v>24.78</v>
      </c>
      <c r="F5264">
        <v>5698</v>
      </c>
    </row>
    <row r="5265" spans="1:6" hidden="1" x14ac:dyDescent="0.3">
      <c r="A5265">
        <v>6062000</v>
      </c>
      <c r="B5265" s="19" t="s">
        <v>5164</v>
      </c>
      <c r="E5265" s="20">
        <v>49.56</v>
      </c>
      <c r="F5265">
        <v>5699</v>
      </c>
    </row>
    <row r="5266" spans="1:6" hidden="1" x14ac:dyDescent="0.3">
      <c r="A5266">
        <v>6062001</v>
      </c>
      <c r="B5266" s="19" t="s">
        <v>5165</v>
      </c>
      <c r="E5266" s="20">
        <v>23.6</v>
      </c>
      <c r="F5266">
        <v>5700</v>
      </c>
    </row>
    <row r="5267" spans="1:6" hidden="1" x14ac:dyDescent="0.3">
      <c r="A5267">
        <v>6062003</v>
      </c>
      <c r="B5267" s="19" t="s">
        <v>5166</v>
      </c>
      <c r="E5267" s="20">
        <v>47.2</v>
      </c>
      <c r="F5267">
        <v>5701</v>
      </c>
    </row>
    <row r="5268" spans="1:6" hidden="1" x14ac:dyDescent="0.3">
      <c r="A5268">
        <v>6062004</v>
      </c>
      <c r="B5268" s="19" t="s">
        <v>5167</v>
      </c>
      <c r="E5268" s="20">
        <v>23.6</v>
      </c>
      <c r="F5268">
        <v>5702</v>
      </c>
    </row>
    <row r="5269" spans="1:6" hidden="1" x14ac:dyDescent="0.3">
      <c r="A5269">
        <v>6062005</v>
      </c>
      <c r="B5269" s="19" t="s">
        <v>5168</v>
      </c>
      <c r="E5269" s="20">
        <v>47.2</v>
      </c>
      <c r="F5269">
        <v>5703</v>
      </c>
    </row>
    <row r="5270" spans="1:6" hidden="1" x14ac:dyDescent="0.3">
      <c r="A5270">
        <v>6062006</v>
      </c>
      <c r="B5270" s="19" t="s">
        <v>5169</v>
      </c>
      <c r="E5270" s="20">
        <v>23.6</v>
      </c>
      <c r="F5270">
        <v>5704</v>
      </c>
    </row>
    <row r="5271" spans="1:6" hidden="1" x14ac:dyDescent="0.3">
      <c r="A5271">
        <v>6062007</v>
      </c>
      <c r="B5271" s="19" t="s">
        <v>5170</v>
      </c>
      <c r="E5271" s="20">
        <v>47.2</v>
      </c>
      <c r="F5271">
        <v>5705</v>
      </c>
    </row>
    <row r="5272" spans="1:6" hidden="1" x14ac:dyDescent="0.3">
      <c r="A5272">
        <v>6062008</v>
      </c>
      <c r="B5272" s="19" t="s">
        <v>5171</v>
      </c>
      <c r="E5272" s="20">
        <v>23.6</v>
      </c>
      <c r="F5272">
        <v>5706</v>
      </c>
    </row>
    <row r="5273" spans="1:6" hidden="1" x14ac:dyDescent="0.3">
      <c r="A5273">
        <v>6062009</v>
      </c>
      <c r="B5273" s="19" t="s">
        <v>5172</v>
      </c>
      <c r="E5273" s="20">
        <v>47.2</v>
      </c>
      <c r="F5273">
        <v>5707</v>
      </c>
    </row>
    <row r="5274" spans="1:6" hidden="1" x14ac:dyDescent="0.3">
      <c r="A5274">
        <v>6062011</v>
      </c>
      <c r="B5274" s="19" t="s">
        <v>5173</v>
      </c>
      <c r="E5274" s="20">
        <v>23.6</v>
      </c>
      <c r="F5274">
        <v>5708</v>
      </c>
    </row>
    <row r="5275" spans="1:6" hidden="1" x14ac:dyDescent="0.3">
      <c r="A5275">
        <v>6062012</v>
      </c>
      <c r="B5275" s="19" t="s">
        <v>5174</v>
      </c>
      <c r="E5275" s="20">
        <v>47.2</v>
      </c>
      <c r="F5275">
        <v>5709</v>
      </c>
    </row>
    <row r="5276" spans="1:6" hidden="1" x14ac:dyDescent="0.3">
      <c r="A5276">
        <v>6062013</v>
      </c>
      <c r="B5276" s="19" t="s">
        <v>5175</v>
      </c>
      <c r="E5276" s="20">
        <v>23.6</v>
      </c>
      <c r="F5276">
        <v>5710</v>
      </c>
    </row>
    <row r="5277" spans="1:6" hidden="1" x14ac:dyDescent="0.3">
      <c r="A5277">
        <v>6062014</v>
      </c>
      <c r="B5277" s="19" t="s">
        <v>5176</v>
      </c>
      <c r="E5277" s="20">
        <v>47.2</v>
      </c>
      <c r="F5277">
        <v>5711</v>
      </c>
    </row>
    <row r="5278" spans="1:6" hidden="1" x14ac:dyDescent="0.3">
      <c r="A5278">
        <v>6062015</v>
      </c>
      <c r="B5278" s="19" t="s">
        <v>5177</v>
      </c>
      <c r="E5278" s="20">
        <v>23.6</v>
      </c>
      <c r="F5278">
        <v>5712</v>
      </c>
    </row>
    <row r="5279" spans="1:6" hidden="1" x14ac:dyDescent="0.3">
      <c r="A5279">
        <v>6062016</v>
      </c>
      <c r="B5279" s="19" t="s">
        <v>5178</v>
      </c>
      <c r="E5279" s="20">
        <v>47.2</v>
      </c>
      <c r="F5279">
        <v>5713</v>
      </c>
    </row>
    <row r="5280" spans="1:6" hidden="1" x14ac:dyDescent="0.3">
      <c r="A5280">
        <v>6062017</v>
      </c>
      <c r="B5280" s="19" t="s">
        <v>5179</v>
      </c>
      <c r="E5280" s="20">
        <v>23.6</v>
      </c>
      <c r="F5280">
        <v>5714</v>
      </c>
    </row>
    <row r="5281" spans="1:6" hidden="1" x14ac:dyDescent="0.3">
      <c r="A5281">
        <v>6062018</v>
      </c>
      <c r="B5281" s="19" t="s">
        <v>5180</v>
      </c>
      <c r="E5281" s="20">
        <v>47.2</v>
      </c>
      <c r="F5281">
        <v>5715</v>
      </c>
    </row>
    <row r="5282" spans="1:6" hidden="1" x14ac:dyDescent="0.3">
      <c r="A5282">
        <v>6062019</v>
      </c>
      <c r="B5282" s="19" t="s">
        <v>5181</v>
      </c>
      <c r="E5282" s="20">
        <v>23.6</v>
      </c>
      <c r="F5282">
        <v>5716</v>
      </c>
    </row>
    <row r="5283" spans="1:6" hidden="1" x14ac:dyDescent="0.3">
      <c r="A5283">
        <v>6062020</v>
      </c>
      <c r="B5283" s="19" t="s">
        <v>5182</v>
      </c>
      <c r="E5283" s="20">
        <v>47.2</v>
      </c>
      <c r="F5283">
        <v>5717</v>
      </c>
    </row>
    <row r="5284" spans="1:6" hidden="1" x14ac:dyDescent="0.3">
      <c r="A5284">
        <v>6043575</v>
      </c>
      <c r="B5284" s="19" t="s">
        <v>5183</v>
      </c>
      <c r="E5284" s="20">
        <v>59.63</v>
      </c>
      <c r="F5284">
        <v>5718</v>
      </c>
    </row>
    <row r="5285" spans="1:6" hidden="1" x14ac:dyDescent="0.3">
      <c r="A5285">
        <v>6043576</v>
      </c>
      <c r="B5285" s="19" t="s">
        <v>5184</v>
      </c>
      <c r="E5285" s="20">
        <v>109.67</v>
      </c>
      <c r="F5285">
        <v>5719</v>
      </c>
    </row>
    <row r="5286" spans="1:6" hidden="1" x14ac:dyDescent="0.3">
      <c r="A5286">
        <v>6043796</v>
      </c>
      <c r="B5286" s="19" t="s">
        <v>5185</v>
      </c>
      <c r="E5286" s="20">
        <v>31.16</v>
      </c>
      <c r="F5286">
        <v>5720</v>
      </c>
    </row>
    <row r="5287" spans="1:6" hidden="1" x14ac:dyDescent="0.3">
      <c r="A5287">
        <v>6044074</v>
      </c>
      <c r="B5287" s="19" t="s">
        <v>5186</v>
      </c>
      <c r="E5287" s="20">
        <v>25.37</v>
      </c>
      <c r="F5287">
        <v>5721</v>
      </c>
    </row>
    <row r="5288" spans="1:6" hidden="1" x14ac:dyDescent="0.3">
      <c r="A5288">
        <v>6044255</v>
      </c>
      <c r="B5288" s="19" t="s">
        <v>5187</v>
      </c>
      <c r="E5288" s="20">
        <v>24.3</v>
      </c>
      <c r="F5288">
        <v>5722</v>
      </c>
    </row>
    <row r="5289" spans="1:6" hidden="1" x14ac:dyDescent="0.3">
      <c r="A5289">
        <v>6046692</v>
      </c>
      <c r="B5289" s="19" t="s">
        <v>5188</v>
      </c>
      <c r="E5289" s="20">
        <v>41.36</v>
      </c>
      <c r="F5289">
        <v>5723</v>
      </c>
    </row>
    <row r="5290" spans="1:6" hidden="1" x14ac:dyDescent="0.3">
      <c r="A5290">
        <v>6046768</v>
      </c>
      <c r="B5290" s="19" t="s">
        <v>5189</v>
      </c>
      <c r="E5290" s="20">
        <v>6.75</v>
      </c>
      <c r="F5290">
        <v>5724</v>
      </c>
    </row>
    <row r="5291" spans="1:6" hidden="1" x14ac:dyDescent="0.3">
      <c r="A5291">
        <v>6046769</v>
      </c>
      <c r="B5291" s="19" t="s">
        <v>5190</v>
      </c>
      <c r="E5291" s="20">
        <v>18.8</v>
      </c>
      <c r="F5291">
        <v>5725</v>
      </c>
    </row>
    <row r="5292" spans="1:6" hidden="1" x14ac:dyDescent="0.3">
      <c r="A5292">
        <v>6048367</v>
      </c>
      <c r="B5292" s="19" t="s">
        <v>168</v>
      </c>
      <c r="E5292" s="20">
        <v>10.25</v>
      </c>
      <c r="F5292">
        <v>736</v>
      </c>
    </row>
    <row r="5293" spans="1:6" hidden="1" x14ac:dyDescent="0.3">
      <c r="A5293">
        <v>6054227</v>
      </c>
      <c r="B5293" s="19" t="s">
        <v>5191</v>
      </c>
      <c r="E5293" s="20">
        <v>3.66</v>
      </c>
      <c r="F5293">
        <v>5726</v>
      </c>
    </row>
    <row r="5294" spans="1:6" hidden="1" x14ac:dyDescent="0.3">
      <c r="A5294">
        <v>6054228</v>
      </c>
      <c r="B5294" s="19" t="s">
        <v>5192</v>
      </c>
      <c r="E5294" s="20">
        <v>8.77</v>
      </c>
      <c r="F5294">
        <v>5727</v>
      </c>
    </row>
    <row r="5295" spans="1:6" hidden="1" x14ac:dyDescent="0.3">
      <c r="A5295">
        <v>6054249</v>
      </c>
      <c r="B5295" s="19" t="s">
        <v>5193</v>
      </c>
      <c r="E5295" s="20">
        <v>49.56</v>
      </c>
      <c r="F5295">
        <v>5728</v>
      </c>
    </row>
    <row r="5296" spans="1:6" hidden="1" x14ac:dyDescent="0.3">
      <c r="A5296">
        <v>6054248</v>
      </c>
      <c r="B5296" s="19" t="s">
        <v>5194</v>
      </c>
      <c r="E5296" s="20">
        <v>49.56</v>
      </c>
      <c r="F5296">
        <v>5729</v>
      </c>
    </row>
    <row r="5297" spans="1:6" hidden="1" x14ac:dyDescent="0.3">
      <c r="A5297">
        <v>6054247</v>
      </c>
      <c r="B5297" s="19" t="s">
        <v>5195</v>
      </c>
      <c r="E5297" s="20">
        <v>49.56</v>
      </c>
      <c r="F5297">
        <v>5730</v>
      </c>
    </row>
    <row r="5298" spans="1:6" hidden="1" x14ac:dyDescent="0.3">
      <c r="A5298">
        <v>6054246</v>
      </c>
      <c r="B5298" s="19" t="s">
        <v>5196</v>
      </c>
      <c r="E5298" s="20">
        <v>24.78</v>
      </c>
      <c r="F5298">
        <v>5731</v>
      </c>
    </row>
    <row r="5299" spans="1:6" hidden="1" x14ac:dyDescent="0.3">
      <c r="A5299">
        <v>6054242</v>
      </c>
      <c r="B5299" s="19" t="s">
        <v>5197</v>
      </c>
      <c r="E5299" s="20">
        <v>24.78</v>
      </c>
      <c r="F5299">
        <v>5732</v>
      </c>
    </row>
    <row r="5300" spans="1:6" hidden="1" x14ac:dyDescent="0.3">
      <c r="A5300">
        <v>6054241</v>
      </c>
      <c r="B5300" s="19" t="s">
        <v>5198</v>
      </c>
      <c r="E5300" s="20">
        <v>24.78</v>
      </c>
      <c r="F5300">
        <v>5733</v>
      </c>
    </row>
    <row r="5301" spans="1:6" hidden="1" x14ac:dyDescent="0.3">
      <c r="A5301">
        <v>6054239</v>
      </c>
      <c r="B5301" s="19" t="s">
        <v>5199</v>
      </c>
      <c r="E5301" s="20">
        <v>20.18</v>
      </c>
      <c r="F5301">
        <v>5734</v>
      </c>
    </row>
    <row r="5302" spans="1:6" hidden="1" x14ac:dyDescent="0.3">
      <c r="A5302">
        <v>6054238</v>
      </c>
      <c r="B5302" s="19" t="s">
        <v>5200</v>
      </c>
      <c r="E5302" s="20">
        <v>20.059999999999999</v>
      </c>
      <c r="F5302">
        <v>5735</v>
      </c>
    </row>
    <row r="5303" spans="1:6" hidden="1" x14ac:dyDescent="0.3">
      <c r="A5303">
        <v>6054230</v>
      </c>
      <c r="B5303" s="19" t="s">
        <v>5201</v>
      </c>
      <c r="E5303" s="20">
        <v>8.77</v>
      </c>
      <c r="F5303">
        <v>5736</v>
      </c>
    </row>
    <row r="5304" spans="1:6" hidden="1" x14ac:dyDescent="0.3">
      <c r="A5304">
        <v>6054231</v>
      </c>
      <c r="B5304" s="19" t="s">
        <v>5202</v>
      </c>
      <c r="E5304" s="20">
        <v>10.64</v>
      </c>
      <c r="F5304">
        <v>5737</v>
      </c>
    </row>
    <row r="5305" spans="1:6" hidden="1" x14ac:dyDescent="0.3">
      <c r="A5305">
        <v>6054232</v>
      </c>
      <c r="B5305" s="19" t="s">
        <v>5203</v>
      </c>
      <c r="E5305" s="20">
        <v>10.64</v>
      </c>
      <c r="F5305">
        <v>5738</v>
      </c>
    </row>
    <row r="5306" spans="1:6" hidden="1" x14ac:dyDescent="0.3">
      <c r="A5306">
        <v>6054233</v>
      </c>
      <c r="B5306" s="19" t="s">
        <v>5204</v>
      </c>
      <c r="E5306" s="20">
        <v>10.64</v>
      </c>
      <c r="F5306">
        <v>5739</v>
      </c>
    </row>
    <row r="5307" spans="1:6" hidden="1" x14ac:dyDescent="0.3">
      <c r="A5307">
        <v>6054237</v>
      </c>
      <c r="B5307" s="19" t="s">
        <v>5205</v>
      </c>
      <c r="E5307" s="20">
        <v>47.2</v>
      </c>
      <c r="F5307">
        <v>5740</v>
      </c>
    </row>
    <row r="5308" spans="1:6" hidden="1" x14ac:dyDescent="0.3">
      <c r="A5308">
        <v>6054236</v>
      </c>
      <c r="B5308" s="19" t="s">
        <v>5206</v>
      </c>
      <c r="E5308" s="20">
        <v>23.6</v>
      </c>
      <c r="F5308">
        <v>5741</v>
      </c>
    </row>
    <row r="5309" spans="1:6" hidden="1" x14ac:dyDescent="0.3">
      <c r="A5309">
        <v>6054234</v>
      </c>
      <c r="B5309" s="19" t="s">
        <v>5207</v>
      </c>
      <c r="E5309" s="20">
        <v>10.64</v>
      </c>
      <c r="F5309">
        <v>5742</v>
      </c>
    </row>
    <row r="5310" spans="1:6" hidden="1" x14ac:dyDescent="0.3">
      <c r="A5310">
        <v>6054235</v>
      </c>
      <c r="B5310" s="19" t="s">
        <v>5208</v>
      </c>
      <c r="E5310" s="20">
        <v>23.6</v>
      </c>
      <c r="F5310">
        <v>5743</v>
      </c>
    </row>
    <row r="5311" spans="1:6" hidden="1" x14ac:dyDescent="0.3">
      <c r="A5311">
        <v>6057638</v>
      </c>
      <c r="B5311" s="19" t="s">
        <v>5209</v>
      </c>
      <c r="E5311" s="20">
        <v>9</v>
      </c>
      <c r="F5311">
        <v>5744</v>
      </c>
    </row>
    <row r="5312" spans="1:6" hidden="1" x14ac:dyDescent="0.3">
      <c r="A5312">
        <v>6057634</v>
      </c>
      <c r="B5312" s="19" t="s">
        <v>5210</v>
      </c>
      <c r="E5312" s="20">
        <v>24.97</v>
      </c>
      <c r="F5312">
        <v>5745</v>
      </c>
    </row>
    <row r="5313" spans="1:6" hidden="1" x14ac:dyDescent="0.3">
      <c r="A5313">
        <v>6057642</v>
      </c>
      <c r="B5313" s="19" t="s">
        <v>5211</v>
      </c>
      <c r="E5313" s="20">
        <v>1.98</v>
      </c>
      <c r="F5313">
        <v>5746</v>
      </c>
    </row>
    <row r="5314" spans="1:6" hidden="1" x14ac:dyDescent="0.3">
      <c r="A5314">
        <v>6057643</v>
      </c>
      <c r="B5314" s="19" t="s">
        <v>5212</v>
      </c>
      <c r="E5314" s="20">
        <v>1.78</v>
      </c>
      <c r="F5314">
        <v>5747</v>
      </c>
    </row>
    <row r="5315" spans="1:6" hidden="1" x14ac:dyDescent="0.3">
      <c r="A5315">
        <v>6057633</v>
      </c>
      <c r="B5315" s="19" t="s">
        <v>5213</v>
      </c>
      <c r="E5315" s="20">
        <v>0.61</v>
      </c>
      <c r="F5315">
        <v>5748</v>
      </c>
    </row>
    <row r="5316" spans="1:6" hidden="1" x14ac:dyDescent="0.3">
      <c r="A5316">
        <v>6057632</v>
      </c>
      <c r="B5316" s="19" t="s">
        <v>5214</v>
      </c>
      <c r="E5316" s="20">
        <v>7.31</v>
      </c>
      <c r="F5316">
        <v>5749</v>
      </c>
    </row>
    <row r="5317" spans="1:6" hidden="1" x14ac:dyDescent="0.3">
      <c r="A5317">
        <v>6057631</v>
      </c>
      <c r="B5317" s="19" t="s">
        <v>5215</v>
      </c>
      <c r="E5317" s="20">
        <v>4.41</v>
      </c>
      <c r="F5317">
        <v>5750</v>
      </c>
    </row>
    <row r="5318" spans="1:6" hidden="1" x14ac:dyDescent="0.3">
      <c r="A5318">
        <v>6057630</v>
      </c>
      <c r="B5318" s="19" t="s">
        <v>5216</v>
      </c>
      <c r="E5318" s="20">
        <v>1.1299999999999999</v>
      </c>
      <c r="F5318">
        <v>5751</v>
      </c>
    </row>
    <row r="5319" spans="1:6" hidden="1" x14ac:dyDescent="0.3">
      <c r="A5319">
        <v>6057644</v>
      </c>
      <c r="B5319" s="19" t="s">
        <v>5217</v>
      </c>
      <c r="E5319" s="20">
        <v>8.61</v>
      </c>
      <c r="F5319">
        <v>5752</v>
      </c>
    </row>
    <row r="5320" spans="1:6" hidden="1" x14ac:dyDescent="0.3">
      <c r="A5320">
        <v>6057645</v>
      </c>
      <c r="B5320" s="19" t="s">
        <v>5218</v>
      </c>
      <c r="E5320" s="20">
        <v>1.92</v>
      </c>
      <c r="F5320">
        <v>5753</v>
      </c>
    </row>
    <row r="5321" spans="1:6" hidden="1" x14ac:dyDescent="0.3">
      <c r="A5321">
        <v>6057646</v>
      </c>
      <c r="B5321" s="19" t="s">
        <v>5219</v>
      </c>
      <c r="E5321" s="20">
        <v>9.41</v>
      </c>
      <c r="F5321">
        <v>5754</v>
      </c>
    </row>
    <row r="5322" spans="1:6" hidden="1" x14ac:dyDescent="0.3">
      <c r="A5322">
        <v>6057647</v>
      </c>
      <c r="B5322" s="19" t="s">
        <v>5220</v>
      </c>
      <c r="E5322" s="20">
        <v>2.37</v>
      </c>
      <c r="F5322">
        <v>5755</v>
      </c>
    </row>
    <row r="5323" spans="1:6" hidden="1" x14ac:dyDescent="0.3">
      <c r="A5323">
        <v>6057648</v>
      </c>
      <c r="B5323" s="19" t="s">
        <v>5221</v>
      </c>
      <c r="E5323" s="20">
        <v>9.81</v>
      </c>
      <c r="F5323">
        <v>5756</v>
      </c>
    </row>
    <row r="5324" spans="1:6" hidden="1" x14ac:dyDescent="0.3">
      <c r="A5324">
        <v>6057649</v>
      </c>
      <c r="B5324" s="19" t="s">
        <v>5222</v>
      </c>
      <c r="E5324" s="20">
        <v>1.94</v>
      </c>
      <c r="F5324">
        <v>5757</v>
      </c>
    </row>
    <row r="5325" spans="1:6" hidden="1" x14ac:dyDescent="0.3">
      <c r="A5325">
        <v>6057650</v>
      </c>
      <c r="B5325" s="19" t="s">
        <v>5223</v>
      </c>
      <c r="E5325" s="20">
        <v>2.98</v>
      </c>
      <c r="F5325">
        <v>5758</v>
      </c>
    </row>
    <row r="5326" spans="1:6" hidden="1" x14ac:dyDescent="0.3">
      <c r="A5326">
        <v>6057651</v>
      </c>
      <c r="B5326" s="19" t="s">
        <v>5224</v>
      </c>
      <c r="E5326" s="20">
        <v>5.61</v>
      </c>
      <c r="F5326">
        <v>5759</v>
      </c>
    </row>
    <row r="5327" spans="1:6" hidden="1" x14ac:dyDescent="0.3">
      <c r="A5327">
        <v>6057652</v>
      </c>
      <c r="B5327" s="19" t="s">
        <v>5225</v>
      </c>
      <c r="E5327" s="20">
        <v>2.06</v>
      </c>
      <c r="F5327">
        <v>5760</v>
      </c>
    </row>
    <row r="5328" spans="1:6" hidden="1" x14ac:dyDescent="0.3">
      <c r="A5328">
        <v>6057629</v>
      </c>
      <c r="B5328" s="19" t="s">
        <v>5226</v>
      </c>
      <c r="E5328" s="20">
        <v>43.39</v>
      </c>
      <c r="F5328">
        <v>5761</v>
      </c>
    </row>
    <row r="5329" spans="1:6" hidden="1" x14ac:dyDescent="0.3">
      <c r="A5329">
        <v>6057628</v>
      </c>
      <c r="B5329" s="19" t="s">
        <v>5227</v>
      </c>
      <c r="E5329" s="20">
        <v>15.43</v>
      </c>
      <c r="F5329">
        <v>5762</v>
      </c>
    </row>
    <row r="5330" spans="1:6" hidden="1" x14ac:dyDescent="0.3">
      <c r="A5330">
        <v>6057627</v>
      </c>
      <c r="B5330" s="19" t="s">
        <v>5228</v>
      </c>
      <c r="E5330" s="20">
        <v>36.67</v>
      </c>
      <c r="F5330">
        <v>5763</v>
      </c>
    </row>
    <row r="5331" spans="1:6" hidden="1" x14ac:dyDescent="0.3">
      <c r="A5331">
        <v>6057626</v>
      </c>
      <c r="B5331" s="19" t="s">
        <v>5229</v>
      </c>
      <c r="E5331" s="20">
        <v>24.66</v>
      </c>
      <c r="F5331">
        <v>5764</v>
      </c>
    </row>
    <row r="5332" spans="1:6" hidden="1" x14ac:dyDescent="0.3">
      <c r="A5332">
        <v>6057625</v>
      </c>
      <c r="B5332" s="19" t="s">
        <v>5230</v>
      </c>
      <c r="E5332" s="20">
        <v>1.71</v>
      </c>
      <c r="F5332">
        <v>5765</v>
      </c>
    </row>
    <row r="5333" spans="1:6" hidden="1" x14ac:dyDescent="0.3">
      <c r="A5333">
        <v>6057624</v>
      </c>
      <c r="B5333" s="19" t="s">
        <v>5231</v>
      </c>
      <c r="E5333" s="20">
        <v>1.71</v>
      </c>
      <c r="F5333">
        <v>5766</v>
      </c>
    </row>
    <row r="5334" spans="1:6" hidden="1" x14ac:dyDescent="0.3">
      <c r="A5334">
        <v>6057623</v>
      </c>
      <c r="B5334" s="19" t="s">
        <v>5232</v>
      </c>
      <c r="E5334" s="20">
        <v>3.63</v>
      </c>
      <c r="F5334">
        <v>5767</v>
      </c>
    </row>
    <row r="5335" spans="1:6" hidden="1" x14ac:dyDescent="0.3">
      <c r="A5335">
        <v>6057613</v>
      </c>
      <c r="B5335" s="19" t="s">
        <v>5233</v>
      </c>
      <c r="E5335" s="20">
        <v>27.59</v>
      </c>
      <c r="F5335">
        <v>5768</v>
      </c>
    </row>
    <row r="5336" spans="1:6" hidden="1" x14ac:dyDescent="0.3">
      <c r="A5336">
        <v>6057612</v>
      </c>
      <c r="B5336" s="19" t="s">
        <v>5234</v>
      </c>
      <c r="E5336" s="20">
        <v>21.74</v>
      </c>
      <c r="F5336">
        <v>5769</v>
      </c>
    </row>
    <row r="5337" spans="1:6" hidden="1" x14ac:dyDescent="0.3">
      <c r="A5337">
        <v>6057611</v>
      </c>
      <c r="B5337" s="19" t="s">
        <v>5235</v>
      </c>
      <c r="E5337" s="20">
        <v>16.239999999999998</v>
      </c>
      <c r="F5337">
        <v>5770</v>
      </c>
    </row>
    <row r="5338" spans="1:6" hidden="1" x14ac:dyDescent="0.3">
      <c r="A5338">
        <v>6057610</v>
      </c>
      <c r="B5338" s="19" t="s">
        <v>5236</v>
      </c>
      <c r="E5338" s="20">
        <v>9.98</v>
      </c>
      <c r="F5338">
        <v>5771</v>
      </c>
    </row>
    <row r="5339" spans="1:6" hidden="1" x14ac:dyDescent="0.3">
      <c r="A5339">
        <v>6057609</v>
      </c>
      <c r="B5339" s="19" t="s">
        <v>5237</v>
      </c>
      <c r="E5339" s="20">
        <v>18.46</v>
      </c>
      <c r="F5339">
        <v>5772</v>
      </c>
    </row>
    <row r="5340" spans="1:6" hidden="1" x14ac:dyDescent="0.3">
      <c r="A5340">
        <v>6057608</v>
      </c>
      <c r="B5340" s="19" t="s">
        <v>5238</v>
      </c>
      <c r="E5340" s="20">
        <v>18.399999999999999</v>
      </c>
      <c r="F5340">
        <v>5773</v>
      </c>
    </row>
    <row r="5341" spans="1:6" hidden="1" x14ac:dyDescent="0.3">
      <c r="A5341">
        <v>6057607</v>
      </c>
      <c r="B5341" s="19" t="s">
        <v>5239</v>
      </c>
      <c r="E5341" s="20">
        <v>9.93</v>
      </c>
      <c r="F5341">
        <v>5774</v>
      </c>
    </row>
    <row r="5342" spans="1:6" hidden="1" x14ac:dyDescent="0.3">
      <c r="A5342">
        <v>6057606</v>
      </c>
      <c r="B5342" s="19" t="s">
        <v>5240</v>
      </c>
      <c r="E5342" s="20">
        <v>9.33</v>
      </c>
      <c r="F5342">
        <v>5775</v>
      </c>
    </row>
    <row r="5343" spans="1:6" hidden="1" x14ac:dyDescent="0.3">
      <c r="A5343">
        <v>6057605</v>
      </c>
      <c r="B5343" s="19" t="s">
        <v>5241</v>
      </c>
      <c r="E5343" s="20">
        <v>4.1399999999999997</v>
      </c>
      <c r="F5343">
        <v>5776</v>
      </c>
    </row>
    <row r="5344" spans="1:6" hidden="1" x14ac:dyDescent="0.3">
      <c r="A5344">
        <v>6057604</v>
      </c>
      <c r="B5344" s="19" t="s">
        <v>5242</v>
      </c>
      <c r="E5344" s="20">
        <v>6.08</v>
      </c>
      <c r="F5344">
        <v>5777</v>
      </c>
    </row>
    <row r="5345" spans="1:6" hidden="1" x14ac:dyDescent="0.3">
      <c r="A5345">
        <v>6057603</v>
      </c>
      <c r="B5345" s="19" t="s">
        <v>5243</v>
      </c>
      <c r="E5345" s="20">
        <v>4.87</v>
      </c>
      <c r="F5345">
        <v>5778</v>
      </c>
    </row>
    <row r="5346" spans="1:6" hidden="1" x14ac:dyDescent="0.3">
      <c r="A5346">
        <v>6057653</v>
      </c>
      <c r="B5346" s="19" t="s">
        <v>5244</v>
      </c>
      <c r="E5346" s="20">
        <v>10.71</v>
      </c>
      <c r="F5346">
        <v>5779</v>
      </c>
    </row>
    <row r="5347" spans="1:6" hidden="1" x14ac:dyDescent="0.3">
      <c r="A5347">
        <v>6058198</v>
      </c>
      <c r="B5347" s="19" t="s">
        <v>5245</v>
      </c>
      <c r="E5347" s="20">
        <v>2.99</v>
      </c>
      <c r="F5347">
        <v>5780</v>
      </c>
    </row>
    <row r="5348" spans="1:6" hidden="1" x14ac:dyDescent="0.3">
      <c r="A5348">
        <v>6058197</v>
      </c>
      <c r="B5348" s="19" t="s">
        <v>5246</v>
      </c>
      <c r="E5348" s="20">
        <v>4.96</v>
      </c>
      <c r="F5348">
        <v>5781</v>
      </c>
    </row>
    <row r="5349" spans="1:6" hidden="1" x14ac:dyDescent="0.3">
      <c r="A5349">
        <v>6058196</v>
      </c>
      <c r="B5349" s="19" t="s">
        <v>5247</v>
      </c>
      <c r="E5349" s="20">
        <v>4</v>
      </c>
      <c r="F5349">
        <v>5782</v>
      </c>
    </row>
    <row r="5350" spans="1:6" hidden="1" x14ac:dyDescent="0.3">
      <c r="A5350">
        <v>6058195</v>
      </c>
      <c r="B5350" s="19" t="s">
        <v>5248</v>
      </c>
      <c r="E5350" s="20">
        <v>3.58</v>
      </c>
      <c r="F5350">
        <v>5783</v>
      </c>
    </row>
    <row r="5351" spans="1:6" hidden="1" x14ac:dyDescent="0.3">
      <c r="A5351">
        <v>6058194</v>
      </c>
      <c r="B5351" s="19" t="s">
        <v>5249</v>
      </c>
      <c r="E5351" s="20">
        <v>2.99</v>
      </c>
      <c r="F5351">
        <v>5784</v>
      </c>
    </row>
    <row r="5352" spans="1:6" hidden="1" x14ac:dyDescent="0.3">
      <c r="A5352">
        <v>6058193</v>
      </c>
      <c r="B5352" s="19" t="s">
        <v>5250</v>
      </c>
      <c r="E5352" s="20">
        <v>1.91</v>
      </c>
      <c r="F5352">
        <v>5785</v>
      </c>
    </row>
    <row r="5353" spans="1:6" hidden="1" x14ac:dyDescent="0.3">
      <c r="A5353">
        <v>6057730</v>
      </c>
      <c r="B5353" s="19" t="s">
        <v>5251</v>
      </c>
      <c r="E5353" s="20">
        <v>17.82</v>
      </c>
      <c r="F5353">
        <v>5786</v>
      </c>
    </row>
    <row r="5354" spans="1:6" hidden="1" x14ac:dyDescent="0.3">
      <c r="A5354">
        <v>6057729</v>
      </c>
      <c r="B5354" s="19" t="s">
        <v>5252</v>
      </c>
      <c r="E5354" s="20">
        <v>7.9</v>
      </c>
      <c r="F5354">
        <v>5787</v>
      </c>
    </row>
    <row r="5355" spans="1:6" hidden="1" x14ac:dyDescent="0.3">
      <c r="A5355">
        <v>6057728</v>
      </c>
      <c r="B5355" s="19" t="s">
        <v>5253</v>
      </c>
      <c r="E5355" s="20">
        <v>7.9</v>
      </c>
      <c r="F5355">
        <v>5788</v>
      </c>
    </row>
    <row r="5356" spans="1:6" hidden="1" x14ac:dyDescent="0.3">
      <c r="A5356">
        <v>6057726</v>
      </c>
      <c r="B5356" s="19" t="s">
        <v>5254</v>
      </c>
      <c r="E5356" s="20">
        <v>3.38</v>
      </c>
      <c r="F5356">
        <v>5789</v>
      </c>
    </row>
    <row r="5357" spans="1:6" hidden="1" x14ac:dyDescent="0.3">
      <c r="A5357">
        <v>6057725</v>
      </c>
      <c r="B5357" s="19" t="s">
        <v>5255</v>
      </c>
      <c r="E5357" s="20">
        <v>3.38</v>
      </c>
      <c r="F5357">
        <v>5790</v>
      </c>
    </row>
    <row r="5358" spans="1:6" hidden="1" x14ac:dyDescent="0.3">
      <c r="A5358">
        <v>6057723</v>
      </c>
      <c r="B5358" s="19" t="s">
        <v>5256</v>
      </c>
      <c r="E5358" s="20">
        <v>10.75</v>
      </c>
      <c r="F5358">
        <v>5791</v>
      </c>
    </row>
    <row r="5359" spans="1:6" hidden="1" x14ac:dyDescent="0.3">
      <c r="A5359">
        <v>6057722</v>
      </c>
      <c r="B5359" s="19" t="s">
        <v>5257</v>
      </c>
      <c r="E5359" s="20">
        <v>10.75</v>
      </c>
      <c r="F5359">
        <v>5792</v>
      </c>
    </row>
    <row r="5360" spans="1:6" hidden="1" x14ac:dyDescent="0.3">
      <c r="A5360">
        <v>6057719</v>
      </c>
      <c r="B5360" s="19" t="s">
        <v>5258</v>
      </c>
      <c r="E5360" s="20">
        <v>3.25</v>
      </c>
      <c r="F5360">
        <v>5793</v>
      </c>
    </row>
    <row r="5361" spans="1:6" hidden="1" x14ac:dyDescent="0.3">
      <c r="A5361">
        <v>6057716</v>
      </c>
      <c r="B5361" s="19" t="s">
        <v>5259</v>
      </c>
      <c r="E5361" s="20">
        <v>47.94</v>
      </c>
      <c r="F5361">
        <v>5794</v>
      </c>
    </row>
    <row r="5362" spans="1:6" hidden="1" x14ac:dyDescent="0.3">
      <c r="A5362">
        <v>6057713</v>
      </c>
      <c r="B5362" s="19" t="s">
        <v>5260</v>
      </c>
      <c r="E5362" s="20">
        <v>47.94</v>
      </c>
      <c r="F5362">
        <v>5795</v>
      </c>
    </row>
    <row r="5363" spans="1:6" hidden="1" x14ac:dyDescent="0.3">
      <c r="A5363">
        <v>6057711</v>
      </c>
      <c r="B5363" s="19" t="s">
        <v>5261</v>
      </c>
      <c r="E5363" s="20">
        <v>24.62</v>
      </c>
      <c r="F5363">
        <v>5796</v>
      </c>
    </row>
    <row r="5364" spans="1:6" hidden="1" x14ac:dyDescent="0.3">
      <c r="A5364">
        <v>6057710</v>
      </c>
      <c r="B5364" s="19" t="s">
        <v>5262</v>
      </c>
      <c r="E5364" s="20">
        <v>15.55</v>
      </c>
      <c r="F5364">
        <v>5797</v>
      </c>
    </row>
    <row r="5365" spans="1:6" hidden="1" x14ac:dyDescent="0.3">
      <c r="A5365">
        <v>6057709</v>
      </c>
      <c r="B5365" s="19" t="s">
        <v>5263</v>
      </c>
      <c r="E5365" s="20">
        <v>15.55</v>
      </c>
      <c r="F5365">
        <v>5798</v>
      </c>
    </row>
    <row r="5366" spans="1:6" hidden="1" x14ac:dyDescent="0.3">
      <c r="A5366">
        <v>6057708</v>
      </c>
      <c r="B5366" s="19" t="s">
        <v>5264</v>
      </c>
      <c r="E5366" s="20">
        <v>15.55</v>
      </c>
      <c r="F5366">
        <v>5799</v>
      </c>
    </row>
    <row r="5367" spans="1:6" hidden="1" x14ac:dyDescent="0.3">
      <c r="A5367">
        <v>6057707</v>
      </c>
      <c r="B5367" s="19" t="s">
        <v>5265</v>
      </c>
      <c r="E5367" s="20">
        <v>11.66</v>
      </c>
      <c r="F5367">
        <v>5800</v>
      </c>
    </row>
    <row r="5368" spans="1:6" hidden="1" x14ac:dyDescent="0.3">
      <c r="A5368">
        <v>6057700</v>
      </c>
      <c r="B5368" s="19" t="s">
        <v>5266</v>
      </c>
      <c r="E5368" s="20">
        <v>11.66</v>
      </c>
      <c r="F5368">
        <v>5801</v>
      </c>
    </row>
    <row r="5369" spans="1:6" hidden="1" x14ac:dyDescent="0.3">
      <c r="A5369">
        <v>6057699</v>
      </c>
      <c r="B5369" s="19" t="s">
        <v>5267</v>
      </c>
      <c r="E5369" s="20">
        <v>11.66</v>
      </c>
      <c r="F5369">
        <v>5802</v>
      </c>
    </row>
    <row r="5370" spans="1:6" hidden="1" x14ac:dyDescent="0.3">
      <c r="A5370">
        <v>6057666</v>
      </c>
      <c r="B5370" s="19" t="s">
        <v>5268</v>
      </c>
      <c r="E5370" s="20">
        <v>8.42</v>
      </c>
      <c r="F5370">
        <v>5803</v>
      </c>
    </row>
    <row r="5371" spans="1:6" hidden="1" x14ac:dyDescent="0.3">
      <c r="A5371">
        <v>6057664</v>
      </c>
      <c r="B5371" s="19" t="s">
        <v>5269</v>
      </c>
      <c r="E5371" s="20">
        <v>12.3</v>
      </c>
      <c r="F5371">
        <v>5804</v>
      </c>
    </row>
    <row r="5372" spans="1:6" hidden="1" x14ac:dyDescent="0.3">
      <c r="A5372">
        <v>6057663</v>
      </c>
      <c r="B5372" s="19" t="s">
        <v>5270</v>
      </c>
      <c r="E5372" s="20">
        <v>8.6</v>
      </c>
      <c r="F5372">
        <v>5805</v>
      </c>
    </row>
    <row r="5373" spans="1:6" hidden="1" x14ac:dyDescent="0.3">
      <c r="A5373">
        <v>6057662</v>
      </c>
      <c r="B5373" s="19" t="s">
        <v>5271</v>
      </c>
      <c r="E5373" s="20">
        <v>4.82</v>
      </c>
      <c r="F5373">
        <v>5806</v>
      </c>
    </row>
    <row r="5374" spans="1:6" hidden="1" x14ac:dyDescent="0.3">
      <c r="A5374">
        <v>6057661</v>
      </c>
      <c r="B5374" s="19" t="s">
        <v>5270</v>
      </c>
      <c r="E5374" s="20">
        <v>8.0500000000000007</v>
      </c>
      <c r="F5374">
        <v>5807</v>
      </c>
    </row>
    <row r="5375" spans="1:6" hidden="1" x14ac:dyDescent="0.3">
      <c r="A5375">
        <v>6057660</v>
      </c>
      <c r="B5375" s="19" t="s">
        <v>5272</v>
      </c>
      <c r="E5375" s="20">
        <v>4.99</v>
      </c>
      <c r="F5375">
        <v>5808</v>
      </c>
    </row>
    <row r="5376" spans="1:6" hidden="1" x14ac:dyDescent="0.3">
      <c r="A5376">
        <v>6057659</v>
      </c>
      <c r="B5376" s="19" t="s">
        <v>5273</v>
      </c>
      <c r="E5376" s="20">
        <v>2.09</v>
      </c>
      <c r="F5376">
        <v>5809</v>
      </c>
    </row>
    <row r="5377" spans="1:6" hidden="1" x14ac:dyDescent="0.3">
      <c r="A5377">
        <v>6057658</v>
      </c>
      <c r="B5377" s="19" t="s">
        <v>5274</v>
      </c>
      <c r="E5377" s="20">
        <v>11.76</v>
      </c>
      <c r="F5377">
        <v>5810</v>
      </c>
    </row>
    <row r="5378" spans="1:6" hidden="1" x14ac:dyDescent="0.3">
      <c r="A5378">
        <v>6057657</v>
      </c>
      <c r="B5378" s="19" t="s">
        <v>5275</v>
      </c>
      <c r="E5378" s="20">
        <v>3.12</v>
      </c>
      <c r="F5378">
        <v>5811</v>
      </c>
    </row>
    <row r="5379" spans="1:6" hidden="1" x14ac:dyDescent="0.3">
      <c r="A5379">
        <v>6057656</v>
      </c>
      <c r="B5379" s="19" t="s">
        <v>5276</v>
      </c>
      <c r="E5379" s="20">
        <v>2.5499999999999998</v>
      </c>
      <c r="F5379">
        <v>5812</v>
      </c>
    </row>
    <row r="5380" spans="1:6" hidden="1" x14ac:dyDescent="0.3">
      <c r="A5380">
        <v>6057655</v>
      </c>
      <c r="B5380" s="19" t="s">
        <v>5277</v>
      </c>
      <c r="E5380" s="20">
        <v>1.73</v>
      </c>
      <c r="F5380">
        <v>5813</v>
      </c>
    </row>
    <row r="5381" spans="1:6" hidden="1" x14ac:dyDescent="0.3">
      <c r="A5381">
        <v>6057654</v>
      </c>
      <c r="B5381" s="19" t="s">
        <v>5278</v>
      </c>
      <c r="E5381" s="20">
        <v>2.78</v>
      </c>
      <c r="F5381">
        <v>5814</v>
      </c>
    </row>
    <row r="5382" spans="1:6" hidden="1" x14ac:dyDescent="0.3">
      <c r="A5382">
        <v>6057555</v>
      </c>
      <c r="B5382" s="19" t="s">
        <v>5279</v>
      </c>
      <c r="E5382" s="20">
        <v>5.36</v>
      </c>
      <c r="F5382">
        <v>5815</v>
      </c>
    </row>
    <row r="5383" spans="1:6" hidden="1" x14ac:dyDescent="0.3">
      <c r="A5383">
        <v>6057554</v>
      </c>
      <c r="B5383" s="19" t="s">
        <v>5280</v>
      </c>
      <c r="E5383" s="20">
        <v>4.76</v>
      </c>
      <c r="F5383">
        <v>5816</v>
      </c>
    </row>
    <row r="5384" spans="1:6" hidden="1" x14ac:dyDescent="0.3">
      <c r="A5384">
        <v>6057553</v>
      </c>
      <c r="B5384" s="19" t="s">
        <v>5281</v>
      </c>
      <c r="E5384" s="20">
        <v>3.74</v>
      </c>
      <c r="F5384">
        <v>5817</v>
      </c>
    </row>
    <row r="5385" spans="1:6" hidden="1" x14ac:dyDescent="0.3">
      <c r="A5385">
        <v>6057549</v>
      </c>
      <c r="B5385" s="19" t="s">
        <v>5282</v>
      </c>
      <c r="E5385" s="20">
        <v>3.3</v>
      </c>
      <c r="F5385">
        <v>5818</v>
      </c>
    </row>
    <row r="5386" spans="1:6" hidden="1" x14ac:dyDescent="0.3">
      <c r="A5386">
        <v>6057547</v>
      </c>
      <c r="B5386" s="19" t="s">
        <v>5283</v>
      </c>
      <c r="E5386" s="20">
        <v>3.05</v>
      </c>
      <c r="F5386">
        <v>5819</v>
      </c>
    </row>
    <row r="5387" spans="1:6" hidden="1" x14ac:dyDescent="0.3">
      <c r="A5387">
        <v>6057546</v>
      </c>
      <c r="B5387" s="19" t="s">
        <v>5284</v>
      </c>
      <c r="E5387" s="20">
        <v>10.119999999999999</v>
      </c>
      <c r="F5387">
        <v>5820</v>
      </c>
    </row>
    <row r="5388" spans="1:6" hidden="1" x14ac:dyDescent="0.3">
      <c r="A5388">
        <v>6057543</v>
      </c>
      <c r="B5388" s="19" t="s">
        <v>5285</v>
      </c>
      <c r="E5388" s="20">
        <v>9.9600000000000009</v>
      </c>
      <c r="F5388">
        <v>5821</v>
      </c>
    </row>
    <row r="5389" spans="1:6" hidden="1" x14ac:dyDescent="0.3">
      <c r="A5389">
        <v>6057542</v>
      </c>
      <c r="B5389" s="19" t="s">
        <v>5286</v>
      </c>
      <c r="E5389" s="20">
        <v>6.77</v>
      </c>
      <c r="F5389">
        <v>5822</v>
      </c>
    </row>
    <row r="5390" spans="1:6" hidden="1" x14ac:dyDescent="0.3">
      <c r="A5390">
        <v>6057541</v>
      </c>
      <c r="B5390" s="19" t="s">
        <v>5287</v>
      </c>
      <c r="E5390" s="20">
        <v>6.13</v>
      </c>
      <c r="F5390">
        <v>5823</v>
      </c>
    </row>
    <row r="5391" spans="1:6" hidden="1" x14ac:dyDescent="0.3">
      <c r="A5391">
        <v>6057540</v>
      </c>
      <c r="B5391" s="19" t="s">
        <v>5288</v>
      </c>
      <c r="E5391" s="20">
        <v>5.26</v>
      </c>
      <c r="F5391">
        <v>5824</v>
      </c>
    </row>
    <row r="5392" spans="1:6" hidden="1" x14ac:dyDescent="0.3">
      <c r="A5392">
        <v>6057539</v>
      </c>
      <c r="B5392" s="19" t="s">
        <v>5289</v>
      </c>
      <c r="E5392" s="20">
        <v>4.22</v>
      </c>
      <c r="F5392">
        <v>5825</v>
      </c>
    </row>
    <row r="5393" spans="1:6" hidden="1" x14ac:dyDescent="0.3">
      <c r="A5393">
        <v>6057538</v>
      </c>
      <c r="B5393" s="19" t="s">
        <v>5290</v>
      </c>
      <c r="E5393" s="20">
        <v>4.1500000000000004</v>
      </c>
      <c r="F5393">
        <v>5826</v>
      </c>
    </row>
    <row r="5394" spans="1:6" hidden="1" x14ac:dyDescent="0.3">
      <c r="A5394">
        <v>6057537</v>
      </c>
      <c r="B5394" s="19" t="s">
        <v>5291</v>
      </c>
      <c r="E5394" s="20">
        <v>4.1100000000000003</v>
      </c>
      <c r="F5394">
        <v>5827</v>
      </c>
    </row>
    <row r="5395" spans="1:6" hidden="1" x14ac:dyDescent="0.3">
      <c r="A5395">
        <v>6057536</v>
      </c>
      <c r="B5395" s="19" t="s">
        <v>5292</v>
      </c>
      <c r="E5395" s="20">
        <v>9.7899999999999991</v>
      </c>
      <c r="F5395">
        <v>5828</v>
      </c>
    </row>
    <row r="5396" spans="1:6" hidden="1" x14ac:dyDescent="0.3">
      <c r="A5396">
        <v>6057535</v>
      </c>
      <c r="B5396" s="19" t="s">
        <v>5293</v>
      </c>
      <c r="E5396" s="20">
        <v>5.95</v>
      </c>
      <c r="F5396">
        <v>5829</v>
      </c>
    </row>
    <row r="5397" spans="1:6" hidden="1" x14ac:dyDescent="0.3">
      <c r="A5397">
        <v>6057532</v>
      </c>
      <c r="B5397" s="19" t="s">
        <v>5294</v>
      </c>
      <c r="E5397" s="20">
        <v>4.1100000000000003</v>
      </c>
      <c r="F5397">
        <v>5830</v>
      </c>
    </row>
    <row r="5398" spans="1:6" hidden="1" x14ac:dyDescent="0.3">
      <c r="A5398">
        <v>6057531</v>
      </c>
      <c r="B5398" s="19" t="s">
        <v>5295</v>
      </c>
      <c r="E5398" s="20">
        <v>4.76</v>
      </c>
      <c r="F5398">
        <v>5831</v>
      </c>
    </row>
    <row r="5399" spans="1:6" hidden="1" x14ac:dyDescent="0.3">
      <c r="A5399">
        <v>6057530</v>
      </c>
      <c r="B5399" s="19" t="s">
        <v>5296</v>
      </c>
      <c r="E5399" s="20">
        <v>8.17</v>
      </c>
      <c r="F5399">
        <v>5832</v>
      </c>
    </row>
    <row r="5400" spans="1:6" hidden="1" x14ac:dyDescent="0.3">
      <c r="A5400">
        <v>6057529</v>
      </c>
      <c r="B5400" s="19" t="s">
        <v>5297</v>
      </c>
      <c r="E5400" s="20">
        <v>6.15</v>
      </c>
      <c r="F5400">
        <v>5833</v>
      </c>
    </row>
    <row r="5401" spans="1:6" hidden="1" x14ac:dyDescent="0.3">
      <c r="A5401">
        <v>6057528</v>
      </c>
      <c r="B5401" s="19" t="s">
        <v>5298</v>
      </c>
      <c r="E5401" s="20">
        <v>6.13</v>
      </c>
      <c r="F5401">
        <v>5834</v>
      </c>
    </row>
    <row r="5402" spans="1:6" hidden="1" x14ac:dyDescent="0.3">
      <c r="A5402">
        <v>6057527</v>
      </c>
      <c r="B5402" s="19" t="s">
        <v>5299</v>
      </c>
      <c r="E5402" s="20">
        <v>3.88</v>
      </c>
      <c r="F5402">
        <v>5835</v>
      </c>
    </row>
    <row r="5403" spans="1:6" hidden="1" x14ac:dyDescent="0.3">
      <c r="A5403">
        <v>6057526</v>
      </c>
      <c r="B5403" s="19" t="s">
        <v>5300</v>
      </c>
      <c r="E5403" s="20">
        <v>3.63</v>
      </c>
      <c r="F5403">
        <v>5836</v>
      </c>
    </row>
    <row r="5404" spans="1:6" hidden="1" x14ac:dyDescent="0.3">
      <c r="A5404">
        <v>6057525</v>
      </c>
      <c r="B5404" s="19" t="s">
        <v>5301</v>
      </c>
      <c r="E5404" s="20">
        <v>4.18</v>
      </c>
      <c r="F5404">
        <v>5837</v>
      </c>
    </row>
    <row r="5405" spans="1:6" hidden="1" x14ac:dyDescent="0.3">
      <c r="A5405">
        <v>6057524</v>
      </c>
      <c r="B5405" s="19" t="s">
        <v>5302</v>
      </c>
      <c r="E5405" s="20">
        <v>3.27</v>
      </c>
      <c r="F5405">
        <v>5838</v>
      </c>
    </row>
    <row r="5406" spans="1:6" hidden="1" x14ac:dyDescent="0.3">
      <c r="A5406">
        <v>6057523</v>
      </c>
      <c r="B5406" s="19" t="s">
        <v>5303</v>
      </c>
      <c r="E5406" s="20">
        <v>9.4499999999999993</v>
      </c>
      <c r="F5406">
        <v>5839</v>
      </c>
    </row>
    <row r="5407" spans="1:6" hidden="1" x14ac:dyDescent="0.3">
      <c r="A5407">
        <v>6057522</v>
      </c>
      <c r="B5407" s="19" t="s">
        <v>5304</v>
      </c>
      <c r="E5407" s="20">
        <v>6.15</v>
      </c>
      <c r="F5407">
        <v>5840</v>
      </c>
    </row>
    <row r="5408" spans="1:6" hidden="1" x14ac:dyDescent="0.3">
      <c r="A5408">
        <v>6057521</v>
      </c>
      <c r="B5408" s="19" t="s">
        <v>5305</v>
      </c>
      <c r="E5408" s="20">
        <v>6.13</v>
      </c>
      <c r="F5408">
        <v>5841</v>
      </c>
    </row>
    <row r="5409" spans="1:6" hidden="1" x14ac:dyDescent="0.3">
      <c r="A5409">
        <v>6057520</v>
      </c>
      <c r="B5409" s="19" t="s">
        <v>5306</v>
      </c>
      <c r="E5409" s="20">
        <v>3.79</v>
      </c>
      <c r="F5409">
        <v>5842</v>
      </c>
    </row>
    <row r="5410" spans="1:6" hidden="1" x14ac:dyDescent="0.3">
      <c r="A5410">
        <v>6057519</v>
      </c>
      <c r="B5410" s="19" t="s">
        <v>5307</v>
      </c>
      <c r="E5410" s="20">
        <v>4.76</v>
      </c>
      <c r="F5410">
        <v>5843</v>
      </c>
    </row>
    <row r="5411" spans="1:6" hidden="1" x14ac:dyDescent="0.3">
      <c r="A5411">
        <v>6056926</v>
      </c>
      <c r="B5411" s="19" t="s">
        <v>5308</v>
      </c>
      <c r="E5411" s="20">
        <v>3.5</v>
      </c>
      <c r="F5411">
        <v>5844</v>
      </c>
    </row>
    <row r="5412" spans="1:6" hidden="1" x14ac:dyDescent="0.3">
      <c r="A5412">
        <v>6056925</v>
      </c>
      <c r="B5412" s="19" t="s">
        <v>5309</v>
      </c>
      <c r="E5412" s="20">
        <v>3</v>
      </c>
      <c r="F5412">
        <v>5845</v>
      </c>
    </row>
    <row r="5413" spans="1:6" hidden="1" x14ac:dyDescent="0.3">
      <c r="A5413">
        <v>6056924</v>
      </c>
      <c r="B5413" s="19" t="s">
        <v>5310</v>
      </c>
      <c r="E5413" s="20">
        <v>2.75</v>
      </c>
      <c r="F5413">
        <v>5846</v>
      </c>
    </row>
    <row r="5414" spans="1:6" hidden="1" x14ac:dyDescent="0.3">
      <c r="A5414">
        <v>6056922</v>
      </c>
      <c r="B5414" s="19" t="s">
        <v>5311</v>
      </c>
      <c r="E5414" s="20">
        <v>8</v>
      </c>
      <c r="F5414">
        <v>5847</v>
      </c>
    </row>
    <row r="5415" spans="1:6" hidden="1" x14ac:dyDescent="0.3">
      <c r="A5415">
        <v>6056921</v>
      </c>
      <c r="B5415" s="19" t="s">
        <v>5312</v>
      </c>
      <c r="E5415" s="20">
        <v>2.5</v>
      </c>
      <c r="F5415">
        <v>5848</v>
      </c>
    </row>
    <row r="5416" spans="1:6" hidden="1" x14ac:dyDescent="0.3">
      <c r="A5416">
        <v>6056920</v>
      </c>
      <c r="B5416" s="19" t="s">
        <v>5313</v>
      </c>
      <c r="E5416" s="20">
        <v>1.87</v>
      </c>
      <c r="F5416">
        <v>5849</v>
      </c>
    </row>
    <row r="5417" spans="1:6" hidden="1" x14ac:dyDescent="0.3">
      <c r="A5417">
        <v>6057556</v>
      </c>
      <c r="B5417" s="19" t="s">
        <v>5314</v>
      </c>
      <c r="E5417" s="20">
        <v>7.78</v>
      </c>
      <c r="F5417">
        <v>5850</v>
      </c>
    </row>
    <row r="5418" spans="1:6" hidden="1" x14ac:dyDescent="0.3">
      <c r="A5418">
        <v>6057602</v>
      </c>
      <c r="B5418" s="19" t="s">
        <v>5315</v>
      </c>
      <c r="E5418" s="20">
        <v>3.9</v>
      </c>
      <c r="F5418">
        <v>5851</v>
      </c>
    </row>
    <row r="5419" spans="1:6" hidden="1" x14ac:dyDescent="0.3">
      <c r="A5419">
        <v>6057601</v>
      </c>
      <c r="B5419" s="19" t="s">
        <v>5316</v>
      </c>
      <c r="E5419" s="20">
        <v>3.36</v>
      </c>
      <c r="F5419">
        <v>5852</v>
      </c>
    </row>
    <row r="5420" spans="1:6" hidden="1" x14ac:dyDescent="0.3">
      <c r="A5420">
        <v>6057600</v>
      </c>
      <c r="B5420" s="19" t="s">
        <v>5317</v>
      </c>
      <c r="E5420" s="20">
        <v>3.17</v>
      </c>
      <c r="F5420">
        <v>5853</v>
      </c>
    </row>
    <row r="5421" spans="1:6" hidden="1" x14ac:dyDescent="0.3">
      <c r="A5421">
        <v>6057599</v>
      </c>
      <c r="B5421" s="19" t="s">
        <v>5318</v>
      </c>
      <c r="E5421" s="20">
        <v>6.11</v>
      </c>
      <c r="F5421">
        <v>5854</v>
      </c>
    </row>
    <row r="5422" spans="1:6" hidden="1" x14ac:dyDescent="0.3">
      <c r="A5422">
        <v>6057598</v>
      </c>
      <c r="B5422" s="19" t="s">
        <v>5319</v>
      </c>
      <c r="E5422" s="20">
        <v>4.8899999999999997</v>
      </c>
      <c r="F5422">
        <v>5855</v>
      </c>
    </row>
    <row r="5423" spans="1:6" hidden="1" x14ac:dyDescent="0.3">
      <c r="A5423">
        <v>6057597</v>
      </c>
      <c r="B5423" s="19" t="s">
        <v>5320</v>
      </c>
      <c r="E5423" s="20">
        <v>3.76</v>
      </c>
      <c r="F5423">
        <v>5856</v>
      </c>
    </row>
    <row r="5424" spans="1:6" hidden="1" x14ac:dyDescent="0.3">
      <c r="A5424">
        <v>6057596</v>
      </c>
      <c r="B5424" s="19" t="s">
        <v>5321</v>
      </c>
      <c r="E5424" s="20">
        <v>6.15</v>
      </c>
      <c r="F5424">
        <v>5857</v>
      </c>
    </row>
    <row r="5425" spans="1:6" hidden="1" x14ac:dyDescent="0.3">
      <c r="A5425">
        <v>6057595</v>
      </c>
      <c r="B5425" s="19" t="s">
        <v>5322</v>
      </c>
      <c r="E5425" s="20">
        <v>6.13</v>
      </c>
      <c r="F5425">
        <v>5858</v>
      </c>
    </row>
    <row r="5426" spans="1:6" hidden="1" x14ac:dyDescent="0.3">
      <c r="A5426">
        <v>6057594</v>
      </c>
      <c r="B5426" s="19" t="s">
        <v>5323</v>
      </c>
      <c r="E5426" s="20">
        <v>13.71</v>
      </c>
      <c r="F5426">
        <v>5859</v>
      </c>
    </row>
    <row r="5427" spans="1:6" hidden="1" x14ac:dyDescent="0.3">
      <c r="A5427">
        <v>6057593</v>
      </c>
      <c r="B5427" s="19" t="s">
        <v>5324</v>
      </c>
      <c r="E5427" s="20">
        <v>11.93</v>
      </c>
      <c r="F5427">
        <v>5860</v>
      </c>
    </row>
    <row r="5428" spans="1:6" hidden="1" x14ac:dyDescent="0.3">
      <c r="A5428">
        <v>6057592</v>
      </c>
      <c r="B5428" s="19" t="s">
        <v>5325</v>
      </c>
      <c r="E5428" s="20">
        <v>9.5399999999999991</v>
      </c>
      <c r="F5428">
        <v>5861</v>
      </c>
    </row>
    <row r="5429" spans="1:6" hidden="1" x14ac:dyDescent="0.3">
      <c r="A5429">
        <v>6057591</v>
      </c>
      <c r="B5429" s="19" t="s">
        <v>5326</v>
      </c>
      <c r="E5429" s="20">
        <v>8.52</v>
      </c>
      <c r="F5429">
        <v>5862</v>
      </c>
    </row>
    <row r="5430" spans="1:6" hidden="1" x14ac:dyDescent="0.3">
      <c r="A5430">
        <v>6057590</v>
      </c>
      <c r="B5430" s="19" t="s">
        <v>5327</v>
      </c>
      <c r="E5430" s="20">
        <v>11.93</v>
      </c>
      <c r="F5430">
        <v>5863</v>
      </c>
    </row>
    <row r="5431" spans="1:6" hidden="1" x14ac:dyDescent="0.3">
      <c r="A5431">
        <v>6057589</v>
      </c>
      <c r="B5431" s="19" t="s">
        <v>5328</v>
      </c>
      <c r="E5431" s="20">
        <v>9.5399999999999991</v>
      </c>
      <c r="F5431">
        <v>5864</v>
      </c>
    </row>
    <row r="5432" spans="1:6" hidden="1" x14ac:dyDescent="0.3">
      <c r="A5432">
        <v>6057588</v>
      </c>
      <c r="B5432" s="19" t="s">
        <v>5329</v>
      </c>
      <c r="E5432" s="20">
        <v>16.57</v>
      </c>
      <c r="F5432">
        <v>5865</v>
      </c>
    </row>
    <row r="5433" spans="1:6" hidden="1" x14ac:dyDescent="0.3">
      <c r="A5433">
        <v>6057587</v>
      </c>
      <c r="B5433" s="19" t="s">
        <v>5330</v>
      </c>
      <c r="E5433" s="20">
        <v>15.6</v>
      </c>
      <c r="F5433">
        <v>5866</v>
      </c>
    </row>
    <row r="5434" spans="1:6" hidden="1" x14ac:dyDescent="0.3">
      <c r="A5434">
        <v>6057586</v>
      </c>
      <c r="B5434" s="19" t="s">
        <v>5331</v>
      </c>
      <c r="E5434" s="20">
        <v>12.48</v>
      </c>
      <c r="F5434">
        <v>5867</v>
      </c>
    </row>
    <row r="5435" spans="1:6" hidden="1" x14ac:dyDescent="0.3">
      <c r="A5435">
        <v>6057585</v>
      </c>
      <c r="B5435" s="19" t="s">
        <v>5332</v>
      </c>
      <c r="E5435" s="20">
        <v>12.23</v>
      </c>
      <c r="F5435">
        <v>5868</v>
      </c>
    </row>
    <row r="5436" spans="1:6" hidden="1" x14ac:dyDescent="0.3">
      <c r="A5436">
        <v>6057584</v>
      </c>
      <c r="B5436" s="19" t="s">
        <v>5333</v>
      </c>
      <c r="E5436" s="20">
        <v>23.8</v>
      </c>
      <c r="F5436">
        <v>5869</v>
      </c>
    </row>
    <row r="5437" spans="1:6" hidden="1" x14ac:dyDescent="0.3">
      <c r="A5437">
        <v>6057581</v>
      </c>
      <c r="B5437" s="19" t="s">
        <v>5334</v>
      </c>
      <c r="E5437" s="20">
        <v>23.58</v>
      </c>
      <c r="F5437">
        <v>5870</v>
      </c>
    </row>
    <row r="5438" spans="1:6" hidden="1" x14ac:dyDescent="0.3">
      <c r="A5438">
        <v>6057579</v>
      </c>
      <c r="B5438" s="19" t="s">
        <v>5335</v>
      </c>
      <c r="E5438" s="20">
        <v>22.67</v>
      </c>
      <c r="F5438">
        <v>5871</v>
      </c>
    </row>
    <row r="5439" spans="1:6" hidden="1" x14ac:dyDescent="0.3">
      <c r="A5439">
        <v>6057575</v>
      </c>
      <c r="B5439" s="19" t="s">
        <v>5336</v>
      </c>
      <c r="E5439" s="20">
        <v>13.37</v>
      </c>
      <c r="F5439">
        <v>5872</v>
      </c>
    </row>
    <row r="5440" spans="1:6" hidden="1" x14ac:dyDescent="0.3">
      <c r="A5440">
        <v>6057574</v>
      </c>
      <c r="B5440" s="19" t="s">
        <v>5337</v>
      </c>
      <c r="E5440" s="20">
        <v>12.09</v>
      </c>
      <c r="F5440">
        <v>5873</v>
      </c>
    </row>
    <row r="5441" spans="1:6" hidden="1" x14ac:dyDescent="0.3">
      <c r="A5441">
        <v>6057573</v>
      </c>
      <c r="B5441" s="19" t="s">
        <v>5338</v>
      </c>
      <c r="E5441" s="20">
        <v>20.05</v>
      </c>
      <c r="F5441">
        <v>5874</v>
      </c>
    </row>
    <row r="5442" spans="1:6" hidden="1" x14ac:dyDescent="0.3">
      <c r="A5442">
        <v>6057572</v>
      </c>
      <c r="B5442" s="19" t="s">
        <v>5339</v>
      </c>
      <c r="E5442" s="20">
        <v>18.66</v>
      </c>
      <c r="F5442">
        <v>5875</v>
      </c>
    </row>
    <row r="5443" spans="1:6" hidden="1" x14ac:dyDescent="0.3">
      <c r="A5443">
        <v>6057571</v>
      </c>
      <c r="B5443" s="19" t="s">
        <v>5340</v>
      </c>
      <c r="E5443" s="20">
        <v>15.24</v>
      </c>
      <c r="F5443">
        <v>5876</v>
      </c>
    </row>
    <row r="5444" spans="1:6" hidden="1" x14ac:dyDescent="0.3">
      <c r="A5444">
        <v>6057570</v>
      </c>
      <c r="B5444" s="19" t="s">
        <v>5341</v>
      </c>
      <c r="E5444" s="20">
        <v>18.68</v>
      </c>
      <c r="F5444">
        <v>5877</v>
      </c>
    </row>
    <row r="5445" spans="1:6" hidden="1" x14ac:dyDescent="0.3">
      <c r="A5445">
        <v>6057569</v>
      </c>
      <c r="B5445" s="19" t="s">
        <v>5342</v>
      </c>
      <c r="E5445" s="20">
        <v>17.86</v>
      </c>
      <c r="F5445">
        <v>5878</v>
      </c>
    </row>
    <row r="5446" spans="1:6" hidden="1" x14ac:dyDescent="0.3">
      <c r="A5446">
        <v>6057566</v>
      </c>
      <c r="B5446" s="19" t="s">
        <v>5343</v>
      </c>
      <c r="E5446" s="20">
        <v>14.13</v>
      </c>
      <c r="F5446">
        <v>5879</v>
      </c>
    </row>
    <row r="5447" spans="1:6" hidden="1" x14ac:dyDescent="0.3">
      <c r="A5447">
        <v>6057565</v>
      </c>
      <c r="B5447" s="19" t="s">
        <v>5344</v>
      </c>
      <c r="E5447" s="20">
        <v>11.23</v>
      </c>
      <c r="F5447">
        <v>5880</v>
      </c>
    </row>
    <row r="5448" spans="1:6" hidden="1" x14ac:dyDescent="0.3">
      <c r="A5448">
        <v>6057564</v>
      </c>
      <c r="B5448" s="19" t="s">
        <v>5345</v>
      </c>
      <c r="E5448" s="20">
        <v>18.46</v>
      </c>
      <c r="F5448">
        <v>5881</v>
      </c>
    </row>
    <row r="5449" spans="1:6" hidden="1" x14ac:dyDescent="0.3">
      <c r="A5449">
        <v>6057563</v>
      </c>
      <c r="B5449" s="19" t="s">
        <v>5346</v>
      </c>
      <c r="E5449" s="20">
        <v>17.739999999999998</v>
      </c>
      <c r="F5449">
        <v>5882</v>
      </c>
    </row>
    <row r="5450" spans="1:6" hidden="1" x14ac:dyDescent="0.3">
      <c r="A5450">
        <v>6057561</v>
      </c>
      <c r="B5450" s="19" t="s">
        <v>5347</v>
      </c>
      <c r="E5450" s="20">
        <v>15.63</v>
      </c>
      <c r="F5450">
        <v>5883</v>
      </c>
    </row>
    <row r="5451" spans="1:6" hidden="1" x14ac:dyDescent="0.3">
      <c r="A5451">
        <v>6057559</v>
      </c>
      <c r="B5451" s="19" t="s">
        <v>5348</v>
      </c>
      <c r="E5451" s="20">
        <v>12.44</v>
      </c>
      <c r="F5451">
        <v>5884</v>
      </c>
    </row>
    <row r="5452" spans="1:6" hidden="1" x14ac:dyDescent="0.3">
      <c r="A5452">
        <v>6057558</v>
      </c>
      <c r="B5452" s="19" t="s">
        <v>5349</v>
      </c>
      <c r="E5452" s="20">
        <v>8.86</v>
      </c>
      <c r="F5452">
        <v>5885</v>
      </c>
    </row>
    <row r="5453" spans="1:6" hidden="1" x14ac:dyDescent="0.3">
      <c r="A5453">
        <v>6062520</v>
      </c>
      <c r="B5453" s="19" t="s">
        <v>5350</v>
      </c>
      <c r="E5453" s="20">
        <v>9</v>
      </c>
      <c r="F5453">
        <v>5886</v>
      </c>
    </row>
    <row r="5454" spans="1:6" hidden="1" x14ac:dyDescent="0.3">
      <c r="A5454">
        <v>6062519</v>
      </c>
      <c r="B5454" s="19" t="s">
        <v>5351</v>
      </c>
      <c r="E5454" s="20">
        <v>17.5</v>
      </c>
      <c r="F5454">
        <v>5887</v>
      </c>
    </row>
    <row r="5455" spans="1:6" hidden="1" x14ac:dyDescent="0.3">
      <c r="A5455">
        <v>6062518</v>
      </c>
      <c r="B5455" s="19" t="s">
        <v>5352</v>
      </c>
      <c r="E5455" s="20">
        <v>5.25</v>
      </c>
      <c r="F5455">
        <v>5888</v>
      </c>
    </row>
    <row r="5456" spans="1:6" hidden="1" x14ac:dyDescent="0.3">
      <c r="A5456">
        <v>6062517</v>
      </c>
      <c r="B5456" s="19" t="s">
        <v>5353</v>
      </c>
      <c r="E5456" s="20">
        <v>6.25</v>
      </c>
      <c r="F5456">
        <v>5889</v>
      </c>
    </row>
    <row r="5457" spans="1:6" hidden="1" x14ac:dyDescent="0.3">
      <c r="A5457">
        <v>6062516</v>
      </c>
      <c r="B5457" s="19" t="s">
        <v>5354</v>
      </c>
      <c r="E5457" s="20">
        <v>19.5</v>
      </c>
      <c r="F5457">
        <v>5890</v>
      </c>
    </row>
    <row r="5458" spans="1:6" hidden="1" x14ac:dyDescent="0.3">
      <c r="A5458">
        <v>6062515</v>
      </c>
      <c r="B5458" s="19" t="s">
        <v>5355</v>
      </c>
      <c r="E5458" s="20">
        <v>4.5</v>
      </c>
      <c r="F5458">
        <v>5891</v>
      </c>
    </row>
    <row r="5459" spans="1:6" hidden="1" x14ac:dyDescent="0.3">
      <c r="A5459">
        <v>6062514</v>
      </c>
      <c r="B5459" s="19" t="s">
        <v>5356</v>
      </c>
      <c r="E5459" s="20">
        <v>8.5</v>
      </c>
      <c r="F5459">
        <v>5892</v>
      </c>
    </row>
    <row r="5460" spans="1:6" hidden="1" x14ac:dyDescent="0.3">
      <c r="A5460">
        <v>6062127</v>
      </c>
      <c r="B5460" s="19" t="s">
        <v>5357</v>
      </c>
      <c r="E5460" s="20">
        <v>9.4499999999999993</v>
      </c>
      <c r="F5460">
        <v>5893</v>
      </c>
    </row>
    <row r="5461" spans="1:6" hidden="1" x14ac:dyDescent="0.3">
      <c r="A5461">
        <v>6062120</v>
      </c>
      <c r="B5461" s="19" t="s">
        <v>5358</v>
      </c>
      <c r="E5461" s="20">
        <v>10</v>
      </c>
      <c r="F5461">
        <v>5894</v>
      </c>
    </row>
    <row r="5462" spans="1:6" hidden="1" x14ac:dyDescent="0.3">
      <c r="A5462">
        <v>6062119</v>
      </c>
      <c r="B5462" s="19" t="s">
        <v>5359</v>
      </c>
      <c r="E5462" s="20">
        <v>94.31</v>
      </c>
      <c r="F5462">
        <v>5895</v>
      </c>
    </row>
    <row r="5463" spans="1:6" hidden="1" x14ac:dyDescent="0.3">
      <c r="A5463">
        <v>6062118</v>
      </c>
      <c r="B5463" s="19" t="s">
        <v>5360</v>
      </c>
      <c r="E5463" s="20">
        <v>5.89</v>
      </c>
      <c r="F5463">
        <v>5896</v>
      </c>
    </row>
    <row r="5464" spans="1:6" hidden="1" x14ac:dyDescent="0.3">
      <c r="A5464">
        <v>6062117</v>
      </c>
      <c r="B5464" s="19" t="s">
        <v>5361</v>
      </c>
      <c r="E5464" s="20">
        <v>22.98</v>
      </c>
      <c r="F5464">
        <v>5897</v>
      </c>
    </row>
    <row r="5465" spans="1:6" hidden="1" x14ac:dyDescent="0.3">
      <c r="A5465">
        <v>6061548</v>
      </c>
      <c r="B5465" s="19" t="s">
        <v>5362</v>
      </c>
      <c r="E5465" s="20">
        <v>11.02</v>
      </c>
      <c r="F5465">
        <v>5898</v>
      </c>
    </row>
    <row r="5466" spans="1:6" hidden="1" x14ac:dyDescent="0.3">
      <c r="A5466">
        <v>6061547</v>
      </c>
      <c r="B5466" s="19" t="s">
        <v>5363</v>
      </c>
      <c r="E5466" s="20">
        <v>8.82</v>
      </c>
      <c r="F5466">
        <v>5899</v>
      </c>
    </row>
    <row r="5467" spans="1:6" hidden="1" x14ac:dyDescent="0.3">
      <c r="A5467">
        <v>6061386</v>
      </c>
      <c r="B5467" s="19" t="s">
        <v>5364</v>
      </c>
      <c r="E5467" s="20">
        <v>1.77</v>
      </c>
      <c r="F5467">
        <v>5900</v>
      </c>
    </row>
    <row r="5468" spans="1:6" hidden="1" x14ac:dyDescent="0.3">
      <c r="A5468">
        <v>6061360</v>
      </c>
      <c r="B5468" s="19" t="s">
        <v>5365</v>
      </c>
      <c r="E5468" s="20">
        <v>2.42</v>
      </c>
      <c r="F5468">
        <v>5901</v>
      </c>
    </row>
    <row r="5469" spans="1:6" hidden="1" x14ac:dyDescent="0.3">
      <c r="A5469">
        <v>6061354</v>
      </c>
      <c r="B5469" s="19" t="s">
        <v>5366</v>
      </c>
      <c r="E5469" s="20">
        <v>82.11</v>
      </c>
      <c r="F5469">
        <v>5902</v>
      </c>
    </row>
    <row r="5470" spans="1:6" hidden="1" x14ac:dyDescent="0.3">
      <c r="A5470">
        <v>6061099</v>
      </c>
      <c r="B5470" s="19" t="s">
        <v>5367</v>
      </c>
      <c r="E5470" s="20">
        <v>11.32</v>
      </c>
      <c r="F5470">
        <v>5903</v>
      </c>
    </row>
    <row r="5471" spans="1:6" hidden="1" x14ac:dyDescent="0.3">
      <c r="A5471">
        <v>6061085</v>
      </c>
      <c r="B5471" s="19" t="s">
        <v>5368</v>
      </c>
      <c r="E5471" s="20">
        <v>2.87</v>
      </c>
      <c r="F5471">
        <v>5904</v>
      </c>
    </row>
    <row r="5472" spans="1:6" hidden="1" x14ac:dyDescent="0.3">
      <c r="A5472">
        <v>6061082</v>
      </c>
      <c r="B5472" s="19" t="s">
        <v>5369</v>
      </c>
      <c r="E5472" s="20">
        <v>5.21</v>
      </c>
      <c r="F5472">
        <v>5905</v>
      </c>
    </row>
    <row r="5473" spans="1:6" hidden="1" x14ac:dyDescent="0.3">
      <c r="A5473">
        <v>6061081</v>
      </c>
      <c r="B5473" s="19" t="s">
        <v>5370</v>
      </c>
      <c r="E5473" s="20">
        <v>10.69</v>
      </c>
      <c r="F5473">
        <v>5906</v>
      </c>
    </row>
    <row r="5474" spans="1:6" hidden="1" x14ac:dyDescent="0.3">
      <c r="A5474">
        <v>6061080</v>
      </c>
      <c r="B5474" s="19" t="s">
        <v>5371</v>
      </c>
      <c r="E5474" s="20">
        <v>5.3</v>
      </c>
      <c r="F5474">
        <v>5907</v>
      </c>
    </row>
    <row r="5475" spans="1:6" hidden="1" x14ac:dyDescent="0.3">
      <c r="A5475">
        <v>6061079</v>
      </c>
      <c r="B5475" s="19" t="s">
        <v>5372</v>
      </c>
      <c r="E5475" s="20">
        <v>10.56</v>
      </c>
      <c r="F5475">
        <v>5908</v>
      </c>
    </row>
    <row r="5476" spans="1:6" hidden="1" x14ac:dyDescent="0.3">
      <c r="A5476">
        <v>6061078</v>
      </c>
      <c r="B5476" s="19" t="s">
        <v>5373</v>
      </c>
      <c r="E5476" s="20">
        <v>5</v>
      </c>
      <c r="F5476">
        <v>5909</v>
      </c>
    </row>
    <row r="5477" spans="1:6" hidden="1" x14ac:dyDescent="0.3">
      <c r="A5477">
        <v>6061077</v>
      </c>
      <c r="B5477" s="19" t="s">
        <v>5374</v>
      </c>
      <c r="E5477" s="20">
        <v>9.09</v>
      </c>
      <c r="F5477">
        <v>5910</v>
      </c>
    </row>
    <row r="5478" spans="1:6" hidden="1" x14ac:dyDescent="0.3">
      <c r="A5478">
        <v>6061076</v>
      </c>
      <c r="B5478" s="19" t="s">
        <v>5375</v>
      </c>
      <c r="E5478" s="20">
        <v>3.18</v>
      </c>
      <c r="F5478">
        <v>5911</v>
      </c>
    </row>
    <row r="5479" spans="1:6" hidden="1" x14ac:dyDescent="0.3">
      <c r="A5479">
        <v>6061075</v>
      </c>
      <c r="B5479" s="19" t="s">
        <v>5376</v>
      </c>
      <c r="E5479" s="20">
        <v>29.82</v>
      </c>
      <c r="F5479">
        <v>5912</v>
      </c>
    </row>
    <row r="5480" spans="1:6" hidden="1" x14ac:dyDescent="0.3">
      <c r="A5480">
        <v>6061074</v>
      </c>
      <c r="B5480" s="19" t="s">
        <v>5377</v>
      </c>
      <c r="E5480" s="20">
        <v>3.71</v>
      </c>
      <c r="F5480">
        <v>5913</v>
      </c>
    </row>
    <row r="5481" spans="1:6" hidden="1" x14ac:dyDescent="0.3">
      <c r="A5481">
        <v>6061073</v>
      </c>
      <c r="B5481" s="19" t="s">
        <v>5378</v>
      </c>
      <c r="E5481" s="20">
        <v>9.2899999999999991</v>
      </c>
      <c r="F5481">
        <v>5914</v>
      </c>
    </row>
    <row r="5482" spans="1:6" hidden="1" x14ac:dyDescent="0.3">
      <c r="A5482">
        <v>6061072</v>
      </c>
      <c r="B5482" s="19" t="s">
        <v>5379</v>
      </c>
      <c r="E5482" s="20">
        <v>1.87</v>
      </c>
      <c r="F5482">
        <v>5915</v>
      </c>
    </row>
    <row r="5483" spans="1:6" hidden="1" x14ac:dyDescent="0.3">
      <c r="A5483">
        <v>6061071</v>
      </c>
      <c r="B5483" s="19" t="s">
        <v>5380</v>
      </c>
      <c r="E5483" s="20">
        <v>9.0299999999999994</v>
      </c>
      <c r="F5483">
        <v>5916</v>
      </c>
    </row>
    <row r="5484" spans="1:6" hidden="1" x14ac:dyDescent="0.3">
      <c r="A5484">
        <v>6061070</v>
      </c>
      <c r="B5484" s="19" t="s">
        <v>5381</v>
      </c>
      <c r="E5484" s="20">
        <v>3.82</v>
      </c>
      <c r="F5484">
        <v>5917</v>
      </c>
    </row>
    <row r="5485" spans="1:6" hidden="1" x14ac:dyDescent="0.3">
      <c r="A5485">
        <v>6061069</v>
      </c>
      <c r="B5485" s="19" t="s">
        <v>5382</v>
      </c>
      <c r="E5485" s="20">
        <v>3.64</v>
      </c>
      <c r="F5485">
        <v>5918</v>
      </c>
    </row>
    <row r="5486" spans="1:6" hidden="1" x14ac:dyDescent="0.3">
      <c r="A5486">
        <v>6061068</v>
      </c>
      <c r="B5486" s="19" t="s">
        <v>5383</v>
      </c>
      <c r="E5486" s="20">
        <v>7.83</v>
      </c>
      <c r="F5486">
        <v>5919</v>
      </c>
    </row>
    <row r="5487" spans="1:6" hidden="1" x14ac:dyDescent="0.3">
      <c r="A5487">
        <v>6061067</v>
      </c>
      <c r="B5487" s="19" t="s">
        <v>5384</v>
      </c>
      <c r="E5487" s="20">
        <v>3.71</v>
      </c>
      <c r="F5487">
        <v>5920</v>
      </c>
    </row>
    <row r="5488" spans="1:6" hidden="1" x14ac:dyDescent="0.3">
      <c r="A5488">
        <v>6062521</v>
      </c>
      <c r="B5488" s="19" t="s">
        <v>5385</v>
      </c>
      <c r="E5488" s="20">
        <v>8.5</v>
      </c>
      <c r="F5488">
        <v>5921</v>
      </c>
    </row>
    <row r="5489" spans="1:6" hidden="1" x14ac:dyDescent="0.3">
      <c r="A5489">
        <v>6063003</v>
      </c>
      <c r="B5489" s="19" t="s">
        <v>5386</v>
      </c>
      <c r="E5489" s="20">
        <v>1</v>
      </c>
      <c r="F5489">
        <v>5922</v>
      </c>
    </row>
    <row r="5490" spans="1:6" hidden="1" x14ac:dyDescent="0.3">
      <c r="A5490">
        <v>6063002</v>
      </c>
      <c r="B5490" s="19" t="s">
        <v>5387</v>
      </c>
      <c r="E5490" s="20">
        <v>0.8</v>
      </c>
      <c r="F5490">
        <v>5923</v>
      </c>
    </row>
    <row r="5491" spans="1:6" hidden="1" x14ac:dyDescent="0.3">
      <c r="A5491">
        <v>6063001</v>
      </c>
      <c r="B5491" s="19" t="s">
        <v>5388</v>
      </c>
      <c r="E5491" s="20">
        <v>0.5</v>
      </c>
      <c r="F5491">
        <v>5924</v>
      </c>
    </row>
    <row r="5492" spans="1:6" hidden="1" x14ac:dyDescent="0.3">
      <c r="A5492">
        <v>6063000</v>
      </c>
      <c r="B5492" s="19" t="s">
        <v>5389</v>
      </c>
      <c r="E5492" s="20">
        <v>7</v>
      </c>
      <c r="F5492">
        <v>5925</v>
      </c>
    </row>
    <row r="5493" spans="1:6" hidden="1" x14ac:dyDescent="0.3">
      <c r="A5493">
        <v>6062999</v>
      </c>
      <c r="B5493" s="19" t="s">
        <v>5390</v>
      </c>
      <c r="E5493" s="20">
        <v>5.75</v>
      </c>
      <c r="F5493">
        <v>5926</v>
      </c>
    </row>
    <row r="5494" spans="1:6" hidden="1" x14ac:dyDescent="0.3">
      <c r="A5494">
        <v>6062998</v>
      </c>
      <c r="B5494" s="19" t="s">
        <v>5391</v>
      </c>
      <c r="E5494" s="20">
        <v>3.5</v>
      </c>
      <c r="F5494">
        <v>5927</v>
      </c>
    </row>
    <row r="5495" spans="1:6" hidden="1" x14ac:dyDescent="0.3">
      <c r="A5495">
        <v>6062997</v>
      </c>
      <c r="B5495" s="19" t="s">
        <v>5392</v>
      </c>
      <c r="E5495" s="20">
        <v>2.2999999999999998</v>
      </c>
      <c r="F5495">
        <v>5928</v>
      </c>
    </row>
    <row r="5496" spans="1:6" hidden="1" x14ac:dyDescent="0.3">
      <c r="A5496">
        <v>6062996</v>
      </c>
      <c r="B5496" s="19" t="s">
        <v>5393</v>
      </c>
      <c r="E5496" s="20">
        <v>1.75</v>
      </c>
      <c r="F5496">
        <v>5929</v>
      </c>
    </row>
    <row r="5497" spans="1:6" hidden="1" x14ac:dyDescent="0.3">
      <c r="A5497">
        <v>6062994</v>
      </c>
      <c r="B5497" s="19" t="s">
        <v>5394</v>
      </c>
      <c r="E5497" s="20">
        <v>1</v>
      </c>
      <c r="F5497">
        <v>5930</v>
      </c>
    </row>
    <row r="5498" spans="1:6" hidden="1" x14ac:dyDescent="0.3">
      <c r="A5498">
        <v>6062992</v>
      </c>
      <c r="B5498" s="19" t="s">
        <v>5395</v>
      </c>
      <c r="E5498" s="20">
        <v>10.25</v>
      </c>
      <c r="F5498">
        <v>5931</v>
      </c>
    </row>
    <row r="5499" spans="1:6" hidden="1" x14ac:dyDescent="0.3">
      <c r="A5499">
        <v>6062991</v>
      </c>
      <c r="B5499" s="19" t="s">
        <v>5396</v>
      </c>
      <c r="E5499" s="20">
        <v>8</v>
      </c>
      <c r="F5499">
        <v>5932</v>
      </c>
    </row>
    <row r="5500" spans="1:6" hidden="1" x14ac:dyDescent="0.3">
      <c r="A5500">
        <v>6062990</v>
      </c>
      <c r="B5500" s="19" t="s">
        <v>5397</v>
      </c>
      <c r="E5500" s="20">
        <v>4.3</v>
      </c>
      <c r="F5500">
        <v>5933</v>
      </c>
    </row>
    <row r="5501" spans="1:6" hidden="1" x14ac:dyDescent="0.3">
      <c r="A5501">
        <v>6062989</v>
      </c>
      <c r="B5501" s="19" t="s">
        <v>5398</v>
      </c>
      <c r="E5501" s="20">
        <v>2.8</v>
      </c>
      <c r="F5501">
        <v>5934</v>
      </c>
    </row>
    <row r="5502" spans="1:6" hidden="1" x14ac:dyDescent="0.3">
      <c r="A5502">
        <v>6062988</v>
      </c>
      <c r="B5502" s="19" t="s">
        <v>5399</v>
      </c>
      <c r="E5502" s="20">
        <v>6.5</v>
      </c>
      <c r="F5502">
        <v>5935</v>
      </c>
    </row>
    <row r="5503" spans="1:6" hidden="1" x14ac:dyDescent="0.3">
      <c r="A5503">
        <v>6062987</v>
      </c>
      <c r="B5503" s="19" t="s">
        <v>5400</v>
      </c>
      <c r="E5503" s="20">
        <v>0.9</v>
      </c>
      <c r="F5503">
        <v>5936</v>
      </c>
    </row>
    <row r="5504" spans="1:6" hidden="1" x14ac:dyDescent="0.3">
      <c r="A5504">
        <v>6062986</v>
      </c>
      <c r="B5504" s="19" t="s">
        <v>5401</v>
      </c>
      <c r="E5504" s="20">
        <v>28.5</v>
      </c>
      <c r="F5504">
        <v>5937</v>
      </c>
    </row>
    <row r="5505" spans="1:6" hidden="1" x14ac:dyDescent="0.3">
      <c r="A5505">
        <v>6062985</v>
      </c>
      <c r="B5505" s="19" t="s">
        <v>5402</v>
      </c>
      <c r="E5505" s="20">
        <v>3.5</v>
      </c>
      <c r="F5505">
        <v>5938</v>
      </c>
    </row>
    <row r="5506" spans="1:6" hidden="1" x14ac:dyDescent="0.3">
      <c r="A5506">
        <v>6062984</v>
      </c>
      <c r="B5506" s="19" t="s">
        <v>5403</v>
      </c>
      <c r="E5506" s="20">
        <v>20.5</v>
      </c>
      <c r="F5506">
        <v>5939</v>
      </c>
    </row>
    <row r="5507" spans="1:6" hidden="1" x14ac:dyDescent="0.3">
      <c r="A5507">
        <v>6062983</v>
      </c>
      <c r="B5507" s="19" t="s">
        <v>5404</v>
      </c>
      <c r="E5507" s="20">
        <v>13</v>
      </c>
      <c r="F5507">
        <v>5940</v>
      </c>
    </row>
    <row r="5508" spans="1:6" hidden="1" x14ac:dyDescent="0.3">
      <c r="A5508">
        <v>6062982</v>
      </c>
      <c r="B5508" s="19" t="s">
        <v>5405</v>
      </c>
      <c r="E5508" s="20">
        <v>6.5</v>
      </c>
      <c r="F5508">
        <v>5941</v>
      </c>
    </row>
    <row r="5509" spans="1:6" hidden="1" x14ac:dyDescent="0.3">
      <c r="A5509">
        <v>6062548</v>
      </c>
      <c r="B5509" s="19" t="s">
        <v>5406</v>
      </c>
      <c r="E5509" s="20">
        <v>12</v>
      </c>
      <c r="F5509">
        <v>5942</v>
      </c>
    </row>
    <row r="5510" spans="1:6" hidden="1" x14ac:dyDescent="0.3">
      <c r="A5510">
        <v>6062547</v>
      </c>
      <c r="B5510" s="19" t="s">
        <v>5407</v>
      </c>
      <c r="E5510" s="20">
        <v>10</v>
      </c>
      <c r="F5510">
        <v>5943</v>
      </c>
    </row>
    <row r="5511" spans="1:6" hidden="1" x14ac:dyDescent="0.3">
      <c r="A5511">
        <v>6062546</v>
      </c>
      <c r="B5511" s="19" t="s">
        <v>5408</v>
      </c>
      <c r="E5511" s="20">
        <v>8</v>
      </c>
      <c r="F5511">
        <v>5944</v>
      </c>
    </row>
    <row r="5512" spans="1:6" hidden="1" x14ac:dyDescent="0.3">
      <c r="A5512">
        <v>6062545</v>
      </c>
      <c r="B5512" s="19" t="s">
        <v>5409</v>
      </c>
      <c r="E5512" s="20">
        <v>25</v>
      </c>
      <c r="F5512">
        <v>5945</v>
      </c>
    </row>
    <row r="5513" spans="1:6" hidden="1" x14ac:dyDescent="0.3">
      <c r="A5513">
        <v>6062544</v>
      </c>
      <c r="B5513" s="19" t="s">
        <v>5410</v>
      </c>
      <c r="E5513" s="20">
        <v>6.5</v>
      </c>
      <c r="F5513">
        <v>5946</v>
      </c>
    </row>
    <row r="5514" spans="1:6" hidden="1" x14ac:dyDescent="0.3">
      <c r="A5514">
        <v>6062534</v>
      </c>
      <c r="B5514" s="19" t="s">
        <v>5411</v>
      </c>
      <c r="E5514" s="20">
        <v>10</v>
      </c>
      <c r="F5514">
        <v>5947</v>
      </c>
    </row>
    <row r="5515" spans="1:6" hidden="1" x14ac:dyDescent="0.3">
      <c r="A5515">
        <v>6062533</v>
      </c>
      <c r="B5515" s="19" t="s">
        <v>5412</v>
      </c>
      <c r="E5515" s="20">
        <v>8.5</v>
      </c>
      <c r="F5515">
        <v>5948</v>
      </c>
    </row>
    <row r="5516" spans="1:6" hidden="1" x14ac:dyDescent="0.3">
      <c r="A5516">
        <v>6062532</v>
      </c>
      <c r="B5516" s="19" t="s">
        <v>5413</v>
      </c>
      <c r="E5516" s="20">
        <v>6.5</v>
      </c>
      <c r="F5516">
        <v>5949</v>
      </c>
    </row>
    <row r="5517" spans="1:6" hidden="1" x14ac:dyDescent="0.3">
      <c r="A5517">
        <v>6062531</v>
      </c>
      <c r="B5517" s="19" t="s">
        <v>5414</v>
      </c>
      <c r="E5517" s="20">
        <v>4.5</v>
      </c>
      <c r="F5517">
        <v>5950</v>
      </c>
    </row>
    <row r="5518" spans="1:6" hidden="1" x14ac:dyDescent="0.3">
      <c r="A5518">
        <v>6062530</v>
      </c>
      <c r="B5518" s="19" t="s">
        <v>5415</v>
      </c>
      <c r="E5518" s="20">
        <v>16</v>
      </c>
      <c r="F5518">
        <v>5951</v>
      </c>
    </row>
    <row r="5519" spans="1:6" hidden="1" x14ac:dyDescent="0.3">
      <c r="A5519">
        <v>6062528</v>
      </c>
      <c r="B5519" s="19" t="s">
        <v>5416</v>
      </c>
      <c r="E5519" s="20">
        <v>15</v>
      </c>
      <c r="F5519">
        <v>5952</v>
      </c>
    </row>
    <row r="5520" spans="1:6" hidden="1" x14ac:dyDescent="0.3">
      <c r="A5520">
        <v>6062527</v>
      </c>
      <c r="B5520" s="19" t="s">
        <v>5417</v>
      </c>
      <c r="E5520" s="20">
        <v>19.5</v>
      </c>
      <c r="F5520">
        <v>5953</v>
      </c>
    </row>
    <row r="5521" spans="1:6" hidden="1" x14ac:dyDescent="0.3">
      <c r="A5521">
        <v>6062525</v>
      </c>
      <c r="B5521" s="19" t="s">
        <v>5418</v>
      </c>
      <c r="E5521" s="20">
        <v>9.5</v>
      </c>
      <c r="F5521">
        <v>5954</v>
      </c>
    </row>
    <row r="5522" spans="1:6" hidden="1" x14ac:dyDescent="0.3">
      <c r="A5522">
        <v>6062524</v>
      </c>
      <c r="B5522" s="19" t="s">
        <v>5419</v>
      </c>
      <c r="E5522" s="20">
        <v>3</v>
      </c>
      <c r="F5522">
        <v>5955</v>
      </c>
    </row>
    <row r="5523" spans="1:6" hidden="1" x14ac:dyDescent="0.3">
      <c r="A5523">
        <v>6062523</v>
      </c>
      <c r="B5523" s="19" t="s">
        <v>5420</v>
      </c>
      <c r="E5523" s="20">
        <v>2.29</v>
      </c>
      <c r="F5523">
        <v>5956</v>
      </c>
    </row>
    <row r="5524" spans="1:6" hidden="1" x14ac:dyDescent="0.3">
      <c r="A5524">
        <v>6061029</v>
      </c>
      <c r="B5524" s="19" t="s">
        <v>5421</v>
      </c>
      <c r="E5524" s="20">
        <v>2.16</v>
      </c>
      <c r="F5524">
        <v>5957</v>
      </c>
    </row>
    <row r="5525" spans="1:6" hidden="1" x14ac:dyDescent="0.3">
      <c r="A5525">
        <v>6061028</v>
      </c>
      <c r="B5525" s="19" t="s">
        <v>5422</v>
      </c>
      <c r="E5525" s="20">
        <v>5.3</v>
      </c>
      <c r="F5525">
        <v>5958</v>
      </c>
    </row>
    <row r="5526" spans="1:6" hidden="1" x14ac:dyDescent="0.3">
      <c r="A5526">
        <v>6061027</v>
      </c>
      <c r="B5526" s="19" t="s">
        <v>5423</v>
      </c>
      <c r="E5526" s="20">
        <v>9.65</v>
      </c>
      <c r="F5526">
        <v>5959</v>
      </c>
    </row>
    <row r="5527" spans="1:6" hidden="1" x14ac:dyDescent="0.3">
      <c r="A5527">
        <v>6061026</v>
      </c>
      <c r="B5527" s="19" t="s">
        <v>5424</v>
      </c>
      <c r="E5527" s="20">
        <v>8.51</v>
      </c>
      <c r="F5527">
        <v>5960</v>
      </c>
    </row>
    <row r="5528" spans="1:6" hidden="1" x14ac:dyDescent="0.3">
      <c r="A5528">
        <v>6061025</v>
      </c>
      <c r="B5528" s="19" t="s">
        <v>5425</v>
      </c>
      <c r="E5528" s="20">
        <v>7.49</v>
      </c>
      <c r="F5528">
        <v>5961</v>
      </c>
    </row>
    <row r="5529" spans="1:6" hidden="1" x14ac:dyDescent="0.3">
      <c r="A5529">
        <v>6061024</v>
      </c>
      <c r="B5529" s="19" t="s">
        <v>5426</v>
      </c>
      <c r="E5529" s="20">
        <v>6.76</v>
      </c>
      <c r="F5529">
        <v>5962</v>
      </c>
    </row>
    <row r="5530" spans="1:6" hidden="1" x14ac:dyDescent="0.3">
      <c r="A5530">
        <v>6061023</v>
      </c>
      <c r="B5530" s="19" t="s">
        <v>5427</v>
      </c>
      <c r="E5530" s="20">
        <v>9.75</v>
      </c>
      <c r="F5530">
        <v>5963</v>
      </c>
    </row>
    <row r="5531" spans="1:6" hidden="1" x14ac:dyDescent="0.3">
      <c r="A5531">
        <v>6061022</v>
      </c>
      <c r="B5531" s="19" t="s">
        <v>5428</v>
      </c>
      <c r="E5531" s="20">
        <v>8.6300000000000008</v>
      </c>
      <c r="F5531">
        <v>5964</v>
      </c>
    </row>
    <row r="5532" spans="1:6" hidden="1" x14ac:dyDescent="0.3">
      <c r="A5532">
        <v>6061021</v>
      </c>
      <c r="B5532" s="19" t="s">
        <v>5429</v>
      </c>
      <c r="E5532" s="20">
        <v>7.54</v>
      </c>
      <c r="F5532">
        <v>5965</v>
      </c>
    </row>
    <row r="5533" spans="1:6" hidden="1" x14ac:dyDescent="0.3">
      <c r="A5533">
        <v>6061020</v>
      </c>
      <c r="B5533" s="19" t="s">
        <v>5430</v>
      </c>
      <c r="E5533" s="20">
        <v>6.81</v>
      </c>
      <c r="F5533">
        <v>5966</v>
      </c>
    </row>
    <row r="5534" spans="1:6" hidden="1" x14ac:dyDescent="0.3">
      <c r="A5534">
        <v>6061019</v>
      </c>
      <c r="B5534" s="19" t="s">
        <v>5431</v>
      </c>
      <c r="E5534" s="20">
        <v>3.89</v>
      </c>
      <c r="F5534">
        <v>5967</v>
      </c>
    </row>
    <row r="5535" spans="1:6" hidden="1" x14ac:dyDescent="0.3">
      <c r="A5535">
        <v>6061017</v>
      </c>
      <c r="B5535" s="19" t="s">
        <v>5432</v>
      </c>
      <c r="E5535" s="20">
        <v>3.8</v>
      </c>
      <c r="F5535">
        <v>5968</v>
      </c>
    </row>
    <row r="5536" spans="1:6" hidden="1" x14ac:dyDescent="0.3">
      <c r="A5536">
        <v>6061016</v>
      </c>
      <c r="B5536" s="19" t="s">
        <v>5433</v>
      </c>
      <c r="E5536" s="20">
        <v>3.08</v>
      </c>
      <c r="F5536">
        <v>5969</v>
      </c>
    </row>
    <row r="5537" spans="1:6" hidden="1" x14ac:dyDescent="0.3">
      <c r="A5537">
        <v>6061014</v>
      </c>
      <c r="B5537" s="19" t="s">
        <v>5434</v>
      </c>
      <c r="E5537" s="20">
        <v>31.03</v>
      </c>
      <c r="F5537">
        <v>5970</v>
      </c>
    </row>
    <row r="5538" spans="1:6" hidden="1" x14ac:dyDescent="0.3">
      <c r="A5538">
        <v>6061013</v>
      </c>
      <c r="B5538" s="19" t="s">
        <v>5435</v>
      </c>
      <c r="E5538" s="20">
        <v>16.43</v>
      </c>
      <c r="F5538">
        <v>5971</v>
      </c>
    </row>
    <row r="5539" spans="1:6" hidden="1" x14ac:dyDescent="0.3">
      <c r="A5539">
        <v>6061012</v>
      </c>
      <c r="B5539" s="19" t="s">
        <v>5436</v>
      </c>
      <c r="E5539" s="20">
        <v>6.05</v>
      </c>
      <c r="F5539">
        <v>5972</v>
      </c>
    </row>
    <row r="5540" spans="1:6" hidden="1" x14ac:dyDescent="0.3">
      <c r="A5540">
        <v>6061011</v>
      </c>
      <c r="B5540" s="19" t="s">
        <v>5437</v>
      </c>
      <c r="E5540" s="20">
        <v>6.67</v>
      </c>
      <c r="F5540">
        <v>5973</v>
      </c>
    </row>
    <row r="5541" spans="1:6" hidden="1" x14ac:dyDescent="0.3">
      <c r="A5541">
        <v>6061010</v>
      </c>
      <c r="B5541" s="19" t="s">
        <v>5438</v>
      </c>
      <c r="E5541" s="20">
        <v>4.22</v>
      </c>
      <c r="F5541">
        <v>5974</v>
      </c>
    </row>
    <row r="5542" spans="1:6" hidden="1" x14ac:dyDescent="0.3">
      <c r="A5542">
        <v>6061009</v>
      </c>
      <c r="B5542" s="19" t="s">
        <v>5439</v>
      </c>
      <c r="E5542" s="20">
        <v>4.13</v>
      </c>
      <c r="F5542">
        <v>5975</v>
      </c>
    </row>
    <row r="5543" spans="1:6" hidden="1" x14ac:dyDescent="0.3">
      <c r="A5543">
        <v>6061008</v>
      </c>
      <c r="B5543" s="19" t="s">
        <v>5440</v>
      </c>
      <c r="E5543" s="20">
        <v>6.5</v>
      </c>
      <c r="F5543">
        <v>5976</v>
      </c>
    </row>
    <row r="5544" spans="1:6" hidden="1" x14ac:dyDescent="0.3">
      <c r="A5544">
        <v>6061007</v>
      </c>
      <c r="B5544" s="19" t="s">
        <v>5441</v>
      </c>
      <c r="E5544" s="20">
        <v>4.9000000000000004</v>
      </c>
      <c r="F5544">
        <v>5977</v>
      </c>
    </row>
    <row r="5545" spans="1:6" hidden="1" x14ac:dyDescent="0.3">
      <c r="A5545">
        <v>6061006</v>
      </c>
      <c r="B5545" s="19" t="s">
        <v>5442</v>
      </c>
      <c r="E5545" s="20">
        <v>20.49</v>
      </c>
      <c r="F5545">
        <v>5978</v>
      </c>
    </row>
    <row r="5546" spans="1:6" hidden="1" x14ac:dyDescent="0.3">
      <c r="A5546">
        <v>6061005</v>
      </c>
      <c r="B5546" s="19" t="s">
        <v>5443</v>
      </c>
      <c r="E5546" s="20">
        <v>2.77</v>
      </c>
      <c r="F5546">
        <v>5979</v>
      </c>
    </row>
    <row r="5547" spans="1:6" hidden="1" x14ac:dyDescent="0.3">
      <c r="A5547">
        <v>6061004</v>
      </c>
      <c r="B5547" s="19" t="s">
        <v>5444</v>
      </c>
      <c r="E5547" s="20">
        <v>2.88</v>
      </c>
      <c r="F5547">
        <v>5980</v>
      </c>
    </row>
    <row r="5548" spans="1:6" hidden="1" x14ac:dyDescent="0.3">
      <c r="A5548">
        <v>6061003</v>
      </c>
      <c r="B5548" s="19" t="s">
        <v>5445</v>
      </c>
      <c r="E5548" s="20">
        <v>1.95</v>
      </c>
      <c r="F5548">
        <v>5981</v>
      </c>
    </row>
    <row r="5549" spans="1:6" hidden="1" x14ac:dyDescent="0.3">
      <c r="A5549">
        <v>6059894</v>
      </c>
      <c r="B5549" s="19" t="s">
        <v>5446</v>
      </c>
      <c r="E5549" s="20">
        <v>11.48</v>
      </c>
      <c r="F5549">
        <v>5982</v>
      </c>
    </row>
    <row r="5550" spans="1:6" hidden="1" x14ac:dyDescent="0.3">
      <c r="A5550">
        <v>6059782</v>
      </c>
      <c r="B5550" s="19" t="s">
        <v>5447</v>
      </c>
      <c r="E5550" s="20">
        <v>59.54</v>
      </c>
      <c r="F5550">
        <v>5983</v>
      </c>
    </row>
    <row r="5551" spans="1:6" hidden="1" x14ac:dyDescent="0.3">
      <c r="A5551">
        <v>6059781</v>
      </c>
      <c r="B5551" s="19" t="s">
        <v>5448</v>
      </c>
      <c r="E5551" s="20">
        <v>4.03</v>
      </c>
      <c r="F5551">
        <v>5984</v>
      </c>
    </row>
    <row r="5552" spans="1:6" hidden="1" x14ac:dyDescent="0.3">
      <c r="A5552">
        <v>6059780</v>
      </c>
      <c r="B5552" s="19" t="s">
        <v>5449</v>
      </c>
      <c r="E5552" s="20">
        <v>20.16</v>
      </c>
      <c r="F5552">
        <v>5985</v>
      </c>
    </row>
    <row r="5553" spans="1:6" hidden="1" x14ac:dyDescent="0.3">
      <c r="A5553">
        <v>6059779</v>
      </c>
      <c r="B5553" s="19" t="s">
        <v>5450</v>
      </c>
      <c r="E5553" s="20">
        <v>20.51</v>
      </c>
      <c r="F5553">
        <v>5986</v>
      </c>
    </row>
    <row r="5554" spans="1:6" hidden="1" x14ac:dyDescent="0.3">
      <c r="A5554">
        <v>6059628</v>
      </c>
      <c r="B5554" s="19" t="s">
        <v>5451</v>
      </c>
      <c r="E5554" s="20">
        <v>1.82</v>
      </c>
      <c r="F5554">
        <v>5987</v>
      </c>
    </row>
    <row r="5555" spans="1:6" hidden="1" x14ac:dyDescent="0.3">
      <c r="A5555">
        <v>6059626</v>
      </c>
      <c r="B5555" s="19" t="s">
        <v>5452</v>
      </c>
      <c r="E5555" s="20">
        <v>21.86</v>
      </c>
      <c r="F5555">
        <v>5988</v>
      </c>
    </row>
    <row r="5556" spans="1:6" hidden="1" x14ac:dyDescent="0.3">
      <c r="A5556">
        <v>6059625</v>
      </c>
      <c r="B5556" s="19" t="s">
        <v>5453</v>
      </c>
      <c r="E5556" s="20">
        <v>10.93</v>
      </c>
      <c r="F5556">
        <v>5989</v>
      </c>
    </row>
    <row r="5557" spans="1:6" hidden="1" x14ac:dyDescent="0.3">
      <c r="A5557">
        <v>6058200</v>
      </c>
      <c r="B5557" s="19" t="s">
        <v>5454</v>
      </c>
      <c r="E5557" s="20">
        <v>4</v>
      </c>
      <c r="F5557">
        <v>5990</v>
      </c>
    </row>
    <row r="5558" spans="1:6" hidden="1" x14ac:dyDescent="0.3">
      <c r="A5558">
        <v>6058199</v>
      </c>
      <c r="B5558" s="19" t="s">
        <v>5455</v>
      </c>
      <c r="E5558" s="20">
        <v>3.58</v>
      </c>
      <c r="F5558">
        <v>5991</v>
      </c>
    </row>
    <row r="5559" spans="1:6" hidden="1" x14ac:dyDescent="0.3">
      <c r="A5559">
        <v>6061030</v>
      </c>
      <c r="B5559" s="19" t="s">
        <v>5456</v>
      </c>
      <c r="E5559" s="20">
        <v>2.8</v>
      </c>
      <c r="F5559">
        <v>5992</v>
      </c>
    </row>
    <row r="5560" spans="1:6" hidden="1" x14ac:dyDescent="0.3">
      <c r="A5560">
        <v>6061066</v>
      </c>
      <c r="B5560" s="19" t="s">
        <v>5457</v>
      </c>
      <c r="E5560" s="20">
        <v>3.31</v>
      </c>
      <c r="F5560">
        <v>5993</v>
      </c>
    </row>
    <row r="5561" spans="1:6" hidden="1" x14ac:dyDescent="0.3">
      <c r="A5561">
        <v>6061065</v>
      </c>
      <c r="B5561" s="19" t="s">
        <v>5458</v>
      </c>
      <c r="E5561" s="20">
        <v>3.48</v>
      </c>
      <c r="F5561">
        <v>5994</v>
      </c>
    </row>
    <row r="5562" spans="1:6" hidden="1" x14ac:dyDescent="0.3">
      <c r="A5562">
        <v>6061064</v>
      </c>
      <c r="B5562" s="19" t="s">
        <v>5459</v>
      </c>
      <c r="E5562" s="20">
        <v>4.66</v>
      </c>
      <c r="F5562">
        <v>5995</v>
      </c>
    </row>
    <row r="5563" spans="1:6" hidden="1" x14ac:dyDescent="0.3">
      <c r="A5563">
        <v>6061063</v>
      </c>
      <c r="B5563" s="19" t="s">
        <v>5460</v>
      </c>
      <c r="E5563" s="20">
        <v>3.93</v>
      </c>
      <c r="F5563">
        <v>5996</v>
      </c>
    </row>
    <row r="5564" spans="1:6" hidden="1" x14ac:dyDescent="0.3">
      <c r="A5564">
        <v>6061062</v>
      </c>
      <c r="B5564" s="19" t="s">
        <v>5461</v>
      </c>
      <c r="E5564" s="20">
        <v>3.78</v>
      </c>
      <c r="F5564">
        <v>5997</v>
      </c>
    </row>
    <row r="5565" spans="1:6" hidden="1" x14ac:dyDescent="0.3">
      <c r="A5565">
        <v>6061061</v>
      </c>
      <c r="B5565" s="19" t="s">
        <v>5462</v>
      </c>
      <c r="E5565" s="20">
        <v>9.56</v>
      </c>
      <c r="F5565">
        <v>5998</v>
      </c>
    </row>
    <row r="5566" spans="1:6" hidden="1" x14ac:dyDescent="0.3">
      <c r="A5566">
        <v>6061060</v>
      </c>
      <c r="B5566" s="19" t="s">
        <v>5463</v>
      </c>
      <c r="E5566" s="20">
        <v>5.05</v>
      </c>
      <c r="F5566">
        <v>5999</v>
      </c>
    </row>
    <row r="5567" spans="1:6" hidden="1" x14ac:dyDescent="0.3">
      <c r="A5567">
        <v>6061059</v>
      </c>
      <c r="B5567" s="19" t="s">
        <v>5464</v>
      </c>
      <c r="E5567" s="20">
        <v>4.0599999999999996</v>
      </c>
      <c r="F5567">
        <v>6000</v>
      </c>
    </row>
    <row r="5568" spans="1:6" hidden="1" x14ac:dyDescent="0.3">
      <c r="A5568">
        <v>6061058</v>
      </c>
      <c r="B5568" s="19" t="s">
        <v>5465</v>
      </c>
      <c r="E5568" s="20">
        <v>3.99</v>
      </c>
      <c r="F5568">
        <v>6001</v>
      </c>
    </row>
    <row r="5569" spans="1:6" hidden="1" x14ac:dyDescent="0.3">
      <c r="A5569">
        <v>6061056</v>
      </c>
      <c r="B5569" s="19" t="s">
        <v>5466</v>
      </c>
      <c r="E5569" s="20">
        <v>4.1100000000000003</v>
      </c>
      <c r="F5569">
        <v>6002</v>
      </c>
    </row>
    <row r="5570" spans="1:6" hidden="1" x14ac:dyDescent="0.3">
      <c r="A5570">
        <v>6061055</v>
      </c>
      <c r="B5570" s="19" t="s">
        <v>5467</v>
      </c>
      <c r="E5570" s="20">
        <v>4.5199999999999996</v>
      </c>
      <c r="F5570">
        <v>6003</v>
      </c>
    </row>
    <row r="5571" spans="1:6" hidden="1" x14ac:dyDescent="0.3">
      <c r="A5571">
        <v>6061054</v>
      </c>
      <c r="B5571" s="19" t="s">
        <v>5468</v>
      </c>
      <c r="E5571" s="20">
        <v>8.51</v>
      </c>
      <c r="F5571">
        <v>6004</v>
      </c>
    </row>
    <row r="5572" spans="1:6" hidden="1" x14ac:dyDescent="0.3">
      <c r="A5572">
        <v>6061053</v>
      </c>
      <c r="B5572" s="19" t="s">
        <v>5469</v>
      </c>
      <c r="E5572" s="20">
        <v>4.1100000000000003</v>
      </c>
      <c r="F5572">
        <v>6005</v>
      </c>
    </row>
    <row r="5573" spans="1:6" hidden="1" x14ac:dyDescent="0.3">
      <c r="A5573">
        <v>6061052</v>
      </c>
      <c r="B5573" s="19" t="s">
        <v>5470</v>
      </c>
      <c r="E5573" s="20">
        <v>3.61</v>
      </c>
      <c r="F5573">
        <v>6006</v>
      </c>
    </row>
    <row r="5574" spans="1:6" hidden="1" x14ac:dyDescent="0.3">
      <c r="A5574">
        <v>6061051</v>
      </c>
      <c r="B5574" s="19" t="s">
        <v>5471</v>
      </c>
      <c r="E5574" s="20">
        <v>3.15</v>
      </c>
      <c r="F5574">
        <v>6007</v>
      </c>
    </row>
    <row r="5575" spans="1:6" hidden="1" x14ac:dyDescent="0.3">
      <c r="A5575">
        <v>6061050</v>
      </c>
      <c r="B5575" s="19" t="s">
        <v>5472</v>
      </c>
      <c r="E5575" s="20">
        <v>30.07</v>
      </c>
      <c r="F5575">
        <v>6008</v>
      </c>
    </row>
    <row r="5576" spans="1:6" hidden="1" x14ac:dyDescent="0.3">
      <c r="A5576">
        <v>6061049</v>
      </c>
      <c r="B5576" s="19" t="s">
        <v>5345</v>
      </c>
      <c r="E5576" s="20">
        <v>26.97</v>
      </c>
      <c r="F5576">
        <v>6009</v>
      </c>
    </row>
    <row r="5577" spans="1:6" hidden="1" x14ac:dyDescent="0.3">
      <c r="A5577">
        <v>6061048</v>
      </c>
      <c r="B5577" s="19" t="s">
        <v>5473</v>
      </c>
      <c r="E5577" s="20">
        <v>19.71</v>
      </c>
      <c r="F5577">
        <v>6010</v>
      </c>
    </row>
    <row r="5578" spans="1:6" hidden="1" x14ac:dyDescent="0.3">
      <c r="A5578">
        <v>6061047</v>
      </c>
      <c r="B5578" s="19" t="s">
        <v>5474</v>
      </c>
      <c r="E5578" s="20">
        <v>18.440000000000001</v>
      </c>
      <c r="F5578">
        <v>6011</v>
      </c>
    </row>
    <row r="5579" spans="1:6" hidden="1" x14ac:dyDescent="0.3">
      <c r="A5579">
        <v>6061046</v>
      </c>
      <c r="B5579" s="19" t="s">
        <v>5475</v>
      </c>
      <c r="E5579" s="20">
        <v>16.5</v>
      </c>
      <c r="F5579">
        <v>6012</v>
      </c>
    </row>
    <row r="5580" spans="1:6" hidden="1" x14ac:dyDescent="0.3">
      <c r="A5580">
        <v>6061045</v>
      </c>
      <c r="B5580" s="19" t="s">
        <v>5476</v>
      </c>
      <c r="E5580" s="20">
        <v>10.34</v>
      </c>
      <c r="F5580">
        <v>6013</v>
      </c>
    </row>
    <row r="5581" spans="1:6" hidden="1" x14ac:dyDescent="0.3">
      <c r="A5581">
        <v>6061044</v>
      </c>
      <c r="B5581" s="19" t="s">
        <v>5477</v>
      </c>
      <c r="E5581" s="20">
        <v>9.9499999999999993</v>
      </c>
      <c r="F5581">
        <v>6014</v>
      </c>
    </row>
    <row r="5582" spans="1:6" hidden="1" x14ac:dyDescent="0.3">
      <c r="A5582">
        <v>6061043</v>
      </c>
      <c r="B5582" s="19" t="s">
        <v>5478</v>
      </c>
      <c r="E5582" s="20">
        <v>8.64</v>
      </c>
      <c r="F5582">
        <v>6015</v>
      </c>
    </row>
    <row r="5583" spans="1:6" hidden="1" x14ac:dyDescent="0.3">
      <c r="A5583">
        <v>6061042</v>
      </c>
      <c r="B5583" s="19" t="s">
        <v>5479</v>
      </c>
      <c r="E5583" s="20">
        <v>8.2899999999999991</v>
      </c>
      <c r="F5583">
        <v>6016</v>
      </c>
    </row>
    <row r="5584" spans="1:6" hidden="1" x14ac:dyDescent="0.3">
      <c r="A5584">
        <v>6061041</v>
      </c>
      <c r="B5584" s="19" t="s">
        <v>5480</v>
      </c>
      <c r="E5584" s="20">
        <v>0.96</v>
      </c>
      <c r="F5584">
        <v>6017</v>
      </c>
    </row>
    <row r="5585" spans="1:6" hidden="1" x14ac:dyDescent="0.3">
      <c r="A5585">
        <v>6061040</v>
      </c>
      <c r="B5585" s="19" t="s">
        <v>5481</v>
      </c>
      <c r="E5585" s="20">
        <v>5.65</v>
      </c>
      <c r="F5585">
        <v>6018</v>
      </c>
    </row>
    <row r="5586" spans="1:6" hidden="1" x14ac:dyDescent="0.3">
      <c r="A5586">
        <v>6061039</v>
      </c>
      <c r="B5586" s="19" t="s">
        <v>5482</v>
      </c>
      <c r="E5586" s="20">
        <v>1.83</v>
      </c>
      <c r="F5586">
        <v>6019</v>
      </c>
    </row>
    <row r="5587" spans="1:6" hidden="1" x14ac:dyDescent="0.3">
      <c r="A5587">
        <v>6061038</v>
      </c>
      <c r="B5587" s="19" t="s">
        <v>5483</v>
      </c>
      <c r="E5587" s="20">
        <v>8.86</v>
      </c>
      <c r="F5587">
        <v>6020</v>
      </c>
    </row>
    <row r="5588" spans="1:6" hidden="1" x14ac:dyDescent="0.3">
      <c r="A5588">
        <v>6061037</v>
      </c>
      <c r="B5588" s="19" t="s">
        <v>5484</v>
      </c>
      <c r="E5588" s="20">
        <v>24.69</v>
      </c>
      <c r="F5588">
        <v>6021</v>
      </c>
    </row>
    <row r="5589" spans="1:6" hidden="1" x14ac:dyDescent="0.3">
      <c r="A5589">
        <v>6061036</v>
      </c>
      <c r="B5589" s="19" t="s">
        <v>5485</v>
      </c>
      <c r="E5589" s="20">
        <v>18.68</v>
      </c>
      <c r="F5589">
        <v>6022</v>
      </c>
    </row>
    <row r="5590" spans="1:6" hidden="1" x14ac:dyDescent="0.3">
      <c r="A5590">
        <v>6061035</v>
      </c>
      <c r="B5590" s="19" t="s">
        <v>5486</v>
      </c>
      <c r="E5590" s="20">
        <v>12.4</v>
      </c>
      <c r="F5590">
        <v>6023</v>
      </c>
    </row>
    <row r="5591" spans="1:6" hidden="1" x14ac:dyDescent="0.3">
      <c r="A5591">
        <v>6061033</v>
      </c>
      <c r="B5591" s="19" t="s">
        <v>5487</v>
      </c>
      <c r="E5591" s="20">
        <v>7.11</v>
      </c>
      <c r="F5591">
        <v>6024</v>
      </c>
    </row>
    <row r="5592" spans="1:6" hidden="1" x14ac:dyDescent="0.3">
      <c r="A5592">
        <v>6061032</v>
      </c>
      <c r="B5592" s="19" t="s">
        <v>5488</v>
      </c>
      <c r="E5592" s="20">
        <v>4.46</v>
      </c>
      <c r="F5592">
        <v>6025</v>
      </c>
    </row>
    <row r="5593" spans="1:6" hidden="1" x14ac:dyDescent="0.3">
      <c r="A5593">
        <v>6061031</v>
      </c>
      <c r="B5593" s="19" t="s">
        <v>5489</v>
      </c>
      <c r="E5593" s="20">
        <v>3.62</v>
      </c>
      <c r="F5593">
        <v>6026</v>
      </c>
    </row>
    <row r="5594" spans="1:6" hidden="1" x14ac:dyDescent="0.3">
      <c r="A5594">
        <v>6055907</v>
      </c>
      <c r="B5594" s="19" t="s">
        <v>5490</v>
      </c>
      <c r="E5594" s="20">
        <v>9.57</v>
      </c>
      <c r="F5594">
        <v>6027</v>
      </c>
    </row>
    <row r="5595" spans="1:6" hidden="1" x14ac:dyDescent="0.3">
      <c r="A5595">
        <v>6042289</v>
      </c>
      <c r="B5595" s="19" t="s">
        <v>5491</v>
      </c>
      <c r="E5595" s="20">
        <v>2</v>
      </c>
      <c r="F5595">
        <v>6028</v>
      </c>
    </row>
    <row r="5596" spans="1:6" hidden="1" x14ac:dyDescent="0.3">
      <c r="A5596">
        <v>6042288</v>
      </c>
      <c r="B5596" s="19" t="s">
        <v>5492</v>
      </c>
      <c r="E5596" s="20">
        <v>8.43</v>
      </c>
      <c r="F5596">
        <v>6029</v>
      </c>
    </row>
    <row r="5597" spans="1:6" hidden="1" x14ac:dyDescent="0.3">
      <c r="A5597">
        <v>6042238</v>
      </c>
      <c r="B5597" s="19" t="s">
        <v>5493</v>
      </c>
      <c r="E5597" s="20">
        <v>9.56</v>
      </c>
      <c r="F5597">
        <v>6030</v>
      </c>
    </row>
    <row r="5598" spans="1:6" hidden="1" x14ac:dyDescent="0.3">
      <c r="A5598">
        <v>6042237</v>
      </c>
      <c r="B5598" s="19" t="s">
        <v>5494</v>
      </c>
      <c r="E5598" s="20">
        <v>8.42</v>
      </c>
      <c r="F5598">
        <v>6031</v>
      </c>
    </row>
    <row r="5599" spans="1:6" hidden="1" x14ac:dyDescent="0.3">
      <c r="A5599">
        <v>6042235</v>
      </c>
      <c r="B5599" s="19" t="s">
        <v>5495</v>
      </c>
      <c r="E5599" s="20">
        <v>2.25</v>
      </c>
      <c r="F5599">
        <v>6032</v>
      </c>
    </row>
    <row r="5600" spans="1:6" hidden="1" x14ac:dyDescent="0.3">
      <c r="A5600">
        <v>6042234</v>
      </c>
      <c r="B5600" s="19" t="s">
        <v>5496</v>
      </c>
      <c r="E5600" s="20">
        <v>4.18</v>
      </c>
      <c r="F5600">
        <v>6033</v>
      </c>
    </row>
    <row r="5601" spans="1:6" hidden="1" x14ac:dyDescent="0.3">
      <c r="A5601">
        <v>6042230</v>
      </c>
      <c r="B5601" s="19" t="s">
        <v>5497</v>
      </c>
      <c r="E5601" s="20">
        <v>15.5</v>
      </c>
      <c r="F5601">
        <v>6034</v>
      </c>
    </row>
    <row r="5602" spans="1:6" hidden="1" x14ac:dyDescent="0.3">
      <c r="A5602">
        <v>6042212</v>
      </c>
      <c r="B5602" s="19" t="s">
        <v>5498</v>
      </c>
      <c r="E5602" s="20">
        <v>18.3</v>
      </c>
      <c r="F5602">
        <v>6035</v>
      </c>
    </row>
    <row r="5603" spans="1:6" hidden="1" x14ac:dyDescent="0.3">
      <c r="A5603">
        <v>6042187</v>
      </c>
      <c r="B5603" s="19" t="s">
        <v>5499</v>
      </c>
      <c r="E5603" s="20">
        <v>9.6199999999999992</v>
      </c>
      <c r="F5603">
        <v>6036</v>
      </c>
    </row>
    <row r="5604" spans="1:6" hidden="1" x14ac:dyDescent="0.3">
      <c r="A5604">
        <v>6042182</v>
      </c>
      <c r="B5604" s="19" t="s">
        <v>178</v>
      </c>
      <c r="E5604" s="20">
        <v>7.1</v>
      </c>
      <c r="F5604">
        <v>747</v>
      </c>
    </row>
    <row r="5605" spans="1:6" hidden="1" x14ac:dyDescent="0.3">
      <c r="A5605">
        <v>6042181</v>
      </c>
      <c r="B5605" s="19" t="s">
        <v>5500</v>
      </c>
      <c r="E5605" s="20">
        <v>13.56</v>
      </c>
      <c r="F5605">
        <v>6037</v>
      </c>
    </row>
    <row r="5606" spans="1:6" hidden="1" x14ac:dyDescent="0.3">
      <c r="A5606">
        <v>6042180</v>
      </c>
      <c r="B5606" s="19" t="s">
        <v>5501</v>
      </c>
      <c r="E5606" s="20">
        <v>11.75</v>
      </c>
      <c r="F5606">
        <v>6038</v>
      </c>
    </row>
    <row r="5607" spans="1:6" hidden="1" x14ac:dyDescent="0.3">
      <c r="A5607">
        <v>6042179</v>
      </c>
      <c r="B5607" s="19" t="s">
        <v>5502</v>
      </c>
      <c r="E5607" s="20">
        <v>9</v>
      </c>
      <c r="F5607">
        <v>6039</v>
      </c>
    </row>
    <row r="5608" spans="1:6" hidden="1" x14ac:dyDescent="0.3">
      <c r="A5608">
        <v>6042174</v>
      </c>
      <c r="B5608" s="19" t="s">
        <v>201</v>
      </c>
      <c r="E5608" s="20">
        <v>10.06</v>
      </c>
      <c r="F5608">
        <v>782</v>
      </c>
    </row>
    <row r="5609" spans="1:6" hidden="1" x14ac:dyDescent="0.3">
      <c r="A5609">
        <v>6042173</v>
      </c>
      <c r="B5609" s="19" t="s">
        <v>200</v>
      </c>
      <c r="E5609" s="20">
        <v>8.83</v>
      </c>
      <c r="F5609">
        <v>781</v>
      </c>
    </row>
    <row r="5610" spans="1:6" hidden="1" x14ac:dyDescent="0.3">
      <c r="A5610">
        <v>6042172</v>
      </c>
      <c r="B5610" s="19" t="s">
        <v>5503</v>
      </c>
      <c r="E5610" s="20">
        <v>4</v>
      </c>
      <c r="F5610">
        <v>6040</v>
      </c>
    </row>
    <row r="5611" spans="1:6" hidden="1" x14ac:dyDescent="0.3">
      <c r="A5611">
        <v>6042171</v>
      </c>
      <c r="B5611" s="19" t="s">
        <v>5504</v>
      </c>
      <c r="E5611" s="20">
        <v>7.34</v>
      </c>
      <c r="F5611">
        <v>6041</v>
      </c>
    </row>
    <row r="5612" spans="1:6" hidden="1" x14ac:dyDescent="0.3">
      <c r="A5612">
        <v>6042170</v>
      </c>
      <c r="B5612" s="19" t="s">
        <v>199</v>
      </c>
      <c r="E5612" s="20">
        <v>9.0500000000000007</v>
      </c>
      <c r="F5612">
        <v>780</v>
      </c>
    </row>
    <row r="5613" spans="1:6" hidden="1" x14ac:dyDescent="0.3">
      <c r="A5613">
        <v>6042169</v>
      </c>
      <c r="B5613" s="19" t="s">
        <v>5505</v>
      </c>
      <c r="E5613" s="20">
        <v>6.4</v>
      </c>
      <c r="F5613">
        <v>6042</v>
      </c>
    </row>
    <row r="5614" spans="1:6" hidden="1" x14ac:dyDescent="0.3">
      <c r="A5614">
        <v>6042167</v>
      </c>
      <c r="B5614" s="19" t="s">
        <v>198</v>
      </c>
      <c r="E5614" s="20">
        <v>29.63</v>
      </c>
      <c r="F5614">
        <v>779</v>
      </c>
    </row>
    <row r="5615" spans="1:6" hidden="1" x14ac:dyDescent="0.3">
      <c r="A5615">
        <v>6042166</v>
      </c>
      <c r="B5615" s="19" t="s">
        <v>5506</v>
      </c>
      <c r="E5615" s="20">
        <v>14</v>
      </c>
      <c r="F5615">
        <v>6043</v>
      </c>
    </row>
    <row r="5616" spans="1:6" hidden="1" x14ac:dyDescent="0.3">
      <c r="A5616">
        <v>6042156</v>
      </c>
      <c r="B5616" s="19" t="s">
        <v>5507</v>
      </c>
      <c r="E5616" s="20">
        <v>3.37</v>
      </c>
      <c r="F5616">
        <v>6044</v>
      </c>
    </row>
    <row r="5617" spans="1:6" hidden="1" x14ac:dyDescent="0.3">
      <c r="A5617">
        <v>6042155</v>
      </c>
      <c r="B5617" s="19" t="s">
        <v>5508</v>
      </c>
      <c r="E5617" s="20">
        <v>2.97</v>
      </c>
      <c r="F5617">
        <v>6045</v>
      </c>
    </row>
    <row r="5618" spans="1:6" hidden="1" x14ac:dyDescent="0.3">
      <c r="A5618">
        <v>6042154</v>
      </c>
      <c r="B5618" s="19" t="s">
        <v>5509</v>
      </c>
      <c r="E5618" s="20">
        <v>2.75</v>
      </c>
      <c r="F5618">
        <v>6046</v>
      </c>
    </row>
    <row r="5619" spans="1:6" hidden="1" x14ac:dyDescent="0.3">
      <c r="A5619">
        <v>6042153</v>
      </c>
      <c r="B5619" s="19" t="s">
        <v>5510</v>
      </c>
      <c r="E5619" s="20">
        <v>3.22</v>
      </c>
      <c r="F5619">
        <v>6047</v>
      </c>
    </row>
    <row r="5620" spans="1:6" hidden="1" x14ac:dyDescent="0.3">
      <c r="A5620">
        <v>6042152</v>
      </c>
      <c r="B5620" s="19" t="s">
        <v>5511</v>
      </c>
      <c r="E5620" s="20">
        <v>2.84</v>
      </c>
      <c r="F5620">
        <v>6048</v>
      </c>
    </row>
    <row r="5621" spans="1:6" hidden="1" x14ac:dyDescent="0.3">
      <c r="A5621">
        <v>6042151</v>
      </c>
      <c r="B5621" s="19" t="s">
        <v>5512</v>
      </c>
      <c r="E5621" s="20">
        <v>2.75</v>
      </c>
      <c r="F5621">
        <v>6049</v>
      </c>
    </row>
    <row r="5622" spans="1:6" hidden="1" x14ac:dyDescent="0.3">
      <c r="A5622">
        <v>6042150</v>
      </c>
      <c r="B5622" s="19" t="s">
        <v>5513</v>
      </c>
      <c r="E5622" s="20">
        <v>2</v>
      </c>
      <c r="F5622">
        <v>6050</v>
      </c>
    </row>
    <row r="5623" spans="1:6" hidden="1" x14ac:dyDescent="0.3">
      <c r="A5623">
        <v>6042149</v>
      </c>
      <c r="B5623" s="19" t="s">
        <v>5514</v>
      </c>
      <c r="E5623" s="20">
        <v>2.98</v>
      </c>
      <c r="F5623">
        <v>6051</v>
      </c>
    </row>
    <row r="5624" spans="1:6" hidden="1" x14ac:dyDescent="0.3">
      <c r="A5624">
        <v>6042148</v>
      </c>
      <c r="B5624" s="19" t="s">
        <v>5515</v>
      </c>
      <c r="E5624" s="20">
        <v>8.74</v>
      </c>
      <c r="F5624">
        <v>6052</v>
      </c>
    </row>
    <row r="5625" spans="1:6" hidden="1" x14ac:dyDescent="0.3">
      <c r="A5625">
        <v>6042147</v>
      </c>
      <c r="B5625" s="19" t="s">
        <v>5516</v>
      </c>
      <c r="E5625" s="20">
        <v>12.41</v>
      </c>
      <c r="F5625">
        <v>6053</v>
      </c>
    </row>
    <row r="5626" spans="1:6" hidden="1" x14ac:dyDescent="0.3">
      <c r="A5626">
        <v>6042146</v>
      </c>
      <c r="B5626" s="19" t="s">
        <v>5517</v>
      </c>
      <c r="E5626" s="20">
        <v>10.09</v>
      </c>
      <c r="F5626">
        <v>6054</v>
      </c>
    </row>
    <row r="5627" spans="1:6" hidden="1" x14ac:dyDescent="0.3">
      <c r="A5627">
        <v>6042145</v>
      </c>
      <c r="B5627" s="19" t="s">
        <v>5518</v>
      </c>
      <c r="E5627" s="20">
        <v>8.89</v>
      </c>
      <c r="F5627">
        <v>6055</v>
      </c>
    </row>
    <row r="5628" spans="1:6" hidden="1" x14ac:dyDescent="0.3">
      <c r="A5628">
        <v>6042144</v>
      </c>
      <c r="B5628" s="19" t="s">
        <v>5519</v>
      </c>
      <c r="E5628" s="20">
        <v>8.44</v>
      </c>
      <c r="F5628">
        <v>6056</v>
      </c>
    </row>
    <row r="5629" spans="1:6" hidden="1" x14ac:dyDescent="0.3">
      <c r="A5629">
        <v>6042143</v>
      </c>
      <c r="B5629" s="19" t="s">
        <v>5520</v>
      </c>
      <c r="E5629" s="20">
        <v>12.27</v>
      </c>
      <c r="F5629">
        <v>6057</v>
      </c>
    </row>
    <row r="5630" spans="1:6" hidden="1" x14ac:dyDescent="0.3">
      <c r="A5630">
        <v>6042290</v>
      </c>
      <c r="B5630" s="19" t="s">
        <v>5521</v>
      </c>
      <c r="E5630" s="20">
        <v>1.33</v>
      </c>
      <c r="F5630">
        <v>6058</v>
      </c>
    </row>
    <row r="5631" spans="1:6" hidden="1" x14ac:dyDescent="0.3">
      <c r="A5631">
        <v>6043341</v>
      </c>
      <c r="B5631" s="19" t="s">
        <v>5522</v>
      </c>
      <c r="E5631" s="20">
        <v>0.87</v>
      </c>
      <c r="F5631">
        <v>6059</v>
      </c>
    </row>
    <row r="5632" spans="1:6" hidden="1" x14ac:dyDescent="0.3">
      <c r="A5632">
        <v>6043336</v>
      </c>
      <c r="B5632" s="19" t="s">
        <v>5523</v>
      </c>
      <c r="E5632" s="20">
        <v>6.52</v>
      </c>
      <c r="F5632">
        <v>6060</v>
      </c>
    </row>
    <row r="5633" spans="1:6" hidden="1" x14ac:dyDescent="0.3">
      <c r="A5633">
        <v>6043326</v>
      </c>
      <c r="B5633" s="19" t="s">
        <v>5524</v>
      </c>
      <c r="E5633" s="20">
        <v>8.6199999999999992</v>
      </c>
      <c r="F5633">
        <v>6061</v>
      </c>
    </row>
    <row r="5634" spans="1:6" hidden="1" x14ac:dyDescent="0.3">
      <c r="A5634">
        <v>6043323</v>
      </c>
      <c r="B5634" s="19" t="s">
        <v>5525</v>
      </c>
      <c r="E5634" s="20">
        <v>9.11</v>
      </c>
      <c r="F5634">
        <v>753</v>
      </c>
    </row>
    <row r="5635" spans="1:6" hidden="1" x14ac:dyDescent="0.3">
      <c r="A5635">
        <v>6043316</v>
      </c>
      <c r="B5635" s="19" t="s">
        <v>5526</v>
      </c>
      <c r="E5635" s="20">
        <v>13.11</v>
      </c>
      <c r="F5635">
        <v>6062</v>
      </c>
    </row>
    <row r="5636" spans="1:6" hidden="1" x14ac:dyDescent="0.3">
      <c r="A5636">
        <v>6043144</v>
      </c>
      <c r="B5636" s="19" t="s">
        <v>5527</v>
      </c>
      <c r="E5636" s="20">
        <v>3.13</v>
      </c>
      <c r="F5636">
        <v>6063</v>
      </c>
    </row>
    <row r="5637" spans="1:6" hidden="1" x14ac:dyDescent="0.3">
      <c r="A5637">
        <v>6043143</v>
      </c>
      <c r="B5637" s="19" t="s">
        <v>5528</v>
      </c>
      <c r="E5637" s="20">
        <v>4.13</v>
      </c>
      <c r="F5637">
        <v>6064</v>
      </c>
    </row>
    <row r="5638" spans="1:6" hidden="1" x14ac:dyDescent="0.3">
      <c r="A5638">
        <v>6042959</v>
      </c>
      <c r="B5638" s="19" t="s">
        <v>5529</v>
      </c>
      <c r="E5638" s="20">
        <v>12.15</v>
      </c>
      <c r="F5638">
        <v>6065</v>
      </c>
    </row>
    <row r="5639" spans="1:6" hidden="1" x14ac:dyDescent="0.3">
      <c r="A5639">
        <v>6042649</v>
      </c>
      <c r="B5639" s="19" t="s">
        <v>5530</v>
      </c>
      <c r="E5639" s="20">
        <v>14</v>
      </c>
      <c r="F5639">
        <v>6066</v>
      </c>
    </row>
    <row r="5640" spans="1:6" hidden="1" x14ac:dyDescent="0.3">
      <c r="A5640">
        <v>6042373</v>
      </c>
      <c r="B5640" s="19" t="s">
        <v>5531</v>
      </c>
      <c r="E5640" s="20">
        <v>10.29</v>
      </c>
      <c r="F5640">
        <v>6067</v>
      </c>
    </row>
    <row r="5641" spans="1:6" hidden="1" x14ac:dyDescent="0.3">
      <c r="A5641">
        <v>6042320</v>
      </c>
      <c r="B5641" s="19" t="s">
        <v>183</v>
      </c>
      <c r="E5641" s="20">
        <v>7.83</v>
      </c>
      <c r="F5641">
        <v>752</v>
      </c>
    </row>
    <row r="5642" spans="1:6" hidden="1" x14ac:dyDescent="0.3">
      <c r="A5642">
        <v>6042312</v>
      </c>
      <c r="B5642" s="19" t="s">
        <v>5532</v>
      </c>
      <c r="E5642" s="20">
        <v>6.53</v>
      </c>
      <c r="F5642">
        <v>6068</v>
      </c>
    </row>
    <row r="5643" spans="1:6" hidden="1" x14ac:dyDescent="0.3">
      <c r="A5643">
        <v>6042311</v>
      </c>
      <c r="B5643" s="19" t="s">
        <v>5533</v>
      </c>
      <c r="E5643" s="20">
        <v>6.53</v>
      </c>
      <c r="F5643">
        <v>6069</v>
      </c>
    </row>
    <row r="5644" spans="1:6" hidden="1" x14ac:dyDescent="0.3">
      <c r="A5644">
        <v>6042307</v>
      </c>
      <c r="B5644" s="19" t="s">
        <v>5534</v>
      </c>
      <c r="E5644" s="20">
        <v>1.43</v>
      </c>
      <c r="F5644">
        <v>6070</v>
      </c>
    </row>
    <row r="5645" spans="1:6" hidden="1" x14ac:dyDescent="0.3">
      <c r="A5645">
        <v>6042306</v>
      </c>
      <c r="B5645" s="19" t="s">
        <v>5535</v>
      </c>
      <c r="E5645" s="20">
        <v>0.81</v>
      </c>
      <c r="F5645">
        <v>6071</v>
      </c>
    </row>
    <row r="5646" spans="1:6" hidden="1" x14ac:dyDescent="0.3">
      <c r="A5646">
        <v>6042305</v>
      </c>
      <c r="B5646" s="19" t="s">
        <v>5536</v>
      </c>
      <c r="E5646" s="20">
        <v>11.17</v>
      </c>
      <c r="F5646">
        <v>6072</v>
      </c>
    </row>
    <row r="5647" spans="1:6" hidden="1" x14ac:dyDescent="0.3">
      <c r="A5647">
        <v>6042300</v>
      </c>
      <c r="B5647" s="19" t="s">
        <v>5537</v>
      </c>
      <c r="E5647" s="20">
        <v>1.58</v>
      </c>
      <c r="F5647">
        <v>6073</v>
      </c>
    </row>
    <row r="5648" spans="1:6" hidden="1" x14ac:dyDescent="0.3">
      <c r="A5648">
        <v>6042299</v>
      </c>
      <c r="B5648" s="19" t="s">
        <v>5538</v>
      </c>
      <c r="E5648" s="20">
        <v>2.72</v>
      </c>
      <c r="F5648">
        <v>6074</v>
      </c>
    </row>
    <row r="5649" spans="1:6" hidden="1" x14ac:dyDescent="0.3">
      <c r="A5649">
        <v>6042298</v>
      </c>
      <c r="B5649" s="19" t="s">
        <v>5539</v>
      </c>
      <c r="E5649" s="20">
        <v>6.52</v>
      </c>
      <c r="F5649">
        <v>6075</v>
      </c>
    </row>
    <row r="5650" spans="1:6" hidden="1" x14ac:dyDescent="0.3">
      <c r="A5650">
        <v>6042297</v>
      </c>
      <c r="B5650" s="19" t="s">
        <v>182</v>
      </c>
      <c r="E5650" s="20">
        <v>5.43</v>
      </c>
      <c r="F5650">
        <v>751</v>
      </c>
    </row>
    <row r="5651" spans="1:6" hidden="1" x14ac:dyDescent="0.3">
      <c r="A5651">
        <v>6042296</v>
      </c>
      <c r="B5651" s="19" t="s">
        <v>181</v>
      </c>
      <c r="E5651" s="20">
        <v>9.73</v>
      </c>
      <c r="F5651">
        <v>750</v>
      </c>
    </row>
    <row r="5652" spans="1:6" hidden="1" x14ac:dyDescent="0.3">
      <c r="A5652">
        <v>6042295</v>
      </c>
      <c r="B5652" s="19" t="s">
        <v>180</v>
      </c>
      <c r="E5652" s="20">
        <v>2.75</v>
      </c>
      <c r="F5652">
        <v>749</v>
      </c>
    </row>
    <row r="5653" spans="1:6" hidden="1" x14ac:dyDescent="0.3">
      <c r="A5653">
        <v>6042294</v>
      </c>
      <c r="B5653" s="19" t="s">
        <v>179</v>
      </c>
      <c r="E5653" s="20">
        <v>6.6</v>
      </c>
      <c r="F5653">
        <v>748</v>
      </c>
    </row>
    <row r="5654" spans="1:6" hidden="1" x14ac:dyDescent="0.3">
      <c r="A5654">
        <v>6042293</v>
      </c>
      <c r="B5654" s="19" t="s">
        <v>5540</v>
      </c>
      <c r="E5654" s="20">
        <v>0.87</v>
      </c>
      <c r="F5654">
        <v>6076</v>
      </c>
    </row>
    <row r="5655" spans="1:6" hidden="1" x14ac:dyDescent="0.3">
      <c r="A5655">
        <v>6042292</v>
      </c>
      <c r="B5655" s="19" t="s">
        <v>5541</v>
      </c>
      <c r="E5655" s="20">
        <v>4.68</v>
      </c>
      <c r="F5655">
        <v>6077</v>
      </c>
    </row>
    <row r="5656" spans="1:6" hidden="1" x14ac:dyDescent="0.3">
      <c r="A5656">
        <v>6042291</v>
      </c>
      <c r="B5656" s="19" t="s">
        <v>5542</v>
      </c>
      <c r="E5656" s="20">
        <v>3.92</v>
      </c>
      <c r="F5656">
        <v>6078</v>
      </c>
    </row>
    <row r="5657" spans="1:6" hidden="1" x14ac:dyDescent="0.3">
      <c r="A5657">
        <v>6041674</v>
      </c>
      <c r="B5657" s="19" t="s">
        <v>196</v>
      </c>
      <c r="E5657" s="20">
        <v>5.39</v>
      </c>
      <c r="F5657">
        <v>769</v>
      </c>
    </row>
    <row r="5658" spans="1:6" hidden="1" x14ac:dyDescent="0.3">
      <c r="A5658">
        <v>6041672</v>
      </c>
      <c r="B5658" s="19" t="s">
        <v>5543</v>
      </c>
      <c r="E5658" s="20">
        <v>7.82</v>
      </c>
      <c r="F5658">
        <v>6079</v>
      </c>
    </row>
    <row r="5659" spans="1:6" hidden="1" x14ac:dyDescent="0.3">
      <c r="A5659">
        <v>6041667</v>
      </c>
      <c r="B5659" s="19" t="s">
        <v>5544</v>
      </c>
      <c r="E5659" s="20">
        <v>0.48</v>
      </c>
      <c r="F5659">
        <v>6080</v>
      </c>
    </row>
    <row r="5660" spans="1:6" hidden="1" x14ac:dyDescent="0.3">
      <c r="A5660">
        <v>6041664</v>
      </c>
      <c r="B5660" s="19" t="s">
        <v>195</v>
      </c>
      <c r="E5660" s="20">
        <v>6.49</v>
      </c>
      <c r="F5660">
        <v>768</v>
      </c>
    </row>
    <row r="5661" spans="1:6" hidden="1" x14ac:dyDescent="0.3">
      <c r="A5661">
        <v>6041655</v>
      </c>
      <c r="B5661" s="19" t="s">
        <v>5545</v>
      </c>
      <c r="E5661" s="20">
        <v>2.63</v>
      </c>
      <c r="F5661">
        <v>6081</v>
      </c>
    </row>
    <row r="5662" spans="1:6" hidden="1" x14ac:dyDescent="0.3">
      <c r="A5662">
        <v>6041654</v>
      </c>
      <c r="B5662" s="19" t="s">
        <v>5546</v>
      </c>
      <c r="E5662" s="20">
        <v>1.75</v>
      </c>
      <c r="F5662">
        <v>6082</v>
      </c>
    </row>
    <row r="5663" spans="1:6" hidden="1" x14ac:dyDescent="0.3">
      <c r="A5663">
        <v>6041653</v>
      </c>
      <c r="B5663" s="19" t="s">
        <v>5547</v>
      </c>
      <c r="E5663" s="20">
        <v>1.25</v>
      </c>
      <c r="F5663">
        <v>6083</v>
      </c>
    </row>
    <row r="5664" spans="1:6" hidden="1" x14ac:dyDescent="0.3">
      <c r="A5664">
        <v>6041652</v>
      </c>
      <c r="B5664" s="19" t="s">
        <v>5548</v>
      </c>
      <c r="E5664" s="20">
        <v>1.01</v>
      </c>
      <c r="F5664">
        <v>6084</v>
      </c>
    </row>
    <row r="5665" spans="1:6" hidden="1" x14ac:dyDescent="0.3">
      <c r="A5665">
        <v>6041651</v>
      </c>
      <c r="B5665" s="19" t="s">
        <v>194</v>
      </c>
      <c r="E5665" s="20">
        <v>2.36</v>
      </c>
      <c r="F5665">
        <v>767</v>
      </c>
    </row>
    <row r="5666" spans="1:6" hidden="1" x14ac:dyDescent="0.3">
      <c r="A5666">
        <v>6041649</v>
      </c>
      <c r="B5666" s="19" t="s">
        <v>5549</v>
      </c>
      <c r="E5666" s="20">
        <v>8.24</v>
      </c>
      <c r="F5666">
        <v>6085</v>
      </c>
    </row>
    <row r="5667" spans="1:6" hidden="1" x14ac:dyDescent="0.3">
      <c r="A5667">
        <v>6041648</v>
      </c>
      <c r="B5667" s="19" t="s">
        <v>5550</v>
      </c>
      <c r="E5667" s="20">
        <v>1.37</v>
      </c>
      <c r="F5667">
        <v>6086</v>
      </c>
    </row>
    <row r="5668" spans="1:6" hidden="1" x14ac:dyDescent="0.3">
      <c r="A5668">
        <v>6041645</v>
      </c>
      <c r="B5668" s="19" t="s">
        <v>5551</v>
      </c>
      <c r="E5668" s="20">
        <v>4.18</v>
      </c>
      <c r="F5668">
        <v>6087</v>
      </c>
    </row>
    <row r="5669" spans="1:6" hidden="1" x14ac:dyDescent="0.3">
      <c r="A5669">
        <v>6041644</v>
      </c>
      <c r="B5669" s="19" t="s">
        <v>5552</v>
      </c>
      <c r="E5669" s="20">
        <v>5.07</v>
      </c>
      <c r="F5669">
        <v>6088</v>
      </c>
    </row>
    <row r="5670" spans="1:6" hidden="1" x14ac:dyDescent="0.3">
      <c r="A5670">
        <v>6041643</v>
      </c>
      <c r="B5670" s="19" t="s">
        <v>5553</v>
      </c>
      <c r="E5670" s="20">
        <v>3.4</v>
      </c>
      <c r="F5670">
        <v>6089</v>
      </c>
    </row>
    <row r="5671" spans="1:6" hidden="1" x14ac:dyDescent="0.3">
      <c r="A5671">
        <v>6041582</v>
      </c>
      <c r="B5671" s="19" t="s">
        <v>5554</v>
      </c>
      <c r="E5671" s="20">
        <v>3.23</v>
      </c>
      <c r="F5671">
        <v>6090</v>
      </c>
    </row>
    <row r="5672" spans="1:6" hidden="1" x14ac:dyDescent="0.3">
      <c r="A5672">
        <v>6041580</v>
      </c>
      <c r="B5672" s="19" t="s">
        <v>5555</v>
      </c>
      <c r="E5672" s="20">
        <v>4.88</v>
      </c>
      <c r="F5672">
        <v>6091</v>
      </c>
    </row>
    <row r="5673" spans="1:6" hidden="1" x14ac:dyDescent="0.3">
      <c r="A5673">
        <v>6041579</v>
      </c>
      <c r="B5673" s="19" t="s">
        <v>5556</v>
      </c>
      <c r="E5673" s="20">
        <v>12.58</v>
      </c>
      <c r="F5673">
        <v>6092</v>
      </c>
    </row>
    <row r="5674" spans="1:6" hidden="1" x14ac:dyDescent="0.3">
      <c r="A5674">
        <v>6041578</v>
      </c>
      <c r="B5674" s="19" t="s">
        <v>5557</v>
      </c>
      <c r="E5674" s="20">
        <v>10.06</v>
      </c>
      <c r="F5674">
        <v>6093</v>
      </c>
    </row>
    <row r="5675" spans="1:6" hidden="1" x14ac:dyDescent="0.3">
      <c r="A5675">
        <v>6041577</v>
      </c>
      <c r="B5675" s="19" t="s">
        <v>5558</v>
      </c>
      <c r="E5675" s="20">
        <v>6.78</v>
      </c>
      <c r="F5675">
        <v>6094</v>
      </c>
    </row>
    <row r="5676" spans="1:6" hidden="1" x14ac:dyDescent="0.3">
      <c r="A5676">
        <v>6041575</v>
      </c>
      <c r="B5676" s="19" t="s">
        <v>5559</v>
      </c>
      <c r="E5676" s="20">
        <v>9.4700000000000006</v>
      </c>
      <c r="F5676">
        <v>6095</v>
      </c>
    </row>
    <row r="5677" spans="1:6" hidden="1" x14ac:dyDescent="0.3">
      <c r="A5677">
        <v>6041543</v>
      </c>
      <c r="B5677" s="19" t="s">
        <v>193</v>
      </c>
      <c r="E5677" s="20">
        <v>10.06</v>
      </c>
      <c r="F5677">
        <v>766</v>
      </c>
    </row>
    <row r="5678" spans="1:6" hidden="1" x14ac:dyDescent="0.3">
      <c r="A5678">
        <v>6041531</v>
      </c>
      <c r="B5678" s="19" t="s">
        <v>5560</v>
      </c>
      <c r="E5678" s="20">
        <v>14.79</v>
      </c>
      <c r="F5678">
        <v>6096</v>
      </c>
    </row>
    <row r="5679" spans="1:6" hidden="1" x14ac:dyDescent="0.3">
      <c r="A5679">
        <v>6040984</v>
      </c>
      <c r="B5679" s="19" t="s">
        <v>5561</v>
      </c>
      <c r="E5679" s="20">
        <v>21.99</v>
      </c>
      <c r="F5679">
        <v>6097</v>
      </c>
    </row>
    <row r="5680" spans="1:6" hidden="1" x14ac:dyDescent="0.3">
      <c r="A5680">
        <v>6040968</v>
      </c>
      <c r="B5680" s="19" t="s">
        <v>5562</v>
      </c>
      <c r="E5680" s="20">
        <v>21.53</v>
      </c>
      <c r="F5680">
        <v>6098</v>
      </c>
    </row>
    <row r="5681" spans="1:6" hidden="1" x14ac:dyDescent="0.3">
      <c r="A5681">
        <v>6040937</v>
      </c>
      <c r="B5681" s="19" t="s">
        <v>5563</v>
      </c>
      <c r="E5681" s="20">
        <v>9.99</v>
      </c>
      <c r="F5681">
        <v>765</v>
      </c>
    </row>
    <row r="5682" spans="1:6" hidden="1" x14ac:dyDescent="0.3">
      <c r="A5682">
        <v>6040920</v>
      </c>
      <c r="B5682" s="19" t="s">
        <v>5564</v>
      </c>
      <c r="E5682" s="20">
        <v>3.2</v>
      </c>
      <c r="F5682">
        <v>6099</v>
      </c>
    </row>
    <row r="5683" spans="1:6" hidden="1" x14ac:dyDescent="0.3">
      <c r="A5683">
        <v>6040919</v>
      </c>
      <c r="B5683" s="19" t="s">
        <v>5565</v>
      </c>
      <c r="E5683" s="20">
        <v>3.46</v>
      </c>
      <c r="F5683">
        <v>6100</v>
      </c>
    </row>
    <row r="5684" spans="1:6" hidden="1" x14ac:dyDescent="0.3">
      <c r="A5684">
        <v>6040880</v>
      </c>
      <c r="B5684" s="19" t="s">
        <v>5566</v>
      </c>
      <c r="E5684" s="20">
        <v>40</v>
      </c>
      <c r="F5684">
        <v>6101</v>
      </c>
    </row>
    <row r="5685" spans="1:6" hidden="1" x14ac:dyDescent="0.3">
      <c r="A5685">
        <v>6040755</v>
      </c>
      <c r="B5685" s="19" t="s">
        <v>5567</v>
      </c>
      <c r="E5685" s="20">
        <v>9.7799999999999994</v>
      </c>
      <c r="F5685">
        <v>6102</v>
      </c>
    </row>
    <row r="5686" spans="1:6" hidden="1" x14ac:dyDescent="0.3">
      <c r="A5686">
        <v>6040750</v>
      </c>
      <c r="B5686" s="19" t="s">
        <v>5568</v>
      </c>
      <c r="E5686" s="20">
        <v>6.02</v>
      </c>
      <c r="F5686">
        <v>6103</v>
      </c>
    </row>
    <row r="5687" spans="1:6" hidden="1" x14ac:dyDescent="0.3">
      <c r="A5687">
        <v>6040749</v>
      </c>
      <c r="B5687" s="19" t="s">
        <v>5569</v>
      </c>
      <c r="E5687" s="20">
        <v>14.78</v>
      </c>
      <c r="F5687">
        <v>6104</v>
      </c>
    </row>
    <row r="5688" spans="1:6" hidden="1" x14ac:dyDescent="0.3">
      <c r="A5688">
        <v>6040748</v>
      </c>
      <c r="B5688" s="19" t="s">
        <v>5570</v>
      </c>
      <c r="E5688" s="20">
        <v>25.07</v>
      </c>
      <c r="F5688">
        <v>6105</v>
      </c>
    </row>
    <row r="5689" spans="1:6" hidden="1" x14ac:dyDescent="0.3">
      <c r="A5689">
        <v>6040746</v>
      </c>
      <c r="B5689" s="19" t="s">
        <v>5571</v>
      </c>
      <c r="E5689" s="20">
        <v>20.86</v>
      </c>
      <c r="F5689">
        <v>6106</v>
      </c>
    </row>
    <row r="5690" spans="1:6" hidden="1" x14ac:dyDescent="0.3">
      <c r="A5690">
        <v>6040744</v>
      </c>
      <c r="B5690" s="19" t="s">
        <v>5572</v>
      </c>
      <c r="E5690" s="20">
        <v>50</v>
      </c>
      <c r="F5690">
        <v>6107</v>
      </c>
    </row>
    <row r="5691" spans="1:6" hidden="1" x14ac:dyDescent="0.3">
      <c r="A5691">
        <v>6040743</v>
      </c>
      <c r="B5691" s="19" t="s">
        <v>5573</v>
      </c>
      <c r="E5691" s="20">
        <v>12.5</v>
      </c>
      <c r="F5691">
        <v>6108</v>
      </c>
    </row>
    <row r="5692" spans="1:6" hidden="1" x14ac:dyDescent="0.3">
      <c r="A5692">
        <v>6041675</v>
      </c>
      <c r="B5692" s="19" t="s">
        <v>197</v>
      </c>
      <c r="E5692" s="20">
        <v>8.9600000000000009</v>
      </c>
      <c r="F5692">
        <v>770</v>
      </c>
    </row>
    <row r="5693" spans="1:6" hidden="1" x14ac:dyDescent="0.3">
      <c r="A5693">
        <v>6042142</v>
      </c>
      <c r="B5693" s="19" t="s">
        <v>5574</v>
      </c>
      <c r="E5693" s="20">
        <v>10</v>
      </c>
      <c r="F5693">
        <v>6109</v>
      </c>
    </row>
    <row r="5694" spans="1:6" hidden="1" x14ac:dyDescent="0.3">
      <c r="A5694">
        <v>6042141</v>
      </c>
      <c r="B5694" s="19" t="s">
        <v>5575</v>
      </c>
      <c r="E5694" s="20">
        <v>8.7899999999999991</v>
      </c>
      <c r="F5694">
        <v>6110</v>
      </c>
    </row>
    <row r="5695" spans="1:6" hidden="1" x14ac:dyDescent="0.3">
      <c r="A5695">
        <v>6042140</v>
      </c>
      <c r="B5695" s="19" t="s">
        <v>5576</v>
      </c>
      <c r="E5695" s="20">
        <v>8.65</v>
      </c>
      <c r="F5695">
        <v>6111</v>
      </c>
    </row>
    <row r="5696" spans="1:6" hidden="1" x14ac:dyDescent="0.3">
      <c r="A5696">
        <v>6042139</v>
      </c>
      <c r="B5696" s="19" t="s">
        <v>5577</v>
      </c>
      <c r="E5696" s="20">
        <v>8.84</v>
      </c>
      <c r="F5696">
        <v>6112</v>
      </c>
    </row>
    <row r="5697" spans="1:6" hidden="1" x14ac:dyDescent="0.3">
      <c r="A5697">
        <v>6042138</v>
      </c>
      <c r="B5697" s="19" t="s">
        <v>5578</v>
      </c>
      <c r="E5697" s="20">
        <v>8.4</v>
      </c>
      <c r="F5697">
        <v>6113</v>
      </c>
    </row>
    <row r="5698" spans="1:6" hidden="1" x14ac:dyDescent="0.3">
      <c r="A5698">
        <v>6042137</v>
      </c>
      <c r="B5698" s="19" t="s">
        <v>5579</v>
      </c>
      <c r="E5698" s="20">
        <v>6.54</v>
      </c>
      <c r="F5698">
        <v>6114</v>
      </c>
    </row>
    <row r="5699" spans="1:6" hidden="1" x14ac:dyDescent="0.3">
      <c r="A5699">
        <v>6042136</v>
      </c>
      <c r="B5699" s="19" t="s">
        <v>5580</v>
      </c>
      <c r="E5699" s="20">
        <v>13.27</v>
      </c>
      <c r="F5699">
        <v>6115</v>
      </c>
    </row>
    <row r="5700" spans="1:6" hidden="1" x14ac:dyDescent="0.3">
      <c r="A5700">
        <v>6042135</v>
      </c>
      <c r="B5700" s="19" t="s">
        <v>5581</v>
      </c>
      <c r="E5700" s="20">
        <v>0.72</v>
      </c>
      <c r="F5700">
        <v>778</v>
      </c>
    </row>
    <row r="5701" spans="1:6" hidden="1" x14ac:dyDescent="0.3">
      <c r="A5701">
        <v>6042134</v>
      </c>
      <c r="B5701" s="19" t="s">
        <v>5582</v>
      </c>
      <c r="E5701" s="20">
        <v>1.46</v>
      </c>
      <c r="F5701">
        <v>777</v>
      </c>
    </row>
    <row r="5702" spans="1:6" hidden="1" x14ac:dyDescent="0.3">
      <c r="A5702">
        <v>6042133</v>
      </c>
      <c r="B5702" s="19" t="s">
        <v>5583</v>
      </c>
      <c r="E5702" s="20">
        <v>1.18</v>
      </c>
      <c r="F5702">
        <v>776</v>
      </c>
    </row>
    <row r="5703" spans="1:6" hidden="1" x14ac:dyDescent="0.3">
      <c r="A5703">
        <v>6042132</v>
      </c>
      <c r="B5703" s="19" t="s">
        <v>5584</v>
      </c>
      <c r="E5703" s="20">
        <v>0.45</v>
      </c>
      <c r="F5703">
        <v>775</v>
      </c>
    </row>
    <row r="5704" spans="1:6" hidden="1" x14ac:dyDescent="0.3">
      <c r="A5704">
        <v>6042131</v>
      </c>
      <c r="B5704" s="19" t="s">
        <v>5585</v>
      </c>
      <c r="E5704" s="20">
        <v>4.7300000000000004</v>
      </c>
      <c r="F5704">
        <v>774</v>
      </c>
    </row>
    <row r="5705" spans="1:6" hidden="1" x14ac:dyDescent="0.3">
      <c r="A5705">
        <v>6042130</v>
      </c>
      <c r="B5705" s="19" t="s">
        <v>5586</v>
      </c>
      <c r="E5705" s="20">
        <v>4.7300000000000004</v>
      </c>
      <c r="F5705">
        <v>6116</v>
      </c>
    </row>
    <row r="5706" spans="1:6" hidden="1" x14ac:dyDescent="0.3">
      <c r="A5706">
        <v>6042129</v>
      </c>
      <c r="B5706" s="19" t="s">
        <v>5587</v>
      </c>
      <c r="E5706" s="20">
        <v>11.82</v>
      </c>
      <c r="F5706">
        <v>6117</v>
      </c>
    </row>
    <row r="5707" spans="1:6" hidden="1" x14ac:dyDescent="0.3">
      <c r="A5707">
        <v>6042128</v>
      </c>
      <c r="B5707" s="19" t="s">
        <v>5588</v>
      </c>
      <c r="E5707" s="20">
        <v>5.71</v>
      </c>
      <c r="F5707">
        <v>773</v>
      </c>
    </row>
    <row r="5708" spans="1:6" hidden="1" x14ac:dyDescent="0.3">
      <c r="A5708">
        <v>6042127</v>
      </c>
      <c r="B5708" s="19" t="s">
        <v>5589</v>
      </c>
      <c r="E5708" s="20">
        <v>8.44</v>
      </c>
      <c r="F5708">
        <v>6118</v>
      </c>
    </row>
    <row r="5709" spans="1:6" hidden="1" x14ac:dyDescent="0.3">
      <c r="A5709">
        <v>6041871</v>
      </c>
      <c r="B5709" s="19" t="s">
        <v>5590</v>
      </c>
      <c r="E5709" s="20">
        <v>5.1100000000000003</v>
      </c>
      <c r="F5709">
        <v>6119</v>
      </c>
    </row>
    <row r="5710" spans="1:6" hidden="1" x14ac:dyDescent="0.3">
      <c r="A5710">
        <v>6041865</v>
      </c>
      <c r="B5710" s="19" t="s">
        <v>5591</v>
      </c>
      <c r="E5710" s="20">
        <v>2.16</v>
      </c>
      <c r="F5710">
        <v>6120</v>
      </c>
    </row>
    <row r="5711" spans="1:6" hidden="1" x14ac:dyDescent="0.3">
      <c r="A5711">
        <v>6041859</v>
      </c>
      <c r="B5711" s="19" t="s">
        <v>5592</v>
      </c>
      <c r="E5711" s="20">
        <v>9.4600000000000009</v>
      </c>
      <c r="F5711">
        <v>6121</v>
      </c>
    </row>
    <row r="5712" spans="1:6" hidden="1" x14ac:dyDescent="0.3">
      <c r="A5712">
        <v>6041845</v>
      </c>
      <c r="B5712" s="19" t="s">
        <v>5593</v>
      </c>
      <c r="E5712" s="20">
        <v>5.1100000000000003</v>
      </c>
      <c r="F5712">
        <v>6122</v>
      </c>
    </row>
    <row r="5713" spans="1:6" hidden="1" x14ac:dyDescent="0.3">
      <c r="A5713">
        <v>6041721</v>
      </c>
      <c r="B5713" s="19" t="s">
        <v>5594</v>
      </c>
      <c r="E5713" s="20">
        <v>0.7</v>
      </c>
      <c r="F5713">
        <v>6123</v>
      </c>
    </row>
    <row r="5714" spans="1:6" hidden="1" x14ac:dyDescent="0.3">
      <c r="A5714">
        <v>6041717</v>
      </c>
      <c r="B5714" s="19" t="s">
        <v>5595</v>
      </c>
      <c r="E5714" s="20">
        <v>2.5499999999999998</v>
      </c>
      <c r="F5714">
        <v>6124</v>
      </c>
    </row>
    <row r="5715" spans="1:6" hidden="1" x14ac:dyDescent="0.3">
      <c r="A5715">
        <v>6041715</v>
      </c>
      <c r="B5715" s="19" t="s">
        <v>5596</v>
      </c>
      <c r="E5715" s="20">
        <v>9.7899999999999991</v>
      </c>
      <c r="F5715">
        <v>6125</v>
      </c>
    </row>
    <row r="5716" spans="1:6" hidden="1" x14ac:dyDescent="0.3">
      <c r="A5716">
        <v>6041714</v>
      </c>
      <c r="B5716" s="19" t="s">
        <v>5597</v>
      </c>
      <c r="E5716" s="20">
        <v>2.23</v>
      </c>
      <c r="F5716">
        <v>6126</v>
      </c>
    </row>
    <row r="5717" spans="1:6" hidden="1" x14ac:dyDescent="0.3">
      <c r="A5717">
        <v>6041713</v>
      </c>
      <c r="B5717" s="19" t="s">
        <v>5598</v>
      </c>
      <c r="E5717" s="20">
        <v>5.5</v>
      </c>
      <c r="F5717">
        <v>6127</v>
      </c>
    </row>
    <row r="5718" spans="1:6" hidden="1" x14ac:dyDescent="0.3">
      <c r="A5718">
        <v>6041712</v>
      </c>
      <c r="B5718" s="19" t="s">
        <v>5599</v>
      </c>
      <c r="E5718" s="20">
        <v>19.46</v>
      </c>
      <c r="F5718">
        <v>6128</v>
      </c>
    </row>
    <row r="5719" spans="1:6" hidden="1" x14ac:dyDescent="0.3">
      <c r="A5719">
        <v>6041709</v>
      </c>
      <c r="B5719" s="19" t="s">
        <v>5600</v>
      </c>
      <c r="E5719" s="20">
        <v>1.58</v>
      </c>
      <c r="F5719">
        <v>772</v>
      </c>
    </row>
    <row r="5720" spans="1:6" hidden="1" x14ac:dyDescent="0.3">
      <c r="A5720">
        <v>6041708</v>
      </c>
      <c r="B5720" s="19" t="s">
        <v>5601</v>
      </c>
      <c r="E5720" s="20">
        <v>7.76</v>
      </c>
      <c r="F5720">
        <v>6129</v>
      </c>
    </row>
    <row r="5721" spans="1:6" hidden="1" x14ac:dyDescent="0.3">
      <c r="A5721">
        <v>6041707</v>
      </c>
      <c r="B5721" s="19" t="s">
        <v>5602</v>
      </c>
      <c r="E5721" s="20">
        <v>5.93</v>
      </c>
      <c r="F5721">
        <v>6130</v>
      </c>
    </row>
    <row r="5722" spans="1:6" hidden="1" x14ac:dyDescent="0.3">
      <c r="A5722">
        <v>6041706</v>
      </c>
      <c r="B5722" s="19" t="s">
        <v>5603</v>
      </c>
      <c r="E5722" s="20">
        <v>21.86</v>
      </c>
      <c r="F5722">
        <v>6131</v>
      </c>
    </row>
    <row r="5723" spans="1:6" hidden="1" x14ac:dyDescent="0.3">
      <c r="A5723">
        <v>6041702</v>
      </c>
      <c r="B5723" s="19" t="s">
        <v>5604</v>
      </c>
      <c r="E5723" s="20">
        <v>3.76</v>
      </c>
      <c r="F5723">
        <v>771</v>
      </c>
    </row>
    <row r="5724" spans="1:6" hidden="1" x14ac:dyDescent="0.3">
      <c r="A5724">
        <v>6041694</v>
      </c>
      <c r="B5724" s="19" t="s">
        <v>5605</v>
      </c>
      <c r="E5724" s="20">
        <v>5.74</v>
      </c>
      <c r="F5724">
        <v>6132</v>
      </c>
    </row>
    <row r="5725" spans="1:6" hidden="1" x14ac:dyDescent="0.3">
      <c r="A5725">
        <v>6041693</v>
      </c>
      <c r="B5725" s="19" t="s">
        <v>5606</v>
      </c>
      <c r="E5725" s="20">
        <v>9.4499999999999993</v>
      </c>
      <c r="F5725">
        <v>6133</v>
      </c>
    </row>
    <row r="5726" spans="1:6" hidden="1" x14ac:dyDescent="0.3">
      <c r="A5726">
        <v>6041679</v>
      </c>
      <c r="B5726" s="19" t="s">
        <v>5607</v>
      </c>
      <c r="E5726" s="20">
        <v>0.82</v>
      </c>
      <c r="F5726">
        <v>6134</v>
      </c>
    </row>
    <row r="5727" spans="1:6" hidden="1" x14ac:dyDescent="0.3">
      <c r="A5727">
        <v>6041676</v>
      </c>
      <c r="B5727" s="19" t="s">
        <v>5608</v>
      </c>
      <c r="E5727" s="20">
        <v>35.840000000000003</v>
      </c>
      <c r="F5727">
        <v>6135</v>
      </c>
    </row>
    <row r="5728" spans="1:6" hidden="1" x14ac:dyDescent="0.3">
      <c r="A5728">
        <v>6052702</v>
      </c>
      <c r="B5728" s="19" t="s">
        <v>5609</v>
      </c>
      <c r="E5728" s="20">
        <v>5.47</v>
      </c>
      <c r="F5728">
        <v>6136</v>
      </c>
    </row>
    <row r="5729" spans="1:6" hidden="1" x14ac:dyDescent="0.3">
      <c r="A5729">
        <v>6052627</v>
      </c>
      <c r="B5729" s="19" t="s">
        <v>5610</v>
      </c>
      <c r="E5729" s="20">
        <v>12.73</v>
      </c>
      <c r="F5729">
        <v>6137</v>
      </c>
    </row>
    <row r="5730" spans="1:6" hidden="1" x14ac:dyDescent="0.3">
      <c r="A5730">
        <v>6052626</v>
      </c>
      <c r="B5730" s="19" t="s">
        <v>5611</v>
      </c>
      <c r="E5730" s="20">
        <v>7.13</v>
      </c>
      <c r="F5730">
        <v>6138</v>
      </c>
    </row>
    <row r="5731" spans="1:6" hidden="1" x14ac:dyDescent="0.3">
      <c r="A5731">
        <v>6052620</v>
      </c>
      <c r="B5731" s="19" t="s">
        <v>5612</v>
      </c>
      <c r="E5731" s="20">
        <v>36.159999999999997</v>
      </c>
      <c r="F5731">
        <v>6139</v>
      </c>
    </row>
    <row r="5732" spans="1:6" hidden="1" x14ac:dyDescent="0.3">
      <c r="A5732">
        <v>6052619</v>
      </c>
      <c r="B5732" s="19" t="s">
        <v>5613</v>
      </c>
      <c r="E5732" s="20">
        <v>7.4</v>
      </c>
      <c r="F5732">
        <v>6140</v>
      </c>
    </row>
    <row r="5733" spans="1:6" hidden="1" x14ac:dyDescent="0.3">
      <c r="A5733">
        <v>6052616</v>
      </c>
      <c r="B5733" s="19" t="s">
        <v>5614</v>
      </c>
      <c r="E5733" s="20">
        <v>6.44</v>
      </c>
      <c r="F5733">
        <v>6141</v>
      </c>
    </row>
    <row r="5734" spans="1:6" hidden="1" x14ac:dyDescent="0.3">
      <c r="A5734">
        <v>6052555</v>
      </c>
      <c r="B5734" s="19" t="s">
        <v>5615</v>
      </c>
      <c r="E5734" s="20">
        <v>18.309999999999999</v>
      </c>
      <c r="F5734">
        <v>6142</v>
      </c>
    </row>
    <row r="5735" spans="1:6" hidden="1" x14ac:dyDescent="0.3">
      <c r="A5735">
        <v>6052550</v>
      </c>
      <c r="B5735" s="19" t="s">
        <v>5616</v>
      </c>
      <c r="E5735" s="20">
        <v>2.0299999999999998</v>
      </c>
      <c r="F5735">
        <v>6143</v>
      </c>
    </row>
    <row r="5736" spans="1:6" hidden="1" x14ac:dyDescent="0.3">
      <c r="A5736">
        <v>6052547</v>
      </c>
      <c r="B5736" s="19" t="s">
        <v>5617</v>
      </c>
      <c r="E5736" s="20">
        <v>13.16</v>
      </c>
      <c r="F5736">
        <v>6144</v>
      </c>
    </row>
    <row r="5737" spans="1:6" hidden="1" x14ac:dyDescent="0.3">
      <c r="A5737">
        <v>6052544</v>
      </c>
      <c r="B5737" s="19" t="s">
        <v>5618</v>
      </c>
      <c r="E5737" s="20">
        <v>12.03</v>
      </c>
      <c r="F5737">
        <v>6145</v>
      </c>
    </row>
    <row r="5738" spans="1:6" hidden="1" x14ac:dyDescent="0.3">
      <c r="A5738">
        <v>6052537</v>
      </c>
      <c r="B5738" s="19" t="s">
        <v>5619</v>
      </c>
      <c r="E5738" s="20">
        <v>9.66</v>
      </c>
      <c r="F5738">
        <v>6146</v>
      </c>
    </row>
    <row r="5739" spans="1:6" hidden="1" x14ac:dyDescent="0.3">
      <c r="A5739">
        <v>6052525</v>
      </c>
      <c r="B5739" s="19" t="s">
        <v>5620</v>
      </c>
      <c r="E5739" s="20">
        <v>5.38</v>
      </c>
      <c r="F5739">
        <v>6147</v>
      </c>
    </row>
    <row r="5740" spans="1:6" hidden="1" x14ac:dyDescent="0.3">
      <c r="A5740">
        <v>6052524</v>
      </c>
      <c r="B5740" s="19" t="s">
        <v>5621</v>
      </c>
      <c r="E5740" s="20">
        <v>3.87</v>
      </c>
      <c r="F5740">
        <v>6148</v>
      </c>
    </row>
    <row r="5741" spans="1:6" hidden="1" x14ac:dyDescent="0.3">
      <c r="A5741">
        <v>6052514</v>
      </c>
      <c r="B5741" s="19" t="s">
        <v>5622</v>
      </c>
      <c r="E5741" s="20">
        <v>7.11</v>
      </c>
      <c r="F5741">
        <v>6149</v>
      </c>
    </row>
    <row r="5742" spans="1:6" hidden="1" x14ac:dyDescent="0.3">
      <c r="A5742">
        <v>6052441</v>
      </c>
      <c r="B5742" s="19" t="s">
        <v>5623</v>
      </c>
      <c r="E5742" s="20">
        <v>9.16</v>
      </c>
      <c r="F5742">
        <v>6150</v>
      </c>
    </row>
    <row r="5743" spans="1:6" hidden="1" x14ac:dyDescent="0.3">
      <c r="A5743">
        <v>6052438</v>
      </c>
      <c r="B5743" s="19" t="s">
        <v>5624</v>
      </c>
      <c r="E5743" s="20">
        <v>2.66</v>
      </c>
      <c r="F5743">
        <v>6151</v>
      </c>
    </row>
    <row r="5744" spans="1:6" hidden="1" x14ac:dyDescent="0.3">
      <c r="A5744">
        <v>6052425</v>
      </c>
      <c r="B5744" s="19" t="s">
        <v>5625</v>
      </c>
      <c r="E5744" s="20">
        <v>6.75</v>
      </c>
      <c r="F5744">
        <v>6152</v>
      </c>
    </row>
    <row r="5745" spans="1:6" hidden="1" x14ac:dyDescent="0.3">
      <c r="A5745">
        <v>6052424</v>
      </c>
      <c r="B5745" s="19" t="s">
        <v>5626</v>
      </c>
      <c r="E5745" s="20">
        <v>4.21</v>
      </c>
      <c r="F5745">
        <v>6153</v>
      </c>
    </row>
    <row r="5746" spans="1:6" hidden="1" x14ac:dyDescent="0.3">
      <c r="A5746">
        <v>6052415</v>
      </c>
      <c r="B5746" s="19" t="s">
        <v>5627</v>
      </c>
      <c r="E5746" s="20">
        <v>16.239999999999998</v>
      </c>
      <c r="F5746">
        <v>6154</v>
      </c>
    </row>
    <row r="5747" spans="1:6" hidden="1" x14ac:dyDescent="0.3">
      <c r="A5747">
        <v>6052414</v>
      </c>
      <c r="B5747" s="19" t="s">
        <v>5628</v>
      </c>
      <c r="E5747" s="20">
        <v>5.28</v>
      </c>
      <c r="F5747">
        <v>6155</v>
      </c>
    </row>
    <row r="5748" spans="1:6" hidden="1" x14ac:dyDescent="0.3">
      <c r="A5748">
        <v>6052413</v>
      </c>
      <c r="B5748" s="19" t="s">
        <v>5629</v>
      </c>
      <c r="E5748" s="20">
        <v>8.15</v>
      </c>
      <c r="F5748">
        <v>6156</v>
      </c>
    </row>
    <row r="5749" spans="1:6" hidden="1" x14ac:dyDescent="0.3">
      <c r="A5749">
        <v>6052412</v>
      </c>
      <c r="B5749" s="19" t="s">
        <v>5630</v>
      </c>
      <c r="E5749" s="20">
        <v>12.39</v>
      </c>
      <c r="F5749">
        <v>6157</v>
      </c>
    </row>
    <row r="5750" spans="1:6" hidden="1" x14ac:dyDescent="0.3">
      <c r="A5750">
        <v>6051315</v>
      </c>
      <c r="B5750" s="19" t="s">
        <v>5631</v>
      </c>
      <c r="E5750" s="20">
        <v>332.46</v>
      </c>
      <c r="F5750">
        <v>6158</v>
      </c>
    </row>
    <row r="5751" spans="1:6" hidden="1" x14ac:dyDescent="0.3">
      <c r="A5751">
        <v>6051314</v>
      </c>
      <c r="B5751" s="19" t="s">
        <v>5632</v>
      </c>
      <c r="E5751" s="20">
        <v>267</v>
      </c>
      <c r="F5751">
        <v>6159</v>
      </c>
    </row>
    <row r="5752" spans="1:6" hidden="1" x14ac:dyDescent="0.3">
      <c r="A5752">
        <v>6051313</v>
      </c>
      <c r="B5752" s="19" t="s">
        <v>5633</v>
      </c>
      <c r="E5752" s="20">
        <v>107.08</v>
      </c>
      <c r="F5752">
        <v>6160</v>
      </c>
    </row>
    <row r="5753" spans="1:6" hidden="1" x14ac:dyDescent="0.3">
      <c r="A5753">
        <v>6051311</v>
      </c>
      <c r="B5753" s="19" t="s">
        <v>5634</v>
      </c>
      <c r="E5753" s="20">
        <v>103.73</v>
      </c>
      <c r="F5753">
        <v>6161</v>
      </c>
    </row>
    <row r="5754" spans="1:6" hidden="1" x14ac:dyDescent="0.3">
      <c r="A5754">
        <v>6051310</v>
      </c>
      <c r="B5754" s="19" t="s">
        <v>5635</v>
      </c>
      <c r="E5754" s="20">
        <v>72.58</v>
      </c>
      <c r="F5754">
        <v>6162</v>
      </c>
    </row>
    <row r="5755" spans="1:6" hidden="1" x14ac:dyDescent="0.3">
      <c r="A5755">
        <v>6051309</v>
      </c>
      <c r="B5755" s="19" t="s">
        <v>5636</v>
      </c>
      <c r="E5755" s="20">
        <v>67.41</v>
      </c>
      <c r="F5755">
        <v>6163</v>
      </c>
    </row>
    <row r="5756" spans="1:6" hidden="1" x14ac:dyDescent="0.3">
      <c r="A5756">
        <v>6050163</v>
      </c>
      <c r="B5756" s="19" t="s">
        <v>5637</v>
      </c>
      <c r="E5756" s="20">
        <v>11.43</v>
      </c>
      <c r="F5756">
        <v>6164</v>
      </c>
    </row>
    <row r="5757" spans="1:6" hidden="1" x14ac:dyDescent="0.3">
      <c r="A5757">
        <v>6050161</v>
      </c>
      <c r="B5757" s="19" t="s">
        <v>5638</v>
      </c>
      <c r="E5757" s="20">
        <v>2.97</v>
      </c>
      <c r="F5757">
        <v>6165</v>
      </c>
    </row>
    <row r="5758" spans="1:6" hidden="1" x14ac:dyDescent="0.3">
      <c r="A5758">
        <v>6050160</v>
      </c>
      <c r="B5758" s="19" t="s">
        <v>5639</v>
      </c>
      <c r="E5758" s="20">
        <v>2.97</v>
      </c>
      <c r="F5758">
        <v>6166</v>
      </c>
    </row>
    <row r="5759" spans="1:6" hidden="1" x14ac:dyDescent="0.3">
      <c r="A5759">
        <v>6050147</v>
      </c>
      <c r="B5759" s="19" t="s">
        <v>5640</v>
      </c>
      <c r="E5759" s="20">
        <v>4.45</v>
      </c>
      <c r="F5759">
        <v>6167</v>
      </c>
    </row>
    <row r="5760" spans="1:6" hidden="1" x14ac:dyDescent="0.3">
      <c r="A5760">
        <v>6049819</v>
      </c>
      <c r="B5760" s="19" t="s">
        <v>5641</v>
      </c>
      <c r="E5760" s="20">
        <v>9.14</v>
      </c>
      <c r="F5760">
        <v>6168</v>
      </c>
    </row>
    <row r="5761" spans="1:6" hidden="1" x14ac:dyDescent="0.3">
      <c r="A5761">
        <v>6049818</v>
      </c>
      <c r="B5761" s="19" t="s">
        <v>5642</v>
      </c>
      <c r="E5761" s="20">
        <v>8.1300000000000008</v>
      </c>
      <c r="F5761">
        <v>6169</v>
      </c>
    </row>
    <row r="5762" spans="1:6" hidden="1" x14ac:dyDescent="0.3">
      <c r="A5762">
        <v>6049817</v>
      </c>
      <c r="B5762" s="19" t="s">
        <v>5643</v>
      </c>
      <c r="E5762" s="20">
        <v>2.2999999999999998</v>
      </c>
      <c r="F5762">
        <v>6170</v>
      </c>
    </row>
    <row r="5763" spans="1:6" hidden="1" x14ac:dyDescent="0.3">
      <c r="A5763">
        <v>6052739</v>
      </c>
      <c r="B5763" s="19" t="s">
        <v>5644</v>
      </c>
      <c r="E5763" s="20">
        <v>31.55</v>
      </c>
      <c r="F5763">
        <v>6171</v>
      </c>
    </row>
    <row r="5764" spans="1:6" hidden="1" x14ac:dyDescent="0.3">
      <c r="A5764">
        <v>6055824</v>
      </c>
      <c r="B5764" s="19" t="s">
        <v>5645</v>
      </c>
      <c r="E5764" s="20">
        <v>4.99</v>
      </c>
      <c r="F5764">
        <v>6172</v>
      </c>
    </row>
    <row r="5765" spans="1:6" hidden="1" x14ac:dyDescent="0.3">
      <c r="A5765">
        <v>6055823</v>
      </c>
      <c r="B5765" s="19" t="s">
        <v>5646</v>
      </c>
      <c r="E5765" s="20">
        <v>1.86</v>
      </c>
      <c r="F5765">
        <v>6173</v>
      </c>
    </row>
    <row r="5766" spans="1:6" hidden="1" x14ac:dyDescent="0.3">
      <c r="A5766">
        <v>6055822</v>
      </c>
      <c r="B5766" s="19" t="s">
        <v>5647</v>
      </c>
      <c r="E5766" s="20">
        <v>15.6</v>
      </c>
      <c r="F5766">
        <v>6174</v>
      </c>
    </row>
    <row r="5767" spans="1:6" hidden="1" x14ac:dyDescent="0.3">
      <c r="A5767">
        <v>6055821</v>
      </c>
      <c r="B5767" s="19" t="s">
        <v>5648</v>
      </c>
      <c r="E5767" s="20">
        <v>6.23</v>
      </c>
      <c r="F5767">
        <v>6175</v>
      </c>
    </row>
    <row r="5768" spans="1:6" hidden="1" x14ac:dyDescent="0.3">
      <c r="A5768">
        <v>6055819</v>
      </c>
      <c r="B5768" s="19" t="s">
        <v>5649</v>
      </c>
      <c r="E5768" s="20">
        <v>12.46</v>
      </c>
      <c r="F5768">
        <v>6176</v>
      </c>
    </row>
    <row r="5769" spans="1:6" hidden="1" x14ac:dyDescent="0.3">
      <c r="A5769">
        <v>6055818</v>
      </c>
      <c r="B5769" s="19" t="s">
        <v>5650</v>
      </c>
      <c r="E5769" s="20">
        <v>4.99</v>
      </c>
      <c r="F5769">
        <v>6177</v>
      </c>
    </row>
    <row r="5770" spans="1:6" hidden="1" x14ac:dyDescent="0.3">
      <c r="A5770">
        <v>6055817</v>
      </c>
      <c r="B5770" s="19" t="s">
        <v>5651</v>
      </c>
      <c r="E5770" s="20">
        <v>6.23</v>
      </c>
      <c r="F5770">
        <v>6178</v>
      </c>
    </row>
    <row r="5771" spans="1:6" hidden="1" x14ac:dyDescent="0.3">
      <c r="A5771">
        <v>6055816</v>
      </c>
      <c r="B5771" s="19" t="s">
        <v>5652</v>
      </c>
      <c r="E5771" s="20">
        <v>3.11</v>
      </c>
      <c r="F5771">
        <v>6179</v>
      </c>
    </row>
    <row r="5772" spans="1:6" hidden="1" x14ac:dyDescent="0.3">
      <c r="A5772">
        <v>6055746</v>
      </c>
      <c r="B5772" s="19" t="s">
        <v>5653</v>
      </c>
      <c r="E5772" s="20">
        <v>19.97</v>
      </c>
      <c r="F5772">
        <v>6180</v>
      </c>
    </row>
    <row r="5773" spans="1:6" hidden="1" x14ac:dyDescent="0.3">
      <c r="A5773">
        <v>6055745</v>
      </c>
      <c r="B5773" s="19" t="s">
        <v>5654</v>
      </c>
      <c r="E5773" s="20">
        <v>16.63</v>
      </c>
      <c r="F5773">
        <v>6181</v>
      </c>
    </row>
    <row r="5774" spans="1:6" hidden="1" x14ac:dyDescent="0.3">
      <c r="A5774">
        <v>6055744</v>
      </c>
      <c r="B5774" s="19" t="s">
        <v>5655</v>
      </c>
      <c r="E5774" s="20">
        <v>3.74</v>
      </c>
      <c r="F5774">
        <v>6182</v>
      </c>
    </row>
    <row r="5775" spans="1:6" hidden="1" x14ac:dyDescent="0.3">
      <c r="A5775">
        <v>6055743</v>
      </c>
      <c r="B5775" s="19" t="s">
        <v>5656</v>
      </c>
      <c r="E5775" s="20">
        <v>1.25</v>
      </c>
      <c r="F5775">
        <v>6183</v>
      </c>
    </row>
    <row r="5776" spans="1:6" hidden="1" x14ac:dyDescent="0.3">
      <c r="A5776">
        <v>6055133</v>
      </c>
      <c r="B5776" s="19" t="s">
        <v>5657</v>
      </c>
      <c r="E5776" s="20">
        <v>4.09</v>
      </c>
      <c r="F5776">
        <v>6184</v>
      </c>
    </row>
    <row r="5777" spans="1:6" hidden="1" x14ac:dyDescent="0.3">
      <c r="A5777">
        <v>6054619</v>
      </c>
      <c r="B5777" s="19" t="s">
        <v>5658</v>
      </c>
      <c r="E5777" s="20">
        <v>8.4</v>
      </c>
      <c r="F5777">
        <v>6185</v>
      </c>
    </row>
    <row r="5778" spans="1:6" hidden="1" x14ac:dyDescent="0.3">
      <c r="A5778">
        <v>6054515</v>
      </c>
      <c r="B5778" s="19" t="s">
        <v>5659</v>
      </c>
      <c r="E5778" s="20">
        <v>18.02</v>
      </c>
      <c r="F5778">
        <v>6186</v>
      </c>
    </row>
    <row r="5779" spans="1:6" hidden="1" x14ac:dyDescent="0.3">
      <c r="A5779">
        <v>6054449</v>
      </c>
      <c r="B5779" s="19" t="s">
        <v>5660</v>
      </c>
      <c r="E5779" s="20">
        <v>7.52</v>
      </c>
      <c r="F5779">
        <v>6187</v>
      </c>
    </row>
    <row r="5780" spans="1:6" hidden="1" x14ac:dyDescent="0.3">
      <c r="A5780">
        <v>6054447</v>
      </c>
      <c r="B5780" s="19" t="s">
        <v>5661</v>
      </c>
      <c r="E5780" s="20">
        <v>7.83</v>
      </c>
      <c r="F5780">
        <v>6188</v>
      </c>
    </row>
    <row r="5781" spans="1:6" hidden="1" x14ac:dyDescent="0.3">
      <c r="A5781">
        <v>6054445</v>
      </c>
      <c r="B5781" s="19" t="s">
        <v>192</v>
      </c>
      <c r="E5781" s="20">
        <v>8.61</v>
      </c>
      <c r="F5781">
        <v>764</v>
      </c>
    </row>
    <row r="5782" spans="1:6" hidden="1" x14ac:dyDescent="0.3">
      <c r="A5782">
        <v>6054444</v>
      </c>
      <c r="B5782" s="19" t="s">
        <v>191</v>
      </c>
      <c r="E5782" s="20">
        <v>8.61</v>
      </c>
      <c r="F5782">
        <v>763</v>
      </c>
    </row>
    <row r="5783" spans="1:6" hidden="1" x14ac:dyDescent="0.3">
      <c r="A5783">
        <v>6054443</v>
      </c>
      <c r="B5783" s="19" t="s">
        <v>190</v>
      </c>
      <c r="E5783" s="20">
        <v>10.66</v>
      </c>
      <c r="F5783">
        <v>762</v>
      </c>
    </row>
    <row r="5784" spans="1:6" hidden="1" x14ac:dyDescent="0.3">
      <c r="A5784">
        <v>6054442</v>
      </c>
      <c r="B5784" s="19" t="s">
        <v>189</v>
      </c>
      <c r="E5784" s="20">
        <v>7.83</v>
      </c>
      <c r="F5784">
        <v>761</v>
      </c>
    </row>
    <row r="5785" spans="1:6" hidden="1" x14ac:dyDescent="0.3">
      <c r="A5785">
        <v>6054441</v>
      </c>
      <c r="B5785" s="19" t="s">
        <v>5662</v>
      </c>
      <c r="E5785" s="20">
        <v>7.83</v>
      </c>
      <c r="F5785">
        <v>6189</v>
      </c>
    </row>
    <row r="5786" spans="1:6" hidden="1" x14ac:dyDescent="0.3">
      <c r="A5786">
        <v>6054439</v>
      </c>
      <c r="B5786" s="19" t="s">
        <v>5663</v>
      </c>
      <c r="E5786" s="20">
        <v>6.74</v>
      </c>
      <c r="F5786">
        <v>6190</v>
      </c>
    </row>
    <row r="5787" spans="1:6" hidden="1" x14ac:dyDescent="0.3">
      <c r="A5787">
        <v>6054432</v>
      </c>
      <c r="B5787" s="19" t="s">
        <v>5664</v>
      </c>
      <c r="E5787" s="20">
        <v>10.82</v>
      </c>
      <c r="F5787">
        <v>6191</v>
      </c>
    </row>
    <row r="5788" spans="1:6" hidden="1" x14ac:dyDescent="0.3">
      <c r="A5788">
        <v>6054431</v>
      </c>
      <c r="B5788" s="19" t="s">
        <v>5665</v>
      </c>
      <c r="E5788" s="20">
        <v>46.35</v>
      </c>
      <c r="F5788">
        <v>6192</v>
      </c>
    </row>
    <row r="5789" spans="1:6" hidden="1" x14ac:dyDescent="0.3">
      <c r="A5789">
        <v>6054371</v>
      </c>
      <c r="B5789" s="19" t="s">
        <v>5666</v>
      </c>
      <c r="E5789" s="20">
        <v>2.31</v>
      </c>
      <c r="F5789">
        <v>760</v>
      </c>
    </row>
    <row r="5790" spans="1:6" hidden="1" x14ac:dyDescent="0.3">
      <c r="A5790">
        <v>6054370</v>
      </c>
      <c r="B5790" s="19" t="s">
        <v>5667</v>
      </c>
      <c r="E5790" s="20">
        <v>3.64</v>
      </c>
      <c r="F5790">
        <v>759</v>
      </c>
    </row>
    <row r="5791" spans="1:6" hidden="1" x14ac:dyDescent="0.3">
      <c r="A5791">
        <v>6053478</v>
      </c>
      <c r="B5791" s="19" t="s">
        <v>5668</v>
      </c>
      <c r="E5791" s="20">
        <v>26.94</v>
      </c>
      <c r="F5791">
        <v>6193</v>
      </c>
    </row>
    <row r="5792" spans="1:6" hidden="1" x14ac:dyDescent="0.3">
      <c r="A5792">
        <v>6053477</v>
      </c>
      <c r="B5792" s="19" t="s">
        <v>5669</v>
      </c>
      <c r="E5792" s="20">
        <v>17.96</v>
      </c>
      <c r="F5792">
        <v>6194</v>
      </c>
    </row>
    <row r="5793" spans="1:6" hidden="1" x14ac:dyDescent="0.3">
      <c r="A5793">
        <v>6053476</v>
      </c>
      <c r="B5793" s="19" t="s">
        <v>5670</v>
      </c>
      <c r="E5793" s="20">
        <v>5.37</v>
      </c>
      <c r="F5793">
        <v>6195</v>
      </c>
    </row>
    <row r="5794" spans="1:6" hidden="1" x14ac:dyDescent="0.3">
      <c r="A5794">
        <v>6052864</v>
      </c>
      <c r="B5794" s="19" t="s">
        <v>5671</v>
      </c>
      <c r="E5794" s="20">
        <v>6.46</v>
      </c>
      <c r="F5794">
        <v>6196</v>
      </c>
    </row>
    <row r="5795" spans="1:6" hidden="1" x14ac:dyDescent="0.3">
      <c r="A5795">
        <v>6052859</v>
      </c>
      <c r="B5795" s="19" t="s">
        <v>5672</v>
      </c>
      <c r="E5795" s="20">
        <v>40.799999999999997</v>
      </c>
      <c r="F5795">
        <v>6197</v>
      </c>
    </row>
    <row r="5796" spans="1:6" hidden="1" x14ac:dyDescent="0.3">
      <c r="A5796">
        <v>6052765</v>
      </c>
      <c r="B5796" s="19" t="s">
        <v>5673</v>
      </c>
      <c r="E5796" s="20">
        <v>1.83</v>
      </c>
      <c r="F5796">
        <v>6198</v>
      </c>
    </row>
    <row r="5797" spans="1:6" hidden="1" x14ac:dyDescent="0.3">
      <c r="A5797">
        <v>6052753</v>
      </c>
      <c r="B5797" s="19" t="s">
        <v>5674</v>
      </c>
      <c r="E5797" s="20">
        <v>20.25</v>
      </c>
      <c r="F5797">
        <v>6199</v>
      </c>
    </row>
    <row r="5798" spans="1:6" hidden="1" x14ac:dyDescent="0.3">
      <c r="A5798">
        <v>6052749</v>
      </c>
      <c r="B5798" s="19" t="s">
        <v>5675</v>
      </c>
      <c r="E5798" s="20">
        <v>21.27</v>
      </c>
      <c r="F5798">
        <v>6200</v>
      </c>
    </row>
    <row r="5799" spans="1:6" hidden="1" x14ac:dyDescent="0.3">
      <c r="A5799">
        <v>6046568</v>
      </c>
      <c r="B5799" s="19" t="s">
        <v>5676</v>
      </c>
      <c r="E5799" s="20">
        <v>43.02</v>
      </c>
      <c r="F5799">
        <v>756</v>
      </c>
    </row>
    <row r="5800" spans="1:6" hidden="1" x14ac:dyDescent="0.3">
      <c r="A5800">
        <v>6046477</v>
      </c>
      <c r="B5800" s="19" t="s">
        <v>5677</v>
      </c>
      <c r="E5800" s="20">
        <v>2.2200000000000002</v>
      </c>
      <c r="F5800">
        <v>6201</v>
      </c>
    </row>
    <row r="5801" spans="1:6" hidden="1" x14ac:dyDescent="0.3">
      <c r="A5801">
        <v>6046476</v>
      </c>
      <c r="B5801" s="19" t="s">
        <v>5678</v>
      </c>
      <c r="E5801" s="20">
        <v>12.67</v>
      </c>
      <c r="F5801">
        <v>6202</v>
      </c>
    </row>
    <row r="5802" spans="1:6" hidden="1" x14ac:dyDescent="0.3">
      <c r="A5802">
        <v>6046475</v>
      </c>
      <c r="B5802" s="19" t="s">
        <v>5679</v>
      </c>
      <c r="E5802" s="20">
        <v>9.4600000000000009</v>
      </c>
      <c r="F5802">
        <v>6203</v>
      </c>
    </row>
    <row r="5803" spans="1:6" hidden="1" x14ac:dyDescent="0.3">
      <c r="A5803">
        <v>6046474</v>
      </c>
      <c r="B5803" s="19" t="s">
        <v>5680</v>
      </c>
      <c r="E5803" s="20">
        <v>10.89</v>
      </c>
      <c r="F5803">
        <v>6204</v>
      </c>
    </row>
    <row r="5804" spans="1:6" hidden="1" x14ac:dyDescent="0.3">
      <c r="A5804">
        <v>6046473</v>
      </c>
      <c r="B5804" s="19" t="s">
        <v>5681</v>
      </c>
      <c r="E5804" s="20">
        <v>3.26</v>
      </c>
      <c r="F5804">
        <v>6205</v>
      </c>
    </row>
    <row r="5805" spans="1:6" hidden="1" x14ac:dyDescent="0.3">
      <c r="A5805">
        <v>6046472</v>
      </c>
      <c r="B5805" s="19" t="s">
        <v>5682</v>
      </c>
      <c r="E5805" s="20">
        <v>3.52</v>
      </c>
      <c r="F5805">
        <v>6206</v>
      </c>
    </row>
    <row r="5806" spans="1:6" hidden="1" x14ac:dyDescent="0.3">
      <c r="A5806">
        <v>6046471</v>
      </c>
      <c r="B5806" s="19" t="s">
        <v>5683</v>
      </c>
      <c r="E5806" s="20">
        <v>1.95</v>
      </c>
      <c r="F5806">
        <v>6207</v>
      </c>
    </row>
    <row r="5807" spans="1:6" hidden="1" x14ac:dyDescent="0.3">
      <c r="A5807">
        <v>6046242</v>
      </c>
      <c r="B5807" s="19" t="s">
        <v>5684</v>
      </c>
      <c r="E5807" s="20">
        <v>0.89</v>
      </c>
      <c r="F5807">
        <v>6208</v>
      </c>
    </row>
    <row r="5808" spans="1:6" hidden="1" x14ac:dyDescent="0.3">
      <c r="A5808">
        <v>6046098</v>
      </c>
      <c r="B5808" s="19" t="s">
        <v>5685</v>
      </c>
      <c r="E5808" s="20">
        <v>5.96</v>
      </c>
      <c r="F5808">
        <v>6209</v>
      </c>
    </row>
    <row r="5809" spans="1:6" hidden="1" x14ac:dyDescent="0.3">
      <c r="A5809">
        <v>6046066</v>
      </c>
      <c r="B5809" s="19" t="s">
        <v>5686</v>
      </c>
      <c r="E5809" s="20">
        <v>11.42</v>
      </c>
      <c r="F5809">
        <v>755</v>
      </c>
    </row>
    <row r="5810" spans="1:6" hidden="1" x14ac:dyDescent="0.3">
      <c r="A5810">
        <v>6045686</v>
      </c>
      <c r="B5810" s="19" t="s">
        <v>5687</v>
      </c>
      <c r="E5810" s="20">
        <v>2.44</v>
      </c>
      <c r="F5810">
        <v>6210</v>
      </c>
    </row>
    <row r="5811" spans="1:6" hidden="1" x14ac:dyDescent="0.3">
      <c r="A5811">
        <v>6045667</v>
      </c>
      <c r="B5811" s="19" t="s">
        <v>5688</v>
      </c>
      <c r="E5811" s="20">
        <v>22.92</v>
      </c>
      <c r="F5811">
        <v>6211</v>
      </c>
    </row>
    <row r="5812" spans="1:6" hidden="1" x14ac:dyDescent="0.3">
      <c r="A5812">
        <v>6045666</v>
      </c>
      <c r="B5812" s="19" t="s">
        <v>5689</v>
      </c>
      <c r="E5812" s="20">
        <v>11.45</v>
      </c>
      <c r="F5812">
        <v>6212</v>
      </c>
    </row>
    <row r="5813" spans="1:6" hidden="1" x14ac:dyDescent="0.3">
      <c r="A5813">
        <v>6045653</v>
      </c>
      <c r="B5813" s="19" t="s">
        <v>5690</v>
      </c>
      <c r="E5813" s="20">
        <v>3.9</v>
      </c>
      <c r="F5813">
        <v>6213</v>
      </c>
    </row>
    <row r="5814" spans="1:6" hidden="1" x14ac:dyDescent="0.3">
      <c r="A5814">
        <v>6045652</v>
      </c>
      <c r="B5814" s="19" t="s">
        <v>5691</v>
      </c>
      <c r="E5814" s="20">
        <v>1.3</v>
      </c>
      <c r="F5814">
        <v>6214</v>
      </c>
    </row>
    <row r="5815" spans="1:6" hidden="1" x14ac:dyDescent="0.3">
      <c r="A5815">
        <v>6045210</v>
      </c>
      <c r="B5815" s="19" t="s">
        <v>5692</v>
      </c>
      <c r="E5815" s="20">
        <v>1.88</v>
      </c>
      <c r="F5815">
        <v>6215</v>
      </c>
    </row>
    <row r="5816" spans="1:6" hidden="1" x14ac:dyDescent="0.3">
      <c r="A5816">
        <v>6045203</v>
      </c>
      <c r="B5816" s="19" t="s">
        <v>5693</v>
      </c>
      <c r="E5816" s="20">
        <v>29.09</v>
      </c>
      <c r="F5816">
        <v>6216</v>
      </c>
    </row>
    <row r="5817" spans="1:6" hidden="1" x14ac:dyDescent="0.3">
      <c r="A5817">
        <v>6045141</v>
      </c>
      <c r="B5817" s="19" t="s">
        <v>5694</v>
      </c>
      <c r="E5817" s="20">
        <v>20.059999999999999</v>
      </c>
      <c r="F5817">
        <v>6217</v>
      </c>
    </row>
    <row r="5818" spans="1:6" hidden="1" x14ac:dyDescent="0.3">
      <c r="A5818">
        <v>6045134</v>
      </c>
      <c r="B5818" s="19" t="s">
        <v>5695</v>
      </c>
      <c r="E5818" s="20">
        <v>7.79</v>
      </c>
      <c r="F5818">
        <v>6218</v>
      </c>
    </row>
    <row r="5819" spans="1:6" hidden="1" x14ac:dyDescent="0.3">
      <c r="A5819">
        <v>6045007</v>
      </c>
      <c r="B5819" s="19" t="s">
        <v>5696</v>
      </c>
      <c r="E5819" s="20">
        <v>4.92</v>
      </c>
      <c r="F5819">
        <v>6219</v>
      </c>
    </row>
    <row r="5820" spans="1:6" hidden="1" x14ac:dyDescent="0.3">
      <c r="A5820">
        <v>6044293</v>
      </c>
      <c r="B5820" s="19" t="s">
        <v>5697</v>
      </c>
      <c r="E5820" s="20">
        <v>0.66</v>
      </c>
      <c r="F5820">
        <v>6220</v>
      </c>
    </row>
    <row r="5821" spans="1:6" hidden="1" x14ac:dyDescent="0.3">
      <c r="A5821">
        <v>6044072</v>
      </c>
      <c r="B5821" s="19" t="s">
        <v>184</v>
      </c>
      <c r="E5821" s="20">
        <v>32.049999999999997</v>
      </c>
      <c r="F5821">
        <v>754</v>
      </c>
    </row>
    <row r="5822" spans="1:6" hidden="1" x14ac:dyDescent="0.3">
      <c r="A5822">
        <v>6043678</v>
      </c>
      <c r="B5822" s="19" t="s">
        <v>5698</v>
      </c>
      <c r="E5822" s="20">
        <v>30.13</v>
      </c>
      <c r="F5822">
        <v>6221</v>
      </c>
    </row>
    <row r="5823" spans="1:6" hidden="1" x14ac:dyDescent="0.3">
      <c r="A5823">
        <v>6043596</v>
      </c>
      <c r="B5823" s="19" t="s">
        <v>5699</v>
      </c>
      <c r="E5823" s="20">
        <v>4.8499999999999996</v>
      </c>
      <c r="F5823">
        <v>6222</v>
      </c>
    </row>
    <row r="5824" spans="1:6" hidden="1" x14ac:dyDescent="0.3">
      <c r="A5824">
        <v>6043584</v>
      </c>
      <c r="B5824" s="19" t="s">
        <v>5700</v>
      </c>
      <c r="E5824" s="20">
        <v>3.4</v>
      </c>
      <c r="F5824">
        <v>6223</v>
      </c>
    </row>
    <row r="5825" spans="1:6" hidden="1" x14ac:dyDescent="0.3">
      <c r="A5825">
        <v>6043583</v>
      </c>
      <c r="B5825" s="19" t="s">
        <v>5701</v>
      </c>
      <c r="E5825" s="20">
        <v>0.95</v>
      </c>
      <c r="F5825">
        <v>6224</v>
      </c>
    </row>
    <row r="5826" spans="1:6" hidden="1" x14ac:dyDescent="0.3">
      <c r="A5826">
        <v>6043522</v>
      </c>
      <c r="B5826" s="19" t="s">
        <v>5702</v>
      </c>
      <c r="E5826" s="20">
        <v>4.08</v>
      </c>
      <c r="F5826">
        <v>6225</v>
      </c>
    </row>
    <row r="5827" spans="1:6" hidden="1" x14ac:dyDescent="0.3">
      <c r="A5827">
        <v>6043509</v>
      </c>
      <c r="B5827" s="19" t="s">
        <v>5703</v>
      </c>
      <c r="E5827" s="20">
        <v>43.3</v>
      </c>
      <c r="F5827">
        <v>6226</v>
      </c>
    </row>
    <row r="5828" spans="1:6" hidden="1" x14ac:dyDescent="0.3">
      <c r="A5828">
        <v>6043483</v>
      </c>
      <c r="B5828" s="19" t="s">
        <v>5704</v>
      </c>
      <c r="E5828" s="20">
        <v>7.62</v>
      </c>
      <c r="F5828">
        <v>6227</v>
      </c>
    </row>
    <row r="5829" spans="1:6" hidden="1" x14ac:dyDescent="0.3">
      <c r="A5829">
        <v>6043482</v>
      </c>
      <c r="B5829" s="19" t="s">
        <v>5705</v>
      </c>
      <c r="E5829" s="20">
        <v>3.03</v>
      </c>
      <c r="F5829">
        <v>6228</v>
      </c>
    </row>
    <row r="5830" spans="1:6" hidden="1" x14ac:dyDescent="0.3">
      <c r="A5830">
        <v>6043375</v>
      </c>
      <c r="B5830" s="19" t="s">
        <v>5706</v>
      </c>
      <c r="E5830" s="20">
        <v>12.6</v>
      </c>
      <c r="F5830">
        <v>6229</v>
      </c>
    </row>
    <row r="5831" spans="1:6" hidden="1" x14ac:dyDescent="0.3">
      <c r="A5831">
        <v>6043343</v>
      </c>
      <c r="B5831" s="19" t="s">
        <v>5707</v>
      </c>
      <c r="E5831" s="20">
        <v>1.23</v>
      </c>
      <c r="F5831">
        <v>6230</v>
      </c>
    </row>
    <row r="5832" spans="1:6" hidden="1" x14ac:dyDescent="0.3">
      <c r="A5832">
        <v>6046572</v>
      </c>
      <c r="B5832" s="19" t="s">
        <v>5708</v>
      </c>
      <c r="E5832" s="20">
        <v>10.050000000000001</v>
      </c>
      <c r="F5832">
        <v>6231</v>
      </c>
    </row>
    <row r="5833" spans="1:6" hidden="1" x14ac:dyDescent="0.3">
      <c r="A5833">
        <v>6049816</v>
      </c>
      <c r="B5833" s="19" t="s">
        <v>5709</v>
      </c>
      <c r="E5833" s="20">
        <v>9.48</v>
      </c>
      <c r="F5833">
        <v>6232</v>
      </c>
    </row>
    <row r="5834" spans="1:6" hidden="1" x14ac:dyDescent="0.3">
      <c r="A5834">
        <v>6049196</v>
      </c>
      <c r="B5834" s="19" t="s">
        <v>5710</v>
      </c>
      <c r="E5834" s="20">
        <v>13.37</v>
      </c>
      <c r="F5834">
        <v>6233</v>
      </c>
    </row>
    <row r="5835" spans="1:6" hidden="1" x14ac:dyDescent="0.3">
      <c r="A5835">
        <v>6049195</v>
      </c>
      <c r="B5835" s="19" t="s">
        <v>5711</v>
      </c>
      <c r="E5835" s="20">
        <v>31.06</v>
      </c>
      <c r="F5835">
        <v>6234</v>
      </c>
    </row>
    <row r="5836" spans="1:6" hidden="1" x14ac:dyDescent="0.3">
      <c r="A5836">
        <v>6049194</v>
      </c>
      <c r="B5836" s="19" t="s">
        <v>5712</v>
      </c>
      <c r="E5836" s="20">
        <v>31.06</v>
      </c>
      <c r="F5836">
        <v>6235</v>
      </c>
    </row>
    <row r="5837" spans="1:6" hidden="1" x14ac:dyDescent="0.3">
      <c r="A5837">
        <v>6049192</v>
      </c>
      <c r="B5837" s="19" t="s">
        <v>5713</v>
      </c>
      <c r="E5837" s="20">
        <v>36.159999999999997</v>
      </c>
      <c r="F5837">
        <v>6236</v>
      </c>
    </row>
    <row r="5838" spans="1:6" hidden="1" x14ac:dyDescent="0.3">
      <c r="A5838">
        <v>6048872</v>
      </c>
      <c r="B5838" s="19" t="s">
        <v>5714</v>
      </c>
      <c r="E5838" s="20">
        <v>11.11</v>
      </c>
      <c r="F5838">
        <v>6237</v>
      </c>
    </row>
    <row r="5839" spans="1:6" hidden="1" x14ac:dyDescent="0.3">
      <c r="A5839">
        <v>6048870</v>
      </c>
      <c r="B5839" s="19" t="s">
        <v>5715</v>
      </c>
      <c r="E5839" s="20">
        <v>3.57</v>
      </c>
      <c r="F5839">
        <v>6238</v>
      </c>
    </row>
    <row r="5840" spans="1:6" hidden="1" x14ac:dyDescent="0.3">
      <c r="A5840">
        <v>6048869</v>
      </c>
      <c r="B5840" s="19" t="s">
        <v>5716</v>
      </c>
      <c r="E5840" s="20">
        <v>2.4700000000000002</v>
      </c>
      <c r="F5840">
        <v>6239</v>
      </c>
    </row>
    <row r="5841" spans="1:6" hidden="1" x14ac:dyDescent="0.3">
      <c r="A5841">
        <v>6048868</v>
      </c>
      <c r="B5841" s="19" t="s">
        <v>5717</v>
      </c>
      <c r="E5841" s="20">
        <v>5.26</v>
      </c>
      <c r="F5841">
        <v>6240</v>
      </c>
    </row>
    <row r="5842" spans="1:6" hidden="1" x14ac:dyDescent="0.3">
      <c r="A5842">
        <v>6048867</v>
      </c>
      <c r="B5842" s="19" t="s">
        <v>5718</v>
      </c>
      <c r="E5842" s="20">
        <v>4.96</v>
      </c>
      <c r="F5842">
        <v>6241</v>
      </c>
    </row>
    <row r="5843" spans="1:6" hidden="1" x14ac:dyDescent="0.3">
      <c r="A5843">
        <v>6048245</v>
      </c>
      <c r="B5843" s="19" t="s">
        <v>5719</v>
      </c>
      <c r="E5843" s="20">
        <v>53.33</v>
      </c>
      <c r="F5843">
        <v>6242</v>
      </c>
    </row>
    <row r="5844" spans="1:6" hidden="1" x14ac:dyDescent="0.3">
      <c r="A5844">
        <v>6048243</v>
      </c>
      <c r="B5844" s="19" t="s">
        <v>5720</v>
      </c>
      <c r="E5844" s="20">
        <v>67.75</v>
      </c>
      <c r="F5844">
        <v>6243</v>
      </c>
    </row>
    <row r="5845" spans="1:6" hidden="1" x14ac:dyDescent="0.3">
      <c r="A5845">
        <v>6048236</v>
      </c>
      <c r="B5845" s="19" t="s">
        <v>5721</v>
      </c>
      <c r="E5845" s="20">
        <v>62</v>
      </c>
      <c r="F5845">
        <v>6244</v>
      </c>
    </row>
    <row r="5846" spans="1:6" hidden="1" x14ac:dyDescent="0.3">
      <c r="A5846">
        <v>6048233</v>
      </c>
      <c r="B5846" s="19" t="s">
        <v>5722</v>
      </c>
      <c r="E5846" s="20">
        <v>15.1</v>
      </c>
      <c r="F5846">
        <v>6245</v>
      </c>
    </row>
    <row r="5847" spans="1:6" hidden="1" x14ac:dyDescent="0.3">
      <c r="A5847">
        <v>6048232</v>
      </c>
      <c r="B5847" s="19" t="s">
        <v>5723</v>
      </c>
      <c r="E5847" s="20">
        <v>12.06</v>
      </c>
      <c r="F5847">
        <v>6246</v>
      </c>
    </row>
    <row r="5848" spans="1:6" hidden="1" x14ac:dyDescent="0.3">
      <c r="A5848">
        <v>6048231</v>
      </c>
      <c r="B5848" s="19" t="s">
        <v>5724</v>
      </c>
      <c r="E5848" s="20">
        <v>14.19</v>
      </c>
      <c r="F5848">
        <v>6247</v>
      </c>
    </row>
    <row r="5849" spans="1:6" hidden="1" x14ac:dyDescent="0.3">
      <c r="A5849">
        <v>6048230</v>
      </c>
      <c r="B5849" s="19" t="s">
        <v>5725</v>
      </c>
      <c r="E5849" s="20">
        <v>4.38</v>
      </c>
      <c r="F5849">
        <v>6248</v>
      </c>
    </row>
    <row r="5850" spans="1:6" hidden="1" x14ac:dyDescent="0.3">
      <c r="A5850">
        <v>6048229</v>
      </c>
      <c r="B5850" s="19" t="s">
        <v>5726</v>
      </c>
      <c r="E5850" s="20">
        <v>4.2</v>
      </c>
      <c r="F5850">
        <v>6249</v>
      </c>
    </row>
    <row r="5851" spans="1:6" hidden="1" x14ac:dyDescent="0.3">
      <c r="A5851">
        <v>6046756</v>
      </c>
      <c r="B5851" s="19" t="s">
        <v>5727</v>
      </c>
      <c r="E5851" s="20">
        <v>27.45</v>
      </c>
      <c r="F5851">
        <v>6250</v>
      </c>
    </row>
    <row r="5852" spans="1:6" hidden="1" x14ac:dyDescent="0.3">
      <c r="A5852">
        <v>6046757</v>
      </c>
      <c r="B5852" s="19" t="s">
        <v>5728</v>
      </c>
      <c r="E5852" s="20">
        <v>32.520000000000003</v>
      </c>
      <c r="F5852">
        <v>6251</v>
      </c>
    </row>
    <row r="5853" spans="1:6" hidden="1" x14ac:dyDescent="0.3">
      <c r="A5853">
        <v>6046811</v>
      </c>
      <c r="B5853" s="19" t="s">
        <v>5729</v>
      </c>
      <c r="E5853" s="20">
        <v>14.76</v>
      </c>
      <c r="F5853">
        <v>6252</v>
      </c>
    </row>
    <row r="5854" spans="1:6" hidden="1" x14ac:dyDescent="0.3">
      <c r="A5854">
        <v>6046860</v>
      </c>
      <c r="B5854" s="19" t="s">
        <v>5730</v>
      </c>
      <c r="E5854" s="20">
        <v>8.18</v>
      </c>
      <c r="F5854">
        <v>6253</v>
      </c>
    </row>
    <row r="5855" spans="1:6" hidden="1" x14ac:dyDescent="0.3">
      <c r="A5855">
        <v>6046884</v>
      </c>
      <c r="B5855" s="19" t="s">
        <v>5731</v>
      </c>
      <c r="E5855" s="20">
        <v>11.56</v>
      </c>
      <c r="F5855">
        <v>6254</v>
      </c>
    </row>
    <row r="5856" spans="1:6" hidden="1" x14ac:dyDescent="0.3">
      <c r="A5856">
        <v>6046890</v>
      </c>
      <c r="B5856" s="19" t="s">
        <v>5732</v>
      </c>
      <c r="E5856" s="20">
        <v>6.25</v>
      </c>
      <c r="F5856">
        <v>6255</v>
      </c>
    </row>
    <row r="5857" spans="1:6" hidden="1" x14ac:dyDescent="0.3">
      <c r="A5857">
        <v>6047193</v>
      </c>
      <c r="B5857" s="19" t="s">
        <v>186</v>
      </c>
      <c r="E5857" s="20">
        <v>18.75</v>
      </c>
      <c r="F5857">
        <v>757</v>
      </c>
    </row>
    <row r="5858" spans="1:6" hidden="1" x14ac:dyDescent="0.3">
      <c r="A5858">
        <v>6047194</v>
      </c>
      <c r="B5858" s="19" t="s">
        <v>187</v>
      </c>
      <c r="E5858" s="20">
        <v>26.26</v>
      </c>
      <c r="F5858">
        <v>758</v>
      </c>
    </row>
    <row r="5859" spans="1:6" hidden="1" x14ac:dyDescent="0.3">
      <c r="A5859">
        <v>6047235</v>
      </c>
      <c r="B5859" s="19" t="s">
        <v>5733</v>
      </c>
      <c r="E5859" s="20">
        <v>2.37</v>
      </c>
      <c r="F5859">
        <v>6256</v>
      </c>
    </row>
    <row r="5860" spans="1:6" hidden="1" x14ac:dyDescent="0.3">
      <c r="A5860">
        <v>6048228</v>
      </c>
      <c r="B5860" s="19" t="s">
        <v>5734</v>
      </c>
      <c r="E5860" s="20">
        <v>3.86</v>
      </c>
      <c r="F5860">
        <v>6257</v>
      </c>
    </row>
    <row r="5861" spans="1:6" hidden="1" x14ac:dyDescent="0.3">
      <c r="A5861">
        <v>6048227</v>
      </c>
      <c r="B5861" s="19" t="s">
        <v>5735</v>
      </c>
      <c r="E5861" s="20">
        <v>3.71</v>
      </c>
      <c r="F5861">
        <v>6258</v>
      </c>
    </row>
    <row r="5862" spans="1:6" hidden="1" x14ac:dyDescent="0.3">
      <c r="A5862">
        <v>6048222</v>
      </c>
      <c r="B5862" s="19" t="s">
        <v>5736</v>
      </c>
      <c r="E5862" s="20">
        <v>57.46</v>
      </c>
      <c r="F5862">
        <v>6259</v>
      </c>
    </row>
    <row r="5863" spans="1:6" hidden="1" x14ac:dyDescent="0.3">
      <c r="A5863">
        <v>6048221</v>
      </c>
      <c r="B5863" s="19" t="s">
        <v>5737</v>
      </c>
      <c r="E5863" s="20">
        <v>62.7</v>
      </c>
      <c r="F5863">
        <v>6260</v>
      </c>
    </row>
    <row r="5864" spans="1:6" hidden="1" x14ac:dyDescent="0.3">
      <c r="A5864">
        <v>6047236</v>
      </c>
      <c r="B5864" s="19" t="s">
        <v>5738</v>
      </c>
      <c r="E5864" s="20">
        <v>2.37</v>
      </c>
      <c r="F5864">
        <v>6261</v>
      </c>
    </row>
    <row r="5865" spans="1:6" hidden="1" x14ac:dyDescent="0.3">
      <c r="A5865">
        <v>6047237</v>
      </c>
      <c r="B5865" s="19" t="s">
        <v>5739</v>
      </c>
      <c r="E5865" s="20">
        <v>1.99</v>
      </c>
      <c r="F5865">
        <v>6262</v>
      </c>
    </row>
    <row r="5866" spans="1:6" hidden="1" x14ac:dyDescent="0.3">
      <c r="A5866">
        <v>6048220</v>
      </c>
      <c r="B5866" s="19" t="s">
        <v>5740</v>
      </c>
      <c r="E5866" s="20">
        <v>35.85</v>
      </c>
      <c r="F5866">
        <v>6263</v>
      </c>
    </row>
    <row r="5867" spans="1:6" hidden="1" x14ac:dyDescent="0.3">
      <c r="A5867">
        <v>6047247</v>
      </c>
      <c r="B5867" s="19" t="s">
        <v>5741</v>
      </c>
      <c r="E5867" s="20">
        <v>3.54</v>
      </c>
      <c r="F5867">
        <v>6264</v>
      </c>
    </row>
    <row r="5868" spans="1:6" hidden="1" x14ac:dyDescent="0.3">
      <c r="A5868">
        <v>6060732</v>
      </c>
      <c r="B5868" s="19" t="s">
        <v>5742</v>
      </c>
      <c r="E5868" s="20">
        <v>7.38</v>
      </c>
      <c r="F5868">
        <v>6265</v>
      </c>
    </row>
    <row r="5869" spans="1:6" hidden="1" x14ac:dyDescent="0.3">
      <c r="A5869">
        <v>6060731</v>
      </c>
      <c r="B5869" s="19" t="s">
        <v>5743</v>
      </c>
      <c r="E5869" s="20">
        <v>7.38</v>
      </c>
      <c r="F5869">
        <v>6266</v>
      </c>
    </row>
    <row r="5870" spans="1:6" hidden="1" x14ac:dyDescent="0.3">
      <c r="A5870">
        <v>6060733</v>
      </c>
      <c r="B5870" s="19" t="s">
        <v>5744</v>
      </c>
      <c r="E5870" s="20">
        <v>7.38</v>
      </c>
      <c r="F5870">
        <v>6267</v>
      </c>
    </row>
    <row r="5871" spans="1:6" hidden="1" x14ac:dyDescent="0.3">
      <c r="A5871">
        <v>6060734</v>
      </c>
      <c r="B5871" s="19" t="s">
        <v>5745</v>
      </c>
      <c r="E5871" s="20">
        <v>7.38</v>
      </c>
      <c r="F5871">
        <v>6268</v>
      </c>
    </row>
    <row r="5872" spans="1:6" hidden="1" x14ac:dyDescent="0.3">
      <c r="A5872">
        <v>6060730</v>
      </c>
      <c r="B5872" s="19" t="s">
        <v>5746</v>
      </c>
      <c r="E5872" s="20">
        <v>7.38</v>
      </c>
      <c r="F5872">
        <v>6269</v>
      </c>
    </row>
    <row r="5873" spans="1:6" hidden="1" x14ac:dyDescent="0.3">
      <c r="A5873">
        <v>6060729</v>
      </c>
      <c r="B5873" s="19" t="s">
        <v>5747</v>
      </c>
      <c r="E5873" s="20">
        <v>7.38</v>
      </c>
      <c r="F5873">
        <v>6270</v>
      </c>
    </row>
    <row r="5874" spans="1:6" hidden="1" x14ac:dyDescent="0.3">
      <c r="A5874">
        <v>6060728</v>
      </c>
      <c r="B5874" s="19" t="s">
        <v>5748</v>
      </c>
      <c r="E5874" s="20">
        <v>7.38</v>
      </c>
      <c r="F5874">
        <v>6271</v>
      </c>
    </row>
    <row r="5875" spans="1:6" hidden="1" x14ac:dyDescent="0.3">
      <c r="A5875">
        <v>6060727</v>
      </c>
      <c r="B5875" s="19" t="s">
        <v>5749</v>
      </c>
      <c r="E5875" s="20">
        <v>7.38</v>
      </c>
      <c r="F5875">
        <v>6272</v>
      </c>
    </row>
    <row r="5876" spans="1:6" hidden="1" x14ac:dyDescent="0.3">
      <c r="A5876">
        <v>6060726</v>
      </c>
      <c r="B5876" s="19" t="s">
        <v>5750</v>
      </c>
      <c r="E5876" s="20">
        <v>7.38</v>
      </c>
      <c r="F5876">
        <v>6273</v>
      </c>
    </row>
    <row r="5877" spans="1:6" hidden="1" x14ac:dyDescent="0.3">
      <c r="A5877">
        <v>6060735</v>
      </c>
      <c r="B5877" s="19" t="s">
        <v>5751</v>
      </c>
      <c r="E5877" s="20">
        <v>7.38</v>
      </c>
      <c r="F5877">
        <v>6274</v>
      </c>
    </row>
    <row r="5878" spans="1:6" hidden="1" x14ac:dyDescent="0.3">
      <c r="A5878">
        <v>6060736</v>
      </c>
      <c r="B5878" s="19" t="s">
        <v>5752</v>
      </c>
      <c r="E5878" s="20">
        <v>7.38</v>
      </c>
      <c r="F5878">
        <v>6275</v>
      </c>
    </row>
    <row r="5879" spans="1:6" hidden="1" x14ac:dyDescent="0.3">
      <c r="A5879">
        <v>6060737</v>
      </c>
      <c r="B5879" s="19" t="s">
        <v>5753</v>
      </c>
      <c r="E5879" s="20">
        <v>15.87</v>
      </c>
      <c r="F5879">
        <v>6276</v>
      </c>
    </row>
    <row r="5880" spans="1:6" hidden="1" x14ac:dyDescent="0.3">
      <c r="A5880">
        <v>6060738</v>
      </c>
      <c r="B5880" s="19" t="s">
        <v>5754</v>
      </c>
      <c r="E5880" s="20">
        <v>15.31</v>
      </c>
      <c r="F5880">
        <v>6277</v>
      </c>
    </row>
    <row r="5881" spans="1:6" hidden="1" x14ac:dyDescent="0.3">
      <c r="A5881">
        <v>6060739</v>
      </c>
      <c r="B5881" s="19" t="s">
        <v>5755</v>
      </c>
      <c r="E5881" s="20">
        <v>11.48</v>
      </c>
      <c r="F5881">
        <v>6278</v>
      </c>
    </row>
    <row r="5882" spans="1:6" hidden="1" x14ac:dyDescent="0.3">
      <c r="A5882">
        <v>6060740</v>
      </c>
      <c r="B5882" s="19" t="s">
        <v>5756</v>
      </c>
      <c r="E5882" s="20">
        <v>11.48</v>
      </c>
      <c r="F5882">
        <v>6279</v>
      </c>
    </row>
    <row r="5883" spans="1:6" hidden="1" x14ac:dyDescent="0.3">
      <c r="A5883">
        <v>6060741</v>
      </c>
      <c r="B5883" s="19" t="s">
        <v>5757</v>
      </c>
      <c r="E5883" s="20">
        <v>11.48</v>
      </c>
      <c r="F5883">
        <v>6280</v>
      </c>
    </row>
    <row r="5884" spans="1:6" hidden="1" x14ac:dyDescent="0.3">
      <c r="A5884">
        <v>6060742</v>
      </c>
      <c r="B5884" s="19" t="s">
        <v>5758</v>
      </c>
      <c r="E5884" s="20">
        <v>11.48</v>
      </c>
      <c r="F5884">
        <v>6281</v>
      </c>
    </row>
    <row r="5885" spans="1:6" hidden="1" x14ac:dyDescent="0.3">
      <c r="A5885">
        <v>6060743</v>
      </c>
      <c r="B5885" s="19" t="s">
        <v>5759</v>
      </c>
      <c r="E5885" s="20">
        <v>11.48</v>
      </c>
      <c r="F5885">
        <v>6282</v>
      </c>
    </row>
    <row r="5886" spans="1:6" hidden="1" x14ac:dyDescent="0.3">
      <c r="A5886">
        <v>6060744</v>
      </c>
      <c r="B5886" s="19" t="s">
        <v>5760</v>
      </c>
      <c r="E5886" s="20">
        <v>12.86</v>
      </c>
      <c r="F5886">
        <v>6283</v>
      </c>
    </row>
    <row r="5887" spans="1:6" hidden="1" x14ac:dyDescent="0.3">
      <c r="A5887">
        <v>6060725</v>
      </c>
      <c r="B5887" s="19" t="s">
        <v>5761</v>
      </c>
      <c r="E5887" s="20">
        <v>6.1</v>
      </c>
      <c r="F5887">
        <v>6284</v>
      </c>
    </row>
    <row r="5888" spans="1:6" hidden="1" x14ac:dyDescent="0.3">
      <c r="A5888">
        <v>6060724</v>
      </c>
      <c r="B5888" s="19" t="s">
        <v>5762</v>
      </c>
      <c r="E5888" s="20">
        <v>6.1</v>
      </c>
      <c r="F5888">
        <v>6285</v>
      </c>
    </row>
    <row r="5889" spans="1:6" hidden="1" x14ac:dyDescent="0.3">
      <c r="A5889">
        <v>6060723</v>
      </c>
      <c r="B5889" s="19" t="s">
        <v>5763</v>
      </c>
      <c r="E5889" s="20">
        <v>6.1</v>
      </c>
      <c r="F5889">
        <v>6286</v>
      </c>
    </row>
    <row r="5890" spans="1:6" hidden="1" x14ac:dyDescent="0.3">
      <c r="A5890">
        <v>6060722</v>
      </c>
      <c r="B5890" s="19" t="s">
        <v>5764</v>
      </c>
      <c r="E5890" s="20">
        <v>6.1</v>
      </c>
      <c r="F5890">
        <v>6287</v>
      </c>
    </row>
    <row r="5891" spans="1:6" hidden="1" x14ac:dyDescent="0.3">
      <c r="A5891">
        <v>6060721</v>
      </c>
      <c r="B5891" s="19" t="s">
        <v>5765</v>
      </c>
      <c r="E5891" s="20">
        <v>6.77</v>
      </c>
      <c r="F5891">
        <v>6288</v>
      </c>
    </row>
    <row r="5892" spans="1:6" hidden="1" x14ac:dyDescent="0.3">
      <c r="A5892">
        <v>6060720</v>
      </c>
      <c r="B5892" s="19" t="s">
        <v>5766</v>
      </c>
      <c r="E5892" s="20">
        <v>6.77</v>
      </c>
      <c r="F5892">
        <v>6289</v>
      </c>
    </row>
    <row r="5893" spans="1:6" hidden="1" x14ac:dyDescent="0.3">
      <c r="A5893">
        <v>6060719</v>
      </c>
      <c r="B5893" s="19" t="s">
        <v>5767</v>
      </c>
      <c r="E5893" s="20">
        <v>6.77</v>
      </c>
      <c r="F5893">
        <v>6290</v>
      </c>
    </row>
    <row r="5894" spans="1:6" hidden="1" x14ac:dyDescent="0.3">
      <c r="A5894">
        <v>6060718</v>
      </c>
      <c r="B5894" s="19" t="s">
        <v>5768</v>
      </c>
      <c r="E5894" s="20">
        <v>6.77</v>
      </c>
      <c r="F5894">
        <v>6291</v>
      </c>
    </row>
    <row r="5895" spans="1:6" hidden="1" x14ac:dyDescent="0.3">
      <c r="A5895">
        <v>6060717</v>
      </c>
      <c r="B5895" s="19" t="s">
        <v>5769</v>
      </c>
      <c r="E5895" s="20">
        <v>6.77</v>
      </c>
      <c r="F5895">
        <v>6292</v>
      </c>
    </row>
    <row r="5896" spans="1:6" hidden="1" x14ac:dyDescent="0.3">
      <c r="A5896">
        <v>6060716</v>
      </c>
      <c r="B5896" s="19" t="s">
        <v>5770</v>
      </c>
      <c r="E5896" s="20">
        <v>6.77</v>
      </c>
      <c r="F5896">
        <v>6293</v>
      </c>
    </row>
    <row r="5897" spans="1:6" hidden="1" x14ac:dyDescent="0.3">
      <c r="A5897">
        <v>6060715</v>
      </c>
      <c r="B5897" s="19" t="s">
        <v>5771</v>
      </c>
      <c r="E5897" s="20">
        <v>6.77</v>
      </c>
      <c r="F5897">
        <v>6294</v>
      </c>
    </row>
    <row r="5898" spans="1:6" hidden="1" x14ac:dyDescent="0.3">
      <c r="A5898">
        <v>6060714</v>
      </c>
      <c r="B5898" s="19" t="s">
        <v>5772</v>
      </c>
      <c r="E5898" s="20">
        <v>6.77</v>
      </c>
      <c r="F5898">
        <v>6295</v>
      </c>
    </row>
    <row r="5899" spans="1:6" hidden="1" x14ac:dyDescent="0.3">
      <c r="A5899">
        <v>6060713</v>
      </c>
      <c r="B5899" s="19" t="s">
        <v>5773</v>
      </c>
      <c r="E5899" s="20">
        <v>8.3800000000000008</v>
      </c>
      <c r="F5899">
        <v>6296</v>
      </c>
    </row>
    <row r="5900" spans="1:6" hidden="1" x14ac:dyDescent="0.3">
      <c r="A5900">
        <v>6060712</v>
      </c>
      <c r="B5900" s="19" t="s">
        <v>5774</v>
      </c>
      <c r="E5900" s="20">
        <v>9.41</v>
      </c>
      <c r="F5900">
        <v>6297</v>
      </c>
    </row>
    <row r="5901" spans="1:6" hidden="1" x14ac:dyDescent="0.3">
      <c r="A5901">
        <v>6060711</v>
      </c>
      <c r="B5901" s="19" t="s">
        <v>5775</v>
      </c>
      <c r="E5901" s="20">
        <v>5.75</v>
      </c>
      <c r="F5901">
        <v>6298</v>
      </c>
    </row>
    <row r="5902" spans="1:6" hidden="1" x14ac:dyDescent="0.3">
      <c r="A5902">
        <v>6060710</v>
      </c>
      <c r="B5902" s="19" t="s">
        <v>5776</v>
      </c>
      <c r="E5902" s="20">
        <v>8.3800000000000008</v>
      </c>
      <c r="F5902">
        <v>6299</v>
      </c>
    </row>
    <row r="5903" spans="1:6" hidden="1" x14ac:dyDescent="0.3">
      <c r="A5903">
        <v>6060709</v>
      </c>
      <c r="B5903" s="19" t="s">
        <v>5777</v>
      </c>
      <c r="E5903" s="20">
        <v>14.65</v>
      </c>
      <c r="F5903">
        <v>6300</v>
      </c>
    </row>
    <row r="5904" spans="1:6" hidden="1" x14ac:dyDescent="0.3">
      <c r="A5904">
        <v>6060708</v>
      </c>
      <c r="B5904" s="19" t="s">
        <v>5778</v>
      </c>
      <c r="E5904" s="20">
        <v>33.46</v>
      </c>
      <c r="F5904">
        <v>6301</v>
      </c>
    </row>
    <row r="5905" spans="1:6" hidden="1" x14ac:dyDescent="0.3">
      <c r="A5905">
        <v>6060707</v>
      </c>
      <c r="B5905" s="19" t="s">
        <v>5779</v>
      </c>
      <c r="E5905" s="20">
        <v>17.03</v>
      </c>
      <c r="F5905">
        <v>6302</v>
      </c>
    </row>
    <row r="5906" spans="1:6" hidden="1" x14ac:dyDescent="0.3">
      <c r="A5906">
        <v>6060745</v>
      </c>
      <c r="B5906" s="19" t="s">
        <v>5780</v>
      </c>
      <c r="E5906" s="20">
        <v>5.8</v>
      </c>
      <c r="F5906">
        <v>6303</v>
      </c>
    </row>
    <row r="5907" spans="1:6" hidden="1" x14ac:dyDescent="0.3">
      <c r="A5907">
        <v>6062434</v>
      </c>
      <c r="B5907" s="19" t="s">
        <v>5781</v>
      </c>
      <c r="E5907" s="20">
        <v>28.33</v>
      </c>
      <c r="F5907">
        <v>6304</v>
      </c>
    </row>
    <row r="5908" spans="1:6" hidden="1" x14ac:dyDescent="0.3">
      <c r="A5908">
        <v>6062433</v>
      </c>
      <c r="B5908" s="19" t="s">
        <v>5782</v>
      </c>
      <c r="E5908" s="20">
        <v>28.33</v>
      </c>
      <c r="F5908">
        <v>6305</v>
      </c>
    </row>
    <row r="5909" spans="1:6" hidden="1" x14ac:dyDescent="0.3">
      <c r="A5909">
        <v>6062432</v>
      </c>
      <c r="B5909" s="19" t="s">
        <v>5783</v>
      </c>
      <c r="E5909" s="20">
        <v>28.33</v>
      </c>
      <c r="F5909">
        <v>6306</v>
      </c>
    </row>
    <row r="5910" spans="1:6" hidden="1" x14ac:dyDescent="0.3">
      <c r="A5910">
        <v>6062431</v>
      </c>
      <c r="B5910" s="19" t="s">
        <v>5784</v>
      </c>
      <c r="E5910" s="20">
        <v>28.33</v>
      </c>
      <c r="F5910">
        <v>6307</v>
      </c>
    </row>
    <row r="5911" spans="1:6" hidden="1" x14ac:dyDescent="0.3">
      <c r="A5911">
        <v>6062430</v>
      </c>
      <c r="B5911" s="19" t="s">
        <v>5785</v>
      </c>
      <c r="E5911" s="20">
        <v>28.33</v>
      </c>
      <c r="F5911">
        <v>6308</v>
      </c>
    </row>
    <row r="5912" spans="1:6" hidden="1" x14ac:dyDescent="0.3">
      <c r="A5912">
        <v>6062429</v>
      </c>
      <c r="B5912" s="19" t="s">
        <v>5786</v>
      </c>
      <c r="E5912" s="20">
        <v>28.33</v>
      </c>
      <c r="F5912">
        <v>6309</v>
      </c>
    </row>
    <row r="5913" spans="1:6" hidden="1" x14ac:dyDescent="0.3">
      <c r="A5913">
        <v>6062428</v>
      </c>
      <c r="B5913" s="19" t="s">
        <v>5787</v>
      </c>
      <c r="E5913" s="20">
        <v>28.33</v>
      </c>
      <c r="F5913">
        <v>6310</v>
      </c>
    </row>
    <row r="5914" spans="1:6" hidden="1" x14ac:dyDescent="0.3">
      <c r="A5914">
        <v>6062427</v>
      </c>
      <c r="B5914" s="19" t="s">
        <v>5788</v>
      </c>
      <c r="E5914" s="20">
        <v>8.33</v>
      </c>
      <c r="F5914">
        <v>6311</v>
      </c>
    </row>
    <row r="5915" spans="1:6" hidden="1" x14ac:dyDescent="0.3">
      <c r="A5915">
        <v>6062426</v>
      </c>
      <c r="B5915" s="19" t="s">
        <v>5789</v>
      </c>
      <c r="E5915" s="20">
        <v>8.33</v>
      </c>
      <c r="F5915">
        <v>6312</v>
      </c>
    </row>
    <row r="5916" spans="1:6" hidden="1" x14ac:dyDescent="0.3">
      <c r="A5916">
        <v>6062425</v>
      </c>
      <c r="B5916" s="19" t="s">
        <v>5790</v>
      </c>
      <c r="E5916" s="20">
        <v>8.33</v>
      </c>
      <c r="F5916">
        <v>6313</v>
      </c>
    </row>
    <row r="5917" spans="1:6" hidden="1" x14ac:dyDescent="0.3">
      <c r="A5917">
        <v>6062424</v>
      </c>
      <c r="B5917" s="19" t="s">
        <v>5791</v>
      </c>
      <c r="E5917" s="20">
        <v>8.33</v>
      </c>
      <c r="F5917">
        <v>6314</v>
      </c>
    </row>
    <row r="5918" spans="1:6" hidden="1" x14ac:dyDescent="0.3">
      <c r="A5918">
        <v>6062423</v>
      </c>
      <c r="B5918" s="19" t="s">
        <v>5792</v>
      </c>
      <c r="E5918" s="20">
        <v>8.33</v>
      </c>
      <c r="F5918">
        <v>6315</v>
      </c>
    </row>
    <row r="5919" spans="1:6" hidden="1" x14ac:dyDescent="0.3">
      <c r="A5919">
        <v>6062422</v>
      </c>
      <c r="B5919" s="19" t="s">
        <v>5793</v>
      </c>
      <c r="E5919" s="20">
        <v>8.33</v>
      </c>
      <c r="F5919">
        <v>6316</v>
      </c>
    </row>
    <row r="5920" spans="1:6" hidden="1" x14ac:dyDescent="0.3">
      <c r="A5920">
        <v>6062421</v>
      </c>
      <c r="B5920" s="19" t="s">
        <v>5794</v>
      </c>
      <c r="E5920" s="20">
        <v>8.33</v>
      </c>
      <c r="F5920">
        <v>6317</v>
      </c>
    </row>
    <row r="5921" spans="1:6" hidden="1" x14ac:dyDescent="0.3">
      <c r="A5921">
        <v>6062420</v>
      </c>
      <c r="B5921" s="19" t="s">
        <v>5795</v>
      </c>
      <c r="E5921" s="20">
        <v>8.33</v>
      </c>
      <c r="F5921">
        <v>6318</v>
      </c>
    </row>
    <row r="5922" spans="1:6" hidden="1" x14ac:dyDescent="0.3">
      <c r="A5922">
        <v>6062419</v>
      </c>
      <c r="B5922" s="19" t="s">
        <v>5796</v>
      </c>
      <c r="E5922" s="20">
        <v>8.33</v>
      </c>
      <c r="F5922">
        <v>6319</v>
      </c>
    </row>
    <row r="5923" spans="1:6" hidden="1" x14ac:dyDescent="0.3">
      <c r="A5923">
        <v>6062418</v>
      </c>
      <c r="B5923" s="19" t="s">
        <v>5797</v>
      </c>
      <c r="E5923" s="20">
        <v>8.33</v>
      </c>
      <c r="F5923">
        <v>6320</v>
      </c>
    </row>
    <row r="5924" spans="1:6" hidden="1" x14ac:dyDescent="0.3">
      <c r="A5924">
        <v>6062417</v>
      </c>
      <c r="B5924" s="19" t="s">
        <v>5798</v>
      </c>
      <c r="E5924" s="20">
        <v>8.33</v>
      </c>
      <c r="F5924">
        <v>6321</v>
      </c>
    </row>
    <row r="5925" spans="1:6" hidden="1" x14ac:dyDescent="0.3">
      <c r="A5925">
        <v>6062416</v>
      </c>
      <c r="B5925" s="19" t="s">
        <v>5799</v>
      </c>
      <c r="E5925" s="20">
        <v>8.33</v>
      </c>
      <c r="F5925">
        <v>6322</v>
      </c>
    </row>
    <row r="5926" spans="1:6" hidden="1" x14ac:dyDescent="0.3">
      <c r="A5926">
        <v>6062415</v>
      </c>
      <c r="B5926" s="19" t="s">
        <v>5800</v>
      </c>
      <c r="E5926" s="20">
        <v>8.33</v>
      </c>
      <c r="F5926">
        <v>6323</v>
      </c>
    </row>
    <row r="5927" spans="1:6" hidden="1" x14ac:dyDescent="0.3">
      <c r="A5927">
        <v>6062414</v>
      </c>
      <c r="B5927" s="19" t="s">
        <v>5801</v>
      </c>
      <c r="E5927" s="20">
        <v>8.33</v>
      </c>
      <c r="F5927">
        <v>6324</v>
      </c>
    </row>
    <row r="5928" spans="1:6" hidden="1" x14ac:dyDescent="0.3">
      <c r="A5928">
        <v>6062413</v>
      </c>
      <c r="B5928" s="19" t="s">
        <v>5802</v>
      </c>
      <c r="E5928" s="20">
        <v>8.33</v>
      </c>
      <c r="F5928">
        <v>6325</v>
      </c>
    </row>
    <row r="5929" spans="1:6" hidden="1" x14ac:dyDescent="0.3">
      <c r="A5929">
        <v>6062412</v>
      </c>
      <c r="B5929" s="19" t="s">
        <v>5803</v>
      </c>
      <c r="E5929" s="20">
        <v>8.33</v>
      </c>
      <c r="F5929">
        <v>6326</v>
      </c>
    </row>
    <row r="5930" spans="1:6" hidden="1" x14ac:dyDescent="0.3">
      <c r="A5930">
        <v>6062411</v>
      </c>
      <c r="B5930" s="19" t="s">
        <v>5804</v>
      </c>
      <c r="E5930" s="20">
        <v>8.33</v>
      </c>
      <c r="F5930">
        <v>6327</v>
      </c>
    </row>
    <row r="5931" spans="1:6" hidden="1" x14ac:dyDescent="0.3">
      <c r="A5931">
        <v>6062258</v>
      </c>
      <c r="B5931" s="19" t="s">
        <v>5805</v>
      </c>
      <c r="E5931" s="20">
        <v>12.73</v>
      </c>
      <c r="F5931">
        <v>6328</v>
      </c>
    </row>
    <row r="5932" spans="1:6" hidden="1" x14ac:dyDescent="0.3">
      <c r="A5932">
        <v>6062257</v>
      </c>
      <c r="B5932" s="19" t="s">
        <v>5806</v>
      </c>
      <c r="E5932" s="20">
        <v>4.71</v>
      </c>
      <c r="F5932">
        <v>6329</v>
      </c>
    </row>
    <row r="5933" spans="1:6" hidden="1" x14ac:dyDescent="0.3">
      <c r="A5933">
        <v>6062256</v>
      </c>
      <c r="B5933" s="19" t="s">
        <v>5807</v>
      </c>
      <c r="E5933" s="20">
        <v>8.25</v>
      </c>
      <c r="F5933">
        <v>6330</v>
      </c>
    </row>
    <row r="5934" spans="1:6" hidden="1" x14ac:dyDescent="0.3">
      <c r="A5934">
        <v>6062255</v>
      </c>
      <c r="B5934" s="19" t="s">
        <v>5808</v>
      </c>
      <c r="E5934" s="20">
        <v>7.54</v>
      </c>
      <c r="F5934">
        <v>6331</v>
      </c>
    </row>
    <row r="5935" spans="1:6" hidden="1" x14ac:dyDescent="0.3">
      <c r="A5935">
        <v>6062254</v>
      </c>
      <c r="B5935" s="19" t="s">
        <v>5809</v>
      </c>
      <c r="E5935" s="20">
        <v>6.54</v>
      </c>
      <c r="F5935">
        <v>6332</v>
      </c>
    </row>
    <row r="5936" spans="1:6" hidden="1" x14ac:dyDescent="0.3">
      <c r="A5936">
        <v>6062253</v>
      </c>
      <c r="B5936" s="19" t="s">
        <v>5810</v>
      </c>
      <c r="E5936" s="20">
        <v>7.34</v>
      </c>
      <c r="F5936">
        <v>6333</v>
      </c>
    </row>
    <row r="5937" spans="1:6" hidden="1" x14ac:dyDescent="0.3">
      <c r="A5937">
        <v>6062252</v>
      </c>
      <c r="B5937" s="19" t="s">
        <v>5811</v>
      </c>
      <c r="E5937" s="20">
        <v>7.29</v>
      </c>
      <c r="F5937">
        <v>6334</v>
      </c>
    </row>
    <row r="5938" spans="1:6" hidden="1" x14ac:dyDescent="0.3">
      <c r="A5938">
        <v>6062251</v>
      </c>
      <c r="B5938" s="19" t="s">
        <v>5812</v>
      </c>
      <c r="E5938" s="20">
        <v>7.93</v>
      </c>
      <c r="F5938">
        <v>6335</v>
      </c>
    </row>
    <row r="5939" spans="1:6" hidden="1" x14ac:dyDescent="0.3">
      <c r="A5939">
        <v>6062250</v>
      </c>
      <c r="B5939" s="19" t="s">
        <v>5813</v>
      </c>
      <c r="E5939" s="20">
        <v>9.6</v>
      </c>
      <c r="F5939">
        <v>6336</v>
      </c>
    </row>
    <row r="5940" spans="1:6" hidden="1" x14ac:dyDescent="0.3">
      <c r="A5940">
        <v>6062249</v>
      </c>
      <c r="B5940" s="19" t="s">
        <v>5814</v>
      </c>
      <c r="E5940" s="20">
        <v>11.51</v>
      </c>
      <c r="F5940">
        <v>6337</v>
      </c>
    </row>
    <row r="5941" spans="1:6" hidden="1" x14ac:dyDescent="0.3">
      <c r="A5941">
        <v>6060878</v>
      </c>
      <c r="B5941" s="19" t="s">
        <v>5815</v>
      </c>
      <c r="E5941" s="20">
        <v>49.2</v>
      </c>
      <c r="F5941">
        <v>6338</v>
      </c>
    </row>
    <row r="5942" spans="1:6" hidden="1" x14ac:dyDescent="0.3">
      <c r="A5942">
        <v>6060748</v>
      </c>
      <c r="B5942" s="19" t="s">
        <v>5816</v>
      </c>
      <c r="E5942" s="20">
        <v>23.8</v>
      </c>
      <c r="F5942">
        <v>6339</v>
      </c>
    </row>
    <row r="5943" spans="1:6" hidden="1" x14ac:dyDescent="0.3">
      <c r="A5943">
        <v>6060747</v>
      </c>
      <c r="B5943" s="19" t="s">
        <v>5817</v>
      </c>
      <c r="E5943" s="20">
        <v>5.05</v>
      </c>
      <c r="F5943">
        <v>6340</v>
      </c>
    </row>
    <row r="5944" spans="1:6" hidden="1" x14ac:dyDescent="0.3">
      <c r="A5944">
        <v>6060746</v>
      </c>
      <c r="B5944" s="19" t="s">
        <v>5818</v>
      </c>
      <c r="E5944" s="20">
        <v>5.38</v>
      </c>
      <c r="F5944">
        <v>6341</v>
      </c>
    </row>
    <row r="5945" spans="1:6" hidden="1" x14ac:dyDescent="0.3">
      <c r="A5945">
        <v>6060706</v>
      </c>
      <c r="B5945" s="19" t="s">
        <v>5819</v>
      </c>
      <c r="E5945" s="20">
        <v>10.66</v>
      </c>
      <c r="F5945">
        <v>6342</v>
      </c>
    </row>
    <row r="5946" spans="1:6" hidden="1" x14ac:dyDescent="0.3">
      <c r="A5946">
        <v>6053906</v>
      </c>
      <c r="B5946" s="19" t="s">
        <v>5820</v>
      </c>
      <c r="E5946" s="20">
        <v>65.739999999999995</v>
      </c>
      <c r="F5946">
        <v>6343</v>
      </c>
    </row>
    <row r="5947" spans="1:6" hidden="1" x14ac:dyDescent="0.3">
      <c r="A5947">
        <v>6053260</v>
      </c>
      <c r="B5947" s="19" t="s">
        <v>5821</v>
      </c>
      <c r="E5947" s="20">
        <v>2.15</v>
      </c>
      <c r="F5947">
        <v>6344</v>
      </c>
    </row>
    <row r="5948" spans="1:6" hidden="1" x14ac:dyDescent="0.3">
      <c r="A5948">
        <v>6050375</v>
      </c>
      <c r="B5948" s="19" t="s">
        <v>5822</v>
      </c>
      <c r="E5948" s="20">
        <v>5.23</v>
      </c>
      <c r="F5948">
        <v>6345</v>
      </c>
    </row>
    <row r="5949" spans="1:6" hidden="1" x14ac:dyDescent="0.3">
      <c r="A5949">
        <v>6049839</v>
      </c>
      <c r="B5949" s="19" t="s">
        <v>5823</v>
      </c>
      <c r="E5949" s="20">
        <v>133.01</v>
      </c>
      <c r="F5949">
        <v>6346</v>
      </c>
    </row>
    <row r="5950" spans="1:6" hidden="1" x14ac:dyDescent="0.3">
      <c r="A5950">
        <v>6049838</v>
      </c>
      <c r="B5950" s="19" t="s">
        <v>5824</v>
      </c>
      <c r="E5950" s="20">
        <v>133.01</v>
      </c>
      <c r="F5950">
        <v>6347</v>
      </c>
    </row>
    <row r="5951" spans="1:6" hidden="1" x14ac:dyDescent="0.3">
      <c r="A5951">
        <v>6049837</v>
      </c>
      <c r="B5951" s="19" t="s">
        <v>5825</v>
      </c>
      <c r="E5951" s="20">
        <v>133.01</v>
      </c>
      <c r="F5951">
        <v>6348</v>
      </c>
    </row>
    <row r="5952" spans="1:6" hidden="1" x14ac:dyDescent="0.3">
      <c r="A5952">
        <v>6049835</v>
      </c>
      <c r="B5952" s="19" t="s">
        <v>5826</v>
      </c>
      <c r="E5952" s="20">
        <v>133.01</v>
      </c>
      <c r="F5952">
        <v>6349</v>
      </c>
    </row>
    <row r="5953" spans="1:6" hidden="1" x14ac:dyDescent="0.3">
      <c r="A5953">
        <v>6049834</v>
      </c>
      <c r="B5953" s="19" t="s">
        <v>5827</v>
      </c>
      <c r="E5953" s="20">
        <v>133.01</v>
      </c>
      <c r="F5953">
        <v>6350</v>
      </c>
    </row>
    <row r="5954" spans="1:6" hidden="1" x14ac:dyDescent="0.3">
      <c r="A5954">
        <v>6049833</v>
      </c>
      <c r="B5954" s="19" t="s">
        <v>5828</v>
      </c>
      <c r="E5954" s="20">
        <v>133.01</v>
      </c>
      <c r="F5954">
        <v>6351</v>
      </c>
    </row>
    <row r="5955" spans="1:6" hidden="1" x14ac:dyDescent="0.3">
      <c r="A5955">
        <v>6049832</v>
      </c>
      <c r="B5955" s="19" t="s">
        <v>5829</v>
      </c>
      <c r="E5955" s="20">
        <v>133.01</v>
      </c>
      <c r="F5955">
        <v>6352</v>
      </c>
    </row>
    <row r="5956" spans="1:6" hidden="1" x14ac:dyDescent="0.3">
      <c r="A5956">
        <v>6049830</v>
      </c>
      <c r="B5956" s="19" t="s">
        <v>5830</v>
      </c>
      <c r="E5956" s="20">
        <v>133.01</v>
      </c>
      <c r="F5956">
        <v>6353</v>
      </c>
    </row>
    <row r="5957" spans="1:6" hidden="1" x14ac:dyDescent="0.3">
      <c r="A5957">
        <v>6049829</v>
      </c>
      <c r="B5957" s="19" t="s">
        <v>5831</v>
      </c>
      <c r="E5957" s="20">
        <v>133.01</v>
      </c>
      <c r="F5957">
        <v>6354</v>
      </c>
    </row>
    <row r="5958" spans="1:6" hidden="1" x14ac:dyDescent="0.3">
      <c r="A5958">
        <v>6049828</v>
      </c>
      <c r="B5958" s="19" t="s">
        <v>5832</v>
      </c>
      <c r="E5958" s="20">
        <v>133.01</v>
      </c>
      <c r="F5958">
        <v>6355</v>
      </c>
    </row>
    <row r="5959" spans="1:6" hidden="1" x14ac:dyDescent="0.3">
      <c r="A5959">
        <v>6049827</v>
      </c>
      <c r="B5959" s="19" t="s">
        <v>5833</v>
      </c>
      <c r="E5959" s="20">
        <v>133.01</v>
      </c>
      <c r="F5959">
        <v>6356</v>
      </c>
    </row>
    <row r="5960" spans="1:6" hidden="1" x14ac:dyDescent="0.3">
      <c r="A5960">
        <v>6049826</v>
      </c>
      <c r="B5960" s="19" t="s">
        <v>5834</v>
      </c>
      <c r="E5960" s="20">
        <v>133.01</v>
      </c>
      <c r="F5960">
        <v>6357</v>
      </c>
    </row>
    <row r="5961" spans="1:6" hidden="1" x14ac:dyDescent="0.3">
      <c r="A5961">
        <v>6049825</v>
      </c>
      <c r="B5961" s="19" t="s">
        <v>5835</v>
      </c>
      <c r="E5961" s="20">
        <v>133.01</v>
      </c>
      <c r="F5961">
        <v>6358</v>
      </c>
    </row>
    <row r="5962" spans="1:6" hidden="1" x14ac:dyDescent="0.3">
      <c r="A5962">
        <v>6049824</v>
      </c>
      <c r="B5962" s="19" t="s">
        <v>5836</v>
      </c>
      <c r="E5962" s="20">
        <v>133.01</v>
      </c>
      <c r="F5962">
        <v>6359</v>
      </c>
    </row>
    <row r="5963" spans="1:6" hidden="1" x14ac:dyDescent="0.3">
      <c r="A5963">
        <v>6049823</v>
      </c>
      <c r="B5963" s="19" t="s">
        <v>5837</v>
      </c>
      <c r="E5963" s="20">
        <v>133.01</v>
      </c>
      <c r="F5963">
        <v>6360</v>
      </c>
    </row>
    <row r="5964" spans="1:6" hidden="1" x14ac:dyDescent="0.3">
      <c r="A5964">
        <v>6049822</v>
      </c>
      <c r="B5964" s="19" t="s">
        <v>5838</v>
      </c>
      <c r="E5964" s="20">
        <v>133.01</v>
      </c>
      <c r="F5964">
        <v>6361</v>
      </c>
    </row>
    <row r="5965" spans="1:6" hidden="1" x14ac:dyDescent="0.3">
      <c r="A5965">
        <v>6049821</v>
      </c>
      <c r="B5965" s="19" t="s">
        <v>5839</v>
      </c>
      <c r="E5965" s="20">
        <v>133.01</v>
      </c>
      <c r="F5965">
        <v>6362</v>
      </c>
    </row>
    <row r="5966" spans="1:6" hidden="1" x14ac:dyDescent="0.3">
      <c r="A5966">
        <v>6049820</v>
      </c>
      <c r="B5966" s="19" t="s">
        <v>5840</v>
      </c>
      <c r="E5966" s="20">
        <v>133.01</v>
      </c>
      <c r="F5966">
        <v>6363</v>
      </c>
    </row>
    <row r="5967" spans="1:6" hidden="1" x14ac:dyDescent="0.3">
      <c r="A5967">
        <v>6053908</v>
      </c>
      <c r="B5967" s="19" t="s">
        <v>5841</v>
      </c>
      <c r="E5967" s="20">
        <v>65.739999999999995</v>
      </c>
      <c r="F5967">
        <v>6364</v>
      </c>
    </row>
    <row r="5968" spans="1:6" hidden="1" x14ac:dyDescent="0.3">
      <c r="A5968">
        <v>6060705</v>
      </c>
      <c r="B5968" s="19" t="s">
        <v>5842</v>
      </c>
      <c r="E5968" s="20">
        <v>15.54</v>
      </c>
      <c r="F5968">
        <v>6365</v>
      </c>
    </row>
    <row r="5969" spans="1:6" hidden="1" x14ac:dyDescent="0.3">
      <c r="A5969">
        <v>6060704</v>
      </c>
      <c r="B5969" s="19" t="s">
        <v>5843</v>
      </c>
      <c r="E5969" s="20">
        <v>10.66</v>
      </c>
      <c r="F5969">
        <v>6366</v>
      </c>
    </row>
    <row r="5970" spans="1:6" hidden="1" x14ac:dyDescent="0.3">
      <c r="A5970">
        <v>6060703</v>
      </c>
      <c r="B5970" s="19" t="s">
        <v>5844</v>
      </c>
      <c r="E5970" s="20">
        <v>17.260000000000002</v>
      </c>
      <c r="F5970">
        <v>6367</v>
      </c>
    </row>
    <row r="5971" spans="1:6" hidden="1" x14ac:dyDescent="0.3">
      <c r="A5971">
        <v>6060702</v>
      </c>
      <c r="B5971" s="19" t="s">
        <v>5845</v>
      </c>
      <c r="E5971" s="20">
        <v>10.43</v>
      </c>
      <c r="F5971">
        <v>6368</v>
      </c>
    </row>
    <row r="5972" spans="1:6" hidden="1" x14ac:dyDescent="0.3">
      <c r="A5972">
        <v>6060701</v>
      </c>
      <c r="B5972" s="19" t="s">
        <v>5846</v>
      </c>
      <c r="E5972" s="20">
        <v>29.4</v>
      </c>
      <c r="F5972">
        <v>6369</v>
      </c>
    </row>
    <row r="5973" spans="1:6" hidden="1" x14ac:dyDescent="0.3">
      <c r="A5973">
        <v>6060700</v>
      </c>
      <c r="B5973" s="19" t="s">
        <v>5847</v>
      </c>
      <c r="E5973" s="20">
        <v>15.98</v>
      </c>
      <c r="F5973">
        <v>6370</v>
      </c>
    </row>
    <row r="5974" spans="1:6" hidden="1" x14ac:dyDescent="0.3">
      <c r="A5974">
        <v>6060699</v>
      </c>
      <c r="B5974" s="19" t="s">
        <v>5848</v>
      </c>
      <c r="E5974" s="20">
        <v>13.48</v>
      </c>
      <c r="F5974">
        <v>6371</v>
      </c>
    </row>
    <row r="5975" spans="1:6" hidden="1" x14ac:dyDescent="0.3">
      <c r="A5975">
        <v>6060698</v>
      </c>
      <c r="B5975" s="19" t="s">
        <v>5849</v>
      </c>
      <c r="E5975" s="20">
        <v>18.36</v>
      </c>
      <c r="F5975">
        <v>6372</v>
      </c>
    </row>
    <row r="5976" spans="1:6" hidden="1" x14ac:dyDescent="0.3">
      <c r="A5976">
        <v>6060697</v>
      </c>
      <c r="B5976" s="19" t="s">
        <v>5850</v>
      </c>
      <c r="E5976" s="20">
        <v>18.690000000000001</v>
      </c>
      <c r="F5976">
        <v>6373</v>
      </c>
    </row>
    <row r="5977" spans="1:6" hidden="1" x14ac:dyDescent="0.3">
      <c r="A5977">
        <v>6060696</v>
      </c>
      <c r="B5977" s="19" t="s">
        <v>5851</v>
      </c>
      <c r="E5977" s="20">
        <v>19.420000000000002</v>
      </c>
      <c r="F5977">
        <v>6374</v>
      </c>
    </row>
    <row r="5978" spans="1:6" hidden="1" x14ac:dyDescent="0.3">
      <c r="A5978">
        <v>6060695</v>
      </c>
      <c r="B5978" s="19" t="s">
        <v>5852</v>
      </c>
      <c r="E5978" s="20">
        <v>35.450000000000003</v>
      </c>
      <c r="F5978">
        <v>6375</v>
      </c>
    </row>
    <row r="5979" spans="1:6" hidden="1" x14ac:dyDescent="0.3">
      <c r="A5979">
        <v>6060694</v>
      </c>
      <c r="B5979" s="19" t="s">
        <v>5853</v>
      </c>
      <c r="E5979" s="20">
        <v>35.450000000000003</v>
      </c>
      <c r="F5979">
        <v>6376</v>
      </c>
    </row>
    <row r="5980" spans="1:6" hidden="1" x14ac:dyDescent="0.3">
      <c r="A5980">
        <v>6060693</v>
      </c>
      <c r="B5980" s="19" t="s">
        <v>5854</v>
      </c>
      <c r="E5980" s="20">
        <v>45.99</v>
      </c>
      <c r="F5980">
        <v>6377</v>
      </c>
    </row>
    <row r="5981" spans="1:6" hidden="1" x14ac:dyDescent="0.3">
      <c r="A5981">
        <v>6060692</v>
      </c>
      <c r="B5981" s="19" t="s">
        <v>5855</v>
      </c>
      <c r="E5981" s="20">
        <v>45.99</v>
      </c>
      <c r="F5981">
        <v>6378</v>
      </c>
    </row>
    <row r="5982" spans="1:6" hidden="1" x14ac:dyDescent="0.3">
      <c r="A5982">
        <v>6060691</v>
      </c>
      <c r="B5982" s="19" t="s">
        <v>5856</v>
      </c>
      <c r="E5982" s="20">
        <v>39.61</v>
      </c>
      <c r="F5982">
        <v>6379</v>
      </c>
    </row>
    <row r="5983" spans="1:6" hidden="1" x14ac:dyDescent="0.3">
      <c r="A5983">
        <v>6060690</v>
      </c>
      <c r="B5983" s="19" t="s">
        <v>5857</v>
      </c>
      <c r="E5983" s="20">
        <v>18.309999999999999</v>
      </c>
      <c r="F5983">
        <v>6380</v>
      </c>
    </row>
    <row r="5984" spans="1:6" hidden="1" x14ac:dyDescent="0.3">
      <c r="A5984">
        <v>6060689</v>
      </c>
      <c r="B5984" s="19" t="s">
        <v>5858</v>
      </c>
      <c r="E5984" s="20">
        <v>45.27</v>
      </c>
      <c r="F5984">
        <v>6381</v>
      </c>
    </row>
    <row r="5985" spans="1:6" hidden="1" x14ac:dyDescent="0.3">
      <c r="A5985">
        <v>6060688</v>
      </c>
      <c r="B5985" s="19" t="s">
        <v>5859</v>
      </c>
      <c r="E5985" s="20">
        <v>45.27</v>
      </c>
      <c r="F5985">
        <v>6382</v>
      </c>
    </row>
    <row r="5986" spans="1:6" hidden="1" x14ac:dyDescent="0.3">
      <c r="A5986">
        <v>6060687</v>
      </c>
      <c r="B5986" s="19" t="s">
        <v>5860</v>
      </c>
      <c r="E5986" s="20">
        <v>45.27</v>
      </c>
      <c r="F5986">
        <v>6383</v>
      </c>
    </row>
    <row r="5987" spans="1:6" hidden="1" x14ac:dyDescent="0.3">
      <c r="A5987">
        <v>6058329</v>
      </c>
      <c r="B5987" s="19" t="s">
        <v>5861</v>
      </c>
      <c r="E5987" s="20">
        <v>65</v>
      </c>
      <c r="F5987">
        <v>6384</v>
      </c>
    </row>
    <row r="5988" spans="1:6" hidden="1" x14ac:dyDescent="0.3">
      <c r="A5988">
        <v>6058170</v>
      </c>
      <c r="B5988" s="19" t="s">
        <v>5862</v>
      </c>
      <c r="E5988" s="20">
        <v>41.92</v>
      </c>
      <c r="F5988">
        <v>6385</v>
      </c>
    </row>
    <row r="5989" spans="1:6" hidden="1" x14ac:dyDescent="0.3">
      <c r="A5989">
        <v>6058168</v>
      </c>
      <c r="B5989" s="19" t="s">
        <v>5863</v>
      </c>
      <c r="E5989" s="20">
        <v>182.11</v>
      </c>
      <c r="F5989">
        <v>6386</v>
      </c>
    </row>
    <row r="5990" spans="1:6" hidden="1" x14ac:dyDescent="0.3">
      <c r="A5990">
        <v>6058166</v>
      </c>
      <c r="B5990" s="19" t="s">
        <v>5864</v>
      </c>
      <c r="E5990" s="20">
        <v>28.19</v>
      </c>
      <c r="F5990">
        <v>6387</v>
      </c>
    </row>
    <row r="5991" spans="1:6" hidden="1" x14ac:dyDescent="0.3">
      <c r="A5991">
        <v>6058165</v>
      </c>
      <c r="B5991" s="19" t="s">
        <v>5865</v>
      </c>
      <c r="E5991" s="20">
        <v>41.92</v>
      </c>
      <c r="F5991">
        <v>6388</v>
      </c>
    </row>
    <row r="5992" spans="1:6" hidden="1" x14ac:dyDescent="0.3">
      <c r="A5992">
        <v>6058153</v>
      </c>
      <c r="B5992" s="19" t="s">
        <v>5866</v>
      </c>
      <c r="E5992" s="20">
        <v>41.92</v>
      </c>
      <c r="F5992">
        <v>6389</v>
      </c>
    </row>
    <row r="5993" spans="1:6" hidden="1" x14ac:dyDescent="0.3">
      <c r="A5993">
        <v>6057451</v>
      </c>
      <c r="B5993" s="19" t="s">
        <v>5867</v>
      </c>
      <c r="E5993" s="20">
        <v>111.47</v>
      </c>
      <c r="F5993">
        <v>6390</v>
      </c>
    </row>
    <row r="5994" spans="1:6" hidden="1" x14ac:dyDescent="0.3">
      <c r="A5994">
        <v>6057450</v>
      </c>
      <c r="B5994" s="19" t="s">
        <v>5868</v>
      </c>
      <c r="E5994" s="20">
        <v>35.58</v>
      </c>
      <c r="F5994">
        <v>6391</v>
      </c>
    </row>
    <row r="5995" spans="1:6" hidden="1" x14ac:dyDescent="0.3">
      <c r="A5995">
        <v>6055964</v>
      </c>
      <c r="B5995" s="19" t="s">
        <v>5869</v>
      </c>
      <c r="E5995" s="20">
        <v>28.01</v>
      </c>
      <c r="F5995">
        <v>6392</v>
      </c>
    </row>
    <row r="5996" spans="1:6" hidden="1" x14ac:dyDescent="0.3">
      <c r="A5996">
        <v>6054225</v>
      </c>
      <c r="B5996" s="19" t="s">
        <v>5870</v>
      </c>
      <c r="E5996" s="20">
        <v>12.52</v>
      </c>
      <c r="F5996">
        <v>6393</v>
      </c>
    </row>
    <row r="5997" spans="1:6" hidden="1" x14ac:dyDescent="0.3">
      <c r="A5997">
        <v>6054219</v>
      </c>
      <c r="B5997" s="19" t="s">
        <v>5871</v>
      </c>
      <c r="E5997" s="20">
        <v>11.78</v>
      </c>
      <c r="F5997">
        <v>6394</v>
      </c>
    </row>
    <row r="5998" spans="1:6" hidden="1" x14ac:dyDescent="0.3">
      <c r="A5998">
        <v>6054218</v>
      </c>
      <c r="B5998" s="19" t="s">
        <v>5872</v>
      </c>
      <c r="E5998" s="20">
        <v>11.78</v>
      </c>
      <c r="F5998">
        <v>6395</v>
      </c>
    </row>
    <row r="5999" spans="1:6" hidden="1" x14ac:dyDescent="0.3">
      <c r="A5999">
        <v>6054089</v>
      </c>
      <c r="B5999" s="19" t="s">
        <v>5873</v>
      </c>
      <c r="E5999" s="20">
        <v>436.92</v>
      </c>
      <c r="F5999">
        <v>6396</v>
      </c>
    </row>
    <row r="6000" spans="1:6" hidden="1" x14ac:dyDescent="0.3">
      <c r="A6000">
        <v>6054069</v>
      </c>
      <c r="B6000" s="19" t="s">
        <v>5874</v>
      </c>
      <c r="E6000" s="20">
        <v>11.34</v>
      </c>
      <c r="F6000">
        <v>6397</v>
      </c>
    </row>
    <row r="6001" spans="1:6" hidden="1" x14ac:dyDescent="0.3">
      <c r="A6001">
        <v>6054029</v>
      </c>
      <c r="B6001" s="19" t="s">
        <v>5875</v>
      </c>
      <c r="E6001" s="20">
        <v>65.739999999999995</v>
      </c>
      <c r="F6001">
        <v>6398</v>
      </c>
    </row>
    <row r="6002" spans="1:6" hidden="1" x14ac:dyDescent="0.3">
      <c r="A6002">
        <v>6054028</v>
      </c>
      <c r="B6002" s="19" t="s">
        <v>5876</v>
      </c>
      <c r="E6002" s="20">
        <v>65.739999999999995</v>
      </c>
      <c r="F6002">
        <v>6399</v>
      </c>
    </row>
    <row r="6003" spans="1:6" hidden="1" x14ac:dyDescent="0.3">
      <c r="A6003">
        <v>6054027</v>
      </c>
      <c r="B6003" s="19" t="s">
        <v>5877</v>
      </c>
      <c r="E6003" s="20">
        <v>65.739999999999995</v>
      </c>
      <c r="F6003">
        <v>6400</v>
      </c>
    </row>
    <row r="6004" spans="1:6" hidden="1" x14ac:dyDescent="0.3">
      <c r="A6004">
        <v>6054024</v>
      </c>
      <c r="B6004" s="19" t="s">
        <v>5878</v>
      </c>
      <c r="E6004" s="20">
        <v>65.739999999999995</v>
      </c>
      <c r="F6004">
        <v>6401</v>
      </c>
    </row>
    <row r="6005" spans="1:6" hidden="1" x14ac:dyDescent="0.3">
      <c r="A6005">
        <v>6053909</v>
      </c>
      <c r="B6005" s="19" t="s">
        <v>5879</v>
      </c>
      <c r="E6005" s="20">
        <v>65.739999999999995</v>
      </c>
      <c r="F6005">
        <v>6402</v>
      </c>
    </row>
    <row r="6006" spans="1:6" hidden="1" x14ac:dyDescent="0.3">
      <c r="A6006">
        <v>6062872</v>
      </c>
      <c r="B6006" s="19" t="s">
        <v>5880</v>
      </c>
      <c r="E6006" s="20">
        <v>29.55</v>
      </c>
      <c r="F6006">
        <v>6403</v>
      </c>
    </row>
    <row r="6007" spans="1:6" hidden="1" x14ac:dyDescent="0.3">
      <c r="A6007">
        <v>6062871</v>
      </c>
      <c r="B6007" s="19" t="s">
        <v>5881</v>
      </c>
      <c r="E6007" s="20">
        <v>21.66</v>
      </c>
      <c r="F6007">
        <v>6404</v>
      </c>
    </row>
    <row r="6008" spans="1:6" hidden="1" x14ac:dyDescent="0.3">
      <c r="A6008">
        <v>6062860</v>
      </c>
      <c r="B6008" s="19" t="s">
        <v>5882</v>
      </c>
      <c r="E6008" s="20">
        <v>14.87</v>
      </c>
      <c r="F6008">
        <v>6405</v>
      </c>
    </row>
    <row r="6009" spans="1:6" hidden="1" x14ac:dyDescent="0.3">
      <c r="A6009">
        <v>6062859</v>
      </c>
      <c r="B6009" s="19" t="s">
        <v>5883</v>
      </c>
      <c r="E6009" s="20">
        <v>14.87</v>
      </c>
      <c r="F6009">
        <v>6406</v>
      </c>
    </row>
    <row r="6010" spans="1:6" hidden="1" x14ac:dyDescent="0.3">
      <c r="A6010">
        <v>6062858</v>
      </c>
      <c r="B6010" s="19" t="s">
        <v>5884</v>
      </c>
      <c r="E6010" s="20">
        <v>35.130000000000003</v>
      </c>
      <c r="F6010">
        <v>6407</v>
      </c>
    </row>
    <row r="6011" spans="1:6" hidden="1" x14ac:dyDescent="0.3">
      <c r="A6011">
        <v>6062857</v>
      </c>
      <c r="B6011" s="19" t="s">
        <v>5885</v>
      </c>
      <c r="E6011" s="20">
        <v>15.24</v>
      </c>
      <c r="F6011">
        <v>6408</v>
      </c>
    </row>
    <row r="6012" spans="1:6" hidden="1" x14ac:dyDescent="0.3">
      <c r="A6012">
        <v>6062856</v>
      </c>
      <c r="B6012" s="19" t="s">
        <v>5886</v>
      </c>
      <c r="E6012" s="20">
        <v>30.94</v>
      </c>
      <c r="F6012">
        <v>6409</v>
      </c>
    </row>
    <row r="6013" spans="1:6" hidden="1" x14ac:dyDescent="0.3">
      <c r="A6013">
        <v>6062855</v>
      </c>
      <c r="B6013" s="19" t="s">
        <v>5887</v>
      </c>
      <c r="E6013" s="20">
        <v>12.33</v>
      </c>
      <c r="F6013">
        <v>6410</v>
      </c>
    </row>
    <row r="6014" spans="1:6" hidden="1" x14ac:dyDescent="0.3">
      <c r="A6014">
        <v>6062854</v>
      </c>
      <c r="B6014" s="19" t="s">
        <v>5888</v>
      </c>
      <c r="E6014" s="20">
        <v>10.99</v>
      </c>
      <c r="F6014">
        <v>6411</v>
      </c>
    </row>
    <row r="6015" spans="1:6" hidden="1" x14ac:dyDescent="0.3">
      <c r="A6015">
        <v>6062853</v>
      </c>
      <c r="B6015" s="19" t="s">
        <v>5889</v>
      </c>
      <c r="E6015" s="20">
        <v>7.72</v>
      </c>
      <c r="F6015">
        <v>6412</v>
      </c>
    </row>
    <row r="6016" spans="1:6" hidden="1" x14ac:dyDescent="0.3">
      <c r="A6016">
        <v>6062852</v>
      </c>
      <c r="B6016" s="19" t="s">
        <v>5890</v>
      </c>
      <c r="E6016" s="20">
        <v>5.88</v>
      </c>
      <c r="F6016">
        <v>6413</v>
      </c>
    </row>
    <row r="6017" spans="1:6" hidden="1" x14ac:dyDescent="0.3">
      <c r="A6017">
        <v>6062851</v>
      </c>
      <c r="B6017" s="19" t="s">
        <v>5891</v>
      </c>
      <c r="E6017" s="20">
        <v>3.25</v>
      </c>
      <c r="F6017">
        <v>6414</v>
      </c>
    </row>
    <row r="6018" spans="1:6" hidden="1" x14ac:dyDescent="0.3">
      <c r="A6018">
        <v>6062850</v>
      </c>
      <c r="B6018" s="19" t="s">
        <v>5892</v>
      </c>
      <c r="E6018" s="20">
        <v>7.04</v>
      </c>
      <c r="F6018">
        <v>6415</v>
      </c>
    </row>
    <row r="6019" spans="1:6" hidden="1" x14ac:dyDescent="0.3">
      <c r="A6019">
        <v>6062849</v>
      </c>
      <c r="B6019" s="19" t="s">
        <v>5893</v>
      </c>
      <c r="E6019" s="20">
        <v>7.04</v>
      </c>
      <c r="F6019">
        <v>6416</v>
      </c>
    </row>
    <row r="6020" spans="1:6" hidden="1" x14ac:dyDescent="0.3">
      <c r="A6020">
        <v>6062848</v>
      </c>
      <c r="B6020" s="19" t="s">
        <v>5894</v>
      </c>
      <c r="E6020" s="20">
        <v>7.04</v>
      </c>
      <c r="F6020">
        <v>6417</v>
      </c>
    </row>
    <row r="6021" spans="1:6" hidden="1" x14ac:dyDescent="0.3">
      <c r="A6021">
        <v>6062847</v>
      </c>
      <c r="B6021" s="19" t="s">
        <v>5895</v>
      </c>
      <c r="E6021" s="20">
        <v>7.04</v>
      </c>
      <c r="F6021">
        <v>6418</v>
      </c>
    </row>
    <row r="6022" spans="1:6" hidden="1" x14ac:dyDescent="0.3">
      <c r="A6022">
        <v>6062846</v>
      </c>
      <c r="B6022" s="19" t="s">
        <v>5896</v>
      </c>
      <c r="E6022" s="20">
        <v>7.04</v>
      </c>
      <c r="F6022">
        <v>6419</v>
      </c>
    </row>
    <row r="6023" spans="1:6" hidden="1" x14ac:dyDescent="0.3">
      <c r="A6023">
        <v>6062845</v>
      </c>
      <c r="B6023" s="19" t="s">
        <v>5897</v>
      </c>
      <c r="E6023" s="20">
        <v>7.04</v>
      </c>
      <c r="F6023">
        <v>6420</v>
      </c>
    </row>
    <row r="6024" spans="1:6" hidden="1" x14ac:dyDescent="0.3">
      <c r="A6024">
        <v>6062844</v>
      </c>
      <c r="B6024" s="19" t="s">
        <v>5898</v>
      </c>
      <c r="E6024" s="20">
        <v>7.04</v>
      </c>
      <c r="F6024">
        <v>6421</v>
      </c>
    </row>
    <row r="6025" spans="1:6" hidden="1" x14ac:dyDescent="0.3">
      <c r="A6025">
        <v>6062843</v>
      </c>
      <c r="B6025" s="19" t="s">
        <v>5899</v>
      </c>
      <c r="E6025" s="20">
        <v>7.04</v>
      </c>
      <c r="F6025">
        <v>6422</v>
      </c>
    </row>
    <row r="6026" spans="1:6" hidden="1" x14ac:dyDescent="0.3">
      <c r="A6026">
        <v>6062842</v>
      </c>
      <c r="B6026" s="19" t="s">
        <v>5900</v>
      </c>
      <c r="E6026" s="20">
        <v>7.47</v>
      </c>
      <c r="F6026">
        <v>6423</v>
      </c>
    </row>
    <row r="6027" spans="1:6" hidden="1" x14ac:dyDescent="0.3">
      <c r="A6027">
        <v>6062841</v>
      </c>
      <c r="B6027" s="19" t="s">
        <v>5901</v>
      </c>
      <c r="E6027" s="20">
        <v>33.880000000000003</v>
      </c>
      <c r="F6027">
        <v>6424</v>
      </c>
    </row>
    <row r="6028" spans="1:6" hidden="1" x14ac:dyDescent="0.3">
      <c r="A6028">
        <v>6062840</v>
      </c>
      <c r="B6028" s="19" t="s">
        <v>5902</v>
      </c>
      <c r="E6028" s="20">
        <v>33.880000000000003</v>
      </c>
      <c r="F6028">
        <v>6425</v>
      </c>
    </row>
    <row r="6029" spans="1:6" hidden="1" x14ac:dyDescent="0.3">
      <c r="A6029">
        <v>6062839</v>
      </c>
      <c r="B6029" s="19" t="s">
        <v>5903</v>
      </c>
      <c r="E6029" s="20">
        <v>33.880000000000003</v>
      </c>
      <c r="F6029">
        <v>6426</v>
      </c>
    </row>
    <row r="6030" spans="1:6" hidden="1" x14ac:dyDescent="0.3">
      <c r="A6030">
        <v>6062838</v>
      </c>
      <c r="B6030" s="19" t="s">
        <v>5904</v>
      </c>
      <c r="E6030" s="20">
        <v>29.55</v>
      </c>
      <c r="F6030">
        <v>6427</v>
      </c>
    </row>
    <row r="6031" spans="1:6" hidden="1" x14ac:dyDescent="0.3">
      <c r="A6031">
        <v>6062837</v>
      </c>
      <c r="B6031" s="19" t="s">
        <v>5905</v>
      </c>
      <c r="E6031" s="20">
        <v>29.55</v>
      </c>
      <c r="F6031">
        <v>6428</v>
      </c>
    </row>
    <row r="6032" spans="1:6" hidden="1" x14ac:dyDescent="0.3">
      <c r="A6032">
        <v>6062836</v>
      </c>
      <c r="B6032" s="19" t="s">
        <v>5906</v>
      </c>
      <c r="E6032" s="20">
        <v>29.55</v>
      </c>
      <c r="F6032">
        <v>6429</v>
      </c>
    </row>
    <row r="6033" spans="1:6" hidden="1" x14ac:dyDescent="0.3">
      <c r="A6033">
        <v>6062835</v>
      </c>
      <c r="B6033" s="19" t="s">
        <v>5907</v>
      </c>
      <c r="E6033" s="20">
        <v>29.55</v>
      </c>
      <c r="F6033">
        <v>6430</v>
      </c>
    </row>
    <row r="6034" spans="1:6" hidden="1" x14ac:dyDescent="0.3">
      <c r="A6034">
        <v>6062834</v>
      </c>
      <c r="B6034" s="19" t="s">
        <v>5908</v>
      </c>
      <c r="E6034" s="20">
        <v>29.55</v>
      </c>
      <c r="F6034">
        <v>6431</v>
      </c>
    </row>
    <row r="6035" spans="1:6" hidden="1" x14ac:dyDescent="0.3">
      <c r="A6035">
        <v>6062833</v>
      </c>
      <c r="B6035" s="19" t="s">
        <v>5909</v>
      </c>
      <c r="E6035" s="20">
        <v>29.55</v>
      </c>
      <c r="F6035">
        <v>6432</v>
      </c>
    </row>
    <row r="6036" spans="1:6" hidden="1" x14ac:dyDescent="0.3">
      <c r="A6036">
        <v>6062832</v>
      </c>
      <c r="B6036" s="19" t="s">
        <v>5910</v>
      </c>
      <c r="E6036" s="20">
        <v>29.55</v>
      </c>
      <c r="F6036">
        <v>6433</v>
      </c>
    </row>
    <row r="6037" spans="1:6" hidden="1" x14ac:dyDescent="0.3">
      <c r="A6037">
        <v>6062831</v>
      </c>
      <c r="B6037" s="19" t="s">
        <v>5911</v>
      </c>
      <c r="E6037" s="20">
        <v>29.55</v>
      </c>
      <c r="F6037">
        <v>6434</v>
      </c>
    </row>
    <row r="6038" spans="1:6" hidden="1" x14ac:dyDescent="0.3">
      <c r="A6038">
        <v>6062830</v>
      </c>
      <c r="B6038" s="19" t="s">
        <v>5912</v>
      </c>
      <c r="E6038" s="20">
        <v>29.55</v>
      </c>
      <c r="F6038">
        <v>6435</v>
      </c>
    </row>
    <row r="6039" spans="1:6" hidden="1" x14ac:dyDescent="0.3">
      <c r="A6039">
        <v>6062829</v>
      </c>
      <c r="B6039" s="19" t="s">
        <v>5913</v>
      </c>
      <c r="E6039" s="20">
        <v>29.55</v>
      </c>
      <c r="F6039">
        <v>6436</v>
      </c>
    </row>
    <row r="6040" spans="1:6" hidden="1" x14ac:dyDescent="0.3">
      <c r="A6040">
        <v>6062828</v>
      </c>
      <c r="B6040" s="19" t="s">
        <v>5914</v>
      </c>
      <c r="E6040" s="20">
        <v>29.55</v>
      </c>
      <c r="F6040">
        <v>6437</v>
      </c>
    </row>
    <row r="6041" spans="1:6" hidden="1" x14ac:dyDescent="0.3">
      <c r="A6041">
        <v>6062827</v>
      </c>
      <c r="B6041" s="19" t="s">
        <v>5915</v>
      </c>
      <c r="E6041" s="20">
        <v>29.55</v>
      </c>
      <c r="F6041">
        <v>6438</v>
      </c>
    </row>
    <row r="6042" spans="1:6" hidden="1" x14ac:dyDescent="0.3">
      <c r="A6042">
        <v>6062826</v>
      </c>
      <c r="B6042" s="19" t="s">
        <v>5916</v>
      </c>
      <c r="E6042" s="20">
        <v>5.61</v>
      </c>
      <c r="F6042">
        <v>6439</v>
      </c>
    </row>
    <row r="6043" spans="1:6" hidden="1" x14ac:dyDescent="0.3">
      <c r="A6043">
        <v>6062825</v>
      </c>
      <c r="B6043" s="19" t="s">
        <v>5917</v>
      </c>
      <c r="E6043" s="20">
        <v>21.66</v>
      </c>
      <c r="F6043">
        <v>6440</v>
      </c>
    </row>
    <row r="6044" spans="1:6" hidden="1" x14ac:dyDescent="0.3">
      <c r="A6044">
        <v>6062873</v>
      </c>
      <c r="B6044" s="19" t="s">
        <v>5918</v>
      </c>
      <c r="E6044" s="20">
        <v>29.55</v>
      </c>
      <c r="F6044">
        <v>6441</v>
      </c>
    </row>
    <row r="6045" spans="1:6" hidden="1" x14ac:dyDescent="0.3">
      <c r="A6045">
        <v>6062941</v>
      </c>
      <c r="B6045" s="19" t="s">
        <v>5919</v>
      </c>
      <c r="E6045" s="20">
        <v>1.5</v>
      </c>
      <c r="F6045">
        <v>6442</v>
      </c>
    </row>
    <row r="6046" spans="1:6" hidden="1" x14ac:dyDescent="0.3">
      <c r="A6046">
        <v>6062940</v>
      </c>
      <c r="B6046" s="19" t="s">
        <v>5920</v>
      </c>
      <c r="E6046" s="20">
        <v>1.5</v>
      </c>
      <c r="F6046">
        <v>6443</v>
      </c>
    </row>
    <row r="6047" spans="1:6" hidden="1" x14ac:dyDescent="0.3">
      <c r="A6047">
        <v>6062939</v>
      </c>
      <c r="B6047" s="19" t="s">
        <v>5921</v>
      </c>
      <c r="E6047" s="20">
        <v>1.5</v>
      </c>
      <c r="F6047">
        <v>6444</v>
      </c>
    </row>
    <row r="6048" spans="1:6" hidden="1" x14ac:dyDescent="0.3">
      <c r="A6048">
        <v>6062938</v>
      </c>
      <c r="B6048" s="19" t="s">
        <v>5922</v>
      </c>
      <c r="E6048" s="20">
        <v>1.5</v>
      </c>
      <c r="F6048">
        <v>6445</v>
      </c>
    </row>
    <row r="6049" spans="1:6" hidden="1" x14ac:dyDescent="0.3">
      <c r="A6049">
        <v>6062937</v>
      </c>
      <c r="B6049" s="19" t="s">
        <v>5923</v>
      </c>
      <c r="E6049" s="20">
        <v>1.5</v>
      </c>
      <c r="F6049">
        <v>6446</v>
      </c>
    </row>
    <row r="6050" spans="1:6" hidden="1" x14ac:dyDescent="0.3">
      <c r="A6050">
        <v>6062936</v>
      </c>
      <c r="B6050" s="19" t="s">
        <v>5924</v>
      </c>
      <c r="E6050" s="20">
        <v>1.5</v>
      </c>
      <c r="F6050">
        <v>6447</v>
      </c>
    </row>
    <row r="6051" spans="1:6" hidden="1" x14ac:dyDescent="0.3">
      <c r="A6051">
        <v>6062935</v>
      </c>
      <c r="B6051" s="19" t="s">
        <v>5925</v>
      </c>
      <c r="E6051" s="20">
        <v>1.5</v>
      </c>
      <c r="F6051">
        <v>6448</v>
      </c>
    </row>
    <row r="6052" spans="1:6" hidden="1" x14ac:dyDescent="0.3">
      <c r="A6052">
        <v>6062934</v>
      </c>
      <c r="B6052" s="19" t="s">
        <v>5926</v>
      </c>
      <c r="E6052" s="20">
        <v>1.5</v>
      </c>
      <c r="F6052">
        <v>6449</v>
      </c>
    </row>
    <row r="6053" spans="1:6" hidden="1" x14ac:dyDescent="0.3">
      <c r="A6053">
        <v>6062933</v>
      </c>
      <c r="B6053" s="19" t="s">
        <v>5927</v>
      </c>
      <c r="E6053" s="20">
        <v>1.5</v>
      </c>
      <c r="F6053">
        <v>6450</v>
      </c>
    </row>
    <row r="6054" spans="1:6" hidden="1" x14ac:dyDescent="0.3">
      <c r="A6054">
        <v>6062932</v>
      </c>
      <c r="B6054" s="19" t="s">
        <v>5928</v>
      </c>
      <c r="E6054" s="20">
        <v>1.5</v>
      </c>
      <c r="F6054">
        <v>6451</v>
      </c>
    </row>
    <row r="6055" spans="1:6" hidden="1" x14ac:dyDescent="0.3">
      <c r="A6055">
        <v>6062931</v>
      </c>
      <c r="B6055" s="19" t="s">
        <v>5929</v>
      </c>
      <c r="E6055" s="20">
        <v>1.5</v>
      </c>
      <c r="F6055">
        <v>6452</v>
      </c>
    </row>
    <row r="6056" spans="1:6" hidden="1" x14ac:dyDescent="0.3">
      <c r="A6056">
        <v>6062930</v>
      </c>
      <c r="B6056" s="19" t="s">
        <v>5930</v>
      </c>
      <c r="E6056" s="20">
        <v>1.5</v>
      </c>
      <c r="F6056">
        <v>6453</v>
      </c>
    </row>
    <row r="6057" spans="1:6" hidden="1" x14ac:dyDescent="0.3">
      <c r="A6057">
        <v>6062929</v>
      </c>
      <c r="B6057" s="19" t="s">
        <v>5931</v>
      </c>
      <c r="E6057" s="20">
        <v>1.5</v>
      </c>
      <c r="F6057">
        <v>6454</v>
      </c>
    </row>
    <row r="6058" spans="1:6" hidden="1" x14ac:dyDescent="0.3">
      <c r="A6058">
        <v>6062928</v>
      </c>
      <c r="B6058" s="19" t="s">
        <v>5932</v>
      </c>
      <c r="E6058" s="20">
        <v>1.5</v>
      </c>
      <c r="F6058">
        <v>6455</v>
      </c>
    </row>
    <row r="6059" spans="1:6" hidden="1" x14ac:dyDescent="0.3">
      <c r="A6059">
        <v>6062927</v>
      </c>
      <c r="B6059" s="19" t="s">
        <v>5933</v>
      </c>
      <c r="E6059" s="20">
        <v>1.5</v>
      </c>
      <c r="F6059">
        <v>6456</v>
      </c>
    </row>
    <row r="6060" spans="1:6" hidden="1" x14ac:dyDescent="0.3">
      <c r="A6060">
        <v>6062926</v>
      </c>
      <c r="B6060" s="19" t="s">
        <v>5934</v>
      </c>
      <c r="E6060" s="20">
        <v>1.5</v>
      </c>
      <c r="F6060">
        <v>6457</v>
      </c>
    </row>
    <row r="6061" spans="1:6" hidden="1" x14ac:dyDescent="0.3">
      <c r="A6061">
        <v>6062925</v>
      </c>
      <c r="B6061" s="19" t="s">
        <v>5935</v>
      </c>
      <c r="E6061" s="20">
        <v>1.5</v>
      </c>
      <c r="F6061">
        <v>6458</v>
      </c>
    </row>
    <row r="6062" spans="1:6" hidden="1" x14ac:dyDescent="0.3">
      <c r="A6062">
        <v>6062894</v>
      </c>
      <c r="B6062" s="19" t="s">
        <v>5936</v>
      </c>
      <c r="E6062" s="20">
        <v>14.41</v>
      </c>
      <c r="F6062">
        <v>6459</v>
      </c>
    </row>
    <row r="6063" spans="1:6" hidden="1" x14ac:dyDescent="0.3">
      <c r="A6063">
        <v>6062893</v>
      </c>
      <c r="B6063" s="19" t="s">
        <v>5937</v>
      </c>
      <c r="E6063" s="20">
        <v>7.45</v>
      </c>
      <c r="F6063">
        <v>6460</v>
      </c>
    </row>
    <row r="6064" spans="1:6" hidden="1" x14ac:dyDescent="0.3">
      <c r="A6064">
        <v>6062892</v>
      </c>
      <c r="B6064" s="19" t="s">
        <v>5938</v>
      </c>
      <c r="E6064" s="20">
        <v>391.41</v>
      </c>
      <c r="F6064">
        <v>6461</v>
      </c>
    </row>
    <row r="6065" spans="1:6" hidden="1" x14ac:dyDescent="0.3">
      <c r="A6065">
        <v>6062891</v>
      </c>
      <c r="B6065" s="19" t="s">
        <v>5939</v>
      </c>
      <c r="E6065" s="20">
        <v>355.04</v>
      </c>
      <c r="F6065">
        <v>6462</v>
      </c>
    </row>
    <row r="6066" spans="1:6" hidden="1" x14ac:dyDescent="0.3">
      <c r="A6066">
        <v>6062890</v>
      </c>
      <c r="B6066" s="19" t="s">
        <v>5940</v>
      </c>
      <c r="E6066" s="20">
        <v>98.71</v>
      </c>
      <c r="F6066">
        <v>6463</v>
      </c>
    </row>
    <row r="6067" spans="1:6" hidden="1" x14ac:dyDescent="0.3">
      <c r="A6067">
        <v>6062889</v>
      </c>
      <c r="B6067" s="19" t="s">
        <v>5941</v>
      </c>
      <c r="E6067" s="20">
        <v>98.71</v>
      </c>
      <c r="F6067">
        <v>6464</v>
      </c>
    </row>
    <row r="6068" spans="1:6" hidden="1" x14ac:dyDescent="0.3">
      <c r="A6068">
        <v>6062888</v>
      </c>
      <c r="B6068" s="19" t="s">
        <v>5942</v>
      </c>
      <c r="E6068" s="20">
        <v>98.71</v>
      </c>
      <c r="F6068">
        <v>6465</v>
      </c>
    </row>
    <row r="6069" spans="1:6" hidden="1" x14ac:dyDescent="0.3">
      <c r="A6069">
        <v>6062887</v>
      </c>
      <c r="B6069" s="19" t="s">
        <v>5943</v>
      </c>
      <c r="E6069" s="20">
        <v>27.71</v>
      </c>
      <c r="F6069">
        <v>6466</v>
      </c>
    </row>
    <row r="6070" spans="1:6" hidden="1" x14ac:dyDescent="0.3">
      <c r="A6070">
        <v>6062886</v>
      </c>
      <c r="B6070" s="19" t="s">
        <v>5944</v>
      </c>
      <c r="E6070" s="20">
        <v>21.66</v>
      </c>
      <c r="F6070">
        <v>6467</v>
      </c>
    </row>
    <row r="6071" spans="1:6" hidden="1" x14ac:dyDescent="0.3">
      <c r="A6071">
        <v>6062885</v>
      </c>
      <c r="B6071" s="19" t="s">
        <v>5945</v>
      </c>
      <c r="E6071" s="20">
        <v>21.66</v>
      </c>
      <c r="F6071">
        <v>6468</v>
      </c>
    </row>
    <row r="6072" spans="1:6" hidden="1" x14ac:dyDescent="0.3">
      <c r="A6072">
        <v>6062884</v>
      </c>
      <c r="B6072" s="19" t="s">
        <v>5946</v>
      </c>
      <c r="E6072" s="20">
        <v>21.66</v>
      </c>
      <c r="F6072">
        <v>6469</v>
      </c>
    </row>
    <row r="6073" spans="1:6" hidden="1" x14ac:dyDescent="0.3">
      <c r="A6073">
        <v>6062883</v>
      </c>
      <c r="B6073" s="19" t="s">
        <v>5947</v>
      </c>
      <c r="E6073" s="20">
        <v>21.66</v>
      </c>
      <c r="F6073">
        <v>6470</v>
      </c>
    </row>
    <row r="6074" spans="1:6" hidden="1" x14ac:dyDescent="0.3">
      <c r="A6074">
        <v>6062882</v>
      </c>
      <c r="B6074" s="19" t="s">
        <v>5948</v>
      </c>
      <c r="E6074" s="20">
        <v>21.66</v>
      </c>
      <c r="F6074">
        <v>6471</v>
      </c>
    </row>
    <row r="6075" spans="1:6" hidden="1" x14ac:dyDescent="0.3">
      <c r="A6075">
        <v>6062881</v>
      </c>
      <c r="B6075" s="19" t="s">
        <v>5949</v>
      </c>
      <c r="E6075" s="20">
        <v>21.66</v>
      </c>
      <c r="F6075">
        <v>6472</v>
      </c>
    </row>
    <row r="6076" spans="1:6" hidden="1" x14ac:dyDescent="0.3">
      <c r="A6076">
        <v>6062880</v>
      </c>
      <c r="B6076" s="19" t="s">
        <v>5950</v>
      </c>
      <c r="E6076" s="20">
        <v>21.66</v>
      </c>
      <c r="F6076">
        <v>6473</v>
      </c>
    </row>
    <row r="6077" spans="1:6" hidden="1" x14ac:dyDescent="0.3">
      <c r="A6077">
        <v>6062879</v>
      </c>
      <c r="B6077" s="19" t="s">
        <v>5951</v>
      </c>
      <c r="E6077" s="20">
        <v>21.66</v>
      </c>
      <c r="F6077">
        <v>6474</v>
      </c>
    </row>
    <row r="6078" spans="1:6" hidden="1" x14ac:dyDescent="0.3">
      <c r="A6078">
        <v>6062878</v>
      </c>
      <c r="B6078" s="19" t="s">
        <v>5952</v>
      </c>
      <c r="E6078" s="20">
        <v>21.66</v>
      </c>
      <c r="F6078">
        <v>6475</v>
      </c>
    </row>
    <row r="6079" spans="1:6" hidden="1" x14ac:dyDescent="0.3">
      <c r="A6079">
        <v>6062877</v>
      </c>
      <c r="B6079" s="19" t="s">
        <v>5953</v>
      </c>
      <c r="E6079" s="20">
        <v>29.55</v>
      </c>
      <c r="F6079">
        <v>6476</v>
      </c>
    </row>
    <row r="6080" spans="1:6" hidden="1" x14ac:dyDescent="0.3">
      <c r="A6080">
        <v>6062876</v>
      </c>
      <c r="B6080" s="19" t="s">
        <v>5954</v>
      </c>
      <c r="E6080" s="20">
        <v>29.55</v>
      </c>
      <c r="F6080">
        <v>6477</v>
      </c>
    </row>
    <row r="6081" spans="1:6" hidden="1" x14ac:dyDescent="0.3">
      <c r="A6081">
        <v>6062875</v>
      </c>
      <c r="B6081" s="19" t="s">
        <v>5955</v>
      </c>
      <c r="E6081" s="20">
        <v>29.55</v>
      </c>
      <c r="F6081">
        <v>6478</v>
      </c>
    </row>
    <row r="6082" spans="1:6" hidden="1" x14ac:dyDescent="0.3">
      <c r="A6082">
        <v>6062874</v>
      </c>
      <c r="B6082" s="19" t="s">
        <v>5956</v>
      </c>
      <c r="E6082" s="20">
        <v>29.55</v>
      </c>
      <c r="F6082">
        <v>6479</v>
      </c>
    </row>
    <row r="6083" spans="1:6" hidden="1" x14ac:dyDescent="0.3">
      <c r="A6083">
        <v>6062824</v>
      </c>
      <c r="B6083" s="19" t="s">
        <v>5957</v>
      </c>
      <c r="E6083" s="20">
        <v>21.66</v>
      </c>
      <c r="F6083">
        <v>6480</v>
      </c>
    </row>
    <row r="6084" spans="1:6" hidden="1" x14ac:dyDescent="0.3">
      <c r="A6084">
        <v>6062473</v>
      </c>
      <c r="B6084" s="19" t="s">
        <v>5958</v>
      </c>
      <c r="E6084" s="20">
        <v>36.67</v>
      </c>
      <c r="F6084">
        <v>6481</v>
      </c>
    </row>
    <row r="6085" spans="1:6" hidden="1" x14ac:dyDescent="0.3">
      <c r="A6085">
        <v>6062472</v>
      </c>
      <c r="B6085" s="19" t="s">
        <v>5959</v>
      </c>
      <c r="E6085" s="20">
        <v>36.67</v>
      </c>
      <c r="F6085">
        <v>6482</v>
      </c>
    </row>
    <row r="6086" spans="1:6" hidden="1" x14ac:dyDescent="0.3">
      <c r="A6086">
        <v>6062471</v>
      </c>
      <c r="B6086" s="19" t="s">
        <v>5960</v>
      </c>
      <c r="E6086" s="20">
        <v>39.17</v>
      </c>
      <c r="F6086">
        <v>6483</v>
      </c>
    </row>
    <row r="6087" spans="1:6" hidden="1" x14ac:dyDescent="0.3">
      <c r="A6087">
        <v>6062470</v>
      </c>
      <c r="B6087" s="19" t="s">
        <v>5961</v>
      </c>
      <c r="E6087" s="20">
        <v>39.17</v>
      </c>
      <c r="F6087">
        <v>6484</v>
      </c>
    </row>
    <row r="6088" spans="1:6" hidden="1" x14ac:dyDescent="0.3">
      <c r="A6088">
        <v>6062469</v>
      </c>
      <c r="B6088" s="19" t="s">
        <v>5962</v>
      </c>
      <c r="E6088" s="20">
        <v>39.17</v>
      </c>
      <c r="F6088">
        <v>6485</v>
      </c>
    </row>
    <row r="6089" spans="1:6" hidden="1" x14ac:dyDescent="0.3">
      <c r="A6089">
        <v>6062468</v>
      </c>
      <c r="B6089" s="19" t="s">
        <v>5963</v>
      </c>
      <c r="E6089" s="20">
        <v>18.329999999999998</v>
      </c>
      <c r="F6089">
        <v>6486</v>
      </c>
    </row>
    <row r="6090" spans="1:6" hidden="1" x14ac:dyDescent="0.3">
      <c r="A6090">
        <v>6062467</v>
      </c>
      <c r="B6090" s="19" t="s">
        <v>5964</v>
      </c>
      <c r="E6090" s="20">
        <v>18.329999999999998</v>
      </c>
      <c r="F6090">
        <v>6487</v>
      </c>
    </row>
    <row r="6091" spans="1:6" hidden="1" x14ac:dyDescent="0.3">
      <c r="A6091">
        <v>6062466</v>
      </c>
      <c r="B6091" s="19" t="s">
        <v>5965</v>
      </c>
      <c r="E6091" s="20">
        <v>18.329999999999998</v>
      </c>
      <c r="F6091">
        <v>6488</v>
      </c>
    </row>
    <row r="6092" spans="1:6" hidden="1" x14ac:dyDescent="0.3">
      <c r="A6092">
        <v>6062465</v>
      </c>
      <c r="B6092" s="19" t="s">
        <v>5966</v>
      </c>
      <c r="E6092" s="20">
        <v>19.170000000000002</v>
      </c>
      <c r="F6092">
        <v>6489</v>
      </c>
    </row>
    <row r="6093" spans="1:6" hidden="1" x14ac:dyDescent="0.3">
      <c r="A6093">
        <v>6062464</v>
      </c>
      <c r="B6093" s="19" t="s">
        <v>5967</v>
      </c>
      <c r="E6093" s="20">
        <v>19.170000000000002</v>
      </c>
      <c r="F6093">
        <v>6490</v>
      </c>
    </row>
    <row r="6094" spans="1:6" hidden="1" x14ac:dyDescent="0.3">
      <c r="A6094">
        <v>6062463</v>
      </c>
      <c r="B6094" s="19" t="s">
        <v>5968</v>
      </c>
      <c r="E6094" s="20">
        <v>19.170000000000002</v>
      </c>
      <c r="F6094">
        <v>6491</v>
      </c>
    </row>
    <row r="6095" spans="1:6" hidden="1" x14ac:dyDescent="0.3">
      <c r="A6095">
        <v>6062462</v>
      </c>
      <c r="B6095" s="19" t="s">
        <v>5969</v>
      </c>
      <c r="E6095" s="20">
        <v>58.33</v>
      </c>
      <c r="F6095">
        <v>6492</v>
      </c>
    </row>
    <row r="6096" spans="1:6" hidden="1" x14ac:dyDescent="0.3">
      <c r="A6096">
        <v>6062461</v>
      </c>
      <c r="B6096" s="19" t="s">
        <v>5970</v>
      </c>
      <c r="E6096" s="20">
        <v>58.33</v>
      </c>
      <c r="F6096">
        <v>6493</v>
      </c>
    </row>
    <row r="6097" spans="1:6" hidden="1" x14ac:dyDescent="0.3">
      <c r="A6097">
        <v>6062460</v>
      </c>
      <c r="B6097" s="19" t="s">
        <v>5971</v>
      </c>
      <c r="E6097" s="20">
        <v>58.33</v>
      </c>
      <c r="F6097">
        <v>6494</v>
      </c>
    </row>
    <row r="6098" spans="1:6" hidden="1" x14ac:dyDescent="0.3">
      <c r="A6098">
        <v>6062459</v>
      </c>
      <c r="B6098" s="19" t="s">
        <v>5972</v>
      </c>
      <c r="E6098" s="20">
        <v>58.33</v>
      </c>
      <c r="F6098">
        <v>6495</v>
      </c>
    </row>
    <row r="6099" spans="1:6" hidden="1" x14ac:dyDescent="0.3">
      <c r="A6099">
        <v>6062458</v>
      </c>
      <c r="B6099" s="19" t="s">
        <v>5973</v>
      </c>
      <c r="E6099" s="20">
        <v>58.33</v>
      </c>
      <c r="F6099">
        <v>6496</v>
      </c>
    </row>
    <row r="6100" spans="1:6" hidden="1" x14ac:dyDescent="0.3">
      <c r="A6100">
        <v>6062457</v>
      </c>
      <c r="B6100" s="19" t="s">
        <v>5974</v>
      </c>
      <c r="E6100" s="20">
        <v>58.33</v>
      </c>
      <c r="F6100">
        <v>6497</v>
      </c>
    </row>
    <row r="6101" spans="1:6" hidden="1" x14ac:dyDescent="0.3">
      <c r="A6101">
        <v>6062456</v>
      </c>
      <c r="B6101" s="19" t="s">
        <v>5975</v>
      </c>
      <c r="E6101" s="20">
        <v>58.33</v>
      </c>
      <c r="F6101">
        <v>6498</v>
      </c>
    </row>
    <row r="6102" spans="1:6" hidden="1" x14ac:dyDescent="0.3">
      <c r="A6102">
        <v>6062455</v>
      </c>
      <c r="B6102" s="19" t="s">
        <v>5976</v>
      </c>
      <c r="E6102" s="20">
        <v>58.33</v>
      </c>
      <c r="F6102">
        <v>6499</v>
      </c>
    </row>
    <row r="6103" spans="1:6" hidden="1" x14ac:dyDescent="0.3">
      <c r="A6103">
        <v>6062454</v>
      </c>
      <c r="B6103" s="19" t="s">
        <v>5977</v>
      </c>
      <c r="E6103" s="20">
        <v>58.33</v>
      </c>
      <c r="F6103">
        <v>6500</v>
      </c>
    </row>
    <row r="6104" spans="1:6" hidden="1" x14ac:dyDescent="0.3">
      <c r="A6104">
        <v>6062453</v>
      </c>
      <c r="B6104" s="19" t="s">
        <v>5978</v>
      </c>
      <c r="E6104" s="20">
        <v>58.33</v>
      </c>
      <c r="F6104">
        <v>6501</v>
      </c>
    </row>
    <row r="6105" spans="1:6" hidden="1" x14ac:dyDescent="0.3">
      <c r="A6105">
        <v>6062452</v>
      </c>
      <c r="B6105" s="19" t="s">
        <v>5979</v>
      </c>
      <c r="E6105" s="20">
        <v>58.33</v>
      </c>
      <c r="F6105">
        <v>6502</v>
      </c>
    </row>
    <row r="6106" spans="1:6" hidden="1" x14ac:dyDescent="0.3">
      <c r="A6106">
        <v>6062451</v>
      </c>
      <c r="B6106" s="19" t="s">
        <v>5980</v>
      </c>
      <c r="E6106" s="20">
        <v>58.33</v>
      </c>
      <c r="F6106">
        <v>6503</v>
      </c>
    </row>
    <row r="6107" spans="1:6" hidden="1" x14ac:dyDescent="0.3">
      <c r="A6107">
        <v>6062449</v>
      </c>
      <c r="B6107" s="19" t="s">
        <v>5981</v>
      </c>
      <c r="E6107" s="20">
        <v>58.33</v>
      </c>
      <c r="F6107">
        <v>6504</v>
      </c>
    </row>
    <row r="6108" spans="1:6" hidden="1" x14ac:dyDescent="0.3">
      <c r="A6108">
        <v>6062448</v>
      </c>
      <c r="B6108" s="19" t="s">
        <v>5982</v>
      </c>
      <c r="E6108" s="20">
        <v>58.33</v>
      </c>
      <c r="F6108">
        <v>6505</v>
      </c>
    </row>
    <row r="6109" spans="1:6" hidden="1" x14ac:dyDescent="0.3">
      <c r="A6109">
        <v>6062447</v>
      </c>
      <c r="B6109" s="19" t="s">
        <v>5983</v>
      </c>
      <c r="E6109" s="20">
        <v>58.33</v>
      </c>
      <c r="F6109">
        <v>6506</v>
      </c>
    </row>
    <row r="6110" spans="1:6" hidden="1" x14ac:dyDescent="0.3">
      <c r="A6110">
        <v>6062446</v>
      </c>
      <c r="B6110" s="19" t="s">
        <v>5984</v>
      </c>
      <c r="E6110" s="20">
        <v>58.33</v>
      </c>
      <c r="F6110">
        <v>6507</v>
      </c>
    </row>
    <row r="6111" spans="1:6" hidden="1" x14ac:dyDescent="0.3">
      <c r="A6111">
        <v>6062445</v>
      </c>
      <c r="B6111" s="19" t="s">
        <v>5985</v>
      </c>
      <c r="E6111" s="20">
        <v>58.33</v>
      </c>
      <c r="F6111">
        <v>6508</v>
      </c>
    </row>
    <row r="6112" spans="1:6" hidden="1" x14ac:dyDescent="0.3">
      <c r="A6112">
        <v>6062444</v>
      </c>
      <c r="B6112" s="19" t="s">
        <v>5986</v>
      </c>
      <c r="E6112" s="20">
        <v>28.33</v>
      </c>
      <c r="F6112">
        <v>6509</v>
      </c>
    </row>
    <row r="6113" spans="1:6" hidden="1" x14ac:dyDescent="0.3">
      <c r="A6113">
        <v>6062443</v>
      </c>
      <c r="B6113" s="19" t="s">
        <v>5987</v>
      </c>
      <c r="E6113" s="20">
        <v>28.33</v>
      </c>
      <c r="F6113">
        <v>6510</v>
      </c>
    </row>
    <row r="6114" spans="1:6" hidden="1" x14ac:dyDescent="0.3">
      <c r="A6114">
        <v>6062442</v>
      </c>
      <c r="B6114" s="19" t="s">
        <v>5988</v>
      </c>
      <c r="E6114" s="20">
        <v>28.33</v>
      </c>
      <c r="F6114">
        <v>6511</v>
      </c>
    </row>
    <row r="6115" spans="1:6" hidden="1" x14ac:dyDescent="0.3">
      <c r="A6115">
        <v>6062441</v>
      </c>
      <c r="B6115" s="19" t="s">
        <v>5989</v>
      </c>
      <c r="E6115" s="20">
        <v>28.33</v>
      </c>
      <c r="F6115">
        <v>6512</v>
      </c>
    </row>
    <row r="6116" spans="1:6" hidden="1" x14ac:dyDescent="0.3">
      <c r="A6116">
        <v>6062440</v>
      </c>
      <c r="B6116" s="19" t="s">
        <v>5990</v>
      </c>
      <c r="E6116" s="20">
        <v>28.33</v>
      </c>
      <c r="F6116">
        <v>6513</v>
      </c>
    </row>
    <row r="6117" spans="1:6" hidden="1" x14ac:dyDescent="0.3">
      <c r="A6117">
        <v>6062439</v>
      </c>
      <c r="B6117" s="19" t="s">
        <v>5991</v>
      </c>
      <c r="E6117" s="20">
        <v>28.33</v>
      </c>
      <c r="F6117">
        <v>6514</v>
      </c>
    </row>
    <row r="6118" spans="1:6" hidden="1" x14ac:dyDescent="0.3">
      <c r="A6118">
        <v>6062438</v>
      </c>
      <c r="B6118" s="19" t="s">
        <v>5992</v>
      </c>
      <c r="E6118" s="20">
        <v>28.33</v>
      </c>
      <c r="F6118">
        <v>6515</v>
      </c>
    </row>
    <row r="6119" spans="1:6" hidden="1" x14ac:dyDescent="0.3">
      <c r="A6119">
        <v>6062437</v>
      </c>
      <c r="B6119" s="19" t="s">
        <v>5993</v>
      </c>
      <c r="E6119" s="20">
        <v>28.33</v>
      </c>
      <c r="F6119">
        <v>6516</v>
      </c>
    </row>
    <row r="6120" spans="1:6" hidden="1" x14ac:dyDescent="0.3">
      <c r="A6120">
        <v>6062436</v>
      </c>
      <c r="B6120" s="19" t="s">
        <v>5994</v>
      </c>
      <c r="E6120" s="20">
        <v>28.33</v>
      </c>
      <c r="F6120">
        <v>6517</v>
      </c>
    </row>
    <row r="6121" spans="1:6" hidden="1" x14ac:dyDescent="0.3">
      <c r="A6121">
        <v>6062435</v>
      </c>
      <c r="B6121" s="19" t="s">
        <v>5995</v>
      </c>
      <c r="E6121" s="20">
        <v>28.33</v>
      </c>
      <c r="F6121">
        <v>6518</v>
      </c>
    </row>
    <row r="6122" spans="1:6" hidden="1" x14ac:dyDescent="0.3">
      <c r="A6122">
        <v>6062475</v>
      </c>
      <c r="B6122" s="19" t="s">
        <v>5996</v>
      </c>
      <c r="E6122" s="20">
        <v>36.67</v>
      </c>
      <c r="F6122">
        <v>6519</v>
      </c>
    </row>
    <row r="6123" spans="1:6" hidden="1" x14ac:dyDescent="0.3">
      <c r="A6123">
        <v>6062823</v>
      </c>
      <c r="B6123" s="19" t="s">
        <v>5997</v>
      </c>
      <c r="E6123" s="20">
        <v>21.66</v>
      </c>
      <c r="F6123">
        <v>6520</v>
      </c>
    </row>
    <row r="6124" spans="1:6" hidden="1" x14ac:dyDescent="0.3">
      <c r="A6124">
        <v>6062822</v>
      </c>
      <c r="B6124" s="19" t="s">
        <v>5998</v>
      </c>
      <c r="E6124" s="20">
        <v>23.46</v>
      </c>
      <c r="F6124">
        <v>6521</v>
      </c>
    </row>
    <row r="6125" spans="1:6" hidden="1" x14ac:dyDescent="0.3">
      <c r="A6125">
        <v>6062821</v>
      </c>
      <c r="B6125" s="19" t="s">
        <v>5999</v>
      </c>
      <c r="E6125" s="20">
        <v>19.64</v>
      </c>
      <c r="F6125">
        <v>6522</v>
      </c>
    </row>
    <row r="6126" spans="1:6" hidden="1" x14ac:dyDescent="0.3">
      <c r="A6126">
        <v>6062513</v>
      </c>
      <c r="B6126" s="19" t="s">
        <v>6000</v>
      </c>
      <c r="E6126" s="20">
        <v>49.17</v>
      </c>
      <c r="F6126">
        <v>6523</v>
      </c>
    </row>
    <row r="6127" spans="1:6" hidden="1" x14ac:dyDescent="0.3">
      <c r="A6127">
        <v>6062509</v>
      </c>
      <c r="B6127" s="19" t="s">
        <v>6001</v>
      </c>
      <c r="E6127" s="20">
        <v>1.25</v>
      </c>
      <c r="F6127">
        <v>6524</v>
      </c>
    </row>
    <row r="6128" spans="1:6" hidden="1" x14ac:dyDescent="0.3">
      <c r="A6128">
        <v>6062508</v>
      </c>
      <c r="B6128" s="19" t="s">
        <v>6002</v>
      </c>
      <c r="E6128" s="20">
        <v>1.25</v>
      </c>
      <c r="F6128">
        <v>6525</v>
      </c>
    </row>
    <row r="6129" spans="1:6" hidden="1" x14ac:dyDescent="0.3">
      <c r="A6129">
        <v>6062507</v>
      </c>
      <c r="B6129" s="19" t="s">
        <v>6003</v>
      </c>
      <c r="E6129" s="20">
        <v>1.25</v>
      </c>
      <c r="F6129">
        <v>6526</v>
      </c>
    </row>
    <row r="6130" spans="1:6" hidden="1" x14ac:dyDescent="0.3">
      <c r="A6130">
        <v>6062506</v>
      </c>
      <c r="B6130" s="19" t="s">
        <v>6004</v>
      </c>
      <c r="E6130" s="20">
        <v>1.25</v>
      </c>
      <c r="F6130">
        <v>6527</v>
      </c>
    </row>
    <row r="6131" spans="1:6" hidden="1" x14ac:dyDescent="0.3">
      <c r="A6131">
        <v>6062505</v>
      </c>
      <c r="B6131" s="19" t="s">
        <v>6005</v>
      </c>
      <c r="E6131" s="20">
        <v>1.25</v>
      </c>
      <c r="F6131">
        <v>6528</v>
      </c>
    </row>
    <row r="6132" spans="1:6" hidden="1" x14ac:dyDescent="0.3">
      <c r="A6132">
        <v>6062504</v>
      </c>
      <c r="B6132" s="19" t="s">
        <v>6006</v>
      </c>
      <c r="E6132" s="20">
        <v>1.25</v>
      </c>
      <c r="F6132">
        <v>6529</v>
      </c>
    </row>
    <row r="6133" spans="1:6" hidden="1" x14ac:dyDescent="0.3">
      <c r="A6133">
        <v>6062503</v>
      </c>
      <c r="B6133" s="19" t="s">
        <v>6007</v>
      </c>
      <c r="E6133" s="20">
        <v>1.25</v>
      </c>
      <c r="F6133">
        <v>6530</v>
      </c>
    </row>
    <row r="6134" spans="1:6" hidden="1" x14ac:dyDescent="0.3">
      <c r="A6134">
        <v>6062502</v>
      </c>
      <c r="B6134" s="19" t="s">
        <v>6008</v>
      </c>
      <c r="E6134" s="20">
        <v>1.25</v>
      </c>
      <c r="F6134">
        <v>6531</v>
      </c>
    </row>
    <row r="6135" spans="1:6" hidden="1" x14ac:dyDescent="0.3">
      <c r="A6135">
        <v>6062501</v>
      </c>
      <c r="B6135" s="19" t="s">
        <v>6009</v>
      </c>
      <c r="E6135" s="20">
        <v>1.25</v>
      </c>
      <c r="F6135">
        <v>6532</v>
      </c>
    </row>
    <row r="6136" spans="1:6" hidden="1" x14ac:dyDescent="0.3">
      <c r="A6136">
        <v>6062500</v>
      </c>
      <c r="B6136" s="19" t="s">
        <v>6010</v>
      </c>
      <c r="E6136" s="20">
        <v>1.25</v>
      </c>
      <c r="F6136">
        <v>6533</v>
      </c>
    </row>
    <row r="6137" spans="1:6" hidden="1" x14ac:dyDescent="0.3">
      <c r="A6137">
        <v>6062499</v>
      </c>
      <c r="B6137" s="19" t="s">
        <v>6011</v>
      </c>
      <c r="E6137" s="20">
        <v>1.25</v>
      </c>
      <c r="F6137">
        <v>6534</v>
      </c>
    </row>
    <row r="6138" spans="1:6" hidden="1" x14ac:dyDescent="0.3">
      <c r="A6138">
        <v>6062498</v>
      </c>
      <c r="B6138" s="19" t="s">
        <v>6012</v>
      </c>
      <c r="E6138" s="20">
        <v>1.25</v>
      </c>
      <c r="F6138">
        <v>6535</v>
      </c>
    </row>
    <row r="6139" spans="1:6" hidden="1" x14ac:dyDescent="0.3">
      <c r="A6139">
        <v>6062497</v>
      </c>
      <c r="B6139" s="19" t="s">
        <v>6013</v>
      </c>
      <c r="E6139" s="20">
        <v>1.25</v>
      </c>
      <c r="F6139">
        <v>6536</v>
      </c>
    </row>
    <row r="6140" spans="1:6" hidden="1" x14ac:dyDescent="0.3">
      <c r="A6140">
        <v>6062496</v>
      </c>
      <c r="B6140" s="19" t="s">
        <v>6014</v>
      </c>
      <c r="E6140" s="20">
        <v>49.17</v>
      </c>
      <c r="F6140">
        <v>6537</v>
      </c>
    </row>
    <row r="6141" spans="1:6" hidden="1" x14ac:dyDescent="0.3">
      <c r="A6141">
        <v>6062495</v>
      </c>
      <c r="B6141" s="19" t="s">
        <v>6015</v>
      </c>
      <c r="E6141" s="20">
        <v>25</v>
      </c>
      <c r="F6141">
        <v>6538</v>
      </c>
    </row>
    <row r="6142" spans="1:6" hidden="1" x14ac:dyDescent="0.3">
      <c r="A6142">
        <v>6062494</v>
      </c>
      <c r="B6142" s="19" t="s">
        <v>6016</v>
      </c>
      <c r="E6142" s="20">
        <v>39.17</v>
      </c>
      <c r="F6142">
        <v>6539</v>
      </c>
    </row>
    <row r="6143" spans="1:6" hidden="1" x14ac:dyDescent="0.3">
      <c r="A6143">
        <v>6062493</v>
      </c>
      <c r="B6143" s="19" t="s">
        <v>6017</v>
      </c>
      <c r="E6143" s="20">
        <v>18.329999999999998</v>
      </c>
      <c r="F6143">
        <v>6540</v>
      </c>
    </row>
    <row r="6144" spans="1:6" hidden="1" x14ac:dyDescent="0.3">
      <c r="A6144">
        <v>6062492</v>
      </c>
      <c r="B6144" s="19" t="s">
        <v>6018</v>
      </c>
      <c r="E6144" s="20">
        <v>6.25</v>
      </c>
      <c r="F6144">
        <v>6541</v>
      </c>
    </row>
    <row r="6145" spans="1:6" hidden="1" x14ac:dyDescent="0.3">
      <c r="A6145">
        <v>6062491</v>
      </c>
      <c r="B6145" s="19" t="s">
        <v>6019</v>
      </c>
      <c r="E6145" s="20">
        <v>7.92</v>
      </c>
      <c r="F6145">
        <v>6542</v>
      </c>
    </row>
    <row r="6146" spans="1:6" hidden="1" x14ac:dyDescent="0.3">
      <c r="A6146">
        <v>6062490</v>
      </c>
      <c r="B6146" s="19" t="s">
        <v>6020</v>
      </c>
      <c r="E6146" s="20">
        <v>9.16</v>
      </c>
      <c r="F6146">
        <v>6543</v>
      </c>
    </row>
    <row r="6147" spans="1:6" hidden="1" x14ac:dyDescent="0.3">
      <c r="A6147">
        <v>6062489</v>
      </c>
      <c r="B6147" s="19" t="s">
        <v>6021</v>
      </c>
      <c r="E6147" s="20">
        <v>9.16</v>
      </c>
      <c r="F6147">
        <v>6544</v>
      </c>
    </row>
    <row r="6148" spans="1:6" hidden="1" x14ac:dyDescent="0.3">
      <c r="A6148">
        <v>6062488</v>
      </c>
      <c r="B6148" s="19" t="s">
        <v>6022</v>
      </c>
      <c r="E6148" s="20">
        <v>9.16</v>
      </c>
      <c r="F6148">
        <v>6545</v>
      </c>
    </row>
    <row r="6149" spans="1:6" hidden="1" x14ac:dyDescent="0.3">
      <c r="A6149">
        <v>6062487</v>
      </c>
      <c r="B6149" s="19" t="s">
        <v>6023</v>
      </c>
      <c r="E6149" s="20">
        <v>9.16</v>
      </c>
      <c r="F6149">
        <v>6546</v>
      </c>
    </row>
    <row r="6150" spans="1:6" hidden="1" x14ac:dyDescent="0.3">
      <c r="A6150">
        <v>6062486</v>
      </c>
      <c r="B6150" s="19" t="s">
        <v>6024</v>
      </c>
      <c r="E6150" s="20">
        <v>9.16</v>
      </c>
      <c r="F6150">
        <v>6547</v>
      </c>
    </row>
    <row r="6151" spans="1:6" hidden="1" x14ac:dyDescent="0.3">
      <c r="A6151">
        <v>6062485</v>
      </c>
      <c r="B6151" s="19" t="s">
        <v>6025</v>
      </c>
      <c r="E6151" s="20">
        <v>9.16</v>
      </c>
      <c r="F6151">
        <v>6548</v>
      </c>
    </row>
    <row r="6152" spans="1:6" hidden="1" x14ac:dyDescent="0.3">
      <c r="A6152">
        <v>6062484</v>
      </c>
      <c r="B6152" s="19" t="s">
        <v>6026</v>
      </c>
      <c r="E6152" s="20">
        <v>9.16</v>
      </c>
      <c r="F6152">
        <v>6549</v>
      </c>
    </row>
    <row r="6153" spans="1:6" hidden="1" x14ac:dyDescent="0.3">
      <c r="A6153">
        <v>6062482</v>
      </c>
      <c r="B6153" s="19" t="s">
        <v>6027</v>
      </c>
      <c r="E6153" s="20">
        <v>9.16</v>
      </c>
      <c r="F6153">
        <v>6550</v>
      </c>
    </row>
    <row r="6154" spans="1:6" hidden="1" x14ac:dyDescent="0.3">
      <c r="A6154">
        <v>6062481</v>
      </c>
      <c r="B6154" s="19" t="s">
        <v>6028</v>
      </c>
      <c r="E6154" s="20">
        <v>64.17</v>
      </c>
      <c r="F6154">
        <v>6551</v>
      </c>
    </row>
    <row r="6155" spans="1:6" hidden="1" x14ac:dyDescent="0.3">
      <c r="A6155">
        <v>6062480</v>
      </c>
      <c r="B6155" s="19" t="s">
        <v>6029</v>
      </c>
      <c r="E6155" s="20">
        <v>64.17</v>
      </c>
      <c r="F6155">
        <v>6552</v>
      </c>
    </row>
    <row r="6156" spans="1:6" hidden="1" x14ac:dyDescent="0.3">
      <c r="A6156">
        <v>6062479</v>
      </c>
      <c r="B6156" s="19" t="s">
        <v>6030</v>
      </c>
      <c r="E6156" s="20">
        <v>64.17</v>
      </c>
      <c r="F6156">
        <v>6553</v>
      </c>
    </row>
    <row r="6157" spans="1:6" hidden="1" x14ac:dyDescent="0.3">
      <c r="A6157">
        <v>6062478</v>
      </c>
      <c r="B6157" s="19" t="s">
        <v>6031</v>
      </c>
      <c r="E6157" s="20">
        <v>58.33</v>
      </c>
      <c r="F6157">
        <v>6554</v>
      </c>
    </row>
    <row r="6158" spans="1:6" hidden="1" x14ac:dyDescent="0.3">
      <c r="A6158">
        <v>6062477</v>
      </c>
      <c r="B6158" s="19" t="s">
        <v>6032</v>
      </c>
      <c r="E6158" s="20">
        <v>58.33</v>
      </c>
      <c r="F6158">
        <v>6555</v>
      </c>
    </row>
    <row r="6159" spans="1:6" hidden="1" x14ac:dyDescent="0.3">
      <c r="A6159">
        <v>6062476</v>
      </c>
      <c r="B6159" s="19" t="s">
        <v>6033</v>
      </c>
      <c r="E6159" s="20">
        <v>58.33</v>
      </c>
      <c r="F6159">
        <v>6556</v>
      </c>
    </row>
    <row r="6160" spans="1:6" hidden="1" x14ac:dyDescent="0.3">
      <c r="A6160">
        <v>6044204</v>
      </c>
      <c r="B6160" s="19" t="s">
        <v>6034</v>
      </c>
      <c r="E6160" s="20">
        <v>107.45</v>
      </c>
      <c r="F6160">
        <v>6557</v>
      </c>
    </row>
    <row r="6161" spans="1:6" hidden="1" x14ac:dyDescent="0.3">
      <c r="A6161">
        <v>6043756</v>
      </c>
      <c r="B6161" s="19" t="s">
        <v>6035</v>
      </c>
      <c r="E6161" s="20">
        <v>13.71</v>
      </c>
      <c r="F6161">
        <v>6558</v>
      </c>
    </row>
    <row r="6162" spans="1:6" hidden="1" x14ac:dyDescent="0.3">
      <c r="A6162">
        <v>6043741</v>
      </c>
      <c r="B6162" s="19" t="s">
        <v>6036</v>
      </c>
      <c r="E6162" s="20">
        <v>59.26</v>
      </c>
      <c r="F6162">
        <v>6559</v>
      </c>
    </row>
    <row r="6163" spans="1:6" hidden="1" x14ac:dyDescent="0.3">
      <c r="A6163">
        <v>6043740</v>
      </c>
      <c r="B6163" s="19" t="s">
        <v>6037</v>
      </c>
      <c r="E6163" s="20">
        <v>104.93</v>
      </c>
      <c r="F6163">
        <v>6560</v>
      </c>
    </row>
    <row r="6164" spans="1:6" hidden="1" x14ac:dyDescent="0.3">
      <c r="A6164">
        <v>6043739</v>
      </c>
      <c r="B6164" s="19" t="s">
        <v>6038</v>
      </c>
      <c r="E6164" s="20">
        <v>64.739999999999995</v>
      </c>
      <c r="F6164">
        <v>6561</v>
      </c>
    </row>
    <row r="6165" spans="1:6" hidden="1" x14ac:dyDescent="0.3">
      <c r="A6165">
        <v>6043737</v>
      </c>
      <c r="B6165" s="19" t="s">
        <v>6039</v>
      </c>
      <c r="E6165" s="20">
        <v>104.93</v>
      </c>
      <c r="F6165">
        <v>6562</v>
      </c>
    </row>
    <row r="6166" spans="1:6" hidden="1" x14ac:dyDescent="0.3">
      <c r="A6166">
        <v>6043734</v>
      </c>
      <c r="B6166" s="19" t="s">
        <v>6040</v>
      </c>
      <c r="E6166" s="20">
        <v>103.11</v>
      </c>
      <c r="F6166">
        <v>6563</v>
      </c>
    </row>
    <row r="6167" spans="1:6" hidden="1" x14ac:dyDescent="0.3">
      <c r="A6167">
        <v>6043730</v>
      </c>
      <c r="B6167" s="19" t="s">
        <v>6041</v>
      </c>
      <c r="E6167" s="20">
        <v>141.24</v>
      </c>
      <c r="F6167">
        <v>6564</v>
      </c>
    </row>
    <row r="6168" spans="1:6" hidden="1" x14ac:dyDescent="0.3">
      <c r="A6168">
        <v>6043729</v>
      </c>
      <c r="B6168" s="19" t="s">
        <v>6042</v>
      </c>
      <c r="E6168" s="20">
        <v>87.14</v>
      </c>
      <c r="F6168">
        <v>6565</v>
      </c>
    </row>
    <row r="6169" spans="1:6" hidden="1" x14ac:dyDescent="0.3">
      <c r="A6169">
        <v>6043728</v>
      </c>
      <c r="B6169" s="19" t="s">
        <v>6043</v>
      </c>
      <c r="E6169" s="20">
        <v>39.549999999999997</v>
      </c>
      <c r="F6169">
        <v>6566</v>
      </c>
    </row>
    <row r="6170" spans="1:6" hidden="1" x14ac:dyDescent="0.3">
      <c r="A6170">
        <v>6043727</v>
      </c>
      <c r="B6170" s="19" t="s">
        <v>6044</v>
      </c>
      <c r="E6170" s="20">
        <v>141.24</v>
      </c>
      <c r="F6170">
        <v>6567</v>
      </c>
    </row>
    <row r="6171" spans="1:6" hidden="1" x14ac:dyDescent="0.3">
      <c r="A6171">
        <v>6043726</v>
      </c>
      <c r="B6171" s="19" t="s">
        <v>6045</v>
      </c>
      <c r="E6171" s="20">
        <v>87.14</v>
      </c>
      <c r="F6171">
        <v>6568</v>
      </c>
    </row>
    <row r="6172" spans="1:6" hidden="1" x14ac:dyDescent="0.3">
      <c r="A6172">
        <v>6043725</v>
      </c>
      <c r="B6172" s="19" t="s">
        <v>6046</v>
      </c>
      <c r="E6172" s="20">
        <v>39.549999999999997</v>
      </c>
      <c r="F6172">
        <v>6569</v>
      </c>
    </row>
    <row r="6173" spans="1:6" hidden="1" x14ac:dyDescent="0.3">
      <c r="A6173">
        <v>6043723</v>
      </c>
      <c r="B6173" s="19" t="s">
        <v>6047</v>
      </c>
      <c r="E6173" s="20">
        <v>87.14</v>
      </c>
      <c r="F6173">
        <v>6570</v>
      </c>
    </row>
    <row r="6174" spans="1:6" hidden="1" x14ac:dyDescent="0.3">
      <c r="A6174">
        <v>6043722</v>
      </c>
      <c r="B6174" s="19" t="s">
        <v>6048</v>
      </c>
      <c r="E6174" s="20">
        <v>39.549999999999997</v>
      </c>
      <c r="F6174">
        <v>6571</v>
      </c>
    </row>
    <row r="6175" spans="1:6" hidden="1" x14ac:dyDescent="0.3">
      <c r="A6175">
        <v>6043721</v>
      </c>
      <c r="B6175" s="19" t="s">
        <v>6049</v>
      </c>
      <c r="E6175" s="20">
        <v>141.24</v>
      </c>
      <c r="F6175">
        <v>6572</v>
      </c>
    </row>
    <row r="6176" spans="1:6" hidden="1" x14ac:dyDescent="0.3">
      <c r="A6176">
        <v>6043719</v>
      </c>
      <c r="B6176" s="19" t="s">
        <v>6050</v>
      </c>
      <c r="E6176" s="20">
        <v>39.549999999999997</v>
      </c>
      <c r="F6176">
        <v>6573</v>
      </c>
    </row>
    <row r="6177" spans="1:6" hidden="1" x14ac:dyDescent="0.3">
      <c r="A6177">
        <v>6043715</v>
      </c>
      <c r="B6177" s="19" t="s">
        <v>6051</v>
      </c>
      <c r="E6177" s="20">
        <v>141.24</v>
      </c>
      <c r="F6177">
        <v>6574</v>
      </c>
    </row>
    <row r="6178" spans="1:6" hidden="1" x14ac:dyDescent="0.3">
      <c r="A6178">
        <v>6043714</v>
      </c>
      <c r="B6178" s="19" t="s">
        <v>6052</v>
      </c>
      <c r="E6178" s="20">
        <v>87.14</v>
      </c>
      <c r="F6178">
        <v>6575</v>
      </c>
    </row>
    <row r="6179" spans="1:6" hidden="1" x14ac:dyDescent="0.3">
      <c r="A6179">
        <v>6043713</v>
      </c>
      <c r="B6179" s="19" t="s">
        <v>6053</v>
      </c>
      <c r="E6179" s="20">
        <v>39.549999999999997</v>
      </c>
      <c r="F6179">
        <v>6576</v>
      </c>
    </row>
    <row r="6180" spans="1:6" hidden="1" x14ac:dyDescent="0.3">
      <c r="A6180">
        <v>6043712</v>
      </c>
      <c r="B6180" s="19" t="s">
        <v>6054</v>
      </c>
      <c r="E6180" s="20">
        <v>141.24</v>
      </c>
      <c r="F6180">
        <v>6577</v>
      </c>
    </row>
    <row r="6181" spans="1:6" hidden="1" x14ac:dyDescent="0.3">
      <c r="A6181">
        <v>6043711</v>
      </c>
      <c r="B6181" s="19" t="s">
        <v>6055</v>
      </c>
      <c r="E6181" s="20">
        <v>87.14</v>
      </c>
      <c r="F6181">
        <v>6578</v>
      </c>
    </row>
    <row r="6182" spans="1:6" hidden="1" x14ac:dyDescent="0.3">
      <c r="A6182">
        <v>6043710</v>
      </c>
      <c r="B6182" s="19" t="s">
        <v>6056</v>
      </c>
      <c r="E6182" s="20">
        <v>39.549999999999997</v>
      </c>
      <c r="F6182">
        <v>6579</v>
      </c>
    </row>
    <row r="6183" spans="1:6" hidden="1" x14ac:dyDescent="0.3">
      <c r="A6183">
        <v>6043696</v>
      </c>
      <c r="B6183" s="19" t="s">
        <v>6057</v>
      </c>
      <c r="E6183" s="20">
        <v>9.49</v>
      </c>
      <c r="F6183">
        <v>6580</v>
      </c>
    </row>
    <row r="6184" spans="1:6" hidden="1" x14ac:dyDescent="0.3">
      <c r="A6184">
        <v>6043691</v>
      </c>
      <c r="B6184" s="19" t="s">
        <v>6058</v>
      </c>
      <c r="E6184" s="20">
        <v>54.98</v>
      </c>
      <c r="F6184">
        <v>6581</v>
      </c>
    </row>
    <row r="6185" spans="1:6" hidden="1" x14ac:dyDescent="0.3">
      <c r="A6185">
        <v>6043462</v>
      </c>
      <c r="B6185" s="19" t="s">
        <v>6059</v>
      </c>
      <c r="E6185" s="20">
        <v>12.1</v>
      </c>
      <c r="F6185">
        <v>6582</v>
      </c>
    </row>
    <row r="6186" spans="1:6" hidden="1" x14ac:dyDescent="0.3">
      <c r="A6186">
        <v>6043461</v>
      </c>
      <c r="B6186" s="19" t="s">
        <v>6060</v>
      </c>
      <c r="E6186" s="20">
        <v>1.85</v>
      </c>
      <c r="F6186">
        <v>6583</v>
      </c>
    </row>
    <row r="6187" spans="1:6" hidden="1" x14ac:dyDescent="0.3">
      <c r="A6187">
        <v>6043460</v>
      </c>
      <c r="B6187" s="19" t="s">
        <v>6061</v>
      </c>
      <c r="E6187" s="20">
        <v>3.03</v>
      </c>
      <c r="F6187">
        <v>6584</v>
      </c>
    </row>
    <row r="6188" spans="1:6" hidden="1" x14ac:dyDescent="0.3">
      <c r="A6188">
        <v>6043284</v>
      </c>
      <c r="B6188" s="19" t="s">
        <v>6062</v>
      </c>
      <c r="E6188" s="20">
        <v>17.329999999999998</v>
      </c>
      <c r="F6188">
        <v>6585</v>
      </c>
    </row>
    <row r="6189" spans="1:6" hidden="1" x14ac:dyDescent="0.3">
      <c r="A6189">
        <v>6043276</v>
      </c>
      <c r="B6189" s="19" t="s">
        <v>6063</v>
      </c>
      <c r="E6189" s="20">
        <v>8.25</v>
      </c>
      <c r="F6189">
        <v>6586</v>
      </c>
    </row>
    <row r="6190" spans="1:6" hidden="1" x14ac:dyDescent="0.3">
      <c r="A6190">
        <v>6043269</v>
      </c>
      <c r="B6190" s="19" t="s">
        <v>6064</v>
      </c>
      <c r="E6190" s="20">
        <v>48.33</v>
      </c>
      <c r="F6190">
        <v>6587</v>
      </c>
    </row>
    <row r="6191" spans="1:6" hidden="1" x14ac:dyDescent="0.3">
      <c r="A6191">
        <v>6043258</v>
      </c>
      <c r="B6191" s="19" t="s">
        <v>6065</v>
      </c>
      <c r="E6191" s="20">
        <v>24.95</v>
      </c>
      <c r="F6191">
        <v>6588</v>
      </c>
    </row>
    <row r="6192" spans="1:6" hidden="1" x14ac:dyDescent="0.3">
      <c r="A6192">
        <v>6043246</v>
      </c>
      <c r="B6192" s="19" t="s">
        <v>6066</v>
      </c>
      <c r="E6192" s="20">
        <v>24.94</v>
      </c>
      <c r="F6192">
        <v>6589</v>
      </c>
    </row>
    <row r="6193" spans="1:6" hidden="1" x14ac:dyDescent="0.3">
      <c r="A6193">
        <v>6043245</v>
      </c>
      <c r="B6193" s="19" t="s">
        <v>6067</v>
      </c>
      <c r="E6193" s="20">
        <v>35.51</v>
      </c>
      <c r="F6193">
        <v>6590</v>
      </c>
    </row>
    <row r="6194" spans="1:6" hidden="1" x14ac:dyDescent="0.3">
      <c r="A6194">
        <v>6043244</v>
      </c>
      <c r="B6194" s="19" t="s">
        <v>6068</v>
      </c>
      <c r="E6194" s="20">
        <v>17.28</v>
      </c>
      <c r="F6194">
        <v>6591</v>
      </c>
    </row>
    <row r="6195" spans="1:6" hidden="1" x14ac:dyDescent="0.3">
      <c r="A6195">
        <v>6043229</v>
      </c>
      <c r="B6195" s="19" t="s">
        <v>6069</v>
      </c>
      <c r="E6195" s="20">
        <v>44.78</v>
      </c>
      <c r="F6195">
        <v>6592</v>
      </c>
    </row>
    <row r="6196" spans="1:6" hidden="1" x14ac:dyDescent="0.3">
      <c r="A6196">
        <v>6043224</v>
      </c>
      <c r="B6196" s="19" t="s">
        <v>6070</v>
      </c>
      <c r="E6196" s="20">
        <v>15.33</v>
      </c>
      <c r="F6196">
        <v>6593</v>
      </c>
    </row>
    <row r="6197" spans="1:6" hidden="1" x14ac:dyDescent="0.3">
      <c r="A6197">
        <v>6043223</v>
      </c>
      <c r="B6197" s="19" t="s">
        <v>6071</v>
      </c>
      <c r="E6197" s="20">
        <v>12.61</v>
      </c>
      <c r="F6197">
        <v>6594</v>
      </c>
    </row>
    <row r="6198" spans="1:6" hidden="1" x14ac:dyDescent="0.3">
      <c r="A6198">
        <v>6044205</v>
      </c>
      <c r="B6198" s="19" t="s">
        <v>6072</v>
      </c>
      <c r="E6198" s="20">
        <v>9.2200000000000006</v>
      </c>
      <c r="F6198">
        <v>6595</v>
      </c>
    </row>
    <row r="6199" spans="1:6" hidden="1" x14ac:dyDescent="0.3">
      <c r="A6199">
        <v>6045762</v>
      </c>
      <c r="B6199" s="19" t="s">
        <v>6073</v>
      </c>
      <c r="E6199" s="20">
        <v>16.5</v>
      </c>
      <c r="F6199">
        <v>6596</v>
      </c>
    </row>
    <row r="6200" spans="1:6" hidden="1" x14ac:dyDescent="0.3">
      <c r="A6200">
        <v>6045651</v>
      </c>
      <c r="B6200" s="19" t="s">
        <v>6074</v>
      </c>
      <c r="E6200" s="20">
        <v>14.19</v>
      </c>
      <c r="F6200">
        <v>6597</v>
      </c>
    </row>
    <row r="6201" spans="1:6" hidden="1" x14ac:dyDescent="0.3">
      <c r="A6201">
        <v>6045646</v>
      </c>
      <c r="B6201" s="19" t="s">
        <v>6075</v>
      </c>
      <c r="E6201" s="20">
        <v>65.739999999999995</v>
      </c>
      <c r="F6201">
        <v>6598</v>
      </c>
    </row>
    <row r="6202" spans="1:6" hidden="1" x14ac:dyDescent="0.3">
      <c r="A6202">
        <v>6045485</v>
      </c>
      <c r="B6202" s="19" t="s">
        <v>6076</v>
      </c>
      <c r="E6202" s="20">
        <v>86.8</v>
      </c>
      <c r="F6202">
        <v>6599</v>
      </c>
    </row>
    <row r="6203" spans="1:6" hidden="1" x14ac:dyDescent="0.3">
      <c r="A6203">
        <v>6045484</v>
      </c>
      <c r="B6203" s="19" t="s">
        <v>6077</v>
      </c>
      <c r="E6203" s="20">
        <v>486.24</v>
      </c>
      <c r="F6203">
        <v>6600</v>
      </c>
    </row>
    <row r="6204" spans="1:6" hidden="1" x14ac:dyDescent="0.3">
      <c r="A6204">
        <v>6045479</v>
      </c>
      <c r="B6204" s="19" t="s">
        <v>6078</v>
      </c>
      <c r="E6204" s="20">
        <v>20.73</v>
      </c>
      <c r="F6204">
        <v>6601</v>
      </c>
    </row>
    <row r="6205" spans="1:6" hidden="1" x14ac:dyDescent="0.3">
      <c r="A6205">
        <v>6045457</v>
      </c>
      <c r="B6205" s="19" t="s">
        <v>6079</v>
      </c>
      <c r="E6205" s="20">
        <v>126.1</v>
      </c>
      <c r="F6205">
        <v>6602</v>
      </c>
    </row>
    <row r="6206" spans="1:6" hidden="1" x14ac:dyDescent="0.3">
      <c r="A6206">
        <v>6045456</v>
      </c>
      <c r="B6206" s="19" t="s">
        <v>6080</v>
      </c>
      <c r="E6206" s="20">
        <v>35.43</v>
      </c>
      <c r="F6206">
        <v>6603</v>
      </c>
    </row>
    <row r="6207" spans="1:6" hidden="1" x14ac:dyDescent="0.3">
      <c r="A6207">
        <v>6045455</v>
      </c>
      <c r="B6207" s="19" t="s">
        <v>6081</v>
      </c>
      <c r="E6207" s="20">
        <v>126.1</v>
      </c>
      <c r="F6207">
        <v>6604</v>
      </c>
    </row>
    <row r="6208" spans="1:6" hidden="1" x14ac:dyDescent="0.3">
      <c r="A6208">
        <v>6045454</v>
      </c>
      <c r="B6208" s="19" t="s">
        <v>6082</v>
      </c>
      <c r="E6208" s="20">
        <v>133.01</v>
      </c>
      <c r="F6208">
        <v>6605</v>
      </c>
    </row>
    <row r="6209" spans="1:6" hidden="1" x14ac:dyDescent="0.3">
      <c r="A6209">
        <v>6045453</v>
      </c>
      <c r="B6209" s="19" t="s">
        <v>6083</v>
      </c>
      <c r="E6209" s="20">
        <v>29.55</v>
      </c>
      <c r="F6209">
        <v>6606</v>
      </c>
    </row>
    <row r="6210" spans="1:6" hidden="1" x14ac:dyDescent="0.3">
      <c r="A6210">
        <v>6045449</v>
      </c>
      <c r="B6210" s="19" t="s">
        <v>6084</v>
      </c>
      <c r="E6210" s="20">
        <v>6.3</v>
      </c>
      <c r="F6210">
        <v>6607</v>
      </c>
    </row>
    <row r="6211" spans="1:6" hidden="1" x14ac:dyDescent="0.3">
      <c r="A6211">
        <v>6045305</v>
      </c>
      <c r="B6211" s="19" t="s">
        <v>6085</v>
      </c>
      <c r="E6211" s="20">
        <v>20.32</v>
      </c>
      <c r="F6211">
        <v>6608</v>
      </c>
    </row>
    <row r="6212" spans="1:6" hidden="1" x14ac:dyDescent="0.3">
      <c r="A6212">
        <v>6045269</v>
      </c>
      <c r="B6212" s="19" t="s">
        <v>6086</v>
      </c>
      <c r="E6212" s="20">
        <v>24.05</v>
      </c>
      <c r="F6212">
        <v>6609</v>
      </c>
    </row>
    <row r="6213" spans="1:6" hidden="1" x14ac:dyDescent="0.3">
      <c r="A6213">
        <v>6045194</v>
      </c>
      <c r="B6213" s="19" t="s">
        <v>6087</v>
      </c>
      <c r="E6213" s="20">
        <v>96.08</v>
      </c>
      <c r="F6213">
        <v>6610</v>
      </c>
    </row>
    <row r="6214" spans="1:6" hidden="1" x14ac:dyDescent="0.3">
      <c r="A6214">
        <v>6045193</v>
      </c>
      <c r="B6214" s="19" t="s">
        <v>6088</v>
      </c>
      <c r="E6214" s="20">
        <v>37.159999999999997</v>
      </c>
      <c r="F6214">
        <v>6611</v>
      </c>
    </row>
    <row r="6215" spans="1:6" hidden="1" x14ac:dyDescent="0.3">
      <c r="A6215">
        <v>6045192</v>
      </c>
      <c r="B6215" s="19" t="s">
        <v>6089</v>
      </c>
      <c r="E6215" s="20">
        <v>59.26</v>
      </c>
      <c r="F6215">
        <v>6612</v>
      </c>
    </row>
    <row r="6216" spans="1:6" hidden="1" x14ac:dyDescent="0.3">
      <c r="A6216">
        <v>6045191</v>
      </c>
      <c r="B6216" s="19" t="s">
        <v>6090</v>
      </c>
      <c r="E6216" s="20">
        <v>37.159999999999997</v>
      </c>
      <c r="F6216">
        <v>6613</v>
      </c>
    </row>
    <row r="6217" spans="1:6" hidden="1" x14ac:dyDescent="0.3">
      <c r="A6217">
        <v>6045182</v>
      </c>
      <c r="B6217" s="19" t="s">
        <v>6091</v>
      </c>
      <c r="E6217" s="20">
        <v>71.900000000000006</v>
      </c>
      <c r="F6217">
        <v>6614</v>
      </c>
    </row>
    <row r="6218" spans="1:6" hidden="1" x14ac:dyDescent="0.3">
      <c r="A6218">
        <v>6045172</v>
      </c>
      <c r="B6218" s="19" t="s">
        <v>6092</v>
      </c>
      <c r="E6218" s="20">
        <v>46.99</v>
      </c>
      <c r="F6218">
        <v>6615</v>
      </c>
    </row>
    <row r="6219" spans="1:6" hidden="1" x14ac:dyDescent="0.3">
      <c r="A6219">
        <v>6045170</v>
      </c>
      <c r="B6219" s="19" t="s">
        <v>6093</v>
      </c>
      <c r="E6219" s="20">
        <v>21.3</v>
      </c>
      <c r="F6219">
        <v>6616</v>
      </c>
    </row>
    <row r="6220" spans="1:6" hidden="1" x14ac:dyDescent="0.3">
      <c r="A6220">
        <v>6045169</v>
      </c>
      <c r="B6220" s="19" t="s">
        <v>6094</v>
      </c>
      <c r="E6220" s="20">
        <v>46.99</v>
      </c>
      <c r="F6220">
        <v>6617</v>
      </c>
    </row>
    <row r="6221" spans="1:6" hidden="1" x14ac:dyDescent="0.3">
      <c r="A6221">
        <v>6045167</v>
      </c>
      <c r="B6221" s="19" t="s">
        <v>6095</v>
      </c>
      <c r="E6221" s="20">
        <v>76.14</v>
      </c>
      <c r="F6221">
        <v>6618</v>
      </c>
    </row>
    <row r="6222" spans="1:6" hidden="1" x14ac:dyDescent="0.3">
      <c r="A6222">
        <v>6045165</v>
      </c>
      <c r="B6222" s="19" t="s">
        <v>6096</v>
      </c>
      <c r="E6222" s="20">
        <v>21.3</v>
      </c>
      <c r="F6222">
        <v>6619</v>
      </c>
    </row>
    <row r="6223" spans="1:6" hidden="1" x14ac:dyDescent="0.3">
      <c r="A6223">
        <v>6045163</v>
      </c>
      <c r="B6223" s="19" t="s">
        <v>6097</v>
      </c>
      <c r="E6223" s="20">
        <v>46.99</v>
      </c>
      <c r="F6223">
        <v>6620</v>
      </c>
    </row>
    <row r="6224" spans="1:6" hidden="1" x14ac:dyDescent="0.3">
      <c r="A6224">
        <v>6045162</v>
      </c>
      <c r="B6224" s="19" t="s">
        <v>6098</v>
      </c>
      <c r="E6224" s="20">
        <v>21.3</v>
      </c>
      <c r="F6224">
        <v>6621</v>
      </c>
    </row>
    <row r="6225" spans="1:6" hidden="1" x14ac:dyDescent="0.3">
      <c r="A6225">
        <v>6045161</v>
      </c>
      <c r="B6225" s="19" t="s">
        <v>6099</v>
      </c>
      <c r="E6225" s="20">
        <v>76.14</v>
      </c>
      <c r="F6225">
        <v>6622</v>
      </c>
    </row>
    <row r="6226" spans="1:6" hidden="1" x14ac:dyDescent="0.3">
      <c r="A6226">
        <v>6045160</v>
      </c>
      <c r="B6226" s="19" t="s">
        <v>6100</v>
      </c>
      <c r="E6226" s="20">
        <v>46.99</v>
      </c>
      <c r="F6226">
        <v>6623</v>
      </c>
    </row>
    <row r="6227" spans="1:6" hidden="1" x14ac:dyDescent="0.3">
      <c r="A6227">
        <v>6045159</v>
      </c>
      <c r="B6227" s="19" t="s">
        <v>6101</v>
      </c>
      <c r="E6227" s="20">
        <v>21.3</v>
      </c>
      <c r="F6227">
        <v>6624</v>
      </c>
    </row>
    <row r="6228" spans="1:6" hidden="1" x14ac:dyDescent="0.3">
      <c r="A6228">
        <v>6045148</v>
      </c>
      <c r="B6228" s="19" t="s">
        <v>6102</v>
      </c>
      <c r="E6228" s="20">
        <v>68.59</v>
      </c>
      <c r="F6228">
        <v>6625</v>
      </c>
    </row>
    <row r="6229" spans="1:6" hidden="1" x14ac:dyDescent="0.3">
      <c r="A6229">
        <v>6045113</v>
      </c>
      <c r="B6229" s="19" t="s">
        <v>6103</v>
      </c>
      <c r="E6229" s="20">
        <v>36.74</v>
      </c>
      <c r="F6229">
        <v>6626</v>
      </c>
    </row>
    <row r="6230" spans="1:6" hidden="1" x14ac:dyDescent="0.3">
      <c r="A6230">
        <v>6044999</v>
      </c>
      <c r="B6230" s="19" t="s">
        <v>6104</v>
      </c>
      <c r="E6230" s="20">
        <v>43.67</v>
      </c>
      <c r="F6230">
        <v>6627</v>
      </c>
    </row>
    <row r="6231" spans="1:6" hidden="1" x14ac:dyDescent="0.3">
      <c r="A6231">
        <v>6044998</v>
      </c>
      <c r="B6231" s="19" t="s">
        <v>6105</v>
      </c>
      <c r="E6231" s="20">
        <v>33.869999999999997</v>
      </c>
      <c r="F6231">
        <v>6628</v>
      </c>
    </row>
    <row r="6232" spans="1:6" hidden="1" x14ac:dyDescent="0.3">
      <c r="A6232">
        <v>6044975</v>
      </c>
      <c r="B6232" s="19" t="s">
        <v>6106</v>
      </c>
      <c r="E6232" s="20">
        <v>3.01</v>
      </c>
      <c r="F6232">
        <v>783</v>
      </c>
    </row>
    <row r="6233" spans="1:6" hidden="1" x14ac:dyDescent="0.3">
      <c r="A6233">
        <v>6044974</v>
      </c>
      <c r="B6233" s="19" t="s">
        <v>6107</v>
      </c>
      <c r="E6233" s="20">
        <v>2.83</v>
      </c>
      <c r="F6233">
        <v>784</v>
      </c>
    </row>
    <row r="6234" spans="1:6" hidden="1" x14ac:dyDescent="0.3">
      <c r="A6234">
        <v>6044276</v>
      </c>
      <c r="B6234" s="19" t="s">
        <v>6108</v>
      </c>
      <c r="E6234" s="20">
        <v>28.01</v>
      </c>
      <c r="F6234">
        <v>6629</v>
      </c>
    </row>
    <row r="6235" spans="1:6" hidden="1" x14ac:dyDescent="0.3">
      <c r="A6235">
        <v>6044240</v>
      </c>
      <c r="B6235" s="19" t="s">
        <v>6109</v>
      </c>
      <c r="E6235" s="20">
        <v>16.63</v>
      </c>
      <c r="F6235">
        <v>6630</v>
      </c>
    </row>
    <row r="6236" spans="1:6" hidden="1" x14ac:dyDescent="0.3">
      <c r="A6236">
        <v>6043222</v>
      </c>
      <c r="B6236" s="19" t="s">
        <v>6110</v>
      </c>
      <c r="E6236" s="20">
        <v>7.3</v>
      </c>
      <c r="F6236">
        <v>6631</v>
      </c>
    </row>
    <row r="6237" spans="1:6" hidden="1" x14ac:dyDescent="0.3">
      <c r="A6237">
        <v>6041487</v>
      </c>
      <c r="B6237" s="19" t="s">
        <v>6111</v>
      </c>
      <c r="E6237" s="20">
        <v>20.71</v>
      </c>
      <c r="F6237">
        <v>6632</v>
      </c>
    </row>
    <row r="6238" spans="1:6" hidden="1" x14ac:dyDescent="0.3">
      <c r="A6238">
        <v>6041468</v>
      </c>
      <c r="B6238" s="19" t="s">
        <v>6112</v>
      </c>
      <c r="E6238" s="20">
        <v>21.38</v>
      </c>
      <c r="F6238">
        <v>6633</v>
      </c>
    </row>
    <row r="6239" spans="1:6" hidden="1" x14ac:dyDescent="0.3">
      <c r="A6239">
        <v>6041467</v>
      </c>
      <c r="B6239" s="19" t="s">
        <v>6113</v>
      </c>
      <c r="E6239" s="20">
        <v>21.52</v>
      </c>
      <c r="F6239">
        <v>6634</v>
      </c>
    </row>
    <row r="6240" spans="1:6" hidden="1" x14ac:dyDescent="0.3">
      <c r="A6240">
        <v>6041466</v>
      </c>
      <c r="B6240" s="19" t="s">
        <v>6114</v>
      </c>
      <c r="E6240" s="20">
        <v>8.6199999999999992</v>
      </c>
      <c r="F6240">
        <v>6635</v>
      </c>
    </row>
    <row r="6241" spans="1:6" hidden="1" x14ac:dyDescent="0.3">
      <c r="A6241">
        <v>6041463</v>
      </c>
      <c r="B6241" s="19" t="s">
        <v>202</v>
      </c>
      <c r="E6241" s="20">
        <v>26.5</v>
      </c>
      <c r="F6241">
        <v>789</v>
      </c>
    </row>
    <row r="6242" spans="1:6" hidden="1" x14ac:dyDescent="0.3">
      <c r="A6242">
        <v>6041122</v>
      </c>
      <c r="B6242" s="19" t="s">
        <v>6115</v>
      </c>
      <c r="E6242" s="20">
        <v>49.09</v>
      </c>
      <c r="F6242">
        <v>6636</v>
      </c>
    </row>
    <row r="6243" spans="1:6" hidden="1" x14ac:dyDescent="0.3">
      <c r="A6243">
        <v>6041121</v>
      </c>
      <c r="B6243" s="19" t="s">
        <v>6116</v>
      </c>
      <c r="E6243" s="20">
        <v>38.979999999999997</v>
      </c>
      <c r="F6243">
        <v>6637</v>
      </c>
    </row>
    <row r="6244" spans="1:6" hidden="1" x14ac:dyDescent="0.3">
      <c r="A6244">
        <v>6041120</v>
      </c>
      <c r="B6244" s="19" t="s">
        <v>6117</v>
      </c>
      <c r="E6244" s="20">
        <v>24.12</v>
      </c>
      <c r="F6244">
        <v>6638</v>
      </c>
    </row>
    <row r="6245" spans="1:6" hidden="1" x14ac:dyDescent="0.3">
      <c r="A6245">
        <v>6040733</v>
      </c>
      <c r="B6245" s="19" t="s">
        <v>6118</v>
      </c>
      <c r="E6245" s="20">
        <v>15.92</v>
      </c>
      <c r="F6245">
        <v>6639</v>
      </c>
    </row>
    <row r="6246" spans="1:6" hidden="1" x14ac:dyDescent="0.3">
      <c r="A6246">
        <v>6040722</v>
      </c>
      <c r="B6246" s="19" t="s">
        <v>6119</v>
      </c>
      <c r="E6246" s="20">
        <v>128.15</v>
      </c>
      <c r="F6246">
        <v>6640</v>
      </c>
    </row>
    <row r="6247" spans="1:6" hidden="1" x14ac:dyDescent="0.3">
      <c r="A6247">
        <v>6040720</v>
      </c>
      <c r="B6247" s="19" t="s">
        <v>6120</v>
      </c>
      <c r="E6247" s="20">
        <v>34.61</v>
      </c>
      <c r="F6247">
        <v>6641</v>
      </c>
    </row>
    <row r="6248" spans="1:6" hidden="1" x14ac:dyDescent="0.3">
      <c r="A6248">
        <v>6040703</v>
      </c>
      <c r="B6248" s="19" t="s">
        <v>6121</v>
      </c>
      <c r="E6248" s="20">
        <v>11.14</v>
      </c>
      <c r="F6248">
        <v>6642</v>
      </c>
    </row>
    <row r="6249" spans="1:6" hidden="1" x14ac:dyDescent="0.3">
      <c r="A6249">
        <v>6040687</v>
      </c>
      <c r="B6249" s="19" t="s">
        <v>6122</v>
      </c>
      <c r="E6249" s="20">
        <v>21.73</v>
      </c>
      <c r="F6249">
        <v>6643</v>
      </c>
    </row>
    <row r="6250" spans="1:6" hidden="1" x14ac:dyDescent="0.3">
      <c r="A6250">
        <v>6040684</v>
      </c>
      <c r="B6250" s="19" t="s">
        <v>6123</v>
      </c>
      <c r="E6250" s="20">
        <v>57.54</v>
      </c>
      <c r="F6250">
        <v>6644</v>
      </c>
    </row>
    <row r="6251" spans="1:6" hidden="1" x14ac:dyDescent="0.3">
      <c r="A6251">
        <v>6040683</v>
      </c>
      <c r="B6251" s="19" t="s">
        <v>6124</v>
      </c>
      <c r="E6251" s="20">
        <v>23</v>
      </c>
      <c r="F6251">
        <v>6645</v>
      </c>
    </row>
    <row r="6252" spans="1:6" hidden="1" x14ac:dyDescent="0.3">
      <c r="A6252">
        <v>6040619</v>
      </c>
      <c r="B6252" s="19" t="s">
        <v>6125</v>
      </c>
      <c r="E6252" s="20">
        <v>39.700000000000003</v>
      </c>
      <c r="F6252">
        <v>6646</v>
      </c>
    </row>
    <row r="6253" spans="1:6" hidden="1" x14ac:dyDescent="0.3">
      <c r="A6253">
        <v>6040618</v>
      </c>
      <c r="B6253" s="19" t="s">
        <v>6126</v>
      </c>
      <c r="E6253" s="20">
        <v>114.93</v>
      </c>
      <c r="F6253">
        <v>6647</v>
      </c>
    </row>
    <row r="6254" spans="1:6" hidden="1" x14ac:dyDescent="0.3">
      <c r="A6254">
        <v>6040617</v>
      </c>
      <c r="B6254" s="19" t="s">
        <v>6127</v>
      </c>
      <c r="E6254" s="20">
        <v>33.880000000000003</v>
      </c>
      <c r="F6254">
        <v>6648</v>
      </c>
    </row>
    <row r="6255" spans="1:6" hidden="1" x14ac:dyDescent="0.3">
      <c r="A6255">
        <v>6040616</v>
      </c>
      <c r="B6255" s="19" t="s">
        <v>6128</v>
      </c>
      <c r="E6255" s="20">
        <v>22.45</v>
      </c>
      <c r="F6255">
        <v>6649</v>
      </c>
    </row>
    <row r="6256" spans="1:6" hidden="1" x14ac:dyDescent="0.3">
      <c r="A6256">
        <v>6040614</v>
      </c>
      <c r="B6256" s="19" t="s">
        <v>6129</v>
      </c>
      <c r="E6256" s="20">
        <v>18.239999999999998</v>
      </c>
      <c r="F6256">
        <v>6650</v>
      </c>
    </row>
    <row r="6257" spans="1:6" hidden="1" x14ac:dyDescent="0.3">
      <c r="A6257">
        <v>6040613</v>
      </c>
      <c r="B6257" s="19" t="s">
        <v>6130</v>
      </c>
      <c r="E6257" s="20">
        <v>29.18</v>
      </c>
      <c r="F6257">
        <v>6651</v>
      </c>
    </row>
    <row r="6258" spans="1:6" hidden="1" x14ac:dyDescent="0.3">
      <c r="A6258">
        <v>6040612</v>
      </c>
      <c r="B6258" s="19" t="s">
        <v>6131</v>
      </c>
      <c r="E6258" s="20">
        <v>62.42</v>
      </c>
      <c r="F6258">
        <v>6652</v>
      </c>
    </row>
    <row r="6259" spans="1:6" hidden="1" x14ac:dyDescent="0.3">
      <c r="A6259">
        <v>6040611</v>
      </c>
      <c r="B6259" s="19" t="s">
        <v>6132</v>
      </c>
      <c r="E6259" s="20">
        <v>73.28</v>
      </c>
      <c r="F6259">
        <v>6653</v>
      </c>
    </row>
    <row r="6260" spans="1:6" hidden="1" x14ac:dyDescent="0.3">
      <c r="A6260">
        <v>6040610</v>
      </c>
      <c r="B6260" s="19" t="s">
        <v>6133</v>
      </c>
      <c r="E6260" s="20">
        <v>24.18</v>
      </c>
      <c r="F6260">
        <v>6654</v>
      </c>
    </row>
    <row r="6261" spans="1:6" hidden="1" x14ac:dyDescent="0.3">
      <c r="A6261">
        <v>6040609</v>
      </c>
      <c r="B6261" s="19" t="s">
        <v>6134</v>
      </c>
      <c r="E6261" s="20">
        <v>98.81</v>
      </c>
      <c r="F6261">
        <v>6655</v>
      </c>
    </row>
    <row r="6262" spans="1:6" hidden="1" x14ac:dyDescent="0.3">
      <c r="A6262">
        <v>6040608</v>
      </c>
      <c r="B6262" s="19" t="s">
        <v>6135</v>
      </c>
      <c r="E6262" s="20">
        <v>44.63</v>
      </c>
      <c r="F6262">
        <v>6656</v>
      </c>
    </row>
    <row r="6263" spans="1:6" hidden="1" x14ac:dyDescent="0.3">
      <c r="A6263">
        <v>6040607</v>
      </c>
      <c r="B6263" s="19" t="s">
        <v>6136</v>
      </c>
      <c r="E6263" s="20">
        <v>20.78</v>
      </c>
      <c r="F6263">
        <v>6657</v>
      </c>
    </row>
    <row r="6264" spans="1:6" hidden="1" x14ac:dyDescent="0.3">
      <c r="A6264">
        <v>6040605</v>
      </c>
      <c r="B6264" s="19" t="s">
        <v>203</v>
      </c>
      <c r="E6264" s="20">
        <v>30.39</v>
      </c>
      <c r="F6264">
        <v>790</v>
      </c>
    </row>
    <row r="6265" spans="1:6" hidden="1" x14ac:dyDescent="0.3">
      <c r="A6265">
        <v>6040604</v>
      </c>
      <c r="B6265" s="19" t="s">
        <v>6137</v>
      </c>
      <c r="E6265" s="20">
        <v>95.52</v>
      </c>
      <c r="F6265">
        <v>6658</v>
      </c>
    </row>
    <row r="6266" spans="1:6" hidden="1" x14ac:dyDescent="0.3">
      <c r="A6266">
        <v>6040603</v>
      </c>
      <c r="B6266" s="19" t="s">
        <v>6138</v>
      </c>
      <c r="E6266" s="20">
        <v>18.68</v>
      </c>
      <c r="F6266">
        <v>6659</v>
      </c>
    </row>
    <row r="6267" spans="1:6" hidden="1" x14ac:dyDescent="0.3">
      <c r="A6267">
        <v>6040602</v>
      </c>
      <c r="B6267" s="19" t="s">
        <v>6139</v>
      </c>
      <c r="E6267" s="20">
        <v>21.92</v>
      </c>
      <c r="F6267">
        <v>6660</v>
      </c>
    </row>
    <row r="6268" spans="1:6" hidden="1" x14ac:dyDescent="0.3">
      <c r="A6268">
        <v>6040601</v>
      </c>
      <c r="B6268" s="19" t="s">
        <v>204</v>
      </c>
      <c r="E6268" s="20">
        <v>28.41</v>
      </c>
      <c r="F6268">
        <v>791</v>
      </c>
    </row>
    <row r="6269" spans="1:6" hidden="1" x14ac:dyDescent="0.3">
      <c r="A6269">
        <v>6040600</v>
      </c>
      <c r="B6269" s="19" t="s">
        <v>147</v>
      </c>
      <c r="E6269" s="20">
        <v>92.52</v>
      </c>
      <c r="F6269">
        <v>704</v>
      </c>
    </row>
    <row r="6270" spans="1:6" hidden="1" x14ac:dyDescent="0.3">
      <c r="A6270">
        <v>6040599</v>
      </c>
      <c r="B6270" s="19" t="s">
        <v>205</v>
      </c>
      <c r="E6270" s="20">
        <v>28.41</v>
      </c>
      <c r="F6270">
        <v>792</v>
      </c>
    </row>
    <row r="6271" spans="1:6" hidden="1" x14ac:dyDescent="0.3">
      <c r="A6271">
        <v>6040598</v>
      </c>
      <c r="B6271" s="19" t="s">
        <v>146</v>
      </c>
      <c r="E6271" s="20">
        <v>92.52</v>
      </c>
      <c r="F6271">
        <v>703</v>
      </c>
    </row>
    <row r="6272" spans="1:6" hidden="1" x14ac:dyDescent="0.3">
      <c r="A6272">
        <v>6040597</v>
      </c>
      <c r="B6272" s="19" t="s">
        <v>6140</v>
      </c>
      <c r="E6272" s="20">
        <v>21.92</v>
      </c>
      <c r="F6272">
        <v>6661</v>
      </c>
    </row>
    <row r="6273" spans="1:6" hidden="1" x14ac:dyDescent="0.3">
      <c r="A6273">
        <v>5060367</v>
      </c>
      <c r="B6273" s="19" t="s">
        <v>6141</v>
      </c>
      <c r="E6273" s="20">
        <v>65.88</v>
      </c>
      <c r="F6273">
        <v>6662</v>
      </c>
    </row>
    <row r="6274" spans="1:6" hidden="1" x14ac:dyDescent="0.3">
      <c r="A6274">
        <v>6041488</v>
      </c>
      <c r="B6274" s="19" t="s">
        <v>6142</v>
      </c>
      <c r="E6274" s="20">
        <v>36.99</v>
      </c>
      <c r="F6274">
        <v>6663</v>
      </c>
    </row>
    <row r="6275" spans="1:6" hidden="1" x14ac:dyDescent="0.3">
      <c r="A6275">
        <v>6043217</v>
      </c>
      <c r="B6275" s="19" t="s">
        <v>6143</v>
      </c>
      <c r="E6275" s="20">
        <v>46.41</v>
      </c>
      <c r="F6275">
        <v>6664</v>
      </c>
    </row>
    <row r="6276" spans="1:6" hidden="1" x14ac:dyDescent="0.3">
      <c r="A6276">
        <v>6043168</v>
      </c>
      <c r="B6276" s="19" t="s">
        <v>6144</v>
      </c>
      <c r="E6276" s="20">
        <v>129.51</v>
      </c>
      <c r="F6276">
        <v>6665</v>
      </c>
    </row>
    <row r="6277" spans="1:6" hidden="1" x14ac:dyDescent="0.3">
      <c r="A6277">
        <v>6043004</v>
      </c>
      <c r="B6277" s="19" t="s">
        <v>6145</v>
      </c>
      <c r="E6277" s="20">
        <v>75.3</v>
      </c>
      <c r="F6277">
        <v>6666</v>
      </c>
    </row>
    <row r="6278" spans="1:6" hidden="1" x14ac:dyDescent="0.3">
      <c r="A6278">
        <v>6043003</v>
      </c>
      <c r="B6278" s="19" t="s">
        <v>6146</v>
      </c>
      <c r="E6278" s="20">
        <v>32.58</v>
      </c>
      <c r="F6278">
        <v>6667</v>
      </c>
    </row>
    <row r="6279" spans="1:6" hidden="1" x14ac:dyDescent="0.3">
      <c r="A6279">
        <v>6042999</v>
      </c>
      <c r="B6279" s="19" t="s">
        <v>6147</v>
      </c>
      <c r="E6279" s="20">
        <v>52.34</v>
      </c>
      <c r="F6279">
        <v>6668</v>
      </c>
    </row>
    <row r="6280" spans="1:6" hidden="1" x14ac:dyDescent="0.3">
      <c r="A6280">
        <v>6042998</v>
      </c>
      <c r="B6280" s="19" t="s">
        <v>6148</v>
      </c>
      <c r="E6280" s="20">
        <v>126.68</v>
      </c>
      <c r="F6280">
        <v>6669</v>
      </c>
    </row>
    <row r="6281" spans="1:6" hidden="1" x14ac:dyDescent="0.3">
      <c r="A6281">
        <v>6042997</v>
      </c>
      <c r="B6281" s="19" t="s">
        <v>6149</v>
      </c>
      <c r="E6281" s="20">
        <v>76.19</v>
      </c>
      <c r="F6281">
        <v>6670</v>
      </c>
    </row>
    <row r="6282" spans="1:6" hidden="1" x14ac:dyDescent="0.3">
      <c r="A6282">
        <v>6042692</v>
      </c>
      <c r="B6282" s="19" t="s">
        <v>6150</v>
      </c>
      <c r="E6282" s="20">
        <v>18.45</v>
      </c>
      <c r="F6282">
        <v>6671</v>
      </c>
    </row>
    <row r="6283" spans="1:6" hidden="1" x14ac:dyDescent="0.3">
      <c r="A6283">
        <v>6042682</v>
      </c>
      <c r="B6283" s="19" t="s">
        <v>6151</v>
      </c>
      <c r="E6283" s="20">
        <v>13.82</v>
      </c>
      <c r="F6283">
        <v>6672</v>
      </c>
    </row>
    <row r="6284" spans="1:6" hidden="1" x14ac:dyDescent="0.3">
      <c r="A6284">
        <v>6042677</v>
      </c>
      <c r="B6284" s="19" t="s">
        <v>6152</v>
      </c>
      <c r="E6284" s="20">
        <v>20.399999999999999</v>
      </c>
      <c r="F6284">
        <v>6673</v>
      </c>
    </row>
    <row r="6285" spans="1:6" hidden="1" x14ac:dyDescent="0.3">
      <c r="A6285">
        <v>6042676</v>
      </c>
      <c r="B6285" s="19" t="s">
        <v>6153</v>
      </c>
      <c r="E6285" s="20">
        <v>25.3</v>
      </c>
      <c r="F6285">
        <v>6674</v>
      </c>
    </row>
    <row r="6286" spans="1:6" hidden="1" x14ac:dyDescent="0.3">
      <c r="A6286">
        <v>6042673</v>
      </c>
      <c r="B6286" s="19" t="s">
        <v>6154</v>
      </c>
      <c r="E6286" s="20">
        <v>95.27</v>
      </c>
      <c r="F6286">
        <v>6675</v>
      </c>
    </row>
    <row r="6287" spans="1:6" hidden="1" x14ac:dyDescent="0.3">
      <c r="A6287">
        <v>6041990</v>
      </c>
      <c r="B6287" s="19" t="s">
        <v>6155</v>
      </c>
      <c r="E6287" s="20">
        <v>1.86</v>
      </c>
      <c r="F6287">
        <v>785</v>
      </c>
    </row>
    <row r="6288" spans="1:6" hidden="1" x14ac:dyDescent="0.3">
      <c r="A6288">
        <v>6041988</v>
      </c>
      <c r="B6288" s="19" t="s">
        <v>6156</v>
      </c>
      <c r="E6288" s="20">
        <v>36.85</v>
      </c>
      <c r="F6288">
        <v>6676</v>
      </c>
    </row>
    <row r="6289" spans="1:6" hidden="1" x14ac:dyDescent="0.3">
      <c r="A6289">
        <v>6041987</v>
      </c>
      <c r="B6289" s="19" t="s">
        <v>6157</v>
      </c>
      <c r="E6289" s="20">
        <v>37.229999999999997</v>
      </c>
      <c r="F6289">
        <v>6677</v>
      </c>
    </row>
    <row r="6290" spans="1:6" hidden="1" x14ac:dyDescent="0.3">
      <c r="A6290">
        <v>6041986</v>
      </c>
      <c r="B6290" s="19" t="s">
        <v>6158</v>
      </c>
      <c r="E6290" s="20">
        <v>7.16</v>
      </c>
      <c r="F6290">
        <v>6678</v>
      </c>
    </row>
    <row r="6291" spans="1:6" hidden="1" x14ac:dyDescent="0.3">
      <c r="A6291">
        <v>6041985</v>
      </c>
      <c r="B6291" s="19" t="s">
        <v>6159</v>
      </c>
      <c r="E6291" s="20">
        <v>6.92</v>
      </c>
      <c r="F6291">
        <v>6679</v>
      </c>
    </row>
    <row r="6292" spans="1:6" hidden="1" x14ac:dyDescent="0.3">
      <c r="A6292">
        <v>6041983</v>
      </c>
      <c r="B6292" s="19" t="s">
        <v>6160</v>
      </c>
      <c r="E6292" s="20">
        <v>14.61</v>
      </c>
      <c r="F6292">
        <v>6680</v>
      </c>
    </row>
    <row r="6293" spans="1:6" hidden="1" x14ac:dyDescent="0.3">
      <c r="A6293">
        <v>6041982</v>
      </c>
      <c r="B6293" s="19" t="s">
        <v>6161</v>
      </c>
      <c r="E6293" s="20">
        <v>7.89</v>
      </c>
      <c r="F6293">
        <v>6681</v>
      </c>
    </row>
    <row r="6294" spans="1:6" hidden="1" x14ac:dyDescent="0.3">
      <c r="A6294">
        <v>6041968</v>
      </c>
      <c r="B6294" s="19" t="s">
        <v>6162</v>
      </c>
      <c r="E6294" s="20">
        <v>29.45</v>
      </c>
      <c r="F6294">
        <v>6682</v>
      </c>
    </row>
    <row r="6295" spans="1:6" hidden="1" x14ac:dyDescent="0.3">
      <c r="A6295">
        <v>6041967</v>
      </c>
      <c r="B6295" s="19" t="s">
        <v>6163</v>
      </c>
      <c r="E6295" s="20">
        <v>6.44</v>
      </c>
      <c r="F6295">
        <v>6683</v>
      </c>
    </row>
    <row r="6296" spans="1:6" hidden="1" x14ac:dyDescent="0.3">
      <c r="A6296">
        <v>6041966</v>
      </c>
      <c r="B6296" s="19" t="s">
        <v>6164</v>
      </c>
      <c r="E6296" s="20">
        <v>18.61</v>
      </c>
      <c r="F6296">
        <v>6684</v>
      </c>
    </row>
    <row r="6297" spans="1:6" hidden="1" x14ac:dyDescent="0.3">
      <c r="A6297">
        <v>6041965</v>
      </c>
      <c r="B6297" s="19" t="s">
        <v>6165</v>
      </c>
      <c r="E6297" s="20">
        <v>44.41</v>
      </c>
      <c r="F6297">
        <v>6685</v>
      </c>
    </row>
    <row r="6298" spans="1:6" hidden="1" x14ac:dyDescent="0.3">
      <c r="A6298">
        <v>6041964</v>
      </c>
      <c r="B6298" s="19" t="s">
        <v>6166</v>
      </c>
      <c r="E6298" s="20">
        <v>5.83</v>
      </c>
      <c r="F6298">
        <v>786</v>
      </c>
    </row>
    <row r="6299" spans="1:6" hidden="1" x14ac:dyDescent="0.3">
      <c r="A6299">
        <v>6041963</v>
      </c>
      <c r="B6299" s="19" t="s">
        <v>6167</v>
      </c>
      <c r="E6299" s="20">
        <v>3.68</v>
      </c>
      <c r="F6299">
        <v>6686</v>
      </c>
    </row>
    <row r="6300" spans="1:6" hidden="1" x14ac:dyDescent="0.3">
      <c r="A6300">
        <v>6041961</v>
      </c>
      <c r="B6300" s="19" t="s">
        <v>6168</v>
      </c>
      <c r="E6300" s="20">
        <v>14.62</v>
      </c>
      <c r="F6300">
        <v>6687</v>
      </c>
    </row>
    <row r="6301" spans="1:6" hidden="1" x14ac:dyDescent="0.3">
      <c r="A6301">
        <v>6041960</v>
      </c>
      <c r="B6301" s="19" t="s">
        <v>6169</v>
      </c>
      <c r="E6301" s="20">
        <v>3.81</v>
      </c>
      <c r="F6301">
        <v>6688</v>
      </c>
    </row>
    <row r="6302" spans="1:6" hidden="1" x14ac:dyDescent="0.3">
      <c r="A6302">
        <v>6041959</v>
      </c>
      <c r="B6302" s="19" t="s">
        <v>6170</v>
      </c>
      <c r="E6302" s="20">
        <v>36.03</v>
      </c>
      <c r="F6302">
        <v>6689</v>
      </c>
    </row>
    <row r="6303" spans="1:6" hidden="1" x14ac:dyDescent="0.3">
      <c r="A6303">
        <v>6041958</v>
      </c>
      <c r="B6303" s="19" t="s">
        <v>6171</v>
      </c>
      <c r="E6303" s="20">
        <v>31.47</v>
      </c>
      <c r="F6303">
        <v>6690</v>
      </c>
    </row>
    <row r="6304" spans="1:6" hidden="1" x14ac:dyDescent="0.3">
      <c r="A6304">
        <v>6041957</v>
      </c>
      <c r="B6304" s="19" t="s">
        <v>6172</v>
      </c>
      <c r="E6304" s="20">
        <v>4.26</v>
      </c>
      <c r="F6304">
        <v>6691</v>
      </c>
    </row>
    <row r="6305" spans="1:6" hidden="1" x14ac:dyDescent="0.3">
      <c r="A6305">
        <v>6041956</v>
      </c>
      <c r="B6305" s="19" t="s">
        <v>6173</v>
      </c>
      <c r="E6305" s="20">
        <v>2.4</v>
      </c>
      <c r="F6305">
        <v>6692</v>
      </c>
    </row>
    <row r="6306" spans="1:6" hidden="1" x14ac:dyDescent="0.3">
      <c r="A6306">
        <v>6041954</v>
      </c>
      <c r="B6306" s="19" t="s">
        <v>6174</v>
      </c>
      <c r="E6306" s="20">
        <v>6.83</v>
      </c>
      <c r="F6306">
        <v>787</v>
      </c>
    </row>
    <row r="6307" spans="1:6" hidden="1" x14ac:dyDescent="0.3">
      <c r="A6307">
        <v>6041953</v>
      </c>
      <c r="B6307" s="19" t="s">
        <v>6175</v>
      </c>
      <c r="E6307" s="20">
        <v>6.02</v>
      </c>
      <c r="F6307">
        <v>6693</v>
      </c>
    </row>
    <row r="6308" spans="1:6" hidden="1" x14ac:dyDescent="0.3">
      <c r="A6308">
        <v>6041952</v>
      </c>
      <c r="B6308" s="19" t="s">
        <v>6176</v>
      </c>
      <c r="E6308" s="20">
        <v>4.7300000000000004</v>
      </c>
      <c r="F6308">
        <v>788</v>
      </c>
    </row>
    <row r="6309" spans="1:6" hidden="1" x14ac:dyDescent="0.3">
      <c r="A6309">
        <v>6041951</v>
      </c>
      <c r="B6309" s="19" t="s">
        <v>6177</v>
      </c>
      <c r="E6309" s="20">
        <v>6.86</v>
      </c>
      <c r="F6309">
        <v>6694</v>
      </c>
    </row>
    <row r="6310" spans="1:6" hidden="1" x14ac:dyDescent="0.3">
      <c r="A6310">
        <v>6041950</v>
      </c>
      <c r="B6310" s="19" t="s">
        <v>6178</v>
      </c>
      <c r="E6310" s="20">
        <v>6.46</v>
      </c>
      <c r="F6310">
        <v>6695</v>
      </c>
    </row>
    <row r="6311" spans="1:6" hidden="1" x14ac:dyDescent="0.3">
      <c r="A6311">
        <v>6041490</v>
      </c>
      <c r="B6311" s="19" t="s">
        <v>6179</v>
      </c>
      <c r="E6311" s="20">
        <v>39.159999999999997</v>
      </c>
      <c r="F6311">
        <v>6696</v>
      </c>
    </row>
    <row r="6312" spans="1:6" hidden="1" x14ac:dyDescent="0.3">
      <c r="A6312">
        <v>6041489</v>
      </c>
      <c r="B6312" s="19" t="s">
        <v>6180</v>
      </c>
      <c r="E6312" s="20">
        <v>21.66</v>
      </c>
      <c r="F6312">
        <v>6697</v>
      </c>
    </row>
    <row r="6313" spans="1:6" hidden="1" x14ac:dyDescent="0.3">
      <c r="A6313">
        <v>6047076</v>
      </c>
      <c r="B6313" s="19" t="s">
        <v>6181</v>
      </c>
      <c r="E6313" s="20">
        <v>93.28</v>
      </c>
      <c r="F6313">
        <v>6698</v>
      </c>
    </row>
    <row r="6314" spans="1:6" hidden="1" x14ac:dyDescent="0.3">
      <c r="A6314">
        <v>6046876</v>
      </c>
      <c r="B6314" s="19" t="s">
        <v>6182</v>
      </c>
      <c r="E6314" s="20">
        <v>29.33</v>
      </c>
      <c r="F6314">
        <v>6699</v>
      </c>
    </row>
    <row r="6315" spans="1:6" hidden="1" x14ac:dyDescent="0.3">
      <c r="A6315">
        <v>6046704</v>
      </c>
      <c r="B6315" s="19" t="s">
        <v>6183</v>
      </c>
      <c r="E6315" s="20">
        <v>25.04</v>
      </c>
      <c r="F6315">
        <v>6700</v>
      </c>
    </row>
    <row r="6316" spans="1:6" hidden="1" x14ac:dyDescent="0.3">
      <c r="A6316">
        <v>6046619</v>
      </c>
      <c r="B6316" s="19" t="s">
        <v>6184</v>
      </c>
      <c r="E6316" s="20">
        <v>12.6</v>
      </c>
      <c r="F6316">
        <v>6701</v>
      </c>
    </row>
    <row r="6317" spans="1:6" hidden="1" x14ac:dyDescent="0.3">
      <c r="A6317">
        <v>6046440</v>
      </c>
      <c r="B6317" s="19" t="s">
        <v>6185</v>
      </c>
      <c r="E6317" s="20">
        <v>107.06</v>
      </c>
      <c r="F6317">
        <v>6702</v>
      </c>
    </row>
    <row r="6318" spans="1:6" hidden="1" x14ac:dyDescent="0.3">
      <c r="A6318">
        <v>6046439</v>
      </c>
      <c r="B6318" s="19" t="s">
        <v>6186</v>
      </c>
      <c r="E6318" s="20">
        <v>117.57</v>
      </c>
      <c r="F6318">
        <v>6703</v>
      </c>
    </row>
    <row r="6319" spans="1:6" hidden="1" x14ac:dyDescent="0.3">
      <c r="A6319">
        <v>6046438</v>
      </c>
      <c r="B6319" s="19" t="s">
        <v>6187</v>
      </c>
      <c r="E6319" s="20">
        <v>107.06</v>
      </c>
      <c r="F6319">
        <v>6704</v>
      </c>
    </row>
    <row r="6320" spans="1:6" hidden="1" x14ac:dyDescent="0.3">
      <c r="A6320">
        <v>6046207</v>
      </c>
      <c r="B6320" s="19" t="s">
        <v>6188</v>
      </c>
      <c r="E6320" s="20">
        <v>8.56</v>
      </c>
      <c r="F6320">
        <v>6705</v>
      </c>
    </row>
    <row r="6321" spans="1:6" hidden="1" x14ac:dyDescent="0.3">
      <c r="A6321">
        <v>6046123</v>
      </c>
      <c r="B6321" s="19" t="s">
        <v>6189</v>
      </c>
      <c r="E6321" s="20">
        <v>7.56</v>
      </c>
      <c r="F6321">
        <v>6706</v>
      </c>
    </row>
    <row r="6322" spans="1:6" hidden="1" x14ac:dyDescent="0.3">
      <c r="A6322">
        <v>6046122</v>
      </c>
      <c r="B6322" s="19" t="s">
        <v>6190</v>
      </c>
      <c r="E6322" s="20">
        <v>7.56</v>
      </c>
      <c r="F6322">
        <v>6707</v>
      </c>
    </row>
    <row r="6323" spans="1:6" hidden="1" x14ac:dyDescent="0.3">
      <c r="A6323">
        <v>6046120</v>
      </c>
      <c r="B6323" s="19" t="s">
        <v>6191</v>
      </c>
      <c r="E6323" s="20">
        <v>7.56</v>
      </c>
      <c r="F6323">
        <v>6708</v>
      </c>
    </row>
    <row r="6324" spans="1:6" hidden="1" x14ac:dyDescent="0.3">
      <c r="A6324">
        <v>6046119</v>
      </c>
      <c r="B6324" s="19" t="s">
        <v>6192</v>
      </c>
      <c r="E6324" s="20">
        <v>7.56</v>
      </c>
      <c r="F6324">
        <v>6709</v>
      </c>
    </row>
    <row r="6325" spans="1:6" hidden="1" x14ac:dyDescent="0.3">
      <c r="A6325">
        <v>6046117</v>
      </c>
      <c r="B6325" s="19" t="s">
        <v>6193</v>
      </c>
      <c r="E6325" s="20">
        <v>7.56</v>
      </c>
      <c r="F6325">
        <v>6710</v>
      </c>
    </row>
    <row r="6326" spans="1:6" hidden="1" x14ac:dyDescent="0.3">
      <c r="A6326">
        <v>6046116</v>
      </c>
      <c r="B6326" s="19" t="s">
        <v>6194</v>
      </c>
      <c r="E6326" s="20">
        <v>7.56</v>
      </c>
      <c r="F6326">
        <v>6711</v>
      </c>
    </row>
    <row r="6327" spans="1:6" hidden="1" x14ac:dyDescent="0.3">
      <c r="A6327">
        <v>6046115</v>
      </c>
      <c r="B6327" s="19" t="s">
        <v>6195</v>
      </c>
      <c r="E6327" s="20">
        <v>7.56</v>
      </c>
      <c r="F6327">
        <v>6712</v>
      </c>
    </row>
    <row r="6328" spans="1:6" hidden="1" x14ac:dyDescent="0.3">
      <c r="A6328">
        <v>6046114</v>
      </c>
      <c r="B6328" s="19" t="s">
        <v>6196</v>
      </c>
      <c r="E6328" s="20">
        <v>7.56</v>
      </c>
      <c r="F6328">
        <v>6713</v>
      </c>
    </row>
    <row r="6329" spans="1:6" hidden="1" x14ac:dyDescent="0.3">
      <c r="A6329">
        <v>6063177</v>
      </c>
      <c r="B6329" s="19" t="s">
        <v>6197</v>
      </c>
      <c r="E6329" s="20">
        <v>4.17</v>
      </c>
      <c r="F6329">
        <v>6714</v>
      </c>
    </row>
    <row r="6330" spans="1:6" hidden="1" x14ac:dyDescent="0.3">
      <c r="A6330">
        <v>6063176</v>
      </c>
      <c r="B6330" s="19" t="s">
        <v>6198</v>
      </c>
      <c r="E6330" s="20">
        <v>2.6</v>
      </c>
      <c r="F6330">
        <v>6715</v>
      </c>
    </row>
    <row r="6331" spans="1:6" hidden="1" x14ac:dyDescent="0.3">
      <c r="A6331">
        <v>6063175</v>
      </c>
      <c r="B6331" s="19" t="s">
        <v>6199</v>
      </c>
      <c r="E6331" s="20">
        <v>21.89</v>
      </c>
      <c r="F6331">
        <v>6716</v>
      </c>
    </row>
    <row r="6332" spans="1:6" hidden="1" x14ac:dyDescent="0.3">
      <c r="A6332">
        <v>6063174</v>
      </c>
      <c r="B6332" s="19" t="s">
        <v>6200</v>
      </c>
      <c r="E6332" s="20">
        <v>13.68</v>
      </c>
      <c r="F6332">
        <v>6717</v>
      </c>
    </row>
    <row r="6333" spans="1:6" hidden="1" x14ac:dyDescent="0.3">
      <c r="A6333">
        <v>6063173</v>
      </c>
      <c r="B6333" s="19" t="s">
        <v>6201</v>
      </c>
      <c r="E6333" s="20">
        <v>17.36</v>
      </c>
      <c r="F6333">
        <v>6718</v>
      </c>
    </row>
    <row r="6334" spans="1:6" hidden="1" x14ac:dyDescent="0.3">
      <c r="A6334">
        <v>6063172</v>
      </c>
      <c r="B6334" s="19" t="s">
        <v>6202</v>
      </c>
      <c r="E6334" s="20">
        <v>10.220000000000001</v>
      </c>
      <c r="F6334">
        <v>6719</v>
      </c>
    </row>
    <row r="6335" spans="1:6" hidden="1" x14ac:dyDescent="0.3">
      <c r="A6335">
        <v>6063171</v>
      </c>
      <c r="B6335" s="19" t="s">
        <v>6203</v>
      </c>
      <c r="E6335" s="20">
        <v>7.14</v>
      </c>
      <c r="F6335">
        <v>6720</v>
      </c>
    </row>
    <row r="6336" spans="1:6" hidden="1" x14ac:dyDescent="0.3">
      <c r="A6336">
        <v>6063170</v>
      </c>
      <c r="B6336" s="19" t="s">
        <v>6204</v>
      </c>
      <c r="E6336" s="20">
        <v>20</v>
      </c>
      <c r="F6336">
        <v>6721</v>
      </c>
    </row>
    <row r="6337" spans="1:6" hidden="1" x14ac:dyDescent="0.3">
      <c r="A6337">
        <v>6048273</v>
      </c>
      <c r="B6337" s="19" t="s">
        <v>6205</v>
      </c>
      <c r="E6337" s="20">
        <v>2.65</v>
      </c>
      <c r="F6337">
        <v>6722</v>
      </c>
    </row>
    <row r="6338" spans="1:6" hidden="1" x14ac:dyDescent="0.3">
      <c r="A6338">
        <v>6055304</v>
      </c>
      <c r="B6338" s="19" t="s">
        <v>6206</v>
      </c>
      <c r="E6338" s="20">
        <v>2.98</v>
      </c>
      <c r="F6338">
        <v>6723</v>
      </c>
    </row>
    <row r="6339" spans="1:6" hidden="1" x14ac:dyDescent="0.3">
      <c r="A6339">
        <v>6056005</v>
      </c>
      <c r="B6339" s="19" t="s">
        <v>6207</v>
      </c>
      <c r="E6339" s="20">
        <v>1.48</v>
      </c>
      <c r="F6339">
        <v>6724</v>
      </c>
    </row>
    <row r="6340" spans="1:6" hidden="1" x14ac:dyDescent="0.3">
      <c r="A6340">
        <v>6056006</v>
      </c>
      <c r="B6340" s="19" t="s">
        <v>6208</v>
      </c>
      <c r="E6340" s="20">
        <v>1.7</v>
      </c>
      <c r="F6340">
        <v>6725</v>
      </c>
    </row>
    <row r="6341" spans="1:6" hidden="1" x14ac:dyDescent="0.3">
      <c r="A6341">
        <v>6056007</v>
      </c>
      <c r="B6341" s="19" t="s">
        <v>6209</v>
      </c>
      <c r="E6341" s="20">
        <v>2.08</v>
      </c>
      <c r="F6341">
        <v>6726</v>
      </c>
    </row>
    <row r="6342" spans="1:6" hidden="1" x14ac:dyDescent="0.3">
      <c r="A6342">
        <v>6056008</v>
      </c>
      <c r="B6342" s="19" t="s">
        <v>6210</v>
      </c>
      <c r="E6342" s="20">
        <v>3.25</v>
      </c>
      <c r="F6342">
        <v>6727</v>
      </c>
    </row>
    <row r="6343" spans="1:6" hidden="1" x14ac:dyDescent="0.3">
      <c r="A6343">
        <v>6056009</v>
      </c>
      <c r="B6343" s="19" t="s">
        <v>6211</v>
      </c>
      <c r="E6343" s="20">
        <v>11.17</v>
      </c>
      <c r="F6343">
        <v>6728</v>
      </c>
    </row>
    <row r="6344" spans="1:6" hidden="1" x14ac:dyDescent="0.3">
      <c r="A6344">
        <v>6055211</v>
      </c>
      <c r="B6344" s="19" t="s">
        <v>6212</v>
      </c>
      <c r="E6344" s="20">
        <v>1.2</v>
      </c>
      <c r="F6344">
        <v>797</v>
      </c>
    </row>
    <row r="6345" spans="1:6" hidden="1" x14ac:dyDescent="0.3">
      <c r="A6345">
        <v>6055212</v>
      </c>
      <c r="B6345" s="19" t="s">
        <v>6213</v>
      </c>
      <c r="E6345" s="20">
        <v>1.68</v>
      </c>
      <c r="F6345">
        <v>796</v>
      </c>
    </row>
    <row r="6346" spans="1:6" hidden="1" x14ac:dyDescent="0.3">
      <c r="A6346">
        <v>6055213</v>
      </c>
      <c r="B6346" s="19" t="s">
        <v>6214</v>
      </c>
      <c r="E6346" s="20">
        <v>2.75</v>
      </c>
      <c r="F6346">
        <v>795</v>
      </c>
    </row>
    <row r="6347" spans="1:6" hidden="1" x14ac:dyDescent="0.3">
      <c r="A6347">
        <v>6055214</v>
      </c>
      <c r="B6347" s="19" t="s">
        <v>6215</v>
      </c>
      <c r="E6347" s="20">
        <v>7.63</v>
      </c>
      <c r="F6347">
        <v>794</v>
      </c>
    </row>
    <row r="6348" spans="1:6" hidden="1" x14ac:dyDescent="0.3">
      <c r="A6348">
        <v>6055215</v>
      </c>
      <c r="B6348" s="19" t="s">
        <v>6216</v>
      </c>
      <c r="E6348" s="20">
        <v>0.42</v>
      </c>
      <c r="F6348">
        <v>6729</v>
      </c>
    </row>
    <row r="6349" spans="1:6" hidden="1" x14ac:dyDescent="0.3">
      <c r="A6349">
        <v>6055216</v>
      </c>
      <c r="B6349" s="19" t="s">
        <v>6217</v>
      </c>
      <c r="E6349" s="20">
        <v>0.61</v>
      </c>
      <c r="F6349">
        <v>6730</v>
      </c>
    </row>
    <row r="6350" spans="1:6" hidden="1" x14ac:dyDescent="0.3">
      <c r="A6350">
        <v>6055219</v>
      </c>
      <c r="B6350" s="19" t="s">
        <v>6218</v>
      </c>
      <c r="E6350" s="20">
        <v>7.32</v>
      </c>
      <c r="F6350">
        <v>793</v>
      </c>
    </row>
    <row r="6351" spans="1:6" hidden="1" x14ac:dyDescent="0.3">
      <c r="A6351">
        <v>6055302</v>
      </c>
      <c r="B6351" s="19" t="s">
        <v>6219</v>
      </c>
      <c r="E6351" s="20">
        <v>5.72</v>
      </c>
      <c r="F6351">
        <v>6731</v>
      </c>
    </row>
    <row r="6352" spans="1:6" hidden="1" x14ac:dyDescent="0.3">
      <c r="A6352">
        <v>6055308</v>
      </c>
      <c r="B6352" s="19" t="s">
        <v>6220</v>
      </c>
      <c r="E6352" s="20">
        <v>7.43</v>
      </c>
      <c r="F6352">
        <v>6732</v>
      </c>
    </row>
    <row r="6353" spans="1:6" hidden="1" x14ac:dyDescent="0.3">
      <c r="A6353">
        <v>6056042</v>
      </c>
      <c r="B6353" s="19" t="s">
        <v>6221</v>
      </c>
      <c r="E6353" s="20">
        <v>7.45</v>
      </c>
      <c r="F6353">
        <v>6733</v>
      </c>
    </row>
    <row r="6354" spans="1:6" hidden="1" x14ac:dyDescent="0.3">
      <c r="A6354">
        <v>6056043</v>
      </c>
      <c r="B6354" s="19" t="s">
        <v>6222</v>
      </c>
      <c r="E6354" s="20">
        <v>12</v>
      </c>
      <c r="F6354">
        <v>6734</v>
      </c>
    </row>
    <row r="6355" spans="1:6" hidden="1" x14ac:dyDescent="0.3">
      <c r="A6355">
        <v>6056044</v>
      </c>
      <c r="B6355" s="19" t="s">
        <v>6223</v>
      </c>
      <c r="E6355" s="20">
        <v>11.18</v>
      </c>
      <c r="F6355">
        <v>6735</v>
      </c>
    </row>
    <row r="6356" spans="1:6" hidden="1" x14ac:dyDescent="0.3">
      <c r="A6356">
        <v>6057927</v>
      </c>
      <c r="B6356" s="19" t="s">
        <v>6224</v>
      </c>
      <c r="E6356" s="20">
        <v>4.68</v>
      </c>
      <c r="F6356">
        <v>6736</v>
      </c>
    </row>
    <row r="6357" spans="1:6" hidden="1" x14ac:dyDescent="0.3">
      <c r="A6357">
        <v>6058420</v>
      </c>
      <c r="B6357" s="19" t="s">
        <v>6225</v>
      </c>
      <c r="E6357" s="20">
        <v>4.17</v>
      </c>
      <c r="F6357">
        <v>6737</v>
      </c>
    </row>
    <row r="6358" spans="1:6" hidden="1" x14ac:dyDescent="0.3">
      <c r="A6358">
        <v>6058422</v>
      </c>
      <c r="B6358" s="19" t="s">
        <v>6226</v>
      </c>
      <c r="E6358" s="20">
        <v>4.17</v>
      </c>
      <c r="F6358">
        <v>6738</v>
      </c>
    </row>
    <row r="6359" spans="1:6" hidden="1" x14ac:dyDescent="0.3">
      <c r="A6359">
        <v>6058498</v>
      </c>
      <c r="B6359" s="19" t="s">
        <v>6227</v>
      </c>
      <c r="E6359" s="20">
        <v>60</v>
      </c>
      <c r="F6359">
        <v>6739</v>
      </c>
    </row>
    <row r="6360" spans="1:6" hidden="1" x14ac:dyDescent="0.3">
      <c r="A6360">
        <v>6058499</v>
      </c>
      <c r="B6360" s="19" t="s">
        <v>6228</v>
      </c>
      <c r="E6360" s="20">
        <v>33.33</v>
      </c>
      <c r="F6360">
        <v>6740</v>
      </c>
    </row>
    <row r="6361" spans="1:6" hidden="1" x14ac:dyDescent="0.3">
      <c r="A6361">
        <v>6059805</v>
      </c>
      <c r="B6361" s="19" t="s">
        <v>6229</v>
      </c>
      <c r="E6361" s="20">
        <v>20.66</v>
      </c>
      <c r="F6361">
        <v>6741</v>
      </c>
    </row>
    <row r="6362" spans="1:6" hidden="1" x14ac:dyDescent="0.3">
      <c r="A6362">
        <v>6059806</v>
      </c>
      <c r="B6362" s="19" t="s">
        <v>6230</v>
      </c>
      <c r="E6362" s="20">
        <v>8.9600000000000009</v>
      </c>
      <c r="F6362">
        <v>6742</v>
      </c>
    </row>
    <row r="6363" spans="1:6" hidden="1" x14ac:dyDescent="0.3">
      <c r="A6363">
        <v>6048775</v>
      </c>
      <c r="B6363" s="19" t="s">
        <v>6231</v>
      </c>
      <c r="E6363" s="20">
        <v>0.74</v>
      </c>
      <c r="F6363">
        <v>6743</v>
      </c>
    </row>
    <row r="6364" spans="1:6" hidden="1" x14ac:dyDescent="0.3">
      <c r="A6364">
        <v>6048776</v>
      </c>
      <c r="B6364" s="19" t="s">
        <v>6232</v>
      </c>
      <c r="E6364" s="20">
        <v>1.1200000000000001</v>
      </c>
      <c r="F6364">
        <v>6744</v>
      </c>
    </row>
    <row r="6365" spans="1:6" hidden="1" x14ac:dyDescent="0.3">
      <c r="A6365">
        <v>6048781</v>
      </c>
      <c r="B6365" s="19" t="s">
        <v>6233</v>
      </c>
      <c r="E6365" s="20">
        <v>1.6</v>
      </c>
      <c r="F6365">
        <v>6745</v>
      </c>
    </row>
    <row r="6366" spans="1:6" hidden="1" x14ac:dyDescent="0.3">
      <c r="A6366">
        <v>6048786</v>
      </c>
      <c r="B6366" s="19" t="s">
        <v>6234</v>
      </c>
      <c r="E6366" s="20">
        <v>10.23</v>
      </c>
      <c r="F6366">
        <v>810</v>
      </c>
    </row>
    <row r="6367" spans="1:6" hidden="1" x14ac:dyDescent="0.3">
      <c r="A6367">
        <v>6048790</v>
      </c>
      <c r="B6367" s="19" t="s">
        <v>6235</v>
      </c>
      <c r="E6367" s="20">
        <v>1.1000000000000001</v>
      </c>
      <c r="F6367">
        <v>6746</v>
      </c>
    </row>
    <row r="6368" spans="1:6" hidden="1" x14ac:dyDescent="0.3">
      <c r="A6368">
        <v>6049135</v>
      </c>
      <c r="B6368" s="19" t="s">
        <v>6236</v>
      </c>
      <c r="E6368" s="20">
        <v>0.92</v>
      </c>
      <c r="F6368">
        <v>6747</v>
      </c>
    </row>
    <row r="6369" spans="1:6" hidden="1" x14ac:dyDescent="0.3">
      <c r="A6369">
        <v>6055199</v>
      </c>
      <c r="B6369" s="19" t="s">
        <v>6237</v>
      </c>
      <c r="E6369" s="20">
        <v>0.88</v>
      </c>
      <c r="F6369">
        <v>809</v>
      </c>
    </row>
    <row r="6370" spans="1:6" hidden="1" x14ac:dyDescent="0.3">
      <c r="A6370">
        <v>6055200</v>
      </c>
      <c r="B6370" s="19" t="s">
        <v>6238</v>
      </c>
      <c r="E6370" s="20">
        <v>1.79</v>
      </c>
      <c r="F6370">
        <v>808</v>
      </c>
    </row>
    <row r="6371" spans="1:6" hidden="1" x14ac:dyDescent="0.3">
      <c r="A6371">
        <v>6055201</v>
      </c>
      <c r="B6371" s="19" t="s">
        <v>6239</v>
      </c>
      <c r="E6371" s="20">
        <v>1.38</v>
      </c>
      <c r="F6371">
        <v>807</v>
      </c>
    </row>
    <row r="6372" spans="1:6" hidden="1" x14ac:dyDescent="0.3">
      <c r="A6372">
        <v>6055202</v>
      </c>
      <c r="B6372" s="19" t="s">
        <v>6240</v>
      </c>
      <c r="E6372" s="20">
        <v>1.98</v>
      </c>
      <c r="F6372">
        <v>806</v>
      </c>
    </row>
    <row r="6373" spans="1:6" hidden="1" x14ac:dyDescent="0.3">
      <c r="A6373">
        <v>6055203</v>
      </c>
      <c r="B6373" s="19" t="s">
        <v>6241</v>
      </c>
      <c r="E6373" s="20">
        <v>6.26</v>
      </c>
      <c r="F6373">
        <v>805</v>
      </c>
    </row>
    <row r="6374" spans="1:6" hidden="1" x14ac:dyDescent="0.3">
      <c r="A6374">
        <v>6055204</v>
      </c>
      <c r="B6374" s="19" t="s">
        <v>6242</v>
      </c>
      <c r="E6374" s="20">
        <v>6.66</v>
      </c>
      <c r="F6374">
        <v>804</v>
      </c>
    </row>
    <row r="6375" spans="1:6" hidden="1" x14ac:dyDescent="0.3">
      <c r="A6375">
        <v>6055205</v>
      </c>
      <c r="B6375" s="19" t="s">
        <v>6243</v>
      </c>
      <c r="E6375" s="20">
        <v>0.55000000000000004</v>
      </c>
      <c r="F6375">
        <v>803</v>
      </c>
    </row>
    <row r="6376" spans="1:6" hidden="1" x14ac:dyDescent="0.3">
      <c r="A6376">
        <v>6055206</v>
      </c>
      <c r="B6376" s="19" t="s">
        <v>6244</v>
      </c>
      <c r="E6376" s="20">
        <v>0.77</v>
      </c>
      <c r="F6376">
        <v>802</v>
      </c>
    </row>
    <row r="6377" spans="1:6" hidden="1" x14ac:dyDescent="0.3">
      <c r="A6377">
        <v>6055207</v>
      </c>
      <c r="B6377" s="19" t="s">
        <v>6245</v>
      </c>
      <c r="E6377" s="20">
        <v>1.01</v>
      </c>
      <c r="F6377">
        <v>801</v>
      </c>
    </row>
    <row r="6378" spans="1:6" hidden="1" x14ac:dyDescent="0.3">
      <c r="A6378">
        <v>6055208</v>
      </c>
      <c r="B6378" s="19" t="s">
        <v>6246</v>
      </c>
      <c r="E6378" s="20">
        <v>1.61</v>
      </c>
      <c r="F6378">
        <v>800</v>
      </c>
    </row>
    <row r="6379" spans="1:6" hidden="1" x14ac:dyDescent="0.3">
      <c r="A6379">
        <v>6055209</v>
      </c>
      <c r="B6379" s="19" t="s">
        <v>6247</v>
      </c>
      <c r="E6379" s="20">
        <v>5.52</v>
      </c>
      <c r="F6379">
        <v>799</v>
      </c>
    </row>
    <row r="6380" spans="1:6" hidden="1" x14ac:dyDescent="0.3">
      <c r="A6380">
        <v>6055210</v>
      </c>
      <c r="B6380" s="19" t="s">
        <v>6248</v>
      </c>
      <c r="E6380" s="20">
        <v>0.98</v>
      </c>
      <c r="F6380">
        <v>798</v>
      </c>
    </row>
    <row r="6381" spans="1:6" hidden="1" x14ac:dyDescent="0.3">
      <c r="A6381">
        <v>6047941</v>
      </c>
      <c r="B6381" s="19" t="s">
        <v>6249</v>
      </c>
      <c r="E6381" s="20">
        <v>8.3000000000000007</v>
      </c>
      <c r="F6381">
        <v>6748</v>
      </c>
    </row>
    <row r="6382" spans="1:6" hidden="1" x14ac:dyDescent="0.3">
      <c r="A6382">
        <v>6047942</v>
      </c>
      <c r="B6382" s="19" t="s">
        <v>6250</v>
      </c>
      <c r="E6382" s="20">
        <v>8.3000000000000007</v>
      </c>
      <c r="F6382">
        <v>6749</v>
      </c>
    </row>
    <row r="6383" spans="1:6" hidden="1" x14ac:dyDescent="0.3">
      <c r="A6383">
        <v>6047955</v>
      </c>
      <c r="B6383" s="19" t="s">
        <v>6251</v>
      </c>
      <c r="E6383" s="20">
        <v>7.26</v>
      </c>
      <c r="F6383">
        <v>6750</v>
      </c>
    </row>
    <row r="6384" spans="1:6" hidden="1" x14ac:dyDescent="0.3">
      <c r="A6384">
        <v>6047957</v>
      </c>
      <c r="B6384" s="19" t="s">
        <v>6252</v>
      </c>
      <c r="E6384" s="20">
        <v>7.26</v>
      </c>
      <c r="F6384">
        <v>6751</v>
      </c>
    </row>
    <row r="6385" spans="1:6" hidden="1" x14ac:dyDescent="0.3">
      <c r="A6385">
        <v>6047958</v>
      </c>
      <c r="B6385" s="19" t="s">
        <v>6253</v>
      </c>
      <c r="E6385" s="20">
        <v>7.26</v>
      </c>
      <c r="F6385">
        <v>6752</v>
      </c>
    </row>
    <row r="6386" spans="1:6" hidden="1" x14ac:dyDescent="0.3">
      <c r="A6386">
        <v>6047952</v>
      </c>
      <c r="B6386" s="19" t="s">
        <v>6254</v>
      </c>
      <c r="E6386" s="20">
        <v>9.83</v>
      </c>
      <c r="F6386">
        <v>811</v>
      </c>
    </row>
    <row r="6387" spans="1:6" hidden="1" x14ac:dyDescent="0.3">
      <c r="A6387">
        <v>6047951</v>
      </c>
      <c r="B6387" s="19" t="s">
        <v>207</v>
      </c>
      <c r="E6387" s="20">
        <v>0.87</v>
      </c>
      <c r="F6387">
        <v>812</v>
      </c>
    </row>
    <row r="6388" spans="1:6" hidden="1" x14ac:dyDescent="0.3">
      <c r="A6388">
        <v>6047950</v>
      </c>
      <c r="B6388" s="19" t="s">
        <v>209</v>
      </c>
      <c r="E6388" s="20">
        <v>2.0299999999999998</v>
      </c>
      <c r="F6388">
        <v>813</v>
      </c>
    </row>
    <row r="6389" spans="1:6" hidden="1" x14ac:dyDescent="0.3">
      <c r="A6389">
        <v>6047709</v>
      </c>
      <c r="B6389" s="19" t="s">
        <v>6255</v>
      </c>
      <c r="E6389" s="20">
        <v>0.82</v>
      </c>
      <c r="F6389">
        <v>814</v>
      </c>
    </row>
    <row r="6390" spans="1:6" hidden="1" x14ac:dyDescent="0.3">
      <c r="A6390">
        <v>6053265</v>
      </c>
      <c r="B6390" s="19" t="s">
        <v>6256</v>
      </c>
      <c r="E6390" s="20">
        <v>3.36</v>
      </c>
      <c r="F6390">
        <v>6753</v>
      </c>
    </row>
    <row r="6391" spans="1:6" hidden="1" x14ac:dyDescent="0.3">
      <c r="A6391">
        <v>6047954</v>
      </c>
      <c r="B6391" s="19" t="s">
        <v>6257</v>
      </c>
      <c r="E6391" s="20">
        <v>1.87</v>
      </c>
      <c r="F6391">
        <v>6754</v>
      </c>
    </row>
    <row r="6392" spans="1:6" hidden="1" x14ac:dyDescent="0.3">
      <c r="A6392">
        <v>6049143</v>
      </c>
      <c r="B6392" s="19" t="s">
        <v>6258</v>
      </c>
      <c r="E6392" s="20">
        <v>5.62</v>
      </c>
      <c r="F6392">
        <v>815</v>
      </c>
    </row>
    <row r="6393" spans="1:6" hidden="1" x14ac:dyDescent="0.3">
      <c r="A6393">
        <v>6061384</v>
      </c>
      <c r="B6393" s="19" t="s">
        <v>6259</v>
      </c>
      <c r="E6393" s="20">
        <v>3.97</v>
      </c>
      <c r="F6393">
        <v>6755</v>
      </c>
    </row>
    <row r="6394" spans="1:6" hidden="1" x14ac:dyDescent="0.3">
      <c r="A6394">
        <v>6062023</v>
      </c>
      <c r="B6394" s="19" t="s">
        <v>6260</v>
      </c>
      <c r="E6394" s="20">
        <v>6.18</v>
      </c>
      <c r="F6394">
        <v>6756</v>
      </c>
    </row>
    <row r="6395" spans="1:6" hidden="1" x14ac:dyDescent="0.3">
      <c r="A6395">
        <v>6055435</v>
      </c>
      <c r="B6395" s="19" t="s">
        <v>6261</v>
      </c>
      <c r="E6395" s="20">
        <v>3.33</v>
      </c>
      <c r="F6395">
        <v>826</v>
      </c>
    </row>
    <row r="6396" spans="1:6" hidden="1" x14ac:dyDescent="0.3">
      <c r="A6396">
        <v>6055437</v>
      </c>
      <c r="B6396" s="19" t="s">
        <v>6262</v>
      </c>
      <c r="E6396" s="20">
        <v>1.54</v>
      </c>
      <c r="F6396">
        <v>825</v>
      </c>
    </row>
    <row r="6397" spans="1:6" hidden="1" x14ac:dyDescent="0.3">
      <c r="A6397">
        <v>6055438</v>
      </c>
      <c r="B6397" s="19" t="s">
        <v>6263</v>
      </c>
      <c r="E6397" s="20">
        <v>4.16</v>
      </c>
      <c r="F6397">
        <v>824</v>
      </c>
    </row>
    <row r="6398" spans="1:6" hidden="1" x14ac:dyDescent="0.3">
      <c r="A6398">
        <v>6055439</v>
      </c>
      <c r="B6398" s="19" t="s">
        <v>214</v>
      </c>
      <c r="E6398" s="20">
        <v>1.9</v>
      </c>
      <c r="F6398">
        <v>823</v>
      </c>
    </row>
    <row r="6399" spans="1:6" hidden="1" x14ac:dyDescent="0.3">
      <c r="A6399">
        <v>6055440</v>
      </c>
      <c r="B6399" s="19" t="s">
        <v>213</v>
      </c>
      <c r="E6399" s="20">
        <v>2.87</v>
      </c>
      <c r="F6399">
        <v>822</v>
      </c>
    </row>
    <row r="6400" spans="1:6" hidden="1" x14ac:dyDescent="0.3">
      <c r="A6400">
        <v>6055441</v>
      </c>
      <c r="B6400" s="19" t="s">
        <v>212</v>
      </c>
      <c r="E6400" s="20">
        <v>4.16</v>
      </c>
      <c r="F6400">
        <v>821</v>
      </c>
    </row>
    <row r="6401" spans="1:6" hidden="1" x14ac:dyDescent="0.3">
      <c r="A6401">
        <v>6055442</v>
      </c>
      <c r="B6401" s="19" t="s">
        <v>211</v>
      </c>
      <c r="E6401" s="20">
        <v>8.32</v>
      </c>
      <c r="F6401">
        <v>820</v>
      </c>
    </row>
    <row r="6402" spans="1:6" hidden="1" x14ac:dyDescent="0.3">
      <c r="A6402">
        <v>6055443</v>
      </c>
      <c r="B6402" s="19" t="s">
        <v>6264</v>
      </c>
      <c r="E6402" s="20">
        <v>4.16</v>
      </c>
      <c r="F6402">
        <v>819</v>
      </c>
    </row>
    <row r="6403" spans="1:6" hidden="1" x14ac:dyDescent="0.3">
      <c r="A6403">
        <v>6055446</v>
      </c>
      <c r="B6403" s="19" t="s">
        <v>210</v>
      </c>
      <c r="E6403" s="20">
        <v>4.99</v>
      </c>
      <c r="F6403">
        <v>818</v>
      </c>
    </row>
    <row r="6404" spans="1:6" hidden="1" x14ac:dyDescent="0.3">
      <c r="A6404">
        <v>6055448</v>
      </c>
      <c r="B6404" s="19" t="s">
        <v>6265</v>
      </c>
      <c r="E6404" s="20">
        <v>3.19</v>
      </c>
      <c r="F6404">
        <v>817</v>
      </c>
    </row>
    <row r="6405" spans="1:6" hidden="1" x14ac:dyDescent="0.3">
      <c r="A6405">
        <v>6055449</v>
      </c>
      <c r="B6405" s="19" t="s">
        <v>6266</v>
      </c>
      <c r="E6405" s="20">
        <v>7.49</v>
      </c>
      <c r="F6405">
        <v>816</v>
      </c>
    </row>
    <row r="6406" spans="1:6" hidden="1" x14ac:dyDescent="0.3">
      <c r="A6406">
        <v>6060093</v>
      </c>
      <c r="B6406" s="19" t="s">
        <v>6267</v>
      </c>
      <c r="E6406" s="20">
        <v>9.6300000000000008</v>
      </c>
      <c r="F6406">
        <v>6757</v>
      </c>
    </row>
    <row r="6407" spans="1:6" hidden="1" x14ac:dyDescent="0.3">
      <c r="A6407">
        <v>6061583</v>
      </c>
      <c r="B6407" s="19" t="s">
        <v>6268</v>
      </c>
      <c r="E6407" s="20">
        <v>11.72</v>
      </c>
      <c r="F6407">
        <v>6758</v>
      </c>
    </row>
    <row r="6408" spans="1:6" hidden="1" x14ac:dyDescent="0.3">
      <c r="A6408">
        <v>6061584</v>
      </c>
      <c r="B6408" s="19" t="s">
        <v>6269</v>
      </c>
      <c r="E6408" s="20">
        <v>6.07</v>
      </c>
      <c r="F6408">
        <v>6759</v>
      </c>
    </row>
    <row r="6409" spans="1:6" hidden="1" x14ac:dyDescent="0.3">
      <c r="A6409">
        <v>6055431</v>
      </c>
      <c r="B6409" s="19" t="s">
        <v>6270</v>
      </c>
      <c r="E6409" s="20">
        <v>1.2</v>
      </c>
      <c r="F6409">
        <v>827</v>
      </c>
    </row>
    <row r="6410" spans="1:6" hidden="1" x14ac:dyDescent="0.3">
      <c r="A6410">
        <v>6048762</v>
      </c>
      <c r="B6410" s="19" t="s">
        <v>6271</v>
      </c>
      <c r="E6410" s="20">
        <v>1.69</v>
      </c>
      <c r="F6410">
        <v>6760</v>
      </c>
    </row>
    <row r="6411" spans="1:6" hidden="1" x14ac:dyDescent="0.3">
      <c r="A6411">
        <v>6048763</v>
      </c>
      <c r="B6411" s="19" t="s">
        <v>6272</v>
      </c>
      <c r="E6411" s="20">
        <v>0.4</v>
      </c>
      <c r="F6411">
        <v>6761</v>
      </c>
    </row>
    <row r="6412" spans="1:6" hidden="1" x14ac:dyDescent="0.3">
      <c r="A6412">
        <v>6049055</v>
      </c>
      <c r="B6412" s="19" t="s">
        <v>6273</v>
      </c>
      <c r="E6412" s="20">
        <v>2.0499999999999998</v>
      </c>
      <c r="F6412">
        <v>6762</v>
      </c>
    </row>
    <row r="6413" spans="1:6" hidden="1" x14ac:dyDescent="0.3">
      <c r="A6413">
        <v>6049067</v>
      </c>
      <c r="B6413" s="19" t="s">
        <v>6274</v>
      </c>
      <c r="E6413" s="20">
        <v>0.44</v>
      </c>
      <c r="F6413">
        <v>6763</v>
      </c>
    </row>
    <row r="6414" spans="1:6" hidden="1" x14ac:dyDescent="0.3">
      <c r="A6414">
        <v>6049069</v>
      </c>
      <c r="B6414" s="19" t="s">
        <v>6275</v>
      </c>
      <c r="E6414" s="20">
        <v>2.54</v>
      </c>
      <c r="F6414">
        <v>6764</v>
      </c>
    </row>
    <row r="6415" spans="1:6" hidden="1" x14ac:dyDescent="0.3">
      <c r="A6415">
        <v>6049077</v>
      </c>
      <c r="B6415" s="19" t="s">
        <v>6276</v>
      </c>
      <c r="E6415" s="20">
        <v>0.92</v>
      </c>
      <c r="F6415">
        <v>6765</v>
      </c>
    </row>
    <row r="6416" spans="1:6" hidden="1" x14ac:dyDescent="0.3">
      <c r="A6416">
        <v>6049079</v>
      </c>
      <c r="B6416" s="19" t="s">
        <v>6277</v>
      </c>
      <c r="E6416" s="20">
        <v>0.82</v>
      </c>
      <c r="F6416">
        <v>6766</v>
      </c>
    </row>
    <row r="6417" spans="1:6" hidden="1" x14ac:dyDescent="0.3">
      <c r="A6417">
        <v>6055429</v>
      </c>
      <c r="B6417" s="19" t="s">
        <v>6278</v>
      </c>
      <c r="E6417" s="20">
        <v>1.69</v>
      </c>
      <c r="F6417">
        <v>828</v>
      </c>
    </row>
    <row r="6418" spans="1:6" hidden="1" x14ac:dyDescent="0.3">
      <c r="A6418">
        <v>6055428</v>
      </c>
      <c r="B6418" s="19" t="s">
        <v>6279</v>
      </c>
      <c r="E6418" s="20">
        <v>1.3</v>
      </c>
      <c r="F6418">
        <v>829</v>
      </c>
    </row>
    <row r="6419" spans="1:6" hidden="1" x14ac:dyDescent="0.3">
      <c r="A6419">
        <v>6055426</v>
      </c>
      <c r="B6419" s="19" t="s">
        <v>6280</v>
      </c>
      <c r="E6419" s="20">
        <v>3.33</v>
      </c>
      <c r="F6419">
        <v>830</v>
      </c>
    </row>
    <row r="6420" spans="1:6" hidden="1" x14ac:dyDescent="0.3">
      <c r="A6420">
        <v>6055425</v>
      </c>
      <c r="B6420" s="19" t="s">
        <v>6281</v>
      </c>
      <c r="E6420" s="20">
        <v>2.91</v>
      </c>
      <c r="F6420">
        <v>831</v>
      </c>
    </row>
    <row r="6421" spans="1:6" hidden="1" x14ac:dyDescent="0.3">
      <c r="A6421">
        <v>6049084</v>
      </c>
      <c r="B6421" s="19" t="s">
        <v>6282</v>
      </c>
      <c r="E6421" s="20">
        <v>1.8</v>
      </c>
      <c r="F6421">
        <v>6767</v>
      </c>
    </row>
    <row r="6422" spans="1:6" hidden="1" x14ac:dyDescent="0.3">
      <c r="A6422">
        <v>6049140</v>
      </c>
      <c r="B6422" s="19" t="s">
        <v>6283</v>
      </c>
      <c r="E6422" s="20">
        <v>0.76</v>
      </c>
      <c r="F6422">
        <v>6768</v>
      </c>
    </row>
    <row r="6423" spans="1:6" hidden="1" x14ac:dyDescent="0.3">
      <c r="A6423">
        <v>6055423</v>
      </c>
      <c r="B6423" s="19" t="s">
        <v>6284</v>
      </c>
      <c r="E6423" s="20">
        <v>6.54</v>
      </c>
      <c r="F6423">
        <v>832</v>
      </c>
    </row>
    <row r="6424" spans="1:6" hidden="1" x14ac:dyDescent="0.3">
      <c r="A6424">
        <v>6055451</v>
      </c>
      <c r="B6424" s="19" t="s">
        <v>6285</v>
      </c>
      <c r="E6424" s="20">
        <v>7.49</v>
      </c>
      <c r="F6424">
        <v>833</v>
      </c>
    </row>
    <row r="6425" spans="1:6" hidden="1" x14ac:dyDescent="0.3">
      <c r="A6425">
        <v>6059799</v>
      </c>
      <c r="B6425" s="19" t="s">
        <v>6286</v>
      </c>
      <c r="E6425" s="20">
        <v>12.15</v>
      </c>
      <c r="F6425">
        <v>6769</v>
      </c>
    </row>
    <row r="6426" spans="1:6" hidden="1" x14ac:dyDescent="0.3">
      <c r="A6426">
        <v>6055450</v>
      </c>
      <c r="B6426" s="19" t="s">
        <v>6287</v>
      </c>
      <c r="E6426" s="20">
        <v>3.89</v>
      </c>
      <c r="F6426">
        <v>834</v>
      </c>
    </row>
    <row r="6427" spans="1:6" hidden="1" x14ac:dyDescent="0.3">
      <c r="A6427">
        <v>6055447</v>
      </c>
      <c r="B6427" s="19" t="s">
        <v>6288</v>
      </c>
      <c r="E6427" s="20">
        <v>3.33</v>
      </c>
      <c r="F6427">
        <v>835</v>
      </c>
    </row>
    <row r="6428" spans="1:6" hidden="1" x14ac:dyDescent="0.3">
      <c r="A6428">
        <v>6059800</v>
      </c>
      <c r="B6428" s="19" t="s">
        <v>6289</v>
      </c>
      <c r="E6428" s="20">
        <v>18.23</v>
      </c>
      <c r="F6428">
        <v>6770</v>
      </c>
    </row>
    <row r="6429" spans="1:6" hidden="1" x14ac:dyDescent="0.3">
      <c r="A6429">
        <v>6059801</v>
      </c>
      <c r="B6429" s="19" t="s">
        <v>6290</v>
      </c>
      <c r="E6429" s="20">
        <v>12.15</v>
      </c>
      <c r="F6429">
        <v>6771</v>
      </c>
    </row>
    <row r="6430" spans="1:6" hidden="1" x14ac:dyDescent="0.3">
      <c r="A6430">
        <v>6059802</v>
      </c>
      <c r="B6430" s="19" t="s">
        <v>6291</v>
      </c>
      <c r="E6430" s="20">
        <v>5.48</v>
      </c>
      <c r="F6430">
        <v>6772</v>
      </c>
    </row>
    <row r="6431" spans="1:6" hidden="1" x14ac:dyDescent="0.3">
      <c r="A6431">
        <v>6059803</v>
      </c>
      <c r="B6431" s="19" t="s">
        <v>6292</v>
      </c>
      <c r="E6431" s="20">
        <v>12.91</v>
      </c>
      <c r="F6431">
        <v>6773</v>
      </c>
    </row>
    <row r="6432" spans="1:6" hidden="1" x14ac:dyDescent="0.3">
      <c r="A6432">
        <v>6059804</v>
      </c>
      <c r="B6432" s="19" t="s">
        <v>6293</v>
      </c>
      <c r="E6432" s="20">
        <v>11.4</v>
      </c>
      <c r="F6432">
        <v>6774</v>
      </c>
    </row>
    <row r="6433" spans="1:6" hidden="1" x14ac:dyDescent="0.3">
      <c r="A6433">
        <v>6055445</v>
      </c>
      <c r="B6433" s="19" t="s">
        <v>6294</v>
      </c>
      <c r="E6433" s="20">
        <v>1.1399999999999999</v>
      </c>
      <c r="F6433">
        <v>836</v>
      </c>
    </row>
    <row r="6434" spans="1:6" hidden="1" x14ac:dyDescent="0.3">
      <c r="A6434">
        <v>6055444</v>
      </c>
      <c r="B6434" s="19" t="s">
        <v>6295</v>
      </c>
      <c r="E6434" s="20">
        <v>1.52</v>
      </c>
      <c r="F6434">
        <v>837</v>
      </c>
    </row>
    <row r="6435" spans="1:6" hidden="1" x14ac:dyDescent="0.3">
      <c r="A6435">
        <v>6055436</v>
      </c>
      <c r="B6435" s="19" t="s">
        <v>6296</v>
      </c>
      <c r="E6435" s="20">
        <v>0.39</v>
      </c>
      <c r="F6435">
        <v>838</v>
      </c>
    </row>
    <row r="6436" spans="1:6" hidden="1" x14ac:dyDescent="0.3">
      <c r="A6436">
        <v>6055434</v>
      </c>
      <c r="B6436" s="19" t="s">
        <v>6297</v>
      </c>
      <c r="E6436" s="20">
        <v>1.03</v>
      </c>
      <c r="F6436">
        <v>839</v>
      </c>
    </row>
    <row r="6437" spans="1:6" hidden="1" x14ac:dyDescent="0.3">
      <c r="A6437">
        <v>6055433</v>
      </c>
      <c r="B6437" s="19" t="s">
        <v>6298</v>
      </c>
      <c r="E6437" s="20">
        <v>1.03</v>
      </c>
      <c r="F6437">
        <v>840</v>
      </c>
    </row>
    <row r="6438" spans="1:6" hidden="1" x14ac:dyDescent="0.3">
      <c r="A6438">
        <v>6055432</v>
      </c>
      <c r="B6438" s="19" t="s">
        <v>6299</v>
      </c>
      <c r="E6438" s="20">
        <v>0.3</v>
      </c>
      <c r="F6438">
        <v>841</v>
      </c>
    </row>
    <row r="6439" spans="1:6" hidden="1" x14ac:dyDescent="0.3">
      <c r="A6439">
        <v>6055430</v>
      </c>
      <c r="B6439" s="19" t="s">
        <v>6300</v>
      </c>
      <c r="E6439" s="20">
        <v>1.03</v>
      </c>
      <c r="F6439">
        <v>842</v>
      </c>
    </row>
    <row r="6440" spans="1:6" hidden="1" x14ac:dyDescent="0.3">
      <c r="A6440">
        <v>6055427</v>
      </c>
      <c r="B6440" s="19" t="s">
        <v>6301</v>
      </c>
      <c r="E6440" s="20">
        <v>0.38</v>
      </c>
      <c r="F6440">
        <v>843</v>
      </c>
    </row>
    <row r="6441" spans="1:6" hidden="1" x14ac:dyDescent="0.3">
      <c r="A6441">
        <v>6055424</v>
      </c>
      <c r="B6441" s="19" t="s">
        <v>6302</v>
      </c>
      <c r="E6441" s="20">
        <v>0.38</v>
      </c>
      <c r="F6441">
        <v>844</v>
      </c>
    </row>
    <row r="6442" spans="1:6" hidden="1" x14ac:dyDescent="0.3">
      <c r="A6442">
        <v>6047715</v>
      </c>
      <c r="B6442" s="19" t="s">
        <v>6303</v>
      </c>
      <c r="E6442" s="20">
        <v>1.08</v>
      </c>
      <c r="F6442" t="e">
        <v>#N/A</v>
      </c>
    </row>
    <row r="6443" spans="1:6" hidden="1" x14ac:dyDescent="0.3">
      <c r="A6443">
        <v>6047719</v>
      </c>
      <c r="B6443" s="19" t="s">
        <v>6304</v>
      </c>
      <c r="E6443" s="20">
        <v>0.82</v>
      </c>
      <c r="F6443">
        <v>6775</v>
      </c>
    </row>
    <row r="6444" spans="1:6" hidden="1" x14ac:dyDescent="0.3">
      <c r="A6444">
        <v>6047720</v>
      </c>
      <c r="B6444" s="19" t="s">
        <v>6305</v>
      </c>
      <c r="E6444" s="20">
        <v>0.82</v>
      </c>
      <c r="F6444">
        <v>6776</v>
      </c>
    </row>
    <row r="6445" spans="1:6" hidden="1" x14ac:dyDescent="0.3">
      <c r="A6445">
        <v>6061706</v>
      </c>
      <c r="B6445" s="19" t="s">
        <v>6306</v>
      </c>
      <c r="E6445" s="20">
        <v>1.08</v>
      </c>
      <c r="F6445">
        <v>6777</v>
      </c>
    </row>
    <row r="6446" spans="1:6" hidden="1" x14ac:dyDescent="0.3">
      <c r="A6446">
        <v>6061707</v>
      </c>
      <c r="B6446" s="19" t="s">
        <v>6307</v>
      </c>
      <c r="E6446" s="20">
        <v>0.89</v>
      </c>
      <c r="F6446">
        <v>6778</v>
      </c>
    </row>
    <row r="6447" spans="1:6" hidden="1" x14ac:dyDescent="0.3">
      <c r="A6447">
        <v>6061708</v>
      </c>
      <c r="B6447" s="19" t="s">
        <v>6308</v>
      </c>
      <c r="E6447" s="20">
        <v>15.96</v>
      </c>
      <c r="F6447">
        <v>6779</v>
      </c>
    </row>
    <row r="6448" spans="1:6" hidden="1" x14ac:dyDescent="0.3">
      <c r="A6448">
        <v>6061709</v>
      </c>
      <c r="B6448" s="19" t="s">
        <v>6309</v>
      </c>
      <c r="E6448" s="20">
        <v>1.51</v>
      </c>
      <c r="F6448">
        <v>6780</v>
      </c>
    </row>
    <row r="6449" spans="1:6" hidden="1" x14ac:dyDescent="0.3">
      <c r="A6449">
        <v>6061710</v>
      </c>
      <c r="B6449" s="19" t="s">
        <v>6310</v>
      </c>
      <c r="E6449" s="20">
        <v>18.13</v>
      </c>
      <c r="F6449">
        <v>6781</v>
      </c>
    </row>
    <row r="6450" spans="1:6" hidden="1" x14ac:dyDescent="0.3">
      <c r="A6450">
        <v>6048269</v>
      </c>
      <c r="B6450" s="19" t="s">
        <v>6311</v>
      </c>
      <c r="E6450" s="20">
        <v>1.68</v>
      </c>
      <c r="F6450">
        <v>845</v>
      </c>
    </row>
    <row r="6451" spans="1:6" hidden="1" x14ac:dyDescent="0.3">
      <c r="A6451">
        <v>6048268</v>
      </c>
      <c r="B6451" s="19" t="s">
        <v>6312</v>
      </c>
      <c r="E6451" s="20">
        <v>6</v>
      </c>
      <c r="F6451">
        <v>846</v>
      </c>
    </row>
    <row r="6452" spans="1:6" hidden="1" x14ac:dyDescent="0.3">
      <c r="A6452">
        <v>6048267</v>
      </c>
      <c r="B6452" s="19" t="s">
        <v>6313</v>
      </c>
      <c r="E6452" s="20">
        <v>3</v>
      </c>
      <c r="F6452">
        <v>847</v>
      </c>
    </row>
    <row r="6453" spans="1:6" hidden="1" x14ac:dyDescent="0.3">
      <c r="A6453">
        <v>6048266</v>
      </c>
      <c r="B6453" s="19" t="s">
        <v>6314</v>
      </c>
      <c r="E6453" s="20">
        <v>5.7</v>
      </c>
      <c r="F6453">
        <v>848</v>
      </c>
    </row>
    <row r="6454" spans="1:6" hidden="1" x14ac:dyDescent="0.3">
      <c r="A6454">
        <v>6048265</v>
      </c>
      <c r="B6454" s="19" t="s">
        <v>6315</v>
      </c>
      <c r="E6454" s="20">
        <v>2.97</v>
      </c>
      <c r="F6454">
        <v>849</v>
      </c>
    </row>
    <row r="6455" spans="1:6" hidden="1" x14ac:dyDescent="0.3">
      <c r="A6455">
        <v>6061791</v>
      </c>
      <c r="B6455" s="19" t="s">
        <v>6316</v>
      </c>
      <c r="E6455" s="20">
        <v>4.37</v>
      </c>
      <c r="F6455">
        <v>6782</v>
      </c>
    </row>
    <row r="6456" spans="1:6" hidden="1" x14ac:dyDescent="0.3">
      <c r="A6456">
        <v>6061790</v>
      </c>
      <c r="B6456" s="19" t="s">
        <v>6317</v>
      </c>
      <c r="E6456" s="20">
        <v>3.83</v>
      </c>
      <c r="F6456">
        <v>6783</v>
      </c>
    </row>
    <row r="6457" spans="1:6" hidden="1" x14ac:dyDescent="0.3">
      <c r="A6457">
        <v>6061789</v>
      </c>
      <c r="B6457" s="19" t="s">
        <v>6318</v>
      </c>
      <c r="E6457" s="20">
        <v>3.29</v>
      </c>
      <c r="F6457">
        <v>6784</v>
      </c>
    </row>
    <row r="6458" spans="1:6" hidden="1" x14ac:dyDescent="0.3">
      <c r="A6458">
        <v>6061788</v>
      </c>
      <c r="B6458" s="19" t="s">
        <v>6319</v>
      </c>
      <c r="E6458" s="20">
        <v>2.74</v>
      </c>
      <c r="F6458">
        <v>6785</v>
      </c>
    </row>
    <row r="6459" spans="1:6" hidden="1" x14ac:dyDescent="0.3">
      <c r="A6459">
        <v>6061787</v>
      </c>
      <c r="B6459" s="19" t="s">
        <v>6320</v>
      </c>
      <c r="E6459" s="20">
        <v>3.83</v>
      </c>
      <c r="F6459">
        <v>6786</v>
      </c>
    </row>
    <row r="6460" spans="1:6" hidden="1" x14ac:dyDescent="0.3">
      <c r="A6460">
        <v>6061786</v>
      </c>
      <c r="B6460" s="19" t="s">
        <v>6321</v>
      </c>
      <c r="E6460" s="20">
        <v>2.67</v>
      </c>
      <c r="F6460">
        <v>6787</v>
      </c>
    </row>
    <row r="6461" spans="1:6" hidden="1" x14ac:dyDescent="0.3">
      <c r="A6461">
        <v>6061785</v>
      </c>
      <c r="B6461" s="19" t="s">
        <v>6322</v>
      </c>
      <c r="E6461" s="20">
        <v>2.74</v>
      </c>
      <c r="F6461">
        <v>6788</v>
      </c>
    </row>
    <row r="6462" spans="1:6" hidden="1" x14ac:dyDescent="0.3">
      <c r="A6462">
        <v>6061784</v>
      </c>
      <c r="B6462" s="19" t="s">
        <v>6323</v>
      </c>
      <c r="E6462" s="20">
        <v>5.48</v>
      </c>
      <c r="F6462">
        <v>6789</v>
      </c>
    </row>
    <row r="6463" spans="1:6" hidden="1" x14ac:dyDescent="0.3">
      <c r="A6463">
        <v>6061783</v>
      </c>
      <c r="B6463" s="19" t="s">
        <v>6324</v>
      </c>
      <c r="E6463" s="20">
        <v>6.84</v>
      </c>
      <c r="F6463">
        <v>6790</v>
      </c>
    </row>
    <row r="6464" spans="1:6" hidden="1" x14ac:dyDescent="0.3">
      <c r="A6464">
        <v>6061782</v>
      </c>
      <c r="B6464" s="19" t="s">
        <v>6325</v>
      </c>
      <c r="E6464" s="20">
        <v>6.3</v>
      </c>
      <c r="F6464">
        <v>6791</v>
      </c>
    </row>
    <row r="6465" spans="1:6" hidden="1" x14ac:dyDescent="0.3">
      <c r="A6465">
        <v>6061781</v>
      </c>
      <c r="B6465" s="19" t="s">
        <v>6326</v>
      </c>
      <c r="E6465" s="20">
        <v>6.02</v>
      </c>
      <c r="F6465">
        <v>6792</v>
      </c>
    </row>
    <row r="6466" spans="1:6" hidden="1" x14ac:dyDescent="0.3">
      <c r="A6466">
        <v>6061780</v>
      </c>
      <c r="B6466" s="19" t="s">
        <v>6327</v>
      </c>
      <c r="E6466" s="20">
        <v>6.3</v>
      </c>
      <c r="F6466">
        <v>6793</v>
      </c>
    </row>
    <row r="6467" spans="1:6" hidden="1" x14ac:dyDescent="0.3">
      <c r="A6467">
        <v>6061779</v>
      </c>
      <c r="B6467" s="19" t="s">
        <v>6328</v>
      </c>
      <c r="E6467" s="20">
        <v>6.84</v>
      </c>
      <c r="F6467">
        <v>6794</v>
      </c>
    </row>
    <row r="6468" spans="1:6" hidden="1" x14ac:dyDescent="0.3">
      <c r="A6468">
        <v>6061778</v>
      </c>
      <c r="B6468" s="19" t="s">
        <v>6329</v>
      </c>
      <c r="E6468" s="20">
        <v>6.3</v>
      </c>
      <c r="F6468">
        <v>6795</v>
      </c>
    </row>
    <row r="6469" spans="1:6" hidden="1" x14ac:dyDescent="0.3">
      <c r="A6469">
        <v>6061777</v>
      </c>
      <c r="B6469" s="19" t="s">
        <v>6330</v>
      </c>
      <c r="E6469" s="20">
        <v>2.67</v>
      </c>
      <c r="F6469">
        <v>6796</v>
      </c>
    </row>
    <row r="6470" spans="1:6" hidden="1" x14ac:dyDescent="0.3">
      <c r="A6470">
        <v>6061776</v>
      </c>
      <c r="B6470" s="19" t="s">
        <v>6331</v>
      </c>
      <c r="E6470" s="20">
        <v>5.2</v>
      </c>
      <c r="F6470">
        <v>6797</v>
      </c>
    </row>
    <row r="6471" spans="1:6" hidden="1" x14ac:dyDescent="0.3">
      <c r="A6471">
        <v>6049074</v>
      </c>
      <c r="B6471" s="19" t="s">
        <v>6332</v>
      </c>
      <c r="E6471" s="20">
        <v>2.65</v>
      </c>
      <c r="F6471">
        <v>856</v>
      </c>
    </row>
    <row r="6472" spans="1:6" hidden="1" x14ac:dyDescent="0.3">
      <c r="A6472">
        <v>6049073</v>
      </c>
      <c r="B6472" s="19" t="s">
        <v>6333</v>
      </c>
      <c r="E6472" s="20">
        <v>2.31</v>
      </c>
      <c r="F6472">
        <v>855</v>
      </c>
    </row>
    <row r="6473" spans="1:6" hidden="1" x14ac:dyDescent="0.3">
      <c r="A6473">
        <v>6049071</v>
      </c>
      <c r="B6473" s="19" t="s">
        <v>6334</v>
      </c>
      <c r="E6473" s="20">
        <v>2.15</v>
      </c>
      <c r="F6473">
        <v>854</v>
      </c>
    </row>
    <row r="6474" spans="1:6" hidden="1" x14ac:dyDescent="0.3">
      <c r="A6474">
        <v>6049059</v>
      </c>
      <c r="B6474" s="19" t="s">
        <v>6335</v>
      </c>
      <c r="E6474" s="20">
        <v>3.03</v>
      </c>
      <c r="F6474">
        <v>853</v>
      </c>
    </row>
    <row r="6475" spans="1:6" hidden="1" x14ac:dyDescent="0.3">
      <c r="A6475">
        <v>6049058</v>
      </c>
      <c r="B6475" s="19" t="s">
        <v>6336</v>
      </c>
      <c r="E6475" s="20">
        <v>2.67</v>
      </c>
      <c r="F6475">
        <v>852</v>
      </c>
    </row>
    <row r="6476" spans="1:6" hidden="1" x14ac:dyDescent="0.3">
      <c r="A6476">
        <v>6049056</v>
      </c>
      <c r="B6476" s="19" t="s">
        <v>6337</v>
      </c>
      <c r="E6476" s="20">
        <v>2.15</v>
      </c>
      <c r="F6476">
        <v>851</v>
      </c>
    </row>
    <row r="6477" spans="1:6" hidden="1" x14ac:dyDescent="0.3">
      <c r="A6477">
        <v>6048581</v>
      </c>
      <c r="B6477" s="19" t="s">
        <v>6338</v>
      </c>
      <c r="E6477" s="20">
        <v>5.37</v>
      </c>
      <c r="F6477">
        <v>850</v>
      </c>
    </row>
    <row r="6478" spans="1:6" hidden="1" x14ac:dyDescent="0.3">
      <c r="A6478">
        <v>5028216</v>
      </c>
      <c r="B6478" s="19" t="s">
        <v>6339</v>
      </c>
      <c r="D6478" t="s">
        <v>33</v>
      </c>
      <c r="E6478" s="20">
        <v>38.25</v>
      </c>
      <c r="F6478">
        <v>857</v>
      </c>
    </row>
    <row r="6479" spans="1:6" hidden="1" x14ac:dyDescent="0.3">
      <c r="A6479">
        <v>5028208</v>
      </c>
      <c r="B6479" s="19" t="s">
        <v>6340</v>
      </c>
      <c r="D6479" t="s">
        <v>33</v>
      </c>
      <c r="E6479" s="20">
        <v>38.25</v>
      </c>
      <c r="F6479">
        <v>858</v>
      </c>
    </row>
    <row r="6480" spans="1:6" hidden="1" x14ac:dyDescent="0.3">
      <c r="A6480">
        <v>5028212</v>
      </c>
      <c r="B6480" s="19" t="s">
        <v>6341</v>
      </c>
      <c r="D6480" t="s">
        <v>33</v>
      </c>
      <c r="E6480" s="20">
        <v>43.99</v>
      </c>
      <c r="F6480">
        <v>859</v>
      </c>
    </row>
    <row r="6481" spans="1:6" hidden="1" x14ac:dyDescent="0.3">
      <c r="A6481">
        <v>5028219</v>
      </c>
      <c r="B6481" s="19" t="s">
        <v>6342</v>
      </c>
      <c r="D6481" t="s">
        <v>33</v>
      </c>
      <c r="E6481" s="20">
        <v>43.99</v>
      </c>
      <c r="F6481">
        <v>860</v>
      </c>
    </row>
    <row r="6482" spans="1:6" hidden="1" x14ac:dyDescent="0.3">
      <c r="A6482">
        <v>5025697</v>
      </c>
      <c r="B6482" s="19" t="s">
        <v>6343</v>
      </c>
      <c r="D6482" t="s">
        <v>33</v>
      </c>
      <c r="E6482" s="20">
        <v>68.87</v>
      </c>
      <c r="F6482">
        <v>6798</v>
      </c>
    </row>
    <row r="6483" spans="1:6" hidden="1" x14ac:dyDescent="0.3">
      <c r="A6483">
        <v>5055648</v>
      </c>
      <c r="B6483" s="19" t="s">
        <v>6344</v>
      </c>
      <c r="D6483" t="s">
        <v>33</v>
      </c>
      <c r="E6483" s="20">
        <v>30.76</v>
      </c>
      <c r="F6483">
        <v>861</v>
      </c>
    </row>
    <row r="6484" spans="1:6" hidden="1" x14ac:dyDescent="0.3">
      <c r="A6484">
        <v>5073979</v>
      </c>
      <c r="B6484" s="19" t="s">
        <v>6345</v>
      </c>
      <c r="D6484" t="s">
        <v>35</v>
      </c>
      <c r="E6484" s="20">
        <v>20.309999999999999</v>
      </c>
      <c r="F6484">
        <v>863</v>
      </c>
    </row>
    <row r="6485" spans="1:6" hidden="1" x14ac:dyDescent="0.3">
      <c r="A6485">
        <v>5073966</v>
      </c>
      <c r="B6485" s="19" t="s">
        <v>6346</v>
      </c>
      <c r="D6485" t="s">
        <v>233</v>
      </c>
      <c r="E6485" s="20">
        <v>45.15</v>
      </c>
      <c r="F6485">
        <v>862</v>
      </c>
    </row>
    <row r="6486" spans="1:6" hidden="1" x14ac:dyDescent="0.3">
      <c r="A6486">
        <v>5074788</v>
      </c>
      <c r="B6486" s="19" t="s">
        <v>6347</v>
      </c>
      <c r="D6486" t="s">
        <v>35</v>
      </c>
      <c r="E6486" s="20">
        <v>19.46</v>
      </c>
      <c r="F6486">
        <v>864</v>
      </c>
    </row>
    <row r="6487" spans="1:6" hidden="1" x14ac:dyDescent="0.3">
      <c r="A6487">
        <v>5074789</v>
      </c>
      <c r="B6487" s="19" t="s">
        <v>6348</v>
      </c>
      <c r="D6487" t="s">
        <v>233</v>
      </c>
      <c r="E6487" s="20">
        <v>48.66</v>
      </c>
      <c r="F6487">
        <v>865</v>
      </c>
    </row>
    <row r="6488" spans="1:6" hidden="1" x14ac:dyDescent="0.3">
      <c r="A6488">
        <v>5073962</v>
      </c>
      <c r="B6488" s="19" t="s">
        <v>6349</v>
      </c>
      <c r="D6488" t="s">
        <v>233</v>
      </c>
      <c r="E6488" s="20">
        <v>48.66</v>
      </c>
      <c r="F6488">
        <v>866</v>
      </c>
    </row>
    <row r="6489" spans="1:6" hidden="1" x14ac:dyDescent="0.3">
      <c r="A6489">
        <v>5074660</v>
      </c>
      <c r="B6489" s="19" t="s">
        <v>6350</v>
      </c>
      <c r="D6489" t="s">
        <v>35</v>
      </c>
      <c r="E6489" s="20">
        <v>19.46</v>
      </c>
      <c r="F6489">
        <v>867</v>
      </c>
    </row>
    <row r="6490" spans="1:6" hidden="1" x14ac:dyDescent="0.3">
      <c r="A6490">
        <v>5073963</v>
      </c>
      <c r="B6490" s="19" t="s">
        <v>6351</v>
      </c>
      <c r="D6490" t="s">
        <v>233</v>
      </c>
      <c r="E6490" s="20">
        <v>48.66</v>
      </c>
      <c r="F6490">
        <v>868</v>
      </c>
    </row>
    <row r="6491" spans="1:6" hidden="1" x14ac:dyDescent="0.3">
      <c r="A6491">
        <v>5074661</v>
      </c>
      <c r="B6491" s="19" t="s">
        <v>6352</v>
      </c>
      <c r="D6491" t="s">
        <v>35</v>
      </c>
      <c r="E6491" s="20">
        <v>19.46</v>
      </c>
      <c r="F6491">
        <v>869</v>
      </c>
    </row>
    <row r="6492" spans="1:6" hidden="1" x14ac:dyDescent="0.3">
      <c r="A6492">
        <v>5074663</v>
      </c>
      <c r="B6492" s="19" t="s">
        <v>6353</v>
      </c>
      <c r="D6492" t="s">
        <v>35</v>
      </c>
      <c r="E6492" s="20">
        <v>19.46</v>
      </c>
      <c r="F6492">
        <v>871</v>
      </c>
    </row>
    <row r="6493" spans="1:6" hidden="1" x14ac:dyDescent="0.3">
      <c r="A6493">
        <v>5073965</v>
      </c>
      <c r="B6493" s="19" t="s">
        <v>6354</v>
      </c>
      <c r="D6493" t="s">
        <v>233</v>
      </c>
      <c r="E6493" s="20">
        <v>48.66</v>
      </c>
      <c r="F6493">
        <v>870</v>
      </c>
    </row>
    <row r="6494" spans="1:6" hidden="1" x14ac:dyDescent="0.3">
      <c r="A6494">
        <v>5025661</v>
      </c>
      <c r="B6494" s="19" t="s">
        <v>6355</v>
      </c>
      <c r="D6494" t="s">
        <v>32</v>
      </c>
      <c r="E6494" s="20">
        <v>59.78</v>
      </c>
      <c r="F6494">
        <v>872</v>
      </c>
    </row>
    <row r="6495" spans="1:6" hidden="1" x14ac:dyDescent="0.3">
      <c r="A6495">
        <v>5025660</v>
      </c>
      <c r="B6495" s="19" t="s">
        <v>6356</v>
      </c>
      <c r="D6495" t="s">
        <v>33</v>
      </c>
      <c r="E6495" s="20">
        <v>29.87</v>
      </c>
      <c r="F6495">
        <v>873</v>
      </c>
    </row>
    <row r="6496" spans="1:6" hidden="1" x14ac:dyDescent="0.3">
      <c r="A6496">
        <v>5025638</v>
      </c>
      <c r="B6496" s="19" t="s">
        <v>6357</v>
      </c>
      <c r="D6496" t="s">
        <v>32</v>
      </c>
      <c r="E6496" s="20">
        <v>59.78</v>
      </c>
      <c r="F6496">
        <v>874</v>
      </c>
    </row>
    <row r="6497" spans="1:6" hidden="1" x14ac:dyDescent="0.3">
      <c r="A6497">
        <v>5025637</v>
      </c>
      <c r="B6497" s="19" t="s">
        <v>6358</v>
      </c>
      <c r="D6497" t="s">
        <v>33</v>
      </c>
      <c r="E6497" s="20">
        <v>29.87</v>
      </c>
      <c r="F6497">
        <v>875</v>
      </c>
    </row>
    <row r="6498" spans="1:6" hidden="1" x14ac:dyDescent="0.3">
      <c r="A6498">
        <v>5025665</v>
      </c>
      <c r="B6498" s="19" t="s">
        <v>6359</v>
      </c>
      <c r="D6498" t="s">
        <v>33</v>
      </c>
      <c r="E6498" s="20">
        <v>32.950000000000003</v>
      </c>
      <c r="F6498">
        <v>6799</v>
      </c>
    </row>
    <row r="6499" spans="1:6" hidden="1" x14ac:dyDescent="0.3">
      <c r="A6499">
        <v>5025656</v>
      </c>
      <c r="B6499" s="19" t="s">
        <v>6360</v>
      </c>
      <c r="D6499" t="s">
        <v>33</v>
      </c>
      <c r="E6499" s="20">
        <v>40.630000000000003</v>
      </c>
      <c r="F6499">
        <v>877</v>
      </c>
    </row>
    <row r="6500" spans="1:6" hidden="1" x14ac:dyDescent="0.3">
      <c r="A6500">
        <v>5025655</v>
      </c>
      <c r="B6500" s="19" t="s">
        <v>6361</v>
      </c>
      <c r="D6500" t="s">
        <v>33</v>
      </c>
      <c r="E6500" s="20">
        <v>40.630000000000003</v>
      </c>
      <c r="F6500">
        <v>876</v>
      </c>
    </row>
    <row r="6501" spans="1:6" hidden="1" x14ac:dyDescent="0.3">
      <c r="A6501">
        <v>5025647</v>
      </c>
      <c r="B6501" s="19" t="s">
        <v>6362</v>
      </c>
      <c r="D6501" t="s">
        <v>33</v>
      </c>
      <c r="E6501" s="20">
        <v>32.950000000000003</v>
      </c>
      <c r="F6501">
        <v>6800</v>
      </c>
    </row>
    <row r="6502" spans="1:6" hidden="1" x14ac:dyDescent="0.3">
      <c r="A6502">
        <v>5025645</v>
      </c>
      <c r="B6502" s="19" t="s">
        <v>6363</v>
      </c>
      <c r="D6502" t="s">
        <v>33</v>
      </c>
      <c r="E6502" s="20">
        <v>30.66</v>
      </c>
      <c r="F6502">
        <v>6801</v>
      </c>
    </row>
    <row r="6503" spans="1:6" hidden="1" x14ac:dyDescent="0.3">
      <c r="A6503">
        <v>5025667</v>
      </c>
      <c r="B6503" s="19" t="s">
        <v>6364</v>
      </c>
      <c r="D6503" t="s">
        <v>33</v>
      </c>
      <c r="E6503" s="20">
        <v>25.09</v>
      </c>
      <c r="F6503">
        <v>878</v>
      </c>
    </row>
    <row r="6504" spans="1:6" hidden="1" x14ac:dyDescent="0.3">
      <c r="A6504">
        <v>5025670</v>
      </c>
      <c r="B6504" s="19" t="s">
        <v>6365</v>
      </c>
      <c r="D6504" t="s">
        <v>33</v>
      </c>
      <c r="E6504" s="20">
        <v>25.09</v>
      </c>
      <c r="F6504">
        <v>879</v>
      </c>
    </row>
    <row r="6505" spans="1:6" hidden="1" x14ac:dyDescent="0.3">
      <c r="A6505">
        <v>5041048</v>
      </c>
      <c r="B6505" s="19" t="s">
        <v>6366</v>
      </c>
      <c r="D6505" t="s">
        <v>33</v>
      </c>
      <c r="E6505" s="20">
        <v>43.03</v>
      </c>
      <c r="F6505">
        <v>880</v>
      </c>
    </row>
    <row r="6506" spans="1:6" hidden="1" x14ac:dyDescent="0.3">
      <c r="A6506">
        <v>5041049</v>
      </c>
      <c r="B6506" s="19" t="s">
        <v>6367</v>
      </c>
      <c r="D6506" t="s">
        <v>33</v>
      </c>
      <c r="E6506" s="20">
        <v>43.03</v>
      </c>
      <c r="F6506">
        <v>881</v>
      </c>
    </row>
    <row r="6507" spans="1:6" hidden="1" x14ac:dyDescent="0.3">
      <c r="A6507">
        <v>5041056</v>
      </c>
      <c r="B6507" s="19" t="s">
        <v>6368</v>
      </c>
      <c r="D6507" t="s">
        <v>33</v>
      </c>
      <c r="E6507" s="20">
        <v>47.83</v>
      </c>
      <c r="F6507">
        <v>882</v>
      </c>
    </row>
    <row r="6508" spans="1:6" hidden="1" x14ac:dyDescent="0.3">
      <c r="A6508">
        <v>5066449</v>
      </c>
      <c r="B6508" s="19" t="s">
        <v>6369</v>
      </c>
      <c r="D6508" t="s">
        <v>33</v>
      </c>
      <c r="E6508" s="20">
        <v>47.83</v>
      </c>
      <c r="F6508">
        <v>883</v>
      </c>
    </row>
    <row r="6509" spans="1:6" hidden="1" x14ac:dyDescent="0.3">
      <c r="A6509">
        <v>5066460</v>
      </c>
      <c r="B6509" s="19" t="s">
        <v>6370</v>
      </c>
      <c r="D6509" t="s">
        <v>33</v>
      </c>
      <c r="E6509" s="20">
        <v>47.83</v>
      </c>
      <c r="F6509">
        <v>884</v>
      </c>
    </row>
    <row r="6510" spans="1:6" hidden="1" x14ac:dyDescent="0.3">
      <c r="A6510">
        <v>5066448</v>
      </c>
      <c r="B6510" s="19" t="s">
        <v>6371</v>
      </c>
      <c r="D6510" t="s">
        <v>33</v>
      </c>
      <c r="E6510" s="20">
        <v>47.83</v>
      </c>
      <c r="F6510">
        <v>885</v>
      </c>
    </row>
    <row r="6511" spans="1:6" hidden="1" x14ac:dyDescent="0.3">
      <c r="A6511">
        <v>5041043</v>
      </c>
      <c r="B6511" s="19" t="s">
        <v>6372</v>
      </c>
      <c r="D6511" t="s">
        <v>33</v>
      </c>
      <c r="E6511" s="20">
        <v>59.18</v>
      </c>
      <c r="F6511">
        <v>887</v>
      </c>
    </row>
    <row r="6512" spans="1:6" hidden="1" x14ac:dyDescent="0.3">
      <c r="A6512">
        <v>5041047</v>
      </c>
      <c r="B6512" s="19" t="s">
        <v>6373</v>
      </c>
      <c r="D6512" t="s">
        <v>35</v>
      </c>
      <c r="E6512" s="20">
        <v>17.21</v>
      </c>
      <c r="F6512">
        <v>886</v>
      </c>
    </row>
    <row r="6513" spans="1:6" hidden="1" x14ac:dyDescent="0.3">
      <c r="A6513">
        <v>5041042</v>
      </c>
      <c r="B6513" s="19" t="s">
        <v>6374</v>
      </c>
      <c r="D6513" t="s">
        <v>233</v>
      </c>
      <c r="E6513" s="20">
        <v>37.659999999999997</v>
      </c>
      <c r="F6513">
        <v>888</v>
      </c>
    </row>
    <row r="6514" spans="1:6" hidden="1" x14ac:dyDescent="0.3">
      <c r="A6514">
        <v>5041045</v>
      </c>
      <c r="B6514" s="19" t="s">
        <v>6375</v>
      </c>
      <c r="D6514" t="s">
        <v>35</v>
      </c>
      <c r="E6514" s="20">
        <v>17.21</v>
      </c>
      <c r="F6514">
        <v>889</v>
      </c>
    </row>
    <row r="6515" spans="1:6" hidden="1" x14ac:dyDescent="0.3">
      <c r="A6515">
        <v>5041039</v>
      </c>
      <c r="B6515" s="19" t="s">
        <v>6376</v>
      </c>
      <c r="D6515" t="s">
        <v>233</v>
      </c>
      <c r="E6515" s="20">
        <v>43.03</v>
      </c>
      <c r="F6515">
        <v>890</v>
      </c>
    </row>
    <row r="6516" spans="1:6" hidden="1" x14ac:dyDescent="0.3">
      <c r="A6516">
        <v>5041041</v>
      </c>
      <c r="B6516" s="19" t="s">
        <v>6377</v>
      </c>
      <c r="D6516" t="s">
        <v>233</v>
      </c>
      <c r="E6516" s="20">
        <v>37.51</v>
      </c>
      <c r="F6516">
        <v>6802</v>
      </c>
    </row>
    <row r="6517" spans="1:6" hidden="1" x14ac:dyDescent="0.3">
      <c r="A6517">
        <v>5041092</v>
      </c>
      <c r="B6517" s="19" t="s">
        <v>6378</v>
      </c>
      <c r="D6517" t="s">
        <v>233</v>
      </c>
      <c r="E6517" s="20">
        <v>38.92</v>
      </c>
      <c r="F6517">
        <v>891</v>
      </c>
    </row>
    <row r="6518" spans="1:6" hidden="1" x14ac:dyDescent="0.3">
      <c r="A6518">
        <v>5041061</v>
      </c>
      <c r="B6518" s="19" t="s">
        <v>6379</v>
      </c>
      <c r="D6518" t="s">
        <v>35</v>
      </c>
      <c r="E6518" s="20">
        <v>15.56</v>
      </c>
      <c r="F6518">
        <v>892</v>
      </c>
    </row>
    <row r="6519" spans="1:6" hidden="1" x14ac:dyDescent="0.3">
      <c r="A6519">
        <v>5041062</v>
      </c>
      <c r="B6519" s="19" t="s">
        <v>6380</v>
      </c>
      <c r="D6519" t="s">
        <v>35</v>
      </c>
      <c r="E6519" s="20">
        <v>18.05</v>
      </c>
      <c r="F6519">
        <v>895</v>
      </c>
    </row>
    <row r="6520" spans="1:6" hidden="1" x14ac:dyDescent="0.3">
      <c r="A6520">
        <v>5041097</v>
      </c>
      <c r="B6520" s="19" t="s">
        <v>6381</v>
      </c>
      <c r="D6520" t="s">
        <v>233</v>
      </c>
      <c r="E6520" s="20">
        <v>33.86</v>
      </c>
      <c r="F6520">
        <v>894</v>
      </c>
    </row>
    <row r="6521" spans="1:6" hidden="1" x14ac:dyDescent="0.3">
      <c r="A6521">
        <v>5041116</v>
      </c>
      <c r="B6521" s="19" t="s">
        <v>6382</v>
      </c>
      <c r="D6521" t="s">
        <v>33</v>
      </c>
      <c r="E6521" s="20">
        <v>64.33</v>
      </c>
      <c r="F6521">
        <v>893</v>
      </c>
    </row>
    <row r="6522" spans="1:6" hidden="1" x14ac:dyDescent="0.3">
      <c r="A6522">
        <v>5041111</v>
      </c>
      <c r="B6522" s="19" t="s">
        <v>6383</v>
      </c>
      <c r="D6522" t="s">
        <v>233</v>
      </c>
      <c r="E6522" s="20">
        <v>32.31</v>
      </c>
      <c r="F6522">
        <v>6803</v>
      </c>
    </row>
    <row r="6523" spans="1:6" hidden="1" x14ac:dyDescent="0.3">
      <c r="A6523">
        <v>5060895</v>
      </c>
      <c r="B6523" s="19" t="s">
        <v>6384</v>
      </c>
      <c r="D6523" t="s">
        <v>233</v>
      </c>
      <c r="E6523" s="20">
        <v>38.92</v>
      </c>
      <c r="F6523">
        <v>896</v>
      </c>
    </row>
    <row r="6524" spans="1:6" hidden="1" x14ac:dyDescent="0.3">
      <c r="A6524">
        <v>5062176</v>
      </c>
      <c r="B6524" s="19" t="s">
        <v>6385</v>
      </c>
      <c r="D6524" t="s">
        <v>233</v>
      </c>
      <c r="E6524" s="20">
        <v>38.92</v>
      </c>
      <c r="F6524">
        <v>897</v>
      </c>
    </row>
    <row r="6525" spans="1:6" hidden="1" x14ac:dyDescent="0.3">
      <c r="A6525">
        <v>5041098</v>
      </c>
      <c r="B6525" s="19" t="s">
        <v>6386</v>
      </c>
      <c r="D6525" t="s">
        <v>233</v>
      </c>
      <c r="E6525" s="20">
        <v>32.31</v>
      </c>
      <c r="F6525">
        <v>6804</v>
      </c>
    </row>
    <row r="6526" spans="1:6" hidden="1" x14ac:dyDescent="0.3">
      <c r="A6526">
        <v>5041117</v>
      </c>
      <c r="B6526" s="19" t="s">
        <v>6387</v>
      </c>
      <c r="D6526" t="s">
        <v>233</v>
      </c>
      <c r="E6526" s="20">
        <v>38.92</v>
      </c>
      <c r="F6526">
        <v>898</v>
      </c>
    </row>
    <row r="6527" spans="1:6" hidden="1" x14ac:dyDescent="0.3">
      <c r="A6527">
        <v>5025710</v>
      </c>
      <c r="B6527" s="19" t="s">
        <v>6388</v>
      </c>
      <c r="D6527" t="s">
        <v>11937</v>
      </c>
      <c r="E6527" s="20">
        <v>65.39</v>
      </c>
      <c r="F6527">
        <v>899</v>
      </c>
    </row>
    <row r="6528" spans="1:6" hidden="1" x14ac:dyDescent="0.3">
      <c r="A6528">
        <v>5025719</v>
      </c>
      <c r="B6528" s="19" t="s">
        <v>6389</v>
      </c>
      <c r="D6528" t="s">
        <v>11937</v>
      </c>
      <c r="E6528" s="20">
        <v>74.739999999999995</v>
      </c>
      <c r="F6528">
        <v>900</v>
      </c>
    </row>
    <row r="6529" spans="1:6" hidden="1" x14ac:dyDescent="0.3">
      <c r="A6529">
        <v>5025717</v>
      </c>
      <c r="B6529" s="19" t="s">
        <v>6390</v>
      </c>
      <c r="D6529" t="s">
        <v>11937</v>
      </c>
      <c r="E6529" s="20">
        <v>62.04</v>
      </c>
      <c r="F6529">
        <v>6805</v>
      </c>
    </row>
    <row r="6530" spans="1:6" hidden="1" x14ac:dyDescent="0.3">
      <c r="A6530">
        <v>5025715</v>
      </c>
      <c r="B6530" s="19" t="s">
        <v>6391</v>
      </c>
      <c r="D6530" t="s">
        <v>11937</v>
      </c>
      <c r="E6530" s="20">
        <v>74.739999999999995</v>
      </c>
      <c r="F6530">
        <v>901</v>
      </c>
    </row>
    <row r="6531" spans="1:6" hidden="1" x14ac:dyDescent="0.3">
      <c r="A6531">
        <v>5025709</v>
      </c>
      <c r="B6531" s="19" t="s">
        <v>6392</v>
      </c>
      <c r="D6531" t="s">
        <v>11937</v>
      </c>
      <c r="E6531" s="20">
        <v>74.739999999999995</v>
      </c>
      <c r="F6531">
        <v>902</v>
      </c>
    </row>
    <row r="6532" spans="1:6" hidden="1" x14ac:dyDescent="0.3">
      <c r="A6532">
        <v>5025707</v>
      </c>
      <c r="B6532" s="19" t="s">
        <v>6393</v>
      </c>
      <c r="D6532" t="s">
        <v>11937</v>
      </c>
      <c r="E6532" s="20">
        <v>71.17</v>
      </c>
      <c r="F6532">
        <v>903</v>
      </c>
    </row>
    <row r="6533" spans="1:6" hidden="1" x14ac:dyDescent="0.3">
      <c r="A6533">
        <v>6006693</v>
      </c>
      <c r="B6533" s="19" t="s">
        <v>6394</v>
      </c>
      <c r="D6533" t="s">
        <v>11938</v>
      </c>
      <c r="E6533" s="20">
        <v>10.25</v>
      </c>
      <c r="F6533">
        <v>904</v>
      </c>
    </row>
    <row r="6534" spans="1:6" hidden="1" x14ac:dyDescent="0.3">
      <c r="A6534">
        <v>5092816</v>
      </c>
      <c r="B6534" s="19" t="s">
        <v>6395</v>
      </c>
      <c r="D6534" t="s">
        <v>7075</v>
      </c>
      <c r="E6534" s="20">
        <v>39.49</v>
      </c>
      <c r="F6534">
        <v>963</v>
      </c>
    </row>
    <row r="6535" spans="1:6" hidden="1" x14ac:dyDescent="0.3">
      <c r="A6535">
        <v>5025730</v>
      </c>
      <c r="B6535" s="19" t="s">
        <v>6396</v>
      </c>
      <c r="D6535" t="s">
        <v>32</v>
      </c>
      <c r="E6535" s="20">
        <v>59.78</v>
      </c>
      <c r="F6535">
        <v>906</v>
      </c>
    </row>
    <row r="6536" spans="1:6" hidden="1" x14ac:dyDescent="0.3">
      <c r="A6536">
        <v>5025729</v>
      </c>
      <c r="B6536" s="19" t="s">
        <v>6397</v>
      </c>
      <c r="D6536" t="s">
        <v>33</v>
      </c>
      <c r="E6536" s="20">
        <v>29.87</v>
      </c>
      <c r="F6536">
        <v>905</v>
      </c>
    </row>
    <row r="6537" spans="1:6" hidden="1" x14ac:dyDescent="0.3">
      <c r="A6537">
        <v>5025722</v>
      </c>
      <c r="B6537" s="19" t="s">
        <v>6398</v>
      </c>
      <c r="D6537" t="s">
        <v>33</v>
      </c>
      <c r="E6537" s="20">
        <v>29.87</v>
      </c>
      <c r="F6537">
        <v>907</v>
      </c>
    </row>
    <row r="6538" spans="1:6" hidden="1" x14ac:dyDescent="0.3">
      <c r="A6538">
        <v>5025723</v>
      </c>
      <c r="B6538" s="19" t="s">
        <v>6399</v>
      </c>
      <c r="D6538" t="s">
        <v>32</v>
      </c>
      <c r="E6538" s="20">
        <v>59.78</v>
      </c>
      <c r="F6538">
        <v>908</v>
      </c>
    </row>
    <row r="6539" spans="1:6" hidden="1" x14ac:dyDescent="0.3">
      <c r="A6539">
        <v>5092817</v>
      </c>
      <c r="B6539" s="19" t="s">
        <v>6400</v>
      </c>
      <c r="D6539" t="s">
        <v>7075</v>
      </c>
      <c r="E6539" s="20">
        <v>39.49</v>
      </c>
      <c r="F6539">
        <v>6806</v>
      </c>
    </row>
    <row r="6540" spans="1:6" hidden="1" x14ac:dyDescent="0.3">
      <c r="A6540">
        <v>5025727</v>
      </c>
      <c r="B6540" s="19" t="s">
        <v>6401</v>
      </c>
      <c r="D6540" t="s">
        <v>33</v>
      </c>
      <c r="E6540" s="20">
        <v>38.729999999999997</v>
      </c>
      <c r="F6540">
        <v>912</v>
      </c>
    </row>
    <row r="6541" spans="1:6" hidden="1" x14ac:dyDescent="0.3">
      <c r="A6541">
        <v>5025728</v>
      </c>
      <c r="B6541" s="19" t="s">
        <v>6402</v>
      </c>
      <c r="D6541" t="s">
        <v>33</v>
      </c>
      <c r="E6541" s="20">
        <v>38.729999999999997</v>
      </c>
      <c r="F6541">
        <v>913</v>
      </c>
    </row>
    <row r="6542" spans="1:6" hidden="1" x14ac:dyDescent="0.3">
      <c r="A6542">
        <v>5025739</v>
      </c>
      <c r="B6542" s="19" t="s">
        <v>6403</v>
      </c>
      <c r="D6542" t="s">
        <v>33</v>
      </c>
      <c r="E6542" s="20">
        <v>38.729999999999997</v>
      </c>
      <c r="F6542">
        <v>914</v>
      </c>
    </row>
    <row r="6543" spans="1:6" hidden="1" x14ac:dyDescent="0.3">
      <c r="A6543">
        <v>5040772</v>
      </c>
      <c r="B6543" s="19" t="s">
        <v>6404</v>
      </c>
      <c r="D6543" t="s">
        <v>33</v>
      </c>
      <c r="E6543" s="20">
        <v>35.39</v>
      </c>
      <c r="F6543">
        <v>6807</v>
      </c>
    </row>
    <row r="6544" spans="1:6" hidden="1" x14ac:dyDescent="0.3">
      <c r="A6544">
        <v>5040773</v>
      </c>
      <c r="B6544" s="19" t="s">
        <v>6405</v>
      </c>
      <c r="D6544" t="s">
        <v>33</v>
      </c>
      <c r="E6544" s="20">
        <v>33.770000000000003</v>
      </c>
      <c r="F6544">
        <v>6808</v>
      </c>
    </row>
    <row r="6545" spans="1:6" hidden="1" x14ac:dyDescent="0.3">
      <c r="A6545">
        <v>5093605</v>
      </c>
      <c r="B6545" s="19" t="s">
        <v>6406</v>
      </c>
      <c r="D6545" t="s">
        <v>33</v>
      </c>
      <c r="E6545" s="20">
        <v>38.729999999999997</v>
      </c>
      <c r="F6545">
        <v>915</v>
      </c>
    </row>
    <row r="6546" spans="1:6" hidden="1" x14ac:dyDescent="0.3">
      <c r="A6546">
        <v>5093607</v>
      </c>
      <c r="B6546" s="19" t="s">
        <v>6407</v>
      </c>
      <c r="D6546" t="s">
        <v>33</v>
      </c>
      <c r="E6546" s="20">
        <v>38.729999999999997</v>
      </c>
      <c r="F6546">
        <v>916</v>
      </c>
    </row>
    <row r="6547" spans="1:6" hidden="1" x14ac:dyDescent="0.3">
      <c r="A6547">
        <v>5025725</v>
      </c>
      <c r="B6547" s="19" t="s">
        <v>6408</v>
      </c>
      <c r="D6547" t="s">
        <v>33</v>
      </c>
      <c r="E6547" s="20">
        <v>38.729999999999997</v>
      </c>
      <c r="F6547">
        <v>911</v>
      </c>
    </row>
    <row r="6548" spans="1:6" hidden="1" x14ac:dyDescent="0.3">
      <c r="A6548">
        <v>5025724</v>
      </c>
      <c r="B6548" s="19" t="s">
        <v>6409</v>
      </c>
      <c r="D6548" t="s">
        <v>33</v>
      </c>
      <c r="E6548" s="20">
        <v>35.39</v>
      </c>
      <c r="F6548">
        <v>6809</v>
      </c>
    </row>
    <row r="6549" spans="1:6" hidden="1" x14ac:dyDescent="0.3">
      <c r="A6549">
        <v>5025721</v>
      </c>
      <c r="B6549" s="19" t="s">
        <v>6410</v>
      </c>
      <c r="D6549" t="s">
        <v>33</v>
      </c>
      <c r="E6549" s="20">
        <v>38.729999999999997</v>
      </c>
      <c r="F6549">
        <v>910</v>
      </c>
    </row>
    <row r="6550" spans="1:6" hidden="1" x14ac:dyDescent="0.3">
      <c r="A6550">
        <v>5025617</v>
      </c>
      <c r="B6550" s="19" t="s">
        <v>6411</v>
      </c>
      <c r="D6550" t="s">
        <v>33</v>
      </c>
      <c r="E6550" s="20">
        <v>38.729999999999997</v>
      </c>
      <c r="F6550">
        <v>909</v>
      </c>
    </row>
    <row r="6551" spans="1:6" hidden="1" x14ac:dyDescent="0.3">
      <c r="A6551">
        <v>5025621</v>
      </c>
      <c r="B6551" s="19" t="s">
        <v>6412</v>
      </c>
      <c r="D6551" t="s">
        <v>33</v>
      </c>
      <c r="E6551" s="20">
        <v>23.92</v>
      </c>
      <c r="F6551">
        <v>918</v>
      </c>
    </row>
    <row r="6552" spans="1:6" hidden="1" x14ac:dyDescent="0.3">
      <c r="A6552">
        <v>5038252</v>
      </c>
      <c r="B6552" s="19" t="s">
        <v>6413</v>
      </c>
      <c r="D6552" t="s">
        <v>32</v>
      </c>
      <c r="E6552" s="20">
        <v>47.09</v>
      </c>
      <c r="F6552" t="e">
        <v>#N/A</v>
      </c>
    </row>
    <row r="6553" spans="1:6" hidden="1" x14ac:dyDescent="0.3">
      <c r="A6553">
        <v>5025623</v>
      </c>
      <c r="B6553" s="19" t="s">
        <v>6414</v>
      </c>
      <c r="D6553" t="s">
        <v>33</v>
      </c>
      <c r="E6553" s="20">
        <v>23.92</v>
      </c>
      <c r="F6553">
        <v>919</v>
      </c>
    </row>
    <row r="6554" spans="1:6" hidden="1" x14ac:dyDescent="0.3">
      <c r="A6554">
        <v>5025627</v>
      </c>
      <c r="B6554" s="19" t="s">
        <v>6415</v>
      </c>
      <c r="D6554" t="s">
        <v>33</v>
      </c>
      <c r="E6554" s="20">
        <v>23.92</v>
      </c>
      <c r="F6554">
        <v>920</v>
      </c>
    </row>
    <row r="6555" spans="1:6" hidden="1" x14ac:dyDescent="0.3">
      <c r="A6555">
        <v>5089400</v>
      </c>
      <c r="B6555" s="19" t="s">
        <v>6416</v>
      </c>
      <c r="D6555" t="s">
        <v>233</v>
      </c>
      <c r="E6555" s="20">
        <v>45.15</v>
      </c>
      <c r="F6555">
        <v>921</v>
      </c>
    </row>
    <row r="6556" spans="1:6" hidden="1" x14ac:dyDescent="0.3">
      <c r="A6556">
        <v>5089340</v>
      </c>
      <c r="B6556" s="19" t="s">
        <v>6417</v>
      </c>
      <c r="D6556" t="s">
        <v>233</v>
      </c>
      <c r="E6556" s="20">
        <v>38.92</v>
      </c>
      <c r="F6556">
        <v>922</v>
      </c>
    </row>
    <row r="6557" spans="1:6" hidden="1" x14ac:dyDescent="0.3">
      <c r="A6557">
        <v>5025671</v>
      </c>
      <c r="B6557" s="19" t="s">
        <v>6418</v>
      </c>
      <c r="D6557" t="s">
        <v>33</v>
      </c>
      <c r="E6557" s="20">
        <v>65.66</v>
      </c>
      <c r="F6557">
        <v>6810</v>
      </c>
    </row>
    <row r="6558" spans="1:6" hidden="1" x14ac:dyDescent="0.3">
      <c r="A6558">
        <v>6006688</v>
      </c>
      <c r="B6558" s="19" t="s">
        <v>6419</v>
      </c>
      <c r="D6558" t="s">
        <v>11939</v>
      </c>
      <c r="E6558" s="20">
        <v>35.770000000000003</v>
      </c>
      <c r="F6558">
        <v>6811</v>
      </c>
    </row>
    <row r="6559" spans="1:6" hidden="1" x14ac:dyDescent="0.3">
      <c r="A6559">
        <v>6008176</v>
      </c>
      <c r="B6559" s="19" t="s">
        <v>6420</v>
      </c>
      <c r="D6559" t="s">
        <v>35</v>
      </c>
      <c r="E6559" s="20">
        <v>8.7899999999999991</v>
      </c>
      <c r="F6559">
        <v>6812</v>
      </c>
    </row>
    <row r="6560" spans="1:6" hidden="1" x14ac:dyDescent="0.3">
      <c r="A6560">
        <v>5073961</v>
      </c>
      <c r="B6560" s="19" t="s">
        <v>6421</v>
      </c>
      <c r="D6560" t="s">
        <v>233</v>
      </c>
      <c r="E6560" s="20">
        <v>43.03</v>
      </c>
      <c r="F6560">
        <v>923</v>
      </c>
    </row>
    <row r="6561" spans="1:6" hidden="1" x14ac:dyDescent="0.3">
      <c r="A6561">
        <v>5028250</v>
      </c>
      <c r="B6561" s="19" t="s">
        <v>6422</v>
      </c>
      <c r="D6561" t="s">
        <v>33</v>
      </c>
      <c r="E6561" s="20">
        <v>43.03</v>
      </c>
      <c r="F6561">
        <v>924</v>
      </c>
    </row>
    <row r="6562" spans="1:6" hidden="1" x14ac:dyDescent="0.3">
      <c r="A6562">
        <v>5040770</v>
      </c>
      <c r="B6562" s="19" t="s">
        <v>6423</v>
      </c>
      <c r="D6562" t="s">
        <v>33</v>
      </c>
      <c r="E6562" s="20">
        <v>44.38</v>
      </c>
      <c r="F6562">
        <v>925</v>
      </c>
    </row>
    <row r="6563" spans="1:6" hidden="1" x14ac:dyDescent="0.3">
      <c r="A6563">
        <v>6055081</v>
      </c>
      <c r="B6563" s="19" t="s">
        <v>6424</v>
      </c>
      <c r="D6563" t="s">
        <v>33</v>
      </c>
      <c r="E6563" s="20">
        <v>19.53</v>
      </c>
      <c r="F6563">
        <v>926</v>
      </c>
    </row>
    <row r="6564" spans="1:6" hidden="1" x14ac:dyDescent="0.3">
      <c r="A6564">
        <v>6061344</v>
      </c>
      <c r="B6564" s="19" t="s">
        <v>6425</v>
      </c>
      <c r="E6564" s="20">
        <v>21.29</v>
      </c>
      <c r="F6564">
        <v>6813</v>
      </c>
    </row>
    <row r="6565" spans="1:6" hidden="1" x14ac:dyDescent="0.3">
      <c r="A6565">
        <v>6061343</v>
      </c>
      <c r="B6565" s="19" t="s">
        <v>6426</v>
      </c>
      <c r="E6565" s="20">
        <v>25.5</v>
      </c>
      <c r="F6565">
        <v>6814</v>
      </c>
    </row>
    <row r="6566" spans="1:6" hidden="1" x14ac:dyDescent="0.3">
      <c r="A6566">
        <v>6061259</v>
      </c>
      <c r="B6566" s="19" t="s">
        <v>6427</v>
      </c>
      <c r="E6566" s="20">
        <v>18.05</v>
      </c>
      <c r="F6566">
        <v>6815</v>
      </c>
    </row>
    <row r="6567" spans="1:6" hidden="1" x14ac:dyDescent="0.3">
      <c r="A6567">
        <v>6061257</v>
      </c>
      <c r="B6567" s="19" t="s">
        <v>6428</v>
      </c>
      <c r="E6567" s="20">
        <v>32.56</v>
      </c>
      <c r="F6567">
        <v>6816</v>
      </c>
    </row>
    <row r="6568" spans="1:6" hidden="1" x14ac:dyDescent="0.3">
      <c r="A6568">
        <v>6061256</v>
      </c>
      <c r="B6568" s="19" t="s">
        <v>6429</v>
      </c>
      <c r="E6568" s="20">
        <v>32.56</v>
      </c>
      <c r="F6568">
        <v>6817</v>
      </c>
    </row>
    <row r="6569" spans="1:6" hidden="1" x14ac:dyDescent="0.3">
      <c r="A6569">
        <v>6061255</v>
      </c>
      <c r="B6569" s="19" t="s">
        <v>6430</v>
      </c>
      <c r="E6569" s="20">
        <v>32.56</v>
      </c>
      <c r="F6569">
        <v>6818</v>
      </c>
    </row>
    <row r="6570" spans="1:6" hidden="1" x14ac:dyDescent="0.3">
      <c r="A6570">
        <v>6061253</v>
      </c>
      <c r="B6570" s="19" t="s">
        <v>6431</v>
      </c>
      <c r="E6570" s="20">
        <v>32.56</v>
      </c>
      <c r="F6570">
        <v>6819</v>
      </c>
    </row>
    <row r="6571" spans="1:6" hidden="1" x14ac:dyDescent="0.3">
      <c r="A6571">
        <v>6061252</v>
      </c>
      <c r="B6571" s="19" t="s">
        <v>6432</v>
      </c>
      <c r="E6571" s="20">
        <v>32.56</v>
      </c>
      <c r="F6571">
        <v>6820</v>
      </c>
    </row>
    <row r="6572" spans="1:6" hidden="1" x14ac:dyDescent="0.3">
      <c r="A6572">
        <v>6061249</v>
      </c>
      <c r="B6572" s="19" t="s">
        <v>6433</v>
      </c>
      <c r="E6572" s="20">
        <v>32.56</v>
      </c>
      <c r="F6572">
        <v>6821</v>
      </c>
    </row>
    <row r="6573" spans="1:6" hidden="1" x14ac:dyDescent="0.3">
      <c r="A6573">
        <v>6061248</v>
      </c>
      <c r="B6573" s="19" t="s">
        <v>6434</v>
      </c>
      <c r="E6573" s="20">
        <v>32.56</v>
      </c>
      <c r="F6573">
        <v>6822</v>
      </c>
    </row>
    <row r="6574" spans="1:6" hidden="1" x14ac:dyDescent="0.3">
      <c r="A6574">
        <v>6061225</v>
      </c>
      <c r="B6574" s="19" t="s">
        <v>6435</v>
      </c>
      <c r="E6574" s="20">
        <v>32.56</v>
      </c>
      <c r="F6574">
        <v>6823</v>
      </c>
    </row>
    <row r="6575" spans="1:6" hidden="1" x14ac:dyDescent="0.3">
      <c r="A6575">
        <v>6061224</v>
      </c>
      <c r="B6575" s="19" t="s">
        <v>6436</v>
      </c>
      <c r="E6575" s="20">
        <v>32.56</v>
      </c>
      <c r="F6575">
        <v>6824</v>
      </c>
    </row>
    <row r="6576" spans="1:6" hidden="1" x14ac:dyDescent="0.3">
      <c r="A6576">
        <v>6061223</v>
      </c>
      <c r="B6576" s="19" t="s">
        <v>6437</v>
      </c>
      <c r="E6576" s="20">
        <v>32.56</v>
      </c>
      <c r="F6576">
        <v>6825</v>
      </c>
    </row>
    <row r="6577" spans="1:6" hidden="1" x14ac:dyDescent="0.3">
      <c r="A6577">
        <v>6061200</v>
      </c>
      <c r="B6577" s="19" t="s">
        <v>6438</v>
      </c>
      <c r="E6577" s="20">
        <v>22.52</v>
      </c>
      <c r="F6577">
        <v>6826</v>
      </c>
    </row>
    <row r="6578" spans="1:6" hidden="1" x14ac:dyDescent="0.3">
      <c r="A6578">
        <v>6061197</v>
      </c>
      <c r="B6578" s="19" t="s">
        <v>6439</v>
      </c>
      <c r="E6578" s="20">
        <v>22.52</v>
      </c>
      <c r="F6578">
        <v>6827</v>
      </c>
    </row>
    <row r="6579" spans="1:6" hidden="1" x14ac:dyDescent="0.3">
      <c r="A6579">
        <v>6061196</v>
      </c>
      <c r="B6579" s="19" t="s">
        <v>6440</v>
      </c>
      <c r="E6579" s="20">
        <v>22.52</v>
      </c>
      <c r="F6579">
        <v>6828</v>
      </c>
    </row>
    <row r="6580" spans="1:6" hidden="1" x14ac:dyDescent="0.3">
      <c r="A6580">
        <v>6061195</v>
      </c>
      <c r="B6580" s="19" t="s">
        <v>6441</v>
      </c>
      <c r="E6580" s="20">
        <v>22.52</v>
      </c>
      <c r="F6580">
        <v>6829</v>
      </c>
    </row>
    <row r="6581" spans="1:6" hidden="1" x14ac:dyDescent="0.3">
      <c r="A6581">
        <v>6061194</v>
      </c>
      <c r="B6581" s="19" t="s">
        <v>6442</v>
      </c>
      <c r="E6581" s="20">
        <v>22.52</v>
      </c>
      <c r="F6581">
        <v>6830</v>
      </c>
    </row>
    <row r="6582" spans="1:6" hidden="1" x14ac:dyDescent="0.3">
      <c r="A6582">
        <v>6061193</v>
      </c>
      <c r="B6582" s="19" t="s">
        <v>6443</v>
      </c>
      <c r="E6582" s="20">
        <v>22.52</v>
      </c>
      <c r="F6582">
        <v>6831</v>
      </c>
    </row>
    <row r="6583" spans="1:6" hidden="1" x14ac:dyDescent="0.3">
      <c r="A6583">
        <v>6061191</v>
      </c>
      <c r="B6583" s="19" t="s">
        <v>6444</v>
      </c>
      <c r="E6583" s="20">
        <v>22.52</v>
      </c>
      <c r="F6583">
        <v>6832</v>
      </c>
    </row>
    <row r="6584" spans="1:6" hidden="1" x14ac:dyDescent="0.3">
      <c r="A6584">
        <v>6061190</v>
      </c>
      <c r="B6584" s="19" t="s">
        <v>6445</v>
      </c>
      <c r="E6584" s="20">
        <v>22.52</v>
      </c>
      <c r="F6584">
        <v>6833</v>
      </c>
    </row>
    <row r="6585" spans="1:6" hidden="1" x14ac:dyDescent="0.3">
      <c r="A6585">
        <v>6061187</v>
      </c>
      <c r="B6585" s="19" t="s">
        <v>6446</v>
      </c>
      <c r="E6585" s="20">
        <v>22.52</v>
      </c>
      <c r="F6585">
        <v>6834</v>
      </c>
    </row>
    <row r="6586" spans="1:6" hidden="1" x14ac:dyDescent="0.3">
      <c r="A6586">
        <v>6061186</v>
      </c>
      <c r="B6586" s="19" t="s">
        <v>6447</v>
      </c>
      <c r="E6586" s="20">
        <v>22.52</v>
      </c>
      <c r="F6586">
        <v>6835</v>
      </c>
    </row>
    <row r="6587" spans="1:6" hidden="1" x14ac:dyDescent="0.3">
      <c r="A6587">
        <v>6061184</v>
      </c>
      <c r="B6587" s="19" t="s">
        <v>6448</v>
      </c>
      <c r="E6587" s="20">
        <v>22.52</v>
      </c>
      <c r="F6587">
        <v>6836</v>
      </c>
    </row>
    <row r="6588" spans="1:6" hidden="1" x14ac:dyDescent="0.3">
      <c r="A6588">
        <v>6061183</v>
      </c>
      <c r="B6588" s="19" t="s">
        <v>6449</v>
      </c>
      <c r="E6588" s="20">
        <v>22.52</v>
      </c>
      <c r="F6588">
        <v>6837</v>
      </c>
    </row>
    <row r="6589" spans="1:6" hidden="1" x14ac:dyDescent="0.3">
      <c r="A6589">
        <v>6061180</v>
      </c>
      <c r="B6589" s="19" t="s">
        <v>6450</v>
      </c>
      <c r="E6589" s="20">
        <v>22.52</v>
      </c>
      <c r="F6589">
        <v>6838</v>
      </c>
    </row>
    <row r="6590" spans="1:6" hidden="1" x14ac:dyDescent="0.3">
      <c r="A6590">
        <v>6061763</v>
      </c>
      <c r="B6590" s="19" t="s">
        <v>6451</v>
      </c>
      <c r="E6590" s="20">
        <v>24.96</v>
      </c>
      <c r="F6590">
        <v>6839</v>
      </c>
    </row>
    <row r="6591" spans="1:6" hidden="1" x14ac:dyDescent="0.3">
      <c r="A6591">
        <v>6061762</v>
      </c>
      <c r="B6591" s="19" t="s">
        <v>6452</v>
      </c>
      <c r="E6591" s="20">
        <v>35.79</v>
      </c>
      <c r="F6591">
        <v>6840</v>
      </c>
    </row>
    <row r="6592" spans="1:6" hidden="1" x14ac:dyDescent="0.3">
      <c r="A6592">
        <v>6061761</v>
      </c>
      <c r="B6592" s="19" t="s">
        <v>6453</v>
      </c>
      <c r="E6592" s="20">
        <v>33.29</v>
      </c>
      <c r="F6592">
        <v>6841</v>
      </c>
    </row>
    <row r="6593" spans="1:6" hidden="1" x14ac:dyDescent="0.3">
      <c r="A6593">
        <v>6061760</v>
      </c>
      <c r="B6593" s="19" t="s">
        <v>6454</v>
      </c>
      <c r="E6593" s="20">
        <v>30.79</v>
      </c>
      <c r="F6593">
        <v>6842</v>
      </c>
    </row>
    <row r="6594" spans="1:6" hidden="1" x14ac:dyDescent="0.3">
      <c r="A6594">
        <v>6061759</v>
      </c>
      <c r="B6594" s="19" t="s">
        <v>6455</v>
      </c>
      <c r="E6594" s="20">
        <v>249.17</v>
      </c>
      <c r="F6594">
        <v>6843</v>
      </c>
    </row>
    <row r="6595" spans="1:6" hidden="1" x14ac:dyDescent="0.3">
      <c r="A6595">
        <v>6061758</v>
      </c>
      <c r="B6595" s="19" t="s">
        <v>6456</v>
      </c>
      <c r="E6595" s="20">
        <v>162.5</v>
      </c>
      <c r="F6595">
        <v>6844</v>
      </c>
    </row>
    <row r="6596" spans="1:6" hidden="1" x14ac:dyDescent="0.3">
      <c r="A6596">
        <v>6061757</v>
      </c>
      <c r="B6596" s="19" t="s">
        <v>6457</v>
      </c>
      <c r="E6596" s="20">
        <v>132.5</v>
      </c>
      <c r="F6596">
        <v>6845</v>
      </c>
    </row>
    <row r="6597" spans="1:6" hidden="1" x14ac:dyDescent="0.3">
      <c r="A6597">
        <v>6061756</v>
      </c>
      <c r="B6597" s="19" t="s">
        <v>6458</v>
      </c>
      <c r="E6597" s="20">
        <v>82.5</v>
      </c>
      <c r="F6597">
        <v>6846</v>
      </c>
    </row>
    <row r="6598" spans="1:6" hidden="1" x14ac:dyDescent="0.3">
      <c r="A6598">
        <v>6061755</v>
      </c>
      <c r="B6598" s="19" t="s">
        <v>6459</v>
      </c>
      <c r="E6598" s="20">
        <v>31.62</v>
      </c>
      <c r="F6598">
        <v>6847</v>
      </c>
    </row>
    <row r="6599" spans="1:6" hidden="1" x14ac:dyDescent="0.3">
      <c r="A6599">
        <v>6061754</v>
      </c>
      <c r="B6599" s="19" t="s">
        <v>6460</v>
      </c>
      <c r="E6599" s="20">
        <v>37.46</v>
      </c>
      <c r="F6599">
        <v>6848</v>
      </c>
    </row>
    <row r="6600" spans="1:6" hidden="1" x14ac:dyDescent="0.3">
      <c r="A6600">
        <v>6061753</v>
      </c>
      <c r="B6600" s="19" t="s">
        <v>6461</v>
      </c>
      <c r="E6600" s="20">
        <v>35.79</v>
      </c>
      <c r="F6600">
        <v>6849</v>
      </c>
    </row>
    <row r="6601" spans="1:6" hidden="1" x14ac:dyDescent="0.3">
      <c r="A6601">
        <v>6061752</v>
      </c>
      <c r="B6601" s="19" t="s">
        <v>6462</v>
      </c>
      <c r="E6601" s="20">
        <v>44.96</v>
      </c>
      <c r="F6601">
        <v>6850</v>
      </c>
    </row>
    <row r="6602" spans="1:6" hidden="1" x14ac:dyDescent="0.3">
      <c r="A6602">
        <v>6061751</v>
      </c>
      <c r="B6602" s="19" t="s">
        <v>6463</v>
      </c>
      <c r="E6602" s="20">
        <v>37.46</v>
      </c>
      <c r="F6602">
        <v>6851</v>
      </c>
    </row>
    <row r="6603" spans="1:6" hidden="1" x14ac:dyDescent="0.3">
      <c r="A6603">
        <v>6061750</v>
      </c>
      <c r="B6603" s="19" t="s">
        <v>6464</v>
      </c>
      <c r="E6603" s="20">
        <v>35.79</v>
      </c>
      <c r="F6603">
        <v>6852</v>
      </c>
    </row>
    <row r="6604" spans="1:6" hidden="1" x14ac:dyDescent="0.3">
      <c r="A6604">
        <v>6061749</v>
      </c>
      <c r="B6604" s="19" t="s">
        <v>6465</v>
      </c>
      <c r="E6604" s="20">
        <v>83.29</v>
      </c>
      <c r="F6604">
        <v>6853</v>
      </c>
    </row>
    <row r="6605" spans="1:6" hidden="1" x14ac:dyDescent="0.3">
      <c r="A6605">
        <v>6061719</v>
      </c>
      <c r="B6605" s="19" t="s">
        <v>6466</v>
      </c>
      <c r="E6605" s="20">
        <v>124.98</v>
      </c>
      <c r="F6605">
        <v>6854</v>
      </c>
    </row>
    <row r="6606" spans="1:6" hidden="1" x14ac:dyDescent="0.3">
      <c r="A6606">
        <v>6061718</v>
      </c>
      <c r="B6606" s="19" t="s">
        <v>6467</v>
      </c>
      <c r="E6606" s="20">
        <v>37.46</v>
      </c>
      <c r="F6606">
        <v>6855</v>
      </c>
    </row>
    <row r="6607" spans="1:6" hidden="1" x14ac:dyDescent="0.3">
      <c r="A6607">
        <v>6061717</v>
      </c>
      <c r="B6607" s="19" t="s">
        <v>6468</v>
      </c>
      <c r="E6607" s="20">
        <v>60.79</v>
      </c>
      <c r="F6607">
        <v>6856</v>
      </c>
    </row>
    <row r="6608" spans="1:6" hidden="1" x14ac:dyDescent="0.3">
      <c r="A6608">
        <v>6061716</v>
      </c>
      <c r="B6608" s="19" t="s">
        <v>6469</v>
      </c>
      <c r="E6608" s="20">
        <v>8.82</v>
      </c>
      <c r="F6608">
        <v>6857</v>
      </c>
    </row>
    <row r="6609" spans="1:6" hidden="1" x14ac:dyDescent="0.3">
      <c r="A6609">
        <v>6061715</v>
      </c>
      <c r="B6609" s="19" t="s">
        <v>6470</v>
      </c>
      <c r="E6609" s="20">
        <v>499.96</v>
      </c>
      <c r="F6609">
        <v>6858</v>
      </c>
    </row>
    <row r="6610" spans="1:6" hidden="1" x14ac:dyDescent="0.3">
      <c r="A6610">
        <v>6061714</v>
      </c>
      <c r="B6610" s="19" t="s">
        <v>6471</v>
      </c>
      <c r="E6610" s="20">
        <v>265.79000000000002</v>
      </c>
      <c r="F6610">
        <v>6859</v>
      </c>
    </row>
    <row r="6611" spans="1:6" hidden="1" x14ac:dyDescent="0.3">
      <c r="A6611">
        <v>6061713</v>
      </c>
      <c r="B6611" s="19" t="s">
        <v>6472</v>
      </c>
      <c r="E6611" s="20">
        <v>43.29</v>
      </c>
      <c r="F6611">
        <v>6860</v>
      </c>
    </row>
    <row r="6612" spans="1:6" hidden="1" x14ac:dyDescent="0.3">
      <c r="A6612">
        <v>6061711</v>
      </c>
      <c r="B6612" s="19" t="s">
        <v>6473</v>
      </c>
      <c r="E6612" s="20">
        <v>32.46</v>
      </c>
      <c r="F6612">
        <v>6861</v>
      </c>
    </row>
    <row r="6613" spans="1:6" hidden="1" x14ac:dyDescent="0.3">
      <c r="A6613">
        <v>6061667</v>
      </c>
      <c r="B6613" s="19" t="s">
        <v>6474</v>
      </c>
      <c r="E6613" s="20">
        <v>8.82</v>
      </c>
      <c r="F6613">
        <v>6862</v>
      </c>
    </row>
    <row r="6614" spans="1:6" hidden="1" x14ac:dyDescent="0.3">
      <c r="A6614">
        <v>6061666</v>
      </c>
      <c r="B6614" s="19" t="s">
        <v>6475</v>
      </c>
      <c r="E6614" s="20">
        <v>40.28</v>
      </c>
      <c r="F6614">
        <v>6863</v>
      </c>
    </row>
    <row r="6615" spans="1:6" hidden="1" x14ac:dyDescent="0.3">
      <c r="A6615">
        <v>6061665</v>
      </c>
      <c r="B6615" s="19" t="s">
        <v>6476</v>
      </c>
      <c r="E6615" s="20">
        <v>537.59</v>
      </c>
      <c r="F6615">
        <v>6864</v>
      </c>
    </row>
    <row r="6616" spans="1:6" hidden="1" x14ac:dyDescent="0.3">
      <c r="A6616">
        <v>6061664</v>
      </c>
      <c r="B6616" s="19" t="s">
        <v>6477</v>
      </c>
      <c r="E6616" s="20">
        <v>40.28</v>
      </c>
      <c r="F6616">
        <v>6865</v>
      </c>
    </row>
    <row r="6617" spans="1:6" hidden="1" x14ac:dyDescent="0.3">
      <c r="A6617">
        <v>6061663</v>
      </c>
      <c r="B6617" s="19" t="s">
        <v>6478</v>
      </c>
      <c r="E6617" s="20">
        <v>51.04</v>
      </c>
      <c r="F6617">
        <v>6866</v>
      </c>
    </row>
    <row r="6618" spans="1:6" hidden="1" x14ac:dyDescent="0.3">
      <c r="A6618">
        <v>6061662</v>
      </c>
      <c r="B6618" s="19" t="s">
        <v>6479</v>
      </c>
      <c r="E6618" s="20">
        <v>38.49</v>
      </c>
      <c r="F6618">
        <v>6867</v>
      </c>
    </row>
    <row r="6619" spans="1:6" hidden="1" x14ac:dyDescent="0.3">
      <c r="A6619">
        <v>6061661</v>
      </c>
      <c r="B6619" s="19" t="s">
        <v>6480</v>
      </c>
      <c r="E6619" s="20">
        <v>34.01</v>
      </c>
      <c r="F6619">
        <v>6868</v>
      </c>
    </row>
    <row r="6620" spans="1:6" hidden="1" x14ac:dyDescent="0.3">
      <c r="A6620">
        <v>6061660</v>
      </c>
      <c r="B6620" s="19" t="s">
        <v>6481</v>
      </c>
      <c r="E6620" s="20">
        <v>223.98</v>
      </c>
      <c r="F6620">
        <v>6869</v>
      </c>
    </row>
    <row r="6621" spans="1:6" hidden="1" x14ac:dyDescent="0.3">
      <c r="A6621">
        <v>6061659</v>
      </c>
      <c r="B6621" s="19" t="s">
        <v>6482</v>
      </c>
      <c r="E6621" s="20">
        <v>61.77</v>
      </c>
      <c r="F6621">
        <v>6870</v>
      </c>
    </row>
    <row r="6622" spans="1:6" hidden="1" x14ac:dyDescent="0.3">
      <c r="A6622">
        <v>6061658</v>
      </c>
      <c r="B6622" s="19" t="s">
        <v>6483</v>
      </c>
      <c r="E6622" s="20">
        <v>58.2</v>
      </c>
      <c r="F6622">
        <v>6871</v>
      </c>
    </row>
    <row r="6623" spans="1:6" hidden="1" x14ac:dyDescent="0.3">
      <c r="A6623">
        <v>6061657</v>
      </c>
      <c r="B6623" s="19" t="s">
        <v>6484</v>
      </c>
      <c r="E6623" s="20">
        <v>56.41</v>
      </c>
      <c r="F6623">
        <v>6872</v>
      </c>
    </row>
    <row r="6624" spans="1:6" hidden="1" x14ac:dyDescent="0.3">
      <c r="A6624">
        <v>6061609</v>
      </c>
      <c r="B6624" s="19" t="s">
        <v>6485</v>
      </c>
      <c r="E6624" s="20">
        <v>46.66</v>
      </c>
      <c r="F6624">
        <v>6873</v>
      </c>
    </row>
    <row r="6625" spans="1:6" hidden="1" x14ac:dyDescent="0.3">
      <c r="A6625">
        <v>6061608</v>
      </c>
      <c r="B6625" s="19" t="s">
        <v>6486</v>
      </c>
      <c r="E6625" s="20">
        <v>49.16</v>
      </c>
      <c r="F6625">
        <v>6874</v>
      </c>
    </row>
    <row r="6626" spans="1:6" hidden="1" x14ac:dyDescent="0.3">
      <c r="A6626">
        <v>6061607</v>
      </c>
      <c r="B6626" s="19" t="s">
        <v>6487</v>
      </c>
      <c r="E6626" s="20">
        <v>43.19</v>
      </c>
      <c r="F6626">
        <v>6875</v>
      </c>
    </row>
    <row r="6627" spans="1:6" hidden="1" x14ac:dyDescent="0.3">
      <c r="A6627">
        <v>6061606</v>
      </c>
      <c r="B6627" s="19" t="s">
        <v>6488</v>
      </c>
      <c r="E6627" s="20">
        <v>43.19</v>
      </c>
      <c r="F6627">
        <v>6876</v>
      </c>
    </row>
    <row r="6628" spans="1:6" hidden="1" x14ac:dyDescent="0.3">
      <c r="A6628">
        <v>6061724</v>
      </c>
      <c r="B6628" s="19" t="s">
        <v>6489</v>
      </c>
      <c r="E6628" s="20">
        <v>27.06</v>
      </c>
      <c r="F6628">
        <v>6877</v>
      </c>
    </row>
    <row r="6629" spans="1:6" hidden="1" x14ac:dyDescent="0.3">
      <c r="A6629">
        <v>6061748</v>
      </c>
      <c r="B6629" s="19" t="s">
        <v>6490</v>
      </c>
      <c r="E6629" s="20">
        <v>161.62</v>
      </c>
      <c r="F6629">
        <v>6878</v>
      </c>
    </row>
    <row r="6630" spans="1:6" hidden="1" x14ac:dyDescent="0.3">
      <c r="A6630">
        <v>6061747</v>
      </c>
      <c r="B6630" s="19" t="s">
        <v>6491</v>
      </c>
      <c r="E6630" s="20">
        <v>191.63</v>
      </c>
      <c r="F6630">
        <v>6879</v>
      </c>
    </row>
    <row r="6631" spans="1:6" hidden="1" x14ac:dyDescent="0.3">
      <c r="A6631">
        <v>6061746</v>
      </c>
      <c r="B6631" s="19" t="s">
        <v>6492</v>
      </c>
      <c r="E6631" s="20">
        <v>29.12</v>
      </c>
      <c r="F6631">
        <v>6880</v>
      </c>
    </row>
    <row r="6632" spans="1:6" hidden="1" x14ac:dyDescent="0.3">
      <c r="A6632">
        <v>6061745</v>
      </c>
      <c r="B6632" s="19" t="s">
        <v>6493</v>
      </c>
      <c r="E6632" s="20">
        <v>31.62</v>
      </c>
      <c r="F6632">
        <v>6881</v>
      </c>
    </row>
    <row r="6633" spans="1:6" hidden="1" x14ac:dyDescent="0.3">
      <c r="A6633">
        <v>6061744</v>
      </c>
      <c r="B6633" s="19" t="s">
        <v>6494</v>
      </c>
      <c r="E6633" s="20">
        <v>47.46</v>
      </c>
      <c r="F6633">
        <v>6882</v>
      </c>
    </row>
    <row r="6634" spans="1:6" hidden="1" x14ac:dyDescent="0.3">
      <c r="A6634">
        <v>6061743</v>
      </c>
      <c r="B6634" s="19" t="s">
        <v>6495</v>
      </c>
      <c r="E6634" s="20">
        <v>34.119999999999997</v>
      </c>
      <c r="F6634">
        <v>6883</v>
      </c>
    </row>
    <row r="6635" spans="1:6" hidden="1" x14ac:dyDescent="0.3">
      <c r="A6635">
        <v>6061742</v>
      </c>
      <c r="B6635" s="19" t="s">
        <v>6496</v>
      </c>
      <c r="E6635" s="20">
        <v>44.96</v>
      </c>
      <c r="F6635">
        <v>6884</v>
      </c>
    </row>
    <row r="6636" spans="1:6" hidden="1" x14ac:dyDescent="0.3">
      <c r="A6636">
        <v>6061741</v>
      </c>
      <c r="B6636" s="19" t="s">
        <v>6497</v>
      </c>
      <c r="E6636" s="20">
        <v>35.79</v>
      </c>
      <c r="F6636">
        <v>6885</v>
      </c>
    </row>
    <row r="6637" spans="1:6" hidden="1" x14ac:dyDescent="0.3">
      <c r="A6637">
        <v>6061740</v>
      </c>
      <c r="B6637" s="19" t="s">
        <v>6498</v>
      </c>
      <c r="E6637" s="20">
        <v>34.96</v>
      </c>
      <c r="F6637">
        <v>6886</v>
      </c>
    </row>
    <row r="6638" spans="1:6" hidden="1" x14ac:dyDescent="0.3">
      <c r="A6638">
        <v>6061739</v>
      </c>
      <c r="B6638" s="19" t="s">
        <v>6499</v>
      </c>
      <c r="E6638" s="20">
        <v>30.79</v>
      </c>
      <c r="F6638">
        <v>6887</v>
      </c>
    </row>
    <row r="6639" spans="1:6" hidden="1" x14ac:dyDescent="0.3">
      <c r="A6639">
        <v>6061738</v>
      </c>
      <c r="B6639" s="19" t="s">
        <v>6500</v>
      </c>
      <c r="E6639" s="20">
        <v>31.62</v>
      </c>
      <c r="F6639">
        <v>6888</v>
      </c>
    </row>
    <row r="6640" spans="1:6" hidden="1" x14ac:dyDescent="0.3">
      <c r="A6640">
        <v>6061737</v>
      </c>
      <c r="B6640" s="19" t="s">
        <v>6501</v>
      </c>
      <c r="E6640" s="20">
        <v>41.62</v>
      </c>
      <c r="F6640">
        <v>6889</v>
      </c>
    </row>
    <row r="6641" spans="1:6" hidden="1" x14ac:dyDescent="0.3">
      <c r="A6641">
        <v>6061736</v>
      </c>
      <c r="B6641" s="19" t="s">
        <v>6502</v>
      </c>
      <c r="E6641" s="20">
        <v>39.96</v>
      </c>
      <c r="F6641">
        <v>6890</v>
      </c>
    </row>
    <row r="6642" spans="1:6" hidden="1" x14ac:dyDescent="0.3">
      <c r="A6642">
        <v>6061735</v>
      </c>
      <c r="B6642" s="19" t="s">
        <v>6503</v>
      </c>
      <c r="E6642" s="20">
        <v>38.29</v>
      </c>
      <c r="F6642">
        <v>6891</v>
      </c>
    </row>
    <row r="6643" spans="1:6" hidden="1" x14ac:dyDescent="0.3">
      <c r="A6643">
        <v>6061734</v>
      </c>
      <c r="B6643" s="19" t="s">
        <v>6504</v>
      </c>
      <c r="E6643" s="20">
        <v>60.79</v>
      </c>
      <c r="F6643">
        <v>6892</v>
      </c>
    </row>
    <row r="6644" spans="1:6" hidden="1" x14ac:dyDescent="0.3">
      <c r="A6644">
        <v>6061733</v>
      </c>
      <c r="B6644" s="19" t="s">
        <v>6505</v>
      </c>
      <c r="E6644" s="20">
        <v>52.46</v>
      </c>
      <c r="F6644">
        <v>6893</v>
      </c>
    </row>
    <row r="6645" spans="1:6" hidden="1" x14ac:dyDescent="0.3">
      <c r="A6645">
        <v>6061732</v>
      </c>
      <c r="B6645" s="19" t="s">
        <v>6506</v>
      </c>
      <c r="E6645" s="20">
        <v>16.62</v>
      </c>
      <c r="F6645">
        <v>6894</v>
      </c>
    </row>
    <row r="6646" spans="1:6" hidden="1" x14ac:dyDescent="0.3">
      <c r="A6646">
        <v>6061731</v>
      </c>
      <c r="B6646" s="19" t="s">
        <v>6507</v>
      </c>
      <c r="E6646" s="20">
        <v>66.62</v>
      </c>
      <c r="F6646">
        <v>6895</v>
      </c>
    </row>
    <row r="6647" spans="1:6" hidden="1" x14ac:dyDescent="0.3">
      <c r="A6647">
        <v>6061730</v>
      </c>
      <c r="B6647" s="19" t="s">
        <v>6508</v>
      </c>
      <c r="E6647" s="20">
        <v>58.29</v>
      </c>
      <c r="F6647">
        <v>6896</v>
      </c>
    </row>
    <row r="6648" spans="1:6" hidden="1" x14ac:dyDescent="0.3">
      <c r="A6648">
        <v>6061729</v>
      </c>
      <c r="B6648" s="19" t="s">
        <v>6509</v>
      </c>
      <c r="E6648" s="20">
        <v>37.46</v>
      </c>
      <c r="F6648">
        <v>6897</v>
      </c>
    </row>
    <row r="6649" spans="1:6" hidden="1" x14ac:dyDescent="0.3">
      <c r="A6649">
        <v>6061728</v>
      </c>
      <c r="B6649" s="19" t="s">
        <v>6510</v>
      </c>
      <c r="E6649" s="20">
        <v>208.29</v>
      </c>
      <c r="F6649">
        <v>6898</v>
      </c>
    </row>
    <row r="6650" spans="1:6" hidden="1" x14ac:dyDescent="0.3">
      <c r="A6650">
        <v>6061727</v>
      </c>
      <c r="B6650" s="19" t="s">
        <v>6511</v>
      </c>
      <c r="E6650" s="20">
        <v>45.79</v>
      </c>
      <c r="F6650">
        <v>6899</v>
      </c>
    </row>
    <row r="6651" spans="1:6" hidden="1" x14ac:dyDescent="0.3">
      <c r="A6651">
        <v>6061726</v>
      </c>
      <c r="B6651" s="19" t="s">
        <v>6512</v>
      </c>
      <c r="E6651" s="20">
        <v>44.12</v>
      </c>
      <c r="F6651">
        <v>6900</v>
      </c>
    </row>
    <row r="6652" spans="1:6" hidden="1" x14ac:dyDescent="0.3">
      <c r="A6652">
        <v>6061725</v>
      </c>
      <c r="B6652" s="19" t="s">
        <v>6513</v>
      </c>
      <c r="E6652" s="20">
        <v>54.12</v>
      </c>
      <c r="F6652">
        <v>6901</v>
      </c>
    </row>
    <row r="6653" spans="1:6" hidden="1" x14ac:dyDescent="0.3">
      <c r="A6653">
        <v>6059908</v>
      </c>
      <c r="B6653" s="19" t="s">
        <v>6514</v>
      </c>
      <c r="E6653" s="20">
        <v>33.11</v>
      </c>
      <c r="F6653">
        <v>6902</v>
      </c>
    </row>
    <row r="6654" spans="1:6" hidden="1" x14ac:dyDescent="0.3">
      <c r="A6654">
        <v>6059907</v>
      </c>
      <c r="B6654" s="19" t="s">
        <v>6515</v>
      </c>
      <c r="E6654" s="20">
        <v>41.16</v>
      </c>
      <c r="F6654">
        <v>6903</v>
      </c>
    </row>
    <row r="6655" spans="1:6" hidden="1" x14ac:dyDescent="0.3">
      <c r="A6655">
        <v>6059906</v>
      </c>
      <c r="B6655" s="19" t="s">
        <v>6516</v>
      </c>
      <c r="E6655" s="20">
        <v>39.380000000000003</v>
      </c>
      <c r="F6655">
        <v>6904</v>
      </c>
    </row>
    <row r="6656" spans="1:6" hidden="1" x14ac:dyDescent="0.3">
      <c r="A6656">
        <v>6059905</v>
      </c>
      <c r="B6656" s="19" t="s">
        <v>6517</v>
      </c>
      <c r="E6656" s="20">
        <v>46.56</v>
      </c>
      <c r="F6656">
        <v>6905</v>
      </c>
    </row>
    <row r="6657" spans="1:6" hidden="1" x14ac:dyDescent="0.3">
      <c r="A6657">
        <v>6059904</v>
      </c>
      <c r="B6657" s="19" t="s">
        <v>6518</v>
      </c>
      <c r="E6657" s="20">
        <v>37.46</v>
      </c>
      <c r="F6657">
        <v>6906</v>
      </c>
    </row>
    <row r="6658" spans="1:6" hidden="1" x14ac:dyDescent="0.3">
      <c r="A6658">
        <v>6059903</v>
      </c>
      <c r="B6658" s="19" t="s">
        <v>6519</v>
      </c>
      <c r="E6658" s="20">
        <v>35.79</v>
      </c>
      <c r="F6658">
        <v>6907</v>
      </c>
    </row>
    <row r="6659" spans="1:6" hidden="1" x14ac:dyDescent="0.3">
      <c r="A6659">
        <v>6059902</v>
      </c>
      <c r="B6659" s="19" t="s">
        <v>6520</v>
      </c>
      <c r="E6659" s="20">
        <v>33.29</v>
      </c>
      <c r="F6659">
        <v>6908</v>
      </c>
    </row>
    <row r="6660" spans="1:6" hidden="1" x14ac:dyDescent="0.3">
      <c r="A6660">
        <v>6059901</v>
      </c>
      <c r="B6660" s="19" t="s">
        <v>6521</v>
      </c>
      <c r="E6660" s="20">
        <v>34.89</v>
      </c>
      <c r="F6660">
        <v>6909</v>
      </c>
    </row>
    <row r="6661" spans="1:6" hidden="1" x14ac:dyDescent="0.3">
      <c r="A6661">
        <v>6059900</v>
      </c>
      <c r="B6661" s="19" t="s">
        <v>6522</v>
      </c>
      <c r="E6661" s="20">
        <v>33.11</v>
      </c>
      <c r="F6661">
        <v>6910</v>
      </c>
    </row>
    <row r="6662" spans="1:6" hidden="1" x14ac:dyDescent="0.3">
      <c r="A6662">
        <v>6059899</v>
      </c>
      <c r="B6662" s="19" t="s">
        <v>6523</v>
      </c>
      <c r="E6662" s="20">
        <v>40.270000000000003</v>
      </c>
      <c r="F6662">
        <v>6911</v>
      </c>
    </row>
    <row r="6663" spans="1:6" hidden="1" x14ac:dyDescent="0.3">
      <c r="A6663">
        <v>6059898</v>
      </c>
      <c r="B6663" s="19" t="s">
        <v>6524</v>
      </c>
      <c r="E6663" s="20">
        <v>38.49</v>
      </c>
      <c r="F6663">
        <v>6912</v>
      </c>
    </row>
    <row r="6664" spans="1:6" hidden="1" x14ac:dyDescent="0.3">
      <c r="A6664">
        <v>6059897</v>
      </c>
      <c r="B6664" s="19" t="s">
        <v>6525</v>
      </c>
      <c r="E6664" s="20">
        <v>35.81</v>
      </c>
      <c r="F6664">
        <v>6913</v>
      </c>
    </row>
    <row r="6665" spans="1:6" hidden="1" x14ac:dyDescent="0.3">
      <c r="A6665">
        <v>6059896</v>
      </c>
      <c r="B6665" s="19" t="s">
        <v>6526</v>
      </c>
      <c r="E6665" s="20">
        <v>34.89</v>
      </c>
      <c r="F6665">
        <v>6914</v>
      </c>
    </row>
    <row r="6666" spans="1:6" hidden="1" x14ac:dyDescent="0.3">
      <c r="A6666">
        <v>6059895</v>
      </c>
      <c r="B6666" s="19" t="s">
        <v>6527</v>
      </c>
      <c r="E6666" s="20">
        <v>33.11</v>
      </c>
      <c r="F6666">
        <v>6915</v>
      </c>
    </row>
    <row r="6667" spans="1:6" hidden="1" x14ac:dyDescent="0.3">
      <c r="A6667">
        <v>6060753</v>
      </c>
      <c r="B6667" s="19" t="s">
        <v>6528</v>
      </c>
      <c r="E6667" s="20">
        <v>35.799999999999997</v>
      </c>
      <c r="F6667">
        <v>6916</v>
      </c>
    </row>
    <row r="6668" spans="1:6" hidden="1" x14ac:dyDescent="0.3">
      <c r="A6668">
        <v>6060752</v>
      </c>
      <c r="B6668" s="19" t="s">
        <v>6529</v>
      </c>
      <c r="E6668" s="20">
        <v>44.76</v>
      </c>
      <c r="F6668">
        <v>6917</v>
      </c>
    </row>
    <row r="6669" spans="1:6" hidden="1" x14ac:dyDescent="0.3">
      <c r="A6669">
        <v>6060751</v>
      </c>
      <c r="B6669" s="19" t="s">
        <v>6530</v>
      </c>
      <c r="E6669" s="20">
        <v>41.19</v>
      </c>
      <c r="F6669">
        <v>6918</v>
      </c>
    </row>
    <row r="6670" spans="1:6" hidden="1" x14ac:dyDescent="0.3">
      <c r="A6670">
        <v>6060750</v>
      </c>
      <c r="B6670" s="19" t="s">
        <v>6531</v>
      </c>
      <c r="E6670" s="20">
        <v>35.81</v>
      </c>
      <c r="F6670">
        <v>6919</v>
      </c>
    </row>
    <row r="6671" spans="1:6" hidden="1" x14ac:dyDescent="0.3">
      <c r="A6671">
        <v>6062909</v>
      </c>
      <c r="B6671" s="19" t="s">
        <v>6532</v>
      </c>
      <c r="E6671" s="20">
        <v>33.79</v>
      </c>
      <c r="F6671">
        <v>6920</v>
      </c>
    </row>
    <row r="6672" spans="1:6" hidden="1" x14ac:dyDescent="0.3">
      <c r="A6672">
        <v>6062908</v>
      </c>
      <c r="B6672" s="19" t="s">
        <v>6533</v>
      </c>
      <c r="E6672" s="20">
        <v>31.62</v>
      </c>
      <c r="F6672">
        <v>6921</v>
      </c>
    </row>
    <row r="6673" spans="1:6" hidden="1" x14ac:dyDescent="0.3">
      <c r="A6673">
        <v>6062907</v>
      </c>
      <c r="B6673" s="19" t="s">
        <v>6534</v>
      </c>
      <c r="E6673" s="20">
        <v>29.12</v>
      </c>
      <c r="F6673">
        <v>6922</v>
      </c>
    </row>
    <row r="6674" spans="1:6" hidden="1" x14ac:dyDescent="0.3">
      <c r="A6674">
        <v>6062906</v>
      </c>
      <c r="B6674" s="19" t="s">
        <v>6535</v>
      </c>
      <c r="E6674" s="20">
        <v>49.12</v>
      </c>
      <c r="F6674">
        <v>6923</v>
      </c>
    </row>
    <row r="6675" spans="1:6" hidden="1" x14ac:dyDescent="0.3">
      <c r="A6675">
        <v>6062905</v>
      </c>
      <c r="B6675" s="19" t="s">
        <v>6536</v>
      </c>
      <c r="E6675" s="20">
        <v>46.62</v>
      </c>
      <c r="F6675">
        <v>6924</v>
      </c>
    </row>
    <row r="6676" spans="1:6" hidden="1" x14ac:dyDescent="0.3">
      <c r="A6676">
        <v>6062904</v>
      </c>
      <c r="B6676" s="19" t="s">
        <v>6537</v>
      </c>
      <c r="E6676" s="20">
        <v>44.96</v>
      </c>
      <c r="F6676">
        <v>6925</v>
      </c>
    </row>
    <row r="6677" spans="1:6" hidden="1" x14ac:dyDescent="0.3">
      <c r="A6677">
        <v>6062903</v>
      </c>
      <c r="B6677" s="19" t="s">
        <v>6538</v>
      </c>
      <c r="E6677" s="20">
        <v>41.62</v>
      </c>
      <c r="F6677">
        <v>6926</v>
      </c>
    </row>
    <row r="6678" spans="1:6" hidden="1" x14ac:dyDescent="0.3">
      <c r="A6678">
        <v>6062902</v>
      </c>
      <c r="B6678" s="19" t="s">
        <v>6539</v>
      </c>
      <c r="E6678" s="20">
        <v>38.29</v>
      </c>
      <c r="F6678">
        <v>6927</v>
      </c>
    </row>
    <row r="6679" spans="1:6" hidden="1" x14ac:dyDescent="0.3">
      <c r="A6679">
        <v>6062910</v>
      </c>
      <c r="B6679" s="19" t="s">
        <v>6540</v>
      </c>
      <c r="E6679" s="20">
        <v>38.29</v>
      </c>
      <c r="F6679">
        <v>6928</v>
      </c>
    </row>
    <row r="6680" spans="1:6" hidden="1" x14ac:dyDescent="0.3">
      <c r="A6680">
        <v>6063193</v>
      </c>
      <c r="B6680" s="19" t="s">
        <v>6541</v>
      </c>
      <c r="E6680" s="20">
        <v>6.12</v>
      </c>
      <c r="F6680">
        <v>6929</v>
      </c>
    </row>
    <row r="6681" spans="1:6" hidden="1" x14ac:dyDescent="0.3">
      <c r="A6681">
        <v>6063192</v>
      </c>
      <c r="B6681" s="19" t="s">
        <v>6542</v>
      </c>
      <c r="E6681" s="20">
        <v>6.32</v>
      </c>
      <c r="F6681">
        <v>6930</v>
      </c>
    </row>
    <row r="6682" spans="1:6" hidden="1" x14ac:dyDescent="0.3">
      <c r="A6682">
        <v>6062922</v>
      </c>
      <c r="B6682" s="19" t="s">
        <v>6543</v>
      </c>
      <c r="E6682" s="20">
        <v>41.62</v>
      </c>
      <c r="F6682">
        <v>6931</v>
      </c>
    </row>
    <row r="6683" spans="1:6" hidden="1" x14ac:dyDescent="0.3">
      <c r="A6683">
        <v>6062921</v>
      </c>
      <c r="B6683" s="19" t="s">
        <v>6544</v>
      </c>
      <c r="E6683" s="20">
        <v>39.119999999999997</v>
      </c>
      <c r="F6683">
        <v>6932</v>
      </c>
    </row>
    <row r="6684" spans="1:6" hidden="1" x14ac:dyDescent="0.3">
      <c r="A6684">
        <v>6062920</v>
      </c>
      <c r="B6684" s="19" t="s">
        <v>6545</v>
      </c>
      <c r="E6684" s="20">
        <v>37.46</v>
      </c>
      <c r="F6684">
        <v>6933</v>
      </c>
    </row>
    <row r="6685" spans="1:6" hidden="1" x14ac:dyDescent="0.3">
      <c r="A6685">
        <v>6062919</v>
      </c>
      <c r="B6685" s="19" t="s">
        <v>6546</v>
      </c>
      <c r="E6685" s="20">
        <v>34.96</v>
      </c>
      <c r="F6685">
        <v>6934</v>
      </c>
    </row>
    <row r="6686" spans="1:6" hidden="1" x14ac:dyDescent="0.3">
      <c r="A6686">
        <v>6062918</v>
      </c>
      <c r="B6686" s="19" t="s">
        <v>6547</v>
      </c>
      <c r="E6686" s="20">
        <v>10</v>
      </c>
      <c r="F6686">
        <v>6935</v>
      </c>
    </row>
    <row r="6687" spans="1:6" hidden="1" x14ac:dyDescent="0.3">
      <c r="A6687">
        <v>6062917</v>
      </c>
      <c r="B6687" s="19" t="s">
        <v>6548</v>
      </c>
      <c r="E6687" s="20">
        <v>10</v>
      </c>
      <c r="F6687">
        <v>6936</v>
      </c>
    </row>
    <row r="6688" spans="1:6" hidden="1" x14ac:dyDescent="0.3">
      <c r="A6688">
        <v>6062911</v>
      </c>
      <c r="B6688" s="19" t="s">
        <v>6549</v>
      </c>
      <c r="E6688" s="20">
        <v>41.62</v>
      </c>
      <c r="F6688">
        <v>6937</v>
      </c>
    </row>
    <row r="6689" spans="1:6" hidden="1" x14ac:dyDescent="0.3">
      <c r="A6689">
        <v>6062067</v>
      </c>
      <c r="B6689" s="19" t="s">
        <v>6550</v>
      </c>
      <c r="E6689" s="20">
        <v>26</v>
      </c>
      <c r="F6689">
        <v>6938</v>
      </c>
    </row>
    <row r="6690" spans="1:6" hidden="1" x14ac:dyDescent="0.3">
      <c r="A6690">
        <v>6062066</v>
      </c>
      <c r="B6690" s="19" t="s">
        <v>6551</v>
      </c>
      <c r="E6690" s="20">
        <v>23</v>
      </c>
      <c r="F6690">
        <v>6939</v>
      </c>
    </row>
    <row r="6691" spans="1:6" hidden="1" x14ac:dyDescent="0.3">
      <c r="A6691">
        <v>6062065</v>
      </c>
      <c r="B6691" s="19" t="s">
        <v>6552</v>
      </c>
      <c r="E6691" s="20">
        <v>22.5</v>
      </c>
      <c r="F6691">
        <v>6940</v>
      </c>
    </row>
    <row r="6692" spans="1:6" hidden="1" x14ac:dyDescent="0.3">
      <c r="A6692">
        <v>6062064</v>
      </c>
      <c r="B6692" s="19" t="s">
        <v>6553</v>
      </c>
      <c r="E6692" s="20">
        <v>21.5</v>
      </c>
      <c r="F6692">
        <v>6941</v>
      </c>
    </row>
    <row r="6693" spans="1:6" hidden="1" x14ac:dyDescent="0.3">
      <c r="A6693">
        <v>6062063</v>
      </c>
      <c r="B6693" s="19" t="s">
        <v>6554</v>
      </c>
      <c r="E6693" s="20">
        <v>18.5</v>
      </c>
      <c r="F6693">
        <v>6942</v>
      </c>
    </row>
    <row r="6694" spans="1:6" hidden="1" x14ac:dyDescent="0.3">
      <c r="A6694">
        <v>6062062</v>
      </c>
      <c r="B6694" s="19" t="s">
        <v>6555</v>
      </c>
      <c r="E6694" s="20">
        <v>17.75</v>
      </c>
      <c r="F6694">
        <v>6943</v>
      </c>
    </row>
    <row r="6695" spans="1:6" hidden="1" x14ac:dyDescent="0.3">
      <c r="A6695">
        <v>6062061</v>
      </c>
      <c r="B6695" s="19" t="s">
        <v>6556</v>
      </c>
      <c r="E6695" s="20">
        <v>17.5</v>
      </c>
      <c r="F6695">
        <v>6944</v>
      </c>
    </row>
    <row r="6696" spans="1:6" hidden="1" x14ac:dyDescent="0.3">
      <c r="A6696">
        <v>6062060</v>
      </c>
      <c r="B6696" s="19" t="s">
        <v>6557</v>
      </c>
      <c r="E6696" s="20">
        <v>17</v>
      </c>
      <c r="F6696">
        <v>6945</v>
      </c>
    </row>
    <row r="6697" spans="1:6" hidden="1" x14ac:dyDescent="0.3">
      <c r="A6697">
        <v>6056248</v>
      </c>
      <c r="B6697" s="19" t="s">
        <v>6558</v>
      </c>
      <c r="E6697" s="20">
        <v>29.99</v>
      </c>
      <c r="F6697">
        <v>6946</v>
      </c>
    </row>
    <row r="6698" spans="1:6" hidden="1" x14ac:dyDescent="0.3">
      <c r="A6698">
        <v>6056244</v>
      </c>
      <c r="B6698" s="19" t="s">
        <v>6559</v>
      </c>
      <c r="E6698" s="20">
        <v>42.97</v>
      </c>
      <c r="F6698">
        <v>6947</v>
      </c>
    </row>
    <row r="6699" spans="1:6" hidden="1" x14ac:dyDescent="0.3">
      <c r="A6699">
        <v>6056243</v>
      </c>
      <c r="B6699" s="19" t="s">
        <v>6560</v>
      </c>
      <c r="E6699" s="20">
        <v>37.6</v>
      </c>
      <c r="F6699">
        <v>6948</v>
      </c>
    </row>
    <row r="6700" spans="1:6" hidden="1" x14ac:dyDescent="0.3">
      <c r="A6700">
        <v>6056242</v>
      </c>
      <c r="B6700" s="19" t="s">
        <v>6561</v>
      </c>
      <c r="E6700" s="20">
        <v>34.9</v>
      </c>
      <c r="F6700">
        <v>6949</v>
      </c>
    </row>
    <row r="6701" spans="1:6" hidden="1" x14ac:dyDescent="0.3">
      <c r="A6701">
        <v>6056241</v>
      </c>
      <c r="B6701" s="19" t="s">
        <v>6562</v>
      </c>
      <c r="E6701" s="20">
        <v>39.99</v>
      </c>
      <c r="F6701">
        <v>6950</v>
      </c>
    </row>
    <row r="6702" spans="1:6" hidden="1" x14ac:dyDescent="0.3">
      <c r="A6702">
        <v>6055947</v>
      </c>
      <c r="B6702" s="19" t="s">
        <v>6563</v>
      </c>
      <c r="E6702" s="20">
        <v>20.99</v>
      </c>
      <c r="F6702">
        <v>6951</v>
      </c>
    </row>
    <row r="6703" spans="1:6" hidden="1" x14ac:dyDescent="0.3">
      <c r="A6703">
        <v>6055945</v>
      </c>
      <c r="B6703" s="19" t="s">
        <v>6564</v>
      </c>
      <c r="E6703" s="20">
        <v>14.39</v>
      </c>
      <c r="F6703">
        <v>6952</v>
      </c>
    </row>
    <row r="6704" spans="1:6" hidden="1" x14ac:dyDescent="0.3">
      <c r="A6704">
        <v>6056965</v>
      </c>
      <c r="B6704" s="19" t="s">
        <v>6565</v>
      </c>
      <c r="E6704" s="20">
        <v>14.16</v>
      </c>
      <c r="F6704">
        <v>6953</v>
      </c>
    </row>
    <row r="6705" spans="1:6" hidden="1" x14ac:dyDescent="0.3">
      <c r="A6705">
        <v>6056988</v>
      </c>
      <c r="B6705" s="19" t="s">
        <v>6566</v>
      </c>
      <c r="E6705" s="20">
        <v>35.79</v>
      </c>
      <c r="F6705">
        <v>6954</v>
      </c>
    </row>
    <row r="6706" spans="1:6" hidden="1" x14ac:dyDescent="0.3">
      <c r="A6706">
        <v>6056986</v>
      </c>
      <c r="B6706" s="19" t="s">
        <v>6567</v>
      </c>
      <c r="E6706" s="20">
        <v>35.79</v>
      </c>
      <c r="F6706">
        <v>6955</v>
      </c>
    </row>
    <row r="6707" spans="1:6" hidden="1" x14ac:dyDescent="0.3">
      <c r="A6707">
        <v>6056984</v>
      </c>
      <c r="B6707" s="19" t="s">
        <v>6568</v>
      </c>
      <c r="E6707" s="20">
        <v>37.46</v>
      </c>
      <c r="F6707">
        <v>6956</v>
      </c>
    </row>
    <row r="6708" spans="1:6" hidden="1" x14ac:dyDescent="0.3">
      <c r="A6708">
        <v>6056980</v>
      </c>
      <c r="B6708" s="19" t="s">
        <v>6569</v>
      </c>
      <c r="E6708" s="20">
        <v>31.62</v>
      </c>
      <c r="F6708">
        <v>6957</v>
      </c>
    </row>
    <row r="6709" spans="1:6" hidden="1" x14ac:dyDescent="0.3">
      <c r="A6709">
        <v>6056979</v>
      </c>
      <c r="B6709" s="19" t="s">
        <v>6570</v>
      </c>
      <c r="E6709" s="20">
        <v>29.96</v>
      </c>
      <c r="F6709">
        <v>6958</v>
      </c>
    </row>
    <row r="6710" spans="1:6" hidden="1" x14ac:dyDescent="0.3">
      <c r="A6710">
        <v>6056975</v>
      </c>
      <c r="B6710" s="19" t="s">
        <v>6571</v>
      </c>
      <c r="E6710" s="20">
        <v>65.36</v>
      </c>
      <c r="F6710">
        <v>6959</v>
      </c>
    </row>
    <row r="6711" spans="1:6" hidden="1" x14ac:dyDescent="0.3">
      <c r="A6711">
        <v>6056967</v>
      </c>
      <c r="B6711" s="19" t="s">
        <v>6572</v>
      </c>
      <c r="E6711" s="20">
        <v>19.989999999999998</v>
      </c>
      <c r="F6711">
        <v>6960</v>
      </c>
    </row>
    <row r="6712" spans="1:6" hidden="1" x14ac:dyDescent="0.3">
      <c r="A6712">
        <v>6055942</v>
      </c>
      <c r="B6712" s="19" t="s">
        <v>6573</v>
      </c>
      <c r="E6712" s="20">
        <v>16.29</v>
      </c>
      <c r="F6712">
        <v>6961</v>
      </c>
    </row>
    <row r="6713" spans="1:6" hidden="1" x14ac:dyDescent="0.3">
      <c r="A6713">
        <v>6055334</v>
      </c>
      <c r="B6713" s="19" t="s">
        <v>6574</v>
      </c>
      <c r="E6713" s="20">
        <v>249</v>
      </c>
      <c r="F6713">
        <v>6962</v>
      </c>
    </row>
    <row r="6714" spans="1:6" hidden="1" x14ac:dyDescent="0.3">
      <c r="A6714">
        <v>6055333</v>
      </c>
      <c r="B6714" s="19" t="s">
        <v>6575</v>
      </c>
      <c r="E6714" s="20">
        <v>205.1</v>
      </c>
      <c r="F6714">
        <v>6963</v>
      </c>
    </row>
    <row r="6715" spans="1:6" hidden="1" x14ac:dyDescent="0.3">
      <c r="A6715">
        <v>6055332</v>
      </c>
      <c r="B6715" s="19" t="s">
        <v>6576</v>
      </c>
      <c r="E6715" s="20">
        <v>85.05</v>
      </c>
      <c r="F6715">
        <v>6964</v>
      </c>
    </row>
    <row r="6716" spans="1:6" hidden="1" x14ac:dyDescent="0.3">
      <c r="A6716">
        <v>6055331</v>
      </c>
      <c r="B6716" s="19" t="s">
        <v>6577</v>
      </c>
      <c r="E6716" s="20">
        <v>33.99</v>
      </c>
      <c r="F6716">
        <v>6965</v>
      </c>
    </row>
    <row r="6717" spans="1:6" hidden="1" x14ac:dyDescent="0.3">
      <c r="A6717">
        <v>6055330</v>
      </c>
      <c r="B6717" s="19" t="s">
        <v>6578</v>
      </c>
      <c r="E6717" s="20">
        <v>31.31</v>
      </c>
      <c r="F6717">
        <v>6966</v>
      </c>
    </row>
    <row r="6718" spans="1:6" hidden="1" x14ac:dyDescent="0.3">
      <c r="A6718">
        <v>6055329</v>
      </c>
      <c r="B6718" s="19" t="s">
        <v>6579</v>
      </c>
      <c r="E6718" s="20">
        <v>31.31</v>
      </c>
      <c r="F6718">
        <v>6967</v>
      </c>
    </row>
    <row r="6719" spans="1:6" hidden="1" x14ac:dyDescent="0.3">
      <c r="A6719">
        <v>6055074</v>
      </c>
      <c r="B6719" s="19" t="s">
        <v>6580</v>
      </c>
      <c r="E6719" s="20">
        <v>26.83</v>
      </c>
      <c r="F6719">
        <v>6968</v>
      </c>
    </row>
    <row r="6720" spans="1:6" hidden="1" x14ac:dyDescent="0.3">
      <c r="A6720">
        <v>6055335</v>
      </c>
      <c r="B6720" s="19" t="s">
        <v>6581</v>
      </c>
      <c r="E6720" s="20">
        <v>34.01</v>
      </c>
      <c r="F6720">
        <v>6969</v>
      </c>
    </row>
    <row r="6721" spans="1:6" hidden="1" x14ac:dyDescent="0.3">
      <c r="A6721">
        <v>6055936</v>
      </c>
      <c r="B6721" s="19" t="s">
        <v>6582</v>
      </c>
      <c r="E6721" s="20">
        <v>15.39</v>
      </c>
      <c r="F6721">
        <v>6970</v>
      </c>
    </row>
    <row r="6722" spans="1:6" hidden="1" x14ac:dyDescent="0.3">
      <c r="A6722">
        <v>6055767</v>
      </c>
      <c r="B6722" s="19" t="s">
        <v>6583</v>
      </c>
      <c r="E6722" s="20">
        <v>33.33</v>
      </c>
      <c r="F6722">
        <v>6971</v>
      </c>
    </row>
    <row r="6723" spans="1:6" hidden="1" x14ac:dyDescent="0.3">
      <c r="A6723">
        <v>6055343</v>
      </c>
      <c r="B6723" s="19" t="s">
        <v>6584</v>
      </c>
      <c r="E6723" s="20">
        <v>249.96</v>
      </c>
      <c r="F6723">
        <v>6972</v>
      </c>
    </row>
    <row r="6724" spans="1:6" hidden="1" x14ac:dyDescent="0.3">
      <c r="A6724">
        <v>6055342</v>
      </c>
      <c r="B6724" s="19" t="s">
        <v>6585</v>
      </c>
      <c r="E6724" s="20">
        <v>208.29</v>
      </c>
      <c r="F6724">
        <v>6973</v>
      </c>
    </row>
    <row r="6725" spans="1:6" hidden="1" x14ac:dyDescent="0.3">
      <c r="A6725">
        <v>6055341</v>
      </c>
      <c r="B6725" s="19" t="s">
        <v>6586</v>
      </c>
      <c r="E6725" s="20">
        <v>58.29</v>
      </c>
      <c r="F6725">
        <v>6974</v>
      </c>
    </row>
    <row r="6726" spans="1:6" hidden="1" x14ac:dyDescent="0.3">
      <c r="A6726">
        <v>6055340</v>
      </c>
      <c r="B6726" s="19" t="s">
        <v>6587</v>
      </c>
      <c r="E6726" s="20">
        <v>340.46</v>
      </c>
      <c r="F6726">
        <v>6975</v>
      </c>
    </row>
    <row r="6727" spans="1:6" hidden="1" x14ac:dyDescent="0.3">
      <c r="A6727">
        <v>6055339</v>
      </c>
      <c r="B6727" s="19" t="s">
        <v>6588</v>
      </c>
      <c r="E6727" s="20">
        <v>223.98</v>
      </c>
      <c r="F6727">
        <v>6976</v>
      </c>
    </row>
    <row r="6728" spans="1:6" hidden="1" x14ac:dyDescent="0.3">
      <c r="A6728">
        <v>6055338</v>
      </c>
      <c r="B6728" s="19" t="s">
        <v>6589</v>
      </c>
      <c r="E6728" s="20">
        <v>56.62</v>
      </c>
      <c r="F6728">
        <v>6977</v>
      </c>
    </row>
    <row r="6729" spans="1:6" hidden="1" x14ac:dyDescent="0.3">
      <c r="A6729">
        <v>6055337</v>
      </c>
      <c r="B6729" s="19" t="s">
        <v>6590</v>
      </c>
      <c r="E6729" s="20">
        <v>57.31</v>
      </c>
      <c r="F6729">
        <v>6978</v>
      </c>
    </row>
    <row r="6730" spans="1:6" hidden="1" x14ac:dyDescent="0.3">
      <c r="A6730">
        <v>6055336</v>
      </c>
      <c r="B6730" s="19" t="s">
        <v>6591</v>
      </c>
      <c r="E6730" s="20">
        <v>51.62</v>
      </c>
      <c r="F6730">
        <v>6979</v>
      </c>
    </row>
    <row r="6731" spans="1:6" hidden="1" x14ac:dyDescent="0.3">
      <c r="A6731">
        <v>6042580</v>
      </c>
      <c r="B6731" s="19" t="s">
        <v>6592</v>
      </c>
      <c r="E6731" s="20">
        <v>20.79</v>
      </c>
      <c r="F6731">
        <v>6980</v>
      </c>
    </row>
    <row r="6732" spans="1:6" hidden="1" x14ac:dyDescent="0.3">
      <c r="A6732">
        <v>6042475</v>
      </c>
      <c r="B6732" s="19" t="s">
        <v>6593</v>
      </c>
      <c r="E6732" s="20">
        <v>90.1</v>
      </c>
      <c r="F6732">
        <v>6981</v>
      </c>
    </row>
    <row r="6733" spans="1:6" hidden="1" x14ac:dyDescent="0.3">
      <c r="A6733">
        <v>6042474</v>
      </c>
      <c r="B6733" s="19" t="s">
        <v>6594</v>
      </c>
      <c r="E6733" s="20">
        <v>62.72</v>
      </c>
      <c r="F6733">
        <v>6982</v>
      </c>
    </row>
    <row r="6734" spans="1:6" hidden="1" x14ac:dyDescent="0.3">
      <c r="A6734">
        <v>6042473</v>
      </c>
      <c r="B6734" s="19" t="s">
        <v>6595</v>
      </c>
      <c r="E6734" s="20">
        <v>53</v>
      </c>
      <c r="F6734">
        <v>6983</v>
      </c>
    </row>
    <row r="6735" spans="1:6" hidden="1" x14ac:dyDescent="0.3">
      <c r="A6735">
        <v>6040483</v>
      </c>
      <c r="B6735" s="19" t="s">
        <v>6596</v>
      </c>
      <c r="E6735" s="20">
        <v>5</v>
      </c>
      <c r="F6735">
        <v>6984</v>
      </c>
    </row>
    <row r="6736" spans="1:6" hidden="1" x14ac:dyDescent="0.3">
      <c r="A6736">
        <v>6040482</v>
      </c>
      <c r="B6736" s="19" t="s">
        <v>6596</v>
      </c>
      <c r="E6736" s="20">
        <v>6.06</v>
      </c>
      <c r="F6736">
        <v>6985</v>
      </c>
    </row>
    <row r="6737" spans="1:6" hidden="1" x14ac:dyDescent="0.3">
      <c r="A6737">
        <v>6040354</v>
      </c>
      <c r="B6737" s="19" t="s">
        <v>6597</v>
      </c>
      <c r="E6737" s="20">
        <v>9.32</v>
      </c>
      <c r="F6737">
        <v>6986</v>
      </c>
    </row>
    <row r="6738" spans="1:6" hidden="1" x14ac:dyDescent="0.3">
      <c r="A6738">
        <v>6046954</v>
      </c>
      <c r="B6738" s="19" t="s">
        <v>6598</v>
      </c>
      <c r="E6738" s="20">
        <v>23.43</v>
      </c>
      <c r="F6738">
        <v>6987</v>
      </c>
    </row>
    <row r="6739" spans="1:6" hidden="1" x14ac:dyDescent="0.3">
      <c r="A6739">
        <v>6046953</v>
      </c>
      <c r="B6739" s="19" t="s">
        <v>6599</v>
      </c>
      <c r="E6739" s="20">
        <v>19.670000000000002</v>
      </c>
      <c r="F6739">
        <v>6988</v>
      </c>
    </row>
    <row r="6740" spans="1:6" hidden="1" x14ac:dyDescent="0.3">
      <c r="A6740">
        <v>6046951</v>
      </c>
      <c r="B6740" s="19" t="s">
        <v>6600</v>
      </c>
      <c r="E6740" s="20">
        <v>34</v>
      </c>
      <c r="F6740">
        <v>6989</v>
      </c>
    </row>
    <row r="6741" spans="1:6" hidden="1" x14ac:dyDescent="0.3">
      <c r="A6741">
        <v>6046489</v>
      </c>
      <c r="B6741" s="19" t="s">
        <v>6601</v>
      </c>
      <c r="E6741" s="20">
        <v>83.92</v>
      </c>
      <c r="F6741">
        <v>6990</v>
      </c>
    </row>
    <row r="6742" spans="1:6" hidden="1" x14ac:dyDescent="0.3">
      <c r="A6742">
        <v>6046488</v>
      </c>
      <c r="B6742" s="19" t="s">
        <v>6602</v>
      </c>
      <c r="E6742" s="20">
        <v>72.430000000000007</v>
      </c>
      <c r="F6742">
        <v>6991</v>
      </c>
    </row>
    <row r="6743" spans="1:6" hidden="1" x14ac:dyDescent="0.3">
      <c r="A6743">
        <v>6046485</v>
      </c>
      <c r="B6743" s="19" t="s">
        <v>6603</v>
      </c>
      <c r="E6743" s="20">
        <v>66.25</v>
      </c>
      <c r="F6743">
        <v>6992</v>
      </c>
    </row>
    <row r="6744" spans="1:6" hidden="1" x14ac:dyDescent="0.3">
      <c r="A6744">
        <v>6045576</v>
      </c>
      <c r="B6744" s="19" t="s">
        <v>6604</v>
      </c>
      <c r="E6744" s="20">
        <v>30.79</v>
      </c>
      <c r="F6744">
        <v>6993</v>
      </c>
    </row>
    <row r="6745" spans="1:6" hidden="1" x14ac:dyDescent="0.3">
      <c r="A6745">
        <v>6044410</v>
      </c>
      <c r="B6745" s="19" t="s">
        <v>6605</v>
      </c>
      <c r="E6745" s="20">
        <v>82.5</v>
      </c>
      <c r="F6745">
        <v>6994</v>
      </c>
    </row>
    <row r="6746" spans="1:6" hidden="1" x14ac:dyDescent="0.3">
      <c r="A6746">
        <v>6044409</v>
      </c>
      <c r="B6746" s="19" t="s">
        <v>6605</v>
      </c>
      <c r="E6746" s="20">
        <v>112.5</v>
      </c>
      <c r="F6746">
        <v>6995</v>
      </c>
    </row>
    <row r="6747" spans="1:6" hidden="1" x14ac:dyDescent="0.3">
      <c r="A6747">
        <v>6044369</v>
      </c>
      <c r="B6747" s="19" t="s">
        <v>6606</v>
      </c>
      <c r="E6747" s="20">
        <v>18.97</v>
      </c>
      <c r="F6747">
        <v>6996</v>
      </c>
    </row>
    <row r="6748" spans="1:6" hidden="1" x14ac:dyDescent="0.3">
      <c r="A6748">
        <v>6044363</v>
      </c>
      <c r="B6748" s="19" t="s">
        <v>6607</v>
      </c>
      <c r="E6748" s="20">
        <v>3.03</v>
      </c>
      <c r="F6748">
        <v>6997</v>
      </c>
    </row>
    <row r="6749" spans="1:6" hidden="1" x14ac:dyDescent="0.3">
      <c r="A6749">
        <v>6054124</v>
      </c>
      <c r="B6749" s="19" t="s">
        <v>6608</v>
      </c>
      <c r="E6749" s="20">
        <v>29.52</v>
      </c>
      <c r="F6749">
        <v>6998</v>
      </c>
    </row>
    <row r="6750" spans="1:6" hidden="1" x14ac:dyDescent="0.3">
      <c r="A6750">
        <v>6054123</v>
      </c>
      <c r="B6750" s="19" t="s">
        <v>6609</v>
      </c>
      <c r="E6750" s="20">
        <v>33.11</v>
      </c>
      <c r="F6750">
        <v>6999</v>
      </c>
    </row>
    <row r="6751" spans="1:6" hidden="1" x14ac:dyDescent="0.3">
      <c r="A6751">
        <v>6054122</v>
      </c>
      <c r="B6751" s="19" t="s">
        <v>6610</v>
      </c>
      <c r="E6751" s="20">
        <v>29.52</v>
      </c>
      <c r="F6751">
        <v>7000</v>
      </c>
    </row>
    <row r="6752" spans="1:6" hidden="1" x14ac:dyDescent="0.3">
      <c r="A6752">
        <v>6051852</v>
      </c>
      <c r="B6752" s="19" t="s">
        <v>6611</v>
      </c>
      <c r="E6752" s="20">
        <v>34</v>
      </c>
      <c r="F6752">
        <v>7001</v>
      </c>
    </row>
    <row r="6753" spans="1:6" hidden="1" x14ac:dyDescent="0.3">
      <c r="A6753">
        <v>6051850</v>
      </c>
      <c r="B6753" s="19" t="s">
        <v>6612</v>
      </c>
      <c r="E6753" s="20">
        <v>30.99</v>
      </c>
      <c r="F6753">
        <v>7002</v>
      </c>
    </row>
    <row r="6754" spans="1:6" hidden="1" x14ac:dyDescent="0.3">
      <c r="A6754">
        <v>6051849</v>
      </c>
      <c r="B6754" s="19" t="s">
        <v>6613</v>
      </c>
      <c r="E6754" s="20">
        <v>29.49</v>
      </c>
      <c r="F6754">
        <v>7003</v>
      </c>
    </row>
    <row r="6755" spans="1:6" hidden="1" x14ac:dyDescent="0.3">
      <c r="A6755">
        <v>6051406</v>
      </c>
      <c r="B6755" s="19" t="s">
        <v>6614</v>
      </c>
      <c r="E6755" s="20">
        <v>60</v>
      </c>
      <c r="F6755">
        <v>7004</v>
      </c>
    </row>
    <row r="6756" spans="1:6" hidden="1" x14ac:dyDescent="0.3">
      <c r="A6756">
        <v>6054125</v>
      </c>
      <c r="B6756" s="19" t="s">
        <v>6615</v>
      </c>
      <c r="E6756" s="20">
        <v>34.01</v>
      </c>
      <c r="F6756">
        <v>7005</v>
      </c>
    </row>
    <row r="6757" spans="1:6" hidden="1" x14ac:dyDescent="0.3">
      <c r="A6757">
        <v>6054669</v>
      </c>
      <c r="B6757" s="19" t="s">
        <v>6616</v>
      </c>
      <c r="E6757" s="20">
        <v>16.66</v>
      </c>
      <c r="F6757">
        <v>7006</v>
      </c>
    </row>
    <row r="6758" spans="1:6" hidden="1" x14ac:dyDescent="0.3">
      <c r="A6758">
        <v>6054139</v>
      </c>
      <c r="B6758" s="19" t="s">
        <v>6617</v>
      </c>
      <c r="E6758" s="20">
        <v>208.69</v>
      </c>
      <c r="F6758">
        <v>7007</v>
      </c>
    </row>
    <row r="6759" spans="1:6" hidden="1" x14ac:dyDescent="0.3">
      <c r="A6759">
        <v>6054138</v>
      </c>
      <c r="B6759" s="19" t="s">
        <v>6618</v>
      </c>
      <c r="E6759" s="20">
        <v>197.94</v>
      </c>
      <c r="F6759">
        <v>7008</v>
      </c>
    </row>
    <row r="6760" spans="1:6" hidden="1" x14ac:dyDescent="0.3">
      <c r="A6760">
        <v>6054137</v>
      </c>
      <c r="B6760" s="19" t="s">
        <v>6619</v>
      </c>
      <c r="E6760" s="20">
        <v>105.66</v>
      </c>
      <c r="F6760">
        <v>7009</v>
      </c>
    </row>
    <row r="6761" spans="1:6" hidden="1" x14ac:dyDescent="0.3">
      <c r="A6761">
        <v>6054136</v>
      </c>
      <c r="B6761" s="19" t="s">
        <v>6620</v>
      </c>
      <c r="E6761" s="20">
        <v>90.44</v>
      </c>
      <c r="F6761">
        <v>7010</v>
      </c>
    </row>
    <row r="6762" spans="1:6" hidden="1" x14ac:dyDescent="0.3">
      <c r="A6762">
        <v>6054134</v>
      </c>
      <c r="B6762" s="19" t="s">
        <v>6621</v>
      </c>
      <c r="E6762" s="20">
        <v>63.56</v>
      </c>
      <c r="F6762">
        <v>7011</v>
      </c>
    </row>
    <row r="6763" spans="1:6" hidden="1" x14ac:dyDescent="0.3">
      <c r="A6763">
        <v>6054133</v>
      </c>
      <c r="B6763" s="19" t="s">
        <v>6622</v>
      </c>
      <c r="E6763" s="20">
        <v>31.31</v>
      </c>
      <c r="F6763">
        <v>7012</v>
      </c>
    </row>
    <row r="6764" spans="1:6" hidden="1" x14ac:dyDescent="0.3">
      <c r="A6764">
        <v>6054132</v>
      </c>
      <c r="B6764" s="19" t="s">
        <v>6623</v>
      </c>
      <c r="E6764" s="20">
        <v>35.799999999999997</v>
      </c>
      <c r="F6764">
        <v>7013</v>
      </c>
    </row>
    <row r="6765" spans="1:6" hidden="1" x14ac:dyDescent="0.3">
      <c r="A6765">
        <v>6054126</v>
      </c>
      <c r="B6765" s="19" t="s">
        <v>6624</v>
      </c>
      <c r="E6765" s="20">
        <v>34</v>
      </c>
      <c r="F6765">
        <v>7014</v>
      </c>
    </row>
    <row r="6766" spans="1:6" hidden="1" x14ac:dyDescent="0.3">
      <c r="A6766">
        <v>6051405</v>
      </c>
      <c r="B6766" s="19" t="s">
        <v>6625</v>
      </c>
      <c r="E6766" s="20">
        <v>49.17</v>
      </c>
      <c r="F6766">
        <v>7015</v>
      </c>
    </row>
    <row r="6767" spans="1:6" hidden="1" x14ac:dyDescent="0.3">
      <c r="A6767">
        <v>6049375</v>
      </c>
      <c r="B6767" s="19" t="s">
        <v>6626</v>
      </c>
      <c r="E6767" s="20">
        <v>16.2</v>
      </c>
      <c r="F6767">
        <v>7016</v>
      </c>
    </row>
    <row r="6768" spans="1:6" hidden="1" x14ac:dyDescent="0.3">
      <c r="A6768">
        <v>6048789</v>
      </c>
      <c r="B6768" s="19" t="s">
        <v>6627</v>
      </c>
      <c r="E6768" s="20">
        <v>34</v>
      </c>
      <c r="F6768">
        <v>7017</v>
      </c>
    </row>
    <row r="6769" spans="1:6" hidden="1" x14ac:dyDescent="0.3">
      <c r="A6769">
        <v>6051401</v>
      </c>
      <c r="B6769" s="19" t="s">
        <v>6628</v>
      </c>
      <c r="E6769" s="20">
        <v>42.4</v>
      </c>
      <c r="F6769">
        <v>7018</v>
      </c>
    </row>
    <row r="6770" spans="1:6" hidden="1" x14ac:dyDescent="0.3">
      <c r="A6770">
        <v>6051397</v>
      </c>
      <c r="B6770" s="19" t="s">
        <v>6629</v>
      </c>
      <c r="E6770" s="20">
        <v>59.17</v>
      </c>
      <c r="F6770">
        <v>7019</v>
      </c>
    </row>
    <row r="6771" spans="1:6" hidden="1" x14ac:dyDescent="0.3">
      <c r="A6771">
        <v>6050154</v>
      </c>
      <c r="B6771" s="19" t="s">
        <v>6630</v>
      </c>
      <c r="E6771" s="20">
        <v>30.79</v>
      </c>
      <c r="F6771">
        <v>7020</v>
      </c>
    </row>
    <row r="6772" spans="1:6" hidden="1" x14ac:dyDescent="0.3">
      <c r="A6772">
        <v>6050140</v>
      </c>
      <c r="B6772" s="19" t="s">
        <v>6631</v>
      </c>
      <c r="E6772" s="20">
        <v>20.79</v>
      </c>
      <c r="F6772">
        <v>7021</v>
      </c>
    </row>
    <row r="6773" spans="1:6" hidden="1" x14ac:dyDescent="0.3">
      <c r="A6773">
        <v>6050137</v>
      </c>
      <c r="B6773" s="19" t="s">
        <v>6632</v>
      </c>
      <c r="E6773" s="20">
        <v>34</v>
      </c>
      <c r="F6773">
        <v>7022</v>
      </c>
    </row>
    <row r="6774" spans="1:6" hidden="1" x14ac:dyDescent="0.3">
      <c r="A6774">
        <v>6049924</v>
      </c>
      <c r="B6774" s="19" t="s">
        <v>6633</v>
      </c>
      <c r="E6774" s="20">
        <v>79.17</v>
      </c>
      <c r="F6774">
        <v>7023</v>
      </c>
    </row>
    <row r="6775" spans="1:6" hidden="1" x14ac:dyDescent="0.3">
      <c r="A6775">
        <v>6049895</v>
      </c>
      <c r="B6775" s="19" t="s">
        <v>6634</v>
      </c>
      <c r="E6775" s="20">
        <v>74.17</v>
      </c>
      <c r="F6775">
        <v>7024</v>
      </c>
    </row>
    <row r="6776" spans="1:6" hidden="1" x14ac:dyDescent="0.3">
      <c r="A6776">
        <v>6049894</v>
      </c>
      <c r="B6776" s="19" t="s">
        <v>6635</v>
      </c>
      <c r="E6776" s="20">
        <v>70.83</v>
      </c>
      <c r="F6776">
        <v>7025</v>
      </c>
    </row>
    <row r="6777" spans="1:6" hidden="1" x14ac:dyDescent="0.3">
      <c r="A6777">
        <v>6049641</v>
      </c>
      <c r="B6777" s="19" t="s">
        <v>6636</v>
      </c>
      <c r="E6777" s="20">
        <v>84.2</v>
      </c>
      <c r="F6777">
        <v>7026</v>
      </c>
    </row>
    <row r="6778" spans="1:6" hidden="1" x14ac:dyDescent="0.3">
      <c r="A6778">
        <v>6049623</v>
      </c>
      <c r="B6778" s="19" t="s">
        <v>6637</v>
      </c>
      <c r="E6778" s="20">
        <v>104.19</v>
      </c>
      <c r="F6778">
        <v>7027</v>
      </c>
    </row>
    <row r="6779" spans="1:6" hidden="1" x14ac:dyDescent="0.3">
      <c r="A6779">
        <v>6049622</v>
      </c>
      <c r="B6779" s="19" t="s">
        <v>6638</v>
      </c>
      <c r="E6779" s="20">
        <v>91.69</v>
      </c>
      <c r="F6779">
        <v>7028</v>
      </c>
    </row>
    <row r="6780" spans="1:6" hidden="1" x14ac:dyDescent="0.3">
      <c r="A6780">
        <v>6049621</v>
      </c>
      <c r="B6780" s="19" t="s">
        <v>6639</v>
      </c>
      <c r="E6780" s="20">
        <v>74.180000000000007</v>
      </c>
      <c r="F6780">
        <v>7029</v>
      </c>
    </row>
    <row r="6781" spans="1:6" hidden="1" x14ac:dyDescent="0.3">
      <c r="A6781">
        <v>6049620</v>
      </c>
      <c r="B6781" s="19" t="s">
        <v>6640</v>
      </c>
      <c r="E6781" s="20">
        <v>74.180000000000007</v>
      </c>
      <c r="F6781">
        <v>7030</v>
      </c>
    </row>
    <row r="6782" spans="1:6" hidden="1" x14ac:dyDescent="0.3">
      <c r="A6782">
        <v>6049619</v>
      </c>
      <c r="B6782" s="19" t="s">
        <v>6641</v>
      </c>
      <c r="E6782" s="20">
        <v>62.51</v>
      </c>
      <c r="F6782">
        <v>7031</v>
      </c>
    </row>
    <row r="6783" spans="1:6" hidden="1" x14ac:dyDescent="0.3">
      <c r="A6783">
        <v>6059696</v>
      </c>
      <c r="B6783" s="19" t="s">
        <v>6642</v>
      </c>
      <c r="E6783" s="20">
        <v>8.75</v>
      </c>
      <c r="F6783">
        <v>7032</v>
      </c>
    </row>
    <row r="6784" spans="1:6" hidden="1" x14ac:dyDescent="0.3">
      <c r="A6784">
        <v>6057955</v>
      </c>
      <c r="B6784" s="19" t="s">
        <v>6643</v>
      </c>
      <c r="E6784" s="20">
        <v>148.85</v>
      </c>
      <c r="F6784">
        <v>7033</v>
      </c>
    </row>
    <row r="6785" spans="1:6" hidden="1" x14ac:dyDescent="0.3">
      <c r="A6785">
        <v>6057954</v>
      </c>
      <c r="B6785" s="19" t="s">
        <v>6644</v>
      </c>
      <c r="E6785" s="20">
        <v>27.38</v>
      </c>
      <c r="F6785">
        <v>7034</v>
      </c>
    </row>
    <row r="6786" spans="1:6" hidden="1" x14ac:dyDescent="0.3">
      <c r="A6786">
        <v>6057952</v>
      </c>
      <c r="B6786" s="19" t="s">
        <v>6645</v>
      </c>
      <c r="E6786" s="20">
        <v>25.59</v>
      </c>
      <c r="F6786">
        <v>7035</v>
      </c>
    </row>
    <row r="6787" spans="1:6" hidden="1" x14ac:dyDescent="0.3">
      <c r="A6787">
        <v>6057951</v>
      </c>
      <c r="B6787" s="19" t="s">
        <v>6646</v>
      </c>
      <c r="E6787" s="20">
        <v>24.47</v>
      </c>
      <c r="F6787">
        <v>7036</v>
      </c>
    </row>
    <row r="6788" spans="1:6" hidden="1" x14ac:dyDescent="0.3">
      <c r="A6788">
        <v>6057950</v>
      </c>
      <c r="B6788" s="19" t="s">
        <v>6647</v>
      </c>
      <c r="E6788" s="20">
        <v>23.36</v>
      </c>
      <c r="F6788">
        <v>7037</v>
      </c>
    </row>
    <row r="6789" spans="1:6" hidden="1" x14ac:dyDescent="0.3">
      <c r="A6789">
        <v>6057945</v>
      </c>
      <c r="B6789" s="19" t="s">
        <v>6648</v>
      </c>
      <c r="E6789" s="20">
        <v>28.57</v>
      </c>
      <c r="F6789">
        <v>7038</v>
      </c>
    </row>
    <row r="6790" spans="1:6" hidden="1" x14ac:dyDescent="0.3">
      <c r="A6790">
        <v>6057944</v>
      </c>
      <c r="B6790" s="19" t="s">
        <v>6649</v>
      </c>
      <c r="E6790" s="20">
        <v>27.38</v>
      </c>
      <c r="F6790">
        <v>7039</v>
      </c>
    </row>
    <row r="6791" spans="1:6" hidden="1" x14ac:dyDescent="0.3">
      <c r="A6791">
        <v>6057935</v>
      </c>
      <c r="B6791" s="19" t="s">
        <v>6650</v>
      </c>
      <c r="E6791" s="20">
        <v>40.28</v>
      </c>
      <c r="F6791">
        <v>7040</v>
      </c>
    </row>
    <row r="6792" spans="1:6" hidden="1" x14ac:dyDescent="0.3">
      <c r="A6792">
        <v>6057934</v>
      </c>
      <c r="B6792" s="19" t="s">
        <v>6651</v>
      </c>
      <c r="E6792" s="20">
        <v>34.01</v>
      </c>
      <c r="F6792">
        <v>7041</v>
      </c>
    </row>
    <row r="6793" spans="1:6" hidden="1" x14ac:dyDescent="0.3">
      <c r="A6793">
        <v>6057933</v>
      </c>
      <c r="B6793" s="19" t="s">
        <v>6652</v>
      </c>
      <c r="E6793" s="20">
        <v>34</v>
      </c>
      <c r="F6793">
        <v>7042</v>
      </c>
    </row>
    <row r="6794" spans="1:6" hidden="1" x14ac:dyDescent="0.3">
      <c r="A6794">
        <v>6058328</v>
      </c>
      <c r="B6794" s="19" t="s">
        <v>6653</v>
      </c>
      <c r="E6794" s="20">
        <v>43.19</v>
      </c>
      <c r="F6794">
        <v>7043</v>
      </c>
    </row>
    <row r="6795" spans="1:6" hidden="1" x14ac:dyDescent="0.3">
      <c r="A6795">
        <v>6058327</v>
      </c>
      <c r="B6795" s="19" t="s">
        <v>6654</v>
      </c>
      <c r="E6795" s="20">
        <v>43.19</v>
      </c>
      <c r="F6795">
        <v>7044</v>
      </c>
    </row>
    <row r="6796" spans="1:6" hidden="1" x14ac:dyDescent="0.3">
      <c r="A6796">
        <v>6058326</v>
      </c>
      <c r="B6796" s="19" t="s">
        <v>6655</v>
      </c>
      <c r="E6796" s="20">
        <v>33.33</v>
      </c>
      <c r="F6796">
        <v>7045</v>
      </c>
    </row>
    <row r="6797" spans="1:6" hidden="1" x14ac:dyDescent="0.3">
      <c r="A6797">
        <v>6058323</v>
      </c>
      <c r="B6797" s="19" t="s">
        <v>6656</v>
      </c>
      <c r="E6797" s="20">
        <v>149.99</v>
      </c>
      <c r="F6797">
        <v>7046</v>
      </c>
    </row>
    <row r="6798" spans="1:6" hidden="1" x14ac:dyDescent="0.3">
      <c r="A6798">
        <v>6058322</v>
      </c>
      <c r="B6798" s="19" t="s">
        <v>6657</v>
      </c>
      <c r="E6798" s="20">
        <v>43.19</v>
      </c>
      <c r="F6798">
        <v>7047</v>
      </c>
    </row>
    <row r="6799" spans="1:6" hidden="1" x14ac:dyDescent="0.3">
      <c r="A6799">
        <v>6058321</v>
      </c>
      <c r="B6799" s="19" t="s">
        <v>6658</v>
      </c>
      <c r="E6799" s="20">
        <v>37.49</v>
      </c>
      <c r="F6799">
        <v>7048</v>
      </c>
    </row>
    <row r="6800" spans="1:6" hidden="1" x14ac:dyDescent="0.3">
      <c r="A6800">
        <v>6058319</v>
      </c>
      <c r="B6800" s="19" t="s">
        <v>6659</v>
      </c>
      <c r="E6800" s="20">
        <v>83.33</v>
      </c>
      <c r="F6800">
        <v>7049</v>
      </c>
    </row>
    <row r="6801" spans="1:6" hidden="1" x14ac:dyDescent="0.3">
      <c r="A6801">
        <v>6058318</v>
      </c>
      <c r="B6801" s="19" t="s">
        <v>6660</v>
      </c>
      <c r="E6801" s="20">
        <v>58.33</v>
      </c>
      <c r="F6801">
        <v>7050</v>
      </c>
    </row>
    <row r="6802" spans="1:6" hidden="1" x14ac:dyDescent="0.3">
      <c r="A6802">
        <v>6058316</v>
      </c>
      <c r="B6802" s="19" t="s">
        <v>6661</v>
      </c>
      <c r="E6802" s="20">
        <v>33.33</v>
      </c>
      <c r="F6802">
        <v>7051</v>
      </c>
    </row>
    <row r="6803" spans="1:6" hidden="1" x14ac:dyDescent="0.3">
      <c r="A6803">
        <v>6058314</v>
      </c>
      <c r="B6803" s="19" t="s">
        <v>6662</v>
      </c>
      <c r="E6803" s="20">
        <v>44.99</v>
      </c>
      <c r="F6803">
        <v>7052</v>
      </c>
    </row>
    <row r="6804" spans="1:6" hidden="1" x14ac:dyDescent="0.3">
      <c r="A6804">
        <v>6058313</v>
      </c>
      <c r="B6804" s="19" t="s">
        <v>6663</v>
      </c>
      <c r="E6804" s="20">
        <v>43.19</v>
      </c>
      <c r="F6804">
        <v>7053</v>
      </c>
    </row>
    <row r="6805" spans="1:6" hidden="1" x14ac:dyDescent="0.3">
      <c r="A6805">
        <v>6058312</v>
      </c>
      <c r="B6805" s="19" t="s">
        <v>6664</v>
      </c>
      <c r="E6805" s="20">
        <v>41.66</v>
      </c>
      <c r="F6805">
        <v>7054</v>
      </c>
    </row>
    <row r="6806" spans="1:6" hidden="1" x14ac:dyDescent="0.3">
      <c r="A6806">
        <v>6058803</v>
      </c>
      <c r="B6806" s="19" t="s">
        <v>6665</v>
      </c>
      <c r="E6806" s="20">
        <v>161.94999999999999</v>
      </c>
      <c r="F6806">
        <v>7055</v>
      </c>
    </row>
    <row r="6807" spans="1:6" hidden="1" x14ac:dyDescent="0.3">
      <c r="A6807">
        <v>6058311</v>
      </c>
      <c r="B6807" s="19" t="s">
        <v>6666</v>
      </c>
      <c r="E6807" s="20">
        <v>83.33</v>
      </c>
      <c r="F6807">
        <v>7056</v>
      </c>
    </row>
    <row r="6808" spans="1:6" hidden="1" x14ac:dyDescent="0.3">
      <c r="A6808">
        <v>6058310</v>
      </c>
      <c r="B6808" s="19" t="s">
        <v>6667</v>
      </c>
      <c r="E6808" s="20">
        <v>46.8</v>
      </c>
      <c r="F6808">
        <v>7057</v>
      </c>
    </row>
    <row r="6809" spans="1:6" hidden="1" x14ac:dyDescent="0.3">
      <c r="A6809">
        <v>6058309</v>
      </c>
      <c r="B6809" s="19" t="s">
        <v>6668</v>
      </c>
      <c r="E6809" s="20">
        <v>52.39</v>
      </c>
      <c r="F6809">
        <v>7058</v>
      </c>
    </row>
    <row r="6810" spans="1:6" hidden="1" x14ac:dyDescent="0.3">
      <c r="A6810">
        <v>6058308</v>
      </c>
      <c r="B6810" s="19" t="s">
        <v>6669</v>
      </c>
      <c r="E6810" s="20">
        <v>23.81</v>
      </c>
      <c r="F6810">
        <v>7059</v>
      </c>
    </row>
    <row r="6811" spans="1:6" hidden="1" x14ac:dyDescent="0.3">
      <c r="A6811">
        <v>6058307</v>
      </c>
      <c r="B6811" s="19" t="s">
        <v>6670</v>
      </c>
      <c r="E6811" s="20">
        <v>23.81</v>
      </c>
      <c r="F6811">
        <v>7060</v>
      </c>
    </row>
    <row r="6812" spans="1:6" hidden="1" x14ac:dyDescent="0.3">
      <c r="A6812">
        <v>6058306</v>
      </c>
      <c r="B6812" s="19" t="s">
        <v>6671</v>
      </c>
      <c r="E6812" s="20">
        <v>22.62</v>
      </c>
      <c r="F6812">
        <v>7061</v>
      </c>
    </row>
    <row r="6813" spans="1:6" hidden="1" x14ac:dyDescent="0.3">
      <c r="A6813">
        <v>6057273</v>
      </c>
      <c r="B6813" s="19" t="s">
        <v>6672</v>
      </c>
      <c r="E6813" s="20">
        <v>14.16</v>
      </c>
      <c r="F6813">
        <v>7062</v>
      </c>
    </row>
    <row r="6814" spans="1:6" hidden="1" x14ac:dyDescent="0.3">
      <c r="A6814">
        <v>6057274</v>
      </c>
      <c r="B6814" s="19" t="s">
        <v>6673</v>
      </c>
      <c r="E6814" s="20">
        <v>14.16</v>
      </c>
      <c r="F6814">
        <v>7063</v>
      </c>
    </row>
    <row r="6815" spans="1:6" hidden="1" x14ac:dyDescent="0.3">
      <c r="A6815">
        <v>6057276</v>
      </c>
      <c r="B6815" s="19" t="s">
        <v>6674</v>
      </c>
      <c r="E6815" s="20">
        <v>15.83</v>
      </c>
      <c r="F6815">
        <v>7064</v>
      </c>
    </row>
    <row r="6816" spans="1:6" hidden="1" x14ac:dyDescent="0.3">
      <c r="A6816">
        <v>6057272</v>
      </c>
      <c r="B6816" s="19" t="s">
        <v>6675</v>
      </c>
      <c r="E6816" s="20">
        <v>14.16</v>
      </c>
      <c r="F6816">
        <v>7065</v>
      </c>
    </row>
    <row r="6817" spans="1:6" hidden="1" x14ac:dyDescent="0.3">
      <c r="A6817">
        <v>6057271</v>
      </c>
      <c r="B6817" s="19" t="s">
        <v>6676</v>
      </c>
      <c r="E6817" s="20">
        <v>14.16</v>
      </c>
      <c r="F6817">
        <v>7066</v>
      </c>
    </row>
    <row r="6818" spans="1:6" hidden="1" x14ac:dyDescent="0.3">
      <c r="A6818">
        <v>6057269</v>
      </c>
      <c r="B6818" s="19" t="s">
        <v>6677</v>
      </c>
      <c r="E6818" s="20">
        <v>12.49</v>
      </c>
      <c r="F6818">
        <v>7067</v>
      </c>
    </row>
    <row r="6819" spans="1:6" hidden="1" x14ac:dyDescent="0.3">
      <c r="A6819">
        <v>6057277</v>
      </c>
      <c r="B6819" s="19" t="s">
        <v>6678</v>
      </c>
      <c r="E6819" s="20">
        <v>15.83</v>
      </c>
      <c r="F6819">
        <v>7068</v>
      </c>
    </row>
    <row r="6820" spans="1:6" hidden="1" x14ac:dyDescent="0.3">
      <c r="A6820">
        <v>6057279</v>
      </c>
      <c r="B6820" s="19" t="s">
        <v>6679</v>
      </c>
      <c r="E6820" s="20">
        <v>15.83</v>
      </c>
      <c r="F6820">
        <v>7069</v>
      </c>
    </row>
    <row r="6821" spans="1:6" hidden="1" x14ac:dyDescent="0.3">
      <c r="A6821">
        <v>6057280</v>
      </c>
      <c r="B6821" s="19" t="s">
        <v>6680</v>
      </c>
      <c r="E6821" s="20">
        <v>15.83</v>
      </c>
      <c r="F6821">
        <v>7070</v>
      </c>
    </row>
    <row r="6822" spans="1:6" hidden="1" x14ac:dyDescent="0.3">
      <c r="A6822">
        <v>6057318</v>
      </c>
      <c r="B6822" s="19" t="s">
        <v>6681</v>
      </c>
      <c r="E6822" s="20">
        <v>76.66</v>
      </c>
      <c r="F6822">
        <v>7071</v>
      </c>
    </row>
    <row r="6823" spans="1:6" hidden="1" x14ac:dyDescent="0.3">
      <c r="A6823">
        <v>6057376</v>
      </c>
      <c r="B6823" s="19" t="s">
        <v>6682</v>
      </c>
      <c r="E6823" s="20">
        <v>65.83</v>
      </c>
      <c r="F6823">
        <v>7072</v>
      </c>
    </row>
    <row r="6824" spans="1:6" hidden="1" x14ac:dyDescent="0.3">
      <c r="A6824">
        <v>6057377</v>
      </c>
      <c r="B6824" s="19" t="s">
        <v>6683</v>
      </c>
      <c r="E6824" s="20">
        <v>65.83</v>
      </c>
      <c r="F6824">
        <v>7073</v>
      </c>
    </row>
    <row r="6825" spans="1:6" hidden="1" x14ac:dyDescent="0.3">
      <c r="A6825">
        <v>6057379</v>
      </c>
      <c r="B6825" s="19" t="s">
        <v>6684</v>
      </c>
      <c r="E6825" s="20">
        <v>94.99</v>
      </c>
      <c r="F6825">
        <v>7074</v>
      </c>
    </row>
    <row r="6826" spans="1:6" hidden="1" x14ac:dyDescent="0.3">
      <c r="A6826">
        <v>6057266</v>
      </c>
      <c r="B6826" s="19" t="s">
        <v>6685</v>
      </c>
      <c r="E6826" s="20">
        <v>12.49</v>
      </c>
      <c r="F6826">
        <v>7075</v>
      </c>
    </row>
    <row r="6827" spans="1:6" hidden="1" x14ac:dyDescent="0.3">
      <c r="A6827">
        <v>6057264</v>
      </c>
      <c r="B6827" s="19" t="s">
        <v>6686</v>
      </c>
      <c r="E6827" s="20">
        <v>12.49</v>
      </c>
      <c r="F6827">
        <v>7076</v>
      </c>
    </row>
    <row r="6828" spans="1:6" hidden="1" x14ac:dyDescent="0.3">
      <c r="A6828">
        <v>6057261</v>
      </c>
      <c r="B6828" s="19" t="s">
        <v>6687</v>
      </c>
      <c r="E6828" s="20">
        <v>12.49</v>
      </c>
      <c r="F6828">
        <v>7077</v>
      </c>
    </row>
    <row r="6829" spans="1:6" hidden="1" x14ac:dyDescent="0.3">
      <c r="A6829">
        <v>6057257</v>
      </c>
      <c r="B6829" s="19" t="s">
        <v>6688</v>
      </c>
      <c r="E6829" s="20">
        <v>12.49</v>
      </c>
      <c r="F6829">
        <v>7078</v>
      </c>
    </row>
    <row r="6830" spans="1:6" hidden="1" x14ac:dyDescent="0.3">
      <c r="A6830">
        <v>6057256</v>
      </c>
      <c r="B6830" s="19" t="s">
        <v>6689</v>
      </c>
      <c r="E6830" s="20">
        <v>12.49</v>
      </c>
      <c r="F6830">
        <v>7079</v>
      </c>
    </row>
    <row r="6831" spans="1:6" hidden="1" x14ac:dyDescent="0.3">
      <c r="A6831">
        <v>6057254</v>
      </c>
      <c r="B6831" s="19" t="s">
        <v>6690</v>
      </c>
      <c r="E6831" s="20">
        <v>12.49</v>
      </c>
      <c r="F6831">
        <v>7080</v>
      </c>
    </row>
    <row r="6832" spans="1:6" hidden="1" x14ac:dyDescent="0.3">
      <c r="A6832">
        <v>6057247</v>
      </c>
      <c r="B6832" s="19" t="s">
        <v>6691</v>
      </c>
      <c r="E6832" s="20">
        <v>49.99</v>
      </c>
      <c r="F6832">
        <v>7081</v>
      </c>
    </row>
    <row r="6833" spans="1:6" hidden="1" x14ac:dyDescent="0.3">
      <c r="A6833">
        <v>6057245</v>
      </c>
      <c r="B6833" s="19" t="s">
        <v>6692</v>
      </c>
      <c r="E6833" s="20">
        <v>49.99</v>
      </c>
      <c r="F6833">
        <v>7082</v>
      </c>
    </row>
    <row r="6834" spans="1:6" hidden="1" x14ac:dyDescent="0.3">
      <c r="A6834">
        <v>6057242</v>
      </c>
      <c r="B6834" s="19" t="s">
        <v>6693</v>
      </c>
      <c r="E6834" s="20">
        <v>49.99</v>
      </c>
      <c r="F6834">
        <v>7083</v>
      </c>
    </row>
    <row r="6835" spans="1:6" hidden="1" x14ac:dyDescent="0.3">
      <c r="A6835">
        <v>6057241</v>
      </c>
      <c r="B6835" s="19" t="s">
        <v>6694</v>
      </c>
      <c r="E6835" s="20">
        <v>45.83</v>
      </c>
      <c r="F6835">
        <v>7084</v>
      </c>
    </row>
    <row r="6836" spans="1:6" hidden="1" x14ac:dyDescent="0.3">
      <c r="A6836">
        <v>6057238</v>
      </c>
      <c r="B6836" s="19" t="s">
        <v>6695</v>
      </c>
      <c r="E6836" s="20">
        <v>45.83</v>
      </c>
      <c r="F6836">
        <v>7085</v>
      </c>
    </row>
    <row r="6837" spans="1:6" hidden="1" x14ac:dyDescent="0.3">
      <c r="A6837">
        <v>6057237</v>
      </c>
      <c r="B6837" s="19" t="s">
        <v>6696</v>
      </c>
      <c r="E6837" s="20">
        <v>45.83</v>
      </c>
      <c r="F6837">
        <v>7086</v>
      </c>
    </row>
    <row r="6838" spans="1:6" hidden="1" x14ac:dyDescent="0.3">
      <c r="A6838">
        <v>6040191</v>
      </c>
      <c r="B6838" s="19" t="s">
        <v>6697</v>
      </c>
      <c r="E6838" s="20">
        <v>10.050000000000001</v>
      </c>
      <c r="F6838">
        <v>936</v>
      </c>
    </row>
    <row r="6839" spans="1:6" hidden="1" x14ac:dyDescent="0.3">
      <c r="A6839">
        <v>6040194</v>
      </c>
      <c r="B6839" s="19" t="s">
        <v>6698</v>
      </c>
      <c r="E6839" s="20">
        <v>3.9</v>
      </c>
      <c r="F6839">
        <v>7087</v>
      </c>
    </row>
    <row r="6840" spans="1:6" hidden="1" x14ac:dyDescent="0.3">
      <c r="A6840">
        <v>6040196</v>
      </c>
      <c r="B6840" s="19" t="s">
        <v>6699</v>
      </c>
      <c r="E6840" s="20">
        <v>5.54</v>
      </c>
      <c r="F6840">
        <v>937</v>
      </c>
    </row>
    <row r="6841" spans="1:6" hidden="1" x14ac:dyDescent="0.3">
      <c r="A6841">
        <v>6040197</v>
      </c>
      <c r="B6841" s="19" t="s">
        <v>6700</v>
      </c>
      <c r="E6841" s="20">
        <v>4.07</v>
      </c>
      <c r="F6841">
        <v>938</v>
      </c>
    </row>
    <row r="6842" spans="1:6" hidden="1" x14ac:dyDescent="0.3">
      <c r="A6842">
        <v>6040198</v>
      </c>
      <c r="B6842" s="19" t="s">
        <v>6701</v>
      </c>
      <c r="E6842" s="20">
        <v>6.55</v>
      </c>
      <c r="F6842">
        <v>939</v>
      </c>
    </row>
    <row r="6843" spans="1:6" hidden="1" x14ac:dyDescent="0.3">
      <c r="A6843">
        <v>6040199</v>
      </c>
      <c r="B6843" s="19" t="s">
        <v>6702</v>
      </c>
      <c r="E6843" s="20">
        <v>6.86</v>
      </c>
      <c r="F6843">
        <v>940</v>
      </c>
    </row>
    <row r="6844" spans="1:6" hidden="1" x14ac:dyDescent="0.3">
      <c r="A6844">
        <v>6061869</v>
      </c>
      <c r="B6844" s="19" t="s">
        <v>6703</v>
      </c>
      <c r="E6844" s="20">
        <v>9.65</v>
      </c>
      <c r="F6844">
        <v>7088</v>
      </c>
    </row>
    <row r="6845" spans="1:6" hidden="1" x14ac:dyDescent="0.3">
      <c r="A6845">
        <v>6055956</v>
      </c>
      <c r="B6845" s="19" t="s">
        <v>6704</v>
      </c>
      <c r="E6845" s="20">
        <v>20.92</v>
      </c>
      <c r="F6845">
        <v>7089</v>
      </c>
    </row>
    <row r="6846" spans="1:6" hidden="1" x14ac:dyDescent="0.3">
      <c r="A6846">
        <v>6055409</v>
      </c>
      <c r="B6846" s="19" t="s">
        <v>6705</v>
      </c>
      <c r="E6846" s="20">
        <v>21.37</v>
      </c>
      <c r="F6846">
        <v>7090</v>
      </c>
    </row>
    <row r="6847" spans="1:6" hidden="1" x14ac:dyDescent="0.3">
      <c r="A6847">
        <v>6054265</v>
      </c>
      <c r="B6847" s="19" t="s">
        <v>6706</v>
      </c>
      <c r="E6847" s="20">
        <v>5.39</v>
      </c>
      <c r="F6847">
        <v>927</v>
      </c>
    </row>
    <row r="6848" spans="1:6" hidden="1" x14ac:dyDescent="0.3">
      <c r="A6848">
        <v>6054009</v>
      </c>
      <c r="B6848" s="19" t="s">
        <v>6707</v>
      </c>
      <c r="E6848" s="20">
        <v>7.59</v>
      </c>
      <c r="F6848">
        <v>7091</v>
      </c>
    </row>
    <row r="6849" spans="1:6" hidden="1" x14ac:dyDescent="0.3">
      <c r="A6849">
        <v>6053644</v>
      </c>
      <c r="B6849" s="19" t="s">
        <v>6708</v>
      </c>
      <c r="E6849" s="20">
        <v>8.82</v>
      </c>
      <c r="F6849">
        <v>7092</v>
      </c>
    </row>
    <row r="6850" spans="1:6" hidden="1" x14ac:dyDescent="0.3">
      <c r="A6850">
        <v>6053493</v>
      </c>
      <c r="B6850" s="19" t="s">
        <v>216</v>
      </c>
      <c r="E6850" s="20">
        <v>6.15</v>
      </c>
      <c r="F6850">
        <v>928</v>
      </c>
    </row>
    <row r="6851" spans="1:6" hidden="1" x14ac:dyDescent="0.3">
      <c r="A6851">
        <v>6052903</v>
      </c>
      <c r="B6851" s="19" t="s">
        <v>6709</v>
      </c>
      <c r="E6851" s="20">
        <v>28.32</v>
      </c>
      <c r="F6851">
        <v>7093</v>
      </c>
    </row>
    <row r="6852" spans="1:6" hidden="1" x14ac:dyDescent="0.3">
      <c r="A6852">
        <v>6052902</v>
      </c>
      <c r="B6852" s="19" t="s">
        <v>217</v>
      </c>
      <c r="E6852" s="20">
        <v>14.38</v>
      </c>
      <c r="F6852">
        <v>929</v>
      </c>
    </row>
    <row r="6853" spans="1:6" hidden="1" x14ac:dyDescent="0.3">
      <c r="A6853">
        <v>6049562</v>
      </c>
      <c r="B6853" s="19" t="s">
        <v>6710</v>
      </c>
      <c r="E6853" s="20">
        <v>15</v>
      </c>
      <c r="F6853">
        <v>7094</v>
      </c>
    </row>
    <row r="6854" spans="1:6" hidden="1" x14ac:dyDescent="0.3">
      <c r="A6854">
        <v>6049561</v>
      </c>
      <c r="B6854" s="19" t="s">
        <v>6711</v>
      </c>
      <c r="E6854" s="20">
        <v>21.84</v>
      </c>
      <c r="F6854">
        <v>7095</v>
      </c>
    </row>
    <row r="6855" spans="1:6" hidden="1" x14ac:dyDescent="0.3">
      <c r="A6855">
        <v>6045630</v>
      </c>
      <c r="B6855" s="19" t="s">
        <v>6712</v>
      </c>
      <c r="E6855" s="20">
        <v>11.68</v>
      </c>
      <c r="F6855">
        <v>7096</v>
      </c>
    </row>
    <row r="6856" spans="1:6" hidden="1" x14ac:dyDescent="0.3">
      <c r="A6856">
        <v>6045232</v>
      </c>
      <c r="B6856" s="19" t="s">
        <v>6713</v>
      </c>
      <c r="E6856" s="20">
        <v>14.29</v>
      </c>
      <c r="F6856">
        <v>7097</v>
      </c>
    </row>
    <row r="6857" spans="1:6" hidden="1" x14ac:dyDescent="0.3">
      <c r="A6857">
        <v>6040228</v>
      </c>
      <c r="B6857" s="19" t="s">
        <v>6714</v>
      </c>
      <c r="E6857" s="20">
        <v>144.35</v>
      </c>
      <c r="F6857">
        <v>7098</v>
      </c>
    </row>
    <row r="6858" spans="1:6" hidden="1" x14ac:dyDescent="0.3">
      <c r="A6858">
        <v>6040226</v>
      </c>
      <c r="B6858" s="19" t="s">
        <v>6715</v>
      </c>
      <c r="E6858" s="20">
        <v>55.59</v>
      </c>
      <c r="F6858">
        <v>7099</v>
      </c>
    </row>
    <row r="6859" spans="1:6" hidden="1" x14ac:dyDescent="0.3">
      <c r="A6859">
        <v>6040223</v>
      </c>
      <c r="B6859" s="19" t="s">
        <v>6716</v>
      </c>
      <c r="E6859" s="20">
        <v>2.08</v>
      </c>
      <c r="F6859">
        <v>930</v>
      </c>
    </row>
    <row r="6860" spans="1:6" hidden="1" x14ac:dyDescent="0.3">
      <c r="A6860">
        <v>6040200</v>
      </c>
      <c r="B6860" s="19" t="s">
        <v>6717</v>
      </c>
      <c r="E6860" s="20">
        <v>8.59</v>
      </c>
      <c r="F6860">
        <v>941</v>
      </c>
    </row>
    <row r="6861" spans="1:6" hidden="1" x14ac:dyDescent="0.3">
      <c r="A6861">
        <v>6040203</v>
      </c>
      <c r="B6861" s="19" t="s">
        <v>6718</v>
      </c>
      <c r="E6861" s="20">
        <v>4.1500000000000004</v>
      </c>
      <c r="F6861">
        <v>945</v>
      </c>
    </row>
    <row r="6862" spans="1:6" hidden="1" x14ac:dyDescent="0.3">
      <c r="A6862">
        <v>6040205</v>
      </c>
      <c r="B6862" s="19" t="s">
        <v>6719</v>
      </c>
      <c r="E6862" s="20">
        <v>21.74</v>
      </c>
      <c r="F6862">
        <v>7100</v>
      </c>
    </row>
    <row r="6863" spans="1:6" hidden="1" x14ac:dyDescent="0.3">
      <c r="A6863">
        <v>6040206</v>
      </c>
      <c r="B6863" s="19" t="s">
        <v>6720</v>
      </c>
      <c r="E6863" s="20">
        <v>14.38</v>
      </c>
      <c r="F6863">
        <v>946</v>
      </c>
    </row>
    <row r="6864" spans="1:6" hidden="1" x14ac:dyDescent="0.3">
      <c r="A6864">
        <v>6040207</v>
      </c>
      <c r="B6864" s="19" t="s">
        <v>6721</v>
      </c>
      <c r="E6864" s="20">
        <v>8.6199999999999992</v>
      </c>
      <c r="F6864">
        <v>944</v>
      </c>
    </row>
    <row r="6865" spans="1:6" hidden="1" x14ac:dyDescent="0.3">
      <c r="A6865">
        <v>6040208</v>
      </c>
      <c r="B6865" s="19" t="s">
        <v>6722</v>
      </c>
      <c r="E6865" s="20">
        <v>17.41</v>
      </c>
      <c r="F6865">
        <v>7101</v>
      </c>
    </row>
    <row r="6866" spans="1:6" hidden="1" x14ac:dyDescent="0.3">
      <c r="A6866">
        <v>6040209</v>
      </c>
      <c r="B6866" s="19" t="s">
        <v>6723</v>
      </c>
      <c r="E6866" s="20">
        <v>10.51</v>
      </c>
      <c r="F6866">
        <v>943</v>
      </c>
    </row>
    <row r="6867" spans="1:6" hidden="1" x14ac:dyDescent="0.3">
      <c r="A6867">
        <v>6040210</v>
      </c>
      <c r="B6867" s="19" t="s">
        <v>6724</v>
      </c>
      <c r="E6867" s="20">
        <v>12.17</v>
      </c>
      <c r="F6867">
        <v>942</v>
      </c>
    </row>
    <row r="6868" spans="1:6" hidden="1" x14ac:dyDescent="0.3">
      <c r="A6868">
        <v>6040211</v>
      </c>
      <c r="B6868" s="19" t="s">
        <v>6725</v>
      </c>
      <c r="E6868" s="20">
        <v>12.57</v>
      </c>
      <c r="F6868">
        <v>935</v>
      </c>
    </row>
    <row r="6869" spans="1:6" hidden="1" x14ac:dyDescent="0.3">
      <c r="A6869">
        <v>6040213</v>
      </c>
      <c r="B6869" s="19" t="s">
        <v>6726</v>
      </c>
      <c r="E6869" s="20">
        <v>7.44</v>
      </c>
      <c r="F6869">
        <v>7102</v>
      </c>
    </row>
    <row r="6870" spans="1:6" hidden="1" x14ac:dyDescent="0.3">
      <c r="A6870">
        <v>6040216</v>
      </c>
      <c r="B6870" s="19" t="s">
        <v>6727</v>
      </c>
      <c r="E6870" s="20">
        <v>2.97</v>
      </c>
      <c r="F6870">
        <v>934</v>
      </c>
    </row>
    <row r="6871" spans="1:6" hidden="1" x14ac:dyDescent="0.3">
      <c r="A6871">
        <v>6040217</v>
      </c>
      <c r="B6871" s="19" t="s">
        <v>6728</v>
      </c>
      <c r="E6871" s="20">
        <v>3.46</v>
      </c>
      <c r="F6871">
        <v>933</v>
      </c>
    </row>
    <row r="6872" spans="1:6" hidden="1" x14ac:dyDescent="0.3">
      <c r="A6872">
        <v>6040218</v>
      </c>
      <c r="B6872" s="19" t="s">
        <v>6729</v>
      </c>
      <c r="E6872" s="20">
        <v>3.97</v>
      </c>
      <c r="F6872">
        <v>932</v>
      </c>
    </row>
    <row r="6873" spans="1:6" hidden="1" x14ac:dyDescent="0.3">
      <c r="A6873">
        <v>6040219</v>
      </c>
      <c r="B6873" s="19" t="s">
        <v>6730</v>
      </c>
      <c r="E6873" s="20">
        <v>4.95</v>
      </c>
      <c r="F6873">
        <v>931</v>
      </c>
    </row>
    <row r="6874" spans="1:6" hidden="1" x14ac:dyDescent="0.3">
      <c r="A6874">
        <v>6040220</v>
      </c>
      <c r="B6874" s="19" t="s">
        <v>6731</v>
      </c>
      <c r="E6874" s="20">
        <v>4.58</v>
      </c>
      <c r="F6874">
        <v>7103</v>
      </c>
    </row>
    <row r="6875" spans="1:6" hidden="1" x14ac:dyDescent="0.3">
      <c r="A6875">
        <v>6040165</v>
      </c>
      <c r="B6875" s="19" t="s">
        <v>6732</v>
      </c>
      <c r="E6875" s="20">
        <v>12.3</v>
      </c>
      <c r="F6875">
        <v>949</v>
      </c>
    </row>
    <row r="6876" spans="1:6" hidden="1" x14ac:dyDescent="0.3">
      <c r="A6876">
        <v>6040229</v>
      </c>
      <c r="B6876" s="19" t="s">
        <v>6733</v>
      </c>
      <c r="E6876" s="20">
        <v>181.31</v>
      </c>
      <c r="F6876">
        <v>7104</v>
      </c>
    </row>
    <row r="6877" spans="1:6" hidden="1" x14ac:dyDescent="0.3">
      <c r="A6877">
        <v>6045212</v>
      </c>
      <c r="B6877" s="19" t="s">
        <v>6734</v>
      </c>
      <c r="E6877" s="20">
        <v>9.84</v>
      </c>
      <c r="F6877">
        <v>7105</v>
      </c>
    </row>
    <row r="6878" spans="1:6" hidden="1" x14ac:dyDescent="0.3">
      <c r="A6878">
        <v>6045213</v>
      </c>
      <c r="B6878" s="19" t="s">
        <v>6735</v>
      </c>
      <c r="E6878" s="20">
        <v>5.98</v>
      </c>
      <c r="F6878">
        <v>7106</v>
      </c>
    </row>
    <row r="6879" spans="1:6" hidden="1" x14ac:dyDescent="0.3">
      <c r="A6879">
        <v>6045214</v>
      </c>
      <c r="B6879" s="19" t="s">
        <v>6736</v>
      </c>
      <c r="E6879" s="20">
        <v>19.14</v>
      </c>
      <c r="F6879">
        <v>7107</v>
      </c>
    </row>
    <row r="6880" spans="1:6" hidden="1" x14ac:dyDescent="0.3">
      <c r="A6880">
        <v>6045215</v>
      </c>
      <c r="B6880" s="19" t="s">
        <v>6737</v>
      </c>
      <c r="E6880" s="20">
        <v>19.14</v>
      </c>
      <c r="F6880">
        <v>7108</v>
      </c>
    </row>
    <row r="6881" spans="1:6" hidden="1" x14ac:dyDescent="0.3">
      <c r="A6881">
        <v>6045217</v>
      </c>
      <c r="B6881" s="19" t="s">
        <v>6738</v>
      </c>
      <c r="E6881" s="20">
        <v>9.73</v>
      </c>
      <c r="F6881">
        <v>7109</v>
      </c>
    </row>
    <row r="6882" spans="1:6" hidden="1" x14ac:dyDescent="0.3">
      <c r="A6882">
        <v>6045218</v>
      </c>
      <c r="B6882" s="19" t="s">
        <v>6739</v>
      </c>
      <c r="E6882" s="20">
        <v>20.39</v>
      </c>
      <c r="F6882">
        <v>7110</v>
      </c>
    </row>
    <row r="6883" spans="1:6" hidden="1" x14ac:dyDescent="0.3">
      <c r="A6883">
        <v>6045490</v>
      </c>
      <c r="B6883" s="19" t="s">
        <v>6740</v>
      </c>
      <c r="E6883" s="20">
        <v>4.8</v>
      </c>
      <c r="F6883">
        <v>7111</v>
      </c>
    </row>
    <row r="6884" spans="1:6" hidden="1" x14ac:dyDescent="0.3">
      <c r="A6884">
        <v>6045491</v>
      </c>
      <c r="B6884" s="19" t="s">
        <v>6741</v>
      </c>
      <c r="E6884" s="20">
        <v>7.53</v>
      </c>
      <c r="F6884">
        <v>7112</v>
      </c>
    </row>
    <row r="6885" spans="1:6" hidden="1" x14ac:dyDescent="0.3">
      <c r="A6885">
        <v>6045611</v>
      </c>
      <c r="B6885" s="19" t="s">
        <v>6742</v>
      </c>
      <c r="E6885" s="20">
        <v>5.17</v>
      </c>
      <c r="F6885">
        <v>7113</v>
      </c>
    </row>
    <row r="6886" spans="1:6" hidden="1" x14ac:dyDescent="0.3">
      <c r="A6886">
        <v>6046427</v>
      </c>
      <c r="B6886" s="19" t="s">
        <v>6743</v>
      </c>
      <c r="E6886" s="20">
        <v>7.53</v>
      </c>
      <c r="F6886">
        <v>7114</v>
      </c>
    </row>
    <row r="6887" spans="1:6" hidden="1" x14ac:dyDescent="0.3">
      <c r="A6887">
        <v>6046428</v>
      </c>
      <c r="B6887" s="19" t="s">
        <v>6744</v>
      </c>
      <c r="E6887" s="20">
        <v>7.53</v>
      </c>
      <c r="F6887">
        <v>7115</v>
      </c>
    </row>
    <row r="6888" spans="1:6" hidden="1" x14ac:dyDescent="0.3">
      <c r="A6888">
        <v>6046429</v>
      </c>
      <c r="B6888" s="19" t="s">
        <v>6745</v>
      </c>
      <c r="E6888" s="20">
        <v>7.53</v>
      </c>
      <c r="F6888">
        <v>7116</v>
      </c>
    </row>
    <row r="6889" spans="1:6" hidden="1" x14ac:dyDescent="0.3">
      <c r="A6889">
        <v>6040164</v>
      </c>
      <c r="B6889" s="19" t="s">
        <v>6746</v>
      </c>
      <c r="E6889" s="20">
        <v>5.57</v>
      </c>
      <c r="F6889">
        <v>950</v>
      </c>
    </row>
    <row r="6890" spans="1:6" hidden="1" x14ac:dyDescent="0.3">
      <c r="A6890">
        <v>6040162</v>
      </c>
      <c r="B6890" s="19" t="s">
        <v>6747</v>
      </c>
      <c r="E6890" s="20">
        <v>11.74</v>
      </c>
      <c r="F6890">
        <v>956</v>
      </c>
    </row>
    <row r="6891" spans="1:6" hidden="1" x14ac:dyDescent="0.3">
      <c r="A6891">
        <v>6040161</v>
      </c>
      <c r="B6891" s="19" t="s">
        <v>6748</v>
      </c>
      <c r="E6891" s="20">
        <v>11.19</v>
      </c>
      <c r="F6891">
        <v>957</v>
      </c>
    </row>
    <row r="6892" spans="1:6" hidden="1" x14ac:dyDescent="0.3">
      <c r="A6892">
        <v>6040159</v>
      </c>
      <c r="B6892" s="19" t="s">
        <v>6749</v>
      </c>
      <c r="E6892" s="20">
        <v>12.3</v>
      </c>
      <c r="F6892">
        <v>958</v>
      </c>
    </row>
    <row r="6893" spans="1:6" hidden="1" x14ac:dyDescent="0.3">
      <c r="A6893">
        <v>6040157</v>
      </c>
      <c r="B6893" s="19" t="s">
        <v>6750</v>
      </c>
      <c r="E6893" s="20">
        <v>11.63</v>
      </c>
      <c r="F6893">
        <v>7117</v>
      </c>
    </row>
    <row r="6894" spans="1:6" hidden="1" x14ac:dyDescent="0.3">
      <c r="A6894">
        <v>6040156</v>
      </c>
      <c r="B6894" s="19" t="s">
        <v>6751</v>
      </c>
      <c r="E6894" s="20">
        <v>14.45</v>
      </c>
      <c r="F6894">
        <v>7118</v>
      </c>
    </row>
    <row r="6895" spans="1:6" hidden="1" x14ac:dyDescent="0.3">
      <c r="A6895">
        <v>6040155</v>
      </c>
      <c r="B6895" s="19" t="s">
        <v>6752</v>
      </c>
      <c r="E6895" s="20">
        <v>11.19</v>
      </c>
      <c r="F6895">
        <v>7119</v>
      </c>
    </row>
    <row r="6896" spans="1:6" hidden="1" x14ac:dyDescent="0.3">
      <c r="A6896">
        <v>6040154</v>
      </c>
      <c r="B6896" s="19" t="s">
        <v>6753</v>
      </c>
      <c r="E6896" s="20">
        <v>6.58</v>
      </c>
      <c r="F6896">
        <v>7120</v>
      </c>
    </row>
    <row r="6897" spans="1:6" hidden="1" x14ac:dyDescent="0.3">
      <c r="A6897">
        <v>6040152</v>
      </c>
      <c r="B6897" s="19" t="s">
        <v>6754</v>
      </c>
      <c r="E6897" s="20">
        <v>11.63</v>
      </c>
      <c r="F6897">
        <v>7121</v>
      </c>
    </row>
    <row r="6898" spans="1:6" hidden="1" x14ac:dyDescent="0.3">
      <c r="A6898">
        <v>6040149</v>
      </c>
      <c r="B6898" s="19" t="s">
        <v>6755</v>
      </c>
      <c r="E6898" s="20">
        <v>15.52</v>
      </c>
      <c r="F6898">
        <v>7122</v>
      </c>
    </row>
    <row r="6899" spans="1:6" hidden="1" x14ac:dyDescent="0.3">
      <c r="A6899">
        <v>6040147</v>
      </c>
      <c r="B6899" s="19" t="s">
        <v>6756</v>
      </c>
      <c r="E6899" s="20">
        <v>14.45</v>
      </c>
      <c r="F6899">
        <v>7123</v>
      </c>
    </row>
    <row r="6900" spans="1:6" hidden="1" x14ac:dyDescent="0.3">
      <c r="A6900">
        <v>6040146</v>
      </c>
      <c r="B6900" s="19" t="s">
        <v>6757</v>
      </c>
      <c r="E6900" s="20">
        <v>14.45</v>
      </c>
      <c r="F6900">
        <v>7124</v>
      </c>
    </row>
    <row r="6901" spans="1:6" hidden="1" x14ac:dyDescent="0.3">
      <c r="A6901">
        <v>6040145</v>
      </c>
      <c r="B6901" s="19" t="s">
        <v>6758</v>
      </c>
      <c r="E6901" s="20">
        <v>16.059999999999999</v>
      </c>
      <c r="F6901">
        <v>7125</v>
      </c>
    </row>
    <row r="6902" spans="1:6" hidden="1" x14ac:dyDescent="0.3">
      <c r="A6902">
        <v>6040144</v>
      </c>
      <c r="B6902" s="19" t="s">
        <v>6759</v>
      </c>
      <c r="E6902" s="20">
        <v>14.58</v>
      </c>
      <c r="F6902">
        <v>7126</v>
      </c>
    </row>
    <row r="6903" spans="1:6" hidden="1" x14ac:dyDescent="0.3">
      <c r="A6903">
        <v>6040143</v>
      </c>
      <c r="B6903" s="19" t="s">
        <v>6760</v>
      </c>
      <c r="E6903" s="20">
        <v>14.58</v>
      </c>
      <c r="F6903">
        <v>7127</v>
      </c>
    </row>
    <row r="6904" spans="1:6" hidden="1" x14ac:dyDescent="0.3">
      <c r="A6904">
        <v>6040128</v>
      </c>
      <c r="B6904" s="19" t="s">
        <v>6761</v>
      </c>
      <c r="E6904" s="20">
        <v>29.75</v>
      </c>
      <c r="F6904">
        <v>7128</v>
      </c>
    </row>
    <row r="6905" spans="1:6" hidden="1" x14ac:dyDescent="0.3">
      <c r="A6905">
        <v>6046430</v>
      </c>
      <c r="B6905" s="19" t="s">
        <v>6762</v>
      </c>
      <c r="E6905" s="20">
        <v>7.53</v>
      </c>
      <c r="F6905">
        <v>7129</v>
      </c>
    </row>
    <row r="6906" spans="1:6" hidden="1" x14ac:dyDescent="0.3">
      <c r="A6906">
        <v>6061768</v>
      </c>
      <c r="B6906" s="19" t="s">
        <v>6763</v>
      </c>
      <c r="E6906" s="20">
        <v>11</v>
      </c>
      <c r="F6906">
        <v>7130</v>
      </c>
    </row>
    <row r="6907" spans="1:6" hidden="1" x14ac:dyDescent="0.3">
      <c r="A6907">
        <v>6055422</v>
      </c>
      <c r="B6907" s="19" t="s">
        <v>6764</v>
      </c>
      <c r="E6907" s="20">
        <v>23.14</v>
      </c>
      <c r="F6907">
        <v>7131</v>
      </c>
    </row>
    <row r="6908" spans="1:6" hidden="1" x14ac:dyDescent="0.3">
      <c r="A6908">
        <v>6055421</v>
      </c>
      <c r="B6908" s="19" t="s">
        <v>6765</v>
      </c>
      <c r="E6908" s="20">
        <v>36.89</v>
      </c>
      <c r="F6908">
        <v>7132</v>
      </c>
    </row>
    <row r="6909" spans="1:6" hidden="1" x14ac:dyDescent="0.3">
      <c r="A6909">
        <v>6055419</v>
      </c>
      <c r="B6909" s="19" t="s">
        <v>6766</v>
      </c>
      <c r="E6909" s="20">
        <v>36.89</v>
      </c>
      <c r="F6909">
        <v>7133</v>
      </c>
    </row>
    <row r="6910" spans="1:6" hidden="1" x14ac:dyDescent="0.3">
      <c r="A6910">
        <v>6055418</v>
      </c>
      <c r="B6910" s="19" t="s">
        <v>6767</v>
      </c>
      <c r="E6910" s="20">
        <v>36.89</v>
      </c>
      <c r="F6910">
        <v>7134</v>
      </c>
    </row>
    <row r="6911" spans="1:6" hidden="1" x14ac:dyDescent="0.3">
      <c r="A6911">
        <v>6055416</v>
      </c>
      <c r="B6911" s="19" t="s">
        <v>6768</v>
      </c>
      <c r="E6911" s="20">
        <v>11.45</v>
      </c>
      <c r="F6911">
        <v>7135</v>
      </c>
    </row>
    <row r="6912" spans="1:6" hidden="1" x14ac:dyDescent="0.3">
      <c r="A6912">
        <v>6055414</v>
      </c>
      <c r="B6912" s="19" t="s">
        <v>6769</v>
      </c>
      <c r="E6912" s="20">
        <v>11.45</v>
      </c>
      <c r="F6912">
        <v>7136</v>
      </c>
    </row>
    <row r="6913" spans="1:6" hidden="1" x14ac:dyDescent="0.3">
      <c r="A6913">
        <v>6055413</v>
      </c>
      <c r="B6913" s="19" t="s">
        <v>6770</v>
      </c>
      <c r="E6913" s="20">
        <v>11.45</v>
      </c>
      <c r="F6913">
        <v>7137</v>
      </c>
    </row>
    <row r="6914" spans="1:6" hidden="1" x14ac:dyDescent="0.3">
      <c r="A6914">
        <v>6055412</v>
      </c>
      <c r="B6914" s="19" t="s">
        <v>6771</v>
      </c>
      <c r="E6914" s="20">
        <v>11.45</v>
      </c>
      <c r="F6914">
        <v>7138</v>
      </c>
    </row>
    <row r="6915" spans="1:6" hidden="1" x14ac:dyDescent="0.3">
      <c r="A6915">
        <v>6055411</v>
      </c>
      <c r="B6915" s="19" t="s">
        <v>6772</v>
      </c>
      <c r="E6915" s="20">
        <v>11.45</v>
      </c>
      <c r="F6915">
        <v>7139</v>
      </c>
    </row>
    <row r="6916" spans="1:6" hidden="1" x14ac:dyDescent="0.3">
      <c r="A6916">
        <v>6055410</v>
      </c>
      <c r="B6916" s="19" t="s">
        <v>6773</v>
      </c>
      <c r="E6916" s="20">
        <v>11.45</v>
      </c>
      <c r="F6916">
        <v>7140</v>
      </c>
    </row>
    <row r="6917" spans="1:6" hidden="1" x14ac:dyDescent="0.3">
      <c r="A6917">
        <v>6054550</v>
      </c>
      <c r="B6917" s="19" t="s">
        <v>6774</v>
      </c>
      <c r="E6917" s="20">
        <v>11.63</v>
      </c>
      <c r="F6917">
        <v>7141</v>
      </c>
    </row>
    <row r="6918" spans="1:6" hidden="1" x14ac:dyDescent="0.3">
      <c r="A6918">
        <v>6054549</v>
      </c>
      <c r="B6918" s="19" t="s">
        <v>6775</v>
      </c>
      <c r="E6918" s="20">
        <v>11.63</v>
      </c>
      <c r="F6918">
        <v>7142</v>
      </c>
    </row>
    <row r="6919" spans="1:6" hidden="1" x14ac:dyDescent="0.3">
      <c r="A6919">
        <v>6054548</v>
      </c>
      <c r="B6919" s="19" t="s">
        <v>6776</v>
      </c>
      <c r="E6919" s="20">
        <v>11.63</v>
      </c>
      <c r="F6919">
        <v>7143</v>
      </c>
    </row>
    <row r="6920" spans="1:6" hidden="1" x14ac:dyDescent="0.3">
      <c r="A6920">
        <v>6054547</v>
      </c>
      <c r="B6920" s="19" t="s">
        <v>6777</v>
      </c>
      <c r="E6920" s="20">
        <v>11.63</v>
      </c>
      <c r="F6920">
        <v>7144</v>
      </c>
    </row>
    <row r="6921" spans="1:6" hidden="1" x14ac:dyDescent="0.3">
      <c r="A6921">
        <v>6054438</v>
      </c>
      <c r="B6921" s="19" t="s">
        <v>221</v>
      </c>
      <c r="E6921" s="20">
        <v>5.26</v>
      </c>
      <c r="F6921">
        <v>955</v>
      </c>
    </row>
    <row r="6922" spans="1:6" hidden="1" x14ac:dyDescent="0.3">
      <c r="A6922">
        <v>6054437</v>
      </c>
      <c r="B6922" s="19" t="s">
        <v>6778</v>
      </c>
      <c r="E6922" s="20">
        <v>3.71</v>
      </c>
      <c r="F6922">
        <v>7145</v>
      </c>
    </row>
    <row r="6923" spans="1:6" hidden="1" x14ac:dyDescent="0.3">
      <c r="A6923">
        <v>6054131</v>
      </c>
      <c r="B6923" s="19" t="s">
        <v>6779</v>
      </c>
      <c r="E6923" s="20">
        <v>16.3</v>
      </c>
      <c r="F6923">
        <v>7146</v>
      </c>
    </row>
    <row r="6924" spans="1:6" hidden="1" x14ac:dyDescent="0.3">
      <c r="A6924">
        <v>6054130</v>
      </c>
      <c r="B6924" s="19" t="s">
        <v>6780</v>
      </c>
      <c r="E6924" s="20">
        <v>8.5</v>
      </c>
      <c r="F6924">
        <v>7147</v>
      </c>
    </row>
    <row r="6925" spans="1:6" hidden="1" x14ac:dyDescent="0.3">
      <c r="A6925">
        <v>6054129</v>
      </c>
      <c r="B6925" s="19" t="s">
        <v>6781</v>
      </c>
      <c r="E6925" s="20">
        <v>10.130000000000001</v>
      </c>
      <c r="F6925">
        <v>7148</v>
      </c>
    </row>
    <row r="6926" spans="1:6" hidden="1" x14ac:dyDescent="0.3">
      <c r="A6926">
        <v>6054072</v>
      </c>
      <c r="B6926" s="19" t="s">
        <v>6782</v>
      </c>
      <c r="E6926" s="20">
        <v>7.29</v>
      </c>
      <c r="F6926">
        <v>7149</v>
      </c>
    </row>
    <row r="6927" spans="1:6" hidden="1" x14ac:dyDescent="0.3">
      <c r="A6927">
        <v>6053956</v>
      </c>
      <c r="B6927" s="19" t="s">
        <v>6783</v>
      </c>
      <c r="E6927" s="20">
        <v>5.34</v>
      </c>
      <c r="F6927">
        <v>7150</v>
      </c>
    </row>
    <row r="6928" spans="1:6" hidden="1" x14ac:dyDescent="0.3">
      <c r="A6928">
        <v>6053645</v>
      </c>
      <c r="B6928" s="19" t="s">
        <v>6784</v>
      </c>
      <c r="E6928" s="20">
        <v>10.58</v>
      </c>
      <c r="F6928">
        <v>7151</v>
      </c>
    </row>
    <row r="6929" spans="1:6" hidden="1" x14ac:dyDescent="0.3">
      <c r="A6929">
        <v>6053183</v>
      </c>
      <c r="B6929" s="19" t="s">
        <v>6785</v>
      </c>
      <c r="E6929" s="20">
        <v>15.52</v>
      </c>
      <c r="F6929">
        <v>954</v>
      </c>
    </row>
    <row r="6930" spans="1:6" hidden="1" x14ac:dyDescent="0.3">
      <c r="A6930">
        <v>6053182</v>
      </c>
      <c r="B6930" s="19" t="s">
        <v>6786</v>
      </c>
      <c r="E6930" s="20">
        <v>14.36</v>
      </c>
      <c r="F6930">
        <v>953</v>
      </c>
    </row>
    <row r="6931" spans="1:6" hidden="1" x14ac:dyDescent="0.3">
      <c r="A6931">
        <v>6053181</v>
      </c>
      <c r="B6931" s="19" t="s">
        <v>6787</v>
      </c>
      <c r="E6931" s="20">
        <v>12.83</v>
      </c>
      <c r="F6931">
        <v>952</v>
      </c>
    </row>
    <row r="6932" spans="1:6" hidden="1" x14ac:dyDescent="0.3">
      <c r="A6932">
        <v>6053134</v>
      </c>
      <c r="B6932" s="19" t="s">
        <v>220</v>
      </c>
      <c r="E6932" s="20">
        <v>7.92</v>
      </c>
      <c r="F6932">
        <v>951</v>
      </c>
    </row>
    <row r="6933" spans="1:6" hidden="1" x14ac:dyDescent="0.3">
      <c r="A6933">
        <v>6053133</v>
      </c>
      <c r="B6933" s="19" t="s">
        <v>219</v>
      </c>
      <c r="E6933" s="20">
        <v>7.92</v>
      </c>
      <c r="F6933">
        <v>948</v>
      </c>
    </row>
    <row r="6934" spans="1:6" hidden="1" x14ac:dyDescent="0.3">
      <c r="A6934">
        <v>6049857</v>
      </c>
      <c r="B6934" s="19" t="s">
        <v>6788</v>
      </c>
      <c r="E6934" s="20">
        <v>20.39</v>
      </c>
      <c r="F6934">
        <v>7152</v>
      </c>
    </row>
    <row r="6935" spans="1:6" hidden="1" x14ac:dyDescent="0.3">
      <c r="A6935">
        <v>6046432</v>
      </c>
      <c r="B6935" s="19" t="s">
        <v>218</v>
      </c>
      <c r="E6935" s="20">
        <v>7.53</v>
      </c>
      <c r="F6935">
        <v>947</v>
      </c>
    </row>
    <row r="6936" spans="1:6" hidden="1" x14ac:dyDescent="0.3">
      <c r="A6936">
        <v>6046431</v>
      </c>
      <c r="B6936" s="19" t="s">
        <v>6789</v>
      </c>
      <c r="E6936" s="20">
        <v>4.8</v>
      </c>
      <c r="F6936">
        <v>7153</v>
      </c>
    </row>
    <row r="6937" spans="1:6" hidden="1" x14ac:dyDescent="0.3">
      <c r="A6937">
        <v>6040053</v>
      </c>
      <c r="B6937" s="19" t="s">
        <v>6790</v>
      </c>
      <c r="E6937" s="20">
        <v>7.53</v>
      </c>
      <c r="F6937">
        <v>7154</v>
      </c>
    </row>
    <row r="6938" spans="1:6" hidden="1" x14ac:dyDescent="0.3">
      <c r="A6938">
        <v>6040051</v>
      </c>
      <c r="B6938" s="19" t="s">
        <v>6791</v>
      </c>
      <c r="E6938" s="20">
        <v>10.73</v>
      </c>
      <c r="F6938">
        <v>7155</v>
      </c>
    </row>
    <row r="6939" spans="1:6" hidden="1" x14ac:dyDescent="0.3">
      <c r="A6939">
        <v>6040043</v>
      </c>
      <c r="B6939" s="19" t="s">
        <v>6792</v>
      </c>
      <c r="E6939" s="20">
        <v>10.26</v>
      </c>
      <c r="F6939">
        <v>7156</v>
      </c>
    </row>
    <row r="6940" spans="1:6" hidden="1" x14ac:dyDescent="0.3">
      <c r="A6940">
        <v>6040037</v>
      </c>
      <c r="B6940" s="19" t="s">
        <v>6793</v>
      </c>
      <c r="E6940" s="20">
        <v>7.78</v>
      </c>
      <c r="F6940">
        <v>7157</v>
      </c>
    </row>
    <row r="6941" spans="1:6" hidden="1" x14ac:dyDescent="0.3">
      <c r="A6941">
        <v>6040036</v>
      </c>
      <c r="B6941" s="19" t="s">
        <v>6794</v>
      </c>
      <c r="E6941" s="20">
        <v>7.78</v>
      </c>
      <c r="F6941">
        <v>7158</v>
      </c>
    </row>
    <row r="6942" spans="1:6" hidden="1" x14ac:dyDescent="0.3">
      <c r="A6942">
        <v>6040035</v>
      </c>
      <c r="B6942" s="19" t="s">
        <v>6795</v>
      </c>
      <c r="E6942" s="20">
        <v>7.78</v>
      </c>
      <c r="F6942">
        <v>7159</v>
      </c>
    </row>
    <row r="6943" spans="1:6" hidden="1" x14ac:dyDescent="0.3">
      <c r="A6943">
        <v>6040034</v>
      </c>
      <c r="B6943" s="19" t="s">
        <v>6796</v>
      </c>
      <c r="E6943" s="20">
        <v>7.78</v>
      </c>
      <c r="F6943">
        <v>7160</v>
      </c>
    </row>
    <row r="6944" spans="1:6" hidden="1" x14ac:dyDescent="0.3">
      <c r="A6944">
        <v>6040032</v>
      </c>
      <c r="B6944" s="19" t="s">
        <v>6797</v>
      </c>
      <c r="E6944" s="20">
        <v>7.78</v>
      </c>
      <c r="F6944">
        <v>7161</v>
      </c>
    </row>
    <row r="6945" spans="1:6" hidden="1" x14ac:dyDescent="0.3">
      <c r="A6945">
        <v>6040031</v>
      </c>
      <c r="B6945" s="19" t="s">
        <v>6798</v>
      </c>
      <c r="E6945" s="20">
        <v>7.78</v>
      </c>
      <c r="F6945">
        <v>7162</v>
      </c>
    </row>
    <row r="6946" spans="1:6" hidden="1" x14ac:dyDescent="0.3">
      <c r="A6946">
        <v>6040030</v>
      </c>
      <c r="B6946" s="19" t="s">
        <v>6799</v>
      </c>
      <c r="E6946" s="20">
        <v>7.78</v>
      </c>
      <c r="F6946">
        <v>7163</v>
      </c>
    </row>
    <row r="6947" spans="1:6" hidden="1" x14ac:dyDescent="0.3">
      <c r="A6947">
        <v>6040029</v>
      </c>
      <c r="B6947" s="19" t="s">
        <v>6800</v>
      </c>
      <c r="E6947" s="20">
        <v>7.78</v>
      </c>
      <c r="F6947">
        <v>7164</v>
      </c>
    </row>
    <row r="6948" spans="1:6" hidden="1" x14ac:dyDescent="0.3">
      <c r="A6948">
        <v>6040028</v>
      </c>
      <c r="B6948" s="19" t="s">
        <v>6801</v>
      </c>
      <c r="E6948" s="20">
        <v>7.78</v>
      </c>
      <c r="F6948">
        <v>7165</v>
      </c>
    </row>
    <row r="6949" spans="1:6" hidden="1" x14ac:dyDescent="0.3">
      <c r="A6949">
        <v>6040027</v>
      </c>
      <c r="B6949" s="19" t="s">
        <v>6802</v>
      </c>
      <c r="E6949" s="20">
        <v>7.78</v>
      </c>
      <c r="F6949">
        <v>7166</v>
      </c>
    </row>
    <row r="6950" spans="1:6" hidden="1" x14ac:dyDescent="0.3">
      <c r="A6950">
        <v>6040026</v>
      </c>
      <c r="B6950" s="19" t="s">
        <v>6803</v>
      </c>
      <c r="E6950" s="20">
        <v>7.78</v>
      </c>
      <c r="F6950">
        <v>7167</v>
      </c>
    </row>
    <row r="6951" spans="1:6" hidden="1" x14ac:dyDescent="0.3">
      <c r="A6951">
        <v>6040025</v>
      </c>
      <c r="B6951" s="19" t="s">
        <v>6804</v>
      </c>
      <c r="E6951" s="20">
        <v>7.78</v>
      </c>
      <c r="F6951">
        <v>7168</v>
      </c>
    </row>
    <row r="6952" spans="1:6" hidden="1" x14ac:dyDescent="0.3">
      <c r="A6952">
        <v>6040024</v>
      </c>
      <c r="B6952" s="19" t="s">
        <v>6805</v>
      </c>
      <c r="E6952" s="20">
        <v>7.78</v>
      </c>
      <c r="F6952">
        <v>7169</v>
      </c>
    </row>
    <row r="6953" spans="1:6" hidden="1" x14ac:dyDescent="0.3">
      <c r="A6953">
        <v>6040023</v>
      </c>
      <c r="B6953" s="19" t="s">
        <v>6806</v>
      </c>
      <c r="E6953" s="20">
        <v>7.78</v>
      </c>
      <c r="F6953">
        <v>7170</v>
      </c>
    </row>
    <row r="6954" spans="1:6" hidden="1" x14ac:dyDescent="0.3">
      <c r="A6954">
        <v>6040022</v>
      </c>
      <c r="B6954" s="19" t="s">
        <v>6807</v>
      </c>
      <c r="E6954" s="20">
        <v>7.78</v>
      </c>
      <c r="F6954">
        <v>7171</v>
      </c>
    </row>
    <row r="6955" spans="1:6" hidden="1" x14ac:dyDescent="0.3">
      <c r="A6955">
        <v>6040021</v>
      </c>
      <c r="B6955" s="19" t="s">
        <v>6808</v>
      </c>
      <c r="E6955" s="20">
        <v>7.78</v>
      </c>
      <c r="F6955">
        <v>7172</v>
      </c>
    </row>
    <row r="6956" spans="1:6" hidden="1" x14ac:dyDescent="0.3">
      <c r="A6956">
        <v>6040020</v>
      </c>
      <c r="B6956" s="19" t="s">
        <v>6809</v>
      </c>
      <c r="E6956" s="20">
        <v>7.78</v>
      </c>
      <c r="F6956">
        <v>7173</v>
      </c>
    </row>
    <row r="6957" spans="1:6" hidden="1" x14ac:dyDescent="0.3">
      <c r="A6957">
        <v>6040014</v>
      </c>
      <c r="B6957" s="19" t="s">
        <v>6810</v>
      </c>
      <c r="E6957" s="20">
        <v>20.39</v>
      </c>
      <c r="F6957">
        <v>7174</v>
      </c>
    </row>
    <row r="6958" spans="1:6" hidden="1" x14ac:dyDescent="0.3">
      <c r="A6958">
        <v>6040013</v>
      </c>
      <c r="B6958" s="19" t="s">
        <v>6811</v>
      </c>
      <c r="E6958" s="20">
        <v>20.39</v>
      </c>
      <c r="F6958">
        <v>7175</v>
      </c>
    </row>
    <row r="6959" spans="1:6" hidden="1" x14ac:dyDescent="0.3">
      <c r="A6959">
        <v>6040012</v>
      </c>
      <c r="B6959" s="19" t="s">
        <v>6812</v>
      </c>
      <c r="E6959" s="20">
        <v>7.53</v>
      </c>
      <c r="F6959">
        <v>7176</v>
      </c>
    </row>
    <row r="6960" spans="1:6" hidden="1" x14ac:dyDescent="0.3">
      <c r="A6960">
        <v>6040011</v>
      </c>
      <c r="B6960" s="19" t="s">
        <v>6813</v>
      </c>
      <c r="E6960" s="20">
        <v>10.73</v>
      </c>
      <c r="F6960">
        <v>7177</v>
      </c>
    </row>
    <row r="6961" spans="1:6" hidden="1" x14ac:dyDescent="0.3">
      <c r="A6961">
        <v>6040010</v>
      </c>
      <c r="B6961" s="19" t="s">
        <v>6814</v>
      </c>
      <c r="E6961" s="20">
        <v>10.73</v>
      </c>
      <c r="F6961">
        <v>7178</v>
      </c>
    </row>
    <row r="6962" spans="1:6" hidden="1" x14ac:dyDescent="0.3">
      <c r="A6962">
        <v>6040009</v>
      </c>
      <c r="B6962" s="19" t="s">
        <v>6815</v>
      </c>
      <c r="E6962" s="20">
        <v>10.73</v>
      </c>
      <c r="F6962">
        <v>7179</v>
      </c>
    </row>
    <row r="6963" spans="1:6" hidden="1" x14ac:dyDescent="0.3">
      <c r="A6963">
        <v>6040008</v>
      </c>
      <c r="B6963" s="19" t="s">
        <v>6816</v>
      </c>
      <c r="E6963" s="20">
        <v>10.26</v>
      </c>
      <c r="F6963">
        <v>7180</v>
      </c>
    </row>
    <row r="6964" spans="1:6" hidden="1" x14ac:dyDescent="0.3">
      <c r="A6964">
        <v>6040007</v>
      </c>
      <c r="B6964" s="19" t="s">
        <v>6817</v>
      </c>
      <c r="E6964" s="20">
        <v>7.53</v>
      </c>
      <c r="F6964">
        <v>7181</v>
      </c>
    </row>
    <row r="6965" spans="1:6" hidden="1" x14ac:dyDescent="0.3">
      <c r="A6965">
        <v>6040006</v>
      </c>
      <c r="B6965" s="19" t="s">
        <v>6818</v>
      </c>
      <c r="E6965" s="20">
        <v>8.99</v>
      </c>
      <c r="F6965">
        <v>7182</v>
      </c>
    </row>
    <row r="6966" spans="1:6" hidden="1" x14ac:dyDescent="0.3">
      <c r="A6966">
        <v>6040004</v>
      </c>
      <c r="B6966" s="19" t="s">
        <v>6819</v>
      </c>
      <c r="E6966" s="20">
        <v>10.73</v>
      </c>
      <c r="F6966">
        <v>7183</v>
      </c>
    </row>
    <row r="6967" spans="1:6" hidden="1" x14ac:dyDescent="0.3">
      <c r="A6967">
        <v>6040003</v>
      </c>
      <c r="B6967" s="19" t="s">
        <v>6820</v>
      </c>
      <c r="E6967" s="20">
        <v>9.39</v>
      </c>
      <c r="F6967">
        <v>7184</v>
      </c>
    </row>
    <row r="6968" spans="1:6" hidden="1" x14ac:dyDescent="0.3">
      <c r="A6968">
        <v>6040054</v>
      </c>
      <c r="B6968" s="19" t="s">
        <v>6821</v>
      </c>
      <c r="E6968" s="20">
        <v>10.26</v>
      </c>
      <c r="F6968">
        <v>7185</v>
      </c>
    </row>
    <row r="6969" spans="1:6" hidden="1" x14ac:dyDescent="0.3">
      <c r="A6969">
        <v>6040125</v>
      </c>
      <c r="B6969" s="19" t="s">
        <v>222</v>
      </c>
      <c r="E6969" s="20">
        <v>4.8</v>
      </c>
      <c r="F6969">
        <v>959</v>
      </c>
    </row>
    <row r="6970" spans="1:6" hidden="1" x14ac:dyDescent="0.3">
      <c r="A6970">
        <v>6040124</v>
      </c>
      <c r="B6970" s="19" t="s">
        <v>6822</v>
      </c>
      <c r="E6970" s="20">
        <v>20.39</v>
      </c>
      <c r="F6970">
        <v>7186</v>
      </c>
    </row>
    <row r="6971" spans="1:6" hidden="1" x14ac:dyDescent="0.3">
      <c r="A6971">
        <v>6040122</v>
      </c>
      <c r="B6971" s="19" t="s">
        <v>6823</v>
      </c>
      <c r="E6971" s="20">
        <v>7.53</v>
      </c>
      <c r="F6971">
        <v>7187</v>
      </c>
    </row>
    <row r="6972" spans="1:6" hidden="1" x14ac:dyDescent="0.3">
      <c r="A6972">
        <v>6040121</v>
      </c>
      <c r="B6972" s="19" t="s">
        <v>6824</v>
      </c>
      <c r="E6972" s="20">
        <v>7.53</v>
      </c>
      <c r="F6972">
        <v>7188</v>
      </c>
    </row>
    <row r="6973" spans="1:6" hidden="1" x14ac:dyDescent="0.3">
      <c r="A6973">
        <v>6040120</v>
      </c>
      <c r="B6973" s="19" t="s">
        <v>6825</v>
      </c>
      <c r="E6973" s="20">
        <v>7.53</v>
      </c>
      <c r="F6973">
        <v>960</v>
      </c>
    </row>
    <row r="6974" spans="1:6" hidden="1" x14ac:dyDescent="0.3">
      <c r="A6974">
        <v>6040119</v>
      </c>
      <c r="B6974" s="19" t="s">
        <v>6826</v>
      </c>
      <c r="E6974" s="20">
        <v>7.53</v>
      </c>
      <c r="F6974">
        <v>7189</v>
      </c>
    </row>
    <row r="6975" spans="1:6" hidden="1" x14ac:dyDescent="0.3">
      <c r="A6975">
        <v>6040118</v>
      </c>
      <c r="B6975" s="19" t="s">
        <v>223</v>
      </c>
      <c r="E6975" s="20">
        <v>4.8</v>
      </c>
      <c r="F6975">
        <v>961</v>
      </c>
    </row>
    <row r="6976" spans="1:6" hidden="1" x14ac:dyDescent="0.3">
      <c r="A6976">
        <v>6040117</v>
      </c>
      <c r="B6976" s="19" t="s">
        <v>6827</v>
      </c>
      <c r="E6976" s="20">
        <v>19.14</v>
      </c>
      <c r="F6976">
        <v>7190</v>
      </c>
    </row>
    <row r="6977" spans="1:6" hidden="1" x14ac:dyDescent="0.3">
      <c r="A6977">
        <v>6040116</v>
      </c>
      <c r="B6977" s="19" t="s">
        <v>6828</v>
      </c>
      <c r="E6977" s="20">
        <v>19.14</v>
      </c>
      <c r="F6977">
        <v>7191</v>
      </c>
    </row>
    <row r="6978" spans="1:6" hidden="1" x14ac:dyDescent="0.3">
      <c r="A6978">
        <v>6040113</v>
      </c>
      <c r="B6978" s="19" t="s">
        <v>6829</v>
      </c>
      <c r="E6978" s="20">
        <v>10.73</v>
      </c>
      <c r="F6978">
        <v>7192</v>
      </c>
    </row>
    <row r="6979" spans="1:6" hidden="1" x14ac:dyDescent="0.3">
      <c r="A6979">
        <v>6040112</v>
      </c>
      <c r="B6979" s="19" t="s">
        <v>6830</v>
      </c>
      <c r="E6979" s="20">
        <v>8.2899999999999991</v>
      </c>
      <c r="F6979">
        <v>7193</v>
      </c>
    </row>
    <row r="6980" spans="1:6" hidden="1" x14ac:dyDescent="0.3">
      <c r="A6980">
        <v>6040111</v>
      </c>
      <c r="B6980" s="19" t="s">
        <v>6831</v>
      </c>
      <c r="E6980" s="20">
        <v>9.73</v>
      </c>
      <c r="F6980">
        <v>7194</v>
      </c>
    </row>
    <row r="6981" spans="1:6" hidden="1" x14ac:dyDescent="0.3">
      <c r="A6981">
        <v>6040102</v>
      </c>
      <c r="B6981" s="19" t="s">
        <v>6832</v>
      </c>
      <c r="E6981" s="20">
        <v>20.39</v>
      </c>
      <c r="F6981">
        <v>7195</v>
      </c>
    </row>
    <row r="6982" spans="1:6" hidden="1" x14ac:dyDescent="0.3">
      <c r="A6982">
        <v>6040101</v>
      </c>
      <c r="B6982" s="19" t="s">
        <v>6833</v>
      </c>
      <c r="E6982" s="20">
        <v>20.39</v>
      </c>
      <c r="F6982">
        <v>7196</v>
      </c>
    </row>
    <row r="6983" spans="1:6" hidden="1" x14ac:dyDescent="0.3">
      <c r="A6983">
        <v>6040100</v>
      </c>
      <c r="B6983" s="19" t="s">
        <v>6834</v>
      </c>
      <c r="E6983" s="20">
        <v>20.39</v>
      </c>
      <c r="F6983">
        <v>7197</v>
      </c>
    </row>
    <row r="6984" spans="1:6" hidden="1" x14ac:dyDescent="0.3">
      <c r="A6984">
        <v>6040099</v>
      </c>
      <c r="B6984" s="19" t="s">
        <v>6835</v>
      </c>
      <c r="E6984" s="20">
        <v>20.39</v>
      </c>
      <c r="F6984">
        <v>7198</v>
      </c>
    </row>
    <row r="6985" spans="1:6" hidden="1" x14ac:dyDescent="0.3">
      <c r="A6985">
        <v>6040098</v>
      </c>
      <c r="B6985" s="19" t="s">
        <v>6836</v>
      </c>
      <c r="E6985" s="20">
        <v>20.39</v>
      </c>
      <c r="F6985">
        <v>7199</v>
      </c>
    </row>
    <row r="6986" spans="1:6" hidden="1" x14ac:dyDescent="0.3">
      <c r="A6986">
        <v>6040097</v>
      </c>
      <c r="B6986" s="19" t="s">
        <v>6837</v>
      </c>
      <c r="E6986" s="20">
        <v>20.39</v>
      </c>
      <c r="F6986">
        <v>7200</v>
      </c>
    </row>
    <row r="6987" spans="1:6" hidden="1" x14ac:dyDescent="0.3">
      <c r="A6987">
        <v>6040096</v>
      </c>
      <c r="B6987" s="19" t="s">
        <v>6838</v>
      </c>
      <c r="E6987" s="20">
        <v>20.39</v>
      </c>
      <c r="F6987">
        <v>7201</v>
      </c>
    </row>
    <row r="6988" spans="1:6" hidden="1" x14ac:dyDescent="0.3">
      <c r="A6988">
        <v>6040095</v>
      </c>
      <c r="B6988" s="19" t="s">
        <v>6839</v>
      </c>
      <c r="E6988" s="20">
        <v>20.39</v>
      </c>
      <c r="F6988">
        <v>7202</v>
      </c>
    </row>
    <row r="6989" spans="1:6" hidden="1" x14ac:dyDescent="0.3">
      <c r="A6989">
        <v>6040094</v>
      </c>
      <c r="B6989" s="19" t="s">
        <v>6840</v>
      </c>
      <c r="E6989" s="20">
        <v>20.39</v>
      </c>
      <c r="F6989">
        <v>7203</v>
      </c>
    </row>
    <row r="6990" spans="1:6" hidden="1" x14ac:dyDescent="0.3">
      <c r="A6990">
        <v>6040093</v>
      </c>
      <c r="B6990" s="19" t="s">
        <v>6841</v>
      </c>
      <c r="E6990" s="20">
        <v>20.39</v>
      </c>
      <c r="F6990">
        <v>7204</v>
      </c>
    </row>
    <row r="6991" spans="1:6" hidden="1" x14ac:dyDescent="0.3">
      <c r="A6991">
        <v>6040089</v>
      </c>
      <c r="B6991" s="19" t="s">
        <v>6842</v>
      </c>
      <c r="E6991" s="20">
        <v>7.53</v>
      </c>
      <c r="F6991">
        <v>7205</v>
      </c>
    </row>
    <row r="6992" spans="1:6" hidden="1" x14ac:dyDescent="0.3">
      <c r="A6992">
        <v>6040087</v>
      </c>
      <c r="B6992" s="19" t="s">
        <v>6843</v>
      </c>
      <c r="E6992" s="20">
        <v>7.53</v>
      </c>
      <c r="F6992">
        <v>7206</v>
      </c>
    </row>
    <row r="6993" spans="1:11" hidden="1" x14ac:dyDescent="0.3">
      <c r="A6993">
        <v>6040086</v>
      </c>
      <c r="B6993" s="19" t="s">
        <v>6844</v>
      </c>
      <c r="E6993" s="20">
        <v>7.53</v>
      </c>
      <c r="F6993">
        <v>7207</v>
      </c>
    </row>
    <row r="6994" spans="1:11" hidden="1" x14ac:dyDescent="0.3">
      <c r="A6994">
        <v>6040084</v>
      </c>
      <c r="B6994" s="19" t="s">
        <v>6845</v>
      </c>
      <c r="E6994" s="20">
        <v>7.53</v>
      </c>
      <c r="F6994">
        <v>7208</v>
      </c>
    </row>
    <row r="6995" spans="1:11" hidden="1" x14ac:dyDescent="0.3">
      <c r="A6995">
        <v>6040083</v>
      </c>
      <c r="B6995" s="19" t="s">
        <v>6846</v>
      </c>
      <c r="E6995" s="20">
        <v>7.53</v>
      </c>
      <c r="F6995">
        <v>7209</v>
      </c>
    </row>
    <row r="6996" spans="1:11" hidden="1" x14ac:dyDescent="0.3">
      <c r="A6996">
        <v>6040081</v>
      </c>
      <c r="B6996" s="19" t="s">
        <v>6847</v>
      </c>
      <c r="E6996" s="20">
        <v>7.53</v>
      </c>
      <c r="F6996">
        <v>7210</v>
      </c>
    </row>
    <row r="6997" spans="1:11" hidden="1" x14ac:dyDescent="0.3">
      <c r="A6997">
        <v>6040079</v>
      </c>
      <c r="B6997" s="19" t="s">
        <v>6848</v>
      </c>
      <c r="E6997" s="20">
        <v>10.26</v>
      </c>
      <c r="F6997">
        <v>7211</v>
      </c>
    </row>
    <row r="6998" spans="1:11" hidden="1" x14ac:dyDescent="0.3">
      <c r="A6998">
        <v>6040078</v>
      </c>
      <c r="B6998" s="19" t="s">
        <v>6849</v>
      </c>
      <c r="E6998" s="20">
        <v>10.73</v>
      </c>
      <c r="F6998">
        <v>7212</v>
      </c>
    </row>
    <row r="6999" spans="1:11" hidden="1" x14ac:dyDescent="0.3">
      <c r="A6999">
        <v>6040077</v>
      </c>
      <c r="B6999" s="19" t="s">
        <v>224</v>
      </c>
      <c r="E6999" s="20">
        <v>7.53</v>
      </c>
      <c r="F6999">
        <v>962</v>
      </c>
    </row>
    <row r="7000" spans="1:11" hidden="1" x14ac:dyDescent="0.3">
      <c r="A7000">
        <v>5091366</v>
      </c>
      <c r="B7000" s="19" t="s">
        <v>6850</v>
      </c>
      <c r="D7000" t="s">
        <v>35</v>
      </c>
      <c r="E7000" s="20">
        <v>16.39</v>
      </c>
      <c r="F7000">
        <v>282</v>
      </c>
      <c r="K7000" t="s">
        <v>35</v>
      </c>
    </row>
    <row r="7001" spans="1:11" hidden="1" x14ac:dyDescent="0.3">
      <c r="A7001">
        <v>5091367</v>
      </c>
      <c r="B7001" s="19" t="s">
        <v>6851</v>
      </c>
      <c r="D7001" t="s">
        <v>233</v>
      </c>
      <c r="E7001" s="20">
        <v>36.43</v>
      </c>
      <c r="F7001">
        <v>283</v>
      </c>
    </row>
    <row r="7002" spans="1:11" hidden="1" x14ac:dyDescent="0.3">
      <c r="A7002">
        <v>5091368</v>
      </c>
      <c r="B7002" s="19" t="s">
        <v>6852</v>
      </c>
      <c r="D7002" t="s">
        <v>35</v>
      </c>
      <c r="E7002" s="20">
        <v>16.39</v>
      </c>
      <c r="F7002">
        <v>284</v>
      </c>
    </row>
    <row r="7003" spans="1:11" hidden="1" x14ac:dyDescent="0.3">
      <c r="A7003">
        <v>5091369</v>
      </c>
      <c r="B7003" s="19" t="s">
        <v>6853</v>
      </c>
      <c r="D7003" t="s">
        <v>233</v>
      </c>
      <c r="E7003" s="20">
        <v>36.43</v>
      </c>
      <c r="F7003">
        <v>285</v>
      </c>
    </row>
    <row r="7004" spans="1:11" hidden="1" x14ac:dyDescent="0.3">
      <c r="A7004">
        <v>5091370</v>
      </c>
      <c r="B7004" s="19" t="s">
        <v>6854</v>
      </c>
      <c r="D7004" t="s">
        <v>35</v>
      </c>
      <c r="E7004" s="20">
        <v>16.39</v>
      </c>
      <c r="F7004">
        <v>286</v>
      </c>
    </row>
    <row r="7005" spans="1:11" hidden="1" x14ac:dyDescent="0.3">
      <c r="A7005">
        <v>5091371</v>
      </c>
      <c r="B7005" s="19" t="s">
        <v>6855</v>
      </c>
      <c r="D7005" t="s">
        <v>233</v>
      </c>
      <c r="E7005" s="20">
        <v>36.43</v>
      </c>
      <c r="F7005">
        <v>287</v>
      </c>
    </row>
    <row r="7006" spans="1:11" hidden="1" x14ac:dyDescent="0.3">
      <c r="A7006">
        <v>5091374</v>
      </c>
      <c r="B7006" s="19" t="s">
        <v>6856</v>
      </c>
      <c r="D7006" t="s">
        <v>35</v>
      </c>
      <c r="E7006" s="20">
        <v>16.39</v>
      </c>
      <c r="F7006">
        <v>288</v>
      </c>
    </row>
    <row r="7007" spans="1:11" hidden="1" x14ac:dyDescent="0.3">
      <c r="A7007">
        <v>5091375</v>
      </c>
      <c r="B7007" s="19" t="s">
        <v>6857</v>
      </c>
      <c r="D7007" t="s">
        <v>233</v>
      </c>
      <c r="E7007" s="20">
        <v>36.43</v>
      </c>
      <c r="F7007">
        <v>289</v>
      </c>
    </row>
    <row r="7008" spans="1:11" hidden="1" x14ac:dyDescent="0.3">
      <c r="A7008">
        <v>5091372</v>
      </c>
      <c r="B7008" s="19" t="s">
        <v>6858</v>
      </c>
      <c r="D7008" t="s">
        <v>35</v>
      </c>
      <c r="E7008" s="20">
        <v>16.39</v>
      </c>
      <c r="F7008">
        <v>290</v>
      </c>
    </row>
    <row r="7009" spans="1:6" hidden="1" x14ac:dyDescent="0.3">
      <c r="A7009">
        <v>5091373</v>
      </c>
      <c r="B7009" s="19" t="s">
        <v>6859</v>
      </c>
      <c r="D7009" t="s">
        <v>233</v>
      </c>
      <c r="E7009" s="20">
        <v>36.43</v>
      </c>
      <c r="F7009">
        <v>291</v>
      </c>
    </row>
    <row r="7010" spans="1:6" hidden="1" x14ac:dyDescent="0.3">
      <c r="A7010">
        <v>5028487</v>
      </c>
      <c r="B7010" s="19" t="s">
        <v>6860</v>
      </c>
      <c r="D7010" t="s">
        <v>35</v>
      </c>
      <c r="E7010" s="20">
        <v>14.57</v>
      </c>
      <c r="F7010">
        <v>303</v>
      </c>
    </row>
    <row r="7011" spans="1:6" hidden="1" x14ac:dyDescent="0.3">
      <c r="A7011">
        <v>5028485</v>
      </c>
      <c r="B7011" s="19" t="s">
        <v>6861</v>
      </c>
      <c r="D7011" t="s">
        <v>33</v>
      </c>
      <c r="E7011" s="20">
        <v>63.24</v>
      </c>
      <c r="F7011">
        <v>292</v>
      </c>
    </row>
    <row r="7012" spans="1:6" hidden="1" x14ac:dyDescent="0.3">
      <c r="A7012">
        <v>5028484</v>
      </c>
      <c r="B7012" s="19" t="s">
        <v>6862</v>
      </c>
      <c r="D7012" t="s">
        <v>233</v>
      </c>
      <c r="E7012" s="20">
        <v>34.049999999999997</v>
      </c>
      <c r="F7012">
        <v>293</v>
      </c>
    </row>
    <row r="7013" spans="1:6" hidden="1" x14ac:dyDescent="0.3">
      <c r="A7013">
        <v>5028483</v>
      </c>
      <c r="B7013" s="19" t="s">
        <v>6863</v>
      </c>
      <c r="D7013" t="s">
        <v>35</v>
      </c>
      <c r="E7013" s="20">
        <v>14.57</v>
      </c>
      <c r="F7013">
        <v>294</v>
      </c>
    </row>
    <row r="7014" spans="1:6" hidden="1" x14ac:dyDescent="0.3">
      <c r="A7014">
        <v>5028481</v>
      </c>
      <c r="B7014" s="19" t="s">
        <v>6864</v>
      </c>
      <c r="D7014" t="s">
        <v>33</v>
      </c>
      <c r="E7014" s="20">
        <v>63.24</v>
      </c>
      <c r="F7014">
        <v>295</v>
      </c>
    </row>
    <row r="7015" spans="1:6" hidden="1" x14ac:dyDescent="0.3">
      <c r="A7015">
        <v>5028480</v>
      </c>
      <c r="B7015" s="19" t="s">
        <v>6865</v>
      </c>
      <c r="D7015" t="s">
        <v>233</v>
      </c>
      <c r="E7015" s="20">
        <v>34.049999999999997</v>
      </c>
      <c r="F7015">
        <v>296</v>
      </c>
    </row>
    <row r="7016" spans="1:6" hidden="1" x14ac:dyDescent="0.3">
      <c r="A7016">
        <v>5028479</v>
      </c>
      <c r="B7016" s="19" t="s">
        <v>6866</v>
      </c>
      <c r="D7016" t="s">
        <v>35</v>
      </c>
      <c r="E7016" s="20">
        <v>14.57</v>
      </c>
      <c r="F7016">
        <v>297</v>
      </c>
    </row>
    <row r="7017" spans="1:6" hidden="1" x14ac:dyDescent="0.3">
      <c r="A7017">
        <v>5028477</v>
      </c>
      <c r="B7017" s="19" t="s">
        <v>6867</v>
      </c>
      <c r="D7017" t="s">
        <v>33</v>
      </c>
      <c r="E7017" s="20">
        <v>63.24</v>
      </c>
      <c r="F7017">
        <v>298</v>
      </c>
    </row>
    <row r="7018" spans="1:6" hidden="1" x14ac:dyDescent="0.3">
      <c r="A7018">
        <v>5028476</v>
      </c>
      <c r="B7018" s="19" t="s">
        <v>6868</v>
      </c>
      <c r="D7018" t="s">
        <v>233</v>
      </c>
      <c r="E7018" s="20">
        <v>34.049999999999997</v>
      </c>
      <c r="F7018">
        <v>299</v>
      </c>
    </row>
    <row r="7019" spans="1:6" hidden="1" x14ac:dyDescent="0.3">
      <c r="A7019">
        <v>5028475</v>
      </c>
      <c r="B7019" s="19" t="s">
        <v>6869</v>
      </c>
      <c r="D7019" t="s">
        <v>35</v>
      </c>
      <c r="E7019" s="20">
        <v>14.57</v>
      </c>
      <c r="F7019">
        <v>300</v>
      </c>
    </row>
    <row r="7020" spans="1:6" hidden="1" x14ac:dyDescent="0.3">
      <c r="A7020">
        <v>5028473</v>
      </c>
      <c r="B7020" s="19" t="s">
        <v>6870</v>
      </c>
      <c r="D7020" t="s">
        <v>35</v>
      </c>
      <c r="E7020" s="20">
        <v>14.57</v>
      </c>
      <c r="F7020">
        <v>301</v>
      </c>
    </row>
    <row r="7021" spans="1:6" hidden="1" x14ac:dyDescent="0.3">
      <c r="A7021">
        <v>5028471</v>
      </c>
      <c r="B7021" s="19" t="s">
        <v>6871</v>
      </c>
      <c r="D7021" t="s">
        <v>11940</v>
      </c>
      <c r="E7021" s="20">
        <v>185.35</v>
      </c>
      <c r="F7021">
        <v>302</v>
      </c>
    </row>
    <row r="7022" spans="1:6" hidden="1" x14ac:dyDescent="0.3">
      <c r="A7022">
        <v>5028488</v>
      </c>
      <c r="B7022" s="19" t="s">
        <v>6872</v>
      </c>
      <c r="D7022" t="s">
        <v>233</v>
      </c>
      <c r="E7022" s="20">
        <v>34.049999999999997</v>
      </c>
      <c r="F7022">
        <v>304</v>
      </c>
    </row>
    <row r="7023" spans="1:6" hidden="1" x14ac:dyDescent="0.3">
      <c r="A7023">
        <v>5028489</v>
      </c>
      <c r="B7023" s="19" t="s">
        <v>6873</v>
      </c>
      <c r="D7023" t="s">
        <v>33</v>
      </c>
      <c r="E7023" s="20">
        <v>63.24</v>
      </c>
      <c r="F7023">
        <v>305</v>
      </c>
    </row>
    <row r="7024" spans="1:6" hidden="1" x14ac:dyDescent="0.3">
      <c r="A7024">
        <v>5028491</v>
      </c>
      <c r="B7024" s="19" t="s">
        <v>6874</v>
      </c>
      <c r="D7024" t="s">
        <v>35</v>
      </c>
      <c r="E7024" s="20">
        <v>14.57</v>
      </c>
      <c r="F7024">
        <v>306</v>
      </c>
    </row>
    <row r="7025" spans="1:6" hidden="1" x14ac:dyDescent="0.3">
      <c r="A7025">
        <v>5028492</v>
      </c>
      <c r="B7025" s="19" t="s">
        <v>6875</v>
      </c>
      <c r="D7025" t="s">
        <v>233</v>
      </c>
      <c r="E7025" s="20">
        <v>34.049999999999997</v>
      </c>
      <c r="F7025">
        <v>307</v>
      </c>
    </row>
    <row r="7026" spans="1:6" hidden="1" x14ac:dyDescent="0.3">
      <c r="A7026">
        <v>5028493</v>
      </c>
      <c r="B7026" s="19" t="s">
        <v>6876</v>
      </c>
      <c r="D7026" t="s">
        <v>33</v>
      </c>
      <c r="E7026" s="20">
        <v>63.24</v>
      </c>
      <c r="F7026">
        <v>308</v>
      </c>
    </row>
    <row r="7027" spans="1:6" hidden="1" x14ac:dyDescent="0.3">
      <c r="A7027">
        <v>5028498</v>
      </c>
      <c r="B7027" s="19" t="s">
        <v>6877</v>
      </c>
      <c r="D7027" t="s">
        <v>35</v>
      </c>
      <c r="E7027" s="20">
        <v>14.57</v>
      </c>
      <c r="F7027">
        <v>309</v>
      </c>
    </row>
    <row r="7028" spans="1:6" hidden="1" x14ac:dyDescent="0.3">
      <c r="A7028">
        <v>5028499</v>
      </c>
      <c r="B7028" s="19" t="s">
        <v>6878</v>
      </c>
      <c r="D7028" t="s">
        <v>11940</v>
      </c>
      <c r="E7028" s="20">
        <v>185.35</v>
      </c>
      <c r="F7028">
        <v>310</v>
      </c>
    </row>
    <row r="7029" spans="1:6" hidden="1" x14ac:dyDescent="0.3">
      <c r="A7029">
        <v>5028502</v>
      </c>
      <c r="B7029" s="19" t="s">
        <v>6879</v>
      </c>
      <c r="D7029" t="s">
        <v>35</v>
      </c>
      <c r="E7029" s="20">
        <v>14.57</v>
      </c>
      <c r="F7029">
        <v>311</v>
      </c>
    </row>
    <row r="7030" spans="1:6" hidden="1" x14ac:dyDescent="0.3">
      <c r="A7030">
        <v>5028503</v>
      </c>
      <c r="B7030" s="19" t="s">
        <v>6880</v>
      </c>
      <c r="D7030" t="s">
        <v>233</v>
      </c>
      <c r="E7030" s="20">
        <v>34.049999999999997</v>
      </c>
      <c r="F7030">
        <v>312</v>
      </c>
    </row>
    <row r="7031" spans="1:6" hidden="1" x14ac:dyDescent="0.3">
      <c r="A7031">
        <v>5028504</v>
      </c>
      <c r="B7031" s="19" t="s">
        <v>6881</v>
      </c>
      <c r="D7031" t="s">
        <v>33</v>
      </c>
      <c r="E7031" s="20">
        <v>63.24</v>
      </c>
      <c r="F7031">
        <v>313</v>
      </c>
    </row>
    <row r="7032" spans="1:6" hidden="1" x14ac:dyDescent="0.3">
      <c r="A7032">
        <v>5090979</v>
      </c>
      <c r="B7032" s="19" t="s">
        <v>6882</v>
      </c>
      <c r="D7032" t="s">
        <v>35</v>
      </c>
      <c r="E7032" s="20">
        <v>14.57</v>
      </c>
      <c r="F7032">
        <v>314</v>
      </c>
    </row>
    <row r="7033" spans="1:6" hidden="1" x14ac:dyDescent="0.3">
      <c r="A7033">
        <v>5090980</v>
      </c>
      <c r="B7033" s="19" t="s">
        <v>6883</v>
      </c>
      <c r="D7033" t="s">
        <v>233</v>
      </c>
      <c r="E7033" s="20">
        <v>34.049999999999997</v>
      </c>
      <c r="F7033">
        <v>315</v>
      </c>
    </row>
    <row r="7034" spans="1:6" hidden="1" x14ac:dyDescent="0.3">
      <c r="A7034">
        <v>5028470</v>
      </c>
      <c r="B7034" s="19" t="s">
        <v>6884</v>
      </c>
      <c r="D7034" t="s">
        <v>35</v>
      </c>
      <c r="E7034" s="20">
        <v>14.57</v>
      </c>
      <c r="F7034">
        <v>333</v>
      </c>
    </row>
    <row r="7035" spans="1:6" hidden="1" x14ac:dyDescent="0.3">
      <c r="A7035">
        <v>5012897</v>
      </c>
      <c r="B7035" s="19" t="s">
        <v>6885</v>
      </c>
      <c r="D7035" t="s">
        <v>233</v>
      </c>
      <c r="E7035" s="20">
        <v>34.049999999999997</v>
      </c>
      <c r="F7035">
        <v>316</v>
      </c>
    </row>
    <row r="7036" spans="1:6" hidden="1" x14ac:dyDescent="0.3">
      <c r="A7036">
        <v>5012901</v>
      </c>
      <c r="B7036" s="19" t="s">
        <v>6886</v>
      </c>
      <c r="D7036" t="s">
        <v>233</v>
      </c>
      <c r="E7036" s="20">
        <v>34.049999999999997</v>
      </c>
      <c r="F7036">
        <v>317</v>
      </c>
    </row>
    <row r="7037" spans="1:6" hidden="1" x14ac:dyDescent="0.3">
      <c r="A7037">
        <v>5012903</v>
      </c>
      <c r="B7037" s="19" t="s">
        <v>6887</v>
      </c>
      <c r="D7037" t="s">
        <v>233</v>
      </c>
      <c r="E7037" s="20">
        <v>34.049999999999997</v>
      </c>
      <c r="F7037">
        <v>318</v>
      </c>
    </row>
    <row r="7038" spans="1:6" hidden="1" x14ac:dyDescent="0.3">
      <c r="A7038">
        <v>5012919</v>
      </c>
      <c r="B7038" s="19" t="s">
        <v>6888</v>
      </c>
      <c r="D7038" t="s">
        <v>33</v>
      </c>
      <c r="E7038" s="20">
        <v>63.24</v>
      </c>
      <c r="F7038">
        <v>319</v>
      </c>
    </row>
    <row r="7039" spans="1:6" hidden="1" x14ac:dyDescent="0.3">
      <c r="A7039">
        <v>5012923</v>
      </c>
      <c r="B7039" s="19" t="s">
        <v>6889</v>
      </c>
      <c r="D7039" t="s">
        <v>33</v>
      </c>
      <c r="E7039" s="20">
        <v>63.24</v>
      </c>
      <c r="F7039">
        <v>320</v>
      </c>
    </row>
    <row r="7040" spans="1:6" hidden="1" x14ac:dyDescent="0.3">
      <c r="A7040">
        <v>5012924</v>
      </c>
      <c r="B7040" s="19" t="s">
        <v>6890</v>
      </c>
      <c r="D7040" t="s">
        <v>33</v>
      </c>
      <c r="E7040" s="20">
        <v>63.24</v>
      </c>
      <c r="F7040">
        <v>321</v>
      </c>
    </row>
    <row r="7041" spans="1:6" hidden="1" x14ac:dyDescent="0.3">
      <c r="A7041">
        <v>5028457</v>
      </c>
      <c r="B7041" s="19" t="s">
        <v>6891</v>
      </c>
      <c r="D7041" t="s">
        <v>35</v>
      </c>
      <c r="E7041" s="20">
        <v>14.57</v>
      </c>
      <c r="F7041">
        <v>322</v>
      </c>
    </row>
    <row r="7042" spans="1:6" hidden="1" x14ac:dyDescent="0.3">
      <c r="A7042">
        <v>5028458</v>
      </c>
      <c r="B7042" s="19" t="s">
        <v>6892</v>
      </c>
      <c r="D7042" t="s">
        <v>233</v>
      </c>
      <c r="E7042" s="20">
        <v>34.049999999999997</v>
      </c>
      <c r="F7042">
        <v>323</v>
      </c>
    </row>
    <row r="7043" spans="1:6" hidden="1" x14ac:dyDescent="0.3">
      <c r="A7043">
        <v>5028459</v>
      </c>
      <c r="B7043" s="19" t="s">
        <v>6893</v>
      </c>
      <c r="D7043" t="s">
        <v>33</v>
      </c>
      <c r="E7043" s="20">
        <v>63.24</v>
      </c>
      <c r="F7043">
        <v>324</v>
      </c>
    </row>
    <row r="7044" spans="1:6" hidden="1" x14ac:dyDescent="0.3">
      <c r="A7044">
        <v>5028461</v>
      </c>
      <c r="B7044" s="19" t="s">
        <v>6894</v>
      </c>
      <c r="D7044" t="s">
        <v>35</v>
      </c>
      <c r="E7044" s="20">
        <v>14.57</v>
      </c>
      <c r="F7044">
        <v>325</v>
      </c>
    </row>
    <row r="7045" spans="1:6" hidden="1" x14ac:dyDescent="0.3">
      <c r="A7045">
        <v>5028462</v>
      </c>
      <c r="B7045" s="19" t="s">
        <v>6895</v>
      </c>
      <c r="D7045" t="s">
        <v>233</v>
      </c>
      <c r="E7045" s="20">
        <v>34.049999999999997</v>
      </c>
      <c r="F7045">
        <v>326</v>
      </c>
    </row>
    <row r="7046" spans="1:6" hidden="1" x14ac:dyDescent="0.3">
      <c r="A7046">
        <v>5028463</v>
      </c>
      <c r="B7046" s="19" t="s">
        <v>6896</v>
      </c>
      <c r="D7046" t="s">
        <v>33</v>
      </c>
      <c r="E7046" s="20">
        <v>63.24</v>
      </c>
      <c r="F7046">
        <v>327</v>
      </c>
    </row>
    <row r="7047" spans="1:6" hidden="1" x14ac:dyDescent="0.3">
      <c r="A7047">
        <v>5028464</v>
      </c>
      <c r="B7047" s="19" t="s">
        <v>6897</v>
      </c>
      <c r="D7047" t="s">
        <v>11940</v>
      </c>
      <c r="E7047" s="20">
        <v>185.35</v>
      </c>
      <c r="F7047">
        <v>328</v>
      </c>
    </row>
    <row r="7048" spans="1:6" hidden="1" x14ac:dyDescent="0.3">
      <c r="A7048">
        <v>5028465</v>
      </c>
      <c r="B7048" s="19" t="s">
        <v>6898</v>
      </c>
      <c r="D7048" t="s">
        <v>35</v>
      </c>
      <c r="E7048" s="20">
        <v>14.57</v>
      </c>
      <c r="F7048">
        <v>329</v>
      </c>
    </row>
    <row r="7049" spans="1:6" hidden="1" x14ac:dyDescent="0.3">
      <c r="A7049">
        <v>5028466</v>
      </c>
      <c r="B7049" s="19" t="s">
        <v>6899</v>
      </c>
      <c r="D7049" t="s">
        <v>233</v>
      </c>
      <c r="E7049" s="20">
        <v>34.049999999999997</v>
      </c>
      <c r="F7049">
        <v>330</v>
      </c>
    </row>
    <row r="7050" spans="1:6" hidden="1" x14ac:dyDescent="0.3">
      <c r="A7050">
        <v>5028467</v>
      </c>
      <c r="B7050" s="19" t="s">
        <v>6900</v>
      </c>
      <c r="D7050" t="s">
        <v>33</v>
      </c>
      <c r="E7050" s="20">
        <v>63.24</v>
      </c>
      <c r="F7050">
        <v>331</v>
      </c>
    </row>
    <row r="7051" spans="1:6" hidden="1" x14ac:dyDescent="0.3">
      <c r="A7051">
        <v>5028468</v>
      </c>
      <c r="B7051" s="19" t="s">
        <v>6901</v>
      </c>
      <c r="D7051" t="s">
        <v>11940</v>
      </c>
      <c r="E7051" s="20">
        <v>185.35</v>
      </c>
      <c r="F7051">
        <v>332</v>
      </c>
    </row>
    <row r="7052" spans="1:6" hidden="1" x14ac:dyDescent="0.3">
      <c r="A7052">
        <v>5028507</v>
      </c>
      <c r="B7052" s="19" t="s">
        <v>6902</v>
      </c>
      <c r="D7052" t="s">
        <v>33</v>
      </c>
      <c r="E7052" s="20">
        <v>63.24</v>
      </c>
      <c r="F7052">
        <v>334</v>
      </c>
    </row>
    <row r="7053" spans="1:6" hidden="1" x14ac:dyDescent="0.3">
      <c r="A7053">
        <v>5028506</v>
      </c>
      <c r="B7053" s="19" t="s">
        <v>6903</v>
      </c>
      <c r="D7053" t="s">
        <v>233</v>
      </c>
      <c r="E7053" s="20">
        <v>34.049999999999997</v>
      </c>
      <c r="F7053">
        <v>335</v>
      </c>
    </row>
    <row r="7054" spans="1:6" hidden="1" x14ac:dyDescent="0.3">
      <c r="A7054">
        <v>5028505</v>
      </c>
      <c r="B7054" s="19" t="s">
        <v>6904</v>
      </c>
      <c r="D7054" t="s">
        <v>35</v>
      </c>
      <c r="E7054" s="20">
        <v>14.57</v>
      </c>
      <c r="F7054">
        <v>336</v>
      </c>
    </row>
    <row r="7055" spans="1:6" hidden="1" x14ac:dyDescent="0.3">
      <c r="A7055">
        <v>5028509</v>
      </c>
      <c r="B7055" s="19" t="s">
        <v>6905</v>
      </c>
      <c r="D7055" t="s">
        <v>233</v>
      </c>
      <c r="E7055" s="20">
        <v>34.049999999999997</v>
      </c>
      <c r="F7055">
        <v>337</v>
      </c>
    </row>
    <row r="7056" spans="1:6" hidden="1" x14ac:dyDescent="0.3">
      <c r="A7056">
        <v>5028510</v>
      </c>
      <c r="B7056" s="19" t="s">
        <v>6906</v>
      </c>
      <c r="D7056" t="s">
        <v>33</v>
      </c>
      <c r="E7056" s="20">
        <v>63.24</v>
      </c>
      <c r="F7056">
        <v>338</v>
      </c>
    </row>
    <row r="7057" spans="1:6" hidden="1" x14ac:dyDescent="0.3">
      <c r="A7057">
        <v>5028558</v>
      </c>
      <c r="B7057" s="19" t="s">
        <v>6907</v>
      </c>
      <c r="D7057" t="s">
        <v>37</v>
      </c>
      <c r="E7057" s="20">
        <v>9.7200000000000006</v>
      </c>
      <c r="F7057">
        <v>346</v>
      </c>
    </row>
    <row r="7058" spans="1:6" hidden="1" x14ac:dyDescent="0.3">
      <c r="A7058">
        <v>5028557</v>
      </c>
      <c r="B7058" s="19" t="s">
        <v>6908</v>
      </c>
      <c r="D7058" t="s">
        <v>33</v>
      </c>
      <c r="E7058" s="20">
        <v>68.12</v>
      </c>
      <c r="F7058">
        <v>345</v>
      </c>
    </row>
    <row r="7059" spans="1:6" hidden="1" x14ac:dyDescent="0.3">
      <c r="A7059">
        <v>5028556</v>
      </c>
      <c r="B7059" s="19" t="s">
        <v>6909</v>
      </c>
      <c r="D7059" t="s">
        <v>233</v>
      </c>
      <c r="E7059" s="20">
        <v>38.92</v>
      </c>
      <c r="F7059">
        <v>344</v>
      </c>
    </row>
    <row r="7060" spans="1:6" hidden="1" x14ac:dyDescent="0.3">
      <c r="A7060">
        <v>5028555</v>
      </c>
      <c r="B7060" s="19" t="s">
        <v>6910</v>
      </c>
      <c r="D7060" t="s">
        <v>35</v>
      </c>
      <c r="E7060" s="20">
        <v>17.510000000000002</v>
      </c>
      <c r="F7060">
        <v>343</v>
      </c>
    </row>
    <row r="7061" spans="1:6" hidden="1" x14ac:dyDescent="0.3">
      <c r="A7061">
        <v>5028554</v>
      </c>
      <c r="B7061" s="19" t="s">
        <v>6911</v>
      </c>
      <c r="D7061" t="s">
        <v>37</v>
      </c>
      <c r="E7061" s="20">
        <v>9.7200000000000006</v>
      </c>
      <c r="F7061">
        <v>342</v>
      </c>
    </row>
    <row r="7062" spans="1:6" hidden="1" x14ac:dyDescent="0.3">
      <c r="A7062">
        <v>5028553</v>
      </c>
      <c r="B7062" s="19" t="s">
        <v>6912</v>
      </c>
      <c r="D7062" t="s">
        <v>33</v>
      </c>
      <c r="E7062" s="20">
        <v>68.12</v>
      </c>
      <c r="F7062">
        <v>341</v>
      </c>
    </row>
    <row r="7063" spans="1:6" hidden="1" x14ac:dyDescent="0.3">
      <c r="A7063">
        <v>5028552</v>
      </c>
      <c r="B7063" s="19" t="s">
        <v>6913</v>
      </c>
      <c r="D7063" t="s">
        <v>233</v>
      </c>
      <c r="E7063" s="20">
        <v>38.92</v>
      </c>
      <c r="F7063">
        <v>340</v>
      </c>
    </row>
    <row r="7064" spans="1:6" hidden="1" x14ac:dyDescent="0.3">
      <c r="A7064">
        <v>5028551</v>
      </c>
      <c r="B7064" s="19" t="s">
        <v>6914</v>
      </c>
      <c r="D7064" t="s">
        <v>35</v>
      </c>
      <c r="E7064" s="20">
        <v>17.510000000000002</v>
      </c>
      <c r="F7064">
        <v>339</v>
      </c>
    </row>
    <row r="7065" spans="1:6" hidden="1" x14ac:dyDescent="0.3">
      <c r="A7065">
        <v>5028550</v>
      </c>
      <c r="B7065" s="19" t="s">
        <v>6915</v>
      </c>
      <c r="D7065" t="s">
        <v>37</v>
      </c>
      <c r="E7065" s="20">
        <v>9.7200000000000006</v>
      </c>
      <c r="F7065">
        <v>347</v>
      </c>
    </row>
    <row r="7066" spans="1:6" hidden="1" x14ac:dyDescent="0.3">
      <c r="A7066">
        <v>5028549</v>
      </c>
      <c r="B7066" s="19" t="s">
        <v>6916</v>
      </c>
      <c r="D7066" t="s">
        <v>33</v>
      </c>
      <c r="E7066" s="20">
        <v>68.12</v>
      </c>
      <c r="F7066">
        <v>348</v>
      </c>
    </row>
    <row r="7067" spans="1:6" hidden="1" x14ac:dyDescent="0.3">
      <c r="A7067">
        <v>5028548</v>
      </c>
      <c r="B7067" s="19" t="s">
        <v>6917</v>
      </c>
      <c r="D7067" t="s">
        <v>233</v>
      </c>
      <c r="E7067" s="20">
        <v>38.92</v>
      </c>
      <c r="F7067">
        <v>349</v>
      </c>
    </row>
    <row r="7068" spans="1:6" hidden="1" x14ac:dyDescent="0.3">
      <c r="A7068">
        <v>5028547</v>
      </c>
      <c r="B7068" s="19" t="s">
        <v>6918</v>
      </c>
      <c r="D7068" t="s">
        <v>35</v>
      </c>
      <c r="E7068" s="20">
        <v>17.510000000000002</v>
      </c>
      <c r="F7068">
        <v>350</v>
      </c>
    </row>
    <row r="7069" spans="1:6" hidden="1" x14ac:dyDescent="0.3">
      <c r="A7069">
        <v>5028546</v>
      </c>
      <c r="B7069" s="19" t="s">
        <v>6919</v>
      </c>
      <c r="D7069" t="s">
        <v>37</v>
      </c>
      <c r="E7069" s="20">
        <v>9.7200000000000006</v>
      </c>
      <c r="F7069">
        <v>351</v>
      </c>
    </row>
    <row r="7070" spans="1:6" hidden="1" x14ac:dyDescent="0.3">
      <c r="A7070">
        <v>5028545</v>
      </c>
      <c r="B7070" s="19" t="s">
        <v>6920</v>
      </c>
      <c r="D7070" t="s">
        <v>35</v>
      </c>
      <c r="E7070" s="20">
        <v>17.510000000000002</v>
      </c>
      <c r="F7070">
        <v>352</v>
      </c>
    </row>
    <row r="7071" spans="1:6" hidden="1" x14ac:dyDescent="0.3">
      <c r="A7071">
        <v>5028544</v>
      </c>
      <c r="B7071" s="19" t="s">
        <v>6921</v>
      </c>
      <c r="D7071" t="s">
        <v>37</v>
      </c>
      <c r="E7071" s="20">
        <v>9.7200000000000006</v>
      </c>
      <c r="F7071">
        <v>353</v>
      </c>
    </row>
    <row r="7072" spans="1:6" hidden="1" x14ac:dyDescent="0.3">
      <c r="A7072">
        <v>5028542</v>
      </c>
      <c r="B7072" s="19" t="s">
        <v>6922</v>
      </c>
      <c r="D7072" t="s">
        <v>35</v>
      </c>
      <c r="E7072" s="20">
        <v>17.510000000000002</v>
      </c>
      <c r="F7072">
        <v>354</v>
      </c>
    </row>
    <row r="7073" spans="1:6" hidden="1" x14ac:dyDescent="0.3">
      <c r="A7073">
        <v>5028559</v>
      </c>
      <c r="B7073" s="19" t="s">
        <v>6923</v>
      </c>
      <c r="D7073" t="s">
        <v>35</v>
      </c>
      <c r="E7073" s="20">
        <v>17.510000000000002</v>
      </c>
      <c r="F7073">
        <v>355</v>
      </c>
    </row>
    <row r="7074" spans="1:6" hidden="1" x14ac:dyDescent="0.3">
      <c r="A7074">
        <v>5028560</v>
      </c>
      <c r="B7074" s="19" t="s">
        <v>6924</v>
      </c>
      <c r="D7074" t="s">
        <v>233</v>
      </c>
      <c r="E7074" s="20">
        <v>38.92</v>
      </c>
      <c r="F7074">
        <v>356</v>
      </c>
    </row>
    <row r="7075" spans="1:6" hidden="1" x14ac:dyDescent="0.3">
      <c r="A7075">
        <v>5028561</v>
      </c>
      <c r="B7075" s="19" t="s">
        <v>6925</v>
      </c>
      <c r="D7075" t="s">
        <v>33</v>
      </c>
      <c r="E7075" s="20">
        <v>68.12</v>
      </c>
      <c r="F7075">
        <v>357</v>
      </c>
    </row>
    <row r="7076" spans="1:6" hidden="1" x14ac:dyDescent="0.3">
      <c r="A7076">
        <v>5028565</v>
      </c>
      <c r="B7076" s="19" t="s">
        <v>6926</v>
      </c>
      <c r="D7076" t="s">
        <v>37</v>
      </c>
      <c r="E7076" s="20">
        <v>9.7200000000000006</v>
      </c>
      <c r="F7076">
        <v>358</v>
      </c>
    </row>
    <row r="7077" spans="1:6" hidden="1" x14ac:dyDescent="0.3">
      <c r="A7077">
        <v>5028566</v>
      </c>
      <c r="B7077" s="19" t="s">
        <v>6927</v>
      </c>
      <c r="D7077" t="s">
        <v>35</v>
      </c>
      <c r="E7077" s="20">
        <v>17.510000000000002</v>
      </c>
      <c r="F7077">
        <v>359</v>
      </c>
    </row>
    <row r="7078" spans="1:6" hidden="1" x14ac:dyDescent="0.3">
      <c r="A7078">
        <v>5028567</v>
      </c>
      <c r="B7078" s="19" t="s">
        <v>6928</v>
      </c>
      <c r="D7078" t="s">
        <v>233</v>
      </c>
      <c r="E7078" s="20">
        <v>38.92</v>
      </c>
      <c r="F7078">
        <v>360</v>
      </c>
    </row>
    <row r="7079" spans="1:6" hidden="1" x14ac:dyDescent="0.3">
      <c r="A7079">
        <v>5028568</v>
      </c>
      <c r="B7079" s="19" t="s">
        <v>6929</v>
      </c>
      <c r="D7079" t="s">
        <v>33</v>
      </c>
      <c r="E7079" s="20">
        <v>68.12</v>
      </c>
      <c r="F7079">
        <v>361</v>
      </c>
    </row>
    <row r="7080" spans="1:6" hidden="1" x14ac:dyDescent="0.3">
      <c r="A7080">
        <v>5028573</v>
      </c>
      <c r="B7080" s="19" t="s">
        <v>6930</v>
      </c>
      <c r="D7080" t="s">
        <v>37</v>
      </c>
      <c r="E7080" s="20">
        <v>9.7200000000000006</v>
      </c>
      <c r="F7080">
        <v>362</v>
      </c>
    </row>
    <row r="7081" spans="1:6" hidden="1" x14ac:dyDescent="0.3">
      <c r="A7081">
        <v>5028574</v>
      </c>
      <c r="B7081" s="19" t="s">
        <v>6931</v>
      </c>
      <c r="D7081" t="s">
        <v>35</v>
      </c>
      <c r="E7081" s="20">
        <v>17.510000000000002</v>
      </c>
      <c r="F7081">
        <v>363</v>
      </c>
    </row>
    <row r="7082" spans="1:6" hidden="1" x14ac:dyDescent="0.3">
      <c r="A7082">
        <v>5028577</v>
      </c>
      <c r="B7082" s="19" t="s">
        <v>6932</v>
      </c>
      <c r="D7082" t="s">
        <v>37</v>
      </c>
      <c r="E7082" s="20">
        <v>9.7200000000000006</v>
      </c>
      <c r="F7082">
        <v>364</v>
      </c>
    </row>
    <row r="7083" spans="1:6" hidden="1" x14ac:dyDescent="0.3">
      <c r="A7083">
        <v>5028578</v>
      </c>
      <c r="B7083" s="19" t="s">
        <v>6933</v>
      </c>
      <c r="D7083" t="s">
        <v>35</v>
      </c>
      <c r="E7083" s="20">
        <v>17.510000000000002</v>
      </c>
      <c r="F7083">
        <v>365</v>
      </c>
    </row>
    <row r="7084" spans="1:6" hidden="1" x14ac:dyDescent="0.3">
      <c r="A7084">
        <v>5028579</v>
      </c>
      <c r="B7084" s="19" t="s">
        <v>6934</v>
      </c>
      <c r="D7084" t="s">
        <v>233</v>
      </c>
      <c r="E7084" s="20">
        <v>38.92</v>
      </c>
      <c r="F7084">
        <v>366</v>
      </c>
    </row>
    <row r="7085" spans="1:6" hidden="1" x14ac:dyDescent="0.3">
      <c r="A7085">
        <v>5090983</v>
      </c>
      <c r="B7085" s="19" t="s">
        <v>6935</v>
      </c>
      <c r="D7085" t="s">
        <v>233</v>
      </c>
      <c r="E7085" s="20">
        <v>38.92</v>
      </c>
      <c r="F7085">
        <v>367</v>
      </c>
    </row>
    <row r="7086" spans="1:6" hidden="1" x14ac:dyDescent="0.3">
      <c r="A7086">
        <v>5090982</v>
      </c>
      <c r="B7086" s="19" t="s">
        <v>6936</v>
      </c>
      <c r="D7086" t="s">
        <v>35</v>
      </c>
      <c r="E7086" s="20">
        <v>17.510000000000002</v>
      </c>
      <c r="F7086">
        <v>368</v>
      </c>
    </row>
    <row r="7087" spans="1:6" hidden="1" x14ac:dyDescent="0.3">
      <c r="A7087">
        <v>5090981</v>
      </c>
      <c r="B7087" s="19" t="s">
        <v>6937</v>
      </c>
      <c r="D7087" t="s">
        <v>37</v>
      </c>
      <c r="E7087" s="20">
        <v>9.7200000000000006</v>
      </c>
      <c r="F7087">
        <v>369</v>
      </c>
    </row>
    <row r="7088" spans="1:6" hidden="1" x14ac:dyDescent="0.3">
      <c r="A7088">
        <v>5028580</v>
      </c>
      <c r="B7088" s="19" t="s">
        <v>6938</v>
      </c>
      <c r="D7088" t="s">
        <v>33</v>
      </c>
      <c r="E7088" s="20">
        <v>68.12</v>
      </c>
      <c r="F7088">
        <v>370</v>
      </c>
    </row>
    <row r="7089" spans="1:6" hidden="1" x14ac:dyDescent="0.3">
      <c r="A7089">
        <v>5028541</v>
      </c>
      <c r="B7089" s="19" t="s">
        <v>6939</v>
      </c>
      <c r="D7089" t="s">
        <v>37</v>
      </c>
      <c r="E7089" s="20">
        <v>9.7200000000000006</v>
      </c>
      <c r="F7089">
        <v>389</v>
      </c>
    </row>
    <row r="7090" spans="1:6" hidden="1" x14ac:dyDescent="0.3">
      <c r="A7090">
        <v>5012989</v>
      </c>
      <c r="B7090" s="19" t="s">
        <v>6940</v>
      </c>
      <c r="D7090" t="s">
        <v>233</v>
      </c>
      <c r="E7090" s="20">
        <v>38.92</v>
      </c>
      <c r="F7090">
        <v>371</v>
      </c>
    </row>
    <row r="7091" spans="1:6" hidden="1" x14ac:dyDescent="0.3">
      <c r="A7091">
        <v>5012993</v>
      </c>
      <c r="B7091" s="19" t="s">
        <v>6941</v>
      </c>
      <c r="D7091" t="s">
        <v>233</v>
      </c>
      <c r="E7091" s="20">
        <v>38.92</v>
      </c>
      <c r="F7091">
        <v>372</v>
      </c>
    </row>
    <row r="7092" spans="1:6" hidden="1" x14ac:dyDescent="0.3">
      <c r="A7092">
        <v>5012994</v>
      </c>
      <c r="B7092" s="19" t="s">
        <v>6942</v>
      </c>
      <c r="D7092" t="s">
        <v>233</v>
      </c>
      <c r="E7092" s="20">
        <v>38.92</v>
      </c>
      <c r="F7092">
        <v>373</v>
      </c>
    </row>
    <row r="7093" spans="1:6" hidden="1" x14ac:dyDescent="0.3">
      <c r="A7093">
        <v>5012998</v>
      </c>
      <c r="B7093" s="19" t="s">
        <v>6943</v>
      </c>
      <c r="D7093" t="s">
        <v>33</v>
      </c>
      <c r="E7093" s="20">
        <v>68.12</v>
      </c>
      <c r="F7093">
        <v>374</v>
      </c>
    </row>
    <row r="7094" spans="1:6" hidden="1" x14ac:dyDescent="0.3">
      <c r="A7094">
        <v>5012999</v>
      </c>
      <c r="B7094" s="19" t="s">
        <v>6944</v>
      </c>
      <c r="D7094" t="s">
        <v>33</v>
      </c>
      <c r="E7094" s="20">
        <v>68.12</v>
      </c>
      <c r="F7094">
        <v>375</v>
      </c>
    </row>
    <row r="7095" spans="1:6" hidden="1" x14ac:dyDescent="0.3">
      <c r="A7095">
        <v>5013000</v>
      </c>
      <c r="B7095" s="19" t="s">
        <v>6945</v>
      </c>
      <c r="D7095" t="s">
        <v>33</v>
      </c>
      <c r="E7095" s="20">
        <v>68.12</v>
      </c>
      <c r="F7095">
        <v>376</v>
      </c>
    </row>
    <row r="7096" spans="1:6" hidden="1" x14ac:dyDescent="0.3">
      <c r="A7096">
        <v>5013002</v>
      </c>
      <c r="B7096" s="19" t="s">
        <v>6946</v>
      </c>
      <c r="D7096" t="s">
        <v>33</v>
      </c>
      <c r="E7096" s="20">
        <v>68.12</v>
      </c>
      <c r="F7096">
        <v>377</v>
      </c>
    </row>
    <row r="7097" spans="1:6" hidden="1" x14ac:dyDescent="0.3">
      <c r="A7097">
        <v>5028527</v>
      </c>
      <c r="B7097" s="19" t="s">
        <v>6947</v>
      </c>
      <c r="D7097" t="s">
        <v>37</v>
      </c>
      <c r="E7097" s="20">
        <v>9.7200000000000006</v>
      </c>
      <c r="F7097">
        <v>378</v>
      </c>
    </row>
    <row r="7098" spans="1:6" hidden="1" x14ac:dyDescent="0.3">
      <c r="A7098">
        <v>5028528</v>
      </c>
      <c r="B7098" s="19" t="s">
        <v>6948</v>
      </c>
      <c r="D7098" t="s">
        <v>35</v>
      </c>
      <c r="E7098" s="20">
        <v>17.510000000000002</v>
      </c>
      <c r="F7098">
        <v>379</v>
      </c>
    </row>
    <row r="7099" spans="1:6" hidden="1" x14ac:dyDescent="0.3">
      <c r="A7099">
        <v>5028529</v>
      </c>
      <c r="B7099" s="19" t="s">
        <v>6949</v>
      </c>
      <c r="D7099" t="s">
        <v>233</v>
      </c>
      <c r="E7099" s="20">
        <v>38.92</v>
      </c>
      <c r="F7099">
        <v>380</v>
      </c>
    </row>
    <row r="7100" spans="1:6" hidden="1" x14ac:dyDescent="0.3">
      <c r="A7100">
        <v>5028530</v>
      </c>
      <c r="B7100" s="19" t="s">
        <v>6950</v>
      </c>
      <c r="D7100" t="s">
        <v>33</v>
      </c>
      <c r="E7100" s="20">
        <v>68.12</v>
      </c>
      <c r="F7100">
        <v>381</v>
      </c>
    </row>
    <row r="7101" spans="1:6" hidden="1" x14ac:dyDescent="0.3">
      <c r="A7101">
        <v>5028533</v>
      </c>
      <c r="B7101" s="19" t="s">
        <v>6951</v>
      </c>
      <c r="D7101" t="s">
        <v>37</v>
      </c>
      <c r="E7101" s="20">
        <v>9.7200000000000006</v>
      </c>
      <c r="F7101">
        <v>382</v>
      </c>
    </row>
    <row r="7102" spans="1:6" hidden="1" x14ac:dyDescent="0.3">
      <c r="A7102">
        <v>5028534</v>
      </c>
      <c r="B7102" s="19" t="s">
        <v>6952</v>
      </c>
      <c r="D7102" t="s">
        <v>35</v>
      </c>
      <c r="E7102" s="20">
        <v>17.510000000000002</v>
      </c>
      <c r="F7102">
        <v>383</v>
      </c>
    </row>
    <row r="7103" spans="1:6" hidden="1" x14ac:dyDescent="0.3">
      <c r="A7103">
        <v>5028535</v>
      </c>
      <c r="B7103" s="19" t="s">
        <v>6953</v>
      </c>
      <c r="D7103" t="s">
        <v>233</v>
      </c>
      <c r="E7103" s="20">
        <v>38.92</v>
      </c>
      <c r="F7103">
        <v>384</v>
      </c>
    </row>
    <row r="7104" spans="1:6" hidden="1" x14ac:dyDescent="0.3">
      <c r="A7104">
        <v>5028536</v>
      </c>
      <c r="B7104" s="19" t="s">
        <v>6954</v>
      </c>
      <c r="D7104" t="s">
        <v>33</v>
      </c>
      <c r="E7104" s="20">
        <v>68.12</v>
      </c>
      <c r="F7104">
        <v>385</v>
      </c>
    </row>
    <row r="7105" spans="1:6" hidden="1" x14ac:dyDescent="0.3">
      <c r="A7105">
        <v>5028538</v>
      </c>
      <c r="B7105" s="19" t="s">
        <v>6955</v>
      </c>
      <c r="D7105" t="s">
        <v>37</v>
      </c>
      <c r="E7105" s="20">
        <v>9.7200000000000006</v>
      </c>
      <c r="F7105">
        <v>386</v>
      </c>
    </row>
    <row r="7106" spans="1:6" hidden="1" x14ac:dyDescent="0.3">
      <c r="A7106">
        <v>5028539</v>
      </c>
      <c r="B7106" s="19" t="s">
        <v>6956</v>
      </c>
      <c r="D7106" t="s">
        <v>35</v>
      </c>
      <c r="E7106" s="20">
        <v>17.510000000000002</v>
      </c>
      <c r="F7106">
        <v>387</v>
      </c>
    </row>
    <row r="7107" spans="1:6" hidden="1" x14ac:dyDescent="0.3">
      <c r="A7107">
        <v>5028540</v>
      </c>
      <c r="B7107" s="19" t="s">
        <v>6957</v>
      </c>
      <c r="D7107" t="s">
        <v>233</v>
      </c>
      <c r="E7107" s="20">
        <v>38.92</v>
      </c>
      <c r="F7107">
        <v>388</v>
      </c>
    </row>
    <row r="7108" spans="1:6" hidden="1" x14ac:dyDescent="0.3">
      <c r="A7108">
        <v>5028584</v>
      </c>
      <c r="B7108" s="19" t="s">
        <v>6958</v>
      </c>
      <c r="D7108" t="s">
        <v>33</v>
      </c>
      <c r="E7108" s="20">
        <v>68.12</v>
      </c>
      <c r="F7108">
        <v>390</v>
      </c>
    </row>
    <row r="7109" spans="1:6" hidden="1" x14ac:dyDescent="0.3">
      <c r="A7109">
        <v>5028583</v>
      </c>
      <c r="B7109" s="19" t="s">
        <v>6959</v>
      </c>
      <c r="D7109" t="s">
        <v>233</v>
      </c>
      <c r="E7109" s="20">
        <v>38.92</v>
      </c>
      <c r="F7109">
        <v>391</v>
      </c>
    </row>
    <row r="7110" spans="1:6" hidden="1" x14ac:dyDescent="0.3">
      <c r="A7110">
        <v>5028582</v>
      </c>
      <c r="B7110" s="19" t="s">
        <v>6960</v>
      </c>
      <c r="D7110" t="s">
        <v>35</v>
      </c>
      <c r="E7110" s="20">
        <v>17.510000000000002</v>
      </c>
      <c r="F7110">
        <v>392</v>
      </c>
    </row>
    <row r="7111" spans="1:6" hidden="1" x14ac:dyDescent="0.3">
      <c r="A7111">
        <v>5051844</v>
      </c>
      <c r="B7111" s="19" t="s">
        <v>6961</v>
      </c>
      <c r="D7111" t="s">
        <v>35</v>
      </c>
      <c r="E7111" s="20">
        <v>20.39</v>
      </c>
      <c r="F7111">
        <v>393</v>
      </c>
    </row>
    <row r="7112" spans="1:6" hidden="1" x14ac:dyDescent="0.3">
      <c r="A7112">
        <v>5051845</v>
      </c>
      <c r="B7112" s="19" t="s">
        <v>6962</v>
      </c>
      <c r="D7112" t="s">
        <v>233</v>
      </c>
      <c r="E7112" s="20">
        <v>41.69</v>
      </c>
      <c r="F7112">
        <v>394</v>
      </c>
    </row>
    <row r="7113" spans="1:6" hidden="1" x14ac:dyDescent="0.3">
      <c r="A7113">
        <v>5040852</v>
      </c>
      <c r="B7113" s="19" t="s">
        <v>6963</v>
      </c>
      <c r="D7113" t="s">
        <v>35</v>
      </c>
      <c r="E7113" s="20">
        <v>20.39</v>
      </c>
      <c r="F7113">
        <v>395</v>
      </c>
    </row>
    <row r="7114" spans="1:6" hidden="1" x14ac:dyDescent="0.3">
      <c r="A7114">
        <v>5051842</v>
      </c>
      <c r="B7114" s="19" t="s">
        <v>6964</v>
      </c>
      <c r="D7114" t="s">
        <v>233</v>
      </c>
      <c r="E7114" s="20">
        <v>41.69</v>
      </c>
      <c r="F7114">
        <v>396</v>
      </c>
    </row>
    <row r="7115" spans="1:6" hidden="1" x14ac:dyDescent="0.3">
      <c r="A7115">
        <v>5028825</v>
      </c>
      <c r="B7115" s="19" t="s">
        <v>6965</v>
      </c>
      <c r="D7115" t="s">
        <v>35</v>
      </c>
      <c r="E7115" s="20">
        <v>17.78</v>
      </c>
      <c r="F7115">
        <v>397</v>
      </c>
    </row>
    <row r="7116" spans="1:6" hidden="1" x14ac:dyDescent="0.3">
      <c r="A7116">
        <v>5028826</v>
      </c>
      <c r="B7116" s="19" t="s">
        <v>6966</v>
      </c>
      <c r="D7116" t="s">
        <v>233</v>
      </c>
      <c r="E7116" s="20">
        <v>39.51</v>
      </c>
      <c r="F7116">
        <v>398</v>
      </c>
    </row>
    <row r="7117" spans="1:6" hidden="1" x14ac:dyDescent="0.3">
      <c r="A7117">
        <v>5028827</v>
      </c>
      <c r="B7117" s="19" t="s">
        <v>6967</v>
      </c>
      <c r="D7117" t="s">
        <v>33</v>
      </c>
      <c r="E7117" s="20">
        <v>72.12</v>
      </c>
      <c r="F7117">
        <v>399</v>
      </c>
    </row>
    <row r="7118" spans="1:6" hidden="1" x14ac:dyDescent="0.3">
      <c r="A7118">
        <v>5028828</v>
      </c>
      <c r="B7118" s="19" t="s">
        <v>6968</v>
      </c>
      <c r="D7118" t="s">
        <v>35</v>
      </c>
      <c r="E7118" s="20">
        <v>17.78</v>
      </c>
      <c r="F7118">
        <v>400</v>
      </c>
    </row>
    <row r="7119" spans="1:6" hidden="1" x14ac:dyDescent="0.3">
      <c r="A7119">
        <v>5028829</v>
      </c>
      <c r="B7119" s="19" t="s">
        <v>6969</v>
      </c>
      <c r="D7119" t="s">
        <v>233</v>
      </c>
      <c r="E7119" s="20">
        <v>39.51</v>
      </c>
      <c r="F7119">
        <v>401</v>
      </c>
    </row>
    <row r="7120" spans="1:6" hidden="1" x14ac:dyDescent="0.3">
      <c r="A7120">
        <v>5028830</v>
      </c>
      <c r="B7120" s="19" t="s">
        <v>6970</v>
      </c>
      <c r="D7120" t="s">
        <v>33</v>
      </c>
      <c r="E7120" s="20">
        <v>72.12</v>
      </c>
      <c r="F7120">
        <v>402</v>
      </c>
    </row>
    <row r="7121" spans="1:6" hidden="1" x14ac:dyDescent="0.3">
      <c r="A7121">
        <v>5028836</v>
      </c>
      <c r="B7121" s="19" t="s">
        <v>6971</v>
      </c>
      <c r="D7121" t="s">
        <v>35</v>
      </c>
      <c r="E7121" s="20">
        <v>17.78</v>
      </c>
      <c r="F7121">
        <v>403</v>
      </c>
    </row>
    <row r="7122" spans="1:6" hidden="1" x14ac:dyDescent="0.3">
      <c r="A7122">
        <v>5028837</v>
      </c>
      <c r="B7122" s="19" t="s">
        <v>6972</v>
      </c>
      <c r="D7122" t="s">
        <v>233</v>
      </c>
      <c r="E7122" s="20">
        <v>39.51</v>
      </c>
      <c r="F7122">
        <v>404</v>
      </c>
    </row>
    <row r="7123" spans="1:6" hidden="1" x14ac:dyDescent="0.3">
      <c r="A7123">
        <v>5028838</v>
      </c>
      <c r="B7123" s="19" t="s">
        <v>6973</v>
      </c>
      <c r="D7123" t="s">
        <v>33</v>
      </c>
      <c r="E7123" s="20">
        <v>72.12</v>
      </c>
      <c r="F7123">
        <v>405</v>
      </c>
    </row>
    <row r="7124" spans="1:6" hidden="1" x14ac:dyDescent="0.3">
      <c r="A7124">
        <v>5028841</v>
      </c>
      <c r="B7124" s="19" t="s">
        <v>6974</v>
      </c>
      <c r="D7124" t="s">
        <v>35</v>
      </c>
      <c r="E7124" s="20">
        <v>17.78</v>
      </c>
      <c r="F7124">
        <v>406</v>
      </c>
    </row>
    <row r="7125" spans="1:6" hidden="1" x14ac:dyDescent="0.3">
      <c r="A7125">
        <v>5028842</v>
      </c>
      <c r="B7125" s="19" t="s">
        <v>6975</v>
      </c>
      <c r="D7125" t="s">
        <v>233</v>
      </c>
      <c r="E7125" s="20">
        <v>39.51</v>
      </c>
      <c r="F7125">
        <v>407</v>
      </c>
    </row>
    <row r="7126" spans="1:6" hidden="1" x14ac:dyDescent="0.3">
      <c r="A7126">
        <v>5028843</v>
      </c>
      <c r="B7126" s="19" t="s">
        <v>6976</v>
      </c>
      <c r="D7126" t="s">
        <v>33</v>
      </c>
      <c r="E7126" s="20">
        <v>72.12</v>
      </c>
      <c r="F7126">
        <v>408</v>
      </c>
    </row>
    <row r="7127" spans="1:6" hidden="1" x14ac:dyDescent="0.3">
      <c r="A7127">
        <v>5090863</v>
      </c>
      <c r="B7127" s="19" t="s">
        <v>6977</v>
      </c>
      <c r="D7127" t="s">
        <v>36</v>
      </c>
      <c r="E7127" s="20">
        <v>4.93</v>
      </c>
      <c r="F7127">
        <v>409</v>
      </c>
    </row>
    <row r="7128" spans="1:6" hidden="1" x14ac:dyDescent="0.3">
      <c r="A7128">
        <v>5028845</v>
      </c>
      <c r="B7128" s="19" t="s">
        <v>6978</v>
      </c>
      <c r="D7128" t="s">
        <v>233</v>
      </c>
      <c r="E7128" s="20">
        <v>39.51</v>
      </c>
      <c r="F7128">
        <v>412</v>
      </c>
    </row>
    <row r="7129" spans="1:6" hidden="1" x14ac:dyDescent="0.3">
      <c r="A7129">
        <v>5028844</v>
      </c>
      <c r="B7129" s="19" t="s">
        <v>6979</v>
      </c>
      <c r="D7129" t="s">
        <v>35</v>
      </c>
      <c r="E7129" s="20">
        <v>17.78</v>
      </c>
      <c r="F7129">
        <v>413</v>
      </c>
    </row>
    <row r="7130" spans="1:6" hidden="1" x14ac:dyDescent="0.3">
      <c r="A7130">
        <v>5028846</v>
      </c>
      <c r="B7130" s="19" t="s">
        <v>6980</v>
      </c>
      <c r="D7130" t="s">
        <v>33</v>
      </c>
      <c r="E7130" s="20">
        <v>72.12</v>
      </c>
      <c r="F7130">
        <v>411</v>
      </c>
    </row>
    <row r="7131" spans="1:6" hidden="1" x14ac:dyDescent="0.3">
      <c r="A7131">
        <v>5028847</v>
      </c>
      <c r="B7131" s="19" t="s">
        <v>6981</v>
      </c>
      <c r="D7131" t="s">
        <v>35</v>
      </c>
      <c r="E7131" s="20">
        <v>17.78</v>
      </c>
      <c r="F7131">
        <v>410</v>
      </c>
    </row>
    <row r="7132" spans="1:6" hidden="1" x14ac:dyDescent="0.3">
      <c r="A7132">
        <v>5028849</v>
      </c>
      <c r="B7132" s="19" t="s">
        <v>6982</v>
      </c>
      <c r="D7132" t="s">
        <v>33</v>
      </c>
      <c r="E7132" s="20">
        <v>72.12</v>
      </c>
      <c r="F7132">
        <v>414</v>
      </c>
    </row>
    <row r="7133" spans="1:6" hidden="1" x14ac:dyDescent="0.3">
      <c r="A7133">
        <v>5090864</v>
      </c>
      <c r="B7133" s="19" t="s">
        <v>6983</v>
      </c>
      <c r="D7133" t="s">
        <v>36</v>
      </c>
      <c r="E7133" s="20">
        <v>4.93</v>
      </c>
      <c r="F7133">
        <v>415</v>
      </c>
    </row>
    <row r="7134" spans="1:6" hidden="1" x14ac:dyDescent="0.3">
      <c r="A7134">
        <v>5028851</v>
      </c>
      <c r="B7134" s="19" t="s">
        <v>6984</v>
      </c>
      <c r="D7134" t="s">
        <v>233</v>
      </c>
      <c r="E7134" s="20">
        <v>39.51</v>
      </c>
      <c r="F7134">
        <v>416</v>
      </c>
    </row>
    <row r="7135" spans="1:6" hidden="1" x14ac:dyDescent="0.3">
      <c r="A7135">
        <v>5028850</v>
      </c>
      <c r="B7135" s="19" t="s">
        <v>6985</v>
      </c>
      <c r="D7135" t="s">
        <v>35</v>
      </c>
      <c r="E7135" s="20">
        <v>17.78</v>
      </c>
      <c r="F7135">
        <v>417</v>
      </c>
    </row>
    <row r="7136" spans="1:6" hidden="1" x14ac:dyDescent="0.3">
      <c r="A7136">
        <v>5028852</v>
      </c>
      <c r="B7136" s="19" t="s">
        <v>6986</v>
      </c>
      <c r="D7136" t="s">
        <v>33</v>
      </c>
      <c r="E7136" s="20">
        <v>72.12</v>
      </c>
      <c r="F7136">
        <v>418</v>
      </c>
    </row>
    <row r="7137" spans="1:6" hidden="1" x14ac:dyDescent="0.3">
      <c r="A7137">
        <v>5028855</v>
      </c>
      <c r="B7137" s="19" t="s">
        <v>6987</v>
      </c>
      <c r="D7137" t="s">
        <v>33</v>
      </c>
      <c r="E7137" s="20">
        <v>72.12</v>
      </c>
      <c r="F7137">
        <v>421</v>
      </c>
    </row>
    <row r="7138" spans="1:6" hidden="1" x14ac:dyDescent="0.3">
      <c r="A7138">
        <v>5028854</v>
      </c>
      <c r="B7138" s="19" t="s">
        <v>6988</v>
      </c>
      <c r="D7138" t="s">
        <v>233</v>
      </c>
      <c r="E7138" s="20">
        <v>39.51</v>
      </c>
      <c r="F7138">
        <v>420</v>
      </c>
    </row>
    <row r="7139" spans="1:6" hidden="1" x14ac:dyDescent="0.3">
      <c r="A7139">
        <v>5028853</v>
      </c>
      <c r="B7139" s="19" t="s">
        <v>6989</v>
      </c>
      <c r="D7139" t="s">
        <v>35</v>
      </c>
      <c r="E7139" s="20">
        <v>17.78</v>
      </c>
      <c r="F7139">
        <v>419</v>
      </c>
    </row>
    <row r="7140" spans="1:6" hidden="1" x14ac:dyDescent="0.3">
      <c r="A7140">
        <v>5028968</v>
      </c>
      <c r="B7140" s="19" t="s">
        <v>6990</v>
      </c>
      <c r="D7140" t="s">
        <v>233</v>
      </c>
      <c r="E7140" s="20">
        <v>35.56</v>
      </c>
      <c r="F7140">
        <v>422</v>
      </c>
    </row>
    <row r="7141" spans="1:6" hidden="1" x14ac:dyDescent="0.3">
      <c r="A7141">
        <v>5028973</v>
      </c>
      <c r="B7141" s="19" t="s">
        <v>6991</v>
      </c>
      <c r="D7141" t="s">
        <v>233</v>
      </c>
      <c r="E7141" s="20">
        <v>35.56</v>
      </c>
      <c r="F7141">
        <v>424</v>
      </c>
    </row>
    <row r="7142" spans="1:6" hidden="1" x14ac:dyDescent="0.3">
      <c r="A7142">
        <v>5028971</v>
      </c>
      <c r="B7142" s="19" t="s">
        <v>6992</v>
      </c>
      <c r="D7142" t="s">
        <v>233</v>
      </c>
      <c r="E7142" s="20">
        <v>35.56</v>
      </c>
      <c r="F7142">
        <v>423</v>
      </c>
    </row>
    <row r="7143" spans="1:6" hidden="1" x14ac:dyDescent="0.3">
      <c r="A7143">
        <v>5028802</v>
      </c>
      <c r="B7143" s="19" t="s">
        <v>6993</v>
      </c>
      <c r="D7143" t="s">
        <v>233</v>
      </c>
      <c r="E7143" s="20">
        <v>33.24</v>
      </c>
      <c r="F7143">
        <v>425</v>
      </c>
    </row>
    <row r="7144" spans="1:6" hidden="1" x14ac:dyDescent="0.3">
      <c r="A7144">
        <v>5028801</v>
      </c>
      <c r="B7144" s="19" t="s">
        <v>6994</v>
      </c>
      <c r="D7144" t="s">
        <v>35</v>
      </c>
      <c r="E7144" s="20">
        <v>14.24</v>
      </c>
      <c r="F7144">
        <v>426</v>
      </c>
    </row>
    <row r="7145" spans="1:6" hidden="1" x14ac:dyDescent="0.3">
      <c r="A7145">
        <v>5028796</v>
      </c>
      <c r="B7145" s="19" t="s">
        <v>6995</v>
      </c>
      <c r="D7145" t="s">
        <v>233</v>
      </c>
      <c r="E7145" s="20">
        <v>33.24</v>
      </c>
      <c r="F7145">
        <v>427</v>
      </c>
    </row>
    <row r="7146" spans="1:6" hidden="1" x14ac:dyDescent="0.3">
      <c r="A7146">
        <v>5028795</v>
      </c>
      <c r="B7146" s="19" t="s">
        <v>6996</v>
      </c>
      <c r="D7146" t="s">
        <v>35</v>
      </c>
      <c r="E7146" s="20">
        <v>14.24</v>
      </c>
      <c r="F7146">
        <v>428</v>
      </c>
    </row>
    <row r="7147" spans="1:6" hidden="1" x14ac:dyDescent="0.3">
      <c r="A7147">
        <v>5028793</v>
      </c>
      <c r="B7147" s="19" t="s">
        <v>6997</v>
      </c>
      <c r="D7147" t="s">
        <v>233</v>
      </c>
      <c r="E7147" s="20">
        <v>33.24</v>
      </c>
      <c r="F7147">
        <v>429</v>
      </c>
    </row>
    <row r="7148" spans="1:6" hidden="1" x14ac:dyDescent="0.3">
      <c r="A7148">
        <v>5028792</v>
      </c>
      <c r="B7148" s="19" t="s">
        <v>6998</v>
      </c>
      <c r="D7148" t="s">
        <v>35</v>
      </c>
      <c r="E7148" s="20">
        <v>14.24</v>
      </c>
      <c r="F7148">
        <v>430</v>
      </c>
    </row>
    <row r="7149" spans="1:6" hidden="1" x14ac:dyDescent="0.3">
      <c r="A7149">
        <v>5028790</v>
      </c>
      <c r="B7149" s="19" t="s">
        <v>6999</v>
      </c>
      <c r="D7149" t="s">
        <v>233</v>
      </c>
      <c r="E7149" s="20">
        <v>33.24</v>
      </c>
      <c r="F7149">
        <v>431</v>
      </c>
    </row>
    <row r="7150" spans="1:6" hidden="1" x14ac:dyDescent="0.3">
      <c r="A7150">
        <v>5028789</v>
      </c>
      <c r="B7150" s="19" t="s">
        <v>7000</v>
      </c>
      <c r="D7150" t="s">
        <v>35</v>
      </c>
      <c r="E7150" s="20">
        <v>14.24</v>
      </c>
      <c r="F7150">
        <v>432</v>
      </c>
    </row>
    <row r="7151" spans="1:6" hidden="1" x14ac:dyDescent="0.3">
      <c r="A7151">
        <v>5028787</v>
      </c>
      <c r="B7151" s="19" t="s">
        <v>7001</v>
      </c>
      <c r="D7151" t="s">
        <v>233</v>
      </c>
      <c r="E7151" s="20">
        <v>33.24</v>
      </c>
      <c r="F7151">
        <v>433</v>
      </c>
    </row>
    <row r="7152" spans="1:6" hidden="1" x14ac:dyDescent="0.3">
      <c r="A7152">
        <v>5028786</v>
      </c>
      <c r="B7152" s="19" t="s">
        <v>7002</v>
      </c>
      <c r="D7152" t="s">
        <v>35</v>
      </c>
      <c r="E7152" s="20">
        <v>14.24</v>
      </c>
      <c r="F7152">
        <v>434</v>
      </c>
    </row>
    <row r="7153" spans="1:6" hidden="1" x14ac:dyDescent="0.3">
      <c r="A7153">
        <v>5028784</v>
      </c>
      <c r="B7153" s="19" t="s">
        <v>7003</v>
      </c>
      <c r="D7153" t="s">
        <v>233</v>
      </c>
      <c r="E7153" s="20">
        <v>33.24</v>
      </c>
      <c r="F7153">
        <v>435</v>
      </c>
    </row>
    <row r="7154" spans="1:6" hidden="1" x14ac:dyDescent="0.3">
      <c r="A7154">
        <v>5028783</v>
      </c>
      <c r="B7154" s="19" t="s">
        <v>7004</v>
      </c>
      <c r="D7154" t="s">
        <v>35</v>
      </c>
      <c r="E7154" s="20">
        <v>14.24</v>
      </c>
      <c r="F7154">
        <v>436</v>
      </c>
    </row>
    <row r="7155" spans="1:6" hidden="1" x14ac:dyDescent="0.3">
      <c r="A7155">
        <v>5028781</v>
      </c>
      <c r="B7155" s="19" t="s">
        <v>7005</v>
      </c>
      <c r="D7155" t="s">
        <v>233</v>
      </c>
      <c r="E7155" s="20">
        <v>33.24</v>
      </c>
      <c r="F7155">
        <v>437</v>
      </c>
    </row>
    <row r="7156" spans="1:6" hidden="1" x14ac:dyDescent="0.3">
      <c r="A7156">
        <v>5028780</v>
      </c>
      <c r="B7156" s="19" t="s">
        <v>7006</v>
      </c>
      <c r="D7156" t="s">
        <v>35</v>
      </c>
      <c r="E7156" s="20">
        <v>14.24</v>
      </c>
      <c r="F7156">
        <v>438</v>
      </c>
    </row>
    <row r="7157" spans="1:6" hidden="1" x14ac:dyDescent="0.3">
      <c r="A7157">
        <v>5028778</v>
      </c>
      <c r="B7157" s="19" t="s">
        <v>7007</v>
      </c>
      <c r="D7157" t="s">
        <v>233</v>
      </c>
      <c r="E7157" s="20">
        <v>33.24</v>
      </c>
      <c r="F7157">
        <v>439</v>
      </c>
    </row>
    <row r="7158" spans="1:6" hidden="1" x14ac:dyDescent="0.3">
      <c r="A7158">
        <v>5028777</v>
      </c>
      <c r="B7158" s="19" t="s">
        <v>7008</v>
      </c>
      <c r="D7158" t="s">
        <v>35</v>
      </c>
      <c r="E7158" s="20">
        <v>14.24</v>
      </c>
      <c r="F7158">
        <v>440</v>
      </c>
    </row>
    <row r="7159" spans="1:6" hidden="1" x14ac:dyDescent="0.3">
      <c r="A7159">
        <v>5028774</v>
      </c>
      <c r="B7159" s="19" t="s">
        <v>7009</v>
      </c>
      <c r="D7159" t="s">
        <v>233</v>
      </c>
      <c r="E7159" s="20">
        <v>33.24</v>
      </c>
      <c r="F7159">
        <v>441</v>
      </c>
    </row>
    <row r="7160" spans="1:6" hidden="1" x14ac:dyDescent="0.3">
      <c r="A7160">
        <v>5028773</v>
      </c>
      <c r="B7160" s="19" t="s">
        <v>7010</v>
      </c>
      <c r="D7160" t="s">
        <v>35</v>
      </c>
      <c r="E7160" s="20">
        <v>14.24</v>
      </c>
      <c r="F7160">
        <v>442</v>
      </c>
    </row>
    <row r="7161" spans="1:6" hidden="1" x14ac:dyDescent="0.3">
      <c r="A7161">
        <v>5028805</v>
      </c>
      <c r="B7161" s="19" t="s">
        <v>7011</v>
      </c>
      <c r="D7161" t="s">
        <v>233</v>
      </c>
      <c r="E7161" s="20">
        <v>33.24</v>
      </c>
      <c r="F7161">
        <v>443</v>
      </c>
    </row>
    <row r="7162" spans="1:6" hidden="1" x14ac:dyDescent="0.3">
      <c r="A7162">
        <v>5090722</v>
      </c>
      <c r="B7162" s="19" t="s">
        <v>7012</v>
      </c>
      <c r="D7162" t="s">
        <v>233</v>
      </c>
      <c r="E7162" s="20">
        <v>18.97</v>
      </c>
      <c r="F7162">
        <v>444</v>
      </c>
    </row>
    <row r="7163" spans="1:6" hidden="1" x14ac:dyDescent="0.3">
      <c r="A7163">
        <v>5028751</v>
      </c>
      <c r="B7163" s="19" t="s">
        <v>7013</v>
      </c>
      <c r="D7163" t="s">
        <v>233</v>
      </c>
      <c r="E7163" s="20">
        <v>30.76</v>
      </c>
      <c r="F7163">
        <v>445</v>
      </c>
    </row>
    <row r="7164" spans="1:6" hidden="1" x14ac:dyDescent="0.3">
      <c r="A7164">
        <v>5090604</v>
      </c>
      <c r="B7164" s="19" t="s">
        <v>7014</v>
      </c>
      <c r="D7164" t="s">
        <v>233</v>
      </c>
      <c r="E7164" s="20">
        <v>24.68</v>
      </c>
      <c r="F7164">
        <v>446</v>
      </c>
    </row>
    <row r="7165" spans="1:6" hidden="1" x14ac:dyDescent="0.3">
      <c r="A7165">
        <v>5052930</v>
      </c>
      <c r="B7165" s="19" t="s">
        <v>7015</v>
      </c>
      <c r="D7165" t="s">
        <v>233</v>
      </c>
      <c r="E7165" s="20">
        <v>24.68</v>
      </c>
      <c r="F7165">
        <v>450</v>
      </c>
    </row>
    <row r="7166" spans="1:6" hidden="1" x14ac:dyDescent="0.3">
      <c r="A7166">
        <v>5032274</v>
      </c>
      <c r="B7166" s="19" t="s">
        <v>7016</v>
      </c>
      <c r="D7166" t="s">
        <v>233</v>
      </c>
      <c r="E7166" s="20">
        <v>24.68</v>
      </c>
      <c r="F7166">
        <v>447</v>
      </c>
    </row>
    <row r="7167" spans="1:6" hidden="1" x14ac:dyDescent="0.3">
      <c r="A7167">
        <v>5032203</v>
      </c>
      <c r="B7167" s="19" t="s">
        <v>7017</v>
      </c>
      <c r="D7167" t="s">
        <v>233</v>
      </c>
      <c r="E7167" s="20">
        <v>24.68</v>
      </c>
      <c r="F7167">
        <v>448</v>
      </c>
    </row>
    <row r="7168" spans="1:6" hidden="1" x14ac:dyDescent="0.3">
      <c r="A7168">
        <v>5032202</v>
      </c>
      <c r="B7168" s="19" t="s">
        <v>7018</v>
      </c>
      <c r="D7168" t="s">
        <v>233</v>
      </c>
      <c r="E7168" s="20">
        <v>24.68</v>
      </c>
      <c r="F7168">
        <v>449</v>
      </c>
    </row>
    <row r="7169" spans="1:6" hidden="1" x14ac:dyDescent="0.3">
      <c r="A7169">
        <v>5090142</v>
      </c>
      <c r="B7169" s="19" t="s">
        <v>7019</v>
      </c>
      <c r="D7169" t="s">
        <v>233</v>
      </c>
      <c r="E7169" s="20">
        <v>27.17</v>
      </c>
      <c r="F7169">
        <v>451</v>
      </c>
    </row>
    <row r="7170" spans="1:6" hidden="1" x14ac:dyDescent="0.3">
      <c r="A7170">
        <v>5096604</v>
      </c>
      <c r="B7170" s="19" t="s">
        <v>7020</v>
      </c>
      <c r="D7170" t="s">
        <v>233</v>
      </c>
      <c r="E7170" s="20">
        <v>40.25</v>
      </c>
      <c r="F7170">
        <v>7213</v>
      </c>
    </row>
    <row r="7171" spans="1:6" hidden="1" x14ac:dyDescent="0.3">
      <c r="A7171">
        <v>6047648</v>
      </c>
      <c r="B7171" s="19" t="s">
        <v>7021</v>
      </c>
      <c r="D7171" t="s">
        <v>36</v>
      </c>
      <c r="E7171" s="20">
        <v>4.92</v>
      </c>
      <c r="F7171">
        <v>455</v>
      </c>
    </row>
    <row r="7172" spans="1:6" hidden="1" x14ac:dyDescent="0.3">
      <c r="A7172">
        <v>6047645</v>
      </c>
      <c r="B7172" s="19" t="s">
        <v>7022</v>
      </c>
      <c r="D7172" t="s">
        <v>36</v>
      </c>
      <c r="E7172" s="20">
        <v>4.92</v>
      </c>
      <c r="F7172">
        <v>452</v>
      </c>
    </row>
    <row r="7173" spans="1:6" hidden="1" x14ac:dyDescent="0.3">
      <c r="A7173">
        <v>6047646</v>
      </c>
      <c r="B7173" s="19" t="s">
        <v>7023</v>
      </c>
      <c r="D7173" t="s">
        <v>36</v>
      </c>
      <c r="E7173" s="20">
        <v>4.92</v>
      </c>
      <c r="F7173">
        <v>453</v>
      </c>
    </row>
    <row r="7174" spans="1:6" hidden="1" x14ac:dyDescent="0.3">
      <c r="A7174">
        <v>6047647</v>
      </c>
      <c r="B7174" s="19" t="s">
        <v>7024</v>
      </c>
      <c r="D7174" t="s">
        <v>36</v>
      </c>
      <c r="E7174" s="20">
        <v>4.92</v>
      </c>
      <c r="F7174">
        <v>454</v>
      </c>
    </row>
    <row r="7175" spans="1:6" hidden="1" x14ac:dyDescent="0.3">
      <c r="A7175">
        <v>6006336</v>
      </c>
      <c r="B7175" s="19" t="s">
        <v>7025</v>
      </c>
      <c r="D7175" t="s">
        <v>11941</v>
      </c>
      <c r="E7175" s="20">
        <v>13.33</v>
      </c>
      <c r="F7175">
        <v>456</v>
      </c>
    </row>
    <row r="7176" spans="1:6" hidden="1" x14ac:dyDescent="0.3">
      <c r="A7176">
        <v>5028742</v>
      </c>
      <c r="B7176" s="19" t="s">
        <v>7026</v>
      </c>
      <c r="D7176" t="s">
        <v>33</v>
      </c>
      <c r="E7176" s="20">
        <v>85.5</v>
      </c>
      <c r="F7176">
        <v>457</v>
      </c>
    </row>
    <row r="7177" spans="1:6" hidden="1" x14ac:dyDescent="0.3">
      <c r="A7177">
        <v>5028738</v>
      </c>
      <c r="B7177" s="19" t="s">
        <v>7027</v>
      </c>
      <c r="D7177" t="s">
        <v>35</v>
      </c>
      <c r="E7177" s="20">
        <v>23.73</v>
      </c>
      <c r="F7177">
        <v>458</v>
      </c>
    </row>
    <row r="7178" spans="1:6" hidden="1" x14ac:dyDescent="0.3">
      <c r="A7178">
        <v>5028739</v>
      </c>
      <c r="B7178" s="19" t="s">
        <v>7028</v>
      </c>
      <c r="D7178" t="s">
        <v>33</v>
      </c>
      <c r="E7178" s="20">
        <v>85.5</v>
      </c>
      <c r="F7178">
        <v>459</v>
      </c>
    </row>
    <row r="7179" spans="1:6" hidden="1" x14ac:dyDescent="0.3">
      <c r="A7179">
        <v>5028741</v>
      </c>
      <c r="B7179" s="19" t="s">
        <v>7029</v>
      </c>
      <c r="D7179" t="s">
        <v>35</v>
      </c>
      <c r="E7179" s="20">
        <v>23.73</v>
      </c>
      <c r="F7179">
        <v>460</v>
      </c>
    </row>
    <row r="7180" spans="1:6" hidden="1" x14ac:dyDescent="0.3">
      <c r="A7180">
        <v>5092569</v>
      </c>
      <c r="B7180" s="19" t="s">
        <v>7030</v>
      </c>
      <c r="D7180" t="s">
        <v>121</v>
      </c>
      <c r="E7180" s="20">
        <v>19.29</v>
      </c>
      <c r="F7180">
        <v>461</v>
      </c>
    </row>
    <row r="7181" spans="1:6" hidden="1" x14ac:dyDescent="0.3">
      <c r="A7181">
        <v>5092567</v>
      </c>
      <c r="B7181" s="19" t="s">
        <v>7031</v>
      </c>
      <c r="D7181" t="s">
        <v>233</v>
      </c>
      <c r="E7181" s="20">
        <v>49.39</v>
      </c>
      <c r="F7181">
        <v>462</v>
      </c>
    </row>
    <row r="7182" spans="1:6" hidden="1" x14ac:dyDescent="0.3">
      <c r="A7182">
        <v>5092566</v>
      </c>
      <c r="B7182" s="19" t="s">
        <v>7032</v>
      </c>
      <c r="D7182" t="s">
        <v>233</v>
      </c>
      <c r="E7182" s="20">
        <v>49.39</v>
      </c>
      <c r="F7182">
        <v>463</v>
      </c>
    </row>
    <row r="7183" spans="1:6" hidden="1" x14ac:dyDescent="0.3">
      <c r="A7183">
        <v>5092568</v>
      </c>
      <c r="B7183" s="19" t="s">
        <v>7033</v>
      </c>
      <c r="D7183" t="s">
        <v>121</v>
      </c>
      <c r="E7183" s="20">
        <v>19.29</v>
      </c>
      <c r="F7183">
        <v>464</v>
      </c>
    </row>
    <row r="7184" spans="1:6" hidden="1" x14ac:dyDescent="0.3">
      <c r="A7184">
        <v>5037955</v>
      </c>
      <c r="B7184" s="19" t="s">
        <v>7034</v>
      </c>
      <c r="D7184" t="s">
        <v>233</v>
      </c>
      <c r="E7184" s="20">
        <v>37.99</v>
      </c>
      <c r="F7184">
        <v>465</v>
      </c>
    </row>
    <row r="7185" spans="1:6" hidden="1" x14ac:dyDescent="0.3">
      <c r="A7185">
        <v>5038037</v>
      </c>
      <c r="B7185" s="19" t="s">
        <v>7035</v>
      </c>
      <c r="D7185" t="s">
        <v>33</v>
      </c>
      <c r="E7185" s="20">
        <v>61.74</v>
      </c>
      <c r="F7185">
        <v>466</v>
      </c>
    </row>
    <row r="7186" spans="1:6" hidden="1" x14ac:dyDescent="0.3">
      <c r="A7186">
        <v>5038013</v>
      </c>
      <c r="B7186" s="19" t="s">
        <v>7036</v>
      </c>
      <c r="D7186" t="s">
        <v>233</v>
      </c>
      <c r="E7186" s="20">
        <v>37.99</v>
      </c>
      <c r="F7186">
        <v>467</v>
      </c>
    </row>
    <row r="7187" spans="1:6" hidden="1" x14ac:dyDescent="0.3">
      <c r="A7187">
        <v>5038036</v>
      </c>
      <c r="B7187" s="19" t="s">
        <v>7037</v>
      </c>
      <c r="D7187" t="s">
        <v>33</v>
      </c>
      <c r="E7187" s="20">
        <v>61.74</v>
      </c>
      <c r="F7187">
        <v>468</v>
      </c>
    </row>
    <row r="7188" spans="1:6" hidden="1" x14ac:dyDescent="0.3">
      <c r="A7188">
        <v>5038010</v>
      </c>
      <c r="B7188" s="19" t="s">
        <v>7038</v>
      </c>
      <c r="D7188" t="s">
        <v>233</v>
      </c>
      <c r="E7188" s="20">
        <v>30.58</v>
      </c>
      <c r="F7188">
        <v>469</v>
      </c>
    </row>
    <row r="7189" spans="1:6" hidden="1" x14ac:dyDescent="0.3">
      <c r="A7189">
        <v>5038030</v>
      </c>
      <c r="B7189" s="19" t="s">
        <v>7039</v>
      </c>
      <c r="D7189" t="s">
        <v>35</v>
      </c>
      <c r="E7189" s="20">
        <v>17.47</v>
      </c>
      <c r="F7189">
        <v>470</v>
      </c>
    </row>
    <row r="7190" spans="1:6" hidden="1" x14ac:dyDescent="0.3">
      <c r="A7190">
        <v>5038012</v>
      </c>
      <c r="B7190" s="19" t="s">
        <v>7040</v>
      </c>
      <c r="D7190" t="s">
        <v>233</v>
      </c>
      <c r="E7190" s="20">
        <v>30.58</v>
      </c>
      <c r="F7190">
        <v>471</v>
      </c>
    </row>
    <row r="7191" spans="1:6" hidden="1" x14ac:dyDescent="0.3">
      <c r="A7191">
        <v>5038028</v>
      </c>
      <c r="B7191" s="19" t="s">
        <v>7041</v>
      </c>
      <c r="D7191" t="s">
        <v>35</v>
      </c>
      <c r="E7191" s="20">
        <v>17.47</v>
      </c>
      <c r="F7191">
        <v>472</v>
      </c>
    </row>
    <row r="7192" spans="1:6" hidden="1" x14ac:dyDescent="0.3">
      <c r="A7192">
        <v>5038011</v>
      </c>
      <c r="B7192" s="19" t="s">
        <v>7042</v>
      </c>
      <c r="D7192" t="s">
        <v>233</v>
      </c>
      <c r="E7192" s="20">
        <v>30.58</v>
      </c>
      <c r="F7192">
        <v>473</v>
      </c>
    </row>
    <row r="7193" spans="1:6" hidden="1" x14ac:dyDescent="0.3">
      <c r="A7193">
        <v>5038029</v>
      </c>
      <c r="B7193" s="19" t="s">
        <v>7043</v>
      </c>
      <c r="D7193" t="s">
        <v>35</v>
      </c>
      <c r="E7193" s="20">
        <v>17.47</v>
      </c>
      <c r="F7193">
        <v>474</v>
      </c>
    </row>
    <row r="7194" spans="1:6" hidden="1" x14ac:dyDescent="0.3">
      <c r="A7194">
        <v>5070165</v>
      </c>
      <c r="B7194" s="19" t="s">
        <v>7044</v>
      </c>
      <c r="D7194" t="s">
        <v>35</v>
      </c>
      <c r="E7194" s="20">
        <v>19.75</v>
      </c>
      <c r="F7194">
        <v>475</v>
      </c>
    </row>
    <row r="7195" spans="1:6" hidden="1" x14ac:dyDescent="0.3">
      <c r="A7195">
        <v>5070021</v>
      </c>
      <c r="B7195" s="19" t="s">
        <v>7045</v>
      </c>
      <c r="D7195" t="s">
        <v>35</v>
      </c>
      <c r="E7195" s="20">
        <v>19.75</v>
      </c>
      <c r="F7195">
        <v>476</v>
      </c>
    </row>
    <row r="7196" spans="1:6" hidden="1" x14ac:dyDescent="0.3">
      <c r="A7196">
        <v>5070018</v>
      </c>
      <c r="B7196" s="19" t="s">
        <v>7046</v>
      </c>
      <c r="D7196" t="s">
        <v>35</v>
      </c>
      <c r="E7196" s="20">
        <v>19.75</v>
      </c>
      <c r="F7196">
        <v>477</v>
      </c>
    </row>
    <row r="7197" spans="1:6" hidden="1" x14ac:dyDescent="0.3">
      <c r="A7197">
        <v>5092564</v>
      </c>
      <c r="B7197" s="19" t="s">
        <v>7047</v>
      </c>
      <c r="D7197" t="s">
        <v>233</v>
      </c>
      <c r="E7197" s="20">
        <v>49.39</v>
      </c>
      <c r="F7197">
        <v>478</v>
      </c>
    </row>
    <row r="7198" spans="1:6" hidden="1" x14ac:dyDescent="0.3">
      <c r="A7198">
        <v>5092565</v>
      </c>
      <c r="B7198" s="19" t="s">
        <v>7048</v>
      </c>
      <c r="D7198" t="s">
        <v>121</v>
      </c>
      <c r="E7198" s="20">
        <v>19.29</v>
      </c>
      <c r="F7198">
        <v>479</v>
      </c>
    </row>
    <row r="7199" spans="1:6" hidden="1" x14ac:dyDescent="0.3">
      <c r="A7199">
        <v>5096093</v>
      </c>
      <c r="B7199" s="19" t="s">
        <v>7049</v>
      </c>
      <c r="D7199" t="s">
        <v>33</v>
      </c>
      <c r="E7199" s="20">
        <v>16.38</v>
      </c>
      <c r="F7199">
        <v>480</v>
      </c>
    </row>
    <row r="7200" spans="1:6" hidden="1" x14ac:dyDescent="0.3">
      <c r="A7200">
        <v>5096092</v>
      </c>
      <c r="B7200" s="19" t="s">
        <v>7050</v>
      </c>
      <c r="D7200" t="s">
        <v>33</v>
      </c>
      <c r="E7200" s="20">
        <v>16.38</v>
      </c>
      <c r="F7200">
        <v>481</v>
      </c>
    </row>
    <row r="7201" spans="1:6" hidden="1" x14ac:dyDescent="0.3">
      <c r="A7201">
        <v>5096091</v>
      </c>
      <c r="B7201" s="19" t="s">
        <v>7051</v>
      </c>
      <c r="D7201" t="s">
        <v>33</v>
      </c>
      <c r="E7201" s="20">
        <v>16.38</v>
      </c>
      <c r="F7201">
        <v>482</v>
      </c>
    </row>
    <row r="7202" spans="1:6" hidden="1" x14ac:dyDescent="0.3">
      <c r="A7202">
        <v>5096090</v>
      </c>
      <c r="B7202" s="19" t="s">
        <v>7052</v>
      </c>
      <c r="D7202" t="s">
        <v>33</v>
      </c>
      <c r="E7202" s="20">
        <v>16.38</v>
      </c>
      <c r="F7202">
        <v>483</v>
      </c>
    </row>
    <row r="7203" spans="1:6" hidden="1" x14ac:dyDescent="0.3">
      <c r="A7203">
        <v>5093247</v>
      </c>
      <c r="B7203" s="19" t="s">
        <v>7053</v>
      </c>
      <c r="D7203" t="s">
        <v>32</v>
      </c>
      <c r="E7203" s="20">
        <v>30.75</v>
      </c>
      <c r="F7203">
        <v>484</v>
      </c>
    </row>
    <row r="7204" spans="1:6" hidden="1" x14ac:dyDescent="0.3">
      <c r="A7204">
        <v>5093246</v>
      </c>
      <c r="B7204" s="19" t="s">
        <v>7054</v>
      </c>
      <c r="D7204" t="s">
        <v>32</v>
      </c>
      <c r="E7204" s="20">
        <v>30.75</v>
      </c>
      <c r="F7204">
        <v>485</v>
      </c>
    </row>
    <row r="7205" spans="1:6" hidden="1" x14ac:dyDescent="0.3">
      <c r="A7205">
        <v>5093245</v>
      </c>
      <c r="B7205" s="19" t="s">
        <v>7055</v>
      </c>
      <c r="D7205" t="s">
        <v>33</v>
      </c>
      <c r="E7205" s="20">
        <v>17.07</v>
      </c>
      <c r="F7205">
        <v>486</v>
      </c>
    </row>
    <row r="7206" spans="1:6" hidden="1" x14ac:dyDescent="0.3">
      <c r="A7206">
        <v>5093243</v>
      </c>
      <c r="B7206" s="19" t="s">
        <v>7056</v>
      </c>
      <c r="D7206" t="s">
        <v>33</v>
      </c>
      <c r="E7206" s="20">
        <v>17.07</v>
      </c>
      <c r="F7206">
        <v>487</v>
      </c>
    </row>
    <row r="7207" spans="1:6" hidden="1" x14ac:dyDescent="0.3">
      <c r="A7207">
        <v>5093242</v>
      </c>
      <c r="B7207" s="19" t="s">
        <v>7057</v>
      </c>
      <c r="D7207" t="s">
        <v>33</v>
      </c>
      <c r="E7207" s="20">
        <v>17.07</v>
      </c>
      <c r="F7207">
        <v>488</v>
      </c>
    </row>
    <row r="7208" spans="1:6" hidden="1" x14ac:dyDescent="0.3">
      <c r="A7208">
        <v>5093219</v>
      </c>
      <c r="B7208" s="19" t="s">
        <v>7058</v>
      </c>
      <c r="D7208" t="s">
        <v>32</v>
      </c>
      <c r="E7208" s="20">
        <v>30.75</v>
      </c>
      <c r="F7208">
        <v>489</v>
      </c>
    </row>
    <row r="7209" spans="1:6" hidden="1" x14ac:dyDescent="0.3">
      <c r="A7209">
        <v>5093217</v>
      </c>
      <c r="B7209" s="19" t="s">
        <v>7059</v>
      </c>
      <c r="D7209" t="s">
        <v>33</v>
      </c>
      <c r="E7209" s="20">
        <v>17.07</v>
      </c>
      <c r="F7209">
        <v>490</v>
      </c>
    </row>
    <row r="7210" spans="1:6" hidden="1" x14ac:dyDescent="0.3">
      <c r="A7210" s="19">
        <v>5028216</v>
      </c>
      <c r="B7210" s="19" t="s">
        <v>6339</v>
      </c>
      <c r="D7210" t="s">
        <v>33</v>
      </c>
      <c r="E7210" s="20">
        <v>38.25</v>
      </c>
      <c r="F7210">
        <v>857</v>
      </c>
    </row>
    <row r="7211" spans="1:6" hidden="1" x14ac:dyDescent="0.3">
      <c r="A7211" s="19">
        <v>5028208</v>
      </c>
      <c r="B7211" s="19" t="s">
        <v>6340</v>
      </c>
      <c r="D7211" t="s">
        <v>33</v>
      </c>
      <c r="E7211" s="20">
        <v>38.25</v>
      </c>
      <c r="F7211">
        <v>858</v>
      </c>
    </row>
    <row r="7212" spans="1:6" hidden="1" x14ac:dyDescent="0.3">
      <c r="A7212" s="19">
        <v>5028212</v>
      </c>
      <c r="B7212" s="19" t="s">
        <v>6341</v>
      </c>
      <c r="D7212" t="s">
        <v>33</v>
      </c>
      <c r="E7212" s="20">
        <v>43.99</v>
      </c>
      <c r="F7212">
        <v>859</v>
      </c>
    </row>
    <row r="7213" spans="1:6" hidden="1" x14ac:dyDescent="0.3">
      <c r="A7213" s="19">
        <v>5055648</v>
      </c>
      <c r="B7213" s="19" t="s">
        <v>6344</v>
      </c>
      <c r="D7213" t="s">
        <v>33</v>
      </c>
      <c r="E7213" s="20">
        <v>30.76</v>
      </c>
      <c r="F7213">
        <v>861</v>
      </c>
    </row>
    <row r="7214" spans="1:6" hidden="1" x14ac:dyDescent="0.3">
      <c r="A7214" s="19">
        <v>5073966</v>
      </c>
      <c r="B7214" s="19" t="s">
        <v>6346</v>
      </c>
      <c r="D7214" t="s">
        <v>233</v>
      </c>
      <c r="E7214" s="20">
        <v>45.15</v>
      </c>
      <c r="F7214">
        <v>862</v>
      </c>
    </row>
    <row r="7215" spans="1:6" hidden="1" x14ac:dyDescent="0.3">
      <c r="A7215" s="19">
        <v>5073979</v>
      </c>
      <c r="B7215" s="19" t="s">
        <v>6345</v>
      </c>
      <c r="D7215" t="s">
        <v>35</v>
      </c>
      <c r="E7215" s="20">
        <v>20.309999999999999</v>
      </c>
      <c r="F7215">
        <v>863</v>
      </c>
    </row>
    <row r="7216" spans="1:6" hidden="1" x14ac:dyDescent="0.3">
      <c r="A7216" s="19">
        <v>5074788</v>
      </c>
      <c r="B7216" s="19" t="s">
        <v>6347</v>
      </c>
      <c r="D7216" t="s">
        <v>35</v>
      </c>
      <c r="E7216" s="20">
        <v>19.46</v>
      </c>
      <c r="F7216">
        <v>864</v>
      </c>
    </row>
    <row r="7217" spans="1:6" hidden="1" x14ac:dyDescent="0.3">
      <c r="A7217" s="19">
        <v>5074789</v>
      </c>
      <c r="B7217" s="19" t="s">
        <v>6348</v>
      </c>
      <c r="D7217" t="s">
        <v>233</v>
      </c>
      <c r="E7217" s="20">
        <v>48.66</v>
      </c>
      <c r="F7217">
        <v>865</v>
      </c>
    </row>
    <row r="7218" spans="1:6" hidden="1" x14ac:dyDescent="0.3">
      <c r="A7218" s="19">
        <v>5025661</v>
      </c>
      <c r="B7218" s="19" t="s">
        <v>6355</v>
      </c>
      <c r="D7218" t="s">
        <v>32</v>
      </c>
      <c r="E7218" s="20">
        <v>59.78</v>
      </c>
      <c r="F7218">
        <v>872</v>
      </c>
    </row>
    <row r="7219" spans="1:6" hidden="1" x14ac:dyDescent="0.3">
      <c r="A7219" s="19">
        <v>5025660</v>
      </c>
      <c r="B7219" s="19" t="s">
        <v>6356</v>
      </c>
      <c r="D7219" t="s">
        <v>33</v>
      </c>
      <c r="E7219" s="20">
        <v>29.87</v>
      </c>
      <c r="F7219">
        <v>873</v>
      </c>
    </row>
    <row r="7220" spans="1:6" hidden="1" x14ac:dyDescent="0.3">
      <c r="A7220" s="19">
        <v>5025638</v>
      </c>
      <c r="B7220" s="19" t="s">
        <v>6357</v>
      </c>
      <c r="D7220" t="s">
        <v>32</v>
      </c>
      <c r="E7220" s="20">
        <v>59.78</v>
      </c>
      <c r="F7220">
        <v>874</v>
      </c>
    </row>
    <row r="7221" spans="1:6" hidden="1" x14ac:dyDescent="0.3">
      <c r="A7221" s="19">
        <v>5025637</v>
      </c>
      <c r="B7221" s="19" t="s">
        <v>6358</v>
      </c>
      <c r="D7221" t="s">
        <v>33</v>
      </c>
      <c r="E7221" s="20">
        <v>29.87</v>
      </c>
      <c r="F7221">
        <v>875</v>
      </c>
    </row>
    <row r="7222" spans="1:6" hidden="1" x14ac:dyDescent="0.3">
      <c r="A7222" s="19">
        <v>5025656</v>
      </c>
      <c r="B7222" s="19" t="s">
        <v>6360</v>
      </c>
      <c r="D7222" t="s">
        <v>33</v>
      </c>
      <c r="E7222" s="20">
        <v>40.630000000000003</v>
      </c>
      <c r="F7222">
        <v>877</v>
      </c>
    </row>
    <row r="7223" spans="1:6" hidden="1" x14ac:dyDescent="0.3">
      <c r="A7223" s="19">
        <v>5025655</v>
      </c>
      <c r="B7223" s="19" t="s">
        <v>6361</v>
      </c>
      <c r="D7223" t="s">
        <v>33</v>
      </c>
      <c r="E7223" s="20">
        <v>40.630000000000003</v>
      </c>
      <c r="F7223">
        <v>876</v>
      </c>
    </row>
    <row r="7224" spans="1:6" hidden="1" x14ac:dyDescent="0.3">
      <c r="A7224" s="19">
        <v>5041048</v>
      </c>
      <c r="B7224" s="19" t="s">
        <v>6366</v>
      </c>
      <c r="D7224" t="s">
        <v>33</v>
      </c>
      <c r="E7224" s="20">
        <v>43.03</v>
      </c>
      <c r="F7224">
        <v>880</v>
      </c>
    </row>
    <row r="7225" spans="1:6" hidden="1" x14ac:dyDescent="0.3">
      <c r="A7225" s="19">
        <v>5041049</v>
      </c>
      <c r="B7225" s="19" t="s">
        <v>6367</v>
      </c>
      <c r="D7225" t="s">
        <v>33</v>
      </c>
      <c r="E7225" s="20">
        <v>43.03</v>
      </c>
      <c r="F7225">
        <v>881</v>
      </c>
    </row>
    <row r="7226" spans="1:6" hidden="1" x14ac:dyDescent="0.3">
      <c r="A7226" s="19">
        <v>5041056</v>
      </c>
      <c r="B7226" s="19" t="s">
        <v>6368</v>
      </c>
      <c r="D7226" t="s">
        <v>33</v>
      </c>
      <c r="E7226" s="20">
        <v>47.83</v>
      </c>
      <c r="F7226">
        <v>882</v>
      </c>
    </row>
    <row r="7227" spans="1:6" hidden="1" x14ac:dyDescent="0.3">
      <c r="A7227" s="19">
        <v>5041042</v>
      </c>
      <c r="B7227" s="19" t="s">
        <v>6374</v>
      </c>
      <c r="D7227" t="s">
        <v>233</v>
      </c>
      <c r="E7227" s="20">
        <v>37.659999999999997</v>
      </c>
      <c r="F7227">
        <v>888</v>
      </c>
    </row>
    <row r="7228" spans="1:6" hidden="1" x14ac:dyDescent="0.3">
      <c r="A7228" s="19">
        <v>5041043</v>
      </c>
      <c r="B7228" s="19" t="s">
        <v>6372</v>
      </c>
      <c r="D7228" t="s">
        <v>33</v>
      </c>
      <c r="E7228" s="20">
        <v>59.18</v>
      </c>
      <c r="F7228">
        <v>887</v>
      </c>
    </row>
    <row r="7229" spans="1:6" hidden="1" x14ac:dyDescent="0.3">
      <c r="A7229" s="19">
        <v>5041047</v>
      </c>
      <c r="B7229" s="19" t="s">
        <v>6373</v>
      </c>
      <c r="D7229" t="s">
        <v>35</v>
      </c>
      <c r="E7229" s="20">
        <v>17.21</v>
      </c>
      <c r="F7229">
        <v>886</v>
      </c>
    </row>
    <row r="7230" spans="1:6" hidden="1" x14ac:dyDescent="0.3">
      <c r="A7230" s="19">
        <v>5041039</v>
      </c>
      <c r="B7230" s="19" t="s">
        <v>6376</v>
      </c>
      <c r="D7230" t="s">
        <v>233</v>
      </c>
      <c r="E7230" s="20">
        <v>43.03</v>
      </c>
      <c r="F7230">
        <v>890</v>
      </c>
    </row>
    <row r="7231" spans="1:6" hidden="1" x14ac:dyDescent="0.3">
      <c r="A7231" s="19">
        <v>5041045</v>
      </c>
      <c r="B7231" s="19" t="s">
        <v>6375</v>
      </c>
      <c r="D7231" t="s">
        <v>35</v>
      </c>
      <c r="E7231" s="20">
        <v>17.21</v>
      </c>
      <c r="F7231">
        <v>889</v>
      </c>
    </row>
    <row r="7232" spans="1:6" hidden="1" x14ac:dyDescent="0.3">
      <c r="A7232" s="19">
        <v>5041061</v>
      </c>
      <c r="B7232" s="19" t="s">
        <v>6379</v>
      </c>
      <c r="D7232" t="s">
        <v>35</v>
      </c>
      <c r="E7232" s="20">
        <v>15.56</v>
      </c>
      <c r="F7232">
        <v>892</v>
      </c>
    </row>
    <row r="7233" spans="1:6" hidden="1" x14ac:dyDescent="0.3">
      <c r="A7233" s="19">
        <v>5041092</v>
      </c>
      <c r="B7233" s="19" t="s">
        <v>6378</v>
      </c>
      <c r="D7233" t="s">
        <v>233</v>
      </c>
      <c r="E7233" s="20">
        <v>38.92</v>
      </c>
      <c r="F7233">
        <v>891</v>
      </c>
    </row>
    <row r="7234" spans="1:6" hidden="1" x14ac:dyDescent="0.3">
      <c r="A7234" s="19">
        <v>5041116</v>
      </c>
      <c r="B7234" s="19" t="s">
        <v>6382</v>
      </c>
      <c r="D7234" t="s">
        <v>33</v>
      </c>
      <c r="E7234" s="20">
        <v>64.33</v>
      </c>
      <c r="F7234">
        <v>893</v>
      </c>
    </row>
    <row r="7235" spans="1:6" hidden="1" x14ac:dyDescent="0.3">
      <c r="A7235" s="19">
        <v>5041097</v>
      </c>
      <c r="B7235" s="19" t="s">
        <v>6381</v>
      </c>
      <c r="D7235" t="s">
        <v>233</v>
      </c>
      <c r="E7235" s="20">
        <v>33.86</v>
      </c>
      <c r="F7235">
        <v>894</v>
      </c>
    </row>
    <row r="7236" spans="1:6" hidden="1" x14ac:dyDescent="0.3">
      <c r="A7236" s="19">
        <v>5041062</v>
      </c>
      <c r="B7236" s="19" t="s">
        <v>6380</v>
      </c>
      <c r="D7236" t="s">
        <v>35</v>
      </c>
      <c r="E7236" s="20">
        <v>18.05</v>
      </c>
      <c r="F7236">
        <v>895</v>
      </c>
    </row>
    <row r="7237" spans="1:6" hidden="1" x14ac:dyDescent="0.3">
      <c r="A7237" s="19">
        <v>5041117</v>
      </c>
      <c r="B7237" s="19" t="s">
        <v>6387</v>
      </c>
      <c r="D7237" t="s">
        <v>233</v>
      </c>
      <c r="E7237" s="20">
        <v>38.92</v>
      </c>
      <c r="F7237">
        <v>898</v>
      </c>
    </row>
    <row r="7238" spans="1:6" hidden="1" x14ac:dyDescent="0.3">
      <c r="A7238" s="19">
        <v>5025710</v>
      </c>
      <c r="B7238" s="19" t="s">
        <v>6388</v>
      </c>
      <c r="D7238" t="s">
        <v>11937</v>
      </c>
      <c r="E7238" s="20">
        <v>65.39</v>
      </c>
      <c r="F7238">
        <v>899</v>
      </c>
    </row>
    <row r="7239" spans="1:6" hidden="1" x14ac:dyDescent="0.3">
      <c r="A7239" s="19">
        <v>5025707</v>
      </c>
      <c r="B7239" s="19" t="s">
        <v>6393</v>
      </c>
      <c r="D7239" t="s">
        <v>11937</v>
      </c>
      <c r="E7239" s="20">
        <v>71.17</v>
      </c>
      <c r="F7239">
        <v>903</v>
      </c>
    </row>
    <row r="7240" spans="1:6" hidden="1" x14ac:dyDescent="0.3">
      <c r="A7240" s="19">
        <v>5025709</v>
      </c>
      <c r="B7240" s="19" t="s">
        <v>6392</v>
      </c>
      <c r="D7240" t="s">
        <v>11937</v>
      </c>
      <c r="E7240" s="20">
        <v>74.739999999999995</v>
      </c>
      <c r="F7240">
        <v>902</v>
      </c>
    </row>
    <row r="7241" spans="1:6" hidden="1" x14ac:dyDescent="0.3">
      <c r="A7241" s="19">
        <v>5025715</v>
      </c>
      <c r="B7241" s="19" t="s">
        <v>6391</v>
      </c>
      <c r="D7241" t="s">
        <v>11937</v>
      </c>
      <c r="E7241" s="20">
        <v>74.739999999999995</v>
      </c>
      <c r="F7241">
        <v>901</v>
      </c>
    </row>
    <row r="7242" spans="1:6" hidden="1" x14ac:dyDescent="0.3">
      <c r="A7242" s="19">
        <v>5025719</v>
      </c>
      <c r="B7242" s="19" t="s">
        <v>6389</v>
      </c>
      <c r="D7242" t="s">
        <v>11937</v>
      </c>
      <c r="E7242" s="20">
        <v>74.739999999999995</v>
      </c>
      <c r="F7242">
        <v>900</v>
      </c>
    </row>
    <row r="7243" spans="1:6" hidden="1" x14ac:dyDescent="0.3">
      <c r="A7243" s="19">
        <v>6006693</v>
      </c>
      <c r="B7243" s="19" t="s">
        <v>6394</v>
      </c>
      <c r="D7243" t="s">
        <v>11938</v>
      </c>
      <c r="E7243" s="20">
        <v>10.25</v>
      </c>
      <c r="F7243">
        <v>904</v>
      </c>
    </row>
    <row r="7244" spans="1:6" hidden="1" x14ac:dyDescent="0.3">
      <c r="A7244" s="19">
        <v>5025729</v>
      </c>
      <c r="B7244" s="19" t="s">
        <v>6397</v>
      </c>
      <c r="D7244" t="s">
        <v>33</v>
      </c>
      <c r="E7244" s="20">
        <v>29.87</v>
      </c>
      <c r="F7244">
        <v>905</v>
      </c>
    </row>
    <row r="7245" spans="1:6" hidden="1" x14ac:dyDescent="0.3">
      <c r="A7245" s="19">
        <v>5025730</v>
      </c>
      <c r="B7245" s="19" t="s">
        <v>6396</v>
      </c>
      <c r="D7245" t="s">
        <v>32</v>
      </c>
      <c r="E7245" s="20">
        <v>59.78</v>
      </c>
      <c r="F7245">
        <v>906</v>
      </c>
    </row>
    <row r="7246" spans="1:6" hidden="1" x14ac:dyDescent="0.3">
      <c r="A7246" s="19">
        <v>5025723</v>
      </c>
      <c r="B7246" s="19" t="s">
        <v>6399</v>
      </c>
      <c r="D7246" t="s">
        <v>32</v>
      </c>
      <c r="E7246" s="20">
        <v>59.78</v>
      </c>
      <c r="F7246">
        <v>908</v>
      </c>
    </row>
    <row r="7247" spans="1:6" hidden="1" x14ac:dyDescent="0.3">
      <c r="A7247" s="19">
        <v>5025722</v>
      </c>
      <c r="B7247" s="19" t="s">
        <v>6398</v>
      </c>
      <c r="D7247" t="s">
        <v>33</v>
      </c>
      <c r="E7247" s="20">
        <v>29.87</v>
      </c>
      <c r="F7247">
        <v>907</v>
      </c>
    </row>
    <row r="7248" spans="1:6" hidden="1" x14ac:dyDescent="0.3">
      <c r="A7248" s="19">
        <v>5093607</v>
      </c>
      <c r="B7248" s="19" t="s">
        <v>6407</v>
      </c>
      <c r="D7248" t="s">
        <v>33</v>
      </c>
      <c r="E7248" s="20">
        <v>38.729999999999997</v>
      </c>
      <c r="F7248">
        <v>916</v>
      </c>
    </row>
    <row r="7249" spans="1:6" hidden="1" x14ac:dyDescent="0.3">
      <c r="A7249" s="19">
        <v>5093605</v>
      </c>
      <c r="B7249" s="19" t="s">
        <v>6406</v>
      </c>
      <c r="D7249" t="s">
        <v>33</v>
      </c>
      <c r="E7249" s="20">
        <v>38.729999999999997</v>
      </c>
      <c r="F7249">
        <v>915</v>
      </c>
    </row>
    <row r="7250" spans="1:6" hidden="1" x14ac:dyDescent="0.3">
      <c r="A7250" s="19">
        <v>5025739</v>
      </c>
      <c r="B7250" s="19" t="s">
        <v>6403</v>
      </c>
      <c r="D7250" t="s">
        <v>33</v>
      </c>
      <c r="E7250" s="20">
        <v>38.729999999999997</v>
      </c>
      <c r="F7250">
        <v>914</v>
      </c>
    </row>
    <row r="7251" spans="1:6" hidden="1" x14ac:dyDescent="0.3">
      <c r="A7251" s="19">
        <v>5025728</v>
      </c>
      <c r="B7251" s="19" t="s">
        <v>6402</v>
      </c>
      <c r="D7251" t="s">
        <v>33</v>
      </c>
      <c r="E7251" s="20">
        <v>38.729999999999997</v>
      </c>
      <c r="F7251">
        <v>913</v>
      </c>
    </row>
    <row r="7252" spans="1:6" hidden="1" x14ac:dyDescent="0.3">
      <c r="A7252" s="19">
        <v>5025727</v>
      </c>
      <c r="B7252" s="19" t="s">
        <v>6401</v>
      </c>
      <c r="D7252" t="s">
        <v>33</v>
      </c>
      <c r="E7252" s="20">
        <v>38.729999999999997</v>
      </c>
      <c r="F7252">
        <v>912</v>
      </c>
    </row>
    <row r="7253" spans="1:6" hidden="1" x14ac:dyDescent="0.3">
      <c r="A7253" s="19">
        <v>5025725</v>
      </c>
      <c r="B7253" s="19" t="s">
        <v>6408</v>
      </c>
      <c r="D7253" t="s">
        <v>33</v>
      </c>
      <c r="E7253" s="20">
        <v>38.729999999999997</v>
      </c>
      <c r="F7253">
        <v>911</v>
      </c>
    </row>
    <row r="7254" spans="1:6" hidden="1" x14ac:dyDescent="0.3">
      <c r="A7254" s="19">
        <v>5025721</v>
      </c>
      <c r="B7254" s="19" t="s">
        <v>6410</v>
      </c>
      <c r="D7254" t="s">
        <v>33</v>
      </c>
      <c r="E7254" s="20">
        <v>38.729999999999997</v>
      </c>
      <c r="F7254">
        <v>910</v>
      </c>
    </row>
    <row r="7255" spans="1:6" hidden="1" x14ac:dyDescent="0.3">
      <c r="A7255" s="19">
        <v>5025617</v>
      </c>
      <c r="B7255" s="19" t="s">
        <v>6411</v>
      </c>
      <c r="D7255" t="s">
        <v>33</v>
      </c>
      <c r="E7255" s="20">
        <v>38.729999999999997</v>
      </c>
      <c r="F7255">
        <v>909</v>
      </c>
    </row>
    <row r="7256" spans="1:6" hidden="1" x14ac:dyDescent="0.3">
      <c r="A7256" s="19">
        <v>5089400</v>
      </c>
      <c r="B7256" s="19" t="s">
        <v>6416</v>
      </c>
      <c r="D7256" t="s">
        <v>233</v>
      </c>
      <c r="E7256" s="20">
        <v>45.15</v>
      </c>
      <c r="F7256">
        <v>921</v>
      </c>
    </row>
    <row r="7257" spans="1:6" hidden="1" x14ac:dyDescent="0.3">
      <c r="A7257" s="19">
        <v>5089340</v>
      </c>
      <c r="B7257" s="19" t="s">
        <v>6417</v>
      </c>
      <c r="D7257" t="s">
        <v>233</v>
      </c>
      <c r="E7257" s="20">
        <v>38.92</v>
      </c>
      <c r="F7257">
        <v>922</v>
      </c>
    </row>
    <row r="7258" spans="1:6" hidden="1" x14ac:dyDescent="0.3">
      <c r="A7258" s="19">
        <v>5073961</v>
      </c>
      <c r="B7258" s="19" t="s">
        <v>6421</v>
      </c>
      <c r="D7258" t="s">
        <v>233</v>
      </c>
      <c r="E7258" s="20">
        <v>43.03</v>
      </c>
      <c r="F7258">
        <v>923</v>
      </c>
    </row>
    <row r="7259" spans="1:6" hidden="1" x14ac:dyDescent="0.3">
      <c r="A7259" s="19">
        <v>5028250</v>
      </c>
      <c r="B7259" s="19" t="s">
        <v>6422</v>
      </c>
      <c r="D7259" t="s">
        <v>33</v>
      </c>
      <c r="E7259" s="20">
        <v>43.03</v>
      </c>
      <c r="F7259">
        <v>924</v>
      </c>
    </row>
    <row r="7260" spans="1:6" hidden="1" x14ac:dyDescent="0.3">
      <c r="A7260" s="19">
        <v>5040770</v>
      </c>
      <c r="B7260" s="19" t="s">
        <v>6423</v>
      </c>
      <c r="D7260" t="s">
        <v>33</v>
      </c>
      <c r="E7260" s="20">
        <v>44.38</v>
      </c>
      <c r="F7260">
        <v>925</v>
      </c>
    </row>
    <row r="7261" spans="1:6" hidden="1" x14ac:dyDescent="0.3">
      <c r="A7261" s="19">
        <v>6055081</v>
      </c>
      <c r="B7261" s="19" t="s">
        <v>6424</v>
      </c>
      <c r="D7261" t="s">
        <v>33</v>
      </c>
      <c r="E7261" s="20">
        <v>19.53</v>
      </c>
      <c r="F7261">
        <v>926</v>
      </c>
    </row>
    <row r="7262" spans="1:6" hidden="1" x14ac:dyDescent="0.3">
      <c r="A7262">
        <v>5051284</v>
      </c>
      <c r="B7262" s="19" t="s">
        <v>8892</v>
      </c>
      <c r="C7262" t="s">
        <v>228</v>
      </c>
      <c r="D7262" t="s">
        <v>33</v>
      </c>
      <c r="E7262">
        <v>30.71</v>
      </c>
      <c r="F7262">
        <v>53</v>
      </c>
    </row>
    <row r="7263" spans="1:6" hidden="1" x14ac:dyDescent="0.3">
      <c r="A7263" s="21">
        <v>5096097</v>
      </c>
      <c r="B7263" s="19" t="s">
        <v>8896</v>
      </c>
      <c r="C7263" t="s">
        <v>8895</v>
      </c>
      <c r="D7263" t="s">
        <v>32</v>
      </c>
      <c r="E7263" s="20">
        <v>23.07</v>
      </c>
      <c r="F7263">
        <v>40</v>
      </c>
    </row>
  </sheetData>
  <autoFilter ref="A1:J7263" xr:uid="{A1827C77-5831-4342-9BE4-FD98E85BEC4E}">
    <filterColumn colId="2">
      <filters>
        <filter val="ST HIGH BUILD           LGHT MAG   15K"/>
        <filter val="ST HIGH BUILD           LIGHT GREY 15K"/>
        <filter val="ST HIGH BUILD           WHITE      15K"/>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745E-F9F7-40F0-AA96-874AF58ABA2C}">
  <dimension ref="A1:J1810"/>
  <sheetViews>
    <sheetView workbookViewId="0">
      <selection activeCell="B310" sqref="B310"/>
    </sheetView>
  </sheetViews>
  <sheetFormatPr defaultRowHeight="14.4" x14ac:dyDescent="0.3"/>
  <sheetData>
    <row r="1" spans="1:10" x14ac:dyDescent="0.3">
      <c r="A1" s="36" t="s">
        <v>8927</v>
      </c>
      <c r="B1" s="36" t="s">
        <v>226</v>
      </c>
      <c r="C1" s="36" t="s">
        <v>8928</v>
      </c>
      <c r="D1" s="36" t="s">
        <v>230</v>
      </c>
      <c r="E1" s="36" t="s">
        <v>8929</v>
      </c>
      <c r="F1" s="36" t="s">
        <v>229</v>
      </c>
      <c r="G1" s="36" t="s">
        <v>8930</v>
      </c>
      <c r="H1" s="36" t="s">
        <v>8931</v>
      </c>
      <c r="I1" s="36" t="s">
        <v>8932</v>
      </c>
      <c r="J1" s="36" t="s">
        <v>8933</v>
      </c>
    </row>
    <row r="2" spans="1:10" x14ac:dyDescent="0.3">
      <c r="A2" s="36">
        <v>12973</v>
      </c>
      <c r="B2" s="36">
        <v>5091367</v>
      </c>
      <c r="C2" s="36" t="s">
        <v>6851</v>
      </c>
      <c r="D2" s="36">
        <v>38.64</v>
      </c>
      <c r="E2" s="36" t="s">
        <v>10083</v>
      </c>
      <c r="F2" s="36">
        <v>1</v>
      </c>
      <c r="G2" s="36" t="s">
        <v>8937</v>
      </c>
      <c r="H2" s="37">
        <v>45505</v>
      </c>
      <c r="I2" s="36">
        <v>5010131557972</v>
      </c>
      <c r="J2" s="36" t="s">
        <v>8939</v>
      </c>
    </row>
    <row r="3" spans="1:10" x14ac:dyDescent="0.3">
      <c r="A3" s="36">
        <v>12973</v>
      </c>
      <c r="B3" s="36">
        <v>5091369</v>
      </c>
      <c r="C3" s="36" t="s">
        <v>6853</v>
      </c>
      <c r="D3" s="36">
        <v>38.64</v>
      </c>
      <c r="E3" s="36" t="s">
        <v>10085</v>
      </c>
      <c r="F3" s="36">
        <v>1</v>
      </c>
      <c r="G3" s="36" t="s">
        <v>8937</v>
      </c>
      <c r="H3" s="37">
        <v>45505</v>
      </c>
      <c r="I3" s="36">
        <v>5010131557996</v>
      </c>
      <c r="J3" s="36" t="s">
        <v>8939</v>
      </c>
    </row>
    <row r="4" spans="1:10" x14ac:dyDescent="0.3">
      <c r="A4" s="36">
        <v>12973</v>
      </c>
      <c r="B4" s="36">
        <v>5091371</v>
      </c>
      <c r="C4" s="36" t="s">
        <v>6855</v>
      </c>
      <c r="D4" s="36">
        <v>37.520000000000003</v>
      </c>
      <c r="E4" s="36" t="s">
        <v>10085</v>
      </c>
      <c r="F4" s="36">
        <v>1</v>
      </c>
      <c r="G4" s="36" t="s">
        <v>8937</v>
      </c>
      <c r="H4" s="37">
        <v>45505</v>
      </c>
      <c r="I4" s="36">
        <v>5010131558016</v>
      </c>
      <c r="J4" s="36" t="s">
        <v>8939</v>
      </c>
    </row>
    <row r="5" spans="1:10" x14ac:dyDescent="0.3">
      <c r="A5" s="36">
        <v>12973</v>
      </c>
      <c r="B5" s="36">
        <v>5091374</v>
      </c>
      <c r="C5" s="36" t="s">
        <v>6856</v>
      </c>
      <c r="D5" s="36">
        <v>17.39</v>
      </c>
      <c r="E5" s="36" t="s">
        <v>10088</v>
      </c>
      <c r="F5" s="36">
        <v>1</v>
      </c>
      <c r="G5" s="36" t="s">
        <v>8937</v>
      </c>
      <c r="H5" s="37">
        <v>45505</v>
      </c>
      <c r="I5" s="36">
        <v>5010131558047</v>
      </c>
      <c r="J5" s="36" t="s">
        <v>8939</v>
      </c>
    </row>
    <row r="6" spans="1:10" x14ac:dyDescent="0.3">
      <c r="A6" s="36">
        <v>12973</v>
      </c>
      <c r="B6" s="36">
        <v>5091375</v>
      </c>
      <c r="C6" s="36" t="s">
        <v>6857</v>
      </c>
      <c r="D6" s="36">
        <v>38.64</v>
      </c>
      <c r="E6" s="36" t="s">
        <v>10088</v>
      </c>
      <c r="F6" s="36">
        <v>1</v>
      </c>
      <c r="G6" s="36" t="s">
        <v>8937</v>
      </c>
      <c r="H6" s="37">
        <v>45505</v>
      </c>
      <c r="I6" s="36">
        <v>5010131558054</v>
      </c>
      <c r="J6" s="36" t="s">
        <v>8939</v>
      </c>
    </row>
    <row r="7" spans="1:10" x14ac:dyDescent="0.3">
      <c r="A7" s="36">
        <v>12973</v>
      </c>
      <c r="B7" s="36">
        <v>5091372</v>
      </c>
      <c r="C7" s="36" t="s">
        <v>6858</v>
      </c>
      <c r="D7" s="36">
        <v>17.39</v>
      </c>
      <c r="E7" s="36" t="s">
        <v>10091</v>
      </c>
      <c r="F7" s="36">
        <v>1</v>
      </c>
      <c r="G7" s="36" t="s">
        <v>8937</v>
      </c>
      <c r="H7" s="37">
        <v>45505</v>
      </c>
      <c r="I7" s="36">
        <v>5010131558023</v>
      </c>
      <c r="J7" s="36" t="s">
        <v>8939</v>
      </c>
    </row>
    <row r="8" spans="1:10" x14ac:dyDescent="0.3">
      <c r="A8" s="36">
        <v>12973</v>
      </c>
      <c r="B8" s="36">
        <v>5091373</v>
      </c>
      <c r="C8" s="36" t="s">
        <v>6859</v>
      </c>
      <c r="D8" s="36">
        <v>38.64</v>
      </c>
      <c r="E8" s="36" t="s">
        <v>10091</v>
      </c>
      <c r="F8" s="36">
        <v>1</v>
      </c>
      <c r="G8" s="36" t="s">
        <v>8937</v>
      </c>
      <c r="H8" s="37">
        <v>45505</v>
      </c>
      <c r="I8" s="36">
        <v>5010131558030</v>
      </c>
      <c r="J8" s="36" t="s">
        <v>8939</v>
      </c>
    </row>
    <row r="9" spans="1:10" x14ac:dyDescent="0.3">
      <c r="A9" s="36">
        <v>12973</v>
      </c>
      <c r="B9" s="36">
        <v>5028473</v>
      </c>
      <c r="C9" s="36" t="s">
        <v>6870</v>
      </c>
      <c r="D9" s="36">
        <v>15.46</v>
      </c>
      <c r="E9" s="36" t="s">
        <v>10094</v>
      </c>
      <c r="F9" s="36">
        <v>1</v>
      </c>
      <c r="G9" s="36" t="s">
        <v>8937</v>
      </c>
      <c r="H9" s="37">
        <v>45505</v>
      </c>
      <c r="I9" s="36">
        <v>5721147600711</v>
      </c>
      <c r="J9" s="36" t="s">
        <v>8939</v>
      </c>
    </row>
    <row r="10" spans="1:10" x14ac:dyDescent="0.3">
      <c r="A10" s="36">
        <v>12973</v>
      </c>
      <c r="B10" s="36">
        <v>5028475</v>
      </c>
      <c r="C10" s="36" t="s">
        <v>6869</v>
      </c>
      <c r="D10" s="36">
        <v>15.46</v>
      </c>
      <c r="E10" s="36" t="s">
        <v>10094</v>
      </c>
      <c r="F10" s="36">
        <v>1</v>
      </c>
      <c r="G10" s="36" t="s">
        <v>8937</v>
      </c>
      <c r="H10" s="37">
        <v>45505</v>
      </c>
      <c r="I10" s="36">
        <v>5721147660913</v>
      </c>
      <c r="J10" s="36" t="s">
        <v>8939</v>
      </c>
    </row>
    <row r="11" spans="1:10" x14ac:dyDescent="0.3">
      <c r="A11" s="36">
        <v>12973</v>
      </c>
      <c r="B11" s="36">
        <v>5028476</v>
      </c>
      <c r="C11" s="36" t="s">
        <v>6868</v>
      </c>
      <c r="D11" s="36">
        <v>36.119999999999997</v>
      </c>
      <c r="E11" s="36" t="s">
        <v>10094</v>
      </c>
      <c r="F11" s="36">
        <v>1</v>
      </c>
      <c r="G11" s="36" t="s">
        <v>8937</v>
      </c>
      <c r="H11" s="37">
        <v>45505</v>
      </c>
      <c r="I11" s="36">
        <v>5721147660920</v>
      </c>
      <c r="J11" s="36" t="s">
        <v>8939</v>
      </c>
    </row>
    <row r="12" spans="1:10" x14ac:dyDescent="0.3">
      <c r="A12" s="36">
        <v>12973</v>
      </c>
      <c r="B12" s="36">
        <v>5028477</v>
      </c>
      <c r="C12" s="36" t="s">
        <v>6867</v>
      </c>
      <c r="D12" s="36">
        <v>67.099999999999994</v>
      </c>
      <c r="E12" s="36" t="s">
        <v>10094</v>
      </c>
      <c r="F12" s="36">
        <v>1</v>
      </c>
      <c r="G12" s="36" t="s">
        <v>8937</v>
      </c>
      <c r="H12" s="37">
        <v>45505</v>
      </c>
      <c r="I12" s="36">
        <v>5721147660937</v>
      </c>
      <c r="J12" s="36" t="s">
        <v>8939</v>
      </c>
    </row>
    <row r="13" spans="1:10" x14ac:dyDescent="0.3">
      <c r="A13" s="36">
        <v>12973</v>
      </c>
      <c r="B13" s="36">
        <v>5028479</v>
      </c>
      <c r="C13" s="36" t="s">
        <v>6866</v>
      </c>
      <c r="D13" s="36">
        <v>15.46</v>
      </c>
      <c r="E13" s="36" t="s">
        <v>10094</v>
      </c>
      <c r="F13" s="36">
        <v>1</v>
      </c>
      <c r="G13" s="36" t="s">
        <v>8937</v>
      </c>
      <c r="H13" s="37">
        <v>45505</v>
      </c>
      <c r="I13" s="36">
        <v>5721147602111</v>
      </c>
      <c r="J13" s="36" t="s">
        <v>8939</v>
      </c>
    </row>
    <row r="14" spans="1:10" x14ac:dyDescent="0.3">
      <c r="A14" s="36">
        <v>12973</v>
      </c>
      <c r="B14" s="36">
        <v>5028480</v>
      </c>
      <c r="C14" s="36" t="s">
        <v>6865</v>
      </c>
      <c r="D14" s="36">
        <v>36.119999999999997</v>
      </c>
      <c r="E14" s="36" t="s">
        <v>10094</v>
      </c>
      <c r="F14" s="36">
        <v>1</v>
      </c>
      <c r="G14" s="36" t="s">
        <v>8937</v>
      </c>
      <c r="H14" s="37">
        <v>45505</v>
      </c>
      <c r="I14" s="36">
        <v>5721147602128</v>
      </c>
      <c r="J14" s="36" t="s">
        <v>8939</v>
      </c>
    </row>
    <row r="15" spans="1:10" x14ac:dyDescent="0.3">
      <c r="A15" s="36">
        <v>12973</v>
      </c>
      <c r="B15" s="36">
        <v>5028481</v>
      </c>
      <c r="C15" s="36" t="s">
        <v>6864</v>
      </c>
      <c r="D15" s="36">
        <v>67.099999999999994</v>
      </c>
      <c r="E15" s="36" t="s">
        <v>10094</v>
      </c>
      <c r="F15" s="36">
        <v>1</v>
      </c>
      <c r="G15" s="36" t="s">
        <v>8937</v>
      </c>
      <c r="H15" s="37">
        <v>45505</v>
      </c>
      <c r="I15" s="36">
        <v>5721147602135</v>
      </c>
      <c r="J15" s="36" t="s">
        <v>8939</v>
      </c>
    </row>
    <row r="16" spans="1:10" x14ac:dyDescent="0.3">
      <c r="A16" s="36">
        <v>12973</v>
      </c>
      <c r="B16" s="36">
        <v>5028483</v>
      </c>
      <c r="C16" s="36" t="s">
        <v>6863</v>
      </c>
      <c r="D16" s="36">
        <v>15.46</v>
      </c>
      <c r="E16" s="36" t="s">
        <v>10094</v>
      </c>
      <c r="F16" s="36">
        <v>1</v>
      </c>
      <c r="G16" s="36" t="s">
        <v>8937</v>
      </c>
      <c r="H16" s="37">
        <v>45505</v>
      </c>
      <c r="I16" s="36">
        <v>5721147602418</v>
      </c>
      <c r="J16" s="36" t="s">
        <v>8939</v>
      </c>
    </row>
    <row r="17" spans="1:10" x14ac:dyDescent="0.3">
      <c r="A17" s="36">
        <v>12973</v>
      </c>
      <c r="B17" s="36">
        <v>5028484</v>
      </c>
      <c r="C17" s="36" t="s">
        <v>6862</v>
      </c>
      <c r="D17" s="36">
        <v>36.119999999999997</v>
      </c>
      <c r="E17" s="36" t="s">
        <v>10094</v>
      </c>
      <c r="F17" s="36">
        <v>1</v>
      </c>
      <c r="G17" s="36" t="s">
        <v>8937</v>
      </c>
      <c r="H17" s="37">
        <v>45505</v>
      </c>
      <c r="I17" s="36">
        <v>5721147602456</v>
      </c>
      <c r="J17" s="36" t="s">
        <v>8939</v>
      </c>
    </row>
    <row r="18" spans="1:10" x14ac:dyDescent="0.3">
      <c r="A18" s="36">
        <v>12973</v>
      </c>
      <c r="B18" s="36">
        <v>5028485</v>
      </c>
      <c r="C18" s="36" t="s">
        <v>6861</v>
      </c>
      <c r="D18" s="36">
        <v>67.099999999999994</v>
      </c>
      <c r="E18" s="36" t="s">
        <v>10094</v>
      </c>
      <c r="F18" s="36">
        <v>1</v>
      </c>
      <c r="G18" s="36" t="s">
        <v>8937</v>
      </c>
      <c r="H18" s="37">
        <v>45505</v>
      </c>
      <c r="I18" s="36">
        <v>5721147602432</v>
      </c>
      <c r="J18" s="36" t="s">
        <v>8939</v>
      </c>
    </row>
    <row r="19" spans="1:10" x14ac:dyDescent="0.3">
      <c r="A19" s="36">
        <v>12973</v>
      </c>
      <c r="B19" s="36">
        <v>5028487</v>
      </c>
      <c r="C19" s="36" t="s">
        <v>6860</v>
      </c>
      <c r="D19" s="36">
        <v>15.46</v>
      </c>
      <c r="E19" s="36" t="s">
        <v>10094</v>
      </c>
      <c r="F19" s="36">
        <v>1</v>
      </c>
      <c r="G19" s="36" t="s">
        <v>8937</v>
      </c>
      <c r="H19" s="37">
        <v>45505</v>
      </c>
      <c r="I19" s="36">
        <v>5721147602517</v>
      </c>
      <c r="J19" s="36" t="s">
        <v>8939</v>
      </c>
    </row>
    <row r="20" spans="1:10" x14ac:dyDescent="0.3">
      <c r="A20" s="36">
        <v>12973</v>
      </c>
      <c r="B20" s="36">
        <v>5028488</v>
      </c>
      <c r="C20" s="36" t="s">
        <v>6872</v>
      </c>
      <c r="D20" s="36">
        <v>36.119999999999997</v>
      </c>
      <c r="E20" s="36" t="s">
        <v>10094</v>
      </c>
      <c r="F20" s="36">
        <v>1</v>
      </c>
      <c r="G20" s="36" t="s">
        <v>8937</v>
      </c>
      <c r="H20" s="37">
        <v>45505</v>
      </c>
      <c r="I20" s="36">
        <v>5721147602524</v>
      </c>
      <c r="J20" s="36" t="s">
        <v>8939</v>
      </c>
    </row>
    <row r="21" spans="1:10" x14ac:dyDescent="0.3">
      <c r="A21" s="36">
        <v>12973</v>
      </c>
      <c r="B21" s="36">
        <v>5028489</v>
      </c>
      <c r="C21" s="36" t="s">
        <v>6873</v>
      </c>
      <c r="D21" s="36">
        <v>67.099999999999994</v>
      </c>
      <c r="E21" s="36" t="s">
        <v>10094</v>
      </c>
      <c r="F21" s="36">
        <v>1</v>
      </c>
      <c r="G21" s="36" t="s">
        <v>8937</v>
      </c>
      <c r="H21" s="37">
        <v>45505</v>
      </c>
      <c r="I21" s="36">
        <v>5721147602531</v>
      </c>
      <c r="J21" s="36" t="s">
        <v>8939</v>
      </c>
    </row>
    <row r="22" spans="1:10" x14ac:dyDescent="0.3">
      <c r="A22" s="36">
        <v>12973</v>
      </c>
      <c r="B22" s="36">
        <v>5028491</v>
      </c>
      <c r="C22" s="36" t="s">
        <v>6874</v>
      </c>
      <c r="D22" s="36">
        <v>15.46</v>
      </c>
      <c r="E22" s="36" t="s">
        <v>10094</v>
      </c>
      <c r="F22" s="36">
        <v>1</v>
      </c>
      <c r="G22" s="36" t="s">
        <v>8937</v>
      </c>
      <c r="H22" s="37">
        <v>45505</v>
      </c>
      <c r="I22" s="36">
        <v>5721140068853</v>
      </c>
      <c r="J22" s="36" t="s">
        <v>8939</v>
      </c>
    </row>
    <row r="23" spans="1:10" x14ac:dyDescent="0.3">
      <c r="A23" s="36">
        <v>12973</v>
      </c>
      <c r="B23" s="36">
        <v>5028492</v>
      </c>
      <c r="C23" s="36" t="s">
        <v>6875</v>
      </c>
      <c r="D23" s="36">
        <v>36.119999999999997</v>
      </c>
      <c r="E23" s="36" t="s">
        <v>10094</v>
      </c>
      <c r="F23" s="36">
        <v>1</v>
      </c>
      <c r="G23" s="36" t="s">
        <v>8937</v>
      </c>
      <c r="H23" s="37">
        <v>45505</v>
      </c>
      <c r="I23" s="36">
        <v>5721140068860</v>
      </c>
      <c r="J23" s="36" t="s">
        <v>8939</v>
      </c>
    </row>
    <row r="24" spans="1:10" x14ac:dyDescent="0.3">
      <c r="A24" s="36">
        <v>12973</v>
      </c>
      <c r="B24" s="36">
        <v>5028493</v>
      </c>
      <c r="C24" s="36" t="s">
        <v>6876</v>
      </c>
      <c r="D24" s="36">
        <v>67.099999999999994</v>
      </c>
      <c r="E24" s="36" t="s">
        <v>10094</v>
      </c>
      <c r="F24" s="36">
        <v>1</v>
      </c>
      <c r="G24" s="36" t="s">
        <v>8937</v>
      </c>
      <c r="H24" s="37">
        <v>45505</v>
      </c>
      <c r="I24" s="36">
        <v>5721140068877</v>
      </c>
      <c r="J24" s="36" t="s">
        <v>8939</v>
      </c>
    </row>
    <row r="25" spans="1:10" x14ac:dyDescent="0.3">
      <c r="A25" s="36">
        <v>12973</v>
      </c>
      <c r="B25" s="36">
        <v>5028498</v>
      </c>
      <c r="C25" s="36" t="s">
        <v>6877</v>
      </c>
      <c r="D25" s="36">
        <v>15.46</v>
      </c>
      <c r="E25" s="36" t="s">
        <v>10094</v>
      </c>
      <c r="F25" s="36">
        <v>1</v>
      </c>
      <c r="G25" s="36" t="s">
        <v>8937</v>
      </c>
      <c r="H25" s="37">
        <v>45505</v>
      </c>
      <c r="I25" s="36">
        <v>5721147605716</v>
      </c>
      <c r="J25" s="36" t="s">
        <v>8939</v>
      </c>
    </row>
    <row r="26" spans="1:10" x14ac:dyDescent="0.3">
      <c r="A26" s="36">
        <v>12973</v>
      </c>
      <c r="B26" s="36">
        <v>5028502</v>
      </c>
      <c r="C26" s="36" t="s">
        <v>6879</v>
      </c>
      <c r="D26" s="36">
        <v>15.46</v>
      </c>
      <c r="E26" s="36" t="s">
        <v>10094</v>
      </c>
      <c r="F26" s="36">
        <v>1</v>
      </c>
      <c r="G26" s="36" t="s">
        <v>8937</v>
      </c>
      <c r="H26" s="37">
        <v>45505</v>
      </c>
      <c r="I26" s="36">
        <v>5010131426759</v>
      </c>
      <c r="J26" s="36" t="s">
        <v>8939</v>
      </c>
    </row>
    <row r="27" spans="1:10" x14ac:dyDescent="0.3">
      <c r="A27" s="36">
        <v>12973</v>
      </c>
      <c r="B27" s="36">
        <v>5028503</v>
      </c>
      <c r="C27" s="36" t="s">
        <v>6880</v>
      </c>
      <c r="D27" s="36">
        <v>36.119999999999997</v>
      </c>
      <c r="E27" s="36" t="s">
        <v>10094</v>
      </c>
      <c r="F27" s="36">
        <v>1</v>
      </c>
      <c r="G27" s="36" t="s">
        <v>8937</v>
      </c>
      <c r="H27" s="37">
        <v>45505</v>
      </c>
      <c r="I27" s="36">
        <v>5010131426773</v>
      </c>
      <c r="J27" s="36" t="s">
        <v>8939</v>
      </c>
    </row>
    <row r="28" spans="1:10" x14ac:dyDescent="0.3">
      <c r="A28" s="36">
        <v>12973</v>
      </c>
      <c r="B28" s="36">
        <v>5028504</v>
      </c>
      <c r="C28" s="36" t="s">
        <v>6881</v>
      </c>
      <c r="D28" s="36">
        <v>67.099999999999994</v>
      </c>
      <c r="E28" s="36" t="s">
        <v>10094</v>
      </c>
      <c r="F28" s="36">
        <v>1</v>
      </c>
      <c r="G28" s="36" t="s">
        <v>8937</v>
      </c>
      <c r="H28" s="37">
        <v>45505</v>
      </c>
      <c r="I28" s="36">
        <v>5010131426797</v>
      </c>
      <c r="J28" s="36" t="s">
        <v>8939</v>
      </c>
    </row>
    <row r="29" spans="1:10" x14ac:dyDescent="0.3">
      <c r="A29" s="36">
        <v>12973</v>
      </c>
      <c r="B29" s="36">
        <v>5090979</v>
      </c>
      <c r="C29" s="36" t="s">
        <v>6882</v>
      </c>
      <c r="D29" s="36">
        <v>15.46</v>
      </c>
      <c r="E29" s="36" t="s">
        <v>10094</v>
      </c>
      <c r="F29" s="36">
        <v>1</v>
      </c>
      <c r="G29" s="36" t="s">
        <v>8937</v>
      </c>
      <c r="H29" s="37">
        <v>45505</v>
      </c>
      <c r="I29" s="36">
        <v>5010131554421</v>
      </c>
      <c r="J29" s="36" t="s">
        <v>8939</v>
      </c>
    </row>
    <row r="30" spans="1:10" x14ac:dyDescent="0.3">
      <c r="A30" s="36">
        <v>12973</v>
      </c>
      <c r="B30" s="36">
        <v>5090980</v>
      </c>
      <c r="C30" s="36" t="s">
        <v>6883</v>
      </c>
      <c r="D30" s="36">
        <v>36.119999999999997</v>
      </c>
      <c r="E30" s="36" t="s">
        <v>10094</v>
      </c>
      <c r="F30" s="36">
        <v>1</v>
      </c>
      <c r="G30" s="36" t="s">
        <v>8937</v>
      </c>
      <c r="H30" s="37">
        <v>45505</v>
      </c>
      <c r="I30" s="36">
        <v>5010131554438</v>
      </c>
      <c r="J30" s="36" t="s">
        <v>8939</v>
      </c>
    </row>
    <row r="31" spans="1:10" x14ac:dyDescent="0.3">
      <c r="A31" s="36">
        <v>12973</v>
      </c>
      <c r="B31" s="36">
        <v>5028470</v>
      </c>
      <c r="C31" s="36" t="s">
        <v>6884</v>
      </c>
      <c r="D31" s="36">
        <v>15.46</v>
      </c>
      <c r="E31" s="36" t="s">
        <v>10094</v>
      </c>
      <c r="F31" s="36">
        <v>1</v>
      </c>
      <c r="G31" s="36" t="s">
        <v>8937</v>
      </c>
      <c r="H31" s="37">
        <v>45505</v>
      </c>
      <c r="I31" s="36">
        <v>5721147600513</v>
      </c>
      <c r="J31" s="36" t="s">
        <v>8939</v>
      </c>
    </row>
    <row r="32" spans="1:10" x14ac:dyDescent="0.3">
      <c r="A32" s="36">
        <v>12973</v>
      </c>
      <c r="B32" s="36">
        <v>5012897</v>
      </c>
      <c r="C32" s="36" t="s">
        <v>6885</v>
      </c>
      <c r="D32" s="36">
        <v>36.119999999999997</v>
      </c>
      <c r="E32" s="36" t="s">
        <v>10094</v>
      </c>
      <c r="F32" s="36">
        <v>1</v>
      </c>
      <c r="G32" s="36" t="s">
        <v>8937</v>
      </c>
      <c r="H32" s="37">
        <v>45505</v>
      </c>
      <c r="I32" s="36">
        <v>5721147600728</v>
      </c>
      <c r="J32" s="36" t="s">
        <v>8939</v>
      </c>
    </row>
    <row r="33" spans="1:10" x14ac:dyDescent="0.3">
      <c r="A33" s="36">
        <v>12973</v>
      </c>
      <c r="B33" s="36">
        <v>5012901</v>
      </c>
      <c r="C33" s="36" t="s">
        <v>6886</v>
      </c>
      <c r="D33" s="36">
        <v>36.119999999999997</v>
      </c>
      <c r="E33" s="36" t="s">
        <v>10094</v>
      </c>
      <c r="F33" s="36">
        <v>1</v>
      </c>
      <c r="G33" s="36" t="s">
        <v>8937</v>
      </c>
      <c r="H33" s="37">
        <v>45505</v>
      </c>
      <c r="I33" s="36">
        <v>5721147605723</v>
      </c>
      <c r="J33" s="36" t="s">
        <v>8939</v>
      </c>
    </row>
    <row r="34" spans="1:10" x14ac:dyDescent="0.3">
      <c r="A34" s="36">
        <v>12973</v>
      </c>
      <c r="B34" s="36">
        <v>5012903</v>
      </c>
      <c r="C34" s="36" t="s">
        <v>6887</v>
      </c>
      <c r="D34" s="36">
        <v>36.119999999999997</v>
      </c>
      <c r="E34" s="36" t="s">
        <v>10094</v>
      </c>
      <c r="F34" s="36">
        <v>1</v>
      </c>
      <c r="G34" s="36" t="s">
        <v>8937</v>
      </c>
      <c r="H34" s="37">
        <v>45505</v>
      </c>
      <c r="I34" s="36">
        <v>5721147600520</v>
      </c>
      <c r="J34" s="36" t="s">
        <v>8939</v>
      </c>
    </row>
    <row r="35" spans="1:10" x14ac:dyDescent="0.3">
      <c r="A35" s="36">
        <v>12973</v>
      </c>
      <c r="B35" s="36">
        <v>5012919</v>
      </c>
      <c r="C35" s="36" t="s">
        <v>6888</v>
      </c>
      <c r="D35" s="36">
        <v>67.099999999999994</v>
      </c>
      <c r="E35" s="36" t="s">
        <v>10094</v>
      </c>
      <c r="F35" s="36">
        <v>1</v>
      </c>
      <c r="G35" s="36" t="s">
        <v>8937</v>
      </c>
      <c r="H35" s="37">
        <v>45505</v>
      </c>
      <c r="I35" s="36">
        <v>5721147600735</v>
      </c>
      <c r="J35" s="36" t="s">
        <v>8939</v>
      </c>
    </row>
    <row r="36" spans="1:10" x14ac:dyDescent="0.3">
      <c r="A36" s="36">
        <v>12973</v>
      </c>
      <c r="B36" s="36">
        <v>5012923</v>
      </c>
      <c r="C36" s="36" t="s">
        <v>6889</v>
      </c>
      <c r="D36" s="36">
        <v>67.099999999999994</v>
      </c>
      <c r="E36" s="36" t="s">
        <v>10094</v>
      </c>
      <c r="F36" s="36">
        <v>1</v>
      </c>
      <c r="G36" s="36" t="s">
        <v>8937</v>
      </c>
      <c r="H36" s="37">
        <v>45505</v>
      </c>
      <c r="I36" s="36">
        <v>5721147605730</v>
      </c>
      <c r="J36" s="36" t="s">
        <v>8939</v>
      </c>
    </row>
    <row r="37" spans="1:10" x14ac:dyDescent="0.3">
      <c r="A37" s="36">
        <v>12973</v>
      </c>
      <c r="B37" s="36">
        <v>5012924</v>
      </c>
      <c r="C37" s="36" t="s">
        <v>6890</v>
      </c>
      <c r="D37" s="36">
        <v>67.099999999999994</v>
      </c>
      <c r="E37" s="36" t="s">
        <v>10094</v>
      </c>
      <c r="F37" s="36">
        <v>1</v>
      </c>
      <c r="G37" s="36" t="s">
        <v>8937</v>
      </c>
      <c r="H37" s="37">
        <v>45505</v>
      </c>
      <c r="I37" s="36">
        <v>5721147600537</v>
      </c>
      <c r="J37" s="36" t="s">
        <v>8939</v>
      </c>
    </row>
    <row r="38" spans="1:10" x14ac:dyDescent="0.3">
      <c r="A38" s="36">
        <v>12973</v>
      </c>
      <c r="B38" s="36">
        <v>5028457</v>
      </c>
      <c r="C38" s="36" t="s">
        <v>6891</v>
      </c>
      <c r="D38" s="36">
        <v>15.46</v>
      </c>
      <c r="E38" s="36" t="s">
        <v>10094</v>
      </c>
      <c r="F38" s="36">
        <v>1</v>
      </c>
      <c r="G38" s="36" t="s">
        <v>8937</v>
      </c>
      <c r="H38" s="37">
        <v>45505</v>
      </c>
      <c r="I38" s="36">
        <v>5721147660210</v>
      </c>
      <c r="J38" s="36" t="s">
        <v>8939</v>
      </c>
    </row>
    <row r="39" spans="1:10" x14ac:dyDescent="0.3">
      <c r="A39" s="36">
        <v>12973</v>
      </c>
      <c r="B39" s="36">
        <v>5028458</v>
      </c>
      <c r="C39" s="36" t="s">
        <v>6892</v>
      </c>
      <c r="D39" s="36">
        <v>36.119999999999997</v>
      </c>
      <c r="E39" s="36" t="s">
        <v>10094</v>
      </c>
      <c r="F39" s="36">
        <v>1</v>
      </c>
      <c r="G39" s="36" t="s">
        <v>8937</v>
      </c>
      <c r="H39" s="37">
        <v>45505</v>
      </c>
      <c r="I39" s="36">
        <v>5721147660227</v>
      </c>
      <c r="J39" s="36" t="s">
        <v>8939</v>
      </c>
    </row>
    <row r="40" spans="1:10" x14ac:dyDescent="0.3">
      <c r="A40" s="36">
        <v>12973</v>
      </c>
      <c r="B40" s="36">
        <v>5028459</v>
      </c>
      <c r="C40" s="36" t="s">
        <v>6893</v>
      </c>
      <c r="D40" s="36">
        <v>67.099999999999994</v>
      </c>
      <c r="E40" s="36" t="s">
        <v>10094</v>
      </c>
      <c r="F40" s="36">
        <v>1</v>
      </c>
      <c r="G40" s="36" t="s">
        <v>8937</v>
      </c>
      <c r="H40" s="37">
        <v>45505</v>
      </c>
      <c r="I40" s="36">
        <v>5721147660234</v>
      </c>
      <c r="J40" s="36" t="s">
        <v>8939</v>
      </c>
    </row>
    <row r="41" spans="1:10" x14ac:dyDescent="0.3">
      <c r="A41" s="36">
        <v>12973</v>
      </c>
      <c r="B41" s="36">
        <v>5028461</v>
      </c>
      <c r="C41" s="36" t="s">
        <v>6894</v>
      </c>
      <c r="D41" s="36">
        <v>15.46</v>
      </c>
      <c r="E41" s="36" t="s">
        <v>10094</v>
      </c>
      <c r="F41" s="36">
        <v>1</v>
      </c>
      <c r="G41" s="36" t="s">
        <v>8937</v>
      </c>
      <c r="H41" s="37">
        <v>45505</v>
      </c>
      <c r="I41" s="36">
        <v>5721147660319</v>
      </c>
      <c r="J41" s="36" t="s">
        <v>8939</v>
      </c>
    </row>
    <row r="42" spans="1:10" x14ac:dyDescent="0.3">
      <c r="A42" s="36">
        <v>12973</v>
      </c>
      <c r="B42" s="36">
        <v>5028462</v>
      </c>
      <c r="C42" s="36" t="s">
        <v>6895</v>
      </c>
      <c r="D42" s="36">
        <v>36.119999999999997</v>
      </c>
      <c r="E42" s="36" t="s">
        <v>10094</v>
      </c>
      <c r="F42" s="36">
        <v>1</v>
      </c>
      <c r="G42" s="36" t="s">
        <v>8937</v>
      </c>
      <c r="H42" s="37">
        <v>45505</v>
      </c>
      <c r="I42" s="36">
        <v>5721147660326</v>
      </c>
      <c r="J42" s="36" t="s">
        <v>8939</v>
      </c>
    </row>
    <row r="43" spans="1:10" x14ac:dyDescent="0.3">
      <c r="A43" s="36">
        <v>12973</v>
      </c>
      <c r="B43" s="36">
        <v>5028463</v>
      </c>
      <c r="C43" s="36" t="s">
        <v>6896</v>
      </c>
      <c r="D43" s="36">
        <v>67.099999999999994</v>
      </c>
      <c r="E43" s="36" t="s">
        <v>10094</v>
      </c>
      <c r="F43" s="36">
        <v>1</v>
      </c>
      <c r="G43" s="36" t="s">
        <v>8937</v>
      </c>
      <c r="H43" s="37">
        <v>45505</v>
      </c>
      <c r="I43" s="36">
        <v>5721147660333</v>
      </c>
      <c r="J43" s="36" t="s">
        <v>8939</v>
      </c>
    </row>
    <row r="44" spans="1:10" x14ac:dyDescent="0.3">
      <c r="A44" s="36">
        <v>12973</v>
      </c>
      <c r="B44" s="36">
        <v>5028465</v>
      </c>
      <c r="C44" s="36" t="s">
        <v>6898</v>
      </c>
      <c r="D44" s="36">
        <v>15.46</v>
      </c>
      <c r="E44" s="36" t="s">
        <v>10094</v>
      </c>
      <c r="F44" s="36">
        <v>1</v>
      </c>
      <c r="G44" s="36" t="s">
        <v>8937</v>
      </c>
      <c r="H44" s="37">
        <v>45505</v>
      </c>
      <c r="I44" s="36">
        <v>5721147660418</v>
      </c>
      <c r="J44" s="36" t="s">
        <v>8939</v>
      </c>
    </row>
    <row r="45" spans="1:10" x14ac:dyDescent="0.3">
      <c r="A45" s="36">
        <v>12973</v>
      </c>
      <c r="B45" s="36">
        <v>5028466</v>
      </c>
      <c r="C45" s="36" t="s">
        <v>6899</v>
      </c>
      <c r="D45" s="36">
        <v>36.119999999999997</v>
      </c>
      <c r="E45" s="36" t="s">
        <v>10094</v>
      </c>
      <c r="F45" s="36">
        <v>1</v>
      </c>
      <c r="G45" s="36" t="s">
        <v>8937</v>
      </c>
      <c r="H45" s="37">
        <v>45505</v>
      </c>
      <c r="I45" s="36">
        <v>5721147660425</v>
      </c>
      <c r="J45" s="36" t="s">
        <v>8939</v>
      </c>
    </row>
    <row r="46" spans="1:10" x14ac:dyDescent="0.3">
      <c r="A46" s="36">
        <v>12973</v>
      </c>
      <c r="B46" s="36">
        <v>5028467</v>
      </c>
      <c r="C46" s="36" t="s">
        <v>6900</v>
      </c>
      <c r="D46" s="36">
        <v>67.099999999999994</v>
      </c>
      <c r="E46" s="36" t="s">
        <v>10094</v>
      </c>
      <c r="F46" s="36">
        <v>1</v>
      </c>
      <c r="G46" s="36" t="s">
        <v>8937</v>
      </c>
      <c r="H46" s="37">
        <v>45505</v>
      </c>
      <c r="I46" s="36">
        <v>5721147660432</v>
      </c>
      <c r="J46" s="36" t="s">
        <v>8939</v>
      </c>
    </row>
    <row r="47" spans="1:10" x14ac:dyDescent="0.3">
      <c r="A47" s="36">
        <v>12973</v>
      </c>
      <c r="B47" s="36">
        <v>5028507</v>
      </c>
      <c r="C47" s="36" t="s">
        <v>6902</v>
      </c>
      <c r="D47" s="36">
        <v>67.099999999999994</v>
      </c>
      <c r="E47" s="36" t="s">
        <v>10133</v>
      </c>
      <c r="F47" s="36">
        <v>1</v>
      </c>
      <c r="G47" s="36" t="s">
        <v>8937</v>
      </c>
      <c r="H47" s="37">
        <v>45505</v>
      </c>
      <c r="I47" s="36">
        <v>5721140050568</v>
      </c>
      <c r="J47" s="36" t="s">
        <v>8939</v>
      </c>
    </row>
    <row r="48" spans="1:10" x14ac:dyDescent="0.3">
      <c r="A48" s="36">
        <v>12973</v>
      </c>
      <c r="B48" s="36">
        <v>5028506</v>
      </c>
      <c r="C48" s="36" t="s">
        <v>6903</v>
      </c>
      <c r="D48" s="36">
        <v>36.119999999999997</v>
      </c>
      <c r="E48" s="36" t="s">
        <v>10133</v>
      </c>
      <c r="F48" s="36">
        <v>1</v>
      </c>
      <c r="G48" s="36" t="s">
        <v>8937</v>
      </c>
      <c r="H48" s="37">
        <v>45505</v>
      </c>
      <c r="I48" s="36">
        <v>5721140050551</v>
      </c>
      <c r="J48" s="36" t="s">
        <v>8939</v>
      </c>
    </row>
    <row r="49" spans="1:10" x14ac:dyDescent="0.3">
      <c r="A49" s="36">
        <v>12973</v>
      </c>
      <c r="B49" s="36">
        <v>5028505</v>
      </c>
      <c r="C49" s="36" t="s">
        <v>6904</v>
      </c>
      <c r="D49" s="36">
        <v>15.46</v>
      </c>
      <c r="E49" s="36" t="s">
        <v>10133</v>
      </c>
      <c r="F49" s="36">
        <v>1</v>
      </c>
      <c r="G49" s="36" t="s">
        <v>8937</v>
      </c>
      <c r="H49" s="37">
        <v>45505</v>
      </c>
      <c r="I49" s="36">
        <v>5721140050544</v>
      </c>
      <c r="J49" s="36" t="s">
        <v>8939</v>
      </c>
    </row>
    <row r="50" spans="1:10" x14ac:dyDescent="0.3">
      <c r="A50" s="36">
        <v>12973</v>
      </c>
      <c r="B50" s="36">
        <v>5028559</v>
      </c>
      <c r="C50" s="36" t="s">
        <v>6923</v>
      </c>
      <c r="D50" s="36">
        <v>18.57</v>
      </c>
      <c r="E50" s="36" t="s">
        <v>10137</v>
      </c>
      <c r="F50" s="36">
        <v>1</v>
      </c>
      <c r="G50" s="36" t="s">
        <v>8937</v>
      </c>
      <c r="H50" s="37">
        <v>45505</v>
      </c>
      <c r="I50" s="36">
        <v>5721147612516</v>
      </c>
      <c r="J50" s="36" t="s">
        <v>8939</v>
      </c>
    </row>
    <row r="51" spans="1:10" x14ac:dyDescent="0.3">
      <c r="A51" s="36">
        <v>12973</v>
      </c>
      <c r="B51" s="36">
        <v>5028558</v>
      </c>
      <c r="C51" s="36" t="s">
        <v>6907</v>
      </c>
      <c r="D51" s="36">
        <v>10.31</v>
      </c>
      <c r="E51" s="36" t="s">
        <v>10137</v>
      </c>
      <c r="F51" s="36">
        <v>1</v>
      </c>
      <c r="G51" s="36" t="s">
        <v>8937</v>
      </c>
      <c r="H51" s="37">
        <v>45505</v>
      </c>
      <c r="I51" s="36">
        <v>5721147612509</v>
      </c>
      <c r="J51" s="36" t="s">
        <v>8939</v>
      </c>
    </row>
    <row r="52" spans="1:10" x14ac:dyDescent="0.3">
      <c r="A52" s="36">
        <v>12973</v>
      </c>
      <c r="B52" s="36">
        <v>5028557</v>
      </c>
      <c r="C52" s="36" t="s">
        <v>6908</v>
      </c>
      <c r="D52" s="36">
        <v>72.27</v>
      </c>
      <c r="E52" s="36" t="s">
        <v>10137</v>
      </c>
      <c r="F52" s="36">
        <v>1</v>
      </c>
      <c r="G52" s="36" t="s">
        <v>8937</v>
      </c>
      <c r="H52" s="37">
        <v>45505</v>
      </c>
      <c r="I52" s="36">
        <v>5721147612431</v>
      </c>
      <c r="J52" s="36" t="s">
        <v>8939</v>
      </c>
    </row>
    <row r="53" spans="1:10" x14ac:dyDescent="0.3">
      <c r="A53" s="36">
        <v>12973</v>
      </c>
      <c r="B53" s="36">
        <v>5028556</v>
      </c>
      <c r="C53" s="36" t="s">
        <v>6909</v>
      </c>
      <c r="D53" s="36">
        <v>41.29</v>
      </c>
      <c r="E53" s="36" t="s">
        <v>10137</v>
      </c>
      <c r="F53" s="36">
        <v>1</v>
      </c>
      <c r="G53" s="36" t="s">
        <v>8937</v>
      </c>
      <c r="H53" s="37">
        <v>45505</v>
      </c>
      <c r="I53" s="36">
        <v>5721147612424</v>
      </c>
      <c r="J53" s="36" t="s">
        <v>8939</v>
      </c>
    </row>
    <row r="54" spans="1:10" x14ac:dyDescent="0.3">
      <c r="A54" s="36">
        <v>12973</v>
      </c>
      <c r="B54" s="36">
        <v>5028555</v>
      </c>
      <c r="C54" s="36" t="s">
        <v>6910</v>
      </c>
      <c r="D54" s="36">
        <v>18.57</v>
      </c>
      <c r="E54" s="36" t="s">
        <v>10137</v>
      </c>
      <c r="F54" s="36">
        <v>1</v>
      </c>
      <c r="G54" s="36" t="s">
        <v>8937</v>
      </c>
      <c r="H54" s="37">
        <v>45505</v>
      </c>
      <c r="I54" s="36">
        <v>5721147612417</v>
      </c>
      <c r="J54" s="36" t="s">
        <v>8939</v>
      </c>
    </row>
    <row r="55" spans="1:10" x14ac:dyDescent="0.3">
      <c r="A55" s="36">
        <v>12973</v>
      </c>
      <c r="B55" s="36">
        <v>5028554</v>
      </c>
      <c r="C55" s="36" t="s">
        <v>6911</v>
      </c>
      <c r="D55" s="36">
        <v>10.31</v>
      </c>
      <c r="E55" s="36" t="s">
        <v>10137</v>
      </c>
      <c r="F55" s="36">
        <v>1</v>
      </c>
      <c r="G55" s="36" t="s">
        <v>8937</v>
      </c>
      <c r="H55" s="37">
        <v>45505</v>
      </c>
      <c r="I55" s="36">
        <v>5721147612400</v>
      </c>
      <c r="J55" s="36" t="s">
        <v>8939</v>
      </c>
    </row>
    <row r="56" spans="1:10" x14ac:dyDescent="0.3">
      <c r="A56" s="36">
        <v>12973</v>
      </c>
      <c r="B56" s="36">
        <v>5028553</v>
      </c>
      <c r="C56" s="36" t="s">
        <v>6912</v>
      </c>
      <c r="D56" s="36">
        <v>72.27</v>
      </c>
      <c r="E56" s="36" t="s">
        <v>10137</v>
      </c>
      <c r="F56" s="36">
        <v>1</v>
      </c>
      <c r="G56" s="36" t="s">
        <v>8937</v>
      </c>
      <c r="H56" s="37">
        <v>45505</v>
      </c>
      <c r="I56" s="36">
        <v>5721147612134</v>
      </c>
      <c r="J56" s="36" t="s">
        <v>8939</v>
      </c>
    </row>
    <row r="57" spans="1:10" x14ac:dyDescent="0.3">
      <c r="A57" s="36">
        <v>12973</v>
      </c>
      <c r="B57" s="36">
        <v>5028552</v>
      </c>
      <c r="C57" s="36" t="s">
        <v>6913</v>
      </c>
      <c r="D57" s="36">
        <v>41.29</v>
      </c>
      <c r="E57" s="36" t="s">
        <v>10137</v>
      </c>
      <c r="F57" s="36">
        <v>1</v>
      </c>
      <c r="G57" s="36" t="s">
        <v>8937</v>
      </c>
      <c r="H57" s="37">
        <v>45505</v>
      </c>
      <c r="I57" s="36">
        <v>5721147612127</v>
      </c>
      <c r="J57" s="36" t="s">
        <v>8939</v>
      </c>
    </row>
    <row r="58" spans="1:10" x14ac:dyDescent="0.3">
      <c r="A58" s="36">
        <v>12973</v>
      </c>
      <c r="B58" s="36">
        <v>5028551</v>
      </c>
      <c r="C58" s="36" t="s">
        <v>6914</v>
      </c>
      <c r="D58" s="36">
        <v>18.57</v>
      </c>
      <c r="E58" s="36" t="s">
        <v>10137</v>
      </c>
      <c r="F58" s="36">
        <v>1</v>
      </c>
      <c r="G58" s="36" t="s">
        <v>8937</v>
      </c>
      <c r="H58" s="37">
        <v>45505</v>
      </c>
      <c r="I58" s="36">
        <v>5721147612110</v>
      </c>
      <c r="J58" s="36" t="s">
        <v>8939</v>
      </c>
    </row>
    <row r="59" spans="1:10" x14ac:dyDescent="0.3">
      <c r="A59" s="36">
        <v>12973</v>
      </c>
      <c r="B59" s="36">
        <v>5028550</v>
      </c>
      <c r="C59" s="36" t="s">
        <v>6915</v>
      </c>
      <c r="D59" s="36">
        <v>10.31</v>
      </c>
      <c r="E59" s="36" t="s">
        <v>10137</v>
      </c>
      <c r="F59" s="36">
        <v>1</v>
      </c>
      <c r="G59" s="36" t="s">
        <v>8937</v>
      </c>
      <c r="H59" s="37">
        <v>45505</v>
      </c>
      <c r="I59" s="36">
        <v>5721147612103</v>
      </c>
      <c r="J59" s="36" t="s">
        <v>8939</v>
      </c>
    </row>
    <row r="60" spans="1:10" x14ac:dyDescent="0.3">
      <c r="A60" s="36">
        <v>12973</v>
      </c>
      <c r="B60" s="36">
        <v>5028549</v>
      </c>
      <c r="C60" s="36" t="s">
        <v>6916</v>
      </c>
      <c r="D60" s="36">
        <v>72.27</v>
      </c>
      <c r="E60" s="36" t="s">
        <v>10137</v>
      </c>
      <c r="F60" s="36">
        <v>1</v>
      </c>
      <c r="G60" s="36" t="s">
        <v>8937</v>
      </c>
      <c r="H60" s="37">
        <v>45505</v>
      </c>
      <c r="I60" s="36">
        <v>5721143045196</v>
      </c>
      <c r="J60" s="36" t="s">
        <v>8939</v>
      </c>
    </row>
    <row r="61" spans="1:10" x14ac:dyDescent="0.3">
      <c r="A61" s="36">
        <v>12973</v>
      </c>
      <c r="B61" s="36">
        <v>5028548</v>
      </c>
      <c r="C61" s="36" t="s">
        <v>6917</v>
      </c>
      <c r="D61" s="36">
        <v>41.29</v>
      </c>
      <c r="E61" s="36" t="s">
        <v>10137</v>
      </c>
      <c r="F61" s="36">
        <v>1</v>
      </c>
      <c r="G61" s="36" t="s">
        <v>8937</v>
      </c>
      <c r="H61" s="37">
        <v>45505</v>
      </c>
      <c r="I61" s="36">
        <v>5721147670929</v>
      </c>
      <c r="J61" s="36" t="s">
        <v>8939</v>
      </c>
    </row>
    <row r="62" spans="1:10" x14ac:dyDescent="0.3">
      <c r="A62" s="36">
        <v>12973</v>
      </c>
      <c r="B62" s="36">
        <v>5028547</v>
      </c>
      <c r="C62" s="36" t="s">
        <v>6918</v>
      </c>
      <c r="D62" s="36">
        <v>18.57</v>
      </c>
      <c r="E62" s="36" t="s">
        <v>10137</v>
      </c>
      <c r="F62" s="36">
        <v>1</v>
      </c>
      <c r="G62" s="36" t="s">
        <v>8937</v>
      </c>
      <c r="H62" s="37">
        <v>45505</v>
      </c>
      <c r="I62" s="36">
        <v>5721147610918</v>
      </c>
      <c r="J62" s="36" t="s">
        <v>8939</v>
      </c>
    </row>
    <row r="63" spans="1:10" x14ac:dyDescent="0.3">
      <c r="A63" s="36">
        <v>12973</v>
      </c>
      <c r="B63" s="36">
        <v>5028546</v>
      </c>
      <c r="C63" s="36" t="s">
        <v>6919</v>
      </c>
      <c r="D63" s="36">
        <v>10.31</v>
      </c>
      <c r="E63" s="36" t="s">
        <v>10137</v>
      </c>
      <c r="F63" s="36">
        <v>1</v>
      </c>
      <c r="G63" s="36" t="s">
        <v>8937</v>
      </c>
      <c r="H63" s="37">
        <v>45505</v>
      </c>
      <c r="I63" s="36">
        <v>5721147610901</v>
      </c>
      <c r="J63" s="36" t="s">
        <v>8939</v>
      </c>
    </row>
    <row r="64" spans="1:10" x14ac:dyDescent="0.3">
      <c r="A64" s="36">
        <v>12973</v>
      </c>
      <c r="B64" s="36">
        <v>5028560</v>
      </c>
      <c r="C64" s="36" t="s">
        <v>6924</v>
      </c>
      <c r="D64" s="36">
        <v>41.29</v>
      </c>
      <c r="E64" s="36" t="s">
        <v>10137</v>
      </c>
      <c r="F64" s="36">
        <v>1</v>
      </c>
      <c r="G64" s="36" t="s">
        <v>8937</v>
      </c>
      <c r="H64" s="37">
        <v>45505</v>
      </c>
      <c r="I64" s="36">
        <v>5721147612523</v>
      </c>
      <c r="J64" s="36" t="s">
        <v>8939</v>
      </c>
    </row>
    <row r="65" spans="1:10" x14ac:dyDescent="0.3">
      <c r="A65" s="36">
        <v>12973</v>
      </c>
      <c r="B65" s="36">
        <v>5028561</v>
      </c>
      <c r="C65" s="36" t="s">
        <v>6925</v>
      </c>
      <c r="D65" s="36">
        <v>72.27</v>
      </c>
      <c r="E65" s="36" t="s">
        <v>10137</v>
      </c>
      <c r="F65" s="36">
        <v>1</v>
      </c>
      <c r="G65" s="36" t="s">
        <v>8937</v>
      </c>
      <c r="H65" s="37">
        <v>45505</v>
      </c>
      <c r="I65" s="36">
        <v>5721147612530</v>
      </c>
      <c r="J65" s="36" t="s">
        <v>8939</v>
      </c>
    </row>
    <row r="66" spans="1:10" x14ac:dyDescent="0.3">
      <c r="A66" s="36">
        <v>12973</v>
      </c>
      <c r="B66" s="36">
        <v>5028565</v>
      </c>
      <c r="C66" s="36" t="s">
        <v>6926</v>
      </c>
      <c r="D66" s="36">
        <v>10.31</v>
      </c>
      <c r="E66" s="36" t="s">
        <v>10137</v>
      </c>
      <c r="F66" s="36">
        <v>1</v>
      </c>
      <c r="G66" s="36" t="s">
        <v>8937</v>
      </c>
      <c r="H66" s="37">
        <v>45505</v>
      </c>
      <c r="I66" s="36">
        <v>5721140067535</v>
      </c>
      <c r="J66" s="36" t="s">
        <v>8939</v>
      </c>
    </row>
    <row r="67" spans="1:10" x14ac:dyDescent="0.3">
      <c r="A67" s="36">
        <v>12973</v>
      </c>
      <c r="B67" s="36">
        <v>5028566</v>
      </c>
      <c r="C67" s="36" t="s">
        <v>6927</v>
      </c>
      <c r="D67" s="36">
        <v>18.57</v>
      </c>
      <c r="E67" s="36" t="s">
        <v>10137</v>
      </c>
      <c r="F67" s="36">
        <v>1</v>
      </c>
      <c r="G67" s="36" t="s">
        <v>8937</v>
      </c>
      <c r="H67" s="37">
        <v>45505</v>
      </c>
      <c r="I67" s="36">
        <v>5721140067542</v>
      </c>
      <c r="J67" s="36" t="s">
        <v>8939</v>
      </c>
    </row>
    <row r="68" spans="1:10" x14ac:dyDescent="0.3">
      <c r="A68" s="36">
        <v>12973</v>
      </c>
      <c r="B68" s="36">
        <v>5028567</v>
      </c>
      <c r="C68" s="36" t="s">
        <v>6928</v>
      </c>
      <c r="D68" s="36">
        <v>41.29</v>
      </c>
      <c r="E68" s="36" t="s">
        <v>10137</v>
      </c>
      <c r="F68" s="36">
        <v>1</v>
      </c>
      <c r="G68" s="36" t="s">
        <v>8937</v>
      </c>
      <c r="H68" s="37">
        <v>45505</v>
      </c>
      <c r="I68" s="36">
        <v>5721140067559</v>
      </c>
      <c r="J68" s="36" t="s">
        <v>8939</v>
      </c>
    </row>
    <row r="69" spans="1:10" x14ac:dyDescent="0.3">
      <c r="A69" s="36">
        <v>12973</v>
      </c>
      <c r="B69" s="36">
        <v>5028568</v>
      </c>
      <c r="C69" s="36" t="s">
        <v>6929</v>
      </c>
      <c r="D69" s="36">
        <v>72.27</v>
      </c>
      <c r="E69" s="36" t="s">
        <v>10137</v>
      </c>
      <c r="F69" s="36">
        <v>1</v>
      </c>
      <c r="G69" s="36" t="s">
        <v>8937</v>
      </c>
      <c r="H69" s="37">
        <v>45505</v>
      </c>
      <c r="I69" s="36">
        <v>5721140067566</v>
      </c>
      <c r="J69" s="36" t="s">
        <v>8939</v>
      </c>
    </row>
    <row r="70" spans="1:10" x14ac:dyDescent="0.3">
      <c r="A70" s="36">
        <v>12973</v>
      </c>
      <c r="B70" s="36">
        <v>5028573</v>
      </c>
      <c r="C70" s="36" t="s">
        <v>6930</v>
      </c>
      <c r="D70" s="36">
        <v>10.31</v>
      </c>
      <c r="E70" s="36" t="s">
        <v>10137</v>
      </c>
      <c r="F70" s="36">
        <v>1</v>
      </c>
      <c r="G70" s="36" t="s">
        <v>8937</v>
      </c>
      <c r="H70" s="37">
        <v>45505</v>
      </c>
      <c r="I70" s="36">
        <v>5721147615708</v>
      </c>
      <c r="J70" s="36" t="s">
        <v>8939</v>
      </c>
    </row>
    <row r="71" spans="1:10" x14ac:dyDescent="0.3">
      <c r="A71" s="36">
        <v>12973</v>
      </c>
      <c r="B71" s="36">
        <v>5028574</v>
      </c>
      <c r="C71" s="36" t="s">
        <v>6931</v>
      </c>
      <c r="D71" s="36">
        <v>18.57</v>
      </c>
      <c r="E71" s="36" t="s">
        <v>10137</v>
      </c>
      <c r="F71" s="36">
        <v>1</v>
      </c>
      <c r="G71" s="36" t="s">
        <v>8937</v>
      </c>
      <c r="H71" s="37">
        <v>45505</v>
      </c>
      <c r="I71" s="36">
        <v>5721147615715</v>
      </c>
      <c r="J71" s="36" t="s">
        <v>8939</v>
      </c>
    </row>
    <row r="72" spans="1:10" x14ac:dyDescent="0.3">
      <c r="A72" s="36">
        <v>12973</v>
      </c>
      <c r="B72" s="36">
        <v>5028577</v>
      </c>
      <c r="C72" s="36" t="s">
        <v>6932</v>
      </c>
      <c r="D72" s="36">
        <v>10.31</v>
      </c>
      <c r="E72" s="36" t="s">
        <v>10137</v>
      </c>
      <c r="F72" s="36">
        <v>1</v>
      </c>
      <c r="G72" s="36" t="s">
        <v>8937</v>
      </c>
      <c r="H72" s="37">
        <v>45505</v>
      </c>
      <c r="I72" s="36">
        <v>5010131422669</v>
      </c>
      <c r="J72" s="36" t="s">
        <v>8939</v>
      </c>
    </row>
    <row r="73" spans="1:10" x14ac:dyDescent="0.3">
      <c r="A73" s="36">
        <v>12973</v>
      </c>
      <c r="B73" s="36">
        <v>5028578</v>
      </c>
      <c r="C73" s="36" t="s">
        <v>6933</v>
      </c>
      <c r="D73" s="36">
        <v>18.57</v>
      </c>
      <c r="E73" s="36" t="s">
        <v>10137</v>
      </c>
      <c r="F73" s="36">
        <v>1</v>
      </c>
      <c r="G73" s="36" t="s">
        <v>8937</v>
      </c>
      <c r="H73" s="37">
        <v>45505</v>
      </c>
      <c r="I73" s="36">
        <v>5010131422683</v>
      </c>
      <c r="J73" s="36" t="s">
        <v>8939</v>
      </c>
    </row>
    <row r="74" spans="1:10" x14ac:dyDescent="0.3">
      <c r="A74" s="36">
        <v>12973</v>
      </c>
      <c r="B74" s="36">
        <v>5028579</v>
      </c>
      <c r="C74" s="36" t="s">
        <v>6934</v>
      </c>
      <c r="D74" s="36">
        <v>41.29</v>
      </c>
      <c r="E74" s="36" t="s">
        <v>10137</v>
      </c>
      <c r="F74" s="36">
        <v>1</v>
      </c>
      <c r="G74" s="36" t="s">
        <v>8937</v>
      </c>
      <c r="H74" s="37">
        <v>45505</v>
      </c>
      <c r="I74" s="36">
        <v>5010131422706</v>
      </c>
      <c r="J74" s="36" t="s">
        <v>8939</v>
      </c>
    </row>
    <row r="75" spans="1:10" x14ac:dyDescent="0.3">
      <c r="A75" s="36">
        <v>12973</v>
      </c>
      <c r="B75" s="36">
        <v>5090983</v>
      </c>
      <c r="C75" s="36" t="s">
        <v>6935</v>
      </c>
      <c r="D75" s="36">
        <v>41.29</v>
      </c>
      <c r="E75" s="36" t="s">
        <v>10137</v>
      </c>
      <c r="F75" s="36">
        <v>1</v>
      </c>
      <c r="G75" s="36" t="s">
        <v>8937</v>
      </c>
      <c r="H75" s="37">
        <v>45505</v>
      </c>
      <c r="I75" s="36">
        <v>5010131554469</v>
      </c>
      <c r="J75" s="36" t="s">
        <v>8939</v>
      </c>
    </row>
    <row r="76" spans="1:10" x14ac:dyDescent="0.3">
      <c r="A76" s="36">
        <v>12973</v>
      </c>
      <c r="B76" s="36">
        <v>5090982</v>
      </c>
      <c r="C76" s="36" t="s">
        <v>6936</v>
      </c>
      <c r="D76" s="36">
        <v>18.57</v>
      </c>
      <c r="E76" s="36" t="s">
        <v>10137</v>
      </c>
      <c r="F76" s="36">
        <v>1</v>
      </c>
      <c r="G76" s="36" t="s">
        <v>8937</v>
      </c>
      <c r="H76" s="37">
        <v>45505</v>
      </c>
      <c r="I76" s="36">
        <v>5010131554452</v>
      </c>
      <c r="J76" s="36" t="s">
        <v>8939</v>
      </c>
    </row>
    <row r="77" spans="1:10" x14ac:dyDescent="0.3">
      <c r="A77" s="36">
        <v>12973</v>
      </c>
      <c r="B77" s="36">
        <v>5090981</v>
      </c>
      <c r="C77" s="36" t="s">
        <v>6937</v>
      </c>
      <c r="D77" s="36">
        <v>10.31</v>
      </c>
      <c r="E77" s="36" t="s">
        <v>10137</v>
      </c>
      <c r="F77" s="36">
        <v>1</v>
      </c>
      <c r="G77" s="36" t="s">
        <v>8937</v>
      </c>
      <c r="H77" s="37">
        <v>45505</v>
      </c>
      <c r="I77" s="36">
        <v>5010131554445</v>
      </c>
      <c r="J77" s="36" t="s">
        <v>8939</v>
      </c>
    </row>
    <row r="78" spans="1:10" x14ac:dyDescent="0.3">
      <c r="A78" s="36">
        <v>12973</v>
      </c>
      <c r="B78" s="36">
        <v>5028580</v>
      </c>
      <c r="C78" s="36" t="s">
        <v>6938</v>
      </c>
      <c r="D78" s="36">
        <v>72.27</v>
      </c>
      <c r="E78" s="36" t="s">
        <v>10137</v>
      </c>
      <c r="F78" s="36">
        <v>1</v>
      </c>
      <c r="G78" s="36" t="s">
        <v>8937</v>
      </c>
      <c r="H78" s="37">
        <v>45505</v>
      </c>
      <c r="I78" s="36">
        <v>5010131426810</v>
      </c>
      <c r="J78" s="36" t="s">
        <v>8939</v>
      </c>
    </row>
    <row r="79" spans="1:10" x14ac:dyDescent="0.3">
      <c r="A79" s="36">
        <v>12973</v>
      </c>
      <c r="B79" s="36">
        <v>5028545</v>
      </c>
      <c r="C79" s="36" t="s">
        <v>6920</v>
      </c>
      <c r="D79" s="36">
        <v>18.57</v>
      </c>
      <c r="E79" s="36" t="s">
        <v>10137</v>
      </c>
      <c r="F79" s="36">
        <v>1</v>
      </c>
      <c r="G79" s="36" t="s">
        <v>8937</v>
      </c>
      <c r="H79" s="37">
        <v>45505</v>
      </c>
      <c r="I79" s="36">
        <v>5721147610710</v>
      </c>
      <c r="J79" s="36" t="s">
        <v>8939</v>
      </c>
    </row>
    <row r="80" spans="1:10" x14ac:dyDescent="0.3">
      <c r="A80" s="36">
        <v>12973</v>
      </c>
      <c r="B80" s="36">
        <v>5012989</v>
      </c>
      <c r="C80" s="36" t="s">
        <v>6940</v>
      </c>
      <c r="D80" s="36">
        <v>41.29</v>
      </c>
      <c r="E80" s="36" t="s">
        <v>10137</v>
      </c>
      <c r="F80" s="36">
        <v>1</v>
      </c>
      <c r="G80" s="36" t="s">
        <v>8937</v>
      </c>
      <c r="H80" s="37">
        <v>45505</v>
      </c>
      <c r="I80" s="36">
        <v>5721147610727</v>
      </c>
      <c r="J80" s="36" t="s">
        <v>8939</v>
      </c>
    </row>
    <row r="81" spans="1:10" x14ac:dyDescent="0.3">
      <c r="A81" s="36">
        <v>12973</v>
      </c>
      <c r="B81" s="36">
        <v>5012993</v>
      </c>
      <c r="C81" s="36" t="s">
        <v>6941</v>
      </c>
      <c r="D81" s="36">
        <v>41.29</v>
      </c>
      <c r="E81" s="36" t="s">
        <v>10137</v>
      </c>
      <c r="F81" s="36">
        <v>1</v>
      </c>
      <c r="G81" s="36" t="s">
        <v>8937</v>
      </c>
      <c r="H81" s="37">
        <v>45505</v>
      </c>
      <c r="I81" s="36">
        <v>5721147615722</v>
      </c>
      <c r="J81" s="36" t="s">
        <v>8939</v>
      </c>
    </row>
    <row r="82" spans="1:10" x14ac:dyDescent="0.3">
      <c r="A82" s="36">
        <v>12973</v>
      </c>
      <c r="B82" s="36">
        <v>5012994</v>
      </c>
      <c r="C82" s="36" t="s">
        <v>6942</v>
      </c>
      <c r="D82" s="36">
        <v>41.29</v>
      </c>
      <c r="E82" s="36" t="s">
        <v>10137</v>
      </c>
      <c r="F82" s="36">
        <v>1</v>
      </c>
      <c r="G82" s="36" t="s">
        <v>8937</v>
      </c>
      <c r="H82" s="37">
        <v>45505</v>
      </c>
      <c r="I82" s="36">
        <v>5721147610529</v>
      </c>
      <c r="J82" s="36" t="s">
        <v>8939</v>
      </c>
    </row>
    <row r="83" spans="1:10" x14ac:dyDescent="0.3">
      <c r="A83" s="36">
        <v>12973</v>
      </c>
      <c r="B83" s="36">
        <v>5012998</v>
      </c>
      <c r="C83" s="36" t="s">
        <v>6943</v>
      </c>
      <c r="D83" s="36">
        <v>72.27</v>
      </c>
      <c r="E83" s="36" t="s">
        <v>10137</v>
      </c>
      <c r="F83" s="36">
        <v>1</v>
      </c>
      <c r="G83" s="36" t="s">
        <v>8937</v>
      </c>
      <c r="H83" s="37">
        <v>45505</v>
      </c>
      <c r="I83" s="36">
        <v>5721147610437</v>
      </c>
      <c r="J83" s="36" t="s">
        <v>8939</v>
      </c>
    </row>
    <row r="84" spans="1:10" x14ac:dyDescent="0.3">
      <c r="A84" s="36">
        <v>12973</v>
      </c>
      <c r="B84" s="36">
        <v>5012999</v>
      </c>
      <c r="C84" s="36" t="s">
        <v>6944</v>
      </c>
      <c r="D84" s="36">
        <v>72.27</v>
      </c>
      <c r="E84" s="36" t="s">
        <v>10137</v>
      </c>
      <c r="F84" s="36">
        <v>1</v>
      </c>
      <c r="G84" s="36" t="s">
        <v>8937</v>
      </c>
      <c r="H84" s="37">
        <v>45505</v>
      </c>
      <c r="I84" s="36">
        <v>5721147610536</v>
      </c>
      <c r="J84" s="36" t="s">
        <v>8939</v>
      </c>
    </row>
    <row r="85" spans="1:10" x14ac:dyDescent="0.3">
      <c r="A85" s="36">
        <v>12973</v>
      </c>
      <c r="B85" s="36">
        <v>5013000</v>
      </c>
      <c r="C85" s="36" t="s">
        <v>6945</v>
      </c>
      <c r="D85" s="36">
        <v>72.27</v>
      </c>
      <c r="E85" s="36" t="s">
        <v>10137</v>
      </c>
      <c r="F85" s="36">
        <v>1</v>
      </c>
      <c r="G85" s="36" t="s">
        <v>8937</v>
      </c>
      <c r="H85" s="37">
        <v>45505</v>
      </c>
      <c r="I85" s="36">
        <v>5721147610734</v>
      </c>
      <c r="J85" s="36" t="s">
        <v>8939</v>
      </c>
    </row>
    <row r="86" spans="1:10" x14ac:dyDescent="0.3">
      <c r="A86" s="36">
        <v>12973</v>
      </c>
      <c r="B86" s="36">
        <v>5013002</v>
      </c>
      <c r="C86" s="36" t="s">
        <v>6946</v>
      </c>
      <c r="D86" s="36">
        <v>72.27</v>
      </c>
      <c r="E86" s="36" t="s">
        <v>10137</v>
      </c>
      <c r="F86" s="36">
        <v>1</v>
      </c>
      <c r="G86" s="36" t="s">
        <v>8937</v>
      </c>
      <c r="H86" s="37">
        <v>45505</v>
      </c>
      <c r="I86" s="36">
        <v>5721147615739</v>
      </c>
      <c r="J86" s="36" t="s">
        <v>8939</v>
      </c>
    </row>
    <row r="87" spans="1:10" x14ac:dyDescent="0.3">
      <c r="A87" s="36">
        <v>12973</v>
      </c>
      <c r="B87" s="36">
        <v>5028527</v>
      </c>
      <c r="C87" s="36" t="s">
        <v>6947</v>
      </c>
      <c r="D87" s="36">
        <v>10.31</v>
      </c>
      <c r="E87" s="36" t="s">
        <v>10137</v>
      </c>
      <c r="F87" s="36">
        <v>1</v>
      </c>
      <c r="G87" s="36" t="s">
        <v>8937</v>
      </c>
      <c r="H87" s="37">
        <v>45505</v>
      </c>
      <c r="I87" s="36">
        <v>5721147670202</v>
      </c>
      <c r="J87" s="36" t="s">
        <v>8939</v>
      </c>
    </row>
    <row r="88" spans="1:10" x14ac:dyDescent="0.3">
      <c r="A88" s="36">
        <v>12973</v>
      </c>
      <c r="B88" s="36">
        <v>5028528</v>
      </c>
      <c r="C88" s="36" t="s">
        <v>6948</v>
      </c>
      <c r="D88" s="36">
        <v>18.57</v>
      </c>
      <c r="E88" s="36" t="s">
        <v>10137</v>
      </c>
      <c r="F88" s="36">
        <v>1</v>
      </c>
      <c r="G88" s="36" t="s">
        <v>8937</v>
      </c>
      <c r="H88" s="37">
        <v>45505</v>
      </c>
      <c r="I88" s="36">
        <v>5721147670219</v>
      </c>
      <c r="J88" s="36" t="s">
        <v>8939</v>
      </c>
    </row>
    <row r="89" spans="1:10" x14ac:dyDescent="0.3">
      <c r="A89" s="36">
        <v>12973</v>
      </c>
      <c r="B89" s="36">
        <v>5028529</v>
      </c>
      <c r="C89" s="36" t="s">
        <v>6949</v>
      </c>
      <c r="D89" s="36">
        <v>41.29</v>
      </c>
      <c r="E89" s="36" t="s">
        <v>10137</v>
      </c>
      <c r="F89" s="36">
        <v>1</v>
      </c>
      <c r="G89" s="36" t="s">
        <v>8937</v>
      </c>
      <c r="H89" s="37">
        <v>45505</v>
      </c>
      <c r="I89" s="36">
        <v>5721147670226</v>
      </c>
      <c r="J89" s="36" t="s">
        <v>8939</v>
      </c>
    </row>
    <row r="90" spans="1:10" x14ac:dyDescent="0.3">
      <c r="A90" s="36">
        <v>12973</v>
      </c>
      <c r="B90" s="36">
        <v>5028530</v>
      </c>
      <c r="C90" s="36" t="s">
        <v>6950</v>
      </c>
      <c r="D90" s="36">
        <v>72.27</v>
      </c>
      <c r="E90" s="36" t="s">
        <v>10137</v>
      </c>
      <c r="F90" s="36">
        <v>1</v>
      </c>
      <c r="G90" s="36" t="s">
        <v>8937</v>
      </c>
      <c r="H90" s="37">
        <v>45505</v>
      </c>
      <c r="I90" s="36">
        <v>5721147670233</v>
      </c>
      <c r="J90" s="36" t="s">
        <v>8939</v>
      </c>
    </row>
    <row r="91" spans="1:10" x14ac:dyDescent="0.3">
      <c r="A91" s="36">
        <v>12973</v>
      </c>
      <c r="B91" s="36">
        <v>5028533</v>
      </c>
      <c r="C91" s="36" t="s">
        <v>6951</v>
      </c>
      <c r="D91" s="36">
        <v>10.31</v>
      </c>
      <c r="E91" s="36" t="s">
        <v>10137</v>
      </c>
      <c r="F91" s="36">
        <v>1</v>
      </c>
      <c r="G91" s="36" t="s">
        <v>8937</v>
      </c>
      <c r="H91" s="37">
        <v>45505</v>
      </c>
      <c r="I91" s="36">
        <v>5721147670301</v>
      </c>
      <c r="J91" s="36" t="s">
        <v>8939</v>
      </c>
    </row>
    <row r="92" spans="1:10" x14ac:dyDescent="0.3">
      <c r="A92" s="36">
        <v>12973</v>
      </c>
      <c r="B92" s="36">
        <v>5028534</v>
      </c>
      <c r="C92" s="36" t="s">
        <v>6952</v>
      </c>
      <c r="D92" s="36">
        <v>18.57</v>
      </c>
      <c r="E92" s="36" t="s">
        <v>10137</v>
      </c>
      <c r="F92" s="36">
        <v>1</v>
      </c>
      <c r="G92" s="36" t="s">
        <v>8937</v>
      </c>
      <c r="H92" s="37">
        <v>45505</v>
      </c>
      <c r="I92" s="36">
        <v>5721147670318</v>
      </c>
      <c r="J92" s="36" t="s">
        <v>8939</v>
      </c>
    </row>
    <row r="93" spans="1:10" x14ac:dyDescent="0.3">
      <c r="A93" s="36">
        <v>12973</v>
      </c>
      <c r="B93" s="36">
        <v>5028535</v>
      </c>
      <c r="C93" s="36" t="s">
        <v>6953</v>
      </c>
      <c r="D93" s="36">
        <v>41.29</v>
      </c>
      <c r="E93" s="36" t="s">
        <v>10137</v>
      </c>
      <c r="F93" s="36">
        <v>1</v>
      </c>
      <c r="G93" s="36" t="s">
        <v>8937</v>
      </c>
      <c r="H93" s="37">
        <v>45505</v>
      </c>
      <c r="I93" s="36">
        <v>5721147670325</v>
      </c>
      <c r="J93" s="36" t="s">
        <v>8939</v>
      </c>
    </row>
    <row r="94" spans="1:10" x14ac:dyDescent="0.3">
      <c r="A94" s="36">
        <v>12973</v>
      </c>
      <c r="B94" s="36">
        <v>5028536</v>
      </c>
      <c r="C94" s="36" t="s">
        <v>6954</v>
      </c>
      <c r="D94" s="36">
        <v>72.27</v>
      </c>
      <c r="E94" s="36" t="s">
        <v>10137</v>
      </c>
      <c r="F94" s="36">
        <v>1</v>
      </c>
      <c r="G94" s="36" t="s">
        <v>8937</v>
      </c>
      <c r="H94" s="37">
        <v>45505</v>
      </c>
      <c r="I94" s="36">
        <v>5721147670332</v>
      </c>
      <c r="J94" s="36" t="s">
        <v>8939</v>
      </c>
    </row>
    <row r="95" spans="1:10" x14ac:dyDescent="0.3">
      <c r="A95" s="36">
        <v>12973</v>
      </c>
      <c r="B95" s="36">
        <v>5028538</v>
      </c>
      <c r="C95" s="36" t="s">
        <v>6955</v>
      </c>
      <c r="D95" s="36">
        <v>10.31</v>
      </c>
      <c r="E95" s="36" t="s">
        <v>10137</v>
      </c>
      <c r="F95" s="36">
        <v>1</v>
      </c>
      <c r="G95" s="36" t="s">
        <v>8937</v>
      </c>
      <c r="H95" s="37">
        <v>45505</v>
      </c>
      <c r="I95" s="36">
        <v>5721147670400</v>
      </c>
      <c r="J95" s="36" t="s">
        <v>8939</v>
      </c>
    </row>
    <row r="96" spans="1:10" x14ac:dyDescent="0.3">
      <c r="A96" s="36">
        <v>12973</v>
      </c>
      <c r="B96" s="36">
        <v>5028539</v>
      </c>
      <c r="C96" s="36" t="s">
        <v>6956</v>
      </c>
      <c r="D96" s="36">
        <v>18.57</v>
      </c>
      <c r="E96" s="36" t="s">
        <v>10137</v>
      </c>
      <c r="F96" s="36">
        <v>1</v>
      </c>
      <c r="G96" s="36" t="s">
        <v>8937</v>
      </c>
      <c r="H96" s="37">
        <v>45505</v>
      </c>
      <c r="I96" s="36">
        <v>5721147670417</v>
      </c>
      <c r="J96" s="36" t="s">
        <v>8939</v>
      </c>
    </row>
    <row r="97" spans="1:10" x14ac:dyDescent="0.3">
      <c r="A97" s="36">
        <v>12973</v>
      </c>
      <c r="B97" s="36">
        <v>5028540</v>
      </c>
      <c r="C97" s="36" t="s">
        <v>6957</v>
      </c>
      <c r="D97" s="36">
        <v>41.29</v>
      </c>
      <c r="E97" s="36" t="s">
        <v>10137</v>
      </c>
      <c r="F97" s="36">
        <v>1</v>
      </c>
      <c r="G97" s="36" t="s">
        <v>8937</v>
      </c>
      <c r="H97" s="37">
        <v>45505</v>
      </c>
      <c r="I97" s="36">
        <v>5721147670424</v>
      </c>
      <c r="J97" s="36" t="s">
        <v>8939</v>
      </c>
    </row>
    <row r="98" spans="1:10" x14ac:dyDescent="0.3">
      <c r="A98" s="36">
        <v>12973</v>
      </c>
      <c r="B98" s="36">
        <v>5028541</v>
      </c>
      <c r="C98" s="36" t="s">
        <v>6939</v>
      </c>
      <c r="D98" s="36">
        <v>10.31</v>
      </c>
      <c r="E98" s="36" t="s">
        <v>10137</v>
      </c>
      <c r="F98" s="36">
        <v>1</v>
      </c>
      <c r="G98" s="36" t="s">
        <v>8937</v>
      </c>
      <c r="H98" s="37">
        <v>45505</v>
      </c>
      <c r="I98" s="36">
        <v>5721147610505</v>
      </c>
      <c r="J98" s="36" t="s">
        <v>8939</v>
      </c>
    </row>
    <row r="99" spans="1:10" x14ac:dyDescent="0.3">
      <c r="A99" s="36">
        <v>12973</v>
      </c>
      <c r="B99" s="36">
        <v>5028542</v>
      </c>
      <c r="C99" s="36" t="s">
        <v>6922</v>
      </c>
      <c r="D99" s="36">
        <v>18.57</v>
      </c>
      <c r="E99" s="36" t="s">
        <v>10137</v>
      </c>
      <c r="F99" s="36">
        <v>1</v>
      </c>
      <c r="G99" s="36" t="s">
        <v>8937</v>
      </c>
      <c r="H99" s="37">
        <v>45505</v>
      </c>
      <c r="I99" s="36">
        <v>5721147610512</v>
      </c>
      <c r="J99" s="36" t="s">
        <v>8939</v>
      </c>
    </row>
    <row r="100" spans="1:10" x14ac:dyDescent="0.3">
      <c r="A100" s="36">
        <v>12973</v>
      </c>
      <c r="B100" s="36">
        <v>5028544</v>
      </c>
      <c r="C100" s="36" t="s">
        <v>6921</v>
      </c>
      <c r="D100" s="36">
        <v>10.31</v>
      </c>
      <c r="E100" s="36" t="s">
        <v>10137</v>
      </c>
      <c r="F100" s="36">
        <v>1</v>
      </c>
      <c r="G100" s="36" t="s">
        <v>8937</v>
      </c>
      <c r="H100" s="37">
        <v>45505</v>
      </c>
      <c r="I100" s="36">
        <v>5721147610703</v>
      </c>
      <c r="J100" s="36" t="s">
        <v>8939</v>
      </c>
    </row>
    <row r="101" spans="1:10" x14ac:dyDescent="0.3">
      <c r="A101" s="36">
        <v>12973</v>
      </c>
      <c r="B101" s="36">
        <v>5028584</v>
      </c>
      <c r="C101" s="36" t="s">
        <v>6958</v>
      </c>
      <c r="D101" s="36">
        <v>72.27</v>
      </c>
      <c r="E101" s="36" t="s">
        <v>10189</v>
      </c>
      <c r="F101" s="36">
        <v>1</v>
      </c>
      <c r="G101" s="36" t="s">
        <v>8937</v>
      </c>
      <c r="H101" s="37">
        <v>45505</v>
      </c>
      <c r="I101" s="36">
        <v>5721140050599</v>
      </c>
      <c r="J101" s="36" t="s">
        <v>8939</v>
      </c>
    </row>
    <row r="102" spans="1:10" x14ac:dyDescent="0.3">
      <c r="A102" s="36">
        <v>12973</v>
      </c>
      <c r="B102" s="36">
        <v>5028583</v>
      </c>
      <c r="C102" s="36" t="s">
        <v>6959</v>
      </c>
      <c r="D102" s="36">
        <v>41.29</v>
      </c>
      <c r="E102" s="36" t="s">
        <v>10189</v>
      </c>
      <c r="F102" s="36">
        <v>1</v>
      </c>
      <c r="G102" s="36" t="s">
        <v>8937</v>
      </c>
      <c r="H102" s="37">
        <v>45505</v>
      </c>
      <c r="I102" s="36">
        <v>5721140050582</v>
      </c>
      <c r="J102" s="36" t="s">
        <v>8939</v>
      </c>
    </row>
    <row r="103" spans="1:10" x14ac:dyDescent="0.3">
      <c r="A103" s="36">
        <v>12973</v>
      </c>
      <c r="B103" s="36">
        <v>5028582</v>
      </c>
      <c r="C103" s="36" t="s">
        <v>6960</v>
      </c>
      <c r="D103" s="36">
        <v>18.57</v>
      </c>
      <c r="E103" s="36" t="s">
        <v>10189</v>
      </c>
      <c r="F103" s="36">
        <v>1</v>
      </c>
      <c r="G103" s="36" t="s">
        <v>8937</v>
      </c>
      <c r="H103" s="37">
        <v>45505</v>
      </c>
      <c r="I103" s="36">
        <v>5721140050575</v>
      </c>
      <c r="J103" s="36" t="s">
        <v>8939</v>
      </c>
    </row>
    <row r="104" spans="1:10" x14ac:dyDescent="0.3">
      <c r="A104" s="36">
        <v>12973</v>
      </c>
      <c r="B104" s="36">
        <v>5051845</v>
      </c>
      <c r="C104" s="36" t="s">
        <v>6962</v>
      </c>
      <c r="D104" s="36">
        <v>44.23</v>
      </c>
      <c r="E104" s="36" t="s">
        <v>10193</v>
      </c>
      <c r="F104" s="36">
        <v>1</v>
      </c>
      <c r="G104" s="36" t="s">
        <v>8937</v>
      </c>
      <c r="H104" s="37">
        <v>45505</v>
      </c>
      <c r="I104" s="36">
        <v>5010131485466</v>
      </c>
      <c r="J104" s="36" t="s">
        <v>8939</v>
      </c>
    </row>
    <row r="105" spans="1:10" x14ac:dyDescent="0.3">
      <c r="A105" s="36">
        <v>12973</v>
      </c>
      <c r="B105" s="36">
        <v>5051844</v>
      </c>
      <c r="C105" s="36" t="s">
        <v>6961</v>
      </c>
      <c r="D105" s="36">
        <v>21.63</v>
      </c>
      <c r="E105" s="36" t="s">
        <v>10193</v>
      </c>
      <c r="F105" s="36">
        <v>1</v>
      </c>
      <c r="G105" s="36" t="s">
        <v>8937</v>
      </c>
      <c r="H105" s="37">
        <v>45505</v>
      </c>
      <c r="I105" s="36">
        <v>5010131485459</v>
      </c>
      <c r="J105" s="36" t="s">
        <v>8939</v>
      </c>
    </row>
    <row r="106" spans="1:10" x14ac:dyDescent="0.3">
      <c r="A106" s="36">
        <v>12973</v>
      </c>
      <c r="B106" s="36">
        <v>5040852</v>
      </c>
      <c r="C106" s="36" t="s">
        <v>6963</v>
      </c>
      <c r="D106" s="36">
        <v>21.63</v>
      </c>
      <c r="E106" s="36" t="s">
        <v>10196</v>
      </c>
      <c r="F106" s="36">
        <v>1</v>
      </c>
      <c r="G106" s="36" t="s">
        <v>8937</v>
      </c>
      <c r="H106" s="37">
        <v>45505</v>
      </c>
      <c r="I106" s="36">
        <v>5010131476211</v>
      </c>
      <c r="J106" s="36" t="s">
        <v>8939</v>
      </c>
    </row>
    <row r="107" spans="1:10" x14ac:dyDescent="0.3">
      <c r="A107" s="36">
        <v>12973</v>
      </c>
      <c r="B107" s="36">
        <v>5051842</v>
      </c>
      <c r="C107" s="36" t="s">
        <v>6964</v>
      </c>
      <c r="D107" s="36">
        <v>44.23</v>
      </c>
      <c r="E107" s="36" t="s">
        <v>10196</v>
      </c>
      <c r="F107" s="36">
        <v>1</v>
      </c>
      <c r="G107" s="36" t="s">
        <v>8937</v>
      </c>
      <c r="H107" s="37">
        <v>45505</v>
      </c>
      <c r="I107" s="36">
        <v>5010131485442</v>
      </c>
      <c r="J107" s="36" t="s">
        <v>8939</v>
      </c>
    </row>
    <row r="108" spans="1:10" x14ac:dyDescent="0.3">
      <c r="A108" s="36">
        <v>12973</v>
      </c>
      <c r="B108" s="36">
        <v>5028825</v>
      </c>
      <c r="C108" s="36" t="s">
        <v>6965</v>
      </c>
      <c r="D108" s="36">
        <v>18.86</v>
      </c>
      <c r="E108" s="36" t="s">
        <v>10199</v>
      </c>
      <c r="F108" s="36">
        <v>1</v>
      </c>
      <c r="G108" s="36" t="s">
        <v>8937</v>
      </c>
      <c r="H108" s="37">
        <v>45505</v>
      </c>
      <c r="I108" s="36">
        <v>5721143137334</v>
      </c>
      <c r="J108" s="36" t="s">
        <v>8939</v>
      </c>
    </row>
    <row r="109" spans="1:10" x14ac:dyDescent="0.3">
      <c r="A109" s="36">
        <v>12973</v>
      </c>
      <c r="B109" s="36">
        <v>5028826</v>
      </c>
      <c r="C109" s="36" t="s">
        <v>6966</v>
      </c>
      <c r="D109" s="36">
        <v>41.92</v>
      </c>
      <c r="E109" s="36" t="s">
        <v>10199</v>
      </c>
      <c r="F109" s="36">
        <v>1</v>
      </c>
      <c r="G109" s="36" t="s">
        <v>8937</v>
      </c>
      <c r="H109" s="37">
        <v>45505</v>
      </c>
      <c r="I109" s="36">
        <v>5721143137341</v>
      </c>
      <c r="J109" s="36" t="s">
        <v>8939</v>
      </c>
    </row>
    <row r="110" spans="1:10" x14ac:dyDescent="0.3">
      <c r="A110" s="36">
        <v>12973</v>
      </c>
      <c r="B110" s="36">
        <v>5028827</v>
      </c>
      <c r="C110" s="36" t="s">
        <v>6967</v>
      </c>
      <c r="D110" s="36">
        <v>35</v>
      </c>
      <c r="E110" s="36" t="s">
        <v>10199</v>
      </c>
      <c r="F110" s="36">
        <v>1</v>
      </c>
      <c r="G110" s="36" t="s">
        <v>8937</v>
      </c>
      <c r="H110" s="37">
        <v>45505</v>
      </c>
      <c r="I110" s="36">
        <v>5721143137358</v>
      </c>
      <c r="J110" s="36" t="s">
        <v>8939</v>
      </c>
    </row>
    <row r="111" spans="1:10" x14ac:dyDescent="0.3">
      <c r="A111" s="36">
        <v>12973</v>
      </c>
      <c r="B111" s="36">
        <v>5028828</v>
      </c>
      <c r="C111" s="36" t="s">
        <v>6968</v>
      </c>
      <c r="D111" s="36">
        <v>18.86</v>
      </c>
      <c r="E111" s="36" t="s">
        <v>10203</v>
      </c>
      <c r="F111" s="36">
        <v>1</v>
      </c>
      <c r="G111" s="36" t="s">
        <v>8937</v>
      </c>
      <c r="H111" s="37">
        <v>45505</v>
      </c>
      <c r="I111" s="36">
        <v>5721143137426</v>
      </c>
      <c r="J111" s="36" t="s">
        <v>8939</v>
      </c>
    </row>
    <row r="112" spans="1:10" x14ac:dyDescent="0.3">
      <c r="A112" s="36">
        <v>12973</v>
      </c>
      <c r="B112" s="36">
        <v>5028829</v>
      </c>
      <c r="C112" s="36" t="s">
        <v>6969</v>
      </c>
      <c r="D112" s="36">
        <v>41.92</v>
      </c>
      <c r="E112" s="36" t="s">
        <v>10203</v>
      </c>
      <c r="F112" s="36">
        <v>1</v>
      </c>
      <c r="G112" s="36" t="s">
        <v>8937</v>
      </c>
      <c r="H112" s="37">
        <v>45505</v>
      </c>
      <c r="I112" s="36">
        <v>5721143137433</v>
      </c>
      <c r="J112" s="36" t="s">
        <v>8939</v>
      </c>
    </row>
    <row r="113" spans="1:10" x14ac:dyDescent="0.3">
      <c r="A113" s="36">
        <v>12973</v>
      </c>
      <c r="B113" s="36">
        <v>5028830</v>
      </c>
      <c r="C113" s="36" t="s">
        <v>6970</v>
      </c>
      <c r="D113" s="36">
        <v>35</v>
      </c>
      <c r="E113" s="36" t="s">
        <v>10203</v>
      </c>
      <c r="F113" s="36">
        <v>1</v>
      </c>
      <c r="G113" s="36" t="s">
        <v>8937</v>
      </c>
      <c r="H113" s="37">
        <v>45505</v>
      </c>
      <c r="I113" s="36">
        <v>5721143137440</v>
      </c>
      <c r="J113" s="36" t="s">
        <v>8939</v>
      </c>
    </row>
    <row r="114" spans="1:10" x14ac:dyDescent="0.3">
      <c r="A114" s="36">
        <v>12973</v>
      </c>
      <c r="B114" s="36">
        <v>5028836</v>
      </c>
      <c r="C114" s="36" t="s">
        <v>6971</v>
      </c>
      <c r="D114" s="36">
        <v>18.86</v>
      </c>
      <c r="E114" s="36" t="s">
        <v>10203</v>
      </c>
      <c r="F114" s="36">
        <v>1</v>
      </c>
      <c r="G114" s="36" t="s">
        <v>8937</v>
      </c>
      <c r="H114" s="37">
        <v>45505</v>
      </c>
      <c r="I114" s="36">
        <v>5721143137150</v>
      </c>
      <c r="J114" s="36" t="s">
        <v>8939</v>
      </c>
    </row>
    <row r="115" spans="1:10" x14ac:dyDescent="0.3">
      <c r="A115" s="36">
        <v>12973</v>
      </c>
      <c r="B115" s="36">
        <v>5028837</v>
      </c>
      <c r="C115" s="36" t="s">
        <v>6972</v>
      </c>
      <c r="D115" s="36">
        <v>41.92</v>
      </c>
      <c r="E115" s="36" t="s">
        <v>10203</v>
      </c>
      <c r="F115" s="36">
        <v>1</v>
      </c>
      <c r="G115" s="36" t="s">
        <v>8937</v>
      </c>
      <c r="H115" s="37">
        <v>45505</v>
      </c>
      <c r="I115" s="36">
        <v>5721143137167</v>
      </c>
      <c r="J115" s="36" t="s">
        <v>8939</v>
      </c>
    </row>
    <row r="116" spans="1:10" x14ac:dyDescent="0.3">
      <c r="A116" s="36">
        <v>12973</v>
      </c>
      <c r="B116" s="36">
        <v>5028838</v>
      </c>
      <c r="C116" s="36" t="s">
        <v>6973</v>
      </c>
      <c r="D116" s="36">
        <v>35</v>
      </c>
      <c r="E116" s="36" t="s">
        <v>10203</v>
      </c>
      <c r="F116" s="36">
        <v>1</v>
      </c>
      <c r="G116" s="36" t="s">
        <v>8937</v>
      </c>
      <c r="H116" s="37">
        <v>45505</v>
      </c>
      <c r="I116" s="36">
        <v>5721143137174</v>
      </c>
      <c r="J116" s="36" t="s">
        <v>8939</v>
      </c>
    </row>
    <row r="117" spans="1:10" x14ac:dyDescent="0.3">
      <c r="A117" s="36">
        <v>12973</v>
      </c>
      <c r="B117" s="36">
        <v>5090863</v>
      </c>
      <c r="C117" s="36" t="s">
        <v>6977</v>
      </c>
      <c r="D117" s="36">
        <v>5.23</v>
      </c>
      <c r="E117" s="36" t="s">
        <v>10210</v>
      </c>
      <c r="F117" s="36">
        <v>1</v>
      </c>
      <c r="G117" s="36" t="s">
        <v>8937</v>
      </c>
      <c r="H117" s="37">
        <v>45505</v>
      </c>
      <c r="I117" s="36">
        <v>5010131553387</v>
      </c>
      <c r="J117" s="36" t="s">
        <v>8939</v>
      </c>
    </row>
    <row r="118" spans="1:10" x14ac:dyDescent="0.3">
      <c r="A118" s="36">
        <v>12973</v>
      </c>
      <c r="B118" s="36">
        <v>5028843</v>
      </c>
      <c r="C118" s="36" t="s">
        <v>6976</v>
      </c>
      <c r="D118" s="36">
        <v>35</v>
      </c>
      <c r="E118" s="36" t="s">
        <v>10210</v>
      </c>
      <c r="F118" s="36">
        <v>1</v>
      </c>
      <c r="G118" s="36" t="s">
        <v>8937</v>
      </c>
      <c r="H118" s="37">
        <v>45505</v>
      </c>
      <c r="I118" s="36">
        <v>5721143137419</v>
      </c>
      <c r="J118" s="36" t="s">
        <v>8939</v>
      </c>
    </row>
    <row r="119" spans="1:10" x14ac:dyDescent="0.3">
      <c r="A119" s="36">
        <v>12973</v>
      </c>
      <c r="B119" s="36">
        <v>5028842</v>
      </c>
      <c r="C119" s="36" t="s">
        <v>6975</v>
      </c>
      <c r="D119" s="36">
        <v>41.92</v>
      </c>
      <c r="E119" s="36" t="s">
        <v>10210</v>
      </c>
      <c r="F119" s="36">
        <v>1</v>
      </c>
      <c r="G119" s="36" t="s">
        <v>8937</v>
      </c>
      <c r="H119" s="37">
        <v>45505</v>
      </c>
      <c r="I119" s="36">
        <v>5721143137402</v>
      </c>
      <c r="J119" s="36" t="s">
        <v>8939</v>
      </c>
    </row>
    <row r="120" spans="1:10" x14ac:dyDescent="0.3">
      <c r="A120" s="36">
        <v>12973</v>
      </c>
      <c r="B120" s="36">
        <v>5028841</v>
      </c>
      <c r="C120" s="36" t="s">
        <v>6974</v>
      </c>
      <c r="D120" s="36">
        <v>18.86</v>
      </c>
      <c r="E120" s="36" t="s">
        <v>10210</v>
      </c>
      <c r="F120" s="36">
        <v>1</v>
      </c>
      <c r="G120" s="36" t="s">
        <v>8937</v>
      </c>
      <c r="H120" s="37">
        <v>45505</v>
      </c>
      <c r="I120" s="36">
        <v>5721143137396</v>
      </c>
      <c r="J120" s="36" t="s">
        <v>8939</v>
      </c>
    </row>
    <row r="121" spans="1:10" x14ac:dyDescent="0.3">
      <c r="A121" s="36">
        <v>12973</v>
      </c>
      <c r="B121" s="36">
        <v>5090864</v>
      </c>
      <c r="C121" s="36" t="s">
        <v>6983</v>
      </c>
      <c r="D121" s="36">
        <v>5.23</v>
      </c>
      <c r="E121" s="36" t="s">
        <v>10215</v>
      </c>
      <c r="F121" s="36">
        <v>1</v>
      </c>
      <c r="G121" s="36" t="s">
        <v>8937</v>
      </c>
      <c r="H121" s="37">
        <v>45505</v>
      </c>
      <c r="I121" s="36">
        <v>5010131553394</v>
      </c>
      <c r="J121" s="36" t="s">
        <v>8939</v>
      </c>
    </row>
    <row r="122" spans="1:10" x14ac:dyDescent="0.3">
      <c r="A122" s="36">
        <v>12973</v>
      </c>
      <c r="B122" s="36">
        <v>5028846</v>
      </c>
      <c r="C122" s="36" t="s">
        <v>6980</v>
      </c>
      <c r="D122" s="36">
        <v>35</v>
      </c>
      <c r="E122" s="36" t="s">
        <v>10215</v>
      </c>
      <c r="F122" s="36">
        <v>1</v>
      </c>
      <c r="G122" s="36" t="s">
        <v>8937</v>
      </c>
      <c r="H122" s="37">
        <v>45505</v>
      </c>
      <c r="I122" s="36">
        <v>5721143137365</v>
      </c>
      <c r="J122" s="36" t="s">
        <v>8939</v>
      </c>
    </row>
    <row r="123" spans="1:10" x14ac:dyDescent="0.3">
      <c r="A123" s="36">
        <v>12973</v>
      </c>
      <c r="B123" s="36">
        <v>5028845</v>
      </c>
      <c r="C123" s="36" t="s">
        <v>6978</v>
      </c>
      <c r="D123" s="36">
        <v>41.92</v>
      </c>
      <c r="E123" s="36" t="s">
        <v>10215</v>
      </c>
      <c r="F123" s="36">
        <v>1</v>
      </c>
      <c r="G123" s="36" t="s">
        <v>8937</v>
      </c>
      <c r="H123" s="37">
        <v>45505</v>
      </c>
      <c r="I123" s="36">
        <v>5721143137372</v>
      </c>
      <c r="J123" s="36" t="s">
        <v>8939</v>
      </c>
    </row>
    <row r="124" spans="1:10" x14ac:dyDescent="0.3">
      <c r="A124" s="36">
        <v>12973</v>
      </c>
      <c r="B124" s="36">
        <v>5028844</v>
      </c>
      <c r="C124" s="36" t="s">
        <v>6979</v>
      </c>
      <c r="D124" s="36">
        <v>18.86</v>
      </c>
      <c r="E124" s="36" t="s">
        <v>10215</v>
      </c>
      <c r="F124" s="36">
        <v>1</v>
      </c>
      <c r="G124" s="36" t="s">
        <v>8937</v>
      </c>
      <c r="H124" s="37">
        <v>45505</v>
      </c>
      <c r="I124" s="36">
        <v>5721143137389</v>
      </c>
      <c r="J124" s="36" t="s">
        <v>8939</v>
      </c>
    </row>
    <row r="125" spans="1:10" x14ac:dyDescent="0.3">
      <c r="A125" s="36">
        <v>12973</v>
      </c>
      <c r="B125" s="36">
        <v>5028852</v>
      </c>
      <c r="C125" s="36" t="s">
        <v>6986</v>
      </c>
      <c r="D125" s="36">
        <v>35</v>
      </c>
      <c r="E125" s="36" t="s">
        <v>10220</v>
      </c>
      <c r="F125" s="36">
        <v>1</v>
      </c>
      <c r="G125" s="36" t="s">
        <v>8937</v>
      </c>
      <c r="H125" s="37">
        <v>45505</v>
      </c>
      <c r="I125" s="36">
        <v>5721147973358</v>
      </c>
      <c r="J125" s="36" t="s">
        <v>8939</v>
      </c>
    </row>
    <row r="126" spans="1:10" x14ac:dyDescent="0.3">
      <c r="A126" s="36">
        <v>12973</v>
      </c>
      <c r="B126" s="36">
        <v>5028851</v>
      </c>
      <c r="C126" s="36" t="s">
        <v>6984</v>
      </c>
      <c r="D126" s="36">
        <v>41.92</v>
      </c>
      <c r="E126" s="36" t="s">
        <v>10220</v>
      </c>
      <c r="F126" s="36">
        <v>1</v>
      </c>
      <c r="G126" s="36" t="s">
        <v>8937</v>
      </c>
      <c r="H126" s="37">
        <v>45505</v>
      </c>
      <c r="I126" s="36">
        <v>5721147973570</v>
      </c>
      <c r="J126" s="36" t="s">
        <v>8939</v>
      </c>
    </row>
    <row r="127" spans="1:10" x14ac:dyDescent="0.3">
      <c r="A127" s="36">
        <v>12973</v>
      </c>
      <c r="B127" s="36">
        <v>5028850</v>
      </c>
      <c r="C127" s="36" t="s">
        <v>6985</v>
      </c>
      <c r="D127" s="36">
        <v>18.86</v>
      </c>
      <c r="E127" s="36" t="s">
        <v>10220</v>
      </c>
      <c r="F127" s="36">
        <v>1</v>
      </c>
      <c r="G127" s="36" t="s">
        <v>8937</v>
      </c>
      <c r="H127" s="37">
        <v>45505</v>
      </c>
      <c r="I127" s="36">
        <v>5721147973341</v>
      </c>
      <c r="J127" s="36" t="s">
        <v>8939</v>
      </c>
    </row>
    <row r="128" spans="1:10" x14ac:dyDescent="0.3">
      <c r="A128" s="36">
        <v>12973</v>
      </c>
      <c r="B128" s="36">
        <v>5028853</v>
      </c>
      <c r="C128" s="36" t="s">
        <v>6989</v>
      </c>
      <c r="D128" s="36">
        <v>18.86</v>
      </c>
      <c r="E128" s="36" t="s">
        <v>10224</v>
      </c>
      <c r="F128" s="36">
        <v>1</v>
      </c>
      <c r="G128" s="36" t="s">
        <v>8937</v>
      </c>
      <c r="H128" s="37">
        <v>45505</v>
      </c>
      <c r="I128" s="36">
        <v>5721147973365</v>
      </c>
      <c r="J128" s="36" t="s">
        <v>8939</v>
      </c>
    </row>
    <row r="129" spans="1:10" x14ac:dyDescent="0.3">
      <c r="A129" s="36">
        <v>12973</v>
      </c>
      <c r="B129" s="36">
        <v>5028854</v>
      </c>
      <c r="C129" s="36" t="s">
        <v>6988</v>
      </c>
      <c r="D129" s="36">
        <v>41.92</v>
      </c>
      <c r="E129" s="36" t="s">
        <v>10224</v>
      </c>
      <c r="F129" s="36">
        <v>1</v>
      </c>
      <c r="G129" s="36" t="s">
        <v>8937</v>
      </c>
      <c r="H129" s="37">
        <v>45505</v>
      </c>
      <c r="I129" s="36">
        <v>5721147973587</v>
      </c>
      <c r="J129" s="36" t="s">
        <v>8939</v>
      </c>
    </row>
    <row r="130" spans="1:10" x14ac:dyDescent="0.3">
      <c r="A130" s="36">
        <v>12973</v>
      </c>
      <c r="B130" s="36">
        <v>5028855</v>
      </c>
      <c r="C130" s="36" t="s">
        <v>6987</v>
      </c>
      <c r="D130" s="36">
        <v>35</v>
      </c>
      <c r="E130" s="36" t="s">
        <v>10224</v>
      </c>
      <c r="F130" s="36">
        <v>1</v>
      </c>
      <c r="G130" s="36" t="s">
        <v>8937</v>
      </c>
      <c r="H130" s="37">
        <v>45505</v>
      </c>
      <c r="I130" s="36">
        <v>5721147973372</v>
      </c>
      <c r="J130" s="36" t="s">
        <v>8939</v>
      </c>
    </row>
    <row r="131" spans="1:10" x14ac:dyDescent="0.3">
      <c r="A131" s="36">
        <v>12973</v>
      </c>
      <c r="B131" s="36">
        <v>5028802</v>
      </c>
      <c r="C131" s="36" t="s">
        <v>6993</v>
      </c>
      <c r="D131" s="36">
        <v>35.26</v>
      </c>
      <c r="E131" s="36" t="s">
        <v>10228</v>
      </c>
      <c r="F131" s="36">
        <v>1</v>
      </c>
      <c r="G131" s="36" t="s">
        <v>8937</v>
      </c>
      <c r="H131" s="37">
        <v>45505</v>
      </c>
      <c r="I131" s="36">
        <v>5010131422829</v>
      </c>
      <c r="J131" s="36" t="s">
        <v>8939</v>
      </c>
    </row>
    <row r="132" spans="1:10" x14ac:dyDescent="0.3">
      <c r="A132" s="36">
        <v>12973</v>
      </c>
      <c r="B132" s="36">
        <v>5028801</v>
      </c>
      <c r="C132" s="36" t="s">
        <v>6994</v>
      </c>
      <c r="D132" s="36">
        <v>15.11</v>
      </c>
      <c r="E132" s="36" t="s">
        <v>10228</v>
      </c>
      <c r="F132" s="36">
        <v>1</v>
      </c>
      <c r="G132" s="36" t="s">
        <v>8937</v>
      </c>
      <c r="H132" s="37">
        <v>45505</v>
      </c>
      <c r="I132" s="36">
        <v>5010131422805</v>
      </c>
      <c r="J132" s="36" t="s">
        <v>8939</v>
      </c>
    </row>
    <row r="133" spans="1:10" x14ac:dyDescent="0.3">
      <c r="A133" s="36">
        <v>12973</v>
      </c>
      <c r="B133" s="36">
        <v>5028796</v>
      </c>
      <c r="C133" s="36" t="s">
        <v>6995</v>
      </c>
      <c r="D133" s="36">
        <v>35.26</v>
      </c>
      <c r="E133" s="36" t="s">
        <v>10228</v>
      </c>
      <c r="F133" s="36">
        <v>1</v>
      </c>
      <c r="G133" s="36" t="s">
        <v>8937</v>
      </c>
      <c r="H133" s="37">
        <v>45505</v>
      </c>
      <c r="I133" s="36">
        <v>5721140067665</v>
      </c>
      <c r="J133" s="36" t="s">
        <v>8939</v>
      </c>
    </row>
    <row r="134" spans="1:10" x14ac:dyDescent="0.3">
      <c r="A134" s="36">
        <v>12973</v>
      </c>
      <c r="B134" s="36">
        <v>5028795</v>
      </c>
      <c r="C134" s="36" t="s">
        <v>6996</v>
      </c>
      <c r="D134" s="36">
        <v>15.11</v>
      </c>
      <c r="E134" s="36" t="s">
        <v>10228</v>
      </c>
      <c r="F134" s="36">
        <v>1</v>
      </c>
      <c r="G134" s="36" t="s">
        <v>8937</v>
      </c>
      <c r="H134" s="37">
        <v>45505</v>
      </c>
      <c r="I134" s="36">
        <v>5721140067658</v>
      </c>
      <c r="J134" s="36" t="s">
        <v>8939</v>
      </c>
    </row>
    <row r="135" spans="1:10" x14ac:dyDescent="0.3">
      <c r="A135" s="36">
        <v>12973</v>
      </c>
      <c r="B135" s="36">
        <v>5028793</v>
      </c>
      <c r="C135" s="36" t="s">
        <v>6997</v>
      </c>
      <c r="D135" s="36">
        <v>35.26</v>
      </c>
      <c r="E135" s="36" t="s">
        <v>10228</v>
      </c>
      <c r="F135" s="36">
        <v>1</v>
      </c>
      <c r="G135" s="36" t="s">
        <v>8937</v>
      </c>
      <c r="H135" s="37">
        <v>45505</v>
      </c>
      <c r="I135" s="36">
        <v>5721140007548</v>
      </c>
      <c r="J135" s="36" t="s">
        <v>8939</v>
      </c>
    </row>
    <row r="136" spans="1:10" x14ac:dyDescent="0.3">
      <c r="A136" s="36">
        <v>12973</v>
      </c>
      <c r="B136" s="36">
        <v>5028792</v>
      </c>
      <c r="C136" s="36" t="s">
        <v>6998</v>
      </c>
      <c r="D136" s="36">
        <v>15.11</v>
      </c>
      <c r="E136" s="36" t="s">
        <v>10228</v>
      </c>
      <c r="F136" s="36">
        <v>1</v>
      </c>
      <c r="G136" s="36" t="s">
        <v>8937</v>
      </c>
      <c r="H136" s="37">
        <v>45505</v>
      </c>
      <c r="I136" s="36">
        <v>5721140007531</v>
      </c>
      <c r="J136" s="36" t="s">
        <v>8939</v>
      </c>
    </row>
    <row r="137" spans="1:10" x14ac:dyDescent="0.3">
      <c r="A137" s="36">
        <v>12973</v>
      </c>
      <c r="B137" s="36">
        <v>5028790</v>
      </c>
      <c r="C137" s="36" t="s">
        <v>6999</v>
      </c>
      <c r="D137" s="36">
        <v>35.26</v>
      </c>
      <c r="E137" s="36" t="s">
        <v>10228</v>
      </c>
      <c r="F137" s="36">
        <v>1</v>
      </c>
      <c r="G137" s="36" t="s">
        <v>8937</v>
      </c>
      <c r="H137" s="37">
        <v>45505</v>
      </c>
      <c r="I137" s="36">
        <v>5721140007517</v>
      </c>
      <c r="J137" s="36" t="s">
        <v>8939</v>
      </c>
    </row>
    <row r="138" spans="1:10" x14ac:dyDescent="0.3">
      <c r="A138" s="36">
        <v>12973</v>
      </c>
      <c r="B138" s="36">
        <v>5028789</v>
      </c>
      <c r="C138" s="36" t="s">
        <v>7000</v>
      </c>
      <c r="D138" s="36">
        <v>15.11</v>
      </c>
      <c r="E138" s="36" t="s">
        <v>10228</v>
      </c>
      <c r="F138" s="36">
        <v>1</v>
      </c>
      <c r="G138" s="36" t="s">
        <v>8937</v>
      </c>
      <c r="H138" s="37">
        <v>45505</v>
      </c>
      <c r="I138" s="36">
        <v>5721140007500</v>
      </c>
      <c r="J138" s="36" t="s">
        <v>8939</v>
      </c>
    </row>
    <row r="139" spans="1:10" x14ac:dyDescent="0.3">
      <c r="A139" s="36">
        <v>12973</v>
      </c>
      <c r="B139" s="36">
        <v>5028787</v>
      </c>
      <c r="C139" s="36" t="s">
        <v>7001</v>
      </c>
      <c r="D139" s="36">
        <v>35.26</v>
      </c>
      <c r="E139" s="36" t="s">
        <v>10228</v>
      </c>
      <c r="F139" s="36">
        <v>1</v>
      </c>
      <c r="G139" s="36" t="s">
        <v>8937</v>
      </c>
      <c r="H139" s="37">
        <v>45505</v>
      </c>
      <c r="I139" s="36">
        <v>5721140007487</v>
      </c>
      <c r="J139" s="36" t="s">
        <v>8939</v>
      </c>
    </row>
    <row r="140" spans="1:10" x14ac:dyDescent="0.3">
      <c r="A140" s="36">
        <v>12973</v>
      </c>
      <c r="B140" s="36">
        <v>5028786</v>
      </c>
      <c r="C140" s="36" t="s">
        <v>7002</v>
      </c>
      <c r="D140" s="36">
        <v>15.11</v>
      </c>
      <c r="E140" s="36" t="s">
        <v>10228</v>
      </c>
      <c r="F140" s="36">
        <v>1</v>
      </c>
      <c r="G140" s="36" t="s">
        <v>8937</v>
      </c>
      <c r="H140" s="37">
        <v>45505</v>
      </c>
      <c r="I140" s="36">
        <v>5721140007470</v>
      </c>
      <c r="J140" s="36" t="s">
        <v>8939</v>
      </c>
    </row>
    <row r="141" spans="1:10" x14ac:dyDescent="0.3">
      <c r="A141" s="36">
        <v>12973</v>
      </c>
      <c r="B141" s="36">
        <v>5028784</v>
      </c>
      <c r="C141" s="36" t="s">
        <v>7003</v>
      </c>
      <c r="D141" s="36">
        <v>35.26</v>
      </c>
      <c r="E141" s="36" t="s">
        <v>10228</v>
      </c>
      <c r="F141" s="36">
        <v>1</v>
      </c>
      <c r="G141" s="36" t="s">
        <v>8937</v>
      </c>
      <c r="H141" s="37">
        <v>45505</v>
      </c>
      <c r="I141" s="36">
        <v>5721140002970</v>
      </c>
      <c r="J141" s="36" t="s">
        <v>8939</v>
      </c>
    </row>
    <row r="142" spans="1:10" x14ac:dyDescent="0.3">
      <c r="A142" s="36">
        <v>12973</v>
      </c>
      <c r="B142" s="36">
        <v>5028783</v>
      </c>
      <c r="C142" s="36" t="s">
        <v>7004</v>
      </c>
      <c r="D142" s="36">
        <v>15.11</v>
      </c>
      <c r="E142" s="36" t="s">
        <v>10228</v>
      </c>
      <c r="F142" s="36">
        <v>1</v>
      </c>
      <c r="G142" s="36" t="s">
        <v>8937</v>
      </c>
      <c r="H142" s="37">
        <v>45505</v>
      </c>
      <c r="I142" s="36">
        <v>5721140002918</v>
      </c>
      <c r="J142" s="36" t="s">
        <v>8939</v>
      </c>
    </row>
    <row r="143" spans="1:10" x14ac:dyDescent="0.3">
      <c r="A143" s="36">
        <v>12973</v>
      </c>
      <c r="B143" s="36">
        <v>5028781</v>
      </c>
      <c r="C143" s="36" t="s">
        <v>7005</v>
      </c>
      <c r="D143" s="36">
        <v>35.26</v>
      </c>
      <c r="E143" s="36" t="s">
        <v>10228</v>
      </c>
      <c r="F143" s="36">
        <v>1</v>
      </c>
      <c r="G143" s="36" t="s">
        <v>8937</v>
      </c>
      <c r="H143" s="37">
        <v>45505</v>
      </c>
      <c r="I143" s="36">
        <v>5010131422768</v>
      </c>
      <c r="J143" s="36" t="s">
        <v>8939</v>
      </c>
    </row>
    <row r="144" spans="1:10" x14ac:dyDescent="0.3">
      <c r="A144" s="36">
        <v>12973</v>
      </c>
      <c r="B144" s="36">
        <v>5028780</v>
      </c>
      <c r="C144" s="36" t="s">
        <v>7006</v>
      </c>
      <c r="D144" s="36">
        <v>15.11</v>
      </c>
      <c r="E144" s="36" t="s">
        <v>10228</v>
      </c>
      <c r="F144" s="36">
        <v>1</v>
      </c>
      <c r="G144" s="36" t="s">
        <v>8937</v>
      </c>
      <c r="H144" s="37">
        <v>45505</v>
      </c>
      <c r="I144" s="36">
        <v>5010131422744</v>
      </c>
      <c r="J144" s="36" t="s">
        <v>8939</v>
      </c>
    </row>
    <row r="145" spans="1:10" x14ac:dyDescent="0.3">
      <c r="A145" s="36">
        <v>12973</v>
      </c>
      <c r="B145" s="36">
        <v>5028778</v>
      </c>
      <c r="C145" s="36" t="s">
        <v>7007</v>
      </c>
      <c r="D145" s="36">
        <v>35.26</v>
      </c>
      <c r="E145" s="36" t="s">
        <v>10228</v>
      </c>
      <c r="F145" s="36">
        <v>1</v>
      </c>
      <c r="G145" s="36" t="s">
        <v>8937</v>
      </c>
      <c r="H145" s="37">
        <v>45505</v>
      </c>
      <c r="I145" s="36">
        <v>5721143094675</v>
      </c>
      <c r="J145" s="36" t="s">
        <v>8939</v>
      </c>
    </row>
    <row r="146" spans="1:10" x14ac:dyDescent="0.3">
      <c r="A146" s="36">
        <v>12973</v>
      </c>
      <c r="B146" s="36">
        <v>5028777</v>
      </c>
      <c r="C146" s="36" t="s">
        <v>7008</v>
      </c>
      <c r="D146" s="36">
        <v>15.11</v>
      </c>
      <c r="E146" s="36" t="s">
        <v>10228</v>
      </c>
      <c r="F146" s="36">
        <v>1</v>
      </c>
      <c r="G146" s="36" t="s">
        <v>8937</v>
      </c>
      <c r="H146" s="37">
        <v>45505</v>
      </c>
      <c r="I146" s="36">
        <v>5721143094668</v>
      </c>
      <c r="J146" s="36" t="s">
        <v>8939</v>
      </c>
    </row>
    <row r="147" spans="1:10" x14ac:dyDescent="0.3">
      <c r="A147" s="36">
        <v>12973</v>
      </c>
      <c r="B147" s="36">
        <v>5028774</v>
      </c>
      <c r="C147" s="36" t="s">
        <v>7009</v>
      </c>
      <c r="D147" s="36">
        <v>35.26</v>
      </c>
      <c r="E147" s="36" t="s">
        <v>10228</v>
      </c>
      <c r="F147" s="36">
        <v>1</v>
      </c>
      <c r="G147" s="36" t="s">
        <v>8937</v>
      </c>
      <c r="H147" s="37">
        <v>45505</v>
      </c>
      <c r="I147" s="36">
        <v>5721140002963</v>
      </c>
      <c r="J147" s="36" t="s">
        <v>8939</v>
      </c>
    </row>
    <row r="148" spans="1:10" x14ac:dyDescent="0.3">
      <c r="A148" s="36">
        <v>12973</v>
      </c>
      <c r="B148" s="36">
        <v>5028773</v>
      </c>
      <c r="C148" s="36" t="s">
        <v>7010</v>
      </c>
      <c r="D148" s="36">
        <v>15.11</v>
      </c>
      <c r="E148" s="36" t="s">
        <v>10228</v>
      </c>
      <c r="F148" s="36">
        <v>1</v>
      </c>
      <c r="G148" s="36" t="s">
        <v>8937</v>
      </c>
      <c r="H148" s="37">
        <v>45505</v>
      </c>
      <c r="I148" s="36">
        <v>5721140002901</v>
      </c>
      <c r="J148" s="36" t="s">
        <v>8939</v>
      </c>
    </row>
    <row r="149" spans="1:10" x14ac:dyDescent="0.3">
      <c r="A149" s="36">
        <v>12973</v>
      </c>
      <c r="B149" s="36">
        <v>5028805</v>
      </c>
      <c r="C149" s="36" t="s">
        <v>7011</v>
      </c>
      <c r="D149" s="36">
        <v>35.26</v>
      </c>
      <c r="E149" s="36" t="s">
        <v>10247</v>
      </c>
      <c r="F149" s="36">
        <v>1</v>
      </c>
      <c r="G149" s="36" t="s">
        <v>8937</v>
      </c>
      <c r="H149" s="37">
        <v>45505</v>
      </c>
      <c r="I149" s="36">
        <v>5721140050612</v>
      </c>
      <c r="J149" s="36" t="s">
        <v>8939</v>
      </c>
    </row>
    <row r="150" spans="1:10" x14ac:dyDescent="0.3">
      <c r="A150" s="36">
        <v>12973</v>
      </c>
      <c r="B150" s="36">
        <v>5090722</v>
      </c>
      <c r="C150" s="36" t="s">
        <v>7012</v>
      </c>
      <c r="D150" s="36">
        <v>14.03</v>
      </c>
      <c r="E150" s="36" t="s">
        <v>10249</v>
      </c>
      <c r="F150" s="36">
        <v>1</v>
      </c>
      <c r="G150" s="36" t="s">
        <v>8937</v>
      </c>
      <c r="H150" s="37">
        <v>45505</v>
      </c>
      <c r="I150" s="36">
        <v>5010131551475</v>
      </c>
      <c r="J150" s="36" t="s">
        <v>8939</v>
      </c>
    </row>
    <row r="151" spans="1:10" x14ac:dyDescent="0.3">
      <c r="A151" s="36">
        <v>12973</v>
      </c>
      <c r="B151" s="36">
        <v>5028751</v>
      </c>
      <c r="C151" s="36" t="s">
        <v>7013</v>
      </c>
      <c r="D151" s="36">
        <v>32.64</v>
      </c>
      <c r="E151" s="36" t="s">
        <v>10251</v>
      </c>
      <c r="F151" s="36">
        <v>1</v>
      </c>
      <c r="G151" s="36" t="s">
        <v>8937</v>
      </c>
      <c r="H151" s="37">
        <v>45505</v>
      </c>
      <c r="I151" s="36">
        <v>5721140074151</v>
      </c>
      <c r="J151" s="36" t="s">
        <v>8939</v>
      </c>
    </row>
    <row r="152" spans="1:10" x14ac:dyDescent="0.3">
      <c r="A152" s="36">
        <v>12973</v>
      </c>
      <c r="B152" s="36">
        <v>5096604</v>
      </c>
      <c r="C152" s="36" t="s">
        <v>7020</v>
      </c>
      <c r="D152" s="36">
        <v>42.7</v>
      </c>
      <c r="E152" s="36" t="s">
        <v>10253</v>
      </c>
      <c r="F152" s="36">
        <v>1</v>
      </c>
      <c r="G152" s="36" t="s">
        <v>8937</v>
      </c>
      <c r="H152" s="37">
        <v>45505</v>
      </c>
      <c r="I152" s="36">
        <v>5010131583339</v>
      </c>
      <c r="J152" s="36" t="s">
        <v>8939</v>
      </c>
    </row>
    <row r="153" spans="1:10" x14ac:dyDescent="0.3">
      <c r="A153" s="36">
        <v>12973</v>
      </c>
      <c r="B153" s="36">
        <v>6047645</v>
      </c>
      <c r="C153" s="36" t="s">
        <v>7022</v>
      </c>
      <c r="D153" s="36">
        <v>5.22</v>
      </c>
      <c r="E153" s="36" t="s">
        <v>10255</v>
      </c>
      <c r="F153" s="36">
        <v>1</v>
      </c>
      <c r="G153" s="36" t="s">
        <v>8937</v>
      </c>
      <c r="H153" s="37">
        <v>45505</v>
      </c>
      <c r="I153" s="36">
        <v>5010131554148</v>
      </c>
      <c r="J153" s="36" t="s">
        <v>8939</v>
      </c>
    </row>
    <row r="154" spans="1:10" x14ac:dyDescent="0.3">
      <c r="A154" s="36">
        <v>12973</v>
      </c>
      <c r="B154" s="36">
        <v>6047646</v>
      </c>
      <c r="C154" s="36" t="s">
        <v>7023</v>
      </c>
      <c r="D154" s="36">
        <v>5.22</v>
      </c>
      <c r="E154" s="36" t="s">
        <v>10255</v>
      </c>
      <c r="F154" s="36">
        <v>1</v>
      </c>
      <c r="G154" s="36" t="s">
        <v>8937</v>
      </c>
      <c r="H154" s="37">
        <v>45505</v>
      </c>
      <c r="I154" s="36">
        <v>5010131554155</v>
      </c>
      <c r="J154" s="36" t="s">
        <v>8939</v>
      </c>
    </row>
    <row r="155" spans="1:10" x14ac:dyDescent="0.3">
      <c r="A155" s="36">
        <v>12973</v>
      </c>
      <c r="B155" s="36">
        <v>6006336</v>
      </c>
      <c r="C155" s="36" t="s">
        <v>7025</v>
      </c>
      <c r="D155" s="36">
        <v>14.14</v>
      </c>
      <c r="E155" s="36" t="s">
        <v>10258</v>
      </c>
      <c r="F155" s="36">
        <v>1</v>
      </c>
      <c r="G155" s="36" t="s">
        <v>8937</v>
      </c>
      <c r="H155" s="37">
        <v>45505</v>
      </c>
      <c r="I155" s="36">
        <v>5721147111064</v>
      </c>
      <c r="J155" s="36" t="s">
        <v>8939</v>
      </c>
    </row>
    <row r="156" spans="1:10" x14ac:dyDescent="0.3">
      <c r="A156" s="36">
        <v>12973</v>
      </c>
      <c r="B156" s="36">
        <v>5028738</v>
      </c>
      <c r="C156" s="36" t="s">
        <v>7027</v>
      </c>
      <c r="D156" s="36">
        <v>25.17</v>
      </c>
      <c r="E156" s="36" t="s">
        <v>10260</v>
      </c>
      <c r="F156" s="36">
        <v>1</v>
      </c>
      <c r="G156" s="36" t="s">
        <v>8937</v>
      </c>
      <c r="H156" s="37">
        <v>45505</v>
      </c>
      <c r="I156" s="36">
        <v>7391306088209</v>
      </c>
      <c r="J156" s="36" t="s">
        <v>8939</v>
      </c>
    </row>
    <row r="157" spans="1:10" x14ac:dyDescent="0.3">
      <c r="A157" s="36">
        <v>12973</v>
      </c>
      <c r="B157" s="36">
        <v>5028739</v>
      </c>
      <c r="C157" s="36" t="s">
        <v>7028</v>
      </c>
      <c r="D157" s="36">
        <v>90.71</v>
      </c>
      <c r="E157" s="36" t="s">
        <v>10260</v>
      </c>
      <c r="F157" s="36">
        <v>1</v>
      </c>
      <c r="G157" s="36" t="s">
        <v>8937</v>
      </c>
      <c r="H157" s="37">
        <v>45505</v>
      </c>
      <c r="I157" s="36">
        <v>7391306088216</v>
      </c>
      <c r="J157" s="36" t="s">
        <v>8939</v>
      </c>
    </row>
    <row r="158" spans="1:10" x14ac:dyDescent="0.3">
      <c r="A158" s="36">
        <v>12973</v>
      </c>
      <c r="B158" s="36">
        <v>5028741</v>
      </c>
      <c r="C158" s="36" t="s">
        <v>7029</v>
      </c>
      <c r="D158" s="36">
        <v>25.17</v>
      </c>
      <c r="E158" s="36" t="s">
        <v>10260</v>
      </c>
      <c r="F158" s="36">
        <v>1</v>
      </c>
      <c r="G158" s="36" t="s">
        <v>8937</v>
      </c>
      <c r="H158" s="37">
        <v>45505</v>
      </c>
      <c r="I158" s="36">
        <v>7391306088230</v>
      </c>
      <c r="J158" s="36" t="s">
        <v>8939</v>
      </c>
    </row>
    <row r="159" spans="1:10" x14ac:dyDescent="0.3">
      <c r="A159" s="36">
        <v>12973</v>
      </c>
      <c r="B159" s="36">
        <v>5028742</v>
      </c>
      <c r="C159" s="36" t="s">
        <v>7026</v>
      </c>
      <c r="D159" s="36">
        <v>90.71</v>
      </c>
      <c r="E159" s="36" t="s">
        <v>10260</v>
      </c>
      <c r="F159" s="36">
        <v>1</v>
      </c>
      <c r="G159" s="36" t="s">
        <v>8937</v>
      </c>
      <c r="H159" s="37">
        <v>45505</v>
      </c>
      <c r="I159" s="36">
        <v>7391306088247</v>
      </c>
      <c r="J159" s="36" t="s">
        <v>8939</v>
      </c>
    </row>
    <row r="160" spans="1:10" x14ac:dyDescent="0.3">
      <c r="A160" s="36">
        <v>12973</v>
      </c>
      <c r="B160" s="36">
        <v>5092567</v>
      </c>
      <c r="C160" s="36" t="s">
        <v>7031</v>
      </c>
      <c r="D160" s="36">
        <v>52.4</v>
      </c>
      <c r="E160" s="36" t="s">
        <v>10265</v>
      </c>
      <c r="F160" s="36">
        <v>1</v>
      </c>
      <c r="G160" s="36" t="s">
        <v>8937</v>
      </c>
      <c r="H160" s="37">
        <v>45505</v>
      </c>
      <c r="I160" s="36">
        <v>5010131564819</v>
      </c>
      <c r="J160" s="36" t="s">
        <v>8939</v>
      </c>
    </row>
    <row r="161" spans="1:10" x14ac:dyDescent="0.3">
      <c r="A161" s="36">
        <v>12973</v>
      </c>
      <c r="B161" s="36">
        <v>5092569</v>
      </c>
      <c r="C161" s="36" t="s">
        <v>7030</v>
      </c>
      <c r="D161" s="36">
        <v>20.47</v>
      </c>
      <c r="E161" s="36" t="s">
        <v>10265</v>
      </c>
      <c r="F161" s="36">
        <v>1</v>
      </c>
      <c r="G161" s="36" t="s">
        <v>8937</v>
      </c>
      <c r="H161" s="37">
        <v>45505</v>
      </c>
      <c r="I161" s="36">
        <v>5010131564833</v>
      </c>
      <c r="J161" s="36" t="s">
        <v>8939</v>
      </c>
    </row>
    <row r="162" spans="1:10" x14ac:dyDescent="0.3">
      <c r="A162" s="36">
        <v>12973</v>
      </c>
      <c r="B162" s="36">
        <v>5092568</v>
      </c>
      <c r="C162" s="36" t="s">
        <v>7033</v>
      </c>
      <c r="D162" s="36">
        <v>20.47</v>
      </c>
      <c r="E162" s="36" t="s">
        <v>10268</v>
      </c>
      <c r="F162" s="36">
        <v>1</v>
      </c>
      <c r="G162" s="36" t="s">
        <v>8937</v>
      </c>
      <c r="H162" s="37">
        <v>45505</v>
      </c>
      <c r="I162" s="36">
        <v>5010131564826</v>
      </c>
      <c r="J162" s="36" t="s">
        <v>8939</v>
      </c>
    </row>
    <row r="163" spans="1:10" x14ac:dyDescent="0.3">
      <c r="A163" s="36">
        <v>12973</v>
      </c>
      <c r="B163" s="36">
        <v>5092566</v>
      </c>
      <c r="C163" s="36" t="s">
        <v>7032</v>
      </c>
      <c r="D163" s="36">
        <v>52.4</v>
      </c>
      <c r="E163" s="36" t="s">
        <v>10268</v>
      </c>
      <c r="F163" s="36">
        <v>1</v>
      </c>
      <c r="G163" s="36" t="s">
        <v>8937</v>
      </c>
      <c r="H163" s="37">
        <v>45505</v>
      </c>
      <c r="I163" s="36">
        <v>5010131564802</v>
      </c>
      <c r="J163" s="36" t="s">
        <v>8939</v>
      </c>
    </row>
    <row r="164" spans="1:10" x14ac:dyDescent="0.3">
      <c r="A164" s="36">
        <v>12973</v>
      </c>
      <c r="B164" s="36">
        <v>5037955</v>
      </c>
      <c r="C164" s="36" t="s">
        <v>7034</v>
      </c>
      <c r="D164" s="36">
        <v>40.31</v>
      </c>
      <c r="E164" s="36" t="s">
        <v>10271</v>
      </c>
      <c r="F164" s="36">
        <v>1</v>
      </c>
      <c r="G164" s="36" t="s">
        <v>8937</v>
      </c>
      <c r="H164" s="37">
        <v>45505</v>
      </c>
      <c r="I164" s="36">
        <v>5010131470929</v>
      </c>
      <c r="J164" s="36" t="s">
        <v>8939</v>
      </c>
    </row>
    <row r="165" spans="1:10" x14ac:dyDescent="0.3">
      <c r="A165" s="36">
        <v>12973</v>
      </c>
      <c r="B165" s="36">
        <v>5038037</v>
      </c>
      <c r="C165" s="36" t="s">
        <v>7035</v>
      </c>
      <c r="D165" s="36">
        <v>65.5</v>
      </c>
      <c r="E165" s="36" t="s">
        <v>10271</v>
      </c>
      <c r="F165" s="36">
        <v>1</v>
      </c>
      <c r="G165" s="36" t="s">
        <v>8937</v>
      </c>
      <c r="H165" s="37">
        <v>45505</v>
      </c>
      <c r="I165" s="36">
        <v>5010131471247</v>
      </c>
      <c r="J165" s="36" t="s">
        <v>8939</v>
      </c>
    </row>
    <row r="166" spans="1:10" x14ac:dyDescent="0.3">
      <c r="A166" s="36">
        <v>12973</v>
      </c>
      <c r="B166" s="36">
        <v>5038013</v>
      </c>
      <c r="C166" s="36" t="s">
        <v>7036</v>
      </c>
      <c r="D166" s="36">
        <v>40.31</v>
      </c>
      <c r="E166" s="36" t="s">
        <v>10274</v>
      </c>
      <c r="F166" s="36">
        <v>1</v>
      </c>
      <c r="G166" s="36" t="s">
        <v>8937</v>
      </c>
      <c r="H166" s="37">
        <v>45505</v>
      </c>
      <c r="I166" s="36">
        <v>5010131471001</v>
      </c>
      <c r="J166" s="36" t="s">
        <v>8939</v>
      </c>
    </row>
    <row r="167" spans="1:10" x14ac:dyDescent="0.3">
      <c r="A167" s="36">
        <v>12973</v>
      </c>
      <c r="B167" s="36">
        <v>5038036</v>
      </c>
      <c r="C167" s="36" t="s">
        <v>7037</v>
      </c>
      <c r="D167" s="36">
        <v>65.5</v>
      </c>
      <c r="E167" s="36" t="s">
        <v>10274</v>
      </c>
      <c r="F167" s="36">
        <v>1</v>
      </c>
      <c r="G167" s="36" t="s">
        <v>8937</v>
      </c>
      <c r="H167" s="37">
        <v>45505</v>
      </c>
      <c r="I167" s="36">
        <v>5010131471230</v>
      </c>
      <c r="J167" s="36" t="s">
        <v>8939</v>
      </c>
    </row>
    <row r="168" spans="1:10" x14ac:dyDescent="0.3">
      <c r="A168" s="36">
        <v>12973</v>
      </c>
      <c r="B168" s="36">
        <v>5038030</v>
      </c>
      <c r="C168" s="36" t="s">
        <v>7039</v>
      </c>
      <c r="D168" s="36">
        <v>18.54</v>
      </c>
      <c r="E168" s="36" t="s">
        <v>10277</v>
      </c>
      <c r="F168" s="36">
        <v>1</v>
      </c>
      <c r="G168" s="36" t="s">
        <v>8937</v>
      </c>
      <c r="H168" s="37">
        <v>45505</v>
      </c>
      <c r="I168" s="36">
        <v>5010131471179</v>
      </c>
      <c r="J168" s="36" t="s">
        <v>8939</v>
      </c>
    </row>
    <row r="169" spans="1:10" x14ac:dyDescent="0.3">
      <c r="A169" s="36">
        <v>12973</v>
      </c>
      <c r="B169" s="36">
        <v>5038010</v>
      </c>
      <c r="C169" s="36" t="s">
        <v>7038</v>
      </c>
      <c r="D169" s="36">
        <v>32.44</v>
      </c>
      <c r="E169" s="36" t="s">
        <v>10277</v>
      </c>
      <c r="F169" s="36">
        <v>1</v>
      </c>
      <c r="G169" s="36" t="s">
        <v>8937</v>
      </c>
      <c r="H169" s="37">
        <v>45505</v>
      </c>
      <c r="I169" s="36">
        <v>5010131470974</v>
      </c>
      <c r="J169" s="36" t="s">
        <v>8939</v>
      </c>
    </row>
    <row r="170" spans="1:10" x14ac:dyDescent="0.3">
      <c r="A170" s="36">
        <v>12973</v>
      </c>
      <c r="B170" s="36">
        <v>5038012</v>
      </c>
      <c r="C170" s="36" t="s">
        <v>7040</v>
      </c>
      <c r="D170" s="36">
        <v>32.44</v>
      </c>
      <c r="E170" s="36" t="s">
        <v>10280</v>
      </c>
      <c r="F170" s="36">
        <v>1</v>
      </c>
      <c r="G170" s="36" t="s">
        <v>8937</v>
      </c>
      <c r="H170" s="37">
        <v>45505</v>
      </c>
      <c r="I170" s="36">
        <v>5010131470998</v>
      </c>
      <c r="J170" s="36" t="s">
        <v>8939</v>
      </c>
    </row>
    <row r="171" spans="1:10" x14ac:dyDescent="0.3">
      <c r="A171" s="36">
        <v>12973</v>
      </c>
      <c r="B171" s="36">
        <v>5038028</v>
      </c>
      <c r="C171" s="36" t="s">
        <v>7041</v>
      </c>
      <c r="D171" s="36">
        <v>18.54</v>
      </c>
      <c r="E171" s="36" t="s">
        <v>10280</v>
      </c>
      <c r="F171" s="36">
        <v>1</v>
      </c>
      <c r="G171" s="36" t="s">
        <v>8937</v>
      </c>
      <c r="H171" s="37">
        <v>45505</v>
      </c>
      <c r="I171" s="36">
        <v>5010131471155</v>
      </c>
      <c r="J171" s="36" t="s">
        <v>8939</v>
      </c>
    </row>
    <row r="172" spans="1:10" x14ac:dyDescent="0.3">
      <c r="A172" s="36">
        <v>12973</v>
      </c>
      <c r="B172" s="36">
        <v>5038011</v>
      </c>
      <c r="C172" s="36" t="s">
        <v>7042</v>
      </c>
      <c r="D172" s="36">
        <v>32.44</v>
      </c>
      <c r="E172" s="36" t="s">
        <v>10283</v>
      </c>
      <c r="F172" s="36">
        <v>1</v>
      </c>
      <c r="G172" s="36" t="s">
        <v>8937</v>
      </c>
      <c r="H172" s="37">
        <v>45505</v>
      </c>
      <c r="I172" s="36">
        <v>5010131470981</v>
      </c>
      <c r="J172" s="36" t="s">
        <v>8939</v>
      </c>
    </row>
    <row r="173" spans="1:10" x14ac:dyDescent="0.3">
      <c r="A173" s="36">
        <v>12973</v>
      </c>
      <c r="B173" s="36">
        <v>5038029</v>
      </c>
      <c r="C173" s="36" t="s">
        <v>7043</v>
      </c>
      <c r="D173" s="36">
        <v>18.54</v>
      </c>
      <c r="E173" s="36" t="s">
        <v>10283</v>
      </c>
      <c r="F173" s="36">
        <v>1</v>
      </c>
      <c r="G173" s="36" t="s">
        <v>8937</v>
      </c>
      <c r="H173" s="37">
        <v>45505</v>
      </c>
      <c r="I173" s="36">
        <v>5010131471162</v>
      </c>
      <c r="J173" s="36" t="s">
        <v>8939</v>
      </c>
    </row>
    <row r="174" spans="1:10" x14ac:dyDescent="0.3">
      <c r="A174" s="36">
        <v>12973</v>
      </c>
      <c r="B174" s="36">
        <v>5092564</v>
      </c>
      <c r="C174" s="36" t="s">
        <v>7047</v>
      </c>
      <c r="D174" s="36">
        <v>52.4</v>
      </c>
      <c r="E174" s="36" t="s">
        <v>10286</v>
      </c>
      <c r="F174" s="36">
        <v>1</v>
      </c>
      <c r="G174" s="36" t="s">
        <v>8937</v>
      </c>
      <c r="H174" s="37">
        <v>45505</v>
      </c>
      <c r="I174" s="36">
        <v>5010131564789</v>
      </c>
      <c r="J174" s="36" t="s">
        <v>8939</v>
      </c>
    </row>
    <row r="175" spans="1:10" x14ac:dyDescent="0.3">
      <c r="A175" s="36">
        <v>12973</v>
      </c>
      <c r="B175" s="36">
        <v>5092565</v>
      </c>
      <c r="C175" s="36" t="s">
        <v>7048</v>
      </c>
      <c r="D175" s="36">
        <v>20.47</v>
      </c>
      <c r="E175" s="36" t="s">
        <v>10286</v>
      </c>
      <c r="F175" s="36">
        <v>1</v>
      </c>
      <c r="G175" s="36" t="s">
        <v>8937</v>
      </c>
      <c r="H175" s="37">
        <v>45505</v>
      </c>
      <c r="I175" s="36">
        <v>5010131564796</v>
      </c>
      <c r="J175" s="36" t="s">
        <v>8939</v>
      </c>
    </row>
    <row r="176" spans="1:10" x14ac:dyDescent="0.3">
      <c r="A176" s="36">
        <v>12973</v>
      </c>
      <c r="B176" s="36">
        <v>5096093</v>
      </c>
      <c r="C176" s="36" t="s">
        <v>7049</v>
      </c>
      <c r="D176" s="36">
        <v>16.87</v>
      </c>
      <c r="E176" s="36" t="s">
        <v>10289</v>
      </c>
      <c r="F176" s="36">
        <v>1</v>
      </c>
      <c r="G176" s="36" t="s">
        <v>8937</v>
      </c>
      <c r="H176" s="37">
        <v>45505</v>
      </c>
      <c r="I176" s="36">
        <v>5010131581083</v>
      </c>
      <c r="J176" s="36" t="s">
        <v>8939</v>
      </c>
    </row>
    <row r="177" spans="1:10" x14ac:dyDescent="0.3">
      <c r="A177" s="36">
        <v>12973</v>
      </c>
      <c r="B177" s="36">
        <v>5096092</v>
      </c>
      <c r="C177" s="36" t="s">
        <v>7050</v>
      </c>
      <c r="D177" s="36">
        <v>16.87</v>
      </c>
      <c r="E177" s="36" t="s">
        <v>10289</v>
      </c>
      <c r="F177" s="36">
        <v>1</v>
      </c>
      <c r="G177" s="36" t="s">
        <v>8937</v>
      </c>
      <c r="H177" s="37">
        <v>45505</v>
      </c>
      <c r="I177" s="36">
        <v>5010131581076</v>
      </c>
      <c r="J177" s="36" t="s">
        <v>8939</v>
      </c>
    </row>
    <row r="178" spans="1:10" x14ac:dyDescent="0.3">
      <c r="A178" s="36">
        <v>12973</v>
      </c>
      <c r="B178" s="36">
        <v>5096091</v>
      </c>
      <c r="C178" s="36" t="s">
        <v>7051</v>
      </c>
      <c r="D178" s="36">
        <v>17.38</v>
      </c>
      <c r="E178" s="36" t="s">
        <v>10289</v>
      </c>
      <c r="F178" s="36">
        <v>1</v>
      </c>
      <c r="G178" s="36" t="s">
        <v>8937</v>
      </c>
      <c r="H178" s="37">
        <v>45505</v>
      </c>
      <c r="I178" s="36">
        <v>5010131581069</v>
      </c>
      <c r="J178" s="36" t="s">
        <v>8939</v>
      </c>
    </row>
    <row r="179" spans="1:10" x14ac:dyDescent="0.3">
      <c r="A179" s="36">
        <v>12973</v>
      </c>
      <c r="B179" s="36">
        <v>5096090</v>
      </c>
      <c r="C179" s="36" t="s">
        <v>7052</v>
      </c>
      <c r="D179" s="36">
        <v>16.87</v>
      </c>
      <c r="E179" s="36" t="s">
        <v>10289</v>
      </c>
      <c r="F179" s="36">
        <v>1</v>
      </c>
      <c r="G179" s="36" t="s">
        <v>8937</v>
      </c>
      <c r="H179" s="37">
        <v>45505</v>
      </c>
      <c r="I179" s="36">
        <v>5010131581052</v>
      </c>
      <c r="J179" s="36" t="s">
        <v>8939</v>
      </c>
    </row>
    <row r="180" spans="1:10" x14ac:dyDescent="0.3">
      <c r="A180" s="36">
        <v>12973</v>
      </c>
      <c r="B180" s="36">
        <v>5093247</v>
      </c>
      <c r="C180" s="36" t="s">
        <v>7053</v>
      </c>
      <c r="D180" s="36">
        <v>32.619999999999997</v>
      </c>
      <c r="E180" s="36" t="s">
        <v>10289</v>
      </c>
      <c r="F180" s="36">
        <v>1</v>
      </c>
      <c r="G180" s="36" t="s">
        <v>8937</v>
      </c>
      <c r="H180" s="37">
        <v>45505</v>
      </c>
      <c r="I180" s="36">
        <v>5010131574153</v>
      </c>
      <c r="J180" s="36" t="s">
        <v>8939</v>
      </c>
    </row>
    <row r="181" spans="1:10" x14ac:dyDescent="0.3">
      <c r="A181" s="36">
        <v>12973</v>
      </c>
      <c r="B181" s="36">
        <v>5093246</v>
      </c>
      <c r="C181" s="36" t="s">
        <v>7054</v>
      </c>
      <c r="D181" s="36">
        <v>32.619999999999997</v>
      </c>
      <c r="E181" s="36" t="s">
        <v>10289</v>
      </c>
      <c r="F181" s="36">
        <v>1</v>
      </c>
      <c r="G181" s="36" t="s">
        <v>8937</v>
      </c>
      <c r="H181" s="37">
        <v>45505</v>
      </c>
      <c r="I181" s="36">
        <v>5010131574146</v>
      </c>
      <c r="J181" s="36" t="s">
        <v>8939</v>
      </c>
    </row>
    <row r="182" spans="1:10" x14ac:dyDescent="0.3">
      <c r="A182" s="36">
        <v>12973</v>
      </c>
      <c r="B182" s="36">
        <v>5093245</v>
      </c>
      <c r="C182" s="36" t="s">
        <v>7055</v>
      </c>
      <c r="D182" s="36">
        <v>18.11</v>
      </c>
      <c r="E182" s="36" t="s">
        <v>10289</v>
      </c>
      <c r="F182" s="36">
        <v>1</v>
      </c>
      <c r="G182" s="36" t="s">
        <v>8937</v>
      </c>
      <c r="H182" s="37">
        <v>45505</v>
      </c>
      <c r="I182" s="36">
        <v>5010131574122</v>
      </c>
      <c r="J182" s="36" t="s">
        <v>8939</v>
      </c>
    </row>
    <row r="183" spans="1:10" x14ac:dyDescent="0.3">
      <c r="A183" s="36">
        <v>12973</v>
      </c>
      <c r="B183" s="36">
        <v>5093243</v>
      </c>
      <c r="C183" s="36" t="s">
        <v>7056</v>
      </c>
      <c r="D183" s="36">
        <v>18.11</v>
      </c>
      <c r="E183" s="36" t="s">
        <v>10289</v>
      </c>
      <c r="F183" s="36">
        <v>1</v>
      </c>
      <c r="G183" s="36" t="s">
        <v>8937</v>
      </c>
      <c r="H183" s="37">
        <v>45505</v>
      </c>
      <c r="I183" s="36">
        <v>5010131574108</v>
      </c>
      <c r="J183" s="36" t="s">
        <v>8939</v>
      </c>
    </row>
    <row r="184" spans="1:10" x14ac:dyDescent="0.3">
      <c r="A184" s="36">
        <v>12973</v>
      </c>
      <c r="B184" s="36">
        <v>5093242</v>
      </c>
      <c r="C184" s="36" t="s">
        <v>7057</v>
      </c>
      <c r="D184" s="36">
        <v>18.11</v>
      </c>
      <c r="E184" s="36" t="s">
        <v>10289</v>
      </c>
      <c r="F184" s="36">
        <v>1</v>
      </c>
      <c r="G184" s="36" t="s">
        <v>8937</v>
      </c>
      <c r="H184" s="37">
        <v>45505</v>
      </c>
      <c r="I184" s="36">
        <v>5010131574092</v>
      </c>
      <c r="J184" s="36" t="s">
        <v>8939</v>
      </c>
    </row>
    <row r="185" spans="1:10" x14ac:dyDescent="0.3">
      <c r="A185" s="36">
        <v>12973</v>
      </c>
      <c r="B185" s="36">
        <v>5093217</v>
      </c>
      <c r="C185" s="36" t="s">
        <v>7059</v>
      </c>
      <c r="D185" s="36">
        <v>18.11</v>
      </c>
      <c r="E185" s="36" t="s">
        <v>10289</v>
      </c>
      <c r="F185" s="36">
        <v>1</v>
      </c>
      <c r="G185" s="36" t="s">
        <v>8937</v>
      </c>
      <c r="H185" s="37">
        <v>45505</v>
      </c>
      <c r="I185" s="36">
        <v>5010131573842</v>
      </c>
      <c r="J185" s="36" t="s">
        <v>8939</v>
      </c>
    </row>
    <row r="186" spans="1:10" x14ac:dyDescent="0.3">
      <c r="A186" s="21" t="s">
        <v>7263</v>
      </c>
      <c r="B186" s="23">
        <v>0</v>
      </c>
      <c r="C186" s="24">
        <v>839.50000000000034</v>
      </c>
      <c r="E186" t="s">
        <v>10313</v>
      </c>
      <c r="F186">
        <v>6048267</v>
      </c>
      <c r="G186">
        <v>3</v>
      </c>
      <c r="H186" s="19">
        <v>279.83333333333343</v>
      </c>
    </row>
    <row r="187" spans="1:10" x14ac:dyDescent="0.3">
      <c r="A187" s="21" t="s">
        <v>7264</v>
      </c>
      <c r="B187" s="23">
        <v>0</v>
      </c>
      <c r="C187" s="24">
        <v>832.86000000000013</v>
      </c>
      <c r="E187" t="s">
        <v>10314</v>
      </c>
      <c r="F187">
        <v>6041190</v>
      </c>
      <c r="G187">
        <v>74.66</v>
      </c>
      <c r="H187" s="19">
        <v>11.155371015269223</v>
      </c>
    </row>
    <row r="188" spans="1:10" x14ac:dyDescent="0.3">
      <c r="A188" s="21" t="s">
        <v>7204</v>
      </c>
      <c r="B188" s="23">
        <v>530</v>
      </c>
      <c r="C188" s="24">
        <v>1562.3599999999997</v>
      </c>
      <c r="E188" t="s">
        <v>10315</v>
      </c>
      <c r="F188">
        <v>5091090</v>
      </c>
      <c r="G188">
        <v>16.32</v>
      </c>
      <c r="H188" s="19">
        <v>95.732843137254875</v>
      </c>
    </row>
    <row r="189" spans="1:10" x14ac:dyDescent="0.3">
      <c r="A189" s="21" t="s">
        <v>7266</v>
      </c>
      <c r="B189" s="23">
        <v>190</v>
      </c>
      <c r="C189" s="24">
        <v>826.24</v>
      </c>
      <c r="E189" t="s">
        <v>10316</v>
      </c>
      <c r="F189">
        <v>6055316</v>
      </c>
      <c r="G189">
        <v>24.23</v>
      </c>
      <c r="H189" s="19">
        <v>34.099876186545607</v>
      </c>
    </row>
    <row r="190" spans="1:10" x14ac:dyDescent="0.3">
      <c r="A190" s="21" t="s">
        <v>7346</v>
      </c>
      <c r="B190" s="23">
        <v>170</v>
      </c>
      <c r="C190" s="24">
        <v>512.28</v>
      </c>
      <c r="E190" t="s">
        <v>10317</v>
      </c>
      <c r="F190">
        <v>5091093</v>
      </c>
      <c r="G190">
        <v>16.32</v>
      </c>
      <c r="H190" s="19">
        <v>31.389705882352938</v>
      </c>
    </row>
    <row r="191" spans="1:10" x14ac:dyDescent="0.3">
      <c r="A191" s="21" t="s">
        <v>7268</v>
      </c>
      <c r="B191" s="23">
        <v>0</v>
      </c>
      <c r="C191" s="24">
        <v>823.4</v>
      </c>
      <c r="E191" t="s">
        <v>10318</v>
      </c>
      <c r="F191">
        <v>6054132</v>
      </c>
      <c r="G191">
        <v>35.799999999999997</v>
      </c>
      <c r="H191" s="19">
        <v>23</v>
      </c>
    </row>
    <row r="192" spans="1:10" x14ac:dyDescent="0.3">
      <c r="A192" s="21" t="s">
        <v>7269</v>
      </c>
      <c r="B192" s="23">
        <v>0</v>
      </c>
      <c r="C192" s="24">
        <v>806.6500000000002</v>
      </c>
      <c r="E192" t="s">
        <v>10319</v>
      </c>
      <c r="F192">
        <v>6042316</v>
      </c>
      <c r="G192">
        <v>3.25</v>
      </c>
      <c r="H192" s="19">
        <v>248.20000000000007</v>
      </c>
    </row>
    <row r="193" spans="1:8" x14ac:dyDescent="0.3">
      <c r="A193" s="21" t="s">
        <v>7270</v>
      </c>
      <c r="B193" s="23">
        <v>0</v>
      </c>
      <c r="C193" s="24">
        <v>800.4899999999999</v>
      </c>
      <c r="E193" t="s">
        <v>10320</v>
      </c>
      <c r="F193">
        <v>6055427</v>
      </c>
      <c r="G193">
        <v>0.38</v>
      </c>
      <c r="H193" s="19">
        <v>2106.5526315789471</v>
      </c>
    </row>
    <row r="194" spans="1:8" x14ac:dyDescent="0.3">
      <c r="A194" s="21" t="s">
        <v>7271</v>
      </c>
      <c r="B194" s="23">
        <v>0</v>
      </c>
      <c r="C194" s="24">
        <v>796</v>
      </c>
      <c r="E194" t="s">
        <v>10321</v>
      </c>
      <c r="F194">
        <v>6041876</v>
      </c>
      <c r="G194">
        <v>47.2</v>
      </c>
      <c r="H194" s="19">
        <v>16.864406779661017</v>
      </c>
    </row>
    <row r="195" spans="1:8" x14ac:dyDescent="0.3">
      <c r="A195" s="21" t="s">
        <v>7272</v>
      </c>
      <c r="B195" s="23">
        <v>70</v>
      </c>
      <c r="C195" s="24">
        <v>792.58</v>
      </c>
      <c r="E195" t="s">
        <v>10322</v>
      </c>
      <c r="F195">
        <v>5038010</v>
      </c>
      <c r="G195">
        <v>30.58</v>
      </c>
      <c r="H195" s="19">
        <v>25.918247220405497</v>
      </c>
    </row>
    <row r="196" spans="1:8" x14ac:dyDescent="0.3">
      <c r="A196" s="21" t="s">
        <v>7273</v>
      </c>
      <c r="B196" s="23">
        <v>0</v>
      </c>
      <c r="C196" s="24">
        <v>778.1799999999995</v>
      </c>
      <c r="E196" t="s">
        <v>10323</v>
      </c>
      <c r="F196">
        <v>6055201</v>
      </c>
      <c r="G196">
        <v>1.38</v>
      </c>
      <c r="H196" s="19">
        <v>563.8985507246374</v>
      </c>
    </row>
    <row r="197" spans="1:8" x14ac:dyDescent="0.3">
      <c r="A197" s="21" t="s">
        <v>7274</v>
      </c>
      <c r="B197" s="23">
        <v>0</v>
      </c>
      <c r="C197" s="24">
        <v>776.95999999999992</v>
      </c>
      <c r="E197" t="s">
        <v>10324</v>
      </c>
      <c r="F197">
        <v>6060534</v>
      </c>
      <c r="G197">
        <v>61.67</v>
      </c>
      <c r="H197" s="19">
        <v>12.598670342143667</v>
      </c>
    </row>
    <row r="198" spans="1:8" x14ac:dyDescent="0.3">
      <c r="A198" s="21" t="s">
        <v>7275</v>
      </c>
      <c r="B198" s="23">
        <v>0</v>
      </c>
      <c r="C198" s="24">
        <v>767.41</v>
      </c>
      <c r="E198" t="s">
        <v>10325</v>
      </c>
      <c r="F198">
        <v>6041658</v>
      </c>
      <c r="G198">
        <v>7.91</v>
      </c>
      <c r="H198" s="19">
        <v>97.017699115044238</v>
      </c>
    </row>
    <row r="199" spans="1:8" x14ac:dyDescent="0.3">
      <c r="A199" s="21" t="s">
        <v>7178</v>
      </c>
      <c r="B199" s="23">
        <v>405</v>
      </c>
      <c r="C199" s="24">
        <v>2259.6900000000005</v>
      </c>
      <c r="E199" t="s">
        <v>10326</v>
      </c>
      <c r="F199">
        <v>5091098</v>
      </c>
      <c r="G199">
        <v>29.62</v>
      </c>
      <c r="H199" s="19">
        <v>76.289331532748164</v>
      </c>
    </row>
    <row r="200" spans="1:8" x14ac:dyDescent="0.3">
      <c r="A200" s="21" t="s">
        <v>7145</v>
      </c>
      <c r="B200" s="23">
        <v>690</v>
      </c>
      <c r="C200" s="24">
        <v>3739.54</v>
      </c>
      <c r="E200" t="s">
        <v>10327</v>
      </c>
      <c r="F200">
        <v>5091099</v>
      </c>
      <c r="G200">
        <v>29.62</v>
      </c>
      <c r="H200" s="19">
        <v>126.25050641458473</v>
      </c>
    </row>
    <row r="201" spans="1:8" x14ac:dyDescent="0.3">
      <c r="A201" s="21" t="s">
        <v>7444</v>
      </c>
      <c r="B201" s="23">
        <v>70</v>
      </c>
      <c r="C201" s="24">
        <v>293.32</v>
      </c>
      <c r="E201" t="s">
        <v>10328</v>
      </c>
      <c r="F201">
        <v>5091101</v>
      </c>
      <c r="G201">
        <v>22.79</v>
      </c>
      <c r="H201" s="19">
        <v>12.870557261956998</v>
      </c>
    </row>
    <row r="202" spans="1:8" x14ac:dyDescent="0.3">
      <c r="A202" s="21" t="s">
        <v>7279</v>
      </c>
      <c r="B202" s="23">
        <v>0</v>
      </c>
      <c r="C202" s="24">
        <v>754.28999999999951</v>
      </c>
      <c r="E202" t="s">
        <v>10329</v>
      </c>
      <c r="F202">
        <v>6046789</v>
      </c>
      <c r="G202">
        <v>11.81</v>
      </c>
      <c r="H202" s="19">
        <v>63.868755292125272</v>
      </c>
    </row>
    <row r="203" spans="1:8" x14ac:dyDescent="0.3">
      <c r="A203" s="21" t="s">
        <v>7280</v>
      </c>
      <c r="B203" s="23">
        <v>0</v>
      </c>
      <c r="C203" s="24">
        <v>751.89999999999986</v>
      </c>
      <c r="E203" t="s">
        <v>10330</v>
      </c>
      <c r="F203">
        <v>6062122</v>
      </c>
      <c r="G203">
        <v>10.3</v>
      </c>
      <c r="H203" s="19">
        <v>72.999999999999986</v>
      </c>
    </row>
    <row r="204" spans="1:8" x14ac:dyDescent="0.3">
      <c r="A204" s="21" t="s">
        <v>7281</v>
      </c>
      <c r="B204" s="23">
        <v>0</v>
      </c>
      <c r="C204" s="24">
        <v>748.97</v>
      </c>
      <c r="E204" t="s">
        <v>10331</v>
      </c>
      <c r="F204">
        <v>6060622</v>
      </c>
      <c r="G204">
        <v>14.29</v>
      </c>
      <c r="H204" s="19">
        <v>52.41217634709588</v>
      </c>
    </row>
    <row r="205" spans="1:8" x14ac:dyDescent="0.3">
      <c r="A205" s="21" t="s">
        <v>7282</v>
      </c>
      <c r="B205" s="23">
        <v>0</v>
      </c>
      <c r="C205" s="24">
        <v>743.98000000000036</v>
      </c>
      <c r="E205" t="s">
        <v>10332</v>
      </c>
      <c r="F205">
        <v>6055441</v>
      </c>
      <c r="G205">
        <v>4.16</v>
      </c>
      <c r="H205" s="19">
        <v>178.84134615384625</v>
      </c>
    </row>
    <row r="206" spans="1:8" x14ac:dyDescent="0.3">
      <c r="A206" s="21" t="s">
        <v>7283</v>
      </c>
      <c r="B206" s="23">
        <v>0</v>
      </c>
      <c r="C206" s="24">
        <v>741.10999999999979</v>
      </c>
      <c r="E206" t="s">
        <v>10333</v>
      </c>
      <c r="F206">
        <v>6040960</v>
      </c>
      <c r="G206">
        <v>15.99</v>
      </c>
      <c r="H206" s="19">
        <v>46.348342714196356</v>
      </c>
    </row>
    <row r="207" spans="1:8" x14ac:dyDescent="0.3">
      <c r="A207" s="21" t="s">
        <v>7284</v>
      </c>
      <c r="B207" s="23">
        <v>70</v>
      </c>
      <c r="C207" s="24">
        <v>736</v>
      </c>
      <c r="E207" t="s">
        <v>10334</v>
      </c>
      <c r="F207">
        <v>5041043</v>
      </c>
      <c r="G207">
        <v>59.18</v>
      </c>
      <c r="H207" s="19">
        <v>12.436633997972288</v>
      </c>
    </row>
    <row r="208" spans="1:8" x14ac:dyDescent="0.3">
      <c r="A208" s="21" t="s">
        <v>7135</v>
      </c>
      <c r="B208" s="23">
        <v>1160</v>
      </c>
      <c r="C208" s="24">
        <v>4898.2099999999991</v>
      </c>
      <c r="E208" t="s">
        <v>10335</v>
      </c>
      <c r="F208">
        <v>5091102</v>
      </c>
      <c r="G208">
        <v>22.79</v>
      </c>
      <c r="H208" s="19">
        <v>214.92803861342691</v>
      </c>
    </row>
    <row r="209" spans="1:8" x14ac:dyDescent="0.3">
      <c r="A209" s="21" t="s">
        <v>7286</v>
      </c>
      <c r="B209" s="23">
        <v>0</v>
      </c>
      <c r="C209" s="24">
        <v>729.80999999999972</v>
      </c>
      <c r="E209" t="s">
        <v>10336</v>
      </c>
      <c r="F209">
        <v>6055214</v>
      </c>
      <c r="G209">
        <v>7.63</v>
      </c>
      <c r="H209" s="19">
        <v>95.650065530799438</v>
      </c>
    </row>
    <row r="210" spans="1:8" x14ac:dyDescent="0.3">
      <c r="A210" s="21" t="s">
        <v>7287</v>
      </c>
      <c r="B210" s="23">
        <v>200</v>
      </c>
      <c r="C210" s="24">
        <v>728.55</v>
      </c>
      <c r="E210" t="s">
        <v>10337</v>
      </c>
      <c r="F210">
        <v>5024027</v>
      </c>
      <c r="G210">
        <v>39.42</v>
      </c>
      <c r="H210" s="19">
        <v>18.481735159817351</v>
      </c>
    </row>
    <row r="211" spans="1:8" x14ac:dyDescent="0.3">
      <c r="A211" s="21" t="s">
        <v>7288</v>
      </c>
      <c r="B211" s="23">
        <v>200</v>
      </c>
      <c r="C211" s="24">
        <v>725.99000000000012</v>
      </c>
      <c r="E211" t="s">
        <v>10338</v>
      </c>
      <c r="F211">
        <v>5025064</v>
      </c>
      <c r="G211">
        <v>19.850000000000001</v>
      </c>
      <c r="H211" s="19">
        <v>36.573803526448366</v>
      </c>
    </row>
    <row r="212" spans="1:8" x14ac:dyDescent="0.3">
      <c r="A212" s="21" t="s">
        <v>7289</v>
      </c>
      <c r="B212" s="23">
        <v>285</v>
      </c>
      <c r="C212" s="24">
        <v>722.18999999999994</v>
      </c>
      <c r="E212" t="s">
        <v>10339</v>
      </c>
      <c r="F212">
        <v>5024212</v>
      </c>
      <c r="G212">
        <v>13.17</v>
      </c>
      <c r="H212" s="19">
        <v>54.835990888382682</v>
      </c>
    </row>
    <row r="213" spans="1:8" x14ac:dyDescent="0.3">
      <c r="A213" s="21" t="s">
        <v>7290</v>
      </c>
      <c r="B213" s="23">
        <v>0</v>
      </c>
      <c r="C213" s="24">
        <v>719.93999999999994</v>
      </c>
      <c r="E213" t="s">
        <v>10340</v>
      </c>
      <c r="F213">
        <v>6061800</v>
      </c>
      <c r="G213">
        <v>25</v>
      </c>
      <c r="H213" s="19">
        <v>28.797599999999999</v>
      </c>
    </row>
    <row r="214" spans="1:8" x14ac:dyDescent="0.3">
      <c r="A214" s="21" t="s">
        <v>7291</v>
      </c>
      <c r="B214" s="23">
        <v>55</v>
      </c>
      <c r="C214" s="24">
        <v>708.24000000000012</v>
      </c>
      <c r="E214" t="s">
        <v>10341</v>
      </c>
      <c r="F214">
        <v>5028774</v>
      </c>
      <c r="G214">
        <v>33.24</v>
      </c>
      <c r="H214" s="19">
        <v>21.306859205776174</v>
      </c>
    </row>
    <row r="215" spans="1:8" x14ac:dyDescent="0.3">
      <c r="A215" s="21" t="s">
        <v>7292</v>
      </c>
      <c r="B215" s="23">
        <v>52.5</v>
      </c>
      <c r="C215" s="24">
        <v>708.13</v>
      </c>
      <c r="E215" t="s">
        <v>10342</v>
      </c>
      <c r="F215">
        <v>5091373</v>
      </c>
      <c r="G215">
        <v>36.43</v>
      </c>
      <c r="H215" s="19">
        <v>19.438100466648368</v>
      </c>
    </row>
    <row r="216" spans="1:8" x14ac:dyDescent="0.3">
      <c r="A216" s="21" t="s">
        <v>7293</v>
      </c>
      <c r="B216" s="23">
        <v>0</v>
      </c>
      <c r="C216" s="24">
        <v>707.25</v>
      </c>
      <c r="E216" t="s">
        <v>10343</v>
      </c>
      <c r="F216">
        <v>6043014</v>
      </c>
      <c r="G216">
        <v>261.68</v>
      </c>
      <c r="H216" s="19">
        <v>2.7027285233873433</v>
      </c>
    </row>
    <row r="217" spans="1:8" x14ac:dyDescent="0.3">
      <c r="A217" s="21" t="s">
        <v>7417</v>
      </c>
      <c r="B217" s="23">
        <v>100</v>
      </c>
      <c r="C217" s="24">
        <v>343.8</v>
      </c>
      <c r="E217" t="s">
        <v>10344</v>
      </c>
      <c r="F217">
        <v>5091114</v>
      </c>
      <c r="G217">
        <v>19.29</v>
      </c>
      <c r="H217" s="19">
        <v>17.822706065318819</v>
      </c>
    </row>
    <row r="218" spans="1:8" x14ac:dyDescent="0.3">
      <c r="A218" s="21" t="s">
        <v>7295</v>
      </c>
      <c r="B218" s="23">
        <v>0</v>
      </c>
      <c r="C218" s="24">
        <v>691.99999999999989</v>
      </c>
      <c r="E218" t="s">
        <v>10345</v>
      </c>
      <c r="F218">
        <v>6061854</v>
      </c>
      <c r="G218">
        <v>8.27</v>
      </c>
      <c r="H218" s="19">
        <v>83.675937122128161</v>
      </c>
    </row>
    <row r="219" spans="1:8" x14ac:dyDescent="0.3">
      <c r="A219" s="21" t="s">
        <v>7296</v>
      </c>
      <c r="B219" s="23">
        <v>0</v>
      </c>
      <c r="C219" s="24">
        <v>689.55999999999938</v>
      </c>
      <c r="E219" t="s">
        <v>10346</v>
      </c>
      <c r="F219">
        <v>6046790</v>
      </c>
      <c r="G219">
        <v>11.81</v>
      </c>
      <c r="H219" s="19">
        <v>58.387806943268359</v>
      </c>
    </row>
    <row r="220" spans="1:8" x14ac:dyDescent="0.3">
      <c r="A220" s="21" t="s">
        <v>7297</v>
      </c>
      <c r="B220" s="23">
        <v>165</v>
      </c>
      <c r="C220" s="24">
        <v>689.28</v>
      </c>
      <c r="E220" t="s">
        <v>10347</v>
      </c>
      <c r="F220">
        <v>5027063</v>
      </c>
      <c r="G220">
        <v>22.94</v>
      </c>
      <c r="H220" s="19">
        <v>30.047079337401915</v>
      </c>
    </row>
    <row r="221" spans="1:8" x14ac:dyDescent="0.3">
      <c r="A221" s="21" t="s">
        <v>7298</v>
      </c>
      <c r="B221" s="23">
        <v>0</v>
      </c>
      <c r="C221" s="24">
        <v>685.0100000000001</v>
      </c>
      <c r="E221" t="s">
        <v>10348</v>
      </c>
      <c r="F221">
        <v>6055446</v>
      </c>
      <c r="G221">
        <v>4.99</v>
      </c>
      <c r="H221" s="19">
        <v>137.27655310621245</v>
      </c>
    </row>
    <row r="222" spans="1:8" x14ac:dyDescent="0.3">
      <c r="A222" s="21" t="s">
        <v>7299</v>
      </c>
      <c r="B222" s="23">
        <v>0</v>
      </c>
      <c r="C222" s="24">
        <v>684.21</v>
      </c>
      <c r="E222" t="s">
        <v>10349</v>
      </c>
      <c r="F222">
        <v>6050196</v>
      </c>
      <c r="G222">
        <v>6.25</v>
      </c>
      <c r="H222" s="19">
        <v>109.4736</v>
      </c>
    </row>
    <row r="223" spans="1:8" x14ac:dyDescent="0.3">
      <c r="A223" s="21" t="s">
        <v>7300</v>
      </c>
      <c r="B223" s="23">
        <v>117.5</v>
      </c>
      <c r="C223" s="24">
        <v>682.88999999999976</v>
      </c>
      <c r="E223" t="s">
        <v>10350</v>
      </c>
      <c r="F223">
        <v>5074312</v>
      </c>
      <c r="G223">
        <v>15.77</v>
      </c>
      <c r="H223" s="19">
        <v>43.303107165504109</v>
      </c>
    </row>
    <row r="224" spans="1:8" x14ac:dyDescent="0.3">
      <c r="A224" s="21" t="s">
        <v>7301</v>
      </c>
      <c r="B224" s="23">
        <v>0</v>
      </c>
      <c r="C224" s="24">
        <v>679.06999999999937</v>
      </c>
      <c r="E224" t="s">
        <v>10351</v>
      </c>
      <c r="F224">
        <v>6055436</v>
      </c>
      <c r="G224">
        <v>0.39</v>
      </c>
      <c r="H224" s="19">
        <v>1741.2051282051266</v>
      </c>
    </row>
    <row r="225" spans="1:8" x14ac:dyDescent="0.3">
      <c r="A225" s="21" t="s">
        <v>7447</v>
      </c>
      <c r="B225" s="23">
        <v>85</v>
      </c>
      <c r="C225" s="24">
        <v>288.01</v>
      </c>
      <c r="E225" t="s">
        <v>10352</v>
      </c>
      <c r="F225">
        <v>5091122</v>
      </c>
      <c r="G225">
        <v>0</v>
      </c>
      <c r="H225" s="19" t="e">
        <v>#DIV/0!</v>
      </c>
    </row>
    <row r="226" spans="1:8" x14ac:dyDescent="0.3">
      <c r="A226" s="21" t="s">
        <v>7167</v>
      </c>
      <c r="B226" s="23">
        <v>750</v>
      </c>
      <c r="C226" s="24">
        <v>2604.9299999999998</v>
      </c>
      <c r="E226" t="s">
        <v>10353</v>
      </c>
      <c r="F226">
        <v>5091131</v>
      </c>
      <c r="G226">
        <v>18.7</v>
      </c>
      <c r="H226" s="19">
        <v>139.30106951871659</v>
      </c>
    </row>
    <row r="227" spans="1:8" x14ac:dyDescent="0.3">
      <c r="A227" s="21" t="s">
        <v>7304</v>
      </c>
      <c r="B227" s="23">
        <v>80</v>
      </c>
      <c r="C227" s="24">
        <v>663.88</v>
      </c>
      <c r="E227" t="s">
        <v>10354</v>
      </c>
      <c r="F227">
        <v>5040770</v>
      </c>
      <c r="G227">
        <v>44.38</v>
      </c>
      <c r="H227" s="19">
        <v>14.958990536277602</v>
      </c>
    </row>
    <row r="228" spans="1:8" x14ac:dyDescent="0.3">
      <c r="A228" s="21" t="s">
        <v>7305</v>
      </c>
      <c r="B228" s="23">
        <v>100</v>
      </c>
      <c r="C228" s="24">
        <v>661.7</v>
      </c>
      <c r="E228" t="s">
        <v>10355</v>
      </c>
      <c r="F228">
        <v>5088598</v>
      </c>
      <c r="G228">
        <v>35.72</v>
      </c>
      <c r="H228" s="19">
        <v>18.524636058230683</v>
      </c>
    </row>
    <row r="229" spans="1:8" x14ac:dyDescent="0.3">
      <c r="A229" s="21" t="s">
        <v>7306</v>
      </c>
      <c r="B229" s="23">
        <v>0</v>
      </c>
      <c r="C229" s="24">
        <v>656.91000000000008</v>
      </c>
      <c r="E229" t="s">
        <v>10356</v>
      </c>
      <c r="F229">
        <v>6046572</v>
      </c>
      <c r="G229">
        <v>10.050000000000001</v>
      </c>
      <c r="H229" s="19">
        <v>65.364179104477614</v>
      </c>
    </row>
    <row r="230" spans="1:8" x14ac:dyDescent="0.3">
      <c r="A230" s="21" t="s">
        <v>7307</v>
      </c>
      <c r="B230" s="23">
        <v>0</v>
      </c>
      <c r="C230" s="24">
        <v>655.29999999999995</v>
      </c>
      <c r="E230" t="s">
        <v>10357</v>
      </c>
      <c r="F230">
        <v>6040886</v>
      </c>
      <c r="G230">
        <v>43.34</v>
      </c>
      <c r="H230" s="19">
        <v>15.119981541301335</v>
      </c>
    </row>
    <row r="231" spans="1:8" x14ac:dyDescent="0.3">
      <c r="A231" s="21" t="s">
        <v>7308</v>
      </c>
      <c r="B231" s="23">
        <v>0</v>
      </c>
      <c r="C231" s="24">
        <v>649.55000000000018</v>
      </c>
      <c r="E231" t="s">
        <v>10358</v>
      </c>
      <c r="F231">
        <v>6060532</v>
      </c>
      <c r="G231">
        <v>13.44</v>
      </c>
      <c r="H231" s="19">
        <v>48.329613095238109</v>
      </c>
    </row>
    <row r="232" spans="1:8" x14ac:dyDescent="0.3">
      <c r="A232" s="21" t="s">
        <v>7309</v>
      </c>
      <c r="B232" s="23">
        <v>0</v>
      </c>
      <c r="C232" s="24">
        <v>648.24000000000024</v>
      </c>
      <c r="E232" t="s">
        <v>10359</v>
      </c>
      <c r="F232">
        <v>6040885</v>
      </c>
      <c r="G232">
        <v>13.12</v>
      </c>
      <c r="H232" s="19">
        <v>49.408536585365873</v>
      </c>
    </row>
    <row r="233" spans="1:8" x14ac:dyDescent="0.3">
      <c r="A233" s="21" t="s">
        <v>7310</v>
      </c>
      <c r="B233" s="23">
        <v>50</v>
      </c>
      <c r="C233" s="24">
        <v>633.92000000000007</v>
      </c>
      <c r="E233" t="s">
        <v>10360</v>
      </c>
      <c r="F233">
        <v>5028561</v>
      </c>
      <c r="G233">
        <v>68.12</v>
      </c>
      <c r="H233" s="19">
        <v>9.3059307105108644</v>
      </c>
    </row>
    <row r="234" spans="1:8" x14ac:dyDescent="0.3">
      <c r="A234" s="21" t="s">
        <v>7245</v>
      </c>
      <c r="B234" s="23">
        <v>470</v>
      </c>
      <c r="C234" s="24">
        <v>1005.3200000000002</v>
      </c>
      <c r="E234" t="s">
        <v>10361</v>
      </c>
      <c r="F234">
        <v>5091147</v>
      </c>
      <c r="G234">
        <v>11.17</v>
      </c>
      <c r="H234" s="19">
        <v>90.00179051029545</v>
      </c>
    </row>
    <row r="235" spans="1:8" x14ac:dyDescent="0.3">
      <c r="A235" s="21" t="s">
        <v>7312</v>
      </c>
      <c r="B235" s="23">
        <v>0</v>
      </c>
      <c r="C235" s="24">
        <v>632.13000000000011</v>
      </c>
      <c r="E235" t="s">
        <v>10362</v>
      </c>
      <c r="F235">
        <v>6061802</v>
      </c>
      <c r="G235">
        <v>22.5</v>
      </c>
      <c r="H235" s="19">
        <v>28.094666666666672</v>
      </c>
    </row>
    <row r="236" spans="1:8" x14ac:dyDescent="0.3">
      <c r="A236" s="21" t="s">
        <v>7313</v>
      </c>
      <c r="B236" s="23">
        <v>0</v>
      </c>
      <c r="C236" s="24">
        <v>623.54000000000019</v>
      </c>
      <c r="E236" t="s">
        <v>10363</v>
      </c>
      <c r="F236">
        <v>6042056</v>
      </c>
      <c r="G236">
        <v>10</v>
      </c>
      <c r="H236" s="19">
        <v>62.354000000000021</v>
      </c>
    </row>
    <row r="237" spans="1:8" x14ac:dyDescent="0.3">
      <c r="A237" s="21" t="s">
        <v>7314</v>
      </c>
      <c r="B237" s="23">
        <v>0</v>
      </c>
      <c r="C237" s="24">
        <v>602.42999999999995</v>
      </c>
      <c r="E237" t="s">
        <v>10364</v>
      </c>
      <c r="F237">
        <v>6053648</v>
      </c>
      <c r="G237">
        <v>638.58000000000004</v>
      </c>
      <c r="H237" s="19">
        <v>0.94339002161044805</v>
      </c>
    </row>
    <row r="238" spans="1:8" x14ac:dyDescent="0.3">
      <c r="A238" s="21" t="s">
        <v>7315</v>
      </c>
      <c r="B238" s="23">
        <v>0</v>
      </c>
      <c r="C238" s="24">
        <v>596.6</v>
      </c>
      <c r="E238" t="s">
        <v>10365</v>
      </c>
      <c r="F238">
        <v>6054374</v>
      </c>
      <c r="G238">
        <v>80</v>
      </c>
      <c r="H238" s="19">
        <v>7.4575000000000005</v>
      </c>
    </row>
    <row r="239" spans="1:8" x14ac:dyDescent="0.3">
      <c r="A239" s="21" t="s">
        <v>7316</v>
      </c>
      <c r="B239" s="23">
        <v>155</v>
      </c>
      <c r="C239" s="24">
        <v>595.29000000000008</v>
      </c>
      <c r="E239" t="s">
        <v>10366</v>
      </c>
      <c r="F239">
        <v>6055081</v>
      </c>
      <c r="G239">
        <v>19.53</v>
      </c>
      <c r="H239" s="19">
        <v>30.480798771121353</v>
      </c>
    </row>
    <row r="240" spans="1:8" x14ac:dyDescent="0.3">
      <c r="A240" s="21" t="s">
        <v>7217</v>
      </c>
      <c r="B240" s="23">
        <v>455</v>
      </c>
      <c r="C240" s="24">
        <v>1330.0699999999997</v>
      </c>
      <c r="E240" t="s">
        <v>10367</v>
      </c>
      <c r="F240">
        <v>5091153</v>
      </c>
      <c r="G240">
        <v>11.17</v>
      </c>
      <c r="H240" s="19">
        <v>119.07520143240821</v>
      </c>
    </row>
    <row r="241" spans="1:8" x14ac:dyDescent="0.3">
      <c r="A241" s="21" t="s">
        <v>7318</v>
      </c>
      <c r="B241" s="23">
        <v>50</v>
      </c>
      <c r="C241" s="24">
        <v>591.25</v>
      </c>
      <c r="E241" t="s">
        <v>10368</v>
      </c>
      <c r="F241">
        <v>5028781</v>
      </c>
      <c r="G241">
        <v>33.24</v>
      </c>
      <c r="H241" s="19">
        <v>17.787304452466906</v>
      </c>
    </row>
    <row r="242" spans="1:8" x14ac:dyDescent="0.3">
      <c r="A242" s="21" t="s">
        <v>7319</v>
      </c>
      <c r="B242" s="23">
        <v>0</v>
      </c>
      <c r="C242" s="24">
        <v>589.84999999999991</v>
      </c>
      <c r="E242" t="s">
        <v>10369</v>
      </c>
      <c r="F242">
        <v>6041657</v>
      </c>
      <c r="G242">
        <v>2.0499999999999998</v>
      </c>
      <c r="H242" s="19">
        <v>287.73170731707313</v>
      </c>
    </row>
    <row r="243" spans="1:8" x14ac:dyDescent="0.3">
      <c r="A243" s="21" t="s">
        <v>7320</v>
      </c>
      <c r="B243" s="23">
        <v>47.5</v>
      </c>
      <c r="C243" s="24">
        <v>588.28000000000009</v>
      </c>
      <c r="E243" t="s">
        <v>10370</v>
      </c>
      <c r="F243">
        <v>5028796</v>
      </c>
      <c r="G243">
        <v>33.24</v>
      </c>
      <c r="H243" s="19">
        <v>17.697954271961493</v>
      </c>
    </row>
    <row r="244" spans="1:8" x14ac:dyDescent="0.3">
      <c r="A244" s="21" t="s">
        <v>7321</v>
      </c>
      <c r="B244" s="23">
        <v>0</v>
      </c>
      <c r="C244" s="24">
        <v>586.59</v>
      </c>
      <c r="E244" t="s">
        <v>10371</v>
      </c>
      <c r="F244">
        <v>6040939</v>
      </c>
      <c r="G244">
        <v>16.97</v>
      </c>
      <c r="H244" s="19">
        <v>34.566293459045376</v>
      </c>
    </row>
    <row r="245" spans="1:8" x14ac:dyDescent="0.3">
      <c r="A245" s="21" t="s">
        <v>7322</v>
      </c>
      <c r="B245" s="23">
        <v>0</v>
      </c>
      <c r="C245" s="24">
        <v>580.30999999999995</v>
      </c>
      <c r="E245" t="s">
        <v>10372</v>
      </c>
      <c r="F245">
        <v>6041163</v>
      </c>
      <c r="G245">
        <v>45.99</v>
      </c>
      <c r="H245" s="19">
        <v>12.618177864753205</v>
      </c>
    </row>
    <row r="246" spans="1:8" x14ac:dyDescent="0.3">
      <c r="A246" s="21" t="s">
        <v>7160</v>
      </c>
      <c r="B246" s="23">
        <v>350</v>
      </c>
      <c r="C246" s="24">
        <v>2862.1000000000004</v>
      </c>
      <c r="E246" t="s">
        <v>10373</v>
      </c>
      <c r="F246">
        <v>5091190</v>
      </c>
      <c r="G246">
        <v>43.99</v>
      </c>
      <c r="H246" s="19">
        <v>65.062514207774498</v>
      </c>
    </row>
    <row r="247" spans="1:8" x14ac:dyDescent="0.3">
      <c r="A247" s="21" t="s">
        <v>7324</v>
      </c>
      <c r="B247" s="23">
        <v>80</v>
      </c>
      <c r="C247" s="24">
        <v>571.52</v>
      </c>
      <c r="E247" t="s">
        <v>10374</v>
      </c>
      <c r="F247">
        <v>5088596</v>
      </c>
      <c r="G247">
        <v>35.72</v>
      </c>
      <c r="H247" s="19">
        <v>16</v>
      </c>
    </row>
    <row r="248" spans="1:8" x14ac:dyDescent="0.3">
      <c r="A248" s="21" t="s">
        <v>7325</v>
      </c>
      <c r="B248" s="23">
        <v>345</v>
      </c>
      <c r="C248" s="24">
        <v>571.19000000000005</v>
      </c>
      <c r="E248" t="s">
        <v>10375</v>
      </c>
      <c r="F248">
        <v>5025054</v>
      </c>
      <c r="G248">
        <v>27.36</v>
      </c>
      <c r="H248" s="19">
        <v>20.876827485380119</v>
      </c>
    </row>
    <row r="249" spans="1:8" x14ac:dyDescent="0.3">
      <c r="A249" s="21" t="s">
        <v>7379</v>
      </c>
      <c r="B249" s="23">
        <v>50</v>
      </c>
      <c r="C249" s="24">
        <v>432.28</v>
      </c>
      <c r="E249" t="s">
        <v>10376</v>
      </c>
      <c r="F249">
        <v>5091191</v>
      </c>
      <c r="G249">
        <v>43.99</v>
      </c>
      <c r="H249" s="19">
        <v>9.8267788133666727</v>
      </c>
    </row>
    <row r="250" spans="1:8" x14ac:dyDescent="0.3">
      <c r="A250" s="21" t="s">
        <v>7327</v>
      </c>
      <c r="B250" s="23">
        <v>55</v>
      </c>
      <c r="C250" s="24">
        <v>562.74</v>
      </c>
      <c r="E250" t="s">
        <v>10377</v>
      </c>
      <c r="F250">
        <v>5089389</v>
      </c>
      <c r="G250">
        <v>26.63</v>
      </c>
      <c r="H250" s="19">
        <v>21.131806233571162</v>
      </c>
    </row>
    <row r="251" spans="1:8" x14ac:dyDescent="0.3">
      <c r="A251" s="21" t="s">
        <v>7328</v>
      </c>
      <c r="B251" s="23">
        <v>0</v>
      </c>
      <c r="C251" s="24">
        <v>560</v>
      </c>
      <c r="E251" t="s">
        <v>10378</v>
      </c>
      <c r="F251">
        <v>6044409</v>
      </c>
      <c r="G251">
        <v>112.5</v>
      </c>
      <c r="H251" s="19">
        <v>4.9777777777777779</v>
      </c>
    </row>
    <row r="252" spans="1:8" x14ac:dyDescent="0.3">
      <c r="A252" s="21" t="s">
        <v>7329</v>
      </c>
      <c r="B252" s="23">
        <v>0</v>
      </c>
      <c r="C252" s="24">
        <v>554.16999999999996</v>
      </c>
      <c r="E252" t="s">
        <v>10379</v>
      </c>
      <c r="F252">
        <v>6041216</v>
      </c>
      <c r="G252">
        <v>79.27</v>
      </c>
      <c r="H252" s="19">
        <v>6.9909171187082126</v>
      </c>
    </row>
    <row r="253" spans="1:8" x14ac:dyDescent="0.3">
      <c r="A253" s="21" t="s">
        <v>7330</v>
      </c>
      <c r="B253" s="23">
        <v>0</v>
      </c>
      <c r="C253" s="24">
        <v>553.82000000000005</v>
      </c>
      <c r="E253" t="s">
        <v>10380</v>
      </c>
      <c r="F253">
        <v>6061384</v>
      </c>
      <c r="G253">
        <v>3.97</v>
      </c>
      <c r="H253" s="19">
        <v>139.50125944584383</v>
      </c>
    </row>
    <row r="254" spans="1:8" x14ac:dyDescent="0.3">
      <c r="A254" s="21" t="s">
        <v>7466</v>
      </c>
      <c r="B254" s="23">
        <v>17.5</v>
      </c>
      <c r="C254" s="24">
        <v>257.23</v>
      </c>
      <c r="E254" t="s">
        <v>10381</v>
      </c>
      <c r="F254">
        <v>5091204</v>
      </c>
      <c r="G254">
        <v>38.92</v>
      </c>
      <c r="H254" s="19">
        <v>6.6091983556012339</v>
      </c>
    </row>
    <row r="255" spans="1:8" x14ac:dyDescent="0.3">
      <c r="A255" s="21" t="s">
        <v>7336</v>
      </c>
      <c r="B255" s="23">
        <v>120</v>
      </c>
      <c r="C255" s="24">
        <v>528.3599999999999</v>
      </c>
      <c r="E255" t="s">
        <v>10382</v>
      </c>
      <c r="F255">
        <v>5091205</v>
      </c>
      <c r="G255">
        <v>47.09</v>
      </c>
      <c r="H255" s="19">
        <v>11.220216606498193</v>
      </c>
    </row>
    <row r="256" spans="1:8" x14ac:dyDescent="0.3">
      <c r="A256" s="21" t="s">
        <v>7111</v>
      </c>
      <c r="B256" s="23">
        <v>1835</v>
      </c>
      <c r="C256" s="24">
        <v>7944.2600000000057</v>
      </c>
      <c r="E256" t="s">
        <v>10383</v>
      </c>
      <c r="F256">
        <v>5091206</v>
      </c>
      <c r="G256">
        <v>23.92</v>
      </c>
      <c r="H256" s="19">
        <v>332.11789297658885</v>
      </c>
    </row>
    <row r="257" spans="1:8" x14ac:dyDescent="0.3">
      <c r="A257" s="21" t="s">
        <v>7334</v>
      </c>
      <c r="B257" s="23">
        <v>60</v>
      </c>
      <c r="C257" s="24">
        <v>532.36</v>
      </c>
      <c r="E257" t="s">
        <v>10384</v>
      </c>
      <c r="F257">
        <v>5041056</v>
      </c>
      <c r="G257">
        <v>47.83</v>
      </c>
      <c r="H257" s="19">
        <v>11.130252979301694</v>
      </c>
    </row>
    <row r="258" spans="1:8" x14ac:dyDescent="0.3">
      <c r="A258" s="21" t="s">
        <v>7335</v>
      </c>
      <c r="B258" s="23">
        <v>0</v>
      </c>
      <c r="C258" s="24">
        <v>529.21999999999991</v>
      </c>
      <c r="E258" t="s">
        <v>10385</v>
      </c>
      <c r="F258">
        <v>6041211</v>
      </c>
      <c r="G258">
        <v>79.27</v>
      </c>
      <c r="H258" s="19">
        <v>6.6761700517219618</v>
      </c>
    </row>
    <row r="259" spans="1:8" x14ac:dyDescent="0.3">
      <c r="A259" s="21" t="s">
        <v>7197</v>
      </c>
      <c r="B259" s="23">
        <v>390</v>
      </c>
      <c r="C259" s="24">
        <v>1746.6799999999998</v>
      </c>
      <c r="E259" t="s">
        <v>10386</v>
      </c>
      <c r="F259">
        <v>5091207</v>
      </c>
      <c r="G259">
        <v>23.92</v>
      </c>
      <c r="H259" s="19">
        <v>73.021739130434767</v>
      </c>
    </row>
    <row r="260" spans="1:8" x14ac:dyDescent="0.3">
      <c r="A260" s="21" t="s">
        <v>7337</v>
      </c>
      <c r="B260" s="23">
        <v>0</v>
      </c>
      <c r="C260" s="24">
        <v>525</v>
      </c>
      <c r="E260" t="s">
        <v>10387</v>
      </c>
      <c r="F260">
        <v>6059696</v>
      </c>
      <c r="G260">
        <v>8.75</v>
      </c>
      <c r="H260" s="19">
        <v>60</v>
      </c>
    </row>
    <row r="261" spans="1:8" x14ac:dyDescent="0.3">
      <c r="A261" s="21" t="s">
        <v>7338</v>
      </c>
      <c r="B261" s="23">
        <v>45</v>
      </c>
      <c r="C261" s="24">
        <v>519.84</v>
      </c>
      <c r="E261" t="s">
        <v>10388</v>
      </c>
      <c r="F261">
        <v>5028507</v>
      </c>
      <c r="G261">
        <v>63.24</v>
      </c>
      <c r="H261" s="19">
        <v>8.2201138519924104</v>
      </c>
    </row>
    <row r="262" spans="1:8" x14ac:dyDescent="0.3">
      <c r="A262" s="21" t="s">
        <v>7339</v>
      </c>
      <c r="B262" s="23">
        <v>250</v>
      </c>
      <c r="C262" s="24">
        <v>519.03</v>
      </c>
      <c r="E262" t="s">
        <v>10389</v>
      </c>
      <c r="F262">
        <v>5025085</v>
      </c>
      <c r="G262">
        <v>21.82</v>
      </c>
      <c r="H262" s="19">
        <v>23.786892758936755</v>
      </c>
    </row>
    <row r="263" spans="1:8" x14ac:dyDescent="0.3">
      <c r="A263" s="21" t="s">
        <v>7340</v>
      </c>
      <c r="B263" s="23">
        <v>105</v>
      </c>
      <c r="C263" s="24">
        <v>518.66</v>
      </c>
      <c r="E263" t="s">
        <v>10390</v>
      </c>
      <c r="F263">
        <v>5092817</v>
      </c>
      <c r="G263">
        <v>39.49</v>
      </c>
      <c r="H263" s="19">
        <v>13.133957964041528</v>
      </c>
    </row>
    <row r="264" spans="1:8" x14ac:dyDescent="0.3">
      <c r="A264" s="21" t="s">
        <v>7341</v>
      </c>
      <c r="B264" s="23">
        <v>0</v>
      </c>
      <c r="C264" s="24">
        <v>517.5</v>
      </c>
      <c r="E264" t="s">
        <v>10391</v>
      </c>
      <c r="F264">
        <v>6062065</v>
      </c>
      <c r="G264">
        <v>22.5</v>
      </c>
      <c r="H264" s="19">
        <v>23</v>
      </c>
    </row>
    <row r="265" spans="1:8" x14ac:dyDescent="0.3">
      <c r="A265" s="21" t="s">
        <v>7342</v>
      </c>
      <c r="B265" s="23">
        <v>0</v>
      </c>
      <c r="C265" s="24">
        <v>515.02</v>
      </c>
      <c r="E265" t="s">
        <v>10392</v>
      </c>
      <c r="F265">
        <v>6055500</v>
      </c>
      <c r="G265">
        <v>10.75</v>
      </c>
      <c r="H265" s="19">
        <v>47.908837209302327</v>
      </c>
    </row>
    <row r="266" spans="1:8" x14ac:dyDescent="0.3">
      <c r="A266" s="21" t="s">
        <v>7343</v>
      </c>
      <c r="B266" s="23">
        <v>37.5</v>
      </c>
      <c r="C266" s="24">
        <v>514.85</v>
      </c>
      <c r="E266" t="s">
        <v>10393</v>
      </c>
      <c r="F266">
        <v>5091367</v>
      </c>
      <c r="G266">
        <v>36.43</v>
      </c>
      <c r="H266" s="19">
        <v>14.132583035959374</v>
      </c>
    </row>
    <row r="267" spans="1:8" x14ac:dyDescent="0.3">
      <c r="A267" s="21" t="s">
        <v>7344</v>
      </c>
      <c r="B267" s="23">
        <v>215</v>
      </c>
      <c r="C267" s="24">
        <v>514.06999999999994</v>
      </c>
      <c r="E267" t="s">
        <v>10394</v>
      </c>
      <c r="F267">
        <v>5024051</v>
      </c>
      <c r="G267">
        <v>12.47</v>
      </c>
      <c r="H267" s="19">
        <v>41.224538893344018</v>
      </c>
    </row>
    <row r="268" spans="1:8" x14ac:dyDescent="0.3">
      <c r="A268" s="21" t="s">
        <v>7177</v>
      </c>
      <c r="B268" s="23">
        <v>515</v>
      </c>
      <c r="C268" s="24">
        <v>2279.36</v>
      </c>
      <c r="E268" t="s">
        <v>10395</v>
      </c>
      <c r="F268">
        <v>5091208</v>
      </c>
      <c r="G268">
        <v>23.92</v>
      </c>
      <c r="H268" s="19">
        <v>95.290969899665555</v>
      </c>
    </row>
    <row r="269" spans="1:8" x14ac:dyDescent="0.3">
      <c r="A269" s="21" t="s">
        <v>7367</v>
      </c>
      <c r="B269" s="23">
        <v>32.5</v>
      </c>
      <c r="C269" s="24">
        <v>455.26</v>
      </c>
      <c r="E269" t="s">
        <v>10396</v>
      </c>
      <c r="F269">
        <v>5091209</v>
      </c>
      <c r="G269">
        <v>0</v>
      </c>
      <c r="H269" s="19" t="e">
        <v>#DIV/0!</v>
      </c>
    </row>
    <row r="270" spans="1:8" x14ac:dyDescent="0.3">
      <c r="A270" s="21" t="s">
        <v>7347</v>
      </c>
      <c r="B270" s="23">
        <v>165</v>
      </c>
      <c r="C270" s="24">
        <v>504.12</v>
      </c>
      <c r="E270" t="s">
        <v>10397</v>
      </c>
      <c r="F270">
        <v>5027898</v>
      </c>
      <c r="G270">
        <v>16.75</v>
      </c>
      <c r="H270" s="19">
        <v>30.096716417910446</v>
      </c>
    </row>
    <row r="271" spans="1:8" x14ac:dyDescent="0.3">
      <c r="A271" s="21" t="s">
        <v>7348</v>
      </c>
      <c r="B271" s="23">
        <v>0</v>
      </c>
      <c r="C271" s="24">
        <v>502.39999999999981</v>
      </c>
      <c r="E271" t="s">
        <v>10398</v>
      </c>
      <c r="F271">
        <v>6041132</v>
      </c>
      <c r="G271">
        <v>1.39</v>
      </c>
      <c r="H271" s="19">
        <v>361.43884892086322</v>
      </c>
    </row>
    <row r="272" spans="1:8" x14ac:dyDescent="0.3">
      <c r="A272" s="21" t="s">
        <v>7189</v>
      </c>
      <c r="B272" s="23">
        <v>225</v>
      </c>
      <c r="C272" s="24">
        <v>1965.1499999999999</v>
      </c>
      <c r="E272" t="s">
        <v>10399</v>
      </c>
      <c r="F272">
        <v>5091210</v>
      </c>
      <c r="G272">
        <v>0</v>
      </c>
      <c r="H272" s="19" t="e">
        <v>#DIV/0!</v>
      </c>
    </row>
    <row r="273" spans="1:8" x14ac:dyDescent="0.3">
      <c r="A273" s="21" t="s">
        <v>7350</v>
      </c>
      <c r="B273" s="23">
        <v>40</v>
      </c>
      <c r="C273" s="24">
        <v>497.68</v>
      </c>
      <c r="E273" t="s">
        <v>10400</v>
      </c>
      <c r="F273">
        <v>5012999</v>
      </c>
      <c r="G273">
        <v>68.12</v>
      </c>
      <c r="H273" s="19">
        <v>7.3059307105108626</v>
      </c>
    </row>
    <row r="274" spans="1:8" x14ac:dyDescent="0.3">
      <c r="A274" s="21" t="s">
        <v>7464</v>
      </c>
      <c r="B274" s="23">
        <v>130</v>
      </c>
      <c r="C274" s="24">
        <v>258.92</v>
      </c>
      <c r="E274" t="s">
        <v>10401</v>
      </c>
      <c r="F274">
        <v>5091378</v>
      </c>
      <c r="G274">
        <v>21.81</v>
      </c>
      <c r="H274" s="19">
        <v>11.871618523613023</v>
      </c>
    </row>
    <row r="275" spans="1:8" x14ac:dyDescent="0.3">
      <c r="A275" s="21" t="s">
        <v>7352</v>
      </c>
      <c r="B275" s="23">
        <v>0</v>
      </c>
      <c r="C275" s="24">
        <v>486.38999999999993</v>
      </c>
      <c r="E275" t="s">
        <v>10402</v>
      </c>
      <c r="F275">
        <v>6061709</v>
      </c>
      <c r="G275">
        <v>1.51</v>
      </c>
      <c r="H275" s="19">
        <v>322.11258278145692</v>
      </c>
    </row>
    <row r="276" spans="1:8" x14ac:dyDescent="0.3">
      <c r="A276" s="21" t="s">
        <v>7353</v>
      </c>
      <c r="B276" s="23">
        <v>27.5</v>
      </c>
      <c r="C276" s="24">
        <v>484.89</v>
      </c>
      <c r="E276" t="s">
        <v>10403</v>
      </c>
      <c r="F276">
        <v>5089400</v>
      </c>
      <c r="G276">
        <v>45.15</v>
      </c>
      <c r="H276" s="19">
        <v>10.73953488372093</v>
      </c>
    </row>
    <row r="277" spans="1:8" x14ac:dyDescent="0.3">
      <c r="A277" s="21" t="s">
        <v>7354</v>
      </c>
      <c r="B277" s="23">
        <v>0</v>
      </c>
      <c r="C277" s="24">
        <v>483.00000000000011</v>
      </c>
      <c r="E277" t="s">
        <v>10404</v>
      </c>
      <c r="F277">
        <v>6042824</v>
      </c>
      <c r="G277">
        <v>5.25</v>
      </c>
      <c r="H277" s="19">
        <v>92.000000000000028</v>
      </c>
    </row>
    <row r="278" spans="1:8" x14ac:dyDescent="0.3">
      <c r="A278" s="21" t="s">
        <v>7355</v>
      </c>
      <c r="B278" s="23">
        <v>0</v>
      </c>
      <c r="C278" s="24">
        <v>482.12999999999994</v>
      </c>
      <c r="E278" t="s">
        <v>10405</v>
      </c>
      <c r="F278">
        <v>6041335</v>
      </c>
      <c r="G278">
        <v>40.47</v>
      </c>
      <c r="H278" s="19">
        <v>11.91326908821349</v>
      </c>
    </row>
    <row r="279" spans="1:8" x14ac:dyDescent="0.3">
      <c r="A279" s="21" t="s">
        <v>7356</v>
      </c>
      <c r="B279" s="23">
        <v>0</v>
      </c>
      <c r="C279" s="24">
        <v>480.4</v>
      </c>
      <c r="E279" t="s">
        <v>10406</v>
      </c>
      <c r="F279">
        <v>6045194</v>
      </c>
      <c r="G279">
        <v>96.08</v>
      </c>
      <c r="H279" s="19">
        <v>5</v>
      </c>
    </row>
    <row r="280" spans="1:8" x14ac:dyDescent="0.3">
      <c r="A280" s="21" t="s">
        <v>7357</v>
      </c>
      <c r="B280" s="23">
        <v>0</v>
      </c>
      <c r="C280" s="24">
        <v>479.16</v>
      </c>
      <c r="E280" t="s">
        <v>10407</v>
      </c>
      <c r="F280">
        <v>6041311</v>
      </c>
      <c r="G280">
        <v>37.21</v>
      </c>
      <c r="H280" s="19">
        <v>12.877183552808384</v>
      </c>
    </row>
    <row r="281" spans="1:8" x14ac:dyDescent="0.3">
      <c r="A281" s="21" t="s">
        <v>7358</v>
      </c>
      <c r="B281" s="23">
        <v>32.5</v>
      </c>
      <c r="C281" s="24">
        <v>474.25</v>
      </c>
      <c r="E281" t="s">
        <v>10408</v>
      </c>
      <c r="F281">
        <v>5028842</v>
      </c>
      <c r="G281">
        <v>39.51</v>
      </c>
      <c r="H281" s="19">
        <v>12.003290306251582</v>
      </c>
    </row>
    <row r="282" spans="1:8" x14ac:dyDescent="0.3">
      <c r="A282" s="21" t="s">
        <v>7359</v>
      </c>
      <c r="B282" s="23">
        <v>0</v>
      </c>
      <c r="C282" s="24">
        <v>471.78</v>
      </c>
      <c r="E282" t="s">
        <v>10409</v>
      </c>
      <c r="F282">
        <v>6042099</v>
      </c>
      <c r="G282">
        <v>2.2799999999999998</v>
      </c>
      <c r="H282" s="19">
        <v>206.92105263157896</v>
      </c>
    </row>
    <row r="283" spans="1:8" x14ac:dyDescent="0.3">
      <c r="A283" s="21" t="s">
        <v>7360</v>
      </c>
      <c r="B283" s="23">
        <v>0</v>
      </c>
      <c r="C283" s="24">
        <v>467.8900000000001</v>
      </c>
      <c r="E283" t="s">
        <v>10410</v>
      </c>
      <c r="F283">
        <v>6040198</v>
      </c>
      <c r="G283">
        <v>6.55</v>
      </c>
      <c r="H283" s="19">
        <v>71.433587786259565</v>
      </c>
    </row>
    <row r="284" spans="1:8" x14ac:dyDescent="0.3">
      <c r="A284" s="21" t="s">
        <v>7361</v>
      </c>
      <c r="B284" s="23">
        <v>0</v>
      </c>
      <c r="C284" s="24">
        <v>465.19999999999993</v>
      </c>
      <c r="E284" t="s">
        <v>10411</v>
      </c>
      <c r="F284">
        <v>6041058</v>
      </c>
      <c r="G284">
        <v>13.5</v>
      </c>
      <c r="H284" s="19">
        <v>34.459259259259255</v>
      </c>
    </row>
    <row r="285" spans="1:8" x14ac:dyDescent="0.3">
      <c r="A285" s="21" t="s">
        <v>7362</v>
      </c>
      <c r="B285" s="23">
        <v>0</v>
      </c>
      <c r="C285" s="24">
        <v>462.71</v>
      </c>
      <c r="E285" t="s">
        <v>10412</v>
      </c>
      <c r="F285">
        <v>6054381</v>
      </c>
      <c r="G285">
        <v>40</v>
      </c>
      <c r="H285" s="19">
        <v>11.56775</v>
      </c>
    </row>
    <row r="286" spans="1:8" x14ac:dyDescent="0.3">
      <c r="A286" s="21" t="s">
        <v>7363</v>
      </c>
      <c r="B286" s="23">
        <v>0</v>
      </c>
      <c r="C286" s="24">
        <v>461.46000000000009</v>
      </c>
      <c r="E286" t="s">
        <v>10413</v>
      </c>
      <c r="F286">
        <v>6055434</v>
      </c>
      <c r="G286">
        <v>1.03</v>
      </c>
      <c r="H286" s="19">
        <v>448.01941747572823</v>
      </c>
    </row>
    <row r="287" spans="1:8" x14ac:dyDescent="0.3">
      <c r="A287" s="21" t="s">
        <v>7364</v>
      </c>
      <c r="B287" s="23">
        <v>0</v>
      </c>
      <c r="C287" s="24">
        <v>460.45000000000005</v>
      </c>
      <c r="E287" t="s">
        <v>10414</v>
      </c>
      <c r="F287">
        <v>6042089</v>
      </c>
      <c r="G287">
        <v>6.5</v>
      </c>
      <c r="H287" s="19">
        <v>70.838461538461544</v>
      </c>
    </row>
    <row r="288" spans="1:8" x14ac:dyDescent="0.3">
      <c r="A288" s="21" t="s">
        <v>7365</v>
      </c>
      <c r="B288" s="23">
        <v>0</v>
      </c>
      <c r="C288" s="24">
        <v>459.08999999999992</v>
      </c>
      <c r="E288" t="s">
        <v>10415</v>
      </c>
      <c r="F288">
        <v>6061610</v>
      </c>
      <c r="G288">
        <v>1.84</v>
      </c>
      <c r="H288" s="19">
        <v>249.50543478260863</v>
      </c>
    </row>
    <row r="289" spans="1:8" x14ac:dyDescent="0.3">
      <c r="A289" s="21" t="s">
        <v>7366</v>
      </c>
      <c r="B289" s="23">
        <v>0</v>
      </c>
      <c r="C289" s="24">
        <v>456.99999999999989</v>
      </c>
      <c r="E289" t="s">
        <v>10416</v>
      </c>
      <c r="F289">
        <v>6055425</v>
      </c>
      <c r="G289">
        <v>2.91</v>
      </c>
      <c r="H289" s="19">
        <v>157.04467353951884</v>
      </c>
    </row>
    <row r="290" spans="1:8" x14ac:dyDescent="0.3">
      <c r="A290" s="21" t="s">
        <v>7164</v>
      </c>
      <c r="B290" s="23">
        <v>1180</v>
      </c>
      <c r="C290" s="24">
        <v>2716.6600000000012</v>
      </c>
      <c r="E290" t="s">
        <v>10417</v>
      </c>
      <c r="F290">
        <v>5092107</v>
      </c>
      <c r="G290">
        <v>12.47</v>
      </c>
      <c r="H290" s="19">
        <v>217.85565356856463</v>
      </c>
    </row>
    <row r="291" spans="1:8" x14ac:dyDescent="0.3">
      <c r="A291" s="21" t="s">
        <v>7368</v>
      </c>
      <c r="B291" s="23">
        <v>0</v>
      </c>
      <c r="C291" s="24">
        <v>454.65000000000003</v>
      </c>
      <c r="E291" t="s">
        <v>10418</v>
      </c>
      <c r="F291">
        <v>6041059</v>
      </c>
      <c r="G291">
        <v>45.39</v>
      </c>
      <c r="H291" s="19">
        <v>10.016523463317911</v>
      </c>
    </row>
    <row r="292" spans="1:8" x14ac:dyDescent="0.3">
      <c r="A292" s="21" t="s">
        <v>7369</v>
      </c>
      <c r="B292" s="23">
        <v>0</v>
      </c>
      <c r="C292" s="24">
        <v>452.56000000000006</v>
      </c>
      <c r="E292" t="s">
        <v>10419</v>
      </c>
      <c r="F292">
        <v>6041131</v>
      </c>
      <c r="G292">
        <v>9.2899999999999991</v>
      </c>
      <c r="H292" s="19">
        <v>48.714747039827785</v>
      </c>
    </row>
    <row r="293" spans="1:8" x14ac:dyDescent="0.3">
      <c r="A293" s="21" t="s">
        <v>7370</v>
      </c>
      <c r="B293" s="23">
        <v>35</v>
      </c>
      <c r="C293" s="24">
        <v>448.08000000000004</v>
      </c>
      <c r="E293" t="s">
        <v>10420</v>
      </c>
      <c r="F293">
        <v>5028790</v>
      </c>
      <c r="G293">
        <v>33.24</v>
      </c>
      <c r="H293" s="19">
        <v>13.48014440433213</v>
      </c>
    </row>
    <row r="294" spans="1:8" x14ac:dyDescent="0.3">
      <c r="A294" s="21" t="s">
        <v>7371</v>
      </c>
      <c r="B294" s="23">
        <v>0</v>
      </c>
      <c r="C294" s="24">
        <v>443.92</v>
      </c>
      <c r="E294" t="s">
        <v>10421</v>
      </c>
      <c r="F294">
        <v>6041140</v>
      </c>
      <c r="G294">
        <v>26.68</v>
      </c>
      <c r="H294" s="19">
        <v>16.638680659670165</v>
      </c>
    </row>
    <row r="295" spans="1:8" x14ac:dyDescent="0.3">
      <c r="A295" s="21" t="s">
        <v>7372</v>
      </c>
      <c r="B295" s="23">
        <v>0</v>
      </c>
      <c r="C295" s="24">
        <v>442.92</v>
      </c>
      <c r="E295" t="s">
        <v>10422</v>
      </c>
      <c r="F295">
        <v>6041168</v>
      </c>
      <c r="G295">
        <v>104.32</v>
      </c>
      <c r="H295" s="19">
        <v>4.2457822085889578</v>
      </c>
    </row>
    <row r="296" spans="1:8" x14ac:dyDescent="0.3">
      <c r="A296" s="21" t="s">
        <v>7373</v>
      </c>
      <c r="B296" s="23">
        <v>40</v>
      </c>
      <c r="C296" s="24">
        <v>440.08</v>
      </c>
      <c r="E296" t="s">
        <v>10423</v>
      </c>
      <c r="F296">
        <v>5028485</v>
      </c>
      <c r="G296">
        <v>63.24</v>
      </c>
      <c r="H296" s="19">
        <v>6.9588867805186583</v>
      </c>
    </row>
    <row r="297" spans="1:8" x14ac:dyDescent="0.3">
      <c r="A297" s="21" t="s">
        <v>7374</v>
      </c>
      <c r="B297" s="23">
        <v>30</v>
      </c>
      <c r="C297" s="24">
        <v>439.86</v>
      </c>
      <c r="E297" t="s">
        <v>10424</v>
      </c>
      <c r="F297">
        <v>5028829</v>
      </c>
      <c r="G297">
        <v>39.51</v>
      </c>
      <c r="H297" s="19">
        <v>11.132877752467731</v>
      </c>
    </row>
    <row r="298" spans="1:8" x14ac:dyDescent="0.3">
      <c r="A298" s="21" t="s">
        <v>7375</v>
      </c>
      <c r="B298" s="23">
        <v>0</v>
      </c>
      <c r="C298" s="24">
        <v>439.66</v>
      </c>
      <c r="E298" t="s">
        <v>10425</v>
      </c>
      <c r="F298">
        <v>6040197</v>
      </c>
      <c r="G298">
        <v>4.07</v>
      </c>
      <c r="H298" s="19">
        <v>108.02457002457002</v>
      </c>
    </row>
    <row r="299" spans="1:8" x14ac:dyDescent="0.3">
      <c r="A299" s="21" t="s">
        <v>7376</v>
      </c>
      <c r="B299" s="23">
        <v>67.5</v>
      </c>
      <c r="C299" s="24">
        <v>437.88000000000005</v>
      </c>
      <c r="E299" t="s">
        <v>10426</v>
      </c>
      <c r="F299">
        <v>5091986</v>
      </c>
      <c r="G299">
        <v>17.04</v>
      </c>
      <c r="H299" s="19">
        <v>25.697183098591555</v>
      </c>
    </row>
    <row r="300" spans="1:8" x14ac:dyDescent="0.3">
      <c r="A300" s="21" t="s">
        <v>7377</v>
      </c>
      <c r="B300" s="23">
        <v>50</v>
      </c>
      <c r="C300" s="24">
        <v>437.58000000000004</v>
      </c>
      <c r="E300" t="s">
        <v>10427</v>
      </c>
      <c r="F300">
        <v>5024204</v>
      </c>
      <c r="G300">
        <v>44.53</v>
      </c>
      <c r="H300" s="19">
        <v>9.8266337300696165</v>
      </c>
    </row>
    <row r="301" spans="1:8" x14ac:dyDescent="0.3">
      <c r="A301" s="21" t="s">
        <v>7378</v>
      </c>
      <c r="B301" s="23">
        <v>0</v>
      </c>
      <c r="C301" s="24">
        <v>437.4</v>
      </c>
      <c r="E301" t="s">
        <v>10428</v>
      </c>
      <c r="F301">
        <v>6046574</v>
      </c>
      <c r="G301">
        <v>17.78</v>
      </c>
      <c r="H301" s="19">
        <v>24.600674915635544</v>
      </c>
    </row>
    <row r="302" spans="1:8" x14ac:dyDescent="0.3">
      <c r="A302" s="21" t="s">
        <v>7408</v>
      </c>
      <c r="B302" s="23">
        <v>60</v>
      </c>
      <c r="C302" s="24">
        <v>358.59999999999997</v>
      </c>
      <c r="E302" t="s">
        <v>10429</v>
      </c>
      <c r="F302">
        <v>5092691</v>
      </c>
      <c r="G302">
        <v>16.46</v>
      </c>
      <c r="H302" s="19">
        <v>21.786148238153096</v>
      </c>
    </row>
    <row r="303" spans="1:8" x14ac:dyDescent="0.3">
      <c r="A303" s="21" t="s">
        <v>7380</v>
      </c>
      <c r="B303" s="23">
        <v>0</v>
      </c>
      <c r="C303" s="24">
        <v>428.64</v>
      </c>
      <c r="E303" t="s">
        <v>10430</v>
      </c>
      <c r="F303">
        <v>6041287</v>
      </c>
      <c r="G303">
        <v>63.65</v>
      </c>
      <c r="H303" s="19">
        <v>6.7343283582089555</v>
      </c>
    </row>
    <row r="304" spans="1:8" x14ac:dyDescent="0.3">
      <c r="A304" s="21" t="s">
        <v>7381</v>
      </c>
      <c r="B304" s="23">
        <v>0</v>
      </c>
      <c r="C304" s="24">
        <v>425.80000000000013</v>
      </c>
      <c r="E304" t="s">
        <v>10431</v>
      </c>
      <c r="F304">
        <v>6061964</v>
      </c>
      <c r="G304">
        <v>3.9</v>
      </c>
      <c r="H304" s="19">
        <v>109.17948717948721</v>
      </c>
    </row>
    <row r="305" spans="1:8" x14ac:dyDescent="0.3">
      <c r="A305" s="21" t="s">
        <v>7382</v>
      </c>
      <c r="B305" s="23">
        <v>0</v>
      </c>
      <c r="C305" s="24">
        <v>424.72000000000008</v>
      </c>
      <c r="E305" t="s">
        <v>10432</v>
      </c>
      <c r="F305">
        <v>6040953</v>
      </c>
      <c r="G305">
        <v>29.99</v>
      </c>
      <c r="H305" s="19">
        <v>14.162054018006005</v>
      </c>
    </row>
    <row r="306" spans="1:8" x14ac:dyDescent="0.3">
      <c r="A306" s="21" t="s">
        <v>7383</v>
      </c>
      <c r="B306" s="23">
        <v>0</v>
      </c>
      <c r="C306" s="24">
        <v>422.06000000000006</v>
      </c>
      <c r="E306" t="s">
        <v>10433</v>
      </c>
      <c r="F306">
        <v>6055859</v>
      </c>
      <c r="G306">
        <v>8</v>
      </c>
      <c r="H306" s="19">
        <v>52.757500000000007</v>
      </c>
    </row>
    <row r="307" spans="1:8" x14ac:dyDescent="0.3">
      <c r="A307" s="21" t="s">
        <v>7384</v>
      </c>
      <c r="B307" s="23">
        <v>60</v>
      </c>
      <c r="C307" s="24">
        <v>420.24</v>
      </c>
      <c r="E307" t="s">
        <v>10434</v>
      </c>
      <c r="F307">
        <v>5088594</v>
      </c>
      <c r="G307">
        <v>35.020000000000003</v>
      </c>
      <c r="H307" s="19">
        <v>12</v>
      </c>
    </row>
    <row r="308" spans="1:8" x14ac:dyDescent="0.3">
      <c r="A308" s="21" t="s">
        <v>7385</v>
      </c>
      <c r="B308" s="23">
        <v>0</v>
      </c>
      <c r="C308" s="24">
        <v>418.50999999999993</v>
      </c>
      <c r="E308" t="s">
        <v>10435</v>
      </c>
      <c r="F308">
        <v>6046647</v>
      </c>
      <c r="G308">
        <v>12.46</v>
      </c>
      <c r="H308" s="19">
        <v>33.588282504012831</v>
      </c>
    </row>
    <row r="309" spans="1:8" x14ac:dyDescent="0.3">
      <c r="A309" s="21" t="s">
        <v>7386</v>
      </c>
      <c r="B309" s="23">
        <v>0</v>
      </c>
      <c r="C309" s="24">
        <v>415.51999999999992</v>
      </c>
      <c r="E309" t="s">
        <v>10436</v>
      </c>
      <c r="F309">
        <v>6054416</v>
      </c>
      <c r="G309">
        <v>16.34</v>
      </c>
      <c r="H309" s="19">
        <v>25.429620563035492</v>
      </c>
    </row>
    <row r="310" spans="1:8" x14ac:dyDescent="0.3">
      <c r="A310" s="21" t="s">
        <v>7387</v>
      </c>
      <c r="B310" s="23">
        <v>35</v>
      </c>
      <c r="C310" s="24">
        <v>410.78</v>
      </c>
      <c r="E310" t="s">
        <v>10437</v>
      </c>
      <c r="F310">
        <v>5038037</v>
      </c>
      <c r="G310">
        <v>61.74</v>
      </c>
      <c r="H310" s="19">
        <v>6.6533851635892445</v>
      </c>
    </row>
    <row r="311" spans="1:8" x14ac:dyDescent="0.3">
      <c r="A311" s="21" t="s">
        <v>7388</v>
      </c>
      <c r="B311" s="23">
        <v>0</v>
      </c>
      <c r="C311" s="24">
        <v>408.54000000000008</v>
      </c>
      <c r="E311" t="s">
        <v>10438</v>
      </c>
      <c r="F311">
        <v>6041712</v>
      </c>
      <c r="G311">
        <v>19.46</v>
      </c>
      <c r="H311" s="19">
        <v>20.993833504624874</v>
      </c>
    </row>
    <row r="312" spans="1:8" x14ac:dyDescent="0.3">
      <c r="A312" s="21" t="s">
        <v>7389</v>
      </c>
      <c r="B312" s="23">
        <v>0</v>
      </c>
      <c r="C312" s="24">
        <v>407.21999999999986</v>
      </c>
      <c r="E312" t="s">
        <v>10439</v>
      </c>
      <c r="F312">
        <v>6047419</v>
      </c>
      <c r="G312">
        <v>12.14</v>
      </c>
      <c r="H312" s="19">
        <v>33.543657331136721</v>
      </c>
    </row>
    <row r="313" spans="1:8" x14ac:dyDescent="0.3">
      <c r="A313" s="21" t="s">
        <v>7390</v>
      </c>
      <c r="B313" s="23">
        <v>0</v>
      </c>
      <c r="C313" s="24">
        <v>405.24</v>
      </c>
      <c r="E313" t="s">
        <v>10440</v>
      </c>
      <c r="F313">
        <v>6041139</v>
      </c>
      <c r="G313">
        <v>26.38</v>
      </c>
      <c r="H313" s="19">
        <v>15.361637604245642</v>
      </c>
    </row>
    <row r="314" spans="1:8" x14ac:dyDescent="0.3">
      <c r="A314" s="21" t="s">
        <v>7391</v>
      </c>
      <c r="B314" s="23">
        <v>0</v>
      </c>
      <c r="C314" s="24">
        <v>402.87</v>
      </c>
      <c r="E314" t="s">
        <v>10441</v>
      </c>
      <c r="F314">
        <v>6061794</v>
      </c>
      <c r="G314">
        <v>12.1</v>
      </c>
      <c r="H314" s="19">
        <v>33.295041322314049</v>
      </c>
    </row>
    <row r="315" spans="1:8" x14ac:dyDescent="0.3">
      <c r="A315" s="21" t="s">
        <v>7392</v>
      </c>
      <c r="B315" s="23">
        <v>0</v>
      </c>
      <c r="C315" s="24">
        <v>402.8</v>
      </c>
      <c r="E315" t="s">
        <v>10442</v>
      </c>
      <c r="F315">
        <v>6057935</v>
      </c>
      <c r="G315">
        <v>40.28</v>
      </c>
      <c r="H315" s="19">
        <v>10</v>
      </c>
    </row>
    <row r="316" spans="1:8" x14ac:dyDescent="0.3">
      <c r="A316" s="21" t="s">
        <v>7393</v>
      </c>
      <c r="B316" s="23">
        <v>0</v>
      </c>
      <c r="C316" s="24">
        <v>399.59999999999997</v>
      </c>
      <c r="E316" t="s">
        <v>10443</v>
      </c>
      <c r="F316">
        <v>6040558</v>
      </c>
      <c r="G316">
        <v>21</v>
      </c>
      <c r="H316" s="19">
        <v>19.028571428571428</v>
      </c>
    </row>
    <row r="317" spans="1:8" x14ac:dyDescent="0.3">
      <c r="A317" s="21" t="s">
        <v>7397</v>
      </c>
      <c r="B317" s="23">
        <v>65</v>
      </c>
      <c r="C317" s="24">
        <v>390.09999999999991</v>
      </c>
      <c r="E317" t="s">
        <v>10444</v>
      </c>
      <c r="F317">
        <v>5092692</v>
      </c>
      <c r="G317">
        <v>16.46</v>
      </c>
      <c r="H317" s="19">
        <v>23.699878493317126</v>
      </c>
    </row>
    <row r="318" spans="1:8" x14ac:dyDescent="0.3">
      <c r="A318" s="21" t="s">
        <v>7410</v>
      </c>
      <c r="B318" s="23">
        <v>45</v>
      </c>
      <c r="C318" s="24">
        <v>356.97999999999996</v>
      </c>
      <c r="E318" t="s">
        <v>10445</v>
      </c>
      <c r="F318">
        <v>5092801</v>
      </c>
      <c r="G318">
        <v>21.83</v>
      </c>
      <c r="H318" s="19">
        <v>16.352725606962895</v>
      </c>
    </row>
    <row r="319" spans="1:8" x14ac:dyDescent="0.3">
      <c r="A319" s="21" t="s">
        <v>7218</v>
      </c>
      <c r="B319" s="23">
        <v>185</v>
      </c>
      <c r="C319" s="24">
        <v>1301.0100000000004</v>
      </c>
      <c r="E319" t="s">
        <v>10446</v>
      </c>
      <c r="F319">
        <v>5092802</v>
      </c>
      <c r="G319">
        <v>38.65</v>
      </c>
      <c r="H319" s="19">
        <v>33.661319534282029</v>
      </c>
    </row>
    <row r="320" spans="1:8" x14ac:dyDescent="0.3">
      <c r="A320" s="21" t="s">
        <v>7265</v>
      </c>
      <c r="B320" s="23">
        <v>120</v>
      </c>
      <c r="C320" s="24">
        <v>828.69999999999982</v>
      </c>
      <c r="E320" t="s">
        <v>10447</v>
      </c>
      <c r="F320">
        <v>5092805</v>
      </c>
      <c r="G320">
        <v>38.65</v>
      </c>
      <c r="H320" s="19">
        <v>21.441138421733502</v>
      </c>
    </row>
    <row r="321" spans="1:8" x14ac:dyDescent="0.3">
      <c r="A321" s="21" t="s">
        <v>7398</v>
      </c>
      <c r="B321" s="23">
        <v>30</v>
      </c>
      <c r="C321" s="24">
        <v>382.08000000000004</v>
      </c>
      <c r="E321" t="s">
        <v>10448</v>
      </c>
      <c r="F321">
        <v>5028568</v>
      </c>
      <c r="G321">
        <v>68.12</v>
      </c>
      <c r="H321" s="19">
        <v>5.6089254257193195</v>
      </c>
    </row>
    <row r="322" spans="1:8" x14ac:dyDescent="0.3">
      <c r="A322" s="21" t="s">
        <v>7399</v>
      </c>
      <c r="B322" s="23">
        <v>0</v>
      </c>
      <c r="C322" s="24">
        <v>379.07000000000005</v>
      </c>
      <c r="E322" t="s">
        <v>10449</v>
      </c>
      <c r="F322">
        <v>6042088</v>
      </c>
      <c r="G322">
        <v>5.43</v>
      </c>
      <c r="H322" s="19">
        <v>69.810313075506457</v>
      </c>
    </row>
    <row r="323" spans="1:8" x14ac:dyDescent="0.3">
      <c r="A323" s="21" t="s">
        <v>7400</v>
      </c>
      <c r="B323" s="23">
        <v>170</v>
      </c>
      <c r="C323" s="24">
        <v>374.71000000000009</v>
      </c>
      <c r="E323" t="s">
        <v>10450</v>
      </c>
      <c r="F323">
        <v>5023890</v>
      </c>
      <c r="G323">
        <v>11.69</v>
      </c>
      <c r="H323" s="19">
        <v>32.053892215568872</v>
      </c>
    </row>
    <row r="324" spans="1:8" x14ac:dyDescent="0.3">
      <c r="A324" s="21" t="s">
        <v>7401</v>
      </c>
      <c r="B324" s="23">
        <v>107.5</v>
      </c>
      <c r="C324" s="24">
        <v>370.3900000000001</v>
      </c>
      <c r="E324" t="s">
        <v>10451</v>
      </c>
      <c r="F324">
        <v>5026989</v>
      </c>
      <c r="G324">
        <v>9.34</v>
      </c>
      <c r="H324" s="19">
        <v>39.656316916488237</v>
      </c>
    </row>
    <row r="325" spans="1:8" x14ac:dyDescent="0.3">
      <c r="A325" s="21" t="s">
        <v>7402</v>
      </c>
      <c r="B325" s="23">
        <v>0</v>
      </c>
      <c r="C325" s="24">
        <v>368.83</v>
      </c>
      <c r="E325" t="s">
        <v>10452</v>
      </c>
      <c r="F325">
        <v>6041215</v>
      </c>
      <c r="G325">
        <v>79.27</v>
      </c>
      <c r="H325" s="19">
        <v>4.6528320928472313</v>
      </c>
    </row>
    <row r="326" spans="1:8" x14ac:dyDescent="0.3">
      <c r="A326" s="21" t="s">
        <v>7403</v>
      </c>
      <c r="B326" s="23">
        <v>0</v>
      </c>
      <c r="C326" s="24">
        <v>368.21000000000004</v>
      </c>
      <c r="E326" t="s">
        <v>10453</v>
      </c>
      <c r="F326">
        <v>6055428</v>
      </c>
      <c r="G326">
        <v>1.3</v>
      </c>
      <c r="H326" s="19">
        <v>283.23846153846154</v>
      </c>
    </row>
    <row r="327" spans="1:8" x14ac:dyDescent="0.3">
      <c r="A327" s="21" t="s">
        <v>7479</v>
      </c>
      <c r="B327" s="23">
        <v>30</v>
      </c>
      <c r="C327" s="24">
        <v>245.89</v>
      </c>
      <c r="E327" t="s">
        <v>10454</v>
      </c>
      <c r="F327">
        <v>5092807</v>
      </c>
      <c r="G327">
        <v>21.83</v>
      </c>
      <c r="H327" s="19">
        <v>11.2638570774164</v>
      </c>
    </row>
    <row r="328" spans="1:8" x14ac:dyDescent="0.3">
      <c r="A328" s="21" t="s">
        <v>7202</v>
      </c>
      <c r="B328" s="23">
        <v>225</v>
      </c>
      <c r="C328" s="24">
        <v>1590.11</v>
      </c>
      <c r="E328" t="s">
        <v>10455</v>
      </c>
      <c r="F328">
        <v>5092808</v>
      </c>
      <c r="G328">
        <v>21.83</v>
      </c>
      <c r="H328" s="19">
        <v>72.840586349060928</v>
      </c>
    </row>
    <row r="329" spans="1:8" x14ac:dyDescent="0.3">
      <c r="A329" s="21" t="s">
        <v>7406</v>
      </c>
      <c r="B329" s="23">
        <v>0</v>
      </c>
      <c r="C329" s="24">
        <v>360</v>
      </c>
      <c r="E329" t="s">
        <v>10456</v>
      </c>
      <c r="F329">
        <v>6062917</v>
      </c>
      <c r="G329">
        <v>10</v>
      </c>
      <c r="H329" s="19">
        <v>36</v>
      </c>
    </row>
    <row r="330" spans="1:8" x14ac:dyDescent="0.3">
      <c r="A330" s="21" t="s">
        <v>7407</v>
      </c>
      <c r="B330" s="23">
        <v>0</v>
      </c>
      <c r="C330" s="24">
        <v>359.42</v>
      </c>
      <c r="E330" t="s">
        <v>10457</v>
      </c>
      <c r="F330">
        <v>6060981</v>
      </c>
      <c r="G330">
        <v>14.56</v>
      </c>
      <c r="H330" s="19">
        <v>24.685439560439562</v>
      </c>
    </row>
    <row r="331" spans="1:8" x14ac:dyDescent="0.3">
      <c r="A331" s="21" t="s">
        <v>7333</v>
      </c>
      <c r="B331" s="23">
        <v>140</v>
      </c>
      <c r="C331" s="24">
        <v>540.12</v>
      </c>
      <c r="E331" t="s">
        <v>10458</v>
      </c>
      <c r="F331">
        <v>5093202</v>
      </c>
      <c r="G331">
        <v>0</v>
      </c>
      <c r="H331" s="19" t="e">
        <v>#DIV/0!</v>
      </c>
    </row>
    <row r="332" spans="1:8" x14ac:dyDescent="0.3">
      <c r="A332" s="21" t="s">
        <v>7409</v>
      </c>
      <c r="B332" s="23">
        <v>65</v>
      </c>
      <c r="C332" s="24">
        <v>357.23</v>
      </c>
      <c r="E332" t="s">
        <v>10459</v>
      </c>
      <c r="F332">
        <v>5025637</v>
      </c>
      <c r="G332">
        <v>29.87</v>
      </c>
      <c r="H332" s="19">
        <v>11.959491128222297</v>
      </c>
    </row>
    <row r="333" spans="1:8" x14ac:dyDescent="0.3">
      <c r="A333" s="21" t="s">
        <v>7185</v>
      </c>
      <c r="B333" s="23">
        <v>265</v>
      </c>
      <c r="C333" s="24">
        <v>2128.81</v>
      </c>
      <c r="E333" t="s">
        <v>10460</v>
      </c>
      <c r="F333">
        <v>5093400</v>
      </c>
      <c r="G333">
        <v>42.13</v>
      </c>
      <c r="H333" s="19">
        <v>50.52955138855922</v>
      </c>
    </row>
    <row r="334" spans="1:8" x14ac:dyDescent="0.3">
      <c r="A334" s="21" t="s">
        <v>7411</v>
      </c>
      <c r="B334" s="23">
        <v>0</v>
      </c>
      <c r="C334" s="24">
        <v>355.15000000000015</v>
      </c>
      <c r="E334" t="s">
        <v>10461</v>
      </c>
      <c r="F334">
        <v>6041135</v>
      </c>
      <c r="G334">
        <v>4.1500000000000004</v>
      </c>
      <c r="H334" s="19">
        <v>85.57831325301207</v>
      </c>
    </row>
    <row r="335" spans="1:8" x14ac:dyDescent="0.3">
      <c r="A335" s="21" t="s">
        <v>7412</v>
      </c>
      <c r="B335" s="23">
        <v>0</v>
      </c>
      <c r="C335" s="24">
        <v>353.54</v>
      </c>
      <c r="E335" t="s">
        <v>10462</v>
      </c>
      <c r="F335">
        <v>6040937</v>
      </c>
      <c r="G335">
        <v>9.99</v>
      </c>
      <c r="H335" s="19">
        <v>35.389389389389393</v>
      </c>
    </row>
    <row r="336" spans="1:8" x14ac:dyDescent="0.3">
      <c r="A336" s="21" t="s">
        <v>7413</v>
      </c>
      <c r="B336" s="23">
        <v>0</v>
      </c>
      <c r="C336" s="24">
        <v>353.29</v>
      </c>
      <c r="E336" t="s">
        <v>10463</v>
      </c>
      <c r="F336">
        <v>6058137</v>
      </c>
      <c r="G336">
        <v>14.89</v>
      </c>
      <c r="H336" s="19">
        <v>23.726662189388851</v>
      </c>
    </row>
    <row r="337" spans="1:8" x14ac:dyDescent="0.3">
      <c r="A337" s="21" t="s">
        <v>7414</v>
      </c>
      <c r="B337" s="23">
        <v>0</v>
      </c>
      <c r="C337" s="24">
        <v>352.47999999999996</v>
      </c>
      <c r="E337" t="s">
        <v>10464</v>
      </c>
      <c r="F337">
        <v>6041641</v>
      </c>
      <c r="G337">
        <v>12.58</v>
      </c>
      <c r="H337" s="19">
        <v>28.01907790143084</v>
      </c>
    </row>
    <row r="338" spans="1:8" x14ac:dyDescent="0.3">
      <c r="A338" s="21" t="s">
        <v>7415</v>
      </c>
      <c r="B338" s="23">
        <v>0</v>
      </c>
      <c r="C338" s="24">
        <v>350.96000000000004</v>
      </c>
      <c r="E338" t="s">
        <v>10465</v>
      </c>
      <c r="F338">
        <v>6040880</v>
      </c>
      <c r="G338">
        <v>40</v>
      </c>
      <c r="H338" s="19">
        <v>8.7740000000000009</v>
      </c>
    </row>
    <row r="339" spans="1:8" x14ac:dyDescent="0.3">
      <c r="A339" s="21" t="s">
        <v>7416</v>
      </c>
      <c r="B339" s="23">
        <v>30</v>
      </c>
      <c r="C339" s="24">
        <v>346.54</v>
      </c>
      <c r="E339" t="s">
        <v>10466</v>
      </c>
      <c r="F339">
        <v>5028467</v>
      </c>
      <c r="G339">
        <v>63.24</v>
      </c>
      <c r="H339" s="19">
        <v>5.4797596457938011</v>
      </c>
    </row>
    <row r="340" spans="1:8" x14ac:dyDescent="0.3">
      <c r="A340" s="21" t="s">
        <v>7302</v>
      </c>
      <c r="B340" s="23">
        <v>330</v>
      </c>
      <c r="C340" s="24">
        <v>668.65000000000009</v>
      </c>
      <c r="E340" t="s">
        <v>10467</v>
      </c>
      <c r="F340">
        <v>5094757</v>
      </c>
      <c r="G340">
        <v>21.81</v>
      </c>
      <c r="H340" s="19">
        <v>30.657955066483272</v>
      </c>
    </row>
    <row r="341" spans="1:8" x14ac:dyDescent="0.3">
      <c r="A341" s="21" t="s">
        <v>7220</v>
      </c>
      <c r="B341" s="23">
        <v>220</v>
      </c>
      <c r="C341" s="24">
        <v>1258.1599999999999</v>
      </c>
      <c r="E341" t="s">
        <v>10468</v>
      </c>
      <c r="F341">
        <v>5094758</v>
      </c>
      <c r="G341">
        <v>49.64</v>
      </c>
      <c r="H341" s="19">
        <v>25.345688960515709</v>
      </c>
    </row>
    <row r="342" spans="1:8" x14ac:dyDescent="0.3">
      <c r="A342" s="21" t="s">
        <v>7419</v>
      </c>
      <c r="B342" s="23">
        <v>0</v>
      </c>
      <c r="C342" s="24">
        <v>340.48</v>
      </c>
      <c r="E342" t="s">
        <v>10469</v>
      </c>
      <c r="F342">
        <v>6055439</v>
      </c>
      <c r="G342">
        <v>1.9</v>
      </c>
      <c r="H342" s="19">
        <v>179.20000000000002</v>
      </c>
    </row>
    <row r="343" spans="1:8" x14ac:dyDescent="0.3">
      <c r="A343" s="21" t="s">
        <v>7420</v>
      </c>
      <c r="B343" s="23">
        <v>25</v>
      </c>
      <c r="C343" s="24">
        <v>332.72</v>
      </c>
      <c r="E343" t="s">
        <v>10470</v>
      </c>
      <c r="F343">
        <v>5041097</v>
      </c>
      <c r="G343">
        <v>33.86</v>
      </c>
      <c r="H343" s="19">
        <v>9.8263437684583597</v>
      </c>
    </row>
    <row r="344" spans="1:8" x14ac:dyDescent="0.3">
      <c r="A344" s="21" t="s">
        <v>7421</v>
      </c>
      <c r="B344" s="23">
        <v>0</v>
      </c>
      <c r="C344" s="24">
        <v>332.38</v>
      </c>
      <c r="E344" t="s">
        <v>10471</v>
      </c>
      <c r="F344">
        <v>6059857</v>
      </c>
      <c r="G344">
        <v>19.16</v>
      </c>
      <c r="H344" s="19">
        <v>17.34759916492693</v>
      </c>
    </row>
    <row r="345" spans="1:8" x14ac:dyDescent="0.3">
      <c r="A345" s="21" t="s">
        <v>7422</v>
      </c>
      <c r="B345" s="23">
        <v>25</v>
      </c>
      <c r="C345" s="24">
        <v>329.28</v>
      </c>
      <c r="E345" t="s">
        <v>10472</v>
      </c>
      <c r="F345">
        <v>5028852</v>
      </c>
      <c r="G345">
        <v>72.12</v>
      </c>
      <c r="H345" s="19">
        <v>4.5657237936772042</v>
      </c>
    </row>
    <row r="346" spans="1:8" x14ac:dyDescent="0.3">
      <c r="A346" s="21" t="s">
        <v>7423</v>
      </c>
      <c r="B346" s="23">
        <v>0</v>
      </c>
      <c r="C346" s="24">
        <v>325.23999999999995</v>
      </c>
      <c r="E346" t="s">
        <v>10473</v>
      </c>
      <c r="F346">
        <v>6055204</v>
      </c>
      <c r="G346">
        <v>6.66</v>
      </c>
      <c r="H346" s="19">
        <v>48.83483483483483</v>
      </c>
    </row>
    <row r="347" spans="1:8" x14ac:dyDescent="0.3">
      <c r="A347" s="21" t="s">
        <v>7424</v>
      </c>
      <c r="B347" s="23">
        <v>0</v>
      </c>
      <c r="C347" s="24">
        <v>324.32</v>
      </c>
      <c r="E347" t="s">
        <v>10474</v>
      </c>
      <c r="F347">
        <v>6042353</v>
      </c>
      <c r="G347">
        <v>25.99</v>
      </c>
      <c r="H347" s="19">
        <v>12.478645632935745</v>
      </c>
    </row>
    <row r="348" spans="1:8" x14ac:dyDescent="0.3">
      <c r="A348" s="21" t="s">
        <v>7425</v>
      </c>
      <c r="B348" s="23">
        <v>0</v>
      </c>
      <c r="C348" s="24">
        <v>321.77999999999997</v>
      </c>
      <c r="E348" t="s">
        <v>10475</v>
      </c>
      <c r="F348">
        <v>6056781</v>
      </c>
      <c r="G348">
        <v>58.35</v>
      </c>
      <c r="H348" s="19">
        <v>5.5146529562981996</v>
      </c>
    </row>
    <row r="349" spans="1:8" x14ac:dyDescent="0.3">
      <c r="A349" s="21" t="s">
        <v>7426</v>
      </c>
      <c r="B349" s="23">
        <v>0</v>
      </c>
      <c r="C349" s="24">
        <v>320.93999999999994</v>
      </c>
      <c r="E349" t="s">
        <v>10476</v>
      </c>
      <c r="F349">
        <v>6040888</v>
      </c>
      <c r="G349">
        <v>10.88</v>
      </c>
      <c r="H349" s="19">
        <v>29.498161764705873</v>
      </c>
    </row>
    <row r="350" spans="1:8" x14ac:dyDescent="0.3">
      <c r="A350" s="21" t="s">
        <v>7170</v>
      </c>
      <c r="B350" s="23">
        <v>1120</v>
      </c>
      <c r="C350" s="24">
        <v>2452.1000000000004</v>
      </c>
      <c r="E350" t="s">
        <v>10477</v>
      </c>
      <c r="F350">
        <v>5096097</v>
      </c>
      <c r="G350">
        <v>23.07</v>
      </c>
      <c r="H350" s="19">
        <v>106.2895535327265</v>
      </c>
    </row>
    <row r="351" spans="1:8" x14ac:dyDescent="0.3">
      <c r="A351" s="21" t="s">
        <v>7428</v>
      </c>
      <c r="B351" s="23">
        <v>22.5</v>
      </c>
      <c r="C351" s="24">
        <v>312.07000000000005</v>
      </c>
      <c r="E351" t="s">
        <v>10478</v>
      </c>
      <c r="F351">
        <v>5091375</v>
      </c>
      <c r="G351">
        <v>36.43</v>
      </c>
      <c r="H351" s="19">
        <v>8.566291517979689</v>
      </c>
    </row>
    <row r="352" spans="1:8" x14ac:dyDescent="0.3">
      <c r="A352" s="21" t="s">
        <v>7429</v>
      </c>
      <c r="B352" s="23">
        <v>0</v>
      </c>
      <c r="C352" s="24">
        <v>310.92</v>
      </c>
      <c r="E352" t="s">
        <v>10479</v>
      </c>
      <c r="F352">
        <v>6041188</v>
      </c>
      <c r="G352">
        <v>74.66</v>
      </c>
      <c r="H352" s="19">
        <v>4.1644789713367265</v>
      </c>
    </row>
    <row r="353" spans="1:8" x14ac:dyDescent="0.3">
      <c r="A353" s="21" t="s">
        <v>7430</v>
      </c>
      <c r="B353" s="23">
        <v>0</v>
      </c>
      <c r="C353" s="24">
        <v>309.93000000000006</v>
      </c>
      <c r="E353" t="s">
        <v>10480</v>
      </c>
      <c r="F353">
        <v>6033644</v>
      </c>
      <c r="G353">
        <v>24.15</v>
      </c>
      <c r="H353" s="19">
        <v>12.833540372670811</v>
      </c>
    </row>
    <row r="354" spans="1:8" x14ac:dyDescent="0.3">
      <c r="A354" s="21" t="s">
        <v>7216</v>
      </c>
      <c r="B354" s="23">
        <v>0</v>
      </c>
      <c r="C354" s="24">
        <v>1331.58</v>
      </c>
      <c r="E354" t="s">
        <v>10481</v>
      </c>
      <c r="F354">
        <v>6044313</v>
      </c>
      <c r="G354">
        <v>0</v>
      </c>
      <c r="H354" s="19" t="e">
        <v>#DIV/0!</v>
      </c>
    </row>
    <row r="355" spans="1:8" x14ac:dyDescent="0.3">
      <c r="A355" s="21" t="s">
        <v>7432</v>
      </c>
      <c r="B355" s="23">
        <v>0</v>
      </c>
      <c r="C355" s="24">
        <v>309.08999999999997</v>
      </c>
      <c r="E355" t="s">
        <v>10482</v>
      </c>
      <c r="F355">
        <v>6040559</v>
      </c>
      <c r="G355">
        <v>14.51</v>
      </c>
      <c r="H355" s="19">
        <v>21.301860785665056</v>
      </c>
    </row>
    <row r="356" spans="1:8" x14ac:dyDescent="0.3">
      <c r="A356" s="21" t="s">
        <v>7433</v>
      </c>
      <c r="B356" s="23">
        <v>0</v>
      </c>
      <c r="C356" s="24">
        <v>307.92</v>
      </c>
      <c r="E356" t="s">
        <v>10483</v>
      </c>
      <c r="F356">
        <v>6059898</v>
      </c>
      <c r="G356">
        <v>38.49</v>
      </c>
      <c r="H356" s="19">
        <v>8</v>
      </c>
    </row>
    <row r="357" spans="1:8" x14ac:dyDescent="0.3">
      <c r="A357" s="21" t="s">
        <v>7434</v>
      </c>
      <c r="B357" s="23">
        <v>75</v>
      </c>
      <c r="C357" s="24">
        <v>306.24</v>
      </c>
      <c r="E357" t="s">
        <v>10484</v>
      </c>
      <c r="F357">
        <v>5027065</v>
      </c>
      <c r="G357">
        <v>22.94</v>
      </c>
      <c r="H357" s="19">
        <v>13.349607672188316</v>
      </c>
    </row>
    <row r="358" spans="1:8" x14ac:dyDescent="0.3">
      <c r="A358" s="21" t="s">
        <v>7435</v>
      </c>
      <c r="B358" s="23">
        <v>0</v>
      </c>
      <c r="C358" s="24">
        <v>305.52999999999992</v>
      </c>
      <c r="E358" t="s">
        <v>10485</v>
      </c>
      <c r="F358">
        <v>6048266</v>
      </c>
      <c r="G358">
        <v>5.7</v>
      </c>
      <c r="H358" s="19">
        <v>53.601754385964895</v>
      </c>
    </row>
    <row r="359" spans="1:8" x14ac:dyDescent="0.3">
      <c r="A359" s="21" t="s">
        <v>7436</v>
      </c>
      <c r="B359" s="23">
        <v>0</v>
      </c>
      <c r="C359" s="24">
        <v>304.34000000000003</v>
      </c>
      <c r="E359" t="s">
        <v>10486</v>
      </c>
      <c r="F359">
        <v>6041053</v>
      </c>
      <c r="G359">
        <v>23.66</v>
      </c>
      <c r="H359" s="19">
        <v>12.863060016906172</v>
      </c>
    </row>
    <row r="360" spans="1:8" x14ac:dyDescent="0.3">
      <c r="A360" s="21" t="s">
        <v>7395</v>
      </c>
      <c r="B360" s="23">
        <v>0</v>
      </c>
      <c r="C360" s="24">
        <v>396</v>
      </c>
      <c r="E360" t="s">
        <v>10487</v>
      </c>
      <c r="F360">
        <v>6044315</v>
      </c>
      <c r="G360">
        <v>0</v>
      </c>
      <c r="H360" s="19" t="e">
        <v>#DIV/0!</v>
      </c>
    </row>
    <row r="361" spans="1:8" x14ac:dyDescent="0.3">
      <c r="A361" s="21" t="s">
        <v>7438</v>
      </c>
      <c r="B361" s="23">
        <v>0</v>
      </c>
      <c r="C361" s="24">
        <v>301.46999999999997</v>
      </c>
      <c r="E361" t="s">
        <v>10488</v>
      </c>
      <c r="F361">
        <v>6040118</v>
      </c>
      <c r="G361">
        <v>4.8</v>
      </c>
      <c r="H361" s="19">
        <v>62.806249999999999</v>
      </c>
    </row>
    <row r="362" spans="1:8" x14ac:dyDescent="0.3">
      <c r="A362" s="21" t="s">
        <v>7439</v>
      </c>
      <c r="B362" s="23">
        <v>0</v>
      </c>
      <c r="C362" s="24">
        <v>296.44</v>
      </c>
      <c r="E362" t="s">
        <v>10489</v>
      </c>
      <c r="F362">
        <v>6041214</v>
      </c>
      <c r="G362">
        <v>79.27</v>
      </c>
      <c r="H362" s="19">
        <v>3.7396240696354233</v>
      </c>
    </row>
    <row r="363" spans="1:8" x14ac:dyDescent="0.3">
      <c r="A363" s="21" t="s">
        <v>7440</v>
      </c>
      <c r="B363" s="23">
        <v>0</v>
      </c>
      <c r="C363" s="24">
        <v>295.91999999999996</v>
      </c>
      <c r="E363" t="s">
        <v>10490</v>
      </c>
      <c r="F363">
        <v>6058180</v>
      </c>
      <c r="G363">
        <v>4.18</v>
      </c>
      <c r="H363" s="19">
        <v>70.794258373205736</v>
      </c>
    </row>
    <row r="364" spans="1:8" x14ac:dyDescent="0.3">
      <c r="A364" s="21" t="s">
        <v>7224</v>
      </c>
      <c r="B364" s="23">
        <v>0</v>
      </c>
      <c r="C364" s="24">
        <v>1226.5999999999999</v>
      </c>
      <c r="E364" t="s">
        <v>10491</v>
      </c>
      <c r="F364">
        <v>6045351</v>
      </c>
      <c r="G364">
        <v>0</v>
      </c>
      <c r="H364" s="19" t="e">
        <v>#DIV/0!</v>
      </c>
    </row>
    <row r="365" spans="1:8" x14ac:dyDescent="0.3">
      <c r="A365" s="21" t="s">
        <v>7442</v>
      </c>
      <c r="B365" s="23">
        <v>0</v>
      </c>
      <c r="C365" s="24">
        <v>293.70999999999998</v>
      </c>
      <c r="E365" t="s">
        <v>10492</v>
      </c>
      <c r="F365">
        <v>6042352</v>
      </c>
      <c r="G365">
        <v>25.99</v>
      </c>
      <c r="H365" s="19">
        <v>11.300884955752212</v>
      </c>
    </row>
    <row r="366" spans="1:8" x14ac:dyDescent="0.3">
      <c r="A366" s="21" t="s">
        <v>7443</v>
      </c>
      <c r="B366" s="23">
        <v>22.5</v>
      </c>
      <c r="C366" s="24">
        <v>293.40000000000003</v>
      </c>
      <c r="E366" t="s">
        <v>10493</v>
      </c>
      <c r="F366">
        <v>5028802</v>
      </c>
      <c r="G366">
        <v>33.24</v>
      </c>
      <c r="H366" s="19">
        <v>8.8267148014440444</v>
      </c>
    </row>
    <row r="367" spans="1:8" x14ac:dyDescent="0.3">
      <c r="A367" s="21" t="s">
        <v>7331</v>
      </c>
      <c r="B367" s="23">
        <v>0</v>
      </c>
      <c r="C367" s="24">
        <v>552.5</v>
      </c>
      <c r="E367" t="s">
        <v>10494</v>
      </c>
      <c r="F367">
        <v>6045481</v>
      </c>
      <c r="G367">
        <v>0</v>
      </c>
      <c r="H367" s="19" t="e">
        <v>#DIV/0!</v>
      </c>
    </row>
    <row r="368" spans="1:8" x14ac:dyDescent="0.3">
      <c r="A368" s="21" t="s">
        <v>7445</v>
      </c>
      <c r="B368" s="23">
        <v>0</v>
      </c>
      <c r="C368" s="24">
        <v>292.74</v>
      </c>
      <c r="E368" t="s">
        <v>10495</v>
      </c>
      <c r="F368">
        <v>6033646</v>
      </c>
      <c r="G368">
        <v>24.15</v>
      </c>
      <c r="H368" s="19">
        <v>12.121739130434785</v>
      </c>
    </row>
    <row r="369" spans="1:8" x14ac:dyDescent="0.3">
      <c r="A369" s="21" t="s">
        <v>7446</v>
      </c>
      <c r="B369" s="23">
        <v>0</v>
      </c>
      <c r="C369" s="24">
        <v>291.04000000000002</v>
      </c>
      <c r="E369" t="s">
        <v>10496</v>
      </c>
      <c r="F369">
        <v>6047026</v>
      </c>
      <c r="G369">
        <v>7.77</v>
      </c>
      <c r="H369" s="19">
        <v>37.456885456885459</v>
      </c>
    </row>
    <row r="370" spans="1:8" x14ac:dyDescent="0.3">
      <c r="A370" s="21" t="s">
        <v>7345</v>
      </c>
      <c r="B370" s="23">
        <v>0</v>
      </c>
      <c r="C370" s="24">
        <v>513.30999999999995</v>
      </c>
      <c r="E370" t="s">
        <v>10497</v>
      </c>
      <c r="F370">
        <v>6047491</v>
      </c>
      <c r="G370">
        <v>0</v>
      </c>
      <c r="H370" s="19" t="e">
        <v>#DIV/0!</v>
      </c>
    </row>
    <row r="371" spans="1:8" x14ac:dyDescent="0.3">
      <c r="A371" s="21" t="s">
        <v>7448</v>
      </c>
      <c r="B371" s="23">
        <v>20</v>
      </c>
      <c r="C371" s="24">
        <v>285.26</v>
      </c>
      <c r="E371" t="s">
        <v>10498</v>
      </c>
      <c r="F371">
        <v>5028837</v>
      </c>
      <c r="G371">
        <v>39.51</v>
      </c>
      <c r="H371" s="19">
        <v>7.2199443178942042</v>
      </c>
    </row>
    <row r="372" spans="1:8" x14ac:dyDescent="0.3">
      <c r="A372" s="21" t="s">
        <v>7449</v>
      </c>
      <c r="B372" s="23">
        <v>0</v>
      </c>
      <c r="C372" s="24">
        <v>284.81999999999994</v>
      </c>
      <c r="E372" t="s">
        <v>10499</v>
      </c>
      <c r="F372">
        <v>6048265</v>
      </c>
      <c r="G372">
        <v>2.97</v>
      </c>
      <c r="H372" s="19">
        <v>95.898989898989868</v>
      </c>
    </row>
    <row r="373" spans="1:8" x14ac:dyDescent="0.3">
      <c r="A373" s="21" t="s">
        <v>7450</v>
      </c>
      <c r="B373" s="23">
        <v>0</v>
      </c>
      <c r="C373" s="24">
        <v>283.81999999999994</v>
      </c>
      <c r="E373" t="s">
        <v>10500</v>
      </c>
      <c r="F373">
        <v>6048268</v>
      </c>
      <c r="G373">
        <v>6</v>
      </c>
      <c r="H373" s="19">
        <v>47.30333333333332</v>
      </c>
    </row>
    <row r="374" spans="1:8" x14ac:dyDescent="0.3">
      <c r="A374" s="21" t="s">
        <v>7451</v>
      </c>
      <c r="B374" s="23">
        <v>0</v>
      </c>
      <c r="C374" s="24">
        <v>282.89999999999998</v>
      </c>
      <c r="E374" t="s">
        <v>10501</v>
      </c>
      <c r="F374">
        <v>6062023</v>
      </c>
      <c r="G374">
        <v>6.18</v>
      </c>
      <c r="H374" s="19">
        <v>45.776699029126213</v>
      </c>
    </row>
    <row r="375" spans="1:8" x14ac:dyDescent="0.3">
      <c r="A375" s="21" t="s">
        <v>7452</v>
      </c>
      <c r="B375" s="23">
        <v>15</v>
      </c>
      <c r="C375" s="24">
        <v>281.67000000000007</v>
      </c>
      <c r="E375" t="s">
        <v>10502</v>
      </c>
      <c r="F375">
        <v>5053184</v>
      </c>
      <c r="G375">
        <v>93.89</v>
      </c>
      <c r="H375" s="19">
        <v>3.0000000000000009</v>
      </c>
    </row>
    <row r="376" spans="1:8" x14ac:dyDescent="0.3">
      <c r="A376" s="21" t="s">
        <v>7453</v>
      </c>
      <c r="B376" s="23">
        <v>0</v>
      </c>
      <c r="C376" s="24">
        <v>279.75</v>
      </c>
      <c r="E376" t="s">
        <v>10503</v>
      </c>
      <c r="F376">
        <v>6041045</v>
      </c>
      <c r="G376">
        <v>18.809999999999999</v>
      </c>
      <c r="H376" s="19">
        <v>14.872408293460927</v>
      </c>
    </row>
    <row r="377" spans="1:8" x14ac:dyDescent="0.3">
      <c r="A377" s="21" t="s">
        <v>7394</v>
      </c>
      <c r="B377" s="23">
        <v>0</v>
      </c>
      <c r="C377" s="24">
        <v>396.68</v>
      </c>
      <c r="E377" t="s">
        <v>10504</v>
      </c>
      <c r="F377">
        <v>6047509</v>
      </c>
      <c r="G377">
        <v>0</v>
      </c>
      <c r="H377" s="19" t="e">
        <v>#DIV/0!</v>
      </c>
    </row>
    <row r="378" spans="1:8" x14ac:dyDescent="0.3">
      <c r="A378" s="21" t="s">
        <v>7455</v>
      </c>
      <c r="B378" s="23">
        <v>0</v>
      </c>
      <c r="C378" s="24">
        <v>274.85000000000002</v>
      </c>
      <c r="E378" t="s">
        <v>10505</v>
      </c>
      <c r="F378">
        <v>6040565</v>
      </c>
      <c r="G378">
        <v>25.83</v>
      </c>
      <c r="H378" s="19">
        <v>10.640727835849789</v>
      </c>
    </row>
    <row r="379" spans="1:8" x14ac:dyDescent="0.3">
      <c r="A379" s="21" t="s">
        <v>7456</v>
      </c>
      <c r="B379" s="23">
        <v>0</v>
      </c>
      <c r="C379" s="24">
        <v>273.83999999999997</v>
      </c>
      <c r="E379" t="s">
        <v>10506</v>
      </c>
      <c r="F379">
        <v>6041944</v>
      </c>
      <c r="G379">
        <v>47.01</v>
      </c>
      <c r="H379" s="19">
        <v>5.8251435864709631</v>
      </c>
    </row>
    <row r="380" spans="1:8" x14ac:dyDescent="0.3">
      <c r="A380" s="21" t="s">
        <v>7201</v>
      </c>
      <c r="B380" s="23">
        <v>0</v>
      </c>
      <c r="C380" s="24">
        <v>1705</v>
      </c>
      <c r="E380" t="s">
        <v>10507</v>
      </c>
      <c r="F380">
        <v>6047514</v>
      </c>
      <c r="G380">
        <v>0</v>
      </c>
      <c r="H380" s="19" t="e">
        <v>#DIV/0!</v>
      </c>
    </row>
    <row r="381" spans="1:8" x14ac:dyDescent="0.3">
      <c r="A381" s="21" t="s">
        <v>7230</v>
      </c>
      <c r="B381" s="23">
        <v>0</v>
      </c>
      <c r="C381" s="24">
        <v>1134</v>
      </c>
      <c r="E381" t="s">
        <v>10508</v>
      </c>
      <c r="F381">
        <v>6047777</v>
      </c>
      <c r="G381">
        <v>0</v>
      </c>
      <c r="H381" s="19" t="e">
        <v>#DIV/0!</v>
      </c>
    </row>
    <row r="382" spans="1:8" x14ac:dyDescent="0.3">
      <c r="A382" s="21" t="s">
        <v>7459</v>
      </c>
      <c r="B382" s="23">
        <v>0</v>
      </c>
      <c r="C382" s="24">
        <v>265.21000000000004</v>
      </c>
      <c r="E382" t="s">
        <v>10509</v>
      </c>
      <c r="F382">
        <v>6054376</v>
      </c>
      <c r="G382">
        <v>100</v>
      </c>
      <c r="H382" s="19">
        <v>2.6521000000000003</v>
      </c>
    </row>
    <row r="383" spans="1:8" x14ac:dyDescent="0.3">
      <c r="A383" s="21" t="s">
        <v>7460</v>
      </c>
      <c r="B383" s="23">
        <v>0</v>
      </c>
      <c r="C383" s="24">
        <v>265.08</v>
      </c>
      <c r="E383" t="s">
        <v>10510</v>
      </c>
      <c r="F383">
        <v>6041124</v>
      </c>
      <c r="G383">
        <v>3.22</v>
      </c>
      <c r="H383" s="19">
        <v>82.322981366459615</v>
      </c>
    </row>
    <row r="384" spans="1:8" x14ac:dyDescent="0.3">
      <c r="A384" s="21" t="s">
        <v>7461</v>
      </c>
      <c r="B384" s="23">
        <v>0</v>
      </c>
      <c r="C384" s="24">
        <v>261.89000000000004</v>
      </c>
      <c r="E384" t="s">
        <v>10511</v>
      </c>
      <c r="F384">
        <v>6055310</v>
      </c>
      <c r="G384">
        <v>16.68</v>
      </c>
      <c r="H384" s="19">
        <v>15.700839328537173</v>
      </c>
    </row>
    <row r="385" spans="1:8" x14ac:dyDescent="0.3">
      <c r="A385" s="21" t="s">
        <v>7462</v>
      </c>
      <c r="B385" s="23">
        <v>120</v>
      </c>
      <c r="C385" s="24">
        <v>261.72000000000003</v>
      </c>
      <c r="E385" t="s">
        <v>10512</v>
      </c>
      <c r="F385">
        <v>5023901</v>
      </c>
      <c r="G385">
        <v>23.15</v>
      </c>
      <c r="H385" s="19">
        <v>11.305399568034559</v>
      </c>
    </row>
    <row r="386" spans="1:8" x14ac:dyDescent="0.3">
      <c r="A386" s="21" t="s">
        <v>7463</v>
      </c>
      <c r="B386" s="23">
        <v>0</v>
      </c>
      <c r="C386" s="24">
        <v>261.19000000000017</v>
      </c>
      <c r="E386" t="s">
        <v>10513</v>
      </c>
      <c r="F386">
        <v>6041136</v>
      </c>
      <c r="G386">
        <v>3.68</v>
      </c>
      <c r="H386" s="19">
        <v>70.975543478260917</v>
      </c>
    </row>
    <row r="387" spans="1:8" x14ac:dyDescent="0.3">
      <c r="A387" s="21" t="s">
        <v>7332</v>
      </c>
      <c r="B387" s="23">
        <v>0</v>
      </c>
      <c r="C387" s="24">
        <v>544</v>
      </c>
      <c r="E387" t="s">
        <v>10514</v>
      </c>
      <c r="F387">
        <v>6051224</v>
      </c>
      <c r="G387">
        <v>0</v>
      </c>
      <c r="H387" s="19" t="e">
        <v>#DIV/0!</v>
      </c>
    </row>
    <row r="388" spans="1:8" x14ac:dyDescent="0.3">
      <c r="A388" s="21" t="s">
        <v>7465</v>
      </c>
      <c r="B388" s="23">
        <v>0</v>
      </c>
      <c r="C388" s="24">
        <v>257.82</v>
      </c>
      <c r="E388" t="s">
        <v>10515</v>
      </c>
      <c r="F388">
        <v>6042090</v>
      </c>
      <c r="G388">
        <v>8.16</v>
      </c>
      <c r="H388" s="19">
        <v>31.595588235294116</v>
      </c>
    </row>
    <row r="389" spans="1:8" x14ac:dyDescent="0.3">
      <c r="A389" s="21" t="s">
        <v>7142</v>
      </c>
      <c r="B389" s="23">
        <v>0</v>
      </c>
      <c r="C389" s="24">
        <v>4318.08</v>
      </c>
      <c r="E389" t="s">
        <v>10516</v>
      </c>
      <c r="F389">
        <v>6054513</v>
      </c>
      <c r="G389">
        <v>0</v>
      </c>
      <c r="H389" s="19" t="e">
        <v>#DIV/0!</v>
      </c>
    </row>
    <row r="390" spans="1:8" x14ac:dyDescent="0.3">
      <c r="A390" s="21" t="s">
        <v>7184</v>
      </c>
      <c r="B390" s="23">
        <v>0</v>
      </c>
      <c r="C390" s="24">
        <v>2159.04</v>
      </c>
      <c r="E390" t="s">
        <v>10517</v>
      </c>
      <c r="F390">
        <v>6054514</v>
      </c>
      <c r="G390">
        <v>0</v>
      </c>
      <c r="H390" s="19" t="e">
        <v>#DIV/0!</v>
      </c>
    </row>
    <row r="391" spans="1:8" x14ac:dyDescent="0.3">
      <c r="A391" s="21" t="s">
        <v>7468</v>
      </c>
      <c r="B391" s="23">
        <v>0</v>
      </c>
      <c r="C391" s="24">
        <v>256.10000000000002</v>
      </c>
      <c r="E391" t="s">
        <v>10518</v>
      </c>
      <c r="F391">
        <v>6042354</v>
      </c>
      <c r="G391">
        <v>25.99</v>
      </c>
      <c r="H391" s="19">
        <v>9.8537899191996932</v>
      </c>
    </row>
    <row r="392" spans="1:8" x14ac:dyDescent="0.3">
      <c r="A392" s="21" t="s">
        <v>7469</v>
      </c>
      <c r="B392" s="23">
        <v>0</v>
      </c>
      <c r="C392" s="24">
        <v>254.85999999999999</v>
      </c>
      <c r="E392" t="s">
        <v>10519</v>
      </c>
      <c r="F392">
        <v>6041060</v>
      </c>
      <c r="G392">
        <v>23.51</v>
      </c>
      <c r="H392" s="19">
        <v>10.840493407060825</v>
      </c>
    </row>
    <row r="393" spans="1:8" x14ac:dyDescent="0.3">
      <c r="A393" s="21" t="s">
        <v>7470</v>
      </c>
      <c r="B393" s="23">
        <v>0</v>
      </c>
      <c r="C393" s="24">
        <v>254.5100000000001</v>
      </c>
      <c r="E393" t="s">
        <v>10520</v>
      </c>
      <c r="F393">
        <v>6059699</v>
      </c>
      <c r="G393">
        <v>13.09</v>
      </c>
      <c r="H393" s="19">
        <v>19.443086325439275</v>
      </c>
    </row>
    <row r="394" spans="1:8" x14ac:dyDescent="0.3">
      <c r="A394" s="21" t="s">
        <v>7208</v>
      </c>
      <c r="B394" s="23">
        <v>0</v>
      </c>
      <c r="C394" s="24">
        <v>1513.29</v>
      </c>
      <c r="E394" t="s">
        <v>10521</v>
      </c>
      <c r="F394">
        <v>6055073</v>
      </c>
      <c r="G394">
        <v>0</v>
      </c>
      <c r="H394" s="19" t="e">
        <v>#DIV/0!</v>
      </c>
    </row>
    <row r="395" spans="1:8" x14ac:dyDescent="0.3">
      <c r="A395" s="21" t="s">
        <v>7472</v>
      </c>
      <c r="B395" s="23">
        <v>0</v>
      </c>
      <c r="C395" s="24">
        <v>252.32</v>
      </c>
      <c r="E395" t="s">
        <v>10522</v>
      </c>
      <c r="F395">
        <v>6061378</v>
      </c>
      <c r="G395">
        <v>21.12</v>
      </c>
      <c r="H395" s="19">
        <v>11.946969696969695</v>
      </c>
    </row>
    <row r="396" spans="1:8" x14ac:dyDescent="0.3">
      <c r="A396" s="21" t="s">
        <v>7277</v>
      </c>
      <c r="B396" s="23">
        <v>0</v>
      </c>
      <c r="C396" s="24">
        <v>759.36</v>
      </c>
      <c r="E396" t="s">
        <v>10523</v>
      </c>
      <c r="F396">
        <v>6055099</v>
      </c>
      <c r="G396">
        <v>0</v>
      </c>
      <c r="H396" s="19" t="e">
        <v>#DIV/0!</v>
      </c>
    </row>
    <row r="397" spans="1:8" x14ac:dyDescent="0.3">
      <c r="A397" s="21" t="s">
        <v>7114</v>
      </c>
      <c r="B397" s="23">
        <v>0</v>
      </c>
      <c r="C397" s="24">
        <v>7573.1</v>
      </c>
      <c r="E397" t="s">
        <v>10524</v>
      </c>
      <c r="F397">
        <v>6055862</v>
      </c>
      <c r="G397">
        <v>0</v>
      </c>
      <c r="H397" s="19" t="e">
        <v>#DIV/0!</v>
      </c>
    </row>
    <row r="398" spans="1:8" x14ac:dyDescent="0.3">
      <c r="A398" s="21" t="s">
        <v>7475</v>
      </c>
      <c r="B398" s="23">
        <v>0</v>
      </c>
      <c r="C398" s="24">
        <v>249.62</v>
      </c>
      <c r="E398" t="s">
        <v>10525</v>
      </c>
      <c r="F398">
        <v>6061799</v>
      </c>
      <c r="G398">
        <v>11.72</v>
      </c>
      <c r="H398" s="19">
        <v>21.298634812286689</v>
      </c>
    </row>
    <row r="399" spans="1:8" x14ac:dyDescent="0.3">
      <c r="A399" s="21" t="s">
        <v>7476</v>
      </c>
      <c r="B399" s="23">
        <v>0</v>
      </c>
      <c r="C399" s="24">
        <v>248.21000000000006</v>
      </c>
      <c r="E399" t="s">
        <v>10526</v>
      </c>
      <c r="F399">
        <v>6055424</v>
      </c>
      <c r="G399">
        <v>0.38</v>
      </c>
      <c r="H399" s="19">
        <v>653.18421052631595</v>
      </c>
    </row>
    <row r="400" spans="1:8" x14ac:dyDescent="0.3">
      <c r="A400" s="21" t="s">
        <v>7477</v>
      </c>
      <c r="B400" s="23">
        <v>0</v>
      </c>
      <c r="C400" s="24">
        <v>247.5</v>
      </c>
      <c r="E400" t="s">
        <v>10527</v>
      </c>
      <c r="F400">
        <v>6042334</v>
      </c>
      <c r="G400">
        <v>3.24</v>
      </c>
      <c r="H400" s="19">
        <v>76.388888888888886</v>
      </c>
    </row>
    <row r="401" spans="1:8" x14ac:dyDescent="0.3">
      <c r="A401" s="21" t="s">
        <v>7478</v>
      </c>
      <c r="B401" s="23">
        <v>0</v>
      </c>
      <c r="C401" s="24">
        <v>246.2</v>
      </c>
      <c r="E401" t="s">
        <v>10528</v>
      </c>
      <c r="F401">
        <v>6057709</v>
      </c>
      <c r="G401">
        <v>15.55</v>
      </c>
      <c r="H401" s="19">
        <v>15.832797427652732</v>
      </c>
    </row>
    <row r="402" spans="1:8" x14ac:dyDescent="0.3">
      <c r="A402" s="21" t="s">
        <v>7249</v>
      </c>
      <c r="B402" s="23">
        <v>0</v>
      </c>
      <c r="C402" s="24">
        <v>969.44999999999993</v>
      </c>
      <c r="E402" t="s">
        <v>10529</v>
      </c>
      <c r="F402">
        <v>6055863</v>
      </c>
      <c r="G402">
        <v>0</v>
      </c>
      <c r="H402" s="19" t="e">
        <v>#DIV/0!</v>
      </c>
    </row>
    <row r="403" spans="1:8" x14ac:dyDescent="0.3">
      <c r="A403" s="21" t="s">
        <v>7457</v>
      </c>
      <c r="B403" s="23">
        <v>0</v>
      </c>
      <c r="C403" s="24">
        <v>272.64</v>
      </c>
      <c r="E403" t="s">
        <v>10530</v>
      </c>
      <c r="F403">
        <v>6058622</v>
      </c>
      <c r="G403">
        <v>0</v>
      </c>
      <c r="H403" s="19" t="e">
        <v>#DIV/0!</v>
      </c>
    </row>
    <row r="404" spans="1:8" x14ac:dyDescent="0.3">
      <c r="A404" s="21" t="s">
        <v>7481</v>
      </c>
      <c r="B404" s="23">
        <v>0</v>
      </c>
      <c r="C404" s="24">
        <v>244.4800000000001</v>
      </c>
      <c r="E404" t="s">
        <v>10531</v>
      </c>
      <c r="F404">
        <v>6050383</v>
      </c>
      <c r="G404">
        <v>5</v>
      </c>
      <c r="H404" s="19">
        <v>48.896000000000022</v>
      </c>
    </row>
    <row r="405" spans="1:8" x14ac:dyDescent="0.3">
      <c r="A405" s="21" t="s">
        <v>7162</v>
      </c>
      <c r="B405" s="23">
        <v>0</v>
      </c>
      <c r="C405" s="24">
        <v>2835</v>
      </c>
      <c r="E405" t="s">
        <v>10532</v>
      </c>
      <c r="F405">
        <v>6059697</v>
      </c>
      <c r="G405">
        <v>0</v>
      </c>
      <c r="H405" s="19" t="e">
        <v>#DIV/0!</v>
      </c>
    </row>
    <row r="406" spans="1:8" x14ac:dyDescent="0.3">
      <c r="A406" s="21" t="s">
        <v>7483</v>
      </c>
      <c r="B406" s="23">
        <v>45</v>
      </c>
      <c r="C406" s="24">
        <v>241.60999999999996</v>
      </c>
      <c r="E406" t="s">
        <v>10533</v>
      </c>
      <c r="F406">
        <v>5078045</v>
      </c>
      <c r="G406">
        <v>28.79</v>
      </c>
      <c r="H406" s="19">
        <v>8.3921500521014227</v>
      </c>
    </row>
    <row r="407" spans="1:8" x14ac:dyDescent="0.3">
      <c r="A407" s="21" t="s">
        <v>7239</v>
      </c>
      <c r="B407" s="23">
        <v>0</v>
      </c>
      <c r="C407" s="24">
        <v>1050</v>
      </c>
      <c r="E407" t="s">
        <v>10534</v>
      </c>
      <c r="F407">
        <v>6059698</v>
      </c>
      <c r="G407">
        <v>0</v>
      </c>
      <c r="H407" s="19" t="e">
        <v>#DIV/0!</v>
      </c>
    </row>
    <row r="408" spans="1:8" x14ac:dyDescent="0.3">
      <c r="A408" s="21" t="s">
        <v>7485</v>
      </c>
      <c r="B408" s="23">
        <v>0</v>
      </c>
      <c r="C408" s="24">
        <v>240.03</v>
      </c>
      <c r="E408" t="s">
        <v>10535</v>
      </c>
      <c r="F408">
        <v>6055884</v>
      </c>
      <c r="G408">
        <v>34.29</v>
      </c>
      <c r="H408" s="19">
        <v>7</v>
      </c>
    </row>
    <row r="409" spans="1:8" x14ac:dyDescent="0.3">
      <c r="A409" s="21" t="s">
        <v>7486</v>
      </c>
      <c r="B409" s="23">
        <v>0</v>
      </c>
      <c r="C409" s="24">
        <v>239.45</v>
      </c>
      <c r="E409" t="s">
        <v>10536</v>
      </c>
      <c r="F409">
        <v>6053063</v>
      </c>
      <c r="G409">
        <v>507.64</v>
      </c>
      <c r="H409" s="19">
        <v>0.47169253801906863</v>
      </c>
    </row>
    <row r="410" spans="1:8" x14ac:dyDescent="0.3">
      <c r="A410" s="21" t="s">
        <v>7210</v>
      </c>
      <c r="B410" s="23">
        <v>0</v>
      </c>
      <c r="C410" s="24">
        <v>1474.2</v>
      </c>
      <c r="E410" t="s">
        <v>10537</v>
      </c>
      <c r="F410">
        <v>6061561</v>
      </c>
      <c r="G410">
        <v>0</v>
      </c>
      <c r="H410" s="19" t="e">
        <v>#DIV/0!</v>
      </c>
    </row>
    <row r="411" spans="1:8" x14ac:dyDescent="0.3">
      <c r="A411" s="21" t="s">
        <v>7488</v>
      </c>
      <c r="B411" s="23">
        <v>0</v>
      </c>
      <c r="C411" s="24">
        <v>235.72</v>
      </c>
      <c r="E411" t="s">
        <v>10538</v>
      </c>
      <c r="F411">
        <v>6042296</v>
      </c>
      <c r="G411">
        <v>9.73</v>
      </c>
      <c r="H411" s="19">
        <v>24.226104830421377</v>
      </c>
    </row>
    <row r="412" spans="1:8" x14ac:dyDescent="0.3">
      <c r="A412" s="21" t="s">
        <v>7489</v>
      </c>
      <c r="B412" s="23">
        <v>0</v>
      </c>
      <c r="C412" s="24">
        <v>235.46000000000004</v>
      </c>
      <c r="E412" t="s">
        <v>10539</v>
      </c>
      <c r="F412">
        <v>6041675</v>
      </c>
      <c r="G412">
        <v>8.9600000000000009</v>
      </c>
      <c r="H412" s="19">
        <v>26.279017857142858</v>
      </c>
    </row>
    <row r="413" spans="1:8" x14ac:dyDescent="0.3">
      <c r="A413" s="21" t="s">
        <v>7490</v>
      </c>
      <c r="B413" s="23">
        <v>0</v>
      </c>
      <c r="C413" s="24">
        <v>234.82</v>
      </c>
      <c r="E413" t="s">
        <v>10540</v>
      </c>
      <c r="F413">
        <v>6055396</v>
      </c>
      <c r="G413">
        <v>234.82</v>
      </c>
      <c r="H413" s="19">
        <v>1</v>
      </c>
    </row>
    <row r="414" spans="1:8" x14ac:dyDescent="0.3">
      <c r="A414" s="21" t="s">
        <v>7491</v>
      </c>
      <c r="B414" s="23">
        <v>0</v>
      </c>
      <c r="C414" s="24">
        <v>233.02</v>
      </c>
      <c r="E414" t="s">
        <v>10541</v>
      </c>
      <c r="F414">
        <v>6042091</v>
      </c>
      <c r="G414">
        <v>10.65</v>
      </c>
      <c r="H414" s="19">
        <v>21.879812206572769</v>
      </c>
    </row>
    <row r="415" spans="1:8" x14ac:dyDescent="0.3">
      <c r="A415" s="21" t="s">
        <v>7492</v>
      </c>
      <c r="B415" s="23">
        <v>60</v>
      </c>
      <c r="C415" s="24">
        <v>232.83000000000004</v>
      </c>
      <c r="E415" t="s">
        <v>10542</v>
      </c>
      <c r="F415">
        <v>5027897</v>
      </c>
      <c r="G415">
        <v>10.73</v>
      </c>
      <c r="H415" s="19">
        <v>21.698974836905876</v>
      </c>
    </row>
    <row r="416" spans="1:8" x14ac:dyDescent="0.3">
      <c r="A416" s="21" t="s">
        <v>7493</v>
      </c>
      <c r="B416" s="23">
        <v>0</v>
      </c>
      <c r="C416" s="24">
        <v>231.69</v>
      </c>
      <c r="E416" t="s">
        <v>10543</v>
      </c>
      <c r="F416">
        <v>6042649</v>
      </c>
      <c r="G416">
        <v>14</v>
      </c>
      <c r="H416" s="19">
        <v>16.549285714285713</v>
      </c>
    </row>
    <row r="417" spans="1:8" x14ac:dyDescent="0.3">
      <c r="A417" s="21" t="s">
        <v>7494</v>
      </c>
      <c r="B417" s="23">
        <v>35</v>
      </c>
      <c r="C417" s="24">
        <v>231.57999999999998</v>
      </c>
      <c r="E417" t="s">
        <v>10544</v>
      </c>
      <c r="F417">
        <v>5093674</v>
      </c>
      <c r="G417">
        <v>18.75</v>
      </c>
      <c r="H417" s="19">
        <v>12.350933333333332</v>
      </c>
    </row>
    <row r="418" spans="1:8" x14ac:dyDescent="0.3">
      <c r="A418" s="21" t="s">
        <v>7495</v>
      </c>
      <c r="B418" s="23">
        <v>0</v>
      </c>
      <c r="C418" s="24">
        <v>231.09000000000003</v>
      </c>
      <c r="E418" t="s">
        <v>10545</v>
      </c>
      <c r="F418">
        <v>6060535</v>
      </c>
      <c r="G418">
        <v>21.29</v>
      </c>
      <c r="H418" s="19">
        <v>10.854391733208081</v>
      </c>
    </row>
    <row r="419" spans="1:8" x14ac:dyDescent="0.3">
      <c r="A419" s="21" t="s">
        <v>7496</v>
      </c>
      <c r="B419" s="23">
        <v>0</v>
      </c>
      <c r="C419" s="24">
        <v>228.56</v>
      </c>
      <c r="E419" t="s">
        <v>10546</v>
      </c>
      <c r="F419">
        <v>6041343</v>
      </c>
    </row>
    <row r="420" spans="1:8" x14ac:dyDescent="0.3">
      <c r="A420" s="21" t="s">
        <v>7497</v>
      </c>
      <c r="B420" s="23">
        <v>0</v>
      </c>
      <c r="C420" s="24">
        <v>226.85999999999999</v>
      </c>
      <c r="E420" t="s">
        <v>10547</v>
      </c>
      <c r="F420">
        <v>6055305</v>
      </c>
    </row>
    <row r="421" spans="1:8" x14ac:dyDescent="0.3">
      <c r="A421" s="21" t="s">
        <v>7498</v>
      </c>
      <c r="B421" s="23">
        <v>0</v>
      </c>
      <c r="C421" s="24">
        <v>226.56</v>
      </c>
      <c r="E421" t="s">
        <v>10548</v>
      </c>
      <c r="F421">
        <v>6041707</v>
      </c>
    </row>
    <row r="422" spans="1:8" x14ac:dyDescent="0.3">
      <c r="A422" s="21" t="s">
        <v>7499</v>
      </c>
      <c r="B422" s="23">
        <v>0</v>
      </c>
      <c r="C422" s="24">
        <v>226.34</v>
      </c>
      <c r="E422" t="s">
        <v>10549</v>
      </c>
      <c r="F422">
        <v>6046646</v>
      </c>
    </row>
    <row r="423" spans="1:8" x14ac:dyDescent="0.3">
      <c r="A423" s="21" t="s">
        <v>7500</v>
      </c>
      <c r="B423" s="23">
        <v>0</v>
      </c>
      <c r="C423" s="24">
        <v>226.06</v>
      </c>
      <c r="E423" t="s">
        <v>10550</v>
      </c>
      <c r="F423">
        <v>6042029</v>
      </c>
    </row>
    <row r="424" spans="1:8" x14ac:dyDescent="0.3">
      <c r="A424" s="21" t="s">
        <v>7501</v>
      </c>
      <c r="B424" s="23">
        <v>0</v>
      </c>
      <c r="C424" s="24">
        <v>225.74999999999994</v>
      </c>
      <c r="E424" t="s">
        <v>10551</v>
      </c>
      <c r="F424">
        <v>6047321</v>
      </c>
    </row>
    <row r="425" spans="1:8" x14ac:dyDescent="0.3">
      <c r="A425" s="21" t="s">
        <v>7502</v>
      </c>
      <c r="B425" s="23">
        <v>0</v>
      </c>
      <c r="C425" s="24">
        <v>224.26</v>
      </c>
      <c r="E425" t="s">
        <v>10552</v>
      </c>
      <c r="F425">
        <v>6040744</v>
      </c>
    </row>
    <row r="426" spans="1:8" x14ac:dyDescent="0.3">
      <c r="A426" s="21" t="s">
        <v>7503</v>
      </c>
      <c r="B426" s="23">
        <v>0</v>
      </c>
      <c r="C426" s="24">
        <v>221.98</v>
      </c>
      <c r="E426" t="s">
        <v>10553</v>
      </c>
      <c r="F426">
        <v>6048687</v>
      </c>
    </row>
    <row r="427" spans="1:8" x14ac:dyDescent="0.3">
      <c r="A427" s="21" t="s">
        <v>7504</v>
      </c>
      <c r="B427" s="23">
        <v>62.5</v>
      </c>
      <c r="C427" s="24">
        <v>217.68000000000004</v>
      </c>
      <c r="E427" t="s">
        <v>10554</v>
      </c>
      <c r="F427">
        <v>5027113</v>
      </c>
    </row>
    <row r="428" spans="1:8" x14ac:dyDescent="0.3">
      <c r="A428" s="21" t="s">
        <v>7505</v>
      </c>
      <c r="B428" s="23">
        <v>62.5</v>
      </c>
      <c r="C428" s="24">
        <v>217.68000000000004</v>
      </c>
      <c r="E428" t="s">
        <v>10555</v>
      </c>
      <c r="F428">
        <v>5091026</v>
      </c>
    </row>
    <row r="429" spans="1:8" x14ac:dyDescent="0.3">
      <c r="A429" s="21" t="s">
        <v>7506</v>
      </c>
      <c r="B429" s="23">
        <v>15</v>
      </c>
      <c r="C429" s="24">
        <v>216.62</v>
      </c>
      <c r="E429" t="s">
        <v>10556</v>
      </c>
      <c r="F429">
        <v>5041092</v>
      </c>
    </row>
    <row r="430" spans="1:8" x14ac:dyDescent="0.3">
      <c r="A430" s="21" t="s">
        <v>7507</v>
      </c>
      <c r="B430" s="23">
        <v>35</v>
      </c>
      <c r="C430" s="24">
        <v>214.87</v>
      </c>
      <c r="E430" t="s">
        <v>10557</v>
      </c>
      <c r="F430">
        <v>5091068</v>
      </c>
    </row>
    <row r="431" spans="1:8" x14ac:dyDescent="0.3">
      <c r="A431" s="21" t="s">
        <v>7508</v>
      </c>
      <c r="B431" s="23">
        <v>0</v>
      </c>
      <c r="C431" s="24">
        <v>214.3</v>
      </c>
      <c r="E431" t="s">
        <v>10558</v>
      </c>
      <c r="F431">
        <v>6054317</v>
      </c>
    </row>
    <row r="432" spans="1:8" x14ac:dyDescent="0.3">
      <c r="A432" s="21" t="s">
        <v>7509</v>
      </c>
      <c r="B432" s="23">
        <v>0</v>
      </c>
      <c r="C432" s="24">
        <v>213.98000000000002</v>
      </c>
      <c r="E432" t="s">
        <v>10559</v>
      </c>
      <c r="F432">
        <v>6046792</v>
      </c>
    </row>
    <row r="433" spans="1:6" x14ac:dyDescent="0.3">
      <c r="A433" s="21" t="s">
        <v>7510</v>
      </c>
      <c r="B433" s="23">
        <v>15</v>
      </c>
      <c r="C433" s="24">
        <v>213.23999999999998</v>
      </c>
      <c r="E433" t="s">
        <v>10560</v>
      </c>
      <c r="F433">
        <v>5028540</v>
      </c>
    </row>
    <row r="434" spans="1:6" x14ac:dyDescent="0.3">
      <c r="A434" s="21" t="s">
        <v>7511</v>
      </c>
      <c r="B434" s="23">
        <v>0</v>
      </c>
      <c r="C434" s="24">
        <v>210.55</v>
      </c>
      <c r="E434" t="s">
        <v>10561</v>
      </c>
      <c r="F434">
        <v>6042018</v>
      </c>
    </row>
    <row r="435" spans="1:6" x14ac:dyDescent="0.3">
      <c r="A435" s="21" t="s">
        <v>7512</v>
      </c>
      <c r="B435" s="23">
        <v>60</v>
      </c>
      <c r="C435" s="24">
        <v>209.55</v>
      </c>
      <c r="E435" t="s">
        <v>10562</v>
      </c>
      <c r="F435">
        <v>5091092</v>
      </c>
    </row>
    <row r="436" spans="1:6" x14ac:dyDescent="0.3">
      <c r="A436" s="21" t="s">
        <v>7513</v>
      </c>
      <c r="B436" s="23">
        <v>0</v>
      </c>
      <c r="C436" s="24">
        <v>207.76</v>
      </c>
      <c r="E436" t="s">
        <v>10563</v>
      </c>
      <c r="F436">
        <v>6040566</v>
      </c>
    </row>
    <row r="437" spans="1:6" x14ac:dyDescent="0.3">
      <c r="A437" s="21" t="s">
        <v>7514</v>
      </c>
      <c r="B437" s="23">
        <v>25</v>
      </c>
      <c r="C437" s="24">
        <v>207.69</v>
      </c>
      <c r="E437" t="s">
        <v>10564</v>
      </c>
      <c r="F437">
        <v>5028250</v>
      </c>
    </row>
    <row r="438" spans="1:6" x14ac:dyDescent="0.3">
      <c r="A438" s="21" t="s">
        <v>7515</v>
      </c>
      <c r="B438" s="23">
        <v>0</v>
      </c>
      <c r="C438" s="24">
        <v>206</v>
      </c>
      <c r="E438" t="s">
        <v>10565</v>
      </c>
      <c r="F438">
        <v>6041085</v>
      </c>
    </row>
    <row r="439" spans="1:6" x14ac:dyDescent="0.3">
      <c r="A439" s="21" t="s">
        <v>7516</v>
      </c>
      <c r="B439" s="23">
        <v>0</v>
      </c>
      <c r="C439" s="24">
        <v>205.9</v>
      </c>
      <c r="E439" t="s">
        <v>10566</v>
      </c>
      <c r="F439">
        <v>6056012</v>
      </c>
    </row>
    <row r="440" spans="1:6" x14ac:dyDescent="0.3">
      <c r="A440" s="21" t="s">
        <v>7517</v>
      </c>
      <c r="B440" s="23">
        <v>0</v>
      </c>
      <c r="C440" s="24">
        <v>205.02</v>
      </c>
      <c r="E440" t="s">
        <v>10567</v>
      </c>
      <c r="F440">
        <v>6033643</v>
      </c>
    </row>
    <row r="441" spans="1:6" x14ac:dyDescent="0.3">
      <c r="A441" s="21" t="s">
        <v>7518</v>
      </c>
      <c r="B441" s="23">
        <v>0</v>
      </c>
      <c r="C441" s="24">
        <v>204.93999999999997</v>
      </c>
      <c r="E441" t="s">
        <v>10568</v>
      </c>
      <c r="F441">
        <v>6054432</v>
      </c>
    </row>
    <row r="442" spans="1:6" x14ac:dyDescent="0.3">
      <c r="A442" s="21" t="s">
        <v>7519</v>
      </c>
      <c r="B442" s="23">
        <v>30</v>
      </c>
      <c r="C442" s="24">
        <v>204.75</v>
      </c>
      <c r="E442" t="s">
        <v>10569</v>
      </c>
      <c r="F442">
        <v>5025709</v>
      </c>
    </row>
    <row r="443" spans="1:6" x14ac:dyDescent="0.3">
      <c r="A443" s="21" t="s">
        <v>7520</v>
      </c>
      <c r="B443" s="23">
        <v>55</v>
      </c>
      <c r="C443" s="24">
        <v>203.27</v>
      </c>
      <c r="E443" t="s">
        <v>10570</v>
      </c>
      <c r="F443">
        <v>5027853</v>
      </c>
    </row>
    <row r="444" spans="1:6" x14ac:dyDescent="0.3">
      <c r="A444" s="21" t="s">
        <v>7521</v>
      </c>
      <c r="B444" s="23">
        <v>80</v>
      </c>
      <c r="C444" s="24">
        <v>198.92000000000002</v>
      </c>
      <c r="E444" t="s">
        <v>10571</v>
      </c>
      <c r="F444">
        <v>5024217</v>
      </c>
    </row>
    <row r="445" spans="1:6" x14ac:dyDescent="0.3">
      <c r="A445" s="21" t="s">
        <v>7522</v>
      </c>
      <c r="B445" s="23">
        <v>65</v>
      </c>
      <c r="C445" s="24">
        <v>198.88000000000002</v>
      </c>
      <c r="E445" t="s">
        <v>10572</v>
      </c>
      <c r="F445">
        <v>5027820</v>
      </c>
    </row>
    <row r="446" spans="1:6" x14ac:dyDescent="0.3">
      <c r="A446" s="21" t="s">
        <v>7523</v>
      </c>
      <c r="B446" s="23">
        <v>0</v>
      </c>
      <c r="C446" s="24">
        <v>196.89000000000004</v>
      </c>
      <c r="E446" t="s">
        <v>10573</v>
      </c>
      <c r="F446">
        <v>6058240</v>
      </c>
    </row>
    <row r="447" spans="1:6" x14ac:dyDescent="0.3">
      <c r="A447" s="21" t="s">
        <v>7524</v>
      </c>
      <c r="B447" s="23">
        <v>27.5</v>
      </c>
      <c r="C447" s="24">
        <v>196.35</v>
      </c>
      <c r="E447" t="s">
        <v>10574</v>
      </c>
      <c r="F447">
        <v>5074279</v>
      </c>
    </row>
    <row r="448" spans="1:6" x14ac:dyDescent="0.3">
      <c r="A448" s="21" t="s">
        <v>7525</v>
      </c>
      <c r="B448" s="23">
        <v>30</v>
      </c>
      <c r="C448" s="24">
        <v>193.95000000000005</v>
      </c>
      <c r="E448" t="s">
        <v>10575</v>
      </c>
      <c r="F448">
        <v>5091002</v>
      </c>
    </row>
    <row r="449" spans="1:6" x14ac:dyDescent="0.3">
      <c r="A449" s="21" t="s">
        <v>7526</v>
      </c>
      <c r="B449" s="23">
        <v>15</v>
      </c>
      <c r="C449" s="24">
        <v>192.54000000000002</v>
      </c>
      <c r="E449" t="s">
        <v>10576</v>
      </c>
      <c r="F449">
        <v>5028536</v>
      </c>
    </row>
    <row r="450" spans="1:6" x14ac:dyDescent="0.3">
      <c r="A450" s="21" t="s">
        <v>7527</v>
      </c>
      <c r="B450" s="23">
        <v>40</v>
      </c>
      <c r="C450" s="24">
        <v>191.5</v>
      </c>
      <c r="E450" t="s">
        <v>10577</v>
      </c>
      <c r="F450">
        <v>5091110</v>
      </c>
    </row>
    <row r="451" spans="1:6" x14ac:dyDescent="0.3">
      <c r="A451" s="21" t="s">
        <v>7528</v>
      </c>
      <c r="B451" s="23">
        <v>0</v>
      </c>
      <c r="C451" s="24">
        <v>188.36</v>
      </c>
      <c r="E451" t="s">
        <v>10578</v>
      </c>
      <c r="F451">
        <v>6045701</v>
      </c>
    </row>
    <row r="452" spans="1:6" x14ac:dyDescent="0.3">
      <c r="A452" s="21" t="s">
        <v>7529</v>
      </c>
      <c r="B452" s="23">
        <v>0</v>
      </c>
      <c r="C452" s="24">
        <v>186.58</v>
      </c>
      <c r="E452" t="s">
        <v>10579</v>
      </c>
      <c r="F452">
        <v>6054370</v>
      </c>
    </row>
    <row r="453" spans="1:6" x14ac:dyDescent="0.3">
      <c r="A453" s="21" t="s">
        <v>7530</v>
      </c>
      <c r="B453" s="23">
        <v>0</v>
      </c>
      <c r="C453" s="24">
        <v>186.41</v>
      </c>
      <c r="E453" t="s">
        <v>10580</v>
      </c>
      <c r="F453">
        <v>6054183</v>
      </c>
    </row>
    <row r="454" spans="1:6" x14ac:dyDescent="0.3">
      <c r="A454" s="21" t="s">
        <v>7531</v>
      </c>
      <c r="B454" s="23">
        <v>0</v>
      </c>
      <c r="C454" s="24">
        <v>185.84000000000003</v>
      </c>
      <c r="E454" t="s">
        <v>10581</v>
      </c>
      <c r="F454">
        <v>6042173</v>
      </c>
    </row>
    <row r="455" spans="1:6" x14ac:dyDescent="0.3">
      <c r="A455" s="21" t="s">
        <v>7532</v>
      </c>
      <c r="B455" s="23">
        <v>30</v>
      </c>
      <c r="C455" s="24">
        <v>184.26</v>
      </c>
      <c r="E455" t="s">
        <v>10582</v>
      </c>
      <c r="F455">
        <v>5017786</v>
      </c>
    </row>
    <row r="456" spans="1:6" x14ac:dyDescent="0.3">
      <c r="A456" s="21" t="s">
        <v>7533</v>
      </c>
      <c r="B456" s="23">
        <v>11</v>
      </c>
      <c r="C456" s="24">
        <v>181.59</v>
      </c>
      <c r="E456" t="s">
        <v>10583</v>
      </c>
      <c r="F456">
        <v>5038029</v>
      </c>
    </row>
    <row r="457" spans="1:6" x14ac:dyDescent="0.3">
      <c r="A457" s="21" t="s">
        <v>7534</v>
      </c>
      <c r="B457" s="23">
        <v>0</v>
      </c>
      <c r="C457" s="24">
        <v>181.5</v>
      </c>
      <c r="E457" t="s">
        <v>10584</v>
      </c>
      <c r="F457">
        <v>6042084</v>
      </c>
    </row>
    <row r="458" spans="1:6" x14ac:dyDescent="0.3">
      <c r="A458" s="21" t="s">
        <v>7535</v>
      </c>
      <c r="B458" s="23">
        <v>12.5</v>
      </c>
      <c r="C458" s="24">
        <v>178.49</v>
      </c>
      <c r="E458" t="s">
        <v>10585</v>
      </c>
      <c r="F458">
        <v>5041042</v>
      </c>
    </row>
    <row r="459" spans="1:6" x14ac:dyDescent="0.3">
      <c r="A459" s="21" t="s">
        <v>7536</v>
      </c>
      <c r="B459" s="23">
        <v>0</v>
      </c>
      <c r="C459" s="24">
        <v>177.64</v>
      </c>
      <c r="E459" t="s">
        <v>10586</v>
      </c>
      <c r="F459">
        <v>6041965</v>
      </c>
    </row>
    <row r="460" spans="1:6" x14ac:dyDescent="0.3">
      <c r="A460" s="21" t="s">
        <v>7537</v>
      </c>
      <c r="B460" s="23">
        <v>25</v>
      </c>
      <c r="C460" s="24">
        <v>177.63</v>
      </c>
      <c r="E460" t="s">
        <v>10587</v>
      </c>
      <c r="F460">
        <v>5091070</v>
      </c>
    </row>
    <row r="461" spans="1:6" x14ac:dyDescent="0.3">
      <c r="A461" s="21" t="s">
        <v>7538</v>
      </c>
      <c r="B461" s="23">
        <v>0</v>
      </c>
      <c r="C461" s="24">
        <v>177.34</v>
      </c>
      <c r="E461" t="s">
        <v>10588</v>
      </c>
      <c r="F461">
        <v>6041191</v>
      </c>
    </row>
    <row r="462" spans="1:6" x14ac:dyDescent="0.3">
      <c r="A462" s="21" t="s">
        <v>7539</v>
      </c>
      <c r="B462" s="23">
        <v>40</v>
      </c>
      <c r="C462" s="24">
        <v>177.23000000000002</v>
      </c>
      <c r="E462" t="s">
        <v>10589</v>
      </c>
      <c r="F462">
        <v>5027038</v>
      </c>
    </row>
    <row r="463" spans="1:6" x14ac:dyDescent="0.3">
      <c r="A463" s="21" t="s">
        <v>7540</v>
      </c>
      <c r="B463" s="23">
        <v>0</v>
      </c>
      <c r="C463" s="24">
        <v>176.26</v>
      </c>
      <c r="E463" t="s">
        <v>10590</v>
      </c>
      <c r="F463">
        <v>6053478</v>
      </c>
    </row>
    <row r="464" spans="1:6" x14ac:dyDescent="0.3">
      <c r="A464" s="21" t="s">
        <v>7541</v>
      </c>
      <c r="B464" s="23">
        <v>0</v>
      </c>
      <c r="C464" s="24">
        <v>176.08999999999997</v>
      </c>
      <c r="E464" t="s">
        <v>10591</v>
      </c>
      <c r="F464">
        <v>6041642</v>
      </c>
    </row>
    <row r="465" spans="1:8" x14ac:dyDescent="0.3">
      <c r="A465" s="21" t="s">
        <v>7542</v>
      </c>
      <c r="B465" s="23">
        <v>0</v>
      </c>
      <c r="C465" s="24">
        <v>175.23</v>
      </c>
      <c r="E465" t="s">
        <v>10592</v>
      </c>
      <c r="F465">
        <v>6042787</v>
      </c>
    </row>
    <row r="466" spans="1:8" x14ac:dyDescent="0.3">
      <c r="A466" s="21" t="s">
        <v>7543</v>
      </c>
      <c r="B466" s="23">
        <v>0</v>
      </c>
      <c r="C466" s="24">
        <v>174.24</v>
      </c>
      <c r="E466" t="s">
        <v>10593</v>
      </c>
      <c r="F466">
        <v>6040942</v>
      </c>
    </row>
    <row r="467" spans="1:8" x14ac:dyDescent="0.3">
      <c r="A467" s="21" t="s">
        <v>7544</v>
      </c>
      <c r="B467" s="23">
        <v>27.5</v>
      </c>
      <c r="C467" s="24">
        <v>172.42999999999998</v>
      </c>
      <c r="E467" t="s">
        <v>10594</v>
      </c>
      <c r="F467">
        <v>5026920</v>
      </c>
      <c r="G467">
        <v>16.670000000000002</v>
      </c>
      <c r="H467" s="19">
        <v>10.343731253749247</v>
      </c>
    </row>
    <row r="468" spans="1:8" x14ac:dyDescent="0.3">
      <c r="A468" s="21" t="s">
        <v>7545</v>
      </c>
      <c r="B468" s="23">
        <v>0</v>
      </c>
      <c r="C468" s="24">
        <v>171.6</v>
      </c>
      <c r="E468" t="s">
        <v>10595</v>
      </c>
      <c r="F468">
        <v>6041562</v>
      </c>
    </row>
    <row r="469" spans="1:8" x14ac:dyDescent="0.3">
      <c r="A469" s="21" t="s">
        <v>7546</v>
      </c>
      <c r="B469" s="23">
        <v>55</v>
      </c>
      <c r="C469" s="24">
        <v>171.49</v>
      </c>
      <c r="E469" t="s">
        <v>10596</v>
      </c>
      <c r="F469">
        <v>5093217</v>
      </c>
    </row>
    <row r="470" spans="1:8" x14ac:dyDescent="0.3">
      <c r="A470" s="21" t="s">
        <v>7547</v>
      </c>
      <c r="B470" s="23">
        <v>0</v>
      </c>
      <c r="C470" s="24">
        <v>171.11</v>
      </c>
      <c r="E470" t="s">
        <v>10597</v>
      </c>
      <c r="F470">
        <v>6041943</v>
      </c>
    </row>
    <row r="471" spans="1:8" x14ac:dyDescent="0.3">
      <c r="A471" s="21" t="s">
        <v>7548</v>
      </c>
      <c r="B471" s="23">
        <v>50</v>
      </c>
      <c r="C471" s="24">
        <v>171.06</v>
      </c>
      <c r="E471" t="s">
        <v>10598</v>
      </c>
      <c r="F471">
        <v>5091136</v>
      </c>
    </row>
    <row r="472" spans="1:8" x14ac:dyDescent="0.3">
      <c r="A472" s="21" t="s">
        <v>7549</v>
      </c>
      <c r="B472" s="23">
        <v>0</v>
      </c>
      <c r="C472" s="24">
        <v>170.58</v>
      </c>
      <c r="E472" t="s">
        <v>10599</v>
      </c>
      <c r="F472">
        <v>6041955</v>
      </c>
    </row>
    <row r="473" spans="1:8" x14ac:dyDescent="0.3">
      <c r="A473" s="21" t="s">
        <v>7550</v>
      </c>
      <c r="B473" s="23">
        <v>0</v>
      </c>
      <c r="C473" s="24">
        <v>170.37000000000003</v>
      </c>
      <c r="E473" t="s">
        <v>10600</v>
      </c>
      <c r="F473">
        <v>6041543</v>
      </c>
    </row>
    <row r="474" spans="1:8" x14ac:dyDescent="0.3">
      <c r="A474" s="21" t="s">
        <v>7551</v>
      </c>
      <c r="B474" s="23">
        <v>70</v>
      </c>
      <c r="C474" s="24">
        <v>169.18</v>
      </c>
      <c r="E474" t="s">
        <v>10601</v>
      </c>
      <c r="F474">
        <v>5024061</v>
      </c>
    </row>
    <row r="475" spans="1:8" x14ac:dyDescent="0.3">
      <c r="A475" s="21" t="s">
        <v>7552</v>
      </c>
      <c r="B475" s="23">
        <v>39</v>
      </c>
      <c r="C475" s="24">
        <v>167.95000000000002</v>
      </c>
      <c r="E475" t="s">
        <v>10602</v>
      </c>
      <c r="F475">
        <v>5091018</v>
      </c>
    </row>
    <row r="476" spans="1:8" x14ac:dyDescent="0.3">
      <c r="A476" s="21" t="s">
        <v>7553</v>
      </c>
      <c r="B476" s="23">
        <v>0</v>
      </c>
      <c r="C476" s="24">
        <v>167.36999999999998</v>
      </c>
      <c r="E476" t="s">
        <v>10603</v>
      </c>
      <c r="F476">
        <v>6041585</v>
      </c>
    </row>
    <row r="477" spans="1:8" x14ac:dyDescent="0.3">
      <c r="A477" s="21" t="s">
        <v>7554</v>
      </c>
      <c r="B477" s="23">
        <v>0</v>
      </c>
      <c r="C477" s="24">
        <v>167.00000000000003</v>
      </c>
      <c r="E477" t="s">
        <v>10604</v>
      </c>
      <c r="F477">
        <v>6055908</v>
      </c>
    </row>
    <row r="478" spans="1:8" x14ac:dyDescent="0.3">
      <c r="A478" s="21" t="s">
        <v>7555</v>
      </c>
      <c r="B478" s="23">
        <v>10</v>
      </c>
      <c r="C478" s="24">
        <v>166.64</v>
      </c>
      <c r="E478" t="s">
        <v>10605</v>
      </c>
      <c r="F478">
        <v>5096166</v>
      </c>
    </row>
    <row r="479" spans="1:8" x14ac:dyDescent="0.3">
      <c r="A479" s="21" t="s">
        <v>7556</v>
      </c>
      <c r="B479" s="23">
        <v>0</v>
      </c>
      <c r="C479" s="24">
        <v>165.28</v>
      </c>
      <c r="E479" t="s">
        <v>10606</v>
      </c>
      <c r="F479">
        <v>6059805</v>
      </c>
    </row>
    <row r="480" spans="1:8" x14ac:dyDescent="0.3">
      <c r="A480" s="21" t="s">
        <v>7557</v>
      </c>
      <c r="B480" s="23">
        <v>0</v>
      </c>
      <c r="C480" s="24">
        <v>164.87000000000003</v>
      </c>
      <c r="E480" t="s">
        <v>10607</v>
      </c>
      <c r="F480">
        <v>6046788</v>
      </c>
    </row>
    <row r="481" spans="1:6" x14ac:dyDescent="0.3">
      <c r="A481" s="21" t="s">
        <v>7558</v>
      </c>
      <c r="B481" s="23">
        <v>0</v>
      </c>
      <c r="C481" s="24">
        <v>161.9</v>
      </c>
      <c r="E481" t="s">
        <v>10608</v>
      </c>
      <c r="F481">
        <v>6060634</v>
      </c>
    </row>
    <row r="482" spans="1:6" x14ac:dyDescent="0.3">
      <c r="A482" s="21" t="s">
        <v>7559</v>
      </c>
      <c r="B482" s="23">
        <v>35</v>
      </c>
      <c r="C482" s="24">
        <v>161.08000000000001</v>
      </c>
      <c r="E482" t="s">
        <v>10609</v>
      </c>
      <c r="F482">
        <v>5090990</v>
      </c>
    </row>
    <row r="483" spans="1:6" x14ac:dyDescent="0.3">
      <c r="A483" s="21" t="s">
        <v>7560</v>
      </c>
      <c r="B483" s="23">
        <v>0</v>
      </c>
      <c r="C483" s="24">
        <v>160.79</v>
      </c>
      <c r="E483" t="s">
        <v>10610</v>
      </c>
      <c r="F483">
        <v>6041584</v>
      </c>
    </row>
    <row r="484" spans="1:6" x14ac:dyDescent="0.3">
      <c r="A484" s="21" t="s">
        <v>7561</v>
      </c>
      <c r="B484" s="23">
        <v>0</v>
      </c>
      <c r="C484" s="24">
        <v>160.37</v>
      </c>
      <c r="E484" t="s">
        <v>10611</v>
      </c>
      <c r="F484">
        <v>6047715</v>
      </c>
    </row>
    <row r="485" spans="1:6" x14ac:dyDescent="0.3">
      <c r="A485" s="21" t="s">
        <v>7562</v>
      </c>
      <c r="B485" s="23">
        <v>0</v>
      </c>
      <c r="C485" s="24">
        <v>159.83000000000001</v>
      </c>
      <c r="E485" t="s">
        <v>10612</v>
      </c>
      <c r="F485">
        <v>6040077</v>
      </c>
    </row>
    <row r="486" spans="1:6" x14ac:dyDescent="0.3">
      <c r="A486" s="21" t="s">
        <v>7563</v>
      </c>
      <c r="B486" s="23">
        <v>40</v>
      </c>
      <c r="C486" s="24">
        <v>156.30999999999997</v>
      </c>
      <c r="E486" t="s">
        <v>10613</v>
      </c>
      <c r="F486">
        <v>5025180</v>
      </c>
    </row>
    <row r="487" spans="1:6" x14ac:dyDescent="0.3">
      <c r="A487" s="21" t="s">
        <v>7564</v>
      </c>
      <c r="B487" s="23">
        <v>0</v>
      </c>
      <c r="C487" s="24">
        <v>156.24000000000004</v>
      </c>
      <c r="E487" t="s">
        <v>10614</v>
      </c>
      <c r="F487">
        <v>6055430</v>
      </c>
    </row>
    <row r="488" spans="1:6" x14ac:dyDescent="0.3">
      <c r="A488" s="21" t="s">
        <v>7565</v>
      </c>
      <c r="B488" s="23">
        <v>0</v>
      </c>
      <c r="C488" s="24">
        <v>155.72</v>
      </c>
      <c r="E488" t="s">
        <v>10615</v>
      </c>
      <c r="F488">
        <v>6054968</v>
      </c>
    </row>
    <row r="489" spans="1:6" x14ac:dyDescent="0.3">
      <c r="A489" s="21" t="s">
        <v>7566</v>
      </c>
      <c r="B489" s="23">
        <v>0</v>
      </c>
      <c r="C489" s="24">
        <v>155.51</v>
      </c>
      <c r="E489" t="s">
        <v>10616</v>
      </c>
      <c r="F489">
        <v>6041563</v>
      </c>
    </row>
    <row r="490" spans="1:6" x14ac:dyDescent="0.3">
      <c r="A490" s="21" t="s">
        <v>7567</v>
      </c>
      <c r="B490" s="23">
        <v>10</v>
      </c>
      <c r="C490" s="24">
        <v>155.32999999999998</v>
      </c>
      <c r="E490" t="s">
        <v>10617</v>
      </c>
      <c r="F490">
        <v>5073961</v>
      </c>
    </row>
    <row r="491" spans="1:6" x14ac:dyDescent="0.3">
      <c r="A491" s="21" t="s">
        <v>7568</v>
      </c>
      <c r="B491" s="23">
        <v>60</v>
      </c>
      <c r="C491" s="24">
        <v>154.09</v>
      </c>
      <c r="E491" t="s">
        <v>10618</v>
      </c>
      <c r="F491">
        <v>5091043</v>
      </c>
    </row>
    <row r="492" spans="1:6" x14ac:dyDescent="0.3">
      <c r="A492" s="21" t="s">
        <v>7569</v>
      </c>
      <c r="B492" s="23">
        <v>0</v>
      </c>
      <c r="C492" s="24">
        <v>154.08999999999997</v>
      </c>
      <c r="E492" t="s">
        <v>10619</v>
      </c>
      <c r="F492">
        <v>6055200</v>
      </c>
    </row>
    <row r="493" spans="1:6" x14ac:dyDescent="0.3">
      <c r="A493" s="21" t="s">
        <v>7570</v>
      </c>
      <c r="B493" s="23">
        <v>0</v>
      </c>
      <c r="C493" s="24">
        <v>153.32000000000005</v>
      </c>
      <c r="E493" t="s">
        <v>10620</v>
      </c>
      <c r="F493">
        <v>6055437</v>
      </c>
    </row>
    <row r="494" spans="1:6" x14ac:dyDescent="0.3">
      <c r="A494" s="21" t="s">
        <v>7571</v>
      </c>
      <c r="B494" s="23">
        <v>50</v>
      </c>
      <c r="C494" s="24">
        <v>152.6</v>
      </c>
      <c r="E494" t="s">
        <v>10621</v>
      </c>
      <c r="F494">
        <v>5025109</v>
      </c>
    </row>
    <row r="495" spans="1:6" x14ac:dyDescent="0.3">
      <c r="A495" s="21" t="s">
        <v>7572</v>
      </c>
      <c r="B495" s="23">
        <v>0</v>
      </c>
      <c r="C495" s="24">
        <v>151.65</v>
      </c>
      <c r="E495" t="s">
        <v>10622</v>
      </c>
      <c r="F495">
        <v>6040599</v>
      </c>
    </row>
    <row r="496" spans="1:6" x14ac:dyDescent="0.3">
      <c r="A496" s="21" t="s">
        <v>7573</v>
      </c>
      <c r="B496" s="23">
        <v>35</v>
      </c>
      <c r="C496" s="24">
        <v>151.61000000000001</v>
      </c>
      <c r="E496" t="s">
        <v>10623</v>
      </c>
      <c r="F496">
        <v>5091100</v>
      </c>
    </row>
    <row r="497" spans="1:6" x14ac:dyDescent="0.3">
      <c r="A497" s="21" t="s">
        <v>7574</v>
      </c>
      <c r="B497" s="23">
        <v>0</v>
      </c>
      <c r="C497" s="24">
        <v>151.35</v>
      </c>
      <c r="E497" t="s">
        <v>10624</v>
      </c>
      <c r="F497">
        <v>6041330</v>
      </c>
    </row>
    <row r="498" spans="1:6" x14ac:dyDescent="0.3">
      <c r="A498" s="21" t="s">
        <v>7575</v>
      </c>
      <c r="B498" s="23">
        <v>9</v>
      </c>
      <c r="C498" s="24">
        <v>150.78</v>
      </c>
      <c r="E498" t="s">
        <v>10625</v>
      </c>
      <c r="F498">
        <v>5028841</v>
      </c>
    </row>
    <row r="499" spans="1:6" x14ac:dyDescent="0.3">
      <c r="A499" s="21" t="s">
        <v>7576</v>
      </c>
      <c r="B499" s="23">
        <v>42.5</v>
      </c>
      <c r="C499" s="24">
        <v>150.27000000000001</v>
      </c>
      <c r="E499" t="s">
        <v>10626</v>
      </c>
      <c r="F499">
        <v>5091089</v>
      </c>
    </row>
    <row r="500" spans="1:6" x14ac:dyDescent="0.3">
      <c r="A500" s="21" t="s">
        <v>7577</v>
      </c>
      <c r="B500" s="23">
        <v>30</v>
      </c>
      <c r="C500" s="24">
        <v>149.12</v>
      </c>
      <c r="E500" t="s">
        <v>10627</v>
      </c>
      <c r="F500">
        <v>5027874</v>
      </c>
    </row>
    <row r="501" spans="1:6" x14ac:dyDescent="0.3">
      <c r="A501" s="21" t="s">
        <v>7578</v>
      </c>
      <c r="B501" s="23">
        <v>0</v>
      </c>
      <c r="C501" s="24">
        <v>148.75</v>
      </c>
      <c r="E501" t="s">
        <v>10628</v>
      </c>
      <c r="F501">
        <v>6061611</v>
      </c>
    </row>
    <row r="502" spans="1:6" x14ac:dyDescent="0.3">
      <c r="A502" s="21" t="s">
        <v>7579</v>
      </c>
      <c r="B502" s="23">
        <v>10</v>
      </c>
      <c r="C502" s="24">
        <v>147.78</v>
      </c>
      <c r="E502" t="s">
        <v>10629</v>
      </c>
      <c r="F502">
        <v>5028826</v>
      </c>
    </row>
    <row r="503" spans="1:6" x14ac:dyDescent="0.3">
      <c r="A503" s="21" t="s">
        <v>7580</v>
      </c>
      <c r="B503" s="23">
        <v>0</v>
      </c>
      <c r="C503" s="24">
        <v>147.47999999999999</v>
      </c>
      <c r="E503" t="s">
        <v>10630</v>
      </c>
      <c r="F503">
        <v>6041049</v>
      </c>
    </row>
    <row r="504" spans="1:6" x14ac:dyDescent="0.3">
      <c r="A504" s="21" t="s">
        <v>7581</v>
      </c>
      <c r="B504" s="23">
        <v>0</v>
      </c>
      <c r="C504" s="24">
        <v>146.32999999999998</v>
      </c>
      <c r="E504" t="s">
        <v>10631</v>
      </c>
      <c r="F504">
        <v>6049279</v>
      </c>
    </row>
    <row r="505" spans="1:6" x14ac:dyDescent="0.3">
      <c r="A505" s="21" t="s">
        <v>7582</v>
      </c>
      <c r="B505" s="23">
        <v>0</v>
      </c>
      <c r="C505" s="24">
        <v>146.32</v>
      </c>
      <c r="E505" t="s">
        <v>10632</v>
      </c>
      <c r="F505">
        <v>6040973</v>
      </c>
    </row>
    <row r="506" spans="1:6" x14ac:dyDescent="0.3">
      <c r="A506" s="21" t="s">
        <v>7583</v>
      </c>
      <c r="B506" s="23">
        <v>0</v>
      </c>
      <c r="C506" s="24">
        <v>146.14000000000004</v>
      </c>
      <c r="E506" t="s">
        <v>10633</v>
      </c>
      <c r="F506">
        <v>6042320</v>
      </c>
    </row>
    <row r="507" spans="1:6" x14ac:dyDescent="0.3">
      <c r="A507" s="21" t="s">
        <v>7584</v>
      </c>
      <c r="B507" s="23">
        <v>10</v>
      </c>
      <c r="C507" s="24">
        <v>146.06</v>
      </c>
      <c r="E507" t="s">
        <v>10634</v>
      </c>
      <c r="F507">
        <v>5028854</v>
      </c>
    </row>
    <row r="508" spans="1:6" x14ac:dyDescent="0.3">
      <c r="A508" s="21" t="s">
        <v>7585</v>
      </c>
      <c r="B508" s="23">
        <v>0</v>
      </c>
      <c r="C508" s="24">
        <v>144.69</v>
      </c>
      <c r="E508" t="s">
        <v>10635</v>
      </c>
      <c r="F508">
        <v>6048485</v>
      </c>
    </row>
    <row r="509" spans="1:6" x14ac:dyDescent="0.3">
      <c r="A509" s="21" t="s">
        <v>7586</v>
      </c>
      <c r="B509" s="23">
        <v>0</v>
      </c>
      <c r="C509" s="24">
        <v>144.67000000000002</v>
      </c>
      <c r="E509" t="s">
        <v>10636</v>
      </c>
      <c r="F509">
        <v>6040557</v>
      </c>
    </row>
    <row r="510" spans="1:6" x14ac:dyDescent="0.3">
      <c r="A510" s="21" t="s">
        <v>7587</v>
      </c>
      <c r="B510" s="23">
        <v>0</v>
      </c>
      <c r="C510" s="24">
        <v>144.33999999999997</v>
      </c>
      <c r="E510" t="s">
        <v>10637</v>
      </c>
      <c r="F510">
        <v>6054325</v>
      </c>
    </row>
    <row r="511" spans="1:6" x14ac:dyDescent="0.3">
      <c r="A511" s="21" t="s">
        <v>7588</v>
      </c>
      <c r="B511" s="23">
        <v>0</v>
      </c>
      <c r="C511" s="24">
        <v>144.24</v>
      </c>
      <c r="E511" t="s">
        <v>10638</v>
      </c>
      <c r="F511">
        <v>6048484</v>
      </c>
    </row>
    <row r="512" spans="1:6" x14ac:dyDescent="0.3">
      <c r="A512" s="21" t="s">
        <v>7589</v>
      </c>
      <c r="B512" s="23">
        <v>22.5</v>
      </c>
      <c r="C512" s="24">
        <v>144.18</v>
      </c>
      <c r="E512" t="s">
        <v>10639</v>
      </c>
      <c r="F512">
        <v>5091004</v>
      </c>
    </row>
    <row r="513" spans="1:6" x14ac:dyDescent="0.3">
      <c r="A513" s="21" t="s">
        <v>7590</v>
      </c>
      <c r="B513" s="23">
        <v>25</v>
      </c>
      <c r="C513" s="24">
        <v>143</v>
      </c>
      <c r="E513" t="s">
        <v>10640</v>
      </c>
      <c r="F513">
        <v>5090997</v>
      </c>
    </row>
    <row r="514" spans="1:6" x14ac:dyDescent="0.3">
      <c r="A514" s="21" t="s">
        <v>7591</v>
      </c>
      <c r="B514" s="23">
        <v>0</v>
      </c>
      <c r="C514" s="24">
        <v>142.85</v>
      </c>
      <c r="E514" t="s">
        <v>10641</v>
      </c>
      <c r="F514">
        <v>6041137</v>
      </c>
    </row>
    <row r="515" spans="1:6" x14ac:dyDescent="0.3">
      <c r="A515" s="21" t="s">
        <v>7592</v>
      </c>
      <c r="B515" s="23">
        <v>10</v>
      </c>
      <c r="C515" s="24">
        <v>142.16</v>
      </c>
      <c r="E515" t="s">
        <v>10642</v>
      </c>
      <c r="F515">
        <v>5012994</v>
      </c>
    </row>
    <row r="516" spans="1:6" x14ac:dyDescent="0.3">
      <c r="A516" s="21" t="s">
        <v>7593</v>
      </c>
      <c r="B516" s="23">
        <v>0</v>
      </c>
      <c r="C516" s="24">
        <v>141.9</v>
      </c>
      <c r="E516" t="s">
        <v>10643</v>
      </c>
      <c r="F516">
        <v>6042110</v>
      </c>
    </row>
    <row r="517" spans="1:6" x14ac:dyDescent="0.3">
      <c r="A517" s="21" t="s">
        <v>7594</v>
      </c>
      <c r="B517" s="23">
        <v>10</v>
      </c>
      <c r="C517" s="24">
        <v>140.47</v>
      </c>
      <c r="E517" t="s">
        <v>10644</v>
      </c>
      <c r="F517">
        <v>5028579</v>
      </c>
    </row>
    <row r="518" spans="1:6" x14ac:dyDescent="0.3">
      <c r="A518" s="21" t="s">
        <v>7595</v>
      </c>
      <c r="B518" s="23">
        <v>40</v>
      </c>
      <c r="C518" s="24">
        <v>140.11000000000001</v>
      </c>
      <c r="E518" t="s">
        <v>10645</v>
      </c>
      <c r="F518">
        <v>5027813</v>
      </c>
    </row>
    <row r="519" spans="1:6" x14ac:dyDescent="0.3">
      <c r="A519" s="21" t="s">
        <v>7596</v>
      </c>
      <c r="B519" s="23">
        <v>0</v>
      </c>
      <c r="C519" s="24">
        <v>139.80000000000001</v>
      </c>
      <c r="E519" t="s">
        <v>10646</v>
      </c>
      <c r="F519">
        <v>6041627</v>
      </c>
    </row>
    <row r="520" spans="1:6" x14ac:dyDescent="0.3">
      <c r="A520" s="21" t="s">
        <v>7597</v>
      </c>
      <c r="B520" s="23">
        <v>0</v>
      </c>
      <c r="C520" s="24">
        <v>139.17000000000002</v>
      </c>
      <c r="E520" t="s">
        <v>10647</v>
      </c>
      <c r="F520">
        <v>6040923</v>
      </c>
    </row>
    <row r="521" spans="1:6" x14ac:dyDescent="0.3">
      <c r="A521" s="21" t="s">
        <v>7598</v>
      </c>
      <c r="B521" s="23">
        <v>20</v>
      </c>
      <c r="C521" s="24">
        <v>138.74999999999997</v>
      </c>
      <c r="E521" t="s">
        <v>10648</v>
      </c>
      <c r="F521">
        <v>5092804</v>
      </c>
    </row>
    <row r="522" spans="1:6" x14ac:dyDescent="0.3">
      <c r="A522" s="21" t="s">
        <v>7599</v>
      </c>
      <c r="B522" s="23">
        <v>0</v>
      </c>
      <c r="C522" s="24">
        <v>137.91</v>
      </c>
      <c r="E522" t="s">
        <v>10649</v>
      </c>
      <c r="F522">
        <v>6046274</v>
      </c>
    </row>
    <row r="523" spans="1:6" x14ac:dyDescent="0.3">
      <c r="A523" s="21" t="s">
        <v>7600</v>
      </c>
      <c r="B523" s="23">
        <v>7.5</v>
      </c>
      <c r="C523" s="24">
        <v>137.54</v>
      </c>
      <c r="E523" t="s">
        <v>10650</v>
      </c>
      <c r="F523">
        <v>5091198</v>
      </c>
    </row>
    <row r="524" spans="1:6" x14ac:dyDescent="0.3">
      <c r="A524" s="21" t="s">
        <v>7601</v>
      </c>
      <c r="B524" s="23">
        <v>40</v>
      </c>
      <c r="C524" s="24">
        <v>136.76000000000002</v>
      </c>
      <c r="E524" t="s">
        <v>10651</v>
      </c>
      <c r="F524">
        <v>5027902</v>
      </c>
    </row>
    <row r="525" spans="1:6" x14ac:dyDescent="0.3">
      <c r="A525" s="21" t="s">
        <v>7602</v>
      </c>
      <c r="B525" s="23">
        <v>25</v>
      </c>
      <c r="C525" s="24">
        <v>135.88</v>
      </c>
      <c r="E525" t="s">
        <v>10652</v>
      </c>
      <c r="F525">
        <v>5091007</v>
      </c>
    </row>
    <row r="526" spans="1:6" x14ac:dyDescent="0.3">
      <c r="A526" s="21" t="s">
        <v>7603</v>
      </c>
      <c r="B526" s="23">
        <v>30</v>
      </c>
      <c r="C526" s="24">
        <v>135.70999999999998</v>
      </c>
      <c r="E526" t="s">
        <v>10653</v>
      </c>
      <c r="F526">
        <v>5092816</v>
      </c>
    </row>
    <row r="527" spans="1:6" x14ac:dyDescent="0.3">
      <c r="A527" s="21" t="s">
        <v>7604</v>
      </c>
      <c r="B527" s="23">
        <v>0</v>
      </c>
      <c r="C527" s="24">
        <v>135.32</v>
      </c>
      <c r="E527" t="s">
        <v>10654</v>
      </c>
      <c r="F527">
        <v>6041670</v>
      </c>
    </row>
    <row r="528" spans="1:6" x14ac:dyDescent="0.3">
      <c r="A528" s="21" t="s">
        <v>7605</v>
      </c>
      <c r="B528" s="23">
        <v>0</v>
      </c>
      <c r="C528" s="24">
        <v>133.97</v>
      </c>
      <c r="E528" t="s">
        <v>10655</v>
      </c>
      <c r="F528">
        <v>6059804</v>
      </c>
    </row>
    <row r="529" spans="1:6" x14ac:dyDescent="0.3">
      <c r="A529" s="21" t="s">
        <v>7606</v>
      </c>
      <c r="B529" s="23">
        <v>0</v>
      </c>
      <c r="C529" s="24">
        <v>133.19999999999999</v>
      </c>
      <c r="E529" t="s">
        <v>10656</v>
      </c>
      <c r="F529">
        <v>6040196</v>
      </c>
    </row>
    <row r="530" spans="1:6" x14ac:dyDescent="0.3">
      <c r="A530" s="21" t="s">
        <v>7607</v>
      </c>
      <c r="B530" s="23">
        <v>0</v>
      </c>
      <c r="C530" s="24">
        <v>131.59</v>
      </c>
      <c r="E530" t="s">
        <v>10657</v>
      </c>
      <c r="F530">
        <v>6040994</v>
      </c>
    </row>
    <row r="531" spans="1:6" x14ac:dyDescent="0.3">
      <c r="A531" s="21" t="s">
        <v>7608</v>
      </c>
      <c r="B531" s="23">
        <v>0</v>
      </c>
      <c r="C531" s="24">
        <v>131.5</v>
      </c>
      <c r="E531" t="s">
        <v>10658</v>
      </c>
      <c r="F531">
        <v>6061962</v>
      </c>
    </row>
    <row r="532" spans="1:6" x14ac:dyDescent="0.3">
      <c r="A532" s="21" t="s">
        <v>7609</v>
      </c>
      <c r="B532" s="23">
        <v>0</v>
      </c>
      <c r="C532" s="24">
        <v>131.47999999999999</v>
      </c>
      <c r="E532" t="s">
        <v>10659</v>
      </c>
      <c r="F532">
        <v>6041171</v>
      </c>
    </row>
    <row r="533" spans="1:6" x14ac:dyDescent="0.3">
      <c r="A533" s="21" t="s">
        <v>7610</v>
      </c>
      <c r="B533" s="23">
        <v>17</v>
      </c>
      <c r="C533" s="24">
        <v>131</v>
      </c>
      <c r="E533" t="s">
        <v>10660</v>
      </c>
      <c r="F533">
        <v>5091010</v>
      </c>
    </row>
    <row r="534" spans="1:6" x14ac:dyDescent="0.3">
      <c r="A534" s="21" t="s">
        <v>7611</v>
      </c>
      <c r="B534" s="23">
        <v>65</v>
      </c>
      <c r="C534" s="24">
        <v>130.60999999999999</v>
      </c>
      <c r="E534" t="s">
        <v>10661</v>
      </c>
      <c r="F534">
        <v>5091143</v>
      </c>
    </row>
    <row r="535" spans="1:6" x14ac:dyDescent="0.3">
      <c r="A535" s="21" t="s">
        <v>7612</v>
      </c>
      <c r="B535" s="23">
        <v>0</v>
      </c>
      <c r="C535" s="24">
        <v>130.30000000000001</v>
      </c>
      <c r="E535" t="s">
        <v>10662</v>
      </c>
      <c r="F535">
        <v>6041482</v>
      </c>
    </row>
    <row r="536" spans="1:6" x14ac:dyDescent="0.3">
      <c r="A536" s="21" t="s">
        <v>7613</v>
      </c>
      <c r="B536" s="23">
        <v>0</v>
      </c>
      <c r="C536" s="24">
        <v>130.20000000000002</v>
      </c>
      <c r="E536" t="s">
        <v>10663</v>
      </c>
      <c r="F536">
        <v>6056954</v>
      </c>
    </row>
    <row r="537" spans="1:6" x14ac:dyDescent="0.3">
      <c r="A537" s="21" t="s">
        <v>7614</v>
      </c>
      <c r="B537" s="23">
        <v>25</v>
      </c>
      <c r="C537" s="24">
        <v>129.9</v>
      </c>
      <c r="E537" t="s">
        <v>10664</v>
      </c>
      <c r="F537">
        <v>5025660</v>
      </c>
    </row>
    <row r="538" spans="1:6" x14ac:dyDescent="0.3">
      <c r="A538" s="21" t="s">
        <v>7615</v>
      </c>
      <c r="B538" s="23">
        <v>0</v>
      </c>
      <c r="C538" s="24">
        <v>129.43999999999997</v>
      </c>
      <c r="E538" t="s">
        <v>10665</v>
      </c>
      <c r="F538">
        <v>6046472</v>
      </c>
    </row>
    <row r="539" spans="1:6" x14ac:dyDescent="0.3">
      <c r="A539" s="21" t="s">
        <v>7616</v>
      </c>
      <c r="B539" s="23">
        <v>0</v>
      </c>
      <c r="C539" s="24">
        <v>129.10999999999999</v>
      </c>
      <c r="E539" t="s">
        <v>10666</v>
      </c>
      <c r="F539">
        <v>6041674</v>
      </c>
    </row>
    <row r="540" spans="1:6" x14ac:dyDescent="0.3">
      <c r="A540" s="21" t="s">
        <v>7617</v>
      </c>
      <c r="B540" s="23">
        <v>0</v>
      </c>
      <c r="C540" s="24">
        <v>128.57999999999998</v>
      </c>
      <c r="E540" t="s">
        <v>10667</v>
      </c>
      <c r="F540">
        <v>6052914</v>
      </c>
    </row>
    <row r="541" spans="1:6" x14ac:dyDescent="0.3">
      <c r="A541" s="21" t="s">
        <v>7618</v>
      </c>
      <c r="B541" s="23">
        <v>0</v>
      </c>
      <c r="C541" s="24">
        <v>128.31</v>
      </c>
      <c r="E541" t="s">
        <v>10668</v>
      </c>
      <c r="F541">
        <v>6054377</v>
      </c>
    </row>
    <row r="542" spans="1:6" x14ac:dyDescent="0.3">
      <c r="A542" s="21" t="s">
        <v>7619</v>
      </c>
      <c r="B542" s="23">
        <v>12.5</v>
      </c>
      <c r="C542" s="24">
        <v>126.85</v>
      </c>
      <c r="E542" t="s">
        <v>10669</v>
      </c>
      <c r="F542">
        <v>5086881</v>
      </c>
    </row>
    <row r="543" spans="1:6" x14ac:dyDescent="0.3">
      <c r="A543" s="21" t="s">
        <v>7620</v>
      </c>
      <c r="B543" s="23">
        <v>0</v>
      </c>
      <c r="C543" s="24">
        <v>126.64</v>
      </c>
      <c r="E543" t="s">
        <v>10670</v>
      </c>
      <c r="F543">
        <v>6054384</v>
      </c>
    </row>
    <row r="544" spans="1:6" x14ac:dyDescent="0.3">
      <c r="A544" s="21" t="s">
        <v>7621</v>
      </c>
      <c r="B544" s="23">
        <v>0</v>
      </c>
      <c r="C544" s="24">
        <v>126.57</v>
      </c>
      <c r="E544" t="s">
        <v>10671</v>
      </c>
      <c r="F544">
        <v>6041206</v>
      </c>
    </row>
    <row r="545" spans="1:6" x14ac:dyDescent="0.3">
      <c r="A545" s="21" t="s">
        <v>7622</v>
      </c>
      <c r="B545" s="23">
        <v>0</v>
      </c>
      <c r="C545" s="24">
        <v>126.19999999999999</v>
      </c>
      <c r="E545" t="s">
        <v>10672</v>
      </c>
      <c r="F545">
        <v>6061771</v>
      </c>
    </row>
    <row r="546" spans="1:6" x14ac:dyDescent="0.3">
      <c r="A546" s="21" t="s">
        <v>7623</v>
      </c>
      <c r="B546" s="23">
        <v>0</v>
      </c>
      <c r="C546" s="24">
        <v>125.72</v>
      </c>
      <c r="E546" t="s">
        <v>10673</v>
      </c>
      <c r="F546">
        <v>6054184</v>
      </c>
    </row>
    <row r="547" spans="1:6" x14ac:dyDescent="0.3">
      <c r="A547" s="21" t="s">
        <v>7624</v>
      </c>
      <c r="B547" s="23">
        <v>35</v>
      </c>
      <c r="C547" s="24">
        <v>124.94999999999999</v>
      </c>
      <c r="E547" t="s">
        <v>10674</v>
      </c>
      <c r="F547">
        <v>5091120</v>
      </c>
    </row>
    <row r="548" spans="1:6" x14ac:dyDescent="0.3">
      <c r="A548" s="21" t="s">
        <v>7625</v>
      </c>
      <c r="B548" s="23">
        <v>0</v>
      </c>
      <c r="C548" s="24">
        <v>124.83</v>
      </c>
      <c r="E548" t="s">
        <v>10675</v>
      </c>
      <c r="F548">
        <v>6056850</v>
      </c>
    </row>
    <row r="549" spans="1:6" x14ac:dyDescent="0.3">
      <c r="A549" s="21" t="s">
        <v>7626</v>
      </c>
      <c r="B549" s="23">
        <v>40</v>
      </c>
      <c r="C549" s="24">
        <v>124.72</v>
      </c>
      <c r="E549" t="s">
        <v>10676</v>
      </c>
      <c r="F549">
        <v>5093243</v>
      </c>
    </row>
    <row r="550" spans="1:6" x14ac:dyDescent="0.3">
      <c r="A550" s="21" t="s">
        <v>7627</v>
      </c>
      <c r="B550" s="23">
        <v>10</v>
      </c>
      <c r="C550" s="24">
        <v>124.42</v>
      </c>
      <c r="E550" t="s">
        <v>10677</v>
      </c>
      <c r="F550">
        <v>5028530</v>
      </c>
    </row>
    <row r="551" spans="1:6" x14ac:dyDescent="0.3">
      <c r="A551" s="21" t="s">
        <v>7628</v>
      </c>
      <c r="B551" s="23">
        <v>0</v>
      </c>
      <c r="C551" s="24">
        <v>124.33999999999999</v>
      </c>
      <c r="E551" t="s">
        <v>10678</v>
      </c>
      <c r="F551">
        <v>6046436</v>
      </c>
    </row>
    <row r="552" spans="1:6" x14ac:dyDescent="0.3">
      <c r="A552" s="21" t="s">
        <v>7629</v>
      </c>
      <c r="B552" s="23">
        <v>0</v>
      </c>
      <c r="C552" s="24">
        <v>123.66</v>
      </c>
      <c r="E552" t="s">
        <v>10679</v>
      </c>
      <c r="F552">
        <v>6040955</v>
      </c>
    </row>
    <row r="553" spans="1:6" x14ac:dyDescent="0.3">
      <c r="A553" s="21" t="s">
        <v>7630</v>
      </c>
      <c r="B553" s="23">
        <v>15</v>
      </c>
      <c r="C553" s="24">
        <v>123.08000000000001</v>
      </c>
      <c r="E553" t="s">
        <v>10680</v>
      </c>
      <c r="F553">
        <v>5091069</v>
      </c>
    </row>
    <row r="554" spans="1:6" x14ac:dyDescent="0.3">
      <c r="A554" s="21" t="s">
        <v>7631</v>
      </c>
      <c r="B554" s="23">
        <v>0</v>
      </c>
      <c r="C554" s="24">
        <v>122.89</v>
      </c>
      <c r="E554" t="s">
        <v>10681</v>
      </c>
      <c r="F554">
        <v>6042346</v>
      </c>
    </row>
    <row r="555" spans="1:6" x14ac:dyDescent="0.3">
      <c r="A555" s="21" t="s">
        <v>7632</v>
      </c>
      <c r="B555" s="23">
        <v>50</v>
      </c>
      <c r="C555" s="24">
        <v>122.77000000000004</v>
      </c>
      <c r="E555" t="s">
        <v>10682</v>
      </c>
      <c r="F555">
        <v>5092105</v>
      </c>
    </row>
    <row r="556" spans="1:6" x14ac:dyDescent="0.3">
      <c r="A556" s="21" t="s">
        <v>7633</v>
      </c>
      <c r="B556" s="23">
        <v>47.5</v>
      </c>
      <c r="C556" s="24">
        <v>122.50000000000003</v>
      </c>
      <c r="E556" t="s">
        <v>10683</v>
      </c>
      <c r="F556">
        <v>5091035</v>
      </c>
    </row>
    <row r="557" spans="1:6" x14ac:dyDescent="0.3">
      <c r="A557" s="21" t="s">
        <v>7634</v>
      </c>
      <c r="B557" s="23">
        <v>0</v>
      </c>
      <c r="C557" s="24">
        <v>122.38000000000001</v>
      </c>
      <c r="E557" t="s">
        <v>10684</v>
      </c>
      <c r="F557">
        <v>6042044</v>
      </c>
    </row>
    <row r="558" spans="1:6" x14ac:dyDescent="0.3">
      <c r="A558" s="21" t="s">
        <v>7635</v>
      </c>
      <c r="B558" s="23">
        <v>0</v>
      </c>
      <c r="C558" s="24">
        <v>122.34</v>
      </c>
      <c r="E558" t="s">
        <v>10685</v>
      </c>
      <c r="F558">
        <v>6043077</v>
      </c>
    </row>
    <row r="559" spans="1:6" x14ac:dyDescent="0.3">
      <c r="A559" s="21" t="s">
        <v>7636</v>
      </c>
      <c r="B559" s="23">
        <v>0</v>
      </c>
      <c r="C559" s="24">
        <v>122.06</v>
      </c>
      <c r="E559" t="s">
        <v>10686</v>
      </c>
      <c r="F559">
        <v>6046885</v>
      </c>
    </row>
    <row r="560" spans="1:6" x14ac:dyDescent="0.3">
      <c r="A560" s="21" t="s">
        <v>7637</v>
      </c>
      <c r="B560" s="23">
        <v>0</v>
      </c>
      <c r="C560" s="24">
        <v>121.86000000000001</v>
      </c>
      <c r="E560" t="s">
        <v>10687</v>
      </c>
      <c r="F560">
        <v>6061499</v>
      </c>
    </row>
    <row r="561" spans="1:6" x14ac:dyDescent="0.3">
      <c r="A561" s="21" t="s">
        <v>7638</v>
      </c>
      <c r="B561" s="23">
        <v>0</v>
      </c>
      <c r="C561" s="24">
        <v>121.69</v>
      </c>
      <c r="E561" t="s">
        <v>10688</v>
      </c>
      <c r="F561">
        <v>6043022</v>
      </c>
    </row>
    <row r="562" spans="1:6" x14ac:dyDescent="0.3">
      <c r="A562" s="21" t="s">
        <v>7639</v>
      </c>
      <c r="B562" s="23">
        <v>0</v>
      </c>
      <c r="C562" s="24">
        <v>120.96</v>
      </c>
      <c r="E562" t="s">
        <v>10689</v>
      </c>
      <c r="F562">
        <v>6056916</v>
      </c>
    </row>
    <row r="563" spans="1:6" x14ac:dyDescent="0.3">
      <c r="A563" s="21" t="s">
        <v>7640</v>
      </c>
      <c r="B563" s="23">
        <v>0</v>
      </c>
      <c r="C563" s="24">
        <v>120.94999999999999</v>
      </c>
      <c r="E563" t="s">
        <v>10690</v>
      </c>
      <c r="F563">
        <v>6040567</v>
      </c>
    </row>
    <row r="564" spans="1:6" x14ac:dyDescent="0.3">
      <c r="A564" s="21" t="s">
        <v>7641</v>
      </c>
      <c r="B564" s="23">
        <v>0</v>
      </c>
      <c r="C564" s="24">
        <v>120</v>
      </c>
      <c r="E564" t="s">
        <v>10691</v>
      </c>
      <c r="F564">
        <v>6062918</v>
      </c>
    </row>
    <row r="565" spans="1:6" x14ac:dyDescent="0.3">
      <c r="A565" s="21" t="s">
        <v>7642</v>
      </c>
      <c r="B565" s="23">
        <v>0</v>
      </c>
      <c r="C565" s="24">
        <v>119.96</v>
      </c>
      <c r="E565" t="s">
        <v>10692</v>
      </c>
      <c r="F565">
        <v>6040765</v>
      </c>
    </row>
    <row r="566" spans="1:6" x14ac:dyDescent="0.3">
      <c r="A566" s="21" t="s">
        <v>7643</v>
      </c>
      <c r="B566" s="23">
        <v>0</v>
      </c>
      <c r="C566" s="24">
        <v>119.85000000000001</v>
      </c>
      <c r="E566" t="s">
        <v>10693</v>
      </c>
      <c r="F566">
        <v>6054192</v>
      </c>
    </row>
    <row r="567" spans="1:6" x14ac:dyDescent="0.3">
      <c r="A567" s="21" t="s">
        <v>7644</v>
      </c>
      <c r="B567" s="23">
        <v>0</v>
      </c>
      <c r="C567" s="24">
        <v>119.3</v>
      </c>
      <c r="E567" t="s">
        <v>10694</v>
      </c>
      <c r="F567">
        <v>6041616</v>
      </c>
    </row>
    <row r="568" spans="1:6" x14ac:dyDescent="0.3">
      <c r="A568" s="21" t="s">
        <v>7645</v>
      </c>
      <c r="B568" s="23">
        <v>0</v>
      </c>
      <c r="C568" s="24">
        <v>119.21000000000001</v>
      </c>
      <c r="E568" t="s">
        <v>10695</v>
      </c>
      <c r="F568">
        <v>6042294</v>
      </c>
    </row>
    <row r="569" spans="1:6" x14ac:dyDescent="0.3">
      <c r="A569" s="21" t="s">
        <v>7646</v>
      </c>
      <c r="B569" s="23">
        <v>15</v>
      </c>
      <c r="C569" s="24">
        <v>118.92</v>
      </c>
      <c r="E569" t="s">
        <v>10696</v>
      </c>
      <c r="F569">
        <v>5090088</v>
      </c>
    </row>
    <row r="570" spans="1:6" x14ac:dyDescent="0.3">
      <c r="A570" s="21" t="s">
        <v>7647</v>
      </c>
      <c r="B570" s="23">
        <v>30</v>
      </c>
      <c r="C570" s="24">
        <v>118.86</v>
      </c>
      <c r="E570" t="s">
        <v>10697</v>
      </c>
      <c r="F570">
        <v>5089161</v>
      </c>
    </row>
    <row r="571" spans="1:6" x14ac:dyDescent="0.3">
      <c r="A571" s="21" t="s">
        <v>7648</v>
      </c>
      <c r="B571" s="23">
        <v>40</v>
      </c>
      <c r="C571" s="24">
        <v>118.8</v>
      </c>
      <c r="E571" t="s">
        <v>10698</v>
      </c>
      <c r="F571">
        <v>5093242</v>
      </c>
    </row>
    <row r="572" spans="1:6" x14ac:dyDescent="0.3">
      <c r="A572" s="21" t="s">
        <v>7649</v>
      </c>
      <c r="B572" s="23">
        <v>0</v>
      </c>
      <c r="C572" s="24">
        <v>118.74</v>
      </c>
      <c r="E572" t="s">
        <v>10699</v>
      </c>
      <c r="F572">
        <v>6054380</v>
      </c>
    </row>
    <row r="573" spans="1:6" x14ac:dyDescent="0.3">
      <c r="A573" s="21" t="s">
        <v>7650</v>
      </c>
      <c r="B573" s="23">
        <v>0</v>
      </c>
      <c r="C573" s="24">
        <v>118.12</v>
      </c>
      <c r="E573" t="s">
        <v>10700</v>
      </c>
      <c r="F573">
        <v>6058607</v>
      </c>
    </row>
    <row r="574" spans="1:6" x14ac:dyDescent="0.3">
      <c r="A574" s="21" t="s">
        <v>7651</v>
      </c>
      <c r="B574" s="23">
        <v>7.5</v>
      </c>
      <c r="C574" s="24">
        <v>117.9</v>
      </c>
      <c r="E574" t="s">
        <v>10701</v>
      </c>
      <c r="F574">
        <v>5041039</v>
      </c>
    </row>
    <row r="575" spans="1:6" x14ac:dyDescent="0.3">
      <c r="A575" s="21" t="s">
        <v>7652</v>
      </c>
      <c r="B575" s="23">
        <v>40</v>
      </c>
      <c r="C575" s="24">
        <v>117.62</v>
      </c>
      <c r="E575" t="s">
        <v>10702</v>
      </c>
      <c r="F575">
        <v>5064697</v>
      </c>
    </row>
    <row r="576" spans="1:6" x14ac:dyDescent="0.3">
      <c r="A576" s="21" t="s">
        <v>7653</v>
      </c>
      <c r="B576" s="23">
        <v>0</v>
      </c>
      <c r="C576" s="24">
        <v>116.76</v>
      </c>
      <c r="E576" t="s">
        <v>10703</v>
      </c>
      <c r="F576">
        <v>6041549</v>
      </c>
    </row>
    <row r="577" spans="1:6" x14ac:dyDescent="0.3">
      <c r="A577" s="21" t="s">
        <v>7654</v>
      </c>
      <c r="B577" s="23">
        <v>0</v>
      </c>
      <c r="C577" s="24">
        <v>115.81999999999998</v>
      </c>
      <c r="E577" t="s">
        <v>10704</v>
      </c>
      <c r="F577">
        <v>6055507</v>
      </c>
    </row>
    <row r="578" spans="1:6" x14ac:dyDescent="0.3">
      <c r="A578" s="21" t="s">
        <v>7655</v>
      </c>
      <c r="B578" s="23">
        <v>0</v>
      </c>
      <c r="C578" s="24">
        <v>114.05999999999999</v>
      </c>
      <c r="E578" t="s">
        <v>10705</v>
      </c>
      <c r="F578">
        <v>6042167</v>
      </c>
    </row>
    <row r="579" spans="1:6" x14ac:dyDescent="0.3">
      <c r="A579" s="21" t="s">
        <v>7656</v>
      </c>
      <c r="B579" s="23">
        <v>50</v>
      </c>
      <c r="C579" s="24">
        <v>113.72</v>
      </c>
      <c r="E579" t="s">
        <v>10706</v>
      </c>
      <c r="F579">
        <v>5091128</v>
      </c>
    </row>
    <row r="580" spans="1:6" x14ac:dyDescent="0.3">
      <c r="A580" s="21" t="s">
        <v>7657</v>
      </c>
      <c r="B580" s="23">
        <v>0</v>
      </c>
      <c r="C580" s="24">
        <v>113.69</v>
      </c>
      <c r="E580" t="s">
        <v>10707</v>
      </c>
      <c r="F580">
        <v>6055202</v>
      </c>
    </row>
    <row r="581" spans="1:6" x14ac:dyDescent="0.3">
      <c r="A581" s="21" t="s">
        <v>7658</v>
      </c>
      <c r="B581" s="23">
        <v>0</v>
      </c>
      <c r="C581" s="24">
        <v>113.28</v>
      </c>
      <c r="E581" t="s">
        <v>10708</v>
      </c>
      <c r="F581">
        <v>6056965</v>
      </c>
    </row>
    <row r="582" spans="1:6" x14ac:dyDescent="0.3">
      <c r="A582" s="21" t="s">
        <v>7659</v>
      </c>
      <c r="B582" s="23">
        <v>25</v>
      </c>
      <c r="C582" s="24">
        <v>112.91</v>
      </c>
      <c r="E582" t="s">
        <v>10709</v>
      </c>
      <c r="F582">
        <v>5089494</v>
      </c>
    </row>
    <row r="583" spans="1:6" x14ac:dyDescent="0.3">
      <c r="A583" s="21" t="s">
        <v>7660</v>
      </c>
      <c r="B583" s="23">
        <v>0</v>
      </c>
      <c r="C583" s="24">
        <v>112.82000000000001</v>
      </c>
      <c r="E583" t="s">
        <v>10710</v>
      </c>
      <c r="F583">
        <v>6041892</v>
      </c>
    </row>
    <row r="584" spans="1:6" x14ac:dyDescent="0.3">
      <c r="A584" s="21" t="s">
        <v>7661</v>
      </c>
      <c r="B584" s="23">
        <v>10</v>
      </c>
      <c r="C584" s="24">
        <v>112.78</v>
      </c>
      <c r="E584" t="s">
        <v>10711</v>
      </c>
      <c r="F584">
        <v>5038036</v>
      </c>
    </row>
    <row r="585" spans="1:6" x14ac:dyDescent="0.3">
      <c r="A585" s="21" t="s">
        <v>7662</v>
      </c>
      <c r="B585" s="23">
        <v>13</v>
      </c>
      <c r="C585" s="24">
        <v>112.62</v>
      </c>
      <c r="E585" t="s">
        <v>10712</v>
      </c>
      <c r="F585">
        <v>5091066</v>
      </c>
    </row>
    <row r="586" spans="1:6" x14ac:dyDescent="0.3">
      <c r="A586" s="21" t="s">
        <v>7663</v>
      </c>
      <c r="B586" s="23">
        <v>30</v>
      </c>
      <c r="C586" s="24">
        <v>112.32</v>
      </c>
      <c r="E586" t="s">
        <v>10713</v>
      </c>
      <c r="F586">
        <v>5017896</v>
      </c>
    </row>
    <row r="587" spans="1:6" x14ac:dyDescent="0.3">
      <c r="A587" s="21" t="s">
        <v>7664</v>
      </c>
      <c r="B587" s="23">
        <v>0</v>
      </c>
      <c r="C587" s="24">
        <v>112.06</v>
      </c>
      <c r="E587" t="s">
        <v>10714</v>
      </c>
      <c r="F587">
        <v>6041660</v>
      </c>
    </row>
    <row r="588" spans="1:6" x14ac:dyDescent="0.3">
      <c r="A588" s="21" t="s">
        <v>7665</v>
      </c>
      <c r="B588" s="23">
        <v>0</v>
      </c>
      <c r="C588" s="24">
        <v>112.02000000000001</v>
      </c>
      <c r="E588" t="s">
        <v>10715</v>
      </c>
      <c r="F588">
        <v>6056207</v>
      </c>
    </row>
    <row r="589" spans="1:6" x14ac:dyDescent="0.3">
      <c r="A589" s="21" t="s">
        <v>7666</v>
      </c>
      <c r="B589" s="23">
        <v>0</v>
      </c>
      <c r="C589" s="24">
        <v>112</v>
      </c>
      <c r="E589" t="s">
        <v>10716</v>
      </c>
      <c r="F589">
        <v>6061919</v>
      </c>
    </row>
    <row r="590" spans="1:6" x14ac:dyDescent="0.3">
      <c r="A590" s="21" t="s">
        <v>7667</v>
      </c>
      <c r="B590" s="23">
        <v>0</v>
      </c>
      <c r="C590" s="24">
        <v>111.8</v>
      </c>
      <c r="E590" t="s">
        <v>10717</v>
      </c>
      <c r="F590">
        <v>6047193</v>
      </c>
    </row>
    <row r="591" spans="1:6" x14ac:dyDescent="0.3">
      <c r="A591" s="21" t="s">
        <v>7668</v>
      </c>
      <c r="B591" s="23">
        <v>0</v>
      </c>
      <c r="C591" s="24">
        <v>111.50999999999999</v>
      </c>
      <c r="E591" t="s">
        <v>10718</v>
      </c>
      <c r="F591">
        <v>6042130</v>
      </c>
    </row>
    <row r="592" spans="1:6" x14ac:dyDescent="0.3">
      <c r="A592" s="21" t="s">
        <v>7669</v>
      </c>
      <c r="B592" s="23">
        <v>0</v>
      </c>
      <c r="C592" s="24">
        <v>111.08</v>
      </c>
      <c r="E592" t="s">
        <v>10719</v>
      </c>
      <c r="F592">
        <v>6042015</v>
      </c>
    </row>
    <row r="593" spans="1:6" x14ac:dyDescent="0.3">
      <c r="A593" s="21" t="s">
        <v>7670</v>
      </c>
      <c r="B593" s="23">
        <v>0</v>
      </c>
      <c r="C593" s="24">
        <v>111.08</v>
      </c>
      <c r="E593" t="s">
        <v>10720</v>
      </c>
      <c r="F593">
        <v>6047361</v>
      </c>
    </row>
    <row r="594" spans="1:6" x14ac:dyDescent="0.3">
      <c r="A594" s="21" t="s">
        <v>7671</v>
      </c>
      <c r="B594" s="23">
        <v>0</v>
      </c>
      <c r="C594" s="24">
        <v>110.11000000000001</v>
      </c>
      <c r="E594" t="s">
        <v>10721</v>
      </c>
      <c r="F594">
        <v>6047196</v>
      </c>
    </row>
    <row r="595" spans="1:6" x14ac:dyDescent="0.3">
      <c r="A595" s="21" t="s">
        <v>7672</v>
      </c>
      <c r="B595" s="23">
        <v>10</v>
      </c>
      <c r="C595" s="24">
        <v>110.02</v>
      </c>
      <c r="E595" t="s">
        <v>10722</v>
      </c>
      <c r="F595">
        <v>5028459</v>
      </c>
    </row>
    <row r="596" spans="1:6" x14ac:dyDescent="0.3">
      <c r="A596" s="21" t="s">
        <v>7673</v>
      </c>
      <c r="B596" s="23">
        <v>0</v>
      </c>
      <c r="C596" s="24">
        <v>109.32</v>
      </c>
      <c r="E596" t="s">
        <v>10723</v>
      </c>
      <c r="F596">
        <v>6047231</v>
      </c>
    </row>
    <row r="597" spans="1:6" x14ac:dyDescent="0.3">
      <c r="A597" s="21" t="s">
        <v>7674</v>
      </c>
      <c r="B597" s="23">
        <v>35</v>
      </c>
      <c r="C597" s="24">
        <v>109.19999999999999</v>
      </c>
      <c r="E597" t="s">
        <v>10724</v>
      </c>
      <c r="F597">
        <v>5093244</v>
      </c>
    </row>
    <row r="598" spans="1:6" x14ac:dyDescent="0.3">
      <c r="A598" s="21" t="s">
        <v>7675</v>
      </c>
      <c r="B598" s="23">
        <v>0</v>
      </c>
      <c r="C598" s="24">
        <v>109.1</v>
      </c>
      <c r="E598" t="s">
        <v>10725</v>
      </c>
      <c r="F598">
        <v>6056200</v>
      </c>
    </row>
    <row r="599" spans="1:6" x14ac:dyDescent="0.3">
      <c r="A599" s="21" t="s">
        <v>7676</v>
      </c>
      <c r="B599" s="23">
        <v>14</v>
      </c>
      <c r="C599" s="24">
        <v>108.61999999999998</v>
      </c>
      <c r="E599" t="s">
        <v>10726</v>
      </c>
      <c r="F599">
        <v>5091097</v>
      </c>
    </row>
    <row r="600" spans="1:6" x14ac:dyDescent="0.3">
      <c r="A600" s="21" t="s">
        <v>7677</v>
      </c>
      <c r="B600" s="23">
        <v>0</v>
      </c>
      <c r="C600" s="24">
        <v>108.58</v>
      </c>
      <c r="E600" t="s">
        <v>10727</v>
      </c>
      <c r="F600">
        <v>6040745</v>
      </c>
    </row>
    <row r="601" spans="1:6" x14ac:dyDescent="0.3">
      <c r="A601" s="21" t="s">
        <v>7678</v>
      </c>
      <c r="B601" s="23">
        <v>0</v>
      </c>
      <c r="C601" s="24">
        <v>108.2</v>
      </c>
      <c r="E601" t="s">
        <v>10728</v>
      </c>
      <c r="F601">
        <v>6055426</v>
      </c>
    </row>
    <row r="602" spans="1:6" x14ac:dyDescent="0.3">
      <c r="A602" s="21" t="s">
        <v>7679</v>
      </c>
      <c r="B602" s="23">
        <v>0</v>
      </c>
      <c r="C602" s="24">
        <v>108.09</v>
      </c>
      <c r="E602" t="s">
        <v>10729</v>
      </c>
      <c r="F602">
        <v>6048581</v>
      </c>
    </row>
    <row r="603" spans="1:6" x14ac:dyDescent="0.3">
      <c r="A603" s="21" t="s">
        <v>7680</v>
      </c>
      <c r="B603" s="23">
        <v>0</v>
      </c>
      <c r="C603" s="24">
        <v>107.25</v>
      </c>
      <c r="E603" t="s">
        <v>10730</v>
      </c>
      <c r="F603">
        <v>6054190</v>
      </c>
    </row>
    <row r="604" spans="1:6" x14ac:dyDescent="0.3">
      <c r="A604" s="21" t="s">
        <v>7681</v>
      </c>
      <c r="B604" s="23">
        <v>0</v>
      </c>
      <c r="C604" s="24">
        <v>106.92</v>
      </c>
      <c r="E604" t="s">
        <v>10731</v>
      </c>
      <c r="F604">
        <v>6054327</v>
      </c>
    </row>
    <row r="605" spans="1:6" x14ac:dyDescent="0.3">
      <c r="A605" s="21" t="s">
        <v>7682</v>
      </c>
      <c r="B605" s="23">
        <v>0</v>
      </c>
      <c r="C605" s="24">
        <v>105.87</v>
      </c>
      <c r="E605" t="s">
        <v>10732</v>
      </c>
      <c r="F605">
        <v>6041815</v>
      </c>
    </row>
    <row r="606" spans="1:6" x14ac:dyDescent="0.3">
      <c r="A606" s="21" t="s">
        <v>7683</v>
      </c>
      <c r="B606" s="23">
        <v>50</v>
      </c>
      <c r="C606" s="24">
        <v>105.86</v>
      </c>
      <c r="E606" t="s">
        <v>10733</v>
      </c>
      <c r="F606">
        <v>5025084</v>
      </c>
    </row>
    <row r="607" spans="1:6" x14ac:dyDescent="0.3">
      <c r="A607" s="21" t="s">
        <v>7684</v>
      </c>
      <c r="B607" s="23">
        <v>0</v>
      </c>
      <c r="C607" s="24">
        <v>105.55999999999996</v>
      </c>
      <c r="E607" t="s">
        <v>10734</v>
      </c>
      <c r="F607">
        <v>6042135</v>
      </c>
    </row>
    <row r="608" spans="1:6" x14ac:dyDescent="0.3">
      <c r="A608" s="21" t="s">
        <v>7685</v>
      </c>
      <c r="B608" s="23">
        <v>0</v>
      </c>
      <c r="C608" s="24">
        <v>104.93</v>
      </c>
      <c r="E608" t="s">
        <v>10735</v>
      </c>
      <c r="F608">
        <v>6043740</v>
      </c>
    </row>
    <row r="609" spans="1:6" x14ac:dyDescent="0.3">
      <c r="A609" s="21" t="s">
        <v>7686</v>
      </c>
      <c r="B609" s="23">
        <v>30</v>
      </c>
      <c r="C609" s="24">
        <v>104.82</v>
      </c>
      <c r="E609" t="s">
        <v>10736</v>
      </c>
      <c r="F609">
        <v>5091117</v>
      </c>
    </row>
    <row r="610" spans="1:6" x14ac:dyDescent="0.3">
      <c r="A610" s="21" t="s">
        <v>7687</v>
      </c>
      <c r="B610" s="23">
        <v>0</v>
      </c>
      <c r="C610" s="24">
        <v>104.76</v>
      </c>
      <c r="E610" t="s">
        <v>10737</v>
      </c>
      <c r="F610">
        <v>6058265</v>
      </c>
    </row>
    <row r="611" spans="1:6" x14ac:dyDescent="0.3">
      <c r="A611" s="21" t="s">
        <v>7688</v>
      </c>
      <c r="B611" s="23">
        <v>7.5</v>
      </c>
      <c r="C611" s="24">
        <v>104.53999999999999</v>
      </c>
      <c r="E611" t="s">
        <v>10738</v>
      </c>
      <c r="F611">
        <v>5091371</v>
      </c>
    </row>
    <row r="612" spans="1:6" x14ac:dyDescent="0.3">
      <c r="A612" s="21" t="s">
        <v>7689</v>
      </c>
      <c r="B612" s="23">
        <v>45</v>
      </c>
      <c r="C612" s="24">
        <v>104.31</v>
      </c>
      <c r="E612" t="s">
        <v>10739</v>
      </c>
      <c r="F612">
        <v>5025195</v>
      </c>
    </row>
    <row r="613" spans="1:6" x14ac:dyDescent="0.3">
      <c r="A613" s="21" t="s">
        <v>7690</v>
      </c>
      <c r="B613" s="23">
        <v>0</v>
      </c>
      <c r="C613" s="24">
        <v>101.96999999999998</v>
      </c>
      <c r="E613" t="s">
        <v>10740</v>
      </c>
      <c r="F613">
        <v>6056240</v>
      </c>
    </row>
    <row r="614" spans="1:6" x14ac:dyDescent="0.3">
      <c r="A614" s="21" t="s">
        <v>7691</v>
      </c>
      <c r="B614" s="23">
        <v>0</v>
      </c>
      <c r="C614" s="24">
        <v>101.72</v>
      </c>
      <c r="E614" t="s">
        <v>10741</v>
      </c>
      <c r="F614">
        <v>6042086</v>
      </c>
    </row>
    <row r="615" spans="1:6" x14ac:dyDescent="0.3">
      <c r="A615" s="21" t="s">
        <v>7692</v>
      </c>
      <c r="B615" s="23">
        <v>0</v>
      </c>
      <c r="C615" s="24">
        <v>101.50999999999999</v>
      </c>
      <c r="E615" t="s">
        <v>10742</v>
      </c>
      <c r="F615">
        <v>6042295</v>
      </c>
    </row>
    <row r="616" spans="1:6" x14ac:dyDescent="0.3">
      <c r="A616" s="21" t="s">
        <v>7693</v>
      </c>
      <c r="B616" s="23">
        <v>0</v>
      </c>
      <c r="C616" s="24">
        <v>101.05999999999999</v>
      </c>
      <c r="E616" t="s">
        <v>10743</v>
      </c>
      <c r="F616">
        <v>6043589</v>
      </c>
    </row>
    <row r="617" spans="1:6" x14ac:dyDescent="0.3">
      <c r="A617" s="21" t="s">
        <v>7694</v>
      </c>
      <c r="B617" s="23">
        <v>7.5</v>
      </c>
      <c r="C617" s="24">
        <v>99.81</v>
      </c>
      <c r="E617" t="s">
        <v>10744</v>
      </c>
      <c r="F617">
        <v>5091369</v>
      </c>
    </row>
    <row r="618" spans="1:6" x14ac:dyDescent="0.3">
      <c r="A618" s="21" t="s">
        <v>7695</v>
      </c>
      <c r="B618" s="23">
        <v>0</v>
      </c>
      <c r="C618" s="24">
        <v>99.679999999999993</v>
      </c>
      <c r="E618" t="s">
        <v>10745</v>
      </c>
      <c r="F618">
        <v>6034048</v>
      </c>
    </row>
    <row r="619" spans="1:6" x14ac:dyDescent="0.3">
      <c r="A619" s="21" t="s">
        <v>7696</v>
      </c>
      <c r="B619" s="23">
        <v>0</v>
      </c>
      <c r="C619" s="24">
        <v>99.04</v>
      </c>
      <c r="E619" t="s">
        <v>10746</v>
      </c>
      <c r="F619">
        <v>6042075</v>
      </c>
    </row>
    <row r="620" spans="1:6" x14ac:dyDescent="0.3">
      <c r="A620" s="21" t="s">
        <v>7697</v>
      </c>
      <c r="B620" s="23">
        <v>0</v>
      </c>
      <c r="C620" s="24">
        <v>98.76</v>
      </c>
      <c r="E620" t="s">
        <v>10747</v>
      </c>
      <c r="F620">
        <v>6042801</v>
      </c>
    </row>
    <row r="621" spans="1:6" x14ac:dyDescent="0.3">
      <c r="A621" s="21" t="s">
        <v>7698</v>
      </c>
      <c r="B621" s="23">
        <v>0</v>
      </c>
      <c r="C621" s="24">
        <v>97.49</v>
      </c>
      <c r="E621" t="s">
        <v>10748</v>
      </c>
      <c r="F621">
        <v>6045136</v>
      </c>
    </row>
    <row r="622" spans="1:6" x14ac:dyDescent="0.3">
      <c r="A622" s="21" t="s">
        <v>7699</v>
      </c>
      <c r="B622" s="23">
        <v>0</v>
      </c>
      <c r="C622" s="24">
        <v>97.4</v>
      </c>
      <c r="E622" t="s">
        <v>10749</v>
      </c>
      <c r="F622">
        <v>6045036</v>
      </c>
    </row>
    <row r="623" spans="1:6" x14ac:dyDescent="0.3">
      <c r="A623" s="21" t="s">
        <v>7700</v>
      </c>
      <c r="B623" s="23">
        <v>20</v>
      </c>
      <c r="C623" s="24">
        <v>96.82</v>
      </c>
      <c r="E623" t="s">
        <v>10750</v>
      </c>
      <c r="F623">
        <v>5027071</v>
      </c>
    </row>
    <row r="624" spans="1:6" x14ac:dyDescent="0.3">
      <c r="A624" s="21" t="s">
        <v>7701</v>
      </c>
      <c r="B624" s="23">
        <v>0</v>
      </c>
      <c r="C624" s="24">
        <v>96.64</v>
      </c>
      <c r="E624" t="s">
        <v>10751</v>
      </c>
      <c r="F624">
        <v>6044256</v>
      </c>
    </row>
    <row r="625" spans="1:6" x14ac:dyDescent="0.3">
      <c r="A625" s="21" t="s">
        <v>7702</v>
      </c>
      <c r="B625" s="23">
        <v>0</v>
      </c>
      <c r="C625" s="24">
        <v>95.839999999999989</v>
      </c>
      <c r="E625" t="s">
        <v>10752</v>
      </c>
      <c r="F625">
        <v>6034047</v>
      </c>
    </row>
    <row r="626" spans="1:6" x14ac:dyDescent="0.3">
      <c r="A626" s="21" t="s">
        <v>7703</v>
      </c>
      <c r="B626" s="23">
        <v>0</v>
      </c>
      <c r="C626" s="24">
        <v>95.839999999999989</v>
      </c>
      <c r="E626" t="s">
        <v>10753</v>
      </c>
      <c r="F626">
        <v>6055702</v>
      </c>
    </row>
    <row r="627" spans="1:6" x14ac:dyDescent="0.3">
      <c r="A627" s="21" t="s">
        <v>7704</v>
      </c>
      <c r="B627" s="23">
        <v>15</v>
      </c>
      <c r="C627" s="24">
        <v>95.539999999999992</v>
      </c>
      <c r="E627" t="s">
        <v>10754</v>
      </c>
      <c r="F627">
        <v>5017820</v>
      </c>
    </row>
    <row r="628" spans="1:6" x14ac:dyDescent="0.3">
      <c r="A628" s="21" t="s">
        <v>7705</v>
      </c>
      <c r="B628" s="23">
        <v>0</v>
      </c>
      <c r="C628" s="24">
        <v>94.86</v>
      </c>
      <c r="E628" t="s">
        <v>10755</v>
      </c>
      <c r="F628">
        <v>6061661</v>
      </c>
    </row>
    <row r="629" spans="1:6" x14ac:dyDescent="0.3">
      <c r="A629" s="21" t="s">
        <v>7706</v>
      </c>
      <c r="B629" s="23">
        <v>0</v>
      </c>
      <c r="C629" s="24">
        <v>94.79</v>
      </c>
      <c r="E629" t="s">
        <v>10756</v>
      </c>
      <c r="F629">
        <v>6048682</v>
      </c>
    </row>
    <row r="630" spans="1:6" x14ac:dyDescent="0.3">
      <c r="A630" s="21" t="s">
        <v>7707</v>
      </c>
      <c r="B630" s="23">
        <v>0</v>
      </c>
      <c r="C630" s="24">
        <v>94.4</v>
      </c>
      <c r="E630" t="s">
        <v>10757</v>
      </c>
      <c r="F630">
        <v>6041895</v>
      </c>
    </row>
    <row r="631" spans="1:6" x14ac:dyDescent="0.3">
      <c r="A631" s="21" t="s">
        <v>7708</v>
      </c>
      <c r="B631" s="23">
        <v>40</v>
      </c>
      <c r="C631" s="24">
        <v>94</v>
      </c>
      <c r="E631" t="s">
        <v>10758</v>
      </c>
      <c r="F631">
        <v>5025210</v>
      </c>
    </row>
    <row r="632" spans="1:6" x14ac:dyDescent="0.3">
      <c r="A632" s="21" t="s">
        <v>7709</v>
      </c>
      <c r="B632" s="23">
        <v>0</v>
      </c>
      <c r="C632" s="24">
        <v>93.82</v>
      </c>
      <c r="E632" t="s">
        <v>10759</v>
      </c>
      <c r="F632">
        <v>6044976</v>
      </c>
    </row>
    <row r="633" spans="1:6" x14ac:dyDescent="0.3">
      <c r="A633" s="21" t="s">
        <v>7710</v>
      </c>
      <c r="B633" s="23">
        <v>0</v>
      </c>
      <c r="C633" s="24">
        <v>93.75</v>
      </c>
      <c r="E633" t="s">
        <v>10760</v>
      </c>
      <c r="F633">
        <v>6041587</v>
      </c>
    </row>
    <row r="634" spans="1:6" x14ac:dyDescent="0.3">
      <c r="A634" s="21" t="s">
        <v>7711</v>
      </c>
      <c r="B634" s="23">
        <v>40</v>
      </c>
      <c r="C634" s="24">
        <v>93.39</v>
      </c>
      <c r="E634" t="s">
        <v>10761</v>
      </c>
      <c r="F634">
        <v>5024216</v>
      </c>
    </row>
    <row r="635" spans="1:6" x14ac:dyDescent="0.3">
      <c r="A635" s="21" t="s">
        <v>7712</v>
      </c>
      <c r="B635" s="23">
        <v>0</v>
      </c>
      <c r="C635" s="24">
        <v>92.88</v>
      </c>
      <c r="E635" t="s">
        <v>10762</v>
      </c>
      <c r="F635">
        <v>6041076</v>
      </c>
    </row>
    <row r="636" spans="1:6" x14ac:dyDescent="0.3">
      <c r="A636" s="21" t="s">
        <v>7713</v>
      </c>
      <c r="B636" s="23">
        <v>5</v>
      </c>
      <c r="C636" s="24">
        <v>92.35</v>
      </c>
      <c r="E636" t="s">
        <v>10763</v>
      </c>
      <c r="F636">
        <v>5092566</v>
      </c>
    </row>
    <row r="637" spans="1:6" x14ac:dyDescent="0.3">
      <c r="A637" s="21" t="s">
        <v>7714</v>
      </c>
      <c r="B637" s="23">
        <v>0</v>
      </c>
      <c r="C637" s="24">
        <v>91.98</v>
      </c>
      <c r="E637" t="s">
        <v>10764</v>
      </c>
      <c r="F637">
        <v>6041144</v>
      </c>
    </row>
    <row r="638" spans="1:6" x14ac:dyDescent="0.3">
      <c r="A638" s="21" t="s">
        <v>7715</v>
      </c>
      <c r="B638" s="23">
        <v>0</v>
      </c>
      <c r="C638" s="24">
        <v>91.96</v>
      </c>
      <c r="E638" t="s">
        <v>10765</v>
      </c>
      <c r="F638">
        <v>6041068</v>
      </c>
    </row>
    <row r="639" spans="1:6" x14ac:dyDescent="0.3">
      <c r="A639" s="21" t="s">
        <v>7716</v>
      </c>
      <c r="B639" s="23">
        <v>0</v>
      </c>
      <c r="C639" s="24">
        <v>91.86</v>
      </c>
      <c r="E639" t="s">
        <v>10766</v>
      </c>
      <c r="F639">
        <v>6054318</v>
      </c>
    </row>
    <row r="640" spans="1:6" x14ac:dyDescent="0.3">
      <c r="A640" s="21" t="s">
        <v>7717</v>
      </c>
      <c r="B640" s="23">
        <v>0</v>
      </c>
      <c r="C640" s="24">
        <v>91.52</v>
      </c>
      <c r="E640" t="s">
        <v>10767</v>
      </c>
      <c r="F640">
        <v>6042109</v>
      </c>
    </row>
    <row r="641" spans="1:6" x14ac:dyDescent="0.3">
      <c r="A641" s="21" t="s">
        <v>7718</v>
      </c>
      <c r="B641" s="23">
        <v>0</v>
      </c>
      <c r="C641" s="24">
        <v>91.12</v>
      </c>
      <c r="E641" t="s">
        <v>10768</v>
      </c>
      <c r="F641">
        <v>6058146</v>
      </c>
    </row>
    <row r="642" spans="1:6" x14ac:dyDescent="0.3">
      <c r="A642" s="21" t="s">
        <v>7719</v>
      </c>
      <c r="B642" s="23">
        <v>0</v>
      </c>
      <c r="C642" s="24">
        <v>91.07</v>
      </c>
      <c r="E642" t="s">
        <v>10769</v>
      </c>
      <c r="F642">
        <v>6042092</v>
      </c>
    </row>
    <row r="643" spans="1:6" x14ac:dyDescent="0.3">
      <c r="A643" s="21" t="s">
        <v>7720</v>
      </c>
      <c r="B643" s="23">
        <v>0</v>
      </c>
      <c r="C643" s="24">
        <v>90.97</v>
      </c>
      <c r="E643" t="s">
        <v>10770</v>
      </c>
      <c r="F643">
        <v>6040199</v>
      </c>
    </row>
    <row r="644" spans="1:6" x14ac:dyDescent="0.3">
      <c r="A644" s="21" t="s">
        <v>7721</v>
      </c>
      <c r="B644" s="23">
        <v>0</v>
      </c>
      <c r="C644" s="24">
        <v>90.86</v>
      </c>
      <c r="E644" t="s">
        <v>10771</v>
      </c>
      <c r="F644">
        <v>6054404</v>
      </c>
    </row>
    <row r="645" spans="1:6" x14ac:dyDescent="0.3">
      <c r="A645" s="21" t="s">
        <v>7722</v>
      </c>
      <c r="B645" s="23">
        <v>9</v>
      </c>
      <c r="C645" s="24">
        <v>90.68</v>
      </c>
      <c r="E645" t="s">
        <v>10772</v>
      </c>
      <c r="F645">
        <v>5017818</v>
      </c>
    </row>
    <row r="646" spans="1:6" x14ac:dyDescent="0.3">
      <c r="A646" s="21" t="s">
        <v>7723</v>
      </c>
      <c r="B646" s="23">
        <v>0</v>
      </c>
      <c r="C646" s="24">
        <v>90.64</v>
      </c>
      <c r="E646" t="s">
        <v>10773</v>
      </c>
      <c r="F646">
        <v>6041649</v>
      </c>
    </row>
    <row r="647" spans="1:6" x14ac:dyDescent="0.3">
      <c r="A647" s="21" t="s">
        <v>7724</v>
      </c>
      <c r="B647" s="23">
        <v>30</v>
      </c>
      <c r="C647" s="24">
        <v>90.48</v>
      </c>
      <c r="E647" t="s">
        <v>10774</v>
      </c>
      <c r="F647">
        <v>5025110</v>
      </c>
    </row>
    <row r="648" spans="1:6" x14ac:dyDescent="0.3">
      <c r="A648" s="21" t="s">
        <v>7725</v>
      </c>
      <c r="B648" s="23">
        <v>0</v>
      </c>
      <c r="C648" s="24">
        <v>90.179999999999993</v>
      </c>
      <c r="E648" t="s">
        <v>10775</v>
      </c>
      <c r="F648">
        <v>6055212</v>
      </c>
    </row>
    <row r="649" spans="1:6" x14ac:dyDescent="0.3">
      <c r="A649" s="21" t="s">
        <v>7726</v>
      </c>
      <c r="B649" s="23">
        <v>0</v>
      </c>
      <c r="C649" s="24">
        <v>90.16</v>
      </c>
      <c r="E649" t="s">
        <v>10776</v>
      </c>
      <c r="F649">
        <v>6055707</v>
      </c>
    </row>
    <row r="650" spans="1:6" x14ac:dyDescent="0.3">
      <c r="A650" s="21" t="s">
        <v>7727</v>
      </c>
      <c r="B650" s="23">
        <v>5</v>
      </c>
      <c r="C650" s="24">
        <v>90.11</v>
      </c>
      <c r="E650" t="s">
        <v>10777</v>
      </c>
      <c r="F650">
        <v>5092564</v>
      </c>
    </row>
    <row r="651" spans="1:6" x14ac:dyDescent="0.3">
      <c r="A651" s="21" t="s">
        <v>7728</v>
      </c>
      <c r="B651" s="23">
        <v>0</v>
      </c>
      <c r="C651" s="24">
        <v>90</v>
      </c>
      <c r="E651" t="s">
        <v>10778</v>
      </c>
      <c r="F651">
        <v>6062547</v>
      </c>
    </row>
    <row r="652" spans="1:6" x14ac:dyDescent="0.3">
      <c r="A652" s="21" t="s">
        <v>7729</v>
      </c>
      <c r="B652" s="23">
        <v>0</v>
      </c>
      <c r="C652" s="24">
        <v>88.919999999999987</v>
      </c>
      <c r="E652" t="s">
        <v>10779</v>
      </c>
      <c r="F652">
        <v>6042347</v>
      </c>
    </row>
    <row r="653" spans="1:6" x14ac:dyDescent="0.3">
      <c r="A653" s="21" t="s">
        <v>7730</v>
      </c>
      <c r="B653" s="23">
        <v>7.5</v>
      </c>
      <c r="C653" s="24">
        <v>88.83</v>
      </c>
      <c r="E653" t="s">
        <v>10780</v>
      </c>
      <c r="F653">
        <v>5028492</v>
      </c>
    </row>
    <row r="654" spans="1:6" x14ac:dyDescent="0.3">
      <c r="A654" s="21" t="s">
        <v>7731</v>
      </c>
      <c r="B654" s="23">
        <v>0</v>
      </c>
      <c r="C654" s="24">
        <v>88.419999999999987</v>
      </c>
      <c r="E654" t="s">
        <v>10781</v>
      </c>
      <c r="F654">
        <v>6034046</v>
      </c>
    </row>
    <row r="655" spans="1:6" x14ac:dyDescent="0.3">
      <c r="A655" s="21" t="s">
        <v>7732</v>
      </c>
      <c r="B655" s="23">
        <v>0</v>
      </c>
      <c r="C655" s="24">
        <v>88.35</v>
      </c>
      <c r="E655" t="s">
        <v>10782</v>
      </c>
      <c r="F655">
        <v>6053570</v>
      </c>
    </row>
    <row r="656" spans="1:6" x14ac:dyDescent="0.3">
      <c r="A656" s="21" t="s">
        <v>7733</v>
      </c>
      <c r="B656" s="23">
        <v>0</v>
      </c>
      <c r="C656" s="24">
        <v>88.35</v>
      </c>
      <c r="E656" t="s">
        <v>10783</v>
      </c>
      <c r="F656">
        <v>6053572</v>
      </c>
    </row>
    <row r="657" spans="1:6" x14ac:dyDescent="0.3">
      <c r="A657" s="21" t="s">
        <v>7734</v>
      </c>
      <c r="B657" s="23">
        <v>0</v>
      </c>
      <c r="C657" s="24">
        <v>88.3</v>
      </c>
      <c r="E657" t="s">
        <v>10784</v>
      </c>
      <c r="F657">
        <v>6046273</v>
      </c>
    </row>
    <row r="658" spans="1:6" x14ac:dyDescent="0.3">
      <c r="A658" s="21" t="s">
        <v>7735</v>
      </c>
      <c r="B658" s="23">
        <v>10</v>
      </c>
      <c r="C658" s="24">
        <v>87.98</v>
      </c>
      <c r="E658" t="s">
        <v>10785</v>
      </c>
      <c r="F658">
        <v>5028212</v>
      </c>
    </row>
    <row r="659" spans="1:6" x14ac:dyDescent="0.3">
      <c r="A659" s="21" t="s">
        <v>7736</v>
      </c>
      <c r="B659" s="23">
        <v>0</v>
      </c>
      <c r="C659" s="24">
        <v>87.64</v>
      </c>
      <c r="E659" t="s">
        <v>10786</v>
      </c>
      <c r="F659">
        <v>6042028</v>
      </c>
    </row>
    <row r="660" spans="1:6" x14ac:dyDescent="0.3">
      <c r="A660" s="21" t="s">
        <v>7737</v>
      </c>
      <c r="B660" s="23">
        <v>0</v>
      </c>
      <c r="C660" s="24">
        <v>87.38</v>
      </c>
      <c r="E660" t="s">
        <v>10787</v>
      </c>
      <c r="F660">
        <v>6062120</v>
      </c>
    </row>
    <row r="661" spans="1:6" x14ac:dyDescent="0.3">
      <c r="A661" s="21" t="s">
        <v>7738</v>
      </c>
      <c r="B661" s="23">
        <v>30</v>
      </c>
      <c r="C661" s="24">
        <v>86.91</v>
      </c>
      <c r="E661" t="s">
        <v>10788</v>
      </c>
      <c r="F661">
        <v>5093247</v>
      </c>
    </row>
    <row r="662" spans="1:6" x14ac:dyDescent="0.3">
      <c r="A662" s="21" t="s">
        <v>7739</v>
      </c>
      <c r="B662" s="23">
        <v>0</v>
      </c>
      <c r="C662" s="24">
        <v>86.63</v>
      </c>
      <c r="E662" t="s">
        <v>10789</v>
      </c>
      <c r="F662">
        <v>6061767</v>
      </c>
    </row>
    <row r="663" spans="1:6" x14ac:dyDescent="0.3">
      <c r="A663" s="21" t="s">
        <v>7740</v>
      </c>
      <c r="B663" s="23">
        <v>25</v>
      </c>
      <c r="C663" s="24">
        <v>86.37</v>
      </c>
      <c r="E663" t="s">
        <v>10790</v>
      </c>
      <c r="F663">
        <v>5091139</v>
      </c>
    </row>
    <row r="664" spans="1:6" x14ac:dyDescent="0.3">
      <c r="A664" s="21" t="s">
        <v>7741</v>
      </c>
      <c r="B664" s="23">
        <v>13</v>
      </c>
      <c r="C664" s="24">
        <v>86.110000000000014</v>
      </c>
      <c r="E664" t="s">
        <v>10791</v>
      </c>
      <c r="F664">
        <v>5090802</v>
      </c>
    </row>
    <row r="665" spans="1:6" x14ac:dyDescent="0.3">
      <c r="A665" s="21" t="s">
        <v>7742</v>
      </c>
      <c r="B665" s="23">
        <v>11</v>
      </c>
      <c r="C665" s="24">
        <v>85.51</v>
      </c>
      <c r="E665" t="s">
        <v>10792</v>
      </c>
      <c r="F665">
        <v>5090817</v>
      </c>
    </row>
    <row r="666" spans="1:6" x14ac:dyDescent="0.3">
      <c r="A666" s="21" t="s">
        <v>7743</v>
      </c>
      <c r="B666" s="23">
        <v>0</v>
      </c>
      <c r="C666" s="24">
        <v>85.240000000000023</v>
      </c>
      <c r="E666" t="s">
        <v>10793</v>
      </c>
      <c r="F666">
        <v>6055445</v>
      </c>
    </row>
    <row r="667" spans="1:6" x14ac:dyDescent="0.3">
      <c r="A667" s="21" t="s">
        <v>7744</v>
      </c>
      <c r="B667" s="23">
        <v>0</v>
      </c>
      <c r="C667" s="24">
        <v>85.08</v>
      </c>
      <c r="E667" t="s">
        <v>10794</v>
      </c>
      <c r="F667">
        <v>6060631</v>
      </c>
    </row>
    <row r="668" spans="1:6" x14ac:dyDescent="0.3">
      <c r="A668" s="21" t="s">
        <v>7745</v>
      </c>
      <c r="B668" s="23">
        <v>10</v>
      </c>
      <c r="C668" s="24">
        <v>84.74</v>
      </c>
      <c r="E668" t="s">
        <v>10795</v>
      </c>
      <c r="F668">
        <v>5074278</v>
      </c>
    </row>
    <row r="669" spans="1:6" x14ac:dyDescent="0.3">
      <c r="A669" s="21" t="s">
        <v>7746</v>
      </c>
      <c r="B669" s="23">
        <v>0</v>
      </c>
      <c r="C669" s="24">
        <v>84.61</v>
      </c>
      <c r="E669" t="s">
        <v>10796</v>
      </c>
      <c r="F669">
        <v>6040962</v>
      </c>
    </row>
    <row r="670" spans="1:6" x14ac:dyDescent="0.3">
      <c r="A670" s="21" t="s">
        <v>7747</v>
      </c>
      <c r="B670" s="23">
        <v>0</v>
      </c>
      <c r="C670" s="24">
        <v>83.860000000000014</v>
      </c>
      <c r="E670" t="s">
        <v>10797</v>
      </c>
      <c r="F670">
        <v>6061801</v>
      </c>
    </row>
    <row r="671" spans="1:6" x14ac:dyDescent="0.3">
      <c r="A671" s="21" t="s">
        <v>7748</v>
      </c>
      <c r="B671" s="23">
        <v>0</v>
      </c>
      <c r="C671" s="24">
        <v>83.85</v>
      </c>
      <c r="E671" t="s">
        <v>10798</v>
      </c>
      <c r="F671">
        <v>6041057</v>
      </c>
    </row>
    <row r="672" spans="1:6" x14ac:dyDescent="0.3">
      <c r="A672" s="21" t="s">
        <v>7749</v>
      </c>
      <c r="B672" s="23">
        <v>0</v>
      </c>
      <c r="C672" s="24">
        <v>83.529999999999987</v>
      </c>
      <c r="E672" t="s">
        <v>10799</v>
      </c>
      <c r="F672">
        <v>6058194</v>
      </c>
    </row>
    <row r="673" spans="1:8" x14ac:dyDescent="0.3">
      <c r="A673" s="21" t="s">
        <v>7750</v>
      </c>
      <c r="B673" s="23">
        <v>0</v>
      </c>
      <c r="C673" s="24">
        <v>83.22</v>
      </c>
      <c r="E673" t="s">
        <v>10800</v>
      </c>
      <c r="F673">
        <v>6046718</v>
      </c>
    </row>
    <row r="674" spans="1:8" x14ac:dyDescent="0.3">
      <c r="A674" s="21" t="s">
        <v>7751</v>
      </c>
      <c r="B674" s="23">
        <v>35</v>
      </c>
      <c r="C674" s="24">
        <v>83.070000000000007</v>
      </c>
      <c r="E674" t="s">
        <v>10801</v>
      </c>
      <c r="F674">
        <v>5091076</v>
      </c>
    </row>
    <row r="675" spans="1:8" x14ac:dyDescent="0.3">
      <c r="A675" s="21" t="s">
        <v>7752</v>
      </c>
      <c r="B675" s="23">
        <v>0</v>
      </c>
      <c r="C675" s="24">
        <v>82.8</v>
      </c>
      <c r="E675" t="s">
        <v>10802</v>
      </c>
      <c r="F675">
        <v>6055984</v>
      </c>
    </row>
    <row r="676" spans="1:8" x14ac:dyDescent="0.3">
      <c r="A676" s="21" t="s">
        <v>7753</v>
      </c>
      <c r="B676" s="23">
        <v>0</v>
      </c>
      <c r="C676" s="24">
        <v>82.73</v>
      </c>
      <c r="E676" t="s">
        <v>10803</v>
      </c>
      <c r="F676">
        <v>6050129</v>
      </c>
    </row>
    <row r="677" spans="1:8" x14ac:dyDescent="0.3">
      <c r="A677" s="21" t="s">
        <v>7754</v>
      </c>
      <c r="B677" s="23">
        <v>0</v>
      </c>
      <c r="C677" s="24">
        <v>82.710000000000008</v>
      </c>
      <c r="E677" t="s">
        <v>10804</v>
      </c>
      <c r="F677">
        <v>6040743</v>
      </c>
    </row>
    <row r="678" spans="1:8" x14ac:dyDescent="0.3">
      <c r="A678" s="21" t="s">
        <v>7755</v>
      </c>
      <c r="B678" s="23">
        <v>0</v>
      </c>
      <c r="C678" s="24">
        <v>82.48</v>
      </c>
      <c r="E678" t="s">
        <v>10805</v>
      </c>
      <c r="F678">
        <v>6061952</v>
      </c>
    </row>
    <row r="679" spans="1:8" x14ac:dyDescent="0.3">
      <c r="A679" s="21" t="s">
        <v>7756</v>
      </c>
      <c r="B679" s="23">
        <v>0</v>
      </c>
      <c r="C679" s="24">
        <v>82.06</v>
      </c>
      <c r="E679" t="s">
        <v>10806</v>
      </c>
      <c r="F679">
        <v>6053064</v>
      </c>
    </row>
    <row r="680" spans="1:8" x14ac:dyDescent="0.3">
      <c r="A680" s="21" t="s">
        <v>7757</v>
      </c>
      <c r="B680" s="23">
        <v>0</v>
      </c>
      <c r="C680" s="24">
        <v>81.429999999999993</v>
      </c>
      <c r="E680" t="s">
        <v>10807</v>
      </c>
      <c r="F680">
        <v>6054438</v>
      </c>
    </row>
    <row r="681" spans="1:8" x14ac:dyDescent="0.3">
      <c r="A681" s="21" t="s">
        <v>7758</v>
      </c>
      <c r="B681" s="23">
        <v>19</v>
      </c>
      <c r="C681" s="24">
        <v>81.350000000000023</v>
      </c>
      <c r="E681" t="s">
        <v>10808</v>
      </c>
      <c r="F681">
        <v>5091021</v>
      </c>
    </row>
    <row r="682" spans="1:8" x14ac:dyDescent="0.3">
      <c r="A682" s="21" t="s">
        <v>7759</v>
      </c>
      <c r="B682" s="23">
        <v>5</v>
      </c>
      <c r="C682" s="24">
        <v>81.06</v>
      </c>
      <c r="E682" t="s">
        <v>10809</v>
      </c>
      <c r="F682">
        <v>5095255</v>
      </c>
    </row>
    <row r="683" spans="1:8" x14ac:dyDescent="0.3">
      <c r="A683" s="21" t="s">
        <v>7760</v>
      </c>
      <c r="B683" s="23">
        <v>0</v>
      </c>
      <c r="C683" s="24">
        <v>80.86</v>
      </c>
      <c r="E683" t="s">
        <v>10810</v>
      </c>
      <c r="F683">
        <v>6040200</v>
      </c>
    </row>
    <row r="684" spans="1:8" x14ac:dyDescent="0.3">
      <c r="A684" s="21" t="s">
        <v>7761</v>
      </c>
      <c r="B684" s="23">
        <v>15</v>
      </c>
      <c r="C684" s="24">
        <v>80.64</v>
      </c>
      <c r="E684" t="s">
        <v>10811</v>
      </c>
      <c r="F684">
        <v>5026922</v>
      </c>
      <c r="G684">
        <v>16.670000000000002</v>
      </c>
      <c r="H684" s="19">
        <v>4.8374325134973004</v>
      </c>
    </row>
    <row r="685" spans="1:8" x14ac:dyDescent="0.3">
      <c r="A685" s="21" t="s">
        <v>7762</v>
      </c>
      <c r="B685" s="23">
        <v>22.5</v>
      </c>
      <c r="C685" s="24">
        <v>80.410000000000011</v>
      </c>
      <c r="E685" t="s">
        <v>10812</v>
      </c>
      <c r="F685">
        <v>5027121</v>
      </c>
    </row>
    <row r="686" spans="1:8" x14ac:dyDescent="0.3">
      <c r="A686" s="21" t="s">
        <v>7763</v>
      </c>
      <c r="B686" s="23">
        <v>12</v>
      </c>
      <c r="C686" s="24">
        <v>80.41</v>
      </c>
      <c r="E686" t="s">
        <v>10813</v>
      </c>
      <c r="F686">
        <v>5040681</v>
      </c>
    </row>
    <row r="687" spans="1:8" x14ac:dyDescent="0.3">
      <c r="A687" s="21" t="s">
        <v>7764</v>
      </c>
      <c r="B687" s="23">
        <v>0</v>
      </c>
      <c r="C687" s="24">
        <v>79.86</v>
      </c>
      <c r="E687" t="s">
        <v>10814</v>
      </c>
      <c r="F687">
        <v>6047222</v>
      </c>
    </row>
    <row r="688" spans="1:8" x14ac:dyDescent="0.3">
      <c r="A688" s="21" t="s">
        <v>7765</v>
      </c>
      <c r="B688" s="23">
        <v>0</v>
      </c>
      <c r="C688" s="24">
        <v>79.36</v>
      </c>
      <c r="E688" t="s">
        <v>10815</v>
      </c>
      <c r="F688">
        <v>6056052</v>
      </c>
    </row>
    <row r="689" spans="1:6" x14ac:dyDescent="0.3">
      <c r="A689" s="21" t="s">
        <v>7766</v>
      </c>
      <c r="B689" s="23">
        <v>0</v>
      </c>
      <c r="C689" s="24">
        <v>79.34</v>
      </c>
      <c r="E689" t="s">
        <v>10816</v>
      </c>
      <c r="F689">
        <v>6047049</v>
      </c>
    </row>
    <row r="690" spans="1:6" x14ac:dyDescent="0.3">
      <c r="A690" s="21" t="s">
        <v>7767</v>
      </c>
      <c r="B690" s="23">
        <v>5</v>
      </c>
      <c r="C690" s="24">
        <v>79.02</v>
      </c>
      <c r="E690" t="s">
        <v>10817</v>
      </c>
      <c r="F690">
        <v>5028845</v>
      </c>
    </row>
    <row r="691" spans="1:6" x14ac:dyDescent="0.3">
      <c r="A691" s="21" t="s">
        <v>7768</v>
      </c>
      <c r="B691" s="23">
        <v>40</v>
      </c>
      <c r="C691" s="24">
        <v>78.760000000000005</v>
      </c>
      <c r="E691" t="s">
        <v>10818</v>
      </c>
      <c r="F691">
        <v>5091144</v>
      </c>
    </row>
    <row r="692" spans="1:6" x14ac:dyDescent="0.3">
      <c r="A692" s="21" t="s">
        <v>7769</v>
      </c>
      <c r="B692" s="23">
        <v>0</v>
      </c>
      <c r="C692" s="24">
        <v>78.39</v>
      </c>
      <c r="E692" t="s">
        <v>10819</v>
      </c>
      <c r="F692">
        <v>6041625</v>
      </c>
    </row>
    <row r="693" spans="1:6" x14ac:dyDescent="0.3">
      <c r="A693" s="21" t="s">
        <v>7770</v>
      </c>
      <c r="B693" s="23">
        <v>5</v>
      </c>
      <c r="C693" s="24">
        <v>78.08</v>
      </c>
      <c r="E693" t="s">
        <v>10820</v>
      </c>
      <c r="F693">
        <v>5028739</v>
      </c>
    </row>
    <row r="694" spans="1:6" x14ac:dyDescent="0.3">
      <c r="A694" s="21" t="s">
        <v>7771</v>
      </c>
      <c r="B694" s="23">
        <v>0</v>
      </c>
      <c r="C694" s="24">
        <v>77.81</v>
      </c>
      <c r="E694" t="s">
        <v>10821</v>
      </c>
      <c r="F694">
        <v>6046066</v>
      </c>
    </row>
    <row r="695" spans="1:6" x14ac:dyDescent="0.3">
      <c r="A695" s="21" t="s">
        <v>7772</v>
      </c>
      <c r="B695" s="23">
        <v>0</v>
      </c>
      <c r="C695" s="24">
        <v>77.7</v>
      </c>
      <c r="E695" t="s">
        <v>10822</v>
      </c>
      <c r="F695">
        <v>6047194</v>
      </c>
    </row>
    <row r="696" spans="1:6" x14ac:dyDescent="0.3">
      <c r="A696" s="21" t="s">
        <v>7773</v>
      </c>
      <c r="B696" s="23">
        <v>0</v>
      </c>
      <c r="C696" s="24">
        <v>77.52000000000001</v>
      </c>
      <c r="E696" t="s">
        <v>10823</v>
      </c>
      <c r="F696">
        <v>6046869</v>
      </c>
    </row>
    <row r="697" spans="1:6" x14ac:dyDescent="0.3">
      <c r="A697" s="21" t="s">
        <v>7774</v>
      </c>
      <c r="B697" s="23">
        <v>0</v>
      </c>
      <c r="C697" s="24">
        <v>77.260000000000005</v>
      </c>
      <c r="E697" t="s">
        <v>10824</v>
      </c>
      <c r="F697">
        <v>6061583</v>
      </c>
    </row>
    <row r="698" spans="1:6" x14ac:dyDescent="0.3">
      <c r="A698" s="21" t="s">
        <v>7775</v>
      </c>
      <c r="B698" s="23">
        <v>20</v>
      </c>
      <c r="C698" s="24">
        <v>77.16</v>
      </c>
      <c r="E698" t="s">
        <v>10825</v>
      </c>
      <c r="F698">
        <v>5093203</v>
      </c>
    </row>
    <row r="699" spans="1:6" x14ac:dyDescent="0.3">
      <c r="A699" s="21" t="s">
        <v>7776</v>
      </c>
      <c r="B699" s="23">
        <v>0</v>
      </c>
      <c r="C699" s="24">
        <v>76.77000000000001</v>
      </c>
      <c r="E699" t="s">
        <v>10826</v>
      </c>
      <c r="F699">
        <v>6060514</v>
      </c>
    </row>
    <row r="700" spans="1:6" x14ac:dyDescent="0.3">
      <c r="A700" s="21" t="s">
        <v>7777</v>
      </c>
      <c r="B700" s="23">
        <v>0</v>
      </c>
      <c r="C700" s="24">
        <v>76.14</v>
      </c>
      <c r="E700" t="s">
        <v>10827</v>
      </c>
      <c r="F700">
        <v>5060705</v>
      </c>
    </row>
    <row r="701" spans="1:6" x14ac:dyDescent="0.3">
      <c r="A701" s="21" t="s">
        <v>7778</v>
      </c>
      <c r="B701" s="23">
        <v>0</v>
      </c>
      <c r="C701" s="24">
        <v>76.13</v>
      </c>
      <c r="E701" t="s">
        <v>10828</v>
      </c>
      <c r="F701">
        <v>6055703</v>
      </c>
    </row>
    <row r="702" spans="1:6" x14ac:dyDescent="0.3">
      <c r="A702" s="21" t="s">
        <v>7779</v>
      </c>
      <c r="B702" s="23">
        <v>10</v>
      </c>
      <c r="C702" s="24">
        <v>75.510000000000005</v>
      </c>
      <c r="E702" t="s">
        <v>10829</v>
      </c>
      <c r="F702">
        <v>5070052</v>
      </c>
    </row>
    <row r="703" spans="1:6" x14ac:dyDescent="0.3">
      <c r="A703" s="21" t="s">
        <v>7780</v>
      </c>
      <c r="B703" s="23">
        <v>5</v>
      </c>
      <c r="C703" s="24">
        <v>75</v>
      </c>
      <c r="E703" t="s">
        <v>10830</v>
      </c>
      <c r="F703">
        <v>5096472</v>
      </c>
    </row>
    <row r="704" spans="1:6" x14ac:dyDescent="0.3">
      <c r="A704" s="21" t="s">
        <v>7781</v>
      </c>
      <c r="B704" s="23">
        <v>0</v>
      </c>
      <c r="C704" s="24">
        <v>74.59</v>
      </c>
      <c r="E704" t="s">
        <v>10831</v>
      </c>
      <c r="F704">
        <v>6042297</v>
      </c>
    </row>
    <row r="705" spans="1:6" x14ac:dyDescent="0.3">
      <c r="A705" s="21" t="s">
        <v>7782</v>
      </c>
      <c r="B705" s="23">
        <v>6.5</v>
      </c>
      <c r="C705" s="24">
        <v>74.489999999999995</v>
      </c>
      <c r="E705" t="s">
        <v>10832</v>
      </c>
      <c r="F705">
        <v>5091040</v>
      </c>
    </row>
    <row r="706" spans="1:6" x14ac:dyDescent="0.3">
      <c r="A706" s="21" t="s">
        <v>7783</v>
      </c>
      <c r="B706" s="23">
        <v>0</v>
      </c>
      <c r="C706" s="24">
        <v>74.37</v>
      </c>
      <c r="E706" t="s">
        <v>10833</v>
      </c>
      <c r="F706">
        <v>6060508</v>
      </c>
    </row>
    <row r="707" spans="1:6" x14ac:dyDescent="0.3">
      <c r="A707" s="21" t="s">
        <v>7784</v>
      </c>
      <c r="B707" s="23">
        <v>0</v>
      </c>
      <c r="C707" s="24">
        <v>74.34</v>
      </c>
      <c r="E707" t="s">
        <v>10834</v>
      </c>
      <c r="F707">
        <v>6055432</v>
      </c>
    </row>
    <row r="708" spans="1:6" x14ac:dyDescent="0.3">
      <c r="A708" s="21" t="s">
        <v>7785</v>
      </c>
      <c r="B708" s="23">
        <v>0</v>
      </c>
      <c r="C708" s="24">
        <v>73.7</v>
      </c>
      <c r="E708" t="s">
        <v>10835</v>
      </c>
      <c r="F708">
        <v>6042146</v>
      </c>
    </row>
    <row r="709" spans="1:6" x14ac:dyDescent="0.3">
      <c r="A709" s="21" t="s">
        <v>7786</v>
      </c>
      <c r="B709" s="23">
        <v>0</v>
      </c>
      <c r="C709" s="24">
        <v>73.69</v>
      </c>
      <c r="E709" t="s">
        <v>10836</v>
      </c>
      <c r="F709">
        <v>6040598</v>
      </c>
    </row>
    <row r="710" spans="1:6" x14ac:dyDescent="0.3">
      <c r="A710" s="21" t="s">
        <v>7787</v>
      </c>
      <c r="B710" s="23">
        <v>17.5</v>
      </c>
      <c r="C710" s="24">
        <v>73.31</v>
      </c>
      <c r="E710" t="s">
        <v>10837</v>
      </c>
      <c r="F710">
        <v>5091052</v>
      </c>
    </row>
    <row r="711" spans="1:6" x14ac:dyDescent="0.3">
      <c r="A711" s="21" t="s">
        <v>7788</v>
      </c>
      <c r="B711" s="23">
        <v>5</v>
      </c>
      <c r="C711" s="24">
        <v>72.69</v>
      </c>
      <c r="E711" t="s">
        <v>10838</v>
      </c>
      <c r="F711">
        <v>5038013</v>
      </c>
    </row>
    <row r="712" spans="1:6" x14ac:dyDescent="0.3">
      <c r="A712" s="21" t="s">
        <v>7789</v>
      </c>
      <c r="B712" s="23">
        <v>0</v>
      </c>
      <c r="C712" s="24">
        <v>72.589999999999989</v>
      </c>
      <c r="E712" t="s">
        <v>10839</v>
      </c>
      <c r="F712">
        <v>6047640</v>
      </c>
    </row>
    <row r="713" spans="1:6" x14ac:dyDescent="0.3">
      <c r="A713" s="21" t="s">
        <v>7790</v>
      </c>
      <c r="B713" s="23">
        <v>0</v>
      </c>
      <c r="C713" s="24">
        <v>72.42</v>
      </c>
      <c r="E713" t="s">
        <v>10840</v>
      </c>
      <c r="F713">
        <v>6040570</v>
      </c>
    </row>
    <row r="714" spans="1:6" x14ac:dyDescent="0.3">
      <c r="A714" s="21" t="s">
        <v>7791</v>
      </c>
      <c r="B714" s="23">
        <v>0</v>
      </c>
      <c r="C714" s="24">
        <v>72.39</v>
      </c>
      <c r="E714" t="s">
        <v>10841</v>
      </c>
      <c r="F714">
        <v>6041213</v>
      </c>
    </row>
    <row r="715" spans="1:6" x14ac:dyDescent="0.3">
      <c r="A715" s="21" t="s">
        <v>7792</v>
      </c>
      <c r="B715" s="23">
        <v>0</v>
      </c>
      <c r="C715" s="24">
        <v>72.39</v>
      </c>
      <c r="E715" t="s">
        <v>10842</v>
      </c>
      <c r="F715">
        <v>6041220</v>
      </c>
    </row>
    <row r="716" spans="1:6" x14ac:dyDescent="0.3">
      <c r="A716" s="21" t="s">
        <v>7793</v>
      </c>
      <c r="B716" s="23">
        <v>0</v>
      </c>
      <c r="C716" s="24">
        <v>72.210000000000008</v>
      </c>
      <c r="E716" t="s">
        <v>10843</v>
      </c>
      <c r="F716">
        <v>6041952</v>
      </c>
    </row>
    <row r="717" spans="1:6" x14ac:dyDescent="0.3">
      <c r="A717" s="21" t="s">
        <v>7794</v>
      </c>
      <c r="B717" s="23">
        <v>10</v>
      </c>
      <c r="C717" s="24">
        <v>72.2</v>
      </c>
      <c r="E717" t="s">
        <v>10844</v>
      </c>
      <c r="F717">
        <v>5030863</v>
      </c>
    </row>
    <row r="718" spans="1:6" x14ac:dyDescent="0.3">
      <c r="A718" s="21" t="s">
        <v>7795</v>
      </c>
      <c r="B718" s="23">
        <v>0</v>
      </c>
      <c r="C718" s="24">
        <v>71.94</v>
      </c>
      <c r="E718" t="s">
        <v>10845</v>
      </c>
      <c r="F718">
        <v>6041192</v>
      </c>
    </row>
    <row r="719" spans="1:6" x14ac:dyDescent="0.3">
      <c r="A719" s="21" t="s">
        <v>7796</v>
      </c>
      <c r="B719" s="23">
        <v>0</v>
      </c>
      <c r="C719" s="24">
        <v>71.5</v>
      </c>
      <c r="E719" t="s">
        <v>10846</v>
      </c>
      <c r="F719">
        <v>6054191</v>
      </c>
    </row>
    <row r="720" spans="1:6" x14ac:dyDescent="0.3">
      <c r="A720" s="21" t="s">
        <v>7797</v>
      </c>
      <c r="B720" s="23">
        <v>0</v>
      </c>
      <c r="C720" s="24">
        <v>71.240000000000009</v>
      </c>
      <c r="E720" t="s">
        <v>10847</v>
      </c>
      <c r="F720">
        <v>6054680</v>
      </c>
    </row>
    <row r="721" spans="1:6" x14ac:dyDescent="0.3">
      <c r="A721" s="21" t="s">
        <v>7798</v>
      </c>
      <c r="B721" s="23">
        <v>5</v>
      </c>
      <c r="C721" s="24">
        <v>71.08</v>
      </c>
      <c r="E721" t="s">
        <v>10848</v>
      </c>
      <c r="F721">
        <v>5028535</v>
      </c>
    </row>
    <row r="722" spans="1:6" x14ac:dyDescent="0.3">
      <c r="A722" s="21" t="s">
        <v>7799</v>
      </c>
      <c r="B722" s="23">
        <v>5</v>
      </c>
      <c r="C722" s="24">
        <v>71.08</v>
      </c>
      <c r="E722" t="s">
        <v>10849</v>
      </c>
      <c r="F722">
        <v>5091202</v>
      </c>
    </row>
    <row r="723" spans="1:6" x14ac:dyDescent="0.3">
      <c r="A723" s="21" t="s">
        <v>7800</v>
      </c>
      <c r="B723" s="23">
        <v>0</v>
      </c>
      <c r="C723" s="24">
        <v>70.650000000000006</v>
      </c>
      <c r="E723" t="s">
        <v>10850</v>
      </c>
      <c r="F723">
        <v>6055442</v>
      </c>
    </row>
    <row r="724" spans="1:6" x14ac:dyDescent="0.3">
      <c r="A724" s="21" t="s">
        <v>7801</v>
      </c>
      <c r="B724" s="23">
        <v>0</v>
      </c>
      <c r="C724" s="24">
        <v>70.28</v>
      </c>
      <c r="E724" t="s">
        <v>10851</v>
      </c>
      <c r="F724">
        <v>6041305</v>
      </c>
    </row>
    <row r="725" spans="1:6" x14ac:dyDescent="0.3">
      <c r="A725" s="21" t="s">
        <v>7802</v>
      </c>
      <c r="B725" s="23">
        <v>0</v>
      </c>
      <c r="C725" s="24">
        <v>69.22</v>
      </c>
      <c r="E725" t="s">
        <v>10852</v>
      </c>
      <c r="F725">
        <v>6054678</v>
      </c>
    </row>
    <row r="726" spans="1:6" x14ac:dyDescent="0.3">
      <c r="A726" s="21" t="s">
        <v>7803</v>
      </c>
      <c r="B726" s="23">
        <v>0</v>
      </c>
      <c r="C726" s="24">
        <v>68.86</v>
      </c>
      <c r="E726" t="s">
        <v>10853</v>
      </c>
      <c r="F726">
        <v>6062051</v>
      </c>
    </row>
    <row r="727" spans="1:6" x14ac:dyDescent="0.3">
      <c r="A727" s="21" t="s">
        <v>7804</v>
      </c>
      <c r="B727" s="23">
        <v>0</v>
      </c>
      <c r="C727" s="24">
        <v>68.759999999999991</v>
      </c>
      <c r="E727" t="s">
        <v>10854</v>
      </c>
      <c r="F727">
        <v>6040882</v>
      </c>
    </row>
    <row r="728" spans="1:6" x14ac:dyDescent="0.3">
      <c r="A728" s="21" t="s">
        <v>7805</v>
      </c>
      <c r="B728" s="23">
        <v>0</v>
      </c>
      <c r="C728" s="24">
        <v>68.680000000000007</v>
      </c>
      <c r="E728" t="s">
        <v>10855</v>
      </c>
      <c r="F728">
        <v>6048752</v>
      </c>
    </row>
    <row r="729" spans="1:6" x14ac:dyDescent="0.3">
      <c r="A729" s="21" t="s">
        <v>7806</v>
      </c>
      <c r="B729" s="23">
        <v>0</v>
      </c>
      <c r="C729" s="24">
        <v>68.260000000000005</v>
      </c>
      <c r="E729" t="s">
        <v>10856</v>
      </c>
      <c r="F729">
        <v>6041676</v>
      </c>
    </row>
    <row r="730" spans="1:6" x14ac:dyDescent="0.3">
      <c r="A730" s="21" t="s">
        <v>7807</v>
      </c>
      <c r="B730" s="23">
        <v>10</v>
      </c>
      <c r="C730" s="24">
        <v>68.25</v>
      </c>
      <c r="E730" t="s">
        <v>10857</v>
      </c>
      <c r="F730">
        <v>5025719</v>
      </c>
    </row>
    <row r="731" spans="1:6" x14ac:dyDescent="0.3">
      <c r="A731" s="21" t="s">
        <v>7808</v>
      </c>
      <c r="B731" s="23">
        <v>15</v>
      </c>
      <c r="C731" s="24">
        <v>68.22</v>
      </c>
      <c r="E731" t="s">
        <v>10858</v>
      </c>
      <c r="F731">
        <v>5062328</v>
      </c>
    </row>
    <row r="732" spans="1:6" x14ac:dyDescent="0.3">
      <c r="A732" s="21" t="s">
        <v>7809</v>
      </c>
      <c r="B732" s="23">
        <v>0</v>
      </c>
      <c r="C732" s="24">
        <v>67.47</v>
      </c>
      <c r="E732" t="s">
        <v>10859</v>
      </c>
      <c r="F732">
        <v>6041802</v>
      </c>
    </row>
    <row r="733" spans="1:6" x14ac:dyDescent="0.3">
      <c r="A733" s="21" t="s">
        <v>7810</v>
      </c>
      <c r="B733" s="23">
        <v>0</v>
      </c>
      <c r="C733" s="24">
        <v>67</v>
      </c>
      <c r="E733" t="s">
        <v>10860</v>
      </c>
      <c r="F733">
        <v>6041975</v>
      </c>
    </row>
    <row r="734" spans="1:6" x14ac:dyDescent="0.3">
      <c r="A734" s="21" t="s">
        <v>7811</v>
      </c>
      <c r="B734" s="23">
        <v>10</v>
      </c>
      <c r="C734" s="24">
        <v>66.88000000000001</v>
      </c>
      <c r="E734" t="s">
        <v>10861</v>
      </c>
      <c r="F734">
        <v>5091006</v>
      </c>
    </row>
    <row r="735" spans="1:6" x14ac:dyDescent="0.3">
      <c r="A735" s="21" t="s">
        <v>7812</v>
      </c>
      <c r="B735" s="23">
        <v>0</v>
      </c>
      <c r="C735" s="24">
        <v>66.680000000000007</v>
      </c>
      <c r="E735" t="s">
        <v>10862</v>
      </c>
      <c r="F735">
        <v>6043607</v>
      </c>
    </row>
    <row r="736" spans="1:6" x14ac:dyDescent="0.3">
      <c r="A736" s="21" t="s">
        <v>7813</v>
      </c>
      <c r="B736" s="23">
        <v>0</v>
      </c>
      <c r="C736" s="24">
        <v>66.64</v>
      </c>
      <c r="E736" t="s">
        <v>10863</v>
      </c>
      <c r="F736">
        <v>6056966</v>
      </c>
    </row>
    <row r="737" spans="1:6" x14ac:dyDescent="0.3">
      <c r="A737" s="21" t="s">
        <v>7814</v>
      </c>
      <c r="B737" s="23">
        <v>0</v>
      </c>
      <c r="C737" s="24">
        <v>66.36</v>
      </c>
      <c r="E737" t="s">
        <v>10864</v>
      </c>
      <c r="F737">
        <v>6056014</v>
      </c>
    </row>
    <row r="738" spans="1:6" x14ac:dyDescent="0.3">
      <c r="A738" s="21" t="s">
        <v>7815</v>
      </c>
      <c r="B738" s="23">
        <v>10</v>
      </c>
      <c r="C738" s="24">
        <v>66.06</v>
      </c>
      <c r="E738" t="s">
        <v>10865</v>
      </c>
      <c r="F738">
        <v>5027039</v>
      </c>
    </row>
    <row r="739" spans="1:6" x14ac:dyDescent="0.3">
      <c r="A739" s="21" t="s">
        <v>7816</v>
      </c>
      <c r="B739" s="23">
        <v>0</v>
      </c>
      <c r="C739" s="24">
        <v>65.94</v>
      </c>
      <c r="E739" t="s">
        <v>10866</v>
      </c>
      <c r="F739">
        <v>6060506</v>
      </c>
    </row>
    <row r="740" spans="1:6" x14ac:dyDescent="0.3">
      <c r="A740" s="21" t="s">
        <v>7817</v>
      </c>
      <c r="B740" s="23">
        <v>15</v>
      </c>
      <c r="C740" s="24">
        <v>65.8</v>
      </c>
      <c r="E740" t="s">
        <v>10867</v>
      </c>
      <c r="F740">
        <v>5091119</v>
      </c>
    </row>
    <row r="741" spans="1:6" x14ac:dyDescent="0.3">
      <c r="A741" s="21" t="s">
        <v>7818</v>
      </c>
      <c r="B741" s="23">
        <v>4</v>
      </c>
      <c r="C741" s="24">
        <v>65.72</v>
      </c>
      <c r="E741" t="s">
        <v>10868</v>
      </c>
      <c r="F741">
        <v>5028844</v>
      </c>
    </row>
    <row r="742" spans="1:6" x14ac:dyDescent="0.3">
      <c r="A742" s="21" t="s">
        <v>7819</v>
      </c>
      <c r="B742" s="23">
        <v>0</v>
      </c>
      <c r="C742" s="24">
        <v>65.62</v>
      </c>
      <c r="E742" t="s">
        <v>10869</v>
      </c>
      <c r="F742">
        <v>6041874</v>
      </c>
    </row>
    <row r="743" spans="1:6" x14ac:dyDescent="0.3">
      <c r="A743" s="21" t="s">
        <v>7820</v>
      </c>
      <c r="B743" s="23">
        <v>0</v>
      </c>
      <c r="C743" s="24">
        <v>65.5</v>
      </c>
      <c r="E743" t="s">
        <v>10870</v>
      </c>
      <c r="F743">
        <v>6040119</v>
      </c>
    </row>
    <row r="744" spans="1:6" x14ac:dyDescent="0.3">
      <c r="A744" s="21" t="s">
        <v>7821</v>
      </c>
      <c r="B744" s="23">
        <v>0</v>
      </c>
      <c r="C744" s="24">
        <v>65.44</v>
      </c>
      <c r="E744" t="s">
        <v>10871</v>
      </c>
      <c r="F744">
        <v>6056786</v>
      </c>
    </row>
    <row r="745" spans="1:6" x14ac:dyDescent="0.3">
      <c r="A745" s="21" t="s">
        <v>7822</v>
      </c>
      <c r="B745" s="23">
        <v>0</v>
      </c>
      <c r="C745" s="24">
        <v>65.02</v>
      </c>
      <c r="E745" t="s">
        <v>10872</v>
      </c>
      <c r="F745">
        <v>6052903</v>
      </c>
    </row>
    <row r="746" spans="1:6" x14ac:dyDescent="0.3">
      <c r="A746" s="21" t="s">
        <v>7823</v>
      </c>
      <c r="B746" s="23">
        <v>15</v>
      </c>
      <c r="C746" s="24">
        <v>64.86</v>
      </c>
      <c r="E746" t="s">
        <v>10873</v>
      </c>
      <c r="F746">
        <v>5027072</v>
      </c>
    </row>
    <row r="747" spans="1:6" x14ac:dyDescent="0.3">
      <c r="A747" s="21" t="s">
        <v>7824</v>
      </c>
      <c r="B747" s="23">
        <v>0</v>
      </c>
      <c r="C747" s="24">
        <v>64.8</v>
      </c>
      <c r="E747" t="s">
        <v>10874</v>
      </c>
      <c r="F747">
        <v>6061097</v>
      </c>
    </row>
    <row r="748" spans="1:6" x14ac:dyDescent="0.3">
      <c r="A748" s="21" t="s">
        <v>7825</v>
      </c>
      <c r="B748" s="23">
        <v>0</v>
      </c>
      <c r="C748" s="24">
        <v>64.2</v>
      </c>
      <c r="E748" t="s">
        <v>10875</v>
      </c>
      <c r="F748">
        <v>6041639</v>
      </c>
    </row>
    <row r="749" spans="1:6" x14ac:dyDescent="0.3">
      <c r="A749" s="21" t="s">
        <v>7826</v>
      </c>
      <c r="B749" s="23">
        <v>15</v>
      </c>
      <c r="C749" s="24">
        <v>63.66</v>
      </c>
      <c r="E749" t="s">
        <v>10876</v>
      </c>
      <c r="F749">
        <v>5027076</v>
      </c>
    </row>
    <row r="750" spans="1:6" x14ac:dyDescent="0.3">
      <c r="A750" s="21" t="s">
        <v>7827</v>
      </c>
      <c r="B750" s="23">
        <v>0</v>
      </c>
      <c r="C750" s="24">
        <v>63.52</v>
      </c>
      <c r="E750" t="s">
        <v>10877</v>
      </c>
      <c r="F750">
        <v>6054185</v>
      </c>
    </row>
    <row r="751" spans="1:6" x14ac:dyDescent="0.3">
      <c r="A751" s="21" t="s">
        <v>7828</v>
      </c>
      <c r="B751" s="23">
        <v>5</v>
      </c>
      <c r="C751" s="24">
        <v>63.24</v>
      </c>
      <c r="E751" t="s">
        <v>10878</v>
      </c>
      <c r="F751">
        <v>5028463</v>
      </c>
    </row>
    <row r="752" spans="1:6" x14ac:dyDescent="0.3">
      <c r="A752" s="21" t="s">
        <v>7829</v>
      </c>
      <c r="B752" s="23">
        <v>0</v>
      </c>
      <c r="C752" s="24">
        <v>63.11</v>
      </c>
      <c r="E752" t="s">
        <v>10879</v>
      </c>
      <c r="F752">
        <v>6042823</v>
      </c>
    </row>
    <row r="753" spans="1:6" x14ac:dyDescent="0.3">
      <c r="A753" s="21" t="s">
        <v>7830</v>
      </c>
      <c r="B753" s="23">
        <v>22.5</v>
      </c>
      <c r="C753" s="24">
        <v>62.400000000000006</v>
      </c>
      <c r="E753" t="s">
        <v>10880</v>
      </c>
      <c r="F753">
        <v>5091078</v>
      </c>
    </row>
    <row r="754" spans="1:6" x14ac:dyDescent="0.3">
      <c r="A754" s="21" t="s">
        <v>7831</v>
      </c>
      <c r="B754" s="23">
        <v>8</v>
      </c>
      <c r="C754" s="24">
        <v>62.22999999999999</v>
      </c>
      <c r="E754" t="s">
        <v>10881</v>
      </c>
      <c r="F754">
        <v>5090869</v>
      </c>
    </row>
    <row r="755" spans="1:6" x14ac:dyDescent="0.3">
      <c r="A755" s="21" t="s">
        <v>7832</v>
      </c>
      <c r="B755" s="23">
        <v>5</v>
      </c>
      <c r="C755" s="24">
        <v>62.21</v>
      </c>
      <c r="E755" t="s">
        <v>10882</v>
      </c>
      <c r="F755">
        <v>5013002</v>
      </c>
    </row>
    <row r="756" spans="1:6" x14ac:dyDescent="0.3">
      <c r="A756" s="21" t="s">
        <v>7833</v>
      </c>
      <c r="B756" s="23">
        <v>0</v>
      </c>
      <c r="C756" s="24">
        <v>62.21</v>
      </c>
      <c r="E756" t="s">
        <v>10883</v>
      </c>
      <c r="F756">
        <v>6061098</v>
      </c>
    </row>
    <row r="757" spans="1:6" x14ac:dyDescent="0.3">
      <c r="A757" s="21" t="s">
        <v>7834</v>
      </c>
      <c r="B757" s="23">
        <v>15</v>
      </c>
      <c r="C757" s="24">
        <v>62</v>
      </c>
      <c r="E757" t="s">
        <v>10884</v>
      </c>
      <c r="F757">
        <v>5089491</v>
      </c>
    </row>
    <row r="758" spans="1:6" x14ac:dyDescent="0.3">
      <c r="A758" s="21" t="s">
        <v>7835</v>
      </c>
      <c r="B758" s="23">
        <v>25</v>
      </c>
      <c r="C758" s="24">
        <v>61.86</v>
      </c>
      <c r="E758" t="s">
        <v>10885</v>
      </c>
      <c r="F758">
        <v>5091082</v>
      </c>
    </row>
    <row r="759" spans="1:6" x14ac:dyDescent="0.3">
      <c r="A759" s="21" t="s">
        <v>7836</v>
      </c>
      <c r="B759" s="23">
        <v>4</v>
      </c>
      <c r="C759" s="24">
        <v>61.65</v>
      </c>
      <c r="E759" t="s">
        <v>10886</v>
      </c>
      <c r="F759">
        <v>5028539</v>
      </c>
    </row>
    <row r="760" spans="1:6" x14ac:dyDescent="0.3">
      <c r="A760" s="21" t="s">
        <v>7837</v>
      </c>
      <c r="B760" s="23">
        <v>8</v>
      </c>
      <c r="C760" s="24">
        <v>61.49</v>
      </c>
      <c r="E760" t="s">
        <v>10887</v>
      </c>
      <c r="F760">
        <v>5091009</v>
      </c>
    </row>
    <row r="761" spans="1:6" x14ac:dyDescent="0.3">
      <c r="A761" s="21" t="s">
        <v>7838</v>
      </c>
      <c r="B761" s="23">
        <v>5</v>
      </c>
      <c r="C761" s="24">
        <v>60.72</v>
      </c>
      <c r="E761" t="s">
        <v>10888</v>
      </c>
      <c r="F761">
        <v>5028778</v>
      </c>
    </row>
    <row r="762" spans="1:6" x14ac:dyDescent="0.3">
      <c r="A762" s="21" t="s">
        <v>7839</v>
      </c>
      <c r="B762" s="23">
        <v>0</v>
      </c>
      <c r="C762" s="24">
        <v>60.59</v>
      </c>
      <c r="E762" t="s">
        <v>10889</v>
      </c>
      <c r="F762">
        <v>6054624</v>
      </c>
    </row>
    <row r="763" spans="1:6" x14ac:dyDescent="0.3">
      <c r="A763" s="21" t="s">
        <v>7840</v>
      </c>
      <c r="B763" s="23">
        <v>0</v>
      </c>
      <c r="C763" s="24">
        <v>60.510000000000005</v>
      </c>
      <c r="E763" t="s">
        <v>10890</v>
      </c>
      <c r="F763">
        <v>6040969</v>
      </c>
    </row>
    <row r="764" spans="1:6" x14ac:dyDescent="0.3">
      <c r="A764" s="21" t="s">
        <v>7841</v>
      </c>
      <c r="B764" s="23">
        <v>0</v>
      </c>
      <c r="C764" s="24">
        <v>60.19</v>
      </c>
      <c r="E764" t="s">
        <v>10891</v>
      </c>
      <c r="F764">
        <v>6048236</v>
      </c>
    </row>
    <row r="765" spans="1:6" x14ac:dyDescent="0.3">
      <c r="A765" s="21" t="s">
        <v>7842</v>
      </c>
      <c r="B765" s="23">
        <v>0</v>
      </c>
      <c r="C765" s="24">
        <v>60.06</v>
      </c>
      <c r="E765" t="s">
        <v>10892</v>
      </c>
      <c r="F765">
        <v>6040561</v>
      </c>
    </row>
    <row r="766" spans="1:6" x14ac:dyDescent="0.3">
      <c r="A766" s="21" t="s">
        <v>7843</v>
      </c>
      <c r="B766" s="23">
        <v>0</v>
      </c>
      <c r="C766" s="24">
        <v>59.95</v>
      </c>
      <c r="E766" t="s">
        <v>10893</v>
      </c>
      <c r="F766">
        <v>6040606</v>
      </c>
    </row>
    <row r="767" spans="1:6" x14ac:dyDescent="0.3">
      <c r="A767" s="21" t="s">
        <v>7844</v>
      </c>
      <c r="B767" s="23">
        <v>0</v>
      </c>
      <c r="C767" s="24">
        <v>59.94</v>
      </c>
      <c r="E767" t="s">
        <v>10894</v>
      </c>
      <c r="F767">
        <v>6060096</v>
      </c>
    </row>
    <row r="768" spans="1:6" x14ac:dyDescent="0.3">
      <c r="A768" s="21" t="s">
        <v>7845</v>
      </c>
      <c r="B768" s="23">
        <v>0</v>
      </c>
      <c r="C768" s="24">
        <v>59.519999999999996</v>
      </c>
      <c r="E768" t="s">
        <v>10895</v>
      </c>
      <c r="F768">
        <v>6057182</v>
      </c>
    </row>
    <row r="769" spans="1:6" x14ac:dyDescent="0.3">
      <c r="A769" s="21" t="s">
        <v>7846</v>
      </c>
      <c r="B769" s="23">
        <v>0</v>
      </c>
      <c r="C769" s="24">
        <v>59.26</v>
      </c>
      <c r="E769" t="s">
        <v>10896</v>
      </c>
      <c r="F769">
        <v>6043741</v>
      </c>
    </row>
    <row r="770" spans="1:6" x14ac:dyDescent="0.3">
      <c r="A770" s="21" t="s">
        <v>7847</v>
      </c>
      <c r="B770" s="23">
        <v>5</v>
      </c>
      <c r="C770" s="24">
        <v>59.24</v>
      </c>
      <c r="E770" t="s">
        <v>10897</v>
      </c>
      <c r="F770">
        <v>5028580</v>
      </c>
    </row>
    <row r="771" spans="1:6" x14ac:dyDescent="0.3">
      <c r="A771" s="21" t="s">
        <v>7848</v>
      </c>
      <c r="B771" s="23">
        <v>0</v>
      </c>
      <c r="C771" s="24">
        <v>59.14</v>
      </c>
      <c r="E771" t="s">
        <v>10898</v>
      </c>
      <c r="F771">
        <v>6057287</v>
      </c>
    </row>
    <row r="772" spans="1:6" x14ac:dyDescent="0.3">
      <c r="A772" s="21" t="s">
        <v>7849</v>
      </c>
      <c r="B772" s="23">
        <v>10</v>
      </c>
      <c r="C772" s="24">
        <v>58.56</v>
      </c>
      <c r="E772" t="s">
        <v>10899</v>
      </c>
      <c r="F772">
        <v>5061964</v>
      </c>
    </row>
    <row r="773" spans="1:6" x14ac:dyDescent="0.3">
      <c r="A773" s="21" t="s">
        <v>7850</v>
      </c>
      <c r="B773" s="23">
        <v>0</v>
      </c>
      <c r="C773" s="24">
        <v>57.820000000000007</v>
      </c>
      <c r="E773" t="s">
        <v>10900</v>
      </c>
      <c r="F773">
        <v>6046645</v>
      </c>
    </row>
    <row r="774" spans="1:6" x14ac:dyDescent="0.3">
      <c r="A774" s="21" t="s">
        <v>7851</v>
      </c>
      <c r="B774" s="23">
        <v>5</v>
      </c>
      <c r="C774" s="24">
        <v>57.76</v>
      </c>
      <c r="E774" t="s">
        <v>10901</v>
      </c>
      <c r="F774">
        <v>5028489</v>
      </c>
    </row>
    <row r="775" spans="1:6" x14ac:dyDescent="0.3">
      <c r="A775" s="21" t="s">
        <v>7852</v>
      </c>
      <c r="B775" s="23">
        <v>0</v>
      </c>
      <c r="C775" s="24">
        <v>57.68</v>
      </c>
      <c r="E775" t="s">
        <v>10902</v>
      </c>
      <c r="F775">
        <v>6061853</v>
      </c>
    </row>
    <row r="776" spans="1:6" x14ac:dyDescent="0.3">
      <c r="A776" s="21" t="s">
        <v>7853</v>
      </c>
      <c r="B776" s="23">
        <v>12.5</v>
      </c>
      <c r="C776" s="24">
        <v>57.489999999999995</v>
      </c>
      <c r="E776" t="s">
        <v>10903</v>
      </c>
      <c r="F776">
        <v>5064685</v>
      </c>
    </row>
    <row r="777" spans="1:6" x14ac:dyDescent="0.3">
      <c r="A777" s="21" t="s">
        <v>7854</v>
      </c>
      <c r="B777" s="23">
        <v>0</v>
      </c>
      <c r="C777" s="24">
        <v>57.27</v>
      </c>
      <c r="E777" t="s">
        <v>10904</v>
      </c>
      <c r="F777">
        <v>6054993</v>
      </c>
    </row>
    <row r="778" spans="1:6" x14ac:dyDescent="0.3">
      <c r="A778" s="21" t="s">
        <v>7855</v>
      </c>
      <c r="B778" s="23">
        <v>10</v>
      </c>
      <c r="C778" s="24">
        <v>57.2</v>
      </c>
      <c r="E778" t="s">
        <v>10905</v>
      </c>
      <c r="F778">
        <v>5061837</v>
      </c>
    </row>
    <row r="779" spans="1:6" x14ac:dyDescent="0.3">
      <c r="A779" s="21" t="s">
        <v>7856</v>
      </c>
      <c r="B779" s="23">
        <v>0</v>
      </c>
      <c r="C779" s="24">
        <v>57.05</v>
      </c>
      <c r="E779" t="s">
        <v>10906</v>
      </c>
      <c r="F779">
        <v>5060704</v>
      </c>
    </row>
    <row r="780" spans="1:6" x14ac:dyDescent="0.3">
      <c r="A780" s="21" t="s">
        <v>7857</v>
      </c>
      <c r="B780" s="23">
        <v>8</v>
      </c>
      <c r="C780" s="24">
        <v>56.980000000000004</v>
      </c>
      <c r="E780" t="s">
        <v>10907</v>
      </c>
      <c r="F780">
        <v>5091096</v>
      </c>
    </row>
    <row r="781" spans="1:6" x14ac:dyDescent="0.3">
      <c r="A781" s="21" t="s">
        <v>7858</v>
      </c>
      <c r="B781" s="23">
        <v>25</v>
      </c>
      <c r="C781" s="24">
        <v>56.95</v>
      </c>
      <c r="E781" t="s">
        <v>10908</v>
      </c>
      <c r="F781">
        <v>5024071</v>
      </c>
    </row>
    <row r="782" spans="1:6" x14ac:dyDescent="0.3">
      <c r="A782" s="21" t="s">
        <v>7859</v>
      </c>
      <c r="B782" s="23">
        <v>0</v>
      </c>
      <c r="C782" s="24">
        <v>56.5</v>
      </c>
      <c r="E782" t="s">
        <v>10909</v>
      </c>
      <c r="F782">
        <v>6062514</v>
      </c>
    </row>
    <row r="783" spans="1:6" x14ac:dyDescent="0.3">
      <c r="A783" s="21" t="s">
        <v>7860</v>
      </c>
      <c r="B783" s="23">
        <v>0</v>
      </c>
      <c r="C783" s="24">
        <v>56.44</v>
      </c>
      <c r="E783" t="s">
        <v>10910</v>
      </c>
      <c r="F783">
        <v>6041626</v>
      </c>
    </row>
    <row r="784" spans="1:6" x14ac:dyDescent="0.3">
      <c r="A784" s="21" t="s">
        <v>7861</v>
      </c>
      <c r="B784" s="23">
        <v>0</v>
      </c>
      <c r="C784" s="24">
        <v>56.18</v>
      </c>
      <c r="E784" t="s">
        <v>10911</v>
      </c>
      <c r="F784">
        <v>6042085</v>
      </c>
    </row>
    <row r="785" spans="1:6" x14ac:dyDescent="0.3">
      <c r="A785" s="21" t="s">
        <v>7862</v>
      </c>
      <c r="B785" s="23">
        <v>0</v>
      </c>
      <c r="C785" s="24">
        <v>55.940000000000005</v>
      </c>
      <c r="E785" t="s">
        <v>10912</v>
      </c>
      <c r="F785">
        <v>6055443</v>
      </c>
    </row>
    <row r="786" spans="1:6" x14ac:dyDescent="0.3">
      <c r="A786" s="21" t="s">
        <v>7863</v>
      </c>
      <c r="B786" s="23">
        <v>13</v>
      </c>
      <c r="C786" s="24">
        <v>55.849999999999994</v>
      </c>
      <c r="E786" t="s">
        <v>10913</v>
      </c>
      <c r="F786">
        <v>5091025</v>
      </c>
    </row>
    <row r="787" spans="1:6" x14ac:dyDescent="0.3">
      <c r="A787" s="21" t="s">
        <v>7864</v>
      </c>
      <c r="B787" s="23">
        <v>7.5</v>
      </c>
      <c r="C787" s="24">
        <v>55.59</v>
      </c>
      <c r="E787" t="s">
        <v>10914</v>
      </c>
      <c r="F787">
        <v>5092637</v>
      </c>
    </row>
    <row r="788" spans="1:6" x14ac:dyDescent="0.3">
      <c r="A788" s="21" t="s">
        <v>7865</v>
      </c>
      <c r="B788" s="23">
        <v>0</v>
      </c>
      <c r="C788" s="24">
        <v>55.429999999999993</v>
      </c>
      <c r="E788" t="s">
        <v>10915</v>
      </c>
      <c r="F788">
        <v>6061707</v>
      </c>
    </row>
    <row r="789" spans="1:6" x14ac:dyDescent="0.3">
      <c r="A789" s="21" t="s">
        <v>7866</v>
      </c>
      <c r="B789" s="23">
        <v>0</v>
      </c>
      <c r="C789" s="24">
        <v>55.31</v>
      </c>
      <c r="E789" t="s">
        <v>10916</v>
      </c>
      <c r="F789">
        <v>6054640</v>
      </c>
    </row>
    <row r="790" spans="1:6" x14ac:dyDescent="0.3">
      <c r="A790" s="21" t="s">
        <v>7867</v>
      </c>
      <c r="B790" s="23">
        <v>6</v>
      </c>
      <c r="C790" s="24">
        <v>54.11</v>
      </c>
      <c r="E790" t="s">
        <v>10917</v>
      </c>
      <c r="F790">
        <v>5092803</v>
      </c>
    </row>
    <row r="791" spans="1:6" x14ac:dyDescent="0.3">
      <c r="A791" s="21" t="s">
        <v>7868</v>
      </c>
      <c r="B791" s="23">
        <v>17.5</v>
      </c>
      <c r="C791" s="24">
        <v>53.79</v>
      </c>
      <c r="E791" t="s">
        <v>10918</v>
      </c>
      <c r="F791">
        <v>5091113</v>
      </c>
    </row>
    <row r="792" spans="1:6" x14ac:dyDescent="0.3">
      <c r="A792" s="21" t="s">
        <v>7869</v>
      </c>
      <c r="B792" s="23">
        <v>0</v>
      </c>
      <c r="C792" s="24">
        <v>53.54</v>
      </c>
      <c r="E792" t="s">
        <v>10919</v>
      </c>
      <c r="F792">
        <v>6041062</v>
      </c>
    </row>
    <row r="793" spans="1:6" x14ac:dyDescent="0.3">
      <c r="A793" s="21" t="s">
        <v>7870</v>
      </c>
      <c r="B793" s="23">
        <v>0</v>
      </c>
      <c r="C793" s="24">
        <v>53.54</v>
      </c>
      <c r="E793" t="s">
        <v>10920</v>
      </c>
      <c r="F793">
        <v>6055452</v>
      </c>
    </row>
    <row r="794" spans="1:6" x14ac:dyDescent="0.3">
      <c r="A794" s="21" t="s">
        <v>7871</v>
      </c>
      <c r="B794" s="23">
        <v>0</v>
      </c>
      <c r="C794" s="24">
        <v>53.52</v>
      </c>
      <c r="E794" t="s">
        <v>10921</v>
      </c>
      <c r="F794">
        <v>6054326</v>
      </c>
    </row>
    <row r="795" spans="1:6" x14ac:dyDescent="0.3">
      <c r="A795" s="21" t="s">
        <v>7872</v>
      </c>
      <c r="B795" s="23">
        <v>20</v>
      </c>
      <c r="C795" s="24">
        <v>53.48</v>
      </c>
      <c r="E795" t="s">
        <v>10922</v>
      </c>
      <c r="F795">
        <v>5093246</v>
      </c>
    </row>
    <row r="796" spans="1:6" x14ac:dyDescent="0.3">
      <c r="A796" s="21" t="s">
        <v>7873</v>
      </c>
      <c r="B796" s="23">
        <v>15</v>
      </c>
      <c r="C796" s="24">
        <v>53.19</v>
      </c>
      <c r="E796" t="s">
        <v>10923</v>
      </c>
      <c r="F796">
        <v>5091130</v>
      </c>
    </row>
    <row r="797" spans="1:6" x14ac:dyDescent="0.3">
      <c r="A797" s="21" t="s">
        <v>7874</v>
      </c>
      <c r="B797" s="23">
        <v>7</v>
      </c>
      <c r="C797" s="24">
        <v>53.12</v>
      </c>
      <c r="E797" t="s">
        <v>10924</v>
      </c>
      <c r="F797">
        <v>5091008</v>
      </c>
    </row>
    <row r="798" spans="1:6" x14ac:dyDescent="0.3">
      <c r="A798" s="21" t="s">
        <v>7875</v>
      </c>
      <c r="B798" s="23">
        <v>6</v>
      </c>
      <c r="C798" s="24">
        <v>52.74</v>
      </c>
      <c r="E798" t="s">
        <v>10925</v>
      </c>
      <c r="F798">
        <v>6008176</v>
      </c>
    </row>
    <row r="799" spans="1:6" x14ac:dyDescent="0.3">
      <c r="A799" s="21" t="s">
        <v>7876</v>
      </c>
      <c r="B799" s="23">
        <v>0</v>
      </c>
      <c r="C799" s="24">
        <v>52.73</v>
      </c>
      <c r="E799" t="s">
        <v>10926</v>
      </c>
      <c r="F799">
        <v>6041483</v>
      </c>
    </row>
    <row r="800" spans="1:6" x14ac:dyDescent="0.3">
      <c r="A800" s="21" t="s">
        <v>7877</v>
      </c>
      <c r="B800" s="23">
        <v>12</v>
      </c>
      <c r="C800" s="24">
        <v>52.679999999999993</v>
      </c>
      <c r="E800" t="s">
        <v>10927</v>
      </c>
      <c r="F800">
        <v>5026954</v>
      </c>
    </row>
    <row r="801" spans="1:6" x14ac:dyDescent="0.3">
      <c r="A801" s="21" t="s">
        <v>7878</v>
      </c>
      <c r="B801" s="23">
        <v>0</v>
      </c>
      <c r="C801" s="24">
        <v>52.370000000000005</v>
      </c>
      <c r="E801" t="s">
        <v>10928</v>
      </c>
      <c r="F801">
        <v>6054443</v>
      </c>
    </row>
    <row r="802" spans="1:6" x14ac:dyDescent="0.3">
      <c r="A802" s="21" t="s">
        <v>7879</v>
      </c>
      <c r="B802" s="23">
        <v>0</v>
      </c>
      <c r="C802" s="24">
        <v>52.25</v>
      </c>
      <c r="E802" t="s">
        <v>10929</v>
      </c>
      <c r="F802">
        <v>6055698</v>
      </c>
    </row>
    <row r="803" spans="1:6" x14ac:dyDescent="0.3">
      <c r="A803" s="21" t="s">
        <v>7880</v>
      </c>
      <c r="B803" s="23">
        <v>0</v>
      </c>
      <c r="C803" s="24">
        <v>52.11</v>
      </c>
      <c r="E803" t="s">
        <v>10930</v>
      </c>
      <c r="F803">
        <v>6059889</v>
      </c>
    </row>
    <row r="804" spans="1:6" x14ac:dyDescent="0.3">
      <c r="A804" s="21" t="s">
        <v>7881</v>
      </c>
      <c r="B804" s="23">
        <v>0</v>
      </c>
      <c r="C804" s="24">
        <v>52.019999999999996</v>
      </c>
      <c r="E804" t="s">
        <v>10931</v>
      </c>
      <c r="F804">
        <v>6057231</v>
      </c>
    </row>
    <row r="805" spans="1:6" x14ac:dyDescent="0.3">
      <c r="A805" s="21" t="s">
        <v>7882</v>
      </c>
      <c r="B805" s="23">
        <v>0</v>
      </c>
      <c r="C805" s="24">
        <v>51.84</v>
      </c>
      <c r="E805" t="s">
        <v>10932</v>
      </c>
      <c r="F805">
        <v>6056960</v>
      </c>
    </row>
    <row r="806" spans="1:6" x14ac:dyDescent="0.3">
      <c r="A806" s="21" t="s">
        <v>7883</v>
      </c>
      <c r="B806" s="23">
        <v>0</v>
      </c>
      <c r="C806" s="24">
        <v>51.22</v>
      </c>
      <c r="E806" t="s">
        <v>10933</v>
      </c>
      <c r="F806">
        <v>6056007</v>
      </c>
    </row>
    <row r="807" spans="1:6" x14ac:dyDescent="0.3">
      <c r="A807" s="21" t="s">
        <v>7884</v>
      </c>
      <c r="B807" s="23">
        <v>3</v>
      </c>
      <c r="C807" s="24">
        <v>51.12</v>
      </c>
      <c r="E807" t="s">
        <v>10934</v>
      </c>
      <c r="F807">
        <v>5069637</v>
      </c>
    </row>
    <row r="808" spans="1:6" x14ac:dyDescent="0.3">
      <c r="A808" s="21" t="s">
        <v>7885</v>
      </c>
      <c r="B808" s="23">
        <v>0</v>
      </c>
      <c r="C808" s="24">
        <v>51.04</v>
      </c>
      <c r="E808" t="s">
        <v>10935</v>
      </c>
      <c r="F808">
        <v>6054699</v>
      </c>
    </row>
    <row r="809" spans="1:6" x14ac:dyDescent="0.3">
      <c r="A809" s="21" t="s">
        <v>7886</v>
      </c>
      <c r="B809" s="23">
        <v>25</v>
      </c>
      <c r="C809" s="24">
        <v>51</v>
      </c>
      <c r="E809" t="s">
        <v>10936</v>
      </c>
      <c r="F809">
        <v>5091141</v>
      </c>
    </row>
    <row r="810" spans="1:6" x14ac:dyDescent="0.3">
      <c r="A810" s="21" t="s">
        <v>7887</v>
      </c>
      <c r="B810" s="23">
        <v>0</v>
      </c>
      <c r="C810" s="24">
        <v>50.96</v>
      </c>
      <c r="E810" t="s">
        <v>10937</v>
      </c>
      <c r="F810">
        <v>6049842</v>
      </c>
    </row>
    <row r="811" spans="1:6" x14ac:dyDescent="0.3">
      <c r="A811" s="21" t="s">
        <v>7888</v>
      </c>
      <c r="B811" s="23">
        <v>15</v>
      </c>
      <c r="C811" s="24">
        <v>50.75</v>
      </c>
      <c r="E811" t="s">
        <v>10938</v>
      </c>
      <c r="F811">
        <v>5091053</v>
      </c>
    </row>
    <row r="812" spans="1:6" x14ac:dyDescent="0.3">
      <c r="A812" s="21" t="s">
        <v>7889</v>
      </c>
      <c r="B812" s="23">
        <v>0</v>
      </c>
      <c r="C812" s="24">
        <v>50.51</v>
      </c>
      <c r="E812" t="s">
        <v>10939</v>
      </c>
      <c r="F812">
        <v>6043322</v>
      </c>
    </row>
    <row r="813" spans="1:6" x14ac:dyDescent="0.3">
      <c r="A813" s="21" t="s">
        <v>7890</v>
      </c>
      <c r="B813" s="23">
        <v>10</v>
      </c>
      <c r="C813" s="24">
        <v>50.47</v>
      </c>
      <c r="E813" t="s">
        <v>10940</v>
      </c>
      <c r="F813">
        <v>5027037</v>
      </c>
    </row>
    <row r="814" spans="1:6" x14ac:dyDescent="0.3">
      <c r="A814" s="21" t="s">
        <v>7891</v>
      </c>
      <c r="B814" s="23">
        <v>0</v>
      </c>
      <c r="C814" s="24">
        <v>50.410000000000004</v>
      </c>
      <c r="E814" t="s">
        <v>10941</v>
      </c>
      <c r="F814">
        <v>6060528</v>
      </c>
    </row>
    <row r="815" spans="1:6" x14ac:dyDescent="0.3">
      <c r="A815" s="21" t="s">
        <v>7892</v>
      </c>
      <c r="B815" s="23">
        <v>0</v>
      </c>
      <c r="C815" s="24">
        <v>50.250000000000007</v>
      </c>
      <c r="E815" t="s">
        <v>10942</v>
      </c>
      <c r="F815">
        <v>6047322</v>
      </c>
    </row>
    <row r="816" spans="1:6" x14ac:dyDescent="0.3">
      <c r="A816" s="21" t="s">
        <v>7893</v>
      </c>
      <c r="B816" s="23">
        <v>5</v>
      </c>
      <c r="C816" s="24">
        <v>50</v>
      </c>
      <c r="E816" t="s">
        <v>10943</v>
      </c>
      <c r="F816">
        <v>5096150</v>
      </c>
    </row>
    <row r="817" spans="1:6" x14ac:dyDescent="0.3">
      <c r="A817" s="21" t="s">
        <v>7894</v>
      </c>
      <c r="B817" s="23">
        <v>0</v>
      </c>
      <c r="C817" s="24">
        <v>50</v>
      </c>
      <c r="E817" t="s">
        <v>10944</v>
      </c>
      <c r="F817">
        <v>6042355</v>
      </c>
    </row>
    <row r="818" spans="1:6" x14ac:dyDescent="0.3">
      <c r="A818" s="21" t="s">
        <v>7895</v>
      </c>
      <c r="B818" s="23">
        <v>0</v>
      </c>
      <c r="C818" s="24">
        <v>49.790000000000006</v>
      </c>
      <c r="E818" t="s">
        <v>10945</v>
      </c>
      <c r="F818">
        <v>6055213</v>
      </c>
    </row>
    <row r="819" spans="1:6" x14ac:dyDescent="0.3">
      <c r="A819" s="21" t="s">
        <v>7896</v>
      </c>
      <c r="B819" s="23">
        <v>10</v>
      </c>
      <c r="C819" s="24">
        <v>48.9</v>
      </c>
      <c r="E819" t="s">
        <v>10946</v>
      </c>
      <c r="F819">
        <v>5091038</v>
      </c>
    </row>
    <row r="820" spans="1:6" x14ac:dyDescent="0.3">
      <c r="A820" s="21" t="s">
        <v>7897</v>
      </c>
      <c r="B820" s="23">
        <v>0</v>
      </c>
      <c r="C820" s="24">
        <v>48.55</v>
      </c>
      <c r="E820" t="s">
        <v>10947</v>
      </c>
      <c r="F820">
        <v>6055752</v>
      </c>
    </row>
    <row r="821" spans="1:6" x14ac:dyDescent="0.3">
      <c r="A821" s="21" t="s">
        <v>7898</v>
      </c>
      <c r="B821" s="23">
        <v>0</v>
      </c>
      <c r="C821" s="24">
        <v>48.5</v>
      </c>
      <c r="E821" t="s">
        <v>10948</v>
      </c>
      <c r="F821">
        <v>6041954</v>
      </c>
    </row>
    <row r="822" spans="1:6" x14ac:dyDescent="0.3">
      <c r="A822" s="21" t="s">
        <v>7899</v>
      </c>
      <c r="B822" s="23">
        <v>0</v>
      </c>
      <c r="C822" s="24">
        <v>48.5</v>
      </c>
      <c r="E822" t="s">
        <v>10949</v>
      </c>
      <c r="F822">
        <v>6056037</v>
      </c>
    </row>
    <row r="823" spans="1:6" x14ac:dyDescent="0.3">
      <c r="A823" s="21" t="s">
        <v>7900</v>
      </c>
      <c r="B823" s="23">
        <v>0</v>
      </c>
      <c r="C823" s="24">
        <v>48</v>
      </c>
      <c r="E823" t="s">
        <v>10950</v>
      </c>
      <c r="F823">
        <v>6060630</v>
      </c>
    </row>
    <row r="824" spans="1:6" x14ac:dyDescent="0.3">
      <c r="A824" s="21" t="s">
        <v>7901</v>
      </c>
      <c r="B824" s="23">
        <v>0</v>
      </c>
      <c r="C824" s="24">
        <v>48</v>
      </c>
      <c r="E824" t="s">
        <v>10951</v>
      </c>
      <c r="F824">
        <v>6062546</v>
      </c>
    </row>
    <row r="825" spans="1:6" x14ac:dyDescent="0.3">
      <c r="A825" s="21" t="s">
        <v>7902</v>
      </c>
      <c r="B825" s="23">
        <v>0</v>
      </c>
      <c r="C825" s="24">
        <v>47.97</v>
      </c>
      <c r="E825" t="s">
        <v>10952</v>
      </c>
      <c r="F825">
        <v>6047476</v>
      </c>
    </row>
    <row r="826" spans="1:6" x14ac:dyDescent="0.3">
      <c r="A826" s="21" t="s">
        <v>7903</v>
      </c>
      <c r="B826" s="23">
        <v>0</v>
      </c>
      <c r="C826" s="24">
        <v>47.76</v>
      </c>
      <c r="E826" t="s">
        <v>10953</v>
      </c>
      <c r="F826">
        <v>6056043</v>
      </c>
    </row>
    <row r="827" spans="1:6" x14ac:dyDescent="0.3">
      <c r="A827" s="21" t="s">
        <v>7904</v>
      </c>
      <c r="B827" s="23">
        <v>0</v>
      </c>
      <c r="C827" s="24">
        <v>47.68</v>
      </c>
      <c r="E827" t="s">
        <v>10954</v>
      </c>
      <c r="F827">
        <v>6042255</v>
      </c>
    </row>
    <row r="828" spans="1:6" x14ac:dyDescent="0.3">
      <c r="A828" s="21" t="s">
        <v>7905</v>
      </c>
      <c r="B828" s="23">
        <v>0</v>
      </c>
      <c r="C828" s="24">
        <v>47.25</v>
      </c>
      <c r="E828" t="s">
        <v>10955</v>
      </c>
      <c r="F828">
        <v>6044975</v>
      </c>
    </row>
    <row r="829" spans="1:6" x14ac:dyDescent="0.3">
      <c r="A829" s="21" t="s">
        <v>7906</v>
      </c>
      <c r="B829" s="23">
        <v>0</v>
      </c>
      <c r="C829" s="24">
        <v>47.18</v>
      </c>
      <c r="E829" t="s">
        <v>10956</v>
      </c>
      <c r="F829">
        <v>6058734</v>
      </c>
    </row>
    <row r="830" spans="1:6" x14ac:dyDescent="0.3">
      <c r="A830" s="21" t="s">
        <v>7907</v>
      </c>
      <c r="B830" s="23">
        <v>3</v>
      </c>
      <c r="C830" s="24">
        <v>47.120000000000005</v>
      </c>
      <c r="E830" t="s">
        <v>10957</v>
      </c>
      <c r="F830">
        <v>5038028</v>
      </c>
    </row>
    <row r="831" spans="1:6" x14ac:dyDescent="0.3">
      <c r="A831" s="21" t="s">
        <v>7908</v>
      </c>
      <c r="B831" s="23">
        <v>0</v>
      </c>
      <c r="C831" s="24">
        <v>46.91</v>
      </c>
      <c r="E831" t="s">
        <v>10958</v>
      </c>
      <c r="F831">
        <v>6051930</v>
      </c>
    </row>
    <row r="832" spans="1:6" x14ac:dyDescent="0.3">
      <c r="A832" s="21" t="s">
        <v>7909</v>
      </c>
      <c r="B832" s="23">
        <v>0</v>
      </c>
      <c r="C832" s="24">
        <v>46.79</v>
      </c>
      <c r="E832" t="s">
        <v>10959</v>
      </c>
      <c r="F832">
        <v>6049073</v>
      </c>
    </row>
    <row r="833" spans="1:6" x14ac:dyDescent="0.3">
      <c r="A833" s="21" t="s">
        <v>7910</v>
      </c>
      <c r="B833" s="23">
        <v>11</v>
      </c>
      <c r="C833" s="24">
        <v>46.55</v>
      </c>
      <c r="E833" t="s">
        <v>10960</v>
      </c>
      <c r="F833">
        <v>5026959</v>
      </c>
    </row>
    <row r="834" spans="1:6" x14ac:dyDescent="0.3">
      <c r="A834" s="21" t="s">
        <v>7911</v>
      </c>
      <c r="B834" s="23">
        <v>0</v>
      </c>
      <c r="C834" s="24">
        <v>46.14</v>
      </c>
      <c r="E834" t="s">
        <v>10961</v>
      </c>
      <c r="F834">
        <v>6061991</v>
      </c>
    </row>
    <row r="835" spans="1:6" x14ac:dyDescent="0.3">
      <c r="A835" s="21" t="s">
        <v>7912</v>
      </c>
      <c r="B835" s="23">
        <v>0</v>
      </c>
      <c r="C835" s="24">
        <v>45.65</v>
      </c>
      <c r="E835" t="s">
        <v>10962</v>
      </c>
      <c r="F835">
        <v>6058226</v>
      </c>
    </row>
    <row r="836" spans="1:6" x14ac:dyDescent="0.3">
      <c r="A836" s="21" t="s">
        <v>7913</v>
      </c>
      <c r="B836" s="23">
        <v>0</v>
      </c>
      <c r="C836" s="24">
        <v>45.6</v>
      </c>
      <c r="E836" t="s">
        <v>10963</v>
      </c>
      <c r="F836">
        <v>6041221</v>
      </c>
    </row>
    <row r="837" spans="1:6" x14ac:dyDescent="0.3">
      <c r="A837" s="21" t="s">
        <v>7914</v>
      </c>
      <c r="B837" s="23">
        <v>0</v>
      </c>
      <c r="C837" s="24">
        <v>45.56</v>
      </c>
      <c r="E837" t="s">
        <v>10964</v>
      </c>
      <c r="F837">
        <v>6046871</v>
      </c>
    </row>
    <row r="838" spans="1:6" x14ac:dyDescent="0.3">
      <c r="A838" s="21" t="s">
        <v>7915</v>
      </c>
      <c r="B838" s="23">
        <v>0</v>
      </c>
      <c r="C838" s="24">
        <v>45.36</v>
      </c>
      <c r="E838" t="s">
        <v>10965</v>
      </c>
      <c r="F838">
        <v>6046275</v>
      </c>
    </row>
    <row r="839" spans="1:6" x14ac:dyDescent="0.3">
      <c r="A839" s="21" t="s">
        <v>7916</v>
      </c>
      <c r="B839" s="23">
        <v>0</v>
      </c>
      <c r="C839" s="24">
        <v>45.06</v>
      </c>
      <c r="E839" t="s">
        <v>10966</v>
      </c>
      <c r="F839">
        <v>6041697</v>
      </c>
    </row>
    <row r="840" spans="1:6" x14ac:dyDescent="0.3">
      <c r="A840" s="21" t="s">
        <v>7917</v>
      </c>
      <c r="B840" s="23">
        <v>0</v>
      </c>
      <c r="C840" s="24">
        <v>45.06</v>
      </c>
      <c r="E840" t="s">
        <v>10967</v>
      </c>
      <c r="F840">
        <v>6060673</v>
      </c>
    </row>
    <row r="841" spans="1:6" x14ac:dyDescent="0.3">
      <c r="A841" s="21" t="s">
        <v>7918</v>
      </c>
      <c r="B841" s="23">
        <v>0</v>
      </c>
      <c r="C841" s="24">
        <v>45</v>
      </c>
      <c r="E841" t="s">
        <v>10968</v>
      </c>
      <c r="F841">
        <v>6062076</v>
      </c>
    </row>
    <row r="842" spans="1:6" x14ac:dyDescent="0.3">
      <c r="A842" s="21" t="s">
        <v>7919</v>
      </c>
      <c r="B842" s="23">
        <v>20</v>
      </c>
      <c r="C842" s="24">
        <v>44.88</v>
      </c>
      <c r="E842" t="s">
        <v>10969</v>
      </c>
      <c r="F842">
        <v>5091000</v>
      </c>
    </row>
    <row r="843" spans="1:6" x14ac:dyDescent="0.3">
      <c r="A843" s="21" t="s">
        <v>7920</v>
      </c>
      <c r="B843" s="23">
        <v>0</v>
      </c>
      <c r="C843" s="24">
        <v>44.37</v>
      </c>
      <c r="E843" t="s">
        <v>10970</v>
      </c>
      <c r="F843">
        <v>6042170</v>
      </c>
    </row>
    <row r="844" spans="1:6" x14ac:dyDescent="0.3">
      <c r="A844" s="21" t="s">
        <v>7921</v>
      </c>
      <c r="B844" s="23">
        <v>0</v>
      </c>
      <c r="C844" s="24">
        <v>44.230000000000004</v>
      </c>
      <c r="E844" t="s">
        <v>10971</v>
      </c>
      <c r="F844">
        <v>6057893</v>
      </c>
    </row>
    <row r="845" spans="1:6" x14ac:dyDescent="0.3">
      <c r="A845" s="21" t="s">
        <v>7922</v>
      </c>
      <c r="B845" s="23">
        <v>0</v>
      </c>
      <c r="C845" s="24">
        <v>43.68</v>
      </c>
      <c r="E845" t="s">
        <v>10972</v>
      </c>
      <c r="F845">
        <v>6040924</v>
      </c>
    </row>
    <row r="846" spans="1:6" x14ac:dyDescent="0.3">
      <c r="A846" s="21" t="s">
        <v>7923</v>
      </c>
      <c r="B846" s="23">
        <v>0</v>
      </c>
      <c r="C846" s="24">
        <v>43.68</v>
      </c>
      <c r="E846" t="s">
        <v>10973</v>
      </c>
      <c r="F846">
        <v>6047362</v>
      </c>
    </row>
    <row r="847" spans="1:6" x14ac:dyDescent="0.3">
      <c r="A847" s="21" t="s">
        <v>7924</v>
      </c>
      <c r="B847" s="23">
        <v>0</v>
      </c>
      <c r="C847" s="24">
        <v>43.56</v>
      </c>
      <c r="E847" t="s">
        <v>10974</v>
      </c>
      <c r="F847">
        <v>6055209</v>
      </c>
    </row>
    <row r="848" spans="1:6" x14ac:dyDescent="0.3">
      <c r="A848" s="21" t="s">
        <v>7925</v>
      </c>
      <c r="B848" s="23">
        <v>0</v>
      </c>
      <c r="C848" s="24">
        <v>43.14</v>
      </c>
      <c r="E848" t="s">
        <v>10975</v>
      </c>
      <c r="F848">
        <v>6041853</v>
      </c>
    </row>
    <row r="849" spans="1:6" x14ac:dyDescent="0.3">
      <c r="A849" s="21" t="s">
        <v>7926</v>
      </c>
      <c r="B849" s="23">
        <v>0</v>
      </c>
      <c r="C849" s="24">
        <v>43</v>
      </c>
      <c r="E849" t="s">
        <v>10976</v>
      </c>
      <c r="F849">
        <v>6062064</v>
      </c>
    </row>
    <row r="850" spans="1:6" x14ac:dyDescent="0.3">
      <c r="A850" s="21" t="s">
        <v>7927</v>
      </c>
      <c r="B850" s="23">
        <v>0</v>
      </c>
      <c r="C850" s="24">
        <v>42.92</v>
      </c>
      <c r="E850" t="s">
        <v>10977</v>
      </c>
      <c r="F850">
        <v>6055203</v>
      </c>
    </row>
    <row r="851" spans="1:6" x14ac:dyDescent="0.3">
      <c r="A851" s="21" t="s">
        <v>7928</v>
      </c>
      <c r="B851" s="23">
        <v>0</v>
      </c>
      <c r="C851" s="24">
        <v>42.56</v>
      </c>
      <c r="E851" t="s">
        <v>10978</v>
      </c>
      <c r="F851">
        <v>6053484</v>
      </c>
    </row>
    <row r="852" spans="1:6" x14ac:dyDescent="0.3">
      <c r="A852" s="21" t="s">
        <v>7929</v>
      </c>
      <c r="B852" s="23">
        <v>6</v>
      </c>
      <c r="C852" s="24">
        <v>42.53</v>
      </c>
      <c r="E852" t="s">
        <v>10979</v>
      </c>
      <c r="F852">
        <v>5074311</v>
      </c>
    </row>
    <row r="853" spans="1:6" x14ac:dyDescent="0.3">
      <c r="A853" s="21" t="s">
        <v>7930</v>
      </c>
      <c r="B853" s="23">
        <v>25</v>
      </c>
      <c r="C853" s="24">
        <v>42.45</v>
      </c>
      <c r="E853" t="s">
        <v>10980</v>
      </c>
      <c r="F853">
        <v>5025055</v>
      </c>
    </row>
    <row r="854" spans="1:6" x14ac:dyDescent="0.3">
      <c r="A854" s="21" t="s">
        <v>7931</v>
      </c>
      <c r="B854" s="23">
        <v>0</v>
      </c>
      <c r="C854" s="24">
        <v>42.45</v>
      </c>
      <c r="E854" t="s">
        <v>10981</v>
      </c>
      <c r="F854">
        <v>6047775</v>
      </c>
    </row>
    <row r="855" spans="1:6" x14ac:dyDescent="0.3">
      <c r="A855" s="21" t="s">
        <v>7932</v>
      </c>
      <c r="B855" s="23">
        <v>0</v>
      </c>
      <c r="C855" s="24">
        <v>42.43</v>
      </c>
      <c r="E855" t="s">
        <v>10982</v>
      </c>
      <c r="F855">
        <v>6042108</v>
      </c>
    </row>
    <row r="856" spans="1:6" x14ac:dyDescent="0.3">
      <c r="A856" s="21" t="s">
        <v>7933</v>
      </c>
      <c r="B856" s="23">
        <v>0</v>
      </c>
      <c r="C856" s="24">
        <v>42.24</v>
      </c>
      <c r="E856" t="s">
        <v>10983</v>
      </c>
      <c r="F856">
        <v>6047510</v>
      </c>
    </row>
    <row r="857" spans="1:6" x14ac:dyDescent="0.3">
      <c r="A857" s="21" t="s">
        <v>7934</v>
      </c>
      <c r="B857" s="23">
        <v>20</v>
      </c>
      <c r="C857" s="24">
        <v>42.14</v>
      </c>
      <c r="E857" t="s">
        <v>10984</v>
      </c>
      <c r="F857">
        <v>5074888</v>
      </c>
    </row>
    <row r="858" spans="1:6" x14ac:dyDescent="0.3">
      <c r="A858" s="21" t="s">
        <v>7935</v>
      </c>
      <c r="B858" s="23">
        <v>0</v>
      </c>
      <c r="C858" s="24">
        <v>41.95</v>
      </c>
      <c r="E858" t="s">
        <v>10985</v>
      </c>
      <c r="F858">
        <v>6042289</v>
      </c>
    </row>
    <row r="859" spans="1:6" x14ac:dyDescent="0.3">
      <c r="A859" s="21" t="s">
        <v>7936</v>
      </c>
      <c r="B859" s="23">
        <v>0</v>
      </c>
      <c r="C859" s="24">
        <v>41.61</v>
      </c>
      <c r="E859" t="s">
        <v>10986</v>
      </c>
      <c r="F859">
        <v>6056083</v>
      </c>
    </row>
    <row r="860" spans="1:6" x14ac:dyDescent="0.3">
      <c r="A860" s="21" t="s">
        <v>7937</v>
      </c>
      <c r="B860" s="23">
        <v>6</v>
      </c>
      <c r="C860" s="24">
        <v>41.47</v>
      </c>
      <c r="E860" t="s">
        <v>10987</v>
      </c>
      <c r="F860">
        <v>5090814</v>
      </c>
    </row>
    <row r="861" spans="1:6" x14ac:dyDescent="0.3">
      <c r="A861" s="21" t="s">
        <v>7938</v>
      </c>
      <c r="B861" s="23">
        <v>10</v>
      </c>
      <c r="C861" s="24">
        <v>41.19</v>
      </c>
      <c r="E861" t="s">
        <v>10988</v>
      </c>
      <c r="F861">
        <v>5017895</v>
      </c>
    </row>
    <row r="862" spans="1:6" x14ac:dyDescent="0.3">
      <c r="A862" s="21" t="s">
        <v>7939</v>
      </c>
      <c r="B862" s="23">
        <v>0</v>
      </c>
      <c r="C862" s="24">
        <v>40.81</v>
      </c>
      <c r="E862" t="s">
        <v>10989</v>
      </c>
      <c r="F862">
        <v>6061766</v>
      </c>
    </row>
    <row r="863" spans="1:6" x14ac:dyDescent="0.3">
      <c r="A863" s="21" t="s">
        <v>7940</v>
      </c>
      <c r="B863" s="23">
        <v>8</v>
      </c>
      <c r="C863" s="24">
        <v>40.730000000000004</v>
      </c>
      <c r="E863" t="s">
        <v>10990</v>
      </c>
      <c r="F863">
        <v>5092104</v>
      </c>
    </row>
    <row r="864" spans="1:6" x14ac:dyDescent="0.3">
      <c r="A864" s="21" t="s">
        <v>7941</v>
      </c>
      <c r="B864" s="23">
        <v>0</v>
      </c>
      <c r="C864" s="24">
        <v>40.54</v>
      </c>
      <c r="E864" t="s">
        <v>10991</v>
      </c>
      <c r="F864">
        <v>6057288</v>
      </c>
    </row>
    <row r="865" spans="1:6" x14ac:dyDescent="0.3">
      <c r="A865" s="21" t="s">
        <v>7942</v>
      </c>
      <c r="B865" s="23">
        <v>0</v>
      </c>
      <c r="C865" s="24">
        <v>40.260000000000005</v>
      </c>
      <c r="E865" t="s">
        <v>10992</v>
      </c>
      <c r="F865">
        <v>6041628</v>
      </c>
    </row>
    <row r="866" spans="1:6" x14ac:dyDescent="0.3">
      <c r="A866" s="21" t="s">
        <v>7943</v>
      </c>
      <c r="B866" s="23">
        <v>0</v>
      </c>
      <c r="C866" s="24">
        <v>40.08</v>
      </c>
      <c r="E866" t="s">
        <v>10993</v>
      </c>
      <c r="F866">
        <v>6045379</v>
      </c>
    </row>
    <row r="867" spans="1:6" x14ac:dyDescent="0.3">
      <c r="A867" s="21" t="s">
        <v>7944</v>
      </c>
      <c r="B867" s="23">
        <v>0</v>
      </c>
      <c r="C867" s="24">
        <v>40</v>
      </c>
      <c r="E867" t="s">
        <v>10994</v>
      </c>
      <c r="F867">
        <v>6062410</v>
      </c>
    </row>
    <row r="868" spans="1:6" x14ac:dyDescent="0.3">
      <c r="A868" s="21" t="s">
        <v>7945</v>
      </c>
      <c r="B868" s="23">
        <v>0</v>
      </c>
      <c r="C868" s="24">
        <v>39.950000000000003</v>
      </c>
      <c r="E868" t="s">
        <v>10995</v>
      </c>
      <c r="F868">
        <v>6054189</v>
      </c>
    </row>
    <row r="869" spans="1:6" x14ac:dyDescent="0.3">
      <c r="A869" s="21" t="s">
        <v>7946</v>
      </c>
      <c r="B869" s="23">
        <v>20</v>
      </c>
      <c r="C869" s="24">
        <v>39.840000000000003</v>
      </c>
      <c r="E869" t="s">
        <v>10996</v>
      </c>
      <c r="F869">
        <v>5024083</v>
      </c>
    </row>
    <row r="870" spans="1:6" x14ac:dyDescent="0.3">
      <c r="A870" s="21" t="s">
        <v>7947</v>
      </c>
      <c r="B870" s="23">
        <v>0</v>
      </c>
      <c r="C870" s="24">
        <v>39.739999999999995</v>
      </c>
      <c r="E870" t="s">
        <v>10997</v>
      </c>
      <c r="F870">
        <v>6060516</v>
      </c>
    </row>
    <row r="871" spans="1:6" x14ac:dyDescent="0.3">
      <c r="A871" s="21" t="s">
        <v>7948</v>
      </c>
      <c r="B871" s="23">
        <v>0</v>
      </c>
      <c r="C871" s="24">
        <v>39.67</v>
      </c>
      <c r="E871" t="s">
        <v>10998</v>
      </c>
      <c r="F871">
        <v>6060615</v>
      </c>
    </row>
    <row r="872" spans="1:6" x14ac:dyDescent="0.3">
      <c r="A872" s="21" t="s">
        <v>7949</v>
      </c>
      <c r="B872" s="23">
        <v>0</v>
      </c>
      <c r="C872" s="24">
        <v>39</v>
      </c>
      <c r="E872" t="s">
        <v>10999</v>
      </c>
      <c r="F872">
        <v>6062594</v>
      </c>
    </row>
    <row r="873" spans="1:6" x14ac:dyDescent="0.3">
      <c r="A873" s="21" t="s">
        <v>7950</v>
      </c>
      <c r="B873" s="23">
        <v>7.5</v>
      </c>
      <c r="C873" s="24">
        <v>38.9</v>
      </c>
      <c r="E873" t="s">
        <v>11000</v>
      </c>
      <c r="F873">
        <v>5089495</v>
      </c>
    </row>
    <row r="874" spans="1:6" x14ac:dyDescent="0.3">
      <c r="A874" s="21" t="s">
        <v>7951</v>
      </c>
      <c r="B874" s="23">
        <v>5</v>
      </c>
      <c r="C874" s="24">
        <v>38.840000000000003</v>
      </c>
      <c r="E874" t="s">
        <v>11001</v>
      </c>
      <c r="F874">
        <v>5091985</v>
      </c>
    </row>
    <row r="875" spans="1:6" x14ac:dyDescent="0.3">
      <c r="A875" s="21" t="s">
        <v>7952</v>
      </c>
      <c r="B875" s="23">
        <v>5</v>
      </c>
      <c r="C875" s="24">
        <v>38.65</v>
      </c>
      <c r="E875" t="s">
        <v>11002</v>
      </c>
      <c r="F875">
        <v>5092612</v>
      </c>
    </row>
    <row r="876" spans="1:6" x14ac:dyDescent="0.3">
      <c r="A876" s="21" t="s">
        <v>7953</v>
      </c>
      <c r="B876" s="23">
        <v>5</v>
      </c>
      <c r="C876" s="24">
        <v>38.65</v>
      </c>
      <c r="E876" t="s">
        <v>11003</v>
      </c>
      <c r="F876">
        <v>5092613</v>
      </c>
    </row>
    <row r="877" spans="1:6" x14ac:dyDescent="0.3">
      <c r="A877" s="21" t="s">
        <v>7954</v>
      </c>
      <c r="B877" s="23">
        <v>5</v>
      </c>
      <c r="C877" s="24">
        <v>38.65</v>
      </c>
      <c r="E877" t="s">
        <v>11004</v>
      </c>
      <c r="F877">
        <v>5092615</v>
      </c>
    </row>
    <row r="878" spans="1:6" x14ac:dyDescent="0.3">
      <c r="A878" s="21" t="s">
        <v>7955</v>
      </c>
      <c r="B878" s="23">
        <v>4</v>
      </c>
      <c r="C878" s="24">
        <v>38.51</v>
      </c>
      <c r="E878" t="s">
        <v>11005</v>
      </c>
      <c r="F878">
        <v>5092806</v>
      </c>
    </row>
    <row r="879" spans="1:6" x14ac:dyDescent="0.3">
      <c r="A879" s="21" t="s">
        <v>7956</v>
      </c>
      <c r="B879" s="23">
        <v>0</v>
      </c>
      <c r="C879" s="24">
        <v>38.160000000000004</v>
      </c>
      <c r="E879" t="s">
        <v>11006</v>
      </c>
      <c r="F879">
        <v>6052677</v>
      </c>
    </row>
    <row r="880" spans="1:6" x14ac:dyDescent="0.3">
      <c r="A880" s="21" t="s">
        <v>7957</v>
      </c>
      <c r="B880" s="23">
        <v>15</v>
      </c>
      <c r="C880" s="24">
        <v>38.08</v>
      </c>
      <c r="E880" t="s">
        <v>11007</v>
      </c>
      <c r="F880">
        <v>5024050</v>
      </c>
    </row>
    <row r="881" spans="1:6" x14ac:dyDescent="0.3">
      <c r="A881" s="21" t="s">
        <v>7958</v>
      </c>
      <c r="B881" s="23">
        <v>2.5</v>
      </c>
      <c r="C881" s="24">
        <v>38.07</v>
      </c>
      <c r="E881" t="s">
        <v>11008</v>
      </c>
      <c r="F881">
        <v>5051845</v>
      </c>
    </row>
    <row r="882" spans="1:6" x14ac:dyDescent="0.3">
      <c r="A882" s="21" t="s">
        <v>7959</v>
      </c>
      <c r="B882" s="23">
        <v>5</v>
      </c>
      <c r="C882" s="24">
        <v>38.06</v>
      </c>
      <c r="E882" t="s">
        <v>11009</v>
      </c>
      <c r="F882">
        <v>5032244</v>
      </c>
    </row>
    <row r="883" spans="1:6" x14ac:dyDescent="0.3">
      <c r="A883" s="21" t="s">
        <v>7960</v>
      </c>
      <c r="B883" s="23">
        <v>20</v>
      </c>
      <c r="C883" s="24">
        <v>37.96</v>
      </c>
      <c r="E883" t="s">
        <v>11010</v>
      </c>
      <c r="F883">
        <v>5025077</v>
      </c>
    </row>
    <row r="884" spans="1:6" x14ac:dyDescent="0.3">
      <c r="A884" s="21" t="s">
        <v>7961</v>
      </c>
      <c r="B884" s="23">
        <v>0</v>
      </c>
      <c r="C884" s="24">
        <v>37.799999999999997</v>
      </c>
      <c r="E884" t="s">
        <v>11011</v>
      </c>
      <c r="F884">
        <v>6049074</v>
      </c>
    </row>
    <row r="885" spans="1:6" x14ac:dyDescent="0.3">
      <c r="A885" s="21" t="s">
        <v>7962</v>
      </c>
      <c r="B885" s="23">
        <v>3</v>
      </c>
      <c r="C885" s="24">
        <v>37.79</v>
      </c>
      <c r="E885" t="s">
        <v>11012</v>
      </c>
      <c r="F885">
        <v>5028795</v>
      </c>
    </row>
    <row r="886" spans="1:6" x14ac:dyDescent="0.3">
      <c r="A886" s="21" t="s">
        <v>7963</v>
      </c>
      <c r="B886" s="23">
        <v>7.5</v>
      </c>
      <c r="C886" s="24">
        <v>37.74</v>
      </c>
      <c r="E886" t="s">
        <v>11013</v>
      </c>
      <c r="F886">
        <v>5089492</v>
      </c>
    </row>
    <row r="887" spans="1:6" x14ac:dyDescent="0.3">
      <c r="A887" s="21" t="s">
        <v>7964</v>
      </c>
      <c r="B887" s="23">
        <v>0</v>
      </c>
      <c r="C887" s="24">
        <v>37.450000000000003</v>
      </c>
      <c r="E887" t="s">
        <v>11014</v>
      </c>
      <c r="F887">
        <v>6061942</v>
      </c>
    </row>
    <row r="888" spans="1:6" x14ac:dyDescent="0.3">
      <c r="A888" s="21" t="s">
        <v>7965</v>
      </c>
      <c r="B888" s="23">
        <v>4</v>
      </c>
      <c r="C888" s="24">
        <v>37.44</v>
      </c>
      <c r="E888" t="s">
        <v>11015</v>
      </c>
      <c r="F888">
        <v>6006693</v>
      </c>
    </row>
    <row r="889" spans="1:6" x14ac:dyDescent="0.3">
      <c r="A889" s="21" t="s">
        <v>7966</v>
      </c>
      <c r="B889" s="23">
        <v>0</v>
      </c>
      <c r="C889" s="24">
        <v>37.25</v>
      </c>
      <c r="E889" t="s">
        <v>11016</v>
      </c>
      <c r="F889">
        <v>6056042</v>
      </c>
    </row>
    <row r="890" spans="1:6" x14ac:dyDescent="0.3">
      <c r="A890" s="21" t="s">
        <v>7967</v>
      </c>
      <c r="B890" s="23">
        <v>0</v>
      </c>
      <c r="C890" s="24">
        <v>37.04</v>
      </c>
      <c r="E890" t="s">
        <v>11017</v>
      </c>
      <c r="F890">
        <v>6041300</v>
      </c>
    </row>
    <row r="891" spans="1:6" x14ac:dyDescent="0.3">
      <c r="A891" s="21" t="s">
        <v>7968</v>
      </c>
      <c r="B891" s="23">
        <v>15</v>
      </c>
      <c r="C891" s="24">
        <v>36.89</v>
      </c>
      <c r="E891" t="s">
        <v>11018</v>
      </c>
      <c r="F891">
        <v>5091146</v>
      </c>
    </row>
    <row r="892" spans="1:6" x14ac:dyDescent="0.3">
      <c r="A892" s="21" t="s">
        <v>7969</v>
      </c>
      <c r="B892" s="23">
        <v>0</v>
      </c>
      <c r="C892" s="24">
        <v>36.840000000000003</v>
      </c>
      <c r="E892" t="s">
        <v>11019</v>
      </c>
      <c r="F892">
        <v>6040884</v>
      </c>
    </row>
    <row r="893" spans="1:6" x14ac:dyDescent="0.3">
      <c r="A893" s="21" t="s">
        <v>7970</v>
      </c>
      <c r="B893" s="23">
        <v>0</v>
      </c>
      <c r="C893" s="24">
        <v>36.700000000000003</v>
      </c>
      <c r="E893" t="s">
        <v>11020</v>
      </c>
      <c r="F893">
        <v>6061723</v>
      </c>
    </row>
    <row r="894" spans="1:6" x14ac:dyDescent="0.3">
      <c r="A894" s="21" t="s">
        <v>7971</v>
      </c>
      <c r="B894" s="23">
        <v>0</v>
      </c>
      <c r="C894" s="24">
        <v>36.660000000000004</v>
      </c>
      <c r="E894" t="s">
        <v>11021</v>
      </c>
      <c r="F894">
        <v>6055821</v>
      </c>
    </row>
    <row r="895" spans="1:6" x14ac:dyDescent="0.3">
      <c r="A895" s="21" t="s">
        <v>7972</v>
      </c>
      <c r="B895" s="23">
        <v>0</v>
      </c>
      <c r="C895" s="24">
        <v>36.119999999999997</v>
      </c>
      <c r="E895" t="s">
        <v>11022</v>
      </c>
      <c r="F895">
        <v>6049816</v>
      </c>
    </row>
    <row r="896" spans="1:6" x14ac:dyDescent="0.3">
      <c r="A896" s="21" t="s">
        <v>7973</v>
      </c>
      <c r="B896" s="23">
        <v>0</v>
      </c>
      <c r="C896" s="24">
        <v>35.83</v>
      </c>
      <c r="E896" t="s">
        <v>11023</v>
      </c>
      <c r="F896">
        <v>6054328</v>
      </c>
    </row>
    <row r="897" spans="1:6" x14ac:dyDescent="0.3">
      <c r="A897" s="21" t="s">
        <v>7974</v>
      </c>
      <c r="B897" s="23">
        <v>0</v>
      </c>
      <c r="C897" s="24">
        <v>35.730000000000004</v>
      </c>
      <c r="E897" t="s">
        <v>11024</v>
      </c>
      <c r="F897">
        <v>6061992</v>
      </c>
    </row>
    <row r="898" spans="1:6" x14ac:dyDescent="0.3">
      <c r="A898" s="21" t="s">
        <v>7975</v>
      </c>
      <c r="B898" s="23">
        <v>0</v>
      </c>
      <c r="C898" s="24">
        <v>35.659999999999997</v>
      </c>
      <c r="E898" t="s">
        <v>11025</v>
      </c>
      <c r="F898">
        <v>6059870</v>
      </c>
    </row>
    <row r="899" spans="1:6" x14ac:dyDescent="0.3">
      <c r="A899" s="21" t="s">
        <v>7976</v>
      </c>
      <c r="B899" s="23">
        <v>0</v>
      </c>
      <c r="C899" s="24">
        <v>35.58</v>
      </c>
      <c r="E899" t="s">
        <v>11026</v>
      </c>
      <c r="F899">
        <v>6041600</v>
      </c>
    </row>
    <row r="900" spans="1:6" x14ac:dyDescent="0.3">
      <c r="A900" s="21" t="s">
        <v>7977</v>
      </c>
      <c r="B900" s="23">
        <v>0</v>
      </c>
      <c r="C900" s="24">
        <v>35.58</v>
      </c>
      <c r="E900" t="s">
        <v>11027</v>
      </c>
      <c r="F900">
        <v>6041664</v>
      </c>
    </row>
    <row r="901" spans="1:6" x14ac:dyDescent="0.3">
      <c r="A901" s="21" t="s">
        <v>7978</v>
      </c>
      <c r="B901" s="23">
        <v>2.5</v>
      </c>
      <c r="C901" s="24">
        <v>35.54</v>
      </c>
      <c r="E901" t="s">
        <v>11028</v>
      </c>
      <c r="F901">
        <v>5012989</v>
      </c>
    </row>
    <row r="902" spans="1:6" x14ac:dyDescent="0.3">
      <c r="A902" s="21" t="s">
        <v>7979</v>
      </c>
      <c r="B902" s="23">
        <v>2.5</v>
      </c>
      <c r="C902" s="24">
        <v>35.54</v>
      </c>
      <c r="E902" t="s">
        <v>11029</v>
      </c>
      <c r="F902">
        <v>5028567</v>
      </c>
    </row>
    <row r="903" spans="1:6" x14ac:dyDescent="0.3">
      <c r="A903" s="21" t="s">
        <v>7980</v>
      </c>
      <c r="B903" s="23">
        <v>2.5</v>
      </c>
      <c r="C903" s="24">
        <v>35.54</v>
      </c>
      <c r="E903" t="s">
        <v>11030</v>
      </c>
      <c r="F903">
        <v>5091203</v>
      </c>
    </row>
    <row r="904" spans="1:6" x14ac:dyDescent="0.3">
      <c r="A904" s="21" t="s">
        <v>7981</v>
      </c>
      <c r="B904" s="23">
        <v>0</v>
      </c>
      <c r="C904" s="24">
        <v>35.5</v>
      </c>
      <c r="E904" t="s">
        <v>11031</v>
      </c>
      <c r="F904">
        <v>6058247</v>
      </c>
    </row>
    <row r="905" spans="1:6" x14ac:dyDescent="0.3">
      <c r="A905" s="21" t="s">
        <v>7982</v>
      </c>
      <c r="B905" s="23">
        <v>0</v>
      </c>
      <c r="C905" s="24">
        <v>35.469999999999992</v>
      </c>
      <c r="E905" t="s">
        <v>11032</v>
      </c>
      <c r="F905">
        <v>6041702</v>
      </c>
    </row>
    <row r="906" spans="1:6" x14ac:dyDescent="0.3">
      <c r="A906" s="21" t="s">
        <v>7983</v>
      </c>
      <c r="B906" s="23">
        <v>0</v>
      </c>
      <c r="C906" s="24">
        <v>35.46</v>
      </c>
      <c r="E906" t="s">
        <v>11033</v>
      </c>
      <c r="F906">
        <v>6042097</v>
      </c>
    </row>
    <row r="907" spans="1:6" x14ac:dyDescent="0.3">
      <c r="A907" s="21" t="s">
        <v>7984</v>
      </c>
      <c r="B907" s="23">
        <v>5</v>
      </c>
      <c r="C907" s="24">
        <v>35.409999999999997</v>
      </c>
      <c r="E907" t="s">
        <v>11034</v>
      </c>
      <c r="F907">
        <v>5088428</v>
      </c>
    </row>
    <row r="908" spans="1:6" x14ac:dyDescent="0.3">
      <c r="A908" s="21" t="s">
        <v>7985</v>
      </c>
      <c r="B908" s="23">
        <v>0</v>
      </c>
      <c r="C908" s="24">
        <v>35.32</v>
      </c>
      <c r="E908" t="s">
        <v>11035</v>
      </c>
      <c r="F908">
        <v>6058618</v>
      </c>
    </row>
    <row r="909" spans="1:6" x14ac:dyDescent="0.3">
      <c r="A909" s="21" t="s">
        <v>7986</v>
      </c>
      <c r="B909" s="23">
        <v>0</v>
      </c>
      <c r="C909" s="24">
        <v>35.28</v>
      </c>
      <c r="E909" t="s">
        <v>11036</v>
      </c>
      <c r="F909">
        <v>6061547</v>
      </c>
    </row>
    <row r="910" spans="1:6" x14ac:dyDescent="0.3">
      <c r="A910" s="21" t="s">
        <v>7987</v>
      </c>
      <c r="B910" s="23">
        <v>0</v>
      </c>
      <c r="C910" s="24">
        <v>35.21</v>
      </c>
      <c r="E910" t="s">
        <v>11037</v>
      </c>
      <c r="F910">
        <v>6041624</v>
      </c>
    </row>
    <row r="911" spans="1:6" x14ac:dyDescent="0.3">
      <c r="A911" s="21" t="s">
        <v>7988</v>
      </c>
      <c r="B911" s="23">
        <v>0</v>
      </c>
      <c r="C911" s="24">
        <v>35.200000000000003</v>
      </c>
      <c r="E911" t="s">
        <v>11038</v>
      </c>
      <c r="F911">
        <v>6054319</v>
      </c>
    </row>
    <row r="912" spans="1:6" x14ac:dyDescent="0.3">
      <c r="A912" s="21" t="s">
        <v>7989</v>
      </c>
      <c r="B912" s="23">
        <v>0</v>
      </c>
      <c r="C912" s="24">
        <v>35</v>
      </c>
      <c r="E912" t="s">
        <v>11039</v>
      </c>
      <c r="F912">
        <v>6062334</v>
      </c>
    </row>
    <row r="913" spans="1:8" x14ac:dyDescent="0.3">
      <c r="A913" s="21" t="s">
        <v>7990</v>
      </c>
      <c r="B913" s="23">
        <v>0</v>
      </c>
      <c r="C913" s="24">
        <v>34.979999999999997</v>
      </c>
      <c r="E913" t="s">
        <v>11040</v>
      </c>
      <c r="F913">
        <v>6041964</v>
      </c>
    </row>
    <row r="914" spans="1:8" x14ac:dyDescent="0.3">
      <c r="A914" s="21" t="s">
        <v>7991</v>
      </c>
      <c r="B914" s="23">
        <v>15</v>
      </c>
      <c r="C914" s="24">
        <v>34.950000000000003</v>
      </c>
      <c r="E914" t="s">
        <v>11041</v>
      </c>
      <c r="F914">
        <v>5024230</v>
      </c>
    </row>
    <row r="915" spans="1:8" x14ac:dyDescent="0.3">
      <c r="A915" s="21" t="s">
        <v>7992</v>
      </c>
      <c r="B915" s="23">
        <v>0</v>
      </c>
      <c r="C915" s="24">
        <v>34.85</v>
      </c>
      <c r="E915" t="s">
        <v>11042</v>
      </c>
      <c r="F915">
        <v>6055451</v>
      </c>
    </row>
    <row r="916" spans="1:8" x14ac:dyDescent="0.3">
      <c r="A916" s="21" t="s">
        <v>7993</v>
      </c>
      <c r="B916" s="23">
        <v>0</v>
      </c>
      <c r="C916" s="24">
        <v>34.76</v>
      </c>
      <c r="E916" t="s">
        <v>11043</v>
      </c>
      <c r="F916">
        <v>6062054</v>
      </c>
    </row>
    <row r="917" spans="1:8" x14ac:dyDescent="0.3">
      <c r="A917" s="21" t="s">
        <v>7994</v>
      </c>
      <c r="B917" s="23">
        <v>0</v>
      </c>
      <c r="C917" s="24">
        <v>34.74</v>
      </c>
      <c r="E917" t="s">
        <v>11044</v>
      </c>
      <c r="F917">
        <v>6057416</v>
      </c>
    </row>
    <row r="918" spans="1:8" x14ac:dyDescent="0.3">
      <c r="A918" s="21" t="s">
        <v>7995</v>
      </c>
      <c r="B918" s="23">
        <v>0</v>
      </c>
      <c r="C918" s="24">
        <v>34.58</v>
      </c>
      <c r="E918" t="s">
        <v>11045</v>
      </c>
      <c r="F918">
        <v>6055429</v>
      </c>
      <c r="H918" s="19">
        <v>25</v>
      </c>
    </row>
    <row r="919" spans="1:8" x14ac:dyDescent="0.3">
      <c r="A919" s="21" t="s">
        <v>7996</v>
      </c>
      <c r="B919" s="23">
        <v>4</v>
      </c>
      <c r="C919" s="24">
        <v>34.480000000000004</v>
      </c>
      <c r="E919" t="s">
        <v>11046</v>
      </c>
      <c r="F919">
        <v>5094752</v>
      </c>
    </row>
    <row r="920" spans="1:8" x14ac:dyDescent="0.3">
      <c r="A920" s="21" t="s">
        <v>7997</v>
      </c>
      <c r="B920" s="23">
        <v>0</v>
      </c>
      <c r="C920" s="24">
        <v>34.200000000000003</v>
      </c>
      <c r="E920" t="s">
        <v>11047</v>
      </c>
      <c r="F920">
        <v>6053477</v>
      </c>
    </row>
    <row r="921" spans="1:8" x14ac:dyDescent="0.3">
      <c r="A921" s="21" t="s">
        <v>7998</v>
      </c>
      <c r="B921" s="23">
        <v>0</v>
      </c>
      <c r="C921" s="24">
        <v>34.159999999999997</v>
      </c>
      <c r="E921" t="s">
        <v>11048</v>
      </c>
      <c r="F921">
        <v>6041480</v>
      </c>
    </row>
    <row r="922" spans="1:8" x14ac:dyDescent="0.3">
      <c r="A922" s="21" t="s">
        <v>7999</v>
      </c>
      <c r="B922" s="23">
        <v>2.5</v>
      </c>
      <c r="C922" s="24">
        <v>34.049999999999997</v>
      </c>
      <c r="E922" t="s">
        <v>11049</v>
      </c>
      <c r="F922">
        <v>5028458</v>
      </c>
    </row>
    <row r="923" spans="1:8" x14ac:dyDescent="0.3">
      <c r="A923" s="21" t="s">
        <v>8000</v>
      </c>
      <c r="B923" s="23">
        <v>2.5</v>
      </c>
      <c r="C923" s="24">
        <v>34.049999999999997</v>
      </c>
      <c r="E923" t="s">
        <v>11050</v>
      </c>
      <c r="F923">
        <v>5028476</v>
      </c>
    </row>
    <row r="924" spans="1:8" x14ac:dyDescent="0.3">
      <c r="A924" s="21" t="s">
        <v>8001</v>
      </c>
      <c r="B924" s="23">
        <v>0</v>
      </c>
      <c r="C924" s="24">
        <v>34.04</v>
      </c>
      <c r="E924" t="s">
        <v>11051</v>
      </c>
      <c r="F924">
        <v>6058621</v>
      </c>
    </row>
    <row r="925" spans="1:8" x14ac:dyDescent="0.3">
      <c r="A925" s="21" t="s">
        <v>8002</v>
      </c>
      <c r="B925" s="23">
        <v>0</v>
      </c>
      <c r="C925" s="24">
        <v>33.93</v>
      </c>
      <c r="E925" t="s">
        <v>11052</v>
      </c>
      <c r="F925">
        <v>6056837</v>
      </c>
    </row>
    <row r="926" spans="1:8" x14ac:dyDescent="0.3">
      <c r="A926" s="21" t="s">
        <v>8003</v>
      </c>
      <c r="B926" s="23">
        <v>5</v>
      </c>
      <c r="C926" s="24">
        <v>33.74</v>
      </c>
      <c r="E926" t="s">
        <v>11053</v>
      </c>
      <c r="F926">
        <v>5026915</v>
      </c>
      <c r="G926">
        <v>16.670000000000002</v>
      </c>
      <c r="H926" s="19">
        <v>2.0239952009598081</v>
      </c>
    </row>
    <row r="927" spans="1:8" x14ac:dyDescent="0.3">
      <c r="A927" s="21" t="s">
        <v>8004</v>
      </c>
      <c r="B927" s="23">
        <v>0</v>
      </c>
      <c r="C927" s="24">
        <v>33.659999999999997</v>
      </c>
      <c r="E927" t="s">
        <v>11054</v>
      </c>
      <c r="F927">
        <v>6048366</v>
      </c>
    </row>
    <row r="928" spans="1:8" x14ac:dyDescent="0.3">
      <c r="A928" s="21" t="s">
        <v>8005</v>
      </c>
      <c r="B928" s="23">
        <v>2</v>
      </c>
      <c r="C928" s="24">
        <v>33.5</v>
      </c>
      <c r="E928" t="s">
        <v>11055</v>
      </c>
      <c r="F928">
        <v>5028578</v>
      </c>
    </row>
    <row r="929" spans="1:6" x14ac:dyDescent="0.3">
      <c r="A929" s="21" t="s">
        <v>8006</v>
      </c>
      <c r="B929" s="23">
        <v>2.5</v>
      </c>
      <c r="C929" s="24">
        <v>33.33</v>
      </c>
      <c r="E929" t="s">
        <v>11056</v>
      </c>
      <c r="F929">
        <v>5096142</v>
      </c>
    </row>
    <row r="930" spans="1:6" x14ac:dyDescent="0.3">
      <c r="A930" s="21" t="s">
        <v>8007</v>
      </c>
      <c r="B930" s="23">
        <v>0</v>
      </c>
      <c r="C930" s="24">
        <v>33.299999999999997</v>
      </c>
      <c r="E930" t="s">
        <v>11057</v>
      </c>
      <c r="F930">
        <v>6059800</v>
      </c>
    </row>
    <row r="931" spans="1:6" x14ac:dyDescent="0.3">
      <c r="A931" s="21" t="s">
        <v>8008</v>
      </c>
      <c r="B931" s="23">
        <v>10</v>
      </c>
      <c r="C931" s="24">
        <v>33.29</v>
      </c>
      <c r="E931" t="s">
        <v>11058</v>
      </c>
      <c r="F931">
        <v>5096601</v>
      </c>
    </row>
    <row r="932" spans="1:6" x14ac:dyDescent="0.3">
      <c r="A932" s="21" t="s">
        <v>8009</v>
      </c>
      <c r="B932" s="23">
        <v>2.5</v>
      </c>
      <c r="C932" s="24">
        <v>33.24</v>
      </c>
      <c r="E932" t="s">
        <v>11059</v>
      </c>
      <c r="F932">
        <v>5028793</v>
      </c>
    </row>
    <row r="933" spans="1:6" x14ac:dyDescent="0.3">
      <c r="A933" s="21" t="s">
        <v>8010</v>
      </c>
      <c r="B933" s="23">
        <v>0</v>
      </c>
      <c r="C933" s="24">
        <v>33.06</v>
      </c>
      <c r="E933" t="s">
        <v>11060</v>
      </c>
      <c r="F933">
        <v>6061548</v>
      </c>
    </row>
    <row r="934" spans="1:6" x14ac:dyDescent="0.3">
      <c r="A934" s="21" t="s">
        <v>8011</v>
      </c>
      <c r="B934" s="23">
        <v>0</v>
      </c>
      <c r="C934" s="24">
        <v>32.89</v>
      </c>
      <c r="E934" t="s">
        <v>11061</v>
      </c>
      <c r="F934">
        <v>6042051</v>
      </c>
    </row>
    <row r="935" spans="1:6" x14ac:dyDescent="0.3">
      <c r="A935" s="21" t="s">
        <v>8012</v>
      </c>
      <c r="B935" s="23">
        <v>0</v>
      </c>
      <c r="C935" s="24">
        <v>32.879999999999995</v>
      </c>
      <c r="E935" t="s">
        <v>11062</v>
      </c>
      <c r="F935">
        <v>6056044</v>
      </c>
    </row>
    <row r="936" spans="1:6" x14ac:dyDescent="0.3">
      <c r="A936" s="21" t="s">
        <v>8013</v>
      </c>
      <c r="B936" s="23">
        <v>10</v>
      </c>
      <c r="C936" s="24">
        <v>32.76</v>
      </c>
      <c r="E936" t="s">
        <v>11063</v>
      </c>
      <c r="F936">
        <v>5096091</v>
      </c>
    </row>
    <row r="937" spans="1:6" x14ac:dyDescent="0.3">
      <c r="A937" s="21" t="s">
        <v>8014</v>
      </c>
      <c r="B937" s="23">
        <v>0</v>
      </c>
      <c r="C937" s="24">
        <v>32.660000000000004</v>
      </c>
      <c r="E937" t="s">
        <v>11064</v>
      </c>
      <c r="F937">
        <v>6054690</v>
      </c>
    </row>
    <row r="938" spans="1:6" x14ac:dyDescent="0.3">
      <c r="A938" s="21" t="s">
        <v>8015</v>
      </c>
      <c r="B938" s="23">
        <v>0</v>
      </c>
      <c r="C938" s="24">
        <v>32.5</v>
      </c>
      <c r="E938" t="s">
        <v>11065</v>
      </c>
      <c r="F938">
        <v>6047323</v>
      </c>
    </row>
    <row r="939" spans="1:6" x14ac:dyDescent="0.3">
      <c r="A939" s="21" t="s">
        <v>8016</v>
      </c>
      <c r="B939" s="23">
        <v>5</v>
      </c>
      <c r="C939" s="24">
        <v>32.36</v>
      </c>
      <c r="E939" t="s">
        <v>11066</v>
      </c>
      <c r="F939">
        <v>5092610</v>
      </c>
    </row>
    <row r="940" spans="1:6" x14ac:dyDescent="0.3">
      <c r="A940" s="21" t="s">
        <v>8017</v>
      </c>
      <c r="B940" s="23">
        <v>0</v>
      </c>
      <c r="C940" s="24">
        <v>32.36</v>
      </c>
      <c r="E940" t="s">
        <v>11067</v>
      </c>
      <c r="F940">
        <v>6056008</v>
      </c>
    </row>
    <row r="941" spans="1:6" x14ac:dyDescent="0.3">
      <c r="A941" s="21" t="s">
        <v>8018</v>
      </c>
      <c r="B941" s="23">
        <v>10</v>
      </c>
      <c r="C941" s="24">
        <v>32.35</v>
      </c>
      <c r="E941" t="s">
        <v>11068</v>
      </c>
      <c r="F941">
        <v>6033259</v>
      </c>
    </row>
    <row r="942" spans="1:6" x14ac:dyDescent="0.3">
      <c r="A942" s="21" t="s">
        <v>8019</v>
      </c>
      <c r="B942" s="23">
        <v>0</v>
      </c>
      <c r="C942" s="24">
        <v>32.17</v>
      </c>
      <c r="E942" t="s">
        <v>11069</v>
      </c>
      <c r="F942">
        <v>6042142</v>
      </c>
    </row>
    <row r="943" spans="1:6" x14ac:dyDescent="0.3">
      <c r="A943" s="21" t="s">
        <v>8020</v>
      </c>
      <c r="B943" s="23">
        <v>0</v>
      </c>
      <c r="C943" s="24">
        <v>31.980000000000004</v>
      </c>
      <c r="E943" t="s">
        <v>11070</v>
      </c>
      <c r="F943">
        <v>6040881</v>
      </c>
    </row>
    <row r="944" spans="1:6" x14ac:dyDescent="0.3">
      <c r="A944" s="21" t="s">
        <v>8021</v>
      </c>
      <c r="B944" s="23">
        <v>5</v>
      </c>
      <c r="C944" s="24">
        <v>31.76</v>
      </c>
      <c r="E944" t="s">
        <v>11071</v>
      </c>
      <c r="F944">
        <v>5027925</v>
      </c>
    </row>
    <row r="945" spans="1:6" x14ac:dyDescent="0.3">
      <c r="A945" s="21" t="s">
        <v>8022</v>
      </c>
      <c r="B945" s="23">
        <v>0</v>
      </c>
      <c r="C945" s="24">
        <v>31.76</v>
      </c>
      <c r="E945" t="s">
        <v>11072</v>
      </c>
      <c r="F945">
        <v>6054182</v>
      </c>
    </row>
    <row r="946" spans="1:6" x14ac:dyDescent="0.3">
      <c r="A946" s="21" t="s">
        <v>8023</v>
      </c>
      <c r="B946" s="23">
        <v>0</v>
      </c>
      <c r="C946" s="24">
        <v>31.36</v>
      </c>
      <c r="E946" t="s">
        <v>11073</v>
      </c>
      <c r="F946">
        <v>6042298</v>
      </c>
    </row>
    <row r="947" spans="1:6" x14ac:dyDescent="0.3">
      <c r="A947" s="21" t="s">
        <v>8024</v>
      </c>
      <c r="B947" s="23">
        <v>0</v>
      </c>
      <c r="C947" s="24">
        <v>31.36</v>
      </c>
      <c r="E947" t="s">
        <v>11074</v>
      </c>
      <c r="F947">
        <v>6055435</v>
      </c>
    </row>
    <row r="948" spans="1:6" x14ac:dyDescent="0.3">
      <c r="A948" s="21" t="s">
        <v>8025</v>
      </c>
      <c r="B948" s="23">
        <v>0</v>
      </c>
      <c r="C948" s="24">
        <v>31.34</v>
      </c>
      <c r="E948" t="s">
        <v>11075</v>
      </c>
      <c r="F948">
        <v>6056016</v>
      </c>
    </row>
    <row r="949" spans="1:6" x14ac:dyDescent="0.3">
      <c r="A949" s="21" t="s">
        <v>8026</v>
      </c>
      <c r="B949" s="23">
        <v>10</v>
      </c>
      <c r="C949" s="24">
        <v>31.18</v>
      </c>
      <c r="E949" t="s">
        <v>11076</v>
      </c>
      <c r="F949">
        <v>5093245</v>
      </c>
    </row>
    <row r="950" spans="1:6" x14ac:dyDescent="0.3">
      <c r="A950" s="21" t="s">
        <v>8027</v>
      </c>
      <c r="B950" s="23">
        <v>0</v>
      </c>
      <c r="C950" s="24">
        <v>31.1</v>
      </c>
      <c r="E950" t="s">
        <v>11077</v>
      </c>
      <c r="F950">
        <v>6041345</v>
      </c>
    </row>
    <row r="951" spans="1:6" x14ac:dyDescent="0.3">
      <c r="A951" s="21" t="s">
        <v>8028</v>
      </c>
      <c r="B951" s="23">
        <v>5</v>
      </c>
      <c r="C951" s="24">
        <v>30.71</v>
      </c>
      <c r="E951" t="s">
        <v>11078</v>
      </c>
      <c r="F951">
        <v>5017550</v>
      </c>
    </row>
    <row r="952" spans="1:6" x14ac:dyDescent="0.3">
      <c r="A952" s="21" t="s">
        <v>8029</v>
      </c>
      <c r="B952" s="23">
        <v>10</v>
      </c>
      <c r="C952" s="24">
        <v>30.68</v>
      </c>
      <c r="E952" t="s">
        <v>11079</v>
      </c>
      <c r="F952">
        <v>5064657</v>
      </c>
    </row>
    <row r="953" spans="1:6" x14ac:dyDescent="0.3">
      <c r="A953" s="21" t="s">
        <v>8030</v>
      </c>
      <c r="B953" s="23">
        <v>2</v>
      </c>
      <c r="C953" s="24">
        <v>30.64</v>
      </c>
      <c r="E953" t="s">
        <v>11080</v>
      </c>
      <c r="F953">
        <v>5091372</v>
      </c>
    </row>
    <row r="954" spans="1:6" x14ac:dyDescent="0.3">
      <c r="A954" s="21" t="s">
        <v>8031</v>
      </c>
      <c r="B954" s="23">
        <v>7</v>
      </c>
      <c r="C954" s="24">
        <v>30.459999999999997</v>
      </c>
      <c r="E954" t="s">
        <v>11081</v>
      </c>
      <c r="F954">
        <v>5091091</v>
      </c>
    </row>
    <row r="955" spans="1:6" x14ac:dyDescent="0.3">
      <c r="A955" s="21" t="s">
        <v>8032</v>
      </c>
      <c r="B955" s="23">
        <v>0</v>
      </c>
      <c r="C955" s="24">
        <v>30.4</v>
      </c>
      <c r="E955" t="s">
        <v>11082</v>
      </c>
      <c r="F955">
        <v>6061778</v>
      </c>
    </row>
    <row r="956" spans="1:6" x14ac:dyDescent="0.3">
      <c r="A956" s="21" t="s">
        <v>8033</v>
      </c>
      <c r="B956" s="23">
        <v>2.5</v>
      </c>
      <c r="C956" s="24">
        <v>30.36</v>
      </c>
      <c r="E956" t="s">
        <v>11083</v>
      </c>
      <c r="F956">
        <v>5028787</v>
      </c>
    </row>
    <row r="957" spans="1:6" x14ac:dyDescent="0.3">
      <c r="A957" s="21" t="s">
        <v>8034</v>
      </c>
      <c r="B957" s="23">
        <v>0</v>
      </c>
      <c r="C957" s="24">
        <v>30.3</v>
      </c>
      <c r="E957" t="s">
        <v>11084</v>
      </c>
      <c r="F957">
        <v>6055822</v>
      </c>
    </row>
    <row r="958" spans="1:6" x14ac:dyDescent="0.3">
      <c r="A958" s="21" t="s">
        <v>8035</v>
      </c>
      <c r="B958" s="23">
        <v>0</v>
      </c>
      <c r="C958" s="24">
        <v>30.18</v>
      </c>
      <c r="E958" t="s">
        <v>11085</v>
      </c>
      <c r="F958">
        <v>6041976</v>
      </c>
    </row>
    <row r="959" spans="1:6" x14ac:dyDescent="0.3">
      <c r="A959" s="21" t="s">
        <v>8036</v>
      </c>
      <c r="B959" s="23">
        <v>0</v>
      </c>
      <c r="C959" s="24">
        <v>30.14</v>
      </c>
      <c r="E959" t="s">
        <v>11086</v>
      </c>
      <c r="F959">
        <v>6053075</v>
      </c>
    </row>
    <row r="960" spans="1:6" x14ac:dyDescent="0.3">
      <c r="A960" s="21" t="s">
        <v>8037</v>
      </c>
      <c r="B960" s="23">
        <v>5</v>
      </c>
      <c r="C960" s="24">
        <v>30.060000000000002</v>
      </c>
      <c r="E960" t="s">
        <v>11087</v>
      </c>
      <c r="F960">
        <v>5093199</v>
      </c>
    </row>
    <row r="961" spans="1:6" x14ac:dyDescent="0.3">
      <c r="A961" s="21" t="s">
        <v>8038</v>
      </c>
      <c r="B961" s="23">
        <v>5</v>
      </c>
      <c r="C961" s="24">
        <v>30.060000000000002</v>
      </c>
      <c r="E961" t="s">
        <v>11088</v>
      </c>
      <c r="F961">
        <v>5093200</v>
      </c>
    </row>
    <row r="962" spans="1:6" x14ac:dyDescent="0.3">
      <c r="A962" s="21" t="s">
        <v>8039</v>
      </c>
      <c r="B962" s="23">
        <v>5</v>
      </c>
      <c r="C962" s="24">
        <v>30.06</v>
      </c>
      <c r="E962" t="s">
        <v>11089</v>
      </c>
      <c r="F962">
        <v>5093360</v>
      </c>
    </row>
    <row r="963" spans="1:6" x14ac:dyDescent="0.3">
      <c r="A963" s="21" t="s">
        <v>8040</v>
      </c>
      <c r="B963" s="23">
        <v>0</v>
      </c>
      <c r="C963" s="24">
        <v>29.88</v>
      </c>
      <c r="E963" t="s">
        <v>11090</v>
      </c>
      <c r="F963">
        <v>6042023</v>
      </c>
    </row>
    <row r="964" spans="1:6" x14ac:dyDescent="0.3">
      <c r="A964" s="21" t="s">
        <v>8041</v>
      </c>
      <c r="B964" s="23">
        <v>10</v>
      </c>
      <c r="C964" s="24">
        <v>29.68</v>
      </c>
      <c r="E964" t="s">
        <v>11091</v>
      </c>
      <c r="F964">
        <v>5093145</v>
      </c>
    </row>
    <row r="965" spans="1:6" x14ac:dyDescent="0.3">
      <c r="A965" s="21" t="s">
        <v>8042</v>
      </c>
      <c r="B965" s="23">
        <v>2.5</v>
      </c>
      <c r="C965" s="24">
        <v>29.61</v>
      </c>
      <c r="E965" t="s">
        <v>11092</v>
      </c>
      <c r="F965">
        <v>5028506</v>
      </c>
    </row>
    <row r="966" spans="1:6" x14ac:dyDescent="0.3">
      <c r="A966" s="21" t="s">
        <v>8043</v>
      </c>
      <c r="B966" s="23">
        <v>0</v>
      </c>
      <c r="C966" s="24">
        <v>29.14</v>
      </c>
      <c r="E966" t="s">
        <v>11093</v>
      </c>
      <c r="F966">
        <v>6042123</v>
      </c>
    </row>
    <row r="967" spans="1:6" x14ac:dyDescent="0.3">
      <c r="A967" s="21" t="s">
        <v>8044</v>
      </c>
      <c r="B967" s="23">
        <v>0</v>
      </c>
      <c r="C967" s="24">
        <v>28.92</v>
      </c>
      <c r="E967" t="s">
        <v>11094</v>
      </c>
      <c r="F967">
        <v>6057891</v>
      </c>
    </row>
    <row r="968" spans="1:6" x14ac:dyDescent="0.3">
      <c r="A968" s="21" t="s">
        <v>8045</v>
      </c>
      <c r="B968" s="23">
        <v>0</v>
      </c>
      <c r="C968" s="24">
        <v>28.9</v>
      </c>
      <c r="E968" t="s">
        <v>11095</v>
      </c>
      <c r="F968">
        <v>6058191</v>
      </c>
    </row>
    <row r="969" spans="1:6" x14ac:dyDescent="0.3">
      <c r="A969" s="21" t="s">
        <v>8046</v>
      </c>
      <c r="B969" s="23">
        <v>10</v>
      </c>
      <c r="C969" s="24">
        <v>28.869999999999997</v>
      </c>
      <c r="E969" t="s">
        <v>11096</v>
      </c>
      <c r="F969">
        <v>5091081</v>
      </c>
    </row>
    <row r="970" spans="1:6" x14ac:dyDescent="0.3">
      <c r="A970" s="21" t="s">
        <v>8047</v>
      </c>
      <c r="B970" s="23">
        <v>0</v>
      </c>
      <c r="C970" s="24">
        <v>28.82</v>
      </c>
      <c r="E970" t="s">
        <v>11097</v>
      </c>
      <c r="F970">
        <v>6057292</v>
      </c>
    </row>
    <row r="971" spans="1:6" x14ac:dyDescent="0.3">
      <c r="A971" s="21" t="s">
        <v>8048</v>
      </c>
      <c r="B971" s="23">
        <v>0</v>
      </c>
      <c r="C971" s="24">
        <v>28.5</v>
      </c>
      <c r="E971" t="s">
        <v>11098</v>
      </c>
      <c r="F971">
        <v>6059888</v>
      </c>
    </row>
    <row r="972" spans="1:6" x14ac:dyDescent="0.3">
      <c r="A972" s="21" t="s">
        <v>8049</v>
      </c>
      <c r="B972" s="23">
        <v>2</v>
      </c>
      <c r="C972" s="24">
        <v>28.479999999999997</v>
      </c>
      <c r="E972" t="s">
        <v>11099</v>
      </c>
      <c r="F972">
        <v>5028777</v>
      </c>
    </row>
    <row r="973" spans="1:6" x14ac:dyDescent="0.3">
      <c r="A973" s="21" t="s">
        <v>8050</v>
      </c>
      <c r="B973" s="23">
        <v>5</v>
      </c>
      <c r="C973" s="24">
        <v>28.45</v>
      </c>
      <c r="E973" t="s">
        <v>11100</v>
      </c>
      <c r="F973">
        <v>5091105</v>
      </c>
    </row>
    <row r="974" spans="1:6" x14ac:dyDescent="0.3">
      <c r="A974" s="21" t="s">
        <v>8051</v>
      </c>
      <c r="B974" s="23">
        <v>0</v>
      </c>
      <c r="C974" s="24">
        <v>28.44</v>
      </c>
      <c r="E974" t="s">
        <v>11101</v>
      </c>
      <c r="F974">
        <v>6058614</v>
      </c>
    </row>
    <row r="975" spans="1:6" x14ac:dyDescent="0.3">
      <c r="A975" s="21" t="s">
        <v>8052</v>
      </c>
      <c r="B975" s="23">
        <v>2.5</v>
      </c>
      <c r="C975" s="24">
        <v>28.43</v>
      </c>
      <c r="E975" t="s">
        <v>11102</v>
      </c>
      <c r="F975">
        <v>5090894</v>
      </c>
    </row>
    <row r="976" spans="1:6" x14ac:dyDescent="0.3">
      <c r="A976" s="21" t="s">
        <v>8053</v>
      </c>
      <c r="B976" s="23">
        <v>2.5</v>
      </c>
      <c r="C976" s="24">
        <v>28.43</v>
      </c>
      <c r="E976" t="s">
        <v>11103</v>
      </c>
      <c r="F976">
        <v>5090896</v>
      </c>
    </row>
    <row r="977" spans="1:6" x14ac:dyDescent="0.3">
      <c r="A977" s="21" t="s">
        <v>8054</v>
      </c>
      <c r="B977" s="23">
        <v>0</v>
      </c>
      <c r="C977" s="24">
        <v>28.36</v>
      </c>
      <c r="E977" t="s">
        <v>11104</v>
      </c>
      <c r="F977">
        <v>6059890</v>
      </c>
    </row>
    <row r="978" spans="1:6" x14ac:dyDescent="0.3">
      <c r="A978" s="21" t="s">
        <v>8055</v>
      </c>
      <c r="B978" s="23">
        <v>0</v>
      </c>
      <c r="C978" s="24">
        <v>28.240000000000002</v>
      </c>
      <c r="E978" t="s">
        <v>11105</v>
      </c>
      <c r="F978">
        <v>6041548</v>
      </c>
    </row>
    <row r="979" spans="1:6" x14ac:dyDescent="0.3">
      <c r="A979" s="21" t="s">
        <v>8056</v>
      </c>
      <c r="B979" s="23">
        <v>0</v>
      </c>
      <c r="C979" s="24">
        <v>28.18</v>
      </c>
      <c r="E979" t="s">
        <v>11106</v>
      </c>
      <c r="F979">
        <v>6060912</v>
      </c>
    </row>
    <row r="980" spans="1:6" x14ac:dyDescent="0.3">
      <c r="A980" s="21" t="s">
        <v>8057</v>
      </c>
      <c r="B980" s="23">
        <v>0</v>
      </c>
      <c r="C980" s="24">
        <v>28.050000000000004</v>
      </c>
      <c r="E980" t="s">
        <v>11107</v>
      </c>
      <c r="F980">
        <v>6058241</v>
      </c>
    </row>
    <row r="981" spans="1:6" x14ac:dyDescent="0.3">
      <c r="A981" s="21" t="s">
        <v>8058</v>
      </c>
      <c r="B981" s="23">
        <v>0</v>
      </c>
      <c r="C981" s="24">
        <v>27.8</v>
      </c>
      <c r="E981" t="s">
        <v>11108</v>
      </c>
      <c r="F981">
        <v>6041986</v>
      </c>
    </row>
    <row r="982" spans="1:6" x14ac:dyDescent="0.3">
      <c r="A982" s="21" t="s">
        <v>8059</v>
      </c>
      <c r="B982" s="23">
        <v>0</v>
      </c>
      <c r="C982" s="24">
        <v>27.77</v>
      </c>
      <c r="E982" t="s">
        <v>11109</v>
      </c>
      <c r="F982">
        <v>6042800</v>
      </c>
    </row>
    <row r="983" spans="1:6" x14ac:dyDescent="0.3">
      <c r="A983" s="21" t="s">
        <v>8060</v>
      </c>
      <c r="B983" s="23">
        <v>0</v>
      </c>
      <c r="C983" s="24">
        <v>27.75</v>
      </c>
      <c r="E983" t="s">
        <v>11110</v>
      </c>
      <c r="F983">
        <v>6047950</v>
      </c>
    </row>
    <row r="984" spans="1:6" x14ac:dyDescent="0.3">
      <c r="A984" s="21" t="s">
        <v>8061</v>
      </c>
      <c r="B984" s="23">
        <v>0</v>
      </c>
      <c r="C984" s="24">
        <v>27.73</v>
      </c>
      <c r="E984" t="s">
        <v>11111</v>
      </c>
      <c r="F984">
        <v>6047423</v>
      </c>
    </row>
    <row r="985" spans="1:6" x14ac:dyDescent="0.3">
      <c r="A985" s="21" t="s">
        <v>8062</v>
      </c>
      <c r="B985" s="23">
        <v>0</v>
      </c>
      <c r="C985" s="24">
        <v>27.68</v>
      </c>
      <c r="E985" t="s">
        <v>11112</v>
      </c>
      <c r="F985">
        <v>6058183</v>
      </c>
    </row>
    <row r="986" spans="1:6" x14ac:dyDescent="0.3">
      <c r="A986" s="21" t="s">
        <v>8063</v>
      </c>
      <c r="B986" s="23">
        <v>0</v>
      </c>
      <c r="C986" s="24">
        <v>27.39</v>
      </c>
      <c r="E986" t="s">
        <v>11113</v>
      </c>
      <c r="F986">
        <v>6045884</v>
      </c>
    </row>
    <row r="987" spans="1:6" x14ac:dyDescent="0.3">
      <c r="A987" s="21" t="s">
        <v>8064</v>
      </c>
      <c r="B987" s="23">
        <v>2</v>
      </c>
      <c r="C987" s="24">
        <v>27.25</v>
      </c>
      <c r="E987" t="s">
        <v>11114</v>
      </c>
      <c r="F987">
        <v>5028773</v>
      </c>
    </row>
    <row r="988" spans="1:6" x14ac:dyDescent="0.3">
      <c r="A988" s="21" t="s">
        <v>8065</v>
      </c>
      <c r="B988" s="23">
        <v>2</v>
      </c>
      <c r="C988" s="24">
        <v>27.25</v>
      </c>
      <c r="E988" t="s">
        <v>11115</v>
      </c>
      <c r="F988">
        <v>5028801</v>
      </c>
    </row>
    <row r="989" spans="1:6" x14ac:dyDescent="0.3">
      <c r="A989" s="21" t="s">
        <v>8066</v>
      </c>
      <c r="B989" s="23">
        <v>5</v>
      </c>
      <c r="C989" s="24">
        <v>27.16</v>
      </c>
      <c r="E989" t="s">
        <v>11116</v>
      </c>
      <c r="F989">
        <v>5091109</v>
      </c>
    </row>
    <row r="990" spans="1:6" x14ac:dyDescent="0.3">
      <c r="A990" s="21" t="s">
        <v>8067</v>
      </c>
      <c r="B990" s="23">
        <v>0</v>
      </c>
      <c r="C990" s="24">
        <v>27.08</v>
      </c>
      <c r="E990" t="s">
        <v>11117</v>
      </c>
      <c r="F990">
        <v>6041339</v>
      </c>
    </row>
    <row r="991" spans="1:6" x14ac:dyDescent="0.3">
      <c r="A991" s="21" t="s">
        <v>8068</v>
      </c>
      <c r="B991" s="23">
        <v>0</v>
      </c>
      <c r="C991" s="24">
        <v>26.68</v>
      </c>
      <c r="E991" t="s">
        <v>11118</v>
      </c>
      <c r="F991">
        <v>6043008</v>
      </c>
    </row>
    <row r="992" spans="1:6" x14ac:dyDescent="0.3">
      <c r="A992" s="21" t="s">
        <v>8069</v>
      </c>
      <c r="B992" s="23">
        <v>2</v>
      </c>
      <c r="C992" s="24">
        <v>26.62</v>
      </c>
      <c r="E992" t="s">
        <v>11119</v>
      </c>
      <c r="F992">
        <v>5028505</v>
      </c>
    </row>
    <row r="993" spans="1:6" x14ac:dyDescent="0.3">
      <c r="A993" s="21" t="s">
        <v>8070</v>
      </c>
      <c r="B993" s="23">
        <v>0</v>
      </c>
      <c r="C993" s="24">
        <v>26.5</v>
      </c>
      <c r="E993" t="s">
        <v>11120</v>
      </c>
      <c r="F993">
        <v>6058733</v>
      </c>
    </row>
    <row r="994" spans="1:6" x14ac:dyDescent="0.3">
      <c r="A994" s="21" t="s">
        <v>8071</v>
      </c>
      <c r="B994" s="23">
        <v>10</v>
      </c>
      <c r="C994" s="24">
        <v>26.47</v>
      </c>
      <c r="E994" t="s">
        <v>11121</v>
      </c>
      <c r="F994">
        <v>5068181</v>
      </c>
    </row>
    <row r="995" spans="1:6" x14ac:dyDescent="0.3">
      <c r="A995" s="21" t="s">
        <v>8072</v>
      </c>
      <c r="B995" s="23">
        <v>0</v>
      </c>
      <c r="C995" s="24">
        <v>26.46</v>
      </c>
      <c r="E995" t="s">
        <v>11122</v>
      </c>
      <c r="F995">
        <v>6055722</v>
      </c>
    </row>
    <row r="996" spans="1:6" x14ac:dyDescent="0.3">
      <c r="A996" s="21" t="s">
        <v>8073</v>
      </c>
      <c r="B996" s="23">
        <v>0</v>
      </c>
      <c r="C996" s="24">
        <v>26.01</v>
      </c>
      <c r="E996" t="s">
        <v>11123</v>
      </c>
      <c r="F996">
        <v>6056790</v>
      </c>
    </row>
    <row r="997" spans="1:6" x14ac:dyDescent="0.3">
      <c r="A997" s="21" t="s">
        <v>8074</v>
      </c>
      <c r="B997" s="23">
        <v>0</v>
      </c>
      <c r="C997" s="24">
        <v>25.98</v>
      </c>
      <c r="E997" t="s">
        <v>11124</v>
      </c>
      <c r="F997">
        <v>6042069</v>
      </c>
    </row>
    <row r="998" spans="1:6" x14ac:dyDescent="0.3">
      <c r="A998" s="21" t="s">
        <v>8075</v>
      </c>
      <c r="B998" s="23">
        <v>0</v>
      </c>
      <c r="C998" s="24">
        <v>25.89</v>
      </c>
      <c r="E998" t="s">
        <v>11125</v>
      </c>
      <c r="F998">
        <v>6046475</v>
      </c>
    </row>
    <row r="999" spans="1:6" x14ac:dyDescent="0.3">
      <c r="A999" s="21" t="s">
        <v>8076</v>
      </c>
      <c r="B999" s="23">
        <v>5</v>
      </c>
      <c r="C999" s="24">
        <v>25.83</v>
      </c>
      <c r="E999" t="s">
        <v>11126</v>
      </c>
      <c r="F999">
        <v>5091034</v>
      </c>
    </row>
    <row r="1000" spans="1:6" x14ac:dyDescent="0.3">
      <c r="A1000" s="21" t="s">
        <v>8077</v>
      </c>
      <c r="B1000" s="23">
        <v>0</v>
      </c>
      <c r="C1000" s="24">
        <v>25.83</v>
      </c>
      <c r="E1000" t="s">
        <v>11127</v>
      </c>
      <c r="F1000">
        <v>6054371</v>
      </c>
    </row>
    <row r="1001" spans="1:6" x14ac:dyDescent="0.3">
      <c r="A1001" s="21" t="s">
        <v>8078</v>
      </c>
      <c r="B1001" s="23">
        <v>0</v>
      </c>
      <c r="C1001" s="24">
        <v>25.8</v>
      </c>
      <c r="E1001" t="s">
        <v>11128</v>
      </c>
      <c r="F1001">
        <v>6042104</v>
      </c>
    </row>
    <row r="1002" spans="1:6" x14ac:dyDescent="0.3">
      <c r="A1002" s="21" t="s">
        <v>8079</v>
      </c>
      <c r="B1002" s="23">
        <v>6</v>
      </c>
      <c r="C1002" s="24">
        <v>25.749999999999996</v>
      </c>
      <c r="E1002" t="s">
        <v>11129</v>
      </c>
      <c r="F1002">
        <v>5091088</v>
      </c>
    </row>
    <row r="1003" spans="1:6" x14ac:dyDescent="0.3">
      <c r="A1003" s="21" t="s">
        <v>8080</v>
      </c>
      <c r="B1003" s="23">
        <v>0</v>
      </c>
      <c r="C1003" s="24">
        <v>25.48</v>
      </c>
      <c r="E1003" t="s">
        <v>11130</v>
      </c>
      <c r="F1003">
        <v>6058613</v>
      </c>
    </row>
    <row r="1004" spans="1:6" x14ac:dyDescent="0.3">
      <c r="A1004" s="21" t="s">
        <v>8081</v>
      </c>
      <c r="B1004" s="23">
        <v>2</v>
      </c>
      <c r="C1004" s="24">
        <v>25.4</v>
      </c>
      <c r="E1004" t="s">
        <v>11131</v>
      </c>
      <c r="F1004">
        <v>5028780</v>
      </c>
    </row>
    <row r="1005" spans="1:6" x14ac:dyDescent="0.3">
      <c r="A1005" s="21" t="s">
        <v>8082</v>
      </c>
      <c r="B1005" s="23">
        <v>2</v>
      </c>
      <c r="C1005" s="24">
        <v>25.36</v>
      </c>
      <c r="E1005" t="s">
        <v>11132</v>
      </c>
      <c r="F1005">
        <v>5028465</v>
      </c>
    </row>
    <row r="1006" spans="1:6" x14ac:dyDescent="0.3">
      <c r="A1006" s="21" t="s">
        <v>8083</v>
      </c>
      <c r="B1006" s="23">
        <v>0</v>
      </c>
      <c r="C1006" s="24">
        <v>25.34</v>
      </c>
      <c r="E1006" t="s">
        <v>11133</v>
      </c>
      <c r="F1006">
        <v>6046476</v>
      </c>
    </row>
    <row r="1007" spans="1:6" x14ac:dyDescent="0.3">
      <c r="A1007" s="21" t="s">
        <v>8084</v>
      </c>
      <c r="B1007" s="23">
        <v>0</v>
      </c>
      <c r="C1007" s="24">
        <v>25.31</v>
      </c>
      <c r="E1007" t="s">
        <v>11134</v>
      </c>
      <c r="F1007">
        <v>6057291</v>
      </c>
    </row>
    <row r="1008" spans="1:6" x14ac:dyDescent="0.3">
      <c r="A1008" s="21" t="s">
        <v>8085</v>
      </c>
      <c r="B1008" s="23">
        <v>0</v>
      </c>
      <c r="C1008" s="24">
        <v>25.17</v>
      </c>
      <c r="E1008" t="s">
        <v>11135</v>
      </c>
      <c r="F1008">
        <v>6061043</v>
      </c>
    </row>
    <row r="1009" spans="1:6" x14ac:dyDescent="0.3">
      <c r="A1009" s="21" t="s">
        <v>8086</v>
      </c>
      <c r="B1009" s="23">
        <v>0</v>
      </c>
      <c r="C1009" s="24">
        <v>25.16</v>
      </c>
      <c r="E1009" t="s">
        <v>11136</v>
      </c>
      <c r="F1009">
        <v>6040778</v>
      </c>
    </row>
    <row r="1010" spans="1:6" x14ac:dyDescent="0.3">
      <c r="A1010" s="21" t="s">
        <v>8087</v>
      </c>
      <c r="B1010" s="23">
        <v>0</v>
      </c>
      <c r="C1010" s="24">
        <v>25.139999999999993</v>
      </c>
      <c r="E1010" t="s">
        <v>11137</v>
      </c>
      <c r="F1010">
        <v>6055444</v>
      </c>
    </row>
    <row r="1011" spans="1:6" x14ac:dyDescent="0.3">
      <c r="A1011" s="21" t="s">
        <v>8088</v>
      </c>
      <c r="B1011" s="23">
        <v>0</v>
      </c>
      <c r="C1011" s="24">
        <v>25.08</v>
      </c>
      <c r="E1011" t="s">
        <v>11138</v>
      </c>
      <c r="F1011">
        <v>6054444</v>
      </c>
    </row>
    <row r="1012" spans="1:6" x14ac:dyDescent="0.3">
      <c r="A1012" s="21" t="s">
        <v>8089</v>
      </c>
      <c r="B1012" s="23">
        <v>0</v>
      </c>
      <c r="C1012" s="24">
        <v>25</v>
      </c>
      <c r="E1012" t="s">
        <v>11139</v>
      </c>
      <c r="F1012">
        <v>6062029</v>
      </c>
    </row>
    <row r="1013" spans="1:6" x14ac:dyDescent="0.3">
      <c r="A1013" s="21" t="s">
        <v>8090</v>
      </c>
      <c r="B1013" s="23">
        <v>0</v>
      </c>
      <c r="C1013" s="24">
        <v>24.92</v>
      </c>
      <c r="E1013" t="s">
        <v>11140</v>
      </c>
      <c r="F1013">
        <v>6054304</v>
      </c>
    </row>
    <row r="1014" spans="1:6" x14ac:dyDescent="0.3">
      <c r="A1014" s="21" t="s">
        <v>8091</v>
      </c>
      <c r="B1014" s="23">
        <v>0</v>
      </c>
      <c r="C1014" s="24">
        <v>24.92</v>
      </c>
      <c r="E1014" t="s">
        <v>11141</v>
      </c>
      <c r="F1014">
        <v>6055819</v>
      </c>
    </row>
    <row r="1015" spans="1:6" x14ac:dyDescent="0.3">
      <c r="A1015" s="21" t="s">
        <v>8092</v>
      </c>
      <c r="B1015" s="23">
        <v>0</v>
      </c>
      <c r="C1015" s="24">
        <v>24.849999999999998</v>
      </c>
      <c r="E1015" t="s">
        <v>11142</v>
      </c>
      <c r="F1015">
        <v>6053953</v>
      </c>
    </row>
    <row r="1016" spans="1:6" x14ac:dyDescent="0.3">
      <c r="A1016" s="21" t="s">
        <v>8093</v>
      </c>
      <c r="B1016" s="23">
        <v>0</v>
      </c>
      <c r="C1016" s="24">
        <v>24.8</v>
      </c>
      <c r="E1016" t="s">
        <v>11143</v>
      </c>
      <c r="F1016">
        <v>6055818</v>
      </c>
    </row>
    <row r="1017" spans="1:6" x14ac:dyDescent="0.3">
      <c r="A1017" s="21" t="s">
        <v>8094</v>
      </c>
      <c r="B1017" s="23">
        <v>10</v>
      </c>
      <c r="C1017" s="24">
        <v>24.790000000000003</v>
      </c>
      <c r="E1017" t="s">
        <v>11144</v>
      </c>
      <c r="F1017">
        <v>5024060</v>
      </c>
    </row>
    <row r="1018" spans="1:6" x14ac:dyDescent="0.3">
      <c r="A1018" s="21" t="s">
        <v>8095</v>
      </c>
      <c r="B1018" s="23">
        <v>2.5</v>
      </c>
      <c r="C1018" s="24">
        <v>24.78</v>
      </c>
      <c r="E1018" t="s">
        <v>11145</v>
      </c>
      <c r="F1018">
        <v>5088433</v>
      </c>
    </row>
    <row r="1019" spans="1:6" x14ac:dyDescent="0.3">
      <c r="A1019" s="21" t="s">
        <v>8096</v>
      </c>
      <c r="B1019" s="23">
        <v>0</v>
      </c>
      <c r="C1019" s="24">
        <v>24.72</v>
      </c>
      <c r="E1019" t="s">
        <v>11146</v>
      </c>
      <c r="F1019">
        <v>6041967</v>
      </c>
    </row>
    <row r="1020" spans="1:6" x14ac:dyDescent="0.3">
      <c r="A1020" s="21" t="s">
        <v>8097</v>
      </c>
      <c r="B1020" s="23">
        <v>0</v>
      </c>
      <c r="C1020" s="24">
        <v>24.64</v>
      </c>
      <c r="E1020" t="s">
        <v>11147</v>
      </c>
      <c r="F1020">
        <v>6041974</v>
      </c>
    </row>
    <row r="1021" spans="1:6" x14ac:dyDescent="0.3">
      <c r="A1021" s="21" t="s">
        <v>8098</v>
      </c>
      <c r="B1021" s="23">
        <v>0</v>
      </c>
      <c r="C1021" s="24">
        <v>24.55</v>
      </c>
      <c r="E1021" t="s">
        <v>11148</v>
      </c>
      <c r="F1021">
        <v>6042133</v>
      </c>
    </row>
    <row r="1022" spans="1:6" x14ac:dyDescent="0.3">
      <c r="A1022" s="21" t="s">
        <v>8099</v>
      </c>
      <c r="B1022" s="23">
        <v>0</v>
      </c>
      <c r="C1022" s="24">
        <v>24.45</v>
      </c>
      <c r="E1022" t="s">
        <v>11149</v>
      </c>
      <c r="F1022">
        <v>6061954</v>
      </c>
    </row>
    <row r="1023" spans="1:6" x14ac:dyDescent="0.3">
      <c r="A1023" s="21" t="s">
        <v>8100</v>
      </c>
      <c r="B1023" s="23">
        <v>0</v>
      </c>
      <c r="C1023" s="24">
        <v>24.4</v>
      </c>
      <c r="E1023" t="s">
        <v>11150</v>
      </c>
      <c r="F1023">
        <v>6041651</v>
      </c>
    </row>
    <row r="1024" spans="1:6" x14ac:dyDescent="0.3">
      <c r="A1024" s="21" t="s">
        <v>8101</v>
      </c>
      <c r="B1024" s="23">
        <v>3</v>
      </c>
      <c r="C1024" s="24">
        <v>24.31</v>
      </c>
      <c r="E1024" t="s">
        <v>11151</v>
      </c>
      <c r="F1024">
        <v>5091072</v>
      </c>
    </row>
    <row r="1025" spans="1:6" x14ac:dyDescent="0.3">
      <c r="A1025" s="21" t="s">
        <v>8102</v>
      </c>
      <c r="B1025" s="23">
        <v>0</v>
      </c>
      <c r="C1025" s="24">
        <v>24.22</v>
      </c>
      <c r="E1025" t="s">
        <v>11152</v>
      </c>
      <c r="F1025">
        <v>6056964</v>
      </c>
    </row>
    <row r="1026" spans="1:6" x14ac:dyDescent="0.3">
      <c r="A1026" s="21" t="s">
        <v>8103</v>
      </c>
      <c r="B1026" s="23">
        <v>0</v>
      </c>
      <c r="C1026" s="24">
        <v>24</v>
      </c>
      <c r="E1026" t="s">
        <v>11153</v>
      </c>
      <c r="F1026">
        <v>6057425</v>
      </c>
    </row>
    <row r="1027" spans="1:6" x14ac:dyDescent="0.3">
      <c r="A1027" s="21" t="s">
        <v>8104</v>
      </c>
      <c r="B1027" s="23">
        <v>0</v>
      </c>
      <c r="C1027" s="24">
        <v>24</v>
      </c>
      <c r="E1027" t="s">
        <v>11154</v>
      </c>
      <c r="F1027">
        <v>6060624</v>
      </c>
    </row>
    <row r="1028" spans="1:6" x14ac:dyDescent="0.3">
      <c r="A1028" s="21" t="s">
        <v>8105</v>
      </c>
      <c r="B1028" s="23">
        <v>0</v>
      </c>
      <c r="C1028" s="24">
        <v>24</v>
      </c>
      <c r="E1028" t="s">
        <v>11155</v>
      </c>
      <c r="F1028">
        <v>6061920</v>
      </c>
    </row>
    <row r="1029" spans="1:6" x14ac:dyDescent="0.3">
      <c r="A1029" s="21" t="s">
        <v>8106</v>
      </c>
      <c r="B1029" s="23">
        <v>0</v>
      </c>
      <c r="C1029" s="24">
        <v>23.82</v>
      </c>
      <c r="E1029" t="s">
        <v>11156</v>
      </c>
      <c r="F1029">
        <v>6055226</v>
      </c>
    </row>
    <row r="1030" spans="1:6" x14ac:dyDescent="0.3">
      <c r="A1030" s="21" t="s">
        <v>8107</v>
      </c>
      <c r="B1030" s="23">
        <v>2</v>
      </c>
      <c r="C1030" s="24">
        <v>23.76</v>
      </c>
      <c r="E1030" t="s">
        <v>11157</v>
      </c>
      <c r="F1030">
        <v>5092106</v>
      </c>
    </row>
    <row r="1031" spans="1:6" x14ac:dyDescent="0.3">
      <c r="A1031" s="21" t="s">
        <v>8108</v>
      </c>
      <c r="B1031" s="23">
        <v>0</v>
      </c>
      <c r="C1031" s="24">
        <v>23.61</v>
      </c>
      <c r="E1031" t="s">
        <v>11158</v>
      </c>
      <c r="F1031">
        <v>6059891</v>
      </c>
    </row>
    <row r="1032" spans="1:6" x14ac:dyDescent="0.3">
      <c r="A1032" s="21" t="s">
        <v>8109</v>
      </c>
      <c r="B1032" s="23">
        <v>0</v>
      </c>
      <c r="C1032" s="24">
        <v>23.56</v>
      </c>
      <c r="E1032" t="s">
        <v>11159</v>
      </c>
      <c r="F1032">
        <v>6061781</v>
      </c>
    </row>
    <row r="1033" spans="1:6" x14ac:dyDescent="0.3">
      <c r="A1033" s="21" t="s">
        <v>8110</v>
      </c>
      <c r="B1033" s="23">
        <v>10</v>
      </c>
      <c r="C1033" s="24">
        <v>23.46</v>
      </c>
      <c r="E1033" t="s">
        <v>11160</v>
      </c>
      <c r="F1033">
        <v>5023887</v>
      </c>
    </row>
    <row r="1034" spans="1:6" x14ac:dyDescent="0.3">
      <c r="A1034" s="21" t="s">
        <v>8111</v>
      </c>
      <c r="B1034" s="23">
        <v>0</v>
      </c>
      <c r="C1034" s="24">
        <v>23.26</v>
      </c>
      <c r="E1034" t="s">
        <v>11161</v>
      </c>
      <c r="F1034">
        <v>6041071</v>
      </c>
    </row>
    <row r="1035" spans="1:6" x14ac:dyDescent="0.3">
      <c r="A1035" s="21" t="s">
        <v>8112</v>
      </c>
      <c r="B1035" s="23">
        <v>5</v>
      </c>
      <c r="C1035" s="24">
        <v>23.03</v>
      </c>
      <c r="E1035" t="s">
        <v>11162</v>
      </c>
      <c r="F1035">
        <v>5027034</v>
      </c>
    </row>
    <row r="1036" spans="1:6" x14ac:dyDescent="0.3">
      <c r="A1036" s="21" t="s">
        <v>8113</v>
      </c>
      <c r="B1036" s="23">
        <v>5</v>
      </c>
      <c r="C1036" s="24">
        <v>22.98</v>
      </c>
      <c r="E1036" t="s">
        <v>11163</v>
      </c>
      <c r="F1036">
        <v>5091135</v>
      </c>
    </row>
    <row r="1037" spans="1:6" x14ac:dyDescent="0.3">
      <c r="A1037" s="21" t="s">
        <v>8114</v>
      </c>
      <c r="B1037" s="23">
        <v>10</v>
      </c>
      <c r="C1037" s="24">
        <v>22.78</v>
      </c>
      <c r="E1037" t="s">
        <v>11164</v>
      </c>
      <c r="F1037">
        <v>5024082</v>
      </c>
    </row>
    <row r="1038" spans="1:6" x14ac:dyDescent="0.3">
      <c r="A1038" s="21" t="s">
        <v>8115</v>
      </c>
      <c r="B1038" s="23">
        <v>0</v>
      </c>
      <c r="C1038" s="24">
        <v>22.72</v>
      </c>
      <c r="E1038" t="s">
        <v>11165</v>
      </c>
      <c r="F1038">
        <v>6055709</v>
      </c>
    </row>
    <row r="1039" spans="1:6" x14ac:dyDescent="0.3">
      <c r="A1039" s="21" t="s">
        <v>8116</v>
      </c>
      <c r="B1039" s="23">
        <v>0</v>
      </c>
      <c r="C1039" s="24">
        <v>22.66</v>
      </c>
      <c r="E1039" t="s">
        <v>11166</v>
      </c>
      <c r="F1039">
        <v>6056203</v>
      </c>
    </row>
    <row r="1040" spans="1:6" x14ac:dyDescent="0.3">
      <c r="A1040" s="21" t="s">
        <v>8117</v>
      </c>
      <c r="B1040" s="23">
        <v>0</v>
      </c>
      <c r="C1040" s="24">
        <v>22.62</v>
      </c>
      <c r="E1040" t="s">
        <v>11167</v>
      </c>
      <c r="F1040">
        <v>6056838</v>
      </c>
    </row>
    <row r="1041" spans="1:6" x14ac:dyDescent="0.3">
      <c r="A1041" s="21" t="s">
        <v>8118</v>
      </c>
      <c r="B1041" s="23">
        <v>0</v>
      </c>
      <c r="C1041" s="24">
        <v>22.51</v>
      </c>
      <c r="E1041" t="s">
        <v>11168</v>
      </c>
      <c r="F1041">
        <v>6041597</v>
      </c>
    </row>
    <row r="1042" spans="1:6" x14ac:dyDescent="0.3">
      <c r="A1042" s="21" t="s">
        <v>8119</v>
      </c>
      <c r="B1042" s="23">
        <v>0</v>
      </c>
      <c r="C1042" s="24">
        <v>22.42</v>
      </c>
      <c r="E1042" t="s">
        <v>11169</v>
      </c>
      <c r="F1042">
        <v>6046278</v>
      </c>
    </row>
    <row r="1043" spans="1:6" x14ac:dyDescent="0.3">
      <c r="A1043" s="21" t="s">
        <v>8120</v>
      </c>
      <c r="B1043" s="23">
        <v>0</v>
      </c>
      <c r="C1043" s="24">
        <v>22.299999999999997</v>
      </c>
      <c r="E1043" t="s">
        <v>11170</v>
      </c>
      <c r="F1043">
        <v>6055438</v>
      </c>
    </row>
    <row r="1044" spans="1:6" x14ac:dyDescent="0.3">
      <c r="A1044" s="21" t="s">
        <v>8121</v>
      </c>
      <c r="B1044" s="23">
        <v>0</v>
      </c>
      <c r="C1044" s="24">
        <v>22.02</v>
      </c>
      <c r="E1044" t="s">
        <v>11171</v>
      </c>
      <c r="F1044">
        <v>6046478</v>
      </c>
    </row>
    <row r="1045" spans="1:6" x14ac:dyDescent="0.3">
      <c r="A1045" s="21" t="s">
        <v>8122</v>
      </c>
      <c r="B1045" s="23">
        <v>0</v>
      </c>
      <c r="C1045" s="24">
        <v>21.96</v>
      </c>
      <c r="E1045" t="s">
        <v>11172</v>
      </c>
      <c r="F1045">
        <v>6059854</v>
      </c>
    </row>
    <row r="1046" spans="1:6" x14ac:dyDescent="0.3">
      <c r="A1046" s="21" t="s">
        <v>8123</v>
      </c>
      <c r="B1046" s="23">
        <v>5</v>
      </c>
      <c r="C1046" s="24">
        <v>21.94</v>
      </c>
      <c r="E1046" t="s">
        <v>11173</v>
      </c>
      <c r="F1046">
        <v>5091116</v>
      </c>
    </row>
    <row r="1047" spans="1:6" x14ac:dyDescent="0.3">
      <c r="A1047" s="21" t="s">
        <v>8124</v>
      </c>
      <c r="B1047" s="23">
        <v>0</v>
      </c>
      <c r="C1047" s="24">
        <v>21.740000000000002</v>
      </c>
      <c r="E1047" t="s">
        <v>11174</v>
      </c>
      <c r="F1047">
        <v>6058617</v>
      </c>
    </row>
    <row r="1048" spans="1:6" x14ac:dyDescent="0.3">
      <c r="A1048" s="21" t="s">
        <v>8125</v>
      </c>
      <c r="B1048" s="23">
        <v>0</v>
      </c>
      <c r="C1048" s="24">
        <v>21.56</v>
      </c>
      <c r="E1048" t="s">
        <v>11175</v>
      </c>
      <c r="F1048">
        <v>6051888</v>
      </c>
    </row>
    <row r="1049" spans="1:6" x14ac:dyDescent="0.3">
      <c r="A1049" s="21" t="s">
        <v>8126</v>
      </c>
      <c r="B1049" s="23">
        <v>0</v>
      </c>
      <c r="C1049" s="24">
        <v>21.47</v>
      </c>
      <c r="E1049" t="s">
        <v>11176</v>
      </c>
      <c r="F1049">
        <v>6059801</v>
      </c>
    </row>
    <row r="1050" spans="1:6" x14ac:dyDescent="0.3">
      <c r="A1050" s="21" t="s">
        <v>8127</v>
      </c>
      <c r="B1050" s="23">
        <v>10</v>
      </c>
      <c r="C1050" s="24">
        <v>21.41</v>
      </c>
      <c r="E1050" t="s">
        <v>11177</v>
      </c>
      <c r="F1050">
        <v>5091138</v>
      </c>
    </row>
    <row r="1051" spans="1:6" x14ac:dyDescent="0.3">
      <c r="A1051" s="21" t="s">
        <v>8128</v>
      </c>
      <c r="B1051" s="23">
        <v>0</v>
      </c>
      <c r="C1051" s="24">
        <v>21.380000000000003</v>
      </c>
      <c r="E1051" t="s">
        <v>11178</v>
      </c>
      <c r="F1051">
        <v>6041907</v>
      </c>
    </row>
    <row r="1052" spans="1:6" x14ac:dyDescent="0.3">
      <c r="A1052" s="21" t="s">
        <v>8129</v>
      </c>
      <c r="B1052" s="23">
        <v>0</v>
      </c>
      <c r="C1052" s="24">
        <v>21.37</v>
      </c>
      <c r="E1052" t="s">
        <v>11179</v>
      </c>
      <c r="F1052">
        <v>6042116</v>
      </c>
    </row>
    <row r="1053" spans="1:6" x14ac:dyDescent="0.3">
      <c r="A1053" s="21" t="s">
        <v>8130</v>
      </c>
      <c r="B1053" s="23">
        <v>0</v>
      </c>
      <c r="C1053" s="24">
        <v>21.32</v>
      </c>
      <c r="E1053" t="s">
        <v>11180</v>
      </c>
      <c r="F1053">
        <v>6046768</v>
      </c>
    </row>
    <row r="1054" spans="1:6" x14ac:dyDescent="0.3">
      <c r="A1054" s="21" t="s">
        <v>8131</v>
      </c>
      <c r="B1054" s="23">
        <v>0</v>
      </c>
      <c r="C1054" s="24">
        <v>21.3</v>
      </c>
      <c r="E1054" t="s">
        <v>11181</v>
      </c>
      <c r="F1054">
        <v>6018207</v>
      </c>
    </row>
    <row r="1055" spans="1:6" x14ac:dyDescent="0.3">
      <c r="A1055" s="21" t="s">
        <v>8132</v>
      </c>
      <c r="B1055" s="23">
        <v>0</v>
      </c>
      <c r="C1055" s="24">
        <v>21.2</v>
      </c>
      <c r="E1055" t="s">
        <v>11182</v>
      </c>
      <c r="F1055">
        <v>6042339</v>
      </c>
    </row>
    <row r="1056" spans="1:6" x14ac:dyDescent="0.3">
      <c r="A1056" s="21" t="s">
        <v>8133</v>
      </c>
      <c r="B1056" s="23">
        <v>5</v>
      </c>
      <c r="C1056" s="24">
        <v>21.13</v>
      </c>
      <c r="E1056" t="s">
        <v>11183</v>
      </c>
      <c r="F1056">
        <v>5093204</v>
      </c>
    </row>
    <row r="1057" spans="1:6" x14ac:dyDescent="0.3">
      <c r="A1057" s="21" t="s">
        <v>8134</v>
      </c>
      <c r="B1057" s="23">
        <v>0</v>
      </c>
      <c r="C1057" s="24">
        <v>21.09</v>
      </c>
      <c r="E1057" t="s">
        <v>11184</v>
      </c>
      <c r="F1057">
        <v>6041646</v>
      </c>
    </row>
    <row r="1058" spans="1:6" x14ac:dyDescent="0.3">
      <c r="A1058" s="21" t="s">
        <v>8135</v>
      </c>
      <c r="B1058" s="23">
        <v>0</v>
      </c>
      <c r="C1058" s="24">
        <v>21.08</v>
      </c>
      <c r="E1058" t="s">
        <v>11185</v>
      </c>
      <c r="F1058">
        <v>6042087</v>
      </c>
    </row>
    <row r="1059" spans="1:6" x14ac:dyDescent="0.3">
      <c r="A1059" s="21" t="s">
        <v>8136</v>
      </c>
      <c r="B1059" s="23">
        <v>0</v>
      </c>
      <c r="C1059" s="24">
        <v>21.07</v>
      </c>
      <c r="E1059" t="s">
        <v>11186</v>
      </c>
      <c r="F1059">
        <v>6041046</v>
      </c>
    </row>
    <row r="1060" spans="1:6" x14ac:dyDescent="0.3">
      <c r="A1060" s="21" t="s">
        <v>8137</v>
      </c>
      <c r="B1060" s="23">
        <v>0</v>
      </c>
      <c r="C1060" s="24">
        <v>21.01</v>
      </c>
      <c r="E1060" t="s">
        <v>11187</v>
      </c>
      <c r="F1060">
        <v>6056795</v>
      </c>
    </row>
    <row r="1061" spans="1:6" x14ac:dyDescent="0.3">
      <c r="A1061" s="21" t="s">
        <v>8138</v>
      </c>
      <c r="B1061" s="23">
        <v>0</v>
      </c>
      <c r="C1061" s="24">
        <v>20.98</v>
      </c>
      <c r="E1061" t="s">
        <v>11188</v>
      </c>
      <c r="F1061">
        <v>6059856</v>
      </c>
    </row>
    <row r="1062" spans="1:6" x14ac:dyDescent="0.3">
      <c r="A1062" s="21" t="s">
        <v>8139</v>
      </c>
      <c r="B1062" s="23">
        <v>2.5</v>
      </c>
      <c r="C1062" s="24">
        <v>20.91</v>
      </c>
      <c r="E1062" t="s">
        <v>11189</v>
      </c>
      <c r="F1062">
        <v>5093397</v>
      </c>
    </row>
    <row r="1063" spans="1:6" x14ac:dyDescent="0.3">
      <c r="A1063" s="21" t="s">
        <v>8140</v>
      </c>
      <c r="B1063" s="23">
        <v>0</v>
      </c>
      <c r="C1063" s="24">
        <v>20.759999999999998</v>
      </c>
      <c r="E1063" t="s">
        <v>11190</v>
      </c>
      <c r="F1063">
        <v>6056785</v>
      </c>
    </row>
    <row r="1064" spans="1:6" x14ac:dyDescent="0.3">
      <c r="A1064" s="21" t="s">
        <v>8141</v>
      </c>
      <c r="B1064" s="23">
        <v>0</v>
      </c>
      <c r="C1064" s="24">
        <v>20.75</v>
      </c>
      <c r="E1064" t="s">
        <v>11191</v>
      </c>
      <c r="F1064">
        <v>6040203</v>
      </c>
    </row>
    <row r="1065" spans="1:6" x14ac:dyDescent="0.3">
      <c r="A1065" s="21" t="s">
        <v>8142</v>
      </c>
      <c r="B1065" s="23">
        <v>0</v>
      </c>
      <c r="C1065" s="24">
        <v>20.67</v>
      </c>
      <c r="E1065" t="s">
        <v>11192</v>
      </c>
      <c r="F1065">
        <v>6042124</v>
      </c>
    </row>
    <row r="1066" spans="1:6" x14ac:dyDescent="0.3">
      <c r="A1066" s="21" t="s">
        <v>8143</v>
      </c>
      <c r="B1066" s="23">
        <v>0</v>
      </c>
      <c r="C1066" s="24">
        <v>20.65</v>
      </c>
      <c r="E1066" t="s">
        <v>11193</v>
      </c>
      <c r="F1066">
        <v>6042114</v>
      </c>
    </row>
    <row r="1067" spans="1:6" x14ac:dyDescent="0.3">
      <c r="A1067" s="21" t="s">
        <v>8144</v>
      </c>
      <c r="B1067" s="23">
        <v>0</v>
      </c>
      <c r="C1067" s="24">
        <v>20.64</v>
      </c>
      <c r="E1067" t="s">
        <v>11194</v>
      </c>
      <c r="F1067">
        <v>6040120</v>
      </c>
    </row>
    <row r="1068" spans="1:6" x14ac:dyDescent="0.3">
      <c r="A1068" s="21" t="s">
        <v>8145</v>
      </c>
      <c r="B1068" s="23">
        <v>0</v>
      </c>
      <c r="C1068" s="24">
        <v>20.6</v>
      </c>
      <c r="E1068" t="s">
        <v>11195</v>
      </c>
      <c r="F1068">
        <v>6042112</v>
      </c>
    </row>
    <row r="1069" spans="1:6" x14ac:dyDescent="0.3">
      <c r="A1069" s="21" t="s">
        <v>8146</v>
      </c>
      <c r="B1069" s="23">
        <v>0</v>
      </c>
      <c r="C1069" s="24">
        <v>20.52</v>
      </c>
      <c r="E1069" t="s">
        <v>11196</v>
      </c>
      <c r="F1069">
        <v>6061779</v>
      </c>
    </row>
    <row r="1070" spans="1:6" x14ac:dyDescent="0.3">
      <c r="A1070" s="21" t="s">
        <v>8147</v>
      </c>
      <c r="B1070" s="23">
        <v>2</v>
      </c>
      <c r="C1070" s="24">
        <v>20.440000000000001</v>
      </c>
      <c r="E1070" t="s">
        <v>11197</v>
      </c>
      <c r="F1070">
        <v>5094352</v>
      </c>
    </row>
    <row r="1071" spans="1:6" x14ac:dyDescent="0.3">
      <c r="A1071" s="21" t="s">
        <v>8148</v>
      </c>
      <c r="B1071" s="23">
        <v>10</v>
      </c>
      <c r="C1071" s="24">
        <v>20.399999999999999</v>
      </c>
      <c r="E1071" t="s">
        <v>11198</v>
      </c>
      <c r="F1071">
        <v>5025080</v>
      </c>
    </row>
    <row r="1072" spans="1:6" x14ac:dyDescent="0.3">
      <c r="A1072" s="21" t="s">
        <v>8149</v>
      </c>
      <c r="B1072" s="23">
        <v>3</v>
      </c>
      <c r="C1072" s="24">
        <v>20.36</v>
      </c>
      <c r="E1072" t="s">
        <v>11199</v>
      </c>
      <c r="F1072">
        <v>5024172</v>
      </c>
    </row>
    <row r="1073" spans="1:6" x14ac:dyDescent="0.3">
      <c r="A1073" s="21" t="s">
        <v>8150</v>
      </c>
      <c r="B1073" s="23">
        <v>0</v>
      </c>
      <c r="C1073" s="24">
        <v>20.329999999999998</v>
      </c>
      <c r="E1073" t="s">
        <v>11200</v>
      </c>
      <c r="F1073">
        <v>6041947</v>
      </c>
    </row>
    <row r="1074" spans="1:6" x14ac:dyDescent="0.3">
      <c r="A1074" s="21" t="s">
        <v>8151</v>
      </c>
      <c r="B1074" s="23">
        <v>0</v>
      </c>
      <c r="C1074" s="24">
        <v>20.299999999999997</v>
      </c>
      <c r="E1074" t="s">
        <v>11201</v>
      </c>
      <c r="F1074">
        <v>6057419</v>
      </c>
    </row>
    <row r="1075" spans="1:6" x14ac:dyDescent="0.3">
      <c r="A1075" s="21" t="s">
        <v>8152</v>
      </c>
      <c r="B1075" s="23">
        <v>0</v>
      </c>
      <c r="C1075" s="24">
        <v>20.239999999999998</v>
      </c>
      <c r="E1075" t="s">
        <v>11202</v>
      </c>
      <c r="F1075">
        <v>6041329</v>
      </c>
    </row>
    <row r="1076" spans="1:6" x14ac:dyDescent="0.3">
      <c r="A1076" s="21" t="s">
        <v>8153</v>
      </c>
      <c r="B1076" s="23">
        <v>0</v>
      </c>
      <c r="C1076" s="24">
        <v>20.239999999999998</v>
      </c>
      <c r="E1076" t="s">
        <v>11203</v>
      </c>
      <c r="F1076">
        <v>6057195</v>
      </c>
    </row>
    <row r="1077" spans="1:6" x14ac:dyDescent="0.3">
      <c r="A1077" s="21" t="s">
        <v>8154</v>
      </c>
      <c r="B1077" s="23">
        <v>0</v>
      </c>
      <c r="C1077" s="24">
        <v>20.160000000000004</v>
      </c>
      <c r="E1077" t="s">
        <v>11204</v>
      </c>
      <c r="F1077">
        <v>6055199</v>
      </c>
    </row>
    <row r="1078" spans="1:6" x14ac:dyDescent="0.3">
      <c r="A1078" s="21" t="s">
        <v>8155</v>
      </c>
      <c r="B1078" s="23">
        <v>10</v>
      </c>
      <c r="C1078" s="24">
        <v>20.13</v>
      </c>
      <c r="E1078" t="s">
        <v>11205</v>
      </c>
      <c r="F1078">
        <v>5090732</v>
      </c>
    </row>
    <row r="1079" spans="1:6" x14ac:dyDescent="0.3">
      <c r="A1079" s="21" t="s">
        <v>8156</v>
      </c>
      <c r="B1079" s="23">
        <v>0</v>
      </c>
      <c r="C1079" s="24">
        <v>20</v>
      </c>
      <c r="E1079" t="s">
        <v>11206</v>
      </c>
      <c r="F1079">
        <v>6041881</v>
      </c>
    </row>
    <row r="1080" spans="1:6" x14ac:dyDescent="0.3">
      <c r="A1080" s="21" t="s">
        <v>8157</v>
      </c>
      <c r="B1080" s="23">
        <v>0</v>
      </c>
      <c r="C1080" s="24">
        <v>20</v>
      </c>
      <c r="E1080" t="s">
        <v>11207</v>
      </c>
      <c r="F1080">
        <v>6041883</v>
      </c>
    </row>
    <row r="1081" spans="1:6" x14ac:dyDescent="0.3">
      <c r="A1081" s="21" t="s">
        <v>8158</v>
      </c>
      <c r="B1081" s="23">
        <v>0</v>
      </c>
      <c r="C1081" s="24">
        <v>19.95</v>
      </c>
      <c r="E1081" t="s">
        <v>11208</v>
      </c>
      <c r="F1081">
        <v>6046272</v>
      </c>
    </row>
    <row r="1082" spans="1:6" x14ac:dyDescent="0.3">
      <c r="A1082" s="21" t="s">
        <v>8159</v>
      </c>
      <c r="B1082" s="23">
        <v>0</v>
      </c>
      <c r="C1082" s="24">
        <v>19.95</v>
      </c>
      <c r="E1082" t="s">
        <v>11209</v>
      </c>
      <c r="F1082">
        <v>6046276</v>
      </c>
    </row>
    <row r="1083" spans="1:6" x14ac:dyDescent="0.3">
      <c r="A1083" s="21" t="s">
        <v>8160</v>
      </c>
      <c r="B1083" s="23">
        <v>2.5</v>
      </c>
      <c r="C1083" s="24">
        <v>19.91</v>
      </c>
      <c r="E1083" t="s">
        <v>11210</v>
      </c>
      <c r="F1083">
        <v>5093399</v>
      </c>
    </row>
    <row r="1084" spans="1:6" x14ac:dyDescent="0.3">
      <c r="A1084" s="21" t="s">
        <v>8161</v>
      </c>
      <c r="B1084" s="23">
        <v>0</v>
      </c>
      <c r="C1084" s="24">
        <v>19.760000000000002</v>
      </c>
      <c r="E1084" t="s">
        <v>11211</v>
      </c>
      <c r="F1084">
        <v>6046477</v>
      </c>
    </row>
    <row r="1085" spans="1:6" x14ac:dyDescent="0.3">
      <c r="A1085" s="21" t="s">
        <v>8162</v>
      </c>
      <c r="B1085" s="23">
        <v>0</v>
      </c>
      <c r="C1085" s="24">
        <v>19.64</v>
      </c>
      <c r="E1085" t="s">
        <v>11212</v>
      </c>
      <c r="F1085">
        <v>6055511</v>
      </c>
    </row>
    <row r="1086" spans="1:6" x14ac:dyDescent="0.3">
      <c r="A1086" s="21" t="s">
        <v>8163</v>
      </c>
      <c r="B1086" s="23">
        <v>0</v>
      </c>
      <c r="C1086" s="24">
        <v>19.62</v>
      </c>
      <c r="E1086" t="s">
        <v>11213</v>
      </c>
      <c r="F1086">
        <v>6054448</v>
      </c>
    </row>
    <row r="1087" spans="1:6" x14ac:dyDescent="0.3">
      <c r="A1087" s="21" t="s">
        <v>8164</v>
      </c>
      <c r="B1087" s="23">
        <v>0</v>
      </c>
      <c r="C1087" s="24">
        <v>19.5</v>
      </c>
      <c r="E1087" t="s">
        <v>11214</v>
      </c>
      <c r="F1087">
        <v>6048365</v>
      </c>
    </row>
    <row r="1088" spans="1:6" x14ac:dyDescent="0.3">
      <c r="A1088" s="21" t="s">
        <v>8165</v>
      </c>
      <c r="B1088" s="23">
        <v>1</v>
      </c>
      <c r="C1088" s="24">
        <v>19.46</v>
      </c>
      <c r="E1088" t="s">
        <v>11215</v>
      </c>
      <c r="F1088">
        <v>5091197</v>
      </c>
    </row>
    <row r="1089" spans="1:6" x14ac:dyDescent="0.3">
      <c r="A1089" s="21" t="s">
        <v>8166</v>
      </c>
      <c r="B1089" s="23">
        <v>2.5</v>
      </c>
      <c r="C1089" s="24">
        <v>19.45</v>
      </c>
      <c r="E1089" t="s">
        <v>11216</v>
      </c>
      <c r="F1089">
        <v>5091063</v>
      </c>
    </row>
    <row r="1090" spans="1:6" x14ac:dyDescent="0.3">
      <c r="A1090" s="21" t="s">
        <v>8167</v>
      </c>
      <c r="B1090" s="23">
        <v>0</v>
      </c>
      <c r="C1090" s="24">
        <v>19.100000000000001</v>
      </c>
      <c r="E1090" t="s">
        <v>11217</v>
      </c>
      <c r="F1090">
        <v>6055433</v>
      </c>
    </row>
    <row r="1091" spans="1:6" x14ac:dyDescent="0.3">
      <c r="A1091" s="21" t="s">
        <v>8168</v>
      </c>
      <c r="B1091" s="23">
        <v>5</v>
      </c>
      <c r="C1091" s="24">
        <v>19.09</v>
      </c>
      <c r="E1091" t="s">
        <v>11218</v>
      </c>
      <c r="F1091">
        <v>5091123</v>
      </c>
    </row>
    <row r="1092" spans="1:6" x14ac:dyDescent="0.3">
      <c r="A1092" s="21" t="s">
        <v>8169</v>
      </c>
      <c r="B1092" s="23">
        <v>0</v>
      </c>
      <c r="C1092" s="24">
        <v>19.04</v>
      </c>
      <c r="E1092" t="s">
        <v>11219</v>
      </c>
      <c r="F1092">
        <v>6043639</v>
      </c>
    </row>
    <row r="1093" spans="1:6" x14ac:dyDescent="0.3">
      <c r="A1093" s="21" t="s">
        <v>8170</v>
      </c>
      <c r="B1093" s="23">
        <v>0</v>
      </c>
      <c r="C1093" s="24">
        <v>19.020000000000003</v>
      </c>
      <c r="E1093" t="s">
        <v>11220</v>
      </c>
      <c r="F1093">
        <v>6041578</v>
      </c>
    </row>
    <row r="1094" spans="1:6" x14ac:dyDescent="0.3">
      <c r="A1094" s="21" t="s">
        <v>8171</v>
      </c>
      <c r="B1094" s="23">
        <v>0</v>
      </c>
      <c r="C1094" s="24">
        <v>18.96</v>
      </c>
      <c r="E1094" t="s">
        <v>11221</v>
      </c>
      <c r="F1094">
        <v>6040191</v>
      </c>
    </row>
    <row r="1095" spans="1:6" x14ac:dyDescent="0.3">
      <c r="A1095" s="21" t="s">
        <v>8172</v>
      </c>
      <c r="B1095" s="23">
        <v>0</v>
      </c>
      <c r="C1095" s="24">
        <v>18.96</v>
      </c>
      <c r="E1095" t="s">
        <v>11222</v>
      </c>
      <c r="F1095">
        <v>6057205</v>
      </c>
    </row>
    <row r="1096" spans="1:6" x14ac:dyDescent="0.3">
      <c r="A1096" s="21" t="s">
        <v>8173</v>
      </c>
      <c r="B1096" s="23">
        <v>0</v>
      </c>
      <c r="C1096" s="24">
        <v>18.88</v>
      </c>
      <c r="E1096" t="s">
        <v>11223</v>
      </c>
      <c r="F1096">
        <v>6054436</v>
      </c>
    </row>
    <row r="1097" spans="1:6" x14ac:dyDescent="0.3">
      <c r="A1097" s="21" t="s">
        <v>8174</v>
      </c>
      <c r="B1097" s="23">
        <v>0</v>
      </c>
      <c r="C1097" s="24">
        <v>18.82</v>
      </c>
      <c r="E1097" t="s">
        <v>11224</v>
      </c>
      <c r="F1097">
        <v>6061790</v>
      </c>
    </row>
    <row r="1098" spans="1:6" x14ac:dyDescent="0.3">
      <c r="A1098" s="21" t="s">
        <v>8175</v>
      </c>
      <c r="B1098" s="23">
        <v>0</v>
      </c>
      <c r="C1098" s="24">
        <v>18.8</v>
      </c>
      <c r="E1098" t="s">
        <v>11225</v>
      </c>
      <c r="F1098">
        <v>6055909</v>
      </c>
    </row>
    <row r="1099" spans="1:6" x14ac:dyDescent="0.3">
      <c r="A1099" s="21" t="s">
        <v>8176</v>
      </c>
      <c r="B1099" s="23">
        <v>0</v>
      </c>
      <c r="C1099" s="24">
        <v>18.77</v>
      </c>
      <c r="E1099" t="s">
        <v>11226</v>
      </c>
      <c r="F1099">
        <v>6061941</v>
      </c>
    </row>
    <row r="1100" spans="1:6" x14ac:dyDescent="0.3">
      <c r="A1100" s="21" t="s">
        <v>8177</v>
      </c>
      <c r="B1100" s="23">
        <v>5</v>
      </c>
      <c r="C1100" s="24">
        <v>18.760000000000002</v>
      </c>
      <c r="E1100" t="s">
        <v>11227</v>
      </c>
      <c r="F1100">
        <v>5091152</v>
      </c>
    </row>
    <row r="1101" spans="1:6" x14ac:dyDescent="0.3">
      <c r="A1101" s="21" t="s">
        <v>8178</v>
      </c>
      <c r="B1101" s="23">
        <v>0</v>
      </c>
      <c r="C1101" s="24">
        <v>18.7</v>
      </c>
      <c r="E1101" t="s">
        <v>11228</v>
      </c>
      <c r="F1101">
        <v>6047320</v>
      </c>
    </row>
    <row r="1102" spans="1:6" x14ac:dyDescent="0.3">
      <c r="A1102" s="21" t="s">
        <v>8179</v>
      </c>
      <c r="B1102" s="23">
        <v>5</v>
      </c>
      <c r="C1102" s="24">
        <v>18.66</v>
      </c>
      <c r="E1102" t="s">
        <v>11229</v>
      </c>
      <c r="F1102">
        <v>5027819</v>
      </c>
    </row>
    <row r="1103" spans="1:6" x14ac:dyDescent="0.3">
      <c r="A1103" s="21" t="s">
        <v>8180</v>
      </c>
      <c r="B1103" s="23">
        <v>0</v>
      </c>
      <c r="C1103" s="24">
        <v>18.66</v>
      </c>
      <c r="E1103" t="s">
        <v>11230</v>
      </c>
      <c r="F1103">
        <v>6060999</v>
      </c>
    </row>
    <row r="1104" spans="1:6" x14ac:dyDescent="0.3">
      <c r="A1104" s="21" t="s">
        <v>8181</v>
      </c>
      <c r="B1104" s="23">
        <v>1</v>
      </c>
      <c r="C1104" s="24">
        <v>18.62</v>
      </c>
      <c r="E1104" t="s">
        <v>11231</v>
      </c>
      <c r="F1104">
        <v>5051844</v>
      </c>
    </row>
    <row r="1105" spans="1:6" x14ac:dyDescent="0.3">
      <c r="A1105" s="21" t="s">
        <v>8182</v>
      </c>
      <c r="B1105" s="23">
        <v>0</v>
      </c>
      <c r="C1105" s="24">
        <v>18.600000000000001</v>
      </c>
      <c r="E1105" t="s">
        <v>11232</v>
      </c>
      <c r="F1105">
        <v>6041645</v>
      </c>
    </row>
    <row r="1106" spans="1:6" x14ac:dyDescent="0.3">
      <c r="A1106" s="21" t="s">
        <v>8183</v>
      </c>
      <c r="B1106" s="23">
        <v>0</v>
      </c>
      <c r="C1106" s="24">
        <v>18.57</v>
      </c>
      <c r="E1106" t="s">
        <v>11233</v>
      </c>
      <c r="F1106">
        <v>6041044</v>
      </c>
    </row>
    <row r="1107" spans="1:6" x14ac:dyDescent="0.3">
      <c r="A1107" s="21" t="s">
        <v>8184</v>
      </c>
      <c r="B1107" s="23">
        <v>0</v>
      </c>
      <c r="C1107" s="24">
        <v>18.48</v>
      </c>
      <c r="E1107" t="s">
        <v>11234</v>
      </c>
      <c r="F1107">
        <v>6041334</v>
      </c>
    </row>
    <row r="1108" spans="1:6" x14ac:dyDescent="0.3">
      <c r="A1108" s="21" t="s">
        <v>8185</v>
      </c>
      <c r="B1108" s="23">
        <v>1.75</v>
      </c>
      <c r="C1108" s="24">
        <v>18.45</v>
      </c>
      <c r="E1108" t="s">
        <v>11235</v>
      </c>
      <c r="F1108">
        <v>5091044</v>
      </c>
    </row>
    <row r="1109" spans="1:6" x14ac:dyDescent="0.3">
      <c r="A1109" s="21" t="s">
        <v>8186</v>
      </c>
      <c r="B1109" s="23">
        <v>0</v>
      </c>
      <c r="C1109" s="24">
        <v>18.22</v>
      </c>
      <c r="E1109" t="s">
        <v>11236</v>
      </c>
      <c r="F1109">
        <v>6057892</v>
      </c>
    </row>
    <row r="1110" spans="1:6" x14ac:dyDescent="0.3">
      <c r="A1110" s="21" t="s">
        <v>8187</v>
      </c>
      <c r="B1110" s="23">
        <v>0</v>
      </c>
      <c r="C1110" s="24">
        <v>18.18</v>
      </c>
      <c r="E1110" t="s">
        <v>11237</v>
      </c>
      <c r="F1110">
        <v>6046249</v>
      </c>
    </row>
    <row r="1111" spans="1:6" x14ac:dyDescent="0.3">
      <c r="A1111" s="21" t="s">
        <v>8188</v>
      </c>
      <c r="B1111" s="23">
        <v>0</v>
      </c>
      <c r="C1111" s="24">
        <v>18.14</v>
      </c>
      <c r="E1111" t="s">
        <v>11238</v>
      </c>
      <c r="F1111">
        <v>6049058</v>
      </c>
    </row>
    <row r="1112" spans="1:6" x14ac:dyDescent="0.3">
      <c r="A1112" s="21" t="s">
        <v>8189</v>
      </c>
      <c r="B1112" s="23">
        <v>0</v>
      </c>
      <c r="C1112" s="24">
        <v>18.059999999999999</v>
      </c>
      <c r="E1112" t="s">
        <v>11239</v>
      </c>
      <c r="F1112">
        <v>6061777</v>
      </c>
    </row>
    <row r="1113" spans="1:6" x14ac:dyDescent="0.3">
      <c r="A1113" s="21" t="s">
        <v>8190</v>
      </c>
      <c r="B1113" s="23">
        <v>7.5</v>
      </c>
      <c r="C1113" s="24">
        <v>18</v>
      </c>
      <c r="E1113" t="s">
        <v>11240</v>
      </c>
      <c r="F1113">
        <v>5091142</v>
      </c>
    </row>
    <row r="1114" spans="1:6" x14ac:dyDescent="0.3">
      <c r="A1114" s="21" t="s">
        <v>8191</v>
      </c>
      <c r="B1114" s="23">
        <v>0</v>
      </c>
      <c r="C1114" s="24">
        <v>17.98</v>
      </c>
      <c r="E1114" t="s">
        <v>11241</v>
      </c>
      <c r="F1114">
        <v>6041134</v>
      </c>
    </row>
    <row r="1115" spans="1:6" x14ac:dyDescent="0.3">
      <c r="A1115" s="21" t="s">
        <v>8192</v>
      </c>
      <c r="B1115" s="23">
        <v>0</v>
      </c>
      <c r="C1115" s="24">
        <v>17.95</v>
      </c>
      <c r="E1115" t="s">
        <v>11242</v>
      </c>
      <c r="F1115">
        <v>6043807</v>
      </c>
    </row>
    <row r="1116" spans="1:6" x14ac:dyDescent="0.3">
      <c r="A1116" s="21" t="s">
        <v>8193</v>
      </c>
      <c r="B1116" s="23">
        <v>0</v>
      </c>
      <c r="C1116" s="24">
        <v>17.940000000000001</v>
      </c>
      <c r="E1116" t="s">
        <v>11243</v>
      </c>
      <c r="F1116">
        <v>6042013</v>
      </c>
    </row>
    <row r="1117" spans="1:6" x14ac:dyDescent="0.3">
      <c r="A1117" s="21" t="s">
        <v>8194</v>
      </c>
      <c r="B1117" s="23">
        <v>0</v>
      </c>
      <c r="C1117" s="24">
        <v>17.84</v>
      </c>
      <c r="E1117" t="s">
        <v>11244</v>
      </c>
      <c r="F1117">
        <v>6058599</v>
      </c>
    </row>
    <row r="1118" spans="1:6" x14ac:dyDescent="0.3">
      <c r="A1118" s="21" t="s">
        <v>8195</v>
      </c>
      <c r="B1118" s="23">
        <v>0</v>
      </c>
      <c r="C1118" s="24">
        <v>17.8</v>
      </c>
      <c r="E1118" t="s">
        <v>11245</v>
      </c>
      <c r="F1118">
        <v>6061782</v>
      </c>
    </row>
    <row r="1119" spans="1:6" x14ac:dyDescent="0.3">
      <c r="A1119" s="21" t="s">
        <v>8196</v>
      </c>
      <c r="B1119" s="23">
        <v>0</v>
      </c>
      <c r="C1119" s="24">
        <v>17.79</v>
      </c>
      <c r="E1119" t="s">
        <v>11246</v>
      </c>
      <c r="F1119">
        <v>6043323</v>
      </c>
    </row>
    <row r="1120" spans="1:6" x14ac:dyDescent="0.3">
      <c r="A1120" s="21" t="s">
        <v>8197</v>
      </c>
      <c r="B1120" s="23">
        <v>1</v>
      </c>
      <c r="C1120" s="24">
        <v>17.78</v>
      </c>
      <c r="E1120" t="s">
        <v>11247</v>
      </c>
      <c r="F1120">
        <v>5028828</v>
      </c>
    </row>
    <row r="1121" spans="1:6" x14ac:dyDescent="0.3">
      <c r="A1121" s="21" t="s">
        <v>8198</v>
      </c>
      <c r="B1121" s="23">
        <v>1</v>
      </c>
      <c r="C1121" s="24">
        <v>17.78</v>
      </c>
      <c r="E1121" t="s">
        <v>11248</v>
      </c>
      <c r="F1121">
        <v>5028853</v>
      </c>
    </row>
    <row r="1122" spans="1:6" x14ac:dyDescent="0.3">
      <c r="A1122" s="21" t="s">
        <v>8199</v>
      </c>
      <c r="B1122" s="23">
        <v>1</v>
      </c>
      <c r="C1122" s="24">
        <v>17.77</v>
      </c>
      <c r="E1122" t="s">
        <v>11249</v>
      </c>
      <c r="F1122">
        <v>5074788</v>
      </c>
    </row>
    <row r="1123" spans="1:6" x14ac:dyDescent="0.3">
      <c r="A1123" s="21" t="s">
        <v>8200</v>
      </c>
      <c r="B1123" s="23">
        <v>0</v>
      </c>
      <c r="C1123" s="24">
        <v>17.75</v>
      </c>
      <c r="E1123" t="s">
        <v>11250</v>
      </c>
      <c r="F1123">
        <v>6060997</v>
      </c>
    </row>
    <row r="1124" spans="1:6" x14ac:dyDescent="0.3">
      <c r="A1124" s="21" t="s">
        <v>8201</v>
      </c>
      <c r="B1124" s="23">
        <v>5</v>
      </c>
      <c r="C1124" s="24">
        <v>17.73</v>
      </c>
      <c r="E1124" t="s">
        <v>11251</v>
      </c>
      <c r="F1124">
        <v>5091125</v>
      </c>
    </row>
    <row r="1125" spans="1:6" x14ac:dyDescent="0.3">
      <c r="A1125" s="21" t="s">
        <v>8202</v>
      </c>
      <c r="B1125" s="23">
        <v>0</v>
      </c>
      <c r="C1125" s="24">
        <v>17.7</v>
      </c>
      <c r="E1125" t="s">
        <v>11252</v>
      </c>
      <c r="F1125">
        <v>6058179</v>
      </c>
    </row>
    <row r="1126" spans="1:6" x14ac:dyDescent="0.3">
      <c r="A1126" s="21" t="s">
        <v>8203</v>
      </c>
      <c r="B1126" s="23">
        <v>0</v>
      </c>
      <c r="C1126" s="24">
        <v>17.47</v>
      </c>
      <c r="E1126" t="s">
        <v>11253</v>
      </c>
      <c r="F1126">
        <v>6055622</v>
      </c>
    </row>
    <row r="1127" spans="1:6" x14ac:dyDescent="0.3">
      <c r="A1127" s="21" t="s">
        <v>8204</v>
      </c>
      <c r="B1127" s="23">
        <v>0</v>
      </c>
      <c r="C1127" s="24">
        <v>17.420000000000002</v>
      </c>
      <c r="E1127" t="s">
        <v>11254</v>
      </c>
      <c r="F1127">
        <v>6055954</v>
      </c>
    </row>
    <row r="1128" spans="1:6" x14ac:dyDescent="0.3">
      <c r="A1128" s="21" t="s">
        <v>8205</v>
      </c>
      <c r="B1128" s="23">
        <v>0</v>
      </c>
      <c r="C1128" s="24">
        <v>17.36</v>
      </c>
      <c r="E1128" t="s">
        <v>11255</v>
      </c>
      <c r="F1128">
        <v>6045331</v>
      </c>
    </row>
    <row r="1129" spans="1:6" x14ac:dyDescent="0.3">
      <c r="A1129" s="21" t="s">
        <v>8206</v>
      </c>
      <c r="B1129" s="23">
        <v>2.5</v>
      </c>
      <c r="C1129" s="24">
        <v>17.329999999999998</v>
      </c>
      <c r="E1129" t="s">
        <v>11256</v>
      </c>
      <c r="F1129">
        <v>5090722</v>
      </c>
    </row>
    <row r="1130" spans="1:6" x14ac:dyDescent="0.3">
      <c r="A1130" s="21" t="s">
        <v>8207</v>
      </c>
      <c r="B1130" s="23">
        <v>0</v>
      </c>
      <c r="C1130" s="24">
        <v>17.309999999999999</v>
      </c>
      <c r="E1130" t="s">
        <v>11257</v>
      </c>
      <c r="F1130">
        <v>6058185</v>
      </c>
    </row>
    <row r="1131" spans="1:6" x14ac:dyDescent="0.3">
      <c r="A1131" s="21" t="s">
        <v>8208</v>
      </c>
      <c r="B1131" s="23">
        <v>0</v>
      </c>
      <c r="C1131" s="24">
        <v>17.28</v>
      </c>
      <c r="E1131" t="s">
        <v>11258</v>
      </c>
      <c r="F1131">
        <v>6055219</v>
      </c>
    </row>
    <row r="1132" spans="1:6" x14ac:dyDescent="0.3">
      <c r="A1132" s="21" t="s">
        <v>8209</v>
      </c>
      <c r="B1132" s="23">
        <v>0</v>
      </c>
      <c r="C1132" s="24">
        <v>17.260000000000002</v>
      </c>
      <c r="E1132" t="s">
        <v>11259</v>
      </c>
      <c r="F1132">
        <v>6040918</v>
      </c>
    </row>
    <row r="1133" spans="1:6" x14ac:dyDescent="0.3">
      <c r="A1133" s="21" t="s">
        <v>8210</v>
      </c>
      <c r="B1133" s="23">
        <v>0</v>
      </c>
      <c r="C1133" s="24">
        <v>17.13</v>
      </c>
      <c r="E1133" t="s">
        <v>11260</v>
      </c>
      <c r="F1133">
        <v>6042134</v>
      </c>
    </row>
    <row r="1134" spans="1:6" x14ac:dyDescent="0.3">
      <c r="A1134" s="21" t="s">
        <v>8211</v>
      </c>
      <c r="B1134" s="23">
        <v>0</v>
      </c>
      <c r="C1134" s="24">
        <v>17.080000000000002</v>
      </c>
      <c r="E1134" t="s">
        <v>11261</v>
      </c>
      <c r="F1134">
        <v>6042799</v>
      </c>
    </row>
    <row r="1135" spans="1:6" x14ac:dyDescent="0.3">
      <c r="A1135" s="21" t="s">
        <v>8212</v>
      </c>
      <c r="B1135" s="23">
        <v>2.5</v>
      </c>
      <c r="C1135" s="24">
        <v>16.95</v>
      </c>
      <c r="E1135" t="s">
        <v>11262</v>
      </c>
      <c r="F1135">
        <v>5025068</v>
      </c>
    </row>
    <row r="1136" spans="1:6" x14ac:dyDescent="0.3">
      <c r="A1136" s="21" t="s">
        <v>8213</v>
      </c>
      <c r="B1136" s="23">
        <v>0</v>
      </c>
      <c r="C1136" s="24">
        <v>16.809999999999999</v>
      </c>
      <c r="E1136" t="s">
        <v>11263</v>
      </c>
      <c r="F1136">
        <v>6055225</v>
      </c>
    </row>
    <row r="1137" spans="1:6" x14ac:dyDescent="0.3">
      <c r="A1137" s="21" t="s">
        <v>8214</v>
      </c>
      <c r="B1137" s="23">
        <v>0</v>
      </c>
      <c r="C1137" s="24">
        <v>16.649999999999999</v>
      </c>
      <c r="E1137" t="s">
        <v>11264</v>
      </c>
      <c r="F1137">
        <v>6057428</v>
      </c>
    </row>
    <row r="1138" spans="1:6" x14ac:dyDescent="0.3">
      <c r="A1138" s="21" t="s">
        <v>8215</v>
      </c>
      <c r="B1138" s="23">
        <v>0</v>
      </c>
      <c r="C1138" s="24">
        <v>16.64</v>
      </c>
      <c r="E1138" t="s">
        <v>11265</v>
      </c>
      <c r="F1138">
        <v>6061961</v>
      </c>
    </row>
    <row r="1139" spans="1:6" x14ac:dyDescent="0.3">
      <c r="A1139" s="21" t="s">
        <v>8216</v>
      </c>
      <c r="B1139" s="23">
        <v>0</v>
      </c>
      <c r="C1139" s="24">
        <v>16.53</v>
      </c>
      <c r="E1139" t="s">
        <v>11266</v>
      </c>
      <c r="F1139">
        <v>6041542</v>
      </c>
    </row>
    <row r="1140" spans="1:6" x14ac:dyDescent="0.3">
      <c r="A1140" s="21" t="s">
        <v>8217</v>
      </c>
      <c r="B1140" s="23">
        <v>0</v>
      </c>
      <c r="C1140" s="24">
        <v>16.52</v>
      </c>
      <c r="E1140" t="s">
        <v>11267</v>
      </c>
      <c r="F1140">
        <v>6041686</v>
      </c>
    </row>
    <row r="1141" spans="1:6" x14ac:dyDescent="0.3">
      <c r="A1141" s="21" t="s">
        <v>8218</v>
      </c>
      <c r="B1141" s="23">
        <v>0</v>
      </c>
      <c r="C1141" s="24">
        <v>16.440000000000001</v>
      </c>
      <c r="E1141" t="s">
        <v>11268</v>
      </c>
      <c r="F1141">
        <v>6057201</v>
      </c>
    </row>
    <row r="1142" spans="1:6" x14ac:dyDescent="0.3">
      <c r="A1142" s="21" t="s">
        <v>8219</v>
      </c>
      <c r="B1142" s="23">
        <v>5</v>
      </c>
      <c r="C1142" s="24">
        <v>16.38</v>
      </c>
      <c r="E1142" t="s">
        <v>11269</v>
      </c>
      <c r="F1142">
        <v>5096092</v>
      </c>
    </row>
    <row r="1143" spans="1:6" x14ac:dyDescent="0.3">
      <c r="A1143" s="21" t="s">
        <v>8220</v>
      </c>
      <c r="B1143" s="23">
        <v>1</v>
      </c>
      <c r="C1143" s="24">
        <v>16.239999999999998</v>
      </c>
      <c r="E1143" t="s">
        <v>11270</v>
      </c>
      <c r="F1143">
        <v>5028836</v>
      </c>
    </row>
    <row r="1144" spans="1:6" x14ac:dyDescent="0.3">
      <c r="A1144" s="21" t="s">
        <v>8221</v>
      </c>
      <c r="B1144" s="23">
        <v>0</v>
      </c>
      <c r="C1144" s="24">
        <v>16.190000000000001</v>
      </c>
      <c r="E1144" t="s">
        <v>11271</v>
      </c>
      <c r="F1144">
        <v>6061710</v>
      </c>
    </row>
    <row r="1145" spans="1:6" x14ac:dyDescent="0.3">
      <c r="A1145" s="21" t="s">
        <v>8222</v>
      </c>
      <c r="B1145" s="23">
        <v>3</v>
      </c>
      <c r="C1145" s="24">
        <v>16.03</v>
      </c>
      <c r="E1145" t="s">
        <v>11272</v>
      </c>
      <c r="F1145">
        <v>5027896</v>
      </c>
    </row>
    <row r="1146" spans="1:6" x14ac:dyDescent="0.3">
      <c r="A1146" s="21" t="s">
        <v>8223</v>
      </c>
      <c r="B1146" s="23">
        <v>1</v>
      </c>
      <c r="C1146" s="24">
        <v>15.99</v>
      </c>
      <c r="E1146" t="s">
        <v>11273</v>
      </c>
      <c r="F1146">
        <v>5028534</v>
      </c>
    </row>
    <row r="1147" spans="1:6" x14ac:dyDescent="0.3">
      <c r="A1147" s="21" t="s">
        <v>8224</v>
      </c>
      <c r="B1147" s="23">
        <v>1</v>
      </c>
      <c r="C1147" s="24">
        <v>15.99</v>
      </c>
      <c r="E1147" t="s">
        <v>11274</v>
      </c>
      <c r="F1147">
        <v>5028547</v>
      </c>
    </row>
    <row r="1148" spans="1:6" x14ac:dyDescent="0.3">
      <c r="A1148" s="21" t="s">
        <v>8225</v>
      </c>
      <c r="B1148" s="23">
        <v>1</v>
      </c>
      <c r="C1148" s="24">
        <v>15.99</v>
      </c>
      <c r="E1148" t="s">
        <v>11275</v>
      </c>
      <c r="F1148">
        <v>5028555</v>
      </c>
    </row>
    <row r="1149" spans="1:6" x14ac:dyDescent="0.3">
      <c r="A1149" s="21" t="s">
        <v>8226</v>
      </c>
      <c r="B1149" s="23">
        <v>0</v>
      </c>
      <c r="C1149" s="24">
        <v>15.98</v>
      </c>
      <c r="E1149" t="s">
        <v>11276</v>
      </c>
      <c r="F1149">
        <v>6040919</v>
      </c>
    </row>
    <row r="1150" spans="1:6" x14ac:dyDescent="0.3">
      <c r="A1150" s="21" t="s">
        <v>8227</v>
      </c>
      <c r="B1150" s="23">
        <v>1</v>
      </c>
      <c r="C1150" s="24">
        <v>15.96</v>
      </c>
      <c r="E1150" t="s">
        <v>11277</v>
      </c>
      <c r="F1150">
        <v>5038030</v>
      </c>
    </row>
    <row r="1151" spans="1:6" x14ac:dyDescent="0.3">
      <c r="A1151" s="21" t="s">
        <v>8228</v>
      </c>
      <c r="B1151" s="23">
        <v>0</v>
      </c>
      <c r="C1151" s="24">
        <v>15.91</v>
      </c>
      <c r="E1151" t="s">
        <v>11278</v>
      </c>
      <c r="F1151">
        <v>6055480</v>
      </c>
    </row>
    <row r="1152" spans="1:6" x14ac:dyDescent="0.3">
      <c r="A1152" s="21" t="s">
        <v>8229</v>
      </c>
      <c r="B1152" s="23">
        <v>0</v>
      </c>
      <c r="C1152" s="24">
        <v>15.68</v>
      </c>
      <c r="E1152" t="s">
        <v>11279</v>
      </c>
      <c r="F1152">
        <v>6055440</v>
      </c>
    </row>
    <row r="1153" spans="1:6" x14ac:dyDescent="0.3">
      <c r="A1153" s="21" t="s">
        <v>8230</v>
      </c>
      <c r="B1153" s="23">
        <v>0</v>
      </c>
      <c r="C1153" s="24">
        <v>15.6</v>
      </c>
      <c r="E1153" t="s">
        <v>11280</v>
      </c>
      <c r="F1153">
        <v>6061776</v>
      </c>
    </row>
    <row r="1154" spans="1:6" x14ac:dyDescent="0.3">
      <c r="A1154" s="21" t="s">
        <v>8231</v>
      </c>
      <c r="B1154" s="23">
        <v>0</v>
      </c>
      <c r="C1154" s="24">
        <v>15.57</v>
      </c>
      <c r="E1154" t="s">
        <v>11281</v>
      </c>
      <c r="F1154">
        <v>6060097</v>
      </c>
    </row>
    <row r="1155" spans="1:6" x14ac:dyDescent="0.3">
      <c r="A1155" s="21" t="s">
        <v>8232</v>
      </c>
      <c r="B1155" s="23">
        <v>0</v>
      </c>
      <c r="C1155" s="24">
        <v>15.56</v>
      </c>
      <c r="E1155" t="s">
        <v>11282</v>
      </c>
      <c r="F1155">
        <v>6061355</v>
      </c>
    </row>
    <row r="1156" spans="1:6" x14ac:dyDescent="0.3">
      <c r="A1156" s="21" t="s">
        <v>8233</v>
      </c>
      <c r="B1156" s="23">
        <v>0</v>
      </c>
      <c r="C1156" s="24">
        <v>15.54</v>
      </c>
      <c r="E1156" t="s">
        <v>11283</v>
      </c>
      <c r="F1156">
        <v>6055985</v>
      </c>
    </row>
    <row r="1157" spans="1:6" x14ac:dyDescent="0.3">
      <c r="A1157" s="21" t="s">
        <v>8234</v>
      </c>
      <c r="B1157" s="23">
        <v>0</v>
      </c>
      <c r="C1157" s="24">
        <v>15.350000000000001</v>
      </c>
      <c r="E1157" t="s">
        <v>11284</v>
      </c>
      <c r="F1157">
        <v>6061968</v>
      </c>
    </row>
    <row r="1158" spans="1:6" x14ac:dyDescent="0.3">
      <c r="A1158" s="21" t="s">
        <v>8235</v>
      </c>
      <c r="B1158" s="23">
        <v>0</v>
      </c>
      <c r="C1158" s="24">
        <v>15.33</v>
      </c>
      <c r="E1158" t="s">
        <v>11285</v>
      </c>
      <c r="F1158">
        <v>6054679</v>
      </c>
    </row>
    <row r="1159" spans="1:6" x14ac:dyDescent="0.3">
      <c r="A1159" s="21" t="s">
        <v>8236</v>
      </c>
      <c r="B1159" s="23">
        <v>0</v>
      </c>
      <c r="C1159" s="24">
        <v>15.3</v>
      </c>
      <c r="E1159" t="s">
        <v>11286</v>
      </c>
      <c r="F1159">
        <v>6061911</v>
      </c>
    </row>
    <row r="1160" spans="1:6" x14ac:dyDescent="0.3">
      <c r="A1160" s="21" t="s">
        <v>8237</v>
      </c>
      <c r="B1160" s="23">
        <v>5</v>
      </c>
      <c r="C1160" s="24">
        <v>15.26</v>
      </c>
      <c r="E1160" t="s">
        <v>11287</v>
      </c>
      <c r="F1160">
        <v>5024211</v>
      </c>
    </row>
    <row r="1161" spans="1:6" x14ac:dyDescent="0.3">
      <c r="A1161" s="21" t="s">
        <v>8238</v>
      </c>
      <c r="B1161" s="23">
        <v>1</v>
      </c>
      <c r="C1161" s="24">
        <v>15.22</v>
      </c>
      <c r="E1161" t="s">
        <v>11288</v>
      </c>
      <c r="F1161">
        <v>5028528</v>
      </c>
    </row>
    <row r="1162" spans="1:6" x14ac:dyDescent="0.3">
      <c r="A1162" s="21" t="s">
        <v>8239</v>
      </c>
      <c r="B1162" s="23">
        <v>1</v>
      </c>
      <c r="C1162" s="24">
        <v>15.22</v>
      </c>
      <c r="E1162" t="s">
        <v>11289</v>
      </c>
      <c r="F1162">
        <v>5028542</v>
      </c>
    </row>
    <row r="1163" spans="1:6" x14ac:dyDescent="0.3">
      <c r="A1163" s="21" t="s">
        <v>8240</v>
      </c>
      <c r="B1163" s="23">
        <v>1</v>
      </c>
      <c r="C1163" s="24">
        <v>15.22</v>
      </c>
      <c r="E1163" t="s">
        <v>11290</v>
      </c>
      <c r="F1163">
        <v>5028566</v>
      </c>
    </row>
    <row r="1164" spans="1:6" x14ac:dyDescent="0.3">
      <c r="A1164" s="21" t="s">
        <v>8241</v>
      </c>
      <c r="B1164" s="23">
        <v>0</v>
      </c>
      <c r="C1164" s="24">
        <v>15.21</v>
      </c>
      <c r="E1164" t="s">
        <v>11291</v>
      </c>
      <c r="F1164">
        <v>6040569</v>
      </c>
    </row>
    <row r="1165" spans="1:6" x14ac:dyDescent="0.3">
      <c r="A1165" s="21" t="s">
        <v>8242</v>
      </c>
      <c r="B1165" s="23">
        <v>0</v>
      </c>
      <c r="C1165" s="24">
        <v>15.2</v>
      </c>
      <c r="E1165" t="s">
        <v>11292</v>
      </c>
      <c r="F1165">
        <v>6055447</v>
      </c>
    </row>
    <row r="1166" spans="1:6" x14ac:dyDescent="0.3">
      <c r="A1166" s="21" t="s">
        <v>8243</v>
      </c>
      <c r="B1166" s="23">
        <v>0</v>
      </c>
      <c r="C1166" s="24">
        <v>15.18</v>
      </c>
      <c r="E1166" t="s">
        <v>11293</v>
      </c>
      <c r="F1166">
        <v>6042943</v>
      </c>
    </row>
    <row r="1167" spans="1:6" x14ac:dyDescent="0.3">
      <c r="A1167" s="21" t="s">
        <v>8244</v>
      </c>
      <c r="B1167" s="23">
        <v>0</v>
      </c>
      <c r="C1167" s="24">
        <v>15.16</v>
      </c>
      <c r="E1167" t="s">
        <v>11294</v>
      </c>
      <c r="F1167">
        <v>6056915</v>
      </c>
    </row>
    <row r="1168" spans="1:6" x14ac:dyDescent="0.3">
      <c r="A1168" s="21" t="s">
        <v>8245</v>
      </c>
      <c r="B1168" s="23">
        <v>0</v>
      </c>
      <c r="C1168" s="24">
        <v>15</v>
      </c>
      <c r="E1168" t="s">
        <v>11295</v>
      </c>
      <c r="F1168">
        <v>6061379</v>
      </c>
    </row>
    <row r="1169" spans="1:6" x14ac:dyDescent="0.3">
      <c r="A1169" s="21" t="s">
        <v>8246</v>
      </c>
      <c r="B1169" s="23">
        <v>0</v>
      </c>
      <c r="C1169" s="24">
        <v>14.97</v>
      </c>
      <c r="E1169" t="s">
        <v>11296</v>
      </c>
      <c r="F1169">
        <v>6054305</v>
      </c>
    </row>
    <row r="1170" spans="1:6" x14ac:dyDescent="0.3">
      <c r="A1170" s="21" t="s">
        <v>8247</v>
      </c>
      <c r="B1170" s="23">
        <v>2</v>
      </c>
      <c r="C1170" s="24">
        <v>14.94</v>
      </c>
      <c r="E1170" t="s">
        <v>11297</v>
      </c>
      <c r="F1170">
        <v>5048895</v>
      </c>
    </row>
    <row r="1171" spans="1:6" x14ac:dyDescent="0.3">
      <c r="A1171" s="21" t="s">
        <v>8248</v>
      </c>
      <c r="B1171" s="23">
        <v>5</v>
      </c>
      <c r="C1171" s="24">
        <v>14.9</v>
      </c>
      <c r="E1171" t="s">
        <v>11298</v>
      </c>
      <c r="F1171">
        <v>5091030</v>
      </c>
    </row>
    <row r="1172" spans="1:6" x14ac:dyDescent="0.3">
      <c r="A1172" s="21" t="s">
        <v>8249</v>
      </c>
      <c r="B1172" s="23">
        <v>0</v>
      </c>
      <c r="C1172" s="24">
        <v>14.89</v>
      </c>
      <c r="E1172" t="s">
        <v>11299</v>
      </c>
      <c r="F1172">
        <v>6057731</v>
      </c>
    </row>
    <row r="1173" spans="1:6" x14ac:dyDescent="0.3">
      <c r="A1173" s="21" t="s">
        <v>8250</v>
      </c>
      <c r="B1173" s="23">
        <v>2.5</v>
      </c>
      <c r="C1173" s="24">
        <v>14.87</v>
      </c>
      <c r="E1173" t="s">
        <v>11300</v>
      </c>
      <c r="F1173">
        <v>5091107</v>
      </c>
    </row>
    <row r="1174" spans="1:6" x14ac:dyDescent="0.3">
      <c r="A1174" s="21" t="s">
        <v>8251</v>
      </c>
      <c r="B1174" s="23">
        <v>0</v>
      </c>
      <c r="C1174" s="24">
        <v>14.82</v>
      </c>
      <c r="E1174" t="s">
        <v>11301</v>
      </c>
      <c r="F1174">
        <v>6054287</v>
      </c>
    </row>
    <row r="1175" spans="1:6" x14ac:dyDescent="0.3">
      <c r="A1175" s="21" t="s">
        <v>8252</v>
      </c>
      <c r="B1175" s="23">
        <v>0</v>
      </c>
      <c r="C1175" s="24">
        <v>14.76</v>
      </c>
      <c r="E1175" t="s">
        <v>11302</v>
      </c>
      <c r="F1175">
        <v>6047645</v>
      </c>
    </row>
    <row r="1176" spans="1:6" x14ac:dyDescent="0.3">
      <c r="A1176" s="21" t="s">
        <v>8253</v>
      </c>
      <c r="B1176" s="23">
        <v>2</v>
      </c>
      <c r="C1176" s="24">
        <v>14.64</v>
      </c>
      <c r="E1176" t="s">
        <v>11303</v>
      </c>
      <c r="F1176">
        <v>5078044</v>
      </c>
    </row>
    <row r="1177" spans="1:6" x14ac:dyDescent="0.3">
      <c r="A1177" s="21" t="s">
        <v>8254</v>
      </c>
      <c r="B1177" s="23">
        <v>0</v>
      </c>
      <c r="C1177" s="24">
        <v>14.55</v>
      </c>
      <c r="E1177" t="s">
        <v>11304</v>
      </c>
      <c r="F1177">
        <v>6041699</v>
      </c>
    </row>
    <row r="1178" spans="1:6" x14ac:dyDescent="0.3">
      <c r="A1178" s="21" t="s">
        <v>8255</v>
      </c>
      <c r="B1178" s="23">
        <v>0</v>
      </c>
      <c r="C1178" s="24">
        <v>14.53</v>
      </c>
      <c r="E1178" t="s">
        <v>11305</v>
      </c>
      <c r="F1178">
        <v>6055691</v>
      </c>
    </row>
    <row r="1179" spans="1:6" x14ac:dyDescent="0.3">
      <c r="A1179" s="21" t="s">
        <v>8256</v>
      </c>
      <c r="B1179" s="23">
        <v>0</v>
      </c>
      <c r="C1179" s="24">
        <v>14.29</v>
      </c>
      <c r="E1179" t="s">
        <v>11306</v>
      </c>
      <c r="F1179">
        <v>6041971</v>
      </c>
    </row>
    <row r="1180" spans="1:6" x14ac:dyDescent="0.3">
      <c r="A1180" s="21" t="s">
        <v>8257</v>
      </c>
      <c r="B1180" s="23">
        <v>0</v>
      </c>
      <c r="C1180" s="24">
        <v>14.28</v>
      </c>
      <c r="E1180" t="s">
        <v>11307</v>
      </c>
      <c r="F1180">
        <v>6042107</v>
      </c>
    </row>
    <row r="1181" spans="1:6" x14ac:dyDescent="0.3">
      <c r="A1181" s="21" t="s">
        <v>8258</v>
      </c>
      <c r="B1181" s="23">
        <v>1</v>
      </c>
      <c r="C1181" s="24">
        <v>14.25</v>
      </c>
      <c r="E1181" t="s">
        <v>11308</v>
      </c>
      <c r="F1181">
        <v>5091370</v>
      </c>
    </row>
    <row r="1182" spans="1:6" x14ac:dyDescent="0.3">
      <c r="A1182" s="21" t="s">
        <v>8259</v>
      </c>
      <c r="B1182" s="23">
        <v>1</v>
      </c>
      <c r="C1182" s="24">
        <v>14.24</v>
      </c>
      <c r="E1182" t="s">
        <v>11309</v>
      </c>
      <c r="F1182">
        <v>5028792</v>
      </c>
    </row>
    <row r="1183" spans="1:6" x14ac:dyDescent="0.3">
      <c r="A1183" s="21" t="s">
        <v>8260</v>
      </c>
      <c r="B1183" s="23">
        <v>0</v>
      </c>
      <c r="C1183" s="24">
        <v>14.15</v>
      </c>
      <c r="E1183" t="s">
        <v>11310</v>
      </c>
      <c r="F1183">
        <v>6061965</v>
      </c>
    </row>
    <row r="1184" spans="1:6" x14ac:dyDescent="0.3">
      <c r="A1184" s="21" t="s">
        <v>8261</v>
      </c>
      <c r="B1184" s="23">
        <v>0</v>
      </c>
      <c r="C1184" s="24">
        <v>14.12</v>
      </c>
      <c r="E1184" t="s">
        <v>11311</v>
      </c>
      <c r="F1184">
        <v>6060984</v>
      </c>
    </row>
    <row r="1185" spans="1:8" x14ac:dyDescent="0.3">
      <c r="A1185" s="21" t="s">
        <v>8262</v>
      </c>
      <c r="B1185" s="23">
        <v>0</v>
      </c>
      <c r="C1185" s="24">
        <v>13.88</v>
      </c>
      <c r="E1185" t="s">
        <v>11312</v>
      </c>
      <c r="F1185">
        <v>6057708</v>
      </c>
    </row>
    <row r="1186" spans="1:8" x14ac:dyDescent="0.3">
      <c r="A1186" s="21" t="s">
        <v>8263</v>
      </c>
      <c r="B1186" s="23">
        <v>0</v>
      </c>
      <c r="C1186" s="24">
        <v>13.88</v>
      </c>
      <c r="E1186" t="s">
        <v>11313</v>
      </c>
      <c r="F1186">
        <v>6057710</v>
      </c>
    </row>
    <row r="1187" spans="1:8" x14ac:dyDescent="0.3">
      <c r="A1187" s="21" t="s">
        <v>8264</v>
      </c>
      <c r="B1187" s="23">
        <v>0</v>
      </c>
      <c r="C1187" s="24">
        <v>13.88</v>
      </c>
      <c r="E1187" t="s">
        <v>11314</v>
      </c>
      <c r="F1187">
        <v>6058274</v>
      </c>
    </row>
    <row r="1188" spans="1:8" x14ac:dyDescent="0.3">
      <c r="A1188" s="21" t="s">
        <v>8265</v>
      </c>
      <c r="B1188" s="23">
        <v>0</v>
      </c>
      <c r="C1188" s="24">
        <v>13.87</v>
      </c>
      <c r="E1188" t="s">
        <v>11315</v>
      </c>
      <c r="F1188">
        <v>6057852</v>
      </c>
    </row>
    <row r="1189" spans="1:8" x14ac:dyDescent="0.3">
      <c r="A1189" s="21" t="s">
        <v>8266</v>
      </c>
      <c r="B1189" s="23">
        <v>0</v>
      </c>
      <c r="C1189" s="24">
        <v>13.85</v>
      </c>
      <c r="E1189" t="s">
        <v>11316</v>
      </c>
      <c r="F1189">
        <v>6055448</v>
      </c>
      <c r="H1189" s="19">
        <v>4</v>
      </c>
    </row>
    <row r="1190" spans="1:8" x14ac:dyDescent="0.3">
      <c r="A1190" s="21" t="s">
        <v>8267</v>
      </c>
      <c r="B1190" s="23">
        <v>0</v>
      </c>
      <c r="C1190" s="24">
        <v>13.78</v>
      </c>
      <c r="E1190" t="s">
        <v>11317</v>
      </c>
      <c r="F1190">
        <v>6041145</v>
      </c>
    </row>
    <row r="1191" spans="1:8" x14ac:dyDescent="0.3">
      <c r="A1191" s="21" t="s">
        <v>8268</v>
      </c>
      <c r="B1191" s="23">
        <v>0</v>
      </c>
      <c r="C1191" s="24">
        <v>13.58</v>
      </c>
      <c r="E1191" t="s">
        <v>11318</v>
      </c>
      <c r="F1191">
        <v>6055536</v>
      </c>
    </row>
    <row r="1192" spans="1:8" x14ac:dyDescent="0.3">
      <c r="A1192" s="21" t="s">
        <v>8269</v>
      </c>
      <c r="B1192" s="23">
        <v>0</v>
      </c>
      <c r="C1192" s="24">
        <v>13.55</v>
      </c>
      <c r="E1192" t="s">
        <v>11319</v>
      </c>
      <c r="F1192">
        <v>6040572</v>
      </c>
    </row>
    <row r="1193" spans="1:8" x14ac:dyDescent="0.3">
      <c r="A1193" s="21" t="s">
        <v>8270</v>
      </c>
      <c r="B1193" s="23">
        <v>1</v>
      </c>
      <c r="C1193" s="24">
        <v>13.31</v>
      </c>
      <c r="E1193" t="s">
        <v>11320</v>
      </c>
      <c r="F1193">
        <v>5028457</v>
      </c>
    </row>
    <row r="1194" spans="1:8" x14ac:dyDescent="0.3">
      <c r="A1194" s="21" t="s">
        <v>8271</v>
      </c>
      <c r="B1194" s="23">
        <v>1</v>
      </c>
      <c r="C1194" s="24">
        <v>13.31</v>
      </c>
      <c r="E1194" t="s">
        <v>11321</v>
      </c>
      <c r="F1194">
        <v>5028502</v>
      </c>
    </row>
    <row r="1195" spans="1:8" x14ac:dyDescent="0.3">
      <c r="A1195" s="21" t="s">
        <v>8272</v>
      </c>
      <c r="B1195" s="23">
        <v>0</v>
      </c>
      <c r="C1195" s="24">
        <v>13.239999999999998</v>
      </c>
      <c r="E1195" t="s">
        <v>11322</v>
      </c>
      <c r="F1195">
        <v>6060505</v>
      </c>
    </row>
    <row r="1196" spans="1:8" x14ac:dyDescent="0.3">
      <c r="A1196" s="21" t="s">
        <v>8273</v>
      </c>
      <c r="B1196" s="23">
        <v>0</v>
      </c>
      <c r="C1196" s="24">
        <v>13.17</v>
      </c>
      <c r="E1196" t="s">
        <v>11323</v>
      </c>
      <c r="F1196">
        <v>6042181</v>
      </c>
    </row>
    <row r="1197" spans="1:8" x14ac:dyDescent="0.3">
      <c r="A1197" s="21" t="s">
        <v>8274</v>
      </c>
      <c r="B1197" s="23">
        <v>0</v>
      </c>
      <c r="C1197" s="24">
        <v>13.17</v>
      </c>
      <c r="E1197" t="s">
        <v>11324</v>
      </c>
      <c r="F1197">
        <v>6055468</v>
      </c>
    </row>
    <row r="1198" spans="1:8" x14ac:dyDescent="0.3">
      <c r="A1198" s="21" t="s">
        <v>8275</v>
      </c>
      <c r="B1198" s="23">
        <v>0</v>
      </c>
      <c r="C1198" s="24">
        <v>13.16</v>
      </c>
      <c r="E1198" t="s">
        <v>11325</v>
      </c>
      <c r="F1198">
        <v>6061786</v>
      </c>
      <c r="H1198" s="19">
        <v>5</v>
      </c>
    </row>
    <row r="1199" spans="1:8" x14ac:dyDescent="0.3">
      <c r="A1199" s="21" t="s">
        <v>8276</v>
      </c>
      <c r="B1199" s="23">
        <v>0</v>
      </c>
      <c r="C1199" s="24">
        <v>13.11</v>
      </c>
      <c r="E1199" t="s">
        <v>11326</v>
      </c>
      <c r="F1199">
        <v>6061791</v>
      </c>
    </row>
    <row r="1200" spans="1:8" x14ac:dyDescent="0.3">
      <c r="A1200" s="21" t="s">
        <v>8277</v>
      </c>
      <c r="B1200" s="23">
        <v>1</v>
      </c>
      <c r="C1200" s="24">
        <v>13.01</v>
      </c>
      <c r="E1200" t="s">
        <v>11327</v>
      </c>
      <c r="F1200">
        <v>5028786</v>
      </c>
    </row>
    <row r="1201" spans="1:6" x14ac:dyDescent="0.3">
      <c r="A1201" s="21" t="s">
        <v>8278</v>
      </c>
      <c r="B1201" s="23">
        <v>0</v>
      </c>
      <c r="C1201" s="24">
        <v>13</v>
      </c>
      <c r="E1201" t="s">
        <v>11328</v>
      </c>
      <c r="F1201">
        <v>6033648</v>
      </c>
    </row>
    <row r="1202" spans="1:6" x14ac:dyDescent="0.3">
      <c r="A1202" s="21" t="s">
        <v>8279</v>
      </c>
      <c r="B1202" s="23">
        <v>0</v>
      </c>
      <c r="C1202" s="24">
        <v>12.88</v>
      </c>
      <c r="E1202" t="s">
        <v>11329</v>
      </c>
      <c r="F1202">
        <v>6053563</v>
      </c>
    </row>
    <row r="1203" spans="1:6" x14ac:dyDescent="0.3">
      <c r="A1203" s="21" t="s">
        <v>8280</v>
      </c>
      <c r="B1203" s="23">
        <v>3</v>
      </c>
      <c r="C1203" s="24">
        <v>12.779999999999998</v>
      </c>
      <c r="E1203" t="s">
        <v>11330</v>
      </c>
      <c r="F1203">
        <v>5027112</v>
      </c>
    </row>
    <row r="1204" spans="1:6" x14ac:dyDescent="0.3">
      <c r="A1204" s="21" t="s">
        <v>8281</v>
      </c>
      <c r="B1204" s="23">
        <v>1</v>
      </c>
      <c r="C1204" s="24">
        <v>12.68</v>
      </c>
      <c r="E1204" t="s">
        <v>11331</v>
      </c>
      <c r="F1204">
        <v>5028483</v>
      </c>
    </row>
    <row r="1205" spans="1:6" x14ac:dyDescent="0.3">
      <c r="A1205" s="21" t="s">
        <v>8282</v>
      </c>
      <c r="B1205" s="23">
        <v>2</v>
      </c>
      <c r="C1205" s="24">
        <v>12.61</v>
      </c>
      <c r="E1205" t="s">
        <v>11332</v>
      </c>
      <c r="F1205">
        <v>5027036</v>
      </c>
    </row>
    <row r="1206" spans="1:6" x14ac:dyDescent="0.3">
      <c r="A1206" s="21" t="s">
        <v>8283</v>
      </c>
      <c r="B1206" s="23">
        <v>0</v>
      </c>
      <c r="C1206" s="24">
        <v>12.6</v>
      </c>
      <c r="E1206" t="s">
        <v>11333</v>
      </c>
      <c r="F1206">
        <v>6057914</v>
      </c>
    </row>
    <row r="1207" spans="1:6" x14ac:dyDescent="0.3">
      <c r="A1207" s="21" t="s">
        <v>8284</v>
      </c>
      <c r="B1207" s="23">
        <v>0</v>
      </c>
      <c r="C1207" s="24">
        <v>12.58</v>
      </c>
      <c r="E1207" t="s">
        <v>11334</v>
      </c>
      <c r="F1207">
        <v>6041579</v>
      </c>
    </row>
    <row r="1208" spans="1:6" x14ac:dyDescent="0.3">
      <c r="A1208" s="21" t="s">
        <v>8285</v>
      </c>
      <c r="B1208" s="23">
        <v>0</v>
      </c>
      <c r="C1208" s="24">
        <v>12.58</v>
      </c>
      <c r="E1208" t="s">
        <v>11335</v>
      </c>
      <c r="F1208">
        <v>6042825</v>
      </c>
    </row>
    <row r="1209" spans="1:6" x14ac:dyDescent="0.3">
      <c r="A1209" s="21" t="s">
        <v>8286</v>
      </c>
      <c r="B1209" s="23">
        <v>0</v>
      </c>
      <c r="C1209" s="24">
        <v>12.57</v>
      </c>
      <c r="E1209" t="s">
        <v>11336</v>
      </c>
      <c r="F1209">
        <v>6061953</v>
      </c>
    </row>
    <row r="1210" spans="1:6" x14ac:dyDescent="0.3">
      <c r="A1210" s="21" t="s">
        <v>8287</v>
      </c>
      <c r="B1210" s="23">
        <v>0</v>
      </c>
      <c r="C1210" s="24">
        <v>12.49</v>
      </c>
      <c r="E1210" t="s">
        <v>11337</v>
      </c>
      <c r="F1210">
        <v>6043316</v>
      </c>
    </row>
    <row r="1211" spans="1:6" x14ac:dyDescent="0.3">
      <c r="A1211" s="21" t="s">
        <v>8288</v>
      </c>
      <c r="B1211" s="23">
        <v>0</v>
      </c>
      <c r="C1211" s="24">
        <v>12.48</v>
      </c>
      <c r="E1211" t="s">
        <v>11338</v>
      </c>
      <c r="F1211">
        <v>6044974</v>
      </c>
    </row>
    <row r="1212" spans="1:6" x14ac:dyDescent="0.3">
      <c r="A1212" s="21" t="s">
        <v>8289</v>
      </c>
      <c r="B1212" s="23">
        <v>0</v>
      </c>
      <c r="C1212" s="24">
        <v>12.46</v>
      </c>
      <c r="E1212" t="s">
        <v>11339</v>
      </c>
      <c r="F1212">
        <v>6055620</v>
      </c>
    </row>
    <row r="1213" spans="1:6" x14ac:dyDescent="0.3">
      <c r="A1213" s="21" t="s">
        <v>8290</v>
      </c>
      <c r="B1213" s="23">
        <v>0</v>
      </c>
      <c r="C1213" s="24">
        <v>12.46</v>
      </c>
      <c r="E1213" t="s">
        <v>11340</v>
      </c>
      <c r="F1213">
        <v>6056841</v>
      </c>
    </row>
    <row r="1214" spans="1:6" x14ac:dyDescent="0.3">
      <c r="A1214" s="21" t="s">
        <v>8291</v>
      </c>
      <c r="B1214" s="23">
        <v>0</v>
      </c>
      <c r="C1214" s="24">
        <v>12.32</v>
      </c>
      <c r="E1214" t="s">
        <v>11341</v>
      </c>
      <c r="F1214">
        <v>6040759</v>
      </c>
    </row>
    <row r="1215" spans="1:6" x14ac:dyDescent="0.3">
      <c r="A1215" s="21" t="s">
        <v>8292</v>
      </c>
      <c r="B1215" s="23">
        <v>0</v>
      </c>
      <c r="C1215" s="24">
        <v>12.29</v>
      </c>
      <c r="E1215" t="s">
        <v>11342</v>
      </c>
      <c r="F1215">
        <v>6046860</v>
      </c>
    </row>
    <row r="1216" spans="1:6" x14ac:dyDescent="0.3">
      <c r="A1216" s="21" t="s">
        <v>8293</v>
      </c>
      <c r="B1216" s="23">
        <v>0</v>
      </c>
      <c r="C1216" s="24">
        <v>12.05</v>
      </c>
      <c r="E1216" t="s">
        <v>11343</v>
      </c>
      <c r="F1216">
        <v>6042147</v>
      </c>
    </row>
    <row r="1217" spans="1:6" x14ac:dyDescent="0.3">
      <c r="A1217" s="21" t="s">
        <v>8294</v>
      </c>
      <c r="B1217" s="23">
        <v>0</v>
      </c>
      <c r="C1217" s="24">
        <v>12</v>
      </c>
      <c r="E1217" t="s">
        <v>11344</v>
      </c>
      <c r="F1217">
        <v>6056033</v>
      </c>
    </row>
    <row r="1218" spans="1:6" x14ac:dyDescent="0.3">
      <c r="A1218" s="21" t="s">
        <v>8295</v>
      </c>
      <c r="B1218" s="23">
        <v>0</v>
      </c>
      <c r="C1218" s="24">
        <v>11.93</v>
      </c>
      <c r="E1218" t="s">
        <v>11345</v>
      </c>
      <c r="F1218">
        <v>6057417</v>
      </c>
    </row>
    <row r="1219" spans="1:6" x14ac:dyDescent="0.3">
      <c r="A1219" s="21" t="s">
        <v>8296</v>
      </c>
      <c r="B1219" s="23">
        <v>0</v>
      </c>
      <c r="C1219" s="24">
        <v>11.91</v>
      </c>
      <c r="E1219" t="s">
        <v>11346</v>
      </c>
      <c r="F1219">
        <v>6056957</v>
      </c>
    </row>
    <row r="1220" spans="1:6" x14ac:dyDescent="0.3">
      <c r="A1220" s="21" t="s">
        <v>8297</v>
      </c>
      <c r="B1220" s="23">
        <v>0</v>
      </c>
      <c r="C1220" s="24">
        <v>11.850000000000001</v>
      </c>
      <c r="E1220" t="s">
        <v>11347</v>
      </c>
      <c r="F1220">
        <v>6058332</v>
      </c>
    </row>
    <row r="1221" spans="1:6" x14ac:dyDescent="0.3">
      <c r="A1221" s="21" t="s">
        <v>8298</v>
      </c>
      <c r="B1221" s="23">
        <v>5</v>
      </c>
      <c r="C1221" s="24">
        <v>11.73</v>
      </c>
      <c r="E1221" t="s">
        <v>11348</v>
      </c>
      <c r="F1221">
        <v>5023900</v>
      </c>
    </row>
    <row r="1222" spans="1:6" x14ac:dyDescent="0.3">
      <c r="A1222" s="21" t="s">
        <v>8299</v>
      </c>
      <c r="B1222" s="23">
        <v>0</v>
      </c>
      <c r="C1222" s="24">
        <v>11.54</v>
      </c>
      <c r="E1222" t="s">
        <v>11349</v>
      </c>
      <c r="F1222">
        <v>6057202</v>
      </c>
    </row>
    <row r="1223" spans="1:6" x14ac:dyDescent="0.3">
      <c r="A1223" s="21" t="s">
        <v>8300</v>
      </c>
      <c r="B1223" s="23">
        <v>0</v>
      </c>
      <c r="C1223" s="24">
        <v>11.54</v>
      </c>
      <c r="E1223" t="s">
        <v>11350</v>
      </c>
      <c r="F1223">
        <v>6058182</v>
      </c>
    </row>
    <row r="1224" spans="1:6" x14ac:dyDescent="0.3">
      <c r="A1224" s="21" t="s">
        <v>8301</v>
      </c>
      <c r="B1224" s="23">
        <v>0</v>
      </c>
      <c r="C1224" s="24">
        <v>11.51</v>
      </c>
      <c r="E1224" t="s">
        <v>11351</v>
      </c>
      <c r="F1224">
        <v>6055423</v>
      </c>
    </row>
    <row r="1225" spans="1:6" x14ac:dyDescent="0.3">
      <c r="A1225" s="21" t="s">
        <v>8302</v>
      </c>
      <c r="B1225" s="23">
        <v>0</v>
      </c>
      <c r="C1225" s="24">
        <v>11.42</v>
      </c>
      <c r="E1225" t="s">
        <v>11352</v>
      </c>
      <c r="F1225">
        <v>6058205</v>
      </c>
    </row>
    <row r="1226" spans="1:6" x14ac:dyDescent="0.3">
      <c r="A1226" s="21" t="s">
        <v>8303</v>
      </c>
      <c r="B1226" s="23">
        <v>2.5</v>
      </c>
      <c r="C1226" s="24">
        <v>11.39</v>
      </c>
      <c r="E1226" t="s">
        <v>11353</v>
      </c>
      <c r="F1226">
        <v>5066077</v>
      </c>
    </row>
    <row r="1227" spans="1:6" x14ac:dyDescent="0.3">
      <c r="A1227" s="21" t="s">
        <v>8304</v>
      </c>
      <c r="B1227" s="23">
        <v>0</v>
      </c>
      <c r="C1227" s="24">
        <v>11.39</v>
      </c>
      <c r="E1227" t="s">
        <v>11354</v>
      </c>
      <c r="F1227">
        <v>6041146</v>
      </c>
    </row>
    <row r="1228" spans="1:6" x14ac:dyDescent="0.3">
      <c r="A1228" s="21" t="s">
        <v>8305</v>
      </c>
      <c r="B1228" s="23">
        <v>0</v>
      </c>
      <c r="C1228" s="24">
        <v>11.22</v>
      </c>
      <c r="E1228" t="s">
        <v>11355</v>
      </c>
      <c r="F1228">
        <v>6054289</v>
      </c>
    </row>
    <row r="1229" spans="1:6" x14ac:dyDescent="0.3">
      <c r="A1229" s="21" t="s">
        <v>8306</v>
      </c>
      <c r="B1229" s="23">
        <v>0</v>
      </c>
      <c r="C1229" s="24">
        <v>11.2</v>
      </c>
      <c r="E1229" t="s">
        <v>11356</v>
      </c>
      <c r="F1229">
        <v>6042022</v>
      </c>
    </row>
    <row r="1230" spans="1:6" x14ac:dyDescent="0.3">
      <c r="A1230" s="21" t="s">
        <v>8307</v>
      </c>
      <c r="B1230" s="23">
        <v>0</v>
      </c>
      <c r="C1230" s="24">
        <v>11.16</v>
      </c>
      <c r="E1230" t="s">
        <v>11357</v>
      </c>
      <c r="F1230">
        <v>6061787</v>
      </c>
    </row>
    <row r="1231" spans="1:6" x14ac:dyDescent="0.3">
      <c r="A1231" s="21" t="s">
        <v>8308</v>
      </c>
      <c r="B1231" s="23">
        <v>0</v>
      </c>
      <c r="C1231" s="24">
        <v>11.12</v>
      </c>
      <c r="E1231" t="s">
        <v>11358</v>
      </c>
      <c r="F1231">
        <v>6047325</v>
      </c>
    </row>
    <row r="1232" spans="1:6" x14ac:dyDescent="0.3">
      <c r="A1232" s="21" t="s">
        <v>8309</v>
      </c>
      <c r="B1232" s="23">
        <v>0</v>
      </c>
      <c r="C1232" s="24">
        <v>11.1</v>
      </c>
      <c r="E1232" t="s">
        <v>11359</v>
      </c>
      <c r="F1232">
        <v>6055302</v>
      </c>
    </row>
    <row r="1233" spans="1:6" x14ac:dyDescent="0.3">
      <c r="A1233" s="21" t="s">
        <v>8310</v>
      </c>
      <c r="B1233" s="23">
        <v>0</v>
      </c>
      <c r="C1233" s="24">
        <v>11.1</v>
      </c>
      <c r="E1233" t="s">
        <v>11360</v>
      </c>
      <c r="F1233">
        <v>6057424</v>
      </c>
    </row>
    <row r="1234" spans="1:6" x14ac:dyDescent="0.3">
      <c r="A1234" s="21" t="s">
        <v>8311</v>
      </c>
      <c r="B1234" s="23">
        <v>0</v>
      </c>
      <c r="C1234" s="24">
        <v>11.1</v>
      </c>
      <c r="E1234" t="s">
        <v>11361</v>
      </c>
      <c r="F1234">
        <v>6060094</v>
      </c>
    </row>
    <row r="1235" spans="1:6" x14ac:dyDescent="0.3">
      <c r="A1235" s="21" t="s">
        <v>8312</v>
      </c>
      <c r="B1235" s="23">
        <v>0</v>
      </c>
      <c r="C1235" s="24">
        <v>11.030000000000001</v>
      </c>
      <c r="E1235" t="s">
        <v>11362</v>
      </c>
      <c r="F1235">
        <v>6055508</v>
      </c>
    </row>
    <row r="1236" spans="1:6" x14ac:dyDescent="0.3">
      <c r="A1236" s="21" t="s">
        <v>8313</v>
      </c>
      <c r="B1236" s="23">
        <v>0</v>
      </c>
      <c r="C1236" s="24">
        <v>10.98</v>
      </c>
      <c r="E1236" t="s">
        <v>11363</v>
      </c>
      <c r="F1236">
        <v>6061963</v>
      </c>
    </row>
    <row r="1237" spans="1:6" x14ac:dyDescent="0.3">
      <c r="A1237" s="21" t="s">
        <v>8314</v>
      </c>
      <c r="B1237" s="23">
        <v>2.5</v>
      </c>
      <c r="C1237" s="24">
        <v>10.96</v>
      </c>
      <c r="E1237" t="s">
        <v>11364</v>
      </c>
      <c r="F1237">
        <v>5027901</v>
      </c>
    </row>
    <row r="1238" spans="1:6" x14ac:dyDescent="0.3">
      <c r="A1238" s="21" t="s">
        <v>8315</v>
      </c>
      <c r="B1238" s="23">
        <v>0</v>
      </c>
      <c r="C1238" s="24">
        <v>10.96</v>
      </c>
      <c r="E1238" t="s">
        <v>11365</v>
      </c>
      <c r="F1238">
        <v>6061784</v>
      </c>
    </row>
    <row r="1239" spans="1:6" x14ac:dyDescent="0.3">
      <c r="A1239" s="21" t="s">
        <v>8316</v>
      </c>
      <c r="B1239" s="23">
        <v>0</v>
      </c>
      <c r="C1239" s="24">
        <v>10.89</v>
      </c>
      <c r="E1239" t="s">
        <v>11366</v>
      </c>
      <c r="F1239">
        <v>6055744</v>
      </c>
    </row>
    <row r="1240" spans="1:6" x14ac:dyDescent="0.3">
      <c r="A1240" s="21" t="s">
        <v>8317</v>
      </c>
      <c r="B1240" s="23">
        <v>0</v>
      </c>
      <c r="C1240" s="24">
        <v>10.8</v>
      </c>
      <c r="E1240" t="s">
        <v>11367</v>
      </c>
      <c r="F1240">
        <v>6057905</v>
      </c>
    </row>
    <row r="1241" spans="1:6" x14ac:dyDescent="0.3">
      <c r="A1241" s="21" t="s">
        <v>8318</v>
      </c>
      <c r="B1241" s="23">
        <v>0</v>
      </c>
      <c r="C1241" s="24">
        <v>10.78</v>
      </c>
      <c r="E1241" t="s">
        <v>11368</v>
      </c>
      <c r="F1241">
        <v>6042348</v>
      </c>
    </row>
    <row r="1242" spans="1:6" x14ac:dyDescent="0.3">
      <c r="A1242" s="21" t="s">
        <v>8319</v>
      </c>
      <c r="B1242" s="23">
        <v>2.5</v>
      </c>
      <c r="C1242" s="24">
        <v>10.77</v>
      </c>
      <c r="E1242" t="s">
        <v>11369</v>
      </c>
      <c r="F1242">
        <v>5091054</v>
      </c>
    </row>
    <row r="1243" spans="1:6" x14ac:dyDescent="0.3">
      <c r="A1243" s="21" t="s">
        <v>8320</v>
      </c>
      <c r="B1243" s="23">
        <v>0</v>
      </c>
      <c r="C1243" s="24">
        <v>10.7</v>
      </c>
      <c r="E1243" t="s">
        <v>11370</v>
      </c>
      <c r="F1243">
        <v>6047360</v>
      </c>
    </row>
    <row r="1244" spans="1:6" x14ac:dyDescent="0.3">
      <c r="A1244" s="21" t="s">
        <v>8321</v>
      </c>
      <c r="B1244" s="23">
        <v>0</v>
      </c>
      <c r="C1244" s="24">
        <v>10.64</v>
      </c>
      <c r="E1244" t="s">
        <v>11371</v>
      </c>
      <c r="F1244">
        <v>6061958</v>
      </c>
    </row>
    <row r="1245" spans="1:6" x14ac:dyDescent="0.3">
      <c r="A1245" s="21" t="s">
        <v>8322</v>
      </c>
      <c r="B1245" s="23">
        <v>0</v>
      </c>
      <c r="C1245" s="24">
        <v>10.5</v>
      </c>
      <c r="E1245" t="s">
        <v>11372</v>
      </c>
      <c r="F1245">
        <v>6062518</v>
      </c>
    </row>
    <row r="1246" spans="1:6" x14ac:dyDescent="0.3">
      <c r="A1246" s="21" t="s">
        <v>8323</v>
      </c>
      <c r="B1246" s="23">
        <v>0</v>
      </c>
      <c r="C1246" s="24">
        <v>10.47</v>
      </c>
      <c r="E1246" t="s">
        <v>11373</v>
      </c>
      <c r="F1246">
        <v>6054286</v>
      </c>
    </row>
    <row r="1247" spans="1:6" x14ac:dyDescent="0.3">
      <c r="A1247" s="21" t="s">
        <v>8324</v>
      </c>
      <c r="B1247" s="23">
        <v>2.5</v>
      </c>
      <c r="C1247" s="24">
        <v>10.44</v>
      </c>
      <c r="E1247" t="s">
        <v>11374</v>
      </c>
      <c r="F1247">
        <v>5027812</v>
      </c>
    </row>
    <row r="1248" spans="1:6" x14ac:dyDescent="0.3">
      <c r="A1248" s="21" t="s">
        <v>8325</v>
      </c>
      <c r="B1248" s="23">
        <v>0</v>
      </c>
      <c r="C1248" s="24">
        <v>10.4</v>
      </c>
      <c r="E1248" t="s">
        <v>11375</v>
      </c>
      <c r="F1248">
        <v>6056958</v>
      </c>
    </row>
    <row r="1249" spans="1:6" x14ac:dyDescent="0.3">
      <c r="A1249" s="21" t="s">
        <v>8326</v>
      </c>
      <c r="B1249" s="23">
        <v>0</v>
      </c>
      <c r="C1249" s="24">
        <v>10.220000000000001</v>
      </c>
      <c r="E1249" t="s">
        <v>11376</v>
      </c>
      <c r="F1249">
        <v>6041054</v>
      </c>
    </row>
    <row r="1250" spans="1:6" x14ac:dyDescent="0.3">
      <c r="A1250" s="21" t="s">
        <v>8327</v>
      </c>
      <c r="B1250" s="23">
        <v>1</v>
      </c>
      <c r="C1250" s="24">
        <v>10.17</v>
      </c>
      <c r="E1250" t="s">
        <v>11377</v>
      </c>
      <c r="F1250">
        <v>5024203</v>
      </c>
    </row>
    <row r="1251" spans="1:6" x14ac:dyDescent="0.3">
      <c r="A1251" s="21" t="s">
        <v>8328</v>
      </c>
      <c r="B1251" s="23">
        <v>0</v>
      </c>
      <c r="C1251" s="24">
        <v>10.029999999999999</v>
      </c>
      <c r="E1251" t="s">
        <v>11378</v>
      </c>
      <c r="F1251">
        <v>6054425</v>
      </c>
    </row>
    <row r="1252" spans="1:6" x14ac:dyDescent="0.3">
      <c r="A1252" s="21" t="s">
        <v>8329</v>
      </c>
      <c r="B1252" s="23">
        <v>0</v>
      </c>
      <c r="C1252" s="24">
        <v>10</v>
      </c>
      <c r="E1252" t="s">
        <v>11379</v>
      </c>
      <c r="F1252">
        <v>6062077</v>
      </c>
    </row>
    <row r="1253" spans="1:6" x14ac:dyDescent="0.3">
      <c r="A1253" s="21" t="s">
        <v>8330</v>
      </c>
      <c r="B1253" s="23">
        <v>0</v>
      </c>
      <c r="C1253" s="24">
        <v>9.94</v>
      </c>
      <c r="E1253" t="s">
        <v>11380</v>
      </c>
      <c r="F1253">
        <v>6046474</v>
      </c>
    </row>
    <row r="1254" spans="1:6" x14ac:dyDescent="0.3">
      <c r="A1254" s="21" t="s">
        <v>8331</v>
      </c>
      <c r="B1254" s="23">
        <v>0</v>
      </c>
      <c r="C1254" s="24">
        <v>9.92</v>
      </c>
      <c r="E1254" t="s">
        <v>11381</v>
      </c>
      <c r="F1254">
        <v>6048867</v>
      </c>
    </row>
    <row r="1255" spans="1:6" x14ac:dyDescent="0.3">
      <c r="A1255" s="21" t="s">
        <v>8332</v>
      </c>
      <c r="B1255" s="23">
        <v>0</v>
      </c>
      <c r="C1255" s="24">
        <v>9.92</v>
      </c>
      <c r="E1255" t="s">
        <v>11382</v>
      </c>
      <c r="F1255">
        <v>6061951</v>
      </c>
    </row>
    <row r="1256" spans="1:6" x14ac:dyDescent="0.3">
      <c r="A1256" s="21" t="s">
        <v>8333</v>
      </c>
      <c r="B1256" s="23">
        <v>0</v>
      </c>
      <c r="C1256" s="24">
        <v>9.9</v>
      </c>
      <c r="E1256" t="s">
        <v>11383</v>
      </c>
      <c r="F1256">
        <v>6061622</v>
      </c>
    </row>
    <row r="1257" spans="1:6" x14ac:dyDescent="0.3">
      <c r="A1257" s="21" t="s">
        <v>8334</v>
      </c>
      <c r="B1257" s="23">
        <v>0</v>
      </c>
      <c r="C1257" s="24">
        <v>9.81</v>
      </c>
      <c r="E1257" t="s">
        <v>11384</v>
      </c>
      <c r="F1257">
        <v>6042199</v>
      </c>
    </row>
    <row r="1258" spans="1:6" x14ac:dyDescent="0.3">
      <c r="A1258" s="21" t="s">
        <v>8335</v>
      </c>
      <c r="B1258" s="23">
        <v>0</v>
      </c>
      <c r="C1258" s="24">
        <v>9.77</v>
      </c>
      <c r="E1258" t="s">
        <v>11385</v>
      </c>
      <c r="F1258">
        <v>6042174</v>
      </c>
    </row>
    <row r="1259" spans="1:6" x14ac:dyDescent="0.3">
      <c r="A1259" s="21" t="s">
        <v>8336</v>
      </c>
      <c r="B1259" s="23">
        <v>0.5</v>
      </c>
      <c r="C1259" s="24">
        <v>9.7200000000000006</v>
      </c>
      <c r="E1259" t="s">
        <v>11386</v>
      </c>
      <c r="F1259">
        <v>5028577</v>
      </c>
    </row>
    <row r="1260" spans="1:6" x14ac:dyDescent="0.3">
      <c r="A1260" s="21" t="s">
        <v>8337</v>
      </c>
      <c r="B1260" s="23">
        <v>0</v>
      </c>
      <c r="C1260" s="24">
        <v>9.7100000000000009</v>
      </c>
      <c r="E1260" t="s">
        <v>11387</v>
      </c>
      <c r="F1260">
        <v>6058611</v>
      </c>
    </row>
    <row r="1261" spans="1:6" x14ac:dyDescent="0.3">
      <c r="A1261" s="21" t="s">
        <v>8338</v>
      </c>
      <c r="B1261" s="23">
        <v>0</v>
      </c>
      <c r="C1261" s="24">
        <v>9.6</v>
      </c>
      <c r="E1261" t="s">
        <v>11388</v>
      </c>
      <c r="F1261">
        <v>6055211</v>
      </c>
    </row>
    <row r="1262" spans="1:6" x14ac:dyDescent="0.3">
      <c r="A1262" s="21" t="s">
        <v>8339</v>
      </c>
      <c r="B1262" s="23">
        <v>0</v>
      </c>
      <c r="C1262" s="24">
        <v>9.58</v>
      </c>
      <c r="E1262" t="s">
        <v>11389</v>
      </c>
      <c r="F1262">
        <v>6040551</v>
      </c>
    </row>
    <row r="1263" spans="1:6" x14ac:dyDescent="0.3">
      <c r="A1263" s="21" t="s">
        <v>8340</v>
      </c>
      <c r="B1263" s="23">
        <v>0</v>
      </c>
      <c r="C1263" s="24">
        <v>9.58</v>
      </c>
      <c r="E1263" t="s">
        <v>11390</v>
      </c>
      <c r="F1263">
        <v>6053585</v>
      </c>
    </row>
    <row r="1264" spans="1:6" x14ac:dyDescent="0.3">
      <c r="A1264" s="21" t="s">
        <v>8341</v>
      </c>
      <c r="B1264" s="23">
        <v>1</v>
      </c>
      <c r="C1264" s="24">
        <v>9.5299999999999994</v>
      </c>
      <c r="E1264" t="s">
        <v>11391</v>
      </c>
      <c r="F1264">
        <v>5093673</v>
      </c>
    </row>
    <row r="1265" spans="1:6" x14ac:dyDescent="0.3">
      <c r="A1265" s="21" t="s">
        <v>8342</v>
      </c>
      <c r="B1265" s="23">
        <v>0</v>
      </c>
      <c r="C1265" s="24">
        <v>9.48</v>
      </c>
      <c r="E1265" t="s">
        <v>11392</v>
      </c>
      <c r="F1265">
        <v>6061969</v>
      </c>
    </row>
    <row r="1266" spans="1:6" x14ac:dyDescent="0.3">
      <c r="A1266" s="21" t="s">
        <v>8343</v>
      </c>
      <c r="B1266" s="23">
        <v>0</v>
      </c>
      <c r="C1266" s="24">
        <v>9.2200000000000006</v>
      </c>
      <c r="E1266" t="s">
        <v>11393</v>
      </c>
      <c r="F1266">
        <v>6042118</v>
      </c>
    </row>
    <row r="1267" spans="1:6" x14ac:dyDescent="0.3">
      <c r="A1267" s="21" t="s">
        <v>8344</v>
      </c>
      <c r="B1267" s="23">
        <v>0</v>
      </c>
      <c r="C1267" s="24">
        <v>9.17</v>
      </c>
      <c r="E1267" t="s">
        <v>11394</v>
      </c>
      <c r="F1267">
        <v>6062127</v>
      </c>
    </row>
    <row r="1268" spans="1:6" x14ac:dyDescent="0.3">
      <c r="A1268" s="21" t="s">
        <v>8345</v>
      </c>
      <c r="B1268" s="23">
        <v>1</v>
      </c>
      <c r="C1268" s="24">
        <v>9.09</v>
      </c>
      <c r="E1268" t="s">
        <v>11395</v>
      </c>
      <c r="F1268">
        <v>5092800</v>
      </c>
    </row>
    <row r="1269" spans="1:6" x14ac:dyDescent="0.3">
      <c r="A1269" s="21" t="s">
        <v>8346</v>
      </c>
      <c r="B1269" s="23">
        <v>0</v>
      </c>
      <c r="C1269" s="24">
        <v>9.09</v>
      </c>
      <c r="E1269" t="s">
        <v>11396</v>
      </c>
      <c r="F1269">
        <v>6042279</v>
      </c>
    </row>
    <row r="1270" spans="1:6" x14ac:dyDescent="0.3">
      <c r="A1270" s="21" t="s">
        <v>8347</v>
      </c>
      <c r="B1270" s="23">
        <v>0</v>
      </c>
      <c r="C1270" s="24">
        <v>9.08</v>
      </c>
      <c r="E1270" t="s">
        <v>11397</v>
      </c>
      <c r="F1270">
        <v>6057927</v>
      </c>
    </row>
    <row r="1271" spans="1:6" x14ac:dyDescent="0.3">
      <c r="A1271" s="21" t="s">
        <v>8348</v>
      </c>
      <c r="B1271" s="23">
        <v>0</v>
      </c>
      <c r="C1271" s="24">
        <v>9.06</v>
      </c>
      <c r="E1271" t="s">
        <v>11398</v>
      </c>
      <c r="F1271">
        <v>6053560</v>
      </c>
    </row>
    <row r="1272" spans="1:6" x14ac:dyDescent="0.3">
      <c r="A1272" s="21" t="s">
        <v>8349</v>
      </c>
      <c r="B1272" s="23">
        <v>0</v>
      </c>
      <c r="C1272" s="24">
        <v>9.06</v>
      </c>
      <c r="E1272" t="s">
        <v>11399</v>
      </c>
      <c r="F1272">
        <v>6057606</v>
      </c>
    </row>
    <row r="1273" spans="1:6" x14ac:dyDescent="0.3">
      <c r="A1273" s="21" t="s">
        <v>8350</v>
      </c>
      <c r="B1273" s="23">
        <v>2</v>
      </c>
      <c r="C1273" s="24">
        <v>8.9</v>
      </c>
      <c r="E1273" t="s">
        <v>11400</v>
      </c>
      <c r="F1273">
        <v>5029250</v>
      </c>
    </row>
    <row r="1274" spans="1:6" x14ac:dyDescent="0.3">
      <c r="A1274" s="21" t="s">
        <v>8351</v>
      </c>
      <c r="B1274" s="23">
        <v>2.5</v>
      </c>
      <c r="C1274" s="24">
        <v>8.9</v>
      </c>
      <c r="E1274" t="s">
        <v>11401</v>
      </c>
      <c r="F1274">
        <v>5064696</v>
      </c>
    </row>
    <row r="1275" spans="1:6" x14ac:dyDescent="0.3">
      <c r="A1275" s="21" t="s">
        <v>8352</v>
      </c>
      <c r="B1275" s="23">
        <v>0</v>
      </c>
      <c r="C1275" s="24">
        <v>8.82</v>
      </c>
      <c r="E1275" t="s">
        <v>11402</v>
      </c>
      <c r="F1275">
        <v>6061667</v>
      </c>
    </row>
    <row r="1276" spans="1:6" x14ac:dyDescent="0.3">
      <c r="A1276" s="21" t="s">
        <v>8353</v>
      </c>
      <c r="B1276" s="23">
        <v>0</v>
      </c>
      <c r="C1276" s="24">
        <v>8.75</v>
      </c>
      <c r="E1276" t="s">
        <v>11403</v>
      </c>
      <c r="F1276">
        <v>6041654</v>
      </c>
    </row>
    <row r="1277" spans="1:6" x14ac:dyDescent="0.3">
      <c r="A1277" s="21" t="s">
        <v>8354</v>
      </c>
      <c r="B1277" s="23">
        <v>0</v>
      </c>
      <c r="C1277" s="24">
        <v>8.73</v>
      </c>
      <c r="E1277" t="s">
        <v>11404</v>
      </c>
      <c r="F1277">
        <v>6061960</v>
      </c>
    </row>
    <row r="1278" spans="1:6" x14ac:dyDescent="0.3">
      <c r="A1278" s="21" t="s">
        <v>8355</v>
      </c>
      <c r="B1278" s="23">
        <v>0</v>
      </c>
      <c r="C1278" s="24">
        <v>8.69</v>
      </c>
      <c r="E1278" t="s">
        <v>11405</v>
      </c>
      <c r="F1278">
        <v>6041617</v>
      </c>
    </row>
    <row r="1279" spans="1:6" x14ac:dyDescent="0.3">
      <c r="A1279" s="21" t="s">
        <v>8356</v>
      </c>
      <c r="B1279" s="23">
        <v>0</v>
      </c>
      <c r="C1279" s="24">
        <v>8.64</v>
      </c>
      <c r="E1279" t="s">
        <v>11406</v>
      </c>
      <c r="F1279">
        <v>6057911</v>
      </c>
    </row>
    <row r="1280" spans="1:6" x14ac:dyDescent="0.3">
      <c r="A1280" s="21" t="s">
        <v>8357</v>
      </c>
      <c r="B1280" s="23">
        <v>2</v>
      </c>
      <c r="C1280" s="24">
        <v>8.4499999999999993</v>
      </c>
      <c r="E1280" t="s">
        <v>11407</v>
      </c>
      <c r="F1280">
        <v>5027125</v>
      </c>
    </row>
    <row r="1281" spans="1:6" x14ac:dyDescent="0.3">
      <c r="A1281" s="21" t="s">
        <v>8358</v>
      </c>
      <c r="B1281" s="23">
        <v>0.5</v>
      </c>
      <c r="C1281" s="24">
        <v>8.4499999999999993</v>
      </c>
      <c r="E1281" t="s">
        <v>11408</v>
      </c>
      <c r="F1281">
        <v>5028527</v>
      </c>
    </row>
    <row r="1282" spans="1:6" x14ac:dyDescent="0.3">
      <c r="A1282" s="21" t="s">
        <v>8359</v>
      </c>
      <c r="B1282" s="23">
        <v>0.5</v>
      </c>
      <c r="C1282" s="24">
        <v>8.4499999999999993</v>
      </c>
      <c r="E1282" t="s">
        <v>11409</v>
      </c>
      <c r="F1282">
        <v>5028573</v>
      </c>
    </row>
    <row r="1283" spans="1:6" x14ac:dyDescent="0.3">
      <c r="A1283" s="21" t="s">
        <v>8360</v>
      </c>
      <c r="B1283" s="23">
        <v>0</v>
      </c>
      <c r="C1283" s="24">
        <v>8.39</v>
      </c>
      <c r="E1283" t="s">
        <v>11410</v>
      </c>
      <c r="F1283">
        <v>6040574</v>
      </c>
    </row>
    <row r="1284" spans="1:6" x14ac:dyDescent="0.3">
      <c r="A1284" s="21" t="s">
        <v>8361</v>
      </c>
      <c r="B1284" s="23">
        <v>0</v>
      </c>
      <c r="C1284" s="24">
        <v>8.36</v>
      </c>
      <c r="E1284" t="s">
        <v>11411</v>
      </c>
      <c r="F1284">
        <v>6054445</v>
      </c>
    </row>
    <row r="1285" spans="1:6" x14ac:dyDescent="0.3">
      <c r="A1285" s="21" t="s">
        <v>8362</v>
      </c>
      <c r="B1285" s="23">
        <v>0</v>
      </c>
      <c r="C1285" s="24">
        <v>8.36</v>
      </c>
      <c r="E1285" t="s">
        <v>11412</v>
      </c>
      <c r="F1285">
        <v>6054446</v>
      </c>
    </row>
    <row r="1286" spans="1:6" x14ac:dyDescent="0.3">
      <c r="A1286" s="21" t="s">
        <v>8363</v>
      </c>
      <c r="B1286" s="23">
        <v>0</v>
      </c>
      <c r="C1286" s="24">
        <v>8.2799999999999994</v>
      </c>
      <c r="E1286" t="s">
        <v>11413</v>
      </c>
      <c r="F1286">
        <v>6055207</v>
      </c>
    </row>
    <row r="1287" spans="1:6" x14ac:dyDescent="0.3">
      <c r="A1287" s="21" t="s">
        <v>8364</v>
      </c>
      <c r="B1287" s="23">
        <v>0</v>
      </c>
      <c r="C1287" s="24">
        <v>8.23</v>
      </c>
      <c r="E1287" t="s">
        <v>11414</v>
      </c>
      <c r="F1287">
        <v>6054808</v>
      </c>
    </row>
    <row r="1288" spans="1:6" x14ac:dyDescent="0.3">
      <c r="A1288" s="21" t="s">
        <v>8365</v>
      </c>
      <c r="B1288" s="23">
        <v>2</v>
      </c>
      <c r="C1288" s="24">
        <v>8.06</v>
      </c>
      <c r="E1288" t="s">
        <v>11415</v>
      </c>
      <c r="F1288">
        <v>5027120</v>
      </c>
    </row>
    <row r="1289" spans="1:6" x14ac:dyDescent="0.3">
      <c r="A1289" s="21" t="s">
        <v>8366</v>
      </c>
      <c r="B1289" s="23">
        <v>0</v>
      </c>
      <c r="C1289" s="24">
        <v>8.0500000000000007</v>
      </c>
      <c r="E1289" t="s">
        <v>11416</v>
      </c>
      <c r="F1289">
        <v>6058610</v>
      </c>
    </row>
    <row r="1290" spans="1:6" x14ac:dyDescent="0.3">
      <c r="A1290" s="21" t="s">
        <v>8367</v>
      </c>
      <c r="B1290" s="23">
        <v>0</v>
      </c>
      <c r="C1290" s="24">
        <v>7.84</v>
      </c>
      <c r="E1290" t="s">
        <v>11417</v>
      </c>
      <c r="F1290">
        <v>6042358</v>
      </c>
    </row>
    <row r="1291" spans="1:6" x14ac:dyDescent="0.3">
      <c r="A1291" s="21" t="s">
        <v>8368</v>
      </c>
      <c r="B1291" s="23">
        <v>0</v>
      </c>
      <c r="C1291" s="24">
        <v>7.77</v>
      </c>
      <c r="E1291" t="s">
        <v>11418</v>
      </c>
      <c r="F1291">
        <v>6057429</v>
      </c>
    </row>
    <row r="1292" spans="1:6" x14ac:dyDescent="0.3">
      <c r="A1292" s="21" t="s">
        <v>8369</v>
      </c>
      <c r="B1292" s="23">
        <v>0</v>
      </c>
      <c r="C1292" s="24">
        <v>7.69</v>
      </c>
      <c r="E1292" t="s">
        <v>11419</v>
      </c>
      <c r="F1292">
        <v>6046794</v>
      </c>
    </row>
    <row r="1293" spans="1:6" x14ac:dyDescent="0.3">
      <c r="A1293" s="21" t="s">
        <v>8370</v>
      </c>
      <c r="B1293" s="23">
        <v>2.5</v>
      </c>
      <c r="C1293" s="24">
        <v>7.63</v>
      </c>
      <c r="E1293" t="s">
        <v>11420</v>
      </c>
      <c r="F1293">
        <v>5091075</v>
      </c>
    </row>
    <row r="1294" spans="1:6" x14ac:dyDescent="0.3">
      <c r="A1294" s="21" t="s">
        <v>8371</v>
      </c>
      <c r="B1294" s="23">
        <v>0</v>
      </c>
      <c r="C1294" s="24">
        <v>7.6</v>
      </c>
      <c r="E1294" t="s">
        <v>11421</v>
      </c>
      <c r="F1294">
        <v>6049071</v>
      </c>
    </row>
    <row r="1295" spans="1:6" x14ac:dyDescent="0.3">
      <c r="A1295" s="21" t="s">
        <v>8372</v>
      </c>
      <c r="B1295" s="23">
        <v>0</v>
      </c>
      <c r="C1295" s="24">
        <v>7.6</v>
      </c>
      <c r="E1295" t="s">
        <v>11422</v>
      </c>
      <c r="F1295">
        <v>6054450</v>
      </c>
    </row>
    <row r="1296" spans="1:6" x14ac:dyDescent="0.3">
      <c r="A1296" s="21" t="s">
        <v>8373</v>
      </c>
      <c r="B1296" s="23">
        <v>0</v>
      </c>
      <c r="C1296" s="24">
        <v>7.52</v>
      </c>
      <c r="E1296" t="s">
        <v>11423</v>
      </c>
      <c r="F1296">
        <v>6040583</v>
      </c>
    </row>
    <row r="1297" spans="1:6" x14ac:dyDescent="0.3">
      <c r="A1297" s="21" t="s">
        <v>8374</v>
      </c>
      <c r="B1297" s="23">
        <v>0</v>
      </c>
      <c r="C1297" s="24">
        <v>7.34</v>
      </c>
      <c r="E1297" t="s">
        <v>11424</v>
      </c>
      <c r="F1297">
        <v>6041130</v>
      </c>
    </row>
    <row r="1298" spans="1:6" x14ac:dyDescent="0.3">
      <c r="A1298" s="21" t="s">
        <v>8375</v>
      </c>
      <c r="B1298" s="23">
        <v>0</v>
      </c>
      <c r="C1298" s="24">
        <v>7.25</v>
      </c>
      <c r="E1298" t="s">
        <v>11425</v>
      </c>
      <c r="F1298">
        <v>6041061</v>
      </c>
    </row>
    <row r="1299" spans="1:6" x14ac:dyDescent="0.3">
      <c r="A1299" s="21" t="s">
        <v>8376</v>
      </c>
      <c r="B1299" s="23">
        <v>0</v>
      </c>
      <c r="C1299" s="24">
        <v>7.15</v>
      </c>
      <c r="E1299" t="s">
        <v>11426</v>
      </c>
      <c r="F1299">
        <v>6043366</v>
      </c>
    </row>
    <row r="1300" spans="1:6" x14ac:dyDescent="0.3">
      <c r="A1300" s="21" t="s">
        <v>8377</v>
      </c>
      <c r="B1300" s="23">
        <v>0</v>
      </c>
      <c r="C1300" s="24">
        <v>6.93</v>
      </c>
      <c r="E1300" t="s">
        <v>11427</v>
      </c>
      <c r="F1300">
        <v>6053562</v>
      </c>
    </row>
    <row r="1301" spans="1:6" x14ac:dyDescent="0.3">
      <c r="A1301" s="21" t="s">
        <v>8378</v>
      </c>
      <c r="B1301" s="23">
        <v>0</v>
      </c>
      <c r="C1301" s="24">
        <v>6.92</v>
      </c>
      <c r="E1301" t="s">
        <v>11428</v>
      </c>
      <c r="F1301">
        <v>6057193</v>
      </c>
    </row>
    <row r="1302" spans="1:6" x14ac:dyDescent="0.3">
      <c r="A1302" s="21" t="s">
        <v>8379</v>
      </c>
      <c r="B1302" s="23">
        <v>1</v>
      </c>
      <c r="C1302" s="24">
        <v>6.91</v>
      </c>
      <c r="E1302" t="s">
        <v>11429</v>
      </c>
      <c r="F1302">
        <v>5091132</v>
      </c>
    </row>
    <row r="1303" spans="1:6" x14ac:dyDescent="0.3">
      <c r="A1303" s="21" t="s">
        <v>8380</v>
      </c>
      <c r="B1303" s="23">
        <v>0</v>
      </c>
      <c r="C1303" s="24">
        <v>6.88</v>
      </c>
      <c r="E1303" t="s">
        <v>11430</v>
      </c>
      <c r="F1303">
        <v>6040083</v>
      </c>
    </row>
    <row r="1304" spans="1:6" x14ac:dyDescent="0.3">
      <c r="A1304" s="21" t="s">
        <v>8381</v>
      </c>
      <c r="B1304" s="23">
        <v>1</v>
      </c>
      <c r="C1304" s="24">
        <v>6.84</v>
      </c>
      <c r="E1304" t="s">
        <v>11431</v>
      </c>
      <c r="F1304">
        <v>5089496</v>
      </c>
    </row>
    <row r="1305" spans="1:6" x14ac:dyDescent="0.3">
      <c r="A1305" s="21" t="s">
        <v>8382</v>
      </c>
      <c r="B1305" s="23">
        <v>0</v>
      </c>
      <c r="C1305" s="24">
        <v>6.8</v>
      </c>
      <c r="E1305" t="s">
        <v>11432</v>
      </c>
      <c r="F1305">
        <v>6056202</v>
      </c>
    </row>
    <row r="1306" spans="1:6" x14ac:dyDescent="0.3">
      <c r="A1306" s="21" t="s">
        <v>8383</v>
      </c>
      <c r="B1306" s="23">
        <v>0</v>
      </c>
      <c r="C1306" s="24">
        <v>6.73</v>
      </c>
      <c r="E1306" t="s">
        <v>11433</v>
      </c>
      <c r="F1306">
        <v>6046813</v>
      </c>
    </row>
    <row r="1307" spans="1:6" x14ac:dyDescent="0.3">
      <c r="A1307" s="21" t="s">
        <v>8384</v>
      </c>
      <c r="B1307" s="23">
        <v>0</v>
      </c>
      <c r="C1307" s="24">
        <v>6.64</v>
      </c>
      <c r="E1307" t="s">
        <v>11434</v>
      </c>
      <c r="F1307">
        <v>6040747</v>
      </c>
    </row>
    <row r="1308" spans="1:6" x14ac:dyDescent="0.3">
      <c r="A1308" s="21" t="s">
        <v>8385</v>
      </c>
      <c r="B1308" s="23">
        <v>1</v>
      </c>
      <c r="C1308" s="24">
        <v>6.57</v>
      </c>
      <c r="E1308" t="s">
        <v>11435</v>
      </c>
      <c r="F1308">
        <v>5027873</v>
      </c>
    </row>
    <row r="1309" spans="1:6" x14ac:dyDescent="0.3">
      <c r="A1309" s="21" t="s">
        <v>8386</v>
      </c>
      <c r="B1309" s="23">
        <v>0</v>
      </c>
      <c r="C1309" s="24">
        <v>6.5</v>
      </c>
      <c r="E1309" t="s">
        <v>11436</v>
      </c>
      <c r="F1309">
        <v>6060619</v>
      </c>
    </row>
    <row r="1310" spans="1:6" x14ac:dyDescent="0.3">
      <c r="A1310" s="21" t="s">
        <v>8387</v>
      </c>
      <c r="B1310" s="23">
        <v>1</v>
      </c>
      <c r="C1310" s="24">
        <v>6.42</v>
      </c>
      <c r="E1310" t="s">
        <v>11437</v>
      </c>
      <c r="F1310">
        <v>5067676</v>
      </c>
    </row>
    <row r="1311" spans="1:6" x14ac:dyDescent="0.3">
      <c r="A1311" s="21" t="s">
        <v>8388</v>
      </c>
      <c r="B1311" s="23">
        <v>0</v>
      </c>
      <c r="C1311" s="24">
        <v>6.41</v>
      </c>
      <c r="E1311" t="s">
        <v>11438</v>
      </c>
      <c r="F1311">
        <v>6061959</v>
      </c>
    </row>
    <row r="1312" spans="1:6" x14ac:dyDescent="0.3">
      <c r="A1312" s="21" t="s">
        <v>8389</v>
      </c>
      <c r="B1312" s="23">
        <v>0</v>
      </c>
      <c r="C1312" s="24">
        <v>6.36</v>
      </c>
      <c r="E1312" t="s">
        <v>11439</v>
      </c>
      <c r="F1312">
        <v>6057422</v>
      </c>
    </row>
    <row r="1313" spans="1:6" x14ac:dyDescent="0.3">
      <c r="A1313" s="21" t="s">
        <v>8390</v>
      </c>
      <c r="B1313" s="23">
        <v>2.5</v>
      </c>
      <c r="C1313" s="24">
        <v>6.2</v>
      </c>
      <c r="E1313" t="s">
        <v>11440</v>
      </c>
      <c r="F1313">
        <v>5029085</v>
      </c>
    </row>
    <row r="1314" spans="1:6" x14ac:dyDescent="0.3">
      <c r="A1314" s="21" t="s">
        <v>8391</v>
      </c>
      <c r="B1314" s="23">
        <v>1</v>
      </c>
      <c r="C1314" s="24">
        <v>6.17</v>
      </c>
      <c r="E1314" t="s">
        <v>11441</v>
      </c>
      <c r="F1314">
        <v>5091112</v>
      </c>
    </row>
    <row r="1315" spans="1:6" x14ac:dyDescent="0.3">
      <c r="A1315" s="21" t="s">
        <v>8392</v>
      </c>
      <c r="B1315" s="23">
        <v>0</v>
      </c>
      <c r="C1315" s="24">
        <v>6.06</v>
      </c>
      <c r="E1315" t="s">
        <v>11442</v>
      </c>
      <c r="F1315">
        <v>6055953</v>
      </c>
    </row>
    <row r="1316" spans="1:6" x14ac:dyDescent="0.3">
      <c r="A1316" s="21" t="s">
        <v>8393</v>
      </c>
      <c r="B1316" s="23">
        <v>0</v>
      </c>
      <c r="C1316" s="24">
        <v>6</v>
      </c>
      <c r="E1316" t="s">
        <v>11443</v>
      </c>
      <c r="F1316">
        <v>6041709</v>
      </c>
    </row>
    <row r="1317" spans="1:6" x14ac:dyDescent="0.3">
      <c r="A1317" s="21" t="s">
        <v>8394</v>
      </c>
      <c r="B1317" s="23">
        <v>2.5</v>
      </c>
      <c r="C1317" s="24">
        <v>5.9</v>
      </c>
      <c r="E1317" t="s">
        <v>11444</v>
      </c>
      <c r="F1317">
        <v>5024094</v>
      </c>
    </row>
    <row r="1318" spans="1:6" x14ac:dyDescent="0.3">
      <c r="A1318" s="21" t="s">
        <v>8395</v>
      </c>
      <c r="B1318" s="23">
        <v>0</v>
      </c>
      <c r="C1318" s="24">
        <v>5.8</v>
      </c>
      <c r="E1318" t="s">
        <v>11445</v>
      </c>
      <c r="F1318">
        <v>6057908</v>
      </c>
    </row>
    <row r="1319" spans="1:6" x14ac:dyDescent="0.3">
      <c r="A1319" s="21" t="s">
        <v>8396</v>
      </c>
      <c r="B1319" s="23">
        <v>0</v>
      </c>
      <c r="C1319" s="24">
        <v>5.8</v>
      </c>
      <c r="E1319" t="s">
        <v>11446</v>
      </c>
      <c r="F1319">
        <v>6058229</v>
      </c>
    </row>
    <row r="1320" spans="1:6" x14ac:dyDescent="0.3">
      <c r="A1320" s="21" t="s">
        <v>8397</v>
      </c>
      <c r="B1320" s="23">
        <v>1</v>
      </c>
      <c r="C1320" s="24">
        <v>5.64</v>
      </c>
      <c r="E1320" t="s">
        <v>11447</v>
      </c>
      <c r="F1320">
        <v>5091118</v>
      </c>
    </row>
    <row r="1321" spans="1:6" x14ac:dyDescent="0.3">
      <c r="A1321" s="21" t="s">
        <v>8398</v>
      </c>
      <c r="B1321" s="23">
        <v>0</v>
      </c>
      <c r="C1321" s="24">
        <v>5.5500000000000007</v>
      </c>
      <c r="E1321" t="s">
        <v>11448</v>
      </c>
      <c r="F1321">
        <v>6043463</v>
      </c>
    </row>
    <row r="1322" spans="1:6" x14ac:dyDescent="0.3">
      <c r="A1322" s="21" t="s">
        <v>8399</v>
      </c>
      <c r="B1322" s="23">
        <v>0</v>
      </c>
      <c r="C1322" s="24">
        <v>5.5</v>
      </c>
      <c r="E1322" t="s">
        <v>11449</v>
      </c>
      <c r="F1322">
        <v>6047348</v>
      </c>
    </row>
    <row r="1323" spans="1:6" x14ac:dyDescent="0.3">
      <c r="A1323" s="21" t="s">
        <v>8400</v>
      </c>
      <c r="B1323" s="23">
        <v>0</v>
      </c>
      <c r="C1323" s="24">
        <v>5.44</v>
      </c>
      <c r="E1323" t="s">
        <v>11450</v>
      </c>
      <c r="F1323">
        <v>6051442</v>
      </c>
    </row>
    <row r="1324" spans="1:6" x14ac:dyDescent="0.3">
      <c r="A1324" s="21" t="s">
        <v>8401</v>
      </c>
      <c r="B1324" s="23">
        <v>0.5</v>
      </c>
      <c r="C1324" s="24">
        <v>5.42</v>
      </c>
      <c r="E1324" t="s">
        <v>11451</v>
      </c>
      <c r="F1324">
        <v>5091036</v>
      </c>
    </row>
    <row r="1325" spans="1:6" x14ac:dyDescent="0.3">
      <c r="A1325" s="21" t="s">
        <v>8402</v>
      </c>
      <c r="B1325" s="23">
        <v>0</v>
      </c>
      <c r="C1325" s="24">
        <v>5.39</v>
      </c>
      <c r="E1325" t="s">
        <v>11452</v>
      </c>
      <c r="F1325">
        <v>6059865</v>
      </c>
    </row>
    <row r="1326" spans="1:6" x14ac:dyDescent="0.3">
      <c r="A1326" s="21" t="s">
        <v>8403</v>
      </c>
      <c r="B1326" s="23">
        <v>0</v>
      </c>
      <c r="C1326" s="24">
        <v>5.35</v>
      </c>
      <c r="E1326" t="s">
        <v>11453</v>
      </c>
      <c r="F1326">
        <v>6061764</v>
      </c>
    </row>
    <row r="1327" spans="1:6" x14ac:dyDescent="0.3">
      <c r="A1327" s="21" t="s">
        <v>8404</v>
      </c>
      <c r="B1327" s="23">
        <v>0</v>
      </c>
      <c r="C1327" s="24">
        <v>5.28</v>
      </c>
      <c r="E1327" t="s">
        <v>11454</v>
      </c>
      <c r="F1327">
        <v>6049059</v>
      </c>
    </row>
    <row r="1328" spans="1:6" x14ac:dyDescent="0.3">
      <c r="A1328" s="21" t="s">
        <v>8405</v>
      </c>
      <c r="B1328" s="23">
        <v>0</v>
      </c>
      <c r="C1328" s="24">
        <v>5.25</v>
      </c>
      <c r="E1328" t="s">
        <v>11455</v>
      </c>
      <c r="F1328">
        <v>6041129</v>
      </c>
    </row>
    <row r="1329" spans="1:6" x14ac:dyDescent="0.3">
      <c r="A1329" s="21" t="s">
        <v>8406</v>
      </c>
      <c r="B1329" s="23">
        <v>0</v>
      </c>
      <c r="C1329" s="24">
        <v>5.24</v>
      </c>
      <c r="E1329" t="s">
        <v>11456</v>
      </c>
      <c r="F1329">
        <v>6061785</v>
      </c>
    </row>
    <row r="1330" spans="1:6" x14ac:dyDescent="0.3">
      <c r="A1330" s="21" t="s">
        <v>8407</v>
      </c>
      <c r="B1330" s="23">
        <v>0</v>
      </c>
      <c r="C1330" s="24">
        <v>5.2</v>
      </c>
      <c r="E1330" t="s">
        <v>11457</v>
      </c>
      <c r="F1330">
        <v>6055701</v>
      </c>
    </row>
    <row r="1331" spans="1:6" x14ac:dyDescent="0.3">
      <c r="A1331" s="21" t="s">
        <v>8408</v>
      </c>
      <c r="B1331" s="23">
        <v>0</v>
      </c>
      <c r="C1331" s="24">
        <v>5.19</v>
      </c>
      <c r="E1331" t="s">
        <v>11458</v>
      </c>
      <c r="F1331">
        <v>6057199</v>
      </c>
    </row>
    <row r="1332" spans="1:6" x14ac:dyDescent="0.3">
      <c r="A1332" s="21" t="s">
        <v>8409</v>
      </c>
      <c r="B1332" s="23">
        <v>0</v>
      </c>
      <c r="C1332" s="24">
        <v>5.1099999999999994</v>
      </c>
      <c r="E1332" t="s">
        <v>11459</v>
      </c>
      <c r="F1332">
        <v>6055210</v>
      </c>
    </row>
    <row r="1333" spans="1:6" x14ac:dyDescent="0.3">
      <c r="A1333" s="21" t="s">
        <v>8410</v>
      </c>
      <c r="B1333" s="23">
        <v>0</v>
      </c>
      <c r="C1333" s="24">
        <v>5.07</v>
      </c>
      <c r="E1333" t="s">
        <v>11460</v>
      </c>
      <c r="F1333">
        <v>6045868</v>
      </c>
    </row>
    <row r="1334" spans="1:6" x14ac:dyDescent="0.3">
      <c r="A1334" s="21" t="s">
        <v>8411</v>
      </c>
      <c r="B1334" s="23">
        <v>1</v>
      </c>
      <c r="C1334" s="24">
        <v>5.01</v>
      </c>
      <c r="E1334" t="s">
        <v>11461</v>
      </c>
      <c r="F1334">
        <v>5027818</v>
      </c>
    </row>
    <row r="1335" spans="1:6" x14ac:dyDescent="0.3">
      <c r="A1335" s="21" t="s">
        <v>8412</v>
      </c>
      <c r="B1335" s="23">
        <v>0</v>
      </c>
      <c r="C1335" s="24">
        <v>4.92</v>
      </c>
      <c r="E1335" t="s">
        <v>11462</v>
      </c>
      <c r="F1335">
        <v>6047646</v>
      </c>
    </row>
    <row r="1336" spans="1:6" x14ac:dyDescent="0.3">
      <c r="A1336" s="21" t="s">
        <v>8413</v>
      </c>
      <c r="B1336" s="23">
        <v>1</v>
      </c>
      <c r="C1336" s="24">
        <v>4.8899999999999997</v>
      </c>
      <c r="E1336" t="s">
        <v>11463</v>
      </c>
      <c r="F1336">
        <v>5091042</v>
      </c>
    </row>
    <row r="1337" spans="1:6" x14ac:dyDescent="0.3">
      <c r="A1337" s="21" t="s">
        <v>8414</v>
      </c>
      <c r="B1337" s="23">
        <v>0</v>
      </c>
      <c r="C1337" s="24">
        <v>4.84</v>
      </c>
      <c r="E1337" t="s">
        <v>11464</v>
      </c>
      <c r="F1337">
        <v>6055629</v>
      </c>
    </row>
    <row r="1338" spans="1:6" x14ac:dyDescent="0.3">
      <c r="A1338" s="21" t="s">
        <v>8415</v>
      </c>
      <c r="B1338" s="23">
        <v>0</v>
      </c>
      <c r="C1338" s="24">
        <v>4.75</v>
      </c>
      <c r="E1338" t="s">
        <v>11465</v>
      </c>
      <c r="F1338">
        <v>6058181</v>
      </c>
    </row>
    <row r="1339" spans="1:6" x14ac:dyDescent="0.3">
      <c r="A1339" s="21" t="s">
        <v>8416</v>
      </c>
      <c r="B1339" s="23">
        <v>0</v>
      </c>
      <c r="C1339" s="24">
        <v>4.68</v>
      </c>
      <c r="E1339" t="s">
        <v>11466</v>
      </c>
      <c r="F1339">
        <v>6055206</v>
      </c>
    </row>
    <row r="1340" spans="1:6" x14ac:dyDescent="0.3">
      <c r="A1340" s="21" t="s">
        <v>8417</v>
      </c>
      <c r="B1340" s="23">
        <v>0</v>
      </c>
      <c r="C1340" s="24">
        <v>4.67</v>
      </c>
      <c r="E1340" t="s">
        <v>11467</v>
      </c>
      <c r="F1340">
        <v>6059802</v>
      </c>
    </row>
    <row r="1341" spans="1:6" x14ac:dyDescent="0.3">
      <c r="A1341" s="21" t="s">
        <v>8418</v>
      </c>
      <c r="B1341" s="23">
        <v>0</v>
      </c>
      <c r="C1341" s="24">
        <v>4.66</v>
      </c>
      <c r="E1341" t="s">
        <v>11468</v>
      </c>
      <c r="F1341">
        <v>6061967</v>
      </c>
    </row>
    <row r="1342" spans="1:6" x14ac:dyDescent="0.3">
      <c r="A1342" s="21" t="s">
        <v>8419</v>
      </c>
      <c r="B1342" s="23">
        <v>1</v>
      </c>
      <c r="C1342" s="24">
        <v>4.5199999999999996</v>
      </c>
      <c r="E1342" t="s">
        <v>11469</v>
      </c>
      <c r="F1342">
        <v>5026988</v>
      </c>
    </row>
    <row r="1343" spans="1:6" x14ac:dyDescent="0.3">
      <c r="A1343" s="21" t="s">
        <v>8420</v>
      </c>
      <c r="B1343" s="23">
        <v>0</v>
      </c>
      <c r="C1343" s="24">
        <v>4.51</v>
      </c>
      <c r="E1343" t="s">
        <v>11470</v>
      </c>
      <c r="F1343">
        <v>6042055</v>
      </c>
    </row>
    <row r="1344" spans="1:6" x14ac:dyDescent="0.3">
      <c r="A1344" s="21" t="s">
        <v>8421</v>
      </c>
      <c r="B1344" s="23">
        <v>0</v>
      </c>
      <c r="C1344" s="24">
        <v>4.5</v>
      </c>
      <c r="E1344" t="s">
        <v>11471</v>
      </c>
      <c r="F1344">
        <v>6047647</v>
      </c>
    </row>
    <row r="1345" spans="1:6" x14ac:dyDescent="0.3">
      <c r="A1345" s="21" t="s">
        <v>8422</v>
      </c>
      <c r="B1345" s="23">
        <v>0</v>
      </c>
      <c r="C1345" s="24">
        <v>4.5</v>
      </c>
      <c r="E1345" t="s">
        <v>11472</v>
      </c>
      <c r="F1345">
        <v>6047648</v>
      </c>
    </row>
    <row r="1346" spans="1:6" x14ac:dyDescent="0.3">
      <c r="A1346" s="21" t="s">
        <v>8423</v>
      </c>
      <c r="B1346" s="23">
        <v>0</v>
      </c>
      <c r="C1346" s="24">
        <v>4.46</v>
      </c>
      <c r="E1346" t="s">
        <v>11473</v>
      </c>
      <c r="F1346">
        <v>6045390</v>
      </c>
    </row>
    <row r="1347" spans="1:6" x14ac:dyDescent="0.3">
      <c r="A1347" s="21" t="s">
        <v>8424</v>
      </c>
      <c r="B1347" s="23">
        <v>0</v>
      </c>
      <c r="C1347" s="24">
        <v>4.41</v>
      </c>
      <c r="E1347" t="s">
        <v>11474</v>
      </c>
      <c r="F1347">
        <v>6049056</v>
      </c>
    </row>
    <row r="1348" spans="1:6" x14ac:dyDescent="0.3">
      <c r="A1348" s="21" t="s">
        <v>8425</v>
      </c>
      <c r="B1348" s="23">
        <v>0</v>
      </c>
      <c r="C1348" s="24">
        <v>4.38</v>
      </c>
      <c r="E1348" t="s">
        <v>11475</v>
      </c>
      <c r="F1348">
        <v>6060838</v>
      </c>
    </row>
    <row r="1349" spans="1:6" x14ac:dyDescent="0.3">
      <c r="A1349" s="21" t="s">
        <v>8426</v>
      </c>
      <c r="B1349" s="23">
        <v>0.25</v>
      </c>
      <c r="C1349" s="24">
        <v>4.29</v>
      </c>
      <c r="E1349" t="s">
        <v>11476</v>
      </c>
      <c r="F1349">
        <v>5090864</v>
      </c>
    </row>
    <row r="1350" spans="1:6" x14ac:dyDescent="0.3">
      <c r="A1350" s="21" t="s">
        <v>8427</v>
      </c>
      <c r="B1350" s="23">
        <v>0</v>
      </c>
      <c r="C1350" s="24">
        <v>4.28</v>
      </c>
      <c r="E1350" t="s">
        <v>11477</v>
      </c>
      <c r="F1350">
        <v>6061915</v>
      </c>
    </row>
    <row r="1351" spans="1:6" x14ac:dyDescent="0.3">
      <c r="A1351" s="21" t="s">
        <v>8428</v>
      </c>
      <c r="B1351" s="23">
        <v>0</v>
      </c>
      <c r="C1351" s="24">
        <v>4.26</v>
      </c>
      <c r="E1351" t="s">
        <v>11478</v>
      </c>
      <c r="F1351">
        <v>6041957</v>
      </c>
    </row>
    <row r="1352" spans="1:6" x14ac:dyDescent="0.3">
      <c r="A1352" s="21" t="s">
        <v>8429</v>
      </c>
      <c r="B1352" s="23">
        <v>0.125</v>
      </c>
      <c r="C1352" s="24">
        <v>4.17</v>
      </c>
      <c r="E1352" t="s">
        <v>11479</v>
      </c>
      <c r="F1352">
        <v>5095326</v>
      </c>
    </row>
    <row r="1353" spans="1:6" x14ac:dyDescent="0.3">
      <c r="A1353" s="21" t="s">
        <v>8430</v>
      </c>
      <c r="B1353" s="23">
        <v>0</v>
      </c>
      <c r="C1353" s="24">
        <v>4.16</v>
      </c>
      <c r="E1353" t="s">
        <v>11480</v>
      </c>
      <c r="F1353">
        <v>6060676</v>
      </c>
    </row>
    <row r="1354" spans="1:6" x14ac:dyDescent="0.3">
      <c r="A1354" s="21" t="s">
        <v>8431</v>
      </c>
      <c r="B1354" s="23">
        <v>0</v>
      </c>
      <c r="C1354" s="24">
        <v>4.1399999999999997</v>
      </c>
      <c r="E1354" t="s">
        <v>11481</v>
      </c>
      <c r="F1354">
        <v>6042132</v>
      </c>
    </row>
    <row r="1355" spans="1:6" x14ac:dyDescent="0.3">
      <c r="A1355" s="21" t="s">
        <v>8432</v>
      </c>
      <c r="B1355" s="23">
        <v>0</v>
      </c>
      <c r="C1355" s="24">
        <v>3.99</v>
      </c>
      <c r="E1355" t="s">
        <v>11482</v>
      </c>
      <c r="F1355">
        <v>6042290</v>
      </c>
    </row>
    <row r="1356" spans="1:6" x14ac:dyDescent="0.3">
      <c r="A1356" s="21" t="s">
        <v>8433</v>
      </c>
      <c r="B1356" s="23">
        <v>0</v>
      </c>
      <c r="C1356" s="24">
        <v>3.98</v>
      </c>
      <c r="E1356" t="s">
        <v>11483</v>
      </c>
      <c r="F1356">
        <v>6061950</v>
      </c>
    </row>
    <row r="1357" spans="1:6" x14ac:dyDescent="0.3">
      <c r="A1357" s="21" t="s">
        <v>8434</v>
      </c>
      <c r="B1357" s="23">
        <v>0</v>
      </c>
      <c r="C1357" s="24">
        <v>3.89</v>
      </c>
      <c r="E1357" t="s">
        <v>11484</v>
      </c>
      <c r="F1357">
        <v>6055450</v>
      </c>
    </row>
    <row r="1358" spans="1:6" x14ac:dyDescent="0.3">
      <c r="A1358" s="21" t="s">
        <v>8435</v>
      </c>
      <c r="B1358" s="23">
        <v>0</v>
      </c>
      <c r="C1358" s="24">
        <v>3.84</v>
      </c>
      <c r="E1358" t="s">
        <v>11485</v>
      </c>
      <c r="F1358">
        <v>6041721</v>
      </c>
    </row>
    <row r="1359" spans="1:6" x14ac:dyDescent="0.3">
      <c r="A1359" s="21" t="s">
        <v>8436</v>
      </c>
      <c r="B1359" s="23">
        <v>0</v>
      </c>
      <c r="C1359" s="24">
        <v>3.79</v>
      </c>
      <c r="E1359" t="s">
        <v>11486</v>
      </c>
      <c r="F1359">
        <v>6057913</v>
      </c>
    </row>
    <row r="1360" spans="1:6" x14ac:dyDescent="0.3">
      <c r="A1360" s="21" t="s">
        <v>8437</v>
      </c>
      <c r="B1360" s="23">
        <v>0</v>
      </c>
      <c r="C1360" s="24">
        <v>3.74</v>
      </c>
      <c r="E1360" t="s">
        <v>11487</v>
      </c>
      <c r="F1360">
        <v>6047954</v>
      </c>
    </row>
    <row r="1361" spans="1:6" x14ac:dyDescent="0.3">
      <c r="A1361" s="21" t="s">
        <v>8438</v>
      </c>
      <c r="B1361" s="23">
        <v>0</v>
      </c>
      <c r="C1361" s="24">
        <v>3.63</v>
      </c>
      <c r="E1361" t="s">
        <v>11488</v>
      </c>
      <c r="F1361">
        <v>6043635</v>
      </c>
    </row>
    <row r="1362" spans="1:6" x14ac:dyDescent="0.3">
      <c r="A1362" s="21" t="s">
        <v>8439</v>
      </c>
      <c r="B1362" s="23">
        <v>0</v>
      </c>
      <c r="C1362" s="24">
        <v>3.63</v>
      </c>
      <c r="E1362" t="s">
        <v>11489</v>
      </c>
      <c r="F1362">
        <v>6044228</v>
      </c>
    </row>
    <row r="1363" spans="1:6" x14ac:dyDescent="0.3">
      <c r="A1363" s="21" t="s">
        <v>8440</v>
      </c>
      <c r="B1363" s="23">
        <v>0</v>
      </c>
      <c r="C1363" s="24">
        <v>3.63</v>
      </c>
      <c r="E1363" t="s">
        <v>11490</v>
      </c>
      <c r="F1363">
        <v>6046886</v>
      </c>
    </row>
    <row r="1364" spans="1:6" x14ac:dyDescent="0.3">
      <c r="A1364" s="21" t="s">
        <v>8441</v>
      </c>
      <c r="B1364" s="23">
        <v>0</v>
      </c>
      <c r="C1364" s="24">
        <v>3.62</v>
      </c>
      <c r="E1364" t="s">
        <v>11491</v>
      </c>
      <c r="F1364">
        <v>6055823</v>
      </c>
    </row>
    <row r="1365" spans="1:6" x14ac:dyDescent="0.3">
      <c r="A1365" s="21" t="s">
        <v>8442</v>
      </c>
      <c r="B1365" s="23">
        <v>0</v>
      </c>
      <c r="C1365" s="24">
        <v>3.5</v>
      </c>
      <c r="E1365" t="s">
        <v>11492</v>
      </c>
      <c r="F1365">
        <v>6046026</v>
      </c>
    </row>
    <row r="1366" spans="1:6" x14ac:dyDescent="0.3">
      <c r="A1366" s="21" t="s">
        <v>8443</v>
      </c>
      <c r="B1366" s="23">
        <v>0</v>
      </c>
      <c r="C1366" s="24">
        <v>3.46</v>
      </c>
      <c r="E1366" t="s">
        <v>11493</v>
      </c>
      <c r="F1366">
        <v>6042083</v>
      </c>
    </row>
    <row r="1367" spans="1:6" x14ac:dyDescent="0.3">
      <c r="A1367" s="21" t="s">
        <v>8444</v>
      </c>
      <c r="B1367" s="23">
        <v>0</v>
      </c>
      <c r="C1367" s="24">
        <v>3.29</v>
      </c>
      <c r="E1367" t="s">
        <v>11494</v>
      </c>
      <c r="F1367">
        <v>6061789</v>
      </c>
    </row>
    <row r="1368" spans="1:6" x14ac:dyDescent="0.3">
      <c r="A1368" s="21" t="s">
        <v>8445</v>
      </c>
      <c r="B1368" s="23">
        <v>0</v>
      </c>
      <c r="C1368" s="24">
        <v>3.21</v>
      </c>
      <c r="E1368" t="s">
        <v>11495</v>
      </c>
      <c r="F1368">
        <v>6048269</v>
      </c>
    </row>
    <row r="1369" spans="1:6" x14ac:dyDescent="0.3">
      <c r="A1369" s="21" t="s">
        <v>8446</v>
      </c>
      <c r="B1369" s="23">
        <v>0</v>
      </c>
      <c r="C1369" s="24">
        <v>3.15</v>
      </c>
      <c r="E1369" t="s">
        <v>11496</v>
      </c>
      <c r="F1369">
        <v>6041724</v>
      </c>
    </row>
    <row r="1370" spans="1:6" x14ac:dyDescent="0.3">
      <c r="A1370" s="21" t="s">
        <v>8447</v>
      </c>
      <c r="B1370" s="23">
        <v>0</v>
      </c>
      <c r="C1370" s="24">
        <v>3.1</v>
      </c>
      <c r="E1370" t="s">
        <v>11497</v>
      </c>
      <c r="F1370">
        <v>6061943</v>
      </c>
    </row>
    <row r="1371" spans="1:6" x14ac:dyDescent="0.3">
      <c r="A1371" s="21" t="s">
        <v>8448</v>
      </c>
      <c r="B1371" s="23">
        <v>0</v>
      </c>
      <c r="C1371" s="24">
        <v>2.84</v>
      </c>
      <c r="E1371" t="s">
        <v>11498</v>
      </c>
      <c r="F1371">
        <v>6043613</v>
      </c>
    </row>
    <row r="1372" spans="1:6" x14ac:dyDescent="0.3">
      <c r="A1372" s="21" t="s">
        <v>8449</v>
      </c>
      <c r="B1372" s="23">
        <v>0</v>
      </c>
      <c r="C1372" s="24">
        <v>2.84</v>
      </c>
      <c r="E1372" t="s">
        <v>11499</v>
      </c>
      <c r="F1372">
        <v>6043614</v>
      </c>
    </row>
    <row r="1373" spans="1:6" x14ac:dyDescent="0.3">
      <c r="A1373" s="21" t="s">
        <v>8450</v>
      </c>
      <c r="B1373" s="23">
        <v>0</v>
      </c>
      <c r="C1373" s="24">
        <v>2.84</v>
      </c>
      <c r="E1373" t="s">
        <v>11500</v>
      </c>
      <c r="F1373">
        <v>6043615</v>
      </c>
    </row>
    <row r="1374" spans="1:6" x14ac:dyDescent="0.3">
      <c r="A1374" s="21" t="s">
        <v>8451</v>
      </c>
      <c r="B1374" s="23">
        <v>0</v>
      </c>
      <c r="C1374" s="24">
        <v>2.84</v>
      </c>
      <c r="E1374" t="s">
        <v>11501</v>
      </c>
      <c r="F1374">
        <v>6043616</v>
      </c>
    </row>
    <row r="1375" spans="1:6" x14ac:dyDescent="0.3">
      <c r="A1375" s="21" t="s">
        <v>8452</v>
      </c>
      <c r="B1375" s="23">
        <v>0</v>
      </c>
      <c r="C1375" s="24">
        <v>2.84</v>
      </c>
      <c r="E1375" t="s">
        <v>11502</v>
      </c>
      <c r="F1375">
        <v>6043617</v>
      </c>
    </row>
    <row r="1376" spans="1:6" x14ac:dyDescent="0.3">
      <c r="A1376" s="21" t="s">
        <v>8453</v>
      </c>
      <c r="B1376" s="23">
        <v>0</v>
      </c>
      <c r="C1376" s="24">
        <v>2.84</v>
      </c>
      <c r="E1376" t="s">
        <v>11503</v>
      </c>
      <c r="F1376">
        <v>6043618</v>
      </c>
    </row>
    <row r="1377" spans="1:6" x14ac:dyDescent="0.3">
      <c r="A1377" s="21" t="s">
        <v>8454</v>
      </c>
      <c r="B1377" s="23">
        <v>0</v>
      </c>
      <c r="C1377" s="24">
        <v>2.84</v>
      </c>
      <c r="E1377" t="s">
        <v>11504</v>
      </c>
      <c r="F1377">
        <v>6043619</v>
      </c>
    </row>
    <row r="1378" spans="1:6" x14ac:dyDescent="0.3">
      <c r="A1378" s="21" t="s">
        <v>8455</v>
      </c>
      <c r="B1378" s="23">
        <v>0</v>
      </c>
      <c r="C1378" s="24">
        <v>2.84</v>
      </c>
      <c r="E1378" t="s">
        <v>11505</v>
      </c>
      <c r="F1378">
        <v>6043620</v>
      </c>
    </row>
    <row r="1379" spans="1:6" x14ac:dyDescent="0.3">
      <c r="A1379" s="21" t="s">
        <v>8456</v>
      </c>
      <c r="B1379" s="23">
        <v>0</v>
      </c>
      <c r="C1379" s="24">
        <v>2.84</v>
      </c>
      <c r="E1379" t="s">
        <v>11506</v>
      </c>
      <c r="F1379">
        <v>6043621</v>
      </c>
    </row>
    <row r="1380" spans="1:6" x14ac:dyDescent="0.3">
      <c r="A1380" s="21" t="s">
        <v>8457</v>
      </c>
      <c r="B1380" s="23">
        <v>0</v>
      </c>
      <c r="C1380" s="24">
        <v>2.84</v>
      </c>
      <c r="E1380" t="s">
        <v>11507</v>
      </c>
      <c r="F1380">
        <v>6043622</v>
      </c>
    </row>
    <row r="1381" spans="1:6" x14ac:dyDescent="0.3">
      <c r="A1381" s="21" t="s">
        <v>8458</v>
      </c>
      <c r="B1381" s="23">
        <v>0</v>
      </c>
      <c r="C1381" s="24">
        <v>2.84</v>
      </c>
      <c r="E1381" t="s">
        <v>11508</v>
      </c>
      <c r="F1381">
        <v>6043623</v>
      </c>
    </row>
    <row r="1382" spans="1:6" x14ac:dyDescent="0.3">
      <c r="A1382" s="21" t="s">
        <v>8459</v>
      </c>
      <c r="B1382" s="23">
        <v>0</v>
      </c>
      <c r="C1382" s="24">
        <v>2.84</v>
      </c>
      <c r="E1382" t="s">
        <v>11509</v>
      </c>
      <c r="F1382">
        <v>6043624</v>
      </c>
    </row>
    <row r="1383" spans="1:6" x14ac:dyDescent="0.3">
      <c r="A1383" s="21" t="s">
        <v>8460</v>
      </c>
      <c r="B1383" s="23">
        <v>0</v>
      </c>
      <c r="C1383" s="24">
        <v>2.84</v>
      </c>
      <c r="E1383" t="s">
        <v>11510</v>
      </c>
      <c r="F1383">
        <v>6043625</v>
      </c>
    </row>
    <row r="1384" spans="1:6" x14ac:dyDescent="0.3">
      <c r="A1384" s="21" t="s">
        <v>8461</v>
      </c>
      <c r="B1384" s="23">
        <v>0</v>
      </c>
      <c r="C1384" s="24">
        <v>2.84</v>
      </c>
      <c r="E1384" t="s">
        <v>11511</v>
      </c>
      <c r="F1384">
        <v>6043626</v>
      </c>
    </row>
    <row r="1385" spans="1:6" x14ac:dyDescent="0.3">
      <c r="A1385" s="21" t="s">
        <v>8462</v>
      </c>
      <c r="B1385" s="23">
        <v>0</v>
      </c>
      <c r="C1385" s="24">
        <v>2.84</v>
      </c>
      <c r="E1385" t="s">
        <v>11512</v>
      </c>
      <c r="F1385">
        <v>6043627</v>
      </c>
    </row>
    <row r="1386" spans="1:6" x14ac:dyDescent="0.3">
      <c r="A1386" s="21" t="s">
        <v>8463</v>
      </c>
      <c r="B1386" s="23">
        <v>0</v>
      </c>
      <c r="C1386" s="24">
        <v>2.84</v>
      </c>
      <c r="E1386" t="s">
        <v>11513</v>
      </c>
      <c r="F1386">
        <v>6043628</v>
      </c>
    </row>
    <row r="1387" spans="1:6" x14ac:dyDescent="0.3">
      <c r="A1387" s="21" t="s">
        <v>8464</v>
      </c>
      <c r="B1387" s="23">
        <v>0</v>
      </c>
      <c r="C1387" s="24">
        <v>2.84</v>
      </c>
      <c r="E1387" t="s">
        <v>11514</v>
      </c>
      <c r="F1387">
        <v>6043629</v>
      </c>
    </row>
    <row r="1388" spans="1:6" x14ac:dyDescent="0.3">
      <c r="A1388" s="21" t="s">
        <v>8465</v>
      </c>
      <c r="B1388" s="23">
        <v>0</v>
      </c>
      <c r="C1388" s="24">
        <v>2.84</v>
      </c>
      <c r="E1388" t="s">
        <v>11515</v>
      </c>
      <c r="F1388">
        <v>6043630</v>
      </c>
    </row>
    <row r="1389" spans="1:6" x14ac:dyDescent="0.3">
      <c r="A1389" s="21" t="s">
        <v>8466</v>
      </c>
      <c r="B1389" s="23">
        <v>0</v>
      </c>
      <c r="C1389" s="24">
        <v>2.84</v>
      </c>
      <c r="E1389" t="s">
        <v>11516</v>
      </c>
      <c r="F1389">
        <v>6043631</v>
      </c>
    </row>
    <row r="1390" spans="1:6" x14ac:dyDescent="0.3">
      <c r="A1390" s="21" t="s">
        <v>8467</v>
      </c>
      <c r="B1390" s="23">
        <v>0</v>
      </c>
      <c r="C1390" s="24">
        <v>2.84</v>
      </c>
      <c r="E1390" t="s">
        <v>11517</v>
      </c>
      <c r="F1390">
        <v>6043632</v>
      </c>
    </row>
    <row r="1391" spans="1:6" x14ac:dyDescent="0.3">
      <c r="A1391" s="21" t="s">
        <v>8468</v>
      </c>
      <c r="B1391" s="23">
        <v>0</v>
      </c>
      <c r="C1391" s="24">
        <v>2.84</v>
      </c>
      <c r="E1391" t="s">
        <v>11518</v>
      </c>
      <c r="F1391">
        <v>6043633</v>
      </c>
    </row>
    <row r="1392" spans="1:6" x14ac:dyDescent="0.3">
      <c r="A1392" s="21" t="s">
        <v>8469</v>
      </c>
      <c r="B1392" s="23">
        <v>0</v>
      </c>
      <c r="C1392" s="24">
        <v>2.84</v>
      </c>
      <c r="E1392" t="s">
        <v>11519</v>
      </c>
      <c r="F1392">
        <v>6043634</v>
      </c>
    </row>
    <row r="1393" spans="1:6" x14ac:dyDescent="0.3">
      <c r="A1393" s="21" t="s">
        <v>8470</v>
      </c>
      <c r="B1393" s="23">
        <v>0</v>
      </c>
      <c r="C1393" s="24">
        <v>2.84</v>
      </c>
      <c r="E1393" t="s">
        <v>11520</v>
      </c>
      <c r="F1393">
        <v>6045139</v>
      </c>
    </row>
    <row r="1394" spans="1:6" x14ac:dyDescent="0.3">
      <c r="A1394" s="21" t="s">
        <v>8471</v>
      </c>
      <c r="B1394" s="23">
        <v>0</v>
      </c>
      <c r="C1394" s="24">
        <v>2.84</v>
      </c>
      <c r="E1394" t="s">
        <v>11521</v>
      </c>
      <c r="F1394">
        <v>6046887</v>
      </c>
    </row>
    <row r="1395" spans="1:6" x14ac:dyDescent="0.3">
      <c r="A1395" s="21" t="s">
        <v>8472</v>
      </c>
      <c r="B1395" s="23">
        <v>0</v>
      </c>
      <c r="C1395" s="24">
        <v>2.72</v>
      </c>
      <c r="E1395" t="s">
        <v>11522</v>
      </c>
      <c r="F1395">
        <v>6042299</v>
      </c>
    </row>
    <row r="1396" spans="1:6" x14ac:dyDescent="0.3">
      <c r="A1396" s="21" t="s">
        <v>8473</v>
      </c>
      <c r="B1396" s="23">
        <v>0</v>
      </c>
      <c r="C1396" s="24">
        <v>2.48</v>
      </c>
      <c r="E1396" t="s">
        <v>11523</v>
      </c>
      <c r="F1396">
        <v>6047722</v>
      </c>
    </row>
    <row r="1397" spans="1:6" x14ac:dyDescent="0.3">
      <c r="A1397" s="21" t="s">
        <v>8474</v>
      </c>
      <c r="B1397" s="23">
        <v>0</v>
      </c>
      <c r="C1397" s="24">
        <v>2.44</v>
      </c>
      <c r="E1397" t="s">
        <v>11524</v>
      </c>
      <c r="F1397">
        <v>6041648</v>
      </c>
    </row>
    <row r="1398" spans="1:6" x14ac:dyDescent="0.3">
      <c r="A1398" s="21" t="s">
        <v>8475</v>
      </c>
      <c r="B1398" s="23">
        <v>0</v>
      </c>
      <c r="C1398" s="24">
        <v>2.4</v>
      </c>
      <c r="E1398" t="s">
        <v>11525</v>
      </c>
      <c r="F1398">
        <v>6055431</v>
      </c>
    </row>
    <row r="1399" spans="1:6" x14ac:dyDescent="0.3">
      <c r="A1399" s="21" t="s">
        <v>8476</v>
      </c>
      <c r="B1399" s="23">
        <v>0</v>
      </c>
      <c r="C1399" s="24">
        <v>2.17</v>
      </c>
      <c r="E1399" t="s">
        <v>11526</v>
      </c>
      <c r="F1399">
        <v>6041679</v>
      </c>
    </row>
    <row r="1400" spans="1:6" x14ac:dyDescent="0.3">
      <c r="A1400" s="21" t="s">
        <v>8477</v>
      </c>
      <c r="B1400" s="23">
        <v>0</v>
      </c>
      <c r="C1400" s="24">
        <v>2.04</v>
      </c>
      <c r="E1400" t="s">
        <v>11527</v>
      </c>
      <c r="F1400">
        <v>6061966</v>
      </c>
    </row>
    <row r="1401" spans="1:6" x14ac:dyDescent="0.3">
      <c r="A1401" s="21" t="s">
        <v>8478</v>
      </c>
      <c r="B1401" s="23">
        <v>0</v>
      </c>
      <c r="C1401" s="24">
        <v>1.76</v>
      </c>
      <c r="E1401" t="s">
        <v>11528</v>
      </c>
      <c r="F1401">
        <v>6060617</v>
      </c>
    </row>
    <row r="1402" spans="1:6" x14ac:dyDescent="0.3">
      <c r="A1402" s="21" t="s">
        <v>8479</v>
      </c>
      <c r="B1402" s="23">
        <v>0</v>
      </c>
      <c r="C1402" s="24">
        <v>1.74</v>
      </c>
      <c r="E1402" t="s">
        <v>11529</v>
      </c>
      <c r="F1402">
        <v>6047951</v>
      </c>
    </row>
    <row r="1403" spans="1:6" x14ac:dyDescent="0.3">
      <c r="A1403" s="21" t="s">
        <v>8480</v>
      </c>
      <c r="B1403" s="23">
        <v>0</v>
      </c>
      <c r="C1403" s="24">
        <v>1.23</v>
      </c>
      <c r="E1403" t="s">
        <v>11530</v>
      </c>
      <c r="F1403">
        <v>6042300</v>
      </c>
    </row>
    <row r="1404" spans="1:6" x14ac:dyDescent="0.3">
      <c r="A1404" s="21" t="s">
        <v>8481</v>
      </c>
      <c r="B1404" s="23">
        <v>0</v>
      </c>
      <c r="C1404" s="24">
        <v>0.44</v>
      </c>
      <c r="E1404" t="s">
        <v>11531</v>
      </c>
      <c r="F1404">
        <v>6060618</v>
      </c>
    </row>
    <row r="1405" spans="1:6" x14ac:dyDescent="0.3">
      <c r="A1405" s="21" t="s">
        <v>8482</v>
      </c>
      <c r="B1405" s="23">
        <v>0</v>
      </c>
      <c r="C1405" s="24">
        <v>0</v>
      </c>
      <c r="E1405" t="s">
        <v>11532</v>
      </c>
      <c r="F1405">
        <v>1000241</v>
      </c>
    </row>
    <row r="1406" spans="1:6" x14ac:dyDescent="0.3">
      <c r="A1406" s="21" t="s">
        <v>8483</v>
      </c>
      <c r="B1406" s="23">
        <v>0</v>
      </c>
      <c r="C1406" s="24">
        <v>0</v>
      </c>
      <c r="E1406" t="s">
        <v>11533</v>
      </c>
      <c r="F1406">
        <v>1000256</v>
      </c>
    </row>
    <row r="1407" spans="1:6" x14ac:dyDescent="0.3">
      <c r="A1407" s="21" t="s">
        <v>8484</v>
      </c>
      <c r="B1407" s="23">
        <v>0</v>
      </c>
      <c r="C1407" s="24">
        <v>0</v>
      </c>
      <c r="E1407" t="s">
        <v>11533</v>
      </c>
      <c r="F1407">
        <v>1000256</v>
      </c>
    </row>
    <row r="1408" spans="1:6" x14ac:dyDescent="0.3">
      <c r="A1408" s="21" t="s">
        <v>8485</v>
      </c>
      <c r="B1408" s="23">
        <v>0</v>
      </c>
      <c r="C1408" s="24">
        <v>0</v>
      </c>
      <c r="E1408" t="s">
        <v>11534</v>
      </c>
      <c r="F1408">
        <v>5012901</v>
      </c>
    </row>
    <row r="1409" spans="1:6" x14ac:dyDescent="0.3">
      <c r="A1409" s="21" t="s">
        <v>8486</v>
      </c>
      <c r="B1409" s="23">
        <v>0</v>
      </c>
      <c r="C1409" s="24">
        <v>0</v>
      </c>
      <c r="E1409" t="s">
        <v>11535</v>
      </c>
      <c r="F1409">
        <v>5012919</v>
      </c>
    </row>
    <row r="1410" spans="1:6" x14ac:dyDescent="0.3">
      <c r="A1410" s="21" t="s">
        <v>8487</v>
      </c>
      <c r="B1410" s="23">
        <v>0</v>
      </c>
      <c r="C1410" s="24">
        <v>0</v>
      </c>
      <c r="E1410" t="s">
        <v>11536</v>
      </c>
      <c r="F1410">
        <v>5012923</v>
      </c>
    </row>
    <row r="1411" spans="1:6" x14ac:dyDescent="0.3">
      <c r="A1411" s="21" t="s">
        <v>8488</v>
      </c>
      <c r="B1411" s="23">
        <v>0</v>
      </c>
      <c r="C1411" s="24">
        <v>0</v>
      </c>
      <c r="E1411" t="s">
        <v>11537</v>
      </c>
      <c r="F1411">
        <v>5012993</v>
      </c>
    </row>
    <row r="1412" spans="1:6" x14ac:dyDescent="0.3">
      <c r="A1412" s="21" t="s">
        <v>8489</v>
      </c>
      <c r="B1412" s="23">
        <v>0</v>
      </c>
      <c r="C1412" s="24">
        <v>0</v>
      </c>
      <c r="E1412" t="s">
        <v>11538</v>
      </c>
      <c r="F1412">
        <v>5023902</v>
      </c>
    </row>
    <row r="1413" spans="1:6" x14ac:dyDescent="0.3">
      <c r="A1413" s="21" t="s">
        <v>8490</v>
      </c>
      <c r="B1413" s="23">
        <v>0</v>
      </c>
      <c r="C1413" s="24">
        <v>0</v>
      </c>
      <c r="E1413" t="s">
        <v>11539</v>
      </c>
      <c r="F1413">
        <v>5024007</v>
      </c>
    </row>
    <row r="1414" spans="1:6" x14ac:dyDescent="0.3">
      <c r="A1414" s="21" t="s">
        <v>8491</v>
      </c>
      <c r="B1414" s="23">
        <v>0</v>
      </c>
      <c r="C1414" s="24">
        <v>0</v>
      </c>
      <c r="E1414" t="s">
        <v>11540</v>
      </c>
      <c r="F1414">
        <v>5024037</v>
      </c>
    </row>
    <row r="1415" spans="1:6" x14ac:dyDescent="0.3">
      <c r="A1415" s="21" t="s">
        <v>8492</v>
      </c>
      <c r="B1415" s="23">
        <v>0</v>
      </c>
      <c r="C1415" s="24">
        <v>0</v>
      </c>
      <c r="E1415" t="s">
        <v>11541</v>
      </c>
      <c r="F1415">
        <v>5024057</v>
      </c>
    </row>
    <row r="1416" spans="1:6" x14ac:dyDescent="0.3">
      <c r="A1416" s="21" t="s">
        <v>8493</v>
      </c>
      <c r="B1416" s="23">
        <v>0</v>
      </c>
      <c r="C1416" s="24">
        <v>0</v>
      </c>
      <c r="E1416" t="s">
        <v>11542</v>
      </c>
      <c r="F1416">
        <v>5024070</v>
      </c>
    </row>
    <row r="1417" spans="1:6" x14ac:dyDescent="0.3">
      <c r="A1417" s="21" t="s">
        <v>8494</v>
      </c>
      <c r="B1417" s="23">
        <v>0</v>
      </c>
      <c r="C1417" s="24">
        <v>0</v>
      </c>
      <c r="E1417" t="s">
        <v>11543</v>
      </c>
      <c r="F1417">
        <v>5024089</v>
      </c>
    </row>
    <row r="1418" spans="1:6" x14ac:dyDescent="0.3">
      <c r="A1418" s="21" t="s">
        <v>8495</v>
      </c>
      <c r="B1418" s="23">
        <v>0</v>
      </c>
      <c r="C1418" s="24">
        <v>0</v>
      </c>
      <c r="E1418" t="s">
        <v>11544</v>
      </c>
      <c r="F1418">
        <v>5024090</v>
      </c>
    </row>
    <row r="1419" spans="1:6" x14ac:dyDescent="0.3">
      <c r="A1419" s="21" t="s">
        <v>8496</v>
      </c>
      <c r="B1419" s="23">
        <v>0</v>
      </c>
      <c r="C1419" s="24">
        <v>0</v>
      </c>
      <c r="E1419" t="s">
        <v>11545</v>
      </c>
      <c r="F1419">
        <v>5024092</v>
      </c>
    </row>
    <row r="1420" spans="1:6" x14ac:dyDescent="0.3">
      <c r="A1420" s="21" t="s">
        <v>8497</v>
      </c>
      <c r="B1420" s="23">
        <v>0</v>
      </c>
      <c r="C1420" s="24">
        <v>0</v>
      </c>
      <c r="E1420" t="s">
        <v>11546</v>
      </c>
      <c r="F1420">
        <v>5024095</v>
      </c>
    </row>
    <row r="1421" spans="1:6" x14ac:dyDescent="0.3">
      <c r="A1421" s="21" t="s">
        <v>8498</v>
      </c>
      <c r="B1421" s="23">
        <v>0</v>
      </c>
      <c r="C1421" s="24">
        <v>0</v>
      </c>
      <c r="E1421" t="s">
        <v>11547</v>
      </c>
      <c r="F1421">
        <v>5024099</v>
      </c>
    </row>
    <row r="1422" spans="1:6" x14ac:dyDescent="0.3">
      <c r="A1422" s="21" t="s">
        <v>8499</v>
      </c>
      <c r="B1422" s="23">
        <v>0</v>
      </c>
      <c r="C1422" s="24">
        <v>0</v>
      </c>
      <c r="E1422" t="s">
        <v>11548</v>
      </c>
      <c r="F1422">
        <v>5024100</v>
      </c>
    </row>
    <row r="1423" spans="1:6" x14ac:dyDescent="0.3">
      <c r="A1423" s="21" t="s">
        <v>8500</v>
      </c>
      <c r="B1423" s="23">
        <v>0</v>
      </c>
      <c r="C1423" s="24">
        <v>0</v>
      </c>
      <c r="E1423" t="s">
        <v>11549</v>
      </c>
      <c r="F1423">
        <v>5024104</v>
      </c>
    </row>
    <row r="1424" spans="1:6" x14ac:dyDescent="0.3">
      <c r="A1424" s="21" t="s">
        <v>8501</v>
      </c>
      <c r="B1424" s="23">
        <v>0</v>
      </c>
      <c r="C1424" s="24">
        <v>0</v>
      </c>
      <c r="E1424" t="s">
        <v>11550</v>
      </c>
      <c r="F1424">
        <v>5024105</v>
      </c>
    </row>
    <row r="1425" spans="1:6" x14ac:dyDescent="0.3">
      <c r="A1425" s="21" t="s">
        <v>8502</v>
      </c>
      <c r="B1425" s="23">
        <v>0</v>
      </c>
      <c r="C1425" s="24">
        <v>0</v>
      </c>
      <c r="E1425" t="s">
        <v>11551</v>
      </c>
      <c r="F1425">
        <v>5024110</v>
      </c>
    </row>
    <row r="1426" spans="1:6" x14ac:dyDescent="0.3">
      <c r="A1426" s="21" t="s">
        <v>8503</v>
      </c>
      <c r="B1426" s="23">
        <v>0</v>
      </c>
      <c r="C1426" s="24">
        <v>0</v>
      </c>
      <c r="E1426" t="s">
        <v>11552</v>
      </c>
      <c r="F1426">
        <v>5024117</v>
      </c>
    </row>
    <row r="1427" spans="1:6" x14ac:dyDescent="0.3">
      <c r="A1427" s="21" t="s">
        <v>8504</v>
      </c>
      <c r="B1427" s="23">
        <v>0</v>
      </c>
      <c r="C1427" s="24">
        <v>0</v>
      </c>
      <c r="E1427" t="s">
        <v>11553</v>
      </c>
    </row>
    <row r="1428" spans="1:6" x14ac:dyDescent="0.3">
      <c r="A1428" s="21" t="s">
        <v>8505</v>
      </c>
      <c r="B1428" s="23">
        <v>0</v>
      </c>
      <c r="C1428" s="24">
        <v>0</v>
      </c>
      <c r="E1428" t="s">
        <v>11554</v>
      </c>
    </row>
    <row r="1429" spans="1:6" x14ac:dyDescent="0.3">
      <c r="A1429" s="21" t="s">
        <v>8506</v>
      </c>
      <c r="B1429" s="23">
        <v>0</v>
      </c>
      <c r="C1429" s="24">
        <v>0</v>
      </c>
      <c r="E1429" t="s">
        <v>11555</v>
      </c>
    </row>
    <row r="1430" spans="1:6" x14ac:dyDescent="0.3">
      <c r="A1430" s="21" t="s">
        <v>8507</v>
      </c>
      <c r="B1430" s="23">
        <v>0</v>
      </c>
      <c r="C1430" s="24">
        <v>0</v>
      </c>
      <c r="E1430" t="s">
        <v>11556</v>
      </c>
    </row>
    <row r="1431" spans="1:6" x14ac:dyDescent="0.3">
      <c r="A1431" s="21" t="s">
        <v>8508</v>
      </c>
      <c r="B1431" s="23">
        <v>0</v>
      </c>
      <c r="C1431" s="24">
        <v>0</v>
      </c>
      <c r="E1431" t="s">
        <v>11557</v>
      </c>
    </row>
    <row r="1432" spans="1:6" x14ac:dyDescent="0.3">
      <c r="A1432" s="21" t="s">
        <v>8509</v>
      </c>
      <c r="B1432" s="23">
        <v>0</v>
      </c>
      <c r="C1432" s="24">
        <v>0</v>
      </c>
      <c r="E1432" t="s">
        <v>11558</v>
      </c>
    </row>
    <row r="1433" spans="1:6" x14ac:dyDescent="0.3">
      <c r="A1433" s="21" t="s">
        <v>8510</v>
      </c>
      <c r="B1433" s="23">
        <v>0</v>
      </c>
      <c r="C1433" s="24">
        <v>0</v>
      </c>
      <c r="E1433" t="s">
        <v>11559</v>
      </c>
    </row>
    <row r="1434" spans="1:6" x14ac:dyDescent="0.3">
      <c r="A1434" s="21" t="s">
        <v>8511</v>
      </c>
      <c r="B1434" s="23">
        <v>0</v>
      </c>
      <c r="C1434" s="24">
        <v>0</v>
      </c>
      <c r="E1434" t="s">
        <v>11560</v>
      </c>
    </row>
    <row r="1435" spans="1:6" x14ac:dyDescent="0.3">
      <c r="A1435" s="21" t="s">
        <v>8512</v>
      </c>
      <c r="B1435" s="23">
        <v>0</v>
      </c>
      <c r="C1435" s="24">
        <v>0</v>
      </c>
      <c r="E1435" t="s">
        <v>11561</v>
      </c>
    </row>
    <row r="1436" spans="1:6" x14ac:dyDescent="0.3">
      <c r="A1436" s="21" t="s">
        <v>8513</v>
      </c>
      <c r="B1436" s="23">
        <v>0</v>
      </c>
      <c r="C1436" s="24">
        <v>0</v>
      </c>
      <c r="E1436" t="s">
        <v>11562</v>
      </c>
    </row>
    <row r="1437" spans="1:6" x14ac:dyDescent="0.3">
      <c r="A1437" s="21" t="s">
        <v>8514</v>
      </c>
      <c r="B1437" s="23">
        <v>0</v>
      </c>
      <c r="C1437" s="24">
        <v>0</v>
      </c>
      <c r="E1437" t="s">
        <v>11563</v>
      </c>
    </row>
    <row r="1438" spans="1:6" x14ac:dyDescent="0.3">
      <c r="A1438" s="21" t="s">
        <v>8515</v>
      </c>
      <c r="B1438" s="23">
        <v>0</v>
      </c>
      <c r="C1438" s="24">
        <v>0</v>
      </c>
      <c r="E1438" t="s">
        <v>11564</v>
      </c>
    </row>
    <row r="1439" spans="1:6" x14ac:dyDescent="0.3">
      <c r="A1439" s="21" t="s">
        <v>8516</v>
      </c>
      <c r="B1439" s="23">
        <v>0</v>
      </c>
      <c r="C1439" s="24">
        <v>0</v>
      </c>
      <c r="E1439" t="s">
        <v>11565</v>
      </c>
    </row>
    <row r="1440" spans="1:6" x14ac:dyDescent="0.3">
      <c r="A1440" s="21" t="s">
        <v>8517</v>
      </c>
      <c r="B1440" s="23">
        <v>0</v>
      </c>
      <c r="C1440" s="24">
        <v>0</v>
      </c>
      <c r="E1440" t="s">
        <v>11566</v>
      </c>
    </row>
    <row r="1441" spans="1:5" x14ac:dyDescent="0.3">
      <c r="A1441" s="21" t="s">
        <v>8518</v>
      </c>
      <c r="B1441" s="23">
        <v>0</v>
      </c>
      <c r="C1441" s="24">
        <v>0</v>
      </c>
      <c r="E1441" t="s">
        <v>11567</v>
      </c>
    </row>
    <row r="1442" spans="1:5" x14ac:dyDescent="0.3">
      <c r="A1442" s="21" t="s">
        <v>8519</v>
      </c>
      <c r="B1442" s="23">
        <v>0</v>
      </c>
      <c r="C1442" s="24">
        <v>0</v>
      </c>
      <c r="E1442" t="s">
        <v>11568</v>
      </c>
    </row>
    <row r="1443" spans="1:5" x14ac:dyDescent="0.3">
      <c r="A1443" s="21" t="s">
        <v>8520</v>
      </c>
      <c r="B1443" s="23">
        <v>0</v>
      </c>
      <c r="C1443" s="24">
        <v>0</v>
      </c>
      <c r="E1443" t="s">
        <v>11569</v>
      </c>
    </row>
    <row r="1444" spans="1:5" x14ac:dyDescent="0.3">
      <c r="A1444" s="21" t="s">
        <v>8521</v>
      </c>
      <c r="B1444" s="23">
        <v>0</v>
      </c>
      <c r="C1444" s="24">
        <v>0</v>
      </c>
      <c r="E1444" t="s">
        <v>11570</v>
      </c>
    </row>
    <row r="1445" spans="1:5" x14ac:dyDescent="0.3">
      <c r="A1445" s="21" t="s">
        <v>8522</v>
      </c>
      <c r="B1445" s="23">
        <v>0</v>
      </c>
      <c r="C1445" s="24">
        <v>0</v>
      </c>
      <c r="E1445" t="s">
        <v>11571</v>
      </c>
    </row>
    <row r="1446" spans="1:5" x14ac:dyDescent="0.3">
      <c r="A1446" s="21" t="s">
        <v>8523</v>
      </c>
      <c r="B1446" s="23">
        <v>0</v>
      </c>
      <c r="C1446" s="24">
        <v>0</v>
      </c>
      <c r="E1446" t="s">
        <v>11572</v>
      </c>
    </row>
    <row r="1447" spans="1:5" x14ac:dyDescent="0.3">
      <c r="A1447" s="21" t="s">
        <v>8524</v>
      </c>
      <c r="B1447" s="23">
        <v>0</v>
      </c>
      <c r="C1447" s="24">
        <v>0</v>
      </c>
      <c r="E1447" t="s">
        <v>11573</v>
      </c>
    </row>
    <row r="1448" spans="1:5" x14ac:dyDescent="0.3">
      <c r="A1448" s="21" t="s">
        <v>8525</v>
      </c>
      <c r="B1448" s="23">
        <v>0</v>
      </c>
      <c r="C1448" s="24">
        <v>0</v>
      </c>
      <c r="E1448" t="s">
        <v>11574</v>
      </c>
    </row>
    <row r="1449" spans="1:5" x14ac:dyDescent="0.3">
      <c r="A1449" s="21" t="s">
        <v>8526</v>
      </c>
      <c r="B1449" s="23">
        <v>0</v>
      </c>
      <c r="C1449" s="24">
        <v>0</v>
      </c>
      <c r="E1449" t="s">
        <v>11575</v>
      </c>
    </row>
    <row r="1450" spans="1:5" x14ac:dyDescent="0.3">
      <c r="A1450" s="21" t="s">
        <v>8527</v>
      </c>
      <c r="B1450" s="23">
        <v>0</v>
      </c>
      <c r="C1450" s="24">
        <v>0</v>
      </c>
      <c r="E1450" t="s">
        <v>11576</v>
      </c>
    </row>
    <row r="1451" spans="1:5" x14ac:dyDescent="0.3">
      <c r="A1451" s="21" t="s">
        <v>8528</v>
      </c>
      <c r="B1451" s="23">
        <v>0</v>
      </c>
      <c r="C1451" s="24">
        <v>0</v>
      </c>
      <c r="E1451" t="s">
        <v>11577</v>
      </c>
    </row>
    <row r="1452" spans="1:5" x14ac:dyDescent="0.3">
      <c r="A1452" s="21" t="s">
        <v>8529</v>
      </c>
      <c r="B1452" s="23">
        <v>0</v>
      </c>
      <c r="C1452" s="24">
        <v>0</v>
      </c>
      <c r="E1452" t="s">
        <v>11578</v>
      </c>
    </row>
    <row r="1453" spans="1:5" x14ac:dyDescent="0.3">
      <c r="A1453" s="21" t="s">
        <v>8530</v>
      </c>
      <c r="B1453" s="23">
        <v>0</v>
      </c>
      <c r="C1453" s="24">
        <v>0</v>
      </c>
      <c r="E1453" t="s">
        <v>11579</v>
      </c>
    </row>
    <row r="1454" spans="1:5" x14ac:dyDescent="0.3">
      <c r="A1454" s="21" t="s">
        <v>8531</v>
      </c>
      <c r="B1454" s="23">
        <v>0</v>
      </c>
      <c r="C1454" s="24">
        <v>0</v>
      </c>
      <c r="E1454" t="s">
        <v>11580</v>
      </c>
    </row>
    <row r="1455" spans="1:5" x14ac:dyDescent="0.3">
      <c r="A1455" s="21" t="s">
        <v>8532</v>
      </c>
      <c r="B1455" s="23">
        <v>0</v>
      </c>
      <c r="C1455" s="24">
        <v>0</v>
      </c>
      <c r="E1455" t="s">
        <v>11581</v>
      </c>
    </row>
    <row r="1456" spans="1:5" x14ac:dyDescent="0.3">
      <c r="A1456" s="21" t="s">
        <v>8533</v>
      </c>
      <c r="B1456" s="23">
        <v>0</v>
      </c>
      <c r="C1456" s="24">
        <v>0</v>
      </c>
      <c r="E1456" t="s">
        <v>11582</v>
      </c>
    </row>
    <row r="1457" spans="1:5" x14ac:dyDescent="0.3">
      <c r="A1457" s="21" t="s">
        <v>8534</v>
      </c>
      <c r="B1457" s="23">
        <v>0</v>
      </c>
      <c r="C1457" s="24">
        <v>0</v>
      </c>
      <c r="E1457" t="s">
        <v>11583</v>
      </c>
    </row>
    <row r="1458" spans="1:5" x14ac:dyDescent="0.3">
      <c r="A1458" s="21" t="s">
        <v>8535</v>
      </c>
      <c r="B1458" s="23">
        <v>0</v>
      </c>
      <c r="C1458" s="24">
        <v>0</v>
      </c>
      <c r="E1458" t="s">
        <v>11584</v>
      </c>
    </row>
    <row r="1459" spans="1:5" x14ac:dyDescent="0.3">
      <c r="A1459" s="21" t="s">
        <v>8536</v>
      </c>
      <c r="B1459" s="23">
        <v>0</v>
      </c>
      <c r="C1459" s="24">
        <v>0</v>
      </c>
      <c r="E1459" t="s">
        <v>11585</v>
      </c>
    </row>
    <row r="1460" spans="1:5" x14ac:dyDescent="0.3">
      <c r="A1460" s="21" t="s">
        <v>8537</v>
      </c>
      <c r="B1460" s="23">
        <v>0</v>
      </c>
      <c r="C1460" s="24">
        <v>0</v>
      </c>
      <c r="E1460" t="s">
        <v>11586</v>
      </c>
    </row>
    <row r="1461" spans="1:5" x14ac:dyDescent="0.3">
      <c r="A1461" s="21" t="s">
        <v>8538</v>
      </c>
      <c r="B1461" s="23">
        <v>0</v>
      </c>
      <c r="C1461" s="24">
        <v>0</v>
      </c>
      <c r="E1461" t="s">
        <v>11587</v>
      </c>
    </row>
    <row r="1462" spans="1:5" x14ac:dyDescent="0.3">
      <c r="A1462" s="21" t="s">
        <v>8539</v>
      </c>
      <c r="B1462" s="23">
        <v>0</v>
      </c>
      <c r="C1462" s="24">
        <v>0</v>
      </c>
      <c r="E1462" t="s">
        <v>11588</v>
      </c>
    </row>
    <row r="1463" spans="1:5" x14ac:dyDescent="0.3">
      <c r="A1463" s="21" t="s">
        <v>8540</v>
      </c>
      <c r="B1463" s="23">
        <v>0</v>
      </c>
      <c r="C1463" s="24">
        <v>0</v>
      </c>
      <c r="E1463" t="s">
        <v>11589</v>
      </c>
    </row>
    <row r="1464" spans="1:5" x14ac:dyDescent="0.3">
      <c r="A1464" s="21" t="s">
        <v>8541</v>
      </c>
      <c r="B1464" s="23">
        <v>0</v>
      </c>
      <c r="C1464" s="24">
        <v>0</v>
      </c>
      <c r="E1464" t="s">
        <v>11590</v>
      </c>
    </row>
    <row r="1465" spans="1:5" x14ac:dyDescent="0.3">
      <c r="A1465" s="21" t="s">
        <v>8542</v>
      </c>
      <c r="B1465" s="23">
        <v>0</v>
      </c>
      <c r="C1465" s="24">
        <v>0</v>
      </c>
      <c r="E1465" t="s">
        <v>11591</v>
      </c>
    </row>
    <row r="1466" spans="1:5" x14ac:dyDescent="0.3">
      <c r="A1466" s="21" t="s">
        <v>8543</v>
      </c>
      <c r="B1466" s="23">
        <v>0</v>
      </c>
      <c r="C1466" s="24">
        <v>0</v>
      </c>
      <c r="E1466" t="s">
        <v>11592</v>
      </c>
    </row>
    <row r="1467" spans="1:5" x14ac:dyDescent="0.3">
      <c r="A1467" s="21" t="s">
        <v>8544</v>
      </c>
      <c r="B1467" s="23">
        <v>0</v>
      </c>
      <c r="C1467" s="24">
        <v>0</v>
      </c>
      <c r="E1467" t="s">
        <v>11593</v>
      </c>
    </row>
    <row r="1468" spans="1:5" x14ac:dyDescent="0.3">
      <c r="A1468" s="21" t="s">
        <v>8545</v>
      </c>
      <c r="B1468" s="23">
        <v>0</v>
      </c>
      <c r="C1468" s="24">
        <v>0</v>
      </c>
      <c r="E1468" t="s">
        <v>11594</v>
      </c>
    </row>
    <row r="1469" spans="1:5" x14ac:dyDescent="0.3">
      <c r="A1469" s="21" t="s">
        <v>8546</v>
      </c>
      <c r="B1469" s="23">
        <v>0</v>
      </c>
      <c r="C1469" s="24">
        <v>0</v>
      </c>
      <c r="E1469" t="s">
        <v>11595</v>
      </c>
    </row>
    <row r="1470" spans="1:5" x14ac:dyDescent="0.3">
      <c r="A1470" s="21" t="s">
        <v>8547</v>
      </c>
      <c r="B1470" s="23">
        <v>0</v>
      </c>
      <c r="C1470" s="24">
        <v>0</v>
      </c>
      <c r="E1470" t="s">
        <v>11596</v>
      </c>
    </row>
    <row r="1471" spans="1:5" x14ac:dyDescent="0.3">
      <c r="A1471" s="21" t="s">
        <v>8548</v>
      </c>
      <c r="B1471" s="23">
        <v>0</v>
      </c>
      <c r="C1471" s="24">
        <v>0</v>
      </c>
      <c r="E1471" t="s">
        <v>11597</v>
      </c>
    </row>
    <row r="1472" spans="1:5" x14ac:dyDescent="0.3">
      <c r="A1472" s="21" t="s">
        <v>8549</v>
      </c>
      <c r="B1472" s="23">
        <v>0</v>
      </c>
      <c r="C1472" s="24">
        <v>0</v>
      </c>
      <c r="E1472" t="s">
        <v>11598</v>
      </c>
    </row>
    <row r="1473" spans="1:5" x14ac:dyDescent="0.3">
      <c r="A1473" s="21" t="s">
        <v>8550</v>
      </c>
      <c r="B1473" s="23">
        <v>0</v>
      </c>
      <c r="C1473" s="24">
        <v>0</v>
      </c>
      <c r="E1473" t="s">
        <v>11599</v>
      </c>
    </row>
    <row r="1474" spans="1:5" x14ac:dyDescent="0.3">
      <c r="A1474" s="21" t="s">
        <v>8551</v>
      </c>
      <c r="B1474" s="23">
        <v>0</v>
      </c>
      <c r="C1474" s="24">
        <v>0</v>
      </c>
      <c r="E1474" t="s">
        <v>11600</v>
      </c>
    </row>
    <row r="1475" spans="1:5" x14ac:dyDescent="0.3">
      <c r="A1475" s="21" t="s">
        <v>8552</v>
      </c>
      <c r="B1475" s="23">
        <v>0</v>
      </c>
      <c r="C1475" s="24">
        <v>0</v>
      </c>
      <c r="E1475" t="s">
        <v>11601</v>
      </c>
    </row>
    <row r="1476" spans="1:5" x14ac:dyDescent="0.3">
      <c r="A1476" s="21" t="s">
        <v>8553</v>
      </c>
      <c r="B1476" s="23">
        <v>0</v>
      </c>
      <c r="C1476" s="24">
        <v>0</v>
      </c>
      <c r="E1476" t="s">
        <v>11602</v>
      </c>
    </row>
    <row r="1477" spans="1:5" x14ac:dyDescent="0.3">
      <c r="A1477" s="21" t="s">
        <v>8554</v>
      </c>
      <c r="B1477" s="23">
        <v>0</v>
      </c>
      <c r="C1477" s="24">
        <v>0</v>
      </c>
      <c r="E1477" t="s">
        <v>11603</v>
      </c>
    </row>
    <row r="1478" spans="1:5" x14ac:dyDescent="0.3">
      <c r="A1478" s="21" t="s">
        <v>8555</v>
      </c>
      <c r="B1478" s="23">
        <v>0</v>
      </c>
      <c r="C1478" s="24">
        <v>0</v>
      </c>
      <c r="E1478" t="s">
        <v>11604</v>
      </c>
    </row>
    <row r="1479" spans="1:5" x14ac:dyDescent="0.3">
      <c r="A1479" s="21" t="s">
        <v>8556</v>
      </c>
      <c r="B1479" s="23">
        <v>0</v>
      </c>
      <c r="C1479" s="24">
        <v>0</v>
      </c>
      <c r="E1479" t="s">
        <v>11605</v>
      </c>
    </row>
    <row r="1480" spans="1:5" x14ac:dyDescent="0.3">
      <c r="A1480" s="21" t="s">
        <v>8557</v>
      </c>
      <c r="B1480" s="23">
        <v>0</v>
      </c>
      <c r="C1480" s="24">
        <v>0</v>
      </c>
      <c r="E1480" t="s">
        <v>11606</v>
      </c>
    </row>
    <row r="1481" spans="1:5" x14ac:dyDescent="0.3">
      <c r="A1481" s="21" t="s">
        <v>8558</v>
      </c>
      <c r="B1481" s="23">
        <v>0</v>
      </c>
      <c r="C1481" s="24">
        <v>0</v>
      </c>
      <c r="E1481" t="s">
        <v>11607</v>
      </c>
    </row>
    <row r="1482" spans="1:5" x14ac:dyDescent="0.3">
      <c r="A1482" s="21" t="s">
        <v>8559</v>
      </c>
      <c r="B1482" s="23">
        <v>0</v>
      </c>
      <c r="C1482" s="24">
        <v>0</v>
      </c>
      <c r="E1482" t="s">
        <v>11608</v>
      </c>
    </row>
    <row r="1483" spans="1:5" x14ac:dyDescent="0.3">
      <c r="A1483" s="21" t="s">
        <v>8560</v>
      </c>
      <c r="B1483" s="23">
        <v>0</v>
      </c>
      <c r="C1483" s="24">
        <v>0</v>
      </c>
      <c r="E1483" t="s">
        <v>11609</v>
      </c>
    </row>
    <row r="1484" spans="1:5" x14ac:dyDescent="0.3">
      <c r="A1484" s="21" t="s">
        <v>8561</v>
      </c>
      <c r="B1484" s="23">
        <v>0</v>
      </c>
      <c r="C1484" s="24">
        <v>0</v>
      </c>
      <c r="E1484" t="s">
        <v>11610</v>
      </c>
    </row>
    <row r="1485" spans="1:5" x14ac:dyDescent="0.3">
      <c r="A1485" s="21" t="s">
        <v>8562</v>
      </c>
      <c r="B1485" s="23">
        <v>0</v>
      </c>
      <c r="C1485" s="24">
        <v>0</v>
      </c>
      <c r="E1485" t="s">
        <v>11611</v>
      </c>
    </row>
    <row r="1486" spans="1:5" x14ac:dyDescent="0.3">
      <c r="A1486" s="21" t="s">
        <v>8563</v>
      </c>
      <c r="B1486" s="23">
        <v>0</v>
      </c>
      <c r="C1486" s="24">
        <v>0</v>
      </c>
      <c r="E1486" t="s">
        <v>11612</v>
      </c>
    </row>
    <row r="1487" spans="1:5" x14ac:dyDescent="0.3">
      <c r="A1487" s="21" t="s">
        <v>8564</v>
      </c>
      <c r="B1487" s="23">
        <v>0</v>
      </c>
      <c r="C1487" s="24">
        <v>0</v>
      </c>
      <c r="E1487" t="s">
        <v>11613</v>
      </c>
    </row>
    <row r="1488" spans="1:5" x14ac:dyDescent="0.3">
      <c r="A1488" s="21" t="s">
        <v>8565</v>
      </c>
      <c r="B1488" s="23">
        <v>0</v>
      </c>
      <c r="C1488" s="24">
        <v>0</v>
      </c>
      <c r="E1488" t="s">
        <v>11614</v>
      </c>
    </row>
    <row r="1489" spans="1:5" x14ac:dyDescent="0.3">
      <c r="A1489" s="21" t="s">
        <v>8566</v>
      </c>
      <c r="B1489" s="23">
        <v>0</v>
      </c>
      <c r="C1489" s="24">
        <v>0</v>
      </c>
      <c r="E1489" t="s">
        <v>11615</v>
      </c>
    </row>
    <row r="1490" spans="1:5" x14ac:dyDescent="0.3">
      <c r="A1490" s="21" t="s">
        <v>8567</v>
      </c>
      <c r="B1490" s="23">
        <v>0</v>
      </c>
      <c r="C1490" s="24">
        <v>0</v>
      </c>
      <c r="E1490" t="s">
        <v>11616</v>
      </c>
    </row>
    <row r="1491" spans="1:5" x14ac:dyDescent="0.3">
      <c r="A1491" s="21" t="s">
        <v>8568</v>
      </c>
      <c r="B1491" s="23">
        <v>0</v>
      </c>
      <c r="C1491" s="24">
        <v>0</v>
      </c>
      <c r="E1491" t="s">
        <v>11617</v>
      </c>
    </row>
    <row r="1492" spans="1:5" x14ac:dyDescent="0.3">
      <c r="A1492" s="21" t="s">
        <v>8569</v>
      </c>
      <c r="B1492" s="23">
        <v>0</v>
      </c>
      <c r="C1492" s="24">
        <v>0</v>
      </c>
      <c r="E1492" t="s">
        <v>11618</v>
      </c>
    </row>
    <row r="1493" spans="1:5" x14ac:dyDescent="0.3">
      <c r="A1493" s="21" t="s">
        <v>8570</v>
      </c>
      <c r="B1493" s="23">
        <v>0</v>
      </c>
      <c r="C1493" s="24">
        <v>0</v>
      </c>
      <c r="E1493" t="s">
        <v>11619</v>
      </c>
    </row>
    <row r="1494" spans="1:5" x14ac:dyDescent="0.3">
      <c r="A1494" s="21" t="s">
        <v>8571</v>
      </c>
      <c r="B1494" s="23">
        <v>0</v>
      </c>
      <c r="C1494" s="24">
        <v>0</v>
      </c>
      <c r="E1494" t="s">
        <v>11620</v>
      </c>
    </row>
    <row r="1495" spans="1:5" x14ac:dyDescent="0.3">
      <c r="A1495" s="21" t="s">
        <v>8572</v>
      </c>
      <c r="B1495" s="23">
        <v>0</v>
      </c>
      <c r="C1495" s="24">
        <v>0</v>
      </c>
      <c r="E1495" t="s">
        <v>11621</v>
      </c>
    </row>
    <row r="1496" spans="1:5" x14ac:dyDescent="0.3">
      <c r="A1496" s="21" t="s">
        <v>8573</v>
      </c>
      <c r="B1496" s="23">
        <v>0</v>
      </c>
      <c r="C1496" s="24">
        <v>0</v>
      </c>
      <c r="E1496" t="s">
        <v>11622</v>
      </c>
    </row>
    <row r="1497" spans="1:5" x14ac:dyDescent="0.3">
      <c r="A1497" s="21" t="s">
        <v>8574</v>
      </c>
      <c r="B1497" s="23">
        <v>0</v>
      </c>
      <c r="C1497" s="24">
        <v>0</v>
      </c>
      <c r="E1497" t="s">
        <v>11623</v>
      </c>
    </row>
    <row r="1498" spans="1:5" x14ac:dyDescent="0.3">
      <c r="A1498" s="21" t="s">
        <v>8575</v>
      </c>
      <c r="B1498" s="23">
        <v>0</v>
      </c>
      <c r="C1498" s="24">
        <v>0</v>
      </c>
      <c r="E1498" t="s">
        <v>11624</v>
      </c>
    </row>
    <row r="1499" spans="1:5" x14ac:dyDescent="0.3">
      <c r="A1499" s="21" t="s">
        <v>8576</v>
      </c>
      <c r="B1499" s="23">
        <v>0</v>
      </c>
      <c r="C1499" s="24">
        <v>0</v>
      </c>
      <c r="E1499" t="s">
        <v>11625</v>
      </c>
    </row>
    <row r="1500" spans="1:5" x14ac:dyDescent="0.3">
      <c r="A1500" s="21" t="s">
        <v>8577</v>
      </c>
      <c r="B1500" s="23">
        <v>0</v>
      </c>
      <c r="C1500" s="24">
        <v>0</v>
      </c>
      <c r="E1500" t="s">
        <v>11626</v>
      </c>
    </row>
    <row r="1501" spans="1:5" x14ac:dyDescent="0.3">
      <c r="A1501" s="21" t="s">
        <v>8578</v>
      </c>
      <c r="B1501" s="23">
        <v>0</v>
      </c>
      <c r="C1501" s="24">
        <v>0</v>
      </c>
      <c r="E1501" t="s">
        <v>11627</v>
      </c>
    </row>
    <row r="1502" spans="1:5" x14ac:dyDescent="0.3">
      <c r="A1502" s="21" t="s">
        <v>8579</v>
      </c>
      <c r="B1502" s="23">
        <v>145</v>
      </c>
      <c r="C1502" s="24">
        <v>0</v>
      </c>
      <c r="E1502" t="s">
        <v>11628</v>
      </c>
    </row>
    <row r="1503" spans="1:5" x14ac:dyDescent="0.3">
      <c r="A1503" s="21" t="s">
        <v>8580</v>
      </c>
      <c r="B1503" s="23">
        <v>0</v>
      </c>
      <c r="C1503" s="24">
        <v>0</v>
      </c>
      <c r="E1503" t="s">
        <v>11629</v>
      </c>
    </row>
    <row r="1504" spans="1:5" x14ac:dyDescent="0.3">
      <c r="A1504" s="21" t="s">
        <v>8581</v>
      </c>
      <c r="B1504" s="23">
        <v>0</v>
      </c>
      <c r="C1504" s="24">
        <v>0</v>
      </c>
      <c r="E1504" t="s">
        <v>11630</v>
      </c>
    </row>
    <row r="1505" spans="1:5" x14ac:dyDescent="0.3">
      <c r="A1505" s="21" t="s">
        <v>8582</v>
      </c>
      <c r="B1505" s="23">
        <v>0</v>
      </c>
      <c r="C1505" s="24">
        <v>0</v>
      </c>
      <c r="E1505" t="s">
        <v>11631</v>
      </c>
    </row>
    <row r="1506" spans="1:5" x14ac:dyDescent="0.3">
      <c r="A1506" s="21" t="s">
        <v>8583</v>
      </c>
      <c r="B1506" s="23">
        <v>0</v>
      </c>
      <c r="C1506" s="24">
        <v>0</v>
      </c>
      <c r="E1506" t="s">
        <v>11632</v>
      </c>
    </row>
    <row r="1507" spans="1:5" x14ac:dyDescent="0.3">
      <c r="A1507" s="21" t="s">
        <v>8584</v>
      </c>
      <c r="B1507" s="23">
        <v>0</v>
      </c>
      <c r="C1507" s="24">
        <v>0</v>
      </c>
      <c r="E1507" t="s">
        <v>11633</v>
      </c>
    </row>
    <row r="1508" spans="1:5" x14ac:dyDescent="0.3">
      <c r="A1508" s="21" t="s">
        <v>8585</v>
      </c>
      <c r="B1508" s="23">
        <v>0</v>
      </c>
      <c r="C1508" s="24">
        <v>0</v>
      </c>
      <c r="E1508" t="s">
        <v>11634</v>
      </c>
    </row>
    <row r="1509" spans="1:5" x14ac:dyDescent="0.3">
      <c r="A1509" s="21" t="s">
        <v>8586</v>
      </c>
      <c r="B1509" s="23">
        <v>0</v>
      </c>
      <c r="C1509" s="24">
        <v>0</v>
      </c>
      <c r="E1509" t="s">
        <v>11635</v>
      </c>
    </row>
    <row r="1510" spans="1:5" x14ac:dyDescent="0.3">
      <c r="A1510" s="21" t="s">
        <v>8587</v>
      </c>
      <c r="B1510" s="23">
        <v>0</v>
      </c>
      <c r="C1510" s="24">
        <v>0</v>
      </c>
      <c r="E1510" t="s">
        <v>11636</v>
      </c>
    </row>
    <row r="1511" spans="1:5" x14ac:dyDescent="0.3">
      <c r="A1511" s="21" t="s">
        <v>8588</v>
      </c>
      <c r="B1511" s="23">
        <v>0</v>
      </c>
      <c r="C1511" s="24">
        <v>0</v>
      </c>
      <c r="E1511" t="s">
        <v>11637</v>
      </c>
    </row>
    <row r="1512" spans="1:5" x14ac:dyDescent="0.3">
      <c r="A1512" s="21" t="s">
        <v>8589</v>
      </c>
      <c r="B1512" s="23">
        <v>0</v>
      </c>
      <c r="C1512" s="24">
        <v>0</v>
      </c>
      <c r="E1512" t="s">
        <v>11638</v>
      </c>
    </row>
    <row r="1513" spans="1:5" x14ac:dyDescent="0.3">
      <c r="A1513" s="21" t="s">
        <v>8590</v>
      </c>
      <c r="B1513" s="23">
        <v>0</v>
      </c>
      <c r="C1513" s="24">
        <v>0</v>
      </c>
      <c r="E1513" t="s">
        <v>11639</v>
      </c>
    </row>
    <row r="1514" spans="1:5" x14ac:dyDescent="0.3">
      <c r="A1514" s="21" t="s">
        <v>8591</v>
      </c>
      <c r="B1514" s="23">
        <v>0</v>
      </c>
      <c r="C1514" s="24">
        <v>0</v>
      </c>
      <c r="E1514" t="s">
        <v>11640</v>
      </c>
    </row>
    <row r="1515" spans="1:5" x14ac:dyDescent="0.3">
      <c r="A1515" s="21" t="s">
        <v>8592</v>
      </c>
      <c r="B1515" s="23">
        <v>0</v>
      </c>
      <c r="C1515" s="24">
        <v>0</v>
      </c>
      <c r="E1515" t="s">
        <v>11641</v>
      </c>
    </row>
    <row r="1516" spans="1:5" x14ac:dyDescent="0.3">
      <c r="A1516" s="21" t="s">
        <v>8593</v>
      </c>
      <c r="B1516" s="23">
        <v>0</v>
      </c>
      <c r="C1516" s="24">
        <v>0</v>
      </c>
      <c r="E1516" t="s">
        <v>11642</v>
      </c>
    </row>
    <row r="1517" spans="1:5" x14ac:dyDescent="0.3">
      <c r="A1517" s="21" t="s">
        <v>8594</v>
      </c>
      <c r="B1517" s="23">
        <v>0</v>
      </c>
      <c r="C1517" s="24">
        <v>0</v>
      </c>
      <c r="E1517" t="s">
        <v>11643</v>
      </c>
    </row>
    <row r="1518" spans="1:5" x14ac:dyDescent="0.3">
      <c r="A1518" s="21" t="s">
        <v>8595</v>
      </c>
      <c r="B1518" s="23">
        <v>0</v>
      </c>
      <c r="C1518" s="24">
        <v>0</v>
      </c>
      <c r="E1518" t="s">
        <v>11644</v>
      </c>
    </row>
    <row r="1519" spans="1:5" x14ac:dyDescent="0.3">
      <c r="A1519" s="21" t="s">
        <v>8596</v>
      </c>
      <c r="B1519" s="23">
        <v>0</v>
      </c>
      <c r="C1519" s="24">
        <v>0</v>
      </c>
      <c r="E1519" t="s">
        <v>11645</v>
      </c>
    </row>
    <row r="1520" spans="1:5" x14ac:dyDescent="0.3">
      <c r="A1520" s="21" t="s">
        <v>8597</v>
      </c>
      <c r="B1520" s="23">
        <v>0</v>
      </c>
      <c r="C1520" s="24">
        <v>0</v>
      </c>
      <c r="E1520" t="s">
        <v>11646</v>
      </c>
    </row>
    <row r="1521" spans="1:5" x14ac:dyDescent="0.3">
      <c r="A1521" s="21" t="s">
        <v>8598</v>
      </c>
      <c r="B1521" s="23">
        <v>0</v>
      </c>
      <c r="C1521" s="24">
        <v>0</v>
      </c>
      <c r="E1521" t="s">
        <v>11647</v>
      </c>
    </row>
    <row r="1522" spans="1:5" x14ac:dyDescent="0.3">
      <c r="A1522" s="21" t="s">
        <v>8599</v>
      </c>
      <c r="B1522" s="23">
        <v>0</v>
      </c>
      <c r="C1522" s="24">
        <v>0</v>
      </c>
      <c r="E1522" t="s">
        <v>11648</v>
      </c>
    </row>
    <row r="1523" spans="1:5" x14ac:dyDescent="0.3">
      <c r="A1523" s="21" t="s">
        <v>8600</v>
      </c>
      <c r="B1523" s="23">
        <v>0</v>
      </c>
      <c r="C1523" s="24">
        <v>0</v>
      </c>
      <c r="E1523" t="s">
        <v>11649</v>
      </c>
    </row>
    <row r="1524" spans="1:5" x14ac:dyDescent="0.3">
      <c r="A1524" s="21" t="s">
        <v>8601</v>
      </c>
      <c r="B1524" s="23">
        <v>0</v>
      </c>
      <c r="C1524" s="24">
        <v>0</v>
      </c>
      <c r="E1524" t="s">
        <v>11650</v>
      </c>
    </row>
    <row r="1525" spans="1:5" x14ac:dyDescent="0.3">
      <c r="A1525" s="21" t="s">
        <v>8602</v>
      </c>
      <c r="B1525" s="23">
        <v>0</v>
      </c>
      <c r="C1525" s="24">
        <v>0</v>
      </c>
      <c r="E1525" t="s">
        <v>11651</v>
      </c>
    </row>
    <row r="1526" spans="1:5" x14ac:dyDescent="0.3">
      <c r="A1526" s="21" t="s">
        <v>8603</v>
      </c>
      <c r="B1526" s="23">
        <v>0</v>
      </c>
      <c r="C1526" s="24">
        <v>0</v>
      </c>
      <c r="E1526" t="s">
        <v>11652</v>
      </c>
    </row>
    <row r="1527" spans="1:5" x14ac:dyDescent="0.3">
      <c r="A1527" s="21" t="s">
        <v>8604</v>
      </c>
      <c r="B1527" s="23">
        <v>0</v>
      </c>
      <c r="C1527" s="24">
        <v>0</v>
      </c>
      <c r="E1527" t="s">
        <v>11653</v>
      </c>
    </row>
    <row r="1528" spans="1:5" x14ac:dyDescent="0.3">
      <c r="A1528" s="21" t="s">
        <v>8605</v>
      </c>
      <c r="B1528" s="23">
        <v>0</v>
      </c>
      <c r="C1528" s="24">
        <v>0</v>
      </c>
      <c r="E1528" t="s">
        <v>11654</v>
      </c>
    </row>
    <row r="1529" spans="1:5" x14ac:dyDescent="0.3">
      <c r="A1529" s="21" t="s">
        <v>8606</v>
      </c>
      <c r="B1529" s="23">
        <v>0</v>
      </c>
      <c r="C1529" s="24">
        <v>0</v>
      </c>
      <c r="E1529" t="s">
        <v>11655</v>
      </c>
    </row>
    <row r="1530" spans="1:5" x14ac:dyDescent="0.3">
      <c r="A1530" s="21" t="s">
        <v>8607</v>
      </c>
      <c r="B1530" s="23">
        <v>0</v>
      </c>
      <c r="C1530" s="24">
        <v>0</v>
      </c>
      <c r="E1530" t="s">
        <v>11656</v>
      </c>
    </row>
    <row r="1531" spans="1:5" x14ac:dyDescent="0.3">
      <c r="A1531" s="21" t="s">
        <v>8608</v>
      </c>
      <c r="B1531" s="23">
        <v>0</v>
      </c>
      <c r="C1531" s="24">
        <v>0</v>
      </c>
      <c r="E1531" t="s">
        <v>11657</v>
      </c>
    </row>
    <row r="1532" spans="1:5" x14ac:dyDescent="0.3">
      <c r="A1532" s="21" t="s">
        <v>8609</v>
      </c>
      <c r="B1532" s="23">
        <v>0</v>
      </c>
      <c r="C1532" s="24">
        <v>0</v>
      </c>
      <c r="E1532" t="s">
        <v>11658</v>
      </c>
    </row>
    <row r="1533" spans="1:5" x14ac:dyDescent="0.3">
      <c r="A1533" s="21" t="s">
        <v>8610</v>
      </c>
      <c r="B1533" s="23">
        <v>0</v>
      </c>
      <c r="C1533" s="24">
        <v>0</v>
      </c>
      <c r="E1533" t="s">
        <v>11659</v>
      </c>
    </row>
    <row r="1534" spans="1:5" x14ac:dyDescent="0.3">
      <c r="A1534" s="21" t="s">
        <v>8611</v>
      </c>
      <c r="B1534" s="23">
        <v>0</v>
      </c>
      <c r="C1534" s="24">
        <v>0</v>
      </c>
      <c r="E1534" t="s">
        <v>11660</v>
      </c>
    </row>
    <row r="1535" spans="1:5" x14ac:dyDescent="0.3">
      <c r="A1535" s="21" t="s">
        <v>8612</v>
      </c>
      <c r="B1535" s="23">
        <v>0</v>
      </c>
      <c r="C1535" s="24">
        <v>0</v>
      </c>
      <c r="E1535" t="s">
        <v>11661</v>
      </c>
    </row>
    <row r="1536" spans="1:5" x14ac:dyDescent="0.3">
      <c r="A1536" s="21" t="s">
        <v>8613</v>
      </c>
      <c r="B1536" s="23">
        <v>0</v>
      </c>
      <c r="C1536" s="24">
        <v>0</v>
      </c>
      <c r="E1536" t="s">
        <v>11662</v>
      </c>
    </row>
    <row r="1537" spans="1:5" x14ac:dyDescent="0.3">
      <c r="A1537" s="21" t="s">
        <v>8614</v>
      </c>
      <c r="B1537" s="23">
        <v>0</v>
      </c>
      <c r="C1537" s="24">
        <v>0</v>
      </c>
      <c r="E1537" t="s">
        <v>11663</v>
      </c>
    </row>
    <row r="1538" spans="1:5" x14ac:dyDescent="0.3">
      <c r="A1538" s="21" t="s">
        <v>8615</v>
      </c>
      <c r="B1538" s="23">
        <v>0</v>
      </c>
      <c r="C1538" s="24">
        <v>0</v>
      </c>
      <c r="E1538" t="s">
        <v>11664</v>
      </c>
    </row>
    <row r="1539" spans="1:5" x14ac:dyDescent="0.3">
      <c r="A1539" s="21" t="s">
        <v>8616</v>
      </c>
      <c r="B1539" s="23">
        <v>0</v>
      </c>
      <c r="C1539" s="24">
        <v>0</v>
      </c>
      <c r="E1539" t="s">
        <v>11665</v>
      </c>
    </row>
    <row r="1540" spans="1:5" x14ac:dyDescent="0.3">
      <c r="A1540" s="21" t="s">
        <v>8617</v>
      </c>
      <c r="B1540" s="23">
        <v>0</v>
      </c>
      <c r="C1540" s="24">
        <v>0</v>
      </c>
      <c r="E1540" t="s">
        <v>11666</v>
      </c>
    </row>
    <row r="1541" spans="1:5" x14ac:dyDescent="0.3">
      <c r="A1541" s="21" t="s">
        <v>8618</v>
      </c>
      <c r="B1541" s="23">
        <v>0</v>
      </c>
      <c r="C1541" s="24">
        <v>0</v>
      </c>
      <c r="E1541" t="s">
        <v>11667</v>
      </c>
    </row>
    <row r="1542" spans="1:5" x14ac:dyDescent="0.3">
      <c r="A1542" s="21" t="s">
        <v>8619</v>
      </c>
      <c r="B1542" s="23">
        <v>0</v>
      </c>
      <c r="C1542" s="24">
        <v>0</v>
      </c>
      <c r="E1542" t="s">
        <v>11668</v>
      </c>
    </row>
    <row r="1543" spans="1:5" x14ac:dyDescent="0.3">
      <c r="A1543" s="21" t="s">
        <v>8620</v>
      </c>
      <c r="B1543" s="23">
        <v>0</v>
      </c>
      <c r="C1543" s="24">
        <v>0</v>
      </c>
      <c r="E1543" t="s">
        <v>11669</v>
      </c>
    </row>
    <row r="1544" spans="1:5" x14ac:dyDescent="0.3">
      <c r="A1544" s="21" t="s">
        <v>8621</v>
      </c>
      <c r="B1544" s="23">
        <v>0</v>
      </c>
      <c r="C1544" s="24">
        <v>0</v>
      </c>
      <c r="E1544" t="s">
        <v>11670</v>
      </c>
    </row>
    <row r="1545" spans="1:5" x14ac:dyDescent="0.3">
      <c r="A1545" s="21" t="s">
        <v>8622</v>
      </c>
      <c r="B1545" s="23">
        <v>0</v>
      </c>
      <c r="C1545" s="24">
        <v>0</v>
      </c>
      <c r="E1545" t="s">
        <v>11671</v>
      </c>
    </row>
    <row r="1546" spans="1:5" x14ac:dyDescent="0.3">
      <c r="A1546" s="21" t="s">
        <v>8623</v>
      </c>
      <c r="B1546" s="23">
        <v>0</v>
      </c>
      <c r="C1546" s="24">
        <v>0</v>
      </c>
      <c r="E1546" t="s">
        <v>11672</v>
      </c>
    </row>
    <row r="1547" spans="1:5" x14ac:dyDescent="0.3">
      <c r="A1547" s="21" t="s">
        <v>8624</v>
      </c>
      <c r="B1547" s="23">
        <v>0</v>
      </c>
      <c r="C1547" s="24">
        <v>0</v>
      </c>
      <c r="E1547" t="s">
        <v>11673</v>
      </c>
    </row>
    <row r="1548" spans="1:5" x14ac:dyDescent="0.3">
      <c r="A1548" s="21" t="s">
        <v>8625</v>
      </c>
      <c r="B1548" s="23">
        <v>0</v>
      </c>
      <c r="C1548" s="24">
        <v>0</v>
      </c>
      <c r="E1548" t="s">
        <v>11674</v>
      </c>
    </row>
    <row r="1549" spans="1:5" x14ac:dyDescent="0.3">
      <c r="A1549" s="21" t="s">
        <v>8626</v>
      </c>
      <c r="B1549" s="23">
        <v>0</v>
      </c>
      <c r="C1549" s="24">
        <v>0</v>
      </c>
      <c r="E1549" t="s">
        <v>11675</v>
      </c>
    </row>
    <row r="1550" spans="1:5" x14ac:dyDescent="0.3">
      <c r="A1550" s="21" t="s">
        <v>8627</v>
      </c>
      <c r="B1550" s="23">
        <v>0</v>
      </c>
      <c r="C1550" s="24">
        <v>0</v>
      </c>
      <c r="E1550" t="s">
        <v>11676</v>
      </c>
    </row>
    <row r="1551" spans="1:5" x14ac:dyDescent="0.3">
      <c r="A1551" s="21" t="s">
        <v>8628</v>
      </c>
      <c r="B1551" s="23">
        <v>0</v>
      </c>
      <c r="C1551" s="24">
        <v>0</v>
      </c>
      <c r="E1551" t="s">
        <v>11677</v>
      </c>
    </row>
    <row r="1552" spans="1:5" x14ac:dyDescent="0.3">
      <c r="A1552" s="21" t="s">
        <v>8629</v>
      </c>
      <c r="B1552" s="23">
        <v>0</v>
      </c>
      <c r="C1552" s="24">
        <v>0</v>
      </c>
      <c r="E1552" t="s">
        <v>11678</v>
      </c>
    </row>
    <row r="1553" spans="1:5" x14ac:dyDescent="0.3">
      <c r="A1553" s="21" t="s">
        <v>8630</v>
      </c>
      <c r="B1553" s="23">
        <v>0</v>
      </c>
      <c r="C1553" s="24">
        <v>0</v>
      </c>
      <c r="E1553" t="s">
        <v>11679</v>
      </c>
    </row>
    <row r="1554" spans="1:5" x14ac:dyDescent="0.3">
      <c r="A1554" s="21" t="s">
        <v>8631</v>
      </c>
      <c r="B1554" s="23">
        <v>0</v>
      </c>
      <c r="C1554" s="24">
        <v>0</v>
      </c>
      <c r="E1554" t="s">
        <v>11680</v>
      </c>
    </row>
    <row r="1555" spans="1:5" x14ac:dyDescent="0.3">
      <c r="A1555" s="21" t="s">
        <v>8632</v>
      </c>
      <c r="B1555" s="23">
        <v>0</v>
      </c>
      <c r="C1555" s="24">
        <v>0</v>
      </c>
      <c r="E1555" t="s">
        <v>11681</v>
      </c>
    </row>
    <row r="1556" spans="1:5" x14ac:dyDescent="0.3">
      <c r="A1556" s="21" t="s">
        <v>8633</v>
      </c>
      <c r="B1556" s="23">
        <v>0</v>
      </c>
      <c r="C1556" s="24">
        <v>0</v>
      </c>
      <c r="E1556" t="s">
        <v>11682</v>
      </c>
    </row>
    <row r="1557" spans="1:5" x14ac:dyDescent="0.3">
      <c r="A1557" s="21" t="s">
        <v>8634</v>
      </c>
      <c r="B1557" s="23">
        <v>0</v>
      </c>
      <c r="C1557" s="24">
        <v>0</v>
      </c>
      <c r="E1557" t="s">
        <v>11683</v>
      </c>
    </row>
    <row r="1558" spans="1:5" x14ac:dyDescent="0.3">
      <c r="A1558" s="21" t="s">
        <v>8635</v>
      </c>
      <c r="B1558" s="23">
        <v>0</v>
      </c>
      <c r="C1558" s="24">
        <v>0</v>
      </c>
      <c r="E1558" t="s">
        <v>11684</v>
      </c>
    </row>
    <row r="1559" spans="1:5" x14ac:dyDescent="0.3">
      <c r="A1559" s="21" t="s">
        <v>8636</v>
      </c>
      <c r="B1559" s="23">
        <v>0</v>
      </c>
      <c r="C1559" s="24">
        <v>0</v>
      </c>
      <c r="E1559" t="s">
        <v>11685</v>
      </c>
    </row>
    <row r="1560" spans="1:5" x14ac:dyDescent="0.3">
      <c r="A1560" s="21" t="s">
        <v>8637</v>
      </c>
      <c r="B1560" s="23">
        <v>0</v>
      </c>
      <c r="C1560" s="24">
        <v>0</v>
      </c>
      <c r="E1560" t="s">
        <v>11686</v>
      </c>
    </row>
    <row r="1561" spans="1:5" x14ac:dyDescent="0.3">
      <c r="A1561" s="21" t="s">
        <v>8638</v>
      </c>
      <c r="B1561" s="23">
        <v>0</v>
      </c>
      <c r="C1561" s="24">
        <v>0</v>
      </c>
      <c r="E1561" t="s">
        <v>11687</v>
      </c>
    </row>
    <row r="1562" spans="1:5" x14ac:dyDescent="0.3">
      <c r="A1562" s="21" t="s">
        <v>8639</v>
      </c>
      <c r="B1562" s="23">
        <v>0</v>
      </c>
      <c r="C1562" s="24">
        <v>0</v>
      </c>
      <c r="E1562" t="s">
        <v>11688</v>
      </c>
    </row>
    <row r="1563" spans="1:5" x14ac:dyDescent="0.3">
      <c r="A1563" s="21" t="s">
        <v>8640</v>
      </c>
      <c r="B1563" s="23">
        <v>0</v>
      </c>
      <c r="C1563" s="24">
        <v>0</v>
      </c>
      <c r="E1563" t="s">
        <v>11689</v>
      </c>
    </row>
    <row r="1564" spans="1:5" x14ac:dyDescent="0.3">
      <c r="A1564" s="21" t="s">
        <v>8641</v>
      </c>
      <c r="B1564" s="23">
        <v>0</v>
      </c>
      <c r="C1564" s="24">
        <v>0</v>
      </c>
      <c r="E1564" t="s">
        <v>11690</v>
      </c>
    </row>
    <row r="1565" spans="1:5" x14ac:dyDescent="0.3">
      <c r="A1565" s="21" t="s">
        <v>8642</v>
      </c>
      <c r="B1565" s="23">
        <v>0</v>
      </c>
      <c r="C1565" s="24">
        <v>0</v>
      </c>
      <c r="E1565" t="s">
        <v>11691</v>
      </c>
    </row>
    <row r="1566" spans="1:5" x14ac:dyDescent="0.3">
      <c r="A1566" s="21" t="s">
        <v>8643</v>
      </c>
      <c r="B1566" s="23">
        <v>0</v>
      </c>
      <c r="C1566" s="24">
        <v>0</v>
      </c>
      <c r="E1566" t="s">
        <v>11692</v>
      </c>
    </row>
    <row r="1567" spans="1:5" x14ac:dyDescent="0.3">
      <c r="A1567" s="21" t="s">
        <v>8644</v>
      </c>
      <c r="B1567" s="23">
        <v>0</v>
      </c>
      <c r="C1567" s="24">
        <v>0</v>
      </c>
      <c r="E1567" t="s">
        <v>11693</v>
      </c>
    </row>
    <row r="1568" spans="1:5" x14ac:dyDescent="0.3">
      <c r="A1568" s="21" t="s">
        <v>8645</v>
      </c>
      <c r="B1568" s="23">
        <v>0</v>
      </c>
      <c r="C1568" s="24">
        <v>0</v>
      </c>
      <c r="E1568" t="s">
        <v>11694</v>
      </c>
    </row>
    <row r="1569" spans="1:5" x14ac:dyDescent="0.3">
      <c r="A1569" s="21" t="s">
        <v>8646</v>
      </c>
      <c r="B1569" s="23">
        <v>0</v>
      </c>
      <c r="C1569" s="24">
        <v>0</v>
      </c>
      <c r="E1569" t="s">
        <v>11695</v>
      </c>
    </row>
    <row r="1570" spans="1:5" x14ac:dyDescent="0.3">
      <c r="A1570" s="21" t="s">
        <v>8647</v>
      </c>
      <c r="B1570" s="23">
        <v>0</v>
      </c>
      <c r="C1570" s="24">
        <v>0</v>
      </c>
      <c r="E1570" t="s">
        <v>11696</v>
      </c>
    </row>
    <row r="1571" spans="1:5" x14ac:dyDescent="0.3">
      <c r="A1571" s="21" t="s">
        <v>8648</v>
      </c>
      <c r="B1571" s="23">
        <v>0</v>
      </c>
      <c r="C1571" s="24">
        <v>0</v>
      </c>
      <c r="E1571" t="s">
        <v>11697</v>
      </c>
    </row>
    <row r="1572" spans="1:5" x14ac:dyDescent="0.3">
      <c r="A1572" s="21" t="s">
        <v>8649</v>
      </c>
      <c r="B1572" s="23">
        <v>0</v>
      </c>
      <c r="C1572" s="24">
        <v>0</v>
      </c>
      <c r="E1572" t="s">
        <v>11698</v>
      </c>
    </row>
    <row r="1573" spans="1:5" x14ac:dyDescent="0.3">
      <c r="A1573" s="21" t="s">
        <v>8650</v>
      </c>
      <c r="B1573" s="23">
        <v>0</v>
      </c>
      <c r="C1573" s="24">
        <v>0</v>
      </c>
      <c r="E1573" t="s">
        <v>11699</v>
      </c>
    </row>
    <row r="1574" spans="1:5" x14ac:dyDescent="0.3">
      <c r="A1574" s="21" t="s">
        <v>8651</v>
      </c>
      <c r="B1574" s="23">
        <v>0</v>
      </c>
      <c r="C1574" s="24">
        <v>0</v>
      </c>
      <c r="E1574" t="s">
        <v>11700</v>
      </c>
    </row>
    <row r="1575" spans="1:5" x14ac:dyDescent="0.3">
      <c r="A1575" s="21" t="s">
        <v>8652</v>
      </c>
      <c r="B1575" s="23">
        <v>0</v>
      </c>
      <c r="C1575" s="24">
        <v>0</v>
      </c>
      <c r="E1575" t="s">
        <v>11701</v>
      </c>
    </row>
    <row r="1576" spans="1:5" x14ac:dyDescent="0.3">
      <c r="A1576" s="21" t="s">
        <v>8653</v>
      </c>
      <c r="B1576" s="23">
        <v>0</v>
      </c>
      <c r="C1576" s="24">
        <v>0</v>
      </c>
      <c r="E1576" t="s">
        <v>11702</v>
      </c>
    </row>
    <row r="1577" spans="1:5" x14ac:dyDescent="0.3">
      <c r="A1577" s="21" t="s">
        <v>8654</v>
      </c>
      <c r="B1577" s="23">
        <v>0</v>
      </c>
      <c r="C1577" s="24">
        <v>0</v>
      </c>
      <c r="E1577" t="s">
        <v>11703</v>
      </c>
    </row>
    <row r="1578" spans="1:5" x14ac:dyDescent="0.3">
      <c r="A1578" s="21" t="s">
        <v>8655</v>
      </c>
      <c r="B1578" s="23">
        <v>0</v>
      </c>
      <c r="C1578" s="24">
        <v>0</v>
      </c>
      <c r="E1578" t="s">
        <v>11704</v>
      </c>
    </row>
    <row r="1579" spans="1:5" x14ac:dyDescent="0.3">
      <c r="A1579" s="21" t="s">
        <v>8656</v>
      </c>
      <c r="B1579" s="23">
        <v>0</v>
      </c>
      <c r="C1579" s="24">
        <v>0</v>
      </c>
      <c r="E1579" t="s">
        <v>11705</v>
      </c>
    </row>
    <row r="1580" spans="1:5" x14ac:dyDescent="0.3">
      <c r="A1580" s="21" t="s">
        <v>8657</v>
      </c>
      <c r="B1580" s="23">
        <v>0</v>
      </c>
      <c r="C1580" s="24">
        <v>0</v>
      </c>
      <c r="E1580" t="s">
        <v>11706</v>
      </c>
    </row>
    <row r="1581" spans="1:5" x14ac:dyDescent="0.3">
      <c r="A1581" s="21" t="s">
        <v>8658</v>
      </c>
      <c r="B1581" s="23">
        <v>0</v>
      </c>
      <c r="C1581" s="24">
        <v>0</v>
      </c>
      <c r="E1581" t="s">
        <v>11707</v>
      </c>
    </row>
    <row r="1582" spans="1:5" x14ac:dyDescent="0.3">
      <c r="A1582" s="21" t="s">
        <v>8659</v>
      </c>
      <c r="B1582" s="23">
        <v>0</v>
      </c>
      <c r="C1582" s="24">
        <v>0</v>
      </c>
      <c r="E1582" t="s">
        <v>11708</v>
      </c>
    </row>
    <row r="1583" spans="1:5" x14ac:dyDescent="0.3">
      <c r="A1583" s="21" t="s">
        <v>8660</v>
      </c>
      <c r="B1583" s="23">
        <v>0</v>
      </c>
      <c r="C1583" s="24">
        <v>0</v>
      </c>
      <c r="E1583" t="s">
        <v>11709</v>
      </c>
    </row>
    <row r="1584" spans="1:5" x14ac:dyDescent="0.3">
      <c r="A1584" s="21" t="s">
        <v>8661</v>
      </c>
      <c r="B1584" s="23">
        <v>0</v>
      </c>
      <c r="C1584" s="24">
        <v>0</v>
      </c>
      <c r="E1584" t="s">
        <v>11710</v>
      </c>
    </row>
    <row r="1585" spans="1:5" x14ac:dyDescent="0.3">
      <c r="A1585" s="21" t="s">
        <v>8662</v>
      </c>
      <c r="B1585" s="23">
        <v>0</v>
      </c>
      <c r="C1585" s="24">
        <v>0</v>
      </c>
      <c r="E1585" t="s">
        <v>11711</v>
      </c>
    </row>
    <row r="1586" spans="1:5" x14ac:dyDescent="0.3">
      <c r="A1586" s="21" t="s">
        <v>8663</v>
      </c>
      <c r="B1586" s="23">
        <v>0</v>
      </c>
      <c r="C1586" s="24">
        <v>0</v>
      </c>
      <c r="E1586" t="s">
        <v>11712</v>
      </c>
    </row>
    <row r="1587" spans="1:5" x14ac:dyDescent="0.3">
      <c r="A1587" s="21" t="s">
        <v>8664</v>
      </c>
      <c r="B1587" s="23">
        <v>0</v>
      </c>
      <c r="C1587" s="24">
        <v>0</v>
      </c>
      <c r="E1587" t="s">
        <v>11713</v>
      </c>
    </row>
    <row r="1588" spans="1:5" x14ac:dyDescent="0.3">
      <c r="A1588" s="21" t="s">
        <v>8665</v>
      </c>
      <c r="B1588" s="23">
        <v>0</v>
      </c>
      <c r="C1588" s="24">
        <v>0</v>
      </c>
      <c r="E1588" t="s">
        <v>11714</v>
      </c>
    </row>
    <row r="1589" spans="1:5" x14ac:dyDescent="0.3">
      <c r="A1589" s="21" t="s">
        <v>8666</v>
      </c>
      <c r="B1589" s="23">
        <v>0</v>
      </c>
      <c r="C1589" s="24">
        <v>0</v>
      </c>
      <c r="E1589" t="s">
        <v>11715</v>
      </c>
    </row>
    <row r="1590" spans="1:5" x14ac:dyDescent="0.3">
      <c r="A1590" s="21" t="s">
        <v>8667</v>
      </c>
      <c r="B1590" s="23">
        <v>0</v>
      </c>
      <c r="C1590" s="24">
        <v>0</v>
      </c>
      <c r="E1590" t="s">
        <v>11716</v>
      </c>
    </row>
    <row r="1591" spans="1:5" x14ac:dyDescent="0.3">
      <c r="A1591" s="21" t="s">
        <v>8668</v>
      </c>
      <c r="B1591" s="23">
        <v>0</v>
      </c>
      <c r="C1591" s="24">
        <v>0</v>
      </c>
      <c r="E1591" t="s">
        <v>11717</v>
      </c>
    </row>
    <row r="1592" spans="1:5" x14ac:dyDescent="0.3">
      <c r="A1592" s="21" t="s">
        <v>8669</v>
      </c>
      <c r="B1592" s="23">
        <v>0</v>
      </c>
      <c r="C1592" s="24">
        <v>0</v>
      </c>
      <c r="E1592" t="s">
        <v>11718</v>
      </c>
    </row>
    <row r="1593" spans="1:5" x14ac:dyDescent="0.3">
      <c r="A1593" s="21" t="s">
        <v>8670</v>
      </c>
      <c r="B1593" s="23">
        <v>0</v>
      </c>
      <c r="C1593" s="24">
        <v>0</v>
      </c>
      <c r="E1593" t="s">
        <v>11719</v>
      </c>
    </row>
    <row r="1594" spans="1:5" x14ac:dyDescent="0.3">
      <c r="A1594" s="21" t="s">
        <v>8671</v>
      </c>
      <c r="B1594" s="23">
        <v>0</v>
      </c>
      <c r="C1594" s="24">
        <v>0</v>
      </c>
      <c r="E1594" t="s">
        <v>11720</v>
      </c>
    </row>
    <row r="1595" spans="1:5" x14ac:dyDescent="0.3">
      <c r="A1595" s="21" t="s">
        <v>8672</v>
      </c>
      <c r="B1595" s="23">
        <v>0</v>
      </c>
      <c r="C1595" s="24">
        <v>0</v>
      </c>
      <c r="E1595" t="s">
        <v>11721</v>
      </c>
    </row>
    <row r="1596" spans="1:5" x14ac:dyDescent="0.3">
      <c r="A1596" s="21" t="s">
        <v>8673</v>
      </c>
      <c r="B1596" s="23">
        <v>0</v>
      </c>
      <c r="C1596" s="24">
        <v>0</v>
      </c>
      <c r="E1596" t="s">
        <v>11722</v>
      </c>
    </row>
    <row r="1597" spans="1:5" x14ac:dyDescent="0.3">
      <c r="A1597" s="21" t="s">
        <v>8674</v>
      </c>
      <c r="B1597" s="23">
        <v>0</v>
      </c>
      <c r="C1597" s="24">
        <v>0</v>
      </c>
      <c r="E1597" t="s">
        <v>11723</v>
      </c>
    </row>
    <row r="1598" spans="1:5" x14ac:dyDescent="0.3">
      <c r="A1598" s="21" t="s">
        <v>8675</v>
      </c>
      <c r="B1598" s="23">
        <v>0</v>
      </c>
      <c r="C1598" s="24">
        <v>0</v>
      </c>
      <c r="E1598" t="s">
        <v>11724</v>
      </c>
    </row>
    <row r="1599" spans="1:5" x14ac:dyDescent="0.3">
      <c r="A1599" s="21" t="s">
        <v>8676</v>
      </c>
      <c r="B1599" s="23">
        <v>0</v>
      </c>
      <c r="C1599" s="24">
        <v>0</v>
      </c>
      <c r="E1599" t="s">
        <v>11725</v>
      </c>
    </row>
    <row r="1600" spans="1:5" x14ac:dyDescent="0.3">
      <c r="A1600" s="21" t="s">
        <v>8677</v>
      </c>
      <c r="B1600" s="23">
        <v>0</v>
      </c>
      <c r="C1600" s="24">
        <v>0</v>
      </c>
      <c r="E1600" t="s">
        <v>11726</v>
      </c>
    </row>
    <row r="1601" spans="1:5" x14ac:dyDescent="0.3">
      <c r="A1601" s="21" t="s">
        <v>8678</v>
      </c>
      <c r="B1601" s="23">
        <v>0</v>
      </c>
      <c r="C1601" s="24">
        <v>0</v>
      </c>
      <c r="E1601" t="s">
        <v>11727</v>
      </c>
    </row>
    <row r="1602" spans="1:5" x14ac:dyDescent="0.3">
      <c r="A1602" s="21" t="s">
        <v>8679</v>
      </c>
      <c r="B1602" s="23">
        <v>0</v>
      </c>
      <c r="C1602" s="24">
        <v>0</v>
      </c>
      <c r="E1602" t="s">
        <v>11728</v>
      </c>
    </row>
    <row r="1603" spans="1:5" x14ac:dyDescent="0.3">
      <c r="A1603" s="21" t="s">
        <v>8680</v>
      </c>
      <c r="B1603" s="23">
        <v>0</v>
      </c>
      <c r="C1603" s="24">
        <v>0</v>
      </c>
      <c r="E1603" t="s">
        <v>11729</v>
      </c>
    </row>
    <row r="1604" spans="1:5" x14ac:dyDescent="0.3">
      <c r="A1604" s="21" t="s">
        <v>8681</v>
      </c>
      <c r="B1604" s="23">
        <v>0</v>
      </c>
      <c r="C1604" s="24">
        <v>0</v>
      </c>
      <c r="E1604" t="s">
        <v>11730</v>
      </c>
    </row>
    <row r="1605" spans="1:5" x14ac:dyDescent="0.3">
      <c r="A1605" s="21" t="s">
        <v>8682</v>
      </c>
      <c r="B1605" s="23">
        <v>0</v>
      </c>
      <c r="C1605" s="24">
        <v>0</v>
      </c>
      <c r="E1605" t="s">
        <v>11731</v>
      </c>
    </row>
    <row r="1606" spans="1:5" x14ac:dyDescent="0.3">
      <c r="A1606" s="21" t="s">
        <v>8683</v>
      </c>
      <c r="B1606" s="23">
        <v>0</v>
      </c>
      <c r="C1606" s="24">
        <v>0</v>
      </c>
      <c r="E1606" t="s">
        <v>11732</v>
      </c>
    </row>
    <row r="1607" spans="1:5" x14ac:dyDescent="0.3">
      <c r="A1607" s="21" t="s">
        <v>8684</v>
      </c>
      <c r="B1607" s="23">
        <v>0</v>
      </c>
      <c r="C1607" s="24">
        <v>0</v>
      </c>
      <c r="E1607" t="s">
        <v>11733</v>
      </c>
    </row>
    <row r="1608" spans="1:5" x14ac:dyDescent="0.3">
      <c r="A1608" s="21" t="s">
        <v>8685</v>
      </c>
      <c r="B1608" s="23">
        <v>0</v>
      </c>
      <c r="C1608" s="24">
        <v>0</v>
      </c>
      <c r="E1608" t="s">
        <v>11734</v>
      </c>
    </row>
    <row r="1609" spans="1:5" x14ac:dyDescent="0.3">
      <c r="A1609" s="21" t="s">
        <v>8686</v>
      </c>
      <c r="B1609" s="23">
        <v>0</v>
      </c>
      <c r="C1609" s="24">
        <v>0</v>
      </c>
      <c r="E1609" t="s">
        <v>11735</v>
      </c>
    </row>
    <row r="1610" spans="1:5" x14ac:dyDescent="0.3">
      <c r="A1610" s="21" t="s">
        <v>8687</v>
      </c>
      <c r="B1610" s="23">
        <v>0</v>
      </c>
      <c r="C1610" s="24">
        <v>0</v>
      </c>
      <c r="E1610" t="s">
        <v>11736</v>
      </c>
    </row>
    <row r="1611" spans="1:5" x14ac:dyDescent="0.3">
      <c r="A1611" s="21" t="s">
        <v>8688</v>
      </c>
      <c r="B1611" s="23">
        <v>0</v>
      </c>
      <c r="C1611" s="24">
        <v>0</v>
      </c>
      <c r="E1611" t="s">
        <v>11737</v>
      </c>
    </row>
    <row r="1612" spans="1:5" x14ac:dyDescent="0.3">
      <c r="A1612" s="21" t="s">
        <v>8689</v>
      </c>
      <c r="B1612" s="23">
        <v>0</v>
      </c>
      <c r="C1612" s="24">
        <v>0</v>
      </c>
      <c r="E1612" t="s">
        <v>11738</v>
      </c>
    </row>
    <row r="1613" spans="1:5" x14ac:dyDescent="0.3">
      <c r="A1613" s="21" t="s">
        <v>8690</v>
      </c>
      <c r="B1613" s="23">
        <v>0</v>
      </c>
      <c r="C1613" s="24">
        <v>0</v>
      </c>
      <c r="E1613" t="s">
        <v>11739</v>
      </c>
    </row>
    <row r="1614" spans="1:5" x14ac:dyDescent="0.3">
      <c r="A1614" s="21" t="s">
        <v>8691</v>
      </c>
      <c r="B1614" s="23">
        <v>0</v>
      </c>
      <c r="C1614" s="24">
        <v>0</v>
      </c>
      <c r="E1614" t="s">
        <v>11740</v>
      </c>
    </row>
    <row r="1615" spans="1:5" x14ac:dyDescent="0.3">
      <c r="A1615" s="21" t="s">
        <v>8692</v>
      </c>
      <c r="B1615" s="23">
        <v>0</v>
      </c>
      <c r="C1615" s="24">
        <v>0</v>
      </c>
      <c r="E1615" t="s">
        <v>11741</v>
      </c>
    </row>
    <row r="1616" spans="1:5" x14ac:dyDescent="0.3">
      <c r="A1616" s="21" t="s">
        <v>8693</v>
      </c>
      <c r="B1616" s="23">
        <v>0</v>
      </c>
      <c r="C1616" s="24">
        <v>0</v>
      </c>
      <c r="E1616" t="s">
        <v>11742</v>
      </c>
    </row>
    <row r="1617" spans="1:5" x14ac:dyDescent="0.3">
      <c r="A1617" s="21" t="s">
        <v>8694</v>
      </c>
      <c r="B1617" s="23">
        <v>0</v>
      </c>
      <c r="C1617" s="24">
        <v>0</v>
      </c>
      <c r="E1617" t="s">
        <v>11743</v>
      </c>
    </row>
    <row r="1618" spans="1:5" x14ac:dyDescent="0.3">
      <c r="A1618" s="21" t="s">
        <v>8695</v>
      </c>
      <c r="B1618" s="23">
        <v>0</v>
      </c>
      <c r="C1618" s="24">
        <v>0</v>
      </c>
      <c r="E1618" t="s">
        <v>11744</v>
      </c>
    </row>
    <row r="1619" spans="1:5" x14ac:dyDescent="0.3">
      <c r="A1619" s="21" t="s">
        <v>8696</v>
      </c>
      <c r="B1619" s="23">
        <v>0</v>
      </c>
      <c r="C1619" s="24">
        <v>0</v>
      </c>
      <c r="E1619" t="s">
        <v>11745</v>
      </c>
    </row>
    <row r="1620" spans="1:5" x14ac:dyDescent="0.3">
      <c r="A1620" s="21" t="s">
        <v>8697</v>
      </c>
      <c r="B1620" s="23">
        <v>0</v>
      </c>
      <c r="C1620" s="24">
        <v>0</v>
      </c>
      <c r="E1620" t="s">
        <v>11746</v>
      </c>
    </row>
    <row r="1621" spans="1:5" x14ac:dyDescent="0.3">
      <c r="A1621" s="21" t="s">
        <v>8698</v>
      </c>
      <c r="B1621" s="23">
        <v>0</v>
      </c>
      <c r="C1621" s="24">
        <v>0</v>
      </c>
      <c r="E1621" t="s">
        <v>11747</v>
      </c>
    </row>
    <row r="1622" spans="1:5" x14ac:dyDescent="0.3">
      <c r="A1622" s="21" t="s">
        <v>8699</v>
      </c>
      <c r="B1622" s="23">
        <v>0</v>
      </c>
      <c r="C1622" s="24">
        <v>0</v>
      </c>
      <c r="E1622" t="s">
        <v>11748</v>
      </c>
    </row>
    <row r="1623" spans="1:5" x14ac:dyDescent="0.3">
      <c r="A1623" s="21" t="s">
        <v>8700</v>
      </c>
      <c r="B1623" s="23">
        <v>0</v>
      </c>
      <c r="C1623" s="24">
        <v>0</v>
      </c>
      <c r="E1623" t="s">
        <v>11749</v>
      </c>
    </row>
    <row r="1624" spans="1:5" x14ac:dyDescent="0.3">
      <c r="A1624" s="21" t="s">
        <v>8701</v>
      </c>
      <c r="B1624" s="23">
        <v>0</v>
      </c>
      <c r="C1624" s="24">
        <v>0</v>
      </c>
      <c r="E1624" t="s">
        <v>11750</v>
      </c>
    </row>
    <row r="1625" spans="1:5" x14ac:dyDescent="0.3">
      <c r="A1625" s="21" t="s">
        <v>8702</v>
      </c>
      <c r="B1625" s="23">
        <v>0</v>
      </c>
      <c r="C1625" s="24">
        <v>0</v>
      </c>
      <c r="E1625" t="s">
        <v>11751</v>
      </c>
    </row>
    <row r="1626" spans="1:5" x14ac:dyDescent="0.3">
      <c r="A1626" s="21" t="s">
        <v>8703</v>
      </c>
      <c r="B1626" s="23">
        <v>0</v>
      </c>
      <c r="C1626" s="24">
        <v>0</v>
      </c>
      <c r="E1626" t="s">
        <v>11752</v>
      </c>
    </row>
    <row r="1627" spans="1:5" x14ac:dyDescent="0.3">
      <c r="A1627" s="21" t="s">
        <v>8704</v>
      </c>
      <c r="B1627" s="23">
        <v>0</v>
      </c>
      <c r="C1627" s="24">
        <v>0</v>
      </c>
      <c r="E1627" t="s">
        <v>11753</v>
      </c>
    </row>
    <row r="1628" spans="1:5" x14ac:dyDescent="0.3">
      <c r="A1628" s="21" t="s">
        <v>8705</v>
      </c>
      <c r="B1628" s="23">
        <v>0</v>
      </c>
      <c r="C1628" s="24">
        <v>0</v>
      </c>
      <c r="E1628" t="s">
        <v>11754</v>
      </c>
    </row>
    <row r="1629" spans="1:5" x14ac:dyDescent="0.3">
      <c r="A1629" s="21" t="s">
        <v>8706</v>
      </c>
      <c r="B1629" s="23">
        <v>0</v>
      </c>
      <c r="C1629" s="24">
        <v>0</v>
      </c>
      <c r="E1629" t="s">
        <v>11755</v>
      </c>
    </row>
    <row r="1630" spans="1:5" x14ac:dyDescent="0.3">
      <c r="A1630" s="21" t="s">
        <v>8707</v>
      </c>
      <c r="B1630" s="23">
        <v>0</v>
      </c>
      <c r="C1630" s="24">
        <v>0</v>
      </c>
      <c r="E1630" t="s">
        <v>11756</v>
      </c>
    </row>
    <row r="1631" spans="1:5" x14ac:dyDescent="0.3">
      <c r="A1631" s="21" t="s">
        <v>8708</v>
      </c>
      <c r="B1631" s="23">
        <v>0</v>
      </c>
      <c r="C1631" s="24">
        <v>0</v>
      </c>
      <c r="E1631" t="s">
        <v>11757</v>
      </c>
    </row>
    <row r="1632" spans="1:5" x14ac:dyDescent="0.3">
      <c r="A1632" s="21" t="s">
        <v>8709</v>
      </c>
      <c r="B1632" s="23">
        <v>0</v>
      </c>
      <c r="C1632" s="24">
        <v>0</v>
      </c>
      <c r="E1632" t="s">
        <v>11758</v>
      </c>
    </row>
    <row r="1633" spans="1:5" x14ac:dyDescent="0.3">
      <c r="A1633" s="21" t="s">
        <v>8710</v>
      </c>
      <c r="B1633" s="23">
        <v>0</v>
      </c>
      <c r="C1633" s="24">
        <v>0</v>
      </c>
      <c r="E1633" t="s">
        <v>11759</v>
      </c>
    </row>
    <row r="1634" spans="1:5" x14ac:dyDescent="0.3">
      <c r="A1634" s="21" t="s">
        <v>8711</v>
      </c>
      <c r="B1634" s="23">
        <v>0</v>
      </c>
      <c r="C1634" s="24">
        <v>0</v>
      </c>
      <c r="E1634" t="s">
        <v>11760</v>
      </c>
    </row>
    <row r="1635" spans="1:5" x14ac:dyDescent="0.3">
      <c r="A1635" s="21" t="s">
        <v>8712</v>
      </c>
      <c r="B1635" s="23">
        <v>0</v>
      </c>
      <c r="C1635" s="24">
        <v>0</v>
      </c>
      <c r="E1635" t="s">
        <v>11761</v>
      </c>
    </row>
    <row r="1636" spans="1:5" x14ac:dyDescent="0.3">
      <c r="A1636" s="21" t="s">
        <v>8713</v>
      </c>
      <c r="B1636" s="23">
        <v>0</v>
      </c>
      <c r="C1636" s="24">
        <v>0</v>
      </c>
      <c r="E1636" t="s">
        <v>11762</v>
      </c>
    </row>
    <row r="1637" spans="1:5" x14ac:dyDescent="0.3">
      <c r="A1637" s="21" t="s">
        <v>8714</v>
      </c>
      <c r="B1637" s="23">
        <v>0</v>
      </c>
      <c r="C1637" s="24">
        <v>0</v>
      </c>
      <c r="E1637" t="s">
        <v>11763</v>
      </c>
    </row>
    <row r="1638" spans="1:5" x14ac:dyDescent="0.3">
      <c r="A1638" s="21" t="s">
        <v>8715</v>
      </c>
      <c r="B1638" s="23">
        <v>0</v>
      </c>
      <c r="C1638" s="24">
        <v>0</v>
      </c>
      <c r="E1638" t="s">
        <v>11764</v>
      </c>
    </row>
    <row r="1639" spans="1:5" x14ac:dyDescent="0.3">
      <c r="A1639" s="21" t="s">
        <v>8716</v>
      </c>
      <c r="B1639" s="23">
        <v>0</v>
      </c>
      <c r="C1639" s="24">
        <v>0</v>
      </c>
      <c r="E1639" t="s">
        <v>11765</v>
      </c>
    </row>
    <row r="1640" spans="1:5" x14ac:dyDescent="0.3">
      <c r="A1640" s="21" t="s">
        <v>8717</v>
      </c>
      <c r="B1640" s="23">
        <v>0</v>
      </c>
      <c r="C1640" s="24">
        <v>0</v>
      </c>
      <c r="E1640" t="s">
        <v>11766</v>
      </c>
    </row>
    <row r="1641" spans="1:5" x14ac:dyDescent="0.3">
      <c r="A1641" s="21" t="s">
        <v>8718</v>
      </c>
      <c r="B1641" s="23">
        <v>0</v>
      </c>
      <c r="C1641" s="24">
        <v>0</v>
      </c>
      <c r="E1641" t="s">
        <v>11767</v>
      </c>
    </row>
    <row r="1642" spans="1:5" x14ac:dyDescent="0.3">
      <c r="A1642" s="21" t="s">
        <v>8719</v>
      </c>
      <c r="B1642" s="23">
        <v>0</v>
      </c>
      <c r="C1642" s="24">
        <v>0</v>
      </c>
      <c r="E1642" t="s">
        <v>11768</v>
      </c>
    </row>
    <row r="1643" spans="1:5" x14ac:dyDescent="0.3">
      <c r="A1643" s="21" t="s">
        <v>8720</v>
      </c>
      <c r="B1643" s="23">
        <v>0</v>
      </c>
      <c r="C1643" s="24">
        <v>0</v>
      </c>
      <c r="E1643" t="s">
        <v>11769</v>
      </c>
    </row>
    <row r="1644" spans="1:5" x14ac:dyDescent="0.3">
      <c r="A1644" s="21" t="s">
        <v>8721</v>
      </c>
      <c r="B1644" s="23">
        <v>0</v>
      </c>
      <c r="C1644" s="24">
        <v>0</v>
      </c>
      <c r="E1644" t="s">
        <v>11770</v>
      </c>
    </row>
    <row r="1645" spans="1:5" x14ac:dyDescent="0.3">
      <c r="A1645" s="21" t="s">
        <v>8722</v>
      </c>
      <c r="B1645" s="23">
        <v>0</v>
      </c>
      <c r="C1645" s="24">
        <v>0</v>
      </c>
      <c r="E1645" t="s">
        <v>11771</v>
      </c>
    </row>
    <row r="1646" spans="1:5" x14ac:dyDescent="0.3">
      <c r="A1646" s="21" t="s">
        <v>8723</v>
      </c>
      <c r="B1646" s="23">
        <v>0</v>
      </c>
      <c r="C1646" s="24">
        <v>0</v>
      </c>
      <c r="E1646" t="s">
        <v>11772</v>
      </c>
    </row>
    <row r="1647" spans="1:5" x14ac:dyDescent="0.3">
      <c r="A1647" s="21" t="s">
        <v>8724</v>
      </c>
      <c r="B1647" s="23">
        <v>0</v>
      </c>
      <c r="C1647" s="24">
        <v>0</v>
      </c>
      <c r="E1647" t="s">
        <v>11773</v>
      </c>
    </row>
    <row r="1648" spans="1:5" x14ac:dyDescent="0.3">
      <c r="A1648" s="21" t="s">
        <v>8725</v>
      </c>
      <c r="B1648" s="23">
        <v>0</v>
      </c>
      <c r="C1648" s="24">
        <v>0</v>
      </c>
      <c r="E1648" t="s">
        <v>11774</v>
      </c>
    </row>
    <row r="1649" spans="1:5" x14ac:dyDescent="0.3">
      <c r="A1649" s="21" t="s">
        <v>8726</v>
      </c>
      <c r="B1649" s="23">
        <v>0</v>
      </c>
      <c r="C1649" s="24">
        <v>0</v>
      </c>
      <c r="E1649" t="s">
        <v>11775</v>
      </c>
    </row>
    <row r="1650" spans="1:5" x14ac:dyDescent="0.3">
      <c r="A1650" s="21" t="s">
        <v>8727</v>
      </c>
      <c r="B1650" s="23">
        <v>0</v>
      </c>
      <c r="C1650" s="24">
        <v>0</v>
      </c>
      <c r="E1650" t="s">
        <v>11776</v>
      </c>
    </row>
    <row r="1651" spans="1:5" x14ac:dyDescent="0.3">
      <c r="A1651" s="21" t="s">
        <v>8728</v>
      </c>
      <c r="B1651" s="23">
        <v>0</v>
      </c>
      <c r="C1651" s="24">
        <v>0</v>
      </c>
      <c r="E1651" t="s">
        <v>11777</v>
      </c>
    </row>
    <row r="1652" spans="1:5" x14ac:dyDescent="0.3">
      <c r="A1652" s="21" t="s">
        <v>8729</v>
      </c>
      <c r="B1652" s="23">
        <v>0</v>
      </c>
      <c r="C1652" s="24">
        <v>0</v>
      </c>
      <c r="E1652" t="s">
        <v>11778</v>
      </c>
    </row>
    <row r="1653" spans="1:5" x14ac:dyDescent="0.3">
      <c r="A1653" s="21" t="s">
        <v>8730</v>
      </c>
      <c r="B1653" s="23">
        <v>0</v>
      </c>
      <c r="C1653" s="24">
        <v>0</v>
      </c>
      <c r="E1653" t="s">
        <v>11779</v>
      </c>
    </row>
    <row r="1654" spans="1:5" x14ac:dyDescent="0.3">
      <c r="A1654" s="21" t="s">
        <v>8731</v>
      </c>
      <c r="B1654" s="23">
        <v>0</v>
      </c>
      <c r="C1654" s="24">
        <v>0</v>
      </c>
      <c r="E1654" t="s">
        <v>11780</v>
      </c>
    </row>
    <row r="1655" spans="1:5" x14ac:dyDescent="0.3">
      <c r="A1655" s="21" t="s">
        <v>8732</v>
      </c>
      <c r="B1655" s="23">
        <v>0</v>
      </c>
      <c r="C1655" s="24">
        <v>0</v>
      </c>
      <c r="E1655" t="s">
        <v>11781</v>
      </c>
    </row>
    <row r="1656" spans="1:5" x14ac:dyDescent="0.3">
      <c r="A1656" s="21" t="s">
        <v>8733</v>
      </c>
      <c r="B1656" s="23">
        <v>0</v>
      </c>
      <c r="C1656" s="24">
        <v>0</v>
      </c>
      <c r="E1656" t="s">
        <v>11782</v>
      </c>
    </row>
    <row r="1657" spans="1:5" x14ac:dyDescent="0.3">
      <c r="A1657" s="21" t="s">
        <v>8734</v>
      </c>
      <c r="B1657" s="23">
        <v>0</v>
      </c>
      <c r="C1657" s="24">
        <v>0</v>
      </c>
      <c r="E1657" t="s">
        <v>11783</v>
      </c>
    </row>
    <row r="1658" spans="1:5" x14ac:dyDescent="0.3">
      <c r="A1658" s="21" t="s">
        <v>8735</v>
      </c>
      <c r="B1658" s="23">
        <v>0</v>
      </c>
      <c r="C1658" s="24">
        <v>0</v>
      </c>
      <c r="E1658" t="s">
        <v>11784</v>
      </c>
    </row>
    <row r="1659" spans="1:5" x14ac:dyDescent="0.3">
      <c r="A1659" s="21" t="s">
        <v>8736</v>
      </c>
      <c r="B1659" s="23">
        <v>0</v>
      </c>
      <c r="C1659" s="24">
        <v>0</v>
      </c>
      <c r="E1659" t="s">
        <v>11785</v>
      </c>
    </row>
    <row r="1660" spans="1:5" x14ac:dyDescent="0.3">
      <c r="A1660" s="21" t="s">
        <v>8737</v>
      </c>
      <c r="B1660" s="23">
        <v>0</v>
      </c>
      <c r="C1660" s="24">
        <v>0</v>
      </c>
      <c r="E1660" t="s">
        <v>11786</v>
      </c>
    </row>
    <row r="1661" spans="1:5" x14ac:dyDescent="0.3">
      <c r="A1661" s="21" t="s">
        <v>8738</v>
      </c>
      <c r="B1661" s="23">
        <v>0</v>
      </c>
      <c r="C1661" s="24">
        <v>0</v>
      </c>
      <c r="E1661" t="s">
        <v>11787</v>
      </c>
    </row>
    <row r="1662" spans="1:5" x14ac:dyDescent="0.3">
      <c r="A1662" s="21" t="s">
        <v>8739</v>
      </c>
      <c r="B1662" s="23">
        <v>0</v>
      </c>
      <c r="C1662" s="24">
        <v>0</v>
      </c>
      <c r="E1662" t="s">
        <v>11788</v>
      </c>
    </row>
    <row r="1663" spans="1:5" x14ac:dyDescent="0.3">
      <c r="A1663" s="21" t="s">
        <v>8740</v>
      </c>
      <c r="B1663" s="23">
        <v>0</v>
      </c>
      <c r="C1663" s="24">
        <v>0</v>
      </c>
      <c r="E1663" t="s">
        <v>11789</v>
      </c>
    </row>
    <row r="1664" spans="1:5" x14ac:dyDescent="0.3">
      <c r="A1664" s="21" t="s">
        <v>8741</v>
      </c>
      <c r="B1664" s="23">
        <v>0</v>
      </c>
      <c r="C1664" s="24">
        <v>0</v>
      </c>
      <c r="E1664" t="s">
        <v>11790</v>
      </c>
    </row>
    <row r="1665" spans="1:5" x14ac:dyDescent="0.3">
      <c r="A1665" s="21" t="s">
        <v>8742</v>
      </c>
      <c r="B1665" s="23">
        <v>0</v>
      </c>
      <c r="C1665" s="24">
        <v>0</v>
      </c>
      <c r="E1665" t="s">
        <v>11791</v>
      </c>
    </row>
    <row r="1666" spans="1:5" x14ac:dyDescent="0.3">
      <c r="A1666" s="21" t="s">
        <v>8743</v>
      </c>
      <c r="B1666" s="23">
        <v>0</v>
      </c>
      <c r="C1666" s="24">
        <v>0</v>
      </c>
      <c r="E1666" t="s">
        <v>11792</v>
      </c>
    </row>
    <row r="1667" spans="1:5" x14ac:dyDescent="0.3">
      <c r="A1667" s="21" t="s">
        <v>8744</v>
      </c>
      <c r="B1667" s="23">
        <v>0</v>
      </c>
      <c r="C1667" s="24">
        <v>0</v>
      </c>
      <c r="E1667" t="s">
        <v>11793</v>
      </c>
    </row>
    <row r="1668" spans="1:5" x14ac:dyDescent="0.3">
      <c r="A1668" s="21" t="s">
        <v>8745</v>
      </c>
      <c r="B1668" s="23">
        <v>0</v>
      </c>
      <c r="C1668" s="24">
        <v>0</v>
      </c>
      <c r="E1668" t="s">
        <v>11794</v>
      </c>
    </row>
    <row r="1669" spans="1:5" x14ac:dyDescent="0.3">
      <c r="A1669" s="21" t="s">
        <v>8746</v>
      </c>
      <c r="B1669" s="23">
        <v>0</v>
      </c>
      <c r="C1669" s="24">
        <v>0</v>
      </c>
      <c r="E1669" t="s">
        <v>11795</v>
      </c>
    </row>
    <row r="1670" spans="1:5" x14ac:dyDescent="0.3">
      <c r="A1670" s="21" t="s">
        <v>8747</v>
      </c>
      <c r="B1670" s="23">
        <v>0</v>
      </c>
      <c r="C1670" s="24">
        <v>0</v>
      </c>
      <c r="E1670" t="s">
        <v>11796</v>
      </c>
    </row>
    <row r="1671" spans="1:5" x14ac:dyDescent="0.3">
      <c r="A1671" s="21" t="s">
        <v>8748</v>
      </c>
      <c r="B1671" s="23">
        <v>0</v>
      </c>
      <c r="C1671" s="24">
        <v>0</v>
      </c>
      <c r="E1671" t="s">
        <v>11797</v>
      </c>
    </row>
    <row r="1672" spans="1:5" x14ac:dyDescent="0.3">
      <c r="A1672" s="21" t="s">
        <v>8749</v>
      </c>
      <c r="B1672" s="23">
        <v>0</v>
      </c>
      <c r="C1672" s="24">
        <v>0</v>
      </c>
      <c r="E1672" t="s">
        <v>11798</v>
      </c>
    </row>
    <row r="1673" spans="1:5" x14ac:dyDescent="0.3">
      <c r="A1673" s="21" t="s">
        <v>8750</v>
      </c>
      <c r="B1673" s="23">
        <v>0</v>
      </c>
      <c r="C1673" s="24">
        <v>0</v>
      </c>
      <c r="E1673" t="s">
        <v>11799</v>
      </c>
    </row>
    <row r="1674" spans="1:5" x14ac:dyDescent="0.3">
      <c r="A1674" s="21" t="s">
        <v>8751</v>
      </c>
      <c r="B1674" s="23">
        <v>0</v>
      </c>
      <c r="C1674" s="24">
        <v>0</v>
      </c>
      <c r="E1674" t="s">
        <v>11800</v>
      </c>
    </row>
    <row r="1675" spans="1:5" x14ac:dyDescent="0.3">
      <c r="A1675" s="21" t="s">
        <v>8752</v>
      </c>
      <c r="B1675" s="23">
        <v>0</v>
      </c>
      <c r="C1675" s="24">
        <v>0</v>
      </c>
      <c r="E1675" t="s">
        <v>11801</v>
      </c>
    </row>
    <row r="1676" spans="1:5" x14ac:dyDescent="0.3">
      <c r="A1676" s="21" t="s">
        <v>8753</v>
      </c>
      <c r="B1676" s="23">
        <v>0</v>
      </c>
      <c r="C1676" s="24">
        <v>0</v>
      </c>
      <c r="E1676" t="s">
        <v>11802</v>
      </c>
    </row>
    <row r="1677" spans="1:5" x14ac:dyDescent="0.3">
      <c r="A1677" s="21" t="s">
        <v>8754</v>
      </c>
      <c r="B1677" s="23">
        <v>0</v>
      </c>
      <c r="C1677" s="24">
        <v>0</v>
      </c>
      <c r="E1677" t="s">
        <v>11803</v>
      </c>
    </row>
    <row r="1678" spans="1:5" x14ac:dyDescent="0.3">
      <c r="A1678" s="21" t="s">
        <v>8755</v>
      </c>
      <c r="B1678" s="23">
        <v>0</v>
      </c>
      <c r="C1678" s="24">
        <v>0</v>
      </c>
      <c r="E1678" t="s">
        <v>11804</v>
      </c>
    </row>
    <row r="1679" spans="1:5" x14ac:dyDescent="0.3">
      <c r="A1679" s="21" t="s">
        <v>8756</v>
      </c>
      <c r="B1679" s="23">
        <v>0</v>
      </c>
      <c r="C1679" s="24">
        <v>0</v>
      </c>
      <c r="E1679" t="s">
        <v>11805</v>
      </c>
    </row>
    <row r="1680" spans="1:5" x14ac:dyDescent="0.3">
      <c r="A1680" s="21" t="s">
        <v>8757</v>
      </c>
      <c r="B1680" s="23">
        <v>0</v>
      </c>
      <c r="C1680" s="24">
        <v>0</v>
      </c>
      <c r="E1680" t="s">
        <v>11806</v>
      </c>
    </row>
    <row r="1681" spans="1:5" x14ac:dyDescent="0.3">
      <c r="A1681" s="21" t="s">
        <v>8758</v>
      </c>
      <c r="B1681" s="23">
        <v>0</v>
      </c>
      <c r="C1681" s="24">
        <v>0</v>
      </c>
      <c r="E1681" t="s">
        <v>11807</v>
      </c>
    </row>
    <row r="1682" spans="1:5" x14ac:dyDescent="0.3">
      <c r="A1682" s="21" t="s">
        <v>8759</v>
      </c>
      <c r="B1682" s="23">
        <v>0</v>
      </c>
      <c r="C1682" s="24">
        <v>0</v>
      </c>
      <c r="E1682" t="s">
        <v>11808</v>
      </c>
    </row>
    <row r="1683" spans="1:5" x14ac:dyDescent="0.3">
      <c r="A1683" s="21" t="s">
        <v>8760</v>
      </c>
      <c r="B1683" s="23">
        <v>0</v>
      </c>
      <c r="C1683" s="24">
        <v>0</v>
      </c>
      <c r="E1683" t="s">
        <v>11809</v>
      </c>
    </row>
    <row r="1684" spans="1:5" x14ac:dyDescent="0.3">
      <c r="A1684" s="21" t="s">
        <v>8761</v>
      </c>
      <c r="B1684" s="23">
        <v>0</v>
      </c>
      <c r="C1684" s="24">
        <v>0</v>
      </c>
      <c r="E1684" t="s">
        <v>11810</v>
      </c>
    </row>
    <row r="1685" spans="1:5" x14ac:dyDescent="0.3">
      <c r="A1685" s="21" t="s">
        <v>8762</v>
      </c>
      <c r="B1685" s="23">
        <v>0</v>
      </c>
      <c r="C1685" s="24">
        <v>0</v>
      </c>
      <c r="E1685" t="s">
        <v>11811</v>
      </c>
    </row>
    <row r="1686" spans="1:5" x14ac:dyDescent="0.3">
      <c r="A1686" s="21" t="s">
        <v>8763</v>
      </c>
      <c r="B1686" s="23">
        <v>0</v>
      </c>
      <c r="C1686" s="24">
        <v>0</v>
      </c>
      <c r="E1686" t="s">
        <v>11812</v>
      </c>
    </row>
    <row r="1687" spans="1:5" x14ac:dyDescent="0.3">
      <c r="A1687" s="21" t="s">
        <v>8764</v>
      </c>
      <c r="B1687" s="23">
        <v>0</v>
      </c>
      <c r="C1687" s="24">
        <v>0</v>
      </c>
      <c r="E1687" t="s">
        <v>11813</v>
      </c>
    </row>
    <row r="1688" spans="1:5" x14ac:dyDescent="0.3">
      <c r="A1688" s="21" t="s">
        <v>8765</v>
      </c>
      <c r="B1688" s="23">
        <v>0</v>
      </c>
      <c r="C1688" s="24">
        <v>0</v>
      </c>
      <c r="E1688" t="s">
        <v>11814</v>
      </c>
    </row>
    <row r="1689" spans="1:5" x14ac:dyDescent="0.3">
      <c r="A1689" s="21" t="s">
        <v>8766</v>
      </c>
      <c r="B1689" s="23">
        <v>0</v>
      </c>
      <c r="C1689" s="24">
        <v>0</v>
      </c>
      <c r="E1689" t="s">
        <v>11815</v>
      </c>
    </row>
    <row r="1690" spans="1:5" x14ac:dyDescent="0.3">
      <c r="A1690" s="21" t="s">
        <v>8767</v>
      </c>
      <c r="B1690" s="23">
        <v>0</v>
      </c>
      <c r="C1690" s="24">
        <v>0</v>
      </c>
      <c r="E1690" t="s">
        <v>11816</v>
      </c>
    </row>
    <row r="1691" spans="1:5" x14ac:dyDescent="0.3">
      <c r="A1691" s="21" t="s">
        <v>8768</v>
      </c>
      <c r="B1691" s="23">
        <v>0</v>
      </c>
      <c r="C1691" s="24">
        <v>0</v>
      </c>
      <c r="E1691" t="s">
        <v>11817</v>
      </c>
    </row>
    <row r="1692" spans="1:5" x14ac:dyDescent="0.3">
      <c r="A1692" s="21" t="s">
        <v>8769</v>
      </c>
      <c r="B1692" s="23">
        <v>0</v>
      </c>
      <c r="C1692" s="24">
        <v>0</v>
      </c>
      <c r="E1692" t="s">
        <v>11818</v>
      </c>
    </row>
    <row r="1693" spans="1:5" x14ac:dyDescent="0.3">
      <c r="A1693" s="21" t="s">
        <v>8770</v>
      </c>
      <c r="B1693" s="23">
        <v>0</v>
      </c>
      <c r="C1693" s="24">
        <v>0</v>
      </c>
      <c r="E1693" t="s">
        <v>11819</v>
      </c>
    </row>
    <row r="1694" spans="1:5" x14ac:dyDescent="0.3">
      <c r="A1694" s="21" t="s">
        <v>8771</v>
      </c>
      <c r="B1694" s="23">
        <v>0</v>
      </c>
      <c r="C1694" s="24">
        <v>0</v>
      </c>
      <c r="E1694" t="s">
        <v>11820</v>
      </c>
    </row>
    <row r="1695" spans="1:5" x14ac:dyDescent="0.3">
      <c r="A1695" s="21" t="s">
        <v>8772</v>
      </c>
      <c r="B1695" s="23">
        <v>0</v>
      </c>
      <c r="C1695" s="24">
        <v>0</v>
      </c>
      <c r="E1695" t="s">
        <v>11821</v>
      </c>
    </row>
    <row r="1696" spans="1:5" x14ac:dyDescent="0.3">
      <c r="A1696" s="21" t="s">
        <v>8773</v>
      </c>
      <c r="B1696" s="23">
        <v>0</v>
      </c>
      <c r="C1696" s="24">
        <v>0</v>
      </c>
      <c r="E1696" t="s">
        <v>11822</v>
      </c>
    </row>
    <row r="1697" spans="1:5" x14ac:dyDescent="0.3">
      <c r="A1697" s="21" t="s">
        <v>8774</v>
      </c>
      <c r="B1697" s="23">
        <v>0</v>
      </c>
      <c r="C1697" s="24">
        <v>0</v>
      </c>
      <c r="E1697" t="s">
        <v>11823</v>
      </c>
    </row>
    <row r="1698" spans="1:5" x14ac:dyDescent="0.3">
      <c r="A1698" s="21" t="s">
        <v>8775</v>
      </c>
      <c r="B1698" s="23">
        <v>0</v>
      </c>
      <c r="C1698" s="24">
        <v>0</v>
      </c>
      <c r="E1698" t="s">
        <v>11824</v>
      </c>
    </row>
    <row r="1699" spans="1:5" x14ac:dyDescent="0.3">
      <c r="A1699" s="21" t="s">
        <v>8776</v>
      </c>
      <c r="B1699" s="23">
        <v>0</v>
      </c>
      <c r="C1699" s="24">
        <v>0</v>
      </c>
      <c r="E1699" t="s">
        <v>11825</v>
      </c>
    </row>
    <row r="1700" spans="1:5" x14ac:dyDescent="0.3">
      <c r="A1700" s="21" t="s">
        <v>8777</v>
      </c>
      <c r="B1700" s="23">
        <v>0</v>
      </c>
      <c r="C1700" s="24">
        <v>0</v>
      </c>
      <c r="E1700" t="s">
        <v>11826</v>
      </c>
    </row>
    <row r="1701" spans="1:5" x14ac:dyDescent="0.3">
      <c r="A1701" s="21" t="s">
        <v>8778</v>
      </c>
      <c r="B1701" s="23">
        <v>0</v>
      </c>
      <c r="C1701" s="24">
        <v>0</v>
      </c>
      <c r="E1701" t="s">
        <v>11827</v>
      </c>
    </row>
    <row r="1702" spans="1:5" x14ac:dyDescent="0.3">
      <c r="A1702" s="21" t="s">
        <v>8779</v>
      </c>
      <c r="B1702" s="23">
        <v>0</v>
      </c>
      <c r="C1702" s="24">
        <v>0</v>
      </c>
      <c r="E1702" t="s">
        <v>11828</v>
      </c>
    </row>
    <row r="1703" spans="1:5" x14ac:dyDescent="0.3">
      <c r="A1703" s="21" t="s">
        <v>8780</v>
      </c>
      <c r="B1703" s="23">
        <v>0</v>
      </c>
      <c r="C1703" s="24">
        <v>0</v>
      </c>
      <c r="E1703" t="s">
        <v>11829</v>
      </c>
    </row>
    <row r="1704" spans="1:5" x14ac:dyDescent="0.3">
      <c r="A1704" s="21" t="s">
        <v>8781</v>
      </c>
      <c r="B1704" s="23">
        <v>0</v>
      </c>
      <c r="C1704" s="24">
        <v>0</v>
      </c>
      <c r="E1704" t="s">
        <v>11830</v>
      </c>
    </row>
    <row r="1705" spans="1:5" x14ac:dyDescent="0.3">
      <c r="A1705" s="21" t="s">
        <v>8782</v>
      </c>
      <c r="B1705" s="23">
        <v>0</v>
      </c>
      <c r="C1705" s="24">
        <v>0</v>
      </c>
      <c r="E1705" t="s">
        <v>11831</v>
      </c>
    </row>
    <row r="1706" spans="1:5" x14ac:dyDescent="0.3">
      <c r="A1706" s="21" t="s">
        <v>8783</v>
      </c>
      <c r="B1706" s="23">
        <v>0</v>
      </c>
      <c r="C1706" s="24">
        <v>0</v>
      </c>
      <c r="E1706" t="s">
        <v>11832</v>
      </c>
    </row>
    <row r="1707" spans="1:5" x14ac:dyDescent="0.3">
      <c r="A1707" s="21" t="s">
        <v>8784</v>
      </c>
      <c r="B1707" s="23">
        <v>0</v>
      </c>
      <c r="C1707" s="24">
        <v>0</v>
      </c>
      <c r="E1707" t="s">
        <v>11833</v>
      </c>
    </row>
    <row r="1708" spans="1:5" x14ac:dyDescent="0.3">
      <c r="A1708" s="21" t="s">
        <v>8785</v>
      </c>
      <c r="B1708" s="23">
        <v>0</v>
      </c>
      <c r="C1708" s="24">
        <v>0</v>
      </c>
      <c r="E1708" t="s">
        <v>11834</v>
      </c>
    </row>
    <row r="1709" spans="1:5" x14ac:dyDescent="0.3">
      <c r="A1709" s="21" t="s">
        <v>8786</v>
      </c>
      <c r="B1709" s="23">
        <v>0</v>
      </c>
      <c r="C1709" s="24">
        <v>0</v>
      </c>
      <c r="E1709" t="s">
        <v>11835</v>
      </c>
    </row>
    <row r="1710" spans="1:5" x14ac:dyDescent="0.3">
      <c r="A1710" s="21" t="s">
        <v>8787</v>
      </c>
      <c r="B1710" s="23">
        <v>0</v>
      </c>
      <c r="C1710" s="24">
        <v>0</v>
      </c>
      <c r="E1710" t="s">
        <v>11836</v>
      </c>
    </row>
    <row r="1711" spans="1:5" x14ac:dyDescent="0.3">
      <c r="A1711" s="21" t="s">
        <v>8788</v>
      </c>
      <c r="B1711" s="23">
        <v>0</v>
      </c>
      <c r="C1711" s="24">
        <v>0</v>
      </c>
      <c r="E1711" t="s">
        <v>11837</v>
      </c>
    </row>
    <row r="1712" spans="1:5" x14ac:dyDescent="0.3">
      <c r="A1712" s="21" t="s">
        <v>8789</v>
      </c>
      <c r="B1712" s="23">
        <v>0</v>
      </c>
      <c r="C1712" s="24">
        <v>0</v>
      </c>
      <c r="E1712" t="s">
        <v>11838</v>
      </c>
    </row>
    <row r="1713" spans="1:5" x14ac:dyDescent="0.3">
      <c r="A1713" s="21" t="s">
        <v>8790</v>
      </c>
      <c r="B1713" s="23">
        <v>0</v>
      </c>
      <c r="C1713" s="24">
        <v>0</v>
      </c>
      <c r="E1713" t="s">
        <v>11839</v>
      </c>
    </row>
    <row r="1714" spans="1:5" x14ac:dyDescent="0.3">
      <c r="A1714" s="21" t="s">
        <v>8791</v>
      </c>
      <c r="B1714" s="23">
        <v>0</v>
      </c>
      <c r="C1714" s="24">
        <v>0</v>
      </c>
      <c r="E1714" t="s">
        <v>11840</v>
      </c>
    </row>
    <row r="1715" spans="1:5" x14ac:dyDescent="0.3">
      <c r="A1715" s="21" t="s">
        <v>8792</v>
      </c>
      <c r="B1715" s="23">
        <v>0</v>
      </c>
      <c r="C1715" s="24">
        <v>0</v>
      </c>
      <c r="E1715" t="s">
        <v>11841</v>
      </c>
    </row>
    <row r="1716" spans="1:5" x14ac:dyDescent="0.3">
      <c r="A1716" s="21" t="s">
        <v>8793</v>
      </c>
      <c r="B1716" s="23">
        <v>0</v>
      </c>
      <c r="C1716" s="24">
        <v>0</v>
      </c>
      <c r="E1716" t="s">
        <v>11842</v>
      </c>
    </row>
    <row r="1717" spans="1:5" x14ac:dyDescent="0.3">
      <c r="A1717" s="21" t="s">
        <v>8794</v>
      </c>
      <c r="B1717" s="23">
        <v>0</v>
      </c>
      <c r="C1717" s="24">
        <v>0</v>
      </c>
      <c r="E1717" t="s">
        <v>11843</v>
      </c>
    </row>
    <row r="1718" spans="1:5" x14ac:dyDescent="0.3">
      <c r="A1718" s="21" t="s">
        <v>8795</v>
      </c>
      <c r="B1718" s="23">
        <v>0</v>
      </c>
      <c r="C1718" s="24">
        <v>0</v>
      </c>
      <c r="E1718" t="s">
        <v>11844</v>
      </c>
    </row>
    <row r="1719" spans="1:5" x14ac:dyDescent="0.3">
      <c r="A1719" s="21" t="s">
        <v>8796</v>
      </c>
      <c r="B1719" s="23">
        <v>0</v>
      </c>
      <c r="C1719" s="24">
        <v>0</v>
      </c>
      <c r="E1719" t="s">
        <v>11845</v>
      </c>
    </row>
    <row r="1720" spans="1:5" x14ac:dyDescent="0.3">
      <c r="A1720" s="21" t="s">
        <v>8797</v>
      </c>
      <c r="B1720" s="23">
        <v>0</v>
      </c>
      <c r="C1720" s="24">
        <v>0</v>
      </c>
      <c r="E1720" t="s">
        <v>11846</v>
      </c>
    </row>
    <row r="1721" spans="1:5" x14ac:dyDescent="0.3">
      <c r="A1721" s="21" t="s">
        <v>8798</v>
      </c>
      <c r="B1721" s="23">
        <v>0</v>
      </c>
      <c r="C1721" s="24">
        <v>0</v>
      </c>
      <c r="E1721" t="s">
        <v>11847</v>
      </c>
    </row>
    <row r="1722" spans="1:5" x14ac:dyDescent="0.3">
      <c r="A1722" s="21" t="s">
        <v>8799</v>
      </c>
      <c r="B1722" s="23">
        <v>0</v>
      </c>
      <c r="C1722" s="24">
        <v>0</v>
      </c>
      <c r="E1722" t="s">
        <v>11848</v>
      </c>
    </row>
    <row r="1723" spans="1:5" x14ac:dyDescent="0.3">
      <c r="A1723" s="21" t="s">
        <v>8800</v>
      </c>
      <c r="B1723" s="23">
        <v>0</v>
      </c>
      <c r="C1723" s="24">
        <v>0</v>
      </c>
      <c r="E1723" t="s">
        <v>11849</v>
      </c>
    </row>
    <row r="1724" spans="1:5" x14ac:dyDescent="0.3">
      <c r="A1724" s="21" t="s">
        <v>8801</v>
      </c>
      <c r="B1724" s="23">
        <v>0</v>
      </c>
      <c r="C1724" s="24">
        <v>0</v>
      </c>
      <c r="E1724" t="s">
        <v>11850</v>
      </c>
    </row>
    <row r="1725" spans="1:5" x14ac:dyDescent="0.3">
      <c r="A1725" s="21" t="s">
        <v>8802</v>
      </c>
      <c r="B1725" s="23">
        <v>0</v>
      </c>
      <c r="C1725" s="24">
        <v>0</v>
      </c>
      <c r="E1725" t="s">
        <v>11851</v>
      </c>
    </row>
    <row r="1726" spans="1:5" x14ac:dyDescent="0.3">
      <c r="A1726" s="21" t="s">
        <v>8803</v>
      </c>
      <c r="B1726" s="23">
        <v>0</v>
      </c>
      <c r="C1726" s="24">
        <v>0</v>
      </c>
      <c r="E1726" t="s">
        <v>11852</v>
      </c>
    </row>
    <row r="1727" spans="1:5" x14ac:dyDescent="0.3">
      <c r="A1727" s="21" t="s">
        <v>8804</v>
      </c>
      <c r="B1727" s="23">
        <v>0</v>
      </c>
      <c r="C1727" s="24">
        <v>0</v>
      </c>
      <c r="E1727" t="s">
        <v>11853</v>
      </c>
    </row>
    <row r="1728" spans="1:5" x14ac:dyDescent="0.3">
      <c r="A1728" s="21" t="s">
        <v>8805</v>
      </c>
      <c r="B1728" s="23">
        <v>0</v>
      </c>
      <c r="C1728" s="24">
        <v>0</v>
      </c>
      <c r="E1728" t="s">
        <v>11854</v>
      </c>
    </row>
    <row r="1729" spans="1:5" x14ac:dyDescent="0.3">
      <c r="A1729" s="21" t="s">
        <v>8806</v>
      </c>
      <c r="B1729" s="23">
        <v>0</v>
      </c>
      <c r="C1729" s="24">
        <v>0</v>
      </c>
      <c r="E1729" t="s">
        <v>11855</v>
      </c>
    </row>
    <row r="1730" spans="1:5" x14ac:dyDescent="0.3">
      <c r="A1730" s="21" t="s">
        <v>8807</v>
      </c>
      <c r="B1730" s="23">
        <v>0</v>
      </c>
      <c r="C1730" s="24">
        <v>0</v>
      </c>
      <c r="E1730" t="s">
        <v>11856</v>
      </c>
    </row>
    <row r="1731" spans="1:5" x14ac:dyDescent="0.3">
      <c r="A1731" s="21" t="s">
        <v>8808</v>
      </c>
      <c r="B1731" s="23">
        <v>0</v>
      </c>
      <c r="C1731" s="24">
        <v>0</v>
      </c>
      <c r="E1731" t="s">
        <v>11857</v>
      </c>
    </row>
    <row r="1732" spans="1:5" x14ac:dyDescent="0.3">
      <c r="A1732" s="21" t="s">
        <v>8809</v>
      </c>
      <c r="B1732" s="23">
        <v>0</v>
      </c>
      <c r="C1732" s="24">
        <v>0</v>
      </c>
      <c r="E1732" t="s">
        <v>11858</v>
      </c>
    </row>
    <row r="1733" spans="1:5" x14ac:dyDescent="0.3">
      <c r="A1733" s="21" t="s">
        <v>8810</v>
      </c>
      <c r="B1733" s="23">
        <v>0</v>
      </c>
      <c r="C1733" s="24">
        <v>0</v>
      </c>
      <c r="E1733" t="s">
        <v>11859</v>
      </c>
    </row>
    <row r="1734" spans="1:5" x14ac:dyDescent="0.3">
      <c r="A1734" s="21" t="s">
        <v>8811</v>
      </c>
      <c r="B1734" s="23">
        <v>0</v>
      </c>
      <c r="C1734" s="24">
        <v>0</v>
      </c>
      <c r="E1734" t="s">
        <v>11860</v>
      </c>
    </row>
    <row r="1735" spans="1:5" x14ac:dyDescent="0.3">
      <c r="A1735" s="21" t="s">
        <v>8812</v>
      </c>
      <c r="B1735" s="23">
        <v>0</v>
      </c>
      <c r="C1735" s="24">
        <v>0</v>
      </c>
      <c r="E1735" t="s">
        <v>11861</v>
      </c>
    </row>
    <row r="1736" spans="1:5" x14ac:dyDescent="0.3">
      <c r="A1736" s="21" t="s">
        <v>8813</v>
      </c>
      <c r="B1736" s="23">
        <v>0</v>
      </c>
      <c r="C1736" s="24">
        <v>0</v>
      </c>
      <c r="E1736" t="s">
        <v>11862</v>
      </c>
    </row>
    <row r="1737" spans="1:5" x14ac:dyDescent="0.3">
      <c r="A1737" s="21" t="s">
        <v>8814</v>
      </c>
      <c r="B1737" s="23">
        <v>0</v>
      </c>
      <c r="C1737" s="24">
        <v>0</v>
      </c>
      <c r="E1737" t="s">
        <v>11863</v>
      </c>
    </row>
    <row r="1738" spans="1:5" x14ac:dyDescent="0.3">
      <c r="A1738" s="21" t="s">
        <v>8815</v>
      </c>
      <c r="B1738" s="23">
        <v>0</v>
      </c>
      <c r="C1738" s="24">
        <v>0</v>
      </c>
      <c r="E1738" t="s">
        <v>11864</v>
      </c>
    </row>
    <row r="1739" spans="1:5" x14ac:dyDescent="0.3">
      <c r="A1739" s="21" t="s">
        <v>8816</v>
      </c>
      <c r="B1739" s="23">
        <v>0</v>
      </c>
      <c r="C1739" s="24">
        <v>0</v>
      </c>
      <c r="E1739" t="s">
        <v>11865</v>
      </c>
    </row>
    <row r="1740" spans="1:5" x14ac:dyDescent="0.3">
      <c r="A1740" s="21" t="s">
        <v>8817</v>
      </c>
      <c r="B1740" s="23">
        <v>0</v>
      </c>
      <c r="C1740" s="24">
        <v>0</v>
      </c>
      <c r="E1740" t="s">
        <v>11866</v>
      </c>
    </row>
    <row r="1741" spans="1:5" x14ac:dyDescent="0.3">
      <c r="A1741" s="21" t="s">
        <v>8818</v>
      </c>
      <c r="B1741" s="23">
        <v>0</v>
      </c>
      <c r="C1741" s="24">
        <v>0</v>
      </c>
      <c r="E1741" t="s">
        <v>11867</v>
      </c>
    </row>
    <row r="1742" spans="1:5" x14ac:dyDescent="0.3">
      <c r="A1742" s="21" t="s">
        <v>8819</v>
      </c>
      <c r="B1742" s="23">
        <v>0</v>
      </c>
      <c r="C1742" s="24">
        <v>0</v>
      </c>
      <c r="E1742" t="s">
        <v>11868</v>
      </c>
    </row>
    <row r="1743" spans="1:5" x14ac:dyDescent="0.3">
      <c r="A1743" s="21" t="s">
        <v>8820</v>
      </c>
      <c r="B1743" s="23">
        <v>0</v>
      </c>
      <c r="C1743" s="24">
        <v>0</v>
      </c>
      <c r="E1743" t="s">
        <v>11869</v>
      </c>
    </row>
    <row r="1744" spans="1:5" x14ac:dyDescent="0.3">
      <c r="A1744" s="21" t="s">
        <v>8821</v>
      </c>
      <c r="B1744" s="23">
        <v>0</v>
      </c>
      <c r="C1744" s="24">
        <v>0</v>
      </c>
      <c r="E1744" t="s">
        <v>11870</v>
      </c>
    </row>
    <row r="1745" spans="1:5" x14ac:dyDescent="0.3">
      <c r="A1745" s="21" t="s">
        <v>8822</v>
      </c>
      <c r="B1745" s="23">
        <v>0</v>
      </c>
      <c r="C1745" s="24">
        <v>0</v>
      </c>
      <c r="E1745" t="s">
        <v>11871</v>
      </c>
    </row>
    <row r="1746" spans="1:5" x14ac:dyDescent="0.3">
      <c r="A1746" s="21" t="s">
        <v>8823</v>
      </c>
      <c r="B1746" s="23">
        <v>0</v>
      </c>
      <c r="C1746" s="24">
        <v>0</v>
      </c>
      <c r="E1746" t="s">
        <v>11872</v>
      </c>
    </row>
    <row r="1747" spans="1:5" x14ac:dyDescent="0.3">
      <c r="A1747" s="21" t="s">
        <v>8824</v>
      </c>
      <c r="B1747" s="23">
        <v>0</v>
      </c>
      <c r="C1747" s="24">
        <v>0</v>
      </c>
      <c r="E1747" t="s">
        <v>11873</v>
      </c>
    </row>
    <row r="1748" spans="1:5" x14ac:dyDescent="0.3">
      <c r="A1748" s="21" t="s">
        <v>8825</v>
      </c>
      <c r="B1748" s="23">
        <v>0</v>
      </c>
      <c r="C1748" s="24">
        <v>0</v>
      </c>
      <c r="E1748" t="s">
        <v>11874</v>
      </c>
    </row>
    <row r="1749" spans="1:5" x14ac:dyDescent="0.3">
      <c r="A1749" s="21" t="s">
        <v>8826</v>
      </c>
      <c r="B1749" s="23">
        <v>0</v>
      </c>
      <c r="C1749" s="24">
        <v>0</v>
      </c>
      <c r="E1749" t="s">
        <v>11875</v>
      </c>
    </row>
    <row r="1750" spans="1:5" x14ac:dyDescent="0.3">
      <c r="A1750" s="21" t="s">
        <v>8827</v>
      </c>
      <c r="B1750" s="23">
        <v>0</v>
      </c>
      <c r="C1750" s="24">
        <v>0</v>
      </c>
      <c r="E1750" t="s">
        <v>11876</v>
      </c>
    </row>
    <row r="1751" spans="1:5" x14ac:dyDescent="0.3">
      <c r="A1751" s="21" t="s">
        <v>8828</v>
      </c>
      <c r="B1751" s="23">
        <v>0</v>
      </c>
      <c r="C1751" s="24">
        <v>0</v>
      </c>
      <c r="E1751" t="s">
        <v>11877</v>
      </c>
    </row>
    <row r="1752" spans="1:5" x14ac:dyDescent="0.3">
      <c r="A1752" s="21" t="s">
        <v>8829</v>
      </c>
      <c r="B1752" s="23">
        <v>0</v>
      </c>
      <c r="C1752" s="24">
        <v>0</v>
      </c>
      <c r="E1752" t="s">
        <v>11878</v>
      </c>
    </row>
    <row r="1753" spans="1:5" x14ac:dyDescent="0.3">
      <c r="A1753" s="21" t="s">
        <v>8830</v>
      </c>
      <c r="B1753" s="23">
        <v>0</v>
      </c>
      <c r="C1753" s="24">
        <v>0</v>
      </c>
      <c r="E1753" t="s">
        <v>11879</v>
      </c>
    </row>
    <row r="1754" spans="1:5" x14ac:dyDescent="0.3">
      <c r="A1754" s="21" t="s">
        <v>8831</v>
      </c>
      <c r="B1754" s="23">
        <v>0</v>
      </c>
      <c r="C1754" s="24">
        <v>0</v>
      </c>
      <c r="E1754" t="s">
        <v>11880</v>
      </c>
    </row>
    <row r="1755" spans="1:5" x14ac:dyDescent="0.3">
      <c r="A1755" s="21" t="s">
        <v>8832</v>
      </c>
      <c r="B1755" s="23">
        <v>0</v>
      </c>
      <c r="C1755" s="24">
        <v>0</v>
      </c>
      <c r="E1755" t="s">
        <v>11881</v>
      </c>
    </row>
    <row r="1756" spans="1:5" x14ac:dyDescent="0.3">
      <c r="A1756" s="21" t="s">
        <v>8833</v>
      </c>
      <c r="B1756" s="23">
        <v>0</v>
      </c>
      <c r="C1756" s="24">
        <v>0</v>
      </c>
      <c r="E1756" t="s">
        <v>11882</v>
      </c>
    </row>
    <row r="1757" spans="1:5" x14ac:dyDescent="0.3">
      <c r="A1757" s="21" t="s">
        <v>8834</v>
      </c>
      <c r="B1757" s="23">
        <v>0</v>
      </c>
      <c r="C1757" s="24">
        <v>0</v>
      </c>
      <c r="E1757" t="s">
        <v>11883</v>
      </c>
    </row>
    <row r="1758" spans="1:5" x14ac:dyDescent="0.3">
      <c r="A1758" s="21" t="s">
        <v>8835</v>
      </c>
      <c r="B1758" s="23">
        <v>0</v>
      </c>
      <c r="C1758" s="24">
        <v>0</v>
      </c>
      <c r="E1758" t="s">
        <v>11884</v>
      </c>
    </row>
    <row r="1759" spans="1:5" x14ac:dyDescent="0.3">
      <c r="A1759" s="21" t="s">
        <v>8836</v>
      </c>
      <c r="B1759" s="23">
        <v>0</v>
      </c>
      <c r="C1759" s="24">
        <v>0</v>
      </c>
      <c r="E1759" t="s">
        <v>11885</v>
      </c>
    </row>
    <row r="1760" spans="1:5" x14ac:dyDescent="0.3">
      <c r="A1760" s="21" t="s">
        <v>8837</v>
      </c>
      <c r="B1760" s="23">
        <v>0</v>
      </c>
      <c r="C1760" s="24">
        <v>0</v>
      </c>
      <c r="E1760" t="s">
        <v>11886</v>
      </c>
    </row>
    <row r="1761" spans="1:5" x14ac:dyDescent="0.3">
      <c r="A1761" s="21" t="s">
        <v>8838</v>
      </c>
      <c r="B1761" s="23">
        <v>0</v>
      </c>
      <c r="C1761" s="24">
        <v>0</v>
      </c>
      <c r="E1761" t="s">
        <v>11887</v>
      </c>
    </row>
    <row r="1762" spans="1:5" x14ac:dyDescent="0.3">
      <c r="A1762" s="21" t="s">
        <v>8839</v>
      </c>
      <c r="B1762" s="23">
        <v>0</v>
      </c>
      <c r="C1762" s="24">
        <v>0</v>
      </c>
      <c r="E1762" t="s">
        <v>11888</v>
      </c>
    </row>
    <row r="1763" spans="1:5" x14ac:dyDescent="0.3">
      <c r="A1763" s="21" t="s">
        <v>8840</v>
      </c>
      <c r="B1763" s="23">
        <v>0</v>
      </c>
      <c r="C1763" s="24">
        <v>0</v>
      </c>
      <c r="E1763" t="s">
        <v>11889</v>
      </c>
    </row>
    <row r="1764" spans="1:5" x14ac:dyDescent="0.3">
      <c r="A1764" s="21" t="s">
        <v>8841</v>
      </c>
      <c r="B1764" s="23">
        <v>0</v>
      </c>
      <c r="C1764" s="24">
        <v>0</v>
      </c>
      <c r="E1764" t="s">
        <v>11890</v>
      </c>
    </row>
    <row r="1765" spans="1:5" x14ac:dyDescent="0.3">
      <c r="A1765" s="21" t="s">
        <v>8842</v>
      </c>
      <c r="B1765" s="23">
        <v>0</v>
      </c>
      <c r="C1765" s="24">
        <v>0</v>
      </c>
      <c r="E1765" t="s">
        <v>11891</v>
      </c>
    </row>
    <row r="1766" spans="1:5" x14ac:dyDescent="0.3">
      <c r="A1766" s="21" t="s">
        <v>8843</v>
      </c>
      <c r="B1766" s="23">
        <v>0</v>
      </c>
      <c r="C1766" s="24">
        <v>0</v>
      </c>
      <c r="E1766" t="s">
        <v>11892</v>
      </c>
    </row>
    <row r="1767" spans="1:5" x14ac:dyDescent="0.3">
      <c r="A1767" s="21" t="s">
        <v>8844</v>
      </c>
      <c r="B1767" s="23">
        <v>0</v>
      </c>
      <c r="C1767" s="24">
        <v>0</v>
      </c>
      <c r="E1767" t="s">
        <v>11893</v>
      </c>
    </row>
    <row r="1768" spans="1:5" x14ac:dyDescent="0.3">
      <c r="A1768" s="21" t="s">
        <v>8845</v>
      </c>
      <c r="B1768" s="23">
        <v>0</v>
      </c>
      <c r="C1768" s="24">
        <v>0</v>
      </c>
      <c r="E1768" t="s">
        <v>11894</v>
      </c>
    </row>
    <row r="1769" spans="1:5" x14ac:dyDescent="0.3">
      <c r="A1769" s="21" t="s">
        <v>8846</v>
      </c>
      <c r="B1769" s="23">
        <v>0</v>
      </c>
      <c r="C1769" s="24">
        <v>0</v>
      </c>
      <c r="E1769" t="s">
        <v>11895</v>
      </c>
    </row>
    <row r="1770" spans="1:5" x14ac:dyDescent="0.3">
      <c r="A1770" s="21" t="s">
        <v>8847</v>
      </c>
      <c r="B1770" s="23">
        <v>0</v>
      </c>
      <c r="C1770" s="24">
        <v>0</v>
      </c>
      <c r="E1770" t="s">
        <v>11896</v>
      </c>
    </row>
    <row r="1771" spans="1:5" x14ac:dyDescent="0.3">
      <c r="A1771" s="21" t="s">
        <v>8848</v>
      </c>
      <c r="B1771" s="23">
        <v>0</v>
      </c>
      <c r="C1771" s="24">
        <v>0</v>
      </c>
      <c r="E1771" t="s">
        <v>11897</v>
      </c>
    </row>
    <row r="1772" spans="1:5" x14ac:dyDescent="0.3">
      <c r="A1772" s="21" t="s">
        <v>8849</v>
      </c>
      <c r="B1772" s="23">
        <v>0</v>
      </c>
      <c r="C1772" s="24">
        <v>0</v>
      </c>
      <c r="E1772" t="s">
        <v>11898</v>
      </c>
    </row>
    <row r="1773" spans="1:5" x14ac:dyDescent="0.3">
      <c r="A1773" s="21" t="s">
        <v>8850</v>
      </c>
      <c r="B1773" s="23">
        <v>0</v>
      </c>
      <c r="C1773" s="24">
        <v>0</v>
      </c>
      <c r="E1773" t="s">
        <v>11899</v>
      </c>
    </row>
    <row r="1774" spans="1:5" x14ac:dyDescent="0.3">
      <c r="A1774" s="21" t="s">
        <v>8851</v>
      </c>
      <c r="B1774" s="23">
        <v>0</v>
      </c>
      <c r="C1774" s="24">
        <v>0</v>
      </c>
      <c r="E1774" t="s">
        <v>11900</v>
      </c>
    </row>
    <row r="1775" spans="1:5" x14ac:dyDescent="0.3">
      <c r="A1775" s="21" t="s">
        <v>8852</v>
      </c>
      <c r="B1775" s="23">
        <v>0</v>
      </c>
      <c r="C1775" s="24">
        <v>0</v>
      </c>
      <c r="E1775" t="s">
        <v>11901</v>
      </c>
    </row>
    <row r="1776" spans="1:5" x14ac:dyDescent="0.3">
      <c r="A1776" s="21" t="s">
        <v>8853</v>
      </c>
      <c r="B1776" s="23">
        <v>0</v>
      </c>
      <c r="C1776" s="24">
        <v>0</v>
      </c>
      <c r="E1776" t="s">
        <v>11902</v>
      </c>
    </row>
    <row r="1777" spans="1:5" x14ac:dyDescent="0.3">
      <c r="A1777" s="21" t="s">
        <v>8854</v>
      </c>
      <c r="B1777" s="23">
        <v>0</v>
      </c>
      <c r="C1777" s="24">
        <v>0</v>
      </c>
      <c r="E1777" t="s">
        <v>11903</v>
      </c>
    </row>
    <row r="1778" spans="1:5" x14ac:dyDescent="0.3">
      <c r="A1778" s="21" t="s">
        <v>8855</v>
      </c>
      <c r="B1778" s="23">
        <v>0</v>
      </c>
      <c r="C1778" s="24">
        <v>0</v>
      </c>
      <c r="E1778" t="s">
        <v>11904</v>
      </c>
    </row>
    <row r="1779" spans="1:5" x14ac:dyDescent="0.3">
      <c r="A1779" s="21" t="s">
        <v>8856</v>
      </c>
      <c r="B1779" s="23">
        <v>0</v>
      </c>
      <c r="C1779" s="24">
        <v>0</v>
      </c>
      <c r="E1779" t="s">
        <v>11905</v>
      </c>
    </row>
    <row r="1780" spans="1:5" x14ac:dyDescent="0.3">
      <c r="A1780" s="21" t="s">
        <v>8857</v>
      </c>
      <c r="B1780" s="23">
        <v>0</v>
      </c>
      <c r="C1780" s="24">
        <v>0</v>
      </c>
      <c r="E1780" t="s">
        <v>11906</v>
      </c>
    </row>
    <row r="1781" spans="1:5" x14ac:dyDescent="0.3">
      <c r="A1781" s="21" t="s">
        <v>8858</v>
      </c>
      <c r="B1781" s="23">
        <v>0</v>
      </c>
      <c r="C1781" s="24">
        <v>0</v>
      </c>
      <c r="E1781" t="s">
        <v>11907</v>
      </c>
    </row>
    <row r="1782" spans="1:5" x14ac:dyDescent="0.3">
      <c r="A1782" s="21" t="s">
        <v>8859</v>
      </c>
      <c r="B1782" s="23">
        <v>0</v>
      </c>
      <c r="C1782" s="24">
        <v>0</v>
      </c>
      <c r="E1782" t="s">
        <v>11908</v>
      </c>
    </row>
    <row r="1783" spans="1:5" x14ac:dyDescent="0.3">
      <c r="A1783" s="21" t="s">
        <v>8860</v>
      </c>
      <c r="B1783" s="23">
        <v>0</v>
      </c>
      <c r="C1783" s="24">
        <v>0</v>
      </c>
      <c r="E1783" t="s">
        <v>11909</v>
      </c>
    </row>
    <row r="1784" spans="1:5" x14ac:dyDescent="0.3">
      <c r="A1784" s="21" t="s">
        <v>8861</v>
      </c>
      <c r="B1784" s="23">
        <v>0</v>
      </c>
      <c r="C1784" s="24">
        <v>0</v>
      </c>
      <c r="E1784" t="s">
        <v>11910</v>
      </c>
    </row>
    <row r="1785" spans="1:5" x14ac:dyDescent="0.3">
      <c r="A1785" s="21" t="s">
        <v>8862</v>
      </c>
      <c r="B1785" s="23">
        <v>0</v>
      </c>
      <c r="C1785" s="24">
        <v>0</v>
      </c>
      <c r="E1785" t="s">
        <v>11911</v>
      </c>
    </row>
    <row r="1786" spans="1:5" x14ac:dyDescent="0.3">
      <c r="A1786" s="21" t="s">
        <v>8863</v>
      </c>
      <c r="B1786" s="23">
        <v>0</v>
      </c>
      <c r="C1786" s="24">
        <v>0</v>
      </c>
      <c r="E1786" t="s">
        <v>11912</v>
      </c>
    </row>
    <row r="1787" spans="1:5" x14ac:dyDescent="0.3">
      <c r="A1787" s="21" t="s">
        <v>8864</v>
      </c>
      <c r="B1787" s="23">
        <v>0</v>
      </c>
      <c r="C1787" s="24">
        <v>0</v>
      </c>
      <c r="E1787" t="s">
        <v>11913</v>
      </c>
    </row>
    <row r="1788" spans="1:5" x14ac:dyDescent="0.3">
      <c r="A1788" s="21" t="s">
        <v>8865</v>
      </c>
      <c r="B1788" s="23">
        <v>0</v>
      </c>
      <c r="C1788" s="24">
        <v>0</v>
      </c>
      <c r="E1788" t="s">
        <v>11914</v>
      </c>
    </row>
    <row r="1789" spans="1:5" x14ac:dyDescent="0.3">
      <c r="A1789" s="21" t="s">
        <v>8866</v>
      </c>
      <c r="B1789" s="23">
        <v>0</v>
      </c>
      <c r="C1789" s="24">
        <v>0</v>
      </c>
      <c r="E1789" t="s">
        <v>11915</v>
      </c>
    </row>
    <row r="1790" spans="1:5" x14ac:dyDescent="0.3">
      <c r="A1790" s="21" t="s">
        <v>8867</v>
      </c>
      <c r="B1790" s="23">
        <v>0</v>
      </c>
      <c r="C1790" s="24">
        <v>0</v>
      </c>
      <c r="E1790" t="s">
        <v>11916</v>
      </c>
    </row>
    <row r="1791" spans="1:5" x14ac:dyDescent="0.3">
      <c r="A1791" s="21" t="s">
        <v>8868</v>
      </c>
      <c r="B1791" s="23">
        <v>0</v>
      </c>
      <c r="C1791" s="24">
        <v>0</v>
      </c>
      <c r="E1791" t="s">
        <v>11917</v>
      </c>
    </row>
    <row r="1792" spans="1:5" x14ac:dyDescent="0.3">
      <c r="A1792" s="21" t="s">
        <v>8869</v>
      </c>
      <c r="B1792" s="23">
        <v>0</v>
      </c>
      <c r="C1792" s="24">
        <v>0</v>
      </c>
      <c r="E1792" t="s">
        <v>11918</v>
      </c>
    </row>
    <row r="1793" spans="1:5" x14ac:dyDescent="0.3">
      <c r="A1793" s="21" t="s">
        <v>8870</v>
      </c>
      <c r="B1793" s="23">
        <v>0</v>
      </c>
      <c r="C1793" s="24">
        <v>0</v>
      </c>
      <c r="E1793" t="s">
        <v>11919</v>
      </c>
    </row>
    <row r="1794" spans="1:5" x14ac:dyDescent="0.3">
      <c r="A1794" s="21" t="s">
        <v>8871</v>
      </c>
      <c r="B1794" s="23">
        <v>0</v>
      </c>
      <c r="C1794" s="24">
        <v>0</v>
      </c>
      <c r="E1794" t="s">
        <v>11920</v>
      </c>
    </row>
    <row r="1795" spans="1:5" x14ac:dyDescent="0.3">
      <c r="A1795" s="21" t="s">
        <v>8872</v>
      </c>
      <c r="B1795" s="23">
        <v>0</v>
      </c>
      <c r="C1795" s="24">
        <v>0</v>
      </c>
      <c r="E1795" t="s">
        <v>11921</v>
      </c>
    </row>
    <row r="1796" spans="1:5" x14ac:dyDescent="0.3">
      <c r="A1796" s="21" t="s">
        <v>8873</v>
      </c>
      <c r="B1796" s="23">
        <v>0</v>
      </c>
      <c r="C1796" s="24">
        <v>0</v>
      </c>
      <c r="E1796" t="s">
        <v>11922</v>
      </c>
    </row>
    <row r="1797" spans="1:5" x14ac:dyDescent="0.3">
      <c r="A1797" s="21" t="s">
        <v>8874</v>
      </c>
      <c r="B1797" s="23">
        <v>0</v>
      </c>
      <c r="C1797" s="24">
        <v>0</v>
      </c>
      <c r="E1797" t="s">
        <v>11923</v>
      </c>
    </row>
    <row r="1798" spans="1:5" x14ac:dyDescent="0.3">
      <c r="A1798" s="21" t="s">
        <v>8875</v>
      </c>
      <c r="B1798" s="23">
        <v>0</v>
      </c>
      <c r="C1798" s="24">
        <v>0</v>
      </c>
      <c r="E1798" t="s">
        <v>11924</v>
      </c>
    </row>
    <row r="1799" spans="1:5" x14ac:dyDescent="0.3">
      <c r="A1799" s="21" t="s">
        <v>8876</v>
      </c>
      <c r="B1799" s="23">
        <v>0</v>
      </c>
      <c r="C1799" s="24">
        <v>0</v>
      </c>
      <c r="E1799" t="s">
        <v>11925</v>
      </c>
    </row>
    <row r="1800" spans="1:5" x14ac:dyDescent="0.3">
      <c r="A1800" s="21" t="s">
        <v>8877</v>
      </c>
      <c r="B1800" s="23">
        <v>0</v>
      </c>
      <c r="C1800" s="24">
        <v>0</v>
      </c>
      <c r="E1800" t="s">
        <v>11926</v>
      </c>
    </row>
    <row r="1801" spans="1:5" x14ac:dyDescent="0.3">
      <c r="A1801" s="21" t="s">
        <v>8878</v>
      </c>
      <c r="B1801" s="23">
        <v>0</v>
      </c>
      <c r="C1801" s="24">
        <v>0</v>
      </c>
      <c r="E1801" t="s">
        <v>11927</v>
      </c>
    </row>
    <row r="1802" spans="1:5" x14ac:dyDescent="0.3">
      <c r="A1802" s="21" t="s">
        <v>8879</v>
      </c>
      <c r="B1802" s="23">
        <v>0</v>
      </c>
      <c r="C1802" s="24">
        <v>0</v>
      </c>
      <c r="E1802" t="s">
        <v>11928</v>
      </c>
    </row>
    <row r="1803" spans="1:5" x14ac:dyDescent="0.3">
      <c r="A1803" s="21" t="s">
        <v>8880</v>
      </c>
      <c r="B1803" s="23">
        <v>0</v>
      </c>
      <c r="C1803" s="24">
        <v>0</v>
      </c>
      <c r="E1803" t="s">
        <v>11929</v>
      </c>
    </row>
    <row r="1804" spans="1:5" x14ac:dyDescent="0.3">
      <c r="A1804" s="21" t="s">
        <v>8881</v>
      </c>
      <c r="B1804" s="23">
        <v>0</v>
      </c>
      <c r="C1804" s="24">
        <v>0</v>
      </c>
      <c r="E1804" t="s">
        <v>11930</v>
      </c>
    </row>
    <row r="1805" spans="1:5" x14ac:dyDescent="0.3">
      <c r="A1805" s="21" t="s">
        <v>8882</v>
      </c>
      <c r="B1805" s="23">
        <v>0</v>
      </c>
      <c r="C1805" s="24">
        <v>0</v>
      </c>
      <c r="E1805" t="s">
        <v>11931</v>
      </c>
    </row>
    <row r="1806" spans="1:5" x14ac:dyDescent="0.3">
      <c r="A1806" s="21" t="s">
        <v>8883</v>
      </c>
      <c r="B1806" s="23">
        <v>0</v>
      </c>
      <c r="C1806" s="24">
        <v>0</v>
      </c>
      <c r="E1806" t="s">
        <v>11932</v>
      </c>
    </row>
    <row r="1807" spans="1:5" x14ac:dyDescent="0.3">
      <c r="A1807" s="21" t="s">
        <v>8884</v>
      </c>
      <c r="B1807" s="23">
        <v>0</v>
      </c>
      <c r="C1807" s="24">
        <v>0</v>
      </c>
      <c r="E1807" t="s">
        <v>11933</v>
      </c>
    </row>
    <row r="1808" spans="1:5" x14ac:dyDescent="0.3">
      <c r="A1808" s="21" t="s">
        <v>8885</v>
      </c>
      <c r="B1808" s="23">
        <v>0</v>
      </c>
      <c r="C1808" s="24">
        <v>0</v>
      </c>
      <c r="E1808" t="s">
        <v>11934</v>
      </c>
    </row>
    <row r="1809" spans="1:5" x14ac:dyDescent="0.3">
      <c r="A1809" s="21" t="s">
        <v>8886</v>
      </c>
      <c r="B1809" s="23">
        <v>0</v>
      </c>
      <c r="C1809" s="24">
        <v>0</v>
      </c>
      <c r="E1809" t="s">
        <v>11935</v>
      </c>
    </row>
    <row r="1810" spans="1:5" x14ac:dyDescent="0.3">
      <c r="A1810" s="21" t="s">
        <v>8887</v>
      </c>
      <c r="B1810" s="23">
        <v>0</v>
      </c>
      <c r="C1810" s="24">
        <v>0</v>
      </c>
      <c r="E1810" t="s">
        <v>11936</v>
      </c>
    </row>
  </sheetData>
  <autoFilter ref="A1:J1" xr:uid="{00AC745E-F9F7-40F0-AA96-874AF58ABA2C}"/>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B977E-17F0-4226-8479-E19DC76035C1}">
  <dimension ref="A1:J1810"/>
  <sheetViews>
    <sheetView zoomScale="70" zoomScaleNormal="70" workbookViewId="0">
      <selection activeCell="A1820" sqref="A1820"/>
    </sheetView>
  </sheetViews>
  <sheetFormatPr defaultRowHeight="14.4" x14ac:dyDescent="0.3"/>
  <cols>
    <col min="1" max="1" width="53.88671875" bestFit="1" customWidth="1"/>
    <col min="3" max="3" width="12.6640625" customWidth="1"/>
    <col min="5" max="5" width="13" customWidth="1"/>
    <col min="6" max="6" width="16.6640625" customWidth="1"/>
    <col min="8" max="8" width="8.77734375" style="19"/>
    <col min="9" max="9" width="23.33203125" customWidth="1"/>
  </cols>
  <sheetData>
    <row r="1" spans="1:10" x14ac:dyDescent="0.3">
      <c r="A1" s="22" t="s">
        <v>7076</v>
      </c>
      <c r="B1" s="22" t="s">
        <v>7077</v>
      </c>
      <c r="C1" s="22" t="s">
        <v>7078</v>
      </c>
      <c r="F1" s="21" t="s">
        <v>8890</v>
      </c>
      <c r="H1" s="19" t="s">
        <v>8889</v>
      </c>
    </row>
    <row r="2" spans="1:10" x14ac:dyDescent="0.3">
      <c r="A2" s="21" t="s">
        <v>7431</v>
      </c>
      <c r="B2" s="23">
        <v>55</v>
      </c>
      <c r="C2" s="24">
        <v>309.84999999999997</v>
      </c>
      <c r="E2" t="str">
        <f t="shared" ref="E2:E65" si="0">LEFT(A2,7)</f>
        <v>5017788</v>
      </c>
      <c r="F2">
        <v>5017788</v>
      </c>
      <c r="G2">
        <v>1</v>
      </c>
      <c r="H2" s="19">
        <v>11</v>
      </c>
      <c r="J2">
        <v>5051235</v>
      </c>
    </row>
    <row r="3" spans="1:10" x14ac:dyDescent="0.3">
      <c r="A3" s="21" t="s">
        <v>7080</v>
      </c>
      <c r="B3" s="23">
        <v>43290</v>
      </c>
      <c r="C3" s="24">
        <v>93635.03</v>
      </c>
      <c r="E3" t="str">
        <f t="shared" si="0"/>
        <v>5023891</v>
      </c>
      <c r="F3">
        <v>5023891</v>
      </c>
      <c r="G3">
        <f>_xlfn.XLOOKUP(F:F,'Crown Aug Uploads '!B:B,'Crown Aug Uploads '!O:O,0)</f>
        <v>23.07</v>
      </c>
      <c r="H3" s="19">
        <f t="shared" ref="H3:H41" si="1">C3/G3</f>
        <v>4058.7355873428696</v>
      </c>
    </row>
    <row r="4" spans="1:10" x14ac:dyDescent="0.3">
      <c r="A4" s="21" t="s">
        <v>7081</v>
      </c>
      <c r="B4" s="23">
        <v>5220</v>
      </c>
      <c r="C4" s="24">
        <v>49302.6</v>
      </c>
      <c r="E4" t="str">
        <f t="shared" si="0"/>
        <v>5040579</v>
      </c>
      <c r="F4">
        <v>5040579</v>
      </c>
      <c r="G4">
        <f>_xlfn.XLOOKUP(F:F,'Crown Aug Uploads '!B:B,'Crown Aug Uploads '!O:O,0)</f>
        <v>50.41</v>
      </c>
      <c r="H4" s="19">
        <f t="shared" si="1"/>
        <v>978.03213648085705</v>
      </c>
    </row>
    <row r="5" spans="1:10" x14ac:dyDescent="0.3">
      <c r="A5" s="21" t="s">
        <v>7261</v>
      </c>
      <c r="B5" s="23">
        <v>135</v>
      </c>
      <c r="C5" s="24">
        <v>856.93000000000006</v>
      </c>
      <c r="E5" t="str">
        <f t="shared" si="0"/>
        <v>5017821</v>
      </c>
      <c r="F5">
        <v>5017821</v>
      </c>
      <c r="G5">
        <v>33.799999999999997</v>
      </c>
      <c r="H5" s="19">
        <f t="shared" si="1"/>
        <v>25.352958579881662</v>
      </c>
    </row>
    <row r="6" spans="1:10" x14ac:dyDescent="0.3">
      <c r="A6" s="21" t="s">
        <v>7083</v>
      </c>
      <c r="B6" s="23">
        <v>580</v>
      </c>
      <c r="C6" s="24">
        <v>37251.899999999994</v>
      </c>
      <c r="E6" t="str">
        <f t="shared" si="0"/>
        <v>5040352</v>
      </c>
      <c r="F6">
        <v>5040352</v>
      </c>
      <c r="G6">
        <f>_xlfn.XLOOKUP(F:F,'Crown Aug Uploads '!B:B,'Crown Aug Uploads '!O:O,0)</f>
        <v>276.77999999999997</v>
      </c>
      <c r="H6" s="19">
        <f t="shared" si="1"/>
        <v>134.59028831562972</v>
      </c>
    </row>
    <row r="7" spans="1:10" x14ac:dyDescent="0.3">
      <c r="A7" s="21" t="s">
        <v>7084</v>
      </c>
      <c r="B7" s="23">
        <v>2115</v>
      </c>
      <c r="C7" s="24">
        <v>28477.370000000003</v>
      </c>
      <c r="E7" t="str">
        <f t="shared" si="0"/>
        <v>5090859</v>
      </c>
      <c r="F7">
        <v>5090859</v>
      </c>
      <c r="G7">
        <f>_xlfn.XLOOKUP(F:F,'Crown Aug Uploads '!B:B,'Crown Aug Uploads '!O:O,0)</f>
        <v>73.260000000000005</v>
      </c>
      <c r="H7" s="19">
        <f t="shared" si="1"/>
        <v>388.71648921648921</v>
      </c>
    </row>
    <row r="8" spans="1:10" x14ac:dyDescent="0.3">
      <c r="A8" s="21" t="s">
        <v>7085</v>
      </c>
      <c r="B8" s="23">
        <v>11690</v>
      </c>
      <c r="C8" s="24">
        <v>28441.609999999997</v>
      </c>
      <c r="E8" t="str">
        <f t="shared" si="0"/>
        <v>5024213</v>
      </c>
      <c r="F8">
        <v>5024213</v>
      </c>
      <c r="G8">
        <f>_xlfn.XLOOKUP(F:F,'Crown Aug Uploads '!B:B,'Crown Aug Uploads '!O:O,0)</f>
        <v>26.29</v>
      </c>
      <c r="H8" s="19">
        <f t="shared" si="1"/>
        <v>1081.8413845568657</v>
      </c>
    </row>
    <row r="9" spans="1:10" x14ac:dyDescent="0.3">
      <c r="A9" s="21" t="s">
        <v>7086</v>
      </c>
      <c r="B9" s="23">
        <v>0</v>
      </c>
      <c r="C9" s="24">
        <v>26686.90000000002</v>
      </c>
      <c r="E9" t="str">
        <f t="shared" si="0"/>
        <v>6058266</v>
      </c>
      <c r="F9">
        <v>6058266</v>
      </c>
      <c r="G9">
        <f>_xlfn.XLOOKUP(F:F,'Crown Aug Uploads '!B:B,'Crown Aug Uploads '!O:O,0)</f>
        <v>7.6</v>
      </c>
      <c r="H9" s="19">
        <f t="shared" si="1"/>
        <v>3511.4342105263186</v>
      </c>
    </row>
    <row r="10" spans="1:10" x14ac:dyDescent="0.3">
      <c r="A10" s="21" t="s">
        <v>7303</v>
      </c>
      <c r="B10" s="23">
        <v>185</v>
      </c>
      <c r="C10" s="24">
        <v>666.7399999999999</v>
      </c>
      <c r="E10" t="str">
        <f t="shared" si="0"/>
        <v>5024015</v>
      </c>
      <c r="F10">
        <v>5024015</v>
      </c>
      <c r="G10">
        <v>19.73</v>
      </c>
      <c r="H10" s="19">
        <f t="shared" si="1"/>
        <v>33.793208312214894</v>
      </c>
      <c r="J10" s="19">
        <f>H2+H18</f>
        <v>24.699949315762797</v>
      </c>
    </row>
    <row r="11" spans="1:10" x14ac:dyDescent="0.3">
      <c r="A11" s="21" t="s">
        <v>7088</v>
      </c>
      <c r="B11" s="23">
        <v>1840</v>
      </c>
      <c r="C11" s="24">
        <v>25040.779999999992</v>
      </c>
      <c r="E11" t="str">
        <f t="shared" si="0"/>
        <v>5028843</v>
      </c>
      <c r="F11">
        <v>5028843</v>
      </c>
      <c r="G11">
        <f>_xlfn.XLOOKUP(F:F,'Crown Aug Uploads '!B:B,'Crown Aug Uploads '!O:O,0)</f>
        <v>72.12</v>
      </c>
      <c r="H11" s="19">
        <f t="shared" si="1"/>
        <v>347.20992789794775</v>
      </c>
    </row>
    <row r="12" spans="1:10" x14ac:dyDescent="0.3">
      <c r="A12" s="21" t="s">
        <v>7089</v>
      </c>
      <c r="B12" s="23">
        <v>8045</v>
      </c>
      <c r="C12" s="24">
        <v>24391.579999999987</v>
      </c>
      <c r="E12" t="str">
        <f t="shared" si="0"/>
        <v>5026956</v>
      </c>
      <c r="F12">
        <v>5026956</v>
      </c>
      <c r="G12">
        <f>_xlfn.XLOOKUP(F:F,'Crown Aug Uploads '!B:B,'Crown Aug Uploads '!O:O,0)</f>
        <v>16.32</v>
      </c>
      <c r="H12" s="19">
        <f t="shared" si="1"/>
        <v>1494.5821078431366</v>
      </c>
    </row>
    <row r="13" spans="1:10" x14ac:dyDescent="0.3">
      <c r="A13" s="21" t="s">
        <v>7090</v>
      </c>
      <c r="B13" s="23">
        <v>12320</v>
      </c>
      <c r="C13" s="24">
        <v>23865.940000000006</v>
      </c>
      <c r="E13" t="str">
        <f t="shared" si="0"/>
        <v>5024059</v>
      </c>
      <c r="F13">
        <v>5024059</v>
      </c>
      <c r="G13">
        <f>_xlfn.XLOOKUP(F:F,'Crown Aug Uploads '!B:B,'Crown Aug Uploads '!O:O,0)</f>
        <v>21.01</v>
      </c>
      <c r="H13" s="19">
        <f t="shared" si="1"/>
        <v>1135.9324131366018</v>
      </c>
    </row>
    <row r="14" spans="1:10" x14ac:dyDescent="0.3">
      <c r="A14" s="21" t="s">
        <v>7267</v>
      </c>
      <c r="B14" s="23">
        <v>225</v>
      </c>
      <c r="C14" s="24">
        <v>824.5300000000002</v>
      </c>
      <c r="E14" t="str">
        <f t="shared" si="0"/>
        <v>5024029</v>
      </c>
      <c r="F14">
        <v>5024029</v>
      </c>
      <c r="G14">
        <v>19.73</v>
      </c>
      <c r="H14" s="19">
        <f t="shared" si="1"/>
        <v>41.790674100354799</v>
      </c>
    </row>
    <row r="15" spans="1:10" x14ac:dyDescent="0.3">
      <c r="A15" s="21" t="s">
        <v>7092</v>
      </c>
      <c r="B15" s="23">
        <v>4835</v>
      </c>
      <c r="C15" s="24">
        <v>22739.329999999994</v>
      </c>
      <c r="E15" t="str">
        <f t="shared" si="0"/>
        <v>5024174</v>
      </c>
      <c r="F15">
        <v>5024174</v>
      </c>
      <c r="G15">
        <f>_xlfn.XLOOKUP(F:F,'Crown Aug Uploads '!B:B,'Crown Aug Uploads '!O:O,0)</f>
        <v>25.39</v>
      </c>
      <c r="H15" s="19">
        <f t="shared" si="1"/>
        <v>895.6018117369041</v>
      </c>
    </row>
    <row r="16" spans="1:10" x14ac:dyDescent="0.3">
      <c r="A16" s="21" t="s">
        <v>7093</v>
      </c>
      <c r="B16" s="23">
        <v>1820</v>
      </c>
      <c r="C16" s="24">
        <v>18567.019999999993</v>
      </c>
      <c r="E16" t="str">
        <f t="shared" si="0"/>
        <v>5040522</v>
      </c>
      <c r="F16">
        <v>5040522</v>
      </c>
      <c r="G16">
        <f>_xlfn.XLOOKUP(F:F,'Crown Aug Uploads '!B:B,'Crown Aug Uploads '!O:O,0)</f>
        <v>52.07</v>
      </c>
      <c r="H16" s="19">
        <f t="shared" si="1"/>
        <v>356.57806798540412</v>
      </c>
    </row>
    <row r="17" spans="1:8" x14ac:dyDescent="0.3">
      <c r="A17" s="21" t="s">
        <v>7094</v>
      </c>
      <c r="B17" s="23">
        <v>0</v>
      </c>
      <c r="C17" s="24">
        <v>16672.970000000012</v>
      </c>
      <c r="E17" t="str">
        <f t="shared" si="0"/>
        <v>6041055</v>
      </c>
      <c r="F17">
        <v>6041055</v>
      </c>
      <c r="G17">
        <f>_xlfn.XLOOKUP(F:F,'Crown Aug Uploads '!B:B,'Crown Aug Uploads '!O:O,0)</f>
        <v>73.61</v>
      </c>
      <c r="H17" s="19">
        <f t="shared" si="1"/>
        <v>226.50414345876936</v>
      </c>
    </row>
    <row r="18" spans="1:8" x14ac:dyDescent="0.3">
      <c r="A18" s="21" t="s">
        <v>7458</v>
      </c>
      <c r="B18" s="23">
        <v>75</v>
      </c>
      <c r="C18" s="24">
        <v>270.3</v>
      </c>
      <c r="E18" t="str">
        <f t="shared" si="0"/>
        <v>5024034</v>
      </c>
      <c r="F18">
        <v>5024034</v>
      </c>
      <c r="G18">
        <v>19.73</v>
      </c>
      <c r="H18" s="19">
        <f t="shared" si="1"/>
        <v>13.699949315762797</v>
      </c>
    </row>
    <row r="19" spans="1:8" x14ac:dyDescent="0.3">
      <c r="A19" s="21" t="s">
        <v>7096</v>
      </c>
      <c r="B19" s="23">
        <v>0</v>
      </c>
      <c r="C19" s="24">
        <v>13720.410000000003</v>
      </c>
      <c r="E19" t="str">
        <f t="shared" si="0"/>
        <v>6040125</v>
      </c>
      <c r="F19">
        <v>6040125</v>
      </c>
      <c r="G19">
        <f>_xlfn.XLOOKUP(F:F,'Crown Aug Uploads '!B:B,'Crown Aug Uploads '!O:O,0)</f>
        <v>4.8</v>
      </c>
      <c r="H19" s="19">
        <f t="shared" si="1"/>
        <v>2858.4187500000007</v>
      </c>
    </row>
    <row r="20" spans="1:8" x14ac:dyDescent="0.3">
      <c r="A20" s="21" t="s">
        <v>7097</v>
      </c>
      <c r="B20" s="23">
        <v>1320</v>
      </c>
      <c r="C20" s="24">
        <v>12758.859999999999</v>
      </c>
      <c r="E20" t="str">
        <f t="shared" si="0"/>
        <v>5088424</v>
      </c>
      <c r="F20">
        <v>5088424</v>
      </c>
      <c r="G20">
        <f>_xlfn.XLOOKUP(F:F,'Crown Aug Uploads '!B:B,'Crown Aug Uploads '!O:O,0)</f>
        <v>52.07</v>
      </c>
      <c r="H20" s="19">
        <f t="shared" si="1"/>
        <v>245.03284040714419</v>
      </c>
    </row>
    <row r="21" spans="1:8" x14ac:dyDescent="0.3">
      <c r="A21" s="21" t="s">
        <v>7098</v>
      </c>
      <c r="B21" s="23">
        <v>1660</v>
      </c>
      <c r="C21" s="24">
        <v>11690.409999999998</v>
      </c>
      <c r="E21" t="str">
        <f t="shared" si="0"/>
        <v>5093395</v>
      </c>
      <c r="F21">
        <v>5093395</v>
      </c>
      <c r="G21">
        <f>_xlfn.XLOOKUP(F:F,'Crown Aug Uploads '!B:B,'Crown Aug Uploads '!O:O,0)</f>
        <v>38.03</v>
      </c>
      <c r="H21" s="19">
        <f t="shared" si="1"/>
        <v>307.39968445963706</v>
      </c>
    </row>
    <row r="22" spans="1:8" x14ac:dyDescent="0.3">
      <c r="A22" s="21" t="s">
        <v>7099</v>
      </c>
      <c r="B22" s="23">
        <v>1205</v>
      </c>
      <c r="C22" s="24">
        <v>11585.989999999994</v>
      </c>
      <c r="E22" t="str">
        <f t="shared" si="0"/>
        <v>5074787</v>
      </c>
      <c r="F22">
        <v>5074787</v>
      </c>
      <c r="G22">
        <f>_xlfn.XLOOKUP(F:F,'Crown Aug Uploads '!B:B,'Crown Aug Uploads '!O:O,0)</f>
        <v>50.58</v>
      </c>
      <c r="H22" s="19">
        <f t="shared" si="1"/>
        <v>229.06267299327786</v>
      </c>
    </row>
    <row r="23" spans="1:8" x14ac:dyDescent="0.3">
      <c r="A23" s="21" t="s">
        <v>7100</v>
      </c>
      <c r="B23" s="23">
        <v>2010</v>
      </c>
      <c r="C23" s="24">
        <v>11421.420000000006</v>
      </c>
      <c r="E23" t="str">
        <f t="shared" si="0"/>
        <v>5025723</v>
      </c>
      <c r="F23">
        <v>5025723</v>
      </c>
      <c r="G23">
        <f>_xlfn.XLOOKUP(F:F,'Crown Aug Uploads '!B:B,'Crown Aug Uploads '!O:O,0)</f>
        <v>59.78</v>
      </c>
      <c r="H23" s="19">
        <f t="shared" si="1"/>
        <v>191.05754432920719</v>
      </c>
    </row>
    <row r="24" spans="1:8" x14ac:dyDescent="0.3">
      <c r="A24" s="21" t="s">
        <v>7247</v>
      </c>
      <c r="B24" s="23">
        <v>285</v>
      </c>
      <c r="C24" s="24">
        <v>994.20999999999947</v>
      </c>
      <c r="E24" t="str">
        <f t="shared" si="0"/>
        <v>5026960</v>
      </c>
      <c r="F24">
        <v>5026960</v>
      </c>
      <c r="G24">
        <v>9.34</v>
      </c>
      <c r="H24" s="19">
        <f t="shared" si="1"/>
        <v>106.44646680942179</v>
      </c>
    </row>
    <row r="25" spans="1:8" x14ac:dyDescent="0.3">
      <c r="A25" s="21" t="s">
        <v>7130</v>
      </c>
      <c r="B25" s="23">
        <v>1815</v>
      </c>
      <c r="C25" s="24">
        <v>5446.3300000000036</v>
      </c>
      <c r="E25" t="str">
        <f t="shared" si="0"/>
        <v>5026961</v>
      </c>
      <c r="F25">
        <v>5026961</v>
      </c>
      <c r="G25">
        <v>16.32</v>
      </c>
      <c r="H25" s="19">
        <f t="shared" si="1"/>
        <v>333.72120098039238</v>
      </c>
    </row>
    <row r="26" spans="1:8" x14ac:dyDescent="0.3">
      <c r="A26" s="21" t="s">
        <v>7103</v>
      </c>
      <c r="B26" s="23">
        <v>2210</v>
      </c>
      <c r="C26" s="24">
        <v>10088.869999999999</v>
      </c>
      <c r="E26" t="str">
        <f t="shared" si="0"/>
        <v>5070051</v>
      </c>
      <c r="F26">
        <v>5070051</v>
      </c>
      <c r="G26">
        <f>_xlfn.XLOOKUP(F:F,'Crown Aug Uploads '!B:B,'Crown Aug Uploads '!O:O,0)</f>
        <v>49.64</v>
      </c>
      <c r="H26" s="19">
        <f t="shared" si="1"/>
        <v>203.24073327961318</v>
      </c>
    </row>
    <row r="27" spans="1:8" x14ac:dyDescent="0.3">
      <c r="A27" s="21" t="s">
        <v>7104</v>
      </c>
      <c r="B27" s="23">
        <v>5670</v>
      </c>
      <c r="C27" s="24">
        <v>9615.739999999998</v>
      </c>
      <c r="E27" t="str">
        <f t="shared" si="0"/>
        <v>5025056</v>
      </c>
      <c r="F27">
        <v>5025056</v>
      </c>
      <c r="G27">
        <f>_xlfn.XLOOKUP(F:F,'Crown Aug Uploads '!B:B,'Crown Aug Uploads '!O:O,0)</f>
        <v>18.16</v>
      </c>
      <c r="H27" s="19">
        <f t="shared" si="1"/>
        <v>529.50110132158579</v>
      </c>
    </row>
    <row r="28" spans="1:8" x14ac:dyDescent="0.3">
      <c r="A28" s="21" t="s">
        <v>7105</v>
      </c>
      <c r="B28" s="23">
        <v>0</v>
      </c>
      <c r="C28" s="24">
        <v>9504.86</v>
      </c>
      <c r="E28" t="str">
        <f t="shared" si="0"/>
        <v>6048207</v>
      </c>
      <c r="F28">
        <v>6048207</v>
      </c>
      <c r="G28">
        <f>_xlfn.XLOOKUP(F:F,'Crown Aug Uploads '!B:B,'Crown Aug Uploads '!O:O,0)</f>
        <v>54</v>
      </c>
      <c r="H28" s="19">
        <f t="shared" si="1"/>
        <v>176.01592592592593</v>
      </c>
    </row>
    <row r="29" spans="1:8" x14ac:dyDescent="0.3">
      <c r="A29" s="21" t="s">
        <v>7106</v>
      </c>
      <c r="B29" s="23">
        <v>5270</v>
      </c>
      <c r="C29" s="24">
        <v>8823.7699999999986</v>
      </c>
      <c r="E29" t="str">
        <f t="shared" si="0"/>
        <v>5025052</v>
      </c>
      <c r="F29">
        <v>5025052</v>
      </c>
      <c r="G29">
        <f>_xlfn.XLOOKUP(F:F,'Crown Aug Uploads '!B:B,'Crown Aug Uploads '!O:O,0)</f>
        <v>18.16</v>
      </c>
      <c r="H29" s="19">
        <f t="shared" si="1"/>
        <v>485.89041850220258</v>
      </c>
    </row>
    <row r="30" spans="1:8" x14ac:dyDescent="0.3">
      <c r="A30" s="21" t="s">
        <v>7107</v>
      </c>
      <c r="B30" s="23">
        <v>1555</v>
      </c>
      <c r="C30" s="24">
        <v>8693.1199999999953</v>
      </c>
      <c r="E30" t="str">
        <f t="shared" si="0"/>
        <v>5091987</v>
      </c>
      <c r="F30">
        <v>5091987</v>
      </c>
      <c r="G30">
        <f>_xlfn.XLOOKUP(F:F,'Crown Aug Uploads '!B:B,'Crown Aug Uploads '!O:O,0)</f>
        <v>30.77</v>
      </c>
      <c r="H30" s="19">
        <f t="shared" si="1"/>
        <v>282.51933701657441</v>
      </c>
    </row>
    <row r="31" spans="1:8" x14ac:dyDescent="0.3">
      <c r="A31" s="21" t="s">
        <v>7108</v>
      </c>
      <c r="B31" s="23">
        <v>2855</v>
      </c>
      <c r="C31" s="24">
        <v>8661.9700000000048</v>
      </c>
      <c r="E31" t="str">
        <f t="shared" si="0"/>
        <v>5027127</v>
      </c>
      <c r="F31">
        <v>5027127</v>
      </c>
      <c r="G31">
        <f>_xlfn.XLOOKUP(F:F,'Crown Aug Uploads '!B:B,'Crown Aug Uploads '!O:O,0)</f>
        <v>16.32</v>
      </c>
      <c r="H31" s="19">
        <f t="shared" si="1"/>
        <v>530.75796568627482</v>
      </c>
    </row>
    <row r="32" spans="1:8" x14ac:dyDescent="0.3">
      <c r="A32" s="21" t="s">
        <v>7109</v>
      </c>
      <c r="B32" s="23">
        <v>1740</v>
      </c>
      <c r="C32" s="24">
        <v>8224.64</v>
      </c>
      <c r="E32" t="str">
        <f t="shared" si="0"/>
        <v>5090816</v>
      </c>
      <c r="F32">
        <v>5090816</v>
      </c>
      <c r="G32">
        <f>_xlfn.XLOOKUP(F:F,'Crown Aug Uploads '!B:B,'Crown Aug Uploads '!O:O,0)</f>
        <v>25.8</v>
      </c>
      <c r="H32" s="19">
        <f t="shared" si="1"/>
        <v>318.78449612403097</v>
      </c>
    </row>
    <row r="33" spans="1:8" x14ac:dyDescent="0.3">
      <c r="A33" s="21" t="s">
        <v>7110</v>
      </c>
      <c r="B33" s="23">
        <v>2160</v>
      </c>
      <c r="C33" s="24">
        <v>8100.9799999999987</v>
      </c>
      <c r="E33" t="str">
        <f t="shared" si="0"/>
        <v>5024010</v>
      </c>
      <c r="F33">
        <v>5024010</v>
      </c>
      <c r="G33">
        <f>_xlfn.XLOOKUP(F:F,'Crown Aug Uploads '!B:B,'Crown Aug Uploads '!O:O,0)</f>
        <v>19.73</v>
      </c>
      <c r="H33" s="19">
        <f t="shared" si="1"/>
        <v>410.59199189052197</v>
      </c>
    </row>
    <row r="34" spans="1:8" x14ac:dyDescent="0.3">
      <c r="A34" s="21" t="s">
        <v>7140</v>
      </c>
      <c r="B34" s="23">
        <v>1480</v>
      </c>
      <c r="C34" s="24">
        <v>4442.3500000000004</v>
      </c>
      <c r="E34" t="str">
        <f t="shared" si="0"/>
        <v>5027114</v>
      </c>
      <c r="F34">
        <v>5027114</v>
      </c>
      <c r="G34">
        <v>16.32</v>
      </c>
      <c r="H34" s="19">
        <f t="shared" si="1"/>
        <v>272.20281862745099</v>
      </c>
    </row>
    <row r="35" spans="1:8" x14ac:dyDescent="0.3">
      <c r="A35" s="21" t="s">
        <v>7112</v>
      </c>
      <c r="B35" s="23">
        <v>575</v>
      </c>
      <c r="C35" s="24">
        <v>7905.6</v>
      </c>
      <c r="E35" t="str">
        <f t="shared" si="0"/>
        <v>5028846</v>
      </c>
      <c r="F35">
        <v>5028846</v>
      </c>
      <c r="G35">
        <f>_xlfn.XLOOKUP(F:F,'Crown Aug Uploads '!B:B,'Crown Aug Uploads '!O:O,0)</f>
        <v>72.12</v>
      </c>
      <c r="H35" s="19">
        <f t="shared" si="1"/>
        <v>109.61730449251247</v>
      </c>
    </row>
    <row r="36" spans="1:8" x14ac:dyDescent="0.3">
      <c r="A36" s="21" t="s">
        <v>7113</v>
      </c>
      <c r="B36" s="23">
        <v>0</v>
      </c>
      <c r="C36" s="24">
        <v>7864.6500000000005</v>
      </c>
      <c r="E36" t="str">
        <f t="shared" si="0"/>
        <v>6046432</v>
      </c>
      <c r="F36">
        <v>6046432</v>
      </c>
      <c r="G36">
        <f>_xlfn.XLOOKUP(F:F,'Crown Aug Uploads '!B:B,'Crown Aug Uploads '!O:O,0)</f>
        <v>7.53</v>
      </c>
      <c r="H36" s="19">
        <f t="shared" si="1"/>
        <v>1044.4422310756972</v>
      </c>
    </row>
    <row r="37" spans="1:8" x14ac:dyDescent="0.3">
      <c r="A37" s="21" t="s">
        <v>7405</v>
      </c>
      <c r="B37" s="23">
        <v>120</v>
      </c>
      <c r="C37" s="24">
        <v>361.86</v>
      </c>
      <c r="E37" t="str">
        <f t="shared" si="0"/>
        <v>5027122</v>
      </c>
      <c r="F37">
        <v>5027122</v>
      </c>
      <c r="G37">
        <v>16.32</v>
      </c>
      <c r="H37" s="19">
        <f t="shared" si="1"/>
        <v>22.172794117647058</v>
      </c>
    </row>
    <row r="38" spans="1:8" x14ac:dyDescent="0.3">
      <c r="A38" s="21" t="s">
        <v>7115</v>
      </c>
      <c r="B38" s="23">
        <v>1570</v>
      </c>
      <c r="C38" s="24">
        <v>7506.4800000000005</v>
      </c>
      <c r="E38" t="str">
        <f t="shared" si="0"/>
        <v>5090804</v>
      </c>
      <c r="F38">
        <v>5090804</v>
      </c>
      <c r="G38">
        <f>_xlfn.XLOOKUP(F:F,'Crown Aug Uploads '!B:B,'Crown Aug Uploads '!O:O,0)</f>
        <v>25.8</v>
      </c>
      <c r="H38" s="19">
        <f t="shared" si="1"/>
        <v>290.94883720930233</v>
      </c>
    </row>
    <row r="39" spans="1:8" x14ac:dyDescent="0.3">
      <c r="A39" s="21" t="s">
        <v>7116</v>
      </c>
      <c r="B39" s="23">
        <v>1850</v>
      </c>
      <c r="C39" s="24">
        <v>7227.72</v>
      </c>
      <c r="E39" t="str">
        <f t="shared" si="0"/>
        <v>5024011</v>
      </c>
      <c r="F39">
        <v>5024011</v>
      </c>
      <c r="G39">
        <f>_xlfn.XLOOKUP(F:F,'Crown Aug Uploads '!B:B,'Crown Aug Uploads '!O:O,0)</f>
        <v>39.42</v>
      </c>
      <c r="H39" s="19">
        <f t="shared" si="1"/>
        <v>183.35159817351598</v>
      </c>
    </row>
    <row r="40" spans="1:8" x14ac:dyDescent="0.3">
      <c r="A40" s="21" t="s">
        <v>7117</v>
      </c>
      <c r="B40" s="23">
        <v>1830</v>
      </c>
      <c r="C40" s="24">
        <v>7080.8700000000035</v>
      </c>
      <c r="E40" t="str">
        <f t="shared" si="0"/>
        <v>5064686</v>
      </c>
      <c r="F40">
        <v>5064686</v>
      </c>
      <c r="G40">
        <f>_xlfn.XLOOKUP(F:F,'Crown Aug Uploads '!B:B,'Crown Aug Uploads '!O:O,0)</f>
        <v>21.01</v>
      </c>
      <c r="H40" s="19">
        <f t="shared" si="1"/>
        <v>337.02379819133762</v>
      </c>
    </row>
    <row r="41" spans="1:8" x14ac:dyDescent="0.3">
      <c r="A41" s="21" t="s">
        <v>7118</v>
      </c>
      <c r="B41" s="23">
        <v>990</v>
      </c>
      <c r="C41" s="24">
        <v>7047.0599999999995</v>
      </c>
      <c r="E41" t="str">
        <f t="shared" si="0"/>
        <v>5093393</v>
      </c>
      <c r="F41">
        <v>5093393</v>
      </c>
      <c r="G41">
        <f>_xlfn.XLOOKUP(F:F,'Crown Aug Uploads '!B:B,'Crown Aug Uploads '!O:O,0)</f>
        <v>38.92</v>
      </c>
      <c r="H41" s="19">
        <f t="shared" si="1"/>
        <v>181.06526207605341</v>
      </c>
    </row>
    <row r="42" spans="1:8" x14ac:dyDescent="0.3">
      <c r="A42" s="21" t="s">
        <v>7484</v>
      </c>
      <c r="B42" s="23">
        <v>36</v>
      </c>
      <c r="C42" s="24">
        <v>241.23000000000002</v>
      </c>
      <c r="E42" t="str">
        <f t="shared" si="0"/>
        <v>5040680</v>
      </c>
      <c r="F42">
        <v>5040680</v>
      </c>
      <c r="G42">
        <f>_xlfn.XLOOKUP(F:F,'Crown Aug Uploads '!B:B,'Crown Aug Uploads '!O:O,0)</f>
        <v>0</v>
      </c>
      <c r="H42" s="19" t="e">
        <f t="shared" ref="H42:H43" si="2">C42/G42</f>
        <v>#DIV/0!</v>
      </c>
    </row>
    <row r="43" spans="1:8" x14ac:dyDescent="0.3">
      <c r="A43" s="21" t="s">
        <v>7441</v>
      </c>
      <c r="B43" s="23">
        <v>65</v>
      </c>
      <c r="C43" s="24">
        <v>295.62</v>
      </c>
      <c r="E43" t="str">
        <f t="shared" si="0"/>
        <v>5061961</v>
      </c>
      <c r="F43">
        <v>5061961</v>
      </c>
      <c r="G43">
        <v>24.9</v>
      </c>
      <c r="H43" s="19">
        <f t="shared" si="2"/>
        <v>11.872289156626508</v>
      </c>
    </row>
    <row r="44" spans="1:8" x14ac:dyDescent="0.3">
      <c r="A44" s="21" t="s">
        <v>7121</v>
      </c>
      <c r="B44" s="23">
        <v>1650</v>
      </c>
      <c r="C44" s="24">
        <v>6471.0199999999995</v>
      </c>
      <c r="E44" t="str">
        <f t="shared" si="0"/>
        <v>5064671</v>
      </c>
      <c r="F44">
        <v>5064671</v>
      </c>
      <c r="G44">
        <f>_xlfn.XLOOKUP(F:F,'Crown Aug Uploads '!B:B,'Crown Aug Uploads '!O:O,0)</f>
        <v>21.01</v>
      </c>
      <c r="H44" s="19">
        <f t="shared" ref="H44:H52" si="3">C44/G44</f>
        <v>307.99714421703948</v>
      </c>
    </row>
    <row r="45" spans="1:8" x14ac:dyDescent="0.3">
      <c r="A45" s="21" t="s">
        <v>7122</v>
      </c>
      <c r="B45" s="23">
        <v>1355</v>
      </c>
      <c r="C45" s="24">
        <v>6302.94</v>
      </c>
      <c r="E45" t="str">
        <f t="shared" si="0"/>
        <v>5061839</v>
      </c>
      <c r="F45">
        <v>5061839</v>
      </c>
      <c r="G45">
        <f>_xlfn.XLOOKUP(F:F,'Crown Aug Uploads '!B:B,'Crown Aug Uploads '!O:O,0)</f>
        <v>24.9</v>
      </c>
      <c r="H45" s="19">
        <f t="shared" si="3"/>
        <v>253.13012048192772</v>
      </c>
    </row>
    <row r="46" spans="1:8" x14ac:dyDescent="0.3">
      <c r="A46" s="21" t="s">
        <v>7123</v>
      </c>
      <c r="B46" s="23">
        <v>550</v>
      </c>
      <c r="C46" s="24">
        <v>6089.5800000000008</v>
      </c>
      <c r="E46" t="str">
        <f t="shared" si="0"/>
        <v>5028493</v>
      </c>
      <c r="F46">
        <v>5028493</v>
      </c>
      <c r="G46">
        <f>_xlfn.XLOOKUP(F:F,'Crown Aug Uploads '!B:B,'Crown Aug Uploads '!O:O,0)</f>
        <v>63.24</v>
      </c>
      <c r="H46" s="19">
        <f t="shared" si="3"/>
        <v>96.293168880455411</v>
      </c>
    </row>
    <row r="47" spans="1:8" x14ac:dyDescent="0.3">
      <c r="A47" s="21" t="s">
        <v>7124</v>
      </c>
      <c r="B47" s="23">
        <v>1090</v>
      </c>
      <c r="C47" s="24">
        <v>6046.23</v>
      </c>
      <c r="E47" t="str">
        <f t="shared" si="0"/>
        <v>5025730</v>
      </c>
      <c r="F47">
        <v>5025730</v>
      </c>
      <c r="G47">
        <f>_xlfn.XLOOKUP(F:F,'Crown Aug Uploads '!B:B,'Crown Aug Uploads '!O:O,0)</f>
        <v>59.78</v>
      </c>
      <c r="H47" s="19">
        <f t="shared" si="3"/>
        <v>101.14135162261626</v>
      </c>
    </row>
    <row r="48" spans="1:8" x14ac:dyDescent="0.3">
      <c r="A48" s="21" t="s">
        <v>7474</v>
      </c>
      <c r="B48" s="23">
        <v>30</v>
      </c>
      <c r="C48" s="24">
        <v>250.08</v>
      </c>
      <c r="E48" t="str">
        <f t="shared" si="0"/>
        <v>5068882</v>
      </c>
      <c r="F48">
        <v>5068882</v>
      </c>
      <c r="G48">
        <f>_xlfn.XLOOKUP(F:F,'Crown Aug Uploads '!B:B,'Crown Aug Uploads '!O:O,0)</f>
        <v>0</v>
      </c>
      <c r="H48" s="19" t="e">
        <f t="shared" si="3"/>
        <v>#DIV/0!</v>
      </c>
    </row>
    <row r="49" spans="1:8" x14ac:dyDescent="0.3">
      <c r="A49" s="21" t="s">
        <v>7126</v>
      </c>
      <c r="B49" s="23">
        <v>800</v>
      </c>
      <c r="C49" s="24">
        <v>5988.86</v>
      </c>
      <c r="E49" t="str">
        <f t="shared" si="0"/>
        <v>5028208</v>
      </c>
      <c r="F49">
        <v>5028208</v>
      </c>
      <c r="G49">
        <f>_xlfn.XLOOKUP(F:F,'Crown Aug Uploads '!B:B,'Crown Aug Uploads '!O:O,0)</f>
        <v>38.25</v>
      </c>
      <c r="H49" s="19">
        <f t="shared" si="3"/>
        <v>156.57150326797384</v>
      </c>
    </row>
    <row r="50" spans="1:8" x14ac:dyDescent="0.3">
      <c r="A50" s="21" t="s">
        <v>7127</v>
      </c>
      <c r="B50" s="23">
        <v>0</v>
      </c>
      <c r="C50" s="24">
        <v>5933.04</v>
      </c>
      <c r="E50" t="str">
        <f t="shared" si="0"/>
        <v>6040483</v>
      </c>
      <c r="F50">
        <v>6040483</v>
      </c>
      <c r="G50">
        <f>_xlfn.XLOOKUP(F:F,'Crown Aug Uploads '!B:B,'Crown Aug Uploads '!O:O,0)</f>
        <v>5</v>
      </c>
      <c r="H50" s="19">
        <f t="shared" si="3"/>
        <v>1186.6079999999999</v>
      </c>
    </row>
    <row r="51" spans="1:8" x14ac:dyDescent="0.3">
      <c r="A51" s="21" t="s">
        <v>7128</v>
      </c>
      <c r="B51" s="23">
        <v>1265</v>
      </c>
      <c r="C51" s="24">
        <v>5836.38</v>
      </c>
      <c r="E51" t="str">
        <f t="shared" si="0"/>
        <v>5061965</v>
      </c>
      <c r="F51">
        <v>5061965</v>
      </c>
      <c r="G51">
        <f>_xlfn.XLOOKUP(F:F,'Crown Aug Uploads '!B:B,'Crown Aug Uploads '!O:O,0)</f>
        <v>24.9</v>
      </c>
      <c r="H51" s="19">
        <f t="shared" si="3"/>
        <v>234.39277108433737</v>
      </c>
    </row>
    <row r="52" spans="1:8" x14ac:dyDescent="0.3">
      <c r="A52" s="21" t="s">
        <v>7129</v>
      </c>
      <c r="B52" s="23">
        <v>0</v>
      </c>
      <c r="C52" s="24">
        <v>5794.1299999999947</v>
      </c>
      <c r="E52" t="str">
        <f t="shared" si="0"/>
        <v>6061706</v>
      </c>
      <c r="F52">
        <v>6061706</v>
      </c>
      <c r="G52">
        <f>_xlfn.XLOOKUP(F:F,'Crown Aug Uploads '!B:B,'Crown Aug Uploads '!O:O,0)</f>
        <v>1.08</v>
      </c>
      <c r="H52" s="19">
        <f t="shared" si="3"/>
        <v>5364.9351851851798</v>
      </c>
    </row>
    <row r="53" spans="1:8" x14ac:dyDescent="0.3">
      <c r="A53" s="21" t="s">
        <v>7326</v>
      </c>
      <c r="B53" s="23">
        <v>70</v>
      </c>
      <c r="C53" s="24">
        <v>566.41</v>
      </c>
      <c r="E53" t="str">
        <f t="shared" si="0"/>
        <v>5088430</v>
      </c>
      <c r="F53">
        <v>5088430</v>
      </c>
      <c r="G53">
        <v>52.07</v>
      </c>
      <c r="H53" s="19">
        <f t="shared" ref="H53:H56" si="4">C53/G53</f>
        <v>10.877856731323218</v>
      </c>
    </row>
    <row r="54" spans="1:8" x14ac:dyDescent="0.3">
      <c r="A54" s="21" t="s">
        <v>7154</v>
      </c>
      <c r="B54" s="23">
        <v>975</v>
      </c>
      <c r="C54" s="24">
        <v>3092.4</v>
      </c>
      <c r="E54" t="str">
        <f t="shared" si="0"/>
        <v>5088436</v>
      </c>
      <c r="F54">
        <v>5088436</v>
      </c>
      <c r="G54">
        <v>17.07</v>
      </c>
      <c r="H54" s="19">
        <f t="shared" si="4"/>
        <v>181.15992970123023</v>
      </c>
    </row>
    <row r="55" spans="1:8" x14ac:dyDescent="0.3">
      <c r="A55" s="21" t="s">
        <v>7125</v>
      </c>
      <c r="B55" s="23">
        <v>2045</v>
      </c>
      <c r="C55" s="24">
        <v>6044.5399999999991</v>
      </c>
      <c r="E55" t="str">
        <f t="shared" si="0"/>
        <v>5088437</v>
      </c>
      <c r="F55">
        <v>5088437</v>
      </c>
      <c r="G55">
        <v>17.07</v>
      </c>
      <c r="H55" s="19">
        <f t="shared" si="4"/>
        <v>354.10310486233152</v>
      </c>
    </row>
    <row r="56" spans="1:8" x14ac:dyDescent="0.3">
      <c r="A56" s="21" t="s">
        <v>7454</v>
      </c>
      <c r="B56" s="23">
        <v>30</v>
      </c>
      <c r="C56" s="24">
        <v>277.51</v>
      </c>
      <c r="E56" t="str">
        <f t="shared" si="0"/>
        <v>5088479</v>
      </c>
      <c r="F56">
        <v>5088479</v>
      </c>
      <c r="G56">
        <f>_xlfn.XLOOKUP(F:F,'Crown Aug Uploads '!B:B,'Crown Aug Uploads '!O:O,0)</f>
        <v>0</v>
      </c>
      <c r="H56" s="19" t="e">
        <f t="shared" si="4"/>
        <v>#DIV/0!</v>
      </c>
    </row>
    <row r="57" spans="1:8" x14ac:dyDescent="0.3">
      <c r="A57" s="21" t="s">
        <v>7134</v>
      </c>
      <c r="B57" s="23">
        <v>885</v>
      </c>
      <c r="C57" s="24">
        <v>5084.2699999999986</v>
      </c>
      <c r="E57" t="str">
        <f t="shared" si="0"/>
        <v>5094753</v>
      </c>
      <c r="F57">
        <v>5094753</v>
      </c>
      <c r="G57">
        <f>_xlfn.XLOOKUP(F:F,'Crown Aug Uploads '!B:B,'Crown Aug Uploads '!O:O,0)</f>
        <v>25.54</v>
      </c>
      <c r="H57" s="19">
        <f t="shared" ref="H57:H97" si="5">C57/G57</f>
        <v>199.07086922474545</v>
      </c>
    </row>
    <row r="58" spans="1:8" x14ac:dyDescent="0.3">
      <c r="A58" s="21" t="s">
        <v>7482</v>
      </c>
      <c r="B58" s="23">
        <v>25</v>
      </c>
      <c r="C58" s="24">
        <v>243.67000000000002</v>
      </c>
      <c r="E58" t="str">
        <f t="shared" si="0"/>
        <v>5088481</v>
      </c>
      <c r="F58">
        <v>5088481</v>
      </c>
      <c r="G58">
        <f>_xlfn.XLOOKUP(F:F,'Crown Aug Uploads '!B:B,'Crown Aug Uploads '!O:O,0)</f>
        <v>0</v>
      </c>
      <c r="H58" s="19" t="e">
        <f t="shared" si="5"/>
        <v>#DIV/0!</v>
      </c>
    </row>
    <row r="59" spans="1:8" x14ac:dyDescent="0.3">
      <c r="A59" s="21" t="s">
        <v>7136</v>
      </c>
      <c r="B59" s="23">
        <v>2410</v>
      </c>
      <c r="C59" s="24">
        <v>4825.8100000000013</v>
      </c>
      <c r="E59" t="str">
        <f t="shared" si="0"/>
        <v>5024052</v>
      </c>
      <c r="F59">
        <v>5024052</v>
      </c>
      <c r="G59">
        <f>_xlfn.XLOOKUP(F:F,'Crown Aug Uploads '!B:B,'Crown Aug Uploads '!O:O,0)</f>
        <v>21.81</v>
      </c>
      <c r="H59" s="19">
        <f t="shared" si="5"/>
        <v>221.26593305823025</v>
      </c>
    </row>
    <row r="60" spans="1:8" x14ac:dyDescent="0.3">
      <c r="A60" s="21" t="s">
        <v>7137</v>
      </c>
      <c r="B60" s="23">
        <v>0</v>
      </c>
      <c r="C60" s="24">
        <v>4787.2800000000007</v>
      </c>
      <c r="E60" t="str">
        <f t="shared" si="0"/>
        <v>6040482</v>
      </c>
      <c r="F60">
        <v>6040482</v>
      </c>
      <c r="G60">
        <f>_xlfn.XLOOKUP(F:F,'Crown Aug Uploads '!B:B,'Crown Aug Uploads '!O:O,0)</f>
        <v>6.06</v>
      </c>
      <c r="H60" s="19">
        <f t="shared" si="5"/>
        <v>789.98019801980217</v>
      </c>
    </row>
    <row r="61" spans="1:8" x14ac:dyDescent="0.3">
      <c r="A61" s="21" t="s">
        <v>7138</v>
      </c>
      <c r="B61" s="23">
        <v>3070</v>
      </c>
      <c r="C61" s="24">
        <v>4667.2700000000041</v>
      </c>
      <c r="E61" t="str">
        <f t="shared" si="0"/>
        <v>5025045</v>
      </c>
      <c r="F61">
        <v>5025045</v>
      </c>
      <c r="G61">
        <f>_xlfn.XLOOKUP(F:F,'Crown Aug Uploads '!B:B,'Crown Aug Uploads '!O:O,0)</f>
        <v>16.61</v>
      </c>
      <c r="H61" s="19">
        <f t="shared" si="5"/>
        <v>280.99157134256495</v>
      </c>
    </row>
    <row r="62" spans="1:8" x14ac:dyDescent="0.3">
      <c r="A62" s="21" t="s">
        <v>7139</v>
      </c>
      <c r="B62" s="23">
        <v>910</v>
      </c>
      <c r="C62" s="24">
        <v>4569.92</v>
      </c>
      <c r="E62" t="str">
        <f t="shared" si="0"/>
        <v>5074313</v>
      </c>
      <c r="F62">
        <v>5074313</v>
      </c>
      <c r="G62">
        <f>_xlfn.XLOOKUP(F:F,'Crown Aug Uploads '!B:B,'Crown Aug Uploads '!O:O,0)</f>
        <v>26.89</v>
      </c>
      <c r="H62" s="19">
        <f t="shared" si="5"/>
        <v>169.94867980661957</v>
      </c>
    </row>
    <row r="63" spans="1:8" x14ac:dyDescent="0.3">
      <c r="A63" s="21" t="s">
        <v>7133</v>
      </c>
      <c r="B63" s="23">
        <v>460</v>
      </c>
      <c r="C63" s="24">
        <v>5152.1000000000004</v>
      </c>
      <c r="E63" t="str">
        <f t="shared" si="0"/>
        <v>5089345</v>
      </c>
      <c r="F63">
        <v>5089345</v>
      </c>
      <c r="G63">
        <v>29.6</v>
      </c>
      <c r="H63" s="19">
        <f t="shared" si="5"/>
        <v>174.05743243243245</v>
      </c>
    </row>
    <row r="64" spans="1:8" x14ac:dyDescent="0.3">
      <c r="A64" s="21" t="s">
        <v>7079</v>
      </c>
      <c r="B64" s="23">
        <v>9165</v>
      </c>
      <c r="C64" s="24">
        <v>99994.3</v>
      </c>
      <c r="E64" s="19" t="str">
        <f t="shared" si="0"/>
        <v>5090984</v>
      </c>
      <c r="F64">
        <v>5051235</v>
      </c>
      <c r="G64">
        <f>_xlfn.XLOOKUP(F:F,'Crown Aug Uploads '!B:B,'Crown Aug Uploads '!O:O,0)</f>
        <v>56.39</v>
      </c>
      <c r="H64" s="19">
        <f t="shared" si="5"/>
        <v>1773.2629898918249</v>
      </c>
    </row>
    <row r="65" spans="1:8" x14ac:dyDescent="0.3">
      <c r="A65" s="21" t="s">
        <v>7095</v>
      </c>
      <c r="B65" s="23">
        <v>1420</v>
      </c>
      <c r="C65" s="24">
        <v>16383.599999999999</v>
      </c>
      <c r="E65" t="str">
        <f t="shared" si="0"/>
        <v>5090985</v>
      </c>
      <c r="F65">
        <v>5090985</v>
      </c>
      <c r="G65">
        <v>56.39</v>
      </c>
      <c r="H65" s="19">
        <f t="shared" si="5"/>
        <v>290.54087604185139</v>
      </c>
    </row>
    <row r="66" spans="1:8" x14ac:dyDescent="0.3">
      <c r="A66" s="21" t="s">
        <v>7143</v>
      </c>
      <c r="B66" s="23">
        <v>1140</v>
      </c>
      <c r="C66" s="24">
        <v>4166.2999999999993</v>
      </c>
      <c r="E66" t="str">
        <f t="shared" ref="E66:E129" si="6">LEFT(A66,7)</f>
        <v>5024026</v>
      </c>
      <c r="F66">
        <v>5024026</v>
      </c>
      <c r="G66">
        <f>_xlfn.XLOOKUP(F:F,'Crown Aug Uploads '!B:B,'Crown Aug Uploads '!O:O,0)</f>
        <v>19.73</v>
      </c>
      <c r="H66" s="19">
        <f t="shared" si="5"/>
        <v>211.16573745565125</v>
      </c>
    </row>
    <row r="67" spans="1:8" x14ac:dyDescent="0.3">
      <c r="A67" s="21" t="s">
        <v>7144</v>
      </c>
      <c r="B67" s="23">
        <v>772.5</v>
      </c>
      <c r="C67" s="24">
        <v>3931.67</v>
      </c>
      <c r="E67" t="str">
        <f t="shared" si="6"/>
        <v>5026921</v>
      </c>
      <c r="F67">
        <v>5026921</v>
      </c>
      <c r="G67">
        <f>_xlfn.XLOOKUP(F:F,'Crown Aug Uploads '!B:B,'Crown Aug Uploads '!O:O,0)</f>
        <v>13.95</v>
      </c>
      <c r="H67" s="19">
        <f t="shared" si="5"/>
        <v>281.84014336917562</v>
      </c>
    </row>
    <row r="68" spans="1:8" x14ac:dyDescent="0.3">
      <c r="A68" s="21" t="s">
        <v>7471</v>
      </c>
      <c r="B68" s="23">
        <v>55</v>
      </c>
      <c r="C68" s="24">
        <v>253.27999999999997</v>
      </c>
      <c r="E68" t="str">
        <f t="shared" si="6"/>
        <v>5090986</v>
      </c>
      <c r="F68">
        <v>5090986</v>
      </c>
      <c r="G68">
        <v>12.47</v>
      </c>
      <c r="H68" s="19">
        <f t="shared" si="5"/>
        <v>20.311146752205289</v>
      </c>
    </row>
    <row r="69" spans="1:8" x14ac:dyDescent="0.3">
      <c r="A69" s="21" t="s">
        <v>7276</v>
      </c>
      <c r="B69" s="23">
        <v>200</v>
      </c>
      <c r="C69" s="24">
        <v>764.86999999999989</v>
      </c>
      <c r="E69" t="str">
        <f t="shared" si="6"/>
        <v>5090987</v>
      </c>
      <c r="F69">
        <v>5090987</v>
      </c>
      <c r="G69">
        <v>12.47</v>
      </c>
      <c r="H69" s="19">
        <f t="shared" si="5"/>
        <v>61.336808340016027</v>
      </c>
    </row>
    <row r="70" spans="1:8" x14ac:dyDescent="0.3">
      <c r="A70" s="21" t="s">
        <v>7147</v>
      </c>
      <c r="B70" s="23">
        <v>695</v>
      </c>
      <c r="C70" s="24">
        <v>3654.8799999999997</v>
      </c>
      <c r="E70" t="str">
        <f t="shared" si="6"/>
        <v>5026911</v>
      </c>
      <c r="F70">
        <v>5026911</v>
      </c>
      <c r="G70">
        <f>_xlfn.XLOOKUP(F:F,'Crown Aug Uploads '!B:B,'Crown Aug Uploads '!O:O,0)</f>
        <v>14.28</v>
      </c>
      <c r="H70" s="19">
        <f t="shared" si="5"/>
        <v>255.9439775910364</v>
      </c>
    </row>
    <row r="71" spans="1:8" x14ac:dyDescent="0.3">
      <c r="A71" s="21" t="s">
        <v>7148</v>
      </c>
      <c r="B71" s="23">
        <v>0</v>
      </c>
      <c r="C71" s="24">
        <v>3541.9999999999986</v>
      </c>
      <c r="E71" t="str">
        <f t="shared" si="6"/>
        <v>6041056</v>
      </c>
      <c r="F71">
        <v>6041056</v>
      </c>
      <c r="G71">
        <f>_xlfn.XLOOKUP(F:F,'Crown Aug Uploads '!B:B,'Crown Aug Uploads '!O:O,0)</f>
        <v>38.700000000000003</v>
      </c>
      <c r="H71" s="19">
        <f t="shared" si="5"/>
        <v>91.524547803617523</v>
      </c>
    </row>
    <row r="72" spans="1:8" x14ac:dyDescent="0.3">
      <c r="A72" s="21" t="s">
        <v>7149</v>
      </c>
      <c r="B72" s="23">
        <v>0</v>
      </c>
      <c r="C72" s="24">
        <v>3439.5200000000004</v>
      </c>
      <c r="E72" t="str">
        <f t="shared" si="6"/>
        <v>6041133</v>
      </c>
      <c r="F72">
        <v>6041133</v>
      </c>
      <c r="G72">
        <f>_xlfn.XLOOKUP(F:F,'Crown Aug Uploads '!B:B,'Crown Aug Uploads '!O:O,0)</f>
        <v>3.79</v>
      </c>
      <c r="H72" s="19">
        <f t="shared" si="5"/>
        <v>907.5250659630608</v>
      </c>
    </row>
    <row r="73" spans="1:8" x14ac:dyDescent="0.3">
      <c r="A73" s="21" t="s">
        <v>7150</v>
      </c>
      <c r="B73" s="23">
        <v>2080</v>
      </c>
      <c r="C73" s="24">
        <v>3387.4000000000005</v>
      </c>
      <c r="E73" t="str">
        <f t="shared" si="6"/>
        <v>5025043</v>
      </c>
      <c r="F73">
        <v>5025043</v>
      </c>
      <c r="G73">
        <f>_xlfn.XLOOKUP(F:F,'Crown Aug Uploads '!B:B,'Crown Aug Uploads '!O:O,0)</f>
        <v>18.07</v>
      </c>
      <c r="H73" s="19">
        <f t="shared" si="5"/>
        <v>187.45987825124519</v>
      </c>
    </row>
    <row r="74" spans="1:8" x14ac:dyDescent="0.3">
      <c r="A74" s="21" t="s">
        <v>7151</v>
      </c>
      <c r="B74" s="23">
        <v>0</v>
      </c>
      <c r="C74" s="24">
        <v>3347.94</v>
      </c>
      <c r="E74" t="str">
        <f t="shared" si="6"/>
        <v>6040958</v>
      </c>
      <c r="F74">
        <v>6040958</v>
      </c>
      <c r="G74">
        <f>_xlfn.XLOOKUP(F:F,'Crown Aug Uploads '!B:B,'Crown Aug Uploads '!O:O,0)</f>
        <v>33.96</v>
      </c>
      <c r="H74" s="19">
        <f t="shared" si="5"/>
        <v>98.584805653710248</v>
      </c>
    </row>
    <row r="75" spans="1:8" x14ac:dyDescent="0.3">
      <c r="A75" s="21" t="s">
        <v>7152</v>
      </c>
      <c r="B75" s="23">
        <v>0</v>
      </c>
      <c r="C75" s="24">
        <v>3284.5100000000007</v>
      </c>
      <c r="E75" t="str">
        <f t="shared" si="6"/>
        <v>6048367</v>
      </c>
      <c r="F75">
        <v>6048367</v>
      </c>
      <c r="G75">
        <f>_xlfn.XLOOKUP(F:F,'Crown Aug Uploads '!B:B,'Crown Aug Uploads '!O:O,0)</f>
        <v>10.25</v>
      </c>
      <c r="H75" s="19">
        <f t="shared" si="5"/>
        <v>320.44000000000005</v>
      </c>
    </row>
    <row r="76" spans="1:8" x14ac:dyDescent="0.3">
      <c r="A76" s="21" t="s">
        <v>7153</v>
      </c>
      <c r="B76" s="23">
        <v>0</v>
      </c>
      <c r="C76" s="24">
        <v>3174.0699999999993</v>
      </c>
      <c r="E76" t="str">
        <f t="shared" si="6"/>
        <v>6040957</v>
      </c>
      <c r="F76">
        <v>6040957</v>
      </c>
      <c r="G76">
        <f>_xlfn.XLOOKUP(F:F,'Crown Aug Uploads '!B:B,'Crown Aug Uploads '!O:O,0)</f>
        <v>22.58</v>
      </c>
      <c r="H76" s="19">
        <f t="shared" si="5"/>
        <v>140.56997342781219</v>
      </c>
    </row>
    <row r="77" spans="1:8" x14ac:dyDescent="0.3">
      <c r="A77" s="21" t="s">
        <v>7404</v>
      </c>
      <c r="B77" s="23">
        <v>80</v>
      </c>
      <c r="C77" s="24">
        <v>366.64</v>
      </c>
      <c r="E77" t="str">
        <f t="shared" si="6"/>
        <v>5090988</v>
      </c>
      <c r="F77">
        <v>5090988</v>
      </c>
      <c r="G77">
        <v>12.47</v>
      </c>
      <c r="H77" s="19">
        <f t="shared" si="5"/>
        <v>29.401764234161988</v>
      </c>
    </row>
    <row r="78" spans="1:8" x14ac:dyDescent="0.3">
      <c r="A78" s="21" t="s">
        <v>7155</v>
      </c>
      <c r="B78" s="23">
        <v>225</v>
      </c>
      <c r="C78" s="24">
        <v>3076.7100000000005</v>
      </c>
      <c r="E78" t="str">
        <f t="shared" si="6"/>
        <v>5028827</v>
      </c>
      <c r="F78">
        <v>5028827</v>
      </c>
      <c r="G78">
        <f>_xlfn.XLOOKUP(F:F,'Crown Aug Uploads '!B:B,'Crown Aug Uploads '!O:O,0)</f>
        <v>72.12</v>
      </c>
      <c r="H78" s="19">
        <f t="shared" si="5"/>
        <v>42.660981697171387</v>
      </c>
    </row>
    <row r="79" spans="1:8" x14ac:dyDescent="0.3">
      <c r="A79" s="21" t="s">
        <v>7156</v>
      </c>
      <c r="B79" s="23">
        <v>0</v>
      </c>
      <c r="C79" s="24">
        <v>3041.79</v>
      </c>
      <c r="E79" t="str">
        <f t="shared" si="6"/>
        <v>6041126</v>
      </c>
      <c r="F79">
        <v>6041126</v>
      </c>
      <c r="G79">
        <f>_xlfn.XLOOKUP(F:F,'Crown Aug Uploads '!B:B,'Crown Aug Uploads '!O:O,0)</f>
        <v>1.33</v>
      </c>
      <c r="H79" s="19">
        <f t="shared" si="5"/>
        <v>2287.0601503759399</v>
      </c>
    </row>
    <row r="80" spans="1:8" x14ac:dyDescent="0.3">
      <c r="A80" s="21" t="s">
        <v>7157</v>
      </c>
      <c r="B80" s="23">
        <v>852.5</v>
      </c>
      <c r="C80" s="24">
        <v>2931.6799999999962</v>
      </c>
      <c r="E80" t="str">
        <f t="shared" si="6"/>
        <v>5026955</v>
      </c>
      <c r="F80">
        <v>5026955</v>
      </c>
      <c r="G80">
        <f>_xlfn.XLOOKUP(F:F,'Crown Aug Uploads '!B:B,'Crown Aug Uploads '!O:O,0)</f>
        <v>9.34</v>
      </c>
      <c r="H80" s="19">
        <f t="shared" si="5"/>
        <v>313.88436830835076</v>
      </c>
    </row>
    <row r="81" spans="1:8" x14ac:dyDescent="0.3">
      <c r="A81" s="21" t="s">
        <v>7091</v>
      </c>
      <c r="B81" s="23">
        <v>6155</v>
      </c>
      <c r="C81" s="24">
        <v>23625.62</v>
      </c>
      <c r="E81" t="str">
        <f t="shared" si="6"/>
        <v>5090989</v>
      </c>
      <c r="F81">
        <v>5051237</v>
      </c>
      <c r="G81">
        <f>_xlfn.XLOOKUP(F:F,'Crown Aug Uploads '!B:B,'Crown Aug Uploads '!O:O,0)</f>
        <v>58.16</v>
      </c>
      <c r="H81" s="19">
        <f t="shared" si="5"/>
        <v>406.21767537826685</v>
      </c>
    </row>
    <row r="82" spans="1:8" x14ac:dyDescent="0.3">
      <c r="A82" s="21" t="s">
        <v>7175</v>
      </c>
      <c r="B82" s="23">
        <v>590</v>
      </c>
      <c r="C82" s="24">
        <v>2309.9200000000005</v>
      </c>
      <c r="E82" t="str">
        <f t="shared" si="6"/>
        <v>5090991</v>
      </c>
      <c r="F82">
        <v>5090991</v>
      </c>
      <c r="G82">
        <v>21.01</v>
      </c>
      <c r="H82" s="19">
        <f t="shared" si="5"/>
        <v>109.94383626844362</v>
      </c>
    </row>
    <row r="83" spans="1:8" x14ac:dyDescent="0.3">
      <c r="A83" s="21" t="s">
        <v>7119</v>
      </c>
      <c r="B83" s="23">
        <v>1055</v>
      </c>
      <c r="C83" s="24">
        <v>6810.66</v>
      </c>
      <c r="E83" t="str">
        <f t="shared" si="6"/>
        <v>5090992</v>
      </c>
      <c r="F83">
        <v>5090992</v>
      </c>
      <c r="G83">
        <v>35.43</v>
      </c>
      <c r="H83" s="19">
        <f t="shared" si="5"/>
        <v>192.22861981371719</v>
      </c>
    </row>
    <row r="84" spans="1:8" x14ac:dyDescent="0.3">
      <c r="A84" s="21" t="s">
        <v>7161</v>
      </c>
      <c r="B84" s="23">
        <v>210</v>
      </c>
      <c r="C84" s="24">
        <v>2859.96</v>
      </c>
      <c r="E84" t="str">
        <f t="shared" si="6"/>
        <v>5028830</v>
      </c>
      <c r="F84">
        <v>5028830</v>
      </c>
      <c r="G84">
        <f>_xlfn.XLOOKUP(F:F,'Crown Aug Uploads '!B:B,'Crown Aug Uploads '!O:O,0)</f>
        <v>72.12</v>
      </c>
      <c r="H84" s="19">
        <f t="shared" si="5"/>
        <v>39.655574043261232</v>
      </c>
    </row>
    <row r="85" spans="1:8" x14ac:dyDescent="0.3">
      <c r="A85" s="21" t="s">
        <v>7480</v>
      </c>
      <c r="B85" s="23">
        <v>42.5</v>
      </c>
      <c r="C85" s="24">
        <v>245.14</v>
      </c>
      <c r="E85" t="str">
        <f t="shared" si="6"/>
        <v>5090993</v>
      </c>
      <c r="F85">
        <v>5090993</v>
      </c>
      <c r="G85">
        <v>15.66</v>
      </c>
      <c r="H85" s="19">
        <f t="shared" si="5"/>
        <v>15.653895274584929</v>
      </c>
    </row>
    <row r="86" spans="1:8" x14ac:dyDescent="0.3">
      <c r="A86" s="21" t="s">
        <v>7163</v>
      </c>
      <c r="B86" s="23">
        <v>0</v>
      </c>
      <c r="C86" s="24">
        <v>2742.7300000000005</v>
      </c>
      <c r="E86" t="str">
        <f t="shared" si="6"/>
        <v>6042877</v>
      </c>
      <c r="F86">
        <v>6042877</v>
      </c>
      <c r="G86">
        <f>_xlfn.XLOOKUP(F:F,'Crown Aug Uploads '!B:B,'Crown Aug Uploads '!O:O,0)</f>
        <v>31.51</v>
      </c>
      <c r="H86" s="19">
        <f t="shared" si="5"/>
        <v>87.043160901301178</v>
      </c>
    </row>
    <row r="87" spans="1:8" x14ac:dyDescent="0.3">
      <c r="A87" s="21" t="s">
        <v>7159</v>
      </c>
      <c r="B87" s="23">
        <v>640</v>
      </c>
      <c r="C87" s="24">
        <v>2921.5199999999995</v>
      </c>
      <c r="E87" t="str">
        <f t="shared" si="6"/>
        <v>5090994</v>
      </c>
      <c r="F87">
        <v>5090994</v>
      </c>
      <c r="G87">
        <v>15.66</v>
      </c>
      <c r="H87" s="19">
        <f t="shared" si="5"/>
        <v>186.55938697318004</v>
      </c>
    </row>
    <row r="88" spans="1:8" x14ac:dyDescent="0.3">
      <c r="A88" s="21" t="s">
        <v>7165</v>
      </c>
      <c r="B88" s="23">
        <v>1145</v>
      </c>
      <c r="C88" s="24">
        <v>2642.8700000000013</v>
      </c>
      <c r="E88" t="str">
        <f t="shared" si="6"/>
        <v>5024058</v>
      </c>
      <c r="F88">
        <v>5024058</v>
      </c>
      <c r="G88">
        <f>_xlfn.XLOOKUP(F:F,'Crown Aug Uploads '!B:B,'Crown Aug Uploads '!O:O,0)</f>
        <v>12.47</v>
      </c>
      <c r="H88" s="19">
        <f t="shared" si="5"/>
        <v>211.93825180433049</v>
      </c>
    </row>
    <row r="89" spans="1:8" x14ac:dyDescent="0.3">
      <c r="A89" s="21" t="s">
        <v>7278</v>
      </c>
      <c r="B89" s="23">
        <v>130</v>
      </c>
      <c r="C89" s="24">
        <v>757.87999999999977</v>
      </c>
      <c r="E89" t="str">
        <f t="shared" si="6"/>
        <v>5090995</v>
      </c>
      <c r="F89">
        <v>5090995</v>
      </c>
      <c r="G89">
        <v>15.66</v>
      </c>
      <c r="H89" s="19">
        <f t="shared" si="5"/>
        <v>48.395913154533829</v>
      </c>
    </row>
    <row r="90" spans="1:8" x14ac:dyDescent="0.3">
      <c r="A90" s="21" t="s">
        <v>7082</v>
      </c>
      <c r="B90" s="23">
        <v>9230</v>
      </c>
      <c r="C90" s="24">
        <v>42181.07999999998</v>
      </c>
      <c r="E90" t="str">
        <f t="shared" si="6"/>
        <v>5090996</v>
      </c>
      <c r="F90">
        <v>5087288</v>
      </c>
      <c r="G90">
        <f>_xlfn.XLOOKUP(F:F,'Crown Aug Uploads '!B:B,'Crown Aug Uploads '!O:O,0)</f>
        <v>64.63</v>
      </c>
      <c r="H90" s="19">
        <f t="shared" si="5"/>
        <v>652.65480427046236</v>
      </c>
    </row>
    <row r="91" spans="1:8" x14ac:dyDescent="0.3">
      <c r="A91" s="21" t="s">
        <v>7132</v>
      </c>
      <c r="B91" s="23">
        <v>1160</v>
      </c>
      <c r="C91" s="24">
        <v>5247.5999999999967</v>
      </c>
      <c r="E91" t="str">
        <f t="shared" si="6"/>
        <v>5090998</v>
      </c>
      <c r="F91">
        <v>5090998</v>
      </c>
      <c r="G91">
        <v>24.9</v>
      </c>
      <c r="H91" s="19">
        <f t="shared" si="5"/>
        <v>210.74698795180711</v>
      </c>
    </row>
    <row r="92" spans="1:8" x14ac:dyDescent="0.3">
      <c r="A92" s="21" t="s">
        <v>7169</v>
      </c>
      <c r="B92" s="23">
        <v>0</v>
      </c>
      <c r="C92" s="24">
        <v>2469.39</v>
      </c>
      <c r="E92" t="str">
        <f t="shared" si="6"/>
        <v>6055142</v>
      </c>
      <c r="F92">
        <v>6055142</v>
      </c>
      <c r="G92">
        <f>_xlfn.XLOOKUP(F:F,'Crown Aug Uploads '!B:B,'Crown Aug Uploads '!O:O,0)</f>
        <v>13.09</v>
      </c>
      <c r="H92" s="19">
        <f t="shared" si="5"/>
        <v>188.64705882352939</v>
      </c>
    </row>
    <row r="93" spans="1:8" x14ac:dyDescent="0.3">
      <c r="A93" s="21" t="s">
        <v>7131</v>
      </c>
      <c r="B93" s="23">
        <v>2460</v>
      </c>
      <c r="C93" s="24">
        <v>5390.34</v>
      </c>
      <c r="E93" t="str">
        <f t="shared" si="6"/>
        <v>5090999</v>
      </c>
      <c r="F93">
        <v>5090999</v>
      </c>
      <c r="G93">
        <v>23.15</v>
      </c>
      <c r="H93" s="19">
        <f t="shared" si="5"/>
        <v>232.844060475162</v>
      </c>
    </row>
    <row r="94" spans="1:8" x14ac:dyDescent="0.3">
      <c r="A94" s="21" t="s">
        <v>7171</v>
      </c>
      <c r="B94" s="23">
        <v>0</v>
      </c>
      <c r="C94" s="24">
        <v>2430.0700000000002</v>
      </c>
      <c r="E94" t="str">
        <f t="shared" si="6"/>
        <v>6040959</v>
      </c>
      <c r="F94">
        <v>6040959</v>
      </c>
      <c r="G94">
        <f>_xlfn.XLOOKUP(F:F,'Crown Aug Uploads '!B:B,'Crown Aug Uploads '!O:O,0)</f>
        <v>11.69</v>
      </c>
      <c r="H94" s="19">
        <f t="shared" si="5"/>
        <v>207.87596236099233</v>
      </c>
    </row>
    <row r="95" spans="1:8" x14ac:dyDescent="0.3">
      <c r="A95" s="21" t="s">
        <v>7172</v>
      </c>
      <c r="B95" s="23">
        <v>250</v>
      </c>
      <c r="C95" s="24">
        <v>2424.96</v>
      </c>
      <c r="E95" t="str">
        <f t="shared" si="6"/>
        <v>5088422</v>
      </c>
      <c r="F95">
        <v>5088422</v>
      </c>
      <c r="G95">
        <f>_xlfn.XLOOKUP(F:F,'Crown Aug Uploads '!B:B,'Crown Aug Uploads '!O:O,0)</f>
        <v>52.07</v>
      </c>
      <c r="H95" s="19">
        <f t="shared" si="5"/>
        <v>46.571154215479162</v>
      </c>
    </row>
    <row r="96" spans="1:8" x14ac:dyDescent="0.3">
      <c r="A96" s="21" t="s">
        <v>7173</v>
      </c>
      <c r="B96" s="23">
        <v>1110</v>
      </c>
      <c r="C96" s="24">
        <v>2396.7399999999993</v>
      </c>
      <c r="E96" t="str">
        <f t="shared" si="6"/>
        <v>5023888</v>
      </c>
      <c r="F96">
        <v>5023888</v>
      </c>
      <c r="G96">
        <f>_xlfn.XLOOKUP(F:F,'Crown Aug Uploads '!B:B,'Crown Aug Uploads '!O:O,0)</f>
        <v>23.15</v>
      </c>
      <c r="H96" s="19">
        <f t="shared" si="5"/>
        <v>103.53088552915764</v>
      </c>
    </row>
    <row r="97" spans="1:8" x14ac:dyDescent="0.3">
      <c r="A97" s="21" t="s">
        <v>7174</v>
      </c>
      <c r="B97" s="23">
        <v>0</v>
      </c>
      <c r="C97" s="24">
        <v>2353.83</v>
      </c>
      <c r="E97" t="str">
        <f t="shared" si="6"/>
        <v>6040932</v>
      </c>
      <c r="F97">
        <v>6040932</v>
      </c>
      <c r="G97">
        <f>_xlfn.XLOOKUP(F:F,'Crown Aug Uploads '!B:B,'Crown Aug Uploads '!O:O,0)</f>
        <v>43</v>
      </c>
      <c r="H97" s="19">
        <f t="shared" si="5"/>
        <v>54.740232558139532</v>
      </c>
    </row>
    <row r="98" spans="1:8" x14ac:dyDescent="0.3">
      <c r="A98" s="21" t="s">
        <v>7418</v>
      </c>
      <c r="B98" s="23">
        <v>60</v>
      </c>
      <c r="C98" s="24">
        <v>340.96000000000004</v>
      </c>
      <c r="E98" t="str">
        <f t="shared" si="6"/>
        <v>5091003</v>
      </c>
      <c r="F98">
        <v>5091003</v>
      </c>
      <c r="G98">
        <v>29.49</v>
      </c>
      <c r="H98" s="19">
        <f t="shared" ref="H98:H99" si="7">C98/G98</f>
        <v>11.561885384876231</v>
      </c>
    </row>
    <row r="99" spans="1:8" x14ac:dyDescent="0.3">
      <c r="A99" s="21" t="s">
        <v>7285</v>
      </c>
      <c r="B99" s="23">
        <v>130</v>
      </c>
      <c r="C99" s="24">
        <v>735.76</v>
      </c>
      <c r="E99" t="str">
        <f t="shared" si="6"/>
        <v>5091005</v>
      </c>
      <c r="F99">
        <v>5091005</v>
      </c>
      <c r="G99">
        <v>29.49</v>
      </c>
      <c r="H99" s="19">
        <f t="shared" si="7"/>
        <v>24.949474398101053</v>
      </c>
    </row>
    <row r="100" spans="1:8" x14ac:dyDescent="0.3">
      <c r="A100" s="21" t="s">
        <v>7311</v>
      </c>
      <c r="B100" s="23">
        <v>105</v>
      </c>
      <c r="C100" s="24">
        <v>632.64999999999952</v>
      </c>
      <c r="E100" t="str">
        <f t="shared" si="6"/>
        <v>5091011</v>
      </c>
      <c r="F100">
        <v>5091011</v>
      </c>
      <c r="G100">
        <v>16.46</v>
      </c>
      <c r="H100" s="19">
        <f>C100/G100</f>
        <v>38.435601458080164</v>
      </c>
    </row>
    <row r="101" spans="1:8" x14ac:dyDescent="0.3">
      <c r="A101" s="21" t="s">
        <v>7396</v>
      </c>
      <c r="B101" s="23">
        <v>65</v>
      </c>
      <c r="C101" s="24">
        <v>391.46999999999974</v>
      </c>
      <c r="E101" t="str">
        <f t="shared" si="6"/>
        <v>5091012</v>
      </c>
      <c r="F101">
        <v>5091012</v>
      </c>
      <c r="G101">
        <v>16.46</v>
      </c>
      <c r="H101" s="19">
        <f t="shared" ref="H101:H103" si="8">C101/G101</f>
        <v>23.783110571081394</v>
      </c>
    </row>
    <row r="102" spans="1:8" x14ac:dyDescent="0.3">
      <c r="A102" s="21" t="s">
        <v>7260</v>
      </c>
      <c r="B102" s="23">
        <v>142.5</v>
      </c>
      <c r="C102" s="24">
        <v>866.68999999999937</v>
      </c>
      <c r="E102" t="str">
        <f t="shared" si="6"/>
        <v>5091013</v>
      </c>
      <c r="F102">
        <v>5091013</v>
      </c>
      <c r="G102">
        <v>16.46</v>
      </c>
      <c r="H102" s="19">
        <f t="shared" si="8"/>
        <v>52.654313487241758</v>
      </c>
    </row>
    <row r="103" spans="1:8" x14ac:dyDescent="0.3">
      <c r="A103" s="21" t="s">
        <v>7158</v>
      </c>
      <c r="B103" s="23">
        <v>530</v>
      </c>
      <c r="C103" s="24">
        <v>2930.1599999999989</v>
      </c>
      <c r="E103" t="str">
        <f t="shared" si="6"/>
        <v>5091014</v>
      </c>
      <c r="F103">
        <v>5091014</v>
      </c>
      <c r="G103">
        <v>29.62</v>
      </c>
      <c r="H103" s="19">
        <f t="shared" si="8"/>
        <v>98.925050641458441</v>
      </c>
    </row>
    <row r="104" spans="1:8" x14ac:dyDescent="0.3">
      <c r="A104" s="21" t="s">
        <v>7181</v>
      </c>
      <c r="B104" s="23">
        <v>0</v>
      </c>
      <c r="C104" s="24">
        <v>2180</v>
      </c>
      <c r="E104" t="str">
        <f t="shared" si="6"/>
        <v>6050169</v>
      </c>
      <c r="F104">
        <v>6050169</v>
      </c>
      <c r="G104">
        <f>_xlfn.XLOOKUP(F:F,'Crown Aug Uploads '!B:B,'Crown Aug Uploads '!O:O,0)</f>
        <v>0.39</v>
      </c>
      <c r="H104" s="19">
        <f>C104/G104</f>
        <v>5589.7435897435898</v>
      </c>
    </row>
    <row r="105" spans="1:8" x14ac:dyDescent="0.3">
      <c r="A105" s="21" t="s">
        <v>7182</v>
      </c>
      <c r="B105" s="23">
        <v>320</v>
      </c>
      <c r="C105" s="24">
        <v>2178.94</v>
      </c>
      <c r="E105" t="str">
        <f t="shared" si="6"/>
        <v>5068481</v>
      </c>
      <c r="F105">
        <v>5068481</v>
      </c>
      <c r="G105">
        <f>_xlfn.XLOOKUP(F:F,'Crown Aug Uploads '!B:B,'Crown Aug Uploads '!O:O,0)</f>
        <v>36.36</v>
      </c>
      <c r="H105" s="19">
        <f>C105/G105</f>
        <v>59.926842684268429</v>
      </c>
    </row>
    <row r="106" spans="1:8" x14ac:dyDescent="0.3">
      <c r="A106" s="21" t="s">
        <v>7183</v>
      </c>
      <c r="B106" s="23">
        <v>0</v>
      </c>
      <c r="C106" s="24">
        <v>2160.1399999999994</v>
      </c>
      <c r="E106" t="str">
        <f t="shared" si="6"/>
        <v>6054431</v>
      </c>
      <c r="F106">
        <v>6054431</v>
      </c>
      <c r="G106">
        <f>_xlfn.XLOOKUP(F:F,'Crown Aug Uploads '!B:B,'Crown Aug Uploads '!O:O,0)</f>
        <v>46.35</v>
      </c>
      <c r="H106" s="19">
        <f>C106/G106</f>
        <v>46.604962243797182</v>
      </c>
    </row>
    <row r="107" spans="1:8" x14ac:dyDescent="0.3">
      <c r="A107" s="21" t="s">
        <v>7196</v>
      </c>
      <c r="B107" s="23">
        <v>325</v>
      </c>
      <c r="C107" s="24">
        <v>1787.7699999999995</v>
      </c>
      <c r="E107" t="str">
        <f t="shared" si="6"/>
        <v>5091015</v>
      </c>
      <c r="F107">
        <v>5091015</v>
      </c>
      <c r="G107">
        <v>29.62</v>
      </c>
      <c r="H107" s="19">
        <f t="shared" ref="H107:H108" si="9">C107/G107</f>
        <v>60.356853477380128</v>
      </c>
    </row>
    <row r="108" spans="1:8" x14ac:dyDescent="0.3">
      <c r="A108" s="21" t="s">
        <v>7141</v>
      </c>
      <c r="B108" s="23">
        <v>825</v>
      </c>
      <c r="C108" s="24">
        <v>4396.9199999999983</v>
      </c>
      <c r="E108" t="str">
        <f t="shared" si="6"/>
        <v>5091016</v>
      </c>
      <c r="F108">
        <v>5091016</v>
      </c>
      <c r="G108">
        <v>29.62</v>
      </c>
      <c r="H108" s="19">
        <f t="shared" si="9"/>
        <v>148.44429439567853</v>
      </c>
    </row>
    <row r="109" spans="1:8" x14ac:dyDescent="0.3">
      <c r="A109" s="21" t="s">
        <v>7186</v>
      </c>
      <c r="B109" s="23">
        <v>140</v>
      </c>
      <c r="C109" s="24">
        <v>2010.52</v>
      </c>
      <c r="E109" t="str">
        <f t="shared" si="6"/>
        <v>5028560</v>
      </c>
      <c r="F109">
        <v>5028560</v>
      </c>
      <c r="G109">
        <f>_xlfn.XLOOKUP(F:F,'Crown Aug Uploads '!B:B,'Crown Aug Uploads '!O:O,0)</f>
        <v>38.92</v>
      </c>
      <c r="H109" s="19">
        <f t="shared" ref="H109:H118" si="10">C109/G109</f>
        <v>51.657759506680364</v>
      </c>
    </row>
    <row r="110" spans="1:8" x14ac:dyDescent="0.3">
      <c r="A110" s="21" t="s">
        <v>7187</v>
      </c>
      <c r="B110" s="23">
        <v>332.5</v>
      </c>
      <c r="C110" s="24">
        <v>1984.3999999999992</v>
      </c>
      <c r="E110" t="str">
        <f t="shared" si="6"/>
        <v>5090870</v>
      </c>
      <c r="F110">
        <v>5090870</v>
      </c>
      <c r="G110">
        <f>_xlfn.XLOOKUP(F:F,'Crown Aug Uploads '!B:B,'Crown Aug Uploads '!O:O,0)</f>
        <v>16.46</v>
      </c>
      <c r="H110" s="19">
        <f t="shared" si="10"/>
        <v>120.55893074119071</v>
      </c>
    </row>
    <row r="111" spans="1:8" x14ac:dyDescent="0.3">
      <c r="A111" s="21" t="s">
        <v>7188</v>
      </c>
      <c r="B111" s="23">
        <v>142.5</v>
      </c>
      <c r="C111" s="24">
        <v>1981.84</v>
      </c>
      <c r="E111" t="str">
        <f t="shared" si="6"/>
        <v>5089340</v>
      </c>
      <c r="F111">
        <v>5089340</v>
      </c>
      <c r="G111">
        <f>_xlfn.XLOOKUP(F:F,'Crown Aug Uploads '!B:B,'Crown Aug Uploads '!O:O,0)</f>
        <v>38.92</v>
      </c>
      <c r="H111" s="19">
        <f t="shared" si="10"/>
        <v>50.920863309352512</v>
      </c>
    </row>
    <row r="112" spans="1:8" x14ac:dyDescent="0.3">
      <c r="A112" s="21" t="s">
        <v>7294</v>
      </c>
      <c r="B112" s="23">
        <v>202.5</v>
      </c>
      <c r="C112" s="24">
        <v>706.2699999999993</v>
      </c>
      <c r="E112" t="str">
        <f t="shared" si="6"/>
        <v>5091019</v>
      </c>
      <c r="F112">
        <v>5091019</v>
      </c>
      <c r="G112">
        <v>9.34</v>
      </c>
      <c r="H112" s="19">
        <f t="shared" si="10"/>
        <v>75.61777301927188</v>
      </c>
    </row>
    <row r="113" spans="1:8" x14ac:dyDescent="0.3">
      <c r="A113" s="21" t="s">
        <v>7190</v>
      </c>
      <c r="B113" s="23">
        <v>152.5</v>
      </c>
      <c r="C113" s="24">
        <v>1963.09</v>
      </c>
      <c r="E113" t="str">
        <f t="shared" si="6"/>
        <v>5028462</v>
      </c>
      <c r="F113">
        <v>5028462</v>
      </c>
      <c r="G113">
        <f>_xlfn.XLOOKUP(F:F,'Crown Aug Uploads '!B:B,'Crown Aug Uploads '!O:O,0)</f>
        <v>34.049999999999997</v>
      </c>
      <c r="H113" s="19">
        <f t="shared" si="10"/>
        <v>57.653157121879595</v>
      </c>
    </row>
    <row r="114" spans="1:8" x14ac:dyDescent="0.3">
      <c r="A114" s="21" t="s">
        <v>7146</v>
      </c>
      <c r="B114" s="23">
        <v>1240</v>
      </c>
      <c r="C114" s="24">
        <v>3718.630000000001</v>
      </c>
      <c r="E114" t="str">
        <f t="shared" si="6"/>
        <v>5091020</v>
      </c>
      <c r="F114">
        <v>5091020</v>
      </c>
      <c r="G114">
        <v>16.32</v>
      </c>
      <c r="H114" s="19">
        <f t="shared" si="10"/>
        <v>227.85723039215691</v>
      </c>
    </row>
    <row r="115" spans="1:8" x14ac:dyDescent="0.3">
      <c r="A115" s="21" t="s">
        <v>7192</v>
      </c>
      <c r="B115" s="23">
        <v>215</v>
      </c>
      <c r="C115" s="24">
        <v>1850.29</v>
      </c>
      <c r="E115" t="str">
        <f t="shared" si="6"/>
        <v>5041048</v>
      </c>
      <c r="F115">
        <v>5041048</v>
      </c>
      <c r="G115">
        <f>_xlfn.XLOOKUP(F:F,'Crown Aug Uploads '!B:B,'Crown Aug Uploads '!O:O,0)</f>
        <v>43.03</v>
      </c>
      <c r="H115" s="19">
        <f t="shared" si="10"/>
        <v>43</v>
      </c>
    </row>
    <row r="116" spans="1:8" x14ac:dyDescent="0.3">
      <c r="A116" s="21" t="s">
        <v>7193</v>
      </c>
      <c r="B116" s="23">
        <v>540</v>
      </c>
      <c r="C116" s="24">
        <v>1839.78</v>
      </c>
      <c r="E116" t="str">
        <f t="shared" si="6"/>
        <v>5027855</v>
      </c>
      <c r="F116">
        <v>5027855</v>
      </c>
      <c r="G116">
        <f>_xlfn.XLOOKUP(F:F,'Crown Aug Uploads '!B:B,'Crown Aug Uploads '!O:O,0)</f>
        <v>18.7</v>
      </c>
      <c r="H116" s="19">
        <f t="shared" si="10"/>
        <v>98.383957219251343</v>
      </c>
    </row>
    <row r="117" spans="1:8" x14ac:dyDescent="0.3">
      <c r="A117" s="21" t="s">
        <v>7194</v>
      </c>
      <c r="B117" s="23">
        <v>145</v>
      </c>
      <c r="C117" s="24">
        <v>1836.4300000000003</v>
      </c>
      <c r="E117" t="str">
        <f t="shared" si="6"/>
        <v>5012998</v>
      </c>
      <c r="F117">
        <v>5012998</v>
      </c>
      <c r="G117">
        <f>_xlfn.XLOOKUP(F:F,'Crown Aug Uploads '!B:B,'Crown Aug Uploads '!O:O,0)</f>
        <v>68.12</v>
      </c>
      <c r="H117" s="19">
        <f t="shared" si="10"/>
        <v>26.958749266001178</v>
      </c>
    </row>
    <row r="118" spans="1:8" x14ac:dyDescent="0.3">
      <c r="A118" s="21" t="s">
        <v>7195</v>
      </c>
      <c r="B118" s="23">
        <v>245</v>
      </c>
      <c r="C118" s="24">
        <v>1809.5100000000002</v>
      </c>
      <c r="E118" t="str">
        <f t="shared" si="6"/>
        <v>5028216</v>
      </c>
      <c r="F118">
        <v>5028216</v>
      </c>
      <c r="G118">
        <f>_xlfn.XLOOKUP(F:F,'Crown Aug Uploads '!B:B,'Crown Aug Uploads '!O:O,0)</f>
        <v>38.25</v>
      </c>
      <c r="H118" s="19">
        <f t="shared" si="10"/>
        <v>47.307450980392161</v>
      </c>
    </row>
    <row r="119" spans="1:8" x14ac:dyDescent="0.3">
      <c r="A119" s="21" t="s">
        <v>7427</v>
      </c>
      <c r="B119" s="23">
        <v>90</v>
      </c>
      <c r="C119" s="24">
        <v>314.33999999999992</v>
      </c>
      <c r="E119" t="str">
        <f t="shared" si="6"/>
        <v>5091022</v>
      </c>
      <c r="F119">
        <v>5091022</v>
      </c>
      <c r="G119">
        <v>9.34</v>
      </c>
      <c r="H119" s="19">
        <f t="shared" ref="H119:H120" si="11">C119/G119</f>
        <v>33.655246252676655</v>
      </c>
    </row>
    <row r="120" spans="1:8" x14ac:dyDescent="0.3">
      <c r="A120" s="21" t="s">
        <v>7262</v>
      </c>
      <c r="B120" s="23">
        <v>280</v>
      </c>
      <c r="C120" s="24">
        <v>840.07999999999981</v>
      </c>
      <c r="E120" t="str">
        <f t="shared" si="6"/>
        <v>5091023</v>
      </c>
      <c r="F120">
        <v>5091023</v>
      </c>
      <c r="G120">
        <v>16.32</v>
      </c>
      <c r="H120" s="19">
        <f t="shared" si="11"/>
        <v>51.475490196078418</v>
      </c>
    </row>
    <row r="121" spans="1:8" x14ac:dyDescent="0.3">
      <c r="A121" s="21" t="s">
        <v>7198</v>
      </c>
      <c r="B121" s="23">
        <v>120</v>
      </c>
      <c r="C121" s="24">
        <v>1745.9100000000003</v>
      </c>
      <c r="E121" t="str">
        <f t="shared" si="6"/>
        <v>5051842</v>
      </c>
      <c r="F121">
        <v>5051842</v>
      </c>
      <c r="G121">
        <f>_xlfn.XLOOKUP(F:F,'Crown Aug Uploads '!B:B,'Crown Aug Uploads '!O:O,0)</f>
        <v>41.69</v>
      </c>
      <c r="H121" s="19">
        <f t="shared" ref="H121:H138" si="12">C121/G121</f>
        <v>41.87838810266252</v>
      </c>
    </row>
    <row r="122" spans="1:8" x14ac:dyDescent="0.3">
      <c r="A122" s="21" t="s">
        <v>7199</v>
      </c>
      <c r="B122" s="23">
        <v>0</v>
      </c>
      <c r="C122" s="24">
        <v>1724.1399999999992</v>
      </c>
      <c r="E122" t="str">
        <f t="shared" si="6"/>
        <v>6040965</v>
      </c>
      <c r="F122">
        <v>6040965</v>
      </c>
      <c r="G122">
        <f>_xlfn.XLOOKUP(F:F,'Crown Aug Uploads '!B:B,'Crown Aug Uploads '!O:O,0)</f>
        <v>0</v>
      </c>
      <c r="H122" s="19" t="e">
        <f t="shared" si="12"/>
        <v>#DIV/0!</v>
      </c>
    </row>
    <row r="123" spans="1:8" x14ac:dyDescent="0.3">
      <c r="A123" s="21" t="s">
        <v>7200</v>
      </c>
      <c r="B123" s="23">
        <v>375</v>
      </c>
      <c r="C123" s="24">
        <v>1722.4599999999998</v>
      </c>
      <c r="E123" t="str">
        <f t="shared" si="6"/>
        <v>5027073</v>
      </c>
      <c r="F123">
        <v>5027073</v>
      </c>
      <c r="G123">
        <f>_xlfn.XLOOKUP(F:F,'Crown Aug Uploads '!B:B,'Crown Aug Uploads '!O:O,0)</f>
        <v>25.56</v>
      </c>
      <c r="H123" s="19">
        <f t="shared" si="12"/>
        <v>67.388888888888886</v>
      </c>
    </row>
    <row r="124" spans="1:8" x14ac:dyDescent="0.3">
      <c r="A124" s="21" t="s">
        <v>7323</v>
      </c>
      <c r="B124" s="23">
        <v>190</v>
      </c>
      <c r="C124" s="24">
        <v>571.88000000000011</v>
      </c>
      <c r="E124" t="str">
        <f t="shared" si="6"/>
        <v>5091027</v>
      </c>
      <c r="F124">
        <v>5091027</v>
      </c>
      <c r="G124">
        <v>16.32</v>
      </c>
      <c r="H124" s="19">
        <f t="shared" si="12"/>
        <v>35.041666666666671</v>
      </c>
    </row>
    <row r="125" spans="1:8" x14ac:dyDescent="0.3">
      <c r="A125" s="21" t="s">
        <v>7229</v>
      </c>
      <c r="B125" s="23">
        <v>110</v>
      </c>
      <c r="C125" s="24">
        <v>1137.83</v>
      </c>
      <c r="E125" t="str">
        <f t="shared" si="6"/>
        <v>5091031</v>
      </c>
      <c r="F125">
        <v>5091031</v>
      </c>
      <c r="G125">
        <v>56.39</v>
      </c>
      <c r="H125" s="19">
        <f t="shared" si="12"/>
        <v>20.177868416385884</v>
      </c>
    </row>
    <row r="126" spans="1:8" x14ac:dyDescent="0.3">
      <c r="A126" s="21" t="s">
        <v>7203</v>
      </c>
      <c r="B126" s="23">
        <v>0</v>
      </c>
      <c r="C126" s="24">
        <v>1572.4300000000003</v>
      </c>
      <c r="E126" t="str">
        <f t="shared" si="6"/>
        <v>6055499</v>
      </c>
      <c r="F126">
        <v>6055499</v>
      </c>
      <c r="G126">
        <f>_xlfn.XLOOKUP(F:F,'Crown Aug Uploads '!B:B,'Crown Aug Uploads '!O:O,0)</f>
        <v>45.32</v>
      </c>
      <c r="H126" s="19">
        <f t="shared" si="12"/>
        <v>34.696160635481029</v>
      </c>
    </row>
    <row r="127" spans="1:8" x14ac:dyDescent="0.3">
      <c r="A127" s="21" t="s">
        <v>7087</v>
      </c>
      <c r="B127" s="23">
        <v>2490</v>
      </c>
      <c r="C127" s="24">
        <v>26475.350000000006</v>
      </c>
      <c r="E127" t="str">
        <f t="shared" si="6"/>
        <v>5091032</v>
      </c>
      <c r="F127">
        <v>5091032</v>
      </c>
      <c r="G127">
        <v>56.39</v>
      </c>
      <c r="H127" s="19">
        <f t="shared" si="12"/>
        <v>469.50434474197561</v>
      </c>
    </row>
    <row r="128" spans="1:8" x14ac:dyDescent="0.3">
      <c r="A128" s="21" t="s">
        <v>7205</v>
      </c>
      <c r="B128" s="23">
        <v>257.5</v>
      </c>
      <c r="C128" s="24">
        <v>1550.69</v>
      </c>
      <c r="E128" t="str">
        <f t="shared" si="6"/>
        <v>5090805</v>
      </c>
      <c r="F128">
        <v>5090805</v>
      </c>
      <c r="G128">
        <f>_xlfn.XLOOKUP(F:F,'Crown Aug Uploads '!B:B,'Crown Aug Uploads '!O:O,0)</f>
        <v>16.46</v>
      </c>
      <c r="H128" s="19">
        <f t="shared" si="12"/>
        <v>94.209599027946538</v>
      </c>
    </row>
    <row r="129" spans="1:8" x14ac:dyDescent="0.3">
      <c r="A129" s="21" t="s">
        <v>7206</v>
      </c>
      <c r="B129" s="23">
        <v>285</v>
      </c>
      <c r="C129" s="24">
        <v>1536.3499999999979</v>
      </c>
      <c r="E129" t="str">
        <f t="shared" si="6"/>
        <v>5024173</v>
      </c>
      <c r="F129">
        <v>5024173</v>
      </c>
      <c r="G129">
        <f>_xlfn.XLOOKUP(F:F,'Crown Aug Uploads '!B:B,'Crown Aug Uploads '!O:O,0)</f>
        <v>14.62</v>
      </c>
      <c r="H129" s="19">
        <f t="shared" si="12"/>
        <v>105.08549931600533</v>
      </c>
    </row>
    <row r="130" spans="1:8" x14ac:dyDescent="0.3">
      <c r="A130" s="21" t="s">
        <v>7207</v>
      </c>
      <c r="B130" s="23">
        <v>287.5</v>
      </c>
      <c r="C130" s="24">
        <v>1526.7899999999993</v>
      </c>
      <c r="E130" t="str">
        <f t="shared" ref="E130:E193" si="13">LEFT(A130,7)</f>
        <v>5090815</v>
      </c>
      <c r="F130">
        <v>5090815</v>
      </c>
      <c r="G130">
        <f>_xlfn.XLOOKUP(F:F,'Crown Aug Uploads '!B:B,'Crown Aug Uploads '!O:O,0)</f>
        <v>14.29</v>
      </c>
      <c r="H130" s="19">
        <f t="shared" si="12"/>
        <v>106.84324702589218</v>
      </c>
    </row>
    <row r="131" spans="1:8" x14ac:dyDescent="0.3">
      <c r="A131" s="21" t="s">
        <v>7168</v>
      </c>
      <c r="B131" s="23">
        <v>250</v>
      </c>
      <c r="C131" s="24">
        <v>2589.62</v>
      </c>
      <c r="E131" t="str">
        <f t="shared" si="13"/>
        <v>5091033</v>
      </c>
      <c r="F131">
        <v>5091033</v>
      </c>
      <c r="G131">
        <v>56.39</v>
      </c>
      <c r="H131" s="19">
        <f t="shared" si="12"/>
        <v>45.923390672104979</v>
      </c>
    </row>
    <row r="132" spans="1:8" x14ac:dyDescent="0.3">
      <c r="A132" s="21" t="s">
        <v>7209</v>
      </c>
      <c r="B132" s="23">
        <v>335</v>
      </c>
      <c r="C132" s="24">
        <v>1477.9200000000003</v>
      </c>
      <c r="E132" t="str">
        <f t="shared" si="13"/>
        <v>5027075</v>
      </c>
      <c r="F132">
        <v>5027075</v>
      </c>
      <c r="G132">
        <f>_xlfn.XLOOKUP(F:F,'Crown Aug Uploads '!B:B,'Crown Aug Uploads '!O:O,0)</f>
        <v>24.4</v>
      </c>
      <c r="H132" s="19">
        <f t="shared" si="12"/>
        <v>60.570491803278706</v>
      </c>
    </row>
    <row r="133" spans="1:8" x14ac:dyDescent="0.3">
      <c r="A133" s="21" t="s">
        <v>7437</v>
      </c>
      <c r="B133" s="23">
        <v>135</v>
      </c>
      <c r="C133" s="24">
        <v>302.12999999999988</v>
      </c>
      <c r="E133" t="str">
        <f t="shared" si="13"/>
        <v>5091037</v>
      </c>
      <c r="F133">
        <v>5091037</v>
      </c>
      <c r="G133">
        <v>12.47</v>
      </c>
      <c r="H133" s="19">
        <f t="shared" si="12"/>
        <v>24.228548516439442</v>
      </c>
    </row>
    <row r="134" spans="1:8" x14ac:dyDescent="0.3">
      <c r="A134" s="21" t="s">
        <v>7211</v>
      </c>
      <c r="B134" s="23">
        <v>132.5</v>
      </c>
      <c r="C134" s="24">
        <v>1466.9900000000002</v>
      </c>
      <c r="E134" t="str">
        <f t="shared" si="13"/>
        <v>5038011</v>
      </c>
      <c r="F134">
        <v>5038011</v>
      </c>
      <c r="G134">
        <f>_xlfn.XLOOKUP(F:F,'Crown Aug Uploads '!B:B,'Crown Aug Uploads '!O:O,0)</f>
        <v>30.58</v>
      </c>
      <c r="H134" s="19">
        <f t="shared" si="12"/>
        <v>47.972204054937876</v>
      </c>
    </row>
    <row r="135" spans="1:8" x14ac:dyDescent="0.3">
      <c r="A135" s="21" t="s">
        <v>7212</v>
      </c>
      <c r="B135" s="23">
        <v>475</v>
      </c>
      <c r="C135" s="24">
        <v>1441.670000000001</v>
      </c>
      <c r="E135" t="str">
        <f t="shared" si="13"/>
        <v>5025181</v>
      </c>
      <c r="F135">
        <v>5025181</v>
      </c>
      <c r="G135">
        <f>_xlfn.XLOOKUP(F:F,'Crown Aug Uploads '!B:B,'Crown Aug Uploads '!O:O,0)</f>
        <v>16.57</v>
      </c>
      <c r="H135" s="19">
        <f t="shared" si="12"/>
        <v>87.004828002414058</v>
      </c>
    </row>
    <row r="136" spans="1:8" x14ac:dyDescent="0.3">
      <c r="A136" s="21" t="s">
        <v>7213</v>
      </c>
      <c r="B136" s="23">
        <v>0</v>
      </c>
      <c r="C136" s="24">
        <v>1414.0500000000009</v>
      </c>
      <c r="E136" t="str">
        <f t="shared" si="13"/>
        <v>6061386</v>
      </c>
      <c r="F136">
        <v>6061386</v>
      </c>
      <c r="G136">
        <f>_xlfn.XLOOKUP(F:F,'Crown Aug Uploads '!B:B,'Crown Aug Uploads '!O:O,0)</f>
        <v>1.77</v>
      </c>
      <c r="H136" s="19">
        <f t="shared" si="12"/>
        <v>798.8983050847462</v>
      </c>
    </row>
    <row r="137" spans="1:8" x14ac:dyDescent="0.3">
      <c r="A137" s="21" t="s">
        <v>7214</v>
      </c>
      <c r="B137" s="23">
        <v>105</v>
      </c>
      <c r="C137" s="24">
        <v>1411.2000000000003</v>
      </c>
      <c r="E137" t="str">
        <f t="shared" si="13"/>
        <v>5028838</v>
      </c>
      <c r="F137">
        <v>5028838</v>
      </c>
      <c r="G137">
        <f>_xlfn.XLOOKUP(F:F,'Crown Aug Uploads '!B:B,'Crown Aug Uploads '!O:O,0)</f>
        <v>72.12</v>
      </c>
      <c r="H137" s="19">
        <f t="shared" si="12"/>
        <v>19.567387687188024</v>
      </c>
    </row>
    <row r="138" spans="1:8" x14ac:dyDescent="0.3">
      <c r="A138" s="21" t="s">
        <v>7215</v>
      </c>
      <c r="B138" s="23">
        <v>0</v>
      </c>
      <c r="C138" s="24">
        <v>1341.06</v>
      </c>
      <c r="E138" t="str">
        <f t="shared" si="13"/>
        <v>6060533</v>
      </c>
      <c r="F138">
        <v>6060533</v>
      </c>
      <c r="G138">
        <f>_xlfn.XLOOKUP(F:F,'Crown Aug Uploads '!B:B,'Crown Aug Uploads '!O:O,0)</f>
        <v>33.64</v>
      </c>
      <c r="H138" s="19">
        <f t="shared" si="12"/>
        <v>39.865041617122472</v>
      </c>
    </row>
    <row r="139" spans="1:8" x14ac:dyDescent="0.3">
      <c r="A139" s="21" t="s">
        <v>7473</v>
      </c>
      <c r="B139" s="23">
        <v>100</v>
      </c>
      <c r="C139" s="24">
        <v>250.58999999999992</v>
      </c>
      <c r="E139" t="str">
        <f t="shared" si="13"/>
        <v>5091039</v>
      </c>
      <c r="F139">
        <v>5091039</v>
      </c>
      <c r="G139">
        <v>6.79</v>
      </c>
      <c r="H139" s="19">
        <f t="shared" ref="H139:H141" si="14">C139/G139</f>
        <v>36.905743740795273</v>
      </c>
    </row>
    <row r="140" spans="1:8" x14ac:dyDescent="0.3">
      <c r="A140" s="21" t="s">
        <v>7120</v>
      </c>
      <c r="B140" s="23">
        <v>2900</v>
      </c>
      <c r="C140" s="24">
        <v>6630.9900000000025</v>
      </c>
      <c r="E140" t="str">
        <f t="shared" si="13"/>
        <v>5091041</v>
      </c>
      <c r="F140">
        <v>5091041</v>
      </c>
      <c r="G140">
        <v>12.47</v>
      </c>
      <c r="H140" s="19">
        <f t="shared" si="14"/>
        <v>531.75541299117901</v>
      </c>
    </row>
    <row r="141" spans="1:8" x14ac:dyDescent="0.3">
      <c r="A141" s="21" t="s">
        <v>7180</v>
      </c>
      <c r="B141" s="23">
        <v>960</v>
      </c>
      <c r="C141" s="24">
        <v>2187.4199999999996</v>
      </c>
      <c r="E141" t="str">
        <f t="shared" si="13"/>
        <v>5091045</v>
      </c>
      <c r="F141">
        <v>5091045</v>
      </c>
      <c r="G141">
        <v>12.47</v>
      </c>
      <c r="H141" s="19">
        <f t="shared" si="14"/>
        <v>175.41459502806731</v>
      </c>
    </row>
    <row r="142" spans="1:8" x14ac:dyDescent="0.3">
      <c r="A142" s="21" t="s">
        <v>7219</v>
      </c>
      <c r="B142" s="23">
        <v>0</v>
      </c>
      <c r="C142" s="24">
        <v>1267.5400000000002</v>
      </c>
      <c r="E142" t="str">
        <f t="shared" si="13"/>
        <v>6040768</v>
      </c>
      <c r="F142">
        <v>6040768</v>
      </c>
      <c r="G142">
        <f>_xlfn.XLOOKUP(F:F,'Crown Aug Uploads '!B:B,'Crown Aug Uploads '!O:O,0)</f>
        <v>6.33</v>
      </c>
      <c r="H142" s="19">
        <f t="shared" ref="H142:H151" si="15">C142/G142</f>
        <v>200.24328593996844</v>
      </c>
    </row>
    <row r="143" spans="1:8" x14ac:dyDescent="0.3">
      <c r="A143" s="21" t="s">
        <v>7317</v>
      </c>
      <c r="B143" s="23">
        <v>65</v>
      </c>
      <c r="C143" s="24">
        <v>595.03</v>
      </c>
      <c r="E143" t="str">
        <f t="shared" si="13"/>
        <v>5091057</v>
      </c>
      <c r="F143">
        <v>5091057</v>
      </c>
      <c r="G143">
        <v>50.29</v>
      </c>
      <c r="H143" s="19">
        <f t="shared" si="15"/>
        <v>11.831974547623782</v>
      </c>
    </row>
    <row r="144" spans="1:8" x14ac:dyDescent="0.3">
      <c r="A144" s="21" t="s">
        <v>7221</v>
      </c>
      <c r="B144" s="23">
        <v>90</v>
      </c>
      <c r="C144" s="24">
        <v>1248.04</v>
      </c>
      <c r="E144" t="str">
        <f t="shared" si="13"/>
        <v>5028855</v>
      </c>
      <c r="F144">
        <v>5028855</v>
      </c>
      <c r="G144">
        <f>_xlfn.XLOOKUP(F:F,'Crown Aug Uploads '!B:B,'Crown Aug Uploads '!O:O,0)</f>
        <v>72.12</v>
      </c>
      <c r="H144" s="19">
        <f t="shared" si="15"/>
        <v>17.305047143649471</v>
      </c>
    </row>
    <row r="145" spans="1:8" x14ac:dyDescent="0.3">
      <c r="A145" s="21" t="s">
        <v>7222</v>
      </c>
      <c r="B145" s="23">
        <v>0</v>
      </c>
      <c r="C145" s="24">
        <v>1242.5</v>
      </c>
      <c r="E145" t="str">
        <f t="shared" si="13"/>
        <v>6062061</v>
      </c>
      <c r="F145">
        <v>6062061</v>
      </c>
      <c r="G145">
        <f>_xlfn.XLOOKUP(F:F,'Crown Aug Uploads '!B:B,'Crown Aug Uploads '!O:O,0)</f>
        <v>17.5</v>
      </c>
      <c r="H145" s="19">
        <f t="shared" si="15"/>
        <v>71</v>
      </c>
    </row>
    <row r="146" spans="1:8" x14ac:dyDescent="0.3">
      <c r="A146" s="21" t="s">
        <v>7223</v>
      </c>
      <c r="B146" s="23">
        <v>220</v>
      </c>
      <c r="C146" s="24">
        <v>1232.3599999999999</v>
      </c>
      <c r="E146" t="str">
        <f t="shared" si="13"/>
        <v>5025729</v>
      </c>
      <c r="F146">
        <v>5025729</v>
      </c>
      <c r="G146">
        <f>_xlfn.XLOOKUP(F:F,'Crown Aug Uploads '!B:B,'Crown Aug Uploads '!O:O,0)</f>
        <v>29.87</v>
      </c>
      <c r="H146" s="19">
        <f t="shared" si="15"/>
        <v>41.257448945430191</v>
      </c>
    </row>
    <row r="147" spans="1:8" x14ac:dyDescent="0.3">
      <c r="A147" s="21" t="s">
        <v>7176</v>
      </c>
      <c r="B147" s="23">
        <v>222.5</v>
      </c>
      <c r="C147" s="24">
        <v>2301.1800000000003</v>
      </c>
      <c r="E147" t="str">
        <f t="shared" si="13"/>
        <v>5091059</v>
      </c>
      <c r="F147">
        <v>5091059</v>
      </c>
      <c r="G147">
        <v>29.6</v>
      </c>
      <c r="H147" s="19">
        <f t="shared" si="15"/>
        <v>77.742567567567576</v>
      </c>
    </row>
    <row r="148" spans="1:8" x14ac:dyDescent="0.3">
      <c r="A148" s="21" t="s">
        <v>7225</v>
      </c>
      <c r="B148" s="23">
        <v>0</v>
      </c>
      <c r="C148" s="24">
        <v>1222.01</v>
      </c>
      <c r="E148" t="str">
        <f t="shared" si="13"/>
        <v>6047952</v>
      </c>
      <c r="F148">
        <v>6047952</v>
      </c>
      <c r="G148">
        <f>_xlfn.XLOOKUP(F:F,'Crown Aug Uploads '!B:B,'Crown Aug Uploads '!O:O,0)</f>
        <v>9.83</v>
      </c>
      <c r="H148" s="19">
        <f t="shared" si="15"/>
        <v>124.31434384537131</v>
      </c>
    </row>
    <row r="149" spans="1:8" x14ac:dyDescent="0.3">
      <c r="A149" s="21" t="s">
        <v>7226</v>
      </c>
      <c r="B149" s="23">
        <v>220</v>
      </c>
      <c r="C149" s="24">
        <v>1214.33</v>
      </c>
      <c r="E149" t="str">
        <f t="shared" si="13"/>
        <v>5088591</v>
      </c>
      <c r="F149">
        <v>5088591</v>
      </c>
      <c r="G149">
        <f>_xlfn.XLOOKUP(F:F,'Crown Aug Uploads '!B:B,'Crown Aug Uploads '!O:O,0)</f>
        <v>30.32</v>
      </c>
      <c r="H149" s="19">
        <f t="shared" si="15"/>
        <v>40.050461741424797</v>
      </c>
    </row>
    <row r="150" spans="1:8" x14ac:dyDescent="0.3">
      <c r="A150" s="21" t="s">
        <v>7227</v>
      </c>
      <c r="B150" s="23">
        <v>0</v>
      </c>
      <c r="C150" s="24">
        <v>1191</v>
      </c>
      <c r="E150" t="str">
        <f t="shared" si="13"/>
        <v>6047097</v>
      </c>
      <c r="F150">
        <v>6047097</v>
      </c>
      <c r="G150">
        <f>_xlfn.XLOOKUP(F:F,'Crown Aug Uploads '!B:B,'Crown Aug Uploads '!O:O,0)</f>
        <v>119.1</v>
      </c>
      <c r="H150" s="19">
        <f t="shared" si="15"/>
        <v>10</v>
      </c>
    </row>
    <row r="151" spans="1:8" x14ac:dyDescent="0.3">
      <c r="A151" s="21" t="s">
        <v>7228</v>
      </c>
      <c r="B151" s="23">
        <v>600</v>
      </c>
      <c r="C151" s="24">
        <v>1162.8600000000001</v>
      </c>
      <c r="E151" t="str">
        <f t="shared" si="13"/>
        <v>5024072</v>
      </c>
      <c r="F151">
        <v>5024072</v>
      </c>
      <c r="G151">
        <f>_xlfn.XLOOKUP(F:F,'Crown Aug Uploads '!B:B,'Crown Aug Uploads '!O:O,0)</f>
        <v>21.81</v>
      </c>
      <c r="H151" s="19">
        <f t="shared" si="15"/>
        <v>53.317744154057777</v>
      </c>
    </row>
    <row r="152" spans="1:8" x14ac:dyDescent="0.3">
      <c r="A152" s="21" t="s">
        <v>7191</v>
      </c>
      <c r="B152" s="23">
        <v>250</v>
      </c>
      <c r="C152" s="24">
        <v>1932.5000000000002</v>
      </c>
      <c r="E152" t="str">
        <f t="shared" si="13"/>
        <v>5091060</v>
      </c>
      <c r="F152">
        <v>5091060</v>
      </c>
      <c r="G152">
        <v>44.44</v>
      </c>
      <c r="H152" s="19">
        <f t="shared" ref="H152:H153" si="16">C152/G152</f>
        <v>43.485598559855994</v>
      </c>
    </row>
    <row r="153" spans="1:8" x14ac:dyDescent="0.3">
      <c r="A153" s="21" t="s">
        <v>7166</v>
      </c>
      <c r="B153" s="23">
        <v>330</v>
      </c>
      <c r="C153" s="24">
        <v>2630.44</v>
      </c>
      <c r="E153" t="str">
        <f t="shared" si="13"/>
        <v>5091061</v>
      </c>
      <c r="F153">
        <v>5091061</v>
      </c>
      <c r="G153">
        <v>44.44</v>
      </c>
      <c r="H153" s="19">
        <f t="shared" si="16"/>
        <v>59.190819081908195</v>
      </c>
    </row>
    <row r="154" spans="1:8" x14ac:dyDescent="0.3">
      <c r="A154" s="21" t="s">
        <v>7231</v>
      </c>
      <c r="B154" s="23">
        <v>155</v>
      </c>
      <c r="C154" s="24">
        <v>1120.17</v>
      </c>
      <c r="E154" t="str">
        <f t="shared" si="13"/>
        <v>5025727</v>
      </c>
      <c r="F154">
        <v>5025727</v>
      </c>
      <c r="G154">
        <f>_xlfn.XLOOKUP(F:F,'Crown Aug Uploads '!B:B,'Crown Aug Uploads '!O:O,0)</f>
        <v>38.729999999999997</v>
      </c>
      <c r="H154" s="19">
        <f t="shared" ref="H154:H198" si="17">C154/G154</f>
        <v>28.922540666150276</v>
      </c>
    </row>
    <row r="155" spans="1:8" x14ac:dyDescent="0.3">
      <c r="A155" s="21" t="s">
        <v>7232</v>
      </c>
      <c r="B155" s="23">
        <v>0</v>
      </c>
      <c r="C155" s="24">
        <v>1104.22</v>
      </c>
      <c r="E155" t="str">
        <f t="shared" si="13"/>
        <v>6041052</v>
      </c>
      <c r="F155">
        <v>6041052</v>
      </c>
      <c r="G155">
        <f>_xlfn.XLOOKUP(F:F,'Crown Aug Uploads '!B:B,'Crown Aug Uploads '!O:O,0)</f>
        <v>45.51</v>
      </c>
      <c r="H155" s="19">
        <f t="shared" si="17"/>
        <v>24.263238848604704</v>
      </c>
    </row>
    <row r="156" spans="1:8" x14ac:dyDescent="0.3">
      <c r="A156" s="21" t="s">
        <v>7233</v>
      </c>
      <c r="B156" s="23">
        <v>155</v>
      </c>
      <c r="C156" s="24">
        <v>1100.31</v>
      </c>
      <c r="E156" t="str">
        <f t="shared" si="13"/>
        <v>5091062</v>
      </c>
      <c r="F156">
        <v>5091062</v>
      </c>
      <c r="G156">
        <v>39.29</v>
      </c>
      <c r="H156" s="19">
        <f t="shared" si="17"/>
        <v>28.004835836090606</v>
      </c>
    </row>
    <row r="157" spans="1:8" x14ac:dyDescent="0.3">
      <c r="A157" s="21" t="s">
        <v>7234</v>
      </c>
      <c r="B157" s="23">
        <v>202.5</v>
      </c>
      <c r="C157" s="24">
        <v>1089.2899999999993</v>
      </c>
      <c r="E157" t="str">
        <f t="shared" si="13"/>
        <v>5090803</v>
      </c>
      <c r="F157">
        <v>5090803</v>
      </c>
      <c r="G157">
        <f>_xlfn.XLOOKUP(F:F,'Crown Aug Uploads '!B:B,'Crown Aug Uploads '!O:O,0)</f>
        <v>14.29</v>
      </c>
      <c r="H157" s="19">
        <f t="shared" si="17"/>
        <v>76.227431770468812</v>
      </c>
    </row>
    <row r="158" spans="1:8" x14ac:dyDescent="0.3">
      <c r="A158" s="21" t="s">
        <v>7235</v>
      </c>
      <c r="B158" s="23">
        <v>317.5</v>
      </c>
      <c r="C158" s="24">
        <v>1087.8700000000001</v>
      </c>
      <c r="E158" t="str">
        <f t="shared" si="13"/>
        <v>5027126</v>
      </c>
      <c r="F158">
        <v>5027126</v>
      </c>
      <c r="G158">
        <f>_xlfn.XLOOKUP(F:F,'Crown Aug Uploads '!B:B,'Crown Aug Uploads '!O:O,0)</f>
        <v>9.34</v>
      </c>
      <c r="H158" s="19">
        <f t="shared" si="17"/>
        <v>116.4743040685225</v>
      </c>
    </row>
    <row r="159" spans="1:8" x14ac:dyDescent="0.3">
      <c r="A159" s="21" t="s">
        <v>7236</v>
      </c>
      <c r="B159" s="23">
        <v>0</v>
      </c>
      <c r="C159" s="24">
        <v>1086.4399999999994</v>
      </c>
      <c r="E159" t="str">
        <f t="shared" si="13"/>
        <v>6055912</v>
      </c>
      <c r="F159">
        <v>6055912</v>
      </c>
      <c r="G159">
        <f>_xlfn.XLOOKUP(F:F,'Crown Aug Uploads '!B:B,'Crown Aug Uploads '!O:O,0)</f>
        <v>7.26</v>
      </c>
      <c r="H159" s="19">
        <f t="shared" si="17"/>
        <v>149.64738292011012</v>
      </c>
    </row>
    <row r="160" spans="1:8" x14ac:dyDescent="0.3">
      <c r="A160" s="21" t="s">
        <v>7237</v>
      </c>
      <c r="B160" s="23">
        <v>0</v>
      </c>
      <c r="C160" s="24">
        <v>1053.5999999999999</v>
      </c>
      <c r="E160" t="str">
        <f t="shared" si="13"/>
        <v>6041454</v>
      </c>
      <c r="F160">
        <v>6041454</v>
      </c>
      <c r="G160">
        <f>_xlfn.XLOOKUP(F:F,'Crown Aug Uploads '!B:B,'Crown Aug Uploads '!O:O,0)</f>
        <v>121.14</v>
      </c>
      <c r="H160" s="19">
        <f t="shared" si="17"/>
        <v>8.6973749380881618</v>
      </c>
    </row>
    <row r="161" spans="1:8" x14ac:dyDescent="0.3">
      <c r="A161" s="21" t="s">
        <v>7238</v>
      </c>
      <c r="B161" s="23">
        <v>0</v>
      </c>
      <c r="C161" s="24">
        <v>1053.5999999999999</v>
      </c>
      <c r="E161" t="str">
        <f t="shared" si="13"/>
        <v>6041455</v>
      </c>
      <c r="F161">
        <v>6041455</v>
      </c>
      <c r="G161">
        <f>_xlfn.XLOOKUP(F:F,'Crown Aug Uploads '!B:B,'Crown Aug Uploads '!O:O,0)</f>
        <v>121.14</v>
      </c>
      <c r="H161" s="19">
        <f t="shared" si="17"/>
        <v>8.6973749380881618</v>
      </c>
    </row>
    <row r="162" spans="1:8" x14ac:dyDescent="0.3">
      <c r="A162" s="21" t="s">
        <v>7467</v>
      </c>
      <c r="B162" s="23">
        <v>37.5</v>
      </c>
      <c r="C162" s="24">
        <v>257.14999999999998</v>
      </c>
      <c r="E162" t="str">
        <f t="shared" si="13"/>
        <v>5091067</v>
      </c>
      <c r="F162">
        <v>5091067</v>
      </c>
      <c r="G162">
        <v>18.66</v>
      </c>
      <c r="H162" s="19">
        <f t="shared" si="17"/>
        <v>13.78081457663451</v>
      </c>
    </row>
    <row r="163" spans="1:8" x14ac:dyDescent="0.3">
      <c r="A163" s="21" t="s">
        <v>7240</v>
      </c>
      <c r="B163" s="23">
        <v>250</v>
      </c>
      <c r="C163" s="24">
        <v>1039.6999999999998</v>
      </c>
      <c r="E163" t="str">
        <f t="shared" si="13"/>
        <v>5025063</v>
      </c>
      <c r="F163">
        <v>5025063</v>
      </c>
      <c r="G163">
        <f>_xlfn.XLOOKUP(F:F,'Crown Aug Uploads '!B:B,'Crown Aug Uploads '!O:O,0)</f>
        <v>21.64</v>
      </c>
      <c r="H163" s="19">
        <f t="shared" si="17"/>
        <v>48.045286506469495</v>
      </c>
    </row>
    <row r="164" spans="1:8" x14ac:dyDescent="0.3">
      <c r="A164" s="21" t="s">
        <v>7241</v>
      </c>
      <c r="B164" s="23">
        <v>0</v>
      </c>
      <c r="C164" s="24">
        <v>1028.1500000000003</v>
      </c>
      <c r="E164" t="str">
        <f t="shared" si="13"/>
        <v>6040966</v>
      </c>
      <c r="F164">
        <v>6040966</v>
      </c>
      <c r="G164">
        <f>_xlfn.XLOOKUP(F:F,'Crown Aug Uploads '!B:B,'Crown Aug Uploads '!O:O,0)</f>
        <v>19.350000000000001</v>
      </c>
      <c r="H164" s="19">
        <f t="shared" si="17"/>
        <v>53.134366925064612</v>
      </c>
    </row>
    <row r="165" spans="1:8" x14ac:dyDescent="0.3">
      <c r="A165" s="21" t="s">
        <v>7242</v>
      </c>
      <c r="B165" s="23">
        <v>0</v>
      </c>
      <c r="C165" s="24">
        <v>1027.8799999999999</v>
      </c>
      <c r="E165" t="str">
        <f t="shared" si="13"/>
        <v>6041047</v>
      </c>
      <c r="F165">
        <v>6041047</v>
      </c>
      <c r="G165">
        <f>_xlfn.XLOOKUP(F:F,'Crown Aug Uploads '!B:B,'Crown Aug Uploads '!O:O,0)</f>
        <v>9.49</v>
      </c>
      <c r="H165" s="19">
        <f t="shared" si="17"/>
        <v>108.31190727081136</v>
      </c>
    </row>
    <row r="166" spans="1:8" x14ac:dyDescent="0.3">
      <c r="A166" s="21" t="s">
        <v>7243</v>
      </c>
      <c r="B166" s="23">
        <v>340</v>
      </c>
      <c r="C166" s="24">
        <v>1026.6899999999998</v>
      </c>
      <c r="E166" t="str">
        <f t="shared" si="13"/>
        <v>5026990</v>
      </c>
      <c r="F166">
        <v>5026990</v>
      </c>
      <c r="G166">
        <f>_xlfn.XLOOKUP(F:F,'Crown Aug Uploads '!B:B,'Crown Aug Uploads '!O:O,0)</f>
        <v>16.32</v>
      </c>
      <c r="H166" s="19">
        <f t="shared" si="17"/>
        <v>62.909926470588225</v>
      </c>
    </row>
    <row r="167" spans="1:8" x14ac:dyDescent="0.3">
      <c r="A167" s="21" t="s">
        <v>7244</v>
      </c>
      <c r="B167" s="23">
        <v>0</v>
      </c>
      <c r="C167" s="24">
        <v>1013.7799999999999</v>
      </c>
      <c r="E167" t="str">
        <f t="shared" si="13"/>
        <v>6041125</v>
      </c>
      <c r="F167">
        <v>6041125</v>
      </c>
      <c r="G167">
        <f>_xlfn.XLOOKUP(F:F,'Crown Aug Uploads '!B:B,'Crown Aug Uploads '!O:O,0)</f>
        <v>3.66</v>
      </c>
      <c r="H167" s="19">
        <f t="shared" si="17"/>
        <v>276.98907103825132</v>
      </c>
    </row>
    <row r="168" spans="1:8" x14ac:dyDescent="0.3">
      <c r="A168" s="21" t="s">
        <v>7349</v>
      </c>
      <c r="B168" s="23">
        <v>85</v>
      </c>
      <c r="C168" s="24">
        <v>501.83</v>
      </c>
      <c r="E168" t="str">
        <f t="shared" si="13"/>
        <v>5091071</v>
      </c>
      <c r="F168">
        <v>5091071</v>
      </c>
      <c r="G168">
        <v>32.51</v>
      </c>
      <c r="H168" s="19">
        <f t="shared" si="17"/>
        <v>15.436173485081515</v>
      </c>
    </row>
    <row r="169" spans="1:8" x14ac:dyDescent="0.3">
      <c r="A169" s="21" t="s">
        <v>7246</v>
      </c>
      <c r="B169" s="23">
        <v>0</v>
      </c>
      <c r="C169" s="24">
        <v>997.06000000000017</v>
      </c>
      <c r="E169" t="str">
        <f t="shared" si="13"/>
        <v>6054379</v>
      </c>
      <c r="F169">
        <v>6054379</v>
      </c>
      <c r="G169">
        <f>_xlfn.XLOOKUP(F:F,'Crown Aug Uploads '!B:B,'Crown Aug Uploads '!O:O,0)</f>
        <v>16</v>
      </c>
      <c r="H169" s="19">
        <f t="shared" si="17"/>
        <v>62.316250000000011</v>
      </c>
    </row>
    <row r="170" spans="1:8" x14ac:dyDescent="0.3">
      <c r="A170" s="21" t="s">
        <v>7351</v>
      </c>
      <c r="B170" s="23">
        <v>72.5</v>
      </c>
      <c r="C170" s="24">
        <v>495.56</v>
      </c>
      <c r="E170" t="str">
        <f t="shared" si="13"/>
        <v>5091073</v>
      </c>
      <c r="F170">
        <v>5091073</v>
      </c>
      <c r="G170">
        <v>18.66</v>
      </c>
      <c r="H170" s="19">
        <f t="shared" si="17"/>
        <v>26.557341907824224</v>
      </c>
    </row>
    <row r="171" spans="1:8" x14ac:dyDescent="0.3">
      <c r="A171" s="21" t="s">
        <v>7248</v>
      </c>
      <c r="B171" s="23">
        <v>125</v>
      </c>
      <c r="C171" s="24">
        <v>982.25</v>
      </c>
      <c r="E171" t="str">
        <f t="shared" si="13"/>
        <v>5041049</v>
      </c>
      <c r="F171">
        <v>5041049</v>
      </c>
      <c r="G171">
        <f>_xlfn.XLOOKUP(F:F,'Crown Aug Uploads '!B:B,'Crown Aug Uploads '!O:O,0)</f>
        <v>43.03</v>
      </c>
      <c r="H171" s="19">
        <f t="shared" si="17"/>
        <v>22.827097373925167</v>
      </c>
    </row>
    <row r="172" spans="1:8" x14ac:dyDescent="0.3">
      <c r="A172" s="21" t="s">
        <v>7179</v>
      </c>
      <c r="B172" s="23">
        <v>950</v>
      </c>
      <c r="C172" s="24">
        <v>2215.59</v>
      </c>
      <c r="E172" t="str">
        <f t="shared" si="13"/>
        <v>5091079</v>
      </c>
      <c r="F172">
        <v>5091079</v>
      </c>
      <c r="G172">
        <v>13.17</v>
      </c>
      <c r="H172" s="19">
        <f t="shared" si="17"/>
        <v>168.23006833712986</v>
      </c>
    </row>
    <row r="173" spans="1:8" x14ac:dyDescent="0.3">
      <c r="A173" s="21" t="s">
        <v>7250</v>
      </c>
      <c r="B173" s="23">
        <v>160</v>
      </c>
      <c r="C173" s="24">
        <v>952.6099999999999</v>
      </c>
      <c r="E173" t="str">
        <f t="shared" si="13"/>
        <v>5025710</v>
      </c>
      <c r="F173">
        <v>5025710</v>
      </c>
      <c r="G173">
        <f>_xlfn.XLOOKUP(F:F,'Crown Aug Uploads '!B:B,'Crown Aug Uploads '!O:O,0)</f>
        <v>65.39</v>
      </c>
      <c r="H173" s="19">
        <f t="shared" si="17"/>
        <v>14.568129683437833</v>
      </c>
    </row>
    <row r="174" spans="1:8" x14ac:dyDescent="0.3">
      <c r="A174" s="21" t="s">
        <v>7251</v>
      </c>
      <c r="B174" s="23">
        <v>112.5</v>
      </c>
      <c r="C174" s="24">
        <v>947.07999999999981</v>
      </c>
      <c r="E174" t="str">
        <f t="shared" si="13"/>
        <v>5089659</v>
      </c>
      <c r="F174">
        <v>5089659</v>
      </c>
      <c r="G174">
        <f>_xlfn.XLOOKUP(F:F,'Crown Aug Uploads '!B:B,'Crown Aug Uploads '!O:O,0)</f>
        <v>22.29</v>
      </c>
      <c r="H174" s="19">
        <f t="shared" si="17"/>
        <v>42.48900852400179</v>
      </c>
    </row>
    <row r="175" spans="1:8" x14ac:dyDescent="0.3">
      <c r="A175" s="21" t="s">
        <v>7252</v>
      </c>
      <c r="B175" s="23">
        <v>80</v>
      </c>
      <c r="C175" s="24">
        <v>923.18000000000006</v>
      </c>
      <c r="E175" t="str">
        <f t="shared" si="13"/>
        <v>5041116</v>
      </c>
      <c r="F175">
        <v>5041116</v>
      </c>
      <c r="G175">
        <f>_xlfn.XLOOKUP(F:F,'Crown Aug Uploads '!B:B,'Crown Aug Uploads '!O:O,0)</f>
        <v>64.33</v>
      </c>
      <c r="H175" s="19">
        <f t="shared" si="17"/>
        <v>14.350691745686307</v>
      </c>
    </row>
    <row r="176" spans="1:8" x14ac:dyDescent="0.3">
      <c r="A176" s="21" t="s">
        <v>7253</v>
      </c>
      <c r="B176" s="23">
        <v>0</v>
      </c>
      <c r="C176" s="24">
        <v>920.32</v>
      </c>
      <c r="E176" t="str">
        <f t="shared" si="13"/>
        <v>6046230</v>
      </c>
      <c r="F176">
        <v>6046230</v>
      </c>
      <c r="G176">
        <f>_xlfn.XLOOKUP(F:F,'Crown Aug Uploads '!B:B,'Crown Aug Uploads '!O:O,0)</f>
        <v>8</v>
      </c>
      <c r="H176" s="19">
        <f t="shared" si="17"/>
        <v>115.04</v>
      </c>
    </row>
    <row r="177" spans="1:8" x14ac:dyDescent="0.3">
      <c r="A177" s="21" t="s">
        <v>7254</v>
      </c>
      <c r="B177" s="23">
        <v>0</v>
      </c>
      <c r="C177" s="24">
        <v>917.36000000000013</v>
      </c>
      <c r="E177" t="str">
        <f t="shared" si="13"/>
        <v>6042131</v>
      </c>
      <c r="F177">
        <v>6042131</v>
      </c>
      <c r="G177">
        <f>_xlfn.XLOOKUP(F:F,'Crown Aug Uploads '!B:B,'Crown Aug Uploads '!O:O,0)</f>
        <v>4.7300000000000004</v>
      </c>
      <c r="H177" s="19">
        <f t="shared" si="17"/>
        <v>193.94503171247359</v>
      </c>
    </row>
    <row r="178" spans="1:8" x14ac:dyDescent="0.3">
      <c r="A178" s="21" t="s">
        <v>7255</v>
      </c>
      <c r="B178" s="23">
        <v>270</v>
      </c>
      <c r="C178" s="24">
        <v>899.6400000000001</v>
      </c>
      <c r="E178" t="str">
        <f t="shared" si="13"/>
        <v>5027850</v>
      </c>
      <c r="F178">
        <v>5027850</v>
      </c>
      <c r="G178">
        <f>_xlfn.XLOOKUP(F:F,'Crown Aug Uploads '!B:B,'Crown Aug Uploads '!O:O,0)</f>
        <v>18.7</v>
      </c>
      <c r="H178" s="19">
        <f t="shared" si="17"/>
        <v>48.109090909090916</v>
      </c>
    </row>
    <row r="179" spans="1:8" x14ac:dyDescent="0.3">
      <c r="A179" s="21" t="s">
        <v>7256</v>
      </c>
      <c r="B179" s="23">
        <v>160</v>
      </c>
      <c r="C179" s="24">
        <v>898.84</v>
      </c>
      <c r="E179" t="str">
        <f t="shared" si="13"/>
        <v>5025722</v>
      </c>
      <c r="F179">
        <v>5025722</v>
      </c>
      <c r="G179">
        <f>_xlfn.XLOOKUP(F:F,'Crown Aug Uploads '!B:B,'Crown Aug Uploads '!O:O,0)</f>
        <v>29.87</v>
      </c>
      <c r="H179" s="19">
        <f t="shared" si="17"/>
        <v>30.091730833612321</v>
      </c>
    </row>
    <row r="180" spans="1:8" x14ac:dyDescent="0.3">
      <c r="A180" s="21" t="s">
        <v>7257</v>
      </c>
      <c r="B180" s="23">
        <v>0</v>
      </c>
      <c r="C180" s="24">
        <v>892.01</v>
      </c>
      <c r="E180" t="str">
        <f t="shared" si="13"/>
        <v>6040564</v>
      </c>
      <c r="F180">
        <v>6040564</v>
      </c>
      <c r="G180">
        <f>_xlfn.XLOOKUP(F:F,'Crown Aug Uploads '!B:B,'Crown Aug Uploads '!O:O,0)</f>
        <v>25.83</v>
      </c>
      <c r="H180" s="19">
        <f t="shared" si="17"/>
        <v>34.53387533875339</v>
      </c>
    </row>
    <row r="181" spans="1:8" x14ac:dyDescent="0.3">
      <c r="A181" s="21" t="s">
        <v>7258</v>
      </c>
      <c r="B181" s="23">
        <v>0</v>
      </c>
      <c r="C181" s="24">
        <v>887.03999999999985</v>
      </c>
      <c r="E181" t="str">
        <f t="shared" si="13"/>
        <v>6056009</v>
      </c>
      <c r="F181">
        <v>6056009</v>
      </c>
      <c r="G181">
        <f>_xlfn.XLOOKUP(F:F,'Crown Aug Uploads '!B:B,'Crown Aug Uploads '!O:O,0)</f>
        <v>11.17</v>
      </c>
      <c r="H181" s="19">
        <f t="shared" si="17"/>
        <v>79.412712623097576</v>
      </c>
    </row>
    <row r="182" spans="1:8" x14ac:dyDescent="0.3">
      <c r="A182" s="21" t="s">
        <v>7259</v>
      </c>
      <c r="B182" s="23">
        <v>540</v>
      </c>
      <c r="C182" s="24">
        <v>874.08</v>
      </c>
      <c r="E182" t="str">
        <f t="shared" si="13"/>
        <v>5092961</v>
      </c>
      <c r="F182">
        <v>5092961</v>
      </c>
      <c r="G182">
        <f>_xlfn.XLOOKUP(F:F,'Crown Aug Uploads '!B:B,'Crown Aug Uploads '!O:O,0)</f>
        <v>27.91</v>
      </c>
      <c r="H182" s="19">
        <f t="shared" si="17"/>
        <v>31.317807237549268</v>
      </c>
    </row>
    <row r="183" spans="1:8" x14ac:dyDescent="0.3">
      <c r="A183" s="21" t="s">
        <v>7102</v>
      </c>
      <c r="B183" s="23">
        <v>2825</v>
      </c>
      <c r="C183" s="24">
        <v>10177.960000000001</v>
      </c>
      <c r="E183" t="str">
        <f t="shared" si="13"/>
        <v>5091084</v>
      </c>
      <c r="F183">
        <v>5091084</v>
      </c>
      <c r="G183">
        <v>19.73</v>
      </c>
      <c r="H183" s="19">
        <f t="shared" si="17"/>
        <v>515.86213887480994</v>
      </c>
    </row>
    <row r="184" spans="1:8" x14ac:dyDescent="0.3">
      <c r="A184" s="21" t="s">
        <v>7101</v>
      </c>
      <c r="B184" s="23">
        <v>900</v>
      </c>
      <c r="C184" s="24">
        <v>10811.060000000001</v>
      </c>
      <c r="E184" t="str">
        <f t="shared" si="13"/>
        <v>5091086</v>
      </c>
      <c r="F184">
        <v>5091086</v>
      </c>
      <c r="G184">
        <v>64.63</v>
      </c>
      <c r="H184" s="19">
        <f t="shared" si="17"/>
        <v>167.27618752901134</v>
      </c>
    </row>
    <row r="185" spans="1:8" x14ac:dyDescent="0.3">
      <c r="A185" s="21" t="s">
        <v>7487</v>
      </c>
      <c r="B185" s="23">
        <v>20</v>
      </c>
      <c r="C185" s="24">
        <v>236.08</v>
      </c>
      <c r="E185" t="str">
        <f t="shared" si="13"/>
        <v>5091087</v>
      </c>
      <c r="F185">
        <v>5091087</v>
      </c>
      <c r="G185">
        <v>64.63</v>
      </c>
      <c r="H185" s="19">
        <f t="shared" si="17"/>
        <v>3.652792820671515</v>
      </c>
    </row>
    <row r="186" spans="1:8" x14ac:dyDescent="0.3">
      <c r="A186" s="21" t="s">
        <v>7263</v>
      </c>
      <c r="B186" s="23">
        <v>0</v>
      </c>
      <c r="C186" s="24">
        <v>839.50000000000034</v>
      </c>
      <c r="E186" t="str">
        <f t="shared" si="13"/>
        <v>6048267</v>
      </c>
      <c r="F186">
        <v>6048267</v>
      </c>
      <c r="G186">
        <f>_xlfn.XLOOKUP(F:F,'Crown Aug Uploads '!B:B,'Crown Aug Uploads '!O:O,0)</f>
        <v>3</v>
      </c>
      <c r="H186" s="19">
        <f t="shared" si="17"/>
        <v>279.83333333333343</v>
      </c>
    </row>
    <row r="187" spans="1:8" x14ac:dyDescent="0.3">
      <c r="A187" s="21" t="s">
        <v>7264</v>
      </c>
      <c r="B187" s="23">
        <v>0</v>
      </c>
      <c r="C187" s="24">
        <v>832.86000000000013</v>
      </c>
      <c r="E187" t="str">
        <f t="shared" si="13"/>
        <v>6041190</v>
      </c>
      <c r="F187">
        <v>6041190</v>
      </c>
      <c r="G187">
        <f>_xlfn.XLOOKUP(F:F,'Crown Aug Uploads '!B:B,'Crown Aug Uploads '!O:O,0)</f>
        <v>74.66</v>
      </c>
      <c r="H187" s="19">
        <f t="shared" si="17"/>
        <v>11.155371015269223</v>
      </c>
    </row>
    <row r="188" spans="1:8" x14ac:dyDescent="0.3">
      <c r="A188" s="21" t="s">
        <v>7204</v>
      </c>
      <c r="B188" s="23">
        <v>530</v>
      </c>
      <c r="C188" s="24">
        <v>1562.3599999999997</v>
      </c>
      <c r="E188" t="str">
        <f t="shared" si="13"/>
        <v>5091090</v>
      </c>
      <c r="F188">
        <v>5091090</v>
      </c>
      <c r="G188">
        <v>16.32</v>
      </c>
      <c r="H188" s="19">
        <f t="shared" si="17"/>
        <v>95.732843137254875</v>
      </c>
    </row>
    <row r="189" spans="1:8" x14ac:dyDescent="0.3">
      <c r="A189" s="21" t="s">
        <v>7266</v>
      </c>
      <c r="B189" s="23">
        <v>190</v>
      </c>
      <c r="C189" s="24">
        <v>826.24</v>
      </c>
      <c r="E189" t="str">
        <f t="shared" si="13"/>
        <v>6055316</v>
      </c>
      <c r="F189">
        <v>6055316</v>
      </c>
      <c r="G189">
        <f>_xlfn.XLOOKUP(F:F,'Crown Aug Uploads '!B:B,'Crown Aug Uploads '!O:O,0)</f>
        <v>24.23</v>
      </c>
      <c r="H189" s="19">
        <f t="shared" si="17"/>
        <v>34.099876186545607</v>
      </c>
    </row>
    <row r="190" spans="1:8" x14ac:dyDescent="0.3">
      <c r="A190" s="21" t="s">
        <v>7346</v>
      </c>
      <c r="B190" s="23">
        <v>170</v>
      </c>
      <c r="C190" s="24">
        <v>512.28</v>
      </c>
      <c r="E190" t="str">
        <f t="shared" si="13"/>
        <v>5091093</v>
      </c>
      <c r="F190">
        <v>5091093</v>
      </c>
      <c r="G190">
        <v>16.32</v>
      </c>
      <c r="H190" s="19">
        <f t="shared" si="17"/>
        <v>31.389705882352938</v>
      </c>
    </row>
    <row r="191" spans="1:8" x14ac:dyDescent="0.3">
      <c r="A191" s="21" t="s">
        <v>7268</v>
      </c>
      <c r="B191" s="23">
        <v>0</v>
      </c>
      <c r="C191" s="24">
        <v>823.4</v>
      </c>
      <c r="E191" t="str">
        <f t="shared" si="13"/>
        <v>6054132</v>
      </c>
      <c r="F191">
        <v>6054132</v>
      </c>
      <c r="G191">
        <f>_xlfn.XLOOKUP(F:F,'Crown Aug Uploads '!B:B,'Crown Aug Uploads '!O:O,0)</f>
        <v>35.799999999999997</v>
      </c>
      <c r="H191" s="19">
        <f t="shared" si="17"/>
        <v>23</v>
      </c>
    </row>
    <row r="192" spans="1:8" x14ac:dyDescent="0.3">
      <c r="A192" s="21" t="s">
        <v>7269</v>
      </c>
      <c r="B192" s="23">
        <v>0</v>
      </c>
      <c r="C192" s="24">
        <v>806.6500000000002</v>
      </c>
      <c r="E192" t="str">
        <f t="shared" si="13"/>
        <v>6042316</v>
      </c>
      <c r="F192">
        <v>6042316</v>
      </c>
      <c r="G192">
        <f>_xlfn.XLOOKUP(F:F,'Crown Aug Uploads '!B:B,'Crown Aug Uploads '!O:O,0)</f>
        <v>3.25</v>
      </c>
      <c r="H192" s="19">
        <f t="shared" si="17"/>
        <v>248.20000000000007</v>
      </c>
    </row>
    <row r="193" spans="1:8" x14ac:dyDescent="0.3">
      <c r="A193" s="21" t="s">
        <v>7270</v>
      </c>
      <c r="B193" s="23">
        <v>0</v>
      </c>
      <c r="C193" s="24">
        <v>800.4899999999999</v>
      </c>
      <c r="E193" t="str">
        <f t="shared" si="13"/>
        <v>6055427</v>
      </c>
      <c r="F193">
        <v>6055427</v>
      </c>
      <c r="G193">
        <f>_xlfn.XLOOKUP(F:F,'Crown Aug Uploads '!B:B,'Crown Aug Uploads '!O:O,0)</f>
        <v>0.38</v>
      </c>
      <c r="H193" s="19">
        <f t="shared" si="17"/>
        <v>2106.5526315789471</v>
      </c>
    </row>
    <row r="194" spans="1:8" x14ac:dyDescent="0.3">
      <c r="A194" s="21" t="s">
        <v>7271</v>
      </c>
      <c r="B194" s="23">
        <v>0</v>
      </c>
      <c r="C194" s="24">
        <v>796</v>
      </c>
      <c r="E194" t="str">
        <f t="shared" ref="E194:E257" si="18">LEFT(A194,7)</f>
        <v>6041876</v>
      </c>
      <c r="F194">
        <v>6041876</v>
      </c>
      <c r="G194">
        <f>_xlfn.XLOOKUP(F:F,'Crown Aug Uploads '!B:B,'Crown Aug Uploads '!O:O,0)</f>
        <v>47.2</v>
      </c>
      <c r="H194" s="19">
        <f t="shared" si="17"/>
        <v>16.864406779661017</v>
      </c>
    </row>
    <row r="195" spans="1:8" x14ac:dyDescent="0.3">
      <c r="A195" s="21" t="s">
        <v>7272</v>
      </c>
      <c r="B195" s="23">
        <v>70</v>
      </c>
      <c r="C195" s="24">
        <v>792.58</v>
      </c>
      <c r="E195" t="str">
        <f t="shared" si="18"/>
        <v>5038010</v>
      </c>
      <c r="F195">
        <v>5038010</v>
      </c>
      <c r="G195">
        <f>_xlfn.XLOOKUP(F:F,'Crown Aug Uploads '!B:B,'Crown Aug Uploads '!O:O,0)</f>
        <v>30.58</v>
      </c>
      <c r="H195" s="19">
        <f t="shared" si="17"/>
        <v>25.918247220405497</v>
      </c>
    </row>
    <row r="196" spans="1:8" x14ac:dyDescent="0.3">
      <c r="A196" s="21" t="s">
        <v>7273</v>
      </c>
      <c r="B196" s="23">
        <v>0</v>
      </c>
      <c r="C196" s="24">
        <v>778.1799999999995</v>
      </c>
      <c r="E196" t="str">
        <f t="shared" si="18"/>
        <v>6055201</v>
      </c>
      <c r="F196">
        <v>6055201</v>
      </c>
      <c r="G196">
        <f>_xlfn.XLOOKUP(F:F,'Crown Aug Uploads '!B:B,'Crown Aug Uploads '!O:O,0)</f>
        <v>1.38</v>
      </c>
      <c r="H196" s="19">
        <f t="shared" si="17"/>
        <v>563.8985507246374</v>
      </c>
    </row>
    <row r="197" spans="1:8" x14ac:dyDescent="0.3">
      <c r="A197" s="21" t="s">
        <v>7274</v>
      </c>
      <c r="B197" s="23">
        <v>0</v>
      </c>
      <c r="C197" s="24">
        <v>776.95999999999992</v>
      </c>
      <c r="E197" t="str">
        <f t="shared" si="18"/>
        <v>6060534</v>
      </c>
      <c r="F197">
        <v>6060534</v>
      </c>
      <c r="G197">
        <f>_xlfn.XLOOKUP(F:F,'Crown Aug Uploads '!B:B,'Crown Aug Uploads '!O:O,0)</f>
        <v>61.67</v>
      </c>
      <c r="H197" s="19">
        <f t="shared" si="17"/>
        <v>12.598670342143667</v>
      </c>
    </row>
    <row r="198" spans="1:8" x14ac:dyDescent="0.3">
      <c r="A198" s="21" t="s">
        <v>7275</v>
      </c>
      <c r="B198" s="23">
        <v>0</v>
      </c>
      <c r="C198" s="24">
        <v>767.41</v>
      </c>
      <c r="E198" t="str">
        <f t="shared" si="18"/>
        <v>6041658</v>
      </c>
      <c r="F198">
        <v>6041658</v>
      </c>
      <c r="G198">
        <f>_xlfn.XLOOKUP(F:F,'Crown Aug Uploads '!B:B,'Crown Aug Uploads '!O:O,0)</f>
        <v>7.91</v>
      </c>
      <c r="H198" s="19">
        <f t="shared" si="17"/>
        <v>97.017699115044238</v>
      </c>
    </row>
    <row r="199" spans="1:8" x14ac:dyDescent="0.3">
      <c r="A199" s="21" t="s">
        <v>7178</v>
      </c>
      <c r="B199" s="23">
        <v>405</v>
      </c>
      <c r="C199" s="24">
        <v>2259.6900000000005</v>
      </c>
      <c r="E199" t="str">
        <f t="shared" si="18"/>
        <v>5091098</v>
      </c>
      <c r="F199">
        <v>5091098</v>
      </c>
      <c r="G199">
        <v>29.62</v>
      </c>
      <c r="H199" s="19">
        <f t="shared" ref="H199:H201" si="19">C199/G199</f>
        <v>76.289331532748164</v>
      </c>
    </row>
    <row r="200" spans="1:8" x14ac:dyDescent="0.3">
      <c r="A200" s="21" t="s">
        <v>7145</v>
      </c>
      <c r="B200" s="23">
        <v>690</v>
      </c>
      <c r="C200" s="24">
        <v>3739.54</v>
      </c>
      <c r="E200" t="str">
        <f t="shared" si="18"/>
        <v>5091099</v>
      </c>
      <c r="F200">
        <v>5091099</v>
      </c>
      <c r="G200">
        <v>29.62</v>
      </c>
      <c r="H200" s="19">
        <f t="shared" si="19"/>
        <v>126.25050641458473</v>
      </c>
    </row>
    <row r="201" spans="1:8" x14ac:dyDescent="0.3">
      <c r="A201" s="21" t="s">
        <v>7444</v>
      </c>
      <c r="B201" s="23">
        <v>70</v>
      </c>
      <c r="C201" s="24">
        <v>293.32</v>
      </c>
      <c r="E201" t="str">
        <f t="shared" si="18"/>
        <v>5091101</v>
      </c>
      <c r="F201">
        <v>5091101</v>
      </c>
      <c r="G201">
        <v>22.79</v>
      </c>
      <c r="H201" s="19">
        <f t="shared" si="19"/>
        <v>12.870557261956998</v>
      </c>
    </row>
    <row r="202" spans="1:8" x14ac:dyDescent="0.3">
      <c r="A202" s="21" t="s">
        <v>7279</v>
      </c>
      <c r="B202" s="23">
        <v>0</v>
      </c>
      <c r="C202" s="24">
        <v>754.28999999999951</v>
      </c>
      <c r="E202" t="str">
        <f t="shared" si="18"/>
        <v>6046789</v>
      </c>
      <c r="F202">
        <v>6046789</v>
      </c>
      <c r="G202">
        <f>_xlfn.XLOOKUP(F:F,'Crown Aug Uploads '!B:B,'Crown Aug Uploads '!O:O,0)</f>
        <v>11.81</v>
      </c>
      <c r="H202" s="19">
        <f t="shared" ref="H202:H224" si="20">C202/G202</f>
        <v>63.868755292125272</v>
      </c>
    </row>
    <row r="203" spans="1:8" x14ac:dyDescent="0.3">
      <c r="A203" s="21" t="s">
        <v>7280</v>
      </c>
      <c r="B203" s="23">
        <v>0</v>
      </c>
      <c r="C203" s="24">
        <v>751.89999999999986</v>
      </c>
      <c r="E203" t="str">
        <f t="shared" si="18"/>
        <v>6062122</v>
      </c>
      <c r="F203">
        <v>6062122</v>
      </c>
      <c r="G203">
        <f>_xlfn.XLOOKUP(F:F,'Crown Aug Uploads '!B:B,'Crown Aug Uploads '!O:O,0)</f>
        <v>10.3</v>
      </c>
      <c r="H203" s="19">
        <f t="shared" si="20"/>
        <v>72.999999999999986</v>
      </c>
    </row>
    <row r="204" spans="1:8" x14ac:dyDescent="0.3">
      <c r="A204" s="21" t="s">
        <v>7281</v>
      </c>
      <c r="B204" s="23">
        <v>0</v>
      </c>
      <c r="C204" s="24">
        <v>748.97</v>
      </c>
      <c r="E204" t="str">
        <f t="shared" si="18"/>
        <v>6060622</v>
      </c>
      <c r="F204">
        <v>6060622</v>
      </c>
      <c r="G204">
        <f>_xlfn.XLOOKUP(F:F,'Crown Aug Uploads '!B:B,'Crown Aug Uploads '!O:O,0)</f>
        <v>14.29</v>
      </c>
      <c r="H204" s="19">
        <f t="shared" si="20"/>
        <v>52.41217634709588</v>
      </c>
    </row>
    <row r="205" spans="1:8" x14ac:dyDescent="0.3">
      <c r="A205" s="21" t="s">
        <v>7282</v>
      </c>
      <c r="B205" s="23">
        <v>0</v>
      </c>
      <c r="C205" s="24">
        <v>743.98000000000036</v>
      </c>
      <c r="E205" t="str">
        <f t="shared" si="18"/>
        <v>6055441</v>
      </c>
      <c r="F205">
        <v>6055441</v>
      </c>
      <c r="G205">
        <f>_xlfn.XLOOKUP(F:F,'Crown Aug Uploads '!B:B,'Crown Aug Uploads '!O:O,0)</f>
        <v>4.16</v>
      </c>
      <c r="H205" s="19">
        <f t="shared" si="20"/>
        <v>178.84134615384625</v>
      </c>
    </row>
    <row r="206" spans="1:8" x14ac:dyDescent="0.3">
      <c r="A206" s="21" t="s">
        <v>7283</v>
      </c>
      <c r="B206" s="23">
        <v>0</v>
      </c>
      <c r="C206" s="24">
        <v>741.10999999999979</v>
      </c>
      <c r="E206" t="str">
        <f t="shared" si="18"/>
        <v>6040960</v>
      </c>
      <c r="F206">
        <v>6040960</v>
      </c>
      <c r="G206">
        <f>_xlfn.XLOOKUP(F:F,'Crown Aug Uploads '!B:B,'Crown Aug Uploads '!O:O,0)</f>
        <v>15.99</v>
      </c>
      <c r="H206" s="19">
        <f t="shared" si="20"/>
        <v>46.348342714196356</v>
      </c>
    </row>
    <row r="207" spans="1:8" x14ac:dyDescent="0.3">
      <c r="A207" s="21" t="s">
        <v>7284</v>
      </c>
      <c r="B207" s="23">
        <v>70</v>
      </c>
      <c r="C207" s="24">
        <v>736</v>
      </c>
      <c r="E207" t="str">
        <f t="shared" si="18"/>
        <v>5041043</v>
      </c>
      <c r="F207">
        <v>5041043</v>
      </c>
      <c r="G207">
        <f>_xlfn.XLOOKUP(F:F,'Crown Aug Uploads '!B:B,'Crown Aug Uploads '!O:O,0)</f>
        <v>59.18</v>
      </c>
      <c r="H207" s="19">
        <f t="shared" si="20"/>
        <v>12.436633997972288</v>
      </c>
    </row>
    <row r="208" spans="1:8" x14ac:dyDescent="0.3">
      <c r="A208" s="21" t="s">
        <v>7135</v>
      </c>
      <c r="B208" s="23">
        <v>1160</v>
      </c>
      <c r="C208" s="24">
        <v>4898.2099999999991</v>
      </c>
      <c r="E208" t="str">
        <f t="shared" si="18"/>
        <v>5091102</v>
      </c>
      <c r="F208">
        <v>5091102</v>
      </c>
      <c r="G208">
        <v>22.79</v>
      </c>
      <c r="H208" s="19">
        <f t="shared" si="20"/>
        <v>214.92803861342691</v>
      </c>
    </row>
    <row r="209" spans="1:8" x14ac:dyDescent="0.3">
      <c r="A209" s="21" t="s">
        <v>7286</v>
      </c>
      <c r="B209" s="23">
        <v>0</v>
      </c>
      <c r="C209" s="24">
        <v>729.80999999999972</v>
      </c>
      <c r="E209" t="str">
        <f t="shared" si="18"/>
        <v>6055214</v>
      </c>
      <c r="F209">
        <v>6055214</v>
      </c>
      <c r="G209">
        <f>_xlfn.XLOOKUP(F:F,'Crown Aug Uploads '!B:B,'Crown Aug Uploads '!O:O,0)</f>
        <v>7.63</v>
      </c>
      <c r="H209" s="19">
        <f t="shared" si="20"/>
        <v>95.650065530799438</v>
      </c>
    </row>
    <row r="210" spans="1:8" x14ac:dyDescent="0.3">
      <c r="A210" s="21" t="s">
        <v>7287</v>
      </c>
      <c r="B210" s="23">
        <v>200</v>
      </c>
      <c r="C210" s="24">
        <v>728.55</v>
      </c>
      <c r="E210" t="str">
        <f t="shared" si="18"/>
        <v>5024027</v>
      </c>
      <c r="F210">
        <v>5024027</v>
      </c>
      <c r="G210">
        <f>_xlfn.XLOOKUP(F:F,'Crown Aug Uploads '!B:B,'Crown Aug Uploads '!O:O,0)</f>
        <v>39.42</v>
      </c>
      <c r="H210" s="19">
        <f t="shared" si="20"/>
        <v>18.481735159817351</v>
      </c>
    </row>
    <row r="211" spans="1:8" x14ac:dyDescent="0.3">
      <c r="A211" s="21" t="s">
        <v>7288</v>
      </c>
      <c r="B211" s="23">
        <v>200</v>
      </c>
      <c r="C211" s="24">
        <v>725.99000000000012</v>
      </c>
      <c r="E211" t="str">
        <f t="shared" si="18"/>
        <v>5025064</v>
      </c>
      <c r="F211">
        <v>5025064</v>
      </c>
      <c r="G211">
        <f>_xlfn.XLOOKUP(F:F,'Crown Aug Uploads '!B:B,'Crown Aug Uploads '!O:O,0)</f>
        <v>19.850000000000001</v>
      </c>
      <c r="H211" s="19">
        <f t="shared" si="20"/>
        <v>36.573803526448366</v>
      </c>
    </row>
    <row r="212" spans="1:8" x14ac:dyDescent="0.3">
      <c r="A212" s="21" t="s">
        <v>7289</v>
      </c>
      <c r="B212" s="23">
        <v>285</v>
      </c>
      <c r="C212" s="24">
        <v>722.18999999999994</v>
      </c>
      <c r="E212" t="str">
        <f t="shared" si="18"/>
        <v>5024212</v>
      </c>
      <c r="F212">
        <v>5024212</v>
      </c>
      <c r="G212">
        <f>_xlfn.XLOOKUP(F:F,'Crown Aug Uploads '!B:B,'Crown Aug Uploads '!O:O,0)</f>
        <v>13.17</v>
      </c>
      <c r="H212" s="19">
        <f t="shared" si="20"/>
        <v>54.835990888382682</v>
      </c>
    </row>
    <row r="213" spans="1:8" x14ac:dyDescent="0.3">
      <c r="A213" s="21" t="s">
        <v>7290</v>
      </c>
      <c r="B213" s="23">
        <v>0</v>
      </c>
      <c r="C213" s="24">
        <v>719.93999999999994</v>
      </c>
      <c r="E213" t="str">
        <f t="shared" si="18"/>
        <v>6061800</v>
      </c>
      <c r="F213">
        <v>6061800</v>
      </c>
      <c r="G213">
        <f>_xlfn.XLOOKUP(F:F,'Crown Aug Uploads '!B:B,'Crown Aug Uploads '!O:O,0)</f>
        <v>25</v>
      </c>
      <c r="H213" s="19">
        <f t="shared" si="20"/>
        <v>28.797599999999999</v>
      </c>
    </row>
    <row r="214" spans="1:8" x14ac:dyDescent="0.3">
      <c r="A214" s="21" t="s">
        <v>7291</v>
      </c>
      <c r="B214" s="23">
        <v>55</v>
      </c>
      <c r="C214" s="24">
        <v>708.24000000000012</v>
      </c>
      <c r="E214" t="str">
        <f t="shared" si="18"/>
        <v>5028774</v>
      </c>
      <c r="F214">
        <v>5028774</v>
      </c>
      <c r="G214">
        <f>_xlfn.XLOOKUP(F:F,'Crown Aug Uploads '!B:B,'Crown Aug Uploads '!O:O,0)</f>
        <v>33.24</v>
      </c>
      <c r="H214" s="19">
        <f t="shared" si="20"/>
        <v>21.306859205776174</v>
      </c>
    </row>
    <row r="215" spans="1:8" x14ac:dyDescent="0.3">
      <c r="A215" s="21" t="s">
        <v>7292</v>
      </c>
      <c r="B215" s="23">
        <v>52.5</v>
      </c>
      <c r="C215" s="24">
        <v>708.13</v>
      </c>
      <c r="E215" t="str">
        <f t="shared" si="18"/>
        <v>5091373</v>
      </c>
      <c r="F215">
        <v>5091373</v>
      </c>
      <c r="G215">
        <f>_xlfn.XLOOKUP(F:F,'Crown Aug Uploads '!B:B,'Crown Aug Uploads '!O:O,0)</f>
        <v>36.43</v>
      </c>
      <c r="H215" s="19">
        <f t="shared" si="20"/>
        <v>19.438100466648368</v>
      </c>
    </row>
    <row r="216" spans="1:8" x14ac:dyDescent="0.3">
      <c r="A216" s="21" t="s">
        <v>7293</v>
      </c>
      <c r="B216" s="23">
        <v>0</v>
      </c>
      <c r="C216" s="24">
        <v>707.25</v>
      </c>
      <c r="E216" t="str">
        <f t="shared" si="18"/>
        <v>6043014</v>
      </c>
      <c r="F216">
        <v>6043014</v>
      </c>
      <c r="G216">
        <f>_xlfn.XLOOKUP(F:F,'Crown Aug Uploads '!B:B,'Crown Aug Uploads '!O:O,0)</f>
        <v>261.68</v>
      </c>
      <c r="H216" s="19">
        <f t="shared" si="20"/>
        <v>2.7027285233873433</v>
      </c>
    </row>
    <row r="217" spans="1:8" x14ac:dyDescent="0.3">
      <c r="A217" s="21" t="s">
        <v>7417</v>
      </c>
      <c r="B217" s="23">
        <v>100</v>
      </c>
      <c r="C217" s="24">
        <v>343.8</v>
      </c>
      <c r="E217" t="str">
        <f t="shared" si="18"/>
        <v>5091114</v>
      </c>
      <c r="F217">
        <v>5091114</v>
      </c>
      <c r="G217">
        <v>19.29</v>
      </c>
      <c r="H217" s="19">
        <f t="shared" si="20"/>
        <v>17.822706065318819</v>
      </c>
    </row>
    <row r="218" spans="1:8" x14ac:dyDescent="0.3">
      <c r="A218" s="21" t="s">
        <v>7295</v>
      </c>
      <c r="B218" s="23">
        <v>0</v>
      </c>
      <c r="C218" s="24">
        <v>691.99999999999989</v>
      </c>
      <c r="E218" t="str">
        <f t="shared" si="18"/>
        <v>6061854</v>
      </c>
      <c r="F218">
        <v>6061854</v>
      </c>
      <c r="G218">
        <f>_xlfn.XLOOKUP(F:F,'Crown Aug Uploads '!B:B,'Crown Aug Uploads '!O:O,0)</f>
        <v>8.27</v>
      </c>
      <c r="H218" s="19">
        <f t="shared" si="20"/>
        <v>83.675937122128161</v>
      </c>
    </row>
    <row r="219" spans="1:8" x14ac:dyDescent="0.3">
      <c r="A219" s="21" t="s">
        <v>7296</v>
      </c>
      <c r="B219" s="23">
        <v>0</v>
      </c>
      <c r="C219" s="24">
        <v>689.55999999999938</v>
      </c>
      <c r="E219" t="str">
        <f t="shared" si="18"/>
        <v>6046790</v>
      </c>
      <c r="F219">
        <v>6046790</v>
      </c>
      <c r="G219">
        <f>_xlfn.XLOOKUP(F:F,'Crown Aug Uploads '!B:B,'Crown Aug Uploads '!O:O,0)</f>
        <v>11.81</v>
      </c>
      <c r="H219" s="19">
        <f t="shared" si="20"/>
        <v>58.387806943268359</v>
      </c>
    </row>
    <row r="220" spans="1:8" x14ac:dyDescent="0.3">
      <c r="A220" s="21" t="s">
        <v>7297</v>
      </c>
      <c r="B220" s="23">
        <v>165</v>
      </c>
      <c r="C220" s="24">
        <v>689.28</v>
      </c>
      <c r="E220" t="str">
        <f t="shared" si="18"/>
        <v>5027063</v>
      </c>
      <c r="F220">
        <v>5027063</v>
      </c>
      <c r="G220">
        <f>_xlfn.XLOOKUP(F:F,'Crown Aug Uploads '!B:B,'Crown Aug Uploads '!O:O,0)</f>
        <v>22.94</v>
      </c>
      <c r="H220" s="19">
        <f t="shared" si="20"/>
        <v>30.047079337401915</v>
      </c>
    </row>
    <row r="221" spans="1:8" x14ac:dyDescent="0.3">
      <c r="A221" s="21" t="s">
        <v>7298</v>
      </c>
      <c r="B221" s="23">
        <v>0</v>
      </c>
      <c r="C221" s="24">
        <v>685.0100000000001</v>
      </c>
      <c r="E221" t="str">
        <f t="shared" si="18"/>
        <v>6055446</v>
      </c>
      <c r="F221">
        <v>6055446</v>
      </c>
      <c r="G221">
        <f>_xlfn.XLOOKUP(F:F,'Crown Aug Uploads '!B:B,'Crown Aug Uploads '!O:O,0)</f>
        <v>4.99</v>
      </c>
      <c r="H221" s="19">
        <f t="shared" si="20"/>
        <v>137.27655310621245</v>
      </c>
    </row>
    <row r="222" spans="1:8" x14ac:dyDescent="0.3">
      <c r="A222" s="21" t="s">
        <v>7299</v>
      </c>
      <c r="B222" s="23">
        <v>0</v>
      </c>
      <c r="C222" s="24">
        <v>684.21</v>
      </c>
      <c r="E222" t="str">
        <f t="shared" si="18"/>
        <v>6050196</v>
      </c>
      <c r="F222">
        <v>6050196</v>
      </c>
      <c r="G222">
        <f>_xlfn.XLOOKUP(F:F,'Crown Aug Uploads '!B:B,'Crown Aug Uploads '!O:O,0)</f>
        <v>6.25</v>
      </c>
      <c r="H222" s="19">
        <f t="shared" si="20"/>
        <v>109.4736</v>
      </c>
    </row>
    <row r="223" spans="1:8" x14ac:dyDescent="0.3">
      <c r="A223" s="21" t="s">
        <v>7300</v>
      </c>
      <c r="B223" s="23">
        <v>117.5</v>
      </c>
      <c r="C223" s="24">
        <v>682.88999999999976</v>
      </c>
      <c r="E223" t="str">
        <f t="shared" si="18"/>
        <v>5074312</v>
      </c>
      <c r="F223">
        <v>5074312</v>
      </c>
      <c r="G223">
        <f>_xlfn.XLOOKUP(F:F,'Crown Aug Uploads '!B:B,'Crown Aug Uploads '!O:O,0)</f>
        <v>15.77</v>
      </c>
      <c r="H223" s="19">
        <f t="shared" si="20"/>
        <v>43.303107165504109</v>
      </c>
    </row>
    <row r="224" spans="1:8" x14ac:dyDescent="0.3">
      <c r="A224" s="21" t="s">
        <v>7301</v>
      </c>
      <c r="B224" s="23">
        <v>0</v>
      </c>
      <c r="C224" s="24">
        <v>679.06999999999937</v>
      </c>
      <c r="E224" t="str">
        <f t="shared" si="18"/>
        <v>6055436</v>
      </c>
      <c r="F224">
        <v>6055436</v>
      </c>
      <c r="G224">
        <f>_xlfn.XLOOKUP(F:F,'Crown Aug Uploads '!B:B,'Crown Aug Uploads '!O:O,0)</f>
        <v>0.39</v>
      </c>
      <c r="H224" s="19">
        <f t="shared" si="20"/>
        <v>1741.2051282051266</v>
      </c>
    </row>
    <row r="225" spans="1:8" x14ac:dyDescent="0.3">
      <c r="A225" s="21" t="s">
        <v>7447</v>
      </c>
      <c r="B225" s="23">
        <v>85</v>
      </c>
      <c r="C225" s="24">
        <v>288.01</v>
      </c>
      <c r="E225" t="str">
        <f t="shared" si="18"/>
        <v>5091122</v>
      </c>
      <c r="F225">
        <v>5091122</v>
      </c>
      <c r="G225">
        <f>_xlfn.XLOOKUP(F:F,'Crown Aug Uploads '!B:B,'Crown Aug Uploads '!O:O,0)</f>
        <v>0</v>
      </c>
      <c r="H225" s="19" t="e">
        <f t="shared" ref="H225:H226" si="21">C225/G225</f>
        <v>#DIV/0!</v>
      </c>
    </row>
    <row r="226" spans="1:8" x14ac:dyDescent="0.3">
      <c r="A226" s="21" t="s">
        <v>7167</v>
      </c>
      <c r="B226" s="23">
        <v>750</v>
      </c>
      <c r="C226" s="24">
        <v>2604.9299999999998</v>
      </c>
      <c r="E226" t="str">
        <f t="shared" si="18"/>
        <v>5091131</v>
      </c>
      <c r="F226">
        <v>5091131</v>
      </c>
      <c r="G226">
        <v>18.7</v>
      </c>
      <c r="H226" s="19">
        <f t="shared" si="21"/>
        <v>139.30106951871659</v>
      </c>
    </row>
    <row r="227" spans="1:8" x14ac:dyDescent="0.3">
      <c r="A227" s="21" t="s">
        <v>7304</v>
      </c>
      <c r="B227" s="23">
        <v>80</v>
      </c>
      <c r="C227" s="24">
        <v>663.88</v>
      </c>
      <c r="E227" t="str">
        <f t="shared" si="18"/>
        <v>5040770</v>
      </c>
      <c r="F227">
        <v>5040770</v>
      </c>
      <c r="G227">
        <f>_xlfn.XLOOKUP(F:F,'Crown Aug Uploads '!B:B,'Crown Aug Uploads '!O:O,0)</f>
        <v>44.38</v>
      </c>
      <c r="H227" s="19">
        <f t="shared" ref="H227:H253" si="22">C227/G227</f>
        <v>14.958990536277602</v>
      </c>
    </row>
    <row r="228" spans="1:8" x14ac:dyDescent="0.3">
      <c r="A228" s="21" t="s">
        <v>7305</v>
      </c>
      <c r="B228" s="23">
        <v>100</v>
      </c>
      <c r="C228" s="24">
        <v>661.7</v>
      </c>
      <c r="E228" t="str">
        <f t="shared" si="18"/>
        <v>5088598</v>
      </c>
      <c r="F228">
        <v>5088598</v>
      </c>
      <c r="G228">
        <f>_xlfn.XLOOKUP(F:F,'Crown Aug Uploads '!B:B,'Crown Aug Uploads '!O:O,0)</f>
        <v>35.72</v>
      </c>
      <c r="H228" s="19">
        <f t="shared" si="22"/>
        <v>18.524636058230683</v>
      </c>
    </row>
    <row r="229" spans="1:8" x14ac:dyDescent="0.3">
      <c r="A229" s="21" t="s">
        <v>7306</v>
      </c>
      <c r="B229" s="23">
        <v>0</v>
      </c>
      <c r="C229" s="24">
        <v>656.91000000000008</v>
      </c>
      <c r="E229" t="str">
        <f t="shared" si="18"/>
        <v>6046572</v>
      </c>
      <c r="F229">
        <v>6046572</v>
      </c>
      <c r="G229">
        <f>_xlfn.XLOOKUP(F:F,'Crown Aug Uploads '!B:B,'Crown Aug Uploads '!O:O,0)</f>
        <v>10.050000000000001</v>
      </c>
      <c r="H229" s="19">
        <f t="shared" si="22"/>
        <v>65.364179104477614</v>
      </c>
    </row>
    <row r="230" spans="1:8" x14ac:dyDescent="0.3">
      <c r="A230" s="21" t="s">
        <v>7307</v>
      </c>
      <c r="B230" s="23">
        <v>0</v>
      </c>
      <c r="C230" s="24">
        <v>655.29999999999995</v>
      </c>
      <c r="E230" t="str">
        <f t="shared" si="18"/>
        <v>6040886</v>
      </c>
      <c r="F230">
        <v>6040886</v>
      </c>
      <c r="G230">
        <f>_xlfn.XLOOKUP(F:F,'Crown Aug Uploads '!B:B,'Crown Aug Uploads '!O:O,0)</f>
        <v>43.34</v>
      </c>
      <c r="H230" s="19">
        <f t="shared" si="22"/>
        <v>15.119981541301335</v>
      </c>
    </row>
    <row r="231" spans="1:8" x14ac:dyDescent="0.3">
      <c r="A231" s="21" t="s">
        <v>7308</v>
      </c>
      <c r="B231" s="23">
        <v>0</v>
      </c>
      <c r="C231" s="24">
        <v>649.55000000000018</v>
      </c>
      <c r="E231" t="str">
        <f t="shared" si="18"/>
        <v>6060532</v>
      </c>
      <c r="F231">
        <v>6060532</v>
      </c>
      <c r="G231">
        <f>_xlfn.XLOOKUP(F:F,'Crown Aug Uploads '!B:B,'Crown Aug Uploads '!O:O,0)</f>
        <v>13.44</v>
      </c>
      <c r="H231" s="19">
        <f t="shared" si="22"/>
        <v>48.329613095238109</v>
      </c>
    </row>
    <row r="232" spans="1:8" x14ac:dyDescent="0.3">
      <c r="A232" s="21" t="s">
        <v>7309</v>
      </c>
      <c r="B232" s="23">
        <v>0</v>
      </c>
      <c r="C232" s="24">
        <v>648.24000000000024</v>
      </c>
      <c r="E232" t="str">
        <f t="shared" si="18"/>
        <v>6040885</v>
      </c>
      <c r="F232">
        <v>6040885</v>
      </c>
      <c r="G232">
        <f>_xlfn.XLOOKUP(F:F,'Crown Aug Uploads '!B:B,'Crown Aug Uploads '!O:O,0)</f>
        <v>13.12</v>
      </c>
      <c r="H232" s="19">
        <f t="shared" si="22"/>
        <v>49.408536585365873</v>
      </c>
    </row>
    <row r="233" spans="1:8" x14ac:dyDescent="0.3">
      <c r="A233" s="21" t="s">
        <v>7310</v>
      </c>
      <c r="B233" s="23">
        <v>50</v>
      </c>
      <c r="C233" s="24">
        <v>633.92000000000007</v>
      </c>
      <c r="E233" t="str">
        <f t="shared" si="18"/>
        <v>5028561</v>
      </c>
      <c r="F233">
        <v>5028561</v>
      </c>
      <c r="G233">
        <f>_xlfn.XLOOKUP(F:F,'Crown Aug Uploads '!B:B,'Crown Aug Uploads '!O:O,0)</f>
        <v>68.12</v>
      </c>
      <c r="H233" s="19">
        <f t="shared" si="22"/>
        <v>9.3059307105108644</v>
      </c>
    </row>
    <row r="234" spans="1:8" x14ac:dyDescent="0.3">
      <c r="A234" s="21" t="s">
        <v>7245</v>
      </c>
      <c r="B234" s="23">
        <v>470</v>
      </c>
      <c r="C234" s="24">
        <v>1005.3200000000002</v>
      </c>
      <c r="E234" t="str">
        <f t="shared" si="18"/>
        <v>5091147</v>
      </c>
      <c r="F234">
        <v>5091147</v>
      </c>
      <c r="G234">
        <v>11.17</v>
      </c>
      <c r="H234" s="19">
        <f t="shared" si="22"/>
        <v>90.00179051029545</v>
      </c>
    </row>
    <row r="235" spans="1:8" x14ac:dyDescent="0.3">
      <c r="A235" s="21" t="s">
        <v>7312</v>
      </c>
      <c r="B235" s="23">
        <v>0</v>
      </c>
      <c r="C235" s="24">
        <v>632.13000000000011</v>
      </c>
      <c r="E235" t="str">
        <f t="shared" si="18"/>
        <v>6061802</v>
      </c>
      <c r="F235">
        <v>6061802</v>
      </c>
      <c r="G235">
        <f>_xlfn.XLOOKUP(F:F,'Crown Aug Uploads '!B:B,'Crown Aug Uploads '!O:O,0)</f>
        <v>22.5</v>
      </c>
      <c r="H235" s="19">
        <f t="shared" si="22"/>
        <v>28.094666666666672</v>
      </c>
    </row>
    <row r="236" spans="1:8" x14ac:dyDescent="0.3">
      <c r="A236" s="21" t="s">
        <v>7313</v>
      </c>
      <c r="B236" s="23">
        <v>0</v>
      </c>
      <c r="C236" s="24">
        <v>623.54000000000019</v>
      </c>
      <c r="E236" t="str">
        <f t="shared" si="18"/>
        <v>6042056</v>
      </c>
      <c r="F236">
        <v>6042056</v>
      </c>
      <c r="G236">
        <f>_xlfn.XLOOKUP(F:F,'Crown Aug Uploads '!B:B,'Crown Aug Uploads '!O:O,0)</f>
        <v>10</v>
      </c>
      <c r="H236" s="19">
        <f t="shared" si="22"/>
        <v>62.354000000000021</v>
      </c>
    </row>
    <row r="237" spans="1:8" x14ac:dyDescent="0.3">
      <c r="A237" s="21" t="s">
        <v>7314</v>
      </c>
      <c r="B237" s="23">
        <v>0</v>
      </c>
      <c r="C237" s="24">
        <v>602.42999999999995</v>
      </c>
      <c r="E237" t="str">
        <f t="shared" si="18"/>
        <v>6053648</v>
      </c>
      <c r="F237">
        <v>6053648</v>
      </c>
      <c r="G237">
        <f>_xlfn.XLOOKUP(F:F,'Crown Aug Uploads '!B:B,'Crown Aug Uploads '!O:O,0)</f>
        <v>638.58000000000004</v>
      </c>
      <c r="H237" s="19">
        <f t="shared" si="22"/>
        <v>0.94339002161044805</v>
      </c>
    </row>
    <row r="238" spans="1:8" x14ac:dyDescent="0.3">
      <c r="A238" s="21" t="s">
        <v>7315</v>
      </c>
      <c r="B238" s="23">
        <v>0</v>
      </c>
      <c r="C238" s="24">
        <v>596.6</v>
      </c>
      <c r="E238" t="str">
        <f t="shared" si="18"/>
        <v>6054374</v>
      </c>
      <c r="F238">
        <v>6054374</v>
      </c>
      <c r="G238">
        <f>_xlfn.XLOOKUP(F:F,'Crown Aug Uploads '!B:B,'Crown Aug Uploads '!O:O,0)</f>
        <v>80</v>
      </c>
      <c r="H238" s="19">
        <f t="shared" si="22"/>
        <v>7.4575000000000005</v>
      </c>
    </row>
    <row r="239" spans="1:8" x14ac:dyDescent="0.3">
      <c r="A239" s="21" t="s">
        <v>7316</v>
      </c>
      <c r="B239" s="23">
        <v>155</v>
      </c>
      <c r="C239" s="24">
        <v>595.29000000000008</v>
      </c>
      <c r="E239" t="str">
        <f t="shared" si="18"/>
        <v>6055081</v>
      </c>
      <c r="F239">
        <v>6055081</v>
      </c>
      <c r="G239">
        <f>_xlfn.XLOOKUP(F:F,'Crown Aug Uploads '!B:B,'Crown Aug Uploads '!O:O,0)</f>
        <v>19.53</v>
      </c>
      <c r="H239" s="19">
        <f t="shared" si="22"/>
        <v>30.480798771121353</v>
      </c>
    </row>
    <row r="240" spans="1:8" x14ac:dyDescent="0.3">
      <c r="A240" s="21" t="s">
        <v>7217</v>
      </c>
      <c r="B240" s="23">
        <v>455</v>
      </c>
      <c r="C240" s="24">
        <v>1330.0699999999997</v>
      </c>
      <c r="E240" t="str">
        <f t="shared" si="18"/>
        <v>5091153</v>
      </c>
      <c r="F240">
        <v>5091153</v>
      </c>
      <c r="G240">
        <v>11.17</v>
      </c>
      <c r="H240" s="19">
        <f t="shared" si="22"/>
        <v>119.07520143240821</v>
      </c>
    </row>
    <row r="241" spans="1:8" x14ac:dyDescent="0.3">
      <c r="A241" s="21" t="s">
        <v>7318</v>
      </c>
      <c r="B241" s="23">
        <v>50</v>
      </c>
      <c r="C241" s="24">
        <v>591.25</v>
      </c>
      <c r="E241" t="str">
        <f t="shared" si="18"/>
        <v>5028781</v>
      </c>
      <c r="F241">
        <v>5028781</v>
      </c>
      <c r="G241">
        <f>_xlfn.XLOOKUP(F:F,'Crown Aug Uploads '!B:B,'Crown Aug Uploads '!O:O,0)</f>
        <v>33.24</v>
      </c>
      <c r="H241" s="19">
        <f t="shared" si="22"/>
        <v>17.787304452466906</v>
      </c>
    </row>
    <row r="242" spans="1:8" x14ac:dyDescent="0.3">
      <c r="A242" s="21" t="s">
        <v>7319</v>
      </c>
      <c r="B242" s="23">
        <v>0</v>
      </c>
      <c r="C242" s="24">
        <v>589.84999999999991</v>
      </c>
      <c r="E242" t="str">
        <f t="shared" si="18"/>
        <v>6041657</v>
      </c>
      <c r="F242">
        <v>6041657</v>
      </c>
      <c r="G242">
        <f>_xlfn.XLOOKUP(F:F,'Crown Aug Uploads '!B:B,'Crown Aug Uploads '!O:O,0)</f>
        <v>2.0499999999999998</v>
      </c>
      <c r="H242" s="19">
        <f t="shared" si="22"/>
        <v>287.73170731707313</v>
      </c>
    </row>
    <row r="243" spans="1:8" x14ac:dyDescent="0.3">
      <c r="A243" s="21" t="s">
        <v>7320</v>
      </c>
      <c r="B243" s="23">
        <v>47.5</v>
      </c>
      <c r="C243" s="24">
        <v>588.28000000000009</v>
      </c>
      <c r="E243" t="str">
        <f t="shared" si="18"/>
        <v>5028796</v>
      </c>
      <c r="F243">
        <v>5028796</v>
      </c>
      <c r="G243">
        <f>_xlfn.XLOOKUP(F:F,'Crown Aug Uploads '!B:B,'Crown Aug Uploads '!O:O,0)</f>
        <v>33.24</v>
      </c>
      <c r="H243" s="19">
        <f t="shared" si="22"/>
        <v>17.697954271961493</v>
      </c>
    </row>
    <row r="244" spans="1:8" x14ac:dyDescent="0.3">
      <c r="A244" s="21" t="s">
        <v>7321</v>
      </c>
      <c r="B244" s="23">
        <v>0</v>
      </c>
      <c r="C244" s="24">
        <v>586.59</v>
      </c>
      <c r="E244" t="str">
        <f t="shared" si="18"/>
        <v>6040939</v>
      </c>
      <c r="F244">
        <v>6040939</v>
      </c>
      <c r="G244">
        <f>_xlfn.XLOOKUP(F:F,'Crown Aug Uploads '!B:B,'Crown Aug Uploads '!O:O,0)</f>
        <v>16.97</v>
      </c>
      <c r="H244" s="19">
        <f t="shared" si="22"/>
        <v>34.566293459045376</v>
      </c>
    </row>
    <row r="245" spans="1:8" x14ac:dyDescent="0.3">
      <c r="A245" s="21" t="s">
        <v>7322</v>
      </c>
      <c r="B245" s="23">
        <v>0</v>
      </c>
      <c r="C245" s="24">
        <v>580.30999999999995</v>
      </c>
      <c r="E245" t="str">
        <f t="shared" si="18"/>
        <v>6041163</v>
      </c>
      <c r="F245">
        <v>6041163</v>
      </c>
      <c r="G245">
        <f>_xlfn.XLOOKUP(F:F,'Crown Aug Uploads '!B:B,'Crown Aug Uploads '!O:O,0)</f>
        <v>45.99</v>
      </c>
      <c r="H245" s="19">
        <f t="shared" si="22"/>
        <v>12.618177864753205</v>
      </c>
    </row>
    <row r="246" spans="1:8" x14ac:dyDescent="0.3">
      <c r="A246" s="21" t="s">
        <v>7160</v>
      </c>
      <c r="B246" s="23">
        <v>350</v>
      </c>
      <c r="C246" s="24">
        <v>2862.1000000000004</v>
      </c>
      <c r="E246" t="str">
        <f t="shared" si="18"/>
        <v>5091190</v>
      </c>
      <c r="F246">
        <v>5091190</v>
      </c>
      <c r="G246">
        <v>43.99</v>
      </c>
      <c r="H246" s="19">
        <f t="shared" si="22"/>
        <v>65.062514207774498</v>
      </c>
    </row>
    <row r="247" spans="1:8" x14ac:dyDescent="0.3">
      <c r="A247" s="21" t="s">
        <v>7324</v>
      </c>
      <c r="B247" s="23">
        <v>80</v>
      </c>
      <c r="C247" s="24">
        <v>571.52</v>
      </c>
      <c r="E247" t="str">
        <f t="shared" si="18"/>
        <v>5088596</v>
      </c>
      <c r="F247">
        <v>5088596</v>
      </c>
      <c r="G247">
        <f>_xlfn.XLOOKUP(F:F,'Crown Aug Uploads '!B:B,'Crown Aug Uploads '!O:O,0)</f>
        <v>35.72</v>
      </c>
      <c r="H247" s="19">
        <f t="shared" si="22"/>
        <v>16</v>
      </c>
    </row>
    <row r="248" spans="1:8" x14ac:dyDescent="0.3">
      <c r="A248" s="21" t="s">
        <v>7325</v>
      </c>
      <c r="B248" s="23">
        <v>345</v>
      </c>
      <c r="C248" s="24">
        <v>571.19000000000005</v>
      </c>
      <c r="E248" t="str">
        <f t="shared" si="18"/>
        <v>5025054</v>
      </c>
      <c r="F248">
        <v>5025054</v>
      </c>
      <c r="G248">
        <f>_xlfn.XLOOKUP(F:F,'Crown Aug Uploads '!B:B,'Crown Aug Uploads '!O:O,0)</f>
        <v>27.36</v>
      </c>
      <c r="H248" s="19">
        <f t="shared" si="22"/>
        <v>20.876827485380119</v>
      </c>
    </row>
    <row r="249" spans="1:8" x14ac:dyDescent="0.3">
      <c r="A249" s="21" t="s">
        <v>7379</v>
      </c>
      <c r="B249" s="23">
        <v>50</v>
      </c>
      <c r="C249" s="24">
        <v>432.28</v>
      </c>
      <c r="E249" t="str">
        <f t="shared" si="18"/>
        <v>5091191</v>
      </c>
      <c r="F249">
        <v>5091191</v>
      </c>
      <c r="G249">
        <v>43.99</v>
      </c>
      <c r="H249" s="19">
        <f t="shared" si="22"/>
        <v>9.8267788133666727</v>
      </c>
    </row>
    <row r="250" spans="1:8" x14ac:dyDescent="0.3">
      <c r="A250" s="21" t="s">
        <v>7327</v>
      </c>
      <c r="B250" s="23">
        <v>55</v>
      </c>
      <c r="C250" s="24">
        <v>562.74</v>
      </c>
      <c r="E250" t="str">
        <f t="shared" si="18"/>
        <v>5089389</v>
      </c>
      <c r="F250">
        <v>5089389</v>
      </c>
      <c r="G250">
        <f>_xlfn.XLOOKUP(F:F,'Crown Aug Uploads '!B:B,'Crown Aug Uploads '!O:O,0)</f>
        <v>26.63</v>
      </c>
      <c r="H250" s="19">
        <f t="shared" si="22"/>
        <v>21.131806233571162</v>
      </c>
    </row>
    <row r="251" spans="1:8" x14ac:dyDescent="0.3">
      <c r="A251" s="21" t="s">
        <v>7328</v>
      </c>
      <c r="B251" s="23">
        <v>0</v>
      </c>
      <c r="C251" s="24">
        <v>560</v>
      </c>
      <c r="E251" t="str">
        <f t="shared" si="18"/>
        <v>6044409</v>
      </c>
      <c r="F251">
        <v>6044409</v>
      </c>
      <c r="G251">
        <f>_xlfn.XLOOKUP(F:F,'Crown Aug Uploads '!B:B,'Crown Aug Uploads '!O:O,0)</f>
        <v>112.5</v>
      </c>
      <c r="H251" s="19">
        <f t="shared" si="22"/>
        <v>4.9777777777777779</v>
      </c>
    </row>
    <row r="252" spans="1:8" x14ac:dyDescent="0.3">
      <c r="A252" s="21" t="s">
        <v>7329</v>
      </c>
      <c r="B252" s="23">
        <v>0</v>
      </c>
      <c r="C252" s="24">
        <v>554.16999999999996</v>
      </c>
      <c r="E252" t="str">
        <f t="shared" si="18"/>
        <v>6041216</v>
      </c>
      <c r="F252">
        <v>6041216</v>
      </c>
      <c r="G252">
        <f>_xlfn.XLOOKUP(F:F,'Crown Aug Uploads '!B:B,'Crown Aug Uploads '!O:O,0)</f>
        <v>79.27</v>
      </c>
      <c r="H252" s="19">
        <f t="shared" si="22"/>
        <v>6.9909171187082126</v>
      </c>
    </row>
    <row r="253" spans="1:8" x14ac:dyDescent="0.3">
      <c r="A253" s="21" t="s">
        <v>7330</v>
      </c>
      <c r="B253" s="23">
        <v>0</v>
      </c>
      <c r="C253" s="24">
        <v>553.82000000000005</v>
      </c>
      <c r="E253" t="str">
        <f t="shared" si="18"/>
        <v>6061384</v>
      </c>
      <c r="F253">
        <v>6061384</v>
      </c>
      <c r="G253">
        <f>_xlfn.XLOOKUP(F:F,'Crown Aug Uploads '!B:B,'Crown Aug Uploads '!O:O,0)</f>
        <v>3.97</v>
      </c>
      <c r="H253" s="19">
        <f t="shared" si="22"/>
        <v>139.50125944584383</v>
      </c>
    </row>
    <row r="254" spans="1:8" x14ac:dyDescent="0.3">
      <c r="A254" s="21" t="s">
        <v>7466</v>
      </c>
      <c r="B254" s="23">
        <v>17.5</v>
      </c>
      <c r="C254" s="24">
        <v>257.23</v>
      </c>
      <c r="E254" t="str">
        <f t="shared" si="18"/>
        <v>5091204</v>
      </c>
      <c r="F254">
        <v>5091204</v>
      </c>
      <c r="G254">
        <v>38.92</v>
      </c>
      <c r="H254" s="19">
        <f t="shared" ref="H254:H256" si="23">C254/G254</f>
        <v>6.6091983556012339</v>
      </c>
    </row>
    <row r="255" spans="1:8" x14ac:dyDescent="0.3">
      <c r="A255" s="21" t="s">
        <v>7336</v>
      </c>
      <c r="B255" s="23">
        <v>120</v>
      </c>
      <c r="C255" s="24">
        <v>528.3599999999999</v>
      </c>
      <c r="E255" t="str">
        <f t="shared" si="18"/>
        <v>5091205</v>
      </c>
      <c r="F255">
        <v>5091205</v>
      </c>
      <c r="G255">
        <v>47.09</v>
      </c>
      <c r="H255" s="19">
        <f t="shared" si="23"/>
        <v>11.220216606498193</v>
      </c>
    </row>
    <row r="256" spans="1:8" x14ac:dyDescent="0.3">
      <c r="A256" s="21" t="s">
        <v>7111</v>
      </c>
      <c r="B256" s="23">
        <v>1835</v>
      </c>
      <c r="C256" s="24">
        <v>7944.2600000000057</v>
      </c>
      <c r="E256" t="str">
        <f t="shared" si="18"/>
        <v>5091206</v>
      </c>
      <c r="F256">
        <v>5091206</v>
      </c>
      <c r="G256">
        <v>23.92</v>
      </c>
      <c r="H256" s="19">
        <f t="shared" si="23"/>
        <v>332.11789297658885</v>
      </c>
    </row>
    <row r="257" spans="1:8" x14ac:dyDescent="0.3">
      <c r="A257" s="21" t="s">
        <v>7334</v>
      </c>
      <c r="B257" s="23">
        <v>60</v>
      </c>
      <c r="C257" s="24">
        <v>532.36</v>
      </c>
      <c r="E257" t="str">
        <f t="shared" si="18"/>
        <v>5041056</v>
      </c>
      <c r="F257">
        <v>5041056</v>
      </c>
      <c r="G257">
        <f>_xlfn.XLOOKUP(F:F,'Crown Aug Uploads '!B:B,'Crown Aug Uploads '!O:O,0)</f>
        <v>47.83</v>
      </c>
      <c r="H257" s="19">
        <f t="shared" ref="H257:H267" si="24">C257/G257</f>
        <v>11.130252979301694</v>
      </c>
    </row>
    <row r="258" spans="1:8" x14ac:dyDescent="0.3">
      <c r="A258" s="21" t="s">
        <v>7335</v>
      </c>
      <c r="B258" s="23">
        <v>0</v>
      </c>
      <c r="C258" s="24">
        <v>529.21999999999991</v>
      </c>
      <c r="E258" t="str">
        <f t="shared" ref="E258:E321" si="25">LEFT(A258,7)</f>
        <v>6041211</v>
      </c>
      <c r="F258">
        <v>6041211</v>
      </c>
      <c r="G258">
        <f>_xlfn.XLOOKUP(F:F,'Crown Aug Uploads '!B:B,'Crown Aug Uploads '!O:O,0)</f>
        <v>79.27</v>
      </c>
      <c r="H258" s="19">
        <f t="shared" si="24"/>
        <v>6.6761700517219618</v>
      </c>
    </row>
    <row r="259" spans="1:8" x14ac:dyDescent="0.3">
      <c r="A259" s="21" t="s">
        <v>7197</v>
      </c>
      <c r="B259" s="23">
        <v>390</v>
      </c>
      <c r="C259" s="24">
        <v>1746.6799999999998</v>
      </c>
      <c r="E259" t="str">
        <f t="shared" si="25"/>
        <v>5091207</v>
      </c>
      <c r="F259">
        <v>5091207</v>
      </c>
      <c r="G259">
        <v>23.92</v>
      </c>
      <c r="H259" s="19">
        <f t="shared" si="24"/>
        <v>73.021739130434767</v>
      </c>
    </row>
    <row r="260" spans="1:8" x14ac:dyDescent="0.3">
      <c r="A260" s="21" t="s">
        <v>7337</v>
      </c>
      <c r="B260" s="23">
        <v>0</v>
      </c>
      <c r="C260" s="24">
        <v>525</v>
      </c>
      <c r="E260" t="str">
        <f t="shared" si="25"/>
        <v>6059696</v>
      </c>
      <c r="F260">
        <v>6059696</v>
      </c>
      <c r="G260">
        <f>_xlfn.XLOOKUP(F:F,'Crown Aug Uploads '!B:B,'Crown Aug Uploads '!O:O,0)</f>
        <v>8.75</v>
      </c>
      <c r="H260" s="19">
        <f t="shared" si="24"/>
        <v>60</v>
      </c>
    </row>
    <row r="261" spans="1:8" x14ac:dyDescent="0.3">
      <c r="A261" s="21" t="s">
        <v>7338</v>
      </c>
      <c r="B261" s="23">
        <v>45</v>
      </c>
      <c r="C261" s="24">
        <v>519.84</v>
      </c>
      <c r="E261" t="str">
        <f t="shared" si="25"/>
        <v>5028507</v>
      </c>
      <c r="F261">
        <v>5028507</v>
      </c>
      <c r="G261">
        <f>_xlfn.XLOOKUP(F:F,'Crown Aug Uploads '!B:B,'Crown Aug Uploads '!O:O,0)</f>
        <v>63.24</v>
      </c>
      <c r="H261" s="19">
        <f t="shared" si="24"/>
        <v>8.2201138519924104</v>
      </c>
    </row>
    <row r="262" spans="1:8" x14ac:dyDescent="0.3">
      <c r="A262" s="21" t="s">
        <v>7339</v>
      </c>
      <c r="B262" s="23">
        <v>250</v>
      </c>
      <c r="C262" s="24">
        <v>519.03</v>
      </c>
      <c r="E262" t="str">
        <f t="shared" si="25"/>
        <v>5025085</v>
      </c>
      <c r="F262">
        <v>5025085</v>
      </c>
      <c r="G262">
        <f>_xlfn.XLOOKUP(F:F,'Crown Aug Uploads '!B:B,'Crown Aug Uploads '!O:O,0)</f>
        <v>21.82</v>
      </c>
      <c r="H262" s="19">
        <f t="shared" si="24"/>
        <v>23.786892758936755</v>
      </c>
    </row>
    <row r="263" spans="1:8" x14ac:dyDescent="0.3">
      <c r="A263" s="21" t="s">
        <v>7340</v>
      </c>
      <c r="B263" s="23">
        <v>105</v>
      </c>
      <c r="C263" s="24">
        <v>518.66</v>
      </c>
      <c r="E263" t="str">
        <f t="shared" si="25"/>
        <v>5092817</v>
      </c>
      <c r="F263">
        <v>5092817</v>
      </c>
      <c r="G263">
        <f>_xlfn.XLOOKUP(F:F,'Crown Aug Uploads '!B:B,'Crown Aug Uploads '!O:O,0)</f>
        <v>39.49</v>
      </c>
      <c r="H263" s="19">
        <f t="shared" si="24"/>
        <v>13.133957964041528</v>
      </c>
    </row>
    <row r="264" spans="1:8" x14ac:dyDescent="0.3">
      <c r="A264" s="21" t="s">
        <v>7341</v>
      </c>
      <c r="B264" s="23">
        <v>0</v>
      </c>
      <c r="C264" s="24">
        <v>517.5</v>
      </c>
      <c r="E264" t="str">
        <f t="shared" si="25"/>
        <v>6062065</v>
      </c>
      <c r="F264">
        <v>6062065</v>
      </c>
      <c r="G264">
        <f>_xlfn.XLOOKUP(F:F,'Crown Aug Uploads '!B:B,'Crown Aug Uploads '!O:O,0)</f>
        <v>22.5</v>
      </c>
      <c r="H264" s="19">
        <f t="shared" si="24"/>
        <v>23</v>
      </c>
    </row>
    <row r="265" spans="1:8" x14ac:dyDescent="0.3">
      <c r="A265" s="21" t="s">
        <v>7342</v>
      </c>
      <c r="B265" s="23">
        <v>0</v>
      </c>
      <c r="C265" s="24">
        <v>515.02</v>
      </c>
      <c r="E265" t="str">
        <f t="shared" si="25"/>
        <v>6055500</v>
      </c>
      <c r="F265">
        <v>6055500</v>
      </c>
      <c r="G265">
        <f>_xlfn.XLOOKUP(F:F,'Crown Aug Uploads '!B:B,'Crown Aug Uploads '!O:O,0)</f>
        <v>10.75</v>
      </c>
      <c r="H265" s="19">
        <f t="shared" si="24"/>
        <v>47.908837209302327</v>
      </c>
    </row>
    <row r="266" spans="1:8" x14ac:dyDescent="0.3">
      <c r="A266" s="21" t="s">
        <v>7343</v>
      </c>
      <c r="B266" s="23">
        <v>37.5</v>
      </c>
      <c r="C266" s="24">
        <v>514.85</v>
      </c>
      <c r="E266" t="str">
        <f t="shared" si="25"/>
        <v>5091367</v>
      </c>
      <c r="F266">
        <v>5091367</v>
      </c>
      <c r="G266">
        <f>_xlfn.XLOOKUP(F:F,'Crown Aug Uploads '!B:B,'Crown Aug Uploads '!O:O,0)</f>
        <v>36.43</v>
      </c>
      <c r="H266" s="19">
        <f t="shared" si="24"/>
        <v>14.132583035959374</v>
      </c>
    </row>
    <row r="267" spans="1:8" x14ac:dyDescent="0.3">
      <c r="A267" s="21" t="s">
        <v>7344</v>
      </c>
      <c r="B267" s="23">
        <v>215</v>
      </c>
      <c r="C267" s="24">
        <v>514.06999999999994</v>
      </c>
      <c r="E267" t="str">
        <f t="shared" si="25"/>
        <v>5024051</v>
      </c>
      <c r="F267">
        <v>5024051</v>
      </c>
      <c r="G267">
        <f>_xlfn.XLOOKUP(F:F,'Crown Aug Uploads '!B:B,'Crown Aug Uploads '!O:O,0)</f>
        <v>12.47</v>
      </c>
      <c r="H267" s="19">
        <f t="shared" si="24"/>
        <v>41.224538893344018</v>
      </c>
    </row>
    <row r="268" spans="1:8" x14ac:dyDescent="0.3">
      <c r="A268" s="21" t="s">
        <v>7177</v>
      </c>
      <c r="B268" s="23">
        <v>515</v>
      </c>
      <c r="C268" s="24">
        <v>2279.36</v>
      </c>
      <c r="E268" t="str">
        <f t="shared" si="25"/>
        <v>5091208</v>
      </c>
      <c r="F268">
        <v>5091208</v>
      </c>
      <c r="G268">
        <v>23.92</v>
      </c>
      <c r="H268" s="19">
        <f t="shared" ref="H268:H269" si="26">C268/G268</f>
        <v>95.290969899665555</v>
      </c>
    </row>
    <row r="269" spans="1:8" x14ac:dyDescent="0.3">
      <c r="A269" s="21" t="s">
        <v>7367</v>
      </c>
      <c r="B269" s="23">
        <v>32.5</v>
      </c>
      <c r="C269" s="24">
        <v>455.26</v>
      </c>
      <c r="E269" t="str">
        <f t="shared" si="25"/>
        <v>5091209</v>
      </c>
      <c r="F269">
        <v>5091209</v>
      </c>
      <c r="G269">
        <f>_xlfn.XLOOKUP(F:F,'Crown Aug Uploads '!B:B,'Crown Aug Uploads '!O:O,0)</f>
        <v>0</v>
      </c>
      <c r="H269" s="19" t="e">
        <f t="shared" si="26"/>
        <v>#DIV/0!</v>
      </c>
    </row>
    <row r="270" spans="1:8" x14ac:dyDescent="0.3">
      <c r="A270" s="21" t="s">
        <v>7347</v>
      </c>
      <c r="B270" s="23">
        <v>165</v>
      </c>
      <c r="C270" s="24">
        <v>504.12</v>
      </c>
      <c r="E270" t="str">
        <f t="shared" si="25"/>
        <v>5027898</v>
      </c>
      <c r="F270">
        <v>5027898</v>
      </c>
      <c r="G270">
        <f>_xlfn.XLOOKUP(F:F,'Crown Aug Uploads '!B:B,'Crown Aug Uploads '!O:O,0)</f>
        <v>16.75</v>
      </c>
      <c r="H270" s="19">
        <f t="shared" ref="H270:H317" si="27">C270/G270</f>
        <v>30.096716417910446</v>
      </c>
    </row>
    <row r="271" spans="1:8" x14ac:dyDescent="0.3">
      <c r="A271" s="21" t="s">
        <v>7348</v>
      </c>
      <c r="B271" s="23">
        <v>0</v>
      </c>
      <c r="C271" s="24">
        <v>502.39999999999981</v>
      </c>
      <c r="E271" t="str">
        <f t="shared" si="25"/>
        <v>6041132</v>
      </c>
      <c r="F271">
        <v>6041132</v>
      </c>
      <c r="G271">
        <f>_xlfn.XLOOKUP(F:F,'Crown Aug Uploads '!B:B,'Crown Aug Uploads '!O:O,0)</f>
        <v>1.39</v>
      </c>
      <c r="H271" s="19">
        <f t="shared" si="27"/>
        <v>361.43884892086322</v>
      </c>
    </row>
    <row r="272" spans="1:8" x14ac:dyDescent="0.3">
      <c r="A272" s="21" t="s">
        <v>7189</v>
      </c>
      <c r="B272" s="23">
        <v>225</v>
      </c>
      <c r="C272" s="24">
        <v>1965.1499999999999</v>
      </c>
      <c r="E272" t="str">
        <f t="shared" si="25"/>
        <v>5091210</v>
      </c>
      <c r="F272">
        <v>5091210</v>
      </c>
      <c r="G272">
        <f>_xlfn.XLOOKUP(F:F,'Crown Aug Uploads '!B:B,'Crown Aug Uploads '!O:O,0)</f>
        <v>0</v>
      </c>
      <c r="H272" s="19" t="e">
        <f t="shared" si="27"/>
        <v>#DIV/0!</v>
      </c>
    </row>
    <row r="273" spans="1:8" x14ac:dyDescent="0.3">
      <c r="A273" s="21" t="s">
        <v>7350</v>
      </c>
      <c r="B273" s="23">
        <v>40</v>
      </c>
      <c r="C273" s="24">
        <v>497.68</v>
      </c>
      <c r="E273" t="str">
        <f t="shared" si="25"/>
        <v>5012999</v>
      </c>
      <c r="F273">
        <v>5012999</v>
      </c>
      <c r="G273">
        <f>_xlfn.XLOOKUP(F:F,'Crown Aug Uploads '!B:B,'Crown Aug Uploads '!O:O,0)</f>
        <v>68.12</v>
      </c>
      <c r="H273" s="19">
        <f t="shared" si="27"/>
        <v>7.3059307105108626</v>
      </c>
    </row>
    <row r="274" spans="1:8" x14ac:dyDescent="0.3">
      <c r="A274" s="21" t="s">
        <v>7464</v>
      </c>
      <c r="B274" s="23">
        <v>130</v>
      </c>
      <c r="C274" s="24">
        <v>258.92</v>
      </c>
      <c r="E274" t="str">
        <f t="shared" si="25"/>
        <v>5091378</v>
      </c>
      <c r="F274">
        <v>5091378</v>
      </c>
      <c r="G274">
        <v>21.81</v>
      </c>
      <c r="H274" s="19">
        <f t="shared" si="27"/>
        <v>11.871618523613023</v>
      </c>
    </row>
    <row r="275" spans="1:8" x14ac:dyDescent="0.3">
      <c r="A275" s="21" t="s">
        <v>7352</v>
      </c>
      <c r="B275" s="23">
        <v>0</v>
      </c>
      <c r="C275" s="24">
        <v>486.38999999999993</v>
      </c>
      <c r="E275" t="str">
        <f t="shared" si="25"/>
        <v>6061709</v>
      </c>
      <c r="F275">
        <v>6061709</v>
      </c>
      <c r="G275">
        <f>_xlfn.XLOOKUP(F:F,'Crown Aug Uploads '!B:B,'Crown Aug Uploads '!O:O,0)</f>
        <v>0</v>
      </c>
      <c r="H275" s="19" t="e">
        <f t="shared" si="27"/>
        <v>#DIV/0!</v>
      </c>
    </row>
    <row r="276" spans="1:8" x14ac:dyDescent="0.3">
      <c r="A276" s="21" t="s">
        <v>7353</v>
      </c>
      <c r="B276" s="23">
        <v>27.5</v>
      </c>
      <c r="C276" s="24">
        <v>484.89</v>
      </c>
      <c r="E276" t="str">
        <f t="shared" si="25"/>
        <v>5089400</v>
      </c>
      <c r="F276">
        <v>5089400</v>
      </c>
      <c r="G276">
        <f>_xlfn.XLOOKUP(F:F,'Crown Aug Uploads '!B:B,'Crown Aug Uploads '!O:O,0)</f>
        <v>45.15</v>
      </c>
      <c r="H276" s="19">
        <f t="shared" si="27"/>
        <v>10.73953488372093</v>
      </c>
    </row>
    <row r="277" spans="1:8" x14ac:dyDescent="0.3">
      <c r="A277" s="21" t="s">
        <v>7354</v>
      </c>
      <c r="B277" s="23">
        <v>0</v>
      </c>
      <c r="C277" s="24">
        <v>483.00000000000011</v>
      </c>
      <c r="E277" t="str">
        <f t="shared" si="25"/>
        <v>6042824</v>
      </c>
      <c r="F277">
        <v>6042824</v>
      </c>
      <c r="G277">
        <f>_xlfn.XLOOKUP(F:F,'Crown Aug Uploads '!B:B,'Crown Aug Uploads '!O:O,0)</f>
        <v>5.25</v>
      </c>
      <c r="H277" s="19">
        <f t="shared" si="27"/>
        <v>92.000000000000028</v>
      </c>
    </row>
    <row r="278" spans="1:8" x14ac:dyDescent="0.3">
      <c r="A278" s="21" t="s">
        <v>7355</v>
      </c>
      <c r="B278" s="23">
        <v>0</v>
      </c>
      <c r="C278" s="24">
        <v>482.12999999999994</v>
      </c>
      <c r="E278" t="str">
        <f t="shared" si="25"/>
        <v>6041335</v>
      </c>
      <c r="F278">
        <v>6041335</v>
      </c>
      <c r="G278">
        <f>_xlfn.XLOOKUP(F:F,'Crown Aug Uploads '!B:B,'Crown Aug Uploads '!O:O,0)</f>
        <v>40.47</v>
      </c>
      <c r="H278" s="19">
        <f t="shared" si="27"/>
        <v>11.91326908821349</v>
      </c>
    </row>
    <row r="279" spans="1:8" x14ac:dyDescent="0.3">
      <c r="A279" s="21" t="s">
        <v>7356</v>
      </c>
      <c r="B279" s="23">
        <v>0</v>
      </c>
      <c r="C279" s="24">
        <v>480.4</v>
      </c>
      <c r="E279" t="str">
        <f t="shared" si="25"/>
        <v>6045194</v>
      </c>
      <c r="F279">
        <v>6045194</v>
      </c>
      <c r="G279">
        <f>_xlfn.XLOOKUP(F:F,'Crown Aug Uploads '!B:B,'Crown Aug Uploads '!O:O,0)</f>
        <v>96.08</v>
      </c>
      <c r="H279" s="19">
        <f t="shared" si="27"/>
        <v>5</v>
      </c>
    </row>
    <row r="280" spans="1:8" x14ac:dyDescent="0.3">
      <c r="A280" s="21" t="s">
        <v>7357</v>
      </c>
      <c r="B280" s="23">
        <v>0</v>
      </c>
      <c r="C280" s="24">
        <v>479.16</v>
      </c>
      <c r="E280" t="str">
        <f t="shared" si="25"/>
        <v>6041311</v>
      </c>
      <c r="F280">
        <v>6041311</v>
      </c>
      <c r="G280">
        <f>_xlfn.XLOOKUP(F:F,'Crown Aug Uploads '!B:B,'Crown Aug Uploads '!O:O,0)</f>
        <v>37.21</v>
      </c>
      <c r="H280" s="19">
        <f t="shared" si="27"/>
        <v>12.877183552808384</v>
      </c>
    </row>
    <row r="281" spans="1:8" x14ac:dyDescent="0.3">
      <c r="A281" s="21" t="s">
        <v>7358</v>
      </c>
      <c r="B281" s="23">
        <v>32.5</v>
      </c>
      <c r="C281" s="24">
        <v>474.25</v>
      </c>
      <c r="E281" t="str">
        <f t="shared" si="25"/>
        <v>5028842</v>
      </c>
      <c r="F281">
        <v>5028842</v>
      </c>
      <c r="G281">
        <f>_xlfn.XLOOKUP(F:F,'Crown Aug Uploads '!B:B,'Crown Aug Uploads '!O:O,0)</f>
        <v>39.51</v>
      </c>
      <c r="H281" s="19">
        <f t="shared" si="27"/>
        <v>12.003290306251582</v>
      </c>
    </row>
    <row r="282" spans="1:8" x14ac:dyDescent="0.3">
      <c r="A282" s="21" t="s">
        <v>7359</v>
      </c>
      <c r="B282" s="23">
        <v>0</v>
      </c>
      <c r="C282" s="24">
        <v>471.78</v>
      </c>
      <c r="E282" t="str">
        <f t="shared" si="25"/>
        <v>6042099</v>
      </c>
      <c r="F282">
        <v>6042099</v>
      </c>
      <c r="G282">
        <f>_xlfn.XLOOKUP(F:F,'Crown Aug Uploads '!B:B,'Crown Aug Uploads '!O:O,0)</f>
        <v>2.2799999999999998</v>
      </c>
      <c r="H282" s="19">
        <f t="shared" si="27"/>
        <v>206.92105263157896</v>
      </c>
    </row>
    <row r="283" spans="1:8" x14ac:dyDescent="0.3">
      <c r="A283" s="21" t="s">
        <v>7360</v>
      </c>
      <c r="B283" s="23">
        <v>0</v>
      </c>
      <c r="C283" s="24">
        <v>467.8900000000001</v>
      </c>
      <c r="E283" t="str">
        <f t="shared" si="25"/>
        <v>6040198</v>
      </c>
      <c r="F283">
        <v>6040198</v>
      </c>
      <c r="G283">
        <f>_xlfn.XLOOKUP(F:F,'Crown Aug Uploads '!B:B,'Crown Aug Uploads '!O:O,0)</f>
        <v>6.55</v>
      </c>
      <c r="H283" s="19">
        <f t="shared" si="27"/>
        <v>71.433587786259565</v>
      </c>
    </row>
    <row r="284" spans="1:8" x14ac:dyDescent="0.3">
      <c r="A284" s="21" t="s">
        <v>7361</v>
      </c>
      <c r="B284" s="23">
        <v>0</v>
      </c>
      <c r="C284" s="24">
        <v>465.19999999999993</v>
      </c>
      <c r="E284" t="str">
        <f t="shared" si="25"/>
        <v>6041058</v>
      </c>
      <c r="F284">
        <v>6041058</v>
      </c>
      <c r="G284">
        <f>_xlfn.XLOOKUP(F:F,'Crown Aug Uploads '!B:B,'Crown Aug Uploads '!O:O,0)</f>
        <v>13.5</v>
      </c>
      <c r="H284" s="19">
        <f t="shared" si="27"/>
        <v>34.459259259259255</v>
      </c>
    </row>
    <row r="285" spans="1:8" x14ac:dyDescent="0.3">
      <c r="A285" s="21" t="s">
        <v>7362</v>
      </c>
      <c r="B285" s="23">
        <v>0</v>
      </c>
      <c r="C285" s="24">
        <v>462.71</v>
      </c>
      <c r="E285" t="str">
        <f t="shared" si="25"/>
        <v>6054381</v>
      </c>
      <c r="F285">
        <v>6054381</v>
      </c>
      <c r="G285">
        <f>_xlfn.XLOOKUP(F:F,'Crown Aug Uploads '!B:B,'Crown Aug Uploads '!O:O,0)</f>
        <v>40</v>
      </c>
      <c r="H285" s="19">
        <f t="shared" si="27"/>
        <v>11.56775</v>
      </c>
    </row>
    <row r="286" spans="1:8" x14ac:dyDescent="0.3">
      <c r="A286" s="21" t="s">
        <v>7363</v>
      </c>
      <c r="B286" s="23">
        <v>0</v>
      </c>
      <c r="C286" s="24">
        <v>461.46000000000009</v>
      </c>
      <c r="E286" t="str">
        <f t="shared" si="25"/>
        <v>6055434</v>
      </c>
      <c r="F286">
        <v>6055434</v>
      </c>
      <c r="G286">
        <f>_xlfn.XLOOKUP(F:F,'Crown Aug Uploads '!B:B,'Crown Aug Uploads '!O:O,0)</f>
        <v>1.03</v>
      </c>
      <c r="H286" s="19">
        <f t="shared" si="27"/>
        <v>448.01941747572823</v>
      </c>
    </row>
    <row r="287" spans="1:8" x14ac:dyDescent="0.3">
      <c r="A287" s="21" t="s">
        <v>7364</v>
      </c>
      <c r="B287" s="23">
        <v>0</v>
      </c>
      <c r="C287" s="24">
        <v>460.45000000000005</v>
      </c>
      <c r="E287" t="str">
        <f t="shared" si="25"/>
        <v>6042089</v>
      </c>
      <c r="F287">
        <v>6042089</v>
      </c>
      <c r="G287">
        <f>_xlfn.XLOOKUP(F:F,'Crown Aug Uploads '!B:B,'Crown Aug Uploads '!O:O,0)</f>
        <v>6.5</v>
      </c>
      <c r="H287" s="19">
        <f t="shared" si="27"/>
        <v>70.838461538461544</v>
      </c>
    </row>
    <row r="288" spans="1:8" x14ac:dyDescent="0.3">
      <c r="A288" s="21" t="s">
        <v>7365</v>
      </c>
      <c r="B288" s="23">
        <v>0</v>
      </c>
      <c r="C288" s="24">
        <v>459.08999999999992</v>
      </c>
      <c r="E288" t="str">
        <f t="shared" si="25"/>
        <v>6061610</v>
      </c>
      <c r="F288">
        <v>6061610</v>
      </c>
      <c r="G288">
        <f>_xlfn.XLOOKUP(F:F,'Crown Aug Uploads '!B:B,'Crown Aug Uploads '!O:O,0)</f>
        <v>1.84</v>
      </c>
      <c r="H288" s="19">
        <f t="shared" si="27"/>
        <v>249.50543478260863</v>
      </c>
    </row>
    <row r="289" spans="1:8" x14ac:dyDescent="0.3">
      <c r="A289" s="21" t="s">
        <v>7366</v>
      </c>
      <c r="B289" s="23">
        <v>0</v>
      </c>
      <c r="C289" s="24">
        <v>456.99999999999989</v>
      </c>
      <c r="E289" t="str">
        <f t="shared" si="25"/>
        <v>6055425</v>
      </c>
      <c r="F289">
        <v>6055425</v>
      </c>
      <c r="G289">
        <f>_xlfn.XLOOKUP(F:F,'Crown Aug Uploads '!B:B,'Crown Aug Uploads '!O:O,0)</f>
        <v>2.91</v>
      </c>
      <c r="H289" s="19">
        <f t="shared" si="27"/>
        <v>157.04467353951884</v>
      </c>
    </row>
    <row r="290" spans="1:8" x14ac:dyDescent="0.3">
      <c r="A290" s="21" t="s">
        <v>7164</v>
      </c>
      <c r="B290" s="23">
        <v>1180</v>
      </c>
      <c r="C290" s="24">
        <v>2716.6600000000012</v>
      </c>
      <c r="E290" t="str">
        <f t="shared" si="25"/>
        <v>5092107</v>
      </c>
      <c r="F290">
        <v>5092107</v>
      </c>
      <c r="G290">
        <v>12.47</v>
      </c>
      <c r="H290" s="19">
        <f t="shared" si="27"/>
        <v>217.85565356856463</v>
      </c>
    </row>
    <row r="291" spans="1:8" x14ac:dyDescent="0.3">
      <c r="A291" s="21" t="s">
        <v>7368</v>
      </c>
      <c r="B291" s="23">
        <v>0</v>
      </c>
      <c r="C291" s="24">
        <v>454.65000000000003</v>
      </c>
      <c r="E291" t="str">
        <f t="shared" si="25"/>
        <v>6041059</v>
      </c>
      <c r="F291">
        <v>6041059</v>
      </c>
      <c r="G291">
        <f>_xlfn.XLOOKUP(F:F,'Crown Aug Uploads '!B:B,'Crown Aug Uploads '!O:O,0)</f>
        <v>45.39</v>
      </c>
      <c r="H291" s="19">
        <f t="shared" si="27"/>
        <v>10.016523463317911</v>
      </c>
    </row>
    <row r="292" spans="1:8" x14ac:dyDescent="0.3">
      <c r="A292" s="21" t="s">
        <v>7369</v>
      </c>
      <c r="B292" s="23">
        <v>0</v>
      </c>
      <c r="C292" s="24">
        <v>452.56000000000006</v>
      </c>
      <c r="E292" t="str">
        <f t="shared" si="25"/>
        <v>6041131</v>
      </c>
      <c r="F292">
        <v>6041131</v>
      </c>
      <c r="G292">
        <f>_xlfn.XLOOKUP(F:F,'Crown Aug Uploads '!B:B,'Crown Aug Uploads '!O:O,0)</f>
        <v>9.2899999999999991</v>
      </c>
      <c r="H292" s="19">
        <f t="shared" si="27"/>
        <v>48.714747039827785</v>
      </c>
    </row>
    <row r="293" spans="1:8" x14ac:dyDescent="0.3">
      <c r="A293" s="21" t="s">
        <v>7370</v>
      </c>
      <c r="B293" s="23">
        <v>35</v>
      </c>
      <c r="C293" s="24">
        <v>448.08000000000004</v>
      </c>
      <c r="E293" t="str">
        <f t="shared" si="25"/>
        <v>5028790</v>
      </c>
      <c r="F293">
        <v>5028790</v>
      </c>
      <c r="G293">
        <f>_xlfn.XLOOKUP(F:F,'Crown Aug Uploads '!B:B,'Crown Aug Uploads '!O:O,0)</f>
        <v>33.24</v>
      </c>
      <c r="H293" s="19">
        <f t="shared" si="27"/>
        <v>13.48014440433213</v>
      </c>
    </row>
    <row r="294" spans="1:8" x14ac:dyDescent="0.3">
      <c r="A294" s="21" t="s">
        <v>7371</v>
      </c>
      <c r="B294" s="23">
        <v>0</v>
      </c>
      <c r="C294" s="24">
        <v>443.92</v>
      </c>
      <c r="E294" t="str">
        <f t="shared" si="25"/>
        <v>6041140</v>
      </c>
      <c r="F294">
        <v>6041140</v>
      </c>
      <c r="G294">
        <f>_xlfn.XLOOKUP(F:F,'Crown Aug Uploads '!B:B,'Crown Aug Uploads '!O:O,0)</f>
        <v>26.68</v>
      </c>
      <c r="H294" s="19">
        <f t="shared" si="27"/>
        <v>16.638680659670165</v>
      </c>
    </row>
    <row r="295" spans="1:8" x14ac:dyDescent="0.3">
      <c r="A295" s="21" t="s">
        <v>7372</v>
      </c>
      <c r="B295" s="23">
        <v>0</v>
      </c>
      <c r="C295" s="24">
        <v>442.92</v>
      </c>
      <c r="E295" t="str">
        <f t="shared" si="25"/>
        <v>6041168</v>
      </c>
      <c r="F295">
        <v>6041168</v>
      </c>
      <c r="G295">
        <f>_xlfn.XLOOKUP(F:F,'Crown Aug Uploads '!B:B,'Crown Aug Uploads '!O:O,0)</f>
        <v>104.32</v>
      </c>
      <c r="H295" s="19">
        <f t="shared" si="27"/>
        <v>4.2457822085889578</v>
      </c>
    </row>
    <row r="296" spans="1:8" x14ac:dyDescent="0.3">
      <c r="A296" s="21" t="s">
        <v>7373</v>
      </c>
      <c r="B296" s="23">
        <v>40</v>
      </c>
      <c r="C296" s="24">
        <v>440.08</v>
      </c>
      <c r="E296" t="str">
        <f t="shared" si="25"/>
        <v>5028485</v>
      </c>
      <c r="F296">
        <v>5028485</v>
      </c>
      <c r="G296">
        <f>_xlfn.XLOOKUP(F:F,'Crown Aug Uploads '!B:B,'Crown Aug Uploads '!O:O,0)</f>
        <v>63.24</v>
      </c>
      <c r="H296" s="19">
        <f t="shared" si="27"/>
        <v>6.9588867805186583</v>
      </c>
    </row>
    <row r="297" spans="1:8" x14ac:dyDescent="0.3">
      <c r="A297" s="21" t="s">
        <v>7374</v>
      </c>
      <c r="B297" s="23">
        <v>30</v>
      </c>
      <c r="C297" s="24">
        <v>439.86</v>
      </c>
      <c r="E297" t="str">
        <f t="shared" si="25"/>
        <v>5028829</v>
      </c>
      <c r="F297">
        <v>5028829</v>
      </c>
      <c r="G297">
        <f>_xlfn.XLOOKUP(F:F,'Crown Aug Uploads '!B:B,'Crown Aug Uploads '!O:O,0)</f>
        <v>39.51</v>
      </c>
      <c r="H297" s="19">
        <f t="shared" si="27"/>
        <v>11.132877752467731</v>
      </c>
    </row>
    <row r="298" spans="1:8" x14ac:dyDescent="0.3">
      <c r="A298" s="21" t="s">
        <v>7375</v>
      </c>
      <c r="B298" s="23">
        <v>0</v>
      </c>
      <c r="C298" s="24">
        <v>439.66</v>
      </c>
      <c r="E298" t="str">
        <f t="shared" si="25"/>
        <v>6040197</v>
      </c>
      <c r="F298">
        <v>6040197</v>
      </c>
      <c r="G298">
        <f>_xlfn.XLOOKUP(F:F,'Crown Aug Uploads '!B:B,'Crown Aug Uploads '!O:O,0)</f>
        <v>4.07</v>
      </c>
      <c r="H298" s="19">
        <f t="shared" si="27"/>
        <v>108.02457002457002</v>
      </c>
    </row>
    <row r="299" spans="1:8" x14ac:dyDescent="0.3">
      <c r="A299" s="21" t="s">
        <v>7376</v>
      </c>
      <c r="B299" s="23">
        <v>67.5</v>
      </c>
      <c r="C299" s="24">
        <v>437.88000000000005</v>
      </c>
      <c r="E299" t="str">
        <f t="shared" si="25"/>
        <v>5091986</v>
      </c>
      <c r="F299">
        <v>5091986</v>
      </c>
      <c r="G299">
        <f>_xlfn.XLOOKUP(F:F,'Crown Aug Uploads '!B:B,'Crown Aug Uploads '!O:O,0)</f>
        <v>17.04</v>
      </c>
      <c r="H299" s="19">
        <f t="shared" si="27"/>
        <v>25.697183098591555</v>
      </c>
    </row>
    <row r="300" spans="1:8" x14ac:dyDescent="0.3">
      <c r="A300" s="21" t="s">
        <v>7377</v>
      </c>
      <c r="B300" s="23">
        <v>50</v>
      </c>
      <c r="C300" s="24">
        <v>437.58000000000004</v>
      </c>
      <c r="E300" t="str">
        <f t="shared" si="25"/>
        <v>5024204</v>
      </c>
      <c r="F300">
        <v>5024204</v>
      </c>
      <c r="G300">
        <f>_xlfn.XLOOKUP(F:F,'Crown Aug Uploads '!B:B,'Crown Aug Uploads '!O:O,0)</f>
        <v>44.53</v>
      </c>
      <c r="H300" s="19">
        <f t="shared" si="27"/>
        <v>9.8266337300696165</v>
      </c>
    </row>
    <row r="301" spans="1:8" x14ac:dyDescent="0.3">
      <c r="A301" s="21" t="s">
        <v>7378</v>
      </c>
      <c r="B301" s="23">
        <v>0</v>
      </c>
      <c r="C301" s="24">
        <v>437.4</v>
      </c>
      <c r="E301" t="str">
        <f t="shared" si="25"/>
        <v>6046574</v>
      </c>
      <c r="F301">
        <v>6046574</v>
      </c>
      <c r="G301">
        <f>_xlfn.XLOOKUP(F:F,'Crown Aug Uploads '!B:B,'Crown Aug Uploads '!O:O,0)</f>
        <v>17.78</v>
      </c>
      <c r="H301" s="19">
        <f t="shared" si="27"/>
        <v>24.600674915635544</v>
      </c>
    </row>
    <row r="302" spans="1:8" x14ac:dyDescent="0.3">
      <c r="A302" s="21" t="s">
        <v>7408</v>
      </c>
      <c r="B302" s="23">
        <v>60</v>
      </c>
      <c r="C302" s="24">
        <v>358.59999999999997</v>
      </c>
      <c r="E302" t="str">
        <f t="shared" si="25"/>
        <v>5092691</v>
      </c>
      <c r="F302">
        <v>5092691</v>
      </c>
      <c r="G302">
        <v>16.46</v>
      </c>
      <c r="H302" s="19">
        <f t="shared" si="27"/>
        <v>21.786148238153096</v>
      </c>
    </row>
    <row r="303" spans="1:8" x14ac:dyDescent="0.3">
      <c r="A303" s="21" t="s">
        <v>7380</v>
      </c>
      <c r="B303" s="23">
        <v>0</v>
      </c>
      <c r="C303" s="24">
        <v>428.64</v>
      </c>
      <c r="E303" t="str">
        <f t="shared" si="25"/>
        <v>6041287</v>
      </c>
      <c r="F303">
        <v>6041287</v>
      </c>
      <c r="G303">
        <f>_xlfn.XLOOKUP(F:F,'Crown Aug Uploads '!B:B,'Crown Aug Uploads '!O:O,0)</f>
        <v>63.65</v>
      </c>
      <c r="H303" s="19">
        <f t="shared" si="27"/>
        <v>6.7343283582089555</v>
      </c>
    </row>
    <row r="304" spans="1:8" x14ac:dyDescent="0.3">
      <c r="A304" s="21" t="s">
        <v>7381</v>
      </c>
      <c r="B304" s="23">
        <v>0</v>
      </c>
      <c r="C304" s="24">
        <v>425.80000000000013</v>
      </c>
      <c r="E304" t="str">
        <f t="shared" si="25"/>
        <v>6061964</v>
      </c>
      <c r="F304">
        <v>6061964</v>
      </c>
      <c r="G304">
        <f>_xlfn.XLOOKUP(F:F,'Crown Aug Uploads '!B:B,'Crown Aug Uploads '!O:O,0)</f>
        <v>3.9</v>
      </c>
      <c r="H304" s="19">
        <f t="shared" si="27"/>
        <v>109.17948717948721</v>
      </c>
    </row>
    <row r="305" spans="1:8" x14ac:dyDescent="0.3">
      <c r="A305" s="21" t="s">
        <v>7382</v>
      </c>
      <c r="B305" s="23">
        <v>0</v>
      </c>
      <c r="C305" s="24">
        <v>424.72000000000008</v>
      </c>
      <c r="E305" t="str">
        <f t="shared" si="25"/>
        <v>6040953</v>
      </c>
      <c r="F305">
        <v>6040953</v>
      </c>
      <c r="G305">
        <f>_xlfn.XLOOKUP(F:F,'Crown Aug Uploads '!B:B,'Crown Aug Uploads '!O:O,0)</f>
        <v>29.99</v>
      </c>
      <c r="H305" s="19">
        <f t="shared" si="27"/>
        <v>14.162054018006005</v>
      </c>
    </row>
    <row r="306" spans="1:8" x14ac:dyDescent="0.3">
      <c r="A306" s="21" t="s">
        <v>7383</v>
      </c>
      <c r="B306" s="23">
        <v>0</v>
      </c>
      <c r="C306" s="24">
        <v>422.06000000000006</v>
      </c>
      <c r="E306" t="str">
        <f t="shared" si="25"/>
        <v>6055859</v>
      </c>
      <c r="F306">
        <v>6055859</v>
      </c>
      <c r="G306">
        <f>_xlfn.XLOOKUP(F:F,'Crown Aug Uploads '!B:B,'Crown Aug Uploads '!O:O,0)</f>
        <v>8</v>
      </c>
      <c r="H306" s="19">
        <f t="shared" si="27"/>
        <v>52.757500000000007</v>
      </c>
    </row>
    <row r="307" spans="1:8" x14ac:dyDescent="0.3">
      <c r="A307" s="21" t="s">
        <v>7384</v>
      </c>
      <c r="B307" s="23">
        <v>60</v>
      </c>
      <c r="C307" s="24">
        <v>420.24</v>
      </c>
      <c r="E307" t="str">
        <f t="shared" si="25"/>
        <v>5088594</v>
      </c>
      <c r="F307">
        <v>5088594</v>
      </c>
      <c r="G307">
        <f>_xlfn.XLOOKUP(F:F,'Crown Aug Uploads '!B:B,'Crown Aug Uploads '!O:O,0)</f>
        <v>35.020000000000003</v>
      </c>
      <c r="H307" s="19">
        <f t="shared" si="27"/>
        <v>12</v>
      </c>
    </row>
    <row r="308" spans="1:8" x14ac:dyDescent="0.3">
      <c r="A308" s="21" t="s">
        <v>7385</v>
      </c>
      <c r="B308" s="23">
        <v>0</v>
      </c>
      <c r="C308" s="24">
        <v>418.50999999999993</v>
      </c>
      <c r="E308" t="str">
        <f t="shared" si="25"/>
        <v>6046647</v>
      </c>
      <c r="F308">
        <v>6046647</v>
      </c>
      <c r="G308">
        <f>_xlfn.XLOOKUP(F:F,'Crown Aug Uploads '!B:B,'Crown Aug Uploads '!O:O,0)</f>
        <v>12.46</v>
      </c>
      <c r="H308" s="19">
        <f t="shared" si="27"/>
        <v>33.588282504012831</v>
      </c>
    </row>
    <row r="309" spans="1:8" x14ac:dyDescent="0.3">
      <c r="A309" s="21" t="s">
        <v>7386</v>
      </c>
      <c r="B309" s="23">
        <v>0</v>
      </c>
      <c r="C309" s="24">
        <v>415.51999999999992</v>
      </c>
      <c r="E309" t="str">
        <f t="shared" si="25"/>
        <v>6054416</v>
      </c>
      <c r="F309">
        <v>6054416</v>
      </c>
      <c r="G309">
        <f>_xlfn.XLOOKUP(F:F,'Crown Aug Uploads '!B:B,'Crown Aug Uploads '!O:O,0)</f>
        <v>16.34</v>
      </c>
      <c r="H309" s="19">
        <f t="shared" si="27"/>
        <v>25.429620563035492</v>
      </c>
    </row>
    <row r="310" spans="1:8" x14ac:dyDescent="0.3">
      <c r="A310" s="21" t="s">
        <v>7387</v>
      </c>
      <c r="B310" s="23">
        <v>35</v>
      </c>
      <c r="C310" s="24">
        <v>410.78</v>
      </c>
      <c r="E310" t="str">
        <f t="shared" si="25"/>
        <v>5038037</v>
      </c>
      <c r="F310">
        <v>5038037</v>
      </c>
      <c r="G310">
        <f>_xlfn.XLOOKUP(F:F,'Crown Aug Uploads '!B:B,'Crown Aug Uploads '!O:O,0)</f>
        <v>61.74</v>
      </c>
      <c r="H310" s="19">
        <f t="shared" si="27"/>
        <v>6.6533851635892445</v>
      </c>
    </row>
    <row r="311" spans="1:8" x14ac:dyDescent="0.3">
      <c r="A311" s="21" t="s">
        <v>7388</v>
      </c>
      <c r="B311" s="23">
        <v>0</v>
      </c>
      <c r="C311" s="24">
        <v>408.54000000000008</v>
      </c>
      <c r="E311" t="str">
        <f t="shared" si="25"/>
        <v>6041712</v>
      </c>
      <c r="F311">
        <v>6041712</v>
      </c>
      <c r="G311">
        <f>_xlfn.XLOOKUP(F:F,'Crown Aug Uploads '!B:B,'Crown Aug Uploads '!O:O,0)</f>
        <v>19.46</v>
      </c>
      <c r="H311" s="19">
        <f t="shared" si="27"/>
        <v>20.993833504624874</v>
      </c>
    </row>
    <row r="312" spans="1:8" x14ac:dyDescent="0.3">
      <c r="A312" s="21" t="s">
        <v>7389</v>
      </c>
      <c r="B312" s="23">
        <v>0</v>
      </c>
      <c r="C312" s="24">
        <v>407.21999999999986</v>
      </c>
      <c r="E312" t="str">
        <f t="shared" si="25"/>
        <v>6047419</v>
      </c>
      <c r="F312">
        <v>6047419</v>
      </c>
      <c r="G312">
        <f>_xlfn.XLOOKUP(F:F,'Crown Aug Uploads '!B:B,'Crown Aug Uploads '!O:O,0)</f>
        <v>12.14</v>
      </c>
      <c r="H312" s="19">
        <f t="shared" si="27"/>
        <v>33.543657331136721</v>
      </c>
    </row>
    <row r="313" spans="1:8" x14ac:dyDescent="0.3">
      <c r="A313" s="21" t="s">
        <v>7390</v>
      </c>
      <c r="B313" s="23">
        <v>0</v>
      </c>
      <c r="C313" s="24">
        <v>405.24</v>
      </c>
      <c r="E313" t="str">
        <f t="shared" si="25"/>
        <v>6041139</v>
      </c>
      <c r="F313">
        <v>6041139</v>
      </c>
      <c r="G313">
        <f>_xlfn.XLOOKUP(F:F,'Crown Aug Uploads '!B:B,'Crown Aug Uploads '!O:O,0)</f>
        <v>26.38</v>
      </c>
      <c r="H313" s="19">
        <f t="shared" si="27"/>
        <v>15.361637604245642</v>
      </c>
    </row>
    <row r="314" spans="1:8" x14ac:dyDescent="0.3">
      <c r="A314" s="21" t="s">
        <v>7391</v>
      </c>
      <c r="B314" s="23">
        <v>0</v>
      </c>
      <c r="C314" s="24">
        <v>402.87</v>
      </c>
      <c r="E314" t="str">
        <f t="shared" si="25"/>
        <v>6061794</v>
      </c>
      <c r="F314">
        <v>6061794</v>
      </c>
      <c r="G314">
        <f>_xlfn.XLOOKUP(F:F,'Crown Aug Uploads '!B:B,'Crown Aug Uploads '!O:O,0)</f>
        <v>12.1</v>
      </c>
      <c r="H314" s="19">
        <f t="shared" si="27"/>
        <v>33.295041322314049</v>
      </c>
    </row>
    <row r="315" spans="1:8" x14ac:dyDescent="0.3">
      <c r="A315" s="21" t="s">
        <v>7392</v>
      </c>
      <c r="B315" s="23">
        <v>0</v>
      </c>
      <c r="C315" s="24">
        <v>402.8</v>
      </c>
      <c r="E315" t="str">
        <f t="shared" si="25"/>
        <v>6057935</v>
      </c>
      <c r="F315">
        <v>6057935</v>
      </c>
      <c r="G315">
        <f>_xlfn.XLOOKUP(F:F,'Crown Aug Uploads '!B:B,'Crown Aug Uploads '!O:O,0)</f>
        <v>40.28</v>
      </c>
      <c r="H315" s="19">
        <f t="shared" si="27"/>
        <v>10</v>
      </c>
    </row>
    <row r="316" spans="1:8" x14ac:dyDescent="0.3">
      <c r="A316" s="21" t="s">
        <v>7393</v>
      </c>
      <c r="B316" s="23">
        <v>0</v>
      </c>
      <c r="C316" s="24">
        <v>399.59999999999997</v>
      </c>
      <c r="E316" t="str">
        <f t="shared" si="25"/>
        <v>6040558</v>
      </c>
      <c r="F316">
        <v>6040558</v>
      </c>
      <c r="G316">
        <f>_xlfn.XLOOKUP(F:F,'Crown Aug Uploads '!B:B,'Crown Aug Uploads '!O:O,0)</f>
        <v>21</v>
      </c>
      <c r="H316" s="19">
        <f t="shared" si="27"/>
        <v>19.028571428571428</v>
      </c>
    </row>
    <row r="317" spans="1:8" x14ac:dyDescent="0.3">
      <c r="A317" s="21" t="s">
        <v>7397</v>
      </c>
      <c r="B317" s="23">
        <v>65</v>
      </c>
      <c r="C317" s="24">
        <v>390.09999999999991</v>
      </c>
      <c r="E317" t="str">
        <f t="shared" si="25"/>
        <v>5092692</v>
      </c>
      <c r="F317">
        <v>5092692</v>
      </c>
      <c r="G317">
        <v>16.46</v>
      </c>
      <c r="H317" s="19">
        <f t="shared" si="27"/>
        <v>23.699878493317126</v>
      </c>
    </row>
    <row r="318" spans="1:8" x14ac:dyDescent="0.3">
      <c r="A318" s="21" t="s">
        <v>7410</v>
      </c>
      <c r="B318" s="23">
        <v>45</v>
      </c>
      <c r="C318" s="24">
        <v>356.97999999999996</v>
      </c>
      <c r="E318" t="str">
        <f t="shared" si="25"/>
        <v>5092801</v>
      </c>
      <c r="F318">
        <v>5092801</v>
      </c>
      <c r="G318">
        <v>21.83</v>
      </c>
      <c r="H318" s="19">
        <f t="shared" ref="H318:H320" si="28">C318/G318</f>
        <v>16.352725606962895</v>
      </c>
    </row>
    <row r="319" spans="1:8" x14ac:dyDescent="0.3">
      <c r="A319" s="21" t="s">
        <v>7218</v>
      </c>
      <c r="B319" s="23">
        <v>185</v>
      </c>
      <c r="C319" s="24">
        <v>1301.0100000000004</v>
      </c>
      <c r="E319" t="str">
        <f t="shared" si="25"/>
        <v>5092802</v>
      </c>
      <c r="F319">
        <v>5092802</v>
      </c>
      <c r="G319">
        <v>38.65</v>
      </c>
      <c r="H319" s="19">
        <f t="shared" si="28"/>
        <v>33.661319534282029</v>
      </c>
    </row>
    <row r="320" spans="1:8" x14ac:dyDescent="0.3">
      <c r="A320" s="21" t="s">
        <v>7265</v>
      </c>
      <c r="B320" s="23">
        <v>120</v>
      </c>
      <c r="C320" s="24">
        <v>828.69999999999982</v>
      </c>
      <c r="E320" t="str">
        <f t="shared" si="25"/>
        <v>5092805</v>
      </c>
      <c r="F320">
        <v>5092805</v>
      </c>
      <c r="G320">
        <v>38.65</v>
      </c>
      <c r="H320" s="19">
        <f t="shared" si="28"/>
        <v>21.441138421733502</v>
      </c>
    </row>
    <row r="321" spans="1:8" x14ac:dyDescent="0.3">
      <c r="A321" s="21" t="s">
        <v>7398</v>
      </c>
      <c r="B321" s="23">
        <v>30</v>
      </c>
      <c r="C321" s="24">
        <v>382.08000000000004</v>
      </c>
      <c r="E321" t="str">
        <f t="shared" si="25"/>
        <v>5028568</v>
      </c>
      <c r="F321">
        <v>5028568</v>
      </c>
      <c r="G321">
        <f>_xlfn.XLOOKUP(F:F,'Crown Aug Uploads '!B:B,'Crown Aug Uploads '!O:O,0)</f>
        <v>68.12</v>
      </c>
      <c r="H321" s="19">
        <f t="shared" ref="H321:H326" si="29">C321/G321</f>
        <v>5.6089254257193195</v>
      </c>
    </row>
    <row r="322" spans="1:8" x14ac:dyDescent="0.3">
      <c r="A322" s="21" t="s">
        <v>7399</v>
      </c>
      <c r="B322" s="23">
        <v>0</v>
      </c>
      <c r="C322" s="24">
        <v>379.07000000000005</v>
      </c>
      <c r="E322" t="str">
        <f t="shared" ref="E322:E385" si="30">LEFT(A322,7)</f>
        <v>6042088</v>
      </c>
      <c r="F322">
        <v>6042088</v>
      </c>
      <c r="G322">
        <f>_xlfn.XLOOKUP(F:F,'Crown Aug Uploads '!B:B,'Crown Aug Uploads '!O:O,0)</f>
        <v>5.43</v>
      </c>
      <c r="H322" s="19">
        <f t="shared" si="29"/>
        <v>69.810313075506457</v>
      </c>
    </row>
    <row r="323" spans="1:8" x14ac:dyDescent="0.3">
      <c r="A323" s="21" t="s">
        <v>7400</v>
      </c>
      <c r="B323" s="23">
        <v>170</v>
      </c>
      <c r="C323" s="24">
        <v>374.71000000000009</v>
      </c>
      <c r="E323" t="str">
        <f t="shared" si="30"/>
        <v>5023890</v>
      </c>
      <c r="F323">
        <v>5023890</v>
      </c>
      <c r="G323">
        <f>_xlfn.XLOOKUP(F:F,'Crown Aug Uploads '!B:B,'Crown Aug Uploads '!O:O,0)</f>
        <v>11.69</v>
      </c>
      <c r="H323" s="19">
        <f t="shared" si="29"/>
        <v>32.053892215568872</v>
      </c>
    </row>
    <row r="324" spans="1:8" x14ac:dyDescent="0.3">
      <c r="A324" s="21" t="s">
        <v>7401</v>
      </c>
      <c r="B324" s="23">
        <v>107.5</v>
      </c>
      <c r="C324" s="24">
        <v>370.3900000000001</v>
      </c>
      <c r="E324" t="str">
        <f t="shared" si="30"/>
        <v>5026989</v>
      </c>
      <c r="F324">
        <v>5026989</v>
      </c>
      <c r="G324">
        <f>_xlfn.XLOOKUP(F:F,'Crown Aug Uploads '!B:B,'Crown Aug Uploads '!O:O,0)</f>
        <v>9.34</v>
      </c>
      <c r="H324" s="19">
        <f t="shared" si="29"/>
        <v>39.656316916488237</v>
      </c>
    </row>
    <row r="325" spans="1:8" x14ac:dyDescent="0.3">
      <c r="A325" s="21" t="s">
        <v>7402</v>
      </c>
      <c r="B325" s="23">
        <v>0</v>
      </c>
      <c r="C325" s="24">
        <v>368.83</v>
      </c>
      <c r="E325" t="str">
        <f t="shared" si="30"/>
        <v>6041215</v>
      </c>
      <c r="F325">
        <v>6041215</v>
      </c>
      <c r="G325">
        <f>_xlfn.XLOOKUP(F:F,'Crown Aug Uploads '!B:B,'Crown Aug Uploads '!O:O,0)</f>
        <v>79.27</v>
      </c>
      <c r="H325" s="19">
        <f t="shared" si="29"/>
        <v>4.6528320928472313</v>
      </c>
    </row>
    <row r="326" spans="1:8" x14ac:dyDescent="0.3">
      <c r="A326" s="21" t="s">
        <v>7403</v>
      </c>
      <c r="B326" s="23">
        <v>0</v>
      </c>
      <c r="C326" s="24">
        <v>368.21000000000004</v>
      </c>
      <c r="E326" t="str">
        <f t="shared" si="30"/>
        <v>6055428</v>
      </c>
      <c r="F326">
        <v>6055428</v>
      </c>
      <c r="G326">
        <f>_xlfn.XLOOKUP(F:F,'Crown Aug Uploads '!B:B,'Crown Aug Uploads '!O:O,0)</f>
        <v>1.3</v>
      </c>
      <c r="H326" s="19">
        <f t="shared" si="29"/>
        <v>283.23846153846154</v>
      </c>
    </row>
    <row r="327" spans="1:8" x14ac:dyDescent="0.3">
      <c r="A327" s="21" t="s">
        <v>7479</v>
      </c>
      <c r="B327" s="23">
        <v>30</v>
      </c>
      <c r="C327" s="24">
        <v>245.89</v>
      </c>
      <c r="E327" t="str">
        <f t="shared" si="30"/>
        <v>5092807</v>
      </c>
      <c r="F327">
        <v>5092807</v>
      </c>
      <c r="G327">
        <v>21.83</v>
      </c>
      <c r="H327" s="19">
        <f t="shared" ref="H327:H328" si="31">C327/G327</f>
        <v>11.2638570774164</v>
      </c>
    </row>
    <row r="328" spans="1:8" x14ac:dyDescent="0.3">
      <c r="A328" s="21" t="s">
        <v>7202</v>
      </c>
      <c r="B328" s="23">
        <v>225</v>
      </c>
      <c r="C328" s="24">
        <v>1590.11</v>
      </c>
      <c r="E328" t="str">
        <f t="shared" si="30"/>
        <v>5092808</v>
      </c>
      <c r="F328">
        <v>5092808</v>
      </c>
      <c r="G328">
        <v>21.83</v>
      </c>
      <c r="H328" s="19">
        <f t="shared" si="31"/>
        <v>72.840586349060928</v>
      </c>
    </row>
    <row r="329" spans="1:8" x14ac:dyDescent="0.3">
      <c r="A329" s="21" t="s">
        <v>7406</v>
      </c>
      <c r="B329" s="23">
        <v>0</v>
      </c>
      <c r="C329" s="24">
        <v>360</v>
      </c>
      <c r="E329" t="str">
        <f t="shared" si="30"/>
        <v>6062917</v>
      </c>
      <c r="F329">
        <v>6062917</v>
      </c>
      <c r="G329">
        <f>_xlfn.XLOOKUP(F:F,'Crown Aug Uploads '!B:B,'Crown Aug Uploads '!O:O,0)</f>
        <v>10</v>
      </c>
      <c r="H329" s="19">
        <f t="shared" ref="H329:H339" si="32">C329/G329</f>
        <v>36</v>
      </c>
    </row>
    <row r="330" spans="1:8" x14ac:dyDescent="0.3">
      <c r="A330" s="21" t="s">
        <v>7407</v>
      </c>
      <c r="B330" s="23">
        <v>0</v>
      </c>
      <c r="C330" s="24">
        <v>359.42</v>
      </c>
      <c r="E330" t="str">
        <f t="shared" si="30"/>
        <v>6060981</v>
      </c>
      <c r="F330">
        <v>6060981</v>
      </c>
      <c r="G330">
        <f>_xlfn.XLOOKUP(F:F,'Crown Aug Uploads '!B:B,'Crown Aug Uploads '!O:O,0)</f>
        <v>14.56</v>
      </c>
      <c r="H330" s="19">
        <f t="shared" si="32"/>
        <v>24.685439560439562</v>
      </c>
    </row>
    <row r="331" spans="1:8" x14ac:dyDescent="0.3">
      <c r="A331" s="21" t="s">
        <v>7333</v>
      </c>
      <c r="B331" s="23">
        <v>140</v>
      </c>
      <c r="C331" s="24">
        <v>540.12</v>
      </c>
      <c r="E331" t="str">
        <f t="shared" si="30"/>
        <v>5093202</v>
      </c>
      <c r="F331">
        <v>5093202</v>
      </c>
      <c r="G331">
        <f>_xlfn.XLOOKUP(F:F,'Crown Aug Uploads '!B:B,'Crown Aug Uploads '!O:O,0)</f>
        <v>0</v>
      </c>
      <c r="H331" s="19" t="e">
        <f t="shared" si="32"/>
        <v>#DIV/0!</v>
      </c>
    </row>
    <row r="332" spans="1:8" x14ac:dyDescent="0.3">
      <c r="A332" s="21" t="s">
        <v>7409</v>
      </c>
      <c r="B332" s="23">
        <v>65</v>
      </c>
      <c r="C332" s="24">
        <v>357.23</v>
      </c>
      <c r="E332" t="str">
        <f t="shared" si="30"/>
        <v>5025637</v>
      </c>
      <c r="F332">
        <v>5025637</v>
      </c>
      <c r="G332">
        <f>_xlfn.XLOOKUP(F:F,'Crown Aug Uploads '!B:B,'Crown Aug Uploads '!O:O,0)</f>
        <v>29.87</v>
      </c>
      <c r="H332" s="19">
        <f t="shared" si="32"/>
        <v>11.959491128222297</v>
      </c>
    </row>
    <row r="333" spans="1:8" x14ac:dyDescent="0.3">
      <c r="A333" s="21" t="s">
        <v>7185</v>
      </c>
      <c r="B333" s="23">
        <v>265</v>
      </c>
      <c r="C333" s="24">
        <v>2128.81</v>
      </c>
      <c r="E333" t="str">
        <f t="shared" si="30"/>
        <v>5093400</v>
      </c>
      <c r="F333">
        <v>5093400</v>
      </c>
      <c r="G333">
        <v>42.13</v>
      </c>
      <c r="H333" s="19">
        <f t="shared" si="32"/>
        <v>50.52955138855922</v>
      </c>
    </row>
    <row r="334" spans="1:8" x14ac:dyDescent="0.3">
      <c r="A334" s="21" t="s">
        <v>7411</v>
      </c>
      <c r="B334" s="23">
        <v>0</v>
      </c>
      <c r="C334" s="24">
        <v>355.15000000000015</v>
      </c>
      <c r="E334" t="str">
        <f t="shared" si="30"/>
        <v>6041135</v>
      </c>
      <c r="F334">
        <v>6041135</v>
      </c>
      <c r="G334">
        <f>_xlfn.XLOOKUP(F:F,'Crown Aug Uploads '!B:B,'Crown Aug Uploads '!O:O,0)</f>
        <v>4.1500000000000004</v>
      </c>
      <c r="H334" s="19">
        <f t="shared" si="32"/>
        <v>85.57831325301207</v>
      </c>
    </row>
    <row r="335" spans="1:8" x14ac:dyDescent="0.3">
      <c r="A335" s="21" t="s">
        <v>7412</v>
      </c>
      <c r="B335" s="23">
        <v>0</v>
      </c>
      <c r="C335" s="24">
        <v>353.54</v>
      </c>
      <c r="E335" t="str">
        <f t="shared" si="30"/>
        <v>6040937</v>
      </c>
      <c r="F335">
        <v>6040937</v>
      </c>
      <c r="G335">
        <f>_xlfn.XLOOKUP(F:F,'Crown Aug Uploads '!B:B,'Crown Aug Uploads '!O:O,0)</f>
        <v>9.99</v>
      </c>
      <c r="H335" s="19">
        <f t="shared" si="32"/>
        <v>35.389389389389393</v>
      </c>
    </row>
    <row r="336" spans="1:8" x14ac:dyDescent="0.3">
      <c r="A336" s="21" t="s">
        <v>7413</v>
      </c>
      <c r="B336" s="23">
        <v>0</v>
      </c>
      <c r="C336" s="24">
        <v>353.29</v>
      </c>
      <c r="E336" t="str">
        <f t="shared" si="30"/>
        <v>6058137</v>
      </c>
      <c r="F336">
        <v>6058137</v>
      </c>
      <c r="G336">
        <f>_xlfn.XLOOKUP(F:F,'Crown Aug Uploads '!B:B,'Crown Aug Uploads '!O:O,0)</f>
        <v>14.89</v>
      </c>
      <c r="H336" s="19">
        <f t="shared" si="32"/>
        <v>23.726662189388851</v>
      </c>
    </row>
    <row r="337" spans="1:8" x14ac:dyDescent="0.3">
      <c r="A337" s="21" t="s">
        <v>7414</v>
      </c>
      <c r="B337" s="23">
        <v>0</v>
      </c>
      <c r="C337" s="24">
        <v>352.47999999999996</v>
      </c>
      <c r="E337" t="str">
        <f t="shared" si="30"/>
        <v>6041641</v>
      </c>
      <c r="F337">
        <v>6041641</v>
      </c>
      <c r="G337">
        <f>_xlfn.XLOOKUP(F:F,'Crown Aug Uploads '!B:B,'Crown Aug Uploads '!O:O,0)</f>
        <v>12.58</v>
      </c>
      <c r="H337" s="19">
        <f t="shared" si="32"/>
        <v>28.01907790143084</v>
      </c>
    </row>
    <row r="338" spans="1:8" x14ac:dyDescent="0.3">
      <c r="A338" s="21" t="s">
        <v>7415</v>
      </c>
      <c r="B338" s="23">
        <v>0</v>
      </c>
      <c r="C338" s="24">
        <v>350.96000000000004</v>
      </c>
      <c r="E338" t="str">
        <f t="shared" si="30"/>
        <v>6040880</v>
      </c>
      <c r="F338">
        <v>6040880</v>
      </c>
      <c r="G338">
        <f>_xlfn.XLOOKUP(F:F,'Crown Aug Uploads '!B:B,'Crown Aug Uploads '!O:O,0)</f>
        <v>40</v>
      </c>
      <c r="H338" s="19">
        <f t="shared" si="32"/>
        <v>8.7740000000000009</v>
      </c>
    </row>
    <row r="339" spans="1:8" x14ac:dyDescent="0.3">
      <c r="A339" s="21" t="s">
        <v>7416</v>
      </c>
      <c r="B339" s="23">
        <v>30</v>
      </c>
      <c r="C339" s="24">
        <v>346.54</v>
      </c>
      <c r="E339" t="str">
        <f t="shared" si="30"/>
        <v>5028467</v>
      </c>
      <c r="F339">
        <v>5028467</v>
      </c>
      <c r="G339">
        <f>_xlfn.XLOOKUP(F:F,'Crown Aug Uploads '!B:B,'Crown Aug Uploads '!O:O,0)</f>
        <v>63.24</v>
      </c>
      <c r="H339" s="19">
        <f t="shared" si="32"/>
        <v>5.4797596457938011</v>
      </c>
    </row>
    <row r="340" spans="1:8" x14ac:dyDescent="0.3">
      <c r="A340" s="21" t="s">
        <v>7302</v>
      </c>
      <c r="B340" s="23">
        <v>330</v>
      </c>
      <c r="C340" s="24">
        <v>668.65000000000009</v>
      </c>
      <c r="E340" t="str">
        <f t="shared" si="30"/>
        <v>5094757</v>
      </c>
      <c r="F340">
        <v>5094757</v>
      </c>
      <c r="G340">
        <v>21.81</v>
      </c>
      <c r="H340" s="19">
        <f t="shared" ref="H340:H341" si="33">C340/G340</f>
        <v>30.657955066483272</v>
      </c>
    </row>
    <row r="341" spans="1:8" x14ac:dyDescent="0.3">
      <c r="A341" s="21" t="s">
        <v>7220</v>
      </c>
      <c r="B341" s="23">
        <v>220</v>
      </c>
      <c r="C341" s="24">
        <v>1258.1599999999999</v>
      </c>
      <c r="E341" t="str">
        <f t="shared" si="30"/>
        <v>5094758</v>
      </c>
      <c r="F341">
        <v>5094758</v>
      </c>
      <c r="G341">
        <v>49.64</v>
      </c>
      <c r="H341" s="19">
        <f t="shared" si="33"/>
        <v>25.345688960515709</v>
      </c>
    </row>
    <row r="342" spans="1:8" x14ac:dyDescent="0.3">
      <c r="A342" s="21" t="s">
        <v>7419</v>
      </c>
      <c r="B342" s="23">
        <v>0</v>
      </c>
      <c r="C342" s="24">
        <v>340.48</v>
      </c>
      <c r="E342" t="str">
        <f t="shared" si="30"/>
        <v>6055439</v>
      </c>
      <c r="F342">
        <v>6055439</v>
      </c>
      <c r="G342">
        <f>_xlfn.XLOOKUP(F:F,'Crown Aug Uploads '!B:B,'Crown Aug Uploads '!O:O,0)</f>
        <v>1.9</v>
      </c>
      <c r="H342" s="19">
        <f t="shared" ref="H342:H379" si="34">C342/G342</f>
        <v>179.20000000000002</v>
      </c>
    </row>
    <row r="343" spans="1:8" x14ac:dyDescent="0.3">
      <c r="A343" s="21" t="s">
        <v>7420</v>
      </c>
      <c r="B343" s="23">
        <v>25</v>
      </c>
      <c r="C343" s="24">
        <v>332.72</v>
      </c>
      <c r="E343" t="str">
        <f t="shared" si="30"/>
        <v>5041097</v>
      </c>
      <c r="F343">
        <v>5041097</v>
      </c>
      <c r="G343">
        <f>_xlfn.XLOOKUP(F:F,'Crown Aug Uploads '!B:B,'Crown Aug Uploads '!O:O,0)</f>
        <v>33.86</v>
      </c>
      <c r="H343" s="19">
        <f t="shared" si="34"/>
        <v>9.8263437684583597</v>
      </c>
    </row>
    <row r="344" spans="1:8" x14ac:dyDescent="0.3">
      <c r="A344" s="21" t="s">
        <v>7421</v>
      </c>
      <c r="B344" s="23">
        <v>0</v>
      </c>
      <c r="C344" s="24">
        <v>332.38</v>
      </c>
      <c r="E344" t="str">
        <f t="shared" si="30"/>
        <v>6059857</v>
      </c>
      <c r="F344">
        <v>6059857</v>
      </c>
      <c r="G344">
        <f>_xlfn.XLOOKUP(F:F,'Crown Aug Uploads '!B:B,'Crown Aug Uploads '!O:O,0)</f>
        <v>19.16</v>
      </c>
      <c r="H344" s="19">
        <f t="shared" si="34"/>
        <v>17.34759916492693</v>
      </c>
    </row>
    <row r="345" spans="1:8" x14ac:dyDescent="0.3">
      <c r="A345" s="21" t="s">
        <v>7422</v>
      </c>
      <c r="B345" s="23">
        <v>25</v>
      </c>
      <c r="C345" s="24">
        <v>329.28</v>
      </c>
      <c r="E345" t="str">
        <f t="shared" si="30"/>
        <v>5028852</v>
      </c>
      <c r="F345">
        <v>5028852</v>
      </c>
      <c r="G345">
        <f>_xlfn.XLOOKUP(F:F,'Crown Aug Uploads '!B:B,'Crown Aug Uploads '!O:O,0)</f>
        <v>72.12</v>
      </c>
      <c r="H345" s="19">
        <f t="shared" si="34"/>
        <v>4.5657237936772042</v>
      </c>
    </row>
    <row r="346" spans="1:8" x14ac:dyDescent="0.3">
      <c r="A346" s="21" t="s">
        <v>7423</v>
      </c>
      <c r="B346" s="23">
        <v>0</v>
      </c>
      <c r="C346" s="24">
        <v>325.23999999999995</v>
      </c>
      <c r="E346" t="str">
        <f t="shared" si="30"/>
        <v>6055204</v>
      </c>
      <c r="F346">
        <v>6055204</v>
      </c>
      <c r="G346">
        <f>_xlfn.XLOOKUP(F:F,'Crown Aug Uploads '!B:B,'Crown Aug Uploads '!O:O,0)</f>
        <v>6.66</v>
      </c>
      <c r="H346" s="19">
        <f t="shared" si="34"/>
        <v>48.83483483483483</v>
      </c>
    </row>
    <row r="347" spans="1:8" x14ac:dyDescent="0.3">
      <c r="A347" s="21" t="s">
        <v>7424</v>
      </c>
      <c r="B347" s="23">
        <v>0</v>
      </c>
      <c r="C347" s="24">
        <v>324.32</v>
      </c>
      <c r="E347" t="str">
        <f t="shared" si="30"/>
        <v>6042353</v>
      </c>
      <c r="F347">
        <v>6042353</v>
      </c>
      <c r="G347">
        <f>_xlfn.XLOOKUP(F:F,'Crown Aug Uploads '!B:B,'Crown Aug Uploads '!O:O,0)</f>
        <v>25.99</v>
      </c>
      <c r="H347" s="19">
        <f t="shared" si="34"/>
        <v>12.478645632935745</v>
      </c>
    </row>
    <row r="348" spans="1:8" x14ac:dyDescent="0.3">
      <c r="A348" s="21" t="s">
        <v>7425</v>
      </c>
      <c r="B348" s="23">
        <v>0</v>
      </c>
      <c r="C348" s="24">
        <v>321.77999999999997</v>
      </c>
      <c r="E348" t="str">
        <f t="shared" si="30"/>
        <v>6056781</v>
      </c>
      <c r="F348">
        <v>6056781</v>
      </c>
      <c r="G348">
        <f>_xlfn.XLOOKUP(F:F,'Crown Aug Uploads '!B:B,'Crown Aug Uploads '!O:O,0)</f>
        <v>58.35</v>
      </c>
      <c r="H348" s="19">
        <f t="shared" si="34"/>
        <v>5.5146529562981996</v>
      </c>
    </row>
    <row r="349" spans="1:8" x14ac:dyDescent="0.3">
      <c r="A349" s="21" t="s">
        <v>7426</v>
      </c>
      <c r="B349" s="23">
        <v>0</v>
      </c>
      <c r="C349" s="24">
        <v>320.93999999999994</v>
      </c>
      <c r="E349" t="str">
        <f t="shared" si="30"/>
        <v>6040888</v>
      </c>
      <c r="F349">
        <v>6040888</v>
      </c>
      <c r="G349">
        <f>_xlfn.XLOOKUP(F:F,'Crown Aug Uploads '!B:B,'Crown Aug Uploads '!O:O,0)</f>
        <v>10.88</v>
      </c>
      <c r="H349" s="19">
        <f t="shared" si="34"/>
        <v>29.498161764705873</v>
      </c>
    </row>
    <row r="350" spans="1:8" x14ac:dyDescent="0.3">
      <c r="A350" s="21" t="s">
        <v>7170</v>
      </c>
      <c r="B350" s="23">
        <v>1120</v>
      </c>
      <c r="C350" s="24">
        <v>2452.1000000000004</v>
      </c>
      <c r="E350" t="str">
        <f t="shared" si="30"/>
        <v>5096097</v>
      </c>
      <c r="F350">
        <v>5096097</v>
      </c>
      <c r="G350">
        <f>_xlfn.XLOOKUP(F:F,'Crown Aug Uploads '!B:B,'Crown Aug Uploads '!O:O,0)</f>
        <v>23.07</v>
      </c>
      <c r="H350" s="19">
        <f t="shared" si="34"/>
        <v>106.2895535327265</v>
      </c>
    </row>
    <row r="351" spans="1:8" x14ac:dyDescent="0.3">
      <c r="A351" s="21" t="s">
        <v>7428</v>
      </c>
      <c r="B351" s="23">
        <v>22.5</v>
      </c>
      <c r="C351" s="24">
        <v>312.07000000000005</v>
      </c>
      <c r="E351" t="str">
        <f t="shared" si="30"/>
        <v>5091375</v>
      </c>
      <c r="F351">
        <v>5091375</v>
      </c>
      <c r="G351">
        <f>_xlfn.XLOOKUP(F:F,'Crown Aug Uploads '!B:B,'Crown Aug Uploads '!O:O,0)</f>
        <v>36.43</v>
      </c>
      <c r="H351" s="19">
        <f t="shared" si="34"/>
        <v>8.566291517979689</v>
      </c>
    </row>
    <row r="352" spans="1:8" x14ac:dyDescent="0.3">
      <c r="A352" s="21" t="s">
        <v>7429</v>
      </c>
      <c r="B352" s="23">
        <v>0</v>
      </c>
      <c r="C352" s="24">
        <v>310.92</v>
      </c>
      <c r="E352" t="str">
        <f t="shared" si="30"/>
        <v>6041188</v>
      </c>
      <c r="F352">
        <v>6041188</v>
      </c>
      <c r="G352">
        <f>_xlfn.XLOOKUP(F:F,'Crown Aug Uploads '!B:B,'Crown Aug Uploads '!O:O,0)</f>
        <v>74.66</v>
      </c>
      <c r="H352" s="19">
        <f t="shared" si="34"/>
        <v>4.1644789713367265</v>
      </c>
    </row>
    <row r="353" spans="1:8" x14ac:dyDescent="0.3">
      <c r="A353" s="21" t="s">
        <v>7430</v>
      </c>
      <c r="B353" s="23">
        <v>0</v>
      </c>
      <c r="C353" s="24">
        <v>309.93000000000006</v>
      </c>
      <c r="E353" t="str">
        <f t="shared" si="30"/>
        <v>6033644</v>
      </c>
      <c r="F353">
        <v>6033644</v>
      </c>
      <c r="G353">
        <f>_xlfn.XLOOKUP(F:F,'Crown Aug Uploads '!B:B,'Crown Aug Uploads '!O:O,0)</f>
        <v>24.15</v>
      </c>
      <c r="H353" s="19">
        <f t="shared" si="34"/>
        <v>12.833540372670811</v>
      </c>
    </row>
    <row r="354" spans="1:8" x14ac:dyDescent="0.3">
      <c r="A354" s="21" t="s">
        <v>7216</v>
      </c>
      <c r="B354" s="23">
        <v>0</v>
      </c>
      <c r="C354" s="24">
        <v>1331.58</v>
      </c>
      <c r="E354" t="str">
        <f t="shared" si="30"/>
        <v>6044313</v>
      </c>
      <c r="F354">
        <v>6044313</v>
      </c>
      <c r="G354">
        <f>_xlfn.XLOOKUP(F:F,'Crown Aug Uploads '!B:B,'Crown Aug Uploads '!O:O,0)</f>
        <v>0</v>
      </c>
      <c r="H354" s="19" t="e">
        <f t="shared" si="34"/>
        <v>#DIV/0!</v>
      </c>
    </row>
    <row r="355" spans="1:8" x14ac:dyDescent="0.3">
      <c r="A355" s="21" t="s">
        <v>7432</v>
      </c>
      <c r="B355" s="23">
        <v>0</v>
      </c>
      <c r="C355" s="24">
        <v>309.08999999999997</v>
      </c>
      <c r="E355" t="str">
        <f t="shared" si="30"/>
        <v>6040559</v>
      </c>
      <c r="F355">
        <v>6040559</v>
      </c>
      <c r="G355">
        <f>_xlfn.XLOOKUP(F:F,'Crown Aug Uploads '!B:B,'Crown Aug Uploads '!O:O,0)</f>
        <v>14.51</v>
      </c>
      <c r="H355" s="19">
        <f t="shared" si="34"/>
        <v>21.301860785665056</v>
      </c>
    </row>
    <row r="356" spans="1:8" x14ac:dyDescent="0.3">
      <c r="A356" s="21" t="s">
        <v>7433</v>
      </c>
      <c r="B356" s="23">
        <v>0</v>
      </c>
      <c r="C356" s="24">
        <v>307.92</v>
      </c>
      <c r="E356" t="str">
        <f t="shared" si="30"/>
        <v>6059898</v>
      </c>
      <c r="F356">
        <v>6059898</v>
      </c>
      <c r="G356">
        <f>_xlfn.XLOOKUP(F:F,'Crown Aug Uploads '!B:B,'Crown Aug Uploads '!O:O,0)</f>
        <v>38.49</v>
      </c>
      <c r="H356" s="19">
        <f t="shared" si="34"/>
        <v>8</v>
      </c>
    </row>
    <row r="357" spans="1:8" x14ac:dyDescent="0.3">
      <c r="A357" s="21" t="s">
        <v>7434</v>
      </c>
      <c r="B357" s="23">
        <v>75</v>
      </c>
      <c r="C357" s="24">
        <v>306.24</v>
      </c>
      <c r="E357" t="str">
        <f t="shared" si="30"/>
        <v>5027065</v>
      </c>
      <c r="F357">
        <v>5027065</v>
      </c>
      <c r="G357">
        <f>_xlfn.XLOOKUP(F:F,'Crown Aug Uploads '!B:B,'Crown Aug Uploads '!O:O,0)</f>
        <v>22.94</v>
      </c>
      <c r="H357" s="19">
        <f t="shared" si="34"/>
        <v>13.349607672188316</v>
      </c>
    </row>
    <row r="358" spans="1:8" x14ac:dyDescent="0.3">
      <c r="A358" s="21" t="s">
        <v>7435</v>
      </c>
      <c r="B358" s="23">
        <v>0</v>
      </c>
      <c r="C358" s="24">
        <v>305.52999999999992</v>
      </c>
      <c r="E358" t="str">
        <f t="shared" si="30"/>
        <v>6048266</v>
      </c>
      <c r="F358">
        <v>6048266</v>
      </c>
      <c r="G358">
        <f>_xlfn.XLOOKUP(F:F,'Crown Aug Uploads '!B:B,'Crown Aug Uploads '!O:O,0)</f>
        <v>5.7</v>
      </c>
      <c r="H358" s="19">
        <f t="shared" si="34"/>
        <v>53.601754385964895</v>
      </c>
    </row>
    <row r="359" spans="1:8" x14ac:dyDescent="0.3">
      <c r="A359" s="21" t="s">
        <v>7436</v>
      </c>
      <c r="B359" s="23">
        <v>0</v>
      </c>
      <c r="C359" s="24">
        <v>304.34000000000003</v>
      </c>
      <c r="E359" t="str">
        <f t="shared" si="30"/>
        <v>6041053</v>
      </c>
      <c r="F359">
        <v>6041053</v>
      </c>
      <c r="G359">
        <f>_xlfn.XLOOKUP(F:F,'Crown Aug Uploads '!B:B,'Crown Aug Uploads '!O:O,0)</f>
        <v>23.66</v>
      </c>
      <c r="H359" s="19">
        <f t="shared" si="34"/>
        <v>12.863060016906172</v>
      </c>
    </row>
    <row r="360" spans="1:8" x14ac:dyDescent="0.3">
      <c r="A360" s="21" t="s">
        <v>7395</v>
      </c>
      <c r="B360" s="23">
        <v>0</v>
      </c>
      <c r="C360" s="24">
        <v>396</v>
      </c>
      <c r="E360" t="str">
        <f t="shared" si="30"/>
        <v>6044315</v>
      </c>
      <c r="F360">
        <v>6044315</v>
      </c>
      <c r="G360">
        <f>_xlfn.XLOOKUP(F:F,'Crown Aug Uploads '!B:B,'Crown Aug Uploads '!O:O,0)</f>
        <v>0</v>
      </c>
      <c r="H360" s="19" t="e">
        <f t="shared" si="34"/>
        <v>#DIV/0!</v>
      </c>
    </row>
    <row r="361" spans="1:8" x14ac:dyDescent="0.3">
      <c r="A361" s="21" t="s">
        <v>7438</v>
      </c>
      <c r="B361" s="23">
        <v>0</v>
      </c>
      <c r="C361" s="24">
        <v>301.46999999999997</v>
      </c>
      <c r="E361" t="str">
        <f t="shared" si="30"/>
        <v>6040118</v>
      </c>
      <c r="F361">
        <v>6040118</v>
      </c>
      <c r="G361">
        <f>_xlfn.XLOOKUP(F:F,'Crown Aug Uploads '!B:B,'Crown Aug Uploads '!O:O,0)</f>
        <v>4.8</v>
      </c>
      <c r="H361" s="19">
        <f t="shared" si="34"/>
        <v>62.806249999999999</v>
      </c>
    </row>
    <row r="362" spans="1:8" x14ac:dyDescent="0.3">
      <c r="A362" s="21" t="s">
        <v>7439</v>
      </c>
      <c r="B362" s="23">
        <v>0</v>
      </c>
      <c r="C362" s="24">
        <v>296.44</v>
      </c>
      <c r="E362" t="str">
        <f t="shared" si="30"/>
        <v>6041214</v>
      </c>
      <c r="F362">
        <v>6041214</v>
      </c>
      <c r="G362">
        <f>_xlfn.XLOOKUP(F:F,'Crown Aug Uploads '!B:B,'Crown Aug Uploads '!O:O,0)</f>
        <v>79.27</v>
      </c>
      <c r="H362" s="19">
        <f t="shared" si="34"/>
        <v>3.7396240696354233</v>
      </c>
    </row>
    <row r="363" spans="1:8" x14ac:dyDescent="0.3">
      <c r="A363" s="21" t="s">
        <v>7440</v>
      </c>
      <c r="B363" s="23">
        <v>0</v>
      </c>
      <c r="C363" s="24">
        <v>295.91999999999996</v>
      </c>
      <c r="E363" t="str">
        <f t="shared" si="30"/>
        <v>6058180</v>
      </c>
      <c r="F363">
        <v>6058180</v>
      </c>
      <c r="G363">
        <f>_xlfn.XLOOKUP(F:F,'Crown Aug Uploads '!B:B,'Crown Aug Uploads '!O:O,0)</f>
        <v>4.18</v>
      </c>
      <c r="H363" s="19">
        <f t="shared" si="34"/>
        <v>70.794258373205736</v>
      </c>
    </row>
    <row r="364" spans="1:8" x14ac:dyDescent="0.3">
      <c r="A364" s="21" t="s">
        <v>7224</v>
      </c>
      <c r="B364" s="23">
        <v>0</v>
      </c>
      <c r="C364" s="24">
        <v>1226.5999999999999</v>
      </c>
      <c r="E364" t="str">
        <f t="shared" si="30"/>
        <v>6045351</v>
      </c>
      <c r="F364">
        <v>6045351</v>
      </c>
      <c r="G364">
        <f>_xlfn.XLOOKUP(F:F,'Crown Aug Uploads '!B:B,'Crown Aug Uploads '!O:O,0)</f>
        <v>0</v>
      </c>
      <c r="H364" s="19" t="e">
        <f t="shared" si="34"/>
        <v>#DIV/0!</v>
      </c>
    </row>
    <row r="365" spans="1:8" x14ac:dyDescent="0.3">
      <c r="A365" s="21" t="s">
        <v>7442</v>
      </c>
      <c r="B365" s="23">
        <v>0</v>
      </c>
      <c r="C365" s="24">
        <v>293.70999999999998</v>
      </c>
      <c r="E365" t="str">
        <f t="shared" si="30"/>
        <v>6042352</v>
      </c>
      <c r="F365">
        <v>6042352</v>
      </c>
      <c r="G365">
        <f>_xlfn.XLOOKUP(F:F,'Crown Aug Uploads '!B:B,'Crown Aug Uploads '!O:O,0)</f>
        <v>25.99</v>
      </c>
      <c r="H365" s="19">
        <f t="shared" si="34"/>
        <v>11.300884955752212</v>
      </c>
    </row>
    <row r="366" spans="1:8" x14ac:dyDescent="0.3">
      <c r="A366" s="21" t="s">
        <v>7443</v>
      </c>
      <c r="B366" s="23">
        <v>22.5</v>
      </c>
      <c r="C366" s="24">
        <v>293.40000000000003</v>
      </c>
      <c r="E366" t="str">
        <f t="shared" si="30"/>
        <v>5028802</v>
      </c>
      <c r="F366">
        <v>5028802</v>
      </c>
      <c r="G366">
        <f>_xlfn.XLOOKUP(F:F,'Crown Aug Uploads '!B:B,'Crown Aug Uploads '!O:O,0)</f>
        <v>33.24</v>
      </c>
      <c r="H366" s="19">
        <f t="shared" si="34"/>
        <v>8.8267148014440444</v>
      </c>
    </row>
    <row r="367" spans="1:8" x14ac:dyDescent="0.3">
      <c r="A367" s="21" t="s">
        <v>7331</v>
      </c>
      <c r="B367" s="23">
        <v>0</v>
      </c>
      <c r="C367" s="24">
        <v>552.5</v>
      </c>
      <c r="E367" t="str">
        <f t="shared" si="30"/>
        <v>6045481</v>
      </c>
      <c r="F367">
        <v>6045481</v>
      </c>
      <c r="G367">
        <f>_xlfn.XLOOKUP(F:F,'Crown Aug Uploads '!B:B,'Crown Aug Uploads '!O:O,0)</f>
        <v>0</v>
      </c>
      <c r="H367" s="19" t="e">
        <f t="shared" si="34"/>
        <v>#DIV/0!</v>
      </c>
    </row>
    <row r="368" spans="1:8" x14ac:dyDescent="0.3">
      <c r="A368" s="21" t="s">
        <v>7445</v>
      </c>
      <c r="B368" s="23">
        <v>0</v>
      </c>
      <c r="C368" s="24">
        <v>292.74</v>
      </c>
      <c r="E368" t="str">
        <f t="shared" si="30"/>
        <v>6033646</v>
      </c>
      <c r="F368">
        <v>6033646</v>
      </c>
      <c r="G368">
        <f>_xlfn.XLOOKUP(F:F,'Crown Aug Uploads '!B:B,'Crown Aug Uploads '!O:O,0)</f>
        <v>24.15</v>
      </c>
      <c r="H368" s="19">
        <f t="shared" si="34"/>
        <v>12.121739130434785</v>
      </c>
    </row>
    <row r="369" spans="1:8" x14ac:dyDescent="0.3">
      <c r="A369" s="21" t="s">
        <v>7446</v>
      </c>
      <c r="B369" s="23">
        <v>0</v>
      </c>
      <c r="C369" s="24">
        <v>291.04000000000002</v>
      </c>
      <c r="E369" t="str">
        <f t="shared" si="30"/>
        <v>6047026</v>
      </c>
      <c r="F369">
        <v>6047026</v>
      </c>
      <c r="G369">
        <f>_xlfn.XLOOKUP(F:F,'Crown Aug Uploads '!B:B,'Crown Aug Uploads '!O:O,0)</f>
        <v>7.77</v>
      </c>
      <c r="H369" s="19">
        <f t="shared" si="34"/>
        <v>37.456885456885459</v>
      </c>
    </row>
    <row r="370" spans="1:8" x14ac:dyDescent="0.3">
      <c r="A370" s="21" t="s">
        <v>7345</v>
      </c>
      <c r="B370" s="23">
        <v>0</v>
      </c>
      <c r="C370" s="24">
        <v>513.30999999999995</v>
      </c>
      <c r="E370" t="str">
        <f t="shared" si="30"/>
        <v>6047491</v>
      </c>
      <c r="F370">
        <v>6047491</v>
      </c>
      <c r="G370">
        <f>_xlfn.XLOOKUP(F:F,'Crown Aug Uploads '!B:B,'Crown Aug Uploads '!O:O,0)</f>
        <v>0</v>
      </c>
      <c r="H370" s="19" t="e">
        <f t="shared" si="34"/>
        <v>#DIV/0!</v>
      </c>
    </row>
    <row r="371" spans="1:8" x14ac:dyDescent="0.3">
      <c r="A371" s="21" t="s">
        <v>7448</v>
      </c>
      <c r="B371" s="23">
        <v>20</v>
      </c>
      <c r="C371" s="24">
        <v>285.26</v>
      </c>
      <c r="E371" t="str">
        <f t="shared" si="30"/>
        <v>5028837</v>
      </c>
      <c r="F371">
        <v>5028837</v>
      </c>
      <c r="G371">
        <f>_xlfn.XLOOKUP(F:F,'Crown Aug Uploads '!B:B,'Crown Aug Uploads '!O:O,0)</f>
        <v>39.51</v>
      </c>
      <c r="H371" s="19">
        <f t="shared" si="34"/>
        <v>7.2199443178942042</v>
      </c>
    </row>
    <row r="372" spans="1:8" x14ac:dyDescent="0.3">
      <c r="A372" s="21" t="s">
        <v>7449</v>
      </c>
      <c r="B372" s="23">
        <v>0</v>
      </c>
      <c r="C372" s="24">
        <v>284.81999999999994</v>
      </c>
      <c r="E372" t="str">
        <f t="shared" si="30"/>
        <v>6048265</v>
      </c>
      <c r="F372">
        <v>6048265</v>
      </c>
      <c r="G372">
        <f>_xlfn.XLOOKUP(F:F,'Crown Aug Uploads '!B:B,'Crown Aug Uploads '!O:O,0)</f>
        <v>2.97</v>
      </c>
      <c r="H372" s="19">
        <f t="shared" si="34"/>
        <v>95.898989898989868</v>
      </c>
    </row>
    <row r="373" spans="1:8" x14ac:dyDescent="0.3">
      <c r="A373" s="21" t="s">
        <v>7450</v>
      </c>
      <c r="B373" s="23">
        <v>0</v>
      </c>
      <c r="C373" s="24">
        <v>283.81999999999994</v>
      </c>
      <c r="E373" t="str">
        <f t="shared" si="30"/>
        <v>6048268</v>
      </c>
      <c r="F373">
        <v>6048268</v>
      </c>
      <c r="G373">
        <f>_xlfn.XLOOKUP(F:F,'Crown Aug Uploads '!B:B,'Crown Aug Uploads '!O:O,0)</f>
        <v>6</v>
      </c>
      <c r="H373" s="19">
        <f t="shared" si="34"/>
        <v>47.30333333333332</v>
      </c>
    </row>
    <row r="374" spans="1:8" x14ac:dyDescent="0.3">
      <c r="A374" s="21" t="s">
        <v>7451</v>
      </c>
      <c r="B374" s="23">
        <v>0</v>
      </c>
      <c r="C374" s="24">
        <v>282.89999999999998</v>
      </c>
      <c r="E374" t="str">
        <f t="shared" si="30"/>
        <v>6062023</v>
      </c>
      <c r="F374">
        <v>6062023</v>
      </c>
      <c r="G374">
        <f>_xlfn.XLOOKUP(F:F,'Crown Aug Uploads '!B:B,'Crown Aug Uploads '!O:O,0)</f>
        <v>6.18</v>
      </c>
      <c r="H374" s="19">
        <f t="shared" si="34"/>
        <v>45.776699029126213</v>
      </c>
    </row>
    <row r="375" spans="1:8" x14ac:dyDescent="0.3">
      <c r="A375" s="21" t="s">
        <v>7452</v>
      </c>
      <c r="B375" s="23">
        <v>15</v>
      </c>
      <c r="C375" s="24">
        <v>281.67000000000007</v>
      </c>
      <c r="E375" t="str">
        <f t="shared" si="30"/>
        <v>5053184</v>
      </c>
      <c r="F375">
        <v>5053184</v>
      </c>
      <c r="G375">
        <f>_xlfn.XLOOKUP(F:F,'Crown Aug Uploads '!B:B,'Crown Aug Uploads '!O:O,0)</f>
        <v>93.89</v>
      </c>
      <c r="H375" s="19">
        <f t="shared" si="34"/>
        <v>3.0000000000000009</v>
      </c>
    </row>
    <row r="376" spans="1:8" x14ac:dyDescent="0.3">
      <c r="A376" s="21" t="s">
        <v>7453</v>
      </c>
      <c r="B376" s="23">
        <v>0</v>
      </c>
      <c r="C376" s="24">
        <v>279.75</v>
      </c>
      <c r="E376" t="str">
        <f t="shared" si="30"/>
        <v>6041045</v>
      </c>
      <c r="F376">
        <v>6041045</v>
      </c>
      <c r="G376">
        <f>_xlfn.XLOOKUP(F:F,'Crown Aug Uploads '!B:B,'Crown Aug Uploads '!O:O,0)</f>
        <v>18.809999999999999</v>
      </c>
      <c r="H376" s="19">
        <f t="shared" si="34"/>
        <v>14.872408293460927</v>
      </c>
    </row>
    <row r="377" spans="1:8" x14ac:dyDescent="0.3">
      <c r="A377" s="21" t="s">
        <v>7394</v>
      </c>
      <c r="B377" s="23">
        <v>0</v>
      </c>
      <c r="C377" s="24">
        <v>396.68</v>
      </c>
      <c r="E377" t="str">
        <f t="shared" si="30"/>
        <v>6047509</v>
      </c>
      <c r="F377">
        <v>6047509</v>
      </c>
      <c r="G377">
        <f>_xlfn.XLOOKUP(F:F,'Crown Aug Uploads '!B:B,'Crown Aug Uploads '!O:O,0)</f>
        <v>0</v>
      </c>
      <c r="H377" s="19" t="e">
        <f t="shared" si="34"/>
        <v>#DIV/0!</v>
      </c>
    </row>
    <row r="378" spans="1:8" x14ac:dyDescent="0.3">
      <c r="A378" s="21" t="s">
        <v>7455</v>
      </c>
      <c r="B378" s="23">
        <v>0</v>
      </c>
      <c r="C378" s="24">
        <v>274.85000000000002</v>
      </c>
      <c r="E378" t="str">
        <f t="shared" si="30"/>
        <v>6040565</v>
      </c>
      <c r="F378">
        <v>6040565</v>
      </c>
      <c r="G378">
        <f>_xlfn.XLOOKUP(F:F,'Crown Aug Uploads '!B:B,'Crown Aug Uploads '!O:O,0)</f>
        <v>25.83</v>
      </c>
      <c r="H378" s="19">
        <f t="shared" si="34"/>
        <v>10.640727835849789</v>
      </c>
    </row>
    <row r="379" spans="1:8" x14ac:dyDescent="0.3">
      <c r="A379" s="21" t="s">
        <v>7456</v>
      </c>
      <c r="B379" s="23">
        <v>0</v>
      </c>
      <c r="C379" s="24">
        <v>273.83999999999997</v>
      </c>
      <c r="E379" t="str">
        <f t="shared" si="30"/>
        <v>6041944</v>
      </c>
      <c r="F379">
        <v>6041944</v>
      </c>
      <c r="G379">
        <f>_xlfn.XLOOKUP(F:F,'Crown Aug Uploads '!B:B,'Crown Aug Uploads '!O:O,0)</f>
        <v>47.01</v>
      </c>
      <c r="H379" s="19">
        <f t="shared" si="34"/>
        <v>5.8251435864709631</v>
      </c>
    </row>
    <row r="380" spans="1:8" x14ac:dyDescent="0.3">
      <c r="A380" s="21" t="s">
        <v>7201</v>
      </c>
      <c r="B380" s="23">
        <v>0</v>
      </c>
      <c r="C380" s="24">
        <v>1705</v>
      </c>
      <c r="E380" t="str">
        <f t="shared" si="30"/>
        <v>6047514</v>
      </c>
      <c r="F380">
        <v>6047514</v>
      </c>
      <c r="G380">
        <f>_xlfn.XLOOKUP(F:F,'Crown Aug Uploads '!B:B,'Crown Aug Uploads '!O:O,0)</f>
        <v>0</v>
      </c>
      <c r="H380" s="19" t="e">
        <f t="shared" ref="H380:H381" si="35">C380/G380</f>
        <v>#DIV/0!</v>
      </c>
    </row>
    <row r="381" spans="1:8" x14ac:dyDescent="0.3">
      <c r="A381" s="21" t="s">
        <v>7230</v>
      </c>
      <c r="B381" s="23">
        <v>0</v>
      </c>
      <c r="C381" s="24">
        <v>1134</v>
      </c>
      <c r="E381" t="str">
        <f t="shared" si="30"/>
        <v>6047777</v>
      </c>
      <c r="F381">
        <v>6047777</v>
      </c>
      <c r="G381">
        <f>_xlfn.XLOOKUP(F:F,'Crown Aug Uploads '!B:B,'Crown Aug Uploads '!O:O,0)</f>
        <v>0</v>
      </c>
      <c r="H381" s="19" t="e">
        <f t="shared" si="35"/>
        <v>#DIV/0!</v>
      </c>
    </row>
    <row r="382" spans="1:8" x14ac:dyDescent="0.3">
      <c r="A382" s="21" t="s">
        <v>7459</v>
      </c>
      <c r="B382" s="23">
        <v>0</v>
      </c>
      <c r="C382" s="24">
        <v>265.21000000000004</v>
      </c>
      <c r="E382" t="str">
        <f t="shared" si="30"/>
        <v>6054376</v>
      </c>
      <c r="F382">
        <v>6054376</v>
      </c>
      <c r="G382">
        <f>_xlfn.XLOOKUP(F:F,'Crown Aug Uploads '!B:B,'Crown Aug Uploads '!O:O,0)</f>
        <v>100</v>
      </c>
      <c r="H382" s="19">
        <f t="shared" ref="H382:H388" si="36">C382/G382</f>
        <v>2.6521000000000003</v>
      </c>
    </row>
    <row r="383" spans="1:8" x14ac:dyDescent="0.3">
      <c r="A383" s="21" t="s">
        <v>7460</v>
      </c>
      <c r="B383" s="23">
        <v>0</v>
      </c>
      <c r="C383" s="24">
        <v>265.08</v>
      </c>
      <c r="E383" t="str">
        <f t="shared" si="30"/>
        <v>6041124</v>
      </c>
      <c r="F383">
        <v>6041124</v>
      </c>
      <c r="G383">
        <f>_xlfn.XLOOKUP(F:F,'Crown Aug Uploads '!B:B,'Crown Aug Uploads '!O:O,0)</f>
        <v>3.22</v>
      </c>
      <c r="H383" s="19">
        <f t="shared" si="36"/>
        <v>82.322981366459615</v>
      </c>
    </row>
    <row r="384" spans="1:8" x14ac:dyDescent="0.3">
      <c r="A384" s="21" t="s">
        <v>7461</v>
      </c>
      <c r="B384" s="23">
        <v>0</v>
      </c>
      <c r="C384" s="24">
        <v>261.89000000000004</v>
      </c>
      <c r="E384" t="str">
        <f t="shared" si="30"/>
        <v>6055310</v>
      </c>
      <c r="F384">
        <v>6055310</v>
      </c>
      <c r="G384">
        <f>_xlfn.XLOOKUP(F:F,'Crown Aug Uploads '!B:B,'Crown Aug Uploads '!O:O,0)</f>
        <v>16.68</v>
      </c>
      <c r="H384" s="19">
        <f t="shared" si="36"/>
        <v>15.700839328537173</v>
      </c>
    </row>
    <row r="385" spans="1:8" x14ac:dyDescent="0.3">
      <c r="A385" s="21" t="s">
        <v>7462</v>
      </c>
      <c r="B385" s="23">
        <v>120</v>
      </c>
      <c r="C385" s="24">
        <v>261.72000000000003</v>
      </c>
      <c r="E385" t="str">
        <f t="shared" si="30"/>
        <v>5023901</v>
      </c>
      <c r="F385">
        <v>5023901</v>
      </c>
      <c r="G385">
        <f>_xlfn.XLOOKUP(F:F,'Crown Aug Uploads '!B:B,'Crown Aug Uploads '!O:O,0)</f>
        <v>23.15</v>
      </c>
      <c r="H385" s="19">
        <f t="shared" si="36"/>
        <v>11.305399568034559</v>
      </c>
    </row>
    <row r="386" spans="1:8" x14ac:dyDescent="0.3">
      <c r="A386" s="21" t="s">
        <v>7463</v>
      </c>
      <c r="B386" s="23">
        <v>0</v>
      </c>
      <c r="C386" s="24">
        <v>261.19000000000017</v>
      </c>
      <c r="E386" t="str">
        <f t="shared" ref="E386:E410" si="37">LEFT(A386,7)</f>
        <v>6041136</v>
      </c>
      <c r="F386">
        <v>6041136</v>
      </c>
      <c r="G386">
        <f>_xlfn.XLOOKUP(F:F,'Crown Aug Uploads '!B:B,'Crown Aug Uploads '!O:O,0)</f>
        <v>3.68</v>
      </c>
      <c r="H386" s="19">
        <f t="shared" si="36"/>
        <v>70.975543478260917</v>
      </c>
    </row>
    <row r="387" spans="1:8" x14ac:dyDescent="0.3">
      <c r="A387" s="21" t="s">
        <v>7332</v>
      </c>
      <c r="B387" s="23">
        <v>0</v>
      </c>
      <c r="C387" s="24">
        <v>544</v>
      </c>
      <c r="E387" t="str">
        <f t="shared" si="37"/>
        <v>6051224</v>
      </c>
      <c r="F387">
        <v>6051224</v>
      </c>
      <c r="G387">
        <f>_xlfn.XLOOKUP(F:F,'Crown Aug Uploads '!B:B,'Crown Aug Uploads '!O:O,0)</f>
        <v>0</v>
      </c>
      <c r="H387" s="19" t="e">
        <f t="shared" si="36"/>
        <v>#DIV/0!</v>
      </c>
    </row>
    <row r="388" spans="1:8" x14ac:dyDescent="0.3">
      <c r="A388" s="21" t="s">
        <v>7465</v>
      </c>
      <c r="B388" s="23">
        <v>0</v>
      </c>
      <c r="C388" s="24">
        <v>257.82</v>
      </c>
      <c r="E388" t="str">
        <f t="shared" si="37"/>
        <v>6042090</v>
      </c>
      <c r="F388">
        <v>6042090</v>
      </c>
      <c r="G388">
        <f>_xlfn.XLOOKUP(F:F,'Crown Aug Uploads '!B:B,'Crown Aug Uploads '!O:O,0)</f>
        <v>8.16</v>
      </c>
      <c r="H388" s="19">
        <f t="shared" si="36"/>
        <v>31.595588235294116</v>
      </c>
    </row>
    <row r="389" spans="1:8" x14ac:dyDescent="0.3">
      <c r="A389" s="21" t="s">
        <v>7142</v>
      </c>
      <c r="B389" s="23">
        <v>0</v>
      </c>
      <c r="C389" s="24">
        <v>4318.08</v>
      </c>
      <c r="E389" t="str">
        <f t="shared" si="37"/>
        <v>6054513</v>
      </c>
      <c r="F389">
        <v>6054513</v>
      </c>
      <c r="G389">
        <f>_xlfn.XLOOKUP(F:F,'Crown Aug Uploads '!B:B,'Crown Aug Uploads '!O:O,0)</f>
        <v>0</v>
      </c>
      <c r="H389" s="19" t="e">
        <f t="shared" ref="H389:H390" si="38">C389/G389</f>
        <v>#DIV/0!</v>
      </c>
    </row>
    <row r="390" spans="1:8" x14ac:dyDescent="0.3">
      <c r="A390" s="21" t="s">
        <v>7184</v>
      </c>
      <c r="B390" s="23">
        <v>0</v>
      </c>
      <c r="C390" s="24">
        <v>2159.04</v>
      </c>
      <c r="E390" t="str">
        <f t="shared" si="37"/>
        <v>6054514</v>
      </c>
      <c r="F390">
        <v>6054514</v>
      </c>
      <c r="G390">
        <f>_xlfn.XLOOKUP(F:F,'Crown Aug Uploads '!B:B,'Crown Aug Uploads '!O:O,0)</f>
        <v>0</v>
      </c>
      <c r="H390" s="19" t="e">
        <f t="shared" si="38"/>
        <v>#DIV/0!</v>
      </c>
    </row>
    <row r="391" spans="1:8" x14ac:dyDescent="0.3">
      <c r="A391" s="21" t="s">
        <v>7468</v>
      </c>
      <c r="B391" s="23">
        <v>0</v>
      </c>
      <c r="C391" s="24">
        <v>256.10000000000002</v>
      </c>
      <c r="E391" t="str">
        <f t="shared" si="37"/>
        <v>6042354</v>
      </c>
      <c r="F391">
        <v>6042354</v>
      </c>
      <c r="G391">
        <f>_xlfn.XLOOKUP(F:F,'Crown Aug Uploads '!B:B,'Crown Aug Uploads '!O:O,0)</f>
        <v>25.99</v>
      </c>
      <c r="H391" s="19">
        <f>C391/G391</f>
        <v>9.8537899191996932</v>
      </c>
    </row>
    <row r="392" spans="1:8" x14ac:dyDescent="0.3">
      <c r="A392" s="21" t="s">
        <v>7469</v>
      </c>
      <c r="B392" s="23">
        <v>0</v>
      </c>
      <c r="C392" s="24">
        <v>254.85999999999999</v>
      </c>
      <c r="E392" t="str">
        <f t="shared" si="37"/>
        <v>6041060</v>
      </c>
      <c r="F392">
        <v>6041060</v>
      </c>
      <c r="G392">
        <f>_xlfn.XLOOKUP(F:F,'Crown Aug Uploads '!B:B,'Crown Aug Uploads '!O:O,0)</f>
        <v>23.51</v>
      </c>
      <c r="H392" s="19">
        <f>C392/G392</f>
        <v>10.840493407060825</v>
      </c>
    </row>
    <row r="393" spans="1:8" x14ac:dyDescent="0.3">
      <c r="A393" s="21" t="s">
        <v>7470</v>
      </c>
      <c r="B393" s="23">
        <v>0</v>
      </c>
      <c r="C393" s="24">
        <v>254.5100000000001</v>
      </c>
      <c r="E393" t="str">
        <f t="shared" si="37"/>
        <v>6059699</v>
      </c>
      <c r="F393">
        <v>6059699</v>
      </c>
      <c r="G393">
        <f>_xlfn.XLOOKUP(F:F,'Crown Aug Uploads '!B:B,'Crown Aug Uploads '!O:O,0)</f>
        <v>13.09</v>
      </c>
      <c r="H393" s="19">
        <f>C393/G393</f>
        <v>19.443086325439275</v>
      </c>
    </row>
    <row r="394" spans="1:8" x14ac:dyDescent="0.3">
      <c r="A394" s="21" t="s">
        <v>7208</v>
      </c>
      <c r="B394" s="23">
        <v>0</v>
      </c>
      <c r="C394" s="24">
        <v>1513.29</v>
      </c>
      <c r="E394" t="str">
        <f t="shared" si="37"/>
        <v>6055073</v>
      </c>
      <c r="F394">
        <v>6055073</v>
      </c>
      <c r="G394">
        <f>_xlfn.XLOOKUP(F:F,'Crown Aug Uploads '!B:B,'Crown Aug Uploads '!O:O,0)</f>
        <v>0</v>
      </c>
      <c r="H394" s="19" t="e">
        <f>C394/G394</f>
        <v>#DIV/0!</v>
      </c>
    </row>
    <row r="395" spans="1:8" x14ac:dyDescent="0.3">
      <c r="A395" s="21" t="s">
        <v>7472</v>
      </c>
      <c r="B395" s="23">
        <v>0</v>
      </c>
      <c r="C395" s="24">
        <v>252.32</v>
      </c>
      <c r="E395" t="str">
        <f t="shared" si="37"/>
        <v>6061378</v>
      </c>
      <c r="F395">
        <v>6061378</v>
      </c>
      <c r="G395">
        <f>_xlfn.XLOOKUP(F:F,'Crown Aug Uploads '!B:B,'Crown Aug Uploads '!O:O,0)</f>
        <v>21.12</v>
      </c>
      <c r="H395" s="19">
        <f>C395/G395</f>
        <v>11.946969696969695</v>
      </c>
    </row>
    <row r="396" spans="1:8" x14ac:dyDescent="0.3">
      <c r="A396" s="21" t="s">
        <v>7277</v>
      </c>
      <c r="B396" s="23">
        <v>0</v>
      </c>
      <c r="C396" s="24">
        <v>759.36</v>
      </c>
      <c r="E396" t="str">
        <f t="shared" si="37"/>
        <v>6055099</v>
      </c>
      <c r="F396">
        <v>6055099</v>
      </c>
      <c r="G396">
        <f>_xlfn.XLOOKUP(F:F,'Crown Aug Uploads '!B:B,'Crown Aug Uploads '!O:O,0)</f>
        <v>0</v>
      </c>
      <c r="H396" s="19" t="e">
        <f t="shared" ref="H396:H397" si="39">C396/G396</f>
        <v>#DIV/0!</v>
      </c>
    </row>
    <row r="397" spans="1:8" x14ac:dyDescent="0.3">
      <c r="A397" s="21" t="s">
        <v>7114</v>
      </c>
      <c r="B397" s="23">
        <v>0</v>
      </c>
      <c r="C397" s="24">
        <v>7573.1</v>
      </c>
      <c r="E397" t="str">
        <f t="shared" si="37"/>
        <v>6055862</v>
      </c>
      <c r="F397">
        <v>6055862</v>
      </c>
      <c r="G397">
        <f>_xlfn.XLOOKUP(F:F,'Crown Aug Uploads '!B:B,'Crown Aug Uploads '!O:O,0)</f>
        <v>0</v>
      </c>
      <c r="H397" s="19" t="e">
        <f t="shared" si="39"/>
        <v>#DIV/0!</v>
      </c>
    </row>
    <row r="398" spans="1:8" x14ac:dyDescent="0.3">
      <c r="A398" s="21" t="s">
        <v>7475</v>
      </c>
      <c r="B398" s="23">
        <v>0</v>
      </c>
      <c r="C398" s="24">
        <v>249.62</v>
      </c>
      <c r="E398" t="str">
        <f t="shared" si="37"/>
        <v>6061799</v>
      </c>
      <c r="F398">
        <v>6061799</v>
      </c>
      <c r="G398">
        <f>_xlfn.XLOOKUP(F:F,'Crown Aug Uploads '!B:B,'Crown Aug Uploads '!O:O,0)</f>
        <v>11.72</v>
      </c>
      <c r="H398" s="19">
        <f>C398/G398</f>
        <v>21.298634812286689</v>
      </c>
    </row>
    <row r="399" spans="1:8" x14ac:dyDescent="0.3">
      <c r="A399" s="21" t="s">
        <v>7476</v>
      </c>
      <c r="B399" s="23">
        <v>0</v>
      </c>
      <c r="C399" s="24">
        <v>248.21000000000006</v>
      </c>
      <c r="E399" t="str">
        <f t="shared" si="37"/>
        <v>6055424</v>
      </c>
      <c r="F399">
        <v>6055424</v>
      </c>
      <c r="G399">
        <f>_xlfn.XLOOKUP(F:F,'Crown Aug Uploads '!B:B,'Crown Aug Uploads '!O:O,0)</f>
        <v>0.38</v>
      </c>
      <c r="H399" s="19">
        <f>C399/G399</f>
        <v>653.18421052631595</v>
      </c>
    </row>
    <row r="400" spans="1:8" x14ac:dyDescent="0.3">
      <c r="A400" s="21" t="s">
        <v>7477</v>
      </c>
      <c r="B400" s="23">
        <v>0</v>
      </c>
      <c r="C400" s="24">
        <v>247.5</v>
      </c>
      <c r="E400" t="str">
        <f t="shared" si="37"/>
        <v>6042334</v>
      </c>
      <c r="F400">
        <v>6042334</v>
      </c>
      <c r="G400">
        <f>_xlfn.XLOOKUP(F:F,'Crown Aug Uploads '!B:B,'Crown Aug Uploads '!O:O,0)</f>
        <v>3.24</v>
      </c>
      <c r="H400" s="19">
        <f>C400/G400</f>
        <v>76.388888888888886</v>
      </c>
    </row>
    <row r="401" spans="1:8" x14ac:dyDescent="0.3">
      <c r="A401" s="21" t="s">
        <v>7478</v>
      </c>
      <c r="B401" s="23">
        <v>0</v>
      </c>
      <c r="C401" s="24">
        <v>246.2</v>
      </c>
      <c r="E401" t="str">
        <f t="shared" si="37"/>
        <v>6057709</v>
      </c>
      <c r="F401">
        <v>6057709</v>
      </c>
      <c r="G401">
        <f>_xlfn.XLOOKUP(F:F,'Crown Aug Uploads '!B:B,'Crown Aug Uploads '!O:O,0)</f>
        <v>15.55</v>
      </c>
      <c r="H401" s="19">
        <f>C401/G401</f>
        <v>15.832797427652732</v>
      </c>
    </row>
    <row r="402" spans="1:8" x14ac:dyDescent="0.3">
      <c r="A402" s="21" t="s">
        <v>7249</v>
      </c>
      <c r="B402" s="23">
        <v>0</v>
      </c>
      <c r="C402" s="24">
        <v>969.44999999999993</v>
      </c>
      <c r="E402" t="str">
        <f t="shared" si="37"/>
        <v>6055863</v>
      </c>
      <c r="F402">
        <v>6055863</v>
      </c>
      <c r="G402">
        <f>_xlfn.XLOOKUP(F:F,'Crown Aug Uploads '!B:B,'Crown Aug Uploads '!O:O,0)</f>
        <v>0</v>
      </c>
      <c r="H402" s="19" t="e">
        <f t="shared" ref="H402:H403" si="40">C402/G402</f>
        <v>#DIV/0!</v>
      </c>
    </row>
    <row r="403" spans="1:8" x14ac:dyDescent="0.3">
      <c r="A403" s="21" t="s">
        <v>7457</v>
      </c>
      <c r="B403" s="23">
        <v>0</v>
      </c>
      <c r="C403" s="24">
        <v>272.64</v>
      </c>
      <c r="E403" t="str">
        <f t="shared" si="37"/>
        <v>6058622</v>
      </c>
      <c r="F403">
        <v>6058622</v>
      </c>
      <c r="G403">
        <f>_xlfn.XLOOKUP(F:F,'Crown Aug Uploads '!B:B,'Crown Aug Uploads '!O:O,0)</f>
        <v>0</v>
      </c>
      <c r="H403" s="19" t="e">
        <f t="shared" si="40"/>
        <v>#DIV/0!</v>
      </c>
    </row>
    <row r="404" spans="1:8" x14ac:dyDescent="0.3">
      <c r="A404" s="21" t="s">
        <v>7481</v>
      </c>
      <c r="B404" s="23">
        <v>0</v>
      </c>
      <c r="C404" s="24">
        <v>244.4800000000001</v>
      </c>
      <c r="E404" t="str">
        <f t="shared" si="37"/>
        <v>6050383</v>
      </c>
      <c r="F404">
        <v>6050383</v>
      </c>
      <c r="G404">
        <f>_xlfn.XLOOKUP(F:F,'Crown Aug Uploads '!B:B,'Crown Aug Uploads '!O:O,0)</f>
        <v>5</v>
      </c>
      <c r="H404" s="19">
        <f t="shared" ref="H404:H418" si="41">C404/G404</f>
        <v>48.896000000000022</v>
      </c>
    </row>
    <row r="405" spans="1:8" x14ac:dyDescent="0.3">
      <c r="A405" s="21" t="s">
        <v>7162</v>
      </c>
      <c r="B405" s="23">
        <v>0</v>
      </c>
      <c r="C405" s="24">
        <v>2835</v>
      </c>
      <c r="E405" t="str">
        <f t="shared" si="37"/>
        <v>6059697</v>
      </c>
      <c r="F405">
        <v>6059697</v>
      </c>
      <c r="G405">
        <f>_xlfn.XLOOKUP(F:F,'Crown Aug Uploads '!B:B,'Crown Aug Uploads '!O:O,0)</f>
        <v>0</v>
      </c>
      <c r="H405" s="19" t="e">
        <f t="shared" si="41"/>
        <v>#DIV/0!</v>
      </c>
    </row>
    <row r="406" spans="1:8" x14ac:dyDescent="0.3">
      <c r="A406" s="21" t="s">
        <v>7483</v>
      </c>
      <c r="B406" s="23">
        <v>45</v>
      </c>
      <c r="C406" s="24">
        <v>241.60999999999996</v>
      </c>
      <c r="E406" t="str">
        <f t="shared" si="37"/>
        <v>5078045</v>
      </c>
      <c r="F406">
        <v>5078045</v>
      </c>
      <c r="G406">
        <f>_xlfn.XLOOKUP(F:F,'Crown Aug Uploads '!B:B,'Crown Aug Uploads '!O:O,0)</f>
        <v>28.79</v>
      </c>
      <c r="H406" s="19">
        <f t="shared" si="41"/>
        <v>8.3921500521014227</v>
      </c>
    </row>
    <row r="407" spans="1:8" x14ac:dyDescent="0.3">
      <c r="A407" s="21" t="s">
        <v>7239</v>
      </c>
      <c r="B407" s="23">
        <v>0</v>
      </c>
      <c r="C407" s="24">
        <v>1050</v>
      </c>
      <c r="E407" t="str">
        <f t="shared" si="37"/>
        <v>6059698</v>
      </c>
      <c r="F407">
        <v>6059698</v>
      </c>
      <c r="G407">
        <f>_xlfn.XLOOKUP(F:F,'Crown Aug Uploads '!B:B,'Crown Aug Uploads '!O:O,0)</f>
        <v>0</v>
      </c>
      <c r="H407" s="19" t="e">
        <f t="shared" si="41"/>
        <v>#DIV/0!</v>
      </c>
    </row>
    <row r="408" spans="1:8" x14ac:dyDescent="0.3">
      <c r="A408" s="21" t="s">
        <v>7485</v>
      </c>
      <c r="B408" s="23">
        <v>0</v>
      </c>
      <c r="C408" s="24">
        <v>240.03</v>
      </c>
      <c r="E408" t="str">
        <f t="shared" si="37"/>
        <v>6055884</v>
      </c>
      <c r="F408">
        <v>6055884</v>
      </c>
      <c r="G408">
        <f>_xlfn.XLOOKUP(F:F,'Crown Aug Uploads '!B:B,'Crown Aug Uploads '!O:O,0)</f>
        <v>34.29</v>
      </c>
      <c r="H408" s="19">
        <f t="shared" si="41"/>
        <v>7</v>
      </c>
    </row>
    <row r="409" spans="1:8" x14ac:dyDescent="0.3">
      <c r="A409" s="21" t="s">
        <v>7486</v>
      </c>
      <c r="B409" s="23">
        <v>0</v>
      </c>
      <c r="C409" s="24">
        <v>239.45</v>
      </c>
      <c r="E409" t="str">
        <f t="shared" si="37"/>
        <v>6053063</v>
      </c>
      <c r="F409">
        <v>6053063</v>
      </c>
      <c r="G409">
        <f>_xlfn.XLOOKUP(F:F,'Crown Aug Uploads '!B:B,'Crown Aug Uploads '!O:O,0)</f>
        <v>507.64</v>
      </c>
      <c r="H409" s="19">
        <f t="shared" si="41"/>
        <v>0.47169253801906863</v>
      </c>
    </row>
    <row r="410" spans="1:8" x14ac:dyDescent="0.3">
      <c r="A410" s="21" t="s">
        <v>7210</v>
      </c>
      <c r="B410" s="23">
        <v>0</v>
      </c>
      <c r="C410" s="24">
        <v>1474.2</v>
      </c>
      <c r="E410" t="str">
        <f t="shared" si="37"/>
        <v>6061561</v>
      </c>
      <c r="F410">
        <v>6061561</v>
      </c>
      <c r="G410">
        <f>_xlfn.XLOOKUP(F:F,'Crown Aug Uploads '!B:B,'Crown Aug Uploads '!O:O,0)</f>
        <v>0</v>
      </c>
      <c r="H410" s="19" t="e">
        <f t="shared" si="41"/>
        <v>#DIV/0!</v>
      </c>
    </row>
    <row r="411" spans="1:8" x14ac:dyDescent="0.3">
      <c r="A411" s="21" t="s">
        <v>7488</v>
      </c>
      <c r="B411" s="23">
        <v>0</v>
      </c>
      <c r="C411" s="24">
        <v>235.72</v>
      </c>
      <c r="E411" t="str">
        <f t="shared" ref="E411:E450" si="42">LEFT(A411,7)</f>
        <v>6042296</v>
      </c>
      <c r="F411">
        <v>6042296</v>
      </c>
      <c r="G411">
        <f>_xlfn.XLOOKUP(F:F,'Crown Aug Uploads '!B:B,'Crown Aug Uploads '!O:O,0)</f>
        <v>9.73</v>
      </c>
      <c r="H411" s="19">
        <f t="shared" si="41"/>
        <v>24.226104830421377</v>
      </c>
    </row>
    <row r="412" spans="1:8" x14ac:dyDescent="0.3">
      <c r="A412" s="21" t="s">
        <v>7489</v>
      </c>
      <c r="B412" s="23">
        <v>0</v>
      </c>
      <c r="C412" s="24">
        <v>235.46000000000004</v>
      </c>
      <c r="E412" t="str">
        <f t="shared" si="42"/>
        <v>6041675</v>
      </c>
      <c r="F412">
        <v>6041675</v>
      </c>
      <c r="G412">
        <f>_xlfn.XLOOKUP(F:F,'Crown Aug Uploads '!B:B,'Crown Aug Uploads '!O:O,0)</f>
        <v>8.9600000000000009</v>
      </c>
      <c r="H412" s="19">
        <f t="shared" si="41"/>
        <v>26.279017857142858</v>
      </c>
    </row>
    <row r="413" spans="1:8" x14ac:dyDescent="0.3">
      <c r="A413" s="21" t="s">
        <v>7490</v>
      </c>
      <c r="B413" s="23">
        <v>0</v>
      </c>
      <c r="C413" s="24">
        <v>234.82</v>
      </c>
      <c r="E413" t="str">
        <f t="shared" si="42"/>
        <v>6055396</v>
      </c>
      <c r="F413">
        <v>6055396</v>
      </c>
      <c r="G413">
        <f>_xlfn.XLOOKUP(F:F,'Crown Aug Uploads '!B:B,'Crown Aug Uploads '!O:O,0)</f>
        <v>234.82</v>
      </c>
      <c r="H413" s="19">
        <f t="shared" si="41"/>
        <v>1</v>
      </c>
    </row>
    <row r="414" spans="1:8" x14ac:dyDescent="0.3">
      <c r="A414" s="21" t="s">
        <v>7491</v>
      </c>
      <c r="B414" s="23">
        <v>0</v>
      </c>
      <c r="C414" s="24">
        <v>233.02</v>
      </c>
      <c r="E414" t="str">
        <f t="shared" si="42"/>
        <v>6042091</v>
      </c>
      <c r="F414">
        <v>6042091</v>
      </c>
      <c r="G414">
        <f>_xlfn.XLOOKUP(F:F,'Crown Aug Uploads '!B:B,'Crown Aug Uploads '!O:O,0)</f>
        <v>10.65</v>
      </c>
      <c r="H414" s="19">
        <f t="shared" si="41"/>
        <v>21.879812206572769</v>
      </c>
    </row>
    <row r="415" spans="1:8" x14ac:dyDescent="0.3">
      <c r="A415" s="21" t="s">
        <v>7492</v>
      </c>
      <c r="B415" s="23">
        <v>60</v>
      </c>
      <c r="C415" s="24">
        <v>232.83000000000004</v>
      </c>
      <c r="E415" t="str">
        <f t="shared" si="42"/>
        <v>5027897</v>
      </c>
      <c r="F415">
        <v>5027897</v>
      </c>
      <c r="G415">
        <f>_xlfn.XLOOKUP(F:F,'Crown Aug Uploads '!B:B,'Crown Aug Uploads '!O:O,0)</f>
        <v>10.73</v>
      </c>
      <c r="H415" s="19">
        <f t="shared" si="41"/>
        <v>21.698974836905876</v>
      </c>
    </row>
    <row r="416" spans="1:8" x14ac:dyDescent="0.3">
      <c r="A416" s="21" t="s">
        <v>7493</v>
      </c>
      <c r="B416" s="23">
        <v>0</v>
      </c>
      <c r="C416" s="24">
        <v>231.69</v>
      </c>
      <c r="E416" t="str">
        <f t="shared" si="42"/>
        <v>6042649</v>
      </c>
      <c r="F416">
        <v>6042649</v>
      </c>
      <c r="G416">
        <f>_xlfn.XLOOKUP(F:F,'Crown Aug Uploads '!B:B,'Crown Aug Uploads '!O:O,0)</f>
        <v>14</v>
      </c>
      <c r="H416" s="19">
        <f t="shared" si="41"/>
        <v>16.549285714285713</v>
      </c>
    </row>
    <row r="417" spans="1:8" x14ac:dyDescent="0.3">
      <c r="A417" s="21" t="s">
        <v>7494</v>
      </c>
      <c r="B417" s="23">
        <v>35</v>
      </c>
      <c r="C417" s="24">
        <v>231.57999999999998</v>
      </c>
      <c r="E417" t="str">
        <f t="shared" si="42"/>
        <v>5093674</v>
      </c>
      <c r="F417">
        <v>5093674</v>
      </c>
      <c r="G417">
        <f>_xlfn.XLOOKUP(F:F,'Crown Aug Uploads '!B:B,'Crown Aug Uploads '!O:O,0)</f>
        <v>18.75</v>
      </c>
      <c r="H417" s="19">
        <f t="shared" si="41"/>
        <v>12.350933333333332</v>
      </c>
    </row>
    <row r="418" spans="1:8" x14ac:dyDescent="0.3">
      <c r="A418" s="21" t="s">
        <v>7495</v>
      </c>
      <c r="B418" s="23">
        <v>0</v>
      </c>
      <c r="C418" s="24">
        <v>231.09000000000003</v>
      </c>
      <c r="E418" t="str">
        <f t="shared" si="42"/>
        <v>6060535</v>
      </c>
      <c r="F418">
        <v>6060535</v>
      </c>
      <c r="G418">
        <f>_xlfn.XLOOKUP(F:F,'Crown Aug Uploads '!B:B,'Crown Aug Uploads '!O:O,0)</f>
        <v>21.29</v>
      </c>
      <c r="H418" s="19">
        <f t="shared" si="41"/>
        <v>10.854391733208081</v>
      </c>
    </row>
    <row r="419" spans="1:8" x14ac:dyDescent="0.3">
      <c r="A419" s="21" t="s">
        <v>7496</v>
      </c>
      <c r="B419" s="23">
        <v>0</v>
      </c>
      <c r="C419" s="24">
        <v>228.56</v>
      </c>
      <c r="E419" t="str">
        <f t="shared" si="42"/>
        <v>6041343</v>
      </c>
      <c r="F419">
        <v>6041343</v>
      </c>
    </row>
    <row r="420" spans="1:8" x14ac:dyDescent="0.3">
      <c r="A420" s="21" t="s">
        <v>7497</v>
      </c>
      <c r="B420" s="23">
        <v>0</v>
      </c>
      <c r="C420" s="24">
        <v>226.85999999999999</v>
      </c>
      <c r="E420" t="str">
        <f t="shared" si="42"/>
        <v>6055305</v>
      </c>
      <c r="F420">
        <v>6055305</v>
      </c>
    </row>
    <row r="421" spans="1:8" x14ac:dyDescent="0.3">
      <c r="A421" s="21" t="s">
        <v>7498</v>
      </c>
      <c r="B421" s="23">
        <v>0</v>
      </c>
      <c r="C421" s="24">
        <v>226.56</v>
      </c>
      <c r="E421" t="str">
        <f t="shared" si="42"/>
        <v>6041707</v>
      </c>
      <c r="F421">
        <v>6041707</v>
      </c>
    </row>
    <row r="422" spans="1:8" x14ac:dyDescent="0.3">
      <c r="A422" s="21" t="s">
        <v>7499</v>
      </c>
      <c r="B422" s="23">
        <v>0</v>
      </c>
      <c r="C422" s="24">
        <v>226.34</v>
      </c>
      <c r="E422" t="str">
        <f t="shared" si="42"/>
        <v>6046646</v>
      </c>
      <c r="F422">
        <v>6046646</v>
      </c>
    </row>
    <row r="423" spans="1:8" x14ac:dyDescent="0.3">
      <c r="A423" s="21" t="s">
        <v>7500</v>
      </c>
      <c r="B423" s="23">
        <v>0</v>
      </c>
      <c r="C423" s="24">
        <v>226.06</v>
      </c>
      <c r="E423" t="str">
        <f t="shared" si="42"/>
        <v>6042029</v>
      </c>
      <c r="F423">
        <v>6042029</v>
      </c>
    </row>
    <row r="424" spans="1:8" x14ac:dyDescent="0.3">
      <c r="A424" s="21" t="s">
        <v>7501</v>
      </c>
      <c r="B424" s="23">
        <v>0</v>
      </c>
      <c r="C424" s="24">
        <v>225.74999999999994</v>
      </c>
      <c r="E424" t="str">
        <f t="shared" si="42"/>
        <v>6047321</v>
      </c>
      <c r="F424">
        <v>6047321</v>
      </c>
    </row>
    <row r="425" spans="1:8" x14ac:dyDescent="0.3">
      <c r="A425" s="21" t="s">
        <v>7502</v>
      </c>
      <c r="B425" s="23">
        <v>0</v>
      </c>
      <c r="C425" s="24">
        <v>224.26</v>
      </c>
      <c r="E425" t="str">
        <f t="shared" si="42"/>
        <v>6040744</v>
      </c>
      <c r="F425">
        <v>6040744</v>
      </c>
    </row>
    <row r="426" spans="1:8" x14ac:dyDescent="0.3">
      <c r="A426" s="21" t="s">
        <v>7503</v>
      </c>
      <c r="B426" s="23">
        <v>0</v>
      </c>
      <c r="C426" s="24">
        <v>221.98</v>
      </c>
      <c r="E426" t="str">
        <f t="shared" si="42"/>
        <v>6048687</v>
      </c>
      <c r="F426">
        <v>6048687</v>
      </c>
    </row>
    <row r="427" spans="1:8" x14ac:dyDescent="0.3">
      <c r="A427" s="21" t="s">
        <v>7504</v>
      </c>
      <c r="B427" s="23">
        <v>62.5</v>
      </c>
      <c r="C427" s="24">
        <v>217.68000000000004</v>
      </c>
      <c r="E427" t="str">
        <f t="shared" si="42"/>
        <v>5027113</v>
      </c>
      <c r="F427">
        <v>5027113</v>
      </c>
    </row>
    <row r="428" spans="1:8" x14ac:dyDescent="0.3">
      <c r="A428" s="21" t="s">
        <v>7505</v>
      </c>
      <c r="B428" s="23">
        <v>62.5</v>
      </c>
      <c r="C428" s="24">
        <v>217.68000000000004</v>
      </c>
      <c r="E428" t="str">
        <f t="shared" si="42"/>
        <v>5091026</v>
      </c>
      <c r="F428">
        <v>5091026</v>
      </c>
    </row>
    <row r="429" spans="1:8" x14ac:dyDescent="0.3">
      <c r="A429" s="21" t="s">
        <v>7506</v>
      </c>
      <c r="B429" s="23">
        <v>15</v>
      </c>
      <c r="C429" s="24">
        <v>216.62</v>
      </c>
      <c r="E429" t="str">
        <f t="shared" si="42"/>
        <v>5041092</v>
      </c>
      <c r="F429">
        <v>5041092</v>
      </c>
    </row>
    <row r="430" spans="1:8" x14ac:dyDescent="0.3">
      <c r="A430" s="21" t="s">
        <v>7507</v>
      </c>
      <c r="B430" s="23">
        <v>35</v>
      </c>
      <c r="C430" s="24">
        <v>214.87</v>
      </c>
      <c r="E430" t="str">
        <f t="shared" si="42"/>
        <v>5091068</v>
      </c>
      <c r="F430">
        <v>5091068</v>
      </c>
    </row>
    <row r="431" spans="1:8" x14ac:dyDescent="0.3">
      <c r="A431" s="21" t="s">
        <v>7508</v>
      </c>
      <c r="B431" s="23">
        <v>0</v>
      </c>
      <c r="C431" s="24">
        <v>214.3</v>
      </c>
      <c r="E431" t="str">
        <f t="shared" si="42"/>
        <v>6054317</v>
      </c>
      <c r="F431">
        <v>6054317</v>
      </c>
    </row>
    <row r="432" spans="1:8" x14ac:dyDescent="0.3">
      <c r="A432" s="21" t="s">
        <v>7509</v>
      </c>
      <c r="B432" s="23">
        <v>0</v>
      </c>
      <c r="C432" s="24">
        <v>213.98000000000002</v>
      </c>
      <c r="E432" t="str">
        <f t="shared" si="42"/>
        <v>6046792</v>
      </c>
      <c r="F432">
        <v>6046792</v>
      </c>
    </row>
    <row r="433" spans="1:6" x14ac:dyDescent="0.3">
      <c r="A433" s="21" t="s">
        <v>7510</v>
      </c>
      <c r="B433" s="23">
        <v>15</v>
      </c>
      <c r="C433" s="24">
        <v>213.23999999999998</v>
      </c>
      <c r="E433" t="str">
        <f t="shared" si="42"/>
        <v>5028540</v>
      </c>
      <c r="F433">
        <v>5028540</v>
      </c>
    </row>
    <row r="434" spans="1:6" x14ac:dyDescent="0.3">
      <c r="A434" s="21" t="s">
        <v>7511</v>
      </c>
      <c r="B434" s="23">
        <v>0</v>
      </c>
      <c r="C434" s="24">
        <v>210.55</v>
      </c>
      <c r="E434" t="str">
        <f t="shared" si="42"/>
        <v>6042018</v>
      </c>
      <c r="F434">
        <v>6042018</v>
      </c>
    </row>
    <row r="435" spans="1:6" x14ac:dyDescent="0.3">
      <c r="A435" s="21" t="s">
        <v>7512</v>
      </c>
      <c r="B435" s="23">
        <v>60</v>
      </c>
      <c r="C435" s="24">
        <v>209.55</v>
      </c>
      <c r="E435" t="str">
        <f t="shared" si="42"/>
        <v>5091092</v>
      </c>
      <c r="F435">
        <v>5091092</v>
      </c>
    </row>
    <row r="436" spans="1:6" x14ac:dyDescent="0.3">
      <c r="A436" s="21" t="s">
        <v>7513</v>
      </c>
      <c r="B436" s="23">
        <v>0</v>
      </c>
      <c r="C436" s="24">
        <v>207.76</v>
      </c>
      <c r="E436" t="str">
        <f t="shared" si="42"/>
        <v>6040566</v>
      </c>
      <c r="F436">
        <v>6040566</v>
      </c>
    </row>
    <row r="437" spans="1:6" x14ac:dyDescent="0.3">
      <c r="A437" s="21" t="s">
        <v>7514</v>
      </c>
      <c r="B437" s="23">
        <v>25</v>
      </c>
      <c r="C437" s="24">
        <v>207.69</v>
      </c>
      <c r="E437" t="str">
        <f t="shared" si="42"/>
        <v>5028250</v>
      </c>
      <c r="F437">
        <v>5028250</v>
      </c>
    </row>
    <row r="438" spans="1:6" x14ac:dyDescent="0.3">
      <c r="A438" s="21" t="s">
        <v>7515</v>
      </c>
      <c r="B438" s="23">
        <v>0</v>
      </c>
      <c r="C438" s="24">
        <v>206</v>
      </c>
      <c r="E438" t="str">
        <f t="shared" si="42"/>
        <v>6041085</v>
      </c>
      <c r="F438">
        <v>6041085</v>
      </c>
    </row>
    <row r="439" spans="1:6" x14ac:dyDescent="0.3">
      <c r="A439" s="21" t="s">
        <v>7516</v>
      </c>
      <c r="B439" s="23">
        <v>0</v>
      </c>
      <c r="C439" s="24">
        <v>205.9</v>
      </c>
      <c r="E439" t="str">
        <f t="shared" si="42"/>
        <v>6056012</v>
      </c>
      <c r="F439">
        <v>6056012</v>
      </c>
    </row>
    <row r="440" spans="1:6" x14ac:dyDescent="0.3">
      <c r="A440" s="21" t="s">
        <v>7517</v>
      </c>
      <c r="B440" s="23">
        <v>0</v>
      </c>
      <c r="C440" s="24">
        <v>205.02</v>
      </c>
      <c r="E440" t="str">
        <f t="shared" si="42"/>
        <v>6033643</v>
      </c>
      <c r="F440">
        <v>6033643</v>
      </c>
    </row>
    <row r="441" spans="1:6" x14ac:dyDescent="0.3">
      <c r="A441" s="21" t="s">
        <v>7518</v>
      </c>
      <c r="B441" s="23">
        <v>0</v>
      </c>
      <c r="C441" s="24">
        <v>204.93999999999997</v>
      </c>
      <c r="E441" t="str">
        <f t="shared" si="42"/>
        <v>6054432</v>
      </c>
      <c r="F441">
        <v>6054432</v>
      </c>
    </row>
    <row r="442" spans="1:6" x14ac:dyDescent="0.3">
      <c r="A442" s="21" t="s">
        <v>7519</v>
      </c>
      <c r="B442" s="23">
        <v>30</v>
      </c>
      <c r="C442" s="24">
        <v>204.75</v>
      </c>
      <c r="E442" t="str">
        <f t="shared" si="42"/>
        <v>5025709</v>
      </c>
      <c r="F442">
        <v>5025709</v>
      </c>
    </row>
    <row r="443" spans="1:6" x14ac:dyDescent="0.3">
      <c r="A443" s="21" t="s">
        <v>7520</v>
      </c>
      <c r="B443" s="23">
        <v>55</v>
      </c>
      <c r="C443" s="24">
        <v>203.27</v>
      </c>
      <c r="E443" t="str">
        <f t="shared" si="42"/>
        <v>5027853</v>
      </c>
      <c r="F443">
        <v>5027853</v>
      </c>
    </row>
    <row r="444" spans="1:6" x14ac:dyDescent="0.3">
      <c r="A444" s="21" t="s">
        <v>7521</v>
      </c>
      <c r="B444" s="23">
        <v>80</v>
      </c>
      <c r="C444" s="24">
        <v>198.92000000000002</v>
      </c>
      <c r="E444" t="str">
        <f t="shared" si="42"/>
        <v>5024217</v>
      </c>
      <c r="F444">
        <v>5024217</v>
      </c>
    </row>
    <row r="445" spans="1:6" x14ac:dyDescent="0.3">
      <c r="A445" s="21" t="s">
        <v>7522</v>
      </c>
      <c r="B445" s="23">
        <v>65</v>
      </c>
      <c r="C445" s="24">
        <v>198.88000000000002</v>
      </c>
      <c r="E445" t="str">
        <f t="shared" si="42"/>
        <v>5027820</v>
      </c>
      <c r="F445">
        <v>5027820</v>
      </c>
    </row>
    <row r="446" spans="1:6" x14ac:dyDescent="0.3">
      <c r="A446" s="21" t="s">
        <v>7523</v>
      </c>
      <c r="B446" s="23">
        <v>0</v>
      </c>
      <c r="C446" s="24">
        <v>196.89000000000004</v>
      </c>
      <c r="E446" t="str">
        <f t="shared" si="42"/>
        <v>6058240</v>
      </c>
      <c r="F446">
        <v>6058240</v>
      </c>
    </row>
    <row r="447" spans="1:6" x14ac:dyDescent="0.3">
      <c r="A447" s="21" t="s">
        <v>7524</v>
      </c>
      <c r="B447" s="23">
        <v>27.5</v>
      </c>
      <c r="C447" s="24">
        <v>196.35</v>
      </c>
      <c r="E447" t="str">
        <f t="shared" si="42"/>
        <v>5074279</v>
      </c>
      <c r="F447">
        <v>5074279</v>
      </c>
    </row>
    <row r="448" spans="1:6" x14ac:dyDescent="0.3">
      <c r="A448" s="21" t="s">
        <v>7525</v>
      </c>
      <c r="B448" s="23">
        <v>30</v>
      </c>
      <c r="C448" s="24">
        <v>193.95000000000005</v>
      </c>
      <c r="E448" t="str">
        <f t="shared" si="42"/>
        <v>5091002</v>
      </c>
      <c r="F448">
        <v>5091002</v>
      </c>
    </row>
    <row r="449" spans="1:6" x14ac:dyDescent="0.3">
      <c r="A449" s="21" t="s">
        <v>7526</v>
      </c>
      <c r="B449" s="23">
        <v>15</v>
      </c>
      <c r="C449" s="24">
        <v>192.54000000000002</v>
      </c>
      <c r="E449" t="str">
        <f t="shared" si="42"/>
        <v>5028536</v>
      </c>
      <c r="F449">
        <v>5028536</v>
      </c>
    </row>
    <row r="450" spans="1:6" x14ac:dyDescent="0.3">
      <c r="A450" s="21" t="s">
        <v>7527</v>
      </c>
      <c r="B450" s="23">
        <v>40</v>
      </c>
      <c r="C450" s="24">
        <v>191.5</v>
      </c>
      <c r="E450" t="str">
        <f t="shared" si="42"/>
        <v>5091110</v>
      </c>
      <c r="F450">
        <v>5091110</v>
      </c>
    </row>
    <row r="451" spans="1:6" x14ac:dyDescent="0.3">
      <c r="A451" s="21" t="s">
        <v>7528</v>
      </c>
      <c r="B451" s="23">
        <v>0</v>
      </c>
      <c r="C451" s="24">
        <v>188.36</v>
      </c>
      <c r="E451" t="str">
        <f t="shared" ref="E451:E514" si="43">LEFT(A451,7)</f>
        <v>6045701</v>
      </c>
      <c r="F451">
        <v>6045701</v>
      </c>
    </row>
    <row r="452" spans="1:6" x14ac:dyDescent="0.3">
      <c r="A452" s="21" t="s">
        <v>7529</v>
      </c>
      <c r="B452" s="23">
        <v>0</v>
      </c>
      <c r="C452" s="24">
        <v>186.58</v>
      </c>
      <c r="E452" t="str">
        <f t="shared" si="43"/>
        <v>6054370</v>
      </c>
      <c r="F452">
        <v>6054370</v>
      </c>
    </row>
    <row r="453" spans="1:6" x14ac:dyDescent="0.3">
      <c r="A453" s="21" t="s">
        <v>7530</v>
      </c>
      <c r="B453" s="23">
        <v>0</v>
      </c>
      <c r="C453" s="24">
        <v>186.41</v>
      </c>
      <c r="E453" t="str">
        <f t="shared" si="43"/>
        <v>6054183</v>
      </c>
      <c r="F453">
        <v>6054183</v>
      </c>
    </row>
    <row r="454" spans="1:6" x14ac:dyDescent="0.3">
      <c r="A454" s="21" t="s">
        <v>7531</v>
      </c>
      <c r="B454" s="23">
        <v>0</v>
      </c>
      <c r="C454" s="24">
        <v>185.84000000000003</v>
      </c>
      <c r="E454" t="str">
        <f t="shared" si="43"/>
        <v>6042173</v>
      </c>
      <c r="F454">
        <v>6042173</v>
      </c>
    </row>
    <row r="455" spans="1:6" x14ac:dyDescent="0.3">
      <c r="A455" s="21" t="s">
        <v>7532</v>
      </c>
      <c r="B455" s="23">
        <v>30</v>
      </c>
      <c r="C455" s="24">
        <v>184.26</v>
      </c>
      <c r="E455" t="str">
        <f t="shared" si="43"/>
        <v>5017786</v>
      </c>
      <c r="F455">
        <v>5017786</v>
      </c>
    </row>
    <row r="456" spans="1:6" x14ac:dyDescent="0.3">
      <c r="A456" s="21" t="s">
        <v>7533</v>
      </c>
      <c r="B456" s="23">
        <v>11</v>
      </c>
      <c r="C456" s="24">
        <v>181.59</v>
      </c>
      <c r="E456" t="str">
        <f t="shared" si="43"/>
        <v>5038029</v>
      </c>
      <c r="F456">
        <v>5038029</v>
      </c>
    </row>
    <row r="457" spans="1:6" x14ac:dyDescent="0.3">
      <c r="A457" s="21" t="s">
        <v>7534</v>
      </c>
      <c r="B457" s="23">
        <v>0</v>
      </c>
      <c r="C457" s="24">
        <v>181.5</v>
      </c>
      <c r="E457" t="str">
        <f t="shared" si="43"/>
        <v>6042084</v>
      </c>
      <c r="F457">
        <v>6042084</v>
      </c>
    </row>
    <row r="458" spans="1:6" x14ac:dyDescent="0.3">
      <c r="A458" s="21" t="s">
        <v>7535</v>
      </c>
      <c r="B458" s="23">
        <v>12.5</v>
      </c>
      <c r="C458" s="24">
        <v>178.49</v>
      </c>
      <c r="E458" t="str">
        <f t="shared" si="43"/>
        <v>5041042</v>
      </c>
      <c r="F458">
        <v>5041042</v>
      </c>
    </row>
    <row r="459" spans="1:6" x14ac:dyDescent="0.3">
      <c r="A459" s="21" t="s">
        <v>7536</v>
      </c>
      <c r="B459" s="23">
        <v>0</v>
      </c>
      <c r="C459" s="24">
        <v>177.64</v>
      </c>
      <c r="E459" t="str">
        <f t="shared" si="43"/>
        <v>6041965</v>
      </c>
      <c r="F459">
        <v>6041965</v>
      </c>
    </row>
    <row r="460" spans="1:6" x14ac:dyDescent="0.3">
      <c r="A460" s="21" t="s">
        <v>7537</v>
      </c>
      <c r="B460" s="23">
        <v>25</v>
      </c>
      <c r="C460" s="24">
        <v>177.63</v>
      </c>
      <c r="E460" t="str">
        <f t="shared" si="43"/>
        <v>5091070</v>
      </c>
      <c r="F460">
        <v>5091070</v>
      </c>
    </row>
    <row r="461" spans="1:6" x14ac:dyDescent="0.3">
      <c r="A461" s="21" t="s">
        <v>7538</v>
      </c>
      <c r="B461" s="23">
        <v>0</v>
      </c>
      <c r="C461" s="24">
        <v>177.34</v>
      </c>
      <c r="E461" t="str">
        <f t="shared" si="43"/>
        <v>6041191</v>
      </c>
      <c r="F461">
        <v>6041191</v>
      </c>
    </row>
    <row r="462" spans="1:6" x14ac:dyDescent="0.3">
      <c r="A462" s="21" t="s">
        <v>7539</v>
      </c>
      <c r="B462" s="23">
        <v>40</v>
      </c>
      <c r="C462" s="24">
        <v>177.23000000000002</v>
      </c>
      <c r="E462" t="str">
        <f t="shared" si="43"/>
        <v>5027038</v>
      </c>
      <c r="F462">
        <v>5027038</v>
      </c>
    </row>
    <row r="463" spans="1:6" x14ac:dyDescent="0.3">
      <c r="A463" s="21" t="s">
        <v>7540</v>
      </c>
      <c r="B463" s="23">
        <v>0</v>
      </c>
      <c r="C463" s="24">
        <v>176.26</v>
      </c>
      <c r="E463" t="str">
        <f t="shared" si="43"/>
        <v>6053478</v>
      </c>
      <c r="F463">
        <v>6053478</v>
      </c>
    </row>
    <row r="464" spans="1:6" x14ac:dyDescent="0.3">
      <c r="A464" s="21" t="s">
        <v>7541</v>
      </c>
      <c r="B464" s="23">
        <v>0</v>
      </c>
      <c r="C464" s="24">
        <v>176.08999999999997</v>
      </c>
      <c r="E464" t="str">
        <f t="shared" si="43"/>
        <v>6041642</v>
      </c>
      <c r="F464">
        <v>6041642</v>
      </c>
    </row>
    <row r="465" spans="1:8" x14ac:dyDescent="0.3">
      <c r="A465" s="21" t="s">
        <v>7542</v>
      </c>
      <c r="B465" s="23">
        <v>0</v>
      </c>
      <c r="C465" s="24">
        <v>175.23</v>
      </c>
      <c r="E465" t="str">
        <f t="shared" si="43"/>
        <v>6042787</v>
      </c>
      <c r="F465">
        <v>6042787</v>
      </c>
    </row>
    <row r="466" spans="1:8" x14ac:dyDescent="0.3">
      <c r="A466" s="21" t="s">
        <v>7543</v>
      </c>
      <c r="B466" s="23">
        <v>0</v>
      </c>
      <c r="C466" s="24">
        <v>174.24</v>
      </c>
      <c r="E466" t="str">
        <f t="shared" si="43"/>
        <v>6040942</v>
      </c>
      <c r="F466">
        <v>6040942</v>
      </c>
    </row>
    <row r="467" spans="1:8" x14ac:dyDescent="0.3">
      <c r="A467" s="21" t="s">
        <v>7544</v>
      </c>
      <c r="B467" s="23">
        <v>27.5</v>
      </c>
      <c r="C467" s="24">
        <v>172.42999999999998</v>
      </c>
      <c r="E467" t="str">
        <f t="shared" si="43"/>
        <v>5026920</v>
      </c>
      <c r="F467">
        <v>5026920</v>
      </c>
      <c r="G467">
        <v>16.670000000000002</v>
      </c>
      <c r="H467" s="19">
        <f>C467/G467</f>
        <v>10.343731253749247</v>
      </c>
    </row>
    <row r="468" spans="1:8" x14ac:dyDescent="0.3">
      <c r="A468" s="21" t="s">
        <v>7545</v>
      </c>
      <c r="B468" s="23">
        <v>0</v>
      </c>
      <c r="C468" s="24">
        <v>171.6</v>
      </c>
      <c r="E468" t="str">
        <f t="shared" si="43"/>
        <v>6041562</v>
      </c>
      <c r="F468">
        <v>6041562</v>
      </c>
    </row>
    <row r="469" spans="1:8" x14ac:dyDescent="0.3">
      <c r="A469" s="21" t="s">
        <v>7546</v>
      </c>
      <c r="B469" s="23">
        <v>55</v>
      </c>
      <c r="C469" s="24">
        <v>171.49</v>
      </c>
      <c r="E469" t="str">
        <f t="shared" si="43"/>
        <v>5093217</v>
      </c>
      <c r="F469">
        <v>5093217</v>
      </c>
    </row>
    <row r="470" spans="1:8" x14ac:dyDescent="0.3">
      <c r="A470" s="21" t="s">
        <v>7547</v>
      </c>
      <c r="B470" s="23">
        <v>0</v>
      </c>
      <c r="C470" s="24">
        <v>171.11</v>
      </c>
      <c r="E470" t="str">
        <f t="shared" si="43"/>
        <v>6041943</v>
      </c>
      <c r="F470">
        <v>6041943</v>
      </c>
    </row>
    <row r="471" spans="1:8" x14ac:dyDescent="0.3">
      <c r="A471" s="21" t="s">
        <v>7548</v>
      </c>
      <c r="B471" s="23">
        <v>50</v>
      </c>
      <c r="C471" s="24">
        <v>171.06</v>
      </c>
      <c r="E471" t="str">
        <f t="shared" si="43"/>
        <v>5091136</v>
      </c>
      <c r="F471">
        <v>5091136</v>
      </c>
    </row>
    <row r="472" spans="1:8" x14ac:dyDescent="0.3">
      <c r="A472" s="21" t="s">
        <v>7549</v>
      </c>
      <c r="B472" s="23">
        <v>0</v>
      </c>
      <c r="C472" s="24">
        <v>170.58</v>
      </c>
      <c r="E472" t="str">
        <f t="shared" si="43"/>
        <v>6041955</v>
      </c>
      <c r="F472">
        <v>6041955</v>
      </c>
    </row>
    <row r="473" spans="1:8" x14ac:dyDescent="0.3">
      <c r="A473" s="21" t="s">
        <v>7550</v>
      </c>
      <c r="B473" s="23">
        <v>0</v>
      </c>
      <c r="C473" s="24">
        <v>170.37000000000003</v>
      </c>
      <c r="E473" t="str">
        <f t="shared" si="43"/>
        <v>6041543</v>
      </c>
      <c r="F473">
        <v>6041543</v>
      </c>
    </row>
    <row r="474" spans="1:8" x14ac:dyDescent="0.3">
      <c r="A474" s="21" t="s">
        <v>7551</v>
      </c>
      <c r="B474" s="23">
        <v>70</v>
      </c>
      <c r="C474" s="24">
        <v>169.18</v>
      </c>
      <c r="E474" t="str">
        <f t="shared" si="43"/>
        <v>5024061</v>
      </c>
      <c r="F474">
        <v>5024061</v>
      </c>
    </row>
    <row r="475" spans="1:8" x14ac:dyDescent="0.3">
      <c r="A475" s="21" t="s">
        <v>7552</v>
      </c>
      <c r="B475" s="23">
        <v>39</v>
      </c>
      <c r="C475" s="24">
        <v>167.95000000000002</v>
      </c>
      <c r="E475" t="str">
        <f t="shared" si="43"/>
        <v>5091018</v>
      </c>
      <c r="F475">
        <v>5091018</v>
      </c>
    </row>
    <row r="476" spans="1:8" x14ac:dyDescent="0.3">
      <c r="A476" s="21" t="s">
        <v>7553</v>
      </c>
      <c r="B476" s="23">
        <v>0</v>
      </c>
      <c r="C476" s="24">
        <v>167.36999999999998</v>
      </c>
      <c r="E476" t="str">
        <f t="shared" si="43"/>
        <v>6041585</v>
      </c>
      <c r="F476">
        <v>6041585</v>
      </c>
    </row>
    <row r="477" spans="1:8" x14ac:dyDescent="0.3">
      <c r="A477" s="21" t="s">
        <v>7554</v>
      </c>
      <c r="B477" s="23">
        <v>0</v>
      </c>
      <c r="C477" s="24">
        <v>167.00000000000003</v>
      </c>
      <c r="E477" t="str">
        <f t="shared" si="43"/>
        <v>6055908</v>
      </c>
      <c r="F477">
        <v>6055908</v>
      </c>
    </row>
    <row r="478" spans="1:8" x14ac:dyDescent="0.3">
      <c r="A478" s="21" t="s">
        <v>7555</v>
      </c>
      <c r="B478" s="23">
        <v>10</v>
      </c>
      <c r="C478" s="24">
        <v>166.64</v>
      </c>
      <c r="E478" t="str">
        <f t="shared" si="43"/>
        <v>5096166</v>
      </c>
      <c r="F478">
        <v>5096166</v>
      </c>
    </row>
    <row r="479" spans="1:8" x14ac:dyDescent="0.3">
      <c r="A479" s="21" t="s">
        <v>7556</v>
      </c>
      <c r="B479" s="23">
        <v>0</v>
      </c>
      <c r="C479" s="24">
        <v>165.28</v>
      </c>
      <c r="E479" t="str">
        <f t="shared" si="43"/>
        <v>6059805</v>
      </c>
      <c r="F479">
        <v>6059805</v>
      </c>
    </row>
    <row r="480" spans="1:8" x14ac:dyDescent="0.3">
      <c r="A480" s="21" t="s">
        <v>7557</v>
      </c>
      <c r="B480" s="23">
        <v>0</v>
      </c>
      <c r="C480" s="24">
        <v>164.87000000000003</v>
      </c>
      <c r="E480" t="str">
        <f t="shared" si="43"/>
        <v>6046788</v>
      </c>
      <c r="F480">
        <v>6046788</v>
      </c>
    </row>
    <row r="481" spans="1:6" x14ac:dyDescent="0.3">
      <c r="A481" s="21" t="s">
        <v>7558</v>
      </c>
      <c r="B481" s="23">
        <v>0</v>
      </c>
      <c r="C481" s="24">
        <v>161.9</v>
      </c>
      <c r="E481" t="str">
        <f t="shared" si="43"/>
        <v>6060634</v>
      </c>
      <c r="F481">
        <v>6060634</v>
      </c>
    </row>
    <row r="482" spans="1:6" x14ac:dyDescent="0.3">
      <c r="A482" s="21" t="s">
        <v>7559</v>
      </c>
      <c r="B482" s="23">
        <v>35</v>
      </c>
      <c r="C482" s="24">
        <v>161.08000000000001</v>
      </c>
      <c r="E482" t="str">
        <f t="shared" si="43"/>
        <v>5090990</v>
      </c>
      <c r="F482">
        <v>5090990</v>
      </c>
    </row>
    <row r="483" spans="1:6" x14ac:dyDescent="0.3">
      <c r="A483" s="21" t="s">
        <v>7560</v>
      </c>
      <c r="B483" s="23">
        <v>0</v>
      </c>
      <c r="C483" s="24">
        <v>160.79</v>
      </c>
      <c r="E483" t="str">
        <f t="shared" si="43"/>
        <v>6041584</v>
      </c>
      <c r="F483">
        <v>6041584</v>
      </c>
    </row>
    <row r="484" spans="1:6" x14ac:dyDescent="0.3">
      <c r="A484" s="21" t="s">
        <v>7561</v>
      </c>
      <c r="B484" s="23">
        <v>0</v>
      </c>
      <c r="C484" s="24">
        <v>160.37</v>
      </c>
      <c r="E484" t="str">
        <f t="shared" si="43"/>
        <v>6047715</v>
      </c>
      <c r="F484">
        <v>6047715</v>
      </c>
    </row>
    <row r="485" spans="1:6" x14ac:dyDescent="0.3">
      <c r="A485" s="21" t="s">
        <v>7562</v>
      </c>
      <c r="B485" s="23">
        <v>0</v>
      </c>
      <c r="C485" s="24">
        <v>159.83000000000001</v>
      </c>
      <c r="E485" t="str">
        <f t="shared" si="43"/>
        <v>6040077</v>
      </c>
      <c r="F485">
        <v>6040077</v>
      </c>
    </row>
    <row r="486" spans="1:6" x14ac:dyDescent="0.3">
      <c r="A486" s="21" t="s">
        <v>7563</v>
      </c>
      <c r="B486" s="23">
        <v>40</v>
      </c>
      <c r="C486" s="24">
        <v>156.30999999999997</v>
      </c>
      <c r="E486" t="str">
        <f t="shared" si="43"/>
        <v>5025180</v>
      </c>
      <c r="F486">
        <v>5025180</v>
      </c>
    </row>
    <row r="487" spans="1:6" x14ac:dyDescent="0.3">
      <c r="A487" s="21" t="s">
        <v>7564</v>
      </c>
      <c r="B487" s="23">
        <v>0</v>
      </c>
      <c r="C487" s="24">
        <v>156.24000000000004</v>
      </c>
      <c r="E487" t="str">
        <f t="shared" si="43"/>
        <v>6055430</v>
      </c>
      <c r="F487">
        <v>6055430</v>
      </c>
    </row>
    <row r="488" spans="1:6" x14ac:dyDescent="0.3">
      <c r="A488" s="21" t="s">
        <v>7565</v>
      </c>
      <c r="B488" s="23">
        <v>0</v>
      </c>
      <c r="C488" s="24">
        <v>155.72</v>
      </c>
      <c r="E488" t="str">
        <f t="shared" si="43"/>
        <v>6054968</v>
      </c>
      <c r="F488">
        <v>6054968</v>
      </c>
    </row>
    <row r="489" spans="1:6" x14ac:dyDescent="0.3">
      <c r="A489" s="21" t="s">
        <v>7566</v>
      </c>
      <c r="B489" s="23">
        <v>0</v>
      </c>
      <c r="C489" s="24">
        <v>155.51</v>
      </c>
      <c r="E489" t="str">
        <f t="shared" si="43"/>
        <v>6041563</v>
      </c>
      <c r="F489">
        <v>6041563</v>
      </c>
    </row>
    <row r="490" spans="1:6" x14ac:dyDescent="0.3">
      <c r="A490" s="21" t="s">
        <v>7567</v>
      </c>
      <c r="B490" s="23">
        <v>10</v>
      </c>
      <c r="C490" s="24">
        <v>155.32999999999998</v>
      </c>
      <c r="E490" t="str">
        <f t="shared" si="43"/>
        <v>5073961</v>
      </c>
      <c r="F490">
        <v>5073961</v>
      </c>
    </row>
    <row r="491" spans="1:6" x14ac:dyDescent="0.3">
      <c r="A491" s="21" t="s">
        <v>7568</v>
      </c>
      <c r="B491" s="23">
        <v>60</v>
      </c>
      <c r="C491" s="24">
        <v>154.09</v>
      </c>
      <c r="E491" t="str">
        <f t="shared" si="43"/>
        <v>5091043</v>
      </c>
      <c r="F491">
        <v>5091043</v>
      </c>
    </row>
    <row r="492" spans="1:6" x14ac:dyDescent="0.3">
      <c r="A492" s="21" t="s">
        <v>7569</v>
      </c>
      <c r="B492" s="23">
        <v>0</v>
      </c>
      <c r="C492" s="24">
        <v>154.08999999999997</v>
      </c>
      <c r="E492" t="str">
        <f t="shared" si="43"/>
        <v>6055200</v>
      </c>
      <c r="F492">
        <v>6055200</v>
      </c>
    </row>
    <row r="493" spans="1:6" x14ac:dyDescent="0.3">
      <c r="A493" s="21" t="s">
        <v>7570</v>
      </c>
      <c r="B493" s="23">
        <v>0</v>
      </c>
      <c r="C493" s="24">
        <v>153.32000000000005</v>
      </c>
      <c r="E493" t="str">
        <f t="shared" si="43"/>
        <v>6055437</v>
      </c>
      <c r="F493">
        <v>6055437</v>
      </c>
    </row>
    <row r="494" spans="1:6" x14ac:dyDescent="0.3">
      <c r="A494" s="21" t="s">
        <v>7571</v>
      </c>
      <c r="B494" s="23">
        <v>50</v>
      </c>
      <c r="C494" s="24">
        <v>152.6</v>
      </c>
      <c r="E494" t="str">
        <f t="shared" si="43"/>
        <v>5025109</v>
      </c>
      <c r="F494">
        <v>5025109</v>
      </c>
    </row>
    <row r="495" spans="1:6" x14ac:dyDescent="0.3">
      <c r="A495" s="21" t="s">
        <v>7572</v>
      </c>
      <c r="B495" s="23">
        <v>0</v>
      </c>
      <c r="C495" s="24">
        <v>151.65</v>
      </c>
      <c r="E495" t="str">
        <f t="shared" si="43"/>
        <v>6040599</v>
      </c>
      <c r="F495">
        <v>6040599</v>
      </c>
    </row>
    <row r="496" spans="1:6" x14ac:dyDescent="0.3">
      <c r="A496" s="21" t="s">
        <v>7573</v>
      </c>
      <c r="B496" s="23">
        <v>35</v>
      </c>
      <c r="C496" s="24">
        <v>151.61000000000001</v>
      </c>
      <c r="E496" t="str">
        <f t="shared" si="43"/>
        <v>5091100</v>
      </c>
      <c r="F496">
        <v>5091100</v>
      </c>
    </row>
    <row r="497" spans="1:6" x14ac:dyDescent="0.3">
      <c r="A497" s="21" t="s">
        <v>7574</v>
      </c>
      <c r="B497" s="23">
        <v>0</v>
      </c>
      <c r="C497" s="24">
        <v>151.35</v>
      </c>
      <c r="E497" t="str">
        <f t="shared" si="43"/>
        <v>6041330</v>
      </c>
      <c r="F497">
        <v>6041330</v>
      </c>
    </row>
    <row r="498" spans="1:6" x14ac:dyDescent="0.3">
      <c r="A498" s="21" t="s">
        <v>7575</v>
      </c>
      <c r="B498" s="23">
        <v>9</v>
      </c>
      <c r="C498" s="24">
        <v>150.78</v>
      </c>
      <c r="E498" t="str">
        <f t="shared" si="43"/>
        <v>5028841</v>
      </c>
      <c r="F498">
        <v>5028841</v>
      </c>
    </row>
    <row r="499" spans="1:6" x14ac:dyDescent="0.3">
      <c r="A499" s="21" t="s">
        <v>7576</v>
      </c>
      <c r="B499" s="23">
        <v>42.5</v>
      </c>
      <c r="C499" s="24">
        <v>150.27000000000001</v>
      </c>
      <c r="E499" t="str">
        <f t="shared" si="43"/>
        <v>5091089</v>
      </c>
      <c r="F499">
        <v>5091089</v>
      </c>
    </row>
    <row r="500" spans="1:6" x14ac:dyDescent="0.3">
      <c r="A500" s="21" t="s">
        <v>7577</v>
      </c>
      <c r="B500" s="23">
        <v>30</v>
      </c>
      <c r="C500" s="24">
        <v>149.12</v>
      </c>
      <c r="E500" t="str">
        <f t="shared" si="43"/>
        <v>5027874</v>
      </c>
      <c r="F500">
        <v>5027874</v>
      </c>
    </row>
    <row r="501" spans="1:6" x14ac:dyDescent="0.3">
      <c r="A501" s="21" t="s">
        <v>7578</v>
      </c>
      <c r="B501" s="23">
        <v>0</v>
      </c>
      <c r="C501" s="24">
        <v>148.75</v>
      </c>
      <c r="E501" t="str">
        <f t="shared" si="43"/>
        <v>6061611</v>
      </c>
      <c r="F501">
        <v>6061611</v>
      </c>
    </row>
    <row r="502" spans="1:6" x14ac:dyDescent="0.3">
      <c r="A502" s="21" t="s">
        <v>7579</v>
      </c>
      <c r="B502" s="23">
        <v>10</v>
      </c>
      <c r="C502" s="24">
        <v>147.78</v>
      </c>
      <c r="E502" t="str">
        <f t="shared" si="43"/>
        <v>5028826</v>
      </c>
      <c r="F502">
        <v>5028826</v>
      </c>
    </row>
    <row r="503" spans="1:6" x14ac:dyDescent="0.3">
      <c r="A503" s="21" t="s">
        <v>7580</v>
      </c>
      <c r="B503" s="23">
        <v>0</v>
      </c>
      <c r="C503" s="24">
        <v>147.47999999999999</v>
      </c>
      <c r="E503" t="str">
        <f t="shared" si="43"/>
        <v>6041049</v>
      </c>
      <c r="F503">
        <v>6041049</v>
      </c>
    </row>
    <row r="504" spans="1:6" x14ac:dyDescent="0.3">
      <c r="A504" s="21" t="s">
        <v>7581</v>
      </c>
      <c r="B504" s="23">
        <v>0</v>
      </c>
      <c r="C504" s="24">
        <v>146.32999999999998</v>
      </c>
      <c r="E504" t="str">
        <f t="shared" si="43"/>
        <v>6049279</v>
      </c>
      <c r="F504">
        <v>6049279</v>
      </c>
    </row>
    <row r="505" spans="1:6" x14ac:dyDescent="0.3">
      <c r="A505" s="21" t="s">
        <v>7582</v>
      </c>
      <c r="B505" s="23">
        <v>0</v>
      </c>
      <c r="C505" s="24">
        <v>146.32</v>
      </c>
      <c r="E505" t="str">
        <f t="shared" si="43"/>
        <v>6040973</v>
      </c>
      <c r="F505">
        <v>6040973</v>
      </c>
    </row>
    <row r="506" spans="1:6" x14ac:dyDescent="0.3">
      <c r="A506" s="21" t="s">
        <v>7583</v>
      </c>
      <c r="B506" s="23">
        <v>0</v>
      </c>
      <c r="C506" s="24">
        <v>146.14000000000004</v>
      </c>
      <c r="E506" t="str">
        <f t="shared" si="43"/>
        <v>6042320</v>
      </c>
      <c r="F506">
        <v>6042320</v>
      </c>
    </row>
    <row r="507" spans="1:6" x14ac:dyDescent="0.3">
      <c r="A507" s="21" t="s">
        <v>7584</v>
      </c>
      <c r="B507" s="23">
        <v>10</v>
      </c>
      <c r="C507" s="24">
        <v>146.06</v>
      </c>
      <c r="E507" t="str">
        <f t="shared" si="43"/>
        <v>5028854</v>
      </c>
      <c r="F507">
        <v>5028854</v>
      </c>
    </row>
    <row r="508" spans="1:6" x14ac:dyDescent="0.3">
      <c r="A508" s="21" t="s">
        <v>7585</v>
      </c>
      <c r="B508" s="23">
        <v>0</v>
      </c>
      <c r="C508" s="24">
        <v>144.69</v>
      </c>
      <c r="E508" t="str">
        <f t="shared" si="43"/>
        <v>6048485</v>
      </c>
      <c r="F508">
        <v>6048485</v>
      </c>
    </row>
    <row r="509" spans="1:6" x14ac:dyDescent="0.3">
      <c r="A509" s="21" t="s">
        <v>7586</v>
      </c>
      <c r="B509" s="23">
        <v>0</v>
      </c>
      <c r="C509" s="24">
        <v>144.67000000000002</v>
      </c>
      <c r="E509" t="str">
        <f t="shared" si="43"/>
        <v>6040557</v>
      </c>
      <c r="F509">
        <v>6040557</v>
      </c>
    </row>
    <row r="510" spans="1:6" x14ac:dyDescent="0.3">
      <c r="A510" s="21" t="s">
        <v>7587</v>
      </c>
      <c r="B510" s="23">
        <v>0</v>
      </c>
      <c r="C510" s="24">
        <v>144.33999999999997</v>
      </c>
      <c r="E510" t="str">
        <f t="shared" si="43"/>
        <v>6054325</v>
      </c>
      <c r="F510">
        <v>6054325</v>
      </c>
    </row>
    <row r="511" spans="1:6" x14ac:dyDescent="0.3">
      <c r="A511" s="21" t="s">
        <v>7588</v>
      </c>
      <c r="B511" s="23">
        <v>0</v>
      </c>
      <c r="C511" s="24">
        <v>144.24</v>
      </c>
      <c r="E511" t="str">
        <f t="shared" si="43"/>
        <v>6048484</v>
      </c>
      <c r="F511">
        <v>6048484</v>
      </c>
    </row>
    <row r="512" spans="1:6" x14ac:dyDescent="0.3">
      <c r="A512" s="21" t="s">
        <v>7589</v>
      </c>
      <c r="B512" s="23">
        <v>22.5</v>
      </c>
      <c r="C512" s="24">
        <v>144.18</v>
      </c>
      <c r="E512" t="str">
        <f t="shared" si="43"/>
        <v>5091004</v>
      </c>
      <c r="F512">
        <v>5091004</v>
      </c>
    </row>
    <row r="513" spans="1:6" x14ac:dyDescent="0.3">
      <c r="A513" s="21" t="s">
        <v>7590</v>
      </c>
      <c r="B513" s="23">
        <v>25</v>
      </c>
      <c r="C513" s="24">
        <v>143</v>
      </c>
      <c r="E513" t="str">
        <f t="shared" si="43"/>
        <v>5090997</v>
      </c>
      <c r="F513">
        <v>5090997</v>
      </c>
    </row>
    <row r="514" spans="1:6" x14ac:dyDescent="0.3">
      <c r="A514" s="21" t="s">
        <v>7591</v>
      </c>
      <c r="B514" s="23">
        <v>0</v>
      </c>
      <c r="C514" s="24">
        <v>142.85</v>
      </c>
      <c r="E514" t="str">
        <f t="shared" si="43"/>
        <v>6041137</v>
      </c>
      <c r="F514">
        <v>6041137</v>
      </c>
    </row>
    <row r="515" spans="1:6" x14ac:dyDescent="0.3">
      <c r="A515" s="21" t="s">
        <v>7592</v>
      </c>
      <c r="B515" s="23">
        <v>10</v>
      </c>
      <c r="C515" s="24">
        <v>142.16</v>
      </c>
      <c r="E515" t="str">
        <f t="shared" ref="E515:E578" si="44">LEFT(A515,7)</f>
        <v>5012994</v>
      </c>
      <c r="F515">
        <v>5012994</v>
      </c>
    </row>
    <row r="516" spans="1:6" x14ac:dyDescent="0.3">
      <c r="A516" s="21" t="s">
        <v>7593</v>
      </c>
      <c r="B516" s="23">
        <v>0</v>
      </c>
      <c r="C516" s="24">
        <v>141.9</v>
      </c>
      <c r="E516" t="str">
        <f t="shared" si="44"/>
        <v>6042110</v>
      </c>
      <c r="F516">
        <v>6042110</v>
      </c>
    </row>
    <row r="517" spans="1:6" x14ac:dyDescent="0.3">
      <c r="A517" s="21" t="s">
        <v>7594</v>
      </c>
      <c r="B517" s="23">
        <v>10</v>
      </c>
      <c r="C517" s="24">
        <v>140.47</v>
      </c>
      <c r="E517" t="str">
        <f t="shared" si="44"/>
        <v>5028579</v>
      </c>
      <c r="F517">
        <v>5028579</v>
      </c>
    </row>
    <row r="518" spans="1:6" x14ac:dyDescent="0.3">
      <c r="A518" s="21" t="s">
        <v>7595</v>
      </c>
      <c r="B518" s="23">
        <v>40</v>
      </c>
      <c r="C518" s="24">
        <v>140.11000000000001</v>
      </c>
      <c r="E518" t="str">
        <f t="shared" si="44"/>
        <v>5027813</v>
      </c>
      <c r="F518">
        <v>5027813</v>
      </c>
    </row>
    <row r="519" spans="1:6" x14ac:dyDescent="0.3">
      <c r="A519" s="21" t="s">
        <v>7596</v>
      </c>
      <c r="B519" s="23">
        <v>0</v>
      </c>
      <c r="C519" s="24">
        <v>139.80000000000001</v>
      </c>
      <c r="E519" t="str">
        <f t="shared" si="44"/>
        <v>6041627</v>
      </c>
      <c r="F519">
        <v>6041627</v>
      </c>
    </row>
    <row r="520" spans="1:6" x14ac:dyDescent="0.3">
      <c r="A520" s="21" t="s">
        <v>7597</v>
      </c>
      <c r="B520" s="23">
        <v>0</v>
      </c>
      <c r="C520" s="24">
        <v>139.17000000000002</v>
      </c>
      <c r="E520" t="str">
        <f t="shared" si="44"/>
        <v>6040923</v>
      </c>
      <c r="F520">
        <v>6040923</v>
      </c>
    </row>
    <row r="521" spans="1:6" x14ac:dyDescent="0.3">
      <c r="A521" s="21" t="s">
        <v>7598</v>
      </c>
      <c r="B521" s="23">
        <v>20</v>
      </c>
      <c r="C521" s="24">
        <v>138.74999999999997</v>
      </c>
      <c r="E521" t="str">
        <f t="shared" si="44"/>
        <v>5092804</v>
      </c>
      <c r="F521">
        <v>5092804</v>
      </c>
    </row>
    <row r="522" spans="1:6" x14ac:dyDescent="0.3">
      <c r="A522" s="21" t="s">
        <v>7599</v>
      </c>
      <c r="B522" s="23">
        <v>0</v>
      </c>
      <c r="C522" s="24">
        <v>137.91</v>
      </c>
      <c r="E522" t="str">
        <f t="shared" si="44"/>
        <v>6046274</v>
      </c>
      <c r="F522">
        <v>6046274</v>
      </c>
    </row>
    <row r="523" spans="1:6" x14ac:dyDescent="0.3">
      <c r="A523" s="21" t="s">
        <v>7600</v>
      </c>
      <c r="B523" s="23">
        <v>7.5</v>
      </c>
      <c r="C523" s="24">
        <v>137.54</v>
      </c>
      <c r="E523" t="str">
        <f t="shared" si="44"/>
        <v>5091198</v>
      </c>
      <c r="F523">
        <v>5091198</v>
      </c>
    </row>
    <row r="524" spans="1:6" x14ac:dyDescent="0.3">
      <c r="A524" s="21" t="s">
        <v>7601</v>
      </c>
      <c r="B524" s="23">
        <v>40</v>
      </c>
      <c r="C524" s="24">
        <v>136.76000000000002</v>
      </c>
      <c r="E524" t="str">
        <f t="shared" si="44"/>
        <v>5027902</v>
      </c>
      <c r="F524">
        <v>5027902</v>
      </c>
    </row>
    <row r="525" spans="1:6" x14ac:dyDescent="0.3">
      <c r="A525" s="21" t="s">
        <v>7602</v>
      </c>
      <c r="B525" s="23">
        <v>25</v>
      </c>
      <c r="C525" s="24">
        <v>135.88</v>
      </c>
      <c r="E525" t="str">
        <f t="shared" si="44"/>
        <v>5091007</v>
      </c>
      <c r="F525">
        <v>5091007</v>
      </c>
    </row>
    <row r="526" spans="1:6" x14ac:dyDescent="0.3">
      <c r="A526" s="21" t="s">
        <v>7603</v>
      </c>
      <c r="B526" s="23">
        <v>30</v>
      </c>
      <c r="C526" s="24">
        <v>135.70999999999998</v>
      </c>
      <c r="E526" t="str">
        <f t="shared" si="44"/>
        <v>5092816</v>
      </c>
      <c r="F526">
        <v>5092816</v>
      </c>
    </row>
    <row r="527" spans="1:6" x14ac:dyDescent="0.3">
      <c r="A527" s="21" t="s">
        <v>7604</v>
      </c>
      <c r="B527" s="23">
        <v>0</v>
      </c>
      <c r="C527" s="24">
        <v>135.32</v>
      </c>
      <c r="E527" t="str">
        <f t="shared" si="44"/>
        <v>6041670</v>
      </c>
      <c r="F527">
        <v>6041670</v>
      </c>
    </row>
    <row r="528" spans="1:6" x14ac:dyDescent="0.3">
      <c r="A528" s="21" t="s">
        <v>7605</v>
      </c>
      <c r="B528" s="23">
        <v>0</v>
      </c>
      <c r="C528" s="24">
        <v>133.97</v>
      </c>
      <c r="E528" t="str">
        <f t="shared" si="44"/>
        <v>6059804</v>
      </c>
      <c r="F528">
        <v>6059804</v>
      </c>
    </row>
    <row r="529" spans="1:6" x14ac:dyDescent="0.3">
      <c r="A529" s="21" t="s">
        <v>7606</v>
      </c>
      <c r="B529" s="23">
        <v>0</v>
      </c>
      <c r="C529" s="24">
        <v>133.19999999999999</v>
      </c>
      <c r="E529" t="str">
        <f t="shared" si="44"/>
        <v>6040196</v>
      </c>
      <c r="F529">
        <v>6040196</v>
      </c>
    </row>
    <row r="530" spans="1:6" x14ac:dyDescent="0.3">
      <c r="A530" s="21" t="s">
        <v>7607</v>
      </c>
      <c r="B530" s="23">
        <v>0</v>
      </c>
      <c r="C530" s="24">
        <v>131.59</v>
      </c>
      <c r="E530" t="str">
        <f t="shared" si="44"/>
        <v>6040994</v>
      </c>
      <c r="F530">
        <v>6040994</v>
      </c>
    </row>
    <row r="531" spans="1:6" x14ac:dyDescent="0.3">
      <c r="A531" s="21" t="s">
        <v>7608</v>
      </c>
      <c r="B531" s="23">
        <v>0</v>
      </c>
      <c r="C531" s="24">
        <v>131.5</v>
      </c>
      <c r="E531" t="str">
        <f t="shared" si="44"/>
        <v>6061962</v>
      </c>
      <c r="F531">
        <v>6061962</v>
      </c>
    </row>
    <row r="532" spans="1:6" x14ac:dyDescent="0.3">
      <c r="A532" s="21" t="s">
        <v>7609</v>
      </c>
      <c r="B532" s="23">
        <v>0</v>
      </c>
      <c r="C532" s="24">
        <v>131.47999999999999</v>
      </c>
      <c r="E532" t="str">
        <f t="shared" si="44"/>
        <v>6041171</v>
      </c>
      <c r="F532">
        <v>6041171</v>
      </c>
    </row>
    <row r="533" spans="1:6" x14ac:dyDescent="0.3">
      <c r="A533" s="21" t="s">
        <v>7610</v>
      </c>
      <c r="B533" s="23">
        <v>17</v>
      </c>
      <c r="C533" s="24">
        <v>131</v>
      </c>
      <c r="E533" t="str">
        <f t="shared" si="44"/>
        <v>5091010</v>
      </c>
      <c r="F533">
        <v>5091010</v>
      </c>
    </row>
    <row r="534" spans="1:6" x14ac:dyDescent="0.3">
      <c r="A534" s="21" t="s">
        <v>7611</v>
      </c>
      <c r="B534" s="23">
        <v>65</v>
      </c>
      <c r="C534" s="24">
        <v>130.60999999999999</v>
      </c>
      <c r="E534" t="str">
        <f t="shared" si="44"/>
        <v>5091143</v>
      </c>
      <c r="F534">
        <v>5091143</v>
      </c>
    </row>
    <row r="535" spans="1:6" x14ac:dyDescent="0.3">
      <c r="A535" s="21" t="s">
        <v>7612</v>
      </c>
      <c r="B535" s="23">
        <v>0</v>
      </c>
      <c r="C535" s="24">
        <v>130.30000000000001</v>
      </c>
      <c r="E535" t="str">
        <f t="shared" si="44"/>
        <v>6041482</v>
      </c>
      <c r="F535">
        <v>6041482</v>
      </c>
    </row>
    <row r="536" spans="1:6" x14ac:dyDescent="0.3">
      <c r="A536" s="21" t="s">
        <v>7613</v>
      </c>
      <c r="B536" s="23">
        <v>0</v>
      </c>
      <c r="C536" s="24">
        <v>130.20000000000002</v>
      </c>
      <c r="E536" t="str">
        <f t="shared" si="44"/>
        <v>6056954</v>
      </c>
      <c r="F536">
        <v>6056954</v>
      </c>
    </row>
    <row r="537" spans="1:6" x14ac:dyDescent="0.3">
      <c r="A537" s="21" t="s">
        <v>7614</v>
      </c>
      <c r="B537" s="23">
        <v>25</v>
      </c>
      <c r="C537" s="24">
        <v>129.9</v>
      </c>
      <c r="E537" t="str">
        <f t="shared" si="44"/>
        <v>5025660</v>
      </c>
      <c r="F537">
        <v>5025660</v>
      </c>
    </row>
    <row r="538" spans="1:6" x14ac:dyDescent="0.3">
      <c r="A538" s="21" t="s">
        <v>7615</v>
      </c>
      <c r="B538" s="23">
        <v>0</v>
      </c>
      <c r="C538" s="24">
        <v>129.43999999999997</v>
      </c>
      <c r="E538" t="str">
        <f t="shared" si="44"/>
        <v>6046472</v>
      </c>
      <c r="F538">
        <v>6046472</v>
      </c>
    </row>
    <row r="539" spans="1:6" x14ac:dyDescent="0.3">
      <c r="A539" s="21" t="s">
        <v>7616</v>
      </c>
      <c r="B539" s="23">
        <v>0</v>
      </c>
      <c r="C539" s="24">
        <v>129.10999999999999</v>
      </c>
      <c r="E539" t="str">
        <f t="shared" si="44"/>
        <v>6041674</v>
      </c>
      <c r="F539">
        <v>6041674</v>
      </c>
    </row>
    <row r="540" spans="1:6" x14ac:dyDescent="0.3">
      <c r="A540" s="21" t="s">
        <v>7617</v>
      </c>
      <c r="B540" s="23">
        <v>0</v>
      </c>
      <c r="C540" s="24">
        <v>128.57999999999998</v>
      </c>
      <c r="E540" t="str">
        <f t="shared" si="44"/>
        <v>6052914</v>
      </c>
      <c r="F540">
        <v>6052914</v>
      </c>
    </row>
    <row r="541" spans="1:6" x14ac:dyDescent="0.3">
      <c r="A541" s="21" t="s">
        <v>7618</v>
      </c>
      <c r="B541" s="23">
        <v>0</v>
      </c>
      <c r="C541" s="24">
        <v>128.31</v>
      </c>
      <c r="E541" t="str">
        <f t="shared" si="44"/>
        <v>6054377</v>
      </c>
      <c r="F541">
        <v>6054377</v>
      </c>
    </row>
    <row r="542" spans="1:6" x14ac:dyDescent="0.3">
      <c r="A542" s="21" t="s">
        <v>7619</v>
      </c>
      <c r="B542" s="23">
        <v>12.5</v>
      </c>
      <c r="C542" s="24">
        <v>126.85</v>
      </c>
      <c r="E542" t="str">
        <f t="shared" si="44"/>
        <v>5086881</v>
      </c>
      <c r="F542">
        <v>5086881</v>
      </c>
    </row>
    <row r="543" spans="1:6" x14ac:dyDescent="0.3">
      <c r="A543" s="21" t="s">
        <v>7620</v>
      </c>
      <c r="B543" s="23">
        <v>0</v>
      </c>
      <c r="C543" s="24">
        <v>126.64</v>
      </c>
      <c r="E543" t="str">
        <f t="shared" si="44"/>
        <v>6054384</v>
      </c>
      <c r="F543">
        <v>6054384</v>
      </c>
    </row>
    <row r="544" spans="1:6" x14ac:dyDescent="0.3">
      <c r="A544" s="21" t="s">
        <v>7621</v>
      </c>
      <c r="B544" s="23">
        <v>0</v>
      </c>
      <c r="C544" s="24">
        <v>126.57</v>
      </c>
      <c r="E544" t="str">
        <f t="shared" si="44"/>
        <v>6041206</v>
      </c>
      <c r="F544">
        <v>6041206</v>
      </c>
    </row>
    <row r="545" spans="1:6" x14ac:dyDescent="0.3">
      <c r="A545" s="21" t="s">
        <v>7622</v>
      </c>
      <c r="B545" s="23">
        <v>0</v>
      </c>
      <c r="C545" s="24">
        <v>126.19999999999999</v>
      </c>
      <c r="E545" t="str">
        <f t="shared" si="44"/>
        <v>6061771</v>
      </c>
      <c r="F545">
        <v>6061771</v>
      </c>
    </row>
    <row r="546" spans="1:6" x14ac:dyDescent="0.3">
      <c r="A546" s="21" t="s">
        <v>7623</v>
      </c>
      <c r="B546" s="23">
        <v>0</v>
      </c>
      <c r="C546" s="24">
        <v>125.72</v>
      </c>
      <c r="E546" t="str">
        <f t="shared" si="44"/>
        <v>6054184</v>
      </c>
      <c r="F546">
        <v>6054184</v>
      </c>
    </row>
    <row r="547" spans="1:6" x14ac:dyDescent="0.3">
      <c r="A547" s="21" t="s">
        <v>7624</v>
      </c>
      <c r="B547" s="23">
        <v>35</v>
      </c>
      <c r="C547" s="24">
        <v>124.94999999999999</v>
      </c>
      <c r="E547" t="str">
        <f t="shared" si="44"/>
        <v>5091120</v>
      </c>
      <c r="F547">
        <v>5091120</v>
      </c>
    </row>
    <row r="548" spans="1:6" x14ac:dyDescent="0.3">
      <c r="A548" s="21" t="s">
        <v>7625</v>
      </c>
      <c r="B548" s="23">
        <v>0</v>
      </c>
      <c r="C548" s="24">
        <v>124.83</v>
      </c>
      <c r="E548" t="str">
        <f t="shared" si="44"/>
        <v>6056850</v>
      </c>
      <c r="F548">
        <v>6056850</v>
      </c>
    </row>
    <row r="549" spans="1:6" x14ac:dyDescent="0.3">
      <c r="A549" s="21" t="s">
        <v>7626</v>
      </c>
      <c r="B549" s="23">
        <v>40</v>
      </c>
      <c r="C549" s="24">
        <v>124.72</v>
      </c>
      <c r="E549" t="str">
        <f t="shared" si="44"/>
        <v>5093243</v>
      </c>
      <c r="F549">
        <v>5093243</v>
      </c>
    </row>
    <row r="550" spans="1:6" x14ac:dyDescent="0.3">
      <c r="A550" s="21" t="s">
        <v>7627</v>
      </c>
      <c r="B550" s="23">
        <v>10</v>
      </c>
      <c r="C550" s="24">
        <v>124.42</v>
      </c>
      <c r="E550" t="str">
        <f t="shared" si="44"/>
        <v>5028530</v>
      </c>
      <c r="F550">
        <v>5028530</v>
      </c>
    </row>
    <row r="551" spans="1:6" x14ac:dyDescent="0.3">
      <c r="A551" s="21" t="s">
        <v>7628</v>
      </c>
      <c r="B551" s="23">
        <v>0</v>
      </c>
      <c r="C551" s="24">
        <v>124.33999999999999</v>
      </c>
      <c r="E551" t="str">
        <f t="shared" si="44"/>
        <v>6046436</v>
      </c>
      <c r="F551">
        <v>6046436</v>
      </c>
    </row>
    <row r="552" spans="1:6" x14ac:dyDescent="0.3">
      <c r="A552" s="21" t="s">
        <v>7629</v>
      </c>
      <c r="B552" s="23">
        <v>0</v>
      </c>
      <c r="C552" s="24">
        <v>123.66</v>
      </c>
      <c r="E552" t="str">
        <f t="shared" si="44"/>
        <v>6040955</v>
      </c>
      <c r="F552">
        <v>6040955</v>
      </c>
    </row>
    <row r="553" spans="1:6" x14ac:dyDescent="0.3">
      <c r="A553" s="21" t="s">
        <v>7630</v>
      </c>
      <c r="B553" s="23">
        <v>15</v>
      </c>
      <c r="C553" s="24">
        <v>123.08000000000001</v>
      </c>
      <c r="E553" t="str">
        <f t="shared" si="44"/>
        <v>5091069</v>
      </c>
      <c r="F553">
        <v>5091069</v>
      </c>
    </row>
    <row r="554" spans="1:6" x14ac:dyDescent="0.3">
      <c r="A554" s="21" t="s">
        <v>7631</v>
      </c>
      <c r="B554" s="23">
        <v>0</v>
      </c>
      <c r="C554" s="24">
        <v>122.89</v>
      </c>
      <c r="E554" t="str">
        <f t="shared" si="44"/>
        <v>6042346</v>
      </c>
      <c r="F554">
        <v>6042346</v>
      </c>
    </row>
    <row r="555" spans="1:6" x14ac:dyDescent="0.3">
      <c r="A555" s="21" t="s">
        <v>7632</v>
      </c>
      <c r="B555" s="23">
        <v>50</v>
      </c>
      <c r="C555" s="24">
        <v>122.77000000000004</v>
      </c>
      <c r="E555" t="str">
        <f t="shared" si="44"/>
        <v>5092105</v>
      </c>
      <c r="F555">
        <v>5092105</v>
      </c>
    </row>
    <row r="556" spans="1:6" x14ac:dyDescent="0.3">
      <c r="A556" s="21" t="s">
        <v>7633</v>
      </c>
      <c r="B556" s="23">
        <v>47.5</v>
      </c>
      <c r="C556" s="24">
        <v>122.50000000000003</v>
      </c>
      <c r="E556" t="str">
        <f t="shared" si="44"/>
        <v>5091035</v>
      </c>
      <c r="F556">
        <v>5091035</v>
      </c>
    </row>
    <row r="557" spans="1:6" x14ac:dyDescent="0.3">
      <c r="A557" s="21" t="s">
        <v>7634</v>
      </c>
      <c r="B557" s="23">
        <v>0</v>
      </c>
      <c r="C557" s="24">
        <v>122.38000000000001</v>
      </c>
      <c r="E557" t="str">
        <f t="shared" si="44"/>
        <v>6042044</v>
      </c>
      <c r="F557">
        <v>6042044</v>
      </c>
    </row>
    <row r="558" spans="1:6" x14ac:dyDescent="0.3">
      <c r="A558" s="21" t="s">
        <v>7635</v>
      </c>
      <c r="B558" s="23">
        <v>0</v>
      </c>
      <c r="C558" s="24">
        <v>122.34</v>
      </c>
      <c r="E558" t="str">
        <f t="shared" si="44"/>
        <v>6043077</v>
      </c>
      <c r="F558">
        <v>6043077</v>
      </c>
    </row>
    <row r="559" spans="1:6" x14ac:dyDescent="0.3">
      <c r="A559" s="21" t="s">
        <v>7636</v>
      </c>
      <c r="B559" s="23">
        <v>0</v>
      </c>
      <c r="C559" s="24">
        <v>122.06</v>
      </c>
      <c r="E559" t="str">
        <f t="shared" si="44"/>
        <v>6046885</v>
      </c>
      <c r="F559">
        <v>6046885</v>
      </c>
    </row>
    <row r="560" spans="1:6" x14ac:dyDescent="0.3">
      <c r="A560" s="21" t="s">
        <v>7637</v>
      </c>
      <c r="B560" s="23">
        <v>0</v>
      </c>
      <c r="C560" s="24">
        <v>121.86000000000001</v>
      </c>
      <c r="E560" t="str">
        <f t="shared" si="44"/>
        <v>6061499</v>
      </c>
      <c r="F560">
        <v>6061499</v>
      </c>
    </row>
    <row r="561" spans="1:6" x14ac:dyDescent="0.3">
      <c r="A561" s="21" t="s">
        <v>7638</v>
      </c>
      <c r="B561" s="23">
        <v>0</v>
      </c>
      <c r="C561" s="24">
        <v>121.69</v>
      </c>
      <c r="E561" t="str">
        <f t="shared" si="44"/>
        <v>6043022</v>
      </c>
      <c r="F561">
        <v>6043022</v>
      </c>
    </row>
    <row r="562" spans="1:6" x14ac:dyDescent="0.3">
      <c r="A562" s="21" t="s">
        <v>7639</v>
      </c>
      <c r="B562" s="23">
        <v>0</v>
      </c>
      <c r="C562" s="24">
        <v>120.96</v>
      </c>
      <c r="E562" t="str">
        <f t="shared" si="44"/>
        <v>6056916</v>
      </c>
      <c r="F562">
        <v>6056916</v>
      </c>
    </row>
    <row r="563" spans="1:6" x14ac:dyDescent="0.3">
      <c r="A563" s="21" t="s">
        <v>7640</v>
      </c>
      <c r="B563" s="23">
        <v>0</v>
      </c>
      <c r="C563" s="24">
        <v>120.94999999999999</v>
      </c>
      <c r="E563" t="str">
        <f t="shared" si="44"/>
        <v>6040567</v>
      </c>
      <c r="F563">
        <v>6040567</v>
      </c>
    </row>
    <row r="564" spans="1:6" x14ac:dyDescent="0.3">
      <c r="A564" s="21" t="s">
        <v>7641</v>
      </c>
      <c r="B564" s="23">
        <v>0</v>
      </c>
      <c r="C564" s="24">
        <v>120</v>
      </c>
      <c r="E564" t="str">
        <f t="shared" si="44"/>
        <v>6062918</v>
      </c>
      <c r="F564">
        <v>6062918</v>
      </c>
    </row>
    <row r="565" spans="1:6" x14ac:dyDescent="0.3">
      <c r="A565" s="21" t="s">
        <v>7642</v>
      </c>
      <c r="B565" s="23">
        <v>0</v>
      </c>
      <c r="C565" s="24">
        <v>119.96</v>
      </c>
      <c r="E565" t="str">
        <f t="shared" si="44"/>
        <v>6040765</v>
      </c>
      <c r="F565">
        <v>6040765</v>
      </c>
    </row>
    <row r="566" spans="1:6" x14ac:dyDescent="0.3">
      <c r="A566" s="21" t="s">
        <v>7643</v>
      </c>
      <c r="B566" s="23">
        <v>0</v>
      </c>
      <c r="C566" s="24">
        <v>119.85000000000001</v>
      </c>
      <c r="E566" t="str">
        <f t="shared" si="44"/>
        <v>6054192</v>
      </c>
      <c r="F566">
        <v>6054192</v>
      </c>
    </row>
    <row r="567" spans="1:6" x14ac:dyDescent="0.3">
      <c r="A567" s="21" t="s">
        <v>7644</v>
      </c>
      <c r="B567" s="23">
        <v>0</v>
      </c>
      <c r="C567" s="24">
        <v>119.3</v>
      </c>
      <c r="E567" t="str">
        <f t="shared" si="44"/>
        <v>6041616</v>
      </c>
      <c r="F567">
        <v>6041616</v>
      </c>
    </row>
    <row r="568" spans="1:6" x14ac:dyDescent="0.3">
      <c r="A568" s="21" t="s">
        <v>7645</v>
      </c>
      <c r="B568" s="23">
        <v>0</v>
      </c>
      <c r="C568" s="24">
        <v>119.21000000000001</v>
      </c>
      <c r="E568" t="str">
        <f t="shared" si="44"/>
        <v>6042294</v>
      </c>
      <c r="F568">
        <v>6042294</v>
      </c>
    </row>
    <row r="569" spans="1:6" x14ac:dyDescent="0.3">
      <c r="A569" s="21" t="s">
        <v>7646</v>
      </c>
      <c r="B569" s="23">
        <v>15</v>
      </c>
      <c r="C569" s="24">
        <v>118.92</v>
      </c>
      <c r="E569" t="str">
        <f t="shared" si="44"/>
        <v>5090088</v>
      </c>
      <c r="F569">
        <v>5090088</v>
      </c>
    </row>
    <row r="570" spans="1:6" x14ac:dyDescent="0.3">
      <c r="A570" s="21" t="s">
        <v>7647</v>
      </c>
      <c r="B570" s="23">
        <v>30</v>
      </c>
      <c r="C570" s="24">
        <v>118.86</v>
      </c>
      <c r="E570" t="str">
        <f t="shared" si="44"/>
        <v>5089161</v>
      </c>
      <c r="F570">
        <v>5089161</v>
      </c>
    </row>
    <row r="571" spans="1:6" x14ac:dyDescent="0.3">
      <c r="A571" s="21" t="s">
        <v>7648</v>
      </c>
      <c r="B571" s="23">
        <v>40</v>
      </c>
      <c r="C571" s="24">
        <v>118.8</v>
      </c>
      <c r="E571" t="str">
        <f t="shared" si="44"/>
        <v>5093242</v>
      </c>
      <c r="F571">
        <v>5093242</v>
      </c>
    </row>
    <row r="572" spans="1:6" x14ac:dyDescent="0.3">
      <c r="A572" s="21" t="s">
        <v>7649</v>
      </c>
      <c r="B572" s="23">
        <v>0</v>
      </c>
      <c r="C572" s="24">
        <v>118.74</v>
      </c>
      <c r="E572" t="str">
        <f t="shared" si="44"/>
        <v>6054380</v>
      </c>
      <c r="F572">
        <v>6054380</v>
      </c>
    </row>
    <row r="573" spans="1:6" x14ac:dyDescent="0.3">
      <c r="A573" s="21" t="s">
        <v>7650</v>
      </c>
      <c r="B573" s="23">
        <v>0</v>
      </c>
      <c r="C573" s="24">
        <v>118.12</v>
      </c>
      <c r="E573" t="str">
        <f t="shared" si="44"/>
        <v>6058607</v>
      </c>
      <c r="F573">
        <v>6058607</v>
      </c>
    </row>
    <row r="574" spans="1:6" x14ac:dyDescent="0.3">
      <c r="A574" s="21" t="s">
        <v>7651</v>
      </c>
      <c r="B574" s="23">
        <v>7.5</v>
      </c>
      <c r="C574" s="24">
        <v>117.9</v>
      </c>
      <c r="E574" t="str">
        <f t="shared" si="44"/>
        <v>5041039</v>
      </c>
      <c r="F574">
        <v>5041039</v>
      </c>
    </row>
    <row r="575" spans="1:6" x14ac:dyDescent="0.3">
      <c r="A575" s="21" t="s">
        <v>7652</v>
      </c>
      <c r="B575" s="23">
        <v>40</v>
      </c>
      <c r="C575" s="24">
        <v>117.62</v>
      </c>
      <c r="E575" t="str">
        <f t="shared" si="44"/>
        <v>5064697</v>
      </c>
      <c r="F575">
        <v>5064697</v>
      </c>
    </row>
    <row r="576" spans="1:6" x14ac:dyDescent="0.3">
      <c r="A576" s="21" t="s">
        <v>7653</v>
      </c>
      <c r="B576" s="23">
        <v>0</v>
      </c>
      <c r="C576" s="24">
        <v>116.76</v>
      </c>
      <c r="E576" t="str">
        <f t="shared" si="44"/>
        <v>6041549</v>
      </c>
      <c r="F576">
        <v>6041549</v>
      </c>
    </row>
    <row r="577" spans="1:6" x14ac:dyDescent="0.3">
      <c r="A577" s="21" t="s">
        <v>7654</v>
      </c>
      <c r="B577" s="23">
        <v>0</v>
      </c>
      <c r="C577" s="24">
        <v>115.81999999999998</v>
      </c>
      <c r="E577" t="str">
        <f t="shared" si="44"/>
        <v>6055507</v>
      </c>
      <c r="F577">
        <v>6055507</v>
      </c>
    </row>
    <row r="578" spans="1:6" x14ac:dyDescent="0.3">
      <c r="A578" s="21" t="s">
        <v>7655</v>
      </c>
      <c r="B578" s="23">
        <v>0</v>
      </c>
      <c r="C578" s="24">
        <v>114.05999999999999</v>
      </c>
      <c r="E578" t="str">
        <f t="shared" si="44"/>
        <v>6042167</v>
      </c>
      <c r="F578">
        <v>6042167</v>
      </c>
    </row>
    <row r="579" spans="1:6" x14ac:dyDescent="0.3">
      <c r="A579" s="21" t="s">
        <v>7656</v>
      </c>
      <c r="B579" s="23">
        <v>50</v>
      </c>
      <c r="C579" s="24">
        <v>113.72</v>
      </c>
      <c r="E579" t="str">
        <f t="shared" ref="E579:E642" si="45">LEFT(A579,7)</f>
        <v>5091128</v>
      </c>
      <c r="F579">
        <v>5091128</v>
      </c>
    </row>
    <row r="580" spans="1:6" x14ac:dyDescent="0.3">
      <c r="A580" s="21" t="s">
        <v>7657</v>
      </c>
      <c r="B580" s="23">
        <v>0</v>
      </c>
      <c r="C580" s="24">
        <v>113.69</v>
      </c>
      <c r="E580" t="str">
        <f t="shared" si="45"/>
        <v>6055202</v>
      </c>
      <c r="F580">
        <v>6055202</v>
      </c>
    </row>
    <row r="581" spans="1:6" x14ac:dyDescent="0.3">
      <c r="A581" s="21" t="s">
        <v>7658</v>
      </c>
      <c r="B581" s="23">
        <v>0</v>
      </c>
      <c r="C581" s="24">
        <v>113.28</v>
      </c>
      <c r="E581" t="str">
        <f t="shared" si="45"/>
        <v>6056965</v>
      </c>
      <c r="F581">
        <v>6056965</v>
      </c>
    </row>
    <row r="582" spans="1:6" x14ac:dyDescent="0.3">
      <c r="A582" s="21" t="s">
        <v>7659</v>
      </c>
      <c r="B582" s="23">
        <v>25</v>
      </c>
      <c r="C582" s="24">
        <v>112.91</v>
      </c>
      <c r="E582" t="str">
        <f t="shared" si="45"/>
        <v>5089494</v>
      </c>
      <c r="F582">
        <v>5089494</v>
      </c>
    </row>
    <row r="583" spans="1:6" x14ac:dyDescent="0.3">
      <c r="A583" s="21" t="s">
        <v>7660</v>
      </c>
      <c r="B583" s="23">
        <v>0</v>
      </c>
      <c r="C583" s="24">
        <v>112.82000000000001</v>
      </c>
      <c r="E583" t="str">
        <f t="shared" si="45"/>
        <v>6041892</v>
      </c>
      <c r="F583">
        <v>6041892</v>
      </c>
    </row>
    <row r="584" spans="1:6" x14ac:dyDescent="0.3">
      <c r="A584" s="21" t="s">
        <v>7661</v>
      </c>
      <c r="B584" s="23">
        <v>10</v>
      </c>
      <c r="C584" s="24">
        <v>112.78</v>
      </c>
      <c r="E584" t="str">
        <f t="shared" si="45"/>
        <v>5038036</v>
      </c>
      <c r="F584">
        <v>5038036</v>
      </c>
    </row>
    <row r="585" spans="1:6" x14ac:dyDescent="0.3">
      <c r="A585" s="21" t="s">
        <v>7662</v>
      </c>
      <c r="B585" s="23">
        <v>13</v>
      </c>
      <c r="C585" s="24">
        <v>112.62</v>
      </c>
      <c r="E585" t="str">
        <f t="shared" si="45"/>
        <v>5091066</v>
      </c>
      <c r="F585">
        <v>5091066</v>
      </c>
    </row>
    <row r="586" spans="1:6" x14ac:dyDescent="0.3">
      <c r="A586" s="21" t="s">
        <v>7663</v>
      </c>
      <c r="B586" s="23">
        <v>30</v>
      </c>
      <c r="C586" s="24">
        <v>112.32</v>
      </c>
      <c r="E586" t="str">
        <f t="shared" si="45"/>
        <v>5017896</v>
      </c>
      <c r="F586">
        <v>5017896</v>
      </c>
    </row>
    <row r="587" spans="1:6" x14ac:dyDescent="0.3">
      <c r="A587" s="21" t="s">
        <v>7664</v>
      </c>
      <c r="B587" s="23">
        <v>0</v>
      </c>
      <c r="C587" s="24">
        <v>112.06</v>
      </c>
      <c r="E587" t="str">
        <f t="shared" si="45"/>
        <v>6041660</v>
      </c>
      <c r="F587">
        <v>6041660</v>
      </c>
    </row>
    <row r="588" spans="1:6" x14ac:dyDescent="0.3">
      <c r="A588" s="21" t="s">
        <v>7665</v>
      </c>
      <c r="B588" s="23">
        <v>0</v>
      </c>
      <c r="C588" s="24">
        <v>112.02000000000001</v>
      </c>
      <c r="E588" t="str">
        <f t="shared" si="45"/>
        <v>6056207</v>
      </c>
      <c r="F588">
        <v>6056207</v>
      </c>
    </row>
    <row r="589" spans="1:6" x14ac:dyDescent="0.3">
      <c r="A589" s="21" t="s">
        <v>7666</v>
      </c>
      <c r="B589" s="23">
        <v>0</v>
      </c>
      <c r="C589" s="24">
        <v>112</v>
      </c>
      <c r="E589" t="str">
        <f t="shared" si="45"/>
        <v>6061919</v>
      </c>
      <c r="F589">
        <v>6061919</v>
      </c>
    </row>
    <row r="590" spans="1:6" x14ac:dyDescent="0.3">
      <c r="A590" s="21" t="s">
        <v>7667</v>
      </c>
      <c r="B590" s="23">
        <v>0</v>
      </c>
      <c r="C590" s="24">
        <v>111.8</v>
      </c>
      <c r="E590" t="str">
        <f t="shared" si="45"/>
        <v>6047193</v>
      </c>
      <c r="F590">
        <v>6047193</v>
      </c>
    </row>
    <row r="591" spans="1:6" x14ac:dyDescent="0.3">
      <c r="A591" s="21" t="s">
        <v>7668</v>
      </c>
      <c r="B591" s="23">
        <v>0</v>
      </c>
      <c r="C591" s="24">
        <v>111.50999999999999</v>
      </c>
      <c r="E591" t="str">
        <f t="shared" si="45"/>
        <v>6042130</v>
      </c>
      <c r="F591">
        <v>6042130</v>
      </c>
    </row>
    <row r="592" spans="1:6" x14ac:dyDescent="0.3">
      <c r="A592" s="21" t="s">
        <v>7669</v>
      </c>
      <c r="B592" s="23">
        <v>0</v>
      </c>
      <c r="C592" s="24">
        <v>111.08</v>
      </c>
      <c r="E592" t="str">
        <f t="shared" si="45"/>
        <v>6042015</v>
      </c>
      <c r="F592">
        <v>6042015</v>
      </c>
    </row>
    <row r="593" spans="1:6" x14ac:dyDescent="0.3">
      <c r="A593" s="21" t="s">
        <v>7670</v>
      </c>
      <c r="B593" s="23">
        <v>0</v>
      </c>
      <c r="C593" s="24">
        <v>111.08</v>
      </c>
      <c r="E593" t="str">
        <f t="shared" si="45"/>
        <v>6047361</v>
      </c>
      <c r="F593">
        <v>6047361</v>
      </c>
    </row>
    <row r="594" spans="1:6" x14ac:dyDescent="0.3">
      <c r="A594" s="21" t="s">
        <v>7671</v>
      </c>
      <c r="B594" s="23">
        <v>0</v>
      </c>
      <c r="C594" s="24">
        <v>110.11000000000001</v>
      </c>
      <c r="E594" t="str">
        <f t="shared" si="45"/>
        <v>6047196</v>
      </c>
      <c r="F594">
        <v>6047196</v>
      </c>
    </row>
    <row r="595" spans="1:6" x14ac:dyDescent="0.3">
      <c r="A595" s="21" t="s">
        <v>7672</v>
      </c>
      <c r="B595" s="23">
        <v>10</v>
      </c>
      <c r="C595" s="24">
        <v>110.02</v>
      </c>
      <c r="E595" t="str">
        <f t="shared" si="45"/>
        <v>5028459</v>
      </c>
      <c r="F595">
        <v>5028459</v>
      </c>
    </row>
    <row r="596" spans="1:6" x14ac:dyDescent="0.3">
      <c r="A596" s="21" t="s">
        <v>7673</v>
      </c>
      <c r="B596" s="23">
        <v>0</v>
      </c>
      <c r="C596" s="24">
        <v>109.32</v>
      </c>
      <c r="E596" t="str">
        <f t="shared" si="45"/>
        <v>6047231</v>
      </c>
      <c r="F596">
        <v>6047231</v>
      </c>
    </row>
    <row r="597" spans="1:6" x14ac:dyDescent="0.3">
      <c r="A597" s="21" t="s">
        <v>7674</v>
      </c>
      <c r="B597" s="23">
        <v>35</v>
      </c>
      <c r="C597" s="24">
        <v>109.19999999999999</v>
      </c>
      <c r="E597" t="str">
        <f t="shared" si="45"/>
        <v>5093244</v>
      </c>
      <c r="F597">
        <v>5093244</v>
      </c>
    </row>
    <row r="598" spans="1:6" x14ac:dyDescent="0.3">
      <c r="A598" s="21" t="s">
        <v>7675</v>
      </c>
      <c r="B598" s="23">
        <v>0</v>
      </c>
      <c r="C598" s="24">
        <v>109.1</v>
      </c>
      <c r="E598" t="str">
        <f t="shared" si="45"/>
        <v>6056200</v>
      </c>
      <c r="F598">
        <v>6056200</v>
      </c>
    </row>
    <row r="599" spans="1:6" x14ac:dyDescent="0.3">
      <c r="A599" s="21" t="s">
        <v>7676</v>
      </c>
      <c r="B599" s="23">
        <v>14</v>
      </c>
      <c r="C599" s="24">
        <v>108.61999999999998</v>
      </c>
      <c r="E599" t="str">
        <f t="shared" si="45"/>
        <v>5091097</v>
      </c>
      <c r="F599">
        <v>5091097</v>
      </c>
    </row>
    <row r="600" spans="1:6" x14ac:dyDescent="0.3">
      <c r="A600" s="21" t="s">
        <v>7677</v>
      </c>
      <c r="B600" s="23">
        <v>0</v>
      </c>
      <c r="C600" s="24">
        <v>108.58</v>
      </c>
      <c r="E600" t="str">
        <f t="shared" si="45"/>
        <v>6040745</v>
      </c>
      <c r="F600">
        <v>6040745</v>
      </c>
    </row>
    <row r="601" spans="1:6" x14ac:dyDescent="0.3">
      <c r="A601" s="21" t="s">
        <v>7678</v>
      </c>
      <c r="B601" s="23">
        <v>0</v>
      </c>
      <c r="C601" s="24">
        <v>108.2</v>
      </c>
      <c r="E601" t="str">
        <f t="shared" si="45"/>
        <v>6055426</v>
      </c>
      <c r="F601">
        <v>6055426</v>
      </c>
    </row>
    <row r="602" spans="1:6" x14ac:dyDescent="0.3">
      <c r="A602" s="21" t="s">
        <v>7679</v>
      </c>
      <c r="B602" s="23">
        <v>0</v>
      </c>
      <c r="C602" s="24">
        <v>108.09</v>
      </c>
      <c r="E602" t="str">
        <f t="shared" si="45"/>
        <v>6048581</v>
      </c>
      <c r="F602">
        <v>6048581</v>
      </c>
    </row>
    <row r="603" spans="1:6" x14ac:dyDescent="0.3">
      <c r="A603" s="21" t="s">
        <v>7680</v>
      </c>
      <c r="B603" s="23">
        <v>0</v>
      </c>
      <c r="C603" s="24">
        <v>107.25</v>
      </c>
      <c r="E603" t="str">
        <f t="shared" si="45"/>
        <v>6054190</v>
      </c>
      <c r="F603">
        <v>6054190</v>
      </c>
    </row>
    <row r="604" spans="1:6" x14ac:dyDescent="0.3">
      <c r="A604" s="21" t="s">
        <v>7681</v>
      </c>
      <c r="B604" s="23">
        <v>0</v>
      </c>
      <c r="C604" s="24">
        <v>106.92</v>
      </c>
      <c r="E604" t="str">
        <f t="shared" si="45"/>
        <v>6054327</v>
      </c>
      <c r="F604">
        <v>6054327</v>
      </c>
    </row>
    <row r="605" spans="1:6" x14ac:dyDescent="0.3">
      <c r="A605" s="21" t="s">
        <v>7682</v>
      </c>
      <c r="B605" s="23">
        <v>0</v>
      </c>
      <c r="C605" s="24">
        <v>105.87</v>
      </c>
      <c r="E605" t="str">
        <f t="shared" si="45"/>
        <v>6041815</v>
      </c>
      <c r="F605">
        <v>6041815</v>
      </c>
    </row>
    <row r="606" spans="1:6" x14ac:dyDescent="0.3">
      <c r="A606" s="21" t="s">
        <v>7683</v>
      </c>
      <c r="B606" s="23">
        <v>50</v>
      </c>
      <c r="C606" s="24">
        <v>105.86</v>
      </c>
      <c r="E606" t="str">
        <f t="shared" si="45"/>
        <v>5025084</v>
      </c>
      <c r="F606">
        <v>5025084</v>
      </c>
    </row>
    <row r="607" spans="1:6" x14ac:dyDescent="0.3">
      <c r="A607" s="21" t="s">
        <v>7684</v>
      </c>
      <c r="B607" s="23">
        <v>0</v>
      </c>
      <c r="C607" s="24">
        <v>105.55999999999996</v>
      </c>
      <c r="E607" t="str">
        <f t="shared" si="45"/>
        <v>6042135</v>
      </c>
      <c r="F607">
        <v>6042135</v>
      </c>
    </row>
    <row r="608" spans="1:6" x14ac:dyDescent="0.3">
      <c r="A608" s="21" t="s">
        <v>7685</v>
      </c>
      <c r="B608" s="23">
        <v>0</v>
      </c>
      <c r="C608" s="24">
        <v>104.93</v>
      </c>
      <c r="E608" t="str">
        <f t="shared" si="45"/>
        <v>6043740</v>
      </c>
      <c r="F608">
        <v>6043740</v>
      </c>
    </row>
    <row r="609" spans="1:6" x14ac:dyDescent="0.3">
      <c r="A609" s="21" t="s">
        <v>7686</v>
      </c>
      <c r="B609" s="23">
        <v>30</v>
      </c>
      <c r="C609" s="24">
        <v>104.82</v>
      </c>
      <c r="E609" t="str">
        <f t="shared" si="45"/>
        <v>5091117</v>
      </c>
      <c r="F609">
        <v>5091117</v>
      </c>
    </row>
    <row r="610" spans="1:6" x14ac:dyDescent="0.3">
      <c r="A610" s="21" t="s">
        <v>7687</v>
      </c>
      <c r="B610" s="23">
        <v>0</v>
      </c>
      <c r="C610" s="24">
        <v>104.76</v>
      </c>
      <c r="E610" t="str">
        <f t="shared" si="45"/>
        <v>6058265</v>
      </c>
      <c r="F610">
        <v>6058265</v>
      </c>
    </row>
    <row r="611" spans="1:6" x14ac:dyDescent="0.3">
      <c r="A611" s="21" t="s">
        <v>7688</v>
      </c>
      <c r="B611" s="23">
        <v>7.5</v>
      </c>
      <c r="C611" s="24">
        <v>104.53999999999999</v>
      </c>
      <c r="E611" t="str">
        <f t="shared" si="45"/>
        <v>5091371</v>
      </c>
      <c r="F611">
        <v>5091371</v>
      </c>
    </row>
    <row r="612" spans="1:6" x14ac:dyDescent="0.3">
      <c r="A612" s="21" t="s">
        <v>7689</v>
      </c>
      <c r="B612" s="23">
        <v>45</v>
      </c>
      <c r="C612" s="24">
        <v>104.31</v>
      </c>
      <c r="E612" t="str">
        <f t="shared" si="45"/>
        <v>5025195</v>
      </c>
      <c r="F612">
        <v>5025195</v>
      </c>
    </row>
    <row r="613" spans="1:6" x14ac:dyDescent="0.3">
      <c r="A613" s="21" t="s">
        <v>7690</v>
      </c>
      <c r="B613" s="23">
        <v>0</v>
      </c>
      <c r="C613" s="24">
        <v>101.96999999999998</v>
      </c>
      <c r="E613" t="str">
        <f t="shared" si="45"/>
        <v>6056240</v>
      </c>
      <c r="F613">
        <v>6056240</v>
      </c>
    </row>
    <row r="614" spans="1:6" x14ac:dyDescent="0.3">
      <c r="A614" s="21" t="s">
        <v>7691</v>
      </c>
      <c r="B614" s="23">
        <v>0</v>
      </c>
      <c r="C614" s="24">
        <v>101.72</v>
      </c>
      <c r="E614" t="str">
        <f t="shared" si="45"/>
        <v>6042086</v>
      </c>
      <c r="F614">
        <v>6042086</v>
      </c>
    </row>
    <row r="615" spans="1:6" x14ac:dyDescent="0.3">
      <c r="A615" s="21" t="s">
        <v>7692</v>
      </c>
      <c r="B615" s="23">
        <v>0</v>
      </c>
      <c r="C615" s="24">
        <v>101.50999999999999</v>
      </c>
      <c r="E615" t="str">
        <f t="shared" si="45"/>
        <v>6042295</v>
      </c>
      <c r="F615">
        <v>6042295</v>
      </c>
    </row>
    <row r="616" spans="1:6" x14ac:dyDescent="0.3">
      <c r="A616" s="21" t="s">
        <v>7693</v>
      </c>
      <c r="B616" s="23">
        <v>0</v>
      </c>
      <c r="C616" s="24">
        <v>101.05999999999999</v>
      </c>
      <c r="E616" t="str">
        <f t="shared" si="45"/>
        <v>6043589</v>
      </c>
      <c r="F616">
        <v>6043589</v>
      </c>
    </row>
    <row r="617" spans="1:6" x14ac:dyDescent="0.3">
      <c r="A617" s="21" t="s">
        <v>7694</v>
      </c>
      <c r="B617" s="23">
        <v>7.5</v>
      </c>
      <c r="C617" s="24">
        <v>99.81</v>
      </c>
      <c r="E617" t="str">
        <f t="shared" si="45"/>
        <v>5091369</v>
      </c>
      <c r="F617">
        <v>5091369</v>
      </c>
    </row>
    <row r="618" spans="1:6" x14ac:dyDescent="0.3">
      <c r="A618" s="21" t="s">
        <v>7695</v>
      </c>
      <c r="B618" s="23">
        <v>0</v>
      </c>
      <c r="C618" s="24">
        <v>99.679999999999993</v>
      </c>
      <c r="E618" t="str">
        <f t="shared" si="45"/>
        <v>6034048</v>
      </c>
      <c r="F618">
        <v>6034048</v>
      </c>
    </row>
    <row r="619" spans="1:6" x14ac:dyDescent="0.3">
      <c r="A619" s="21" t="s">
        <v>7696</v>
      </c>
      <c r="B619" s="23">
        <v>0</v>
      </c>
      <c r="C619" s="24">
        <v>99.04</v>
      </c>
      <c r="E619" t="str">
        <f t="shared" si="45"/>
        <v>6042075</v>
      </c>
      <c r="F619">
        <v>6042075</v>
      </c>
    </row>
    <row r="620" spans="1:6" x14ac:dyDescent="0.3">
      <c r="A620" s="21" t="s">
        <v>7697</v>
      </c>
      <c r="B620" s="23">
        <v>0</v>
      </c>
      <c r="C620" s="24">
        <v>98.76</v>
      </c>
      <c r="E620" t="str">
        <f t="shared" si="45"/>
        <v>6042801</v>
      </c>
      <c r="F620">
        <v>6042801</v>
      </c>
    </row>
    <row r="621" spans="1:6" x14ac:dyDescent="0.3">
      <c r="A621" s="21" t="s">
        <v>7698</v>
      </c>
      <c r="B621" s="23">
        <v>0</v>
      </c>
      <c r="C621" s="24">
        <v>97.49</v>
      </c>
      <c r="E621" t="str">
        <f t="shared" si="45"/>
        <v>6045136</v>
      </c>
      <c r="F621">
        <v>6045136</v>
      </c>
    </row>
    <row r="622" spans="1:6" x14ac:dyDescent="0.3">
      <c r="A622" s="21" t="s">
        <v>7699</v>
      </c>
      <c r="B622" s="23">
        <v>0</v>
      </c>
      <c r="C622" s="24">
        <v>97.4</v>
      </c>
      <c r="E622" t="str">
        <f t="shared" si="45"/>
        <v>6045036</v>
      </c>
      <c r="F622">
        <v>6045036</v>
      </c>
    </row>
    <row r="623" spans="1:6" x14ac:dyDescent="0.3">
      <c r="A623" s="21" t="s">
        <v>7700</v>
      </c>
      <c r="B623" s="23">
        <v>20</v>
      </c>
      <c r="C623" s="24">
        <v>96.82</v>
      </c>
      <c r="E623" t="str">
        <f t="shared" si="45"/>
        <v>5027071</v>
      </c>
      <c r="F623">
        <v>5027071</v>
      </c>
    </row>
    <row r="624" spans="1:6" x14ac:dyDescent="0.3">
      <c r="A624" s="21" t="s">
        <v>7701</v>
      </c>
      <c r="B624" s="23">
        <v>0</v>
      </c>
      <c r="C624" s="24">
        <v>96.64</v>
      </c>
      <c r="E624" t="str">
        <f t="shared" si="45"/>
        <v>6044256</v>
      </c>
      <c r="F624">
        <v>6044256</v>
      </c>
    </row>
    <row r="625" spans="1:6" x14ac:dyDescent="0.3">
      <c r="A625" s="21" t="s">
        <v>7702</v>
      </c>
      <c r="B625" s="23">
        <v>0</v>
      </c>
      <c r="C625" s="24">
        <v>95.839999999999989</v>
      </c>
      <c r="E625" t="str">
        <f t="shared" si="45"/>
        <v>6034047</v>
      </c>
      <c r="F625">
        <v>6034047</v>
      </c>
    </row>
    <row r="626" spans="1:6" x14ac:dyDescent="0.3">
      <c r="A626" s="21" t="s">
        <v>7703</v>
      </c>
      <c r="B626" s="23">
        <v>0</v>
      </c>
      <c r="C626" s="24">
        <v>95.839999999999989</v>
      </c>
      <c r="E626" t="str">
        <f t="shared" si="45"/>
        <v>6055702</v>
      </c>
      <c r="F626">
        <v>6055702</v>
      </c>
    </row>
    <row r="627" spans="1:6" x14ac:dyDescent="0.3">
      <c r="A627" s="21" t="s">
        <v>7704</v>
      </c>
      <c r="B627" s="23">
        <v>15</v>
      </c>
      <c r="C627" s="24">
        <v>95.539999999999992</v>
      </c>
      <c r="E627" t="str">
        <f t="shared" si="45"/>
        <v>5017820</v>
      </c>
      <c r="F627">
        <v>5017820</v>
      </c>
    </row>
    <row r="628" spans="1:6" x14ac:dyDescent="0.3">
      <c r="A628" s="21" t="s">
        <v>7705</v>
      </c>
      <c r="B628" s="23">
        <v>0</v>
      </c>
      <c r="C628" s="24">
        <v>94.86</v>
      </c>
      <c r="E628" t="str">
        <f t="shared" si="45"/>
        <v>6061661</v>
      </c>
      <c r="F628">
        <v>6061661</v>
      </c>
    </row>
    <row r="629" spans="1:6" x14ac:dyDescent="0.3">
      <c r="A629" s="21" t="s">
        <v>7706</v>
      </c>
      <c r="B629" s="23">
        <v>0</v>
      </c>
      <c r="C629" s="24">
        <v>94.79</v>
      </c>
      <c r="E629" t="str">
        <f t="shared" si="45"/>
        <v>6048682</v>
      </c>
      <c r="F629">
        <v>6048682</v>
      </c>
    </row>
    <row r="630" spans="1:6" x14ac:dyDescent="0.3">
      <c r="A630" s="21" t="s">
        <v>7707</v>
      </c>
      <c r="B630" s="23">
        <v>0</v>
      </c>
      <c r="C630" s="24">
        <v>94.4</v>
      </c>
      <c r="E630" t="str">
        <f t="shared" si="45"/>
        <v>6041895</v>
      </c>
      <c r="F630">
        <v>6041895</v>
      </c>
    </row>
    <row r="631" spans="1:6" x14ac:dyDescent="0.3">
      <c r="A631" s="21" t="s">
        <v>7708</v>
      </c>
      <c r="B631" s="23">
        <v>40</v>
      </c>
      <c r="C631" s="24">
        <v>94</v>
      </c>
      <c r="E631" t="str">
        <f t="shared" si="45"/>
        <v>5025210</v>
      </c>
      <c r="F631">
        <v>5025210</v>
      </c>
    </row>
    <row r="632" spans="1:6" x14ac:dyDescent="0.3">
      <c r="A632" s="21" t="s">
        <v>7709</v>
      </c>
      <c r="B632" s="23">
        <v>0</v>
      </c>
      <c r="C632" s="24">
        <v>93.82</v>
      </c>
      <c r="E632" t="str">
        <f t="shared" si="45"/>
        <v>6044976</v>
      </c>
      <c r="F632">
        <v>6044976</v>
      </c>
    </row>
    <row r="633" spans="1:6" x14ac:dyDescent="0.3">
      <c r="A633" s="21" t="s">
        <v>7710</v>
      </c>
      <c r="B633" s="23">
        <v>0</v>
      </c>
      <c r="C633" s="24">
        <v>93.75</v>
      </c>
      <c r="E633" t="str">
        <f t="shared" si="45"/>
        <v>6041587</v>
      </c>
      <c r="F633">
        <v>6041587</v>
      </c>
    </row>
    <row r="634" spans="1:6" x14ac:dyDescent="0.3">
      <c r="A634" s="21" t="s">
        <v>7711</v>
      </c>
      <c r="B634" s="23">
        <v>40</v>
      </c>
      <c r="C634" s="24">
        <v>93.39</v>
      </c>
      <c r="E634" t="str">
        <f t="shared" si="45"/>
        <v>5024216</v>
      </c>
      <c r="F634">
        <v>5024216</v>
      </c>
    </row>
    <row r="635" spans="1:6" x14ac:dyDescent="0.3">
      <c r="A635" s="21" t="s">
        <v>7712</v>
      </c>
      <c r="B635" s="23">
        <v>0</v>
      </c>
      <c r="C635" s="24">
        <v>92.88</v>
      </c>
      <c r="E635" t="str">
        <f t="shared" si="45"/>
        <v>6041076</v>
      </c>
      <c r="F635">
        <v>6041076</v>
      </c>
    </row>
    <row r="636" spans="1:6" x14ac:dyDescent="0.3">
      <c r="A636" s="21" t="s">
        <v>7713</v>
      </c>
      <c r="B636" s="23">
        <v>5</v>
      </c>
      <c r="C636" s="24">
        <v>92.35</v>
      </c>
      <c r="E636" t="str">
        <f t="shared" si="45"/>
        <v>5092566</v>
      </c>
      <c r="F636">
        <v>5092566</v>
      </c>
    </row>
    <row r="637" spans="1:6" x14ac:dyDescent="0.3">
      <c r="A637" s="21" t="s">
        <v>7714</v>
      </c>
      <c r="B637" s="23">
        <v>0</v>
      </c>
      <c r="C637" s="24">
        <v>91.98</v>
      </c>
      <c r="E637" t="str">
        <f t="shared" si="45"/>
        <v>6041144</v>
      </c>
      <c r="F637">
        <v>6041144</v>
      </c>
    </row>
    <row r="638" spans="1:6" x14ac:dyDescent="0.3">
      <c r="A638" s="21" t="s">
        <v>7715</v>
      </c>
      <c r="B638" s="23">
        <v>0</v>
      </c>
      <c r="C638" s="24">
        <v>91.96</v>
      </c>
      <c r="E638" t="str">
        <f t="shared" si="45"/>
        <v>6041068</v>
      </c>
      <c r="F638">
        <v>6041068</v>
      </c>
    </row>
    <row r="639" spans="1:6" x14ac:dyDescent="0.3">
      <c r="A639" s="21" t="s">
        <v>7716</v>
      </c>
      <c r="B639" s="23">
        <v>0</v>
      </c>
      <c r="C639" s="24">
        <v>91.86</v>
      </c>
      <c r="E639" t="str">
        <f t="shared" si="45"/>
        <v>6054318</v>
      </c>
      <c r="F639">
        <v>6054318</v>
      </c>
    </row>
    <row r="640" spans="1:6" x14ac:dyDescent="0.3">
      <c r="A640" s="21" t="s">
        <v>7717</v>
      </c>
      <c r="B640" s="23">
        <v>0</v>
      </c>
      <c r="C640" s="24">
        <v>91.52</v>
      </c>
      <c r="E640" t="str">
        <f t="shared" si="45"/>
        <v>6042109</v>
      </c>
      <c r="F640">
        <v>6042109</v>
      </c>
    </row>
    <row r="641" spans="1:6" x14ac:dyDescent="0.3">
      <c r="A641" s="21" t="s">
        <v>7718</v>
      </c>
      <c r="B641" s="23">
        <v>0</v>
      </c>
      <c r="C641" s="24">
        <v>91.12</v>
      </c>
      <c r="E641" t="str">
        <f t="shared" si="45"/>
        <v>6058146</v>
      </c>
      <c r="F641">
        <v>6058146</v>
      </c>
    </row>
    <row r="642" spans="1:6" x14ac:dyDescent="0.3">
      <c r="A642" s="21" t="s">
        <v>7719</v>
      </c>
      <c r="B642" s="23">
        <v>0</v>
      </c>
      <c r="C642" s="24">
        <v>91.07</v>
      </c>
      <c r="E642" t="str">
        <f t="shared" si="45"/>
        <v>6042092</v>
      </c>
      <c r="F642">
        <v>6042092</v>
      </c>
    </row>
    <row r="643" spans="1:6" x14ac:dyDescent="0.3">
      <c r="A643" s="21" t="s">
        <v>7720</v>
      </c>
      <c r="B643" s="23">
        <v>0</v>
      </c>
      <c r="C643" s="24">
        <v>90.97</v>
      </c>
      <c r="E643" t="str">
        <f t="shared" ref="E643:E706" si="46">LEFT(A643,7)</f>
        <v>6040199</v>
      </c>
      <c r="F643">
        <v>6040199</v>
      </c>
    </row>
    <row r="644" spans="1:6" x14ac:dyDescent="0.3">
      <c r="A644" s="21" t="s">
        <v>7721</v>
      </c>
      <c r="B644" s="23">
        <v>0</v>
      </c>
      <c r="C644" s="24">
        <v>90.86</v>
      </c>
      <c r="E644" t="str">
        <f t="shared" si="46"/>
        <v>6054404</v>
      </c>
      <c r="F644">
        <v>6054404</v>
      </c>
    </row>
    <row r="645" spans="1:6" x14ac:dyDescent="0.3">
      <c r="A645" s="21" t="s">
        <v>7722</v>
      </c>
      <c r="B645" s="23">
        <v>9</v>
      </c>
      <c r="C645" s="24">
        <v>90.68</v>
      </c>
      <c r="E645" t="str">
        <f t="shared" si="46"/>
        <v>5017818</v>
      </c>
      <c r="F645">
        <v>5017818</v>
      </c>
    </row>
    <row r="646" spans="1:6" x14ac:dyDescent="0.3">
      <c r="A646" s="21" t="s">
        <v>7723</v>
      </c>
      <c r="B646" s="23">
        <v>0</v>
      </c>
      <c r="C646" s="24">
        <v>90.64</v>
      </c>
      <c r="E646" t="str">
        <f t="shared" si="46"/>
        <v>6041649</v>
      </c>
      <c r="F646">
        <v>6041649</v>
      </c>
    </row>
    <row r="647" spans="1:6" x14ac:dyDescent="0.3">
      <c r="A647" s="21" t="s">
        <v>7724</v>
      </c>
      <c r="B647" s="23">
        <v>30</v>
      </c>
      <c r="C647" s="24">
        <v>90.48</v>
      </c>
      <c r="E647" t="str">
        <f t="shared" si="46"/>
        <v>5025110</v>
      </c>
      <c r="F647">
        <v>5025110</v>
      </c>
    </row>
    <row r="648" spans="1:6" x14ac:dyDescent="0.3">
      <c r="A648" s="21" t="s">
        <v>7725</v>
      </c>
      <c r="B648" s="23">
        <v>0</v>
      </c>
      <c r="C648" s="24">
        <v>90.179999999999993</v>
      </c>
      <c r="E648" t="str">
        <f t="shared" si="46"/>
        <v>6055212</v>
      </c>
      <c r="F648">
        <v>6055212</v>
      </c>
    </row>
    <row r="649" spans="1:6" x14ac:dyDescent="0.3">
      <c r="A649" s="21" t="s">
        <v>7726</v>
      </c>
      <c r="B649" s="23">
        <v>0</v>
      </c>
      <c r="C649" s="24">
        <v>90.16</v>
      </c>
      <c r="E649" t="str">
        <f t="shared" si="46"/>
        <v>6055707</v>
      </c>
      <c r="F649">
        <v>6055707</v>
      </c>
    </row>
    <row r="650" spans="1:6" x14ac:dyDescent="0.3">
      <c r="A650" s="21" t="s">
        <v>7727</v>
      </c>
      <c r="B650" s="23">
        <v>5</v>
      </c>
      <c r="C650" s="24">
        <v>90.11</v>
      </c>
      <c r="E650" t="str">
        <f t="shared" si="46"/>
        <v>5092564</v>
      </c>
      <c r="F650">
        <v>5092564</v>
      </c>
    </row>
    <row r="651" spans="1:6" x14ac:dyDescent="0.3">
      <c r="A651" s="21" t="s">
        <v>7728</v>
      </c>
      <c r="B651" s="23">
        <v>0</v>
      </c>
      <c r="C651" s="24">
        <v>90</v>
      </c>
      <c r="E651" t="str">
        <f t="shared" si="46"/>
        <v>6062547</v>
      </c>
      <c r="F651">
        <v>6062547</v>
      </c>
    </row>
    <row r="652" spans="1:6" x14ac:dyDescent="0.3">
      <c r="A652" s="21" t="s">
        <v>7729</v>
      </c>
      <c r="B652" s="23">
        <v>0</v>
      </c>
      <c r="C652" s="24">
        <v>88.919999999999987</v>
      </c>
      <c r="E652" t="str">
        <f t="shared" si="46"/>
        <v>6042347</v>
      </c>
      <c r="F652">
        <v>6042347</v>
      </c>
    </row>
    <row r="653" spans="1:6" x14ac:dyDescent="0.3">
      <c r="A653" s="21" t="s">
        <v>7730</v>
      </c>
      <c r="B653" s="23">
        <v>7.5</v>
      </c>
      <c r="C653" s="24">
        <v>88.83</v>
      </c>
      <c r="E653" t="str">
        <f t="shared" si="46"/>
        <v>5028492</v>
      </c>
      <c r="F653">
        <v>5028492</v>
      </c>
    </row>
    <row r="654" spans="1:6" x14ac:dyDescent="0.3">
      <c r="A654" s="21" t="s">
        <v>7731</v>
      </c>
      <c r="B654" s="23">
        <v>0</v>
      </c>
      <c r="C654" s="24">
        <v>88.419999999999987</v>
      </c>
      <c r="E654" t="str">
        <f t="shared" si="46"/>
        <v>6034046</v>
      </c>
      <c r="F654">
        <v>6034046</v>
      </c>
    </row>
    <row r="655" spans="1:6" x14ac:dyDescent="0.3">
      <c r="A655" s="21" t="s">
        <v>7732</v>
      </c>
      <c r="B655" s="23">
        <v>0</v>
      </c>
      <c r="C655" s="24">
        <v>88.35</v>
      </c>
      <c r="E655" t="str">
        <f t="shared" si="46"/>
        <v>6053570</v>
      </c>
      <c r="F655">
        <v>6053570</v>
      </c>
    </row>
    <row r="656" spans="1:6" x14ac:dyDescent="0.3">
      <c r="A656" s="21" t="s">
        <v>7733</v>
      </c>
      <c r="B656" s="23">
        <v>0</v>
      </c>
      <c r="C656" s="24">
        <v>88.35</v>
      </c>
      <c r="E656" t="str">
        <f t="shared" si="46"/>
        <v>6053572</v>
      </c>
      <c r="F656">
        <v>6053572</v>
      </c>
    </row>
    <row r="657" spans="1:6" x14ac:dyDescent="0.3">
      <c r="A657" s="21" t="s">
        <v>7734</v>
      </c>
      <c r="B657" s="23">
        <v>0</v>
      </c>
      <c r="C657" s="24">
        <v>88.3</v>
      </c>
      <c r="E657" t="str">
        <f t="shared" si="46"/>
        <v>6046273</v>
      </c>
      <c r="F657">
        <v>6046273</v>
      </c>
    </row>
    <row r="658" spans="1:6" x14ac:dyDescent="0.3">
      <c r="A658" s="21" t="s">
        <v>7735</v>
      </c>
      <c r="B658" s="23">
        <v>10</v>
      </c>
      <c r="C658" s="24">
        <v>87.98</v>
      </c>
      <c r="E658" t="str">
        <f t="shared" si="46"/>
        <v>5028212</v>
      </c>
      <c r="F658">
        <v>5028212</v>
      </c>
    </row>
    <row r="659" spans="1:6" x14ac:dyDescent="0.3">
      <c r="A659" s="21" t="s">
        <v>7736</v>
      </c>
      <c r="B659" s="23">
        <v>0</v>
      </c>
      <c r="C659" s="24">
        <v>87.64</v>
      </c>
      <c r="E659" t="str">
        <f t="shared" si="46"/>
        <v>6042028</v>
      </c>
      <c r="F659">
        <v>6042028</v>
      </c>
    </row>
    <row r="660" spans="1:6" x14ac:dyDescent="0.3">
      <c r="A660" s="21" t="s">
        <v>7737</v>
      </c>
      <c r="B660" s="23">
        <v>0</v>
      </c>
      <c r="C660" s="24">
        <v>87.38</v>
      </c>
      <c r="E660" t="str">
        <f t="shared" si="46"/>
        <v>6062120</v>
      </c>
      <c r="F660">
        <v>6062120</v>
      </c>
    </row>
    <row r="661" spans="1:6" x14ac:dyDescent="0.3">
      <c r="A661" s="21" t="s">
        <v>7738</v>
      </c>
      <c r="B661" s="23">
        <v>30</v>
      </c>
      <c r="C661" s="24">
        <v>86.91</v>
      </c>
      <c r="E661" t="str">
        <f t="shared" si="46"/>
        <v>5093247</v>
      </c>
      <c r="F661">
        <v>5093247</v>
      </c>
    </row>
    <row r="662" spans="1:6" x14ac:dyDescent="0.3">
      <c r="A662" s="21" t="s">
        <v>7739</v>
      </c>
      <c r="B662" s="23">
        <v>0</v>
      </c>
      <c r="C662" s="24">
        <v>86.63</v>
      </c>
      <c r="E662" t="str">
        <f t="shared" si="46"/>
        <v>6061767</v>
      </c>
      <c r="F662">
        <v>6061767</v>
      </c>
    </row>
    <row r="663" spans="1:6" x14ac:dyDescent="0.3">
      <c r="A663" s="21" t="s">
        <v>7740</v>
      </c>
      <c r="B663" s="23">
        <v>25</v>
      </c>
      <c r="C663" s="24">
        <v>86.37</v>
      </c>
      <c r="E663" t="str">
        <f t="shared" si="46"/>
        <v>5091139</v>
      </c>
      <c r="F663">
        <v>5091139</v>
      </c>
    </row>
    <row r="664" spans="1:6" x14ac:dyDescent="0.3">
      <c r="A664" s="21" t="s">
        <v>7741</v>
      </c>
      <c r="B664" s="23">
        <v>13</v>
      </c>
      <c r="C664" s="24">
        <v>86.110000000000014</v>
      </c>
      <c r="E664" t="str">
        <f t="shared" si="46"/>
        <v>5090802</v>
      </c>
      <c r="F664">
        <v>5090802</v>
      </c>
    </row>
    <row r="665" spans="1:6" x14ac:dyDescent="0.3">
      <c r="A665" s="21" t="s">
        <v>7742</v>
      </c>
      <c r="B665" s="23">
        <v>11</v>
      </c>
      <c r="C665" s="24">
        <v>85.51</v>
      </c>
      <c r="E665" t="str">
        <f t="shared" si="46"/>
        <v>5090817</v>
      </c>
      <c r="F665">
        <v>5090817</v>
      </c>
    </row>
    <row r="666" spans="1:6" x14ac:dyDescent="0.3">
      <c r="A666" s="21" t="s">
        <v>7743</v>
      </c>
      <c r="B666" s="23">
        <v>0</v>
      </c>
      <c r="C666" s="24">
        <v>85.240000000000023</v>
      </c>
      <c r="E666" t="str">
        <f t="shared" si="46"/>
        <v>6055445</v>
      </c>
      <c r="F666">
        <v>6055445</v>
      </c>
    </row>
    <row r="667" spans="1:6" x14ac:dyDescent="0.3">
      <c r="A667" s="21" t="s">
        <v>7744</v>
      </c>
      <c r="B667" s="23">
        <v>0</v>
      </c>
      <c r="C667" s="24">
        <v>85.08</v>
      </c>
      <c r="E667" t="str">
        <f t="shared" si="46"/>
        <v>6060631</v>
      </c>
      <c r="F667">
        <v>6060631</v>
      </c>
    </row>
    <row r="668" spans="1:6" x14ac:dyDescent="0.3">
      <c r="A668" s="21" t="s">
        <v>7745</v>
      </c>
      <c r="B668" s="23">
        <v>10</v>
      </c>
      <c r="C668" s="24">
        <v>84.74</v>
      </c>
      <c r="E668" t="str">
        <f t="shared" si="46"/>
        <v>5074278</v>
      </c>
      <c r="F668">
        <v>5074278</v>
      </c>
    </row>
    <row r="669" spans="1:6" x14ac:dyDescent="0.3">
      <c r="A669" s="21" t="s">
        <v>7746</v>
      </c>
      <c r="B669" s="23">
        <v>0</v>
      </c>
      <c r="C669" s="24">
        <v>84.61</v>
      </c>
      <c r="E669" t="str">
        <f t="shared" si="46"/>
        <v>6040962</v>
      </c>
      <c r="F669">
        <v>6040962</v>
      </c>
    </row>
    <row r="670" spans="1:6" x14ac:dyDescent="0.3">
      <c r="A670" s="21" t="s">
        <v>7747</v>
      </c>
      <c r="B670" s="23">
        <v>0</v>
      </c>
      <c r="C670" s="24">
        <v>83.860000000000014</v>
      </c>
      <c r="E670" t="str">
        <f t="shared" si="46"/>
        <v>6061801</v>
      </c>
      <c r="F670">
        <v>6061801</v>
      </c>
    </row>
    <row r="671" spans="1:6" x14ac:dyDescent="0.3">
      <c r="A671" s="21" t="s">
        <v>7748</v>
      </c>
      <c r="B671" s="23">
        <v>0</v>
      </c>
      <c r="C671" s="24">
        <v>83.85</v>
      </c>
      <c r="E671" t="str">
        <f t="shared" si="46"/>
        <v>6041057</v>
      </c>
      <c r="F671">
        <v>6041057</v>
      </c>
    </row>
    <row r="672" spans="1:6" x14ac:dyDescent="0.3">
      <c r="A672" s="21" t="s">
        <v>7749</v>
      </c>
      <c r="B672" s="23">
        <v>0</v>
      </c>
      <c r="C672" s="24">
        <v>83.529999999999987</v>
      </c>
      <c r="E672" t="str">
        <f t="shared" si="46"/>
        <v>6058194</v>
      </c>
      <c r="F672">
        <v>6058194</v>
      </c>
    </row>
    <row r="673" spans="1:8" x14ac:dyDescent="0.3">
      <c r="A673" s="21" t="s">
        <v>7750</v>
      </c>
      <c r="B673" s="23">
        <v>0</v>
      </c>
      <c r="C673" s="24">
        <v>83.22</v>
      </c>
      <c r="E673" t="str">
        <f t="shared" si="46"/>
        <v>6046718</v>
      </c>
      <c r="F673">
        <v>6046718</v>
      </c>
    </row>
    <row r="674" spans="1:8" x14ac:dyDescent="0.3">
      <c r="A674" s="21" t="s">
        <v>7751</v>
      </c>
      <c r="B674" s="23">
        <v>35</v>
      </c>
      <c r="C674" s="24">
        <v>83.070000000000007</v>
      </c>
      <c r="E674" t="str">
        <f t="shared" si="46"/>
        <v>5091076</v>
      </c>
      <c r="F674">
        <v>5091076</v>
      </c>
    </row>
    <row r="675" spans="1:8" x14ac:dyDescent="0.3">
      <c r="A675" s="21" t="s">
        <v>7752</v>
      </c>
      <c r="B675" s="23">
        <v>0</v>
      </c>
      <c r="C675" s="24">
        <v>82.8</v>
      </c>
      <c r="E675" t="str">
        <f t="shared" si="46"/>
        <v>6055984</v>
      </c>
      <c r="F675">
        <v>6055984</v>
      </c>
    </row>
    <row r="676" spans="1:8" x14ac:dyDescent="0.3">
      <c r="A676" s="21" t="s">
        <v>7753</v>
      </c>
      <c r="B676" s="23">
        <v>0</v>
      </c>
      <c r="C676" s="24">
        <v>82.73</v>
      </c>
      <c r="E676" t="str">
        <f t="shared" si="46"/>
        <v>6050129</v>
      </c>
      <c r="F676">
        <v>6050129</v>
      </c>
    </row>
    <row r="677" spans="1:8" x14ac:dyDescent="0.3">
      <c r="A677" s="21" t="s">
        <v>7754</v>
      </c>
      <c r="B677" s="23">
        <v>0</v>
      </c>
      <c r="C677" s="24">
        <v>82.710000000000008</v>
      </c>
      <c r="E677" t="str">
        <f t="shared" si="46"/>
        <v>6040743</v>
      </c>
      <c r="F677">
        <v>6040743</v>
      </c>
    </row>
    <row r="678" spans="1:8" x14ac:dyDescent="0.3">
      <c r="A678" s="21" t="s">
        <v>7755</v>
      </c>
      <c r="B678" s="23">
        <v>0</v>
      </c>
      <c r="C678" s="24">
        <v>82.48</v>
      </c>
      <c r="E678" t="str">
        <f t="shared" si="46"/>
        <v>6061952</v>
      </c>
      <c r="F678">
        <v>6061952</v>
      </c>
    </row>
    <row r="679" spans="1:8" x14ac:dyDescent="0.3">
      <c r="A679" s="21" t="s">
        <v>7756</v>
      </c>
      <c r="B679" s="23">
        <v>0</v>
      </c>
      <c r="C679" s="24">
        <v>82.06</v>
      </c>
      <c r="E679" t="str">
        <f t="shared" si="46"/>
        <v>6053064</v>
      </c>
      <c r="F679">
        <v>6053064</v>
      </c>
    </row>
    <row r="680" spans="1:8" x14ac:dyDescent="0.3">
      <c r="A680" s="21" t="s">
        <v>7757</v>
      </c>
      <c r="B680" s="23">
        <v>0</v>
      </c>
      <c r="C680" s="24">
        <v>81.429999999999993</v>
      </c>
      <c r="E680" t="str">
        <f t="shared" si="46"/>
        <v>6054438</v>
      </c>
      <c r="F680">
        <v>6054438</v>
      </c>
    </row>
    <row r="681" spans="1:8" x14ac:dyDescent="0.3">
      <c r="A681" s="21" t="s">
        <v>7758</v>
      </c>
      <c r="B681" s="23">
        <v>19</v>
      </c>
      <c r="C681" s="24">
        <v>81.350000000000023</v>
      </c>
      <c r="E681" t="str">
        <f t="shared" si="46"/>
        <v>5091021</v>
      </c>
      <c r="F681">
        <v>5091021</v>
      </c>
    </row>
    <row r="682" spans="1:8" x14ac:dyDescent="0.3">
      <c r="A682" s="21" t="s">
        <v>7759</v>
      </c>
      <c r="B682" s="23">
        <v>5</v>
      </c>
      <c r="C682" s="24">
        <v>81.06</v>
      </c>
      <c r="E682" t="str">
        <f t="shared" si="46"/>
        <v>5095255</v>
      </c>
      <c r="F682">
        <v>5095255</v>
      </c>
    </row>
    <row r="683" spans="1:8" x14ac:dyDescent="0.3">
      <c r="A683" s="21" t="s">
        <v>7760</v>
      </c>
      <c r="B683" s="23">
        <v>0</v>
      </c>
      <c r="C683" s="24">
        <v>80.86</v>
      </c>
      <c r="E683" t="str">
        <f t="shared" si="46"/>
        <v>6040200</v>
      </c>
      <c r="F683">
        <v>6040200</v>
      </c>
    </row>
    <row r="684" spans="1:8" x14ac:dyDescent="0.3">
      <c r="A684" s="21" t="s">
        <v>7761</v>
      </c>
      <c r="B684" s="23">
        <v>15</v>
      </c>
      <c r="C684" s="24">
        <v>80.64</v>
      </c>
      <c r="E684" t="str">
        <f t="shared" si="46"/>
        <v>5026922</v>
      </c>
      <c r="F684">
        <v>5026922</v>
      </c>
      <c r="G684">
        <v>16.670000000000002</v>
      </c>
      <c r="H684" s="19">
        <f>C684/G684</f>
        <v>4.8374325134973004</v>
      </c>
    </row>
    <row r="685" spans="1:8" x14ac:dyDescent="0.3">
      <c r="A685" s="21" t="s">
        <v>7762</v>
      </c>
      <c r="B685" s="23">
        <v>22.5</v>
      </c>
      <c r="C685" s="24">
        <v>80.410000000000011</v>
      </c>
      <c r="E685" t="str">
        <f t="shared" si="46"/>
        <v>5027121</v>
      </c>
      <c r="F685">
        <v>5027121</v>
      </c>
    </row>
    <row r="686" spans="1:8" x14ac:dyDescent="0.3">
      <c r="A686" s="21" t="s">
        <v>7763</v>
      </c>
      <c r="B686" s="23">
        <v>12</v>
      </c>
      <c r="C686" s="24">
        <v>80.41</v>
      </c>
      <c r="E686" t="str">
        <f t="shared" si="46"/>
        <v>5040681</v>
      </c>
      <c r="F686">
        <v>5040681</v>
      </c>
    </row>
    <row r="687" spans="1:8" x14ac:dyDescent="0.3">
      <c r="A687" s="21" t="s">
        <v>7764</v>
      </c>
      <c r="B687" s="23">
        <v>0</v>
      </c>
      <c r="C687" s="24">
        <v>79.86</v>
      </c>
      <c r="E687" t="str">
        <f t="shared" si="46"/>
        <v>6047222</v>
      </c>
      <c r="F687">
        <v>6047222</v>
      </c>
    </row>
    <row r="688" spans="1:8" x14ac:dyDescent="0.3">
      <c r="A688" s="21" t="s">
        <v>7765</v>
      </c>
      <c r="B688" s="23">
        <v>0</v>
      </c>
      <c r="C688" s="24">
        <v>79.36</v>
      </c>
      <c r="E688" t="str">
        <f t="shared" si="46"/>
        <v>6056052</v>
      </c>
      <c r="F688">
        <v>6056052</v>
      </c>
    </row>
    <row r="689" spans="1:6" x14ac:dyDescent="0.3">
      <c r="A689" s="21" t="s">
        <v>7766</v>
      </c>
      <c r="B689" s="23">
        <v>0</v>
      </c>
      <c r="C689" s="24">
        <v>79.34</v>
      </c>
      <c r="E689" t="str">
        <f t="shared" si="46"/>
        <v>6047049</v>
      </c>
      <c r="F689">
        <v>6047049</v>
      </c>
    </row>
    <row r="690" spans="1:6" x14ac:dyDescent="0.3">
      <c r="A690" s="21" t="s">
        <v>7767</v>
      </c>
      <c r="B690" s="23">
        <v>5</v>
      </c>
      <c r="C690" s="24">
        <v>79.02</v>
      </c>
      <c r="E690" t="str">
        <f t="shared" si="46"/>
        <v>5028845</v>
      </c>
      <c r="F690">
        <v>5028845</v>
      </c>
    </row>
    <row r="691" spans="1:6" x14ac:dyDescent="0.3">
      <c r="A691" s="21" t="s">
        <v>7768</v>
      </c>
      <c r="B691" s="23">
        <v>40</v>
      </c>
      <c r="C691" s="24">
        <v>78.760000000000005</v>
      </c>
      <c r="E691" t="str">
        <f t="shared" si="46"/>
        <v>5091144</v>
      </c>
      <c r="F691">
        <v>5091144</v>
      </c>
    </row>
    <row r="692" spans="1:6" x14ac:dyDescent="0.3">
      <c r="A692" s="21" t="s">
        <v>7769</v>
      </c>
      <c r="B692" s="23">
        <v>0</v>
      </c>
      <c r="C692" s="24">
        <v>78.39</v>
      </c>
      <c r="E692" t="str">
        <f t="shared" si="46"/>
        <v>6041625</v>
      </c>
      <c r="F692">
        <v>6041625</v>
      </c>
    </row>
    <row r="693" spans="1:6" x14ac:dyDescent="0.3">
      <c r="A693" s="21" t="s">
        <v>7770</v>
      </c>
      <c r="B693" s="23">
        <v>5</v>
      </c>
      <c r="C693" s="24">
        <v>78.08</v>
      </c>
      <c r="E693" t="str">
        <f t="shared" si="46"/>
        <v>5028739</v>
      </c>
      <c r="F693">
        <v>5028739</v>
      </c>
    </row>
    <row r="694" spans="1:6" x14ac:dyDescent="0.3">
      <c r="A694" s="21" t="s">
        <v>7771</v>
      </c>
      <c r="B694" s="23">
        <v>0</v>
      </c>
      <c r="C694" s="24">
        <v>77.81</v>
      </c>
      <c r="E694" t="str">
        <f t="shared" si="46"/>
        <v>6046066</v>
      </c>
      <c r="F694">
        <v>6046066</v>
      </c>
    </row>
    <row r="695" spans="1:6" x14ac:dyDescent="0.3">
      <c r="A695" s="21" t="s">
        <v>7772</v>
      </c>
      <c r="B695" s="23">
        <v>0</v>
      </c>
      <c r="C695" s="24">
        <v>77.7</v>
      </c>
      <c r="E695" t="str">
        <f t="shared" si="46"/>
        <v>6047194</v>
      </c>
      <c r="F695">
        <v>6047194</v>
      </c>
    </row>
    <row r="696" spans="1:6" x14ac:dyDescent="0.3">
      <c r="A696" s="21" t="s">
        <v>7773</v>
      </c>
      <c r="B696" s="23">
        <v>0</v>
      </c>
      <c r="C696" s="24">
        <v>77.52000000000001</v>
      </c>
      <c r="E696" t="str">
        <f t="shared" si="46"/>
        <v>6046869</v>
      </c>
      <c r="F696">
        <v>6046869</v>
      </c>
    </row>
    <row r="697" spans="1:6" x14ac:dyDescent="0.3">
      <c r="A697" s="21" t="s">
        <v>7774</v>
      </c>
      <c r="B697" s="23">
        <v>0</v>
      </c>
      <c r="C697" s="24">
        <v>77.260000000000005</v>
      </c>
      <c r="E697" t="str">
        <f t="shared" si="46"/>
        <v>6061583</v>
      </c>
      <c r="F697">
        <v>6061583</v>
      </c>
    </row>
    <row r="698" spans="1:6" x14ac:dyDescent="0.3">
      <c r="A698" s="21" t="s">
        <v>7775</v>
      </c>
      <c r="B698" s="23">
        <v>20</v>
      </c>
      <c r="C698" s="24">
        <v>77.16</v>
      </c>
      <c r="E698" t="str">
        <f t="shared" si="46"/>
        <v>5093203</v>
      </c>
      <c r="F698">
        <v>5093203</v>
      </c>
    </row>
    <row r="699" spans="1:6" x14ac:dyDescent="0.3">
      <c r="A699" s="21" t="s">
        <v>7776</v>
      </c>
      <c r="B699" s="23">
        <v>0</v>
      </c>
      <c r="C699" s="24">
        <v>76.77000000000001</v>
      </c>
      <c r="E699" t="str">
        <f t="shared" si="46"/>
        <v>6060514</v>
      </c>
      <c r="F699">
        <v>6060514</v>
      </c>
    </row>
    <row r="700" spans="1:6" x14ac:dyDescent="0.3">
      <c r="A700" s="21" t="s">
        <v>7777</v>
      </c>
      <c r="B700" s="23">
        <v>0</v>
      </c>
      <c r="C700" s="24">
        <v>76.14</v>
      </c>
      <c r="E700" t="str">
        <f t="shared" si="46"/>
        <v>5060705</v>
      </c>
      <c r="F700">
        <v>5060705</v>
      </c>
    </row>
    <row r="701" spans="1:6" x14ac:dyDescent="0.3">
      <c r="A701" s="21" t="s">
        <v>7778</v>
      </c>
      <c r="B701" s="23">
        <v>0</v>
      </c>
      <c r="C701" s="24">
        <v>76.13</v>
      </c>
      <c r="E701" t="str">
        <f t="shared" si="46"/>
        <v>6055703</v>
      </c>
      <c r="F701">
        <v>6055703</v>
      </c>
    </row>
    <row r="702" spans="1:6" x14ac:dyDescent="0.3">
      <c r="A702" s="21" t="s">
        <v>7779</v>
      </c>
      <c r="B702" s="23">
        <v>10</v>
      </c>
      <c r="C702" s="24">
        <v>75.510000000000005</v>
      </c>
      <c r="E702" t="str">
        <f t="shared" si="46"/>
        <v>5070052</v>
      </c>
      <c r="F702">
        <v>5070052</v>
      </c>
    </row>
    <row r="703" spans="1:6" x14ac:dyDescent="0.3">
      <c r="A703" s="21" t="s">
        <v>7780</v>
      </c>
      <c r="B703" s="23">
        <v>5</v>
      </c>
      <c r="C703" s="24">
        <v>75</v>
      </c>
      <c r="E703" t="str">
        <f t="shared" si="46"/>
        <v>5096472</v>
      </c>
      <c r="F703">
        <v>5096472</v>
      </c>
    </row>
    <row r="704" spans="1:6" x14ac:dyDescent="0.3">
      <c r="A704" s="21" t="s">
        <v>7781</v>
      </c>
      <c r="B704" s="23">
        <v>0</v>
      </c>
      <c r="C704" s="24">
        <v>74.59</v>
      </c>
      <c r="E704" t="str">
        <f t="shared" si="46"/>
        <v>6042297</v>
      </c>
      <c r="F704">
        <v>6042297</v>
      </c>
    </row>
    <row r="705" spans="1:6" x14ac:dyDescent="0.3">
      <c r="A705" s="21" t="s">
        <v>7782</v>
      </c>
      <c r="B705" s="23">
        <v>6.5</v>
      </c>
      <c r="C705" s="24">
        <v>74.489999999999995</v>
      </c>
      <c r="E705" t="str">
        <f t="shared" si="46"/>
        <v>5091040</v>
      </c>
      <c r="F705">
        <v>5091040</v>
      </c>
    </row>
    <row r="706" spans="1:6" x14ac:dyDescent="0.3">
      <c r="A706" s="21" t="s">
        <v>7783</v>
      </c>
      <c r="B706" s="23">
        <v>0</v>
      </c>
      <c r="C706" s="24">
        <v>74.37</v>
      </c>
      <c r="E706" t="str">
        <f t="shared" si="46"/>
        <v>6060508</v>
      </c>
      <c r="F706">
        <v>6060508</v>
      </c>
    </row>
    <row r="707" spans="1:6" x14ac:dyDescent="0.3">
      <c r="A707" s="21" t="s">
        <v>7784</v>
      </c>
      <c r="B707" s="23">
        <v>0</v>
      </c>
      <c r="C707" s="24">
        <v>74.34</v>
      </c>
      <c r="E707" t="str">
        <f t="shared" ref="E707:E770" si="47">LEFT(A707,7)</f>
        <v>6055432</v>
      </c>
      <c r="F707">
        <v>6055432</v>
      </c>
    </row>
    <row r="708" spans="1:6" x14ac:dyDescent="0.3">
      <c r="A708" s="21" t="s">
        <v>7785</v>
      </c>
      <c r="B708" s="23">
        <v>0</v>
      </c>
      <c r="C708" s="24">
        <v>73.7</v>
      </c>
      <c r="E708" t="str">
        <f t="shared" si="47"/>
        <v>6042146</v>
      </c>
      <c r="F708">
        <v>6042146</v>
      </c>
    </row>
    <row r="709" spans="1:6" x14ac:dyDescent="0.3">
      <c r="A709" s="21" t="s">
        <v>7786</v>
      </c>
      <c r="B709" s="23">
        <v>0</v>
      </c>
      <c r="C709" s="24">
        <v>73.69</v>
      </c>
      <c r="E709" t="str">
        <f t="shared" si="47"/>
        <v>6040598</v>
      </c>
      <c r="F709">
        <v>6040598</v>
      </c>
    </row>
    <row r="710" spans="1:6" x14ac:dyDescent="0.3">
      <c r="A710" s="21" t="s">
        <v>7787</v>
      </c>
      <c r="B710" s="23">
        <v>17.5</v>
      </c>
      <c r="C710" s="24">
        <v>73.31</v>
      </c>
      <c r="E710" t="str">
        <f t="shared" si="47"/>
        <v>5091052</v>
      </c>
      <c r="F710">
        <v>5091052</v>
      </c>
    </row>
    <row r="711" spans="1:6" x14ac:dyDescent="0.3">
      <c r="A711" s="21" t="s">
        <v>7788</v>
      </c>
      <c r="B711" s="23">
        <v>5</v>
      </c>
      <c r="C711" s="24">
        <v>72.69</v>
      </c>
      <c r="E711" t="str">
        <f t="shared" si="47"/>
        <v>5038013</v>
      </c>
      <c r="F711">
        <v>5038013</v>
      </c>
    </row>
    <row r="712" spans="1:6" x14ac:dyDescent="0.3">
      <c r="A712" s="21" t="s">
        <v>7789</v>
      </c>
      <c r="B712" s="23">
        <v>0</v>
      </c>
      <c r="C712" s="24">
        <v>72.589999999999989</v>
      </c>
      <c r="E712" t="str">
        <f t="shared" si="47"/>
        <v>6047640</v>
      </c>
      <c r="F712">
        <v>6047640</v>
      </c>
    </row>
    <row r="713" spans="1:6" x14ac:dyDescent="0.3">
      <c r="A713" s="21" t="s">
        <v>7790</v>
      </c>
      <c r="B713" s="23">
        <v>0</v>
      </c>
      <c r="C713" s="24">
        <v>72.42</v>
      </c>
      <c r="E713" t="str">
        <f t="shared" si="47"/>
        <v>6040570</v>
      </c>
      <c r="F713">
        <v>6040570</v>
      </c>
    </row>
    <row r="714" spans="1:6" x14ac:dyDescent="0.3">
      <c r="A714" s="21" t="s">
        <v>7791</v>
      </c>
      <c r="B714" s="23">
        <v>0</v>
      </c>
      <c r="C714" s="24">
        <v>72.39</v>
      </c>
      <c r="E714" t="str">
        <f t="shared" si="47"/>
        <v>6041213</v>
      </c>
      <c r="F714">
        <v>6041213</v>
      </c>
    </row>
    <row r="715" spans="1:6" x14ac:dyDescent="0.3">
      <c r="A715" s="21" t="s">
        <v>7792</v>
      </c>
      <c r="B715" s="23">
        <v>0</v>
      </c>
      <c r="C715" s="24">
        <v>72.39</v>
      </c>
      <c r="E715" t="str">
        <f t="shared" si="47"/>
        <v>6041220</v>
      </c>
      <c r="F715">
        <v>6041220</v>
      </c>
    </row>
    <row r="716" spans="1:6" x14ac:dyDescent="0.3">
      <c r="A716" s="21" t="s">
        <v>7793</v>
      </c>
      <c r="B716" s="23">
        <v>0</v>
      </c>
      <c r="C716" s="24">
        <v>72.210000000000008</v>
      </c>
      <c r="E716" t="str">
        <f t="shared" si="47"/>
        <v>6041952</v>
      </c>
      <c r="F716">
        <v>6041952</v>
      </c>
    </row>
    <row r="717" spans="1:6" x14ac:dyDescent="0.3">
      <c r="A717" s="21" t="s">
        <v>7794</v>
      </c>
      <c r="B717" s="23">
        <v>10</v>
      </c>
      <c r="C717" s="24">
        <v>72.2</v>
      </c>
      <c r="E717" t="str">
        <f t="shared" si="47"/>
        <v>5030863</v>
      </c>
      <c r="F717">
        <v>5030863</v>
      </c>
    </row>
    <row r="718" spans="1:6" x14ac:dyDescent="0.3">
      <c r="A718" s="21" t="s">
        <v>7795</v>
      </c>
      <c r="B718" s="23">
        <v>0</v>
      </c>
      <c r="C718" s="24">
        <v>71.94</v>
      </c>
      <c r="E718" t="str">
        <f t="shared" si="47"/>
        <v>6041192</v>
      </c>
      <c r="F718">
        <v>6041192</v>
      </c>
    </row>
    <row r="719" spans="1:6" x14ac:dyDescent="0.3">
      <c r="A719" s="21" t="s">
        <v>7796</v>
      </c>
      <c r="B719" s="23">
        <v>0</v>
      </c>
      <c r="C719" s="24">
        <v>71.5</v>
      </c>
      <c r="E719" t="str">
        <f t="shared" si="47"/>
        <v>6054191</v>
      </c>
      <c r="F719">
        <v>6054191</v>
      </c>
    </row>
    <row r="720" spans="1:6" x14ac:dyDescent="0.3">
      <c r="A720" s="21" t="s">
        <v>7797</v>
      </c>
      <c r="B720" s="23">
        <v>0</v>
      </c>
      <c r="C720" s="24">
        <v>71.240000000000009</v>
      </c>
      <c r="E720" t="str">
        <f t="shared" si="47"/>
        <v>6054680</v>
      </c>
      <c r="F720">
        <v>6054680</v>
      </c>
    </row>
    <row r="721" spans="1:6" x14ac:dyDescent="0.3">
      <c r="A721" s="21" t="s">
        <v>7798</v>
      </c>
      <c r="B721" s="23">
        <v>5</v>
      </c>
      <c r="C721" s="24">
        <v>71.08</v>
      </c>
      <c r="E721" t="str">
        <f t="shared" si="47"/>
        <v>5028535</v>
      </c>
      <c r="F721">
        <v>5028535</v>
      </c>
    </row>
    <row r="722" spans="1:6" x14ac:dyDescent="0.3">
      <c r="A722" s="21" t="s">
        <v>7799</v>
      </c>
      <c r="B722" s="23">
        <v>5</v>
      </c>
      <c r="C722" s="24">
        <v>71.08</v>
      </c>
      <c r="E722" t="str">
        <f t="shared" si="47"/>
        <v>5091202</v>
      </c>
      <c r="F722">
        <v>5091202</v>
      </c>
    </row>
    <row r="723" spans="1:6" x14ac:dyDescent="0.3">
      <c r="A723" s="21" t="s">
        <v>7800</v>
      </c>
      <c r="B723" s="23">
        <v>0</v>
      </c>
      <c r="C723" s="24">
        <v>70.650000000000006</v>
      </c>
      <c r="E723" t="str">
        <f t="shared" si="47"/>
        <v>6055442</v>
      </c>
      <c r="F723">
        <v>6055442</v>
      </c>
    </row>
    <row r="724" spans="1:6" x14ac:dyDescent="0.3">
      <c r="A724" s="21" t="s">
        <v>7801</v>
      </c>
      <c r="B724" s="23">
        <v>0</v>
      </c>
      <c r="C724" s="24">
        <v>70.28</v>
      </c>
      <c r="E724" t="str">
        <f t="shared" si="47"/>
        <v>6041305</v>
      </c>
      <c r="F724">
        <v>6041305</v>
      </c>
    </row>
    <row r="725" spans="1:6" x14ac:dyDescent="0.3">
      <c r="A725" s="21" t="s">
        <v>7802</v>
      </c>
      <c r="B725" s="23">
        <v>0</v>
      </c>
      <c r="C725" s="24">
        <v>69.22</v>
      </c>
      <c r="E725" t="str">
        <f t="shared" si="47"/>
        <v>6054678</v>
      </c>
      <c r="F725">
        <v>6054678</v>
      </c>
    </row>
    <row r="726" spans="1:6" x14ac:dyDescent="0.3">
      <c r="A726" s="21" t="s">
        <v>7803</v>
      </c>
      <c r="B726" s="23">
        <v>0</v>
      </c>
      <c r="C726" s="24">
        <v>68.86</v>
      </c>
      <c r="E726" t="str">
        <f t="shared" si="47"/>
        <v>6062051</v>
      </c>
      <c r="F726">
        <v>6062051</v>
      </c>
    </row>
    <row r="727" spans="1:6" x14ac:dyDescent="0.3">
      <c r="A727" s="21" t="s">
        <v>7804</v>
      </c>
      <c r="B727" s="23">
        <v>0</v>
      </c>
      <c r="C727" s="24">
        <v>68.759999999999991</v>
      </c>
      <c r="E727" t="str">
        <f t="shared" si="47"/>
        <v>6040882</v>
      </c>
      <c r="F727">
        <v>6040882</v>
      </c>
    </row>
    <row r="728" spans="1:6" x14ac:dyDescent="0.3">
      <c r="A728" s="21" t="s">
        <v>7805</v>
      </c>
      <c r="B728" s="23">
        <v>0</v>
      </c>
      <c r="C728" s="24">
        <v>68.680000000000007</v>
      </c>
      <c r="E728" t="str">
        <f t="shared" si="47"/>
        <v>6048752</v>
      </c>
      <c r="F728">
        <v>6048752</v>
      </c>
    </row>
    <row r="729" spans="1:6" x14ac:dyDescent="0.3">
      <c r="A729" s="21" t="s">
        <v>7806</v>
      </c>
      <c r="B729" s="23">
        <v>0</v>
      </c>
      <c r="C729" s="24">
        <v>68.260000000000005</v>
      </c>
      <c r="E729" t="str">
        <f t="shared" si="47"/>
        <v>6041676</v>
      </c>
      <c r="F729">
        <v>6041676</v>
      </c>
    </row>
    <row r="730" spans="1:6" x14ac:dyDescent="0.3">
      <c r="A730" s="21" t="s">
        <v>7807</v>
      </c>
      <c r="B730" s="23">
        <v>10</v>
      </c>
      <c r="C730" s="24">
        <v>68.25</v>
      </c>
      <c r="E730" t="str">
        <f t="shared" si="47"/>
        <v>5025719</v>
      </c>
      <c r="F730">
        <v>5025719</v>
      </c>
    </row>
    <row r="731" spans="1:6" x14ac:dyDescent="0.3">
      <c r="A731" s="21" t="s">
        <v>7808</v>
      </c>
      <c r="B731" s="23">
        <v>15</v>
      </c>
      <c r="C731" s="24">
        <v>68.22</v>
      </c>
      <c r="E731" t="str">
        <f t="shared" si="47"/>
        <v>5062328</v>
      </c>
      <c r="F731">
        <v>5062328</v>
      </c>
    </row>
    <row r="732" spans="1:6" x14ac:dyDescent="0.3">
      <c r="A732" s="21" t="s">
        <v>7809</v>
      </c>
      <c r="B732" s="23">
        <v>0</v>
      </c>
      <c r="C732" s="24">
        <v>67.47</v>
      </c>
      <c r="E732" t="str">
        <f t="shared" si="47"/>
        <v>6041802</v>
      </c>
      <c r="F732">
        <v>6041802</v>
      </c>
    </row>
    <row r="733" spans="1:6" x14ac:dyDescent="0.3">
      <c r="A733" s="21" t="s">
        <v>7810</v>
      </c>
      <c r="B733" s="23">
        <v>0</v>
      </c>
      <c r="C733" s="24">
        <v>67</v>
      </c>
      <c r="E733" t="str">
        <f t="shared" si="47"/>
        <v>6041975</v>
      </c>
      <c r="F733">
        <v>6041975</v>
      </c>
    </row>
    <row r="734" spans="1:6" x14ac:dyDescent="0.3">
      <c r="A734" s="21" t="s">
        <v>7811</v>
      </c>
      <c r="B734" s="23">
        <v>10</v>
      </c>
      <c r="C734" s="24">
        <v>66.88000000000001</v>
      </c>
      <c r="E734" t="str">
        <f t="shared" si="47"/>
        <v>5091006</v>
      </c>
      <c r="F734">
        <v>5091006</v>
      </c>
    </row>
    <row r="735" spans="1:6" x14ac:dyDescent="0.3">
      <c r="A735" s="21" t="s">
        <v>7812</v>
      </c>
      <c r="B735" s="23">
        <v>0</v>
      </c>
      <c r="C735" s="24">
        <v>66.680000000000007</v>
      </c>
      <c r="E735" t="str">
        <f t="shared" si="47"/>
        <v>6043607</v>
      </c>
      <c r="F735">
        <v>6043607</v>
      </c>
    </row>
    <row r="736" spans="1:6" x14ac:dyDescent="0.3">
      <c r="A736" s="21" t="s">
        <v>7813</v>
      </c>
      <c r="B736" s="23">
        <v>0</v>
      </c>
      <c r="C736" s="24">
        <v>66.64</v>
      </c>
      <c r="E736" t="str">
        <f t="shared" si="47"/>
        <v>6056966</v>
      </c>
      <c r="F736">
        <v>6056966</v>
      </c>
    </row>
    <row r="737" spans="1:6" x14ac:dyDescent="0.3">
      <c r="A737" s="21" t="s">
        <v>7814</v>
      </c>
      <c r="B737" s="23">
        <v>0</v>
      </c>
      <c r="C737" s="24">
        <v>66.36</v>
      </c>
      <c r="E737" t="str">
        <f t="shared" si="47"/>
        <v>6056014</v>
      </c>
      <c r="F737">
        <v>6056014</v>
      </c>
    </row>
    <row r="738" spans="1:6" x14ac:dyDescent="0.3">
      <c r="A738" s="21" t="s">
        <v>7815</v>
      </c>
      <c r="B738" s="23">
        <v>10</v>
      </c>
      <c r="C738" s="24">
        <v>66.06</v>
      </c>
      <c r="E738" t="str">
        <f t="shared" si="47"/>
        <v>5027039</v>
      </c>
      <c r="F738">
        <v>5027039</v>
      </c>
    </row>
    <row r="739" spans="1:6" x14ac:dyDescent="0.3">
      <c r="A739" s="21" t="s">
        <v>7816</v>
      </c>
      <c r="B739" s="23">
        <v>0</v>
      </c>
      <c r="C739" s="24">
        <v>65.94</v>
      </c>
      <c r="E739" t="str">
        <f t="shared" si="47"/>
        <v>6060506</v>
      </c>
      <c r="F739">
        <v>6060506</v>
      </c>
    </row>
    <row r="740" spans="1:6" x14ac:dyDescent="0.3">
      <c r="A740" s="21" t="s">
        <v>7817</v>
      </c>
      <c r="B740" s="23">
        <v>15</v>
      </c>
      <c r="C740" s="24">
        <v>65.8</v>
      </c>
      <c r="E740" t="str">
        <f t="shared" si="47"/>
        <v>5091119</v>
      </c>
      <c r="F740">
        <v>5091119</v>
      </c>
    </row>
    <row r="741" spans="1:6" x14ac:dyDescent="0.3">
      <c r="A741" s="21" t="s">
        <v>7818</v>
      </c>
      <c r="B741" s="23">
        <v>4</v>
      </c>
      <c r="C741" s="24">
        <v>65.72</v>
      </c>
      <c r="E741" t="str">
        <f t="shared" si="47"/>
        <v>5028844</v>
      </c>
      <c r="F741">
        <v>5028844</v>
      </c>
    </row>
    <row r="742" spans="1:6" x14ac:dyDescent="0.3">
      <c r="A742" s="21" t="s">
        <v>7819</v>
      </c>
      <c r="B742" s="23">
        <v>0</v>
      </c>
      <c r="C742" s="24">
        <v>65.62</v>
      </c>
      <c r="E742" t="str">
        <f t="shared" si="47"/>
        <v>6041874</v>
      </c>
      <c r="F742">
        <v>6041874</v>
      </c>
    </row>
    <row r="743" spans="1:6" x14ac:dyDescent="0.3">
      <c r="A743" s="21" t="s">
        <v>7820</v>
      </c>
      <c r="B743" s="23">
        <v>0</v>
      </c>
      <c r="C743" s="24">
        <v>65.5</v>
      </c>
      <c r="E743" t="str">
        <f t="shared" si="47"/>
        <v>6040119</v>
      </c>
      <c r="F743">
        <v>6040119</v>
      </c>
    </row>
    <row r="744" spans="1:6" x14ac:dyDescent="0.3">
      <c r="A744" s="21" t="s">
        <v>7821</v>
      </c>
      <c r="B744" s="23">
        <v>0</v>
      </c>
      <c r="C744" s="24">
        <v>65.44</v>
      </c>
      <c r="E744" t="str">
        <f t="shared" si="47"/>
        <v>6056786</v>
      </c>
      <c r="F744">
        <v>6056786</v>
      </c>
    </row>
    <row r="745" spans="1:6" x14ac:dyDescent="0.3">
      <c r="A745" s="21" t="s">
        <v>7822</v>
      </c>
      <c r="B745" s="23">
        <v>0</v>
      </c>
      <c r="C745" s="24">
        <v>65.02</v>
      </c>
      <c r="E745" t="str">
        <f t="shared" si="47"/>
        <v>6052903</v>
      </c>
      <c r="F745">
        <v>6052903</v>
      </c>
    </row>
    <row r="746" spans="1:6" x14ac:dyDescent="0.3">
      <c r="A746" s="21" t="s">
        <v>7823</v>
      </c>
      <c r="B746" s="23">
        <v>15</v>
      </c>
      <c r="C746" s="24">
        <v>64.86</v>
      </c>
      <c r="E746" t="str">
        <f t="shared" si="47"/>
        <v>5027072</v>
      </c>
      <c r="F746">
        <v>5027072</v>
      </c>
    </row>
    <row r="747" spans="1:6" x14ac:dyDescent="0.3">
      <c r="A747" s="21" t="s">
        <v>7824</v>
      </c>
      <c r="B747" s="23">
        <v>0</v>
      </c>
      <c r="C747" s="24">
        <v>64.8</v>
      </c>
      <c r="E747" t="str">
        <f t="shared" si="47"/>
        <v>6061097</v>
      </c>
      <c r="F747">
        <v>6061097</v>
      </c>
    </row>
    <row r="748" spans="1:6" x14ac:dyDescent="0.3">
      <c r="A748" s="21" t="s">
        <v>7825</v>
      </c>
      <c r="B748" s="23">
        <v>0</v>
      </c>
      <c r="C748" s="24">
        <v>64.2</v>
      </c>
      <c r="E748" t="str">
        <f t="shared" si="47"/>
        <v>6041639</v>
      </c>
      <c r="F748">
        <v>6041639</v>
      </c>
    </row>
    <row r="749" spans="1:6" x14ac:dyDescent="0.3">
      <c r="A749" s="21" t="s">
        <v>7826</v>
      </c>
      <c r="B749" s="23">
        <v>15</v>
      </c>
      <c r="C749" s="24">
        <v>63.66</v>
      </c>
      <c r="E749" t="str">
        <f t="shared" si="47"/>
        <v>5027076</v>
      </c>
      <c r="F749">
        <v>5027076</v>
      </c>
    </row>
    <row r="750" spans="1:6" x14ac:dyDescent="0.3">
      <c r="A750" s="21" t="s">
        <v>7827</v>
      </c>
      <c r="B750" s="23">
        <v>0</v>
      </c>
      <c r="C750" s="24">
        <v>63.52</v>
      </c>
      <c r="E750" t="str">
        <f t="shared" si="47"/>
        <v>6054185</v>
      </c>
      <c r="F750">
        <v>6054185</v>
      </c>
    </row>
    <row r="751" spans="1:6" x14ac:dyDescent="0.3">
      <c r="A751" s="21" t="s">
        <v>7828</v>
      </c>
      <c r="B751" s="23">
        <v>5</v>
      </c>
      <c r="C751" s="24">
        <v>63.24</v>
      </c>
      <c r="E751" t="str">
        <f t="shared" si="47"/>
        <v>5028463</v>
      </c>
      <c r="F751">
        <v>5028463</v>
      </c>
    </row>
    <row r="752" spans="1:6" x14ac:dyDescent="0.3">
      <c r="A752" s="21" t="s">
        <v>7829</v>
      </c>
      <c r="B752" s="23">
        <v>0</v>
      </c>
      <c r="C752" s="24">
        <v>63.11</v>
      </c>
      <c r="E752" t="str">
        <f t="shared" si="47"/>
        <v>6042823</v>
      </c>
      <c r="F752">
        <v>6042823</v>
      </c>
    </row>
    <row r="753" spans="1:6" x14ac:dyDescent="0.3">
      <c r="A753" s="21" t="s">
        <v>7830</v>
      </c>
      <c r="B753" s="23">
        <v>22.5</v>
      </c>
      <c r="C753" s="24">
        <v>62.400000000000006</v>
      </c>
      <c r="E753" t="str">
        <f t="shared" si="47"/>
        <v>5091078</v>
      </c>
      <c r="F753">
        <v>5091078</v>
      </c>
    </row>
    <row r="754" spans="1:6" x14ac:dyDescent="0.3">
      <c r="A754" s="21" t="s">
        <v>7831</v>
      </c>
      <c r="B754" s="23">
        <v>8</v>
      </c>
      <c r="C754" s="24">
        <v>62.22999999999999</v>
      </c>
      <c r="E754" t="str">
        <f t="shared" si="47"/>
        <v>5090869</v>
      </c>
      <c r="F754">
        <v>5090869</v>
      </c>
    </row>
    <row r="755" spans="1:6" x14ac:dyDescent="0.3">
      <c r="A755" s="21" t="s">
        <v>7832</v>
      </c>
      <c r="B755" s="23">
        <v>5</v>
      </c>
      <c r="C755" s="24">
        <v>62.21</v>
      </c>
      <c r="E755" t="str">
        <f t="shared" si="47"/>
        <v>5013002</v>
      </c>
      <c r="F755">
        <v>5013002</v>
      </c>
    </row>
    <row r="756" spans="1:6" x14ac:dyDescent="0.3">
      <c r="A756" s="21" t="s">
        <v>7833</v>
      </c>
      <c r="B756" s="23">
        <v>0</v>
      </c>
      <c r="C756" s="24">
        <v>62.21</v>
      </c>
      <c r="E756" t="str">
        <f t="shared" si="47"/>
        <v>6061098</v>
      </c>
      <c r="F756">
        <v>6061098</v>
      </c>
    </row>
    <row r="757" spans="1:6" x14ac:dyDescent="0.3">
      <c r="A757" s="21" t="s">
        <v>7834</v>
      </c>
      <c r="B757" s="23">
        <v>15</v>
      </c>
      <c r="C757" s="24">
        <v>62</v>
      </c>
      <c r="E757" t="str">
        <f t="shared" si="47"/>
        <v>5089491</v>
      </c>
      <c r="F757">
        <v>5089491</v>
      </c>
    </row>
    <row r="758" spans="1:6" x14ac:dyDescent="0.3">
      <c r="A758" s="21" t="s">
        <v>7835</v>
      </c>
      <c r="B758" s="23">
        <v>25</v>
      </c>
      <c r="C758" s="24">
        <v>61.86</v>
      </c>
      <c r="E758" t="str">
        <f t="shared" si="47"/>
        <v>5091082</v>
      </c>
      <c r="F758">
        <v>5091082</v>
      </c>
    </row>
    <row r="759" spans="1:6" x14ac:dyDescent="0.3">
      <c r="A759" s="21" t="s">
        <v>7836</v>
      </c>
      <c r="B759" s="23">
        <v>4</v>
      </c>
      <c r="C759" s="24">
        <v>61.65</v>
      </c>
      <c r="E759" t="str">
        <f t="shared" si="47"/>
        <v>5028539</v>
      </c>
      <c r="F759">
        <v>5028539</v>
      </c>
    </row>
    <row r="760" spans="1:6" x14ac:dyDescent="0.3">
      <c r="A760" s="21" t="s">
        <v>7837</v>
      </c>
      <c r="B760" s="23">
        <v>8</v>
      </c>
      <c r="C760" s="24">
        <v>61.49</v>
      </c>
      <c r="E760" t="str">
        <f t="shared" si="47"/>
        <v>5091009</v>
      </c>
      <c r="F760">
        <v>5091009</v>
      </c>
    </row>
    <row r="761" spans="1:6" x14ac:dyDescent="0.3">
      <c r="A761" s="21" t="s">
        <v>7838</v>
      </c>
      <c r="B761" s="23">
        <v>5</v>
      </c>
      <c r="C761" s="24">
        <v>60.72</v>
      </c>
      <c r="E761" t="str">
        <f t="shared" si="47"/>
        <v>5028778</v>
      </c>
      <c r="F761">
        <v>5028778</v>
      </c>
    </row>
    <row r="762" spans="1:6" x14ac:dyDescent="0.3">
      <c r="A762" s="21" t="s">
        <v>7839</v>
      </c>
      <c r="B762" s="23">
        <v>0</v>
      </c>
      <c r="C762" s="24">
        <v>60.59</v>
      </c>
      <c r="E762" t="str">
        <f t="shared" si="47"/>
        <v>6054624</v>
      </c>
      <c r="F762">
        <v>6054624</v>
      </c>
    </row>
    <row r="763" spans="1:6" x14ac:dyDescent="0.3">
      <c r="A763" s="21" t="s">
        <v>7840</v>
      </c>
      <c r="B763" s="23">
        <v>0</v>
      </c>
      <c r="C763" s="24">
        <v>60.510000000000005</v>
      </c>
      <c r="E763" t="str">
        <f t="shared" si="47"/>
        <v>6040969</v>
      </c>
      <c r="F763">
        <v>6040969</v>
      </c>
    </row>
    <row r="764" spans="1:6" x14ac:dyDescent="0.3">
      <c r="A764" s="21" t="s">
        <v>7841</v>
      </c>
      <c r="B764" s="23">
        <v>0</v>
      </c>
      <c r="C764" s="24">
        <v>60.19</v>
      </c>
      <c r="E764" t="str">
        <f t="shared" si="47"/>
        <v>6048236</v>
      </c>
      <c r="F764">
        <v>6048236</v>
      </c>
    </row>
    <row r="765" spans="1:6" x14ac:dyDescent="0.3">
      <c r="A765" s="21" t="s">
        <v>7842</v>
      </c>
      <c r="B765" s="23">
        <v>0</v>
      </c>
      <c r="C765" s="24">
        <v>60.06</v>
      </c>
      <c r="E765" t="str">
        <f t="shared" si="47"/>
        <v>6040561</v>
      </c>
      <c r="F765">
        <v>6040561</v>
      </c>
    </row>
    <row r="766" spans="1:6" x14ac:dyDescent="0.3">
      <c r="A766" s="21" t="s">
        <v>7843</v>
      </c>
      <c r="B766" s="23">
        <v>0</v>
      </c>
      <c r="C766" s="24">
        <v>59.95</v>
      </c>
      <c r="E766" t="str">
        <f t="shared" si="47"/>
        <v>6040606</v>
      </c>
      <c r="F766">
        <v>6040606</v>
      </c>
    </row>
    <row r="767" spans="1:6" x14ac:dyDescent="0.3">
      <c r="A767" s="21" t="s">
        <v>7844</v>
      </c>
      <c r="B767" s="23">
        <v>0</v>
      </c>
      <c r="C767" s="24">
        <v>59.94</v>
      </c>
      <c r="E767" t="str">
        <f t="shared" si="47"/>
        <v>6060096</v>
      </c>
      <c r="F767">
        <v>6060096</v>
      </c>
    </row>
    <row r="768" spans="1:6" x14ac:dyDescent="0.3">
      <c r="A768" s="21" t="s">
        <v>7845</v>
      </c>
      <c r="B768" s="23">
        <v>0</v>
      </c>
      <c r="C768" s="24">
        <v>59.519999999999996</v>
      </c>
      <c r="E768" t="str">
        <f t="shared" si="47"/>
        <v>6057182</v>
      </c>
      <c r="F768">
        <v>6057182</v>
      </c>
    </row>
    <row r="769" spans="1:6" x14ac:dyDescent="0.3">
      <c r="A769" s="21" t="s">
        <v>7846</v>
      </c>
      <c r="B769" s="23">
        <v>0</v>
      </c>
      <c r="C769" s="24">
        <v>59.26</v>
      </c>
      <c r="E769" t="str">
        <f t="shared" si="47"/>
        <v>6043741</v>
      </c>
      <c r="F769">
        <v>6043741</v>
      </c>
    </row>
    <row r="770" spans="1:6" x14ac:dyDescent="0.3">
      <c r="A770" s="21" t="s">
        <v>7847</v>
      </c>
      <c r="B770" s="23">
        <v>5</v>
      </c>
      <c r="C770" s="24">
        <v>59.24</v>
      </c>
      <c r="E770" t="str">
        <f t="shared" si="47"/>
        <v>5028580</v>
      </c>
      <c r="F770">
        <v>5028580</v>
      </c>
    </row>
    <row r="771" spans="1:6" x14ac:dyDescent="0.3">
      <c r="A771" s="21" t="s">
        <v>7848</v>
      </c>
      <c r="B771" s="23">
        <v>0</v>
      </c>
      <c r="C771" s="24">
        <v>59.14</v>
      </c>
      <c r="E771" t="str">
        <f t="shared" ref="E771:E834" si="48">LEFT(A771,7)</f>
        <v>6057287</v>
      </c>
      <c r="F771">
        <v>6057287</v>
      </c>
    </row>
    <row r="772" spans="1:6" x14ac:dyDescent="0.3">
      <c r="A772" s="21" t="s">
        <v>7849</v>
      </c>
      <c r="B772" s="23">
        <v>10</v>
      </c>
      <c r="C772" s="24">
        <v>58.56</v>
      </c>
      <c r="E772" t="str">
        <f t="shared" si="48"/>
        <v>5061964</v>
      </c>
      <c r="F772">
        <v>5061964</v>
      </c>
    </row>
    <row r="773" spans="1:6" x14ac:dyDescent="0.3">
      <c r="A773" s="21" t="s">
        <v>7850</v>
      </c>
      <c r="B773" s="23">
        <v>0</v>
      </c>
      <c r="C773" s="24">
        <v>57.820000000000007</v>
      </c>
      <c r="E773" t="str">
        <f t="shared" si="48"/>
        <v>6046645</v>
      </c>
      <c r="F773">
        <v>6046645</v>
      </c>
    </row>
    <row r="774" spans="1:6" x14ac:dyDescent="0.3">
      <c r="A774" s="21" t="s">
        <v>7851</v>
      </c>
      <c r="B774" s="23">
        <v>5</v>
      </c>
      <c r="C774" s="24">
        <v>57.76</v>
      </c>
      <c r="E774" t="str">
        <f t="shared" si="48"/>
        <v>5028489</v>
      </c>
      <c r="F774">
        <v>5028489</v>
      </c>
    </row>
    <row r="775" spans="1:6" x14ac:dyDescent="0.3">
      <c r="A775" s="21" t="s">
        <v>7852</v>
      </c>
      <c r="B775" s="23">
        <v>0</v>
      </c>
      <c r="C775" s="24">
        <v>57.68</v>
      </c>
      <c r="E775" t="str">
        <f t="shared" si="48"/>
        <v>6061853</v>
      </c>
      <c r="F775">
        <v>6061853</v>
      </c>
    </row>
    <row r="776" spans="1:6" x14ac:dyDescent="0.3">
      <c r="A776" s="21" t="s">
        <v>7853</v>
      </c>
      <c r="B776" s="23">
        <v>12.5</v>
      </c>
      <c r="C776" s="24">
        <v>57.489999999999995</v>
      </c>
      <c r="E776" t="str">
        <f t="shared" si="48"/>
        <v>5064685</v>
      </c>
      <c r="F776">
        <v>5064685</v>
      </c>
    </row>
    <row r="777" spans="1:6" x14ac:dyDescent="0.3">
      <c r="A777" s="21" t="s">
        <v>7854</v>
      </c>
      <c r="B777" s="23">
        <v>0</v>
      </c>
      <c r="C777" s="24">
        <v>57.27</v>
      </c>
      <c r="E777" t="str">
        <f t="shared" si="48"/>
        <v>6054993</v>
      </c>
      <c r="F777">
        <v>6054993</v>
      </c>
    </row>
    <row r="778" spans="1:6" x14ac:dyDescent="0.3">
      <c r="A778" s="21" t="s">
        <v>7855</v>
      </c>
      <c r="B778" s="23">
        <v>10</v>
      </c>
      <c r="C778" s="24">
        <v>57.2</v>
      </c>
      <c r="E778" t="str">
        <f t="shared" si="48"/>
        <v>5061837</v>
      </c>
      <c r="F778">
        <v>5061837</v>
      </c>
    </row>
    <row r="779" spans="1:6" x14ac:dyDescent="0.3">
      <c r="A779" s="21" t="s">
        <v>7856</v>
      </c>
      <c r="B779" s="23">
        <v>0</v>
      </c>
      <c r="C779" s="24">
        <v>57.05</v>
      </c>
      <c r="E779" t="str">
        <f t="shared" si="48"/>
        <v>5060704</v>
      </c>
      <c r="F779">
        <v>5060704</v>
      </c>
    </row>
    <row r="780" spans="1:6" x14ac:dyDescent="0.3">
      <c r="A780" s="21" t="s">
        <v>7857</v>
      </c>
      <c r="B780" s="23">
        <v>8</v>
      </c>
      <c r="C780" s="24">
        <v>56.980000000000004</v>
      </c>
      <c r="E780" t="str">
        <f t="shared" si="48"/>
        <v>5091096</v>
      </c>
      <c r="F780">
        <v>5091096</v>
      </c>
    </row>
    <row r="781" spans="1:6" x14ac:dyDescent="0.3">
      <c r="A781" s="21" t="s">
        <v>7858</v>
      </c>
      <c r="B781" s="23">
        <v>25</v>
      </c>
      <c r="C781" s="24">
        <v>56.95</v>
      </c>
      <c r="E781" t="str">
        <f t="shared" si="48"/>
        <v>5024071</v>
      </c>
      <c r="F781">
        <v>5024071</v>
      </c>
    </row>
    <row r="782" spans="1:6" x14ac:dyDescent="0.3">
      <c r="A782" s="21" t="s">
        <v>7859</v>
      </c>
      <c r="B782" s="23">
        <v>0</v>
      </c>
      <c r="C782" s="24">
        <v>56.5</v>
      </c>
      <c r="E782" t="str">
        <f t="shared" si="48"/>
        <v>6062514</v>
      </c>
      <c r="F782">
        <v>6062514</v>
      </c>
    </row>
    <row r="783" spans="1:6" x14ac:dyDescent="0.3">
      <c r="A783" s="21" t="s">
        <v>7860</v>
      </c>
      <c r="B783" s="23">
        <v>0</v>
      </c>
      <c r="C783" s="24">
        <v>56.44</v>
      </c>
      <c r="E783" t="str">
        <f t="shared" si="48"/>
        <v>6041626</v>
      </c>
      <c r="F783">
        <v>6041626</v>
      </c>
    </row>
    <row r="784" spans="1:6" x14ac:dyDescent="0.3">
      <c r="A784" s="21" t="s">
        <v>7861</v>
      </c>
      <c r="B784" s="23">
        <v>0</v>
      </c>
      <c r="C784" s="24">
        <v>56.18</v>
      </c>
      <c r="E784" t="str">
        <f t="shared" si="48"/>
        <v>6042085</v>
      </c>
      <c r="F784">
        <v>6042085</v>
      </c>
    </row>
    <row r="785" spans="1:6" x14ac:dyDescent="0.3">
      <c r="A785" s="21" t="s">
        <v>7862</v>
      </c>
      <c r="B785" s="23">
        <v>0</v>
      </c>
      <c r="C785" s="24">
        <v>55.940000000000005</v>
      </c>
      <c r="E785" t="str">
        <f t="shared" si="48"/>
        <v>6055443</v>
      </c>
      <c r="F785">
        <v>6055443</v>
      </c>
    </row>
    <row r="786" spans="1:6" x14ac:dyDescent="0.3">
      <c r="A786" s="21" t="s">
        <v>7863</v>
      </c>
      <c r="B786" s="23">
        <v>13</v>
      </c>
      <c r="C786" s="24">
        <v>55.849999999999994</v>
      </c>
      <c r="E786" t="str">
        <f t="shared" si="48"/>
        <v>5091025</v>
      </c>
      <c r="F786">
        <v>5091025</v>
      </c>
    </row>
    <row r="787" spans="1:6" x14ac:dyDescent="0.3">
      <c r="A787" s="21" t="s">
        <v>7864</v>
      </c>
      <c r="B787" s="23">
        <v>7.5</v>
      </c>
      <c r="C787" s="24">
        <v>55.59</v>
      </c>
      <c r="E787" t="str">
        <f t="shared" si="48"/>
        <v>5092637</v>
      </c>
      <c r="F787">
        <v>5092637</v>
      </c>
    </row>
    <row r="788" spans="1:6" x14ac:dyDescent="0.3">
      <c r="A788" s="21" t="s">
        <v>7865</v>
      </c>
      <c r="B788" s="23">
        <v>0</v>
      </c>
      <c r="C788" s="24">
        <v>55.429999999999993</v>
      </c>
      <c r="E788" t="str">
        <f t="shared" si="48"/>
        <v>6061707</v>
      </c>
      <c r="F788">
        <v>6061707</v>
      </c>
    </row>
    <row r="789" spans="1:6" x14ac:dyDescent="0.3">
      <c r="A789" s="21" t="s">
        <v>7866</v>
      </c>
      <c r="B789" s="23">
        <v>0</v>
      </c>
      <c r="C789" s="24">
        <v>55.31</v>
      </c>
      <c r="E789" t="str">
        <f t="shared" si="48"/>
        <v>6054640</v>
      </c>
      <c r="F789">
        <v>6054640</v>
      </c>
    </row>
    <row r="790" spans="1:6" x14ac:dyDescent="0.3">
      <c r="A790" s="21" t="s">
        <v>7867</v>
      </c>
      <c r="B790" s="23">
        <v>6</v>
      </c>
      <c r="C790" s="24">
        <v>54.11</v>
      </c>
      <c r="E790" t="str">
        <f t="shared" si="48"/>
        <v>5092803</v>
      </c>
      <c r="F790">
        <v>5092803</v>
      </c>
    </row>
    <row r="791" spans="1:6" x14ac:dyDescent="0.3">
      <c r="A791" s="21" t="s">
        <v>7868</v>
      </c>
      <c r="B791" s="23">
        <v>17.5</v>
      </c>
      <c r="C791" s="24">
        <v>53.79</v>
      </c>
      <c r="E791" t="str">
        <f t="shared" si="48"/>
        <v>5091113</v>
      </c>
      <c r="F791">
        <v>5091113</v>
      </c>
    </row>
    <row r="792" spans="1:6" x14ac:dyDescent="0.3">
      <c r="A792" s="21" t="s">
        <v>7869</v>
      </c>
      <c r="B792" s="23">
        <v>0</v>
      </c>
      <c r="C792" s="24">
        <v>53.54</v>
      </c>
      <c r="E792" t="str">
        <f t="shared" si="48"/>
        <v>6041062</v>
      </c>
      <c r="F792">
        <v>6041062</v>
      </c>
    </row>
    <row r="793" spans="1:6" x14ac:dyDescent="0.3">
      <c r="A793" s="21" t="s">
        <v>7870</v>
      </c>
      <c r="B793" s="23">
        <v>0</v>
      </c>
      <c r="C793" s="24">
        <v>53.54</v>
      </c>
      <c r="E793" t="str">
        <f t="shared" si="48"/>
        <v>6055452</v>
      </c>
      <c r="F793">
        <v>6055452</v>
      </c>
    </row>
    <row r="794" spans="1:6" x14ac:dyDescent="0.3">
      <c r="A794" s="21" t="s">
        <v>7871</v>
      </c>
      <c r="B794" s="23">
        <v>0</v>
      </c>
      <c r="C794" s="24">
        <v>53.52</v>
      </c>
      <c r="E794" t="str">
        <f t="shared" si="48"/>
        <v>6054326</v>
      </c>
      <c r="F794">
        <v>6054326</v>
      </c>
    </row>
    <row r="795" spans="1:6" x14ac:dyDescent="0.3">
      <c r="A795" s="21" t="s">
        <v>7872</v>
      </c>
      <c r="B795" s="23">
        <v>20</v>
      </c>
      <c r="C795" s="24">
        <v>53.48</v>
      </c>
      <c r="E795" t="str">
        <f t="shared" si="48"/>
        <v>5093246</v>
      </c>
      <c r="F795">
        <v>5093246</v>
      </c>
    </row>
    <row r="796" spans="1:6" x14ac:dyDescent="0.3">
      <c r="A796" s="21" t="s">
        <v>7873</v>
      </c>
      <c r="B796" s="23">
        <v>15</v>
      </c>
      <c r="C796" s="24">
        <v>53.19</v>
      </c>
      <c r="E796" t="str">
        <f t="shared" si="48"/>
        <v>5091130</v>
      </c>
      <c r="F796">
        <v>5091130</v>
      </c>
    </row>
    <row r="797" spans="1:6" x14ac:dyDescent="0.3">
      <c r="A797" s="21" t="s">
        <v>7874</v>
      </c>
      <c r="B797" s="23">
        <v>7</v>
      </c>
      <c r="C797" s="24">
        <v>53.12</v>
      </c>
      <c r="E797" t="str">
        <f t="shared" si="48"/>
        <v>5091008</v>
      </c>
      <c r="F797">
        <v>5091008</v>
      </c>
    </row>
    <row r="798" spans="1:6" x14ac:dyDescent="0.3">
      <c r="A798" s="21" t="s">
        <v>7875</v>
      </c>
      <c r="B798" s="23">
        <v>6</v>
      </c>
      <c r="C798" s="24">
        <v>52.74</v>
      </c>
      <c r="E798" t="str">
        <f t="shared" si="48"/>
        <v>6008176</v>
      </c>
      <c r="F798">
        <v>6008176</v>
      </c>
    </row>
    <row r="799" spans="1:6" x14ac:dyDescent="0.3">
      <c r="A799" s="21" t="s">
        <v>7876</v>
      </c>
      <c r="B799" s="23">
        <v>0</v>
      </c>
      <c r="C799" s="24">
        <v>52.73</v>
      </c>
      <c r="E799" t="str">
        <f t="shared" si="48"/>
        <v>6041483</v>
      </c>
      <c r="F799">
        <v>6041483</v>
      </c>
    </row>
    <row r="800" spans="1:6" x14ac:dyDescent="0.3">
      <c r="A800" s="21" t="s">
        <v>7877</v>
      </c>
      <c r="B800" s="23">
        <v>12</v>
      </c>
      <c r="C800" s="24">
        <v>52.679999999999993</v>
      </c>
      <c r="E800" t="str">
        <f t="shared" si="48"/>
        <v>5026954</v>
      </c>
      <c r="F800">
        <v>5026954</v>
      </c>
    </row>
    <row r="801" spans="1:6" x14ac:dyDescent="0.3">
      <c r="A801" s="21" t="s">
        <v>7878</v>
      </c>
      <c r="B801" s="23">
        <v>0</v>
      </c>
      <c r="C801" s="24">
        <v>52.370000000000005</v>
      </c>
      <c r="E801" t="str">
        <f t="shared" si="48"/>
        <v>6054443</v>
      </c>
      <c r="F801">
        <v>6054443</v>
      </c>
    </row>
    <row r="802" spans="1:6" x14ac:dyDescent="0.3">
      <c r="A802" s="21" t="s">
        <v>7879</v>
      </c>
      <c r="B802" s="23">
        <v>0</v>
      </c>
      <c r="C802" s="24">
        <v>52.25</v>
      </c>
      <c r="E802" t="str">
        <f t="shared" si="48"/>
        <v>6055698</v>
      </c>
      <c r="F802">
        <v>6055698</v>
      </c>
    </row>
    <row r="803" spans="1:6" x14ac:dyDescent="0.3">
      <c r="A803" s="21" t="s">
        <v>7880</v>
      </c>
      <c r="B803" s="23">
        <v>0</v>
      </c>
      <c r="C803" s="24">
        <v>52.11</v>
      </c>
      <c r="E803" t="str">
        <f t="shared" si="48"/>
        <v>6059889</v>
      </c>
      <c r="F803">
        <v>6059889</v>
      </c>
    </row>
    <row r="804" spans="1:6" x14ac:dyDescent="0.3">
      <c r="A804" s="21" t="s">
        <v>7881</v>
      </c>
      <c r="B804" s="23">
        <v>0</v>
      </c>
      <c r="C804" s="24">
        <v>52.019999999999996</v>
      </c>
      <c r="E804" t="str">
        <f t="shared" si="48"/>
        <v>6057231</v>
      </c>
      <c r="F804">
        <v>6057231</v>
      </c>
    </row>
    <row r="805" spans="1:6" x14ac:dyDescent="0.3">
      <c r="A805" s="21" t="s">
        <v>7882</v>
      </c>
      <c r="B805" s="23">
        <v>0</v>
      </c>
      <c r="C805" s="24">
        <v>51.84</v>
      </c>
      <c r="E805" t="str">
        <f t="shared" si="48"/>
        <v>6056960</v>
      </c>
      <c r="F805">
        <v>6056960</v>
      </c>
    </row>
    <row r="806" spans="1:6" x14ac:dyDescent="0.3">
      <c r="A806" s="21" t="s">
        <v>7883</v>
      </c>
      <c r="B806" s="23">
        <v>0</v>
      </c>
      <c r="C806" s="24">
        <v>51.22</v>
      </c>
      <c r="E806" t="str">
        <f t="shared" si="48"/>
        <v>6056007</v>
      </c>
      <c r="F806">
        <v>6056007</v>
      </c>
    </row>
    <row r="807" spans="1:6" x14ac:dyDescent="0.3">
      <c r="A807" s="21" t="s">
        <v>7884</v>
      </c>
      <c r="B807" s="23">
        <v>3</v>
      </c>
      <c r="C807" s="24">
        <v>51.12</v>
      </c>
      <c r="E807" t="str">
        <f t="shared" si="48"/>
        <v>5069637</v>
      </c>
      <c r="F807">
        <v>5069637</v>
      </c>
    </row>
    <row r="808" spans="1:6" x14ac:dyDescent="0.3">
      <c r="A808" s="21" t="s">
        <v>7885</v>
      </c>
      <c r="B808" s="23">
        <v>0</v>
      </c>
      <c r="C808" s="24">
        <v>51.04</v>
      </c>
      <c r="E808" t="str">
        <f t="shared" si="48"/>
        <v>6054699</v>
      </c>
      <c r="F808">
        <v>6054699</v>
      </c>
    </row>
    <row r="809" spans="1:6" x14ac:dyDescent="0.3">
      <c r="A809" s="21" t="s">
        <v>7886</v>
      </c>
      <c r="B809" s="23">
        <v>25</v>
      </c>
      <c r="C809" s="24">
        <v>51</v>
      </c>
      <c r="E809" t="str">
        <f t="shared" si="48"/>
        <v>5091141</v>
      </c>
      <c r="F809">
        <v>5091141</v>
      </c>
    </row>
    <row r="810" spans="1:6" x14ac:dyDescent="0.3">
      <c r="A810" s="21" t="s">
        <v>7887</v>
      </c>
      <c r="B810" s="23">
        <v>0</v>
      </c>
      <c r="C810" s="24">
        <v>50.96</v>
      </c>
      <c r="E810" t="str">
        <f t="shared" si="48"/>
        <v>6049842</v>
      </c>
      <c r="F810">
        <v>6049842</v>
      </c>
    </row>
    <row r="811" spans="1:6" x14ac:dyDescent="0.3">
      <c r="A811" s="21" t="s">
        <v>7888</v>
      </c>
      <c r="B811" s="23">
        <v>15</v>
      </c>
      <c r="C811" s="24">
        <v>50.75</v>
      </c>
      <c r="E811" t="str">
        <f t="shared" si="48"/>
        <v>5091053</v>
      </c>
      <c r="F811">
        <v>5091053</v>
      </c>
    </row>
    <row r="812" spans="1:6" x14ac:dyDescent="0.3">
      <c r="A812" s="21" t="s">
        <v>7889</v>
      </c>
      <c r="B812" s="23">
        <v>0</v>
      </c>
      <c r="C812" s="24">
        <v>50.51</v>
      </c>
      <c r="E812" t="str">
        <f t="shared" si="48"/>
        <v>6043322</v>
      </c>
      <c r="F812">
        <v>6043322</v>
      </c>
    </row>
    <row r="813" spans="1:6" x14ac:dyDescent="0.3">
      <c r="A813" s="21" t="s">
        <v>7890</v>
      </c>
      <c r="B813" s="23">
        <v>10</v>
      </c>
      <c r="C813" s="24">
        <v>50.47</v>
      </c>
      <c r="E813" t="str">
        <f t="shared" si="48"/>
        <v>5027037</v>
      </c>
      <c r="F813">
        <v>5027037</v>
      </c>
    </row>
    <row r="814" spans="1:6" x14ac:dyDescent="0.3">
      <c r="A814" s="21" t="s">
        <v>7891</v>
      </c>
      <c r="B814" s="23">
        <v>0</v>
      </c>
      <c r="C814" s="24">
        <v>50.410000000000004</v>
      </c>
      <c r="E814" t="str">
        <f t="shared" si="48"/>
        <v>6060528</v>
      </c>
      <c r="F814">
        <v>6060528</v>
      </c>
    </row>
    <row r="815" spans="1:6" x14ac:dyDescent="0.3">
      <c r="A815" s="21" t="s">
        <v>7892</v>
      </c>
      <c r="B815" s="23">
        <v>0</v>
      </c>
      <c r="C815" s="24">
        <v>50.250000000000007</v>
      </c>
      <c r="E815" t="str">
        <f t="shared" si="48"/>
        <v>6047322</v>
      </c>
      <c r="F815">
        <v>6047322</v>
      </c>
    </row>
    <row r="816" spans="1:6" x14ac:dyDescent="0.3">
      <c r="A816" s="21" t="s">
        <v>7893</v>
      </c>
      <c r="B816" s="23">
        <v>5</v>
      </c>
      <c r="C816" s="24">
        <v>50</v>
      </c>
      <c r="E816" t="str">
        <f t="shared" si="48"/>
        <v>5096150</v>
      </c>
      <c r="F816">
        <v>5096150</v>
      </c>
    </row>
    <row r="817" spans="1:6" x14ac:dyDescent="0.3">
      <c r="A817" s="21" t="s">
        <v>7894</v>
      </c>
      <c r="B817" s="23">
        <v>0</v>
      </c>
      <c r="C817" s="24">
        <v>50</v>
      </c>
      <c r="E817" t="str">
        <f t="shared" si="48"/>
        <v>6042355</v>
      </c>
      <c r="F817">
        <v>6042355</v>
      </c>
    </row>
    <row r="818" spans="1:6" x14ac:dyDescent="0.3">
      <c r="A818" s="21" t="s">
        <v>7895</v>
      </c>
      <c r="B818" s="23">
        <v>0</v>
      </c>
      <c r="C818" s="24">
        <v>49.790000000000006</v>
      </c>
      <c r="E818" t="str">
        <f t="shared" si="48"/>
        <v>6055213</v>
      </c>
      <c r="F818">
        <v>6055213</v>
      </c>
    </row>
    <row r="819" spans="1:6" x14ac:dyDescent="0.3">
      <c r="A819" s="21" t="s">
        <v>7896</v>
      </c>
      <c r="B819" s="23">
        <v>10</v>
      </c>
      <c r="C819" s="24">
        <v>48.9</v>
      </c>
      <c r="E819" t="str">
        <f t="shared" si="48"/>
        <v>5091038</v>
      </c>
      <c r="F819">
        <v>5091038</v>
      </c>
    </row>
    <row r="820" spans="1:6" x14ac:dyDescent="0.3">
      <c r="A820" s="21" t="s">
        <v>7897</v>
      </c>
      <c r="B820" s="23">
        <v>0</v>
      </c>
      <c r="C820" s="24">
        <v>48.55</v>
      </c>
      <c r="E820" t="str">
        <f t="shared" si="48"/>
        <v>6055752</v>
      </c>
      <c r="F820">
        <v>6055752</v>
      </c>
    </row>
    <row r="821" spans="1:6" x14ac:dyDescent="0.3">
      <c r="A821" s="21" t="s">
        <v>7898</v>
      </c>
      <c r="B821" s="23">
        <v>0</v>
      </c>
      <c r="C821" s="24">
        <v>48.5</v>
      </c>
      <c r="E821" t="str">
        <f t="shared" si="48"/>
        <v>6041954</v>
      </c>
      <c r="F821">
        <v>6041954</v>
      </c>
    </row>
    <row r="822" spans="1:6" x14ac:dyDescent="0.3">
      <c r="A822" s="21" t="s">
        <v>7899</v>
      </c>
      <c r="B822" s="23">
        <v>0</v>
      </c>
      <c r="C822" s="24">
        <v>48.5</v>
      </c>
      <c r="E822" t="str">
        <f t="shared" si="48"/>
        <v>6056037</v>
      </c>
      <c r="F822">
        <v>6056037</v>
      </c>
    </row>
    <row r="823" spans="1:6" x14ac:dyDescent="0.3">
      <c r="A823" s="21" t="s">
        <v>7900</v>
      </c>
      <c r="B823" s="23">
        <v>0</v>
      </c>
      <c r="C823" s="24">
        <v>48</v>
      </c>
      <c r="E823" t="str">
        <f t="shared" si="48"/>
        <v>6060630</v>
      </c>
      <c r="F823">
        <v>6060630</v>
      </c>
    </row>
    <row r="824" spans="1:6" x14ac:dyDescent="0.3">
      <c r="A824" s="21" t="s">
        <v>7901</v>
      </c>
      <c r="B824" s="23">
        <v>0</v>
      </c>
      <c r="C824" s="24">
        <v>48</v>
      </c>
      <c r="E824" t="str">
        <f t="shared" si="48"/>
        <v>6062546</v>
      </c>
      <c r="F824">
        <v>6062546</v>
      </c>
    </row>
    <row r="825" spans="1:6" x14ac:dyDescent="0.3">
      <c r="A825" s="21" t="s">
        <v>7902</v>
      </c>
      <c r="B825" s="23">
        <v>0</v>
      </c>
      <c r="C825" s="24">
        <v>47.97</v>
      </c>
      <c r="E825" t="str">
        <f t="shared" si="48"/>
        <v>6047476</v>
      </c>
      <c r="F825">
        <v>6047476</v>
      </c>
    </row>
    <row r="826" spans="1:6" x14ac:dyDescent="0.3">
      <c r="A826" s="21" t="s">
        <v>7903</v>
      </c>
      <c r="B826" s="23">
        <v>0</v>
      </c>
      <c r="C826" s="24">
        <v>47.76</v>
      </c>
      <c r="E826" t="str">
        <f t="shared" si="48"/>
        <v>6056043</v>
      </c>
      <c r="F826">
        <v>6056043</v>
      </c>
    </row>
    <row r="827" spans="1:6" x14ac:dyDescent="0.3">
      <c r="A827" s="21" t="s">
        <v>7904</v>
      </c>
      <c r="B827" s="23">
        <v>0</v>
      </c>
      <c r="C827" s="24">
        <v>47.68</v>
      </c>
      <c r="E827" t="str">
        <f t="shared" si="48"/>
        <v>6042255</v>
      </c>
      <c r="F827">
        <v>6042255</v>
      </c>
    </row>
    <row r="828" spans="1:6" x14ac:dyDescent="0.3">
      <c r="A828" s="21" t="s">
        <v>7905</v>
      </c>
      <c r="B828" s="23">
        <v>0</v>
      </c>
      <c r="C828" s="24">
        <v>47.25</v>
      </c>
      <c r="E828" t="str">
        <f t="shared" si="48"/>
        <v>6044975</v>
      </c>
      <c r="F828">
        <v>6044975</v>
      </c>
    </row>
    <row r="829" spans="1:6" x14ac:dyDescent="0.3">
      <c r="A829" s="21" t="s">
        <v>7906</v>
      </c>
      <c r="B829" s="23">
        <v>0</v>
      </c>
      <c r="C829" s="24">
        <v>47.18</v>
      </c>
      <c r="E829" t="str">
        <f t="shared" si="48"/>
        <v>6058734</v>
      </c>
      <c r="F829">
        <v>6058734</v>
      </c>
    </row>
    <row r="830" spans="1:6" x14ac:dyDescent="0.3">
      <c r="A830" s="21" t="s">
        <v>7907</v>
      </c>
      <c r="B830" s="23">
        <v>3</v>
      </c>
      <c r="C830" s="24">
        <v>47.120000000000005</v>
      </c>
      <c r="E830" t="str">
        <f t="shared" si="48"/>
        <v>5038028</v>
      </c>
      <c r="F830">
        <v>5038028</v>
      </c>
    </row>
    <row r="831" spans="1:6" x14ac:dyDescent="0.3">
      <c r="A831" s="21" t="s">
        <v>7908</v>
      </c>
      <c r="B831" s="23">
        <v>0</v>
      </c>
      <c r="C831" s="24">
        <v>46.91</v>
      </c>
      <c r="E831" t="str">
        <f t="shared" si="48"/>
        <v>6051930</v>
      </c>
      <c r="F831">
        <v>6051930</v>
      </c>
    </row>
    <row r="832" spans="1:6" x14ac:dyDescent="0.3">
      <c r="A832" s="21" t="s">
        <v>7909</v>
      </c>
      <c r="B832" s="23">
        <v>0</v>
      </c>
      <c r="C832" s="24">
        <v>46.79</v>
      </c>
      <c r="E832" t="str">
        <f t="shared" si="48"/>
        <v>6049073</v>
      </c>
      <c r="F832">
        <v>6049073</v>
      </c>
    </row>
    <row r="833" spans="1:6" x14ac:dyDescent="0.3">
      <c r="A833" s="21" t="s">
        <v>7910</v>
      </c>
      <c r="B833" s="23">
        <v>11</v>
      </c>
      <c r="C833" s="24">
        <v>46.55</v>
      </c>
      <c r="E833" t="str">
        <f t="shared" si="48"/>
        <v>5026959</v>
      </c>
      <c r="F833">
        <v>5026959</v>
      </c>
    </row>
    <row r="834" spans="1:6" x14ac:dyDescent="0.3">
      <c r="A834" s="21" t="s">
        <v>7911</v>
      </c>
      <c r="B834" s="23">
        <v>0</v>
      </c>
      <c r="C834" s="24">
        <v>46.14</v>
      </c>
      <c r="E834" t="str">
        <f t="shared" si="48"/>
        <v>6061991</v>
      </c>
      <c r="F834">
        <v>6061991</v>
      </c>
    </row>
    <row r="835" spans="1:6" x14ac:dyDescent="0.3">
      <c r="A835" s="21" t="s">
        <v>7912</v>
      </c>
      <c r="B835" s="23">
        <v>0</v>
      </c>
      <c r="C835" s="24">
        <v>45.65</v>
      </c>
      <c r="E835" t="str">
        <f t="shared" ref="E835:E898" si="49">LEFT(A835,7)</f>
        <v>6058226</v>
      </c>
      <c r="F835">
        <v>6058226</v>
      </c>
    </row>
    <row r="836" spans="1:6" x14ac:dyDescent="0.3">
      <c r="A836" s="21" t="s">
        <v>7913</v>
      </c>
      <c r="B836" s="23">
        <v>0</v>
      </c>
      <c r="C836" s="24">
        <v>45.6</v>
      </c>
      <c r="E836" t="str">
        <f t="shared" si="49"/>
        <v>6041221</v>
      </c>
      <c r="F836">
        <v>6041221</v>
      </c>
    </row>
    <row r="837" spans="1:6" x14ac:dyDescent="0.3">
      <c r="A837" s="21" t="s">
        <v>7914</v>
      </c>
      <c r="B837" s="23">
        <v>0</v>
      </c>
      <c r="C837" s="24">
        <v>45.56</v>
      </c>
      <c r="E837" t="str">
        <f t="shared" si="49"/>
        <v>6046871</v>
      </c>
      <c r="F837">
        <v>6046871</v>
      </c>
    </row>
    <row r="838" spans="1:6" x14ac:dyDescent="0.3">
      <c r="A838" s="21" t="s">
        <v>7915</v>
      </c>
      <c r="B838" s="23">
        <v>0</v>
      </c>
      <c r="C838" s="24">
        <v>45.36</v>
      </c>
      <c r="E838" t="str">
        <f t="shared" si="49"/>
        <v>6046275</v>
      </c>
      <c r="F838">
        <v>6046275</v>
      </c>
    </row>
    <row r="839" spans="1:6" x14ac:dyDescent="0.3">
      <c r="A839" s="21" t="s">
        <v>7916</v>
      </c>
      <c r="B839" s="23">
        <v>0</v>
      </c>
      <c r="C839" s="24">
        <v>45.06</v>
      </c>
      <c r="E839" t="str">
        <f t="shared" si="49"/>
        <v>6041697</v>
      </c>
      <c r="F839">
        <v>6041697</v>
      </c>
    </row>
    <row r="840" spans="1:6" x14ac:dyDescent="0.3">
      <c r="A840" s="21" t="s">
        <v>7917</v>
      </c>
      <c r="B840" s="23">
        <v>0</v>
      </c>
      <c r="C840" s="24">
        <v>45.06</v>
      </c>
      <c r="E840" t="str">
        <f t="shared" si="49"/>
        <v>6060673</v>
      </c>
      <c r="F840">
        <v>6060673</v>
      </c>
    </row>
    <row r="841" spans="1:6" x14ac:dyDescent="0.3">
      <c r="A841" s="21" t="s">
        <v>7918</v>
      </c>
      <c r="B841" s="23">
        <v>0</v>
      </c>
      <c r="C841" s="24">
        <v>45</v>
      </c>
      <c r="E841" t="str">
        <f t="shared" si="49"/>
        <v>6062076</v>
      </c>
      <c r="F841">
        <v>6062076</v>
      </c>
    </row>
    <row r="842" spans="1:6" x14ac:dyDescent="0.3">
      <c r="A842" s="21" t="s">
        <v>7919</v>
      </c>
      <c r="B842" s="23">
        <v>20</v>
      </c>
      <c r="C842" s="24">
        <v>44.88</v>
      </c>
      <c r="E842" t="str">
        <f t="shared" si="49"/>
        <v>5091000</v>
      </c>
      <c r="F842">
        <v>5091000</v>
      </c>
    </row>
    <row r="843" spans="1:6" x14ac:dyDescent="0.3">
      <c r="A843" s="21" t="s">
        <v>7920</v>
      </c>
      <c r="B843" s="23">
        <v>0</v>
      </c>
      <c r="C843" s="24">
        <v>44.37</v>
      </c>
      <c r="E843" t="str">
        <f t="shared" si="49"/>
        <v>6042170</v>
      </c>
      <c r="F843">
        <v>6042170</v>
      </c>
    </row>
    <row r="844" spans="1:6" x14ac:dyDescent="0.3">
      <c r="A844" s="21" t="s">
        <v>7921</v>
      </c>
      <c r="B844" s="23">
        <v>0</v>
      </c>
      <c r="C844" s="24">
        <v>44.230000000000004</v>
      </c>
      <c r="E844" t="str">
        <f t="shared" si="49"/>
        <v>6057893</v>
      </c>
      <c r="F844">
        <v>6057893</v>
      </c>
    </row>
    <row r="845" spans="1:6" x14ac:dyDescent="0.3">
      <c r="A845" s="21" t="s">
        <v>7922</v>
      </c>
      <c r="B845" s="23">
        <v>0</v>
      </c>
      <c r="C845" s="24">
        <v>43.68</v>
      </c>
      <c r="E845" t="str">
        <f t="shared" si="49"/>
        <v>6040924</v>
      </c>
      <c r="F845">
        <v>6040924</v>
      </c>
    </row>
    <row r="846" spans="1:6" x14ac:dyDescent="0.3">
      <c r="A846" s="21" t="s">
        <v>7923</v>
      </c>
      <c r="B846" s="23">
        <v>0</v>
      </c>
      <c r="C846" s="24">
        <v>43.68</v>
      </c>
      <c r="E846" t="str">
        <f t="shared" si="49"/>
        <v>6047362</v>
      </c>
      <c r="F846">
        <v>6047362</v>
      </c>
    </row>
    <row r="847" spans="1:6" x14ac:dyDescent="0.3">
      <c r="A847" s="21" t="s">
        <v>7924</v>
      </c>
      <c r="B847" s="23">
        <v>0</v>
      </c>
      <c r="C847" s="24">
        <v>43.56</v>
      </c>
      <c r="E847" t="str">
        <f t="shared" si="49"/>
        <v>6055209</v>
      </c>
      <c r="F847">
        <v>6055209</v>
      </c>
    </row>
    <row r="848" spans="1:6" x14ac:dyDescent="0.3">
      <c r="A848" s="21" t="s">
        <v>7925</v>
      </c>
      <c r="B848" s="23">
        <v>0</v>
      </c>
      <c r="C848" s="24">
        <v>43.14</v>
      </c>
      <c r="E848" t="str">
        <f t="shared" si="49"/>
        <v>6041853</v>
      </c>
      <c r="F848">
        <v>6041853</v>
      </c>
    </row>
    <row r="849" spans="1:6" x14ac:dyDescent="0.3">
      <c r="A849" s="21" t="s">
        <v>7926</v>
      </c>
      <c r="B849" s="23">
        <v>0</v>
      </c>
      <c r="C849" s="24">
        <v>43</v>
      </c>
      <c r="E849" t="str">
        <f t="shared" si="49"/>
        <v>6062064</v>
      </c>
      <c r="F849">
        <v>6062064</v>
      </c>
    </row>
    <row r="850" spans="1:6" x14ac:dyDescent="0.3">
      <c r="A850" s="21" t="s">
        <v>7927</v>
      </c>
      <c r="B850" s="23">
        <v>0</v>
      </c>
      <c r="C850" s="24">
        <v>42.92</v>
      </c>
      <c r="E850" t="str">
        <f t="shared" si="49"/>
        <v>6055203</v>
      </c>
      <c r="F850">
        <v>6055203</v>
      </c>
    </row>
    <row r="851" spans="1:6" x14ac:dyDescent="0.3">
      <c r="A851" s="21" t="s">
        <v>7928</v>
      </c>
      <c r="B851" s="23">
        <v>0</v>
      </c>
      <c r="C851" s="24">
        <v>42.56</v>
      </c>
      <c r="E851" t="str">
        <f t="shared" si="49"/>
        <v>6053484</v>
      </c>
      <c r="F851">
        <v>6053484</v>
      </c>
    </row>
    <row r="852" spans="1:6" x14ac:dyDescent="0.3">
      <c r="A852" s="21" t="s">
        <v>7929</v>
      </c>
      <c r="B852" s="23">
        <v>6</v>
      </c>
      <c r="C852" s="24">
        <v>42.53</v>
      </c>
      <c r="E852" t="str">
        <f t="shared" si="49"/>
        <v>5074311</v>
      </c>
      <c r="F852">
        <v>5074311</v>
      </c>
    </row>
    <row r="853" spans="1:6" x14ac:dyDescent="0.3">
      <c r="A853" s="21" t="s">
        <v>7930</v>
      </c>
      <c r="B853" s="23">
        <v>25</v>
      </c>
      <c r="C853" s="24">
        <v>42.45</v>
      </c>
      <c r="E853" t="str">
        <f t="shared" si="49"/>
        <v>5025055</v>
      </c>
      <c r="F853">
        <v>5025055</v>
      </c>
    </row>
    <row r="854" spans="1:6" x14ac:dyDescent="0.3">
      <c r="A854" s="21" t="s">
        <v>7931</v>
      </c>
      <c r="B854" s="23">
        <v>0</v>
      </c>
      <c r="C854" s="24">
        <v>42.45</v>
      </c>
      <c r="E854" t="str">
        <f t="shared" si="49"/>
        <v>6047775</v>
      </c>
      <c r="F854">
        <v>6047775</v>
      </c>
    </row>
    <row r="855" spans="1:6" x14ac:dyDescent="0.3">
      <c r="A855" s="21" t="s">
        <v>7932</v>
      </c>
      <c r="B855" s="23">
        <v>0</v>
      </c>
      <c r="C855" s="24">
        <v>42.43</v>
      </c>
      <c r="E855" t="str">
        <f t="shared" si="49"/>
        <v>6042108</v>
      </c>
      <c r="F855">
        <v>6042108</v>
      </c>
    </row>
    <row r="856" spans="1:6" x14ac:dyDescent="0.3">
      <c r="A856" s="21" t="s">
        <v>7933</v>
      </c>
      <c r="B856" s="23">
        <v>0</v>
      </c>
      <c r="C856" s="24">
        <v>42.24</v>
      </c>
      <c r="E856" t="str">
        <f t="shared" si="49"/>
        <v>6047510</v>
      </c>
      <c r="F856">
        <v>6047510</v>
      </c>
    </row>
    <row r="857" spans="1:6" x14ac:dyDescent="0.3">
      <c r="A857" s="21" t="s">
        <v>7934</v>
      </c>
      <c r="B857" s="23">
        <v>20</v>
      </c>
      <c r="C857" s="24">
        <v>42.14</v>
      </c>
      <c r="E857" t="str">
        <f t="shared" si="49"/>
        <v>5074888</v>
      </c>
      <c r="F857">
        <v>5074888</v>
      </c>
    </row>
    <row r="858" spans="1:6" x14ac:dyDescent="0.3">
      <c r="A858" s="21" t="s">
        <v>7935</v>
      </c>
      <c r="B858" s="23">
        <v>0</v>
      </c>
      <c r="C858" s="24">
        <v>41.95</v>
      </c>
      <c r="E858" t="str">
        <f t="shared" si="49"/>
        <v>6042289</v>
      </c>
      <c r="F858">
        <v>6042289</v>
      </c>
    </row>
    <row r="859" spans="1:6" x14ac:dyDescent="0.3">
      <c r="A859" s="21" t="s">
        <v>7936</v>
      </c>
      <c r="B859" s="23">
        <v>0</v>
      </c>
      <c r="C859" s="24">
        <v>41.61</v>
      </c>
      <c r="E859" t="str">
        <f t="shared" si="49"/>
        <v>6056083</v>
      </c>
      <c r="F859">
        <v>6056083</v>
      </c>
    </row>
    <row r="860" spans="1:6" x14ac:dyDescent="0.3">
      <c r="A860" s="21" t="s">
        <v>7937</v>
      </c>
      <c r="B860" s="23">
        <v>6</v>
      </c>
      <c r="C860" s="24">
        <v>41.47</v>
      </c>
      <c r="E860" t="str">
        <f t="shared" si="49"/>
        <v>5090814</v>
      </c>
      <c r="F860">
        <v>5090814</v>
      </c>
    </row>
    <row r="861" spans="1:6" x14ac:dyDescent="0.3">
      <c r="A861" s="21" t="s">
        <v>7938</v>
      </c>
      <c r="B861" s="23">
        <v>10</v>
      </c>
      <c r="C861" s="24">
        <v>41.19</v>
      </c>
      <c r="E861" t="str">
        <f t="shared" si="49"/>
        <v>5017895</v>
      </c>
      <c r="F861">
        <v>5017895</v>
      </c>
    </row>
    <row r="862" spans="1:6" x14ac:dyDescent="0.3">
      <c r="A862" s="21" t="s">
        <v>7939</v>
      </c>
      <c r="B862" s="23">
        <v>0</v>
      </c>
      <c r="C862" s="24">
        <v>40.81</v>
      </c>
      <c r="E862" t="str">
        <f t="shared" si="49"/>
        <v>6061766</v>
      </c>
      <c r="F862">
        <v>6061766</v>
      </c>
    </row>
    <row r="863" spans="1:6" x14ac:dyDescent="0.3">
      <c r="A863" s="21" t="s">
        <v>7940</v>
      </c>
      <c r="B863" s="23">
        <v>8</v>
      </c>
      <c r="C863" s="24">
        <v>40.730000000000004</v>
      </c>
      <c r="E863" t="str">
        <f t="shared" si="49"/>
        <v>5092104</v>
      </c>
      <c r="F863">
        <v>5092104</v>
      </c>
    </row>
    <row r="864" spans="1:6" x14ac:dyDescent="0.3">
      <c r="A864" s="21" t="s">
        <v>7941</v>
      </c>
      <c r="B864" s="23">
        <v>0</v>
      </c>
      <c r="C864" s="24">
        <v>40.54</v>
      </c>
      <c r="E864" t="str">
        <f t="shared" si="49"/>
        <v>6057288</v>
      </c>
      <c r="F864">
        <v>6057288</v>
      </c>
    </row>
    <row r="865" spans="1:6" x14ac:dyDescent="0.3">
      <c r="A865" s="21" t="s">
        <v>7942</v>
      </c>
      <c r="B865" s="23">
        <v>0</v>
      </c>
      <c r="C865" s="24">
        <v>40.260000000000005</v>
      </c>
      <c r="E865" t="str">
        <f t="shared" si="49"/>
        <v>6041628</v>
      </c>
      <c r="F865">
        <v>6041628</v>
      </c>
    </row>
    <row r="866" spans="1:6" x14ac:dyDescent="0.3">
      <c r="A866" s="21" t="s">
        <v>7943</v>
      </c>
      <c r="B866" s="23">
        <v>0</v>
      </c>
      <c r="C866" s="24">
        <v>40.08</v>
      </c>
      <c r="E866" t="str">
        <f t="shared" si="49"/>
        <v>6045379</v>
      </c>
      <c r="F866">
        <v>6045379</v>
      </c>
    </row>
    <row r="867" spans="1:6" x14ac:dyDescent="0.3">
      <c r="A867" s="21" t="s">
        <v>7944</v>
      </c>
      <c r="B867" s="23">
        <v>0</v>
      </c>
      <c r="C867" s="24">
        <v>40</v>
      </c>
      <c r="E867" t="str">
        <f t="shared" si="49"/>
        <v>6062410</v>
      </c>
      <c r="F867">
        <v>6062410</v>
      </c>
    </row>
    <row r="868" spans="1:6" x14ac:dyDescent="0.3">
      <c r="A868" s="21" t="s">
        <v>7945</v>
      </c>
      <c r="B868" s="23">
        <v>0</v>
      </c>
      <c r="C868" s="24">
        <v>39.950000000000003</v>
      </c>
      <c r="E868" t="str">
        <f t="shared" si="49"/>
        <v>6054189</v>
      </c>
      <c r="F868">
        <v>6054189</v>
      </c>
    </row>
    <row r="869" spans="1:6" x14ac:dyDescent="0.3">
      <c r="A869" s="21" t="s">
        <v>7946</v>
      </c>
      <c r="B869" s="23">
        <v>20</v>
      </c>
      <c r="C869" s="24">
        <v>39.840000000000003</v>
      </c>
      <c r="E869" t="str">
        <f t="shared" si="49"/>
        <v>5024083</v>
      </c>
      <c r="F869">
        <v>5024083</v>
      </c>
    </row>
    <row r="870" spans="1:6" x14ac:dyDescent="0.3">
      <c r="A870" s="21" t="s">
        <v>7947</v>
      </c>
      <c r="B870" s="23">
        <v>0</v>
      </c>
      <c r="C870" s="24">
        <v>39.739999999999995</v>
      </c>
      <c r="E870" t="str">
        <f t="shared" si="49"/>
        <v>6060516</v>
      </c>
      <c r="F870">
        <v>6060516</v>
      </c>
    </row>
    <row r="871" spans="1:6" x14ac:dyDescent="0.3">
      <c r="A871" s="21" t="s">
        <v>7948</v>
      </c>
      <c r="B871" s="23">
        <v>0</v>
      </c>
      <c r="C871" s="24">
        <v>39.67</v>
      </c>
      <c r="E871" t="str">
        <f t="shared" si="49"/>
        <v>6060615</v>
      </c>
      <c r="F871">
        <v>6060615</v>
      </c>
    </row>
    <row r="872" spans="1:6" x14ac:dyDescent="0.3">
      <c r="A872" s="21" t="s">
        <v>7949</v>
      </c>
      <c r="B872" s="23">
        <v>0</v>
      </c>
      <c r="C872" s="24">
        <v>39</v>
      </c>
      <c r="E872" t="str">
        <f t="shared" si="49"/>
        <v>6062594</v>
      </c>
      <c r="F872">
        <v>6062594</v>
      </c>
    </row>
    <row r="873" spans="1:6" x14ac:dyDescent="0.3">
      <c r="A873" s="21" t="s">
        <v>7950</v>
      </c>
      <c r="B873" s="23">
        <v>7.5</v>
      </c>
      <c r="C873" s="24">
        <v>38.9</v>
      </c>
      <c r="E873" t="str">
        <f t="shared" si="49"/>
        <v>5089495</v>
      </c>
      <c r="F873">
        <v>5089495</v>
      </c>
    </row>
    <row r="874" spans="1:6" x14ac:dyDescent="0.3">
      <c r="A874" s="21" t="s">
        <v>7951</v>
      </c>
      <c r="B874" s="23">
        <v>5</v>
      </c>
      <c r="C874" s="24">
        <v>38.840000000000003</v>
      </c>
      <c r="E874" t="str">
        <f t="shared" si="49"/>
        <v>5091985</v>
      </c>
      <c r="F874">
        <v>5091985</v>
      </c>
    </row>
    <row r="875" spans="1:6" x14ac:dyDescent="0.3">
      <c r="A875" s="21" t="s">
        <v>7952</v>
      </c>
      <c r="B875" s="23">
        <v>5</v>
      </c>
      <c r="C875" s="24">
        <v>38.65</v>
      </c>
      <c r="E875" t="str">
        <f t="shared" si="49"/>
        <v>5092612</v>
      </c>
      <c r="F875">
        <v>5092612</v>
      </c>
    </row>
    <row r="876" spans="1:6" x14ac:dyDescent="0.3">
      <c r="A876" s="21" t="s">
        <v>7953</v>
      </c>
      <c r="B876" s="23">
        <v>5</v>
      </c>
      <c r="C876" s="24">
        <v>38.65</v>
      </c>
      <c r="E876" t="str">
        <f t="shared" si="49"/>
        <v>5092613</v>
      </c>
      <c r="F876">
        <v>5092613</v>
      </c>
    </row>
    <row r="877" spans="1:6" x14ac:dyDescent="0.3">
      <c r="A877" s="21" t="s">
        <v>7954</v>
      </c>
      <c r="B877" s="23">
        <v>5</v>
      </c>
      <c r="C877" s="24">
        <v>38.65</v>
      </c>
      <c r="E877" t="str">
        <f t="shared" si="49"/>
        <v>5092615</v>
      </c>
      <c r="F877">
        <v>5092615</v>
      </c>
    </row>
    <row r="878" spans="1:6" x14ac:dyDescent="0.3">
      <c r="A878" s="21" t="s">
        <v>7955</v>
      </c>
      <c r="B878" s="23">
        <v>4</v>
      </c>
      <c r="C878" s="24">
        <v>38.51</v>
      </c>
      <c r="E878" t="str">
        <f t="shared" si="49"/>
        <v>5092806</v>
      </c>
      <c r="F878">
        <v>5092806</v>
      </c>
    </row>
    <row r="879" spans="1:6" x14ac:dyDescent="0.3">
      <c r="A879" s="21" t="s">
        <v>7956</v>
      </c>
      <c r="B879" s="23">
        <v>0</v>
      </c>
      <c r="C879" s="24">
        <v>38.160000000000004</v>
      </c>
      <c r="E879" t="str">
        <f t="shared" si="49"/>
        <v>6052677</v>
      </c>
      <c r="F879">
        <v>6052677</v>
      </c>
    </row>
    <row r="880" spans="1:6" x14ac:dyDescent="0.3">
      <c r="A880" s="21" t="s">
        <v>7957</v>
      </c>
      <c r="B880" s="23">
        <v>15</v>
      </c>
      <c r="C880" s="24">
        <v>38.08</v>
      </c>
      <c r="E880" t="str">
        <f t="shared" si="49"/>
        <v>5024050</v>
      </c>
      <c r="F880">
        <v>5024050</v>
      </c>
    </row>
    <row r="881" spans="1:6" x14ac:dyDescent="0.3">
      <c r="A881" s="21" t="s">
        <v>7958</v>
      </c>
      <c r="B881" s="23">
        <v>2.5</v>
      </c>
      <c r="C881" s="24">
        <v>38.07</v>
      </c>
      <c r="E881" t="str">
        <f t="shared" si="49"/>
        <v>5051845</v>
      </c>
      <c r="F881">
        <v>5051845</v>
      </c>
    </row>
    <row r="882" spans="1:6" x14ac:dyDescent="0.3">
      <c r="A882" s="21" t="s">
        <v>7959</v>
      </c>
      <c r="B882" s="23">
        <v>5</v>
      </c>
      <c r="C882" s="24">
        <v>38.06</v>
      </c>
      <c r="E882" t="str">
        <f t="shared" si="49"/>
        <v>5032244</v>
      </c>
      <c r="F882">
        <v>5032244</v>
      </c>
    </row>
    <row r="883" spans="1:6" x14ac:dyDescent="0.3">
      <c r="A883" s="21" t="s">
        <v>7960</v>
      </c>
      <c r="B883" s="23">
        <v>20</v>
      </c>
      <c r="C883" s="24">
        <v>37.96</v>
      </c>
      <c r="E883" t="str">
        <f t="shared" si="49"/>
        <v>5025077</v>
      </c>
      <c r="F883">
        <v>5025077</v>
      </c>
    </row>
    <row r="884" spans="1:6" x14ac:dyDescent="0.3">
      <c r="A884" s="21" t="s">
        <v>7961</v>
      </c>
      <c r="B884" s="23">
        <v>0</v>
      </c>
      <c r="C884" s="24">
        <v>37.799999999999997</v>
      </c>
      <c r="E884" t="str">
        <f t="shared" si="49"/>
        <v>6049074</v>
      </c>
      <c r="F884">
        <v>6049074</v>
      </c>
    </row>
    <row r="885" spans="1:6" x14ac:dyDescent="0.3">
      <c r="A885" s="21" t="s">
        <v>7962</v>
      </c>
      <c r="B885" s="23">
        <v>3</v>
      </c>
      <c r="C885" s="24">
        <v>37.79</v>
      </c>
      <c r="E885" t="str">
        <f t="shared" si="49"/>
        <v>5028795</v>
      </c>
      <c r="F885">
        <v>5028795</v>
      </c>
    </row>
    <row r="886" spans="1:6" x14ac:dyDescent="0.3">
      <c r="A886" s="21" t="s">
        <v>7963</v>
      </c>
      <c r="B886" s="23">
        <v>7.5</v>
      </c>
      <c r="C886" s="24">
        <v>37.74</v>
      </c>
      <c r="E886" t="str">
        <f t="shared" si="49"/>
        <v>5089492</v>
      </c>
      <c r="F886">
        <v>5089492</v>
      </c>
    </row>
    <row r="887" spans="1:6" x14ac:dyDescent="0.3">
      <c r="A887" s="21" t="s">
        <v>7964</v>
      </c>
      <c r="B887" s="23">
        <v>0</v>
      </c>
      <c r="C887" s="24">
        <v>37.450000000000003</v>
      </c>
      <c r="E887" t="str">
        <f t="shared" si="49"/>
        <v>6061942</v>
      </c>
      <c r="F887">
        <v>6061942</v>
      </c>
    </row>
    <row r="888" spans="1:6" x14ac:dyDescent="0.3">
      <c r="A888" s="21" t="s">
        <v>7965</v>
      </c>
      <c r="B888" s="23">
        <v>4</v>
      </c>
      <c r="C888" s="24">
        <v>37.44</v>
      </c>
      <c r="E888" t="str">
        <f t="shared" si="49"/>
        <v>6006693</v>
      </c>
      <c r="F888">
        <v>6006693</v>
      </c>
    </row>
    <row r="889" spans="1:6" x14ac:dyDescent="0.3">
      <c r="A889" s="21" t="s">
        <v>7966</v>
      </c>
      <c r="B889" s="23">
        <v>0</v>
      </c>
      <c r="C889" s="24">
        <v>37.25</v>
      </c>
      <c r="E889" t="str">
        <f t="shared" si="49"/>
        <v>6056042</v>
      </c>
      <c r="F889">
        <v>6056042</v>
      </c>
    </row>
    <row r="890" spans="1:6" x14ac:dyDescent="0.3">
      <c r="A890" s="21" t="s">
        <v>7967</v>
      </c>
      <c r="B890" s="23">
        <v>0</v>
      </c>
      <c r="C890" s="24">
        <v>37.04</v>
      </c>
      <c r="E890" t="str">
        <f t="shared" si="49"/>
        <v>6041300</v>
      </c>
      <c r="F890">
        <v>6041300</v>
      </c>
    </row>
    <row r="891" spans="1:6" x14ac:dyDescent="0.3">
      <c r="A891" s="21" t="s">
        <v>7968</v>
      </c>
      <c r="B891" s="23">
        <v>15</v>
      </c>
      <c r="C891" s="24">
        <v>36.89</v>
      </c>
      <c r="E891" t="str">
        <f t="shared" si="49"/>
        <v>5091146</v>
      </c>
      <c r="F891">
        <v>5091146</v>
      </c>
    </row>
    <row r="892" spans="1:6" x14ac:dyDescent="0.3">
      <c r="A892" s="21" t="s">
        <v>7969</v>
      </c>
      <c r="B892" s="23">
        <v>0</v>
      </c>
      <c r="C892" s="24">
        <v>36.840000000000003</v>
      </c>
      <c r="E892" t="str">
        <f t="shared" si="49"/>
        <v>6040884</v>
      </c>
      <c r="F892">
        <v>6040884</v>
      </c>
    </row>
    <row r="893" spans="1:6" x14ac:dyDescent="0.3">
      <c r="A893" s="21" t="s">
        <v>7970</v>
      </c>
      <c r="B893" s="23">
        <v>0</v>
      </c>
      <c r="C893" s="24">
        <v>36.700000000000003</v>
      </c>
      <c r="E893" t="str">
        <f t="shared" si="49"/>
        <v>6061723</v>
      </c>
      <c r="F893">
        <v>6061723</v>
      </c>
    </row>
    <row r="894" spans="1:6" x14ac:dyDescent="0.3">
      <c r="A894" s="21" t="s">
        <v>7971</v>
      </c>
      <c r="B894" s="23">
        <v>0</v>
      </c>
      <c r="C894" s="24">
        <v>36.660000000000004</v>
      </c>
      <c r="E894" t="str">
        <f t="shared" si="49"/>
        <v>6055821</v>
      </c>
      <c r="F894">
        <v>6055821</v>
      </c>
    </row>
    <row r="895" spans="1:6" x14ac:dyDescent="0.3">
      <c r="A895" s="21" t="s">
        <v>7972</v>
      </c>
      <c r="B895" s="23">
        <v>0</v>
      </c>
      <c r="C895" s="24">
        <v>36.119999999999997</v>
      </c>
      <c r="E895" t="str">
        <f t="shared" si="49"/>
        <v>6049816</v>
      </c>
      <c r="F895">
        <v>6049816</v>
      </c>
    </row>
    <row r="896" spans="1:6" x14ac:dyDescent="0.3">
      <c r="A896" s="21" t="s">
        <v>7973</v>
      </c>
      <c r="B896" s="23">
        <v>0</v>
      </c>
      <c r="C896" s="24">
        <v>35.83</v>
      </c>
      <c r="E896" t="str">
        <f t="shared" si="49"/>
        <v>6054328</v>
      </c>
      <c r="F896">
        <v>6054328</v>
      </c>
    </row>
    <row r="897" spans="1:6" x14ac:dyDescent="0.3">
      <c r="A897" s="21" t="s">
        <v>7974</v>
      </c>
      <c r="B897" s="23">
        <v>0</v>
      </c>
      <c r="C897" s="24">
        <v>35.730000000000004</v>
      </c>
      <c r="E897" t="str">
        <f t="shared" si="49"/>
        <v>6061992</v>
      </c>
      <c r="F897">
        <v>6061992</v>
      </c>
    </row>
    <row r="898" spans="1:6" x14ac:dyDescent="0.3">
      <c r="A898" s="21" t="s">
        <v>7975</v>
      </c>
      <c r="B898" s="23">
        <v>0</v>
      </c>
      <c r="C898" s="24">
        <v>35.659999999999997</v>
      </c>
      <c r="E898" t="str">
        <f t="shared" si="49"/>
        <v>6059870</v>
      </c>
      <c r="F898">
        <v>6059870</v>
      </c>
    </row>
    <row r="899" spans="1:6" x14ac:dyDescent="0.3">
      <c r="A899" s="21" t="s">
        <v>7976</v>
      </c>
      <c r="B899" s="23">
        <v>0</v>
      </c>
      <c r="C899" s="24">
        <v>35.58</v>
      </c>
      <c r="E899" t="str">
        <f t="shared" ref="E899:E962" si="50">LEFT(A899,7)</f>
        <v>6041600</v>
      </c>
      <c r="F899">
        <v>6041600</v>
      </c>
    </row>
    <row r="900" spans="1:6" x14ac:dyDescent="0.3">
      <c r="A900" s="21" t="s">
        <v>7977</v>
      </c>
      <c r="B900" s="23">
        <v>0</v>
      </c>
      <c r="C900" s="24">
        <v>35.58</v>
      </c>
      <c r="E900" t="str">
        <f t="shared" si="50"/>
        <v>6041664</v>
      </c>
      <c r="F900">
        <v>6041664</v>
      </c>
    </row>
    <row r="901" spans="1:6" x14ac:dyDescent="0.3">
      <c r="A901" s="21" t="s">
        <v>7978</v>
      </c>
      <c r="B901" s="23">
        <v>2.5</v>
      </c>
      <c r="C901" s="24">
        <v>35.54</v>
      </c>
      <c r="E901" t="str">
        <f t="shared" si="50"/>
        <v>5012989</v>
      </c>
      <c r="F901">
        <v>5012989</v>
      </c>
    </row>
    <row r="902" spans="1:6" x14ac:dyDescent="0.3">
      <c r="A902" s="21" t="s">
        <v>7979</v>
      </c>
      <c r="B902" s="23">
        <v>2.5</v>
      </c>
      <c r="C902" s="24">
        <v>35.54</v>
      </c>
      <c r="E902" t="str">
        <f t="shared" si="50"/>
        <v>5028567</v>
      </c>
      <c r="F902">
        <v>5028567</v>
      </c>
    </row>
    <row r="903" spans="1:6" x14ac:dyDescent="0.3">
      <c r="A903" s="21" t="s">
        <v>7980</v>
      </c>
      <c r="B903" s="23">
        <v>2.5</v>
      </c>
      <c r="C903" s="24">
        <v>35.54</v>
      </c>
      <c r="E903" t="str">
        <f t="shared" si="50"/>
        <v>5091203</v>
      </c>
      <c r="F903">
        <v>5091203</v>
      </c>
    </row>
    <row r="904" spans="1:6" x14ac:dyDescent="0.3">
      <c r="A904" s="21" t="s">
        <v>7981</v>
      </c>
      <c r="B904" s="23">
        <v>0</v>
      </c>
      <c r="C904" s="24">
        <v>35.5</v>
      </c>
      <c r="E904" t="str">
        <f t="shared" si="50"/>
        <v>6058247</v>
      </c>
      <c r="F904">
        <v>6058247</v>
      </c>
    </row>
    <row r="905" spans="1:6" x14ac:dyDescent="0.3">
      <c r="A905" s="21" t="s">
        <v>7982</v>
      </c>
      <c r="B905" s="23">
        <v>0</v>
      </c>
      <c r="C905" s="24">
        <v>35.469999999999992</v>
      </c>
      <c r="E905" t="str">
        <f t="shared" si="50"/>
        <v>6041702</v>
      </c>
      <c r="F905">
        <v>6041702</v>
      </c>
    </row>
    <row r="906" spans="1:6" x14ac:dyDescent="0.3">
      <c r="A906" s="21" t="s">
        <v>7983</v>
      </c>
      <c r="B906" s="23">
        <v>0</v>
      </c>
      <c r="C906" s="24">
        <v>35.46</v>
      </c>
      <c r="E906" t="str">
        <f t="shared" si="50"/>
        <v>6042097</v>
      </c>
      <c r="F906">
        <v>6042097</v>
      </c>
    </row>
    <row r="907" spans="1:6" x14ac:dyDescent="0.3">
      <c r="A907" s="21" t="s">
        <v>7984</v>
      </c>
      <c r="B907" s="23">
        <v>5</v>
      </c>
      <c r="C907" s="24">
        <v>35.409999999999997</v>
      </c>
      <c r="E907" t="str">
        <f t="shared" si="50"/>
        <v>5088428</v>
      </c>
      <c r="F907">
        <v>5088428</v>
      </c>
    </row>
    <row r="908" spans="1:6" x14ac:dyDescent="0.3">
      <c r="A908" s="21" t="s">
        <v>7985</v>
      </c>
      <c r="B908" s="23">
        <v>0</v>
      </c>
      <c r="C908" s="24">
        <v>35.32</v>
      </c>
      <c r="E908" t="str">
        <f t="shared" si="50"/>
        <v>6058618</v>
      </c>
      <c r="F908">
        <v>6058618</v>
      </c>
    </row>
    <row r="909" spans="1:6" x14ac:dyDescent="0.3">
      <c r="A909" s="21" t="s">
        <v>7986</v>
      </c>
      <c r="B909" s="23">
        <v>0</v>
      </c>
      <c r="C909" s="24">
        <v>35.28</v>
      </c>
      <c r="E909" t="str">
        <f t="shared" si="50"/>
        <v>6061547</v>
      </c>
      <c r="F909">
        <v>6061547</v>
      </c>
    </row>
    <row r="910" spans="1:6" x14ac:dyDescent="0.3">
      <c r="A910" s="21" t="s">
        <v>7987</v>
      </c>
      <c r="B910" s="23">
        <v>0</v>
      </c>
      <c r="C910" s="24">
        <v>35.21</v>
      </c>
      <c r="E910" t="str">
        <f t="shared" si="50"/>
        <v>6041624</v>
      </c>
      <c r="F910">
        <v>6041624</v>
      </c>
    </row>
    <row r="911" spans="1:6" x14ac:dyDescent="0.3">
      <c r="A911" s="21" t="s">
        <v>7988</v>
      </c>
      <c r="B911" s="23">
        <v>0</v>
      </c>
      <c r="C911" s="24">
        <v>35.200000000000003</v>
      </c>
      <c r="E911" t="str">
        <f t="shared" si="50"/>
        <v>6054319</v>
      </c>
      <c r="F911">
        <v>6054319</v>
      </c>
    </row>
    <row r="912" spans="1:6" x14ac:dyDescent="0.3">
      <c r="A912" s="21" t="s">
        <v>7989</v>
      </c>
      <c r="B912" s="23">
        <v>0</v>
      </c>
      <c r="C912" s="24">
        <v>35</v>
      </c>
      <c r="E912" t="str">
        <f t="shared" si="50"/>
        <v>6062334</v>
      </c>
      <c r="F912">
        <v>6062334</v>
      </c>
    </row>
    <row r="913" spans="1:8" x14ac:dyDescent="0.3">
      <c r="A913" s="21" t="s">
        <v>7990</v>
      </c>
      <c r="B913" s="23">
        <v>0</v>
      </c>
      <c r="C913" s="24">
        <v>34.979999999999997</v>
      </c>
      <c r="E913" t="str">
        <f t="shared" si="50"/>
        <v>6041964</v>
      </c>
      <c r="F913">
        <v>6041964</v>
      </c>
    </row>
    <row r="914" spans="1:8" x14ac:dyDescent="0.3">
      <c r="A914" s="21" t="s">
        <v>7991</v>
      </c>
      <c r="B914" s="23">
        <v>15</v>
      </c>
      <c r="C914" s="24">
        <v>34.950000000000003</v>
      </c>
      <c r="E914" t="str">
        <f t="shared" si="50"/>
        <v>5024230</v>
      </c>
      <c r="F914">
        <v>5024230</v>
      </c>
    </row>
    <row r="915" spans="1:8" x14ac:dyDescent="0.3">
      <c r="A915" s="21" t="s">
        <v>7992</v>
      </c>
      <c r="B915" s="23">
        <v>0</v>
      </c>
      <c r="C915" s="24">
        <v>34.85</v>
      </c>
      <c r="E915" t="str">
        <f t="shared" si="50"/>
        <v>6055451</v>
      </c>
      <c r="F915">
        <v>6055451</v>
      </c>
    </row>
    <row r="916" spans="1:8" x14ac:dyDescent="0.3">
      <c r="A916" s="21" t="s">
        <v>7993</v>
      </c>
      <c r="B916" s="23">
        <v>0</v>
      </c>
      <c r="C916" s="24">
        <v>34.76</v>
      </c>
      <c r="E916" t="str">
        <f t="shared" si="50"/>
        <v>6062054</v>
      </c>
      <c r="F916">
        <v>6062054</v>
      </c>
    </row>
    <row r="917" spans="1:8" x14ac:dyDescent="0.3">
      <c r="A917" s="21" t="s">
        <v>7994</v>
      </c>
      <c r="B917" s="23">
        <v>0</v>
      </c>
      <c r="C917" s="24">
        <v>34.74</v>
      </c>
      <c r="E917" t="str">
        <f t="shared" si="50"/>
        <v>6057416</v>
      </c>
      <c r="F917">
        <v>6057416</v>
      </c>
    </row>
    <row r="918" spans="1:8" x14ac:dyDescent="0.3">
      <c r="A918" s="21" t="s">
        <v>7995</v>
      </c>
      <c r="B918" s="23">
        <v>0</v>
      </c>
      <c r="C918" s="24">
        <v>34.58</v>
      </c>
      <c r="E918" t="str">
        <f t="shared" si="50"/>
        <v>6055429</v>
      </c>
      <c r="F918">
        <v>6055429</v>
      </c>
      <c r="H918" s="19">
        <v>25</v>
      </c>
    </row>
    <row r="919" spans="1:8" x14ac:dyDescent="0.3">
      <c r="A919" s="21" t="s">
        <v>7996</v>
      </c>
      <c r="B919" s="23">
        <v>4</v>
      </c>
      <c r="C919" s="24">
        <v>34.480000000000004</v>
      </c>
      <c r="E919" t="str">
        <f t="shared" si="50"/>
        <v>5094752</v>
      </c>
      <c r="F919">
        <v>5094752</v>
      </c>
    </row>
    <row r="920" spans="1:8" x14ac:dyDescent="0.3">
      <c r="A920" s="21" t="s">
        <v>7997</v>
      </c>
      <c r="B920" s="23">
        <v>0</v>
      </c>
      <c r="C920" s="24">
        <v>34.200000000000003</v>
      </c>
      <c r="E920" t="str">
        <f t="shared" si="50"/>
        <v>6053477</v>
      </c>
      <c r="F920">
        <v>6053477</v>
      </c>
    </row>
    <row r="921" spans="1:8" x14ac:dyDescent="0.3">
      <c r="A921" s="21" t="s">
        <v>7998</v>
      </c>
      <c r="B921" s="23">
        <v>0</v>
      </c>
      <c r="C921" s="24">
        <v>34.159999999999997</v>
      </c>
      <c r="E921" t="str">
        <f t="shared" si="50"/>
        <v>6041480</v>
      </c>
      <c r="F921">
        <v>6041480</v>
      </c>
    </row>
    <row r="922" spans="1:8" x14ac:dyDescent="0.3">
      <c r="A922" s="21" t="s">
        <v>7999</v>
      </c>
      <c r="B922" s="23">
        <v>2.5</v>
      </c>
      <c r="C922" s="24">
        <v>34.049999999999997</v>
      </c>
      <c r="E922" t="str">
        <f t="shared" si="50"/>
        <v>5028458</v>
      </c>
      <c r="F922">
        <v>5028458</v>
      </c>
    </row>
    <row r="923" spans="1:8" x14ac:dyDescent="0.3">
      <c r="A923" s="21" t="s">
        <v>8000</v>
      </c>
      <c r="B923" s="23">
        <v>2.5</v>
      </c>
      <c r="C923" s="24">
        <v>34.049999999999997</v>
      </c>
      <c r="E923" t="str">
        <f t="shared" si="50"/>
        <v>5028476</v>
      </c>
      <c r="F923">
        <v>5028476</v>
      </c>
    </row>
    <row r="924" spans="1:8" x14ac:dyDescent="0.3">
      <c r="A924" s="21" t="s">
        <v>8001</v>
      </c>
      <c r="B924" s="23">
        <v>0</v>
      </c>
      <c r="C924" s="24">
        <v>34.04</v>
      </c>
      <c r="E924" t="str">
        <f t="shared" si="50"/>
        <v>6058621</v>
      </c>
      <c r="F924">
        <v>6058621</v>
      </c>
    </row>
    <row r="925" spans="1:8" x14ac:dyDescent="0.3">
      <c r="A925" s="21" t="s">
        <v>8002</v>
      </c>
      <c r="B925" s="23">
        <v>0</v>
      </c>
      <c r="C925" s="24">
        <v>33.93</v>
      </c>
      <c r="E925" t="str">
        <f t="shared" si="50"/>
        <v>6056837</v>
      </c>
      <c r="F925">
        <v>6056837</v>
      </c>
    </row>
    <row r="926" spans="1:8" x14ac:dyDescent="0.3">
      <c r="A926" s="21" t="s">
        <v>8003</v>
      </c>
      <c r="B926" s="23">
        <v>5</v>
      </c>
      <c r="C926" s="24">
        <v>33.74</v>
      </c>
      <c r="E926" t="str">
        <f t="shared" si="50"/>
        <v>5026915</v>
      </c>
      <c r="F926">
        <v>5026915</v>
      </c>
      <c r="G926">
        <v>16.670000000000002</v>
      </c>
      <c r="H926" s="19">
        <f>C926/G926</f>
        <v>2.0239952009598081</v>
      </c>
    </row>
    <row r="927" spans="1:8" x14ac:dyDescent="0.3">
      <c r="A927" s="21" t="s">
        <v>8004</v>
      </c>
      <c r="B927" s="23">
        <v>0</v>
      </c>
      <c r="C927" s="24">
        <v>33.659999999999997</v>
      </c>
      <c r="E927" t="str">
        <f t="shared" si="50"/>
        <v>6048366</v>
      </c>
      <c r="F927">
        <v>6048366</v>
      </c>
    </row>
    <row r="928" spans="1:8" x14ac:dyDescent="0.3">
      <c r="A928" s="21" t="s">
        <v>8005</v>
      </c>
      <c r="B928" s="23">
        <v>2</v>
      </c>
      <c r="C928" s="24">
        <v>33.5</v>
      </c>
      <c r="E928" t="str">
        <f t="shared" si="50"/>
        <v>5028578</v>
      </c>
      <c r="F928">
        <v>5028578</v>
      </c>
    </row>
    <row r="929" spans="1:6" x14ac:dyDescent="0.3">
      <c r="A929" s="21" t="s">
        <v>8006</v>
      </c>
      <c r="B929" s="23">
        <v>2.5</v>
      </c>
      <c r="C929" s="24">
        <v>33.33</v>
      </c>
      <c r="E929" t="str">
        <f t="shared" si="50"/>
        <v>5096142</v>
      </c>
      <c r="F929">
        <v>5096142</v>
      </c>
    </row>
    <row r="930" spans="1:6" x14ac:dyDescent="0.3">
      <c r="A930" s="21" t="s">
        <v>8007</v>
      </c>
      <c r="B930" s="23">
        <v>0</v>
      </c>
      <c r="C930" s="24">
        <v>33.299999999999997</v>
      </c>
      <c r="E930" t="str">
        <f t="shared" si="50"/>
        <v>6059800</v>
      </c>
      <c r="F930">
        <v>6059800</v>
      </c>
    </row>
    <row r="931" spans="1:6" x14ac:dyDescent="0.3">
      <c r="A931" s="21" t="s">
        <v>8008</v>
      </c>
      <c r="B931" s="23">
        <v>10</v>
      </c>
      <c r="C931" s="24">
        <v>33.29</v>
      </c>
      <c r="E931" t="str">
        <f t="shared" si="50"/>
        <v>5096601</v>
      </c>
      <c r="F931">
        <v>5096601</v>
      </c>
    </row>
    <row r="932" spans="1:6" x14ac:dyDescent="0.3">
      <c r="A932" s="21" t="s">
        <v>8009</v>
      </c>
      <c r="B932" s="23">
        <v>2.5</v>
      </c>
      <c r="C932" s="24">
        <v>33.24</v>
      </c>
      <c r="E932" t="str">
        <f t="shared" si="50"/>
        <v>5028793</v>
      </c>
      <c r="F932">
        <v>5028793</v>
      </c>
    </row>
    <row r="933" spans="1:6" x14ac:dyDescent="0.3">
      <c r="A933" s="21" t="s">
        <v>8010</v>
      </c>
      <c r="B933" s="23">
        <v>0</v>
      </c>
      <c r="C933" s="24">
        <v>33.06</v>
      </c>
      <c r="E933" t="str">
        <f t="shared" si="50"/>
        <v>6061548</v>
      </c>
      <c r="F933">
        <v>6061548</v>
      </c>
    </row>
    <row r="934" spans="1:6" x14ac:dyDescent="0.3">
      <c r="A934" s="21" t="s">
        <v>8011</v>
      </c>
      <c r="B934" s="23">
        <v>0</v>
      </c>
      <c r="C934" s="24">
        <v>32.89</v>
      </c>
      <c r="E934" t="str">
        <f t="shared" si="50"/>
        <v>6042051</v>
      </c>
      <c r="F934">
        <v>6042051</v>
      </c>
    </row>
    <row r="935" spans="1:6" x14ac:dyDescent="0.3">
      <c r="A935" s="21" t="s">
        <v>8012</v>
      </c>
      <c r="B935" s="23">
        <v>0</v>
      </c>
      <c r="C935" s="24">
        <v>32.879999999999995</v>
      </c>
      <c r="E935" t="str">
        <f t="shared" si="50"/>
        <v>6056044</v>
      </c>
      <c r="F935">
        <v>6056044</v>
      </c>
    </row>
    <row r="936" spans="1:6" x14ac:dyDescent="0.3">
      <c r="A936" s="21" t="s">
        <v>8013</v>
      </c>
      <c r="B936" s="23">
        <v>10</v>
      </c>
      <c r="C936" s="24">
        <v>32.76</v>
      </c>
      <c r="E936" t="str">
        <f t="shared" si="50"/>
        <v>5096091</v>
      </c>
      <c r="F936">
        <v>5096091</v>
      </c>
    </row>
    <row r="937" spans="1:6" x14ac:dyDescent="0.3">
      <c r="A937" s="21" t="s">
        <v>8014</v>
      </c>
      <c r="B937" s="23">
        <v>0</v>
      </c>
      <c r="C937" s="24">
        <v>32.660000000000004</v>
      </c>
      <c r="E937" t="str">
        <f t="shared" si="50"/>
        <v>6054690</v>
      </c>
      <c r="F937">
        <v>6054690</v>
      </c>
    </row>
    <row r="938" spans="1:6" x14ac:dyDescent="0.3">
      <c r="A938" s="21" t="s">
        <v>8015</v>
      </c>
      <c r="B938" s="23">
        <v>0</v>
      </c>
      <c r="C938" s="24">
        <v>32.5</v>
      </c>
      <c r="E938" t="str">
        <f t="shared" si="50"/>
        <v>6047323</v>
      </c>
      <c r="F938">
        <v>6047323</v>
      </c>
    </row>
    <row r="939" spans="1:6" x14ac:dyDescent="0.3">
      <c r="A939" s="21" t="s">
        <v>8016</v>
      </c>
      <c r="B939" s="23">
        <v>5</v>
      </c>
      <c r="C939" s="24">
        <v>32.36</v>
      </c>
      <c r="E939" t="str">
        <f t="shared" si="50"/>
        <v>5092610</v>
      </c>
      <c r="F939">
        <v>5092610</v>
      </c>
    </row>
    <row r="940" spans="1:6" x14ac:dyDescent="0.3">
      <c r="A940" s="21" t="s">
        <v>8017</v>
      </c>
      <c r="B940" s="23">
        <v>0</v>
      </c>
      <c r="C940" s="24">
        <v>32.36</v>
      </c>
      <c r="E940" t="str">
        <f t="shared" si="50"/>
        <v>6056008</v>
      </c>
      <c r="F940">
        <v>6056008</v>
      </c>
    </row>
    <row r="941" spans="1:6" x14ac:dyDescent="0.3">
      <c r="A941" s="21" t="s">
        <v>8018</v>
      </c>
      <c r="B941" s="23">
        <v>10</v>
      </c>
      <c r="C941" s="24">
        <v>32.35</v>
      </c>
      <c r="E941" t="str">
        <f t="shared" si="50"/>
        <v>6033259</v>
      </c>
      <c r="F941">
        <v>6033259</v>
      </c>
    </row>
    <row r="942" spans="1:6" x14ac:dyDescent="0.3">
      <c r="A942" s="21" t="s">
        <v>8019</v>
      </c>
      <c r="B942" s="23">
        <v>0</v>
      </c>
      <c r="C942" s="24">
        <v>32.17</v>
      </c>
      <c r="E942" t="str">
        <f t="shared" si="50"/>
        <v>6042142</v>
      </c>
      <c r="F942">
        <v>6042142</v>
      </c>
    </row>
    <row r="943" spans="1:6" x14ac:dyDescent="0.3">
      <c r="A943" s="21" t="s">
        <v>8020</v>
      </c>
      <c r="B943" s="23">
        <v>0</v>
      </c>
      <c r="C943" s="24">
        <v>31.980000000000004</v>
      </c>
      <c r="E943" t="str">
        <f t="shared" si="50"/>
        <v>6040881</v>
      </c>
      <c r="F943">
        <v>6040881</v>
      </c>
    </row>
    <row r="944" spans="1:6" x14ac:dyDescent="0.3">
      <c r="A944" s="21" t="s">
        <v>8021</v>
      </c>
      <c r="B944" s="23">
        <v>5</v>
      </c>
      <c r="C944" s="24">
        <v>31.76</v>
      </c>
      <c r="E944" t="str">
        <f t="shared" si="50"/>
        <v>5027925</v>
      </c>
      <c r="F944">
        <v>5027925</v>
      </c>
    </row>
    <row r="945" spans="1:6" x14ac:dyDescent="0.3">
      <c r="A945" s="21" t="s">
        <v>8022</v>
      </c>
      <c r="B945" s="23">
        <v>0</v>
      </c>
      <c r="C945" s="24">
        <v>31.76</v>
      </c>
      <c r="E945" t="str">
        <f t="shared" si="50"/>
        <v>6054182</v>
      </c>
      <c r="F945">
        <v>6054182</v>
      </c>
    </row>
    <row r="946" spans="1:6" x14ac:dyDescent="0.3">
      <c r="A946" s="21" t="s">
        <v>8023</v>
      </c>
      <c r="B946" s="23">
        <v>0</v>
      </c>
      <c r="C946" s="24">
        <v>31.36</v>
      </c>
      <c r="E946" t="str">
        <f t="shared" si="50"/>
        <v>6042298</v>
      </c>
      <c r="F946">
        <v>6042298</v>
      </c>
    </row>
    <row r="947" spans="1:6" x14ac:dyDescent="0.3">
      <c r="A947" s="21" t="s">
        <v>8024</v>
      </c>
      <c r="B947" s="23">
        <v>0</v>
      </c>
      <c r="C947" s="24">
        <v>31.36</v>
      </c>
      <c r="E947" t="str">
        <f t="shared" si="50"/>
        <v>6055435</v>
      </c>
      <c r="F947">
        <v>6055435</v>
      </c>
    </row>
    <row r="948" spans="1:6" x14ac:dyDescent="0.3">
      <c r="A948" s="21" t="s">
        <v>8025</v>
      </c>
      <c r="B948" s="23">
        <v>0</v>
      </c>
      <c r="C948" s="24">
        <v>31.34</v>
      </c>
      <c r="E948" t="str">
        <f t="shared" si="50"/>
        <v>6056016</v>
      </c>
      <c r="F948">
        <v>6056016</v>
      </c>
    </row>
    <row r="949" spans="1:6" x14ac:dyDescent="0.3">
      <c r="A949" s="21" t="s">
        <v>8026</v>
      </c>
      <c r="B949" s="23">
        <v>10</v>
      </c>
      <c r="C949" s="24">
        <v>31.18</v>
      </c>
      <c r="E949" t="str">
        <f t="shared" si="50"/>
        <v>5093245</v>
      </c>
      <c r="F949">
        <v>5093245</v>
      </c>
    </row>
    <row r="950" spans="1:6" x14ac:dyDescent="0.3">
      <c r="A950" s="21" t="s">
        <v>8027</v>
      </c>
      <c r="B950" s="23">
        <v>0</v>
      </c>
      <c r="C950" s="24">
        <v>31.1</v>
      </c>
      <c r="E950" t="str">
        <f t="shared" si="50"/>
        <v>6041345</v>
      </c>
      <c r="F950">
        <v>6041345</v>
      </c>
    </row>
    <row r="951" spans="1:6" x14ac:dyDescent="0.3">
      <c r="A951" s="21" t="s">
        <v>8028</v>
      </c>
      <c r="B951" s="23">
        <v>5</v>
      </c>
      <c r="C951" s="24">
        <v>30.71</v>
      </c>
      <c r="E951" t="str">
        <f t="shared" si="50"/>
        <v>5017550</v>
      </c>
      <c r="F951">
        <v>5017550</v>
      </c>
    </row>
    <row r="952" spans="1:6" x14ac:dyDescent="0.3">
      <c r="A952" s="21" t="s">
        <v>8029</v>
      </c>
      <c r="B952" s="23">
        <v>10</v>
      </c>
      <c r="C952" s="24">
        <v>30.68</v>
      </c>
      <c r="E952" t="str">
        <f t="shared" si="50"/>
        <v>5064657</v>
      </c>
      <c r="F952">
        <v>5064657</v>
      </c>
    </row>
    <row r="953" spans="1:6" x14ac:dyDescent="0.3">
      <c r="A953" s="21" t="s">
        <v>8030</v>
      </c>
      <c r="B953" s="23">
        <v>2</v>
      </c>
      <c r="C953" s="24">
        <v>30.64</v>
      </c>
      <c r="E953" t="str">
        <f t="shared" si="50"/>
        <v>5091372</v>
      </c>
      <c r="F953">
        <v>5091372</v>
      </c>
    </row>
    <row r="954" spans="1:6" x14ac:dyDescent="0.3">
      <c r="A954" s="21" t="s">
        <v>8031</v>
      </c>
      <c r="B954" s="23">
        <v>7</v>
      </c>
      <c r="C954" s="24">
        <v>30.459999999999997</v>
      </c>
      <c r="E954" t="str">
        <f t="shared" si="50"/>
        <v>5091091</v>
      </c>
      <c r="F954">
        <v>5091091</v>
      </c>
    </row>
    <row r="955" spans="1:6" x14ac:dyDescent="0.3">
      <c r="A955" s="21" t="s">
        <v>8032</v>
      </c>
      <c r="B955" s="23">
        <v>0</v>
      </c>
      <c r="C955" s="24">
        <v>30.4</v>
      </c>
      <c r="E955" t="str">
        <f t="shared" si="50"/>
        <v>6061778</v>
      </c>
      <c r="F955">
        <v>6061778</v>
      </c>
    </row>
    <row r="956" spans="1:6" x14ac:dyDescent="0.3">
      <c r="A956" s="21" t="s">
        <v>8033</v>
      </c>
      <c r="B956" s="23">
        <v>2.5</v>
      </c>
      <c r="C956" s="24">
        <v>30.36</v>
      </c>
      <c r="E956" t="str">
        <f t="shared" si="50"/>
        <v>5028787</v>
      </c>
      <c r="F956">
        <v>5028787</v>
      </c>
    </row>
    <row r="957" spans="1:6" x14ac:dyDescent="0.3">
      <c r="A957" s="21" t="s">
        <v>8034</v>
      </c>
      <c r="B957" s="23">
        <v>0</v>
      </c>
      <c r="C957" s="24">
        <v>30.3</v>
      </c>
      <c r="E957" t="str">
        <f t="shared" si="50"/>
        <v>6055822</v>
      </c>
      <c r="F957">
        <v>6055822</v>
      </c>
    </row>
    <row r="958" spans="1:6" x14ac:dyDescent="0.3">
      <c r="A958" s="21" t="s">
        <v>8035</v>
      </c>
      <c r="B958" s="23">
        <v>0</v>
      </c>
      <c r="C958" s="24">
        <v>30.18</v>
      </c>
      <c r="E958" t="str">
        <f t="shared" si="50"/>
        <v>6041976</v>
      </c>
      <c r="F958">
        <v>6041976</v>
      </c>
    </row>
    <row r="959" spans="1:6" x14ac:dyDescent="0.3">
      <c r="A959" s="21" t="s">
        <v>8036</v>
      </c>
      <c r="B959" s="23">
        <v>0</v>
      </c>
      <c r="C959" s="24">
        <v>30.14</v>
      </c>
      <c r="E959" t="str">
        <f t="shared" si="50"/>
        <v>6053075</v>
      </c>
      <c r="F959">
        <v>6053075</v>
      </c>
    </row>
    <row r="960" spans="1:6" x14ac:dyDescent="0.3">
      <c r="A960" s="21" t="s">
        <v>8037</v>
      </c>
      <c r="B960" s="23">
        <v>5</v>
      </c>
      <c r="C960" s="24">
        <v>30.060000000000002</v>
      </c>
      <c r="E960" t="str">
        <f t="shared" si="50"/>
        <v>5093199</v>
      </c>
      <c r="F960">
        <v>5093199</v>
      </c>
    </row>
    <row r="961" spans="1:6" x14ac:dyDescent="0.3">
      <c r="A961" s="21" t="s">
        <v>8038</v>
      </c>
      <c r="B961" s="23">
        <v>5</v>
      </c>
      <c r="C961" s="24">
        <v>30.060000000000002</v>
      </c>
      <c r="E961" t="str">
        <f t="shared" si="50"/>
        <v>5093200</v>
      </c>
      <c r="F961">
        <v>5093200</v>
      </c>
    </row>
    <row r="962" spans="1:6" x14ac:dyDescent="0.3">
      <c r="A962" s="21" t="s">
        <v>8039</v>
      </c>
      <c r="B962" s="23">
        <v>5</v>
      </c>
      <c r="C962" s="24">
        <v>30.06</v>
      </c>
      <c r="E962" t="str">
        <f t="shared" si="50"/>
        <v>5093360</v>
      </c>
      <c r="F962">
        <v>5093360</v>
      </c>
    </row>
    <row r="963" spans="1:6" x14ac:dyDescent="0.3">
      <c r="A963" s="21" t="s">
        <v>8040</v>
      </c>
      <c r="B963" s="23">
        <v>0</v>
      </c>
      <c r="C963" s="24">
        <v>29.88</v>
      </c>
      <c r="E963" t="str">
        <f t="shared" ref="E963:E1026" si="51">LEFT(A963,7)</f>
        <v>6042023</v>
      </c>
      <c r="F963">
        <v>6042023</v>
      </c>
    </row>
    <row r="964" spans="1:6" x14ac:dyDescent="0.3">
      <c r="A964" s="21" t="s">
        <v>8041</v>
      </c>
      <c r="B964" s="23">
        <v>10</v>
      </c>
      <c r="C964" s="24">
        <v>29.68</v>
      </c>
      <c r="E964" t="str">
        <f t="shared" si="51"/>
        <v>5093145</v>
      </c>
      <c r="F964">
        <v>5093145</v>
      </c>
    </row>
    <row r="965" spans="1:6" x14ac:dyDescent="0.3">
      <c r="A965" s="21" t="s">
        <v>8042</v>
      </c>
      <c r="B965" s="23">
        <v>2.5</v>
      </c>
      <c r="C965" s="24">
        <v>29.61</v>
      </c>
      <c r="E965" t="str">
        <f t="shared" si="51"/>
        <v>5028506</v>
      </c>
      <c r="F965">
        <v>5028506</v>
      </c>
    </row>
    <row r="966" spans="1:6" x14ac:dyDescent="0.3">
      <c r="A966" s="21" t="s">
        <v>8043</v>
      </c>
      <c r="B966" s="23">
        <v>0</v>
      </c>
      <c r="C966" s="24">
        <v>29.14</v>
      </c>
      <c r="E966" t="str">
        <f t="shared" si="51"/>
        <v>6042123</v>
      </c>
      <c r="F966">
        <v>6042123</v>
      </c>
    </row>
    <row r="967" spans="1:6" x14ac:dyDescent="0.3">
      <c r="A967" s="21" t="s">
        <v>8044</v>
      </c>
      <c r="B967" s="23">
        <v>0</v>
      </c>
      <c r="C967" s="24">
        <v>28.92</v>
      </c>
      <c r="E967" t="str">
        <f t="shared" si="51"/>
        <v>6057891</v>
      </c>
      <c r="F967">
        <v>6057891</v>
      </c>
    </row>
    <row r="968" spans="1:6" x14ac:dyDescent="0.3">
      <c r="A968" s="21" t="s">
        <v>8045</v>
      </c>
      <c r="B968" s="23">
        <v>0</v>
      </c>
      <c r="C968" s="24">
        <v>28.9</v>
      </c>
      <c r="E968" t="str">
        <f t="shared" si="51"/>
        <v>6058191</v>
      </c>
      <c r="F968">
        <v>6058191</v>
      </c>
    </row>
    <row r="969" spans="1:6" x14ac:dyDescent="0.3">
      <c r="A969" s="21" t="s">
        <v>8046</v>
      </c>
      <c r="B969" s="23">
        <v>10</v>
      </c>
      <c r="C969" s="24">
        <v>28.869999999999997</v>
      </c>
      <c r="E969" t="str">
        <f t="shared" si="51"/>
        <v>5091081</v>
      </c>
      <c r="F969">
        <v>5091081</v>
      </c>
    </row>
    <row r="970" spans="1:6" x14ac:dyDescent="0.3">
      <c r="A970" s="21" t="s">
        <v>8047</v>
      </c>
      <c r="B970" s="23">
        <v>0</v>
      </c>
      <c r="C970" s="24">
        <v>28.82</v>
      </c>
      <c r="E970" t="str">
        <f t="shared" si="51"/>
        <v>6057292</v>
      </c>
      <c r="F970">
        <v>6057292</v>
      </c>
    </row>
    <row r="971" spans="1:6" x14ac:dyDescent="0.3">
      <c r="A971" s="21" t="s">
        <v>8048</v>
      </c>
      <c r="B971" s="23">
        <v>0</v>
      </c>
      <c r="C971" s="24">
        <v>28.5</v>
      </c>
      <c r="E971" t="str">
        <f t="shared" si="51"/>
        <v>6059888</v>
      </c>
      <c r="F971">
        <v>6059888</v>
      </c>
    </row>
    <row r="972" spans="1:6" x14ac:dyDescent="0.3">
      <c r="A972" s="21" t="s">
        <v>8049</v>
      </c>
      <c r="B972" s="23">
        <v>2</v>
      </c>
      <c r="C972" s="24">
        <v>28.479999999999997</v>
      </c>
      <c r="E972" t="str">
        <f t="shared" si="51"/>
        <v>5028777</v>
      </c>
      <c r="F972">
        <v>5028777</v>
      </c>
    </row>
    <row r="973" spans="1:6" x14ac:dyDescent="0.3">
      <c r="A973" s="21" t="s">
        <v>8050</v>
      </c>
      <c r="B973" s="23">
        <v>5</v>
      </c>
      <c r="C973" s="24">
        <v>28.45</v>
      </c>
      <c r="E973" t="str">
        <f t="shared" si="51"/>
        <v>5091105</v>
      </c>
      <c r="F973">
        <v>5091105</v>
      </c>
    </row>
    <row r="974" spans="1:6" x14ac:dyDescent="0.3">
      <c r="A974" s="21" t="s">
        <v>8051</v>
      </c>
      <c r="B974" s="23">
        <v>0</v>
      </c>
      <c r="C974" s="24">
        <v>28.44</v>
      </c>
      <c r="E974" t="str">
        <f t="shared" si="51"/>
        <v>6058614</v>
      </c>
      <c r="F974">
        <v>6058614</v>
      </c>
    </row>
    <row r="975" spans="1:6" x14ac:dyDescent="0.3">
      <c r="A975" s="21" t="s">
        <v>8052</v>
      </c>
      <c r="B975" s="23">
        <v>2.5</v>
      </c>
      <c r="C975" s="24">
        <v>28.43</v>
      </c>
      <c r="E975" t="str">
        <f t="shared" si="51"/>
        <v>5090894</v>
      </c>
      <c r="F975">
        <v>5090894</v>
      </c>
    </row>
    <row r="976" spans="1:6" x14ac:dyDescent="0.3">
      <c r="A976" s="21" t="s">
        <v>8053</v>
      </c>
      <c r="B976" s="23">
        <v>2.5</v>
      </c>
      <c r="C976" s="24">
        <v>28.43</v>
      </c>
      <c r="E976" t="str">
        <f t="shared" si="51"/>
        <v>5090896</v>
      </c>
      <c r="F976">
        <v>5090896</v>
      </c>
    </row>
    <row r="977" spans="1:6" x14ac:dyDescent="0.3">
      <c r="A977" s="21" t="s">
        <v>8054</v>
      </c>
      <c r="B977" s="23">
        <v>0</v>
      </c>
      <c r="C977" s="24">
        <v>28.36</v>
      </c>
      <c r="E977" t="str">
        <f t="shared" si="51"/>
        <v>6059890</v>
      </c>
      <c r="F977">
        <v>6059890</v>
      </c>
    </row>
    <row r="978" spans="1:6" x14ac:dyDescent="0.3">
      <c r="A978" s="21" t="s">
        <v>8055</v>
      </c>
      <c r="B978" s="23">
        <v>0</v>
      </c>
      <c r="C978" s="24">
        <v>28.240000000000002</v>
      </c>
      <c r="E978" t="str">
        <f t="shared" si="51"/>
        <v>6041548</v>
      </c>
      <c r="F978">
        <v>6041548</v>
      </c>
    </row>
    <row r="979" spans="1:6" x14ac:dyDescent="0.3">
      <c r="A979" s="21" t="s">
        <v>8056</v>
      </c>
      <c r="B979" s="23">
        <v>0</v>
      </c>
      <c r="C979" s="24">
        <v>28.18</v>
      </c>
      <c r="E979" t="str">
        <f t="shared" si="51"/>
        <v>6060912</v>
      </c>
      <c r="F979">
        <v>6060912</v>
      </c>
    </row>
    <row r="980" spans="1:6" x14ac:dyDescent="0.3">
      <c r="A980" s="21" t="s">
        <v>8057</v>
      </c>
      <c r="B980" s="23">
        <v>0</v>
      </c>
      <c r="C980" s="24">
        <v>28.050000000000004</v>
      </c>
      <c r="E980" t="str">
        <f t="shared" si="51"/>
        <v>6058241</v>
      </c>
      <c r="F980">
        <v>6058241</v>
      </c>
    </row>
    <row r="981" spans="1:6" x14ac:dyDescent="0.3">
      <c r="A981" s="21" t="s">
        <v>8058</v>
      </c>
      <c r="B981" s="23">
        <v>0</v>
      </c>
      <c r="C981" s="24">
        <v>27.8</v>
      </c>
      <c r="E981" t="str">
        <f t="shared" si="51"/>
        <v>6041986</v>
      </c>
      <c r="F981">
        <v>6041986</v>
      </c>
    </row>
    <row r="982" spans="1:6" x14ac:dyDescent="0.3">
      <c r="A982" s="21" t="s">
        <v>8059</v>
      </c>
      <c r="B982" s="23">
        <v>0</v>
      </c>
      <c r="C982" s="24">
        <v>27.77</v>
      </c>
      <c r="E982" t="str">
        <f t="shared" si="51"/>
        <v>6042800</v>
      </c>
      <c r="F982">
        <v>6042800</v>
      </c>
    </row>
    <row r="983" spans="1:6" x14ac:dyDescent="0.3">
      <c r="A983" s="21" t="s">
        <v>8060</v>
      </c>
      <c r="B983" s="23">
        <v>0</v>
      </c>
      <c r="C983" s="24">
        <v>27.75</v>
      </c>
      <c r="E983" t="str">
        <f t="shared" si="51"/>
        <v>6047950</v>
      </c>
      <c r="F983">
        <v>6047950</v>
      </c>
    </row>
    <row r="984" spans="1:6" x14ac:dyDescent="0.3">
      <c r="A984" s="21" t="s">
        <v>8061</v>
      </c>
      <c r="B984" s="23">
        <v>0</v>
      </c>
      <c r="C984" s="24">
        <v>27.73</v>
      </c>
      <c r="E984" t="str">
        <f t="shared" si="51"/>
        <v>6047423</v>
      </c>
      <c r="F984">
        <v>6047423</v>
      </c>
    </row>
    <row r="985" spans="1:6" x14ac:dyDescent="0.3">
      <c r="A985" s="21" t="s">
        <v>8062</v>
      </c>
      <c r="B985" s="23">
        <v>0</v>
      </c>
      <c r="C985" s="24">
        <v>27.68</v>
      </c>
      <c r="E985" t="str">
        <f t="shared" si="51"/>
        <v>6058183</v>
      </c>
      <c r="F985">
        <v>6058183</v>
      </c>
    </row>
    <row r="986" spans="1:6" x14ac:dyDescent="0.3">
      <c r="A986" s="21" t="s">
        <v>8063</v>
      </c>
      <c r="B986" s="23">
        <v>0</v>
      </c>
      <c r="C986" s="24">
        <v>27.39</v>
      </c>
      <c r="E986" t="str">
        <f t="shared" si="51"/>
        <v>6045884</v>
      </c>
      <c r="F986">
        <v>6045884</v>
      </c>
    </row>
    <row r="987" spans="1:6" x14ac:dyDescent="0.3">
      <c r="A987" s="21" t="s">
        <v>8064</v>
      </c>
      <c r="B987" s="23">
        <v>2</v>
      </c>
      <c r="C987" s="24">
        <v>27.25</v>
      </c>
      <c r="E987" t="str">
        <f t="shared" si="51"/>
        <v>5028773</v>
      </c>
      <c r="F987">
        <v>5028773</v>
      </c>
    </row>
    <row r="988" spans="1:6" x14ac:dyDescent="0.3">
      <c r="A988" s="21" t="s">
        <v>8065</v>
      </c>
      <c r="B988" s="23">
        <v>2</v>
      </c>
      <c r="C988" s="24">
        <v>27.25</v>
      </c>
      <c r="E988" t="str">
        <f t="shared" si="51"/>
        <v>5028801</v>
      </c>
      <c r="F988">
        <v>5028801</v>
      </c>
    </row>
    <row r="989" spans="1:6" x14ac:dyDescent="0.3">
      <c r="A989" s="21" t="s">
        <v>8066</v>
      </c>
      <c r="B989" s="23">
        <v>5</v>
      </c>
      <c r="C989" s="24">
        <v>27.16</v>
      </c>
      <c r="E989" t="str">
        <f t="shared" si="51"/>
        <v>5091109</v>
      </c>
      <c r="F989">
        <v>5091109</v>
      </c>
    </row>
    <row r="990" spans="1:6" x14ac:dyDescent="0.3">
      <c r="A990" s="21" t="s">
        <v>8067</v>
      </c>
      <c r="B990" s="23">
        <v>0</v>
      </c>
      <c r="C990" s="24">
        <v>27.08</v>
      </c>
      <c r="E990" t="str">
        <f t="shared" si="51"/>
        <v>6041339</v>
      </c>
      <c r="F990">
        <v>6041339</v>
      </c>
    </row>
    <row r="991" spans="1:6" x14ac:dyDescent="0.3">
      <c r="A991" s="21" t="s">
        <v>8068</v>
      </c>
      <c r="B991" s="23">
        <v>0</v>
      </c>
      <c r="C991" s="24">
        <v>26.68</v>
      </c>
      <c r="E991" t="str">
        <f t="shared" si="51"/>
        <v>6043008</v>
      </c>
      <c r="F991">
        <v>6043008</v>
      </c>
    </row>
    <row r="992" spans="1:6" x14ac:dyDescent="0.3">
      <c r="A992" s="21" t="s">
        <v>8069</v>
      </c>
      <c r="B992" s="23">
        <v>2</v>
      </c>
      <c r="C992" s="24">
        <v>26.62</v>
      </c>
      <c r="E992" t="str">
        <f t="shared" si="51"/>
        <v>5028505</v>
      </c>
      <c r="F992">
        <v>5028505</v>
      </c>
    </row>
    <row r="993" spans="1:6" x14ac:dyDescent="0.3">
      <c r="A993" s="21" t="s">
        <v>8070</v>
      </c>
      <c r="B993" s="23">
        <v>0</v>
      </c>
      <c r="C993" s="24">
        <v>26.5</v>
      </c>
      <c r="E993" t="str">
        <f t="shared" si="51"/>
        <v>6058733</v>
      </c>
      <c r="F993">
        <v>6058733</v>
      </c>
    </row>
    <row r="994" spans="1:6" x14ac:dyDescent="0.3">
      <c r="A994" s="21" t="s">
        <v>8071</v>
      </c>
      <c r="B994" s="23">
        <v>10</v>
      </c>
      <c r="C994" s="24">
        <v>26.47</v>
      </c>
      <c r="E994" t="str">
        <f t="shared" si="51"/>
        <v>5068181</v>
      </c>
      <c r="F994">
        <v>5068181</v>
      </c>
    </row>
    <row r="995" spans="1:6" x14ac:dyDescent="0.3">
      <c r="A995" s="21" t="s">
        <v>8072</v>
      </c>
      <c r="B995" s="23">
        <v>0</v>
      </c>
      <c r="C995" s="24">
        <v>26.46</v>
      </c>
      <c r="E995" t="str">
        <f t="shared" si="51"/>
        <v>6055722</v>
      </c>
      <c r="F995">
        <v>6055722</v>
      </c>
    </row>
    <row r="996" spans="1:6" x14ac:dyDescent="0.3">
      <c r="A996" s="21" t="s">
        <v>8073</v>
      </c>
      <c r="B996" s="23">
        <v>0</v>
      </c>
      <c r="C996" s="24">
        <v>26.01</v>
      </c>
      <c r="E996" t="str">
        <f t="shared" si="51"/>
        <v>6056790</v>
      </c>
      <c r="F996">
        <v>6056790</v>
      </c>
    </row>
    <row r="997" spans="1:6" x14ac:dyDescent="0.3">
      <c r="A997" s="21" t="s">
        <v>8074</v>
      </c>
      <c r="B997" s="23">
        <v>0</v>
      </c>
      <c r="C997" s="24">
        <v>25.98</v>
      </c>
      <c r="E997" t="str">
        <f t="shared" si="51"/>
        <v>6042069</v>
      </c>
      <c r="F997">
        <v>6042069</v>
      </c>
    </row>
    <row r="998" spans="1:6" x14ac:dyDescent="0.3">
      <c r="A998" s="21" t="s">
        <v>8075</v>
      </c>
      <c r="B998" s="23">
        <v>0</v>
      </c>
      <c r="C998" s="24">
        <v>25.89</v>
      </c>
      <c r="E998" t="str">
        <f t="shared" si="51"/>
        <v>6046475</v>
      </c>
      <c r="F998">
        <v>6046475</v>
      </c>
    </row>
    <row r="999" spans="1:6" x14ac:dyDescent="0.3">
      <c r="A999" s="21" t="s">
        <v>8076</v>
      </c>
      <c r="B999" s="23">
        <v>5</v>
      </c>
      <c r="C999" s="24">
        <v>25.83</v>
      </c>
      <c r="E999" t="str">
        <f t="shared" si="51"/>
        <v>5091034</v>
      </c>
      <c r="F999">
        <v>5091034</v>
      </c>
    </row>
    <row r="1000" spans="1:6" x14ac:dyDescent="0.3">
      <c r="A1000" s="21" t="s">
        <v>8077</v>
      </c>
      <c r="B1000" s="23">
        <v>0</v>
      </c>
      <c r="C1000" s="24">
        <v>25.83</v>
      </c>
      <c r="E1000" t="str">
        <f t="shared" si="51"/>
        <v>6054371</v>
      </c>
      <c r="F1000">
        <v>6054371</v>
      </c>
    </row>
    <row r="1001" spans="1:6" x14ac:dyDescent="0.3">
      <c r="A1001" s="21" t="s">
        <v>8078</v>
      </c>
      <c r="B1001" s="23">
        <v>0</v>
      </c>
      <c r="C1001" s="24">
        <v>25.8</v>
      </c>
      <c r="E1001" t="str">
        <f t="shared" si="51"/>
        <v>6042104</v>
      </c>
      <c r="F1001">
        <v>6042104</v>
      </c>
    </row>
    <row r="1002" spans="1:6" x14ac:dyDescent="0.3">
      <c r="A1002" s="21" t="s">
        <v>8079</v>
      </c>
      <c r="B1002" s="23">
        <v>6</v>
      </c>
      <c r="C1002" s="24">
        <v>25.749999999999996</v>
      </c>
      <c r="E1002" t="str">
        <f t="shared" si="51"/>
        <v>5091088</v>
      </c>
      <c r="F1002">
        <v>5091088</v>
      </c>
    </row>
    <row r="1003" spans="1:6" x14ac:dyDescent="0.3">
      <c r="A1003" s="21" t="s">
        <v>8080</v>
      </c>
      <c r="B1003" s="23">
        <v>0</v>
      </c>
      <c r="C1003" s="24">
        <v>25.48</v>
      </c>
      <c r="E1003" t="str">
        <f t="shared" si="51"/>
        <v>6058613</v>
      </c>
      <c r="F1003">
        <v>6058613</v>
      </c>
    </row>
    <row r="1004" spans="1:6" x14ac:dyDescent="0.3">
      <c r="A1004" s="21" t="s">
        <v>8081</v>
      </c>
      <c r="B1004" s="23">
        <v>2</v>
      </c>
      <c r="C1004" s="24">
        <v>25.4</v>
      </c>
      <c r="E1004" t="str">
        <f t="shared" si="51"/>
        <v>5028780</v>
      </c>
      <c r="F1004">
        <v>5028780</v>
      </c>
    </row>
    <row r="1005" spans="1:6" x14ac:dyDescent="0.3">
      <c r="A1005" s="21" t="s">
        <v>8082</v>
      </c>
      <c r="B1005" s="23">
        <v>2</v>
      </c>
      <c r="C1005" s="24">
        <v>25.36</v>
      </c>
      <c r="E1005" t="str">
        <f t="shared" si="51"/>
        <v>5028465</v>
      </c>
      <c r="F1005">
        <v>5028465</v>
      </c>
    </row>
    <row r="1006" spans="1:6" x14ac:dyDescent="0.3">
      <c r="A1006" s="21" t="s">
        <v>8083</v>
      </c>
      <c r="B1006" s="23">
        <v>0</v>
      </c>
      <c r="C1006" s="24">
        <v>25.34</v>
      </c>
      <c r="E1006" t="str">
        <f t="shared" si="51"/>
        <v>6046476</v>
      </c>
      <c r="F1006">
        <v>6046476</v>
      </c>
    </row>
    <row r="1007" spans="1:6" x14ac:dyDescent="0.3">
      <c r="A1007" s="21" t="s">
        <v>8084</v>
      </c>
      <c r="B1007" s="23">
        <v>0</v>
      </c>
      <c r="C1007" s="24">
        <v>25.31</v>
      </c>
      <c r="E1007" t="str">
        <f t="shared" si="51"/>
        <v>6057291</v>
      </c>
      <c r="F1007">
        <v>6057291</v>
      </c>
    </row>
    <row r="1008" spans="1:6" x14ac:dyDescent="0.3">
      <c r="A1008" s="21" t="s">
        <v>8085</v>
      </c>
      <c r="B1008" s="23">
        <v>0</v>
      </c>
      <c r="C1008" s="24">
        <v>25.17</v>
      </c>
      <c r="E1008" t="str">
        <f t="shared" si="51"/>
        <v>6061043</v>
      </c>
      <c r="F1008">
        <v>6061043</v>
      </c>
    </row>
    <row r="1009" spans="1:6" x14ac:dyDescent="0.3">
      <c r="A1009" s="21" t="s">
        <v>8086</v>
      </c>
      <c r="B1009" s="23">
        <v>0</v>
      </c>
      <c r="C1009" s="24">
        <v>25.16</v>
      </c>
      <c r="E1009" t="str">
        <f t="shared" si="51"/>
        <v>6040778</v>
      </c>
      <c r="F1009">
        <v>6040778</v>
      </c>
    </row>
    <row r="1010" spans="1:6" x14ac:dyDescent="0.3">
      <c r="A1010" s="21" t="s">
        <v>8087</v>
      </c>
      <c r="B1010" s="23">
        <v>0</v>
      </c>
      <c r="C1010" s="24">
        <v>25.139999999999993</v>
      </c>
      <c r="E1010" t="str">
        <f t="shared" si="51"/>
        <v>6055444</v>
      </c>
      <c r="F1010">
        <v>6055444</v>
      </c>
    </row>
    <row r="1011" spans="1:6" x14ac:dyDescent="0.3">
      <c r="A1011" s="21" t="s">
        <v>8088</v>
      </c>
      <c r="B1011" s="23">
        <v>0</v>
      </c>
      <c r="C1011" s="24">
        <v>25.08</v>
      </c>
      <c r="E1011" t="str">
        <f t="shared" si="51"/>
        <v>6054444</v>
      </c>
      <c r="F1011">
        <v>6054444</v>
      </c>
    </row>
    <row r="1012" spans="1:6" x14ac:dyDescent="0.3">
      <c r="A1012" s="21" t="s">
        <v>8089</v>
      </c>
      <c r="B1012" s="23">
        <v>0</v>
      </c>
      <c r="C1012" s="24">
        <v>25</v>
      </c>
      <c r="E1012" t="str">
        <f t="shared" si="51"/>
        <v>6062029</v>
      </c>
      <c r="F1012">
        <v>6062029</v>
      </c>
    </row>
    <row r="1013" spans="1:6" x14ac:dyDescent="0.3">
      <c r="A1013" s="21" t="s">
        <v>8090</v>
      </c>
      <c r="B1013" s="23">
        <v>0</v>
      </c>
      <c r="C1013" s="24">
        <v>24.92</v>
      </c>
      <c r="E1013" t="str">
        <f t="shared" si="51"/>
        <v>6054304</v>
      </c>
      <c r="F1013">
        <v>6054304</v>
      </c>
    </row>
    <row r="1014" spans="1:6" x14ac:dyDescent="0.3">
      <c r="A1014" s="21" t="s">
        <v>8091</v>
      </c>
      <c r="B1014" s="23">
        <v>0</v>
      </c>
      <c r="C1014" s="24">
        <v>24.92</v>
      </c>
      <c r="E1014" t="str">
        <f t="shared" si="51"/>
        <v>6055819</v>
      </c>
      <c r="F1014">
        <v>6055819</v>
      </c>
    </row>
    <row r="1015" spans="1:6" x14ac:dyDescent="0.3">
      <c r="A1015" s="21" t="s">
        <v>8092</v>
      </c>
      <c r="B1015" s="23">
        <v>0</v>
      </c>
      <c r="C1015" s="24">
        <v>24.849999999999998</v>
      </c>
      <c r="E1015" t="str">
        <f t="shared" si="51"/>
        <v>6053953</v>
      </c>
      <c r="F1015">
        <v>6053953</v>
      </c>
    </row>
    <row r="1016" spans="1:6" x14ac:dyDescent="0.3">
      <c r="A1016" s="21" t="s">
        <v>8093</v>
      </c>
      <c r="B1016" s="23">
        <v>0</v>
      </c>
      <c r="C1016" s="24">
        <v>24.8</v>
      </c>
      <c r="E1016" t="str">
        <f t="shared" si="51"/>
        <v>6055818</v>
      </c>
      <c r="F1016">
        <v>6055818</v>
      </c>
    </row>
    <row r="1017" spans="1:6" x14ac:dyDescent="0.3">
      <c r="A1017" s="21" t="s">
        <v>8094</v>
      </c>
      <c r="B1017" s="23">
        <v>10</v>
      </c>
      <c r="C1017" s="24">
        <v>24.790000000000003</v>
      </c>
      <c r="E1017" t="str">
        <f t="shared" si="51"/>
        <v>5024060</v>
      </c>
      <c r="F1017">
        <v>5024060</v>
      </c>
    </row>
    <row r="1018" spans="1:6" x14ac:dyDescent="0.3">
      <c r="A1018" s="21" t="s">
        <v>8095</v>
      </c>
      <c r="B1018" s="23">
        <v>2.5</v>
      </c>
      <c r="C1018" s="24">
        <v>24.78</v>
      </c>
      <c r="E1018" t="str">
        <f t="shared" si="51"/>
        <v>5088433</v>
      </c>
      <c r="F1018">
        <v>5088433</v>
      </c>
    </row>
    <row r="1019" spans="1:6" x14ac:dyDescent="0.3">
      <c r="A1019" s="21" t="s">
        <v>8096</v>
      </c>
      <c r="B1019" s="23">
        <v>0</v>
      </c>
      <c r="C1019" s="24">
        <v>24.72</v>
      </c>
      <c r="E1019" t="str">
        <f t="shared" si="51"/>
        <v>6041967</v>
      </c>
      <c r="F1019">
        <v>6041967</v>
      </c>
    </row>
    <row r="1020" spans="1:6" x14ac:dyDescent="0.3">
      <c r="A1020" s="21" t="s">
        <v>8097</v>
      </c>
      <c r="B1020" s="23">
        <v>0</v>
      </c>
      <c r="C1020" s="24">
        <v>24.64</v>
      </c>
      <c r="E1020" t="str">
        <f t="shared" si="51"/>
        <v>6041974</v>
      </c>
      <c r="F1020">
        <v>6041974</v>
      </c>
    </row>
    <row r="1021" spans="1:6" x14ac:dyDescent="0.3">
      <c r="A1021" s="21" t="s">
        <v>8098</v>
      </c>
      <c r="B1021" s="23">
        <v>0</v>
      </c>
      <c r="C1021" s="24">
        <v>24.55</v>
      </c>
      <c r="E1021" t="str">
        <f t="shared" si="51"/>
        <v>6042133</v>
      </c>
      <c r="F1021">
        <v>6042133</v>
      </c>
    </row>
    <row r="1022" spans="1:6" x14ac:dyDescent="0.3">
      <c r="A1022" s="21" t="s">
        <v>8099</v>
      </c>
      <c r="B1022" s="23">
        <v>0</v>
      </c>
      <c r="C1022" s="24">
        <v>24.45</v>
      </c>
      <c r="E1022" t="str">
        <f t="shared" si="51"/>
        <v>6061954</v>
      </c>
      <c r="F1022">
        <v>6061954</v>
      </c>
    </row>
    <row r="1023" spans="1:6" x14ac:dyDescent="0.3">
      <c r="A1023" s="21" t="s">
        <v>8100</v>
      </c>
      <c r="B1023" s="23">
        <v>0</v>
      </c>
      <c r="C1023" s="24">
        <v>24.4</v>
      </c>
      <c r="E1023" t="str">
        <f t="shared" si="51"/>
        <v>6041651</v>
      </c>
      <c r="F1023">
        <v>6041651</v>
      </c>
    </row>
    <row r="1024" spans="1:6" x14ac:dyDescent="0.3">
      <c r="A1024" s="21" t="s">
        <v>8101</v>
      </c>
      <c r="B1024" s="23">
        <v>3</v>
      </c>
      <c r="C1024" s="24">
        <v>24.31</v>
      </c>
      <c r="E1024" t="str">
        <f t="shared" si="51"/>
        <v>5091072</v>
      </c>
      <c r="F1024">
        <v>5091072</v>
      </c>
    </row>
    <row r="1025" spans="1:6" x14ac:dyDescent="0.3">
      <c r="A1025" s="21" t="s">
        <v>8102</v>
      </c>
      <c r="B1025" s="23">
        <v>0</v>
      </c>
      <c r="C1025" s="24">
        <v>24.22</v>
      </c>
      <c r="E1025" t="str">
        <f t="shared" si="51"/>
        <v>6056964</v>
      </c>
      <c r="F1025">
        <v>6056964</v>
      </c>
    </row>
    <row r="1026" spans="1:6" x14ac:dyDescent="0.3">
      <c r="A1026" s="21" t="s">
        <v>8103</v>
      </c>
      <c r="B1026" s="23">
        <v>0</v>
      </c>
      <c r="C1026" s="24">
        <v>24</v>
      </c>
      <c r="E1026" t="str">
        <f t="shared" si="51"/>
        <v>6057425</v>
      </c>
      <c r="F1026">
        <v>6057425</v>
      </c>
    </row>
    <row r="1027" spans="1:6" x14ac:dyDescent="0.3">
      <c r="A1027" s="21" t="s">
        <v>8104</v>
      </c>
      <c r="B1027" s="23">
        <v>0</v>
      </c>
      <c r="C1027" s="24">
        <v>24</v>
      </c>
      <c r="E1027" t="str">
        <f t="shared" ref="E1027:E1090" si="52">LEFT(A1027,7)</f>
        <v>6060624</v>
      </c>
      <c r="F1027">
        <v>6060624</v>
      </c>
    </row>
    <row r="1028" spans="1:6" x14ac:dyDescent="0.3">
      <c r="A1028" s="21" t="s">
        <v>8105</v>
      </c>
      <c r="B1028" s="23">
        <v>0</v>
      </c>
      <c r="C1028" s="24">
        <v>24</v>
      </c>
      <c r="E1028" t="str">
        <f t="shared" si="52"/>
        <v>6061920</v>
      </c>
      <c r="F1028">
        <v>6061920</v>
      </c>
    </row>
    <row r="1029" spans="1:6" x14ac:dyDescent="0.3">
      <c r="A1029" s="21" t="s">
        <v>8106</v>
      </c>
      <c r="B1029" s="23">
        <v>0</v>
      </c>
      <c r="C1029" s="24">
        <v>23.82</v>
      </c>
      <c r="E1029" t="str">
        <f t="shared" si="52"/>
        <v>6055226</v>
      </c>
      <c r="F1029">
        <v>6055226</v>
      </c>
    </row>
    <row r="1030" spans="1:6" x14ac:dyDescent="0.3">
      <c r="A1030" s="21" t="s">
        <v>8107</v>
      </c>
      <c r="B1030" s="23">
        <v>2</v>
      </c>
      <c r="C1030" s="24">
        <v>23.76</v>
      </c>
      <c r="E1030" t="str">
        <f t="shared" si="52"/>
        <v>5092106</v>
      </c>
      <c r="F1030">
        <v>5092106</v>
      </c>
    </row>
    <row r="1031" spans="1:6" x14ac:dyDescent="0.3">
      <c r="A1031" s="21" t="s">
        <v>8108</v>
      </c>
      <c r="B1031" s="23">
        <v>0</v>
      </c>
      <c r="C1031" s="24">
        <v>23.61</v>
      </c>
      <c r="E1031" t="str">
        <f t="shared" si="52"/>
        <v>6059891</v>
      </c>
      <c r="F1031">
        <v>6059891</v>
      </c>
    </row>
    <row r="1032" spans="1:6" x14ac:dyDescent="0.3">
      <c r="A1032" s="21" t="s">
        <v>8109</v>
      </c>
      <c r="B1032" s="23">
        <v>0</v>
      </c>
      <c r="C1032" s="24">
        <v>23.56</v>
      </c>
      <c r="E1032" t="str">
        <f t="shared" si="52"/>
        <v>6061781</v>
      </c>
      <c r="F1032">
        <v>6061781</v>
      </c>
    </row>
    <row r="1033" spans="1:6" x14ac:dyDescent="0.3">
      <c r="A1033" s="21" t="s">
        <v>8110</v>
      </c>
      <c r="B1033" s="23">
        <v>10</v>
      </c>
      <c r="C1033" s="24">
        <v>23.46</v>
      </c>
      <c r="E1033" t="str">
        <f t="shared" si="52"/>
        <v>5023887</v>
      </c>
      <c r="F1033">
        <v>5023887</v>
      </c>
    </row>
    <row r="1034" spans="1:6" x14ac:dyDescent="0.3">
      <c r="A1034" s="21" t="s">
        <v>8111</v>
      </c>
      <c r="B1034" s="23">
        <v>0</v>
      </c>
      <c r="C1034" s="24">
        <v>23.26</v>
      </c>
      <c r="E1034" t="str">
        <f t="shared" si="52"/>
        <v>6041071</v>
      </c>
      <c r="F1034">
        <v>6041071</v>
      </c>
    </row>
    <row r="1035" spans="1:6" x14ac:dyDescent="0.3">
      <c r="A1035" s="21" t="s">
        <v>8112</v>
      </c>
      <c r="B1035" s="23">
        <v>5</v>
      </c>
      <c r="C1035" s="24">
        <v>23.03</v>
      </c>
      <c r="E1035" t="str">
        <f t="shared" si="52"/>
        <v>5027034</v>
      </c>
      <c r="F1035">
        <v>5027034</v>
      </c>
    </row>
    <row r="1036" spans="1:6" x14ac:dyDescent="0.3">
      <c r="A1036" s="21" t="s">
        <v>8113</v>
      </c>
      <c r="B1036" s="23">
        <v>5</v>
      </c>
      <c r="C1036" s="24">
        <v>22.98</v>
      </c>
      <c r="E1036" t="str">
        <f t="shared" si="52"/>
        <v>5091135</v>
      </c>
      <c r="F1036">
        <v>5091135</v>
      </c>
    </row>
    <row r="1037" spans="1:6" x14ac:dyDescent="0.3">
      <c r="A1037" s="21" t="s">
        <v>8114</v>
      </c>
      <c r="B1037" s="23">
        <v>10</v>
      </c>
      <c r="C1037" s="24">
        <v>22.78</v>
      </c>
      <c r="E1037" t="str">
        <f t="shared" si="52"/>
        <v>5024082</v>
      </c>
      <c r="F1037">
        <v>5024082</v>
      </c>
    </row>
    <row r="1038" spans="1:6" x14ac:dyDescent="0.3">
      <c r="A1038" s="21" t="s">
        <v>8115</v>
      </c>
      <c r="B1038" s="23">
        <v>0</v>
      </c>
      <c r="C1038" s="24">
        <v>22.72</v>
      </c>
      <c r="E1038" t="str">
        <f t="shared" si="52"/>
        <v>6055709</v>
      </c>
      <c r="F1038">
        <v>6055709</v>
      </c>
    </row>
    <row r="1039" spans="1:6" x14ac:dyDescent="0.3">
      <c r="A1039" s="21" t="s">
        <v>8116</v>
      </c>
      <c r="B1039" s="23">
        <v>0</v>
      </c>
      <c r="C1039" s="24">
        <v>22.66</v>
      </c>
      <c r="E1039" t="str">
        <f t="shared" si="52"/>
        <v>6056203</v>
      </c>
      <c r="F1039">
        <v>6056203</v>
      </c>
    </row>
    <row r="1040" spans="1:6" x14ac:dyDescent="0.3">
      <c r="A1040" s="21" t="s">
        <v>8117</v>
      </c>
      <c r="B1040" s="23">
        <v>0</v>
      </c>
      <c r="C1040" s="24">
        <v>22.62</v>
      </c>
      <c r="E1040" t="str">
        <f t="shared" si="52"/>
        <v>6056838</v>
      </c>
      <c r="F1040">
        <v>6056838</v>
      </c>
    </row>
    <row r="1041" spans="1:6" x14ac:dyDescent="0.3">
      <c r="A1041" s="21" t="s">
        <v>8118</v>
      </c>
      <c r="B1041" s="23">
        <v>0</v>
      </c>
      <c r="C1041" s="24">
        <v>22.51</v>
      </c>
      <c r="E1041" t="str">
        <f t="shared" si="52"/>
        <v>6041597</v>
      </c>
      <c r="F1041">
        <v>6041597</v>
      </c>
    </row>
    <row r="1042" spans="1:6" x14ac:dyDescent="0.3">
      <c r="A1042" s="21" t="s">
        <v>8119</v>
      </c>
      <c r="B1042" s="23">
        <v>0</v>
      </c>
      <c r="C1042" s="24">
        <v>22.42</v>
      </c>
      <c r="E1042" t="str">
        <f t="shared" si="52"/>
        <v>6046278</v>
      </c>
      <c r="F1042">
        <v>6046278</v>
      </c>
    </row>
    <row r="1043" spans="1:6" x14ac:dyDescent="0.3">
      <c r="A1043" s="21" t="s">
        <v>8120</v>
      </c>
      <c r="B1043" s="23">
        <v>0</v>
      </c>
      <c r="C1043" s="24">
        <v>22.299999999999997</v>
      </c>
      <c r="E1043" t="str">
        <f t="shared" si="52"/>
        <v>6055438</v>
      </c>
      <c r="F1043">
        <v>6055438</v>
      </c>
    </row>
    <row r="1044" spans="1:6" x14ac:dyDescent="0.3">
      <c r="A1044" s="21" t="s">
        <v>8121</v>
      </c>
      <c r="B1044" s="23">
        <v>0</v>
      </c>
      <c r="C1044" s="24">
        <v>22.02</v>
      </c>
      <c r="E1044" t="str">
        <f t="shared" si="52"/>
        <v>6046478</v>
      </c>
      <c r="F1044">
        <v>6046478</v>
      </c>
    </row>
    <row r="1045" spans="1:6" x14ac:dyDescent="0.3">
      <c r="A1045" s="21" t="s">
        <v>8122</v>
      </c>
      <c r="B1045" s="23">
        <v>0</v>
      </c>
      <c r="C1045" s="24">
        <v>21.96</v>
      </c>
      <c r="E1045" t="str">
        <f t="shared" si="52"/>
        <v>6059854</v>
      </c>
      <c r="F1045">
        <v>6059854</v>
      </c>
    </row>
    <row r="1046" spans="1:6" x14ac:dyDescent="0.3">
      <c r="A1046" s="21" t="s">
        <v>8123</v>
      </c>
      <c r="B1046" s="23">
        <v>5</v>
      </c>
      <c r="C1046" s="24">
        <v>21.94</v>
      </c>
      <c r="E1046" t="str">
        <f t="shared" si="52"/>
        <v>5091116</v>
      </c>
      <c r="F1046">
        <v>5091116</v>
      </c>
    </row>
    <row r="1047" spans="1:6" x14ac:dyDescent="0.3">
      <c r="A1047" s="21" t="s">
        <v>8124</v>
      </c>
      <c r="B1047" s="23">
        <v>0</v>
      </c>
      <c r="C1047" s="24">
        <v>21.740000000000002</v>
      </c>
      <c r="E1047" t="str">
        <f t="shared" si="52"/>
        <v>6058617</v>
      </c>
      <c r="F1047">
        <v>6058617</v>
      </c>
    </row>
    <row r="1048" spans="1:6" x14ac:dyDescent="0.3">
      <c r="A1048" s="21" t="s">
        <v>8125</v>
      </c>
      <c r="B1048" s="23">
        <v>0</v>
      </c>
      <c r="C1048" s="24">
        <v>21.56</v>
      </c>
      <c r="E1048" t="str">
        <f t="shared" si="52"/>
        <v>6051888</v>
      </c>
      <c r="F1048">
        <v>6051888</v>
      </c>
    </row>
    <row r="1049" spans="1:6" x14ac:dyDescent="0.3">
      <c r="A1049" s="21" t="s">
        <v>8126</v>
      </c>
      <c r="B1049" s="23">
        <v>0</v>
      </c>
      <c r="C1049" s="24">
        <v>21.47</v>
      </c>
      <c r="E1049" t="str">
        <f t="shared" si="52"/>
        <v>6059801</v>
      </c>
      <c r="F1049">
        <v>6059801</v>
      </c>
    </row>
    <row r="1050" spans="1:6" x14ac:dyDescent="0.3">
      <c r="A1050" s="21" t="s">
        <v>8127</v>
      </c>
      <c r="B1050" s="23">
        <v>10</v>
      </c>
      <c r="C1050" s="24">
        <v>21.41</v>
      </c>
      <c r="E1050" t="str">
        <f t="shared" si="52"/>
        <v>5091138</v>
      </c>
      <c r="F1050">
        <v>5091138</v>
      </c>
    </row>
    <row r="1051" spans="1:6" x14ac:dyDescent="0.3">
      <c r="A1051" s="21" t="s">
        <v>8128</v>
      </c>
      <c r="B1051" s="23">
        <v>0</v>
      </c>
      <c r="C1051" s="24">
        <v>21.380000000000003</v>
      </c>
      <c r="E1051" t="str">
        <f t="shared" si="52"/>
        <v>6041907</v>
      </c>
      <c r="F1051">
        <v>6041907</v>
      </c>
    </row>
    <row r="1052" spans="1:6" x14ac:dyDescent="0.3">
      <c r="A1052" s="21" t="s">
        <v>8129</v>
      </c>
      <c r="B1052" s="23">
        <v>0</v>
      </c>
      <c r="C1052" s="24">
        <v>21.37</v>
      </c>
      <c r="E1052" t="str">
        <f t="shared" si="52"/>
        <v>6042116</v>
      </c>
      <c r="F1052">
        <v>6042116</v>
      </c>
    </row>
    <row r="1053" spans="1:6" x14ac:dyDescent="0.3">
      <c r="A1053" s="21" t="s">
        <v>8130</v>
      </c>
      <c r="B1053" s="23">
        <v>0</v>
      </c>
      <c r="C1053" s="24">
        <v>21.32</v>
      </c>
      <c r="E1053" t="str">
        <f t="shared" si="52"/>
        <v>6046768</v>
      </c>
      <c r="F1053">
        <v>6046768</v>
      </c>
    </row>
    <row r="1054" spans="1:6" x14ac:dyDescent="0.3">
      <c r="A1054" s="21" t="s">
        <v>8131</v>
      </c>
      <c r="B1054" s="23">
        <v>0</v>
      </c>
      <c r="C1054" s="24">
        <v>21.3</v>
      </c>
      <c r="E1054" t="str">
        <f t="shared" si="52"/>
        <v>6018207</v>
      </c>
      <c r="F1054">
        <v>6018207</v>
      </c>
    </row>
    <row r="1055" spans="1:6" x14ac:dyDescent="0.3">
      <c r="A1055" s="21" t="s">
        <v>8132</v>
      </c>
      <c r="B1055" s="23">
        <v>0</v>
      </c>
      <c r="C1055" s="24">
        <v>21.2</v>
      </c>
      <c r="E1055" t="str">
        <f t="shared" si="52"/>
        <v>6042339</v>
      </c>
      <c r="F1055">
        <v>6042339</v>
      </c>
    </row>
    <row r="1056" spans="1:6" x14ac:dyDescent="0.3">
      <c r="A1056" s="21" t="s">
        <v>8133</v>
      </c>
      <c r="B1056" s="23">
        <v>5</v>
      </c>
      <c r="C1056" s="24">
        <v>21.13</v>
      </c>
      <c r="E1056" t="str">
        <f t="shared" si="52"/>
        <v>5093204</v>
      </c>
      <c r="F1056">
        <v>5093204</v>
      </c>
    </row>
    <row r="1057" spans="1:6" x14ac:dyDescent="0.3">
      <c r="A1057" s="21" t="s">
        <v>8134</v>
      </c>
      <c r="B1057" s="23">
        <v>0</v>
      </c>
      <c r="C1057" s="24">
        <v>21.09</v>
      </c>
      <c r="E1057" t="str">
        <f t="shared" si="52"/>
        <v>6041646</v>
      </c>
      <c r="F1057">
        <v>6041646</v>
      </c>
    </row>
    <row r="1058" spans="1:6" x14ac:dyDescent="0.3">
      <c r="A1058" s="21" t="s">
        <v>8135</v>
      </c>
      <c r="B1058" s="23">
        <v>0</v>
      </c>
      <c r="C1058" s="24">
        <v>21.08</v>
      </c>
      <c r="E1058" t="str">
        <f t="shared" si="52"/>
        <v>6042087</v>
      </c>
      <c r="F1058">
        <v>6042087</v>
      </c>
    </row>
    <row r="1059" spans="1:6" x14ac:dyDescent="0.3">
      <c r="A1059" s="21" t="s">
        <v>8136</v>
      </c>
      <c r="B1059" s="23">
        <v>0</v>
      </c>
      <c r="C1059" s="24">
        <v>21.07</v>
      </c>
      <c r="E1059" t="str">
        <f t="shared" si="52"/>
        <v>6041046</v>
      </c>
      <c r="F1059">
        <v>6041046</v>
      </c>
    </row>
    <row r="1060" spans="1:6" x14ac:dyDescent="0.3">
      <c r="A1060" s="21" t="s">
        <v>8137</v>
      </c>
      <c r="B1060" s="23">
        <v>0</v>
      </c>
      <c r="C1060" s="24">
        <v>21.01</v>
      </c>
      <c r="E1060" t="str">
        <f t="shared" si="52"/>
        <v>6056795</v>
      </c>
      <c r="F1060">
        <v>6056795</v>
      </c>
    </row>
    <row r="1061" spans="1:6" x14ac:dyDescent="0.3">
      <c r="A1061" s="21" t="s">
        <v>8138</v>
      </c>
      <c r="B1061" s="23">
        <v>0</v>
      </c>
      <c r="C1061" s="24">
        <v>20.98</v>
      </c>
      <c r="E1061" t="str">
        <f t="shared" si="52"/>
        <v>6059856</v>
      </c>
      <c r="F1061">
        <v>6059856</v>
      </c>
    </row>
    <row r="1062" spans="1:6" x14ac:dyDescent="0.3">
      <c r="A1062" s="21" t="s">
        <v>8139</v>
      </c>
      <c r="B1062" s="23">
        <v>2.5</v>
      </c>
      <c r="C1062" s="24">
        <v>20.91</v>
      </c>
      <c r="E1062" t="str">
        <f t="shared" si="52"/>
        <v>5093397</v>
      </c>
      <c r="F1062">
        <v>5093397</v>
      </c>
    </row>
    <row r="1063" spans="1:6" x14ac:dyDescent="0.3">
      <c r="A1063" s="21" t="s">
        <v>8140</v>
      </c>
      <c r="B1063" s="23">
        <v>0</v>
      </c>
      <c r="C1063" s="24">
        <v>20.759999999999998</v>
      </c>
      <c r="E1063" t="str">
        <f t="shared" si="52"/>
        <v>6056785</v>
      </c>
      <c r="F1063">
        <v>6056785</v>
      </c>
    </row>
    <row r="1064" spans="1:6" x14ac:dyDescent="0.3">
      <c r="A1064" s="21" t="s">
        <v>8141</v>
      </c>
      <c r="B1064" s="23">
        <v>0</v>
      </c>
      <c r="C1064" s="24">
        <v>20.75</v>
      </c>
      <c r="E1064" t="str">
        <f t="shared" si="52"/>
        <v>6040203</v>
      </c>
      <c r="F1064">
        <v>6040203</v>
      </c>
    </row>
    <row r="1065" spans="1:6" x14ac:dyDescent="0.3">
      <c r="A1065" s="21" t="s">
        <v>8142</v>
      </c>
      <c r="B1065" s="23">
        <v>0</v>
      </c>
      <c r="C1065" s="24">
        <v>20.67</v>
      </c>
      <c r="E1065" t="str">
        <f t="shared" si="52"/>
        <v>6042124</v>
      </c>
      <c r="F1065">
        <v>6042124</v>
      </c>
    </row>
    <row r="1066" spans="1:6" x14ac:dyDescent="0.3">
      <c r="A1066" s="21" t="s">
        <v>8143</v>
      </c>
      <c r="B1066" s="23">
        <v>0</v>
      </c>
      <c r="C1066" s="24">
        <v>20.65</v>
      </c>
      <c r="E1066" t="str">
        <f t="shared" si="52"/>
        <v>6042114</v>
      </c>
      <c r="F1066">
        <v>6042114</v>
      </c>
    </row>
    <row r="1067" spans="1:6" x14ac:dyDescent="0.3">
      <c r="A1067" s="21" t="s">
        <v>8144</v>
      </c>
      <c r="B1067" s="23">
        <v>0</v>
      </c>
      <c r="C1067" s="24">
        <v>20.64</v>
      </c>
      <c r="E1067" t="str">
        <f t="shared" si="52"/>
        <v>6040120</v>
      </c>
      <c r="F1067">
        <v>6040120</v>
      </c>
    </row>
    <row r="1068" spans="1:6" x14ac:dyDescent="0.3">
      <c r="A1068" s="21" t="s">
        <v>8145</v>
      </c>
      <c r="B1068" s="23">
        <v>0</v>
      </c>
      <c r="C1068" s="24">
        <v>20.6</v>
      </c>
      <c r="E1068" t="str">
        <f t="shared" si="52"/>
        <v>6042112</v>
      </c>
      <c r="F1068">
        <v>6042112</v>
      </c>
    </row>
    <row r="1069" spans="1:6" x14ac:dyDescent="0.3">
      <c r="A1069" s="21" t="s">
        <v>8146</v>
      </c>
      <c r="B1069" s="23">
        <v>0</v>
      </c>
      <c r="C1069" s="24">
        <v>20.52</v>
      </c>
      <c r="E1069" t="str">
        <f t="shared" si="52"/>
        <v>6061779</v>
      </c>
      <c r="F1069">
        <v>6061779</v>
      </c>
    </row>
    <row r="1070" spans="1:6" x14ac:dyDescent="0.3">
      <c r="A1070" s="21" t="s">
        <v>8147</v>
      </c>
      <c r="B1070" s="23">
        <v>2</v>
      </c>
      <c r="C1070" s="24">
        <v>20.440000000000001</v>
      </c>
      <c r="E1070" t="str">
        <f t="shared" si="52"/>
        <v>5094352</v>
      </c>
      <c r="F1070">
        <v>5094352</v>
      </c>
    </row>
    <row r="1071" spans="1:6" x14ac:dyDescent="0.3">
      <c r="A1071" s="21" t="s">
        <v>8148</v>
      </c>
      <c r="B1071" s="23">
        <v>10</v>
      </c>
      <c r="C1071" s="24">
        <v>20.399999999999999</v>
      </c>
      <c r="E1071" t="str">
        <f t="shared" si="52"/>
        <v>5025080</v>
      </c>
      <c r="F1071">
        <v>5025080</v>
      </c>
    </row>
    <row r="1072" spans="1:6" x14ac:dyDescent="0.3">
      <c r="A1072" s="21" t="s">
        <v>8149</v>
      </c>
      <c r="B1072" s="23">
        <v>3</v>
      </c>
      <c r="C1072" s="24">
        <v>20.36</v>
      </c>
      <c r="E1072" t="str">
        <f t="shared" si="52"/>
        <v>5024172</v>
      </c>
      <c r="F1072">
        <v>5024172</v>
      </c>
    </row>
    <row r="1073" spans="1:6" x14ac:dyDescent="0.3">
      <c r="A1073" s="21" t="s">
        <v>8150</v>
      </c>
      <c r="B1073" s="23">
        <v>0</v>
      </c>
      <c r="C1073" s="24">
        <v>20.329999999999998</v>
      </c>
      <c r="E1073" t="str">
        <f t="shared" si="52"/>
        <v>6041947</v>
      </c>
      <c r="F1073">
        <v>6041947</v>
      </c>
    </row>
    <row r="1074" spans="1:6" x14ac:dyDescent="0.3">
      <c r="A1074" s="21" t="s">
        <v>8151</v>
      </c>
      <c r="B1074" s="23">
        <v>0</v>
      </c>
      <c r="C1074" s="24">
        <v>20.299999999999997</v>
      </c>
      <c r="E1074" t="str">
        <f t="shared" si="52"/>
        <v>6057419</v>
      </c>
      <c r="F1074">
        <v>6057419</v>
      </c>
    </row>
    <row r="1075" spans="1:6" x14ac:dyDescent="0.3">
      <c r="A1075" s="21" t="s">
        <v>8152</v>
      </c>
      <c r="B1075" s="23">
        <v>0</v>
      </c>
      <c r="C1075" s="24">
        <v>20.239999999999998</v>
      </c>
      <c r="E1075" t="str">
        <f t="shared" si="52"/>
        <v>6041329</v>
      </c>
      <c r="F1075">
        <v>6041329</v>
      </c>
    </row>
    <row r="1076" spans="1:6" x14ac:dyDescent="0.3">
      <c r="A1076" s="21" t="s">
        <v>8153</v>
      </c>
      <c r="B1076" s="23">
        <v>0</v>
      </c>
      <c r="C1076" s="24">
        <v>20.239999999999998</v>
      </c>
      <c r="E1076" t="str">
        <f t="shared" si="52"/>
        <v>6057195</v>
      </c>
      <c r="F1076">
        <v>6057195</v>
      </c>
    </row>
    <row r="1077" spans="1:6" x14ac:dyDescent="0.3">
      <c r="A1077" s="21" t="s">
        <v>8154</v>
      </c>
      <c r="B1077" s="23">
        <v>0</v>
      </c>
      <c r="C1077" s="24">
        <v>20.160000000000004</v>
      </c>
      <c r="E1077" t="str">
        <f t="shared" si="52"/>
        <v>6055199</v>
      </c>
      <c r="F1077">
        <v>6055199</v>
      </c>
    </row>
    <row r="1078" spans="1:6" x14ac:dyDescent="0.3">
      <c r="A1078" s="21" t="s">
        <v>8155</v>
      </c>
      <c r="B1078" s="23">
        <v>10</v>
      </c>
      <c r="C1078" s="24">
        <v>20.13</v>
      </c>
      <c r="E1078" t="str">
        <f t="shared" si="52"/>
        <v>5090732</v>
      </c>
      <c r="F1078">
        <v>5090732</v>
      </c>
    </row>
    <row r="1079" spans="1:6" x14ac:dyDescent="0.3">
      <c r="A1079" s="21" t="s">
        <v>8156</v>
      </c>
      <c r="B1079" s="23">
        <v>0</v>
      </c>
      <c r="C1079" s="24">
        <v>20</v>
      </c>
      <c r="E1079" t="str">
        <f t="shared" si="52"/>
        <v>6041881</v>
      </c>
      <c r="F1079">
        <v>6041881</v>
      </c>
    </row>
    <row r="1080" spans="1:6" x14ac:dyDescent="0.3">
      <c r="A1080" s="21" t="s">
        <v>8157</v>
      </c>
      <c r="B1080" s="23">
        <v>0</v>
      </c>
      <c r="C1080" s="24">
        <v>20</v>
      </c>
      <c r="E1080" t="str">
        <f t="shared" si="52"/>
        <v>6041883</v>
      </c>
      <c r="F1080">
        <v>6041883</v>
      </c>
    </row>
    <row r="1081" spans="1:6" x14ac:dyDescent="0.3">
      <c r="A1081" s="21" t="s">
        <v>8158</v>
      </c>
      <c r="B1081" s="23">
        <v>0</v>
      </c>
      <c r="C1081" s="24">
        <v>19.95</v>
      </c>
      <c r="E1081" t="str">
        <f t="shared" si="52"/>
        <v>6046272</v>
      </c>
      <c r="F1081">
        <v>6046272</v>
      </c>
    </row>
    <row r="1082" spans="1:6" x14ac:dyDescent="0.3">
      <c r="A1082" s="21" t="s">
        <v>8159</v>
      </c>
      <c r="B1082" s="23">
        <v>0</v>
      </c>
      <c r="C1082" s="24">
        <v>19.95</v>
      </c>
      <c r="E1082" t="str">
        <f t="shared" si="52"/>
        <v>6046276</v>
      </c>
      <c r="F1082">
        <v>6046276</v>
      </c>
    </row>
    <row r="1083" spans="1:6" x14ac:dyDescent="0.3">
      <c r="A1083" s="21" t="s">
        <v>8160</v>
      </c>
      <c r="B1083" s="23">
        <v>2.5</v>
      </c>
      <c r="C1083" s="24">
        <v>19.91</v>
      </c>
      <c r="E1083" t="str">
        <f t="shared" si="52"/>
        <v>5093399</v>
      </c>
      <c r="F1083">
        <v>5093399</v>
      </c>
    </row>
    <row r="1084" spans="1:6" x14ac:dyDescent="0.3">
      <c r="A1084" s="21" t="s">
        <v>8161</v>
      </c>
      <c r="B1084" s="23">
        <v>0</v>
      </c>
      <c r="C1084" s="24">
        <v>19.760000000000002</v>
      </c>
      <c r="E1084" t="str">
        <f t="shared" si="52"/>
        <v>6046477</v>
      </c>
      <c r="F1084">
        <v>6046477</v>
      </c>
    </row>
    <row r="1085" spans="1:6" x14ac:dyDescent="0.3">
      <c r="A1085" s="21" t="s">
        <v>8162</v>
      </c>
      <c r="B1085" s="23">
        <v>0</v>
      </c>
      <c r="C1085" s="24">
        <v>19.64</v>
      </c>
      <c r="E1085" t="str">
        <f t="shared" si="52"/>
        <v>6055511</v>
      </c>
      <c r="F1085">
        <v>6055511</v>
      </c>
    </row>
    <row r="1086" spans="1:6" x14ac:dyDescent="0.3">
      <c r="A1086" s="21" t="s">
        <v>8163</v>
      </c>
      <c r="B1086" s="23">
        <v>0</v>
      </c>
      <c r="C1086" s="24">
        <v>19.62</v>
      </c>
      <c r="E1086" t="str">
        <f t="shared" si="52"/>
        <v>6054448</v>
      </c>
      <c r="F1086">
        <v>6054448</v>
      </c>
    </row>
    <row r="1087" spans="1:6" x14ac:dyDescent="0.3">
      <c r="A1087" s="21" t="s">
        <v>8164</v>
      </c>
      <c r="B1087" s="23">
        <v>0</v>
      </c>
      <c r="C1087" s="24">
        <v>19.5</v>
      </c>
      <c r="E1087" t="str">
        <f t="shared" si="52"/>
        <v>6048365</v>
      </c>
      <c r="F1087">
        <v>6048365</v>
      </c>
    </row>
    <row r="1088" spans="1:6" x14ac:dyDescent="0.3">
      <c r="A1088" s="21" t="s">
        <v>8165</v>
      </c>
      <c r="B1088" s="23">
        <v>1</v>
      </c>
      <c r="C1088" s="24">
        <v>19.46</v>
      </c>
      <c r="E1088" t="str">
        <f t="shared" si="52"/>
        <v>5091197</v>
      </c>
      <c r="F1088">
        <v>5091197</v>
      </c>
    </row>
    <row r="1089" spans="1:6" x14ac:dyDescent="0.3">
      <c r="A1089" s="21" t="s">
        <v>8166</v>
      </c>
      <c r="B1089" s="23">
        <v>2.5</v>
      </c>
      <c r="C1089" s="24">
        <v>19.45</v>
      </c>
      <c r="E1089" t="str">
        <f t="shared" si="52"/>
        <v>5091063</v>
      </c>
      <c r="F1089">
        <v>5091063</v>
      </c>
    </row>
    <row r="1090" spans="1:6" x14ac:dyDescent="0.3">
      <c r="A1090" s="21" t="s">
        <v>8167</v>
      </c>
      <c r="B1090" s="23">
        <v>0</v>
      </c>
      <c r="C1090" s="24">
        <v>19.100000000000001</v>
      </c>
      <c r="E1090" t="str">
        <f t="shared" si="52"/>
        <v>6055433</v>
      </c>
      <c r="F1090">
        <v>6055433</v>
      </c>
    </row>
    <row r="1091" spans="1:6" x14ac:dyDescent="0.3">
      <c r="A1091" s="21" t="s">
        <v>8168</v>
      </c>
      <c r="B1091" s="23">
        <v>5</v>
      </c>
      <c r="C1091" s="24">
        <v>19.09</v>
      </c>
      <c r="E1091" t="str">
        <f t="shared" ref="E1091:E1154" si="53">LEFT(A1091,7)</f>
        <v>5091123</v>
      </c>
      <c r="F1091">
        <v>5091123</v>
      </c>
    </row>
    <row r="1092" spans="1:6" x14ac:dyDescent="0.3">
      <c r="A1092" s="21" t="s">
        <v>8169</v>
      </c>
      <c r="B1092" s="23">
        <v>0</v>
      </c>
      <c r="C1092" s="24">
        <v>19.04</v>
      </c>
      <c r="E1092" t="str">
        <f t="shared" si="53"/>
        <v>6043639</v>
      </c>
      <c r="F1092">
        <v>6043639</v>
      </c>
    </row>
    <row r="1093" spans="1:6" x14ac:dyDescent="0.3">
      <c r="A1093" s="21" t="s">
        <v>8170</v>
      </c>
      <c r="B1093" s="23">
        <v>0</v>
      </c>
      <c r="C1093" s="24">
        <v>19.020000000000003</v>
      </c>
      <c r="E1093" t="str">
        <f t="shared" si="53"/>
        <v>6041578</v>
      </c>
      <c r="F1093">
        <v>6041578</v>
      </c>
    </row>
    <row r="1094" spans="1:6" x14ac:dyDescent="0.3">
      <c r="A1094" s="21" t="s">
        <v>8171</v>
      </c>
      <c r="B1094" s="23">
        <v>0</v>
      </c>
      <c r="C1094" s="24">
        <v>18.96</v>
      </c>
      <c r="E1094" t="str">
        <f t="shared" si="53"/>
        <v>6040191</v>
      </c>
      <c r="F1094">
        <v>6040191</v>
      </c>
    </row>
    <row r="1095" spans="1:6" x14ac:dyDescent="0.3">
      <c r="A1095" s="21" t="s">
        <v>8172</v>
      </c>
      <c r="B1095" s="23">
        <v>0</v>
      </c>
      <c r="C1095" s="24">
        <v>18.96</v>
      </c>
      <c r="E1095" t="str">
        <f t="shared" si="53"/>
        <v>6057205</v>
      </c>
      <c r="F1095">
        <v>6057205</v>
      </c>
    </row>
    <row r="1096" spans="1:6" x14ac:dyDescent="0.3">
      <c r="A1096" s="21" t="s">
        <v>8173</v>
      </c>
      <c r="B1096" s="23">
        <v>0</v>
      </c>
      <c r="C1096" s="24">
        <v>18.88</v>
      </c>
      <c r="E1096" t="str">
        <f t="shared" si="53"/>
        <v>6054436</v>
      </c>
      <c r="F1096">
        <v>6054436</v>
      </c>
    </row>
    <row r="1097" spans="1:6" x14ac:dyDescent="0.3">
      <c r="A1097" s="21" t="s">
        <v>8174</v>
      </c>
      <c r="B1097" s="23">
        <v>0</v>
      </c>
      <c r="C1097" s="24">
        <v>18.82</v>
      </c>
      <c r="E1097" t="str">
        <f t="shared" si="53"/>
        <v>6061790</v>
      </c>
      <c r="F1097">
        <v>6061790</v>
      </c>
    </row>
    <row r="1098" spans="1:6" x14ac:dyDescent="0.3">
      <c r="A1098" s="21" t="s">
        <v>8175</v>
      </c>
      <c r="B1098" s="23">
        <v>0</v>
      </c>
      <c r="C1098" s="24">
        <v>18.8</v>
      </c>
      <c r="E1098" t="str">
        <f t="shared" si="53"/>
        <v>6055909</v>
      </c>
      <c r="F1098">
        <v>6055909</v>
      </c>
    </row>
    <row r="1099" spans="1:6" x14ac:dyDescent="0.3">
      <c r="A1099" s="21" t="s">
        <v>8176</v>
      </c>
      <c r="B1099" s="23">
        <v>0</v>
      </c>
      <c r="C1099" s="24">
        <v>18.77</v>
      </c>
      <c r="E1099" t="str">
        <f t="shared" si="53"/>
        <v>6061941</v>
      </c>
      <c r="F1099">
        <v>6061941</v>
      </c>
    </row>
    <row r="1100" spans="1:6" x14ac:dyDescent="0.3">
      <c r="A1100" s="21" t="s">
        <v>8177</v>
      </c>
      <c r="B1100" s="23">
        <v>5</v>
      </c>
      <c r="C1100" s="24">
        <v>18.760000000000002</v>
      </c>
      <c r="E1100" t="str">
        <f t="shared" si="53"/>
        <v>5091152</v>
      </c>
      <c r="F1100">
        <v>5091152</v>
      </c>
    </row>
    <row r="1101" spans="1:6" x14ac:dyDescent="0.3">
      <c r="A1101" s="21" t="s">
        <v>8178</v>
      </c>
      <c r="B1101" s="23">
        <v>0</v>
      </c>
      <c r="C1101" s="24">
        <v>18.7</v>
      </c>
      <c r="E1101" t="str">
        <f t="shared" si="53"/>
        <v>6047320</v>
      </c>
      <c r="F1101">
        <v>6047320</v>
      </c>
    </row>
    <row r="1102" spans="1:6" x14ac:dyDescent="0.3">
      <c r="A1102" s="21" t="s">
        <v>8179</v>
      </c>
      <c r="B1102" s="23">
        <v>5</v>
      </c>
      <c r="C1102" s="24">
        <v>18.66</v>
      </c>
      <c r="E1102" t="str">
        <f t="shared" si="53"/>
        <v>5027819</v>
      </c>
      <c r="F1102">
        <v>5027819</v>
      </c>
    </row>
    <row r="1103" spans="1:6" x14ac:dyDescent="0.3">
      <c r="A1103" s="21" t="s">
        <v>8180</v>
      </c>
      <c r="B1103" s="23">
        <v>0</v>
      </c>
      <c r="C1103" s="24">
        <v>18.66</v>
      </c>
      <c r="E1103" t="str">
        <f t="shared" si="53"/>
        <v>6060999</v>
      </c>
      <c r="F1103">
        <v>6060999</v>
      </c>
    </row>
    <row r="1104" spans="1:6" x14ac:dyDescent="0.3">
      <c r="A1104" s="21" t="s">
        <v>8181</v>
      </c>
      <c r="B1104" s="23">
        <v>1</v>
      </c>
      <c r="C1104" s="24">
        <v>18.62</v>
      </c>
      <c r="E1104" t="str">
        <f t="shared" si="53"/>
        <v>5051844</v>
      </c>
      <c r="F1104">
        <v>5051844</v>
      </c>
    </row>
    <row r="1105" spans="1:6" x14ac:dyDescent="0.3">
      <c r="A1105" s="21" t="s">
        <v>8182</v>
      </c>
      <c r="B1105" s="23">
        <v>0</v>
      </c>
      <c r="C1105" s="24">
        <v>18.600000000000001</v>
      </c>
      <c r="E1105" t="str">
        <f t="shared" si="53"/>
        <v>6041645</v>
      </c>
      <c r="F1105">
        <v>6041645</v>
      </c>
    </row>
    <row r="1106" spans="1:6" x14ac:dyDescent="0.3">
      <c r="A1106" s="21" t="s">
        <v>8183</v>
      </c>
      <c r="B1106" s="23">
        <v>0</v>
      </c>
      <c r="C1106" s="24">
        <v>18.57</v>
      </c>
      <c r="E1106" t="str">
        <f t="shared" si="53"/>
        <v>6041044</v>
      </c>
      <c r="F1106">
        <v>6041044</v>
      </c>
    </row>
    <row r="1107" spans="1:6" x14ac:dyDescent="0.3">
      <c r="A1107" s="21" t="s">
        <v>8184</v>
      </c>
      <c r="B1107" s="23">
        <v>0</v>
      </c>
      <c r="C1107" s="24">
        <v>18.48</v>
      </c>
      <c r="E1107" t="str">
        <f t="shared" si="53"/>
        <v>6041334</v>
      </c>
      <c r="F1107">
        <v>6041334</v>
      </c>
    </row>
    <row r="1108" spans="1:6" x14ac:dyDescent="0.3">
      <c r="A1108" s="21" t="s">
        <v>8185</v>
      </c>
      <c r="B1108" s="23">
        <v>1.75</v>
      </c>
      <c r="C1108" s="24">
        <v>18.45</v>
      </c>
      <c r="E1108" t="str">
        <f t="shared" si="53"/>
        <v>5091044</v>
      </c>
      <c r="F1108">
        <v>5091044</v>
      </c>
    </row>
    <row r="1109" spans="1:6" x14ac:dyDescent="0.3">
      <c r="A1109" s="21" t="s">
        <v>8186</v>
      </c>
      <c r="B1109" s="23">
        <v>0</v>
      </c>
      <c r="C1109" s="24">
        <v>18.22</v>
      </c>
      <c r="E1109" t="str">
        <f t="shared" si="53"/>
        <v>6057892</v>
      </c>
      <c r="F1109">
        <v>6057892</v>
      </c>
    </row>
    <row r="1110" spans="1:6" x14ac:dyDescent="0.3">
      <c r="A1110" s="21" t="s">
        <v>8187</v>
      </c>
      <c r="B1110" s="23">
        <v>0</v>
      </c>
      <c r="C1110" s="24">
        <v>18.18</v>
      </c>
      <c r="E1110" t="str">
        <f t="shared" si="53"/>
        <v>6046249</v>
      </c>
      <c r="F1110">
        <v>6046249</v>
      </c>
    </row>
    <row r="1111" spans="1:6" x14ac:dyDescent="0.3">
      <c r="A1111" s="21" t="s">
        <v>8188</v>
      </c>
      <c r="B1111" s="23">
        <v>0</v>
      </c>
      <c r="C1111" s="24">
        <v>18.14</v>
      </c>
      <c r="E1111" t="str">
        <f t="shared" si="53"/>
        <v>6049058</v>
      </c>
      <c r="F1111">
        <v>6049058</v>
      </c>
    </row>
    <row r="1112" spans="1:6" x14ac:dyDescent="0.3">
      <c r="A1112" s="21" t="s">
        <v>8189</v>
      </c>
      <c r="B1112" s="23">
        <v>0</v>
      </c>
      <c r="C1112" s="24">
        <v>18.059999999999999</v>
      </c>
      <c r="E1112" t="str">
        <f t="shared" si="53"/>
        <v>6061777</v>
      </c>
      <c r="F1112">
        <v>6061777</v>
      </c>
    </row>
    <row r="1113" spans="1:6" x14ac:dyDescent="0.3">
      <c r="A1113" s="21" t="s">
        <v>8190</v>
      </c>
      <c r="B1113" s="23">
        <v>7.5</v>
      </c>
      <c r="C1113" s="24">
        <v>18</v>
      </c>
      <c r="E1113" t="str">
        <f t="shared" si="53"/>
        <v>5091142</v>
      </c>
      <c r="F1113">
        <v>5091142</v>
      </c>
    </row>
    <row r="1114" spans="1:6" x14ac:dyDescent="0.3">
      <c r="A1114" s="21" t="s">
        <v>8191</v>
      </c>
      <c r="B1114" s="23">
        <v>0</v>
      </c>
      <c r="C1114" s="24">
        <v>17.98</v>
      </c>
      <c r="E1114" t="str">
        <f t="shared" si="53"/>
        <v>6041134</v>
      </c>
      <c r="F1114">
        <v>6041134</v>
      </c>
    </row>
    <row r="1115" spans="1:6" x14ac:dyDescent="0.3">
      <c r="A1115" s="21" t="s">
        <v>8192</v>
      </c>
      <c r="B1115" s="23">
        <v>0</v>
      </c>
      <c r="C1115" s="24">
        <v>17.95</v>
      </c>
      <c r="E1115" t="str">
        <f t="shared" si="53"/>
        <v>6043807</v>
      </c>
      <c r="F1115">
        <v>6043807</v>
      </c>
    </row>
    <row r="1116" spans="1:6" x14ac:dyDescent="0.3">
      <c r="A1116" s="21" t="s">
        <v>8193</v>
      </c>
      <c r="B1116" s="23">
        <v>0</v>
      </c>
      <c r="C1116" s="24">
        <v>17.940000000000001</v>
      </c>
      <c r="E1116" t="str">
        <f t="shared" si="53"/>
        <v>6042013</v>
      </c>
      <c r="F1116">
        <v>6042013</v>
      </c>
    </row>
    <row r="1117" spans="1:6" x14ac:dyDescent="0.3">
      <c r="A1117" s="21" t="s">
        <v>8194</v>
      </c>
      <c r="B1117" s="23">
        <v>0</v>
      </c>
      <c r="C1117" s="24">
        <v>17.84</v>
      </c>
      <c r="E1117" t="str">
        <f t="shared" si="53"/>
        <v>6058599</v>
      </c>
      <c r="F1117">
        <v>6058599</v>
      </c>
    </row>
    <row r="1118" spans="1:6" x14ac:dyDescent="0.3">
      <c r="A1118" s="21" t="s">
        <v>8195</v>
      </c>
      <c r="B1118" s="23">
        <v>0</v>
      </c>
      <c r="C1118" s="24">
        <v>17.8</v>
      </c>
      <c r="E1118" t="str">
        <f t="shared" si="53"/>
        <v>6061782</v>
      </c>
      <c r="F1118">
        <v>6061782</v>
      </c>
    </row>
    <row r="1119" spans="1:6" x14ac:dyDescent="0.3">
      <c r="A1119" s="21" t="s">
        <v>8196</v>
      </c>
      <c r="B1119" s="23">
        <v>0</v>
      </c>
      <c r="C1119" s="24">
        <v>17.79</v>
      </c>
      <c r="E1119" t="str">
        <f t="shared" si="53"/>
        <v>6043323</v>
      </c>
      <c r="F1119">
        <v>6043323</v>
      </c>
    </row>
    <row r="1120" spans="1:6" x14ac:dyDescent="0.3">
      <c r="A1120" s="21" t="s">
        <v>8197</v>
      </c>
      <c r="B1120" s="23">
        <v>1</v>
      </c>
      <c r="C1120" s="24">
        <v>17.78</v>
      </c>
      <c r="E1120" t="str">
        <f t="shared" si="53"/>
        <v>5028828</v>
      </c>
      <c r="F1120">
        <v>5028828</v>
      </c>
    </row>
    <row r="1121" spans="1:6" x14ac:dyDescent="0.3">
      <c r="A1121" s="21" t="s">
        <v>8198</v>
      </c>
      <c r="B1121" s="23">
        <v>1</v>
      </c>
      <c r="C1121" s="24">
        <v>17.78</v>
      </c>
      <c r="E1121" t="str">
        <f t="shared" si="53"/>
        <v>5028853</v>
      </c>
      <c r="F1121">
        <v>5028853</v>
      </c>
    </row>
    <row r="1122" spans="1:6" x14ac:dyDescent="0.3">
      <c r="A1122" s="21" t="s">
        <v>8199</v>
      </c>
      <c r="B1122" s="23">
        <v>1</v>
      </c>
      <c r="C1122" s="24">
        <v>17.77</v>
      </c>
      <c r="E1122" t="str">
        <f t="shared" si="53"/>
        <v>5074788</v>
      </c>
      <c r="F1122">
        <v>5074788</v>
      </c>
    </row>
    <row r="1123" spans="1:6" x14ac:dyDescent="0.3">
      <c r="A1123" s="21" t="s">
        <v>8200</v>
      </c>
      <c r="B1123" s="23">
        <v>0</v>
      </c>
      <c r="C1123" s="24">
        <v>17.75</v>
      </c>
      <c r="E1123" t="str">
        <f t="shared" si="53"/>
        <v>6060997</v>
      </c>
      <c r="F1123">
        <v>6060997</v>
      </c>
    </row>
    <row r="1124" spans="1:6" x14ac:dyDescent="0.3">
      <c r="A1124" s="21" t="s">
        <v>8201</v>
      </c>
      <c r="B1124" s="23">
        <v>5</v>
      </c>
      <c r="C1124" s="24">
        <v>17.73</v>
      </c>
      <c r="E1124" t="str">
        <f t="shared" si="53"/>
        <v>5091125</v>
      </c>
      <c r="F1124">
        <v>5091125</v>
      </c>
    </row>
    <row r="1125" spans="1:6" x14ac:dyDescent="0.3">
      <c r="A1125" s="21" t="s">
        <v>8202</v>
      </c>
      <c r="B1125" s="23">
        <v>0</v>
      </c>
      <c r="C1125" s="24">
        <v>17.7</v>
      </c>
      <c r="E1125" t="str">
        <f t="shared" si="53"/>
        <v>6058179</v>
      </c>
      <c r="F1125">
        <v>6058179</v>
      </c>
    </row>
    <row r="1126" spans="1:6" x14ac:dyDescent="0.3">
      <c r="A1126" s="21" t="s">
        <v>8203</v>
      </c>
      <c r="B1126" s="23">
        <v>0</v>
      </c>
      <c r="C1126" s="24">
        <v>17.47</v>
      </c>
      <c r="E1126" t="str">
        <f t="shared" si="53"/>
        <v>6055622</v>
      </c>
      <c r="F1126">
        <v>6055622</v>
      </c>
    </row>
    <row r="1127" spans="1:6" x14ac:dyDescent="0.3">
      <c r="A1127" s="21" t="s">
        <v>8204</v>
      </c>
      <c r="B1127" s="23">
        <v>0</v>
      </c>
      <c r="C1127" s="24">
        <v>17.420000000000002</v>
      </c>
      <c r="E1127" t="str">
        <f t="shared" si="53"/>
        <v>6055954</v>
      </c>
      <c r="F1127">
        <v>6055954</v>
      </c>
    </row>
    <row r="1128" spans="1:6" x14ac:dyDescent="0.3">
      <c r="A1128" s="21" t="s">
        <v>8205</v>
      </c>
      <c r="B1128" s="23">
        <v>0</v>
      </c>
      <c r="C1128" s="24">
        <v>17.36</v>
      </c>
      <c r="E1128" t="str">
        <f t="shared" si="53"/>
        <v>6045331</v>
      </c>
      <c r="F1128">
        <v>6045331</v>
      </c>
    </row>
    <row r="1129" spans="1:6" x14ac:dyDescent="0.3">
      <c r="A1129" s="21" t="s">
        <v>8206</v>
      </c>
      <c r="B1129" s="23">
        <v>2.5</v>
      </c>
      <c r="C1129" s="24">
        <v>17.329999999999998</v>
      </c>
      <c r="E1129" t="str">
        <f t="shared" si="53"/>
        <v>5090722</v>
      </c>
      <c r="F1129">
        <v>5090722</v>
      </c>
    </row>
    <row r="1130" spans="1:6" x14ac:dyDescent="0.3">
      <c r="A1130" s="21" t="s">
        <v>8207</v>
      </c>
      <c r="B1130" s="23">
        <v>0</v>
      </c>
      <c r="C1130" s="24">
        <v>17.309999999999999</v>
      </c>
      <c r="E1130" t="str">
        <f t="shared" si="53"/>
        <v>6058185</v>
      </c>
      <c r="F1130">
        <v>6058185</v>
      </c>
    </row>
    <row r="1131" spans="1:6" x14ac:dyDescent="0.3">
      <c r="A1131" s="21" t="s">
        <v>8208</v>
      </c>
      <c r="B1131" s="23">
        <v>0</v>
      </c>
      <c r="C1131" s="24">
        <v>17.28</v>
      </c>
      <c r="E1131" t="str">
        <f t="shared" si="53"/>
        <v>6055219</v>
      </c>
      <c r="F1131">
        <v>6055219</v>
      </c>
    </row>
    <row r="1132" spans="1:6" x14ac:dyDescent="0.3">
      <c r="A1132" s="21" t="s">
        <v>8209</v>
      </c>
      <c r="B1132" s="23">
        <v>0</v>
      </c>
      <c r="C1132" s="24">
        <v>17.260000000000002</v>
      </c>
      <c r="E1132" t="str">
        <f t="shared" si="53"/>
        <v>6040918</v>
      </c>
      <c r="F1132">
        <v>6040918</v>
      </c>
    </row>
    <row r="1133" spans="1:6" x14ac:dyDescent="0.3">
      <c r="A1133" s="21" t="s">
        <v>8210</v>
      </c>
      <c r="B1133" s="23">
        <v>0</v>
      </c>
      <c r="C1133" s="24">
        <v>17.13</v>
      </c>
      <c r="E1133" t="str">
        <f t="shared" si="53"/>
        <v>6042134</v>
      </c>
      <c r="F1133">
        <v>6042134</v>
      </c>
    </row>
    <row r="1134" spans="1:6" x14ac:dyDescent="0.3">
      <c r="A1134" s="21" t="s">
        <v>8211</v>
      </c>
      <c r="B1134" s="23">
        <v>0</v>
      </c>
      <c r="C1134" s="24">
        <v>17.080000000000002</v>
      </c>
      <c r="E1134" t="str">
        <f t="shared" si="53"/>
        <v>6042799</v>
      </c>
      <c r="F1134">
        <v>6042799</v>
      </c>
    </row>
    <row r="1135" spans="1:6" x14ac:dyDescent="0.3">
      <c r="A1135" s="21" t="s">
        <v>8212</v>
      </c>
      <c r="B1135" s="23">
        <v>2.5</v>
      </c>
      <c r="C1135" s="24">
        <v>16.95</v>
      </c>
      <c r="E1135" t="str">
        <f t="shared" si="53"/>
        <v>5025068</v>
      </c>
      <c r="F1135">
        <v>5025068</v>
      </c>
    </row>
    <row r="1136" spans="1:6" x14ac:dyDescent="0.3">
      <c r="A1136" s="21" t="s">
        <v>8213</v>
      </c>
      <c r="B1136" s="23">
        <v>0</v>
      </c>
      <c r="C1136" s="24">
        <v>16.809999999999999</v>
      </c>
      <c r="E1136" t="str">
        <f t="shared" si="53"/>
        <v>6055225</v>
      </c>
      <c r="F1136">
        <v>6055225</v>
      </c>
    </row>
    <row r="1137" spans="1:6" x14ac:dyDescent="0.3">
      <c r="A1137" s="21" t="s">
        <v>8214</v>
      </c>
      <c r="B1137" s="23">
        <v>0</v>
      </c>
      <c r="C1137" s="24">
        <v>16.649999999999999</v>
      </c>
      <c r="E1137" t="str">
        <f t="shared" si="53"/>
        <v>6057428</v>
      </c>
      <c r="F1137">
        <v>6057428</v>
      </c>
    </row>
    <row r="1138" spans="1:6" x14ac:dyDescent="0.3">
      <c r="A1138" s="21" t="s">
        <v>8215</v>
      </c>
      <c r="B1138" s="23">
        <v>0</v>
      </c>
      <c r="C1138" s="24">
        <v>16.64</v>
      </c>
      <c r="E1138" t="str">
        <f t="shared" si="53"/>
        <v>6061961</v>
      </c>
      <c r="F1138">
        <v>6061961</v>
      </c>
    </row>
    <row r="1139" spans="1:6" x14ac:dyDescent="0.3">
      <c r="A1139" s="21" t="s">
        <v>8216</v>
      </c>
      <c r="B1139" s="23">
        <v>0</v>
      </c>
      <c r="C1139" s="24">
        <v>16.53</v>
      </c>
      <c r="E1139" t="str">
        <f t="shared" si="53"/>
        <v>6041542</v>
      </c>
      <c r="F1139">
        <v>6041542</v>
      </c>
    </row>
    <row r="1140" spans="1:6" x14ac:dyDescent="0.3">
      <c r="A1140" s="21" t="s">
        <v>8217</v>
      </c>
      <c r="B1140" s="23">
        <v>0</v>
      </c>
      <c r="C1140" s="24">
        <v>16.52</v>
      </c>
      <c r="E1140" t="str">
        <f t="shared" si="53"/>
        <v>6041686</v>
      </c>
      <c r="F1140">
        <v>6041686</v>
      </c>
    </row>
    <row r="1141" spans="1:6" x14ac:dyDescent="0.3">
      <c r="A1141" s="21" t="s">
        <v>8218</v>
      </c>
      <c r="B1141" s="23">
        <v>0</v>
      </c>
      <c r="C1141" s="24">
        <v>16.440000000000001</v>
      </c>
      <c r="E1141" t="str">
        <f t="shared" si="53"/>
        <v>6057201</v>
      </c>
      <c r="F1141">
        <v>6057201</v>
      </c>
    </row>
    <row r="1142" spans="1:6" x14ac:dyDescent="0.3">
      <c r="A1142" s="21" t="s">
        <v>8219</v>
      </c>
      <c r="B1142" s="23">
        <v>5</v>
      </c>
      <c r="C1142" s="24">
        <v>16.38</v>
      </c>
      <c r="E1142" t="str">
        <f t="shared" si="53"/>
        <v>5096092</v>
      </c>
      <c r="F1142">
        <v>5096092</v>
      </c>
    </row>
    <row r="1143" spans="1:6" x14ac:dyDescent="0.3">
      <c r="A1143" s="21" t="s">
        <v>8220</v>
      </c>
      <c r="B1143" s="23">
        <v>1</v>
      </c>
      <c r="C1143" s="24">
        <v>16.239999999999998</v>
      </c>
      <c r="E1143" t="str">
        <f t="shared" si="53"/>
        <v>5028836</v>
      </c>
      <c r="F1143">
        <v>5028836</v>
      </c>
    </row>
    <row r="1144" spans="1:6" x14ac:dyDescent="0.3">
      <c r="A1144" s="21" t="s">
        <v>8221</v>
      </c>
      <c r="B1144" s="23">
        <v>0</v>
      </c>
      <c r="C1144" s="24">
        <v>16.190000000000001</v>
      </c>
      <c r="E1144" t="str">
        <f t="shared" si="53"/>
        <v>6061710</v>
      </c>
      <c r="F1144">
        <v>6061710</v>
      </c>
    </row>
    <row r="1145" spans="1:6" x14ac:dyDescent="0.3">
      <c r="A1145" s="21" t="s">
        <v>8222</v>
      </c>
      <c r="B1145" s="23">
        <v>3</v>
      </c>
      <c r="C1145" s="24">
        <v>16.03</v>
      </c>
      <c r="E1145" t="str">
        <f t="shared" si="53"/>
        <v>5027896</v>
      </c>
      <c r="F1145">
        <v>5027896</v>
      </c>
    </row>
    <row r="1146" spans="1:6" x14ac:dyDescent="0.3">
      <c r="A1146" s="21" t="s">
        <v>8223</v>
      </c>
      <c r="B1146" s="23">
        <v>1</v>
      </c>
      <c r="C1146" s="24">
        <v>15.99</v>
      </c>
      <c r="E1146" t="str">
        <f t="shared" si="53"/>
        <v>5028534</v>
      </c>
      <c r="F1146">
        <v>5028534</v>
      </c>
    </row>
    <row r="1147" spans="1:6" x14ac:dyDescent="0.3">
      <c r="A1147" s="21" t="s">
        <v>8224</v>
      </c>
      <c r="B1147" s="23">
        <v>1</v>
      </c>
      <c r="C1147" s="24">
        <v>15.99</v>
      </c>
      <c r="E1147" t="str">
        <f t="shared" si="53"/>
        <v>5028547</v>
      </c>
      <c r="F1147">
        <v>5028547</v>
      </c>
    </row>
    <row r="1148" spans="1:6" x14ac:dyDescent="0.3">
      <c r="A1148" s="21" t="s">
        <v>8225</v>
      </c>
      <c r="B1148" s="23">
        <v>1</v>
      </c>
      <c r="C1148" s="24">
        <v>15.99</v>
      </c>
      <c r="E1148" t="str">
        <f t="shared" si="53"/>
        <v>5028555</v>
      </c>
      <c r="F1148">
        <v>5028555</v>
      </c>
    </row>
    <row r="1149" spans="1:6" x14ac:dyDescent="0.3">
      <c r="A1149" s="21" t="s">
        <v>8226</v>
      </c>
      <c r="B1149" s="23">
        <v>0</v>
      </c>
      <c r="C1149" s="24">
        <v>15.98</v>
      </c>
      <c r="E1149" t="str">
        <f t="shared" si="53"/>
        <v>6040919</v>
      </c>
      <c r="F1149">
        <v>6040919</v>
      </c>
    </row>
    <row r="1150" spans="1:6" x14ac:dyDescent="0.3">
      <c r="A1150" s="21" t="s">
        <v>8227</v>
      </c>
      <c r="B1150" s="23">
        <v>1</v>
      </c>
      <c r="C1150" s="24">
        <v>15.96</v>
      </c>
      <c r="E1150" t="str">
        <f t="shared" si="53"/>
        <v>5038030</v>
      </c>
      <c r="F1150">
        <v>5038030</v>
      </c>
    </row>
    <row r="1151" spans="1:6" x14ac:dyDescent="0.3">
      <c r="A1151" s="21" t="s">
        <v>8228</v>
      </c>
      <c r="B1151" s="23">
        <v>0</v>
      </c>
      <c r="C1151" s="24">
        <v>15.91</v>
      </c>
      <c r="E1151" t="str">
        <f t="shared" si="53"/>
        <v>6055480</v>
      </c>
      <c r="F1151">
        <v>6055480</v>
      </c>
    </row>
    <row r="1152" spans="1:6" x14ac:dyDescent="0.3">
      <c r="A1152" s="21" t="s">
        <v>8229</v>
      </c>
      <c r="B1152" s="23">
        <v>0</v>
      </c>
      <c r="C1152" s="24">
        <v>15.68</v>
      </c>
      <c r="E1152" t="str">
        <f t="shared" si="53"/>
        <v>6055440</v>
      </c>
      <c r="F1152">
        <v>6055440</v>
      </c>
    </row>
    <row r="1153" spans="1:6" x14ac:dyDescent="0.3">
      <c r="A1153" s="21" t="s">
        <v>8230</v>
      </c>
      <c r="B1153" s="23">
        <v>0</v>
      </c>
      <c r="C1153" s="24">
        <v>15.6</v>
      </c>
      <c r="E1153" t="str">
        <f t="shared" si="53"/>
        <v>6061776</v>
      </c>
      <c r="F1153">
        <v>6061776</v>
      </c>
    </row>
    <row r="1154" spans="1:6" x14ac:dyDescent="0.3">
      <c r="A1154" s="21" t="s">
        <v>8231</v>
      </c>
      <c r="B1154" s="23">
        <v>0</v>
      </c>
      <c r="C1154" s="24">
        <v>15.57</v>
      </c>
      <c r="E1154" t="str">
        <f t="shared" si="53"/>
        <v>6060097</v>
      </c>
      <c r="F1154">
        <v>6060097</v>
      </c>
    </row>
    <row r="1155" spans="1:6" x14ac:dyDescent="0.3">
      <c r="A1155" s="21" t="s">
        <v>8232</v>
      </c>
      <c r="B1155" s="23">
        <v>0</v>
      </c>
      <c r="C1155" s="24">
        <v>15.56</v>
      </c>
      <c r="E1155" t="str">
        <f t="shared" ref="E1155:E1218" si="54">LEFT(A1155,7)</f>
        <v>6061355</v>
      </c>
      <c r="F1155">
        <v>6061355</v>
      </c>
    </row>
    <row r="1156" spans="1:6" x14ac:dyDescent="0.3">
      <c r="A1156" s="21" t="s">
        <v>8233</v>
      </c>
      <c r="B1156" s="23">
        <v>0</v>
      </c>
      <c r="C1156" s="24">
        <v>15.54</v>
      </c>
      <c r="E1156" t="str">
        <f t="shared" si="54"/>
        <v>6055985</v>
      </c>
      <c r="F1156">
        <v>6055985</v>
      </c>
    </row>
    <row r="1157" spans="1:6" x14ac:dyDescent="0.3">
      <c r="A1157" s="21" t="s">
        <v>8234</v>
      </c>
      <c r="B1157" s="23">
        <v>0</v>
      </c>
      <c r="C1157" s="24">
        <v>15.350000000000001</v>
      </c>
      <c r="E1157" t="str">
        <f t="shared" si="54"/>
        <v>6061968</v>
      </c>
      <c r="F1157">
        <v>6061968</v>
      </c>
    </row>
    <row r="1158" spans="1:6" x14ac:dyDescent="0.3">
      <c r="A1158" s="21" t="s">
        <v>8235</v>
      </c>
      <c r="B1158" s="23">
        <v>0</v>
      </c>
      <c r="C1158" s="24">
        <v>15.33</v>
      </c>
      <c r="E1158" t="str">
        <f t="shared" si="54"/>
        <v>6054679</v>
      </c>
      <c r="F1158">
        <v>6054679</v>
      </c>
    </row>
    <row r="1159" spans="1:6" x14ac:dyDescent="0.3">
      <c r="A1159" s="21" t="s">
        <v>8236</v>
      </c>
      <c r="B1159" s="23">
        <v>0</v>
      </c>
      <c r="C1159" s="24">
        <v>15.3</v>
      </c>
      <c r="E1159" t="str">
        <f t="shared" si="54"/>
        <v>6061911</v>
      </c>
      <c r="F1159">
        <v>6061911</v>
      </c>
    </row>
    <row r="1160" spans="1:6" x14ac:dyDescent="0.3">
      <c r="A1160" s="21" t="s">
        <v>8237</v>
      </c>
      <c r="B1160" s="23">
        <v>5</v>
      </c>
      <c r="C1160" s="24">
        <v>15.26</v>
      </c>
      <c r="E1160" t="str">
        <f t="shared" si="54"/>
        <v>5024211</v>
      </c>
      <c r="F1160">
        <v>5024211</v>
      </c>
    </row>
    <row r="1161" spans="1:6" x14ac:dyDescent="0.3">
      <c r="A1161" s="21" t="s">
        <v>8238</v>
      </c>
      <c r="B1161" s="23">
        <v>1</v>
      </c>
      <c r="C1161" s="24">
        <v>15.22</v>
      </c>
      <c r="E1161" t="str">
        <f t="shared" si="54"/>
        <v>5028528</v>
      </c>
      <c r="F1161">
        <v>5028528</v>
      </c>
    </row>
    <row r="1162" spans="1:6" x14ac:dyDescent="0.3">
      <c r="A1162" s="21" t="s">
        <v>8239</v>
      </c>
      <c r="B1162" s="23">
        <v>1</v>
      </c>
      <c r="C1162" s="24">
        <v>15.22</v>
      </c>
      <c r="E1162" t="str">
        <f t="shared" si="54"/>
        <v>5028542</v>
      </c>
      <c r="F1162">
        <v>5028542</v>
      </c>
    </row>
    <row r="1163" spans="1:6" x14ac:dyDescent="0.3">
      <c r="A1163" s="21" t="s">
        <v>8240</v>
      </c>
      <c r="B1163" s="23">
        <v>1</v>
      </c>
      <c r="C1163" s="24">
        <v>15.22</v>
      </c>
      <c r="E1163" t="str">
        <f t="shared" si="54"/>
        <v>5028566</v>
      </c>
      <c r="F1163">
        <v>5028566</v>
      </c>
    </row>
    <row r="1164" spans="1:6" x14ac:dyDescent="0.3">
      <c r="A1164" s="21" t="s">
        <v>8241</v>
      </c>
      <c r="B1164" s="23">
        <v>0</v>
      </c>
      <c r="C1164" s="24">
        <v>15.21</v>
      </c>
      <c r="E1164" t="str">
        <f t="shared" si="54"/>
        <v>6040569</v>
      </c>
      <c r="F1164">
        <v>6040569</v>
      </c>
    </row>
    <row r="1165" spans="1:6" x14ac:dyDescent="0.3">
      <c r="A1165" s="21" t="s">
        <v>8242</v>
      </c>
      <c r="B1165" s="23">
        <v>0</v>
      </c>
      <c r="C1165" s="24">
        <v>15.2</v>
      </c>
      <c r="E1165" t="str">
        <f t="shared" si="54"/>
        <v>6055447</v>
      </c>
      <c r="F1165">
        <v>6055447</v>
      </c>
    </row>
    <row r="1166" spans="1:6" x14ac:dyDescent="0.3">
      <c r="A1166" s="21" t="s">
        <v>8243</v>
      </c>
      <c r="B1166" s="23">
        <v>0</v>
      </c>
      <c r="C1166" s="24">
        <v>15.18</v>
      </c>
      <c r="E1166" t="str">
        <f t="shared" si="54"/>
        <v>6042943</v>
      </c>
      <c r="F1166">
        <v>6042943</v>
      </c>
    </row>
    <row r="1167" spans="1:6" x14ac:dyDescent="0.3">
      <c r="A1167" s="21" t="s">
        <v>8244</v>
      </c>
      <c r="B1167" s="23">
        <v>0</v>
      </c>
      <c r="C1167" s="24">
        <v>15.16</v>
      </c>
      <c r="E1167" t="str">
        <f t="shared" si="54"/>
        <v>6056915</v>
      </c>
      <c r="F1167">
        <v>6056915</v>
      </c>
    </row>
    <row r="1168" spans="1:6" x14ac:dyDescent="0.3">
      <c r="A1168" s="21" t="s">
        <v>8245</v>
      </c>
      <c r="B1168" s="23">
        <v>0</v>
      </c>
      <c r="C1168" s="24">
        <v>15</v>
      </c>
      <c r="E1168" t="str">
        <f t="shared" si="54"/>
        <v>6061379</v>
      </c>
      <c r="F1168">
        <v>6061379</v>
      </c>
    </row>
    <row r="1169" spans="1:6" x14ac:dyDescent="0.3">
      <c r="A1169" s="21" t="s">
        <v>8246</v>
      </c>
      <c r="B1169" s="23">
        <v>0</v>
      </c>
      <c r="C1169" s="24">
        <v>14.97</v>
      </c>
      <c r="E1169" t="str">
        <f t="shared" si="54"/>
        <v>6054305</v>
      </c>
      <c r="F1169">
        <v>6054305</v>
      </c>
    </row>
    <row r="1170" spans="1:6" x14ac:dyDescent="0.3">
      <c r="A1170" s="21" t="s">
        <v>8247</v>
      </c>
      <c r="B1170" s="23">
        <v>2</v>
      </c>
      <c r="C1170" s="24">
        <v>14.94</v>
      </c>
      <c r="E1170" t="str">
        <f t="shared" si="54"/>
        <v>5048895</v>
      </c>
      <c r="F1170">
        <v>5048895</v>
      </c>
    </row>
    <row r="1171" spans="1:6" x14ac:dyDescent="0.3">
      <c r="A1171" s="21" t="s">
        <v>8248</v>
      </c>
      <c r="B1171" s="23">
        <v>5</v>
      </c>
      <c r="C1171" s="24">
        <v>14.9</v>
      </c>
      <c r="E1171" t="str">
        <f t="shared" si="54"/>
        <v>5091030</v>
      </c>
      <c r="F1171">
        <v>5091030</v>
      </c>
    </row>
    <row r="1172" spans="1:6" x14ac:dyDescent="0.3">
      <c r="A1172" s="21" t="s">
        <v>8249</v>
      </c>
      <c r="B1172" s="23">
        <v>0</v>
      </c>
      <c r="C1172" s="24">
        <v>14.89</v>
      </c>
      <c r="E1172" t="str">
        <f t="shared" si="54"/>
        <v>6057731</v>
      </c>
      <c r="F1172">
        <v>6057731</v>
      </c>
    </row>
    <row r="1173" spans="1:6" x14ac:dyDescent="0.3">
      <c r="A1173" s="21" t="s">
        <v>8250</v>
      </c>
      <c r="B1173" s="23">
        <v>2.5</v>
      </c>
      <c r="C1173" s="24">
        <v>14.87</v>
      </c>
      <c r="E1173" t="str">
        <f t="shared" si="54"/>
        <v>5091107</v>
      </c>
      <c r="F1173">
        <v>5091107</v>
      </c>
    </row>
    <row r="1174" spans="1:6" x14ac:dyDescent="0.3">
      <c r="A1174" s="21" t="s">
        <v>8251</v>
      </c>
      <c r="B1174" s="23">
        <v>0</v>
      </c>
      <c r="C1174" s="24">
        <v>14.82</v>
      </c>
      <c r="E1174" t="str">
        <f t="shared" si="54"/>
        <v>6054287</v>
      </c>
      <c r="F1174">
        <v>6054287</v>
      </c>
    </row>
    <row r="1175" spans="1:6" x14ac:dyDescent="0.3">
      <c r="A1175" s="21" t="s">
        <v>8252</v>
      </c>
      <c r="B1175" s="23">
        <v>0</v>
      </c>
      <c r="C1175" s="24">
        <v>14.76</v>
      </c>
      <c r="E1175" t="str">
        <f t="shared" si="54"/>
        <v>6047645</v>
      </c>
      <c r="F1175">
        <v>6047645</v>
      </c>
    </row>
    <row r="1176" spans="1:6" x14ac:dyDescent="0.3">
      <c r="A1176" s="21" t="s">
        <v>8253</v>
      </c>
      <c r="B1176" s="23">
        <v>2</v>
      </c>
      <c r="C1176" s="24">
        <v>14.64</v>
      </c>
      <c r="E1176" t="str">
        <f t="shared" si="54"/>
        <v>5078044</v>
      </c>
      <c r="F1176">
        <v>5078044</v>
      </c>
    </row>
    <row r="1177" spans="1:6" x14ac:dyDescent="0.3">
      <c r="A1177" s="21" t="s">
        <v>8254</v>
      </c>
      <c r="B1177" s="23">
        <v>0</v>
      </c>
      <c r="C1177" s="24">
        <v>14.55</v>
      </c>
      <c r="E1177" t="str">
        <f t="shared" si="54"/>
        <v>6041699</v>
      </c>
      <c r="F1177">
        <v>6041699</v>
      </c>
    </row>
    <row r="1178" spans="1:6" x14ac:dyDescent="0.3">
      <c r="A1178" s="21" t="s">
        <v>8255</v>
      </c>
      <c r="B1178" s="23">
        <v>0</v>
      </c>
      <c r="C1178" s="24">
        <v>14.53</v>
      </c>
      <c r="E1178" t="str">
        <f t="shared" si="54"/>
        <v>6055691</v>
      </c>
      <c r="F1178">
        <v>6055691</v>
      </c>
    </row>
    <row r="1179" spans="1:6" x14ac:dyDescent="0.3">
      <c r="A1179" s="21" t="s">
        <v>8256</v>
      </c>
      <c r="B1179" s="23">
        <v>0</v>
      </c>
      <c r="C1179" s="24">
        <v>14.29</v>
      </c>
      <c r="E1179" t="str">
        <f t="shared" si="54"/>
        <v>6041971</v>
      </c>
      <c r="F1179">
        <v>6041971</v>
      </c>
    </row>
    <row r="1180" spans="1:6" x14ac:dyDescent="0.3">
      <c r="A1180" s="21" t="s">
        <v>8257</v>
      </c>
      <c r="B1180" s="23">
        <v>0</v>
      </c>
      <c r="C1180" s="24">
        <v>14.28</v>
      </c>
      <c r="E1180" t="str">
        <f t="shared" si="54"/>
        <v>6042107</v>
      </c>
      <c r="F1180">
        <v>6042107</v>
      </c>
    </row>
    <row r="1181" spans="1:6" x14ac:dyDescent="0.3">
      <c r="A1181" s="21" t="s">
        <v>8258</v>
      </c>
      <c r="B1181" s="23">
        <v>1</v>
      </c>
      <c r="C1181" s="24">
        <v>14.25</v>
      </c>
      <c r="E1181" t="str">
        <f t="shared" si="54"/>
        <v>5091370</v>
      </c>
      <c r="F1181">
        <v>5091370</v>
      </c>
    </row>
    <row r="1182" spans="1:6" x14ac:dyDescent="0.3">
      <c r="A1182" s="21" t="s">
        <v>8259</v>
      </c>
      <c r="B1182" s="23">
        <v>1</v>
      </c>
      <c r="C1182" s="24">
        <v>14.24</v>
      </c>
      <c r="E1182" t="str">
        <f t="shared" si="54"/>
        <v>5028792</v>
      </c>
      <c r="F1182">
        <v>5028792</v>
      </c>
    </row>
    <row r="1183" spans="1:6" x14ac:dyDescent="0.3">
      <c r="A1183" s="21" t="s">
        <v>8260</v>
      </c>
      <c r="B1183" s="23">
        <v>0</v>
      </c>
      <c r="C1183" s="24">
        <v>14.15</v>
      </c>
      <c r="E1183" t="str">
        <f t="shared" si="54"/>
        <v>6061965</v>
      </c>
      <c r="F1183">
        <v>6061965</v>
      </c>
    </row>
    <row r="1184" spans="1:6" x14ac:dyDescent="0.3">
      <c r="A1184" s="21" t="s">
        <v>8261</v>
      </c>
      <c r="B1184" s="23">
        <v>0</v>
      </c>
      <c r="C1184" s="24">
        <v>14.12</v>
      </c>
      <c r="E1184" t="str">
        <f t="shared" si="54"/>
        <v>6060984</v>
      </c>
      <c r="F1184">
        <v>6060984</v>
      </c>
    </row>
    <row r="1185" spans="1:8" x14ac:dyDescent="0.3">
      <c r="A1185" s="21" t="s">
        <v>8262</v>
      </c>
      <c r="B1185" s="23">
        <v>0</v>
      </c>
      <c r="C1185" s="24">
        <v>13.88</v>
      </c>
      <c r="E1185" t="str">
        <f t="shared" si="54"/>
        <v>6057708</v>
      </c>
      <c r="F1185">
        <v>6057708</v>
      </c>
    </row>
    <row r="1186" spans="1:8" x14ac:dyDescent="0.3">
      <c r="A1186" s="21" t="s">
        <v>8263</v>
      </c>
      <c r="B1186" s="23">
        <v>0</v>
      </c>
      <c r="C1186" s="24">
        <v>13.88</v>
      </c>
      <c r="E1186" t="str">
        <f t="shared" si="54"/>
        <v>6057710</v>
      </c>
      <c r="F1186">
        <v>6057710</v>
      </c>
    </row>
    <row r="1187" spans="1:8" x14ac:dyDescent="0.3">
      <c r="A1187" s="21" t="s">
        <v>8264</v>
      </c>
      <c r="B1187" s="23">
        <v>0</v>
      </c>
      <c r="C1187" s="24">
        <v>13.88</v>
      </c>
      <c r="E1187" t="str">
        <f t="shared" si="54"/>
        <v>6058274</v>
      </c>
      <c r="F1187">
        <v>6058274</v>
      </c>
    </row>
    <row r="1188" spans="1:8" x14ac:dyDescent="0.3">
      <c r="A1188" s="21" t="s">
        <v>8265</v>
      </c>
      <c r="B1188" s="23">
        <v>0</v>
      </c>
      <c r="C1188" s="24">
        <v>13.87</v>
      </c>
      <c r="E1188" t="str">
        <f t="shared" si="54"/>
        <v>6057852</v>
      </c>
      <c r="F1188">
        <v>6057852</v>
      </c>
    </row>
    <row r="1189" spans="1:8" x14ac:dyDescent="0.3">
      <c r="A1189" s="21" t="s">
        <v>8266</v>
      </c>
      <c r="B1189" s="23">
        <v>0</v>
      </c>
      <c r="C1189" s="24">
        <v>13.85</v>
      </c>
      <c r="E1189" t="str">
        <f t="shared" si="54"/>
        <v>6055448</v>
      </c>
      <c r="F1189">
        <v>6055448</v>
      </c>
      <c r="H1189" s="19">
        <v>4</v>
      </c>
    </row>
    <row r="1190" spans="1:8" x14ac:dyDescent="0.3">
      <c r="A1190" s="21" t="s">
        <v>8267</v>
      </c>
      <c r="B1190" s="23">
        <v>0</v>
      </c>
      <c r="C1190" s="24">
        <v>13.78</v>
      </c>
      <c r="E1190" t="str">
        <f t="shared" si="54"/>
        <v>6041145</v>
      </c>
      <c r="F1190">
        <v>6041145</v>
      </c>
    </row>
    <row r="1191" spans="1:8" x14ac:dyDescent="0.3">
      <c r="A1191" s="21" t="s">
        <v>8268</v>
      </c>
      <c r="B1191" s="23">
        <v>0</v>
      </c>
      <c r="C1191" s="24">
        <v>13.58</v>
      </c>
      <c r="E1191" t="str">
        <f t="shared" si="54"/>
        <v>6055536</v>
      </c>
      <c r="F1191">
        <v>6055536</v>
      </c>
    </row>
    <row r="1192" spans="1:8" x14ac:dyDescent="0.3">
      <c r="A1192" s="21" t="s">
        <v>8269</v>
      </c>
      <c r="B1192" s="23">
        <v>0</v>
      </c>
      <c r="C1192" s="24">
        <v>13.55</v>
      </c>
      <c r="E1192" t="str">
        <f t="shared" si="54"/>
        <v>6040572</v>
      </c>
      <c r="F1192">
        <v>6040572</v>
      </c>
    </row>
    <row r="1193" spans="1:8" x14ac:dyDescent="0.3">
      <c r="A1193" s="21" t="s">
        <v>8270</v>
      </c>
      <c r="B1193" s="23">
        <v>1</v>
      </c>
      <c r="C1193" s="24">
        <v>13.31</v>
      </c>
      <c r="E1193" t="str">
        <f t="shared" si="54"/>
        <v>5028457</v>
      </c>
      <c r="F1193">
        <v>5028457</v>
      </c>
    </row>
    <row r="1194" spans="1:8" x14ac:dyDescent="0.3">
      <c r="A1194" s="21" t="s">
        <v>8271</v>
      </c>
      <c r="B1194" s="23">
        <v>1</v>
      </c>
      <c r="C1194" s="24">
        <v>13.31</v>
      </c>
      <c r="E1194" t="str">
        <f t="shared" si="54"/>
        <v>5028502</v>
      </c>
      <c r="F1194">
        <v>5028502</v>
      </c>
    </row>
    <row r="1195" spans="1:8" x14ac:dyDescent="0.3">
      <c r="A1195" s="21" t="s">
        <v>8272</v>
      </c>
      <c r="B1195" s="23">
        <v>0</v>
      </c>
      <c r="C1195" s="24">
        <v>13.239999999999998</v>
      </c>
      <c r="E1195" t="str">
        <f t="shared" si="54"/>
        <v>6060505</v>
      </c>
      <c r="F1195">
        <v>6060505</v>
      </c>
    </row>
    <row r="1196" spans="1:8" x14ac:dyDescent="0.3">
      <c r="A1196" s="21" t="s">
        <v>8273</v>
      </c>
      <c r="B1196" s="23">
        <v>0</v>
      </c>
      <c r="C1196" s="24">
        <v>13.17</v>
      </c>
      <c r="E1196" t="str">
        <f t="shared" si="54"/>
        <v>6042181</v>
      </c>
      <c r="F1196">
        <v>6042181</v>
      </c>
    </row>
    <row r="1197" spans="1:8" x14ac:dyDescent="0.3">
      <c r="A1197" s="21" t="s">
        <v>8274</v>
      </c>
      <c r="B1197" s="23">
        <v>0</v>
      </c>
      <c r="C1197" s="24">
        <v>13.17</v>
      </c>
      <c r="E1197" t="str">
        <f t="shared" si="54"/>
        <v>6055468</v>
      </c>
      <c r="F1197">
        <v>6055468</v>
      </c>
    </row>
    <row r="1198" spans="1:8" x14ac:dyDescent="0.3">
      <c r="A1198" s="21" t="s">
        <v>8275</v>
      </c>
      <c r="B1198" s="23">
        <v>0</v>
      </c>
      <c r="C1198" s="24">
        <v>13.16</v>
      </c>
      <c r="E1198" t="str">
        <f t="shared" si="54"/>
        <v>6061786</v>
      </c>
      <c r="F1198">
        <v>6061786</v>
      </c>
      <c r="H1198" s="19">
        <v>5</v>
      </c>
    </row>
    <row r="1199" spans="1:8" x14ac:dyDescent="0.3">
      <c r="A1199" s="21" t="s">
        <v>8276</v>
      </c>
      <c r="B1199" s="23">
        <v>0</v>
      </c>
      <c r="C1199" s="24">
        <v>13.11</v>
      </c>
      <c r="E1199" t="str">
        <f t="shared" si="54"/>
        <v>6061791</v>
      </c>
      <c r="F1199">
        <v>6061791</v>
      </c>
    </row>
    <row r="1200" spans="1:8" x14ac:dyDescent="0.3">
      <c r="A1200" s="21" t="s">
        <v>8277</v>
      </c>
      <c r="B1200" s="23">
        <v>1</v>
      </c>
      <c r="C1200" s="24">
        <v>13.01</v>
      </c>
      <c r="E1200" t="str">
        <f t="shared" si="54"/>
        <v>5028786</v>
      </c>
      <c r="F1200">
        <v>5028786</v>
      </c>
    </row>
    <row r="1201" spans="1:6" x14ac:dyDescent="0.3">
      <c r="A1201" s="21" t="s">
        <v>8278</v>
      </c>
      <c r="B1201" s="23">
        <v>0</v>
      </c>
      <c r="C1201" s="24">
        <v>13</v>
      </c>
      <c r="E1201" t="str">
        <f t="shared" si="54"/>
        <v>6033648</v>
      </c>
      <c r="F1201">
        <v>6033648</v>
      </c>
    </row>
    <row r="1202" spans="1:6" x14ac:dyDescent="0.3">
      <c r="A1202" s="21" t="s">
        <v>8279</v>
      </c>
      <c r="B1202" s="23">
        <v>0</v>
      </c>
      <c r="C1202" s="24">
        <v>12.88</v>
      </c>
      <c r="E1202" t="str">
        <f t="shared" si="54"/>
        <v>6053563</v>
      </c>
      <c r="F1202">
        <v>6053563</v>
      </c>
    </row>
    <row r="1203" spans="1:6" x14ac:dyDescent="0.3">
      <c r="A1203" s="21" t="s">
        <v>8280</v>
      </c>
      <c r="B1203" s="23">
        <v>3</v>
      </c>
      <c r="C1203" s="24">
        <v>12.779999999999998</v>
      </c>
      <c r="E1203" t="str">
        <f t="shared" si="54"/>
        <v>5027112</v>
      </c>
      <c r="F1203">
        <v>5027112</v>
      </c>
    </row>
    <row r="1204" spans="1:6" x14ac:dyDescent="0.3">
      <c r="A1204" s="21" t="s">
        <v>8281</v>
      </c>
      <c r="B1204" s="23">
        <v>1</v>
      </c>
      <c r="C1204" s="24">
        <v>12.68</v>
      </c>
      <c r="E1204" t="str">
        <f t="shared" si="54"/>
        <v>5028483</v>
      </c>
      <c r="F1204">
        <v>5028483</v>
      </c>
    </row>
    <row r="1205" spans="1:6" x14ac:dyDescent="0.3">
      <c r="A1205" s="21" t="s">
        <v>8282</v>
      </c>
      <c r="B1205" s="23">
        <v>2</v>
      </c>
      <c r="C1205" s="24">
        <v>12.61</v>
      </c>
      <c r="E1205" t="str">
        <f t="shared" si="54"/>
        <v>5027036</v>
      </c>
      <c r="F1205">
        <v>5027036</v>
      </c>
    </row>
    <row r="1206" spans="1:6" x14ac:dyDescent="0.3">
      <c r="A1206" s="21" t="s">
        <v>8283</v>
      </c>
      <c r="B1206" s="23">
        <v>0</v>
      </c>
      <c r="C1206" s="24">
        <v>12.6</v>
      </c>
      <c r="E1206" t="str">
        <f t="shared" si="54"/>
        <v>6057914</v>
      </c>
      <c r="F1206">
        <v>6057914</v>
      </c>
    </row>
    <row r="1207" spans="1:6" x14ac:dyDescent="0.3">
      <c r="A1207" s="21" t="s">
        <v>8284</v>
      </c>
      <c r="B1207" s="23">
        <v>0</v>
      </c>
      <c r="C1207" s="24">
        <v>12.58</v>
      </c>
      <c r="E1207" t="str">
        <f t="shared" si="54"/>
        <v>6041579</v>
      </c>
      <c r="F1207">
        <v>6041579</v>
      </c>
    </row>
    <row r="1208" spans="1:6" x14ac:dyDescent="0.3">
      <c r="A1208" s="21" t="s">
        <v>8285</v>
      </c>
      <c r="B1208" s="23">
        <v>0</v>
      </c>
      <c r="C1208" s="24">
        <v>12.58</v>
      </c>
      <c r="E1208" t="str">
        <f t="shared" si="54"/>
        <v>6042825</v>
      </c>
      <c r="F1208">
        <v>6042825</v>
      </c>
    </row>
    <row r="1209" spans="1:6" x14ac:dyDescent="0.3">
      <c r="A1209" s="21" t="s">
        <v>8286</v>
      </c>
      <c r="B1209" s="23">
        <v>0</v>
      </c>
      <c r="C1209" s="24">
        <v>12.57</v>
      </c>
      <c r="E1209" t="str">
        <f t="shared" si="54"/>
        <v>6061953</v>
      </c>
      <c r="F1209">
        <v>6061953</v>
      </c>
    </row>
    <row r="1210" spans="1:6" x14ac:dyDescent="0.3">
      <c r="A1210" s="21" t="s">
        <v>8287</v>
      </c>
      <c r="B1210" s="23">
        <v>0</v>
      </c>
      <c r="C1210" s="24">
        <v>12.49</v>
      </c>
      <c r="E1210" t="str">
        <f t="shared" si="54"/>
        <v>6043316</v>
      </c>
      <c r="F1210">
        <v>6043316</v>
      </c>
    </row>
    <row r="1211" spans="1:6" x14ac:dyDescent="0.3">
      <c r="A1211" s="21" t="s">
        <v>8288</v>
      </c>
      <c r="B1211" s="23">
        <v>0</v>
      </c>
      <c r="C1211" s="24">
        <v>12.48</v>
      </c>
      <c r="E1211" t="str">
        <f t="shared" si="54"/>
        <v>6044974</v>
      </c>
      <c r="F1211">
        <v>6044974</v>
      </c>
    </row>
    <row r="1212" spans="1:6" x14ac:dyDescent="0.3">
      <c r="A1212" s="21" t="s">
        <v>8289</v>
      </c>
      <c r="B1212" s="23">
        <v>0</v>
      </c>
      <c r="C1212" s="24">
        <v>12.46</v>
      </c>
      <c r="E1212" t="str">
        <f t="shared" si="54"/>
        <v>6055620</v>
      </c>
      <c r="F1212">
        <v>6055620</v>
      </c>
    </row>
    <row r="1213" spans="1:6" x14ac:dyDescent="0.3">
      <c r="A1213" s="21" t="s">
        <v>8290</v>
      </c>
      <c r="B1213" s="23">
        <v>0</v>
      </c>
      <c r="C1213" s="24">
        <v>12.46</v>
      </c>
      <c r="E1213" t="str">
        <f t="shared" si="54"/>
        <v>6056841</v>
      </c>
      <c r="F1213">
        <v>6056841</v>
      </c>
    </row>
    <row r="1214" spans="1:6" x14ac:dyDescent="0.3">
      <c r="A1214" s="21" t="s">
        <v>8291</v>
      </c>
      <c r="B1214" s="23">
        <v>0</v>
      </c>
      <c r="C1214" s="24">
        <v>12.32</v>
      </c>
      <c r="E1214" t="str">
        <f t="shared" si="54"/>
        <v>6040759</v>
      </c>
      <c r="F1214">
        <v>6040759</v>
      </c>
    </row>
    <row r="1215" spans="1:6" x14ac:dyDescent="0.3">
      <c r="A1215" s="21" t="s">
        <v>8292</v>
      </c>
      <c r="B1215" s="23">
        <v>0</v>
      </c>
      <c r="C1215" s="24">
        <v>12.29</v>
      </c>
      <c r="E1215" t="str">
        <f t="shared" si="54"/>
        <v>6046860</v>
      </c>
      <c r="F1215">
        <v>6046860</v>
      </c>
    </row>
    <row r="1216" spans="1:6" x14ac:dyDescent="0.3">
      <c r="A1216" s="21" t="s">
        <v>8293</v>
      </c>
      <c r="B1216" s="23">
        <v>0</v>
      </c>
      <c r="C1216" s="24">
        <v>12.05</v>
      </c>
      <c r="E1216" t="str">
        <f t="shared" si="54"/>
        <v>6042147</v>
      </c>
      <c r="F1216">
        <v>6042147</v>
      </c>
    </row>
    <row r="1217" spans="1:6" x14ac:dyDescent="0.3">
      <c r="A1217" s="21" t="s">
        <v>8294</v>
      </c>
      <c r="B1217" s="23">
        <v>0</v>
      </c>
      <c r="C1217" s="24">
        <v>12</v>
      </c>
      <c r="E1217" t="str">
        <f t="shared" si="54"/>
        <v>6056033</v>
      </c>
      <c r="F1217">
        <v>6056033</v>
      </c>
    </row>
    <row r="1218" spans="1:6" x14ac:dyDescent="0.3">
      <c r="A1218" s="21" t="s">
        <v>8295</v>
      </c>
      <c r="B1218" s="23">
        <v>0</v>
      </c>
      <c r="C1218" s="24">
        <v>11.93</v>
      </c>
      <c r="E1218" t="str">
        <f t="shared" si="54"/>
        <v>6057417</v>
      </c>
      <c r="F1218">
        <v>6057417</v>
      </c>
    </row>
    <row r="1219" spans="1:6" x14ac:dyDescent="0.3">
      <c r="A1219" s="21" t="s">
        <v>8296</v>
      </c>
      <c r="B1219" s="23">
        <v>0</v>
      </c>
      <c r="C1219" s="24">
        <v>11.91</v>
      </c>
      <c r="E1219" t="str">
        <f t="shared" ref="E1219:E1282" si="55">LEFT(A1219,7)</f>
        <v>6056957</v>
      </c>
      <c r="F1219">
        <v>6056957</v>
      </c>
    </row>
    <row r="1220" spans="1:6" x14ac:dyDescent="0.3">
      <c r="A1220" s="21" t="s">
        <v>8297</v>
      </c>
      <c r="B1220" s="23">
        <v>0</v>
      </c>
      <c r="C1220" s="24">
        <v>11.850000000000001</v>
      </c>
      <c r="E1220" t="str">
        <f t="shared" si="55"/>
        <v>6058332</v>
      </c>
      <c r="F1220">
        <v>6058332</v>
      </c>
    </row>
    <row r="1221" spans="1:6" x14ac:dyDescent="0.3">
      <c r="A1221" s="21" t="s">
        <v>8298</v>
      </c>
      <c r="B1221" s="23">
        <v>5</v>
      </c>
      <c r="C1221" s="24">
        <v>11.73</v>
      </c>
      <c r="E1221" t="str">
        <f t="shared" si="55"/>
        <v>5023900</v>
      </c>
      <c r="F1221">
        <v>5023900</v>
      </c>
    </row>
    <row r="1222" spans="1:6" x14ac:dyDescent="0.3">
      <c r="A1222" s="21" t="s">
        <v>8299</v>
      </c>
      <c r="B1222" s="23">
        <v>0</v>
      </c>
      <c r="C1222" s="24">
        <v>11.54</v>
      </c>
      <c r="E1222" t="str">
        <f t="shared" si="55"/>
        <v>6057202</v>
      </c>
      <c r="F1222">
        <v>6057202</v>
      </c>
    </row>
    <row r="1223" spans="1:6" x14ac:dyDescent="0.3">
      <c r="A1223" s="21" t="s">
        <v>8300</v>
      </c>
      <c r="B1223" s="23">
        <v>0</v>
      </c>
      <c r="C1223" s="24">
        <v>11.54</v>
      </c>
      <c r="E1223" t="str">
        <f t="shared" si="55"/>
        <v>6058182</v>
      </c>
      <c r="F1223">
        <v>6058182</v>
      </c>
    </row>
    <row r="1224" spans="1:6" x14ac:dyDescent="0.3">
      <c r="A1224" s="21" t="s">
        <v>8301</v>
      </c>
      <c r="B1224" s="23">
        <v>0</v>
      </c>
      <c r="C1224" s="24">
        <v>11.51</v>
      </c>
      <c r="E1224" t="str">
        <f t="shared" si="55"/>
        <v>6055423</v>
      </c>
      <c r="F1224">
        <v>6055423</v>
      </c>
    </row>
    <row r="1225" spans="1:6" x14ac:dyDescent="0.3">
      <c r="A1225" s="21" t="s">
        <v>8302</v>
      </c>
      <c r="B1225" s="23">
        <v>0</v>
      </c>
      <c r="C1225" s="24">
        <v>11.42</v>
      </c>
      <c r="E1225" t="str">
        <f t="shared" si="55"/>
        <v>6058205</v>
      </c>
      <c r="F1225">
        <v>6058205</v>
      </c>
    </row>
    <row r="1226" spans="1:6" x14ac:dyDescent="0.3">
      <c r="A1226" s="21" t="s">
        <v>8303</v>
      </c>
      <c r="B1226" s="23">
        <v>2.5</v>
      </c>
      <c r="C1226" s="24">
        <v>11.39</v>
      </c>
      <c r="E1226" t="str">
        <f t="shared" si="55"/>
        <v>5066077</v>
      </c>
      <c r="F1226">
        <v>5066077</v>
      </c>
    </row>
    <row r="1227" spans="1:6" x14ac:dyDescent="0.3">
      <c r="A1227" s="21" t="s">
        <v>8304</v>
      </c>
      <c r="B1227" s="23">
        <v>0</v>
      </c>
      <c r="C1227" s="24">
        <v>11.39</v>
      </c>
      <c r="E1227" t="str">
        <f t="shared" si="55"/>
        <v>6041146</v>
      </c>
      <c r="F1227">
        <v>6041146</v>
      </c>
    </row>
    <row r="1228" spans="1:6" x14ac:dyDescent="0.3">
      <c r="A1228" s="21" t="s">
        <v>8305</v>
      </c>
      <c r="B1228" s="23">
        <v>0</v>
      </c>
      <c r="C1228" s="24">
        <v>11.22</v>
      </c>
      <c r="E1228" t="str">
        <f t="shared" si="55"/>
        <v>6054289</v>
      </c>
      <c r="F1228">
        <v>6054289</v>
      </c>
    </row>
    <row r="1229" spans="1:6" x14ac:dyDescent="0.3">
      <c r="A1229" s="21" t="s">
        <v>8306</v>
      </c>
      <c r="B1229" s="23">
        <v>0</v>
      </c>
      <c r="C1229" s="24">
        <v>11.2</v>
      </c>
      <c r="E1229" t="str">
        <f t="shared" si="55"/>
        <v>6042022</v>
      </c>
      <c r="F1229">
        <v>6042022</v>
      </c>
    </row>
    <row r="1230" spans="1:6" x14ac:dyDescent="0.3">
      <c r="A1230" s="21" t="s">
        <v>8307</v>
      </c>
      <c r="B1230" s="23">
        <v>0</v>
      </c>
      <c r="C1230" s="24">
        <v>11.16</v>
      </c>
      <c r="E1230" t="str">
        <f t="shared" si="55"/>
        <v>6061787</v>
      </c>
      <c r="F1230">
        <v>6061787</v>
      </c>
    </row>
    <row r="1231" spans="1:6" x14ac:dyDescent="0.3">
      <c r="A1231" s="21" t="s">
        <v>8308</v>
      </c>
      <c r="B1231" s="23">
        <v>0</v>
      </c>
      <c r="C1231" s="24">
        <v>11.12</v>
      </c>
      <c r="E1231" t="str">
        <f t="shared" si="55"/>
        <v>6047325</v>
      </c>
      <c r="F1231">
        <v>6047325</v>
      </c>
    </row>
    <row r="1232" spans="1:6" x14ac:dyDescent="0.3">
      <c r="A1232" s="21" t="s">
        <v>8309</v>
      </c>
      <c r="B1232" s="23">
        <v>0</v>
      </c>
      <c r="C1232" s="24">
        <v>11.1</v>
      </c>
      <c r="E1232" t="str">
        <f t="shared" si="55"/>
        <v>6055302</v>
      </c>
      <c r="F1232">
        <v>6055302</v>
      </c>
    </row>
    <row r="1233" spans="1:6" x14ac:dyDescent="0.3">
      <c r="A1233" s="21" t="s">
        <v>8310</v>
      </c>
      <c r="B1233" s="23">
        <v>0</v>
      </c>
      <c r="C1233" s="24">
        <v>11.1</v>
      </c>
      <c r="E1233" t="str">
        <f t="shared" si="55"/>
        <v>6057424</v>
      </c>
      <c r="F1233">
        <v>6057424</v>
      </c>
    </row>
    <row r="1234" spans="1:6" x14ac:dyDescent="0.3">
      <c r="A1234" s="21" t="s">
        <v>8311</v>
      </c>
      <c r="B1234" s="23">
        <v>0</v>
      </c>
      <c r="C1234" s="24">
        <v>11.1</v>
      </c>
      <c r="E1234" t="str">
        <f t="shared" si="55"/>
        <v>6060094</v>
      </c>
      <c r="F1234">
        <v>6060094</v>
      </c>
    </row>
    <row r="1235" spans="1:6" x14ac:dyDescent="0.3">
      <c r="A1235" s="21" t="s">
        <v>8312</v>
      </c>
      <c r="B1235" s="23">
        <v>0</v>
      </c>
      <c r="C1235" s="24">
        <v>11.030000000000001</v>
      </c>
      <c r="E1235" t="str">
        <f t="shared" si="55"/>
        <v>6055508</v>
      </c>
      <c r="F1235">
        <v>6055508</v>
      </c>
    </row>
    <row r="1236" spans="1:6" x14ac:dyDescent="0.3">
      <c r="A1236" s="21" t="s">
        <v>8313</v>
      </c>
      <c r="B1236" s="23">
        <v>0</v>
      </c>
      <c r="C1236" s="24">
        <v>10.98</v>
      </c>
      <c r="E1236" t="str">
        <f t="shared" si="55"/>
        <v>6061963</v>
      </c>
      <c r="F1236">
        <v>6061963</v>
      </c>
    </row>
    <row r="1237" spans="1:6" x14ac:dyDescent="0.3">
      <c r="A1237" s="21" t="s">
        <v>8314</v>
      </c>
      <c r="B1237" s="23">
        <v>2.5</v>
      </c>
      <c r="C1237" s="24">
        <v>10.96</v>
      </c>
      <c r="E1237" t="str">
        <f t="shared" si="55"/>
        <v>5027901</v>
      </c>
      <c r="F1237">
        <v>5027901</v>
      </c>
    </row>
    <row r="1238" spans="1:6" x14ac:dyDescent="0.3">
      <c r="A1238" s="21" t="s">
        <v>8315</v>
      </c>
      <c r="B1238" s="23">
        <v>0</v>
      </c>
      <c r="C1238" s="24">
        <v>10.96</v>
      </c>
      <c r="E1238" t="str">
        <f t="shared" si="55"/>
        <v>6061784</v>
      </c>
      <c r="F1238">
        <v>6061784</v>
      </c>
    </row>
    <row r="1239" spans="1:6" x14ac:dyDescent="0.3">
      <c r="A1239" s="21" t="s">
        <v>8316</v>
      </c>
      <c r="B1239" s="23">
        <v>0</v>
      </c>
      <c r="C1239" s="24">
        <v>10.89</v>
      </c>
      <c r="E1239" t="str">
        <f t="shared" si="55"/>
        <v>6055744</v>
      </c>
      <c r="F1239">
        <v>6055744</v>
      </c>
    </row>
    <row r="1240" spans="1:6" x14ac:dyDescent="0.3">
      <c r="A1240" s="21" t="s">
        <v>8317</v>
      </c>
      <c r="B1240" s="23">
        <v>0</v>
      </c>
      <c r="C1240" s="24">
        <v>10.8</v>
      </c>
      <c r="E1240" t="str">
        <f t="shared" si="55"/>
        <v>6057905</v>
      </c>
      <c r="F1240">
        <v>6057905</v>
      </c>
    </row>
    <row r="1241" spans="1:6" x14ac:dyDescent="0.3">
      <c r="A1241" s="21" t="s">
        <v>8318</v>
      </c>
      <c r="B1241" s="23">
        <v>0</v>
      </c>
      <c r="C1241" s="24">
        <v>10.78</v>
      </c>
      <c r="E1241" t="str">
        <f t="shared" si="55"/>
        <v>6042348</v>
      </c>
      <c r="F1241">
        <v>6042348</v>
      </c>
    </row>
    <row r="1242" spans="1:6" x14ac:dyDescent="0.3">
      <c r="A1242" s="21" t="s">
        <v>8319</v>
      </c>
      <c r="B1242" s="23">
        <v>2.5</v>
      </c>
      <c r="C1242" s="24">
        <v>10.77</v>
      </c>
      <c r="E1242" t="str">
        <f t="shared" si="55"/>
        <v>5091054</v>
      </c>
      <c r="F1242">
        <v>5091054</v>
      </c>
    </row>
    <row r="1243" spans="1:6" x14ac:dyDescent="0.3">
      <c r="A1243" s="21" t="s">
        <v>8320</v>
      </c>
      <c r="B1243" s="23">
        <v>0</v>
      </c>
      <c r="C1243" s="24">
        <v>10.7</v>
      </c>
      <c r="E1243" t="str">
        <f t="shared" si="55"/>
        <v>6047360</v>
      </c>
      <c r="F1243">
        <v>6047360</v>
      </c>
    </row>
    <row r="1244" spans="1:6" x14ac:dyDescent="0.3">
      <c r="A1244" s="21" t="s">
        <v>8321</v>
      </c>
      <c r="B1244" s="23">
        <v>0</v>
      </c>
      <c r="C1244" s="24">
        <v>10.64</v>
      </c>
      <c r="E1244" t="str">
        <f t="shared" si="55"/>
        <v>6061958</v>
      </c>
      <c r="F1244">
        <v>6061958</v>
      </c>
    </row>
    <row r="1245" spans="1:6" x14ac:dyDescent="0.3">
      <c r="A1245" s="21" t="s">
        <v>8322</v>
      </c>
      <c r="B1245" s="23">
        <v>0</v>
      </c>
      <c r="C1245" s="24">
        <v>10.5</v>
      </c>
      <c r="E1245" t="str">
        <f t="shared" si="55"/>
        <v>6062518</v>
      </c>
      <c r="F1245">
        <v>6062518</v>
      </c>
    </row>
    <row r="1246" spans="1:6" x14ac:dyDescent="0.3">
      <c r="A1246" s="21" t="s">
        <v>8323</v>
      </c>
      <c r="B1246" s="23">
        <v>0</v>
      </c>
      <c r="C1246" s="24">
        <v>10.47</v>
      </c>
      <c r="E1246" t="str">
        <f t="shared" si="55"/>
        <v>6054286</v>
      </c>
      <c r="F1246">
        <v>6054286</v>
      </c>
    </row>
    <row r="1247" spans="1:6" x14ac:dyDescent="0.3">
      <c r="A1247" s="21" t="s">
        <v>8324</v>
      </c>
      <c r="B1247" s="23">
        <v>2.5</v>
      </c>
      <c r="C1247" s="24">
        <v>10.44</v>
      </c>
      <c r="E1247" t="str">
        <f t="shared" si="55"/>
        <v>5027812</v>
      </c>
      <c r="F1247">
        <v>5027812</v>
      </c>
    </row>
    <row r="1248" spans="1:6" x14ac:dyDescent="0.3">
      <c r="A1248" s="21" t="s">
        <v>8325</v>
      </c>
      <c r="B1248" s="23">
        <v>0</v>
      </c>
      <c r="C1248" s="24">
        <v>10.4</v>
      </c>
      <c r="E1248" t="str">
        <f t="shared" si="55"/>
        <v>6056958</v>
      </c>
      <c r="F1248">
        <v>6056958</v>
      </c>
    </row>
    <row r="1249" spans="1:6" x14ac:dyDescent="0.3">
      <c r="A1249" s="21" t="s">
        <v>8326</v>
      </c>
      <c r="B1249" s="23">
        <v>0</v>
      </c>
      <c r="C1249" s="24">
        <v>10.220000000000001</v>
      </c>
      <c r="E1249" t="str">
        <f t="shared" si="55"/>
        <v>6041054</v>
      </c>
      <c r="F1249">
        <v>6041054</v>
      </c>
    </row>
    <row r="1250" spans="1:6" x14ac:dyDescent="0.3">
      <c r="A1250" s="21" t="s">
        <v>8327</v>
      </c>
      <c r="B1250" s="23">
        <v>1</v>
      </c>
      <c r="C1250" s="24">
        <v>10.17</v>
      </c>
      <c r="E1250" t="str">
        <f t="shared" si="55"/>
        <v>5024203</v>
      </c>
      <c r="F1250">
        <v>5024203</v>
      </c>
    </row>
    <row r="1251" spans="1:6" x14ac:dyDescent="0.3">
      <c r="A1251" s="21" t="s">
        <v>8328</v>
      </c>
      <c r="B1251" s="23">
        <v>0</v>
      </c>
      <c r="C1251" s="24">
        <v>10.029999999999999</v>
      </c>
      <c r="E1251" t="str">
        <f t="shared" si="55"/>
        <v>6054425</v>
      </c>
      <c r="F1251">
        <v>6054425</v>
      </c>
    </row>
    <row r="1252" spans="1:6" x14ac:dyDescent="0.3">
      <c r="A1252" s="21" t="s">
        <v>8329</v>
      </c>
      <c r="B1252" s="23">
        <v>0</v>
      </c>
      <c r="C1252" s="24">
        <v>10</v>
      </c>
      <c r="E1252" t="str">
        <f t="shared" si="55"/>
        <v>6062077</v>
      </c>
      <c r="F1252">
        <v>6062077</v>
      </c>
    </row>
    <row r="1253" spans="1:6" x14ac:dyDescent="0.3">
      <c r="A1253" s="21" t="s">
        <v>8330</v>
      </c>
      <c r="B1253" s="23">
        <v>0</v>
      </c>
      <c r="C1253" s="24">
        <v>9.94</v>
      </c>
      <c r="E1253" t="str">
        <f t="shared" si="55"/>
        <v>6046474</v>
      </c>
      <c r="F1253">
        <v>6046474</v>
      </c>
    </row>
    <row r="1254" spans="1:6" x14ac:dyDescent="0.3">
      <c r="A1254" s="21" t="s">
        <v>8331</v>
      </c>
      <c r="B1254" s="23">
        <v>0</v>
      </c>
      <c r="C1254" s="24">
        <v>9.92</v>
      </c>
      <c r="E1254" t="str">
        <f t="shared" si="55"/>
        <v>6048867</v>
      </c>
      <c r="F1254">
        <v>6048867</v>
      </c>
    </row>
    <row r="1255" spans="1:6" x14ac:dyDescent="0.3">
      <c r="A1255" s="21" t="s">
        <v>8332</v>
      </c>
      <c r="B1255" s="23">
        <v>0</v>
      </c>
      <c r="C1255" s="24">
        <v>9.92</v>
      </c>
      <c r="E1255" t="str">
        <f t="shared" si="55"/>
        <v>6061951</v>
      </c>
      <c r="F1255">
        <v>6061951</v>
      </c>
    </row>
    <row r="1256" spans="1:6" x14ac:dyDescent="0.3">
      <c r="A1256" s="21" t="s">
        <v>8333</v>
      </c>
      <c r="B1256" s="23">
        <v>0</v>
      </c>
      <c r="C1256" s="24">
        <v>9.9</v>
      </c>
      <c r="E1256" t="str">
        <f t="shared" si="55"/>
        <v>6061622</v>
      </c>
      <c r="F1256">
        <v>6061622</v>
      </c>
    </row>
    <row r="1257" spans="1:6" x14ac:dyDescent="0.3">
      <c r="A1257" s="21" t="s">
        <v>8334</v>
      </c>
      <c r="B1257" s="23">
        <v>0</v>
      </c>
      <c r="C1257" s="24">
        <v>9.81</v>
      </c>
      <c r="E1257" t="str">
        <f t="shared" si="55"/>
        <v>6042199</v>
      </c>
      <c r="F1257">
        <v>6042199</v>
      </c>
    </row>
    <row r="1258" spans="1:6" x14ac:dyDescent="0.3">
      <c r="A1258" s="21" t="s">
        <v>8335</v>
      </c>
      <c r="B1258" s="23">
        <v>0</v>
      </c>
      <c r="C1258" s="24">
        <v>9.77</v>
      </c>
      <c r="E1258" t="str">
        <f t="shared" si="55"/>
        <v>6042174</v>
      </c>
      <c r="F1258">
        <v>6042174</v>
      </c>
    </row>
    <row r="1259" spans="1:6" x14ac:dyDescent="0.3">
      <c r="A1259" s="21" t="s">
        <v>8336</v>
      </c>
      <c r="B1259" s="23">
        <v>0.5</v>
      </c>
      <c r="C1259" s="24">
        <v>9.7200000000000006</v>
      </c>
      <c r="E1259" t="str">
        <f t="shared" si="55"/>
        <v>5028577</v>
      </c>
      <c r="F1259">
        <v>5028577</v>
      </c>
    </row>
    <row r="1260" spans="1:6" x14ac:dyDescent="0.3">
      <c r="A1260" s="21" t="s">
        <v>8337</v>
      </c>
      <c r="B1260" s="23">
        <v>0</v>
      </c>
      <c r="C1260" s="24">
        <v>9.7100000000000009</v>
      </c>
      <c r="E1260" t="str">
        <f t="shared" si="55"/>
        <v>6058611</v>
      </c>
      <c r="F1260">
        <v>6058611</v>
      </c>
    </row>
    <row r="1261" spans="1:6" x14ac:dyDescent="0.3">
      <c r="A1261" s="21" t="s">
        <v>8338</v>
      </c>
      <c r="B1261" s="23">
        <v>0</v>
      </c>
      <c r="C1261" s="24">
        <v>9.6</v>
      </c>
      <c r="E1261" t="str">
        <f t="shared" si="55"/>
        <v>6055211</v>
      </c>
      <c r="F1261">
        <v>6055211</v>
      </c>
    </row>
    <row r="1262" spans="1:6" x14ac:dyDescent="0.3">
      <c r="A1262" s="21" t="s">
        <v>8339</v>
      </c>
      <c r="B1262" s="23">
        <v>0</v>
      </c>
      <c r="C1262" s="24">
        <v>9.58</v>
      </c>
      <c r="E1262" t="str">
        <f t="shared" si="55"/>
        <v>6040551</v>
      </c>
      <c r="F1262">
        <v>6040551</v>
      </c>
    </row>
    <row r="1263" spans="1:6" x14ac:dyDescent="0.3">
      <c r="A1263" s="21" t="s">
        <v>8340</v>
      </c>
      <c r="B1263" s="23">
        <v>0</v>
      </c>
      <c r="C1263" s="24">
        <v>9.58</v>
      </c>
      <c r="E1263" t="str">
        <f t="shared" si="55"/>
        <v>6053585</v>
      </c>
      <c r="F1263">
        <v>6053585</v>
      </c>
    </row>
    <row r="1264" spans="1:6" x14ac:dyDescent="0.3">
      <c r="A1264" s="21" t="s">
        <v>8341</v>
      </c>
      <c r="B1264" s="23">
        <v>1</v>
      </c>
      <c r="C1264" s="24">
        <v>9.5299999999999994</v>
      </c>
      <c r="E1264" t="str">
        <f t="shared" si="55"/>
        <v>5093673</v>
      </c>
      <c r="F1264">
        <v>5093673</v>
      </c>
    </row>
    <row r="1265" spans="1:6" x14ac:dyDescent="0.3">
      <c r="A1265" s="21" t="s">
        <v>8342</v>
      </c>
      <c r="B1265" s="23">
        <v>0</v>
      </c>
      <c r="C1265" s="24">
        <v>9.48</v>
      </c>
      <c r="E1265" t="str">
        <f t="shared" si="55"/>
        <v>6061969</v>
      </c>
      <c r="F1265">
        <v>6061969</v>
      </c>
    </row>
    <row r="1266" spans="1:6" x14ac:dyDescent="0.3">
      <c r="A1266" s="21" t="s">
        <v>8343</v>
      </c>
      <c r="B1266" s="23">
        <v>0</v>
      </c>
      <c r="C1266" s="24">
        <v>9.2200000000000006</v>
      </c>
      <c r="E1266" t="str">
        <f t="shared" si="55"/>
        <v>6042118</v>
      </c>
      <c r="F1266">
        <v>6042118</v>
      </c>
    </row>
    <row r="1267" spans="1:6" x14ac:dyDescent="0.3">
      <c r="A1267" s="21" t="s">
        <v>8344</v>
      </c>
      <c r="B1267" s="23">
        <v>0</v>
      </c>
      <c r="C1267" s="24">
        <v>9.17</v>
      </c>
      <c r="E1267" t="str">
        <f t="shared" si="55"/>
        <v>6062127</v>
      </c>
      <c r="F1267">
        <v>6062127</v>
      </c>
    </row>
    <row r="1268" spans="1:6" x14ac:dyDescent="0.3">
      <c r="A1268" s="21" t="s">
        <v>8345</v>
      </c>
      <c r="B1268" s="23">
        <v>1</v>
      </c>
      <c r="C1268" s="24">
        <v>9.09</v>
      </c>
      <c r="E1268" t="str">
        <f t="shared" si="55"/>
        <v>5092800</v>
      </c>
      <c r="F1268">
        <v>5092800</v>
      </c>
    </row>
    <row r="1269" spans="1:6" x14ac:dyDescent="0.3">
      <c r="A1269" s="21" t="s">
        <v>8346</v>
      </c>
      <c r="B1269" s="23">
        <v>0</v>
      </c>
      <c r="C1269" s="24">
        <v>9.09</v>
      </c>
      <c r="E1269" t="str">
        <f t="shared" si="55"/>
        <v>6042279</v>
      </c>
      <c r="F1269">
        <v>6042279</v>
      </c>
    </row>
    <row r="1270" spans="1:6" x14ac:dyDescent="0.3">
      <c r="A1270" s="21" t="s">
        <v>8347</v>
      </c>
      <c r="B1270" s="23">
        <v>0</v>
      </c>
      <c r="C1270" s="24">
        <v>9.08</v>
      </c>
      <c r="E1270" t="str">
        <f t="shared" si="55"/>
        <v>6057927</v>
      </c>
      <c r="F1270">
        <v>6057927</v>
      </c>
    </row>
    <row r="1271" spans="1:6" x14ac:dyDescent="0.3">
      <c r="A1271" s="21" t="s">
        <v>8348</v>
      </c>
      <c r="B1271" s="23">
        <v>0</v>
      </c>
      <c r="C1271" s="24">
        <v>9.06</v>
      </c>
      <c r="E1271" t="str">
        <f t="shared" si="55"/>
        <v>6053560</v>
      </c>
      <c r="F1271">
        <v>6053560</v>
      </c>
    </row>
    <row r="1272" spans="1:6" x14ac:dyDescent="0.3">
      <c r="A1272" s="21" t="s">
        <v>8349</v>
      </c>
      <c r="B1272" s="23">
        <v>0</v>
      </c>
      <c r="C1272" s="24">
        <v>9.06</v>
      </c>
      <c r="E1272" t="str">
        <f t="shared" si="55"/>
        <v>6057606</v>
      </c>
      <c r="F1272">
        <v>6057606</v>
      </c>
    </row>
    <row r="1273" spans="1:6" x14ac:dyDescent="0.3">
      <c r="A1273" s="21" t="s">
        <v>8350</v>
      </c>
      <c r="B1273" s="23">
        <v>2</v>
      </c>
      <c r="C1273" s="24">
        <v>8.9</v>
      </c>
      <c r="E1273" t="str">
        <f t="shared" si="55"/>
        <v>5029250</v>
      </c>
      <c r="F1273">
        <v>5029250</v>
      </c>
    </row>
    <row r="1274" spans="1:6" x14ac:dyDescent="0.3">
      <c r="A1274" s="21" t="s">
        <v>8351</v>
      </c>
      <c r="B1274" s="23">
        <v>2.5</v>
      </c>
      <c r="C1274" s="24">
        <v>8.9</v>
      </c>
      <c r="E1274" t="str">
        <f t="shared" si="55"/>
        <v>5064696</v>
      </c>
      <c r="F1274">
        <v>5064696</v>
      </c>
    </row>
    <row r="1275" spans="1:6" x14ac:dyDescent="0.3">
      <c r="A1275" s="21" t="s">
        <v>8352</v>
      </c>
      <c r="B1275" s="23">
        <v>0</v>
      </c>
      <c r="C1275" s="24">
        <v>8.82</v>
      </c>
      <c r="E1275" t="str">
        <f t="shared" si="55"/>
        <v>6061667</v>
      </c>
      <c r="F1275">
        <v>6061667</v>
      </c>
    </row>
    <row r="1276" spans="1:6" x14ac:dyDescent="0.3">
      <c r="A1276" s="21" t="s">
        <v>8353</v>
      </c>
      <c r="B1276" s="23">
        <v>0</v>
      </c>
      <c r="C1276" s="24">
        <v>8.75</v>
      </c>
      <c r="E1276" t="str">
        <f t="shared" si="55"/>
        <v>6041654</v>
      </c>
      <c r="F1276">
        <v>6041654</v>
      </c>
    </row>
    <row r="1277" spans="1:6" x14ac:dyDescent="0.3">
      <c r="A1277" s="21" t="s">
        <v>8354</v>
      </c>
      <c r="B1277" s="23">
        <v>0</v>
      </c>
      <c r="C1277" s="24">
        <v>8.73</v>
      </c>
      <c r="E1277" t="str">
        <f t="shared" si="55"/>
        <v>6061960</v>
      </c>
      <c r="F1277">
        <v>6061960</v>
      </c>
    </row>
    <row r="1278" spans="1:6" x14ac:dyDescent="0.3">
      <c r="A1278" s="21" t="s">
        <v>8355</v>
      </c>
      <c r="B1278" s="23">
        <v>0</v>
      </c>
      <c r="C1278" s="24">
        <v>8.69</v>
      </c>
      <c r="E1278" t="str">
        <f t="shared" si="55"/>
        <v>6041617</v>
      </c>
      <c r="F1278">
        <v>6041617</v>
      </c>
    </row>
    <row r="1279" spans="1:6" x14ac:dyDescent="0.3">
      <c r="A1279" s="21" t="s">
        <v>8356</v>
      </c>
      <c r="B1279" s="23">
        <v>0</v>
      </c>
      <c r="C1279" s="24">
        <v>8.64</v>
      </c>
      <c r="E1279" t="str">
        <f t="shared" si="55"/>
        <v>6057911</v>
      </c>
      <c r="F1279">
        <v>6057911</v>
      </c>
    </row>
    <row r="1280" spans="1:6" x14ac:dyDescent="0.3">
      <c r="A1280" s="21" t="s">
        <v>8357</v>
      </c>
      <c r="B1280" s="23">
        <v>2</v>
      </c>
      <c r="C1280" s="24">
        <v>8.4499999999999993</v>
      </c>
      <c r="E1280" t="str">
        <f t="shared" si="55"/>
        <v>5027125</v>
      </c>
      <c r="F1280">
        <v>5027125</v>
      </c>
    </row>
    <row r="1281" spans="1:6" x14ac:dyDescent="0.3">
      <c r="A1281" s="21" t="s">
        <v>8358</v>
      </c>
      <c r="B1281" s="23">
        <v>0.5</v>
      </c>
      <c r="C1281" s="24">
        <v>8.4499999999999993</v>
      </c>
      <c r="E1281" t="str">
        <f t="shared" si="55"/>
        <v>5028527</v>
      </c>
      <c r="F1281">
        <v>5028527</v>
      </c>
    </row>
    <row r="1282" spans="1:6" x14ac:dyDescent="0.3">
      <c r="A1282" s="21" t="s">
        <v>8359</v>
      </c>
      <c r="B1282" s="23">
        <v>0.5</v>
      </c>
      <c r="C1282" s="24">
        <v>8.4499999999999993</v>
      </c>
      <c r="E1282" t="str">
        <f t="shared" si="55"/>
        <v>5028573</v>
      </c>
      <c r="F1282">
        <v>5028573</v>
      </c>
    </row>
    <row r="1283" spans="1:6" x14ac:dyDescent="0.3">
      <c r="A1283" s="21" t="s">
        <v>8360</v>
      </c>
      <c r="B1283" s="23">
        <v>0</v>
      </c>
      <c r="C1283" s="24">
        <v>8.39</v>
      </c>
      <c r="E1283" t="str">
        <f t="shared" ref="E1283:E1346" si="56">LEFT(A1283,7)</f>
        <v>6040574</v>
      </c>
      <c r="F1283">
        <v>6040574</v>
      </c>
    </row>
    <row r="1284" spans="1:6" x14ac:dyDescent="0.3">
      <c r="A1284" s="21" t="s">
        <v>8361</v>
      </c>
      <c r="B1284" s="23">
        <v>0</v>
      </c>
      <c r="C1284" s="24">
        <v>8.36</v>
      </c>
      <c r="E1284" t="str">
        <f t="shared" si="56"/>
        <v>6054445</v>
      </c>
      <c r="F1284">
        <v>6054445</v>
      </c>
    </row>
    <row r="1285" spans="1:6" x14ac:dyDescent="0.3">
      <c r="A1285" s="21" t="s">
        <v>8362</v>
      </c>
      <c r="B1285" s="23">
        <v>0</v>
      </c>
      <c r="C1285" s="24">
        <v>8.36</v>
      </c>
      <c r="E1285" t="str">
        <f t="shared" si="56"/>
        <v>6054446</v>
      </c>
      <c r="F1285">
        <v>6054446</v>
      </c>
    </row>
    <row r="1286" spans="1:6" x14ac:dyDescent="0.3">
      <c r="A1286" s="21" t="s">
        <v>8363</v>
      </c>
      <c r="B1286" s="23">
        <v>0</v>
      </c>
      <c r="C1286" s="24">
        <v>8.2799999999999994</v>
      </c>
      <c r="E1286" t="str">
        <f t="shared" si="56"/>
        <v>6055207</v>
      </c>
      <c r="F1286">
        <v>6055207</v>
      </c>
    </row>
    <row r="1287" spans="1:6" x14ac:dyDescent="0.3">
      <c r="A1287" s="21" t="s">
        <v>8364</v>
      </c>
      <c r="B1287" s="23">
        <v>0</v>
      </c>
      <c r="C1287" s="24">
        <v>8.23</v>
      </c>
      <c r="E1287" t="str">
        <f t="shared" si="56"/>
        <v>6054808</v>
      </c>
      <c r="F1287">
        <v>6054808</v>
      </c>
    </row>
    <row r="1288" spans="1:6" x14ac:dyDescent="0.3">
      <c r="A1288" s="21" t="s">
        <v>8365</v>
      </c>
      <c r="B1288" s="23">
        <v>2</v>
      </c>
      <c r="C1288" s="24">
        <v>8.06</v>
      </c>
      <c r="E1288" t="str">
        <f t="shared" si="56"/>
        <v>5027120</v>
      </c>
      <c r="F1288">
        <v>5027120</v>
      </c>
    </row>
    <row r="1289" spans="1:6" x14ac:dyDescent="0.3">
      <c r="A1289" s="21" t="s">
        <v>8366</v>
      </c>
      <c r="B1289" s="23">
        <v>0</v>
      </c>
      <c r="C1289" s="24">
        <v>8.0500000000000007</v>
      </c>
      <c r="E1289" t="str">
        <f t="shared" si="56"/>
        <v>6058610</v>
      </c>
      <c r="F1289">
        <v>6058610</v>
      </c>
    </row>
    <row r="1290" spans="1:6" x14ac:dyDescent="0.3">
      <c r="A1290" s="21" t="s">
        <v>8367</v>
      </c>
      <c r="B1290" s="23">
        <v>0</v>
      </c>
      <c r="C1290" s="24">
        <v>7.84</v>
      </c>
      <c r="E1290" t="str">
        <f t="shared" si="56"/>
        <v>6042358</v>
      </c>
      <c r="F1290">
        <v>6042358</v>
      </c>
    </row>
    <row r="1291" spans="1:6" x14ac:dyDescent="0.3">
      <c r="A1291" s="21" t="s">
        <v>8368</v>
      </c>
      <c r="B1291" s="23">
        <v>0</v>
      </c>
      <c r="C1291" s="24">
        <v>7.77</v>
      </c>
      <c r="E1291" t="str">
        <f t="shared" si="56"/>
        <v>6057429</v>
      </c>
      <c r="F1291">
        <v>6057429</v>
      </c>
    </row>
    <row r="1292" spans="1:6" x14ac:dyDescent="0.3">
      <c r="A1292" s="21" t="s">
        <v>8369</v>
      </c>
      <c r="B1292" s="23">
        <v>0</v>
      </c>
      <c r="C1292" s="24">
        <v>7.69</v>
      </c>
      <c r="E1292" t="str">
        <f t="shared" si="56"/>
        <v>6046794</v>
      </c>
      <c r="F1292">
        <v>6046794</v>
      </c>
    </row>
    <row r="1293" spans="1:6" x14ac:dyDescent="0.3">
      <c r="A1293" s="21" t="s">
        <v>8370</v>
      </c>
      <c r="B1293" s="23">
        <v>2.5</v>
      </c>
      <c r="C1293" s="24">
        <v>7.63</v>
      </c>
      <c r="E1293" t="str">
        <f t="shared" si="56"/>
        <v>5091075</v>
      </c>
      <c r="F1293">
        <v>5091075</v>
      </c>
    </row>
    <row r="1294" spans="1:6" x14ac:dyDescent="0.3">
      <c r="A1294" s="21" t="s">
        <v>8371</v>
      </c>
      <c r="B1294" s="23">
        <v>0</v>
      </c>
      <c r="C1294" s="24">
        <v>7.6</v>
      </c>
      <c r="E1294" t="str">
        <f t="shared" si="56"/>
        <v>6049071</v>
      </c>
      <c r="F1294">
        <v>6049071</v>
      </c>
    </row>
    <row r="1295" spans="1:6" x14ac:dyDescent="0.3">
      <c r="A1295" s="21" t="s">
        <v>8372</v>
      </c>
      <c r="B1295" s="23">
        <v>0</v>
      </c>
      <c r="C1295" s="24">
        <v>7.6</v>
      </c>
      <c r="E1295" t="str">
        <f t="shared" si="56"/>
        <v>6054450</v>
      </c>
      <c r="F1295">
        <v>6054450</v>
      </c>
    </row>
    <row r="1296" spans="1:6" x14ac:dyDescent="0.3">
      <c r="A1296" s="21" t="s">
        <v>8373</v>
      </c>
      <c r="B1296" s="23">
        <v>0</v>
      </c>
      <c r="C1296" s="24">
        <v>7.52</v>
      </c>
      <c r="E1296" t="str">
        <f t="shared" si="56"/>
        <v>6040583</v>
      </c>
      <c r="F1296">
        <v>6040583</v>
      </c>
    </row>
    <row r="1297" spans="1:6" x14ac:dyDescent="0.3">
      <c r="A1297" s="21" t="s">
        <v>8374</v>
      </c>
      <c r="B1297" s="23">
        <v>0</v>
      </c>
      <c r="C1297" s="24">
        <v>7.34</v>
      </c>
      <c r="E1297" t="str">
        <f t="shared" si="56"/>
        <v>6041130</v>
      </c>
      <c r="F1297">
        <v>6041130</v>
      </c>
    </row>
    <row r="1298" spans="1:6" x14ac:dyDescent="0.3">
      <c r="A1298" s="21" t="s">
        <v>8375</v>
      </c>
      <c r="B1298" s="23">
        <v>0</v>
      </c>
      <c r="C1298" s="24">
        <v>7.25</v>
      </c>
      <c r="E1298" t="str">
        <f t="shared" si="56"/>
        <v>6041061</v>
      </c>
      <c r="F1298">
        <v>6041061</v>
      </c>
    </row>
    <row r="1299" spans="1:6" x14ac:dyDescent="0.3">
      <c r="A1299" s="21" t="s">
        <v>8376</v>
      </c>
      <c r="B1299" s="23">
        <v>0</v>
      </c>
      <c r="C1299" s="24">
        <v>7.15</v>
      </c>
      <c r="E1299" t="str">
        <f t="shared" si="56"/>
        <v>6043366</v>
      </c>
      <c r="F1299">
        <v>6043366</v>
      </c>
    </row>
    <row r="1300" spans="1:6" x14ac:dyDescent="0.3">
      <c r="A1300" s="21" t="s">
        <v>8377</v>
      </c>
      <c r="B1300" s="23">
        <v>0</v>
      </c>
      <c r="C1300" s="24">
        <v>6.93</v>
      </c>
      <c r="E1300" t="str">
        <f t="shared" si="56"/>
        <v>6053562</v>
      </c>
      <c r="F1300">
        <v>6053562</v>
      </c>
    </row>
    <row r="1301" spans="1:6" x14ac:dyDescent="0.3">
      <c r="A1301" s="21" t="s">
        <v>8378</v>
      </c>
      <c r="B1301" s="23">
        <v>0</v>
      </c>
      <c r="C1301" s="24">
        <v>6.92</v>
      </c>
      <c r="E1301" t="str">
        <f t="shared" si="56"/>
        <v>6057193</v>
      </c>
      <c r="F1301">
        <v>6057193</v>
      </c>
    </row>
    <row r="1302" spans="1:6" x14ac:dyDescent="0.3">
      <c r="A1302" s="21" t="s">
        <v>8379</v>
      </c>
      <c r="B1302" s="23">
        <v>1</v>
      </c>
      <c r="C1302" s="24">
        <v>6.91</v>
      </c>
      <c r="E1302" t="str">
        <f t="shared" si="56"/>
        <v>5091132</v>
      </c>
      <c r="F1302">
        <v>5091132</v>
      </c>
    </row>
    <row r="1303" spans="1:6" x14ac:dyDescent="0.3">
      <c r="A1303" s="21" t="s">
        <v>8380</v>
      </c>
      <c r="B1303" s="23">
        <v>0</v>
      </c>
      <c r="C1303" s="24">
        <v>6.88</v>
      </c>
      <c r="E1303" t="str">
        <f t="shared" si="56"/>
        <v>6040083</v>
      </c>
      <c r="F1303">
        <v>6040083</v>
      </c>
    </row>
    <row r="1304" spans="1:6" x14ac:dyDescent="0.3">
      <c r="A1304" s="21" t="s">
        <v>8381</v>
      </c>
      <c r="B1304" s="23">
        <v>1</v>
      </c>
      <c r="C1304" s="24">
        <v>6.84</v>
      </c>
      <c r="E1304" t="str">
        <f t="shared" si="56"/>
        <v>5089496</v>
      </c>
      <c r="F1304">
        <v>5089496</v>
      </c>
    </row>
    <row r="1305" spans="1:6" x14ac:dyDescent="0.3">
      <c r="A1305" s="21" t="s">
        <v>8382</v>
      </c>
      <c r="B1305" s="23">
        <v>0</v>
      </c>
      <c r="C1305" s="24">
        <v>6.8</v>
      </c>
      <c r="E1305" t="str">
        <f t="shared" si="56"/>
        <v>6056202</v>
      </c>
      <c r="F1305">
        <v>6056202</v>
      </c>
    </row>
    <row r="1306" spans="1:6" x14ac:dyDescent="0.3">
      <c r="A1306" s="21" t="s">
        <v>8383</v>
      </c>
      <c r="B1306" s="23">
        <v>0</v>
      </c>
      <c r="C1306" s="24">
        <v>6.73</v>
      </c>
      <c r="E1306" t="str">
        <f t="shared" si="56"/>
        <v>6046813</v>
      </c>
      <c r="F1306">
        <v>6046813</v>
      </c>
    </row>
    <row r="1307" spans="1:6" x14ac:dyDescent="0.3">
      <c r="A1307" s="21" t="s">
        <v>8384</v>
      </c>
      <c r="B1307" s="23">
        <v>0</v>
      </c>
      <c r="C1307" s="24">
        <v>6.64</v>
      </c>
      <c r="E1307" t="str">
        <f t="shared" si="56"/>
        <v>6040747</v>
      </c>
      <c r="F1307">
        <v>6040747</v>
      </c>
    </row>
    <row r="1308" spans="1:6" x14ac:dyDescent="0.3">
      <c r="A1308" s="21" t="s">
        <v>8385</v>
      </c>
      <c r="B1308" s="23">
        <v>1</v>
      </c>
      <c r="C1308" s="24">
        <v>6.57</v>
      </c>
      <c r="E1308" t="str">
        <f t="shared" si="56"/>
        <v>5027873</v>
      </c>
      <c r="F1308">
        <v>5027873</v>
      </c>
    </row>
    <row r="1309" spans="1:6" x14ac:dyDescent="0.3">
      <c r="A1309" s="21" t="s">
        <v>8386</v>
      </c>
      <c r="B1309" s="23">
        <v>0</v>
      </c>
      <c r="C1309" s="24">
        <v>6.5</v>
      </c>
      <c r="E1309" t="str">
        <f t="shared" si="56"/>
        <v>6060619</v>
      </c>
      <c r="F1309">
        <v>6060619</v>
      </c>
    </row>
    <row r="1310" spans="1:6" x14ac:dyDescent="0.3">
      <c r="A1310" s="21" t="s">
        <v>8387</v>
      </c>
      <c r="B1310" s="23">
        <v>1</v>
      </c>
      <c r="C1310" s="24">
        <v>6.42</v>
      </c>
      <c r="E1310" t="str">
        <f t="shared" si="56"/>
        <v>5067676</v>
      </c>
      <c r="F1310">
        <v>5067676</v>
      </c>
    </row>
    <row r="1311" spans="1:6" x14ac:dyDescent="0.3">
      <c r="A1311" s="21" t="s">
        <v>8388</v>
      </c>
      <c r="B1311" s="23">
        <v>0</v>
      </c>
      <c r="C1311" s="24">
        <v>6.41</v>
      </c>
      <c r="E1311" t="str">
        <f t="shared" si="56"/>
        <v>6061959</v>
      </c>
      <c r="F1311">
        <v>6061959</v>
      </c>
    </row>
    <row r="1312" spans="1:6" x14ac:dyDescent="0.3">
      <c r="A1312" s="21" t="s">
        <v>8389</v>
      </c>
      <c r="B1312" s="23">
        <v>0</v>
      </c>
      <c r="C1312" s="24">
        <v>6.36</v>
      </c>
      <c r="E1312" t="str">
        <f t="shared" si="56"/>
        <v>6057422</v>
      </c>
      <c r="F1312">
        <v>6057422</v>
      </c>
    </row>
    <row r="1313" spans="1:6" x14ac:dyDescent="0.3">
      <c r="A1313" s="21" t="s">
        <v>8390</v>
      </c>
      <c r="B1313" s="23">
        <v>2.5</v>
      </c>
      <c r="C1313" s="24">
        <v>6.2</v>
      </c>
      <c r="E1313" t="str">
        <f t="shared" si="56"/>
        <v>5029085</v>
      </c>
      <c r="F1313">
        <v>5029085</v>
      </c>
    </row>
    <row r="1314" spans="1:6" x14ac:dyDescent="0.3">
      <c r="A1314" s="21" t="s">
        <v>8391</v>
      </c>
      <c r="B1314" s="23">
        <v>1</v>
      </c>
      <c r="C1314" s="24">
        <v>6.17</v>
      </c>
      <c r="E1314" t="str">
        <f t="shared" si="56"/>
        <v>5091112</v>
      </c>
      <c r="F1314">
        <v>5091112</v>
      </c>
    </row>
    <row r="1315" spans="1:6" x14ac:dyDescent="0.3">
      <c r="A1315" s="21" t="s">
        <v>8392</v>
      </c>
      <c r="B1315" s="23">
        <v>0</v>
      </c>
      <c r="C1315" s="24">
        <v>6.06</v>
      </c>
      <c r="E1315" t="str">
        <f t="shared" si="56"/>
        <v>6055953</v>
      </c>
      <c r="F1315">
        <v>6055953</v>
      </c>
    </row>
    <row r="1316" spans="1:6" x14ac:dyDescent="0.3">
      <c r="A1316" s="21" t="s">
        <v>8393</v>
      </c>
      <c r="B1316" s="23">
        <v>0</v>
      </c>
      <c r="C1316" s="24">
        <v>6</v>
      </c>
      <c r="E1316" t="str">
        <f t="shared" si="56"/>
        <v>6041709</v>
      </c>
      <c r="F1316">
        <v>6041709</v>
      </c>
    </row>
    <row r="1317" spans="1:6" x14ac:dyDescent="0.3">
      <c r="A1317" s="21" t="s">
        <v>8394</v>
      </c>
      <c r="B1317" s="23">
        <v>2.5</v>
      </c>
      <c r="C1317" s="24">
        <v>5.9</v>
      </c>
      <c r="E1317" t="str">
        <f t="shared" si="56"/>
        <v>5024094</v>
      </c>
      <c r="F1317">
        <v>5024094</v>
      </c>
    </row>
    <row r="1318" spans="1:6" x14ac:dyDescent="0.3">
      <c r="A1318" s="21" t="s">
        <v>8395</v>
      </c>
      <c r="B1318" s="23">
        <v>0</v>
      </c>
      <c r="C1318" s="24">
        <v>5.8</v>
      </c>
      <c r="E1318" t="str">
        <f t="shared" si="56"/>
        <v>6057908</v>
      </c>
      <c r="F1318">
        <v>6057908</v>
      </c>
    </row>
    <row r="1319" spans="1:6" x14ac:dyDescent="0.3">
      <c r="A1319" s="21" t="s">
        <v>8396</v>
      </c>
      <c r="B1319" s="23">
        <v>0</v>
      </c>
      <c r="C1319" s="24">
        <v>5.8</v>
      </c>
      <c r="E1319" t="str">
        <f t="shared" si="56"/>
        <v>6058229</v>
      </c>
      <c r="F1319">
        <v>6058229</v>
      </c>
    </row>
    <row r="1320" spans="1:6" x14ac:dyDescent="0.3">
      <c r="A1320" s="21" t="s">
        <v>8397</v>
      </c>
      <c r="B1320" s="23">
        <v>1</v>
      </c>
      <c r="C1320" s="24">
        <v>5.64</v>
      </c>
      <c r="E1320" t="str">
        <f t="shared" si="56"/>
        <v>5091118</v>
      </c>
      <c r="F1320">
        <v>5091118</v>
      </c>
    </row>
    <row r="1321" spans="1:6" x14ac:dyDescent="0.3">
      <c r="A1321" s="21" t="s">
        <v>8398</v>
      </c>
      <c r="B1321" s="23">
        <v>0</v>
      </c>
      <c r="C1321" s="24">
        <v>5.5500000000000007</v>
      </c>
      <c r="E1321" t="str">
        <f t="shared" si="56"/>
        <v>6043463</v>
      </c>
      <c r="F1321">
        <v>6043463</v>
      </c>
    </row>
    <row r="1322" spans="1:6" x14ac:dyDescent="0.3">
      <c r="A1322" s="21" t="s">
        <v>8399</v>
      </c>
      <c r="B1322" s="23">
        <v>0</v>
      </c>
      <c r="C1322" s="24">
        <v>5.5</v>
      </c>
      <c r="E1322" t="str">
        <f t="shared" si="56"/>
        <v>6047348</v>
      </c>
      <c r="F1322">
        <v>6047348</v>
      </c>
    </row>
    <row r="1323" spans="1:6" x14ac:dyDescent="0.3">
      <c r="A1323" s="21" t="s">
        <v>8400</v>
      </c>
      <c r="B1323" s="23">
        <v>0</v>
      </c>
      <c r="C1323" s="24">
        <v>5.44</v>
      </c>
      <c r="E1323" t="str">
        <f t="shared" si="56"/>
        <v>6051442</v>
      </c>
      <c r="F1323">
        <v>6051442</v>
      </c>
    </row>
    <row r="1324" spans="1:6" x14ac:dyDescent="0.3">
      <c r="A1324" s="21" t="s">
        <v>8401</v>
      </c>
      <c r="B1324" s="23">
        <v>0.5</v>
      </c>
      <c r="C1324" s="24">
        <v>5.42</v>
      </c>
      <c r="E1324" t="str">
        <f t="shared" si="56"/>
        <v>5091036</v>
      </c>
      <c r="F1324">
        <v>5091036</v>
      </c>
    </row>
    <row r="1325" spans="1:6" x14ac:dyDescent="0.3">
      <c r="A1325" s="21" t="s">
        <v>8402</v>
      </c>
      <c r="B1325" s="23">
        <v>0</v>
      </c>
      <c r="C1325" s="24">
        <v>5.39</v>
      </c>
      <c r="E1325" t="str">
        <f t="shared" si="56"/>
        <v>6059865</v>
      </c>
      <c r="F1325">
        <v>6059865</v>
      </c>
    </row>
    <row r="1326" spans="1:6" x14ac:dyDescent="0.3">
      <c r="A1326" s="21" t="s">
        <v>8403</v>
      </c>
      <c r="B1326" s="23">
        <v>0</v>
      </c>
      <c r="C1326" s="24">
        <v>5.35</v>
      </c>
      <c r="E1326" t="str">
        <f t="shared" si="56"/>
        <v>6061764</v>
      </c>
      <c r="F1326">
        <v>6061764</v>
      </c>
    </row>
    <row r="1327" spans="1:6" x14ac:dyDescent="0.3">
      <c r="A1327" s="21" t="s">
        <v>8404</v>
      </c>
      <c r="B1327" s="23">
        <v>0</v>
      </c>
      <c r="C1327" s="24">
        <v>5.28</v>
      </c>
      <c r="E1327" t="str">
        <f t="shared" si="56"/>
        <v>6049059</v>
      </c>
      <c r="F1327">
        <v>6049059</v>
      </c>
    </row>
    <row r="1328" spans="1:6" x14ac:dyDescent="0.3">
      <c r="A1328" s="21" t="s">
        <v>8405</v>
      </c>
      <c r="B1328" s="23">
        <v>0</v>
      </c>
      <c r="C1328" s="24">
        <v>5.25</v>
      </c>
      <c r="E1328" t="str">
        <f t="shared" si="56"/>
        <v>6041129</v>
      </c>
      <c r="F1328">
        <v>6041129</v>
      </c>
    </row>
    <row r="1329" spans="1:6" x14ac:dyDescent="0.3">
      <c r="A1329" s="21" t="s">
        <v>8406</v>
      </c>
      <c r="B1329" s="23">
        <v>0</v>
      </c>
      <c r="C1329" s="24">
        <v>5.24</v>
      </c>
      <c r="E1329" t="str">
        <f t="shared" si="56"/>
        <v>6061785</v>
      </c>
      <c r="F1329">
        <v>6061785</v>
      </c>
    </row>
    <row r="1330" spans="1:6" x14ac:dyDescent="0.3">
      <c r="A1330" s="21" t="s">
        <v>8407</v>
      </c>
      <c r="B1330" s="23">
        <v>0</v>
      </c>
      <c r="C1330" s="24">
        <v>5.2</v>
      </c>
      <c r="E1330" t="str">
        <f t="shared" si="56"/>
        <v>6055701</v>
      </c>
      <c r="F1330">
        <v>6055701</v>
      </c>
    </row>
    <row r="1331" spans="1:6" x14ac:dyDescent="0.3">
      <c r="A1331" s="21" t="s">
        <v>8408</v>
      </c>
      <c r="B1331" s="23">
        <v>0</v>
      </c>
      <c r="C1331" s="24">
        <v>5.19</v>
      </c>
      <c r="E1331" t="str">
        <f t="shared" si="56"/>
        <v>6057199</v>
      </c>
      <c r="F1331">
        <v>6057199</v>
      </c>
    </row>
    <row r="1332" spans="1:6" x14ac:dyDescent="0.3">
      <c r="A1332" s="21" t="s">
        <v>8409</v>
      </c>
      <c r="B1332" s="23">
        <v>0</v>
      </c>
      <c r="C1332" s="24">
        <v>5.1099999999999994</v>
      </c>
      <c r="E1332" t="str">
        <f t="shared" si="56"/>
        <v>6055210</v>
      </c>
      <c r="F1332">
        <v>6055210</v>
      </c>
    </row>
    <row r="1333" spans="1:6" x14ac:dyDescent="0.3">
      <c r="A1333" s="21" t="s">
        <v>8410</v>
      </c>
      <c r="B1333" s="23">
        <v>0</v>
      </c>
      <c r="C1333" s="24">
        <v>5.07</v>
      </c>
      <c r="E1333" t="str">
        <f t="shared" si="56"/>
        <v>6045868</v>
      </c>
      <c r="F1333">
        <v>6045868</v>
      </c>
    </row>
    <row r="1334" spans="1:6" x14ac:dyDescent="0.3">
      <c r="A1334" s="21" t="s">
        <v>8411</v>
      </c>
      <c r="B1334" s="23">
        <v>1</v>
      </c>
      <c r="C1334" s="24">
        <v>5.01</v>
      </c>
      <c r="E1334" t="str">
        <f t="shared" si="56"/>
        <v>5027818</v>
      </c>
      <c r="F1334">
        <v>5027818</v>
      </c>
    </row>
    <row r="1335" spans="1:6" x14ac:dyDescent="0.3">
      <c r="A1335" s="21" t="s">
        <v>8412</v>
      </c>
      <c r="B1335" s="23">
        <v>0</v>
      </c>
      <c r="C1335" s="24">
        <v>4.92</v>
      </c>
      <c r="E1335" t="str">
        <f t="shared" si="56"/>
        <v>6047646</v>
      </c>
      <c r="F1335">
        <v>6047646</v>
      </c>
    </row>
    <row r="1336" spans="1:6" x14ac:dyDescent="0.3">
      <c r="A1336" s="21" t="s">
        <v>8413</v>
      </c>
      <c r="B1336" s="23">
        <v>1</v>
      </c>
      <c r="C1336" s="24">
        <v>4.8899999999999997</v>
      </c>
      <c r="E1336" t="str">
        <f t="shared" si="56"/>
        <v>5091042</v>
      </c>
      <c r="F1336">
        <v>5091042</v>
      </c>
    </row>
    <row r="1337" spans="1:6" x14ac:dyDescent="0.3">
      <c r="A1337" s="21" t="s">
        <v>8414</v>
      </c>
      <c r="B1337" s="23">
        <v>0</v>
      </c>
      <c r="C1337" s="24">
        <v>4.84</v>
      </c>
      <c r="E1337" t="str">
        <f t="shared" si="56"/>
        <v>6055629</v>
      </c>
      <c r="F1337">
        <v>6055629</v>
      </c>
    </row>
    <row r="1338" spans="1:6" x14ac:dyDescent="0.3">
      <c r="A1338" s="21" t="s">
        <v>8415</v>
      </c>
      <c r="B1338" s="23">
        <v>0</v>
      </c>
      <c r="C1338" s="24">
        <v>4.75</v>
      </c>
      <c r="E1338" t="str">
        <f t="shared" si="56"/>
        <v>6058181</v>
      </c>
      <c r="F1338">
        <v>6058181</v>
      </c>
    </row>
    <row r="1339" spans="1:6" x14ac:dyDescent="0.3">
      <c r="A1339" s="21" t="s">
        <v>8416</v>
      </c>
      <c r="B1339" s="23">
        <v>0</v>
      </c>
      <c r="C1339" s="24">
        <v>4.68</v>
      </c>
      <c r="E1339" t="str">
        <f t="shared" si="56"/>
        <v>6055206</v>
      </c>
      <c r="F1339">
        <v>6055206</v>
      </c>
    </row>
    <row r="1340" spans="1:6" x14ac:dyDescent="0.3">
      <c r="A1340" s="21" t="s">
        <v>8417</v>
      </c>
      <c r="B1340" s="23">
        <v>0</v>
      </c>
      <c r="C1340" s="24">
        <v>4.67</v>
      </c>
      <c r="E1340" t="str">
        <f t="shared" si="56"/>
        <v>6059802</v>
      </c>
      <c r="F1340">
        <v>6059802</v>
      </c>
    </row>
    <row r="1341" spans="1:6" x14ac:dyDescent="0.3">
      <c r="A1341" s="21" t="s">
        <v>8418</v>
      </c>
      <c r="B1341" s="23">
        <v>0</v>
      </c>
      <c r="C1341" s="24">
        <v>4.66</v>
      </c>
      <c r="E1341" t="str">
        <f t="shared" si="56"/>
        <v>6061967</v>
      </c>
      <c r="F1341">
        <v>6061967</v>
      </c>
    </row>
    <row r="1342" spans="1:6" x14ac:dyDescent="0.3">
      <c r="A1342" s="21" t="s">
        <v>8419</v>
      </c>
      <c r="B1342" s="23">
        <v>1</v>
      </c>
      <c r="C1342" s="24">
        <v>4.5199999999999996</v>
      </c>
      <c r="E1342" t="str">
        <f t="shared" si="56"/>
        <v>5026988</v>
      </c>
      <c r="F1342">
        <v>5026988</v>
      </c>
    </row>
    <row r="1343" spans="1:6" x14ac:dyDescent="0.3">
      <c r="A1343" s="21" t="s">
        <v>8420</v>
      </c>
      <c r="B1343" s="23">
        <v>0</v>
      </c>
      <c r="C1343" s="24">
        <v>4.51</v>
      </c>
      <c r="E1343" t="str">
        <f t="shared" si="56"/>
        <v>6042055</v>
      </c>
      <c r="F1343">
        <v>6042055</v>
      </c>
    </row>
    <row r="1344" spans="1:6" x14ac:dyDescent="0.3">
      <c r="A1344" s="21" t="s">
        <v>8421</v>
      </c>
      <c r="B1344" s="23">
        <v>0</v>
      </c>
      <c r="C1344" s="24">
        <v>4.5</v>
      </c>
      <c r="E1344" t="str">
        <f t="shared" si="56"/>
        <v>6047647</v>
      </c>
      <c r="F1344">
        <v>6047647</v>
      </c>
    </row>
    <row r="1345" spans="1:6" x14ac:dyDescent="0.3">
      <c r="A1345" s="21" t="s">
        <v>8422</v>
      </c>
      <c r="B1345" s="23">
        <v>0</v>
      </c>
      <c r="C1345" s="24">
        <v>4.5</v>
      </c>
      <c r="E1345" t="str">
        <f t="shared" si="56"/>
        <v>6047648</v>
      </c>
      <c r="F1345">
        <v>6047648</v>
      </c>
    </row>
    <row r="1346" spans="1:6" x14ac:dyDescent="0.3">
      <c r="A1346" s="21" t="s">
        <v>8423</v>
      </c>
      <c r="B1346" s="23">
        <v>0</v>
      </c>
      <c r="C1346" s="24">
        <v>4.46</v>
      </c>
      <c r="E1346" t="str">
        <f t="shared" si="56"/>
        <v>6045390</v>
      </c>
      <c r="F1346">
        <v>6045390</v>
      </c>
    </row>
    <row r="1347" spans="1:6" x14ac:dyDescent="0.3">
      <c r="A1347" s="21" t="s">
        <v>8424</v>
      </c>
      <c r="B1347" s="23">
        <v>0</v>
      </c>
      <c r="C1347" s="24">
        <v>4.41</v>
      </c>
      <c r="E1347" t="str">
        <f t="shared" ref="E1347:E1410" si="57">LEFT(A1347,7)</f>
        <v>6049056</v>
      </c>
      <c r="F1347">
        <v>6049056</v>
      </c>
    </row>
    <row r="1348" spans="1:6" x14ac:dyDescent="0.3">
      <c r="A1348" s="21" t="s">
        <v>8425</v>
      </c>
      <c r="B1348" s="23">
        <v>0</v>
      </c>
      <c r="C1348" s="24">
        <v>4.38</v>
      </c>
      <c r="E1348" t="str">
        <f t="shared" si="57"/>
        <v>6060838</v>
      </c>
      <c r="F1348">
        <v>6060838</v>
      </c>
    </row>
    <row r="1349" spans="1:6" x14ac:dyDescent="0.3">
      <c r="A1349" s="21" t="s">
        <v>8426</v>
      </c>
      <c r="B1349" s="23">
        <v>0.25</v>
      </c>
      <c r="C1349" s="24">
        <v>4.29</v>
      </c>
      <c r="E1349" t="str">
        <f t="shared" si="57"/>
        <v>5090864</v>
      </c>
      <c r="F1349">
        <v>5090864</v>
      </c>
    </row>
    <row r="1350" spans="1:6" x14ac:dyDescent="0.3">
      <c r="A1350" s="21" t="s">
        <v>8427</v>
      </c>
      <c r="B1350" s="23">
        <v>0</v>
      </c>
      <c r="C1350" s="24">
        <v>4.28</v>
      </c>
      <c r="E1350" t="str">
        <f t="shared" si="57"/>
        <v>6061915</v>
      </c>
      <c r="F1350">
        <v>6061915</v>
      </c>
    </row>
    <row r="1351" spans="1:6" x14ac:dyDescent="0.3">
      <c r="A1351" s="21" t="s">
        <v>8428</v>
      </c>
      <c r="B1351" s="23">
        <v>0</v>
      </c>
      <c r="C1351" s="24">
        <v>4.26</v>
      </c>
      <c r="E1351" t="str">
        <f t="shared" si="57"/>
        <v>6041957</v>
      </c>
      <c r="F1351">
        <v>6041957</v>
      </c>
    </row>
    <row r="1352" spans="1:6" x14ac:dyDescent="0.3">
      <c r="A1352" s="21" t="s">
        <v>8429</v>
      </c>
      <c r="B1352" s="23">
        <v>0.125</v>
      </c>
      <c r="C1352" s="24">
        <v>4.17</v>
      </c>
      <c r="E1352" t="str">
        <f t="shared" si="57"/>
        <v>5095326</v>
      </c>
      <c r="F1352">
        <v>5095326</v>
      </c>
    </row>
    <row r="1353" spans="1:6" x14ac:dyDescent="0.3">
      <c r="A1353" s="21" t="s">
        <v>8430</v>
      </c>
      <c r="B1353" s="23">
        <v>0</v>
      </c>
      <c r="C1353" s="24">
        <v>4.16</v>
      </c>
      <c r="E1353" t="str">
        <f t="shared" si="57"/>
        <v>6060676</v>
      </c>
      <c r="F1353">
        <v>6060676</v>
      </c>
    </row>
    <row r="1354" spans="1:6" x14ac:dyDescent="0.3">
      <c r="A1354" s="21" t="s">
        <v>8431</v>
      </c>
      <c r="B1354" s="23">
        <v>0</v>
      </c>
      <c r="C1354" s="24">
        <v>4.1399999999999997</v>
      </c>
      <c r="E1354" t="str">
        <f t="shared" si="57"/>
        <v>6042132</v>
      </c>
      <c r="F1354">
        <v>6042132</v>
      </c>
    </row>
    <row r="1355" spans="1:6" x14ac:dyDescent="0.3">
      <c r="A1355" s="21" t="s">
        <v>8432</v>
      </c>
      <c r="B1355" s="23">
        <v>0</v>
      </c>
      <c r="C1355" s="24">
        <v>3.99</v>
      </c>
      <c r="E1355" t="str">
        <f t="shared" si="57"/>
        <v>6042290</v>
      </c>
      <c r="F1355">
        <v>6042290</v>
      </c>
    </row>
    <row r="1356" spans="1:6" x14ac:dyDescent="0.3">
      <c r="A1356" s="21" t="s">
        <v>8433</v>
      </c>
      <c r="B1356" s="23">
        <v>0</v>
      </c>
      <c r="C1356" s="24">
        <v>3.98</v>
      </c>
      <c r="E1356" t="str">
        <f t="shared" si="57"/>
        <v>6061950</v>
      </c>
      <c r="F1356">
        <v>6061950</v>
      </c>
    </row>
    <row r="1357" spans="1:6" x14ac:dyDescent="0.3">
      <c r="A1357" s="21" t="s">
        <v>8434</v>
      </c>
      <c r="B1357" s="23">
        <v>0</v>
      </c>
      <c r="C1357" s="24">
        <v>3.89</v>
      </c>
      <c r="E1357" t="str">
        <f t="shared" si="57"/>
        <v>6055450</v>
      </c>
      <c r="F1357">
        <v>6055450</v>
      </c>
    </row>
    <row r="1358" spans="1:6" x14ac:dyDescent="0.3">
      <c r="A1358" s="21" t="s">
        <v>8435</v>
      </c>
      <c r="B1358" s="23">
        <v>0</v>
      </c>
      <c r="C1358" s="24">
        <v>3.84</v>
      </c>
      <c r="E1358" t="str">
        <f t="shared" si="57"/>
        <v>6041721</v>
      </c>
      <c r="F1358">
        <v>6041721</v>
      </c>
    </row>
    <row r="1359" spans="1:6" x14ac:dyDescent="0.3">
      <c r="A1359" s="21" t="s">
        <v>8436</v>
      </c>
      <c r="B1359" s="23">
        <v>0</v>
      </c>
      <c r="C1359" s="24">
        <v>3.79</v>
      </c>
      <c r="E1359" t="str">
        <f t="shared" si="57"/>
        <v>6057913</v>
      </c>
      <c r="F1359">
        <v>6057913</v>
      </c>
    </row>
    <row r="1360" spans="1:6" x14ac:dyDescent="0.3">
      <c r="A1360" s="21" t="s">
        <v>8437</v>
      </c>
      <c r="B1360" s="23">
        <v>0</v>
      </c>
      <c r="C1360" s="24">
        <v>3.74</v>
      </c>
      <c r="E1360" t="str">
        <f t="shared" si="57"/>
        <v>6047954</v>
      </c>
      <c r="F1360">
        <v>6047954</v>
      </c>
    </row>
    <row r="1361" spans="1:6" x14ac:dyDescent="0.3">
      <c r="A1361" s="21" t="s">
        <v>8438</v>
      </c>
      <c r="B1361" s="23">
        <v>0</v>
      </c>
      <c r="C1361" s="24">
        <v>3.63</v>
      </c>
      <c r="E1361" t="str">
        <f t="shared" si="57"/>
        <v>6043635</v>
      </c>
      <c r="F1361">
        <v>6043635</v>
      </c>
    </row>
    <row r="1362" spans="1:6" x14ac:dyDescent="0.3">
      <c r="A1362" s="21" t="s">
        <v>8439</v>
      </c>
      <c r="B1362" s="23">
        <v>0</v>
      </c>
      <c r="C1362" s="24">
        <v>3.63</v>
      </c>
      <c r="E1362" t="str">
        <f t="shared" si="57"/>
        <v>6044228</v>
      </c>
      <c r="F1362">
        <v>6044228</v>
      </c>
    </row>
    <row r="1363" spans="1:6" x14ac:dyDescent="0.3">
      <c r="A1363" s="21" t="s">
        <v>8440</v>
      </c>
      <c r="B1363" s="23">
        <v>0</v>
      </c>
      <c r="C1363" s="24">
        <v>3.63</v>
      </c>
      <c r="E1363" t="str">
        <f t="shared" si="57"/>
        <v>6046886</v>
      </c>
      <c r="F1363">
        <v>6046886</v>
      </c>
    </row>
    <row r="1364" spans="1:6" x14ac:dyDescent="0.3">
      <c r="A1364" s="21" t="s">
        <v>8441</v>
      </c>
      <c r="B1364" s="23">
        <v>0</v>
      </c>
      <c r="C1364" s="24">
        <v>3.62</v>
      </c>
      <c r="E1364" t="str">
        <f t="shared" si="57"/>
        <v>6055823</v>
      </c>
      <c r="F1364">
        <v>6055823</v>
      </c>
    </row>
    <row r="1365" spans="1:6" x14ac:dyDescent="0.3">
      <c r="A1365" s="21" t="s">
        <v>8442</v>
      </c>
      <c r="B1365" s="23">
        <v>0</v>
      </c>
      <c r="C1365" s="24">
        <v>3.5</v>
      </c>
      <c r="E1365" t="str">
        <f t="shared" si="57"/>
        <v>6046026</v>
      </c>
      <c r="F1365">
        <v>6046026</v>
      </c>
    </row>
    <row r="1366" spans="1:6" x14ac:dyDescent="0.3">
      <c r="A1366" s="21" t="s">
        <v>8443</v>
      </c>
      <c r="B1366" s="23">
        <v>0</v>
      </c>
      <c r="C1366" s="24">
        <v>3.46</v>
      </c>
      <c r="E1366" t="str">
        <f t="shared" si="57"/>
        <v>6042083</v>
      </c>
      <c r="F1366">
        <v>6042083</v>
      </c>
    </row>
    <row r="1367" spans="1:6" x14ac:dyDescent="0.3">
      <c r="A1367" s="21" t="s">
        <v>8444</v>
      </c>
      <c r="B1367" s="23">
        <v>0</v>
      </c>
      <c r="C1367" s="24">
        <v>3.29</v>
      </c>
      <c r="E1367" t="str">
        <f t="shared" si="57"/>
        <v>6061789</v>
      </c>
      <c r="F1367">
        <v>6061789</v>
      </c>
    </row>
    <row r="1368" spans="1:6" x14ac:dyDescent="0.3">
      <c r="A1368" s="21" t="s">
        <v>8445</v>
      </c>
      <c r="B1368" s="23">
        <v>0</v>
      </c>
      <c r="C1368" s="24">
        <v>3.21</v>
      </c>
      <c r="E1368" t="str">
        <f t="shared" si="57"/>
        <v>6048269</v>
      </c>
      <c r="F1368">
        <v>6048269</v>
      </c>
    </row>
    <row r="1369" spans="1:6" x14ac:dyDescent="0.3">
      <c r="A1369" s="21" t="s">
        <v>8446</v>
      </c>
      <c r="B1369" s="23">
        <v>0</v>
      </c>
      <c r="C1369" s="24">
        <v>3.15</v>
      </c>
      <c r="E1369" t="str">
        <f t="shared" si="57"/>
        <v>6041724</v>
      </c>
      <c r="F1369">
        <v>6041724</v>
      </c>
    </row>
    <row r="1370" spans="1:6" x14ac:dyDescent="0.3">
      <c r="A1370" s="21" t="s">
        <v>8447</v>
      </c>
      <c r="B1370" s="23">
        <v>0</v>
      </c>
      <c r="C1370" s="24">
        <v>3.1</v>
      </c>
      <c r="E1370" t="str">
        <f t="shared" si="57"/>
        <v>6061943</v>
      </c>
      <c r="F1370">
        <v>6061943</v>
      </c>
    </row>
    <row r="1371" spans="1:6" x14ac:dyDescent="0.3">
      <c r="A1371" s="21" t="s">
        <v>8448</v>
      </c>
      <c r="B1371" s="23">
        <v>0</v>
      </c>
      <c r="C1371" s="24">
        <v>2.84</v>
      </c>
      <c r="E1371" t="str">
        <f t="shared" si="57"/>
        <v>6043613</v>
      </c>
      <c r="F1371">
        <v>6043613</v>
      </c>
    </row>
    <row r="1372" spans="1:6" x14ac:dyDescent="0.3">
      <c r="A1372" s="21" t="s">
        <v>8449</v>
      </c>
      <c r="B1372" s="23">
        <v>0</v>
      </c>
      <c r="C1372" s="24">
        <v>2.84</v>
      </c>
      <c r="E1372" t="str">
        <f t="shared" si="57"/>
        <v>6043614</v>
      </c>
      <c r="F1372">
        <v>6043614</v>
      </c>
    </row>
    <row r="1373" spans="1:6" x14ac:dyDescent="0.3">
      <c r="A1373" s="21" t="s">
        <v>8450</v>
      </c>
      <c r="B1373" s="23">
        <v>0</v>
      </c>
      <c r="C1373" s="24">
        <v>2.84</v>
      </c>
      <c r="E1373" t="str">
        <f t="shared" si="57"/>
        <v>6043615</v>
      </c>
      <c r="F1373">
        <v>6043615</v>
      </c>
    </row>
    <row r="1374" spans="1:6" x14ac:dyDescent="0.3">
      <c r="A1374" s="21" t="s">
        <v>8451</v>
      </c>
      <c r="B1374" s="23">
        <v>0</v>
      </c>
      <c r="C1374" s="24">
        <v>2.84</v>
      </c>
      <c r="E1374" t="str">
        <f t="shared" si="57"/>
        <v>6043616</v>
      </c>
      <c r="F1374">
        <v>6043616</v>
      </c>
    </row>
    <row r="1375" spans="1:6" x14ac:dyDescent="0.3">
      <c r="A1375" s="21" t="s">
        <v>8452</v>
      </c>
      <c r="B1375" s="23">
        <v>0</v>
      </c>
      <c r="C1375" s="24">
        <v>2.84</v>
      </c>
      <c r="E1375" t="str">
        <f t="shared" si="57"/>
        <v>6043617</v>
      </c>
      <c r="F1375">
        <v>6043617</v>
      </c>
    </row>
    <row r="1376" spans="1:6" x14ac:dyDescent="0.3">
      <c r="A1376" s="21" t="s">
        <v>8453</v>
      </c>
      <c r="B1376" s="23">
        <v>0</v>
      </c>
      <c r="C1376" s="24">
        <v>2.84</v>
      </c>
      <c r="E1376" t="str">
        <f t="shared" si="57"/>
        <v>6043618</v>
      </c>
      <c r="F1376">
        <v>6043618</v>
      </c>
    </row>
    <row r="1377" spans="1:6" x14ac:dyDescent="0.3">
      <c r="A1377" s="21" t="s">
        <v>8454</v>
      </c>
      <c r="B1377" s="23">
        <v>0</v>
      </c>
      <c r="C1377" s="24">
        <v>2.84</v>
      </c>
      <c r="E1377" t="str">
        <f t="shared" si="57"/>
        <v>6043619</v>
      </c>
      <c r="F1377">
        <v>6043619</v>
      </c>
    </row>
    <row r="1378" spans="1:6" x14ac:dyDescent="0.3">
      <c r="A1378" s="21" t="s">
        <v>8455</v>
      </c>
      <c r="B1378" s="23">
        <v>0</v>
      </c>
      <c r="C1378" s="24">
        <v>2.84</v>
      </c>
      <c r="E1378" t="str">
        <f t="shared" si="57"/>
        <v>6043620</v>
      </c>
      <c r="F1378">
        <v>6043620</v>
      </c>
    </row>
    <row r="1379" spans="1:6" x14ac:dyDescent="0.3">
      <c r="A1379" s="21" t="s">
        <v>8456</v>
      </c>
      <c r="B1379" s="23">
        <v>0</v>
      </c>
      <c r="C1379" s="24">
        <v>2.84</v>
      </c>
      <c r="E1379" t="str">
        <f t="shared" si="57"/>
        <v>6043621</v>
      </c>
      <c r="F1379">
        <v>6043621</v>
      </c>
    </row>
    <row r="1380" spans="1:6" x14ac:dyDescent="0.3">
      <c r="A1380" s="21" t="s">
        <v>8457</v>
      </c>
      <c r="B1380" s="23">
        <v>0</v>
      </c>
      <c r="C1380" s="24">
        <v>2.84</v>
      </c>
      <c r="E1380" t="str">
        <f t="shared" si="57"/>
        <v>6043622</v>
      </c>
      <c r="F1380">
        <v>6043622</v>
      </c>
    </row>
    <row r="1381" spans="1:6" x14ac:dyDescent="0.3">
      <c r="A1381" s="21" t="s">
        <v>8458</v>
      </c>
      <c r="B1381" s="23">
        <v>0</v>
      </c>
      <c r="C1381" s="24">
        <v>2.84</v>
      </c>
      <c r="E1381" t="str">
        <f t="shared" si="57"/>
        <v>6043623</v>
      </c>
      <c r="F1381">
        <v>6043623</v>
      </c>
    </row>
    <row r="1382" spans="1:6" x14ac:dyDescent="0.3">
      <c r="A1382" s="21" t="s">
        <v>8459</v>
      </c>
      <c r="B1382" s="23">
        <v>0</v>
      </c>
      <c r="C1382" s="24">
        <v>2.84</v>
      </c>
      <c r="E1382" t="str">
        <f t="shared" si="57"/>
        <v>6043624</v>
      </c>
      <c r="F1382">
        <v>6043624</v>
      </c>
    </row>
    <row r="1383" spans="1:6" x14ac:dyDescent="0.3">
      <c r="A1383" s="21" t="s">
        <v>8460</v>
      </c>
      <c r="B1383" s="23">
        <v>0</v>
      </c>
      <c r="C1383" s="24">
        <v>2.84</v>
      </c>
      <c r="E1383" t="str">
        <f t="shared" si="57"/>
        <v>6043625</v>
      </c>
      <c r="F1383">
        <v>6043625</v>
      </c>
    </row>
    <row r="1384" spans="1:6" x14ac:dyDescent="0.3">
      <c r="A1384" s="21" t="s">
        <v>8461</v>
      </c>
      <c r="B1384" s="23">
        <v>0</v>
      </c>
      <c r="C1384" s="24">
        <v>2.84</v>
      </c>
      <c r="E1384" t="str">
        <f t="shared" si="57"/>
        <v>6043626</v>
      </c>
      <c r="F1384">
        <v>6043626</v>
      </c>
    </row>
    <row r="1385" spans="1:6" x14ac:dyDescent="0.3">
      <c r="A1385" s="21" t="s">
        <v>8462</v>
      </c>
      <c r="B1385" s="23">
        <v>0</v>
      </c>
      <c r="C1385" s="24">
        <v>2.84</v>
      </c>
      <c r="E1385" t="str">
        <f t="shared" si="57"/>
        <v>6043627</v>
      </c>
      <c r="F1385">
        <v>6043627</v>
      </c>
    </row>
    <row r="1386" spans="1:6" x14ac:dyDescent="0.3">
      <c r="A1386" s="21" t="s">
        <v>8463</v>
      </c>
      <c r="B1386" s="23">
        <v>0</v>
      </c>
      <c r="C1386" s="24">
        <v>2.84</v>
      </c>
      <c r="E1386" t="str">
        <f t="shared" si="57"/>
        <v>6043628</v>
      </c>
      <c r="F1386">
        <v>6043628</v>
      </c>
    </row>
    <row r="1387" spans="1:6" x14ac:dyDescent="0.3">
      <c r="A1387" s="21" t="s">
        <v>8464</v>
      </c>
      <c r="B1387" s="23">
        <v>0</v>
      </c>
      <c r="C1387" s="24">
        <v>2.84</v>
      </c>
      <c r="E1387" t="str">
        <f t="shared" si="57"/>
        <v>6043629</v>
      </c>
      <c r="F1387">
        <v>6043629</v>
      </c>
    </row>
    <row r="1388" spans="1:6" x14ac:dyDescent="0.3">
      <c r="A1388" s="21" t="s">
        <v>8465</v>
      </c>
      <c r="B1388" s="23">
        <v>0</v>
      </c>
      <c r="C1388" s="24">
        <v>2.84</v>
      </c>
      <c r="E1388" t="str">
        <f t="shared" si="57"/>
        <v>6043630</v>
      </c>
      <c r="F1388">
        <v>6043630</v>
      </c>
    </row>
    <row r="1389" spans="1:6" x14ac:dyDescent="0.3">
      <c r="A1389" s="21" t="s">
        <v>8466</v>
      </c>
      <c r="B1389" s="23">
        <v>0</v>
      </c>
      <c r="C1389" s="24">
        <v>2.84</v>
      </c>
      <c r="E1389" t="str">
        <f t="shared" si="57"/>
        <v>6043631</v>
      </c>
      <c r="F1389">
        <v>6043631</v>
      </c>
    </row>
    <row r="1390" spans="1:6" x14ac:dyDescent="0.3">
      <c r="A1390" s="21" t="s">
        <v>8467</v>
      </c>
      <c r="B1390" s="23">
        <v>0</v>
      </c>
      <c r="C1390" s="24">
        <v>2.84</v>
      </c>
      <c r="E1390" t="str">
        <f t="shared" si="57"/>
        <v>6043632</v>
      </c>
      <c r="F1390">
        <v>6043632</v>
      </c>
    </row>
    <row r="1391" spans="1:6" x14ac:dyDescent="0.3">
      <c r="A1391" s="21" t="s">
        <v>8468</v>
      </c>
      <c r="B1391" s="23">
        <v>0</v>
      </c>
      <c r="C1391" s="24">
        <v>2.84</v>
      </c>
      <c r="E1391" t="str">
        <f t="shared" si="57"/>
        <v>6043633</v>
      </c>
      <c r="F1391">
        <v>6043633</v>
      </c>
    </row>
    <row r="1392" spans="1:6" x14ac:dyDescent="0.3">
      <c r="A1392" s="21" t="s">
        <v>8469</v>
      </c>
      <c r="B1392" s="23">
        <v>0</v>
      </c>
      <c r="C1392" s="24">
        <v>2.84</v>
      </c>
      <c r="E1392" t="str">
        <f t="shared" si="57"/>
        <v>6043634</v>
      </c>
      <c r="F1392">
        <v>6043634</v>
      </c>
    </row>
    <row r="1393" spans="1:6" x14ac:dyDescent="0.3">
      <c r="A1393" s="21" t="s">
        <v>8470</v>
      </c>
      <c r="B1393" s="23">
        <v>0</v>
      </c>
      <c r="C1393" s="24">
        <v>2.84</v>
      </c>
      <c r="E1393" t="str">
        <f t="shared" si="57"/>
        <v>6045139</v>
      </c>
      <c r="F1393">
        <v>6045139</v>
      </c>
    </row>
    <row r="1394" spans="1:6" x14ac:dyDescent="0.3">
      <c r="A1394" s="21" t="s">
        <v>8471</v>
      </c>
      <c r="B1394" s="23">
        <v>0</v>
      </c>
      <c r="C1394" s="24">
        <v>2.84</v>
      </c>
      <c r="E1394" t="str">
        <f t="shared" si="57"/>
        <v>6046887</v>
      </c>
      <c r="F1394">
        <v>6046887</v>
      </c>
    </row>
    <row r="1395" spans="1:6" x14ac:dyDescent="0.3">
      <c r="A1395" s="21" t="s">
        <v>8472</v>
      </c>
      <c r="B1395" s="23">
        <v>0</v>
      </c>
      <c r="C1395" s="24">
        <v>2.72</v>
      </c>
      <c r="E1395" t="str">
        <f t="shared" si="57"/>
        <v>6042299</v>
      </c>
      <c r="F1395">
        <v>6042299</v>
      </c>
    </row>
    <row r="1396" spans="1:6" x14ac:dyDescent="0.3">
      <c r="A1396" s="21" t="s">
        <v>8473</v>
      </c>
      <c r="B1396" s="23">
        <v>0</v>
      </c>
      <c r="C1396" s="24">
        <v>2.48</v>
      </c>
      <c r="E1396" t="str">
        <f t="shared" si="57"/>
        <v>6047722</v>
      </c>
      <c r="F1396">
        <v>6047722</v>
      </c>
    </row>
    <row r="1397" spans="1:6" x14ac:dyDescent="0.3">
      <c r="A1397" s="21" t="s">
        <v>8474</v>
      </c>
      <c r="B1397" s="23">
        <v>0</v>
      </c>
      <c r="C1397" s="24">
        <v>2.44</v>
      </c>
      <c r="E1397" t="str">
        <f t="shared" si="57"/>
        <v>6041648</v>
      </c>
      <c r="F1397">
        <v>6041648</v>
      </c>
    </row>
    <row r="1398" spans="1:6" x14ac:dyDescent="0.3">
      <c r="A1398" s="21" t="s">
        <v>8475</v>
      </c>
      <c r="B1398" s="23">
        <v>0</v>
      </c>
      <c r="C1398" s="24">
        <v>2.4</v>
      </c>
      <c r="E1398" t="str">
        <f t="shared" si="57"/>
        <v>6055431</v>
      </c>
      <c r="F1398">
        <v>6055431</v>
      </c>
    </row>
    <row r="1399" spans="1:6" x14ac:dyDescent="0.3">
      <c r="A1399" s="21" t="s">
        <v>8476</v>
      </c>
      <c r="B1399" s="23">
        <v>0</v>
      </c>
      <c r="C1399" s="24">
        <v>2.17</v>
      </c>
      <c r="E1399" t="str">
        <f t="shared" si="57"/>
        <v>6041679</v>
      </c>
      <c r="F1399">
        <v>6041679</v>
      </c>
    </row>
    <row r="1400" spans="1:6" x14ac:dyDescent="0.3">
      <c r="A1400" s="21" t="s">
        <v>8477</v>
      </c>
      <c r="B1400" s="23">
        <v>0</v>
      </c>
      <c r="C1400" s="24">
        <v>2.04</v>
      </c>
      <c r="E1400" t="str">
        <f t="shared" si="57"/>
        <v>6061966</v>
      </c>
      <c r="F1400">
        <v>6061966</v>
      </c>
    </row>
    <row r="1401" spans="1:6" x14ac:dyDescent="0.3">
      <c r="A1401" s="21" t="s">
        <v>8478</v>
      </c>
      <c r="B1401" s="23">
        <v>0</v>
      </c>
      <c r="C1401" s="24">
        <v>1.76</v>
      </c>
      <c r="E1401" t="str">
        <f t="shared" si="57"/>
        <v>6060617</v>
      </c>
      <c r="F1401">
        <v>6060617</v>
      </c>
    </row>
    <row r="1402" spans="1:6" x14ac:dyDescent="0.3">
      <c r="A1402" s="21" t="s">
        <v>8479</v>
      </c>
      <c r="B1402" s="23">
        <v>0</v>
      </c>
      <c r="C1402" s="24">
        <v>1.74</v>
      </c>
      <c r="E1402" t="str">
        <f t="shared" si="57"/>
        <v>6047951</v>
      </c>
      <c r="F1402">
        <v>6047951</v>
      </c>
    </row>
    <row r="1403" spans="1:6" x14ac:dyDescent="0.3">
      <c r="A1403" s="21" t="s">
        <v>8480</v>
      </c>
      <c r="B1403" s="23">
        <v>0</v>
      </c>
      <c r="C1403" s="24">
        <v>1.23</v>
      </c>
      <c r="E1403" t="str">
        <f t="shared" si="57"/>
        <v>6042300</v>
      </c>
      <c r="F1403">
        <v>6042300</v>
      </c>
    </row>
    <row r="1404" spans="1:6" x14ac:dyDescent="0.3">
      <c r="A1404" s="21" t="s">
        <v>8481</v>
      </c>
      <c r="B1404" s="23">
        <v>0</v>
      </c>
      <c r="C1404" s="24">
        <v>0.44</v>
      </c>
      <c r="E1404" t="str">
        <f t="shared" si="57"/>
        <v>6060618</v>
      </c>
      <c r="F1404">
        <v>6060618</v>
      </c>
    </row>
    <row r="1405" spans="1:6" x14ac:dyDescent="0.3">
      <c r="A1405" s="21" t="s">
        <v>8482</v>
      </c>
      <c r="B1405" s="23">
        <v>0</v>
      </c>
      <c r="C1405" s="24">
        <v>0</v>
      </c>
      <c r="E1405" t="str">
        <f t="shared" si="57"/>
        <v>1000241</v>
      </c>
      <c r="F1405">
        <v>1000241</v>
      </c>
    </row>
    <row r="1406" spans="1:6" x14ac:dyDescent="0.3">
      <c r="A1406" s="21" t="s">
        <v>8483</v>
      </c>
      <c r="B1406" s="23">
        <v>0</v>
      </c>
      <c r="C1406" s="24">
        <v>0</v>
      </c>
      <c r="E1406" t="str">
        <f t="shared" si="57"/>
        <v>1000256</v>
      </c>
      <c r="F1406">
        <v>1000256</v>
      </c>
    </row>
    <row r="1407" spans="1:6" x14ac:dyDescent="0.3">
      <c r="A1407" s="21" t="s">
        <v>8484</v>
      </c>
      <c r="B1407" s="23">
        <v>0</v>
      </c>
      <c r="C1407" s="24">
        <v>0</v>
      </c>
      <c r="E1407" t="str">
        <f t="shared" si="57"/>
        <v>1000256</v>
      </c>
      <c r="F1407">
        <v>1000256</v>
      </c>
    </row>
    <row r="1408" spans="1:6" x14ac:dyDescent="0.3">
      <c r="A1408" s="21" t="s">
        <v>8485</v>
      </c>
      <c r="B1408" s="23">
        <v>0</v>
      </c>
      <c r="C1408" s="24">
        <v>0</v>
      </c>
      <c r="E1408" t="str">
        <f t="shared" si="57"/>
        <v>5012901</v>
      </c>
      <c r="F1408">
        <v>5012901</v>
      </c>
    </row>
    <row r="1409" spans="1:6" x14ac:dyDescent="0.3">
      <c r="A1409" s="21" t="s">
        <v>8486</v>
      </c>
      <c r="B1409" s="23">
        <v>0</v>
      </c>
      <c r="C1409" s="24">
        <v>0</v>
      </c>
      <c r="E1409" t="str">
        <f t="shared" si="57"/>
        <v>5012919</v>
      </c>
      <c r="F1409">
        <v>5012919</v>
      </c>
    </row>
    <row r="1410" spans="1:6" x14ac:dyDescent="0.3">
      <c r="A1410" s="21" t="s">
        <v>8487</v>
      </c>
      <c r="B1410" s="23">
        <v>0</v>
      </c>
      <c r="C1410" s="24">
        <v>0</v>
      </c>
      <c r="E1410" t="str">
        <f t="shared" si="57"/>
        <v>5012923</v>
      </c>
      <c r="F1410">
        <v>5012923</v>
      </c>
    </row>
    <row r="1411" spans="1:6" x14ac:dyDescent="0.3">
      <c r="A1411" s="21" t="s">
        <v>8488</v>
      </c>
      <c r="B1411" s="23">
        <v>0</v>
      </c>
      <c r="C1411" s="24">
        <v>0</v>
      </c>
      <c r="E1411" t="str">
        <f t="shared" ref="E1411:E1474" si="58">LEFT(A1411,7)</f>
        <v>5012993</v>
      </c>
      <c r="F1411">
        <v>5012993</v>
      </c>
    </row>
    <row r="1412" spans="1:6" x14ac:dyDescent="0.3">
      <c r="A1412" s="21" t="s">
        <v>8489</v>
      </c>
      <c r="B1412" s="23">
        <v>0</v>
      </c>
      <c r="C1412" s="24">
        <v>0</v>
      </c>
      <c r="E1412" t="str">
        <f t="shared" si="58"/>
        <v>5023902</v>
      </c>
      <c r="F1412">
        <v>5023902</v>
      </c>
    </row>
    <row r="1413" spans="1:6" x14ac:dyDescent="0.3">
      <c r="A1413" s="21" t="s">
        <v>8490</v>
      </c>
      <c r="B1413" s="23">
        <v>0</v>
      </c>
      <c r="C1413" s="24">
        <v>0</v>
      </c>
      <c r="E1413" t="str">
        <f t="shared" si="58"/>
        <v>5024007</v>
      </c>
      <c r="F1413">
        <v>5024007</v>
      </c>
    </row>
    <row r="1414" spans="1:6" x14ac:dyDescent="0.3">
      <c r="A1414" s="21" t="s">
        <v>8491</v>
      </c>
      <c r="B1414" s="23">
        <v>0</v>
      </c>
      <c r="C1414" s="24">
        <v>0</v>
      </c>
      <c r="E1414" t="str">
        <f t="shared" si="58"/>
        <v>5024037</v>
      </c>
      <c r="F1414">
        <v>5024037</v>
      </c>
    </row>
    <row r="1415" spans="1:6" x14ac:dyDescent="0.3">
      <c r="A1415" s="21" t="s">
        <v>8492</v>
      </c>
      <c r="B1415" s="23">
        <v>0</v>
      </c>
      <c r="C1415" s="24">
        <v>0</v>
      </c>
      <c r="E1415" t="str">
        <f t="shared" si="58"/>
        <v>5024057</v>
      </c>
      <c r="F1415">
        <v>5024057</v>
      </c>
    </row>
    <row r="1416" spans="1:6" x14ac:dyDescent="0.3">
      <c r="A1416" s="21" t="s">
        <v>8493</v>
      </c>
      <c r="B1416" s="23">
        <v>0</v>
      </c>
      <c r="C1416" s="24">
        <v>0</v>
      </c>
      <c r="E1416" t="str">
        <f t="shared" si="58"/>
        <v>5024070</v>
      </c>
      <c r="F1416">
        <v>5024070</v>
      </c>
    </row>
    <row r="1417" spans="1:6" x14ac:dyDescent="0.3">
      <c r="A1417" s="21" t="s">
        <v>8494</v>
      </c>
      <c r="B1417" s="23">
        <v>0</v>
      </c>
      <c r="C1417" s="24">
        <v>0</v>
      </c>
      <c r="E1417" t="str">
        <f t="shared" si="58"/>
        <v>5024089</v>
      </c>
      <c r="F1417">
        <v>5024089</v>
      </c>
    </row>
    <row r="1418" spans="1:6" x14ac:dyDescent="0.3">
      <c r="A1418" s="21" t="s">
        <v>8495</v>
      </c>
      <c r="B1418" s="23">
        <v>0</v>
      </c>
      <c r="C1418" s="24">
        <v>0</v>
      </c>
      <c r="E1418" t="str">
        <f t="shared" si="58"/>
        <v>5024090</v>
      </c>
      <c r="F1418">
        <v>5024090</v>
      </c>
    </row>
    <row r="1419" spans="1:6" x14ac:dyDescent="0.3">
      <c r="A1419" s="21" t="s">
        <v>8496</v>
      </c>
      <c r="B1419" s="23">
        <v>0</v>
      </c>
      <c r="C1419" s="24">
        <v>0</v>
      </c>
      <c r="E1419" t="str">
        <f t="shared" si="58"/>
        <v>5024092</v>
      </c>
      <c r="F1419">
        <v>5024092</v>
      </c>
    </row>
    <row r="1420" spans="1:6" x14ac:dyDescent="0.3">
      <c r="A1420" s="21" t="s">
        <v>8497</v>
      </c>
      <c r="B1420" s="23">
        <v>0</v>
      </c>
      <c r="C1420" s="24">
        <v>0</v>
      </c>
      <c r="E1420" t="str">
        <f t="shared" si="58"/>
        <v>5024095</v>
      </c>
      <c r="F1420">
        <v>5024095</v>
      </c>
    </row>
    <row r="1421" spans="1:6" x14ac:dyDescent="0.3">
      <c r="A1421" s="21" t="s">
        <v>8498</v>
      </c>
      <c r="B1421" s="23">
        <v>0</v>
      </c>
      <c r="C1421" s="24">
        <v>0</v>
      </c>
      <c r="E1421" t="str">
        <f t="shared" si="58"/>
        <v>5024099</v>
      </c>
      <c r="F1421">
        <v>5024099</v>
      </c>
    </row>
    <row r="1422" spans="1:6" x14ac:dyDescent="0.3">
      <c r="A1422" s="21" t="s">
        <v>8499</v>
      </c>
      <c r="B1422" s="23">
        <v>0</v>
      </c>
      <c r="C1422" s="24">
        <v>0</v>
      </c>
      <c r="E1422" t="str">
        <f t="shared" si="58"/>
        <v>5024100</v>
      </c>
      <c r="F1422">
        <v>5024100</v>
      </c>
    </row>
    <row r="1423" spans="1:6" x14ac:dyDescent="0.3">
      <c r="A1423" s="21" t="s">
        <v>8500</v>
      </c>
      <c r="B1423" s="23">
        <v>0</v>
      </c>
      <c r="C1423" s="24">
        <v>0</v>
      </c>
      <c r="E1423" t="str">
        <f t="shared" si="58"/>
        <v>5024104</v>
      </c>
      <c r="F1423">
        <v>5024104</v>
      </c>
    </row>
    <row r="1424" spans="1:6" x14ac:dyDescent="0.3">
      <c r="A1424" s="21" t="s">
        <v>8501</v>
      </c>
      <c r="B1424" s="23">
        <v>0</v>
      </c>
      <c r="C1424" s="24">
        <v>0</v>
      </c>
      <c r="E1424" t="str">
        <f t="shared" si="58"/>
        <v>5024105</v>
      </c>
      <c r="F1424">
        <v>5024105</v>
      </c>
    </row>
    <row r="1425" spans="1:6" x14ac:dyDescent="0.3">
      <c r="A1425" s="21" t="s">
        <v>8502</v>
      </c>
      <c r="B1425" s="23">
        <v>0</v>
      </c>
      <c r="C1425" s="24">
        <v>0</v>
      </c>
      <c r="E1425" t="str">
        <f t="shared" si="58"/>
        <v>5024110</v>
      </c>
      <c r="F1425">
        <v>5024110</v>
      </c>
    </row>
    <row r="1426" spans="1:6" x14ac:dyDescent="0.3">
      <c r="A1426" s="21" t="s">
        <v>8503</v>
      </c>
      <c r="B1426" s="23">
        <v>0</v>
      </c>
      <c r="C1426" s="24">
        <v>0</v>
      </c>
      <c r="E1426" t="str">
        <f t="shared" si="58"/>
        <v>5024117</v>
      </c>
      <c r="F1426">
        <v>5024117</v>
      </c>
    </row>
    <row r="1427" spans="1:6" x14ac:dyDescent="0.3">
      <c r="A1427" s="21" t="s">
        <v>8504</v>
      </c>
      <c r="B1427" s="23">
        <v>0</v>
      </c>
      <c r="C1427" s="24">
        <v>0</v>
      </c>
      <c r="E1427" t="str">
        <f t="shared" si="58"/>
        <v>5024118</v>
      </c>
    </row>
    <row r="1428" spans="1:6" x14ac:dyDescent="0.3">
      <c r="A1428" s="21" t="s">
        <v>8505</v>
      </c>
      <c r="B1428" s="23">
        <v>0</v>
      </c>
      <c r="C1428" s="24">
        <v>0</v>
      </c>
      <c r="E1428" t="str">
        <f t="shared" si="58"/>
        <v>5024229</v>
      </c>
    </row>
    <row r="1429" spans="1:6" x14ac:dyDescent="0.3">
      <c r="A1429" s="21" t="s">
        <v>8506</v>
      </c>
      <c r="B1429" s="23">
        <v>0</v>
      </c>
      <c r="C1429" s="24">
        <v>0</v>
      </c>
      <c r="E1429" t="str">
        <f t="shared" si="58"/>
        <v>5025050</v>
      </c>
    </row>
    <row r="1430" spans="1:6" x14ac:dyDescent="0.3">
      <c r="A1430" s="21" t="s">
        <v>8507</v>
      </c>
      <c r="B1430" s="23">
        <v>0</v>
      </c>
      <c r="C1430" s="24">
        <v>0</v>
      </c>
      <c r="E1430" t="str">
        <f t="shared" si="58"/>
        <v>5025051</v>
      </c>
    </row>
    <row r="1431" spans="1:6" x14ac:dyDescent="0.3">
      <c r="A1431" s="21" t="s">
        <v>8508</v>
      </c>
      <c r="B1431" s="23">
        <v>0</v>
      </c>
      <c r="C1431" s="24">
        <v>0</v>
      </c>
      <c r="E1431" t="str">
        <f t="shared" si="58"/>
        <v>5025065</v>
      </c>
    </row>
    <row r="1432" spans="1:6" x14ac:dyDescent="0.3">
      <c r="A1432" s="21" t="s">
        <v>8509</v>
      </c>
      <c r="B1432" s="23">
        <v>0</v>
      </c>
      <c r="C1432" s="24">
        <v>0</v>
      </c>
      <c r="E1432" t="str">
        <f t="shared" si="58"/>
        <v>5025098</v>
      </c>
    </row>
    <row r="1433" spans="1:6" x14ac:dyDescent="0.3">
      <c r="A1433" s="21" t="s">
        <v>8510</v>
      </c>
      <c r="B1433" s="23">
        <v>0</v>
      </c>
      <c r="C1433" s="24">
        <v>0</v>
      </c>
      <c r="E1433" t="str">
        <f t="shared" si="58"/>
        <v>5025111</v>
      </c>
    </row>
    <row r="1434" spans="1:6" x14ac:dyDescent="0.3">
      <c r="A1434" s="21" t="s">
        <v>8511</v>
      </c>
      <c r="B1434" s="23">
        <v>0</v>
      </c>
      <c r="C1434" s="24">
        <v>0</v>
      </c>
      <c r="E1434" t="str">
        <f t="shared" si="58"/>
        <v>5025112</v>
      </c>
    </row>
    <row r="1435" spans="1:6" x14ac:dyDescent="0.3">
      <c r="A1435" s="21" t="s">
        <v>8512</v>
      </c>
      <c r="B1435" s="23">
        <v>0</v>
      </c>
      <c r="C1435" s="24">
        <v>0</v>
      </c>
      <c r="E1435" t="str">
        <f t="shared" si="58"/>
        <v>5025115</v>
      </c>
    </row>
    <row r="1436" spans="1:6" x14ac:dyDescent="0.3">
      <c r="A1436" s="21" t="s">
        <v>8513</v>
      </c>
      <c r="B1436" s="23">
        <v>0</v>
      </c>
      <c r="C1436" s="24">
        <v>0</v>
      </c>
      <c r="E1436" t="str">
        <f t="shared" si="58"/>
        <v>5025194</v>
      </c>
    </row>
    <row r="1437" spans="1:6" x14ac:dyDescent="0.3">
      <c r="A1437" s="21" t="s">
        <v>8514</v>
      </c>
      <c r="B1437" s="23">
        <v>0</v>
      </c>
      <c r="C1437" s="24">
        <v>0</v>
      </c>
      <c r="E1437" t="str">
        <f t="shared" si="58"/>
        <v>5025216</v>
      </c>
    </row>
    <row r="1438" spans="1:6" x14ac:dyDescent="0.3">
      <c r="A1438" s="21" t="s">
        <v>8515</v>
      </c>
      <c r="B1438" s="23">
        <v>0</v>
      </c>
      <c r="C1438" s="24">
        <v>0</v>
      </c>
      <c r="E1438" t="str">
        <f t="shared" si="58"/>
        <v>5025223</v>
      </c>
    </row>
    <row r="1439" spans="1:6" x14ac:dyDescent="0.3">
      <c r="A1439" s="21" t="s">
        <v>8516</v>
      </c>
      <c r="B1439" s="23">
        <v>0</v>
      </c>
      <c r="C1439" s="24">
        <v>0</v>
      </c>
      <c r="E1439" t="str">
        <f t="shared" si="58"/>
        <v>5025621</v>
      </c>
    </row>
    <row r="1440" spans="1:6" x14ac:dyDescent="0.3">
      <c r="A1440" s="21" t="s">
        <v>8517</v>
      </c>
      <c r="B1440" s="23">
        <v>0</v>
      </c>
      <c r="C1440" s="24">
        <v>0</v>
      </c>
      <c r="E1440" t="str">
        <f t="shared" si="58"/>
        <v>5025623</v>
      </c>
    </row>
    <row r="1441" spans="1:5" x14ac:dyDescent="0.3">
      <c r="A1441" s="21" t="s">
        <v>8518</v>
      </c>
      <c r="B1441" s="23">
        <v>0</v>
      </c>
      <c r="C1441" s="24">
        <v>0</v>
      </c>
      <c r="E1441" t="str">
        <f t="shared" si="58"/>
        <v>5025625</v>
      </c>
    </row>
    <row r="1442" spans="1:5" x14ac:dyDescent="0.3">
      <c r="A1442" s="21" t="s">
        <v>8519</v>
      </c>
      <c r="B1442" s="23">
        <v>0</v>
      </c>
      <c r="C1442" s="24">
        <v>0</v>
      </c>
      <c r="E1442" t="str">
        <f t="shared" si="58"/>
        <v>5025627</v>
      </c>
    </row>
    <row r="1443" spans="1:5" x14ac:dyDescent="0.3">
      <c r="A1443" s="21" t="s">
        <v>8520</v>
      </c>
      <c r="B1443" s="23">
        <v>0</v>
      </c>
      <c r="C1443" s="24">
        <v>0</v>
      </c>
      <c r="E1443" t="str">
        <f t="shared" si="58"/>
        <v>5025656</v>
      </c>
    </row>
    <row r="1444" spans="1:5" x14ac:dyDescent="0.3">
      <c r="A1444" s="21" t="s">
        <v>8521</v>
      </c>
      <c r="B1444" s="23">
        <v>0</v>
      </c>
      <c r="C1444" s="24">
        <v>0</v>
      </c>
      <c r="E1444" t="str">
        <f t="shared" si="58"/>
        <v>5025707</v>
      </c>
    </row>
    <row r="1445" spans="1:5" x14ac:dyDescent="0.3">
      <c r="A1445" s="21" t="s">
        <v>8522</v>
      </c>
      <c r="B1445" s="23">
        <v>0</v>
      </c>
      <c r="C1445" s="24">
        <v>0</v>
      </c>
      <c r="E1445" t="str">
        <f t="shared" si="58"/>
        <v>5025725</v>
      </c>
    </row>
    <row r="1446" spans="1:5" x14ac:dyDescent="0.3">
      <c r="A1446" s="21" t="s">
        <v>8523</v>
      </c>
      <c r="B1446" s="23">
        <v>0</v>
      </c>
      <c r="C1446" s="24">
        <v>0</v>
      </c>
      <c r="E1446" t="str">
        <f t="shared" si="58"/>
        <v>5026868</v>
      </c>
    </row>
    <row r="1447" spans="1:5" x14ac:dyDescent="0.3">
      <c r="A1447" s="21" t="s">
        <v>8524</v>
      </c>
      <c r="B1447" s="23">
        <v>0</v>
      </c>
      <c r="C1447" s="24">
        <v>0</v>
      </c>
      <c r="E1447" t="str">
        <f t="shared" si="58"/>
        <v>5027000</v>
      </c>
    </row>
    <row r="1448" spans="1:5" x14ac:dyDescent="0.3">
      <c r="A1448" s="21" t="s">
        <v>8525</v>
      </c>
      <c r="B1448" s="23">
        <v>0</v>
      </c>
      <c r="C1448" s="24">
        <v>0</v>
      </c>
      <c r="E1448" t="str">
        <f t="shared" si="58"/>
        <v>5027001</v>
      </c>
    </row>
    <row r="1449" spans="1:5" x14ac:dyDescent="0.3">
      <c r="A1449" s="21" t="s">
        <v>8526</v>
      </c>
      <c r="B1449" s="23">
        <v>0</v>
      </c>
      <c r="C1449" s="24">
        <v>0</v>
      </c>
      <c r="E1449" t="str">
        <f t="shared" si="58"/>
        <v>5027002</v>
      </c>
    </row>
    <row r="1450" spans="1:5" x14ac:dyDescent="0.3">
      <c r="A1450" s="21" t="s">
        <v>8527</v>
      </c>
      <c r="B1450" s="23">
        <v>0</v>
      </c>
      <c r="C1450" s="24">
        <v>0</v>
      </c>
      <c r="E1450" t="str">
        <f t="shared" si="58"/>
        <v>5027003</v>
      </c>
    </row>
    <row r="1451" spans="1:5" x14ac:dyDescent="0.3">
      <c r="A1451" s="21" t="s">
        <v>8528</v>
      </c>
      <c r="B1451" s="23">
        <v>0</v>
      </c>
      <c r="C1451" s="24">
        <v>0</v>
      </c>
      <c r="E1451" t="str">
        <f t="shared" si="58"/>
        <v>5027005</v>
      </c>
    </row>
    <row r="1452" spans="1:5" x14ac:dyDescent="0.3">
      <c r="A1452" s="21" t="s">
        <v>8529</v>
      </c>
      <c r="B1452" s="23">
        <v>0</v>
      </c>
      <c r="C1452" s="24">
        <v>0</v>
      </c>
      <c r="E1452" t="str">
        <f t="shared" si="58"/>
        <v>5027006</v>
      </c>
    </row>
    <row r="1453" spans="1:5" x14ac:dyDescent="0.3">
      <c r="A1453" s="21" t="s">
        <v>8530</v>
      </c>
      <c r="B1453" s="23">
        <v>0</v>
      </c>
      <c r="C1453" s="24">
        <v>0</v>
      </c>
      <c r="E1453" t="str">
        <f t="shared" si="58"/>
        <v>5027008</v>
      </c>
    </row>
    <row r="1454" spans="1:5" x14ac:dyDescent="0.3">
      <c r="A1454" s="21" t="s">
        <v>8531</v>
      </c>
      <c r="B1454" s="23">
        <v>0</v>
      </c>
      <c r="C1454" s="24">
        <v>0</v>
      </c>
      <c r="E1454" t="str">
        <f t="shared" si="58"/>
        <v>5027010</v>
      </c>
    </row>
    <row r="1455" spans="1:5" x14ac:dyDescent="0.3">
      <c r="A1455" s="21" t="s">
        <v>8532</v>
      </c>
      <c r="B1455" s="23">
        <v>0</v>
      </c>
      <c r="C1455" s="24">
        <v>0</v>
      </c>
      <c r="E1455" t="str">
        <f t="shared" si="58"/>
        <v>5027011</v>
      </c>
    </row>
    <row r="1456" spans="1:5" x14ac:dyDescent="0.3">
      <c r="A1456" s="21" t="s">
        <v>8533</v>
      </c>
      <c r="B1456" s="23">
        <v>0</v>
      </c>
      <c r="C1456" s="24">
        <v>0</v>
      </c>
      <c r="E1456" t="str">
        <f t="shared" si="58"/>
        <v>5027013</v>
      </c>
    </row>
    <row r="1457" spans="1:5" x14ac:dyDescent="0.3">
      <c r="A1457" s="21" t="s">
        <v>8534</v>
      </c>
      <c r="B1457" s="23">
        <v>0</v>
      </c>
      <c r="C1457" s="24">
        <v>0</v>
      </c>
      <c r="E1457" t="str">
        <f t="shared" si="58"/>
        <v>5027015</v>
      </c>
    </row>
    <row r="1458" spans="1:5" x14ac:dyDescent="0.3">
      <c r="A1458" s="21" t="s">
        <v>8535</v>
      </c>
      <c r="B1458" s="23">
        <v>0</v>
      </c>
      <c r="C1458" s="24">
        <v>0</v>
      </c>
      <c r="E1458" t="str">
        <f t="shared" si="58"/>
        <v>5027017</v>
      </c>
    </row>
    <row r="1459" spans="1:5" x14ac:dyDescent="0.3">
      <c r="A1459" s="21" t="s">
        <v>8536</v>
      </c>
      <c r="B1459" s="23">
        <v>0</v>
      </c>
      <c r="C1459" s="24">
        <v>0</v>
      </c>
      <c r="E1459" t="str">
        <f t="shared" si="58"/>
        <v>5027018</v>
      </c>
    </row>
    <row r="1460" spans="1:5" x14ac:dyDescent="0.3">
      <c r="A1460" s="21" t="s">
        <v>8537</v>
      </c>
      <c r="B1460" s="23">
        <v>0</v>
      </c>
      <c r="C1460" s="24">
        <v>0</v>
      </c>
      <c r="E1460" t="str">
        <f t="shared" si="58"/>
        <v>5027019</v>
      </c>
    </row>
    <row r="1461" spans="1:5" x14ac:dyDescent="0.3">
      <c r="A1461" s="21" t="s">
        <v>8538</v>
      </c>
      <c r="B1461" s="23">
        <v>0</v>
      </c>
      <c r="C1461" s="24">
        <v>0</v>
      </c>
      <c r="E1461" t="str">
        <f t="shared" si="58"/>
        <v>5027020</v>
      </c>
    </row>
    <row r="1462" spans="1:5" x14ac:dyDescent="0.3">
      <c r="A1462" s="21" t="s">
        <v>8539</v>
      </c>
      <c r="B1462" s="23">
        <v>0</v>
      </c>
      <c r="C1462" s="24">
        <v>0</v>
      </c>
      <c r="E1462" t="str">
        <f t="shared" si="58"/>
        <v>5027032</v>
      </c>
    </row>
    <row r="1463" spans="1:5" x14ac:dyDescent="0.3">
      <c r="A1463" s="21" t="s">
        <v>8540</v>
      </c>
      <c r="B1463" s="23">
        <v>0</v>
      </c>
      <c r="C1463" s="24">
        <v>0</v>
      </c>
      <c r="E1463" t="str">
        <f t="shared" si="58"/>
        <v>5027033</v>
      </c>
    </row>
    <row r="1464" spans="1:5" x14ac:dyDescent="0.3">
      <c r="A1464" s="21" t="s">
        <v>8541</v>
      </c>
      <c r="B1464" s="23">
        <v>0</v>
      </c>
      <c r="C1464" s="24">
        <v>0</v>
      </c>
      <c r="E1464" t="str">
        <f t="shared" si="58"/>
        <v>5027044</v>
      </c>
    </row>
    <row r="1465" spans="1:5" x14ac:dyDescent="0.3">
      <c r="A1465" s="21" t="s">
        <v>8542</v>
      </c>
      <c r="B1465" s="23">
        <v>0</v>
      </c>
      <c r="C1465" s="24">
        <v>0</v>
      </c>
      <c r="E1465" t="str">
        <f t="shared" si="58"/>
        <v>5027045</v>
      </c>
    </row>
    <row r="1466" spans="1:5" x14ac:dyDescent="0.3">
      <c r="A1466" s="21" t="s">
        <v>8543</v>
      </c>
      <c r="B1466" s="23">
        <v>0</v>
      </c>
      <c r="C1466" s="24">
        <v>0</v>
      </c>
      <c r="E1466" t="str">
        <f t="shared" si="58"/>
        <v>5027046</v>
      </c>
    </row>
    <row r="1467" spans="1:5" x14ac:dyDescent="0.3">
      <c r="A1467" s="21" t="s">
        <v>8544</v>
      </c>
      <c r="B1467" s="23">
        <v>0</v>
      </c>
      <c r="C1467" s="24">
        <v>0</v>
      </c>
      <c r="E1467" t="str">
        <f t="shared" si="58"/>
        <v>5027070</v>
      </c>
    </row>
    <row r="1468" spans="1:5" x14ac:dyDescent="0.3">
      <c r="A1468" s="21" t="s">
        <v>8545</v>
      </c>
      <c r="B1468" s="23">
        <v>0</v>
      </c>
      <c r="C1468" s="24">
        <v>0</v>
      </c>
      <c r="E1468" t="str">
        <f t="shared" si="58"/>
        <v>5027147</v>
      </c>
    </row>
    <row r="1469" spans="1:5" x14ac:dyDescent="0.3">
      <c r="A1469" s="21" t="s">
        <v>8546</v>
      </c>
      <c r="B1469" s="23">
        <v>0</v>
      </c>
      <c r="C1469" s="24">
        <v>0</v>
      </c>
      <c r="E1469" t="str">
        <f t="shared" si="58"/>
        <v>5027148</v>
      </c>
    </row>
    <row r="1470" spans="1:5" x14ac:dyDescent="0.3">
      <c r="A1470" s="21" t="s">
        <v>8547</v>
      </c>
      <c r="B1470" s="23">
        <v>0</v>
      </c>
      <c r="C1470" s="24">
        <v>0</v>
      </c>
      <c r="E1470" t="str">
        <f t="shared" si="58"/>
        <v>5027151</v>
      </c>
    </row>
    <row r="1471" spans="1:5" x14ac:dyDescent="0.3">
      <c r="A1471" s="21" t="s">
        <v>8548</v>
      </c>
      <c r="B1471" s="23">
        <v>0</v>
      </c>
      <c r="C1471" s="24">
        <v>0</v>
      </c>
      <c r="E1471" t="str">
        <f t="shared" si="58"/>
        <v>5027152</v>
      </c>
    </row>
    <row r="1472" spans="1:5" x14ac:dyDescent="0.3">
      <c r="A1472" s="21" t="s">
        <v>8549</v>
      </c>
      <c r="B1472" s="23">
        <v>0</v>
      </c>
      <c r="C1472" s="24">
        <v>0</v>
      </c>
      <c r="E1472" t="str">
        <f t="shared" si="58"/>
        <v>5027153</v>
      </c>
    </row>
    <row r="1473" spans="1:5" x14ac:dyDescent="0.3">
      <c r="A1473" s="21" t="s">
        <v>8550</v>
      </c>
      <c r="B1473" s="23">
        <v>0</v>
      </c>
      <c r="C1473" s="24">
        <v>0</v>
      </c>
      <c r="E1473" t="str">
        <f t="shared" si="58"/>
        <v>5027155</v>
      </c>
    </row>
    <row r="1474" spans="1:5" x14ac:dyDescent="0.3">
      <c r="A1474" s="21" t="s">
        <v>8551</v>
      </c>
      <c r="B1474" s="23">
        <v>0</v>
      </c>
      <c r="C1474" s="24">
        <v>0</v>
      </c>
      <c r="E1474" t="str">
        <f t="shared" si="58"/>
        <v>5027786</v>
      </c>
    </row>
    <row r="1475" spans="1:5" x14ac:dyDescent="0.3">
      <c r="A1475" s="21" t="s">
        <v>8552</v>
      </c>
      <c r="B1475" s="23">
        <v>0</v>
      </c>
      <c r="C1475" s="24">
        <v>0</v>
      </c>
      <c r="E1475" t="str">
        <f t="shared" ref="E1475:E1538" si="59">LEFT(A1475,7)</f>
        <v>5027811</v>
      </c>
    </row>
    <row r="1476" spans="1:5" x14ac:dyDescent="0.3">
      <c r="A1476" s="21" t="s">
        <v>8553</v>
      </c>
      <c r="B1476" s="23">
        <v>0</v>
      </c>
      <c r="C1476" s="24">
        <v>0</v>
      </c>
      <c r="E1476" t="str">
        <f t="shared" si="59"/>
        <v>5027824</v>
      </c>
    </row>
    <row r="1477" spans="1:5" x14ac:dyDescent="0.3">
      <c r="A1477" s="21" t="s">
        <v>8554</v>
      </c>
      <c r="B1477" s="23">
        <v>0</v>
      </c>
      <c r="C1477" s="24">
        <v>0</v>
      </c>
      <c r="E1477" t="str">
        <f t="shared" si="59"/>
        <v>5027857</v>
      </c>
    </row>
    <row r="1478" spans="1:5" x14ac:dyDescent="0.3">
      <c r="A1478" s="21" t="s">
        <v>8555</v>
      </c>
      <c r="B1478" s="23">
        <v>0</v>
      </c>
      <c r="C1478" s="24">
        <v>0</v>
      </c>
      <c r="E1478" t="str">
        <f t="shared" si="59"/>
        <v>5027929</v>
      </c>
    </row>
    <row r="1479" spans="1:5" x14ac:dyDescent="0.3">
      <c r="A1479" s="21" t="s">
        <v>8556</v>
      </c>
      <c r="B1479" s="23">
        <v>0</v>
      </c>
      <c r="C1479" s="24">
        <v>0</v>
      </c>
      <c r="E1479" t="str">
        <f t="shared" si="59"/>
        <v>5028218</v>
      </c>
    </row>
    <row r="1480" spans="1:5" x14ac:dyDescent="0.3">
      <c r="A1480" s="21" t="s">
        <v>8557</v>
      </c>
      <c r="B1480" s="23">
        <v>0</v>
      </c>
      <c r="C1480" s="24">
        <v>0</v>
      </c>
      <c r="E1480" t="str">
        <f t="shared" si="59"/>
        <v>5028358</v>
      </c>
    </row>
    <row r="1481" spans="1:5" x14ac:dyDescent="0.3">
      <c r="A1481" s="21" t="s">
        <v>8558</v>
      </c>
      <c r="B1481" s="23">
        <v>0</v>
      </c>
      <c r="C1481" s="24">
        <v>0</v>
      </c>
      <c r="E1481" t="str">
        <f t="shared" si="59"/>
        <v>5028466</v>
      </c>
    </row>
    <row r="1482" spans="1:5" x14ac:dyDescent="0.3">
      <c r="A1482" s="21" t="s">
        <v>8559</v>
      </c>
      <c r="B1482" s="23">
        <v>0</v>
      </c>
      <c r="C1482" s="24">
        <v>0</v>
      </c>
      <c r="E1482" t="str">
        <f t="shared" si="59"/>
        <v>5028484</v>
      </c>
    </row>
    <row r="1483" spans="1:5" x14ac:dyDescent="0.3">
      <c r="A1483" s="21" t="s">
        <v>8560</v>
      </c>
      <c r="B1483" s="23">
        <v>0</v>
      </c>
      <c r="C1483" s="24">
        <v>0</v>
      </c>
      <c r="E1483" t="str">
        <f t="shared" si="59"/>
        <v>5028491</v>
      </c>
    </row>
    <row r="1484" spans="1:5" x14ac:dyDescent="0.3">
      <c r="A1484" s="21" t="s">
        <v>8561</v>
      </c>
      <c r="B1484" s="23">
        <v>0</v>
      </c>
      <c r="C1484" s="24">
        <v>0</v>
      </c>
      <c r="E1484" t="str">
        <f t="shared" si="59"/>
        <v>5028498</v>
      </c>
    </row>
    <row r="1485" spans="1:5" x14ac:dyDescent="0.3">
      <c r="A1485" s="21" t="s">
        <v>8562</v>
      </c>
      <c r="B1485" s="23">
        <v>0</v>
      </c>
      <c r="C1485" s="24">
        <v>0</v>
      </c>
      <c r="E1485" t="str">
        <f t="shared" si="59"/>
        <v>5028504</v>
      </c>
    </row>
    <row r="1486" spans="1:5" x14ac:dyDescent="0.3">
      <c r="A1486" s="21" t="s">
        <v>8563</v>
      </c>
      <c r="B1486" s="23">
        <v>0</v>
      </c>
      <c r="C1486" s="24">
        <v>0</v>
      </c>
      <c r="E1486" t="str">
        <f t="shared" si="59"/>
        <v>5028529</v>
      </c>
    </row>
    <row r="1487" spans="1:5" x14ac:dyDescent="0.3">
      <c r="A1487" s="21" t="s">
        <v>8564</v>
      </c>
      <c r="B1487" s="23">
        <v>0</v>
      </c>
      <c r="C1487" s="24">
        <v>0</v>
      </c>
      <c r="E1487" t="str">
        <f t="shared" si="59"/>
        <v>5028533</v>
      </c>
    </row>
    <row r="1488" spans="1:5" x14ac:dyDescent="0.3">
      <c r="A1488" s="21" t="s">
        <v>8565</v>
      </c>
      <c r="B1488" s="23">
        <v>0</v>
      </c>
      <c r="C1488" s="24">
        <v>0</v>
      </c>
      <c r="E1488" t="str">
        <f t="shared" si="59"/>
        <v>5028574</v>
      </c>
    </row>
    <row r="1489" spans="1:5" x14ac:dyDescent="0.3">
      <c r="A1489" s="21" t="s">
        <v>8566</v>
      </c>
      <c r="B1489" s="23">
        <v>0</v>
      </c>
      <c r="C1489" s="24">
        <v>0</v>
      </c>
      <c r="E1489" t="str">
        <f t="shared" si="59"/>
        <v>5028751</v>
      </c>
    </row>
    <row r="1490" spans="1:5" x14ac:dyDescent="0.3">
      <c r="A1490" s="21" t="s">
        <v>8567</v>
      </c>
      <c r="B1490" s="23">
        <v>0</v>
      </c>
      <c r="C1490" s="24">
        <v>0</v>
      </c>
      <c r="E1490" t="str">
        <f t="shared" si="59"/>
        <v>5028805</v>
      </c>
    </row>
    <row r="1491" spans="1:5" x14ac:dyDescent="0.3">
      <c r="A1491" s="21" t="s">
        <v>8568</v>
      </c>
      <c r="B1491" s="23">
        <v>0</v>
      </c>
      <c r="C1491" s="24">
        <v>0</v>
      </c>
      <c r="E1491" t="str">
        <f t="shared" si="59"/>
        <v>5028825</v>
      </c>
    </row>
    <row r="1492" spans="1:5" x14ac:dyDescent="0.3">
      <c r="A1492" s="21" t="s">
        <v>8569</v>
      </c>
      <c r="B1492" s="23">
        <v>0</v>
      </c>
      <c r="C1492" s="24">
        <v>0</v>
      </c>
      <c r="E1492" t="str">
        <f t="shared" si="59"/>
        <v>5028848</v>
      </c>
    </row>
    <row r="1493" spans="1:5" x14ac:dyDescent="0.3">
      <c r="A1493" s="21" t="s">
        <v>8570</v>
      </c>
      <c r="B1493" s="23">
        <v>0</v>
      </c>
      <c r="C1493" s="24">
        <v>0</v>
      </c>
      <c r="E1493" t="str">
        <f t="shared" si="59"/>
        <v>5028849</v>
      </c>
    </row>
    <row r="1494" spans="1:5" x14ac:dyDescent="0.3">
      <c r="A1494" s="21" t="s">
        <v>8571</v>
      </c>
      <c r="B1494" s="23">
        <v>0</v>
      </c>
      <c r="C1494" s="24">
        <v>0</v>
      </c>
      <c r="E1494" t="str">
        <f t="shared" si="59"/>
        <v>5028851</v>
      </c>
    </row>
    <row r="1495" spans="1:5" x14ac:dyDescent="0.3">
      <c r="A1495" s="21" t="s">
        <v>8572</v>
      </c>
      <c r="B1495" s="23">
        <v>0</v>
      </c>
      <c r="C1495" s="24">
        <v>0</v>
      </c>
      <c r="E1495" t="str">
        <f t="shared" si="59"/>
        <v>5028977</v>
      </c>
    </row>
    <row r="1496" spans="1:5" x14ac:dyDescent="0.3">
      <c r="A1496" s="21" t="s">
        <v>8573</v>
      </c>
      <c r="B1496" s="23">
        <v>0</v>
      </c>
      <c r="C1496" s="24">
        <v>0</v>
      </c>
      <c r="E1496" t="str">
        <f t="shared" si="59"/>
        <v>5031744</v>
      </c>
    </row>
    <row r="1497" spans="1:5" x14ac:dyDescent="0.3">
      <c r="A1497" s="21" t="s">
        <v>8574</v>
      </c>
      <c r="B1497" s="23">
        <v>0</v>
      </c>
      <c r="C1497" s="24">
        <v>0</v>
      </c>
      <c r="E1497" t="str">
        <f t="shared" si="59"/>
        <v>5032351</v>
      </c>
    </row>
    <row r="1498" spans="1:5" x14ac:dyDescent="0.3">
      <c r="A1498" s="21" t="s">
        <v>8575</v>
      </c>
      <c r="B1498" s="23">
        <v>0</v>
      </c>
      <c r="C1498" s="24">
        <v>0</v>
      </c>
      <c r="E1498" t="str">
        <f t="shared" si="59"/>
        <v>5033072</v>
      </c>
    </row>
    <row r="1499" spans="1:5" x14ac:dyDescent="0.3">
      <c r="A1499" s="21" t="s">
        <v>8576</v>
      </c>
      <c r="B1499" s="23">
        <v>0</v>
      </c>
      <c r="C1499" s="24">
        <v>0</v>
      </c>
      <c r="E1499" t="str">
        <f t="shared" si="59"/>
        <v>5037955</v>
      </c>
    </row>
    <row r="1500" spans="1:5" x14ac:dyDescent="0.3">
      <c r="A1500" s="21" t="s">
        <v>8577</v>
      </c>
      <c r="B1500" s="23">
        <v>0</v>
      </c>
      <c r="C1500" s="24">
        <v>0</v>
      </c>
      <c r="E1500" t="str">
        <f t="shared" si="59"/>
        <v>5038253</v>
      </c>
    </row>
    <row r="1501" spans="1:5" x14ac:dyDescent="0.3">
      <c r="A1501" s="21" t="s">
        <v>8578</v>
      </c>
      <c r="B1501" s="23">
        <v>0</v>
      </c>
      <c r="C1501" s="24">
        <v>0</v>
      </c>
      <c r="E1501" t="str">
        <f t="shared" si="59"/>
        <v>5038254</v>
      </c>
    </row>
    <row r="1502" spans="1:5" x14ac:dyDescent="0.3">
      <c r="A1502" s="21" t="s">
        <v>8579</v>
      </c>
      <c r="B1502" s="23">
        <v>145</v>
      </c>
      <c r="C1502" s="24">
        <v>0</v>
      </c>
      <c r="E1502" t="str">
        <f t="shared" si="59"/>
        <v>5040351</v>
      </c>
    </row>
    <row r="1503" spans="1:5" x14ac:dyDescent="0.3">
      <c r="A1503" s="21" t="s">
        <v>8580</v>
      </c>
      <c r="B1503" s="23">
        <v>0</v>
      </c>
      <c r="C1503" s="24">
        <v>0</v>
      </c>
      <c r="E1503" t="str">
        <f t="shared" si="59"/>
        <v>5040523</v>
      </c>
    </row>
    <row r="1504" spans="1:5" x14ac:dyDescent="0.3">
      <c r="A1504" s="21" t="s">
        <v>8581</v>
      </c>
      <c r="B1504" s="23">
        <v>0</v>
      </c>
      <c r="C1504" s="24">
        <v>0</v>
      </c>
      <c r="E1504" t="str">
        <f t="shared" si="59"/>
        <v>5040524</v>
      </c>
    </row>
    <row r="1505" spans="1:5" x14ac:dyDescent="0.3">
      <c r="A1505" s="21" t="s">
        <v>8582</v>
      </c>
      <c r="B1505" s="23">
        <v>0</v>
      </c>
      <c r="C1505" s="24">
        <v>0</v>
      </c>
      <c r="E1505" t="str">
        <f t="shared" si="59"/>
        <v>5040575</v>
      </c>
    </row>
    <row r="1506" spans="1:5" x14ac:dyDescent="0.3">
      <c r="A1506" s="21" t="s">
        <v>8583</v>
      </c>
      <c r="B1506" s="23">
        <v>0</v>
      </c>
      <c r="C1506" s="24">
        <v>0</v>
      </c>
      <c r="E1506" t="str">
        <f t="shared" si="59"/>
        <v>5040580</v>
      </c>
    </row>
    <row r="1507" spans="1:5" x14ac:dyDescent="0.3">
      <c r="A1507" s="21" t="s">
        <v>8584</v>
      </c>
      <c r="B1507" s="23">
        <v>0</v>
      </c>
      <c r="C1507" s="24">
        <v>0</v>
      </c>
      <c r="E1507" t="str">
        <f t="shared" si="59"/>
        <v>5040852</v>
      </c>
    </row>
    <row r="1508" spans="1:5" x14ac:dyDescent="0.3">
      <c r="A1508" s="21" t="s">
        <v>8585</v>
      </c>
      <c r="B1508" s="23">
        <v>0</v>
      </c>
      <c r="C1508" s="24">
        <v>0</v>
      </c>
      <c r="E1508" t="str">
        <f t="shared" si="59"/>
        <v>5041041</v>
      </c>
    </row>
    <row r="1509" spans="1:5" x14ac:dyDescent="0.3">
      <c r="A1509" s="21" t="s">
        <v>8586</v>
      </c>
      <c r="B1509" s="23">
        <v>0</v>
      </c>
      <c r="C1509" s="24">
        <v>0</v>
      </c>
      <c r="E1509" t="str">
        <f t="shared" si="59"/>
        <v>5041045</v>
      </c>
    </row>
    <row r="1510" spans="1:5" x14ac:dyDescent="0.3">
      <c r="A1510" s="21" t="s">
        <v>8587</v>
      </c>
      <c r="B1510" s="23">
        <v>0</v>
      </c>
      <c r="C1510" s="24">
        <v>0</v>
      </c>
      <c r="E1510" t="str">
        <f t="shared" si="59"/>
        <v>5041117</v>
      </c>
    </row>
    <row r="1511" spans="1:5" x14ac:dyDescent="0.3">
      <c r="A1511" s="21" t="s">
        <v>8588</v>
      </c>
      <c r="B1511" s="23">
        <v>0</v>
      </c>
      <c r="C1511" s="24">
        <v>0</v>
      </c>
      <c r="E1511" t="str">
        <f t="shared" si="59"/>
        <v>5051237</v>
      </c>
    </row>
    <row r="1512" spans="1:5" x14ac:dyDescent="0.3">
      <c r="A1512" s="21" t="s">
        <v>8589</v>
      </c>
      <c r="B1512" s="23">
        <v>0</v>
      </c>
      <c r="C1512" s="24">
        <v>0</v>
      </c>
      <c r="E1512" t="str">
        <f t="shared" si="59"/>
        <v>5052002</v>
      </c>
    </row>
    <row r="1513" spans="1:5" x14ac:dyDescent="0.3">
      <c r="A1513" s="21" t="s">
        <v>8590</v>
      </c>
      <c r="B1513" s="23">
        <v>0</v>
      </c>
      <c r="C1513" s="24">
        <v>0</v>
      </c>
      <c r="E1513" t="str">
        <f t="shared" si="59"/>
        <v>5060895</v>
      </c>
    </row>
    <row r="1514" spans="1:5" x14ac:dyDescent="0.3">
      <c r="A1514" s="21" t="s">
        <v>8591</v>
      </c>
      <c r="B1514" s="23">
        <v>0</v>
      </c>
      <c r="C1514" s="24">
        <v>0</v>
      </c>
      <c r="E1514" t="str">
        <f t="shared" si="59"/>
        <v>5061960</v>
      </c>
    </row>
    <row r="1515" spans="1:5" x14ac:dyDescent="0.3">
      <c r="A1515" s="21" t="s">
        <v>8592</v>
      </c>
      <c r="B1515" s="23">
        <v>0</v>
      </c>
      <c r="C1515" s="24">
        <v>0</v>
      </c>
      <c r="E1515" t="str">
        <f t="shared" si="59"/>
        <v>5061963</v>
      </c>
    </row>
    <row r="1516" spans="1:5" x14ac:dyDescent="0.3">
      <c r="A1516" s="21" t="s">
        <v>8593</v>
      </c>
      <c r="B1516" s="23">
        <v>0</v>
      </c>
      <c r="C1516" s="24">
        <v>0</v>
      </c>
      <c r="E1516" t="str">
        <f t="shared" si="59"/>
        <v>5064674</v>
      </c>
    </row>
    <row r="1517" spans="1:5" x14ac:dyDescent="0.3">
      <c r="A1517" s="21" t="s">
        <v>8594</v>
      </c>
      <c r="B1517" s="23">
        <v>0</v>
      </c>
      <c r="C1517" s="24">
        <v>0</v>
      </c>
      <c r="E1517" t="str">
        <f t="shared" si="59"/>
        <v>5064676</v>
      </c>
    </row>
    <row r="1518" spans="1:5" x14ac:dyDescent="0.3">
      <c r="A1518" s="21" t="s">
        <v>8595</v>
      </c>
      <c r="B1518" s="23">
        <v>0</v>
      </c>
      <c r="C1518" s="24">
        <v>0</v>
      </c>
      <c r="E1518" t="str">
        <f t="shared" si="59"/>
        <v>5064677</v>
      </c>
    </row>
    <row r="1519" spans="1:5" x14ac:dyDescent="0.3">
      <c r="A1519" s="21" t="s">
        <v>8596</v>
      </c>
      <c r="B1519" s="23">
        <v>0</v>
      </c>
      <c r="C1519" s="24">
        <v>0</v>
      </c>
      <c r="E1519" t="str">
        <f t="shared" si="59"/>
        <v>5064680</v>
      </c>
    </row>
    <row r="1520" spans="1:5" x14ac:dyDescent="0.3">
      <c r="A1520" s="21" t="s">
        <v>8597</v>
      </c>
      <c r="B1520" s="23">
        <v>0</v>
      </c>
      <c r="C1520" s="24">
        <v>0</v>
      </c>
      <c r="E1520" t="str">
        <f t="shared" si="59"/>
        <v>5064684</v>
      </c>
    </row>
    <row r="1521" spans="1:5" x14ac:dyDescent="0.3">
      <c r="A1521" s="21" t="s">
        <v>8598</v>
      </c>
      <c r="B1521" s="23">
        <v>0</v>
      </c>
      <c r="C1521" s="24">
        <v>0</v>
      </c>
      <c r="E1521" t="str">
        <f t="shared" si="59"/>
        <v>5064689</v>
      </c>
    </row>
    <row r="1522" spans="1:5" x14ac:dyDescent="0.3">
      <c r="A1522" s="21" t="s">
        <v>8599</v>
      </c>
      <c r="B1522" s="23">
        <v>0</v>
      </c>
      <c r="C1522" s="24">
        <v>0</v>
      </c>
      <c r="E1522" t="str">
        <f t="shared" si="59"/>
        <v>5064720</v>
      </c>
    </row>
    <row r="1523" spans="1:5" x14ac:dyDescent="0.3">
      <c r="A1523" s="21" t="s">
        <v>8600</v>
      </c>
      <c r="B1523" s="23">
        <v>0</v>
      </c>
      <c r="C1523" s="24">
        <v>0</v>
      </c>
      <c r="E1523" t="str">
        <f t="shared" si="59"/>
        <v>5066447</v>
      </c>
    </row>
    <row r="1524" spans="1:5" x14ac:dyDescent="0.3">
      <c r="A1524" s="21" t="s">
        <v>8601</v>
      </c>
      <c r="B1524" s="23">
        <v>0</v>
      </c>
      <c r="C1524" s="24">
        <v>0</v>
      </c>
      <c r="E1524" t="str">
        <f t="shared" si="59"/>
        <v>5073962</v>
      </c>
    </row>
    <row r="1525" spans="1:5" x14ac:dyDescent="0.3">
      <c r="A1525" s="21" t="s">
        <v>8602</v>
      </c>
      <c r="B1525" s="23">
        <v>0</v>
      </c>
      <c r="C1525" s="24">
        <v>0</v>
      </c>
      <c r="E1525" t="str">
        <f t="shared" si="59"/>
        <v>5074307</v>
      </c>
    </row>
    <row r="1526" spans="1:5" x14ac:dyDescent="0.3">
      <c r="A1526" s="21" t="s">
        <v>8603</v>
      </c>
      <c r="B1526" s="23">
        <v>0</v>
      </c>
      <c r="C1526" s="24">
        <v>0</v>
      </c>
      <c r="E1526" t="str">
        <f t="shared" si="59"/>
        <v>5074308</v>
      </c>
    </row>
    <row r="1527" spans="1:5" x14ac:dyDescent="0.3">
      <c r="A1527" s="21" t="s">
        <v>8604</v>
      </c>
      <c r="B1527" s="23">
        <v>0</v>
      </c>
      <c r="C1527" s="24">
        <v>0</v>
      </c>
      <c r="E1527" t="str">
        <f t="shared" si="59"/>
        <v>5074636</v>
      </c>
    </row>
    <row r="1528" spans="1:5" x14ac:dyDescent="0.3">
      <c r="A1528" s="21" t="s">
        <v>8605</v>
      </c>
      <c r="B1528" s="23">
        <v>0</v>
      </c>
      <c r="C1528" s="24">
        <v>0</v>
      </c>
      <c r="E1528" t="str">
        <f t="shared" si="59"/>
        <v>5074637</v>
      </c>
    </row>
    <row r="1529" spans="1:5" x14ac:dyDescent="0.3">
      <c r="A1529" s="21" t="s">
        <v>8606</v>
      </c>
      <c r="B1529" s="23">
        <v>0</v>
      </c>
      <c r="C1529" s="24">
        <v>0</v>
      </c>
      <c r="E1529" t="str">
        <f t="shared" si="59"/>
        <v>5074638</v>
      </c>
    </row>
    <row r="1530" spans="1:5" x14ac:dyDescent="0.3">
      <c r="A1530" s="21" t="s">
        <v>8607</v>
      </c>
      <c r="B1530" s="23">
        <v>0</v>
      </c>
      <c r="C1530" s="24">
        <v>0</v>
      </c>
      <c r="E1530" t="str">
        <f t="shared" si="59"/>
        <v>5074789</v>
      </c>
    </row>
    <row r="1531" spans="1:5" x14ac:dyDescent="0.3">
      <c r="A1531" s="21" t="s">
        <v>8608</v>
      </c>
      <c r="B1531" s="23">
        <v>0</v>
      </c>
      <c r="C1531" s="24">
        <v>0</v>
      </c>
      <c r="E1531" t="str">
        <f t="shared" si="59"/>
        <v>5075485</v>
      </c>
    </row>
    <row r="1532" spans="1:5" x14ac:dyDescent="0.3">
      <c r="A1532" s="21" t="s">
        <v>8609</v>
      </c>
      <c r="B1532" s="23">
        <v>0</v>
      </c>
      <c r="C1532" s="24">
        <v>0</v>
      </c>
      <c r="E1532" t="str">
        <f t="shared" si="59"/>
        <v>5088405</v>
      </c>
    </row>
    <row r="1533" spans="1:5" x14ac:dyDescent="0.3">
      <c r="A1533" s="21" t="s">
        <v>8610</v>
      </c>
      <c r="B1533" s="23">
        <v>0</v>
      </c>
      <c r="C1533" s="24">
        <v>0</v>
      </c>
      <c r="E1533" t="str">
        <f t="shared" si="59"/>
        <v>5088411</v>
      </c>
    </row>
    <row r="1534" spans="1:5" x14ac:dyDescent="0.3">
      <c r="A1534" s="21" t="s">
        <v>8611</v>
      </c>
      <c r="B1534" s="23">
        <v>0</v>
      </c>
      <c r="C1534" s="24">
        <v>0</v>
      </c>
      <c r="E1534" t="str">
        <f t="shared" si="59"/>
        <v>5088417</v>
      </c>
    </row>
    <row r="1535" spans="1:5" x14ac:dyDescent="0.3">
      <c r="A1535" s="21" t="s">
        <v>8612</v>
      </c>
      <c r="B1535" s="23">
        <v>0</v>
      </c>
      <c r="C1535" s="24">
        <v>0</v>
      </c>
      <c r="E1535" t="str">
        <f t="shared" si="59"/>
        <v>5088483</v>
      </c>
    </row>
    <row r="1536" spans="1:5" x14ac:dyDescent="0.3">
      <c r="A1536" s="21" t="s">
        <v>8613</v>
      </c>
      <c r="B1536" s="23">
        <v>0</v>
      </c>
      <c r="C1536" s="24">
        <v>0</v>
      </c>
      <c r="E1536" t="str">
        <f t="shared" si="59"/>
        <v>5088484</v>
      </c>
    </row>
    <row r="1537" spans="1:5" x14ac:dyDescent="0.3">
      <c r="A1537" s="21" t="s">
        <v>8614</v>
      </c>
      <c r="B1537" s="23">
        <v>0</v>
      </c>
      <c r="C1537" s="24">
        <v>0</v>
      </c>
      <c r="E1537" t="str">
        <f t="shared" si="59"/>
        <v>5088590</v>
      </c>
    </row>
    <row r="1538" spans="1:5" x14ac:dyDescent="0.3">
      <c r="A1538" s="21" t="s">
        <v>8615</v>
      </c>
      <c r="B1538" s="23">
        <v>0</v>
      </c>
      <c r="C1538" s="24">
        <v>0</v>
      </c>
      <c r="E1538" t="str">
        <f t="shared" si="59"/>
        <v>5088595</v>
      </c>
    </row>
    <row r="1539" spans="1:5" x14ac:dyDescent="0.3">
      <c r="A1539" s="21" t="s">
        <v>8616</v>
      </c>
      <c r="B1539" s="23">
        <v>0</v>
      </c>
      <c r="C1539" s="24">
        <v>0</v>
      </c>
      <c r="E1539" t="str">
        <f t="shared" ref="E1539:E1602" si="60">LEFT(A1539,7)</f>
        <v>5088597</v>
      </c>
    </row>
    <row r="1540" spans="1:5" x14ac:dyDescent="0.3">
      <c r="A1540" s="21" t="s">
        <v>8617</v>
      </c>
      <c r="B1540" s="23">
        <v>0</v>
      </c>
      <c r="C1540" s="24">
        <v>0</v>
      </c>
      <c r="E1540" t="str">
        <f t="shared" si="60"/>
        <v>5089160</v>
      </c>
    </row>
    <row r="1541" spans="1:5" x14ac:dyDescent="0.3">
      <c r="A1541" s="21" t="s">
        <v>8618</v>
      </c>
      <c r="B1541" s="23">
        <v>0</v>
      </c>
      <c r="C1541" s="24">
        <v>0</v>
      </c>
      <c r="E1541" t="str">
        <f t="shared" si="60"/>
        <v>5089393</v>
      </c>
    </row>
    <row r="1542" spans="1:5" x14ac:dyDescent="0.3">
      <c r="A1542" s="21" t="s">
        <v>8619</v>
      </c>
      <c r="B1542" s="23">
        <v>0</v>
      </c>
      <c r="C1542" s="24">
        <v>0</v>
      </c>
      <c r="E1542" t="str">
        <f t="shared" si="60"/>
        <v>5089415</v>
      </c>
    </row>
    <row r="1543" spans="1:5" x14ac:dyDescent="0.3">
      <c r="A1543" s="21" t="s">
        <v>8620</v>
      </c>
      <c r="B1543" s="23">
        <v>0</v>
      </c>
      <c r="C1543" s="24">
        <v>0</v>
      </c>
      <c r="E1543" t="str">
        <f t="shared" si="60"/>
        <v>5089419</v>
      </c>
    </row>
    <row r="1544" spans="1:5" x14ac:dyDescent="0.3">
      <c r="A1544" s="21" t="s">
        <v>8621</v>
      </c>
      <c r="B1544" s="23">
        <v>0</v>
      </c>
      <c r="C1544" s="24">
        <v>0</v>
      </c>
      <c r="E1544" t="str">
        <f t="shared" si="60"/>
        <v>5090806</v>
      </c>
    </row>
    <row r="1545" spans="1:5" x14ac:dyDescent="0.3">
      <c r="A1545" s="21" t="s">
        <v>8622</v>
      </c>
      <c r="B1545" s="23">
        <v>0</v>
      </c>
      <c r="C1545" s="24">
        <v>0</v>
      </c>
      <c r="E1545" t="str">
        <f t="shared" si="60"/>
        <v>5090807</v>
      </c>
    </row>
    <row r="1546" spans="1:5" x14ac:dyDescent="0.3">
      <c r="A1546" s="21" t="s">
        <v>8623</v>
      </c>
      <c r="B1546" s="23">
        <v>0</v>
      </c>
      <c r="C1546" s="24">
        <v>0</v>
      </c>
      <c r="E1546" t="str">
        <f t="shared" si="60"/>
        <v>5090809</v>
      </c>
    </row>
    <row r="1547" spans="1:5" x14ac:dyDescent="0.3">
      <c r="A1547" s="21" t="s">
        <v>8624</v>
      </c>
      <c r="B1547" s="23">
        <v>0</v>
      </c>
      <c r="C1547" s="24">
        <v>0</v>
      </c>
      <c r="E1547" t="str">
        <f t="shared" si="60"/>
        <v>5090810</v>
      </c>
    </row>
    <row r="1548" spans="1:5" x14ac:dyDescent="0.3">
      <c r="A1548" s="21" t="s">
        <v>8625</v>
      </c>
      <c r="B1548" s="23">
        <v>0</v>
      </c>
      <c r="C1548" s="24">
        <v>0</v>
      </c>
      <c r="E1548" t="str">
        <f t="shared" si="60"/>
        <v>5090811</v>
      </c>
    </row>
    <row r="1549" spans="1:5" x14ac:dyDescent="0.3">
      <c r="A1549" s="21" t="s">
        <v>8626</v>
      </c>
      <c r="B1549" s="23">
        <v>0</v>
      </c>
      <c r="C1549" s="24">
        <v>0</v>
      </c>
      <c r="E1549" t="str">
        <f t="shared" si="60"/>
        <v>5090812</v>
      </c>
    </row>
    <row r="1550" spans="1:5" x14ac:dyDescent="0.3">
      <c r="A1550" s="21" t="s">
        <v>8627</v>
      </c>
      <c r="B1550" s="23">
        <v>0</v>
      </c>
      <c r="C1550" s="24">
        <v>0</v>
      </c>
      <c r="E1550" t="str">
        <f t="shared" si="60"/>
        <v>5090813</v>
      </c>
    </row>
    <row r="1551" spans="1:5" x14ac:dyDescent="0.3">
      <c r="A1551" s="21" t="s">
        <v>8628</v>
      </c>
      <c r="B1551" s="23">
        <v>0</v>
      </c>
      <c r="C1551" s="24">
        <v>0</v>
      </c>
      <c r="E1551" t="str">
        <f t="shared" si="60"/>
        <v>5090819</v>
      </c>
    </row>
    <row r="1552" spans="1:5" x14ac:dyDescent="0.3">
      <c r="A1552" s="21" t="s">
        <v>8629</v>
      </c>
      <c r="B1552" s="23">
        <v>0</v>
      </c>
      <c r="C1552" s="24">
        <v>0</v>
      </c>
      <c r="E1552" t="str">
        <f t="shared" si="60"/>
        <v>5090821</v>
      </c>
    </row>
    <row r="1553" spans="1:5" x14ac:dyDescent="0.3">
      <c r="A1553" s="21" t="s">
        <v>8630</v>
      </c>
      <c r="B1553" s="23">
        <v>0</v>
      </c>
      <c r="C1553" s="24">
        <v>0</v>
      </c>
      <c r="E1553" t="str">
        <f t="shared" si="60"/>
        <v>5090980</v>
      </c>
    </row>
    <row r="1554" spans="1:5" x14ac:dyDescent="0.3">
      <c r="A1554" s="21" t="s">
        <v>8631</v>
      </c>
      <c r="B1554" s="23">
        <v>0</v>
      </c>
      <c r="C1554" s="24">
        <v>0</v>
      </c>
      <c r="E1554" t="str">
        <f t="shared" si="60"/>
        <v>5090982</v>
      </c>
    </row>
    <row r="1555" spans="1:5" x14ac:dyDescent="0.3">
      <c r="A1555" s="21" t="s">
        <v>8632</v>
      </c>
      <c r="B1555" s="23">
        <v>0</v>
      </c>
      <c r="C1555" s="24">
        <v>0</v>
      </c>
      <c r="E1555" t="str">
        <f t="shared" si="60"/>
        <v>5090983</v>
      </c>
    </row>
    <row r="1556" spans="1:5" x14ac:dyDescent="0.3">
      <c r="A1556" s="21" t="s">
        <v>8633</v>
      </c>
      <c r="B1556" s="23">
        <v>0</v>
      </c>
      <c r="C1556" s="24">
        <v>0</v>
      </c>
      <c r="E1556" t="str">
        <f t="shared" si="60"/>
        <v>5091055</v>
      </c>
    </row>
    <row r="1557" spans="1:5" x14ac:dyDescent="0.3">
      <c r="A1557" s="21" t="s">
        <v>8634</v>
      </c>
      <c r="B1557" s="23">
        <v>0</v>
      </c>
      <c r="C1557" s="24">
        <v>0</v>
      </c>
      <c r="E1557" t="str">
        <f t="shared" si="60"/>
        <v>5091077</v>
      </c>
    </row>
    <row r="1558" spans="1:5" x14ac:dyDescent="0.3">
      <c r="A1558" s="21" t="s">
        <v>8635</v>
      </c>
      <c r="B1558" s="23">
        <v>0</v>
      </c>
      <c r="C1558" s="24">
        <v>0</v>
      </c>
      <c r="E1558" t="str">
        <f t="shared" si="60"/>
        <v>5091104</v>
      </c>
    </row>
    <row r="1559" spans="1:5" x14ac:dyDescent="0.3">
      <c r="A1559" s="21" t="s">
        <v>8636</v>
      </c>
      <c r="B1559" s="23">
        <v>0</v>
      </c>
      <c r="C1559" s="24">
        <v>0</v>
      </c>
      <c r="E1559" t="str">
        <f t="shared" si="60"/>
        <v>5091108</v>
      </c>
    </row>
    <row r="1560" spans="1:5" x14ac:dyDescent="0.3">
      <c r="A1560" s="21" t="s">
        <v>8637</v>
      </c>
      <c r="B1560" s="23">
        <v>0</v>
      </c>
      <c r="C1560" s="24">
        <v>0</v>
      </c>
      <c r="E1560" t="str">
        <f t="shared" si="60"/>
        <v>5091126</v>
      </c>
    </row>
    <row r="1561" spans="1:5" x14ac:dyDescent="0.3">
      <c r="A1561" s="21" t="s">
        <v>8638</v>
      </c>
      <c r="B1561" s="23">
        <v>0</v>
      </c>
      <c r="C1561" s="24">
        <v>0</v>
      </c>
      <c r="E1561" t="str">
        <f t="shared" si="60"/>
        <v>5091127</v>
      </c>
    </row>
    <row r="1562" spans="1:5" x14ac:dyDescent="0.3">
      <c r="A1562" s="21" t="s">
        <v>8639</v>
      </c>
      <c r="B1562" s="23">
        <v>0</v>
      </c>
      <c r="C1562" s="24">
        <v>0</v>
      </c>
      <c r="E1562" t="str">
        <f t="shared" si="60"/>
        <v>5091129</v>
      </c>
    </row>
    <row r="1563" spans="1:5" x14ac:dyDescent="0.3">
      <c r="A1563" s="21" t="s">
        <v>8640</v>
      </c>
      <c r="B1563" s="23">
        <v>0</v>
      </c>
      <c r="C1563" s="24">
        <v>0</v>
      </c>
      <c r="E1563" t="str">
        <f t="shared" si="60"/>
        <v>5091133</v>
      </c>
    </row>
    <row r="1564" spans="1:5" x14ac:dyDescent="0.3">
      <c r="A1564" s="21" t="s">
        <v>8641</v>
      </c>
      <c r="B1564" s="23">
        <v>0</v>
      </c>
      <c r="C1564" s="24">
        <v>0</v>
      </c>
      <c r="E1564" t="str">
        <f t="shared" si="60"/>
        <v>5091149</v>
      </c>
    </row>
    <row r="1565" spans="1:5" x14ac:dyDescent="0.3">
      <c r="A1565" s="21" t="s">
        <v>8642</v>
      </c>
      <c r="B1565" s="23">
        <v>0</v>
      </c>
      <c r="C1565" s="24">
        <v>0</v>
      </c>
      <c r="E1565" t="str">
        <f t="shared" si="60"/>
        <v>5091150</v>
      </c>
    </row>
    <row r="1566" spans="1:5" x14ac:dyDescent="0.3">
      <c r="A1566" s="21" t="s">
        <v>8643</v>
      </c>
      <c r="B1566" s="23">
        <v>0</v>
      </c>
      <c r="C1566" s="24">
        <v>0</v>
      </c>
      <c r="E1566" t="str">
        <f t="shared" si="60"/>
        <v>5091151</v>
      </c>
    </row>
    <row r="1567" spans="1:5" x14ac:dyDescent="0.3">
      <c r="A1567" s="21" t="s">
        <v>8644</v>
      </c>
      <c r="B1567" s="23">
        <v>0</v>
      </c>
      <c r="C1567" s="24">
        <v>0</v>
      </c>
      <c r="E1567" t="str">
        <f t="shared" si="60"/>
        <v>5091193</v>
      </c>
    </row>
    <row r="1568" spans="1:5" x14ac:dyDescent="0.3">
      <c r="A1568" s="21" t="s">
        <v>8645</v>
      </c>
      <c r="B1568" s="23">
        <v>0</v>
      </c>
      <c r="C1568" s="24">
        <v>0</v>
      </c>
      <c r="E1568" t="str">
        <f t="shared" si="60"/>
        <v>5091194</v>
      </c>
    </row>
    <row r="1569" spans="1:5" x14ac:dyDescent="0.3">
      <c r="A1569" s="21" t="s">
        <v>8646</v>
      </c>
      <c r="B1569" s="23">
        <v>0</v>
      </c>
      <c r="C1569" s="24">
        <v>0</v>
      </c>
      <c r="E1569" t="str">
        <f t="shared" si="60"/>
        <v>5091196</v>
      </c>
    </row>
    <row r="1570" spans="1:5" x14ac:dyDescent="0.3">
      <c r="A1570" s="21" t="s">
        <v>8647</v>
      </c>
      <c r="B1570" s="23">
        <v>0</v>
      </c>
      <c r="C1570" s="24">
        <v>0</v>
      </c>
      <c r="E1570" t="str">
        <f t="shared" si="60"/>
        <v>5091211</v>
      </c>
    </row>
    <row r="1571" spans="1:5" x14ac:dyDescent="0.3">
      <c r="A1571" s="21" t="s">
        <v>8648</v>
      </c>
      <c r="B1571" s="23">
        <v>0</v>
      </c>
      <c r="C1571" s="24">
        <v>0</v>
      </c>
      <c r="E1571" t="str">
        <f t="shared" si="60"/>
        <v>5091212</v>
      </c>
    </row>
    <row r="1572" spans="1:5" x14ac:dyDescent="0.3">
      <c r="A1572" s="21" t="s">
        <v>8649</v>
      </c>
      <c r="B1572" s="23">
        <v>0</v>
      </c>
      <c r="C1572" s="24">
        <v>0</v>
      </c>
      <c r="E1572" t="str">
        <f t="shared" si="60"/>
        <v>5092102</v>
      </c>
    </row>
    <row r="1573" spans="1:5" x14ac:dyDescent="0.3">
      <c r="A1573" s="21" t="s">
        <v>8650</v>
      </c>
      <c r="B1573" s="23">
        <v>0</v>
      </c>
      <c r="C1573" s="24">
        <v>0</v>
      </c>
      <c r="E1573" t="str">
        <f t="shared" si="60"/>
        <v>5092567</v>
      </c>
    </row>
    <row r="1574" spans="1:5" x14ac:dyDescent="0.3">
      <c r="A1574" s="21" t="s">
        <v>8651</v>
      </c>
      <c r="B1574" s="23">
        <v>0</v>
      </c>
      <c r="C1574" s="24">
        <v>0</v>
      </c>
      <c r="E1574" t="str">
        <f t="shared" si="60"/>
        <v>5093141</v>
      </c>
    </row>
    <row r="1575" spans="1:5" x14ac:dyDescent="0.3">
      <c r="A1575" s="21" t="s">
        <v>8652</v>
      </c>
      <c r="B1575" s="23">
        <v>0</v>
      </c>
      <c r="C1575" s="24">
        <v>0</v>
      </c>
      <c r="E1575" t="str">
        <f t="shared" si="60"/>
        <v>5093143</v>
      </c>
    </row>
    <row r="1576" spans="1:5" x14ac:dyDescent="0.3">
      <c r="A1576" s="21" t="s">
        <v>8653</v>
      </c>
      <c r="B1576" s="23">
        <v>0</v>
      </c>
      <c r="C1576" s="24">
        <v>0</v>
      </c>
      <c r="E1576" t="str">
        <f t="shared" si="60"/>
        <v>5093282</v>
      </c>
    </row>
    <row r="1577" spans="1:5" x14ac:dyDescent="0.3">
      <c r="A1577" s="21" t="s">
        <v>8654</v>
      </c>
      <c r="B1577" s="23">
        <v>0</v>
      </c>
      <c r="C1577" s="24">
        <v>0</v>
      </c>
      <c r="E1577" t="str">
        <f t="shared" si="60"/>
        <v>5093284</v>
      </c>
    </row>
    <row r="1578" spans="1:5" x14ac:dyDescent="0.3">
      <c r="A1578" s="21" t="s">
        <v>8655</v>
      </c>
      <c r="B1578" s="23">
        <v>0</v>
      </c>
      <c r="C1578" s="24">
        <v>0</v>
      </c>
      <c r="E1578" t="str">
        <f t="shared" si="60"/>
        <v>5093285</v>
      </c>
    </row>
    <row r="1579" spans="1:5" x14ac:dyDescent="0.3">
      <c r="A1579" s="21" t="s">
        <v>8656</v>
      </c>
      <c r="B1579" s="23">
        <v>0</v>
      </c>
      <c r="C1579" s="24">
        <v>0</v>
      </c>
      <c r="E1579" t="str">
        <f t="shared" si="60"/>
        <v>5093286</v>
      </c>
    </row>
    <row r="1580" spans="1:5" x14ac:dyDescent="0.3">
      <c r="A1580" s="21" t="s">
        <v>8657</v>
      </c>
      <c r="B1580" s="23">
        <v>0</v>
      </c>
      <c r="C1580" s="24">
        <v>0</v>
      </c>
      <c r="E1580" t="str">
        <f t="shared" si="60"/>
        <v>5093294</v>
      </c>
    </row>
    <row r="1581" spans="1:5" x14ac:dyDescent="0.3">
      <c r="A1581" s="21" t="s">
        <v>8658</v>
      </c>
      <c r="B1581" s="23">
        <v>0</v>
      </c>
      <c r="C1581" s="24">
        <v>0</v>
      </c>
      <c r="E1581" t="str">
        <f t="shared" si="60"/>
        <v>5093296</v>
      </c>
    </row>
    <row r="1582" spans="1:5" x14ac:dyDescent="0.3">
      <c r="A1582" s="21" t="s">
        <v>8659</v>
      </c>
      <c r="B1582" s="23">
        <v>0</v>
      </c>
      <c r="C1582" s="24">
        <v>0</v>
      </c>
      <c r="E1582" t="str">
        <f t="shared" si="60"/>
        <v>5093398</v>
      </c>
    </row>
    <row r="1583" spans="1:5" x14ac:dyDescent="0.3">
      <c r="A1583" s="21" t="s">
        <v>8660</v>
      </c>
      <c r="B1583" s="23">
        <v>0</v>
      </c>
      <c r="C1583" s="24">
        <v>0</v>
      </c>
      <c r="E1583" t="str">
        <f t="shared" si="60"/>
        <v>5094354</v>
      </c>
    </row>
    <row r="1584" spans="1:5" x14ac:dyDescent="0.3">
      <c r="A1584" s="21" t="s">
        <v>8661</v>
      </c>
      <c r="B1584" s="23">
        <v>0</v>
      </c>
      <c r="C1584" s="24">
        <v>0</v>
      </c>
      <c r="E1584" t="str">
        <f t="shared" si="60"/>
        <v>5095248</v>
      </c>
    </row>
    <row r="1585" spans="1:5" x14ac:dyDescent="0.3">
      <c r="A1585" s="21" t="s">
        <v>8662</v>
      </c>
      <c r="B1585" s="23">
        <v>0</v>
      </c>
      <c r="C1585" s="24">
        <v>0</v>
      </c>
      <c r="E1585" t="str">
        <f t="shared" si="60"/>
        <v>5096151</v>
      </c>
    </row>
    <row r="1586" spans="1:5" x14ac:dyDescent="0.3">
      <c r="A1586" s="21" t="s">
        <v>8663</v>
      </c>
      <c r="B1586" s="23">
        <v>0</v>
      </c>
      <c r="C1586" s="24">
        <v>0</v>
      </c>
      <c r="E1586" t="str">
        <f t="shared" si="60"/>
        <v>6006336</v>
      </c>
    </row>
    <row r="1587" spans="1:5" x14ac:dyDescent="0.3">
      <c r="A1587" s="21" t="s">
        <v>8664</v>
      </c>
      <c r="B1587" s="23">
        <v>0</v>
      </c>
      <c r="C1587" s="24">
        <v>0</v>
      </c>
      <c r="E1587" t="str">
        <f t="shared" si="60"/>
        <v>6033624</v>
      </c>
    </row>
    <row r="1588" spans="1:5" x14ac:dyDescent="0.3">
      <c r="A1588" s="21" t="s">
        <v>8665</v>
      </c>
      <c r="B1588" s="23">
        <v>0</v>
      </c>
      <c r="C1588" s="24">
        <v>0</v>
      </c>
      <c r="E1588" t="str">
        <f t="shared" si="60"/>
        <v>6033647</v>
      </c>
    </row>
    <row r="1589" spans="1:5" x14ac:dyDescent="0.3">
      <c r="A1589" s="21" t="s">
        <v>8666</v>
      </c>
      <c r="B1589" s="23">
        <v>0</v>
      </c>
      <c r="C1589" s="24">
        <v>0</v>
      </c>
      <c r="E1589" t="str">
        <f t="shared" si="60"/>
        <v>6033875</v>
      </c>
    </row>
    <row r="1590" spans="1:5" x14ac:dyDescent="0.3">
      <c r="A1590" s="21" t="s">
        <v>8667</v>
      </c>
      <c r="B1590" s="23">
        <v>0</v>
      </c>
      <c r="C1590" s="24">
        <v>0</v>
      </c>
      <c r="E1590" t="str">
        <f t="shared" si="60"/>
        <v>6034987</v>
      </c>
    </row>
    <row r="1591" spans="1:5" x14ac:dyDescent="0.3">
      <c r="A1591" s="21" t="s">
        <v>8668</v>
      </c>
      <c r="B1591" s="23">
        <v>0</v>
      </c>
      <c r="C1591" s="24">
        <v>0</v>
      </c>
      <c r="E1591" t="str">
        <f t="shared" si="60"/>
        <v>6040007</v>
      </c>
    </row>
    <row r="1592" spans="1:5" x14ac:dyDescent="0.3">
      <c r="A1592" s="21" t="s">
        <v>8669</v>
      </c>
      <c r="B1592" s="23">
        <v>0</v>
      </c>
      <c r="C1592" s="24">
        <v>0</v>
      </c>
      <c r="E1592" t="str">
        <f t="shared" si="60"/>
        <v>6040088</v>
      </c>
    </row>
    <row r="1593" spans="1:5" x14ac:dyDescent="0.3">
      <c r="A1593" s="21" t="s">
        <v>8670</v>
      </c>
      <c r="B1593" s="23">
        <v>0</v>
      </c>
      <c r="C1593" s="24">
        <v>0</v>
      </c>
      <c r="E1593" t="str">
        <f t="shared" si="60"/>
        <v>6040093</v>
      </c>
    </row>
    <row r="1594" spans="1:5" x14ac:dyDescent="0.3">
      <c r="A1594" s="21" t="s">
        <v>8671</v>
      </c>
      <c r="B1594" s="23">
        <v>0</v>
      </c>
      <c r="C1594" s="24">
        <v>0</v>
      </c>
      <c r="E1594" t="str">
        <f t="shared" si="60"/>
        <v>6040121</v>
      </c>
    </row>
    <row r="1595" spans="1:5" x14ac:dyDescent="0.3">
      <c r="A1595" s="21" t="s">
        <v>8672</v>
      </c>
      <c r="B1595" s="23">
        <v>0</v>
      </c>
      <c r="C1595" s="24">
        <v>0</v>
      </c>
      <c r="E1595" t="str">
        <f t="shared" si="60"/>
        <v>6040206</v>
      </c>
    </row>
    <row r="1596" spans="1:5" x14ac:dyDescent="0.3">
      <c r="A1596" s="21" t="s">
        <v>8673</v>
      </c>
      <c r="B1596" s="23">
        <v>0</v>
      </c>
      <c r="C1596" s="24">
        <v>0</v>
      </c>
      <c r="E1596" t="str">
        <f t="shared" si="60"/>
        <v>6040210</v>
      </c>
    </row>
    <row r="1597" spans="1:5" x14ac:dyDescent="0.3">
      <c r="A1597" s="21" t="s">
        <v>8674</v>
      </c>
      <c r="B1597" s="23">
        <v>0</v>
      </c>
      <c r="C1597" s="24">
        <v>0</v>
      </c>
      <c r="E1597" t="str">
        <f t="shared" si="60"/>
        <v>6040553</v>
      </c>
    </row>
    <row r="1598" spans="1:5" x14ac:dyDescent="0.3">
      <c r="A1598" s="21" t="s">
        <v>8675</v>
      </c>
      <c r="B1598" s="23">
        <v>0</v>
      </c>
      <c r="C1598" s="24">
        <v>0</v>
      </c>
      <c r="E1598" t="str">
        <f t="shared" si="60"/>
        <v>6040600</v>
      </c>
    </row>
    <row r="1599" spans="1:5" x14ac:dyDescent="0.3">
      <c r="A1599" s="21" t="s">
        <v>8676</v>
      </c>
      <c r="B1599" s="23">
        <v>0</v>
      </c>
      <c r="C1599" s="24">
        <v>0</v>
      </c>
      <c r="E1599" t="str">
        <f t="shared" si="60"/>
        <v>6040605</v>
      </c>
    </row>
    <row r="1600" spans="1:5" x14ac:dyDescent="0.3">
      <c r="A1600" s="21" t="s">
        <v>8677</v>
      </c>
      <c r="B1600" s="23">
        <v>0</v>
      </c>
      <c r="C1600" s="24">
        <v>0</v>
      </c>
      <c r="E1600" t="str">
        <f t="shared" si="60"/>
        <v>6040620</v>
      </c>
    </row>
    <row r="1601" spans="1:5" x14ac:dyDescent="0.3">
      <c r="A1601" s="21" t="s">
        <v>8678</v>
      </c>
      <c r="B1601" s="23">
        <v>0</v>
      </c>
      <c r="C1601" s="24">
        <v>0</v>
      </c>
      <c r="E1601" t="str">
        <f t="shared" si="60"/>
        <v>6040623</v>
      </c>
    </row>
    <row r="1602" spans="1:5" x14ac:dyDescent="0.3">
      <c r="A1602" s="21" t="s">
        <v>8679</v>
      </c>
      <c r="B1602" s="23">
        <v>0</v>
      </c>
      <c r="C1602" s="24">
        <v>0</v>
      </c>
      <c r="E1602" t="str">
        <f t="shared" si="60"/>
        <v>6040624</v>
      </c>
    </row>
    <row r="1603" spans="1:5" x14ac:dyDescent="0.3">
      <c r="A1603" s="21" t="s">
        <v>8680</v>
      </c>
      <c r="B1603" s="23">
        <v>0</v>
      </c>
      <c r="C1603" s="24">
        <v>0</v>
      </c>
      <c r="E1603" t="str">
        <f t="shared" ref="E1603:E1666" si="61">LEFT(A1603,7)</f>
        <v>6040625</v>
      </c>
    </row>
    <row r="1604" spans="1:5" x14ac:dyDescent="0.3">
      <c r="A1604" s="21" t="s">
        <v>8681</v>
      </c>
      <c r="B1604" s="23">
        <v>0</v>
      </c>
      <c r="C1604" s="24">
        <v>0</v>
      </c>
      <c r="E1604" t="str">
        <f t="shared" si="61"/>
        <v>6040626</v>
      </c>
    </row>
    <row r="1605" spans="1:5" x14ac:dyDescent="0.3">
      <c r="A1605" s="21" t="s">
        <v>8682</v>
      </c>
      <c r="B1605" s="23">
        <v>0</v>
      </c>
      <c r="C1605" s="24">
        <v>0</v>
      </c>
      <c r="E1605" t="str">
        <f t="shared" si="61"/>
        <v>6040628</v>
      </c>
    </row>
    <row r="1606" spans="1:5" x14ac:dyDescent="0.3">
      <c r="A1606" s="21" t="s">
        <v>8683</v>
      </c>
      <c r="B1606" s="23">
        <v>0</v>
      </c>
      <c r="C1606" s="24">
        <v>0</v>
      </c>
      <c r="E1606" t="str">
        <f t="shared" si="61"/>
        <v>6040631</v>
      </c>
    </row>
    <row r="1607" spans="1:5" x14ac:dyDescent="0.3">
      <c r="A1607" s="21" t="s">
        <v>8684</v>
      </c>
      <c r="B1607" s="23">
        <v>0</v>
      </c>
      <c r="C1607" s="24">
        <v>0</v>
      </c>
      <c r="E1607" t="str">
        <f t="shared" si="61"/>
        <v>6040643</v>
      </c>
    </row>
    <row r="1608" spans="1:5" x14ac:dyDescent="0.3">
      <c r="A1608" s="21" t="s">
        <v>8685</v>
      </c>
      <c r="B1608" s="23">
        <v>0</v>
      </c>
      <c r="C1608" s="24">
        <v>0</v>
      </c>
      <c r="E1608" t="str">
        <f t="shared" si="61"/>
        <v>6040644</v>
      </c>
    </row>
    <row r="1609" spans="1:5" x14ac:dyDescent="0.3">
      <c r="A1609" s="21" t="s">
        <v>8686</v>
      </c>
      <c r="B1609" s="23">
        <v>0</v>
      </c>
      <c r="C1609" s="24">
        <v>0</v>
      </c>
      <c r="E1609" t="str">
        <f t="shared" si="61"/>
        <v>6040764</v>
      </c>
    </row>
    <row r="1610" spans="1:5" x14ac:dyDescent="0.3">
      <c r="A1610" s="21" t="s">
        <v>8687</v>
      </c>
      <c r="B1610" s="23">
        <v>0</v>
      </c>
      <c r="C1610" s="24">
        <v>0</v>
      </c>
      <c r="E1610" t="str">
        <f t="shared" si="61"/>
        <v>6040800</v>
      </c>
    </row>
    <row r="1611" spans="1:5" x14ac:dyDescent="0.3">
      <c r="A1611" s="21" t="s">
        <v>8688</v>
      </c>
      <c r="B1611" s="23">
        <v>0</v>
      </c>
      <c r="C1611" s="24">
        <v>0</v>
      </c>
      <c r="E1611" t="str">
        <f t="shared" si="61"/>
        <v>6040843</v>
      </c>
    </row>
    <row r="1612" spans="1:5" x14ac:dyDescent="0.3">
      <c r="A1612" s="21" t="s">
        <v>8689</v>
      </c>
      <c r="B1612" s="23">
        <v>0</v>
      </c>
      <c r="C1612" s="24">
        <v>0</v>
      </c>
      <c r="E1612" t="str">
        <f t="shared" si="61"/>
        <v>6040887</v>
      </c>
    </row>
    <row r="1613" spans="1:5" x14ac:dyDescent="0.3">
      <c r="A1613" s="21" t="s">
        <v>8690</v>
      </c>
      <c r="B1613" s="23">
        <v>0</v>
      </c>
      <c r="C1613" s="24">
        <v>0</v>
      </c>
      <c r="E1613" t="str">
        <f t="shared" si="61"/>
        <v>6040925</v>
      </c>
    </row>
    <row r="1614" spans="1:5" x14ac:dyDescent="0.3">
      <c r="A1614" s="21" t="s">
        <v>8691</v>
      </c>
      <c r="B1614" s="23">
        <v>0</v>
      </c>
      <c r="C1614" s="24">
        <v>0</v>
      </c>
      <c r="E1614" t="str">
        <f t="shared" si="61"/>
        <v>6040926</v>
      </c>
    </row>
    <row r="1615" spans="1:5" x14ac:dyDescent="0.3">
      <c r="A1615" s="21" t="s">
        <v>8692</v>
      </c>
      <c r="B1615" s="23">
        <v>0</v>
      </c>
      <c r="C1615" s="24">
        <v>0</v>
      </c>
      <c r="E1615" t="str">
        <f t="shared" si="61"/>
        <v>6040956</v>
      </c>
    </row>
    <row r="1616" spans="1:5" x14ac:dyDescent="0.3">
      <c r="A1616" s="21" t="s">
        <v>8693</v>
      </c>
      <c r="B1616" s="23">
        <v>0</v>
      </c>
      <c r="C1616" s="24">
        <v>0</v>
      </c>
      <c r="E1616" t="str">
        <f t="shared" si="61"/>
        <v>6040975</v>
      </c>
    </row>
    <row r="1617" spans="1:5" x14ac:dyDescent="0.3">
      <c r="A1617" s="21" t="s">
        <v>8694</v>
      </c>
      <c r="B1617" s="23">
        <v>0</v>
      </c>
      <c r="C1617" s="24">
        <v>0</v>
      </c>
      <c r="E1617" t="str">
        <f t="shared" si="61"/>
        <v>6041043</v>
      </c>
    </row>
    <row r="1618" spans="1:5" x14ac:dyDescent="0.3">
      <c r="A1618" s="21" t="s">
        <v>8695</v>
      </c>
      <c r="B1618" s="23">
        <v>0</v>
      </c>
      <c r="C1618" s="24">
        <v>0</v>
      </c>
      <c r="E1618" t="str">
        <f t="shared" si="61"/>
        <v>6041064</v>
      </c>
    </row>
    <row r="1619" spans="1:5" x14ac:dyDescent="0.3">
      <c r="A1619" s="21" t="s">
        <v>8696</v>
      </c>
      <c r="B1619" s="23">
        <v>0</v>
      </c>
      <c r="C1619" s="24">
        <v>0</v>
      </c>
      <c r="E1619" t="str">
        <f t="shared" si="61"/>
        <v>6041069</v>
      </c>
    </row>
    <row r="1620" spans="1:5" x14ac:dyDescent="0.3">
      <c r="A1620" s="21" t="s">
        <v>8697</v>
      </c>
      <c r="B1620" s="23">
        <v>0</v>
      </c>
      <c r="C1620" s="24">
        <v>0</v>
      </c>
      <c r="E1620" t="str">
        <f t="shared" si="61"/>
        <v>6041070</v>
      </c>
    </row>
    <row r="1621" spans="1:5" x14ac:dyDescent="0.3">
      <c r="A1621" s="21" t="s">
        <v>8698</v>
      </c>
      <c r="B1621" s="23">
        <v>0</v>
      </c>
      <c r="C1621" s="24">
        <v>0</v>
      </c>
      <c r="E1621" t="str">
        <f t="shared" si="61"/>
        <v>6041083</v>
      </c>
    </row>
    <row r="1622" spans="1:5" x14ac:dyDescent="0.3">
      <c r="A1622" s="21" t="s">
        <v>8699</v>
      </c>
      <c r="B1622" s="23">
        <v>0</v>
      </c>
      <c r="C1622" s="24">
        <v>0</v>
      </c>
      <c r="E1622" t="str">
        <f t="shared" si="61"/>
        <v>6041128</v>
      </c>
    </row>
    <row r="1623" spans="1:5" x14ac:dyDescent="0.3">
      <c r="A1623" s="21" t="s">
        <v>8700</v>
      </c>
      <c r="B1623" s="23">
        <v>0</v>
      </c>
      <c r="C1623" s="24">
        <v>0</v>
      </c>
      <c r="E1623" t="str">
        <f t="shared" si="61"/>
        <v>6041177</v>
      </c>
    </row>
    <row r="1624" spans="1:5" x14ac:dyDescent="0.3">
      <c r="A1624" s="21" t="s">
        <v>8701</v>
      </c>
      <c r="B1624" s="23">
        <v>0</v>
      </c>
      <c r="C1624" s="24">
        <v>0</v>
      </c>
      <c r="E1624" t="str">
        <f t="shared" si="61"/>
        <v>6041178</v>
      </c>
    </row>
    <row r="1625" spans="1:5" x14ac:dyDescent="0.3">
      <c r="A1625" s="21" t="s">
        <v>8702</v>
      </c>
      <c r="B1625" s="23">
        <v>0</v>
      </c>
      <c r="C1625" s="24">
        <v>0</v>
      </c>
      <c r="E1625" t="str">
        <f t="shared" si="61"/>
        <v>6041187</v>
      </c>
    </row>
    <row r="1626" spans="1:5" x14ac:dyDescent="0.3">
      <c r="A1626" s="21" t="s">
        <v>8703</v>
      </c>
      <c r="B1626" s="23">
        <v>0</v>
      </c>
      <c r="C1626" s="24">
        <v>0</v>
      </c>
      <c r="E1626" t="str">
        <f t="shared" si="61"/>
        <v>6041189</v>
      </c>
    </row>
    <row r="1627" spans="1:5" x14ac:dyDescent="0.3">
      <c r="A1627" s="21" t="s">
        <v>8704</v>
      </c>
      <c r="B1627" s="23">
        <v>0</v>
      </c>
      <c r="C1627" s="24">
        <v>0</v>
      </c>
      <c r="E1627" t="str">
        <f t="shared" si="61"/>
        <v>6041197</v>
      </c>
    </row>
    <row r="1628" spans="1:5" x14ac:dyDescent="0.3">
      <c r="A1628" s="21" t="s">
        <v>8705</v>
      </c>
      <c r="B1628" s="23">
        <v>0</v>
      </c>
      <c r="C1628" s="24">
        <v>0</v>
      </c>
      <c r="E1628" t="str">
        <f t="shared" si="61"/>
        <v>6041198</v>
      </c>
    </row>
    <row r="1629" spans="1:5" x14ac:dyDescent="0.3">
      <c r="A1629" s="21" t="s">
        <v>8706</v>
      </c>
      <c r="B1629" s="23">
        <v>0</v>
      </c>
      <c r="C1629" s="24">
        <v>0</v>
      </c>
      <c r="E1629" t="str">
        <f t="shared" si="61"/>
        <v>6041244</v>
      </c>
    </row>
    <row r="1630" spans="1:5" x14ac:dyDescent="0.3">
      <c r="A1630" s="21" t="s">
        <v>8707</v>
      </c>
      <c r="B1630" s="23">
        <v>0</v>
      </c>
      <c r="C1630" s="24">
        <v>0</v>
      </c>
      <c r="E1630" t="str">
        <f t="shared" si="61"/>
        <v>6041261</v>
      </c>
    </row>
    <row r="1631" spans="1:5" x14ac:dyDescent="0.3">
      <c r="A1631" s="21" t="s">
        <v>8708</v>
      </c>
      <c r="B1631" s="23">
        <v>0</v>
      </c>
      <c r="C1631" s="24">
        <v>0</v>
      </c>
      <c r="E1631" t="str">
        <f t="shared" si="61"/>
        <v>6041309</v>
      </c>
    </row>
    <row r="1632" spans="1:5" x14ac:dyDescent="0.3">
      <c r="A1632" s="21" t="s">
        <v>8709</v>
      </c>
      <c r="B1632" s="23">
        <v>0</v>
      </c>
      <c r="C1632" s="24">
        <v>0</v>
      </c>
      <c r="E1632" t="str">
        <f t="shared" si="61"/>
        <v>6041312</v>
      </c>
    </row>
    <row r="1633" spans="1:5" x14ac:dyDescent="0.3">
      <c r="A1633" s="21" t="s">
        <v>8710</v>
      </c>
      <c r="B1633" s="23">
        <v>0</v>
      </c>
      <c r="C1633" s="24">
        <v>0</v>
      </c>
      <c r="E1633" t="str">
        <f t="shared" si="61"/>
        <v>6041320</v>
      </c>
    </row>
    <row r="1634" spans="1:5" x14ac:dyDescent="0.3">
      <c r="A1634" s="21" t="s">
        <v>8711</v>
      </c>
      <c r="B1634" s="23">
        <v>0</v>
      </c>
      <c r="C1634" s="24">
        <v>0</v>
      </c>
      <c r="E1634" t="str">
        <f t="shared" si="61"/>
        <v>6041340</v>
      </c>
    </row>
    <row r="1635" spans="1:5" x14ac:dyDescent="0.3">
      <c r="A1635" s="21" t="s">
        <v>8712</v>
      </c>
      <c r="B1635" s="23">
        <v>0</v>
      </c>
      <c r="C1635" s="24">
        <v>0</v>
      </c>
      <c r="E1635" t="str">
        <f t="shared" si="61"/>
        <v>6041481</v>
      </c>
    </row>
    <row r="1636" spans="1:5" x14ac:dyDescent="0.3">
      <c r="A1636" s="21" t="s">
        <v>8713</v>
      </c>
      <c r="B1636" s="23">
        <v>0</v>
      </c>
      <c r="C1636" s="24">
        <v>0</v>
      </c>
      <c r="E1636" t="str">
        <f t="shared" si="61"/>
        <v>6041494</v>
      </c>
    </row>
    <row r="1637" spans="1:5" x14ac:dyDescent="0.3">
      <c r="A1637" s="21" t="s">
        <v>8714</v>
      </c>
      <c r="B1637" s="23">
        <v>0</v>
      </c>
      <c r="C1637" s="24">
        <v>0</v>
      </c>
      <c r="E1637" t="str">
        <f t="shared" si="61"/>
        <v>6041506</v>
      </c>
    </row>
    <row r="1638" spans="1:5" x14ac:dyDescent="0.3">
      <c r="A1638" s="21" t="s">
        <v>8715</v>
      </c>
      <c r="B1638" s="23">
        <v>0</v>
      </c>
      <c r="C1638" s="24">
        <v>0</v>
      </c>
      <c r="E1638" t="str">
        <f t="shared" si="61"/>
        <v>6041521</v>
      </c>
    </row>
    <row r="1639" spans="1:5" x14ac:dyDescent="0.3">
      <c r="A1639" s="21" t="s">
        <v>8716</v>
      </c>
      <c r="B1639" s="23">
        <v>0</v>
      </c>
      <c r="C1639" s="24">
        <v>0</v>
      </c>
      <c r="E1639" t="str">
        <f t="shared" si="61"/>
        <v>6041557</v>
      </c>
    </row>
    <row r="1640" spans="1:5" x14ac:dyDescent="0.3">
      <c r="A1640" s="21" t="s">
        <v>8717</v>
      </c>
      <c r="B1640" s="23">
        <v>0</v>
      </c>
      <c r="C1640" s="24">
        <v>0</v>
      </c>
      <c r="E1640" t="str">
        <f t="shared" si="61"/>
        <v>6041602</v>
      </c>
    </row>
    <row r="1641" spans="1:5" x14ac:dyDescent="0.3">
      <c r="A1641" s="21" t="s">
        <v>8718</v>
      </c>
      <c r="B1641" s="23">
        <v>0</v>
      </c>
      <c r="C1641" s="24">
        <v>0</v>
      </c>
      <c r="E1641" t="str">
        <f t="shared" si="61"/>
        <v>6041603</v>
      </c>
    </row>
    <row r="1642" spans="1:5" x14ac:dyDescent="0.3">
      <c r="A1642" s="21" t="s">
        <v>8719</v>
      </c>
      <c r="B1642" s="23">
        <v>0</v>
      </c>
      <c r="C1642" s="24">
        <v>0</v>
      </c>
      <c r="E1642" t="str">
        <f t="shared" si="61"/>
        <v>6041615</v>
      </c>
    </row>
    <row r="1643" spans="1:5" x14ac:dyDescent="0.3">
      <c r="A1643" s="21" t="s">
        <v>8720</v>
      </c>
      <c r="B1643" s="23">
        <v>0</v>
      </c>
      <c r="C1643" s="24">
        <v>0</v>
      </c>
      <c r="E1643" t="str">
        <f t="shared" si="61"/>
        <v>6041647</v>
      </c>
    </row>
    <row r="1644" spans="1:5" x14ac:dyDescent="0.3">
      <c r="A1644" s="21" t="s">
        <v>8721</v>
      </c>
      <c r="B1644" s="23">
        <v>0</v>
      </c>
      <c r="C1644" s="24">
        <v>0</v>
      </c>
      <c r="E1644" t="str">
        <f t="shared" si="61"/>
        <v>6041671</v>
      </c>
    </row>
    <row r="1645" spans="1:5" x14ac:dyDescent="0.3">
      <c r="A1645" s="21" t="s">
        <v>8722</v>
      </c>
      <c r="B1645" s="23">
        <v>0</v>
      </c>
      <c r="C1645" s="24">
        <v>0</v>
      </c>
      <c r="E1645" t="str">
        <f t="shared" si="61"/>
        <v>6041693</v>
      </c>
    </row>
    <row r="1646" spans="1:5" x14ac:dyDescent="0.3">
      <c r="A1646" s="21" t="s">
        <v>8723</v>
      </c>
      <c r="B1646" s="23">
        <v>0</v>
      </c>
      <c r="C1646" s="24">
        <v>0</v>
      </c>
      <c r="E1646" t="str">
        <f t="shared" si="61"/>
        <v>6041714</v>
      </c>
    </row>
    <row r="1647" spans="1:5" x14ac:dyDescent="0.3">
      <c r="A1647" s="21" t="s">
        <v>8724</v>
      </c>
      <c r="B1647" s="23">
        <v>0</v>
      </c>
      <c r="C1647" s="24">
        <v>0</v>
      </c>
      <c r="E1647" t="str">
        <f t="shared" si="61"/>
        <v>6041720</v>
      </c>
    </row>
    <row r="1648" spans="1:5" x14ac:dyDescent="0.3">
      <c r="A1648" s="21" t="s">
        <v>8725</v>
      </c>
      <c r="B1648" s="23">
        <v>0</v>
      </c>
      <c r="C1648" s="24">
        <v>0</v>
      </c>
      <c r="E1648" t="str">
        <f t="shared" si="61"/>
        <v>6041725</v>
      </c>
    </row>
    <row r="1649" spans="1:5" x14ac:dyDescent="0.3">
      <c r="A1649" s="21" t="s">
        <v>8726</v>
      </c>
      <c r="B1649" s="23">
        <v>0</v>
      </c>
      <c r="C1649" s="24">
        <v>0</v>
      </c>
      <c r="E1649" t="str">
        <f t="shared" si="61"/>
        <v>6041911</v>
      </c>
    </row>
    <row r="1650" spans="1:5" x14ac:dyDescent="0.3">
      <c r="A1650" s="21" t="s">
        <v>8727</v>
      </c>
      <c r="B1650" s="23">
        <v>0</v>
      </c>
      <c r="C1650" s="24">
        <v>0</v>
      </c>
      <c r="E1650" t="str">
        <f t="shared" si="61"/>
        <v>6041935</v>
      </c>
    </row>
    <row r="1651" spans="1:5" x14ac:dyDescent="0.3">
      <c r="A1651" s="21" t="s">
        <v>8728</v>
      </c>
      <c r="B1651" s="23">
        <v>0</v>
      </c>
      <c r="C1651" s="24">
        <v>0</v>
      </c>
      <c r="E1651" t="str">
        <f t="shared" si="61"/>
        <v>6041972</v>
      </c>
    </row>
    <row r="1652" spans="1:5" x14ac:dyDescent="0.3">
      <c r="A1652" s="21" t="s">
        <v>8729</v>
      </c>
      <c r="B1652" s="23">
        <v>0</v>
      </c>
      <c r="C1652" s="24">
        <v>0</v>
      </c>
      <c r="E1652" t="str">
        <f t="shared" si="61"/>
        <v>6041973</v>
      </c>
    </row>
    <row r="1653" spans="1:5" x14ac:dyDescent="0.3">
      <c r="A1653" s="21" t="s">
        <v>8730</v>
      </c>
      <c r="B1653" s="23">
        <v>0</v>
      </c>
      <c r="C1653" s="24">
        <v>0</v>
      </c>
      <c r="E1653" t="str">
        <f t="shared" si="61"/>
        <v>6041990</v>
      </c>
    </row>
    <row r="1654" spans="1:5" x14ac:dyDescent="0.3">
      <c r="A1654" s="21" t="s">
        <v>8731</v>
      </c>
      <c r="B1654" s="23">
        <v>0</v>
      </c>
      <c r="C1654" s="24">
        <v>0</v>
      </c>
      <c r="E1654" t="str">
        <f t="shared" si="61"/>
        <v>6041991</v>
      </c>
    </row>
    <row r="1655" spans="1:5" x14ac:dyDescent="0.3">
      <c r="A1655" s="21" t="s">
        <v>8732</v>
      </c>
      <c r="B1655" s="23">
        <v>0</v>
      </c>
      <c r="C1655" s="24">
        <v>0</v>
      </c>
      <c r="E1655" t="str">
        <f t="shared" si="61"/>
        <v>6042014</v>
      </c>
    </row>
    <row r="1656" spans="1:5" x14ac:dyDescent="0.3">
      <c r="A1656" s="21" t="s">
        <v>8733</v>
      </c>
      <c r="B1656" s="23">
        <v>0</v>
      </c>
      <c r="C1656" s="24">
        <v>0</v>
      </c>
      <c r="E1656" t="str">
        <f t="shared" si="61"/>
        <v>6042017</v>
      </c>
    </row>
    <row r="1657" spans="1:5" x14ac:dyDescent="0.3">
      <c r="A1657" s="21" t="s">
        <v>8734</v>
      </c>
      <c r="B1657" s="23">
        <v>0</v>
      </c>
      <c r="C1657" s="24">
        <v>0</v>
      </c>
      <c r="E1657" t="str">
        <f t="shared" si="61"/>
        <v>6042049</v>
      </c>
    </row>
    <row r="1658" spans="1:5" x14ac:dyDescent="0.3">
      <c r="A1658" s="21" t="s">
        <v>8735</v>
      </c>
      <c r="B1658" s="23">
        <v>0</v>
      </c>
      <c r="C1658" s="24">
        <v>0</v>
      </c>
      <c r="E1658" t="str">
        <f t="shared" si="61"/>
        <v>6042052</v>
      </c>
    </row>
    <row r="1659" spans="1:5" x14ac:dyDescent="0.3">
      <c r="A1659" s="21" t="s">
        <v>8736</v>
      </c>
      <c r="B1659" s="23">
        <v>0</v>
      </c>
      <c r="C1659" s="24">
        <v>0</v>
      </c>
      <c r="E1659" t="str">
        <f t="shared" si="61"/>
        <v>6042068</v>
      </c>
    </row>
    <row r="1660" spans="1:5" x14ac:dyDescent="0.3">
      <c r="A1660" s="21" t="s">
        <v>8737</v>
      </c>
      <c r="B1660" s="23">
        <v>0</v>
      </c>
      <c r="C1660" s="24">
        <v>0</v>
      </c>
      <c r="E1660" t="str">
        <f t="shared" si="61"/>
        <v>6042076</v>
      </c>
    </row>
    <row r="1661" spans="1:5" x14ac:dyDescent="0.3">
      <c r="A1661" s="21" t="s">
        <v>8738</v>
      </c>
      <c r="B1661" s="23">
        <v>0</v>
      </c>
      <c r="C1661" s="24">
        <v>0</v>
      </c>
      <c r="E1661" t="str">
        <f t="shared" si="61"/>
        <v>6042082</v>
      </c>
    </row>
    <row r="1662" spans="1:5" x14ac:dyDescent="0.3">
      <c r="A1662" s="21" t="s">
        <v>8739</v>
      </c>
      <c r="B1662" s="23">
        <v>0</v>
      </c>
      <c r="C1662" s="24">
        <v>0</v>
      </c>
      <c r="E1662" t="str">
        <f t="shared" si="61"/>
        <v>6042103</v>
      </c>
    </row>
    <row r="1663" spans="1:5" x14ac:dyDescent="0.3">
      <c r="A1663" s="21" t="s">
        <v>8740</v>
      </c>
      <c r="B1663" s="23">
        <v>0</v>
      </c>
      <c r="C1663" s="24">
        <v>0</v>
      </c>
      <c r="E1663" t="str">
        <f t="shared" si="61"/>
        <v>6042128</v>
      </c>
    </row>
    <row r="1664" spans="1:5" x14ac:dyDescent="0.3">
      <c r="A1664" s="21" t="s">
        <v>8741</v>
      </c>
      <c r="B1664" s="23">
        <v>0</v>
      </c>
      <c r="C1664" s="24">
        <v>0</v>
      </c>
      <c r="E1664" t="str">
        <f t="shared" si="61"/>
        <v>6042243</v>
      </c>
    </row>
    <row r="1665" spans="1:5" x14ac:dyDescent="0.3">
      <c r="A1665" s="21" t="s">
        <v>8742</v>
      </c>
      <c r="B1665" s="23">
        <v>0</v>
      </c>
      <c r="C1665" s="24">
        <v>0</v>
      </c>
      <c r="E1665" t="str">
        <f t="shared" si="61"/>
        <v>6042246</v>
      </c>
    </row>
    <row r="1666" spans="1:5" x14ac:dyDescent="0.3">
      <c r="A1666" s="21" t="s">
        <v>8743</v>
      </c>
      <c r="B1666" s="23">
        <v>0</v>
      </c>
      <c r="C1666" s="24">
        <v>0</v>
      </c>
      <c r="E1666" t="str">
        <f t="shared" si="61"/>
        <v>6042256</v>
      </c>
    </row>
    <row r="1667" spans="1:5" x14ac:dyDescent="0.3">
      <c r="A1667" s="21" t="s">
        <v>8744</v>
      </c>
      <c r="B1667" s="23">
        <v>0</v>
      </c>
      <c r="C1667" s="24">
        <v>0</v>
      </c>
      <c r="E1667" t="str">
        <f t="shared" ref="E1667:E1730" si="62">LEFT(A1667,7)</f>
        <v>6042260</v>
      </c>
    </row>
    <row r="1668" spans="1:5" x14ac:dyDescent="0.3">
      <c r="A1668" s="21" t="s">
        <v>8745</v>
      </c>
      <c r="B1668" s="23">
        <v>0</v>
      </c>
      <c r="C1668" s="24">
        <v>0</v>
      </c>
      <c r="E1668" t="str">
        <f t="shared" si="62"/>
        <v>6042262</v>
      </c>
    </row>
    <row r="1669" spans="1:5" x14ac:dyDescent="0.3">
      <c r="A1669" s="21" t="s">
        <v>8746</v>
      </c>
      <c r="B1669" s="23">
        <v>0</v>
      </c>
      <c r="C1669" s="24">
        <v>0</v>
      </c>
      <c r="E1669" t="str">
        <f t="shared" si="62"/>
        <v>6042287</v>
      </c>
    </row>
    <row r="1670" spans="1:5" x14ac:dyDescent="0.3">
      <c r="A1670" s="21" t="s">
        <v>8747</v>
      </c>
      <c r="B1670" s="23">
        <v>0</v>
      </c>
      <c r="C1670" s="24">
        <v>0</v>
      </c>
      <c r="E1670" t="str">
        <f t="shared" si="62"/>
        <v>6042341</v>
      </c>
    </row>
    <row r="1671" spans="1:5" x14ac:dyDescent="0.3">
      <c r="A1671" s="21" t="s">
        <v>8748</v>
      </c>
      <c r="B1671" s="23">
        <v>0</v>
      </c>
      <c r="C1671" s="24">
        <v>0</v>
      </c>
      <c r="E1671" t="str">
        <f t="shared" si="62"/>
        <v>6042351</v>
      </c>
    </row>
    <row r="1672" spans="1:5" x14ac:dyDescent="0.3">
      <c r="A1672" s="21" t="s">
        <v>8749</v>
      </c>
      <c r="B1672" s="23">
        <v>0</v>
      </c>
      <c r="C1672" s="24">
        <v>0</v>
      </c>
      <c r="E1672" t="str">
        <f t="shared" si="62"/>
        <v>6042784</v>
      </c>
    </row>
    <row r="1673" spans="1:5" x14ac:dyDescent="0.3">
      <c r="A1673" s="21" t="s">
        <v>8750</v>
      </c>
      <c r="B1673" s="23">
        <v>0</v>
      </c>
      <c r="C1673" s="24">
        <v>0</v>
      </c>
      <c r="E1673" t="str">
        <f t="shared" si="62"/>
        <v>6043051</v>
      </c>
    </row>
    <row r="1674" spans="1:5" x14ac:dyDescent="0.3">
      <c r="A1674" s="21" t="s">
        <v>8751</v>
      </c>
      <c r="B1674" s="23">
        <v>0</v>
      </c>
      <c r="C1674" s="24">
        <v>0</v>
      </c>
      <c r="E1674" t="str">
        <f t="shared" si="62"/>
        <v>6043110</v>
      </c>
    </row>
    <row r="1675" spans="1:5" x14ac:dyDescent="0.3">
      <c r="A1675" s="21" t="s">
        <v>8752</v>
      </c>
      <c r="B1675" s="23">
        <v>0</v>
      </c>
      <c r="C1675" s="24">
        <v>0</v>
      </c>
      <c r="E1675" t="str">
        <f t="shared" si="62"/>
        <v>6043483</v>
      </c>
    </row>
    <row r="1676" spans="1:5" x14ac:dyDescent="0.3">
      <c r="A1676" s="21" t="s">
        <v>8753</v>
      </c>
      <c r="B1676" s="23">
        <v>0</v>
      </c>
      <c r="C1676" s="24">
        <v>0</v>
      </c>
      <c r="E1676" t="str">
        <f t="shared" si="62"/>
        <v>6043827</v>
      </c>
    </row>
    <row r="1677" spans="1:5" x14ac:dyDescent="0.3">
      <c r="A1677" s="21" t="s">
        <v>8754</v>
      </c>
      <c r="B1677" s="23">
        <v>0</v>
      </c>
      <c r="C1677" s="24">
        <v>0</v>
      </c>
      <c r="E1677" t="str">
        <f t="shared" si="62"/>
        <v>6044212</v>
      </c>
    </row>
    <row r="1678" spans="1:5" x14ac:dyDescent="0.3">
      <c r="A1678" s="21" t="s">
        <v>8755</v>
      </c>
      <c r="B1678" s="23">
        <v>0</v>
      </c>
      <c r="C1678" s="24">
        <v>0</v>
      </c>
      <c r="E1678" t="str">
        <f t="shared" si="62"/>
        <v>6044258</v>
      </c>
    </row>
    <row r="1679" spans="1:5" x14ac:dyDescent="0.3">
      <c r="A1679" s="21" t="s">
        <v>8756</v>
      </c>
      <c r="B1679" s="23">
        <v>0</v>
      </c>
      <c r="C1679" s="24">
        <v>0</v>
      </c>
      <c r="E1679" t="str">
        <f t="shared" si="62"/>
        <v>6044293</v>
      </c>
    </row>
    <row r="1680" spans="1:5" x14ac:dyDescent="0.3">
      <c r="A1680" s="21" t="s">
        <v>8757</v>
      </c>
      <c r="B1680" s="23">
        <v>0</v>
      </c>
      <c r="C1680" s="24">
        <v>0</v>
      </c>
      <c r="E1680" t="str">
        <f t="shared" si="62"/>
        <v>6044988</v>
      </c>
    </row>
    <row r="1681" spans="1:5" x14ac:dyDescent="0.3">
      <c r="A1681" s="21" t="s">
        <v>8758</v>
      </c>
      <c r="B1681" s="23">
        <v>0</v>
      </c>
      <c r="C1681" s="24">
        <v>0</v>
      </c>
      <c r="E1681" t="str">
        <f t="shared" si="62"/>
        <v>6045035</v>
      </c>
    </row>
    <row r="1682" spans="1:5" x14ac:dyDescent="0.3">
      <c r="A1682" s="21" t="s">
        <v>8759</v>
      </c>
      <c r="B1682" s="23">
        <v>0</v>
      </c>
      <c r="C1682" s="24">
        <v>0</v>
      </c>
      <c r="E1682" t="str">
        <f t="shared" si="62"/>
        <v>6045120</v>
      </c>
    </row>
    <row r="1683" spans="1:5" x14ac:dyDescent="0.3">
      <c r="A1683" s="21" t="s">
        <v>8760</v>
      </c>
      <c r="B1683" s="23">
        <v>0</v>
      </c>
      <c r="C1683" s="24">
        <v>0</v>
      </c>
      <c r="E1683" t="str">
        <f t="shared" si="62"/>
        <v>6045305</v>
      </c>
    </row>
    <row r="1684" spans="1:5" x14ac:dyDescent="0.3">
      <c r="A1684" s="21" t="s">
        <v>8761</v>
      </c>
      <c r="B1684" s="23">
        <v>0</v>
      </c>
      <c r="C1684" s="24">
        <v>0</v>
      </c>
      <c r="E1684" t="str">
        <f t="shared" si="62"/>
        <v>6045366</v>
      </c>
    </row>
    <row r="1685" spans="1:5" x14ac:dyDescent="0.3">
      <c r="A1685" s="21" t="s">
        <v>8762</v>
      </c>
      <c r="B1685" s="23">
        <v>0</v>
      </c>
      <c r="C1685" s="24">
        <v>0</v>
      </c>
      <c r="E1685" t="str">
        <f t="shared" si="62"/>
        <v>6046441</v>
      </c>
    </row>
    <row r="1686" spans="1:5" x14ac:dyDescent="0.3">
      <c r="A1686" s="21" t="s">
        <v>8763</v>
      </c>
      <c r="B1686" s="23">
        <v>0</v>
      </c>
      <c r="C1686" s="24">
        <v>0</v>
      </c>
      <c r="E1686" t="str">
        <f t="shared" si="62"/>
        <v>6046568</v>
      </c>
    </row>
    <row r="1687" spans="1:5" x14ac:dyDescent="0.3">
      <c r="A1687" s="21" t="s">
        <v>8764</v>
      </c>
      <c r="B1687" s="23">
        <v>0</v>
      </c>
      <c r="C1687" s="24">
        <v>0</v>
      </c>
      <c r="E1687" t="str">
        <f t="shared" si="62"/>
        <v>6046675</v>
      </c>
    </row>
    <row r="1688" spans="1:5" x14ac:dyDescent="0.3">
      <c r="A1688" s="21" t="s">
        <v>8765</v>
      </c>
      <c r="B1688" s="23">
        <v>0</v>
      </c>
      <c r="C1688" s="24">
        <v>0</v>
      </c>
      <c r="E1688" t="str">
        <f t="shared" si="62"/>
        <v>6046756</v>
      </c>
    </row>
    <row r="1689" spans="1:5" x14ac:dyDescent="0.3">
      <c r="A1689" s="21" t="s">
        <v>8766</v>
      </c>
      <c r="B1689" s="23">
        <v>0</v>
      </c>
      <c r="C1689" s="24">
        <v>0</v>
      </c>
      <c r="E1689" t="str">
        <f t="shared" si="62"/>
        <v>6046757</v>
      </c>
    </row>
    <row r="1690" spans="1:5" x14ac:dyDescent="0.3">
      <c r="A1690" s="21" t="s">
        <v>8767</v>
      </c>
      <c r="B1690" s="23">
        <v>0</v>
      </c>
      <c r="C1690" s="24">
        <v>0</v>
      </c>
      <c r="E1690" t="str">
        <f t="shared" si="62"/>
        <v>6046760</v>
      </c>
    </row>
    <row r="1691" spans="1:5" x14ac:dyDescent="0.3">
      <c r="A1691" s="21" t="s">
        <v>8768</v>
      </c>
      <c r="B1691" s="23">
        <v>0</v>
      </c>
      <c r="C1691" s="24">
        <v>0</v>
      </c>
      <c r="E1691" t="str">
        <f t="shared" si="62"/>
        <v>6046873</v>
      </c>
    </row>
    <row r="1692" spans="1:5" x14ac:dyDescent="0.3">
      <c r="A1692" s="21" t="s">
        <v>8769</v>
      </c>
      <c r="B1692" s="23">
        <v>0</v>
      </c>
      <c r="C1692" s="24">
        <v>0</v>
      </c>
      <c r="E1692" t="str">
        <f t="shared" si="62"/>
        <v>6047230</v>
      </c>
    </row>
    <row r="1693" spans="1:5" x14ac:dyDescent="0.3">
      <c r="A1693" s="21" t="s">
        <v>8770</v>
      </c>
      <c r="B1693" s="23">
        <v>0</v>
      </c>
      <c r="C1693" s="24">
        <v>0</v>
      </c>
      <c r="E1693" t="str">
        <f t="shared" si="62"/>
        <v>6047709</v>
      </c>
    </row>
    <row r="1694" spans="1:5" x14ac:dyDescent="0.3">
      <c r="A1694" s="21" t="s">
        <v>8771</v>
      </c>
      <c r="B1694" s="23">
        <v>0</v>
      </c>
      <c r="C1694" s="24">
        <v>0</v>
      </c>
      <c r="E1694" t="str">
        <f t="shared" si="62"/>
        <v>6047716</v>
      </c>
    </row>
    <row r="1695" spans="1:5" x14ac:dyDescent="0.3">
      <c r="A1695" s="21" t="s">
        <v>8772</v>
      </c>
      <c r="B1695" s="23">
        <v>0</v>
      </c>
      <c r="C1695" s="24">
        <v>0</v>
      </c>
      <c r="E1695" t="str">
        <f t="shared" si="62"/>
        <v>6047718</v>
      </c>
    </row>
    <row r="1696" spans="1:5" x14ac:dyDescent="0.3">
      <c r="A1696" s="21" t="s">
        <v>8773</v>
      </c>
      <c r="B1696" s="23">
        <v>0</v>
      </c>
      <c r="C1696" s="24">
        <v>0</v>
      </c>
      <c r="E1696" t="str">
        <f t="shared" si="62"/>
        <v>6047720</v>
      </c>
    </row>
    <row r="1697" spans="1:5" x14ac:dyDescent="0.3">
      <c r="A1697" s="21" t="s">
        <v>8774</v>
      </c>
      <c r="B1697" s="23">
        <v>0</v>
      </c>
      <c r="C1697" s="24">
        <v>0</v>
      </c>
      <c r="E1697" t="str">
        <f t="shared" si="62"/>
        <v>6047815</v>
      </c>
    </row>
    <row r="1698" spans="1:5" x14ac:dyDescent="0.3">
      <c r="A1698" s="21" t="s">
        <v>8775</v>
      </c>
      <c r="B1698" s="23">
        <v>0</v>
      </c>
      <c r="C1698" s="24">
        <v>0</v>
      </c>
      <c r="E1698" t="str">
        <f t="shared" si="62"/>
        <v>6047945</v>
      </c>
    </row>
    <row r="1699" spans="1:5" x14ac:dyDescent="0.3">
      <c r="A1699" s="21" t="s">
        <v>8776</v>
      </c>
      <c r="B1699" s="23">
        <v>0</v>
      </c>
      <c r="C1699" s="24">
        <v>0</v>
      </c>
      <c r="E1699" t="str">
        <f t="shared" si="62"/>
        <v>6048205</v>
      </c>
    </row>
    <row r="1700" spans="1:5" x14ac:dyDescent="0.3">
      <c r="A1700" s="21" t="s">
        <v>8777</v>
      </c>
      <c r="B1700" s="23">
        <v>0</v>
      </c>
      <c r="C1700" s="24">
        <v>0</v>
      </c>
      <c r="E1700" t="str">
        <f t="shared" si="62"/>
        <v>6048209</v>
      </c>
    </row>
    <row r="1701" spans="1:5" x14ac:dyDescent="0.3">
      <c r="A1701" s="21" t="s">
        <v>8778</v>
      </c>
      <c r="B1701" s="23">
        <v>0</v>
      </c>
      <c r="C1701" s="24">
        <v>0</v>
      </c>
      <c r="E1701" t="str">
        <f t="shared" si="62"/>
        <v>6048214</v>
      </c>
    </row>
    <row r="1702" spans="1:5" x14ac:dyDescent="0.3">
      <c r="A1702" s="21" t="s">
        <v>8779</v>
      </c>
      <c r="B1702" s="23">
        <v>0</v>
      </c>
      <c r="C1702" s="24">
        <v>0</v>
      </c>
      <c r="E1702" t="str">
        <f t="shared" si="62"/>
        <v>6048220</v>
      </c>
    </row>
    <row r="1703" spans="1:5" x14ac:dyDescent="0.3">
      <c r="A1703" s="21" t="s">
        <v>8780</v>
      </c>
      <c r="B1703" s="23">
        <v>0</v>
      </c>
      <c r="C1703" s="24">
        <v>0</v>
      </c>
      <c r="E1703" t="str">
        <f t="shared" si="62"/>
        <v>6048221</v>
      </c>
    </row>
    <row r="1704" spans="1:5" x14ac:dyDescent="0.3">
      <c r="A1704" s="21" t="s">
        <v>8781</v>
      </c>
      <c r="B1704" s="23">
        <v>0</v>
      </c>
      <c r="C1704" s="24">
        <v>0</v>
      </c>
      <c r="E1704" t="str">
        <f t="shared" si="62"/>
        <v>6048231</v>
      </c>
    </row>
    <row r="1705" spans="1:5" x14ac:dyDescent="0.3">
      <c r="A1705" s="21" t="s">
        <v>8782</v>
      </c>
      <c r="B1705" s="23">
        <v>0</v>
      </c>
      <c r="C1705" s="24">
        <v>0</v>
      </c>
      <c r="E1705" t="str">
        <f t="shared" si="62"/>
        <v>6048273</v>
      </c>
    </row>
    <row r="1706" spans="1:5" x14ac:dyDescent="0.3">
      <c r="A1706" s="21" t="s">
        <v>8783</v>
      </c>
      <c r="B1706" s="23">
        <v>0</v>
      </c>
      <c r="C1706" s="24">
        <v>0</v>
      </c>
      <c r="E1706" t="str">
        <f t="shared" si="62"/>
        <v>6048398</v>
      </c>
    </row>
    <row r="1707" spans="1:5" x14ac:dyDescent="0.3">
      <c r="A1707" s="21" t="s">
        <v>8784</v>
      </c>
      <c r="B1707" s="23">
        <v>0</v>
      </c>
      <c r="C1707" s="24">
        <v>0</v>
      </c>
      <c r="E1707" t="str">
        <f t="shared" si="62"/>
        <v>6048407</v>
      </c>
    </row>
    <row r="1708" spans="1:5" x14ac:dyDescent="0.3">
      <c r="A1708" s="21" t="s">
        <v>8785</v>
      </c>
      <c r="B1708" s="23">
        <v>0</v>
      </c>
      <c r="C1708" s="24">
        <v>0</v>
      </c>
      <c r="E1708" t="str">
        <f t="shared" si="62"/>
        <v>6048786</v>
      </c>
    </row>
    <row r="1709" spans="1:5" x14ac:dyDescent="0.3">
      <c r="A1709" s="21" t="s">
        <v>8786</v>
      </c>
      <c r="B1709" s="23">
        <v>0</v>
      </c>
      <c r="C1709" s="24">
        <v>0</v>
      </c>
      <c r="E1709" t="str">
        <f t="shared" si="62"/>
        <v>6048801</v>
      </c>
    </row>
    <row r="1710" spans="1:5" x14ac:dyDescent="0.3">
      <c r="A1710" s="21" t="s">
        <v>8787</v>
      </c>
      <c r="B1710" s="23">
        <v>0</v>
      </c>
      <c r="C1710" s="24">
        <v>0</v>
      </c>
      <c r="E1710" t="str">
        <f t="shared" si="62"/>
        <v>6048803</v>
      </c>
    </row>
    <row r="1711" spans="1:5" x14ac:dyDescent="0.3">
      <c r="A1711" s="21" t="s">
        <v>8788</v>
      </c>
      <c r="B1711" s="23">
        <v>0</v>
      </c>
      <c r="C1711" s="24">
        <v>0</v>
      </c>
      <c r="E1711" t="str">
        <f t="shared" si="62"/>
        <v>6049083</v>
      </c>
    </row>
    <row r="1712" spans="1:5" x14ac:dyDescent="0.3">
      <c r="A1712" s="21" t="s">
        <v>8789</v>
      </c>
      <c r="B1712" s="23">
        <v>0</v>
      </c>
      <c r="C1712" s="24">
        <v>0</v>
      </c>
      <c r="E1712" t="str">
        <f t="shared" si="62"/>
        <v>6049143</v>
      </c>
    </row>
    <row r="1713" spans="1:5" x14ac:dyDescent="0.3">
      <c r="A1713" s="21" t="s">
        <v>8790</v>
      </c>
      <c r="B1713" s="23">
        <v>0</v>
      </c>
      <c r="C1713" s="24">
        <v>0</v>
      </c>
      <c r="E1713" t="str">
        <f t="shared" si="62"/>
        <v>6050007</v>
      </c>
    </row>
    <row r="1714" spans="1:5" x14ac:dyDescent="0.3">
      <c r="A1714" s="21" t="s">
        <v>8791</v>
      </c>
      <c r="B1714" s="23">
        <v>0</v>
      </c>
      <c r="C1714" s="24">
        <v>0</v>
      </c>
      <c r="E1714" t="str">
        <f t="shared" si="62"/>
        <v>6050225</v>
      </c>
    </row>
    <row r="1715" spans="1:5" x14ac:dyDescent="0.3">
      <c r="A1715" s="21" t="s">
        <v>8792</v>
      </c>
      <c r="B1715" s="23">
        <v>0</v>
      </c>
      <c r="C1715" s="24">
        <v>0</v>
      </c>
      <c r="E1715" t="str">
        <f t="shared" si="62"/>
        <v>6050391</v>
      </c>
    </row>
    <row r="1716" spans="1:5" x14ac:dyDescent="0.3">
      <c r="A1716" s="21" t="s">
        <v>8793</v>
      </c>
      <c r="B1716" s="23">
        <v>0</v>
      </c>
      <c r="C1716" s="24">
        <v>0</v>
      </c>
      <c r="E1716" t="str">
        <f t="shared" si="62"/>
        <v>6051317</v>
      </c>
    </row>
    <row r="1717" spans="1:5" x14ac:dyDescent="0.3">
      <c r="A1717" s="21" t="s">
        <v>8794</v>
      </c>
      <c r="B1717" s="23">
        <v>0</v>
      </c>
      <c r="C1717" s="24">
        <v>0</v>
      </c>
      <c r="E1717" t="str">
        <f t="shared" si="62"/>
        <v>6051421</v>
      </c>
    </row>
    <row r="1718" spans="1:5" x14ac:dyDescent="0.3">
      <c r="A1718" s="21" t="s">
        <v>8795</v>
      </c>
      <c r="B1718" s="23">
        <v>0</v>
      </c>
      <c r="C1718" s="24">
        <v>0</v>
      </c>
      <c r="E1718" t="str">
        <f t="shared" si="62"/>
        <v>6053067</v>
      </c>
    </row>
    <row r="1719" spans="1:5" x14ac:dyDescent="0.3">
      <c r="A1719" s="21" t="s">
        <v>8796</v>
      </c>
      <c r="B1719" s="23">
        <v>0</v>
      </c>
      <c r="C1719" s="24">
        <v>0</v>
      </c>
      <c r="E1719" t="str">
        <f t="shared" si="62"/>
        <v>6053099</v>
      </c>
    </row>
    <row r="1720" spans="1:5" x14ac:dyDescent="0.3">
      <c r="A1720" s="21" t="s">
        <v>8797</v>
      </c>
      <c r="B1720" s="23">
        <v>0</v>
      </c>
      <c r="C1720" s="24">
        <v>0</v>
      </c>
      <c r="E1720" t="str">
        <f t="shared" si="62"/>
        <v>6053426</v>
      </c>
    </row>
    <row r="1721" spans="1:5" x14ac:dyDescent="0.3">
      <c r="A1721" s="21" t="s">
        <v>8798</v>
      </c>
      <c r="B1721" s="23">
        <v>0</v>
      </c>
      <c r="C1721" s="24">
        <v>0</v>
      </c>
      <c r="E1721" t="str">
        <f t="shared" si="62"/>
        <v>6053431</v>
      </c>
    </row>
    <row r="1722" spans="1:5" x14ac:dyDescent="0.3">
      <c r="A1722" s="21" t="s">
        <v>8799</v>
      </c>
      <c r="B1722" s="23">
        <v>0</v>
      </c>
      <c r="C1722" s="24">
        <v>0</v>
      </c>
      <c r="E1722" t="str">
        <f t="shared" si="62"/>
        <v>6053437</v>
      </c>
    </row>
    <row r="1723" spans="1:5" x14ac:dyDescent="0.3">
      <c r="A1723" s="21" t="s">
        <v>8800</v>
      </c>
      <c r="B1723" s="23">
        <v>0</v>
      </c>
      <c r="C1723" s="24">
        <v>0</v>
      </c>
      <c r="E1723" t="str">
        <f t="shared" si="62"/>
        <v>6053438</v>
      </c>
    </row>
    <row r="1724" spans="1:5" x14ac:dyDescent="0.3">
      <c r="A1724" s="21" t="s">
        <v>8801</v>
      </c>
      <c r="B1724" s="23">
        <v>0</v>
      </c>
      <c r="C1724" s="24">
        <v>0</v>
      </c>
      <c r="E1724" t="str">
        <f t="shared" si="62"/>
        <v>6053494</v>
      </c>
    </row>
    <row r="1725" spans="1:5" x14ac:dyDescent="0.3">
      <c r="A1725" s="21" t="s">
        <v>8802</v>
      </c>
      <c r="B1725" s="23">
        <v>0</v>
      </c>
      <c r="C1725" s="24">
        <v>0</v>
      </c>
      <c r="E1725" t="str">
        <f t="shared" si="62"/>
        <v>6053561</v>
      </c>
    </row>
    <row r="1726" spans="1:5" x14ac:dyDescent="0.3">
      <c r="A1726" s="21" t="s">
        <v>8803</v>
      </c>
      <c r="B1726" s="23">
        <v>0</v>
      </c>
      <c r="C1726" s="24">
        <v>0</v>
      </c>
      <c r="E1726" t="str">
        <f t="shared" si="62"/>
        <v>6053651</v>
      </c>
    </row>
    <row r="1727" spans="1:5" x14ac:dyDescent="0.3">
      <c r="A1727" s="21" t="s">
        <v>8804</v>
      </c>
      <c r="B1727" s="23">
        <v>0</v>
      </c>
      <c r="C1727" s="24">
        <v>0</v>
      </c>
      <c r="E1727" t="str">
        <f t="shared" si="62"/>
        <v>6054150</v>
      </c>
    </row>
    <row r="1728" spans="1:5" x14ac:dyDescent="0.3">
      <c r="A1728" s="21" t="s">
        <v>8805</v>
      </c>
      <c r="B1728" s="23">
        <v>0</v>
      </c>
      <c r="C1728" s="24">
        <v>0</v>
      </c>
      <c r="E1728" t="str">
        <f t="shared" si="62"/>
        <v>6054186</v>
      </c>
    </row>
    <row r="1729" spans="1:5" x14ac:dyDescent="0.3">
      <c r="A1729" s="21" t="s">
        <v>8806</v>
      </c>
      <c r="B1729" s="23">
        <v>0</v>
      </c>
      <c r="C1729" s="24">
        <v>0</v>
      </c>
      <c r="E1729" t="str">
        <f t="shared" si="62"/>
        <v>6054281</v>
      </c>
    </row>
    <row r="1730" spans="1:5" x14ac:dyDescent="0.3">
      <c r="A1730" s="21" t="s">
        <v>8807</v>
      </c>
      <c r="B1730" s="23">
        <v>0</v>
      </c>
      <c r="C1730" s="24">
        <v>0</v>
      </c>
      <c r="E1730" t="str">
        <f t="shared" si="62"/>
        <v>6054282</v>
      </c>
    </row>
    <row r="1731" spans="1:5" x14ac:dyDescent="0.3">
      <c r="A1731" s="21" t="s">
        <v>8808</v>
      </c>
      <c r="B1731" s="23">
        <v>0</v>
      </c>
      <c r="C1731" s="24">
        <v>0</v>
      </c>
      <c r="E1731" t="str">
        <f t="shared" ref="E1731:E1794" si="63">LEFT(A1731,7)</f>
        <v>6054300</v>
      </c>
    </row>
    <row r="1732" spans="1:5" x14ac:dyDescent="0.3">
      <c r="A1732" s="21" t="s">
        <v>8809</v>
      </c>
      <c r="B1732" s="23">
        <v>0</v>
      </c>
      <c r="C1732" s="24">
        <v>0</v>
      </c>
      <c r="E1732" t="str">
        <f t="shared" si="63"/>
        <v>6054375</v>
      </c>
    </row>
    <row r="1733" spans="1:5" x14ac:dyDescent="0.3">
      <c r="A1733" s="21" t="s">
        <v>8810</v>
      </c>
      <c r="B1733" s="23">
        <v>0</v>
      </c>
      <c r="C1733" s="24">
        <v>0</v>
      </c>
      <c r="E1733" t="str">
        <f t="shared" si="63"/>
        <v>6054434</v>
      </c>
    </row>
    <row r="1734" spans="1:5" x14ac:dyDescent="0.3">
      <c r="A1734" s="21" t="s">
        <v>8811</v>
      </c>
      <c r="B1734" s="23">
        <v>0</v>
      </c>
      <c r="C1734" s="24">
        <v>0</v>
      </c>
      <c r="E1734" t="str">
        <f t="shared" si="63"/>
        <v>6054442</v>
      </c>
    </row>
    <row r="1735" spans="1:5" x14ac:dyDescent="0.3">
      <c r="A1735" s="21" t="s">
        <v>8812</v>
      </c>
      <c r="B1735" s="23">
        <v>0</v>
      </c>
      <c r="C1735" s="24">
        <v>0</v>
      </c>
      <c r="E1735" t="str">
        <f t="shared" si="63"/>
        <v>6054470</v>
      </c>
    </row>
    <row r="1736" spans="1:5" x14ac:dyDescent="0.3">
      <c r="A1736" s="21" t="s">
        <v>8813</v>
      </c>
      <c r="B1736" s="23">
        <v>0</v>
      </c>
      <c r="C1736" s="24">
        <v>0</v>
      </c>
      <c r="E1736" t="str">
        <f t="shared" si="63"/>
        <v>6054641</v>
      </c>
    </row>
    <row r="1737" spans="1:5" x14ac:dyDescent="0.3">
      <c r="A1737" s="21" t="s">
        <v>8814</v>
      </c>
      <c r="B1737" s="23">
        <v>0</v>
      </c>
      <c r="C1737" s="24">
        <v>0</v>
      </c>
      <c r="E1737" t="str">
        <f t="shared" si="63"/>
        <v>6054729</v>
      </c>
    </row>
    <row r="1738" spans="1:5" x14ac:dyDescent="0.3">
      <c r="A1738" s="21" t="s">
        <v>8815</v>
      </c>
      <c r="B1738" s="23">
        <v>0</v>
      </c>
      <c r="C1738" s="24">
        <v>0</v>
      </c>
      <c r="E1738" t="str">
        <f t="shared" si="63"/>
        <v>6054980</v>
      </c>
    </row>
    <row r="1739" spans="1:5" x14ac:dyDescent="0.3">
      <c r="A1739" s="21" t="s">
        <v>8816</v>
      </c>
      <c r="B1739" s="23">
        <v>0</v>
      </c>
      <c r="C1739" s="24">
        <v>0</v>
      </c>
      <c r="E1739" t="str">
        <f t="shared" si="63"/>
        <v>6055048</v>
      </c>
    </row>
    <row r="1740" spans="1:5" x14ac:dyDescent="0.3">
      <c r="A1740" s="21" t="s">
        <v>8817</v>
      </c>
      <c r="B1740" s="23">
        <v>0</v>
      </c>
      <c r="C1740" s="24">
        <v>0</v>
      </c>
      <c r="E1740" t="str">
        <f t="shared" si="63"/>
        <v>6055097</v>
      </c>
    </row>
    <row r="1741" spans="1:5" x14ac:dyDescent="0.3">
      <c r="A1741" s="21" t="s">
        <v>8818</v>
      </c>
      <c r="B1741" s="23">
        <v>0</v>
      </c>
      <c r="C1741" s="24">
        <v>0</v>
      </c>
      <c r="E1741" t="str">
        <f t="shared" si="63"/>
        <v>6055208</v>
      </c>
    </row>
    <row r="1742" spans="1:5" x14ac:dyDescent="0.3">
      <c r="A1742" s="21" t="s">
        <v>8819</v>
      </c>
      <c r="B1742" s="23">
        <v>0</v>
      </c>
      <c r="C1742" s="24">
        <v>0</v>
      </c>
      <c r="E1742" t="str">
        <f t="shared" si="63"/>
        <v>6055306</v>
      </c>
    </row>
    <row r="1743" spans="1:5" x14ac:dyDescent="0.3">
      <c r="A1743" s="21" t="s">
        <v>8820</v>
      </c>
      <c r="B1743" s="23">
        <v>0</v>
      </c>
      <c r="C1743" s="24">
        <v>0</v>
      </c>
      <c r="E1743" t="str">
        <f t="shared" si="63"/>
        <v>6055402</v>
      </c>
    </row>
    <row r="1744" spans="1:5" x14ac:dyDescent="0.3">
      <c r="A1744" s="21" t="s">
        <v>8821</v>
      </c>
      <c r="B1744" s="23">
        <v>0</v>
      </c>
      <c r="C1744" s="24">
        <v>0</v>
      </c>
      <c r="E1744" t="str">
        <f t="shared" si="63"/>
        <v>6055449</v>
      </c>
    </row>
    <row r="1745" spans="1:5" x14ac:dyDescent="0.3">
      <c r="A1745" s="21" t="s">
        <v>8822</v>
      </c>
      <c r="B1745" s="23">
        <v>0</v>
      </c>
      <c r="C1745" s="24">
        <v>0</v>
      </c>
      <c r="E1745" t="str">
        <f t="shared" si="63"/>
        <v>6055490</v>
      </c>
    </row>
    <row r="1746" spans="1:5" x14ac:dyDescent="0.3">
      <c r="A1746" s="21" t="s">
        <v>8823</v>
      </c>
      <c r="B1746" s="23">
        <v>0</v>
      </c>
      <c r="C1746" s="24">
        <v>0</v>
      </c>
      <c r="E1746" t="str">
        <f t="shared" si="63"/>
        <v>6055512</v>
      </c>
    </row>
    <row r="1747" spans="1:5" x14ac:dyDescent="0.3">
      <c r="A1747" s="21" t="s">
        <v>8824</v>
      </c>
      <c r="B1747" s="23">
        <v>0</v>
      </c>
      <c r="C1747" s="24">
        <v>0</v>
      </c>
      <c r="E1747" t="str">
        <f t="shared" si="63"/>
        <v>6055513</v>
      </c>
    </row>
    <row r="1748" spans="1:5" x14ac:dyDescent="0.3">
      <c r="A1748" s="21" t="s">
        <v>8825</v>
      </c>
      <c r="B1748" s="23">
        <v>0</v>
      </c>
      <c r="C1748" s="24">
        <v>0</v>
      </c>
      <c r="E1748" t="str">
        <f t="shared" si="63"/>
        <v>6055585</v>
      </c>
    </row>
    <row r="1749" spans="1:5" x14ac:dyDescent="0.3">
      <c r="A1749" s="21" t="s">
        <v>8826</v>
      </c>
      <c r="B1749" s="23">
        <v>0</v>
      </c>
      <c r="C1749" s="24">
        <v>0</v>
      </c>
      <c r="E1749" t="str">
        <f t="shared" si="63"/>
        <v>6055586</v>
      </c>
    </row>
    <row r="1750" spans="1:5" x14ac:dyDescent="0.3">
      <c r="A1750" s="21" t="s">
        <v>8827</v>
      </c>
      <c r="B1750" s="23">
        <v>0</v>
      </c>
      <c r="C1750" s="24">
        <v>0</v>
      </c>
      <c r="E1750" t="str">
        <f t="shared" si="63"/>
        <v>6055588</v>
      </c>
    </row>
    <row r="1751" spans="1:5" x14ac:dyDescent="0.3">
      <c r="A1751" s="21" t="s">
        <v>8828</v>
      </c>
      <c r="B1751" s="23">
        <v>0</v>
      </c>
      <c r="C1751" s="24">
        <v>0</v>
      </c>
      <c r="E1751" t="str">
        <f t="shared" si="63"/>
        <v>6055631</v>
      </c>
    </row>
    <row r="1752" spans="1:5" x14ac:dyDescent="0.3">
      <c r="A1752" s="21" t="s">
        <v>8829</v>
      </c>
      <c r="B1752" s="23">
        <v>0</v>
      </c>
      <c r="C1752" s="24">
        <v>0</v>
      </c>
      <c r="E1752" t="str">
        <f t="shared" si="63"/>
        <v>6055632</v>
      </c>
    </row>
    <row r="1753" spans="1:5" x14ac:dyDescent="0.3">
      <c r="A1753" s="21" t="s">
        <v>8830</v>
      </c>
      <c r="B1753" s="23">
        <v>0</v>
      </c>
      <c r="C1753" s="24">
        <v>0</v>
      </c>
      <c r="E1753" t="str">
        <f t="shared" si="63"/>
        <v>6055639</v>
      </c>
    </row>
    <row r="1754" spans="1:5" x14ac:dyDescent="0.3">
      <c r="A1754" s="21" t="s">
        <v>8831</v>
      </c>
      <c r="B1754" s="23">
        <v>0</v>
      </c>
      <c r="C1754" s="24">
        <v>0</v>
      </c>
      <c r="E1754" t="str">
        <f t="shared" si="63"/>
        <v>6055690</v>
      </c>
    </row>
    <row r="1755" spans="1:5" x14ac:dyDescent="0.3">
      <c r="A1755" s="21" t="s">
        <v>8832</v>
      </c>
      <c r="B1755" s="23">
        <v>0</v>
      </c>
      <c r="C1755" s="24">
        <v>0</v>
      </c>
      <c r="E1755" t="str">
        <f t="shared" si="63"/>
        <v>6055694</v>
      </c>
    </row>
    <row r="1756" spans="1:5" x14ac:dyDescent="0.3">
      <c r="A1756" s="21" t="s">
        <v>8833</v>
      </c>
      <c r="B1756" s="23">
        <v>0</v>
      </c>
      <c r="C1756" s="24">
        <v>0</v>
      </c>
      <c r="E1756" t="str">
        <f t="shared" si="63"/>
        <v>6055700</v>
      </c>
    </row>
    <row r="1757" spans="1:5" x14ac:dyDescent="0.3">
      <c r="A1757" s="21" t="s">
        <v>8834</v>
      </c>
      <c r="B1757" s="23">
        <v>0</v>
      </c>
      <c r="C1757" s="24">
        <v>0</v>
      </c>
      <c r="E1757" t="str">
        <f t="shared" si="63"/>
        <v>6055710</v>
      </c>
    </row>
    <row r="1758" spans="1:5" x14ac:dyDescent="0.3">
      <c r="A1758" s="21" t="s">
        <v>8835</v>
      </c>
      <c r="B1758" s="23">
        <v>0</v>
      </c>
      <c r="C1758" s="24">
        <v>0</v>
      </c>
      <c r="E1758" t="str">
        <f t="shared" si="63"/>
        <v>6055824</v>
      </c>
    </row>
    <row r="1759" spans="1:5" x14ac:dyDescent="0.3">
      <c r="A1759" s="21" t="s">
        <v>8836</v>
      </c>
      <c r="B1759" s="23">
        <v>0</v>
      </c>
      <c r="C1759" s="24">
        <v>0</v>
      </c>
      <c r="E1759" t="str">
        <f t="shared" si="63"/>
        <v>6055851</v>
      </c>
    </row>
    <row r="1760" spans="1:5" x14ac:dyDescent="0.3">
      <c r="A1760" s="21" t="s">
        <v>8837</v>
      </c>
      <c r="B1760" s="23">
        <v>0</v>
      </c>
      <c r="C1760" s="24">
        <v>0</v>
      </c>
      <c r="E1760" t="str">
        <f t="shared" si="63"/>
        <v>6056011</v>
      </c>
    </row>
    <row r="1761" spans="1:5" x14ac:dyDescent="0.3">
      <c r="A1761" s="21" t="s">
        <v>8838</v>
      </c>
      <c r="B1761" s="23">
        <v>0</v>
      </c>
      <c r="C1761" s="24">
        <v>0</v>
      </c>
      <c r="E1761" t="str">
        <f t="shared" si="63"/>
        <v>6056034</v>
      </c>
    </row>
    <row r="1762" spans="1:5" x14ac:dyDescent="0.3">
      <c r="A1762" s="21" t="s">
        <v>8839</v>
      </c>
      <c r="B1762" s="23">
        <v>0</v>
      </c>
      <c r="C1762" s="24">
        <v>0</v>
      </c>
      <c r="E1762" t="str">
        <f t="shared" si="63"/>
        <v>6056035</v>
      </c>
    </row>
    <row r="1763" spans="1:5" x14ac:dyDescent="0.3">
      <c r="A1763" s="21" t="s">
        <v>8840</v>
      </c>
      <c r="B1763" s="23">
        <v>0</v>
      </c>
      <c r="C1763" s="24">
        <v>0</v>
      </c>
      <c r="E1763" t="str">
        <f t="shared" si="63"/>
        <v>6056036</v>
      </c>
    </row>
    <row r="1764" spans="1:5" x14ac:dyDescent="0.3">
      <c r="A1764" s="21" t="s">
        <v>8841</v>
      </c>
      <c r="B1764" s="23">
        <v>0</v>
      </c>
      <c r="C1764" s="24">
        <v>0</v>
      </c>
      <c r="E1764" t="str">
        <f t="shared" si="63"/>
        <v>6056201</v>
      </c>
    </row>
    <row r="1765" spans="1:5" x14ac:dyDescent="0.3">
      <c r="A1765" s="21" t="s">
        <v>8842</v>
      </c>
      <c r="B1765" s="23">
        <v>0</v>
      </c>
      <c r="C1765" s="24">
        <v>0</v>
      </c>
      <c r="E1765" t="str">
        <f t="shared" si="63"/>
        <v>6056213</v>
      </c>
    </row>
    <row r="1766" spans="1:5" x14ac:dyDescent="0.3">
      <c r="A1766" s="21" t="s">
        <v>8843</v>
      </c>
      <c r="B1766" s="23">
        <v>0</v>
      </c>
      <c r="C1766" s="24">
        <v>0</v>
      </c>
      <c r="E1766" t="str">
        <f t="shared" si="63"/>
        <v>6056232</v>
      </c>
    </row>
    <row r="1767" spans="1:5" x14ac:dyDescent="0.3">
      <c r="A1767" s="21" t="s">
        <v>8844</v>
      </c>
      <c r="B1767" s="23">
        <v>0</v>
      </c>
      <c r="C1767" s="24">
        <v>0</v>
      </c>
      <c r="E1767" t="str">
        <f t="shared" si="63"/>
        <v>6056791</v>
      </c>
    </row>
    <row r="1768" spans="1:5" x14ac:dyDescent="0.3">
      <c r="A1768" s="21" t="s">
        <v>8845</v>
      </c>
      <c r="B1768" s="23">
        <v>0</v>
      </c>
      <c r="C1768" s="24">
        <v>0</v>
      </c>
      <c r="E1768" t="str">
        <f t="shared" si="63"/>
        <v>6056842</v>
      </c>
    </row>
    <row r="1769" spans="1:5" x14ac:dyDescent="0.3">
      <c r="A1769" s="21" t="s">
        <v>8846</v>
      </c>
      <c r="B1769" s="23">
        <v>0</v>
      </c>
      <c r="C1769" s="24">
        <v>0</v>
      </c>
      <c r="E1769" t="str">
        <f t="shared" si="63"/>
        <v>6056959</v>
      </c>
    </row>
    <row r="1770" spans="1:5" x14ac:dyDescent="0.3">
      <c r="A1770" s="21" t="s">
        <v>8847</v>
      </c>
      <c r="B1770" s="23">
        <v>0</v>
      </c>
      <c r="C1770" s="24">
        <v>0</v>
      </c>
      <c r="E1770" t="str">
        <f t="shared" si="63"/>
        <v>6056968</v>
      </c>
    </row>
    <row r="1771" spans="1:5" x14ac:dyDescent="0.3">
      <c r="A1771" s="21" t="s">
        <v>8848</v>
      </c>
      <c r="B1771" s="23">
        <v>0</v>
      </c>
      <c r="C1771" s="24">
        <v>0</v>
      </c>
      <c r="E1771" t="str">
        <f t="shared" si="63"/>
        <v>6057190</v>
      </c>
    </row>
    <row r="1772" spans="1:5" x14ac:dyDescent="0.3">
      <c r="A1772" s="21" t="s">
        <v>8849</v>
      </c>
      <c r="B1772" s="23">
        <v>0</v>
      </c>
      <c r="C1772" s="24">
        <v>0</v>
      </c>
      <c r="E1772" t="str">
        <f t="shared" si="63"/>
        <v>6057197</v>
      </c>
    </row>
    <row r="1773" spans="1:5" x14ac:dyDescent="0.3">
      <c r="A1773" s="21" t="s">
        <v>8850</v>
      </c>
      <c r="B1773" s="23">
        <v>0</v>
      </c>
      <c r="C1773" s="24">
        <v>0</v>
      </c>
      <c r="E1773" t="str">
        <f t="shared" si="63"/>
        <v>6057215</v>
      </c>
    </row>
    <row r="1774" spans="1:5" x14ac:dyDescent="0.3">
      <c r="A1774" s="21" t="s">
        <v>8851</v>
      </c>
      <c r="B1774" s="23">
        <v>0</v>
      </c>
      <c r="C1774" s="24">
        <v>0</v>
      </c>
      <c r="E1774" t="str">
        <f t="shared" si="63"/>
        <v>6057289</v>
      </c>
    </row>
    <row r="1775" spans="1:5" x14ac:dyDescent="0.3">
      <c r="A1775" s="21" t="s">
        <v>8852</v>
      </c>
      <c r="B1775" s="23">
        <v>0</v>
      </c>
      <c r="C1775" s="24">
        <v>0</v>
      </c>
      <c r="E1775" t="str">
        <f t="shared" si="63"/>
        <v>6057350</v>
      </c>
    </row>
    <row r="1776" spans="1:5" x14ac:dyDescent="0.3">
      <c r="A1776" s="21" t="s">
        <v>8853</v>
      </c>
      <c r="B1776" s="23">
        <v>0</v>
      </c>
      <c r="C1776" s="24">
        <v>0</v>
      </c>
      <c r="E1776" t="str">
        <f t="shared" si="63"/>
        <v>6057410</v>
      </c>
    </row>
    <row r="1777" spans="1:5" x14ac:dyDescent="0.3">
      <c r="A1777" s="21" t="s">
        <v>8854</v>
      </c>
      <c r="B1777" s="23">
        <v>0</v>
      </c>
      <c r="C1777" s="24">
        <v>0</v>
      </c>
      <c r="E1777" t="str">
        <f t="shared" si="63"/>
        <v>6057414</v>
      </c>
    </row>
    <row r="1778" spans="1:5" x14ac:dyDescent="0.3">
      <c r="A1778" s="21" t="s">
        <v>8855</v>
      </c>
      <c r="B1778" s="23">
        <v>0</v>
      </c>
      <c r="C1778" s="24">
        <v>0</v>
      </c>
      <c r="E1778" t="str">
        <f t="shared" si="63"/>
        <v>6057420</v>
      </c>
    </row>
    <row r="1779" spans="1:5" x14ac:dyDescent="0.3">
      <c r="A1779" s="21" t="s">
        <v>8856</v>
      </c>
      <c r="B1779" s="23">
        <v>0</v>
      </c>
      <c r="C1779" s="24">
        <v>0</v>
      </c>
      <c r="E1779" t="str">
        <f t="shared" si="63"/>
        <v>6057430</v>
      </c>
    </row>
    <row r="1780" spans="1:5" x14ac:dyDescent="0.3">
      <c r="A1780" s="21" t="s">
        <v>8857</v>
      </c>
      <c r="B1780" s="23">
        <v>0</v>
      </c>
      <c r="C1780" s="24">
        <v>0</v>
      </c>
      <c r="E1780" t="str">
        <f t="shared" si="63"/>
        <v>6057490</v>
      </c>
    </row>
    <row r="1781" spans="1:5" x14ac:dyDescent="0.3">
      <c r="A1781" s="21" t="s">
        <v>8858</v>
      </c>
      <c r="B1781" s="23">
        <v>0</v>
      </c>
      <c r="C1781" s="24">
        <v>0</v>
      </c>
      <c r="E1781" t="str">
        <f t="shared" si="63"/>
        <v>6057554</v>
      </c>
    </row>
    <row r="1782" spans="1:5" x14ac:dyDescent="0.3">
      <c r="A1782" s="21" t="s">
        <v>8859</v>
      </c>
      <c r="B1782" s="23">
        <v>0</v>
      </c>
      <c r="C1782" s="24">
        <v>0</v>
      </c>
      <c r="E1782" t="str">
        <f t="shared" si="63"/>
        <v>6057696</v>
      </c>
    </row>
    <row r="1783" spans="1:5" x14ac:dyDescent="0.3">
      <c r="A1783" s="21" t="s">
        <v>8860</v>
      </c>
      <c r="B1783" s="23">
        <v>0</v>
      </c>
      <c r="C1783" s="24">
        <v>0</v>
      </c>
      <c r="E1783" t="str">
        <f t="shared" si="63"/>
        <v>6057700</v>
      </c>
    </row>
    <row r="1784" spans="1:5" x14ac:dyDescent="0.3">
      <c r="A1784" s="21" t="s">
        <v>8861</v>
      </c>
      <c r="B1784" s="23">
        <v>0</v>
      </c>
      <c r="C1784" s="24">
        <v>0</v>
      </c>
      <c r="E1784" t="str">
        <f t="shared" si="63"/>
        <v>6057711</v>
      </c>
    </row>
    <row r="1785" spans="1:5" x14ac:dyDescent="0.3">
      <c r="A1785" s="21" t="s">
        <v>8862</v>
      </c>
      <c r="B1785" s="23">
        <v>0</v>
      </c>
      <c r="C1785" s="24">
        <v>0</v>
      </c>
      <c r="E1785" t="str">
        <f t="shared" si="63"/>
        <v>6057725</v>
      </c>
    </row>
    <row r="1786" spans="1:5" x14ac:dyDescent="0.3">
      <c r="A1786" s="21" t="s">
        <v>8863</v>
      </c>
      <c r="B1786" s="23">
        <v>0</v>
      </c>
      <c r="C1786" s="24">
        <v>0</v>
      </c>
      <c r="E1786" t="str">
        <f t="shared" si="63"/>
        <v>6058216</v>
      </c>
    </row>
    <row r="1787" spans="1:5" x14ac:dyDescent="0.3">
      <c r="A1787" s="21" t="s">
        <v>8864</v>
      </c>
      <c r="B1787" s="23">
        <v>0</v>
      </c>
      <c r="C1787" s="24">
        <v>0</v>
      </c>
      <c r="E1787" t="str">
        <f t="shared" si="63"/>
        <v>6058262</v>
      </c>
    </row>
    <row r="1788" spans="1:5" x14ac:dyDescent="0.3">
      <c r="A1788" s="21" t="s">
        <v>8865</v>
      </c>
      <c r="B1788" s="23">
        <v>0</v>
      </c>
      <c r="C1788" s="24">
        <v>0</v>
      </c>
      <c r="E1788" t="str">
        <f t="shared" si="63"/>
        <v>6058331</v>
      </c>
    </row>
    <row r="1789" spans="1:5" x14ac:dyDescent="0.3">
      <c r="A1789" s="21" t="s">
        <v>8866</v>
      </c>
      <c r="B1789" s="23">
        <v>0</v>
      </c>
      <c r="C1789" s="24">
        <v>0</v>
      </c>
      <c r="E1789" t="str">
        <f t="shared" si="63"/>
        <v>6058602</v>
      </c>
    </row>
    <row r="1790" spans="1:5" x14ac:dyDescent="0.3">
      <c r="A1790" s="21" t="s">
        <v>8867</v>
      </c>
      <c r="B1790" s="23">
        <v>0</v>
      </c>
      <c r="C1790" s="24">
        <v>0</v>
      </c>
      <c r="E1790" t="str">
        <f t="shared" si="63"/>
        <v>6058612</v>
      </c>
    </row>
    <row r="1791" spans="1:5" x14ac:dyDescent="0.3">
      <c r="A1791" s="21" t="s">
        <v>8868</v>
      </c>
      <c r="B1791" s="23">
        <v>0</v>
      </c>
      <c r="C1791" s="24">
        <v>0</v>
      </c>
      <c r="E1791" t="str">
        <f t="shared" si="63"/>
        <v>6058629</v>
      </c>
    </row>
    <row r="1792" spans="1:5" x14ac:dyDescent="0.3">
      <c r="A1792" s="21" t="s">
        <v>8869</v>
      </c>
      <c r="B1792" s="23">
        <v>0</v>
      </c>
      <c r="C1792" s="24">
        <v>0</v>
      </c>
      <c r="E1792" t="str">
        <f t="shared" si="63"/>
        <v>6058665</v>
      </c>
    </row>
    <row r="1793" spans="1:5" x14ac:dyDescent="0.3">
      <c r="A1793" s="21" t="s">
        <v>8870</v>
      </c>
      <c r="B1793" s="23">
        <v>0</v>
      </c>
      <c r="C1793" s="24">
        <v>0</v>
      </c>
      <c r="E1793" t="str">
        <f t="shared" si="63"/>
        <v>6059799</v>
      </c>
    </row>
    <row r="1794" spans="1:5" x14ac:dyDescent="0.3">
      <c r="A1794" s="21" t="s">
        <v>8871</v>
      </c>
      <c r="B1794" s="23">
        <v>0</v>
      </c>
      <c r="C1794" s="24">
        <v>0</v>
      </c>
      <c r="E1794" t="str">
        <f t="shared" si="63"/>
        <v>6059803</v>
      </c>
    </row>
    <row r="1795" spans="1:5" x14ac:dyDescent="0.3">
      <c r="A1795" s="21" t="s">
        <v>8872</v>
      </c>
      <c r="B1795" s="23">
        <v>0</v>
      </c>
      <c r="C1795" s="24">
        <v>0</v>
      </c>
      <c r="E1795" t="str">
        <f t="shared" ref="E1795:E1810" si="64">LEFT(A1795,7)</f>
        <v>6059806</v>
      </c>
    </row>
    <row r="1796" spans="1:5" x14ac:dyDescent="0.3">
      <c r="A1796" s="21" t="s">
        <v>8873</v>
      </c>
      <c r="B1796" s="23">
        <v>0</v>
      </c>
      <c r="C1796" s="24">
        <v>0</v>
      </c>
      <c r="E1796" t="str">
        <f t="shared" si="64"/>
        <v>6059825</v>
      </c>
    </row>
    <row r="1797" spans="1:5" x14ac:dyDescent="0.3">
      <c r="A1797" s="21" t="s">
        <v>8874</v>
      </c>
      <c r="B1797" s="23">
        <v>0</v>
      </c>
      <c r="C1797" s="24">
        <v>0</v>
      </c>
      <c r="E1797" t="str">
        <f t="shared" si="64"/>
        <v>6060093</v>
      </c>
    </row>
    <row r="1798" spans="1:5" x14ac:dyDescent="0.3">
      <c r="A1798" s="21" t="s">
        <v>8875</v>
      </c>
      <c r="B1798" s="23">
        <v>0</v>
      </c>
      <c r="C1798" s="24">
        <v>0</v>
      </c>
      <c r="E1798" t="str">
        <f t="shared" si="64"/>
        <v>6060095</v>
      </c>
    </row>
    <row r="1799" spans="1:5" x14ac:dyDescent="0.3">
      <c r="A1799" s="21" t="s">
        <v>8876</v>
      </c>
      <c r="B1799" s="23">
        <v>0</v>
      </c>
      <c r="C1799" s="24">
        <v>0</v>
      </c>
      <c r="E1799" t="str">
        <f t="shared" si="64"/>
        <v>6060510</v>
      </c>
    </row>
    <row r="1800" spans="1:5" x14ac:dyDescent="0.3">
      <c r="A1800" s="21" t="s">
        <v>8877</v>
      </c>
      <c r="B1800" s="23">
        <v>0</v>
      </c>
      <c r="C1800" s="24">
        <v>0</v>
      </c>
      <c r="E1800" t="str">
        <f t="shared" si="64"/>
        <v>6060541</v>
      </c>
    </row>
    <row r="1801" spans="1:5" x14ac:dyDescent="0.3">
      <c r="A1801" s="21" t="s">
        <v>8878</v>
      </c>
      <c r="B1801" s="23">
        <v>0</v>
      </c>
      <c r="C1801" s="24">
        <v>0</v>
      </c>
      <c r="E1801" t="str">
        <f t="shared" si="64"/>
        <v>6060567</v>
      </c>
    </row>
    <row r="1802" spans="1:5" x14ac:dyDescent="0.3">
      <c r="A1802" s="21" t="s">
        <v>8879</v>
      </c>
      <c r="B1802" s="23">
        <v>0</v>
      </c>
      <c r="C1802" s="24">
        <v>0</v>
      </c>
      <c r="E1802" t="str">
        <f t="shared" si="64"/>
        <v>6060568</v>
      </c>
    </row>
    <row r="1803" spans="1:5" x14ac:dyDescent="0.3">
      <c r="A1803" s="21" t="s">
        <v>8880</v>
      </c>
      <c r="B1803" s="23">
        <v>0</v>
      </c>
      <c r="C1803" s="24">
        <v>0</v>
      </c>
      <c r="E1803" t="str">
        <f t="shared" si="64"/>
        <v>6060576</v>
      </c>
    </row>
    <row r="1804" spans="1:5" x14ac:dyDescent="0.3">
      <c r="A1804" s="21" t="s">
        <v>8881</v>
      </c>
      <c r="B1804" s="23">
        <v>0</v>
      </c>
      <c r="C1804" s="24">
        <v>0</v>
      </c>
      <c r="E1804" t="str">
        <f t="shared" si="64"/>
        <v>6060577</v>
      </c>
    </row>
    <row r="1805" spans="1:5" x14ac:dyDescent="0.3">
      <c r="A1805" s="21" t="s">
        <v>8882</v>
      </c>
      <c r="B1805" s="23">
        <v>0</v>
      </c>
      <c r="C1805" s="24">
        <v>0</v>
      </c>
      <c r="E1805" t="str">
        <f t="shared" si="64"/>
        <v>6060633</v>
      </c>
    </row>
    <row r="1806" spans="1:5" x14ac:dyDescent="0.3">
      <c r="A1806" s="21" t="s">
        <v>8883</v>
      </c>
      <c r="B1806" s="23">
        <v>0</v>
      </c>
      <c r="C1806" s="24">
        <v>0</v>
      </c>
      <c r="E1806" t="str">
        <f t="shared" si="64"/>
        <v>6060956</v>
      </c>
    </row>
    <row r="1807" spans="1:5" x14ac:dyDescent="0.3">
      <c r="A1807" s="21" t="s">
        <v>8884</v>
      </c>
      <c r="B1807" s="23">
        <v>0</v>
      </c>
      <c r="C1807" s="24">
        <v>0</v>
      </c>
      <c r="E1807" t="str">
        <f t="shared" si="64"/>
        <v>6060982</v>
      </c>
    </row>
    <row r="1808" spans="1:5" x14ac:dyDescent="0.3">
      <c r="A1808" s="21" t="s">
        <v>8885</v>
      </c>
      <c r="B1808" s="23">
        <v>0</v>
      </c>
      <c r="C1808" s="24">
        <v>0</v>
      </c>
      <c r="E1808" t="str">
        <f t="shared" si="64"/>
        <v>6060998</v>
      </c>
    </row>
    <row r="1809" spans="1:5" x14ac:dyDescent="0.3">
      <c r="A1809" s="21" t="s">
        <v>8886</v>
      </c>
      <c r="B1809" s="23">
        <v>0</v>
      </c>
      <c r="C1809" s="24">
        <v>0</v>
      </c>
      <c r="E1809" t="str">
        <f t="shared" si="64"/>
        <v>6061002</v>
      </c>
    </row>
    <row r="1810" spans="1:5" x14ac:dyDescent="0.3">
      <c r="A1810" s="21" t="s">
        <v>8887</v>
      </c>
      <c r="B1810" s="23">
        <v>0</v>
      </c>
      <c r="C1810" s="24">
        <v>0</v>
      </c>
      <c r="E1810" t="str">
        <f t="shared" si="64"/>
        <v>6062544</v>
      </c>
    </row>
  </sheetData>
  <autoFilter ref="A1:H1810" xr:uid="{FC9B977E-17F0-4226-8479-E19DC76035C1}"/>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01BA-B7CD-46A2-90B4-ADB621B788B7}">
  <sheetPr filterMode="1"/>
  <dimension ref="A1:K7263"/>
  <sheetViews>
    <sheetView workbookViewId="0">
      <selection activeCell="B7049" sqref="B7049"/>
    </sheetView>
  </sheetViews>
  <sheetFormatPr defaultRowHeight="14.4" x14ac:dyDescent="0.3"/>
  <cols>
    <col min="2" max="2" width="54.6640625" bestFit="1" customWidth="1"/>
    <col min="3" max="3" width="12.6640625" bestFit="1" customWidth="1"/>
  </cols>
  <sheetData>
    <row r="1" spans="1:6" x14ac:dyDescent="0.3">
      <c r="A1" s="16" t="s">
        <v>226</v>
      </c>
      <c r="B1" s="16" t="s">
        <v>227</v>
      </c>
      <c r="C1" s="17" t="s">
        <v>228</v>
      </c>
      <c r="D1" s="17" t="s">
        <v>229</v>
      </c>
      <c r="E1" s="18" t="s">
        <v>230</v>
      </c>
    </row>
    <row r="2" spans="1:6" hidden="1" x14ac:dyDescent="0.3">
      <c r="A2">
        <v>5088591</v>
      </c>
      <c r="B2" s="19" t="s">
        <v>231</v>
      </c>
      <c r="C2" t="s">
        <v>232</v>
      </c>
      <c r="D2" t="s">
        <v>33</v>
      </c>
      <c r="E2" s="20">
        <v>30.32</v>
      </c>
      <c r="F2">
        <f>MATCH(A:A,'Crown Aug Uploads '!B:B,0)</f>
        <v>205</v>
      </c>
    </row>
    <row r="3" spans="1:6" hidden="1" x14ac:dyDescent="0.3">
      <c r="A3">
        <v>5088704</v>
      </c>
      <c r="B3" s="19" t="s">
        <v>231</v>
      </c>
      <c r="C3" t="s">
        <v>228</v>
      </c>
      <c r="D3" t="s">
        <v>33</v>
      </c>
      <c r="E3" s="20">
        <v>35.43</v>
      </c>
      <c r="F3">
        <f>MATCH(A:A,'Crown Aug Uploads '!B:B,0)</f>
        <v>811</v>
      </c>
    </row>
    <row r="4" spans="1:6" hidden="1" x14ac:dyDescent="0.3">
      <c r="A4">
        <v>5088596</v>
      </c>
      <c r="B4" s="19" t="s">
        <v>7063</v>
      </c>
      <c r="C4" t="s">
        <v>232</v>
      </c>
      <c r="D4" t="s">
        <v>33</v>
      </c>
      <c r="E4" s="20">
        <v>35.72</v>
      </c>
      <c r="F4">
        <f>MATCH(A:A,'Crown Aug Uploads '!B:B,0)</f>
        <v>812</v>
      </c>
    </row>
    <row r="5" spans="1:6" hidden="1" x14ac:dyDescent="0.3">
      <c r="A5">
        <v>5088693</v>
      </c>
      <c r="B5" s="19" t="s">
        <v>7063</v>
      </c>
      <c r="C5" t="s">
        <v>228</v>
      </c>
      <c r="D5" t="s">
        <v>33</v>
      </c>
      <c r="E5" s="20">
        <v>44.44</v>
      </c>
      <c r="F5">
        <f>MATCH(A:A,'Crown Aug Uploads '!B:B,0)</f>
        <v>813</v>
      </c>
    </row>
    <row r="6" spans="1:6" hidden="1" x14ac:dyDescent="0.3">
      <c r="A6">
        <v>5088594</v>
      </c>
      <c r="B6" s="19" t="s">
        <v>7064</v>
      </c>
      <c r="C6" t="s">
        <v>232</v>
      </c>
      <c r="D6" t="s">
        <v>33</v>
      </c>
      <c r="E6" s="20">
        <v>35.020000000000003</v>
      </c>
      <c r="F6">
        <f>MATCH(A:A,'Crown Aug Uploads '!B:B,0)</f>
        <v>814</v>
      </c>
    </row>
    <row r="7" spans="1:6" hidden="1" x14ac:dyDescent="0.3">
      <c r="A7">
        <v>5090513</v>
      </c>
      <c r="B7" s="19" t="s">
        <v>7064</v>
      </c>
      <c r="C7" t="s">
        <v>232</v>
      </c>
      <c r="D7" t="s">
        <v>233</v>
      </c>
      <c r="E7" s="20">
        <v>17.14</v>
      </c>
      <c r="F7">
        <f>MATCH(A:A,'Crown Aug Uploads '!B:B,0)</f>
        <v>815</v>
      </c>
    </row>
    <row r="8" spans="1:6" hidden="1" x14ac:dyDescent="0.3">
      <c r="A8">
        <v>5088695</v>
      </c>
      <c r="B8" s="19" t="s">
        <v>7064</v>
      </c>
      <c r="C8" t="s">
        <v>228</v>
      </c>
      <c r="D8" t="s">
        <v>33</v>
      </c>
      <c r="E8" s="20">
        <v>39.29</v>
      </c>
      <c r="F8">
        <f>MATCH(A:A,'Crown Aug Uploads '!B:B,0)</f>
        <v>817</v>
      </c>
    </row>
    <row r="9" spans="1:6" hidden="1" x14ac:dyDescent="0.3">
      <c r="A9">
        <v>5091934</v>
      </c>
      <c r="B9" s="19" t="s">
        <v>7064</v>
      </c>
      <c r="C9" t="s">
        <v>228</v>
      </c>
      <c r="D9" t="s">
        <v>233</v>
      </c>
      <c r="E9" s="20">
        <v>21.3</v>
      </c>
      <c r="F9">
        <f>MATCH(A:A,'Crown Aug Uploads '!B:B,0)</f>
        <v>816</v>
      </c>
    </row>
    <row r="10" spans="1:6" hidden="1" x14ac:dyDescent="0.3">
      <c r="A10">
        <v>5064686</v>
      </c>
      <c r="B10" s="19" t="s">
        <v>234</v>
      </c>
      <c r="C10" t="s">
        <v>232</v>
      </c>
      <c r="D10" t="s">
        <v>33</v>
      </c>
      <c r="E10" s="20">
        <v>21.01</v>
      </c>
      <c r="F10">
        <f>MATCH(A:A,'Crown Aug Uploads '!B:B,0)</f>
        <v>45</v>
      </c>
    </row>
    <row r="11" spans="1:6" hidden="1" x14ac:dyDescent="0.3">
      <c r="A11">
        <v>5064685</v>
      </c>
      <c r="B11" s="19" t="s">
        <v>234</v>
      </c>
      <c r="C11" t="s">
        <v>232</v>
      </c>
      <c r="D11" t="s">
        <v>233</v>
      </c>
      <c r="E11" s="20">
        <v>12.47</v>
      </c>
      <c r="F11">
        <f>MATCH(A:A,'Crown Aug Uploads '!B:B,0)</f>
        <v>818</v>
      </c>
    </row>
    <row r="12" spans="1:6" hidden="1" x14ac:dyDescent="0.3">
      <c r="A12">
        <v>5064671</v>
      </c>
      <c r="B12" s="19" t="s">
        <v>234</v>
      </c>
      <c r="C12" t="s">
        <v>235</v>
      </c>
      <c r="D12" t="s">
        <v>33</v>
      </c>
      <c r="E12" s="20">
        <v>21.01</v>
      </c>
      <c r="F12">
        <f>MATCH(A:A,'Crown Aug Uploads '!B:B,0)</f>
        <v>30</v>
      </c>
    </row>
    <row r="13" spans="1:6" hidden="1" x14ac:dyDescent="0.3">
      <c r="A13">
        <v>5066078</v>
      </c>
      <c r="B13" s="19" t="s">
        <v>234</v>
      </c>
      <c r="C13" t="s">
        <v>228</v>
      </c>
      <c r="D13" t="s">
        <v>33</v>
      </c>
      <c r="E13" s="20">
        <v>21.01</v>
      </c>
      <c r="F13">
        <f>MATCH(A:A,'Crown Aug Uploads '!B:B,0)</f>
        <v>820</v>
      </c>
    </row>
    <row r="14" spans="1:6" hidden="1" x14ac:dyDescent="0.3">
      <c r="A14">
        <v>5066077</v>
      </c>
      <c r="B14" s="19" t="s">
        <v>234</v>
      </c>
      <c r="C14" t="s">
        <v>228</v>
      </c>
      <c r="D14" t="s">
        <v>233</v>
      </c>
      <c r="E14" s="20">
        <v>12.47</v>
      </c>
      <c r="F14">
        <f>MATCH(A:A,'Crown Aug Uploads '!B:B,0)</f>
        <v>819</v>
      </c>
    </row>
    <row r="15" spans="1:6" hidden="1" x14ac:dyDescent="0.3">
      <c r="A15">
        <v>5024174</v>
      </c>
      <c r="B15" s="19" t="s">
        <v>236</v>
      </c>
      <c r="C15" t="s">
        <v>232</v>
      </c>
      <c r="D15" t="s">
        <v>33</v>
      </c>
      <c r="E15" s="20">
        <v>25.39</v>
      </c>
      <c r="F15">
        <f>MATCH(A:A,'Crown Aug Uploads '!B:B,0)</f>
        <v>14</v>
      </c>
    </row>
    <row r="16" spans="1:6" hidden="1" x14ac:dyDescent="0.3">
      <c r="A16">
        <v>5024173</v>
      </c>
      <c r="B16" s="19" t="s">
        <v>236</v>
      </c>
      <c r="C16" t="s">
        <v>232</v>
      </c>
      <c r="D16" t="s">
        <v>233</v>
      </c>
      <c r="E16" s="20">
        <v>14.62</v>
      </c>
      <c r="F16">
        <f>MATCH(A:A,'Crown Aug Uploads '!B:B,0)</f>
        <v>128</v>
      </c>
    </row>
    <row r="17" spans="1:6" hidden="1" x14ac:dyDescent="0.3">
      <c r="A17">
        <v>5024172</v>
      </c>
      <c r="B17" s="19" t="s">
        <v>236</v>
      </c>
      <c r="C17" t="s">
        <v>232</v>
      </c>
      <c r="D17" t="s">
        <v>35</v>
      </c>
      <c r="E17" s="20">
        <v>6.99</v>
      </c>
      <c r="F17">
        <f>MATCH(A:A,'Crown Aug Uploads '!B:B,0)</f>
        <v>821</v>
      </c>
    </row>
    <row r="18" spans="1:6" hidden="1" x14ac:dyDescent="0.3">
      <c r="A18">
        <v>5089419</v>
      </c>
      <c r="B18" s="19" t="s">
        <v>237</v>
      </c>
      <c r="C18" t="s">
        <v>232</v>
      </c>
      <c r="D18" t="s">
        <v>33</v>
      </c>
      <c r="E18" s="20">
        <v>31</v>
      </c>
      <c r="F18">
        <f>MATCH(A:A,'Crown Aug Uploads '!B:B,0)</f>
        <v>822</v>
      </c>
    </row>
    <row r="19" spans="1:6" hidden="1" x14ac:dyDescent="0.3">
      <c r="A19">
        <v>5090322</v>
      </c>
      <c r="B19" s="19" t="s">
        <v>237</v>
      </c>
      <c r="C19" t="s">
        <v>232</v>
      </c>
      <c r="D19" t="s">
        <v>35</v>
      </c>
      <c r="E19" s="20">
        <v>8.5</v>
      </c>
      <c r="F19">
        <f>MATCH(A:A,'Crown Aug Uploads '!B:B,0)</f>
        <v>823</v>
      </c>
    </row>
    <row r="20" spans="1:6" hidden="1" x14ac:dyDescent="0.3">
      <c r="A20">
        <v>5094753</v>
      </c>
      <c r="B20" s="19" t="s">
        <v>7068</v>
      </c>
      <c r="C20" t="s">
        <v>238</v>
      </c>
      <c r="D20" t="s">
        <v>33</v>
      </c>
      <c r="E20" s="20">
        <v>25.54</v>
      </c>
      <c r="F20">
        <f>MATCH(A:A,'Crown Aug Uploads '!B:B,0)</f>
        <v>19</v>
      </c>
    </row>
    <row r="21" spans="1:6" hidden="1" x14ac:dyDescent="0.3">
      <c r="A21">
        <v>5094752</v>
      </c>
      <c r="B21" s="19" t="s">
        <v>7068</v>
      </c>
      <c r="C21" t="s">
        <v>238</v>
      </c>
      <c r="D21" t="s">
        <v>35</v>
      </c>
      <c r="E21" s="20">
        <v>7.48</v>
      </c>
      <c r="F21">
        <f>MATCH(A:A,'Crown Aug Uploads '!B:B,0)</f>
        <v>824</v>
      </c>
    </row>
    <row r="22" spans="1:6" hidden="1" x14ac:dyDescent="0.3">
      <c r="A22">
        <v>5048895</v>
      </c>
      <c r="B22" s="19" t="s">
        <v>239</v>
      </c>
      <c r="C22" t="s">
        <v>238</v>
      </c>
      <c r="D22" t="s">
        <v>35</v>
      </c>
      <c r="E22" s="20">
        <v>7.47</v>
      </c>
      <c r="F22">
        <f>MATCH(A:A,'Crown Aug Uploads '!B:B,0)</f>
        <v>681</v>
      </c>
    </row>
    <row r="23" spans="1:6" hidden="1" x14ac:dyDescent="0.3">
      <c r="A23">
        <v>5027073</v>
      </c>
      <c r="B23" s="19" t="s">
        <v>239</v>
      </c>
      <c r="C23" t="s">
        <v>238</v>
      </c>
      <c r="D23" t="s">
        <v>33</v>
      </c>
      <c r="E23" s="20">
        <v>25.56</v>
      </c>
      <c r="F23">
        <f>MATCH(A:A,'Crown Aug Uploads '!B:B,0)</f>
        <v>139</v>
      </c>
    </row>
    <row r="24" spans="1:6" hidden="1" x14ac:dyDescent="0.3">
      <c r="A24">
        <v>5017818</v>
      </c>
      <c r="B24" s="19" t="s">
        <v>7069</v>
      </c>
      <c r="C24" t="s">
        <v>228</v>
      </c>
      <c r="D24" t="s">
        <v>35</v>
      </c>
      <c r="E24" s="20">
        <v>11.4</v>
      </c>
      <c r="F24">
        <f>MATCH(A:A,'Crown Aug Uploads '!B:B,0)</f>
        <v>279</v>
      </c>
    </row>
    <row r="25" spans="1:6" hidden="1" x14ac:dyDescent="0.3">
      <c r="A25">
        <v>5017530</v>
      </c>
      <c r="B25" s="19" t="s">
        <v>7070</v>
      </c>
      <c r="C25" t="s">
        <v>228</v>
      </c>
      <c r="D25" t="s">
        <v>233</v>
      </c>
      <c r="E25" s="20">
        <v>17.010000000000002</v>
      </c>
      <c r="F25">
        <f>MATCH(A:A,'Crown Aug Uploads '!B:B,0)</f>
        <v>682</v>
      </c>
    </row>
    <row r="26" spans="1:6" hidden="1" x14ac:dyDescent="0.3">
      <c r="A26">
        <v>5029258</v>
      </c>
      <c r="B26" s="19" t="s">
        <v>240</v>
      </c>
      <c r="C26" t="s">
        <v>228</v>
      </c>
      <c r="D26" t="s">
        <v>33</v>
      </c>
      <c r="E26" s="20">
        <v>22.94</v>
      </c>
      <c r="F26">
        <f>MATCH(A:A,'Crown Aug Uploads '!B:B,0)</f>
        <v>825</v>
      </c>
    </row>
    <row r="27" spans="1:6" hidden="1" x14ac:dyDescent="0.3">
      <c r="A27">
        <v>5027065</v>
      </c>
      <c r="B27" s="19" t="s">
        <v>240</v>
      </c>
      <c r="C27" t="s">
        <v>241</v>
      </c>
      <c r="D27" t="s">
        <v>33</v>
      </c>
      <c r="E27" s="20">
        <v>22.94</v>
      </c>
      <c r="F27">
        <f>MATCH(A:A,'Crown Aug Uploads '!B:B,0)</f>
        <v>826</v>
      </c>
    </row>
    <row r="28" spans="1:6" hidden="1" x14ac:dyDescent="0.3">
      <c r="A28">
        <v>5027064</v>
      </c>
      <c r="B28" s="19" t="s">
        <v>240</v>
      </c>
      <c r="C28" t="s">
        <v>242</v>
      </c>
      <c r="D28" t="s">
        <v>33</v>
      </c>
      <c r="E28" s="20">
        <v>22.94</v>
      </c>
      <c r="F28">
        <f>MATCH(A:A,'Crown Aug Uploads '!B:B,0)</f>
        <v>827</v>
      </c>
    </row>
    <row r="29" spans="1:6" hidden="1" x14ac:dyDescent="0.3">
      <c r="A29">
        <v>5027063</v>
      </c>
      <c r="B29" s="19" t="s">
        <v>240</v>
      </c>
      <c r="C29" t="s">
        <v>243</v>
      </c>
      <c r="D29" t="s">
        <v>33</v>
      </c>
      <c r="E29" s="20">
        <v>22.94</v>
      </c>
      <c r="F29">
        <f>MATCH(A:A,'Crown Aug Uploads '!B:B,0)</f>
        <v>828</v>
      </c>
    </row>
    <row r="30" spans="1:6" x14ac:dyDescent="0.3">
      <c r="A30">
        <v>5074888</v>
      </c>
      <c r="B30" s="19" t="s">
        <v>244</v>
      </c>
      <c r="C30" t="s">
        <v>232</v>
      </c>
      <c r="D30" t="s">
        <v>32</v>
      </c>
      <c r="E30" s="20">
        <v>23.07</v>
      </c>
      <c r="F30">
        <f>MATCH(A:A,'Crown Aug Uploads '!B:B,0)</f>
        <v>522</v>
      </c>
    </row>
    <row r="31" spans="1:6" hidden="1" x14ac:dyDescent="0.3">
      <c r="A31">
        <v>5089425</v>
      </c>
      <c r="B31" s="19" t="s">
        <v>245</v>
      </c>
      <c r="C31" t="s">
        <v>232</v>
      </c>
      <c r="D31" t="s">
        <v>37</v>
      </c>
      <c r="E31" s="20">
        <v>3.12</v>
      </c>
      <c r="F31">
        <f>MATCH(A:A,'Crown Aug Uploads '!B:B,0)</f>
        <v>829</v>
      </c>
    </row>
    <row r="32" spans="1:6" hidden="1" x14ac:dyDescent="0.3">
      <c r="A32">
        <v>5023891</v>
      </c>
      <c r="B32" s="19" t="s">
        <v>245</v>
      </c>
      <c r="C32" t="s">
        <v>232</v>
      </c>
      <c r="D32" t="s">
        <v>32</v>
      </c>
      <c r="E32" s="20">
        <v>23.07</v>
      </c>
      <c r="F32">
        <f>MATCH(A:A,'Crown Aug Uploads '!B:B,0)</f>
        <v>3</v>
      </c>
    </row>
    <row r="33" spans="1:6" hidden="1" x14ac:dyDescent="0.3">
      <c r="A33">
        <v>5023890</v>
      </c>
      <c r="B33" s="19" t="s">
        <v>245</v>
      </c>
      <c r="C33" t="s">
        <v>232</v>
      </c>
      <c r="D33" t="s">
        <v>33</v>
      </c>
      <c r="E33" s="20">
        <v>11.69</v>
      </c>
      <c r="F33">
        <f>MATCH(A:A,'Crown Aug Uploads '!B:B,0)</f>
        <v>245</v>
      </c>
    </row>
    <row r="34" spans="1:6" hidden="1" x14ac:dyDescent="0.3">
      <c r="A34">
        <v>5089424</v>
      </c>
      <c r="B34" s="19" t="s">
        <v>245</v>
      </c>
      <c r="C34" t="s">
        <v>235</v>
      </c>
      <c r="D34" t="s">
        <v>37</v>
      </c>
      <c r="E34" s="20">
        <v>3.12</v>
      </c>
      <c r="F34">
        <f>MATCH(A:A,'Crown Aug Uploads '!B:B,0)</f>
        <v>830</v>
      </c>
    </row>
    <row r="35" spans="1:6" hidden="1" x14ac:dyDescent="0.3">
      <c r="A35">
        <v>5023888</v>
      </c>
      <c r="B35" s="19" t="s">
        <v>245</v>
      </c>
      <c r="C35" t="s">
        <v>235</v>
      </c>
      <c r="D35" t="s">
        <v>32</v>
      </c>
      <c r="E35" s="20">
        <v>23.15</v>
      </c>
      <c r="F35">
        <f>MATCH(A:A,'Crown Aug Uploads '!B:B,0)</f>
        <v>46</v>
      </c>
    </row>
    <row r="36" spans="1:6" hidden="1" x14ac:dyDescent="0.3">
      <c r="A36">
        <v>5023887</v>
      </c>
      <c r="B36" s="19" t="s">
        <v>245</v>
      </c>
      <c r="C36" t="s">
        <v>235</v>
      </c>
      <c r="D36" t="s">
        <v>33</v>
      </c>
      <c r="E36" s="20">
        <v>11.73</v>
      </c>
      <c r="F36">
        <f>MATCH(A:A,'Crown Aug Uploads '!B:B,0)</f>
        <v>831</v>
      </c>
    </row>
    <row r="37" spans="1:6" hidden="1" x14ac:dyDescent="0.3">
      <c r="A37">
        <v>5023900</v>
      </c>
      <c r="B37" s="19" t="s">
        <v>245</v>
      </c>
      <c r="C37" t="s">
        <v>246</v>
      </c>
      <c r="D37" t="s">
        <v>33</v>
      </c>
      <c r="E37" s="20">
        <v>11.73</v>
      </c>
      <c r="F37">
        <f>MATCH(A:A,'Crown Aug Uploads '!B:B,0)</f>
        <v>833</v>
      </c>
    </row>
    <row r="38" spans="1:6" hidden="1" x14ac:dyDescent="0.3">
      <c r="A38">
        <v>5023901</v>
      </c>
      <c r="B38" s="19" t="s">
        <v>245</v>
      </c>
      <c r="C38" t="s">
        <v>246</v>
      </c>
      <c r="D38" t="s">
        <v>32</v>
      </c>
      <c r="E38" s="20">
        <v>23.15</v>
      </c>
      <c r="F38">
        <f>MATCH(A:A,'Crown Aug Uploads '!B:B,0)</f>
        <v>832</v>
      </c>
    </row>
    <row r="39" spans="1:6" hidden="1" x14ac:dyDescent="0.3">
      <c r="A39">
        <v>5029055</v>
      </c>
      <c r="B39" s="19" t="s">
        <v>245</v>
      </c>
      <c r="C39" t="s">
        <v>228</v>
      </c>
      <c r="D39" t="s">
        <v>33</v>
      </c>
      <c r="E39" s="20">
        <v>11.73</v>
      </c>
      <c r="F39">
        <f>MATCH(A:A,'Crown Aug Uploads '!B:B,0)</f>
        <v>835</v>
      </c>
    </row>
    <row r="40" spans="1:6" hidden="1" x14ac:dyDescent="0.3">
      <c r="A40">
        <v>5029056</v>
      </c>
      <c r="B40" s="19" t="s">
        <v>245</v>
      </c>
      <c r="C40" t="s">
        <v>228</v>
      </c>
      <c r="D40" t="s">
        <v>32</v>
      </c>
      <c r="E40" s="20">
        <v>23.15</v>
      </c>
      <c r="F40">
        <f>MATCH(A:A,'Crown Aug Uploads '!B:B,0)</f>
        <v>836</v>
      </c>
    </row>
    <row r="41" spans="1:6" hidden="1" x14ac:dyDescent="0.3">
      <c r="A41">
        <v>5092961</v>
      </c>
      <c r="B41" s="19" t="s">
        <v>247</v>
      </c>
      <c r="C41" t="s">
        <v>248</v>
      </c>
      <c r="D41" t="s">
        <v>34</v>
      </c>
      <c r="E41" s="20">
        <v>27.91</v>
      </c>
      <c r="F41">
        <f>MATCH(A:A,'Crown Aug Uploads '!B:B,0)</f>
        <v>837</v>
      </c>
    </row>
    <row r="42" spans="1:6" hidden="1" x14ac:dyDescent="0.3">
      <c r="A42">
        <v>5092962</v>
      </c>
      <c r="B42" s="19" t="s">
        <v>247</v>
      </c>
      <c r="C42" t="s">
        <v>235</v>
      </c>
      <c r="D42" t="s">
        <v>34</v>
      </c>
      <c r="E42" s="20">
        <v>27.91</v>
      </c>
      <c r="F42">
        <f>MATCH(A:A,'Crown Aug Uploads '!B:B,0)</f>
        <v>838</v>
      </c>
    </row>
    <row r="43" spans="1:6" hidden="1" x14ac:dyDescent="0.3">
      <c r="A43">
        <v>5027036</v>
      </c>
      <c r="B43" s="19" t="s">
        <v>249</v>
      </c>
      <c r="C43" t="s">
        <v>232</v>
      </c>
      <c r="D43" t="s">
        <v>35</v>
      </c>
      <c r="E43" s="20">
        <v>7.07</v>
      </c>
      <c r="F43">
        <f>MATCH(A:A,'Crown Aug Uploads '!B:B,0)</f>
        <v>683</v>
      </c>
    </row>
    <row r="44" spans="1:6" hidden="1" x14ac:dyDescent="0.3">
      <c r="A44">
        <v>5027037</v>
      </c>
      <c r="B44" s="19" t="s">
        <v>249</v>
      </c>
      <c r="C44" t="s">
        <v>232</v>
      </c>
      <c r="D44" t="s">
        <v>233</v>
      </c>
      <c r="E44" s="20">
        <v>13.98</v>
      </c>
      <c r="F44">
        <f>MATCH(A:A,'Crown Aug Uploads '!B:B,0)</f>
        <v>839</v>
      </c>
    </row>
    <row r="45" spans="1:6" hidden="1" x14ac:dyDescent="0.3">
      <c r="A45">
        <v>5027038</v>
      </c>
      <c r="B45" s="19" t="s">
        <v>249</v>
      </c>
      <c r="C45" t="s">
        <v>232</v>
      </c>
      <c r="D45" t="s">
        <v>33</v>
      </c>
      <c r="E45" s="20">
        <v>23.16</v>
      </c>
      <c r="F45">
        <f>MATCH(A:A,'Crown Aug Uploads '!B:B,0)</f>
        <v>153</v>
      </c>
    </row>
    <row r="46" spans="1:6" hidden="1" x14ac:dyDescent="0.3">
      <c r="A46">
        <v>5027034</v>
      </c>
      <c r="B46" s="19" t="s">
        <v>249</v>
      </c>
      <c r="C46" t="s">
        <v>235</v>
      </c>
      <c r="D46" t="s">
        <v>33</v>
      </c>
      <c r="E46" s="20">
        <v>25.22</v>
      </c>
      <c r="F46">
        <f>MATCH(A:A,'Crown Aug Uploads '!B:B,0)</f>
        <v>841</v>
      </c>
    </row>
    <row r="47" spans="1:6" hidden="1" x14ac:dyDescent="0.3">
      <c r="A47">
        <v>5027033</v>
      </c>
      <c r="B47" s="19" t="s">
        <v>249</v>
      </c>
      <c r="C47" t="s">
        <v>235</v>
      </c>
      <c r="D47" t="s">
        <v>233</v>
      </c>
      <c r="E47" s="20">
        <v>15.14</v>
      </c>
      <c r="F47">
        <f>MATCH(A:A,'Crown Aug Uploads '!B:B,0)</f>
        <v>840</v>
      </c>
    </row>
    <row r="48" spans="1:6" hidden="1" x14ac:dyDescent="0.3">
      <c r="A48">
        <v>5029253</v>
      </c>
      <c r="B48" s="19" t="s">
        <v>249</v>
      </c>
      <c r="C48" t="s">
        <v>228</v>
      </c>
      <c r="D48" t="s">
        <v>233</v>
      </c>
      <c r="E48" s="20">
        <v>17.07</v>
      </c>
      <c r="F48">
        <f>MATCH(A:A,'Crown Aug Uploads '!B:B,0)</f>
        <v>842</v>
      </c>
    </row>
    <row r="49" spans="1:6" hidden="1" x14ac:dyDescent="0.3">
      <c r="A49">
        <v>5029254</v>
      </c>
      <c r="B49" s="19" t="s">
        <v>249</v>
      </c>
      <c r="C49" t="s">
        <v>228</v>
      </c>
      <c r="D49" t="s">
        <v>33</v>
      </c>
      <c r="E49" s="20">
        <v>29.49</v>
      </c>
      <c r="F49">
        <f>MATCH(A:A,'Crown Aug Uploads '!B:B,0)</f>
        <v>843</v>
      </c>
    </row>
    <row r="50" spans="1:6" hidden="1" x14ac:dyDescent="0.3">
      <c r="A50">
        <v>5029234</v>
      </c>
      <c r="B50" s="19" t="s">
        <v>250</v>
      </c>
      <c r="C50" t="s">
        <v>228</v>
      </c>
      <c r="D50" t="s">
        <v>33</v>
      </c>
      <c r="E50" s="20">
        <v>33.799999999999997</v>
      </c>
      <c r="F50">
        <f>MATCH(A:A,'Crown Aug Uploads '!B:B,0)</f>
        <v>844</v>
      </c>
    </row>
    <row r="51" spans="1:6" hidden="1" x14ac:dyDescent="0.3">
      <c r="A51">
        <v>5017789</v>
      </c>
      <c r="B51" s="19" t="s">
        <v>251</v>
      </c>
      <c r="C51" t="s">
        <v>252</v>
      </c>
      <c r="D51" t="s">
        <v>33</v>
      </c>
      <c r="E51" s="20">
        <v>30.71</v>
      </c>
      <c r="F51">
        <f>MATCH(A:A,'Crown Aug Uploads '!B:B,0)</f>
        <v>846</v>
      </c>
    </row>
    <row r="52" spans="1:6" hidden="1" x14ac:dyDescent="0.3">
      <c r="A52">
        <v>5088422</v>
      </c>
      <c r="B52" s="19" t="s">
        <v>253</v>
      </c>
      <c r="C52" t="s">
        <v>254</v>
      </c>
      <c r="D52" t="s">
        <v>33</v>
      </c>
      <c r="E52" s="20">
        <v>52.07</v>
      </c>
      <c r="F52">
        <f>MATCH(A:A,'Crown Aug Uploads '!B:B,0)</f>
        <v>85</v>
      </c>
    </row>
    <row r="53" spans="1:6" hidden="1" x14ac:dyDescent="0.3">
      <c r="A53">
        <v>5088424</v>
      </c>
      <c r="B53" s="19" t="s">
        <v>253</v>
      </c>
      <c r="C53" t="s">
        <v>255</v>
      </c>
      <c r="D53" t="s">
        <v>33</v>
      </c>
      <c r="E53" s="20">
        <v>52.07</v>
      </c>
      <c r="F53">
        <f>MATCH(A:A,'Crown Aug Uploads '!B:B,0)</f>
        <v>61</v>
      </c>
    </row>
    <row r="54" spans="1:6" hidden="1" x14ac:dyDescent="0.3">
      <c r="A54">
        <v>5093674</v>
      </c>
      <c r="B54" s="19" t="s">
        <v>256</v>
      </c>
      <c r="C54" t="s">
        <v>232</v>
      </c>
      <c r="D54" t="s">
        <v>233</v>
      </c>
      <c r="E54" s="20">
        <v>18.75</v>
      </c>
      <c r="F54">
        <f>MATCH(A:A,'Crown Aug Uploads '!B:B,0)</f>
        <v>523</v>
      </c>
    </row>
    <row r="55" spans="1:6" hidden="1" x14ac:dyDescent="0.3">
      <c r="A55">
        <v>5093673</v>
      </c>
      <c r="B55" s="19" t="s">
        <v>256</v>
      </c>
      <c r="C55" t="s">
        <v>232</v>
      </c>
      <c r="D55" t="s">
        <v>35</v>
      </c>
      <c r="E55" s="20">
        <v>9.5299999999999994</v>
      </c>
      <c r="F55">
        <f>MATCH(A:A,'Crown Aug Uploads '!B:B,0)</f>
        <v>847</v>
      </c>
    </row>
    <row r="56" spans="1:6" hidden="1" x14ac:dyDescent="0.3">
      <c r="A56">
        <v>5090805</v>
      </c>
      <c r="B56" s="19" t="s">
        <v>257</v>
      </c>
      <c r="C56" t="s">
        <v>254</v>
      </c>
      <c r="D56" t="s">
        <v>233</v>
      </c>
      <c r="E56" s="20">
        <v>16.46</v>
      </c>
      <c r="F56">
        <f>MATCH(A:A,'Crown Aug Uploads '!B:B,0)</f>
        <v>137</v>
      </c>
    </row>
    <row r="57" spans="1:6" hidden="1" x14ac:dyDescent="0.3">
      <c r="A57">
        <v>5090869</v>
      </c>
      <c r="B57" s="19" t="s">
        <v>257</v>
      </c>
      <c r="C57" t="s">
        <v>254</v>
      </c>
      <c r="D57" t="s">
        <v>35</v>
      </c>
      <c r="E57" s="20">
        <v>8.3699999999999992</v>
      </c>
      <c r="F57">
        <f>MATCH(A:A,'Crown Aug Uploads '!B:B,0)</f>
        <v>848</v>
      </c>
    </row>
    <row r="58" spans="1:6" hidden="1" x14ac:dyDescent="0.3">
      <c r="A58">
        <v>5090802</v>
      </c>
      <c r="B58" s="19" t="s">
        <v>257</v>
      </c>
      <c r="C58" t="s">
        <v>232</v>
      </c>
      <c r="D58" t="s">
        <v>35</v>
      </c>
      <c r="E58" s="20">
        <v>7.28</v>
      </c>
      <c r="F58">
        <f>MATCH(A:A,'Crown Aug Uploads '!B:B,0)</f>
        <v>353</v>
      </c>
    </row>
    <row r="59" spans="1:6" hidden="1" x14ac:dyDescent="0.3">
      <c r="A59">
        <v>5090803</v>
      </c>
      <c r="B59" s="19" t="s">
        <v>257</v>
      </c>
      <c r="C59" t="s">
        <v>232</v>
      </c>
      <c r="D59" t="s">
        <v>233</v>
      </c>
      <c r="E59" s="20">
        <v>14.29</v>
      </c>
      <c r="F59">
        <f>MATCH(A:A,'Crown Aug Uploads '!B:B,0)</f>
        <v>71</v>
      </c>
    </row>
    <row r="60" spans="1:6" hidden="1" x14ac:dyDescent="0.3">
      <c r="A60">
        <v>5090804</v>
      </c>
      <c r="B60" s="19" t="s">
        <v>257</v>
      </c>
      <c r="C60" t="s">
        <v>232</v>
      </c>
      <c r="D60" t="s">
        <v>33</v>
      </c>
      <c r="E60" s="20">
        <v>25.8</v>
      </c>
      <c r="F60">
        <f>MATCH(A:A,'Crown Aug Uploads '!B:B,0)</f>
        <v>25</v>
      </c>
    </row>
    <row r="61" spans="1:6" hidden="1" x14ac:dyDescent="0.3">
      <c r="A61">
        <v>5093353</v>
      </c>
      <c r="B61" s="19" t="s">
        <v>257</v>
      </c>
      <c r="C61" t="s">
        <v>228</v>
      </c>
      <c r="D61" t="s">
        <v>35</v>
      </c>
      <c r="E61" s="20">
        <v>8.3699999999999992</v>
      </c>
      <c r="F61">
        <f>MATCH(A:A,'Crown Aug Uploads '!B:B,0)</f>
        <v>849</v>
      </c>
    </row>
    <row r="62" spans="1:6" hidden="1" x14ac:dyDescent="0.3">
      <c r="A62">
        <v>5093354</v>
      </c>
      <c r="B62" s="19" t="s">
        <v>257</v>
      </c>
      <c r="C62" t="s">
        <v>228</v>
      </c>
      <c r="D62" t="s">
        <v>233</v>
      </c>
      <c r="E62" s="20">
        <v>16.46</v>
      </c>
      <c r="F62">
        <f>MATCH(A:A,'Crown Aug Uploads '!B:B,0)</f>
        <v>850</v>
      </c>
    </row>
    <row r="63" spans="1:6" hidden="1" x14ac:dyDescent="0.3">
      <c r="A63">
        <v>5093355</v>
      </c>
      <c r="B63" s="19" t="s">
        <v>257</v>
      </c>
      <c r="C63" t="s">
        <v>228</v>
      </c>
      <c r="D63" t="s">
        <v>33</v>
      </c>
      <c r="E63" s="20">
        <v>29.62</v>
      </c>
      <c r="F63">
        <f>MATCH(A:A,'Crown Aug Uploads '!B:B,0)</f>
        <v>851</v>
      </c>
    </row>
    <row r="64" spans="1:6" hidden="1" x14ac:dyDescent="0.3">
      <c r="A64">
        <v>5090816</v>
      </c>
      <c r="B64" s="19" t="s">
        <v>258</v>
      </c>
      <c r="C64" t="s">
        <v>232</v>
      </c>
      <c r="D64" t="s">
        <v>33</v>
      </c>
      <c r="E64" s="20">
        <v>25.8</v>
      </c>
      <c r="F64">
        <f>MATCH(A:A,'Crown Aug Uploads '!B:B,0)</f>
        <v>27</v>
      </c>
    </row>
    <row r="65" spans="1:6" hidden="1" x14ac:dyDescent="0.3">
      <c r="A65">
        <v>5090815</v>
      </c>
      <c r="B65" s="19" t="s">
        <v>258</v>
      </c>
      <c r="C65" t="s">
        <v>232</v>
      </c>
      <c r="D65" t="s">
        <v>233</v>
      </c>
      <c r="E65" s="20">
        <v>14.29</v>
      </c>
      <c r="F65">
        <f>MATCH(A:A,'Crown Aug Uploads '!B:B,0)</f>
        <v>68</v>
      </c>
    </row>
    <row r="66" spans="1:6" hidden="1" x14ac:dyDescent="0.3">
      <c r="A66">
        <v>5090814</v>
      </c>
      <c r="B66" s="19" t="s">
        <v>258</v>
      </c>
      <c r="C66" t="s">
        <v>232</v>
      </c>
      <c r="D66" t="s">
        <v>35</v>
      </c>
      <c r="E66" s="20">
        <v>7.28</v>
      </c>
      <c r="F66">
        <f>MATCH(A:A,'Crown Aug Uploads '!B:B,0)</f>
        <v>852</v>
      </c>
    </row>
    <row r="67" spans="1:6" hidden="1" x14ac:dyDescent="0.3">
      <c r="A67">
        <v>5093361</v>
      </c>
      <c r="B67" s="19" t="s">
        <v>258</v>
      </c>
      <c r="C67" t="s">
        <v>228</v>
      </c>
      <c r="D67" t="s">
        <v>33</v>
      </c>
      <c r="E67" s="20">
        <v>29.62</v>
      </c>
      <c r="F67">
        <f>MATCH(A:A,'Crown Aug Uploads '!B:B,0)</f>
        <v>853</v>
      </c>
    </row>
    <row r="68" spans="1:6" hidden="1" x14ac:dyDescent="0.3">
      <c r="A68">
        <v>5093360</v>
      </c>
      <c r="B68" s="19" t="s">
        <v>258</v>
      </c>
      <c r="C68" t="s">
        <v>228</v>
      </c>
      <c r="D68" t="s">
        <v>233</v>
      </c>
      <c r="E68" s="20">
        <v>16.46</v>
      </c>
      <c r="F68">
        <f>MATCH(A:A,'Crown Aug Uploads '!B:B,0)</f>
        <v>854</v>
      </c>
    </row>
    <row r="69" spans="1:6" hidden="1" x14ac:dyDescent="0.3">
      <c r="A69">
        <v>5093359</v>
      </c>
      <c r="B69" s="19" t="s">
        <v>258</v>
      </c>
      <c r="C69" t="s">
        <v>228</v>
      </c>
      <c r="D69" t="s">
        <v>35</v>
      </c>
      <c r="E69" s="20">
        <v>8.3699999999999992</v>
      </c>
      <c r="F69">
        <f>MATCH(A:A,'Crown Aug Uploads '!B:B,0)</f>
        <v>855</v>
      </c>
    </row>
    <row r="70" spans="1:6" hidden="1" x14ac:dyDescent="0.3">
      <c r="A70">
        <v>5090870</v>
      </c>
      <c r="B70" s="19" t="s">
        <v>258</v>
      </c>
      <c r="C70" t="s">
        <v>259</v>
      </c>
      <c r="D70" t="s">
        <v>233</v>
      </c>
      <c r="E70" s="20">
        <v>16.46</v>
      </c>
      <c r="F70">
        <f>MATCH(A:A,'Crown Aug Uploads '!B:B,0)</f>
        <v>103</v>
      </c>
    </row>
    <row r="71" spans="1:6" hidden="1" x14ac:dyDescent="0.3">
      <c r="A71">
        <v>5090817</v>
      </c>
      <c r="B71" s="19" t="s">
        <v>258</v>
      </c>
      <c r="C71" t="s">
        <v>259</v>
      </c>
      <c r="D71" t="s">
        <v>35</v>
      </c>
      <c r="E71" s="20">
        <v>8.3699999999999992</v>
      </c>
      <c r="F71">
        <f>MATCH(A:A,'Crown Aug Uploads '!B:B,0)</f>
        <v>856</v>
      </c>
    </row>
    <row r="72" spans="1:6" hidden="1" x14ac:dyDescent="0.3">
      <c r="A72">
        <v>5091985</v>
      </c>
      <c r="B72" s="19" t="s">
        <v>260</v>
      </c>
      <c r="C72" t="s">
        <v>232</v>
      </c>
      <c r="D72" t="s">
        <v>35</v>
      </c>
      <c r="E72" s="20">
        <v>8.67</v>
      </c>
      <c r="F72">
        <f>MATCH(A:A,'Crown Aug Uploads '!B:B,0)</f>
        <v>439</v>
      </c>
    </row>
    <row r="73" spans="1:6" hidden="1" x14ac:dyDescent="0.3">
      <c r="A73">
        <v>5091986</v>
      </c>
      <c r="B73" s="19" t="s">
        <v>260</v>
      </c>
      <c r="C73" t="s">
        <v>232</v>
      </c>
      <c r="D73" t="s">
        <v>233</v>
      </c>
      <c r="E73" s="20">
        <v>17.04</v>
      </c>
      <c r="F73">
        <f>MATCH(A:A,'Crown Aug Uploads '!B:B,0)</f>
        <v>124</v>
      </c>
    </row>
    <row r="74" spans="1:6" hidden="1" x14ac:dyDescent="0.3">
      <c r="A74">
        <v>5091987</v>
      </c>
      <c r="B74" s="19" t="s">
        <v>260</v>
      </c>
      <c r="C74" t="s">
        <v>232</v>
      </c>
      <c r="D74" t="s">
        <v>33</v>
      </c>
      <c r="E74" s="20">
        <v>30.77</v>
      </c>
      <c r="F74">
        <f>MATCH(A:A,'Crown Aug Uploads '!B:B,0)</f>
        <v>33</v>
      </c>
    </row>
    <row r="75" spans="1:6" hidden="1" x14ac:dyDescent="0.3">
      <c r="A75">
        <v>5093356</v>
      </c>
      <c r="B75" s="19" t="s">
        <v>260</v>
      </c>
      <c r="C75" t="s">
        <v>228</v>
      </c>
      <c r="D75" t="s">
        <v>35</v>
      </c>
      <c r="E75" s="20">
        <v>9.9499999999999993</v>
      </c>
      <c r="F75">
        <f>MATCH(A:A,'Crown Aug Uploads '!B:B,0)</f>
        <v>857</v>
      </c>
    </row>
    <row r="76" spans="1:6" hidden="1" x14ac:dyDescent="0.3">
      <c r="A76">
        <v>5093357</v>
      </c>
      <c r="B76" s="19" t="s">
        <v>260</v>
      </c>
      <c r="C76" t="s">
        <v>228</v>
      </c>
      <c r="D76" t="s">
        <v>233</v>
      </c>
      <c r="E76" s="20">
        <v>21.83</v>
      </c>
      <c r="F76">
        <f>MATCH(A:A,'Crown Aug Uploads '!B:B,0)</f>
        <v>858</v>
      </c>
    </row>
    <row r="77" spans="1:6" hidden="1" x14ac:dyDescent="0.3">
      <c r="A77">
        <v>5093358</v>
      </c>
      <c r="B77" s="19" t="s">
        <v>260</v>
      </c>
      <c r="C77" t="s">
        <v>228</v>
      </c>
      <c r="D77" t="s">
        <v>33</v>
      </c>
      <c r="E77" s="20">
        <v>38.65</v>
      </c>
      <c r="F77">
        <f>MATCH(A:A,'Crown Aug Uploads '!B:B,0)</f>
        <v>859</v>
      </c>
    </row>
    <row r="78" spans="1:6" hidden="1" x14ac:dyDescent="0.3">
      <c r="A78">
        <v>5026988</v>
      </c>
      <c r="B78" s="19" t="s">
        <v>261</v>
      </c>
      <c r="C78" t="s">
        <v>248</v>
      </c>
      <c r="D78" t="s">
        <v>35</v>
      </c>
      <c r="E78" s="20">
        <v>4.5199999999999996</v>
      </c>
      <c r="F78">
        <f>MATCH(A:A,'Crown Aug Uploads '!B:B,0)</f>
        <v>860</v>
      </c>
    </row>
    <row r="79" spans="1:6" hidden="1" x14ac:dyDescent="0.3">
      <c r="A79">
        <v>5026989</v>
      </c>
      <c r="B79" s="19" t="s">
        <v>261</v>
      </c>
      <c r="C79" t="s">
        <v>248</v>
      </c>
      <c r="D79" t="s">
        <v>233</v>
      </c>
      <c r="E79" s="20">
        <v>9.34</v>
      </c>
      <c r="F79">
        <f>MATCH(A:A,'Crown Aug Uploads '!B:B,0)</f>
        <v>264</v>
      </c>
    </row>
    <row r="80" spans="1:6" hidden="1" x14ac:dyDescent="0.3">
      <c r="A80">
        <v>5026990</v>
      </c>
      <c r="B80" s="19" t="s">
        <v>261</v>
      </c>
      <c r="C80" t="s">
        <v>248</v>
      </c>
      <c r="D80" t="s">
        <v>33</v>
      </c>
      <c r="E80" s="20">
        <v>16.32</v>
      </c>
      <c r="F80">
        <f>MATCH(A:A,'Crown Aug Uploads '!B:B,0)</f>
        <v>35</v>
      </c>
    </row>
    <row r="81" spans="1:6" hidden="1" x14ac:dyDescent="0.3">
      <c r="A81">
        <v>5026956</v>
      </c>
      <c r="B81" s="19" t="s">
        <v>261</v>
      </c>
      <c r="C81" t="s">
        <v>232</v>
      </c>
      <c r="D81" t="s">
        <v>33</v>
      </c>
      <c r="E81" s="20">
        <v>16.32</v>
      </c>
      <c r="F81">
        <f>MATCH(A:A,'Crown Aug Uploads '!B:B,0)</f>
        <v>11</v>
      </c>
    </row>
    <row r="82" spans="1:6" hidden="1" x14ac:dyDescent="0.3">
      <c r="A82">
        <v>5026955</v>
      </c>
      <c r="B82" s="19" t="s">
        <v>261</v>
      </c>
      <c r="C82" t="s">
        <v>232</v>
      </c>
      <c r="D82" t="s">
        <v>233</v>
      </c>
      <c r="E82" s="20">
        <v>9.34</v>
      </c>
      <c r="F82">
        <f>MATCH(A:A,'Crown Aug Uploads '!B:B,0)</f>
        <v>86</v>
      </c>
    </row>
    <row r="83" spans="1:6" hidden="1" x14ac:dyDescent="0.3">
      <c r="A83">
        <v>5026954</v>
      </c>
      <c r="B83" s="19" t="s">
        <v>261</v>
      </c>
      <c r="C83" t="s">
        <v>232</v>
      </c>
      <c r="D83" t="s">
        <v>35</v>
      </c>
      <c r="E83" s="20">
        <v>4.5199999999999996</v>
      </c>
      <c r="F83">
        <f>MATCH(A:A,'Crown Aug Uploads '!B:B,0)</f>
        <v>440</v>
      </c>
    </row>
    <row r="84" spans="1:6" hidden="1" x14ac:dyDescent="0.3">
      <c r="A84">
        <v>5029251</v>
      </c>
      <c r="B84" s="19" t="s">
        <v>261</v>
      </c>
      <c r="C84" t="s">
        <v>228</v>
      </c>
      <c r="D84" t="s">
        <v>233</v>
      </c>
      <c r="E84" s="20">
        <v>9.34</v>
      </c>
      <c r="F84">
        <f>MATCH(A:A,'Crown Aug Uploads '!B:B,0)</f>
        <v>862</v>
      </c>
    </row>
    <row r="85" spans="1:6" hidden="1" x14ac:dyDescent="0.3">
      <c r="A85">
        <v>5029250</v>
      </c>
      <c r="B85" s="19" t="s">
        <v>261</v>
      </c>
      <c r="C85" t="s">
        <v>228</v>
      </c>
      <c r="D85" t="s">
        <v>35</v>
      </c>
      <c r="E85" s="20">
        <v>4.6500000000000004</v>
      </c>
      <c r="F85">
        <f>MATCH(A:A,'Crown Aug Uploads '!B:B,0)</f>
        <v>863</v>
      </c>
    </row>
    <row r="86" spans="1:6" hidden="1" x14ac:dyDescent="0.3">
      <c r="A86">
        <v>5029252</v>
      </c>
      <c r="B86" s="19" t="s">
        <v>261</v>
      </c>
      <c r="C86" t="s">
        <v>228</v>
      </c>
      <c r="D86" t="s">
        <v>33</v>
      </c>
      <c r="E86" s="20">
        <v>16.32</v>
      </c>
      <c r="F86">
        <f>MATCH(A:A,'Crown Aug Uploads '!B:B,0)</f>
        <v>861</v>
      </c>
    </row>
    <row r="87" spans="1:6" hidden="1" x14ac:dyDescent="0.3">
      <c r="A87">
        <v>5027127</v>
      </c>
      <c r="B87" s="19" t="s">
        <v>262</v>
      </c>
      <c r="C87" t="s">
        <v>232</v>
      </c>
      <c r="D87" t="s">
        <v>33</v>
      </c>
      <c r="E87" s="20">
        <v>16.32</v>
      </c>
      <c r="F87">
        <f>MATCH(A:A,'Crown Aug Uploads '!B:B,0)</f>
        <v>16</v>
      </c>
    </row>
    <row r="88" spans="1:6" hidden="1" x14ac:dyDescent="0.3">
      <c r="A88">
        <v>5027126</v>
      </c>
      <c r="B88" s="19" t="s">
        <v>262</v>
      </c>
      <c r="C88" t="s">
        <v>232</v>
      </c>
      <c r="D88" t="s">
        <v>233</v>
      </c>
      <c r="E88" s="20">
        <v>9.34</v>
      </c>
      <c r="F88">
        <f>MATCH(A:A,'Crown Aug Uploads '!B:B,0)</f>
        <v>181</v>
      </c>
    </row>
    <row r="89" spans="1:6" hidden="1" x14ac:dyDescent="0.3">
      <c r="A89">
        <v>5027125</v>
      </c>
      <c r="B89" s="19" t="s">
        <v>262</v>
      </c>
      <c r="C89" t="s">
        <v>232</v>
      </c>
      <c r="D89" t="s">
        <v>35</v>
      </c>
      <c r="E89" s="20">
        <v>4.5199999999999996</v>
      </c>
      <c r="F89">
        <f>MATCH(A:A,'Crown Aug Uploads '!B:B,0)</f>
        <v>684</v>
      </c>
    </row>
    <row r="90" spans="1:6" hidden="1" x14ac:dyDescent="0.3">
      <c r="A90">
        <v>5029285</v>
      </c>
      <c r="B90" s="19" t="s">
        <v>262</v>
      </c>
      <c r="C90" t="s">
        <v>228</v>
      </c>
      <c r="D90" t="s">
        <v>35</v>
      </c>
      <c r="E90" s="20">
        <v>4.5199999999999996</v>
      </c>
      <c r="F90">
        <f>MATCH(A:A,'Crown Aug Uploads '!B:B,0)</f>
        <v>865</v>
      </c>
    </row>
    <row r="91" spans="1:6" hidden="1" x14ac:dyDescent="0.3">
      <c r="A91">
        <v>5029286</v>
      </c>
      <c r="B91" s="19" t="s">
        <v>262</v>
      </c>
      <c r="C91" t="s">
        <v>228</v>
      </c>
      <c r="D91" t="s">
        <v>233</v>
      </c>
      <c r="E91" s="20">
        <v>9.34</v>
      </c>
      <c r="F91">
        <f>MATCH(A:A,'Crown Aug Uploads '!B:B,0)</f>
        <v>866</v>
      </c>
    </row>
    <row r="92" spans="1:6" hidden="1" x14ac:dyDescent="0.3">
      <c r="A92">
        <v>5029287</v>
      </c>
      <c r="B92" s="19" t="s">
        <v>262</v>
      </c>
      <c r="C92" t="s">
        <v>228</v>
      </c>
      <c r="D92" t="s">
        <v>33</v>
      </c>
      <c r="E92" s="20">
        <v>16.32</v>
      </c>
      <c r="F92">
        <f>MATCH(A:A,'Crown Aug Uploads '!B:B,0)</f>
        <v>864</v>
      </c>
    </row>
    <row r="93" spans="1:6" hidden="1" x14ac:dyDescent="0.3">
      <c r="A93">
        <v>6055316</v>
      </c>
      <c r="B93" s="19" t="s">
        <v>263</v>
      </c>
      <c r="C93" t="s">
        <v>252</v>
      </c>
      <c r="D93" t="s">
        <v>33</v>
      </c>
      <c r="E93" s="20">
        <v>24.23</v>
      </c>
      <c r="F93">
        <f>MATCH(A:A,'Crown Aug Uploads '!B:B,0)</f>
        <v>867</v>
      </c>
    </row>
    <row r="94" spans="1:6" hidden="1" x14ac:dyDescent="0.3">
      <c r="A94">
        <v>5068480</v>
      </c>
      <c r="B94" s="19" t="s">
        <v>264</v>
      </c>
      <c r="C94" t="s">
        <v>232</v>
      </c>
      <c r="D94" t="s">
        <v>35</v>
      </c>
      <c r="E94" s="20">
        <v>9.3800000000000008</v>
      </c>
      <c r="F94">
        <f>MATCH(A:A,'Crown Aug Uploads '!B:B,0)</f>
        <v>868</v>
      </c>
    </row>
    <row r="95" spans="1:6" hidden="1" x14ac:dyDescent="0.3">
      <c r="A95">
        <v>5068481</v>
      </c>
      <c r="B95" s="19" t="s">
        <v>264</v>
      </c>
      <c r="C95" t="s">
        <v>232</v>
      </c>
      <c r="D95" t="s">
        <v>33</v>
      </c>
      <c r="E95" s="20">
        <v>36.36</v>
      </c>
      <c r="F95">
        <f>MATCH(A:A,'Crown Aug Uploads '!B:B,0)</f>
        <v>284</v>
      </c>
    </row>
    <row r="96" spans="1:6" hidden="1" x14ac:dyDescent="0.3">
      <c r="A96">
        <v>5070052</v>
      </c>
      <c r="B96" s="19" t="s">
        <v>264</v>
      </c>
      <c r="C96" t="s">
        <v>232</v>
      </c>
      <c r="D96" t="s">
        <v>233</v>
      </c>
      <c r="E96" s="20">
        <v>20.190000000000001</v>
      </c>
      <c r="F96">
        <f>MATCH(A:A,'Crown Aug Uploads '!B:B,0)</f>
        <v>524</v>
      </c>
    </row>
    <row r="97" spans="1:6" hidden="1" x14ac:dyDescent="0.3">
      <c r="A97">
        <v>5024070</v>
      </c>
      <c r="B97" s="19" t="s">
        <v>265</v>
      </c>
      <c r="C97" t="s">
        <v>248</v>
      </c>
      <c r="D97" t="s">
        <v>233</v>
      </c>
      <c r="E97" s="20">
        <v>6.14</v>
      </c>
      <c r="F97">
        <f>MATCH(A:A,'Crown Aug Uploads '!B:B,0)</f>
        <v>869</v>
      </c>
    </row>
    <row r="98" spans="1:6" hidden="1" x14ac:dyDescent="0.3">
      <c r="A98">
        <v>5024071</v>
      </c>
      <c r="B98" s="19" t="s">
        <v>265</v>
      </c>
      <c r="C98" t="s">
        <v>248</v>
      </c>
      <c r="D98" t="s">
        <v>33</v>
      </c>
      <c r="E98" s="20">
        <v>12.47</v>
      </c>
      <c r="F98">
        <f>MATCH(A:A,'Crown Aug Uploads '!B:B,0)</f>
        <v>146</v>
      </c>
    </row>
    <row r="99" spans="1:6" hidden="1" x14ac:dyDescent="0.3">
      <c r="A99">
        <v>5024072</v>
      </c>
      <c r="B99" s="19" t="s">
        <v>265</v>
      </c>
      <c r="C99" t="s">
        <v>248</v>
      </c>
      <c r="D99" t="s">
        <v>32</v>
      </c>
      <c r="E99" s="20">
        <v>21.81</v>
      </c>
      <c r="F99">
        <f>MATCH(A:A,'Crown Aug Uploads '!B:B,0)</f>
        <v>97</v>
      </c>
    </row>
    <row r="100" spans="1:6" hidden="1" x14ac:dyDescent="0.3">
      <c r="A100">
        <v>5024059</v>
      </c>
      <c r="B100" s="19" t="s">
        <v>266</v>
      </c>
      <c r="C100" t="s">
        <v>232</v>
      </c>
      <c r="D100" t="s">
        <v>32</v>
      </c>
      <c r="E100" s="20">
        <v>21.01</v>
      </c>
      <c r="F100">
        <f>MATCH(A:A,'Crown Aug Uploads '!B:B,0)</f>
        <v>12</v>
      </c>
    </row>
    <row r="101" spans="1:6" hidden="1" x14ac:dyDescent="0.3">
      <c r="A101">
        <v>5024058</v>
      </c>
      <c r="B101" s="19" t="s">
        <v>266</v>
      </c>
      <c r="C101" t="s">
        <v>232</v>
      </c>
      <c r="D101" t="s">
        <v>33</v>
      </c>
      <c r="E101" s="20">
        <v>12.47</v>
      </c>
      <c r="F101">
        <f>MATCH(A:A,'Crown Aug Uploads '!B:B,0)</f>
        <v>70</v>
      </c>
    </row>
    <row r="102" spans="1:6" hidden="1" x14ac:dyDescent="0.3">
      <c r="A102">
        <v>5024057</v>
      </c>
      <c r="B102" s="19" t="s">
        <v>266</v>
      </c>
      <c r="C102" t="s">
        <v>232</v>
      </c>
      <c r="D102" t="s">
        <v>233</v>
      </c>
      <c r="E102" s="20">
        <v>6.14</v>
      </c>
      <c r="F102">
        <f>MATCH(A:A,'Crown Aug Uploads '!B:B,0)</f>
        <v>870</v>
      </c>
    </row>
    <row r="103" spans="1:6" hidden="1" x14ac:dyDescent="0.3">
      <c r="A103">
        <v>5024051</v>
      </c>
      <c r="B103" s="19" t="s">
        <v>266</v>
      </c>
      <c r="C103" t="s">
        <v>235</v>
      </c>
      <c r="D103" t="s">
        <v>33</v>
      </c>
      <c r="E103" s="20">
        <v>12.47</v>
      </c>
      <c r="F103">
        <f>MATCH(A:A,'Crown Aug Uploads '!B:B,0)</f>
        <v>155</v>
      </c>
    </row>
    <row r="104" spans="1:6" hidden="1" x14ac:dyDescent="0.3">
      <c r="A104">
        <v>5024052</v>
      </c>
      <c r="B104" s="19" t="s">
        <v>266</v>
      </c>
      <c r="C104" t="s">
        <v>235</v>
      </c>
      <c r="D104" t="s">
        <v>32</v>
      </c>
      <c r="E104" s="20">
        <v>21.81</v>
      </c>
      <c r="F104">
        <f>MATCH(A:A,'Crown Aug Uploads '!B:B,0)</f>
        <v>96</v>
      </c>
    </row>
    <row r="105" spans="1:6" hidden="1" x14ac:dyDescent="0.3">
      <c r="A105">
        <v>5024050</v>
      </c>
      <c r="B105" s="19" t="s">
        <v>266</v>
      </c>
      <c r="C105" t="s">
        <v>235</v>
      </c>
      <c r="D105" t="s">
        <v>233</v>
      </c>
      <c r="E105" s="20">
        <v>6.79</v>
      </c>
      <c r="F105">
        <f>MATCH(A:A,'Crown Aug Uploads '!B:B,0)</f>
        <v>525</v>
      </c>
    </row>
    <row r="106" spans="1:6" hidden="1" x14ac:dyDescent="0.3">
      <c r="A106">
        <v>5029087</v>
      </c>
      <c r="B106" s="19" t="s">
        <v>266</v>
      </c>
      <c r="C106" t="s">
        <v>228</v>
      </c>
      <c r="D106" t="s">
        <v>32</v>
      </c>
      <c r="E106" s="20">
        <v>21.81</v>
      </c>
      <c r="F106">
        <f>MATCH(A:A,'Crown Aug Uploads '!B:B,0)</f>
        <v>871</v>
      </c>
    </row>
    <row r="107" spans="1:6" hidden="1" x14ac:dyDescent="0.3">
      <c r="A107">
        <v>5029086</v>
      </c>
      <c r="B107" s="19" t="s">
        <v>266</v>
      </c>
      <c r="C107" t="s">
        <v>228</v>
      </c>
      <c r="D107" t="s">
        <v>33</v>
      </c>
      <c r="E107" s="20">
        <v>12.47</v>
      </c>
      <c r="F107">
        <f>MATCH(A:A,'Crown Aug Uploads '!B:B,0)</f>
        <v>872</v>
      </c>
    </row>
    <row r="108" spans="1:6" hidden="1" x14ac:dyDescent="0.3">
      <c r="A108">
        <v>5029085</v>
      </c>
      <c r="B108" s="19" t="s">
        <v>266</v>
      </c>
      <c r="C108" t="s">
        <v>228</v>
      </c>
      <c r="D108" t="s">
        <v>233</v>
      </c>
      <c r="E108" s="20">
        <v>6.79</v>
      </c>
      <c r="F108">
        <f>MATCH(A:A,'Crown Aug Uploads '!B:B,0)</f>
        <v>873</v>
      </c>
    </row>
    <row r="109" spans="1:6" hidden="1" x14ac:dyDescent="0.3">
      <c r="A109">
        <v>5029084</v>
      </c>
      <c r="B109" s="19" t="s">
        <v>266</v>
      </c>
      <c r="C109" t="s">
        <v>228</v>
      </c>
      <c r="D109" t="s">
        <v>35</v>
      </c>
      <c r="E109" s="20">
        <v>5.35</v>
      </c>
      <c r="F109">
        <f>MATCH(A:A,'Crown Aug Uploads '!B:B,0)</f>
        <v>874</v>
      </c>
    </row>
    <row r="110" spans="1:6" hidden="1" x14ac:dyDescent="0.3">
      <c r="A110">
        <v>5029083</v>
      </c>
      <c r="B110" s="19" t="s">
        <v>266</v>
      </c>
      <c r="C110" t="s">
        <v>228</v>
      </c>
      <c r="D110" t="s">
        <v>36</v>
      </c>
      <c r="E110" s="20">
        <v>2.97</v>
      </c>
      <c r="F110">
        <f>MATCH(A:A,'Crown Aug Uploads '!B:B,0)</f>
        <v>875</v>
      </c>
    </row>
    <row r="111" spans="1:6" hidden="1" x14ac:dyDescent="0.3">
      <c r="A111">
        <v>5088598</v>
      </c>
      <c r="B111" s="19" t="s">
        <v>7065</v>
      </c>
      <c r="C111" t="s">
        <v>232</v>
      </c>
      <c r="D111" t="s">
        <v>33</v>
      </c>
      <c r="E111" s="20">
        <v>35.72</v>
      </c>
      <c r="F111">
        <f>MATCH(A:A,'Crown Aug Uploads '!B:B,0)</f>
        <v>232</v>
      </c>
    </row>
    <row r="112" spans="1:6" hidden="1" x14ac:dyDescent="0.3">
      <c r="A112">
        <v>5088694</v>
      </c>
      <c r="B112" s="19" t="s">
        <v>7065</v>
      </c>
      <c r="C112" t="s">
        <v>228</v>
      </c>
      <c r="D112" t="s">
        <v>33</v>
      </c>
      <c r="E112" s="20">
        <v>44.44</v>
      </c>
      <c r="F112">
        <f>MATCH(A:A,'Crown Aug Uploads '!B:B,0)</f>
        <v>876</v>
      </c>
    </row>
    <row r="113" spans="1:6" hidden="1" x14ac:dyDescent="0.3">
      <c r="A113">
        <v>5093394</v>
      </c>
      <c r="B113" s="19" t="s">
        <v>7066</v>
      </c>
      <c r="C113" t="s">
        <v>232</v>
      </c>
      <c r="D113" t="s">
        <v>233</v>
      </c>
      <c r="E113" s="20">
        <v>20.2</v>
      </c>
      <c r="F113">
        <f>MATCH(A:A,'Crown Aug Uploads '!B:B,0)</f>
        <v>526</v>
      </c>
    </row>
    <row r="114" spans="1:6" hidden="1" x14ac:dyDescent="0.3">
      <c r="A114">
        <v>5093395</v>
      </c>
      <c r="B114" s="19" t="s">
        <v>7066</v>
      </c>
      <c r="C114" t="s">
        <v>232</v>
      </c>
      <c r="D114" t="s">
        <v>33</v>
      </c>
      <c r="E114" s="20">
        <v>38.03</v>
      </c>
      <c r="F114">
        <f>MATCH(A:A,'Crown Aug Uploads '!B:B,0)</f>
        <v>32</v>
      </c>
    </row>
    <row r="115" spans="1:6" hidden="1" x14ac:dyDescent="0.3">
      <c r="A115">
        <v>5093393</v>
      </c>
      <c r="B115" s="19" t="s">
        <v>7066</v>
      </c>
      <c r="C115" t="s">
        <v>235</v>
      </c>
      <c r="D115" t="s">
        <v>33</v>
      </c>
      <c r="E115" s="20">
        <v>38.92</v>
      </c>
      <c r="F115">
        <f>MATCH(A:A,'Crown Aug Uploads '!B:B,0)</f>
        <v>59</v>
      </c>
    </row>
    <row r="116" spans="1:6" hidden="1" x14ac:dyDescent="0.3">
      <c r="A116">
        <v>5093421</v>
      </c>
      <c r="B116" s="19" t="s">
        <v>7067</v>
      </c>
      <c r="C116" t="s">
        <v>228</v>
      </c>
      <c r="D116" t="s">
        <v>33</v>
      </c>
      <c r="E116" s="20">
        <v>42.13</v>
      </c>
      <c r="F116">
        <f>MATCH(A:A,'Crown Aug Uploads '!B:B,0)</f>
        <v>877</v>
      </c>
    </row>
    <row r="117" spans="1:6" hidden="1" x14ac:dyDescent="0.3">
      <c r="A117">
        <v>5093420</v>
      </c>
      <c r="B117" s="19" t="s">
        <v>7067</v>
      </c>
      <c r="C117" t="s">
        <v>228</v>
      </c>
      <c r="D117" t="s">
        <v>233</v>
      </c>
      <c r="E117" s="20">
        <v>22.9</v>
      </c>
      <c r="F117">
        <f>MATCH(A:A,'Crown Aug Uploads '!B:B,0)</f>
        <v>878</v>
      </c>
    </row>
    <row r="118" spans="1:6" hidden="1" x14ac:dyDescent="0.3">
      <c r="A118">
        <v>5061964</v>
      </c>
      <c r="B118" s="19" t="s">
        <v>267</v>
      </c>
      <c r="C118" t="s">
        <v>232</v>
      </c>
      <c r="D118" t="s">
        <v>233</v>
      </c>
      <c r="E118" s="20">
        <v>15.66</v>
      </c>
      <c r="F118">
        <f>MATCH(A:A,'Crown Aug Uploads '!B:B,0)</f>
        <v>685</v>
      </c>
    </row>
    <row r="119" spans="1:6" hidden="1" x14ac:dyDescent="0.3">
      <c r="A119">
        <v>5070051</v>
      </c>
      <c r="B119" s="19" t="s">
        <v>267</v>
      </c>
      <c r="C119" t="s">
        <v>232</v>
      </c>
      <c r="D119" t="s">
        <v>32</v>
      </c>
      <c r="E119" s="20">
        <v>49.64</v>
      </c>
      <c r="F119">
        <f>MATCH(A:A,'Crown Aug Uploads '!B:B,0)</f>
        <v>73</v>
      </c>
    </row>
    <row r="120" spans="1:6" hidden="1" x14ac:dyDescent="0.3">
      <c r="A120">
        <v>5061965</v>
      </c>
      <c r="B120" s="19" t="s">
        <v>267</v>
      </c>
      <c r="C120" t="s">
        <v>232</v>
      </c>
      <c r="D120" t="s">
        <v>33</v>
      </c>
      <c r="E120" s="20">
        <v>24.9</v>
      </c>
      <c r="F120">
        <f>MATCH(A:A,'Crown Aug Uploads '!B:B,0)</f>
        <v>24</v>
      </c>
    </row>
    <row r="121" spans="1:6" hidden="1" x14ac:dyDescent="0.3">
      <c r="A121">
        <v>5061837</v>
      </c>
      <c r="B121" s="19" t="s">
        <v>267</v>
      </c>
      <c r="C121" t="s">
        <v>235</v>
      </c>
      <c r="D121" t="s">
        <v>233</v>
      </c>
      <c r="E121" s="20">
        <v>15.66</v>
      </c>
      <c r="F121">
        <f>MATCH(A:A,'Crown Aug Uploads '!B:B,0)</f>
        <v>879</v>
      </c>
    </row>
    <row r="122" spans="1:6" hidden="1" x14ac:dyDescent="0.3">
      <c r="A122">
        <v>5061839</v>
      </c>
      <c r="B122" s="19" t="s">
        <v>267</v>
      </c>
      <c r="C122" t="s">
        <v>235</v>
      </c>
      <c r="D122" t="s">
        <v>33</v>
      </c>
      <c r="E122" s="20">
        <v>24.9</v>
      </c>
      <c r="F122">
        <f>MATCH(A:A,'Crown Aug Uploads '!B:B,0)</f>
        <v>20</v>
      </c>
    </row>
    <row r="123" spans="1:6" hidden="1" x14ac:dyDescent="0.3">
      <c r="A123">
        <v>5062326</v>
      </c>
      <c r="B123" s="19" t="s">
        <v>267</v>
      </c>
      <c r="C123" t="s">
        <v>228</v>
      </c>
      <c r="D123" t="s">
        <v>233</v>
      </c>
      <c r="E123" s="20">
        <v>15.66</v>
      </c>
      <c r="F123">
        <f>MATCH(A:A,'Crown Aug Uploads '!B:B,0)</f>
        <v>880</v>
      </c>
    </row>
    <row r="124" spans="1:6" hidden="1" x14ac:dyDescent="0.3">
      <c r="A124">
        <v>5062328</v>
      </c>
      <c r="B124" s="19" t="s">
        <v>267</v>
      </c>
      <c r="C124" t="s">
        <v>228</v>
      </c>
      <c r="D124" t="s">
        <v>33</v>
      </c>
      <c r="E124" s="20">
        <v>24.9</v>
      </c>
      <c r="F124">
        <f>MATCH(A:A,'Crown Aug Uploads '!B:B,0)</f>
        <v>881</v>
      </c>
    </row>
    <row r="125" spans="1:6" hidden="1" x14ac:dyDescent="0.3">
      <c r="A125">
        <v>5064697</v>
      </c>
      <c r="B125" s="19" t="s">
        <v>268</v>
      </c>
      <c r="C125" t="s">
        <v>248</v>
      </c>
      <c r="D125" t="s">
        <v>33</v>
      </c>
      <c r="E125" s="20">
        <v>16.2</v>
      </c>
      <c r="F125">
        <f>MATCH(A:A,'Crown Aug Uploads '!B:B,0)</f>
        <v>882</v>
      </c>
    </row>
    <row r="126" spans="1:6" hidden="1" x14ac:dyDescent="0.3">
      <c r="A126">
        <v>5068181</v>
      </c>
      <c r="B126" s="19" t="s">
        <v>268</v>
      </c>
      <c r="C126" t="s">
        <v>248</v>
      </c>
      <c r="D126" t="s">
        <v>32</v>
      </c>
      <c r="E126" s="20">
        <v>30.43</v>
      </c>
      <c r="F126">
        <f>MATCH(A:A,'Crown Aug Uploads '!B:B,0)</f>
        <v>883</v>
      </c>
    </row>
    <row r="127" spans="1:6" hidden="1" x14ac:dyDescent="0.3">
      <c r="A127">
        <v>5064696</v>
      </c>
      <c r="B127" s="19" t="s">
        <v>268</v>
      </c>
      <c r="C127" t="s">
        <v>248</v>
      </c>
      <c r="D127" t="s">
        <v>233</v>
      </c>
      <c r="E127" s="20">
        <v>10.24</v>
      </c>
      <c r="F127">
        <f>MATCH(A:A,'Crown Aug Uploads '!B:B,0)</f>
        <v>686</v>
      </c>
    </row>
    <row r="128" spans="1:6" hidden="1" x14ac:dyDescent="0.3">
      <c r="A128">
        <v>5064657</v>
      </c>
      <c r="B128" s="19" t="s">
        <v>269</v>
      </c>
      <c r="C128" t="s">
        <v>235</v>
      </c>
      <c r="D128" t="s">
        <v>33</v>
      </c>
      <c r="E128" s="20">
        <v>16.8</v>
      </c>
      <c r="F128">
        <f>MATCH(A:A,'Crown Aug Uploads '!B:B,0)</f>
        <v>884</v>
      </c>
    </row>
    <row r="129" spans="1:6" hidden="1" x14ac:dyDescent="0.3">
      <c r="A129">
        <v>5064656</v>
      </c>
      <c r="B129" s="19" t="s">
        <v>269</v>
      </c>
      <c r="C129" t="s">
        <v>235</v>
      </c>
      <c r="D129" t="s">
        <v>233</v>
      </c>
      <c r="E129" s="20">
        <v>10.61</v>
      </c>
      <c r="F129">
        <f>MATCH(A:A,'Crown Aug Uploads '!B:B,0)</f>
        <v>885</v>
      </c>
    </row>
    <row r="130" spans="1:6" hidden="1" x14ac:dyDescent="0.3">
      <c r="A130">
        <v>5066161</v>
      </c>
      <c r="B130" s="19" t="s">
        <v>269</v>
      </c>
      <c r="C130" t="s">
        <v>228</v>
      </c>
      <c r="D130" t="s">
        <v>33</v>
      </c>
      <c r="E130" s="20">
        <v>19.13</v>
      </c>
      <c r="F130">
        <f>MATCH(A:A,'Crown Aug Uploads '!B:B,0)</f>
        <v>886</v>
      </c>
    </row>
    <row r="131" spans="1:6" hidden="1" x14ac:dyDescent="0.3">
      <c r="A131">
        <v>5066160</v>
      </c>
      <c r="B131" s="19" t="s">
        <v>269</v>
      </c>
      <c r="C131" t="s">
        <v>228</v>
      </c>
      <c r="D131" t="s">
        <v>233</v>
      </c>
      <c r="E131" s="20">
        <v>11.78</v>
      </c>
      <c r="F131">
        <f>MATCH(A:A,'Crown Aug Uploads '!B:B,0)</f>
        <v>887</v>
      </c>
    </row>
    <row r="132" spans="1:6" hidden="1" x14ac:dyDescent="0.3">
      <c r="A132">
        <v>5089160</v>
      </c>
      <c r="B132" s="19" t="s">
        <v>270</v>
      </c>
      <c r="C132" t="s">
        <v>232</v>
      </c>
      <c r="D132" t="s">
        <v>33</v>
      </c>
      <c r="E132" s="20">
        <v>22.78</v>
      </c>
      <c r="F132">
        <f>MATCH(A:A,'Crown Aug Uploads '!B:B,0)</f>
        <v>888</v>
      </c>
    </row>
    <row r="133" spans="1:6" hidden="1" x14ac:dyDescent="0.3">
      <c r="A133">
        <v>5089161</v>
      </c>
      <c r="B133" s="19" t="s">
        <v>271</v>
      </c>
      <c r="C133" t="s">
        <v>232</v>
      </c>
      <c r="D133" t="s">
        <v>33</v>
      </c>
      <c r="E133" s="20">
        <v>22.78</v>
      </c>
      <c r="F133">
        <f>MATCH(A:A,'Crown Aug Uploads '!B:B,0)</f>
        <v>336</v>
      </c>
    </row>
    <row r="134" spans="1:6" hidden="1" x14ac:dyDescent="0.3">
      <c r="A134">
        <v>5089496</v>
      </c>
      <c r="B134" s="19" t="s">
        <v>272</v>
      </c>
      <c r="C134" t="s">
        <v>232</v>
      </c>
      <c r="D134" t="s">
        <v>35</v>
      </c>
      <c r="E134" s="20">
        <v>6.84</v>
      </c>
      <c r="F134">
        <f>MATCH(A:A,'Crown Aug Uploads '!B:B,0)</f>
        <v>687</v>
      </c>
    </row>
    <row r="135" spans="1:6" hidden="1" x14ac:dyDescent="0.3">
      <c r="A135">
        <v>5089495</v>
      </c>
      <c r="B135" s="19" t="s">
        <v>272</v>
      </c>
      <c r="C135" t="s">
        <v>232</v>
      </c>
      <c r="D135" t="s">
        <v>233</v>
      </c>
      <c r="E135" s="20">
        <v>13.76</v>
      </c>
      <c r="F135">
        <f>MATCH(A:A,'Crown Aug Uploads '!B:B,0)</f>
        <v>527</v>
      </c>
    </row>
    <row r="136" spans="1:6" hidden="1" x14ac:dyDescent="0.3">
      <c r="A136">
        <v>5089494</v>
      </c>
      <c r="B136" s="19" t="s">
        <v>272</v>
      </c>
      <c r="C136" t="s">
        <v>232</v>
      </c>
      <c r="D136" t="s">
        <v>33</v>
      </c>
      <c r="E136" s="20">
        <v>22.98</v>
      </c>
      <c r="F136">
        <f>MATCH(A:A,'Crown Aug Uploads '!B:B,0)</f>
        <v>265</v>
      </c>
    </row>
    <row r="137" spans="1:6" hidden="1" x14ac:dyDescent="0.3">
      <c r="A137">
        <v>5089492</v>
      </c>
      <c r="B137" s="19" t="s">
        <v>273</v>
      </c>
      <c r="C137" t="s">
        <v>232</v>
      </c>
      <c r="D137" t="s">
        <v>233</v>
      </c>
      <c r="E137" s="20">
        <v>13.78</v>
      </c>
      <c r="F137">
        <f>MATCH(A:A,'Crown Aug Uploads '!B:B,0)</f>
        <v>528</v>
      </c>
    </row>
    <row r="138" spans="1:6" hidden="1" x14ac:dyDescent="0.3">
      <c r="A138">
        <v>5089493</v>
      </c>
      <c r="B138" s="19" t="s">
        <v>273</v>
      </c>
      <c r="C138" t="s">
        <v>232</v>
      </c>
      <c r="D138" t="s">
        <v>35</v>
      </c>
      <c r="E138" s="20">
        <v>6.84</v>
      </c>
      <c r="F138">
        <f>MATCH(A:A,'Crown Aug Uploads '!B:B,0)</f>
        <v>889</v>
      </c>
    </row>
    <row r="139" spans="1:6" hidden="1" x14ac:dyDescent="0.3">
      <c r="A139">
        <v>5089491</v>
      </c>
      <c r="B139" s="19" t="s">
        <v>273</v>
      </c>
      <c r="C139" t="s">
        <v>232</v>
      </c>
      <c r="D139" t="s">
        <v>33</v>
      </c>
      <c r="E139" s="20">
        <v>23</v>
      </c>
      <c r="F139">
        <f>MATCH(A:A,'Crown Aug Uploads '!B:B,0)</f>
        <v>319</v>
      </c>
    </row>
    <row r="140" spans="1:6" hidden="1" x14ac:dyDescent="0.3">
      <c r="A140">
        <v>5090088</v>
      </c>
      <c r="B140" s="19" t="s">
        <v>7071</v>
      </c>
      <c r="C140" t="s">
        <v>232</v>
      </c>
      <c r="D140" t="s">
        <v>33</v>
      </c>
      <c r="E140" s="20">
        <v>44.83</v>
      </c>
      <c r="F140">
        <f>MATCH(A:A,'Crown Aug Uploads '!B:B,0)</f>
        <v>218</v>
      </c>
    </row>
    <row r="141" spans="1:6" hidden="1" x14ac:dyDescent="0.3">
      <c r="A141">
        <v>5089012</v>
      </c>
      <c r="B141" s="19" t="s">
        <v>7071</v>
      </c>
      <c r="C141" t="s">
        <v>228</v>
      </c>
      <c r="D141" t="s">
        <v>33</v>
      </c>
      <c r="E141" s="20">
        <v>50.29</v>
      </c>
      <c r="F141">
        <f>MATCH(A:A,'Crown Aug Uploads '!B:B,0)</f>
        <v>890</v>
      </c>
    </row>
    <row r="142" spans="1:6" hidden="1" x14ac:dyDescent="0.3">
      <c r="A142">
        <v>5089659</v>
      </c>
      <c r="B142" s="19" t="s">
        <v>7072</v>
      </c>
      <c r="C142" t="s">
        <v>241</v>
      </c>
      <c r="D142" t="s">
        <v>233</v>
      </c>
      <c r="E142" s="20">
        <v>22.29</v>
      </c>
      <c r="F142">
        <f>MATCH(A:A,'Crown Aug Uploads '!B:B,0)</f>
        <v>340</v>
      </c>
    </row>
    <row r="143" spans="1:6" hidden="1" x14ac:dyDescent="0.3">
      <c r="A143">
        <v>5092102</v>
      </c>
      <c r="B143" s="19" t="s">
        <v>7074</v>
      </c>
      <c r="C143" t="s">
        <v>228</v>
      </c>
      <c r="D143" t="s">
        <v>233</v>
      </c>
      <c r="E143" s="20">
        <v>22.34</v>
      </c>
      <c r="F143">
        <f>MATCH(A:A,'Crown Aug Uploads '!B:B,0)</f>
        <v>74</v>
      </c>
    </row>
    <row r="144" spans="1:6" hidden="1" x14ac:dyDescent="0.3">
      <c r="A144">
        <v>5089389</v>
      </c>
      <c r="B144" s="19" t="s">
        <v>7073</v>
      </c>
      <c r="C144" t="s">
        <v>232</v>
      </c>
      <c r="D144" t="s">
        <v>233</v>
      </c>
      <c r="E144" s="20">
        <v>26.63</v>
      </c>
      <c r="F144">
        <f>MATCH(A:A,'Crown Aug Uploads '!B:B,0)</f>
        <v>105</v>
      </c>
    </row>
    <row r="145" spans="1:6" hidden="1" x14ac:dyDescent="0.3">
      <c r="A145">
        <v>5089415</v>
      </c>
      <c r="B145" s="19" t="s">
        <v>7073</v>
      </c>
      <c r="C145" t="s">
        <v>228</v>
      </c>
      <c r="D145" t="s">
        <v>233</v>
      </c>
      <c r="E145" s="20">
        <v>29.6</v>
      </c>
      <c r="F145">
        <f>MATCH(A:A,'Crown Aug Uploads '!B:B,0)</f>
        <v>891</v>
      </c>
    </row>
    <row r="146" spans="1:6" x14ac:dyDescent="0.3">
      <c r="A146">
        <v>6033259</v>
      </c>
      <c r="B146" s="19" t="s">
        <v>274</v>
      </c>
      <c r="C146" t="s">
        <v>252</v>
      </c>
      <c r="D146" t="s">
        <v>33</v>
      </c>
      <c r="E146" s="20">
        <v>18.14</v>
      </c>
      <c r="F146">
        <f>MATCH(A:A,'Crown Aug Uploads '!B:B,0)</f>
        <v>892</v>
      </c>
    </row>
    <row r="147" spans="1:6" hidden="1" x14ac:dyDescent="0.3">
      <c r="A147">
        <v>5030863</v>
      </c>
      <c r="B147" s="19" t="s">
        <v>275</v>
      </c>
      <c r="C147" t="s">
        <v>228</v>
      </c>
      <c r="D147" t="s">
        <v>33</v>
      </c>
      <c r="E147" s="20">
        <v>36.1</v>
      </c>
      <c r="F147">
        <f>MATCH(A:A,'Crown Aug Uploads '!B:B,0)</f>
        <v>893</v>
      </c>
    </row>
    <row r="148" spans="1:6" hidden="1" x14ac:dyDescent="0.3">
      <c r="A148">
        <v>5074313</v>
      </c>
      <c r="B148" s="19" t="s">
        <v>276</v>
      </c>
      <c r="C148" t="s">
        <v>232</v>
      </c>
      <c r="D148" t="s">
        <v>33</v>
      </c>
      <c r="E148" s="20">
        <v>26.89</v>
      </c>
      <c r="F148">
        <f>MATCH(A:A,'Crown Aug Uploads '!B:B,0)</f>
        <v>49</v>
      </c>
    </row>
    <row r="149" spans="1:6" hidden="1" x14ac:dyDescent="0.3">
      <c r="A149">
        <v>5074312</v>
      </c>
      <c r="B149" s="19" t="s">
        <v>276</v>
      </c>
      <c r="C149" t="s">
        <v>232</v>
      </c>
      <c r="D149" t="s">
        <v>233</v>
      </c>
      <c r="E149" s="20">
        <v>15.77</v>
      </c>
      <c r="F149">
        <f>MATCH(A:A,'Crown Aug Uploads '!B:B,0)</f>
        <v>182</v>
      </c>
    </row>
    <row r="150" spans="1:6" hidden="1" x14ac:dyDescent="0.3">
      <c r="A150">
        <v>5074311</v>
      </c>
      <c r="B150" s="19" t="s">
        <v>276</v>
      </c>
      <c r="C150" t="s">
        <v>232</v>
      </c>
      <c r="D150" t="s">
        <v>35</v>
      </c>
      <c r="E150" s="20">
        <v>7.76</v>
      </c>
      <c r="F150">
        <f>MATCH(A:A,'Crown Aug Uploads '!B:B,0)</f>
        <v>894</v>
      </c>
    </row>
    <row r="151" spans="1:6" hidden="1" x14ac:dyDescent="0.3">
      <c r="A151">
        <v>5075601</v>
      </c>
      <c r="B151" s="19" t="s">
        <v>276</v>
      </c>
      <c r="C151" t="s">
        <v>228</v>
      </c>
      <c r="D151" t="s">
        <v>233</v>
      </c>
      <c r="E151" s="20">
        <v>18.66</v>
      </c>
      <c r="F151">
        <f>MATCH(A:A,'Crown Aug Uploads '!B:B,0)</f>
        <v>895</v>
      </c>
    </row>
    <row r="152" spans="1:6" hidden="1" x14ac:dyDescent="0.3">
      <c r="A152">
        <v>5075603</v>
      </c>
      <c r="B152" s="19" t="s">
        <v>276</v>
      </c>
      <c r="C152" t="s">
        <v>228</v>
      </c>
      <c r="D152" t="s">
        <v>35</v>
      </c>
      <c r="E152" s="20">
        <v>8.86</v>
      </c>
      <c r="F152">
        <f>MATCH(A:A,'Crown Aug Uploads '!B:B,0)</f>
        <v>896</v>
      </c>
    </row>
    <row r="153" spans="1:6" hidden="1" x14ac:dyDescent="0.3">
      <c r="A153">
        <v>5075604</v>
      </c>
      <c r="B153" s="19" t="s">
        <v>276</v>
      </c>
      <c r="C153" t="s">
        <v>228</v>
      </c>
      <c r="D153" t="s">
        <v>33</v>
      </c>
      <c r="E153" s="20">
        <v>32.51</v>
      </c>
      <c r="F153">
        <f>MATCH(A:A,'Crown Aug Uploads '!B:B,0)</f>
        <v>897</v>
      </c>
    </row>
    <row r="154" spans="1:6" hidden="1" x14ac:dyDescent="0.3">
      <c r="A154">
        <v>5024229</v>
      </c>
      <c r="B154" s="19" t="s">
        <v>277</v>
      </c>
      <c r="C154" t="s">
        <v>248</v>
      </c>
      <c r="D154" t="s">
        <v>233</v>
      </c>
      <c r="E154" s="20">
        <v>7.63</v>
      </c>
      <c r="F154">
        <f>MATCH(A:A,'Crown Aug Uploads '!B:B,0)</f>
        <v>899</v>
      </c>
    </row>
    <row r="155" spans="1:6" hidden="1" x14ac:dyDescent="0.3">
      <c r="A155">
        <v>5024230</v>
      </c>
      <c r="B155" s="19" t="s">
        <v>277</v>
      </c>
      <c r="C155" t="s">
        <v>248</v>
      </c>
      <c r="D155" t="s">
        <v>33</v>
      </c>
      <c r="E155" s="20">
        <v>13.17</v>
      </c>
      <c r="F155">
        <f>MATCH(A:A,'Crown Aug Uploads '!B:B,0)</f>
        <v>898</v>
      </c>
    </row>
    <row r="156" spans="1:6" hidden="1" x14ac:dyDescent="0.3">
      <c r="A156">
        <v>5024215</v>
      </c>
      <c r="B156" s="19" t="s">
        <v>277</v>
      </c>
      <c r="C156" t="s">
        <v>232</v>
      </c>
      <c r="D156" t="s">
        <v>233</v>
      </c>
      <c r="E156" s="20">
        <v>7.63</v>
      </c>
      <c r="F156">
        <f>MATCH(A:A,'Crown Aug Uploads '!B:B,0)</f>
        <v>900</v>
      </c>
    </row>
    <row r="157" spans="1:6" hidden="1" x14ac:dyDescent="0.3">
      <c r="A157">
        <v>5024216</v>
      </c>
      <c r="B157" s="19" t="s">
        <v>277</v>
      </c>
      <c r="C157" t="s">
        <v>232</v>
      </c>
      <c r="D157" t="s">
        <v>33</v>
      </c>
      <c r="E157" s="20">
        <v>13.17</v>
      </c>
      <c r="F157">
        <f>MATCH(A:A,'Crown Aug Uploads '!B:B,0)</f>
        <v>901</v>
      </c>
    </row>
    <row r="158" spans="1:6" hidden="1" x14ac:dyDescent="0.3">
      <c r="A158">
        <v>5024217</v>
      </c>
      <c r="B158" s="19" t="s">
        <v>277</v>
      </c>
      <c r="C158" t="s">
        <v>232</v>
      </c>
      <c r="D158" t="s">
        <v>32</v>
      </c>
      <c r="E158" s="20">
        <v>26.29</v>
      </c>
      <c r="F158">
        <f>MATCH(A:A,'Crown Aug Uploads '!B:B,0)</f>
        <v>529</v>
      </c>
    </row>
    <row r="159" spans="1:6" hidden="1" x14ac:dyDescent="0.3">
      <c r="A159">
        <v>5024211</v>
      </c>
      <c r="B159" s="19" t="s">
        <v>277</v>
      </c>
      <c r="C159" t="s">
        <v>235</v>
      </c>
      <c r="D159" t="s">
        <v>233</v>
      </c>
      <c r="E159" s="20">
        <v>7.63</v>
      </c>
      <c r="F159">
        <f>MATCH(A:A,'Crown Aug Uploads '!B:B,0)</f>
        <v>902</v>
      </c>
    </row>
    <row r="160" spans="1:6" hidden="1" x14ac:dyDescent="0.3">
      <c r="A160">
        <v>5024212</v>
      </c>
      <c r="B160" s="19" t="s">
        <v>277</v>
      </c>
      <c r="C160" t="s">
        <v>235</v>
      </c>
      <c r="D160" t="s">
        <v>33</v>
      </c>
      <c r="E160" s="20">
        <v>13.17</v>
      </c>
      <c r="F160">
        <f>MATCH(A:A,'Crown Aug Uploads '!B:B,0)</f>
        <v>266</v>
      </c>
    </row>
    <row r="161" spans="1:6" hidden="1" x14ac:dyDescent="0.3">
      <c r="A161">
        <v>5024213</v>
      </c>
      <c r="B161" s="19" t="s">
        <v>277</v>
      </c>
      <c r="C161" t="s">
        <v>235</v>
      </c>
      <c r="D161" t="s">
        <v>32</v>
      </c>
      <c r="E161" s="20">
        <v>26.29</v>
      </c>
      <c r="F161">
        <f>MATCH(A:A,'Crown Aug Uploads '!B:B,0)</f>
        <v>29</v>
      </c>
    </row>
    <row r="162" spans="1:6" hidden="1" x14ac:dyDescent="0.3">
      <c r="A162">
        <v>5029112</v>
      </c>
      <c r="B162" s="19" t="s">
        <v>277</v>
      </c>
      <c r="C162" t="s">
        <v>228</v>
      </c>
      <c r="D162" t="s">
        <v>35</v>
      </c>
      <c r="E162" s="20">
        <v>5.77</v>
      </c>
      <c r="F162">
        <f>MATCH(A:A,'Crown Aug Uploads '!B:B,0)</f>
        <v>903</v>
      </c>
    </row>
    <row r="163" spans="1:6" hidden="1" x14ac:dyDescent="0.3">
      <c r="A163">
        <v>5029113</v>
      </c>
      <c r="B163" s="19" t="s">
        <v>277</v>
      </c>
      <c r="C163" t="s">
        <v>228</v>
      </c>
      <c r="D163" t="s">
        <v>233</v>
      </c>
      <c r="E163" s="20">
        <v>7.63</v>
      </c>
      <c r="F163">
        <f>MATCH(A:A,'Crown Aug Uploads '!B:B,0)</f>
        <v>904</v>
      </c>
    </row>
    <row r="164" spans="1:6" hidden="1" x14ac:dyDescent="0.3">
      <c r="A164">
        <v>5029114</v>
      </c>
      <c r="B164" s="19" t="s">
        <v>277</v>
      </c>
      <c r="C164" t="s">
        <v>228</v>
      </c>
      <c r="D164" t="s">
        <v>33</v>
      </c>
      <c r="E164" s="20">
        <v>13.17</v>
      </c>
      <c r="F164">
        <f>MATCH(A:A,'Crown Aug Uploads '!B:B,0)</f>
        <v>905</v>
      </c>
    </row>
    <row r="165" spans="1:6" hidden="1" x14ac:dyDescent="0.3">
      <c r="A165">
        <v>5027076</v>
      </c>
      <c r="B165" s="19" t="s">
        <v>278</v>
      </c>
      <c r="C165" t="s">
        <v>238</v>
      </c>
      <c r="D165" t="s">
        <v>33</v>
      </c>
      <c r="E165" s="20">
        <v>24.4</v>
      </c>
      <c r="F165">
        <f>MATCH(A:A,'Crown Aug Uploads '!B:B,0)</f>
        <v>906</v>
      </c>
    </row>
    <row r="166" spans="1:6" hidden="1" x14ac:dyDescent="0.3">
      <c r="A166">
        <v>5027075</v>
      </c>
      <c r="B166" s="19" t="s">
        <v>279</v>
      </c>
      <c r="C166" t="s">
        <v>252</v>
      </c>
      <c r="D166" t="s">
        <v>33</v>
      </c>
      <c r="E166" s="20">
        <v>24.4</v>
      </c>
      <c r="F166">
        <f>MATCH(A:A,'Crown Aug Uploads '!B:B,0)</f>
        <v>907</v>
      </c>
    </row>
    <row r="167" spans="1:6" hidden="1" x14ac:dyDescent="0.3">
      <c r="A167">
        <v>5024204</v>
      </c>
      <c r="B167" s="19" t="s">
        <v>280</v>
      </c>
      <c r="C167" t="s">
        <v>232</v>
      </c>
      <c r="D167" t="s">
        <v>33</v>
      </c>
      <c r="E167" s="20">
        <v>44.53</v>
      </c>
      <c r="F167">
        <f>MATCH(A:A,'Crown Aug Uploads '!B:B,0)</f>
        <v>908</v>
      </c>
    </row>
    <row r="168" spans="1:6" hidden="1" x14ac:dyDescent="0.3">
      <c r="A168">
        <v>5024203</v>
      </c>
      <c r="B168" s="19" t="s">
        <v>280</v>
      </c>
      <c r="C168" t="s">
        <v>232</v>
      </c>
      <c r="D168" t="s">
        <v>35</v>
      </c>
      <c r="E168" s="20">
        <v>11.14</v>
      </c>
      <c r="F168">
        <f>MATCH(A:A,'Crown Aug Uploads '!B:B,0)</f>
        <v>909</v>
      </c>
    </row>
    <row r="169" spans="1:6" hidden="1" x14ac:dyDescent="0.3">
      <c r="A169">
        <v>5026911</v>
      </c>
      <c r="B169" s="19" t="s">
        <v>8891</v>
      </c>
      <c r="C169" t="s">
        <v>232</v>
      </c>
      <c r="D169" t="s">
        <v>233</v>
      </c>
      <c r="E169" s="20">
        <v>14.28</v>
      </c>
      <c r="F169">
        <f>MATCH(A:A,'Crown Aug Uploads '!B:B,0)</f>
        <v>280</v>
      </c>
    </row>
    <row r="170" spans="1:6" hidden="1" x14ac:dyDescent="0.3">
      <c r="A170">
        <v>5029236</v>
      </c>
      <c r="B170" s="19" t="s">
        <v>8891</v>
      </c>
      <c r="C170" t="s">
        <v>228</v>
      </c>
      <c r="D170" t="s">
        <v>233</v>
      </c>
      <c r="E170" s="20">
        <v>16.87</v>
      </c>
      <c r="F170">
        <f>MATCH(A:A,'Crown Aug Uploads '!B:B,0)</f>
        <v>910</v>
      </c>
    </row>
    <row r="171" spans="1:6" hidden="1" x14ac:dyDescent="0.3">
      <c r="A171">
        <v>5026921</v>
      </c>
      <c r="B171" s="19" t="s">
        <v>281</v>
      </c>
      <c r="C171" t="s">
        <v>232</v>
      </c>
      <c r="D171" t="s">
        <v>233</v>
      </c>
      <c r="E171" s="20">
        <v>13.95</v>
      </c>
      <c r="F171">
        <f>MATCH(A:A,'Crown Aug Uploads '!B:B,0)</f>
        <v>156</v>
      </c>
    </row>
    <row r="172" spans="1:6" hidden="1" x14ac:dyDescent="0.3">
      <c r="A172">
        <v>5029240</v>
      </c>
      <c r="B172" s="19" t="s">
        <v>281</v>
      </c>
      <c r="C172" t="s">
        <v>228</v>
      </c>
      <c r="D172" t="s">
        <v>233</v>
      </c>
      <c r="E172" s="20">
        <v>14.72</v>
      </c>
      <c r="F172">
        <f>MATCH(A:A,'Crown Aug Uploads '!B:B,0)</f>
        <v>911</v>
      </c>
    </row>
    <row r="173" spans="1:6" hidden="1" x14ac:dyDescent="0.3">
      <c r="A173">
        <v>5024026</v>
      </c>
      <c r="B173" s="19" t="s">
        <v>282</v>
      </c>
      <c r="C173" t="s">
        <v>232</v>
      </c>
      <c r="D173" t="s">
        <v>33</v>
      </c>
      <c r="E173" s="20">
        <v>19.73</v>
      </c>
      <c r="F173">
        <f>MATCH(A:A,'Crown Aug Uploads '!B:B,0)</f>
        <v>17</v>
      </c>
    </row>
    <row r="174" spans="1:6" hidden="1" x14ac:dyDescent="0.3">
      <c r="A174">
        <v>5024027</v>
      </c>
      <c r="B174" s="19" t="s">
        <v>282</v>
      </c>
      <c r="C174" t="s">
        <v>232</v>
      </c>
      <c r="D174" t="s">
        <v>32</v>
      </c>
      <c r="E174" s="20">
        <v>39.42</v>
      </c>
      <c r="F174">
        <f>MATCH(A:A,'Crown Aug Uploads '!B:B,0)</f>
        <v>127</v>
      </c>
    </row>
    <row r="175" spans="1:6" hidden="1" x14ac:dyDescent="0.3">
      <c r="A175">
        <v>5024010</v>
      </c>
      <c r="B175" s="19" t="s">
        <v>282</v>
      </c>
      <c r="C175" t="s">
        <v>235</v>
      </c>
      <c r="D175" t="s">
        <v>33</v>
      </c>
      <c r="E175" s="20">
        <v>19.73</v>
      </c>
      <c r="F175">
        <f>MATCH(A:A,'Crown Aug Uploads '!B:B,0)</f>
        <v>8</v>
      </c>
    </row>
    <row r="176" spans="1:6" hidden="1" x14ac:dyDescent="0.3">
      <c r="A176">
        <v>5024011</v>
      </c>
      <c r="B176" s="19" t="s">
        <v>282</v>
      </c>
      <c r="C176" t="s">
        <v>235</v>
      </c>
      <c r="D176" t="s">
        <v>32</v>
      </c>
      <c r="E176" s="20">
        <v>39.42</v>
      </c>
      <c r="F176">
        <f>MATCH(A:A,'Crown Aug Uploads '!B:B,0)</f>
        <v>72</v>
      </c>
    </row>
    <row r="177" spans="1:6" hidden="1" x14ac:dyDescent="0.3">
      <c r="A177">
        <v>5029081</v>
      </c>
      <c r="B177" s="19" t="s">
        <v>282</v>
      </c>
      <c r="C177" t="s">
        <v>228</v>
      </c>
      <c r="D177" t="s">
        <v>33</v>
      </c>
      <c r="E177" s="20">
        <v>19.73</v>
      </c>
      <c r="F177">
        <f>MATCH(A:A,'Crown Aug Uploads '!B:B,0)</f>
        <v>912</v>
      </c>
    </row>
    <row r="178" spans="1:6" hidden="1" x14ac:dyDescent="0.3">
      <c r="A178">
        <v>5040522</v>
      </c>
      <c r="B178" s="19" t="s">
        <v>283</v>
      </c>
      <c r="C178" t="s">
        <v>284</v>
      </c>
      <c r="D178" t="s">
        <v>33</v>
      </c>
      <c r="E178" s="20">
        <v>52.07</v>
      </c>
      <c r="F178">
        <f>MATCH(A:A,'Crown Aug Uploads '!B:B,0)</f>
        <v>246</v>
      </c>
    </row>
    <row r="179" spans="1:6" hidden="1" x14ac:dyDescent="0.3">
      <c r="A179">
        <v>5051237</v>
      </c>
      <c r="B179" s="19" t="s">
        <v>283</v>
      </c>
      <c r="C179" t="s">
        <v>228</v>
      </c>
      <c r="D179" t="s">
        <v>33</v>
      </c>
      <c r="E179" s="20">
        <v>58.16</v>
      </c>
      <c r="F179">
        <f>MATCH(A:A,'Crown Aug Uploads '!B:B,0)</f>
        <v>913</v>
      </c>
    </row>
    <row r="180" spans="1:6" hidden="1" x14ac:dyDescent="0.3">
      <c r="A180">
        <v>5040352</v>
      </c>
      <c r="B180" s="19" t="s">
        <v>285</v>
      </c>
      <c r="C180" t="s">
        <v>252</v>
      </c>
      <c r="D180" t="s">
        <v>79</v>
      </c>
      <c r="E180" s="20">
        <v>276.77999999999997</v>
      </c>
      <c r="F180">
        <f>MATCH(A:A,'Crown Aug Uploads '!B:B,0)</f>
        <v>441</v>
      </c>
    </row>
    <row r="181" spans="1:6" hidden="1" x14ac:dyDescent="0.3">
      <c r="A181">
        <v>5074787</v>
      </c>
      <c r="B181" s="19" t="s">
        <v>286</v>
      </c>
      <c r="C181" t="s">
        <v>232</v>
      </c>
      <c r="D181" t="s">
        <v>33</v>
      </c>
      <c r="E181" s="20">
        <v>50.58</v>
      </c>
      <c r="F181">
        <f>MATCH(A:A,'Crown Aug Uploads '!B:B,0)</f>
        <v>60</v>
      </c>
    </row>
    <row r="182" spans="1:6" hidden="1" x14ac:dyDescent="0.3">
      <c r="A182">
        <v>5040579</v>
      </c>
      <c r="B182" s="19" t="s">
        <v>287</v>
      </c>
      <c r="C182" t="s">
        <v>248</v>
      </c>
      <c r="D182" t="s">
        <v>33</v>
      </c>
      <c r="E182" s="20">
        <v>50.41</v>
      </c>
      <c r="F182">
        <f>MATCH(A:A,'Crown Aug Uploads '!B:B,0)</f>
        <v>7</v>
      </c>
    </row>
    <row r="183" spans="1:6" hidden="1" x14ac:dyDescent="0.3">
      <c r="A183">
        <v>5051235</v>
      </c>
      <c r="B183" s="19" t="s">
        <v>288</v>
      </c>
      <c r="C183" t="s">
        <v>228</v>
      </c>
      <c r="D183" t="s">
        <v>33</v>
      </c>
      <c r="E183" s="20">
        <v>56.39</v>
      </c>
      <c r="F183">
        <f>MATCH(A:A,'Crown Aug Uploads '!B:B,0)</f>
        <v>914</v>
      </c>
    </row>
    <row r="184" spans="1:6" hidden="1" x14ac:dyDescent="0.3">
      <c r="A184">
        <v>5087288</v>
      </c>
      <c r="B184" s="19" t="s">
        <v>289</v>
      </c>
      <c r="C184" t="s">
        <v>228</v>
      </c>
      <c r="D184" t="s">
        <v>33</v>
      </c>
      <c r="E184" s="20">
        <v>64.63</v>
      </c>
      <c r="F184">
        <f>MATCH(A:A,'Crown Aug Uploads '!B:B,0)</f>
        <v>915</v>
      </c>
    </row>
    <row r="185" spans="1:6" hidden="1" x14ac:dyDescent="0.3">
      <c r="A185">
        <v>5053184</v>
      </c>
      <c r="B185" s="19" t="s">
        <v>290</v>
      </c>
      <c r="C185" t="s">
        <v>252</v>
      </c>
      <c r="D185" t="s">
        <v>33</v>
      </c>
      <c r="E185" s="20">
        <v>93.89</v>
      </c>
      <c r="F185">
        <f>MATCH(A:A,'Crown Aug Uploads '!B:B,0)</f>
        <v>916</v>
      </c>
    </row>
    <row r="186" spans="1:6" hidden="1" x14ac:dyDescent="0.3">
      <c r="A186">
        <v>5090859</v>
      </c>
      <c r="B186" s="19" t="s">
        <v>291</v>
      </c>
      <c r="C186" t="s">
        <v>232</v>
      </c>
      <c r="D186" t="s">
        <v>33</v>
      </c>
      <c r="E186" s="20">
        <v>73.260000000000005</v>
      </c>
      <c r="F186">
        <f>MATCH(A:A,'Crown Aug Uploads '!B:B,0)</f>
        <v>161</v>
      </c>
    </row>
    <row r="187" spans="1:6" hidden="1" x14ac:dyDescent="0.3">
      <c r="A187">
        <v>5078044</v>
      </c>
      <c r="B187" s="19" t="s">
        <v>292</v>
      </c>
      <c r="C187" t="s">
        <v>241</v>
      </c>
      <c r="D187" t="s">
        <v>35</v>
      </c>
      <c r="E187" s="20">
        <v>7.83</v>
      </c>
      <c r="F187">
        <f>MATCH(A:A,'Crown Aug Uploads '!B:B,0)</f>
        <v>354</v>
      </c>
    </row>
    <row r="188" spans="1:6" hidden="1" x14ac:dyDescent="0.3">
      <c r="A188">
        <v>5078045</v>
      </c>
      <c r="B188" s="19" t="s">
        <v>292</v>
      </c>
      <c r="C188" t="s">
        <v>241</v>
      </c>
      <c r="D188" t="s">
        <v>33</v>
      </c>
      <c r="E188" s="20">
        <v>28.79</v>
      </c>
      <c r="F188">
        <f>MATCH(A:A,'Crown Aug Uploads '!B:B,0)</f>
        <v>530</v>
      </c>
    </row>
    <row r="189" spans="1:6" hidden="1" x14ac:dyDescent="0.3">
      <c r="A189">
        <v>5027072</v>
      </c>
      <c r="B189" s="19" t="s">
        <v>293</v>
      </c>
      <c r="C189" t="s">
        <v>232</v>
      </c>
      <c r="D189" t="s">
        <v>33</v>
      </c>
      <c r="E189" s="20">
        <v>23.67</v>
      </c>
      <c r="F189">
        <f>MATCH(A:A,'Crown Aug Uploads '!B:B,0)</f>
        <v>390</v>
      </c>
    </row>
    <row r="190" spans="1:6" hidden="1" x14ac:dyDescent="0.3">
      <c r="A190">
        <v>5027071</v>
      </c>
      <c r="B190" s="19" t="s">
        <v>293</v>
      </c>
      <c r="C190" t="s">
        <v>232</v>
      </c>
      <c r="D190" t="s">
        <v>233</v>
      </c>
      <c r="E190" s="20">
        <v>13.1</v>
      </c>
      <c r="F190">
        <f>MATCH(A:A,'Crown Aug Uploads '!B:B,0)</f>
        <v>918</v>
      </c>
    </row>
    <row r="191" spans="1:6" hidden="1" x14ac:dyDescent="0.3">
      <c r="A191">
        <v>5027070</v>
      </c>
      <c r="B191" s="19" t="s">
        <v>293</v>
      </c>
      <c r="C191" t="s">
        <v>232</v>
      </c>
      <c r="D191" t="s">
        <v>35</v>
      </c>
      <c r="E191" s="20">
        <v>6.59</v>
      </c>
      <c r="F191">
        <f>MATCH(A:A,'Crown Aug Uploads '!B:B,0)</f>
        <v>917</v>
      </c>
    </row>
    <row r="192" spans="1:6" hidden="1" x14ac:dyDescent="0.3">
      <c r="A192">
        <v>5025064</v>
      </c>
      <c r="B192" s="19" t="s">
        <v>8893</v>
      </c>
      <c r="C192" t="s">
        <v>248</v>
      </c>
      <c r="D192" t="s">
        <v>33</v>
      </c>
      <c r="E192" s="20">
        <v>19.850000000000001</v>
      </c>
      <c r="F192">
        <f>MATCH(A:A,'Crown Aug Uploads '!B:B,0)</f>
        <v>135</v>
      </c>
    </row>
    <row r="193" spans="1:6" hidden="1" x14ac:dyDescent="0.3">
      <c r="A193">
        <v>5068108</v>
      </c>
      <c r="B193" s="19" t="s">
        <v>8893</v>
      </c>
      <c r="C193" t="s">
        <v>248</v>
      </c>
      <c r="D193" t="s">
        <v>35</v>
      </c>
      <c r="E193" s="20">
        <v>5.32</v>
      </c>
      <c r="F193">
        <f>MATCH(A:A,'Crown Aug Uploads '!B:B,0)</f>
        <v>919</v>
      </c>
    </row>
    <row r="194" spans="1:6" hidden="1" x14ac:dyDescent="0.3">
      <c r="A194">
        <v>5025063</v>
      </c>
      <c r="B194" s="19" t="s">
        <v>8893</v>
      </c>
      <c r="C194" t="s">
        <v>235</v>
      </c>
      <c r="D194" t="s">
        <v>33</v>
      </c>
      <c r="E194" s="20">
        <v>21.64</v>
      </c>
      <c r="F194">
        <f>MATCH(A:A,'Crown Aug Uploads '!B:B,0)</f>
        <v>87</v>
      </c>
    </row>
    <row r="195" spans="1:6" hidden="1" x14ac:dyDescent="0.3">
      <c r="A195">
        <v>5029138</v>
      </c>
      <c r="B195" s="19" t="s">
        <v>8893</v>
      </c>
      <c r="C195" t="s">
        <v>228</v>
      </c>
      <c r="D195" t="s">
        <v>33</v>
      </c>
      <c r="E195" s="20">
        <v>22.79</v>
      </c>
      <c r="F195">
        <f>MATCH(A:A,'Crown Aug Uploads '!B:B,0)</f>
        <v>920</v>
      </c>
    </row>
    <row r="196" spans="1:6" hidden="1" x14ac:dyDescent="0.3">
      <c r="A196">
        <v>5025068</v>
      </c>
      <c r="B196" s="19" t="s">
        <v>8893</v>
      </c>
      <c r="C196" t="s">
        <v>248</v>
      </c>
      <c r="D196" t="s">
        <v>233</v>
      </c>
      <c r="E196" s="20">
        <v>18.559999999999999</v>
      </c>
      <c r="F196">
        <f>MATCH(A:A,'Crown Aug Uploads '!B:B,0)</f>
        <v>688</v>
      </c>
    </row>
    <row r="197" spans="1:6" x14ac:dyDescent="0.3">
      <c r="A197">
        <v>5025180</v>
      </c>
      <c r="B197" s="19" t="s">
        <v>294</v>
      </c>
      <c r="C197" t="s">
        <v>232</v>
      </c>
      <c r="D197" t="s">
        <v>233</v>
      </c>
      <c r="E197" s="20">
        <v>10.7</v>
      </c>
      <c r="F197">
        <f>MATCH(A:A,'Crown Aug Uploads '!B:B,0)</f>
        <v>531</v>
      </c>
    </row>
    <row r="198" spans="1:6" x14ac:dyDescent="0.3">
      <c r="A198">
        <v>5025181</v>
      </c>
      <c r="B198" s="19" t="s">
        <v>294</v>
      </c>
      <c r="C198" t="s">
        <v>232</v>
      </c>
      <c r="D198" t="s">
        <v>33</v>
      </c>
      <c r="E198" s="20">
        <v>16.57</v>
      </c>
      <c r="F198">
        <f>MATCH(A:A,'Crown Aug Uploads '!B:B,0)</f>
        <v>233</v>
      </c>
    </row>
    <row r="199" spans="1:6" x14ac:dyDescent="0.3">
      <c r="A199">
        <v>5068119</v>
      </c>
      <c r="B199" s="19" t="s">
        <v>294</v>
      </c>
      <c r="C199" t="s">
        <v>232</v>
      </c>
      <c r="D199" t="s">
        <v>35</v>
      </c>
      <c r="E199" s="20">
        <v>5.35</v>
      </c>
      <c r="F199">
        <f>MATCH(A:A,'Crown Aug Uploads '!B:B,0)</f>
        <v>921</v>
      </c>
    </row>
    <row r="200" spans="1:6" hidden="1" x14ac:dyDescent="0.3">
      <c r="A200">
        <v>5025045</v>
      </c>
      <c r="B200" s="19" t="s">
        <v>295</v>
      </c>
      <c r="C200" t="s">
        <v>248</v>
      </c>
      <c r="D200" t="s">
        <v>32</v>
      </c>
      <c r="E200" s="20">
        <v>16.61</v>
      </c>
      <c r="F200">
        <f>MATCH(A:A,'Crown Aug Uploads '!B:B,0)</f>
        <v>140</v>
      </c>
    </row>
    <row r="201" spans="1:6" hidden="1" x14ac:dyDescent="0.3">
      <c r="A201">
        <v>5025043</v>
      </c>
      <c r="B201" s="19" t="s">
        <v>296</v>
      </c>
      <c r="C201" t="s">
        <v>235</v>
      </c>
      <c r="D201" t="s">
        <v>32</v>
      </c>
      <c r="E201" s="20">
        <v>18.07</v>
      </c>
      <c r="F201">
        <f>MATCH(A:A,'Crown Aug Uploads '!B:B,0)</f>
        <v>219</v>
      </c>
    </row>
    <row r="202" spans="1:6" hidden="1" x14ac:dyDescent="0.3">
      <c r="A202">
        <v>5093144</v>
      </c>
      <c r="B202" s="19" t="s">
        <v>297</v>
      </c>
      <c r="C202" t="s">
        <v>248</v>
      </c>
      <c r="D202" t="s">
        <v>233</v>
      </c>
      <c r="E202" s="20">
        <v>11.19</v>
      </c>
      <c r="F202">
        <f>MATCH(A:A,'Crown Aug Uploads '!B:B,0)</f>
        <v>922</v>
      </c>
    </row>
    <row r="203" spans="1:6" hidden="1" x14ac:dyDescent="0.3">
      <c r="A203">
        <v>5093145</v>
      </c>
      <c r="B203" s="19" t="s">
        <v>297</v>
      </c>
      <c r="C203" t="s">
        <v>248</v>
      </c>
      <c r="D203" t="s">
        <v>33</v>
      </c>
      <c r="E203" s="20">
        <v>17.059999999999999</v>
      </c>
      <c r="F203">
        <f>MATCH(A:A,'Crown Aug Uploads '!B:B,0)</f>
        <v>171</v>
      </c>
    </row>
    <row r="204" spans="1:6" hidden="1" x14ac:dyDescent="0.3">
      <c r="A204">
        <v>5096601</v>
      </c>
      <c r="B204" s="19" t="s">
        <v>297</v>
      </c>
      <c r="C204" t="s">
        <v>248</v>
      </c>
      <c r="D204" t="s">
        <v>32</v>
      </c>
      <c r="E204" s="20">
        <v>33.29</v>
      </c>
      <c r="F204">
        <f>MATCH(A:A,'Crown Aug Uploads '!B:B,0)</f>
        <v>1363</v>
      </c>
    </row>
    <row r="205" spans="1:6" hidden="1" x14ac:dyDescent="0.3">
      <c r="A205">
        <v>5093142</v>
      </c>
      <c r="B205" s="19" t="s">
        <v>297</v>
      </c>
      <c r="C205" t="s">
        <v>235</v>
      </c>
      <c r="D205" t="s">
        <v>233</v>
      </c>
      <c r="E205" s="20">
        <v>12.64</v>
      </c>
      <c r="F205">
        <f>MATCH(A:A,'Crown Aug Uploads '!B:B,0)</f>
        <v>923</v>
      </c>
    </row>
    <row r="206" spans="1:6" hidden="1" x14ac:dyDescent="0.3">
      <c r="A206">
        <v>5093143</v>
      </c>
      <c r="B206" s="19" t="s">
        <v>297</v>
      </c>
      <c r="C206" t="s">
        <v>235</v>
      </c>
      <c r="D206" t="s">
        <v>33</v>
      </c>
      <c r="E206" s="20">
        <v>17.72</v>
      </c>
      <c r="F206">
        <f>MATCH(A:A,'Crown Aug Uploads '!B:B,0)</f>
        <v>689</v>
      </c>
    </row>
    <row r="207" spans="1:6" hidden="1" x14ac:dyDescent="0.3">
      <c r="A207">
        <v>5093194</v>
      </c>
      <c r="B207" s="19" t="s">
        <v>297</v>
      </c>
      <c r="C207" t="s">
        <v>228</v>
      </c>
      <c r="D207" t="s">
        <v>233</v>
      </c>
      <c r="E207" s="20">
        <v>15.71</v>
      </c>
      <c r="F207">
        <f>MATCH(A:A,'Crown Aug Uploads '!B:B,0)</f>
        <v>925</v>
      </c>
    </row>
    <row r="208" spans="1:6" hidden="1" x14ac:dyDescent="0.3">
      <c r="A208">
        <v>5093195</v>
      </c>
      <c r="B208" s="19" t="s">
        <v>297</v>
      </c>
      <c r="C208" t="s">
        <v>228</v>
      </c>
      <c r="D208" t="s">
        <v>33</v>
      </c>
      <c r="E208" s="20">
        <v>21.13</v>
      </c>
      <c r="F208">
        <f>MATCH(A:A,'Crown Aug Uploads '!B:B,0)</f>
        <v>924</v>
      </c>
    </row>
    <row r="209" spans="1:6" hidden="1" x14ac:dyDescent="0.3">
      <c r="A209">
        <v>5025056</v>
      </c>
      <c r="B209" s="19" t="s">
        <v>298</v>
      </c>
      <c r="C209" t="s">
        <v>248</v>
      </c>
      <c r="D209" t="s">
        <v>32</v>
      </c>
      <c r="E209" s="20">
        <v>18.16</v>
      </c>
      <c r="F209">
        <f>MATCH(A:A,'Crown Aug Uploads '!B:B,0)</f>
        <v>23</v>
      </c>
    </row>
    <row r="210" spans="1:6" hidden="1" x14ac:dyDescent="0.3">
      <c r="A210">
        <v>5025055</v>
      </c>
      <c r="B210" s="19" t="s">
        <v>298</v>
      </c>
      <c r="C210" t="s">
        <v>248</v>
      </c>
      <c r="D210" t="s">
        <v>33</v>
      </c>
      <c r="E210" s="20">
        <v>9.2100000000000009</v>
      </c>
      <c r="F210">
        <f>MATCH(A:A,'Crown Aug Uploads '!B:B,0)</f>
        <v>247</v>
      </c>
    </row>
    <row r="211" spans="1:6" hidden="1" x14ac:dyDescent="0.3">
      <c r="A211">
        <v>5025054</v>
      </c>
      <c r="B211" s="19" t="s">
        <v>298</v>
      </c>
      <c r="C211" t="s">
        <v>248</v>
      </c>
      <c r="D211" t="s">
        <v>34</v>
      </c>
      <c r="E211" s="20">
        <v>27.36</v>
      </c>
      <c r="F211">
        <f>MATCH(A:A,'Crown Aug Uploads '!B:B,0)</f>
        <v>926</v>
      </c>
    </row>
    <row r="212" spans="1:6" hidden="1" x14ac:dyDescent="0.3">
      <c r="A212">
        <v>5025052</v>
      </c>
      <c r="B212" s="19" t="s">
        <v>298</v>
      </c>
      <c r="C212" t="s">
        <v>235</v>
      </c>
      <c r="D212" t="s">
        <v>32</v>
      </c>
      <c r="E212" s="20">
        <v>18.16</v>
      </c>
      <c r="F212">
        <f>MATCH(A:A,'Crown Aug Uploads '!B:B,0)</f>
        <v>21</v>
      </c>
    </row>
    <row r="213" spans="1:6" hidden="1" x14ac:dyDescent="0.3">
      <c r="A213">
        <v>5025051</v>
      </c>
      <c r="B213" s="19" t="s">
        <v>298</v>
      </c>
      <c r="C213" t="s">
        <v>235</v>
      </c>
      <c r="D213" t="s">
        <v>33</v>
      </c>
      <c r="E213" s="20">
        <v>9.2100000000000009</v>
      </c>
      <c r="F213">
        <f>MATCH(A:A,'Crown Aug Uploads '!B:B,0)</f>
        <v>927</v>
      </c>
    </row>
    <row r="214" spans="1:6" hidden="1" x14ac:dyDescent="0.3">
      <c r="A214">
        <v>5025050</v>
      </c>
      <c r="B214" s="19" t="s">
        <v>298</v>
      </c>
      <c r="C214" t="s">
        <v>235</v>
      </c>
      <c r="D214" t="s">
        <v>34</v>
      </c>
      <c r="E214" s="20">
        <v>27.36</v>
      </c>
      <c r="F214">
        <f>MATCH(A:A,'Crown Aug Uploads '!B:B,0)</f>
        <v>690</v>
      </c>
    </row>
    <row r="215" spans="1:6" hidden="1" x14ac:dyDescent="0.3">
      <c r="A215">
        <v>5025057</v>
      </c>
      <c r="B215" s="19" t="s">
        <v>298</v>
      </c>
      <c r="C215" t="s">
        <v>299</v>
      </c>
      <c r="D215" t="s">
        <v>32</v>
      </c>
      <c r="E215" s="20">
        <v>18.16</v>
      </c>
      <c r="F215">
        <f>MATCH(A:A,'Crown Aug Uploads '!B:B,0)</f>
        <v>928</v>
      </c>
    </row>
    <row r="216" spans="1:6" hidden="1" x14ac:dyDescent="0.3">
      <c r="A216">
        <v>5029137</v>
      </c>
      <c r="B216" s="19" t="s">
        <v>298</v>
      </c>
      <c r="C216" t="s">
        <v>228</v>
      </c>
      <c r="D216" t="s">
        <v>32</v>
      </c>
      <c r="E216" s="20">
        <v>18.16</v>
      </c>
      <c r="F216">
        <f>MATCH(A:A,'Crown Aug Uploads '!B:B,0)</f>
        <v>930</v>
      </c>
    </row>
    <row r="217" spans="1:6" hidden="1" x14ac:dyDescent="0.3">
      <c r="A217">
        <v>5029136</v>
      </c>
      <c r="B217" s="19" t="s">
        <v>298</v>
      </c>
      <c r="C217" t="s">
        <v>228</v>
      </c>
      <c r="D217" t="s">
        <v>33</v>
      </c>
      <c r="E217" s="20">
        <v>9.2100000000000009</v>
      </c>
      <c r="F217">
        <f>MATCH(A:A,'Crown Aug Uploads '!B:B,0)</f>
        <v>929</v>
      </c>
    </row>
    <row r="218" spans="1:6" hidden="1" x14ac:dyDescent="0.3">
      <c r="A218">
        <v>5067676</v>
      </c>
      <c r="B218" s="19" t="s">
        <v>300</v>
      </c>
      <c r="C218" t="s">
        <v>248</v>
      </c>
      <c r="D218" t="s">
        <v>35</v>
      </c>
      <c r="E218" s="20">
        <v>6.42</v>
      </c>
      <c r="F218">
        <f>MATCH(A:A,'Crown Aug Uploads '!B:B,0)</f>
        <v>931</v>
      </c>
    </row>
    <row r="219" spans="1:6" hidden="1" x14ac:dyDescent="0.3">
      <c r="A219">
        <v>5027786</v>
      </c>
      <c r="B219" s="19" t="s">
        <v>300</v>
      </c>
      <c r="C219" t="s">
        <v>248</v>
      </c>
      <c r="D219" t="s">
        <v>33</v>
      </c>
      <c r="E219" s="20">
        <v>18.63</v>
      </c>
      <c r="F219">
        <f>MATCH(A:A,'Crown Aug Uploads '!B:B,0)</f>
        <v>932</v>
      </c>
    </row>
    <row r="220" spans="1:6" hidden="1" x14ac:dyDescent="0.3">
      <c r="A220">
        <v>5027785</v>
      </c>
      <c r="B220" s="19" t="s">
        <v>300</v>
      </c>
      <c r="C220" t="s">
        <v>248</v>
      </c>
      <c r="D220" t="s">
        <v>233</v>
      </c>
      <c r="E220" s="20">
        <v>11.75</v>
      </c>
      <c r="F220">
        <f>MATCH(A:A,'Crown Aug Uploads '!B:B,0)</f>
        <v>933</v>
      </c>
    </row>
    <row r="221" spans="1:6" hidden="1" x14ac:dyDescent="0.3">
      <c r="A221">
        <v>5029295</v>
      </c>
      <c r="B221" s="19" t="s">
        <v>301</v>
      </c>
      <c r="C221" t="s">
        <v>228</v>
      </c>
      <c r="D221" t="s">
        <v>33</v>
      </c>
      <c r="E221" s="20">
        <v>24.75</v>
      </c>
      <c r="F221">
        <f>MATCH(A:A,'Crown Aug Uploads '!B:B,0)</f>
        <v>934</v>
      </c>
    </row>
    <row r="222" spans="1:6" hidden="1" x14ac:dyDescent="0.3">
      <c r="A222">
        <v>5029294</v>
      </c>
      <c r="B222" s="19" t="s">
        <v>301</v>
      </c>
      <c r="C222" t="s">
        <v>228</v>
      </c>
      <c r="D222" t="s">
        <v>233</v>
      </c>
      <c r="E222" s="20">
        <v>14.87</v>
      </c>
      <c r="F222">
        <f>MATCH(A:A,'Crown Aug Uploads '!B:B,0)</f>
        <v>935</v>
      </c>
    </row>
    <row r="223" spans="1:6" hidden="1" x14ac:dyDescent="0.3">
      <c r="A223">
        <v>5029297</v>
      </c>
      <c r="B223" s="19" t="s">
        <v>302</v>
      </c>
      <c r="C223" t="s">
        <v>228</v>
      </c>
      <c r="D223" t="s">
        <v>33</v>
      </c>
      <c r="E223" s="20">
        <v>21.53</v>
      </c>
      <c r="F223">
        <f>MATCH(A:A,'Crown Aug Uploads '!B:B,0)</f>
        <v>936</v>
      </c>
    </row>
    <row r="224" spans="1:6" hidden="1" x14ac:dyDescent="0.3">
      <c r="A224">
        <v>5027820</v>
      </c>
      <c r="B224" s="19" t="s">
        <v>303</v>
      </c>
      <c r="C224" t="s">
        <v>248</v>
      </c>
      <c r="D224" t="s">
        <v>33</v>
      </c>
      <c r="E224" s="20">
        <v>16.75</v>
      </c>
      <c r="F224">
        <f>MATCH(A:A,'Crown Aug Uploads '!B:B,0)</f>
        <v>147</v>
      </c>
    </row>
    <row r="225" spans="1:6" hidden="1" x14ac:dyDescent="0.3">
      <c r="A225">
        <v>5027819</v>
      </c>
      <c r="B225" s="19" t="s">
        <v>303</v>
      </c>
      <c r="C225" t="s">
        <v>248</v>
      </c>
      <c r="D225" t="s">
        <v>233</v>
      </c>
      <c r="E225" s="20">
        <v>10.73</v>
      </c>
      <c r="F225">
        <f>MATCH(A:A,'Crown Aug Uploads '!B:B,0)</f>
        <v>532</v>
      </c>
    </row>
    <row r="226" spans="1:6" hidden="1" x14ac:dyDescent="0.3">
      <c r="A226">
        <v>5027818</v>
      </c>
      <c r="B226" s="19" t="s">
        <v>303</v>
      </c>
      <c r="C226" t="s">
        <v>248</v>
      </c>
      <c r="D226" t="s">
        <v>35</v>
      </c>
      <c r="E226" s="20">
        <v>5.76</v>
      </c>
      <c r="F226">
        <f>MATCH(A:A,'Crown Aug Uploads '!B:B,0)</f>
        <v>937</v>
      </c>
    </row>
    <row r="227" spans="1:6" hidden="1" x14ac:dyDescent="0.3">
      <c r="A227">
        <v>5029301</v>
      </c>
      <c r="B227" s="19" t="s">
        <v>304</v>
      </c>
      <c r="C227" t="s">
        <v>228</v>
      </c>
      <c r="D227" t="s">
        <v>33</v>
      </c>
      <c r="E227" s="20">
        <v>19.29</v>
      </c>
      <c r="F227">
        <f>MATCH(A:A,'Crown Aug Uploads '!B:B,0)</f>
        <v>940</v>
      </c>
    </row>
    <row r="228" spans="1:6" hidden="1" x14ac:dyDescent="0.3">
      <c r="A228">
        <v>5029300</v>
      </c>
      <c r="B228" s="19" t="s">
        <v>304</v>
      </c>
      <c r="C228" t="s">
        <v>228</v>
      </c>
      <c r="D228" t="s">
        <v>233</v>
      </c>
      <c r="E228" s="20">
        <v>12</v>
      </c>
      <c r="F228">
        <f>MATCH(A:A,'Crown Aug Uploads '!B:B,0)</f>
        <v>939</v>
      </c>
    </row>
    <row r="229" spans="1:6" hidden="1" x14ac:dyDescent="0.3">
      <c r="A229">
        <v>5029299</v>
      </c>
      <c r="B229" s="19" t="s">
        <v>304</v>
      </c>
      <c r="C229" t="s">
        <v>228</v>
      </c>
      <c r="D229" t="s">
        <v>35</v>
      </c>
      <c r="E229" s="20">
        <v>6.19</v>
      </c>
      <c r="F229">
        <f>MATCH(A:A,'Crown Aug Uploads '!B:B,0)</f>
        <v>938</v>
      </c>
    </row>
    <row r="230" spans="1:6" hidden="1" x14ac:dyDescent="0.3">
      <c r="A230">
        <v>5025111</v>
      </c>
      <c r="B230" s="19" t="s">
        <v>305</v>
      </c>
      <c r="C230" t="s">
        <v>248</v>
      </c>
      <c r="D230" t="s">
        <v>33</v>
      </c>
      <c r="E230" s="20">
        <v>15.35</v>
      </c>
      <c r="F230">
        <f>MATCH(A:A,'Crown Aug Uploads '!B:B,0)</f>
        <v>941</v>
      </c>
    </row>
    <row r="231" spans="1:6" hidden="1" x14ac:dyDescent="0.3">
      <c r="A231">
        <v>5025112</v>
      </c>
      <c r="B231" s="19" t="s">
        <v>305</v>
      </c>
      <c r="C231" t="s">
        <v>248</v>
      </c>
      <c r="D231" t="s">
        <v>32</v>
      </c>
      <c r="E231" s="20">
        <v>30.31</v>
      </c>
      <c r="F231">
        <f>MATCH(A:A,'Crown Aug Uploads '!B:B,0)</f>
        <v>942</v>
      </c>
    </row>
    <row r="232" spans="1:6" hidden="1" x14ac:dyDescent="0.3">
      <c r="A232">
        <v>5025109</v>
      </c>
      <c r="B232" s="19" t="s">
        <v>305</v>
      </c>
      <c r="C232" t="s">
        <v>235</v>
      </c>
      <c r="D232" t="s">
        <v>33</v>
      </c>
      <c r="E232" s="20">
        <v>16.71</v>
      </c>
      <c r="F232">
        <f>MATCH(A:A,'Crown Aug Uploads '!B:B,0)</f>
        <v>943</v>
      </c>
    </row>
    <row r="233" spans="1:6" hidden="1" x14ac:dyDescent="0.3">
      <c r="A233">
        <v>5025110</v>
      </c>
      <c r="B233" s="19" t="s">
        <v>305</v>
      </c>
      <c r="C233" t="s">
        <v>235</v>
      </c>
      <c r="D233" t="s">
        <v>32</v>
      </c>
      <c r="E233" s="20">
        <v>33.03</v>
      </c>
      <c r="F233">
        <f>MATCH(A:A,'Crown Aug Uploads '!B:B,0)</f>
        <v>944</v>
      </c>
    </row>
    <row r="234" spans="1:6" hidden="1" x14ac:dyDescent="0.3">
      <c r="A234">
        <v>5029146</v>
      </c>
      <c r="B234" s="19" t="s">
        <v>305</v>
      </c>
      <c r="C234" t="s">
        <v>228</v>
      </c>
      <c r="D234" t="s">
        <v>33</v>
      </c>
      <c r="E234" s="20">
        <v>19.07</v>
      </c>
      <c r="F234">
        <f>MATCH(A:A,'Crown Aug Uploads '!B:B,0)</f>
        <v>945</v>
      </c>
    </row>
    <row r="235" spans="1:6" hidden="1" x14ac:dyDescent="0.3">
      <c r="A235">
        <v>5025085</v>
      </c>
      <c r="B235" s="19" t="s">
        <v>8894</v>
      </c>
      <c r="C235" t="s">
        <v>248</v>
      </c>
      <c r="D235" t="s">
        <v>32</v>
      </c>
      <c r="E235" s="20">
        <v>21.82</v>
      </c>
      <c r="F235">
        <f>MATCH(A:A,'Crown Aug Uploads '!B:B,0)</f>
        <v>104</v>
      </c>
    </row>
    <row r="236" spans="1:6" hidden="1" x14ac:dyDescent="0.3">
      <c r="A236">
        <v>5025084</v>
      </c>
      <c r="B236" s="19" t="s">
        <v>8894</v>
      </c>
      <c r="C236" t="s">
        <v>248</v>
      </c>
      <c r="D236" t="s">
        <v>33</v>
      </c>
      <c r="E236" s="20">
        <v>11.17</v>
      </c>
      <c r="F236">
        <f>MATCH(A:A,'Crown Aug Uploads '!B:B,0)</f>
        <v>75</v>
      </c>
    </row>
    <row r="237" spans="1:6" hidden="1" x14ac:dyDescent="0.3">
      <c r="A237">
        <v>5025083</v>
      </c>
      <c r="B237" s="19" t="s">
        <v>8894</v>
      </c>
      <c r="C237" t="s">
        <v>248</v>
      </c>
      <c r="D237" t="s">
        <v>233</v>
      </c>
      <c r="E237" s="20">
        <v>6.79</v>
      </c>
      <c r="F237">
        <f>MATCH(A:A,'Crown Aug Uploads '!B:B,0)</f>
        <v>946</v>
      </c>
    </row>
    <row r="238" spans="1:6" hidden="1" x14ac:dyDescent="0.3">
      <c r="A238">
        <v>5025075</v>
      </c>
      <c r="B238" s="19" t="s">
        <v>8894</v>
      </c>
      <c r="C238" t="s">
        <v>235</v>
      </c>
      <c r="D238" t="s">
        <v>233</v>
      </c>
      <c r="E238" s="20">
        <v>6.79</v>
      </c>
      <c r="F238">
        <f>MATCH(A:A,'Crown Aug Uploads '!B:B,0)</f>
        <v>947</v>
      </c>
    </row>
    <row r="239" spans="1:6" hidden="1" x14ac:dyDescent="0.3">
      <c r="A239">
        <v>5025076</v>
      </c>
      <c r="B239" s="19" t="s">
        <v>8894</v>
      </c>
      <c r="C239" t="s">
        <v>235</v>
      </c>
      <c r="D239" t="s">
        <v>33</v>
      </c>
      <c r="E239" s="20">
        <v>11.17</v>
      </c>
      <c r="F239">
        <f>MATCH(A:A,'Crown Aug Uploads '!B:B,0)</f>
        <v>680</v>
      </c>
    </row>
    <row r="240" spans="1:6" hidden="1" x14ac:dyDescent="0.3">
      <c r="A240">
        <v>5025077</v>
      </c>
      <c r="B240" s="19" t="s">
        <v>8894</v>
      </c>
      <c r="C240" t="s">
        <v>235</v>
      </c>
      <c r="D240" t="s">
        <v>32</v>
      </c>
      <c r="E240" s="20">
        <v>21.82</v>
      </c>
      <c r="F240">
        <f>MATCH(A:A,'Crown Aug Uploads '!B:B,0)</f>
        <v>90</v>
      </c>
    </row>
    <row r="241" spans="1:6" hidden="1" x14ac:dyDescent="0.3">
      <c r="A241">
        <v>5029142</v>
      </c>
      <c r="B241" s="19" t="s">
        <v>8894</v>
      </c>
      <c r="C241" t="s">
        <v>228</v>
      </c>
      <c r="D241" t="s">
        <v>35</v>
      </c>
      <c r="E241" s="20">
        <v>3.59</v>
      </c>
      <c r="F241">
        <f>MATCH(A:A,'Crown Aug Uploads '!B:B,0)</f>
        <v>951</v>
      </c>
    </row>
    <row r="242" spans="1:6" hidden="1" x14ac:dyDescent="0.3">
      <c r="A242">
        <v>5029143</v>
      </c>
      <c r="B242" s="19" t="s">
        <v>8894</v>
      </c>
      <c r="C242" t="s">
        <v>228</v>
      </c>
      <c r="D242" t="s">
        <v>233</v>
      </c>
      <c r="E242" s="20">
        <v>6.79</v>
      </c>
      <c r="F242">
        <f>MATCH(A:A,'Crown Aug Uploads '!B:B,0)</f>
        <v>949</v>
      </c>
    </row>
    <row r="243" spans="1:6" hidden="1" x14ac:dyDescent="0.3">
      <c r="A243">
        <v>5029144</v>
      </c>
      <c r="B243" s="19" t="s">
        <v>8894</v>
      </c>
      <c r="C243" t="s">
        <v>228</v>
      </c>
      <c r="D243" t="s">
        <v>33</v>
      </c>
      <c r="E243" s="20">
        <v>11.17</v>
      </c>
      <c r="F243">
        <f>MATCH(A:A,'Crown Aug Uploads '!B:B,0)</f>
        <v>948</v>
      </c>
    </row>
    <row r="244" spans="1:6" hidden="1" x14ac:dyDescent="0.3">
      <c r="A244">
        <v>5029145</v>
      </c>
      <c r="B244" s="19" t="s">
        <v>8894</v>
      </c>
      <c r="C244" t="s">
        <v>228</v>
      </c>
      <c r="D244" t="s">
        <v>32</v>
      </c>
      <c r="E244" s="20">
        <v>21.82</v>
      </c>
      <c r="F244">
        <f>MATCH(A:A,'Crown Aug Uploads '!B:B,0)</f>
        <v>950</v>
      </c>
    </row>
    <row r="245" spans="1:6" hidden="1" x14ac:dyDescent="0.3">
      <c r="A245">
        <v>5073353</v>
      </c>
      <c r="B245" s="19" t="s">
        <v>306</v>
      </c>
      <c r="C245" t="s">
        <v>248</v>
      </c>
      <c r="D245" t="s">
        <v>32</v>
      </c>
      <c r="E245" s="20">
        <v>20.170000000000002</v>
      </c>
      <c r="F245">
        <f>MATCH(A:A,'Crown Aug Uploads '!B:B,0)</f>
        <v>954</v>
      </c>
    </row>
    <row r="246" spans="1:6" hidden="1" x14ac:dyDescent="0.3">
      <c r="A246">
        <v>5025195</v>
      </c>
      <c r="B246" s="19" t="s">
        <v>306</v>
      </c>
      <c r="C246" t="s">
        <v>248</v>
      </c>
      <c r="D246" t="s">
        <v>33</v>
      </c>
      <c r="E246" s="20">
        <v>12.49</v>
      </c>
      <c r="F246">
        <f>MATCH(A:A,'Crown Aug Uploads '!B:B,0)</f>
        <v>953</v>
      </c>
    </row>
    <row r="247" spans="1:6" hidden="1" x14ac:dyDescent="0.3">
      <c r="A247">
        <v>5025194</v>
      </c>
      <c r="B247" s="19" t="s">
        <v>306</v>
      </c>
      <c r="C247" t="s">
        <v>248</v>
      </c>
      <c r="D247" t="s">
        <v>233</v>
      </c>
      <c r="E247" s="20">
        <v>8.4600000000000009</v>
      </c>
      <c r="F247">
        <f>MATCH(A:A,'Crown Aug Uploads '!B:B,0)</f>
        <v>952</v>
      </c>
    </row>
    <row r="248" spans="1:6" hidden="1" x14ac:dyDescent="0.3">
      <c r="A248">
        <v>5073354</v>
      </c>
      <c r="B248" s="19" t="s">
        <v>307</v>
      </c>
      <c r="C248" t="s">
        <v>235</v>
      </c>
      <c r="D248" t="s">
        <v>32</v>
      </c>
      <c r="E248" s="20">
        <v>20.9</v>
      </c>
      <c r="F248">
        <f>MATCH(A:A,'Crown Aug Uploads '!B:B,0)</f>
        <v>267</v>
      </c>
    </row>
    <row r="249" spans="1:6" hidden="1" x14ac:dyDescent="0.3">
      <c r="A249">
        <v>5025193</v>
      </c>
      <c r="B249" s="19" t="s">
        <v>307</v>
      </c>
      <c r="C249" t="s">
        <v>235</v>
      </c>
      <c r="D249" t="s">
        <v>33</v>
      </c>
      <c r="E249" s="20">
        <v>13.62</v>
      </c>
      <c r="F249">
        <f>MATCH(A:A,'Crown Aug Uploads '!B:B,0)</f>
        <v>955</v>
      </c>
    </row>
    <row r="250" spans="1:6" hidden="1" x14ac:dyDescent="0.3">
      <c r="A250">
        <v>5025192</v>
      </c>
      <c r="B250" s="19" t="s">
        <v>307</v>
      </c>
      <c r="C250" t="s">
        <v>235</v>
      </c>
      <c r="D250" t="s">
        <v>233</v>
      </c>
      <c r="E250" s="20">
        <v>9.11</v>
      </c>
      <c r="F250">
        <f>MATCH(A:A,'Crown Aug Uploads '!B:B,0)</f>
        <v>956</v>
      </c>
    </row>
    <row r="251" spans="1:6" hidden="1" x14ac:dyDescent="0.3">
      <c r="A251">
        <v>5074022</v>
      </c>
      <c r="B251" s="19" t="s">
        <v>307</v>
      </c>
      <c r="C251" t="s">
        <v>228</v>
      </c>
      <c r="D251" t="s">
        <v>32</v>
      </c>
      <c r="E251" s="20">
        <v>25.67</v>
      </c>
      <c r="F251">
        <f>MATCH(A:A,'Crown Aug Uploads '!B:B,0)</f>
        <v>959</v>
      </c>
    </row>
    <row r="252" spans="1:6" hidden="1" x14ac:dyDescent="0.3">
      <c r="A252">
        <v>5029154</v>
      </c>
      <c r="B252" s="19" t="s">
        <v>307</v>
      </c>
      <c r="C252" t="s">
        <v>228</v>
      </c>
      <c r="D252" t="s">
        <v>33</v>
      </c>
      <c r="E252" s="20">
        <v>17.73</v>
      </c>
      <c r="F252">
        <f>MATCH(A:A,'Crown Aug Uploads '!B:B,0)</f>
        <v>958</v>
      </c>
    </row>
    <row r="253" spans="1:6" hidden="1" x14ac:dyDescent="0.3">
      <c r="A253">
        <v>5029153</v>
      </c>
      <c r="B253" s="19" t="s">
        <v>307</v>
      </c>
      <c r="C253" t="s">
        <v>228</v>
      </c>
      <c r="D253" t="s">
        <v>233</v>
      </c>
      <c r="E253" s="20">
        <v>11.31</v>
      </c>
      <c r="F253">
        <f>MATCH(A:A,'Crown Aug Uploads '!B:B,0)</f>
        <v>957</v>
      </c>
    </row>
    <row r="254" spans="1:6" hidden="1" x14ac:dyDescent="0.3">
      <c r="A254">
        <v>5027855</v>
      </c>
      <c r="B254" s="19" t="s">
        <v>308</v>
      </c>
      <c r="C254" t="s">
        <v>248</v>
      </c>
      <c r="D254" t="s">
        <v>33</v>
      </c>
      <c r="E254" s="20">
        <v>18.7</v>
      </c>
      <c r="F254">
        <f>MATCH(A:A,'Crown Aug Uploads '!B:B,0)</f>
        <v>141</v>
      </c>
    </row>
    <row r="255" spans="1:6" hidden="1" x14ac:dyDescent="0.3">
      <c r="A255">
        <v>5027850</v>
      </c>
      <c r="B255" s="19" t="s">
        <v>309</v>
      </c>
      <c r="C255" t="s">
        <v>235</v>
      </c>
      <c r="D255" t="s">
        <v>33</v>
      </c>
      <c r="E255" s="20">
        <v>18.7</v>
      </c>
      <c r="F255">
        <f>MATCH(A:A,'Crown Aug Uploads '!B:B,0)</f>
        <v>18</v>
      </c>
    </row>
    <row r="256" spans="1:6" hidden="1" x14ac:dyDescent="0.3">
      <c r="A256">
        <v>5029303</v>
      </c>
      <c r="B256" s="19" t="s">
        <v>309</v>
      </c>
      <c r="C256" t="s">
        <v>228</v>
      </c>
      <c r="D256" t="s">
        <v>33</v>
      </c>
      <c r="E256" s="20">
        <v>18.7</v>
      </c>
      <c r="F256">
        <f>MATCH(A:A,'Crown Aug Uploads '!B:B,0)</f>
        <v>960</v>
      </c>
    </row>
    <row r="257" spans="1:6" hidden="1" x14ac:dyDescent="0.3">
      <c r="A257">
        <v>5027874</v>
      </c>
      <c r="B257" s="19" t="s">
        <v>310</v>
      </c>
      <c r="C257" t="s">
        <v>248</v>
      </c>
      <c r="D257" t="s">
        <v>233</v>
      </c>
      <c r="E257" s="20">
        <v>12.75</v>
      </c>
      <c r="F257">
        <f>MATCH(A:A,'Crown Aug Uploads '!B:B,0)</f>
        <v>691</v>
      </c>
    </row>
    <row r="258" spans="1:6" hidden="1" x14ac:dyDescent="0.3">
      <c r="A258">
        <v>5027873</v>
      </c>
      <c r="B258" s="19" t="s">
        <v>310</v>
      </c>
      <c r="C258" t="s">
        <v>248</v>
      </c>
      <c r="D258" t="s">
        <v>35</v>
      </c>
      <c r="E258" s="20">
        <v>6.57</v>
      </c>
      <c r="F258">
        <f>MATCH(A:A,'Crown Aug Uploads '!B:B,0)</f>
        <v>961</v>
      </c>
    </row>
    <row r="259" spans="1:6" hidden="1" x14ac:dyDescent="0.3">
      <c r="A259">
        <v>5029311</v>
      </c>
      <c r="B259" s="19" t="s">
        <v>311</v>
      </c>
      <c r="C259" t="s">
        <v>228</v>
      </c>
      <c r="D259" t="s">
        <v>233</v>
      </c>
      <c r="E259" s="20">
        <v>16.16</v>
      </c>
      <c r="F259">
        <f>MATCH(A:A,'Crown Aug Uploads '!B:B,0)</f>
        <v>962</v>
      </c>
    </row>
    <row r="260" spans="1:6" hidden="1" x14ac:dyDescent="0.3">
      <c r="A260">
        <v>5029310</v>
      </c>
      <c r="B260" s="19" t="s">
        <v>311</v>
      </c>
      <c r="C260" t="s">
        <v>228</v>
      </c>
      <c r="D260" t="s">
        <v>35</v>
      </c>
      <c r="E260" s="20">
        <v>7.94</v>
      </c>
      <c r="F260">
        <f>MATCH(A:A,'Crown Aug Uploads '!B:B,0)</f>
        <v>963</v>
      </c>
    </row>
    <row r="261" spans="1:6" hidden="1" x14ac:dyDescent="0.3">
      <c r="A261">
        <v>5025217</v>
      </c>
      <c r="B261" s="19" t="s">
        <v>312</v>
      </c>
      <c r="C261" t="s">
        <v>248</v>
      </c>
      <c r="D261" t="s">
        <v>32</v>
      </c>
      <c r="E261" s="20">
        <v>23.38</v>
      </c>
      <c r="F261">
        <f>MATCH(A:A,'Crown Aug Uploads '!B:B,0)</f>
        <v>966</v>
      </c>
    </row>
    <row r="262" spans="1:6" hidden="1" x14ac:dyDescent="0.3">
      <c r="A262">
        <v>5025216</v>
      </c>
      <c r="B262" s="19" t="s">
        <v>312</v>
      </c>
      <c r="C262" t="s">
        <v>248</v>
      </c>
      <c r="D262" t="s">
        <v>33</v>
      </c>
      <c r="E262" s="20">
        <v>11.86</v>
      </c>
      <c r="F262">
        <f>MATCH(A:A,'Crown Aug Uploads '!B:B,0)</f>
        <v>965</v>
      </c>
    </row>
    <row r="263" spans="1:6" hidden="1" x14ac:dyDescent="0.3">
      <c r="A263">
        <v>5025215</v>
      </c>
      <c r="B263" s="19" t="s">
        <v>312</v>
      </c>
      <c r="C263" t="s">
        <v>248</v>
      </c>
      <c r="D263" t="s">
        <v>233</v>
      </c>
      <c r="E263" s="20">
        <v>8.14</v>
      </c>
      <c r="F263">
        <f>MATCH(A:A,'Crown Aug Uploads '!B:B,0)</f>
        <v>964</v>
      </c>
    </row>
    <row r="264" spans="1:6" hidden="1" x14ac:dyDescent="0.3">
      <c r="A264">
        <v>5025211</v>
      </c>
      <c r="B264" s="19" t="s">
        <v>313</v>
      </c>
      <c r="C264" t="s">
        <v>235</v>
      </c>
      <c r="D264" t="s">
        <v>32</v>
      </c>
      <c r="E264" s="20">
        <v>25.49</v>
      </c>
      <c r="F264">
        <f>MATCH(A:A,'Crown Aug Uploads '!B:B,0)</f>
        <v>969</v>
      </c>
    </row>
    <row r="265" spans="1:6" hidden="1" x14ac:dyDescent="0.3">
      <c r="A265">
        <v>5025210</v>
      </c>
      <c r="B265" s="19" t="s">
        <v>313</v>
      </c>
      <c r="C265" t="s">
        <v>235</v>
      </c>
      <c r="D265" t="s">
        <v>33</v>
      </c>
      <c r="E265" s="20">
        <v>12.87</v>
      </c>
      <c r="F265">
        <f>MATCH(A:A,'Crown Aug Uploads '!B:B,0)</f>
        <v>968</v>
      </c>
    </row>
    <row r="266" spans="1:6" hidden="1" x14ac:dyDescent="0.3">
      <c r="A266">
        <v>5025209</v>
      </c>
      <c r="B266" s="19" t="s">
        <v>313</v>
      </c>
      <c r="C266" t="s">
        <v>235</v>
      </c>
      <c r="D266" t="s">
        <v>233</v>
      </c>
      <c r="E266" s="20">
        <v>8.76</v>
      </c>
      <c r="F266">
        <f>MATCH(A:A,'Crown Aug Uploads '!B:B,0)</f>
        <v>967</v>
      </c>
    </row>
    <row r="267" spans="1:6" hidden="1" x14ac:dyDescent="0.3">
      <c r="A267">
        <v>5029157</v>
      </c>
      <c r="B267" s="19" t="s">
        <v>313</v>
      </c>
      <c r="C267" t="s">
        <v>228</v>
      </c>
      <c r="D267" t="s">
        <v>33</v>
      </c>
      <c r="E267" s="20">
        <v>16.75</v>
      </c>
      <c r="F267">
        <f>MATCH(A:A,'Crown Aug Uploads '!B:B,0)</f>
        <v>971</v>
      </c>
    </row>
    <row r="268" spans="1:6" hidden="1" x14ac:dyDescent="0.3">
      <c r="A268">
        <v>5029156</v>
      </c>
      <c r="B268" s="19" t="s">
        <v>313</v>
      </c>
      <c r="C268" t="s">
        <v>228</v>
      </c>
      <c r="D268" t="s">
        <v>233</v>
      </c>
      <c r="E268" s="20">
        <v>10.77</v>
      </c>
      <c r="F268">
        <f>MATCH(A:A,'Crown Aug Uploads '!B:B,0)</f>
        <v>970</v>
      </c>
    </row>
    <row r="269" spans="1:6" hidden="1" x14ac:dyDescent="0.3">
      <c r="A269">
        <v>5027890</v>
      </c>
      <c r="B269" s="19" t="s">
        <v>314</v>
      </c>
      <c r="C269" t="s">
        <v>252</v>
      </c>
      <c r="D269" t="s">
        <v>33</v>
      </c>
      <c r="E269" s="20">
        <v>22.91</v>
      </c>
      <c r="F269">
        <f>MATCH(A:A,'Crown Aug Uploads '!B:B,0)</f>
        <v>972</v>
      </c>
    </row>
    <row r="270" spans="1:6" hidden="1" x14ac:dyDescent="0.3">
      <c r="A270">
        <v>5027896</v>
      </c>
      <c r="B270" s="19" t="s">
        <v>315</v>
      </c>
      <c r="C270" t="s">
        <v>232</v>
      </c>
      <c r="D270" t="s">
        <v>35</v>
      </c>
      <c r="E270" s="20">
        <v>5.76</v>
      </c>
      <c r="F270">
        <f>MATCH(A:A,'Crown Aug Uploads '!B:B,0)</f>
        <v>973</v>
      </c>
    </row>
    <row r="271" spans="1:6" hidden="1" x14ac:dyDescent="0.3">
      <c r="A271">
        <v>5027897</v>
      </c>
      <c r="B271" s="19" t="s">
        <v>315</v>
      </c>
      <c r="C271" t="s">
        <v>232</v>
      </c>
      <c r="D271" t="s">
        <v>233</v>
      </c>
      <c r="E271" s="20">
        <v>10.73</v>
      </c>
      <c r="F271">
        <f>MATCH(A:A,'Crown Aug Uploads '!B:B,0)</f>
        <v>533</v>
      </c>
    </row>
    <row r="272" spans="1:6" hidden="1" x14ac:dyDescent="0.3">
      <c r="A272">
        <v>5027898</v>
      </c>
      <c r="B272" s="19" t="s">
        <v>315</v>
      </c>
      <c r="C272" t="s">
        <v>232</v>
      </c>
      <c r="D272" t="s">
        <v>33</v>
      </c>
      <c r="E272" s="20">
        <v>16.75</v>
      </c>
      <c r="F272">
        <f>MATCH(A:A,'Crown Aug Uploads '!B:B,0)</f>
        <v>172</v>
      </c>
    </row>
    <row r="273" spans="1:6" hidden="1" x14ac:dyDescent="0.3">
      <c r="A273">
        <v>5029315</v>
      </c>
      <c r="B273" s="19" t="s">
        <v>315</v>
      </c>
      <c r="C273" t="s">
        <v>228</v>
      </c>
      <c r="D273" t="s">
        <v>35</v>
      </c>
      <c r="E273" s="20">
        <v>6.19</v>
      </c>
      <c r="F273">
        <f>MATCH(A:A,'Crown Aug Uploads '!B:B,0)</f>
        <v>976</v>
      </c>
    </row>
    <row r="274" spans="1:6" hidden="1" x14ac:dyDescent="0.3">
      <c r="A274">
        <v>5029316</v>
      </c>
      <c r="B274" s="19" t="s">
        <v>315</v>
      </c>
      <c r="C274" t="s">
        <v>228</v>
      </c>
      <c r="D274" t="s">
        <v>233</v>
      </c>
      <c r="E274" s="20">
        <v>12</v>
      </c>
      <c r="F274">
        <f>MATCH(A:A,'Crown Aug Uploads '!B:B,0)</f>
        <v>975</v>
      </c>
    </row>
    <row r="275" spans="1:6" hidden="1" x14ac:dyDescent="0.3">
      <c r="A275">
        <v>5029317</v>
      </c>
      <c r="B275" s="19" t="s">
        <v>315</v>
      </c>
      <c r="C275" t="s">
        <v>228</v>
      </c>
      <c r="D275" t="s">
        <v>33</v>
      </c>
      <c r="E275" s="20">
        <v>19.29</v>
      </c>
      <c r="F275">
        <f>MATCH(A:A,'Crown Aug Uploads '!B:B,0)</f>
        <v>974</v>
      </c>
    </row>
    <row r="276" spans="1:6" hidden="1" x14ac:dyDescent="0.3">
      <c r="A276">
        <v>5027925</v>
      </c>
      <c r="B276" s="19" t="s">
        <v>316</v>
      </c>
      <c r="C276" t="s">
        <v>232</v>
      </c>
      <c r="D276" t="s">
        <v>233</v>
      </c>
      <c r="E276" s="20">
        <v>18.25</v>
      </c>
      <c r="F276">
        <f>MATCH(A:A,'Crown Aug Uploads '!B:B,0)</f>
        <v>978</v>
      </c>
    </row>
    <row r="277" spans="1:6" hidden="1" x14ac:dyDescent="0.3">
      <c r="A277">
        <v>5027926</v>
      </c>
      <c r="B277" s="19" t="s">
        <v>316</v>
      </c>
      <c r="C277" t="s">
        <v>232</v>
      </c>
      <c r="D277" t="s">
        <v>33</v>
      </c>
      <c r="E277" s="20">
        <v>31.53</v>
      </c>
      <c r="F277">
        <f>MATCH(A:A,'Crown Aug Uploads '!B:B,0)</f>
        <v>977</v>
      </c>
    </row>
    <row r="278" spans="1:6" hidden="1" x14ac:dyDescent="0.3">
      <c r="A278">
        <v>5027928</v>
      </c>
      <c r="B278" s="19" t="s">
        <v>317</v>
      </c>
      <c r="C278" t="s">
        <v>232</v>
      </c>
      <c r="D278" t="s">
        <v>233</v>
      </c>
      <c r="E278" s="20">
        <v>10.86</v>
      </c>
      <c r="F278">
        <f>MATCH(A:A,'Crown Aug Uploads '!B:B,0)</f>
        <v>979</v>
      </c>
    </row>
    <row r="279" spans="1:6" hidden="1" x14ac:dyDescent="0.3">
      <c r="A279">
        <v>5027929</v>
      </c>
      <c r="B279" s="19" t="s">
        <v>317</v>
      </c>
      <c r="C279" t="s">
        <v>232</v>
      </c>
      <c r="D279" t="s">
        <v>33</v>
      </c>
      <c r="E279" s="20">
        <v>21.47</v>
      </c>
      <c r="F279">
        <f>MATCH(A:A,'Crown Aug Uploads '!B:B,0)</f>
        <v>980</v>
      </c>
    </row>
    <row r="280" spans="1:6" hidden="1" x14ac:dyDescent="0.3">
      <c r="A280">
        <v>6048262</v>
      </c>
      <c r="B280" s="19" t="s">
        <v>318</v>
      </c>
      <c r="E280" s="20">
        <v>234.94</v>
      </c>
      <c r="F280">
        <f>MATCH(A:A,'Crown Aug Uploads '!B:B,0)</f>
        <v>1364</v>
      </c>
    </row>
    <row r="281" spans="1:6" hidden="1" x14ac:dyDescent="0.3">
      <c r="A281">
        <v>6048260</v>
      </c>
      <c r="B281" s="19" t="s">
        <v>319</v>
      </c>
      <c r="E281" s="20">
        <v>148.57</v>
      </c>
      <c r="F281">
        <f>MATCH(A:A,'Crown Aug Uploads '!B:B,0)</f>
        <v>1365</v>
      </c>
    </row>
    <row r="282" spans="1:6" hidden="1" x14ac:dyDescent="0.3">
      <c r="A282">
        <v>6048225</v>
      </c>
      <c r="B282" s="19" t="s">
        <v>320</v>
      </c>
      <c r="E282" s="20">
        <v>24.93</v>
      </c>
      <c r="F282">
        <f>MATCH(A:A,'Crown Aug Uploads '!B:B,0)</f>
        <v>1366</v>
      </c>
    </row>
    <row r="283" spans="1:6" hidden="1" x14ac:dyDescent="0.3">
      <c r="A283">
        <v>6048224</v>
      </c>
      <c r="B283" s="19" t="s">
        <v>321</v>
      </c>
      <c r="E283" s="20">
        <v>19</v>
      </c>
      <c r="F283">
        <f>MATCH(A:A,'Crown Aug Uploads '!B:B,0)</f>
        <v>1367</v>
      </c>
    </row>
    <row r="284" spans="1:6" hidden="1" x14ac:dyDescent="0.3">
      <c r="A284">
        <v>6046083</v>
      </c>
      <c r="B284" s="19" t="s">
        <v>322</v>
      </c>
      <c r="E284" s="20">
        <v>3.43</v>
      </c>
      <c r="F284">
        <f>MATCH(A:A,'Crown Aug Uploads '!B:B,0)</f>
        <v>1368</v>
      </c>
    </row>
    <row r="285" spans="1:6" hidden="1" x14ac:dyDescent="0.3">
      <c r="A285">
        <v>6046391</v>
      </c>
      <c r="B285" s="19" t="s">
        <v>323</v>
      </c>
      <c r="E285" s="20">
        <v>6.9</v>
      </c>
      <c r="F285">
        <f>MATCH(A:A,'Crown Aug Uploads '!B:B,0)</f>
        <v>1369</v>
      </c>
    </row>
    <row r="286" spans="1:6" hidden="1" x14ac:dyDescent="0.3">
      <c r="A286">
        <v>6047737</v>
      </c>
      <c r="B286" s="19" t="s">
        <v>324</v>
      </c>
      <c r="E286" s="20">
        <v>1.5</v>
      </c>
      <c r="F286">
        <f>MATCH(A:A,'Crown Aug Uploads '!B:B,0)</f>
        <v>1370</v>
      </c>
    </row>
    <row r="287" spans="1:6" hidden="1" x14ac:dyDescent="0.3">
      <c r="A287">
        <v>6048205</v>
      </c>
      <c r="B287" s="19" t="s">
        <v>325</v>
      </c>
      <c r="E287" s="20">
        <v>47.49</v>
      </c>
      <c r="F287">
        <f>MATCH(A:A,'Crown Aug Uploads '!B:B,0)</f>
        <v>1371</v>
      </c>
    </row>
    <row r="288" spans="1:6" hidden="1" x14ac:dyDescent="0.3">
      <c r="A288">
        <v>6048207</v>
      </c>
      <c r="B288" s="19" t="s">
        <v>326</v>
      </c>
      <c r="E288" s="20">
        <v>54</v>
      </c>
      <c r="F288">
        <f>MATCH(A:A,'Crown Aug Uploads '!B:B,0)</f>
        <v>67</v>
      </c>
    </row>
    <row r="289" spans="1:6" hidden="1" x14ac:dyDescent="0.3">
      <c r="A289">
        <v>6048208</v>
      </c>
      <c r="B289" s="19" t="s">
        <v>327</v>
      </c>
      <c r="E289" s="20">
        <v>29.65</v>
      </c>
      <c r="F289">
        <f>MATCH(A:A,'Crown Aug Uploads '!B:B,0)</f>
        <v>1372</v>
      </c>
    </row>
    <row r="290" spans="1:6" hidden="1" x14ac:dyDescent="0.3">
      <c r="A290">
        <v>6048209</v>
      </c>
      <c r="B290" s="19" t="s">
        <v>328</v>
      </c>
      <c r="E290" s="20">
        <v>44.82</v>
      </c>
      <c r="F290">
        <f>MATCH(A:A,'Crown Aug Uploads '!B:B,0)</f>
        <v>1373</v>
      </c>
    </row>
    <row r="291" spans="1:6" hidden="1" x14ac:dyDescent="0.3">
      <c r="A291">
        <v>6048212</v>
      </c>
      <c r="B291" s="19" t="s">
        <v>329</v>
      </c>
      <c r="E291" s="20">
        <v>59.83</v>
      </c>
      <c r="F291">
        <f>MATCH(A:A,'Crown Aug Uploads '!B:B,0)</f>
        <v>274</v>
      </c>
    </row>
    <row r="292" spans="1:6" hidden="1" x14ac:dyDescent="0.3">
      <c r="A292">
        <v>6048213</v>
      </c>
      <c r="B292" s="19" t="s">
        <v>330</v>
      </c>
      <c r="E292" s="20">
        <v>59.79</v>
      </c>
      <c r="F292">
        <f>MATCH(A:A,'Crown Aug Uploads '!B:B,0)</f>
        <v>1374</v>
      </c>
    </row>
    <row r="293" spans="1:6" hidden="1" x14ac:dyDescent="0.3">
      <c r="A293">
        <v>6048214</v>
      </c>
      <c r="B293" s="19" t="s">
        <v>331</v>
      </c>
      <c r="E293" s="20">
        <v>39.78</v>
      </c>
      <c r="F293">
        <f>MATCH(A:A,'Crown Aug Uploads '!B:B,0)</f>
        <v>1375</v>
      </c>
    </row>
    <row r="294" spans="1:6" hidden="1" x14ac:dyDescent="0.3">
      <c r="A294">
        <v>6048217</v>
      </c>
      <c r="B294" s="19" t="s">
        <v>332</v>
      </c>
      <c r="E294" s="20">
        <v>34.119999999999997</v>
      </c>
      <c r="F294">
        <f>MATCH(A:A,'Crown Aug Uploads '!B:B,0)</f>
        <v>1376</v>
      </c>
    </row>
    <row r="295" spans="1:6" hidden="1" x14ac:dyDescent="0.3">
      <c r="A295">
        <v>6049004</v>
      </c>
      <c r="B295" s="19" t="s">
        <v>333</v>
      </c>
      <c r="E295" s="20">
        <v>5.57</v>
      </c>
      <c r="F295">
        <f>MATCH(A:A,'Crown Aug Uploads '!B:B,0)</f>
        <v>1377</v>
      </c>
    </row>
    <row r="296" spans="1:6" hidden="1" x14ac:dyDescent="0.3">
      <c r="A296">
        <v>6054484</v>
      </c>
      <c r="B296" s="19" t="s">
        <v>334</v>
      </c>
      <c r="E296" s="20">
        <v>7.84</v>
      </c>
      <c r="F296">
        <f>MATCH(A:A,'Crown Aug Uploads '!B:B,0)</f>
        <v>1378</v>
      </c>
    </row>
    <row r="297" spans="1:6" hidden="1" x14ac:dyDescent="0.3">
      <c r="A297">
        <v>6054496</v>
      </c>
      <c r="B297" s="19" t="s">
        <v>335</v>
      </c>
      <c r="E297" s="20">
        <v>50.11</v>
      </c>
      <c r="F297">
        <f>MATCH(A:A,'Crown Aug Uploads '!B:B,0)</f>
        <v>1379</v>
      </c>
    </row>
    <row r="298" spans="1:6" hidden="1" x14ac:dyDescent="0.3">
      <c r="A298">
        <v>6054498</v>
      </c>
      <c r="B298" s="19" t="s">
        <v>336</v>
      </c>
      <c r="E298" s="20">
        <v>50.24</v>
      </c>
      <c r="F298">
        <f>MATCH(A:A,'Crown Aug Uploads '!B:B,0)</f>
        <v>581</v>
      </c>
    </row>
    <row r="299" spans="1:6" hidden="1" x14ac:dyDescent="0.3">
      <c r="A299">
        <v>6054499</v>
      </c>
      <c r="B299" s="19" t="s">
        <v>337</v>
      </c>
      <c r="E299" s="20">
        <v>50.24</v>
      </c>
      <c r="F299">
        <f>MATCH(A:A,'Crown Aug Uploads '!B:B,0)</f>
        <v>1380</v>
      </c>
    </row>
    <row r="300" spans="1:6" hidden="1" x14ac:dyDescent="0.3">
      <c r="A300">
        <v>6054500</v>
      </c>
      <c r="B300" s="19" t="s">
        <v>338</v>
      </c>
      <c r="E300" s="20">
        <v>76.36</v>
      </c>
      <c r="F300">
        <f>MATCH(A:A,'Crown Aug Uploads '!B:B,0)</f>
        <v>1381</v>
      </c>
    </row>
    <row r="301" spans="1:6" hidden="1" x14ac:dyDescent="0.3">
      <c r="A301">
        <v>6054501</v>
      </c>
      <c r="B301" s="19" t="s">
        <v>339</v>
      </c>
      <c r="E301" s="20">
        <v>100.71</v>
      </c>
      <c r="F301">
        <f>MATCH(A:A,'Crown Aug Uploads '!B:B,0)</f>
        <v>1382</v>
      </c>
    </row>
    <row r="302" spans="1:6" hidden="1" x14ac:dyDescent="0.3">
      <c r="A302">
        <v>6062568</v>
      </c>
      <c r="B302" s="19" t="s">
        <v>340</v>
      </c>
      <c r="E302" s="20">
        <v>11.59</v>
      </c>
      <c r="F302">
        <f>MATCH(A:A,'Crown Aug Uploads '!B:B,0)</f>
        <v>1383</v>
      </c>
    </row>
    <row r="303" spans="1:6" hidden="1" x14ac:dyDescent="0.3">
      <c r="A303">
        <v>6062569</v>
      </c>
      <c r="B303" s="19" t="s">
        <v>341</v>
      </c>
      <c r="E303" s="20">
        <v>12.69</v>
      </c>
      <c r="F303">
        <f>MATCH(A:A,'Crown Aug Uploads '!B:B,0)</f>
        <v>1384</v>
      </c>
    </row>
    <row r="304" spans="1:6" hidden="1" x14ac:dyDescent="0.3">
      <c r="A304">
        <v>6062570</v>
      </c>
      <c r="B304" s="19" t="s">
        <v>342</v>
      </c>
      <c r="E304" s="20">
        <v>15.58</v>
      </c>
      <c r="F304">
        <f>MATCH(A:A,'Crown Aug Uploads '!B:B,0)</f>
        <v>1385</v>
      </c>
    </row>
    <row r="305" spans="1:6" hidden="1" x14ac:dyDescent="0.3">
      <c r="A305">
        <v>6062571</v>
      </c>
      <c r="B305" s="19" t="s">
        <v>343</v>
      </c>
      <c r="E305" s="20">
        <v>12.96</v>
      </c>
      <c r="F305">
        <f>MATCH(A:A,'Crown Aug Uploads '!B:B,0)</f>
        <v>1386</v>
      </c>
    </row>
    <row r="306" spans="1:6" hidden="1" x14ac:dyDescent="0.3">
      <c r="A306">
        <v>6062572</v>
      </c>
      <c r="B306" s="19" t="s">
        <v>344</v>
      </c>
      <c r="E306" s="20">
        <v>15.39</v>
      </c>
      <c r="F306">
        <f>MATCH(A:A,'Crown Aug Uploads '!B:B,0)</f>
        <v>1387</v>
      </c>
    </row>
    <row r="307" spans="1:6" hidden="1" x14ac:dyDescent="0.3">
      <c r="A307">
        <v>6062573</v>
      </c>
      <c r="B307" s="19" t="s">
        <v>345</v>
      </c>
      <c r="E307" s="20">
        <v>18.05</v>
      </c>
      <c r="F307">
        <f>MATCH(A:A,'Crown Aug Uploads '!B:B,0)</f>
        <v>1388</v>
      </c>
    </row>
    <row r="308" spans="1:6" hidden="1" x14ac:dyDescent="0.3">
      <c r="A308">
        <v>6062574</v>
      </c>
      <c r="B308" s="19" t="s">
        <v>346</v>
      </c>
      <c r="E308" s="20">
        <v>33.99</v>
      </c>
      <c r="F308">
        <f>MATCH(A:A,'Crown Aug Uploads '!B:B,0)</f>
        <v>1389</v>
      </c>
    </row>
    <row r="309" spans="1:6" hidden="1" x14ac:dyDescent="0.3">
      <c r="A309">
        <v>6062575</v>
      </c>
      <c r="B309" s="19" t="s">
        <v>347</v>
      </c>
      <c r="E309" s="20">
        <v>19.97</v>
      </c>
      <c r="F309">
        <f>MATCH(A:A,'Crown Aug Uploads '!B:B,0)</f>
        <v>1390</v>
      </c>
    </row>
    <row r="310" spans="1:6" hidden="1" x14ac:dyDescent="0.3">
      <c r="A310">
        <v>6062584</v>
      </c>
      <c r="B310" s="19" t="s">
        <v>348</v>
      </c>
      <c r="E310" s="20">
        <v>13.83</v>
      </c>
      <c r="F310">
        <f>MATCH(A:A,'Crown Aug Uploads '!B:B,0)</f>
        <v>1391</v>
      </c>
    </row>
    <row r="311" spans="1:6" hidden="1" x14ac:dyDescent="0.3">
      <c r="A311">
        <v>6062600</v>
      </c>
      <c r="B311" s="19" t="s">
        <v>349</v>
      </c>
      <c r="E311" s="20">
        <v>11</v>
      </c>
      <c r="F311">
        <f>MATCH(A:A,'Crown Aug Uploads '!B:B,0)</f>
        <v>1392</v>
      </c>
    </row>
    <row r="312" spans="1:6" hidden="1" x14ac:dyDescent="0.3">
      <c r="A312">
        <v>6058213</v>
      </c>
      <c r="B312" s="19" t="s">
        <v>350</v>
      </c>
      <c r="E312" s="20">
        <v>10.08</v>
      </c>
      <c r="F312">
        <f>MATCH(A:A,'Crown Aug Uploads '!B:B,0)</f>
        <v>1393</v>
      </c>
    </row>
    <row r="313" spans="1:6" hidden="1" x14ac:dyDescent="0.3">
      <c r="A313">
        <v>6058212</v>
      </c>
      <c r="B313" s="19" t="s">
        <v>351</v>
      </c>
      <c r="E313" s="20">
        <v>15.01</v>
      </c>
      <c r="F313">
        <f>MATCH(A:A,'Crown Aug Uploads '!B:B,0)</f>
        <v>1394</v>
      </c>
    </row>
    <row r="314" spans="1:6" hidden="1" x14ac:dyDescent="0.3">
      <c r="A314">
        <v>6058211</v>
      </c>
      <c r="B314" s="19" t="s">
        <v>352</v>
      </c>
      <c r="E314" s="20">
        <v>14.6</v>
      </c>
      <c r="F314">
        <f>MATCH(A:A,'Crown Aug Uploads '!B:B,0)</f>
        <v>1395</v>
      </c>
    </row>
    <row r="315" spans="1:6" hidden="1" x14ac:dyDescent="0.3">
      <c r="A315">
        <v>6058210</v>
      </c>
      <c r="B315" s="19" t="s">
        <v>353</v>
      </c>
      <c r="E315" s="20">
        <v>12.89</v>
      </c>
      <c r="F315">
        <f>MATCH(A:A,'Crown Aug Uploads '!B:B,0)</f>
        <v>1396</v>
      </c>
    </row>
    <row r="316" spans="1:6" hidden="1" x14ac:dyDescent="0.3">
      <c r="A316">
        <v>6058209</v>
      </c>
      <c r="B316" s="19" t="s">
        <v>354</v>
      </c>
      <c r="E316" s="20">
        <v>12</v>
      </c>
      <c r="F316">
        <f>MATCH(A:A,'Crown Aug Uploads '!B:B,0)</f>
        <v>1397</v>
      </c>
    </row>
    <row r="317" spans="1:6" hidden="1" x14ac:dyDescent="0.3">
      <c r="A317">
        <v>6058208</v>
      </c>
      <c r="B317" s="19" t="s">
        <v>355</v>
      </c>
      <c r="E317" s="20">
        <v>11.18</v>
      </c>
      <c r="F317">
        <f>MATCH(A:A,'Crown Aug Uploads '!B:B,0)</f>
        <v>1398</v>
      </c>
    </row>
    <row r="318" spans="1:6" hidden="1" x14ac:dyDescent="0.3">
      <c r="A318">
        <v>6049451</v>
      </c>
      <c r="B318" s="19" t="s">
        <v>356</v>
      </c>
      <c r="E318" s="20">
        <v>6.17</v>
      </c>
      <c r="F318">
        <f>MATCH(A:A,'Crown Aug Uploads '!B:B,0)</f>
        <v>1399</v>
      </c>
    </row>
    <row r="319" spans="1:6" hidden="1" x14ac:dyDescent="0.3">
      <c r="A319">
        <v>6049450</v>
      </c>
      <c r="B319" s="19" t="s">
        <v>357</v>
      </c>
      <c r="E319" s="20">
        <v>19.559999999999999</v>
      </c>
      <c r="F319">
        <f>MATCH(A:A,'Crown Aug Uploads '!B:B,0)</f>
        <v>1400</v>
      </c>
    </row>
    <row r="320" spans="1:6" hidden="1" x14ac:dyDescent="0.3">
      <c r="A320">
        <v>6049448</v>
      </c>
      <c r="B320" s="19" t="s">
        <v>358</v>
      </c>
      <c r="E320" s="20">
        <v>4.59</v>
      </c>
      <c r="F320">
        <f>MATCH(A:A,'Crown Aug Uploads '!B:B,0)</f>
        <v>1401</v>
      </c>
    </row>
    <row r="321" spans="1:6" hidden="1" x14ac:dyDescent="0.3">
      <c r="A321">
        <v>6049447</v>
      </c>
      <c r="B321" s="19" t="s">
        <v>359</v>
      </c>
      <c r="E321" s="20">
        <v>8.01</v>
      </c>
      <c r="F321">
        <f>MATCH(A:A,'Crown Aug Uploads '!B:B,0)</f>
        <v>1402</v>
      </c>
    </row>
    <row r="322" spans="1:6" hidden="1" x14ac:dyDescent="0.3">
      <c r="A322">
        <v>6049446</v>
      </c>
      <c r="B322" s="19" t="s">
        <v>360</v>
      </c>
      <c r="E322" s="20">
        <v>19.36</v>
      </c>
      <c r="F322">
        <f>MATCH(A:A,'Crown Aug Uploads '!B:B,0)</f>
        <v>1403</v>
      </c>
    </row>
    <row r="323" spans="1:6" hidden="1" x14ac:dyDescent="0.3">
      <c r="A323">
        <v>6058207</v>
      </c>
      <c r="B323" s="19" t="s">
        <v>361</v>
      </c>
      <c r="E323" s="20">
        <v>8.4</v>
      </c>
      <c r="F323">
        <f>MATCH(A:A,'Crown Aug Uploads '!B:B,0)</f>
        <v>1404</v>
      </c>
    </row>
    <row r="324" spans="1:6" hidden="1" x14ac:dyDescent="0.3">
      <c r="A324">
        <v>6058206</v>
      </c>
      <c r="B324" s="19" t="s">
        <v>362</v>
      </c>
      <c r="E324" s="20">
        <v>7.62</v>
      </c>
      <c r="F324">
        <f>MATCH(A:A,'Crown Aug Uploads '!B:B,0)</f>
        <v>1405</v>
      </c>
    </row>
    <row r="325" spans="1:6" hidden="1" x14ac:dyDescent="0.3">
      <c r="A325">
        <v>6058205</v>
      </c>
      <c r="B325" s="19" t="s">
        <v>363</v>
      </c>
      <c r="E325" s="20">
        <v>11.42</v>
      </c>
      <c r="F325">
        <f>MATCH(A:A,'Crown Aug Uploads '!B:B,0)</f>
        <v>1406</v>
      </c>
    </row>
    <row r="326" spans="1:6" hidden="1" x14ac:dyDescent="0.3">
      <c r="A326">
        <v>6058204</v>
      </c>
      <c r="B326" s="19" t="s">
        <v>364</v>
      </c>
      <c r="E326" s="20">
        <v>9.24</v>
      </c>
      <c r="F326">
        <f>MATCH(A:A,'Crown Aug Uploads '!B:B,0)</f>
        <v>1407</v>
      </c>
    </row>
    <row r="327" spans="1:6" hidden="1" x14ac:dyDescent="0.3">
      <c r="A327">
        <v>6058203</v>
      </c>
      <c r="B327" s="19" t="s">
        <v>365</v>
      </c>
      <c r="E327" s="20">
        <v>8.01</v>
      </c>
      <c r="F327">
        <f>MATCH(A:A,'Crown Aug Uploads '!B:B,0)</f>
        <v>1408</v>
      </c>
    </row>
    <row r="328" spans="1:6" hidden="1" x14ac:dyDescent="0.3">
      <c r="A328">
        <v>6049460</v>
      </c>
      <c r="B328" s="19" t="s">
        <v>366</v>
      </c>
      <c r="E328" s="20">
        <v>1.33</v>
      </c>
      <c r="F328">
        <f>MATCH(A:A,'Crown Aug Uploads '!B:B,0)</f>
        <v>1409</v>
      </c>
    </row>
    <row r="329" spans="1:6" hidden="1" x14ac:dyDescent="0.3">
      <c r="A329">
        <v>6049459</v>
      </c>
      <c r="B329" s="19" t="s">
        <v>367</v>
      </c>
      <c r="E329" s="20">
        <v>5.0999999999999996</v>
      </c>
      <c r="F329">
        <f>MATCH(A:A,'Crown Aug Uploads '!B:B,0)</f>
        <v>1410</v>
      </c>
    </row>
    <row r="330" spans="1:6" hidden="1" x14ac:dyDescent="0.3">
      <c r="A330">
        <v>6049458</v>
      </c>
      <c r="B330" s="19" t="s">
        <v>368</v>
      </c>
      <c r="E330" s="20">
        <v>43.7</v>
      </c>
      <c r="F330">
        <f>MATCH(A:A,'Crown Aug Uploads '!B:B,0)</f>
        <v>1411</v>
      </c>
    </row>
    <row r="331" spans="1:6" hidden="1" x14ac:dyDescent="0.3">
      <c r="A331">
        <v>6049457</v>
      </c>
      <c r="B331" s="19" t="s">
        <v>369</v>
      </c>
      <c r="E331" s="20">
        <v>35.340000000000003</v>
      </c>
      <c r="F331">
        <f>MATCH(A:A,'Crown Aug Uploads '!B:B,0)</f>
        <v>1412</v>
      </c>
    </row>
    <row r="332" spans="1:6" hidden="1" x14ac:dyDescent="0.3">
      <c r="A332">
        <v>6049456</v>
      </c>
      <c r="B332" s="19" t="s">
        <v>370</v>
      </c>
      <c r="E332" s="20">
        <v>6.4</v>
      </c>
      <c r="F332">
        <f>MATCH(A:A,'Crown Aug Uploads '!B:B,0)</f>
        <v>1413</v>
      </c>
    </row>
    <row r="333" spans="1:6" hidden="1" x14ac:dyDescent="0.3">
      <c r="A333">
        <v>6049445</v>
      </c>
      <c r="B333" s="19" t="s">
        <v>371</v>
      </c>
      <c r="E333" s="20">
        <v>18.489999999999998</v>
      </c>
      <c r="F333">
        <f>MATCH(A:A,'Crown Aug Uploads '!B:B,0)</f>
        <v>1414</v>
      </c>
    </row>
    <row r="334" spans="1:6" hidden="1" x14ac:dyDescent="0.3">
      <c r="A334">
        <v>6047195</v>
      </c>
      <c r="B334" s="19" t="s">
        <v>372</v>
      </c>
      <c r="E334" s="20">
        <v>45.96</v>
      </c>
      <c r="F334">
        <f>MATCH(A:A,'Crown Aug Uploads '!B:B,0)</f>
        <v>1415</v>
      </c>
    </row>
    <row r="335" spans="1:6" hidden="1" x14ac:dyDescent="0.3">
      <c r="A335">
        <v>6058214</v>
      </c>
      <c r="B335" s="19" t="s">
        <v>373</v>
      </c>
      <c r="E335" s="20">
        <v>32.49</v>
      </c>
      <c r="F335">
        <f>MATCH(A:A,'Crown Aug Uploads '!B:B,0)</f>
        <v>1416</v>
      </c>
    </row>
    <row r="336" spans="1:6" hidden="1" x14ac:dyDescent="0.3">
      <c r="A336">
        <v>6058216</v>
      </c>
      <c r="B336" s="19" t="s">
        <v>374</v>
      </c>
      <c r="E336" s="20">
        <v>56.59</v>
      </c>
      <c r="F336">
        <f>MATCH(A:A,'Crown Aug Uploads '!B:B,0)</f>
        <v>1417</v>
      </c>
    </row>
    <row r="337" spans="1:6" hidden="1" x14ac:dyDescent="0.3">
      <c r="A337">
        <v>6058217</v>
      </c>
      <c r="B337" s="19" t="s">
        <v>375</v>
      </c>
      <c r="E337" s="20">
        <v>11.43</v>
      </c>
      <c r="F337">
        <f>MATCH(A:A,'Crown Aug Uploads '!B:B,0)</f>
        <v>1418</v>
      </c>
    </row>
    <row r="338" spans="1:6" hidden="1" x14ac:dyDescent="0.3">
      <c r="A338">
        <v>6058218</v>
      </c>
      <c r="B338" s="19" t="s">
        <v>376</v>
      </c>
      <c r="E338" s="20">
        <v>18.93</v>
      </c>
      <c r="F338">
        <f>MATCH(A:A,'Crown Aug Uploads '!B:B,0)</f>
        <v>1419</v>
      </c>
    </row>
    <row r="339" spans="1:6" hidden="1" x14ac:dyDescent="0.3">
      <c r="A339">
        <v>6058219</v>
      </c>
      <c r="B339" s="19" t="s">
        <v>377</v>
      </c>
      <c r="E339" s="20">
        <v>20.46</v>
      </c>
      <c r="F339">
        <f>MATCH(A:A,'Crown Aug Uploads '!B:B,0)</f>
        <v>1420</v>
      </c>
    </row>
    <row r="340" spans="1:6" hidden="1" x14ac:dyDescent="0.3">
      <c r="A340">
        <v>6058220</v>
      </c>
      <c r="B340" s="19" t="s">
        <v>378</v>
      </c>
      <c r="E340" s="20">
        <v>7.4</v>
      </c>
      <c r="F340">
        <f>MATCH(A:A,'Crown Aug Uploads '!B:B,0)</f>
        <v>1421</v>
      </c>
    </row>
    <row r="341" spans="1:6" hidden="1" x14ac:dyDescent="0.3">
      <c r="A341">
        <v>6058222</v>
      </c>
      <c r="B341" s="19" t="s">
        <v>379</v>
      </c>
      <c r="E341" s="20">
        <v>6.83</v>
      </c>
      <c r="F341">
        <f>MATCH(A:A,'Crown Aug Uploads '!B:B,0)</f>
        <v>1422</v>
      </c>
    </row>
    <row r="342" spans="1:6" hidden="1" x14ac:dyDescent="0.3">
      <c r="A342">
        <v>6058223</v>
      </c>
      <c r="B342" s="19" t="s">
        <v>380</v>
      </c>
      <c r="E342" s="20">
        <v>6.23</v>
      </c>
      <c r="F342">
        <f>MATCH(A:A,'Crown Aug Uploads '!B:B,0)</f>
        <v>1423</v>
      </c>
    </row>
    <row r="343" spans="1:6" hidden="1" x14ac:dyDescent="0.3">
      <c r="A343">
        <v>6058224</v>
      </c>
      <c r="B343" s="19" t="s">
        <v>381</v>
      </c>
      <c r="E343" s="20">
        <v>5.63</v>
      </c>
      <c r="F343">
        <f>MATCH(A:A,'Crown Aug Uploads '!B:B,0)</f>
        <v>1424</v>
      </c>
    </row>
    <row r="344" spans="1:6" hidden="1" x14ac:dyDescent="0.3">
      <c r="A344">
        <v>6058225</v>
      </c>
      <c r="B344" s="19" t="s">
        <v>382</v>
      </c>
      <c r="E344" s="20">
        <v>6.97</v>
      </c>
      <c r="F344">
        <f>MATCH(A:A,'Crown Aug Uploads '!B:B,0)</f>
        <v>1425</v>
      </c>
    </row>
    <row r="345" spans="1:6" hidden="1" x14ac:dyDescent="0.3">
      <c r="A345">
        <v>6058226</v>
      </c>
      <c r="B345" s="19" t="s">
        <v>383</v>
      </c>
      <c r="E345" s="20">
        <v>9.4</v>
      </c>
      <c r="F345">
        <f>MATCH(A:A,'Crown Aug Uploads '!B:B,0)</f>
        <v>1426</v>
      </c>
    </row>
    <row r="346" spans="1:6" hidden="1" x14ac:dyDescent="0.3">
      <c r="A346">
        <v>6058227</v>
      </c>
      <c r="B346" s="19" t="s">
        <v>384</v>
      </c>
      <c r="E346" s="20">
        <v>6.07</v>
      </c>
      <c r="F346">
        <f>MATCH(A:A,'Crown Aug Uploads '!B:B,0)</f>
        <v>1427</v>
      </c>
    </row>
    <row r="347" spans="1:6" hidden="1" x14ac:dyDescent="0.3">
      <c r="A347">
        <v>6058228</v>
      </c>
      <c r="B347" s="19" t="s">
        <v>385</v>
      </c>
      <c r="E347" s="20">
        <v>7.45</v>
      </c>
      <c r="F347">
        <f>MATCH(A:A,'Crown Aug Uploads '!B:B,0)</f>
        <v>1428</v>
      </c>
    </row>
    <row r="348" spans="1:6" hidden="1" x14ac:dyDescent="0.3">
      <c r="A348">
        <v>6058229</v>
      </c>
      <c r="B348" s="19" t="s">
        <v>386</v>
      </c>
      <c r="E348" s="20">
        <v>6.4</v>
      </c>
      <c r="F348">
        <f>MATCH(A:A,'Crown Aug Uploads '!B:B,0)</f>
        <v>1429</v>
      </c>
    </row>
    <row r="349" spans="1:6" hidden="1" x14ac:dyDescent="0.3">
      <c r="A349">
        <v>6058230</v>
      </c>
      <c r="B349" s="19" t="s">
        <v>387</v>
      </c>
      <c r="E349" s="20">
        <v>6.92</v>
      </c>
      <c r="F349">
        <f>MATCH(A:A,'Crown Aug Uploads '!B:B,0)</f>
        <v>1430</v>
      </c>
    </row>
    <row r="350" spans="1:6" hidden="1" x14ac:dyDescent="0.3">
      <c r="A350">
        <v>6058231</v>
      </c>
      <c r="B350" s="19" t="s">
        <v>388</v>
      </c>
      <c r="E350" s="20">
        <v>9.6300000000000008</v>
      </c>
      <c r="F350">
        <f>MATCH(A:A,'Crown Aug Uploads '!B:B,0)</f>
        <v>1431</v>
      </c>
    </row>
    <row r="351" spans="1:6" hidden="1" x14ac:dyDescent="0.3">
      <c r="A351">
        <v>6058232</v>
      </c>
      <c r="B351" s="19" t="s">
        <v>389</v>
      </c>
      <c r="E351" s="20">
        <v>20.399999999999999</v>
      </c>
      <c r="F351">
        <f>MATCH(A:A,'Crown Aug Uploads '!B:B,0)</f>
        <v>1432</v>
      </c>
    </row>
    <row r="352" spans="1:6" hidden="1" x14ac:dyDescent="0.3">
      <c r="A352">
        <v>6062567</v>
      </c>
      <c r="B352" s="19" t="s">
        <v>390</v>
      </c>
      <c r="E352" s="20">
        <v>9.92</v>
      </c>
      <c r="F352">
        <f>MATCH(A:A,'Crown Aug Uploads '!B:B,0)</f>
        <v>1433</v>
      </c>
    </row>
    <row r="353" spans="1:6" hidden="1" x14ac:dyDescent="0.3">
      <c r="A353">
        <v>6060969</v>
      </c>
      <c r="B353" s="19" t="s">
        <v>391</v>
      </c>
      <c r="E353" s="20">
        <v>19.63</v>
      </c>
      <c r="F353">
        <f>MATCH(A:A,'Crown Aug Uploads '!B:B,0)</f>
        <v>1434</v>
      </c>
    </row>
    <row r="354" spans="1:6" hidden="1" x14ac:dyDescent="0.3">
      <c r="A354">
        <v>6060968</v>
      </c>
      <c r="B354" s="19" t="s">
        <v>392</v>
      </c>
      <c r="E354" s="20">
        <v>16.18</v>
      </c>
      <c r="F354">
        <f>MATCH(A:A,'Crown Aug Uploads '!B:B,0)</f>
        <v>1435</v>
      </c>
    </row>
    <row r="355" spans="1:6" hidden="1" x14ac:dyDescent="0.3">
      <c r="A355">
        <v>6060967</v>
      </c>
      <c r="B355" s="19" t="s">
        <v>393</v>
      </c>
      <c r="E355" s="20">
        <v>10.220000000000001</v>
      </c>
      <c r="F355">
        <f>MATCH(A:A,'Crown Aug Uploads '!B:B,0)</f>
        <v>1436</v>
      </c>
    </row>
    <row r="356" spans="1:6" hidden="1" x14ac:dyDescent="0.3">
      <c r="A356">
        <v>6060966</v>
      </c>
      <c r="B356" s="19" t="s">
        <v>394</v>
      </c>
      <c r="E356" s="20">
        <v>12.69</v>
      </c>
      <c r="F356">
        <f>MATCH(A:A,'Crown Aug Uploads '!B:B,0)</f>
        <v>1437</v>
      </c>
    </row>
    <row r="357" spans="1:6" hidden="1" x14ac:dyDescent="0.3">
      <c r="A357">
        <v>6060965</v>
      </c>
      <c r="B357" s="19" t="s">
        <v>395</v>
      </c>
      <c r="E357" s="20">
        <v>18.07</v>
      </c>
      <c r="F357">
        <f>MATCH(A:A,'Crown Aug Uploads '!B:B,0)</f>
        <v>1438</v>
      </c>
    </row>
    <row r="358" spans="1:6" hidden="1" x14ac:dyDescent="0.3">
      <c r="A358">
        <v>6060964</v>
      </c>
      <c r="B358" s="19" t="s">
        <v>396</v>
      </c>
      <c r="E358" s="20">
        <v>11.86</v>
      </c>
      <c r="F358">
        <f>MATCH(A:A,'Crown Aug Uploads '!B:B,0)</f>
        <v>1439</v>
      </c>
    </row>
    <row r="359" spans="1:6" hidden="1" x14ac:dyDescent="0.3">
      <c r="A359">
        <v>6060963</v>
      </c>
      <c r="B359" s="19" t="s">
        <v>397</v>
      </c>
      <c r="E359" s="20">
        <v>10.74</v>
      </c>
      <c r="F359">
        <f>MATCH(A:A,'Crown Aug Uploads '!B:B,0)</f>
        <v>1440</v>
      </c>
    </row>
    <row r="360" spans="1:6" hidden="1" x14ac:dyDescent="0.3">
      <c r="A360">
        <v>6060962</v>
      </c>
      <c r="B360" s="19" t="s">
        <v>398</v>
      </c>
      <c r="E360" s="20">
        <v>10.95</v>
      </c>
      <c r="F360">
        <f>MATCH(A:A,'Crown Aug Uploads '!B:B,0)</f>
        <v>1441</v>
      </c>
    </row>
    <row r="361" spans="1:6" hidden="1" x14ac:dyDescent="0.3">
      <c r="A361">
        <v>6060961</v>
      </c>
      <c r="B361" s="19" t="s">
        <v>399</v>
      </c>
      <c r="E361" s="20">
        <v>20.67</v>
      </c>
      <c r="F361">
        <f>MATCH(A:A,'Crown Aug Uploads '!B:B,0)</f>
        <v>1442</v>
      </c>
    </row>
    <row r="362" spans="1:6" hidden="1" x14ac:dyDescent="0.3">
      <c r="A362">
        <v>6060960</v>
      </c>
      <c r="B362" s="19" t="s">
        <v>400</v>
      </c>
      <c r="E362" s="20">
        <v>22</v>
      </c>
      <c r="F362">
        <f>MATCH(A:A,'Crown Aug Uploads '!B:B,0)</f>
        <v>1443</v>
      </c>
    </row>
    <row r="363" spans="1:6" hidden="1" x14ac:dyDescent="0.3">
      <c r="A363">
        <v>6060959</v>
      </c>
      <c r="B363" s="19" t="s">
        <v>401</v>
      </c>
      <c r="E363" s="20">
        <v>30.8</v>
      </c>
      <c r="F363">
        <f>MATCH(A:A,'Crown Aug Uploads '!B:B,0)</f>
        <v>1444</v>
      </c>
    </row>
    <row r="364" spans="1:6" hidden="1" x14ac:dyDescent="0.3">
      <c r="A364">
        <v>6060957</v>
      </c>
      <c r="B364" s="19" t="s">
        <v>402</v>
      </c>
      <c r="E364" s="20">
        <v>21.99</v>
      </c>
      <c r="F364">
        <f>MATCH(A:A,'Crown Aug Uploads '!B:B,0)</f>
        <v>1445</v>
      </c>
    </row>
    <row r="365" spans="1:6" hidden="1" x14ac:dyDescent="0.3">
      <c r="A365">
        <v>6058236</v>
      </c>
      <c r="B365" s="19" t="s">
        <v>403</v>
      </c>
      <c r="E365" s="20">
        <v>6.94</v>
      </c>
      <c r="F365">
        <f>MATCH(A:A,'Crown Aug Uploads '!B:B,0)</f>
        <v>1446</v>
      </c>
    </row>
    <row r="366" spans="1:6" hidden="1" x14ac:dyDescent="0.3">
      <c r="A366">
        <v>6058235</v>
      </c>
      <c r="B366" s="19" t="s">
        <v>404</v>
      </c>
      <c r="E366" s="20">
        <v>19.95</v>
      </c>
      <c r="F366">
        <f>MATCH(A:A,'Crown Aug Uploads '!B:B,0)</f>
        <v>1447</v>
      </c>
    </row>
    <row r="367" spans="1:6" hidden="1" x14ac:dyDescent="0.3">
      <c r="A367">
        <v>6058234</v>
      </c>
      <c r="B367" s="19" t="s">
        <v>405</v>
      </c>
      <c r="E367" s="20">
        <v>16.48</v>
      </c>
      <c r="F367">
        <f>MATCH(A:A,'Crown Aug Uploads '!B:B,0)</f>
        <v>1448</v>
      </c>
    </row>
    <row r="368" spans="1:6" hidden="1" x14ac:dyDescent="0.3">
      <c r="A368">
        <v>6058233</v>
      </c>
      <c r="B368" s="19" t="s">
        <v>406</v>
      </c>
      <c r="E368" s="20">
        <v>13.01</v>
      </c>
      <c r="F368">
        <f>MATCH(A:A,'Crown Aug Uploads '!B:B,0)</f>
        <v>1449</v>
      </c>
    </row>
    <row r="369" spans="1:6" hidden="1" x14ac:dyDescent="0.3">
      <c r="A369">
        <v>6050237</v>
      </c>
      <c r="B369" s="19" t="s">
        <v>407</v>
      </c>
      <c r="E369" s="20">
        <v>5.04</v>
      </c>
      <c r="F369">
        <f>MATCH(A:A,'Crown Aug Uploads '!B:B,0)</f>
        <v>1450</v>
      </c>
    </row>
    <row r="370" spans="1:6" hidden="1" x14ac:dyDescent="0.3">
      <c r="A370">
        <v>6050239</v>
      </c>
      <c r="B370" s="19" t="s">
        <v>408</v>
      </c>
      <c r="E370" s="20">
        <v>4.72</v>
      </c>
      <c r="F370">
        <f>MATCH(A:A,'Crown Aug Uploads '!B:B,0)</f>
        <v>1451</v>
      </c>
    </row>
    <row r="371" spans="1:6" hidden="1" x14ac:dyDescent="0.3">
      <c r="A371">
        <v>6050384</v>
      </c>
      <c r="B371" s="19" t="s">
        <v>409</v>
      </c>
      <c r="E371" s="20">
        <v>87.31</v>
      </c>
      <c r="F371">
        <f>MATCH(A:A,'Crown Aug Uploads '!B:B,0)</f>
        <v>1452</v>
      </c>
    </row>
    <row r="372" spans="1:6" hidden="1" x14ac:dyDescent="0.3">
      <c r="A372">
        <v>6050387</v>
      </c>
      <c r="B372" s="19" t="s">
        <v>410</v>
      </c>
      <c r="E372" s="20">
        <v>34.32</v>
      </c>
      <c r="F372">
        <f>MATCH(A:A,'Crown Aug Uploads '!B:B,0)</f>
        <v>1453</v>
      </c>
    </row>
    <row r="373" spans="1:6" hidden="1" x14ac:dyDescent="0.3">
      <c r="A373">
        <v>6050388</v>
      </c>
      <c r="B373" s="19" t="s">
        <v>411</v>
      </c>
      <c r="E373" s="20">
        <v>41.77</v>
      </c>
      <c r="F373">
        <f>MATCH(A:A,'Crown Aug Uploads '!B:B,0)</f>
        <v>1454</v>
      </c>
    </row>
    <row r="374" spans="1:6" hidden="1" x14ac:dyDescent="0.3">
      <c r="A374">
        <v>6050389</v>
      </c>
      <c r="B374" s="19" t="s">
        <v>412</v>
      </c>
      <c r="E374" s="20">
        <v>176.85</v>
      </c>
      <c r="F374">
        <f>MATCH(A:A,'Crown Aug Uploads '!B:B,0)</f>
        <v>1455</v>
      </c>
    </row>
    <row r="375" spans="1:6" hidden="1" x14ac:dyDescent="0.3">
      <c r="A375">
        <v>6050390</v>
      </c>
      <c r="B375" s="19" t="s">
        <v>413</v>
      </c>
      <c r="E375" s="20">
        <v>37.29</v>
      </c>
      <c r="F375">
        <f>MATCH(A:A,'Crown Aug Uploads '!B:B,0)</f>
        <v>1456</v>
      </c>
    </row>
    <row r="376" spans="1:6" hidden="1" x14ac:dyDescent="0.3">
      <c r="A376">
        <v>6050391</v>
      </c>
      <c r="B376" s="19" t="s">
        <v>414</v>
      </c>
      <c r="E376" s="20">
        <v>66.849999999999994</v>
      </c>
      <c r="F376">
        <f>MATCH(A:A,'Crown Aug Uploads '!B:B,0)</f>
        <v>1457</v>
      </c>
    </row>
    <row r="377" spans="1:6" x14ac:dyDescent="0.3">
      <c r="A377">
        <v>6050392</v>
      </c>
      <c r="B377" s="19" t="s">
        <v>415</v>
      </c>
      <c r="E377" s="20">
        <v>62.69</v>
      </c>
      <c r="F377">
        <f>MATCH(A:A,'Crown Aug Uploads '!B:B,0)</f>
        <v>1458</v>
      </c>
    </row>
    <row r="378" spans="1:6" x14ac:dyDescent="0.3">
      <c r="A378">
        <v>6050393</v>
      </c>
      <c r="B378" s="19" t="s">
        <v>416</v>
      </c>
      <c r="E378" s="20">
        <v>106.71</v>
      </c>
      <c r="F378">
        <f>MATCH(A:A,'Crown Aug Uploads '!B:B,0)</f>
        <v>1459</v>
      </c>
    </row>
    <row r="379" spans="1:6" hidden="1" x14ac:dyDescent="0.3">
      <c r="A379">
        <v>6051924</v>
      </c>
      <c r="B379" s="19" t="s">
        <v>417</v>
      </c>
      <c r="E379" s="20">
        <v>17.149999999999999</v>
      </c>
      <c r="F379">
        <f>MATCH(A:A,'Crown Aug Uploads '!B:B,0)</f>
        <v>1460</v>
      </c>
    </row>
    <row r="380" spans="1:6" hidden="1" x14ac:dyDescent="0.3">
      <c r="A380">
        <v>6051928</v>
      </c>
      <c r="B380" s="19" t="s">
        <v>418</v>
      </c>
      <c r="E380" s="20">
        <v>23.98</v>
      </c>
      <c r="F380">
        <f>MATCH(A:A,'Crown Aug Uploads '!B:B,0)</f>
        <v>1461</v>
      </c>
    </row>
    <row r="381" spans="1:6" hidden="1" x14ac:dyDescent="0.3">
      <c r="A381">
        <v>6052882</v>
      </c>
      <c r="B381" s="19" t="s">
        <v>419</v>
      </c>
      <c r="E381" s="20">
        <v>10.210000000000001</v>
      </c>
      <c r="F381">
        <f>MATCH(A:A,'Crown Aug Uploads '!B:B,0)</f>
        <v>1462</v>
      </c>
    </row>
    <row r="382" spans="1:6" hidden="1" x14ac:dyDescent="0.3">
      <c r="A382">
        <v>6052883</v>
      </c>
      <c r="B382" s="19" t="s">
        <v>420</v>
      </c>
      <c r="E382" s="20">
        <v>10.210000000000001</v>
      </c>
      <c r="F382">
        <f>MATCH(A:A,'Crown Aug Uploads '!B:B,0)</f>
        <v>1463</v>
      </c>
    </row>
    <row r="383" spans="1:6" hidden="1" x14ac:dyDescent="0.3">
      <c r="A383">
        <v>6052884</v>
      </c>
      <c r="B383" s="19" t="s">
        <v>421</v>
      </c>
      <c r="E383" s="20">
        <v>10.210000000000001</v>
      </c>
      <c r="F383">
        <f>MATCH(A:A,'Crown Aug Uploads '!B:B,0)</f>
        <v>1464</v>
      </c>
    </row>
    <row r="384" spans="1:6" hidden="1" x14ac:dyDescent="0.3">
      <c r="A384">
        <v>6052885</v>
      </c>
      <c r="B384" s="19" t="s">
        <v>422</v>
      </c>
      <c r="E384" s="20">
        <v>10.210000000000001</v>
      </c>
      <c r="F384">
        <f>MATCH(A:A,'Crown Aug Uploads '!B:B,0)</f>
        <v>1465</v>
      </c>
    </row>
    <row r="385" spans="1:6" hidden="1" x14ac:dyDescent="0.3">
      <c r="A385">
        <v>6052886</v>
      </c>
      <c r="B385" s="19" t="s">
        <v>423</v>
      </c>
      <c r="E385" s="20">
        <v>10.210000000000001</v>
      </c>
      <c r="F385">
        <f>MATCH(A:A,'Crown Aug Uploads '!B:B,0)</f>
        <v>1466</v>
      </c>
    </row>
    <row r="386" spans="1:6" hidden="1" x14ac:dyDescent="0.3">
      <c r="A386">
        <v>6052887</v>
      </c>
      <c r="B386" s="19" t="s">
        <v>424</v>
      </c>
      <c r="E386" s="20">
        <v>10.210000000000001</v>
      </c>
      <c r="F386">
        <f>MATCH(A:A,'Crown Aug Uploads '!B:B,0)</f>
        <v>1467</v>
      </c>
    </row>
    <row r="387" spans="1:6" hidden="1" x14ac:dyDescent="0.3">
      <c r="A387">
        <v>6052888</v>
      </c>
      <c r="B387" s="19" t="s">
        <v>425</v>
      </c>
      <c r="E387" s="20">
        <v>10.210000000000001</v>
      </c>
      <c r="F387">
        <f>MATCH(A:A,'Crown Aug Uploads '!B:B,0)</f>
        <v>1468</v>
      </c>
    </row>
    <row r="388" spans="1:6" x14ac:dyDescent="0.3">
      <c r="A388">
        <v>6050088</v>
      </c>
      <c r="B388" s="19" t="s">
        <v>426</v>
      </c>
      <c r="D388" t="str">
        <f t="shared" ref="D388:D403" si="0">RIGHT(B388,5)</f>
        <v>400ML</v>
      </c>
      <c r="E388" s="20">
        <v>26.51</v>
      </c>
      <c r="F388">
        <f>MATCH(A:A,'Crown Aug Uploads '!B:B,0)</f>
        <v>1469</v>
      </c>
    </row>
    <row r="389" spans="1:6" hidden="1" x14ac:dyDescent="0.3">
      <c r="A389">
        <v>6050090</v>
      </c>
      <c r="B389" s="19" t="s">
        <v>427</v>
      </c>
      <c r="D389" t="str">
        <f t="shared" si="0"/>
        <v>125ML</v>
      </c>
      <c r="E389" s="20">
        <v>8.5</v>
      </c>
      <c r="F389">
        <f>MATCH(A:A,'Crown Aug Uploads '!B:B,0)</f>
        <v>1470</v>
      </c>
    </row>
    <row r="390" spans="1:6" hidden="1" x14ac:dyDescent="0.3">
      <c r="A390">
        <v>6050091</v>
      </c>
      <c r="B390" s="19" t="s">
        <v>428</v>
      </c>
      <c r="D390" t="str">
        <f t="shared" si="0"/>
        <v>125ML</v>
      </c>
      <c r="E390" s="20">
        <v>8.5</v>
      </c>
      <c r="F390">
        <f>MATCH(A:A,'Crown Aug Uploads '!B:B,0)</f>
        <v>1471</v>
      </c>
    </row>
    <row r="391" spans="1:6" hidden="1" x14ac:dyDescent="0.3">
      <c r="A391">
        <v>6050092</v>
      </c>
      <c r="B391" s="19" t="s">
        <v>429</v>
      </c>
      <c r="D391" t="str">
        <f t="shared" si="0"/>
        <v>125ML</v>
      </c>
      <c r="E391" s="20">
        <v>8.5</v>
      </c>
      <c r="F391">
        <f>MATCH(A:A,'Crown Aug Uploads '!B:B,0)</f>
        <v>1472</v>
      </c>
    </row>
    <row r="392" spans="1:6" hidden="1" x14ac:dyDescent="0.3">
      <c r="A392">
        <v>6050093</v>
      </c>
      <c r="B392" s="19" t="s">
        <v>430</v>
      </c>
      <c r="D392" t="str">
        <f t="shared" si="0"/>
        <v>125ML</v>
      </c>
      <c r="E392" s="20">
        <v>8.5</v>
      </c>
      <c r="F392">
        <f>MATCH(A:A,'Crown Aug Uploads '!B:B,0)</f>
        <v>1473</v>
      </c>
    </row>
    <row r="393" spans="1:6" hidden="1" x14ac:dyDescent="0.3">
      <c r="A393">
        <v>6050094</v>
      </c>
      <c r="B393" s="19" t="s">
        <v>431</v>
      </c>
      <c r="D393" t="str">
        <f t="shared" si="0"/>
        <v>125ML</v>
      </c>
      <c r="E393" s="20">
        <v>8.5</v>
      </c>
      <c r="F393">
        <f>MATCH(A:A,'Crown Aug Uploads '!B:B,0)</f>
        <v>1474</v>
      </c>
    </row>
    <row r="394" spans="1:6" hidden="1" x14ac:dyDescent="0.3">
      <c r="A394">
        <v>6050095</v>
      </c>
      <c r="B394" s="19" t="s">
        <v>432</v>
      </c>
      <c r="D394" t="str">
        <f t="shared" si="0"/>
        <v>125ML</v>
      </c>
      <c r="E394" s="20">
        <v>8.5</v>
      </c>
      <c r="F394">
        <f>MATCH(A:A,'Crown Aug Uploads '!B:B,0)</f>
        <v>1475</v>
      </c>
    </row>
    <row r="395" spans="1:6" hidden="1" x14ac:dyDescent="0.3">
      <c r="A395">
        <v>6050096</v>
      </c>
      <c r="B395" s="19" t="s">
        <v>433</v>
      </c>
      <c r="D395" t="str">
        <f t="shared" si="0"/>
        <v>125ML</v>
      </c>
      <c r="E395" s="20">
        <v>8.5</v>
      </c>
      <c r="F395">
        <f>MATCH(A:A,'Crown Aug Uploads '!B:B,0)</f>
        <v>1476</v>
      </c>
    </row>
    <row r="396" spans="1:6" hidden="1" x14ac:dyDescent="0.3">
      <c r="A396">
        <v>6050097</v>
      </c>
      <c r="B396" s="19" t="s">
        <v>434</v>
      </c>
      <c r="D396" t="str">
        <f t="shared" si="0"/>
        <v>125ML</v>
      </c>
      <c r="E396" s="20">
        <v>8.5</v>
      </c>
      <c r="F396">
        <f>MATCH(A:A,'Crown Aug Uploads '!B:B,0)</f>
        <v>1477</v>
      </c>
    </row>
    <row r="397" spans="1:6" hidden="1" x14ac:dyDescent="0.3">
      <c r="A397">
        <v>6050098</v>
      </c>
      <c r="B397" s="19" t="s">
        <v>435</v>
      </c>
      <c r="D397" t="str">
        <f t="shared" si="0"/>
        <v>125ML</v>
      </c>
      <c r="E397" s="20">
        <v>8.5</v>
      </c>
      <c r="F397">
        <f>MATCH(A:A,'Crown Aug Uploads '!B:B,0)</f>
        <v>1478</v>
      </c>
    </row>
    <row r="398" spans="1:6" hidden="1" x14ac:dyDescent="0.3">
      <c r="A398">
        <v>6050099</v>
      </c>
      <c r="B398" s="19" t="s">
        <v>436</v>
      </c>
      <c r="D398" t="str">
        <f t="shared" si="0"/>
        <v>750ML</v>
      </c>
      <c r="E398" s="20">
        <v>17.96</v>
      </c>
      <c r="F398">
        <f>MATCH(A:A,'Crown Aug Uploads '!B:B,0)</f>
        <v>1479</v>
      </c>
    </row>
    <row r="399" spans="1:6" hidden="1" x14ac:dyDescent="0.3">
      <c r="A399">
        <v>6050100</v>
      </c>
      <c r="B399" s="19" t="s">
        <v>437</v>
      </c>
      <c r="D399" t="str">
        <f t="shared" si="0"/>
        <v>750ML</v>
      </c>
      <c r="E399" s="20">
        <v>17.96</v>
      </c>
      <c r="F399">
        <f>MATCH(A:A,'Crown Aug Uploads '!B:B,0)</f>
        <v>1480</v>
      </c>
    </row>
    <row r="400" spans="1:6" hidden="1" x14ac:dyDescent="0.3">
      <c r="A400">
        <v>6050101</v>
      </c>
      <c r="B400" s="19" t="s">
        <v>438</v>
      </c>
      <c r="D400" t="str">
        <f t="shared" si="0"/>
        <v>750ML</v>
      </c>
      <c r="E400" s="20">
        <v>17.96</v>
      </c>
      <c r="F400">
        <f>MATCH(A:A,'Crown Aug Uploads '!B:B,0)</f>
        <v>1481</v>
      </c>
    </row>
    <row r="401" spans="1:6" hidden="1" x14ac:dyDescent="0.3">
      <c r="A401">
        <v>6050102</v>
      </c>
      <c r="B401" s="19" t="s">
        <v>439</v>
      </c>
      <c r="D401" t="str">
        <f t="shared" si="0"/>
        <v>750ML</v>
      </c>
      <c r="E401" s="20">
        <v>17.96</v>
      </c>
      <c r="F401">
        <f>MATCH(A:A,'Crown Aug Uploads '!B:B,0)</f>
        <v>1482</v>
      </c>
    </row>
    <row r="402" spans="1:6" hidden="1" x14ac:dyDescent="0.3">
      <c r="A402">
        <v>6050103</v>
      </c>
      <c r="B402" s="19" t="s">
        <v>440</v>
      </c>
      <c r="D402" t="str">
        <f t="shared" si="0"/>
        <v>750ML</v>
      </c>
      <c r="E402" s="20">
        <v>17.96</v>
      </c>
      <c r="F402">
        <f>MATCH(A:A,'Crown Aug Uploads '!B:B,0)</f>
        <v>1483</v>
      </c>
    </row>
    <row r="403" spans="1:6" hidden="1" x14ac:dyDescent="0.3">
      <c r="A403">
        <v>6050104</v>
      </c>
      <c r="B403" s="19" t="s">
        <v>441</v>
      </c>
      <c r="D403" t="str">
        <f t="shared" si="0"/>
        <v>750ML</v>
      </c>
      <c r="E403" s="20">
        <v>17.96</v>
      </c>
      <c r="F403">
        <f>MATCH(A:A,'Crown Aug Uploads '!B:B,0)</f>
        <v>1484</v>
      </c>
    </row>
    <row r="404" spans="1:6" hidden="1" x14ac:dyDescent="0.3">
      <c r="A404">
        <v>6050105</v>
      </c>
      <c r="B404" s="19" t="s">
        <v>442</v>
      </c>
      <c r="E404" s="20">
        <v>17.96</v>
      </c>
      <c r="F404">
        <f>MATCH(A:A,'Crown Aug Uploads '!B:B,0)</f>
        <v>1485</v>
      </c>
    </row>
    <row r="405" spans="1:6" hidden="1" x14ac:dyDescent="0.3">
      <c r="A405">
        <v>6050106</v>
      </c>
      <c r="B405" s="19" t="s">
        <v>443</v>
      </c>
      <c r="E405" s="20">
        <v>17.96</v>
      </c>
      <c r="F405">
        <f>MATCH(A:A,'Crown Aug Uploads '!B:B,0)</f>
        <v>1486</v>
      </c>
    </row>
    <row r="406" spans="1:6" hidden="1" x14ac:dyDescent="0.3">
      <c r="A406">
        <v>6050107</v>
      </c>
      <c r="B406" s="19" t="s">
        <v>444</v>
      </c>
      <c r="E406" s="20">
        <v>17.96</v>
      </c>
      <c r="F406">
        <f>MATCH(A:A,'Crown Aug Uploads '!B:B,0)</f>
        <v>1487</v>
      </c>
    </row>
    <row r="407" spans="1:6" hidden="1" x14ac:dyDescent="0.3">
      <c r="A407">
        <v>6050116</v>
      </c>
      <c r="B407" s="19" t="s">
        <v>445</v>
      </c>
      <c r="E407" s="20">
        <v>18.32</v>
      </c>
      <c r="F407">
        <f>MATCH(A:A,'Crown Aug Uploads '!B:B,0)</f>
        <v>1488</v>
      </c>
    </row>
    <row r="408" spans="1:6" hidden="1" x14ac:dyDescent="0.3">
      <c r="A408">
        <v>6050233</v>
      </c>
      <c r="B408" s="19" t="s">
        <v>446</v>
      </c>
      <c r="E408" s="20">
        <v>5.39</v>
      </c>
      <c r="F408">
        <f>MATCH(A:A,'Crown Aug Uploads '!B:B,0)</f>
        <v>1489</v>
      </c>
    </row>
    <row r="409" spans="1:6" hidden="1" x14ac:dyDescent="0.3">
      <c r="A409">
        <v>6050234</v>
      </c>
      <c r="B409" s="19" t="s">
        <v>447</v>
      </c>
      <c r="E409" s="20">
        <v>7.69</v>
      </c>
      <c r="F409">
        <f>MATCH(A:A,'Crown Aug Uploads '!B:B,0)</f>
        <v>1490</v>
      </c>
    </row>
    <row r="410" spans="1:6" hidden="1" x14ac:dyDescent="0.3">
      <c r="A410">
        <v>6054813</v>
      </c>
      <c r="B410" s="19" t="s">
        <v>448</v>
      </c>
      <c r="E410" s="20">
        <v>11.02</v>
      </c>
      <c r="F410">
        <f>MATCH(A:A,'Crown Aug Uploads '!B:B,0)</f>
        <v>1491</v>
      </c>
    </row>
    <row r="411" spans="1:6" hidden="1" x14ac:dyDescent="0.3">
      <c r="A411">
        <v>6054814</v>
      </c>
      <c r="B411" s="19" t="s">
        <v>449</v>
      </c>
      <c r="E411" s="20">
        <v>11.02</v>
      </c>
      <c r="F411">
        <f>MATCH(A:A,'Crown Aug Uploads '!B:B,0)</f>
        <v>1492</v>
      </c>
    </row>
    <row r="412" spans="1:6" hidden="1" x14ac:dyDescent="0.3">
      <c r="A412">
        <v>6055499</v>
      </c>
      <c r="B412" s="19" t="s">
        <v>450</v>
      </c>
      <c r="E412" s="20">
        <v>45.32</v>
      </c>
      <c r="F412">
        <f>MATCH(A:A,'Crown Aug Uploads '!B:B,0)</f>
        <v>131</v>
      </c>
    </row>
    <row r="413" spans="1:6" hidden="1" x14ac:dyDescent="0.3">
      <c r="A413">
        <v>6055859</v>
      </c>
      <c r="B413" s="19" t="s">
        <v>451</v>
      </c>
      <c r="E413" s="20">
        <v>8</v>
      </c>
      <c r="F413">
        <f>MATCH(A:A,'Crown Aug Uploads '!B:B,0)</f>
        <v>1493</v>
      </c>
    </row>
    <row r="414" spans="1:6" hidden="1" x14ac:dyDescent="0.3">
      <c r="A414">
        <v>6055953</v>
      </c>
      <c r="B414" s="19" t="s">
        <v>452</v>
      </c>
      <c r="E414" s="20">
        <v>3</v>
      </c>
      <c r="F414">
        <f>MATCH(A:A,'Crown Aug Uploads '!B:B,0)</f>
        <v>1494</v>
      </c>
    </row>
    <row r="415" spans="1:6" hidden="1" x14ac:dyDescent="0.3">
      <c r="A415">
        <v>6056016</v>
      </c>
      <c r="B415" s="19" t="s">
        <v>453</v>
      </c>
      <c r="E415" s="20">
        <v>12</v>
      </c>
      <c r="F415">
        <f>MATCH(A:A,'Crown Aug Uploads '!B:B,0)</f>
        <v>1495</v>
      </c>
    </row>
    <row r="416" spans="1:6" hidden="1" x14ac:dyDescent="0.3">
      <c r="A416">
        <v>6056850</v>
      </c>
      <c r="B416" s="19" t="s">
        <v>454</v>
      </c>
      <c r="E416" s="20">
        <v>11</v>
      </c>
      <c r="F416">
        <f>MATCH(A:A,'Crown Aug Uploads '!B:B,0)</f>
        <v>1496</v>
      </c>
    </row>
    <row r="417" spans="1:6" hidden="1" x14ac:dyDescent="0.3">
      <c r="A417">
        <v>6060973</v>
      </c>
      <c r="B417" s="19" t="s">
        <v>455</v>
      </c>
      <c r="E417" s="20">
        <v>3.5</v>
      </c>
      <c r="F417">
        <f>MATCH(A:A,'Crown Aug Uploads '!B:B,0)</f>
        <v>1497</v>
      </c>
    </row>
    <row r="418" spans="1:6" hidden="1" x14ac:dyDescent="0.3">
      <c r="A418">
        <v>6060974</v>
      </c>
      <c r="B418" s="19" t="s">
        <v>456</v>
      </c>
      <c r="E418" s="20">
        <v>40.78</v>
      </c>
      <c r="F418">
        <f>MATCH(A:A,'Crown Aug Uploads '!B:B,0)</f>
        <v>1498</v>
      </c>
    </row>
    <row r="419" spans="1:6" hidden="1" x14ac:dyDescent="0.3">
      <c r="A419">
        <v>6060975</v>
      </c>
      <c r="B419" s="19" t="s">
        <v>457</v>
      </c>
      <c r="E419" s="20">
        <v>4.07</v>
      </c>
      <c r="F419">
        <f>MATCH(A:A,'Crown Aug Uploads '!B:B,0)</f>
        <v>1499</v>
      </c>
    </row>
    <row r="420" spans="1:6" hidden="1" x14ac:dyDescent="0.3">
      <c r="A420">
        <v>6060976</v>
      </c>
      <c r="B420" s="19" t="s">
        <v>458</v>
      </c>
      <c r="E420" s="20">
        <v>20.98</v>
      </c>
      <c r="F420">
        <f>MATCH(A:A,'Crown Aug Uploads '!B:B,0)</f>
        <v>1500</v>
      </c>
    </row>
    <row r="421" spans="1:6" hidden="1" x14ac:dyDescent="0.3">
      <c r="A421">
        <v>6060977</v>
      </c>
      <c r="B421" s="19" t="s">
        <v>459</v>
      </c>
      <c r="E421" s="20">
        <v>5.83</v>
      </c>
      <c r="F421">
        <f>MATCH(A:A,'Crown Aug Uploads '!B:B,0)</f>
        <v>1501</v>
      </c>
    </row>
    <row r="422" spans="1:6" hidden="1" x14ac:dyDescent="0.3">
      <c r="A422">
        <v>6060978</v>
      </c>
      <c r="B422" s="19" t="s">
        <v>460</v>
      </c>
      <c r="E422" s="20">
        <v>58.25</v>
      </c>
      <c r="F422">
        <f>MATCH(A:A,'Crown Aug Uploads '!B:B,0)</f>
        <v>1502</v>
      </c>
    </row>
    <row r="423" spans="1:6" hidden="1" x14ac:dyDescent="0.3">
      <c r="A423">
        <v>6060979</v>
      </c>
      <c r="B423" s="19" t="s">
        <v>461</v>
      </c>
      <c r="E423" s="20">
        <v>6.41</v>
      </c>
      <c r="F423">
        <f>MATCH(A:A,'Crown Aug Uploads '!B:B,0)</f>
        <v>1503</v>
      </c>
    </row>
    <row r="424" spans="1:6" hidden="1" x14ac:dyDescent="0.3">
      <c r="A424">
        <v>6060980</v>
      </c>
      <c r="B424" s="19" t="s">
        <v>462</v>
      </c>
      <c r="E424" s="20">
        <v>20.98</v>
      </c>
      <c r="F424">
        <f>MATCH(A:A,'Crown Aug Uploads '!B:B,0)</f>
        <v>1504</v>
      </c>
    </row>
    <row r="425" spans="1:6" hidden="1" x14ac:dyDescent="0.3">
      <c r="A425">
        <v>10002421</v>
      </c>
      <c r="B425" s="19" t="s">
        <v>463</v>
      </c>
      <c r="E425" s="20">
        <v>32.26</v>
      </c>
      <c r="F425">
        <f>MATCH(A:A,'Crown Aug Uploads '!B:B,0)</f>
        <v>1505</v>
      </c>
    </row>
    <row r="426" spans="1:6" hidden="1" x14ac:dyDescent="0.3">
      <c r="A426">
        <v>10002521</v>
      </c>
      <c r="B426" s="19" t="s">
        <v>464</v>
      </c>
      <c r="E426" s="20">
        <v>13.57</v>
      </c>
      <c r="F426">
        <f>MATCH(A:A,'Crown Aug Uploads '!B:B,0)</f>
        <v>1506</v>
      </c>
    </row>
    <row r="427" spans="1:6" hidden="1" x14ac:dyDescent="0.3">
      <c r="A427">
        <v>6052889</v>
      </c>
      <c r="B427" s="19" t="s">
        <v>465</v>
      </c>
      <c r="E427" s="20">
        <v>10.210000000000001</v>
      </c>
      <c r="F427">
        <f>MATCH(A:A,'Crown Aug Uploads '!B:B,0)</f>
        <v>1507</v>
      </c>
    </row>
    <row r="428" spans="1:6" hidden="1" x14ac:dyDescent="0.3">
      <c r="A428">
        <v>6052890</v>
      </c>
      <c r="B428" s="19" t="s">
        <v>466</v>
      </c>
      <c r="E428" s="20">
        <v>10.210000000000001</v>
      </c>
      <c r="F428">
        <f>MATCH(A:A,'Crown Aug Uploads '!B:B,0)</f>
        <v>1508</v>
      </c>
    </row>
    <row r="429" spans="1:6" hidden="1" x14ac:dyDescent="0.3">
      <c r="A429">
        <v>6052891</v>
      </c>
      <c r="B429" s="19" t="s">
        <v>467</v>
      </c>
      <c r="E429" s="20">
        <v>12.66</v>
      </c>
      <c r="F429">
        <f>MATCH(A:A,'Crown Aug Uploads '!B:B,0)</f>
        <v>1509</v>
      </c>
    </row>
    <row r="430" spans="1:6" hidden="1" x14ac:dyDescent="0.3">
      <c r="A430">
        <v>6052892</v>
      </c>
      <c r="B430" s="19" t="s">
        <v>468</v>
      </c>
      <c r="E430" s="20">
        <v>12.66</v>
      </c>
      <c r="F430">
        <f>MATCH(A:A,'Crown Aug Uploads '!B:B,0)</f>
        <v>1510</v>
      </c>
    </row>
    <row r="431" spans="1:6" hidden="1" x14ac:dyDescent="0.3">
      <c r="A431">
        <v>6053204</v>
      </c>
      <c r="B431" s="19" t="s">
        <v>469</v>
      </c>
      <c r="E431" s="20">
        <v>28.37</v>
      </c>
      <c r="F431">
        <f>MATCH(A:A,'Crown Aug Uploads '!B:B,0)</f>
        <v>1511</v>
      </c>
    </row>
    <row r="432" spans="1:6" hidden="1" x14ac:dyDescent="0.3">
      <c r="A432">
        <v>6054331</v>
      </c>
      <c r="B432" s="19" t="s">
        <v>470</v>
      </c>
      <c r="E432" s="20">
        <v>13.67</v>
      </c>
      <c r="F432">
        <f>MATCH(A:A,'Crown Aug Uploads '!B:B,0)</f>
        <v>1512</v>
      </c>
    </row>
    <row r="433" spans="1:6" hidden="1" x14ac:dyDescent="0.3">
      <c r="A433">
        <v>6054333</v>
      </c>
      <c r="B433" s="19" t="s">
        <v>471</v>
      </c>
      <c r="E433" s="20">
        <v>2.81</v>
      </c>
      <c r="F433">
        <f>MATCH(A:A,'Crown Aug Uploads '!B:B,0)</f>
        <v>1513</v>
      </c>
    </row>
    <row r="434" spans="1:6" hidden="1" x14ac:dyDescent="0.3">
      <c r="A434">
        <v>6054335</v>
      </c>
      <c r="B434" s="19" t="s">
        <v>472</v>
      </c>
      <c r="E434" s="20">
        <v>8.8000000000000007</v>
      </c>
      <c r="F434">
        <f>MATCH(A:A,'Crown Aug Uploads '!B:B,0)</f>
        <v>1514</v>
      </c>
    </row>
    <row r="435" spans="1:6" hidden="1" x14ac:dyDescent="0.3">
      <c r="A435">
        <v>6054336</v>
      </c>
      <c r="B435" s="19" t="s">
        <v>473</v>
      </c>
      <c r="E435" s="20">
        <v>15.03</v>
      </c>
      <c r="F435">
        <f>MATCH(A:A,'Crown Aug Uploads '!B:B,0)</f>
        <v>1515</v>
      </c>
    </row>
    <row r="436" spans="1:6" hidden="1" x14ac:dyDescent="0.3">
      <c r="A436">
        <v>6054340</v>
      </c>
      <c r="B436" s="19" t="s">
        <v>474</v>
      </c>
      <c r="E436" s="20">
        <v>9.86</v>
      </c>
      <c r="F436">
        <f>MATCH(A:A,'Crown Aug Uploads '!B:B,0)</f>
        <v>1516</v>
      </c>
    </row>
    <row r="437" spans="1:6" hidden="1" x14ac:dyDescent="0.3">
      <c r="A437">
        <v>6054342</v>
      </c>
      <c r="B437" s="19" t="s">
        <v>475</v>
      </c>
      <c r="E437" s="20">
        <v>7.03</v>
      </c>
      <c r="F437">
        <f>MATCH(A:A,'Crown Aug Uploads '!B:B,0)</f>
        <v>1517</v>
      </c>
    </row>
    <row r="438" spans="1:6" hidden="1" x14ac:dyDescent="0.3">
      <c r="A438">
        <v>6054347</v>
      </c>
      <c r="B438" s="19" t="s">
        <v>476</v>
      </c>
      <c r="E438" s="20">
        <v>7.83</v>
      </c>
      <c r="F438">
        <f>MATCH(A:A,'Crown Aug Uploads '!B:B,0)</f>
        <v>1518</v>
      </c>
    </row>
    <row r="439" spans="1:6" hidden="1" x14ac:dyDescent="0.3">
      <c r="A439">
        <v>6054348</v>
      </c>
      <c r="B439" s="19" t="s">
        <v>477</v>
      </c>
      <c r="E439" s="20">
        <v>39.78</v>
      </c>
      <c r="F439">
        <f>MATCH(A:A,'Crown Aug Uploads '!B:B,0)</f>
        <v>1519</v>
      </c>
    </row>
    <row r="440" spans="1:6" hidden="1" x14ac:dyDescent="0.3">
      <c r="A440">
        <v>6054349</v>
      </c>
      <c r="B440" s="19" t="s">
        <v>478</v>
      </c>
      <c r="E440" s="20">
        <v>3.55</v>
      </c>
      <c r="F440">
        <f>MATCH(A:A,'Crown Aug Uploads '!B:B,0)</f>
        <v>503</v>
      </c>
    </row>
    <row r="441" spans="1:6" hidden="1" x14ac:dyDescent="0.3">
      <c r="A441">
        <v>6054350</v>
      </c>
      <c r="B441" s="19" t="s">
        <v>479</v>
      </c>
      <c r="E441" s="20">
        <v>34.19</v>
      </c>
      <c r="F441">
        <f>MATCH(A:A,'Crown Aug Uploads '!B:B,0)</f>
        <v>1520</v>
      </c>
    </row>
    <row r="442" spans="1:6" hidden="1" x14ac:dyDescent="0.3">
      <c r="A442">
        <v>6054352</v>
      </c>
      <c r="B442" s="19" t="s">
        <v>480</v>
      </c>
      <c r="E442" s="20">
        <v>14.39</v>
      </c>
      <c r="F442">
        <f>MATCH(A:A,'Crown Aug Uploads '!B:B,0)</f>
        <v>1521</v>
      </c>
    </row>
    <row r="443" spans="1:6" hidden="1" x14ac:dyDescent="0.3">
      <c r="A443">
        <v>6054353</v>
      </c>
      <c r="B443" s="19" t="s">
        <v>481</v>
      </c>
      <c r="E443" s="20">
        <v>25.66</v>
      </c>
      <c r="F443">
        <f>MATCH(A:A,'Crown Aug Uploads '!B:B,0)</f>
        <v>1522</v>
      </c>
    </row>
    <row r="444" spans="1:6" hidden="1" x14ac:dyDescent="0.3">
      <c r="A444">
        <v>6054358</v>
      </c>
      <c r="B444" s="19" t="s">
        <v>482</v>
      </c>
      <c r="E444" s="20">
        <v>13.19</v>
      </c>
      <c r="F444">
        <f>MATCH(A:A,'Crown Aug Uploads '!B:B,0)</f>
        <v>1523</v>
      </c>
    </row>
    <row r="445" spans="1:6" hidden="1" x14ac:dyDescent="0.3">
      <c r="A445">
        <v>6054359</v>
      </c>
      <c r="B445" s="19" t="s">
        <v>483</v>
      </c>
      <c r="E445" s="20">
        <v>14.84</v>
      </c>
      <c r="F445">
        <f>MATCH(A:A,'Crown Aug Uploads '!B:B,0)</f>
        <v>1524</v>
      </c>
    </row>
    <row r="446" spans="1:6" hidden="1" x14ac:dyDescent="0.3">
      <c r="A446">
        <v>6054685</v>
      </c>
      <c r="B446" s="19" t="s">
        <v>484</v>
      </c>
      <c r="E446" s="20">
        <v>9.4</v>
      </c>
      <c r="F446">
        <f>MATCH(A:A,'Crown Aug Uploads '!B:B,0)</f>
        <v>1525</v>
      </c>
    </row>
    <row r="447" spans="1:6" hidden="1" x14ac:dyDescent="0.3">
      <c r="A447">
        <v>6054811</v>
      </c>
      <c r="B447" s="19" t="s">
        <v>485</v>
      </c>
      <c r="E447" s="20">
        <v>11.02</v>
      </c>
      <c r="F447">
        <f>MATCH(A:A,'Crown Aug Uploads '!B:B,0)</f>
        <v>1526</v>
      </c>
    </row>
    <row r="448" spans="1:6" hidden="1" x14ac:dyDescent="0.3">
      <c r="A448">
        <v>6054812</v>
      </c>
      <c r="B448" s="19" t="s">
        <v>486</v>
      </c>
      <c r="E448" s="20">
        <v>11.02</v>
      </c>
      <c r="F448">
        <f>MATCH(A:A,'Crown Aug Uploads '!B:B,0)</f>
        <v>1527</v>
      </c>
    </row>
    <row r="449" spans="1:6" hidden="1" x14ac:dyDescent="0.3">
      <c r="A449">
        <v>6050086</v>
      </c>
      <c r="B449" s="19" t="s">
        <v>487</v>
      </c>
      <c r="E449" s="20">
        <v>25.61</v>
      </c>
      <c r="F449">
        <f>MATCH(A:A,'Crown Aug Uploads '!B:B,0)</f>
        <v>1528</v>
      </c>
    </row>
    <row r="450" spans="1:6" hidden="1" x14ac:dyDescent="0.3">
      <c r="A450">
        <v>6046779</v>
      </c>
      <c r="B450" s="19" t="s">
        <v>488</v>
      </c>
      <c r="E450" s="20">
        <v>7.36</v>
      </c>
      <c r="F450">
        <f>MATCH(A:A,'Crown Aug Uploads '!B:B,0)</f>
        <v>1529</v>
      </c>
    </row>
    <row r="451" spans="1:6" x14ac:dyDescent="0.3">
      <c r="A451">
        <v>6046755</v>
      </c>
      <c r="B451" s="19" t="s">
        <v>489</v>
      </c>
      <c r="E451" s="20">
        <v>85.81</v>
      </c>
      <c r="F451">
        <f>MATCH(A:A,'Crown Aug Uploads '!B:B,0)</f>
        <v>1530</v>
      </c>
    </row>
    <row r="452" spans="1:6" x14ac:dyDescent="0.3">
      <c r="A452">
        <v>6046754</v>
      </c>
      <c r="B452" s="19" t="s">
        <v>490</v>
      </c>
      <c r="E452" s="20">
        <v>85.81</v>
      </c>
      <c r="F452">
        <f>MATCH(A:A,'Crown Aug Uploads '!B:B,0)</f>
        <v>1531</v>
      </c>
    </row>
    <row r="453" spans="1:6" hidden="1" x14ac:dyDescent="0.3">
      <c r="A453">
        <v>6046739</v>
      </c>
      <c r="B453" s="19" t="s">
        <v>491</v>
      </c>
      <c r="E453" s="20">
        <v>6.52</v>
      </c>
      <c r="F453">
        <f>MATCH(A:A,'Crown Aug Uploads '!B:B,0)</f>
        <v>1532</v>
      </c>
    </row>
    <row r="454" spans="1:6" x14ac:dyDescent="0.3">
      <c r="A454">
        <v>6046705</v>
      </c>
      <c r="B454" s="19" t="s">
        <v>492</v>
      </c>
      <c r="E454" s="20">
        <v>15.3</v>
      </c>
      <c r="F454">
        <f>MATCH(A:A,'Crown Aug Uploads '!B:B,0)</f>
        <v>1533</v>
      </c>
    </row>
    <row r="455" spans="1:6" hidden="1" x14ac:dyDescent="0.3">
      <c r="A455">
        <v>6046658</v>
      </c>
      <c r="B455" s="19" t="s">
        <v>493</v>
      </c>
      <c r="E455" s="20">
        <v>16.329999999999998</v>
      </c>
      <c r="F455">
        <f>MATCH(A:A,'Crown Aug Uploads '!B:B,0)</f>
        <v>1534</v>
      </c>
    </row>
    <row r="456" spans="1:6" hidden="1" x14ac:dyDescent="0.3">
      <c r="A456">
        <v>6046649</v>
      </c>
      <c r="B456" s="19" t="s">
        <v>494</v>
      </c>
      <c r="E456" s="20">
        <v>54.17</v>
      </c>
      <c r="F456">
        <f>MATCH(A:A,'Crown Aug Uploads '!B:B,0)</f>
        <v>1535</v>
      </c>
    </row>
    <row r="457" spans="1:6" hidden="1" x14ac:dyDescent="0.3">
      <c r="A457">
        <v>6046645</v>
      </c>
      <c r="B457" s="19" t="s">
        <v>495</v>
      </c>
      <c r="E457" s="20">
        <v>8.48</v>
      </c>
      <c r="F457">
        <f>MATCH(A:A,'Crown Aug Uploads '!B:B,0)</f>
        <v>1536</v>
      </c>
    </row>
    <row r="458" spans="1:6" hidden="1" x14ac:dyDescent="0.3">
      <c r="A458">
        <v>6046616</v>
      </c>
      <c r="B458" s="19" t="s">
        <v>496</v>
      </c>
      <c r="E458" s="20">
        <v>7.91</v>
      </c>
      <c r="F458">
        <f>MATCH(A:A,'Crown Aug Uploads '!B:B,0)</f>
        <v>1537</v>
      </c>
    </row>
    <row r="459" spans="1:6" hidden="1" x14ac:dyDescent="0.3">
      <c r="A459">
        <v>6046607</v>
      </c>
      <c r="B459" s="19" t="s">
        <v>497</v>
      </c>
      <c r="E459" s="20">
        <v>31.3</v>
      </c>
      <c r="F459">
        <f>MATCH(A:A,'Crown Aug Uploads '!B:B,0)</f>
        <v>1538</v>
      </c>
    </row>
    <row r="460" spans="1:6" hidden="1" x14ac:dyDescent="0.3">
      <c r="A460">
        <v>6046606</v>
      </c>
      <c r="B460" s="19" t="s">
        <v>498</v>
      </c>
      <c r="E460" s="20">
        <v>4.67</v>
      </c>
      <c r="F460">
        <f>MATCH(A:A,'Crown Aug Uploads '!B:B,0)</f>
        <v>1539</v>
      </c>
    </row>
    <row r="461" spans="1:6" x14ac:dyDescent="0.3">
      <c r="A461">
        <v>6046603</v>
      </c>
      <c r="B461" s="19" t="s">
        <v>499</v>
      </c>
      <c r="D461" t="str">
        <f>RIGHT(B461,5)</f>
        <v>400ML</v>
      </c>
      <c r="E461" s="20">
        <v>22.11</v>
      </c>
      <c r="F461">
        <f>MATCH(A:A,'Crown Aug Uploads '!B:B,0)</f>
        <v>1540</v>
      </c>
    </row>
    <row r="462" spans="1:6" hidden="1" x14ac:dyDescent="0.3">
      <c r="A462">
        <v>6046602</v>
      </c>
      <c r="B462" s="19" t="s">
        <v>500</v>
      </c>
      <c r="D462" t="str">
        <f t="shared" ref="D462:D491" si="1">RIGHT(B462,5)</f>
        <v>750ML</v>
      </c>
      <c r="E462" s="20">
        <v>17.96</v>
      </c>
      <c r="F462">
        <f>MATCH(A:A,'Crown Aug Uploads '!B:B,0)</f>
        <v>1541</v>
      </c>
    </row>
    <row r="463" spans="1:6" hidden="1" x14ac:dyDescent="0.3">
      <c r="A463">
        <v>6046601</v>
      </c>
      <c r="B463" s="19" t="s">
        <v>501</v>
      </c>
      <c r="D463" t="str">
        <f t="shared" si="1"/>
        <v>750ML</v>
      </c>
      <c r="E463" s="20">
        <v>17.96</v>
      </c>
      <c r="F463">
        <f>MATCH(A:A,'Crown Aug Uploads '!B:B,0)</f>
        <v>1542</v>
      </c>
    </row>
    <row r="464" spans="1:6" hidden="1" x14ac:dyDescent="0.3">
      <c r="A464">
        <v>6046600</v>
      </c>
      <c r="B464" s="19" t="s">
        <v>502</v>
      </c>
      <c r="D464" t="str">
        <f t="shared" si="1"/>
        <v>750ML</v>
      </c>
      <c r="E464" s="20">
        <v>17.96</v>
      </c>
      <c r="F464">
        <f>MATCH(A:A,'Crown Aug Uploads '!B:B,0)</f>
        <v>1543</v>
      </c>
    </row>
    <row r="465" spans="1:6" hidden="1" x14ac:dyDescent="0.3">
      <c r="A465">
        <v>6046599</v>
      </c>
      <c r="B465" s="19" t="s">
        <v>503</v>
      </c>
      <c r="D465" t="str">
        <f t="shared" si="1"/>
        <v>750ML</v>
      </c>
      <c r="E465" s="20">
        <v>17.96</v>
      </c>
      <c r="F465">
        <f>MATCH(A:A,'Crown Aug Uploads '!B:B,0)</f>
        <v>1544</v>
      </c>
    </row>
    <row r="466" spans="1:6" hidden="1" x14ac:dyDescent="0.3">
      <c r="A466">
        <v>6046598</v>
      </c>
      <c r="B466" s="19" t="s">
        <v>504</v>
      </c>
      <c r="D466" t="str">
        <f t="shared" si="1"/>
        <v>750ML</v>
      </c>
      <c r="E466" s="20">
        <v>17.96</v>
      </c>
      <c r="F466">
        <f>MATCH(A:A,'Crown Aug Uploads '!B:B,0)</f>
        <v>1545</v>
      </c>
    </row>
    <row r="467" spans="1:6" hidden="1" x14ac:dyDescent="0.3">
      <c r="A467">
        <v>6046597</v>
      </c>
      <c r="B467" s="19" t="s">
        <v>505</v>
      </c>
      <c r="D467" t="str">
        <f t="shared" si="1"/>
        <v>750ML</v>
      </c>
      <c r="E467" s="20">
        <v>17.96</v>
      </c>
      <c r="F467">
        <f>MATCH(A:A,'Crown Aug Uploads '!B:B,0)</f>
        <v>1546</v>
      </c>
    </row>
    <row r="468" spans="1:6" hidden="1" x14ac:dyDescent="0.3">
      <c r="A468">
        <v>6046596</v>
      </c>
      <c r="B468" s="19" t="s">
        <v>506</v>
      </c>
      <c r="D468" t="str">
        <f t="shared" si="1"/>
        <v>750ML</v>
      </c>
      <c r="E468" s="20">
        <v>17.96</v>
      </c>
      <c r="F468">
        <f>MATCH(A:A,'Crown Aug Uploads '!B:B,0)</f>
        <v>1547</v>
      </c>
    </row>
    <row r="469" spans="1:6" hidden="1" x14ac:dyDescent="0.3">
      <c r="A469">
        <v>6046595</v>
      </c>
      <c r="B469" s="19" t="s">
        <v>507</v>
      </c>
      <c r="D469" t="str">
        <f t="shared" si="1"/>
        <v>750ML</v>
      </c>
      <c r="E469" s="20">
        <v>17.96</v>
      </c>
      <c r="F469">
        <f>MATCH(A:A,'Crown Aug Uploads '!B:B,0)</f>
        <v>1548</v>
      </c>
    </row>
    <row r="470" spans="1:6" hidden="1" x14ac:dyDescent="0.3">
      <c r="A470">
        <v>6046594</v>
      </c>
      <c r="B470" s="19" t="s">
        <v>508</v>
      </c>
      <c r="D470" t="str">
        <f t="shared" si="1"/>
        <v>750ML</v>
      </c>
      <c r="E470" s="20">
        <v>17.96</v>
      </c>
      <c r="F470">
        <f>MATCH(A:A,'Crown Aug Uploads '!B:B,0)</f>
        <v>1549</v>
      </c>
    </row>
    <row r="471" spans="1:6" hidden="1" x14ac:dyDescent="0.3">
      <c r="A471">
        <v>6046806</v>
      </c>
      <c r="B471" s="19" t="s">
        <v>509</v>
      </c>
      <c r="D471" t="str">
        <f t="shared" si="1"/>
        <v xml:space="preserve"> 2.5L</v>
      </c>
      <c r="E471" s="20">
        <v>72.930000000000007</v>
      </c>
      <c r="F471">
        <f>MATCH(A:A,'Crown Aug Uploads '!B:B,0)</f>
        <v>1550</v>
      </c>
    </row>
    <row r="472" spans="1:6" hidden="1" x14ac:dyDescent="0.3">
      <c r="A472">
        <v>6046857</v>
      </c>
      <c r="B472" s="19" t="s">
        <v>510</v>
      </c>
      <c r="D472" t="str">
        <f t="shared" si="1"/>
        <v>400ML</v>
      </c>
      <c r="E472" s="20">
        <v>11.88</v>
      </c>
      <c r="F472">
        <f>MATCH(A:A,'Crown Aug Uploads '!B:B,0)</f>
        <v>1551</v>
      </c>
    </row>
    <row r="473" spans="1:6" hidden="1" x14ac:dyDescent="0.3">
      <c r="A473">
        <v>6046855</v>
      </c>
      <c r="B473" s="19" t="s">
        <v>511</v>
      </c>
      <c r="D473" t="str">
        <f t="shared" si="1"/>
        <v>400ML</v>
      </c>
      <c r="E473" s="20">
        <v>12.91</v>
      </c>
      <c r="F473">
        <f>MATCH(A:A,'Crown Aug Uploads '!B:B,0)</f>
        <v>1552</v>
      </c>
    </row>
    <row r="474" spans="1:6" hidden="1" x14ac:dyDescent="0.3">
      <c r="A474">
        <v>6046854</v>
      </c>
      <c r="B474" s="19" t="s">
        <v>512</v>
      </c>
      <c r="D474" t="str">
        <f t="shared" si="1"/>
        <v>150ML</v>
      </c>
      <c r="E474" s="20">
        <v>9.1999999999999993</v>
      </c>
      <c r="F474">
        <f>MATCH(A:A,'Crown Aug Uploads '!B:B,0)</f>
        <v>1553</v>
      </c>
    </row>
    <row r="475" spans="1:6" hidden="1" x14ac:dyDescent="0.3">
      <c r="A475">
        <v>6046853</v>
      </c>
      <c r="B475" s="19" t="s">
        <v>513</v>
      </c>
      <c r="D475" t="str">
        <f t="shared" si="1"/>
        <v>125ML</v>
      </c>
      <c r="E475" s="20">
        <v>9.1999999999999993</v>
      </c>
      <c r="F475">
        <f>MATCH(A:A,'Crown Aug Uploads '!B:B,0)</f>
        <v>1554</v>
      </c>
    </row>
    <row r="476" spans="1:6" hidden="1" x14ac:dyDescent="0.3">
      <c r="A476">
        <v>6046852</v>
      </c>
      <c r="B476" s="19" t="s">
        <v>514</v>
      </c>
      <c r="D476" t="str">
        <f t="shared" si="1"/>
        <v>125ML</v>
      </c>
      <c r="E476" s="20">
        <v>9.1999999999999993</v>
      </c>
      <c r="F476">
        <f>MATCH(A:A,'Crown Aug Uploads '!B:B,0)</f>
        <v>1555</v>
      </c>
    </row>
    <row r="477" spans="1:6" hidden="1" x14ac:dyDescent="0.3">
      <c r="A477">
        <v>6046851</v>
      </c>
      <c r="B477" s="19" t="s">
        <v>515</v>
      </c>
      <c r="D477" t="str">
        <f t="shared" si="1"/>
        <v>125ML</v>
      </c>
      <c r="E477" s="20">
        <v>9.1999999999999993</v>
      </c>
      <c r="F477">
        <f>MATCH(A:A,'Crown Aug Uploads '!B:B,0)</f>
        <v>1556</v>
      </c>
    </row>
    <row r="478" spans="1:6" hidden="1" x14ac:dyDescent="0.3">
      <c r="A478">
        <v>6046850</v>
      </c>
      <c r="B478" s="19" t="s">
        <v>516</v>
      </c>
      <c r="D478" t="str">
        <f t="shared" si="1"/>
        <v>125ML</v>
      </c>
      <c r="E478" s="20">
        <v>8.5</v>
      </c>
      <c r="F478">
        <f>MATCH(A:A,'Crown Aug Uploads '!B:B,0)</f>
        <v>1557</v>
      </c>
    </row>
    <row r="479" spans="1:6" hidden="1" x14ac:dyDescent="0.3">
      <c r="A479">
        <v>6046849</v>
      </c>
      <c r="B479" s="19" t="s">
        <v>517</v>
      </c>
      <c r="D479" t="str">
        <f t="shared" si="1"/>
        <v>125ML</v>
      </c>
      <c r="E479" s="20">
        <v>8.5</v>
      </c>
      <c r="F479">
        <f>MATCH(A:A,'Crown Aug Uploads '!B:B,0)</f>
        <v>1558</v>
      </c>
    </row>
    <row r="480" spans="1:6" hidden="1" x14ac:dyDescent="0.3">
      <c r="A480">
        <v>6046848</v>
      </c>
      <c r="B480" s="19" t="s">
        <v>518</v>
      </c>
      <c r="D480" t="str">
        <f t="shared" si="1"/>
        <v>125ML</v>
      </c>
      <c r="E480" s="20">
        <v>8.5</v>
      </c>
      <c r="F480">
        <f>MATCH(A:A,'Crown Aug Uploads '!B:B,0)</f>
        <v>1559</v>
      </c>
    </row>
    <row r="481" spans="1:6" hidden="1" x14ac:dyDescent="0.3">
      <c r="A481">
        <v>6046847</v>
      </c>
      <c r="B481" s="19" t="s">
        <v>519</v>
      </c>
      <c r="D481" t="str">
        <f t="shared" si="1"/>
        <v>125ML</v>
      </c>
      <c r="E481" s="20">
        <v>8.5</v>
      </c>
      <c r="F481">
        <f>MATCH(A:A,'Crown Aug Uploads '!B:B,0)</f>
        <v>1560</v>
      </c>
    </row>
    <row r="482" spans="1:6" hidden="1" x14ac:dyDescent="0.3">
      <c r="A482">
        <v>6046846</v>
      </c>
      <c r="B482" s="19" t="s">
        <v>520</v>
      </c>
      <c r="D482" t="str">
        <f t="shared" si="1"/>
        <v>125ML</v>
      </c>
      <c r="E482" s="20">
        <v>8.5</v>
      </c>
      <c r="F482">
        <f>MATCH(A:A,'Crown Aug Uploads '!B:B,0)</f>
        <v>1561</v>
      </c>
    </row>
    <row r="483" spans="1:6" hidden="1" x14ac:dyDescent="0.3">
      <c r="A483">
        <v>6046845</v>
      </c>
      <c r="B483" s="19" t="s">
        <v>521</v>
      </c>
      <c r="D483" t="str">
        <f t="shared" si="1"/>
        <v>125ML</v>
      </c>
      <c r="E483" s="20">
        <v>8.5</v>
      </c>
      <c r="F483">
        <f>MATCH(A:A,'Crown Aug Uploads '!B:B,0)</f>
        <v>1562</v>
      </c>
    </row>
    <row r="484" spans="1:6" hidden="1" x14ac:dyDescent="0.3">
      <c r="A484">
        <v>6046844</v>
      </c>
      <c r="B484" s="19" t="s">
        <v>522</v>
      </c>
      <c r="D484" t="str">
        <f t="shared" si="1"/>
        <v>125ML</v>
      </c>
      <c r="E484" s="20">
        <v>8.5</v>
      </c>
      <c r="F484">
        <f>MATCH(A:A,'Crown Aug Uploads '!B:B,0)</f>
        <v>1563</v>
      </c>
    </row>
    <row r="485" spans="1:6" hidden="1" x14ac:dyDescent="0.3">
      <c r="A485">
        <v>6046843</v>
      </c>
      <c r="B485" s="19" t="s">
        <v>523</v>
      </c>
      <c r="D485" t="str">
        <f t="shared" si="1"/>
        <v>125ML</v>
      </c>
      <c r="E485" s="20">
        <v>8.5</v>
      </c>
      <c r="F485">
        <f>MATCH(A:A,'Crown Aug Uploads '!B:B,0)</f>
        <v>1564</v>
      </c>
    </row>
    <row r="486" spans="1:6" hidden="1" x14ac:dyDescent="0.3">
      <c r="A486">
        <v>6046842</v>
      </c>
      <c r="B486" s="19" t="s">
        <v>524</v>
      </c>
      <c r="D486" t="str">
        <f t="shared" si="1"/>
        <v>125ML</v>
      </c>
      <c r="E486" s="20">
        <v>8.5</v>
      </c>
      <c r="F486">
        <f>MATCH(A:A,'Crown Aug Uploads '!B:B,0)</f>
        <v>1565</v>
      </c>
    </row>
    <row r="487" spans="1:6" hidden="1" x14ac:dyDescent="0.3">
      <c r="A487">
        <v>6046841</v>
      </c>
      <c r="B487" s="19" t="s">
        <v>525</v>
      </c>
      <c r="D487" t="str">
        <f t="shared" si="1"/>
        <v>125ML</v>
      </c>
      <c r="E487" s="20">
        <v>8.5</v>
      </c>
      <c r="F487">
        <f>MATCH(A:A,'Crown Aug Uploads '!B:B,0)</f>
        <v>1566</v>
      </c>
    </row>
    <row r="488" spans="1:6" hidden="1" x14ac:dyDescent="0.3">
      <c r="A488">
        <v>6046838</v>
      </c>
      <c r="B488" s="19" t="s">
        <v>526</v>
      </c>
      <c r="D488" t="str">
        <f t="shared" si="1"/>
        <v>125ML</v>
      </c>
      <c r="E488" s="20">
        <v>8.5</v>
      </c>
      <c r="F488">
        <f>MATCH(A:A,'Crown Aug Uploads '!B:B,0)</f>
        <v>1567</v>
      </c>
    </row>
    <row r="489" spans="1:6" hidden="1" x14ac:dyDescent="0.3">
      <c r="A489">
        <v>6046837</v>
      </c>
      <c r="B489" s="19" t="s">
        <v>527</v>
      </c>
      <c r="D489" t="str">
        <f t="shared" si="1"/>
        <v>125ML</v>
      </c>
      <c r="E489" s="20">
        <v>8.5</v>
      </c>
      <c r="F489">
        <f>MATCH(A:A,'Crown Aug Uploads '!B:B,0)</f>
        <v>1568</v>
      </c>
    </row>
    <row r="490" spans="1:6" hidden="1" x14ac:dyDescent="0.3">
      <c r="A490">
        <v>6046836</v>
      </c>
      <c r="B490" s="19" t="s">
        <v>528</v>
      </c>
      <c r="D490" t="str">
        <f t="shared" si="1"/>
        <v>125ML</v>
      </c>
      <c r="E490" s="20">
        <v>8.5</v>
      </c>
      <c r="F490">
        <f>MATCH(A:A,'Crown Aug Uploads '!B:B,0)</f>
        <v>1569</v>
      </c>
    </row>
    <row r="491" spans="1:6" hidden="1" x14ac:dyDescent="0.3">
      <c r="A491">
        <v>6046835</v>
      </c>
      <c r="B491" s="19" t="s">
        <v>529</v>
      </c>
      <c r="D491" t="str">
        <f t="shared" si="1"/>
        <v>125ML</v>
      </c>
      <c r="E491" s="20">
        <v>8.5</v>
      </c>
      <c r="F491">
        <f>MATCH(A:A,'Crown Aug Uploads '!B:B,0)</f>
        <v>1570</v>
      </c>
    </row>
    <row r="492" spans="1:6" hidden="1" x14ac:dyDescent="0.3">
      <c r="A492">
        <v>6046813</v>
      </c>
      <c r="B492" s="19" t="s">
        <v>530</v>
      </c>
      <c r="E492" s="20">
        <v>7.37</v>
      </c>
      <c r="F492">
        <f>MATCH(A:A,'Crown Aug Uploads '!B:B,0)</f>
        <v>1571</v>
      </c>
    </row>
    <row r="493" spans="1:6" hidden="1" x14ac:dyDescent="0.3">
      <c r="A493">
        <v>6046807</v>
      </c>
      <c r="B493" s="19" t="s">
        <v>531</v>
      </c>
      <c r="E493" s="20">
        <v>251.19</v>
      </c>
      <c r="F493">
        <f>MATCH(A:A,'Crown Aug Uploads '!B:B,0)</f>
        <v>1572</v>
      </c>
    </row>
    <row r="494" spans="1:6" hidden="1" x14ac:dyDescent="0.3">
      <c r="A494">
        <v>6046159</v>
      </c>
      <c r="B494" s="19" t="s">
        <v>532</v>
      </c>
      <c r="E494" s="20">
        <v>88.29</v>
      </c>
      <c r="F494">
        <f>MATCH(A:A,'Crown Aug Uploads '!B:B,0)</f>
        <v>1573</v>
      </c>
    </row>
    <row r="495" spans="1:6" hidden="1" x14ac:dyDescent="0.3">
      <c r="A495">
        <v>6046061</v>
      </c>
      <c r="B495" s="19" t="s">
        <v>533</v>
      </c>
      <c r="E495" s="20">
        <v>6.64</v>
      </c>
      <c r="F495">
        <f>MATCH(A:A,'Crown Aug Uploads '!B:B,0)</f>
        <v>1574</v>
      </c>
    </row>
    <row r="496" spans="1:6" hidden="1" x14ac:dyDescent="0.3">
      <c r="A496">
        <v>6046060</v>
      </c>
      <c r="B496" s="19" t="s">
        <v>534</v>
      </c>
      <c r="E496" s="20">
        <v>10.32</v>
      </c>
      <c r="F496">
        <f>MATCH(A:A,'Crown Aug Uploads '!B:B,0)</f>
        <v>1575</v>
      </c>
    </row>
    <row r="497" spans="1:6" x14ac:dyDescent="0.3">
      <c r="A497">
        <v>6046049</v>
      </c>
      <c r="B497" s="19" t="s">
        <v>535</v>
      </c>
      <c r="E497" s="20">
        <v>20.239999999999998</v>
      </c>
      <c r="F497">
        <f>MATCH(A:A,'Crown Aug Uploads '!B:B,0)</f>
        <v>1576</v>
      </c>
    </row>
    <row r="498" spans="1:6" hidden="1" x14ac:dyDescent="0.3">
      <c r="A498">
        <v>6046046</v>
      </c>
      <c r="B498" s="19" t="s">
        <v>536</v>
      </c>
      <c r="E498" s="20">
        <v>5.16</v>
      </c>
      <c r="F498">
        <f>MATCH(A:A,'Crown Aug Uploads '!B:B,0)</f>
        <v>1577</v>
      </c>
    </row>
    <row r="499" spans="1:6" hidden="1" x14ac:dyDescent="0.3">
      <c r="A499">
        <v>6046026</v>
      </c>
      <c r="B499" s="19" t="s">
        <v>537</v>
      </c>
      <c r="E499" s="20">
        <v>1.8</v>
      </c>
      <c r="F499">
        <f>MATCH(A:A,'Crown Aug Uploads '!B:B,0)</f>
        <v>1578</v>
      </c>
    </row>
    <row r="500" spans="1:6" x14ac:dyDescent="0.3">
      <c r="A500">
        <v>6045888</v>
      </c>
      <c r="B500" s="19" t="s">
        <v>538</v>
      </c>
      <c r="E500" s="20">
        <v>18.68</v>
      </c>
      <c r="F500">
        <f>MATCH(A:A,'Crown Aug Uploads '!B:B,0)</f>
        <v>1579</v>
      </c>
    </row>
    <row r="501" spans="1:6" hidden="1" x14ac:dyDescent="0.3">
      <c r="A501">
        <v>6045844</v>
      </c>
      <c r="B501" s="19" t="s">
        <v>539</v>
      </c>
      <c r="E501" s="20">
        <v>166.3</v>
      </c>
      <c r="F501">
        <f>MATCH(A:A,'Crown Aug Uploads '!B:B,0)</f>
        <v>1580</v>
      </c>
    </row>
    <row r="502" spans="1:6" hidden="1" x14ac:dyDescent="0.3">
      <c r="A502">
        <v>6045838</v>
      </c>
      <c r="B502" s="19" t="s">
        <v>540</v>
      </c>
      <c r="E502" s="20">
        <v>54.45</v>
      </c>
      <c r="F502">
        <f>MATCH(A:A,'Crown Aug Uploads '!B:B,0)</f>
        <v>1581</v>
      </c>
    </row>
    <row r="503" spans="1:6" hidden="1" x14ac:dyDescent="0.3">
      <c r="A503">
        <v>6045830</v>
      </c>
      <c r="B503" s="19" t="s">
        <v>541</v>
      </c>
      <c r="E503" s="20">
        <v>34.71</v>
      </c>
      <c r="F503">
        <f>MATCH(A:A,'Crown Aug Uploads '!B:B,0)</f>
        <v>1582</v>
      </c>
    </row>
    <row r="504" spans="1:6" hidden="1" x14ac:dyDescent="0.3">
      <c r="A504">
        <v>6045828</v>
      </c>
      <c r="B504" s="19" t="s">
        <v>542</v>
      </c>
      <c r="E504" s="20">
        <v>67.55</v>
      </c>
      <c r="F504">
        <f>MATCH(A:A,'Crown Aug Uploads '!B:B,0)</f>
        <v>1583</v>
      </c>
    </row>
    <row r="505" spans="1:6" hidden="1" x14ac:dyDescent="0.3">
      <c r="A505">
        <v>6045826</v>
      </c>
      <c r="B505" s="19" t="s">
        <v>543</v>
      </c>
      <c r="E505" s="20">
        <v>61.6</v>
      </c>
      <c r="F505">
        <f>MATCH(A:A,'Crown Aug Uploads '!B:B,0)</f>
        <v>1584</v>
      </c>
    </row>
    <row r="506" spans="1:6" hidden="1" x14ac:dyDescent="0.3">
      <c r="A506">
        <v>6045789</v>
      </c>
      <c r="B506" s="19" t="s">
        <v>544</v>
      </c>
      <c r="E506" s="20">
        <v>73.67</v>
      </c>
      <c r="F506">
        <f>MATCH(A:A,'Crown Aug Uploads '!B:B,0)</f>
        <v>1585</v>
      </c>
    </row>
    <row r="507" spans="1:6" hidden="1" x14ac:dyDescent="0.3">
      <c r="A507">
        <v>6045778</v>
      </c>
      <c r="B507" s="19" t="s">
        <v>545</v>
      </c>
      <c r="E507" s="20">
        <v>10.39</v>
      </c>
      <c r="F507">
        <f>MATCH(A:A,'Crown Aug Uploads '!B:B,0)</f>
        <v>1586</v>
      </c>
    </row>
    <row r="508" spans="1:6" hidden="1" x14ac:dyDescent="0.3">
      <c r="A508">
        <v>6045777</v>
      </c>
      <c r="B508" s="19" t="s">
        <v>546</v>
      </c>
      <c r="E508" s="20">
        <v>12.19</v>
      </c>
      <c r="F508">
        <f>MATCH(A:A,'Crown Aug Uploads '!B:B,0)</f>
        <v>1587</v>
      </c>
    </row>
    <row r="509" spans="1:6" hidden="1" x14ac:dyDescent="0.3">
      <c r="A509">
        <v>6045772</v>
      </c>
      <c r="B509" s="19" t="s">
        <v>547</v>
      </c>
      <c r="E509" s="20">
        <v>158.51</v>
      </c>
      <c r="F509">
        <f>MATCH(A:A,'Crown Aug Uploads '!B:B,0)</f>
        <v>1588</v>
      </c>
    </row>
    <row r="510" spans="1:6" hidden="1" x14ac:dyDescent="0.3">
      <c r="A510">
        <v>6045770</v>
      </c>
      <c r="B510" s="19" t="s">
        <v>548</v>
      </c>
      <c r="E510" s="20">
        <v>196.48</v>
      </c>
      <c r="F510">
        <f>MATCH(A:A,'Crown Aug Uploads '!B:B,0)</f>
        <v>1589</v>
      </c>
    </row>
    <row r="511" spans="1:6" hidden="1" x14ac:dyDescent="0.3">
      <c r="A511">
        <v>6045760</v>
      </c>
      <c r="B511" s="19" t="s">
        <v>549</v>
      </c>
      <c r="E511" s="20">
        <v>34.6</v>
      </c>
      <c r="F511">
        <f>MATCH(A:A,'Crown Aug Uploads '!B:B,0)</f>
        <v>1590</v>
      </c>
    </row>
    <row r="512" spans="1:6" hidden="1" x14ac:dyDescent="0.3">
      <c r="A512">
        <v>6045753</v>
      </c>
      <c r="B512" s="19" t="s">
        <v>550</v>
      </c>
      <c r="E512" s="20">
        <v>59.95</v>
      </c>
      <c r="F512">
        <f>MATCH(A:A,'Crown Aug Uploads '!B:B,0)</f>
        <v>1591</v>
      </c>
    </row>
    <row r="513" spans="1:6" hidden="1" x14ac:dyDescent="0.3">
      <c r="A513">
        <v>6045698</v>
      </c>
      <c r="B513" s="19" t="s">
        <v>551</v>
      </c>
      <c r="E513" s="20">
        <v>189.73</v>
      </c>
      <c r="F513">
        <f>MATCH(A:A,'Crown Aug Uploads '!B:B,0)</f>
        <v>1592</v>
      </c>
    </row>
    <row r="514" spans="1:6" hidden="1" x14ac:dyDescent="0.3">
      <c r="A514">
        <v>6045697</v>
      </c>
      <c r="B514" s="19" t="s">
        <v>552</v>
      </c>
      <c r="E514" s="20">
        <v>86.16</v>
      </c>
      <c r="F514">
        <f>MATCH(A:A,'Crown Aug Uploads '!B:B,0)</f>
        <v>1593</v>
      </c>
    </row>
    <row r="515" spans="1:6" hidden="1" x14ac:dyDescent="0.3">
      <c r="A515">
        <v>6046190</v>
      </c>
      <c r="B515" s="19" t="s">
        <v>553</v>
      </c>
      <c r="E515" s="20">
        <v>21.55</v>
      </c>
      <c r="F515">
        <f>MATCH(A:A,'Crown Aug Uploads '!B:B,0)</f>
        <v>1594</v>
      </c>
    </row>
    <row r="516" spans="1:6" hidden="1" x14ac:dyDescent="0.3">
      <c r="A516">
        <v>6046593</v>
      </c>
      <c r="B516" s="19" t="s">
        <v>554</v>
      </c>
      <c r="D516" t="str">
        <f t="shared" ref="D516:D520" si="2">RIGHT(B516,5)</f>
        <v>750ML</v>
      </c>
      <c r="E516" s="20">
        <v>17.96</v>
      </c>
      <c r="F516">
        <f>MATCH(A:A,'Crown Aug Uploads '!B:B,0)</f>
        <v>1595</v>
      </c>
    </row>
    <row r="517" spans="1:6" hidden="1" x14ac:dyDescent="0.3">
      <c r="A517">
        <v>6046588</v>
      </c>
      <c r="B517" s="19" t="s">
        <v>555</v>
      </c>
      <c r="D517" t="str">
        <f t="shared" si="2"/>
        <v>750ML</v>
      </c>
      <c r="E517" s="20">
        <v>17.96</v>
      </c>
      <c r="F517">
        <f>MATCH(A:A,'Crown Aug Uploads '!B:B,0)</f>
        <v>1596</v>
      </c>
    </row>
    <row r="518" spans="1:6" hidden="1" x14ac:dyDescent="0.3">
      <c r="A518">
        <v>6046587</v>
      </c>
      <c r="B518" s="19" t="s">
        <v>556</v>
      </c>
      <c r="D518" t="str">
        <f t="shared" si="2"/>
        <v>750ML</v>
      </c>
      <c r="E518" s="20">
        <v>17.96</v>
      </c>
      <c r="F518">
        <f>MATCH(A:A,'Crown Aug Uploads '!B:B,0)</f>
        <v>1597</v>
      </c>
    </row>
    <row r="519" spans="1:6" hidden="1" x14ac:dyDescent="0.3">
      <c r="A519">
        <v>6046584</v>
      </c>
      <c r="B519" s="19" t="s">
        <v>557</v>
      </c>
      <c r="D519" t="str">
        <f t="shared" si="2"/>
        <v>750ML</v>
      </c>
      <c r="E519" s="20">
        <v>17.96</v>
      </c>
      <c r="F519">
        <f>MATCH(A:A,'Crown Aug Uploads '!B:B,0)</f>
        <v>1598</v>
      </c>
    </row>
    <row r="520" spans="1:6" hidden="1" x14ac:dyDescent="0.3">
      <c r="A520">
        <v>6046583</v>
      </c>
      <c r="B520" s="19" t="s">
        <v>558</v>
      </c>
      <c r="D520" t="str">
        <f t="shared" si="2"/>
        <v>750ML</v>
      </c>
      <c r="E520" s="20">
        <v>17.96</v>
      </c>
      <c r="F520">
        <f>MATCH(A:A,'Crown Aug Uploads '!B:B,0)</f>
        <v>1599</v>
      </c>
    </row>
    <row r="521" spans="1:6" hidden="1" x14ac:dyDescent="0.3">
      <c r="A521">
        <v>6046575</v>
      </c>
      <c r="B521" s="19" t="s">
        <v>559</v>
      </c>
      <c r="E521" s="20">
        <v>53.3</v>
      </c>
      <c r="F521">
        <f>MATCH(A:A,'Crown Aug Uploads '!B:B,0)</f>
        <v>1600</v>
      </c>
    </row>
    <row r="522" spans="1:6" hidden="1" x14ac:dyDescent="0.3">
      <c r="A522">
        <v>6046574</v>
      </c>
      <c r="B522" s="19" t="s">
        <v>560</v>
      </c>
      <c r="E522" s="20">
        <v>17.78</v>
      </c>
      <c r="F522">
        <f>MATCH(A:A,'Crown Aug Uploads '!B:B,0)</f>
        <v>157</v>
      </c>
    </row>
    <row r="523" spans="1:6" hidden="1" x14ac:dyDescent="0.3">
      <c r="A523">
        <v>6046531</v>
      </c>
      <c r="B523" s="19" t="s">
        <v>561</v>
      </c>
      <c r="E523" s="20">
        <v>167.38</v>
      </c>
      <c r="F523">
        <f>MATCH(A:A,'Crown Aug Uploads '!B:B,0)</f>
        <v>1601</v>
      </c>
    </row>
    <row r="524" spans="1:6" hidden="1" x14ac:dyDescent="0.3">
      <c r="A524">
        <v>6046456</v>
      </c>
      <c r="B524" s="19" t="s">
        <v>562</v>
      </c>
      <c r="E524" s="20">
        <v>228.57</v>
      </c>
      <c r="F524">
        <f>MATCH(A:A,'Crown Aug Uploads '!B:B,0)</f>
        <v>1602</v>
      </c>
    </row>
    <row r="525" spans="1:6" hidden="1" x14ac:dyDescent="0.3">
      <c r="A525">
        <v>6046454</v>
      </c>
      <c r="B525" s="19" t="s">
        <v>563</v>
      </c>
      <c r="E525" s="20">
        <v>42.42</v>
      </c>
      <c r="F525">
        <f>MATCH(A:A,'Crown Aug Uploads '!B:B,0)</f>
        <v>1603</v>
      </c>
    </row>
    <row r="526" spans="1:6" hidden="1" x14ac:dyDescent="0.3">
      <c r="A526">
        <v>6046418</v>
      </c>
      <c r="B526" s="19" t="s">
        <v>564</v>
      </c>
      <c r="E526" s="20">
        <v>88.22</v>
      </c>
      <c r="F526">
        <f>MATCH(A:A,'Crown Aug Uploads '!B:B,0)</f>
        <v>1604</v>
      </c>
    </row>
    <row r="527" spans="1:6" hidden="1" x14ac:dyDescent="0.3">
      <c r="A527">
        <v>6046417</v>
      </c>
      <c r="B527" s="19" t="s">
        <v>565</v>
      </c>
      <c r="E527" s="20">
        <v>14.37</v>
      </c>
      <c r="F527">
        <f>MATCH(A:A,'Crown Aug Uploads '!B:B,0)</f>
        <v>1605</v>
      </c>
    </row>
    <row r="528" spans="1:6" hidden="1" x14ac:dyDescent="0.3">
      <c r="A528">
        <v>6046414</v>
      </c>
      <c r="B528" s="19" t="s">
        <v>566</v>
      </c>
      <c r="E528" s="20">
        <v>41.35</v>
      </c>
      <c r="F528">
        <f>MATCH(A:A,'Crown Aug Uploads '!B:B,0)</f>
        <v>1606</v>
      </c>
    </row>
    <row r="529" spans="1:6" hidden="1" x14ac:dyDescent="0.3">
      <c r="A529">
        <v>6046408</v>
      </c>
      <c r="B529" s="19" t="s">
        <v>567</v>
      </c>
      <c r="E529" s="20">
        <v>70.47</v>
      </c>
      <c r="F529">
        <f>MATCH(A:A,'Crown Aug Uploads '!B:B,0)</f>
        <v>1607</v>
      </c>
    </row>
    <row r="530" spans="1:6" hidden="1" x14ac:dyDescent="0.3">
      <c r="A530">
        <v>6046406</v>
      </c>
      <c r="B530" s="19" t="s">
        <v>568</v>
      </c>
      <c r="E530" s="20">
        <v>70.47</v>
      </c>
      <c r="F530">
        <f>MATCH(A:A,'Crown Aug Uploads '!B:B,0)</f>
        <v>1608</v>
      </c>
    </row>
    <row r="531" spans="1:6" hidden="1" x14ac:dyDescent="0.3">
      <c r="A531">
        <v>6046405</v>
      </c>
      <c r="B531" s="19" t="s">
        <v>569</v>
      </c>
      <c r="E531" s="20">
        <v>70.47</v>
      </c>
      <c r="F531">
        <f>MATCH(A:A,'Crown Aug Uploads '!B:B,0)</f>
        <v>1609</v>
      </c>
    </row>
    <row r="532" spans="1:6" hidden="1" x14ac:dyDescent="0.3">
      <c r="A532">
        <v>6046385</v>
      </c>
      <c r="B532" s="19" t="s">
        <v>570</v>
      </c>
      <c r="E532" s="20">
        <v>15.83</v>
      </c>
      <c r="F532">
        <f>MATCH(A:A,'Crown Aug Uploads '!B:B,0)</f>
        <v>1610</v>
      </c>
    </row>
    <row r="533" spans="1:6" hidden="1" x14ac:dyDescent="0.3">
      <c r="A533">
        <v>6046369</v>
      </c>
      <c r="B533" s="19" t="s">
        <v>571</v>
      </c>
      <c r="E533" s="20">
        <v>18.8</v>
      </c>
      <c r="F533">
        <f>MATCH(A:A,'Crown Aug Uploads '!B:B,0)</f>
        <v>1611</v>
      </c>
    </row>
    <row r="534" spans="1:6" hidden="1" x14ac:dyDescent="0.3">
      <c r="A534">
        <v>6046244</v>
      </c>
      <c r="B534" s="19" t="s">
        <v>572</v>
      </c>
      <c r="E534" s="20">
        <v>7.5</v>
      </c>
      <c r="F534">
        <f>MATCH(A:A,'Crown Aug Uploads '!B:B,0)</f>
        <v>1612</v>
      </c>
    </row>
    <row r="535" spans="1:6" hidden="1" x14ac:dyDescent="0.3">
      <c r="A535">
        <v>6046230</v>
      </c>
      <c r="B535" s="19" t="s">
        <v>573</v>
      </c>
      <c r="E535" s="20">
        <v>8</v>
      </c>
      <c r="F535">
        <f>MATCH(A:A,'Crown Aug Uploads '!B:B,0)</f>
        <v>570</v>
      </c>
    </row>
    <row r="536" spans="1:6" hidden="1" x14ac:dyDescent="0.3">
      <c r="A536">
        <v>6046191</v>
      </c>
      <c r="B536" s="19" t="s">
        <v>574</v>
      </c>
      <c r="E536" s="20">
        <v>23.05</v>
      </c>
      <c r="F536">
        <f>MATCH(A:A,'Crown Aug Uploads '!B:B,0)</f>
        <v>1613</v>
      </c>
    </row>
    <row r="537" spans="1:6" hidden="1" x14ac:dyDescent="0.3">
      <c r="A537">
        <v>6050059</v>
      </c>
      <c r="B537" s="19" t="s">
        <v>575</v>
      </c>
      <c r="D537" t="str">
        <f t="shared" ref="D537:D541" si="3">RIGHT(B537,5)</f>
        <v>125ML</v>
      </c>
      <c r="E537" s="20">
        <v>10.15</v>
      </c>
      <c r="F537">
        <f>MATCH(A:A,'Crown Aug Uploads '!B:B,0)</f>
        <v>1614</v>
      </c>
    </row>
    <row r="538" spans="1:6" hidden="1" x14ac:dyDescent="0.3">
      <c r="A538">
        <v>6050058</v>
      </c>
      <c r="B538" s="19" t="s">
        <v>576</v>
      </c>
      <c r="D538" t="str">
        <f t="shared" si="3"/>
        <v>125ML</v>
      </c>
      <c r="E538" s="20">
        <v>10.15</v>
      </c>
      <c r="F538">
        <f>MATCH(A:A,'Crown Aug Uploads '!B:B,0)</f>
        <v>1615</v>
      </c>
    </row>
    <row r="539" spans="1:6" hidden="1" x14ac:dyDescent="0.3">
      <c r="A539">
        <v>6050057</v>
      </c>
      <c r="B539" s="19" t="s">
        <v>577</v>
      </c>
      <c r="D539" t="str">
        <f t="shared" si="3"/>
        <v>125ML</v>
      </c>
      <c r="E539" s="20">
        <v>10.15</v>
      </c>
      <c r="F539">
        <f>MATCH(A:A,'Crown Aug Uploads '!B:B,0)</f>
        <v>1616</v>
      </c>
    </row>
    <row r="540" spans="1:6" hidden="1" x14ac:dyDescent="0.3">
      <c r="A540">
        <v>6050056</v>
      </c>
      <c r="B540" s="19" t="s">
        <v>578</v>
      </c>
      <c r="D540" t="str">
        <f t="shared" si="3"/>
        <v>125ML</v>
      </c>
      <c r="E540" s="20">
        <v>10.15</v>
      </c>
      <c r="F540">
        <f>MATCH(A:A,'Crown Aug Uploads '!B:B,0)</f>
        <v>1617</v>
      </c>
    </row>
    <row r="541" spans="1:6" hidden="1" x14ac:dyDescent="0.3">
      <c r="A541">
        <v>6050055</v>
      </c>
      <c r="B541" s="19" t="s">
        <v>579</v>
      </c>
      <c r="D541" t="str">
        <f t="shared" si="3"/>
        <v>125ML</v>
      </c>
      <c r="E541" s="20">
        <v>10.15</v>
      </c>
      <c r="F541">
        <f>MATCH(A:A,'Crown Aug Uploads '!B:B,0)</f>
        <v>1618</v>
      </c>
    </row>
    <row r="542" spans="1:6" hidden="1" x14ac:dyDescent="0.3">
      <c r="A542">
        <v>6048751</v>
      </c>
      <c r="B542" s="19" t="s">
        <v>580</v>
      </c>
      <c r="D542" t="s">
        <v>33</v>
      </c>
      <c r="E542" s="20">
        <v>103.54</v>
      </c>
      <c r="F542">
        <f>MATCH(A:A,'Crown Aug Uploads '!B:B,0)</f>
        <v>1619</v>
      </c>
    </row>
    <row r="543" spans="1:6" hidden="1" x14ac:dyDescent="0.3">
      <c r="A543">
        <v>6048259</v>
      </c>
      <c r="B543" s="19" t="s">
        <v>581</v>
      </c>
      <c r="E543" s="20">
        <v>95.48</v>
      </c>
      <c r="F543">
        <f>MATCH(A:A,'Crown Aug Uploads '!B:B,0)</f>
        <v>1620</v>
      </c>
    </row>
    <row r="544" spans="1:6" hidden="1" x14ac:dyDescent="0.3">
      <c r="A544">
        <v>6048258</v>
      </c>
      <c r="B544" s="19" t="s">
        <v>582</v>
      </c>
      <c r="E544" s="20">
        <v>28.9</v>
      </c>
      <c r="F544">
        <f>MATCH(A:A,'Crown Aug Uploads '!B:B,0)</f>
        <v>1621</v>
      </c>
    </row>
    <row r="545" spans="1:6" hidden="1" x14ac:dyDescent="0.3">
      <c r="A545">
        <v>6050060</v>
      </c>
      <c r="B545" s="19" t="s">
        <v>583</v>
      </c>
      <c r="E545" s="20">
        <v>10.15</v>
      </c>
      <c r="F545">
        <f>MATCH(A:A,'Crown Aug Uploads '!B:B,0)</f>
        <v>1622</v>
      </c>
    </row>
    <row r="546" spans="1:6" hidden="1" x14ac:dyDescent="0.3">
      <c r="A546">
        <v>6050084</v>
      </c>
      <c r="B546" s="19" t="s">
        <v>584</v>
      </c>
      <c r="E546" s="20">
        <v>61.11</v>
      </c>
      <c r="F546">
        <f>MATCH(A:A,'Crown Aug Uploads '!B:B,0)</f>
        <v>1623</v>
      </c>
    </row>
    <row r="547" spans="1:6" hidden="1" x14ac:dyDescent="0.3">
      <c r="A547">
        <v>6050083</v>
      </c>
      <c r="B547" s="19" t="s">
        <v>585</v>
      </c>
      <c r="E547" s="20">
        <v>61.11</v>
      </c>
      <c r="F547">
        <f>MATCH(A:A,'Crown Aug Uploads '!B:B,0)</f>
        <v>1624</v>
      </c>
    </row>
    <row r="548" spans="1:6" hidden="1" x14ac:dyDescent="0.3">
      <c r="A548">
        <v>6050082</v>
      </c>
      <c r="B548" s="19" t="s">
        <v>586</v>
      </c>
      <c r="E548" s="20">
        <v>33.909999999999997</v>
      </c>
      <c r="F548">
        <f>MATCH(A:A,'Crown Aug Uploads '!B:B,0)</f>
        <v>1625</v>
      </c>
    </row>
    <row r="549" spans="1:6" hidden="1" x14ac:dyDescent="0.3">
      <c r="A549">
        <v>6050081</v>
      </c>
      <c r="B549" s="19" t="s">
        <v>587</v>
      </c>
      <c r="E549" s="20">
        <v>33.909999999999997</v>
      </c>
      <c r="F549">
        <f>MATCH(A:A,'Crown Aug Uploads '!B:B,0)</f>
        <v>1626</v>
      </c>
    </row>
    <row r="550" spans="1:6" hidden="1" x14ac:dyDescent="0.3">
      <c r="A550">
        <v>6050080</v>
      </c>
      <c r="B550" s="19" t="s">
        <v>588</v>
      </c>
      <c r="E550" s="20">
        <v>33.909999999999997</v>
      </c>
      <c r="F550">
        <f>MATCH(A:A,'Crown Aug Uploads '!B:B,0)</f>
        <v>1627</v>
      </c>
    </row>
    <row r="551" spans="1:6" hidden="1" x14ac:dyDescent="0.3">
      <c r="A551">
        <v>6050079</v>
      </c>
      <c r="B551" s="19" t="s">
        <v>589</v>
      </c>
      <c r="E551" s="20">
        <v>33.909999999999997</v>
      </c>
      <c r="F551">
        <f>MATCH(A:A,'Crown Aug Uploads '!B:B,0)</f>
        <v>1628</v>
      </c>
    </row>
    <row r="552" spans="1:6" hidden="1" x14ac:dyDescent="0.3">
      <c r="A552">
        <v>6050078</v>
      </c>
      <c r="B552" s="19" t="s">
        <v>590</v>
      </c>
      <c r="E552" s="20">
        <v>33.909999999999997</v>
      </c>
      <c r="F552">
        <f>MATCH(A:A,'Crown Aug Uploads '!B:B,0)</f>
        <v>1629</v>
      </c>
    </row>
    <row r="553" spans="1:6" hidden="1" x14ac:dyDescent="0.3">
      <c r="A553">
        <v>6050077</v>
      </c>
      <c r="B553" s="19" t="s">
        <v>591</v>
      </c>
      <c r="E553" s="20">
        <v>10.15</v>
      </c>
      <c r="F553">
        <f>MATCH(A:A,'Crown Aug Uploads '!B:B,0)</f>
        <v>1630</v>
      </c>
    </row>
    <row r="554" spans="1:6" hidden="1" x14ac:dyDescent="0.3">
      <c r="A554">
        <v>6050076</v>
      </c>
      <c r="B554" s="19" t="s">
        <v>592</v>
      </c>
      <c r="E554" s="20">
        <v>10.15</v>
      </c>
      <c r="F554">
        <f>MATCH(A:A,'Crown Aug Uploads '!B:B,0)</f>
        <v>1631</v>
      </c>
    </row>
    <row r="555" spans="1:6" hidden="1" x14ac:dyDescent="0.3">
      <c r="A555">
        <v>6050075</v>
      </c>
      <c r="B555" s="19" t="s">
        <v>593</v>
      </c>
      <c r="E555" s="20">
        <v>10.15</v>
      </c>
      <c r="F555">
        <f>MATCH(A:A,'Crown Aug Uploads '!B:B,0)</f>
        <v>1632</v>
      </c>
    </row>
    <row r="556" spans="1:6" hidden="1" x14ac:dyDescent="0.3">
      <c r="A556">
        <v>6050073</v>
      </c>
      <c r="B556" s="19" t="s">
        <v>594</v>
      </c>
      <c r="E556" s="20">
        <v>10.15</v>
      </c>
      <c r="F556">
        <f>MATCH(A:A,'Crown Aug Uploads '!B:B,0)</f>
        <v>1633</v>
      </c>
    </row>
    <row r="557" spans="1:6" hidden="1" x14ac:dyDescent="0.3">
      <c r="A557">
        <v>6050072</v>
      </c>
      <c r="B557" s="19" t="s">
        <v>595</v>
      </c>
      <c r="E557" s="20">
        <v>10.15</v>
      </c>
      <c r="F557">
        <f>MATCH(A:A,'Crown Aug Uploads '!B:B,0)</f>
        <v>1634</v>
      </c>
    </row>
    <row r="558" spans="1:6" hidden="1" x14ac:dyDescent="0.3">
      <c r="A558">
        <v>6050070</v>
      </c>
      <c r="B558" s="19" t="s">
        <v>596</v>
      </c>
      <c r="E558" s="20">
        <v>33.909999999999997</v>
      </c>
      <c r="F558">
        <f>MATCH(A:A,'Crown Aug Uploads '!B:B,0)</f>
        <v>1635</v>
      </c>
    </row>
    <row r="559" spans="1:6" hidden="1" x14ac:dyDescent="0.3">
      <c r="A559">
        <v>6050069</v>
      </c>
      <c r="B559" s="19" t="s">
        <v>597</v>
      </c>
      <c r="E559" s="20">
        <v>33.909999999999997</v>
      </c>
      <c r="F559">
        <f>MATCH(A:A,'Crown Aug Uploads '!B:B,0)</f>
        <v>1636</v>
      </c>
    </row>
    <row r="560" spans="1:6" hidden="1" x14ac:dyDescent="0.3">
      <c r="A560">
        <v>6050068</v>
      </c>
      <c r="B560" s="19" t="s">
        <v>598</v>
      </c>
      <c r="E560" s="20">
        <v>33.909999999999997</v>
      </c>
      <c r="F560">
        <f>MATCH(A:A,'Crown Aug Uploads '!B:B,0)</f>
        <v>1637</v>
      </c>
    </row>
    <row r="561" spans="1:6" hidden="1" x14ac:dyDescent="0.3">
      <c r="A561">
        <v>6050067</v>
      </c>
      <c r="B561" s="19" t="s">
        <v>599</v>
      </c>
      <c r="E561" s="20">
        <v>33.909999999999997</v>
      </c>
      <c r="F561">
        <f>MATCH(A:A,'Crown Aug Uploads '!B:B,0)</f>
        <v>1638</v>
      </c>
    </row>
    <row r="562" spans="1:6" hidden="1" x14ac:dyDescent="0.3">
      <c r="A562">
        <v>6050066</v>
      </c>
      <c r="B562" s="19" t="s">
        <v>600</v>
      </c>
      <c r="E562" s="20">
        <v>33.909999999999997</v>
      </c>
      <c r="F562">
        <f>MATCH(A:A,'Crown Aug Uploads '!B:B,0)</f>
        <v>1639</v>
      </c>
    </row>
    <row r="563" spans="1:6" hidden="1" x14ac:dyDescent="0.3">
      <c r="A563">
        <v>6050065</v>
      </c>
      <c r="B563" s="19" t="s">
        <v>601</v>
      </c>
      <c r="E563" s="20">
        <v>33.909999999999997</v>
      </c>
      <c r="F563">
        <f>MATCH(A:A,'Crown Aug Uploads '!B:B,0)</f>
        <v>1640</v>
      </c>
    </row>
    <row r="564" spans="1:6" hidden="1" x14ac:dyDescent="0.3">
      <c r="A564">
        <v>6050064</v>
      </c>
      <c r="B564" s="19" t="s">
        <v>602</v>
      </c>
      <c r="E564" s="20">
        <v>33.909999999999997</v>
      </c>
      <c r="F564">
        <f>MATCH(A:A,'Crown Aug Uploads '!B:B,0)</f>
        <v>1641</v>
      </c>
    </row>
    <row r="565" spans="1:6" hidden="1" x14ac:dyDescent="0.3">
      <c r="A565">
        <v>6050063</v>
      </c>
      <c r="B565" s="19" t="s">
        <v>603</v>
      </c>
      <c r="E565" s="20">
        <v>33.909999999999997</v>
      </c>
      <c r="F565">
        <f>MATCH(A:A,'Crown Aug Uploads '!B:B,0)</f>
        <v>1642</v>
      </c>
    </row>
    <row r="566" spans="1:6" hidden="1" x14ac:dyDescent="0.3">
      <c r="A566">
        <v>6050062</v>
      </c>
      <c r="B566" s="19" t="s">
        <v>604</v>
      </c>
      <c r="E566" s="20">
        <v>10.15</v>
      </c>
      <c r="F566">
        <f>MATCH(A:A,'Crown Aug Uploads '!B:B,0)</f>
        <v>1643</v>
      </c>
    </row>
    <row r="567" spans="1:6" hidden="1" x14ac:dyDescent="0.3">
      <c r="A567">
        <v>6050061</v>
      </c>
      <c r="B567" s="19" t="s">
        <v>605</v>
      </c>
      <c r="E567" s="20">
        <v>10.15</v>
      </c>
      <c r="F567">
        <f>MATCH(A:A,'Crown Aug Uploads '!B:B,0)</f>
        <v>1644</v>
      </c>
    </row>
    <row r="568" spans="1:6" hidden="1" x14ac:dyDescent="0.3">
      <c r="A568">
        <v>6047104</v>
      </c>
      <c r="B568" s="19" t="s">
        <v>606</v>
      </c>
      <c r="E568" s="20">
        <v>167.38</v>
      </c>
      <c r="F568">
        <f>MATCH(A:A,'Crown Aug Uploads '!B:B,0)</f>
        <v>1645</v>
      </c>
    </row>
    <row r="569" spans="1:6" hidden="1" x14ac:dyDescent="0.3">
      <c r="A569">
        <v>6047097</v>
      </c>
      <c r="B569" s="19" t="s">
        <v>607</v>
      </c>
      <c r="E569" s="20">
        <v>119.1</v>
      </c>
      <c r="F569">
        <f>MATCH(A:A,'Crown Aug Uploads '!B:B,0)</f>
        <v>1646</v>
      </c>
    </row>
    <row r="570" spans="1:6" hidden="1" x14ac:dyDescent="0.3">
      <c r="A570">
        <v>6047095</v>
      </c>
      <c r="B570" s="19" t="s">
        <v>608</v>
      </c>
      <c r="E570" s="20">
        <v>167.38</v>
      </c>
      <c r="F570">
        <f>MATCH(A:A,'Crown Aug Uploads '!B:B,0)</f>
        <v>1647</v>
      </c>
    </row>
    <row r="571" spans="1:6" hidden="1" x14ac:dyDescent="0.3">
      <c r="A571">
        <v>6047049</v>
      </c>
      <c r="B571" s="19" t="s">
        <v>609</v>
      </c>
      <c r="E571" s="20">
        <v>88.07</v>
      </c>
      <c r="F571">
        <f>MATCH(A:A,'Crown Aug Uploads '!B:B,0)</f>
        <v>1648</v>
      </c>
    </row>
    <row r="572" spans="1:6" hidden="1" x14ac:dyDescent="0.3">
      <c r="A572">
        <v>6047019</v>
      </c>
      <c r="B572" s="19" t="s">
        <v>610</v>
      </c>
      <c r="E572" s="20">
        <v>29.57</v>
      </c>
      <c r="F572">
        <f>MATCH(A:A,'Crown Aug Uploads '!B:B,0)</f>
        <v>1649</v>
      </c>
    </row>
    <row r="573" spans="1:6" hidden="1" x14ac:dyDescent="0.3">
      <c r="A573">
        <v>6046882</v>
      </c>
      <c r="B573" s="19" t="s">
        <v>611</v>
      </c>
      <c r="E573" s="20">
        <v>11.88</v>
      </c>
      <c r="F573">
        <f>MATCH(A:A,'Crown Aug Uploads '!B:B,0)</f>
        <v>1650</v>
      </c>
    </row>
    <row r="574" spans="1:6" hidden="1" x14ac:dyDescent="0.3">
      <c r="A574">
        <v>6046859</v>
      </c>
      <c r="B574" s="19" t="s">
        <v>612</v>
      </c>
      <c r="E574" s="20">
        <v>20.440000000000001</v>
      </c>
      <c r="F574">
        <f>MATCH(A:A,'Crown Aug Uploads '!B:B,0)</f>
        <v>1651</v>
      </c>
    </row>
    <row r="575" spans="1:6" hidden="1" x14ac:dyDescent="0.3">
      <c r="A575">
        <v>6046858</v>
      </c>
      <c r="B575" s="19" t="s">
        <v>613</v>
      </c>
      <c r="E575" s="20">
        <v>10.210000000000001</v>
      </c>
      <c r="F575">
        <f>MATCH(A:A,'Crown Aug Uploads '!B:B,0)</f>
        <v>1652</v>
      </c>
    </row>
    <row r="576" spans="1:6" hidden="1" x14ac:dyDescent="0.3">
      <c r="A576">
        <v>6048240</v>
      </c>
      <c r="B576" s="19" t="s">
        <v>614</v>
      </c>
      <c r="E576" s="20">
        <v>29.48</v>
      </c>
      <c r="F576">
        <f>MATCH(A:A,'Crown Aug Uploads '!B:B,0)</f>
        <v>1653</v>
      </c>
    </row>
    <row r="577" spans="1:6" hidden="1" x14ac:dyDescent="0.3">
      <c r="A577">
        <v>6048239</v>
      </c>
      <c r="B577" s="19" t="s">
        <v>615</v>
      </c>
      <c r="E577" s="20">
        <v>18.34</v>
      </c>
      <c r="F577">
        <f>MATCH(A:A,'Crown Aug Uploads '!B:B,0)</f>
        <v>1654</v>
      </c>
    </row>
    <row r="578" spans="1:6" hidden="1" x14ac:dyDescent="0.3">
      <c r="A578">
        <v>6048226</v>
      </c>
      <c r="B578" s="19" t="s">
        <v>616</v>
      </c>
      <c r="E578" s="20">
        <v>7.15</v>
      </c>
      <c r="F578">
        <f>MATCH(A:A,'Crown Aug Uploads '!B:B,0)</f>
        <v>1655</v>
      </c>
    </row>
    <row r="579" spans="1:6" hidden="1" x14ac:dyDescent="0.3">
      <c r="A579">
        <v>6048223</v>
      </c>
      <c r="B579" s="19" t="s">
        <v>617</v>
      </c>
      <c r="E579" s="20">
        <v>16.91</v>
      </c>
      <c r="F579">
        <f>MATCH(A:A,'Crown Aug Uploads '!B:B,0)</f>
        <v>1656</v>
      </c>
    </row>
    <row r="580" spans="1:6" hidden="1" x14ac:dyDescent="0.3">
      <c r="A580">
        <v>6048218</v>
      </c>
      <c r="B580" s="19" t="s">
        <v>618</v>
      </c>
      <c r="E580" s="20">
        <v>17.510000000000002</v>
      </c>
      <c r="F580">
        <f>MATCH(A:A,'Crown Aug Uploads '!B:B,0)</f>
        <v>1657</v>
      </c>
    </row>
    <row r="581" spans="1:6" hidden="1" x14ac:dyDescent="0.3">
      <c r="A581">
        <v>6047738</v>
      </c>
      <c r="B581" s="19" t="s">
        <v>619</v>
      </c>
      <c r="E581" s="20">
        <v>13.95</v>
      </c>
      <c r="F581">
        <f>MATCH(A:A,'Crown Aug Uploads '!B:B,0)</f>
        <v>1658</v>
      </c>
    </row>
    <row r="582" spans="1:6" hidden="1" x14ac:dyDescent="0.3">
      <c r="A582">
        <v>6047736</v>
      </c>
      <c r="B582" s="19" t="s">
        <v>620</v>
      </c>
      <c r="E582" s="20">
        <v>3.16</v>
      </c>
      <c r="F582">
        <f>MATCH(A:A,'Crown Aug Uploads '!B:B,0)</f>
        <v>1659</v>
      </c>
    </row>
    <row r="583" spans="1:6" hidden="1" x14ac:dyDescent="0.3">
      <c r="A583">
        <v>6047230</v>
      </c>
      <c r="B583" s="19" t="s">
        <v>621</v>
      </c>
      <c r="E583" s="20">
        <v>6.18</v>
      </c>
      <c r="F583">
        <f>MATCH(A:A,'Crown Aug Uploads '!B:B,0)</f>
        <v>1660</v>
      </c>
    </row>
    <row r="584" spans="1:6" hidden="1" x14ac:dyDescent="0.3">
      <c r="A584">
        <v>6057929</v>
      </c>
      <c r="B584" s="19" t="s">
        <v>622</v>
      </c>
      <c r="E584" s="20">
        <v>1300.7</v>
      </c>
      <c r="F584">
        <f>MATCH(A:A,'Crown Aug Uploads '!B:B,0)</f>
        <v>1661</v>
      </c>
    </row>
    <row r="585" spans="1:6" hidden="1" x14ac:dyDescent="0.3">
      <c r="A585">
        <v>6058141</v>
      </c>
      <c r="B585" s="19" t="s">
        <v>623</v>
      </c>
      <c r="E585" s="20">
        <v>485.82</v>
      </c>
      <c r="F585">
        <f>MATCH(A:A,'Crown Aug Uploads '!B:B,0)</f>
        <v>1662</v>
      </c>
    </row>
    <row r="586" spans="1:6" hidden="1" x14ac:dyDescent="0.3">
      <c r="A586">
        <v>6057466</v>
      </c>
      <c r="B586" s="19" t="s">
        <v>624</v>
      </c>
      <c r="E586" s="20">
        <v>14.23</v>
      </c>
      <c r="F586">
        <f>MATCH(A:A,'Crown Aug Uploads '!B:B,0)</f>
        <v>1663</v>
      </c>
    </row>
    <row r="587" spans="1:6" hidden="1" x14ac:dyDescent="0.3">
      <c r="A587">
        <v>6057465</v>
      </c>
      <c r="B587" s="19" t="s">
        <v>625</v>
      </c>
      <c r="E587" s="20">
        <v>14.23</v>
      </c>
      <c r="F587">
        <f>MATCH(A:A,'Crown Aug Uploads '!B:B,0)</f>
        <v>1664</v>
      </c>
    </row>
    <row r="588" spans="1:6" hidden="1" x14ac:dyDescent="0.3">
      <c r="A588">
        <v>6057464</v>
      </c>
      <c r="B588" s="19" t="s">
        <v>626</v>
      </c>
      <c r="E588" s="20">
        <v>14.23</v>
      </c>
      <c r="F588">
        <f>MATCH(A:A,'Crown Aug Uploads '!B:B,0)</f>
        <v>1665</v>
      </c>
    </row>
    <row r="589" spans="1:6" hidden="1" x14ac:dyDescent="0.3">
      <c r="A589">
        <v>6057463</v>
      </c>
      <c r="B589" s="19" t="s">
        <v>627</v>
      </c>
      <c r="E589" s="20">
        <v>14.23</v>
      </c>
      <c r="F589">
        <f>MATCH(A:A,'Crown Aug Uploads '!B:B,0)</f>
        <v>1666</v>
      </c>
    </row>
    <row r="590" spans="1:6" hidden="1" x14ac:dyDescent="0.3">
      <c r="A590">
        <v>6057325</v>
      </c>
      <c r="B590" s="19" t="s">
        <v>628</v>
      </c>
      <c r="E590" s="20">
        <v>578.37</v>
      </c>
      <c r="F590">
        <f>MATCH(A:A,'Crown Aug Uploads '!B:B,0)</f>
        <v>1667</v>
      </c>
    </row>
    <row r="591" spans="1:6" hidden="1" x14ac:dyDescent="0.3">
      <c r="A591">
        <v>6057223</v>
      </c>
      <c r="B591" s="19" t="s">
        <v>629</v>
      </c>
      <c r="E591" s="20">
        <v>58.67</v>
      </c>
      <c r="F591">
        <f>MATCH(A:A,'Crown Aug Uploads '!B:B,0)</f>
        <v>1668</v>
      </c>
    </row>
    <row r="592" spans="1:6" hidden="1" x14ac:dyDescent="0.3">
      <c r="A592">
        <v>6057222</v>
      </c>
      <c r="B592" s="19" t="s">
        <v>630</v>
      </c>
      <c r="E592" s="20">
        <v>58.67</v>
      </c>
      <c r="F592">
        <f>MATCH(A:A,'Crown Aug Uploads '!B:B,0)</f>
        <v>1669</v>
      </c>
    </row>
    <row r="593" spans="1:6" hidden="1" x14ac:dyDescent="0.3">
      <c r="A593">
        <v>6057221</v>
      </c>
      <c r="B593" s="19" t="s">
        <v>631</v>
      </c>
      <c r="E593" s="20">
        <v>58.67</v>
      </c>
      <c r="F593">
        <f>MATCH(A:A,'Crown Aug Uploads '!B:B,0)</f>
        <v>1670</v>
      </c>
    </row>
    <row r="594" spans="1:6" hidden="1" x14ac:dyDescent="0.3">
      <c r="A594">
        <v>6057220</v>
      </c>
      <c r="B594" s="19" t="s">
        <v>632</v>
      </c>
      <c r="E594" s="20">
        <v>58.67</v>
      </c>
      <c r="F594">
        <f>MATCH(A:A,'Crown Aug Uploads '!B:B,0)</f>
        <v>1671</v>
      </c>
    </row>
    <row r="595" spans="1:6" hidden="1" x14ac:dyDescent="0.3">
      <c r="A595">
        <v>6057219</v>
      </c>
      <c r="B595" s="19" t="s">
        <v>633</v>
      </c>
      <c r="E595" s="20">
        <v>61.38</v>
      </c>
      <c r="F595">
        <f>MATCH(A:A,'Crown Aug Uploads '!B:B,0)</f>
        <v>1672</v>
      </c>
    </row>
    <row r="596" spans="1:6" hidden="1" x14ac:dyDescent="0.3">
      <c r="A596">
        <v>6057218</v>
      </c>
      <c r="B596" s="19" t="s">
        <v>634</v>
      </c>
      <c r="E596" s="20">
        <v>61.38</v>
      </c>
      <c r="F596">
        <f>MATCH(A:A,'Crown Aug Uploads '!B:B,0)</f>
        <v>1673</v>
      </c>
    </row>
    <row r="597" spans="1:6" hidden="1" x14ac:dyDescent="0.3">
      <c r="A597">
        <v>6058637</v>
      </c>
      <c r="B597" s="19" t="s">
        <v>635</v>
      </c>
      <c r="E597" s="20">
        <v>95.65</v>
      </c>
      <c r="F597">
        <f>MATCH(A:A,'Crown Aug Uploads '!B:B,0)</f>
        <v>1674</v>
      </c>
    </row>
    <row r="598" spans="1:6" hidden="1" x14ac:dyDescent="0.3">
      <c r="A598">
        <v>6059918</v>
      </c>
      <c r="B598" s="19" t="s">
        <v>636</v>
      </c>
      <c r="E598" s="20">
        <v>1045.6500000000001</v>
      </c>
      <c r="F598">
        <f>MATCH(A:A,'Crown Aug Uploads '!B:B,0)</f>
        <v>1675</v>
      </c>
    </row>
    <row r="599" spans="1:6" hidden="1" x14ac:dyDescent="0.3">
      <c r="A599">
        <v>6059919</v>
      </c>
      <c r="B599" s="19" t="s">
        <v>637</v>
      </c>
      <c r="E599" s="20">
        <v>21.13</v>
      </c>
      <c r="F599">
        <f>MATCH(A:A,'Crown Aug Uploads '!B:B,0)</f>
        <v>1676</v>
      </c>
    </row>
    <row r="600" spans="1:6" hidden="1" x14ac:dyDescent="0.3">
      <c r="A600">
        <v>6059920</v>
      </c>
      <c r="B600" s="19" t="s">
        <v>638</v>
      </c>
      <c r="E600" s="20">
        <v>26.64</v>
      </c>
      <c r="F600">
        <f>MATCH(A:A,'Crown Aug Uploads '!B:B,0)</f>
        <v>1677</v>
      </c>
    </row>
    <row r="601" spans="1:6" hidden="1" x14ac:dyDescent="0.3">
      <c r="A601">
        <v>6059921</v>
      </c>
      <c r="B601" s="19" t="s">
        <v>639</v>
      </c>
      <c r="E601" s="20">
        <v>2.7</v>
      </c>
      <c r="F601">
        <f>MATCH(A:A,'Crown Aug Uploads '!B:B,0)</f>
        <v>1678</v>
      </c>
    </row>
    <row r="602" spans="1:6" hidden="1" x14ac:dyDescent="0.3">
      <c r="A602">
        <v>6059922</v>
      </c>
      <c r="B602" s="19" t="s">
        <v>640</v>
      </c>
      <c r="E602" s="20">
        <v>3.67</v>
      </c>
      <c r="F602">
        <f>MATCH(A:A,'Crown Aug Uploads '!B:B,0)</f>
        <v>1679</v>
      </c>
    </row>
    <row r="603" spans="1:6" hidden="1" x14ac:dyDescent="0.3">
      <c r="A603">
        <v>6059923</v>
      </c>
      <c r="B603" s="19" t="s">
        <v>641</v>
      </c>
      <c r="E603" s="20">
        <v>5.34</v>
      </c>
      <c r="F603">
        <f>MATCH(A:A,'Crown Aug Uploads '!B:B,0)</f>
        <v>1680</v>
      </c>
    </row>
    <row r="604" spans="1:6" hidden="1" x14ac:dyDescent="0.3">
      <c r="A604">
        <v>6059924</v>
      </c>
      <c r="B604" s="19" t="s">
        <v>642</v>
      </c>
      <c r="E604" s="20">
        <v>23.94</v>
      </c>
      <c r="F604">
        <f>MATCH(A:A,'Crown Aug Uploads '!B:B,0)</f>
        <v>1681</v>
      </c>
    </row>
    <row r="605" spans="1:6" hidden="1" x14ac:dyDescent="0.3">
      <c r="A605">
        <v>6059925</v>
      </c>
      <c r="B605" s="19" t="s">
        <v>643</v>
      </c>
      <c r="E605" s="20">
        <v>28.87</v>
      </c>
      <c r="F605">
        <f>MATCH(A:A,'Crown Aug Uploads '!B:B,0)</f>
        <v>1682</v>
      </c>
    </row>
    <row r="606" spans="1:6" hidden="1" x14ac:dyDescent="0.3">
      <c r="A606">
        <v>6059927</v>
      </c>
      <c r="B606" s="19" t="s">
        <v>644</v>
      </c>
      <c r="E606" s="20">
        <v>33.78</v>
      </c>
      <c r="F606">
        <f>MATCH(A:A,'Crown Aug Uploads '!B:B,0)</f>
        <v>1683</v>
      </c>
    </row>
    <row r="607" spans="1:6" hidden="1" x14ac:dyDescent="0.3">
      <c r="A607">
        <v>6059928</v>
      </c>
      <c r="B607" s="19" t="s">
        <v>645</v>
      </c>
      <c r="E607" s="20">
        <v>45.04</v>
      </c>
      <c r="F607">
        <f>MATCH(A:A,'Crown Aug Uploads '!B:B,0)</f>
        <v>1684</v>
      </c>
    </row>
    <row r="608" spans="1:6" hidden="1" x14ac:dyDescent="0.3">
      <c r="A608">
        <v>6059929</v>
      </c>
      <c r="B608" s="19" t="s">
        <v>646</v>
      </c>
      <c r="E608" s="20">
        <v>84.17</v>
      </c>
      <c r="F608">
        <f>MATCH(A:A,'Crown Aug Uploads '!B:B,0)</f>
        <v>1685</v>
      </c>
    </row>
    <row r="609" spans="1:6" hidden="1" x14ac:dyDescent="0.3">
      <c r="A609">
        <v>6059930</v>
      </c>
      <c r="B609" s="19" t="s">
        <v>647</v>
      </c>
      <c r="E609" s="20">
        <v>16.600000000000001</v>
      </c>
      <c r="F609">
        <f>MATCH(A:A,'Crown Aug Uploads '!B:B,0)</f>
        <v>1686</v>
      </c>
    </row>
    <row r="610" spans="1:6" hidden="1" x14ac:dyDescent="0.3">
      <c r="A610">
        <v>6059931</v>
      </c>
      <c r="B610" s="19" t="s">
        <v>648</v>
      </c>
      <c r="E610" s="20">
        <v>9.92</v>
      </c>
      <c r="F610">
        <f>MATCH(A:A,'Crown Aug Uploads '!B:B,0)</f>
        <v>1687</v>
      </c>
    </row>
    <row r="611" spans="1:6" hidden="1" x14ac:dyDescent="0.3">
      <c r="A611">
        <v>6059932</v>
      </c>
      <c r="B611" s="19" t="s">
        <v>649</v>
      </c>
      <c r="E611" s="20">
        <v>25.19</v>
      </c>
      <c r="F611">
        <f>MATCH(A:A,'Crown Aug Uploads '!B:B,0)</f>
        <v>1688</v>
      </c>
    </row>
    <row r="612" spans="1:6" hidden="1" x14ac:dyDescent="0.3">
      <c r="A612">
        <v>6059933</v>
      </c>
      <c r="B612" s="19" t="s">
        <v>650</v>
      </c>
      <c r="E612" s="20">
        <v>28.88</v>
      </c>
      <c r="F612">
        <f>MATCH(A:A,'Crown Aug Uploads '!B:B,0)</f>
        <v>1689</v>
      </c>
    </row>
    <row r="613" spans="1:6" hidden="1" x14ac:dyDescent="0.3">
      <c r="A613">
        <v>6059934</v>
      </c>
      <c r="B613" s="19" t="s">
        <v>651</v>
      </c>
      <c r="E613" s="20">
        <v>32.57</v>
      </c>
      <c r="F613">
        <f>MATCH(A:A,'Crown Aug Uploads '!B:B,0)</f>
        <v>1690</v>
      </c>
    </row>
    <row r="614" spans="1:6" hidden="1" x14ac:dyDescent="0.3">
      <c r="A614">
        <v>6059935</v>
      </c>
      <c r="B614" s="19" t="s">
        <v>652</v>
      </c>
      <c r="E614" s="20">
        <v>36.799999999999997</v>
      </c>
      <c r="F614">
        <f>MATCH(A:A,'Crown Aug Uploads '!B:B,0)</f>
        <v>1691</v>
      </c>
    </row>
    <row r="615" spans="1:6" hidden="1" x14ac:dyDescent="0.3">
      <c r="A615">
        <v>6059936</v>
      </c>
      <c r="B615" s="19" t="s">
        <v>653</v>
      </c>
      <c r="E615" s="20">
        <v>79.150000000000006</v>
      </c>
      <c r="F615">
        <f>MATCH(A:A,'Crown Aug Uploads '!B:B,0)</f>
        <v>1692</v>
      </c>
    </row>
    <row r="616" spans="1:6" hidden="1" x14ac:dyDescent="0.3">
      <c r="A616">
        <v>6057217</v>
      </c>
      <c r="B616" s="19" t="s">
        <v>654</v>
      </c>
      <c r="E616" s="20">
        <v>52.25</v>
      </c>
      <c r="F616">
        <f>MATCH(A:A,'Crown Aug Uploads '!B:B,0)</f>
        <v>1693</v>
      </c>
    </row>
    <row r="617" spans="1:6" hidden="1" x14ac:dyDescent="0.3">
      <c r="A617">
        <v>6055827</v>
      </c>
      <c r="B617" s="19" t="s">
        <v>655</v>
      </c>
      <c r="E617" s="20">
        <v>668.19</v>
      </c>
      <c r="F617">
        <f>MATCH(A:A,'Crown Aug Uploads '!B:B,0)</f>
        <v>1694</v>
      </c>
    </row>
    <row r="618" spans="1:6" hidden="1" x14ac:dyDescent="0.3">
      <c r="A618">
        <v>6055828</v>
      </c>
      <c r="B618" s="19" t="s">
        <v>656</v>
      </c>
      <c r="E618" s="20">
        <v>668.19</v>
      </c>
      <c r="F618">
        <f>MATCH(A:A,'Crown Aug Uploads '!B:B,0)</f>
        <v>1695</v>
      </c>
    </row>
    <row r="619" spans="1:6" hidden="1" x14ac:dyDescent="0.3">
      <c r="A619">
        <v>6055829</v>
      </c>
      <c r="B619" s="19" t="s">
        <v>657</v>
      </c>
      <c r="E619" s="20">
        <v>66.81</v>
      </c>
      <c r="F619">
        <f>MATCH(A:A,'Crown Aug Uploads '!B:B,0)</f>
        <v>1696</v>
      </c>
    </row>
    <row r="620" spans="1:6" hidden="1" x14ac:dyDescent="0.3">
      <c r="A620">
        <v>6055830</v>
      </c>
      <c r="B620" s="19" t="s">
        <v>658</v>
      </c>
      <c r="E620" s="20">
        <v>66.81</v>
      </c>
      <c r="F620">
        <f>MATCH(A:A,'Crown Aug Uploads '!B:B,0)</f>
        <v>1697</v>
      </c>
    </row>
    <row r="621" spans="1:6" hidden="1" x14ac:dyDescent="0.3">
      <c r="A621">
        <v>6055831</v>
      </c>
      <c r="B621" s="19" t="s">
        <v>659</v>
      </c>
      <c r="E621" s="20">
        <v>66.81</v>
      </c>
      <c r="F621">
        <f>MATCH(A:A,'Crown Aug Uploads '!B:B,0)</f>
        <v>1698</v>
      </c>
    </row>
    <row r="622" spans="1:6" hidden="1" x14ac:dyDescent="0.3">
      <c r="A622">
        <v>6055832</v>
      </c>
      <c r="B622" s="19" t="s">
        <v>660</v>
      </c>
      <c r="E622" s="20">
        <v>66.81</v>
      </c>
      <c r="F622">
        <f>MATCH(A:A,'Crown Aug Uploads '!B:B,0)</f>
        <v>1699</v>
      </c>
    </row>
    <row r="623" spans="1:6" hidden="1" x14ac:dyDescent="0.3">
      <c r="A623">
        <v>6055833</v>
      </c>
      <c r="B623" s="19" t="s">
        <v>661</v>
      </c>
      <c r="E623" s="20">
        <v>46.75</v>
      </c>
      <c r="F623">
        <f>MATCH(A:A,'Crown Aug Uploads '!B:B,0)</f>
        <v>1700</v>
      </c>
    </row>
    <row r="624" spans="1:6" hidden="1" x14ac:dyDescent="0.3">
      <c r="A624">
        <v>6055834</v>
      </c>
      <c r="B624" s="19" t="s">
        <v>662</v>
      </c>
      <c r="E624" s="20">
        <v>46.75</v>
      </c>
      <c r="F624">
        <f>MATCH(A:A,'Crown Aug Uploads '!B:B,0)</f>
        <v>1701</v>
      </c>
    </row>
    <row r="625" spans="1:6" hidden="1" x14ac:dyDescent="0.3">
      <c r="A625">
        <v>6055835</v>
      </c>
      <c r="B625" s="19" t="s">
        <v>663</v>
      </c>
      <c r="E625" s="20">
        <v>46.75</v>
      </c>
      <c r="F625">
        <f>MATCH(A:A,'Crown Aug Uploads '!B:B,0)</f>
        <v>1702</v>
      </c>
    </row>
    <row r="626" spans="1:6" hidden="1" x14ac:dyDescent="0.3">
      <c r="A626">
        <v>6055836</v>
      </c>
      <c r="B626" s="19" t="s">
        <v>664</v>
      </c>
      <c r="E626" s="20">
        <v>46.75</v>
      </c>
      <c r="F626">
        <f>MATCH(A:A,'Crown Aug Uploads '!B:B,0)</f>
        <v>1703</v>
      </c>
    </row>
    <row r="627" spans="1:6" hidden="1" x14ac:dyDescent="0.3">
      <c r="A627">
        <v>6055837</v>
      </c>
      <c r="B627" s="19" t="s">
        <v>665</v>
      </c>
      <c r="E627" s="20">
        <v>20.04</v>
      </c>
      <c r="F627">
        <f>MATCH(A:A,'Crown Aug Uploads '!B:B,0)</f>
        <v>1704</v>
      </c>
    </row>
    <row r="628" spans="1:6" hidden="1" x14ac:dyDescent="0.3">
      <c r="A628">
        <v>6055838</v>
      </c>
      <c r="B628" s="19" t="s">
        <v>666</v>
      </c>
      <c r="E628" s="20">
        <v>20.04</v>
      </c>
      <c r="F628">
        <f>MATCH(A:A,'Crown Aug Uploads '!B:B,0)</f>
        <v>1705</v>
      </c>
    </row>
    <row r="629" spans="1:6" hidden="1" x14ac:dyDescent="0.3">
      <c r="A629">
        <v>6055839</v>
      </c>
      <c r="B629" s="19" t="s">
        <v>667</v>
      </c>
      <c r="E629" s="20">
        <v>20.04</v>
      </c>
      <c r="F629">
        <f>MATCH(A:A,'Crown Aug Uploads '!B:B,0)</f>
        <v>1706</v>
      </c>
    </row>
    <row r="630" spans="1:6" hidden="1" x14ac:dyDescent="0.3">
      <c r="A630">
        <v>6055840</v>
      </c>
      <c r="B630" s="19" t="s">
        <v>668</v>
      </c>
      <c r="E630" s="20">
        <v>20.04</v>
      </c>
      <c r="F630">
        <f>MATCH(A:A,'Crown Aug Uploads '!B:B,0)</f>
        <v>1707</v>
      </c>
    </row>
    <row r="631" spans="1:6" hidden="1" x14ac:dyDescent="0.3">
      <c r="A631">
        <v>6055841</v>
      </c>
      <c r="B631" s="19" t="s">
        <v>669</v>
      </c>
      <c r="E631" s="20">
        <v>46.75</v>
      </c>
      <c r="F631">
        <f>MATCH(A:A,'Crown Aug Uploads '!B:B,0)</f>
        <v>1708</v>
      </c>
    </row>
    <row r="632" spans="1:6" hidden="1" x14ac:dyDescent="0.3">
      <c r="A632">
        <v>6055842</v>
      </c>
      <c r="B632" s="19" t="s">
        <v>670</v>
      </c>
      <c r="E632" s="20">
        <v>20.04</v>
      </c>
      <c r="F632">
        <f>MATCH(A:A,'Crown Aug Uploads '!B:B,0)</f>
        <v>1709</v>
      </c>
    </row>
    <row r="633" spans="1:6" hidden="1" x14ac:dyDescent="0.3">
      <c r="A633">
        <v>6055843</v>
      </c>
      <c r="B633" s="19" t="s">
        <v>671</v>
      </c>
      <c r="E633" s="20">
        <v>8.92</v>
      </c>
      <c r="F633">
        <f>MATCH(A:A,'Crown Aug Uploads '!B:B,0)</f>
        <v>1710</v>
      </c>
    </row>
    <row r="634" spans="1:6" hidden="1" x14ac:dyDescent="0.3">
      <c r="A634">
        <v>6055844</v>
      </c>
      <c r="B634" s="19" t="s">
        <v>672</v>
      </c>
      <c r="E634" s="20">
        <v>575</v>
      </c>
      <c r="F634">
        <f>MATCH(A:A,'Crown Aug Uploads '!B:B,0)</f>
        <v>1711</v>
      </c>
    </row>
    <row r="635" spans="1:6" hidden="1" x14ac:dyDescent="0.3">
      <c r="A635">
        <v>6055845</v>
      </c>
      <c r="B635" s="19" t="s">
        <v>673</v>
      </c>
      <c r="E635" s="20">
        <v>53.45</v>
      </c>
      <c r="F635">
        <f>MATCH(A:A,'Crown Aug Uploads '!B:B,0)</f>
        <v>1712</v>
      </c>
    </row>
    <row r="636" spans="1:6" hidden="1" x14ac:dyDescent="0.3">
      <c r="A636">
        <v>6055846</v>
      </c>
      <c r="B636" s="19" t="s">
        <v>674</v>
      </c>
      <c r="E636" s="20">
        <v>46.75</v>
      </c>
      <c r="F636">
        <f>MATCH(A:A,'Crown Aug Uploads '!B:B,0)</f>
        <v>1713</v>
      </c>
    </row>
    <row r="637" spans="1:6" hidden="1" x14ac:dyDescent="0.3">
      <c r="A637">
        <v>6055847</v>
      </c>
      <c r="B637" s="19" t="s">
        <v>675</v>
      </c>
      <c r="E637" s="20">
        <v>46.75</v>
      </c>
      <c r="F637">
        <f>MATCH(A:A,'Crown Aug Uploads '!B:B,0)</f>
        <v>1714</v>
      </c>
    </row>
    <row r="638" spans="1:6" hidden="1" x14ac:dyDescent="0.3">
      <c r="A638">
        <v>6055848</v>
      </c>
      <c r="B638" s="19" t="s">
        <v>676</v>
      </c>
      <c r="E638" s="20">
        <v>46.75</v>
      </c>
      <c r="F638">
        <f>MATCH(A:A,'Crown Aug Uploads '!B:B,0)</f>
        <v>1715</v>
      </c>
    </row>
    <row r="639" spans="1:6" hidden="1" x14ac:dyDescent="0.3">
      <c r="A639">
        <v>6055849</v>
      </c>
      <c r="B639" s="19" t="s">
        <v>677</v>
      </c>
      <c r="E639" s="20">
        <v>53.45</v>
      </c>
      <c r="F639">
        <f>MATCH(A:A,'Crown Aug Uploads '!B:B,0)</f>
        <v>1716</v>
      </c>
    </row>
    <row r="640" spans="1:6" hidden="1" x14ac:dyDescent="0.3">
      <c r="A640">
        <v>6055850</v>
      </c>
      <c r="B640" s="19" t="s">
        <v>678</v>
      </c>
      <c r="E640" s="20">
        <v>26.72</v>
      </c>
      <c r="F640">
        <f>MATCH(A:A,'Crown Aug Uploads '!B:B,0)</f>
        <v>1717</v>
      </c>
    </row>
    <row r="641" spans="1:6" hidden="1" x14ac:dyDescent="0.3">
      <c r="A641">
        <v>6055954</v>
      </c>
      <c r="B641" s="19" t="s">
        <v>38</v>
      </c>
      <c r="E641" s="20">
        <v>9.23</v>
      </c>
      <c r="F641">
        <f>MATCH(A:A,'Crown Aug Uploads '!B:B,0)</f>
        <v>1129</v>
      </c>
    </row>
    <row r="642" spans="1:6" hidden="1" x14ac:dyDescent="0.3">
      <c r="A642">
        <v>6055957</v>
      </c>
      <c r="B642" s="19" t="s">
        <v>679</v>
      </c>
      <c r="E642" s="20">
        <v>616.79</v>
      </c>
      <c r="F642">
        <f>MATCH(A:A,'Crown Aug Uploads '!B:B,0)</f>
        <v>1718</v>
      </c>
    </row>
    <row r="643" spans="1:6" hidden="1" x14ac:dyDescent="0.3">
      <c r="A643">
        <v>6055959</v>
      </c>
      <c r="B643" s="19" t="s">
        <v>680</v>
      </c>
      <c r="E643" s="20">
        <v>1.06</v>
      </c>
      <c r="F643">
        <f>MATCH(A:A,'Crown Aug Uploads '!B:B,0)</f>
        <v>1719</v>
      </c>
    </row>
    <row r="644" spans="1:6" hidden="1" x14ac:dyDescent="0.3">
      <c r="A644">
        <v>6055962</v>
      </c>
      <c r="B644" s="19" t="s">
        <v>681</v>
      </c>
      <c r="E644" s="20">
        <v>48.8</v>
      </c>
      <c r="F644">
        <f>MATCH(A:A,'Crown Aug Uploads '!B:B,0)</f>
        <v>1720</v>
      </c>
    </row>
    <row r="645" spans="1:6" hidden="1" x14ac:dyDescent="0.3">
      <c r="A645">
        <v>6056057</v>
      </c>
      <c r="B645" s="19" t="s">
        <v>682</v>
      </c>
      <c r="E645" s="20">
        <v>55.06</v>
      </c>
      <c r="F645">
        <f>MATCH(A:A,'Crown Aug Uploads '!B:B,0)</f>
        <v>1721</v>
      </c>
    </row>
    <row r="646" spans="1:6" hidden="1" x14ac:dyDescent="0.3">
      <c r="A646">
        <v>6056058</v>
      </c>
      <c r="B646" s="19" t="s">
        <v>683</v>
      </c>
      <c r="E646" s="20">
        <v>52.64</v>
      </c>
      <c r="F646">
        <f>MATCH(A:A,'Crown Aug Uploads '!B:B,0)</f>
        <v>1722</v>
      </c>
    </row>
    <row r="647" spans="1:6" hidden="1" x14ac:dyDescent="0.3">
      <c r="A647">
        <v>6056059</v>
      </c>
      <c r="B647" s="19" t="s">
        <v>684</v>
      </c>
      <c r="E647" s="20">
        <v>48.68</v>
      </c>
      <c r="F647">
        <f>MATCH(A:A,'Crown Aug Uploads '!B:B,0)</f>
        <v>1723</v>
      </c>
    </row>
    <row r="648" spans="1:6" hidden="1" x14ac:dyDescent="0.3">
      <c r="A648">
        <v>6056060</v>
      </c>
      <c r="B648" s="19" t="s">
        <v>685</v>
      </c>
      <c r="E648" s="20">
        <v>47.85</v>
      </c>
      <c r="F648">
        <f>MATCH(A:A,'Crown Aug Uploads '!B:B,0)</f>
        <v>1724</v>
      </c>
    </row>
    <row r="649" spans="1:6" hidden="1" x14ac:dyDescent="0.3">
      <c r="A649">
        <v>6056208</v>
      </c>
      <c r="B649" s="19" t="s">
        <v>686</v>
      </c>
      <c r="E649" s="20">
        <v>921.36</v>
      </c>
      <c r="F649">
        <f>MATCH(A:A,'Crown Aug Uploads '!B:B,0)</f>
        <v>1725</v>
      </c>
    </row>
    <row r="650" spans="1:6" hidden="1" x14ac:dyDescent="0.3">
      <c r="A650">
        <v>6056209</v>
      </c>
      <c r="B650" s="19" t="s">
        <v>687</v>
      </c>
      <c r="E650" s="20">
        <v>965.45</v>
      </c>
      <c r="F650">
        <f>MATCH(A:A,'Crown Aug Uploads '!B:B,0)</f>
        <v>1726</v>
      </c>
    </row>
    <row r="651" spans="1:6" hidden="1" x14ac:dyDescent="0.3">
      <c r="A651">
        <v>6056795</v>
      </c>
      <c r="B651" s="19" t="s">
        <v>688</v>
      </c>
      <c r="E651" s="20">
        <v>8.76</v>
      </c>
      <c r="F651">
        <f>MATCH(A:A,'Crown Aug Uploads '!B:B,0)</f>
        <v>1727</v>
      </c>
    </row>
    <row r="652" spans="1:6" hidden="1" x14ac:dyDescent="0.3">
      <c r="A652">
        <v>6056851</v>
      </c>
      <c r="B652" s="19" t="s">
        <v>689</v>
      </c>
      <c r="E652" s="20">
        <v>70.400000000000006</v>
      </c>
      <c r="F652">
        <f>MATCH(A:A,'Crown Aug Uploads '!B:B,0)</f>
        <v>1728</v>
      </c>
    </row>
    <row r="653" spans="1:6" hidden="1" x14ac:dyDescent="0.3">
      <c r="A653">
        <v>6059937</v>
      </c>
      <c r="B653" s="19" t="s">
        <v>690</v>
      </c>
      <c r="E653" s="20">
        <v>4.6900000000000004</v>
      </c>
      <c r="F653">
        <f>MATCH(A:A,'Crown Aug Uploads '!B:B,0)</f>
        <v>1729</v>
      </c>
    </row>
    <row r="654" spans="1:6" hidden="1" x14ac:dyDescent="0.3">
      <c r="A654">
        <v>6060609</v>
      </c>
      <c r="B654" s="19" t="s">
        <v>691</v>
      </c>
      <c r="E654" s="20">
        <v>10.51</v>
      </c>
      <c r="F654">
        <f>MATCH(A:A,'Crown Aug Uploads '!B:B,0)</f>
        <v>1730</v>
      </c>
    </row>
    <row r="655" spans="1:6" hidden="1" x14ac:dyDescent="0.3">
      <c r="A655">
        <v>6060610</v>
      </c>
      <c r="B655" s="19" t="s">
        <v>692</v>
      </c>
      <c r="E655" s="20">
        <v>10.51</v>
      </c>
      <c r="F655">
        <f>MATCH(A:A,'Crown Aug Uploads '!B:B,0)</f>
        <v>1731</v>
      </c>
    </row>
    <row r="656" spans="1:6" hidden="1" x14ac:dyDescent="0.3">
      <c r="A656">
        <v>6060982</v>
      </c>
      <c r="B656" s="19" t="s">
        <v>693</v>
      </c>
      <c r="E656" s="20">
        <v>8.5299999999999994</v>
      </c>
      <c r="F656">
        <f>MATCH(A:A,'Crown Aug Uploads '!B:B,0)</f>
        <v>434</v>
      </c>
    </row>
    <row r="657" spans="1:6" hidden="1" x14ac:dyDescent="0.3">
      <c r="A657">
        <v>6062087</v>
      </c>
      <c r="B657" s="19" t="s">
        <v>694</v>
      </c>
      <c r="E657" s="20">
        <v>678.17</v>
      </c>
      <c r="F657">
        <f>MATCH(A:A,'Crown Aug Uploads '!B:B,0)</f>
        <v>1732</v>
      </c>
    </row>
    <row r="658" spans="1:6" hidden="1" x14ac:dyDescent="0.3">
      <c r="A658">
        <v>6062089</v>
      </c>
      <c r="B658" s="19" t="s">
        <v>695</v>
      </c>
      <c r="E658" s="20">
        <v>703.19</v>
      </c>
      <c r="F658">
        <f>MATCH(A:A,'Crown Aug Uploads '!B:B,0)</f>
        <v>1733</v>
      </c>
    </row>
    <row r="659" spans="1:6" hidden="1" x14ac:dyDescent="0.3">
      <c r="A659">
        <v>6062090</v>
      </c>
      <c r="B659" s="19" t="s">
        <v>696</v>
      </c>
      <c r="E659" s="20">
        <v>1217.23</v>
      </c>
      <c r="F659">
        <f>MATCH(A:A,'Crown Aug Uploads '!B:B,0)</f>
        <v>1734</v>
      </c>
    </row>
    <row r="660" spans="1:6" hidden="1" x14ac:dyDescent="0.3">
      <c r="A660">
        <v>6062091</v>
      </c>
      <c r="B660" s="19" t="s">
        <v>697</v>
      </c>
      <c r="E660" s="20">
        <v>1540.66</v>
      </c>
      <c r="F660">
        <f>MATCH(A:A,'Crown Aug Uploads '!B:B,0)</f>
        <v>1735</v>
      </c>
    </row>
    <row r="661" spans="1:6" hidden="1" x14ac:dyDescent="0.3">
      <c r="A661">
        <v>6062092</v>
      </c>
      <c r="B661" s="19" t="s">
        <v>698</v>
      </c>
      <c r="E661" s="20">
        <v>1609.76</v>
      </c>
      <c r="F661">
        <f>MATCH(A:A,'Crown Aug Uploads '!B:B,0)</f>
        <v>1736</v>
      </c>
    </row>
    <row r="662" spans="1:6" hidden="1" x14ac:dyDescent="0.3">
      <c r="A662">
        <v>6062093</v>
      </c>
      <c r="B662" s="19" t="s">
        <v>699</v>
      </c>
      <c r="E662" s="20">
        <v>668.74</v>
      </c>
      <c r="F662">
        <f>MATCH(A:A,'Crown Aug Uploads '!B:B,0)</f>
        <v>1737</v>
      </c>
    </row>
    <row r="663" spans="1:6" hidden="1" x14ac:dyDescent="0.3">
      <c r="A663">
        <v>6062094</v>
      </c>
      <c r="B663" s="19" t="s">
        <v>700</v>
      </c>
      <c r="E663" s="20">
        <v>668.74</v>
      </c>
      <c r="F663">
        <f>MATCH(A:A,'Crown Aug Uploads '!B:B,0)</f>
        <v>1738</v>
      </c>
    </row>
    <row r="664" spans="1:6" hidden="1" x14ac:dyDescent="0.3">
      <c r="A664">
        <v>6062095</v>
      </c>
      <c r="B664" s="19" t="s">
        <v>701</v>
      </c>
      <c r="E664" s="20">
        <v>1207.78</v>
      </c>
      <c r="F664">
        <f>MATCH(A:A,'Crown Aug Uploads '!B:B,0)</f>
        <v>1739</v>
      </c>
    </row>
    <row r="665" spans="1:6" hidden="1" x14ac:dyDescent="0.3">
      <c r="A665">
        <v>6062096</v>
      </c>
      <c r="B665" s="19" t="s">
        <v>702</v>
      </c>
      <c r="E665" s="20">
        <v>1531.22</v>
      </c>
      <c r="F665">
        <f>MATCH(A:A,'Crown Aug Uploads '!B:B,0)</f>
        <v>1740</v>
      </c>
    </row>
    <row r="666" spans="1:6" hidden="1" x14ac:dyDescent="0.3">
      <c r="A666">
        <v>6062097</v>
      </c>
      <c r="B666" s="19" t="s">
        <v>703</v>
      </c>
      <c r="E666" s="20">
        <v>1575.32</v>
      </c>
      <c r="F666">
        <f>MATCH(A:A,'Crown Aug Uploads '!B:B,0)</f>
        <v>1741</v>
      </c>
    </row>
    <row r="667" spans="1:6" hidden="1" x14ac:dyDescent="0.3">
      <c r="A667">
        <v>6062098</v>
      </c>
      <c r="B667" s="19" t="s">
        <v>704</v>
      </c>
      <c r="E667" s="20">
        <v>620.16999999999996</v>
      </c>
      <c r="F667">
        <f>MATCH(A:A,'Crown Aug Uploads '!B:B,0)</f>
        <v>1742</v>
      </c>
    </row>
    <row r="668" spans="1:6" hidden="1" x14ac:dyDescent="0.3">
      <c r="A668">
        <v>6062099</v>
      </c>
      <c r="B668" s="19" t="s">
        <v>705</v>
      </c>
      <c r="E668" s="20">
        <v>620.16999999999996</v>
      </c>
      <c r="F668">
        <f>MATCH(A:A,'Crown Aug Uploads '!B:B,0)</f>
        <v>1743</v>
      </c>
    </row>
    <row r="669" spans="1:6" hidden="1" x14ac:dyDescent="0.3">
      <c r="A669">
        <v>6062100</v>
      </c>
      <c r="B669" s="19" t="s">
        <v>706</v>
      </c>
      <c r="E669" s="20">
        <v>1159.23</v>
      </c>
      <c r="F669">
        <f>MATCH(A:A,'Crown Aug Uploads '!B:B,0)</f>
        <v>1744</v>
      </c>
    </row>
    <row r="670" spans="1:6" hidden="1" x14ac:dyDescent="0.3">
      <c r="A670">
        <v>6062101</v>
      </c>
      <c r="B670" s="19" t="s">
        <v>707</v>
      </c>
      <c r="E670" s="20">
        <v>1482.66</v>
      </c>
      <c r="F670">
        <f>MATCH(A:A,'Crown Aug Uploads '!B:B,0)</f>
        <v>1745</v>
      </c>
    </row>
    <row r="671" spans="1:6" hidden="1" x14ac:dyDescent="0.3">
      <c r="A671">
        <v>6062102</v>
      </c>
      <c r="B671" s="19" t="s">
        <v>708</v>
      </c>
      <c r="E671" s="20">
        <v>1526.77</v>
      </c>
      <c r="F671">
        <f>MATCH(A:A,'Crown Aug Uploads '!B:B,0)</f>
        <v>1746</v>
      </c>
    </row>
    <row r="672" spans="1:6" hidden="1" x14ac:dyDescent="0.3">
      <c r="A672">
        <v>6062103</v>
      </c>
      <c r="B672" s="19" t="s">
        <v>709</v>
      </c>
      <c r="E672" s="20">
        <v>1443.46</v>
      </c>
      <c r="F672">
        <f>MATCH(A:A,'Crown Aug Uploads '!B:B,0)</f>
        <v>1747</v>
      </c>
    </row>
    <row r="673" spans="1:6" hidden="1" x14ac:dyDescent="0.3">
      <c r="A673">
        <v>6062104</v>
      </c>
      <c r="B673" s="19" t="s">
        <v>710</v>
      </c>
      <c r="E673" s="20">
        <v>1982.5</v>
      </c>
      <c r="F673">
        <f>MATCH(A:A,'Crown Aug Uploads '!B:B,0)</f>
        <v>1748</v>
      </c>
    </row>
    <row r="674" spans="1:6" hidden="1" x14ac:dyDescent="0.3">
      <c r="A674">
        <v>6062105</v>
      </c>
      <c r="B674" s="19" t="s">
        <v>711</v>
      </c>
      <c r="E674" s="20">
        <v>2305.9499999999998</v>
      </c>
      <c r="F674">
        <f>MATCH(A:A,'Crown Aug Uploads '!B:B,0)</f>
        <v>1749</v>
      </c>
    </row>
    <row r="675" spans="1:6" hidden="1" x14ac:dyDescent="0.3">
      <c r="A675">
        <v>6062106</v>
      </c>
      <c r="B675" s="19" t="s">
        <v>712</v>
      </c>
      <c r="E675" s="20">
        <v>2350.0700000000002</v>
      </c>
      <c r="F675">
        <f>MATCH(A:A,'Crown Aug Uploads '!B:B,0)</f>
        <v>1750</v>
      </c>
    </row>
    <row r="676" spans="1:6" hidden="1" x14ac:dyDescent="0.3">
      <c r="A676">
        <v>6062107</v>
      </c>
      <c r="B676" s="19" t="s">
        <v>713</v>
      </c>
      <c r="E676" s="20">
        <v>1443.46</v>
      </c>
      <c r="F676">
        <f>MATCH(A:A,'Crown Aug Uploads '!B:B,0)</f>
        <v>1751</v>
      </c>
    </row>
    <row r="677" spans="1:6" hidden="1" x14ac:dyDescent="0.3">
      <c r="A677">
        <v>6062108</v>
      </c>
      <c r="B677" s="19" t="s">
        <v>714</v>
      </c>
      <c r="E677" s="20">
        <v>1982.5</v>
      </c>
      <c r="F677">
        <f>MATCH(A:A,'Crown Aug Uploads '!B:B,0)</f>
        <v>1752</v>
      </c>
    </row>
    <row r="678" spans="1:6" hidden="1" x14ac:dyDescent="0.3">
      <c r="A678">
        <v>6062109</v>
      </c>
      <c r="B678" s="19" t="s">
        <v>715</v>
      </c>
      <c r="E678" s="20">
        <v>2305.9499999999998</v>
      </c>
      <c r="F678">
        <f>MATCH(A:A,'Crown Aug Uploads '!B:B,0)</f>
        <v>1753</v>
      </c>
    </row>
    <row r="679" spans="1:6" hidden="1" x14ac:dyDescent="0.3">
      <c r="A679">
        <v>6062110</v>
      </c>
      <c r="B679" s="19" t="s">
        <v>716</v>
      </c>
      <c r="E679" s="20">
        <v>2350.0700000000002</v>
      </c>
      <c r="F679">
        <f>MATCH(A:A,'Crown Aug Uploads '!B:B,0)</f>
        <v>1754</v>
      </c>
    </row>
    <row r="680" spans="1:6" hidden="1" x14ac:dyDescent="0.3">
      <c r="A680">
        <v>6062111</v>
      </c>
      <c r="B680" s="19" t="s">
        <v>717</v>
      </c>
      <c r="E680" s="20">
        <v>597.92999999999995</v>
      </c>
      <c r="F680">
        <f>MATCH(A:A,'Crown Aug Uploads '!B:B,0)</f>
        <v>1755</v>
      </c>
    </row>
    <row r="681" spans="1:6" hidden="1" x14ac:dyDescent="0.3">
      <c r="A681">
        <v>6062240</v>
      </c>
      <c r="B681" s="19" t="s">
        <v>718</v>
      </c>
      <c r="E681" s="20">
        <v>496.08</v>
      </c>
      <c r="F681">
        <f>MATCH(A:A,'Crown Aug Uploads '!B:B,0)</f>
        <v>1756</v>
      </c>
    </row>
    <row r="682" spans="1:6" x14ac:dyDescent="0.3">
      <c r="A682">
        <v>6062241</v>
      </c>
      <c r="B682" s="19" t="s">
        <v>719</v>
      </c>
      <c r="E682" s="20">
        <v>8.24</v>
      </c>
      <c r="F682">
        <f>MATCH(A:A,'Crown Aug Uploads '!B:B,0)</f>
        <v>1757</v>
      </c>
    </row>
    <row r="683" spans="1:6" x14ac:dyDescent="0.3">
      <c r="A683">
        <v>6062242</v>
      </c>
      <c r="B683" s="19" t="s">
        <v>720</v>
      </c>
      <c r="E683" s="20">
        <v>9.27</v>
      </c>
      <c r="F683">
        <f>MATCH(A:A,'Crown Aug Uploads '!B:B,0)</f>
        <v>1758</v>
      </c>
    </row>
    <row r="684" spans="1:6" hidden="1" x14ac:dyDescent="0.3">
      <c r="A684">
        <v>6062539</v>
      </c>
      <c r="B684" s="19" t="s">
        <v>721</v>
      </c>
      <c r="E684" s="20">
        <v>31.57</v>
      </c>
      <c r="F684">
        <f>MATCH(A:A,'Crown Aug Uploads '!B:B,0)</f>
        <v>1759</v>
      </c>
    </row>
    <row r="685" spans="1:6" hidden="1" x14ac:dyDescent="0.3">
      <c r="A685">
        <v>6062540</v>
      </c>
      <c r="B685" s="19" t="s">
        <v>722</v>
      </c>
      <c r="E685" s="20">
        <v>37.65</v>
      </c>
      <c r="F685">
        <f>MATCH(A:A,'Crown Aug Uploads '!B:B,0)</f>
        <v>1760</v>
      </c>
    </row>
    <row r="686" spans="1:6" hidden="1" x14ac:dyDescent="0.3">
      <c r="A686">
        <v>6062541</v>
      </c>
      <c r="B686" s="19" t="s">
        <v>723</v>
      </c>
      <c r="E686" s="20">
        <v>49.18</v>
      </c>
      <c r="F686">
        <f>MATCH(A:A,'Crown Aug Uploads '!B:B,0)</f>
        <v>1761</v>
      </c>
    </row>
    <row r="687" spans="1:6" hidden="1" x14ac:dyDescent="0.3">
      <c r="A687">
        <v>6062542</v>
      </c>
      <c r="B687" s="19" t="s">
        <v>724</v>
      </c>
      <c r="E687" s="20">
        <v>14.7</v>
      </c>
      <c r="F687">
        <f>MATCH(A:A,'Crown Aug Uploads '!B:B,0)</f>
        <v>1762</v>
      </c>
    </row>
    <row r="688" spans="1:6" hidden="1" x14ac:dyDescent="0.3">
      <c r="A688">
        <v>6060608</v>
      </c>
      <c r="B688" s="19" t="s">
        <v>725</v>
      </c>
      <c r="E688" s="20">
        <v>10.51</v>
      </c>
      <c r="F688">
        <f>MATCH(A:A,'Crown Aug Uploads '!B:B,0)</f>
        <v>1763</v>
      </c>
    </row>
    <row r="689" spans="1:6" hidden="1" x14ac:dyDescent="0.3">
      <c r="A689">
        <v>6059938</v>
      </c>
      <c r="B689" s="19" t="s">
        <v>726</v>
      </c>
      <c r="E689" s="20">
        <v>5.9</v>
      </c>
      <c r="F689">
        <f>MATCH(A:A,'Crown Aug Uploads '!B:B,0)</f>
        <v>1764</v>
      </c>
    </row>
    <row r="690" spans="1:6" hidden="1" x14ac:dyDescent="0.3">
      <c r="A690">
        <v>6059939</v>
      </c>
      <c r="B690" s="19" t="s">
        <v>727</v>
      </c>
      <c r="E690" s="20">
        <v>21.1</v>
      </c>
      <c r="F690">
        <f>MATCH(A:A,'Crown Aug Uploads '!B:B,0)</f>
        <v>1765</v>
      </c>
    </row>
    <row r="691" spans="1:6" hidden="1" x14ac:dyDescent="0.3">
      <c r="A691">
        <v>6059940</v>
      </c>
      <c r="B691" s="19" t="s">
        <v>728</v>
      </c>
      <c r="E691" s="20">
        <v>15.77</v>
      </c>
      <c r="F691">
        <f>MATCH(A:A,'Crown Aug Uploads '!B:B,0)</f>
        <v>1766</v>
      </c>
    </row>
    <row r="692" spans="1:6" hidden="1" x14ac:dyDescent="0.3">
      <c r="A692">
        <v>6059941</v>
      </c>
      <c r="B692" s="19" t="s">
        <v>729</v>
      </c>
      <c r="E692" s="20">
        <v>16.559999999999999</v>
      </c>
      <c r="F692">
        <f>MATCH(A:A,'Crown Aug Uploads '!B:B,0)</f>
        <v>1767</v>
      </c>
    </row>
    <row r="693" spans="1:6" hidden="1" x14ac:dyDescent="0.3">
      <c r="A693">
        <v>6059942</v>
      </c>
      <c r="B693" s="19" t="s">
        <v>730</v>
      </c>
      <c r="E693" s="20">
        <v>6.68</v>
      </c>
      <c r="F693">
        <f>MATCH(A:A,'Crown Aug Uploads '!B:B,0)</f>
        <v>1768</v>
      </c>
    </row>
    <row r="694" spans="1:6" hidden="1" x14ac:dyDescent="0.3">
      <c r="A694">
        <v>6059943</v>
      </c>
      <c r="B694" s="19" t="s">
        <v>731</v>
      </c>
      <c r="E694" s="20">
        <v>8.01</v>
      </c>
      <c r="F694">
        <f>MATCH(A:A,'Crown Aug Uploads '!B:B,0)</f>
        <v>1769</v>
      </c>
    </row>
    <row r="695" spans="1:6" hidden="1" x14ac:dyDescent="0.3">
      <c r="A695">
        <v>6059944</v>
      </c>
      <c r="B695" s="19" t="s">
        <v>732</v>
      </c>
      <c r="E695" s="20">
        <v>9.2100000000000009</v>
      </c>
      <c r="F695">
        <f>MATCH(A:A,'Crown Aug Uploads '!B:B,0)</f>
        <v>1770</v>
      </c>
    </row>
    <row r="696" spans="1:6" hidden="1" x14ac:dyDescent="0.3">
      <c r="A696">
        <v>6059945</v>
      </c>
      <c r="B696" s="19" t="s">
        <v>733</v>
      </c>
      <c r="E696" s="20">
        <v>9.7899999999999991</v>
      </c>
      <c r="F696">
        <f>MATCH(A:A,'Crown Aug Uploads '!B:B,0)</f>
        <v>1771</v>
      </c>
    </row>
    <row r="697" spans="1:6" hidden="1" x14ac:dyDescent="0.3">
      <c r="A697">
        <v>6059946</v>
      </c>
      <c r="B697" s="19" t="s">
        <v>734</v>
      </c>
      <c r="E697" s="20">
        <v>10.23</v>
      </c>
      <c r="F697">
        <f>MATCH(A:A,'Crown Aug Uploads '!B:B,0)</f>
        <v>1772</v>
      </c>
    </row>
    <row r="698" spans="1:6" hidden="1" x14ac:dyDescent="0.3">
      <c r="A698">
        <v>6059947</v>
      </c>
      <c r="B698" s="19" t="s">
        <v>735</v>
      </c>
      <c r="E698" s="20">
        <v>11.27</v>
      </c>
      <c r="F698">
        <f>MATCH(A:A,'Crown Aug Uploads '!B:B,0)</f>
        <v>1773</v>
      </c>
    </row>
    <row r="699" spans="1:6" hidden="1" x14ac:dyDescent="0.3">
      <c r="A699">
        <v>6059948</v>
      </c>
      <c r="B699" s="19" t="s">
        <v>736</v>
      </c>
      <c r="E699" s="20">
        <v>16.95</v>
      </c>
      <c r="F699">
        <f>MATCH(A:A,'Crown Aug Uploads '!B:B,0)</f>
        <v>1774</v>
      </c>
    </row>
    <row r="700" spans="1:6" hidden="1" x14ac:dyDescent="0.3">
      <c r="A700">
        <v>6059949</v>
      </c>
      <c r="B700" s="19" t="s">
        <v>737</v>
      </c>
      <c r="E700" s="20">
        <v>12.8</v>
      </c>
      <c r="F700">
        <f>MATCH(A:A,'Crown Aug Uploads '!B:B,0)</f>
        <v>1775</v>
      </c>
    </row>
    <row r="701" spans="1:6" hidden="1" x14ac:dyDescent="0.3">
      <c r="A701">
        <v>6059950</v>
      </c>
      <c r="B701" s="19" t="s">
        <v>738</v>
      </c>
      <c r="E701" s="20">
        <v>12.39</v>
      </c>
      <c r="F701">
        <f>MATCH(A:A,'Crown Aug Uploads '!B:B,0)</f>
        <v>1776</v>
      </c>
    </row>
    <row r="702" spans="1:6" hidden="1" x14ac:dyDescent="0.3">
      <c r="A702">
        <v>6059951</v>
      </c>
      <c r="B702" s="19" t="s">
        <v>739</v>
      </c>
      <c r="E702" s="20">
        <v>17.84</v>
      </c>
      <c r="F702">
        <f>MATCH(A:A,'Crown Aug Uploads '!B:B,0)</f>
        <v>1777</v>
      </c>
    </row>
    <row r="703" spans="1:6" hidden="1" x14ac:dyDescent="0.3">
      <c r="A703">
        <v>6059952</v>
      </c>
      <c r="B703" s="19" t="s">
        <v>740</v>
      </c>
      <c r="E703" s="20">
        <v>3.89</v>
      </c>
      <c r="F703">
        <f>MATCH(A:A,'Crown Aug Uploads '!B:B,0)</f>
        <v>1778</v>
      </c>
    </row>
    <row r="704" spans="1:6" hidden="1" x14ac:dyDescent="0.3">
      <c r="A704">
        <v>6059953</v>
      </c>
      <c r="B704" s="19" t="s">
        <v>741</v>
      </c>
      <c r="E704" s="20">
        <v>2.04</v>
      </c>
      <c r="F704">
        <f>MATCH(A:A,'Crown Aug Uploads '!B:B,0)</f>
        <v>1779</v>
      </c>
    </row>
    <row r="705" spans="1:6" hidden="1" x14ac:dyDescent="0.3">
      <c r="A705">
        <v>6059954</v>
      </c>
      <c r="B705" s="19" t="s">
        <v>742</v>
      </c>
      <c r="E705" s="20">
        <v>1.89</v>
      </c>
      <c r="F705">
        <f>MATCH(A:A,'Crown Aug Uploads '!B:B,0)</f>
        <v>1780</v>
      </c>
    </row>
    <row r="706" spans="1:6" hidden="1" x14ac:dyDescent="0.3">
      <c r="A706">
        <v>6059956</v>
      </c>
      <c r="B706" s="19" t="s">
        <v>743</v>
      </c>
      <c r="E706" s="20">
        <v>26.79</v>
      </c>
      <c r="F706">
        <f>MATCH(A:A,'Crown Aug Uploads '!B:B,0)</f>
        <v>1781</v>
      </c>
    </row>
    <row r="707" spans="1:6" hidden="1" x14ac:dyDescent="0.3">
      <c r="A707">
        <v>6059957</v>
      </c>
      <c r="B707" s="19" t="s">
        <v>744</v>
      </c>
      <c r="E707" s="20">
        <v>8.3000000000000007</v>
      </c>
      <c r="F707">
        <f>MATCH(A:A,'Crown Aug Uploads '!B:B,0)</f>
        <v>1782</v>
      </c>
    </row>
    <row r="708" spans="1:6" hidden="1" x14ac:dyDescent="0.3">
      <c r="A708">
        <v>6059958</v>
      </c>
      <c r="B708" s="19" t="s">
        <v>745</v>
      </c>
      <c r="E708" s="20">
        <v>11.76</v>
      </c>
      <c r="F708">
        <f>MATCH(A:A,'Crown Aug Uploads '!B:B,0)</f>
        <v>1783</v>
      </c>
    </row>
    <row r="709" spans="1:6" hidden="1" x14ac:dyDescent="0.3">
      <c r="A709">
        <v>6059959</v>
      </c>
      <c r="B709" s="19" t="s">
        <v>746</v>
      </c>
      <c r="E709" s="20">
        <v>10.36</v>
      </c>
      <c r="F709">
        <f>MATCH(A:A,'Crown Aug Uploads '!B:B,0)</f>
        <v>1784</v>
      </c>
    </row>
    <row r="710" spans="1:6" hidden="1" x14ac:dyDescent="0.3">
      <c r="A710">
        <v>6059960</v>
      </c>
      <c r="B710" s="19" t="s">
        <v>747</v>
      </c>
      <c r="E710" s="20">
        <v>11.39</v>
      </c>
      <c r="F710">
        <f>MATCH(A:A,'Crown Aug Uploads '!B:B,0)</f>
        <v>1785</v>
      </c>
    </row>
    <row r="711" spans="1:6" hidden="1" x14ac:dyDescent="0.3">
      <c r="A711">
        <v>6059961</v>
      </c>
      <c r="B711" s="19" t="s">
        <v>748</v>
      </c>
      <c r="E711" s="20">
        <v>11.17</v>
      </c>
      <c r="F711">
        <f>MATCH(A:A,'Crown Aug Uploads '!B:B,0)</f>
        <v>1786</v>
      </c>
    </row>
    <row r="712" spans="1:6" hidden="1" x14ac:dyDescent="0.3">
      <c r="A712">
        <v>6059962</v>
      </c>
      <c r="B712" s="19" t="s">
        <v>749</v>
      </c>
      <c r="E712" s="20">
        <v>8.15</v>
      </c>
      <c r="F712">
        <f>MATCH(A:A,'Crown Aug Uploads '!B:B,0)</f>
        <v>1787</v>
      </c>
    </row>
    <row r="713" spans="1:6" hidden="1" x14ac:dyDescent="0.3">
      <c r="A713">
        <v>6059963</v>
      </c>
      <c r="B713" s="19" t="s">
        <v>750</v>
      </c>
      <c r="E713" s="20">
        <v>16.05</v>
      </c>
      <c r="F713">
        <f>MATCH(A:A,'Crown Aug Uploads '!B:B,0)</f>
        <v>1788</v>
      </c>
    </row>
    <row r="714" spans="1:6" hidden="1" x14ac:dyDescent="0.3">
      <c r="A714">
        <v>6060296</v>
      </c>
      <c r="B714" s="19" t="s">
        <v>751</v>
      </c>
      <c r="E714" s="20">
        <v>12.23</v>
      </c>
      <c r="F714">
        <f>MATCH(A:A,'Crown Aug Uploads '!B:B,0)</f>
        <v>1789</v>
      </c>
    </row>
    <row r="715" spans="1:6" hidden="1" x14ac:dyDescent="0.3">
      <c r="A715">
        <v>6060297</v>
      </c>
      <c r="B715" s="19" t="s">
        <v>752</v>
      </c>
      <c r="E715" s="20">
        <v>12.23</v>
      </c>
      <c r="F715">
        <f>MATCH(A:A,'Crown Aug Uploads '!B:B,0)</f>
        <v>1790</v>
      </c>
    </row>
    <row r="716" spans="1:6" hidden="1" x14ac:dyDescent="0.3">
      <c r="A716">
        <v>6060298</v>
      </c>
      <c r="B716" s="19" t="s">
        <v>753</v>
      </c>
      <c r="E716" s="20">
        <v>12.23</v>
      </c>
      <c r="F716">
        <f>MATCH(A:A,'Crown Aug Uploads '!B:B,0)</f>
        <v>1791</v>
      </c>
    </row>
    <row r="717" spans="1:6" hidden="1" x14ac:dyDescent="0.3">
      <c r="A717">
        <v>6060299</v>
      </c>
      <c r="B717" s="19" t="s">
        <v>754</v>
      </c>
      <c r="E717" s="20">
        <v>30.56</v>
      </c>
      <c r="F717">
        <f>MATCH(A:A,'Crown Aug Uploads '!B:B,0)</f>
        <v>437</v>
      </c>
    </row>
    <row r="718" spans="1:6" hidden="1" x14ac:dyDescent="0.3">
      <c r="A718">
        <v>6060300</v>
      </c>
      <c r="B718" s="19" t="s">
        <v>755</v>
      </c>
      <c r="E718" s="20">
        <v>30.56</v>
      </c>
      <c r="F718">
        <f>MATCH(A:A,'Crown Aug Uploads '!B:B,0)</f>
        <v>1792</v>
      </c>
    </row>
    <row r="719" spans="1:6" hidden="1" x14ac:dyDescent="0.3">
      <c r="A719">
        <v>6060302</v>
      </c>
      <c r="B719" s="19" t="s">
        <v>756</v>
      </c>
      <c r="E719" s="20">
        <v>6.09</v>
      </c>
      <c r="F719">
        <f>MATCH(A:A,'Crown Aug Uploads '!B:B,0)</f>
        <v>1793</v>
      </c>
    </row>
    <row r="720" spans="1:6" hidden="1" x14ac:dyDescent="0.3">
      <c r="A720">
        <v>6060303</v>
      </c>
      <c r="B720" s="19" t="s">
        <v>757</v>
      </c>
      <c r="E720" s="20">
        <v>6.09</v>
      </c>
      <c r="F720">
        <f>MATCH(A:A,'Crown Aug Uploads '!B:B,0)</f>
        <v>1794</v>
      </c>
    </row>
    <row r="721" spans="1:6" hidden="1" x14ac:dyDescent="0.3">
      <c r="A721">
        <v>6060304</v>
      </c>
      <c r="B721" s="19" t="s">
        <v>758</v>
      </c>
      <c r="E721" s="20">
        <v>17.12</v>
      </c>
      <c r="F721">
        <f>MATCH(A:A,'Crown Aug Uploads '!B:B,0)</f>
        <v>1795</v>
      </c>
    </row>
    <row r="722" spans="1:6" hidden="1" x14ac:dyDescent="0.3">
      <c r="A722">
        <v>6060305</v>
      </c>
      <c r="B722" s="19" t="s">
        <v>759</v>
      </c>
      <c r="E722" s="20">
        <v>17.12</v>
      </c>
      <c r="F722">
        <f>MATCH(A:A,'Crown Aug Uploads '!B:B,0)</f>
        <v>1796</v>
      </c>
    </row>
    <row r="723" spans="1:6" hidden="1" x14ac:dyDescent="0.3">
      <c r="A723">
        <v>6060306</v>
      </c>
      <c r="B723" s="19" t="s">
        <v>760</v>
      </c>
      <c r="E723" s="20">
        <v>17.12</v>
      </c>
      <c r="F723">
        <f>MATCH(A:A,'Crown Aug Uploads '!B:B,0)</f>
        <v>1797</v>
      </c>
    </row>
    <row r="724" spans="1:6" hidden="1" x14ac:dyDescent="0.3">
      <c r="A724">
        <v>6060604</v>
      </c>
      <c r="B724" s="19" t="s">
        <v>761</v>
      </c>
      <c r="E724" s="20">
        <v>59.11</v>
      </c>
      <c r="F724">
        <f>MATCH(A:A,'Crown Aug Uploads '!B:B,0)</f>
        <v>1798</v>
      </c>
    </row>
    <row r="725" spans="1:6" hidden="1" x14ac:dyDescent="0.3">
      <c r="A725">
        <v>6060607</v>
      </c>
      <c r="B725" s="19" t="s">
        <v>762</v>
      </c>
      <c r="E725" s="20">
        <v>59.11</v>
      </c>
      <c r="F725">
        <f>MATCH(A:A,'Crown Aug Uploads '!B:B,0)</f>
        <v>1799</v>
      </c>
    </row>
    <row r="726" spans="1:6" hidden="1" x14ac:dyDescent="0.3">
      <c r="A726">
        <v>6055709</v>
      </c>
      <c r="B726" s="19" t="s">
        <v>39</v>
      </c>
      <c r="E726" s="20">
        <v>1.06</v>
      </c>
      <c r="F726">
        <f>MATCH(A:A,'Crown Aug Uploads '!B:B,0)</f>
        <v>393</v>
      </c>
    </row>
    <row r="727" spans="1:6" hidden="1" x14ac:dyDescent="0.3">
      <c r="A727">
        <v>6047735</v>
      </c>
      <c r="B727" s="19" t="s">
        <v>763</v>
      </c>
      <c r="E727" s="20">
        <v>5.2</v>
      </c>
      <c r="F727">
        <f>MATCH(A:A,'Crown Aug Uploads '!B:B,0)</f>
        <v>1800</v>
      </c>
    </row>
    <row r="728" spans="1:6" hidden="1" x14ac:dyDescent="0.3">
      <c r="A728">
        <v>6047729</v>
      </c>
      <c r="B728" s="19" t="s">
        <v>764</v>
      </c>
      <c r="E728" s="20">
        <v>14.57</v>
      </c>
      <c r="F728">
        <f>MATCH(A:A,'Crown Aug Uploads '!B:B,0)</f>
        <v>1801</v>
      </c>
    </row>
    <row r="729" spans="1:6" hidden="1" x14ac:dyDescent="0.3">
      <c r="A729">
        <v>6047368</v>
      </c>
      <c r="B729" s="19" t="s">
        <v>765</v>
      </c>
      <c r="E729" s="20">
        <v>389.71</v>
      </c>
      <c r="F729">
        <f>MATCH(A:A,'Crown Aug Uploads '!B:B,0)</f>
        <v>1802</v>
      </c>
    </row>
    <row r="730" spans="1:6" hidden="1" x14ac:dyDescent="0.3">
      <c r="A730">
        <v>6047335</v>
      </c>
      <c r="B730" s="19" t="s">
        <v>766</v>
      </c>
      <c r="E730" s="20">
        <v>111.07</v>
      </c>
      <c r="F730">
        <f>MATCH(A:A,'Crown Aug Uploads '!B:B,0)</f>
        <v>1803</v>
      </c>
    </row>
    <row r="731" spans="1:6" hidden="1" x14ac:dyDescent="0.3">
      <c r="A731">
        <v>6047333</v>
      </c>
      <c r="B731" s="19" t="s">
        <v>767</v>
      </c>
      <c r="E731" s="20">
        <v>111.07</v>
      </c>
      <c r="F731">
        <f>MATCH(A:A,'Crown Aug Uploads '!B:B,0)</f>
        <v>1804</v>
      </c>
    </row>
    <row r="732" spans="1:6" hidden="1" x14ac:dyDescent="0.3">
      <c r="A732">
        <v>6047332</v>
      </c>
      <c r="B732" s="19" t="s">
        <v>768</v>
      </c>
      <c r="E732" s="20">
        <v>111.07</v>
      </c>
      <c r="F732">
        <f>MATCH(A:A,'Crown Aug Uploads '!B:B,0)</f>
        <v>1805</v>
      </c>
    </row>
    <row r="733" spans="1:6" hidden="1" x14ac:dyDescent="0.3">
      <c r="A733">
        <v>6047330</v>
      </c>
      <c r="B733" s="19" t="s">
        <v>769</v>
      </c>
      <c r="E733" s="20">
        <v>111.07</v>
      </c>
      <c r="F733">
        <f>MATCH(A:A,'Crown Aug Uploads '!B:B,0)</f>
        <v>1806</v>
      </c>
    </row>
    <row r="734" spans="1:6" hidden="1" x14ac:dyDescent="0.3">
      <c r="A734">
        <v>6047329</v>
      </c>
      <c r="B734" s="19" t="s">
        <v>770</v>
      </c>
      <c r="E734" s="20">
        <v>111.07</v>
      </c>
      <c r="F734">
        <f>MATCH(A:A,'Crown Aug Uploads '!B:B,0)</f>
        <v>1807</v>
      </c>
    </row>
    <row r="735" spans="1:6" hidden="1" x14ac:dyDescent="0.3">
      <c r="A735">
        <v>6047328</v>
      </c>
      <c r="B735" s="19" t="s">
        <v>771</v>
      </c>
      <c r="E735" s="20">
        <v>111.07</v>
      </c>
      <c r="F735">
        <f>MATCH(A:A,'Crown Aug Uploads '!B:B,0)</f>
        <v>1808</v>
      </c>
    </row>
    <row r="736" spans="1:6" hidden="1" x14ac:dyDescent="0.3">
      <c r="A736">
        <v>6047327</v>
      </c>
      <c r="B736" s="19" t="s">
        <v>772</v>
      </c>
      <c r="E736" s="20">
        <v>5.56</v>
      </c>
      <c r="F736">
        <f>MATCH(A:A,'Crown Aug Uploads '!B:B,0)</f>
        <v>1809</v>
      </c>
    </row>
    <row r="737" spans="1:6" hidden="1" x14ac:dyDescent="0.3">
      <c r="A737">
        <v>6047326</v>
      </c>
      <c r="B737" s="19" t="s">
        <v>773</v>
      </c>
      <c r="E737" s="20">
        <v>5.56</v>
      </c>
      <c r="F737">
        <f>MATCH(A:A,'Crown Aug Uploads '!B:B,0)</f>
        <v>1810</v>
      </c>
    </row>
    <row r="738" spans="1:6" hidden="1" x14ac:dyDescent="0.3">
      <c r="A738">
        <v>6047325</v>
      </c>
      <c r="B738" s="19" t="s">
        <v>774</v>
      </c>
      <c r="E738" s="20">
        <v>5.56</v>
      </c>
      <c r="F738">
        <f>MATCH(A:A,'Crown Aug Uploads '!B:B,0)</f>
        <v>1811</v>
      </c>
    </row>
    <row r="739" spans="1:6" hidden="1" x14ac:dyDescent="0.3">
      <c r="A739">
        <v>6047324</v>
      </c>
      <c r="B739" s="19" t="s">
        <v>775</v>
      </c>
      <c r="E739" s="20">
        <v>5.56</v>
      </c>
      <c r="F739">
        <f>MATCH(A:A,'Crown Aug Uploads '!B:B,0)</f>
        <v>1812</v>
      </c>
    </row>
    <row r="740" spans="1:6" hidden="1" x14ac:dyDescent="0.3">
      <c r="A740">
        <v>6047323</v>
      </c>
      <c r="B740" s="19" t="s">
        <v>776</v>
      </c>
      <c r="E740" s="20">
        <v>5.2</v>
      </c>
      <c r="F740">
        <f>MATCH(A:A,'Crown Aug Uploads '!B:B,0)</f>
        <v>148</v>
      </c>
    </row>
    <row r="741" spans="1:6" hidden="1" x14ac:dyDescent="0.3">
      <c r="A741">
        <v>6047322</v>
      </c>
      <c r="B741" s="19" t="s">
        <v>777</v>
      </c>
      <c r="E741" s="20">
        <v>5.2</v>
      </c>
      <c r="F741">
        <f>MATCH(A:A,'Crown Aug Uploads '!B:B,0)</f>
        <v>138</v>
      </c>
    </row>
    <row r="742" spans="1:6" hidden="1" x14ac:dyDescent="0.3">
      <c r="A742">
        <v>6047321</v>
      </c>
      <c r="B742" s="19" t="s">
        <v>778</v>
      </c>
      <c r="E742" s="20">
        <v>5.2</v>
      </c>
      <c r="F742">
        <f>MATCH(A:A,'Crown Aug Uploads '!B:B,0)</f>
        <v>194</v>
      </c>
    </row>
    <row r="743" spans="1:6" hidden="1" x14ac:dyDescent="0.3">
      <c r="A743">
        <v>6047320</v>
      </c>
      <c r="B743" s="19" t="s">
        <v>779</v>
      </c>
      <c r="E743" s="20">
        <v>5.2</v>
      </c>
      <c r="F743">
        <f>MATCH(A:A,'Crown Aug Uploads '!B:B,0)</f>
        <v>449</v>
      </c>
    </row>
    <row r="744" spans="1:6" hidden="1" x14ac:dyDescent="0.3">
      <c r="A744">
        <v>6047150</v>
      </c>
      <c r="B744" s="19" t="s">
        <v>780</v>
      </c>
      <c r="E744" s="20">
        <v>53.95</v>
      </c>
      <c r="F744">
        <f>MATCH(A:A,'Crown Aug Uploads '!B:B,0)</f>
        <v>1813</v>
      </c>
    </row>
    <row r="745" spans="1:6" hidden="1" x14ac:dyDescent="0.3">
      <c r="A745">
        <v>6046866</v>
      </c>
      <c r="B745" s="19" t="s">
        <v>781</v>
      </c>
      <c r="E745" s="20">
        <v>49.25</v>
      </c>
      <c r="F745">
        <f>MATCH(A:A,'Crown Aug Uploads '!B:B,0)</f>
        <v>1814</v>
      </c>
    </row>
    <row r="746" spans="1:6" hidden="1" x14ac:dyDescent="0.3">
      <c r="A746">
        <v>6046865</v>
      </c>
      <c r="B746" s="19" t="s">
        <v>782</v>
      </c>
      <c r="E746" s="20">
        <v>49.25</v>
      </c>
      <c r="F746">
        <f>MATCH(A:A,'Crown Aug Uploads '!B:B,0)</f>
        <v>1815</v>
      </c>
    </row>
    <row r="747" spans="1:6" hidden="1" x14ac:dyDescent="0.3">
      <c r="A747">
        <v>6046794</v>
      </c>
      <c r="B747" s="19" t="s">
        <v>48</v>
      </c>
      <c r="E747" s="20">
        <v>5.48</v>
      </c>
      <c r="F747">
        <f>MATCH(A:A,'Crown Aug Uploads '!B:B,0)</f>
        <v>1138</v>
      </c>
    </row>
    <row r="748" spans="1:6" hidden="1" x14ac:dyDescent="0.3">
      <c r="A748">
        <v>6046792</v>
      </c>
      <c r="B748" s="19" t="s">
        <v>49</v>
      </c>
      <c r="E748" s="20">
        <v>12.46</v>
      </c>
      <c r="F748">
        <f>MATCH(A:A,'Crown Aug Uploads '!B:B,0)</f>
        <v>220</v>
      </c>
    </row>
    <row r="749" spans="1:6" hidden="1" x14ac:dyDescent="0.3">
      <c r="A749">
        <v>6046791</v>
      </c>
      <c r="B749" s="19" t="s">
        <v>783</v>
      </c>
      <c r="E749" s="20">
        <v>10.130000000000001</v>
      </c>
      <c r="F749">
        <f>MATCH(A:A,'Crown Aug Uploads '!B:B,0)</f>
        <v>1816</v>
      </c>
    </row>
    <row r="750" spans="1:6" hidden="1" x14ac:dyDescent="0.3">
      <c r="A750">
        <v>6046790</v>
      </c>
      <c r="B750" s="19" t="s">
        <v>50</v>
      </c>
      <c r="E750" s="20">
        <v>11.81</v>
      </c>
      <c r="F750">
        <f>MATCH(A:A,'Crown Aug Uploads '!B:B,0)</f>
        <v>293</v>
      </c>
    </row>
    <row r="751" spans="1:6" hidden="1" x14ac:dyDescent="0.3">
      <c r="A751">
        <v>6046789</v>
      </c>
      <c r="B751" s="19" t="s">
        <v>60</v>
      </c>
      <c r="E751" s="20">
        <v>11.81</v>
      </c>
      <c r="F751">
        <f>MATCH(A:A,'Crown Aug Uploads '!B:B,0)</f>
        <v>357</v>
      </c>
    </row>
    <row r="752" spans="1:6" hidden="1" x14ac:dyDescent="0.3">
      <c r="A752">
        <v>6046788</v>
      </c>
      <c r="B752" s="19" t="s">
        <v>59</v>
      </c>
      <c r="E752" s="20">
        <v>11.81</v>
      </c>
      <c r="F752">
        <f>MATCH(A:A,'Crown Aug Uploads '!B:B,0)</f>
        <v>294</v>
      </c>
    </row>
    <row r="753" spans="1:6" hidden="1" x14ac:dyDescent="0.3">
      <c r="A753">
        <v>6046786</v>
      </c>
      <c r="B753" s="19" t="s">
        <v>784</v>
      </c>
      <c r="E753" s="20">
        <v>20.65</v>
      </c>
      <c r="F753">
        <f>MATCH(A:A,'Crown Aug Uploads '!B:B,0)</f>
        <v>1817</v>
      </c>
    </row>
    <row r="754" spans="1:6" hidden="1" x14ac:dyDescent="0.3">
      <c r="A754">
        <v>6046648</v>
      </c>
      <c r="B754" s="19" t="s">
        <v>785</v>
      </c>
      <c r="E754" s="20">
        <v>8.2799999999999994</v>
      </c>
      <c r="F754">
        <f>MATCH(A:A,'Crown Aug Uploads '!B:B,0)</f>
        <v>1818</v>
      </c>
    </row>
    <row r="755" spans="1:6" hidden="1" x14ac:dyDescent="0.3">
      <c r="A755">
        <v>6046647</v>
      </c>
      <c r="B755" s="19" t="s">
        <v>58</v>
      </c>
      <c r="E755" s="20">
        <v>12.46</v>
      </c>
      <c r="F755">
        <f>MATCH(A:A,'Crown Aug Uploads '!B:B,0)</f>
        <v>342</v>
      </c>
    </row>
    <row r="756" spans="1:6" hidden="1" x14ac:dyDescent="0.3">
      <c r="A756">
        <v>6046646</v>
      </c>
      <c r="B756" s="19" t="s">
        <v>57</v>
      </c>
      <c r="E756" s="20">
        <v>12.46</v>
      </c>
      <c r="F756">
        <f>MATCH(A:A,'Crown Aug Uploads '!B:B,0)</f>
        <v>221</v>
      </c>
    </row>
    <row r="757" spans="1:6" hidden="1" x14ac:dyDescent="0.3">
      <c r="A757">
        <v>6053075</v>
      </c>
      <c r="B757" s="19" t="s">
        <v>786</v>
      </c>
      <c r="E757" s="20">
        <v>15.07</v>
      </c>
      <c r="F757">
        <f>MATCH(A:A,'Crown Aug Uploads '!B:B,0)</f>
        <v>1819</v>
      </c>
    </row>
    <row r="758" spans="1:6" hidden="1" x14ac:dyDescent="0.3">
      <c r="A758">
        <v>6053074</v>
      </c>
      <c r="B758" s="19" t="s">
        <v>787</v>
      </c>
      <c r="E758" s="20">
        <v>15.07</v>
      </c>
      <c r="F758">
        <f>MATCH(A:A,'Crown Aug Uploads '!B:B,0)</f>
        <v>1820</v>
      </c>
    </row>
    <row r="759" spans="1:6" hidden="1" x14ac:dyDescent="0.3">
      <c r="A759">
        <v>6053073</v>
      </c>
      <c r="B759" s="19" t="s">
        <v>788</v>
      </c>
      <c r="E759" s="20">
        <v>15.07</v>
      </c>
      <c r="F759">
        <f>MATCH(A:A,'Crown Aug Uploads '!B:B,0)</f>
        <v>1821</v>
      </c>
    </row>
    <row r="760" spans="1:6" hidden="1" x14ac:dyDescent="0.3">
      <c r="A760">
        <v>6053072</v>
      </c>
      <c r="B760" s="19" t="s">
        <v>789</v>
      </c>
      <c r="E760" s="20">
        <v>15.07</v>
      </c>
      <c r="F760">
        <f>MATCH(A:A,'Crown Aug Uploads '!B:B,0)</f>
        <v>1822</v>
      </c>
    </row>
    <row r="761" spans="1:6" hidden="1" x14ac:dyDescent="0.3">
      <c r="A761">
        <v>6053071</v>
      </c>
      <c r="B761" s="19" t="s">
        <v>790</v>
      </c>
      <c r="E761" s="20">
        <v>52.78</v>
      </c>
      <c r="F761">
        <f>MATCH(A:A,'Crown Aug Uploads '!B:B,0)</f>
        <v>1823</v>
      </c>
    </row>
    <row r="762" spans="1:6" hidden="1" x14ac:dyDescent="0.3">
      <c r="A762">
        <v>6053069</v>
      </c>
      <c r="B762" s="19" t="s">
        <v>791</v>
      </c>
      <c r="E762" s="20">
        <v>98.04</v>
      </c>
      <c r="F762">
        <f>MATCH(A:A,'Crown Aug Uploads '!B:B,0)</f>
        <v>1824</v>
      </c>
    </row>
    <row r="763" spans="1:6" hidden="1" x14ac:dyDescent="0.3">
      <c r="A763">
        <v>6053068</v>
      </c>
      <c r="B763" s="19" t="s">
        <v>792</v>
      </c>
      <c r="E763" s="20">
        <v>57.3</v>
      </c>
      <c r="F763">
        <f>MATCH(A:A,'Crown Aug Uploads '!B:B,0)</f>
        <v>1825</v>
      </c>
    </row>
    <row r="764" spans="1:6" hidden="1" x14ac:dyDescent="0.3">
      <c r="A764">
        <v>6053067</v>
      </c>
      <c r="B764" s="19" t="s">
        <v>793</v>
      </c>
      <c r="E764" s="20">
        <v>797.73</v>
      </c>
      <c r="F764">
        <f>MATCH(A:A,'Crown Aug Uploads '!B:B,0)</f>
        <v>1826</v>
      </c>
    </row>
    <row r="765" spans="1:6" hidden="1" x14ac:dyDescent="0.3">
      <c r="A765">
        <v>6053066</v>
      </c>
      <c r="B765" s="19" t="s">
        <v>794</v>
      </c>
      <c r="E765" s="20">
        <v>725.21</v>
      </c>
      <c r="F765">
        <f>MATCH(A:A,'Crown Aug Uploads '!B:B,0)</f>
        <v>1827</v>
      </c>
    </row>
    <row r="766" spans="1:6" hidden="1" x14ac:dyDescent="0.3">
      <c r="A766">
        <v>6053064</v>
      </c>
      <c r="B766" s="19" t="s">
        <v>795</v>
      </c>
      <c r="E766" s="20">
        <v>45.23</v>
      </c>
      <c r="F766">
        <f>MATCH(A:A,'Crown Aug Uploads '!B:B,0)</f>
        <v>1828</v>
      </c>
    </row>
    <row r="767" spans="1:6" hidden="1" x14ac:dyDescent="0.3">
      <c r="A767">
        <v>6053063</v>
      </c>
      <c r="B767" s="19" t="s">
        <v>796</v>
      </c>
      <c r="E767" s="20">
        <v>507.64</v>
      </c>
      <c r="F767">
        <f>MATCH(A:A,'Crown Aug Uploads '!B:B,0)</f>
        <v>1829</v>
      </c>
    </row>
    <row r="768" spans="1:6" hidden="1" x14ac:dyDescent="0.3">
      <c r="A768">
        <v>6053062</v>
      </c>
      <c r="B768" s="19" t="s">
        <v>797</v>
      </c>
      <c r="E768" s="20">
        <v>283.23</v>
      </c>
      <c r="F768">
        <f>MATCH(A:A,'Crown Aug Uploads '!B:B,0)</f>
        <v>1830</v>
      </c>
    </row>
    <row r="769" spans="1:6" hidden="1" x14ac:dyDescent="0.3">
      <c r="A769">
        <v>6053061</v>
      </c>
      <c r="B769" s="19" t="s">
        <v>798</v>
      </c>
      <c r="E769" s="20">
        <v>22.6</v>
      </c>
      <c r="F769">
        <f>MATCH(A:A,'Crown Aug Uploads '!B:B,0)</f>
        <v>1831</v>
      </c>
    </row>
    <row r="770" spans="1:6" hidden="1" x14ac:dyDescent="0.3">
      <c r="A770">
        <v>6053060</v>
      </c>
      <c r="B770" s="19" t="s">
        <v>799</v>
      </c>
      <c r="E770" s="20">
        <v>6.47</v>
      </c>
      <c r="F770">
        <f>MATCH(A:A,'Crown Aug Uploads '!B:B,0)</f>
        <v>1832</v>
      </c>
    </row>
    <row r="771" spans="1:6" hidden="1" x14ac:dyDescent="0.3">
      <c r="A771">
        <v>6053057</v>
      </c>
      <c r="B771" s="19" t="s">
        <v>800</v>
      </c>
      <c r="E771" s="20">
        <v>22.6</v>
      </c>
      <c r="F771">
        <f>MATCH(A:A,'Crown Aug Uploads '!B:B,0)</f>
        <v>1833</v>
      </c>
    </row>
    <row r="772" spans="1:6" hidden="1" x14ac:dyDescent="0.3">
      <c r="A772">
        <v>6053055</v>
      </c>
      <c r="B772" s="19" t="s">
        <v>801</v>
      </c>
      <c r="E772" s="20">
        <v>15.07</v>
      </c>
      <c r="F772">
        <f>MATCH(A:A,'Crown Aug Uploads '!B:B,0)</f>
        <v>1834</v>
      </c>
    </row>
    <row r="773" spans="1:6" hidden="1" x14ac:dyDescent="0.3">
      <c r="A773">
        <v>6053053</v>
      </c>
      <c r="B773" s="19" t="s">
        <v>802</v>
      </c>
      <c r="E773" s="20">
        <v>13.55</v>
      </c>
      <c r="F773">
        <f>MATCH(A:A,'Crown Aug Uploads '!B:B,0)</f>
        <v>1835</v>
      </c>
    </row>
    <row r="774" spans="1:6" hidden="1" x14ac:dyDescent="0.3">
      <c r="A774">
        <v>6053051</v>
      </c>
      <c r="B774" s="19" t="s">
        <v>803</v>
      </c>
      <c r="E774" s="20">
        <v>52.78</v>
      </c>
      <c r="F774">
        <f>MATCH(A:A,'Crown Aug Uploads '!B:B,0)</f>
        <v>1836</v>
      </c>
    </row>
    <row r="775" spans="1:6" hidden="1" x14ac:dyDescent="0.3">
      <c r="A775">
        <v>6053050</v>
      </c>
      <c r="B775" s="19" t="s">
        <v>804</v>
      </c>
      <c r="E775" s="20">
        <v>37.69</v>
      </c>
      <c r="F775">
        <f>MATCH(A:A,'Crown Aug Uploads '!B:B,0)</f>
        <v>1837</v>
      </c>
    </row>
    <row r="776" spans="1:6" hidden="1" x14ac:dyDescent="0.3">
      <c r="A776">
        <v>6053049</v>
      </c>
      <c r="B776" s="19" t="s">
        <v>805</v>
      </c>
      <c r="E776" s="20">
        <v>52.78</v>
      </c>
      <c r="F776">
        <f>MATCH(A:A,'Crown Aug Uploads '!B:B,0)</f>
        <v>1838</v>
      </c>
    </row>
    <row r="777" spans="1:6" hidden="1" x14ac:dyDescent="0.3">
      <c r="A777">
        <v>6053048</v>
      </c>
      <c r="B777" s="19" t="s">
        <v>806</v>
      </c>
      <c r="E777" s="20">
        <v>56.56</v>
      </c>
      <c r="F777">
        <f>MATCH(A:A,'Crown Aug Uploads '!B:B,0)</f>
        <v>1839</v>
      </c>
    </row>
    <row r="778" spans="1:6" hidden="1" x14ac:dyDescent="0.3">
      <c r="A778">
        <v>6053047</v>
      </c>
      <c r="B778" s="19" t="s">
        <v>807</v>
      </c>
      <c r="E778" s="20">
        <v>30.14</v>
      </c>
      <c r="F778">
        <f>MATCH(A:A,'Crown Aug Uploads '!B:B,0)</f>
        <v>1840</v>
      </c>
    </row>
    <row r="779" spans="1:6" hidden="1" x14ac:dyDescent="0.3">
      <c r="A779">
        <v>6053046</v>
      </c>
      <c r="B779" s="19" t="s">
        <v>808</v>
      </c>
      <c r="E779" s="20">
        <v>45.23</v>
      </c>
      <c r="F779">
        <f>MATCH(A:A,'Crown Aug Uploads '!B:B,0)</f>
        <v>1841</v>
      </c>
    </row>
    <row r="780" spans="1:6" hidden="1" x14ac:dyDescent="0.3">
      <c r="A780">
        <v>6053044</v>
      </c>
      <c r="B780" s="19" t="s">
        <v>809</v>
      </c>
      <c r="E780" s="20">
        <v>45.23</v>
      </c>
      <c r="F780">
        <f>MATCH(A:A,'Crown Aug Uploads '!B:B,0)</f>
        <v>1842</v>
      </c>
    </row>
    <row r="781" spans="1:6" hidden="1" x14ac:dyDescent="0.3">
      <c r="A781">
        <v>6053043</v>
      </c>
      <c r="B781" s="19" t="s">
        <v>810</v>
      </c>
      <c r="E781" s="20">
        <v>45.23</v>
      </c>
      <c r="F781">
        <f>MATCH(A:A,'Crown Aug Uploads '!B:B,0)</f>
        <v>580</v>
      </c>
    </row>
    <row r="782" spans="1:6" hidden="1" x14ac:dyDescent="0.3">
      <c r="A782">
        <v>6053042</v>
      </c>
      <c r="B782" s="19" t="s">
        <v>811</v>
      </c>
      <c r="E782" s="20">
        <v>45.23</v>
      </c>
      <c r="F782">
        <f>MATCH(A:A,'Crown Aug Uploads '!B:B,0)</f>
        <v>1843</v>
      </c>
    </row>
    <row r="783" spans="1:6" hidden="1" x14ac:dyDescent="0.3">
      <c r="A783">
        <v>6053041</v>
      </c>
      <c r="B783" s="19" t="s">
        <v>812</v>
      </c>
      <c r="E783" s="20">
        <v>45.23</v>
      </c>
      <c r="F783">
        <f>MATCH(A:A,'Crown Aug Uploads '!B:B,0)</f>
        <v>1844</v>
      </c>
    </row>
    <row r="784" spans="1:6" hidden="1" x14ac:dyDescent="0.3">
      <c r="A784">
        <v>6053040</v>
      </c>
      <c r="B784" s="19" t="s">
        <v>813</v>
      </c>
      <c r="E784" s="20">
        <v>45.23</v>
      </c>
      <c r="F784">
        <f>MATCH(A:A,'Crown Aug Uploads '!B:B,0)</f>
        <v>1845</v>
      </c>
    </row>
    <row r="785" spans="1:6" hidden="1" x14ac:dyDescent="0.3">
      <c r="A785">
        <v>6049815</v>
      </c>
      <c r="B785" s="19" t="s">
        <v>814</v>
      </c>
      <c r="E785" s="20">
        <v>15</v>
      </c>
      <c r="F785">
        <f>MATCH(A:A,'Crown Aug Uploads '!B:B,0)</f>
        <v>1846</v>
      </c>
    </row>
    <row r="786" spans="1:6" hidden="1" x14ac:dyDescent="0.3">
      <c r="A786">
        <v>6049580</v>
      </c>
      <c r="B786" s="19" t="s">
        <v>815</v>
      </c>
      <c r="E786" s="20">
        <v>7.19</v>
      </c>
      <c r="F786">
        <f>MATCH(A:A,'Crown Aug Uploads '!B:B,0)</f>
        <v>1847</v>
      </c>
    </row>
    <row r="787" spans="1:6" hidden="1" x14ac:dyDescent="0.3">
      <c r="A787">
        <v>6046449</v>
      </c>
      <c r="B787" s="19" t="s">
        <v>816</v>
      </c>
      <c r="E787" s="20">
        <v>5.69</v>
      </c>
      <c r="F787">
        <f>MATCH(A:A,'Crown Aug Uploads '!B:B,0)</f>
        <v>1848</v>
      </c>
    </row>
    <row r="788" spans="1:6" hidden="1" x14ac:dyDescent="0.3">
      <c r="A788">
        <v>6041146</v>
      </c>
      <c r="B788" s="19" t="s">
        <v>817</v>
      </c>
      <c r="E788" s="20">
        <v>11.39</v>
      </c>
      <c r="F788">
        <f>MATCH(A:A,'Crown Aug Uploads '!B:B,0)</f>
        <v>1849</v>
      </c>
    </row>
    <row r="789" spans="1:6" hidden="1" x14ac:dyDescent="0.3">
      <c r="A789">
        <v>6041145</v>
      </c>
      <c r="B789" s="19" t="s">
        <v>55</v>
      </c>
      <c r="E789" s="20">
        <v>16.14</v>
      </c>
      <c r="F789">
        <f>MATCH(A:A,'Crown Aug Uploads '!B:B,0)</f>
        <v>718</v>
      </c>
    </row>
    <row r="790" spans="1:6" hidden="1" x14ac:dyDescent="0.3">
      <c r="A790">
        <v>6041144</v>
      </c>
      <c r="B790" s="19" t="s">
        <v>54</v>
      </c>
      <c r="E790" s="20">
        <v>16.14</v>
      </c>
      <c r="F790">
        <f>MATCH(A:A,'Crown Aug Uploads '!B:B,0)</f>
        <v>451</v>
      </c>
    </row>
    <row r="791" spans="1:6" hidden="1" x14ac:dyDescent="0.3">
      <c r="A791">
        <v>6041143</v>
      </c>
      <c r="B791" s="19" t="s">
        <v>818</v>
      </c>
      <c r="E791" s="20">
        <v>17.309999999999999</v>
      </c>
      <c r="F791">
        <f>MATCH(A:A,'Crown Aug Uploads '!B:B,0)</f>
        <v>1850</v>
      </c>
    </row>
    <row r="792" spans="1:6" hidden="1" x14ac:dyDescent="0.3">
      <c r="A792">
        <v>6041142</v>
      </c>
      <c r="B792" s="19" t="s">
        <v>819</v>
      </c>
      <c r="E792" s="20">
        <v>10</v>
      </c>
      <c r="F792">
        <f>MATCH(A:A,'Crown Aug Uploads '!B:B,0)</f>
        <v>1851</v>
      </c>
    </row>
    <row r="793" spans="1:6" hidden="1" x14ac:dyDescent="0.3">
      <c r="A793">
        <v>6041141</v>
      </c>
      <c r="B793" s="19" t="s">
        <v>820</v>
      </c>
      <c r="E793" s="20">
        <v>17.309999999999999</v>
      </c>
      <c r="F793">
        <f>MATCH(A:A,'Crown Aug Uploads '!B:B,0)</f>
        <v>1852</v>
      </c>
    </row>
    <row r="794" spans="1:6" hidden="1" x14ac:dyDescent="0.3">
      <c r="A794">
        <v>6041140</v>
      </c>
      <c r="B794" s="19" t="s">
        <v>821</v>
      </c>
      <c r="E794" s="20">
        <v>26.68</v>
      </c>
      <c r="F794">
        <f>MATCH(A:A,'Crown Aug Uploads '!B:B,0)</f>
        <v>208</v>
      </c>
    </row>
    <row r="795" spans="1:6" hidden="1" x14ac:dyDescent="0.3">
      <c r="A795">
        <v>6041139</v>
      </c>
      <c r="B795" s="19" t="s">
        <v>822</v>
      </c>
      <c r="E795" s="20">
        <v>26.38</v>
      </c>
      <c r="F795">
        <f>MATCH(A:A,'Crown Aug Uploads '!B:B,0)</f>
        <v>278</v>
      </c>
    </row>
    <row r="796" spans="1:6" hidden="1" x14ac:dyDescent="0.3">
      <c r="A796">
        <v>6041138</v>
      </c>
      <c r="B796" s="19" t="s">
        <v>823</v>
      </c>
      <c r="E796" s="20">
        <v>3.72</v>
      </c>
      <c r="F796">
        <f>MATCH(A:A,'Crown Aug Uploads '!B:B,0)</f>
        <v>1853</v>
      </c>
    </row>
    <row r="797" spans="1:6" hidden="1" x14ac:dyDescent="0.3">
      <c r="A797">
        <v>6041137</v>
      </c>
      <c r="B797" s="19" t="s">
        <v>53</v>
      </c>
      <c r="E797" s="20">
        <v>4.74</v>
      </c>
      <c r="F797">
        <f>MATCH(A:A,'Crown Aug Uploads '!B:B,0)</f>
        <v>717</v>
      </c>
    </row>
    <row r="798" spans="1:6" hidden="1" x14ac:dyDescent="0.3">
      <c r="A798">
        <v>6041136</v>
      </c>
      <c r="B798" s="19" t="s">
        <v>52</v>
      </c>
      <c r="E798" s="20">
        <v>3.68</v>
      </c>
      <c r="F798">
        <f>MATCH(A:A,'Crown Aug Uploads '!B:B,0)</f>
        <v>92</v>
      </c>
    </row>
    <row r="799" spans="1:6" hidden="1" x14ac:dyDescent="0.3">
      <c r="A799">
        <v>6041135</v>
      </c>
      <c r="B799" s="19" t="s">
        <v>51</v>
      </c>
      <c r="E799" s="20">
        <v>4.1500000000000004</v>
      </c>
      <c r="F799">
        <f>MATCH(A:A,'Crown Aug Uploads '!B:B,0)</f>
        <v>116</v>
      </c>
    </row>
    <row r="800" spans="1:6" hidden="1" x14ac:dyDescent="0.3">
      <c r="A800">
        <v>6041134</v>
      </c>
      <c r="B800" s="19" t="s">
        <v>824</v>
      </c>
      <c r="E800" s="20">
        <v>5</v>
      </c>
      <c r="F800">
        <f>MATCH(A:A,'Crown Aug Uploads '!B:B,0)</f>
        <v>1854</v>
      </c>
    </row>
    <row r="801" spans="1:6" hidden="1" x14ac:dyDescent="0.3">
      <c r="A801">
        <v>6040974</v>
      </c>
      <c r="B801" s="19" t="s">
        <v>825</v>
      </c>
      <c r="E801" s="20">
        <v>11.17</v>
      </c>
      <c r="F801">
        <f>MATCH(A:A,'Crown Aug Uploads '!B:B,0)</f>
        <v>1855</v>
      </c>
    </row>
    <row r="802" spans="1:6" hidden="1" x14ac:dyDescent="0.3">
      <c r="A802">
        <v>6040973</v>
      </c>
      <c r="B802" s="19" t="s">
        <v>826</v>
      </c>
      <c r="E802" s="20">
        <v>8.4</v>
      </c>
      <c r="F802">
        <f>MATCH(A:A,'Crown Aug Uploads '!B:B,0)</f>
        <v>134</v>
      </c>
    </row>
    <row r="803" spans="1:6" hidden="1" x14ac:dyDescent="0.3">
      <c r="A803">
        <v>6040969</v>
      </c>
      <c r="B803" s="19" t="s">
        <v>827</v>
      </c>
      <c r="E803" s="20">
        <v>8.4</v>
      </c>
      <c r="F803">
        <f>MATCH(A:A,'Crown Aug Uploads '!B:B,0)</f>
        <v>243</v>
      </c>
    </row>
    <row r="804" spans="1:6" hidden="1" x14ac:dyDescent="0.3">
      <c r="A804">
        <v>6034048</v>
      </c>
      <c r="B804" s="19" t="s">
        <v>828</v>
      </c>
      <c r="E804" s="20">
        <v>13.86</v>
      </c>
      <c r="F804">
        <f>MATCH(A:A,'Crown Aug Uploads '!B:B,0)</f>
        <v>1141</v>
      </c>
    </row>
    <row r="805" spans="1:6" hidden="1" x14ac:dyDescent="0.3">
      <c r="A805">
        <v>6034047</v>
      </c>
      <c r="B805" s="19" t="s">
        <v>829</v>
      </c>
      <c r="E805" s="20">
        <v>14.53</v>
      </c>
      <c r="F805">
        <f>MATCH(A:A,'Crown Aug Uploads '!B:B,0)</f>
        <v>315</v>
      </c>
    </row>
    <row r="806" spans="1:6" hidden="1" x14ac:dyDescent="0.3">
      <c r="A806">
        <v>6034046</v>
      </c>
      <c r="B806" s="19" t="s">
        <v>830</v>
      </c>
      <c r="E806" s="20">
        <v>14.53</v>
      </c>
      <c r="F806">
        <f>MATCH(A:A,'Crown Aug Uploads '!B:B,0)</f>
        <v>450</v>
      </c>
    </row>
    <row r="807" spans="1:6" hidden="1" x14ac:dyDescent="0.3">
      <c r="A807">
        <v>6033780</v>
      </c>
      <c r="B807" s="19" t="s">
        <v>831</v>
      </c>
      <c r="E807" s="20">
        <v>4.1100000000000003</v>
      </c>
      <c r="F807">
        <f>MATCH(A:A,'Crown Aug Uploads '!B:B,0)</f>
        <v>1856</v>
      </c>
    </row>
    <row r="808" spans="1:6" hidden="1" x14ac:dyDescent="0.3">
      <c r="A808">
        <v>6033775</v>
      </c>
      <c r="B808" s="19" t="s">
        <v>832</v>
      </c>
      <c r="E808" s="20">
        <v>5.88</v>
      </c>
      <c r="F808">
        <f>MATCH(A:A,'Crown Aug Uploads '!B:B,0)</f>
        <v>1857</v>
      </c>
    </row>
    <row r="809" spans="1:6" hidden="1" x14ac:dyDescent="0.3">
      <c r="A809">
        <v>6033671</v>
      </c>
      <c r="B809" s="19" t="s">
        <v>833</v>
      </c>
      <c r="E809" s="20">
        <v>1.6</v>
      </c>
      <c r="F809">
        <f>MATCH(A:A,'Crown Aug Uploads '!B:B,0)</f>
        <v>1858</v>
      </c>
    </row>
    <row r="810" spans="1:6" hidden="1" x14ac:dyDescent="0.3">
      <c r="A810">
        <v>6033670</v>
      </c>
      <c r="B810" s="19" t="s">
        <v>834</v>
      </c>
      <c r="E810" s="20">
        <v>1.6</v>
      </c>
      <c r="F810">
        <f>MATCH(A:A,'Crown Aug Uploads '!B:B,0)</f>
        <v>1859</v>
      </c>
    </row>
    <row r="811" spans="1:6" hidden="1" x14ac:dyDescent="0.3">
      <c r="A811">
        <v>6033649</v>
      </c>
      <c r="B811" s="19" t="s">
        <v>835</v>
      </c>
      <c r="E811" s="20">
        <v>14.84</v>
      </c>
      <c r="F811">
        <f>MATCH(A:A,'Crown Aug Uploads '!B:B,0)</f>
        <v>1860</v>
      </c>
    </row>
    <row r="812" spans="1:6" hidden="1" x14ac:dyDescent="0.3">
      <c r="A812">
        <v>6033648</v>
      </c>
      <c r="B812" s="19" t="s">
        <v>836</v>
      </c>
      <c r="E812" s="20">
        <v>17.78</v>
      </c>
      <c r="F812">
        <f>MATCH(A:A,'Crown Aug Uploads '!B:B,0)</f>
        <v>394</v>
      </c>
    </row>
    <row r="813" spans="1:6" hidden="1" x14ac:dyDescent="0.3">
      <c r="A813">
        <v>6033647</v>
      </c>
      <c r="B813" s="19" t="s">
        <v>837</v>
      </c>
      <c r="E813" s="20">
        <v>17.78</v>
      </c>
      <c r="F813">
        <f>MATCH(A:A,'Crown Aug Uploads '!B:B,0)</f>
        <v>1140</v>
      </c>
    </row>
    <row r="814" spans="1:6" hidden="1" x14ac:dyDescent="0.3">
      <c r="A814">
        <v>6033646</v>
      </c>
      <c r="B814" s="19" t="s">
        <v>838</v>
      </c>
      <c r="E814" s="20">
        <v>24.15</v>
      </c>
      <c r="F814">
        <f>MATCH(A:A,'Crown Aug Uploads '!B:B,0)</f>
        <v>716</v>
      </c>
    </row>
    <row r="815" spans="1:6" hidden="1" x14ac:dyDescent="0.3">
      <c r="A815">
        <v>6033644</v>
      </c>
      <c r="B815" s="19" t="s">
        <v>839</v>
      </c>
      <c r="E815" s="20">
        <v>24.15</v>
      </c>
      <c r="F815">
        <f>MATCH(A:A,'Crown Aug Uploads '!B:B,0)</f>
        <v>1139</v>
      </c>
    </row>
    <row r="816" spans="1:6" hidden="1" x14ac:dyDescent="0.3">
      <c r="A816">
        <v>6033643</v>
      </c>
      <c r="B816" s="19" t="s">
        <v>840</v>
      </c>
      <c r="E816" s="20">
        <v>8</v>
      </c>
      <c r="F816">
        <f>MATCH(A:A,'Crown Aug Uploads '!B:B,0)</f>
        <v>496</v>
      </c>
    </row>
    <row r="817" spans="1:6" hidden="1" x14ac:dyDescent="0.3">
      <c r="A817">
        <v>6033624</v>
      </c>
      <c r="B817" s="19" t="s">
        <v>841</v>
      </c>
      <c r="E817" s="20">
        <v>24.15</v>
      </c>
      <c r="F817">
        <f>MATCH(A:A,'Crown Aug Uploads '!B:B,0)</f>
        <v>1861</v>
      </c>
    </row>
    <row r="818" spans="1:6" hidden="1" x14ac:dyDescent="0.3">
      <c r="A818">
        <v>6046448</v>
      </c>
      <c r="B818" s="19" t="s">
        <v>842</v>
      </c>
      <c r="E818" s="20">
        <v>14.01</v>
      </c>
      <c r="F818">
        <f>MATCH(A:A,'Crown Aug Uploads '!B:B,0)</f>
        <v>1862</v>
      </c>
    </row>
    <row r="819" spans="1:6" hidden="1" x14ac:dyDescent="0.3">
      <c r="A819">
        <v>6046446</v>
      </c>
      <c r="B819" s="19" t="s">
        <v>843</v>
      </c>
      <c r="E819" s="20">
        <v>14.01</v>
      </c>
      <c r="F819">
        <f>MATCH(A:A,'Crown Aug Uploads '!B:B,0)</f>
        <v>1863</v>
      </c>
    </row>
    <row r="820" spans="1:6" hidden="1" x14ac:dyDescent="0.3">
      <c r="A820">
        <v>6046436</v>
      </c>
      <c r="B820" s="19" t="s">
        <v>56</v>
      </c>
      <c r="E820" s="20">
        <v>12.46</v>
      </c>
      <c r="F820">
        <f>MATCH(A:A,'Crown Aug Uploads '!B:B,0)</f>
        <v>719</v>
      </c>
    </row>
    <row r="821" spans="1:6" hidden="1" x14ac:dyDescent="0.3">
      <c r="A821">
        <v>6045482</v>
      </c>
      <c r="B821" s="19" t="s">
        <v>844</v>
      </c>
      <c r="E821" s="20">
        <v>72.25</v>
      </c>
      <c r="F821">
        <f>MATCH(A:A,'Crown Aug Uploads '!B:B,0)</f>
        <v>1864</v>
      </c>
    </row>
    <row r="822" spans="1:6" hidden="1" x14ac:dyDescent="0.3">
      <c r="A822">
        <v>6045103</v>
      </c>
      <c r="B822" s="19" t="s">
        <v>845</v>
      </c>
      <c r="E822" s="20">
        <v>10.62</v>
      </c>
      <c r="F822">
        <f>MATCH(A:A,'Crown Aug Uploads '!B:B,0)</f>
        <v>1865</v>
      </c>
    </row>
    <row r="823" spans="1:6" hidden="1" x14ac:dyDescent="0.3">
      <c r="A823">
        <v>6044981</v>
      </c>
      <c r="B823" s="19" t="s">
        <v>846</v>
      </c>
      <c r="E823" s="20">
        <v>1.33</v>
      </c>
      <c r="F823">
        <f>MATCH(A:A,'Crown Aug Uploads '!B:B,0)</f>
        <v>1866</v>
      </c>
    </row>
    <row r="824" spans="1:6" hidden="1" x14ac:dyDescent="0.3">
      <c r="A824">
        <v>6044980</v>
      </c>
      <c r="B824" s="19" t="s">
        <v>847</v>
      </c>
      <c r="E824" s="20">
        <v>56.95</v>
      </c>
      <c r="F824">
        <f>MATCH(A:A,'Crown Aug Uploads '!B:B,0)</f>
        <v>1867</v>
      </c>
    </row>
    <row r="825" spans="1:6" hidden="1" x14ac:dyDescent="0.3">
      <c r="A825">
        <v>6044979</v>
      </c>
      <c r="B825" s="19" t="s">
        <v>848</v>
      </c>
      <c r="E825" s="20">
        <v>54.7</v>
      </c>
      <c r="F825">
        <f>MATCH(A:A,'Crown Aug Uploads '!B:B,0)</f>
        <v>1868</v>
      </c>
    </row>
    <row r="826" spans="1:6" hidden="1" x14ac:dyDescent="0.3">
      <c r="A826">
        <v>6044245</v>
      </c>
      <c r="B826" s="19" t="s">
        <v>849</v>
      </c>
      <c r="E826" s="20">
        <v>15.25</v>
      </c>
      <c r="F826">
        <f>MATCH(A:A,'Crown Aug Uploads '!B:B,0)</f>
        <v>1869</v>
      </c>
    </row>
    <row r="827" spans="1:6" hidden="1" x14ac:dyDescent="0.3">
      <c r="A827">
        <v>6044244</v>
      </c>
      <c r="B827" s="19" t="s">
        <v>850</v>
      </c>
      <c r="E827" s="20">
        <v>15.25</v>
      </c>
      <c r="F827">
        <f>MATCH(A:A,'Crown Aug Uploads '!B:B,0)</f>
        <v>1870</v>
      </c>
    </row>
    <row r="828" spans="1:6" hidden="1" x14ac:dyDescent="0.3">
      <c r="A828">
        <v>6044225</v>
      </c>
      <c r="B828" s="19" t="s">
        <v>851</v>
      </c>
      <c r="E828" s="20">
        <v>5.39</v>
      </c>
      <c r="F828">
        <f>MATCH(A:A,'Crown Aug Uploads '!B:B,0)</f>
        <v>1871</v>
      </c>
    </row>
    <row r="829" spans="1:6" hidden="1" x14ac:dyDescent="0.3">
      <c r="A829">
        <v>6043589</v>
      </c>
      <c r="B829" s="19" t="s">
        <v>852</v>
      </c>
      <c r="E829" s="20">
        <v>5.94</v>
      </c>
      <c r="F829">
        <f>MATCH(A:A,'Crown Aug Uploads '!B:B,0)</f>
        <v>1872</v>
      </c>
    </row>
    <row r="830" spans="1:6" hidden="1" x14ac:dyDescent="0.3">
      <c r="A830">
        <v>6043581</v>
      </c>
      <c r="B830" s="19" t="s">
        <v>853</v>
      </c>
      <c r="E830" s="20">
        <v>9.8800000000000008</v>
      </c>
      <c r="F830">
        <f>MATCH(A:A,'Crown Aug Uploads '!B:B,0)</f>
        <v>1873</v>
      </c>
    </row>
    <row r="831" spans="1:6" hidden="1" x14ac:dyDescent="0.3">
      <c r="A831">
        <v>6043580</v>
      </c>
      <c r="B831" s="19" t="s">
        <v>854</v>
      </c>
      <c r="E831" s="20">
        <v>10.82</v>
      </c>
      <c r="F831">
        <f>MATCH(A:A,'Crown Aug Uploads '!B:B,0)</f>
        <v>1874</v>
      </c>
    </row>
    <row r="832" spans="1:6" hidden="1" x14ac:dyDescent="0.3">
      <c r="A832">
        <v>6043543</v>
      </c>
      <c r="B832" s="19" t="s">
        <v>855</v>
      </c>
      <c r="E832" s="20">
        <v>7.32</v>
      </c>
      <c r="F832">
        <f>MATCH(A:A,'Crown Aug Uploads '!B:B,0)</f>
        <v>1875</v>
      </c>
    </row>
    <row r="833" spans="1:6" hidden="1" x14ac:dyDescent="0.3">
      <c r="A833">
        <v>6043542</v>
      </c>
      <c r="B833" s="19" t="s">
        <v>856</v>
      </c>
      <c r="E833" s="20">
        <v>7.32</v>
      </c>
      <c r="F833">
        <f>MATCH(A:A,'Crown Aug Uploads '!B:B,0)</f>
        <v>1876</v>
      </c>
    </row>
    <row r="834" spans="1:6" hidden="1" x14ac:dyDescent="0.3">
      <c r="A834">
        <v>6043541</v>
      </c>
      <c r="B834" s="19" t="s">
        <v>857</v>
      </c>
      <c r="E834" s="20">
        <v>7.32</v>
      </c>
      <c r="F834">
        <f>MATCH(A:A,'Crown Aug Uploads '!B:B,0)</f>
        <v>1877</v>
      </c>
    </row>
    <row r="835" spans="1:6" hidden="1" x14ac:dyDescent="0.3">
      <c r="A835">
        <v>6043322</v>
      </c>
      <c r="B835" s="19" t="s">
        <v>858</v>
      </c>
      <c r="E835" s="20">
        <v>6.04</v>
      </c>
      <c r="F835">
        <f>MATCH(A:A,'Crown Aug Uploads '!B:B,0)</f>
        <v>1878</v>
      </c>
    </row>
    <row r="836" spans="1:6" hidden="1" x14ac:dyDescent="0.3">
      <c r="A836">
        <v>6043321</v>
      </c>
      <c r="B836" s="19" t="s">
        <v>859</v>
      </c>
      <c r="E836" s="20">
        <v>8.17</v>
      </c>
      <c r="F836">
        <f>MATCH(A:A,'Crown Aug Uploads '!B:B,0)</f>
        <v>1879</v>
      </c>
    </row>
    <row r="837" spans="1:6" hidden="1" x14ac:dyDescent="0.3">
      <c r="A837">
        <v>6043008</v>
      </c>
      <c r="B837" s="19" t="s">
        <v>860</v>
      </c>
      <c r="E837" s="20">
        <v>26.68</v>
      </c>
      <c r="F837">
        <f>MATCH(A:A,'Crown Aug Uploads '!B:B,0)</f>
        <v>325</v>
      </c>
    </row>
    <row r="838" spans="1:6" hidden="1" x14ac:dyDescent="0.3">
      <c r="A838">
        <v>6042321</v>
      </c>
      <c r="B838" s="19" t="s">
        <v>861</v>
      </c>
      <c r="E838" s="20">
        <v>0.87</v>
      </c>
      <c r="F838">
        <f>MATCH(A:A,'Crown Aug Uploads '!B:B,0)</f>
        <v>1880</v>
      </c>
    </row>
    <row r="839" spans="1:6" hidden="1" x14ac:dyDescent="0.3">
      <c r="A839">
        <v>6042286</v>
      </c>
      <c r="B839" s="19" t="s">
        <v>862</v>
      </c>
      <c r="E839" s="20">
        <v>2.78</v>
      </c>
      <c r="F839">
        <f>MATCH(A:A,'Crown Aug Uploads '!B:B,0)</f>
        <v>1881</v>
      </c>
    </row>
    <row r="840" spans="1:6" hidden="1" x14ac:dyDescent="0.3">
      <c r="A840">
        <v>6042285</v>
      </c>
      <c r="B840" s="19" t="s">
        <v>863</v>
      </c>
      <c r="E840" s="20">
        <v>0.21</v>
      </c>
      <c r="F840">
        <f>MATCH(A:A,'Crown Aug Uploads '!B:B,0)</f>
        <v>1882</v>
      </c>
    </row>
    <row r="841" spans="1:6" hidden="1" x14ac:dyDescent="0.3">
      <c r="A841">
        <v>6042284</v>
      </c>
      <c r="B841" s="19" t="s">
        <v>864</v>
      </c>
      <c r="E841" s="20">
        <v>0.15</v>
      </c>
      <c r="F841">
        <f>MATCH(A:A,'Crown Aug Uploads '!B:B,0)</f>
        <v>1883</v>
      </c>
    </row>
    <row r="842" spans="1:6" hidden="1" x14ac:dyDescent="0.3">
      <c r="A842">
        <v>6042283</v>
      </c>
      <c r="B842" s="19" t="s">
        <v>865</v>
      </c>
      <c r="E842" s="20">
        <v>0.15</v>
      </c>
      <c r="F842">
        <f>MATCH(A:A,'Crown Aug Uploads '!B:B,0)</f>
        <v>1884</v>
      </c>
    </row>
    <row r="843" spans="1:6" hidden="1" x14ac:dyDescent="0.3">
      <c r="A843">
        <v>6042282</v>
      </c>
      <c r="B843" s="19" t="s">
        <v>866</v>
      </c>
      <c r="E843" s="20">
        <v>1.62</v>
      </c>
      <c r="F843">
        <f>MATCH(A:A,'Crown Aug Uploads '!B:B,0)</f>
        <v>1885</v>
      </c>
    </row>
    <row r="844" spans="1:6" hidden="1" x14ac:dyDescent="0.3">
      <c r="A844">
        <v>6042224</v>
      </c>
      <c r="B844" s="19" t="s">
        <v>867</v>
      </c>
      <c r="E844" s="20">
        <v>10.6</v>
      </c>
      <c r="F844">
        <f>MATCH(A:A,'Crown Aug Uploads '!B:B,0)</f>
        <v>1886</v>
      </c>
    </row>
    <row r="845" spans="1:6" hidden="1" x14ac:dyDescent="0.3">
      <c r="A845">
        <v>6041622</v>
      </c>
      <c r="B845" s="19" t="s">
        <v>868</v>
      </c>
      <c r="E845" s="20">
        <v>4.8099999999999996</v>
      </c>
      <c r="F845">
        <f>MATCH(A:A,'Crown Aug Uploads '!B:B,0)</f>
        <v>1887</v>
      </c>
    </row>
    <row r="846" spans="1:6" hidden="1" x14ac:dyDescent="0.3">
      <c r="A846">
        <v>6041148</v>
      </c>
      <c r="B846" s="19" t="s">
        <v>869</v>
      </c>
      <c r="E846" s="20">
        <v>0.5</v>
      </c>
      <c r="F846">
        <f>MATCH(A:A,'Crown Aug Uploads '!B:B,0)</f>
        <v>1888</v>
      </c>
    </row>
    <row r="847" spans="1:6" hidden="1" x14ac:dyDescent="0.3">
      <c r="A847">
        <v>6041147</v>
      </c>
      <c r="B847" s="19" t="s">
        <v>870</v>
      </c>
      <c r="E847" s="20">
        <v>0.5</v>
      </c>
      <c r="F847">
        <f>MATCH(A:A,'Crown Aug Uploads '!B:B,0)</f>
        <v>1889</v>
      </c>
    </row>
    <row r="848" spans="1:6" hidden="1" x14ac:dyDescent="0.3">
      <c r="A848">
        <v>6053076</v>
      </c>
      <c r="B848" s="19" t="s">
        <v>871</v>
      </c>
      <c r="E848" s="20">
        <v>13.55</v>
      </c>
      <c r="F848">
        <f>MATCH(A:A,'Crown Aug Uploads '!B:B,0)</f>
        <v>1890</v>
      </c>
    </row>
    <row r="849" spans="1:6" hidden="1" x14ac:dyDescent="0.3">
      <c r="A849">
        <v>6053564</v>
      </c>
      <c r="B849" s="19" t="s">
        <v>872</v>
      </c>
      <c r="E849" s="20">
        <v>0.83</v>
      </c>
      <c r="F849">
        <f>MATCH(A:A,'Crown Aug Uploads '!B:B,0)</f>
        <v>1891</v>
      </c>
    </row>
    <row r="850" spans="1:6" hidden="1" x14ac:dyDescent="0.3">
      <c r="A850">
        <v>6053563</v>
      </c>
      <c r="B850" s="19" t="s">
        <v>45</v>
      </c>
      <c r="E850" s="20">
        <v>1.02</v>
      </c>
      <c r="F850">
        <f>MATCH(A:A,'Crown Aug Uploads '!B:B,0)</f>
        <v>1134</v>
      </c>
    </row>
    <row r="851" spans="1:6" hidden="1" x14ac:dyDescent="0.3">
      <c r="A851">
        <v>6053562</v>
      </c>
      <c r="B851" s="19" t="s">
        <v>46</v>
      </c>
      <c r="E851" s="20">
        <v>6.93</v>
      </c>
      <c r="F851">
        <f>MATCH(A:A,'Crown Aug Uploads '!B:B,0)</f>
        <v>1135</v>
      </c>
    </row>
    <row r="852" spans="1:6" hidden="1" x14ac:dyDescent="0.3">
      <c r="A852">
        <v>6054424</v>
      </c>
      <c r="B852" s="19" t="s">
        <v>873</v>
      </c>
      <c r="E852" s="20">
        <v>12.34</v>
      </c>
      <c r="F852">
        <f>MATCH(A:A,'Crown Aug Uploads '!B:B,0)</f>
        <v>1892</v>
      </c>
    </row>
    <row r="853" spans="1:6" hidden="1" x14ac:dyDescent="0.3">
      <c r="A853">
        <v>6054425</v>
      </c>
      <c r="B853" s="19" t="s">
        <v>874</v>
      </c>
      <c r="E853" s="20">
        <v>10.98</v>
      </c>
      <c r="F853">
        <f>MATCH(A:A,'Crown Aug Uploads '!B:B,0)</f>
        <v>1893</v>
      </c>
    </row>
    <row r="854" spans="1:6" hidden="1" x14ac:dyDescent="0.3">
      <c r="A854">
        <v>6054426</v>
      </c>
      <c r="B854" s="19" t="s">
        <v>875</v>
      </c>
      <c r="E854" s="20">
        <v>13.92</v>
      </c>
      <c r="F854">
        <f>MATCH(A:A,'Crown Aug Uploads '!B:B,0)</f>
        <v>1894</v>
      </c>
    </row>
    <row r="855" spans="1:6" hidden="1" x14ac:dyDescent="0.3">
      <c r="A855">
        <v>6054427</v>
      </c>
      <c r="B855" s="19" t="s">
        <v>876</v>
      </c>
      <c r="E855" s="20">
        <v>13.92</v>
      </c>
      <c r="F855">
        <f>MATCH(A:A,'Crown Aug Uploads '!B:B,0)</f>
        <v>1895</v>
      </c>
    </row>
    <row r="856" spans="1:6" hidden="1" x14ac:dyDescent="0.3">
      <c r="A856">
        <v>6054429</v>
      </c>
      <c r="B856" s="19" t="s">
        <v>877</v>
      </c>
      <c r="E856" s="20">
        <v>13.92</v>
      </c>
      <c r="F856">
        <f>MATCH(A:A,'Crown Aug Uploads '!B:B,0)</f>
        <v>1896</v>
      </c>
    </row>
    <row r="857" spans="1:6" hidden="1" x14ac:dyDescent="0.3">
      <c r="A857">
        <v>6054430</v>
      </c>
      <c r="B857" s="19" t="s">
        <v>878</v>
      </c>
      <c r="E857" s="20">
        <v>13.92</v>
      </c>
      <c r="F857">
        <f>MATCH(A:A,'Crown Aug Uploads '!B:B,0)</f>
        <v>1897</v>
      </c>
    </row>
    <row r="858" spans="1:6" hidden="1" x14ac:dyDescent="0.3">
      <c r="A858">
        <v>6054516</v>
      </c>
      <c r="B858" s="19" t="s">
        <v>879</v>
      </c>
      <c r="E858" s="20">
        <v>29.35</v>
      </c>
      <c r="F858">
        <f>MATCH(A:A,'Crown Aug Uploads '!B:B,0)</f>
        <v>1898</v>
      </c>
    </row>
    <row r="859" spans="1:6" hidden="1" x14ac:dyDescent="0.3">
      <c r="A859">
        <v>6054517</v>
      </c>
      <c r="B859" s="19" t="s">
        <v>880</v>
      </c>
      <c r="E859" s="20">
        <v>29.35</v>
      </c>
      <c r="F859">
        <f>MATCH(A:A,'Crown Aug Uploads '!B:B,0)</f>
        <v>1899</v>
      </c>
    </row>
    <row r="860" spans="1:6" hidden="1" x14ac:dyDescent="0.3">
      <c r="A860">
        <v>6054518</v>
      </c>
      <c r="B860" s="19" t="s">
        <v>881</v>
      </c>
      <c r="E860" s="20">
        <v>29.35</v>
      </c>
      <c r="F860">
        <f>MATCH(A:A,'Crown Aug Uploads '!B:B,0)</f>
        <v>1900</v>
      </c>
    </row>
    <row r="861" spans="1:6" hidden="1" x14ac:dyDescent="0.3">
      <c r="A861">
        <v>6054839</v>
      </c>
      <c r="B861" s="19" t="s">
        <v>882</v>
      </c>
      <c r="E861" s="20">
        <v>42.08</v>
      </c>
      <c r="F861">
        <f>MATCH(A:A,'Crown Aug Uploads '!B:B,0)</f>
        <v>1901</v>
      </c>
    </row>
    <row r="862" spans="1:6" hidden="1" x14ac:dyDescent="0.3">
      <c r="A862">
        <v>6055131</v>
      </c>
      <c r="B862" s="19" t="s">
        <v>883</v>
      </c>
      <c r="E862" s="20">
        <v>42.68</v>
      </c>
      <c r="F862">
        <f>MATCH(A:A,'Crown Aug Uploads '!B:B,0)</f>
        <v>1902</v>
      </c>
    </row>
    <row r="863" spans="1:6" hidden="1" x14ac:dyDescent="0.3">
      <c r="A863">
        <v>6055359</v>
      </c>
      <c r="B863" s="19" t="s">
        <v>884</v>
      </c>
      <c r="E863" s="20">
        <v>626.78</v>
      </c>
      <c r="F863">
        <f>MATCH(A:A,'Crown Aug Uploads '!B:B,0)</f>
        <v>1903</v>
      </c>
    </row>
    <row r="864" spans="1:6" hidden="1" x14ac:dyDescent="0.3">
      <c r="A864">
        <v>6055466</v>
      </c>
      <c r="B864" s="19" t="s">
        <v>885</v>
      </c>
      <c r="E864" s="20">
        <v>12.45</v>
      </c>
      <c r="F864">
        <f>MATCH(A:A,'Crown Aug Uploads '!B:B,0)</f>
        <v>1904</v>
      </c>
    </row>
    <row r="865" spans="1:6" hidden="1" x14ac:dyDescent="0.3">
      <c r="A865">
        <v>6055468</v>
      </c>
      <c r="B865" s="19" t="s">
        <v>886</v>
      </c>
      <c r="E865" s="20">
        <v>13.17</v>
      </c>
      <c r="F865">
        <f>MATCH(A:A,'Crown Aug Uploads '!B:B,0)</f>
        <v>1905</v>
      </c>
    </row>
    <row r="866" spans="1:6" hidden="1" x14ac:dyDescent="0.3">
      <c r="A866">
        <v>6055469</v>
      </c>
      <c r="B866" s="19" t="s">
        <v>887</v>
      </c>
      <c r="E866" s="20">
        <v>14.07</v>
      </c>
      <c r="F866">
        <f>MATCH(A:A,'Crown Aug Uploads '!B:B,0)</f>
        <v>1906</v>
      </c>
    </row>
    <row r="867" spans="1:6" hidden="1" x14ac:dyDescent="0.3">
      <c r="A867">
        <v>6054985</v>
      </c>
      <c r="B867" s="19" t="s">
        <v>888</v>
      </c>
      <c r="E867" s="20">
        <v>1262.8900000000001</v>
      </c>
      <c r="F867">
        <f>MATCH(A:A,'Crown Aug Uploads '!B:B,0)</f>
        <v>1907</v>
      </c>
    </row>
    <row r="868" spans="1:6" hidden="1" x14ac:dyDescent="0.3">
      <c r="A868">
        <v>6054986</v>
      </c>
      <c r="B868" s="19" t="s">
        <v>889</v>
      </c>
      <c r="E868" s="20">
        <v>80.08</v>
      </c>
      <c r="F868">
        <f>MATCH(A:A,'Crown Aug Uploads '!B:B,0)</f>
        <v>1908</v>
      </c>
    </row>
    <row r="869" spans="1:6" hidden="1" x14ac:dyDescent="0.3">
      <c r="A869">
        <v>6054987</v>
      </c>
      <c r="B869" s="19" t="s">
        <v>890</v>
      </c>
      <c r="E869" s="20">
        <v>69.47</v>
      </c>
      <c r="F869">
        <f>MATCH(A:A,'Crown Aug Uploads '!B:B,0)</f>
        <v>1909</v>
      </c>
    </row>
    <row r="870" spans="1:6" hidden="1" x14ac:dyDescent="0.3">
      <c r="A870">
        <v>6054988</v>
      </c>
      <c r="B870" s="19" t="s">
        <v>891</v>
      </c>
      <c r="E870" s="20">
        <v>25.89</v>
      </c>
      <c r="F870">
        <f>MATCH(A:A,'Crown Aug Uploads '!B:B,0)</f>
        <v>1910</v>
      </c>
    </row>
    <row r="871" spans="1:6" hidden="1" x14ac:dyDescent="0.3">
      <c r="A871">
        <v>6054989</v>
      </c>
      <c r="B871" s="19" t="s">
        <v>892</v>
      </c>
      <c r="E871" s="20">
        <v>23.18</v>
      </c>
      <c r="F871">
        <f>MATCH(A:A,'Crown Aug Uploads '!B:B,0)</f>
        <v>1911</v>
      </c>
    </row>
    <row r="872" spans="1:6" hidden="1" x14ac:dyDescent="0.3">
      <c r="A872">
        <v>6054990</v>
      </c>
      <c r="B872" s="19" t="s">
        <v>893</v>
      </c>
      <c r="E872" s="20">
        <v>75.77</v>
      </c>
      <c r="F872">
        <f>MATCH(A:A,'Crown Aug Uploads '!B:B,0)</f>
        <v>1912</v>
      </c>
    </row>
    <row r="873" spans="1:6" hidden="1" x14ac:dyDescent="0.3">
      <c r="A873">
        <v>6054992</v>
      </c>
      <c r="B873" s="19" t="s">
        <v>894</v>
      </c>
      <c r="E873" s="20">
        <v>40</v>
      </c>
      <c r="F873">
        <f>MATCH(A:A,'Crown Aug Uploads '!B:B,0)</f>
        <v>1913</v>
      </c>
    </row>
    <row r="874" spans="1:6" hidden="1" x14ac:dyDescent="0.3">
      <c r="A874">
        <v>6054993</v>
      </c>
      <c r="B874" s="19" t="s">
        <v>895</v>
      </c>
      <c r="E874" s="20">
        <v>63.14</v>
      </c>
      <c r="F874">
        <f>MATCH(A:A,'Crown Aug Uploads '!B:B,0)</f>
        <v>517</v>
      </c>
    </row>
    <row r="875" spans="1:6" hidden="1" x14ac:dyDescent="0.3">
      <c r="A875">
        <v>6054994</v>
      </c>
      <c r="B875" s="19" t="s">
        <v>896</v>
      </c>
      <c r="E875" s="20">
        <v>63.14</v>
      </c>
      <c r="F875">
        <f>MATCH(A:A,'Crown Aug Uploads '!B:B,0)</f>
        <v>518</v>
      </c>
    </row>
    <row r="876" spans="1:6" hidden="1" x14ac:dyDescent="0.3">
      <c r="A876">
        <v>6054995</v>
      </c>
      <c r="B876" s="19" t="s">
        <v>897</v>
      </c>
      <c r="E876" s="20">
        <v>63.14</v>
      </c>
      <c r="F876">
        <f>MATCH(A:A,'Crown Aug Uploads '!B:B,0)</f>
        <v>1914</v>
      </c>
    </row>
    <row r="877" spans="1:6" hidden="1" x14ac:dyDescent="0.3">
      <c r="A877">
        <v>6054996</v>
      </c>
      <c r="B877" s="19" t="s">
        <v>898</v>
      </c>
      <c r="E877" s="20">
        <v>63.14</v>
      </c>
      <c r="F877">
        <f>MATCH(A:A,'Crown Aug Uploads '!B:B,0)</f>
        <v>1915</v>
      </c>
    </row>
    <row r="878" spans="1:6" hidden="1" x14ac:dyDescent="0.3">
      <c r="A878">
        <v>6055107</v>
      </c>
      <c r="B878" s="19" t="s">
        <v>899</v>
      </c>
      <c r="E878" s="20">
        <v>657</v>
      </c>
      <c r="F878">
        <f>MATCH(A:A,'Crown Aug Uploads '!B:B,0)</f>
        <v>1916</v>
      </c>
    </row>
    <row r="879" spans="1:6" hidden="1" x14ac:dyDescent="0.3">
      <c r="A879">
        <v>6054423</v>
      </c>
      <c r="B879" s="19" t="s">
        <v>900</v>
      </c>
      <c r="E879" s="20">
        <v>17.34</v>
      </c>
      <c r="F879">
        <f>MATCH(A:A,'Crown Aug Uploads '!B:B,0)</f>
        <v>1917</v>
      </c>
    </row>
    <row r="880" spans="1:6" hidden="1" x14ac:dyDescent="0.3">
      <c r="A880">
        <v>6054059</v>
      </c>
      <c r="B880" s="19" t="s">
        <v>901</v>
      </c>
      <c r="E880" s="20">
        <v>26.19</v>
      </c>
      <c r="F880">
        <f>MATCH(A:A,'Crown Aug Uploads '!B:B,0)</f>
        <v>1918</v>
      </c>
    </row>
    <row r="881" spans="1:6" hidden="1" x14ac:dyDescent="0.3">
      <c r="A881">
        <v>6054058</v>
      </c>
      <c r="B881" s="19" t="s">
        <v>902</v>
      </c>
      <c r="E881" s="20">
        <v>29.97</v>
      </c>
      <c r="F881">
        <f>MATCH(A:A,'Crown Aug Uploads '!B:B,0)</f>
        <v>1919</v>
      </c>
    </row>
    <row r="882" spans="1:6" hidden="1" x14ac:dyDescent="0.3">
      <c r="A882">
        <v>6054032</v>
      </c>
      <c r="B882" s="19" t="s">
        <v>903</v>
      </c>
      <c r="E882" s="20">
        <v>45.01</v>
      </c>
      <c r="F882">
        <f>MATCH(A:A,'Crown Aug Uploads '!B:B,0)</f>
        <v>1920</v>
      </c>
    </row>
    <row r="883" spans="1:6" hidden="1" x14ac:dyDescent="0.3">
      <c r="A883">
        <v>6054031</v>
      </c>
      <c r="B883" s="19" t="s">
        <v>904</v>
      </c>
      <c r="E883" s="20">
        <v>25.57</v>
      </c>
      <c r="F883">
        <f>MATCH(A:A,'Crown Aug Uploads '!B:B,0)</f>
        <v>1921</v>
      </c>
    </row>
    <row r="884" spans="1:6" hidden="1" x14ac:dyDescent="0.3">
      <c r="A884">
        <v>6053961</v>
      </c>
      <c r="B884" s="19" t="s">
        <v>905</v>
      </c>
      <c r="E884" s="20">
        <v>2</v>
      </c>
      <c r="F884">
        <f>MATCH(A:A,'Crown Aug Uploads '!B:B,0)</f>
        <v>1922</v>
      </c>
    </row>
    <row r="885" spans="1:6" hidden="1" x14ac:dyDescent="0.3">
      <c r="A885">
        <v>6053960</v>
      </c>
      <c r="B885" s="19" t="s">
        <v>906</v>
      </c>
      <c r="E885" s="20">
        <v>3.59</v>
      </c>
      <c r="F885">
        <f>MATCH(A:A,'Crown Aug Uploads '!B:B,0)</f>
        <v>1923</v>
      </c>
    </row>
    <row r="886" spans="1:6" hidden="1" x14ac:dyDescent="0.3">
      <c r="A886">
        <v>6053959</v>
      </c>
      <c r="B886" s="19" t="s">
        <v>907</v>
      </c>
      <c r="E886" s="20">
        <v>20.420000000000002</v>
      </c>
      <c r="F886">
        <f>MATCH(A:A,'Crown Aug Uploads '!B:B,0)</f>
        <v>1924</v>
      </c>
    </row>
    <row r="887" spans="1:6" hidden="1" x14ac:dyDescent="0.3">
      <c r="A887">
        <v>6053958</v>
      </c>
      <c r="B887" s="19" t="s">
        <v>908</v>
      </c>
      <c r="E887" s="20">
        <v>20.420000000000002</v>
      </c>
      <c r="F887">
        <f>MATCH(A:A,'Crown Aug Uploads '!B:B,0)</f>
        <v>1925</v>
      </c>
    </row>
    <row r="888" spans="1:6" hidden="1" x14ac:dyDescent="0.3">
      <c r="A888">
        <v>6053652</v>
      </c>
      <c r="B888" s="19" t="s">
        <v>909</v>
      </c>
      <c r="E888" s="20">
        <v>5.7</v>
      </c>
      <c r="F888">
        <f>MATCH(A:A,'Crown Aug Uploads '!B:B,0)</f>
        <v>1926</v>
      </c>
    </row>
    <row r="889" spans="1:6" hidden="1" x14ac:dyDescent="0.3">
      <c r="A889">
        <v>6053650</v>
      </c>
      <c r="B889" s="19" t="s">
        <v>910</v>
      </c>
      <c r="E889" s="20">
        <v>27.86</v>
      </c>
      <c r="F889">
        <f>MATCH(A:A,'Crown Aug Uploads '!B:B,0)</f>
        <v>1927</v>
      </c>
    </row>
    <row r="890" spans="1:6" hidden="1" x14ac:dyDescent="0.3">
      <c r="A890">
        <v>6053649</v>
      </c>
      <c r="B890" s="19" t="s">
        <v>911</v>
      </c>
      <c r="E890" s="20">
        <v>28.64</v>
      </c>
      <c r="F890">
        <f>MATCH(A:A,'Crown Aug Uploads '!B:B,0)</f>
        <v>1928</v>
      </c>
    </row>
    <row r="891" spans="1:6" hidden="1" x14ac:dyDescent="0.3">
      <c r="A891">
        <v>6053648</v>
      </c>
      <c r="B891" s="19" t="s">
        <v>912</v>
      </c>
      <c r="E891" s="20">
        <v>638.58000000000004</v>
      </c>
      <c r="F891">
        <f>MATCH(A:A,'Crown Aug Uploads '!B:B,0)</f>
        <v>1929</v>
      </c>
    </row>
    <row r="892" spans="1:6" hidden="1" x14ac:dyDescent="0.3">
      <c r="A892">
        <v>6053647</v>
      </c>
      <c r="B892" s="19" t="s">
        <v>913</v>
      </c>
      <c r="E892" s="20">
        <v>623.85</v>
      </c>
      <c r="F892">
        <f>MATCH(A:A,'Crown Aug Uploads '!B:B,0)</f>
        <v>1930</v>
      </c>
    </row>
    <row r="893" spans="1:6" hidden="1" x14ac:dyDescent="0.3">
      <c r="A893">
        <v>6053612</v>
      </c>
      <c r="B893" s="19" t="s">
        <v>914</v>
      </c>
      <c r="E893" s="20">
        <v>133.09</v>
      </c>
      <c r="F893">
        <f>MATCH(A:A,'Crown Aug Uploads '!B:B,0)</f>
        <v>1931</v>
      </c>
    </row>
    <row r="894" spans="1:6" hidden="1" x14ac:dyDescent="0.3">
      <c r="A894">
        <v>6053611</v>
      </c>
      <c r="B894" s="19" t="s">
        <v>915</v>
      </c>
      <c r="E894" s="20">
        <v>48.38</v>
      </c>
      <c r="F894">
        <f>MATCH(A:A,'Crown Aug Uploads '!B:B,0)</f>
        <v>1932</v>
      </c>
    </row>
    <row r="895" spans="1:6" hidden="1" x14ac:dyDescent="0.3">
      <c r="A895">
        <v>6053609</v>
      </c>
      <c r="B895" s="19" t="s">
        <v>916</v>
      </c>
      <c r="E895" s="20">
        <v>64.55</v>
      </c>
      <c r="F895">
        <f>MATCH(A:A,'Crown Aug Uploads '!B:B,0)</f>
        <v>1933</v>
      </c>
    </row>
    <row r="896" spans="1:6" hidden="1" x14ac:dyDescent="0.3">
      <c r="A896">
        <v>6053606</v>
      </c>
      <c r="B896" s="19" t="s">
        <v>917</v>
      </c>
      <c r="E896" s="20">
        <v>572.1</v>
      </c>
      <c r="F896">
        <f>MATCH(A:A,'Crown Aug Uploads '!B:B,0)</f>
        <v>1934</v>
      </c>
    </row>
    <row r="897" spans="1:6" hidden="1" x14ac:dyDescent="0.3">
      <c r="A897">
        <v>6053605</v>
      </c>
      <c r="B897" s="19" t="s">
        <v>918</v>
      </c>
      <c r="E897" s="20">
        <v>674.25</v>
      </c>
      <c r="F897">
        <f>MATCH(A:A,'Crown Aug Uploads '!B:B,0)</f>
        <v>1935</v>
      </c>
    </row>
    <row r="898" spans="1:6" hidden="1" x14ac:dyDescent="0.3">
      <c r="A898">
        <v>6053597</v>
      </c>
      <c r="B898" s="19" t="s">
        <v>919</v>
      </c>
      <c r="E898" s="20">
        <v>24.81</v>
      </c>
      <c r="F898">
        <f>MATCH(A:A,'Crown Aug Uploads '!B:B,0)</f>
        <v>1936</v>
      </c>
    </row>
    <row r="899" spans="1:6" hidden="1" x14ac:dyDescent="0.3">
      <c r="A899">
        <v>6053596</v>
      </c>
      <c r="B899" s="19" t="s">
        <v>920</v>
      </c>
      <c r="E899" s="20">
        <v>24.81</v>
      </c>
      <c r="F899">
        <f>MATCH(A:A,'Crown Aug Uploads '!B:B,0)</f>
        <v>1937</v>
      </c>
    </row>
    <row r="900" spans="1:6" hidden="1" x14ac:dyDescent="0.3">
      <c r="A900">
        <v>6053595</v>
      </c>
      <c r="B900" s="19" t="s">
        <v>921</v>
      </c>
      <c r="E900" s="20">
        <v>24.81</v>
      </c>
      <c r="F900">
        <f>MATCH(A:A,'Crown Aug Uploads '!B:B,0)</f>
        <v>1938</v>
      </c>
    </row>
    <row r="901" spans="1:6" hidden="1" x14ac:dyDescent="0.3">
      <c r="A901">
        <v>6053594</v>
      </c>
      <c r="B901" s="19" t="s">
        <v>922</v>
      </c>
      <c r="E901" s="20">
        <v>24.81</v>
      </c>
      <c r="F901">
        <f>MATCH(A:A,'Crown Aug Uploads '!B:B,0)</f>
        <v>1939</v>
      </c>
    </row>
    <row r="902" spans="1:6" hidden="1" x14ac:dyDescent="0.3">
      <c r="A902">
        <v>6053593</v>
      </c>
      <c r="B902" s="19" t="s">
        <v>923</v>
      </c>
      <c r="E902" s="20">
        <v>24.81</v>
      </c>
      <c r="F902">
        <f>MATCH(A:A,'Crown Aug Uploads '!B:B,0)</f>
        <v>1940</v>
      </c>
    </row>
    <row r="903" spans="1:6" hidden="1" x14ac:dyDescent="0.3">
      <c r="A903">
        <v>6053591</v>
      </c>
      <c r="B903" s="19" t="s">
        <v>924</v>
      </c>
      <c r="E903" s="20">
        <v>26</v>
      </c>
      <c r="F903">
        <f>MATCH(A:A,'Crown Aug Uploads '!B:B,0)</f>
        <v>1941</v>
      </c>
    </row>
    <row r="904" spans="1:6" hidden="1" x14ac:dyDescent="0.3">
      <c r="A904">
        <v>6053589</v>
      </c>
      <c r="B904" s="19" t="s">
        <v>925</v>
      </c>
      <c r="E904" s="20">
        <v>26</v>
      </c>
      <c r="F904">
        <f>MATCH(A:A,'Crown Aug Uploads '!B:B,0)</f>
        <v>1942</v>
      </c>
    </row>
    <row r="905" spans="1:6" hidden="1" x14ac:dyDescent="0.3">
      <c r="A905">
        <v>6053588</v>
      </c>
      <c r="B905" s="19" t="s">
        <v>926</v>
      </c>
      <c r="E905" s="20">
        <v>30.39</v>
      </c>
      <c r="F905">
        <f>MATCH(A:A,'Crown Aug Uploads '!B:B,0)</f>
        <v>1943</v>
      </c>
    </row>
    <row r="906" spans="1:6" hidden="1" x14ac:dyDescent="0.3">
      <c r="A906">
        <v>6053587</v>
      </c>
      <c r="B906" s="19" t="s">
        <v>927</v>
      </c>
      <c r="E906" s="20">
        <v>30.39</v>
      </c>
      <c r="F906">
        <f>MATCH(A:A,'Crown Aug Uploads '!B:B,0)</f>
        <v>1944</v>
      </c>
    </row>
    <row r="907" spans="1:6" hidden="1" x14ac:dyDescent="0.3">
      <c r="A907">
        <v>6053566</v>
      </c>
      <c r="B907" s="19" t="s">
        <v>928</v>
      </c>
      <c r="E907" s="20">
        <v>0.83</v>
      </c>
      <c r="F907">
        <f>MATCH(A:A,'Crown Aug Uploads '!B:B,0)</f>
        <v>1945</v>
      </c>
    </row>
    <row r="908" spans="1:6" hidden="1" x14ac:dyDescent="0.3">
      <c r="A908">
        <v>6053565</v>
      </c>
      <c r="B908" s="19" t="s">
        <v>929</v>
      </c>
      <c r="E908" s="20">
        <v>0.83</v>
      </c>
      <c r="F908">
        <f>MATCH(A:A,'Crown Aug Uploads '!B:B,0)</f>
        <v>1946</v>
      </c>
    </row>
    <row r="909" spans="1:6" hidden="1" x14ac:dyDescent="0.3">
      <c r="A909">
        <v>6055108</v>
      </c>
      <c r="B909" s="19" t="s">
        <v>930</v>
      </c>
      <c r="E909" s="20">
        <v>59.64</v>
      </c>
      <c r="F909">
        <f>MATCH(A:A,'Crown Aug Uploads '!B:B,0)</f>
        <v>1947</v>
      </c>
    </row>
    <row r="910" spans="1:6" hidden="1" x14ac:dyDescent="0.3">
      <c r="A910">
        <v>6055707</v>
      </c>
      <c r="B910" s="19" t="s">
        <v>40</v>
      </c>
      <c r="E910" s="20">
        <v>1.06</v>
      </c>
      <c r="F910">
        <f>MATCH(A:A,'Crown Aug Uploads '!B:B,0)</f>
        <v>31</v>
      </c>
    </row>
    <row r="911" spans="1:6" hidden="1" x14ac:dyDescent="0.3">
      <c r="A911">
        <v>6053561</v>
      </c>
      <c r="B911" s="19" t="s">
        <v>931</v>
      </c>
      <c r="E911" s="20">
        <v>2.83</v>
      </c>
      <c r="F911">
        <f>MATCH(A:A,'Crown Aug Uploads '!B:B,0)</f>
        <v>1136</v>
      </c>
    </row>
    <row r="912" spans="1:6" hidden="1" x14ac:dyDescent="0.3">
      <c r="A912">
        <v>6053560</v>
      </c>
      <c r="B912" s="19" t="s">
        <v>47</v>
      </c>
      <c r="E912" s="20">
        <v>3.31</v>
      </c>
      <c r="F912">
        <f>MATCH(A:A,'Crown Aug Uploads '!B:B,0)</f>
        <v>1137</v>
      </c>
    </row>
    <row r="913" spans="1:6" hidden="1" x14ac:dyDescent="0.3">
      <c r="A913">
        <v>6053110</v>
      </c>
      <c r="B913" s="19" t="s">
        <v>932</v>
      </c>
      <c r="E913" s="20">
        <v>37.69</v>
      </c>
      <c r="F913">
        <f>MATCH(A:A,'Crown Aug Uploads '!B:B,0)</f>
        <v>1948</v>
      </c>
    </row>
    <row r="914" spans="1:6" hidden="1" x14ac:dyDescent="0.3">
      <c r="A914">
        <v>6053109</v>
      </c>
      <c r="B914" s="19" t="s">
        <v>933</v>
      </c>
      <c r="E914" s="20">
        <v>56.56</v>
      </c>
      <c r="F914">
        <f>MATCH(A:A,'Crown Aug Uploads '!B:B,0)</f>
        <v>1949</v>
      </c>
    </row>
    <row r="915" spans="1:6" hidden="1" x14ac:dyDescent="0.3">
      <c r="A915">
        <v>6053108</v>
      </c>
      <c r="B915" s="19" t="s">
        <v>934</v>
      </c>
      <c r="E915" s="20">
        <v>67.86</v>
      </c>
      <c r="F915">
        <f>MATCH(A:A,'Crown Aug Uploads '!B:B,0)</f>
        <v>1950</v>
      </c>
    </row>
    <row r="916" spans="1:6" hidden="1" x14ac:dyDescent="0.3">
      <c r="A916">
        <v>6053107</v>
      </c>
      <c r="B916" s="19" t="s">
        <v>935</v>
      </c>
      <c r="E916" s="20">
        <v>75.41</v>
      </c>
      <c r="F916">
        <f>MATCH(A:A,'Crown Aug Uploads '!B:B,0)</f>
        <v>1951</v>
      </c>
    </row>
    <row r="917" spans="1:6" hidden="1" x14ac:dyDescent="0.3">
      <c r="A917">
        <v>6053103</v>
      </c>
      <c r="B917" s="19" t="s">
        <v>936</v>
      </c>
      <c r="E917" s="20">
        <v>56.56</v>
      </c>
      <c r="F917">
        <f>MATCH(A:A,'Crown Aug Uploads '!B:B,0)</f>
        <v>1952</v>
      </c>
    </row>
    <row r="918" spans="1:6" hidden="1" x14ac:dyDescent="0.3">
      <c r="A918">
        <v>6053102</v>
      </c>
      <c r="B918" s="19" t="s">
        <v>937</v>
      </c>
      <c r="E918" s="20">
        <v>580.16999999999996</v>
      </c>
      <c r="F918">
        <f>MATCH(A:A,'Crown Aug Uploads '!B:B,0)</f>
        <v>1953</v>
      </c>
    </row>
    <row r="919" spans="1:6" hidden="1" x14ac:dyDescent="0.3">
      <c r="A919">
        <v>6053100</v>
      </c>
      <c r="B919" s="19" t="s">
        <v>938</v>
      </c>
      <c r="E919" s="20">
        <v>551.16</v>
      </c>
      <c r="F919">
        <f>MATCH(A:A,'Crown Aug Uploads '!B:B,0)</f>
        <v>1954</v>
      </c>
    </row>
    <row r="920" spans="1:6" hidden="1" x14ac:dyDescent="0.3">
      <c r="A920">
        <v>6053099</v>
      </c>
      <c r="B920" s="19" t="s">
        <v>939</v>
      </c>
      <c r="E920" s="20">
        <v>45.23</v>
      </c>
      <c r="F920">
        <f>MATCH(A:A,'Crown Aug Uploads '!B:B,0)</f>
        <v>1955</v>
      </c>
    </row>
    <row r="921" spans="1:6" hidden="1" x14ac:dyDescent="0.3">
      <c r="A921">
        <v>6053096</v>
      </c>
      <c r="B921" s="19" t="s">
        <v>940</v>
      </c>
      <c r="E921" s="20">
        <v>16.57</v>
      </c>
      <c r="F921">
        <f>MATCH(A:A,'Crown Aug Uploads '!B:B,0)</f>
        <v>1956</v>
      </c>
    </row>
    <row r="922" spans="1:6" hidden="1" x14ac:dyDescent="0.3">
      <c r="A922">
        <v>6053095</v>
      </c>
      <c r="B922" s="19" t="s">
        <v>941</v>
      </c>
      <c r="E922" s="20">
        <v>16.57</v>
      </c>
      <c r="F922">
        <f>MATCH(A:A,'Crown Aug Uploads '!B:B,0)</f>
        <v>1957</v>
      </c>
    </row>
    <row r="923" spans="1:6" hidden="1" x14ac:dyDescent="0.3">
      <c r="A923">
        <v>6053094</v>
      </c>
      <c r="B923" s="19" t="s">
        <v>942</v>
      </c>
      <c r="E923" s="20">
        <v>16.57</v>
      </c>
      <c r="F923">
        <f>MATCH(A:A,'Crown Aug Uploads '!B:B,0)</f>
        <v>1958</v>
      </c>
    </row>
    <row r="924" spans="1:6" hidden="1" x14ac:dyDescent="0.3">
      <c r="A924">
        <v>6053093</v>
      </c>
      <c r="B924" s="19" t="s">
        <v>943</v>
      </c>
      <c r="E924" s="20">
        <v>16.57</v>
      </c>
      <c r="F924">
        <f>MATCH(A:A,'Crown Aug Uploads '!B:B,0)</f>
        <v>1959</v>
      </c>
    </row>
    <row r="925" spans="1:6" hidden="1" x14ac:dyDescent="0.3">
      <c r="A925">
        <v>6053091</v>
      </c>
      <c r="B925" s="19" t="s">
        <v>944</v>
      </c>
      <c r="E925" s="20">
        <v>16.57</v>
      </c>
      <c r="F925">
        <f>MATCH(A:A,'Crown Aug Uploads '!B:B,0)</f>
        <v>1960</v>
      </c>
    </row>
    <row r="926" spans="1:6" hidden="1" x14ac:dyDescent="0.3">
      <c r="A926">
        <v>6053090</v>
      </c>
      <c r="B926" s="19" t="s">
        <v>945</v>
      </c>
      <c r="E926" s="20">
        <v>15.07</v>
      </c>
      <c r="F926">
        <f>MATCH(A:A,'Crown Aug Uploads '!B:B,0)</f>
        <v>1961</v>
      </c>
    </row>
    <row r="927" spans="1:6" hidden="1" x14ac:dyDescent="0.3">
      <c r="A927">
        <v>6053089</v>
      </c>
      <c r="B927" s="19" t="s">
        <v>946</v>
      </c>
      <c r="E927" s="20">
        <v>15.07</v>
      </c>
      <c r="F927">
        <f>MATCH(A:A,'Crown Aug Uploads '!B:B,0)</f>
        <v>1962</v>
      </c>
    </row>
    <row r="928" spans="1:6" hidden="1" x14ac:dyDescent="0.3">
      <c r="A928">
        <v>6053088</v>
      </c>
      <c r="B928" s="19" t="s">
        <v>947</v>
      </c>
      <c r="E928" s="20">
        <v>15.07</v>
      </c>
      <c r="F928">
        <f>MATCH(A:A,'Crown Aug Uploads '!B:B,0)</f>
        <v>1963</v>
      </c>
    </row>
    <row r="929" spans="1:6" hidden="1" x14ac:dyDescent="0.3">
      <c r="A929">
        <v>6053087</v>
      </c>
      <c r="B929" s="19" t="s">
        <v>948</v>
      </c>
      <c r="E929" s="20">
        <v>9.7899999999999991</v>
      </c>
      <c r="F929">
        <f>MATCH(A:A,'Crown Aug Uploads '!B:B,0)</f>
        <v>1964</v>
      </c>
    </row>
    <row r="930" spans="1:6" hidden="1" x14ac:dyDescent="0.3">
      <c r="A930">
        <v>6053086</v>
      </c>
      <c r="B930" s="19" t="s">
        <v>949</v>
      </c>
      <c r="E930" s="20">
        <v>15.07</v>
      </c>
      <c r="F930">
        <f>MATCH(A:A,'Crown Aug Uploads '!B:B,0)</f>
        <v>1965</v>
      </c>
    </row>
    <row r="931" spans="1:6" hidden="1" x14ac:dyDescent="0.3">
      <c r="A931">
        <v>6053085</v>
      </c>
      <c r="B931" s="19" t="s">
        <v>950</v>
      </c>
      <c r="E931" s="20">
        <v>31.67</v>
      </c>
      <c r="F931">
        <f>MATCH(A:A,'Crown Aug Uploads '!B:B,0)</f>
        <v>1966</v>
      </c>
    </row>
    <row r="932" spans="1:6" hidden="1" x14ac:dyDescent="0.3">
      <c r="A932">
        <v>6053082</v>
      </c>
      <c r="B932" s="19" t="s">
        <v>951</v>
      </c>
      <c r="E932" s="20">
        <v>31.67</v>
      </c>
      <c r="F932">
        <f>MATCH(A:A,'Crown Aug Uploads '!B:B,0)</f>
        <v>1967</v>
      </c>
    </row>
    <row r="933" spans="1:6" hidden="1" x14ac:dyDescent="0.3">
      <c r="A933">
        <v>6053081</v>
      </c>
      <c r="B933" s="19" t="s">
        <v>952</v>
      </c>
      <c r="E933" s="20">
        <v>31.67</v>
      </c>
      <c r="F933">
        <f>MATCH(A:A,'Crown Aug Uploads '!B:B,0)</f>
        <v>1968</v>
      </c>
    </row>
    <row r="934" spans="1:6" hidden="1" x14ac:dyDescent="0.3">
      <c r="A934">
        <v>6053080</v>
      </c>
      <c r="B934" s="19" t="s">
        <v>953</v>
      </c>
      <c r="E934" s="20">
        <v>13.55</v>
      </c>
      <c r="F934">
        <f>MATCH(A:A,'Crown Aug Uploads '!B:B,0)</f>
        <v>1969</v>
      </c>
    </row>
    <row r="935" spans="1:6" hidden="1" x14ac:dyDescent="0.3">
      <c r="A935">
        <v>6053078</v>
      </c>
      <c r="B935" s="19" t="s">
        <v>954</v>
      </c>
      <c r="E935" s="20">
        <v>13.55</v>
      </c>
      <c r="F935">
        <f>MATCH(A:A,'Crown Aug Uploads '!B:B,0)</f>
        <v>1970</v>
      </c>
    </row>
    <row r="936" spans="1:6" hidden="1" x14ac:dyDescent="0.3">
      <c r="A936">
        <v>6053077</v>
      </c>
      <c r="B936" s="19" t="s">
        <v>955</v>
      </c>
      <c r="E936" s="20">
        <v>13.55</v>
      </c>
      <c r="F936">
        <f>MATCH(A:A,'Crown Aug Uploads '!B:B,0)</f>
        <v>1971</v>
      </c>
    </row>
    <row r="937" spans="1:6" hidden="1" x14ac:dyDescent="0.3">
      <c r="A937">
        <v>6055110</v>
      </c>
      <c r="B937" s="19" t="s">
        <v>956</v>
      </c>
      <c r="E937" s="20">
        <v>49.08</v>
      </c>
      <c r="F937">
        <f>MATCH(A:A,'Crown Aug Uploads '!B:B,0)</f>
        <v>1972</v>
      </c>
    </row>
    <row r="938" spans="1:6" hidden="1" x14ac:dyDescent="0.3">
      <c r="A938">
        <v>6055111</v>
      </c>
      <c r="B938" s="19" t="s">
        <v>957</v>
      </c>
      <c r="E938" s="20">
        <v>23.49</v>
      </c>
      <c r="F938">
        <f>MATCH(A:A,'Crown Aug Uploads '!B:B,0)</f>
        <v>1973</v>
      </c>
    </row>
    <row r="939" spans="1:6" hidden="1" x14ac:dyDescent="0.3">
      <c r="A939">
        <v>6055113</v>
      </c>
      <c r="B939" s="19" t="s">
        <v>958</v>
      </c>
      <c r="E939" s="20">
        <v>11.81</v>
      </c>
      <c r="F939">
        <f>MATCH(A:A,'Crown Aug Uploads '!B:B,0)</f>
        <v>1974</v>
      </c>
    </row>
    <row r="940" spans="1:6" hidden="1" x14ac:dyDescent="0.3">
      <c r="A940">
        <v>6055114</v>
      </c>
      <c r="B940" s="19" t="s">
        <v>959</v>
      </c>
      <c r="E940" s="20">
        <v>54.88</v>
      </c>
      <c r="F940">
        <f>MATCH(A:A,'Crown Aug Uploads '!B:B,0)</f>
        <v>1975</v>
      </c>
    </row>
    <row r="941" spans="1:6" hidden="1" x14ac:dyDescent="0.3">
      <c r="A941">
        <v>6055115</v>
      </c>
      <c r="B941" s="19" t="s">
        <v>960</v>
      </c>
      <c r="E941" s="20">
        <v>54.88</v>
      </c>
      <c r="F941">
        <f>MATCH(A:A,'Crown Aug Uploads '!B:B,0)</f>
        <v>1976</v>
      </c>
    </row>
    <row r="942" spans="1:6" hidden="1" x14ac:dyDescent="0.3">
      <c r="A942">
        <v>6055116</v>
      </c>
      <c r="B942" s="19" t="s">
        <v>961</v>
      </c>
      <c r="E942" s="20">
        <v>54.88</v>
      </c>
      <c r="F942">
        <f>MATCH(A:A,'Crown Aug Uploads '!B:B,0)</f>
        <v>1977</v>
      </c>
    </row>
    <row r="943" spans="1:6" hidden="1" x14ac:dyDescent="0.3">
      <c r="A943">
        <v>6055117</v>
      </c>
      <c r="B943" s="19" t="s">
        <v>962</v>
      </c>
      <c r="E943" s="20">
        <v>54.88</v>
      </c>
      <c r="F943">
        <f>MATCH(A:A,'Crown Aug Uploads '!B:B,0)</f>
        <v>1978</v>
      </c>
    </row>
    <row r="944" spans="1:6" hidden="1" x14ac:dyDescent="0.3">
      <c r="A944">
        <v>6055118</v>
      </c>
      <c r="B944" s="19" t="s">
        <v>963</v>
      </c>
      <c r="E944" s="20">
        <v>54.88</v>
      </c>
      <c r="F944">
        <f>MATCH(A:A,'Crown Aug Uploads '!B:B,0)</f>
        <v>1979</v>
      </c>
    </row>
    <row r="945" spans="1:6" hidden="1" x14ac:dyDescent="0.3">
      <c r="A945">
        <v>6055119</v>
      </c>
      <c r="B945" s="19" t="s">
        <v>964</v>
      </c>
      <c r="E945" s="20">
        <v>54.88</v>
      </c>
      <c r="F945">
        <f>MATCH(A:A,'Crown Aug Uploads '!B:B,0)</f>
        <v>1980</v>
      </c>
    </row>
    <row r="946" spans="1:6" hidden="1" x14ac:dyDescent="0.3">
      <c r="A946">
        <v>6055120</v>
      </c>
      <c r="B946" s="19" t="s">
        <v>965</v>
      </c>
      <c r="E946" s="20">
        <v>31.34</v>
      </c>
      <c r="F946">
        <f>MATCH(A:A,'Crown Aug Uploads '!B:B,0)</f>
        <v>1981</v>
      </c>
    </row>
    <row r="947" spans="1:6" hidden="1" x14ac:dyDescent="0.3">
      <c r="A947">
        <v>6055121</v>
      </c>
      <c r="B947" s="19" t="s">
        <v>966</v>
      </c>
      <c r="E947" s="20">
        <v>36.229999999999997</v>
      </c>
      <c r="F947">
        <f>MATCH(A:A,'Crown Aug Uploads '!B:B,0)</f>
        <v>1982</v>
      </c>
    </row>
    <row r="948" spans="1:6" hidden="1" x14ac:dyDescent="0.3">
      <c r="A948">
        <v>6055122</v>
      </c>
      <c r="B948" s="19" t="s">
        <v>967</v>
      </c>
      <c r="E948" s="20">
        <v>34.58</v>
      </c>
      <c r="F948">
        <f>MATCH(A:A,'Crown Aug Uploads '!B:B,0)</f>
        <v>1983</v>
      </c>
    </row>
    <row r="949" spans="1:6" hidden="1" x14ac:dyDescent="0.3">
      <c r="A949">
        <v>6055123</v>
      </c>
      <c r="B949" s="19" t="s">
        <v>968</v>
      </c>
      <c r="E949" s="20">
        <v>32.99</v>
      </c>
      <c r="F949">
        <f>MATCH(A:A,'Crown Aug Uploads '!B:B,0)</f>
        <v>1984</v>
      </c>
    </row>
    <row r="950" spans="1:6" hidden="1" x14ac:dyDescent="0.3">
      <c r="A950">
        <v>6055124</v>
      </c>
      <c r="B950" s="19" t="s">
        <v>969</v>
      </c>
      <c r="E950" s="20">
        <v>49.07</v>
      </c>
      <c r="F950">
        <f>MATCH(A:A,'Crown Aug Uploads '!B:B,0)</f>
        <v>1985</v>
      </c>
    </row>
    <row r="951" spans="1:6" hidden="1" x14ac:dyDescent="0.3">
      <c r="A951">
        <v>6055127</v>
      </c>
      <c r="B951" s="19" t="s">
        <v>970</v>
      </c>
      <c r="E951" s="20">
        <v>49.07</v>
      </c>
      <c r="F951">
        <f>MATCH(A:A,'Crown Aug Uploads '!B:B,0)</f>
        <v>1986</v>
      </c>
    </row>
    <row r="952" spans="1:6" hidden="1" x14ac:dyDescent="0.3">
      <c r="A952">
        <v>6055128</v>
      </c>
      <c r="B952" s="19" t="s">
        <v>971</v>
      </c>
      <c r="E952" s="20">
        <v>42.68</v>
      </c>
      <c r="F952">
        <f>MATCH(A:A,'Crown Aug Uploads '!B:B,0)</f>
        <v>1987</v>
      </c>
    </row>
    <row r="953" spans="1:6" hidden="1" x14ac:dyDescent="0.3">
      <c r="A953">
        <v>6055129</v>
      </c>
      <c r="B953" s="19" t="s">
        <v>972</v>
      </c>
      <c r="E953" s="20">
        <v>42.68</v>
      </c>
      <c r="F953">
        <f>MATCH(A:A,'Crown Aug Uploads '!B:B,0)</f>
        <v>1988</v>
      </c>
    </row>
    <row r="954" spans="1:6" hidden="1" x14ac:dyDescent="0.3">
      <c r="A954">
        <v>6055130</v>
      </c>
      <c r="B954" s="19" t="s">
        <v>973</v>
      </c>
      <c r="E954" s="20">
        <v>42.68</v>
      </c>
      <c r="F954">
        <f>MATCH(A:A,'Crown Aug Uploads '!B:B,0)</f>
        <v>1989</v>
      </c>
    </row>
    <row r="955" spans="1:6" hidden="1" x14ac:dyDescent="0.3">
      <c r="A955">
        <v>6055497</v>
      </c>
      <c r="B955" s="19" t="s">
        <v>974</v>
      </c>
      <c r="E955" s="20">
        <v>1002.29</v>
      </c>
      <c r="F955">
        <f>MATCH(A:A,'Crown Aug Uploads '!B:B,0)</f>
        <v>1990</v>
      </c>
    </row>
    <row r="956" spans="1:6" hidden="1" x14ac:dyDescent="0.3">
      <c r="A956">
        <v>6055501</v>
      </c>
      <c r="B956" s="19" t="s">
        <v>975</v>
      </c>
      <c r="E956" s="20">
        <v>36.4</v>
      </c>
      <c r="F956">
        <f>MATCH(A:A,'Crown Aug Uploads '!B:B,0)</f>
        <v>1991</v>
      </c>
    </row>
    <row r="957" spans="1:6" hidden="1" x14ac:dyDescent="0.3">
      <c r="A957">
        <v>6055502</v>
      </c>
      <c r="B957" s="19" t="s">
        <v>976</v>
      </c>
      <c r="E957" s="20">
        <v>36.4</v>
      </c>
      <c r="F957">
        <f>MATCH(A:A,'Crown Aug Uploads '!B:B,0)</f>
        <v>1992</v>
      </c>
    </row>
    <row r="958" spans="1:6" hidden="1" x14ac:dyDescent="0.3">
      <c r="A958">
        <v>6055503</v>
      </c>
      <c r="B958" s="19" t="s">
        <v>977</v>
      </c>
      <c r="E958" s="20">
        <v>36.4</v>
      </c>
      <c r="F958">
        <f>MATCH(A:A,'Crown Aug Uploads '!B:B,0)</f>
        <v>1993</v>
      </c>
    </row>
    <row r="959" spans="1:6" hidden="1" x14ac:dyDescent="0.3">
      <c r="A959">
        <v>6055504</v>
      </c>
      <c r="B959" s="19" t="s">
        <v>978</v>
      </c>
      <c r="E959" s="20">
        <v>36.4</v>
      </c>
      <c r="F959">
        <f>MATCH(A:A,'Crown Aug Uploads '!B:B,0)</f>
        <v>1994</v>
      </c>
    </row>
    <row r="960" spans="1:6" hidden="1" x14ac:dyDescent="0.3">
      <c r="A960">
        <v>6055505</v>
      </c>
      <c r="B960" s="19" t="s">
        <v>979</v>
      </c>
      <c r="E960" s="20">
        <v>36.4</v>
      </c>
      <c r="F960">
        <f>MATCH(A:A,'Crown Aug Uploads '!B:B,0)</f>
        <v>1995</v>
      </c>
    </row>
    <row r="961" spans="1:6" hidden="1" x14ac:dyDescent="0.3">
      <c r="A961">
        <v>6055506</v>
      </c>
      <c r="B961" s="19" t="s">
        <v>980</v>
      </c>
      <c r="E961" s="20">
        <v>36.4</v>
      </c>
      <c r="F961">
        <f>MATCH(A:A,'Crown Aug Uploads '!B:B,0)</f>
        <v>1996</v>
      </c>
    </row>
    <row r="962" spans="1:6" hidden="1" x14ac:dyDescent="0.3">
      <c r="A962">
        <v>6055688</v>
      </c>
      <c r="B962" s="19" t="s">
        <v>44</v>
      </c>
      <c r="E962" s="20">
        <v>1.92</v>
      </c>
      <c r="F962">
        <f>MATCH(A:A,'Crown Aug Uploads '!B:B,0)</f>
        <v>1133</v>
      </c>
    </row>
    <row r="963" spans="1:6" hidden="1" x14ac:dyDescent="0.3">
      <c r="A963">
        <v>6055689</v>
      </c>
      <c r="B963" s="19" t="s">
        <v>43</v>
      </c>
      <c r="E963" s="20">
        <v>3.84</v>
      </c>
      <c r="F963">
        <f>MATCH(A:A,'Crown Aug Uploads '!B:B,0)</f>
        <v>1132</v>
      </c>
    </row>
    <row r="964" spans="1:6" x14ac:dyDescent="0.3">
      <c r="A964">
        <v>6055690</v>
      </c>
      <c r="B964" s="19" t="s">
        <v>981</v>
      </c>
      <c r="E964" s="20">
        <v>4.49</v>
      </c>
      <c r="F964">
        <f>MATCH(A:A,'Crown Aug Uploads '!B:B,0)</f>
        <v>1997</v>
      </c>
    </row>
    <row r="965" spans="1:6" hidden="1" x14ac:dyDescent="0.3">
      <c r="A965">
        <v>6055691</v>
      </c>
      <c r="B965" s="19" t="s">
        <v>42</v>
      </c>
      <c r="E965" s="20">
        <v>7.96</v>
      </c>
      <c r="F965">
        <f>MATCH(A:A,'Crown Aug Uploads '!B:B,0)</f>
        <v>1131</v>
      </c>
    </row>
    <row r="966" spans="1:6" hidden="1" x14ac:dyDescent="0.3">
      <c r="A966">
        <v>6055692</v>
      </c>
      <c r="B966" s="19" t="s">
        <v>41</v>
      </c>
      <c r="E966" s="20">
        <v>7.96</v>
      </c>
      <c r="F966">
        <f>MATCH(A:A,'Crown Aug Uploads '!B:B,0)</f>
        <v>1130</v>
      </c>
    </row>
    <row r="967" spans="1:6" x14ac:dyDescent="0.3">
      <c r="A967">
        <v>6040225</v>
      </c>
      <c r="B967" s="19" t="s">
        <v>982</v>
      </c>
      <c r="E967" s="20">
        <v>16.149999999999999</v>
      </c>
      <c r="F967">
        <f>MATCH(A:A,'Crown Aug Uploads '!B:B,0)</f>
        <v>1998</v>
      </c>
    </row>
    <row r="968" spans="1:6" x14ac:dyDescent="0.3">
      <c r="A968">
        <v>6040227</v>
      </c>
      <c r="B968" s="19" t="s">
        <v>983</v>
      </c>
      <c r="E968" s="20">
        <v>27.57</v>
      </c>
      <c r="F968">
        <f>MATCH(A:A,'Crown Aug Uploads '!B:B,0)</f>
        <v>1999</v>
      </c>
    </row>
    <row r="969" spans="1:6" hidden="1" x14ac:dyDescent="0.3">
      <c r="A969">
        <v>6040400</v>
      </c>
      <c r="B969" s="19" t="s">
        <v>984</v>
      </c>
      <c r="E969" s="20">
        <v>17.53</v>
      </c>
      <c r="F969">
        <f>MATCH(A:A,'Crown Aug Uploads '!B:B,0)</f>
        <v>2000</v>
      </c>
    </row>
    <row r="970" spans="1:6" hidden="1" x14ac:dyDescent="0.3">
      <c r="A970">
        <v>6040401</v>
      </c>
      <c r="B970" s="19" t="s">
        <v>985</v>
      </c>
      <c r="E970" s="20">
        <v>33.72</v>
      </c>
      <c r="F970">
        <f>MATCH(A:A,'Crown Aug Uploads '!B:B,0)</f>
        <v>2001</v>
      </c>
    </row>
    <row r="971" spans="1:6" hidden="1" x14ac:dyDescent="0.3">
      <c r="A971">
        <v>6040402</v>
      </c>
      <c r="B971" s="19" t="s">
        <v>986</v>
      </c>
      <c r="E971" s="20">
        <v>25.45</v>
      </c>
      <c r="F971">
        <f>MATCH(A:A,'Crown Aug Uploads '!B:B,0)</f>
        <v>2002</v>
      </c>
    </row>
    <row r="972" spans="1:6" hidden="1" x14ac:dyDescent="0.3">
      <c r="A972">
        <v>6040403</v>
      </c>
      <c r="B972" s="19" t="s">
        <v>987</v>
      </c>
      <c r="E972" s="20">
        <v>81.739999999999995</v>
      </c>
      <c r="F972">
        <f>MATCH(A:A,'Crown Aug Uploads '!B:B,0)</f>
        <v>2003</v>
      </c>
    </row>
    <row r="973" spans="1:6" hidden="1" x14ac:dyDescent="0.3">
      <c r="A973">
        <v>6040758</v>
      </c>
      <c r="B973" s="19" t="s">
        <v>988</v>
      </c>
      <c r="E973" s="20">
        <v>5.14</v>
      </c>
      <c r="F973">
        <f>MATCH(A:A,'Crown Aug Uploads '!B:B,0)</f>
        <v>2004</v>
      </c>
    </row>
    <row r="974" spans="1:6" hidden="1" x14ac:dyDescent="0.3">
      <c r="A974">
        <v>6040762</v>
      </c>
      <c r="B974" s="19" t="s">
        <v>989</v>
      </c>
      <c r="E974" s="20">
        <v>10.1</v>
      </c>
      <c r="F974">
        <f>MATCH(A:A,'Crown Aug Uploads '!B:B,0)</f>
        <v>2005</v>
      </c>
    </row>
    <row r="975" spans="1:6" hidden="1" x14ac:dyDescent="0.3">
      <c r="A975">
        <v>6040763</v>
      </c>
      <c r="B975" s="19" t="s">
        <v>990</v>
      </c>
      <c r="E975" s="20">
        <v>23.58</v>
      </c>
      <c r="F975">
        <f>MATCH(A:A,'Crown Aug Uploads '!B:B,0)</f>
        <v>2006</v>
      </c>
    </row>
    <row r="976" spans="1:6" hidden="1" x14ac:dyDescent="0.3">
      <c r="A976">
        <v>6040764</v>
      </c>
      <c r="B976" s="19" t="s">
        <v>991</v>
      </c>
      <c r="E976" s="20">
        <v>34.47</v>
      </c>
      <c r="F976">
        <f>MATCH(A:A,'Crown Aug Uploads '!B:B,0)</f>
        <v>1143</v>
      </c>
    </row>
    <row r="977" spans="1:6" hidden="1" x14ac:dyDescent="0.3">
      <c r="A977">
        <v>6040765</v>
      </c>
      <c r="B977" s="19" t="s">
        <v>992</v>
      </c>
      <c r="E977" s="20">
        <v>68.98</v>
      </c>
      <c r="F977">
        <f>MATCH(A:A,'Crown Aug Uploads '!B:B,0)</f>
        <v>1144</v>
      </c>
    </row>
    <row r="978" spans="1:6" hidden="1" x14ac:dyDescent="0.3">
      <c r="A978">
        <v>6040766</v>
      </c>
      <c r="B978" s="19" t="s">
        <v>993</v>
      </c>
      <c r="E978" s="20">
        <v>10.29</v>
      </c>
      <c r="F978">
        <f>MATCH(A:A,'Crown Aug Uploads '!B:B,0)</f>
        <v>2007</v>
      </c>
    </row>
    <row r="979" spans="1:6" hidden="1" x14ac:dyDescent="0.3">
      <c r="A979">
        <v>6040767</v>
      </c>
      <c r="B979" s="19" t="s">
        <v>994</v>
      </c>
      <c r="E979" s="20">
        <v>7</v>
      </c>
      <c r="F979">
        <f>MATCH(A:A,'Crown Aug Uploads '!B:B,0)</f>
        <v>621</v>
      </c>
    </row>
    <row r="980" spans="1:6" hidden="1" x14ac:dyDescent="0.3">
      <c r="A980">
        <v>6040768</v>
      </c>
      <c r="B980" s="19" t="s">
        <v>995</v>
      </c>
      <c r="E980" s="20">
        <v>6.33</v>
      </c>
      <c r="F980">
        <f>MATCH(A:A,'Crown Aug Uploads '!B:B,0)</f>
        <v>57</v>
      </c>
    </row>
    <row r="981" spans="1:6" x14ac:dyDescent="0.3">
      <c r="A981">
        <v>6040769</v>
      </c>
      <c r="B981" s="19" t="s">
        <v>996</v>
      </c>
      <c r="E981" s="20">
        <v>2.98</v>
      </c>
      <c r="F981">
        <f>MATCH(A:A,'Crown Aug Uploads '!B:B,0)</f>
        <v>2008</v>
      </c>
    </row>
    <row r="982" spans="1:6" hidden="1" x14ac:dyDescent="0.3">
      <c r="A982">
        <v>6040881</v>
      </c>
      <c r="B982" s="19" t="s">
        <v>997</v>
      </c>
      <c r="E982" s="20">
        <v>5.25</v>
      </c>
      <c r="F982">
        <f>MATCH(A:A,'Crown Aug Uploads '!B:B,0)</f>
        <v>2009</v>
      </c>
    </row>
    <row r="983" spans="1:6" hidden="1" x14ac:dyDescent="0.3">
      <c r="A983">
        <v>6040882</v>
      </c>
      <c r="B983" s="19" t="s">
        <v>998</v>
      </c>
      <c r="E983" s="20">
        <v>35.94</v>
      </c>
      <c r="F983">
        <f>MATCH(A:A,'Crown Aug Uploads '!B:B,0)</f>
        <v>2010</v>
      </c>
    </row>
    <row r="984" spans="1:6" hidden="1" x14ac:dyDescent="0.3">
      <c r="A984">
        <v>6041799</v>
      </c>
      <c r="B984" s="19" t="s">
        <v>999</v>
      </c>
      <c r="E984" s="20">
        <v>40.81</v>
      </c>
      <c r="F984">
        <f>MATCH(A:A,'Crown Aug Uploads '!B:B,0)</f>
        <v>2011</v>
      </c>
    </row>
    <row r="985" spans="1:6" hidden="1" x14ac:dyDescent="0.3">
      <c r="A985">
        <v>6041802</v>
      </c>
      <c r="B985" s="19" t="s">
        <v>1000</v>
      </c>
      <c r="E985" s="20">
        <v>69.489999999999995</v>
      </c>
      <c r="F985">
        <f>MATCH(A:A,'Crown Aug Uploads '!B:B,0)</f>
        <v>2012</v>
      </c>
    </row>
    <row r="986" spans="1:6" hidden="1" x14ac:dyDescent="0.3">
      <c r="A986">
        <v>6041803</v>
      </c>
      <c r="B986" s="19" t="s">
        <v>1001</v>
      </c>
      <c r="E986" s="20">
        <v>41.53</v>
      </c>
      <c r="F986">
        <f>MATCH(A:A,'Crown Aug Uploads '!B:B,0)</f>
        <v>2013</v>
      </c>
    </row>
    <row r="987" spans="1:6" x14ac:dyDescent="0.3">
      <c r="A987">
        <v>6042249</v>
      </c>
      <c r="B987" s="19" t="s">
        <v>1002</v>
      </c>
      <c r="E987" s="20">
        <v>1.57</v>
      </c>
      <c r="F987">
        <f>MATCH(A:A,'Crown Aug Uploads '!B:B,0)</f>
        <v>2014</v>
      </c>
    </row>
    <row r="988" spans="1:6" hidden="1" x14ac:dyDescent="0.3">
      <c r="A988">
        <v>6058237</v>
      </c>
      <c r="B988" s="19" t="s">
        <v>1003</v>
      </c>
      <c r="E988" s="20">
        <v>9.31</v>
      </c>
      <c r="F988">
        <f>MATCH(A:A,'Crown Aug Uploads '!B:B,0)</f>
        <v>2015</v>
      </c>
    </row>
    <row r="989" spans="1:6" hidden="1" x14ac:dyDescent="0.3">
      <c r="A989">
        <v>6055391</v>
      </c>
      <c r="B989" s="19" t="s">
        <v>1004</v>
      </c>
      <c r="E989" s="20">
        <v>2.0699999999999998</v>
      </c>
      <c r="F989">
        <f>MATCH(A:A,'Crown Aug Uploads '!B:B,0)</f>
        <v>2016</v>
      </c>
    </row>
    <row r="990" spans="1:6" hidden="1" x14ac:dyDescent="0.3">
      <c r="A990">
        <v>6055048</v>
      </c>
      <c r="B990" s="19" t="s">
        <v>1005</v>
      </c>
      <c r="E990" s="20">
        <v>38.01</v>
      </c>
      <c r="F990">
        <f>MATCH(A:A,'Crown Aug Uploads '!B:B,0)</f>
        <v>2017</v>
      </c>
    </row>
    <row r="991" spans="1:6" hidden="1" x14ac:dyDescent="0.3">
      <c r="A991">
        <v>6054700</v>
      </c>
      <c r="B991" s="19" t="s">
        <v>1006</v>
      </c>
      <c r="E991" s="20">
        <v>35.6</v>
      </c>
      <c r="F991">
        <f>MATCH(A:A,'Crown Aug Uploads '!B:B,0)</f>
        <v>2018</v>
      </c>
    </row>
    <row r="992" spans="1:6" hidden="1" x14ac:dyDescent="0.3">
      <c r="A992">
        <v>6054680</v>
      </c>
      <c r="B992" s="19" t="s">
        <v>1007</v>
      </c>
      <c r="E992" s="20">
        <v>18.62</v>
      </c>
      <c r="F992">
        <f>MATCH(A:A,'Crown Aug Uploads '!B:B,0)</f>
        <v>1142</v>
      </c>
    </row>
    <row r="993" spans="1:6" hidden="1" x14ac:dyDescent="0.3">
      <c r="A993">
        <v>6054679</v>
      </c>
      <c r="B993" s="19" t="s">
        <v>1008</v>
      </c>
      <c r="E993" s="20">
        <v>15.33</v>
      </c>
      <c r="F993">
        <f>MATCH(A:A,'Crown Aug Uploads '!B:B,0)</f>
        <v>1147</v>
      </c>
    </row>
    <row r="994" spans="1:6" hidden="1" x14ac:dyDescent="0.3">
      <c r="A994">
        <v>6054678</v>
      </c>
      <c r="B994" s="19" t="s">
        <v>1009</v>
      </c>
      <c r="E994" s="20">
        <v>9.31</v>
      </c>
      <c r="F994">
        <f>MATCH(A:A,'Crown Aug Uploads '!B:B,0)</f>
        <v>1146</v>
      </c>
    </row>
    <row r="995" spans="1:6" hidden="1" x14ac:dyDescent="0.3">
      <c r="A995">
        <v>6054677</v>
      </c>
      <c r="B995" s="19" t="s">
        <v>1010</v>
      </c>
      <c r="E995" s="20">
        <v>35.64</v>
      </c>
      <c r="F995">
        <f>MATCH(A:A,'Crown Aug Uploads '!B:B,0)</f>
        <v>2019</v>
      </c>
    </row>
    <row r="996" spans="1:6" x14ac:dyDescent="0.3">
      <c r="A996">
        <v>6054436</v>
      </c>
      <c r="B996" s="19" t="s">
        <v>1011</v>
      </c>
      <c r="E996" s="20">
        <v>3.16</v>
      </c>
      <c r="F996">
        <f>MATCH(A:A,'Crown Aug Uploads '!B:B,0)</f>
        <v>2020</v>
      </c>
    </row>
    <row r="997" spans="1:6" hidden="1" x14ac:dyDescent="0.3">
      <c r="A997">
        <v>6054416</v>
      </c>
      <c r="B997" s="19" t="s">
        <v>1012</v>
      </c>
      <c r="E997" s="20">
        <v>16.34</v>
      </c>
      <c r="F997">
        <f>MATCH(A:A,'Crown Aug Uploads '!B:B,0)</f>
        <v>1188</v>
      </c>
    </row>
    <row r="998" spans="1:6" hidden="1" x14ac:dyDescent="0.3">
      <c r="A998">
        <v>6042823</v>
      </c>
      <c r="B998" s="19" t="s">
        <v>1013</v>
      </c>
      <c r="E998" s="20">
        <v>22.33</v>
      </c>
      <c r="F998">
        <f>MATCH(A:A,'Crown Aug Uploads '!B:B,0)</f>
        <v>2021</v>
      </c>
    </row>
    <row r="999" spans="1:6" hidden="1" x14ac:dyDescent="0.3">
      <c r="A999">
        <v>6042824</v>
      </c>
      <c r="B999" s="19" t="s">
        <v>1014</v>
      </c>
      <c r="E999" s="20">
        <v>5.25</v>
      </c>
      <c r="F999">
        <f>MATCH(A:A,'Crown Aug Uploads '!B:B,0)</f>
        <v>1145</v>
      </c>
    </row>
    <row r="1000" spans="1:6" hidden="1" x14ac:dyDescent="0.3">
      <c r="A1000">
        <v>6042825</v>
      </c>
      <c r="B1000" s="19" t="s">
        <v>1015</v>
      </c>
      <c r="E1000" s="20">
        <v>13.78</v>
      </c>
      <c r="F1000">
        <f>MATCH(A:A,'Crown Aug Uploads '!B:B,0)</f>
        <v>2022</v>
      </c>
    </row>
    <row r="1001" spans="1:6" x14ac:dyDescent="0.3">
      <c r="A1001">
        <v>6045493</v>
      </c>
      <c r="B1001" s="19" t="s">
        <v>1016</v>
      </c>
      <c r="E1001" s="20">
        <v>16.38</v>
      </c>
      <c r="F1001">
        <f>MATCH(A:A,'Crown Aug Uploads '!B:B,0)</f>
        <v>2023</v>
      </c>
    </row>
    <row r="1002" spans="1:6" x14ac:dyDescent="0.3">
      <c r="A1002">
        <v>6045494</v>
      </c>
      <c r="B1002" s="19" t="s">
        <v>1017</v>
      </c>
      <c r="E1002" s="20">
        <v>32.729999999999997</v>
      </c>
      <c r="F1002">
        <f>MATCH(A:A,'Crown Aug Uploads '!B:B,0)</f>
        <v>2024</v>
      </c>
    </row>
    <row r="1003" spans="1:6" hidden="1" x14ac:dyDescent="0.3">
      <c r="A1003">
        <v>6054384</v>
      </c>
      <c r="B1003" s="19" t="s">
        <v>1018</v>
      </c>
      <c r="E1003" s="20">
        <v>8.75</v>
      </c>
      <c r="F1003">
        <f>MATCH(A:A,'Crown Aug Uploads '!B:B,0)</f>
        <v>310</v>
      </c>
    </row>
    <row r="1004" spans="1:6" x14ac:dyDescent="0.3">
      <c r="A1004">
        <v>6050561</v>
      </c>
      <c r="B1004" s="19" t="s">
        <v>1019</v>
      </c>
      <c r="E1004" s="20">
        <v>9.52</v>
      </c>
      <c r="F1004">
        <f>MATCH(A:A,'Crown Aug Uploads '!B:B,0)</f>
        <v>2025</v>
      </c>
    </row>
    <row r="1005" spans="1:6" x14ac:dyDescent="0.3">
      <c r="A1005">
        <v>6050560</v>
      </c>
      <c r="B1005" s="19" t="s">
        <v>1020</v>
      </c>
      <c r="E1005" s="20">
        <v>24.97</v>
      </c>
      <c r="F1005">
        <f>MATCH(A:A,'Crown Aug Uploads '!B:B,0)</f>
        <v>2026</v>
      </c>
    </row>
    <row r="1006" spans="1:6" hidden="1" x14ac:dyDescent="0.3">
      <c r="A1006">
        <v>6045868</v>
      </c>
      <c r="B1006" s="19" t="s">
        <v>1021</v>
      </c>
      <c r="E1006" s="20">
        <v>5.83</v>
      </c>
      <c r="F1006">
        <f>MATCH(A:A,'Crown Aug Uploads '!B:B,0)</f>
        <v>2027</v>
      </c>
    </row>
    <row r="1007" spans="1:6" hidden="1" x14ac:dyDescent="0.3">
      <c r="A1007">
        <v>6046566</v>
      </c>
      <c r="B1007" s="19" t="s">
        <v>1022</v>
      </c>
      <c r="E1007" s="20">
        <v>1.72</v>
      </c>
      <c r="F1007">
        <f>MATCH(A:A,'Crown Aug Uploads '!B:B,0)</f>
        <v>2028</v>
      </c>
    </row>
    <row r="1008" spans="1:6" x14ac:dyDescent="0.3">
      <c r="A1008">
        <v>6059042</v>
      </c>
      <c r="B1008" s="19" t="s">
        <v>1023</v>
      </c>
      <c r="E1008" s="20">
        <v>3.8</v>
      </c>
      <c r="F1008">
        <f>MATCH(A:A,'Crown Aug Uploads '!B:B,0)</f>
        <v>2029</v>
      </c>
    </row>
    <row r="1009" spans="1:6" hidden="1" x14ac:dyDescent="0.3">
      <c r="A1009">
        <v>6059041</v>
      </c>
      <c r="B1009" s="19" t="s">
        <v>1024</v>
      </c>
      <c r="E1009" s="20">
        <v>7.14</v>
      </c>
      <c r="F1009">
        <f>MATCH(A:A,'Crown Aug Uploads '!B:B,0)</f>
        <v>2030</v>
      </c>
    </row>
    <row r="1010" spans="1:6" hidden="1" x14ac:dyDescent="0.3">
      <c r="A1010">
        <v>6059040</v>
      </c>
      <c r="B1010" s="19" t="s">
        <v>1025</v>
      </c>
      <c r="E1010" s="20">
        <v>4.76</v>
      </c>
      <c r="F1010">
        <f>MATCH(A:A,'Crown Aug Uploads '!B:B,0)</f>
        <v>2031</v>
      </c>
    </row>
    <row r="1011" spans="1:6" hidden="1" x14ac:dyDescent="0.3">
      <c r="A1011">
        <v>6059796</v>
      </c>
      <c r="B1011" s="19" t="s">
        <v>1026</v>
      </c>
      <c r="E1011" s="20">
        <v>4.5599999999999996</v>
      </c>
      <c r="F1011">
        <f>MATCH(A:A,'Crown Aug Uploads '!B:B,0)</f>
        <v>2032</v>
      </c>
    </row>
    <row r="1012" spans="1:6" hidden="1" x14ac:dyDescent="0.3">
      <c r="A1012">
        <v>6059912</v>
      </c>
      <c r="B1012" s="19" t="s">
        <v>1027</v>
      </c>
      <c r="E1012" s="20">
        <v>31.5</v>
      </c>
      <c r="F1012">
        <f>MATCH(A:A,'Crown Aug Uploads '!B:B,0)</f>
        <v>2033</v>
      </c>
    </row>
    <row r="1013" spans="1:6" hidden="1" x14ac:dyDescent="0.3">
      <c r="A1013">
        <v>6059913</v>
      </c>
      <c r="B1013" s="19" t="s">
        <v>1028</v>
      </c>
      <c r="E1013" s="20">
        <v>31.5</v>
      </c>
      <c r="F1013">
        <f>MATCH(A:A,'Crown Aug Uploads '!B:B,0)</f>
        <v>2034</v>
      </c>
    </row>
    <row r="1014" spans="1:6" hidden="1" x14ac:dyDescent="0.3">
      <c r="A1014">
        <v>6059914</v>
      </c>
      <c r="B1014" s="19" t="s">
        <v>1029</v>
      </c>
      <c r="E1014" s="20">
        <v>31.5</v>
      </c>
      <c r="F1014">
        <f>MATCH(A:A,'Crown Aug Uploads '!B:B,0)</f>
        <v>2035</v>
      </c>
    </row>
    <row r="1015" spans="1:6" hidden="1" x14ac:dyDescent="0.3">
      <c r="A1015">
        <v>6059039</v>
      </c>
      <c r="B1015" s="19" t="s">
        <v>1030</v>
      </c>
      <c r="E1015" s="20">
        <v>3.33</v>
      </c>
      <c r="F1015">
        <f>MATCH(A:A,'Crown Aug Uploads '!B:B,0)</f>
        <v>2036</v>
      </c>
    </row>
    <row r="1016" spans="1:6" hidden="1" x14ac:dyDescent="0.3">
      <c r="A1016">
        <v>6059037</v>
      </c>
      <c r="B1016" s="19" t="s">
        <v>1031</v>
      </c>
      <c r="E1016" s="20">
        <v>4.76</v>
      </c>
      <c r="F1016">
        <f>MATCH(A:A,'Crown Aug Uploads '!B:B,0)</f>
        <v>2037</v>
      </c>
    </row>
    <row r="1017" spans="1:6" hidden="1" x14ac:dyDescent="0.3">
      <c r="A1017">
        <v>6059032</v>
      </c>
      <c r="B1017" s="19" t="s">
        <v>1032</v>
      </c>
      <c r="E1017" s="20">
        <v>4.76</v>
      </c>
      <c r="F1017">
        <f>MATCH(A:A,'Crown Aug Uploads '!B:B,0)</f>
        <v>2038</v>
      </c>
    </row>
    <row r="1018" spans="1:6" hidden="1" x14ac:dyDescent="0.3">
      <c r="A1018">
        <v>6059031</v>
      </c>
      <c r="B1018" s="19" t="s">
        <v>1033</v>
      </c>
      <c r="E1018" s="20">
        <v>4.2699999999999996</v>
      </c>
      <c r="F1018">
        <f>MATCH(A:A,'Crown Aug Uploads '!B:B,0)</f>
        <v>2039</v>
      </c>
    </row>
    <row r="1019" spans="1:6" hidden="1" x14ac:dyDescent="0.3">
      <c r="A1019">
        <v>6059027</v>
      </c>
      <c r="B1019" s="19" t="s">
        <v>1034</v>
      </c>
      <c r="E1019" s="20">
        <v>3.33</v>
      </c>
      <c r="F1019">
        <f>MATCH(A:A,'Crown Aug Uploads '!B:B,0)</f>
        <v>2040</v>
      </c>
    </row>
    <row r="1020" spans="1:6" hidden="1" x14ac:dyDescent="0.3">
      <c r="A1020">
        <v>6059026</v>
      </c>
      <c r="B1020" s="19" t="s">
        <v>1035</v>
      </c>
      <c r="E1020" s="20">
        <v>4.76</v>
      </c>
      <c r="F1020">
        <f>MATCH(A:A,'Crown Aug Uploads '!B:B,0)</f>
        <v>2041</v>
      </c>
    </row>
    <row r="1021" spans="1:6" hidden="1" x14ac:dyDescent="0.3">
      <c r="A1021">
        <v>6059025</v>
      </c>
      <c r="B1021" s="19" t="s">
        <v>1036</v>
      </c>
      <c r="E1021" s="20">
        <v>4.2699999999999996</v>
      </c>
      <c r="F1021">
        <f>MATCH(A:A,'Crown Aug Uploads '!B:B,0)</f>
        <v>2042</v>
      </c>
    </row>
    <row r="1022" spans="1:6" hidden="1" x14ac:dyDescent="0.3">
      <c r="A1022">
        <v>6059024</v>
      </c>
      <c r="B1022" s="19" t="s">
        <v>1037</v>
      </c>
      <c r="E1022" s="20">
        <v>3.33</v>
      </c>
      <c r="F1022">
        <f>MATCH(A:A,'Crown Aug Uploads '!B:B,0)</f>
        <v>2043</v>
      </c>
    </row>
    <row r="1023" spans="1:6" hidden="1" x14ac:dyDescent="0.3">
      <c r="A1023">
        <v>6059915</v>
      </c>
      <c r="B1023" s="19" t="s">
        <v>1038</v>
      </c>
      <c r="E1023" s="20">
        <v>31.5</v>
      </c>
      <c r="F1023">
        <f>MATCH(A:A,'Crown Aug Uploads '!B:B,0)</f>
        <v>2044</v>
      </c>
    </row>
    <row r="1024" spans="1:6" hidden="1" x14ac:dyDescent="0.3">
      <c r="A1024">
        <v>6059916</v>
      </c>
      <c r="B1024" s="19" t="s">
        <v>1039</v>
      </c>
      <c r="E1024" s="20">
        <v>31.5</v>
      </c>
      <c r="F1024">
        <f>MATCH(A:A,'Crown Aug Uploads '!B:B,0)</f>
        <v>2045</v>
      </c>
    </row>
    <row r="1025" spans="1:6" hidden="1" x14ac:dyDescent="0.3">
      <c r="A1025">
        <v>6059917</v>
      </c>
      <c r="B1025" s="19" t="s">
        <v>1040</v>
      </c>
      <c r="E1025" s="20">
        <v>35.9</v>
      </c>
      <c r="F1025">
        <f>MATCH(A:A,'Crown Aug Uploads '!B:B,0)</f>
        <v>2046</v>
      </c>
    </row>
    <row r="1026" spans="1:6" hidden="1" x14ac:dyDescent="0.3">
      <c r="A1026">
        <v>6060612</v>
      </c>
      <c r="B1026" s="19" t="s">
        <v>1041</v>
      </c>
      <c r="E1026" s="20">
        <v>4.67</v>
      </c>
      <c r="F1026">
        <f>MATCH(A:A,'Crown Aug Uploads '!B:B,0)</f>
        <v>2047</v>
      </c>
    </row>
    <row r="1027" spans="1:6" hidden="1" x14ac:dyDescent="0.3">
      <c r="A1027">
        <v>6060981</v>
      </c>
      <c r="B1027" s="19" t="s">
        <v>1042</v>
      </c>
      <c r="E1027" s="20">
        <v>14.56</v>
      </c>
      <c r="F1027">
        <f>MATCH(A:A,'Crown Aug Uploads '!B:B,0)</f>
        <v>110</v>
      </c>
    </row>
    <row r="1028" spans="1:6" hidden="1" x14ac:dyDescent="0.3">
      <c r="A1028">
        <v>6060983</v>
      </c>
      <c r="B1028" s="19" t="s">
        <v>1043</v>
      </c>
      <c r="E1028" s="20">
        <v>8.5299999999999994</v>
      </c>
      <c r="F1028">
        <f>MATCH(A:A,'Crown Aug Uploads '!B:B,0)</f>
        <v>2048</v>
      </c>
    </row>
    <row r="1029" spans="1:6" hidden="1" x14ac:dyDescent="0.3">
      <c r="A1029">
        <v>6060984</v>
      </c>
      <c r="B1029" s="19" t="s">
        <v>1044</v>
      </c>
      <c r="E1029" s="20">
        <v>7.06</v>
      </c>
      <c r="F1029">
        <f>MATCH(A:A,'Crown Aug Uploads '!B:B,0)</f>
        <v>2049</v>
      </c>
    </row>
    <row r="1030" spans="1:6" hidden="1" x14ac:dyDescent="0.3">
      <c r="A1030">
        <v>6060985</v>
      </c>
      <c r="B1030" s="19" t="s">
        <v>1045</v>
      </c>
      <c r="E1030" s="20">
        <v>2.34</v>
      </c>
      <c r="F1030">
        <f>MATCH(A:A,'Crown Aug Uploads '!B:B,0)</f>
        <v>2050</v>
      </c>
    </row>
    <row r="1031" spans="1:6" hidden="1" x14ac:dyDescent="0.3">
      <c r="A1031">
        <v>6060986</v>
      </c>
      <c r="B1031" s="19" t="s">
        <v>1046</v>
      </c>
      <c r="E1031" s="20">
        <v>5.88</v>
      </c>
      <c r="F1031">
        <f>MATCH(A:A,'Crown Aug Uploads '!B:B,0)</f>
        <v>2051</v>
      </c>
    </row>
    <row r="1032" spans="1:6" hidden="1" x14ac:dyDescent="0.3">
      <c r="A1032">
        <v>6060987</v>
      </c>
      <c r="B1032" s="19" t="s">
        <v>1047</v>
      </c>
      <c r="E1032" s="20">
        <v>5.88</v>
      </c>
      <c r="F1032">
        <f>MATCH(A:A,'Crown Aug Uploads '!B:B,0)</f>
        <v>2052</v>
      </c>
    </row>
    <row r="1033" spans="1:6" hidden="1" x14ac:dyDescent="0.3">
      <c r="A1033">
        <v>6060988</v>
      </c>
      <c r="B1033" s="19" t="s">
        <v>1048</v>
      </c>
      <c r="E1033" s="20">
        <v>8.24</v>
      </c>
      <c r="F1033">
        <f>MATCH(A:A,'Crown Aug Uploads '!B:B,0)</f>
        <v>2053</v>
      </c>
    </row>
    <row r="1034" spans="1:6" hidden="1" x14ac:dyDescent="0.3">
      <c r="A1034">
        <v>6060989</v>
      </c>
      <c r="B1034" s="19" t="s">
        <v>1049</v>
      </c>
      <c r="E1034" s="20">
        <v>8.24</v>
      </c>
      <c r="F1034">
        <f>MATCH(A:A,'Crown Aug Uploads '!B:B,0)</f>
        <v>2054</v>
      </c>
    </row>
    <row r="1035" spans="1:6" hidden="1" x14ac:dyDescent="0.3">
      <c r="A1035">
        <v>6060990</v>
      </c>
      <c r="B1035" s="19" t="s">
        <v>1050</v>
      </c>
      <c r="E1035" s="20">
        <v>8.24</v>
      </c>
      <c r="F1035">
        <f>MATCH(A:A,'Crown Aug Uploads '!B:B,0)</f>
        <v>2055</v>
      </c>
    </row>
    <row r="1036" spans="1:6" hidden="1" x14ac:dyDescent="0.3">
      <c r="A1036">
        <v>6060991</v>
      </c>
      <c r="B1036" s="19" t="s">
        <v>1051</v>
      </c>
      <c r="E1036" s="20">
        <v>14.7</v>
      </c>
      <c r="F1036">
        <f>MATCH(A:A,'Crown Aug Uploads '!B:B,0)</f>
        <v>2056</v>
      </c>
    </row>
    <row r="1037" spans="1:6" hidden="1" x14ac:dyDescent="0.3">
      <c r="A1037">
        <v>6060992</v>
      </c>
      <c r="B1037" s="19" t="s">
        <v>1052</v>
      </c>
      <c r="E1037" s="20">
        <v>14.7</v>
      </c>
      <c r="F1037">
        <f>MATCH(A:A,'Crown Aug Uploads '!B:B,0)</f>
        <v>2057</v>
      </c>
    </row>
    <row r="1038" spans="1:6" hidden="1" x14ac:dyDescent="0.3">
      <c r="A1038">
        <v>6058926</v>
      </c>
      <c r="B1038" s="19" t="s">
        <v>1053</v>
      </c>
      <c r="E1038" s="20">
        <v>2.38</v>
      </c>
      <c r="F1038">
        <f>MATCH(A:A,'Crown Aug Uploads '!B:B,0)</f>
        <v>2058</v>
      </c>
    </row>
    <row r="1039" spans="1:6" hidden="1" x14ac:dyDescent="0.3">
      <c r="A1039">
        <v>6058927</v>
      </c>
      <c r="B1039" s="19" t="s">
        <v>1054</v>
      </c>
      <c r="E1039" s="20">
        <v>2.86</v>
      </c>
      <c r="F1039">
        <f>MATCH(A:A,'Crown Aug Uploads '!B:B,0)</f>
        <v>2059</v>
      </c>
    </row>
    <row r="1040" spans="1:6" hidden="1" x14ac:dyDescent="0.3">
      <c r="A1040">
        <v>6058928</v>
      </c>
      <c r="B1040" s="19" t="s">
        <v>1055</v>
      </c>
      <c r="E1040" s="20">
        <v>3.33</v>
      </c>
      <c r="F1040">
        <f>MATCH(A:A,'Crown Aug Uploads '!B:B,0)</f>
        <v>2060</v>
      </c>
    </row>
    <row r="1041" spans="1:6" hidden="1" x14ac:dyDescent="0.3">
      <c r="A1041">
        <v>6058929</v>
      </c>
      <c r="B1041" s="19" t="s">
        <v>1056</v>
      </c>
      <c r="E1041" s="20">
        <v>7.14</v>
      </c>
      <c r="F1041">
        <f>MATCH(A:A,'Crown Aug Uploads '!B:B,0)</f>
        <v>2061</v>
      </c>
    </row>
    <row r="1042" spans="1:6" hidden="1" x14ac:dyDescent="0.3">
      <c r="A1042">
        <v>6058930</v>
      </c>
      <c r="B1042" s="19" t="s">
        <v>1057</v>
      </c>
      <c r="E1042" s="20">
        <v>9.51</v>
      </c>
      <c r="F1042">
        <f>MATCH(A:A,'Crown Aug Uploads '!B:B,0)</f>
        <v>2062</v>
      </c>
    </row>
    <row r="1043" spans="1:6" hidden="1" x14ac:dyDescent="0.3">
      <c r="A1043">
        <v>6058931</v>
      </c>
      <c r="B1043" s="19" t="s">
        <v>1058</v>
      </c>
      <c r="E1043" s="20">
        <v>2.38</v>
      </c>
      <c r="F1043">
        <f>MATCH(A:A,'Crown Aug Uploads '!B:B,0)</f>
        <v>2063</v>
      </c>
    </row>
    <row r="1044" spans="1:6" hidden="1" x14ac:dyDescent="0.3">
      <c r="A1044">
        <v>6058932</v>
      </c>
      <c r="B1044" s="19" t="s">
        <v>1059</v>
      </c>
      <c r="E1044" s="20">
        <v>2.38</v>
      </c>
      <c r="F1044">
        <f>MATCH(A:A,'Crown Aug Uploads '!B:B,0)</f>
        <v>2064</v>
      </c>
    </row>
    <row r="1045" spans="1:6" hidden="1" x14ac:dyDescent="0.3">
      <c r="A1045">
        <v>6058933</v>
      </c>
      <c r="B1045" s="19" t="s">
        <v>1060</v>
      </c>
      <c r="E1045" s="20">
        <v>2.38</v>
      </c>
      <c r="F1045">
        <f>MATCH(A:A,'Crown Aug Uploads '!B:B,0)</f>
        <v>2065</v>
      </c>
    </row>
    <row r="1046" spans="1:6" hidden="1" x14ac:dyDescent="0.3">
      <c r="A1046">
        <v>6058934</v>
      </c>
      <c r="B1046" s="19" t="s">
        <v>1061</v>
      </c>
      <c r="E1046" s="20">
        <v>7.14</v>
      </c>
      <c r="F1046">
        <f>MATCH(A:A,'Crown Aug Uploads '!B:B,0)</f>
        <v>2066</v>
      </c>
    </row>
    <row r="1047" spans="1:6" hidden="1" x14ac:dyDescent="0.3">
      <c r="A1047">
        <v>6058935</v>
      </c>
      <c r="B1047" s="19" t="s">
        <v>1062</v>
      </c>
      <c r="E1047" s="20">
        <v>1.42</v>
      </c>
      <c r="F1047">
        <f>MATCH(A:A,'Crown Aug Uploads '!B:B,0)</f>
        <v>2067</v>
      </c>
    </row>
    <row r="1048" spans="1:6" hidden="1" x14ac:dyDescent="0.3">
      <c r="A1048">
        <v>6058936</v>
      </c>
      <c r="B1048" s="19" t="s">
        <v>1063</v>
      </c>
      <c r="E1048" s="20">
        <v>2.38</v>
      </c>
      <c r="F1048">
        <f>MATCH(A:A,'Crown Aug Uploads '!B:B,0)</f>
        <v>2068</v>
      </c>
    </row>
    <row r="1049" spans="1:6" hidden="1" x14ac:dyDescent="0.3">
      <c r="A1049">
        <v>6058937</v>
      </c>
      <c r="B1049" s="19" t="s">
        <v>1064</v>
      </c>
      <c r="E1049" s="20">
        <v>2.86</v>
      </c>
      <c r="F1049">
        <f>MATCH(A:A,'Crown Aug Uploads '!B:B,0)</f>
        <v>2069</v>
      </c>
    </row>
    <row r="1050" spans="1:6" hidden="1" x14ac:dyDescent="0.3">
      <c r="A1050">
        <v>6058938</v>
      </c>
      <c r="B1050" s="19" t="s">
        <v>1065</v>
      </c>
      <c r="E1050" s="20">
        <v>3.33</v>
      </c>
      <c r="F1050">
        <f>MATCH(A:A,'Crown Aug Uploads '!B:B,0)</f>
        <v>2070</v>
      </c>
    </row>
    <row r="1051" spans="1:6" hidden="1" x14ac:dyDescent="0.3">
      <c r="A1051">
        <v>6058939</v>
      </c>
      <c r="B1051" s="19" t="s">
        <v>1066</v>
      </c>
      <c r="E1051" s="20">
        <v>1.91</v>
      </c>
      <c r="F1051">
        <f>MATCH(A:A,'Crown Aug Uploads '!B:B,0)</f>
        <v>2071</v>
      </c>
    </row>
    <row r="1052" spans="1:6" hidden="1" x14ac:dyDescent="0.3">
      <c r="A1052">
        <v>6058940</v>
      </c>
      <c r="B1052" s="19" t="s">
        <v>1067</v>
      </c>
      <c r="E1052" s="20">
        <v>1.83</v>
      </c>
      <c r="F1052">
        <f>MATCH(A:A,'Crown Aug Uploads '!B:B,0)</f>
        <v>2072</v>
      </c>
    </row>
    <row r="1053" spans="1:6" hidden="1" x14ac:dyDescent="0.3">
      <c r="A1053">
        <v>6058941</v>
      </c>
      <c r="B1053" s="19" t="s">
        <v>1068</v>
      </c>
      <c r="E1053" s="20">
        <v>2.78</v>
      </c>
      <c r="F1053">
        <f>MATCH(A:A,'Crown Aug Uploads '!B:B,0)</f>
        <v>2073</v>
      </c>
    </row>
    <row r="1054" spans="1:6" hidden="1" x14ac:dyDescent="0.3">
      <c r="A1054">
        <v>6059003</v>
      </c>
      <c r="B1054" s="19" t="s">
        <v>1069</v>
      </c>
      <c r="E1054" s="20">
        <v>11.42</v>
      </c>
      <c r="F1054">
        <f>MATCH(A:A,'Crown Aug Uploads '!B:B,0)</f>
        <v>2074</v>
      </c>
    </row>
    <row r="1055" spans="1:6" hidden="1" x14ac:dyDescent="0.3">
      <c r="A1055">
        <v>6059004</v>
      </c>
      <c r="B1055" s="19" t="s">
        <v>1070</v>
      </c>
      <c r="E1055" s="20">
        <v>2.86</v>
      </c>
      <c r="F1055">
        <f>MATCH(A:A,'Crown Aug Uploads '!B:B,0)</f>
        <v>2075</v>
      </c>
    </row>
    <row r="1056" spans="1:6" hidden="1" x14ac:dyDescent="0.3">
      <c r="A1056">
        <v>6059006</v>
      </c>
      <c r="B1056" s="19" t="s">
        <v>1071</v>
      </c>
      <c r="E1056" s="20">
        <v>2.86</v>
      </c>
      <c r="F1056">
        <f>MATCH(A:A,'Crown Aug Uploads '!B:B,0)</f>
        <v>2076</v>
      </c>
    </row>
    <row r="1057" spans="1:6" hidden="1" x14ac:dyDescent="0.3">
      <c r="A1057">
        <v>6059007</v>
      </c>
      <c r="B1057" s="19" t="s">
        <v>1072</v>
      </c>
      <c r="E1057" s="20">
        <v>2.86</v>
      </c>
      <c r="F1057">
        <f>MATCH(A:A,'Crown Aug Uploads '!B:B,0)</f>
        <v>2077</v>
      </c>
    </row>
    <row r="1058" spans="1:6" hidden="1" x14ac:dyDescent="0.3">
      <c r="A1058">
        <v>6059008</v>
      </c>
      <c r="B1058" s="19" t="s">
        <v>1073</v>
      </c>
      <c r="E1058" s="20">
        <v>3.33</v>
      </c>
      <c r="F1058">
        <f>MATCH(A:A,'Crown Aug Uploads '!B:B,0)</f>
        <v>2078</v>
      </c>
    </row>
    <row r="1059" spans="1:6" hidden="1" x14ac:dyDescent="0.3">
      <c r="A1059">
        <v>6059009</v>
      </c>
      <c r="B1059" s="19" t="s">
        <v>1074</v>
      </c>
      <c r="E1059" s="20">
        <v>3.33</v>
      </c>
      <c r="F1059">
        <f>MATCH(A:A,'Crown Aug Uploads '!B:B,0)</f>
        <v>2079</v>
      </c>
    </row>
    <row r="1060" spans="1:6" hidden="1" x14ac:dyDescent="0.3">
      <c r="A1060">
        <v>6059010</v>
      </c>
      <c r="B1060" s="19" t="s">
        <v>1075</v>
      </c>
      <c r="E1060" s="20">
        <v>2.86</v>
      </c>
      <c r="F1060">
        <f>MATCH(A:A,'Crown Aug Uploads '!B:B,0)</f>
        <v>2080</v>
      </c>
    </row>
    <row r="1061" spans="1:6" hidden="1" x14ac:dyDescent="0.3">
      <c r="A1061">
        <v>6059011</v>
      </c>
      <c r="B1061" s="19" t="s">
        <v>1076</v>
      </c>
      <c r="E1061" s="20">
        <v>1.42</v>
      </c>
      <c r="F1061">
        <f>MATCH(A:A,'Crown Aug Uploads '!B:B,0)</f>
        <v>2081</v>
      </c>
    </row>
    <row r="1062" spans="1:6" hidden="1" x14ac:dyDescent="0.3">
      <c r="A1062">
        <v>6059012</v>
      </c>
      <c r="B1062" s="19" t="s">
        <v>1077</v>
      </c>
      <c r="E1062" s="20">
        <v>1.42</v>
      </c>
      <c r="F1062">
        <f>MATCH(A:A,'Crown Aug Uploads '!B:B,0)</f>
        <v>2082</v>
      </c>
    </row>
    <row r="1063" spans="1:6" hidden="1" x14ac:dyDescent="0.3">
      <c r="A1063">
        <v>6059013</v>
      </c>
      <c r="B1063" s="19" t="s">
        <v>1078</v>
      </c>
      <c r="E1063" s="20">
        <v>1.42</v>
      </c>
      <c r="F1063">
        <f>MATCH(A:A,'Crown Aug Uploads '!B:B,0)</f>
        <v>2083</v>
      </c>
    </row>
    <row r="1064" spans="1:6" hidden="1" x14ac:dyDescent="0.3">
      <c r="A1064">
        <v>6059014</v>
      </c>
      <c r="B1064" s="19" t="s">
        <v>1079</v>
      </c>
      <c r="E1064" s="20">
        <v>1.42</v>
      </c>
      <c r="F1064">
        <f>MATCH(A:A,'Crown Aug Uploads '!B:B,0)</f>
        <v>2084</v>
      </c>
    </row>
    <row r="1065" spans="1:6" hidden="1" x14ac:dyDescent="0.3">
      <c r="A1065">
        <v>6059016</v>
      </c>
      <c r="B1065" s="19" t="s">
        <v>1080</v>
      </c>
      <c r="E1065" s="20">
        <v>3.8</v>
      </c>
      <c r="F1065">
        <f>MATCH(A:A,'Crown Aug Uploads '!B:B,0)</f>
        <v>2085</v>
      </c>
    </row>
    <row r="1066" spans="1:6" hidden="1" x14ac:dyDescent="0.3">
      <c r="A1066">
        <v>6059019</v>
      </c>
      <c r="B1066" s="19" t="s">
        <v>1081</v>
      </c>
      <c r="E1066" s="20">
        <v>2.39</v>
      </c>
      <c r="F1066">
        <f>MATCH(A:A,'Crown Aug Uploads '!B:B,0)</f>
        <v>2086</v>
      </c>
    </row>
    <row r="1067" spans="1:6" hidden="1" x14ac:dyDescent="0.3">
      <c r="A1067">
        <v>6059021</v>
      </c>
      <c r="B1067" s="19" t="s">
        <v>1082</v>
      </c>
      <c r="E1067" s="20">
        <v>3.8</v>
      </c>
      <c r="F1067">
        <f>MATCH(A:A,'Crown Aug Uploads '!B:B,0)</f>
        <v>2087</v>
      </c>
    </row>
    <row r="1068" spans="1:6" hidden="1" x14ac:dyDescent="0.3">
      <c r="A1068">
        <v>6061684</v>
      </c>
      <c r="B1068" s="19" t="s">
        <v>1083</v>
      </c>
      <c r="E1068" s="20">
        <v>3.17</v>
      </c>
      <c r="F1068">
        <f>MATCH(A:A,'Crown Aug Uploads '!B:B,0)</f>
        <v>2088</v>
      </c>
    </row>
    <row r="1069" spans="1:6" hidden="1" x14ac:dyDescent="0.3">
      <c r="A1069">
        <v>6061685</v>
      </c>
      <c r="B1069" s="19" t="s">
        <v>1084</v>
      </c>
      <c r="E1069" s="20">
        <v>6.86</v>
      </c>
      <c r="F1069">
        <f>MATCH(A:A,'Crown Aug Uploads '!B:B,0)</f>
        <v>2089</v>
      </c>
    </row>
    <row r="1070" spans="1:6" hidden="1" x14ac:dyDescent="0.3">
      <c r="A1070">
        <v>6061686</v>
      </c>
      <c r="B1070" s="19" t="s">
        <v>1085</v>
      </c>
      <c r="E1070" s="20">
        <v>5.28</v>
      </c>
      <c r="F1070">
        <f>MATCH(A:A,'Crown Aug Uploads '!B:B,0)</f>
        <v>2090</v>
      </c>
    </row>
    <row r="1071" spans="1:6" hidden="1" x14ac:dyDescent="0.3">
      <c r="A1071">
        <v>6061687</v>
      </c>
      <c r="B1071" s="19" t="s">
        <v>1086</v>
      </c>
      <c r="E1071" s="20">
        <v>5.28</v>
      </c>
      <c r="F1071">
        <f>MATCH(A:A,'Crown Aug Uploads '!B:B,0)</f>
        <v>2091</v>
      </c>
    </row>
    <row r="1072" spans="1:6" hidden="1" x14ac:dyDescent="0.3">
      <c r="A1072">
        <v>6061688</v>
      </c>
      <c r="B1072" s="19" t="s">
        <v>1087</v>
      </c>
      <c r="E1072" s="20">
        <v>3.17</v>
      </c>
      <c r="F1072">
        <f>MATCH(A:A,'Crown Aug Uploads '!B:B,0)</f>
        <v>2092</v>
      </c>
    </row>
    <row r="1073" spans="1:6" hidden="1" x14ac:dyDescent="0.3">
      <c r="A1073">
        <v>6061689</v>
      </c>
      <c r="B1073" s="19" t="s">
        <v>1088</v>
      </c>
      <c r="E1073" s="20">
        <v>7.4</v>
      </c>
      <c r="F1073">
        <f>MATCH(A:A,'Crown Aug Uploads '!B:B,0)</f>
        <v>2093</v>
      </c>
    </row>
    <row r="1074" spans="1:6" hidden="1" x14ac:dyDescent="0.3">
      <c r="A1074">
        <v>6061690</v>
      </c>
      <c r="B1074" s="19" t="s">
        <v>1089</v>
      </c>
      <c r="E1074" s="20">
        <v>3.17</v>
      </c>
      <c r="F1074">
        <f>MATCH(A:A,'Crown Aug Uploads '!B:B,0)</f>
        <v>2094</v>
      </c>
    </row>
    <row r="1075" spans="1:6" hidden="1" x14ac:dyDescent="0.3">
      <c r="A1075">
        <v>6061691</v>
      </c>
      <c r="B1075" s="19" t="s">
        <v>1090</v>
      </c>
      <c r="E1075" s="20">
        <v>10.56</v>
      </c>
      <c r="F1075">
        <f>MATCH(A:A,'Crown Aug Uploads '!B:B,0)</f>
        <v>2095</v>
      </c>
    </row>
    <row r="1076" spans="1:6" hidden="1" x14ac:dyDescent="0.3">
      <c r="A1076">
        <v>6061692</v>
      </c>
      <c r="B1076" s="19" t="s">
        <v>1091</v>
      </c>
      <c r="E1076" s="20">
        <v>6.33</v>
      </c>
      <c r="F1076">
        <f>MATCH(A:A,'Crown Aug Uploads '!B:B,0)</f>
        <v>2096</v>
      </c>
    </row>
    <row r="1077" spans="1:6" hidden="1" x14ac:dyDescent="0.3">
      <c r="A1077">
        <v>6061693</v>
      </c>
      <c r="B1077" s="19" t="s">
        <v>1092</v>
      </c>
      <c r="E1077" s="20">
        <v>2.64</v>
      </c>
      <c r="F1077">
        <f>MATCH(A:A,'Crown Aug Uploads '!B:B,0)</f>
        <v>2097</v>
      </c>
    </row>
    <row r="1078" spans="1:6" hidden="1" x14ac:dyDescent="0.3">
      <c r="A1078">
        <v>6061694</v>
      </c>
      <c r="B1078" s="19" t="s">
        <v>1093</v>
      </c>
      <c r="E1078" s="20">
        <v>6.33</v>
      </c>
      <c r="F1078">
        <f>MATCH(A:A,'Crown Aug Uploads '!B:B,0)</f>
        <v>2098</v>
      </c>
    </row>
    <row r="1079" spans="1:6" hidden="1" x14ac:dyDescent="0.3">
      <c r="A1079">
        <v>6061695</v>
      </c>
      <c r="B1079" s="19" t="s">
        <v>1094</v>
      </c>
      <c r="E1079" s="20">
        <v>3.17</v>
      </c>
      <c r="F1079">
        <f>MATCH(A:A,'Crown Aug Uploads '!B:B,0)</f>
        <v>2099</v>
      </c>
    </row>
    <row r="1080" spans="1:6" hidden="1" x14ac:dyDescent="0.3">
      <c r="A1080">
        <v>6061696</v>
      </c>
      <c r="B1080" s="19" t="s">
        <v>1095</v>
      </c>
      <c r="E1080" s="20">
        <v>12.67</v>
      </c>
      <c r="F1080">
        <f>MATCH(A:A,'Crown Aug Uploads '!B:B,0)</f>
        <v>2100</v>
      </c>
    </row>
    <row r="1081" spans="1:6" hidden="1" x14ac:dyDescent="0.3">
      <c r="A1081">
        <v>6061697</v>
      </c>
      <c r="B1081" s="19" t="s">
        <v>1096</v>
      </c>
      <c r="E1081" s="20">
        <v>0.64</v>
      </c>
      <c r="F1081">
        <f>MATCH(A:A,'Crown Aug Uploads '!B:B,0)</f>
        <v>2101</v>
      </c>
    </row>
    <row r="1082" spans="1:6" hidden="1" x14ac:dyDescent="0.3">
      <c r="A1082">
        <v>6061698</v>
      </c>
      <c r="B1082" s="19" t="s">
        <v>1097</v>
      </c>
      <c r="E1082" s="20">
        <v>1.59</v>
      </c>
      <c r="F1082">
        <f>MATCH(A:A,'Crown Aug Uploads '!B:B,0)</f>
        <v>2102</v>
      </c>
    </row>
    <row r="1083" spans="1:6" hidden="1" x14ac:dyDescent="0.3">
      <c r="A1083">
        <v>6061699</v>
      </c>
      <c r="B1083" s="19" t="s">
        <v>1098</v>
      </c>
      <c r="E1083" s="20">
        <v>1.27</v>
      </c>
      <c r="F1083">
        <f>MATCH(A:A,'Crown Aug Uploads '!B:B,0)</f>
        <v>2103</v>
      </c>
    </row>
    <row r="1084" spans="1:6" hidden="1" x14ac:dyDescent="0.3">
      <c r="A1084">
        <v>6061700</v>
      </c>
      <c r="B1084" s="19" t="s">
        <v>1099</v>
      </c>
      <c r="E1084" s="20">
        <v>3.06</v>
      </c>
      <c r="F1084">
        <f>MATCH(A:A,'Crown Aug Uploads '!B:B,0)</f>
        <v>2104</v>
      </c>
    </row>
    <row r="1085" spans="1:6" hidden="1" x14ac:dyDescent="0.3">
      <c r="A1085">
        <v>6061701</v>
      </c>
      <c r="B1085" s="19" t="s">
        <v>1100</v>
      </c>
      <c r="E1085" s="20">
        <v>6.33</v>
      </c>
      <c r="F1085">
        <f>MATCH(A:A,'Crown Aug Uploads '!B:B,0)</f>
        <v>2105</v>
      </c>
    </row>
    <row r="1086" spans="1:6" x14ac:dyDescent="0.3">
      <c r="A1086">
        <v>6061702</v>
      </c>
      <c r="B1086" s="19" t="s">
        <v>1101</v>
      </c>
      <c r="E1086" s="20">
        <v>95.63</v>
      </c>
      <c r="F1086">
        <f>MATCH(A:A,'Crown Aug Uploads '!B:B,0)</f>
        <v>2106</v>
      </c>
    </row>
    <row r="1087" spans="1:6" x14ac:dyDescent="0.3">
      <c r="A1087">
        <v>6061703</v>
      </c>
      <c r="B1087" s="19" t="s">
        <v>1102</v>
      </c>
      <c r="E1087" s="20">
        <v>189.56</v>
      </c>
      <c r="F1087">
        <f>MATCH(A:A,'Crown Aug Uploads '!B:B,0)</f>
        <v>2107</v>
      </c>
    </row>
    <row r="1088" spans="1:6" x14ac:dyDescent="0.3">
      <c r="A1088">
        <v>6061704</v>
      </c>
      <c r="B1088" s="19" t="s">
        <v>1103</v>
      </c>
      <c r="E1088" s="20">
        <v>37.130000000000003</v>
      </c>
      <c r="F1088">
        <f>MATCH(A:A,'Crown Aug Uploads '!B:B,0)</f>
        <v>2108</v>
      </c>
    </row>
    <row r="1089" spans="1:6" x14ac:dyDescent="0.3">
      <c r="A1089">
        <v>6061705</v>
      </c>
      <c r="B1089" s="19" t="s">
        <v>1104</v>
      </c>
      <c r="E1089" s="20">
        <v>78.64</v>
      </c>
      <c r="F1089">
        <f>MATCH(A:A,'Crown Aug Uploads '!B:B,0)</f>
        <v>2109</v>
      </c>
    </row>
    <row r="1090" spans="1:6" hidden="1" x14ac:dyDescent="0.3">
      <c r="A1090">
        <v>6061912</v>
      </c>
      <c r="B1090" s="19" t="s">
        <v>1105</v>
      </c>
      <c r="E1090" s="20">
        <v>6.74</v>
      </c>
      <c r="F1090">
        <f>MATCH(A:A,'Crown Aug Uploads '!B:B,0)</f>
        <v>331</v>
      </c>
    </row>
    <row r="1091" spans="1:6" hidden="1" x14ac:dyDescent="0.3">
      <c r="A1091">
        <v>6061913</v>
      </c>
      <c r="B1091" s="19" t="s">
        <v>1106</v>
      </c>
      <c r="E1091" s="20">
        <v>8.99</v>
      </c>
      <c r="F1091">
        <f>MATCH(A:A,'Crown Aug Uploads '!B:B,0)</f>
        <v>2110</v>
      </c>
    </row>
    <row r="1092" spans="1:6" hidden="1" x14ac:dyDescent="0.3">
      <c r="A1092">
        <v>6061914</v>
      </c>
      <c r="B1092" s="19" t="s">
        <v>1107</v>
      </c>
      <c r="E1092" s="20">
        <v>11.24</v>
      </c>
      <c r="F1092">
        <f>MATCH(A:A,'Crown Aug Uploads '!B:B,0)</f>
        <v>2111</v>
      </c>
    </row>
    <row r="1093" spans="1:6" hidden="1" x14ac:dyDescent="0.3">
      <c r="A1093">
        <v>6061915</v>
      </c>
      <c r="B1093" s="19" t="s">
        <v>1108</v>
      </c>
      <c r="E1093" s="20">
        <v>4.49</v>
      </c>
      <c r="F1093">
        <f>MATCH(A:A,'Crown Aug Uploads '!B:B,0)</f>
        <v>2112</v>
      </c>
    </row>
    <row r="1094" spans="1:6" hidden="1" x14ac:dyDescent="0.3">
      <c r="A1094">
        <v>6061916</v>
      </c>
      <c r="B1094" s="19" t="s">
        <v>1109</v>
      </c>
      <c r="E1094" s="20">
        <v>4.49</v>
      </c>
      <c r="F1094">
        <f>MATCH(A:A,'Crown Aug Uploads '!B:B,0)</f>
        <v>240</v>
      </c>
    </row>
    <row r="1095" spans="1:6" hidden="1" x14ac:dyDescent="0.3">
      <c r="A1095">
        <v>6062594</v>
      </c>
      <c r="B1095" s="19" t="s">
        <v>1110</v>
      </c>
      <c r="E1095" s="20">
        <v>13</v>
      </c>
      <c r="F1095">
        <f>MATCH(A:A,'Crown Aug Uploads '!B:B,0)</f>
        <v>2113</v>
      </c>
    </row>
    <row r="1096" spans="1:6" hidden="1" x14ac:dyDescent="0.3">
      <c r="A1096">
        <v>6062870</v>
      </c>
      <c r="B1096" s="19" t="s">
        <v>1111</v>
      </c>
      <c r="E1096" s="20">
        <v>35</v>
      </c>
      <c r="F1096">
        <f>MATCH(A:A,'Crown Aug Uploads '!B:B,0)</f>
        <v>2114</v>
      </c>
    </row>
    <row r="1097" spans="1:6" hidden="1" x14ac:dyDescent="0.3">
      <c r="A1097">
        <v>6062981</v>
      </c>
      <c r="B1097" s="19" t="s">
        <v>1112</v>
      </c>
      <c r="E1097" s="20">
        <v>25</v>
      </c>
      <c r="F1097">
        <f>MATCH(A:A,'Crown Aug Uploads '!B:B,0)</f>
        <v>464</v>
      </c>
    </row>
    <row r="1098" spans="1:6" hidden="1" x14ac:dyDescent="0.3">
      <c r="A1098">
        <v>6060993</v>
      </c>
      <c r="B1098" s="19" t="s">
        <v>1113</v>
      </c>
      <c r="E1098" s="20">
        <v>14.7</v>
      </c>
      <c r="F1098">
        <f>MATCH(A:A,'Crown Aug Uploads '!B:B,0)</f>
        <v>2115</v>
      </c>
    </row>
    <row r="1099" spans="1:6" hidden="1" x14ac:dyDescent="0.3">
      <c r="A1099">
        <v>6060997</v>
      </c>
      <c r="B1099" s="19" t="s">
        <v>1114</v>
      </c>
      <c r="E1099" s="20">
        <v>18.28</v>
      </c>
      <c r="F1099">
        <f>MATCH(A:A,'Crown Aug Uploads '!B:B,0)</f>
        <v>2116</v>
      </c>
    </row>
    <row r="1100" spans="1:6" hidden="1" x14ac:dyDescent="0.3">
      <c r="A1100">
        <v>6060998</v>
      </c>
      <c r="B1100" s="19" t="s">
        <v>1115</v>
      </c>
      <c r="E1100" s="20">
        <v>20.58</v>
      </c>
      <c r="F1100">
        <f>MATCH(A:A,'Crown Aug Uploads '!B:B,0)</f>
        <v>2117</v>
      </c>
    </row>
    <row r="1101" spans="1:6" hidden="1" x14ac:dyDescent="0.3">
      <c r="A1101">
        <v>6060999</v>
      </c>
      <c r="B1101" s="19" t="s">
        <v>1116</v>
      </c>
      <c r="E1101" s="20">
        <v>10.28</v>
      </c>
      <c r="F1101">
        <f>MATCH(A:A,'Crown Aug Uploads '!B:B,0)</f>
        <v>2118</v>
      </c>
    </row>
    <row r="1102" spans="1:6" hidden="1" x14ac:dyDescent="0.3">
      <c r="A1102">
        <v>6061000</v>
      </c>
      <c r="B1102" s="19" t="s">
        <v>1117</v>
      </c>
      <c r="E1102" s="20">
        <v>10.28</v>
      </c>
      <c r="F1102">
        <f>MATCH(A:A,'Crown Aug Uploads '!B:B,0)</f>
        <v>2119</v>
      </c>
    </row>
    <row r="1103" spans="1:6" hidden="1" x14ac:dyDescent="0.3">
      <c r="A1103">
        <v>6061001</v>
      </c>
      <c r="B1103" s="19" t="s">
        <v>1118</v>
      </c>
      <c r="E1103" s="20">
        <v>5.55</v>
      </c>
      <c r="F1103">
        <f>MATCH(A:A,'Crown Aug Uploads '!B:B,0)</f>
        <v>2120</v>
      </c>
    </row>
    <row r="1104" spans="1:6" hidden="1" x14ac:dyDescent="0.3">
      <c r="A1104">
        <v>6061499</v>
      </c>
      <c r="B1104" s="19" t="s">
        <v>1119</v>
      </c>
      <c r="E1104" s="20">
        <v>21.12</v>
      </c>
      <c r="F1104">
        <f>MATCH(A:A,'Crown Aug Uploads '!B:B,0)</f>
        <v>2121</v>
      </c>
    </row>
    <row r="1105" spans="1:6" hidden="1" x14ac:dyDescent="0.3">
      <c r="A1105">
        <v>6061549</v>
      </c>
      <c r="B1105" s="19" t="s">
        <v>1120</v>
      </c>
      <c r="E1105" s="20">
        <v>11.24</v>
      </c>
      <c r="F1105">
        <f>MATCH(A:A,'Crown Aug Uploads '!B:B,0)</f>
        <v>2122</v>
      </c>
    </row>
    <row r="1106" spans="1:6" hidden="1" x14ac:dyDescent="0.3">
      <c r="A1106">
        <v>6061550</v>
      </c>
      <c r="B1106" s="19" t="s">
        <v>1121</v>
      </c>
      <c r="E1106" s="20">
        <v>9.83</v>
      </c>
      <c r="F1106">
        <f>MATCH(A:A,'Crown Aug Uploads '!B:B,0)</f>
        <v>2123</v>
      </c>
    </row>
    <row r="1107" spans="1:6" hidden="1" x14ac:dyDescent="0.3">
      <c r="A1107">
        <v>6061551</v>
      </c>
      <c r="B1107" s="19" t="s">
        <v>1122</v>
      </c>
      <c r="E1107" s="20">
        <v>11.94</v>
      </c>
      <c r="F1107">
        <f>MATCH(A:A,'Crown Aug Uploads '!B:B,0)</f>
        <v>2124</v>
      </c>
    </row>
    <row r="1108" spans="1:6" hidden="1" x14ac:dyDescent="0.3">
      <c r="A1108">
        <v>6061552</v>
      </c>
      <c r="B1108" s="19" t="s">
        <v>1123</v>
      </c>
      <c r="E1108" s="20">
        <v>14.05</v>
      </c>
      <c r="F1108">
        <f>MATCH(A:A,'Crown Aug Uploads '!B:B,0)</f>
        <v>2125</v>
      </c>
    </row>
    <row r="1109" spans="1:6" hidden="1" x14ac:dyDescent="0.3">
      <c r="A1109">
        <v>6061553</v>
      </c>
      <c r="B1109" s="19" t="s">
        <v>1124</v>
      </c>
      <c r="E1109" s="20">
        <v>10.54</v>
      </c>
      <c r="F1109">
        <f>MATCH(A:A,'Crown Aug Uploads '!B:B,0)</f>
        <v>2126</v>
      </c>
    </row>
    <row r="1110" spans="1:6" hidden="1" x14ac:dyDescent="0.3">
      <c r="A1110">
        <v>6061554</v>
      </c>
      <c r="B1110" s="19" t="s">
        <v>1125</v>
      </c>
      <c r="E1110" s="20">
        <v>12.64</v>
      </c>
      <c r="F1110">
        <f>MATCH(A:A,'Crown Aug Uploads '!B:B,0)</f>
        <v>2127</v>
      </c>
    </row>
    <row r="1111" spans="1:6" hidden="1" x14ac:dyDescent="0.3">
      <c r="A1111">
        <v>6061555</v>
      </c>
      <c r="B1111" s="19" t="s">
        <v>1126</v>
      </c>
      <c r="E1111" s="20">
        <v>14.75</v>
      </c>
      <c r="F1111">
        <f>MATCH(A:A,'Crown Aug Uploads '!B:B,0)</f>
        <v>2128</v>
      </c>
    </row>
    <row r="1112" spans="1:6" hidden="1" x14ac:dyDescent="0.3">
      <c r="A1112">
        <v>6061556</v>
      </c>
      <c r="B1112" s="19" t="s">
        <v>1127</v>
      </c>
      <c r="E1112" s="20">
        <v>33.71</v>
      </c>
      <c r="F1112">
        <f>MATCH(A:A,'Crown Aug Uploads '!B:B,0)</f>
        <v>665</v>
      </c>
    </row>
    <row r="1113" spans="1:6" hidden="1" x14ac:dyDescent="0.3">
      <c r="A1113">
        <v>6061668</v>
      </c>
      <c r="B1113" s="19" t="s">
        <v>1128</v>
      </c>
      <c r="E1113" s="20">
        <v>1.31</v>
      </c>
      <c r="F1113">
        <f>MATCH(A:A,'Crown Aug Uploads '!B:B,0)</f>
        <v>2129</v>
      </c>
    </row>
    <row r="1114" spans="1:6" hidden="1" x14ac:dyDescent="0.3">
      <c r="A1114">
        <v>6061669</v>
      </c>
      <c r="B1114" s="19" t="s">
        <v>1129</v>
      </c>
      <c r="E1114" s="20">
        <v>2.69</v>
      </c>
      <c r="F1114">
        <f>MATCH(A:A,'Crown Aug Uploads '!B:B,0)</f>
        <v>2130</v>
      </c>
    </row>
    <row r="1115" spans="1:6" x14ac:dyDescent="0.3">
      <c r="A1115">
        <v>6061670</v>
      </c>
      <c r="B1115" s="19" t="s">
        <v>1130</v>
      </c>
      <c r="E1115" s="20">
        <v>13.19</v>
      </c>
      <c r="F1115">
        <f>MATCH(A:A,'Crown Aug Uploads '!B:B,0)</f>
        <v>2131</v>
      </c>
    </row>
    <row r="1116" spans="1:6" hidden="1" x14ac:dyDescent="0.3">
      <c r="A1116">
        <v>6061671</v>
      </c>
      <c r="B1116" s="19" t="s">
        <v>1131</v>
      </c>
      <c r="E1116" s="20">
        <v>6.07</v>
      </c>
      <c r="F1116">
        <f>MATCH(A:A,'Crown Aug Uploads '!B:B,0)</f>
        <v>2132</v>
      </c>
    </row>
    <row r="1117" spans="1:6" x14ac:dyDescent="0.3">
      <c r="A1117">
        <v>6061673</v>
      </c>
      <c r="B1117" s="19" t="s">
        <v>1132</v>
      </c>
      <c r="E1117" s="20">
        <v>11.62</v>
      </c>
      <c r="F1117">
        <f>MATCH(A:A,'Crown Aug Uploads '!B:B,0)</f>
        <v>2133</v>
      </c>
    </row>
    <row r="1118" spans="1:6" hidden="1" x14ac:dyDescent="0.3">
      <c r="A1118">
        <v>6061674</v>
      </c>
      <c r="B1118" s="19" t="s">
        <v>1133</v>
      </c>
      <c r="E1118" s="20">
        <v>5.81</v>
      </c>
      <c r="F1118">
        <f>MATCH(A:A,'Crown Aug Uploads '!B:B,0)</f>
        <v>2134</v>
      </c>
    </row>
    <row r="1119" spans="1:6" hidden="1" x14ac:dyDescent="0.3">
      <c r="A1119">
        <v>6061675</v>
      </c>
      <c r="B1119" s="19" t="s">
        <v>1134</v>
      </c>
      <c r="E1119" s="20">
        <v>12.14</v>
      </c>
      <c r="F1119">
        <f>MATCH(A:A,'Crown Aug Uploads '!B:B,0)</f>
        <v>2135</v>
      </c>
    </row>
    <row r="1120" spans="1:6" hidden="1" x14ac:dyDescent="0.3">
      <c r="A1120">
        <v>6061676</v>
      </c>
      <c r="B1120" s="19" t="s">
        <v>1135</v>
      </c>
      <c r="E1120" s="20">
        <v>10.56</v>
      </c>
      <c r="F1120">
        <f>MATCH(A:A,'Crown Aug Uploads '!B:B,0)</f>
        <v>2136</v>
      </c>
    </row>
    <row r="1121" spans="1:6" hidden="1" x14ac:dyDescent="0.3">
      <c r="A1121">
        <v>6061677</v>
      </c>
      <c r="B1121" s="19" t="s">
        <v>1136</v>
      </c>
      <c r="E1121" s="20">
        <v>1.27</v>
      </c>
      <c r="F1121">
        <f>MATCH(A:A,'Crown Aug Uploads '!B:B,0)</f>
        <v>2137</v>
      </c>
    </row>
    <row r="1122" spans="1:6" hidden="1" x14ac:dyDescent="0.3">
      <c r="A1122">
        <v>6061678</v>
      </c>
      <c r="B1122" s="19" t="s">
        <v>1137</v>
      </c>
      <c r="E1122" s="20">
        <v>1.06</v>
      </c>
      <c r="F1122">
        <f>MATCH(A:A,'Crown Aug Uploads '!B:B,0)</f>
        <v>2138</v>
      </c>
    </row>
    <row r="1123" spans="1:6" hidden="1" x14ac:dyDescent="0.3">
      <c r="A1123">
        <v>6061679</v>
      </c>
      <c r="B1123" s="19" t="s">
        <v>1138</v>
      </c>
      <c r="E1123" s="20">
        <v>1.1599999999999999</v>
      </c>
      <c r="F1123">
        <f>MATCH(A:A,'Crown Aug Uploads '!B:B,0)</f>
        <v>2139</v>
      </c>
    </row>
    <row r="1124" spans="1:6" hidden="1" x14ac:dyDescent="0.3">
      <c r="A1124">
        <v>6061680</v>
      </c>
      <c r="B1124" s="19" t="s">
        <v>1139</v>
      </c>
      <c r="E1124" s="20">
        <v>1.1599999999999999</v>
      </c>
      <c r="F1124">
        <f>MATCH(A:A,'Crown Aug Uploads '!B:B,0)</f>
        <v>2140</v>
      </c>
    </row>
    <row r="1125" spans="1:6" hidden="1" x14ac:dyDescent="0.3">
      <c r="A1125">
        <v>6061681</v>
      </c>
      <c r="B1125" s="19" t="s">
        <v>1140</v>
      </c>
      <c r="E1125" s="20">
        <v>1.1599999999999999</v>
      </c>
      <c r="F1125">
        <f>MATCH(A:A,'Crown Aug Uploads '!B:B,0)</f>
        <v>2141</v>
      </c>
    </row>
    <row r="1126" spans="1:6" hidden="1" x14ac:dyDescent="0.3">
      <c r="A1126">
        <v>6061682</v>
      </c>
      <c r="B1126" s="19" t="s">
        <v>1141</v>
      </c>
      <c r="E1126" s="20">
        <v>10.56</v>
      </c>
      <c r="F1126">
        <f>MATCH(A:A,'Crown Aug Uploads '!B:B,0)</f>
        <v>2142</v>
      </c>
    </row>
    <row r="1127" spans="1:6" hidden="1" x14ac:dyDescent="0.3">
      <c r="A1127">
        <v>6061683</v>
      </c>
      <c r="B1127" s="19" t="s">
        <v>1142</v>
      </c>
      <c r="E1127" s="20">
        <v>5.28</v>
      </c>
      <c r="F1127">
        <f>MATCH(A:A,'Crown Aug Uploads '!B:B,0)</f>
        <v>2143</v>
      </c>
    </row>
    <row r="1128" spans="1:6" hidden="1" x14ac:dyDescent="0.3">
      <c r="A1128">
        <v>6058925</v>
      </c>
      <c r="B1128" s="19" t="s">
        <v>1143</v>
      </c>
      <c r="E1128" s="20">
        <v>1.1399999999999999</v>
      </c>
      <c r="F1128">
        <f>MATCH(A:A,'Crown Aug Uploads '!B:B,0)</f>
        <v>2144</v>
      </c>
    </row>
    <row r="1129" spans="1:6" hidden="1" x14ac:dyDescent="0.3">
      <c r="A1129">
        <v>6042038</v>
      </c>
      <c r="B1129" s="19" t="s">
        <v>1144</v>
      </c>
      <c r="E1129" s="20">
        <v>7.4</v>
      </c>
      <c r="F1129">
        <f>MATCH(A:A,'Crown Aug Uploads '!B:B,0)</f>
        <v>2145</v>
      </c>
    </row>
    <row r="1130" spans="1:6" hidden="1" x14ac:dyDescent="0.3">
      <c r="A1130">
        <v>6042037</v>
      </c>
      <c r="B1130" s="19" t="s">
        <v>1145</v>
      </c>
      <c r="E1130" s="20">
        <v>4.74</v>
      </c>
      <c r="F1130">
        <f>MATCH(A:A,'Crown Aug Uploads '!B:B,0)</f>
        <v>2146</v>
      </c>
    </row>
    <row r="1131" spans="1:6" hidden="1" x14ac:dyDescent="0.3">
      <c r="A1131">
        <v>6042036</v>
      </c>
      <c r="B1131" s="19" t="s">
        <v>1146</v>
      </c>
      <c r="E1131" s="20">
        <v>3.57</v>
      </c>
      <c r="F1131">
        <f>MATCH(A:A,'Crown Aug Uploads '!B:B,0)</f>
        <v>2147</v>
      </c>
    </row>
    <row r="1132" spans="1:6" hidden="1" x14ac:dyDescent="0.3">
      <c r="A1132">
        <v>6042034</v>
      </c>
      <c r="B1132" s="19" t="s">
        <v>1147</v>
      </c>
      <c r="E1132" s="20">
        <v>1.53</v>
      </c>
      <c r="F1132">
        <f>MATCH(A:A,'Crown Aug Uploads '!B:B,0)</f>
        <v>2148</v>
      </c>
    </row>
    <row r="1133" spans="1:6" hidden="1" x14ac:dyDescent="0.3">
      <c r="A1133">
        <v>6042029</v>
      </c>
      <c r="B1133" s="19" t="s">
        <v>1148</v>
      </c>
      <c r="E1133" s="20">
        <v>22.87</v>
      </c>
      <c r="F1133">
        <f>MATCH(A:A,'Crown Aug Uploads '!B:B,0)</f>
        <v>484</v>
      </c>
    </row>
    <row r="1134" spans="1:6" hidden="1" x14ac:dyDescent="0.3">
      <c r="A1134">
        <v>6042028</v>
      </c>
      <c r="B1134" s="19" t="s">
        <v>1149</v>
      </c>
      <c r="E1134" s="20">
        <v>45.13</v>
      </c>
      <c r="F1134">
        <f>MATCH(A:A,'Crown Aug Uploads '!B:B,0)</f>
        <v>2149</v>
      </c>
    </row>
    <row r="1135" spans="1:6" hidden="1" x14ac:dyDescent="0.3">
      <c r="A1135">
        <v>6042027</v>
      </c>
      <c r="B1135" s="19" t="s">
        <v>1150</v>
      </c>
      <c r="E1135" s="20">
        <v>5.89</v>
      </c>
      <c r="F1135">
        <f>MATCH(A:A,'Crown Aug Uploads '!B:B,0)</f>
        <v>1148</v>
      </c>
    </row>
    <row r="1136" spans="1:6" hidden="1" x14ac:dyDescent="0.3">
      <c r="A1136">
        <v>6042026</v>
      </c>
      <c r="B1136" s="19" t="s">
        <v>1151</v>
      </c>
      <c r="E1136" s="20">
        <v>25</v>
      </c>
      <c r="F1136">
        <f>MATCH(A:A,'Crown Aug Uploads '!B:B,0)</f>
        <v>2150</v>
      </c>
    </row>
    <row r="1137" spans="1:6" hidden="1" x14ac:dyDescent="0.3">
      <c r="A1137">
        <v>6042024</v>
      </c>
      <c r="B1137" s="19" t="s">
        <v>1152</v>
      </c>
      <c r="E1137" s="20">
        <v>15.98</v>
      </c>
      <c r="F1137">
        <f>MATCH(A:A,'Crown Aug Uploads '!B:B,0)</f>
        <v>2151</v>
      </c>
    </row>
    <row r="1138" spans="1:6" hidden="1" x14ac:dyDescent="0.3">
      <c r="A1138">
        <v>6042023</v>
      </c>
      <c r="B1138" s="19" t="s">
        <v>1153</v>
      </c>
      <c r="E1138" s="20">
        <v>15.38</v>
      </c>
      <c r="F1138">
        <f>MATCH(A:A,'Crown Aug Uploads '!B:B,0)</f>
        <v>543</v>
      </c>
    </row>
    <row r="1139" spans="1:6" hidden="1" x14ac:dyDescent="0.3">
      <c r="A1139">
        <v>6042022</v>
      </c>
      <c r="B1139" s="19" t="s">
        <v>1154</v>
      </c>
      <c r="E1139" s="20">
        <v>11.82</v>
      </c>
      <c r="F1139">
        <f>MATCH(A:A,'Crown Aug Uploads '!B:B,0)</f>
        <v>1149</v>
      </c>
    </row>
    <row r="1140" spans="1:6" hidden="1" x14ac:dyDescent="0.3">
      <c r="A1140">
        <v>6042021</v>
      </c>
      <c r="B1140" s="19" t="s">
        <v>1155</v>
      </c>
      <c r="E1140" s="20">
        <v>8.26</v>
      </c>
      <c r="F1140">
        <f>MATCH(A:A,'Crown Aug Uploads '!B:B,0)</f>
        <v>2152</v>
      </c>
    </row>
    <row r="1141" spans="1:6" hidden="1" x14ac:dyDescent="0.3">
      <c r="A1141">
        <v>6042020</v>
      </c>
      <c r="B1141" s="19" t="s">
        <v>1156</v>
      </c>
      <c r="E1141" s="20">
        <v>8.26</v>
      </c>
      <c r="F1141">
        <f>MATCH(A:A,'Crown Aug Uploads '!B:B,0)</f>
        <v>1150</v>
      </c>
    </row>
    <row r="1142" spans="1:6" hidden="1" x14ac:dyDescent="0.3">
      <c r="A1142">
        <v>6042019</v>
      </c>
      <c r="B1142" s="19" t="s">
        <v>1157</v>
      </c>
      <c r="E1142" s="20">
        <v>2.5</v>
      </c>
      <c r="F1142">
        <f>MATCH(A:A,'Crown Aug Uploads '!B:B,0)</f>
        <v>1151</v>
      </c>
    </row>
    <row r="1143" spans="1:6" hidden="1" x14ac:dyDescent="0.3">
      <c r="A1143">
        <v>6042018</v>
      </c>
      <c r="B1143" s="19" t="s">
        <v>1158</v>
      </c>
      <c r="E1143" s="20">
        <v>35.72</v>
      </c>
      <c r="F1143">
        <f>MATCH(A:A,'Crown Aug Uploads '!B:B,0)</f>
        <v>2153</v>
      </c>
    </row>
    <row r="1144" spans="1:6" hidden="1" x14ac:dyDescent="0.3">
      <c r="A1144">
        <v>6042017</v>
      </c>
      <c r="B1144" s="19" t="s">
        <v>1159</v>
      </c>
      <c r="E1144" s="20">
        <v>24.51</v>
      </c>
      <c r="F1144">
        <f>MATCH(A:A,'Crown Aug Uploads '!B:B,0)</f>
        <v>2154</v>
      </c>
    </row>
    <row r="1145" spans="1:6" hidden="1" x14ac:dyDescent="0.3">
      <c r="A1145">
        <v>6042016</v>
      </c>
      <c r="B1145" s="19" t="s">
        <v>1160</v>
      </c>
      <c r="E1145" s="20">
        <v>14.23</v>
      </c>
      <c r="F1145">
        <f>MATCH(A:A,'Crown Aug Uploads '!B:B,0)</f>
        <v>2155</v>
      </c>
    </row>
    <row r="1146" spans="1:6" hidden="1" x14ac:dyDescent="0.3">
      <c r="A1146">
        <v>6042015</v>
      </c>
      <c r="B1146" s="19" t="s">
        <v>1161</v>
      </c>
      <c r="E1146" s="20">
        <v>14.2</v>
      </c>
      <c r="F1146">
        <f>MATCH(A:A,'Crown Aug Uploads '!B:B,0)</f>
        <v>1152</v>
      </c>
    </row>
    <row r="1147" spans="1:6" hidden="1" x14ac:dyDescent="0.3">
      <c r="A1147">
        <v>6042014</v>
      </c>
      <c r="B1147" s="19" t="s">
        <v>1162</v>
      </c>
      <c r="E1147" s="20">
        <v>9.4600000000000009</v>
      </c>
      <c r="F1147">
        <f>MATCH(A:A,'Crown Aug Uploads '!B:B,0)</f>
        <v>1153</v>
      </c>
    </row>
    <row r="1148" spans="1:6" hidden="1" x14ac:dyDescent="0.3">
      <c r="A1148">
        <v>6042013</v>
      </c>
      <c r="B1148" s="19" t="s">
        <v>1163</v>
      </c>
      <c r="E1148" s="20">
        <v>6.16</v>
      </c>
      <c r="F1148">
        <f>MATCH(A:A,'Crown Aug Uploads '!B:B,0)</f>
        <v>2156</v>
      </c>
    </row>
    <row r="1149" spans="1:6" hidden="1" x14ac:dyDescent="0.3">
      <c r="A1149">
        <v>6042012</v>
      </c>
      <c r="B1149" s="19" t="s">
        <v>1164</v>
      </c>
      <c r="E1149" s="20">
        <v>5.03</v>
      </c>
      <c r="F1149">
        <f>MATCH(A:A,'Crown Aug Uploads '!B:B,0)</f>
        <v>2157</v>
      </c>
    </row>
    <row r="1150" spans="1:6" hidden="1" x14ac:dyDescent="0.3">
      <c r="A1150">
        <v>6042010</v>
      </c>
      <c r="B1150" s="19" t="s">
        <v>1165</v>
      </c>
      <c r="E1150" s="20">
        <v>36.979999999999997</v>
      </c>
      <c r="F1150">
        <f>MATCH(A:A,'Crown Aug Uploads '!B:B,0)</f>
        <v>2158</v>
      </c>
    </row>
    <row r="1151" spans="1:6" hidden="1" x14ac:dyDescent="0.3">
      <c r="A1151">
        <v>6042009</v>
      </c>
      <c r="B1151" s="19" t="s">
        <v>1166</v>
      </c>
      <c r="E1151" s="20">
        <v>35.72</v>
      </c>
      <c r="F1151">
        <f>MATCH(A:A,'Crown Aug Uploads '!B:B,0)</f>
        <v>2159</v>
      </c>
    </row>
    <row r="1152" spans="1:6" hidden="1" x14ac:dyDescent="0.3">
      <c r="A1152">
        <v>6041860</v>
      </c>
      <c r="B1152" s="19" t="s">
        <v>1167</v>
      </c>
      <c r="E1152" s="20">
        <v>13.06</v>
      </c>
      <c r="F1152">
        <f>MATCH(A:A,'Crown Aug Uploads '!B:B,0)</f>
        <v>2160</v>
      </c>
    </row>
    <row r="1153" spans="1:6" hidden="1" x14ac:dyDescent="0.3">
      <c r="A1153">
        <v>6041840</v>
      </c>
      <c r="B1153" s="19" t="s">
        <v>1168</v>
      </c>
      <c r="E1153" s="20">
        <v>57.18</v>
      </c>
      <c r="F1153">
        <f>MATCH(A:A,'Crown Aug Uploads '!B:B,0)</f>
        <v>2161</v>
      </c>
    </row>
    <row r="1154" spans="1:6" hidden="1" x14ac:dyDescent="0.3">
      <c r="A1154">
        <v>6041837</v>
      </c>
      <c r="B1154" s="19" t="s">
        <v>1169</v>
      </c>
      <c r="E1154" s="20">
        <v>31.32</v>
      </c>
      <c r="F1154">
        <f>MATCH(A:A,'Crown Aug Uploads '!B:B,0)</f>
        <v>2162</v>
      </c>
    </row>
    <row r="1155" spans="1:6" hidden="1" x14ac:dyDescent="0.3">
      <c r="A1155">
        <v>6041836</v>
      </c>
      <c r="B1155" s="19" t="s">
        <v>1170</v>
      </c>
      <c r="E1155" s="20">
        <v>13.13</v>
      </c>
      <c r="F1155">
        <f>MATCH(A:A,'Crown Aug Uploads '!B:B,0)</f>
        <v>2163</v>
      </c>
    </row>
    <row r="1156" spans="1:6" hidden="1" x14ac:dyDescent="0.3">
      <c r="A1156">
        <v>6041835</v>
      </c>
      <c r="B1156" s="19" t="s">
        <v>1171</v>
      </c>
      <c r="E1156" s="20">
        <v>25.95</v>
      </c>
      <c r="F1156">
        <f>MATCH(A:A,'Crown Aug Uploads '!B:B,0)</f>
        <v>2164</v>
      </c>
    </row>
    <row r="1157" spans="1:6" hidden="1" x14ac:dyDescent="0.3">
      <c r="A1157">
        <v>6041833</v>
      </c>
      <c r="B1157" s="19" t="s">
        <v>1172</v>
      </c>
      <c r="E1157" s="20">
        <v>14.95</v>
      </c>
      <c r="F1157">
        <f>MATCH(A:A,'Crown Aug Uploads '!B:B,0)</f>
        <v>2165</v>
      </c>
    </row>
    <row r="1158" spans="1:6" hidden="1" x14ac:dyDescent="0.3">
      <c r="A1158">
        <v>6042279</v>
      </c>
      <c r="B1158" s="19" t="s">
        <v>1173</v>
      </c>
      <c r="E1158" s="20">
        <v>3.03</v>
      </c>
      <c r="F1158">
        <f>MATCH(A:A,'Crown Aug Uploads '!B:B,0)</f>
        <v>374</v>
      </c>
    </row>
    <row r="1159" spans="1:6" hidden="1" x14ac:dyDescent="0.3">
      <c r="A1159">
        <v>6042069</v>
      </c>
      <c r="B1159" s="19" t="s">
        <v>1174</v>
      </c>
      <c r="E1159" s="20">
        <v>5</v>
      </c>
      <c r="F1159">
        <f>MATCH(A:A,'Crown Aug Uploads '!B:B,0)</f>
        <v>2166</v>
      </c>
    </row>
    <row r="1160" spans="1:6" hidden="1" x14ac:dyDescent="0.3">
      <c r="A1160">
        <v>6042068</v>
      </c>
      <c r="B1160" s="19" t="s">
        <v>1175</v>
      </c>
      <c r="E1160" s="20">
        <v>5.91</v>
      </c>
      <c r="F1160">
        <f>MATCH(A:A,'Crown Aug Uploads '!B:B,0)</f>
        <v>2167</v>
      </c>
    </row>
    <row r="1161" spans="1:6" x14ac:dyDescent="0.3">
      <c r="A1161">
        <v>6042067</v>
      </c>
      <c r="B1161" s="19" t="s">
        <v>1176</v>
      </c>
      <c r="E1161" s="20">
        <v>11.39</v>
      </c>
      <c r="F1161">
        <f>MATCH(A:A,'Crown Aug Uploads '!B:B,0)</f>
        <v>2168</v>
      </c>
    </row>
    <row r="1162" spans="1:6" hidden="1" x14ac:dyDescent="0.3">
      <c r="A1162">
        <v>6042066</v>
      </c>
      <c r="B1162" s="19" t="s">
        <v>1177</v>
      </c>
      <c r="E1162" s="20">
        <v>5.5</v>
      </c>
      <c r="F1162">
        <f>MATCH(A:A,'Crown Aug Uploads '!B:B,0)</f>
        <v>2169</v>
      </c>
    </row>
    <row r="1163" spans="1:6" hidden="1" x14ac:dyDescent="0.3">
      <c r="A1163">
        <v>6042065</v>
      </c>
      <c r="B1163" s="19" t="s">
        <v>1178</v>
      </c>
      <c r="E1163" s="20">
        <v>7.87</v>
      </c>
      <c r="F1163">
        <f>MATCH(A:A,'Crown Aug Uploads '!B:B,0)</f>
        <v>2170</v>
      </c>
    </row>
    <row r="1164" spans="1:6" hidden="1" x14ac:dyDescent="0.3">
      <c r="A1164">
        <v>6042064</v>
      </c>
      <c r="B1164" s="19" t="s">
        <v>1179</v>
      </c>
      <c r="E1164" s="20">
        <v>5.89</v>
      </c>
      <c r="F1164">
        <f>MATCH(A:A,'Crown Aug Uploads '!B:B,0)</f>
        <v>2171</v>
      </c>
    </row>
    <row r="1165" spans="1:6" hidden="1" x14ac:dyDescent="0.3">
      <c r="A1165">
        <v>6042063</v>
      </c>
      <c r="B1165" s="19" t="s">
        <v>1180</v>
      </c>
      <c r="E1165" s="20">
        <v>1.04</v>
      </c>
      <c r="F1165">
        <f>MATCH(A:A,'Crown Aug Uploads '!B:B,0)</f>
        <v>2172</v>
      </c>
    </row>
    <row r="1166" spans="1:6" hidden="1" x14ac:dyDescent="0.3">
      <c r="A1166">
        <v>6042062</v>
      </c>
      <c r="B1166" s="19" t="s">
        <v>1181</v>
      </c>
      <c r="E1166" s="20">
        <v>1</v>
      </c>
      <c r="F1166">
        <f>MATCH(A:A,'Crown Aug Uploads '!B:B,0)</f>
        <v>2173</v>
      </c>
    </row>
    <row r="1167" spans="1:6" hidden="1" x14ac:dyDescent="0.3">
      <c r="A1167">
        <v>6042061</v>
      </c>
      <c r="B1167" s="19" t="s">
        <v>1182</v>
      </c>
      <c r="E1167" s="20">
        <v>23.66</v>
      </c>
      <c r="F1167">
        <f>MATCH(A:A,'Crown Aug Uploads '!B:B,0)</f>
        <v>2174</v>
      </c>
    </row>
    <row r="1168" spans="1:6" hidden="1" x14ac:dyDescent="0.3">
      <c r="A1168">
        <v>6042060</v>
      </c>
      <c r="B1168" s="19" t="s">
        <v>1183</v>
      </c>
      <c r="E1168" s="20">
        <v>19</v>
      </c>
      <c r="F1168">
        <f>MATCH(A:A,'Crown Aug Uploads '!B:B,0)</f>
        <v>2175</v>
      </c>
    </row>
    <row r="1169" spans="1:6" x14ac:dyDescent="0.3">
      <c r="A1169">
        <v>6042059</v>
      </c>
      <c r="B1169" s="19" t="s">
        <v>1184</v>
      </c>
      <c r="E1169" s="20">
        <v>22.19</v>
      </c>
      <c r="F1169">
        <f>MATCH(A:A,'Crown Aug Uploads '!B:B,0)</f>
        <v>2176</v>
      </c>
    </row>
    <row r="1170" spans="1:6" x14ac:dyDescent="0.3">
      <c r="A1170">
        <v>6042058</v>
      </c>
      <c r="B1170" s="19" t="s">
        <v>1185</v>
      </c>
      <c r="E1170" s="20">
        <v>33.9</v>
      </c>
      <c r="F1170">
        <f>MATCH(A:A,'Crown Aug Uploads '!B:B,0)</f>
        <v>2177</v>
      </c>
    </row>
    <row r="1171" spans="1:6" hidden="1" x14ac:dyDescent="0.3">
      <c r="A1171">
        <v>6042057</v>
      </c>
      <c r="B1171" s="19" t="s">
        <v>1186</v>
      </c>
      <c r="E1171" s="20">
        <v>4.74</v>
      </c>
      <c r="F1171">
        <f>MATCH(A:A,'Crown Aug Uploads '!B:B,0)</f>
        <v>2178</v>
      </c>
    </row>
    <row r="1172" spans="1:6" hidden="1" x14ac:dyDescent="0.3">
      <c r="A1172">
        <v>6042056</v>
      </c>
      <c r="B1172" s="19" t="s">
        <v>1187</v>
      </c>
      <c r="E1172" s="20">
        <v>10</v>
      </c>
      <c r="F1172">
        <f>MATCH(A:A,'Crown Aug Uploads '!B:B,0)</f>
        <v>149</v>
      </c>
    </row>
    <row r="1173" spans="1:6" hidden="1" x14ac:dyDescent="0.3">
      <c r="A1173">
        <v>6042055</v>
      </c>
      <c r="B1173" s="19" t="s">
        <v>1188</v>
      </c>
      <c r="E1173" s="20">
        <v>4.6500000000000004</v>
      </c>
      <c r="F1173">
        <f>MATCH(A:A,'Crown Aug Uploads '!B:B,0)</f>
        <v>2179</v>
      </c>
    </row>
    <row r="1174" spans="1:6" hidden="1" x14ac:dyDescent="0.3">
      <c r="A1174">
        <v>6042054</v>
      </c>
      <c r="B1174" s="19" t="s">
        <v>1189</v>
      </c>
      <c r="E1174" s="20">
        <v>3.55</v>
      </c>
      <c r="F1174">
        <f>MATCH(A:A,'Crown Aug Uploads '!B:B,0)</f>
        <v>2180</v>
      </c>
    </row>
    <row r="1175" spans="1:6" hidden="1" x14ac:dyDescent="0.3">
      <c r="A1175">
        <v>6042053</v>
      </c>
      <c r="B1175" s="19" t="s">
        <v>1190</v>
      </c>
      <c r="E1175" s="20">
        <v>2.59</v>
      </c>
      <c r="F1175">
        <f>MATCH(A:A,'Crown Aug Uploads '!B:B,0)</f>
        <v>2181</v>
      </c>
    </row>
    <row r="1176" spans="1:6" hidden="1" x14ac:dyDescent="0.3">
      <c r="A1176">
        <v>6042052</v>
      </c>
      <c r="B1176" s="19" t="s">
        <v>1191</v>
      </c>
      <c r="E1176" s="20">
        <v>13.69</v>
      </c>
      <c r="F1176">
        <f>MATCH(A:A,'Crown Aug Uploads '!B:B,0)</f>
        <v>2182</v>
      </c>
    </row>
    <row r="1177" spans="1:6" hidden="1" x14ac:dyDescent="0.3">
      <c r="A1177">
        <v>6042051</v>
      </c>
      <c r="B1177" s="19" t="s">
        <v>1192</v>
      </c>
      <c r="E1177" s="20">
        <v>17.149999999999999</v>
      </c>
      <c r="F1177">
        <f>MATCH(A:A,'Crown Aug Uploads '!B:B,0)</f>
        <v>2183</v>
      </c>
    </row>
    <row r="1178" spans="1:6" hidden="1" x14ac:dyDescent="0.3">
      <c r="A1178">
        <v>6042050</v>
      </c>
      <c r="B1178" s="19" t="s">
        <v>1193</v>
      </c>
      <c r="E1178" s="20">
        <v>11.77</v>
      </c>
      <c r="F1178">
        <f>MATCH(A:A,'Crown Aug Uploads '!B:B,0)</f>
        <v>2184</v>
      </c>
    </row>
    <row r="1179" spans="1:6" hidden="1" x14ac:dyDescent="0.3">
      <c r="A1179">
        <v>6042049</v>
      </c>
      <c r="B1179" s="19" t="s">
        <v>1194</v>
      </c>
      <c r="E1179" s="20">
        <v>5.92</v>
      </c>
      <c r="F1179">
        <f>MATCH(A:A,'Crown Aug Uploads '!B:B,0)</f>
        <v>2185</v>
      </c>
    </row>
    <row r="1180" spans="1:6" hidden="1" x14ac:dyDescent="0.3">
      <c r="A1180">
        <v>6042048</v>
      </c>
      <c r="B1180" s="19" t="s">
        <v>1195</v>
      </c>
      <c r="E1180" s="20">
        <v>4.08</v>
      </c>
      <c r="F1180">
        <f>MATCH(A:A,'Crown Aug Uploads '!B:B,0)</f>
        <v>2186</v>
      </c>
    </row>
    <row r="1181" spans="1:6" hidden="1" x14ac:dyDescent="0.3">
      <c r="A1181">
        <v>6042047</v>
      </c>
      <c r="B1181" s="19" t="s">
        <v>1196</v>
      </c>
      <c r="E1181" s="20">
        <v>2.7</v>
      </c>
      <c r="F1181">
        <f>MATCH(A:A,'Crown Aug Uploads '!B:B,0)</f>
        <v>2187</v>
      </c>
    </row>
    <row r="1182" spans="1:6" hidden="1" x14ac:dyDescent="0.3">
      <c r="A1182">
        <v>6042046</v>
      </c>
      <c r="B1182" s="19" t="s">
        <v>1197</v>
      </c>
      <c r="E1182" s="20">
        <v>2.02</v>
      </c>
      <c r="F1182">
        <f>MATCH(A:A,'Crown Aug Uploads '!B:B,0)</f>
        <v>2188</v>
      </c>
    </row>
    <row r="1183" spans="1:6" hidden="1" x14ac:dyDescent="0.3">
      <c r="A1183">
        <v>6042045</v>
      </c>
      <c r="B1183" s="19" t="s">
        <v>1198</v>
      </c>
      <c r="E1183" s="20">
        <v>12.88</v>
      </c>
      <c r="F1183">
        <f>MATCH(A:A,'Crown Aug Uploads '!B:B,0)</f>
        <v>2189</v>
      </c>
    </row>
    <row r="1184" spans="1:6" hidden="1" x14ac:dyDescent="0.3">
      <c r="A1184">
        <v>6042044</v>
      </c>
      <c r="B1184" s="19" t="s">
        <v>1199</v>
      </c>
      <c r="E1184" s="20">
        <v>11.42</v>
      </c>
      <c r="F1184">
        <f>MATCH(A:A,'Crown Aug Uploads '!B:B,0)</f>
        <v>585</v>
      </c>
    </row>
    <row r="1185" spans="1:6" hidden="1" x14ac:dyDescent="0.3">
      <c r="A1185">
        <v>6042041</v>
      </c>
      <c r="B1185" s="19" t="s">
        <v>1200</v>
      </c>
      <c r="E1185" s="20">
        <v>5.91</v>
      </c>
      <c r="F1185">
        <f>MATCH(A:A,'Crown Aug Uploads '!B:B,0)</f>
        <v>2190</v>
      </c>
    </row>
    <row r="1186" spans="1:6" hidden="1" x14ac:dyDescent="0.3">
      <c r="A1186">
        <v>6042039</v>
      </c>
      <c r="B1186" s="19" t="s">
        <v>1201</v>
      </c>
      <c r="E1186" s="20">
        <v>18.100000000000001</v>
      </c>
      <c r="F1186">
        <f>MATCH(A:A,'Crown Aug Uploads '!B:B,0)</f>
        <v>2191</v>
      </c>
    </row>
    <row r="1187" spans="1:6" hidden="1" x14ac:dyDescent="0.3">
      <c r="A1187">
        <v>6041832</v>
      </c>
      <c r="B1187" s="19" t="s">
        <v>1202</v>
      </c>
      <c r="E1187" s="20">
        <v>13.05</v>
      </c>
      <c r="F1187">
        <f>MATCH(A:A,'Crown Aug Uploads '!B:B,0)</f>
        <v>2192</v>
      </c>
    </row>
    <row r="1188" spans="1:6" hidden="1" x14ac:dyDescent="0.3">
      <c r="A1188">
        <v>6041686</v>
      </c>
      <c r="B1188" s="19" t="s">
        <v>1203</v>
      </c>
      <c r="E1188" s="20">
        <v>8.74</v>
      </c>
      <c r="F1188">
        <f>MATCH(A:A,'Crown Aug Uploads '!B:B,0)</f>
        <v>2193</v>
      </c>
    </row>
    <row r="1189" spans="1:6" x14ac:dyDescent="0.3">
      <c r="A1189">
        <v>6041684</v>
      </c>
      <c r="B1189" s="19" t="s">
        <v>1204</v>
      </c>
      <c r="E1189" s="20">
        <v>40.18</v>
      </c>
      <c r="F1189">
        <f>MATCH(A:A,'Crown Aug Uploads '!B:B,0)</f>
        <v>2194</v>
      </c>
    </row>
    <row r="1190" spans="1:6" x14ac:dyDescent="0.3">
      <c r="A1190">
        <v>6041683</v>
      </c>
      <c r="B1190" s="19" t="s">
        <v>1205</v>
      </c>
      <c r="E1190" s="20">
        <v>33.03</v>
      </c>
      <c r="F1190">
        <f>MATCH(A:A,'Crown Aug Uploads '!B:B,0)</f>
        <v>2195</v>
      </c>
    </row>
    <row r="1191" spans="1:6" x14ac:dyDescent="0.3">
      <c r="A1191">
        <v>6041682</v>
      </c>
      <c r="B1191" s="19" t="s">
        <v>1206</v>
      </c>
      <c r="E1191" s="20">
        <v>24.39</v>
      </c>
      <c r="F1191">
        <f>MATCH(A:A,'Crown Aug Uploads '!B:B,0)</f>
        <v>2196</v>
      </c>
    </row>
    <row r="1192" spans="1:6" hidden="1" x14ac:dyDescent="0.3">
      <c r="A1192">
        <v>6041642</v>
      </c>
      <c r="B1192" s="19" t="s">
        <v>1207</v>
      </c>
      <c r="E1192" s="20">
        <v>3.76</v>
      </c>
      <c r="F1192">
        <f>MATCH(A:A,'Crown Aug Uploads '!B:B,0)</f>
        <v>190</v>
      </c>
    </row>
    <row r="1193" spans="1:6" hidden="1" x14ac:dyDescent="0.3">
      <c r="A1193">
        <v>6041629</v>
      </c>
      <c r="B1193" s="19" t="s">
        <v>1208</v>
      </c>
      <c r="E1193" s="20">
        <v>8.94</v>
      </c>
      <c r="F1193">
        <f>MATCH(A:A,'Crown Aug Uploads '!B:B,0)</f>
        <v>2197</v>
      </c>
    </row>
    <row r="1194" spans="1:6" hidden="1" x14ac:dyDescent="0.3">
      <c r="A1194">
        <v>6041628</v>
      </c>
      <c r="B1194" s="19" t="s">
        <v>1209</v>
      </c>
      <c r="E1194" s="20">
        <v>5.58</v>
      </c>
      <c r="F1194">
        <f>MATCH(A:A,'Crown Aug Uploads '!B:B,0)</f>
        <v>720</v>
      </c>
    </row>
    <row r="1195" spans="1:6" hidden="1" x14ac:dyDescent="0.3">
      <c r="A1195">
        <v>6041569</v>
      </c>
      <c r="B1195" s="19" t="s">
        <v>1210</v>
      </c>
      <c r="E1195" s="20">
        <v>3.43</v>
      </c>
      <c r="F1195">
        <f>MATCH(A:A,'Crown Aug Uploads '!B:B,0)</f>
        <v>2198</v>
      </c>
    </row>
    <row r="1196" spans="1:6" hidden="1" x14ac:dyDescent="0.3">
      <c r="A1196">
        <v>6041567</v>
      </c>
      <c r="B1196" s="19" t="s">
        <v>1211</v>
      </c>
      <c r="E1196" s="20">
        <v>1.43</v>
      </c>
      <c r="F1196">
        <f>MATCH(A:A,'Crown Aug Uploads '!B:B,0)</f>
        <v>2199</v>
      </c>
    </row>
    <row r="1197" spans="1:6" hidden="1" x14ac:dyDescent="0.3">
      <c r="A1197">
        <v>6041566</v>
      </c>
      <c r="B1197" s="19" t="s">
        <v>1212</v>
      </c>
      <c r="E1197" s="20">
        <v>1.33</v>
      </c>
      <c r="F1197">
        <f>MATCH(A:A,'Crown Aug Uploads '!B:B,0)</f>
        <v>2200</v>
      </c>
    </row>
    <row r="1198" spans="1:6" hidden="1" x14ac:dyDescent="0.3">
      <c r="A1198">
        <v>6041564</v>
      </c>
      <c r="B1198" s="19" t="s">
        <v>1213</v>
      </c>
      <c r="E1198" s="20">
        <v>1.06</v>
      </c>
      <c r="F1198">
        <f>MATCH(A:A,'Crown Aug Uploads '!B:B,0)</f>
        <v>2201</v>
      </c>
    </row>
    <row r="1199" spans="1:6" hidden="1" x14ac:dyDescent="0.3">
      <c r="A1199">
        <v>6041563</v>
      </c>
      <c r="B1199" s="19" t="s">
        <v>66</v>
      </c>
      <c r="E1199" s="20">
        <v>9.73</v>
      </c>
      <c r="F1199">
        <f>MATCH(A:A,'Crown Aug Uploads '!B:B,0)</f>
        <v>395</v>
      </c>
    </row>
    <row r="1200" spans="1:6" hidden="1" x14ac:dyDescent="0.3">
      <c r="A1200">
        <v>6041562</v>
      </c>
      <c r="B1200" s="19" t="s">
        <v>1214</v>
      </c>
      <c r="E1200" s="20">
        <v>10.06</v>
      </c>
      <c r="F1200">
        <f>MATCH(A:A,'Crown Aug Uploads '!B:B,0)</f>
        <v>337</v>
      </c>
    </row>
    <row r="1201" spans="1:6" hidden="1" x14ac:dyDescent="0.3">
      <c r="A1201">
        <v>6041560</v>
      </c>
      <c r="B1201" s="19" t="s">
        <v>1215</v>
      </c>
      <c r="E1201" s="20">
        <v>2.78</v>
      </c>
      <c r="F1201">
        <f>MATCH(A:A,'Crown Aug Uploads '!B:B,0)</f>
        <v>2202</v>
      </c>
    </row>
    <row r="1202" spans="1:6" hidden="1" x14ac:dyDescent="0.3">
      <c r="A1202">
        <v>6041559</v>
      </c>
      <c r="B1202" s="19" t="s">
        <v>1216</v>
      </c>
      <c r="E1202" s="20">
        <v>1.43</v>
      </c>
      <c r="F1202">
        <f>MATCH(A:A,'Crown Aug Uploads '!B:B,0)</f>
        <v>2203</v>
      </c>
    </row>
    <row r="1203" spans="1:6" hidden="1" x14ac:dyDescent="0.3">
      <c r="A1203">
        <v>6041558</v>
      </c>
      <c r="B1203" s="19" t="s">
        <v>1217</v>
      </c>
      <c r="E1203" s="20">
        <v>1.33</v>
      </c>
      <c r="F1203">
        <f>MATCH(A:A,'Crown Aug Uploads '!B:B,0)</f>
        <v>2204</v>
      </c>
    </row>
    <row r="1204" spans="1:6" hidden="1" x14ac:dyDescent="0.3">
      <c r="A1204">
        <v>6041557</v>
      </c>
      <c r="B1204" s="19" t="s">
        <v>1218</v>
      </c>
      <c r="E1204" s="20">
        <v>1.1299999999999999</v>
      </c>
      <c r="F1204">
        <f>MATCH(A:A,'Crown Aug Uploads '!B:B,0)</f>
        <v>2205</v>
      </c>
    </row>
    <row r="1205" spans="1:6" hidden="1" x14ac:dyDescent="0.3">
      <c r="A1205">
        <v>6041556</v>
      </c>
      <c r="B1205" s="19" t="s">
        <v>1219</v>
      </c>
      <c r="E1205" s="20">
        <v>0.52</v>
      </c>
      <c r="F1205">
        <f>MATCH(A:A,'Crown Aug Uploads '!B:B,0)</f>
        <v>2206</v>
      </c>
    </row>
    <row r="1206" spans="1:6" hidden="1" x14ac:dyDescent="0.3">
      <c r="A1206">
        <v>6041555</v>
      </c>
      <c r="B1206" s="19" t="s">
        <v>1220</v>
      </c>
      <c r="E1206" s="20">
        <v>1.76</v>
      </c>
      <c r="F1206">
        <f>MATCH(A:A,'Crown Aug Uploads '!B:B,0)</f>
        <v>2207</v>
      </c>
    </row>
    <row r="1207" spans="1:6" hidden="1" x14ac:dyDescent="0.3">
      <c r="A1207">
        <v>6041554</v>
      </c>
      <c r="B1207" s="19" t="s">
        <v>1221</v>
      </c>
      <c r="E1207" s="20">
        <v>1.58</v>
      </c>
      <c r="F1207">
        <f>MATCH(A:A,'Crown Aug Uploads '!B:B,0)</f>
        <v>2208</v>
      </c>
    </row>
    <row r="1208" spans="1:6" hidden="1" x14ac:dyDescent="0.3">
      <c r="A1208">
        <v>6041552</v>
      </c>
      <c r="B1208" s="19" t="s">
        <v>1222</v>
      </c>
      <c r="E1208" s="20">
        <v>14.02</v>
      </c>
      <c r="F1208">
        <f>MATCH(A:A,'Crown Aug Uploads '!B:B,0)</f>
        <v>761</v>
      </c>
    </row>
    <row r="1209" spans="1:6" hidden="1" x14ac:dyDescent="0.3">
      <c r="A1209">
        <v>6041549</v>
      </c>
      <c r="B1209" s="19" t="s">
        <v>67</v>
      </c>
      <c r="E1209" s="20">
        <v>4.38</v>
      </c>
      <c r="F1209">
        <f>MATCH(A:A,'Crown Aug Uploads '!B:B,0)</f>
        <v>145</v>
      </c>
    </row>
    <row r="1210" spans="1:6" hidden="1" x14ac:dyDescent="0.3">
      <c r="A1210">
        <v>6041548</v>
      </c>
      <c r="B1210" s="19" t="s">
        <v>68</v>
      </c>
      <c r="E1210" s="20">
        <v>4.8600000000000003</v>
      </c>
      <c r="F1210">
        <f>MATCH(A:A,'Crown Aug Uploads '!B:B,0)</f>
        <v>721</v>
      </c>
    </row>
    <row r="1211" spans="1:6" hidden="1" x14ac:dyDescent="0.3">
      <c r="A1211">
        <v>6041547</v>
      </c>
      <c r="B1211" s="19" t="s">
        <v>1223</v>
      </c>
      <c r="E1211" s="20">
        <v>2.85</v>
      </c>
      <c r="F1211">
        <f>MATCH(A:A,'Crown Aug Uploads '!B:B,0)</f>
        <v>2209</v>
      </c>
    </row>
    <row r="1212" spans="1:6" hidden="1" x14ac:dyDescent="0.3">
      <c r="A1212">
        <v>6041546</v>
      </c>
      <c r="B1212" s="19" t="s">
        <v>1224</v>
      </c>
      <c r="E1212" s="20">
        <v>2.75</v>
      </c>
      <c r="F1212">
        <f>MATCH(A:A,'Crown Aug Uploads '!B:B,0)</f>
        <v>2210</v>
      </c>
    </row>
    <row r="1213" spans="1:6" hidden="1" x14ac:dyDescent="0.3">
      <c r="A1213">
        <v>6041542</v>
      </c>
      <c r="B1213" s="19" t="s">
        <v>1225</v>
      </c>
      <c r="E1213" s="20">
        <v>17.36</v>
      </c>
      <c r="F1213">
        <f>MATCH(A:A,'Crown Aug Uploads '!B:B,0)</f>
        <v>388</v>
      </c>
    </row>
    <row r="1214" spans="1:6" x14ac:dyDescent="0.3">
      <c r="A1214">
        <v>6041537</v>
      </c>
      <c r="B1214" s="19" t="s">
        <v>1226</v>
      </c>
      <c r="E1214" s="20">
        <v>7.63</v>
      </c>
      <c r="F1214">
        <f>MATCH(A:A,'Crown Aug Uploads '!B:B,0)</f>
        <v>2211</v>
      </c>
    </row>
    <row r="1215" spans="1:6" hidden="1" x14ac:dyDescent="0.3">
      <c r="A1215">
        <v>6041523</v>
      </c>
      <c r="B1215" s="19" t="s">
        <v>1227</v>
      </c>
      <c r="E1215" s="20">
        <v>7.37</v>
      </c>
      <c r="F1215">
        <f>MATCH(A:A,'Crown Aug Uploads '!B:B,0)</f>
        <v>2212</v>
      </c>
    </row>
    <row r="1216" spans="1:6" hidden="1" x14ac:dyDescent="0.3">
      <c r="A1216">
        <v>6006640</v>
      </c>
      <c r="B1216" s="19" t="s">
        <v>1228</v>
      </c>
      <c r="E1216" s="20">
        <v>22.93</v>
      </c>
      <c r="F1216">
        <f>MATCH(A:A,'Crown Aug Uploads '!B:B,0)</f>
        <v>2213</v>
      </c>
    </row>
    <row r="1217" spans="1:6" hidden="1" x14ac:dyDescent="0.3">
      <c r="A1217">
        <v>6041831</v>
      </c>
      <c r="B1217" s="19" t="s">
        <v>1229</v>
      </c>
      <c r="E1217" s="20">
        <v>18.100000000000001</v>
      </c>
      <c r="F1217">
        <f>MATCH(A:A,'Crown Aug Uploads '!B:B,0)</f>
        <v>2214</v>
      </c>
    </row>
    <row r="1218" spans="1:6" hidden="1" x14ac:dyDescent="0.3">
      <c r="A1218">
        <v>6041829</v>
      </c>
      <c r="B1218" s="19" t="s">
        <v>1230</v>
      </c>
      <c r="E1218" s="20">
        <v>25.28</v>
      </c>
      <c r="F1218">
        <f>MATCH(A:A,'Crown Aug Uploads '!B:B,0)</f>
        <v>2215</v>
      </c>
    </row>
    <row r="1219" spans="1:6" hidden="1" x14ac:dyDescent="0.3">
      <c r="A1219">
        <v>6041828</v>
      </c>
      <c r="B1219" s="19" t="s">
        <v>1231</v>
      </c>
      <c r="E1219" s="20">
        <v>20.32</v>
      </c>
      <c r="F1219">
        <f>MATCH(A:A,'Crown Aug Uploads '!B:B,0)</f>
        <v>2216</v>
      </c>
    </row>
    <row r="1220" spans="1:6" hidden="1" x14ac:dyDescent="0.3">
      <c r="A1220">
        <v>6041827</v>
      </c>
      <c r="B1220" s="19" t="s">
        <v>1232</v>
      </c>
      <c r="E1220" s="20">
        <v>17.91</v>
      </c>
      <c r="F1220">
        <f>MATCH(A:A,'Crown Aug Uploads '!B:B,0)</f>
        <v>2217</v>
      </c>
    </row>
    <row r="1221" spans="1:6" hidden="1" x14ac:dyDescent="0.3">
      <c r="A1221">
        <v>6041826</v>
      </c>
      <c r="B1221" s="19" t="s">
        <v>1233</v>
      </c>
      <c r="E1221" s="20">
        <v>14.74</v>
      </c>
      <c r="F1221">
        <f>MATCH(A:A,'Crown Aug Uploads '!B:B,0)</f>
        <v>2218</v>
      </c>
    </row>
    <row r="1222" spans="1:6" hidden="1" x14ac:dyDescent="0.3">
      <c r="A1222">
        <v>6041821</v>
      </c>
      <c r="B1222" s="19" t="s">
        <v>1234</v>
      </c>
      <c r="E1222" s="20">
        <v>8.2100000000000009</v>
      </c>
      <c r="F1222">
        <f>MATCH(A:A,'Crown Aug Uploads '!B:B,0)</f>
        <v>2219</v>
      </c>
    </row>
    <row r="1223" spans="1:6" hidden="1" x14ac:dyDescent="0.3">
      <c r="A1223">
        <v>6041820</v>
      </c>
      <c r="B1223" s="19" t="s">
        <v>61</v>
      </c>
      <c r="E1223" s="20">
        <v>21.75</v>
      </c>
      <c r="F1223">
        <f>MATCH(A:A,'Crown Aug Uploads '!B:B,0)</f>
        <v>1154</v>
      </c>
    </row>
    <row r="1224" spans="1:6" hidden="1" x14ac:dyDescent="0.3">
      <c r="A1224">
        <v>6041819</v>
      </c>
      <c r="B1224" s="19" t="s">
        <v>62</v>
      </c>
      <c r="E1224" s="20">
        <v>14.76</v>
      </c>
      <c r="F1224">
        <f>MATCH(A:A,'Crown Aug Uploads '!B:B,0)</f>
        <v>1155</v>
      </c>
    </row>
    <row r="1225" spans="1:6" hidden="1" x14ac:dyDescent="0.3">
      <c r="A1225">
        <v>6041818</v>
      </c>
      <c r="B1225" s="19" t="s">
        <v>1235</v>
      </c>
      <c r="E1225" s="20">
        <v>13.63</v>
      </c>
      <c r="F1225">
        <f>MATCH(A:A,'Crown Aug Uploads '!B:B,0)</f>
        <v>2220</v>
      </c>
    </row>
    <row r="1226" spans="1:6" hidden="1" x14ac:dyDescent="0.3">
      <c r="A1226">
        <v>6041815</v>
      </c>
      <c r="B1226" s="19" t="s">
        <v>63</v>
      </c>
      <c r="E1226" s="20">
        <v>20.190000000000001</v>
      </c>
      <c r="F1226">
        <f>MATCH(A:A,'Crown Aug Uploads '!B:B,0)</f>
        <v>792</v>
      </c>
    </row>
    <row r="1227" spans="1:6" hidden="1" x14ac:dyDescent="0.3">
      <c r="A1227">
        <v>6041814</v>
      </c>
      <c r="B1227" s="19" t="s">
        <v>64</v>
      </c>
      <c r="E1227" s="20">
        <v>13.98</v>
      </c>
      <c r="F1227">
        <f>MATCH(A:A,'Crown Aug Uploads '!B:B,0)</f>
        <v>1156</v>
      </c>
    </row>
    <row r="1228" spans="1:6" hidden="1" x14ac:dyDescent="0.3">
      <c r="A1228">
        <v>6041813</v>
      </c>
      <c r="B1228" s="19" t="s">
        <v>1236</v>
      </c>
      <c r="E1228" s="20">
        <v>48.51</v>
      </c>
      <c r="F1228">
        <f>MATCH(A:A,'Crown Aug Uploads '!B:B,0)</f>
        <v>2221</v>
      </c>
    </row>
    <row r="1229" spans="1:6" hidden="1" x14ac:dyDescent="0.3">
      <c r="A1229">
        <v>6041812</v>
      </c>
      <c r="B1229" s="19" t="s">
        <v>65</v>
      </c>
      <c r="E1229" s="20">
        <v>11.65</v>
      </c>
      <c r="F1229">
        <f>MATCH(A:A,'Crown Aug Uploads '!B:B,0)</f>
        <v>1157</v>
      </c>
    </row>
    <row r="1230" spans="1:6" hidden="1" x14ac:dyDescent="0.3">
      <c r="A1230">
        <v>6041811</v>
      </c>
      <c r="B1230" s="19" t="s">
        <v>1237</v>
      </c>
      <c r="E1230" s="20">
        <v>13.19</v>
      </c>
      <c r="F1230">
        <f>MATCH(A:A,'Crown Aug Uploads '!B:B,0)</f>
        <v>2222</v>
      </c>
    </row>
    <row r="1231" spans="1:6" hidden="1" x14ac:dyDescent="0.3">
      <c r="A1231">
        <v>6041735</v>
      </c>
      <c r="B1231" s="19" t="s">
        <v>1238</v>
      </c>
      <c r="E1231" s="20">
        <v>3.99</v>
      </c>
      <c r="F1231">
        <f>MATCH(A:A,'Crown Aug Uploads '!B:B,0)</f>
        <v>2223</v>
      </c>
    </row>
    <row r="1232" spans="1:6" hidden="1" x14ac:dyDescent="0.3">
      <c r="A1232">
        <v>6041734</v>
      </c>
      <c r="B1232" s="19" t="s">
        <v>1239</v>
      </c>
      <c r="E1232" s="20">
        <v>8.3800000000000008</v>
      </c>
      <c r="F1232">
        <f>MATCH(A:A,'Crown Aug Uploads '!B:B,0)</f>
        <v>2224</v>
      </c>
    </row>
    <row r="1233" spans="1:6" hidden="1" x14ac:dyDescent="0.3">
      <c r="A1233">
        <v>6041733</v>
      </c>
      <c r="B1233" s="19" t="s">
        <v>1240</v>
      </c>
      <c r="E1233" s="20">
        <v>4.96</v>
      </c>
      <c r="F1233">
        <f>MATCH(A:A,'Crown Aug Uploads '!B:B,0)</f>
        <v>2225</v>
      </c>
    </row>
    <row r="1234" spans="1:6" hidden="1" x14ac:dyDescent="0.3">
      <c r="A1234">
        <v>6041732</v>
      </c>
      <c r="B1234" s="19" t="s">
        <v>1241</v>
      </c>
      <c r="E1234" s="20">
        <v>2.8</v>
      </c>
      <c r="F1234">
        <f>MATCH(A:A,'Crown Aug Uploads '!B:B,0)</f>
        <v>2226</v>
      </c>
    </row>
    <row r="1235" spans="1:6" hidden="1" x14ac:dyDescent="0.3">
      <c r="A1235">
        <v>6041731</v>
      </c>
      <c r="B1235" s="19" t="s">
        <v>1242</v>
      </c>
      <c r="E1235" s="20">
        <v>1.04</v>
      </c>
      <c r="F1235">
        <f>MATCH(A:A,'Crown Aug Uploads '!B:B,0)</f>
        <v>2227</v>
      </c>
    </row>
    <row r="1236" spans="1:6" hidden="1" x14ac:dyDescent="0.3">
      <c r="A1236">
        <v>6041730</v>
      </c>
      <c r="B1236" s="19" t="s">
        <v>1243</v>
      </c>
      <c r="E1236" s="20">
        <v>0.82</v>
      </c>
      <c r="F1236">
        <f>MATCH(A:A,'Crown Aug Uploads '!B:B,0)</f>
        <v>2228</v>
      </c>
    </row>
    <row r="1237" spans="1:6" hidden="1" x14ac:dyDescent="0.3">
      <c r="A1237">
        <v>6041729</v>
      </c>
      <c r="B1237" s="19" t="s">
        <v>1244</v>
      </c>
      <c r="E1237" s="20">
        <v>0.72</v>
      </c>
      <c r="F1237">
        <f>MATCH(A:A,'Crown Aug Uploads '!B:B,0)</f>
        <v>2229</v>
      </c>
    </row>
    <row r="1238" spans="1:6" hidden="1" x14ac:dyDescent="0.3">
      <c r="A1238">
        <v>6041728</v>
      </c>
      <c r="B1238" s="19" t="s">
        <v>1245</v>
      </c>
      <c r="E1238" s="20">
        <v>1.54</v>
      </c>
      <c r="F1238">
        <f>MATCH(A:A,'Crown Aug Uploads '!B:B,0)</f>
        <v>2230</v>
      </c>
    </row>
    <row r="1239" spans="1:6" hidden="1" x14ac:dyDescent="0.3">
      <c r="A1239">
        <v>6041727</v>
      </c>
      <c r="B1239" s="19" t="s">
        <v>1246</v>
      </c>
      <c r="E1239" s="20">
        <v>17.440000000000001</v>
      </c>
      <c r="F1239">
        <f>MATCH(A:A,'Crown Aug Uploads '!B:B,0)</f>
        <v>2231</v>
      </c>
    </row>
    <row r="1240" spans="1:6" x14ac:dyDescent="0.3">
      <c r="A1240">
        <v>6041726</v>
      </c>
      <c r="B1240" s="19" t="s">
        <v>1247</v>
      </c>
      <c r="E1240" s="20">
        <v>4.9800000000000004</v>
      </c>
      <c r="F1240">
        <f>MATCH(A:A,'Crown Aug Uploads '!B:B,0)</f>
        <v>2232</v>
      </c>
    </row>
    <row r="1241" spans="1:6" hidden="1" x14ac:dyDescent="0.3">
      <c r="A1241">
        <v>6041692</v>
      </c>
      <c r="B1241" s="19" t="s">
        <v>1248</v>
      </c>
      <c r="E1241" s="20">
        <v>4.8499999999999996</v>
      </c>
      <c r="F1241">
        <f>MATCH(A:A,'Crown Aug Uploads '!B:B,0)</f>
        <v>2233</v>
      </c>
    </row>
    <row r="1242" spans="1:6" x14ac:dyDescent="0.3">
      <c r="A1242">
        <v>6041691</v>
      </c>
      <c r="B1242" s="19" t="s">
        <v>1249</v>
      </c>
      <c r="E1242" s="20">
        <v>0.39</v>
      </c>
      <c r="F1242">
        <f>MATCH(A:A,'Crown Aug Uploads '!B:B,0)</f>
        <v>2234</v>
      </c>
    </row>
    <row r="1243" spans="1:6" x14ac:dyDescent="0.3">
      <c r="A1243">
        <v>6041690</v>
      </c>
      <c r="B1243" s="19" t="s">
        <v>1250</v>
      </c>
      <c r="E1243" s="20">
        <v>0.91</v>
      </c>
      <c r="F1243">
        <f>MATCH(A:A,'Crown Aug Uploads '!B:B,0)</f>
        <v>289</v>
      </c>
    </row>
    <row r="1244" spans="1:6" x14ac:dyDescent="0.3">
      <c r="A1244">
        <v>6041688</v>
      </c>
      <c r="B1244" s="19" t="s">
        <v>1251</v>
      </c>
      <c r="E1244" s="20">
        <v>10.01</v>
      </c>
      <c r="F1244">
        <f>MATCH(A:A,'Crown Aug Uploads '!B:B,0)</f>
        <v>2235</v>
      </c>
    </row>
    <row r="1245" spans="1:6" hidden="1" x14ac:dyDescent="0.3">
      <c r="A1245">
        <v>6041687</v>
      </c>
      <c r="B1245" s="19" t="s">
        <v>1252</v>
      </c>
      <c r="E1245" s="20">
        <v>5.12</v>
      </c>
      <c r="F1245">
        <f>MATCH(A:A,'Crown Aug Uploads '!B:B,0)</f>
        <v>2236</v>
      </c>
    </row>
    <row r="1246" spans="1:6" hidden="1" x14ac:dyDescent="0.3">
      <c r="A1246">
        <v>6043314</v>
      </c>
      <c r="B1246" s="19" t="s">
        <v>1253</v>
      </c>
      <c r="E1246" s="20">
        <v>1.1299999999999999</v>
      </c>
      <c r="F1246">
        <f>MATCH(A:A,'Crown Aug Uploads '!B:B,0)</f>
        <v>2237</v>
      </c>
    </row>
    <row r="1247" spans="1:6" hidden="1" x14ac:dyDescent="0.3">
      <c r="A1247">
        <v>6055914</v>
      </c>
      <c r="B1247" s="19" t="s">
        <v>1254</v>
      </c>
      <c r="E1247" s="20">
        <v>1.58</v>
      </c>
      <c r="F1247">
        <f>MATCH(A:A,'Crown Aug Uploads '!B:B,0)</f>
        <v>2238</v>
      </c>
    </row>
    <row r="1248" spans="1:6" hidden="1" x14ac:dyDescent="0.3">
      <c r="A1248">
        <v>6055884</v>
      </c>
      <c r="B1248" s="19" t="s">
        <v>1255</v>
      </c>
      <c r="E1248" s="20">
        <v>34.29</v>
      </c>
      <c r="F1248">
        <f>MATCH(A:A,'Crown Aug Uploads '!B:B,0)</f>
        <v>2239</v>
      </c>
    </row>
    <row r="1249" spans="1:6" hidden="1" x14ac:dyDescent="0.3">
      <c r="A1249">
        <v>6055883</v>
      </c>
      <c r="B1249" s="19" t="s">
        <v>1256</v>
      </c>
      <c r="E1249" s="20">
        <v>24.97</v>
      </c>
      <c r="F1249">
        <f>MATCH(A:A,'Crown Aug Uploads '!B:B,0)</f>
        <v>2240</v>
      </c>
    </row>
    <row r="1250" spans="1:6" hidden="1" x14ac:dyDescent="0.3">
      <c r="A1250">
        <v>6055882</v>
      </c>
      <c r="B1250" s="19" t="s">
        <v>1257</v>
      </c>
      <c r="E1250" s="20">
        <v>24.97</v>
      </c>
      <c r="F1250">
        <f>MATCH(A:A,'Crown Aug Uploads '!B:B,0)</f>
        <v>2241</v>
      </c>
    </row>
    <row r="1251" spans="1:6" hidden="1" x14ac:dyDescent="0.3">
      <c r="A1251">
        <v>6055851</v>
      </c>
      <c r="B1251" s="19" t="s">
        <v>1258</v>
      </c>
      <c r="E1251" s="20">
        <v>52.32</v>
      </c>
      <c r="F1251">
        <f>MATCH(A:A,'Crown Aug Uploads '!B:B,0)</f>
        <v>2242</v>
      </c>
    </row>
    <row r="1252" spans="1:6" hidden="1" x14ac:dyDescent="0.3">
      <c r="A1252">
        <v>6055814</v>
      </c>
      <c r="B1252" s="19" t="s">
        <v>1259</v>
      </c>
      <c r="E1252" s="20">
        <v>3.18</v>
      </c>
      <c r="F1252">
        <f>MATCH(A:A,'Crown Aug Uploads '!B:B,0)</f>
        <v>2243</v>
      </c>
    </row>
    <row r="1253" spans="1:6" hidden="1" x14ac:dyDescent="0.3">
      <c r="A1253">
        <v>6055490</v>
      </c>
      <c r="B1253" s="19" t="s">
        <v>1260</v>
      </c>
      <c r="E1253" s="20">
        <v>2.5</v>
      </c>
      <c r="F1253">
        <f>MATCH(A:A,'Crown Aug Uploads '!B:B,0)</f>
        <v>2244</v>
      </c>
    </row>
    <row r="1254" spans="1:6" hidden="1" x14ac:dyDescent="0.3">
      <c r="A1254">
        <v>6055489</v>
      </c>
      <c r="B1254" s="19" t="s">
        <v>1261</v>
      </c>
      <c r="E1254" s="20">
        <v>2</v>
      </c>
      <c r="F1254">
        <f>MATCH(A:A,'Crown Aug Uploads '!B:B,0)</f>
        <v>2245</v>
      </c>
    </row>
    <row r="1255" spans="1:6" hidden="1" x14ac:dyDescent="0.3">
      <c r="A1255">
        <v>6055487</v>
      </c>
      <c r="B1255" s="19" t="s">
        <v>1262</v>
      </c>
      <c r="E1255" s="20">
        <v>9.52</v>
      </c>
      <c r="F1255">
        <f>MATCH(A:A,'Crown Aug Uploads '!B:B,0)</f>
        <v>2246</v>
      </c>
    </row>
    <row r="1256" spans="1:6" hidden="1" x14ac:dyDescent="0.3">
      <c r="A1256">
        <v>6055486</v>
      </c>
      <c r="B1256" s="19" t="s">
        <v>1263</v>
      </c>
      <c r="E1256" s="20">
        <v>31.8</v>
      </c>
      <c r="F1256">
        <f>MATCH(A:A,'Crown Aug Uploads '!B:B,0)</f>
        <v>2247</v>
      </c>
    </row>
    <row r="1257" spans="1:6" hidden="1" x14ac:dyDescent="0.3">
      <c r="A1257">
        <v>6055485</v>
      </c>
      <c r="B1257" s="19" t="s">
        <v>1264</v>
      </c>
      <c r="E1257" s="20">
        <v>31.8</v>
      </c>
      <c r="F1257">
        <f>MATCH(A:A,'Crown Aug Uploads '!B:B,0)</f>
        <v>2248</v>
      </c>
    </row>
    <row r="1258" spans="1:6" hidden="1" x14ac:dyDescent="0.3">
      <c r="A1258">
        <v>6055484</v>
      </c>
      <c r="B1258" s="19" t="s">
        <v>1265</v>
      </c>
      <c r="E1258" s="20">
        <v>31.8</v>
      </c>
      <c r="F1258">
        <f>MATCH(A:A,'Crown Aug Uploads '!B:B,0)</f>
        <v>2249</v>
      </c>
    </row>
    <row r="1259" spans="1:6" hidden="1" x14ac:dyDescent="0.3">
      <c r="A1259">
        <v>6055483</v>
      </c>
      <c r="B1259" s="19" t="s">
        <v>1266</v>
      </c>
      <c r="E1259" s="20">
        <v>31.8</v>
      </c>
      <c r="F1259">
        <f>MATCH(A:A,'Crown Aug Uploads '!B:B,0)</f>
        <v>2250</v>
      </c>
    </row>
    <row r="1260" spans="1:6" hidden="1" x14ac:dyDescent="0.3">
      <c r="A1260">
        <v>6055482</v>
      </c>
      <c r="B1260" s="19" t="s">
        <v>1267</v>
      </c>
      <c r="E1260" s="20">
        <v>17.48</v>
      </c>
      <c r="F1260">
        <f>MATCH(A:A,'Crown Aug Uploads '!B:B,0)</f>
        <v>2251</v>
      </c>
    </row>
    <row r="1261" spans="1:6" hidden="1" x14ac:dyDescent="0.3">
      <c r="A1261">
        <v>6055481</v>
      </c>
      <c r="B1261" s="19" t="s">
        <v>1268</v>
      </c>
      <c r="E1261" s="20">
        <v>41.22</v>
      </c>
      <c r="F1261">
        <f>MATCH(A:A,'Crown Aug Uploads '!B:B,0)</f>
        <v>2252</v>
      </c>
    </row>
    <row r="1262" spans="1:6" hidden="1" x14ac:dyDescent="0.3">
      <c r="A1262">
        <v>6055480</v>
      </c>
      <c r="B1262" s="19" t="s">
        <v>1269</v>
      </c>
      <c r="E1262" s="20">
        <v>15.91</v>
      </c>
      <c r="F1262">
        <f>MATCH(A:A,'Crown Aug Uploads '!B:B,0)</f>
        <v>2253</v>
      </c>
    </row>
    <row r="1263" spans="1:6" hidden="1" x14ac:dyDescent="0.3">
      <c r="A1263">
        <v>6055322</v>
      </c>
      <c r="B1263" s="19" t="s">
        <v>1270</v>
      </c>
      <c r="E1263" s="20">
        <v>2.0299999999999998</v>
      </c>
      <c r="F1263">
        <f>MATCH(A:A,'Crown Aug Uploads '!B:B,0)</f>
        <v>2254</v>
      </c>
    </row>
    <row r="1264" spans="1:6" hidden="1" x14ac:dyDescent="0.3">
      <c r="A1264">
        <v>6055311</v>
      </c>
      <c r="B1264" s="19" t="s">
        <v>1271</v>
      </c>
      <c r="E1264" s="20">
        <v>12</v>
      </c>
      <c r="F1264">
        <f>MATCH(A:A,'Crown Aug Uploads '!B:B,0)</f>
        <v>2255</v>
      </c>
    </row>
    <row r="1265" spans="1:6" hidden="1" x14ac:dyDescent="0.3">
      <c r="A1265">
        <v>6055310</v>
      </c>
      <c r="B1265" s="19" t="s">
        <v>1272</v>
      </c>
      <c r="E1265" s="20">
        <v>16.68</v>
      </c>
      <c r="F1265">
        <f>MATCH(A:A,'Crown Aug Uploads '!B:B,0)</f>
        <v>89</v>
      </c>
    </row>
    <row r="1266" spans="1:6" hidden="1" x14ac:dyDescent="0.3">
      <c r="A1266">
        <v>6054690</v>
      </c>
      <c r="B1266" s="19" t="s">
        <v>1273</v>
      </c>
      <c r="E1266" s="20">
        <v>11.69</v>
      </c>
      <c r="F1266">
        <f>MATCH(A:A,'Crown Aug Uploads '!B:B,0)</f>
        <v>106</v>
      </c>
    </row>
    <row r="1267" spans="1:6" hidden="1" x14ac:dyDescent="0.3">
      <c r="A1267">
        <v>6054639</v>
      </c>
      <c r="B1267" s="19" t="s">
        <v>1274</v>
      </c>
      <c r="E1267" s="20">
        <v>21.7</v>
      </c>
      <c r="F1267">
        <f>MATCH(A:A,'Crown Aug Uploads '!B:B,0)</f>
        <v>2256</v>
      </c>
    </row>
    <row r="1268" spans="1:6" hidden="1" x14ac:dyDescent="0.3">
      <c r="A1268">
        <v>6054195</v>
      </c>
      <c r="B1268" s="19" t="s">
        <v>1275</v>
      </c>
      <c r="E1268" s="20">
        <v>10.76</v>
      </c>
      <c r="F1268">
        <f>MATCH(A:A,'Crown Aug Uploads '!B:B,0)</f>
        <v>2257</v>
      </c>
    </row>
    <row r="1269" spans="1:6" hidden="1" x14ac:dyDescent="0.3">
      <c r="A1269">
        <v>6054194</v>
      </c>
      <c r="B1269" s="19" t="s">
        <v>1276</v>
      </c>
      <c r="E1269" s="20">
        <v>10.76</v>
      </c>
      <c r="F1269">
        <f>MATCH(A:A,'Crown Aug Uploads '!B:B,0)</f>
        <v>2258</v>
      </c>
    </row>
    <row r="1270" spans="1:6" hidden="1" x14ac:dyDescent="0.3">
      <c r="A1270">
        <v>6054193</v>
      </c>
      <c r="B1270" s="19" t="s">
        <v>1277</v>
      </c>
      <c r="E1270" s="20">
        <v>36.75</v>
      </c>
      <c r="F1270">
        <f>MATCH(A:A,'Crown Aug Uploads '!B:B,0)</f>
        <v>2259</v>
      </c>
    </row>
    <row r="1271" spans="1:6" hidden="1" x14ac:dyDescent="0.3">
      <c r="A1271">
        <v>6054188</v>
      </c>
      <c r="B1271" s="19" t="s">
        <v>1278</v>
      </c>
      <c r="E1271" s="20">
        <v>2.87</v>
      </c>
      <c r="F1271">
        <f>MATCH(A:A,'Crown Aug Uploads '!B:B,0)</f>
        <v>2260</v>
      </c>
    </row>
    <row r="1272" spans="1:6" hidden="1" x14ac:dyDescent="0.3">
      <c r="A1272">
        <v>6054187</v>
      </c>
      <c r="B1272" s="19" t="s">
        <v>1279</v>
      </c>
      <c r="E1272" s="20">
        <v>31.5</v>
      </c>
      <c r="F1272">
        <f>MATCH(A:A,'Crown Aug Uploads '!B:B,0)</f>
        <v>641</v>
      </c>
    </row>
    <row r="1273" spans="1:6" hidden="1" x14ac:dyDescent="0.3">
      <c r="A1273">
        <v>6053211</v>
      </c>
      <c r="B1273" s="19" t="s">
        <v>1280</v>
      </c>
      <c r="E1273" s="20">
        <v>17.96</v>
      </c>
      <c r="F1273">
        <f>MATCH(A:A,'Crown Aug Uploads '!B:B,0)</f>
        <v>2261</v>
      </c>
    </row>
    <row r="1274" spans="1:6" hidden="1" x14ac:dyDescent="0.3">
      <c r="A1274">
        <v>6053210</v>
      </c>
      <c r="B1274" s="19" t="s">
        <v>1281</v>
      </c>
      <c r="E1274" s="20">
        <v>3.61</v>
      </c>
      <c r="F1274">
        <f>MATCH(A:A,'Crown Aug Uploads '!B:B,0)</f>
        <v>2262</v>
      </c>
    </row>
    <row r="1275" spans="1:6" hidden="1" x14ac:dyDescent="0.3">
      <c r="A1275">
        <v>6053209</v>
      </c>
      <c r="B1275" s="19" t="s">
        <v>1282</v>
      </c>
      <c r="E1275" s="20">
        <v>2.35</v>
      </c>
      <c r="F1275">
        <f>MATCH(A:A,'Crown Aug Uploads '!B:B,0)</f>
        <v>2263</v>
      </c>
    </row>
    <row r="1276" spans="1:6" hidden="1" x14ac:dyDescent="0.3">
      <c r="A1276">
        <v>6058924</v>
      </c>
      <c r="B1276" s="19" t="s">
        <v>1283</v>
      </c>
      <c r="E1276" s="20">
        <v>11.42</v>
      </c>
      <c r="F1276">
        <f>MATCH(A:A,'Crown Aug Uploads '!B:B,0)</f>
        <v>2264</v>
      </c>
    </row>
    <row r="1277" spans="1:6" hidden="1" x14ac:dyDescent="0.3">
      <c r="A1277">
        <v>6058923</v>
      </c>
      <c r="B1277" s="19" t="s">
        <v>1284</v>
      </c>
      <c r="E1277" s="20">
        <v>3.8</v>
      </c>
      <c r="F1277">
        <f>MATCH(A:A,'Crown Aug Uploads '!B:B,0)</f>
        <v>2265</v>
      </c>
    </row>
    <row r="1278" spans="1:6" hidden="1" x14ac:dyDescent="0.3">
      <c r="A1278">
        <v>6058922</v>
      </c>
      <c r="B1278" s="19" t="s">
        <v>1285</v>
      </c>
      <c r="E1278" s="20">
        <v>2.86</v>
      </c>
      <c r="F1278">
        <f>MATCH(A:A,'Crown Aug Uploads '!B:B,0)</f>
        <v>2266</v>
      </c>
    </row>
    <row r="1279" spans="1:6" hidden="1" x14ac:dyDescent="0.3">
      <c r="A1279">
        <v>6058921</v>
      </c>
      <c r="B1279" s="19" t="s">
        <v>1286</v>
      </c>
      <c r="E1279" s="20">
        <v>4.76</v>
      </c>
      <c r="F1279">
        <f>MATCH(A:A,'Crown Aug Uploads '!B:B,0)</f>
        <v>2267</v>
      </c>
    </row>
    <row r="1280" spans="1:6" hidden="1" x14ac:dyDescent="0.3">
      <c r="A1280">
        <v>6058920</v>
      </c>
      <c r="B1280" s="19" t="s">
        <v>1287</v>
      </c>
      <c r="E1280" s="20">
        <v>1.1399999999999999</v>
      </c>
      <c r="F1280">
        <f>MATCH(A:A,'Crown Aug Uploads '!B:B,0)</f>
        <v>2268</v>
      </c>
    </row>
    <row r="1281" spans="1:6" hidden="1" x14ac:dyDescent="0.3">
      <c r="A1281">
        <v>6058919</v>
      </c>
      <c r="B1281" s="19" t="s">
        <v>1288</v>
      </c>
      <c r="E1281" s="20">
        <v>3.33</v>
      </c>
      <c r="F1281">
        <f>MATCH(A:A,'Crown Aug Uploads '!B:B,0)</f>
        <v>2269</v>
      </c>
    </row>
    <row r="1282" spans="1:6" hidden="1" x14ac:dyDescent="0.3">
      <c r="A1282">
        <v>6058918</v>
      </c>
      <c r="B1282" s="19" t="s">
        <v>1289</v>
      </c>
      <c r="E1282" s="20">
        <v>4.2699999999999996</v>
      </c>
      <c r="F1282">
        <f>MATCH(A:A,'Crown Aug Uploads '!B:B,0)</f>
        <v>2270</v>
      </c>
    </row>
    <row r="1283" spans="1:6" hidden="1" x14ac:dyDescent="0.3">
      <c r="A1283">
        <v>6058917</v>
      </c>
      <c r="B1283" s="19" t="s">
        <v>1290</v>
      </c>
      <c r="E1283" s="20">
        <v>7.14</v>
      </c>
      <c r="F1283">
        <f>MATCH(A:A,'Crown Aug Uploads '!B:B,0)</f>
        <v>2271</v>
      </c>
    </row>
    <row r="1284" spans="1:6" hidden="1" x14ac:dyDescent="0.3">
      <c r="A1284">
        <v>6058916</v>
      </c>
      <c r="B1284" s="19" t="s">
        <v>1291</v>
      </c>
      <c r="E1284" s="20">
        <v>11.42</v>
      </c>
      <c r="F1284">
        <f>MATCH(A:A,'Crown Aug Uploads '!B:B,0)</f>
        <v>2272</v>
      </c>
    </row>
    <row r="1285" spans="1:6" hidden="1" x14ac:dyDescent="0.3">
      <c r="A1285">
        <v>6058915</v>
      </c>
      <c r="B1285" s="19" t="s">
        <v>1292</v>
      </c>
      <c r="E1285" s="20">
        <v>4.76</v>
      </c>
      <c r="F1285">
        <f>MATCH(A:A,'Crown Aug Uploads '!B:B,0)</f>
        <v>2273</v>
      </c>
    </row>
    <row r="1286" spans="1:6" hidden="1" x14ac:dyDescent="0.3">
      <c r="A1286">
        <v>6058914</v>
      </c>
      <c r="B1286" s="19" t="s">
        <v>1293</v>
      </c>
      <c r="E1286" s="20">
        <v>2.38</v>
      </c>
      <c r="F1286">
        <f>MATCH(A:A,'Crown Aug Uploads '!B:B,0)</f>
        <v>2274</v>
      </c>
    </row>
    <row r="1287" spans="1:6" hidden="1" x14ac:dyDescent="0.3">
      <c r="A1287">
        <v>6058913</v>
      </c>
      <c r="B1287" s="19" t="s">
        <v>1294</v>
      </c>
      <c r="E1287" s="20">
        <v>1.91</v>
      </c>
      <c r="F1287">
        <f>MATCH(A:A,'Crown Aug Uploads '!B:B,0)</f>
        <v>2275</v>
      </c>
    </row>
    <row r="1288" spans="1:6" hidden="1" x14ac:dyDescent="0.3">
      <c r="A1288">
        <v>6058912</v>
      </c>
      <c r="B1288" s="19" t="s">
        <v>1295</v>
      </c>
      <c r="E1288" s="20">
        <v>1.42</v>
      </c>
      <c r="F1288">
        <f>MATCH(A:A,'Crown Aug Uploads '!B:B,0)</f>
        <v>2276</v>
      </c>
    </row>
    <row r="1289" spans="1:6" hidden="1" x14ac:dyDescent="0.3">
      <c r="A1289">
        <v>6058599</v>
      </c>
      <c r="B1289" s="19" t="s">
        <v>1296</v>
      </c>
      <c r="E1289" s="20">
        <v>18.84</v>
      </c>
      <c r="F1289">
        <f>MATCH(A:A,'Crown Aug Uploads '!B:B,0)</f>
        <v>2277</v>
      </c>
    </row>
    <row r="1290" spans="1:6" hidden="1" x14ac:dyDescent="0.3">
      <c r="A1290">
        <v>6058264</v>
      </c>
      <c r="B1290" s="19" t="s">
        <v>1297</v>
      </c>
      <c r="E1290" s="20">
        <v>3.43</v>
      </c>
      <c r="F1290">
        <f>MATCH(A:A,'Crown Aug Uploads '!B:B,0)</f>
        <v>2278</v>
      </c>
    </row>
    <row r="1291" spans="1:6" hidden="1" x14ac:dyDescent="0.3">
      <c r="A1291">
        <v>6058263</v>
      </c>
      <c r="B1291" s="19" t="s">
        <v>1298</v>
      </c>
      <c r="E1291" s="20">
        <v>22.82</v>
      </c>
      <c r="F1291">
        <f>MATCH(A:A,'Crown Aug Uploads '!B:B,0)</f>
        <v>2279</v>
      </c>
    </row>
    <row r="1292" spans="1:6" hidden="1" x14ac:dyDescent="0.3">
      <c r="A1292">
        <v>6058191</v>
      </c>
      <c r="B1292" s="19" t="s">
        <v>1299</v>
      </c>
      <c r="E1292" s="20">
        <v>30.35</v>
      </c>
      <c r="F1292">
        <f>MATCH(A:A,'Crown Aug Uploads '!B:B,0)</f>
        <v>2280</v>
      </c>
    </row>
    <row r="1293" spans="1:6" hidden="1" x14ac:dyDescent="0.3">
      <c r="A1293">
        <v>6057490</v>
      </c>
      <c r="B1293" s="19" t="s">
        <v>1300</v>
      </c>
      <c r="E1293" s="20">
        <v>24.62</v>
      </c>
      <c r="F1293">
        <f>MATCH(A:A,'Crown Aug Uploads '!B:B,0)</f>
        <v>108</v>
      </c>
    </row>
    <row r="1294" spans="1:6" hidden="1" x14ac:dyDescent="0.3">
      <c r="A1294">
        <v>6056204</v>
      </c>
      <c r="B1294" s="19" t="s">
        <v>1301</v>
      </c>
      <c r="E1294" s="20">
        <v>22.66</v>
      </c>
      <c r="F1294">
        <f>MATCH(A:A,'Crown Aug Uploads '!B:B,0)</f>
        <v>2281</v>
      </c>
    </row>
    <row r="1295" spans="1:6" hidden="1" x14ac:dyDescent="0.3">
      <c r="A1295">
        <v>6056200</v>
      </c>
      <c r="B1295" s="19" t="s">
        <v>1302</v>
      </c>
      <c r="E1295" s="20">
        <v>10</v>
      </c>
      <c r="F1295">
        <f>MATCH(A:A,'Crown Aug Uploads '!B:B,0)</f>
        <v>210</v>
      </c>
    </row>
    <row r="1296" spans="1:6" hidden="1" x14ac:dyDescent="0.3">
      <c r="A1296">
        <v>6056037</v>
      </c>
      <c r="B1296" s="19" t="s">
        <v>1303</v>
      </c>
      <c r="E1296" s="20">
        <v>25.46</v>
      </c>
      <c r="F1296">
        <f>MATCH(A:A,'Crown Aug Uploads '!B:B,0)</f>
        <v>2282</v>
      </c>
    </row>
    <row r="1297" spans="1:6" hidden="1" x14ac:dyDescent="0.3">
      <c r="A1297">
        <v>6056036</v>
      </c>
      <c r="B1297" s="19" t="s">
        <v>1304</v>
      </c>
      <c r="E1297" s="20">
        <v>13.23</v>
      </c>
      <c r="F1297">
        <f>MATCH(A:A,'Crown Aug Uploads '!B:B,0)</f>
        <v>763</v>
      </c>
    </row>
    <row r="1298" spans="1:6" hidden="1" x14ac:dyDescent="0.3">
      <c r="A1298">
        <v>6056035</v>
      </c>
      <c r="B1298" s="19" t="s">
        <v>1305</v>
      </c>
      <c r="E1298" s="20">
        <v>8.4</v>
      </c>
      <c r="F1298">
        <f>MATCH(A:A,'Crown Aug Uploads '!B:B,0)</f>
        <v>299</v>
      </c>
    </row>
    <row r="1299" spans="1:6" hidden="1" x14ac:dyDescent="0.3">
      <c r="A1299">
        <v>6056034</v>
      </c>
      <c r="B1299" s="19" t="s">
        <v>1306</v>
      </c>
      <c r="E1299" s="20">
        <v>7.35</v>
      </c>
      <c r="F1299">
        <f>MATCH(A:A,'Crown Aug Uploads '!B:B,0)</f>
        <v>509</v>
      </c>
    </row>
    <row r="1300" spans="1:6" hidden="1" x14ac:dyDescent="0.3">
      <c r="A1300">
        <v>6056033</v>
      </c>
      <c r="B1300" s="19" t="s">
        <v>1307</v>
      </c>
      <c r="E1300" s="20">
        <v>6.3</v>
      </c>
      <c r="F1300">
        <f>MATCH(A:A,'Crown Aug Uploads '!B:B,0)</f>
        <v>2283</v>
      </c>
    </row>
    <row r="1301" spans="1:6" hidden="1" x14ac:dyDescent="0.3">
      <c r="A1301">
        <v>6056010</v>
      </c>
      <c r="B1301" s="19" t="s">
        <v>1308</v>
      </c>
      <c r="E1301" s="20">
        <v>3.17</v>
      </c>
      <c r="F1301">
        <f>MATCH(A:A,'Crown Aug Uploads '!B:B,0)</f>
        <v>2284</v>
      </c>
    </row>
    <row r="1302" spans="1:6" hidden="1" x14ac:dyDescent="0.3">
      <c r="A1302">
        <v>6055917</v>
      </c>
      <c r="B1302" s="19" t="s">
        <v>1309</v>
      </c>
      <c r="E1302" s="20">
        <v>14.5</v>
      </c>
      <c r="F1302">
        <f>MATCH(A:A,'Crown Aug Uploads '!B:B,0)</f>
        <v>2285</v>
      </c>
    </row>
    <row r="1303" spans="1:6" hidden="1" x14ac:dyDescent="0.3">
      <c r="A1303">
        <v>6055916</v>
      </c>
      <c r="B1303" s="19" t="s">
        <v>1310</v>
      </c>
      <c r="E1303" s="20">
        <v>12.9</v>
      </c>
      <c r="F1303">
        <f>MATCH(A:A,'Crown Aug Uploads '!B:B,0)</f>
        <v>2286</v>
      </c>
    </row>
    <row r="1304" spans="1:6" hidden="1" x14ac:dyDescent="0.3">
      <c r="A1304">
        <v>6055915</v>
      </c>
      <c r="B1304" s="19" t="s">
        <v>1311</v>
      </c>
      <c r="E1304" s="20">
        <v>2.1</v>
      </c>
      <c r="F1304">
        <f>MATCH(A:A,'Crown Aug Uploads '!B:B,0)</f>
        <v>2287</v>
      </c>
    </row>
    <row r="1305" spans="1:6" hidden="1" x14ac:dyDescent="0.3">
      <c r="A1305">
        <v>6053208</v>
      </c>
      <c r="B1305" s="19" t="s">
        <v>1312</v>
      </c>
      <c r="E1305" s="20">
        <v>1.34</v>
      </c>
      <c r="F1305">
        <f>MATCH(A:A,'Crown Aug Uploads '!B:B,0)</f>
        <v>2288</v>
      </c>
    </row>
    <row r="1306" spans="1:6" x14ac:dyDescent="0.3">
      <c r="A1306">
        <v>6049544</v>
      </c>
      <c r="B1306" s="19" t="s">
        <v>1313</v>
      </c>
      <c r="E1306" s="20">
        <v>93.71</v>
      </c>
      <c r="F1306">
        <f>MATCH(A:A,'Crown Aug Uploads '!B:B,0)</f>
        <v>2289</v>
      </c>
    </row>
    <row r="1307" spans="1:6" hidden="1" x14ac:dyDescent="0.3">
      <c r="A1307">
        <v>6046741</v>
      </c>
      <c r="B1307" s="19" t="s">
        <v>1314</v>
      </c>
      <c r="E1307" s="20">
        <v>16.97</v>
      </c>
      <c r="F1307">
        <f>MATCH(A:A,'Crown Aug Uploads '!B:B,0)</f>
        <v>2290</v>
      </c>
    </row>
    <row r="1308" spans="1:6" hidden="1" x14ac:dyDescent="0.3">
      <c r="A1308">
        <v>6046740</v>
      </c>
      <c r="B1308" s="19" t="s">
        <v>1315</v>
      </c>
      <c r="E1308" s="20">
        <v>13.88</v>
      </c>
      <c r="F1308">
        <f>MATCH(A:A,'Crown Aug Uploads '!B:B,0)</f>
        <v>2291</v>
      </c>
    </row>
    <row r="1309" spans="1:6" hidden="1" x14ac:dyDescent="0.3">
      <c r="A1309">
        <v>6046722</v>
      </c>
      <c r="B1309" s="19" t="s">
        <v>1316</v>
      </c>
      <c r="E1309" s="20">
        <v>34.01</v>
      </c>
      <c r="F1309">
        <f>MATCH(A:A,'Crown Aug Uploads '!B:B,0)</f>
        <v>2292</v>
      </c>
    </row>
    <row r="1310" spans="1:6" hidden="1" x14ac:dyDescent="0.3">
      <c r="A1310">
        <v>6046719</v>
      </c>
      <c r="B1310" s="19" t="s">
        <v>1317</v>
      </c>
      <c r="E1310" s="20">
        <v>39.94</v>
      </c>
      <c r="F1310">
        <f>MATCH(A:A,'Crown Aug Uploads '!B:B,0)</f>
        <v>2293</v>
      </c>
    </row>
    <row r="1311" spans="1:6" hidden="1" x14ac:dyDescent="0.3">
      <c r="A1311">
        <v>6046383</v>
      </c>
      <c r="B1311" s="19" t="s">
        <v>1318</v>
      </c>
      <c r="E1311" s="20">
        <v>2.25</v>
      </c>
      <c r="F1311">
        <f>MATCH(A:A,'Crown Aug Uploads '!B:B,0)</f>
        <v>2294</v>
      </c>
    </row>
    <row r="1312" spans="1:6" hidden="1" x14ac:dyDescent="0.3">
      <c r="A1312">
        <v>6046249</v>
      </c>
      <c r="B1312" s="19" t="s">
        <v>1319</v>
      </c>
      <c r="E1312" s="20">
        <v>6.06</v>
      </c>
      <c r="F1312">
        <f>MATCH(A:A,'Crown Aug Uploads '!B:B,0)</f>
        <v>416</v>
      </c>
    </row>
    <row r="1313" spans="1:6" hidden="1" x14ac:dyDescent="0.3">
      <c r="A1313">
        <v>6046234</v>
      </c>
      <c r="B1313" s="19" t="s">
        <v>1320</v>
      </c>
      <c r="E1313" s="20">
        <v>8.52</v>
      </c>
      <c r="F1313">
        <f>MATCH(A:A,'Crown Aug Uploads '!B:B,0)</f>
        <v>2295</v>
      </c>
    </row>
    <row r="1314" spans="1:6" hidden="1" x14ac:dyDescent="0.3">
      <c r="A1314">
        <v>6046233</v>
      </c>
      <c r="B1314" s="19" t="s">
        <v>1321</v>
      </c>
      <c r="E1314" s="20">
        <v>6.64</v>
      </c>
      <c r="F1314">
        <f>MATCH(A:A,'Crown Aug Uploads '!B:B,0)</f>
        <v>2296</v>
      </c>
    </row>
    <row r="1315" spans="1:6" hidden="1" x14ac:dyDescent="0.3">
      <c r="A1315">
        <v>6046232</v>
      </c>
      <c r="B1315" s="19" t="s">
        <v>1322</v>
      </c>
      <c r="E1315" s="20">
        <v>5.72</v>
      </c>
      <c r="F1315">
        <f>MATCH(A:A,'Crown Aug Uploads '!B:B,0)</f>
        <v>2297</v>
      </c>
    </row>
    <row r="1316" spans="1:6" hidden="1" x14ac:dyDescent="0.3">
      <c r="A1316">
        <v>6046048</v>
      </c>
      <c r="B1316" s="19" t="s">
        <v>1323</v>
      </c>
      <c r="E1316" s="20">
        <v>10</v>
      </c>
      <c r="F1316">
        <f>MATCH(A:A,'Crown Aug Uploads '!B:B,0)</f>
        <v>345</v>
      </c>
    </row>
    <row r="1317" spans="1:6" hidden="1" x14ac:dyDescent="0.3">
      <c r="A1317">
        <v>6045692</v>
      </c>
      <c r="B1317" s="19" t="s">
        <v>1324</v>
      </c>
      <c r="E1317" s="20">
        <v>8</v>
      </c>
      <c r="F1317">
        <f>MATCH(A:A,'Crown Aug Uploads '!B:B,0)</f>
        <v>2298</v>
      </c>
    </row>
    <row r="1318" spans="1:6" hidden="1" x14ac:dyDescent="0.3">
      <c r="A1318">
        <v>6045443</v>
      </c>
      <c r="B1318" s="19" t="s">
        <v>1325</v>
      </c>
      <c r="E1318" s="20">
        <v>42.18</v>
      </c>
      <c r="F1318">
        <f>MATCH(A:A,'Crown Aug Uploads '!B:B,0)</f>
        <v>2299</v>
      </c>
    </row>
    <row r="1319" spans="1:6" x14ac:dyDescent="0.3">
      <c r="A1319">
        <v>6044256</v>
      </c>
      <c r="B1319" s="19" t="s">
        <v>1326</v>
      </c>
      <c r="E1319" s="20">
        <v>9.4</v>
      </c>
      <c r="F1319">
        <f>MATCH(A:A,'Crown Aug Uploads '!B:B,0)</f>
        <v>2300</v>
      </c>
    </row>
    <row r="1320" spans="1:6" hidden="1" x14ac:dyDescent="0.3">
      <c r="A1320">
        <v>6044227</v>
      </c>
      <c r="B1320" s="19" t="s">
        <v>1327</v>
      </c>
      <c r="E1320" s="20">
        <v>12.08</v>
      </c>
      <c r="F1320">
        <f>MATCH(A:A,'Crown Aug Uploads '!B:B,0)</f>
        <v>779</v>
      </c>
    </row>
    <row r="1321" spans="1:6" hidden="1" x14ac:dyDescent="0.3">
      <c r="A1321">
        <v>6044226</v>
      </c>
      <c r="B1321" s="19" t="s">
        <v>1328</v>
      </c>
      <c r="E1321" s="20">
        <v>11.07</v>
      </c>
      <c r="F1321">
        <f>MATCH(A:A,'Crown Aug Uploads '!B:B,0)</f>
        <v>2301</v>
      </c>
    </row>
    <row r="1322" spans="1:6" hidden="1" x14ac:dyDescent="0.3">
      <c r="A1322">
        <v>6044215</v>
      </c>
      <c r="B1322" s="19" t="s">
        <v>1329</v>
      </c>
      <c r="E1322" s="20">
        <v>4.42</v>
      </c>
      <c r="F1322">
        <f>MATCH(A:A,'Crown Aug Uploads '!B:B,0)</f>
        <v>2302</v>
      </c>
    </row>
    <row r="1323" spans="1:6" hidden="1" x14ac:dyDescent="0.3">
      <c r="A1323">
        <v>6043857</v>
      </c>
      <c r="B1323" s="19" t="s">
        <v>1330</v>
      </c>
      <c r="E1323" s="20">
        <v>3.41</v>
      </c>
      <c r="F1323">
        <f>MATCH(A:A,'Crown Aug Uploads '!B:B,0)</f>
        <v>2303</v>
      </c>
    </row>
    <row r="1324" spans="1:6" hidden="1" x14ac:dyDescent="0.3">
      <c r="A1324">
        <v>6043836</v>
      </c>
      <c r="B1324" s="19" t="s">
        <v>1331</v>
      </c>
      <c r="E1324" s="20">
        <v>11.16</v>
      </c>
      <c r="F1324">
        <f>MATCH(A:A,'Crown Aug Uploads '!B:B,0)</f>
        <v>2304</v>
      </c>
    </row>
    <row r="1325" spans="1:6" hidden="1" x14ac:dyDescent="0.3">
      <c r="A1325">
        <v>6043835</v>
      </c>
      <c r="B1325" s="19" t="s">
        <v>1332</v>
      </c>
      <c r="E1325" s="20">
        <v>6.82</v>
      </c>
      <c r="F1325">
        <f>MATCH(A:A,'Crown Aug Uploads '!B:B,0)</f>
        <v>2305</v>
      </c>
    </row>
    <row r="1326" spans="1:6" hidden="1" x14ac:dyDescent="0.3">
      <c r="A1326">
        <v>6043832</v>
      </c>
      <c r="B1326" s="19" t="s">
        <v>1333</v>
      </c>
      <c r="E1326" s="20">
        <v>9.3800000000000008</v>
      </c>
      <c r="F1326">
        <f>MATCH(A:A,'Crown Aug Uploads '!B:B,0)</f>
        <v>2306</v>
      </c>
    </row>
    <row r="1327" spans="1:6" hidden="1" x14ac:dyDescent="0.3">
      <c r="A1327">
        <v>6043680</v>
      </c>
      <c r="B1327" s="19" t="s">
        <v>1334</v>
      </c>
      <c r="E1327" s="20">
        <v>15.69</v>
      </c>
      <c r="F1327">
        <f>MATCH(A:A,'Crown Aug Uploads '!B:B,0)</f>
        <v>2307</v>
      </c>
    </row>
    <row r="1328" spans="1:6" hidden="1" x14ac:dyDescent="0.3">
      <c r="A1328">
        <v>6043674</v>
      </c>
      <c r="B1328" s="19" t="s">
        <v>1335</v>
      </c>
      <c r="E1328" s="20">
        <v>50.8</v>
      </c>
      <c r="F1328">
        <f>MATCH(A:A,'Crown Aug Uploads '!B:B,0)</f>
        <v>2308</v>
      </c>
    </row>
    <row r="1329" spans="1:6" hidden="1" x14ac:dyDescent="0.3">
      <c r="A1329">
        <v>6043673</v>
      </c>
      <c r="B1329" s="19" t="s">
        <v>1336</v>
      </c>
      <c r="E1329" s="20">
        <v>23.92</v>
      </c>
      <c r="F1329">
        <f>MATCH(A:A,'Crown Aug Uploads '!B:B,0)</f>
        <v>2309</v>
      </c>
    </row>
    <row r="1330" spans="1:6" hidden="1" x14ac:dyDescent="0.3">
      <c r="A1330">
        <v>6043365</v>
      </c>
      <c r="B1330" s="19" t="s">
        <v>1337</v>
      </c>
      <c r="E1330" s="20">
        <v>33.94</v>
      </c>
      <c r="F1330">
        <f>MATCH(A:A,'Crown Aug Uploads '!B:B,0)</f>
        <v>2310</v>
      </c>
    </row>
    <row r="1331" spans="1:6" hidden="1" x14ac:dyDescent="0.3">
      <c r="A1331">
        <v>6043362</v>
      </c>
      <c r="B1331" s="19" t="s">
        <v>1338</v>
      </c>
      <c r="E1331" s="20">
        <v>42.89</v>
      </c>
      <c r="F1331">
        <f>MATCH(A:A,'Crown Aug Uploads '!B:B,0)</f>
        <v>2311</v>
      </c>
    </row>
    <row r="1332" spans="1:6" hidden="1" x14ac:dyDescent="0.3">
      <c r="A1332">
        <v>6043360</v>
      </c>
      <c r="B1332" s="19" t="s">
        <v>1339</v>
      </c>
      <c r="E1332" s="20">
        <v>37.36</v>
      </c>
      <c r="F1332">
        <f>MATCH(A:A,'Crown Aug Uploads '!B:B,0)</f>
        <v>2312</v>
      </c>
    </row>
    <row r="1333" spans="1:6" hidden="1" x14ac:dyDescent="0.3">
      <c r="A1333">
        <v>6043358</v>
      </c>
      <c r="B1333" s="19" t="s">
        <v>1340</v>
      </c>
      <c r="E1333" s="20">
        <v>36.979999999999997</v>
      </c>
      <c r="F1333">
        <f>MATCH(A:A,'Crown Aug Uploads '!B:B,0)</f>
        <v>625</v>
      </c>
    </row>
    <row r="1334" spans="1:6" hidden="1" x14ac:dyDescent="0.3">
      <c r="A1334">
        <v>6043355</v>
      </c>
      <c r="B1334" s="19" t="s">
        <v>1341</v>
      </c>
      <c r="E1334" s="20">
        <v>23.88</v>
      </c>
      <c r="F1334">
        <f>MATCH(A:A,'Crown Aug Uploads '!B:B,0)</f>
        <v>2313</v>
      </c>
    </row>
    <row r="1335" spans="1:6" hidden="1" x14ac:dyDescent="0.3">
      <c r="A1335">
        <v>6053207</v>
      </c>
      <c r="B1335" s="19" t="s">
        <v>1342</v>
      </c>
      <c r="E1335" s="20">
        <v>1.08</v>
      </c>
      <c r="F1335">
        <f>MATCH(A:A,'Crown Aug Uploads '!B:B,0)</f>
        <v>2314</v>
      </c>
    </row>
    <row r="1336" spans="1:6" hidden="1" x14ac:dyDescent="0.3">
      <c r="A1336">
        <v>6053206</v>
      </c>
      <c r="B1336" s="19" t="s">
        <v>1343</v>
      </c>
      <c r="E1336" s="20">
        <v>0.83</v>
      </c>
      <c r="F1336">
        <f>MATCH(A:A,'Crown Aug Uploads '!B:B,0)</f>
        <v>2315</v>
      </c>
    </row>
    <row r="1337" spans="1:6" hidden="1" x14ac:dyDescent="0.3">
      <c r="A1337">
        <v>6053191</v>
      </c>
      <c r="B1337" s="19" t="s">
        <v>1344</v>
      </c>
      <c r="E1337" s="20">
        <v>6.43</v>
      </c>
      <c r="F1337">
        <f>MATCH(A:A,'Crown Aug Uploads '!B:B,0)</f>
        <v>2316</v>
      </c>
    </row>
    <row r="1338" spans="1:6" hidden="1" x14ac:dyDescent="0.3">
      <c r="A1338">
        <v>6053190</v>
      </c>
      <c r="B1338" s="19" t="s">
        <v>1345</v>
      </c>
      <c r="E1338" s="20">
        <v>18.39</v>
      </c>
      <c r="F1338">
        <f>MATCH(A:A,'Crown Aug Uploads '!B:B,0)</f>
        <v>2317</v>
      </c>
    </row>
    <row r="1339" spans="1:6" hidden="1" x14ac:dyDescent="0.3">
      <c r="A1339">
        <v>6053189</v>
      </c>
      <c r="B1339" s="19" t="s">
        <v>1346</v>
      </c>
      <c r="E1339" s="20">
        <v>12.26</v>
      </c>
      <c r="F1339">
        <f>MATCH(A:A,'Crown Aug Uploads '!B:B,0)</f>
        <v>2318</v>
      </c>
    </row>
    <row r="1340" spans="1:6" hidden="1" x14ac:dyDescent="0.3">
      <c r="A1340">
        <v>6052914</v>
      </c>
      <c r="B1340" s="19" t="s">
        <v>1347</v>
      </c>
      <c r="E1340" s="20">
        <v>18.84</v>
      </c>
      <c r="F1340">
        <f>MATCH(A:A,'Crown Aug Uploads '!B:B,0)</f>
        <v>323</v>
      </c>
    </row>
    <row r="1341" spans="1:6" hidden="1" x14ac:dyDescent="0.3">
      <c r="A1341">
        <v>6051920</v>
      </c>
      <c r="B1341" s="19" t="s">
        <v>1348</v>
      </c>
      <c r="E1341" s="20">
        <v>14.72</v>
      </c>
      <c r="F1341">
        <f>MATCH(A:A,'Crown Aug Uploads '!B:B,0)</f>
        <v>2319</v>
      </c>
    </row>
    <row r="1342" spans="1:6" hidden="1" x14ac:dyDescent="0.3">
      <c r="A1342">
        <v>6051919</v>
      </c>
      <c r="B1342" s="19" t="s">
        <v>1349</v>
      </c>
      <c r="E1342" s="20">
        <v>6.19</v>
      </c>
      <c r="F1342">
        <f>MATCH(A:A,'Crown Aug Uploads '!B:B,0)</f>
        <v>2320</v>
      </c>
    </row>
    <row r="1343" spans="1:6" hidden="1" x14ac:dyDescent="0.3">
      <c r="A1343">
        <v>6051918</v>
      </c>
      <c r="B1343" s="19" t="s">
        <v>1350</v>
      </c>
      <c r="E1343" s="20">
        <v>3.76</v>
      </c>
      <c r="F1343">
        <f>MATCH(A:A,'Crown Aug Uploads '!B:B,0)</f>
        <v>330</v>
      </c>
    </row>
    <row r="1344" spans="1:6" hidden="1" x14ac:dyDescent="0.3">
      <c r="A1344">
        <v>6051917</v>
      </c>
      <c r="B1344" s="19" t="s">
        <v>1351</v>
      </c>
      <c r="E1344" s="20">
        <v>6.59</v>
      </c>
      <c r="F1344">
        <f>MATCH(A:A,'Crown Aug Uploads '!B:B,0)</f>
        <v>2321</v>
      </c>
    </row>
    <row r="1345" spans="1:6" hidden="1" x14ac:dyDescent="0.3">
      <c r="A1345">
        <v>6051916</v>
      </c>
      <c r="B1345" s="19" t="s">
        <v>1352</v>
      </c>
      <c r="E1345" s="20">
        <v>2.0699999999999998</v>
      </c>
      <c r="F1345">
        <f>MATCH(A:A,'Crown Aug Uploads '!B:B,0)</f>
        <v>2322</v>
      </c>
    </row>
    <row r="1346" spans="1:6" hidden="1" x14ac:dyDescent="0.3">
      <c r="A1346">
        <v>6051915</v>
      </c>
      <c r="B1346" s="19" t="s">
        <v>1353</v>
      </c>
      <c r="E1346" s="20">
        <v>1.47</v>
      </c>
      <c r="F1346">
        <f>MATCH(A:A,'Crown Aug Uploads '!B:B,0)</f>
        <v>2323</v>
      </c>
    </row>
    <row r="1347" spans="1:6" hidden="1" x14ac:dyDescent="0.3">
      <c r="A1347">
        <v>6051914</v>
      </c>
      <c r="B1347" s="19" t="s">
        <v>1354</v>
      </c>
      <c r="E1347" s="20">
        <v>0.93</v>
      </c>
      <c r="F1347">
        <f>MATCH(A:A,'Crown Aug Uploads '!B:B,0)</f>
        <v>2324</v>
      </c>
    </row>
    <row r="1348" spans="1:6" hidden="1" x14ac:dyDescent="0.3">
      <c r="A1348">
        <v>6051888</v>
      </c>
      <c r="B1348" s="19" t="s">
        <v>1355</v>
      </c>
      <c r="E1348" s="20">
        <v>11.32</v>
      </c>
      <c r="F1348">
        <f>MATCH(A:A,'Crown Aug Uploads '!B:B,0)</f>
        <v>620</v>
      </c>
    </row>
    <row r="1349" spans="1:6" hidden="1" x14ac:dyDescent="0.3">
      <c r="A1349">
        <v>6051887</v>
      </c>
      <c r="B1349" s="19" t="s">
        <v>1356</v>
      </c>
      <c r="E1349" s="20">
        <v>1.86</v>
      </c>
      <c r="F1349">
        <f>MATCH(A:A,'Crown Aug Uploads '!B:B,0)</f>
        <v>2325</v>
      </c>
    </row>
    <row r="1350" spans="1:6" hidden="1" x14ac:dyDescent="0.3">
      <c r="A1350">
        <v>6051886</v>
      </c>
      <c r="B1350" s="19" t="s">
        <v>1357</v>
      </c>
      <c r="E1350" s="20">
        <v>1.52</v>
      </c>
      <c r="F1350">
        <f>MATCH(A:A,'Crown Aug Uploads '!B:B,0)</f>
        <v>2326</v>
      </c>
    </row>
    <row r="1351" spans="1:6" hidden="1" x14ac:dyDescent="0.3">
      <c r="A1351">
        <v>6051885</v>
      </c>
      <c r="B1351" s="19" t="s">
        <v>1358</v>
      </c>
      <c r="E1351" s="20">
        <v>1.33</v>
      </c>
      <c r="F1351">
        <f>MATCH(A:A,'Crown Aug Uploads '!B:B,0)</f>
        <v>2327</v>
      </c>
    </row>
    <row r="1352" spans="1:6" hidden="1" x14ac:dyDescent="0.3">
      <c r="A1352">
        <v>6051884</v>
      </c>
      <c r="B1352" s="19" t="s">
        <v>1359</v>
      </c>
      <c r="E1352" s="20">
        <v>1.26</v>
      </c>
      <c r="F1352">
        <f>MATCH(A:A,'Crown Aug Uploads '!B:B,0)</f>
        <v>2328</v>
      </c>
    </row>
    <row r="1353" spans="1:6" x14ac:dyDescent="0.3">
      <c r="A1353">
        <v>6051447</v>
      </c>
      <c r="B1353" s="19" t="s">
        <v>1360</v>
      </c>
      <c r="E1353" s="20">
        <v>266.52999999999997</v>
      </c>
      <c r="F1353">
        <f>MATCH(A:A,'Crown Aug Uploads '!B:B,0)</f>
        <v>2329</v>
      </c>
    </row>
    <row r="1354" spans="1:6" x14ac:dyDescent="0.3">
      <c r="A1354">
        <v>6051446</v>
      </c>
      <c r="B1354" s="19" t="s">
        <v>1361</v>
      </c>
      <c r="E1354" s="20">
        <v>32.03</v>
      </c>
      <c r="F1354">
        <f>MATCH(A:A,'Crown Aug Uploads '!B:B,0)</f>
        <v>2330</v>
      </c>
    </row>
    <row r="1355" spans="1:6" x14ac:dyDescent="0.3">
      <c r="A1355">
        <v>6051445</v>
      </c>
      <c r="B1355" s="19" t="s">
        <v>1362</v>
      </c>
      <c r="E1355" s="20">
        <v>32.03</v>
      </c>
      <c r="F1355">
        <f>MATCH(A:A,'Crown Aug Uploads '!B:B,0)</f>
        <v>2331</v>
      </c>
    </row>
    <row r="1356" spans="1:6" x14ac:dyDescent="0.3">
      <c r="A1356">
        <v>6051444</v>
      </c>
      <c r="B1356" s="19" t="s">
        <v>1363</v>
      </c>
      <c r="E1356" s="20">
        <v>32.03</v>
      </c>
      <c r="F1356">
        <f>MATCH(A:A,'Crown Aug Uploads '!B:B,0)</f>
        <v>2332</v>
      </c>
    </row>
    <row r="1357" spans="1:6" x14ac:dyDescent="0.3">
      <c r="A1357">
        <v>6051443</v>
      </c>
      <c r="B1357" s="19" t="s">
        <v>1364</v>
      </c>
      <c r="E1357" s="20">
        <v>32.03</v>
      </c>
      <c r="F1357">
        <f>MATCH(A:A,'Crown Aug Uploads '!B:B,0)</f>
        <v>2333</v>
      </c>
    </row>
    <row r="1358" spans="1:6" x14ac:dyDescent="0.3">
      <c r="A1358">
        <v>6050178</v>
      </c>
      <c r="B1358" s="19" t="s">
        <v>1365</v>
      </c>
      <c r="E1358" s="20">
        <v>2.12</v>
      </c>
      <c r="F1358">
        <f>MATCH(A:A,'Crown Aug Uploads '!B:B,0)</f>
        <v>2334</v>
      </c>
    </row>
    <row r="1359" spans="1:6" x14ac:dyDescent="0.3">
      <c r="A1359">
        <v>6050177</v>
      </c>
      <c r="B1359" s="19" t="s">
        <v>1366</v>
      </c>
      <c r="E1359" s="20">
        <v>1.43</v>
      </c>
      <c r="F1359">
        <f>MATCH(A:A,'Crown Aug Uploads '!B:B,0)</f>
        <v>2335</v>
      </c>
    </row>
    <row r="1360" spans="1:6" x14ac:dyDescent="0.3">
      <c r="A1360">
        <v>6050174</v>
      </c>
      <c r="B1360" s="19" t="s">
        <v>1367</v>
      </c>
      <c r="E1360" s="20">
        <v>0.39</v>
      </c>
      <c r="F1360">
        <f>MATCH(A:A,'Crown Aug Uploads '!B:B,0)</f>
        <v>2336</v>
      </c>
    </row>
    <row r="1361" spans="1:6" x14ac:dyDescent="0.3">
      <c r="A1361">
        <v>6050133</v>
      </c>
      <c r="B1361" s="19" t="s">
        <v>1368</v>
      </c>
      <c r="E1361" s="20">
        <v>32.03</v>
      </c>
      <c r="F1361">
        <f>MATCH(A:A,'Crown Aug Uploads '!B:B,0)</f>
        <v>2337</v>
      </c>
    </row>
    <row r="1362" spans="1:6" hidden="1" x14ac:dyDescent="0.3">
      <c r="A1362">
        <v>6050129</v>
      </c>
      <c r="B1362" s="19" t="s">
        <v>1369</v>
      </c>
      <c r="E1362" s="20">
        <v>5.39</v>
      </c>
      <c r="F1362">
        <f>MATCH(A:A,'Crown Aug Uploads '!B:B,0)</f>
        <v>2338</v>
      </c>
    </row>
    <row r="1363" spans="1:6" hidden="1" x14ac:dyDescent="0.3">
      <c r="A1363">
        <v>6054870</v>
      </c>
      <c r="B1363" s="19" t="s">
        <v>1370</v>
      </c>
      <c r="E1363" s="20">
        <v>73.66</v>
      </c>
      <c r="F1363">
        <f>MATCH(A:A,'Crown Aug Uploads '!B:B,0)</f>
        <v>2339</v>
      </c>
    </row>
    <row r="1364" spans="1:6" hidden="1" x14ac:dyDescent="0.3">
      <c r="A1364">
        <v>6054869</v>
      </c>
      <c r="B1364" s="19" t="s">
        <v>1371</v>
      </c>
      <c r="E1364" s="20">
        <v>73.66</v>
      </c>
      <c r="F1364">
        <f>MATCH(A:A,'Crown Aug Uploads '!B:B,0)</f>
        <v>2340</v>
      </c>
    </row>
    <row r="1365" spans="1:6" hidden="1" x14ac:dyDescent="0.3">
      <c r="A1365">
        <v>6054868</v>
      </c>
      <c r="B1365" s="19" t="s">
        <v>1372</v>
      </c>
      <c r="E1365" s="20">
        <v>73.66</v>
      </c>
      <c r="F1365">
        <f>MATCH(A:A,'Crown Aug Uploads '!B:B,0)</f>
        <v>2341</v>
      </c>
    </row>
    <row r="1366" spans="1:6" hidden="1" x14ac:dyDescent="0.3">
      <c r="A1366">
        <v>6054871</v>
      </c>
      <c r="B1366" s="19" t="s">
        <v>1373</v>
      </c>
      <c r="E1366" s="20">
        <v>73.66</v>
      </c>
      <c r="F1366">
        <f>MATCH(A:A,'Crown Aug Uploads '!B:B,0)</f>
        <v>2342</v>
      </c>
    </row>
    <row r="1367" spans="1:6" hidden="1" x14ac:dyDescent="0.3">
      <c r="A1367">
        <v>6054872</v>
      </c>
      <c r="B1367" s="19" t="s">
        <v>1374</v>
      </c>
      <c r="E1367" s="20">
        <v>73.66</v>
      </c>
      <c r="F1367">
        <f>MATCH(A:A,'Crown Aug Uploads '!B:B,0)</f>
        <v>2343</v>
      </c>
    </row>
    <row r="1368" spans="1:6" hidden="1" x14ac:dyDescent="0.3">
      <c r="A1368">
        <v>6054873</v>
      </c>
      <c r="B1368" s="19" t="s">
        <v>1375</v>
      </c>
      <c r="E1368" s="20">
        <v>73.66</v>
      </c>
      <c r="F1368">
        <f>MATCH(A:A,'Crown Aug Uploads '!B:B,0)</f>
        <v>2344</v>
      </c>
    </row>
    <row r="1369" spans="1:6" hidden="1" x14ac:dyDescent="0.3">
      <c r="A1369">
        <v>6054874</v>
      </c>
      <c r="B1369" s="19" t="s">
        <v>1376</v>
      </c>
      <c r="E1369" s="20">
        <v>73.66</v>
      </c>
      <c r="F1369">
        <f>MATCH(A:A,'Crown Aug Uploads '!B:B,0)</f>
        <v>2345</v>
      </c>
    </row>
    <row r="1370" spans="1:6" hidden="1" x14ac:dyDescent="0.3">
      <c r="A1370">
        <v>6054867</v>
      </c>
      <c r="B1370" s="19" t="s">
        <v>1377</v>
      </c>
      <c r="E1370" s="20">
        <v>73.66</v>
      </c>
      <c r="F1370">
        <f>MATCH(A:A,'Crown Aug Uploads '!B:B,0)</f>
        <v>2346</v>
      </c>
    </row>
    <row r="1371" spans="1:6" hidden="1" x14ac:dyDescent="0.3">
      <c r="A1371">
        <v>6054866</v>
      </c>
      <c r="B1371" s="19" t="s">
        <v>1378</v>
      </c>
      <c r="E1371" s="20">
        <v>73.66</v>
      </c>
      <c r="F1371">
        <f>MATCH(A:A,'Crown Aug Uploads '!B:B,0)</f>
        <v>2347</v>
      </c>
    </row>
    <row r="1372" spans="1:6" hidden="1" x14ac:dyDescent="0.3">
      <c r="A1372">
        <v>6054865</v>
      </c>
      <c r="B1372" s="19" t="s">
        <v>1379</v>
      </c>
      <c r="E1372" s="20">
        <v>73.66</v>
      </c>
      <c r="F1372">
        <f>MATCH(A:A,'Crown Aug Uploads '!B:B,0)</f>
        <v>2348</v>
      </c>
    </row>
    <row r="1373" spans="1:6" hidden="1" x14ac:dyDescent="0.3">
      <c r="A1373">
        <v>6054864</v>
      </c>
      <c r="B1373" s="19" t="s">
        <v>1380</v>
      </c>
      <c r="E1373" s="20">
        <v>73.66</v>
      </c>
      <c r="F1373">
        <f>MATCH(A:A,'Crown Aug Uploads '!B:B,0)</f>
        <v>2349</v>
      </c>
    </row>
    <row r="1374" spans="1:6" hidden="1" x14ac:dyDescent="0.3">
      <c r="A1374">
        <v>6054863</v>
      </c>
      <c r="B1374" s="19" t="s">
        <v>1381</v>
      </c>
      <c r="E1374" s="20">
        <v>73.66</v>
      </c>
      <c r="F1374">
        <f>MATCH(A:A,'Crown Aug Uploads '!B:B,0)</f>
        <v>2350</v>
      </c>
    </row>
    <row r="1375" spans="1:6" hidden="1" x14ac:dyDescent="0.3">
      <c r="A1375">
        <v>6054862</v>
      </c>
      <c r="B1375" s="19" t="s">
        <v>1382</v>
      </c>
      <c r="E1375" s="20">
        <v>73.66</v>
      </c>
      <c r="F1375">
        <f>MATCH(A:A,'Crown Aug Uploads '!B:B,0)</f>
        <v>2351</v>
      </c>
    </row>
    <row r="1376" spans="1:6" hidden="1" x14ac:dyDescent="0.3">
      <c r="A1376">
        <v>6054783</v>
      </c>
      <c r="B1376" s="19" t="s">
        <v>1383</v>
      </c>
      <c r="E1376" s="20">
        <v>63.63</v>
      </c>
      <c r="F1376">
        <f>MATCH(A:A,'Crown Aug Uploads '!B:B,0)</f>
        <v>2352</v>
      </c>
    </row>
    <row r="1377" spans="1:6" hidden="1" x14ac:dyDescent="0.3">
      <c r="A1377">
        <v>6054192</v>
      </c>
      <c r="B1377" s="19" t="s">
        <v>1384</v>
      </c>
      <c r="E1377" s="20">
        <v>37.54</v>
      </c>
      <c r="F1377">
        <f>MATCH(A:A,'Crown Aug Uploads '!B:B,0)</f>
        <v>544</v>
      </c>
    </row>
    <row r="1378" spans="1:6" hidden="1" x14ac:dyDescent="0.3">
      <c r="A1378">
        <v>6054875</v>
      </c>
      <c r="B1378" s="19" t="s">
        <v>1385</v>
      </c>
      <c r="E1378" s="20">
        <v>68.78</v>
      </c>
      <c r="F1378">
        <f>MATCH(A:A,'Crown Aug Uploads '!B:B,0)</f>
        <v>2353</v>
      </c>
    </row>
    <row r="1379" spans="1:6" hidden="1" x14ac:dyDescent="0.3">
      <c r="A1379">
        <v>6054876</v>
      </c>
      <c r="B1379" s="19" t="s">
        <v>1386</v>
      </c>
      <c r="E1379" s="20">
        <v>68.78</v>
      </c>
      <c r="F1379">
        <f>MATCH(A:A,'Crown Aug Uploads '!B:B,0)</f>
        <v>2354</v>
      </c>
    </row>
    <row r="1380" spans="1:6" hidden="1" x14ac:dyDescent="0.3">
      <c r="A1380">
        <v>6054877</v>
      </c>
      <c r="B1380" s="19" t="s">
        <v>1387</v>
      </c>
      <c r="E1380" s="20">
        <v>68.78</v>
      </c>
      <c r="F1380">
        <f>MATCH(A:A,'Crown Aug Uploads '!B:B,0)</f>
        <v>2355</v>
      </c>
    </row>
    <row r="1381" spans="1:6" hidden="1" x14ac:dyDescent="0.3">
      <c r="A1381">
        <v>6054878</v>
      </c>
      <c r="B1381" s="19" t="s">
        <v>1388</v>
      </c>
      <c r="E1381" s="20">
        <v>68.78</v>
      </c>
      <c r="F1381">
        <f>MATCH(A:A,'Crown Aug Uploads '!B:B,0)</f>
        <v>2356</v>
      </c>
    </row>
    <row r="1382" spans="1:6" hidden="1" x14ac:dyDescent="0.3">
      <c r="A1382">
        <v>6054879</v>
      </c>
      <c r="B1382" s="19" t="s">
        <v>1389</v>
      </c>
      <c r="E1382" s="20">
        <v>68.78</v>
      </c>
      <c r="F1382">
        <f>MATCH(A:A,'Crown Aug Uploads '!B:B,0)</f>
        <v>2357</v>
      </c>
    </row>
    <row r="1383" spans="1:6" hidden="1" x14ac:dyDescent="0.3">
      <c r="A1383">
        <v>6054880</v>
      </c>
      <c r="B1383" s="19" t="s">
        <v>1390</v>
      </c>
      <c r="E1383" s="20">
        <v>68.78</v>
      </c>
      <c r="F1383">
        <f>MATCH(A:A,'Crown Aug Uploads '!B:B,0)</f>
        <v>2358</v>
      </c>
    </row>
    <row r="1384" spans="1:6" hidden="1" x14ac:dyDescent="0.3">
      <c r="A1384">
        <v>6054881</v>
      </c>
      <c r="B1384" s="19" t="s">
        <v>1391</v>
      </c>
      <c r="E1384" s="20">
        <v>68.78</v>
      </c>
      <c r="F1384">
        <f>MATCH(A:A,'Crown Aug Uploads '!B:B,0)</f>
        <v>2359</v>
      </c>
    </row>
    <row r="1385" spans="1:6" hidden="1" x14ac:dyDescent="0.3">
      <c r="A1385">
        <v>6054882</v>
      </c>
      <c r="B1385" s="19" t="s">
        <v>1392</v>
      </c>
      <c r="E1385" s="20">
        <v>68.78</v>
      </c>
      <c r="F1385">
        <f>MATCH(A:A,'Crown Aug Uploads '!B:B,0)</f>
        <v>2360</v>
      </c>
    </row>
    <row r="1386" spans="1:6" hidden="1" x14ac:dyDescent="0.3">
      <c r="A1386">
        <v>6054883</v>
      </c>
      <c r="B1386" s="19" t="s">
        <v>1393</v>
      </c>
      <c r="E1386" s="20">
        <v>68.78</v>
      </c>
      <c r="F1386">
        <f>MATCH(A:A,'Crown Aug Uploads '!B:B,0)</f>
        <v>2361</v>
      </c>
    </row>
    <row r="1387" spans="1:6" hidden="1" x14ac:dyDescent="0.3">
      <c r="A1387">
        <v>6054884</v>
      </c>
      <c r="B1387" s="19" t="s">
        <v>1394</v>
      </c>
      <c r="E1387" s="20">
        <v>68.78</v>
      </c>
      <c r="F1387">
        <f>MATCH(A:A,'Crown Aug Uploads '!B:B,0)</f>
        <v>2362</v>
      </c>
    </row>
    <row r="1388" spans="1:6" hidden="1" x14ac:dyDescent="0.3">
      <c r="A1388">
        <v>6054885</v>
      </c>
      <c r="B1388" s="19" t="s">
        <v>1395</v>
      </c>
      <c r="E1388" s="20">
        <v>68.78</v>
      </c>
      <c r="F1388">
        <f>MATCH(A:A,'Crown Aug Uploads '!B:B,0)</f>
        <v>2363</v>
      </c>
    </row>
    <row r="1389" spans="1:6" hidden="1" x14ac:dyDescent="0.3">
      <c r="A1389">
        <v>6054886</v>
      </c>
      <c r="B1389" s="19" t="s">
        <v>1396</v>
      </c>
      <c r="E1389" s="20">
        <v>68.78</v>
      </c>
      <c r="F1389">
        <f>MATCH(A:A,'Crown Aug Uploads '!B:B,0)</f>
        <v>2364</v>
      </c>
    </row>
    <row r="1390" spans="1:6" hidden="1" x14ac:dyDescent="0.3">
      <c r="A1390">
        <v>6054887</v>
      </c>
      <c r="B1390" s="19" t="s">
        <v>1397</v>
      </c>
      <c r="E1390" s="20">
        <v>68.78</v>
      </c>
      <c r="F1390">
        <f>MATCH(A:A,'Crown Aug Uploads '!B:B,0)</f>
        <v>2365</v>
      </c>
    </row>
    <row r="1391" spans="1:6" hidden="1" x14ac:dyDescent="0.3">
      <c r="A1391">
        <v>6054888</v>
      </c>
      <c r="B1391" s="19" t="s">
        <v>1398</v>
      </c>
      <c r="E1391" s="20">
        <v>49.53</v>
      </c>
      <c r="F1391">
        <f>MATCH(A:A,'Crown Aug Uploads '!B:B,0)</f>
        <v>2366</v>
      </c>
    </row>
    <row r="1392" spans="1:6" hidden="1" x14ac:dyDescent="0.3">
      <c r="A1392">
        <v>6054889</v>
      </c>
      <c r="B1392" s="19" t="s">
        <v>1399</v>
      </c>
      <c r="E1392" s="20">
        <v>49.53</v>
      </c>
      <c r="F1392">
        <f>MATCH(A:A,'Crown Aug Uploads '!B:B,0)</f>
        <v>2367</v>
      </c>
    </row>
    <row r="1393" spans="1:6" hidden="1" x14ac:dyDescent="0.3">
      <c r="A1393">
        <v>6054890</v>
      </c>
      <c r="B1393" s="19" t="s">
        <v>1400</v>
      </c>
      <c r="E1393" s="20">
        <v>49.53</v>
      </c>
      <c r="F1393">
        <f>MATCH(A:A,'Crown Aug Uploads '!B:B,0)</f>
        <v>2368</v>
      </c>
    </row>
    <row r="1394" spans="1:6" hidden="1" x14ac:dyDescent="0.3">
      <c r="A1394">
        <v>6053658</v>
      </c>
      <c r="B1394" s="19" t="s">
        <v>1401</v>
      </c>
      <c r="E1394" s="20">
        <v>10.210000000000001</v>
      </c>
      <c r="F1394">
        <f>MATCH(A:A,'Crown Aug Uploads '!B:B,0)</f>
        <v>2369</v>
      </c>
    </row>
    <row r="1395" spans="1:6" hidden="1" x14ac:dyDescent="0.3">
      <c r="A1395">
        <v>6053659</v>
      </c>
      <c r="B1395" s="19" t="s">
        <v>1402</v>
      </c>
      <c r="E1395" s="20">
        <v>10.210000000000001</v>
      </c>
      <c r="F1395">
        <f>MATCH(A:A,'Crown Aug Uploads '!B:B,0)</f>
        <v>2370</v>
      </c>
    </row>
    <row r="1396" spans="1:6" hidden="1" x14ac:dyDescent="0.3">
      <c r="A1396">
        <v>6053660</v>
      </c>
      <c r="B1396" s="19" t="s">
        <v>1403</v>
      </c>
      <c r="E1396" s="20">
        <v>10.210000000000001</v>
      </c>
      <c r="F1396">
        <f>MATCH(A:A,'Crown Aug Uploads '!B:B,0)</f>
        <v>2371</v>
      </c>
    </row>
    <row r="1397" spans="1:6" hidden="1" x14ac:dyDescent="0.3">
      <c r="A1397">
        <v>6053661</v>
      </c>
      <c r="B1397" s="19" t="s">
        <v>1404</v>
      </c>
      <c r="E1397" s="20">
        <v>10.210000000000001</v>
      </c>
      <c r="F1397">
        <f>MATCH(A:A,'Crown Aug Uploads '!B:B,0)</f>
        <v>2372</v>
      </c>
    </row>
    <row r="1398" spans="1:6" x14ac:dyDescent="0.3">
      <c r="A1398">
        <v>6053662</v>
      </c>
      <c r="B1398" s="19" t="s">
        <v>1405</v>
      </c>
      <c r="E1398" s="20">
        <v>12.66</v>
      </c>
      <c r="F1398">
        <f>MATCH(A:A,'Crown Aug Uploads '!B:B,0)</f>
        <v>2373</v>
      </c>
    </row>
    <row r="1399" spans="1:6" hidden="1" x14ac:dyDescent="0.3">
      <c r="A1399">
        <v>6053663</v>
      </c>
      <c r="B1399" s="19" t="s">
        <v>1406</v>
      </c>
      <c r="E1399" s="20">
        <v>10.210000000000001</v>
      </c>
      <c r="F1399">
        <f>MATCH(A:A,'Crown Aug Uploads '!B:B,0)</f>
        <v>2374</v>
      </c>
    </row>
    <row r="1400" spans="1:6" hidden="1" x14ac:dyDescent="0.3">
      <c r="A1400">
        <v>6053664</v>
      </c>
      <c r="B1400" s="19" t="s">
        <v>1407</v>
      </c>
      <c r="E1400" s="20">
        <v>10.210000000000001</v>
      </c>
      <c r="F1400">
        <f>MATCH(A:A,'Crown Aug Uploads '!B:B,0)</f>
        <v>2375</v>
      </c>
    </row>
    <row r="1401" spans="1:6" hidden="1" x14ac:dyDescent="0.3">
      <c r="A1401">
        <v>6053665</v>
      </c>
      <c r="B1401" s="19" t="s">
        <v>1408</v>
      </c>
      <c r="E1401" s="20">
        <v>10.210000000000001</v>
      </c>
      <c r="F1401">
        <f>MATCH(A:A,'Crown Aug Uploads '!B:B,0)</f>
        <v>2376</v>
      </c>
    </row>
    <row r="1402" spans="1:6" hidden="1" x14ac:dyDescent="0.3">
      <c r="A1402">
        <v>6053666</v>
      </c>
      <c r="B1402" s="19" t="s">
        <v>1409</v>
      </c>
      <c r="E1402" s="20">
        <v>10.210000000000001</v>
      </c>
      <c r="F1402">
        <f>MATCH(A:A,'Crown Aug Uploads '!B:B,0)</f>
        <v>2377</v>
      </c>
    </row>
    <row r="1403" spans="1:6" hidden="1" x14ac:dyDescent="0.3">
      <c r="A1403">
        <v>6053667</v>
      </c>
      <c r="B1403" s="19" t="s">
        <v>1410</v>
      </c>
      <c r="E1403" s="20">
        <v>10.210000000000001</v>
      </c>
      <c r="F1403">
        <f>MATCH(A:A,'Crown Aug Uploads '!B:B,0)</f>
        <v>2378</v>
      </c>
    </row>
    <row r="1404" spans="1:6" hidden="1" x14ac:dyDescent="0.3">
      <c r="A1404">
        <v>6053668</v>
      </c>
      <c r="B1404" s="19" t="s">
        <v>1411</v>
      </c>
      <c r="E1404" s="20">
        <v>5.84</v>
      </c>
      <c r="F1404">
        <f>MATCH(A:A,'Crown Aug Uploads '!B:B,0)</f>
        <v>2379</v>
      </c>
    </row>
    <row r="1405" spans="1:6" hidden="1" x14ac:dyDescent="0.3">
      <c r="A1405">
        <v>6053669</v>
      </c>
      <c r="B1405" s="19" t="s">
        <v>1412</v>
      </c>
      <c r="E1405" s="20">
        <v>5.84</v>
      </c>
      <c r="F1405">
        <f>MATCH(A:A,'Crown Aug Uploads '!B:B,0)</f>
        <v>2380</v>
      </c>
    </row>
    <row r="1406" spans="1:6" hidden="1" x14ac:dyDescent="0.3">
      <c r="A1406">
        <v>6053670</v>
      </c>
      <c r="B1406" s="19" t="s">
        <v>1413</v>
      </c>
      <c r="E1406" s="20">
        <v>5.84</v>
      </c>
      <c r="F1406">
        <f>MATCH(A:A,'Crown Aug Uploads '!B:B,0)</f>
        <v>2381</v>
      </c>
    </row>
    <row r="1407" spans="1:6" hidden="1" x14ac:dyDescent="0.3">
      <c r="A1407">
        <v>6053671</v>
      </c>
      <c r="B1407" s="19" t="s">
        <v>1414</v>
      </c>
      <c r="E1407" s="20">
        <v>5.84</v>
      </c>
      <c r="F1407">
        <f>MATCH(A:A,'Crown Aug Uploads '!B:B,0)</f>
        <v>2382</v>
      </c>
    </row>
    <row r="1408" spans="1:6" hidden="1" x14ac:dyDescent="0.3">
      <c r="A1408">
        <v>6053672</v>
      </c>
      <c r="B1408" s="19" t="s">
        <v>1415</v>
      </c>
      <c r="E1408" s="20">
        <v>5.84</v>
      </c>
      <c r="F1408">
        <f>MATCH(A:A,'Crown Aug Uploads '!B:B,0)</f>
        <v>2383</v>
      </c>
    </row>
    <row r="1409" spans="1:6" hidden="1" x14ac:dyDescent="0.3">
      <c r="A1409">
        <v>6053673</v>
      </c>
      <c r="B1409" s="19" t="s">
        <v>1416</v>
      </c>
      <c r="E1409" s="20">
        <v>5.84</v>
      </c>
      <c r="F1409">
        <f>MATCH(A:A,'Crown Aug Uploads '!B:B,0)</f>
        <v>2384</v>
      </c>
    </row>
    <row r="1410" spans="1:6" hidden="1" x14ac:dyDescent="0.3">
      <c r="A1410">
        <v>6053674</v>
      </c>
      <c r="B1410" s="19" t="s">
        <v>1417</v>
      </c>
      <c r="E1410" s="20">
        <v>5.84</v>
      </c>
      <c r="F1410">
        <f>MATCH(A:A,'Crown Aug Uploads '!B:B,0)</f>
        <v>2385</v>
      </c>
    </row>
    <row r="1411" spans="1:6" hidden="1" x14ac:dyDescent="0.3">
      <c r="A1411">
        <v>6053675</v>
      </c>
      <c r="B1411" s="19" t="s">
        <v>1418</v>
      </c>
      <c r="E1411" s="20">
        <v>5.84</v>
      </c>
      <c r="F1411">
        <f>MATCH(A:A,'Crown Aug Uploads '!B:B,0)</f>
        <v>2386</v>
      </c>
    </row>
    <row r="1412" spans="1:6" hidden="1" x14ac:dyDescent="0.3">
      <c r="A1412">
        <v>6053676</v>
      </c>
      <c r="B1412" s="19" t="s">
        <v>1419</v>
      </c>
      <c r="E1412" s="20">
        <v>5.84</v>
      </c>
      <c r="F1412">
        <f>MATCH(A:A,'Crown Aug Uploads '!B:B,0)</f>
        <v>2387</v>
      </c>
    </row>
    <row r="1413" spans="1:6" hidden="1" x14ac:dyDescent="0.3">
      <c r="A1413">
        <v>6053677</v>
      </c>
      <c r="B1413" s="19" t="s">
        <v>1420</v>
      </c>
      <c r="E1413" s="20">
        <v>5.84</v>
      </c>
      <c r="F1413">
        <f>MATCH(A:A,'Crown Aug Uploads '!B:B,0)</f>
        <v>2388</v>
      </c>
    </row>
    <row r="1414" spans="1:6" hidden="1" x14ac:dyDescent="0.3">
      <c r="A1414">
        <v>6053678</v>
      </c>
      <c r="B1414" s="19" t="s">
        <v>1421</v>
      </c>
      <c r="E1414" s="20">
        <v>5.84</v>
      </c>
      <c r="F1414">
        <f>MATCH(A:A,'Crown Aug Uploads '!B:B,0)</f>
        <v>2389</v>
      </c>
    </row>
    <row r="1415" spans="1:6" hidden="1" x14ac:dyDescent="0.3">
      <c r="A1415">
        <v>6053679</v>
      </c>
      <c r="B1415" s="19" t="s">
        <v>1422</v>
      </c>
      <c r="E1415" s="20">
        <v>5.84</v>
      </c>
      <c r="F1415">
        <f>MATCH(A:A,'Crown Aug Uploads '!B:B,0)</f>
        <v>2390</v>
      </c>
    </row>
    <row r="1416" spans="1:6" hidden="1" x14ac:dyDescent="0.3">
      <c r="A1416">
        <v>6053680</v>
      </c>
      <c r="B1416" s="19" t="s">
        <v>1423</v>
      </c>
      <c r="E1416" s="20">
        <v>5.84</v>
      </c>
      <c r="F1416">
        <f>MATCH(A:A,'Crown Aug Uploads '!B:B,0)</f>
        <v>2391</v>
      </c>
    </row>
    <row r="1417" spans="1:6" hidden="1" x14ac:dyDescent="0.3">
      <c r="A1417">
        <v>6054182</v>
      </c>
      <c r="B1417" s="19" t="s">
        <v>1424</v>
      </c>
      <c r="E1417" s="20">
        <v>31.76</v>
      </c>
      <c r="F1417">
        <f>MATCH(A:A,'Crown Aug Uploads '!B:B,0)</f>
        <v>546</v>
      </c>
    </row>
    <row r="1418" spans="1:6" hidden="1" x14ac:dyDescent="0.3">
      <c r="A1418">
        <v>6054183</v>
      </c>
      <c r="B1418" s="19" t="s">
        <v>1425</v>
      </c>
      <c r="E1418" s="20">
        <v>31.76</v>
      </c>
      <c r="F1418">
        <f>MATCH(A:A,'Crown Aug Uploads '!B:B,0)</f>
        <v>453</v>
      </c>
    </row>
    <row r="1419" spans="1:6" hidden="1" x14ac:dyDescent="0.3">
      <c r="A1419">
        <v>6054184</v>
      </c>
      <c r="B1419" s="19" t="s">
        <v>1426</v>
      </c>
      <c r="E1419" s="20">
        <v>31.76</v>
      </c>
      <c r="F1419">
        <f>MATCH(A:A,'Crown Aug Uploads '!B:B,0)</f>
        <v>722</v>
      </c>
    </row>
    <row r="1420" spans="1:6" hidden="1" x14ac:dyDescent="0.3">
      <c r="A1420">
        <v>6054185</v>
      </c>
      <c r="B1420" s="19" t="s">
        <v>1427</v>
      </c>
      <c r="E1420" s="20">
        <v>31.76</v>
      </c>
      <c r="F1420">
        <f>MATCH(A:A,'Crown Aug Uploads '!B:B,0)</f>
        <v>1160</v>
      </c>
    </row>
    <row r="1421" spans="1:6" hidden="1" x14ac:dyDescent="0.3">
      <c r="A1421">
        <v>6054186</v>
      </c>
      <c r="B1421" s="19" t="s">
        <v>1428</v>
      </c>
      <c r="E1421" s="20">
        <v>31.76</v>
      </c>
      <c r="F1421">
        <f>MATCH(A:A,'Crown Aug Uploads '!B:B,0)</f>
        <v>1159</v>
      </c>
    </row>
    <row r="1422" spans="1:6" hidden="1" x14ac:dyDescent="0.3">
      <c r="A1422">
        <v>6054189</v>
      </c>
      <c r="B1422" s="19" t="s">
        <v>1429</v>
      </c>
      <c r="E1422" s="20">
        <v>37.54</v>
      </c>
      <c r="F1422">
        <f>MATCH(A:A,'Crown Aug Uploads '!B:B,0)</f>
        <v>1158</v>
      </c>
    </row>
    <row r="1423" spans="1:6" hidden="1" x14ac:dyDescent="0.3">
      <c r="A1423">
        <v>6054190</v>
      </c>
      <c r="B1423" s="19" t="s">
        <v>1430</v>
      </c>
      <c r="E1423" s="20">
        <v>37.54</v>
      </c>
      <c r="F1423">
        <f>MATCH(A:A,'Crown Aug Uploads '!B:B,0)</f>
        <v>545</v>
      </c>
    </row>
    <row r="1424" spans="1:6" hidden="1" x14ac:dyDescent="0.3">
      <c r="A1424">
        <v>6054191</v>
      </c>
      <c r="B1424" s="19" t="s">
        <v>1431</v>
      </c>
      <c r="E1424" s="20">
        <v>37.54</v>
      </c>
      <c r="F1424">
        <f>MATCH(A:A,'Crown Aug Uploads '!B:B,0)</f>
        <v>452</v>
      </c>
    </row>
    <row r="1425" spans="1:6" hidden="1" x14ac:dyDescent="0.3">
      <c r="A1425">
        <v>6054891</v>
      </c>
      <c r="B1425" s="19" t="s">
        <v>1432</v>
      </c>
      <c r="E1425" s="20">
        <v>49.53</v>
      </c>
      <c r="F1425">
        <f>MATCH(A:A,'Crown Aug Uploads '!B:B,0)</f>
        <v>2392</v>
      </c>
    </row>
    <row r="1426" spans="1:6" hidden="1" x14ac:dyDescent="0.3">
      <c r="A1426">
        <v>6054925</v>
      </c>
      <c r="B1426" s="19" t="s">
        <v>1433</v>
      </c>
      <c r="E1426" s="20">
        <v>49.53</v>
      </c>
      <c r="F1426">
        <f>MATCH(A:A,'Crown Aug Uploads '!B:B,0)</f>
        <v>2393</v>
      </c>
    </row>
    <row r="1427" spans="1:6" hidden="1" x14ac:dyDescent="0.3">
      <c r="A1427">
        <v>6054926</v>
      </c>
      <c r="B1427" s="19" t="s">
        <v>1434</v>
      </c>
      <c r="E1427" s="20">
        <v>49.53</v>
      </c>
      <c r="F1427">
        <f>MATCH(A:A,'Crown Aug Uploads '!B:B,0)</f>
        <v>2394</v>
      </c>
    </row>
    <row r="1428" spans="1:6" hidden="1" x14ac:dyDescent="0.3">
      <c r="A1428">
        <v>6054927</v>
      </c>
      <c r="B1428" s="19" t="s">
        <v>1435</v>
      </c>
      <c r="E1428" s="20">
        <v>49.53</v>
      </c>
      <c r="F1428">
        <f>MATCH(A:A,'Crown Aug Uploads '!B:B,0)</f>
        <v>2395</v>
      </c>
    </row>
    <row r="1429" spans="1:6" hidden="1" x14ac:dyDescent="0.3">
      <c r="A1429">
        <v>6054928</v>
      </c>
      <c r="B1429" s="19" t="s">
        <v>1436</v>
      </c>
      <c r="E1429" s="20">
        <v>49.53</v>
      </c>
      <c r="F1429">
        <f>MATCH(A:A,'Crown Aug Uploads '!B:B,0)</f>
        <v>2396</v>
      </c>
    </row>
    <row r="1430" spans="1:6" hidden="1" x14ac:dyDescent="0.3">
      <c r="A1430">
        <v>6054929</v>
      </c>
      <c r="B1430" s="19" t="s">
        <v>1437</v>
      </c>
      <c r="E1430" s="20">
        <v>49.53</v>
      </c>
      <c r="F1430">
        <f>MATCH(A:A,'Crown Aug Uploads '!B:B,0)</f>
        <v>2397</v>
      </c>
    </row>
    <row r="1431" spans="1:6" hidden="1" x14ac:dyDescent="0.3">
      <c r="A1431">
        <v>6054930</v>
      </c>
      <c r="B1431" s="19" t="s">
        <v>1438</v>
      </c>
      <c r="E1431" s="20">
        <v>49.53</v>
      </c>
      <c r="F1431">
        <f>MATCH(A:A,'Crown Aug Uploads '!B:B,0)</f>
        <v>2398</v>
      </c>
    </row>
    <row r="1432" spans="1:6" hidden="1" x14ac:dyDescent="0.3">
      <c r="A1432">
        <v>6054931</v>
      </c>
      <c r="B1432" s="19" t="s">
        <v>1439</v>
      </c>
      <c r="E1432" s="20">
        <v>49.53</v>
      </c>
      <c r="F1432">
        <f>MATCH(A:A,'Crown Aug Uploads '!B:B,0)</f>
        <v>2399</v>
      </c>
    </row>
    <row r="1433" spans="1:6" hidden="1" x14ac:dyDescent="0.3">
      <c r="A1433">
        <v>6054932</v>
      </c>
      <c r="B1433" s="19" t="s">
        <v>1440</v>
      </c>
      <c r="E1433" s="20">
        <v>49.53</v>
      </c>
      <c r="F1433">
        <f>MATCH(A:A,'Crown Aug Uploads '!B:B,0)</f>
        <v>2400</v>
      </c>
    </row>
    <row r="1434" spans="1:6" hidden="1" x14ac:dyDescent="0.3">
      <c r="A1434">
        <v>6054933</v>
      </c>
      <c r="B1434" s="19" t="s">
        <v>1441</v>
      </c>
      <c r="E1434" s="20">
        <v>49.53</v>
      </c>
      <c r="F1434">
        <f>MATCH(A:A,'Crown Aug Uploads '!B:B,0)</f>
        <v>2401</v>
      </c>
    </row>
    <row r="1435" spans="1:6" hidden="1" x14ac:dyDescent="0.3">
      <c r="A1435">
        <v>6054934</v>
      </c>
      <c r="B1435" s="19" t="s">
        <v>1442</v>
      </c>
      <c r="E1435" s="20">
        <v>49.53</v>
      </c>
      <c r="F1435">
        <f>MATCH(A:A,'Crown Aug Uploads '!B:B,0)</f>
        <v>2402</v>
      </c>
    </row>
    <row r="1436" spans="1:6" hidden="1" x14ac:dyDescent="0.3">
      <c r="A1436">
        <v>6055135</v>
      </c>
      <c r="B1436" s="19" t="s">
        <v>1443</v>
      </c>
      <c r="E1436" s="20">
        <v>47.51</v>
      </c>
      <c r="F1436">
        <f>MATCH(A:A,'Crown Aug Uploads '!B:B,0)</f>
        <v>2403</v>
      </c>
    </row>
    <row r="1437" spans="1:6" hidden="1" x14ac:dyDescent="0.3">
      <c r="A1437">
        <v>6055140</v>
      </c>
      <c r="B1437" s="19" t="s">
        <v>1444</v>
      </c>
      <c r="E1437" s="20">
        <v>20.73</v>
      </c>
      <c r="F1437">
        <f>MATCH(A:A,'Crown Aug Uploads '!B:B,0)</f>
        <v>2404</v>
      </c>
    </row>
    <row r="1438" spans="1:6" hidden="1" x14ac:dyDescent="0.3">
      <c r="A1438">
        <v>6055142</v>
      </c>
      <c r="B1438" s="19" t="s">
        <v>1445</v>
      </c>
      <c r="E1438" s="20">
        <v>13.09</v>
      </c>
      <c r="F1438">
        <f>MATCH(A:A,'Crown Aug Uploads '!B:B,0)</f>
        <v>22</v>
      </c>
    </row>
    <row r="1439" spans="1:6" hidden="1" x14ac:dyDescent="0.3">
      <c r="A1439">
        <v>6057731</v>
      </c>
      <c r="B1439" s="19" t="s">
        <v>1446</v>
      </c>
      <c r="E1439" s="20">
        <v>14.89</v>
      </c>
      <c r="F1439">
        <f>MATCH(A:A,'Crown Aug Uploads '!B:B,0)</f>
        <v>626</v>
      </c>
    </row>
    <row r="1440" spans="1:6" hidden="1" x14ac:dyDescent="0.3">
      <c r="A1440">
        <v>6058240</v>
      </c>
      <c r="B1440" s="19" t="s">
        <v>1447</v>
      </c>
      <c r="E1440" s="20">
        <v>6.07</v>
      </c>
      <c r="F1440">
        <f>MATCH(A:A,'Crown Aug Uploads '!B:B,0)</f>
        <v>597</v>
      </c>
    </row>
    <row r="1441" spans="1:6" hidden="1" x14ac:dyDescent="0.3">
      <c r="A1441">
        <v>6058241</v>
      </c>
      <c r="B1441" s="19" t="s">
        <v>1448</v>
      </c>
      <c r="E1441" s="20">
        <v>6.07</v>
      </c>
      <c r="F1441">
        <f>MATCH(A:A,'Crown Aug Uploads '!B:B,0)</f>
        <v>2405</v>
      </c>
    </row>
    <row r="1442" spans="1:6" hidden="1" x14ac:dyDescent="0.3">
      <c r="A1442">
        <v>6059699</v>
      </c>
      <c r="B1442" s="19" t="s">
        <v>1449</v>
      </c>
      <c r="E1442" s="20">
        <v>13.09</v>
      </c>
      <c r="F1442">
        <f>MATCH(A:A,'Crown Aug Uploads '!B:B,0)</f>
        <v>477</v>
      </c>
    </row>
    <row r="1443" spans="1:6" hidden="1" x14ac:dyDescent="0.3">
      <c r="A1443">
        <v>6062952</v>
      </c>
      <c r="B1443" s="19" t="s">
        <v>1450</v>
      </c>
      <c r="E1443" s="20">
        <v>109.92</v>
      </c>
      <c r="F1443">
        <f>MATCH(A:A,'Crown Aug Uploads '!B:B,0)</f>
        <v>2406</v>
      </c>
    </row>
    <row r="1444" spans="1:6" hidden="1" x14ac:dyDescent="0.3">
      <c r="A1444">
        <v>6062953</v>
      </c>
      <c r="B1444" s="19" t="s">
        <v>1451</v>
      </c>
      <c r="E1444" s="20">
        <v>109.92</v>
      </c>
      <c r="F1444">
        <f>MATCH(A:A,'Crown Aug Uploads '!B:B,0)</f>
        <v>2407</v>
      </c>
    </row>
    <row r="1445" spans="1:6" hidden="1" x14ac:dyDescent="0.3">
      <c r="A1445">
        <v>6062954</v>
      </c>
      <c r="B1445" s="19" t="s">
        <v>1452</v>
      </c>
      <c r="E1445" s="20">
        <v>109.92</v>
      </c>
      <c r="F1445">
        <f>MATCH(A:A,'Crown Aug Uploads '!B:B,0)</f>
        <v>2408</v>
      </c>
    </row>
    <row r="1446" spans="1:6" hidden="1" x14ac:dyDescent="0.3">
      <c r="A1446">
        <v>6062955</v>
      </c>
      <c r="B1446" s="19" t="s">
        <v>1453</v>
      </c>
      <c r="E1446" s="20">
        <v>109.92</v>
      </c>
      <c r="F1446">
        <f>MATCH(A:A,'Crown Aug Uploads '!B:B,0)</f>
        <v>2409</v>
      </c>
    </row>
    <row r="1447" spans="1:6" hidden="1" x14ac:dyDescent="0.3">
      <c r="A1447">
        <v>6062956</v>
      </c>
      <c r="B1447" s="19" t="s">
        <v>1454</v>
      </c>
      <c r="E1447" s="20">
        <v>109.92</v>
      </c>
      <c r="F1447">
        <f>MATCH(A:A,'Crown Aug Uploads '!B:B,0)</f>
        <v>2410</v>
      </c>
    </row>
    <row r="1448" spans="1:6" hidden="1" x14ac:dyDescent="0.3">
      <c r="A1448">
        <v>6062957</v>
      </c>
      <c r="B1448" s="19" t="s">
        <v>1455</v>
      </c>
      <c r="E1448" s="20">
        <v>109.92</v>
      </c>
      <c r="F1448">
        <f>MATCH(A:A,'Crown Aug Uploads '!B:B,0)</f>
        <v>2411</v>
      </c>
    </row>
    <row r="1449" spans="1:6" hidden="1" x14ac:dyDescent="0.3">
      <c r="A1449">
        <v>6062958</v>
      </c>
      <c r="B1449" s="19" t="s">
        <v>1456</v>
      </c>
      <c r="E1449" s="20">
        <v>109.92</v>
      </c>
      <c r="F1449">
        <f>MATCH(A:A,'Crown Aug Uploads '!B:B,0)</f>
        <v>2412</v>
      </c>
    </row>
    <row r="1450" spans="1:6" hidden="1" x14ac:dyDescent="0.3">
      <c r="A1450">
        <v>6062959</v>
      </c>
      <c r="B1450" s="19" t="s">
        <v>1457</v>
      </c>
      <c r="E1450" s="20">
        <v>109.92</v>
      </c>
      <c r="F1450">
        <f>MATCH(A:A,'Crown Aug Uploads '!B:B,0)</f>
        <v>2413</v>
      </c>
    </row>
    <row r="1451" spans="1:6" hidden="1" x14ac:dyDescent="0.3">
      <c r="A1451">
        <v>6062960</v>
      </c>
      <c r="B1451" s="19" t="s">
        <v>1458</v>
      </c>
      <c r="E1451" s="20">
        <v>109.92</v>
      </c>
      <c r="F1451">
        <f>MATCH(A:A,'Crown Aug Uploads '!B:B,0)</f>
        <v>2414</v>
      </c>
    </row>
    <row r="1452" spans="1:6" hidden="1" x14ac:dyDescent="0.3">
      <c r="A1452">
        <v>6062961</v>
      </c>
      <c r="B1452" s="19" t="s">
        <v>1459</v>
      </c>
      <c r="E1452" s="20">
        <v>109.92</v>
      </c>
      <c r="F1452">
        <f>MATCH(A:A,'Crown Aug Uploads '!B:B,0)</f>
        <v>2415</v>
      </c>
    </row>
    <row r="1453" spans="1:6" hidden="1" x14ac:dyDescent="0.3">
      <c r="A1453">
        <v>6062962</v>
      </c>
      <c r="B1453" s="19" t="s">
        <v>1460</v>
      </c>
      <c r="E1453" s="20">
        <v>109.92</v>
      </c>
      <c r="F1453">
        <f>MATCH(A:A,'Crown Aug Uploads '!B:B,0)</f>
        <v>2416</v>
      </c>
    </row>
    <row r="1454" spans="1:6" hidden="1" x14ac:dyDescent="0.3">
      <c r="A1454">
        <v>6062963</v>
      </c>
      <c r="B1454" s="19" t="s">
        <v>1461</v>
      </c>
      <c r="E1454" s="20">
        <v>109.92</v>
      </c>
      <c r="F1454">
        <f>MATCH(A:A,'Crown Aug Uploads '!B:B,0)</f>
        <v>2417</v>
      </c>
    </row>
    <row r="1455" spans="1:6" hidden="1" x14ac:dyDescent="0.3">
      <c r="A1455">
        <v>6054892</v>
      </c>
      <c r="B1455" s="19" t="s">
        <v>1462</v>
      </c>
      <c r="E1455" s="20">
        <v>49.53</v>
      </c>
      <c r="F1455">
        <f>MATCH(A:A,'Crown Aug Uploads '!B:B,0)</f>
        <v>2418</v>
      </c>
    </row>
    <row r="1456" spans="1:6" hidden="1" x14ac:dyDescent="0.3">
      <c r="A1456">
        <v>6054893</v>
      </c>
      <c r="B1456" s="19" t="s">
        <v>1463</v>
      </c>
      <c r="E1456" s="20">
        <v>49.53</v>
      </c>
      <c r="F1456">
        <f>MATCH(A:A,'Crown Aug Uploads '!B:B,0)</f>
        <v>2419</v>
      </c>
    </row>
    <row r="1457" spans="1:6" hidden="1" x14ac:dyDescent="0.3">
      <c r="A1457">
        <v>6054894</v>
      </c>
      <c r="B1457" s="19" t="s">
        <v>1464</v>
      </c>
      <c r="E1457" s="20">
        <v>49.53</v>
      </c>
      <c r="F1457">
        <f>MATCH(A:A,'Crown Aug Uploads '!B:B,0)</f>
        <v>2420</v>
      </c>
    </row>
    <row r="1458" spans="1:6" hidden="1" x14ac:dyDescent="0.3">
      <c r="A1458">
        <v>6054896</v>
      </c>
      <c r="B1458" s="19" t="s">
        <v>1465</v>
      </c>
      <c r="E1458" s="20">
        <v>49.53</v>
      </c>
      <c r="F1458">
        <f>MATCH(A:A,'Crown Aug Uploads '!B:B,0)</f>
        <v>2421</v>
      </c>
    </row>
    <row r="1459" spans="1:6" hidden="1" x14ac:dyDescent="0.3">
      <c r="A1459">
        <v>6054897</v>
      </c>
      <c r="B1459" s="19" t="s">
        <v>1466</v>
      </c>
      <c r="E1459" s="20">
        <v>49.53</v>
      </c>
      <c r="F1459">
        <f>MATCH(A:A,'Crown Aug Uploads '!B:B,0)</f>
        <v>2422</v>
      </c>
    </row>
    <row r="1460" spans="1:6" hidden="1" x14ac:dyDescent="0.3">
      <c r="A1460">
        <v>6054898</v>
      </c>
      <c r="B1460" s="19" t="s">
        <v>1467</v>
      </c>
      <c r="E1460" s="20">
        <v>49.53</v>
      </c>
      <c r="F1460">
        <f>MATCH(A:A,'Crown Aug Uploads '!B:B,0)</f>
        <v>2423</v>
      </c>
    </row>
    <row r="1461" spans="1:6" hidden="1" x14ac:dyDescent="0.3">
      <c r="A1461">
        <v>6054899</v>
      </c>
      <c r="B1461" s="19" t="s">
        <v>1468</v>
      </c>
      <c r="E1461" s="20">
        <v>49.53</v>
      </c>
      <c r="F1461">
        <f>MATCH(A:A,'Crown Aug Uploads '!B:B,0)</f>
        <v>2424</v>
      </c>
    </row>
    <row r="1462" spans="1:6" hidden="1" x14ac:dyDescent="0.3">
      <c r="A1462">
        <v>6054900</v>
      </c>
      <c r="B1462" s="19" t="s">
        <v>1469</v>
      </c>
      <c r="E1462" s="20">
        <v>49.53</v>
      </c>
      <c r="F1462">
        <f>MATCH(A:A,'Crown Aug Uploads '!B:B,0)</f>
        <v>2425</v>
      </c>
    </row>
    <row r="1463" spans="1:6" hidden="1" x14ac:dyDescent="0.3">
      <c r="A1463">
        <v>6054901</v>
      </c>
      <c r="B1463" s="19" t="s">
        <v>1470</v>
      </c>
      <c r="E1463" s="20">
        <v>49.53</v>
      </c>
      <c r="F1463">
        <f>MATCH(A:A,'Crown Aug Uploads '!B:B,0)</f>
        <v>2426</v>
      </c>
    </row>
    <row r="1464" spans="1:6" hidden="1" x14ac:dyDescent="0.3">
      <c r="A1464">
        <v>6054902</v>
      </c>
      <c r="B1464" s="19" t="s">
        <v>1471</v>
      </c>
      <c r="E1464" s="20">
        <v>49.53</v>
      </c>
      <c r="F1464">
        <f>MATCH(A:A,'Crown Aug Uploads '!B:B,0)</f>
        <v>2427</v>
      </c>
    </row>
    <row r="1465" spans="1:6" hidden="1" x14ac:dyDescent="0.3">
      <c r="A1465">
        <v>6054903</v>
      </c>
      <c r="B1465" s="19" t="s">
        <v>1472</v>
      </c>
      <c r="E1465" s="20">
        <v>49.53</v>
      </c>
      <c r="F1465">
        <f>MATCH(A:A,'Crown Aug Uploads '!B:B,0)</f>
        <v>2428</v>
      </c>
    </row>
    <row r="1466" spans="1:6" hidden="1" x14ac:dyDescent="0.3">
      <c r="A1466">
        <v>6054904</v>
      </c>
      <c r="B1466" s="19" t="s">
        <v>1473</v>
      </c>
      <c r="E1466" s="20">
        <v>49.53</v>
      </c>
      <c r="F1466">
        <f>MATCH(A:A,'Crown Aug Uploads '!B:B,0)</f>
        <v>2429</v>
      </c>
    </row>
    <row r="1467" spans="1:6" hidden="1" x14ac:dyDescent="0.3">
      <c r="A1467">
        <v>6054905</v>
      </c>
      <c r="B1467" s="19" t="s">
        <v>1474</v>
      </c>
      <c r="E1467" s="20">
        <v>49.53</v>
      </c>
      <c r="F1467">
        <f>MATCH(A:A,'Crown Aug Uploads '!B:B,0)</f>
        <v>2430</v>
      </c>
    </row>
    <row r="1468" spans="1:6" hidden="1" x14ac:dyDescent="0.3">
      <c r="A1468">
        <v>6054906</v>
      </c>
      <c r="B1468" s="19" t="s">
        <v>1475</v>
      </c>
      <c r="E1468" s="20">
        <v>49.53</v>
      </c>
      <c r="F1468">
        <f>MATCH(A:A,'Crown Aug Uploads '!B:B,0)</f>
        <v>2431</v>
      </c>
    </row>
    <row r="1469" spans="1:6" hidden="1" x14ac:dyDescent="0.3">
      <c r="A1469">
        <v>6054907</v>
      </c>
      <c r="B1469" s="19" t="s">
        <v>1476</v>
      </c>
      <c r="E1469" s="20">
        <v>49.53</v>
      </c>
      <c r="F1469">
        <f>MATCH(A:A,'Crown Aug Uploads '!B:B,0)</f>
        <v>2432</v>
      </c>
    </row>
    <row r="1470" spans="1:6" hidden="1" x14ac:dyDescent="0.3">
      <c r="A1470">
        <v>6054908</v>
      </c>
      <c r="B1470" s="19" t="s">
        <v>1477</v>
      </c>
      <c r="E1470" s="20">
        <v>49.53</v>
      </c>
      <c r="F1470">
        <f>MATCH(A:A,'Crown Aug Uploads '!B:B,0)</f>
        <v>2433</v>
      </c>
    </row>
    <row r="1471" spans="1:6" hidden="1" x14ac:dyDescent="0.3">
      <c r="A1471">
        <v>6054910</v>
      </c>
      <c r="B1471" s="19" t="s">
        <v>1478</v>
      </c>
      <c r="E1471" s="20">
        <v>49.53</v>
      </c>
      <c r="F1471">
        <f>MATCH(A:A,'Crown Aug Uploads '!B:B,0)</f>
        <v>2434</v>
      </c>
    </row>
    <row r="1472" spans="1:6" hidden="1" x14ac:dyDescent="0.3">
      <c r="A1472">
        <v>6054911</v>
      </c>
      <c r="B1472" s="19" t="s">
        <v>1479</v>
      </c>
      <c r="E1472" s="20">
        <v>49.53</v>
      </c>
      <c r="F1472">
        <f>MATCH(A:A,'Crown Aug Uploads '!B:B,0)</f>
        <v>2435</v>
      </c>
    </row>
    <row r="1473" spans="1:6" hidden="1" x14ac:dyDescent="0.3">
      <c r="A1473">
        <v>6054912</v>
      </c>
      <c r="B1473" s="19" t="s">
        <v>1480</v>
      </c>
      <c r="E1473" s="20">
        <v>49.53</v>
      </c>
      <c r="F1473">
        <f>MATCH(A:A,'Crown Aug Uploads '!B:B,0)</f>
        <v>2436</v>
      </c>
    </row>
    <row r="1474" spans="1:6" hidden="1" x14ac:dyDescent="0.3">
      <c r="A1474">
        <v>6054913</v>
      </c>
      <c r="B1474" s="19" t="s">
        <v>1481</v>
      </c>
      <c r="E1474" s="20">
        <v>49.53</v>
      </c>
      <c r="F1474">
        <f>MATCH(A:A,'Crown Aug Uploads '!B:B,0)</f>
        <v>2437</v>
      </c>
    </row>
    <row r="1475" spans="1:6" hidden="1" x14ac:dyDescent="0.3">
      <c r="A1475">
        <v>6054914</v>
      </c>
      <c r="B1475" s="19" t="s">
        <v>1482</v>
      </c>
      <c r="E1475" s="20">
        <v>49.53</v>
      </c>
      <c r="F1475">
        <f>MATCH(A:A,'Crown Aug Uploads '!B:B,0)</f>
        <v>2438</v>
      </c>
    </row>
    <row r="1476" spans="1:6" hidden="1" x14ac:dyDescent="0.3">
      <c r="A1476">
        <v>6054915</v>
      </c>
      <c r="B1476" s="19" t="s">
        <v>1483</v>
      </c>
      <c r="E1476" s="20">
        <v>49.53</v>
      </c>
      <c r="F1476">
        <f>MATCH(A:A,'Crown Aug Uploads '!B:B,0)</f>
        <v>2439</v>
      </c>
    </row>
    <row r="1477" spans="1:6" hidden="1" x14ac:dyDescent="0.3">
      <c r="A1477">
        <v>6054916</v>
      </c>
      <c r="B1477" s="19" t="s">
        <v>1484</v>
      </c>
      <c r="E1477" s="20">
        <v>49.53</v>
      </c>
      <c r="F1477">
        <f>MATCH(A:A,'Crown Aug Uploads '!B:B,0)</f>
        <v>2440</v>
      </c>
    </row>
    <row r="1478" spans="1:6" hidden="1" x14ac:dyDescent="0.3">
      <c r="A1478">
        <v>6054917</v>
      </c>
      <c r="B1478" s="19" t="s">
        <v>1485</v>
      </c>
      <c r="E1478" s="20">
        <v>49.53</v>
      </c>
      <c r="F1478">
        <f>MATCH(A:A,'Crown Aug Uploads '!B:B,0)</f>
        <v>2441</v>
      </c>
    </row>
    <row r="1479" spans="1:6" hidden="1" x14ac:dyDescent="0.3">
      <c r="A1479">
        <v>6054918</v>
      </c>
      <c r="B1479" s="19" t="s">
        <v>1486</v>
      </c>
      <c r="E1479" s="20">
        <v>49.53</v>
      </c>
      <c r="F1479">
        <f>MATCH(A:A,'Crown Aug Uploads '!B:B,0)</f>
        <v>2442</v>
      </c>
    </row>
    <row r="1480" spans="1:6" hidden="1" x14ac:dyDescent="0.3">
      <c r="A1480">
        <v>6054919</v>
      </c>
      <c r="B1480" s="19" t="s">
        <v>1487</v>
      </c>
      <c r="E1480" s="20">
        <v>49.53</v>
      </c>
      <c r="F1480">
        <f>MATCH(A:A,'Crown Aug Uploads '!B:B,0)</f>
        <v>2443</v>
      </c>
    </row>
    <row r="1481" spans="1:6" hidden="1" x14ac:dyDescent="0.3">
      <c r="A1481">
        <v>6054920</v>
      </c>
      <c r="B1481" s="19" t="s">
        <v>1488</v>
      </c>
      <c r="E1481" s="20">
        <v>49.53</v>
      </c>
      <c r="F1481">
        <f>MATCH(A:A,'Crown Aug Uploads '!B:B,0)</f>
        <v>2444</v>
      </c>
    </row>
    <row r="1482" spans="1:6" hidden="1" x14ac:dyDescent="0.3">
      <c r="A1482">
        <v>6054921</v>
      </c>
      <c r="B1482" s="19" t="s">
        <v>1489</v>
      </c>
      <c r="E1482" s="20">
        <v>49.53</v>
      </c>
      <c r="F1482">
        <f>MATCH(A:A,'Crown Aug Uploads '!B:B,0)</f>
        <v>2445</v>
      </c>
    </row>
    <row r="1483" spans="1:6" hidden="1" x14ac:dyDescent="0.3">
      <c r="A1483">
        <v>6054922</v>
      </c>
      <c r="B1483" s="19" t="s">
        <v>1490</v>
      </c>
      <c r="E1483" s="20">
        <v>49.53</v>
      </c>
      <c r="F1483">
        <f>MATCH(A:A,'Crown Aug Uploads '!B:B,0)</f>
        <v>2446</v>
      </c>
    </row>
    <row r="1484" spans="1:6" hidden="1" x14ac:dyDescent="0.3">
      <c r="A1484">
        <v>6054923</v>
      </c>
      <c r="B1484" s="19" t="s">
        <v>1491</v>
      </c>
      <c r="E1484" s="20">
        <v>49.53</v>
      </c>
      <c r="F1484">
        <f>MATCH(A:A,'Crown Aug Uploads '!B:B,0)</f>
        <v>2447</v>
      </c>
    </row>
    <row r="1485" spans="1:6" hidden="1" x14ac:dyDescent="0.3">
      <c r="A1485">
        <v>6054924</v>
      </c>
      <c r="B1485" s="19" t="s">
        <v>1492</v>
      </c>
      <c r="E1485" s="20">
        <v>49.53</v>
      </c>
      <c r="F1485">
        <f>MATCH(A:A,'Crown Aug Uploads '!B:B,0)</f>
        <v>2448</v>
      </c>
    </row>
    <row r="1486" spans="1:6" hidden="1" x14ac:dyDescent="0.3">
      <c r="A1486">
        <v>6040853</v>
      </c>
      <c r="B1486" s="19" t="s">
        <v>1493</v>
      </c>
      <c r="E1486" s="20">
        <v>33.5</v>
      </c>
      <c r="F1486">
        <f>MATCH(A:A,'Crown Aug Uploads '!B:B,0)</f>
        <v>2449</v>
      </c>
    </row>
    <row r="1487" spans="1:6" hidden="1" x14ac:dyDescent="0.3">
      <c r="A1487">
        <v>6040852</v>
      </c>
      <c r="B1487" s="19" t="s">
        <v>1494</v>
      </c>
      <c r="E1487" s="20">
        <v>33.5</v>
      </c>
      <c r="F1487">
        <f>MATCH(A:A,'Crown Aug Uploads '!B:B,0)</f>
        <v>2450</v>
      </c>
    </row>
    <row r="1488" spans="1:6" hidden="1" x14ac:dyDescent="0.3">
      <c r="A1488">
        <v>6040851</v>
      </c>
      <c r="B1488" s="19" t="s">
        <v>1495</v>
      </c>
      <c r="E1488" s="20">
        <v>33.5</v>
      </c>
      <c r="F1488">
        <f>MATCH(A:A,'Crown Aug Uploads '!B:B,0)</f>
        <v>2451</v>
      </c>
    </row>
    <row r="1489" spans="1:6" hidden="1" x14ac:dyDescent="0.3">
      <c r="A1489">
        <v>6040850</v>
      </c>
      <c r="B1489" s="19" t="s">
        <v>1496</v>
      </c>
      <c r="E1489" s="20">
        <v>33.5</v>
      </c>
      <c r="F1489">
        <f>MATCH(A:A,'Crown Aug Uploads '!B:B,0)</f>
        <v>2452</v>
      </c>
    </row>
    <row r="1490" spans="1:6" hidden="1" x14ac:dyDescent="0.3">
      <c r="A1490">
        <v>6040849</v>
      </c>
      <c r="B1490" s="19" t="s">
        <v>1497</v>
      </c>
      <c r="E1490" s="20">
        <v>33.5</v>
      </c>
      <c r="F1490">
        <f>MATCH(A:A,'Crown Aug Uploads '!B:B,0)</f>
        <v>2453</v>
      </c>
    </row>
    <row r="1491" spans="1:6" hidden="1" x14ac:dyDescent="0.3">
      <c r="A1491">
        <v>6040848</v>
      </c>
      <c r="B1491" s="19" t="s">
        <v>1498</v>
      </c>
      <c r="E1491" s="20">
        <v>33.5</v>
      </c>
      <c r="F1491">
        <f>MATCH(A:A,'Crown Aug Uploads '!B:B,0)</f>
        <v>2454</v>
      </c>
    </row>
    <row r="1492" spans="1:6" hidden="1" x14ac:dyDescent="0.3">
      <c r="A1492">
        <v>6040847</v>
      </c>
      <c r="B1492" s="19" t="s">
        <v>1499</v>
      </c>
      <c r="E1492" s="20">
        <v>33.5</v>
      </c>
      <c r="F1492">
        <f>MATCH(A:A,'Crown Aug Uploads '!B:B,0)</f>
        <v>2455</v>
      </c>
    </row>
    <row r="1493" spans="1:6" hidden="1" x14ac:dyDescent="0.3">
      <c r="A1493">
        <v>6040846</v>
      </c>
      <c r="B1493" s="19" t="s">
        <v>1500</v>
      </c>
      <c r="E1493" s="20">
        <v>33.5</v>
      </c>
      <c r="F1493">
        <f>MATCH(A:A,'Crown Aug Uploads '!B:B,0)</f>
        <v>2456</v>
      </c>
    </row>
    <row r="1494" spans="1:6" hidden="1" x14ac:dyDescent="0.3">
      <c r="A1494">
        <v>6040845</v>
      </c>
      <c r="B1494" s="19" t="s">
        <v>1501</v>
      </c>
      <c r="E1494" s="20">
        <v>33.5</v>
      </c>
      <c r="F1494">
        <f>MATCH(A:A,'Crown Aug Uploads '!B:B,0)</f>
        <v>2457</v>
      </c>
    </row>
    <row r="1495" spans="1:6" hidden="1" x14ac:dyDescent="0.3">
      <c r="A1495">
        <v>6040844</v>
      </c>
      <c r="B1495" s="19" t="s">
        <v>1502</v>
      </c>
      <c r="E1495" s="20">
        <v>33.5</v>
      </c>
      <c r="F1495">
        <f>MATCH(A:A,'Crown Aug Uploads '!B:B,0)</f>
        <v>2458</v>
      </c>
    </row>
    <row r="1496" spans="1:6" hidden="1" x14ac:dyDescent="0.3">
      <c r="A1496">
        <v>6040843</v>
      </c>
      <c r="B1496" s="19" t="s">
        <v>1503</v>
      </c>
      <c r="E1496" s="20">
        <v>33.5</v>
      </c>
      <c r="F1496">
        <f>MATCH(A:A,'Crown Aug Uploads '!B:B,0)</f>
        <v>2459</v>
      </c>
    </row>
    <row r="1497" spans="1:6" hidden="1" x14ac:dyDescent="0.3">
      <c r="A1497">
        <v>6040842</v>
      </c>
      <c r="B1497" s="19" t="s">
        <v>1504</v>
      </c>
      <c r="E1497" s="20">
        <v>33.5</v>
      </c>
      <c r="F1497">
        <f>MATCH(A:A,'Crown Aug Uploads '!B:B,0)</f>
        <v>2460</v>
      </c>
    </row>
    <row r="1498" spans="1:6" hidden="1" x14ac:dyDescent="0.3">
      <c r="A1498">
        <v>6040841</v>
      </c>
      <c r="B1498" s="19" t="s">
        <v>1505</v>
      </c>
      <c r="E1498" s="20">
        <v>33.5</v>
      </c>
      <c r="F1498">
        <f>MATCH(A:A,'Crown Aug Uploads '!B:B,0)</f>
        <v>2461</v>
      </c>
    </row>
    <row r="1499" spans="1:6" hidden="1" x14ac:dyDescent="0.3">
      <c r="A1499">
        <v>6040840</v>
      </c>
      <c r="B1499" s="19" t="s">
        <v>1506</v>
      </c>
      <c r="E1499" s="20">
        <v>33.5</v>
      </c>
      <c r="F1499">
        <f>MATCH(A:A,'Crown Aug Uploads '!B:B,0)</f>
        <v>2462</v>
      </c>
    </row>
    <row r="1500" spans="1:6" hidden="1" x14ac:dyDescent="0.3">
      <c r="A1500">
        <v>6040839</v>
      </c>
      <c r="B1500" s="19" t="s">
        <v>1507</v>
      </c>
      <c r="E1500" s="20">
        <v>33.5</v>
      </c>
      <c r="F1500">
        <f>MATCH(A:A,'Crown Aug Uploads '!B:B,0)</f>
        <v>2463</v>
      </c>
    </row>
    <row r="1501" spans="1:6" hidden="1" x14ac:dyDescent="0.3">
      <c r="A1501">
        <v>6040838</v>
      </c>
      <c r="B1501" s="19" t="s">
        <v>1508</v>
      </c>
      <c r="E1501" s="20">
        <v>33.5</v>
      </c>
      <c r="F1501">
        <f>MATCH(A:A,'Crown Aug Uploads '!B:B,0)</f>
        <v>2464</v>
      </c>
    </row>
    <row r="1502" spans="1:6" hidden="1" x14ac:dyDescent="0.3">
      <c r="A1502">
        <v>6040837</v>
      </c>
      <c r="B1502" s="19" t="s">
        <v>1509</v>
      </c>
      <c r="E1502" s="20">
        <v>33.5</v>
      </c>
      <c r="F1502">
        <f>MATCH(A:A,'Crown Aug Uploads '!B:B,0)</f>
        <v>2465</v>
      </c>
    </row>
    <row r="1503" spans="1:6" hidden="1" x14ac:dyDescent="0.3">
      <c r="A1503">
        <v>6040832</v>
      </c>
      <c r="B1503" s="19" t="s">
        <v>1510</v>
      </c>
      <c r="E1503" s="20">
        <v>37.68</v>
      </c>
      <c r="F1503">
        <f>MATCH(A:A,'Crown Aug Uploads '!B:B,0)</f>
        <v>2466</v>
      </c>
    </row>
    <row r="1504" spans="1:6" hidden="1" x14ac:dyDescent="0.3">
      <c r="A1504">
        <v>6040831</v>
      </c>
      <c r="B1504" s="19" t="s">
        <v>1511</v>
      </c>
      <c r="E1504" s="20">
        <v>37.68</v>
      </c>
      <c r="F1504">
        <f>MATCH(A:A,'Crown Aug Uploads '!B:B,0)</f>
        <v>2467</v>
      </c>
    </row>
    <row r="1505" spans="1:6" hidden="1" x14ac:dyDescent="0.3">
      <c r="A1505">
        <v>6040830</v>
      </c>
      <c r="B1505" s="19" t="s">
        <v>1512</v>
      </c>
      <c r="E1505" s="20">
        <v>37.68</v>
      </c>
      <c r="F1505">
        <f>MATCH(A:A,'Crown Aug Uploads '!B:B,0)</f>
        <v>2468</v>
      </c>
    </row>
    <row r="1506" spans="1:6" hidden="1" x14ac:dyDescent="0.3">
      <c r="A1506">
        <v>6040829</v>
      </c>
      <c r="B1506" s="19" t="s">
        <v>1513</v>
      </c>
      <c r="E1506" s="20">
        <v>37.68</v>
      </c>
      <c r="F1506">
        <f>MATCH(A:A,'Crown Aug Uploads '!B:B,0)</f>
        <v>2469</v>
      </c>
    </row>
    <row r="1507" spans="1:6" hidden="1" x14ac:dyDescent="0.3">
      <c r="A1507">
        <v>6040828</v>
      </c>
      <c r="B1507" s="19" t="s">
        <v>1514</v>
      </c>
      <c r="E1507" s="20">
        <v>37.68</v>
      </c>
      <c r="F1507">
        <f>MATCH(A:A,'Crown Aug Uploads '!B:B,0)</f>
        <v>2470</v>
      </c>
    </row>
    <row r="1508" spans="1:6" hidden="1" x14ac:dyDescent="0.3">
      <c r="A1508">
        <v>6040827</v>
      </c>
      <c r="B1508" s="19" t="s">
        <v>1515</v>
      </c>
      <c r="E1508" s="20">
        <v>37.68</v>
      </c>
      <c r="F1508">
        <f>MATCH(A:A,'Crown Aug Uploads '!B:B,0)</f>
        <v>2471</v>
      </c>
    </row>
    <row r="1509" spans="1:6" hidden="1" x14ac:dyDescent="0.3">
      <c r="A1509">
        <v>6040826</v>
      </c>
      <c r="B1509" s="19" t="s">
        <v>1516</v>
      </c>
      <c r="E1509" s="20">
        <v>37.68</v>
      </c>
      <c r="F1509">
        <f>MATCH(A:A,'Crown Aug Uploads '!B:B,0)</f>
        <v>2472</v>
      </c>
    </row>
    <row r="1510" spans="1:6" hidden="1" x14ac:dyDescent="0.3">
      <c r="A1510">
        <v>6040825</v>
      </c>
      <c r="B1510" s="19" t="s">
        <v>1517</v>
      </c>
      <c r="E1510" s="20">
        <v>37.68</v>
      </c>
      <c r="F1510">
        <f>MATCH(A:A,'Crown Aug Uploads '!B:B,0)</f>
        <v>2473</v>
      </c>
    </row>
    <row r="1511" spans="1:6" hidden="1" x14ac:dyDescent="0.3">
      <c r="A1511">
        <v>6040824</v>
      </c>
      <c r="B1511" s="19" t="s">
        <v>1518</v>
      </c>
      <c r="E1511" s="20">
        <v>37.68</v>
      </c>
      <c r="F1511">
        <f>MATCH(A:A,'Crown Aug Uploads '!B:B,0)</f>
        <v>2474</v>
      </c>
    </row>
    <row r="1512" spans="1:6" hidden="1" x14ac:dyDescent="0.3">
      <c r="A1512">
        <v>6040823</v>
      </c>
      <c r="B1512" s="19" t="s">
        <v>1519</v>
      </c>
      <c r="E1512" s="20">
        <v>37.68</v>
      </c>
      <c r="F1512">
        <f>MATCH(A:A,'Crown Aug Uploads '!B:B,0)</f>
        <v>2475</v>
      </c>
    </row>
    <row r="1513" spans="1:6" hidden="1" x14ac:dyDescent="0.3">
      <c r="A1513">
        <v>6040822</v>
      </c>
      <c r="B1513" s="19" t="s">
        <v>1520</v>
      </c>
      <c r="E1513" s="20">
        <v>37.68</v>
      </c>
      <c r="F1513">
        <f>MATCH(A:A,'Crown Aug Uploads '!B:B,0)</f>
        <v>2476</v>
      </c>
    </row>
    <row r="1514" spans="1:6" hidden="1" x14ac:dyDescent="0.3">
      <c r="A1514">
        <v>6040821</v>
      </c>
      <c r="B1514" s="19" t="s">
        <v>1521</v>
      </c>
      <c r="E1514" s="20">
        <v>37.68</v>
      </c>
      <c r="F1514">
        <f>MATCH(A:A,'Crown Aug Uploads '!B:B,0)</f>
        <v>2477</v>
      </c>
    </row>
    <row r="1515" spans="1:6" hidden="1" x14ac:dyDescent="0.3">
      <c r="A1515">
        <v>6040820</v>
      </c>
      <c r="B1515" s="19" t="s">
        <v>1522</v>
      </c>
      <c r="E1515" s="20">
        <v>37.68</v>
      </c>
      <c r="F1515">
        <f>MATCH(A:A,'Crown Aug Uploads '!B:B,0)</f>
        <v>2478</v>
      </c>
    </row>
    <row r="1516" spans="1:6" hidden="1" x14ac:dyDescent="0.3">
      <c r="A1516">
        <v>6040819</v>
      </c>
      <c r="B1516" s="19" t="s">
        <v>1523</v>
      </c>
      <c r="E1516" s="20">
        <v>37.68</v>
      </c>
      <c r="F1516">
        <f>MATCH(A:A,'Crown Aug Uploads '!B:B,0)</f>
        <v>2479</v>
      </c>
    </row>
    <row r="1517" spans="1:6" hidden="1" x14ac:dyDescent="0.3">
      <c r="A1517">
        <v>6043383</v>
      </c>
      <c r="B1517" s="19" t="s">
        <v>1524</v>
      </c>
      <c r="E1517" s="20">
        <v>86.01</v>
      </c>
      <c r="F1517">
        <f>MATCH(A:A,'Crown Aug Uploads '!B:B,0)</f>
        <v>2480</v>
      </c>
    </row>
    <row r="1518" spans="1:6" hidden="1" x14ac:dyDescent="0.3">
      <c r="A1518">
        <v>6043333</v>
      </c>
      <c r="B1518" s="19" t="s">
        <v>1525</v>
      </c>
      <c r="E1518" s="20">
        <v>19.13</v>
      </c>
      <c r="F1518">
        <f>MATCH(A:A,'Crown Aug Uploads '!B:B,0)</f>
        <v>2481</v>
      </c>
    </row>
    <row r="1519" spans="1:6" hidden="1" x14ac:dyDescent="0.3">
      <c r="A1519">
        <v>6043332</v>
      </c>
      <c r="B1519" s="19" t="s">
        <v>1526</v>
      </c>
      <c r="E1519" s="20">
        <v>19.13</v>
      </c>
      <c r="F1519">
        <f>MATCH(A:A,'Crown Aug Uploads '!B:B,0)</f>
        <v>2482</v>
      </c>
    </row>
    <row r="1520" spans="1:6" hidden="1" x14ac:dyDescent="0.3">
      <c r="A1520">
        <v>6043331</v>
      </c>
      <c r="B1520" s="19" t="s">
        <v>1527</v>
      </c>
      <c r="E1520" s="20">
        <v>19.13</v>
      </c>
      <c r="F1520">
        <f>MATCH(A:A,'Crown Aug Uploads '!B:B,0)</f>
        <v>2483</v>
      </c>
    </row>
    <row r="1521" spans="1:6" hidden="1" x14ac:dyDescent="0.3">
      <c r="A1521">
        <v>6043330</v>
      </c>
      <c r="B1521" s="19" t="s">
        <v>1528</v>
      </c>
      <c r="E1521" s="20">
        <v>19.13</v>
      </c>
      <c r="F1521">
        <f>MATCH(A:A,'Crown Aug Uploads '!B:B,0)</f>
        <v>2484</v>
      </c>
    </row>
    <row r="1522" spans="1:6" hidden="1" x14ac:dyDescent="0.3">
      <c r="A1522">
        <v>6042368</v>
      </c>
      <c r="B1522" s="19" t="s">
        <v>1529</v>
      </c>
      <c r="E1522" s="20">
        <v>31.42</v>
      </c>
      <c r="F1522">
        <f>MATCH(A:A,'Crown Aug Uploads '!B:B,0)</f>
        <v>2485</v>
      </c>
    </row>
    <row r="1523" spans="1:6" hidden="1" x14ac:dyDescent="0.3">
      <c r="A1523">
        <v>6042367</v>
      </c>
      <c r="B1523" s="19" t="s">
        <v>1530</v>
      </c>
      <c r="E1523" s="20">
        <v>31.42</v>
      </c>
      <c r="F1523">
        <f>MATCH(A:A,'Crown Aug Uploads '!B:B,0)</f>
        <v>2486</v>
      </c>
    </row>
    <row r="1524" spans="1:6" hidden="1" x14ac:dyDescent="0.3">
      <c r="A1524">
        <v>6042366</v>
      </c>
      <c r="B1524" s="19" t="s">
        <v>1531</v>
      </c>
      <c r="E1524" s="20">
        <v>31.42</v>
      </c>
      <c r="F1524">
        <f>MATCH(A:A,'Crown Aug Uploads '!B:B,0)</f>
        <v>2487</v>
      </c>
    </row>
    <row r="1525" spans="1:6" hidden="1" x14ac:dyDescent="0.3">
      <c r="A1525">
        <v>6042365</v>
      </c>
      <c r="B1525" s="19" t="s">
        <v>1532</v>
      </c>
      <c r="E1525" s="20">
        <v>31.42</v>
      </c>
      <c r="F1525">
        <f>MATCH(A:A,'Crown Aug Uploads '!B:B,0)</f>
        <v>2488</v>
      </c>
    </row>
    <row r="1526" spans="1:6" hidden="1" x14ac:dyDescent="0.3">
      <c r="A1526">
        <v>6042364</v>
      </c>
      <c r="B1526" s="19" t="s">
        <v>1533</v>
      </c>
      <c r="E1526" s="20">
        <v>31.42</v>
      </c>
      <c r="F1526">
        <f>MATCH(A:A,'Crown Aug Uploads '!B:B,0)</f>
        <v>2489</v>
      </c>
    </row>
    <row r="1527" spans="1:6" hidden="1" x14ac:dyDescent="0.3">
      <c r="A1527">
        <v>6042363</v>
      </c>
      <c r="B1527" s="19" t="s">
        <v>1534</v>
      </c>
      <c r="E1527" s="20">
        <v>31.42</v>
      </c>
      <c r="F1527">
        <f>MATCH(A:A,'Crown Aug Uploads '!B:B,0)</f>
        <v>2490</v>
      </c>
    </row>
    <row r="1528" spans="1:6" hidden="1" x14ac:dyDescent="0.3">
      <c r="A1528">
        <v>6042362</v>
      </c>
      <c r="B1528" s="19" t="s">
        <v>1535</v>
      </c>
      <c r="E1528" s="20">
        <v>31.42</v>
      </c>
      <c r="F1528">
        <f>MATCH(A:A,'Crown Aug Uploads '!B:B,0)</f>
        <v>2491</v>
      </c>
    </row>
    <row r="1529" spans="1:6" hidden="1" x14ac:dyDescent="0.3">
      <c r="A1529">
        <v>6042361</v>
      </c>
      <c r="B1529" s="19" t="s">
        <v>1536</v>
      </c>
      <c r="E1529" s="20">
        <v>11.76</v>
      </c>
      <c r="F1529">
        <f>MATCH(A:A,'Crown Aug Uploads '!B:B,0)</f>
        <v>2492</v>
      </c>
    </row>
    <row r="1530" spans="1:6" hidden="1" x14ac:dyDescent="0.3">
      <c r="A1530">
        <v>6042360</v>
      </c>
      <c r="B1530" s="19" t="s">
        <v>1537</v>
      </c>
      <c r="E1530" s="20">
        <v>31.42</v>
      </c>
      <c r="F1530">
        <f>MATCH(A:A,'Crown Aug Uploads '!B:B,0)</f>
        <v>2493</v>
      </c>
    </row>
    <row r="1531" spans="1:6" hidden="1" x14ac:dyDescent="0.3">
      <c r="A1531">
        <v>6042359</v>
      </c>
      <c r="B1531" s="19" t="s">
        <v>1538</v>
      </c>
      <c r="E1531" s="20">
        <v>31.42</v>
      </c>
      <c r="F1531">
        <f>MATCH(A:A,'Crown Aug Uploads '!B:B,0)</f>
        <v>2494</v>
      </c>
    </row>
    <row r="1532" spans="1:6" hidden="1" x14ac:dyDescent="0.3">
      <c r="A1532">
        <v>6042358</v>
      </c>
      <c r="B1532" s="19" t="s">
        <v>1539</v>
      </c>
      <c r="E1532" s="20">
        <v>3</v>
      </c>
      <c r="F1532">
        <f>MATCH(A:A,'Crown Aug Uploads '!B:B,0)</f>
        <v>2495</v>
      </c>
    </row>
    <row r="1533" spans="1:6" hidden="1" x14ac:dyDescent="0.3">
      <c r="A1533">
        <v>6042357</v>
      </c>
      <c r="B1533" s="19" t="s">
        <v>1540</v>
      </c>
      <c r="E1533" s="20">
        <v>6.07</v>
      </c>
      <c r="F1533">
        <f>MATCH(A:A,'Crown Aug Uploads '!B:B,0)</f>
        <v>1164</v>
      </c>
    </row>
    <row r="1534" spans="1:6" hidden="1" x14ac:dyDescent="0.3">
      <c r="A1534">
        <v>6042356</v>
      </c>
      <c r="B1534" s="19" t="s">
        <v>1541</v>
      </c>
      <c r="E1534" s="20">
        <v>1.1299999999999999</v>
      </c>
      <c r="F1534">
        <f>MATCH(A:A,'Crown Aug Uploads '!B:B,0)</f>
        <v>2496</v>
      </c>
    </row>
    <row r="1535" spans="1:6" hidden="1" x14ac:dyDescent="0.3">
      <c r="A1535">
        <v>6042355</v>
      </c>
      <c r="B1535" s="19" t="s">
        <v>1542</v>
      </c>
      <c r="E1535" s="20">
        <v>26.25</v>
      </c>
      <c r="F1535">
        <f>MATCH(A:A,'Crown Aug Uploads '!B:B,0)</f>
        <v>2497</v>
      </c>
    </row>
    <row r="1536" spans="1:6" hidden="1" x14ac:dyDescent="0.3">
      <c r="A1536">
        <v>6042354</v>
      </c>
      <c r="B1536" s="19" t="s">
        <v>1543</v>
      </c>
      <c r="E1536" s="20">
        <v>25.99</v>
      </c>
      <c r="F1536">
        <f>MATCH(A:A,'Crown Aug Uploads '!B:B,0)</f>
        <v>396</v>
      </c>
    </row>
    <row r="1537" spans="1:6" hidden="1" x14ac:dyDescent="0.3">
      <c r="A1537">
        <v>6042353</v>
      </c>
      <c r="B1537" s="19" t="s">
        <v>1544</v>
      </c>
      <c r="E1537" s="20">
        <v>25.99</v>
      </c>
      <c r="F1537">
        <f>MATCH(A:A,'Crown Aug Uploads '!B:B,0)</f>
        <v>677</v>
      </c>
    </row>
    <row r="1538" spans="1:6" hidden="1" x14ac:dyDescent="0.3">
      <c r="A1538">
        <v>6042352</v>
      </c>
      <c r="B1538" s="19" t="s">
        <v>1545</v>
      </c>
      <c r="E1538" s="20">
        <v>25.99</v>
      </c>
      <c r="F1538">
        <f>MATCH(A:A,'Crown Aug Uploads '!B:B,0)</f>
        <v>1165</v>
      </c>
    </row>
    <row r="1539" spans="1:6" hidden="1" x14ac:dyDescent="0.3">
      <c r="A1539">
        <v>6041704</v>
      </c>
      <c r="B1539" s="19" t="s">
        <v>1546</v>
      </c>
      <c r="E1539" s="20">
        <v>19.13</v>
      </c>
      <c r="F1539">
        <f>MATCH(A:A,'Crown Aug Uploads '!B:B,0)</f>
        <v>2498</v>
      </c>
    </row>
    <row r="1540" spans="1:6" hidden="1" x14ac:dyDescent="0.3">
      <c r="A1540">
        <v>6041703</v>
      </c>
      <c r="B1540" s="19" t="s">
        <v>1547</v>
      </c>
      <c r="E1540" s="20">
        <v>19.13</v>
      </c>
      <c r="F1540">
        <f>MATCH(A:A,'Crown Aug Uploads '!B:B,0)</f>
        <v>2499</v>
      </c>
    </row>
    <row r="1541" spans="1:6" hidden="1" x14ac:dyDescent="0.3">
      <c r="A1541">
        <v>6041600</v>
      </c>
      <c r="B1541" s="19" t="s">
        <v>1548</v>
      </c>
      <c r="E1541" s="20">
        <v>2.0099999999999998</v>
      </c>
      <c r="F1541">
        <f>MATCH(A:A,'Crown Aug Uploads '!B:B,0)</f>
        <v>614</v>
      </c>
    </row>
    <row r="1542" spans="1:6" hidden="1" x14ac:dyDescent="0.3">
      <c r="A1542">
        <v>6041586</v>
      </c>
      <c r="B1542" s="19" t="s">
        <v>1549</v>
      </c>
      <c r="E1542" s="20">
        <v>3.86</v>
      </c>
      <c r="F1542">
        <f>MATCH(A:A,'Crown Aug Uploads '!B:B,0)</f>
        <v>2500</v>
      </c>
    </row>
    <row r="1543" spans="1:6" hidden="1" x14ac:dyDescent="0.3">
      <c r="A1543">
        <v>6041585</v>
      </c>
      <c r="B1543" s="19" t="s">
        <v>1550</v>
      </c>
      <c r="E1543" s="20">
        <v>3.15</v>
      </c>
      <c r="F1543">
        <f>MATCH(A:A,'Crown Aug Uploads '!B:B,0)</f>
        <v>1166</v>
      </c>
    </row>
    <row r="1544" spans="1:6" hidden="1" x14ac:dyDescent="0.3">
      <c r="A1544">
        <v>6041584</v>
      </c>
      <c r="B1544" s="19" t="s">
        <v>1551</v>
      </c>
      <c r="E1544" s="20">
        <v>3.15</v>
      </c>
      <c r="F1544">
        <f>MATCH(A:A,'Crown Aug Uploads '!B:B,0)</f>
        <v>1167</v>
      </c>
    </row>
    <row r="1545" spans="1:6" hidden="1" x14ac:dyDescent="0.3">
      <c r="A1545">
        <v>6041583</v>
      </c>
      <c r="B1545" s="19" t="s">
        <v>1552</v>
      </c>
      <c r="E1545" s="20">
        <v>3.86</v>
      </c>
      <c r="F1545">
        <f>MATCH(A:A,'Crown Aug Uploads '!B:B,0)</f>
        <v>2501</v>
      </c>
    </row>
    <row r="1546" spans="1:6" hidden="1" x14ac:dyDescent="0.3">
      <c r="A1546">
        <v>6040855</v>
      </c>
      <c r="B1546" s="19" t="s">
        <v>1553</v>
      </c>
      <c r="E1546" s="20">
        <v>33.5</v>
      </c>
      <c r="F1546">
        <f>MATCH(A:A,'Crown Aug Uploads '!B:B,0)</f>
        <v>2502</v>
      </c>
    </row>
    <row r="1547" spans="1:6" hidden="1" x14ac:dyDescent="0.3">
      <c r="A1547">
        <v>6040854</v>
      </c>
      <c r="B1547" s="19" t="s">
        <v>1554</v>
      </c>
      <c r="E1547" s="20">
        <v>33.5</v>
      </c>
      <c r="F1547">
        <f>MATCH(A:A,'Crown Aug Uploads '!B:B,0)</f>
        <v>2503</v>
      </c>
    </row>
    <row r="1548" spans="1:6" hidden="1" x14ac:dyDescent="0.3">
      <c r="A1548">
        <v>6040818</v>
      </c>
      <c r="B1548" s="19" t="s">
        <v>1555</v>
      </c>
      <c r="E1548" s="20">
        <v>37.68</v>
      </c>
      <c r="F1548">
        <f>MATCH(A:A,'Crown Aug Uploads '!B:B,0)</f>
        <v>2504</v>
      </c>
    </row>
    <row r="1549" spans="1:6" hidden="1" x14ac:dyDescent="0.3">
      <c r="A1549">
        <v>6045136</v>
      </c>
      <c r="B1549" s="19" t="s">
        <v>1556</v>
      </c>
      <c r="E1549" s="20">
        <v>25.99</v>
      </c>
      <c r="F1549">
        <f>MATCH(A:A,'Crown Aug Uploads '!B:B,0)</f>
        <v>1163</v>
      </c>
    </row>
    <row r="1550" spans="1:6" hidden="1" x14ac:dyDescent="0.3">
      <c r="A1550">
        <v>6046271</v>
      </c>
      <c r="B1550" s="19" t="s">
        <v>1557</v>
      </c>
      <c r="E1550" s="20">
        <v>22.42</v>
      </c>
      <c r="F1550">
        <f>MATCH(A:A,'Crown Aug Uploads '!B:B,0)</f>
        <v>2505</v>
      </c>
    </row>
    <row r="1551" spans="1:6" hidden="1" x14ac:dyDescent="0.3">
      <c r="A1551">
        <v>6046272</v>
      </c>
      <c r="B1551" s="19" t="s">
        <v>1558</v>
      </c>
      <c r="E1551" s="20">
        <v>25.41</v>
      </c>
      <c r="F1551">
        <f>MATCH(A:A,'Crown Aug Uploads '!B:B,0)</f>
        <v>1162</v>
      </c>
    </row>
    <row r="1552" spans="1:6" hidden="1" x14ac:dyDescent="0.3">
      <c r="A1552">
        <v>6046273</v>
      </c>
      <c r="B1552" s="19" t="s">
        <v>1559</v>
      </c>
      <c r="E1552" s="20">
        <v>25.41</v>
      </c>
      <c r="F1552">
        <f>MATCH(A:A,'Crown Aug Uploads '!B:B,0)</f>
        <v>1161</v>
      </c>
    </row>
    <row r="1553" spans="1:6" hidden="1" x14ac:dyDescent="0.3">
      <c r="A1553">
        <v>6046274</v>
      </c>
      <c r="B1553" s="19" t="s">
        <v>1560</v>
      </c>
      <c r="E1553" s="20">
        <v>25.41</v>
      </c>
      <c r="F1553">
        <f>MATCH(A:A,'Crown Aug Uploads '!B:B,0)</f>
        <v>723</v>
      </c>
    </row>
    <row r="1554" spans="1:6" hidden="1" x14ac:dyDescent="0.3">
      <c r="A1554">
        <v>6046275</v>
      </c>
      <c r="B1554" s="19" t="s">
        <v>1561</v>
      </c>
      <c r="E1554" s="20">
        <v>25.41</v>
      </c>
      <c r="F1554">
        <f>MATCH(A:A,'Crown Aug Uploads '!B:B,0)</f>
        <v>548</v>
      </c>
    </row>
    <row r="1555" spans="1:6" hidden="1" x14ac:dyDescent="0.3">
      <c r="A1555">
        <v>6046276</v>
      </c>
      <c r="B1555" s="19" t="s">
        <v>1562</v>
      </c>
      <c r="E1555" s="20">
        <v>25.41</v>
      </c>
      <c r="F1555">
        <f>MATCH(A:A,'Crown Aug Uploads '!B:B,0)</f>
        <v>547</v>
      </c>
    </row>
    <row r="1556" spans="1:6" hidden="1" x14ac:dyDescent="0.3">
      <c r="A1556">
        <v>6046277</v>
      </c>
      <c r="B1556" s="19" t="s">
        <v>1563</v>
      </c>
      <c r="E1556" s="20">
        <v>26.25</v>
      </c>
      <c r="F1556">
        <f>MATCH(A:A,'Crown Aug Uploads '!B:B,0)</f>
        <v>2506</v>
      </c>
    </row>
    <row r="1557" spans="1:6" hidden="1" x14ac:dyDescent="0.3">
      <c r="A1557">
        <v>6046278</v>
      </c>
      <c r="B1557" s="19" t="s">
        <v>1564</v>
      </c>
      <c r="E1557" s="20">
        <v>22.42</v>
      </c>
      <c r="F1557">
        <f>MATCH(A:A,'Crown Aug Uploads '!B:B,0)</f>
        <v>635</v>
      </c>
    </row>
    <row r="1558" spans="1:6" hidden="1" x14ac:dyDescent="0.3">
      <c r="A1558">
        <v>6046279</v>
      </c>
      <c r="B1558" s="19" t="s">
        <v>1565</v>
      </c>
      <c r="E1558" s="20">
        <v>22.42</v>
      </c>
      <c r="F1558">
        <f>MATCH(A:A,'Crown Aug Uploads '!B:B,0)</f>
        <v>2507</v>
      </c>
    </row>
    <row r="1559" spans="1:6" hidden="1" x14ac:dyDescent="0.3">
      <c r="A1559">
        <v>6046280</v>
      </c>
      <c r="B1559" s="19" t="s">
        <v>1566</v>
      </c>
      <c r="E1559" s="20">
        <v>22.42</v>
      </c>
      <c r="F1559">
        <f>MATCH(A:A,'Crown Aug Uploads '!B:B,0)</f>
        <v>2508</v>
      </c>
    </row>
    <row r="1560" spans="1:6" hidden="1" x14ac:dyDescent="0.3">
      <c r="A1560">
        <v>6046353</v>
      </c>
      <c r="B1560" s="19" t="s">
        <v>1567</v>
      </c>
      <c r="E1560" s="20">
        <v>27.58</v>
      </c>
      <c r="F1560">
        <f>MATCH(A:A,'Crown Aug Uploads '!B:B,0)</f>
        <v>2509</v>
      </c>
    </row>
    <row r="1561" spans="1:6" hidden="1" x14ac:dyDescent="0.3">
      <c r="A1561">
        <v>6046354</v>
      </c>
      <c r="B1561" s="19" t="s">
        <v>1568</v>
      </c>
      <c r="E1561" s="20">
        <v>17.149999999999999</v>
      </c>
      <c r="F1561">
        <f>MATCH(A:A,'Crown Aug Uploads '!B:B,0)</f>
        <v>2510</v>
      </c>
    </row>
    <row r="1562" spans="1:6" hidden="1" x14ac:dyDescent="0.3">
      <c r="A1562">
        <v>6046356</v>
      </c>
      <c r="B1562" s="19" t="s">
        <v>1569</v>
      </c>
      <c r="E1562" s="20">
        <v>17.149999999999999</v>
      </c>
      <c r="F1562">
        <f>MATCH(A:A,'Crown Aug Uploads '!B:B,0)</f>
        <v>2511</v>
      </c>
    </row>
    <row r="1563" spans="1:6" hidden="1" x14ac:dyDescent="0.3">
      <c r="A1563">
        <v>6046731</v>
      </c>
      <c r="B1563" s="19" t="s">
        <v>1570</v>
      </c>
      <c r="E1563" s="20">
        <v>8.18</v>
      </c>
      <c r="F1563">
        <f>MATCH(A:A,'Crown Aug Uploads '!B:B,0)</f>
        <v>2512</v>
      </c>
    </row>
    <row r="1564" spans="1:6" hidden="1" x14ac:dyDescent="0.3">
      <c r="A1564">
        <v>6046737</v>
      </c>
      <c r="B1564" s="19" t="s">
        <v>1571</v>
      </c>
      <c r="E1564" s="20">
        <v>26.25</v>
      </c>
      <c r="F1564">
        <f>MATCH(A:A,'Crown Aug Uploads '!B:B,0)</f>
        <v>2513</v>
      </c>
    </row>
    <row r="1565" spans="1:6" hidden="1" x14ac:dyDescent="0.3">
      <c r="A1565">
        <v>6047248</v>
      </c>
      <c r="B1565" s="19" t="s">
        <v>1572</v>
      </c>
      <c r="E1565" s="20">
        <v>33.5</v>
      </c>
      <c r="F1565">
        <f>MATCH(A:A,'Crown Aug Uploads '!B:B,0)</f>
        <v>2514</v>
      </c>
    </row>
    <row r="1566" spans="1:6" hidden="1" x14ac:dyDescent="0.3">
      <c r="A1566">
        <v>6047739</v>
      </c>
      <c r="B1566" s="19" t="s">
        <v>1573</v>
      </c>
      <c r="E1566" s="20">
        <v>5.25</v>
      </c>
      <c r="F1566">
        <f>MATCH(A:A,'Crown Aug Uploads '!B:B,0)</f>
        <v>2515</v>
      </c>
    </row>
    <row r="1567" spans="1:6" hidden="1" x14ac:dyDescent="0.3">
      <c r="A1567">
        <v>6047740</v>
      </c>
      <c r="B1567" s="19" t="s">
        <v>1574</v>
      </c>
      <c r="E1567" s="20">
        <v>5.25</v>
      </c>
      <c r="F1567">
        <f>MATCH(A:A,'Crown Aug Uploads '!B:B,0)</f>
        <v>2516</v>
      </c>
    </row>
    <row r="1568" spans="1:6" hidden="1" x14ac:dyDescent="0.3">
      <c r="A1568">
        <v>6047741</v>
      </c>
      <c r="B1568" s="19" t="s">
        <v>1575</v>
      </c>
      <c r="E1568" s="20">
        <v>5.25</v>
      </c>
      <c r="F1568">
        <f>MATCH(A:A,'Crown Aug Uploads '!B:B,0)</f>
        <v>2517</v>
      </c>
    </row>
    <row r="1569" spans="1:6" hidden="1" x14ac:dyDescent="0.3">
      <c r="A1569">
        <v>6047742</v>
      </c>
      <c r="B1569" s="19" t="s">
        <v>1576</v>
      </c>
      <c r="E1569" s="20">
        <v>5.25</v>
      </c>
      <c r="F1569">
        <f>MATCH(A:A,'Crown Aug Uploads '!B:B,0)</f>
        <v>2518</v>
      </c>
    </row>
    <row r="1570" spans="1:6" hidden="1" x14ac:dyDescent="0.3">
      <c r="A1570">
        <v>6048127</v>
      </c>
      <c r="B1570" s="19" t="s">
        <v>1577</v>
      </c>
      <c r="E1570" s="20">
        <v>64.52</v>
      </c>
      <c r="F1570">
        <f>MATCH(A:A,'Crown Aug Uploads '!B:B,0)</f>
        <v>2519</v>
      </c>
    </row>
    <row r="1571" spans="1:6" hidden="1" x14ac:dyDescent="0.3">
      <c r="A1571">
        <v>6048128</v>
      </c>
      <c r="B1571" s="19" t="s">
        <v>1578</v>
      </c>
      <c r="E1571" s="20">
        <v>64.52</v>
      </c>
      <c r="F1571">
        <f>MATCH(A:A,'Crown Aug Uploads '!B:B,0)</f>
        <v>2520</v>
      </c>
    </row>
    <row r="1572" spans="1:6" hidden="1" x14ac:dyDescent="0.3">
      <c r="A1572">
        <v>6048129</v>
      </c>
      <c r="B1572" s="19" t="s">
        <v>1579</v>
      </c>
      <c r="E1572" s="20">
        <v>64.52</v>
      </c>
      <c r="F1572">
        <f>MATCH(A:A,'Crown Aug Uploads '!B:B,0)</f>
        <v>2521</v>
      </c>
    </row>
    <row r="1573" spans="1:6" hidden="1" x14ac:dyDescent="0.3">
      <c r="A1573">
        <v>6048238</v>
      </c>
      <c r="B1573" s="19" t="s">
        <v>1580</v>
      </c>
      <c r="E1573" s="20">
        <v>31.33</v>
      </c>
      <c r="F1573">
        <f>MATCH(A:A,'Crown Aug Uploads '!B:B,0)</f>
        <v>2522</v>
      </c>
    </row>
    <row r="1574" spans="1:6" hidden="1" x14ac:dyDescent="0.3">
      <c r="A1574">
        <v>6049254</v>
      </c>
      <c r="B1574" s="19" t="s">
        <v>1581</v>
      </c>
      <c r="E1574" s="20">
        <v>33.5</v>
      </c>
      <c r="F1574">
        <f>MATCH(A:A,'Crown Aug Uploads '!B:B,0)</f>
        <v>2523</v>
      </c>
    </row>
    <row r="1575" spans="1:6" hidden="1" x14ac:dyDescent="0.3">
      <c r="A1575">
        <v>6049255</v>
      </c>
      <c r="B1575" s="19" t="s">
        <v>1582</v>
      </c>
      <c r="E1575" s="20">
        <v>33.5</v>
      </c>
      <c r="F1575">
        <f>MATCH(A:A,'Crown Aug Uploads '!B:B,0)</f>
        <v>2524</v>
      </c>
    </row>
    <row r="1576" spans="1:6" hidden="1" x14ac:dyDescent="0.3">
      <c r="A1576">
        <v>6049256</v>
      </c>
      <c r="B1576" s="19" t="s">
        <v>1583</v>
      </c>
      <c r="E1576" s="20">
        <v>33.5</v>
      </c>
      <c r="F1576">
        <f>MATCH(A:A,'Crown Aug Uploads '!B:B,0)</f>
        <v>2525</v>
      </c>
    </row>
    <row r="1577" spans="1:6" hidden="1" x14ac:dyDescent="0.3">
      <c r="A1577">
        <v>6052509</v>
      </c>
      <c r="B1577" s="19" t="s">
        <v>1584</v>
      </c>
      <c r="E1577" s="20">
        <v>10.56</v>
      </c>
      <c r="F1577">
        <f>MATCH(A:A,'Crown Aug Uploads '!B:B,0)</f>
        <v>2526</v>
      </c>
    </row>
    <row r="1578" spans="1:6" hidden="1" x14ac:dyDescent="0.3">
      <c r="A1578">
        <v>6052782</v>
      </c>
      <c r="B1578" s="19" t="s">
        <v>1585</v>
      </c>
      <c r="E1578" s="20">
        <v>10.93</v>
      </c>
      <c r="F1578">
        <f>MATCH(A:A,'Crown Aug Uploads '!B:B,0)</f>
        <v>2527</v>
      </c>
    </row>
    <row r="1579" spans="1:6" hidden="1" x14ac:dyDescent="0.3">
      <c r="A1579">
        <v>6053483</v>
      </c>
      <c r="B1579" s="19" t="s">
        <v>1586</v>
      </c>
      <c r="E1579" s="20">
        <v>1.79</v>
      </c>
      <c r="F1579">
        <f>MATCH(A:A,'Crown Aug Uploads '!B:B,0)</f>
        <v>160</v>
      </c>
    </row>
    <row r="1580" spans="1:6" hidden="1" x14ac:dyDescent="0.3">
      <c r="A1580">
        <v>6040817</v>
      </c>
      <c r="B1580" s="19" t="s">
        <v>1587</v>
      </c>
      <c r="E1580" s="20">
        <v>37.68</v>
      </c>
      <c r="F1580">
        <f>MATCH(A:A,'Crown Aug Uploads '!B:B,0)</f>
        <v>2528</v>
      </c>
    </row>
    <row r="1581" spans="1:6" hidden="1" x14ac:dyDescent="0.3">
      <c r="A1581">
        <v>6040816</v>
      </c>
      <c r="B1581" s="19" t="s">
        <v>1588</v>
      </c>
      <c r="E1581" s="20">
        <v>37.68</v>
      </c>
      <c r="F1581">
        <f>MATCH(A:A,'Crown Aug Uploads '!B:B,0)</f>
        <v>2529</v>
      </c>
    </row>
    <row r="1582" spans="1:6" hidden="1" x14ac:dyDescent="0.3">
      <c r="A1582">
        <v>6040815</v>
      </c>
      <c r="B1582" s="19" t="s">
        <v>1589</v>
      </c>
      <c r="E1582" s="20">
        <v>37.68</v>
      </c>
      <c r="F1582">
        <f>MATCH(A:A,'Crown Aug Uploads '!B:B,0)</f>
        <v>2530</v>
      </c>
    </row>
    <row r="1583" spans="1:6" hidden="1" x14ac:dyDescent="0.3">
      <c r="A1583">
        <v>6040814</v>
      </c>
      <c r="B1583" s="19" t="s">
        <v>1590</v>
      </c>
      <c r="E1583" s="20">
        <v>37.68</v>
      </c>
      <c r="F1583">
        <f>MATCH(A:A,'Crown Aug Uploads '!B:B,0)</f>
        <v>2531</v>
      </c>
    </row>
    <row r="1584" spans="1:6" hidden="1" x14ac:dyDescent="0.3">
      <c r="A1584">
        <v>6040813</v>
      </c>
      <c r="B1584" s="19" t="s">
        <v>1591</v>
      </c>
      <c r="E1584" s="20">
        <v>37.68</v>
      </c>
      <c r="F1584">
        <f>MATCH(A:A,'Crown Aug Uploads '!B:B,0)</f>
        <v>2532</v>
      </c>
    </row>
    <row r="1585" spans="1:6" hidden="1" x14ac:dyDescent="0.3">
      <c r="A1585">
        <v>6040812</v>
      </c>
      <c r="B1585" s="19" t="s">
        <v>1592</v>
      </c>
      <c r="E1585" s="20">
        <v>37.68</v>
      </c>
      <c r="F1585">
        <f>MATCH(A:A,'Crown Aug Uploads '!B:B,0)</f>
        <v>2533</v>
      </c>
    </row>
    <row r="1586" spans="1:6" hidden="1" x14ac:dyDescent="0.3">
      <c r="A1586">
        <v>6040809</v>
      </c>
      <c r="B1586" s="19" t="s">
        <v>1593</v>
      </c>
      <c r="E1586" s="20">
        <v>2.66</v>
      </c>
      <c r="F1586">
        <f>MATCH(A:A,'Crown Aug Uploads '!B:B,0)</f>
        <v>2534</v>
      </c>
    </row>
    <row r="1587" spans="1:6" hidden="1" x14ac:dyDescent="0.3">
      <c r="A1587">
        <v>6040781</v>
      </c>
      <c r="B1587" s="19" t="s">
        <v>1594</v>
      </c>
      <c r="E1587" s="20">
        <v>1.18</v>
      </c>
      <c r="F1587">
        <f>MATCH(A:A,'Crown Aug Uploads '!B:B,0)</f>
        <v>2535</v>
      </c>
    </row>
    <row r="1588" spans="1:6" hidden="1" x14ac:dyDescent="0.3">
      <c r="A1588">
        <v>6040780</v>
      </c>
      <c r="B1588" s="19" t="s">
        <v>1595</v>
      </c>
      <c r="E1588" s="20">
        <v>12.34</v>
      </c>
      <c r="F1588">
        <f>MATCH(A:A,'Crown Aug Uploads '!B:B,0)</f>
        <v>2536</v>
      </c>
    </row>
    <row r="1589" spans="1:6" hidden="1" x14ac:dyDescent="0.3">
      <c r="A1589">
        <v>6040779</v>
      </c>
      <c r="B1589" s="19" t="s">
        <v>1596</v>
      </c>
      <c r="E1589" s="20">
        <v>10.49</v>
      </c>
      <c r="F1589">
        <f>MATCH(A:A,'Crown Aug Uploads '!B:B,0)</f>
        <v>2537</v>
      </c>
    </row>
    <row r="1590" spans="1:6" hidden="1" x14ac:dyDescent="0.3">
      <c r="A1590">
        <v>6040778</v>
      </c>
      <c r="B1590" s="19" t="s">
        <v>1597</v>
      </c>
      <c r="E1590" s="20">
        <v>12.95</v>
      </c>
      <c r="F1590">
        <f>MATCH(A:A,'Crown Aug Uploads '!B:B,0)</f>
        <v>2538</v>
      </c>
    </row>
    <row r="1591" spans="1:6" hidden="1" x14ac:dyDescent="0.3">
      <c r="A1591">
        <v>6040777</v>
      </c>
      <c r="B1591" s="19" t="s">
        <v>1598</v>
      </c>
      <c r="E1591" s="20">
        <v>0.55000000000000004</v>
      </c>
      <c r="F1591">
        <f>MATCH(A:A,'Crown Aug Uploads '!B:B,0)</f>
        <v>2539</v>
      </c>
    </row>
    <row r="1592" spans="1:6" hidden="1" x14ac:dyDescent="0.3">
      <c r="A1592">
        <v>6043385</v>
      </c>
      <c r="B1592" s="19" t="s">
        <v>1599</v>
      </c>
      <c r="E1592" s="20">
        <v>86.01</v>
      </c>
      <c r="F1592">
        <f>MATCH(A:A,'Crown Aug Uploads '!B:B,0)</f>
        <v>2540</v>
      </c>
    </row>
    <row r="1593" spans="1:6" hidden="1" x14ac:dyDescent="0.3">
      <c r="A1593">
        <v>6043386</v>
      </c>
      <c r="B1593" s="19" t="s">
        <v>1600</v>
      </c>
      <c r="E1593" s="20">
        <v>86.01</v>
      </c>
      <c r="F1593">
        <f>MATCH(A:A,'Crown Aug Uploads '!B:B,0)</f>
        <v>2541</v>
      </c>
    </row>
    <row r="1594" spans="1:6" hidden="1" x14ac:dyDescent="0.3">
      <c r="A1594">
        <v>6043388</v>
      </c>
      <c r="B1594" s="19" t="s">
        <v>1601</v>
      </c>
      <c r="E1594" s="20">
        <v>86.01</v>
      </c>
      <c r="F1594">
        <f>MATCH(A:A,'Crown Aug Uploads '!B:B,0)</f>
        <v>2542</v>
      </c>
    </row>
    <row r="1595" spans="1:6" hidden="1" x14ac:dyDescent="0.3">
      <c r="A1595">
        <v>6043389</v>
      </c>
      <c r="B1595" s="19" t="s">
        <v>1602</v>
      </c>
      <c r="E1595" s="20">
        <v>86.01</v>
      </c>
      <c r="F1595">
        <f>MATCH(A:A,'Crown Aug Uploads '!B:B,0)</f>
        <v>2543</v>
      </c>
    </row>
    <row r="1596" spans="1:6" hidden="1" x14ac:dyDescent="0.3">
      <c r="A1596">
        <v>6043390</v>
      </c>
      <c r="B1596" s="19" t="s">
        <v>1603</v>
      </c>
      <c r="E1596" s="20">
        <v>86.01</v>
      </c>
      <c r="F1596">
        <f>MATCH(A:A,'Crown Aug Uploads '!B:B,0)</f>
        <v>2544</v>
      </c>
    </row>
    <row r="1597" spans="1:6" hidden="1" x14ac:dyDescent="0.3">
      <c r="A1597">
        <v>6043393</v>
      </c>
      <c r="B1597" s="19" t="s">
        <v>1604</v>
      </c>
      <c r="E1597" s="20">
        <v>86.01</v>
      </c>
      <c r="F1597">
        <f>MATCH(A:A,'Crown Aug Uploads '!B:B,0)</f>
        <v>2545</v>
      </c>
    </row>
    <row r="1598" spans="1:6" hidden="1" x14ac:dyDescent="0.3">
      <c r="A1598">
        <v>6043394</v>
      </c>
      <c r="B1598" s="19" t="s">
        <v>1605</v>
      </c>
      <c r="E1598" s="20">
        <v>86.01</v>
      </c>
      <c r="F1598">
        <f>MATCH(A:A,'Crown Aug Uploads '!B:B,0)</f>
        <v>2546</v>
      </c>
    </row>
    <row r="1599" spans="1:6" hidden="1" x14ac:dyDescent="0.3">
      <c r="A1599">
        <v>6043395</v>
      </c>
      <c r="B1599" s="19" t="s">
        <v>1606</v>
      </c>
      <c r="E1599" s="20">
        <v>86.01</v>
      </c>
      <c r="F1599">
        <f>MATCH(A:A,'Crown Aug Uploads '!B:B,0)</f>
        <v>2547</v>
      </c>
    </row>
    <row r="1600" spans="1:6" hidden="1" x14ac:dyDescent="0.3">
      <c r="A1600">
        <v>6043396</v>
      </c>
      <c r="B1600" s="19" t="s">
        <v>1607</v>
      </c>
      <c r="E1600" s="20">
        <v>86.01</v>
      </c>
      <c r="F1600">
        <f>MATCH(A:A,'Crown Aug Uploads '!B:B,0)</f>
        <v>2548</v>
      </c>
    </row>
    <row r="1601" spans="1:6" hidden="1" x14ac:dyDescent="0.3">
      <c r="A1601">
        <v>6043397</v>
      </c>
      <c r="B1601" s="19" t="s">
        <v>1608</v>
      </c>
      <c r="E1601" s="20">
        <v>86.01</v>
      </c>
      <c r="F1601">
        <f>MATCH(A:A,'Crown Aug Uploads '!B:B,0)</f>
        <v>2549</v>
      </c>
    </row>
    <row r="1602" spans="1:6" hidden="1" x14ac:dyDescent="0.3">
      <c r="A1602">
        <v>6043398</v>
      </c>
      <c r="B1602" s="19" t="s">
        <v>1609</v>
      </c>
      <c r="E1602" s="20">
        <v>86.01</v>
      </c>
      <c r="F1602">
        <f>MATCH(A:A,'Crown Aug Uploads '!B:B,0)</f>
        <v>2550</v>
      </c>
    </row>
    <row r="1603" spans="1:6" hidden="1" x14ac:dyDescent="0.3">
      <c r="A1603">
        <v>6043399</v>
      </c>
      <c r="B1603" s="19" t="s">
        <v>1610</v>
      </c>
      <c r="E1603" s="20">
        <v>86.01</v>
      </c>
      <c r="F1603">
        <f>MATCH(A:A,'Crown Aug Uploads '!B:B,0)</f>
        <v>2551</v>
      </c>
    </row>
    <row r="1604" spans="1:6" hidden="1" x14ac:dyDescent="0.3">
      <c r="A1604">
        <v>6043400</v>
      </c>
      <c r="B1604" s="19" t="s">
        <v>1611</v>
      </c>
      <c r="E1604" s="20">
        <v>86.01</v>
      </c>
      <c r="F1604">
        <f>MATCH(A:A,'Crown Aug Uploads '!B:B,0)</f>
        <v>2552</v>
      </c>
    </row>
    <row r="1605" spans="1:6" hidden="1" x14ac:dyDescent="0.3">
      <c r="A1605">
        <v>6043401</v>
      </c>
      <c r="B1605" s="19" t="s">
        <v>1612</v>
      </c>
      <c r="E1605" s="20">
        <v>86.01</v>
      </c>
      <c r="F1605">
        <f>MATCH(A:A,'Crown Aug Uploads '!B:B,0)</f>
        <v>2553</v>
      </c>
    </row>
    <row r="1606" spans="1:6" hidden="1" x14ac:dyDescent="0.3">
      <c r="A1606">
        <v>6043403</v>
      </c>
      <c r="B1606" s="19" t="s">
        <v>1613</v>
      </c>
      <c r="E1606" s="20">
        <v>86.01</v>
      </c>
      <c r="F1606">
        <f>MATCH(A:A,'Crown Aug Uploads '!B:B,0)</f>
        <v>2554</v>
      </c>
    </row>
    <row r="1607" spans="1:6" hidden="1" x14ac:dyDescent="0.3">
      <c r="A1607">
        <v>6043404</v>
      </c>
      <c r="B1607" s="19" t="s">
        <v>1614</v>
      </c>
      <c r="E1607" s="20">
        <v>86.01</v>
      </c>
      <c r="F1607">
        <f>MATCH(A:A,'Crown Aug Uploads '!B:B,0)</f>
        <v>2555</v>
      </c>
    </row>
    <row r="1608" spans="1:6" hidden="1" x14ac:dyDescent="0.3">
      <c r="A1608">
        <v>6043405</v>
      </c>
      <c r="B1608" s="19" t="s">
        <v>1615</v>
      </c>
      <c r="E1608" s="20">
        <v>86.01</v>
      </c>
      <c r="F1608">
        <f>MATCH(A:A,'Crown Aug Uploads '!B:B,0)</f>
        <v>2556</v>
      </c>
    </row>
    <row r="1609" spans="1:6" hidden="1" x14ac:dyDescent="0.3">
      <c r="A1609">
        <v>6043406</v>
      </c>
      <c r="B1609" s="19" t="s">
        <v>1616</v>
      </c>
      <c r="E1609" s="20">
        <v>86.01</v>
      </c>
      <c r="F1609">
        <f>MATCH(A:A,'Crown Aug Uploads '!B:B,0)</f>
        <v>2557</v>
      </c>
    </row>
    <row r="1610" spans="1:6" hidden="1" x14ac:dyDescent="0.3">
      <c r="A1610">
        <v>6045093</v>
      </c>
      <c r="B1610" s="19" t="s">
        <v>1617</v>
      </c>
      <c r="E1610" s="20">
        <v>55.24</v>
      </c>
      <c r="F1610">
        <f>MATCH(A:A,'Crown Aug Uploads '!B:B,0)</f>
        <v>2558</v>
      </c>
    </row>
    <row r="1611" spans="1:6" hidden="1" x14ac:dyDescent="0.3">
      <c r="A1611">
        <v>6062964</v>
      </c>
      <c r="B1611" s="19" t="s">
        <v>1618</v>
      </c>
      <c r="E1611" s="20">
        <v>109.92</v>
      </c>
      <c r="F1611">
        <f>MATCH(A:A,'Crown Aug Uploads '!B:B,0)</f>
        <v>2559</v>
      </c>
    </row>
    <row r="1612" spans="1:6" hidden="1" x14ac:dyDescent="0.3">
      <c r="A1612">
        <v>6062965</v>
      </c>
      <c r="B1612" s="19" t="s">
        <v>1619</v>
      </c>
      <c r="E1612" s="20">
        <v>109.92</v>
      </c>
      <c r="F1612">
        <f>MATCH(A:A,'Crown Aug Uploads '!B:B,0)</f>
        <v>2560</v>
      </c>
    </row>
    <row r="1613" spans="1:6" hidden="1" x14ac:dyDescent="0.3">
      <c r="A1613">
        <v>6062966</v>
      </c>
      <c r="B1613" s="19" t="s">
        <v>1620</v>
      </c>
      <c r="E1613" s="20">
        <v>109.92</v>
      </c>
      <c r="F1613">
        <f>MATCH(A:A,'Crown Aug Uploads '!B:B,0)</f>
        <v>2561</v>
      </c>
    </row>
    <row r="1614" spans="1:6" hidden="1" x14ac:dyDescent="0.3">
      <c r="A1614">
        <v>6062967</v>
      </c>
      <c r="B1614" s="19" t="s">
        <v>1621</v>
      </c>
      <c r="E1614" s="20">
        <v>109.92</v>
      </c>
      <c r="F1614">
        <f>MATCH(A:A,'Crown Aug Uploads '!B:B,0)</f>
        <v>2562</v>
      </c>
    </row>
    <row r="1615" spans="1:6" hidden="1" x14ac:dyDescent="0.3">
      <c r="A1615">
        <v>6062968</v>
      </c>
      <c r="B1615" s="19" t="s">
        <v>1622</v>
      </c>
      <c r="E1615" s="20">
        <v>109.92</v>
      </c>
      <c r="F1615">
        <f>MATCH(A:A,'Crown Aug Uploads '!B:B,0)</f>
        <v>2563</v>
      </c>
    </row>
    <row r="1616" spans="1:6" hidden="1" x14ac:dyDescent="0.3">
      <c r="A1616">
        <v>6062969</v>
      </c>
      <c r="B1616" s="19" t="s">
        <v>1623</v>
      </c>
      <c r="E1616" s="20">
        <v>109.92</v>
      </c>
      <c r="F1616">
        <f>MATCH(A:A,'Crown Aug Uploads '!B:B,0)</f>
        <v>2564</v>
      </c>
    </row>
    <row r="1617" spans="1:6" hidden="1" x14ac:dyDescent="0.3">
      <c r="A1617">
        <v>6062970</v>
      </c>
      <c r="B1617" s="19" t="s">
        <v>1624</v>
      </c>
      <c r="E1617" s="20">
        <v>109.92</v>
      </c>
      <c r="F1617">
        <f>MATCH(A:A,'Crown Aug Uploads '!B:B,0)</f>
        <v>2565</v>
      </c>
    </row>
    <row r="1618" spans="1:6" hidden="1" x14ac:dyDescent="0.3">
      <c r="A1618">
        <v>6062971</v>
      </c>
      <c r="B1618" s="19" t="s">
        <v>1625</v>
      </c>
      <c r="E1618" s="20">
        <v>109.92</v>
      </c>
      <c r="F1618">
        <f>MATCH(A:A,'Crown Aug Uploads '!B:B,0)</f>
        <v>2566</v>
      </c>
    </row>
    <row r="1619" spans="1:6" hidden="1" x14ac:dyDescent="0.3">
      <c r="A1619">
        <v>6062972</v>
      </c>
      <c r="B1619" s="19" t="s">
        <v>1626</v>
      </c>
      <c r="E1619" s="20">
        <v>109.92</v>
      </c>
      <c r="F1619">
        <f>MATCH(A:A,'Crown Aug Uploads '!B:B,0)</f>
        <v>2567</v>
      </c>
    </row>
    <row r="1620" spans="1:6" hidden="1" x14ac:dyDescent="0.3">
      <c r="A1620">
        <v>6062973</v>
      </c>
      <c r="B1620" s="19" t="s">
        <v>1627</v>
      </c>
      <c r="E1620" s="20">
        <v>109.92</v>
      </c>
      <c r="F1620">
        <f>MATCH(A:A,'Crown Aug Uploads '!B:B,0)</f>
        <v>2568</v>
      </c>
    </row>
    <row r="1621" spans="1:6" hidden="1" x14ac:dyDescent="0.3">
      <c r="A1621">
        <v>6050472</v>
      </c>
      <c r="B1621" s="19" t="s">
        <v>1628</v>
      </c>
      <c r="E1621" s="20">
        <v>73.83</v>
      </c>
      <c r="F1621">
        <f>MATCH(A:A,'Crown Aug Uploads '!B:B,0)</f>
        <v>2569</v>
      </c>
    </row>
    <row r="1622" spans="1:6" hidden="1" x14ac:dyDescent="0.3">
      <c r="A1622">
        <v>6051742</v>
      </c>
      <c r="B1622" s="19" t="s">
        <v>1629</v>
      </c>
      <c r="E1622" s="20">
        <v>89.53</v>
      </c>
      <c r="F1622">
        <f>MATCH(A:A,'Crown Aug Uploads '!B:B,0)</f>
        <v>2570</v>
      </c>
    </row>
    <row r="1623" spans="1:6" hidden="1" x14ac:dyDescent="0.3">
      <c r="A1623">
        <v>6052897</v>
      </c>
      <c r="B1623" s="19" t="s">
        <v>1630</v>
      </c>
      <c r="E1623" s="20">
        <v>7</v>
      </c>
      <c r="F1623">
        <f>MATCH(A:A,'Crown Aug Uploads '!B:B,0)</f>
        <v>2571</v>
      </c>
    </row>
    <row r="1624" spans="1:6" hidden="1" x14ac:dyDescent="0.3">
      <c r="A1624">
        <v>6052898</v>
      </c>
      <c r="B1624" s="19" t="s">
        <v>1631</v>
      </c>
      <c r="E1624" s="20">
        <v>7.75</v>
      </c>
      <c r="F1624">
        <f>MATCH(A:A,'Crown Aug Uploads '!B:B,0)</f>
        <v>2572</v>
      </c>
    </row>
    <row r="1625" spans="1:6" hidden="1" x14ac:dyDescent="0.3">
      <c r="A1625">
        <v>6052899</v>
      </c>
      <c r="B1625" s="19" t="s">
        <v>1632</v>
      </c>
      <c r="E1625" s="20">
        <v>8.5</v>
      </c>
      <c r="F1625">
        <f>MATCH(A:A,'Crown Aug Uploads '!B:B,0)</f>
        <v>2573</v>
      </c>
    </row>
    <row r="1626" spans="1:6" hidden="1" x14ac:dyDescent="0.3">
      <c r="A1626">
        <v>6052900</v>
      </c>
      <c r="B1626" s="19" t="s">
        <v>1633</v>
      </c>
      <c r="E1626" s="20">
        <v>43.57</v>
      </c>
      <c r="F1626">
        <f>MATCH(A:A,'Crown Aug Uploads '!B:B,0)</f>
        <v>2574</v>
      </c>
    </row>
    <row r="1627" spans="1:6" hidden="1" x14ac:dyDescent="0.3">
      <c r="A1627">
        <v>6053487</v>
      </c>
      <c r="B1627" s="19" t="s">
        <v>1634</v>
      </c>
      <c r="E1627" s="20">
        <v>46.17</v>
      </c>
      <c r="F1627">
        <f>MATCH(A:A,'Crown Aug Uploads '!B:B,0)</f>
        <v>2575</v>
      </c>
    </row>
    <row r="1628" spans="1:6" hidden="1" x14ac:dyDescent="0.3">
      <c r="A1628">
        <v>6053489</v>
      </c>
      <c r="B1628" s="19" t="s">
        <v>1635</v>
      </c>
      <c r="E1628" s="20">
        <v>39.799999999999997</v>
      </c>
      <c r="F1628">
        <f>MATCH(A:A,'Crown Aug Uploads '!B:B,0)</f>
        <v>2576</v>
      </c>
    </row>
    <row r="1629" spans="1:6" hidden="1" x14ac:dyDescent="0.3">
      <c r="A1629">
        <v>6054151</v>
      </c>
      <c r="B1629" s="19" t="s">
        <v>1636</v>
      </c>
      <c r="E1629" s="20">
        <v>13.93</v>
      </c>
      <c r="F1629">
        <f>MATCH(A:A,'Crown Aug Uploads '!B:B,0)</f>
        <v>2577</v>
      </c>
    </row>
    <row r="1630" spans="1:6" hidden="1" x14ac:dyDescent="0.3">
      <c r="A1630">
        <v>6054624</v>
      </c>
      <c r="B1630" s="19" t="s">
        <v>1637</v>
      </c>
      <c r="E1630" s="20">
        <v>39.99</v>
      </c>
      <c r="F1630">
        <f>MATCH(A:A,'Crown Aug Uploads '!B:B,0)</f>
        <v>2578</v>
      </c>
    </row>
    <row r="1631" spans="1:6" hidden="1" x14ac:dyDescent="0.3">
      <c r="A1631">
        <v>6054701</v>
      </c>
      <c r="B1631" s="19" t="s">
        <v>1638</v>
      </c>
      <c r="E1631" s="20">
        <v>12.99</v>
      </c>
      <c r="F1631">
        <f>MATCH(A:A,'Crown Aug Uploads '!B:B,0)</f>
        <v>2579</v>
      </c>
    </row>
    <row r="1632" spans="1:6" hidden="1" x14ac:dyDescent="0.3">
      <c r="A1632">
        <v>6054702</v>
      </c>
      <c r="B1632" s="19" t="s">
        <v>1639</v>
      </c>
      <c r="E1632" s="20">
        <v>6.28</v>
      </c>
      <c r="F1632">
        <f>MATCH(A:A,'Crown Aug Uploads '!B:B,0)</f>
        <v>2580</v>
      </c>
    </row>
    <row r="1633" spans="1:6" hidden="1" x14ac:dyDescent="0.3">
      <c r="A1633">
        <v>6054703</v>
      </c>
      <c r="B1633" s="19" t="s">
        <v>1640</v>
      </c>
      <c r="E1633" s="20">
        <v>6.28</v>
      </c>
      <c r="F1633">
        <f>MATCH(A:A,'Crown Aug Uploads '!B:B,0)</f>
        <v>2581</v>
      </c>
    </row>
    <row r="1634" spans="1:6" hidden="1" x14ac:dyDescent="0.3">
      <c r="A1634">
        <v>6054704</v>
      </c>
      <c r="B1634" s="19" t="s">
        <v>1641</v>
      </c>
      <c r="E1634" s="20">
        <v>7.55</v>
      </c>
      <c r="F1634">
        <f>MATCH(A:A,'Crown Aug Uploads '!B:B,0)</f>
        <v>2582</v>
      </c>
    </row>
    <row r="1635" spans="1:6" hidden="1" x14ac:dyDescent="0.3">
      <c r="A1635">
        <v>6054706</v>
      </c>
      <c r="B1635" s="19" t="s">
        <v>1642</v>
      </c>
      <c r="E1635" s="20">
        <v>8.77</v>
      </c>
      <c r="F1635">
        <f>MATCH(A:A,'Crown Aug Uploads '!B:B,0)</f>
        <v>2583</v>
      </c>
    </row>
    <row r="1636" spans="1:6" hidden="1" x14ac:dyDescent="0.3">
      <c r="A1636">
        <v>6049241</v>
      </c>
      <c r="B1636" s="19" t="s">
        <v>1643</v>
      </c>
      <c r="E1636" s="20">
        <v>34.380000000000003</v>
      </c>
      <c r="F1636">
        <f>MATCH(A:A,'Crown Aug Uploads '!B:B,0)</f>
        <v>2584</v>
      </c>
    </row>
    <row r="1637" spans="1:6" hidden="1" x14ac:dyDescent="0.3">
      <c r="A1637">
        <v>6047419</v>
      </c>
      <c r="B1637" s="19" t="s">
        <v>69</v>
      </c>
      <c r="E1637" s="20">
        <v>12.14</v>
      </c>
      <c r="F1637">
        <f>MATCH(A:A,'Crown Aug Uploads '!B:B,0)</f>
        <v>177</v>
      </c>
    </row>
    <row r="1638" spans="1:6" hidden="1" x14ac:dyDescent="0.3">
      <c r="A1638">
        <v>6047378</v>
      </c>
      <c r="B1638" s="19" t="s">
        <v>1644</v>
      </c>
      <c r="E1638" s="20">
        <v>81.900000000000006</v>
      </c>
      <c r="F1638">
        <f>MATCH(A:A,'Crown Aug Uploads '!B:B,0)</f>
        <v>2585</v>
      </c>
    </row>
    <row r="1639" spans="1:6" hidden="1" x14ac:dyDescent="0.3">
      <c r="A1639">
        <v>6046762</v>
      </c>
      <c r="B1639" s="19" t="s">
        <v>1645</v>
      </c>
      <c r="E1639" s="20">
        <v>8.0500000000000007</v>
      </c>
      <c r="F1639">
        <f>MATCH(A:A,'Crown Aug Uploads '!B:B,0)</f>
        <v>494</v>
      </c>
    </row>
    <row r="1640" spans="1:6" hidden="1" x14ac:dyDescent="0.3">
      <c r="A1640">
        <v>6046761</v>
      </c>
      <c r="B1640" s="19" t="s">
        <v>1646</v>
      </c>
      <c r="E1640" s="20">
        <v>8.44</v>
      </c>
      <c r="F1640">
        <f>MATCH(A:A,'Crown Aug Uploads '!B:B,0)</f>
        <v>2586</v>
      </c>
    </row>
    <row r="1641" spans="1:6" hidden="1" x14ac:dyDescent="0.3">
      <c r="A1641">
        <v>6046760</v>
      </c>
      <c r="B1641" s="19" t="s">
        <v>1647</v>
      </c>
      <c r="E1641" s="20">
        <v>9.56</v>
      </c>
      <c r="F1641">
        <f>MATCH(A:A,'Crown Aug Uploads '!B:B,0)</f>
        <v>2587</v>
      </c>
    </row>
    <row r="1642" spans="1:6" hidden="1" x14ac:dyDescent="0.3">
      <c r="A1642">
        <v>6046759</v>
      </c>
      <c r="B1642" s="19" t="s">
        <v>1648</v>
      </c>
      <c r="E1642" s="20">
        <v>6.25</v>
      </c>
      <c r="F1642">
        <f>MATCH(A:A,'Crown Aug Uploads '!B:B,0)</f>
        <v>2588</v>
      </c>
    </row>
    <row r="1643" spans="1:6" hidden="1" x14ac:dyDescent="0.3">
      <c r="A1643">
        <v>6045089</v>
      </c>
      <c r="B1643" s="19" t="s">
        <v>1649</v>
      </c>
      <c r="E1643" s="20">
        <v>14.77</v>
      </c>
      <c r="F1643">
        <f>MATCH(A:A,'Crown Aug Uploads '!B:B,0)</f>
        <v>2589</v>
      </c>
    </row>
    <row r="1644" spans="1:6" hidden="1" x14ac:dyDescent="0.3">
      <c r="A1644">
        <v>6045087</v>
      </c>
      <c r="B1644" s="19" t="s">
        <v>1650</v>
      </c>
      <c r="E1644" s="20">
        <v>22.81</v>
      </c>
      <c r="F1644">
        <f>MATCH(A:A,'Crown Aug Uploads '!B:B,0)</f>
        <v>2590</v>
      </c>
    </row>
    <row r="1645" spans="1:6" hidden="1" x14ac:dyDescent="0.3">
      <c r="A1645">
        <v>6045085</v>
      </c>
      <c r="B1645" s="19" t="s">
        <v>1651</v>
      </c>
      <c r="E1645" s="20">
        <v>37.42</v>
      </c>
      <c r="F1645">
        <f>MATCH(A:A,'Crown Aug Uploads '!B:B,0)</f>
        <v>2591</v>
      </c>
    </row>
    <row r="1646" spans="1:6" hidden="1" x14ac:dyDescent="0.3">
      <c r="A1646">
        <v>6045084</v>
      </c>
      <c r="B1646" s="19" t="s">
        <v>1652</v>
      </c>
      <c r="E1646" s="20">
        <v>51.82</v>
      </c>
      <c r="F1646">
        <f>MATCH(A:A,'Crown Aug Uploads '!B:B,0)</f>
        <v>2592</v>
      </c>
    </row>
    <row r="1647" spans="1:6" hidden="1" x14ac:dyDescent="0.3">
      <c r="A1647">
        <v>6045079</v>
      </c>
      <c r="B1647" s="19" t="s">
        <v>1653</v>
      </c>
      <c r="E1647" s="20">
        <v>55.43</v>
      </c>
      <c r="F1647">
        <f>MATCH(A:A,'Crown Aug Uploads '!B:B,0)</f>
        <v>2593</v>
      </c>
    </row>
    <row r="1648" spans="1:6" hidden="1" x14ac:dyDescent="0.3">
      <c r="A1648">
        <v>6044279</v>
      </c>
      <c r="B1648" s="19" t="s">
        <v>1654</v>
      </c>
      <c r="E1648" s="20">
        <v>26.25</v>
      </c>
      <c r="F1648">
        <f>MATCH(A:A,'Crown Aug Uploads '!B:B,0)</f>
        <v>2594</v>
      </c>
    </row>
    <row r="1649" spans="1:6" hidden="1" x14ac:dyDescent="0.3">
      <c r="A1649">
        <v>6043194</v>
      </c>
      <c r="B1649" s="19" t="s">
        <v>1655</v>
      </c>
      <c r="E1649" s="20">
        <v>84.77</v>
      </c>
      <c r="F1649">
        <f>MATCH(A:A,'Crown Aug Uploads '!B:B,0)</f>
        <v>2595</v>
      </c>
    </row>
    <row r="1650" spans="1:6" hidden="1" x14ac:dyDescent="0.3">
      <c r="A1650">
        <v>6043193</v>
      </c>
      <c r="B1650" s="19" t="s">
        <v>1656</v>
      </c>
      <c r="E1650" s="20">
        <v>12.65</v>
      </c>
      <c r="F1650">
        <f>MATCH(A:A,'Crown Aug Uploads '!B:B,0)</f>
        <v>2596</v>
      </c>
    </row>
    <row r="1651" spans="1:6" hidden="1" x14ac:dyDescent="0.3">
      <c r="A1651">
        <v>6055788</v>
      </c>
      <c r="B1651" s="19" t="s">
        <v>1657</v>
      </c>
      <c r="E1651" s="20">
        <v>3.25</v>
      </c>
      <c r="F1651">
        <f>MATCH(A:A,'Crown Aug Uploads '!B:B,0)</f>
        <v>2597</v>
      </c>
    </row>
    <row r="1652" spans="1:6" hidden="1" x14ac:dyDescent="0.3">
      <c r="A1652">
        <v>6055496</v>
      </c>
      <c r="B1652" s="19" t="s">
        <v>1658</v>
      </c>
      <c r="E1652" s="20">
        <v>40.76</v>
      </c>
      <c r="F1652">
        <f>MATCH(A:A,'Crown Aug Uploads '!B:B,0)</f>
        <v>2598</v>
      </c>
    </row>
    <row r="1653" spans="1:6" hidden="1" x14ac:dyDescent="0.3">
      <c r="A1653">
        <v>6055494</v>
      </c>
      <c r="B1653" s="19" t="s">
        <v>1659</v>
      </c>
      <c r="E1653" s="20">
        <v>43.05</v>
      </c>
      <c r="F1653">
        <f>MATCH(A:A,'Crown Aug Uploads '!B:B,0)</f>
        <v>2599</v>
      </c>
    </row>
    <row r="1654" spans="1:6" hidden="1" x14ac:dyDescent="0.3">
      <c r="A1654">
        <v>6055478</v>
      </c>
      <c r="B1654" s="19" t="s">
        <v>1660</v>
      </c>
      <c r="E1654" s="20">
        <v>20.97</v>
      </c>
      <c r="F1654">
        <f>MATCH(A:A,'Crown Aug Uploads '!B:B,0)</f>
        <v>2600</v>
      </c>
    </row>
    <row r="1655" spans="1:6" hidden="1" x14ac:dyDescent="0.3">
      <c r="A1655">
        <v>6055476</v>
      </c>
      <c r="B1655" s="19" t="s">
        <v>1661</v>
      </c>
      <c r="E1655" s="20">
        <v>21.01</v>
      </c>
      <c r="F1655">
        <f>MATCH(A:A,'Crown Aug Uploads '!B:B,0)</f>
        <v>2601</v>
      </c>
    </row>
    <row r="1656" spans="1:6" hidden="1" x14ac:dyDescent="0.3">
      <c r="A1656">
        <v>6055474</v>
      </c>
      <c r="B1656" s="19" t="s">
        <v>1662</v>
      </c>
      <c r="E1656" s="20">
        <v>34.53</v>
      </c>
      <c r="F1656">
        <f>MATCH(A:A,'Crown Aug Uploads '!B:B,0)</f>
        <v>178</v>
      </c>
    </row>
    <row r="1657" spans="1:6" hidden="1" x14ac:dyDescent="0.3">
      <c r="A1657">
        <v>6055473</v>
      </c>
      <c r="B1657" s="19" t="s">
        <v>1663</v>
      </c>
      <c r="E1657" s="20">
        <v>29.04</v>
      </c>
      <c r="F1657">
        <f>MATCH(A:A,'Crown Aug Uploads '!B:B,0)</f>
        <v>2602</v>
      </c>
    </row>
    <row r="1658" spans="1:6" hidden="1" x14ac:dyDescent="0.3">
      <c r="A1658">
        <v>6055045</v>
      </c>
      <c r="B1658" s="19" t="s">
        <v>1664</v>
      </c>
      <c r="E1658" s="20">
        <v>22.87</v>
      </c>
      <c r="F1658">
        <f>MATCH(A:A,'Crown Aug Uploads '!B:B,0)</f>
        <v>2603</v>
      </c>
    </row>
    <row r="1659" spans="1:6" hidden="1" x14ac:dyDescent="0.3">
      <c r="A1659">
        <v>6054737</v>
      </c>
      <c r="B1659" s="19" t="s">
        <v>1665</v>
      </c>
      <c r="E1659" s="20">
        <v>12.14</v>
      </c>
      <c r="F1659">
        <f>MATCH(A:A,'Crown Aug Uploads '!B:B,0)</f>
        <v>2604</v>
      </c>
    </row>
    <row r="1660" spans="1:6" hidden="1" x14ac:dyDescent="0.3">
      <c r="A1660">
        <v>6054736</v>
      </c>
      <c r="B1660" s="19" t="s">
        <v>1666</v>
      </c>
      <c r="E1660" s="20">
        <v>12.14</v>
      </c>
      <c r="F1660">
        <f>MATCH(A:A,'Crown Aug Uploads '!B:B,0)</f>
        <v>2605</v>
      </c>
    </row>
    <row r="1661" spans="1:6" hidden="1" x14ac:dyDescent="0.3">
      <c r="A1661">
        <v>6054735</v>
      </c>
      <c r="B1661" s="19" t="s">
        <v>1667</v>
      </c>
      <c r="E1661" s="20">
        <v>13</v>
      </c>
      <c r="F1661">
        <f>MATCH(A:A,'Crown Aug Uploads '!B:B,0)</f>
        <v>2606</v>
      </c>
    </row>
    <row r="1662" spans="1:6" hidden="1" x14ac:dyDescent="0.3">
      <c r="A1662">
        <v>6054733</v>
      </c>
      <c r="B1662" s="19" t="s">
        <v>1668</v>
      </c>
      <c r="E1662" s="20">
        <v>6.26</v>
      </c>
      <c r="F1662">
        <f>MATCH(A:A,'Crown Aug Uploads '!B:B,0)</f>
        <v>2607</v>
      </c>
    </row>
    <row r="1663" spans="1:6" hidden="1" x14ac:dyDescent="0.3">
      <c r="A1663">
        <v>6054732</v>
      </c>
      <c r="B1663" s="19" t="s">
        <v>1669</v>
      </c>
      <c r="E1663" s="20">
        <v>1.33</v>
      </c>
      <c r="F1663">
        <f>MATCH(A:A,'Crown Aug Uploads '!B:B,0)</f>
        <v>2608</v>
      </c>
    </row>
    <row r="1664" spans="1:6" hidden="1" x14ac:dyDescent="0.3">
      <c r="A1664">
        <v>6054731</v>
      </c>
      <c r="B1664" s="19" t="s">
        <v>1670</v>
      </c>
      <c r="E1664" s="20">
        <v>1.33</v>
      </c>
      <c r="F1664">
        <f>MATCH(A:A,'Crown Aug Uploads '!B:B,0)</f>
        <v>2609</v>
      </c>
    </row>
    <row r="1665" spans="1:6" hidden="1" x14ac:dyDescent="0.3">
      <c r="A1665">
        <v>6054728</v>
      </c>
      <c r="B1665" s="19" t="s">
        <v>1671</v>
      </c>
      <c r="E1665" s="20">
        <v>4.96</v>
      </c>
      <c r="F1665">
        <f>MATCH(A:A,'Crown Aug Uploads '!B:B,0)</f>
        <v>2610</v>
      </c>
    </row>
    <row r="1666" spans="1:6" hidden="1" x14ac:dyDescent="0.3">
      <c r="A1666">
        <v>6054726</v>
      </c>
      <c r="B1666" s="19" t="s">
        <v>1672</v>
      </c>
      <c r="E1666" s="20">
        <v>5.62</v>
      </c>
      <c r="F1666">
        <f>MATCH(A:A,'Crown Aug Uploads '!B:B,0)</f>
        <v>2611</v>
      </c>
    </row>
    <row r="1667" spans="1:6" hidden="1" x14ac:dyDescent="0.3">
      <c r="A1667">
        <v>6054725</v>
      </c>
      <c r="B1667" s="19" t="s">
        <v>1673</v>
      </c>
      <c r="E1667" s="20">
        <v>6.24</v>
      </c>
      <c r="F1667">
        <f>MATCH(A:A,'Crown Aug Uploads '!B:B,0)</f>
        <v>2612</v>
      </c>
    </row>
    <row r="1668" spans="1:6" hidden="1" x14ac:dyDescent="0.3">
      <c r="A1668">
        <v>6054724</v>
      </c>
      <c r="B1668" s="19" t="s">
        <v>1674</v>
      </c>
      <c r="E1668" s="20">
        <v>7.02</v>
      </c>
      <c r="F1668">
        <f>MATCH(A:A,'Crown Aug Uploads '!B:B,0)</f>
        <v>2613</v>
      </c>
    </row>
    <row r="1669" spans="1:6" hidden="1" x14ac:dyDescent="0.3">
      <c r="A1669">
        <v>6054720</v>
      </c>
      <c r="B1669" s="19" t="s">
        <v>1675</v>
      </c>
      <c r="E1669" s="20">
        <v>8.36</v>
      </c>
      <c r="F1669">
        <f>MATCH(A:A,'Crown Aug Uploads '!B:B,0)</f>
        <v>2614</v>
      </c>
    </row>
    <row r="1670" spans="1:6" hidden="1" x14ac:dyDescent="0.3">
      <c r="A1670">
        <v>6054719</v>
      </c>
      <c r="B1670" s="19" t="s">
        <v>1676</v>
      </c>
      <c r="E1670" s="20">
        <v>5.88</v>
      </c>
      <c r="F1670">
        <f>MATCH(A:A,'Crown Aug Uploads '!B:B,0)</f>
        <v>2615</v>
      </c>
    </row>
    <row r="1671" spans="1:6" hidden="1" x14ac:dyDescent="0.3">
      <c r="A1671">
        <v>6054718</v>
      </c>
      <c r="B1671" s="19" t="s">
        <v>1677</v>
      </c>
      <c r="E1671" s="20">
        <v>6.2</v>
      </c>
      <c r="F1671">
        <f>MATCH(A:A,'Crown Aug Uploads '!B:B,0)</f>
        <v>2616</v>
      </c>
    </row>
    <row r="1672" spans="1:6" hidden="1" x14ac:dyDescent="0.3">
      <c r="A1672">
        <v>6054715</v>
      </c>
      <c r="B1672" s="19" t="s">
        <v>1678</v>
      </c>
      <c r="E1672" s="20">
        <v>1.94</v>
      </c>
      <c r="F1672">
        <f>MATCH(A:A,'Crown Aug Uploads '!B:B,0)</f>
        <v>2617</v>
      </c>
    </row>
    <row r="1673" spans="1:6" hidden="1" x14ac:dyDescent="0.3">
      <c r="A1673">
        <v>6054714</v>
      </c>
      <c r="B1673" s="19" t="s">
        <v>1679</v>
      </c>
      <c r="E1673" s="20">
        <v>1.66</v>
      </c>
      <c r="F1673">
        <f>MATCH(A:A,'Crown Aug Uploads '!B:B,0)</f>
        <v>2618</v>
      </c>
    </row>
    <row r="1674" spans="1:6" hidden="1" x14ac:dyDescent="0.3">
      <c r="A1674">
        <v>6054713</v>
      </c>
      <c r="B1674" s="19" t="s">
        <v>1680</v>
      </c>
      <c r="E1674" s="20">
        <v>1.46</v>
      </c>
      <c r="F1674">
        <f>MATCH(A:A,'Crown Aug Uploads '!B:B,0)</f>
        <v>2619</v>
      </c>
    </row>
    <row r="1675" spans="1:6" hidden="1" x14ac:dyDescent="0.3">
      <c r="A1675">
        <v>6054712</v>
      </c>
      <c r="B1675" s="19" t="s">
        <v>1681</v>
      </c>
      <c r="E1675" s="20">
        <v>1.33</v>
      </c>
      <c r="F1675">
        <f>MATCH(A:A,'Crown Aug Uploads '!B:B,0)</f>
        <v>2620</v>
      </c>
    </row>
    <row r="1676" spans="1:6" hidden="1" x14ac:dyDescent="0.3">
      <c r="A1676">
        <v>6054711</v>
      </c>
      <c r="B1676" s="19" t="s">
        <v>1682</v>
      </c>
      <c r="E1676" s="20">
        <v>9.41</v>
      </c>
      <c r="F1676">
        <f>MATCH(A:A,'Crown Aug Uploads '!B:B,0)</f>
        <v>2621</v>
      </c>
    </row>
    <row r="1677" spans="1:6" hidden="1" x14ac:dyDescent="0.3">
      <c r="A1677">
        <v>6054710</v>
      </c>
      <c r="B1677" s="19" t="s">
        <v>1683</v>
      </c>
      <c r="E1677" s="20">
        <v>9.41</v>
      </c>
      <c r="F1677">
        <f>MATCH(A:A,'Crown Aug Uploads '!B:B,0)</f>
        <v>2622</v>
      </c>
    </row>
    <row r="1678" spans="1:6" hidden="1" x14ac:dyDescent="0.3">
      <c r="A1678">
        <v>6054709</v>
      </c>
      <c r="B1678" s="19" t="s">
        <v>1684</v>
      </c>
      <c r="E1678" s="20">
        <v>18.940000000000001</v>
      </c>
      <c r="F1678">
        <f>MATCH(A:A,'Crown Aug Uploads '!B:B,0)</f>
        <v>2623</v>
      </c>
    </row>
    <row r="1679" spans="1:6" hidden="1" x14ac:dyDescent="0.3">
      <c r="A1679">
        <v>6054708</v>
      </c>
      <c r="B1679" s="19" t="s">
        <v>1685</v>
      </c>
      <c r="E1679" s="20">
        <v>10.9</v>
      </c>
      <c r="F1679">
        <f>MATCH(A:A,'Crown Aug Uploads '!B:B,0)</f>
        <v>2624</v>
      </c>
    </row>
    <row r="1680" spans="1:6" hidden="1" x14ac:dyDescent="0.3">
      <c r="A1680">
        <v>6054707</v>
      </c>
      <c r="B1680" s="19" t="s">
        <v>1686</v>
      </c>
      <c r="E1680" s="20">
        <v>13.33</v>
      </c>
      <c r="F1680">
        <f>MATCH(A:A,'Crown Aug Uploads '!B:B,0)</f>
        <v>2625</v>
      </c>
    </row>
    <row r="1681" spans="1:6" hidden="1" x14ac:dyDescent="0.3">
      <c r="A1681">
        <v>6041399</v>
      </c>
      <c r="B1681" s="19" t="s">
        <v>1687</v>
      </c>
      <c r="E1681" s="20">
        <v>32.15</v>
      </c>
      <c r="F1681">
        <f>MATCH(A:A,'Crown Aug Uploads '!B:B,0)</f>
        <v>2626</v>
      </c>
    </row>
    <row r="1682" spans="1:6" hidden="1" x14ac:dyDescent="0.3">
      <c r="A1682">
        <v>6040994</v>
      </c>
      <c r="B1682" s="19" t="s">
        <v>1688</v>
      </c>
      <c r="E1682" s="20">
        <v>20.79</v>
      </c>
      <c r="F1682">
        <f>MATCH(A:A,'Crown Aug Uploads '!B:B,0)</f>
        <v>179</v>
      </c>
    </row>
    <row r="1683" spans="1:6" hidden="1" x14ac:dyDescent="0.3">
      <c r="A1683">
        <v>6040993</v>
      </c>
      <c r="B1683" s="19" t="s">
        <v>1689</v>
      </c>
      <c r="E1683" s="20">
        <v>9.14</v>
      </c>
      <c r="F1683">
        <f>MATCH(A:A,'Crown Aug Uploads '!B:B,0)</f>
        <v>2627</v>
      </c>
    </row>
    <row r="1684" spans="1:6" hidden="1" x14ac:dyDescent="0.3">
      <c r="A1684">
        <v>6040992</v>
      </c>
      <c r="B1684" s="19" t="s">
        <v>1690</v>
      </c>
      <c r="E1684" s="20">
        <v>8.4700000000000006</v>
      </c>
      <c r="F1684">
        <f>MATCH(A:A,'Crown Aug Uploads '!B:B,0)</f>
        <v>2628</v>
      </c>
    </row>
    <row r="1685" spans="1:6" hidden="1" x14ac:dyDescent="0.3">
      <c r="A1685">
        <v>6040991</v>
      </c>
      <c r="B1685" s="19" t="s">
        <v>1691</v>
      </c>
      <c r="E1685" s="20">
        <v>12.26</v>
      </c>
      <c r="F1685">
        <f>MATCH(A:A,'Crown Aug Uploads '!B:B,0)</f>
        <v>642</v>
      </c>
    </row>
    <row r="1686" spans="1:6" hidden="1" x14ac:dyDescent="0.3">
      <c r="A1686">
        <v>6040978</v>
      </c>
      <c r="B1686" s="19" t="s">
        <v>1692</v>
      </c>
      <c r="E1686" s="20">
        <v>15.54</v>
      </c>
      <c r="F1686">
        <f>MATCH(A:A,'Crown Aug Uploads '!B:B,0)</f>
        <v>2629</v>
      </c>
    </row>
    <row r="1687" spans="1:6" hidden="1" x14ac:dyDescent="0.3">
      <c r="A1687">
        <v>6040977</v>
      </c>
      <c r="B1687" s="19" t="s">
        <v>1693</v>
      </c>
      <c r="E1687" s="20">
        <v>16.600000000000001</v>
      </c>
      <c r="F1687">
        <f>MATCH(A:A,'Crown Aug Uploads '!B:B,0)</f>
        <v>2630</v>
      </c>
    </row>
    <row r="1688" spans="1:6" hidden="1" x14ac:dyDescent="0.3">
      <c r="A1688">
        <v>6040976</v>
      </c>
      <c r="B1688" s="19" t="s">
        <v>1694</v>
      </c>
      <c r="E1688" s="20">
        <v>9.17</v>
      </c>
      <c r="F1688">
        <f>MATCH(A:A,'Crown Aug Uploads '!B:B,0)</f>
        <v>2631</v>
      </c>
    </row>
    <row r="1689" spans="1:6" hidden="1" x14ac:dyDescent="0.3">
      <c r="A1689">
        <v>6040975</v>
      </c>
      <c r="B1689" s="19" t="s">
        <v>1695</v>
      </c>
      <c r="E1689" s="20">
        <v>23.23</v>
      </c>
      <c r="F1689">
        <f>MATCH(A:A,'Crown Aug Uploads '!B:B,0)</f>
        <v>2632</v>
      </c>
    </row>
    <row r="1690" spans="1:6" hidden="1" x14ac:dyDescent="0.3">
      <c r="A1690">
        <v>6040972</v>
      </c>
      <c r="B1690" s="19" t="s">
        <v>1696</v>
      </c>
      <c r="E1690" s="20">
        <v>33.81</v>
      </c>
      <c r="F1690">
        <f>MATCH(A:A,'Crown Aug Uploads '!B:B,0)</f>
        <v>2633</v>
      </c>
    </row>
    <row r="1691" spans="1:6" hidden="1" x14ac:dyDescent="0.3">
      <c r="A1691">
        <v>6040970</v>
      </c>
      <c r="B1691" s="19" t="s">
        <v>1697</v>
      </c>
      <c r="E1691" s="20">
        <v>10.51</v>
      </c>
      <c r="F1691">
        <f>MATCH(A:A,'Crown Aug Uploads '!B:B,0)</f>
        <v>2634</v>
      </c>
    </row>
    <row r="1692" spans="1:6" hidden="1" x14ac:dyDescent="0.3">
      <c r="A1692">
        <v>6040966</v>
      </c>
      <c r="B1692" s="19" t="s">
        <v>1698</v>
      </c>
      <c r="E1692" s="20">
        <v>19.350000000000001</v>
      </c>
      <c r="F1692">
        <f>MATCH(A:A,'Crown Aug Uploads '!B:B,0)</f>
        <v>111</v>
      </c>
    </row>
    <row r="1693" spans="1:6" hidden="1" x14ac:dyDescent="0.3">
      <c r="A1693">
        <v>6040965</v>
      </c>
      <c r="B1693" s="19" t="s">
        <v>1699</v>
      </c>
      <c r="E1693" s="20">
        <v>15.56</v>
      </c>
      <c r="F1693" t="e">
        <f>MATCH(A:A,'Crown Aug Uploads '!B:B,0)</f>
        <v>#N/A</v>
      </c>
    </row>
    <row r="1694" spans="1:6" x14ac:dyDescent="0.3">
      <c r="A1694">
        <v>6040964</v>
      </c>
      <c r="B1694" s="19" t="s">
        <v>1700</v>
      </c>
      <c r="E1694" s="20">
        <v>104.86</v>
      </c>
      <c r="F1694">
        <f>MATCH(A:A,'Crown Aug Uploads '!B:B,0)</f>
        <v>2635</v>
      </c>
    </row>
    <row r="1695" spans="1:6" x14ac:dyDescent="0.3">
      <c r="A1695">
        <v>6040963</v>
      </c>
      <c r="B1695" s="19" t="s">
        <v>1701</v>
      </c>
      <c r="E1695" s="20">
        <v>59.99</v>
      </c>
      <c r="F1695">
        <f>MATCH(A:A,'Crown Aug Uploads '!B:B,0)</f>
        <v>2636</v>
      </c>
    </row>
    <row r="1696" spans="1:6" hidden="1" x14ac:dyDescent="0.3">
      <c r="A1696">
        <v>6040962</v>
      </c>
      <c r="B1696" s="19" t="s">
        <v>1702</v>
      </c>
      <c r="E1696" s="20">
        <v>31.99</v>
      </c>
      <c r="F1696">
        <f>MATCH(A:A,'Crown Aug Uploads '!B:B,0)</f>
        <v>2637</v>
      </c>
    </row>
    <row r="1697" spans="1:6" hidden="1" x14ac:dyDescent="0.3">
      <c r="A1697">
        <v>6040960</v>
      </c>
      <c r="B1697" s="19" t="s">
        <v>1703</v>
      </c>
      <c r="E1697" s="20">
        <v>15.99</v>
      </c>
      <c r="F1697">
        <f>MATCH(A:A,'Crown Aug Uploads '!B:B,0)</f>
        <v>81</v>
      </c>
    </row>
    <row r="1698" spans="1:6" hidden="1" x14ac:dyDescent="0.3">
      <c r="A1698">
        <v>6040959</v>
      </c>
      <c r="B1698" s="19" t="s">
        <v>1704</v>
      </c>
      <c r="E1698" s="20">
        <v>11.69</v>
      </c>
      <c r="F1698">
        <f>MATCH(A:A,'Crown Aug Uploads '!B:B,0)</f>
        <v>69</v>
      </c>
    </row>
    <row r="1699" spans="1:6" hidden="1" x14ac:dyDescent="0.3">
      <c r="A1699">
        <v>6040958</v>
      </c>
      <c r="B1699" s="19" t="s">
        <v>1705</v>
      </c>
      <c r="E1699" s="20">
        <v>33.96</v>
      </c>
      <c r="F1699">
        <f>MATCH(A:A,'Crown Aug Uploads '!B:B,0)</f>
        <v>129</v>
      </c>
    </row>
    <row r="1700" spans="1:6" hidden="1" x14ac:dyDescent="0.3">
      <c r="A1700">
        <v>6040957</v>
      </c>
      <c r="B1700" s="19" t="s">
        <v>1706</v>
      </c>
      <c r="E1700" s="20">
        <v>22.58</v>
      </c>
      <c r="F1700">
        <f>MATCH(A:A,'Crown Aug Uploads '!B:B,0)</f>
        <v>228</v>
      </c>
    </row>
    <row r="1701" spans="1:6" hidden="1" x14ac:dyDescent="0.3">
      <c r="A1701">
        <v>6040953</v>
      </c>
      <c r="B1701" s="19" t="s">
        <v>1707</v>
      </c>
      <c r="E1701" s="20">
        <v>29.99</v>
      </c>
      <c r="F1701">
        <f>MATCH(A:A,'Crown Aug Uploads '!B:B,0)</f>
        <v>305</v>
      </c>
    </row>
    <row r="1702" spans="1:6" hidden="1" x14ac:dyDescent="0.3">
      <c r="A1702">
        <v>6040947</v>
      </c>
      <c r="B1702" s="19" t="s">
        <v>1708</v>
      </c>
      <c r="E1702" s="20">
        <v>8</v>
      </c>
      <c r="F1702">
        <f>MATCH(A:A,'Crown Aug Uploads '!B:B,0)</f>
        <v>2638</v>
      </c>
    </row>
    <row r="1703" spans="1:6" hidden="1" x14ac:dyDescent="0.3">
      <c r="A1703">
        <v>6040942</v>
      </c>
      <c r="B1703" s="19" t="s">
        <v>1709</v>
      </c>
      <c r="E1703" s="20">
        <v>7.5</v>
      </c>
      <c r="F1703">
        <f>MATCH(A:A,'Crown Aug Uploads '!B:B,0)</f>
        <v>2639</v>
      </c>
    </row>
    <row r="1704" spans="1:6" hidden="1" x14ac:dyDescent="0.3">
      <c r="A1704">
        <v>6040941</v>
      </c>
      <c r="B1704" s="19" t="s">
        <v>1710</v>
      </c>
      <c r="E1704" s="20">
        <v>9</v>
      </c>
      <c r="F1704">
        <f>MATCH(A:A,'Crown Aug Uploads '!B:B,0)</f>
        <v>2640</v>
      </c>
    </row>
    <row r="1705" spans="1:6" hidden="1" x14ac:dyDescent="0.3">
      <c r="A1705">
        <v>6040940</v>
      </c>
      <c r="B1705" s="19" t="s">
        <v>1711</v>
      </c>
      <c r="E1705" s="20">
        <v>7.5</v>
      </c>
      <c r="F1705">
        <f>MATCH(A:A,'Crown Aug Uploads '!B:B,0)</f>
        <v>2641</v>
      </c>
    </row>
    <row r="1706" spans="1:6" hidden="1" x14ac:dyDescent="0.3">
      <c r="A1706">
        <v>6040933</v>
      </c>
      <c r="B1706" s="19" t="s">
        <v>1712</v>
      </c>
      <c r="E1706" s="20">
        <v>24.8</v>
      </c>
      <c r="F1706">
        <f>MATCH(A:A,'Crown Aug Uploads '!B:B,0)</f>
        <v>2642</v>
      </c>
    </row>
    <row r="1707" spans="1:6" hidden="1" x14ac:dyDescent="0.3">
      <c r="A1707">
        <v>6040932</v>
      </c>
      <c r="B1707" s="19" t="s">
        <v>1713</v>
      </c>
      <c r="E1707" s="20">
        <v>43</v>
      </c>
      <c r="F1707">
        <f>MATCH(A:A,'Crown Aug Uploads '!B:B,0)</f>
        <v>121</v>
      </c>
    </row>
    <row r="1708" spans="1:6" hidden="1" x14ac:dyDescent="0.3">
      <c r="A1708">
        <v>6040930</v>
      </c>
      <c r="B1708" s="19" t="s">
        <v>1714</v>
      </c>
      <c r="E1708" s="20">
        <v>47.54</v>
      </c>
      <c r="F1708">
        <f>MATCH(A:A,'Crown Aug Uploads '!B:B,0)</f>
        <v>2643</v>
      </c>
    </row>
    <row r="1709" spans="1:6" hidden="1" x14ac:dyDescent="0.3">
      <c r="A1709">
        <v>6040929</v>
      </c>
      <c r="B1709" s="19" t="s">
        <v>1715</v>
      </c>
      <c r="E1709" s="20">
        <v>36.5</v>
      </c>
      <c r="F1709">
        <f>MATCH(A:A,'Crown Aug Uploads '!B:B,0)</f>
        <v>2644</v>
      </c>
    </row>
    <row r="1710" spans="1:6" hidden="1" x14ac:dyDescent="0.3">
      <c r="A1710">
        <v>6040927</v>
      </c>
      <c r="B1710" s="19" t="s">
        <v>1716</v>
      </c>
      <c r="E1710" s="20">
        <v>17.149999999999999</v>
      </c>
      <c r="F1710">
        <f>MATCH(A:A,'Crown Aug Uploads '!B:B,0)</f>
        <v>2645</v>
      </c>
    </row>
    <row r="1711" spans="1:6" hidden="1" x14ac:dyDescent="0.3">
      <c r="A1711">
        <v>6043192</v>
      </c>
      <c r="B1711" s="19" t="s">
        <v>1717</v>
      </c>
      <c r="E1711" s="20">
        <v>65.010000000000005</v>
      </c>
      <c r="F1711">
        <f>MATCH(A:A,'Crown Aug Uploads '!B:B,0)</f>
        <v>2646</v>
      </c>
    </row>
    <row r="1712" spans="1:6" hidden="1" x14ac:dyDescent="0.3">
      <c r="A1712">
        <v>6043184</v>
      </c>
      <c r="B1712" s="19" t="s">
        <v>1718</v>
      </c>
      <c r="E1712" s="20">
        <v>25.53</v>
      </c>
      <c r="F1712">
        <f>MATCH(A:A,'Crown Aug Uploads '!B:B,0)</f>
        <v>2647</v>
      </c>
    </row>
    <row r="1713" spans="1:6" hidden="1" x14ac:dyDescent="0.3">
      <c r="A1713">
        <v>6043177</v>
      </c>
      <c r="B1713" s="19" t="s">
        <v>1719</v>
      </c>
      <c r="E1713" s="20">
        <v>27.49</v>
      </c>
      <c r="F1713">
        <f>MATCH(A:A,'Crown Aug Uploads '!B:B,0)</f>
        <v>2648</v>
      </c>
    </row>
    <row r="1714" spans="1:6" hidden="1" x14ac:dyDescent="0.3">
      <c r="A1714">
        <v>6043174</v>
      </c>
      <c r="B1714" s="19" t="s">
        <v>1720</v>
      </c>
      <c r="E1714" s="20">
        <v>52.38</v>
      </c>
      <c r="F1714">
        <f>MATCH(A:A,'Crown Aug Uploads '!B:B,0)</f>
        <v>2649</v>
      </c>
    </row>
    <row r="1715" spans="1:6" hidden="1" x14ac:dyDescent="0.3">
      <c r="A1715">
        <v>6043173</v>
      </c>
      <c r="B1715" s="19" t="s">
        <v>1721</v>
      </c>
      <c r="E1715" s="20">
        <v>43.55</v>
      </c>
      <c r="F1715">
        <f>MATCH(A:A,'Crown Aug Uploads '!B:B,0)</f>
        <v>2650</v>
      </c>
    </row>
    <row r="1716" spans="1:6" hidden="1" x14ac:dyDescent="0.3">
      <c r="A1716">
        <v>6043170</v>
      </c>
      <c r="B1716" s="19" t="s">
        <v>1722</v>
      </c>
      <c r="E1716" s="20">
        <v>73.83</v>
      </c>
      <c r="F1716">
        <f>MATCH(A:A,'Crown Aug Uploads '!B:B,0)</f>
        <v>2651</v>
      </c>
    </row>
    <row r="1717" spans="1:6" hidden="1" x14ac:dyDescent="0.3">
      <c r="A1717">
        <v>6043169</v>
      </c>
      <c r="B1717" s="19" t="s">
        <v>1723</v>
      </c>
      <c r="E1717" s="20">
        <v>43.55</v>
      </c>
      <c r="F1717">
        <f>MATCH(A:A,'Crown Aug Uploads '!B:B,0)</f>
        <v>2652</v>
      </c>
    </row>
    <row r="1718" spans="1:6" hidden="1" x14ac:dyDescent="0.3">
      <c r="A1718">
        <v>6042943</v>
      </c>
      <c r="B1718" s="19" t="s">
        <v>1724</v>
      </c>
      <c r="E1718" s="20">
        <v>19.2</v>
      </c>
      <c r="F1718">
        <f>MATCH(A:A,'Crown Aug Uploads '!B:B,0)</f>
        <v>2653</v>
      </c>
    </row>
    <row r="1719" spans="1:6" hidden="1" x14ac:dyDescent="0.3">
      <c r="A1719">
        <v>6041432</v>
      </c>
      <c r="B1719" s="19" t="s">
        <v>1725</v>
      </c>
      <c r="E1719" s="20">
        <v>3.35</v>
      </c>
      <c r="F1719">
        <f>MATCH(A:A,'Crown Aug Uploads '!B:B,0)</f>
        <v>2654</v>
      </c>
    </row>
    <row r="1720" spans="1:6" hidden="1" x14ac:dyDescent="0.3">
      <c r="A1720">
        <v>6041428</v>
      </c>
      <c r="B1720" s="19" t="s">
        <v>1726</v>
      </c>
      <c r="E1720" s="20">
        <v>35.49</v>
      </c>
      <c r="F1720">
        <f>MATCH(A:A,'Crown Aug Uploads '!B:B,0)</f>
        <v>2655</v>
      </c>
    </row>
    <row r="1721" spans="1:6" hidden="1" x14ac:dyDescent="0.3">
      <c r="A1721">
        <v>6041427</v>
      </c>
      <c r="B1721" s="19" t="s">
        <v>1727</v>
      </c>
      <c r="E1721" s="20">
        <v>46.33</v>
      </c>
      <c r="F1721">
        <f>MATCH(A:A,'Crown Aug Uploads '!B:B,0)</f>
        <v>2656</v>
      </c>
    </row>
    <row r="1722" spans="1:6" hidden="1" x14ac:dyDescent="0.3">
      <c r="A1722">
        <v>6041426</v>
      </c>
      <c r="B1722" s="19" t="s">
        <v>1728</v>
      </c>
      <c r="E1722" s="20">
        <v>6.34</v>
      </c>
      <c r="F1722">
        <f>MATCH(A:A,'Crown Aug Uploads '!B:B,0)</f>
        <v>2657</v>
      </c>
    </row>
    <row r="1723" spans="1:6" hidden="1" x14ac:dyDescent="0.3">
      <c r="A1723">
        <v>6041425</v>
      </c>
      <c r="B1723" s="19" t="s">
        <v>70</v>
      </c>
      <c r="E1723" s="20">
        <v>7.5</v>
      </c>
      <c r="F1723">
        <f>MATCH(A:A,'Crown Aug Uploads '!B:B,0)</f>
        <v>1168</v>
      </c>
    </row>
    <row r="1724" spans="1:6" hidden="1" x14ac:dyDescent="0.3">
      <c r="A1724">
        <v>6041424</v>
      </c>
      <c r="B1724" s="19" t="s">
        <v>1729</v>
      </c>
      <c r="E1724" s="20">
        <v>5.49</v>
      </c>
      <c r="F1724">
        <f>MATCH(A:A,'Crown Aug Uploads '!B:B,0)</f>
        <v>2658</v>
      </c>
    </row>
    <row r="1725" spans="1:6" hidden="1" x14ac:dyDescent="0.3">
      <c r="A1725">
        <v>6041423</v>
      </c>
      <c r="B1725" s="19" t="s">
        <v>1730</v>
      </c>
      <c r="E1725" s="20">
        <v>6.57</v>
      </c>
      <c r="F1725">
        <f>MATCH(A:A,'Crown Aug Uploads '!B:B,0)</f>
        <v>2659</v>
      </c>
    </row>
    <row r="1726" spans="1:6" hidden="1" x14ac:dyDescent="0.3">
      <c r="A1726">
        <v>6041420</v>
      </c>
      <c r="B1726" s="19" t="s">
        <v>1731</v>
      </c>
      <c r="E1726" s="20">
        <v>29.33</v>
      </c>
      <c r="F1726">
        <f>MATCH(A:A,'Crown Aug Uploads '!B:B,0)</f>
        <v>2660</v>
      </c>
    </row>
    <row r="1727" spans="1:6" hidden="1" x14ac:dyDescent="0.3">
      <c r="A1727">
        <v>6041418</v>
      </c>
      <c r="B1727" s="19" t="s">
        <v>1732</v>
      </c>
      <c r="E1727" s="20">
        <v>23.54</v>
      </c>
      <c r="F1727">
        <f>MATCH(A:A,'Crown Aug Uploads '!B:B,0)</f>
        <v>2661</v>
      </c>
    </row>
    <row r="1728" spans="1:6" hidden="1" x14ac:dyDescent="0.3">
      <c r="A1728">
        <v>6041417</v>
      </c>
      <c r="B1728" s="19" t="s">
        <v>1733</v>
      </c>
      <c r="E1728" s="20">
        <v>22.36</v>
      </c>
      <c r="F1728">
        <f>MATCH(A:A,'Crown Aug Uploads '!B:B,0)</f>
        <v>2662</v>
      </c>
    </row>
    <row r="1729" spans="1:6" hidden="1" x14ac:dyDescent="0.3">
      <c r="A1729">
        <v>6041416</v>
      </c>
      <c r="B1729" s="19" t="s">
        <v>1734</v>
      </c>
      <c r="E1729" s="20">
        <v>12.25</v>
      </c>
      <c r="F1729">
        <f>MATCH(A:A,'Crown Aug Uploads '!B:B,0)</f>
        <v>2663</v>
      </c>
    </row>
    <row r="1730" spans="1:6" hidden="1" x14ac:dyDescent="0.3">
      <c r="A1730">
        <v>6041415</v>
      </c>
      <c r="B1730" s="19" t="s">
        <v>1735</v>
      </c>
      <c r="E1730" s="20">
        <v>22.36</v>
      </c>
      <c r="F1730">
        <f>MATCH(A:A,'Crown Aug Uploads '!B:B,0)</f>
        <v>2664</v>
      </c>
    </row>
    <row r="1731" spans="1:6" hidden="1" x14ac:dyDescent="0.3">
      <c r="A1731">
        <v>6041414</v>
      </c>
      <c r="B1731" s="19" t="s">
        <v>1736</v>
      </c>
      <c r="E1731" s="20">
        <v>46.33</v>
      </c>
      <c r="F1731">
        <f>MATCH(A:A,'Crown Aug Uploads '!B:B,0)</f>
        <v>2665</v>
      </c>
    </row>
    <row r="1732" spans="1:6" hidden="1" x14ac:dyDescent="0.3">
      <c r="A1732">
        <v>6041413</v>
      </c>
      <c r="B1732" s="19" t="s">
        <v>1737</v>
      </c>
      <c r="E1732" s="20">
        <v>35.49</v>
      </c>
      <c r="F1732">
        <f>MATCH(A:A,'Crown Aug Uploads '!B:B,0)</f>
        <v>2666</v>
      </c>
    </row>
    <row r="1733" spans="1:6" hidden="1" x14ac:dyDescent="0.3">
      <c r="A1733">
        <v>6041412</v>
      </c>
      <c r="B1733" s="19" t="s">
        <v>1738</v>
      </c>
      <c r="E1733" s="20">
        <v>43.19</v>
      </c>
      <c r="F1733">
        <f>MATCH(A:A,'Crown Aug Uploads '!B:B,0)</f>
        <v>2667</v>
      </c>
    </row>
    <row r="1734" spans="1:6" hidden="1" x14ac:dyDescent="0.3">
      <c r="A1734">
        <v>6041411</v>
      </c>
      <c r="B1734" s="19" t="s">
        <v>1739</v>
      </c>
      <c r="E1734" s="20">
        <v>4.21</v>
      </c>
      <c r="F1734">
        <f>MATCH(A:A,'Crown Aug Uploads '!B:B,0)</f>
        <v>2668</v>
      </c>
    </row>
    <row r="1735" spans="1:6" hidden="1" x14ac:dyDescent="0.3">
      <c r="A1735">
        <v>6041409</v>
      </c>
      <c r="B1735" s="19" t="s">
        <v>1740</v>
      </c>
      <c r="E1735" s="20">
        <v>38.590000000000003</v>
      </c>
      <c r="F1735">
        <f>MATCH(A:A,'Crown Aug Uploads '!B:B,0)</f>
        <v>2669</v>
      </c>
    </row>
    <row r="1736" spans="1:6" hidden="1" x14ac:dyDescent="0.3">
      <c r="A1736">
        <v>6041407</v>
      </c>
      <c r="B1736" s="19" t="s">
        <v>1741</v>
      </c>
      <c r="E1736" s="20">
        <v>30.89</v>
      </c>
      <c r="F1736">
        <f>MATCH(A:A,'Crown Aug Uploads '!B:B,0)</f>
        <v>2670</v>
      </c>
    </row>
    <row r="1737" spans="1:6" hidden="1" x14ac:dyDescent="0.3">
      <c r="A1737">
        <v>6041406</v>
      </c>
      <c r="B1737" s="19" t="s">
        <v>1742</v>
      </c>
      <c r="E1737" s="20">
        <v>35.49</v>
      </c>
      <c r="F1737">
        <f>MATCH(A:A,'Crown Aug Uploads '!B:B,0)</f>
        <v>2671</v>
      </c>
    </row>
    <row r="1738" spans="1:6" hidden="1" x14ac:dyDescent="0.3">
      <c r="A1738">
        <v>6041402</v>
      </c>
      <c r="B1738" s="19" t="s">
        <v>1743</v>
      </c>
      <c r="E1738" s="20">
        <v>51.28</v>
      </c>
      <c r="F1738">
        <f>MATCH(A:A,'Crown Aug Uploads '!B:B,0)</f>
        <v>2672</v>
      </c>
    </row>
    <row r="1739" spans="1:6" hidden="1" x14ac:dyDescent="0.3">
      <c r="A1739">
        <v>6041401</v>
      </c>
      <c r="B1739" s="19" t="s">
        <v>1744</v>
      </c>
      <c r="E1739" s="20">
        <v>158.63999999999999</v>
      </c>
      <c r="F1739">
        <f>MATCH(A:A,'Crown Aug Uploads '!B:B,0)</f>
        <v>2673</v>
      </c>
    </row>
    <row r="1740" spans="1:6" hidden="1" x14ac:dyDescent="0.3">
      <c r="A1740">
        <v>6041400</v>
      </c>
      <c r="B1740" s="19" t="s">
        <v>1745</v>
      </c>
      <c r="E1740" s="20">
        <v>65.84</v>
      </c>
      <c r="F1740">
        <f>MATCH(A:A,'Crown Aug Uploads '!B:B,0)</f>
        <v>2674</v>
      </c>
    </row>
    <row r="1741" spans="1:6" hidden="1" x14ac:dyDescent="0.3">
      <c r="A1741">
        <v>6055789</v>
      </c>
      <c r="B1741" s="19" t="s">
        <v>1746</v>
      </c>
      <c r="E1741" s="20">
        <v>9.0299999999999994</v>
      </c>
      <c r="F1741">
        <f>MATCH(A:A,'Crown Aug Uploads '!B:B,0)</f>
        <v>2675</v>
      </c>
    </row>
    <row r="1742" spans="1:6" hidden="1" x14ac:dyDescent="0.3">
      <c r="A1742">
        <v>6062593</v>
      </c>
      <c r="B1742" s="19" t="s">
        <v>1747</v>
      </c>
      <c r="E1742" s="20">
        <v>20.87</v>
      </c>
      <c r="F1742">
        <f>MATCH(A:A,'Crown Aug Uploads '!B:B,0)</f>
        <v>2676</v>
      </c>
    </row>
    <row r="1743" spans="1:6" hidden="1" x14ac:dyDescent="0.3">
      <c r="A1743">
        <v>6062592</v>
      </c>
      <c r="B1743" s="19" t="s">
        <v>1748</v>
      </c>
      <c r="E1743" s="20">
        <v>9.08</v>
      </c>
      <c r="F1743">
        <f>MATCH(A:A,'Crown Aug Uploads '!B:B,0)</f>
        <v>2677</v>
      </c>
    </row>
    <row r="1744" spans="1:6" hidden="1" x14ac:dyDescent="0.3">
      <c r="A1744">
        <v>6062591</v>
      </c>
      <c r="B1744" s="19" t="s">
        <v>1749</v>
      </c>
      <c r="E1744" s="20">
        <v>10.5</v>
      </c>
      <c r="F1744">
        <f>MATCH(A:A,'Crown Aug Uploads '!B:B,0)</f>
        <v>2678</v>
      </c>
    </row>
    <row r="1745" spans="1:6" hidden="1" x14ac:dyDescent="0.3">
      <c r="A1745">
        <v>6061721</v>
      </c>
      <c r="B1745" s="19" t="s">
        <v>1750</v>
      </c>
      <c r="E1745" s="20">
        <v>66.13</v>
      </c>
      <c r="F1745">
        <f>MATCH(A:A,'Crown Aug Uploads '!B:B,0)</f>
        <v>2679</v>
      </c>
    </row>
    <row r="1746" spans="1:6" hidden="1" x14ac:dyDescent="0.3">
      <c r="A1746">
        <v>6058597</v>
      </c>
      <c r="B1746" s="19" t="s">
        <v>1751</v>
      </c>
      <c r="E1746" s="20">
        <v>40.67</v>
      </c>
      <c r="F1746">
        <f>MATCH(A:A,'Crown Aug Uploads '!B:B,0)</f>
        <v>2680</v>
      </c>
    </row>
    <row r="1747" spans="1:6" x14ac:dyDescent="0.3">
      <c r="A1747">
        <v>6058595</v>
      </c>
      <c r="B1747" s="19" t="s">
        <v>1752</v>
      </c>
      <c r="E1747" s="20">
        <v>14.47</v>
      </c>
      <c r="F1747">
        <f>MATCH(A:A,'Crown Aug Uploads '!B:B,0)</f>
        <v>2681</v>
      </c>
    </row>
    <row r="1748" spans="1:6" x14ac:dyDescent="0.3">
      <c r="A1748">
        <v>6058594</v>
      </c>
      <c r="B1748" s="19" t="s">
        <v>1753</v>
      </c>
      <c r="E1748" s="20">
        <v>32.33</v>
      </c>
      <c r="F1748">
        <f>MATCH(A:A,'Crown Aug Uploads '!B:B,0)</f>
        <v>2682</v>
      </c>
    </row>
    <row r="1749" spans="1:6" x14ac:dyDescent="0.3">
      <c r="A1749">
        <v>6058591</v>
      </c>
      <c r="B1749" s="19" t="s">
        <v>1754</v>
      </c>
      <c r="E1749" s="20">
        <v>12.27</v>
      </c>
      <c r="F1749">
        <f>MATCH(A:A,'Crown Aug Uploads '!B:B,0)</f>
        <v>2683</v>
      </c>
    </row>
    <row r="1750" spans="1:6" hidden="1" x14ac:dyDescent="0.3">
      <c r="A1750">
        <v>6056052</v>
      </c>
      <c r="B1750" s="19" t="s">
        <v>1755</v>
      </c>
      <c r="E1750" s="20">
        <v>9.99</v>
      </c>
      <c r="F1750">
        <f>MATCH(A:A,'Crown Aug Uploads '!B:B,0)</f>
        <v>213</v>
      </c>
    </row>
    <row r="1751" spans="1:6" hidden="1" x14ac:dyDescent="0.3">
      <c r="A1751">
        <v>6055966</v>
      </c>
      <c r="B1751" s="19" t="s">
        <v>1756</v>
      </c>
      <c r="E1751" s="20">
        <v>55.08</v>
      </c>
      <c r="F1751">
        <f>MATCH(A:A,'Crown Aug Uploads '!B:B,0)</f>
        <v>2684</v>
      </c>
    </row>
    <row r="1752" spans="1:6" hidden="1" x14ac:dyDescent="0.3">
      <c r="A1752">
        <v>6055796</v>
      </c>
      <c r="B1752" s="19" t="s">
        <v>1757</v>
      </c>
      <c r="E1752" s="20">
        <v>16.36</v>
      </c>
      <c r="F1752">
        <f>MATCH(A:A,'Crown Aug Uploads '!B:B,0)</f>
        <v>2685</v>
      </c>
    </row>
    <row r="1753" spans="1:6" hidden="1" x14ac:dyDescent="0.3">
      <c r="A1753">
        <v>6055794</v>
      </c>
      <c r="B1753" s="19" t="s">
        <v>1758</v>
      </c>
      <c r="E1753" s="20">
        <v>32.61</v>
      </c>
      <c r="F1753">
        <f>MATCH(A:A,'Crown Aug Uploads '!B:B,0)</f>
        <v>2686</v>
      </c>
    </row>
    <row r="1754" spans="1:6" hidden="1" x14ac:dyDescent="0.3">
      <c r="A1754">
        <v>6055793</v>
      </c>
      <c r="B1754" s="19" t="s">
        <v>1759</v>
      </c>
      <c r="E1754" s="20">
        <v>41.45</v>
      </c>
      <c r="F1754">
        <f>MATCH(A:A,'Crown Aug Uploads '!B:B,0)</f>
        <v>2687</v>
      </c>
    </row>
    <row r="1755" spans="1:6" hidden="1" x14ac:dyDescent="0.3">
      <c r="A1755">
        <v>6055792</v>
      </c>
      <c r="B1755" s="19" t="s">
        <v>1760</v>
      </c>
      <c r="E1755" s="20">
        <v>41.45</v>
      </c>
      <c r="F1755">
        <f>MATCH(A:A,'Crown Aug Uploads '!B:B,0)</f>
        <v>2688</v>
      </c>
    </row>
    <row r="1756" spans="1:6" hidden="1" x14ac:dyDescent="0.3">
      <c r="A1756">
        <v>6055791</v>
      </c>
      <c r="B1756" s="19" t="s">
        <v>1761</v>
      </c>
      <c r="E1756" s="20">
        <v>33.520000000000003</v>
      </c>
      <c r="F1756">
        <f>MATCH(A:A,'Crown Aug Uploads '!B:B,0)</f>
        <v>2689</v>
      </c>
    </row>
    <row r="1757" spans="1:6" hidden="1" x14ac:dyDescent="0.3">
      <c r="A1757">
        <v>6055790</v>
      </c>
      <c r="B1757" s="19" t="s">
        <v>1762</v>
      </c>
      <c r="E1757" s="20">
        <v>8.89</v>
      </c>
      <c r="F1757">
        <f>MATCH(A:A,'Crown Aug Uploads '!B:B,0)</f>
        <v>2690</v>
      </c>
    </row>
    <row r="1758" spans="1:6" hidden="1" x14ac:dyDescent="0.3">
      <c r="A1758">
        <v>6055591</v>
      </c>
      <c r="B1758" s="19" t="s">
        <v>1763</v>
      </c>
      <c r="E1758" s="20">
        <v>2372.42</v>
      </c>
      <c r="F1758">
        <f>MATCH(A:A,'Crown Aug Uploads '!B:B,0)</f>
        <v>2691</v>
      </c>
    </row>
    <row r="1759" spans="1:6" x14ac:dyDescent="0.3">
      <c r="A1759">
        <v>6055290</v>
      </c>
      <c r="B1759" s="19" t="s">
        <v>1764</v>
      </c>
      <c r="E1759" s="20">
        <v>32.1</v>
      </c>
      <c r="F1759">
        <f>MATCH(A:A,'Crown Aug Uploads '!B:B,0)</f>
        <v>2692</v>
      </c>
    </row>
    <row r="1760" spans="1:6" x14ac:dyDescent="0.3">
      <c r="A1760">
        <v>6055289</v>
      </c>
      <c r="B1760" s="19" t="s">
        <v>1765</v>
      </c>
      <c r="E1760" s="20">
        <v>32.1</v>
      </c>
      <c r="F1760">
        <f>MATCH(A:A,'Crown Aug Uploads '!B:B,0)</f>
        <v>2693</v>
      </c>
    </row>
    <row r="1761" spans="1:6" x14ac:dyDescent="0.3">
      <c r="A1761">
        <v>6055287</v>
      </c>
      <c r="B1761" s="19" t="s">
        <v>1766</v>
      </c>
      <c r="E1761" s="20">
        <v>11.93</v>
      </c>
      <c r="F1761">
        <f>MATCH(A:A,'Crown Aug Uploads '!B:B,0)</f>
        <v>2694</v>
      </c>
    </row>
    <row r="1762" spans="1:6" x14ac:dyDescent="0.3">
      <c r="A1762">
        <v>6055223</v>
      </c>
      <c r="B1762" s="19" t="s">
        <v>1767</v>
      </c>
      <c r="E1762" s="20">
        <v>8.36</v>
      </c>
      <c r="F1762">
        <f>MATCH(A:A,'Crown Aug Uploads '!B:B,0)</f>
        <v>2695</v>
      </c>
    </row>
    <row r="1763" spans="1:6" x14ac:dyDescent="0.3">
      <c r="A1763">
        <v>6055047</v>
      </c>
      <c r="B1763" s="19" t="s">
        <v>1768</v>
      </c>
      <c r="E1763" s="20">
        <v>761.29</v>
      </c>
      <c r="F1763">
        <f>MATCH(A:A,'Crown Aug Uploads '!B:B,0)</f>
        <v>2696</v>
      </c>
    </row>
    <row r="1764" spans="1:6" x14ac:dyDescent="0.3">
      <c r="A1764">
        <v>6054119</v>
      </c>
      <c r="B1764" s="19" t="s">
        <v>1769</v>
      </c>
      <c r="E1764" s="20">
        <v>760.37</v>
      </c>
      <c r="F1764">
        <f>MATCH(A:A,'Crown Aug Uploads '!B:B,0)</f>
        <v>2697</v>
      </c>
    </row>
    <row r="1765" spans="1:6" x14ac:dyDescent="0.3">
      <c r="A1765">
        <v>6054118</v>
      </c>
      <c r="B1765" s="19" t="s">
        <v>1770</v>
      </c>
      <c r="E1765" s="20">
        <v>65.25</v>
      </c>
      <c r="F1765">
        <f>MATCH(A:A,'Crown Aug Uploads '!B:B,0)</f>
        <v>2698</v>
      </c>
    </row>
    <row r="1766" spans="1:6" x14ac:dyDescent="0.3">
      <c r="A1766">
        <v>6054117</v>
      </c>
      <c r="B1766" s="19" t="s">
        <v>1771</v>
      </c>
      <c r="E1766" s="20">
        <v>49.76</v>
      </c>
      <c r="F1766">
        <f>MATCH(A:A,'Crown Aug Uploads '!B:B,0)</f>
        <v>2699</v>
      </c>
    </row>
    <row r="1767" spans="1:6" x14ac:dyDescent="0.3">
      <c r="A1767">
        <v>6054116</v>
      </c>
      <c r="B1767" s="19" t="s">
        <v>1772</v>
      </c>
      <c r="E1767" s="20">
        <v>49.76</v>
      </c>
      <c r="F1767">
        <f>MATCH(A:A,'Crown Aug Uploads '!B:B,0)</f>
        <v>2700</v>
      </c>
    </row>
    <row r="1768" spans="1:6" x14ac:dyDescent="0.3">
      <c r="A1768">
        <v>6054115</v>
      </c>
      <c r="B1768" s="19" t="s">
        <v>1773</v>
      </c>
      <c r="E1768" s="20">
        <v>49.76</v>
      </c>
      <c r="F1768">
        <f>MATCH(A:A,'Crown Aug Uploads '!B:B,0)</f>
        <v>2701</v>
      </c>
    </row>
    <row r="1769" spans="1:6" x14ac:dyDescent="0.3">
      <c r="A1769">
        <v>6054114</v>
      </c>
      <c r="B1769" s="19" t="s">
        <v>1774</v>
      </c>
      <c r="E1769" s="20">
        <v>49.76</v>
      </c>
      <c r="F1769">
        <f>MATCH(A:A,'Crown Aug Uploads '!B:B,0)</f>
        <v>2702</v>
      </c>
    </row>
    <row r="1770" spans="1:6" x14ac:dyDescent="0.3">
      <c r="A1770">
        <v>6054113</v>
      </c>
      <c r="B1770" s="19" t="s">
        <v>1775</v>
      </c>
      <c r="E1770" s="20">
        <v>49.76</v>
      </c>
      <c r="F1770">
        <f>MATCH(A:A,'Crown Aug Uploads '!B:B,0)</f>
        <v>2703</v>
      </c>
    </row>
    <row r="1771" spans="1:6" x14ac:dyDescent="0.3">
      <c r="A1771">
        <v>6054112</v>
      </c>
      <c r="B1771" s="19" t="s">
        <v>1776</v>
      </c>
      <c r="E1771" s="20">
        <v>49.76</v>
      </c>
      <c r="F1771">
        <f>MATCH(A:A,'Crown Aug Uploads '!B:B,0)</f>
        <v>2704</v>
      </c>
    </row>
    <row r="1772" spans="1:6" x14ac:dyDescent="0.3">
      <c r="A1772">
        <v>6054111</v>
      </c>
      <c r="B1772" s="19" t="s">
        <v>1777</v>
      </c>
      <c r="E1772" s="20">
        <v>49.76</v>
      </c>
      <c r="F1772">
        <f>MATCH(A:A,'Crown Aug Uploads '!B:B,0)</f>
        <v>2705</v>
      </c>
    </row>
    <row r="1773" spans="1:6" x14ac:dyDescent="0.3">
      <c r="A1773">
        <v>6054109</v>
      </c>
      <c r="B1773" s="19" t="s">
        <v>1778</v>
      </c>
      <c r="E1773" s="20">
        <v>100.13</v>
      </c>
      <c r="F1773">
        <f>MATCH(A:A,'Crown Aug Uploads '!B:B,0)</f>
        <v>2706</v>
      </c>
    </row>
    <row r="1774" spans="1:6" x14ac:dyDescent="0.3">
      <c r="A1774">
        <v>6054107</v>
      </c>
      <c r="B1774" s="19" t="s">
        <v>1779</v>
      </c>
      <c r="E1774" s="20">
        <v>87.94</v>
      </c>
      <c r="F1774">
        <f>MATCH(A:A,'Crown Aug Uploads '!B:B,0)</f>
        <v>2707</v>
      </c>
    </row>
    <row r="1775" spans="1:6" x14ac:dyDescent="0.3">
      <c r="A1775">
        <v>6054047</v>
      </c>
      <c r="B1775" s="19" t="s">
        <v>1780</v>
      </c>
      <c r="E1775" s="20">
        <v>38.76</v>
      </c>
      <c r="F1775">
        <f>MATCH(A:A,'Crown Aug Uploads '!B:B,0)</f>
        <v>2708</v>
      </c>
    </row>
    <row r="1776" spans="1:6" x14ac:dyDescent="0.3">
      <c r="A1776">
        <v>6054046</v>
      </c>
      <c r="B1776" s="19" t="s">
        <v>1781</v>
      </c>
      <c r="E1776" s="20">
        <v>38.76</v>
      </c>
      <c r="F1776">
        <f>MATCH(A:A,'Crown Aug Uploads '!B:B,0)</f>
        <v>2709</v>
      </c>
    </row>
    <row r="1777" spans="1:6" x14ac:dyDescent="0.3">
      <c r="A1777">
        <v>6054045</v>
      </c>
      <c r="B1777" s="19" t="s">
        <v>1782</v>
      </c>
      <c r="E1777" s="20">
        <v>38.76</v>
      </c>
      <c r="F1777">
        <f>MATCH(A:A,'Crown Aug Uploads '!B:B,0)</f>
        <v>2710</v>
      </c>
    </row>
    <row r="1778" spans="1:6" x14ac:dyDescent="0.3">
      <c r="A1778">
        <v>6054044</v>
      </c>
      <c r="B1778" s="19" t="s">
        <v>1783</v>
      </c>
      <c r="E1778" s="20">
        <v>38.76</v>
      </c>
      <c r="F1778">
        <f>MATCH(A:A,'Crown Aug Uploads '!B:B,0)</f>
        <v>2711</v>
      </c>
    </row>
    <row r="1779" spans="1:6" x14ac:dyDescent="0.3">
      <c r="A1779">
        <v>6054043</v>
      </c>
      <c r="B1779" s="19" t="s">
        <v>1784</v>
      </c>
      <c r="E1779" s="20">
        <v>38.76</v>
      </c>
      <c r="F1779">
        <f>MATCH(A:A,'Crown Aug Uploads '!B:B,0)</f>
        <v>2712</v>
      </c>
    </row>
    <row r="1780" spans="1:6" x14ac:dyDescent="0.3">
      <c r="A1780">
        <v>6054042</v>
      </c>
      <c r="B1780" s="19" t="s">
        <v>1785</v>
      </c>
      <c r="E1780" s="20">
        <v>38.76</v>
      </c>
      <c r="F1780">
        <f>MATCH(A:A,'Crown Aug Uploads '!B:B,0)</f>
        <v>2713</v>
      </c>
    </row>
    <row r="1781" spans="1:6" x14ac:dyDescent="0.3">
      <c r="A1781">
        <v>6054041</v>
      </c>
      <c r="B1781" s="19" t="s">
        <v>1786</v>
      </c>
      <c r="E1781" s="20">
        <v>38.76</v>
      </c>
      <c r="F1781">
        <f>MATCH(A:A,'Crown Aug Uploads '!B:B,0)</f>
        <v>2714</v>
      </c>
    </row>
    <row r="1782" spans="1:6" x14ac:dyDescent="0.3">
      <c r="A1782">
        <v>6054040</v>
      </c>
      <c r="B1782" s="19" t="s">
        <v>1787</v>
      </c>
      <c r="E1782" s="20">
        <v>38.76</v>
      </c>
      <c r="F1782">
        <f>MATCH(A:A,'Crown Aug Uploads '!B:B,0)</f>
        <v>2715</v>
      </c>
    </row>
    <row r="1783" spans="1:6" x14ac:dyDescent="0.3">
      <c r="A1783">
        <v>6054039</v>
      </c>
      <c r="B1783" s="19" t="s">
        <v>1788</v>
      </c>
      <c r="E1783" s="20">
        <v>38.76</v>
      </c>
      <c r="F1783">
        <f>MATCH(A:A,'Crown Aug Uploads '!B:B,0)</f>
        <v>2716</v>
      </c>
    </row>
    <row r="1784" spans="1:6" x14ac:dyDescent="0.3">
      <c r="A1784">
        <v>6060572</v>
      </c>
      <c r="B1784" s="19" t="s">
        <v>1789</v>
      </c>
      <c r="E1784" s="20">
        <v>53.49</v>
      </c>
      <c r="F1784">
        <f>MATCH(A:A,'Crown Aug Uploads '!B:B,0)</f>
        <v>2717</v>
      </c>
    </row>
    <row r="1785" spans="1:6" x14ac:dyDescent="0.3">
      <c r="A1785">
        <v>6060565</v>
      </c>
      <c r="B1785" s="19" t="s">
        <v>1790</v>
      </c>
      <c r="E1785" s="20">
        <v>50.94</v>
      </c>
      <c r="F1785">
        <f>MATCH(A:A,'Crown Aug Uploads '!B:B,0)</f>
        <v>2718</v>
      </c>
    </row>
    <row r="1786" spans="1:6" x14ac:dyDescent="0.3">
      <c r="A1786">
        <v>6060563</v>
      </c>
      <c r="B1786" s="19" t="s">
        <v>1791</v>
      </c>
      <c r="E1786" s="20">
        <v>675.38</v>
      </c>
      <c r="F1786">
        <f>MATCH(A:A,'Crown Aug Uploads '!B:B,0)</f>
        <v>2719</v>
      </c>
    </row>
    <row r="1787" spans="1:6" x14ac:dyDescent="0.3">
      <c r="A1787">
        <v>6060562</v>
      </c>
      <c r="B1787" s="19" t="s">
        <v>1792</v>
      </c>
      <c r="E1787" s="20">
        <v>63.69</v>
      </c>
      <c r="F1787">
        <f>MATCH(A:A,'Crown Aug Uploads '!B:B,0)</f>
        <v>2720</v>
      </c>
    </row>
    <row r="1788" spans="1:6" x14ac:dyDescent="0.3">
      <c r="A1788">
        <v>6060561</v>
      </c>
      <c r="B1788" s="19" t="s">
        <v>1793</v>
      </c>
      <c r="E1788" s="20">
        <v>100.86</v>
      </c>
      <c r="F1788">
        <f>MATCH(A:A,'Crown Aug Uploads '!B:B,0)</f>
        <v>2721</v>
      </c>
    </row>
    <row r="1789" spans="1:6" x14ac:dyDescent="0.3">
      <c r="A1789">
        <v>6060560</v>
      </c>
      <c r="B1789" s="19" t="s">
        <v>1794</v>
      </c>
      <c r="E1789" s="20">
        <v>27.98</v>
      </c>
      <c r="F1789">
        <f>MATCH(A:A,'Crown Aug Uploads '!B:B,0)</f>
        <v>2722</v>
      </c>
    </row>
    <row r="1790" spans="1:6" x14ac:dyDescent="0.3">
      <c r="A1790">
        <v>6060559</v>
      </c>
      <c r="B1790" s="19" t="s">
        <v>1795</v>
      </c>
      <c r="E1790" s="20">
        <v>21.56</v>
      </c>
      <c r="F1790">
        <f>MATCH(A:A,'Crown Aug Uploads '!B:B,0)</f>
        <v>2723</v>
      </c>
    </row>
    <row r="1791" spans="1:6" x14ac:dyDescent="0.3">
      <c r="A1791">
        <v>6060483</v>
      </c>
      <c r="B1791" s="19" t="s">
        <v>1796</v>
      </c>
      <c r="E1791" s="20">
        <v>59.79</v>
      </c>
      <c r="F1791">
        <f>MATCH(A:A,'Crown Aug Uploads '!B:B,0)</f>
        <v>2724</v>
      </c>
    </row>
    <row r="1792" spans="1:6" x14ac:dyDescent="0.3">
      <c r="A1792">
        <v>6059784</v>
      </c>
      <c r="B1792" s="19" t="s">
        <v>1797</v>
      </c>
      <c r="E1792" s="20">
        <v>1173.6600000000001</v>
      </c>
      <c r="F1792">
        <f>MATCH(A:A,'Crown Aug Uploads '!B:B,0)</f>
        <v>2725</v>
      </c>
    </row>
    <row r="1793" spans="1:6" x14ac:dyDescent="0.3">
      <c r="A1793">
        <v>6058238</v>
      </c>
      <c r="B1793" s="19" t="s">
        <v>1798</v>
      </c>
      <c r="E1793" s="20">
        <v>1825.63</v>
      </c>
      <c r="F1793">
        <f>MATCH(A:A,'Crown Aug Uploads '!B:B,0)</f>
        <v>2726</v>
      </c>
    </row>
    <row r="1794" spans="1:6" x14ac:dyDescent="0.3">
      <c r="A1794">
        <v>6057931</v>
      </c>
      <c r="B1794" s="19" t="s">
        <v>1799</v>
      </c>
      <c r="E1794" s="20">
        <v>2106.5100000000002</v>
      </c>
      <c r="F1794">
        <f>MATCH(A:A,'Crown Aug Uploads '!B:B,0)</f>
        <v>2727</v>
      </c>
    </row>
    <row r="1795" spans="1:6" x14ac:dyDescent="0.3">
      <c r="A1795">
        <v>6057930</v>
      </c>
      <c r="B1795" s="19" t="s">
        <v>1800</v>
      </c>
      <c r="E1795" s="20">
        <v>2106.5100000000002</v>
      </c>
      <c r="F1795">
        <f>MATCH(A:A,'Crown Aug Uploads '!B:B,0)</f>
        <v>2728</v>
      </c>
    </row>
    <row r="1796" spans="1:6" x14ac:dyDescent="0.3">
      <c r="A1796">
        <v>6056792</v>
      </c>
      <c r="B1796" s="19" t="s">
        <v>1801</v>
      </c>
      <c r="E1796" s="20">
        <v>1235.79</v>
      </c>
      <c r="F1796">
        <f>MATCH(A:A,'Crown Aug Uploads '!B:B,0)</f>
        <v>2729</v>
      </c>
    </row>
    <row r="1797" spans="1:6" hidden="1" x14ac:dyDescent="0.3">
      <c r="A1797">
        <v>6055999</v>
      </c>
      <c r="B1797" s="19" t="s">
        <v>1802</v>
      </c>
      <c r="E1797" s="20">
        <v>2440.5300000000002</v>
      </c>
      <c r="F1797">
        <f>MATCH(A:A,'Crown Aug Uploads '!B:B,0)</f>
        <v>2730</v>
      </c>
    </row>
    <row r="1798" spans="1:6" x14ac:dyDescent="0.3">
      <c r="A1798">
        <v>6055825</v>
      </c>
      <c r="B1798" s="19" t="s">
        <v>1803</v>
      </c>
      <c r="E1798" s="20">
        <v>585.26</v>
      </c>
      <c r="F1798">
        <f>MATCH(A:A,'Crown Aug Uploads '!B:B,0)</f>
        <v>2731</v>
      </c>
    </row>
    <row r="1799" spans="1:6" hidden="1" x14ac:dyDescent="0.3">
      <c r="A1799">
        <v>6055722</v>
      </c>
      <c r="B1799" s="19" t="s">
        <v>1804</v>
      </c>
      <c r="E1799" s="20">
        <v>8.82</v>
      </c>
      <c r="F1799">
        <f>MATCH(A:A,'Crown Aug Uploads '!B:B,0)</f>
        <v>2732</v>
      </c>
    </row>
    <row r="1800" spans="1:6" hidden="1" x14ac:dyDescent="0.3">
      <c r="A1800">
        <v>6055614</v>
      </c>
      <c r="B1800" s="19" t="s">
        <v>1805</v>
      </c>
      <c r="E1800" s="20">
        <v>57.22</v>
      </c>
      <c r="F1800">
        <f>MATCH(A:A,'Crown Aug Uploads '!B:B,0)</f>
        <v>2733</v>
      </c>
    </row>
    <row r="1801" spans="1:6" hidden="1" x14ac:dyDescent="0.3">
      <c r="A1801">
        <v>6055612</v>
      </c>
      <c r="B1801" s="19" t="s">
        <v>1806</v>
      </c>
      <c r="E1801" s="20">
        <v>45.68</v>
      </c>
      <c r="F1801">
        <f>MATCH(A:A,'Crown Aug Uploads '!B:B,0)</f>
        <v>2734</v>
      </c>
    </row>
    <row r="1802" spans="1:6" hidden="1" x14ac:dyDescent="0.3">
      <c r="A1802">
        <v>6055611</v>
      </c>
      <c r="B1802" s="19" t="s">
        <v>1807</v>
      </c>
      <c r="E1802" s="20">
        <v>45.68</v>
      </c>
      <c r="F1802">
        <f>MATCH(A:A,'Crown Aug Uploads '!B:B,0)</f>
        <v>2735</v>
      </c>
    </row>
    <row r="1803" spans="1:6" hidden="1" x14ac:dyDescent="0.3">
      <c r="A1803">
        <v>6055610</v>
      </c>
      <c r="B1803" s="19" t="s">
        <v>1808</v>
      </c>
      <c r="E1803" s="20">
        <v>42.04</v>
      </c>
      <c r="F1803">
        <f>MATCH(A:A,'Crown Aug Uploads '!B:B,0)</f>
        <v>2736</v>
      </c>
    </row>
    <row r="1804" spans="1:6" hidden="1" x14ac:dyDescent="0.3">
      <c r="A1804">
        <v>6055601</v>
      </c>
      <c r="B1804" s="19" t="s">
        <v>1809</v>
      </c>
      <c r="E1804" s="20">
        <v>2174.7199999999998</v>
      </c>
      <c r="F1804">
        <f>MATCH(A:A,'Crown Aug Uploads '!B:B,0)</f>
        <v>2737</v>
      </c>
    </row>
    <row r="1805" spans="1:6" hidden="1" x14ac:dyDescent="0.3">
      <c r="A1805">
        <v>6055600</v>
      </c>
      <c r="B1805" s="19" t="s">
        <v>1810</v>
      </c>
      <c r="E1805" s="20">
        <v>1342.3</v>
      </c>
      <c r="F1805">
        <f>MATCH(A:A,'Crown Aug Uploads '!B:B,0)</f>
        <v>2738</v>
      </c>
    </row>
    <row r="1806" spans="1:6" hidden="1" x14ac:dyDescent="0.3">
      <c r="A1806">
        <v>6055598</v>
      </c>
      <c r="B1806" s="19" t="s">
        <v>1811</v>
      </c>
      <c r="E1806" s="20">
        <v>1352.69</v>
      </c>
      <c r="F1806">
        <f>MATCH(A:A,'Crown Aug Uploads '!B:B,0)</f>
        <v>2739</v>
      </c>
    </row>
    <row r="1807" spans="1:6" hidden="1" x14ac:dyDescent="0.3">
      <c r="A1807">
        <v>6055597</v>
      </c>
      <c r="B1807" s="19" t="s">
        <v>1812</v>
      </c>
      <c r="E1807" s="20">
        <v>1121.68</v>
      </c>
      <c r="F1807">
        <f>MATCH(A:A,'Crown Aug Uploads '!B:B,0)</f>
        <v>2740</v>
      </c>
    </row>
    <row r="1808" spans="1:6" hidden="1" x14ac:dyDescent="0.3">
      <c r="A1808">
        <v>6055596</v>
      </c>
      <c r="B1808" s="19" t="s">
        <v>1813</v>
      </c>
      <c r="E1808" s="20">
        <v>913.6</v>
      </c>
      <c r="F1808">
        <f>MATCH(A:A,'Crown Aug Uploads '!B:B,0)</f>
        <v>2741</v>
      </c>
    </row>
    <row r="1809" spans="1:6" hidden="1" x14ac:dyDescent="0.3">
      <c r="A1809">
        <v>6055594</v>
      </c>
      <c r="B1809" s="19" t="s">
        <v>1814</v>
      </c>
      <c r="E1809" s="20">
        <v>2559.71</v>
      </c>
      <c r="F1809">
        <f>MATCH(A:A,'Crown Aug Uploads '!B:B,0)</f>
        <v>2742</v>
      </c>
    </row>
    <row r="1810" spans="1:6" hidden="1" x14ac:dyDescent="0.3">
      <c r="A1810">
        <v>6049204</v>
      </c>
      <c r="B1810" s="19" t="s">
        <v>1815</v>
      </c>
      <c r="E1810" s="20">
        <v>754.01</v>
      </c>
      <c r="F1810">
        <f>MATCH(A:A,'Crown Aug Uploads '!B:B,0)</f>
        <v>2743</v>
      </c>
    </row>
    <row r="1811" spans="1:6" hidden="1" x14ac:dyDescent="0.3">
      <c r="A1811">
        <v>6049200</v>
      </c>
      <c r="B1811" s="19" t="s">
        <v>1816</v>
      </c>
      <c r="E1811" s="20">
        <v>74.48</v>
      </c>
      <c r="F1811">
        <f>MATCH(A:A,'Crown Aug Uploads '!B:B,0)</f>
        <v>2744</v>
      </c>
    </row>
    <row r="1812" spans="1:6" hidden="1" x14ac:dyDescent="0.3">
      <c r="A1812">
        <v>6048977</v>
      </c>
      <c r="B1812" s="19" t="s">
        <v>1817</v>
      </c>
      <c r="E1812" s="20">
        <v>70.47</v>
      </c>
      <c r="F1812">
        <f>MATCH(A:A,'Crown Aug Uploads '!B:B,0)</f>
        <v>2745</v>
      </c>
    </row>
    <row r="1813" spans="1:6" hidden="1" x14ac:dyDescent="0.3">
      <c r="A1813">
        <v>6048976</v>
      </c>
      <c r="B1813" s="19" t="s">
        <v>1818</v>
      </c>
      <c r="E1813" s="20">
        <v>70.47</v>
      </c>
      <c r="F1813">
        <f>MATCH(A:A,'Crown Aug Uploads '!B:B,0)</f>
        <v>2746</v>
      </c>
    </row>
    <row r="1814" spans="1:6" x14ac:dyDescent="0.3">
      <c r="A1814">
        <v>6048565</v>
      </c>
      <c r="B1814" s="19" t="s">
        <v>1819</v>
      </c>
      <c r="E1814" s="20">
        <v>1605.81</v>
      </c>
      <c r="F1814">
        <f>MATCH(A:A,'Crown Aug Uploads '!B:B,0)</f>
        <v>2747</v>
      </c>
    </row>
    <row r="1815" spans="1:6" x14ac:dyDescent="0.3">
      <c r="A1815">
        <v>6047636</v>
      </c>
      <c r="B1815" s="19" t="s">
        <v>1820</v>
      </c>
      <c r="E1815" s="20">
        <v>82.76</v>
      </c>
      <c r="F1815">
        <f>MATCH(A:A,'Crown Aug Uploads '!B:B,0)</f>
        <v>2748</v>
      </c>
    </row>
    <row r="1816" spans="1:6" x14ac:dyDescent="0.3">
      <c r="A1816">
        <v>6047635</v>
      </c>
      <c r="B1816" s="19" t="s">
        <v>1821</v>
      </c>
      <c r="E1816" s="20">
        <v>82.76</v>
      </c>
      <c r="F1816">
        <f>MATCH(A:A,'Crown Aug Uploads '!B:B,0)</f>
        <v>2749</v>
      </c>
    </row>
    <row r="1817" spans="1:6" x14ac:dyDescent="0.3">
      <c r="A1817">
        <v>6047634</v>
      </c>
      <c r="B1817" s="19" t="s">
        <v>1822</v>
      </c>
      <c r="E1817" s="20">
        <v>82.76</v>
      </c>
      <c r="F1817">
        <f>MATCH(A:A,'Crown Aug Uploads '!B:B,0)</f>
        <v>2750</v>
      </c>
    </row>
    <row r="1818" spans="1:6" x14ac:dyDescent="0.3">
      <c r="A1818">
        <v>6047382</v>
      </c>
      <c r="B1818" s="19" t="s">
        <v>1823</v>
      </c>
      <c r="E1818" s="20">
        <v>585.26</v>
      </c>
      <c r="F1818">
        <f>MATCH(A:A,'Crown Aug Uploads '!B:B,0)</f>
        <v>2751</v>
      </c>
    </row>
    <row r="1819" spans="1:6" hidden="1" x14ac:dyDescent="0.3">
      <c r="A1819">
        <v>6046878</v>
      </c>
      <c r="B1819" s="19" t="s">
        <v>1824</v>
      </c>
      <c r="E1819" s="20">
        <v>214.71</v>
      </c>
      <c r="F1819">
        <f>MATCH(A:A,'Crown Aug Uploads '!B:B,0)</f>
        <v>2752</v>
      </c>
    </row>
    <row r="1820" spans="1:6" hidden="1" x14ac:dyDescent="0.3">
      <c r="A1820">
        <v>6046803</v>
      </c>
      <c r="B1820" s="19" t="s">
        <v>1825</v>
      </c>
      <c r="E1820" s="20">
        <v>12.34</v>
      </c>
      <c r="F1820">
        <f>MATCH(A:A,'Crown Aug Uploads '!B:B,0)</f>
        <v>2753</v>
      </c>
    </row>
    <row r="1821" spans="1:6" hidden="1" x14ac:dyDescent="0.3">
      <c r="A1821">
        <v>6046478</v>
      </c>
      <c r="B1821" s="19" t="s">
        <v>1826</v>
      </c>
      <c r="E1821" s="20">
        <v>10.93</v>
      </c>
      <c r="F1821">
        <f>MATCH(A:A,'Crown Aug Uploads '!B:B,0)</f>
        <v>2754</v>
      </c>
    </row>
    <row r="1822" spans="1:6" hidden="1" x14ac:dyDescent="0.3">
      <c r="A1822">
        <v>6045853</v>
      </c>
      <c r="B1822" s="19" t="s">
        <v>1827</v>
      </c>
      <c r="E1822" s="20">
        <v>99.54</v>
      </c>
      <c r="F1822">
        <f>MATCH(A:A,'Crown Aug Uploads '!B:B,0)</f>
        <v>2755</v>
      </c>
    </row>
    <row r="1823" spans="1:6" hidden="1" x14ac:dyDescent="0.3">
      <c r="A1823">
        <v>6045470</v>
      </c>
      <c r="B1823" s="19" t="s">
        <v>1828</v>
      </c>
      <c r="E1823" s="20">
        <v>72.58</v>
      </c>
      <c r="F1823">
        <f>MATCH(A:A,'Crown Aug Uploads '!B:B,0)</f>
        <v>2756</v>
      </c>
    </row>
    <row r="1824" spans="1:6" hidden="1" x14ac:dyDescent="0.3">
      <c r="A1824">
        <v>6042993</v>
      </c>
      <c r="B1824" s="19" t="s">
        <v>1829</v>
      </c>
      <c r="E1824" s="20">
        <v>101.92</v>
      </c>
      <c r="F1824">
        <f>MATCH(A:A,'Crown Aug Uploads '!B:B,0)</f>
        <v>2757</v>
      </c>
    </row>
    <row r="1825" spans="1:6" hidden="1" x14ac:dyDescent="0.3">
      <c r="A1825">
        <v>6042983</v>
      </c>
      <c r="B1825" s="19" t="s">
        <v>1830</v>
      </c>
      <c r="E1825" s="20">
        <v>37.82</v>
      </c>
      <c r="F1825">
        <f>MATCH(A:A,'Crown Aug Uploads '!B:B,0)</f>
        <v>2758</v>
      </c>
    </row>
    <row r="1826" spans="1:6" hidden="1" x14ac:dyDescent="0.3">
      <c r="A1826">
        <v>6042978</v>
      </c>
      <c r="B1826" s="19" t="s">
        <v>1831</v>
      </c>
      <c r="E1826" s="20">
        <v>18.73</v>
      </c>
      <c r="F1826">
        <f>MATCH(A:A,'Crown Aug Uploads '!B:B,0)</f>
        <v>2759</v>
      </c>
    </row>
    <row r="1827" spans="1:6" hidden="1" x14ac:dyDescent="0.3">
      <c r="A1827">
        <v>6041106</v>
      </c>
      <c r="B1827" s="19" t="s">
        <v>1832</v>
      </c>
      <c r="E1827" s="20">
        <v>51.08</v>
      </c>
      <c r="F1827">
        <f>MATCH(A:A,'Crown Aug Uploads '!B:B,0)</f>
        <v>2760</v>
      </c>
    </row>
    <row r="1828" spans="1:6" hidden="1" x14ac:dyDescent="0.3">
      <c r="A1828">
        <v>6041105</v>
      </c>
      <c r="B1828" s="19" t="s">
        <v>1833</v>
      </c>
      <c r="E1828" s="20">
        <v>23.24</v>
      </c>
      <c r="F1828">
        <f>MATCH(A:A,'Crown Aug Uploads '!B:B,0)</f>
        <v>2761</v>
      </c>
    </row>
    <row r="1829" spans="1:6" hidden="1" x14ac:dyDescent="0.3">
      <c r="A1829">
        <v>6041104</v>
      </c>
      <c r="B1829" s="19" t="s">
        <v>1834</v>
      </c>
      <c r="E1829" s="20">
        <v>23.24</v>
      </c>
      <c r="F1829">
        <f>MATCH(A:A,'Crown Aug Uploads '!B:B,0)</f>
        <v>2762</v>
      </c>
    </row>
    <row r="1830" spans="1:6" hidden="1" x14ac:dyDescent="0.3">
      <c r="A1830">
        <v>6041103</v>
      </c>
      <c r="B1830" s="19" t="s">
        <v>1835</v>
      </c>
      <c r="E1830" s="20">
        <v>23.24</v>
      </c>
      <c r="F1830">
        <f>MATCH(A:A,'Crown Aug Uploads '!B:B,0)</f>
        <v>2763</v>
      </c>
    </row>
    <row r="1831" spans="1:6" hidden="1" x14ac:dyDescent="0.3">
      <c r="A1831">
        <v>6041102</v>
      </c>
      <c r="B1831" s="19" t="s">
        <v>1836</v>
      </c>
      <c r="E1831" s="20">
        <v>23.24</v>
      </c>
      <c r="F1831">
        <f>MATCH(A:A,'Crown Aug Uploads '!B:B,0)</f>
        <v>2764</v>
      </c>
    </row>
    <row r="1832" spans="1:6" hidden="1" x14ac:dyDescent="0.3">
      <c r="A1832">
        <v>6041101</v>
      </c>
      <c r="B1832" s="19" t="s">
        <v>1837</v>
      </c>
      <c r="E1832" s="20">
        <v>20.309999999999999</v>
      </c>
      <c r="F1832">
        <f>MATCH(A:A,'Crown Aug Uploads '!B:B,0)</f>
        <v>2765</v>
      </c>
    </row>
    <row r="1833" spans="1:6" hidden="1" x14ac:dyDescent="0.3">
      <c r="A1833">
        <v>6041100</v>
      </c>
      <c r="B1833" s="19" t="s">
        <v>1838</v>
      </c>
      <c r="E1833" s="20">
        <v>30.47</v>
      </c>
      <c r="F1833">
        <f>MATCH(A:A,'Crown Aug Uploads '!B:B,0)</f>
        <v>2766</v>
      </c>
    </row>
    <row r="1834" spans="1:6" hidden="1" x14ac:dyDescent="0.3">
      <c r="A1834">
        <v>6041099</v>
      </c>
      <c r="B1834" s="19" t="s">
        <v>1839</v>
      </c>
      <c r="E1834" s="20">
        <v>35.450000000000003</v>
      </c>
      <c r="F1834">
        <f>MATCH(A:A,'Crown Aug Uploads '!B:B,0)</f>
        <v>2767</v>
      </c>
    </row>
    <row r="1835" spans="1:6" x14ac:dyDescent="0.3">
      <c r="A1835">
        <v>6054038</v>
      </c>
      <c r="B1835" s="19" t="s">
        <v>1840</v>
      </c>
      <c r="E1835" s="20">
        <v>38.76</v>
      </c>
      <c r="F1835">
        <f>MATCH(A:A,'Crown Aug Uploads '!B:B,0)</f>
        <v>2768</v>
      </c>
    </row>
    <row r="1836" spans="1:6" x14ac:dyDescent="0.3">
      <c r="A1836">
        <v>6054036</v>
      </c>
      <c r="B1836" s="19" t="s">
        <v>1841</v>
      </c>
      <c r="E1836" s="20">
        <v>70.14</v>
      </c>
      <c r="F1836">
        <f>MATCH(A:A,'Crown Aug Uploads '!B:B,0)</f>
        <v>2769</v>
      </c>
    </row>
    <row r="1837" spans="1:6" x14ac:dyDescent="0.3">
      <c r="A1837">
        <v>6054035</v>
      </c>
      <c r="B1837" s="19" t="s">
        <v>1842</v>
      </c>
      <c r="E1837" s="20">
        <v>87.69</v>
      </c>
      <c r="F1837">
        <f>MATCH(A:A,'Crown Aug Uploads '!B:B,0)</f>
        <v>2770</v>
      </c>
    </row>
    <row r="1838" spans="1:6" x14ac:dyDescent="0.3">
      <c r="A1838">
        <v>6054034</v>
      </c>
      <c r="B1838" s="19" t="s">
        <v>1843</v>
      </c>
      <c r="E1838" s="20">
        <v>835.29</v>
      </c>
      <c r="F1838">
        <f>MATCH(A:A,'Crown Aug Uploads '!B:B,0)</f>
        <v>2771</v>
      </c>
    </row>
    <row r="1839" spans="1:6" x14ac:dyDescent="0.3">
      <c r="A1839">
        <v>6054033</v>
      </c>
      <c r="B1839" s="19" t="s">
        <v>1844</v>
      </c>
      <c r="E1839" s="20">
        <v>711</v>
      </c>
      <c r="F1839">
        <f>MATCH(A:A,'Crown Aug Uploads '!B:B,0)</f>
        <v>2772</v>
      </c>
    </row>
    <row r="1840" spans="1:6" x14ac:dyDescent="0.3">
      <c r="A1840">
        <v>6054001</v>
      </c>
      <c r="B1840" s="19" t="s">
        <v>1845</v>
      </c>
      <c r="E1840" s="20">
        <v>42.08</v>
      </c>
      <c r="F1840">
        <f>MATCH(A:A,'Crown Aug Uploads '!B:B,0)</f>
        <v>2773</v>
      </c>
    </row>
    <row r="1841" spans="1:6" x14ac:dyDescent="0.3">
      <c r="A1841">
        <v>6054000</v>
      </c>
      <c r="B1841" s="19" t="s">
        <v>1846</v>
      </c>
      <c r="E1841" s="20">
        <v>35.42</v>
      </c>
      <c r="F1841">
        <f>MATCH(A:A,'Crown Aug Uploads '!B:B,0)</f>
        <v>2774</v>
      </c>
    </row>
    <row r="1842" spans="1:6" x14ac:dyDescent="0.3">
      <c r="A1842">
        <v>6050246</v>
      </c>
      <c r="B1842" s="19" t="s">
        <v>1847</v>
      </c>
      <c r="E1842" s="20">
        <v>32.94</v>
      </c>
      <c r="F1842">
        <f>MATCH(A:A,'Crown Aug Uploads '!B:B,0)</f>
        <v>2775</v>
      </c>
    </row>
    <row r="1843" spans="1:6" x14ac:dyDescent="0.3">
      <c r="A1843">
        <v>6049686</v>
      </c>
      <c r="B1843" s="19" t="s">
        <v>1848</v>
      </c>
      <c r="E1843" s="20">
        <v>36.68</v>
      </c>
      <c r="F1843">
        <f>MATCH(A:A,'Crown Aug Uploads '!B:B,0)</f>
        <v>2776</v>
      </c>
    </row>
    <row r="1844" spans="1:6" x14ac:dyDescent="0.3">
      <c r="A1844">
        <v>6049684</v>
      </c>
      <c r="B1844" s="19" t="s">
        <v>1849</v>
      </c>
      <c r="E1844" s="20">
        <v>70.31</v>
      </c>
      <c r="F1844">
        <f>MATCH(A:A,'Crown Aug Uploads '!B:B,0)</f>
        <v>2777</v>
      </c>
    </row>
    <row r="1845" spans="1:6" x14ac:dyDescent="0.3">
      <c r="A1845">
        <v>6049683</v>
      </c>
      <c r="B1845" s="19" t="s">
        <v>1795</v>
      </c>
      <c r="E1845" s="20">
        <v>27</v>
      </c>
      <c r="F1845">
        <f>MATCH(A:A,'Crown Aug Uploads '!B:B,0)</f>
        <v>2778</v>
      </c>
    </row>
    <row r="1846" spans="1:6" x14ac:dyDescent="0.3">
      <c r="A1846">
        <v>6049680</v>
      </c>
      <c r="B1846" s="19" t="s">
        <v>1850</v>
      </c>
      <c r="E1846" s="20">
        <v>20.079999999999998</v>
      </c>
      <c r="F1846">
        <f>MATCH(A:A,'Crown Aug Uploads '!B:B,0)</f>
        <v>2779</v>
      </c>
    </row>
    <row r="1847" spans="1:6" x14ac:dyDescent="0.3">
      <c r="A1847">
        <v>6049679</v>
      </c>
      <c r="B1847" s="19" t="s">
        <v>1851</v>
      </c>
      <c r="E1847" s="20">
        <v>4.78</v>
      </c>
      <c r="F1847">
        <f>MATCH(A:A,'Crown Aug Uploads '!B:B,0)</f>
        <v>2780</v>
      </c>
    </row>
    <row r="1848" spans="1:6" x14ac:dyDescent="0.3">
      <c r="A1848">
        <v>6049678</v>
      </c>
      <c r="B1848" s="19" t="s">
        <v>1852</v>
      </c>
      <c r="E1848" s="20">
        <v>17.440000000000001</v>
      </c>
      <c r="F1848">
        <f>MATCH(A:A,'Crown Aug Uploads '!B:B,0)</f>
        <v>2781</v>
      </c>
    </row>
    <row r="1849" spans="1:6" x14ac:dyDescent="0.3">
      <c r="A1849">
        <v>6049674</v>
      </c>
      <c r="B1849" s="19" t="s">
        <v>1853</v>
      </c>
      <c r="E1849" s="20">
        <v>11.93</v>
      </c>
      <c r="F1849">
        <f>MATCH(A:A,'Crown Aug Uploads '!B:B,0)</f>
        <v>2782</v>
      </c>
    </row>
    <row r="1850" spans="1:6" x14ac:dyDescent="0.3">
      <c r="A1850">
        <v>6049673</v>
      </c>
      <c r="B1850" s="19" t="s">
        <v>1854</v>
      </c>
      <c r="E1850" s="20">
        <v>3.68</v>
      </c>
      <c r="F1850">
        <f>MATCH(A:A,'Crown Aug Uploads '!B:B,0)</f>
        <v>2783</v>
      </c>
    </row>
    <row r="1851" spans="1:6" x14ac:dyDescent="0.3">
      <c r="A1851">
        <v>6049672</v>
      </c>
      <c r="B1851" s="19" t="s">
        <v>1855</v>
      </c>
      <c r="E1851" s="20">
        <v>30.69</v>
      </c>
      <c r="F1851">
        <f>MATCH(A:A,'Crown Aug Uploads '!B:B,0)</f>
        <v>2784</v>
      </c>
    </row>
    <row r="1852" spans="1:6" x14ac:dyDescent="0.3">
      <c r="A1852">
        <v>6049671</v>
      </c>
      <c r="B1852" s="19" t="s">
        <v>1856</v>
      </c>
      <c r="E1852" s="20">
        <v>54.04</v>
      </c>
      <c r="F1852">
        <f>MATCH(A:A,'Crown Aug Uploads '!B:B,0)</f>
        <v>2785</v>
      </c>
    </row>
    <row r="1853" spans="1:6" x14ac:dyDescent="0.3">
      <c r="A1853">
        <v>6049670</v>
      </c>
      <c r="B1853" s="19" t="s">
        <v>1857</v>
      </c>
      <c r="E1853" s="20">
        <v>54.56</v>
      </c>
      <c r="F1853">
        <f>MATCH(A:A,'Crown Aug Uploads '!B:B,0)</f>
        <v>2786</v>
      </c>
    </row>
    <row r="1854" spans="1:6" x14ac:dyDescent="0.3">
      <c r="A1854">
        <v>6049669</v>
      </c>
      <c r="B1854" s="19" t="s">
        <v>1858</v>
      </c>
      <c r="E1854" s="20">
        <v>54.56</v>
      </c>
      <c r="F1854">
        <f>MATCH(A:A,'Crown Aug Uploads '!B:B,0)</f>
        <v>2787</v>
      </c>
    </row>
    <row r="1855" spans="1:6" x14ac:dyDescent="0.3">
      <c r="A1855">
        <v>6049664</v>
      </c>
      <c r="B1855" s="19" t="s">
        <v>1859</v>
      </c>
      <c r="E1855" s="20">
        <v>149.69999999999999</v>
      </c>
      <c r="F1855">
        <f>MATCH(A:A,'Crown Aug Uploads '!B:B,0)</f>
        <v>2788</v>
      </c>
    </row>
    <row r="1856" spans="1:6" x14ac:dyDescent="0.3">
      <c r="A1856">
        <v>6049662</v>
      </c>
      <c r="B1856" s="19" t="s">
        <v>1860</v>
      </c>
      <c r="E1856" s="20">
        <v>228.6</v>
      </c>
      <c r="F1856">
        <f>MATCH(A:A,'Crown Aug Uploads '!B:B,0)</f>
        <v>2789</v>
      </c>
    </row>
    <row r="1857" spans="1:6" x14ac:dyDescent="0.3">
      <c r="A1857">
        <v>6049661</v>
      </c>
      <c r="B1857" s="19" t="s">
        <v>1861</v>
      </c>
      <c r="E1857" s="20">
        <v>2065.0300000000002</v>
      </c>
      <c r="F1857">
        <f>MATCH(A:A,'Crown Aug Uploads '!B:B,0)</f>
        <v>2790</v>
      </c>
    </row>
    <row r="1858" spans="1:6" x14ac:dyDescent="0.3">
      <c r="A1858">
        <v>6049659</v>
      </c>
      <c r="B1858" s="19" t="s">
        <v>1862</v>
      </c>
      <c r="E1858" s="20">
        <v>630.55999999999995</v>
      </c>
      <c r="F1858">
        <f>MATCH(A:A,'Crown Aug Uploads '!B:B,0)</f>
        <v>2791</v>
      </c>
    </row>
    <row r="1859" spans="1:6" x14ac:dyDescent="0.3">
      <c r="A1859">
        <v>6049656</v>
      </c>
      <c r="B1859" s="19" t="s">
        <v>1863</v>
      </c>
      <c r="E1859" s="20">
        <v>2648.42</v>
      </c>
      <c r="F1859">
        <f>MATCH(A:A,'Crown Aug Uploads '!B:B,0)</f>
        <v>2792</v>
      </c>
    </row>
    <row r="1860" spans="1:6" hidden="1" x14ac:dyDescent="0.3">
      <c r="A1860">
        <v>6049206</v>
      </c>
      <c r="B1860" s="19" t="s">
        <v>1864</v>
      </c>
      <c r="E1860" s="20">
        <v>65.69</v>
      </c>
      <c r="F1860">
        <f>MATCH(A:A,'Crown Aug Uploads '!B:B,0)</f>
        <v>2793</v>
      </c>
    </row>
    <row r="1861" spans="1:6" hidden="1" x14ac:dyDescent="0.3">
      <c r="A1861">
        <v>6056215</v>
      </c>
      <c r="B1861" s="19" t="s">
        <v>1865</v>
      </c>
      <c r="E1861" s="20">
        <v>2</v>
      </c>
      <c r="F1861">
        <f>MATCH(A:A,'Crown Aug Uploads '!B:B,0)</f>
        <v>2794</v>
      </c>
    </row>
    <row r="1862" spans="1:6" hidden="1" x14ac:dyDescent="0.3">
      <c r="A1862">
        <v>6056213</v>
      </c>
      <c r="B1862" s="19" t="s">
        <v>1866</v>
      </c>
      <c r="E1862" s="20">
        <v>2.06</v>
      </c>
      <c r="F1862">
        <f>MATCH(A:A,'Crown Aug Uploads '!B:B,0)</f>
        <v>2795</v>
      </c>
    </row>
    <row r="1863" spans="1:6" hidden="1" x14ac:dyDescent="0.3">
      <c r="A1863">
        <v>6056203</v>
      </c>
      <c r="B1863" s="19" t="s">
        <v>1867</v>
      </c>
      <c r="E1863" s="20">
        <v>7.26</v>
      </c>
      <c r="F1863">
        <f>MATCH(A:A,'Crown Aug Uploads '!B:B,0)</f>
        <v>2796</v>
      </c>
    </row>
    <row r="1864" spans="1:6" hidden="1" x14ac:dyDescent="0.3">
      <c r="A1864">
        <v>6056830</v>
      </c>
      <c r="B1864" s="19" t="s">
        <v>1868</v>
      </c>
      <c r="E1864" s="20">
        <v>2.54</v>
      </c>
      <c r="F1864">
        <f>MATCH(A:A,'Crown Aug Uploads '!B:B,0)</f>
        <v>2797</v>
      </c>
    </row>
    <row r="1865" spans="1:6" hidden="1" x14ac:dyDescent="0.3">
      <c r="A1865">
        <v>6056832</v>
      </c>
      <c r="B1865" s="19" t="s">
        <v>1869</v>
      </c>
      <c r="E1865" s="20">
        <v>3.73</v>
      </c>
      <c r="F1865">
        <f>MATCH(A:A,'Crown Aug Uploads '!B:B,0)</f>
        <v>2798</v>
      </c>
    </row>
    <row r="1866" spans="1:6" hidden="1" x14ac:dyDescent="0.3">
      <c r="A1866">
        <v>6056833</v>
      </c>
      <c r="B1866" s="19" t="s">
        <v>1870</v>
      </c>
      <c r="E1866" s="20">
        <v>3.11</v>
      </c>
      <c r="F1866">
        <f>MATCH(A:A,'Crown Aug Uploads '!B:B,0)</f>
        <v>2799</v>
      </c>
    </row>
    <row r="1867" spans="1:6" hidden="1" x14ac:dyDescent="0.3">
      <c r="A1867">
        <v>6056202</v>
      </c>
      <c r="B1867" s="19" t="s">
        <v>1871</v>
      </c>
      <c r="E1867" s="20">
        <v>3.17</v>
      </c>
      <c r="F1867">
        <f>MATCH(A:A,'Crown Aug Uploads '!B:B,0)</f>
        <v>2800</v>
      </c>
    </row>
    <row r="1868" spans="1:6" hidden="1" x14ac:dyDescent="0.3">
      <c r="A1868">
        <v>6056073</v>
      </c>
      <c r="B1868" s="19" t="s">
        <v>1872</v>
      </c>
      <c r="E1868" s="20">
        <v>12.75</v>
      </c>
      <c r="F1868">
        <f>MATCH(A:A,'Crown Aug Uploads '!B:B,0)</f>
        <v>2801</v>
      </c>
    </row>
    <row r="1869" spans="1:6" hidden="1" x14ac:dyDescent="0.3">
      <c r="A1869">
        <v>6056071</v>
      </c>
      <c r="B1869" s="19" t="s">
        <v>1873</v>
      </c>
      <c r="E1869" s="20">
        <v>14.45</v>
      </c>
      <c r="F1869">
        <f>MATCH(A:A,'Crown Aug Uploads '!B:B,0)</f>
        <v>2802</v>
      </c>
    </row>
    <row r="1870" spans="1:6" hidden="1" x14ac:dyDescent="0.3">
      <c r="A1870">
        <v>6056067</v>
      </c>
      <c r="B1870" s="19" t="s">
        <v>1874</v>
      </c>
      <c r="E1870" s="20">
        <v>12.75</v>
      </c>
      <c r="F1870">
        <f>MATCH(A:A,'Crown Aug Uploads '!B:B,0)</f>
        <v>2803</v>
      </c>
    </row>
    <row r="1871" spans="1:6" hidden="1" x14ac:dyDescent="0.3">
      <c r="A1871">
        <v>6056066</v>
      </c>
      <c r="B1871" s="19" t="s">
        <v>1875</v>
      </c>
      <c r="E1871" s="20">
        <v>12.75</v>
      </c>
      <c r="F1871">
        <f>MATCH(A:A,'Crown Aug Uploads '!B:B,0)</f>
        <v>2804</v>
      </c>
    </row>
    <row r="1872" spans="1:6" hidden="1" x14ac:dyDescent="0.3">
      <c r="A1872">
        <v>6056065</v>
      </c>
      <c r="B1872" s="19" t="s">
        <v>1876</v>
      </c>
      <c r="E1872" s="20">
        <v>12.75</v>
      </c>
      <c r="F1872">
        <f>MATCH(A:A,'Crown Aug Uploads '!B:B,0)</f>
        <v>2805</v>
      </c>
    </row>
    <row r="1873" spans="1:6" hidden="1" x14ac:dyDescent="0.3">
      <c r="A1873">
        <v>6056835</v>
      </c>
      <c r="B1873" s="19" t="s">
        <v>1877</v>
      </c>
      <c r="E1873" s="20">
        <v>3.73</v>
      </c>
      <c r="F1873">
        <f>MATCH(A:A,'Crown Aug Uploads '!B:B,0)</f>
        <v>2806</v>
      </c>
    </row>
    <row r="1874" spans="1:6" hidden="1" x14ac:dyDescent="0.3">
      <c r="A1874">
        <v>6056836</v>
      </c>
      <c r="B1874" s="19" t="s">
        <v>1878</v>
      </c>
      <c r="E1874" s="20">
        <v>12.46</v>
      </c>
      <c r="F1874">
        <f>MATCH(A:A,'Crown Aug Uploads '!B:B,0)</f>
        <v>2807</v>
      </c>
    </row>
    <row r="1875" spans="1:6" hidden="1" x14ac:dyDescent="0.3">
      <c r="A1875">
        <v>6056837</v>
      </c>
      <c r="B1875" s="19" t="s">
        <v>1879</v>
      </c>
      <c r="E1875" s="20">
        <v>12.46</v>
      </c>
      <c r="F1875">
        <f>MATCH(A:A,'Crown Aug Uploads '!B:B,0)</f>
        <v>2808</v>
      </c>
    </row>
    <row r="1876" spans="1:6" hidden="1" x14ac:dyDescent="0.3">
      <c r="A1876">
        <v>6056838</v>
      </c>
      <c r="B1876" s="19" t="s">
        <v>1880</v>
      </c>
      <c r="E1876" s="20">
        <v>12.46</v>
      </c>
      <c r="F1876">
        <f>MATCH(A:A,'Crown Aug Uploads '!B:B,0)</f>
        <v>2809</v>
      </c>
    </row>
    <row r="1877" spans="1:6" hidden="1" x14ac:dyDescent="0.3">
      <c r="A1877">
        <v>6056839</v>
      </c>
      <c r="B1877" s="19" t="s">
        <v>1881</v>
      </c>
      <c r="E1877" s="20">
        <v>12.46</v>
      </c>
      <c r="F1877">
        <f>MATCH(A:A,'Crown Aug Uploads '!B:B,0)</f>
        <v>2810</v>
      </c>
    </row>
    <row r="1878" spans="1:6" hidden="1" x14ac:dyDescent="0.3">
      <c r="A1878">
        <v>6056840</v>
      </c>
      <c r="B1878" s="19" t="s">
        <v>1882</v>
      </c>
      <c r="E1878" s="20">
        <v>12.46</v>
      </c>
      <c r="F1878">
        <f>MATCH(A:A,'Crown Aug Uploads '!B:B,0)</f>
        <v>2811</v>
      </c>
    </row>
    <row r="1879" spans="1:6" hidden="1" x14ac:dyDescent="0.3">
      <c r="A1879">
        <v>6056841</v>
      </c>
      <c r="B1879" s="19" t="s">
        <v>1883</v>
      </c>
      <c r="E1879" s="20">
        <v>12.46</v>
      </c>
      <c r="F1879">
        <f>MATCH(A:A,'Crown Aug Uploads '!B:B,0)</f>
        <v>2812</v>
      </c>
    </row>
    <row r="1880" spans="1:6" hidden="1" x14ac:dyDescent="0.3">
      <c r="A1880">
        <v>6056842</v>
      </c>
      <c r="B1880" s="19" t="s">
        <v>1884</v>
      </c>
      <c r="E1880" s="20">
        <v>6</v>
      </c>
      <c r="F1880">
        <f>MATCH(A:A,'Crown Aug Uploads '!B:B,0)</f>
        <v>2813</v>
      </c>
    </row>
    <row r="1881" spans="1:6" hidden="1" x14ac:dyDescent="0.3">
      <c r="A1881">
        <v>6056844</v>
      </c>
      <c r="B1881" s="19" t="s">
        <v>1885</v>
      </c>
      <c r="E1881" s="20">
        <v>12.46</v>
      </c>
      <c r="F1881">
        <f>MATCH(A:A,'Crown Aug Uploads '!B:B,0)</f>
        <v>2814</v>
      </c>
    </row>
    <row r="1882" spans="1:6" hidden="1" x14ac:dyDescent="0.3">
      <c r="A1882">
        <v>6056845</v>
      </c>
      <c r="B1882" s="19" t="s">
        <v>1886</v>
      </c>
      <c r="E1882" s="20">
        <v>12.46</v>
      </c>
      <c r="F1882">
        <f>MATCH(A:A,'Crown Aug Uploads '!B:B,0)</f>
        <v>2815</v>
      </c>
    </row>
    <row r="1883" spans="1:6" hidden="1" x14ac:dyDescent="0.3">
      <c r="A1883">
        <v>6056846</v>
      </c>
      <c r="B1883" s="19" t="s">
        <v>1887</v>
      </c>
      <c r="E1883" s="20">
        <v>12.36</v>
      </c>
      <c r="F1883">
        <f>MATCH(A:A,'Crown Aug Uploads '!B:B,0)</f>
        <v>2816</v>
      </c>
    </row>
    <row r="1884" spans="1:6" hidden="1" x14ac:dyDescent="0.3">
      <c r="A1884">
        <v>6056847</v>
      </c>
      <c r="B1884" s="19" t="s">
        <v>1888</v>
      </c>
      <c r="E1884" s="20">
        <v>2.4900000000000002</v>
      </c>
      <c r="F1884">
        <f>MATCH(A:A,'Crown Aug Uploads '!B:B,0)</f>
        <v>2817</v>
      </c>
    </row>
    <row r="1885" spans="1:6" hidden="1" x14ac:dyDescent="0.3">
      <c r="A1885">
        <v>6054160</v>
      </c>
      <c r="B1885" s="19" t="s">
        <v>1889</v>
      </c>
      <c r="E1885" s="20">
        <v>4.33</v>
      </c>
      <c r="F1885">
        <f>MATCH(A:A,'Crown Aug Uploads '!B:B,0)</f>
        <v>2818</v>
      </c>
    </row>
    <row r="1886" spans="1:6" hidden="1" x14ac:dyDescent="0.3">
      <c r="A1886">
        <v>6054161</v>
      </c>
      <c r="B1886" s="19" t="s">
        <v>1890</v>
      </c>
      <c r="E1886" s="20">
        <v>4.33</v>
      </c>
      <c r="F1886">
        <f>MATCH(A:A,'Crown Aug Uploads '!B:B,0)</f>
        <v>2819</v>
      </c>
    </row>
    <row r="1887" spans="1:6" hidden="1" x14ac:dyDescent="0.3">
      <c r="A1887">
        <v>6054162</v>
      </c>
      <c r="B1887" s="19" t="s">
        <v>1891</v>
      </c>
      <c r="E1887" s="20">
        <v>2.85</v>
      </c>
      <c r="F1887">
        <f>MATCH(A:A,'Crown Aug Uploads '!B:B,0)</f>
        <v>2820</v>
      </c>
    </row>
    <row r="1888" spans="1:6" hidden="1" x14ac:dyDescent="0.3">
      <c r="A1888">
        <v>6054174</v>
      </c>
      <c r="B1888" s="19" t="s">
        <v>1892</v>
      </c>
      <c r="E1888" s="20">
        <v>14.08</v>
      </c>
      <c r="F1888">
        <f>MATCH(A:A,'Crown Aug Uploads '!B:B,0)</f>
        <v>2821</v>
      </c>
    </row>
    <row r="1889" spans="1:6" hidden="1" x14ac:dyDescent="0.3">
      <c r="A1889">
        <v>6054176</v>
      </c>
      <c r="B1889" s="19" t="s">
        <v>1893</v>
      </c>
      <c r="E1889" s="20">
        <v>6.14</v>
      </c>
      <c r="F1889">
        <f>MATCH(A:A,'Crown Aug Uploads '!B:B,0)</f>
        <v>2822</v>
      </c>
    </row>
    <row r="1890" spans="1:6" x14ac:dyDescent="0.3">
      <c r="A1890">
        <v>6054177</v>
      </c>
      <c r="B1890" s="19" t="s">
        <v>1894</v>
      </c>
      <c r="E1890" s="20">
        <v>6.14</v>
      </c>
      <c r="F1890">
        <f>MATCH(A:A,'Crown Aug Uploads '!B:B,0)</f>
        <v>2823</v>
      </c>
    </row>
    <row r="1891" spans="1:6" hidden="1" x14ac:dyDescent="0.3">
      <c r="A1891">
        <v>6054178</v>
      </c>
      <c r="B1891" s="19" t="s">
        <v>1895</v>
      </c>
      <c r="E1891" s="20">
        <v>6.14</v>
      </c>
      <c r="F1891">
        <f>MATCH(A:A,'Crown Aug Uploads '!B:B,0)</f>
        <v>2824</v>
      </c>
    </row>
    <row r="1892" spans="1:6" hidden="1" x14ac:dyDescent="0.3">
      <c r="A1892">
        <v>6054470</v>
      </c>
      <c r="B1892" s="19" t="s">
        <v>1896</v>
      </c>
      <c r="E1892" s="20">
        <v>2.84</v>
      </c>
      <c r="F1892">
        <f>MATCH(A:A,'Crown Aug Uploads '!B:B,0)</f>
        <v>2825</v>
      </c>
    </row>
    <row r="1893" spans="1:6" hidden="1" x14ac:dyDescent="0.3">
      <c r="A1893">
        <v>6054475</v>
      </c>
      <c r="B1893" s="19" t="s">
        <v>1897</v>
      </c>
      <c r="E1893" s="20">
        <v>6.54</v>
      </c>
      <c r="F1893">
        <f>MATCH(A:A,'Crown Aug Uploads '!B:B,0)</f>
        <v>2826</v>
      </c>
    </row>
    <row r="1894" spans="1:6" hidden="1" x14ac:dyDescent="0.3">
      <c r="A1894">
        <v>6054476</v>
      </c>
      <c r="B1894" s="19" t="s">
        <v>1898</v>
      </c>
      <c r="E1894" s="20">
        <v>4.1399999999999997</v>
      </c>
      <c r="F1894">
        <f>MATCH(A:A,'Crown Aug Uploads '!B:B,0)</f>
        <v>2827</v>
      </c>
    </row>
    <row r="1895" spans="1:6" hidden="1" x14ac:dyDescent="0.3">
      <c r="A1895">
        <v>6054699</v>
      </c>
      <c r="B1895" s="19" t="s">
        <v>1899</v>
      </c>
      <c r="E1895" s="20">
        <v>6.38</v>
      </c>
      <c r="F1895">
        <f>MATCH(A:A,'Crown Aug Uploads '!B:B,0)</f>
        <v>2828</v>
      </c>
    </row>
    <row r="1896" spans="1:6" hidden="1" x14ac:dyDescent="0.3">
      <c r="A1896">
        <v>6055190</v>
      </c>
      <c r="B1896" s="19" t="s">
        <v>1900</v>
      </c>
      <c r="E1896" s="20">
        <v>27.12</v>
      </c>
      <c r="F1896">
        <f>MATCH(A:A,'Crown Aug Uploads '!B:B,0)</f>
        <v>2829</v>
      </c>
    </row>
    <row r="1897" spans="1:6" hidden="1" x14ac:dyDescent="0.3">
      <c r="A1897">
        <v>6055225</v>
      </c>
      <c r="B1897" s="19" t="s">
        <v>1901</v>
      </c>
      <c r="E1897" s="20">
        <v>15.31</v>
      </c>
      <c r="F1897">
        <f>MATCH(A:A,'Crown Aug Uploads '!B:B,0)</f>
        <v>2830</v>
      </c>
    </row>
    <row r="1898" spans="1:6" hidden="1" x14ac:dyDescent="0.3">
      <c r="A1898">
        <v>6055226</v>
      </c>
      <c r="B1898" s="19" t="s">
        <v>1902</v>
      </c>
      <c r="E1898" s="20">
        <v>8.5</v>
      </c>
      <c r="F1898">
        <f>MATCH(A:A,'Crown Aug Uploads '!B:B,0)</f>
        <v>2831</v>
      </c>
    </row>
    <row r="1899" spans="1:6" hidden="1" x14ac:dyDescent="0.3">
      <c r="A1899">
        <v>6055227</v>
      </c>
      <c r="B1899" s="19" t="s">
        <v>1903</v>
      </c>
      <c r="E1899" s="20">
        <v>26.17</v>
      </c>
      <c r="F1899">
        <f>MATCH(A:A,'Crown Aug Uploads '!B:B,0)</f>
        <v>2832</v>
      </c>
    </row>
    <row r="1900" spans="1:6" hidden="1" x14ac:dyDescent="0.3">
      <c r="A1900">
        <v>6055507</v>
      </c>
      <c r="B1900" s="19" t="s">
        <v>1904</v>
      </c>
      <c r="E1900" s="20">
        <v>8.24</v>
      </c>
      <c r="F1900">
        <f>MATCH(A:A,'Crown Aug Uploads '!B:B,0)</f>
        <v>358</v>
      </c>
    </row>
    <row r="1901" spans="1:6" hidden="1" x14ac:dyDescent="0.3">
      <c r="A1901">
        <v>6055508</v>
      </c>
      <c r="B1901" s="19" t="s">
        <v>1905</v>
      </c>
      <c r="E1901" s="20">
        <v>6.05</v>
      </c>
      <c r="F1901">
        <f>MATCH(A:A,'Crown Aug Uploads '!B:B,0)</f>
        <v>456</v>
      </c>
    </row>
    <row r="1902" spans="1:6" hidden="1" x14ac:dyDescent="0.3">
      <c r="A1902">
        <v>6055877</v>
      </c>
      <c r="B1902" s="19" t="s">
        <v>1906</v>
      </c>
      <c r="E1902" s="20">
        <v>6.45</v>
      </c>
      <c r="F1902">
        <f>MATCH(A:A,'Crown Aug Uploads '!B:B,0)</f>
        <v>2833</v>
      </c>
    </row>
    <row r="1903" spans="1:6" hidden="1" x14ac:dyDescent="0.3">
      <c r="A1903">
        <v>6055880</v>
      </c>
      <c r="B1903" s="19" t="s">
        <v>1907</v>
      </c>
      <c r="E1903" s="20">
        <v>6.45</v>
      </c>
      <c r="F1903">
        <f>MATCH(A:A,'Crown Aug Uploads '!B:B,0)</f>
        <v>2834</v>
      </c>
    </row>
    <row r="1904" spans="1:6" hidden="1" x14ac:dyDescent="0.3">
      <c r="A1904">
        <v>6055984</v>
      </c>
      <c r="B1904" s="19" t="s">
        <v>1908</v>
      </c>
      <c r="E1904" s="20">
        <v>8.76</v>
      </c>
      <c r="F1904">
        <f>MATCH(A:A,'Crown Aug Uploads '!B:B,0)</f>
        <v>211</v>
      </c>
    </row>
    <row r="1905" spans="1:6" hidden="1" x14ac:dyDescent="0.3">
      <c r="A1905">
        <v>6056012</v>
      </c>
      <c r="B1905" s="19" t="s">
        <v>1909</v>
      </c>
      <c r="E1905" s="20">
        <v>17.52</v>
      </c>
      <c r="F1905">
        <f>MATCH(A:A,'Crown Aug Uploads '!B:B,0)</f>
        <v>376</v>
      </c>
    </row>
    <row r="1906" spans="1:6" hidden="1" x14ac:dyDescent="0.3">
      <c r="A1906">
        <v>6056063</v>
      </c>
      <c r="B1906" s="19" t="s">
        <v>1910</v>
      </c>
      <c r="E1906" s="20">
        <v>14.45</v>
      </c>
      <c r="F1906">
        <f>MATCH(A:A,'Crown Aug Uploads '!B:B,0)</f>
        <v>2835</v>
      </c>
    </row>
    <row r="1907" spans="1:6" hidden="1" x14ac:dyDescent="0.3">
      <c r="A1907">
        <v>6056064</v>
      </c>
      <c r="B1907" s="19" t="s">
        <v>1911</v>
      </c>
      <c r="E1907" s="20">
        <v>12.75</v>
      </c>
      <c r="F1907">
        <f>MATCH(A:A,'Crown Aug Uploads '!B:B,0)</f>
        <v>2836</v>
      </c>
    </row>
    <row r="1908" spans="1:6" hidden="1" x14ac:dyDescent="0.3">
      <c r="A1908">
        <v>6058148</v>
      </c>
      <c r="B1908" s="19" t="s">
        <v>1912</v>
      </c>
      <c r="E1908" s="20">
        <v>39.74</v>
      </c>
      <c r="F1908">
        <f>MATCH(A:A,'Crown Aug Uploads '!B:B,0)</f>
        <v>671</v>
      </c>
    </row>
    <row r="1909" spans="1:6" hidden="1" x14ac:dyDescent="0.3">
      <c r="A1909">
        <v>6058149</v>
      </c>
      <c r="B1909" s="19" t="s">
        <v>1913</v>
      </c>
      <c r="E1909" s="20">
        <v>6.99</v>
      </c>
      <c r="F1909">
        <f>MATCH(A:A,'Crown Aug Uploads '!B:B,0)</f>
        <v>2837</v>
      </c>
    </row>
    <row r="1910" spans="1:6" hidden="1" x14ac:dyDescent="0.3">
      <c r="A1910">
        <v>6058150</v>
      </c>
      <c r="B1910" s="19" t="s">
        <v>1914</v>
      </c>
      <c r="E1910" s="20">
        <v>13.2</v>
      </c>
      <c r="F1910">
        <f>MATCH(A:A,'Crown Aug Uploads '!B:B,0)</f>
        <v>2838</v>
      </c>
    </row>
    <row r="1911" spans="1:6" hidden="1" x14ac:dyDescent="0.3">
      <c r="A1911">
        <v>6058151</v>
      </c>
      <c r="B1911" s="19" t="s">
        <v>1915</v>
      </c>
      <c r="E1911" s="20">
        <v>25.71</v>
      </c>
      <c r="F1911">
        <f>MATCH(A:A,'Crown Aug Uploads '!B:B,0)</f>
        <v>2839</v>
      </c>
    </row>
    <row r="1912" spans="1:6" hidden="1" x14ac:dyDescent="0.3">
      <c r="A1912">
        <v>6058152</v>
      </c>
      <c r="B1912" s="19" t="s">
        <v>1916</v>
      </c>
      <c r="E1912" s="20">
        <v>7.11</v>
      </c>
      <c r="F1912">
        <f>MATCH(A:A,'Crown Aug Uploads '!B:B,0)</f>
        <v>649</v>
      </c>
    </row>
    <row r="1913" spans="1:6" hidden="1" x14ac:dyDescent="0.3">
      <c r="A1913">
        <v>6058607</v>
      </c>
      <c r="B1913" s="19" t="s">
        <v>1917</v>
      </c>
      <c r="E1913" s="20">
        <v>8.58</v>
      </c>
      <c r="F1913">
        <f>MATCH(A:A,'Crown Aug Uploads '!B:B,0)</f>
        <v>2840</v>
      </c>
    </row>
    <row r="1914" spans="1:6" hidden="1" x14ac:dyDescent="0.3">
      <c r="A1914">
        <v>6058608</v>
      </c>
      <c r="B1914" s="19" t="s">
        <v>1918</v>
      </c>
      <c r="E1914" s="20">
        <v>8.58</v>
      </c>
      <c r="F1914">
        <f>MATCH(A:A,'Crown Aug Uploads '!B:B,0)</f>
        <v>2841</v>
      </c>
    </row>
    <row r="1915" spans="1:6" hidden="1" x14ac:dyDescent="0.3">
      <c r="A1915">
        <v>6058609</v>
      </c>
      <c r="B1915" s="19" t="s">
        <v>1919</v>
      </c>
      <c r="E1915" s="20">
        <v>10.18</v>
      </c>
      <c r="F1915">
        <f>MATCH(A:A,'Crown Aug Uploads '!B:B,0)</f>
        <v>2842</v>
      </c>
    </row>
    <row r="1916" spans="1:6" hidden="1" x14ac:dyDescent="0.3">
      <c r="A1916">
        <v>6058610</v>
      </c>
      <c r="B1916" s="19" t="s">
        <v>1920</v>
      </c>
      <c r="E1916" s="20">
        <v>10.18</v>
      </c>
      <c r="F1916">
        <f>MATCH(A:A,'Crown Aug Uploads '!B:B,0)</f>
        <v>670</v>
      </c>
    </row>
    <row r="1917" spans="1:6" hidden="1" x14ac:dyDescent="0.3">
      <c r="A1917">
        <v>6058611</v>
      </c>
      <c r="B1917" s="19" t="s">
        <v>1921</v>
      </c>
      <c r="E1917" s="20">
        <v>9.7100000000000009</v>
      </c>
      <c r="F1917">
        <f>MATCH(A:A,'Crown Aug Uploads '!B:B,0)</f>
        <v>383</v>
      </c>
    </row>
    <row r="1918" spans="1:6" hidden="1" x14ac:dyDescent="0.3">
      <c r="A1918">
        <v>6058612</v>
      </c>
      <c r="B1918" s="19" t="s">
        <v>1922</v>
      </c>
      <c r="E1918" s="20">
        <v>9.7100000000000009</v>
      </c>
      <c r="F1918">
        <f>MATCH(A:A,'Crown Aug Uploads '!B:B,0)</f>
        <v>2843</v>
      </c>
    </row>
    <row r="1919" spans="1:6" hidden="1" x14ac:dyDescent="0.3">
      <c r="A1919">
        <v>6058613</v>
      </c>
      <c r="B1919" s="19" t="s">
        <v>1923</v>
      </c>
      <c r="E1919" s="20">
        <v>9.17</v>
      </c>
      <c r="F1919">
        <f>MATCH(A:A,'Crown Aug Uploads '!B:B,0)</f>
        <v>512</v>
      </c>
    </row>
    <row r="1920" spans="1:6" hidden="1" x14ac:dyDescent="0.3">
      <c r="A1920">
        <v>6058614</v>
      </c>
      <c r="B1920" s="19" t="s">
        <v>1924</v>
      </c>
      <c r="E1920" s="20">
        <v>17.920000000000002</v>
      </c>
      <c r="F1920">
        <f>MATCH(A:A,'Crown Aug Uploads '!B:B,0)</f>
        <v>2844</v>
      </c>
    </row>
    <row r="1921" spans="1:6" hidden="1" x14ac:dyDescent="0.3">
      <c r="A1921">
        <v>6058615</v>
      </c>
      <c r="B1921" s="19" t="s">
        <v>1925</v>
      </c>
      <c r="E1921" s="20">
        <v>15.3</v>
      </c>
      <c r="F1921">
        <f>MATCH(A:A,'Crown Aug Uploads '!B:B,0)</f>
        <v>379</v>
      </c>
    </row>
    <row r="1922" spans="1:6" hidden="1" x14ac:dyDescent="0.3">
      <c r="A1922">
        <v>6058616</v>
      </c>
      <c r="B1922" s="19" t="s">
        <v>1926</v>
      </c>
      <c r="E1922" s="20">
        <v>9.17</v>
      </c>
      <c r="F1922">
        <f>MATCH(A:A,'Crown Aug Uploads '!B:B,0)</f>
        <v>2845</v>
      </c>
    </row>
    <row r="1923" spans="1:6" hidden="1" x14ac:dyDescent="0.3">
      <c r="A1923">
        <v>6040565</v>
      </c>
      <c r="B1923" s="19" t="s">
        <v>1927</v>
      </c>
      <c r="E1923" s="20">
        <v>25.83</v>
      </c>
      <c r="F1923">
        <f>MATCH(A:A,'Crown Aug Uploads '!B:B,0)</f>
        <v>223</v>
      </c>
    </row>
    <row r="1924" spans="1:6" hidden="1" x14ac:dyDescent="0.3">
      <c r="A1924">
        <v>6040564</v>
      </c>
      <c r="B1924" s="19" t="s">
        <v>1928</v>
      </c>
      <c r="E1924" s="20">
        <v>25.83</v>
      </c>
      <c r="F1924">
        <f>MATCH(A:A,'Crown Aug Uploads '!B:B,0)</f>
        <v>222</v>
      </c>
    </row>
    <row r="1925" spans="1:6" hidden="1" x14ac:dyDescent="0.3">
      <c r="A1925">
        <v>6040562</v>
      </c>
      <c r="B1925" s="19" t="s">
        <v>1929</v>
      </c>
      <c r="E1925" s="20">
        <v>28.16</v>
      </c>
      <c r="F1925">
        <f>MATCH(A:A,'Crown Aug Uploads '!B:B,0)</f>
        <v>2846</v>
      </c>
    </row>
    <row r="1926" spans="1:6" hidden="1" x14ac:dyDescent="0.3">
      <c r="A1926">
        <v>6040561</v>
      </c>
      <c r="B1926" s="19" t="s">
        <v>1930</v>
      </c>
      <c r="E1926" s="20">
        <v>7.7</v>
      </c>
      <c r="F1926">
        <f>MATCH(A:A,'Crown Aug Uploads '!B:B,0)</f>
        <v>1169</v>
      </c>
    </row>
    <row r="1927" spans="1:6" hidden="1" x14ac:dyDescent="0.3">
      <c r="A1927">
        <v>6040560</v>
      </c>
      <c r="B1927" s="19" t="s">
        <v>1931</v>
      </c>
      <c r="E1927" s="20">
        <v>5.08</v>
      </c>
      <c r="F1927">
        <f>MATCH(A:A,'Crown Aug Uploads '!B:B,0)</f>
        <v>2847</v>
      </c>
    </row>
    <row r="1928" spans="1:6" hidden="1" x14ac:dyDescent="0.3">
      <c r="A1928">
        <v>6040559</v>
      </c>
      <c r="B1928" s="19" t="s">
        <v>1932</v>
      </c>
      <c r="E1928" s="20">
        <v>14.51</v>
      </c>
      <c r="F1928">
        <f>MATCH(A:A,'Crown Aug Uploads '!B:B,0)</f>
        <v>455</v>
      </c>
    </row>
    <row r="1929" spans="1:6" hidden="1" x14ac:dyDescent="0.3">
      <c r="A1929">
        <v>6040558</v>
      </c>
      <c r="B1929" s="19" t="s">
        <v>1933</v>
      </c>
      <c r="E1929" s="20">
        <v>21</v>
      </c>
      <c r="F1929">
        <f>MATCH(A:A,'Crown Aug Uploads '!B:B,0)</f>
        <v>454</v>
      </c>
    </row>
    <row r="1930" spans="1:6" hidden="1" x14ac:dyDescent="0.3">
      <c r="A1930">
        <v>6040557</v>
      </c>
      <c r="B1930" s="19" t="s">
        <v>1934</v>
      </c>
      <c r="E1930" s="20">
        <v>9.02</v>
      </c>
      <c r="F1930">
        <f>MATCH(A:A,'Crown Aug Uploads '!B:B,0)</f>
        <v>397</v>
      </c>
    </row>
    <row r="1931" spans="1:6" hidden="1" x14ac:dyDescent="0.3">
      <c r="A1931">
        <v>6040556</v>
      </c>
      <c r="B1931" s="19" t="s">
        <v>1935</v>
      </c>
      <c r="E1931" s="20">
        <v>4.76</v>
      </c>
      <c r="F1931">
        <f>MATCH(A:A,'Crown Aug Uploads '!B:B,0)</f>
        <v>2848</v>
      </c>
    </row>
    <row r="1932" spans="1:6" hidden="1" x14ac:dyDescent="0.3">
      <c r="A1932">
        <v>6056915</v>
      </c>
      <c r="B1932" s="19" t="s">
        <v>1936</v>
      </c>
      <c r="E1932" s="20">
        <v>10</v>
      </c>
      <c r="F1932">
        <f>MATCH(A:A,'Crown Aug Uploads '!B:B,0)</f>
        <v>2849</v>
      </c>
    </row>
    <row r="1933" spans="1:6" hidden="1" x14ac:dyDescent="0.3">
      <c r="A1933">
        <v>6056916</v>
      </c>
      <c r="B1933" s="19" t="s">
        <v>1937</v>
      </c>
      <c r="E1933" s="20">
        <v>10</v>
      </c>
      <c r="F1933">
        <f>MATCH(A:A,'Crown Aug Uploads '!B:B,0)</f>
        <v>2850</v>
      </c>
    </row>
    <row r="1934" spans="1:6" hidden="1" x14ac:dyDescent="0.3">
      <c r="A1934">
        <v>6056917</v>
      </c>
      <c r="B1934" s="19" t="s">
        <v>1938</v>
      </c>
      <c r="E1934" s="20">
        <v>10</v>
      </c>
      <c r="F1934">
        <f>MATCH(A:A,'Crown Aug Uploads '!B:B,0)</f>
        <v>2851</v>
      </c>
    </row>
    <row r="1935" spans="1:6" hidden="1" x14ac:dyDescent="0.3">
      <c r="A1935">
        <v>6056918</v>
      </c>
      <c r="B1935" s="19" t="s">
        <v>1939</v>
      </c>
      <c r="E1935" s="20">
        <v>10</v>
      </c>
      <c r="F1935">
        <f>MATCH(A:A,'Crown Aug Uploads '!B:B,0)</f>
        <v>2852</v>
      </c>
    </row>
    <row r="1936" spans="1:6" hidden="1" x14ac:dyDescent="0.3">
      <c r="A1936">
        <v>6056919</v>
      </c>
      <c r="B1936" s="19" t="s">
        <v>1940</v>
      </c>
      <c r="E1936" s="20">
        <v>4</v>
      </c>
      <c r="F1936">
        <f>MATCH(A:A,'Crown Aug Uploads '!B:B,0)</f>
        <v>2853</v>
      </c>
    </row>
    <row r="1937" spans="1:6" hidden="1" x14ac:dyDescent="0.3">
      <c r="A1937">
        <v>6056955</v>
      </c>
      <c r="B1937" s="19" t="s">
        <v>1941</v>
      </c>
      <c r="E1937" s="20">
        <v>9.52</v>
      </c>
      <c r="F1937">
        <f>MATCH(A:A,'Crown Aug Uploads '!B:B,0)</f>
        <v>433</v>
      </c>
    </row>
    <row r="1938" spans="1:6" hidden="1" x14ac:dyDescent="0.3">
      <c r="A1938">
        <v>6056956</v>
      </c>
      <c r="B1938" s="19" t="s">
        <v>1942</v>
      </c>
      <c r="E1938" s="20">
        <v>17.86</v>
      </c>
      <c r="F1938">
        <f>MATCH(A:A,'Crown Aug Uploads '!B:B,0)</f>
        <v>2854</v>
      </c>
    </row>
    <row r="1939" spans="1:6" hidden="1" x14ac:dyDescent="0.3">
      <c r="A1939">
        <v>6056957</v>
      </c>
      <c r="B1939" s="19" t="s">
        <v>1943</v>
      </c>
      <c r="E1939" s="20">
        <v>11.91</v>
      </c>
      <c r="F1939">
        <f>MATCH(A:A,'Crown Aug Uploads '!B:B,0)</f>
        <v>2855</v>
      </c>
    </row>
    <row r="1940" spans="1:6" hidden="1" x14ac:dyDescent="0.3">
      <c r="A1940">
        <v>6056958</v>
      </c>
      <c r="B1940" s="19" t="s">
        <v>1944</v>
      </c>
      <c r="E1940" s="20">
        <v>10.71</v>
      </c>
      <c r="F1940">
        <f>MATCH(A:A,'Crown Aug Uploads '!B:B,0)</f>
        <v>507</v>
      </c>
    </row>
    <row r="1941" spans="1:6" hidden="1" x14ac:dyDescent="0.3">
      <c r="A1941">
        <v>6056959</v>
      </c>
      <c r="B1941" s="19" t="s">
        <v>1945</v>
      </c>
      <c r="E1941" s="20">
        <v>10.71</v>
      </c>
      <c r="F1941">
        <f>MATCH(A:A,'Crown Aug Uploads '!B:B,0)</f>
        <v>2856</v>
      </c>
    </row>
    <row r="1942" spans="1:6" hidden="1" x14ac:dyDescent="0.3">
      <c r="A1942">
        <v>6056960</v>
      </c>
      <c r="B1942" s="19" t="s">
        <v>1946</v>
      </c>
      <c r="E1942" s="20">
        <v>9.52</v>
      </c>
      <c r="F1942">
        <f>MATCH(A:A,'Crown Aug Uploads '!B:B,0)</f>
        <v>2857</v>
      </c>
    </row>
    <row r="1943" spans="1:6" hidden="1" x14ac:dyDescent="0.3">
      <c r="A1943">
        <v>6056961</v>
      </c>
      <c r="B1943" s="19" t="s">
        <v>1947</v>
      </c>
      <c r="E1943" s="20">
        <v>7.13</v>
      </c>
      <c r="F1943">
        <f>MATCH(A:A,'Crown Aug Uploads '!B:B,0)</f>
        <v>2858</v>
      </c>
    </row>
    <row r="1944" spans="1:6" hidden="1" x14ac:dyDescent="0.3">
      <c r="A1944">
        <v>6056962</v>
      </c>
      <c r="B1944" s="19" t="s">
        <v>1948</v>
      </c>
      <c r="E1944" s="20">
        <v>11.91</v>
      </c>
      <c r="F1944">
        <f>MATCH(A:A,'Crown Aug Uploads '!B:B,0)</f>
        <v>2859</v>
      </c>
    </row>
    <row r="1945" spans="1:6" hidden="1" x14ac:dyDescent="0.3">
      <c r="A1945">
        <v>6056964</v>
      </c>
      <c r="B1945" s="19" t="s">
        <v>1949</v>
      </c>
      <c r="E1945" s="20">
        <v>8.33</v>
      </c>
      <c r="F1945">
        <f>MATCH(A:A,'Crown Aug Uploads '!B:B,0)</f>
        <v>2860</v>
      </c>
    </row>
    <row r="1946" spans="1:6" hidden="1" x14ac:dyDescent="0.3">
      <c r="A1946">
        <v>6057180</v>
      </c>
      <c r="B1946" s="19" t="s">
        <v>1950</v>
      </c>
      <c r="E1946" s="20">
        <v>3.25</v>
      </c>
      <c r="F1946">
        <f>MATCH(A:A,'Crown Aug Uploads '!B:B,0)</f>
        <v>2861</v>
      </c>
    </row>
    <row r="1947" spans="1:6" hidden="1" x14ac:dyDescent="0.3">
      <c r="A1947">
        <v>6057181</v>
      </c>
      <c r="B1947" s="19" t="s">
        <v>1951</v>
      </c>
      <c r="E1947" s="20">
        <v>3.25</v>
      </c>
      <c r="F1947">
        <f>MATCH(A:A,'Crown Aug Uploads '!B:B,0)</f>
        <v>2862</v>
      </c>
    </row>
    <row r="1948" spans="1:6" hidden="1" x14ac:dyDescent="0.3">
      <c r="A1948">
        <v>6057182</v>
      </c>
      <c r="B1948" s="19" t="s">
        <v>1952</v>
      </c>
      <c r="E1948" s="20">
        <v>2.1</v>
      </c>
      <c r="F1948">
        <f>MATCH(A:A,'Crown Aug Uploads '!B:B,0)</f>
        <v>2863</v>
      </c>
    </row>
    <row r="1949" spans="1:6" hidden="1" x14ac:dyDescent="0.3">
      <c r="A1949">
        <v>6057230</v>
      </c>
      <c r="B1949" s="19" t="s">
        <v>1953</v>
      </c>
      <c r="E1949" s="20">
        <v>14.29</v>
      </c>
      <c r="F1949">
        <f>MATCH(A:A,'Crown Aug Uploads '!B:B,0)</f>
        <v>2864</v>
      </c>
    </row>
    <row r="1950" spans="1:6" hidden="1" x14ac:dyDescent="0.3">
      <c r="A1950">
        <v>6057231</v>
      </c>
      <c r="B1950" s="19" t="s">
        <v>1954</v>
      </c>
      <c r="E1950" s="20">
        <v>17.86</v>
      </c>
      <c r="F1950">
        <f>MATCH(A:A,'Crown Aug Uploads '!B:B,0)</f>
        <v>2865</v>
      </c>
    </row>
    <row r="1951" spans="1:6" hidden="1" x14ac:dyDescent="0.3">
      <c r="A1951">
        <v>6057324</v>
      </c>
      <c r="B1951" s="19" t="s">
        <v>1955</v>
      </c>
      <c r="E1951" s="20">
        <v>41.34</v>
      </c>
      <c r="F1951">
        <f>MATCH(A:A,'Crown Aug Uploads '!B:B,0)</f>
        <v>2866</v>
      </c>
    </row>
    <row r="1952" spans="1:6" hidden="1" x14ac:dyDescent="0.3">
      <c r="A1952">
        <v>6058144</v>
      </c>
      <c r="B1952" s="19" t="s">
        <v>1956</v>
      </c>
      <c r="E1952" s="20">
        <v>15.18</v>
      </c>
      <c r="F1952">
        <f>MATCH(A:A,'Crown Aug Uploads '!B:B,0)</f>
        <v>673</v>
      </c>
    </row>
    <row r="1953" spans="1:6" hidden="1" x14ac:dyDescent="0.3">
      <c r="A1953">
        <v>6058145</v>
      </c>
      <c r="B1953" s="19" t="s">
        <v>1957</v>
      </c>
      <c r="E1953" s="20">
        <v>21.02</v>
      </c>
      <c r="F1953">
        <f>MATCH(A:A,'Crown Aug Uploads '!B:B,0)</f>
        <v>759</v>
      </c>
    </row>
    <row r="1954" spans="1:6" hidden="1" x14ac:dyDescent="0.3">
      <c r="A1954">
        <v>6058146</v>
      </c>
      <c r="B1954" s="19" t="s">
        <v>1958</v>
      </c>
      <c r="E1954" s="20">
        <v>22.78</v>
      </c>
      <c r="F1954">
        <f>MATCH(A:A,'Crown Aug Uploads '!B:B,0)</f>
        <v>801</v>
      </c>
    </row>
    <row r="1955" spans="1:6" hidden="1" x14ac:dyDescent="0.3">
      <c r="A1955">
        <v>6058147</v>
      </c>
      <c r="B1955" s="19" t="s">
        <v>1959</v>
      </c>
      <c r="E1955" s="20">
        <v>30.97</v>
      </c>
      <c r="F1955">
        <f>MATCH(A:A,'Crown Aug Uploads '!B:B,0)</f>
        <v>516</v>
      </c>
    </row>
    <row r="1956" spans="1:6" hidden="1" x14ac:dyDescent="0.3">
      <c r="A1956">
        <v>6043831</v>
      </c>
      <c r="B1956" s="19" t="s">
        <v>1960</v>
      </c>
      <c r="E1956" s="20">
        <v>20.83</v>
      </c>
      <c r="F1956">
        <f>MATCH(A:A,'Crown Aug Uploads '!B:B,0)</f>
        <v>2867</v>
      </c>
    </row>
    <row r="1957" spans="1:6" hidden="1" x14ac:dyDescent="0.3">
      <c r="A1957">
        <v>6043828</v>
      </c>
      <c r="B1957" s="19" t="s">
        <v>1961</v>
      </c>
      <c r="E1957" s="20">
        <v>3.48</v>
      </c>
      <c r="F1957">
        <f>MATCH(A:A,'Crown Aug Uploads '!B:B,0)</f>
        <v>2868</v>
      </c>
    </row>
    <row r="1958" spans="1:6" hidden="1" x14ac:dyDescent="0.3">
      <c r="A1958">
        <v>6043826</v>
      </c>
      <c r="B1958" s="19" t="s">
        <v>1962</v>
      </c>
      <c r="E1958" s="20">
        <v>12.46</v>
      </c>
      <c r="F1958">
        <f>MATCH(A:A,'Crown Aug Uploads '!B:B,0)</f>
        <v>2869</v>
      </c>
    </row>
    <row r="1959" spans="1:6" hidden="1" x14ac:dyDescent="0.3">
      <c r="A1959">
        <v>6043746</v>
      </c>
      <c r="B1959" s="19" t="s">
        <v>1963</v>
      </c>
      <c r="E1959" s="20">
        <v>32.82</v>
      </c>
      <c r="F1959">
        <f>MATCH(A:A,'Crown Aug Uploads '!B:B,0)</f>
        <v>2870</v>
      </c>
    </row>
    <row r="1960" spans="1:6" hidden="1" x14ac:dyDescent="0.3">
      <c r="A1960">
        <v>6043012</v>
      </c>
      <c r="B1960" s="19" t="s">
        <v>1964</v>
      </c>
      <c r="E1960" s="20">
        <v>8.9</v>
      </c>
      <c r="F1960">
        <f>MATCH(A:A,'Crown Aug Uploads '!B:B,0)</f>
        <v>2871</v>
      </c>
    </row>
    <row r="1961" spans="1:6" hidden="1" x14ac:dyDescent="0.3">
      <c r="A1961">
        <v>6043011</v>
      </c>
      <c r="B1961" s="19" t="s">
        <v>1965</v>
      </c>
      <c r="E1961" s="20">
        <v>8.9</v>
      </c>
      <c r="F1961">
        <f>MATCH(A:A,'Crown Aug Uploads '!B:B,0)</f>
        <v>2872</v>
      </c>
    </row>
    <row r="1962" spans="1:6" hidden="1" x14ac:dyDescent="0.3">
      <c r="A1962">
        <v>6042832</v>
      </c>
      <c r="B1962" s="19" t="s">
        <v>1966</v>
      </c>
      <c r="E1962" s="20">
        <v>5.15</v>
      </c>
      <c r="F1962">
        <f>MATCH(A:A,'Crown Aug Uploads '!B:B,0)</f>
        <v>2873</v>
      </c>
    </row>
    <row r="1963" spans="1:6" hidden="1" x14ac:dyDescent="0.3">
      <c r="A1963">
        <v>6042801</v>
      </c>
      <c r="B1963" s="19" t="s">
        <v>1967</v>
      </c>
      <c r="E1963" s="20">
        <v>5.74</v>
      </c>
      <c r="F1963">
        <f>MATCH(A:A,'Crown Aug Uploads '!B:B,0)</f>
        <v>288</v>
      </c>
    </row>
    <row r="1964" spans="1:6" hidden="1" x14ac:dyDescent="0.3">
      <c r="A1964">
        <v>6042800</v>
      </c>
      <c r="B1964" s="19" t="s">
        <v>1968</v>
      </c>
      <c r="E1964" s="20">
        <v>3.66</v>
      </c>
      <c r="F1964">
        <f>MATCH(A:A,'Crown Aug Uploads '!B:B,0)</f>
        <v>613</v>
      </c>
    </row>
    <row r="1965" spans="1:6" hidden="1" x14ac:dyDescent="0.3">
      <c r="A1965">
        <v>6042799</v>
      </c>
      <c r="B1965" s="19" t="s">
        <v>1969</v>
      </c>
      <c r="E1965" s="20">
        <v>2.44</v>
      </c>
      <c r="F1965">
        <f>MATCH(A:A,'Crown Aug Uploads '!B:B,0)</f>
        <v>611</v>
      </c>
    </row>
    <row r="1966" spans="1:6" hidden="1" x14ac:dyDescent="0.3">
      <c r="A1966">
        <v>6042667</v>
      </c>
      <c r="B1966" s="19" t="s">
        <v>1970</v>
      </c>
      <c r="E1966" s="20">
        <v>1.3</v>
      </c>
      <c r="F1966">
        <f>MATCH(A:A,'Crown Aug Uploads '!B:B,0)</f>
        <v>2874</v>
      </c>
    </row>
    <row r="1967" spans="1:6" hidden="1" x14ac:dyDescent="0.3">
      <c r="A1967">
        <v>6041993</v>
      </c>
      <c r="B1967" s="19" t="s">
        <v>1971</v>
      </c>
      <c r="E1967" s="20">
        <v>10.37</v>
      </c>
      <c r="F1967">
        <f>MATCH(A:A,'Crown Aug Uploads '!B:B,0)</f>
        <v>2875</v>
      </c>
    </row>
    <row r="1968" spans="1:6" hidden="1" x14ac:dyDescent="0.3">
      <c r="A1968">
        <v>6041991</v>
      </c>
      <c r="B1968" s="19" t="s">
        <v>1972</v>
      </c>
      <c r="E1968" s="20">
        <v>8.02</v>
      </c>
      <c r="F1968">
        <f>MATCH(A:A,'Crown Aug Uploads '!B:B,0)</f>
        <v>2876</v>
      </c>
    </row>
    <row r="1969" spans="1:6" hidden="1" x14ac:dyDescent="0.3">
      <c r="A1969">
        <v>6041092</v>
      </c>
      <c r="B1969" s="19" t="s">
        <v>1973</v>
      </c>
      <c r="E1969" s="20">
        <v>8.52</v>
      </c>
      <c r="F1969">
        <f>MATCH(A:A,'Crown Aug Uploads '!B:B,0)</f>
        <v>2877</v>
      </c>
    </row>
    <row r="1970" spans="1:6" hidden="1" x14ac:dyDescent="0.3">
      <c r="A1970">
        <v>6041091</v>
      </c>
      <c r="B1970" s="19" t="s">
        <v>1974</v>
      </c>
      <c r="E1970" s="20">
        <v>4.5599999999999996</v>
      </c>
      <c r="F1970">
        <f>MATCH(A:A,'Crown Aug Uploads '!B:B,0)</f>
        <v>2878</v>
      </c>
    </row>
    <row r="1971" spans="1:6" hidden="1" x14ac:dyDescent="0.3">
      <c r="A1971">
        <v>6041090</v>
      </c>
      <c r="B1971" s="19" t="s">
        <v>1975</v>
      </c>
      <c r="E1971" s="20">
        <v>36.5</v>
      </c>
      <c r="F1971">
        <f>MATCH(A:A,'Crown Aug Uploads '!B:B,0)</f>
        <v>2879</v>
      </c>
    </row>
    <row r="1972" spans="1:6" hidden="1" x14ac:dyDescent="0.3">
      <c r="A1972">
        <v>6041085</v>
      </c>
      <c r="B1972" s="19" t="s">
        <v>1976</v>
      </c>
      <c r="E1972" s="20">
        <v>37.07</v>
      </c>
      <c r="F1972">
        <f>MATCH(A:A,'Crown Aug Uploads '!B:B,0)</f>
        <v>2880</v>
      </c>
    </row>
    <row r="1973" spans="1:6" hidden="1" x14ac:dyDescent="0.3">
      <c r="A1973">
        <v>6041084</v>
      </c>
      <c r="B1973" s="19" t="s">
        <v>1977</v>
      </c>
      <c r="E1973" s="20">
        <v>74.84</v>
      </c>
      <c r="F1973">
        <f>MATCH(A:A,'Crown Aug Uploads '!B:B,0)</f>
        <v>2881</v>
      </c>
    </row>
    <row r="1974" spans="1:6" hidden="1" x14ac:dyDescent="0.3">
      <c r="A1974">
        <v>6041083</v>
      </c>
      <c r="B1974" s="19" t="s">
        <v>1978</v>
      </c>
      <c r="E1974" s="20">
        <v>14.54</v>
      </c>
      <c r="F1974">
        <f>MATCH(A:A,'Crown Aug Uploads '!B:B,0)</f>
        <v>2882</v>
      </c>
    </row>
    <row r="1975" spans="1:6" hidden="1" x14ac:dyDescent="0.3">
      <c r="A1975">
        <v>6040955</v>
      </c>
      <c r="B1975" s="19" t="s">
        <v>1979</v>
      </c>
      <c r="E1975" s="20">
        <v>18.5</v>
      </c>
      <c r="F1975">
        <f>MATCH(A:A,'Crown Aug Uploads '!B:B,0)</f>
        <v>290</v>
      </c>
    </row>
    <row r="1976" spans="1:6" hidden="1" x14ac:dyDescent="0.3">
      <c r="A1976">
        <v>6040954</v>
      </c>
      <c r="B1976" s="19" t="s">
        <v>1980</v>
      </c>
      <c r="E1976" s="20">
        <v>8.8000000000000007</v>
      </c>
      <c r="F1976">
        <f>MATCH(A:A,'Crown Aug Uploads '!B:B,0)</f>
        <v>2883</v>
      </c>
    </row>
    <row r="1977" spans="1:6" hidden="1" x14ac:dyDescent="0.3">
      <c r="A1977">
        <v>6040939</v>
      </c>
      <c r="B1977" s="19" t="s">
        <v>1981</v>
      </c>
      <c r="E1977" s="20">
        <v>16.97</v>
      </c>
      <c r="F1977">
        <f>MATCH(A:A,'Crown Aug Uploads '!B:B,0)</f>
        <v>2884</v>
      </c>
    </row>
    <row r="1978" spans="1:6" hidden="1" x14ac:dyDescent="0.3">
      <c r="A1978">
        <v>6049274</v>
      </c>
      <c r="B1978" s="19" t="s">
        <v>1982</v>
      </c>
      <c r="E1978" s="20">
        <v>11.57</v>
      </c>
      <c r="F1978">
        <f>MATCH(A:A,'Crown Aug Uploads '!B:B,0)</f>
        <v>2885</v>
      </c>
    </row>
    <row r="1979" spans="1:6" x14ac:dyDescent="0.3">
      <c r="A1979">
        <v>6049273</v>
      </c>
      <c r="B1979" s="19" t="s">
        <v>1983</v>
      </c>
      <c r="E1979" s="20">
        <v>11.57</v>
      </c>
      <c r="F1979">
        <f>MATCH(A:A,'Crown Aug Uploads '!B:B,0)</f>
        <v>2886</v>
      </c>
    </row>
    <row r="1980" spans="1:6" hidden="1" x14ac:dyDescent="0.3">
      <c r="A1980">
        <v>6049272</v>
      </c>
      <c r="B1980" s="19" t="s">
        <v>1984</v>
      </c>
      <c r="E1980" s="20">
        <v>11.57</v>
      </c>
      <c r="F1980">
        <f>MATCH(A:A,'Crown Aug Uploads '!B:B,0)</f>
        <v>2887</v>
      </c>
    </row>
    <row r="1981" spans="1:6" hidden="1" x14ac:dyDescent="0.3">
      <c r="A1981">
        <v>6049271</v>
      </c>
      <c r="B1981" s="19" t="s">
        <v>1985</v>
      </c>
      <c r="E1981" s="20">
        <v>11.57</v>
      </c>
      <c r="F1981">
        <f>MATCH(A:A,'Crown Aug Uploads '!B:B,0)</f>
        <v>2888</v>
      </c>
    </row>
    <row r="1982" spans="1:6" hidden="1" x14ac:dyDescent="0.3">
      <c r="A1982">
        <v>6049270</v>
      </c>
      <c r="B1982" s="19" t="s">
        <v>1986</v>
      </c>
      <c r="E1982" s="20">
        <v>11.57</v>
      </c>
      <c r="F1982">
        <f>MATCH(A:A,'Crown Aug Uploads '!B:B,0)</f>
        <v>2889</v>
      </c>
    </row>
    <row r="1983" spans="1:6" hidden="1" x14ac:dyDescent="0.3">
      <c r="A1983">
        <v>6049269</v>
      </c>
      <c r="B1983" s="19" t="s">
        <v>1987</v>
      </c>
      <c r="E1983" s="20">
        <v>11.57</v>
      </c>
      <c r="F1983">
        <f>MATCH(A:A,'Crown Aug Uploads '!B:B,0)</f>
        <v>2890</v>
      </c>
    </row>
    <row r="1984" spans="1:6" hidden="1" x14ac:dyDescent="0.3">
      <c r="A1984">
        <v>6049268</v>
      </c>
      <c r="B1984" s="19" t="s">
        <v>1988</v>
      </c>
      <c r="E1984" s="20">
        <v>11.57</v>
      </c>
      <c r="F1984">
        <f>MATCH(A:A,'Crown Aug Uploads '!B:B,0)</f>
        <v>2891</v>
      </c>
    </row>
    <row r="1985" spans="1:6" hidden="1" x14ac:dyDescent="0.3">
      <c r="A1985">
        <v>6049267</v>
      </c>
      <c r="B1985" s="19" t="s">
        <v>1989</v>
      </c>
      <c r="E1985" s="20">
        <v>11.57</v>
      </c>
      <c r="F1985">
        <f>MATCH(A:A,'Crown Aug Uploads '!B:B,0)</f>
        <v>2892</v>
      </c>
    </row>
    <row r="1986" spans="1:6" hidden="1" x14ac:dyDescent="0.3">
      <c r="A1986">
        <v>6049266</v>
      </c>
      <c r="B1986" s="19" t="s">
        <v>1990</v>
      </c>
      <c r="E1986" s="20">
        <v>11.57</v>
      </c>
      <c r="F1986">
        <f>MATCH(A:A,'Crown Aug Uploads '!B:B,0)</f>
        <v>2893</v>
      </c>
    </row>
    <row r="1987" spans="1:6" hidden="1" x14ac:dyDescent="0.3">
      <c r="A1987">
        <v>6049265</v>
      </c>
      <c r="B1987" s="19" t="s">
        <v>1991</v>
      </c>
      <c r="E1987" s="20">
        <v>11.57</v>
      </c>
      <c r="F1987">
        <f>MATCH(A:A,'Crown Aug Uploads '!B:B,0)</f>
        <v>2894</v>
      </c>
    </row>
    <row r="1988" spans="1:6" hidden="1" x14ac:dyDescent="0.3">
      <c r="A1988">
        <v>6047423</v>
      </c>
      <c r="B1988" s="19" t="s">
        <v>1992</v>
      </c>
      <c r="E1988" s="20">
        <v>15.46</v>
      </c>
      <c r="F1988">
        <f>MATCH(A:A,'Crown Aug Uploads '!B:B,0)</f>
        <v>2895</v>
      </c>
    </row>
    <row r="1989" spans="1:6" hidden="1" x14ac:dyDescent="0.3">
      <c r="A1989">
        <v>6047422</v>
      </c>
      <c r="B1989" s="19" t="s">
        <v>1993</v>
      </c>
      <c r="E1989" s="20">
        <v>25.79</v>
      </c>
      <c r="F1989">
        <f>MATCH(A:A,'Crown Aug Uploads '!B:B,0)</f>
        <v>2896</v>
      </c>
    </row>
    <row r="1990" spans="1:6" hidden="1" x14ac:dyDescent="0.3">
      <c r="A1990">
        <v>6046727</v>
      </c>
      <c r="B1990" s="19" t="s">
        <v>1994</v>
      </c>
      <c r="E1990" s="20">
        <v>34.89</v>
      </c>
      <c r="F1990">
        <f>MATCH(A:A,'Crown Aug Uploads '!B:B,0)</f>
        <v>590</v>
      </c>
    </row>
    <row r="1991" spans="1:6" hidden="1" x14ac:dyDescent="0.3">
      <c r="A1991">
        <v>6045643</v>
      </c>
      <c r="B1991" s="19" t="s">
        <v>1995</v>
      </c>
      <c r="E1991" s="20">
        <v>9.32</v>
      </c>
      <c r="F1991">
        <f>MATCH(A:A,'Crown Aug Uploads '!B:B,0)</f>
        <v>2897</v>
      </c>
    </row>
    <row r="1992" spans="1:6" hidden="1" x14ac:dyDescent="0.3">
      <c r="A1992">
        <v>6045642</v>
      </c>
      <c r="B1992" s="19" t="s">
        <v>1996</v>
      </c>
      <c r="E1992" s="20">
        <v>13.47</v>
      </c>
      <c r="F1992">
        <f>MATCH(A:A,'Crown Aug Uploads '!B:B,0)</f>
        <v>2898</v>
      </c>
    </row>
    <row r="1993" spans="1:6" hidden="1" x14ac:dyDescent="0.3">
      <c r="A1993">
        <v>6045640</v>
      </c>
      <c r="B1993" s="19" t="s">
        <v>1997</v>
      </c>
      <c r="E1993" s="20">
        <v>4.1399999999999997</v>
      </c>
      <c r="F1993">
        <f>MATCH(A:A,'Crown Aug Uploads '!B:B,0)</f>
        <v>2899</v>
      </c>
    </row>
    <row r="1994" spans="1:6" hidden="1" x14ac:dyDescent="0.3">
      <c r="A1994">
        <v>6045639</v>
      </c>
      <c r="B1994" s="19" t="s">
        <v>1998</v>
      </c>
      <c r="E1994" s="20">
        <v>19.52</v>
      </c>
      <c r="F1994">
        <f>MATCH(A:A,'Crown Aug Uploads '!B:B,0)</f>
        <v>2900</v>
      </c>
    </row>
    <row r="1995" spans="1:6" hidden="1" x14ac:dyDescent="0.3">
      <c r="A1995">
        <v>6045637</v>
      </c>
      <c r="B1995" s="19" t="s">
        <v>1999</v>
      </c>
      <c r="E1995" s="20">
        <v>7.63</v>
      </c>
      <c r="F1995">
        <f>MATCH(A:A,'Crown Aug Uploads '!B:B,0)</f>
        <v>2901</v>
      </c>
    </row>
    <row r="1996" spans="1:6" hidden="1" x14ac:dyDescent="0.3">
      <c r="A1996">
        <v>6045390</v>
      </c>
      <c r="B1996" s="19" t="s">
        <v>2000</v>
      </c>
      <c r="E1996" s="20">
        <v>1.7</v>
      </c>
      <c r="F1996">
        <f>MATCH(A:A,'Crown Aug Uploads '!B:B,0)</f>
        <v>1178</v>
      </c>
    </row>
    <row r="1997" spans="1:6" hidden="1" x14ac:dyDescent="0.3">
      <c r="A1997">
        <v>6044976</v>
      </c>
      <c r="B1997" s="19" t="s">
        <v>2001</v>
      </c>
      <c r="E1997" s="20">
        <v>4.54</v>
      </c>
      <c r="F1997">
        <f>MATCH(A:A,'Crown Aug Uploads '!B:B,0)</f>
        <v>2902</v>
      </c>
    </row>
    <row r="1998" spans="1:6" hidden="1" x14ac:dyDescent="0.3">
      <c r="A1998">
        <v>6044268</v>
      </c>
      <c r="B1998" s="19" t="s">
        <v>2002</v>
      </c>
      <c r="E1998" s="20">
        <v>7.5</v>
      </c>
      <c r="F1998">
        <f>MATCH(A:A,'Crown Aug Uploads '!B:B,0)</f>
        <v>2903</v>
      </c>
    </row>
    <row r="1999" spans="1:6" hidden="1" x14ac:dyDescent="0.3">
      <c r="A1999">
        <v>6044214</v>
      </c>
      <c r="B1999" s="19" t="s">
        <v>2003</v>
      </c>
      <c r="E1999" s="20">
        <v>5.26</v>
      </c>
      <c r="F1999">
        <f>MATCH(A:A,'Crown Aug Uploads '!B:B,0)</f>
        <v>2904</v>
      </c>
    </row>
    <row r="2000" spans="1:6" hidden="1" x14ac:dyDescent="0.3">
      <c r="A2000">
        <v>6044115</v>
      </c>
      <c r="B2000" s="19" t="s">
        <v>2004</v>
      </c>
      <c r="E2000" s="20">
        <v>9.02</v>
      </c>
      <c r="F2000">
        <f>MATCH(A:A,'Crown Aug Uploads '!B:B,0)</f>
        <v>2905</v>
      </c>
    </row>
    <row r="2001" spans="1:6" hidden="1" x14ac:dyDescent="0.3">
      <c r="A2001">
        <v>6040573</v>
      </c>
      <c r="B2001" s="19" t="s">
        <v>2005</v>
      </c>
      <c r="E2001" s="20">
        <v>20.239999999999998</v>
      </c>
      <c r="F2001">
        <f>MATCH(A:A,'Crown Aug Uploads '!B:B,0)</f>
        <v>2906</v>
      </c>
    </row>
    <row r="2002" spans="1:6" hidden="1" x14ac:dyDescent="0.3">
      <c r="A2002">
        <v>6040572</v>
      </c>
      <c r="B2002" s="19" t="s">
        <v>2006</v>
      </c>
      <c r="E2002" s="20">
        <v>4.45</v>
      </c>
      <c r="F2002">
        <f>MATCH(A:A,'Crown Aug Uploads '!B:B,0)</f>
        <v>2907</v>
      </c>
    </row>
    <row r="2003" spans="1:6" hidden="1" x14ac:dyDescent="0.3">
      <c r="A2003">
        <v>6040570</v>
      </c>
      <c r="B2003" s="19" t="s">
        <v>71</v>
      </c>
      <c r="E2003" s="20">
        <v>12.69</v>
      </c>
      <c r="F2003">
        <f>MATCH(A:A,'Crown Aug Uploads '!B:B,0)</f>
        <v>550</v>
      </c>
    </row>
    <row r="2004" spans="1:6" hidden="1" x14ac:dyDescent="0.3">
      <c r="A2004">
        <v>6040569</v>
      </c>
      <c r="B2004" s="19" t="s">
        <v>2007</v>
      </c>
      <c r="E2004" s="20">
        <v>5.07</v>
      </c>
      <c r="F2004">
        <f>MATCH(A:A,'Crown Aug Uploads '!B:B,0)</f>
        <v>549</v>
      </c>
    </row>
    <row r="2005" spans="1:6" hidden="1" x14ac:dyDescent="0.3">
      <c r="A2005">
        <v>6040568</v>
      </c>
      <c r="B2005" s="19" t="s">
        <v>2008</v>
      </c>
      <c r="E2005" s="20">
        <v>4.24</v>
      </c>
      <c r="F2005">
        <f>MATCH(A:A,'Crown Aug Uploads '!B:B,0)</f>
        <v>2908</v>
      </c>
    </row>
    <row r="2006" spans="1:6" hidden="1" x14ac:dyDescent="0.3">
      <c r="A2006">
        <v>6040567</v>
      </c>
      <c r="B2006" s="19" t="s">
        <v>2009</v>
      </c>
      <c r="E2006" s="20">
        <v>11.72</v>
      </c>
      <c r="F2006">
        <f>MATCH(A:A,'Crown Aug Uploads '!B:B,0)</f>
        <v>724</v>
      </c>
    </row>
    <row r="2007" spans="1:6" hidden="1" x14ac:dyDescent="0.3">
      <c r="A2007">
        <v>6040566</v>
      </c>
      <c r="B2007" s="19" t="s">
        <v>2010</v>
      </c>
      <c r="E2007" s="20">
        <v>11.72</v>
      </c>
      <c r="F2007">
        <f>MATCH(A:A,'Crown Aug Uploads '!B:B,0)</f>
        <v>1170</v>
      </c>
    </row>
    <row r="2008" spans="1:6" hidden="1" x14ac:dyDescent="0.3">
      <c r="A2008">
        <v>6049275</v>
      </c>
      <c r="B2008" s="19" t="s">
        <v>2011</v>
      </c>
      <c r="E2008" s="20">
        <v>11.57</v>
      </c>
      <c r="F2008">
        <f>MATCH(A:A,'Crown Aug Uploads '!B:B,0)</f>
        <v>2909</v>
      </c>
    </row>
    <row r="2009" spans="1:6" hidden="1" x14ac:dyDescent="0.3">
      <c r="A2009">
        <v>6049276</v>
      </c>
      <c r="B2009" s="19" t="s">
        <v>2012</v>
      </c>
      <c r="E2009" s="20">
        <v>11.57</v>
      </c>
      <c r="F2009">
        <f>MATCH(A:A,'Crown Aug Uploads '!B:B,0)</f>
        <v>2910</v>
      </c>
    </row>
    <row r="2010" spans="1:6" hidden="1" x14ac:dyDescent="0.3">
      <c r="A2010">
        <v>6049277</v>
      </c>
      <c r="B2010" s="19" t="s">
        <v>2013</v>
      </c>
      <c r="E2010" s="20">
        <v>11.57</v>
      </c>
      <c r="F2010">
        <f>MATCH(A:A,'Crown Aug Uploads '!B:B,0)</f>
        <v>2911</v>
      </c>
    </row>
    <row r="2011" spans="1:6" hidden="1" x14ac:dyDescent="0.3">
      <c r="A2011">
        <v>6049278</v>
      </c>
      <c r="B2011" s="19" t="s">
        <v>2014</v>
      </c>
      <c r="E2011" s="20">
        <v>11.57</v>
      </c>
      <c r="F2011">
        <f>MATCH(A:A,'Crown Aug Uploads '!B:B,0)</f>
        <v>2912</v>
      </c>
    </row>
    <row r="2012" spans="1:6" hidden="1" x14ac:dyDescent="0.3">
      <c r="A2012">
        <v>6049279</v>
      </c>
      <c r="B2012" s="19" t="s">
        <v>2015</v>
      </c>
      <c r="E2012" s="20">
        <v>4.95</v>
      </c>
      <c r="F2012">
        <f>MATCH(A:A,'Crown Aug Uploads '!B:B,0)</f>
        <v>725</v>
      </c>
    </row>
    <row r="2013" spans="1:6" hidden="1" x14ac:dyDescent="0.3">
      <c r="A2013">
        <v>6049280</v>
      </c>
      <c r="B2013" s="19" t="s">
        <v>2016</v>
      </c>
      <c r="E2013" s="20">
        <v>6.94</v>
      </c>
      <c r="F2013">
        <f>MATCH(A:A,'Crown Aug Uploads '!B:B,0)</f>
        <v>2913</v>
      </c>
    </row>
    <row r="2014" spans="1:6" hidden="1" x14ac:dyDescent="0.3">
      <c r="A2014">
        <v>6049890</v>
      </c>
      <c r="B2014" s="19" t="s">
        <v>2017</v>
      </c>
      <c r="E2014" s="20">
        <v>6.76</v>
      </c>
      <c r="F2014">
        <f>MATCH(A:A,'Crown Aug Uploads '!B:B,0)</f>
        <v>2914</v>
      </c>
    </row>
    <row r="2015" spans="1:6" hidden="1" x14ac:dyDescent="0.3">
      <c r="A2015">
        <v>6050383</v>
      </c>
      <c r="B2015" s="19" t="s">
        <v>2018</v>
      </c>
      <c r="E2015" s="20">
        <v>5</v>
      </c>
      <c r="F2015">
        <f>MATCH(A:A,'Crown Aug Uploads '!B:B,0)</f>
        <v>2915</v>
      </c>
    </row>
    <row r="2016" spans="1:6" hidden="1" x14ac:dyDescent="0.3">
      <c r="A2016">
        <v>6051870</v>
      </c>
      <c r="B2016" s="19" t="s">
        <v>2019</v>
      </c>
      <c r="E2016" s="20">
        <v>3.04</v>
      </c>
      <c r="F2016">
        <f>MATCH(A:A,'Crown Aug Uploads '!B:B,0)</f>
        <v>2916</v>
      </c>
    </row>
    <row r="2017" spans="1:6" hidden="1" x14ac:dyDescent="0.3">
      <c r="A2017">
        <v>6053910</v>
      </c>
      <c r="B2017" s="19" t="s">
        <v>2020</v>
      </c>
      <c r="E2017" s="20">
        <v>15.56</v>
      </c>
      <c r="F2017">
        <f>MATCH(A:A,'Crown Aug Uploads '!B:B,0)</f>
        <v>2917</v>
      </c>
    </row>
    <row r="2018" spans="1:6" hidden="1" x14ac:dyDescent="0.3">
      <c r="A2018">
        <v>6054135</v>
      </c>
      <c r="B2018" s="19" t="s">
        <v>2021</v>
      </c>
      <c r="E2018" s="20">
        <v>8.02</v>
      </c>
      <c r="F2018">
        <f>MATCH(A:A,'Crown Aug Uploads '!B:B,0)</f>
        <v>2918</v>
      </c>
    </row>
    <row r="2019" spans="1:6" hidden="1" x14ac:dyDescent="0.3">
      <c r="A2019">
        <v>6054150</v>
      </c>
      <c r="B2019" s="19" t="s">
        <v>2022</v>
      </c>
      <c r="E2019" s="20">
        <v>49.07</v>
      </c>
      <c r="F2019">
        <f>MATCH(A:A,'Crown Aug Uploads '!B:B,0)</f>
        <v>2919</v>
      </c>
    </row>
    <row r="2020" spans="1:6" hidden="1" x14ac:dyDescent="0.3">
      <c r="A2020">
        <v>6054154</v>
      </c>
      <c r="B2020" s="19" t="s">
        <v>2023</v>
      </c>
      <c r="E2020" s="20">
        <v>14.08</v>
      </c>
      <c r="F2020">
        <f>MATCH(A:A,'Crown Aug Uploads '!B:B,0)</f>
        <v>2920</v>
      </c>
    </row>
    <row r="2021" spans="1:6" hidden="1" x14ac:dyDescent="0.3">
      <c r="A2021">
        <v>6054156</v>
      </c>
      <c r="B2021" s="19" t="s">
        <v>2024</v>
      </c>
      <c r="E2021" s="20">
        <v>14.97</v>
      </c>
      <c r="F2021">
        <f>MATCH(A:A,'Crown Aug Uploads '!B:B,0)</f>
        <v>2921</v>
      </c>
    </row>
    <row r="2022" spans="1:6" hidden="1" x14ac:dyDescent="0.3">
      <c r="A2022">
        <v>6054157</v>
      </c>
      <c r="B2022" s="19" t="s">
        <v>2025</v>
      </c>
      <c r="E2022" s="20">
        <v>28.16</v>
      </c>
      <c r="F2022">
        <f>MATCH(A:A,'Crown Aug Uploads '!B:B,0)</f>
        <v>2922</v>
      </c>
    </row>
    <row r="2023" spans="1:6" hidden="1" x14ac:dyDescent="0.3">
      <c r="A2023">
        <v>6054158</v>
      </c>
      <c r="B2023" s="19" t="s">
        <v>2026</v>
      </c>
      <c r="E2023" s="20">
        <v>4.5999999999999996</v>
      </c>
      <c r="F2023">
        <f>MATCH(A:A,'Crown Aug Uploads '!B:B,0)</f>
        <v>2923</v>
      </c>
    </row>
    <row r="2024" spans="1:6" hidden="1" x14ac:dyDescent="0.3">
      <c r="A2024">
        <v>6054159</v>
      </c>
      <c r="B2024" s="19" t="s">
        <v>2027</v>
      </c>
      <c r="E2024" s="20">
        <v>4.5999999999999996</v>
      </c>
      <c r="F2024">
        <f>MATCH(A:A,'Crown Aug Uploads '!B:B,0)</f>
        <v>2924</v>
      </c>
    </row>
    <row r="2025" spans="1:6" hidden="1" x14ac:dyDescent="0.3">
      <c r="A2025">
        <v>6040886</v>
      </c>
      <c r="B2025" s="19" t="s">
        <v>78</v>
      </c>
      <c r="E2025" s="20">
        <v>43.34</v>
      </c>
      <c r="F2025">
        <f>MATCH(A:A,'Crown Aug Uploads '!B:B,0)</f>
        <v>481</v>
      </c>
    </row>
    <row r="2026" spans="1:6" hidden="1" x14ac:dyDescent="0.3">
      <c r="A2026">
        <v>6040885</v>
      </c>
      <c r="B2026" s="19" t="s">
        <v>77</v>
      </c>
      <c r="E2026" s="20">
        <v>13.12</v>
      </c>
      <c r="F2026">
        <f>MATCH(A:A,'Crown Aug Uploads '!B:B,0)</f>
        <v>480</v>
      </c>
    </row>
    <row r="2027" spans="1:6" hidden="1" x14ac:dyDescent="0.3">
      <c r="A2027">
        <v>6040884</v>
      </c>
      <c r="B2027" s="19" t="s">
        <v>2028</v>
      </c>
      <c r="E2027" s="20">
        <v>7.87</v>
      </c>
      <c r="F2027">
        <f>MATCH(A:A,'Crown Aug Uploads '!B:B,0)</f>
        <v>495</v>
      </c>
    </row>
    <row r="2028" spans="1:6" hidden="1" x14ac:dyDescent="0.3">
      <c r="A2028">
        <v>6040759</v>
      </c>
      <c r="B2028" s="19" t="s">
        <v>2029</v>
      </c>
      <c r="E2028" s="20">
        <v>15.16</v>
      </c>
      <c r="F2028">
        <f>MATCH(A:A,'Crown Aug Uploads '!B:B,0)</f>
        <v>2925</v>
      </c>
    </row>
    <row r="2029" spans="1:6" hidden="1" x14ac:dyDescent="0.3">
      <c r="A2029">
        <v>6040751</v>
      </c>
      <c r="B2029" s="19" t="s">
        <v>2030</v>
      </c>
      <c r="E2029" s="20">
        <v>7.54</v>
      </c>
      <c r="F2029">
        <f>MATCH(A:A,'Crown Aug Uploads '!B:B,0)</f>
        <v>2926</v>
      </c>
    </row>
    <row r="2030" spans="1:6" hidden="1" x14ac:dyDescent="0.3">
      <c r="A2030">
        <v>6040653</v>
      </c>
      <c r="B2030" s="19" t="s">
        <v>76</v>
      </c>
      <c r="E2030" s="20">
        <v>7.23</v>
      </c>
      <c r="F2030">
        <f>MATCH(A:A,'Crown Aug Uploads '!B:B,0)</f>
        <v>1177</v>
      </c>
    </row>
    <row r="2031" spans="1:6" hidden="1" x14ac:dyDescent="0.3">
      <c r="A2031">
        <v>6040652</v>
      </c>
      <c r="B2031" s="19" t="s">
        <v>2031</v>
      </c>
      <c r="E2031" s="20">
        <v>14.79</v>
      </c>
      <c r="F2031">
        <f>MATCH(A:A,'Crown Aug Uploads '!B:B,0)</f>
        <v>2927</v>
      </c>
    </row>
    <row r="2032" spans="1:6" hidden="1" x14ac:dyDescent="0.3">
      <c r="A2032">
        <v>6040651</v>
      </c>
      <c r="B2032" s="19" t="s">
        <v>2032</v>
      </c>
      <c r="E2032" s="20">
        <v>10.36</v>
      </c>
      <c r="F2032">
        <f>MATCH(A:A,'Crown Aug Uploads '!B:B,0)</f>
        <v>2928</v>
      </c>
    </row>
    <row r="2033" spans="1:6" hidden="1" x14ac:dyDescent="0.3">
      <c r="A2033">
        <v>6040649</v>
      </c>
      <c r="B2033" s="19" t="s">
        <v>2033</v>
      </c>
      <c r="E2033" s="20">
        <v>15.98</v>
      </c>
      <c r="F2033">
        <f>MATCH(A:A,'Crown Aug Uploads '!B:B,0)</f>
        <v>2929</v>
      </c>
    </row>
    <row r="2034" spans="1:6" hidden="1" x14ac:dyDescent="0.3">
      <c r="A2034">
        <v>6040647</v>
      </c>
      <c r="B2034" s="19" t="s">
        <v>2034</v>
      </c>
      <c r="E2034" s="20">
        <v>10.18</v>
      </c>
      <c r="F2034">
        <f>MATCH(A:A,'Crown Aug Uploads '!B:B,0)</f>
        <v>2930</v>
      </c>
    </row>
    <row r="2035" spans="1:6" hidden="1" x14ac:dyDescent="0.3">
      <c r="A2035">
        <v>6040644</v>
      </c>
      <c r="B2035" s="19" t="s">
        <v>75</v>
      </c>
      <c r="E2035" s="20">
        <v>7.46</v>
      </c>
      <c r="F2035">
        <f>MATCH(A:A,'Crown Aug Uploads '!B:B,0)</f>
        <v>1176</v>
      </c>
    </row>
    <row r="2036" spans="1:6" hidden="1" x14ac:dyDescent="0.3">
      <c r="A2036">
        <v>6040643</v>
      </c>
      <c r="B2036" s="19" t="s">
        <v>74</v>
      </c>
      <c r="E2036" s="20">
        <v>9.32</v>
      </c>
      <c r="F2036">
        <f>MATCH(A:A,'Crown Aug Uploads '!B:B,0)</f>
        <v>1175</v>
      </c>
    </row>
    <row r="2037" spans="1:6" hidden="1" x14ac:dyDescent="0.3">
      <c r="A2037">
        <v>6040637</v>
      </c>
      <c r="B2037" s="19" t="s">
        <v>2035</v>
      </c>
      <c r="E2037" s="20">
        <v>15.7</v>
      </c>
      <c r="F2037">
        <f>MATCH(A:A,'Crown Aug Uploads '!B:B,0)</f>
        <v>2931</v>
      </c>
    </row>
    <row r="2038" spans="1:6" hidden="1" x14ac:dyDescent="0.3">
      <c r="A2038">
        <v>6040635</v>
      </c>
      <c r="B2038" s="19" t="s">
        <v>2036</v>
      </c>
      <c r="E2038" s="20">
        <v>14.55</v>
      </c>
      <c r="F2038">
        <f>MATCH(A:A,'Crown Aug Uploads '!B:B,0)</f>
        <v>2932</v>
      </c>
    </row>
    <row r="2039" spans="1:6" hidden="1" x14ac:dyDescent="0.3">
      <c r="A2039">
        <v>6040634</v>
      </c>
      <c r="B2039" s="19" t="s">
        <v>2037</v>
      </c>
      <c r="E2039" s="20">
        <v>31.39</v>
      </c>
      <c r="F2039">
        <f>MATCH(A:A,'Crown Aug Uploads '!B:B,0)</f>
        <v>2933</v>
      </c>
    </row>
    <row r="2040" spans="1:6" x14ac:dyDescent="0.3">
      <c r="A2040">
        <v>6040632</v>
      </c>
      <c r="B2040" s="19" t="s">
        <v>2038</v>
      </c>
      <c r="E2040" s="20">
        <v>18.66</v>
      </c>
      <c r="F2040">
        <f>MATCH(A:A,'Crown Aug Uploads '!B:B,0)</f>
        <v>2934</v>
      </c>
    </row>
    <row r="2041" spans="1:6" hidden="1" x14ac:dyDescent="0.3">
      <c r="A2041">
        <v>6040631</v>
      </c>
      <c r="B2041" s="19" t="s">
        <v>73</v>
      </c>
      <c r="E2041" s="20">
        <v>17.72</v>
      </c>
      <c r="F2041">
        <f>MATCH(A:A,'Crown Aug Uploads '!B:B,0)</f>
        <v>1174</v>
      </c>
    </row>
    <row r="2042" spans="1:6" hidden="1" x14ac:dyDescent="0.3">
      <c r="A2042">
        <v>6040628</v>
      </c>
      <c r="B2042" s="19" t="s">
        <v>2039</v>
      </c>
      <c r="E2042" s="20">
        <v>9.32</v>
      </c>
      <c r="F2042">
        <f>MATCH(A:A,'Crown Aug Uploads '!B:B,0)</f>
        <v>1173</v>
      </c>
    </row>
    <row r="2043" spans="1:6" hidden="1" x14ac:dyDescent="0.3">
      <c r="A2043">
        <v>6040627</v>
      </c>
      <c r="B2043" s="19" t="s">
        <v>2040</v>
      </c>
      <c r="E2043" s="20">
        <v>5.59</v>
      </c>
      <c r="F2043">
        <f>MATCH(A:A,'Crown Aug Uploads '!B:B,0)</f>
        <v>1172</v>
      </c>
    </row>
    <row r="2044" spans="1:6" hidden="1" x14ac:dyDescent="0.3">
      <c r="A2044">
        <v>6040626</v>
      </c>
      <c r="B2044" s="19" t="s">
        <v>2041</v>
      </c>
      <c r="E2044" s="20">
        <v>36.28</v>
      </c>
      <c r="F2044">
        <f>MATCH(A:A,'Crown Aug Uploads '!B:B,0)</f>
        <v>2935</v>
      </c>
    </row>
    <row r="2045" spans="1:6" hidden="1" x14ac:dyDescent="0.3">
      <c r="A2045">
        <v>6040625</v>
      </c>
      <c r="B2045" s="19" t="s">
        <v>2042</v>
      </c>
      <c r="E2045" s="20">
        <v>57.02</v>
      </c>
      <c r="F2045">
        <f>MATCH(A:A,'Crown Aug Uploads '!B:B,0)</f>
        <v>2936</v>
      </c>
    </row>
    <row r="2046" spans="1:6" hidden="1" x14ac:dyDescent="0.3">
      <c r="A2046">
        <v>6040624</v>
      </c>
      <c r="B2046" s="19" t="s">
        <v>2043</v>
      </c>
      <c r="E2046" s="20">
        <v>31.1</v>
      </c>
      <c r="F2046">
        <f>MATCH(A:A,'Crown Aug Uploads '!B:B,0)</f>
        <v>2937</v>
      </c>
    </row>
    <row r="2047" spans="1:6" hidden="1" x14ac:dyDescent="0.3">
      <c r="A2047">
        <v>6040620</v>
      </c>
      <c r="B2047" s="19" t="s">
        <v>72</v>
      </c>
      <c r="E2047" s="20">
        <v>12.12</v>
      </c>
      <c r="F2047">
        <f>MATCH(A:A,'Crown Aug Uploads '!B:B,0)</f>
        <v>1171</v>
      </c>
    </row>
    <row r="2048" spans="1:6" hidden="1" x14ac:dyDescent="0.3">
      <c r="A2048">
        <v>6040574</v>
      </c>
      <c r="B2048" s="19" t="s">
        <v>2044</v>
      </c>
      <c r="E2048" s="20">
        <v>10.11</v>
      </c>
      <c r="F2048">
        <f>MATCH(A:A,'Crown Aug Uploads '!B:B,0)</f>
        <v>2938</v>
      </c>
    </row>
    <row r="2049" spans="1:6" hidden="1" x14ac:dyDescent="0.3">
      <c r="A2049">
        <v>6061622</v>
      </c>
      <c r="B2049" s="19" t="s">
        <v>2045</v>
      </c>
      <c r="E2049" s="20">
        <v>10.199999999999999</v>
      </c>
      <c r="F2049">
        <f>MATCH(A:A,'Crown Aug Uploads '!B:B,0)</f>
        <v>2939</v>
      </c>
    </row>
    <row r="2050" spans="1:6" hidden="1" x14ac:dyDescent="0.3">
      <c r="A2050">
        <v>6061621</v>
      </c>
      <c r="B2050" s="19" t="s">
        <v>2046</v>
      </c>
      <c r="E2050" s="20">
        <v>2.76</v>
      </c>
      <c r="F2050">
        <f>MATCH(A:A,'Crown Aug Uploads '!B:B,0)</f>
        <v>2940</v>
      </c>
    </row>
    <row r="2051" spans="1:6" hidden="1" x14ac:dyDescent="0.3">
      <c r="A2051">
        <v>6061620</v>
      </c>
      <c r="B2051" s="19" t="s">
        <v>2047</v>
      </c>
      <c r="E2051" s="20">
        <v>9.06</v>
      </c>
      <c r="F2051">
        <f>MATCH(A:A,'Crown Aug Uploads '!B:B,0)</f>
        <v>2941</v>
      </c>
    </row>
    <row r="2052" spans="1:6" hidden="1" x14ac:dyDescent="0.3">
      <c r="A2052">
        <v>6061619</v>
      </c>
      <c r="B2052" s="19" t="s">
        <v>2048</v>
      </c>
      <c r="E2052" s="20">
        <v>9.06</v>
      </c>
      <c r="F2052">
        <f>MATCH(A:A,'Crown Aug Uploads '!B:B,0)</f>
        <v>2942</v>
      </c>
    </row>
    <row r="2053" spans="1:6" hidden="1" x14ac:dyDescent="0.3">
      <c r="A2053">
        <v>6061618</v>
      </c>
      <c r="B2053" s="19" t="s">
        <v>2049</v>
      </c>
      <c r="E2053" s="20">
        <v>9.06</v>
      </c>
      <c r="F2053">
        <f>MATCH(A:A,'Crown Aug Uploads '!B:B,0)</f>
        <v>2943</v>
      </c>
    </row>
    <row r="2054" spans="1:6" hidden="1" x14ac:dyDescent="0.3">
      <c r="A2054">
        <v>6061617</v>
      </c>
      <c r="B2054" s="19" t="s">
        <v>2050</v>
      </c>
      <c r="E2054" s="20">
        <v>9.06</v>
      </c>
      <c r="F2054">
        <f>MATCH(A:A,'Crown Aug Uploads '!B:B,0)</f>
        <v>2944</v>
      </c>
    </row>
    <row r="2055" spans="1:6" hidden="1" x14ac:dyDescent="0.3">
      <c r="A2055">
        <v>6061616</v>
      </c>
      <c r="B2055" s="19" t="s">
        <v>2051</v>
      </c>
      <c r="E2055" s="20">
        <v>9.06</v>
      </c>
      <c r="F2055">
        <f>MATCH(A:A,'Crown Aug Uploads '!B:B,0)</f>
        <v>2945</v>
      </c>
    </row>
    <row r="2056" spans="1:6" hidden="1" x14ac:dyDescent="0.3">
      <c r="A2056">
        <v>6061615</v>
      </c>
      <c r="B2056" s="19" t="s">
        <v>2052</v>
      </c>
      <c r="E2056" s="20">
        <v>9.06</v>
      </c>
      <c r="F2056">
        <f>MATCH(A:A,'Crown Aug Uploads '!B:B,0)</f>
        <v>2946</v>
      </c>
    </row>
    <row r="2057" spans="1:6" hidden="1" x14ac:dyDescent="0.3">
      <c r="A2057">
        <v>6061614</v>
      </c>
      <c r="B2057" s="19" t="s">
        <v>2053</v>
      </c>
      <c r="E2057" s="20">
        <v>9.06</v>
      </c>
      <c r="F2057">
        <f>MATCH(A:A,'Crown Aug Uploads '!B:B,0)</f>
        <v>2947</v>
      </c>
    </row>
    <row r="2058" spans="1:6" hidden="1" x14ac:dyDescent="0.3">
      <c r="A2058">
        <v>6061613</v>
      </c>
      <c r="B2058" s="19" t="s">
        <v>2054</v>
      </c>
      <c r="E2058" s="20">
        <v>9.06</v>
      </c>
      <c r="F2058">
        <f>MATCH(A:A,'Crown Aug Uploads '!B:B,0)</f>
        <v>2948</v>
      </c>
    </row>
    <row r="2059" spans="1:6" hidden="1" x14ac:dyDescent="0.3">
      <c r="A2059">
        <v>6061612</v>
      </c>
      <c r="B2059" s="19" t="s">
        <v>2055</v>
      </c>
      <c r="E2059" s="20">
        <v>9.06</v>
      </c>
      <c r="F2059">
        <f>MATCH(A:A,'Crown Aug Uploads '!B:B,0)</f>
        <v>2949</v>
      </c>
    </row>
    <row r="2060" spans="1:6" hidden="1" x14ac:dyDescent="0.3">
      <c r="A2060">
        <v>6061611</v>
      </c>
      <c r="B2060" s="19" t="s">
        <v>2056</v>
      </c>
      <c r="E2060" s="20">
        <v>1.55</v>
      </c>
      <c r="F2060">
        <f>MATCH(A:A,'Crown Aug Uploads '!B:B,0)</f>
        <v>2950</v>
      </c>
    </row>
    <row r="2061" spans="1:6" hidden="1" x14ac:dyDescent="0.3">
      <c r="A2061">
        <v>6061610</v>
      </c>
      <c r="B2061" s="19" t="s">
        <v>2057</v>
      </c>
      <c r="E2061" s="20">
        <v>1.84</v>
      </c>
      <c r="F2061">
        <f>MATCH(A:A,'Crown Aug Uploads '!B:B,0)</f>
        <v>241</v>
      </c>
    </row>
    <row r="2062" spans="1:6" hidden="1" x14ac:dyDescent="0.3">
      <c r="A2062">
        <v>6061381</v>
      </c>
      <c r="B2062" s="19" t="s">
        <v>2058</v>
      </c>
      <c r="E2062" s="20">
        <v>9.34</v>
      </c>
      <c r="F2062">
        <f>MATCH(A:A,'Crown Aug Uploads '!B:B,0)</f>
        <v>2951</v>
      </c>
    </row>
    <row r="2063" spans="1:6" hidden="1" x14ac:dyDescent="0.3">
      <c r="A2063">
        <v>6061355</v>
      </c>
      <c r="B2063" s="19" t="s">
        <v>2059</v>
      </c>
      <c r="E2063" s="20">
        <v>17.149999999999999</v>
      </c>
      <c r="F2063">
        <f>MATCH(A:A,'Crown Aug Uploads '!B:B,0)</f>
        <v>2952</v>
      </c>
    </row>
    <row r="2064" spans="1:6" hidden="1" x14ac:dyDescent="0.3">
      <c r="A2064">
        <v>6061103</v>
      </c>
      <c r="B2064" s="19" t="s">
        <v>2060</v>
      </c>
      <c r="E2064" s="20">
        <v>7.66</v>
      </c>
      <c r="F2064">
        <f>MATCH(A:A,'Crown Aug Uploads '!B:B,0)</f>
        <v>2953</v>
      </c>
    </row>
    <row r="2065" spans="1:6" hidden="1" x14ac:dyDescent="0.3">
      <c r="A2065">
        <v>6061102</v>
      </c>
      <c r="B2065" s="19" t="s">
        <v>2061</v>
      </c>
      <c r="E2065" s="20">
        <v>6.38</v>
      </c>
      <c r="F2065">
        <f>MATCH(A:A,'Crown Aug Uploads '!B:B,0)</f>
        <v>2954</v>
      </c>
    </row>
    <row r="2066" spans="1:6" hidden="1" x14ac:dyDescent="0.3">
      <c r="A2066">
        <v>6060956</v>
      </c>
      <c r="B2066" s="19" t="s">
        <v>2062</v>
      </c>
      <c r="E2066" s="20">
        <v>9.6999999999999993</v>
      </c>
      <c r="F2066">
        <f>MATCH(A:A,'Crown Aug Uploads '!B:B,0)</f>
        <v>506</v>
      </c>
    </row>
    <row r="2067" spans="1:6" hidden="1" x14ac:dyDescent="0.3">
      <c r="A2067">
        <v>6060634</v>
      </c>
      <c r="B2067" s="19" t="s">
        <v>2063</v>
      </c>
      <c r="E2067" s="20">
        <v>25</v>
      </c>
      <c r="F2067">
        <f>MATCH(A:A,'Crown Aug Uploads '!B:B,0)</f>
        <v>2955</v>
      </c>
    </row>
    <row r="2068" spans="1:6" hidden="1" x14ac:dyDescent="0.3">
      <c r="A2068">
        <v>6060633</v>
      </c>
      <c r="B2068" s="19" t="s">
        <v>2064</v>
      </c>
      <c r="E2068" s="20">
        <v>2.85</v>
      </c>
      <c r="F2068">
        <f>MATCH(A:A,'Crown Aug Uploads '!B:B,0)</f>
        <v>2956</v>
      </c>
    </row>
    <row r="2069" spans="1:6" hidden="1" x14ac:dyDescent="0.3">
      <c r="A2069">
        <v>6060631</v>
      </c>
      <c r="B2069" s="19" t="s">
        <v>2065</v>
      </c>
      <c r="E2069" s="20">
        <v>12.36</v>
      </c>
      <c r="F2069">
        <f>MATCH(A:A,'Crown Aug Uploads '!B:B,0)</f>
        <v>2957</v>
      </c>
    </row>
    <row r="2070" spans="1:6" hidden="1" x14ac:dyDescent="0.3">
      <c r="A2070">
        <v>6060630</v>
      </c>
      <c r="B2070" s="19" t="s">
        <v>2066</v>
      </c>
      <c r="E2070" s="20">
        <v>12.36</v>
      </c>
      <c r="F2070">
        <f>MATCH(A:A,'Crown Aug Uploads '!B:B,0)</f>
        <v>664</v>
      </c>
    </row>
    <row r="2071" spans="1:6" hidden="1" x14ac:dyDescent="0.3">
      <c r="A2071">
        <v>6060615</v>
      </c>
      <c r="B2071" s="19" t="s">
        <v>2067</v>
      </c>
      <c r="E2071" s="20">
        <v>3.16</v>
      </c>
      <c r="F2071">
        <f>MATCH(A:A,'Crown Aug Uploads '!B:B,0)</f>
        <v>417</v>
      </c>
    </row>
    <row r="2072" spans="1:6" hidden="1" x14ac:dyDescent="0.3">
      <c r="A2072">
        <v>6060550</v>
      </c>
      <c r="B2072" s="19" t="s">
        <v>2068</v>
      </c>
      <c r="E2072" s="20">
        <v>24.66</v>
      </c>
      <c r="F2072">
        <f>MATCH(A:A,'Crown Aug Uploads '!B:B,0)</f>
        <v>588</v>
      </c>
    </row>
    <row r="2073" spans="1:6" hidden="1" x14ac:dyDescent="0.3">
      <c r="A2073">
        <v>6060549</v>
      </c>
      <c r="B2073" s="19" t="s">
        <v>2069</v>
      </c>
      <c r="E2073" s="20">
        <v>11.21</v>
      </c>
      <c r="F2073">
        <f>MATCH(A:A,'Crown Aug Uploads '!B:B,0)</f>
        <v>2958</v>
      </c>
    </row>
    <row r="2074" spans="1:6" hidden="1" x14ac:dyDescent="0.3">
      <c r="A2074">
        <v>6060548</v>
      </c>
      <c r="B2074" s="19" t="s">
        <v>2070</v>
      </c>
      <c r="E2074" s="20">
        <v>28.03</v>
      </c>
      <c r="F2074">
        <f>MATCH(A:A,'Crown Aug Uploads '!B:B,0)</f>
        <v>2959</v>
      </c>
    </row>
    <row r="2075" spans="1:6" hidden="1" x14ac:dyDescent="0.3">
      <c r="A2075">
        <v>6060547</v>
      </c>
      <c r="B2075" s="19" t="s">
        <v>2071</v>
      </c>
      <c r="E2075" s="20">
        <v>16.809999999999999</v>
      </c>
      <c r="F2075">
        <f>MATCH(A:A,'Crown Aug Uploads '!B:B,0)</f>
        <v>2960</v>
      </c>
    </row>
    <row r="2076" spans="1:6" hidden="1" x14ac:dyDescent="0.3">
      <c r="A2076">
        <v>6060546</v>
      </c>
      <c r="B2076" s="19" t="s">
        <v>2072</v>
      </c>
      <c r="E2076" s="20">
        <v>11.21</v>
      </c>
      <c r="F2076">
        <f>MATCH(A:A,'Crown Aug Uploads '!B:B,0)</f>
        <v>2961</v>
      </c>
    </row>
    <row r="2077" spans="1:6" hidden="1" x14ac:dyDescent="0.3">
      <c r="A2077">
        <v>6060545</v>
      </c>
      <c r="B2077" s="19" t="s">
        <v>2073</v>
      </c>
      <c r="E2077" s="20">
        <v>56.06</v>
      </c>
      <c r="F2077">
        <f>MATCH(A:A,'Crown Aug Uploads '!B:B,0)</f>
        <v>2962</v>
      </c>
    </row>
    <row r="2078" spans="1:6" hidden="1" x14ac:dyDescent="0.3">
      <c r="A2078">
        <v>6060542</v>
      </c>
      <c r="B2078" s="19" t="s">
        <v>2074</v>
      </c>
      <c r="E2078" s="20">
        <v>50.45</v>
      </c>
      <c r="F2078">
        <f>MATCH(A:A,'Crown Aug Uploads '!B:B,0)</f>
        <v>349</v>
      </c>
    </row>
    <row r="2079" spans="1:6" hidden="1" x14ac:dyDescent="0.3">
      <c r="A2079">
        <v>6060541</v>
      </c>
      <c r="B2079" s="19" t="s">
        <v>2075</v>
      </c>
      <c r="E2079" s="20">
        <v>16.809999999999999</v>
      </c>
      <c r="F2079">
        <f>MATCH(A:A,'Crown Aug Uploads '!B:B,0)</f>
        <v>2963</v>
      </c>
    </row>
    <row r="2080" spans="1:6" hidden="1" x14ac:dyDescent="0.3">
      <c r="A2080">
        <v>6060540</v>
      </c>
      <c r="B2080" s="19" t="s">
        <v>2076</v>
      </c>
      <c r="E2080" s="20">
        <v>56.06</v>
      </c>
      <c r="F2080">
        <f>MATCH(A:A,'Crown Aug Uploads '!B:B,0)</f>
        <v>2964</v>
      </c>
    </row>
    <row r="2081" spans="1:6" hidden="1" x14ac:dyDescent="0.3">
      <c r="A2081">
        <v>6060539</v>
      </c>
      <c r="B2081" s="19" t="s">
        <v>2077</v>
      </c>
      <c r="E2081" s="20">
        <v>39.229999999999997</v>
      </c>
      <c r="F2081">
        <f>MATCH(A:A,'Crown Aug Uploads '!B:B,0)</f>
        <v>2965</v>
      </c>
    </row>
    <row r="2082" spans="1:6" hidden="1" x14ac:dyDescent="0.3">
      <c r="A2082">
        <v>6060538</v>
      </c>
      <c r="B2082" s="19" t="s">
        <v>2078</v>
      </c>
      <c r="E2082" s="20">
        <v>22.42</v>
      </c>
      <c r="F2082">
        <f>MATCH(A:A,'Crown Aug Uploads '!B:B,0)</f>
        <v>2966</v>
      </c>
    </row>
    <row r="2083" spans="1:6" hidden="1" x14ac:dyDescent="0.3">
      <c r="A2083">
        <v>6060537</v>
      </c>
      <c r="B2083" s="19" t="s">
        <v>2079</v>
      </c>
      <c r="E2083" s="20">
        <v>67.28</v>
      </c>
      <c r="F2083">
        <f>MATCH(A:A,'Crown Aug Uploads '!B:B,0)</f>
        <v>2967</v>
      </c>
    </row>
    <row r="2084" spans="1:6" hidden="1" x14ac:dyDescent="0.3">
      <c r="A2084">
        <v>6060536</v>
      </c>
      <c r="B2084" s="19" t="s">
        <v>2080</v>
      </c>
      <c r="E2084" s="20">
        <v>44.85</v>
      </c>
      <c r="F2084">
        <f>MATCH(A:A,'Crown Aug Uploads '!B:B,0)</f>
        <v>2968</v>
      </c>
    </row>
    <row r="2085" spans="1:6" hidden="1" x14ac:dyDescent="0.3">
      <c r="A2085">
        <v>6060535</v>
      </c>
      <c r="B2085" s="19" t="s">
        <v>2081</v>
      </c>
      <c r="E2085" s="20">
        <v>21.29</v>
      </c>
      <c r="F2085">
        <f>MATCH(A:A,'Crown Aug Uploads '!B:B,0)</f>
        <v>774</v>
      </c>
    </row>
    <row r="2086" spans="1:6" hidden="1" x14ac:dyDescent="0.3">
      <c r="A2086">
        <v>6061623</v>
      </c>
      <c r="B2086" s="19" t="s">
        <v>2082</v>
      </c>
      <c r="E2086" s="20">
        <v>2.76</v>
      </c>
      <c r="F2086">
        <f>MATCH(A:A,'Crown Aug Uploads '!B:B,0)</f>
        <v>2969</v>
      </c>
    </row>
    <row r="2087" spans="1:6" x14ac:dyDescent="0.3">
      <c r="A2087">
        <v>6063180</v>
      </c>
      <c r="B2087" s="19" t="s">
        <v>2083</v>
      </c>
      <c r="E2087" s="20">
        <v>32</v>
      </c>
      <c r="F2087">
        <f>MATCH(A:A,'Crown Aug Uploads '!B:B,0)</f>
        <v>2970</v>
      </c>
    </row>
    <row r="2088" spans="1:6" x14ac:dyDescent="0.3">
      <c r="A2088">
        <v>6062916</v>
      </c>
      <c r="B2088" s="19" t="s">
        <v>2084</v>
      </c>
      <c r="E2088" s="20">
        <v>2.75</v>
      </c>
      <c r="F2088">
        <f>MATCH(A:A,'Crown Aug Uploads '!B:B,0)</f>
        <v>2971</v>
      </c>
    </row>
    <row r="2089" spans="1:6" hidden="1" x14ac:dyDescent="0.3">
      <c r="A2089">
        <v>6062915</v>
      </c>
      <c r="B2089" s="19" t="s">
        <v>2085</v>
      </c>
      <c r="E2089" s="20">
        <v>22</v>
      </c>
      <c r="F2089">
        <f>MATCH(A:A,'Crown Aug Uploads '!B:B,0)</f>
        <v>2972</v>
      </c>
    </row>
    <row r="2090" spans="1:6" hidden="1" x14ac:dyDescent="0.3">
      <c r="A2090">
        <v>6062914</v>
      </c>
      <c r="B2090" s="19" t="s">
        <v>2086</v>
      </c>
      <c r="E2090" s="20">
        <v>24</v>
      </c>
      <c r="F2090">
        <f>MATCH(A:A,'Crown Aug Uploads '!B:B,0)</f>
        <v>2973</v>
      </c>
    </row>
    <row r="2091" spans="1:6" hidden="1" x14ac:dyDescent="0.3">
      <c r="A2091">
        <v>6062913</v>
      </c>
      <c r="B2091" s="19" t="s">
        <v>2087</v>
      </c>
      <c r="E2091" s="20">
        <v>11</v>
      </c>
      <c r="F2091">
        <f>MATCH(A:A,'Crown Aug Uploads '!B:B,0)</f>
        <v>2974</v>
      </c>
    </row>
    <row r="2092" spans="1:6" hidden="1" x14ac:dyDescent="0.3">
      <c r="A2092">
        <v>6062912</v>
      </c>
      <c r="B2092" s="19" t="s">
        <v>2088</v>
      </c>
      <c r="E2092" s="20">
        <v>10</v>
      </c>
      <c r="F2092">
        <f>MATCH(A:A,'Crown Aug Uploads '!B:B,0)</f>
        <v>2975</v>
      </c>
    </row>
    <row r="2093" spans="1:6" hidden="1" x14ac:dyDescent="0.3">
      <c r="A2093">
        <v>6062606</v>
      </c>
      <c r="B2093" s="19" t="s">
        <v>2089</v>
      </c>
      <c r="E2093" s="20">
        <v>2.3199999999999998</v>
      </c>
      <c r="F2093">
        <f>MATCH(A:A,'Crown Aug Uploads '!B:B,0)</f>
        <v>499</v>
      </c>
    </row>
    <row r="2094" spans="1:6" hidden="1" x14ac:dyDescent="0.3">
      <c r="A2094">
        <v>6062410</v>
      </c>
      <c r="B2094" s="19" t="s">
        <v>2090</v>
      </c>
      <c r="E2094" s="20">
        <v>20</v>
      </c>
      <c r="F2094">
        <f>MATCH(A:A,'Crown Aug Uploads '!B:B,0)</f>
        <v>2976</v>
      </c>
    </row>
    <row r="2095" spans="1:6" hidden="1" x14ac:dyDescent="0.3">
      <c r="A2095">
        <v>6062408</v>
      </c>
      <c r="B2095" s="19" t="s">
        <v>2091</v>
      </c>
      <c r="E2095" s="20">
        <v>20</v>
      </c>
      <c r="F2095">
        <f>MATCH(A:A,'Crown Aug Uploads '!B:B,0)</f>
        <v>2977</v>
      </c>
    </row>
    <row r="2096" spans="1:6" hidden="1" x14ac:dyDescent="0.3">
      <c r="A2096">
        <v>6062124</v>
      </c>
      <c r="B2096" s="19" t="s">
        <v>2092</v>
      </c>
      <c r="E2096" s="20">
        <v>8.76</v>
      </c>
      <c r="F2096">
        <f>MATCH(A:A,'Crown Aug Uploads '!B:B,0)</f>
        <v>2978</v>
      </c>
    </row>
    <row r="2097" spans="1:6" hidden="1" x14ac:dyDescent="0.3">
      <c r="A2097">
        <v>6062123</v>
      </c>
      <c r="B2097" s="19" t="s">
        <v>2093</v>
      </c>
      <c r="E2097" s="20">
        <v>6.7</v>
      </c>
      <c r="F2097">
        <f>MATCH(A:A,'Crown Aug Uploads '!B:B,0)</f>
        <v>2979</v>
      </c>
    </row>
    <row r="2098" spans="1:6" hidden="1" x14ac:dyDescent="0.3">
      <c r="A2098">
        <v>6062122</v>
      </c>
      <c r="B2098" s="19" t="s">
        <v>2094</v>
      </c>
      <c r="E2098" s="20">
        <v>10.3</v>
      </c>
      <c r="F2098">
        <f>MATCH(A:A,'Crown Aug Uploads '!B:B,0)</f>
        <v>44</v>
      </c>
    </row>
    <row r="2099" spans="1:6" hidden="1" x14ac:dyDescent="0.3">
      <c r="A2099">
        <v>6062121</v>
      </c>
      <c r="B2099" s="19" t="s">
        <v>2095</v>
      </c>
      <c r="E2099" s="20">
        <v>8.24</v>
      </c>
      <c r="F2099">
        <f>MATCH(A:A,'Crown Aug Uploads '!B:B,0)</f>
        <v>2980</v>
      </c>
    </row>
    <row r="2100" spans="1:6" hidden="1" x14ac:dyDescent="0.3">
      <c r="A2100">
        <v>6061922</v>
      </c>
      <c r="B2100" s="19" t="s">
        <v>2096</v>
      </c>
      <c r="E2100" s="20">
        <v>6.18</v>
      </c>
      <c r="F2100">
        <f>MATCH(A:A,'Crown Aug Uploads '!B:B,0)</f>
        <v>2981</v>
      </c>
    </row>
    <row r="2101" spans="1:6" hidden="1" x14ac:dyDescent="0.3">
      <c r="A2101">
        <v>6061917</v>
      </c>
      <c r="B2101" s="19" t="s">
        <v>2097</v>
      </c>
      <c r="E2101" s="20">
        <v>2.77</v>
      </c>
      <c r="F2101">
        <f>MATCH(A:A,'Crown Aug Uploads '!B:B,0)</f>
        <v>2982</v>
      </c>
    </row>
    <row r="2102" spans="1:6" hidden="1" x14ac:dyDescent="0.3">
      <c r="A2102">
        <v>6061855</v>
      </c>
      <c r="B2102" s="19" t="s">
        <v>2098</v>
      </c>
      <c r="E2102" s="20">
        <v>51.36</v>
      </c>
      <c r="F2102">
        <f>MATCH(A:A,'Crown Aug Uploads '!B:B,0)</f>
        <v>637</v>
      </c>
    </row>
    <row r="2103" spans="1:6" hidden="1" x14ac:dyDescent="0.3">
      <c r="A2103">
        <v>6061854</v>
      </c>
      <c r="B2103" s="19" t="s">
        <v>2099</v>
      </c>
      <c r="E2103" s="20">
        <v>8.27</v>
      </c>
      <c r="F2103">
        <f>MATCH(A:A,'Crown Aug Uploads '!B:B,0)</f>
        <v>619</v>
      </c>
    </row>
    <row r="2104" spans="1:6" hidden="1" x14ac:dyDescent="0.3">
      <c r="A2104">
        <v>6061853</v>
      </c>
      <c r="B2104" s="19" t="s">
        <v>2100</v>
      </c>
      <c r="E2104" s="20">
        <v>8</v>
      </c>
      <c r="F2104">
        <f>MATCH(A:A,'Crown Aug Uploads '!B:B,0)</f>
        <v>2983</v>
      </c>
    </row>
    <row r="2105" spans="1:6" hidden="1" x14ac:dyDescent="0.3">
      <c r="A2105">
        <v>6061852</v>
      </c>
      <c r="B2105" s="19" t="s">
        <v>2101</v>
      </c>
      <c r="E2105" s="20">
        <v>22.03</v>
      </c>
      <c r="F2105">
        <f>MATCH(A:A,'Crown Aug Uploads '!B:B,0)</f>
        <v>2984</v>
      </c>
    </row>
    <row r="2106" spans="1:6" hidden="1" x14ac:dyDescent="0.3">
      <c r="A2106">
        <v>6061851</v>
      </c>
      <c r="B2106" s="19" t="s">
        <v>2102</v>
      </c>
      <c r="E2106" s="20">
        <v>8.82</v>
      </c>
      <c r="F2106">
        <f>MATCH(A:A,'Crown Aug Uploads '!B:B,0)</f>
        <v>2985</v>
      </c>
    </row>
    <row r="2107" spans="1:6" hidden="1" x14ac:dyDescent="0.3">
      <c r="A2107">
        <v>6061850</v>
      </c>
      <c r="B2107" s="19" t="s">
        <v>2103</v>
      </c>
      <c r="E2107" s="20">
        <v>8.82</v>
      </c>
      <c r="F2107">
        <f>MATCH(A:A,'Crown Aug Uploads '!B:B,0)</f>
        <v>2986</v>
      </c>
    </row>
    <row r="2108" spans="1:6" hidden="1" x14ac:dyDescent="0.3">
      <c r="A2108">
        <v>6061849</v>
      </c>
      <c r="B2108" s="19" t="s">
        <v>2104</v>
      </c>
      <c r="E2108" s="20">
        <v>8.82</v>
      </c>
      <c r="F2108">
        <f>MATCH(A:A,'Crown Aug Uploads '!B:B,0)</f>
        <v>2987</v>
      </c>
    </row>
    <row r="2109" spans="1:6" hidden="1" x14ac:dyDescent="0.3">
      <c r="A2109">
        <v>6061848</v>
      </c>
      <c r="B2109" s="19" t="s">
        <v>2105</v>
      </c>
      <c r="E2109" s="20">
        <v>8.82</v>
      </c>
      <c r="F2109">
        <f>MATCH(A:A,'Crown Aug Uploads '!B:B,0)</f>
        <v>2988</v>
      </c>
    </row>
    <row r="2110" spans="1:6" hidden="1" x14ac:dyDescent="0.3">
      <c r="A2110">
        <v>6061847</v>
      </c>
      <c r="B2110" s="19" t="s">
        <v>2106</v>
      </c>
      <c r="E2110" s="20">
        <v>8.82</v>
      </c>
      <c r="F2110">
        <f>MATCH(A:A,'Crown Aug Uploads '!B:B,0)</f>
        <v>2989</v>
      </c>
    </row>
    <row r="2111" spans="1:6" hidden="1" x14ac:dyDescent="0.3">
      <c r="A2111">
        <v>6061846</v>
      </c>
      <c r="B2111" s="19" t="s">
        <v>2107</v>
      </c>
      <c r="E2111" s="20">
        <v>8.82</v>
      </c>
      <c r="F2111">
        <f>MATCH(A:A,'Crown Aug Uploads '!B:B,0)</f>
        <v>2990</v>
      </c>
    </row>
    <row r="2112" spans="1:6" hidden="1" x14ac:dyDescent="0.3">
      <c r="A2112">
        <v>6061845</v>
      </c>
      <c r="B2112" s="19" t="s">
        <v>2108</v>
      </c>
      <c r="E2112" s="20">
        <v>8.82</v>
      </c>
      <c r="F2112">
        <f>MATCH(A:A,'Crown Aug Uploads '!B:B,0)</f>
        <v>2991</v>
      </c>
    </row>
    <row r="2113" spans="1:6" hidden="1" x14ac:dyDescent="0.3">
      <c r="A2113">
        <v>6061802</v>
      </c>
      <c r="B2113" s="19" t="s">
        <v>2109</v>
      </c>
      <c r="E2113" s="20">
        <v>22.5</v>
      </c>
      <c r="F2113">
        <f>MATCH(A:A,'Crown Aug Uploads '!B:B,0)</f>
        <v>2992</v>
      </c>
    </row>
    <row r="2114" spans="1:6" hidden="1" x14ac:dyDescent="0.3">
      <c r="A2114">
        <v>6061801</v>
      </c>
      <c r="B2114" s="19" t="s">
        <v>2110</v>
      </c>
      <c r="E2114" s="20">
        <v>9.3699999999999992</v>
      </c>
      <c r="F2114">
        <f>MATCH(A:A,'Crown Aug Uploads '!B:B,0)</f>
        <v>2993</v>
      </c>
    </row>
    <row r="2115" spans="1:6" hidden="1" x14ac:dyDescent="0.3">
      <c r="A2115">
        <v>6061800</v>
      </c>
      <c r="B2115" s="19" t="s">
        <v>2111</v>
      </c>
      <c r="E2115" s="20">
        <v>25</v>
      </c>
      <c r="F2115">
        <f>MATCH(A:A,'Crown Aug Uploads '!B:B,0)</f>
        <v>2994</v>
      </c>
    </row>
    <row r="2116" spans="1:6" hidden="1" x14ac:dyDescent="0.3">
      <c r="A2116">
        <v>6061799</v>
      </c>
      <c r="B2116" s="19" t="s">
        <v>2112</v>
      </c>
      <c r="E2116" s="20">
        <v>11.72</v>
      </c>
      <c r="F2116">
        <f>MATCH(A:A,'Crown Aug Uploads '!B:B,0)</f>
        <v>2995</v>
      </c>
    </row>
    <row r="2117" spans="1:6" hidden="1" x14ac:dyDescent="0.3">
      <c r="A2117">
        <v>6061798</v>
      </c>
      <c r="B2117" s="19" t="s">
        <v>2113</v>
      </c>
      <c r="E2117" s="20">
        <v>4</v>
      </c>
      <c r="F2117">
        <f>MATCH(A:A,'Crown Aug Uploads '!B:B,0)</f>
        <v>2996</v>
      </c>
    </row>
    <row r="2118" spans="1:6" hidden="1" x14ac:dyDescent="0.3">
      <c r="A2118">
        <v>6061797</v>
      </c>
      <c r="B2118" s="19" t="s">
        <v>2114</v>
      </c>
      <c r="E2118" s="20">
        <v>8.5</v>
      </c>
      <c r="F2118">
        <f>MATCH(A:A,'Crown Aug Uploads '!B:B,0)</f>
        <v>2997</v>
      </c>
    </row>
    <row r="2119" spans="1:6" hidden="1" x14ac:dyDescent="0.3">
      <c r="A2119">
        <v>6061795</v>
      </c>
      <c r="B2119" s="19" t="s">
        <v>2115</v>
      </c>
      <c r="E2119" s="20">
        <v>8.2200000000000006</v>
      </c>
      <c r="F2119">
        <f>MATCH(A:A,'Crown Aug Uploads '!B:B,0)</f>
        <v>2998</v>
      </c>
    </row>
    <row r="2120" spans="1:6" hidden="1" x14ac:dyDescent="0.3">
      <c r="A2120">
        <v>6061794</v>
      </c>
      <c r="B2120" s="19" t="s">
        <v>2116</v>
      </c>
      <c r="E2120" s="20">
        <v>12.1</v>
      </c>
      <c r="F2120">
        <f>MATCH(A:A,'Crown Aug Uploads '!B:B,0)</f>
        <v>2999</v>
      </c>
    </row>
    <row r="2121" spans="1:6" hidden="1" x14ac:dyDescent="0.3">
      <c r="A2121">
        <v>6061793</v>
      </c>
      <c r="B2121" s="19" t="s">
        <v>2117</v>
      </c>
      <c r="E2121" s="20">
        <v>8.51</v>
      </c>
      <c r="F2121">
        <f>MATCH(A:A,'Crown Aug Uploads '!B:B,0)</f>
        <v>3000</v>
      </c>
    </row>
    <row r="2122" spans="1:6" hidden="1" x14ac:dyDescent="0.3">
      <c r="A2122">
        <v>6061625</v>
      </c>
      <c r="B2122" s="19" t="s">
        <v>2118</v>
      </c>
      <c r="E2122" s="20">
        <v>222.7</v>
      </c>
      <c r="F2122">
        <f>MATCH(A:A,'Crown Aug Uploads '!B:B,0)</f>
        <v>3001</v>
      </c>
    </row>
    <row r="2123" spans="1:6" hidden="1" x14ac:dyDescent="0.3">
      <c r="A2123">
        <v>6061624</v>
      </c>
      <c r="B2123" s="19" t="s">
        <v>2119</v>
      </c>
      <c r="E2123" s="20">
        <v>2.76</v>
      </c>
      <c r="F2123">
        <f>MATCH(A:A,'Crown Aug Uploads '!B:B,0)</f>
        <v>3002</v>
      </c>
    </row>
    <row r="2124" spans="1:6" hidden="1" x14ac:dyDescent="0.3">
      <c r="A2124">
        <v>6059887</v>
      </c>
      <c r="B2124" s="19" t="s">
        <v>2120</v>
      </c>
      <c r="E2124" s="20">
        <v>11.91</v>
      </c>
      <c r="F2124">
        <f>MATCH(A:A,'Crown Aug Uploads '!B:B,0)</f>
        <v>3003</v>
      </c>
    </row>
    <row r="2125" spans="1:6" hidden="1" x14ac:dyDescent="0.3">
      <c r="A2125">
        <v>6059886</v>
      </c>
      <c r="B2125" s="19" t="s">
        <v>2121</v>
      </c>
      <c r="E2125" s="20">
        <v>5.94</v>
      </c>
      <c r="F2125">
        <f>MATCH(A:A,'Crown Aug Uploads '!B:B,0)</f>
        <v>3004</v>
      </c>
    </row>
    <row r="2126" spans="1:6" hidden="1" x14ac:dyDescent="0.3">
      <c r="A2126">
        <v>6059885</v>
      </c>
      <c r="B2126" s="19" t="s">
        <v>2122</v>
      </c>
      <c r="E2126" s="20">
        <v>5.94</v>
      </c>
      <c r="F2126">
        <f>MATCH(A:A,'Crown Aug Uploads '!B:B,0)</f>
        <v>3005</v>
      </c>
    </row>
    <row r="2127" spans="1:6" hidden="1" x14ac:dyDescent="0.3">
      <c r="A2127">
        <v>6059884</v>
      </c>
      <c r="B2127" s="19" t="s">
        <v>2123</v>
      </c>
      <c r="E2127" s="20">
        <v>4.75</v>
      </c>
      <c r="F2127">
        <f>MATCH(A:A,'Crown Aug Uploads '!B:B,0)</f>
        <v>3006</v>
      </c>
    </row>
    <row r="2128" spans="1:6" hidden="1" x14ac:dyDescent="0.3">
      <c r="A2128">
        <v>6059883</v>
      </c>
      <c r="B2128" s="19" t="s">
        <v>2124</v>
      </c>
      <c r="E2128" s="20">
        <v>16.670000000000002</v>
      </c>
      <c r="F2128">
        <f>MATCH(A:A,'Crown Aug Uploads '!B:B,0)</f>
        <v>3007</v>
      </c>
    </row>
    <row r="2129" spans="1:6" hidden="1" x14ac:dyDescent="0.3">
      <c r="A2129">
        <v>6059882</v>
      </c>
      <c r="B2129" s="19" t="s">
        <v>2125</v>
      </c>
      <c r="E2129" s="20">
        <v>5.94</v>
      </c>
      <c r="F2129">
        <f>MATCH(A:A,'Crown Aug Uploads '!B:B,0)</f>
        <v>3008</v>
      </c>
    </row>
    <row r="2130" spans="1:6" hidden="1" x14ac:dyDescent="0.3">
      <c r="A2130">
        <v>6059881</v>
      </c>
      <c r="B2130" s="19" t="s">
        <v>2126</v>
      </c>
      <c r="E2130" s="20">
        <v>8.33</v>
      </c>
      <c r="F2130">
        <f>MATCH(A:A,'Crown Aug Uploads '!B:B,0)</f>
        <v>3009</v>
      </c>
    </row>
    <row r="2131" spans="1:6" hidden="1" x14ac:dyDescent="0.3">
      <c r="A2131">
        <v>6059880</v>
      </c>
      <c r="B2131" s="19" t="s">
        <v>2127</v>
      </c>
      <c r="E2131" s="20">
        <v>28.59</v>
      </c>
      <c r="F2131">
        <f>MATCH(A:A,'Crown Aug Uploads '!B:B,0)</f>
        <v>3010</v>
      </c>
    </row>
    <row r="2132" spans="1:6" hidden="1" x14ac:dyDescent="0.3">
      <c r="A2132">
        <v>6059879</v>
      </c>
      <c r="B2132" s="19" t="s">
        <v>2128</v>
      </c>
      <c r="E2132" s="20">
        <v>7.74</v>
      </c>
      <c r="F2132">
        <f>MATCH(A:A,'Crown Aug Uploads '!B:B,0)</f>
        <v>3011</v>
      </c>
    </row>
    <row r="2133" spans="1:6" hidden="1" x14ac:dyDescent="0.3">
      <c r="A2133">
        <v>6059878</v>
      </c>
      <c r="B2133" s="19" t="s">
        <v>2129</v>
      </c>
      <c r="E2133" s="20">
        <v>4.1500000000000004</v>
      </c>
      <c r="F2133">
        <f>MATCH(A:A,'Crown Aug Uploads '!B:B,0)</f>
        <v>3012</v>
      </c>
    </row>
    <row r="2134" spans="1:6" hidden="1" x14ac:dyDescent="0.3">
      <c r="A2134">
        <v>6059877</v>
      </c>
      <c r="B2134" s="19" t="s">
        <v>2130</v>
      </c>
      <c r="E2134" s="20">
        <v>15.47</v>
      </c>
      <c r="F2134">
        <f>MATCH(A:A,'Crown Aug Uploads '!B:B,0)</f>
        <v>593</v>
      </c>
    </row>
    <row r="2135" spans="1:6" hidden="1" x14ac:dyDescent="0.3">
      <c r="A2135">
        <v>6059876</v>
      </c>
      <c r="B2135" s="19" t="s">
        <v>2131</v>
      </c>
      <c r="E2135" s="20">
        <v>9.52</v>
      </c>
      <c r="F2135">
        <f>MATCH(A:A,'Crown Aug Uploads '!B:B,0)</f>
        <v>3013</v>
      </c>
    </row>
    <row r="2136" spans="1:6" hidden="1" x14ac:dyDescent="0.3">
      <c r="A2136">
        <v>6059875</v>
      </c>
      <c r="B2136" s="19" t="s">
        <v>2132</v>
      </c>
      <c r="E2136" s="20">
        <v>7.13</v>
      </c>
      <c r="F2136">
        <f>MATCH(A:A,'Crown Aug Uploads '!B:B,0)</f>
        <v>3014</v>
      </c>
    </row>
    <row r="2137" spans="1:6" x14ac:dyDescent="0.3">
      <c r="A2137">
        <v>6059873</v>
      </c>
      <c r="B2137" s="19" t="s">
        <v>2133</v>
      </c>
      <c r="E2137" s="20">
        <v>23.81</v>
      </c>
      <c r="F2137">
        <f>MATCH(A:A,'Crown Aug Uploads '!B:B,0)</f>
        <v>3015</v>
      </c>
    </row>
    <row r="2138" spans="1:6" x14ac:dyDescent="0.3">
      <c r="A2138">
        <v>6059872</v>
      </c>
      <c r="B2138" s="19" t="s">
        <v>2134</v>
      </c>
      <c r="E2138" s="20">
        <v>10.71</v>
      </c>
      <c r="F2138">
        <f>MATCH(A:A,'Crown Aug Uploads '!B:B,0)</f>
        <v>3016</v>
      </c>
    </row>
    <row r="2139" spans="1:6" x14ac:dyDescent="0.3">
      <c r="A2139">
        <v>6059871</v>
      </c>
      <c r="B2139" s="19" t="s">
        <v>2135</v>
      </c>
      <c r="E2139" s="20">
        <v>7.13</v>
      </c>
      <c r="F2139">
        <f>MATCH(A:A,'Crown Aug Uploads '!B:B,0)</f>
        <v>3017</v>
      </c>
    </row>
    <row r="2140" spans="1:6" hidden="1" x14ac:dyDescent="0.3">
      <c r="A2140">
        <v>6059870</v>
      </c>
      <c r="B2140" s="19" t="s">
        <v>2136</v>
      </c>
      <c r="E2140" s="20">
        <v>39.299999999999997</v>
      </c>
      <c r="F2140">
        <f>MATCH(A:A,'Crown Aug Uploads '!B:B,0)</f>
        <v>3018</v>
      </c>
    </row>
    <row r="2141" spans="1:6" hidden="1" x14ac:dyDescent="0.3">
      <c r="A2141">
        <v>6059869</v>
      </c>
      <c r="B2141" s="19" t="s">
        <v>2137</v>
      </c>
      <c r="E2141" s="20">
        <v>15.47</v>
      </c>
      <c r="F2141">
        <f>MATCH(A:A,'Crown Aug Uploads '!B:B,0)</f>
        <v>3019</v>
      </c>
    </row>
    <row r="2142" spans="1:6" hidden="1" x14ac:dyDescent="0.3">
      <c r="A2142">
        <v>6059868</v>
      </c>
      <c r="B2142" s="19" t="s">
        <v>2138</v>
      </c>
      <c r="E2142" s="20">
        <v>9.52</v>
      </c>
      <c r="F2142">
        <f>MATCH(A:A,'Crown Aug Uploads '!B:B,0)</f>
        <v>3020</v>
      </c>
    </row>
    <row r="2143" spans="1:6" hidden="1" x14ac:dyDescent="0.3">
      <c r="A2143">
        <v>6059867</v>
      </c>
      <c r="B2143" s="19" t="s">
        <v>2139</v>
      </c>
      <c r="E2143" s="20">
        <v>19.059999999999999</v>
      </c>
      <c r="F2143">
        <f>MATCH(A:A,'Crown Aug Uploads '!B:B,0)</f>
        <v>3021</v>
      </c>
    </row>
    <row r="2144" spans="1:6" hidden="1" x14ac:dyDescent="0.3">
      <c r="A2144">
        <v>6059866</v>
      </c>
      <c r="B2144" s="19" t="s">
        <v>2140</v>
      </c>
      <c r="E2144" s="20">
        <v>8.33</v>
      </c>
      <c r="F2144">
        <f>MATCH(A:A,'Crown Aug Uploads '!B:B,0)</f>
        <v>3022</v>
      </c>
    </row>
    <row r="2145" spans="1:6" hidden="1" x14ac:dyDescent="0.3">
      <c r="A2145">
        <v>6059865</v>
      </c>
      <c r="B2145" s="19" t="s">
        <v>2141</v>
      </c>
      <c r="E2145" s="20">
        <v>5.94</v>
      </c>
      <c r="F2145">
        <f>MATCH(A:A,'Crown Aug Uploads '!B:B,0)</f>
        <v>3023</v>
      </c>
    </row>
    <row r="2146" spans="1:6" hidden="1" x14ac:dyDescent="0.3">
      <c r="A2146">
        <v>6059857</v>
      </c>
      <c r="B2146" s="19" t="s">
        <v>2142</v>
      </c>
      <c r="E2146" s="20">
        <v>19.16</v>
      </c>
      <c r="F2146">
        <f>MATCH(A:A,'Crown Aug Uploads '!B:B,0)</f>
        <v>255</v>
      </c>
    </row>
    <row r="2147" spans="1:6" hidden="1" x14ac:dyDescent="0.3">
      <c r="A2147">
        <v>6059856</v>
      </c>
      <c r="B2147" s="19" t="s">
        <v>2143</v>
      </c>
      <c r="E2147" s="20">
        <v>11.5</v>
      </c>
      <c r="F2147">
        <f>MATCH(A:A,'Crown Aug Uploads '!B:B,0)</f>
        <v>1179</v>
      </c>
    </row>
    <row r="2148" spans="1:6" hidden="1" x14ac:dyDescent="0.3">
      <c r="A2148">
        <v>6059855</v>
      </c>
      <c r="B2148" s="19" t="s">
        <v>2144</v>
      </c>
      <c r="E2148" s="20">
        <v>5.61</v>
      </c>
      <c r="F2148">
        <f>MATCH(A:A,'Crown Aug Uploads '!B:B,0)</f>
        <v>3024</v>
      </c>
    </row>
    <row r="2149" spans="1:6" hidden="1" x14ac:dyDescent="0.3">
      <c r="A2149">
        <v>6059854</v>
      </c>
      <c r="B2149" s="19" t="s">
        <v>2145</v>
      </c>
      <c r="E2149" s="20">
        <v>5.61</v>
      </c>
      <c r="F2149">
        <f>MATCH(A:A,'Crown Aug Uploads '!B:B,0)</f>
        <v>3025</v>
      </c>
    </row>
    <row r="2150" spans="1:6" hidden="1" x14ac:dyDescent="0.3">
      <c r="A2150">
        <v>6058621</v>
      </c>
      <c r="B2150" s="19" t="s">
        <v>2146</v>
      </c>
      <c r="E2150" s="20">
        <v>2.63</v>
      </c>
      <c r="F2150">
        <f>MATCH(A:A,'Crown Aug Uploads '!B:B,0)</f>
        <v>125</v>
      </c>
    </row>
    <row r="2151" spans="1:6" hidden="1" x14ac:dyDescent="0.3">
      <c r="A2151">
        <v>6058620</v>
      </c>
      <c r="B2151" s="19" t="s">
        <v>2147</v>
      </c>
      <c r="E2151" s="20">
        <v>16.54</v>
      </c>
      <c r="F2151">
        <f>MATCH(A:A,'Crown Aug Uploads '!B:B,0)</f>
        <v>3026</v>
      </c>
    </row>
    <row r="2152" spans="1:6" hidden="1" x14ac:dyDescent="0.3">
      <c r="A2152">
        <v>6058619</v>
      </c>
      <c r="B2152" s="19" t="s">
        <v>2148</v>
      </c>
      <c r="E2152" s="20">
        <v>8.33</v>
      </c>
      <c r="F2152">
        <f>MATCH(A:A,'Crown Aug Uploads '!B:B,0)</f>
        <v>377</v>
      </c>
    </row>
    <row r="2153" spans="1:6" hidden="1" x14ac:dyDescent="0.3">
      <c r="A2153">
        <v>6058618</v>
      </c>
      <c r="B2153" s="19" t="s">
        <v>2149</v>
      </c>
      <c r="E2153" s="20">
        <v>17.920000000000002</v>
      </c>
      <c r="F2153">
        <f>MATCH(A:A,'Crown Aug Uploads '!B:B,0)</f>
        <v>510</v>
      </c>
    </row>
    <row r="2154" spans="1:6" hidden="1" x14ac:dyDescent="0.3">
      <c r="A2154">
        <v>6058617</v>
      </c>
      <c r="B2154" s="19" t="s">
        <v>2150</v>
      </c>
      <c r="E2154" s="20">
        <v>11.22</v>
      </c>
      <c r="F2154">
        <f>MATCH(A:A,'Crown Aug Uploads '!B:B,0)</f>
        <v>469</v>
      </c>
    </row>
    <row r="2155" spans="1:6" hidden="1" x14ac:dyDescent="0.3">
      <c r="A2155">
        <v>6040551</v>
      </c>
      <c r="B2155" s="19" t="s">
        <v>2151</v>
      </c>
      <c r="E2155" s="20">
        <v>10.5</v>
      </c>
      <c r="F2155">
        <f>MATCH(A:A,'Crown Aug Uploads '!B:B,0)</f>
        <v>3027</v>
      </c>
    </row>
    <row r="2156" spans="1:6" hidden="1" x14ac:dyDescent="0.3">
      <c r="A2156">
        <v>6040553</v>
      </c>
      <c r="B2156" s="19" t="s">
        <v>2152</v>
      </c>
      <c r="E2156" s="20">
        <v>8.5299999999999994</v>
      </c>
      <c r="F2156">
        <f>MATCH(A:A,'Crown Aug Uploads '!B:B,0)</f>
        <v>3028</v>
      </c>
    </row>
    <row r="2157" spans="1:6" hidden="1" x14ac:dyDescent="0.3">
      <c r="A2157">
        <v>6040555</v>
      </c>
      <c r="B2157" s="19" t="s">
        <v>2153</v>
      </c>
      <c r="E2157" s="20">
        <v>5</v>
      </c>
      <c r="F2157">
        <f>MATCH(A:A,'Crown Aug Uploads '!B:B,0)</f>
        <v>3029</v>
      </c>
    </row>
    <row r="2158" spans="1:6" hidden="1" x14ac:dyDescent="0.3">
      <c r="A2158">
        <v>6059888</v>
      </c>
      <c r="B2158" s="19" t="s">
        <v>2154</v>
      </c>
      <c r="E2158" s="20">
        <v>4.75</v>
      </c>
      <c r="F2158">
        <f>MATCH(A:A,'Crown Aug Uploads '!B:B,0)</f>
        <v>3030</v>
      </c>
    </row>
    <row r="2159" spans="1:6" hidden="1" x14ac:dyDescent="0.3">
      <c r="A2159">
        <v>6060534</v>
      </c>
      <c r="B2159" s="19" t="s">
        <v>2155</v>
      </c>
      <c r="E2159" s="20">
        <v>61.67</v>
      </c>
      <c r="F2159">
        <f>MATCH(A:A,'Crown Aug Uploads '!B:B,0)</f>
        <v>322</v>
      </c>
    </row>
    <row r="2160" spans="1:6" hidden="1" x14ac:dyDescent="0.3">
      <c r="A2160">
        <v>6060533</v>
      </c>
      <c r="B2160" s="19" t="s">
        <v>2156</v>
      </c>
      <c r="E2160" s="20">
        <v>33.64</v>
      </c>
      <c r="F2160">
        <f>MATCH(A:A,'Crown Aug Uploads '!B:B,0)</f>
        <v>83</v>
      </c>
    </row>
    <row r="2161" spans="1:6" hidden="1" x14ac:dyDescent="0.3">
      <c r="A2161">
        <v>6060532</v>
      </c>
      <c r="B2161" s="19" t="s">
        <v>2157</v>
      </c>
      <c r="E2161" s="20">
        <v>13.44</v>
      </c>
      <c r="F2161">
        <f>MATCH(A:A,'Crown Aug Uploads '!B:B,0)</f>
        <v>212</v>
      </c>
    </row>
    <row r="2162" spans="1:6" hidden="1" x14ac:dyDescent="0.3">
      <c r="A2162">
        <v>6060531</v>
      </c>
      <c r="B2162" s="19" t="s">
        <v>2158</v>
      </c>
      <c r="E2162" s="20">
        <v>11.21</v>
      </c>
      <c r="F2162">
        <f>MATCH(A:A,'Crown Aug Uploads '!B:B,0)</f>
        <v>3031</v>
      </c>
    </row>
    <row r="2163" spans="1:6" hidden="1" x14ac:dyDescent="0.3">
      <c r="A2163">
        <v>6060530</v>
      </c>
      <c r="B2163" s="19" t="s">
        <v>2159</v>
      </c>
      <c r="E2163" s="20">
        <v>39.229999999999997</v>
      </c>
      <c r="F2163">
        <f>MATCH(A:A,'Crown Aug Uploads '!B:B,0)</f>
        <v>3032</v>
      </c>
    </row>
    <row r="2164" spans="1:6" hidden="1" x14ac:dyDescent="0.3">
      <c r="A2164">
        <v>6060529</v>
      </c>
      <c r="B2164" s="19" t="s">
        <v>2160</v>
      </c>
      <c r="E2164" s="20">
        <v>24.66</v>
      </c>
      <c r="F2164">
        <f>MATCH(A:A,'Crown Aug Uploads '!B:B,0)</f>
        <v>589</v>
      </c>
    </row>
    <row r="2165" spans="1:6" hidden="1" x14ac:dyDescent="0.3">
      <c r="A2165">
        <v>6060528</v>
      </c>
      <c r="B2165" s="19" t="s">
        <v>2161</v>
      </c>
      <c r="E2165" s="20">
        <v>8.9600000000000009</v>
      </c>
      <c r="F2165">
        <f>MATCH(A:A,'Crown Aug Uploads '!B:B,0)</f>
        <v>663</v>
      </c>
    </row>
    <row r="2166" spans="1:6" hidden="1" x14ac:dyDescent="0.3">
      <c r="A2166">
        <v>6060527</v>
      </c>
      <c r="B2166" s="19" t="s">
        <v>2162</v>
      </c>
      <c r="E2166" s="20">
        <v>4.4800000000000004</v>
      </c>
      <c r="F2166">
        <f>MATCH(A:A,'Crown Aug Uploads '!B:B,0)</f>
        <v>3033</v>
      </c>
    </row>
    <row r="2167" spans="1:6" hidden="1" x14ac:dyDescent="0.3">
      <c r="A2167">
        <v>6060526</v>
      </c>
      <c r="B2167" s="19" t="s">
        <v>2163</v>
      </c>
      <c r="E2167" s="20">
        <v>28.03</v>
      </c>
      <c r="F2167">
        <f>MATCH(A:A,'Crown Aug Uploads '!B:B,0)</f>
        <v>271</v>
      </c>
    </row>
    <row r="2168" spans="1:6" hidden="1" x14ac:dyDescent="0.3">
      <c r="A2168">
        <v>6060525</v>
      </c>
      <c r="B2168" s="19" t="s">
        <v>2164</v>
      </c>
      <c r="E2168" s="20">
        <v>13.44</v>
      </c>
      <c r="F2168">
        <f>MATCH(A:A,'Crown Aug Uploads '!B:B,0)</f>
        <v>324</v>
      </c>
    </row>
    <row r="2169" spans="1:6" hidden="1" x14ac:dyDescent="0.3">
      <c r="A2169">
        <v>6060524</v>
      </c>
      <c r="B2169" s="19" t="s">
        <v>2165</v>
      </c>
      <c r="E2169" s="20">
        <v>24.66</v>
      </c>
      <c r="F2169">
        <f>MATCH(A:A,'Crown Aug Uploads '!B:B,0)</f>
        <v>3034</v>
      </c>
    </row>
    <row r="2170" spans="1:6" hidden="1" x14ac:dyDescent="0.3">
      <c r="A2170">
        <v>6060523</v>
      </c>
      <c r="B2170" s="19" t="s">
        <v>2166</v>
      </c>
      <c r="E2170" s="20">
        <v>19.059999999999999</v>
      </c>
      <c r="F2170">
        <f>MATCH(A:A,'Crown Aug Uploads '!B:B,0)</f>
        <v>591</v>
      </c>
    </row>
    <row r="2171" spans="1:6" hidden="1" x14ac:dyDescent="0.3">
      <c r="A2171">
        <v>6060522</v>
      </c>
      <c r="B2171" s="19" t="s">
        <v>2167</v>
      </c>
      <c r="E2171" s="20">
        <v>11.21</v>
      </c>
      <c r="F2171">
        <f>MATCH(A:A,'Crown Aug Uploads '!B:B,0)</f>
        <v>584</v>
      </c>
    </row>
    <row r="2172" spans="1:6" hidden="1" x14ac:dyDescent="0.3">
      <c r="A2172">
        <v>6060521</v>
      </c>
      <c r="B2172" s="19" t="s">
        <v>2168</v>
      </c>
      <c r="E2172" s="20">
        <v>14.56</v>
      </c>
      <c r="F2172">
        <f>MATCH(A:A,'Crown Aug Uploads '!B:B,0)</f>
        <v>277</v>
      </c>
    </row>
    <row r="2173" spans="1:6" hidden="1" x14ac:dyDescent="0.3">
      <c r="A2173">
        <v>6060520</v>
      </c>
      <c r="B2173" s="19" t="s">
        <v>2169</v>
      </c>
      <c r="E2173" s="20">
        <v>5.59</v>
      </c>
      <c r="F2173">
        <f>MATCH(A:A,'Crown Aug Uploads '!B:B,0)</f>
        <v>3035</v>
      </c>
    </row>
    <row r="2174" spans="1:6" x14ac:dyDescent="0.3">
      <c r="A2174">
        <v>6060519</v>
      </c>
      <c r="B2174" s="19" t="s">
        <v>2170</v>
      </c>
      <c r="E2174" s="20">
        <v>20.18</v>
      </c>
      <c r="F2174">
        <f>MATCH(A:A,'Crown Aug Uploads '!B:B,0)</f>
        <v>3036</v>
      </c>
    </row>
    <row r="2175" spans="1:6" hidden="1" x14ac:dyDescent="0.3">
      <c r="A2175">
        <v>6060518</v>
      </c>
      <c r="B2175" s="19" t="s">
        <v>2171</v>
      </c>
      <c r="E2175" s="20">
        <v>21.29</v>
      </c>
      <c r="F2175">
        <f>MATCH(A:A,'Crown Aug Uploads '!B:B,0)</f>
        <v>3037</v>
      </c>
    </row>
    <row r="2176" spans="1:6" hidden="1" x14ac:dyDescent="0.3">
      <c r="A2176">
        <v>6060517</v>
      </c>
      <c r="B2176" s="19" t="s">
        <v>2172</v>
      </c>
      <c r="E2176" s="20">
        <v>33.64</v>
      </c>
      <c r="F2176">
        <f>MATCH(A:A,'Crown Aug Uploads '!B:B,0)</f>
        <v>3038</v>
      </c>
    </row>
    <row r="2177" spans="1:6" hidden="1" x14ac:dyDescent="0.3">
      <c r="A2177">
        <v>6059889</v>
      </c>
      <c r="B2177" s="19" t="s">
        <v>2173</v>
      </c>
      <c r="E2177" s="20">
        <v>4.75</v>
      </c>
      <c r="F2177">
        <f>MATCH(A:A,'Crown Aug Uploads '!B:B,0)</f>
        <v>3039</v>
      </c>
    </row>
    <row r="2178" spans="1:6" hidden="1" x14ac:dyDescent="0.3">
      <c r="A2178">
        <v>6059890</v>
      </c>
      <c r="B2178" s="19" t="s">
        <v>2174</v>
      </c>
      <c r="E2178" s="20">
        <v>4.75</v>
      </c>
      <c r="F2178">
        <f>MATCH(A:A,'Crown Aug Uploads '!B:B,0)</f>
        <v>3040</v>
      </c>
    </row>
    <row r="2179" spans="1:6" hidden="1" x14ac:dyDescent="0.3">
      <c r="A2179">
        <v>6059891</v>
      </c>
      <c r="B2179" s="19" t="s">
        <v>2175</v>
      </c>
      <c r="E2179" s="20">
        <v>4.75</v>
      </c>
      <c r="F2179">
        <f>MATCH(A:A,'Crown Aug Uploads '!B:B,0)</f>
        <v>3041</v>
      </c>
    </row>
    <row r="2180" spans="1:6" hidden="1" x14ac:dyDescent="0.3">
      <c r="A2180">
        <v>6059892</v>
      </c>
      <c r="B2180" s="19" t="s">
        <v>2176</v>
      </c>
      <c r="E2180" s="20">
        <v>7.74</v>
      </c>
      <c r="F2180">
        <f>MATCH(A:A,'Crown Aug Uploads '!B:B,0)</f>
        <v>3042</v>
      </c>
    </row>
    <row r="2181" spans="1:6" hidden="1" x14ac:dyDescent="0.3">
      <c r="A2181">
        <v>6059893</v>
      </c>
      <c r="B2181" s="19" t="s">
        <v>2177</v>
      </c>
      <c r="E2181" s="20">
        <v>10.11</v>
      </c>
      <c r="F2181">
        <f>MATCH(A:A,'Crown Aug Uploads '!B:B,0)</f>
        <v>3043</v>
      </c>
    </row>
    <row r="2182" spans="1:6" hidden="1" x14ac:dyDescent="0.3">
      <c r="A2182">
        <v>6060505</v>
      </c>
      <c r="B2182" s="19" t="s">
        <v>2178</v>
      </c>
      <c r="E2182" s="20">
        <v>6.72</v>
      </c>
      <c r="F2182">
        <f>MATCH(A:A,'Crown Aug Uploads '!B:B,0)</f>
        <v>3044</v>
      </c>
    </row>
    <row r="2183" spans="1:6" hidden="1" x14ac:dyDescent="0.3">
      <c r="A2183">
        <v>6060506</v>
      </c>
      <c r="B2183" s="19" t="s">
        <v>2179</v>
      </c>
      <c r="E2183" s="20">
        <v>11.21</v>
      </c>
      <c r="F2183">
        <f>MATCH(A:A,'Crown Aug Uploads '!B:B,0)</f>
        <v>607</v>
      </c>
    </row>
    <row r="2184" spans="1:6" hidden="1" x14ac:dyDescent="0.3">
      <c r="A2184">
        <v>6060507</v>
      </c>
      <c r="B2184" s="19" t="s">
        <v>2180</v>
      </c>
      <c r="E2184" s="20">
        <v>22.42</v>
      </c>
      <c r="F2184">
        <f>MATCH(A:A,'Crown Aug Uploads '!B:B,0)</f>
        <v>420</v>
      </c>
    </row>
    <row r="2185" spans="1:6" hidden="1" x14ac:dyDescent="0.3">
      <c r="A2185">
        <v>6060508</v>
      </c>
      <c r="B2185" s="19" t="s">
        <v>2181</v>
      </c>
      <c r="E2185" s="20">
        <v>39.229999999999997</v>
      </c>
      <c r="F2185">
        <f>MATCH(A:A,'Crown Aug Uploads '!B:B,0)</f>
        <v>755</v>
      </c>
    </row>
    <row r="2186" spans="1:6" hidden="1" x14ac:dyDescent="0.3">
      <c r="A2186">
        <v>6060509</v>
      </c>
      <c r="B2186" s="19" t="s">
        <v>2182</v>
      </c>
      <c r="E2186" s="20">
        <v>8.9600000000000009</v>
      </c>
      <c r="F2186">
        <f>MATCH(A:A,'Crown Aug Uploads '!B:B,0)</f>
        <v>799</v>
      </c>
    </row>
    <row r="2187" spans="1:6" hidden="1" x14ac:dyDescent="0.3">
      <c r="A2187">
        <v>6060510</v>
      </c>
      <c r="B2187" s="19" t="s">
        <v>2183</v>
      </c>
      <c r="E2187" s="20">
        <v>14.56</v>
      </c>
      <c r="F2187">
        <f>MATCH(A:A,'Crown Aug Uploads '!B:B,0)</f>
        <v>513</v>
      </c>
    </row>
    <row r="2188" spans="1:6" hidden="1" x14ac:dyDescent="0.3">
      <c r="A2188">
        <v>6060511</v>
      </c>
      <c r="B2188" s="19" t="s">
        <v>2184</v>
      </c>
      <c r="E2188" s="20">
        <v>28.03</v>
      </c>
      <c r="F2188">
        <f>MATCH(A:A,'Crown Aug Uploads '!B:B,0)</f>
        <v>793</v>
      </c>
    </row>
    <row r="2189" spans="1:6" hidden="1" x14ac:dyDescent="0.3">
      <c r="A2189">
        <v>6060512</v>
      </c>
      <c r="B2189" s="19" t="s">
        <v>2185</v>
      </c>
      <c r="E2189" s="20">
        <v>44.85</v>
      </c>
      <c r="F2189">
        <f>MATCH(A:A,'Crown Aug Uploads '!B:B,0)</f>
        <v>3045</v>
      </c>
    </row>
    <row r="2190" spans="1:6" hidden="1" x14ac:dyDescent="0.3">
      <c r="A2190">
        <v>6060513</v>
      </c>
      <c r="B2190" s="19" t="s">
        <v>2186</v>
      </c>
      <c r="E2190" s="20">
        <v>4.4800000000000004</v>
      </c>
      <c r="F2190">
        <f>MATCH(A:A,'Crown Aug Uploads '!B:B,0)</f>
        <v>795</v>
      </c>
    </row>
    <row r="2191" spans="1:6" hidden="1" x14ac:dyDescent="0.3">
      <c r="A2191">
        <v>6060514</v>
      </c>
      <c r="B2191" s="19" t="s">
        <v>2187</v>
      </c>
      <c r="E2191" s="20">
        <v>11.21</v>
      </c>
      <c r="F2191">
        <f>MATCH(A:A,'Crown Aug Uploads '!B:B,0)</f>
        <v>794</v>
      </c>
    </row>
    <row r="2192" spans="1:6" hidden="1" x14ac:dyDescent="0.3">
      <c r="A2192">
        <v>6060515</v>
      </c>
      <c r="B2192" s="19" t="s">
        <v>2188</v>
      </c>
      <c r="E2192" s="20">
        <v>28.03</v>
      </c>
      <c r="F2192">
        <f>MATCH(A:A,'Crown Aug Uploads '!B:B,0)</f>
        <v>3046</v>
      </c>
    </row>
    <row r="2193" spans="1:6" hidden="1" x14ac:dyDescent="0.3">
      <c r="A2193">
        <v>6060516</v>
      </c>
      <c r="B2193" s="19" t="s">
        <v>2189</v>
      </c>
      <c r="E2193" s="20">
        <v>10.08</v>
      </c>
      <c r="F2193">
        <f>MATCH(A:A,'Crown Aug Uploads '!B:B,0)</f>
        <v>188</v>
      </c>
    </row>
    <row r="2194" spans="1:6" x14ac:dyDescent="0.3">
      <c r="A2194">
        <v>6053224</v>
      </c>
      <c r="B2194" s="19" t="s">
        <v>2190</v>
      </c>
      <c r="E2194" s="20">
        <v>381.63</v>
      </c>
      <c r="F2194">
        <f>MATCH(A:A,'Crown Aug Uploads '!B:B,0)</f>
        <v>3047</v>
      </c>
    </row>
    <row r="2195" spans="1:6" x14ac:dyDescent="0.3">
      <c r="A2195">
        <v>6053223</v>
      </c>
      <c r="B2195" s="19" t="s">
        <v>2191</v>
      </c>
      <c r="E2195" s="20">
        <v>119.06</v>
      </c>
      <c r="F2195">
        <f>MATCH(A:A,'Crown Aug Uploads '!B:B,0)</f>
        <v>3048</v>
      </c>
    </row>
    <row r="2196" spans="1:6" hidden="1" x14ac:dyDescent="0.3">
      <c r="A2196">
        <v>6051698</v>
      </c>
      <c r="B2196" s="19" t="s">
        <v>2192</v>
      </c>
      <c r="E2196" s="20">
        <v>174.09</v>
      </c>
      <c r="F2196">
        <f>MATCH(A:A,'Crown Aug Uploads '!B:B,0)</f>
        <v>3049</v>
      </c>
    </row>
    <row r="2197" spans="1:6" hidden="1" x14ac:dyDescent="0.3">
      <c r="A2197">
        <v>6051697</v>
      </c>
      <c r="B2197" s="19" t="s">
        <v>2193</v>
      </c>
      <c r="E2197" s="20">
        <v>244.88</v>
      </c>
      <c r="F2197">
        <f>MATCH(A:A,'Crown Aug Uploads '!B:B,0)</f>
        <v>3050</v>
      </c>
    </row>
    <row r="2198" spans="1:6" hidden="1" x14ac:dyDescent="0.3">
      <c r="A2198">
        <v>6051695</v>
      </c>
      <c r="B2198" s="19" t="s">
        <v>2194</v>
      </c>
      <c r="E2198" s="20">
        <v>172.06</v>
      </c>
      <c r="F2198">
        <f>MATCH(A:A,'Crown Aug Uploads '!B:B,0)</f>
        <v>3051</v>
      </c>
    </row>
    <row r="2199" spans="1:6" hidden="1" x14ac:dyDescent="0.3">
      <c r="A2199">
        <v>6051694</v>
      </c>
      <c r="B2199" s="19" t="s">
        <v>2195</v>
      </c>
      <c r="E2199" s="20">
        <v>86.06</v>
      </c>
      <c r="F2199">
        <f>MATCH(A:A,'Crown Aug Uploads '!B:B,0)</f>
        <v>3052</v>
      </c>
    </row>
    <row r="2200" spans="1:6" hidden="1" x14ac:dyDescent="0.3">
      <c r="A2200">
        <v>6051693</v>
      </c>
      <c r="B2200" s="19" t="s">
        <v>2196</v>
      </c>
      <c r="E2200" s="20">
        <v>243.12</v>
      </c>
      <c r="F2200">
        <f>MATCH(A:A,'Crown Aug Uploads '!B:B,0)</f>
        <v>3053</v>
      </c>
    </row>
    <row r="2201" spans="1:6" hidden="1" x14ac:dyDescent="0.3">
      <c r="A2201">
        <v>6051692</v>
      </c>
      <c r="B2201" s="19" t="s">
        <v>2197</v>
      </c>
      <c r="E2201" s="20">
        <v>126.85</v>
      </c>
      <c r="F2201">
        <f>MATCH(A:A,'Crown Aug Uploads '!B:B,0)</f>
        <v>3054</v>
      </c>
    </row>
    <row r="2202" spans="1:6" hidden="1" x14ac:dyDescent="0.3">
      <c r="A2202">
        <v>6051690</v>
      </c>
      <c r="B2202" s="19" t="s">
        <v>2198</v>
      </c>
      <c r="E2202" s="20">
        <v>223.84</v>
      </c>
      <c r="F2202">
        <f>MATCH(A:A,'Crown Aug Uploads '!B:B,0)</f>
        <v>3055</v>
      </c>
    </row>
    <row r="2203" spans="1:6" hidden="1" x14ac:dyDescent="0.3">
      <c r="A2203">
        <v>6050485</v>
      </c>
      <c r="B2203" s="19" t="s">
        <v>2199</v>
      </c>
      <c r="E2203" s="20">
        <v>108.46</v>
      </c>
      <c r="F2203">
        <f>MATCH(A:A,'Crown Aug Uploads '!B:B,0)</f>
        <v>3056</v>
      </c>
    </row>
    <row r="2204" spans="1:6" x14ac:dyDescent="0.3">
      <c r="A2204">
        <v>6050484</v>
      </c>
      <c r="B2204" s="19" t="s">
        <v>2200</v>
      </c>
      <c r="E2204" s="20">
        <v>170.94</v>
      </c>
      <c r="F2204">
        <f>MATCH(A:A,'Crown Aug Uploads '!B:B,0)</f>
        <v>3057</v>
      </c>
    </row>
    <row r="2205" spans="1:6" x14ac:dyDescent="0.3">
      <c r="A2205">
        <v>6050483</v>
      </c>
      <c r="B2205" s="19" t="s">
        <v>2201</v>
      </c>
      <c r="E2205" s="20">
        <v>87.5</v>
      </c>
      <c r="F2205">
        <f>MATCH(A:A,'Crown Aug Uploads '!B:B,0)</f>
        <v>3058</v>
      </c>
    </row>
    <row r="2206" spans="1:6" hidden="1" x14ac:dyDescent="0.3">
      <c r="A2206">
        <v>6050378</v>
      </c>
      <c r="B2206" s="19" t="s">
        <v>2202</v>
      </c>
      <c r="E2206" s="20">
        <v>29.73</v>
      </c>
      <c r="F2206">
        <f>MATCH(A:A,'Crown Aug Uploads '!B:B,0)</f>
        <v>3059</v>
      </c>
    </row>
    <row r="2207" spans="1:6" hidden="1" x14ac:dyDescent="0.3">
      <c r="A2207">
        <v>6049848</v>
      </c>
      <c r="B2207" s="19" t="s">
        <v>2203</v>
      </c>
      <c r="E2207" s="20">
        <v>56.55</v>
      </c>
      <c r="F2207">
        <f>MATCH(A:A,'Crown Aug Uploads '!B:B,0)</f>
        <v>3060</v>
      </c>
    </row>
    <row r="2208" spans="1:6" hidden="1" x14ac:dyDescent="0.3">
      <c r="A2208">
        <v>6049842</v>
      </c>
      <c r="B2208" s="19" t="s">
        <v>2204</v>
      </c>
      <c r="E2208" s="20">
        <v>56.57</v>
      </c>
      <c r="F2208">
        <f>MATCH(A:A,'Crown Aug Uploads '!B:B,0)</f>
        <v>3061</v>
      </c>
    </row>
    <row r="2209" spans="1:6" hidden="1" x14ac:dyDescent="0.3">
      <c r="A2209">
        <v>6049840</v>
      </c>
      <c r="B2209" s="19" t="s">
        <v>2205</v>
      </c>
      <c r="E2209" s="20">
        <v>56.55</v>
      </c>
      <c r="F2209">
        <f>MATCH(A:A,'Crown Aug Uploads '!B:B,0)</f>
        <v>3062</v>
      </c>
    </row>
    <row r="2210" spans="1:6" hidden="1" x14ac:dyDescent="0.3">
      <c r="A2210">
        <v>6049700</v>
      </c>
      <c r="B2210" s="19" t="s">
        <v>2206</v>
      </c>
      <c r="E2210" s="20">
        <v>89.53</v>
      </c>
      <c r="F2210">
        <f>MATCH(A:A,'Crown Aug Uploads '!B:B,0)</f>
        <v>3063</v>
      </c>
    </row>
    <row r="2211" spans="1:6" hidden="1" x14ac:dyDescent="0.3">
      <c r="A2211">
        <v>6049699</v>
      </c>
      <c r="B2211" s="19" t="s">
        <v>2207</v>
      </c>
      <c r="E2211" s="20">
        <v>89.53</v>
      </c>
      <c r="F2211">
        <f>MATCH(A:A,'Crown Aug Uploads '!B:B,0)</f>
        <v>3064</v>
      </c>
    </row>
    <row r="2212" spans="1:6" hidden="1" x14ac:dyDescent="0.3">
      <c r="A2212">
        <v>6049698</v>
      </c>
      <c r="B2212" s="19" t="s">
        <v>2208</v>
      </c>
      <c r="E2212" s="20">
        <v>89.53</v>
      </c>
      <c r="F2212">
        <f>MATCH(A:A,'Crown Aug Uploads '!B:B,0)</f>
        <v>3065</v>
      </c>
    </row>
    <row r="2213" spans="1:6" hidden="1" x14ac:dyDescent="0.3">
      <c r="A2213">
        <v>6049352</v>
      </c>
      <c r="B2213" s="19" t="s">
        <v>2209</v>
      </c>
      <c r="E2213" s="20">
        <v>183.55</v>
      </c>
      <c r="F2213">
        <f>MATCH(A:A,'Crown Aug Uploads '!B:B,0)</f>
        <v>3066</v>
      </c>
    </row>
    <row r="2214" spans="1:6" hidden="1" x14ac:dyDescent="0.3">
      <c r="A2214">
        <v>6059864</v>
      </c>
      <c r="B2214" s="19" t="s">
        <v>2210</v>
      </c>
      <c r="E2214" s="20">
        <v>404.73</v>
      </c>
      <c r="F2214">
        <f>MATCH(A:A,'Crown Aug Uploads '!B:B,0)</f>
        <v>3067</v>
      </c>
    </row>
    <row r="2215" spans="1:6" hidden="1" x14ac:dyDescent="0.3">
      <c r="A2215">
        <v>6060679</v>
      </c>
      <c r="B2215" s="19" t="s">
        <v>2211</v>
      </c>
      <c r="E2215" s="20">
        <v>179.7</v>
      </c>
      <c r="F2215">
        <f>MATCH(A:A,'Crown Aug Uploads '!B:B,0)</f>
        <v>3068</v>
      </c>
    </row>
    <row r="2216" spans="1:6" x14ac:dyDescent="0.3">
      <c r="A2216">
        <v>10002492</v>
      </c>
      <c r="B2216" s="19" t="s">
        <v>2212</v>
      </c>
      <c r="E2216" s="20">
        <v>21.42</v>
      </c>
      <c r="F2216">
        <f>MATCH(A:A,'Crown Aug Uploads '!B:B,0)</f>
        <v>3069</v>
      </c>
    </row>
    <row r="2217" spans="1:6" hidden="1" x14ac:dyDescent="0.3">
      <c r="A2217">
        <v>6059863</v>
      </c>
      <c r="B2217" s="19" t="s">
        <v>2213</v>
      </c>
      <c r="E2217" s="20">
        <v>90.88</v>
      </c>
      <c r="F2217">
        <f>MATCH(A:A,'Crown Aug Uploads '!B:B,0)</f>
        <v>3070</v>
      </c>
    </row>
    <row r="2218" spans="1:6" hidden="1" x14ac:dyDescent="0.3">
      <c r="A2218">
        <v>6059862</v>
      </c>
      <c r="B2218" s="19" t="s">
        <v>2214</v>
      </c>
      <c r="E2218" s="20">
        <v>138.76</v>
      </c>
      <c r="F2218">
        <f>MATCH(A:A,'Crown Aug Uploads '!B:B,0)</f>
        <v>3071</v>
      </c>
    </row>
    <row r="2219" spans="1:6" hidden="1" x14ac:dyDescent="0.3">
      <c r="A2219">
        <v>6059861</v>
      </c>
      <c r="B2219" s="19" t="s">
        <v>2215</v>
      </c>
      <c r="E2219" s="20">
        <v>404.73</v>
      </c>
      <c r="F2219">
        <f>MATCH(A:A,'Crown Aug Uploads '!B:B,0)</f>
        <v>3072</v>
      </c>
    </row>
    <row r="2220" spans="1:6" hidden="1" x14ac:dyDescent="0.3">
      <c r="A2220">
        <v>6059860</v>
      </c>
      <c r="B2220" s="19" t="s">
        <v>2216</v>
      </c>
      <c r="E2220" s="20">
        <v>90.88</v>
      </c>
      <c r="F2220">
        <f>MATCH(A:A,'Crown Aug Uploads '!B:B,0)</f>
        <v>3073</v>
      </c>
    </row>
    <row r="2221" spans="1:6" hidden="1" x14ac:dyDescent="0.3">
      <c r="A2221">
        <v>6059859</v>
      </c>
      <c r="B2221" s="19" t="s">
        <v>2217</v>
      </c>
      <c r="E2221" s="20">
        <v>138.76</v>
      </c>
      <c r="F2221">
        <f>MATCH(A:A,'Crown Aug Uploads '!B:B,0)</f>
        <v>3074</v>
      </c>
    </row>
    <row r="2222" spans="1:6" hidden="1" x14ac:dyDescent="0.3">
      <c r="A2222">
        <v>6058190</v>
      </c>
      <c r="B2222" s="19" t="s">
        <v>2218</v>
      </c>
      <c r="E2222" s="20">
        <v>89.53</v>
      </c>
      <c r="F2222">
        <f>MATCH(A:A,'Crown Aug Uploads '!B:B,0)</f>
        <v>3075</v>
      </c>
    </row>
    <row r="2223" spans="1:6" hidden="1" x14ac:dyDescent="0.3">
      <c r="A2223">
        <v>6058189</v>
      </c>
      <c r="B2223" s="19" t="s">
        <v>2219</v>
      </c>
      <c r="E2223" s="20">
        <v>89.53</v>
      </c>
      <c r="F2223">
        <f>MATCH(A:A,'Crown Aug Uploads '!B:B,0)</f>
        <v>3076</v>
      </c>
    </row>
    <row r="2224" spans="1:6" hidden="1" x14ac:dyDescent="0.3">
      <c r="A2224">
        <v>6058188</v>
      </c>
      <c r="B2224" s="19" t="s">
        <v>2220</v>
      </c>
      <c r="E2224" s="20">
        <v>89.53</v>
      </c>
      <c r="F2224">
        <f>MATCH(A:A,'Crown Aug Uploads '!B:B,0)</f>
        <v>3077</v>
      </c>
    </row>
    <row r="2225" spans="1:6" hidden="1" x14ac:dyDescent="0.3">
      <c r="A2225">
        <v>6058140</v>
      </c>
      <c r="B2225" s="19" t="s">
        <v>2221</v>
      </c>
      <c r="E2225" s="20">
        <v>806.01</v>
      </c>
      <c r="F2225">
        <f>MATCH(A:A,'Crown Aug Uploads '!B:B,0)</f>
        <v>3078</v>
      </c>
    </row>
    <row r="2226" spans="1:6" hidden="1" x14ac:dyDescent="0.3">
      <c r="A2226">
        <v>6056212</v>
      </c>
      <c r="B2226" s="19" t="s">
        <v>2222</v>
      </c>
      <c r="E2226" s="20">
        <v>391.24</v>
      </c>
      <c r="F2226">
        <f>MATCH(A:A,'Crown Aug Uploads '!B:B,0)</f>
        <v>3079</v>
      </c>
    </row>
    <row r="2227" spans="1:6" x14ac:dyDescent="0.3">
      <c r="A2227">
        <v>6054061</v>
      </c>
      <c r="B2227" s="19" t="s">
        <v>2223</v>
      </c>
      <c r="E2227" s="20">
        <v>372.83</v>
      </c>
      <c r="F2227">
        <f>MATCH(A:A,'Crown Aug Uploads '!B:B,0)</f>
        <v>3080</v>
      </c>
    </row>
    <row r="2228" spans="1:6" x14ac:dyDescent="0.3">
      <c r="A2228">
        <v>6054060</v>
      </c>
      <c r="B2228" s="19" t="s">
        <v>2224</v>
      </c>
      <c r="E2228" s="20">
        <v>206.84</v>
      </c>
      <c r="F2228">
        <f>MATCH(A:A,'Crown Aug Uploads '!B:B,0)</f>
        <v>3081</v>
      </c>
    </row>
    <row r="2229" spans="1:6" hidden="1" x14ac:dyDescent="0.3">
      <c r="A2229">
        <v>6054006</v>
      </c>
      <c r="B2229" s="19" t="s">
        <v>2225</v>
      </c>
      <c r="E2229" s="20">
        <v>36.35</v>
      </c>
      <c r="F2229">
        <f>MATCH(A:A,'Crown Aug Uploads '!B:B,0)</f>
        <v>3082</v>
      </c>
    </row>
    <row r="2230" spans="1:6" hidden="1" x14ac:dyDescent="0.3">
      <c r="A2230">
        <v>6054005</v>
      </c>
      <c r="B2230" s="19" t="s">
        <v>2226</v>
      </c>
      <c r="E2230" s="20">
        <v>85.87</v>
      </c>
      <c r="F2230">
        <f>MATCH(A:A,'Crown Aug Uploads '!B:B,0)</f>
        <v>3083</v>
      </c>
    </row>
    <row r="2231" spans="1:6" hidden="1" x14ac:dyDescent="0.3">
      <c r="A2231">
        <v>6054004</v>
      </c>
      <c r="B2231" s="19" t="s">
        <v>2227</v>
      </c>
      <c r="E2231" s="20">
        <v>89.6</v>
      </c>
      <c r="F2231">
        <f>MATCH(A:A,'Crown Aug Uploads '!B:B,0)</f>
        <v>3084</v>
      </c>
    </row>
    <row r="2232" spans="1:6" hidden="1" x14ac:dyDescent="0.3">
      <c r="A2232">
        <v>6053572</v>
      </c>
      <c r="B2232" s="19" t="s">
        <v>2228</v>
      </c>
      <c r="E2232" s="20">
        <v>62.5</v>
      </c>
      <c r="F2232">
        <f>MATCH(A:A,'Crown Aug Uploads '!B:B,0)</f>
        <v>3085</v>
      </c>
    </row>
    <row r="2233" spans="1:6" hidden="1" x14ac:dyDescent="0.3">
      <c r="A2233">
        <v>6053570</v>
      </c>
      <c r="B2233" s="19" t="s">
        <v>2229</v>
      </c>
      <c r="E2233" s="20">
        <v>107.88</v>
      </c>
      <c r="F2233">
        <f>MATCH(A:A,'Crown Aug Uploads '!B:B,0)</f>
        <v>3086</v>
      </c>
    </row>
    <row r="2234" spans="1:6" x14ac:dyDescent="0.3">
      <c r="A2234">
        <v>6053226</v>
      </c>
      <c r="B2234" s="19" t="s">
        <v>2230</v>
      </c>
      <c r="E2234" s="20">
        <v>381.63</v>
      </c>
      <c r="F2234">
        <f>MATCH(A:A,'Crown Aug Uploads '!B:B,0)</f>
        <v>3087</v>
      </c>
    </row>
    <row r="2235" spans="1:6" x14ac:dyDescent="0.3">
      <c r="A2235">
        <v>6053225</v>
      </c>
      <c r="B2235" s="19" t="s">
        <v>2231</v>
      </c>
      <c r="E2235" s="20">
        <v>119.06</v>
      </c>
      <c r="F2235">
        <f>MATCH(A:A,'Crown Aug Uploads '!B:B,0)</f>
        <v>3088</v>
      </c>
    </row>
    <row r="2236" spans="1:6" hidden="1" x14ac:dyDescent="0.3">
      <c r="A2236">
        <v>6048066</v>
      </c>
      <c r="B2236" s="19" t="s">
        <v>2232</v>
      </c>
      <c r="E2236" s="20">
        <v>97.38</v>
      </c>
      <c r="F2236">
        <f>MATCH(A:A,'Crown Aug Uploads '!B:B,0)</f>
        <v>3089</v>
      </c>
    </row>
    <row r="2237" spans="1:6" hidden="1" x14ac:dyDescent="0.3">
      <c r="A2237">
        <v>6048069</v>
      </c>
      <c r="B2237" s="19" t="s">
        <v>2233</v>
      </c>
      <c r="E2237" s="20">
        <v>48.97</v>
      </c>
      <c r="F2237">
        <f>MATCH(A:A,'Crown Aug Uploads '!B:B,0)</f>
        <v>3090</v>
      </c>
    </row>
    <row r="2238" spans="1:6" hidden="1" x14ac:dyDescent="0.3">
      <c r="A2238">
        <v>6048398</v>
      </c>
      <c r="B2238" s="19" t="s">
        <v>2234</v>
      </c>
      <c r="E2238" s="20">
        <v>773.22</v>
      </c>
      <c r="F2238">
        <f>MATCH(A:A,'Crown Aug Uploads '!B:B,0)</f>
        <v>3091</v>
      </c>
    </row>
    <row r="2239" spans="1:6" hidden="1" x14ac:dyDescent="0.3">
      <c r="A2239">
        <v>6048399</v>
      </c>
      <c r="B2239" s="19" t="s">
        <v>2235</v>
      </c>
      <c r="E2239" s="20">
        <v>95.92</v>
      </c>
      <c r="F2239">
        <f>MATCH(A:A,'Crown Aug Uploads '!B:B,0)</f>
        <v>3092</v>
      </c>
    </row>
    <row r="2240" spans="1:6" hidden="1" x14ac:dyDescent="0.3">
      <c r="A2240">
        <v>6048406</v>
      </c>
      <c r="B2240" s="19" t="s">
        <v>2236</v>
      </c>
      <c r="E2240" s="20">
        <v>453.64</v>
      </c>
      <c r="F2240">
        <f>MATCH(A:A,'Crown Aug Uploads '!B:B,0)</f>
        <v>3093</v>
      </c>
    </row>
    <row r="2241" spans="1:6" hidden="1" x14ac:dyDescent="0.3">
      <c r="A2241">
        <v>6048407</v>
      </c>
      <c r="B2241" s="19" t="s">
        <v>2237</v>
      </c>
      <c r="E2241" s="20">
        <v>453.64</v>
      </c>
      <c r="F2241">
        <f>MATCH(A:A,'Crown Aug Uploads '!B:B,0)</f>
        <v>3094</v>
      </c>
    </row>
    <row r="2242" spans="1:6" hidden="1" x14ac:dyDescent="0.3">
      <c r="A2242">
        <v>6048464</v>
      </c>
      <c r="B2242" s="19" t="s">
        <v>2238</v>
      </c>
      <c r="E2242" s="20">
        <v>3.26</v>
      </c>
      <c r="F2242">
        <f>MATCH(A:A,'Crown Aug Uploads '!B:B,0)</f>
        <v>3095</v>
      </c>
    </row>
    <row r="2243" spans="1:6" hidden="1" x14ac:dyDescent="0.3">
      <c r="A2243">
        <v>6048472</v>
      </c>
      <c r="B2243" s="19" t="s">
        <v>2239</v>
      </c>
      <c r="E2243" s="20">
        <v>4.25</v>
      </c>
      <c r="F2243">
        <f>MATCH(A:A,'Crown Aug Uploads '!B:B,0)</f>
        <v>3096</v>
      </c>
    </row>
    <row r="2244" spans="1:6" hidden="1" x14ac:dyDescent="0.3">
      <c r="A2244">
        <v>6043013</v>
      </c>
      <c r="B2244" s="19" t="s">
        <v>2240</v>
      </c>
      <c r="E2244" s="20">
        <v>147.91</v>
      </c>
      <c r="F2244">
        <f>MATCH(A:A,'Crown Aug Uploads '!B:B,0)</f>
        <v>3097</v>
      </c>
    </row>
    <row r="2245" spans="1:6" hidden="1" x14ac:dyDescent="0.3">
      <c r="A2245">
        <v>6042809</v>
      </c>
      <c r="B2245" s="19" t="s">
        <v>2241</v>
      </c>
      <c r="E2245" s="20">
        <v>216.91</v>
      </c>
      <c r="F2245">
        <f>MATCH(A:A,'Crown Aug Uploads '!B:B,0)</f>
        <v>3098</v>
      </c>
    </row>
    <row r="2246" spans="1:6" hidden="1" x14ac:dyDescent="0.3">
      <c r="A2246">
        <v>6042808</v>
      </c>
      <c r="B2246" s="19" t="s">
        <v>2242</v>
      </c>
      <c r="E2246" s="20">
        <v>43.76</v>
      </c>
      <c r="F2246">
        <f>MATCH(A:A,'Crown Aug Uploads '!B:B,0)</f>
        <v>3099</v>
      </c>
    </row>
    <row r="2247" spans="1:6" hidden="1" x14ac:dyDescent="0.3">
      <c r="A2247">
        <v>6042793</v>
      </c>
      <c r="B2247" s="19" t="s">
        <v>2243</v>
      </c>
      <c r="E2247" s="20">
        <v>123.33</v>
      </c>
      <c r="F2247">
        <f>MATCH(A:A,'Crown Aug Uploads '!B:B,0)</f>
        <v>3100</v>
      </c>
    </row>
    <row r="2248" spans="1:6" hidden="1" x14ac:dyDescent="0.3">
      <c r="A2248">
        <v>6042787</v>
      </c>
      <c r="B2248" s="19" t="s">
        <v>2244</v>
      </c>
      <c r="E2248" s="20">
        <v>125</v>
      </c>
      <c r="F2248">
        <f>MATCH(A:A,'Crown Aug Uploads '!B:B,0)</f>
        <v>3101</v>
      </c>
    </row>
    <row r="2249" spans="1:6" hidden="1" x14ac:dyDescent="0.3">
      <c r="A2249">
        <v>6042786</v>
      </c>
      <c r="B2249" s="19" t="s">
        <v>2245</v>
      </c>
      <c r="E2249" s="20">
        <v>104.95</v>
      </c>
      <c r="F2249">
        <f>MATCH(A:A,'Crown Aug Uploads '!B:B,0)</f>
        <v>3102</v>
      </c>
    </row>
    <row r="2250" spans="1:6" hidden="1" x14ac:dyDescent="0.3">
      <c r="A2250">
        <v>6040868</v>
      </c>
      <c r="B2250" s="19" t="s">
        <v>2246</v>
      </c>
      <c r="E2250" s="20">
        <v>269.99</v>
      </c>
      <c r="F2250">
        <f>MATCH(A:A,'Crown Aug Uploads '!B:B,0)</f>
        <v>3103</v>
      </c>
    </row>
    <row r="2251" spans="1:6" hidden="1" x14ac:dyDescent="0.3">
      <c r="A2251">
        <v>6042243</v>
      </c>
      <c r="B2251" s="19" t="s">
        <v>2247</v>
      </c>
      <c r="E2251" s="20">
        <v>121.99</v>
      </c>
      <c r="F2251">
        <f>MATCH(A:A,'Crown Aug Uploads '!B:B,0)</f>
        <v>3104</v>
      </c>
    </row>
    <row r="2252" spans="1:6" hidden="1" x14ac:dyDescent="0.3">
      <c r="A2252">
        <v>6042244</v>
      </c>
      <c r="B2252" s="19" t="s">
        <v>2248</v>
      </c>
      <c r="E2252" s="20">
        <v>209.06</v>
      </c>
      <c r="F2252">
        <f>MATCH(A:A,'Crown Aug Uploads '!B:B,0)</f>
        <v>3105</v>
      </c>
    </row>
    <row r="2253" spans="1:6" hidden="1" x14ac:dyDescent="0.3">
      <c r="A2253">
        <v>6042245</v>
      </c>
      <c r="B2253" s="19" t="s">
        <v>2249</v>
      </c>
      <c r="E2253" s="20">
        <v>348.5</v>
      </c>
      <c r="F2253">
        <f>MATCH(A:A,'Crown Aug Uploads '!B:B,0)</f>
        <v>3106</v>
      </c>
    </row>
    <row r="2254" spans="1:6" hidden="1" x14ac:dyDescent="0.3">
      <c r="A2254">
        <v>6042246</v>
      </c>
      <c r="B2254" s="19" t="s">
        <v>2250</v>
      </c>
      <c r="E2254" s="20">
        <v>232.21</v>
      </c>
      <c r="F2254">
        <f>MATCH(A:A,'Crown Aug Uploads '!B:B,0)</f>
        <v>3107</v>
      </c>
    </row>
    <row r="2255" spans="1:6" hidden="1" x14ac:dyDescent="0.3">
      <c r="A2255">
        <v>6042781</v>
      </c>
      <c r="B2255" s="19" t="s">
        <v>2251</v>
      </c>
      <c r="E2255" s="20">
        <v>195.55</v>
      </c>
      <c r="F2255">
        <f>MATCH(A:A,'Crown Aug Uploads '!B:B,0)</f>
        <v>3108</v>
      </c>
    </row>
    <row r="2256" spans="1:6" hidden="1" x14ac:dyDescent="0.3">
      <c r="A2256">
        <v>6042783</v>
      </c>
      <c r="B2256" s="19" t="s">
        <v>2252</v>
      </c>
      <c r="E2256" s="20">
        <v>110.21</v>
      </c>
      <c r="F2256">
        <f>MATCH(A:A,'Crown Aug Uploads '!B:B,0)</f>
        <v>3109</v>
      </c>
    </row>
    <row r="2257" spans="1:6" hidden="1" x14ac:dyDescent="0.3">
      <c r="A2257">
        <v>6042784</v>
      </c>
      <c r="B2257" s="19" t="s">
        <v>2253</v>
      </c>
      <c r="E2257" s="20">
        <v>97.62</v>
      </c>
      <c r="F2257">
        <f>MATCH(A:A,'Crown Aug Uploads '!B:B,0)</f>
        <v>3110</v>
      </c>
    </row>
    <row r="2258" spans="1:6" hidden="1" x14ac:dyDescent="0.3">
      <c r="A2258">
        <v>6042785</v>
      </c>
      <c r="B2258" s="19" t="s">
        <v>2254</v>
      </c>
      <c r="E2258" s="20">
        <v>149.38999999999999</v>
      </c>
      <c r="F2258">
        <f>MATCH(A:A,'Crown Aug Uploads '!B:B,0)</f>
        <v>3111</v>
      </c>
    </row>
    <row r="2259" spans="1:6" hidden="1" x14ac:dyDescent="0.3">
      <c r="A2259">
        <v>6043014</v>
      </c>
      <c r="B2259" s="19" t="s">
        <v>2255</v>
      </c>
      <c r="E2259" s="20">
        <v>261.68</v>
      </c>
      <c r="F2259">
        <f>MATCH(A:A,'Crown Aug Uploads '!B:B,0)</f>
        <v>3112</v>
      </c>
    </row>
    <row r="2260" spans="1:6" hidden="1" x14ac:dyDescent="0.3">
      <c r="A2260">
        <v>6043015</v>
      </c>
      <c r="B2260" s="19" t="s">
        <v>2256</v>
      </c>
      <c r="E2260" s="20">
        <v>327.05</v>
      </c>
      <c r="F2260">
        <f>MATCH(A:A,'Crown Aug Uploads '!B:B,0)</f>
        <v>3113</v>
      </c>
    </row>
    <row r="2261" spans="1:6" hidden="1" x14ac:dyDescent="0.3">
      <c r="A2261">
        <v>6043020</v>
      </c>
      <c r="B2261" s="19" t="s">
        <v>2257</v>
      </c>
      <c r="E2261" s="20">
        <v>97.85</v>
      </c>
      <c r="F2261">
        <f>MATCH(A:A,'Crown Aug Uploads '!B:B,0)</f>
        <v>3114</v>
      </c>
    </row>
    <row r="2262" spans="1:6" hidden="1" x14ac:dyDescent="0.3">
      <c r="A2262">
        <v>6043021</v>
      </c>
      <c r="B2262" s="19" t="s">
        <v>2258</v>
      </c>
      <c r="E2262" s="20">
        <v>97.87</v>
      </c>
      <c r="F2262">
        <f>MATCH(A:A,'Crown Aug Uploads '!B:B,0)</f>
        <v>3115</v>
      </c>
    </row>
    <row r="2263" spans="1:6" hidden="1" x14ac:dyDescent="0.3">
      <c r="A2263">
        <v>6043022</v>
      </c>
      <c r="B2263" s="19" t="s">
        <v>2259</v>
      </c>
      <c r="E2263" s="20">
        <v>135.08000000000001</v>
      </c>
      <c r="F2263">
        <f>MATCH(A:A,'Crown Aug Uploads '!B:B,0)</f>
        <v>3116</v>
      </c>
    </row>
    <row r="2264" spans="1:6" hidden="1" x14ac:dyDescent="0.3">
      <c r="A2264">
        <v>6044281</v>
      </c>
      <c r="B2264" s="19" t="s">
        <v>2260</v>
      </c>
      <c r="E2264" s="20">
        <v>44.77</v>
      </c>
      <c r="F2264">
        <f>MATCH(A:A,'Crown Aug Uploads '!B:B,0)</f>
        <v>3117</v>
      </c>
    </row>
    <row r="2265" spans="1:6" hidden="1" x14ac:dyDescent="0.3">
      <c r="A2265">
        <v>6044282</v>
      </c>
      <c r="B2265" s="19" t="s">
        <v>2261</v>
      </c>
      <c r="E2265" s="20">
        <v>182.13</v>
      </c>
      <c r="F2265">
        <f>MATCH(A:A,'Crown Aug Uploads '!B:B,0)</f>
        <v>3118</v>
      </c>
    </row>
    <row r="2266" spans="1:6" hidden="1" x14ac:dyDescent="0.3">
      <c r="A2266">
        <v>6044283</v>
      </c>
      <c r="B2266" s="19" t="s">
        <v>2262</v>
      </c>
      <c r="E2266" s="20">
        <v>37.15</v>
      </c>
      <c r="F2266">
        <f>MATCH(A:A,'Crown Aug Uploads '!B:B,0)</f>
        <v>3119</v>
      </c>
    </row>
    <row r="2267" spans="1:6" x14ac:dyDescent="0.3">
      <c r="A2267">
        <v>6044298</v>
      </c>
      <c r="B2267" s="19" t="s">
        <v>2263</v>
      </c>
      <c r="E2267" s="20">
        <v>35.119999999999997</v>
      </c>
      <c r="F2267">
        <f>MATCH(A:A,'Crown Aug Uploads '!B:B,0)</f>
        <v>3120</v>
      </c>
    </row>
    <row r="2268" spans="1:6" hidden="1" x14ac:dyDescent="0.3">
      <c r="A2268">
        <v>6045018</v>
      </c>
      <c r="B2268" s="19" t="s">
        <v>2264</v>
      </c>
      <c r="E2268" s="20">
        <v>91.58</v>
      </c>
      <c r="F2268">
        <f>MATCH(A:A,'Crown Aug Uploads '!B:B,0)</f>
        <v>3121</v>
      </c>
    </row>
    <row r="2269" spans="1:6" hidden="1" x14ac:dyDescent="0.3">
      <c r="A2269">
        <v>6045019</v>
      </c>
      <c r="B2269" s="19" t="s">
        <v>2265</v>
      </c>
      <c r="E2269" s="20">
        <v>175.09</v>
      </c>
      <c r="F2269">
        <f>MATCH(A:A,'Crown Aug Uploads '!B:B,0)</f>
        <v>3122</v>
      </c>
    </row>
    <row r="2270" spans="1:6" hidden="1" x14ac:dyDescent="0.3">
      <c r="A2270">
        <v>6045263</v>
      </c>
      <c r="B2270" s="19" t="s">
        <v>2266</v>
      </c>
      <c r="E2270" s="20">
        <v>166.24</v>
      </c>
      <c r="F2270">
        <f>MATCH(A:A,'Crown Aug Uploads '!B:B,0)</f>
        <v>3123</v>
      </c>
    </row>
    <row r="2271" spans="1:6" hidden="1" x14ac:dyDescent="0.3">
      <c r="A2271">
        <v>6045460</v>
      </c>
      <c r="B2271" s="19" t="s">
        <v>2267</v>
      </c>
      <c r="E2271" s="20">
        <v>34.15</v>
      </c>
      <c r="F2271">
        <f>MATCH(A:A,'Crown Aug Uploads '!B:B,0)</f>
        <v>3124</v>
      </c>
    </row>
    <row r="2272" spans="1:6" hidden="1" x14ac:dyDescent="0.3">
      <c r="A2272">
        <v>6045461</v>
      </c>
      <c r="B2272" s="19" t="s">
        <v>2268</v>
      </c>
      <c r="E2272" s="20">
        <v>34.409999999999997</v>
      </c>
      <c r="F2272">
        <f>MATCH(A:A,'Crown Aug Uploads '!B:B,0)</f>
        <v>3125</v>
      </c>
    </row>
    <row r="2273" spans="1:6" hidden="1" x14ac:dyDescent="0.3">
      <c r="A2273">
        <v>6045463</v>
      </c>
      <c r="B2273" s="19" t="s">
        <v>2269</v>
      </c>
      <c r="E2273" s="20">
        <v>108.56</v>
      </c>
      <c r="F2273">
        <f>MATCH(A:A,'Crown Aug Uploads '!B:B,0)</f>
        <v>3126</v>
      </c>
    </row>
    <row r="2274" spans="1:6" hidden="1" x14ac:dyDescent="0.3">
      <c r="A2274">
        <v>6048064</v>
      </c>
      <c r="B2274" s="19" t="s">
        <v>2270</v>
      </c>
      <c r="E2274" s="20">
        <v>102.01</v>
      </c>
      <c r="F2274">
        <f>MATCH(A:A,'Crown Aug Uploads '!B:B,0)</f>
        <v>3127</v>
      </c>
    </row>
    <row r="2275" spans="1:6" hidden="1" x14ac:dyDescent="0.3">
      <c r="A2275">
        <v>6048062</v>
      </c>
      <c r="B2275" s="19" t="s">
        <v>2271</v>
      </c>
      <c r="E2275" s="20">
        <v>88.08</v>
      </c>
      <c r="F2275">
        <f>MATCH(A:A,'Crown Aug Uploads '!B:B,0)</f>
        <v>3128</v>
      </c>
    </row>
    <row r="2276" spans="1:6" hidden="1" x14ac:dyDescent="0.3">
      <c r="A2276">
        <v>6047297</v>
      </c>
      <c r="B2276" s="19" t="s">
        <v>2272</v>
      </c>
      <c r="E2276" s="20">
        <v>113.14</v>
      </c>
      <c r="F2276">
        <f>MATCH(A:A,'Crown Aug Uploads '!B:B,0)</f>
        <v>3129</v>
      </c>
    </row>
    <row r="2277" spans="1:6" hidden="1" x14ac:dyDescent="0.3">
      <c r="A2277">
        <v>6047295</v>
      </c>
      <c r="B2277" s="19" t="s">
        <v>2273</v>
      </c>
      <c r="E2277" s="20">
        <v>113.14</v>
      </c>
      <c r="F2277">
        <f>MATCH(A:A,'Crown Aug Uploads '!B:B,0)</f>
        <v>3130</v>
      </c>
    </row>
    <row r="2278" spans="1:6" hidden="1" x14ac:dyDescent="0.3">
      <c r="A2278">
        <v>6046863</v>
      </c>
      <c r="B2278" s="19" t="s">
        <v>2274</v>
      </c>
      <c r="E2278" s="20">
        <v>36.97</v>
      </c>
      <c r="F2278">
        <f>MATCH(A:A,'Crown Aug Uploads '!B:B,0)</f>
        <v>3131</v>
      </c>
    </row>
    <row r="2279" spans="1:6" hidden="1" x14ac:dyDescent="0.3">
      <c r="A2279">
        <v>6046861</v>
      </c>
      <c r="B2279" s="19" t="s">
        <v>2275</v>
      </c>
      <c r="E2279" s="20">
        <v>166.84</v>
      </c>
      <c r="F2279">
        <f>MATCH(A:A,'Crown Aug Uploads '!B:B,0)</f>
        <v>3132</v>
      </c>
    </row>
    <row r="2280" spans="1:6" hidden="1" x14ac:dyDescent="0.3">
      <c r="A2280">
        <v>6045464</v>
      </c>
      <c r="B2280" s="19" t="s">
        <v>2276</v>
      </c>
      <c r="E2280" s="20">
        <v>28.19</v>
      </c>
      <c r="F2280">
        <f>MATCH(A:A,'Crown Aug Uploads '!B:B,0)</f>
        <v>3133</v>
      </c>
    </row>
    <row r="2281" spans="1:6" hidden="1" x14ac:dyDescent="0.3">
      <c r="A2281">
        <v>6045465</v>
      </c>
      <c r="B2281" s="19" t="s">
        <v>2277</v>
      </c>
      <c r="E2281" s="20">
        <v>70.47</v>
      </c>
      <c r="F2281">
        <f>MATCH(A:A,'Crown Aug Uploads '!B:B,0)</f>
        <v>3134</v>
      </c>
    </row>
    <row r="2282" spans="1:6" hidden="1" x14ac:dyDescent="0.3">
      <c r="A2282">
        <v>6045478</v>
      </c>
      <c r="B2282" s="19" t="s">
        <v>2278</v>
      </c>
      <c r="E2282" s="20">
        <v>11.5</v>
      </c>
      <c r="F2282">
        <f>MATCH(A:A,'Crown Aug Uploads '!B:B,0)</f>
        <v>3135</v>
      </c>
    </row>
    <row r="2283" spans="1:6" hidden="1" x14ac:dyDescent="0.3">
      <c r="A2283">
        <v>6045680</v>
      </c>
      <c r="B2283" s="19" t="s">
        <v>2279</v>
      </c>
      <c r="E2283" s="20">
        <v>153.80000000000001</v>
      </c>
      <c r="F2283">
        <f>MATCH(A:A,'Crown Aug Uploads '!B:B,0)</f>
        <v>3136</v>
      </c>
    </row>
    <row r="2284" spans="1:6" hidden="1" x14ac:dyDescent="0.3">
      <c r="A2284">
        <v>6046782</v>
      </c>
      <c r="B2284" s="19" t="s">
        <v>2280</v>
      </c>
      <c r="E2284" s="20">
        <v>36.97</v>
      </c>
      <c r="F2284">
        <f>MATCH(A:A,'Crown Aug Uploads '!B:B,0)</f>
        <v>3137</v>
      </c>
    </row>
    <row r="2285" spans="1:6" hidden="1" x14ac:dyDescent="0.3">
      <c r="A2285">
        <v>6046675</v>
      </c>
      <c r="B2285" s="19" t="s">
        <v>2281</v>
      </c>
      <c r="E2285" s="20">
        <v>197.97</v>
      </c>
      <c r="F2285">
        <f>MATCH(A:A,'Crown Aug Uploads '!B:B,0)</f>
        <v>3138</v>
      </c>
    </row>
    <row r="2286" spans="1:6" hidden="1" x14ac:dyDescent="0.3">
      <c r="A2286">
        <v>6045701</v>
      </c>
      <c r="B2286" s="19" t="s">
        <v>2282</v>
      </c>
      <c r="E2286" s="20">
        <v>194.01</v>
      </c>
      <c r="F2286">
        <f>MATCH(A:A,'Crown Aug Uploads '!B:B,0)</f>
        <v>3139</v>
      </c>
    </row>
    <row r="2287" spans="1:6" hidden="1" x14ac:dyDescent="0.3">
      <c r="A2287">
        <v>6052632</v>
      </c>
      <c r="B2287" s="19" t="s">
        <v>2283</v>
      </c>
      <c r="E2287" s="20">
        <v>7.93</v>
      </c>
      <c r="F2287">
        <f>MATCH(A:A,'Crown Aug Uploads '!B:B,0)</f>
        <v>3140</v>
      </c>
    </row>
    <row r="2288" spans="1:6" hidden="1" x14ac:dyDescent="0.3">
      <c r="A2288">
        <v>6051418</v>
      </c>
      <c r="B2288" s="19" t="s">
        <v>2284</v>
      </c>
      <c r="E2288" s="20">
        <v>6.52</v>
      </c>
      <c r="F2288">
        <f>MATCH(A:A,'Crown Aug Uploads '!B:B,0)</f>
        <v>3141</v>
      </c>
    </row>
    <row r="2289" spans="1:6" hidden="1" x14ac:dyDescent="0.3">
      <c r="A2289">
        <v>6052732</v>
      </c>
      <c r="B2289" s="19" t="s">
        <v>2285</v>
      </c>
      <c r="E2289" s="20">
        <v>19.38</v>
      </c>
      <c r="F2289">
        <f>MATCH(A:A,'Crown Aug Uploads '!B:B,0)</f>
        <v>3142</v>
      </c>
    </row>
    <row r="2290" spans="1:6" hidden="1" x14ac:dyDescent="0.3">
      <c r="A2290">
        <v>6053484</v>
      </c>
      <c r="B2290" s="19" t="s">
        <v>2286</v>
      </c>
      <c r="E2290" s="20">
        <v>1.58</v>
      </c>
      <c r="F2290">
        <f>MATCH(A:A,'Crown Aug Uploads '!B:B,0)</f>
        <v>78</v>
      </c>
    </row>
    <row r="2291" spans="1:6" hidden="1" x14ac:dyDescent="0.3">
      <c r="A2291">
        <v>6051415</v>
      </c>
      <c r="B2291" s="19" t="s">
        <v>2287</v>
      </c>
      <c r="E2291" s="20">
        <v>6.52</v>
      </c>
      <c r="F2291">
        <f>MATCH(A:A,'Crown Aug Uploads '!B:B,0)</f>
        <v>3143</v>
      </c>
    </row>
    <row r="2292" spans="1:6" hidden="1" x14ac:dyDescent="0.3">
      <c r="A2292">
        <v>6051413</v>
      </c>
      <c r="B2292" s="19" t="s">
        <v>2288</v>
      </c>
      <c r="E2292" s="20">
        <v>6.52</v>
      </c>
      <c r="F2292">
        <f>MATCH(A:A,'Crown Aug Uploads '!B:B,0)</f>
        <v>3144</v>
      </c>
    </row>
    <row r="2293" spans="1:6" hidden="1" x14ac:dyDescent="0.3">
      <c r="A2293">
        <v>6045137</v>
      </c>
      <c r="B2293" s="19" t="s">
        <v>2289</v>
      </c>
      <c r="E2293" s="20">
        <v>8.99</v>
      </c>
      <c r="F2293">
        <f>MATCH(A:A,'Crown Aug Uploads '!B:B,0)</f>
        <v>3145</v>
      </c>
    </row>
    <row r="2294" spans="1:6" hidden="1" x14ac:dyDescent="0.3">
      <c r="A2294">
        <v>6045135</v>
      </c>
      <c r="B2294" s="19" t="s">
        <v>2290</v>
      </c>
      <c r="E2294" s="20">
        <v>5.4</v>
      </c>
      <c r="F2294">
        <f>MATCH(A:A,'Crown Aug Uploads '!B:B,0)</f>
        <v>3146</v>
      </c>
    </row>
    <row r="2295" spans="1:6" hidden="1" x14ac:dyDescent="0.3">
      <c r="A2295">
        <v>6054295</v>
      </c>
      <c r="B2295" s="19" t="s">
        <v>2291</v>
      </c>
      <c r="E2295" s="20">
        <v>4.8099999999999996</v>
      </c>
      <c r="F2295">
        <f>MATCH(A:A,'Crown Aug Uploads '!B:B,0)</f>
        <v>3147</v>
      </c>
    </row>
    <row r="2296" spans="1:6" hidden="1" x14ac:dyDescent="0.3">
      <c r="A2296">
        <v>6054300</v>
      </c>
      <c r="B2296" s="19" t="s">
        <v>2292</v>
      </c>
      <c r="E2296" s="20">
        <v>9</v>
      </c>
      <c r="F2296">
        <f>MATCH(A:A,'Crown Aug Uploads '!B:B,0)</f>
        <v>411</v>
      </c>
    </row>
    <row r="2297" spans="1:6" hidden="1" x14ac:dyDescent="0.3">
      <c r="A2297">
        <v>6056963</v>
      </c>
      <c r="B2297" s="19" t="s">
        <v>2293</v>
      </c>
      <c r="E2297" s="20">
        <v>17.86</v>
      </c>
      <c r="F2297">
        <f>MATCH(A:A,'Crown Aug Uploads '!B:B,0)</f>
        <v>3148</v>
      </c>
    </row>
    <row r="2298" spans="1:6" hidden="1" x14ac:dyDescent="0.3">
      <c r="A2298">
        <v>6058733</v>
      </c>
      <c r="B2298" s="19" t="s">
        <v>2294</v>
      </c>
      <c r="E2298" s="20">
        <v>9</v>
      </c>
      <c r="F2298">
        <f>MATCH(A:A,'Crown Aug Uploads '!B:B,0)</f>
        <v>3149</v>
      </c>
    </row>
    <row r="2299" spans="1:6" hidden="1" x14ac:dyDescent="0.3">
      <c r="A2299">
        <v>6058734</v>
      </c>
      <c r="B2299" s="19" t="s">
        <v>2295</v>
      </c>
      <c r="E2299" s="20">
        <v>9</v>
      </c>
      <c r="F2299">
        <f>MATCH(A:A,'Crown Aug Uploads '!B:B,0)</f>
        <v>3150</v>
      </c>
    </row>
    <row r="2300" spans="1:6" hidden="1" x14ac:dyDescent="0.3">
      <c r="A2300">
        <v>6062188</v>
      </c>
      <c r="B2300" s="19" t="s">
        <v>2296</v>
      </c>
      <c r="E2300" s="20">
        <v>7.5</v>
      </c>
      <c r="F2300">
        <f>MATCH(A:A,'Crown Aug Uploads '!B:B,0)</f>
        <v>3151</v>
      </c>
    </row>
    <row r="2301" spans="1:6" hidden="1" x14ac:dyDescent="0.3">
      <c r="A2301">
        <v>6062190</v>
      </c>
      <c r="B2301" s="19" t="s">
        <v>2297</v>
      </c>
      <c r="E2301" s="20">
        <v>7.5</v>
      </c>
      <c r="F2301">
        <f>MATCH(A:A,'Crown Aug Uploads '!B:B,0)</f>
        <v>3152</v>
      </c>
    </row>
    <row r="2302" spans="1:6" hidden="1" x14ac:dyDescent="0.3">
      <c r="A2302">
        <v>6062191</v>
      </c>
      <c r="B2302" s="19" t="s">
        <v>2298</v>
      </c>
      <c r="E2302" s="20">
        <v>7.5</v>
      </c>
      <c r="F2302">
        <f>MATCH(A:A,'Crown Aug Uploads '!B:B,0)</f>
        <v>3153</v>
      </c>
    </row>
    <row r="2303" spans="1:6" hidden="1" x14ac:dyDescent="0.3">
      <c r="A2303">
        <v>6062192</v>
      </c>
      <c r="B2303" s="19" t="s">
        <v>2299</v>
      </c>
      <c r="E2303" s="20">
        <v>7.5</v>
      </c>
      <c r="F2303">
        <f>MATCH(A:A,'Crown Aug Uploads '!B:B,0)</f>
        <v>3154</v>
      </c>
    </row>
    <row r="2304" spans="1:6" hidden="1" x14ac:dyDescent="0.3">
      <c r="A2304">
        <v>6045098</v>
      </c>
      <c r="B2304" s="19" t="s">
        <v>2300</v>
      </c>
      <c r="E2304" s="20">
        <v>3.38</v>
      </c>
      <c r="F2304">
        <f>MATCH(A:A,'Crown Aug Uploads '!B:B,0)</f>
        <v>3155</v>
      </c>
    </row>
    <row r="2305" spans="1:6" hidden="1" x14ac:dyDescent="0.3">
      <c r="A2305">
        <v>6043585</v>
      </c>
      <c r="B2305" s="19" t="s">
        <v>2301</v>
      </c>
      <c r="E2305" s="20">
        <v>3.59</v>
      </c>
      <c r="F2305">
        <f>MATCH(A:A,'Crown Aug Uploads '!B:B,0)</f>
        <v>3156</v>
      </c>
    </row>
    <row r="2306" spans="1:6" hidden="1" x14ac:dyDescent="0.3">
      <c r="A2306">
        <v>6042841</v>
      </c>
      <c r="B2306" s="19" t="s">
        <v>2302</v>
      </c>
      <c r="E2306" s="20">
        <v>13.02</v>
      </c>
      <c r="F2306">
        <f>MATCH(A:A,'Crown Aug Uploads '!B:B,0)</f>
        <v>3157</v>
      </c>
    </row>
    <row r="2307" spans="1:6" hidden="1" x14ac:dyDescent="0.3">
      <c r="A2307">
        <v>6042840</v>
      </c>
      <c r="B2307" s="19" t="s">
        <v>2303</v>
      </c>
      <c r="E2307" s="20">
        <v>15.84</v>
      </c>
      <c r="F2307">
        <f>MATCH(A:A,'Crown Aug Uploads '!B:B,0)</f>
        <v>765</v>
      </c>
    </row>
    <row r="2308" spans="1:6" hidden="1" x14ac:dyDescent="0.3">
      <c r="A2308">
        <v>6042828</v>
      </c>
      <c r="B2308" s="19" t="s">
        <v>2304</v>
      </c>
      <c r="E2308" s="20">
        <v>23.81</v>
      </c>
      <c r="F2308">
        <f>MATCH(A:A,'Crown Aug Uploads '!B:B,0)</f>
        <v>3158</v>
      </c>
    </row>
    <row r="2309" spans="1:6" hidden="1" x14ac:dyDescent="0.3">
      <c r="A2309">
        <v>6042371</v>
      </c>
      <c r="B2309" s="19" t="s">
        <v>2305</v>
      </c>
      <c r="E2309" s="20">
        <v>30.74</v>
      </c>
      <c r="F2309">
        <f>MATCH(A:A,'Crown Aug Uploads '!B:B,0)</f>
        <v>3159</v>
      </c>
    </row>
    <row r="2310" spans="1:6" hidden="1" x14ac:dyDescent="0.3">
      <c r="A2310">
        <v>6042370</v>
      </c>
      <c r="B2310" s="19" t="s">
        <v>2306</v>
      </c>
      <c r="E2310" s="20">
        <v>47.46</v>
      </c>
      <c r="F2310">
        <f>MATCH(A:A,'Crown Aug Uploads '!B:B,0)</f>
        <v>3160</v>
      </c>
    </row>
    <row r="2311" spans="1:6" hidden="1" x14ac:dyDescent="0.3">
      <c r="A2311">
        <v>6042369</v>
      </c>
      <c r="B2311" s="19" t="s">
        <v>2307</v>
      </c>
      <c r="E2311" s="20">
        <v>1.58</v>
      </c>
      <c r="F2311">
        <f>MATCH(A:A,'Crown Aug Uploads '!B:B,0)</f>
        <v>1181</v>
      </c>
    </row>
    <row r="2312" spans="1:6" hidden="1" x14ac:dyDescent="0.3">
      <c r="A2312">
        <v>6042316</v>
      </c>
      <c r="B2312" s="19" t="s">
        <v>2308</v>
      </c>
      <c r="E2312" s="20">
        <v>3.25</v>
      </c>
      <c r="F2312">
        <f>MATCH(A:A,'Crown Aug Uploads '!B:B,0)</f>
        <v>41</v>
      </c>
    </row>
    <row r="2313" spans="1:6" hidden="1" x14ac:dyDescent="0.3">
      <c r="A2313">
        <v>6042315</v>
      </c>
      <c r="B2313" s="19" t="s">
        <v>2309</v>
      </c>
      <c r="E2313" s="20">
        <v>3.01</v>
      </c>
      <c r="F2313">
        <f>MATCH(A:A,'Crown Aug Uploads '!B:B,0)</f>
        <v>3161</v>
      </c>
    </row>
    <row r="2314" spans="1:6" hidden="1" x14ac:dyDescent="0.3">
      <c r="A2314">
        <v>6041597</v>
      </c>
      <c r="B2314" s="19" t="s">
        <v>2310</v>
      </c>
      <c r="E2314" s="20">
        <v>2.17</v>
      </c>
      <c r="F2314">
        <f>MATCH(A:A,'Crown Aug Uploads '!B:B,0)</f>
        <v>206</v>
      </c>
    </row>
    <row r="2315" spans="1:6" hidden="1" x14ac:dyDescent="0.3">
      <c r="A2315">
        <v>6041593</v>
      </c>
      <c r="B2315" s="19" t="s">
        <v>80</v>
      </c>
      <c r="E2315" s="20">
        <v>3.75</v>
      </c>
      <c r="F2315">
        <f>MATCH(A:A,'Crown Aug Uploads '!B:B,0)</f>
        <v>1180</v>
      </c>
    </row>
    <row r="2316" spans="1:6" hidden="1" x14ac:dyDescent="0.3">
      <c r="A2316">
        <v>6041592</v>
      </c>
      <c r="B2316" s="19" t="s">
        <v>2311</v>
      </c>
      <c r="E2316" s="20">
        <v>6.52</v>
      </c>
      <c r="F2316">
        <f>MATCH(A:A,'Crown Aug Uploads '!B:B,0)</f>
        <v>3162</v>
      </c>
    </row>
    <row r="2317" spans="1:6" hidden="1" x14ac:dyDescent="0.3">
      <c r="A2317">
        <v>6041590</v>
      </c>
      <c r="B2317" s="19" t="s">
        <v>2312</v>
      </c>
      <c r="E2317" s="20">
        <v>3.38</v>
      </c>
      <c r="F2317">
        <f>MATCH(A:A,'Crown Aug Uploads '!B:B,0)</f>
        <v>3163</v>
      </c>
    </row>
    <row r="2318" spans="1:6" hidden="1" x14ac:dyDescent="0.3">
      <c r="A2318">
        <v>6041589</v>
      </c>
      <c r="B2318" s="19" t="s">
        <v>2313</v>
      </c>
      <c r="E2318" s="20">
        <v>3.38</v>
      </c>
      <c r="F2318">
        <f>MATCH(A:A,'Crown Aug Uploads '!B:B,0)</f>
        <v>3164</v>
      </c>
    </row>
    <row r="2319" spans="1:6" hidden="1" x14ac:dyDescent="0.3">
      <c r="A2319">
        <v>6041588</v>
      </c>
      <c r="B2319" s="19" t="s">
        <v>2314</v>
      </c>
      <c r="E2319" s="20">
        <v>2.4700000000000002</v>
      </c>
      <c r="F2319">
        <f>MATCH(A:A,'Crown Aug Uploads '!B:B,0)</f>
        <v>3165</v>
      </c>
    </row>
    <row r="2320" spans="1:6" hidden="1" x14ac:dyDescent="0.3">
      <c r="A2320">
        <v>6041435</v>
      </c>
      <c r="B2320" s="19" t="s">
        <v>2315</v>
      </c>
      <c r="E2320" s="20">
        <v>3.59</v>
      </c>
      <c r="F2320">
        <f>MATCH(A:A,'Crown Aug Uploads '!B:B,0)</f>
        <v>3166</v>
      </c>
    </row>
    <row r="2321" spans="1:6" hidden="1" x14ac:dyDescent="0.3">
      <c r="A2321">
        <v>6040796</v>
      </c>
      <c r="B2321" s="19" t="s">
        <v>2316</v>
      </c>
      <c r="E2321" s="20">
        <v>11.86</v>
      </c>
      <c r="F2321">
        <f>MATCH(A:A,'Crown Aug Uploads '!B:B,0)</f>
        <v>3167</v>
      </c>
    </row>
    <row r="2322" spans="1:6" hidden="1" x14ac:dyDescent="0.3">
      <c r="A2322">
        <v>6062193</v>
      </c>
      <c r="B2322" s="19" t="s">
        <v>2317</v>
      </c>
      <c r="E2322" s="20">
        <v>7.5</v>
      </c>
      <c r="F2322">
        <f>MATCH(A:A,'Crown Aug Uploads '!B:B,0)</f>
        <v>3168</v>
      </c>
    </row>
    <row r="2323" spans="1:6" hidden="1" x14ac:dyDescent="0.3">
      <c r="A2323">
        <v>6062216</v>
      </c>
      <c r="B2323" s="19" t="s">
        <v>2318</v>
      </c>
      <c r="E2323" s="20">
        <v>7.5</v>
      </c>
      <c r="F2323">
        <f>MATCH(A:A,'Crown Aug Uploads '!B:B,0)</f>
        <v>3169</v>
      </c>
    </row>
    <row r="2324" spans="1:6" hidden="1" x14ac:dyDescent="0.3">
      <c r="A2324">
        <v>6062217</v>
      </c>
      <c r="B2324" s="19" t="s">
        <v>2319</v>
      </c>
      <c r="E2324" s="20">
        <v>7.5</v>
      </c>
      <c r="F2324">
        <f>MATCH(A:A,'Crown Aug Uploads '!B:B,0)</f>
        <v>3170</v>
      </c>
    </row>
    <row r="2325" spans="1:6" hidden="1" x14ac:dyDescent="0.3">
      <c r="A2325">
        <v>6062218</v>
      </c>
      <c r="B2325" s="19" t="s">
        <v>2320</v>
      </c>
      <c r="E2325" s="20">
        <v>7.5</v>
      </c>
      <c r="F2325">
        <f>MATCH(A:A,'Crown Aug Uploads '!B:B,0)</f>
        <v>3171</v>
      </c>
    </row>
    <row r="2326" spans="1:6" hidden="1" x14ac:dyDescent="0.3">
      <c r="A2326">
        <v>6062219</v>
      </c>
      <c r="B2326" s="19" t="s">
        <v>2321</v>
      </c>
      <c r="E2326" s="20">
        <v>7.5</v>
      </c>
      <c r="F2326">
        <f>MATCH(A:A,'Crown Aug Uploads '!B:B,0)</f>
        <v>3172</v>
      </c>
    </row>
    <row r="2327" spans="1:6" hidden="1" x14ac:dyDescent="0.3">
      <c r="A2327">
        <v>6062220</v>
      </c>
      <c r="B2327" s="19" t="s">
        <v>2322</v>
      </c>
      <c r="E2327" s="20">
        <v>7.5</v>
      </c>
      <c r="F2327">
        <f>MATCH(A:A,'Crown Aug Uploads '!B:B,0)</f>
        <v>3173</v>
      </c>
    </row>
    <row r="2328" spans="1:6" hidden="1" x14ac:dyDescent="0.3">
      <c r="A2328">
        <v>6062221</v>
      </c>
      <c r="B2328" s="19" t="s">
        <v>2323</v>
      </c>
      <c r="E2328" s="20">
        <v>7.5</v>
      </c>
      <c r="F2328">
        <f>MATCH(A:A,'Crown Aug Uploads '!B:B,0)</f>
        <v>3174</v>
      </c>
    </row>
    <row r="2329" spans="1:6" hidden="1" x14ac:dyDescent="0.3">
      <c r="A2329">
        <v>6062222</v>
      </c>
      <c r="B2329" s="19" t="s">
        <v>2324</v>
      </c>
      <c r="E2329" s="20">
        <v>10</v>
      </c>
      <c r="F2329">
        <f>MATCH(A:A,'Crown Aug Uploads '!B:B,0)</f>
        <v>3175</v>
      </c>
    </row>
    <row r="2330" spans="1:6" hidden="1" x14ac:dyDescent="0.3">
      <c r="A2330">
        <v>6062223</v>
      </c>
      <c r="B2330" s="19" t="s">
        <v>2325</v>
      </c>
      <c r="E2330" s="20">
        <v>10</v>
      </c>
      <c r="F2330">
        <f>MATCH(A:A,'Crown Aug Uploads '!B:B,0)</f>
        <v>3176</v>
      </c>
    </row>
    <row r="2331" spans="1:6" hidden="1" x14ac:dyDescent="0.3">
      <c r="A2331">
        <v>6062224</v>
      </c>
      <c r="B2331" s="19" t="s">
        <v>2326</v>
      </c>
      <c r="E2331" s="20">
        <v>10</v>
      </c>
      <c r="F2331">
        <f>MATCH(A:A,'Crown Aug Uploads '!B:B,0)</f>
        <v>3177</v>
      </c>
    </row>
    <row r="2332" spans="1:6" hidden="1" x14ac:dyDescent="0.3">
      <c r="A2332">
        <v>6062225</v>
      </c>
      <c r="B2332" s="19" t="s">
        <v>2327</v>
      </c>
      <c r="E2332" s="20">
        <v>10</v>
      </c>
      <c r="F2332">
        <f>MATCH(A:A,'Crown Aug Uploads '!B:B,0)</f>
        <v>3178</v>
      </c>
    </row>
    <row r="2333" spans="1:6" hidden="1" x14ac:dyDescent="0.3">
      <c r="A2333">
        <v>6062226</v>
      </c>
      <c r="B2333" s="19" t="s">
        <v>2328</v>
      </c>
      <c r="E2333" s="20">
        <v>7.5</v>
      </c>
      <c r="F2333">
        <f>MATCH(A:A,'Crown Aug Uploads '!B:B,0)</f>
        <v>3179</v>
      </c>
    </row>
    <row r="2334" spans="1:6" hidden="1" x14ac:dyDescent="0.3">
      <c r="A2334">
        <v>6062228</v>
      </c>
      <c r="B2334" s="19" t="s">
        <v>2329</v>
      </c>
      <c r="E2334" s="20">
        <v>7.5</v>
      </c>
      <c r="F2334">
        <f>MATCH(A:A,'Crown Aug Uploads '!B:B,0)</f>
        <v>3180</v>
      </c>
    </row>
    <row r="2335" spans="1:6" hidden="1" x14ac:dyDescent="0.3">
      <c r="A2335">
        <v>6062229</v>
      </c>
      <c r="B2335" s="19" t="s">
        <v>2330</v>
      </c>
      <c r="E2335" s="20">
        <v>15</v>
      </c>
      <c r="F2335">
        <f>MATCH(A:A,'Crown Aug Uploads '!B:B,0)</f>
        <v>3181</v>
      </c>
    </row>
    <row r="2336" spans="1:6" hidden="1" x14ac:dyDescent="0.3">
      <c r="A2336">
        <v>6062230</v>
      </c>
      <c r="B2336" s="19" t="s">
        <v>2331</v>
      </c>
      <c r="E2336" s="20">
        <v>10</v>
      </c>
      <c r="F2336">
        <f>MATCH(A:A,'Crown Aug Uploads '!B:B,0)</f>
        <v>3182</v>
      </c>
    </row>
    <row r="2337" spans="1:6" hidden="1" x14ac:dyDescent="0.3">
      <c r="A2337">
        <v>6062231</v>
      </c>
      <c r="B2337" s="19" t="s">
        <v>2332</v>
      </c>
      <c r="E2337" s="20">
        <v>10</v>
      </c>
      <c r="F2337">
        <f>MATCH(A:A,'Crown Aug Uploads '!B:B,0)</f>
        <v>3183</v>
      </c>
    </row>
    <row r="2338" spans="1:6" hidden="1" x14ac:dyDescent="0.3">
      <c r="A2338">
        <v>6062232</v>
      </c>
      <c r="B2338" s="19" t="s">
        <v>2333</v>
      </c>
      <c r="E2338" s="20">
        <v>10</v>
      </c>
      <c r="F2338">
        <f>MATCH(A:A,'Crown Aug Uploads '!B:B,0)</f>
        <v>3184</v>
      </c>
    </row>
    <row r="2339" spans="1:6" hidden="1" x14ac:dyDescent="0.3">
      <c r="A2339">
        <v>6062233</v>
      </c>
      <c r="B2339" s="19" t="s">
        <v>2334</v>
      </c>
      <c r="E2339" s="20">
        <v>15</v>
      </c>
      <c r="F2339">
        <f>MATCH(A:A,'Crown Aug Uploads '!B:B,0)</f>
        <v>3185</v>
      </c>
    </row>
    <row r="2340" spans="1:6" hidden="1" x14ac:dyDescent="0.3">
      <c r="A2340">
        <v>6062234</v>
      </c>
      <c r="B2340" s="19" t="s">
        <v>2335</v>
      </c>
      <c r="E2340" s="20">
        <v>15</v>
      </c>
      <c r="F2340">
        <f>MATCH(A:A,'Crown Aug Uploads '!B:B,0)</f>
        <v>3186</v>
      </c>
    </row>
    <row r="2341" spans="1:6" hidden="1" x14ac:dyDescent="0.3">
      <c r="A2341">
        <v>6062235</v>
      </c>
      <c r="B2341" s="19" t="s">
        <v>2336</v>
      </c>
      <c r="E2341" s="20">
        <v>7.5</v>
      </c>
      <c r="F2341">
        <f>MATCH(A:A,'Crown Aug Uploads '!B:B,0)</f>
        <v>3187</v>
      </c>
    </row>
    <row r="2342" spans="1:6" hidden="1" x14ac:dyDescent="0.3">
      <c r="A2342">
        <v>6062236</v>
      </c>
      <c r="B2342" s="19" t="s">
        <v>2337</v>
      </c>
      <c r="E2342" s="20">
        <v>10</v>
      </c>
      <c r="F2342">
        <f>MATCH(A:A,'Crown Aug Uploads '!B:B,0)</f>
        <v>3188</v>
      </c>
    </row>
    <row r="2343" spans="1:6" hidden="1" x14ac:dyDescent="0.3">
      <c r="A2343">
        <v>6062237</v>
      </c>
      <c r="B2343" s="19" t="s">
        <v>2338</v>
      </c>
      <c r="E2343" s="20">
        <v>10</v>
      </c>
      <c r="F2343">
        <f>MATCH(A:A,'Crown Aug Uploads '!B:B,0)</f>
        <v>3189</v>
      </c>
    </row>
    <row r="2344" spans="1:6" hidden="1" x14ac:dyDescent="0.3">
      <c r="A2344">
        <v>6062194</v>
      </c>
      <c r="B2344" s="19" t="s">
        <v>2339</v>
      </c>
      <c r="E2344" s="20">
        <v>7.5</v>
      </c>
      <c r="F2344">
        <f>MATCH(A:A,'Crown Aug Uploads '!B:B,0)</f>
        <v>3190</v>
      </c>
    </row>
    <row r="2345" spans="1:6" hidden="1" x14ac:dyDescent="0.3">
      <c r="A2345">
        <v>6062195</v>
      </c>
      <c r="B2345" s="19" t="s">
        <v>2340</v>
      </c>
      <c r="E2345" s="20">
        <v>7.5</v>
      </c>
      <c r="F2345">
        <f>MATCH(A:A,'Crown Aug Uploads '!B:B,0)</f>
        <v>3191</v>
      </c>
    </row>
    <row r="2346" spans="1:6" hidden="1" x14ac:dyDescent="0.3">
      <c r="A2346">
        <v>6062196</v>
      </c>
      <c r="B2346" s="19" t="s">
        <v>2341</v>
      </c>
      <c r="E2346" s="20">
        <v>7.5</v>
      </c>
      <c r="F2346">
        <f>MATCH(A:A,'Crown Aug Uploads '!B:B,0)</f>
        <v>3192</v>
      </c>
    </row>
    <row r="2347" spans="1:6" hidden="1" x14ac:dyDescent="0.3">
      <c r="A2347">
        <v>6062197</v>
      </c>
      <c r="B2347" s="19" t="s">
        <v>2342</v>
      </c>
      <c r="E2347" s="20">
        <v>7.5</v>
      </c>
      <c r="F2347">
        <f>MATCH(A:A,'Crown Aug Uploads '!B:B,0)</f>
        <v>3193</v>
      </c>
    </row>
    <row r="2348" spans="1:6" hidden="1" x14ac:dyDescent="0.3">
      <c r="A2348">
        <v>6062198</v>
      </c>
      <c r="B2348" s="19" t="s">
        <v>2343</v>
      </c>
      <c r="E2348" s="20">
        <v>7.5</v>
      </c>
      <c r="F2348">
        <f>MATCH(A:A,'Crown Aug Uploads '!B:B,0)</f>
        <v>3194</v>
      </c>
    </row>
    <row r="2349" spans="1:6" hidden="1" x14ac:dyDescent="0.3">
      <c r="A2349">
        <v>6062199</v>
      </c>
      <c r="B2349" s="19" t="s">
        <v>2344</v>
      </c>
      <c r="E2349" s="20">
        <v>7.5</v>
      </c>
      <c r="F2349">
        <f>MATCH(A:A,'Crown Aug Uploads '!B:B,0)</f>
        <v>3195</v>
      </c>
    </row>
    <row r="2350" spans="1:6" hidden="1" x14ac:dyDescent="0.3">
      <c r="A2350">
        <v>6062200</v>
      </c>
      <c r="B2350" s="19" t="s">
        <v>2345</v>
      </c>
      <c r="E2350" s="20">
        <v>7.5</v>
      </c>
      <c r="F2350">
        <f>MATCH(A:A,'Crown Aug Uploads '!B:B,0)</f>
        <v>3196</v>
      </c>
    </row>
    <row r="2351" spans="1:6" hidden="1" x14ac:dyDescent="0.3">
      <c r="A2351">
        <v>6062201</v>
      </c>
      <c r="B2351" s="19" t="s">
        <v>2346</v>
      </c>
      <c r="E2351" s="20">
        <v>7.5</v>
      </c>
      <c r="F2351">
        <f>MATCH(A:A,'Crown Aug Uploads '!B:B,0)</f>
        <v>3197</v>
      </c>
    </row>
    <row r="2352" spans="1:6" hidden="1" x14ac:dyDescent="0.3">
      <c r="A2352">
        <v>6062202</v>
      </c>
      <c r="B2352" s="19" t="s">
        <v>2347</v>
      </c>
      <c r="E2352" s="20">
        <v>7.5</v>
      </c>
      <c r="F2352">
        <f>MATCH(A:A,'Crown Aug Uploads '!B:B,0)</f>
        <v>3198</v>
      </c>
    </row>
    <row r="2353" spans="1:6" hidden="1" x14ac:dyDescent="0.3">
      <c r="A2353">
        <v>6062203</v>
      </c>
      <c r="B2353" s="19" t="s">
        <v>2348</v>
      </c>
      <c r="E2353" s="20">
        <v>7.5</v>
      </c>
      <c r="F2353">
        <f>MATCH(A:A,'Crown Aug Uploads '!B:B,0)</f>
        <v>3199</v>
      </c>
    </row>
    <row r="2354" spans="1:6" hidden="1" x14ac:dyDescent="0.3">
      <c r="A2354">
        <v>6062204</v>
      </c>
      <c r="B2354" s="19" t="s">
        <v>2349</v>
      </c>
      <c r="E2354" s="20">
        <v>7.5</v>
      </c>
      <c r="F2354">
        <f>MATCH(A:A,'Crown Aug Uploads '!B:B,0)</f>
        <v>3200</v>
      </c>
    </row>
    <row r="2355" spans="1:6" hidden="1" x14ac:dyDescent="0.3">
      <c r="A2355">
        <v>6062205</v>
      </c>
      <c r="B2355" s="19" t="s">
        <v>2350</v>
      </c>
      <c r="E2355" s="20">
        <v>7.5</v>
      </c>
      <c r="F2355">
        <f>MATCH(A:A,'Crown Aug Uploads '!B:B,0)</f>
        <v>3201</v>
      </c>
    </row>
    <row r="2356" spans="1:6" hidden="1" x14ac:dyDescent="0.3">
      <c r="A2356">
        <v>6062206</v>
      </c>
      <c r="B2356" s="19" t="s">
        <v>2351</v>
      </c>
      <c r="E2356" s="20">
        <v>7.5</v>
      </c>
      <c r="F2356">
        <f>MATCH(A:A,'Crown Aug Uploads '!B:B,0)</f>
        <v>3202</v>
      </c>
    </row>
    <row r="2357" spans="1:6" hidden="1" x14ac:dyDescent="0.3">
      <c r="A2357">
        <v>6062207</v>
      </c>
      <c r="B2357" s="19" t="s">
        <v>2352</v>
      </c>
      <c r="E2357" s="20">
        <v>7.5</v>
      </c>
      <c r="F2357">
        <f>MATCH(A:A,'Crown Aug Uploads '!B:B,0)</f>
        <v>3203</v>
      </c>
    </row>
    <row r="2358" spans="1:6" hidden="1" x14ac:dyDescent="0.3">
      <c r="A2358">
        <v>6062209</v>
      </c>
      <c r="B2358" s="19" t="s">
        <v>2353</v>
      </c>
      <c r="E2358" s="20">
        <v>7.5</v>
      </c>
      <c r="F2358">
        <f>MATCH(A:A,'Crown Aug Uploads '!B:B,0)</f>
        <v>3204</v>
      </c>
    </row>
    <row r="2359" spans="1:6" hidden="1" x14ac:dyDescent="0.3">
      <c r="A2359">
        <v>6062210</v>
      </c>
      <c r="B2359" s="19" t="s">
        <v>2354</v>
      </c>
      <c r="E2359" s="20">
        <v>7.5</v>
      </c>
      <c r="F2359">
        <f>MATCH(A:A,'Crown Aug Uploads '!B:B,0)</f>
        <v>3205</v>
      </c>
    </row>
    <row r="2360" spans="1:6" hidden="1" x14ac:dyDescent="0.3">
      <c r="A2360">
        <v>6062211</v>
      </c>
      <c r="B2360" s="19" t="s">
        <v>2355</v>
      </c>
      <c r="E2360" s="20">
        <v>7.5</v>
      </c>
      <c r="F2360">
        <f>MATCH(A:A,'Crown Aug Uploads '!B:B,0)</f>
        <v>3206</v>
      </c>
    </row>
    <row r="2361" spans="1:6" hidden="1" x14ac:dyDescent="0.3">
      <c r="A2361">
        <v>6062212</v>
      </c>
      <c r="B2361" s="19" t="s">
        <v>2356</v>
      </c>
      <c r="E2361" s="20">
        <v>7.5</v>
      </c>
      <c r="F2361">
        <f>MATCH(A:A,'Crown Aug Uploads '!B:B,0)</f>
        <v>3207</v>
      </c>
    </row>
    <row r="2362" spans="1:6" hidden="1" x14ac:dyDescent="0.3">
      <c r="A2362">
        <v>6062213</v>
      </c>
      <c r="B2362" s="19" t="s">
        <v>2357</v>
      </c>
      <c r="E2362" s="20">
        <v>7.5</v>
      </c>
      <c r="F2362">
        <f>MATCH(A:A,'Crown Aug Uploads '!B:B,0)</f>
        <v>3208</v>
      </c>
    </row>
    <row r="2363" spans="1:6" hidden="1" x14ac:dyDescent="0.3">
      <c r="A2363">
        <v>6062214</v>
      </c>
      <c r="B2363" s="19" t="s">
        <v>2358</v>
      </c>
      <c r="E2363" s="20">
        <v>7.5</v>
      </c>
      <c r="F2363">
        <f>MATCH(A:A,'Crown Aug Uploads '!B:B,0)</f>
        <v>3209</v>
      </c>
    </row>
    <row r="2364" spans="1:6" hidden="1" x14ac:dyDescent="0.3">
      <c r="A2364">
        <v>6062215</v>
      </c>
      <c r="B2364" s="19" t="s">
        <v>2359</v>
      </c>
      <c r="E2364" s="20">
        <v>7.5</v>
      </c>
      <c r="F2364">
        <f>MATCH(A:A,'Crown Aug Uploads '!B:B,0)</f>
        <v>3210</v>
      </c>
    </row>
    <row r="2365" spans="1:6" hidden="1" x14ac:dyDescent="0.3">
      <c r="A2365">
        <v>6063131</v>
      </c>
      <c r="B2365" s="19" t="s">
        <v>2360</v>
      </c>
      <c r="E2365" s="20">
        <v>28.73</v>
      </c>
      <c r="F2365">
        <f>MATCH(A:A,'Crown Aug Uploads '!B:B,0)</f>
        <v>307</v>
      </c>
    </row>
    <row r="2366" spans="1:6" hidden="1" x14ac:dyDescent="0.3">
      <c r="A2366">
        <v>6063130</v>
      </c>
      <c r="B2366" s="19" t="s">
        <v>2361</v>
      </c>
      <c r="E2366" s="20">
        <v>71.52</v>
      </c>
      <c r="F2366">
        <f>MATCH(A:A,'Crown Aug Uploads '!B:B,0)</f>
        <v>3211</v>
      </c>
    </row>
    <row r="2367" spans="1:6" hidden="1" x14ac:dyDescent="0.3">
      <c r="A2367">
        <v>6063129</v>
      </c>
      <c r="B2367" s="19" t="s">
        <v>2362</v>
      </c>
      <c r="E2367" s="20">
        <v>132.19999999999999</v>
      </c>
      <c r="F2367">
        <f>MATCH(A:A,'Crown Aug Uploads '!B:B,0)</f>
        <v>3212</v>
      </c>
    </row>
    <row r="2368" spans="1:6" hidden="1" x14ac:dyDescent="0.3">
      <c r="A2368">
        <v>6063128</v>
      </c>
      <c r="B2368" s="19" t="s">
        <v>2363</v>
      </c>
      <c r="E2368" s="20">
        <v>136.05000000000001</v>
      </c>
      <c r="F2368">
        <f>MATCH(A:A,'Crown Aug Uploads '!B:B,0)</f>
        <v>3213</v>
      </c>
    </row>
    <row r="2369" spans="1:6" hidden="1" x14ac:dyDescent="0.3">
      <c r="A2369">
        <v>6063127</v>
      </c>
      <c r="B2369" s="19" t="s">
        <v>2364</v>
      </c>
      <c r="E2369" s="20">
        <v>75.349999999999994</v>
      </c>
      <c r="F2369">
        <f>MATCH(A:A,'Crown Aug Uploads '!B:B,0)</f>
        <v>3214</v>
      </c>
    </row>
    <row r="2370" spans="1:6" hidden="1" x14ac:dyDescent="0.3">
      <c r="A2370">
        <v>6063126</v>
      </c>
      <c r="B2370" s="19" t="s">
        <v>2365</v>
      </c>
      <c r="E2370" s="20">
        <v>122.31</v>
      </c>
      <c r="F2370">
        <f>MATCH(A:A,'Crown Aug Uploads '!B:B,0)</f>
        <v>3215</v>
      </c>
    </row>
    <row r="2371" spans="1:6" hidden="1" x14ac:dyDescent="0.3">
      <c r="A2371">
        <v>6063125</v>
      </c>
      <c r="B2371" s="19" t="s">
        <v>2366</v>
      </c>
      <c r="E2371" s="20">
        <v>276.60000000000002</v>
      </c>
      <c r="F2371">
        <f>MATCH(A:A,'Crown Aug Uploads '!B:B,0)</f>
        <v>3216</v>
      </c>
    </row>
    <row r="2372" spans="1:6" hidden="1" x14ac:dyDescent="0.3">
      <c r="A2372">
        <v>6063124</v>
      </c>
      <c r="B2372" s="19" t="s">
        <v>2367</v>
      </c>
      <c r="E2372" s="20">
        <v>809.9</v>
      </c>
      <c r="F2372">
        <f>MATCH(A:A,'Crown Aug Uploads '!B:B,0)</f>
        <v>3217</v>
      </c>
    </row>
    <row r="2373" spans="1:6" hidden="1" x14ac:dyDescent="0.3">
      <c r="A2373">
        <v>6063123</v>
      </c>
      <c r="B2373" s="19" t="s">
        <v>2368</v>
      </c>
      <c r="E2373" s="20">
        <v>567.39</v>
      </c>
      <c r="F2373">
        <f>MATCH(A:A,'Crown Aug Uploads '!B:B,0)</f>
        <v>3218</v>
      </c>
    </row>
    <row r="2374" spans="1:6" hidden="1" x14ac:dyDescent="0.3">
      <c r="A2374">
        <v>6063121</v>
      </c>
      <c r="B2374" s="19" t="s">
        <v>2369</v>
      </c>
      <c r="E2374" s="20">
        <v>50.59</v>
      </c>
      <c r="F2374">
        <f>MATCH(A:A,'Crown Aug Uploads '!B:B,0)</f>
        <v>3219</v>
      </c>
    </row>
    <row r="2375" spans="1:6" hidden="1" x14ac:dyDescent="0.3">
      <c r="A2375">
        <v>6063120</v>
      </c>
      <c r="B2375" s="19" t="s">
        <v>2370</v>
      </c>
      <c r="E2375" s="20">
        <v>319.98</v>
      </c>
      <c r="F2375">
        <f>MATCH(A:A,'Crown Aug Uploads '!B:B,0)</f>
        <v>3220</v>
      </c>
    </row>
    <row r="2376" spans="1:6" hidden="1" x14ac:dyDescent="0.3">
      <c r="A2376">
        <v>6063119</v>
      </c>
      <c r="B2376" s="19" t="s">
        <v>2371</v>
      </c>
      <c r="E2376" s="20">
        <v>295.82</v>
      </c>
      <c r="F2376">
        <f>MATCH(A:A,'Crown Aug Uploads '!B:B,0)</f>
        <v>3221</v>
      </c>
    </row>
    <row r="2377" spans="1:6" hidden="1" x14ac:dyDescent="0.3">
      <c r="A2377">
        <v>6063118</v>
      </c>
      <c r="B2377" s="19" t="s">
        <v>2372</v>
      </c>
      <c r="E2377" s="20">
        <v>260.44</v>
      </c>
      <c r="F2377">
        <f>MATCH(A:A,'Crown Aug Uploads '!B:B,0)</f>
        <v>3222</v>
      </c>
    </row>
    <row r="2378" spans="1:6" hidden="1" x14ac:dyDescent="0.3">
      <c r="A2378">
        <v>6063132</v>
      </c>
      <c r="B2378" s="19" t="s">
        <v>2373</v>
      </c>
      <c r="E2378" s="20">
        <v>29.58</v>
      </c>
      <c r="F2378">
        <f>MATCH(A:A,'Crown Aug Uploads '!B:B,0)</f>
        <v>3223</v>
      </c>
    </row>
    <row r="2379" spans="1:6" hidden="1" x14ac:dyDescent="0.3">
      <c r="A2379">
        <v>6063133</v>
      </c>
      <c r="B2379" s="19" t="s">
        <v>2374</v>
      </c>
      <c r="E2379" s="20">
        <v>225.01</v>
      </c>
      <c r="F2379">
        <f>MATCH(A:A,'Crown Aug Uploads '!B:B,0)</f>
        <v>3224</v>
      </c>
    </row>
    <row r="2380" spans="1:6" hidden="1" x14ac:dyDescent="0.3">
      <c r="A2380">
        <v>6063134</v>
      </c>
      <c r="B2380" s="19" t="s">
        <v>2375</v>
      </c>
      <c r="E2380" s="20">
        <v>47.36</v>
      </c>
      <c r="F2380">
        <f>MATCH(A:A,'Crown Aug Uploads '!B:B,0)</f>
        <v>3225</v>
      </c>
    </row>
    <row r="2381" spans="1:6" hidden="1" x14ac:dyDescent="0.3">
      <c r="A2381">
        <v>6063135</v>
      </c>
      <c r="B2381" s="19" t="s">
        <v>2376</v>
      </c>
      <c r="E2381" s="20">
        <v>20.12</v>
      </c>
      <c r="F2381">
        <f>MATCH(A:A,'Crown Aug Uploads '!B:B,0)</f>
        <v>3226</v>
      </c>
    </row>
    <row r="2382" spans="1:6" hidden="1" x14ac:dyDescent="0.3">
      <c r="A2382">
        <v>6063136</v>
      </c>
      <c r="B2382" s="19" t="s">
        <v>2377</v>
      </c>
      <c r="E2382" s="20">
        <v>7.1</v>
      </c>
      <c r="F2382">
        <f>MATCH(A:A,'Crown Aug Uploads '!B:B,0)</f>
        <v>3227</v>
      </c>
    </row>
    <row r="2383" spans="1:6" hidden="1" x14ac:dyDescent="0.3">
      <c r="A2383">
        <v>6063137</v>
      </c>
      <c r="B2383" s="19" t="s">
        <v>2378</v>
      </c>
      <c r="E2383" s="20">
        <v>5.32</v>
      </c>
      <c r="F2383">
        <f>MATCH(A:A,'Crown Aug Uploads '!B:B,0)</f>
        <v>3228</v>
      </c>
    </row>
    <row r="2384" spans="1:6" hidden="1" x14ac:dyDescent="0.3">
      <c r="A2384">
        <v>6063149</v>
      </c>
      <c r="B2384" s="19" t="s">
        <v>2379</v>
      </c>
      <c r="E2384" s="20">
        <v>26.05</v>
      </c>
      <c r="F2384">
        <f>MATCH(A:A,'Crown Aug Uploads '!B:B,0)</f>
        <v>3229</v>
      </c>
    </row>
    <row r="2385" spans="1:6" hidden="1" x14ac:dyDescent="0.3">
      <c r="A2385">
        <v>6063150</v>
      </c>
      <c r="B2385" s="19" t="s">
        <v>2380</v>
      </c>
      <c r="E2385" s="20">
        <v>15.39</v>
      </c>
      <c r="F2385">
        <f>MATCH(A:A,'Crown Aug Uploads '!B:B,0)</f>
        <v>3230</v>
      </c>
    </row>
    <row r="2386" spans="1:6" hidden="1" x14ac:dyDescent="0.3">
      <c r="A2386">
        <v>6063151</v>
      </c>
      <c r="B2386" s="19" t="s">
        <v>2381</v>
      </c>
      <c r="E2386" s="20">
        <v>15.39</v>
      </c>
      <c r="F2386">
        <f>MATCH(A:A,'Crown Aug Uploads '!B:B,0)</f>
        <v>3231</v>
      </c>
    </row>
    <row r="2387" spans="1:6" hidden="1" x14ac:dyDescent="0.3">
      <c r="A2387">
        <v>6063152</v>
      </c>
      <c r="B2387" s="19" t="s">
        <v>2382</v>
      </c>
      <c r="E2387" s="20">
        <v>3.54</v>
      </c>
      <c r="F2387">
        <f>MATCH(A:A,'Crown Aug Uploads '!B:B,0)</f>
        <v>3232</v>
      </c>
    </row>
    <row r="2388" spans="1:6" hidden="1" x14ac:dyDescent="0.3">
      <c r="A2388">
        <v>6063153</v>
      </c>
      <c r="B2388" s="19" t="s">
        <v>2383</v>
      </c>
      <c r="E2388" s="20">
        <v>5.9</v>
      </c>
      <c r="F2388">
        <f>MATCH(A:A,'Crown Aug Uploads '!B:B,0)</f>
        <v>3233</v>
      </c>
    </row>
    <row r="2389" spans="1:6" hidden="1" x14ac:dyDescent="0.3">
      <c r="A2389">
        <v>6063154</v>
      </c>
      <c r="B2389" s="19" t="s">
        <v>2384</v>
      </c>
      <c r="E2389" s="20">
        <v>208.95</v>
      </c>
      <c r="F2389">
        <f>MATCH(A:A,'Crown Aug Uploads '!B:B,0)</f>
        <v>3234</v>
      </c>
    </row>
    <row r="2390" spans="1:6" hidden="1" x14ac:dyDescent="0.3">
      <c r="A2390">
        <v>6063155</v>
      </c>
      <c r="B2390" s="19" t="s">
        <v>2385</v>
      </c>
      <c r="E2390" s="20">
        <v>142.5</v>
      </c>
      <c r="F2390">
        <f>MATCH(A:A,'Crown Aug Uploads '!B:B,0)</f>
        <v>3235</v>
      </c>
    </row>
    <row r="2391" spans="1:6" hidden="1" x14ac:dyDescent="0.3">
      <c r="A2391">
        <v>6063022</v>
      </c>
      <c r="B2391" s="19" t="s">
        <v>2386</v>
      </c>
      <c r="E2391" s="20">
        <v>71.040000000000006</v>
      </c>
      <c r="F2391">
        <f>MATCH(A:A,'Crown Aug Uploads '!B:B,0)</f>
        <v>3236</v>
      </c>
    </row>
    <row r="2392" spans="1:6" hidden="1" x14ac:dyDescent="0.3">
      <c r="A2392">
        <v>6063021</v>
      </c>
      <c r="B2392" s="19" t="s">
        <v>2387</v>
      </c>
      <c r="E2392" s="20">
        <v>136.19999999999999</v>
      </c>
      <c r="F2392">
        <f>MATCH(A:A,'Crown Aug Uploads '!B:B,0)</f>
        <v>3237</v>
      </c>
    </row>
    <row r="2393" spans="1:6" hidden="1" x14ac:dyDescent="0.3">
      <c r="A2393">
        <v>6063020</v>
      </c>
      <c r="B2393" s="19" t="s">
        <v>2388</v>
      </c>
      <c r="E2393" s="20">
        <v>118.42</v>
      </c>
      <c r="F2393">
        <f>MATCH(A:A,'Crown Aug Uploads '!B:B,0)</f>
        <v>3238</v>
      </c>
    </row>
    <row r="2394" spans="1:6" hidden="1" x14ac:dyDescent="0.3">
      <c r="A2394">
        <v>6063019</v>
      </c>
      <c r="B2394" s="19" t="s">
        <v>2389</v>
      </c>
      <c r="E2394" s="20">
        <v>106.57</v>
      </c>
      <c r="F2394">
        <f>MATCH(A:A,'Crown Aug Uploads '!B:B,0)</f>
        <v>3239</v>
      </c>
    </row>
    <row r="2395" spans="1:6" hidden="1" x14ac:dyDescent="0.3">
      <c r="A2395">
        <v>6063018</v>
      </c>
      <c r="B2395" s="19" t="s">
        <v>2390</v>
      </c>
      <c r="E2395" s="20">
        <v>94.72</v>
      </c>
      <c r="F2395">
        <f>MATCH(A:A,'Crown Aug Uploads '!B:B,0)</f>
        <v>3240</v>
      </c>
    </row>
    <row r="2396" spans="1:6" hidden="1" x14ac:dyDescent="0.3">
      <c r="A2396">
        <v>6063017</v>
      </c>
      <c r="B2396" s="19" t="s">
        <v>2391</v>
      </c>
      <c r="E2396" s="20">
        <v>82.89</v>
      </c>
      <c r="F2396">
        <f>MATCH(A:A,'Crown Aug Uploads '!B:B,0)</f>
        <v>3241</v>
      </c>
    </row>
    <row r="2397" spans="1:6" hidden="1" x14ac:dyDescent="0.3">
      <c r="A2397">
        <v>6063016</v>
      </c>
      <c r="B2397" s="19" t="s">
        <v>2392</v>
      </c>
      <c r="E2397" s="20">
        <v>97.69</v>
      </c>
      <c r="F2397">
        <f>MATCH(A:A,'Crown Aug Uploads '!B:B,0)</f>
        <v>3242</v>
      </c>
    </row>
    <row r="2398" spans="1:6" hidden="1" x14ac:dyDescent="0.3">
      <c r="A2398">
        <v>6063014</v>
      </c>
      <c r="B2398" s="19" t="s">
        <v>2393</v>
      </c>
      <c r="E2398" s="20">
        <v>79.33</v>
      </c>
      <c r="F2398">
        <f>MATCH(A:A,'Crown Aug Uploads '!B:B,0)</f>
        <v>3243</v>
      </c>
    </row>
    <row r="2399" spans="1:6" hidden="1" x14ac:dyDescent="0.3">
      <c r="A2399">
        <v>6063013</v>
      </c>
      <c r="B2399" s="19" t="s">
        <v>2394</v>
      </c>
      <c r="E2399" s="20">
        <v>67.5</v>
      </c>
      <c r="F2399">
        <f>MATCH(A:A,'Crown Aug Uploads '!B:B,0)</f>
        <v>3244</v>
      </c>
    </row>
    <row r="2400" spans="1:6" hidden="1" x14ac:dyDescent="0.3">
      <c r="A2400">
        <v>6063012</v>
      </c>
      <c r="B2400" s="19" t="s">
        <v>2395</v>
      </c>
      <c r="E2400" s="20">
        <v>56.84</v>
      </c>
      <c r="F2400">
        <f>MATCH(A:A,'Crown Aug Uploads '!B:B,0)</f>
        <v>3245</v>
      </c>
    </row>
    <row r="2401" spans="1:6" hidden="1" x14ac:dyDescent="0.3">
      <c r="A2401">
        <v>6063011</v>
      </c>
      <c r="B2401" s="19" t="s">
        <v>2396</v>
      </c>
      <c r="E2401" s="20">
        <v>47.36</v>
      </c>
      <c r="F2401">
        <f>MATCH(A:A,'Crown Aug Uploads '!B:B,0)</f>
        <v>3246</v>
      </c>
    </row>
    <row r="2402" spans="1:6" hidden="1" x14ac:dyDescent="0.3">
      <c r="A2402">
        <v>6062977</v>
      </c>
      <c r="B2402" s="19" t="s">
        <v>2397</v>
      </c>
      <c r="E2402" s="20">
        <v>38.479999999999997</v>
      </c>
      <c r="F2402">
        <f>MATCH(A:A,'Crown Aug Uploads '!B:B,0)</f>
        <v>3247</v>
      </c>
    </row>
    <row r="2403" spans="1:6" hidden="1" x14ac:dyDescent="0.3">
      <c r="A2403">
        <v>6062976</v>
      </c>
      <c r="B2403" s="19" t="s">
        <v>2398</v>
      </c>
      <c r="E2403" s="20">
        <v>31.38</v>
      </c>
      <c r="F2403">
        <f>MATCH(A:A,'Crown Aug Uploads '!B:B,0)</f>
        <v>3248</v>
      </c>
    </row>
    <row r="2404" spans="1:6" hidden="1" x14ac:dyDescent="0.3">
      <c r="A2404">
        <v>6060580</v>
      </c>
      <c r="B2404" s="19" t="s">
        <v>2399</v>
      </c>
      <c r="E2404" s="20">
        <v>113.31</v>
      </c>
      <c r="F2404">
        <f>MATCH(A:A,'Crown Aug Uploads '!B:B,0)</f>
        <v>3249</v>
      </c>
    </row>
    <row r="2405" spans="1:6" hidden="1" x14ac:dyDescent="0.3">
      <c r="A2405">
        <v>6057215</v>
      </c>
      <c r="B2405" s="19" t="s">
        <v>2400</v>
      </c>
      <c r="E2405" s="20">
        <v>55</v>
      </c>
      <c r="F2405">
        <f>MATCH(A:A,'Crown Aug Uploads '!B:B,0)</f>
        <v>3250</v>
      </c>
    </row>
    <row r="2406" spans="1:6" hidden="1" x14ac:dyDescent="0.3">
      <c r="A2406">
        <v>6055464</v>
      </c>
      <c r="B2406" s="19" t="s">
        <v>2401</v>
      </c>
      <c r="E2406" s="20">
        <v>285</v>
      </c>
      <c r="F2406">
        <f>MATCH(A:A,'Crown Aug Uploads '!B:B,0)</f>
        <v>3251</v>
      </c>
    </row>
    <row r="2407" spans="1:6" hidden="1" x14ac:dyDescent="0.3">
      <c r="A2407">
        <v>6055462</v>
      </c>
      <c r="B2407" s="19" t="s">
        <v>2402</v>
      </c>
      <c r="E2407" s="20">
        <v>185</v>
      </c>
      <c r="F2407">
        <f>MATCH(A:A,'Crown Aug Uploads '!B:B,0)</f>
        <v>3252</v>
      </c>
    </row>
    <row r="2408" spans="1:6" hidden="1" x14ac:dyDescent="0.3">
      <c r="A2408">
        <v>6055461</v>
      </c>
      <c r="B2408" s="19" t="s">
        <v>88</v>
      </c>
      <c r="E2408" s="20">
        <v>150</v>
      </c>
      <c r="F2408">
        <f>MATCH(A:A,'Crown Aug Uploads '!B:B,0)</f>
        <v>1190</v>
      </c>
    </row>
    <row r="2409" spans="1:6" hidden="1" x14ac:dyDescent="0.3">
      <c r="A2409">
        <v>6055457</v>
      </c>
      <c r="B2409" s="19" t="s">
        <v>87</v>
      </c>
      <c r="E2409" s="20">
        <v>140</v>
      </c>
      <c r="F2409">
        <f>MATCH(A:A,'Crown Aug Uploads '!B:B,0)</f>
        <v>1189</v>
      </c>
    </row>
    <row r="2410" spans="1:6" hidden="1" x14ac:dyDescent="0.3">
      <c r="A2410">
        <v>6055456</v>
      </c>
      <c r="B2410" s="19" t="s">
        <v>2403</v>
      </c>
      <c r="E2410" s="20">
        <v>167.26</v>
      </c>
      <c r="F2410">
        <f>MATCH(A:A,'Crown Aug Uploads '!B:B,0)</f>
        <v>3253</v>
      </c>
    </row>
    <row r="2411" spans="1:6" hidden="1" x14ac:dyDescent="0.3">
      <c r="A2411">
        <v>6055455</v>
      </c>
      <c r="B2411" s="19" t="s">
        <v>2404</v>
      </c>
      <c r="E2411" s="20">
        <v>100</v>
      </c>
      <c r="F2411">
        <f>MATCH(A:A,'Crown Aug Uploads '!B:B,0)</f>
        <v>3254</v>
      </c>
    </row>
    <row r="2412" spans="1:6" hidden="1" x14ac:dyDescent="0.3">
      <c r="A2412">
        <v>6055396</v>
      </c>
      <c r="B2412" s="19" t="s">
        <v>2405</v>
      </c>
      <c r="E2412" s="20">
        <v>234.82</v>
      </c>
      <c r="F2412">
        <f>MATCH(A:A,'Crown Aug Uploads '!B:B,0)</f>
        <v>3255</v>
      </c>
    </row>
    <row r="2413" spans="1:6" hidden="1" x14ac:dyDescent="0.3">
      <c r="A2413">
        <v>6055395</v>
      </c>
      <c r="B2413" s="19" t="s">
        <v>2406</v>
      </c>
      <c r="E2413" s="20">
        <v>120</v>
      </c>
      <c r="F2413">
        <f>MATCH(A:A,'Crown Aug Uploads '!B:B,0)</f>
        <v>3256</v>
      </c>
    </row>
    <row r="2414" spans="1:6" x14ac:dyDescent="0.3">
      <c r="A2414">
        <v>6055106</v>
      </c>
      <c r="B2414" s="19" t="s">
        <v>2407</v>
      </c>
      <c r="E2414" s="20">
        <v>181.81</v>
      </c>
      <c r="F2414">
        <f>MATCH(A:A,'Crown Aug Uploads '!B:B,0)</f>
        <v>3257</v>
      </c>
    </row>
    <row r="2415" spans="1:6" hidden="1" x14ac:dyDescent="0.3">
      <c r="A2415">
        <v>6055049</v>
      </c>
      <c r="B2415" s="19" t="s">
        <v>2408</v>
      </c>
      <c r="E2415" s="20">
        <v>69.790000000000006</v>
      </c>
      <c r="F2415">
        <f>MATCH(A:A,'Crown Aug Uploads '!B:B,0)</f>
        <v>3258</v>
      </c>
    </row>
    <row r="2416" spans="1:6" x14ac:dyDescent="0.3">
      <c r="A2416">
        <v>6054411</v>
      </c>
      <c r="B2416" s="19" t="s">
        <v>2409</v>
      </c>
      <c r="E2416" s="20">
        <v>260</v>
      </c>
      <c r="F2416">
        <f>MATCH(A:A,'Crown Aug Uploads '!B:B,0)</f>
        <v>3259</v>
      </c>
    </row>
    <row r="2417" spans="1:6" hidden="1" x14ac:dyDescent="0.3">
      <c r="A2417">
        <v>6054405</v>
      </c>
      <c r="B2417" s="19" t="s">
        <v>2410</v>
      </c>
      <c r="E2417" s="20">
        <v>159.97999999999999</v>
      </c>
      <c r="F2417">
        <f>MATCH(A:A,'Crown Aug Uploads '!B:B,0)</f>
        <v>3260</v>
      </c>
    </row>
    <row r="2418" spans="1:6" hidden="1" x14ac:dyDescent="0.3">
      <c r="A2418">
        <v>6054404</v>
      </c>
      <c r="B2418" s="19" t="s">
        <v>86</v>
      </c>
      <c r="E2418" s="20">
        <v>70</v>
      </c>
      <c r="F2418">
        <f>MATCH(A:A,'Crown Aug Uploads '!B:B,0)</f>
        <v>1187</v>
      </c>
    </row>
    <row r="2419" spans="1:6" hidden="1" x14ac:dyDescent="0.3">
      <c r="A2419">
        <v>6054403</v>
      </c>
      <c r="B2419" s="19" t="s">
        <v>2411</v>
      </c>
      <c r="E2419" s="20">
        <v>232.72</v>
      </c>
      <c r="F2419">
        <f>MATCH(A:A,'Crown Aug Uploads '!B:B,0)</f>
        <v>3261</v>
      </c>
    </row>
    <row r="2420" spans="1:6" hidden="1" x14ac:dyDescent="0.3">
      <c r="A2420">
        <v>6054402</v>
      </c>
      <c r="B2420" s="19" t="s">
        <v>2412</v>
      </c>
      <c r="E2420" s="20">
        <v>181.81</v>
      </c>
      <c r="F2420">
        <f>MATCH(A:A,'Crown Aug Uploads '!B:B,0)</f>
        <v>3262</v>
      </c>
    </row>
    <row r="2421" spans="1:6" hidden="1" x14ac:dyDescent="0.3">
      <c r="A2421">
        <v>6054401</v>
      </c>
      <c r="B2421" s="19" t="s">
        <v>2413</v>
      </c>
      <c r="E2421" s="20">
        <v>152.71</v>
      </c>
      <c r="F2421">
        <f>MATCH(A:A,'Crown Aug Uploads '!B:B,0)</f>
        <v>3263</v>
      </c>
    </row>
    <row r="2422" spans="1:6" hidden="1" x14ac:dyDescent="0.3">
      <c r="A2422">
        <v>6054400</v>
      </c>
      <c r="B2422" s="19" t="s">
        <v>2414</v>
      </c>
      <c r="E2422" s="20">
        <v>261.8</v>
      </c>
      <c r="F2422">
        <f>MATCH(A:A,'Crown Aug Uploads '!B:B,0)</f>
        <v>3264</v>
      </c>
    </row>
    <row r="2423" spans="1:6" hidden="1" x14ac:dyDescent="0.3">
      <c r="A2423">
        <v>6054399</v>
      </c>
      <c r="B2423" s="19" t="s">
        <v>2415</v>
      </c>
      <c r="E2423" s="20">
        <v>218.17</v>
      </c>
      <c r="F2423">
        <f>MATCH(A:A,'Crown Aug Uploads '!B:B,0)</f>
        <v>3265</v>
      </c>
    </row>
    <row r="2424" spans="1:6" hidden="1" x14ac:dyDescent="0.3">
      <c r="A2424">
        <v>6054398</v>
      </c>
      <c r="B2424" s="19" t="s">
        <v>2416</v>
      </c>
      <c r="E2424" s="20">
        <v>181.81</v>
      </c>
      <c r="F2424">
        <f>MATCH(A:A,'Crown Aug Uploads '!B:B,0)</f>
        <v>3266</v>
      </c>
    </row>
    <row r="2425" spans="1:6" hidden="1" x14ac:dyDescent="0.3">
      <c r="A2425">
        <v>6054397</v>
      </c>
      <c r="B2425" s="19" t="s">
        <v>2417</v>
      </c>
      <c r="E2425" s="20">
        <v>116.35</v>
      </c>
      <c r="F2425">
        <f>MATCH(A:A,'Crown Aug Uploads '!B:B,0)</f>
        <v>3267</v>
      </c>
    </row>
    <row r="2426" spans="1:6" hidden="1" x14ac:dyDescent="0.3">
      <c r="A2426">
        <v>6054396</v>
      </c>
      <c r="B2426" s="19" t="s">
        <v>2418</v>
      </c>
      <c r="E2426" s="20">
        <v>174.51</v>
      </c>
      <c r="F2426">
        <f>MATCH(A:A,'Crown Aug Uploads '!B:B,0)</f>
        <v>3268</v>
      </c>
    </row>
    <row r="2427" spans="1:6" hidden="1" x14ac:dyDescent="0.3">
      <c r="A2427">
        <v>6054395</v>
      </c>
      <c r="B2427" s="19" t="s">
        <v>2419</v>
      </c>
      <c r="E2427" s="20">
        <v>145.44999999999999</v>
      </c>
      <c r="F2427">
        <f>MATCH(A:A,'Crown Aug Uploads '!B:B,0)</f>
        <v>3269</v>
      </c>
    </row>
    <row r="2428" spans="1:6" hidden="1" x14ac:dyDescent="0.3">
      <c r="A2428">
        <v>6054394</v>
      </c>
      <c r="B2428" s="19" t="s">
        <v>2420</v>
      </c>
      <c r="E2428" s="20">
        <v>82.88</v>
      </c>
      <c r="F2428">
        <f>MATCH(A:A,'Crown Aug Uploads '!B:B,0)</f>
        <v>3270</v>
      </c>
    </row>
    <row r="2429" spans="1:6" x14ac:dyDescent="0.3">
      <c r="A2429">
        <v>6054386</v>
      </c>
      <c r="B2429" s="19" t="s">
        <v>2421</v>
      </c>
      <c r="E2429" s="20">
        <v>220</v>
      </c>
      <c r="F2429">
        <f>MATCH(A:A,'Crown Aug Uploads '!B:B,0)</f>
        <v>3271</v>
      </c>
    </row>
    <row r="2430" spans="1:6" hidden="1" x14ac:dyDescent="0.3">
      <c r="A2430">
        <v>6054383</v>
      </c>
      <c r="B2430" s="19" t="s">
        <v>2422</v>
      </c>
      <c r="E2430" s="20">
        <v>85</v>
      </c>
      <c r="F2430">
        <f>MATCH(A:A,'Crown Aug Uploads '!B:B,0)</f>
        <v>3272</v>
      </c>
    </row>
    <row r="2431" spans="1:6" hidden="1" x14ac:dyDescent="0.3">
      <c r="A2431">
        <v>6054382</v>
      </c>
      <c r="B2431" s="19" t="s">
        <v>2423</v>
      </c>
      <c r="E2431" s="20">
        <v>60</v>
      </c>
      <c r="F2431">
        <f>MATCH(A:A,'Crown Aug Uploads '!B:B,0)</f>
        <v>3273</v>
      </c>
    </row>
    <row r="2432" spans="1:6" x14ac:dyDescent="0.3">
      <c r="A2432">
        <v>6063063</v>
      </c>
      <c r="B2432" s="19" t="s">
        <v>2424</v>
      </c>
      <c r="E2432" s="20">
        <v>118.42</v>
      </c>
      <c r="F2432">
        <f>MATCH(A:A,'Crown Aug Uploads '!B:B,0)</f>
        <v>3274</v>
      </c>
    </row>
    <row r="2433" spans="1:6" x14ac:dyDescent="0.3">
      <c r="A2433">
        <v>6063062</v>
      </c>
      <c r="B2433" s="19" t="s">
        <v>2425</v>
      </c>
      <c r="E2433" s="20">
        <v>148.03</v>
      </c>
      <c r="F2433">
        <f>MATCH(A:A,'Crown Aug Uploads '!B:B,0)</f>
        <v>3275</v>
      </c>
    </row>
    <row r="2434" spans="1:6" x14ac:dyDescent="0.3">
      <c r="A2434">
        <v>6063061</v>
      </c>
      <c r="B2434" s="19" t="s">
        <v>2426</v>
      </c>
      <c r="E2434" s="20">
        <v>142.1</v>
      </c>
      <c r="F2434">
        <f>MATCH(A:A,'Crown Aug Uploads '!B:B,0)</f>
        <v>3276</v>
      </c>
    </row>
    <row r="2435" spans="1:6" x14ac:dyDescent="0.3">
      <c r="A2435">
        <v>6063060</v>
      </c>
      <c r="B2435" s="19" t="s">
        <v>2427</v>
      </c>
      <c r="E2435" s="20">
        <v>94.72</v>
      </c>
      <c r="F2435">
        <f>MATCH(A:A,'Crown Aug Uploads '!B:B,0)</f>
        <v>3277</v>
      </c>
    </row>
    <row r="2436" spans="1:6" hidden="1" x14ac:dyDescent="0.3">
      <c r="A2436">
        <v>6063059</v>
      </c>
      <c r="B2436" s="19" t="s">
        <v>2428</v>
      </c>
      <c r="E2436" s="20">
        <v>31.97</v>
      </c>
      <c r="F2436">
        <f>MATCH(A:A,'Crown Aug Uploads '!B:B,0)</f>
        <v>3278</v>
      </c>
    </row>
    <row r="2437" spans="1:6" hidden="1" x14ac:dyDescent="0.3">
      <c r="A2437">
        <v>6063058</v>
      </c>
      <c r="B2437" s="19" t="s">
        <v>2429</v>
      </c>
      <c r="E2437" s="20">
        <v>23.23</v>
      </c>
      <c r="F2437">
        <f>MATCH(A:A,'Crown Aug Uploads '!B:B,0)</f>
        <v>3279</v>
      </c>
    </row>
    <row r="2438" spans="1:6" hidden="1" x14ac:dyDescent="0.3">
      <c r="A2438">
        <v>6063057</v>
      </c>
      <c r="B2438" s="19" t="s">
        <v>2430</v>
      </c>
      <c r="E2438" s="20">
        <v>85.84</v>
      </c>
      <c r="F2438">
        <f>MATCH(A:A,'Crown Aug Uploads '!B:B,0)</f>
        <v>3280</v>
      </c>
    </row>
    <row r="2439" spans="1:6" hidden="1" x14ac:dyDescent="0.3">
      <c r="A2439">
        <v>6063056</v>
      </c>
      <c r="B2439" s="19" t="s">
        <v>2400</v>
      </c>
      <c r="E2439" s="20">
        <v>71.040000000000006</v>
      </c>
      <c r="F2439">
        <f>MATCH(A:A,'Crown Aug Uploads '!B:B,0)</f>
        <v>3281</v>
      </c>
    </row>
    <row r="2440" spans="1:6" hidden="1" x14ac:dyDescent="0.3">
      <c r="A2440">
        <v>6063055</v>
      </c>
      <c r="B2440" s="19" t="s">
        <v>2431</v>
      </c>
      <c r="E2440" s="20">
        <v>71.040000000000006</v>
      </c>
      <c r="F2440">
        <f>MATCH(A:A,'Crown Aug Uploads '!B:B,0)</f>
        <v>3282</v>
      </c>
    </row>
    <row r="2441" spans="1:6" hidden="1" x14ac:dyDescent="0.3">
      <c r="A2441">
        <v>6063054</v>
      </c>
      <c r="B2441" s="19" t="s">
        <v>2432</v>
      </c>
      <c r="E2441" s="20">
        <v>59.21</v>
      </c>
      <c r="F2441">
        <f>MATCH(A:A,'Crown Aug Uploads '!B:B,0)</f>
        <v>3283</v>
      </c>
    </row>
    <row r="2442" spans="1:6" hidden="1" x14ac:dyDescent="0.3">
      <c r="A2442">
        <v>6063053</v>
      </c>
      <c r="B2442" s="19" t="s">
        <v>2433</v>
      </c>
      <c r="E2442" s="20">
        <v>47.36</v>
      </c>
      <c r="F2442">
        <f>MATCH(A:A,'Crown Aug Uploads '!B:B,0)</f>
        <v>3284</v>
      </c>
    </row>
    <row r="2443" spans="1:6" hidden="1" x14ac:dyDescent="0.3">
      <c r="A2443">
        <v>6063052</v>
      </c>
      <c r="B2443" s="19" t="s">
        <v>2434</v>
      </c>
      <c r="E2443" s="20">
        <v>468.95</v>
      </c>
      <c r="F2443">
        <f>MATCH(A:A,'Crown Aug Uploads '!B:B,0)</f>
        <v>3285</v>
      </c>
    </row>
    <row r="2444" spans="1:6" hidden="1" x14ac:dyDescent="0.3">
      <c r="A2444">
        <v>6063051</v>
      </c>
      <c r="B2444" s="19" t="s">
        <v>2435</v>
      </c>
      <c r="E2444" s="20">
        <v>367.4</v>
      </c>
      <c r="F2444">
        <f>MATCH(A:A,'Crown Aug Uploads '!B:B,0)</f>
        <v>3286</v>
      </c>
    </row>
    <row r="2445" spans="1:6" hidden="1" x14ac:dyDescent="0.3">
      <c r="A2445">
        <v>6063050</v>
      </c>
      <c r="B2445" s="19" t="s">
        <v>2436</v>
      </c>
      <c r="E2445" s="20">
        <v>273.20999999999998</v>
      </c>
      <c r="F2445">
        <f>MATCH(A:A,'Crown Aug Uploads '!B:B,0)</f>
        <v>3287</v>
      </c>
    </row>
    <row r="2446" spans="1:6" hidden="1" x14ac:dyDescent="0.3">
      <c r="A2446">
        <v>6063049</v>
      </c>
      <c r="B2446" s="19" t="s">
        <v>2437</v>
      </c>
      <c r="E2446" s="20">
        <v>211.36</v>
      </c>
      <c r="F2446">
        <f>MATCH(A:A,'Crown Aug Uploads '!B:B,0)</f>
        <v>3288</v>
      </c>
    </row>
    <row r="2447" spans="1:6" hidden="1" x14ac:dyDescent="0.3">
      <c r="A2447">
        <v>6063048</v>
      </c>
      <c r="B2447" s="19" t="s">
        <v>2438</v>
      </c>
      <c r="E2447" s="20">
        <v>189.5</v>
      </c>
      <c r="F2447">
        <f>MATCH(A:A,'Crown Aug Uploads '!B:B,0)</f>
        <v>3289</v>
      </c>
    </row>
    <row r="2448" spans="1:6" hidden="1" x14ac:dyDescent="0.3">
      <c r="A2448">
        <v>6063047</v>
      </c>
      <c r="B2448" s="19" t="s">
        <v>2439</v>
      </c>
      <c r="E2448" s="20">
        <v>298.67</v>
      </c>
      <c r="F2448">
        <f>MATCH(A:A,'Crown Aug Uploads '!B:B,0)</f>
        <v>3290</v>
      </c>
    </row>
    <row r="2449" spans="1:6" hidden="1" x14ac:dyDescent="0.3">
      <c r="A2449">
        <v>6063046</v>
      </c>
      <c r="B2449" s="19" t="s">
        <v>2440</v>
      </c>
      <c r="E2449" s="20">
        <v>229.82</v>
      </c>
      <c r="F2449">
        <f>MATCH(A:A,'Crown Aug Uploads '!B:B,0)</f>
        <v>3291</v>
      </c>
    </row>
    <row r="2450" spans="1:6" hidden="1" x14ac:dyDescent="0.3">
      <c r="A2450">
        <v>6063045</v>
      </c>
      <c r="B2450" s="19" t="s">
        <v>2441</v>
      </c>
      <c r="E2450" s="20">
        <v>193.53</v>
      </c>
      <c r="F2450">
        <f>MATCH(A:A,'Crown Aug Uploads '!B:B,0)</f>
        <v>3292</v>
      </c>
    </row>
    <row r="2451" spans="1:6" hidden="1" x14ac:dyDescent="0.3">
      <c r="A2451">
        <v>6063044</v>
      </c>
      <c r="B2451" s="19" t="s">
        <v>2442</v>
      </c>
      <c r="E2451" s="20">
        <v>151.19</v>
      </c>
      <c r="F2451">
        <f>MATCH(A:A,'Crown Aug Uploads '!B:B,0)</f>
        <v>3293</v>
      </c>
    </row>
    <row r="2452" spans="1:6" hidden="1" x14ac:dyDescent="0.3">
      <c r="A2452">
        <v>6063043</v>
      </c>
      <c r="B2452" s="19" t="s">
        <v>2443</v>
      </c>
      <c r="E2452" s="20">
        <v>136.76</v>
      </c>
      <c r="F2452">
        <f>MATCH(A:A,'Crown Aug Uploads '!B:B,0)</f>
        <v>3294</v>
      </c>
    </row>
    <row r="2453" spans="1:6" hidden="1" x14ac:dyDescent="0.3">
      <c r="A2453">
        <v>6063042</v>
      </c>
      <c r="B2453" s="19" t="s">
        <v>2444</v>
      </c>
      <c r="E2453" s="20">
        <v>119.95</v>
      </c>
      <c r="F2453">
        <f>MATCH(A:A,'Crown Aug Uploads '!B:B,0)</f>
        <v>3295</v>
      </c>
    </row>
    <row r="2454" spans="1:6" hidden="1" x14ac:dyDescent="0.3">
      <c r="A2454">
        <v>6063041</v>
      </c>
      <c r="B2454" s="19" t="s">
        <v>2445</v>
      </c>
      <c r="E2454" s="20">
        <v>118.42</v>
      </c>
      <c r="F2454">
        <f>MATCH(A:A,'Crown Aug Uploads '!B:B,0)</f>
        <v>3296</v>
      </c>
    </row>
    <row r="2455" spans="1:6" hidden="1" x14ac:dyDescent="0.3">
      <c r="A2455">
        <v>6063040</v>
      </c>
      <c r="B2455" s="19" t="s">
        <v>2446</v>
      </c>
      <c r="E2455" s="20">
        <v>112.52</v>
      </c>
      <c r="F2455">
        <f>MATCH(A:A,'Crown Aug Uploads '!B:B,0)</f>
        <v>3297</v>
      </c>
    </row>
    <row r="2456" spans="1:6" hidden="1" x14ac:dyDescent="0.3">
      <c r="A2456">
        <v>6063039</v>
      </c>
      <c r="B2456" s="19" t="s">
        <v>2447</v>
      </c>
      <c r="E2456" s="20">
        <v>247.48</v>
      </c>
      <c r="F2456">
        <f>MATCH(A:A,'Crown Aug Uploads '!B:B,0)</f>
        <v>3298</v>
      </c>
    </row>
    <row r="2457" spans="1:6" hidden="1" x14ac:dyDescent="0.3">
      <c r="A2457">
        <v>6063038</v>
      </c>
      <c r="B2457" s="19" t="s">
        <v>2448</v>
      </c>
      <c r="E2457" s="20">
        <v>169.34</v>
      </c>
      <c r="F2457">
        <f>MATCH(A:A,'Crown Aug Uploads '!B:B,0)</f>
        <v>3299</v>
      </c>
    </row>
    <row r="2458" spans="1:6" hidden="1" x14ac:dyDescent="0.3">
      <c r="A2458">
        <v>6063037</v>
      </c>
      <c r="B2458" s="19" t="s">
        <v>2449</v>
      </c>
      <c r="E2458" s="20">
        <v>133.04</v>
      </c>
      <c r="F2458">
        <f>MATCH(A:A,'Crown Aug Uploads '!B:B,0)</f>
        <v>3300</v>
      </c>
    </row>
    <row r="2459" spans="1:6" hidden="1" x14ac:dyDescent="0.3">
      <c r="A2459">
        <v>6063036</v>
      </c>
      <c r="B2459" s="19" t="s">
        <v>2450</v>
      </c>
      <c r="E2459" s="20">
        <v>102.81</v>
      </c>
      <c r="F2459">
        <f>MATCH(A:A,'Crown Aug Uploads '!B:B,0)</f>
        <v>3301</v>
      </c>
    </row>
    <row r="2460" spans="1:6" hidden="1" x14ac:dyDescent="0.3">
      <c r="A2460">
        <v>6063035</v>
      </c>
      <c r="B2460" s="19" t="s">
        <v>2451</v>
      </c>
      <c r="E2460" s="20">
        <v>96.75</v>
      </c>
      <c r="F2460">
        <f>MATCH(A:A,'Crown Aug Uploads '!B:B,0)</f>
        <v>3302</v>
      </c>
    </row>
    <row r="2461" spans="1:6" hidden="1" x14ac:dyDescent="0.3">
      <c r="A2461">
        <v>6063034</v>
      </c>
      <c r="B2461" s="19" t="s">
        <v>2452</v>
      </c>
      <c r="E2461" s="20">
        <v>84.66</v>
      </c>
      <c r="F2461">
        <f>MATCH(A:A,'Crown Aug Uploads '!B:B,0)</f>
        <v>3303</v>
      </c>
    </row>
    <row r="2462" spans="1:6" hidden="1" x14ac:dyDescent="0.3">
      <c r="A2462">
        <v>6063033</v>
      </c>
      <c r="B2462" s="19" t="s">
        <v>2453</v>
      </c>
      <c r="E2462" s="20">
        <v>213.16</v>
      </c>
      <c r="F2462">
        <f>MATCH(A:A,'Crown Aug Uploads '!B:B,0)</f>
        <v>3304</v>
      </c>
    </row>
    <row r="2463" spans="1:6" hidden="1" x14ac:dyDescent="0.3">
      <c r="A2463">
        <v>6063032</v>
      </c>
      <c r="B2463" s="19" t="s">
        <v>2454</v>
      </c>
      <c r="E2463" s="20">
        <v>177.63</v>
      </c>
      <c r="F2463">
        <f>MATCH(A:A,'Crown Aug Uploads '!B:B,0)</f>
        <v>3305</v>
      </c>
    </row>
    <row r="2464" spans="1:6" hidden="1" x14ac:dyDescent="0.3">
      <c r="A2464">
        <v>6063031</v>
      </c>
      <c r="B2464" s="19" t="s">
        <v>2455</v>
      </c>
      <c r="E2464" s="20">
        <v>148.03</v>
      </c>
      <c r="F2464">
        <f>MATCH(A:A,'Crown Aug Uploads '!B:B,0)</f>
        <v>3306</v>
      </c>
    </row>
    <row r="2465" spans="1:6" hidden="1" x14ac:dyDescent="0.3">
      <c r="A2465">
        <v>6063030</v>
      </c>
      <c r="B2465" s="19" t="s">
        <v>2456</v>
      </c>
      <c r="E2465" s="20">
        <v>118.42</v>
      </c>
      <c r="F2465">
        <f>MATCH(A:A,'Crown Aug Uploads '!B:B,0)</f>
        <v>3307</v>
      </c>
    </row>
    <row r="2466" spans="1:6" hidden="1" x14ac:dyDescent="0.3">
      <c r="A2466">
        <v>6063029</v>
      </c>
      <c r="B2466" s="19" t="s">
        <v>2457</v>
      </c>
      <c r="E2466" s="20">
        <v>106.57</v>
      </c>
      <c r="F2466">
        <f>MATCH(A:A,'Crown Aug Uploads '!B:B,0)</f>
        <v>3308</v>
      </c>
    </row>
    <row r="2467" spans="1:6" hidden="1" x14ac:dyDescent="0.3">
      <c r="A2467">
        <v>6063028</v>
      </c>
      <c r="B2467" s="19" t="s">
        <v>2458</v>
      </c>
      <c r="E2467" s="20">
        <v>94.72</v>
      </c>
      <c r="F2467">
        <f>MATCH(A:A,'Crown Aug Uploads '!B:B,0)</f>
        <v>3309</v>
      </c>
    </row>
    <row r="2468" spans="1:6" hidden="1" x14ac:dyDescent="0.3">
      <c r="A2468">
        <v>6063027</v>
      </c>
      <c r="B2468" s="19" t="s">
        <v>2459</v>
      </c>
      <c r="E2468" s="20">
        <v>165.78</v>
      </c>
      <c r="F2468">
        <f>MATCH(A:A,'Crown Aug Uploads '!B:B,0)</f>
        <v>3310</v>
      </c>
    </row>
    <row r="2469" spans="1:6" hidden="1" x14ac:dyDescent="0.3">
      <c r="A2469">
        <v>6063026</v>
      </c>
      <c r="B2469" s="19" t="s">
        <v>2460</v>
      </c>
      <c r="E2469" s="20">
        <v>142.1</v>
      </c>
      <c r="F2469">
        <f>MATCH(A:A,'Crown Aug Uploads '!B:B,0)</f>
        <v>3311</v>
      </c>
    </row>
    <row r="2470" spans="1:6" hidden="1" x14ac:dyDescent="0.3">
      <c r="A2470">
        <v>6063025</v>
      </c>
      <c r="B2470" s="19" t="s">
        <v>2461</v>
      </c>
      <c r="E2470" s="20">
        <v>118.42</v>
      </c>
      <c r="F2470">
        <f>MATCH(A:A,'Crown Aug Uploads '!B:B,0)</f>
        <v>3312</v>
      </c>
    </row>
    <row r="2471" spans="1:6" hidden="1" x14ac:dyDescent="0.3">
      <c r="A2471">
        <v>6063024</v>
      </c>
      <c r="B2471" s="19" t="s">
        <v>2462</v>
      </c>
      <c r="E2471" s="20">
        <v>94.72</v>
      </c>
      <c r="F2471">
        <f>MATCH(A:A,'Crown Aug Uploads '!B:B,0)</f>
        <v>3313</v>
      </c>
    </row>
    <row r="2472" spans="1:6" hidden="1" x14ac:dyDescent="0.3">
      <c r="A2472">
        <v>6063023</v>
      </c>
      <c r="B2472" s="19" t="s">
        <v>2463</v>
      </c>
      <c r="E2472" s="20">
        <v>82.89</v>
      </c>
      <c r="F2472">
        <f>MATCH(A:A,'Crown Aug Uploads '!B:B,0)</f>
        <v>3314</v>
      </c>
    </row>
    <row r="2473" spans="1:6" hidden="1" x14ac:dyDescent="0.3">
      <c r="A2473">
        <v>6063076</v>
      </c>
      <c r="B2473" s="19" t="s">
        <v>2464</v>
      </c>
      <c r="E2473" s="20">
        <v>165.78</v>
      </c>
      <c r="F2473">
        <f>MATCH(A:A,'Crown Aug Uploads '!B:B,0)</f>
        <v>3315</v>
      </c>
    </row>
    <row r="2474" spans="1:6" x14ac:dyDescent="0.3">
      <c r="A2474">
        <v>6063077</v>
      </c>
      <c r="B2474" s="19" t="s">
        <v>2465</v>
      </c>
      <c r="E2474" s="20">
        <v>177.63</v>
      </c>
      <c r="F2474">
        <f>MATCH(A:A,'Crown Aug Uploads '!B:B,0)</f>
        <v>3316</v>
      </c>
    </row>
    <row r="2475" spans="1:6" hidden="1" x14ac:dyDescent="0.3">
      <c r="A2475">
        <v>6063078</v>
      </c>
      <c r="B2475" s="19" t="s">
        <v>2466</v>
      </c>
      <c r="E2475" s="20">
        <v>96.75</v>
      </c>
      <c r="F2475">
        <f>MATCH(A:A,'Crown Aug Uploads '!B:B,0)</f>
        <v>3317</v>
      </c>
    </row>
    <row r="2476" spans="1:6" hidden="1" x14ac:dyDescent="0.3">
      <c r="A2476">
        <v>6063079</v>
      </c>
      <c r="B2476" s="19" t="s">
        <v>2467</v>
      </c>
      <c r="E2476" s="20">
        <v>120.95</v>
      </c>
      <c r="F2476">
        <f>MATCH(A:A,'Crown Aug Uploads '!B:B,0)</f>
        <v>3318</v>
      </c>
    </row>
    <row r="2477" spans="1:6" hidden="1" x14ac:dyDescent="0.3">
      <c r="A2477">
        <v>6063080</v>
      </c>
      <c r="B2477" s="19" t="s">
        <v>2468</v>
      </c>
      <c r="E2477" s="20">
        <v>139.1</v>
      </c>
      <c r="F2477">
        <f>MATCH(A:A,'Crown Aug Uploads '!B:B,0)</f>
        <v>3319</v>
      </c>
    </row>
    <row r="2478" spans="1:6" hidden="1" x14ac:dyDescent="0.3">
      <c r="A2478">
        <v>6063081</v>
      </c>
      <c r="B2478" s="19" t="s">
        <v>2469</v>
      </c>
      <c r="E2478" s="20">
        <v>169.34</v>
      </c>
      <c r="F2478">
        <f>MATCH(A:A,'Crown Aug Uploads '!B:B,0)</f>
        <v>3320</v>
      </c>
    </row>
    <row r="2479" spans="1:6" hidden="1" x14ac:dyDescent="0.3">
      <c r="A2479">
        <v>6063082</v>
      </c>
      <c r="B2479" s="19" t="s">
        <v>2470</v>
      </c>
      <c r="E2479" s="20">
        <v>199.56</v>
      </c>
      <c r="F2479">
        <f>MATCH(A:A,'Crown Aug Uploads '!B:B,0)</f>
        <v>3321</v>
      </c>
    </row>
    <row r="2480" spans="1:6" hidden="1" x14ac:dyDescent="0.3">
      <c r="A2480">
        <v>6063083</v>
      </c>
      <c r="B2480" s="19" t="s">
        <v>2471</v>
      </c>
      <c r="E2480" s="20">
        <v>235.85</v>
      </c>
      <c r="F2480">
        <f>MATCH(A:A,'Crown Aug Uploads '!B:B,0)</f>
        <v>3322</v>
      </c>
    </row>
    <row r="2481" spans="1:6" hidden="1" x14ac:dyDescent="0.3">
      <c r="A2481">
        <v>6063084</v>
      </c>
      <c r="B2481" s="19" t="s">
        <v>2472</v>
      </c>
      <c r="E2481" s="20">
        <v>308.27999999999997</v>
      </c>
      <c r="F2481">
        <f>MATCH(A:A,'Crown Aug Uploads '!B:B,0)</f>
        <v>3323</v>
      </c>
    </row>
    <row r="2482" spans="1:6" hidden="1" x14ac:dyDescent="0.3">
      <c r="A2482">
        <v>6063085</v>
      </c>
      <c r="B2482" s="19" t="s">
        <v>2473</v>
      </c>
      <c r="E2482" s="20">
        <v>151.19</v>
      </c>
      <c r="F2482">
        <f>MATCH(A:A,'Crown Aug Uploads '!B:B,0)</f>
        <v>3324</v>
      </c>
    </row>
    <row r="2483" spans="1:6" hidden="1" x14ac:dyDescent="0.3">
      <c r="A2483">
        <v>6063086</v>
      </c>
      <c r="B2483" s="19" t="s">
        <v>2474</v>
      </c>
      <c r="E2483" s="20">
        <v>187.47</v>
      </c>
      <c r="F2483">
        <f>MATCH(A:A,'Crown Aug Uploads '!B:B,0)</f>
        <v>3325</v>
      </c>
    </row>
    <row r="2484" spans="1:6" hidden="1" x14ac:dyDescent="0.3">
      <c r="A2484">
        <v>6063087</v>
      </c>
      <c r="B2484" s="19" t="s">
        <v>2475</v>
      </c>
      <c r="E2484" s="20">
        <v>229.82</v>
      </c>
      <c r="F2484">
        <f>MATCH(A:A,'Crown Aug Uploads '!B:B,0)</f>
        <v>3326</v>
      </c>
    </row>
    <row r="2485" spans="1:6" hidden="1" x14ac:dyDescent="0.3">
      <c r="A2485">
        <v>6063088</v>
      </c>
      <c r="B2485" s="19" t="s">
        <v>2476</v>
      </c>
      <c r="E2485" s="20">
        <v>290.27999999999997</v>
      </c>
      <c r="F2485">
        <f>MATCH(A:A,'Crown Aug Uploads '!B:B,0)</f>
        <v>3327</v>
      </c>
    </row>
    <row r="2486" spans="1:6" hidden="1" x14ac:dyDescent="0.3">
      <c r="A2486">
        <v>6063089</v>
      </c>
      <c r="B2486" s="19" t="s">
        <v>2477</v>
      </c>
      <c r="E2486" s="20">
        <v>344.72</v>
      </c>
      <c r="F2486">
        <f>MATCH(A:A,'Crown Aug Uploads '!B:B,0)</f>
        <v>3328</v>
      </c>
    </row>
    <row r="2487" spans="1:6" hidden="1" x14ac:dyDescent="0.3">
      <c r="A2487">
        <v>6063090</v>
      </c>
      <c r="B2487" s="19" t="s">
        <v>2478</v>
      </c>
      <c r="E2487" s="20">
        <v>105.02</v>
      </c>
      <c r="F2487">
        <f>MATCH(A:A,'Crown Aug Uploads '!B:B,0)</f>
        <v>3329</v>
      </c>
    </row>
    <row r="2488" spans="1:6" hidden="1" x14ac:dyDescent="0.3">
      <c r="A2488">
        <v>6063091</v>
      </c>
      <c r="B2488" s="19" t="s">
        <v>2479</v>
      </c>
      <c r="E2488" s="20">
        <v>129.56</v>
      </c>
      <c r="F2488">
        <f>MATCH(A:A,'Crown Aug Uploads '!B:B,0)</f>
        <v>3330</v>
      </c>
    </row>
    <row r="2489" spans="1:6" hidden="1" x14ac:dyDescent="0.3">
      <c r="A2489">
        <v>6063092</v>
      </c>
      <c r="B2489" s="19" t="s">
        <v>2480</v>
      </c>
      <c r="E2489" s="20">
        <v>157.44999999999999</v>
      </c>
      <c r="F2489">
        <f>MATCH(A:A,'Crown Aug Uploads '!B:B,0)</f>
        <v>3331</v>
      </c>
    </row>
    <row r="2490" spans="1:6" hidden="1" x14ac:dyDescent="0.3">
      <c r="A2490">
        <v>6063093</v>
      </c>
      <c r="B2490" s="19" t="s">
        <v>2481</v>
      </c>
      <c r="E2490" s="20">
        <v>198.46</v>
      </c>
      <c r="F2490">
        <f>MATCH(A:A,'Crown Aug Uploads '!B:B,0)</f>
        <v>3332</v>
      </c>
    </row>
    <row r="2491" spans="1:6" hidden="1" x14ac:dyDescent="0.3">
      <c r="A2491">
        <v>6063094</v>
      </c>
      <c r="B2491" s="19" t="s">
        <v>2482</v>
      </c>
      <c r="E2491" s="20">
        <v>245.49</v>
      </c>
      <c r="F2491">
        <f>MATCH(A:A,'Crown Aug Uploads '!B:B,0)</f>
        <v>3333</v>
      </c>
    </row>
    <row r="2492" spans="1:6" hidden="1" x14ac:dyDescent="0.3">
      <c r="A2492">
        <v>6063095</v>
      </c>
      <c r="B2492" s="19" t="s">
        <v>2483</v>
      </c>
      <c r="E2492" s="20">
        <v>254.57</v>
      </c>
      <c r="F2492">
        <f>MATCH(A:A,'Crown Aug Uploads '!B:B,0)</f>
        <v>3334</v>
      </c>
    </row>
    <row r="2493" spans="1:6" hidden="1" x14ac:dyDescent="0.3">
      <c r="A2493">
        <v>6063096</v>
      </c>
      <c r="B2493" s="19" t="s">
        <v>2484</v>
      </c>
      <c r="E2493" s="20">
        <v>296.57</v>
      </c>
      <c r="F2493">
        <f>MATCH(A:A,'Crown Aug Uploads '!B:B,0)</f>
        <v>3335</v>
      </c>
    </row>
    <row r="2494" spans="1:6" hidden="1" x14ac:dyDescent="0.3">
      <c r="A2494">
        <v>6063097</v>
      </c>
      <c r="B2494" s="19" t="s">
        <v>2485</v>
      </c>
      <c r="E2494" s="20">
        <v>152.16999999999999</v>
      </c>
      <c r="F2494">
        <f>MATCH(A:A,'Crown Aug Uploads '!B:B,0)</f>
        <v>3336</v>
      </c>
    </row>
    <row r="2495" spans="1:6" hidden="1" x14ac:dyDescent="0.3">
      <c r="A2495">
        <v>6063098</v>
      </c>
      <c r="B2495" s="19" t="s">
        <v>2486</v>
      </c>
      <c r="E2495" s="20">
        <v>191.2</v>
      </c>
      <c r="F2495">
        <f>MATCH(A:A,'Crown Aug Uploads '!B:B,0)</f>
        <v>3337</v>
      </c>
    </row>
    <row r="2496" spans="1:6" hidden="1" x14ac:dyDescent="0.3">
      <c r="A2496">
        <v>6063099</v>
      </c>
      <c r="B2496" s="19" t="s">
        <v>2487</v>
      </c>
      <c r="E2496" s="20">
        <v>256.17</v>
      </c>
      <c r="F2496">
        <f>MATCH(A:A,'Crown Aug Uploads '!B:B,0)</f>
        <v>3338</v>
      </c>
    </row>
    <row r="2497" spans="1:6" hidden="1" x14ac:dyDescent="0.3">
      <c r="A2497">
        <v>6063100</v>
      </c>
      <c r="B2497" s="19" t="s">
        <v>2488</v>
      </c>
      <c r="E2497" s="20">
        <v>321.49</v>
      </c>
      <c r="F2497">
        <f>MATCH(A:A,'Crown Aug Uploads '!B:B,0)</f>
        <v>3339</v>
      </c>
    </row>
    <row r="2498" spans="1:6" hidden="1" x14ac:dyDescent="0.3">
      <c r="A2498">
        <v>6063101</v>
      </c>
      <c r="B2498" s="19" t="s">
        <v>2489</v>
      </c>
      <c r="E2498" s="20">
        <v>360.93</v>
      </c>
      <c r="F2498">
        <f>MATCH(A:A,'Crown Aug Uploads '!B:B,0)</f>
        <v>3340</v>
      </c>
    </row>
    <row r="2499" spans="1:6" hidden="1" x14ac:dyDescent="0.3">
      <c r="A2499">
        <v>6063102</v>
      </c>
      <c r="B2499" s="19" t="s">
        <v>2490</v>
      </c>
      <c r="E2499" s="20">
        <v>130.5</v>
      </c>
      <c r="F2499">
        <f>MATCH(A:A,'Crown Aug Uploads '!B:B,0)</f>
        <v>3341</v>
      </c>
    </row>
    <row r="2500" spans="1:6" hidden="1" x14ac:dyDescent="0.3">
      <c r="A2500">
        <v>6063104</v>
      </c>
      <c r="B2500" s="19" t="s">
        <v>2491</v>
      </c>
      <c r="E2500" s="20">
        <v>151.22999999999999</v>
      </c>
      <c r="F2500">
        <f>MATCH(A:A,'Crown Aug Uploads '!B:B,0)</f>
        <v>3342</v>
      </c>
    </row>
    <row r="2501" spans="1:6" hidden="1" x14ac:dyDescent="0.3">
      <c r="A2501">
        <v>6063105</v>
      </c>
      <c r="B2501" s="19" t="s">
        <v>2492</v>
      </c>
      <c r="E2501" s="20">
        <v>119.9</v>
      </c>
      <c r="F2501">
        <f>MATCH(A:A,'Crown Aug Uploads '!B:B,0)</f>
        <v>3343</v>
      </c>
    </row>
    <row r="2502" spans="1:6" hidden="1" x14ac:dyDescent="0.3">
      <c r="A2502">
        <v>6063106</v>
      </c>
      <c r="B2502" s="19" t="s">
        <v>2493</v>
      </c>
      <c r="E2502" s="20">
        <v>147.16</v>
      </c>
      <c r="F2502">
        <f>MATCH(A:A,'Crown Aug Uploads '!B:B,0)</f>
        <v>3344</v>
      </c>
    </row>
    <row r="2503" spans="1:6" hidden="1" x14ac:dyDescent="0.3">
      <c r="A2503">
        <v>6063107</v>
      </c>
      <c r="B2503" s="19" t="s">
        <v>2494</v>
      </c>
      <c r="E2503" s="20">
        <v>246.28</v>
      </c>
      <c r="F2503">
        <f>MATCH(A:A,'Crown Aug Uploads '!B:B,0)</f>
        <v>3345</v>
      </c>
    </row>
    <row r="2504" spans="1:6" hidden="1" x14ac:dyDescent="0.3">
      <c r="A2504">
        <v>6063108</v>
      </c>
      <c r="B2504" s="19" t="s">
        <v>2495</v>
      </c>
      <c r="E2504" s="20">
        <v>278.45999999999998</v>
      </c>
      <c r="F2504">
        <f>MATCH(A:A,'Crown Aug Uploads '!B:B,0)</f>
        <v>3346</v>
      </c>
    </row>
    <row r="2505" spans="1:6" hidden="1" x14ac:dyDescent="0.3">
      <c r="A2505">
        <v>6063109</v>
      </c>
      <c r="B2505" s="19" t="s">
        <v>2496</v>
      </c>
      <c r="E2505" s="20">
        <v>315.75</v>
      </c>
      <c r="F2505">
        <f>MATCH(A:A,'Crown Aug Uploads '!B:B,0)</f>
        <v>3347</v>
      </c>
    </row>
    <row r="2506" spans="1:6" hidden="1" x14ac:dyDescent="0.3">
      <c r="A2506">
        <v>6063110</v>
      </c>
      <c r="B2506" s="19" t="s">
        <v>2497</v>
      </c>
      <c r="E2506" s="20">
        <v>333.63</v>
      </c>
      <c r="F2506">
        <f>MATCH(A:A,'Crown Aug Uploads '!B:B,0)</f>
        <v>3348</v>
      </c>
    </row>
    <row r="2507" spans="1:6" hidden="1" x14ac:dyDescent="0.3">
      <c r="A2507">
        <v>6063111</v>
      </c>
      <c r="B2507" s="19" t="s">
        <v>2498</v>
      </c>
      <c r="E2507" s="20">
        <v>381.47</v>
      </c>
      <c r="F2507">
        <f>MATCH(A:A,'Crown Aug Uploads '!B:B,0)</f>
        <v>3349</v>
      </c>
    </row>
    <row r="2508" spans="1:6" hidden="1" x14ac:dyDescent="0.3">
      <c r="A2508">
        <v>6063112</v>
      </c>
      <c r="B2508" s="19" t="s">
        <v>2499</v>
      </c>
      <c r="E2508" s="20">
        <v>489.26</v>
      </c>
      <c r="F2508">
        <f>MATCH(A:A,'Crown Aug Uploads '!B:B,0)</f>
        <v>3350</v>
      </c>
    </row>
    <row r="2509" spans="1:6" hidden="1" x14ac:dyDescent="0.3">
      <c r="A2509">
        <v>6063113</v>
      </c>
      <c r="B2509" s="19" t="s">
        <v>2500</v>
      </c>
      <c r="E2509" s="20">
        <v>551.05999999999995</v>
      </c>
      <c r="F2509">
        <f>MATCH(A:A,'Crown Aug Uploads '!B:B,0)</f>
        <v>3351</v>
      </c>
    </row>
    <row r="2510" spans="1:6" hidden="1" x14ac:dyDescent="0.3">
      <c r="A2510">
        <v>6063114</v>
      </c>
      <c r="B2510" s="19" t="s">
        <v>2501</v>
      </c>
      <c r="E2510" s="20">
        <v>560.65</v>
      </c>
      <c r="F2510">
        <f>MATCH(A:A,'Crown Aug Uploads '!B:B,0)</f>
        <v>3352</v>
      </c>
    </row>
    <row r="2511" spans="1:6" hidden="1" x14ac:dyDescent="0.3">
      <c r="A2511">
        <v>6063115</v>
      </c>
      <c r="B2511" s="19" t="s">
        <v>2502</v>
      </c>
      <c r="E2511" s="20">
        <v>659.52</v>
      </c>
      <c r="F2511">
        <f>MATCH(A:A,'Crown Aug Uploads '!B:B,0)</f>
        <v>3353</v>
      </c>
    </row>
    <row r="2512" spans="1:6" hidden="1" x14ac:dyDescent="0.3">
      <c r="A2512">
        <v>6063116</v>
      </c>
      <c r="B2512" s="19" t="s">
        <v>2503</v>
      </c>
      <c r="E2512" s="20">
        <v>638.89</v>
      </c>
      <c r="F2512">
        <f>MATCH(A:A,'Crown Aug Uploads '!B:B,0)</f>
        <v>3354</v>
      </c>
    </row>
    <row r="2513" spans="1:6" hidden="1" x14ac:dyDescent="0.3">
      <c r="A2513">
        <v>6063117</v>
      </c>
      <c r="B2513" s="19" t="s">
        <v>2504</v>
      </c>
      <c r="E2513" s="20">
        <v>229.77</v>
      </c>
      <c r="F2513">
        <f>MATCH(A:A,'Crown Aug Uploads '!B:B,0)</f>
        <v>3355</v>
      </c>
    </row>
    <row r="2514" spans="1:6" hidden="1" x14ac:dyDescent="0.3">
      <c r="A2514">
        <v>6054381</v>
      </c>
      <c r="B2514" s="19" t="s">
        <v>85</v>
      </c>
      <c r="E2514" s="20">
        <v>40</v>
      </c>
      <c r="F2514">
        <f>MATCH(A:A,'Crown Aug Uploads '!B:B,0)</f>
        <v>1186</v>
      </c>
    </row>
    <row r="2515" spans="1:6" hidden="1" x14ac:dyDescent="0.3">
      <c r="A2515">
        <v>6054380</v>
      </c>
      <c r="B2515" s="19" t="s">
        <v>2505</v>
      </c>
      <c r="E2515" s="20">
        <v>30</v>
      </c>
      <c r="F2515">
        <f>MATCH(A:A,'Crown Aug Uploads '!B:B,0)</f>
        <v>3356</v>
      </c>
    </row>
    <row r="2516" spans="1:6" hidden="1" x14ac:dyDescent="0.3">
      <c r="A2516">
        <v>6054379</v>
      </c>
      <c r="B2516" s="19" t="s">
        <v>84</v>
      </c>
      <c r="E2516" s="20">
        <v>16</v>
      </c>
      <c r="F2516">
        <f>MATCH(A:A,'Crown Aug Uploads '!B:B,0)</f>
        <v>1185</v>
      </c>
    </row>
    <row r="2517" spans="1:6" x14ac:dyDescent="0.3">
      <c r="A2517">
        <v>6054377</v>
      </c>
      <c r="B2517" s="19" t="s">
        <v>83</v>
      </c>
      <c r="E2517" s="20">
        <v>80</v>
      </c>
      <c r="F2517">
        <f>MATCH(A:A,'Crown Aug Uploads '!B:B,0)</f>
        <v>1184</v>
      </c>
    </row>
    <row r="2518" spans="1:6" hidden="1" x14ac:dyDescent="0.3">
      <c r="A2518">
        <v>6054376</v>
      </c>
      <c r="B2518" s="19" t="s">
        <v>82</v>
      </c>
      <c r="E2518" s="20">
        <v>100</v>
      </c>
      <c r="F2518">
        <f>MATCH(A:A,'Crown Aug Uploads '!B:B,0)</f>
        <v>1183</v>
      </c>
    </row>
    <row r="2519" spans="1:6" hidden="1" x14ac:dyDescent="0.3">
      <c r="A2519">
        <v>6054375</v>
      </c>
      <c r="B2519" s="19" t="s">
        <v>81</v>
      </c>
      <c r="E2519" s="20">
        <v>100</v>
      </c>
      <c r="F2519">
        <f>MATCH(A:A,'Crown Aug Uploads '!B:B,0)</f>
        <v>1182</v>
      </c>
    </row>
    <row r="2520" spans="1:6" hidden="1" x14ac:dyDescent="0.3">
      <c r="A2520">
        <v>6054374</v>
      </c>
      <c r="B2520" s="19" t="s">
        <v>2506</v>
      </c>
      <c r="E2520" s="20">
        <v>80</v>
      </c>
      <c r="F2520">
        <f>MATCH(A:A,'Crown Aug Uploads '!B:B,0)</f>
        <v>800</v>
      </c>
    </row>
    <row r="2521" spans="1:6" hidden="1" x14ac:dyDescent="0.3">
      <c r="A2521">
        <v>6054373</v>
      </c>
      <c r="B2521" s="19" t="s">
        <v>2507</v>
      </c>
      <c r="E2521" s="20">
        <v>183.99</v>
      </c>
      <c r="F2521">
        <f>MATCH(A:A,'Crown Aug Uploads '!B:B,0)</f>
        <v>3357</v>
      </c>
    </row>
    <row r="2522" spans="1:6" hidden="1" x14ac:dyDescent="0.3">
      <c r="A2522">
        <v>6053245</v>
      </c>
      <c r="B2522" s="19" t="s">
        <v>2508</v>
      </c>
      <c r="E2522" s="20">
        <v>13.9</v>
      </c>
      <c r="F2522">
        <f>MATCH(A:A,'Crown Aug Uploads '!B:B,0)</f>
        <v>3358</v>
      </c>
    </row>
    <row r="2523" spans="1:6" hidden="1" x14ac:dyDescent="0.3">
      <c r="A2523">
        <v>6050289</v>
      </c>
      <c r="B2523" s="19" t="s">
        <v>2509</v>
      </c>
      <c r="E2523" s="20">
        <v>88.46</v>
      </c>
      <c r="F2523">
        <f>MATCH(A:A,'Crown Aug Uploads '!B:B,0)</f>
        <v>3359</v>
      </c>
    </row>
    <row r="2524" spans="1:6" hidden="1" x14ac:dyDescent="0.3">
      <c r="A2524">
        <v>6050274</v>
      </c>
      <c r="B2524" s="19" t="s">
        <v>2510</v>
      </c>
      <c r="E2524" s="20">
        <v>100.46</v>
      </c>
      <c r="F2524">
        <f>MATCH(A:A,'Crown Aug Uploads '!B:B,0)</f>
        <v>3360</v>
      </c>
    </row>
    <row r="2525" spans="1:6" hidden="1" x14ac:dyDescent="0.3">
      <c r="A2525">
        <v>6049346</v>
      </c>
      <c r="B2525" s="19" t="s">
        <v>2511</v>
      </c>
      <c r="E2525" s="20">
        <v>117.5</v>
      </c>
      <c r="F2525">
        <f>MATCH(A:A,'Crown Aug Uploads '!B:B,0)</f>
        <v>3361</v>
      </c>
    </row>
    <row r="2526" spans="1:6" hidden="1" x14ac:dyDescent="0.3">
      <c r="A2526">
        <v>6049156</v>
      </c>
      <c r="B2526" s="19" t="s">
        <v>2512</v>
      </c>
      <c r="E2526" s="20">
        <v>272.14</v>
      </c>
      <c r="F2526">
        <f>MATCH(A:A,'Crown Aug Uploads '!B:B,0)</f>
        <v>3362</v>
      </c>
    </row>
    <row r="2527" spans="1:6" hidden="1" x14ac:dyDescent="0.3">
      <c r="A2527">
        <v>6048307</v>
      </c>
      <c r="B2527" s="19" t="s">
        <v>2513</v>
      </c>
      <c r="E2527" s="20">
        <v>51.29</v>
      </c>
      <c r="F2527">
        <f>MATCH(A:A,'Crown Aug Uploads '!B:B,0)</f>
        <v>3363</v>
      </c>
    </row>
    <row r="2528" spans="1:6" hidden="1" x14ac:dyDescent="0.3">
      <c r="A2528">
        <v>6048305</v>
      </c>
      <c r="B2528" s="19" t="s">
        <v>2514</v>
      </c>
      <c r="E2528" s="20">
        <v>32.479999999999997</v>
      </c>
      <c r="F2528">
        <f>MATCH(A:A,'Crown Aug Uploads '!B:B,0)</f>
        <v>3364</v>
      </c>
    </row>
    <row r="2529" spans="1:6" hidden="1" x14ac:dyDescent="0.3">
      <c r="A2529">
        <v>6048297</v>
      </c>
      <c r="B2529" s="19" t="s">
        <v>2515</v>
      </c>
      <c r="E2529" s="20">
        <v>139.63999999999999</v>
      </c>
      <c r="F2529">
        <f>MATCH(A:A,'Crown Aug Uploads '!B:B,0)</f>
        <v>3365</v>
      </c>
    </row>
    <row r="2530" spans="1:6" hidden="1" x14ac:dyDescent="0.3">
      <c r="A2530">
        <v>6043210</v>
      </c>
      <c r="B2530" s="19" t="s">
        <v>2516</v>
      </c>
      <c r="E2530" s="20">
        <v>33.200000000000003</v>
      </c>
      <c r="F2530">
        <f>MATCH(A:A,'Crown Aug Uploads '!B:B,0)</f>
        <v>3366</v>
      </c>
    </row>
    <row r="2531" spans="1:6" hidden="1" x14ac:dyDescent="0.3">
      <c r="A2531">
        <v>6042351</v>
      </c>
      <c r="B2531" s="19" t="s">
        <v>2517</v>
      </c>
      <c r="E2531" s="20">
        <v>64.25</v>
      </c>
      <c r="F2531">
        <f>MATCH(A:A,'Crown Aug Uploads '!B:B,0)</f>
        <v>3367</v>
      </c>
    </row>
    <row r="2532" spans="1:6" hidden="1" x14ac:dyDescent="0.3">
      <c r="A2532">
        <v>6042159</v>
      </c>
      <c r="B2532" s="19" t="s">
        <v>2518</v>
      </c>
      <c r="E2532" s="20">
        <v>40</v>
      </c>
      <c r="F2532">
        <f>MATCH(A:A,'Crown Aug Uploads '!B:B,0)</f>
        <v>3368</v>
      </c>
    </row>
    <row r="2533" spans="1:6" hidden="1" x14ac:dyDescent="0.3">
      <c r="A2533">
        <v>6042158</v>
      </c>
      <c r="B2533" s="19" t="s">
        <v>2519</v>
      </c>
      <c r="E2533" s="20">
        <v>47.25</v>
      </c>
      <c r="F2533">
        <f>MATCH(A:A,'Crown Aug Uploads '!B:B,0)</f>
        <v>3369</v>
      </c>
    </row>
    <row r="2534" spans="1:6" hidden="1" x14ac:dyDescent="0.3">
      <c r="A2534">
        <v>6041794</v>
      </c>
      <c r="B2534" s="19" t="s">
        <v>2520</v>
      </c>
      <c r="E2534" s="20">
        <v>20.67</v>
      </c>
      <c r="F2534">
        <f>MATCH(A:A,'Crown Aug Uploads '!B:B,0)</f>
        <v>3370</v>
      </c>
    </row>
    <row r="2535" spans="1:6" hidden="1" x14ac:dyDescent="0.3">
      <c r="A2535">
        <v>6041756</v>
      </c>
      <c r="B2535" s="19" t="s">
        <v>2521</v>
      </c>
      <c r="E2535" s="20">
        <v>103.63</v>
      </c>
      <c r="F2535">
        <f>MATCH(A:A,'Crown Aug Uploads '!B:B,0)</f>
        <v>3371</v>
      </c>
    </row>
    <row r="2536" spans="1:6" hidden="1" x14ac:dyDescent="0.3">
      <c r="A2536">
        <v>6041700</v>
      </c>
      <c r="B2536" s="19" t="s">
        <v>2522</v>
      </c>
      <c r="E2536" s="20">
        <v>15.76</v>
      </c>
      <c r="F2536">
        <f>MATCH(A:A,'Crown Aug Uploads '!B:B,0)</f>
        <v>3372</v>
      </c>
    </row>
    <row r="2537" spans="1:6" hidden="1" x14ac:dyDescent="0.3">
      <c r="A2537">
        <v>6041671</v>
      </c>
      <c r="B2537" s="19" t="s">
        <v>2523</v>
      </c>
      <c r="E2537" s="20">
        <v>50.56</v>
      </c>
      <c r="F2537">
        <f>MATCH(A:A,'Crown Aug Uploads '!B:B,0)</f>
        <v>3373</v>
      </c>
    </row>
    <row r="2538" spans="1:6" hidden="1" x14ac:dyDescent="0.3">
      <c r="A2538">
        <v>6041670</v>
      </c>
      <c r="B2538" s="19" t="s">
        <v>2524</v>
      </c>
      <c r="E2538" s="20">
        <v>60</v>
      </c>
      <c r="F2538">
        <f>MATCH(A:A,'Crown Aug Uploads '!B:B,0)</f>
        <v>737</v>
      </c>
    </row>
    <row r="2539" spans="1:6" hidden="1" x14ac:dyDescent="0.3">
      <c r="A2539">
        <v>6041528</v>
      </c>
      <c r="B2539" s="19" t="s">
        <v>2525</v>
      </c>
      <c r="E2539" s="20">
        <v>206.68</v>
      </c>
      <c r="F2539">
        <f>MATCH(A:A,'Crown Aug Uploads '!B:B,0)</f>
        <v>3374</v>
      </c>
    </row>
    <row r="2540" spans="1:6" hidden="1" x14ac:dyDescent="0.3">
      <c r="A2540">
        <v>6041527</v>
      </c>
      <c r="B2540" s="19" t="s">
        <v>2526</v>
      </c>
      <c r="E2540" s="20">
        <v>186.1</v>
      </c>
      <c r="F2540">
        <f>MATCH(A:A,'Crown Aug Uploads '!B:B,0)</f>
        <v>3375</v>
      </c>
    </row>
    <row r="2541" spans="1:6" hidden="1" x14ac:dyDescent="0.3">
      <c r="A2541">
        <v>6041526</v>
      </c>
      <c r="B2541" s="19" t="s">
        <v>2527</v>
      </c>
      <c r="E2541" s="20">
        <v>125</v>
      </c>
      <c r="F2541">
        <f>MATCH(A:A,'Crown Aug Uploads '!B:B,0)</f>
        <v>3376</v>
      </c>
    </row>
    <row r="2542" spans="1:6" hidden="1" x14ac:dyDescent="0.3">
      <c r="A2542">
        <v>6063064</v>
      </c>
      <c r="B2542" s="19" t="s">
        <v>2528</v>
      </c>
      <c r="E2542" s="20">
        <v>153.94999999999999</v>
      </c>
      <c r="F2542">
        <f>MATCH(A:A,'Crown Aug Uploads '!B:B,0)</f>
        <v>3377</v>
      </c>
    </row>
    <row r="2543" spans="1:6" hidden="1" x14ac:dyDescent="0.3">
      <c r="A2543">
        <v>6063065</v>
      </c>
      <c r="B2543" s="19" t="s">
        <v>2529</v>
      </c>
      <c r="E2543" s="20">
        <v>177.63</v>
      </c>
      <c r="F2543">
        <f>MATCH(A:A,'Crown Aug Uploads '!B:B,0)</f>
        <v>3378</v>
      </c>
    </row>
    <row r="2544" spans="1:6" hidden="1" x14ac:dyDescent="0.3">
      <c r="A2544">
        <v>6063066</v>
      </c>
      <c r="B2544" s="19" t="s">
        <v>2530</v>
      </c>
      <c r="E2544" s="20">
        <v>225.01</v>
      </c>
      <c r="F2544">
        <f>MATCH(A:A,'Crown Aug Uploads '!B:B,0)</f>
        <v>3379</v>
      </c>
    </row>
    <row r="2545" spans="1:6" hidden="1" x14ac:dyDescent="0.3">
      <c r="A2545">
        <v>6063067</v>
      </c>
      <c r="B2545" s="19" t="s">
        <v>2531</v>
      </c>
      <c r="E2545" s="20">
        <v>296.07</v>
      </c>
      <c r="F2545">
        <f>MATCH(A:A,'Crown Aug Uploads '!B:B,0)</f>
        <v>3380</v>
      </c>
    </row>
    <row r="2546" spans="1:6" hidden="1" x14ac:dyDescent="0.3">
      <c r="A2546">
        <v>6063068</v>
      </c>
      <c r="B2546" s="19" t="s">
        <v>2532</v>
      </c>
      <c r="E2546" s="20">
        <v>201.33</v>
      </c>
      <c r="F2546">
        <f>MATCH(A:A,'Crown Aug Uploads '!B:B,0)</f>
        <v>3381</v>
      </c>
    </row>
    <row r="2547" spans="1:6" hidden="1" x14ac:dyDescent="0.3">
      <c r="A2547">
        <v>6063069</v>
      </c>
      <c r="B2547" s="19" t="s">
        <v>2533</v>
      </c>
      <c r="E2547" s="20">
        <v>260.54000000000002</v>
      </c>
      <c r="F2547">
        <f>MATCH(A:A,'Crown Aug Uploads '!B:B,0)</f>
        <v>3382</v>
      </c>
    </row>
    <row r="2548" spans="1:6" hidden="1" x14ac:dyDescent="0.3">
      <c r="A2548">
        <v>6063070</v>
      </c>
      <c r="B2548" s="19" t="s">
        <v>2534</v>
      </c>
      <c r="E2548" s="20">
        <v>319.75</v>
      </c>
      <c r="F2548">
        <f>MATCH(A:A,'Crown Aug Uploads '!B:B,0)</f>
        <v>3383</v>
      </c>
    </row>
    <row r="2549" spans="1:6" hidden="1" x14ac:dyDescent="0.3">
      <c r="A2549">
        <v>6063071</v>
      </c>
      <c r="B2549" s="19" t="s">
        <v>2535</v>
      </c>
      <c r="E2549" s="20">
        <v>355.28</v>
      </c>
      <c r="F2549">
        <f>MATCH(A:A,'Crown Aug Uploads '!B:B,0)</f>
        <v>3384</v>
      </c>
    </row>
    <row r="2550" spans="1:6" hidden="1" x14ac:dyDescent="0.3">
      <c r="A2550">
        <v>6063072</v>
      </c>
      <c r="B2550" s="19" t="s">
        <v>2536</v>
      </c>
      <c r="E2550" s="20">
        <v>378.96</v>
      </c>
      <c r="F2550">
        <f>MATCH(A:A,'Crown Aug Uploads '!B:B,0)</f>
        <v>3385</v>
      </c>
    </row>
    <row r="2551" spans="1:6" hidden="1" x14ac:dyDescent="0.3">
      <c r="A2551">
        <v>6063073</v>
      </c>
      <c r="B2551" s="19" t="s">
        <v>2537</v>
      </c>
      <c r="E2551" s="20">
        <v>65.14</v>
      </c>
      <c r="F2551">
        <f>MATCH(A:A,'Crown Aug Uploads '!B:B,0)</f>
        <v>3386</v>
      </c>
    </row>
    <row r="2552" spans="1:6" hidden="1" x14ac:dyDescent="0.3">
      <c r="A2552">
        <v>6063074</v>
      </c>
      <c r="B2552" s="19" t="s">
        <v>2538</v>
      </c>
      <c r="E2552" s="20">
        <v>88.82</v>
      </c>
      <c r="F2552">
        <f>MATCH(A:A,'Crown Aug Uploads '!B:B,0)</f>
        <v>3387</v>
      </c>
    </row>
    <row r="2553" spans="1:6" hidden="1" x14ac:dyDescent="0.3">
      <c r="A2553">
        <v>6063075</v>
      </c>
      <c r="B2553" s="19" t="s">
        <v>2539</v>
      </c>
      <c r="E2553" s="20">
        <v>118.42</v>
      </c>
      <c r="F2553">
        <f>MATCH(A:A,'Crown Aug Uploads '!B:B,0)</f>
        <v>3388</v>
      </c>
    </row>
    <row r="2554" spans="1:6" hidden="1" x14ac:dyDescent="0.3">
      <c r="A2554">
        <v>6060624</v>
      </c>
      <c r="B2554" s="19" t="s">
        <v>2540</v>
      </c>
      <c r="E2554" s="20">
        <v>8</v>
      </c>
      <c r="F2554">
        <f>MATCH(A:A,'Crown Aug Uploads '!B:B,0)</f>
        <v>3389</v>
      </c>
    </row>
    <row r="2555" spans="1:6" hidden="1" x14ac:dyDescent="0.3">
      <c r="A2555">
        <v>6060623</v>
      </c>
      <c r="B2555" s="19" t="s">
        <v>2541</v>
      </c>
      <c r="E2555" s="20">
        <v>5.72</v>
      </c>
      <c r="F2555">
        <f>MATCH(A:A,'Crown Aug Uploads '!B:B,0)</f>
        <v>3390</v>
      </c>
    </row>
    <row r="2556" spans="1:6" hidden="1" x14ac:dyDescent="0.3">
      <c r="A2556">
        <v>6060622</v>
      </c>
      <c r="B2556" s="19" t="s">
        <v>2542</v>
      </c>
      <c r="E2556" s="20">
        <v>14.29</v>
      </c>
      <c r="F2556">
        <f>MATCH(A:A,'Crown Aug Uploads '!B:B,0)</f>
        <v>54</v>
      </c>
    </row>
    <row r="2557" spans="1:6" hidden="1" x14ac:dyDescent="0.3">
      <c r="A2557">
        <v>6060621</v>
      </c>
      <c r="B2557" s="19" t="s">
        <v>2543</v>
      </c>
      <c r="E2557" s="20">
        <v>13.16</v>
      </c>
      <c r="F2557">
        <f>MATCH(A:A,'Crown Aug Uploads '!B:B,0)</f>
        <v>3391</v>
      </c>
    </row>
    <row r="2558" spans="1:6" hidden="1" x14ac:dyDescent="0.3">
      <c r="A2558">
        <v>6060620</v>
      </c>
      <c r="B2558" s="19" t="s">
        <v>2544</v>
      </c>
      <c r="E2558" s="20">
        <v>11.96</v>
      </c>
      <c r="F2558">
        <f>MATCH(A:A,'Crown Aug Uploads '!B:B,0)</f>
        <v>3392</v>
      </c>
    </row>
    <row r="2559" spans="1:6" hidden="1" x14ac:dyDescent="0.3">
      <c r="A2559">
        <v>6060619</v>
      </c>
      <c r="B2559" s="19" t="s">
        <v>2545</v>
      </c>
      <c r="E2559" s="20">
        <v>6.5</v>
      </c>
      <c r="F2559">
        <f>MATCH(A:A,'Crown Aug Uploads '!B:B,0)</f>
        <v>3393</v>
      </c>
    </row>
    <row r="2560" spans="1:6" hidden="1" x14ac:dyDescent="0.3">
      <c r="A2560">
        <v>6060571</v>
      </c>
      <c r="B2560" s="19" t="s">
        <v>2546</v>
      </c>
      <c r="E2560" s="20">
        <v>6.57</v>
      </c>
      <c r="F2560">
        <f>MATCH(A:A,'Crown Aug Uploads '!B:B,0)</f>
        <v>3394</v>
      </c>
    </row>
    <row r="2561" spans="1:6" hidden="1" x14ac:dyDescent="0.3">
      <c r="A2561">
        <v>6060570</v>
      </c>
      <c r="B2561" s="19" t="s">
        <v>2547</v>
      </c>
      <c r="E2561" s="20">
        <v>10.28</v>
      </c>
      <c r="F2561">
        <f>MATCH(A:A,'Crown Aug Uploads '!B:B,0)</f>
        <v>3395</v>
      </c>
    </row>
    <row r="2562" spans="1:6" hidden="1" x14ac:dyDescent="0.3">
      <c r="A2562">
        <v>6060569</v>
      </c>
      <c r="B2562" s="19" t="s">
        <v>2548</v>
      </c>
      <c r="E2562" s="20">
        <v>11.43</v>
      </c>
      <c r="F2562">
        <f>MATCH(A:A,'Crown Aug Uploads '!B:B,0)</f>
        <v>3396</v>
      </c>
    </row>
    <row r="2563" spans="1:6" hidden="1" x14ac:dyDescent="0.3">
      <c r="A2563">
        <v>6060484</v>
      </c>
      <c r="B2563" s="19" t="s">
        <v>2549</v>
      </c>
      <c r="E2563" s="20">
        <v>21.42</v>
      </c>
      <c r="F2563">
        <f>MATCH(A:A,'Crown Aug Uploads '!B:B,0)</f>
        <v>3397</v>
      </c>
    </row>
    <row r="2564" spans="1:6" hidden="1" x14ac:dyDescent="0.3">
      <c r="A2564">
        <v>6060361</v>
      </c>
      <c r="B2564" s="19" t="s">
        <v>2550</v>
      </c>
      <c r="E2564" s="20">
        <v>6.52</v>
      </c>
      <c r="F2564">
        <f>MATCH(A:A,'Crown Aug Uploads '!B:B,0)</f>
        <v>3398</v>
      </c>
    </row>
    <row r="2565" spans="1:6" hidden="1" x14ac:dyDescent="0.3">
      <c r="A2565">
        <v>6060359</v>
      </c>
      <c r="B2565" s="19" t="s">
        <v>2551</v>
      </c>
      <c r="E2565" s="20">
        <v>3</v>
      </c>
      <c r="F2565">
        <f>MATCH(A:A,'Crown Aug Uploads '!B:B,0)</f>
        <v>3399</v>
      </c>
    </row>
    <row r="2566" spans="1:6" hidden="1" x14ac:dyDescent="0.3">
      <c r="A2566">
        <v>6058629</v>
      </c>
      <c r="B2566" s="19" t="s">
        <v>2552</v>
      </c>
      <c r="E2566" s="20">
        <v>10.72</v>
      </c>
      <c r="F2566">
        <f>MATCH(A:A,'Crown Aug Uploads '!B:B,0)</f>
        <v>3400</v>
      </c>
    </row>
    <row r="2567" spans="1:6" hidden="1" x14ac:dyDescent="0.3">
      <c r="A2567">
        <v>6058186</v>
      </c>
      <c r="B2567" s="19" t="s">
        <v>2553</v>
      </c>
      <c r="E2567" s="20">
        <v>7.13</v>
      </c>
      <c r="F2567">
        <f>MATCH(A:A,'Crown Aug Uploads '!B:B,0)</f>
        <v>200</v>
      </c>
    </row>
    <row r="2568" spans="1:6" hidden="1" x14ac:dyDescent="0.3">
      <c r="A2568">
        <v>6058185</v>
      </c>
      <c r="B2568" s="19" t="s">
        <v>2554</v>
      </c>
      <c r="E2568" s="20">
        <v>5.94</v>
      </c>
      <c r="F2568">
        <f>MATCH(A:A,'Crown Aug Uploads '!B:B,0)</f>
        <v>3401</v>
      </c>
    </row>
    <row r="2569" spans="1:6" hidden="1" x14ac:dyDescent="0.3">
      <c r="A2569">
        <v>6058184</v>
      </c>
      <c r="B2569" s="19" t="s">
        <v>2555</v>
      </c>
      <c r="E2569" s="20">
        <v>4.75</v>
      </c>
      <c r="F2569">
        <f>MATCH(A:A,'Crown Aug Uploads '!B:B,0)</f>
        <v>3402</v>
      </c>
    </row>
    <row r="2570" spans="1:6" hidden="1" x14ac:dyDescent="0.3">
      <c r="A2570">
        <v>6058183</v>
      </c>
      <c r="B2570" s="19" t="s">
        <v>2556</v>
      </c>
      <c r="E2570" s="20">
        <v>7.13</v>
      </c>
      <c r="F2570">
        <f>MATCH(A:A,'Crown Aug Uploads '!B:B,0)</f>
        <v>425</v>
      </c>
    </row>
    <row r="2571" spans="1:6" hidden="1" x14ac:dyDescent="0.3">
      <c r="A2571">
        <v>6058182</v>
      </c>
      <c r="B2571" s="19" t="s">
        <v>2557</v>
      </c>
      <c r="E2571" s="20">
        <v>5.94</v>
      </c>
      <c r="F2571">
        <f>MATCH(A:A,'Crown Aug Uploads '!B:B,0)</f>
        <v>3403</v>
      </c>
    </row>
    <row r="2572" spans="1:6" hidden="1" x14ac:dyDescent="0.3">
      <c r="A2572">
        <v>6058181</v>
      </c>
      <c r="B2572" s="19" t="s">
        <v>2558</v>
      </c>
      <c r="E2572" s="20">
        <v>4.75</v>
      </c>
      <c r="F2572">
        <f>MATCH(A:A,'Crown Aug Uploads '!B:B,0)</f>
        <v>3404</v>
      </c>
    </row>
    <row r="2573" spans="1:6" hidden="1" x14ac:dyDescent="0.3">
      <c r="A2573">
        <v>6058180</v>
      </c>
      <c r="B2573" s="19" t="s">
        <v>2559</v>
      </c>
      <c r="E2573" s="20">
        <v>4.18</v>
      </c>
      <c r="F2573">
        <f>MATCH(A:A,'Crown Aug Uploads '!B:B,0)</f>
        <v>192</v>
      </c>
    </row>
    <row r="2574" spans="1:6" hidden="1" x14ac:dyDescent="0.3">
      <c r="A2574">
        <v>6058179</v>
      </c>
      <c r="B2574" s="19" t="s">
        <v>2560</v>
      </c>
      <c r="E2574" s="20">
        <v>3.58</v>
      </c>
      <c r="F2574">
        <f>MATCH(A:A,'Crown Aug Uploads '!B:B,0)</f>
        <v>3405</v>
      </c>
    </row>
    <row r="2575" spans="1:6" hidden="1" x14ac:dyDescent="0.3">
      <c r="A2575">
        <v>6058178</v>
      </c>
      <c r="B2575" s="19" t="s">
        <v>2561</v>
      </c>
      <c r="E2575" s="20">
        <v>2.69</v>
      </c>
      <c r="F2575">
        <f>MATCH(A:A,'Crown Aug Uploads '!B:B,0)</f>
        <v>638</v>
      </c>
    </row>
    <row r="2576" spans="1:6" hidden="1" x14ac:dyDescent="0.3">
      <c r="A2576">
        <v>6057697</v>
      </c>
      <c r="B2576" s="19" t="s">
        <v>2562</v>
      </c>
      <c r="E2576" s="20">
        <v>65.53</v>
      </c>
      <c r="F2576">
        <f>MATCH(A:A,'Crown Aug Uploads '!B:B,0)</f>
        <v>3406</v>
      </c>
    </row>
    <row r="2577" spans="1:6" hidden="1" x14ac:dyDescent="0.3">
      <c r="A2577">
        <v>6057696</v>
      </c>
      <c r="B2577" s="19" t="s">
        <v>2563</v>
      </c>
      <c r="E2577" s="20">
        <v>65.53</v>
      </c>
      <c r="F2577">
        <f>MATCH(A:A,'Crown Aug Uploads '!B:B,0)</f>
        <v>3407</v>
      </c>
    </row>
    <row r="2578" spans="1:6" hidden="1" x14ac:dyDescent="0.3">
      <c r="A2578">
        <v>6057695</v>
      </c>
      <c r="B2578" s="19" t="s">
        <v>2564</v>
      </c>
      <c r="E2578" s="20">
        <v>65.53</v>
      </c>
      <c r="F2578">
        <f>MATCH(A:A,'Crown Aug Uploads '!B:B,0)</f>
        <v>3408</v>
      </c>
    </row>
    <row r="2579" spans="1:6" hidden="1" x14ac:dyDescent="0.3">
      <c r="A2579">
        <v>6057694</v>
      </c>
      <c r="B2579" s="19" t="s">
        <v>2565</v>
      </c>
      <c r="E2579" s="20">
        <v>26.81</v>
      </c>
      <c r="F2579">
        <f>MATCH(A:A,'Crown Aug Uploads '!B:B,0)</f>
        <v>3409</v>
      </c>
    </row>
    <row r="2580" spans="1:6" hidden="1" x14ac:dyDescent="0.3">
      <c r="A2580">
        <v>6057693</v>
      </c>
      <c r="B2580" s="19" t="s">
        <v>2566</v>
      </c>
      <c r="E2580" s="20">
        <v>26.81</v>
      </c>
      <c r="F2580">
        <f>MATCH(A:A,'Crown Aug Uploads '!B:B,0)</f>
        <v>3410</v>
      </c>
    </row>
    <row r="2581" spans="1:6" hidden="1" x14ac:dyDescent="0.3">
      <c r="A2581">
        <v>6057692</v>
      </c>
      <c r="B2581" s="19" t="s">
        <v>2567</v>
      </c>
      <c r="E2581" s="20">
        <v>26.81</v>
      </c>
      <c r="F2581">
        <f>MATCH(A:A,'Crown Aug Uploads '!B:B,0)</f>
        <v>3411</v>
      </c>
    </row>
    <row r="2582" spans="1:6" hidden="1" x14ac:dyDescent="0.3">
      <c r="A2582">
        <v>6057430</v>
      </c>
      <c r="B2582" s="19" t="s">
        <v>2568</v>
      </c>
      <c r="E2582" s="20">
        <v>10.28</v>
      </c>
      <c r="F2582">
        <f>MATCH(A:A,'Crown Aug Uploads '!B:B,0)</f>
        <v>3412</v>
      </c>
    </row>
    <row r="2583" spans="1:6" hidden="1" x14ac:dyDescent="0.3">
      <c r="A2583">
        <v>6057429</v>
      </c>
      <c r="B2583" s="19" t="s">
        <v>2569</v>
      </c>
      <c r="E2583" s="20">
        <v>8</v>
      </c>
      <c r="F2583">
        <f>MATCH(A:A,'Crown Aug Uploads '!B:B,0)</f>
        <v>3413</v>
      </c>
    </row>
    <row r="2584" spans="1:6" hidden="1" x14ac:dyDescent="0.3">
      <c r="A2584">
        <v>6062079</v>
      </c>
      <c r="B2584" s="19" t="s">
        <v>2570</v>
      </c>
      <c r="E2584" s="20">
        <v>82.4</v>
      </c>
      <c r="F2584">
        <f>MATCH(A:A,'Crown Aug Uploads '!B:B,0)</f>
        <v>3414</v>
      </c>
    </row>
    <row r="2585" spans="1:6" hidden="1" x14ac:dyDescent="0.3">
      <c r="A2585">
        <v>6062078</v>
      </c>
      <c r="B2585" s="19" t="s">
        <v>2571</v>
      </c>
      <c r="E2585" s="20">
        <v>10.3</v>
      </c>
      <c r="F2585">
        <f>MATCH(A:A,'Crown Aug Uploads '!B:B,0)</f>
        <v>3415</v>
      </c>
    </row>
    <row r="2586" spans="1:6" hidden="1" x14ac:dyDescent="0.3">
      <c r="A2586">
        <v>6062077</v>
      </c>
      <c r="B2586" s="19" t="s">
        <v>2572</v>
      </c>
      <c r="E2586" s="20">
        <v>12.36</v>
      </c>
      <c r="F2586">
        <f>MATCH(A:A,'Crown Aug Uploads '!B:B,0)</f>
        <v>3416</v>
      </c>
    </row>
    <row r="2587" spans="1:6" hidden="1" x14ac:dyDescent="0.3">
      <c r="A2587">
        <v>6062076</v>
      </c>
      <c r="B2587" s="19" t="s">
        <v>2573</v>
      </c>
      <c r="E2587" s="20">
        <v>15.45</v>
      </c>
      <c r="F2587">
        <f>MATCH(A:A,'Crown Aug Uploads '!B:B,0)</f>
        <v>253</v>
      </c>
    </row>
    <row r="2588" spans="1:6" hidden="1" x14ac:dyDescent="0.3">
      <c r="A2588">
        <v>6062075</v>
      </c>
      <c r="B2588" s="19" t="s">
        <v>2574</v>
      </c>
      <c r="E2588" s="20">
        <v>9.27</v>
      </c>
      <c r="F2588">
        <f>MATCH(A:A,'Crown Aug Uploads '!B:B,0)</f>
        <v>3417</v>
      </c>
    </row>
    <row r="2589" spans="1:6" hidden="1" x14ac:dyDescent="0.3">
      <c r="A2589">
        <v>6062059</v>
      </c>
      <c r="B2589" s="19" t="s">
        <v>2575</v>
      </c>
      <c r="E2589" s="20">
        <v>11.05</v>
      </c>
      <c r="F2589">
        <f>MATCH(A:A,'Crown Aug Uploads '!B:B,0)</f>
        <v>3418</v>
      </c>
    </row>
    <row r="2590" spans="1:6" hidden="1" x14ac:dyDescent="0.3">
      <c r="A2590">
        <v>6062058</v>
      </c>
      <c r="B2590" s="19" t="s">
        <v>2576</v>
      </c>
      <c r="E2590" s="20">
        <v>10.38</v>
      </c>
      <c r="F2590">
        <f>MATCH(A:A,'Crown Aug Uploads '!B:B,0)</f>
        <v>436</v>
      </c>
    </row>
    <row r="2591" spans="1:6" hidden="1" x14ac:dyDescent="0.3">
      <c r="A2591">
        <v>6062057</v>
      </c>
      <c r="B2591" s="19" t="s">
        <v>2577</v>
      </c>
      <c r="E2591" s="20">
        <v>9.73</v>
      </c>
      <c r="F2591">
        <f>MATCH(A:A,'Crown Aug Uploads '!B:B,0)</f>
        <v>3419</v>
      </c>
    </row>
    <row r="2592" spans="1:6" hidden="1" x14ac:dyDescent="0.3">
      <c r="A2592">
        <v>6062056</v>
      </c>
      <c r="B2592" s="19" t="s">
        <v>2578</v>
      </c>
      <c r="E2592" s="20">
        <v>9.8800000000000008</v>
      </c>
      <c r="F2592">
        <f>MATCH(A:A,'Crown Aug Uploads '!B:B,0)</f>
        <v>781</v>
      </c>
    </row>
    <row r="2593" spans="1:6" hidden="1" x14ac:dyDescent="0.3">
      <c r="A2593">
        <v>6062055</v>
      </c>
      <c r="B2593" s="19" t="s">
        <v>2579</v>
      </c>
      <c r="E2593" s="20">
        <v>9.31</v>
      </c>
      <c r="F2593">
        <f>MATCH(A:A,'Crown Aug Uploads '!B:B,0)</f>
        <v>3420</v>
      </c>
    </row>
    <row r="2594" spans="1:6" hidden="1" x14ac:dyDescent="0.3">
      <c r="A2594">
        <v>6062054</v>
      </c>
      <c r="B2594" s="19" t="s">
        <v>2580</v>
      </c>
      <c r="E2594" s="20">
        <v>8.69</v>
      </c>
      <c r="F2594">
        <f>MATCH(A:A,'Crown Aug Uploads '!B:B,0)</f>
        <v>3421</v>
      </c>
    </row>
    <row r="2595" spans="1:6" hidden="1" x14ac:dyDescent="0.3">
      <c r="A2595">
        <v>6062053</v>
      </c>
      <c r="B2595" s="19" t="s">
        <v>2581</v>
      </c>
      <c r="E2595" s="20">
        <v>6.18</v>
      </c>
      <c r="F2595">
        <f>MATCH(A:A,'Crown Aug Uploads '!B:B,0)</f>
        <v>3422</v>
      </c>
    </row>
    <row r="2596" spans="1:6" hidden="1" x14ac:dyDescent="0.3">
      <c r="A2596">
        <v>6062052</v>
      </c>
      <c r="B2596" s="19" t="s">
        <v>2582</v>
      </c>
      <c r="E2596" s="20">
        <v>5.15</v>
      </c>
      <c r="F2596">
        <f>MATCH(A:A,'Crown Aug Uploads '!B:B,0)</f>
        <v>3423</v>
      </c>
    </row>
    <row r="2597" spans="1:6" hidden="1" x14ac:dyDescent="0.3">
      <c r="A2597">
        <v>6062051</v>
      </c>
      <c r="B2597" s="19" t="s">
        <v>2583</v>
      </c>
      <c r="E2597" s="20">
        <v>23.18</v>
      </c>
      <c r="F2597">
        <f>MATCH(A:A,'Crown Aug Uploads '!B:B,0)</f>
        <v>3424</v>
      </c>
    </row>
    <row r="2598" spans="1:6" hidden="1" x14ac:dyDescent="0.3">
      <c r="A2598">
        <v>6062021</v>
      </c>
      <c r="B2598" s="19" t="s">
        <v>2584</v>
      </c>
      <c r="E2598" s="20">
        <v>7.9</v>
      </c>
      <c r="F2598">
        <f>MATCH(A:A,'Crown Aug Uploads '!B:B,0)</f>
        <v>3425</v>
      </c>
    </row>
    <row r="2599" spans="1:6" x14ac:dyDescent="0.3">
      <c r="A2599">
        <v>6060971</v>
      </c>
      <c r="B2599" s="19" t="s">
        <v>2585</v>
      </c>
      <c r="E2599" s="20">
        <v>7.11</v>
      </c>
      <c r="F2599">
        <f>MATCH(A:A,'Crown Aug Uploads '!B:B,0)</f>
        <v>3426</v>
      </c>
    </row>
    <row r="2600" spans="1:6" hidden="1" x14ac:dyDescent="0.3">
      <c r="A2600">
        <v>6060970</v>
      </c>
      <c r="B2600" s="19" t="s">
        <v>2586</v>
      </c>
      <c r="E2600" s="20">
        <v>8.5</v>
      </c>
      <c r="F2600">
        <f>MATCH(A:A,'Crown Aug Uploads '!B:B,0)</f>
        <v>3427</v>
      </c>
    </row>
    <row r="2601" spans="1:6" hidden="1" x14ac:dyDescent="0.3">
      <c r="A2601">
        <v>6060930</v>
      </c>
      <c r="B2601" s="19" t="s">
        <v>2587</v>
      </c>
      <c r="E2601" s="20">
        <v>6.77</v>
      </c>
      <c r="F2601">
        <f>MATCH(A:A,'Crown Aug Uploads '!B:B,0)</f>
        <v>334</v>
      </c>
    </row>
    <row r="2602" spans="1:6" hidden="1" x14ac:dyDescent="0.3">
      <c r="A2602">
        <v>6060929</v>
      </c>
      <c r="B2602" s="19" t="s">
        <v>2588</v>
      </c>
      <c r="E2602" s="20">
        <v>4.3</v>
      </c>
      <c r="F2602">
        <f>MATCH(A:A,'Crown Aug Uploads '!B:B,0)</f>
        <v>3428</v>
      </c>
    </row>
    <row r="2603" spans="1:6" hidden="1" x14ac:dyDescent="0.3">
      <c r="A2603">
        <v>6060676</v>
      </c>
      <c r="B2603" s="19" t="s">
        <v>2589</v>
      </c>
      <c r="E2603" s="20">
        <v>4.28</v>
      </c>
      <c r="F2603">
        <f>MATCH(A:A,'Crown Aug Uploads '!B:B,0)</f>
        <v>630</v>
      </c>
    </row>
    <row r="2604" spans="1:6" hidden="1" x14ac:dyDescent="0.3">
      <c r="A2604">
        <v>6060675</v>
      </c>
      <c r="B2604" s="19" t="s">
        <v>2590</v>
      </c>
      <c r="E2604" s="20">
        <v>2.2799999999999998</v>
      </c>
      <c r="F2604">
        <f>MATCH(A:A,'Crown Aug Uploads '!B:B,0)</f>
        <v>303</v>
      </c>
    </row>
    <row r="2605" spans="1:6" hidden="1" x14ac:dyDescent="0.3">
      <c r="A2605">
        <v>6060674</v>
      </c>
      <c r="B2605" s="19" t="s">
        <v>2591</v>
      </c>
      <c r="E2605" s="20">
        <v>28.58</v>
      </c>
      <c r="F2605">
        <f>MATCH(A:A,'Crown Aug Uploads '!B:B,0)</f>
        <v>627</v>
      </c>
    </row>
    <row r="2606" spans="1:6" hidden="1" x14ac:dyDescent="0.3">
      <c r="A2606">
        <v>6060673</v>
      </c>
      <c r="B2606" s="19" t="s">
        <v>2592</v>
      </c>
      <c r="E2606" s="20">
        <v>11.43</v>
      </c>
      <c r="F2606">
        <f>MATCH(A:A,'Crown Aug Uploads '!B:B,0)</f>
        <v>3429</v>
      </c>
    </row>
    <row r="2607" spans="1:6" hidden="1" x14ac:dyDescent="0.3">
      <c r="A2607">
        <v>6060672</v>
      </c>
      <c r="B2607" s="19" t="s">
        <v>2593</v>
      </c>
      <c r="E2607" s="20">
        <v>9.15</v>
      </c>
      <c r="F2607">
        <f>MATCH(A:A,'Crown Aug Uploads '!B:B,0)</f>
        <v>3430</v>
      </c>
    </row>
    <row r="2608" spans="1:6" hidden="1" x14ac:dyDescent="0.3">
      <c r="A2608">
        <v>6060671</v>
      </c>
      <c r="B2608" s="19" t="s">
        <v>2594</v>
      </c>
      <c r="E2608" s="20">
        <v>6.86</v>
      </c>
      <c r="F2608">
        <f>MATCH(A:A,'Crown Aug Uploads '!B:B,0)</f>
        <v>3431</v>
      </c>
    </row>
    <row r="2609" spans="1:6" hidden="1" x14ac:dyDescent="0.3">
      <c r="A2609">
        <v>6060629</v>
      </c>
      <c r="B2609" s="19" t="s">
        <v>2595</v>
      </c>
      <c r="E2609" s="20">
        <v>5.44</v>
      </c>
      <c r="F2609">
        <f>MATCH(A:A,'Crown Aug Uploads '!B:B,0)</f>
        <v>780</v>
      </c>
    </row>
    <row r="2610" spans="1:6" hidden="1" x14ac:dyDescent="0.3">
      <c r="A2610">
        <v>6060628</v>
      </c>
      <c r="B2610" s="19" t="s">
        <v>2596</v>
      </c>
      <c r="E2610" s="20">
        <v>4</v>
      </c>
      <c r="F2610">
        <f>MATCH(A:A,'Crown Aug Uploads '!B:B,0)</f>
        <v>361</v>
      </c>
    </row>
    <row r="2611" spans="1:6" hidden="1" x14ac:dyDescent="0.3">
      <c r="A2611">
        <v>6060627</v>
      </c>
      <c r="B2611" s="19" t="s">
        <v>2597</v>
      </c>
      <c r="E2611" s="20">
        <v>4</v>
      </c>
      <c r="F2611">
        <f>MATCH(A:A,'Crown Aug Uploads '!B:B,0)</f>
        <v>3432</v>
      </c>
    </row>
    <row r="2612" spans="1:6" hidden="1" x14ac:dyDescent="0.3">
      <c r="A2612">
        <v>6060626</v>
      </c>
      <c r="B2612" s="19" t="s">
        <v>2598</v>
      </c>
      <c r="E2612" s="20">
        <v>4</v>
      </c>
      <c r="F2612">
        <f>MATCH(A:A,'Crown Aug Uploads '!B:B,0)</f>
        <v>3433</v>
      </c>
    </row>
    <row r="2613" spans="1:6" hidden="1" x14ac:dyDescent="0.3">
      <c r="A2613">
        <v>6060625</v>
      </c>
      <c r="B2613" s="19" t="s">
        <v>2599</v>
      </c>
      <c r="E2613" s="20">
        <v>10.28</v>
      </c>
      <c r="F2613">
        <f>MATCH(A:A,'Crown Aug Uploads '!B:B,0)</f>
        <v>3434</v>
      </c>
    </row>
    <row r="2614" spans="1:6" hidden="1" x14ac:dyDescent="0.3">
      <c r="A2614">
        <v>6055912</v>
      </c>
      <c r="B2614" s="19" t="s">
        <v>109</v>
      </c>
      <c r="E2614" s="20">
        <v>7.26</v>
      </c>
      <c r="F2614">
        <f>MATCH(A:A,'Crown Aug Uploads '!B:B,0)</f>
        <v>28</v>
      </c>
    </row>
    <row r="2615" spans="1:6" hidden="1" x14ac:dyDescent="0.3">
      <c r="A2615">
        <v>6055710</v>
      </c>
      <c r="B2615" s="19" t="s">
        <v>2600</v>
      </c>
      <c r="E2615" s="20">
        <v>5.97</v>
      </c>
      <c r="F2615">
        <f>MATCH(A:A,'Crown Aug Uploads '!B:B,0)</f>
        <v>3435</v>
      </c>
    </row>
    <row r="2616" spans="1:6" hidden="1" x14ac:dyDescent="0.3">
      <c r="A2616">
        <v>6055703</v>
      </c>
      <c r="B2616" s="19" t="s">
        <v>110</v>
      </c>
      <c r="E2616" s="20">
        <v>7.39</v>
      </c>
      <c r="F2616">
        <f>MATCH(A:A,'Crown Aug Uploads '!B:B,0)</f>
        <v>316</v>
      </c>
    </row>
    <row r="2617" spans="1:6" hidden="1" x14ac:dyDescent="0.3">
      <c r="A2617">
        <v>6055702</v>
      </c>
      <c r="B2617" s="19" t="s">
        <v>111</v>
      </c>
      <c r="E2617" s="20">
        <v>6.3</v>
      </c>
      <c r="F2617">
        <f>MATCH(A:A,'Crown Aug Uploads '!B:B,0)</f>
        <v>610</v>
      </c>
    </row>
    <row r="2618" spans="1:6" hidden="1" x14ac:dyDescent="0.3">
      <c r="A2618">
        <v>6055701</v>
      </c>
      <c r="B2618" s="19" t="s">
        <v>112</v>
      </c>
      <c r="E2618" s="20">
        <v>5.2</v>
      </c>
      <c r="F2618">
        <f>MATCH(A:A,'Crown Aug Uploads '!B:B,0)</f>
        <v>1203</v>
      </c>
    </row>
    <row r="2619" spans="1:6" hidden="1" x14ac:dyDescent="0.3">
      <c r="A2619">
        <v>6055700</v>
      </c>
      <c r="B2619" s="19" t="s">
        <v>113</v>
      </c>
      <c r="E2619" s="20">
        <v>7.39</v>
      </c>
      <c r="F2619">
        <f>MATCH(A:A,'Crown Aug Uploads '!B:B,0)</f>
        <v>350</v>
      </c>
    </row>
    <row r="2620" spans="1:6" hidden="1" x14ac:dyDescent="0.3">
      <c r="A2620">
        <v>6055699</v>
      </c>
      <c r="B2620" s="19" t="s">
        <v>114</v>
      </c>
      <c r="E2620" s="20">
        <v>6.3</v>
      </c>
      <c r="F2620">
        <f>MATCH(A:A,'Crown Aug Uploads '!B:B,0)</f>
        <v>302</v>
      </c>
    </row>
    <row r="2621" spans="1:6" hidden="1" x14ac:dyDescent="0.3">
      <c r="A2621">
        <v>6055698</v>
      </c>
      <c r="B2621" s="19" t="s">
        <v>115</v>
      </c>
      <c r="E2621" s="20">
        <v>5.2</v>
      </c>
      <c r="F2621">
        <f>MATCH(A:A,'Crown Aug Uploads '!B:B,0)</f>
        <v>1204</v>
      </c>
    </row>
    <row r="2622" spans="1:6" hidden="1" x14ac:dyDescent="0.3">
      <c r="A2622">
        <v>6055696</v>
      </c>
      <c r="B2622" s="19" t="s">
        <v>2601</v>
      </c>
      <c r="E2622" s="20">
        <v>11.33</v>
      </c>
      <c r="F2622">
        <f>MATCH(A:A,'Crown Aug Uploads '!B:B,0)</f>
        <v>3436</v>
      </c>
    </row>
    <row r="2623" spans="1:6" hidden="1" x14ac:dyDescent="0.3">
      <c r="A2623">
        <v>6055695</v>
      </c>
      <c r="B2623" s="19" t="s">
        <v>2602</v>
      </c>
      <c r="E2623" s="20">
        <v>8.93</v>
      </c>
      <c r="F2623">
        <f>MATCH(A:A,'Crown Aug Uploads '!B:B,0)</f>
        <v>3437</v>
      </c>
    </row>
    <row r="2624" spans="1:6" hidden="1" x14ac:dyDescent="0.3">
      <c r="A2624">
        <v>6055694</v>
      </c>
      <c r="B2624" s="19" t="s">
        <v>2603</v>
      </c>
      <c r="E2624" s="20">
        <v>7.13</v>
      </c>
      <c r="F2624">
        <f>MATCH(A:A,'Crown Aug Uploads '!B:B,0)</f>
        <v>3438</v>
      </c>
    </row>
    <row r="2625" spans="1:6" hidden="1" x14ac:dyDescent="0.3">
      <c r="A2625">
        <v>6055632</v>
      </c>
      <c r="B2625" s="19" t="s">
        <v>2604</v>
      </c>
      <c r="E2625" s="20">
        <v>6.23</v>
      </c>
      <c r="F2625">
        <f>MATCH(A:A,'Crown Aug Uploads '!B:B,0)</f>
        <v>3439</v>
      </c>
    </row>
    <row r="2626" spans="1:6" hidden="1" x14ac:dyDescent="0.3">
      <c r="A2626">
        <v>6055631</v>
      </c>
      <c r="B2626" s="19" t="s">
        <v>2605</v>
      </c>
      <c r="E2626" s="20">
        <v>4.99</v>
      </c>
      <c r="F2626">
        <f>MATCH(A:A,'Crown Aug Uploads '!B:B,0)</f>
        <v>3440</v>
      </c>
    </row>
    <row r="2627" spans="1:6" hidden="1" x14ac:dyDescent="0.3">
      <c r="A2627">
        <v>6055630</v>
      </c>
      <c r="B2627" s="19" t="s">
        <v>2606</v>
      </c>
      <c r="E2627" s="20">
        <v>7.49</v>
      </c>
      <c r="F2627">
        <f>MATCH(A:A,'Crown Aug Uploads '!B:B,0)</f>
        <v>3441</v>
      </c>
    </row>
    <row r="2628" spans="1:6" hidden="1" x14ac:dyDescent="0.3">
      <c r="A2628">
        <v>6055629</v>
      </c>
      <c r="B2628" s="19" t="s">
        <v>2607</v>
      </c>
      <c r="E2628" s="20">
        <v>4.99</v>
      </c>
      <c r="F2628">
        <f>MATCH(A:A,'Crown Aug Uploads '!B:B,0)</f>
        <v>3442</v>
      </c>
    </row>
    <row r="2629" spans="1:6" hidden="1" x14ac:dyDescent="0.3">
      <c r="A2629">
        <v>6055628</v>
      </c>
      <c r="B2629" s="19" t="s">
        <v>2608</v>
      </c>
      <c r="E2629" s="20">
        <v>8.7200000000000006</v>
      </c>
      <c r="F2629">
        <f>MATCH(A:A,'Crown Aug Uploads '!B:B,0)</f>
        <v>3443</v>
      </c>
    </row>
    <row r="2630" spans="1:6" hidden="1" x14ac:dyDescent="0.3">
      <c r="A2630">
        <v>6055627</v>
      </c>
      <c r="B2630" s="19" t="s">
        <v>2609</v>
      </c>
      <c r="E2630" s="20">
        <v>7.49</v>
      </c>
      <c r="F2630">
        <f>MATCH(A:A,'Crown Aug Uploads '!B:B,0)</f>
        <v>3444</v>
      </c>
    </row>
    <row r="2631" spans="1:6" hidden="1" x14ac:dyDescent="0.3">
      <c r="A2631">
        <v>6055626</v>
      </c>
      <c r="B2631" s="19" t="s">
        <v>2610</v>
      </c>
      <c r="E2631" s="20">
        <v>7.49</v>
      </c>
      <c r="F2631">
        <f>MATCH(A:A,'Crown Aug Uploads '!B:B,0)</f>
        <v>3445</v>
      </c>
    </row>
    <row r="2632" spans="1:6" hidden="1" x14ac:dyDescent="0.3">
      <c r="A2632">
        <v>6055625</v>
      </c>
      <c r="B2632" s="19" t="s">
        <v>2611</v>
      </c>
      <c r="E2632" s="20">
        <v>6.23</v>
      </c>
      <c r="F2632">
        <f>MATCH(A:A,'Crown Aug Uploads '!B:B,0)</f>
        <v>3446</v>
      </c>
    </row>
    <row r="2633" spans="1:6" hidden="1" x14ac:dyDescent="0.3">
      <c r="A2633">
        <v>6055624</v>
      </c>
      <c r="B2633" s="19" t="s">
        <v>2612</v>
      </c>
      <c r="E2633" s="20">
        <v>3</v>
      </c>
      <c r="F2633">
        <f>MATCH(A:A,'Crown Aug Uploads '!B:B,0)</f>
        <v>3447</v>
      </c>
    </row>
    <row r="2634" spans="1:6" hidden="1" x14ac:dyDescent="0.3">
      <c r="A2634">
        <v>6055622</v>
      </c>
      <c r="B2634" s="19" t="s">
        <v>2613</v>
      </c>
      <c r="E2634" s="20">
        <v>17.47</v>
      </c>
      <c r="F2634">
        <f>MATCH(A:A,'Crown Aug Uploads '!B:B,0)</f>
        <v>3448</v>
      </c>
    </row>
    <row r="2635" spans="1:6" hidden="1" x14ac:dyDescent="0.3">
      <c r="A2635">
        <v>6055620</v>
      </c>
      <c r="B2635" s="19" t="s">
        <v>2614</v>
      </c>
      <c r="E2635" s="20">
        <v>12.46</v>
      </c>
      <c r="F2635">
        <f>MATCH(A:A,'Crown Aug Uploads '!B:B,0)</f>
        <v>3449</v>
      </c>
    </row>
    <row r="2636" spans="1:6" hidden="1" x14ac:dyDescent="0.3">
      <c r="A2636">
        <v>6055619</v>
      </c>
      <c r="B2636" s="19" t="s">
        <v>2615</v>
      </c>
      <c r="E2636" s="20">
        <v>8.7200000000000006</v>
      </c>
      <c r="F2636">
        <f>MATCH(A:A,'Crown Aug Uploads '!B:B,0)</f>
        <v>3450</v>
      </c>
    </row>
    <row r="2637" spans="1:6" hidden="1" x14ac:dyDescent="0.3">
      <c r="A2637">
        <v>6055618</v>
      </c>
      <c r="B2637" s="19" t="s">
        <v>2616</v>
      </c>
      <c r="E2637" s="20">
        <v>7.49</v>
      </c>
      <c r="F2637">
        <f>MATCH(A:A,'Crown Aug Uploads '!B:B,0)</f>
        <v>473</v>
      </c>
    </row>
    <row r="2638" spans="1:6" hidden="1" x14ac:dyDescent="0.3">
      <c r="A2638">
        <v>6055518</v>
      </c>
      <c r="B2638" s="19" t="s">
        <v>2617</v>
      </c>
      <c r="E2638" s="20">
        <v>11.91</v>
      </c>
      <c r="F2638">
        <f>MATCH(A:A,'Crown Aug Uploads '!B:B,0)</f>
        <v>650</v>
      </c>
    </row>
    <row r="2639" spans="1:6" hidden="1" x14ac:dyDescent="0.3">
      <c r="A2639">
        <v>6055517</v>
      </c>
      <c r="B2639" s="19" t="s">
        <v>2618</v>
      </c>
      <c r="E2639" s="20">
        <v>10.11</v>
      </c>
      <c r="F2639">
        <f>MATCH(A:A,'Crown Aug Uploads '!B:B,0)</f>
        <v>3451</v>
      </c>
    </row>
    <row r="2640" spans="1:6" hidden="1" x14ac:dyDescent="0.3">
      <c r="A2640">
        <v>6055516</v>
      </c>
      <c r="B2640" s="19" t="s">
        <v>2619</v>
      </c>
      <c r="E2640" s="20">
        <v>8.33</v>
      </c>
      <c r="F2640">
        <f>MATCH(A:A,'Crown Aug Uploads '!B:B,0)</f>
        <v>3452</v>
      </c>
    </row>
    <row r="2641" spans="1:6" hidden="1" x14ac:dyDescent="0.3">
      <c r="A2641">
        <v>6055515</v>
      </c>
      <c r="B2641" s="19" t="s">
        <v>2620</v>
      </c>
      <c r="E2641" s="20">
        <v>11.91</v>
      </c>
      <c r="F2641">
        <f>MATCH(A:A,'Crown Aug Uploads '!B:B,0)</f>
        <v>3453</v>
      </c>
    </row>
    <row r="2642" spans="1:6" hidden="1" x14ac:dyDescent="0.3">
      <c r="A2642">
        <v>6055514</v>
      </c>
      <c r="B2642" s="19" t="s">
        <v>2621</v>
      </c>
      <c r="E2642" s="20">
        <v>10.11</v>
      </c>
      <c r="F2642">
        <f>MATCH(A:A,'Crown Aug Uploads '!B:B,0)</f>
        <v>432</v>
      </c>
    </row>
    <row r="2643" spans="1:6" hidden="1" x14ac:dyDescent="0.3">
      <c r="A2643">
        <v>6055513</v>
      </c>
      <c r="B2643" s="19" t="s">
        <v>2622</v>
      </c>
      <c r="E2643" s="20">
        <v>8.33</v>
      </c>
      <c r="F2643">
        <f>MATCH(A:A,'Crown Aug Uploads '!B:B,0)</f>
        <v>3454</v>
      </c>
    </row>
    <row r="2644" spans="1:6" hidden="1" x14ac:dyDescent="0.3">
      <c r="A2644">
        <v>6057428</v>
      </c>
      <c r="B2644" s="19" t="s">
        <v>2623</v>
      </c>
      <c r="E2644" s="20">
        <v>5.72</v>
      </c>
      <c r="F2644">
        <f>MATCH(A:A,'Crown Aug Uploads '!B:B,0)</f>
        <v>3455</v>
      </c>
    </row>
    <row r="2645" spans="1:6" hidden="1" x14ac:dyDescent="0.3">
      <c r="A2645">
        <v>6057426</v>
      </c>
      <c r="B2645" s="19" t="s">
        <v>2624</v>
      </c>
      <c r="E2645" s="20">
        <v>10.28</v>
      </c>
      <c r="F2645">
        <f>MATCH(A:A,'Crown Aug Uploads '!B:B,0)</f>
        <v>3456</v>
      </c>
    </row>
    <row r="2646" spans="1:6" hidden="1" x14ac:dyDescent="0.3">
      <c r="A2646">
        <v>6057425</v>
      </c>
      <c r="B2646" s="19" t="s">
        <v>2625</v>
      </c>
      <c r="E2646" s="20">
        <v>8</v>
      </c>
      <c r="F2646">
        <f>MATCH(A:A,'Crown Aug Uploads '!B:B,0)</f>
        <v>3457</v>
      </c>
    </row>
    <row r="2647" spans="1:6" hidden="1" x14ac:dyDescent="0.3">
      <c r="A2647">
        <v>6057424</v>
      </c>
      <c r="B2647" s="19" t="s">
        <v>2626</v>
      </c>
      <c r="E2647" s="20">
        <v>5.72</v>
      </c>
      <c r="F2647">
        <f>MATCH(A:A,'Crown Aug Uploads '!B:B,0)</f>
        <v>3458</v>
      </c>
    </row>
    <row r="2648" spans="1:6" hidden="1" x14ac:dyDescent="0.3">
      <c r="A2648">
        <v>6057423</v>
      </c>
      <c r="B2648" s="19" t="s">
        <v>2627</v>
      </c>
      <c r="E2648" s="20">
        <v>6.55</v>
      </c>
      <c r="F2648">
        <f>MATCH(A:A,'Crown Aug Uploads '!B:B,0)</f>
        <v>332</v>
      </c>
    </row>
    <row r="2649" spans="1:6" hidden="1" x14ac:dyDescent="0.3">
      <c r="A2649">
        <v>6057422</v>
      </c>
      <c r="B2649" s="19" t="s">
        <v>2628</v>
      </c>
      <c r="E2649" s="20">
        <v>6.55</v>
      </c>
      <c r="F2649">
        <f>MATCH(A:A,'Crown Aug Uploads '!B:B,0)</f>
        <v>385</v>
      </c>
    </row>
    <row r="2650" spans="1:6" hidden="1" x14ac:dyDescent="0.3">
      <c r="A2650">
        <v>6057421</v>
      </c>
      <c r="B2650" s="19" t="s">
        <v>2629</v>
      </c>
      <c r="E2650" s="20">
        <v>6.55</v>
      </c>
      <c r="F2650">
        <f>MATCH(A:A,'Crown Aug Uploads '!B:B,0)</f>
        <v>3459</v>
      </c>
    </row>
    <row r="2651" spans="1:6" hidden="1" x14ac:dyDescent="0.3">
      <c r="A2651">
        <v>6057420</v>
      </c>
      <c r="B2651" s="19" t="s">
        <v>2630</v>
      </c>
      <c r="E2651" s="20">
        <v>4.18</v>
      </c>
      <c r="F2651">
        <f>MATCH(A:A,'Crown Aug Uploads '!B:B,0)</f>
        <v>151</v>
      </c>
    </row>
    <row r="2652" spans="1:6" hidden="1" x14ac:dyDescent="0.3">
      <c r="A2652">
        <v>6057419</v>
      </c>
      <c r="B2652" s="19" t="s">
        <v>2631</v>
      </c>
      <c r="E2652" s="20">
        <v>4.18</v>
      </c>
      <c r="F2652">
        <f>MATCH(A:A,'Crown Aug Uploads '!B:B,0)</f>
        <v>291</v>
      </c>
    </row>
    <row r="2653" spans="1:6" hidden="1" x14ac:dyDescent="0.3">
      <c r="A2653">
        <v>6057418</v>
      </c>
      <c r="B2653" s="19" t="s">
        <v>2632</v>
      </c>
      <c r="E2653" s="20">
        <v>4.18</v>
      </c>
      <c r="F2653">
        <f>MATCH(A:A,'Crown Aug Uploads '!B:B,0)</f>
        <v>661</v>
      </c>
    </row>
    <row r="2654" spans="1:6" hidden="1" x14ac:dyDescent="0.3">
      <c r="A2654">
        <v>6057417</v>
      </c>
      <c r="B2654" s="19" t="s">
        <v>2633</v>
      </c>
      <c r="E2654" s="20">
        <v>11.93</v>
      </c>
      <c r="F2654">
        <f>MATCH(A:A,'Crown Aug Uploads '!B:B,0)</f>
        <v>159</v>
      </c>
    </row>
    <row r="2655" spans="1:6" hidden="1" x14ac:dyDescent="0.3">
      <c r="A2655">
        <v>6057416</v>
      </c>
      <c r="B2655" s="19" t="s">
        <v>2634</v>
      </c>
      <c r="E2655" s="20">
        <v>11.93</v>
      </c>
      <c r="F2655">
        <f>MATCH(A:A,'Crown Aug Uploads '!B:B,0)</f>
        <v>387</v>
      </c>
    </row>
    <row r="2656" spans="1:6" hidden="1" x14ac:dyDescent="0.3">
      <c r="A2656">
        <v>6057414</v>
      </c>
      <c r="B2656" s="19" t="s">
        <v>2635</v>
      </c>
      <c r="E2656" s="20">
        <v>11.93</v>
      </c>
      <c r="F2656">
        <f>MATCH(A:A,'Crown Aug Uploads '!B:B,0)</f>
        <v>231</v>
      </c>
    </row>
    <row r="2657" spans="1:6" hidden="1" x14ac:dyDescent="0.3">
      <c r="A2657">
        <v>6057413</v>
      </c>
      <c r="B2657" s="19" t="s">
        <v>2636</v>
      </c>
      <c r="E2657" s="20">
        <v>3.58</v>
      </c>
      <c r="F2657">
        <f>MATCH(A:A,'Crown Aug Uploads '!B:B,0)</f>
        <v>3460</v>
      </c>
    </row>
    <row r="2658" spans="1:6" hidden="1" x14ac:dyDescent="0.3">
      <c r="A2658">
        <v>6057410</v>
      </c>
      <c r="B2658" s="19" t="s">
        <v>2637</v>
      </c>
      <c r="E2658" s="20">
        <v>3.58</v>
      </c>
      <c r="F2658">
        <f>MATCH(A:A,'Crown Aug Uploads '!B:B,0)</f>
        <v>333</v>
      </c>
    </row>
    <row r="2659" spans="1:6" hidden="1" x14ac:dyDescent="0.3">
      <c r="A2659">
        <v>6057350</v>
      </c>
      <c r="B2659" s="19" t="s">
        <v>2638</v>
      </c>
      <c r="E2659" s="20">
        <v>3.58</v>
      </c>
      <c r="F2659">
        <f>MATCH(A:A,'Crown Aug Uploads '!B:B,0)</f>
        <v>3461</v>
      </c>
    </row>
    <row r="2660" spans="1:6" hidden="1" x14ac:dyDescent="0.3">
      <c r="A2660">
        <v>6057226</v>
      </c>
      <c r="B2660" s="19" t="s">
        <v>89</v>
      </c>
      <c r="E2660" s="20">
        <v>5.35</v>
      </c>
      <c r="F2660">
        <f>MATCH(A:A,'Crown Aug Uploads '!B:B,0)</f>
        <v>1191</v>
      </c>
    </row>
    <row r="2661" spans="1:6" hidden="1" x14ac:dyDescent="0.3">
      <c r="A2661">
        <v>6056954</v>
      </c>
      <c r="B2661" s="19" t="s">
        <v>2639</v>
      </c>
      <c r="E2661" s="20">
        <v>3.45</v>
      </c>
      <c r="F2661">
        <f>MATCH(A:A,'Crown Aug Uploads '!B:B,0)</f>
        <v>100</v>
      </c>
    </row>
    <row r="2662" spans="1:6" hidden="1" x14ac:dyDescent="0.3">
      <c r="A2662">
        <v>6056933</v>
      </c>
      <c r="B2662" s="19" t="s">
        <v>2640</v>
      </c>
      <c r="E2662" s="20">
        <v>5.83</v>
      </c>
      <c r="F2662">
        <f>MATCH(A:A,'Crown Aug Uploads '!B:B,0)</f>
        <v>3462</v>
      </c>
    </row>
    <row r="2663" spans="1:6" hidden="1" x14ac:dyDescent="0.3">
      <c r="A2663">
        <v>6056932</v>
      </c>
      <c r="B2663" s="19" t="s">
        <v>2641</v>
      </c>
      <c r="E2663" s="20">
        <v>5.83</v>
      </c>
      <c r="F2663">
        <f>MATCH(A:A,'Crown Aug Uploads '!B:B,0)</f>
        <v>3463</v>
      </c>
    </row>
    <row r="2664" spans="1:6" hidden="1" x14ac:dyDescent="0.3">
      <c r="A2664">
        <v>6056794</v>
      </c>
      <c r="B2664" s="19" t="s">
        <v>2642</v>
      </c>
      <c r="E2664" s="20">
        <v>57.74</v>
      </c>
      <c r="F2664">
        <f>MATCH(A:A,'Crown Aug Uploads '!B:B,0)</f>
        <v>3464</v>
      </c>
    </row>
    <row r="2665" spans="1:6" hidden="1" x14ac:dyDescent="0.3">
      <c r="A2665">
        <v>6056791</v>
      </c>
      <c r="B2665" s="19" t="s">
        <v>90</v>
      </c>
      <c r="E2665" s="20">
        <v>10.71</v>
      </c>
      <c r="F2665">
        <f>MATCH(A:A,'Crown Aug Uploads '!B:B,0)</f>
        <v>1192</v>
      </c>
    </row>
    <row r="2666" spans="1:6" hidden="1" x14ac:dyDescent="0.3">
      <c r="A2666">
        <v>6056790</v>
      </c>
      <c r="B2666" s="19" t="s">
        <v>91</v>
      </c>
      <c r="E2666" s="20">
        <v>8.93</v>
      </c>
      <c r="F2666">
        <f>MATCH(A:A,'Crown Aug Uploads '!B:B,0)</f>
        <v>1193</v>
      </c>
    </row>
    <row r="2667" spans="1:6" hidden="1" x14ac:dyDescent="0.3">
      <c r="A2667">
        <v>6056789</v>
      </c>
      <c r="B2667" s="19" t="s">
        <v>92</v>
      </c>
      <c r="E2667" s="20">
        <v>7.13</v>
      </c>
      <c r="F2667">
        <f>MATCH(A:A,'Crown Aug Uploads '!B:B,0)</f>
        <v>1194</v>
      </c>
    </row>
    <row r="2668" spans="1:6" hidden="1" x14ac:dyDescent="0.3">
      <c r="A2668">
        <v>6056788</v>
      </c>
      <c r="B2668" s="19" t="s">
        <v>93</v>
      </c>
      <c r="E2668" s="20">
        <v>6.54</v>
      </c>
      <c r="F2668">
        <f>MATCH(A:A,'Crown Aug Uploads '!B:B,0)</f>
        <v>1195</v>
      </c>
    </row>
    <row r="2669" spans="1:6" hidden="1" x14ac:dyDescent="0.3">
      <c r="A2669">
        <v>6056787</v>
      </c>
      <c r="B2669" s="19" t="s">
        <v>94</v>
      </c>
      <c r="E2669" s="20">
        <v>4.1500000000000004</v>
      </c>
      <c r="F2669">
        <f>MATCH(A:A,'Crown Aug Uploads '!B:B,0)</f>
        <v>1196</v>
      </c>
    </row>
    <row r="2670" spans="1:6" hidden="1" x14ac:dyDescent="0.3">
      <c r="A2670">
        <v>6056786</v>
      </c>
      <c r="B2670" s="19" t="s">
        <v>95</v>
      </c>
      <c r="E2670" s="20">
        <v>8.33</v>
      </c>
      <c r="F2670">
        <f>MATCH(A:A,'Crown Aug Uploads '!B:B,0)</f>
        <v>343</v>
      </c>
    </row>
    <row r="2671" spans="1:6" hidden="1" x14ac:dyDescent="0.3">
      <c r="A2671">
        <v>6056785</v>
      </c>
      <c r="B2671" s="19" t="s">
        <v>96</v>
      </c>
      <c r="E2671" s="20">
        <v>7.13</v>
      </c>
      <c r="F2671">
        <f>MATCH(A:A,'Crown Aug Uploads '!B:B,0)</f>
        <v>1197</v>
      </c>
    </row>
    <row r="2672" spans="1:6" hidden="1" x14ac:dyDescent="0.3">
      <c r="A2672">
        <v>6056784</v>
      </c>
      <c r="B2672" s="19" t="s">
        <v>97</v>
      </c>
      <c r="E2672" s="20">
        <v>5.94</v>
      </c>
      <c r="F2672">
        <f>MATCH(A:A,'Crown Aug Uploads '!B:B,0)</f>
        <v>347</v>
      </c>
    </row>
    <row r="2673" spans="1:6" hidden="1" x14ac:dyDescent="0.3">
      <c r="A2673">
        <v>6056087</v>
      </c>
      <c r="B2673" s="19" t="s">
        <v>2643</v>
      </c>
      <c r="E2673" s="20">
        <v>16.63</v>
      </c>
      <c r="F2673">
        <f>MATCH(A:A,'Crown Aug Uploads '!B:B,0)</f>
        <v>3465</v>
      </c>
    </row>
    <row r="2674" spans="1:6" hidden="1" x14ac:dyDescent="0.3">
      <c r="A2674">
        <v>6062080</v>
      </c>
      <c r="B2674" s="19" t="s">
        <v>2644</v>
      </c>
      <c r="E2674" s="20">
        <v>41.2</v>
      </c>
      <c r="F2674">
        <f>MATCH(A:A,'Crown Aug Uploads '!B:B,0)</f>
        <v>3466</v>
      </c>
    </row>
    <row r="2675" spans="1:6" hidden="1" x14ac:dyDescent="0.3">
      <c r="A2675">
        <v>6041602</v>
      </c>
      <c r="B2675" s="19" t="s">
        <v>2645</v>
      </c>
      <c r="E2675" s="20">
        <v>3.03</v>
      </c>
      <c r="F2675">
        <f>MATCH(A:A,'Crown Aug Uploads '!B:B,0)</f>
        <v>3467</v>
      </c>
    </row>
    <row r="2676" spans="1:6" hidden="1" x14ac:dyDescent="0.3">
      <c r="A2676">
        <v>6041603</v>
      </c>
      <c r="B2676" s="19" t="s">
        <v>2646</v>
      </c>
      <c r="E2676" s="20">
        <v>30</v>
      </c>
      <c r="F2676">
        <f>MATCH(A:A,'Crown Aug Uploads '!B:B,0)</f>
        <v>3468</v>
      </c>
    </row>
    <row r="2677" spans="1:6" hidden="1" x14ac:dyDescent="0.3">
      <c r="A2677">
        <v>6041604</v>
      </c>
      <c r="B2677" s="19" t="s">
        <v>2647</v>
      </c>
      <c r="E2677" s="20">
        <v>15.67</v>
      </c>
      <c r="F2677">
        <f>MATCH(A:A,'Crown Aug Uploads '!B:B,0)</f>
        <v>3469</v>
      </c>
    </row>
    <row r="2678" spans="1:6" hidden="1" x14ac:dyDescent="0.3">
      <c r="A2678">
        <v>6041605</v>
      </c>
      <c r="B2678" s="19" t="s">
        <v>2648</v>
      </c>
      <c r="E2678" s="20">
        <v>4.75</v>
      </c>
      <c r="F2678">
        <f>MATCH(A:A,'Crown Aug Uploads '!B:B,0)</f>
        <v>3470</v>
      </c>
    </row>
    <row r="2679" spans="1:6" hidden="1" x14ac:dyDescent="0.3">
      <c r="A2679">
        <v>6041619</v>
      </c>
      <c r="B2679" s="19" t="s">
        <v>2649</v>
      </c>
      <c r="E2679" s="20">
        <v>2.44</v>
      </c>
      <c r="F2679">
        <f>MATCH(A:A,'Crown Aug Uploads '!B:B,0)</f>
        <v>3471</v>
      </c>
    </row>
    <row r="2680" spans="1:6" hidden="1" x14ac:dyDescent="0.3">
      <c r="A2680">
        <v>6041620</v>
      </c>
      <c r="B2680" s="19" t="s">
        <v>2650</v>
      </c>
      <c r="E2680" s="20">
        <v>3.72</v>
      </c>
      <c r="F2680">
        <f>MATCH(A:A,'Crown Aug Uploads '!B:B,0)</f>
        <v>3472</v>
      </c>
    </row>
    <row r="2681" spans="1:6" hidden="1" x14ac:dyDescent="0.3">
      <c r="A2681">
        <v>6041621</v>
      </c>
      <c r="B2681" s="19" t="s">
        <v>2651</v>
      </c>
      <c r="E2681" s="20">
        <v>4.96</v>
      </c>
      <c r="F2681">
        <f>MATCH(A:A,'Crown Aug Uploads '!B:B,0)</f>
        <v>3473</v>
      </c>
    </row>
    <row r="2682" spans="1:6" hidden="1" x14ac:dyDescent="0.3">
      <c r="A2682">
        <v>6041623</v>
      </c>
      <c r="B2682" s="19" t="s">
        <v>103</v>
      </c>
      <c r="E2682" s="20">
        <v>3.5</v>
      </c>
      <c r="F2682">
        <f>MATCH(A:A,'Crown Aug Uploads '!B:B,0)</f>
        <v>1198</v>
      </c>
    </row>
    <row r="2683" spans="1:6" hidden="1" x14ac:dyDescent="0.3">
      <c r="A2683">
        <v>6041624</v>
      </c>
      <c r="B2683" s="19" t="s">
        <v>104</v>
      </c>
      <c r="E2683" s="20">
        <v>4.75</v>
      </c>
      <c r="F2683">
        <f>MATCH(A:A,'Crown Aug Uploads '!B:B,0)</f>
        <v>1199</v>
      </c>
    </row>
    <row r="2684" spans="1:6" hidden="1" x14ac:dyDescent="0.3">
      <c r="A2684">
        <v>6041625</v>
      </c>
      <c r="B2684" s="19" t="s">
        <v>105</v>
      </c>
      <c r="E2684" s="20">
        <v>5.75</v>
      </c>
      <c r="F2684">
        <f>MATCH(A:A,'Crown Aug Uploads '!B:B,0)</f>
        <v>457</v>
      </c>
    </row>
    <row r="2685" spans="1:6" hidden="1" x14ac:dyDescent="0.3">
      <c r="A2685">
        <v>6041626</v>
      </c>
      <c r="B2685" s="19" t="s">
        <v>106</v>
      </c>
      <c r="E2685" s="20">
        <v>4.78</v>
      </c>
      <c r="F2685">
        <f>MATCH(A:A,'Crown Aug Uploads '!B:B,0)</f>
        <v>1200</v>
      </c>
    </row>
    <row r="2686" spans="1:6" hidden="1" x14ac:dyDescent="0.3">
      <c r="A2686">
        <v>6041627</v>
      </c>
      <c r="B2686" s="19" t="s">
        <v>107</v>
      </c>
      <c r="E2686" s="20">
        <v>9.5299999999999994</v>
      </c>
      <c r="F2686">
        <f>MATCH(A:A,'Crown Aug Uploads '!B:B,0)</f>
        <v>1201</v>
      </c>
    </row>
    <row r="2687" spans="1:6" hidden="1" x14ac:dyDescent="0.3">
      <c r="A2687">
        <v>6041639</v>
      </c>
      <c r="B2687" s="19" t="s">
        <v>2652</v>
      </c>
      <c r="E2687" s="20">
        <v>5.62</v>
      </c>
      <c r="F2687">
        <f>MATCH(A:A,'Crown Aug Uploads '!B:B,0)</f>
        <v>3474</v>
      </c>
    </row>
    <row r="2688" spans="1:6" hidden="1" x14ac:dyDescent="0.3">
      <c r="A2688">
        <v>6041716</v>
      </c>
      <c r="B2688" s="19" t="s">
        <v>2653</v>
      </c>
      <c r="E2688" s="20">
        <v>4.0599999999999996</v>
      </c>
      <c r="F2688">
        <f>MATCH(A:A,'Crown Aug Uploads '!B:B,0)</f>
        <v>3475</v>
      </c>
    </row>
    <row r="2689" spans="1:6" hidden="1" x14ac:dyDescent="0.3">
      <c r="A2689">
        <v>6042349</v>
      </c>
      <c r="B2689" s="19" t="s">
        <v>2654</v>
      </c>
      <c r="E2689" s="20">
        <v>3.64</v>
      </c>
      <c r="F2689">
        <f>MATCH(A:A,'Crown Aug Uploads '!B:B,0)</f>
        <v>3476</v>
      </c>
    </row>
    <row r="2690" spans="1:6" hidden="1" x14ac:dyDescent="0.3">
      <c r="A2690">
        <v>6042829</v>
      </c>
      <c r="B2690" s="19" t="s">
        <v>2655</v>
      </c>
      <c r="E2690" s="20">
        <v>20</v>
      </c>
      <c r="F2690">
        <f>MATCH(A:A,'Crown Aug Uploads '!B:B,0)</f>
        <v>424</v>
      </c>
    </row>
    <row r="2691" spans="1:6" hidden="1" x14ac:dyDescent="0.3">
      <c r="A2691">
        <v>6042864</v>
      </c>
      <c r="B2691" s="19" t="s">
        <v>2656</v>
      </c>
      <c r="E2691" s="20">
        <v>8.68</v>
      </c>
      <c r="F2691">
        <f>MATCH(A:A,'Crown Aug Uploads '!B:B,0)</f>
        <v>3477</v>
      </c>
    </row>
    <row r="2692" spans="1:6" hidden="1" x14ac:dyDescent="0.3">
      <c r="A2692">
        <v>6043310</v>
      </c>
      <c r="B2692" s="19" t="s">
        <v>2657</v>
      </c>
      <c r="E2692" s="20">
        <v>18.8</v>
      </c>
      <c r="F2692">
        <f>MATCH(A:A,'Crown Aug Uploads '!B:B,0)</f>
        <v>3478</v>
      </c>
    </row>
    <row r="2693" spans="1:6" hidden="1" x14ac:dyDescent="0.3">
      <c r="A2693">
        <v>6043825</v>
      </c>
      <c r="B2693" s="19" t="s">
        <v>2658</v>
      </c>
      <c r="E2693" s="20">
        <v>4.47</v>
      </c>
      <c r="F2693">
        <f>MATCH(A:A,'Crown Aug Uploads '!B:B,0)</f>
        <v>3479</v>
      </c>
    </row>
    <row r="2694" spans="1:6" hidden="1" x14ac:dyDescent="0.3">
      <c r="A2694">
        <v>6046736</v>
      </c>
      <c r="B2694" s="19" t="s">
        <v>2659</v>
      </c>
      <c r="E2694" s="20">
        <v>7.9</v>
      </c>
      <c r="F2694">
        <f>MATCH(A:A,'Crown Aug Uploads '!B:B,0)</f>
        <v>3480</v>
      </c>
    </row>
    <row r="2695" spans="1:6" hidden="1" x14ac:dyDescent="0.3">
      <c r="A2695">
        <v>6046776</v>
      </c>
      <c r="B2695" s="19" t="s">
        <v>2660</v>
      </c>
      <c r="E2695" s="20">
        <v>34.549999999999997</v>
      </c>
      <c r="F2695">
        <f>MATCH(A:A,'Crown Aug Uploads '!B:B,0)</f>
        <v>3481</v>
      </c>
    </row>
    <row r="2696" spans="1:6" hidden="1" x14ac:dyDescent="0.3">
      <c r="A2696">
        <v>6047026</v>
      </c>
      <c r="B2696" s="19" t="s">
        <v>2661</v>
      </c>
      <c r="E2696" s="20">
        <v>7.77</v>
      </c>
      <c r="F2696">
        <f>MATCH(A:A,'Crown Aug Uploads '!B:B,0)</f>
        <v>511</v>
      </c>
    </row>
    <row r="2697" spans="1:6" hidden="1" x14ac:dyDescent="0.3">
      <c r="A2697">
        <v>6047027</v>
      </c>
      <c r="B2697" s="19" t="s">
        <v>2662</v>
      </c>
      <c r="E2697" s="20">
        <v>5.82</v>
      </c>
      <c r="F2697">
        <f>MATCH(A:A,'Crown Aug Uploads '!B:B,0)</f>
        <v>3482</v>
      </c>
    </row>
    <row r="2698" spans="1:6" hidden="1" x14ac:dyDescent="0.3">
      <c r="A2698">
        <v>6047028</v>
      </c>
      <c r="B2698" s="19" t="s">
        <v>2663</v>
      </c>
      <c r="E2698" s="20">
        <v>4.75</v>
      </c>
      <c r="F2698">
        <f>MATCH(A:A,'Crown Aug Uploads '!B:B,0)</f>
        <v>3483</v>
      </c>
    </row>
    <row r="2699" spans="1:6" hidden="1" x14ac:dyDescent="0.3">
      <c r="A2699">
        <v>6047360</v>
      </c>
      <c r="B2699" s="19" t="s">
        <v>108</v>
      </c>
      <c r="E2699" s="20">
        <v>3.5</v>
      </c>
      <c r="F2699">
        <f>MATCH(A:A,'Crown Aug Uploads '!B:B,0)</f>
        <v>1202</v>
      </c>
    </row>
    <row r="2700" spans="1:6" hidden="1" x14ac:dyDescent="0.3">
      <c r="A2700">
        <v>6047361</v>
      </c>
      <c r="B2700" s="19" t="s">
        <v>118</v>
      </c>
      <c r="E2700" s="20">
        <v>4.75</v>
      </c>
      <c r="F2700">
        <f>MATCH(A:A,'Crown Aug Uploads '!B:B,0)</f>
        <v>359</v>
      </c>
    </row>
    <row r="2701" spans="1:6" hidden="1" x14ac:dyDescent="0.3">
      <c r="A2701">
        <v>6047362</v>
      </c>
      <c r="B2701" s="19" t="s">
        <v>117</v>
      </c>
      <c r="E2701" s="20">
        <v>5.75</v>
      </c>
      <c r="F2701">
        <f>MATCH(A:A,'Crown Aug Uploads '!B:B,0)</f>
        <v>154</v>
      </c>
    </row>
    <row r="2702" spans="1:6" hidden="1" x14ac:dyDescent="0.3">
      <c r="A2702">
        <v>6048906</v>
      </c>
      <c r="B2702" s="19" t="s">
        <v>2664</v>
      </c>
      <c r="E2702" s="20">
        <v>30.28</v>
      </c>
      <c r="F2702">
        <f>MATCH(A:A,'Crown Aug Uploads '!B:B,0)</f>
        <v>3484</v>
      </c>
    </row>
    <row r="2703" spans="1:6" hidden="1" x14ac:dyDescent="0.3">
      <c r="A2703">
        <v>6049564</v>
      </c>
      <c r="B2703" s="19" t="s">
        <v>2665</v>
      </c>
      <c r="E2703" s="20">
        <v>17.170000000000002</v>
      </c>
      <c r="F2703">
        <f>MATCH(A:A,'Crown Aug Uploads '!B:B,0)</f>
        <v>3485</v>
      </c>
    </row>
    <row r="2704" spans="1:6" hidden="1" x14ac:dyDescent="0.3">
      <c r="A2704">
        <v>6049691</v>
      </c>
      <c r="B2704" s="19" t="s">
        <v>2666</v>
      </c>
      <c r="E2704" s="20">
        <v>19.98</v>
      </c>
      <c r="F2704">
        <f>MATCH(A:A,'Crown Aug Uploads '!B:B,0)</f>
        <v>3486</v>
      </c>
    </row>
    <row r="2705" spans="1:6" hidden="1" x14ac:dyDescent="0.3">
      <c r="A2705">
        <v>6040800</v>
      </c>
      <c r="B2705" s="19" t="s">
        <v>2667</v>
      </c>
      <c r="E2705" s="20">
        <v>6.92</v>
      </c>
      <c r="F2705">
        <f>MATCH(A:A,'Crown Aug Uploads '!B:B,0)</f>
        <v>3487</v>
      </c>
    </row>
    <row r="2706" spans="1:6" hidden="1" x14ac:dyDescent="0.3">
      <c r="A2706">
        <v>6040801</v>
      </c>
      <c r="B2706" s="19" t="s">
        <v>2668</v>
      </c>
      <c r="E2706" s="20">
        <v>8.14</v>
      </c>
      <c r="F2706">
        <f>MATCH(A:A,'Crown Aug Uploads '!B:B,0)</f>
        <v>3488</v>
      </c>
    </row>
    <row r="2707" spans="1:6" hidden="1" x14ac:dyDescent="0.3">
      <c r="A2707">
        <v>6040803</v>
      </c>
      <c r="B2707" s="19" t="s">
        <v>2669</v>
      </c>
      <c r="E2707" s="20">
        <v>10.36</v>
      </c>
      <c r="F2707">
        <f>MATCH(A:A,'Crown Aug Uploads '!B:B,0)</f>
        <v>3489</v>
      </c>
    </row>
    <row r="2708" spans="1:6" hidden="1" x14ac:dyDescent="0.3">
      <c r="A2708">
        <v>6040804</v>
      </c>
      <c r="B2708" s="19" t="s">
        <v>2670</v>
      </c>
      <c r="E2708" s="20">
        <v>50.34</v>
      </c>
      <c r="F2708">
        <f>MATCH(A:A,'Crown Aug Uploads '!B:B,0)</f>
        <v>3490</v>
      </c>
    </row>
    <row r="2709" spans="1:6" hidden="1" x14ac:dyDescent="0.3">
      <c r="A2709">
        <v>6040805</v>
      </c>
      <c r="B2709" s="19" t="s">
        <v>2671</v>
      </c>
      <c r="E2709" s="20">
        <v>7.54</v>
      </c>
      <c r="F2709">
        <f>MATCH(A:A,'Crown Aug Uploads '!B:B,0)</f>
        <v>3491</v>
      </c>
    </row>
    <row r="2710" spans="1:6" hidden="1" x14ac:dyDescent="0.3">
      <c r="A2710">
        <v>6040923</v>
      </c>
      <c r="B2710" s="19" t="s">
        <v>2672</v>
      </c>
      <c r="E2710" s="20">
        <v>5.82</v>
      </c>
      <c r="F2710">
        <f>MATCH(A:A,'Crown Aug Uploads '!B:B,0)</f>
        <v>592</v>
      </c>
    </row>
    <row r="2711" spans="1:6" hidden="1" x14ac:dyDescent="0.3">
      <c r="A2711">
        <v>6040924</v>
      </c>
      <c r="B2711" s="19" t="s">
        <v>2673</v>
      </c>
      <c r="E2711" s="20">
        <v>4.1100000000000003</v>
      </c>
      <c r="F2711">
        <f>MATCH(A:A,'Crown Aug Uploads '!B:B,0)</f>
        <v>3492</v>
      </c>
    </row>
    <row r="2712" spans="1:6" hidden="1" x14ac:dyDescent="0.3">
      <c r="A2712">
        <v>6040925</v>
      </c>
      <c r="B2712" s="19" t="s">
        <v>2674</v>
      </c>
      <c r="E2712" s="20">
        <v>5.82</v>
      </c>
      <c r="F2712">
        <f>MATCH(A:A,'Crown Aug Uploads '!B:B,0)</f>
        <v>300</v>
      </c>
    </row>
    <row r="2713" spans="1:6" hidden="1" x14ac:dyDescent="0.3">
      <c r="A2713">
        <v>6040926</v>
      </c>
      <c r="B2713" s="19" t="s">
        <v>2675</v>
      </c>
      <c r="E2713" s="20">
        <v>6.46</v>
      </c>
      <c r="F2713">
        <f>MATCH(A:A,'Crown Aug Uploads '!B:B,0)</f>
        <v>3493</v>
      </c>
    </row>
    <row r="2714" spans="1:6" hidden="1" x14ac:dyDescent="0.3">
      <c r="A2714">
        <v>6041124</v>
      </c>
      <c r="B2714" s="19" t="s">
        <v>98</v>
      </c>
      <c r="E2714" s="20">
        <v>3.22</v>
      </c>
      <c r="F2714">
        <f>MATCH(A:A,'Crown Aug Uploads '!B:B,0)</f>
        <v>183</v>
      </c>
    </row>
    <row r="2715" spans="1:6" hidden="1" x14ac:dyDescent="0.3">
      <c r="A2715">
        <v>6041125</v>
      </c>
      <c r="B2715" s="19" t="s">
        <v>99</v>
      </c>
      <c r="E2715" s="20">
        <v>3.66</v>
      </c>
      <c r="F2715">
        <f>MATCH(A:A,'Crown Aug Uploads '!B:B,0)</f>
        <v>248</v>
      </c>
    </row>
    <row r="2716" spans="1:6" hidden="1" x14ac:dyDescent="0.3">
      <c r="A2716">
        <v>6041126</v>
      </c>
      <c r="B2716" s="19" t="s">
        <v>100</v>
      </c>
      <c r="E2716" s="20">
        <v>1.33</v>
      </c>
      <c r="F2716">
        <f>MATCH(A:A,'Crown Aug Uploads '!B:B,0)</f>
        <v>13</v>
      </c>
    </row>
    <row r="2717" spans="1:6" hidden="1" x14ac:dyDescent="0.3">
      <c r="A2717">
        <v>6041127</v>
      </c>
      <c r="B2717" s="19" t="s">
        <v>2676</v>
      </c>
      <c r="E2717" s="20">
        <v>3.33</v>
      </c>
      <c r="F2717">
        <f>MATCH(A:A,'Crown Aug Uploads '!B:B,0)</f>
        <v>3494</v>
      </c>
    </row>
    <row r="2718" spans="1:6" hidden="1" x14ac:dyDescent="0.3">
      <c r="A2718">
        <v>6041128</v>
      </c>
      <c r="B2718" s="19" t="s">
        <v>2677</v>
      </c>
      <c r="E2718" s="20">
        <v>3.41</v>
      </c>
      <c r="F2718">
        <f>MATCH(A:A,'Crown Aug Uploads '!B:B,0)</f>
        <v>3495</v>
      </c>
    </row>
    <row r="2719" spans="1:6" hidden="1" x14ac:dyDescent="0.3">
      <c r="A2719">
        <v>6041129</v>
      </c>
      <c r="B2719" s="19" t="s">
        <v>2678</v>
      </c>
      <c r="E2719" s="20">
        <v>5.25</v>
      </c>
      <c r="F2719">
        <f>MATCH(A:A,'Crown Aug Uploads '!B:B,0)</f>
        <v>126</v>
      </c>
    </row>
    <row r="2720" spans="1:6" hidden="1" x14ac:dyDescent="0.3">
      <c r="A2720">
        <v>6041130</v>
      </c>
      <c r="B2720" s="19" t="s">
        <v>2679</v>
      </c>
      <c r="E2720" s="20">
        <v>7.34</v>
      </c>
      <c r="F2720">
        <f>MATCH(A:A,'Crown Aug Uploads '!B:B,0)</f>
        <v>94</v>
      </c>
    </row>
    <row r="2721" spans="1:6" hidden="1" x14ac:dyDescent="0.3">
      <c r="A2721">
        <v>6041131</v>
      </c>
      <c r="B2721" s="19" t="s">
        <v>2680</v>
      </c>
      <c r="E2721" s="20">
        <v>9.2899999999999991</v>
      </c>
      <c r="F2721">
        <f>MATCH(A:A,'Crown Aug Uploads '!B:B,0)</f>
        <v>120</v>
      </c>
    </row>
    <row r="2722" spans="1:6" hidden="1" x14ac:dyDescent="0.3">
      <c r="A2722">
        <v>6041132</v>
      </c>
      <c r="B2722" s="19" t="s">
        <v>101</v>
      </c>
      <c r="E2722" s="20">
        <v>1.39</v>
      </c>
      <c r="F2722">
        <f>MATCH(A:A,'Crown Aug Uploads '!B:B,0)</f>
        <v>136</v>
      </c>
    </row>
    <row r="2723" spans="1:6" hidden="1" x14ac:dyDescent="0.3">
      <c r="A2723">
        <v>6041133</v>
      </c>
      <c r="B2723" s="19" t="s">
        <v>102</v>
      </c>
      <c r="E2723" s="20">
        <v>3.79</v>
      </c>
      <c r="F2723">
        <f>MATCH(A:A,'Crown Aug Uploads '!B:B,0)</f>
        <v>9</v>
      </c>
    </row>
    <row r="2724" spans="1:6" hidden="1" x14ac:dyDescent="0.3">
      <c r="A2724">
        <v>6041440</v>
      </c>
      <c r="B2724" s="19" t="s">
        <v>2681</v>
      </c>
      <c r="E2724" s="20">
        <v>5.1100000000000003</v>
      </c>
      <c r="F2724">
        <f>MATCH(A:A,'Crown Aug Uploads '!B:B,0)</f>
        <v>3496</v>
      </c>
    </row>
    <row r="2725" spans="1:6" hidden="1" x14ac:dyDescent="0.3">
      <c r="A2725">
        <v>6041441</v>
      </c>
      <c r="B2725" s="19" t="s">
        <v>2682</v>
      </c>
      <c r="E2725" s="20">
        <v>3.92</v>
      </c>
      <c r="F2725">
        <f>MATCH(A:A,'Crown Aug Uploads '!B:B,0)</f>
        <v>3497</v>
      </c>
    </row>
    <row r="2726" spans="1:6" hidden="1" x14ac:dyDescent="0.3">
      <c r="A2726">
        <v>6041442</v>
      </c>
      <c r="B2726" s="19" t="s">
        <v>2683</v>
      </c>
      <c r="E2726" s="20">
        <v>5.1100000000000003</v>
      </c>
      <c r="F2726">
        <f>MATCH(A:A,'Crown Aug Uploads '!B:B,0)</f>
        <v>3498</v>
      </c>
    </row>
    <row r="2727" spans="1:6" hidden="1" x14ac:dyDescent="0.3">
      <c r="A2727">
        <v>6041443</v>
      </c>
      <c r="B2727" s="19" t="s">
        <v>2684</v>
      </c>
      <c r="E2727" s="20">
        <v>2.42</v>
      </c>
      <c r="F2727">
        <f>MATCH(A:A,'Crown Aug Uploads '!B:B,0)</f>
        <v>3499</v>
      </c>
    </row>
    <row r="2728" spans="1:6" hidden="1" x14ac:dyDescent="0.3">
      <c r="A2728">
        <v>6041445</v>
      </c>
      <c r="B2728" s="19" t="s">
        <v>2685</v>
      </c>
      <c r="E2728" s="20">
        <v>15.59</v>
      </c>
      <c r="F2728">
        <f>MATCH(A:A,'Crown Aug Uploads '!B:B,0)</f>
        <v>3500</v>
      </c>
    </row>
    <row r="2729" spans="1:6" hidden="1" x14ac:dyDescent="0.3">
      <c r="A2729">
        <v>6041447</v>
      </c>
      <c r="B2729" s="19" t="s">
        <v>2686</v>
      </c>
      <c r="E2729" s="20">
        <v>28.39</v>
      </c>
      <c r="F2729">
        <f>MATCH(A:A,'Crown Aug Uploads '!B:B,0)</f>
        <v>3501</v>
      </c>
    </row>
    <row r="2730" spans="1:6" hidden="1" x14ac:dyDescent="0.3">
      <c r="A2730">
        <v>6041448</v>
      </c>
      <c r="B2730" s="19" t="s">
        <v>2687</v>
      </c>
      <c r="E2730" s="20">
        <v>52.44</v>
      </c>
      <c r="F2730">
        <f>MATCH(A:A,'Crown Aug Uploads '!B:B,0)</f>
        <v>3502</v>
      </c>
    </row>
    <row r="2731" spans="1:6" hidden="1" x14ac:dyDescent="0.3">
      <c r="A2731">
        <v>6041449</v>
      </c>
      <c r="B2731" s="19" t="s">
        <v>2688</v>
      </c>
      <c r="E2731" s="20">
        <v>49.32</v>
      </c>
      <c r="F2731">
        <f>MATCH(A:A,'Crown Aug Uploads '!B:B,0)</f>
        <v>3503</v>
      </c>
    </row>
    <row r="2732" spans="1:6" hidden="1" x14ac:dyDescent="0.3">
      <c r="A2732">
        <v>6041450</v>
      </c>
      <c r="B2732" s="19" t="s">
        <v>2689</v>
      </c>
      <c r="E2732" s="20">
        <v>19.760000000000002</v>
      </c>
      <c r="F2732">
        <f>MATCH(A:A,'Crown Aug Uploads '!B:B,0)</f>
        <v>3504</v>
      </c>
    </row>
    <row r="2733" spans="1:6" hidden="1" x14ac:dyDescent="0.3">
      <c r="A2733">
        <v>6041587</v>
      </c>
      <c r="B2733" s="19" t="s">
        <v>2690</v>
      </c>
      <c r="E2733" s="20">
        <v>8.42</v>
      </c>
      <c r="F2733">
        <f>MATCH(A:A,'Crown Aug Uploads '!B:B,0)</f>
        <v>286</v>
      </c>
    </row>
    <row r="2734" spans="1:6" hidden="1" x14ac:dyDescent="0.3">
      <c r="A2734">
        <v>6041601</v>
      </c>
      <c r="B2734" s="19" t="s">
        <v>2691</v>
      </c>
      <c r="E2734" s="20">
        <v>4</v>
      </c>
      <c r="F2734">
        <f>MATCH(A:A,'Crown Aug Uploads '!B:B,0)</f>
        <v>3505</v>
      </c>
    </row>
    <row r="2735" spans="1:6" hidden="1" x14ac:dyDescent="0.3">
      <c r="A2735">
        <v>6054315</v>
      </c>
      <c r="B2735" s="19" t="s">
        <v>2692</v>
      </c>
      <c r="E2735" s="20">
        <v>12.32</v>
      </c>
      <c r="F2735">
        <f>MATCH(A:A,'Crown Aug Uploads '!B:B,0)</f>
        <v>3506</v>
      </c>
    </row>
    <row r="2736" spans="1:6" hidden="1" x14ac:dyDescent="0.3">
      <c r="A2736">
        <v>6054316</v>
      </c>
      <c r="B2736" s="19" t="s">
        <v>2693</v>
      </c>
      <c r="E2736" s="20">
        <v>14.08</v>
      </c>
      <c r="F2736">
        <f>MATCH(A:A,'Crown Aug Uploads '!B:B,0)</f>
        <v>3507</v>
      </c>
    </row>
    <row r="2737" spans="1:6" hidden="1" x14ac:dyDescent="0.3">
      <c r="A2737">
        <v>6054317</v>
      </c>
      <c r="B2737" s="19" t="s">
        <v>2694</v>
      </c>
      <c r="E2737" s="20">
        <v>5.61</v>
      </c>
      <c r="F2737">
        <f>MATCH(A:A,'Crown Aug Uploads '!B:B,0)</f>
        <v>3508</v>
      </c>
    </row>
    <row r="2738" spans="1:6" hidden="1" x14ac:dyDescent="0.3">
      <c r="A2738">
        <v>6054318</v>
      </c>
      <c r="B2738" s="19" t="s">
        <v>2695</v>
      </c>
      <c r="E2738" s="20">
        <v>3.99</v>
      </c>
      <c r="F2738">
        <f>MATCH(A:A,'Crown Aug Uploads '!B:B,0)</f>
        <v>3509</v>
      </c>
    </row>
    <row r="2739" spans="1:6" hidden="1" x14ac:dyDescent="0.3">
      <c r="A2739">
        <v>6054319</v>
      </c>
      <c r="B2739" s="19" t="s">
        <v>2696</v>
      </c>
      <c r="E2739" s="20">
        <v>3.52</v>
      </c>
      <c r="F2739">
        <f>MATCH(A:A,'Crown Aug Uploads '!B:B,0)</f>
        <v>328</v>
      </c>
    </row>
    <row r="2740" spans="1:6" hidden="1" x14ac:dyDescent="0.3">
      <c r="A2740">
        <v>6054320</v>
      </c>
      <c r="B2740" s="19" t="s">
        <v>2697</v>
      </c>
      <c r="E2740" s="20">
        <v>9.91</v>
      </c>
      <c r="F2740">
        <f>MATCH(A:A,'Crown Aug Uploads '!B:B,0)</f>
        <v>3510</v>
      </c>
    </row>
    <row r="2741" spans="1:6" hidden="1" x14ac:dyDescent="0.3">
      <c r="A2741">
        <v>6054321</v>
      </c>
      <c r="B2741" s="19" t="s">
        <v>2698</v>
      </c>
      <c r="E2741" s="20">
        <v>10.78</v>
      </c>
      <c r="F2741">
        <f>MATCH(A:A,'Crown Aug Uploads '!B:B,0)</f>
        <v>3511</v>
      </c>
    </row>
    <row r="2742" spans="1:6" hidden="1" x14ac:dyDescent="0.3">
      <c r="A2742">
        <v>6054322</v>
      </c>
      <c r="B2742" s="19" t="s">
        <v>2699</v>
      </c>
      <c r="E2742" s="20">
        <v>23.31</v>
      </c>
      <c r="F2742">
        <f>MATCH(A:A,'Crown Aug Uploads '!B:B,0)</f>
        <v>3512</v>
      </c>
    </row>
    <row r="2743" spans="1:6" hidden="1" x14ac:dyDescent="0.3">
      <c r="A2743">
        <v>6054325</v>
      </c>
      <c r="B2743" s="19" t="s">
        <v>2700</v>
      </c>
      <c r="E2743" s="20">
        <v>28.08</v>
      </c>
      <c r="F2743">
        <f>MATCH(A:A,'Crown Aug Uploads '!B:B,0)</f>
        <v>348</v>
      </c>
    </row>
    <row r="2744" spans="1:6" hidden="1" x14ac:dyDescent="0.3">
      <c r="A2744">
        <v>6054326</v>
      </c>
      <c r="B2744" s="19" t="s">
        <v>2701</v>
      </c>
      <c r="E2744" s="20">
        <v>20.28</v>
      </c>
      <c r="F2744">
        <f>MATCH(A:A,'Crown Aug Uploads '!B:B,0)</f>
        <v>771</v>
      </c>
    </row>
    <row r="2745" spans="1:6" hidden="1" x14ac:dyDescent="0.3">
      <c r="A2745">
        <v>6054327</v>
      </c>
      <c r="B2745" s="19" t="s">
        <v>2702</v>
      </c>
      <c r="E2745" s="20">
        <v>29.27</v>
      </c>
      <c r="F2745">
        <f>MATCH(A:A,'Crown Aug Uploads '!B:B,0)</f>
        <v>587</v>
      </c>
    </row>
    <row r="2746" spans="1:6" hidden="1" x14ac:dyDescent="0.3">
      <c r="A2746">
        <v>6054328</v>
      </c>
      <c r="B2746" s="19" t="s">
        <v>2703</v>
      </c>
      <c r="E2746" s="20">
        <v>12.97</v>
      </c>
      <c r="F2746">
        <f>MATCH(A:A,'Crown Aug Uploads '!B:B,0)</f>
        <v>3513</v>
      </c>
    </row>
    <row r="2747" spans="1:6" x14ac:dyDescent="0.3">
      <c r="A2747">
        <v>6054852</v>
      </c>
      <c r="B2747" s="19" t="s">
        <v>2704</v>
      </c>
      <c r="E2747" s="20">
        <v>10.14</v>
      </c>
      <c r="F2747">
        <f>MATCH(A:A,'Crown Aug Uploads '!B:B,0)</f>
        <v>3514</v>
      </c>
    </row>
    <row r="2748" spans="1:6" hidden="1" x14ac:dyDescent="0.3">
      <c r="A2748">
        <v>6054968</v>
      </c>
      <c r="B2748" s="19" t="s">
        <v>2705</v>
      </c>
      <c r="E2748" s="20">
        <v>9.16</v>
      </c>
      <c r="F2748">
        <f>MATCH(A:A,'Crown Aug Uploads '!B:B,0)</f>
        <v>276</v>
      </c>
    </row>
    <row r="2749" spans="1:6" hidden="1" x14ac:dyDescent="0.3">
      <c r="A2749">
        <v>6055353</v>
      </c>
      <c r="B2749" s="19" t="s">
        <v>2706</v>
      </c>
      <c r="E2749" s="20">
        <v>10.36</v>
      </c>
      <c r="F2749">
        <f>MATCH(A:A,'Crown Aug Uploads '!B:B,0)</f>
        <v>3515</v>
      </c>
    </row>
    <row r="2750" spans="1:6" x14ac:dyDescent="0.3">
      <c r="A2750">
        <v>6055355</v>
      </c>
      <c r="B2750" s="19" t="s">
        <v>2707</v>
      </c>
      <c r="E2750" s="20">
        <v>5.61</v>
      </c>
      <c r="F2750">
        <f>MATCH(A:A,'Crown Aug Uploads '!B:B,0)</f>
        <v>3516</v>
      </c>
    </row>
    <row r="2751" spans="1:6" hidden="1" x14ac:dyDescent="0.3">
      <c r="A2751">
        <v>6055356</v>
      </c>
      <c r="B2751" s="19" t="s">
        <v>2708</v>
      </c>
      <c r="E2751" s="20">
        <v>1.48</v>
      </c>
      <c r="F2751">
        <f>MATCH(A:A,'Crown Aug Uploads '!B:B,0)</f>
        <v>3517</v>
      </c>
    </row>
    <row r="2752" spans="1:6" hidden="1" x14ac:dyDescent="0.3">
      <c r="A2752">
        <v>6055510</v>
      </c>
      <c r="B2752" s="19" t="s">
        <v>2709</v>
      </c>
      <c r="E2752" s="20">
        <v>8.33</v>
      </c>
      <c r="F2752">
        <f>MATCH(A:A,'Crown Aug Uploads '!B:B,0)</f>
        <v>3518</v>
      </c>
    </row>
    <row r="2753" spans="1:6" hidden="1" x14ac:dyDescent="0.3">
      <c r="A2753">
        <v>6055511</v>
      </c>
      <c r="B2753" s="19" t="s">
        <v>2710</v>
      </c>
      <c r="E2753" s="20">
        <v>10.11</v>
      </c>
      <c r="F2753">
        <f>MATCH(A:A,'Crown Aug Uploads '!B:B,0)</f>
        <v>3519</v>
      </c>
    </row>
    <row r="2754" spans="1:6" hidden="1" x14ac:dyDescent="0.3">
      <c r="A2754">
        <v>6055512</v>
      </c>
      <c r="B2754" s="19" t="s">
        <v>2711</v>
      </c>
      <c r="E2754" s="20">
        <v>11.91</v>
      </c>
      <c r="F2754">
        <f>MATCH(A:A,'Crown Aug Uploads '!B:B,0)</f>
        <v>3520</v>
      </c>
    </row>
    <row r="2755" spans="1:6" hidden="1" x14ac:dyDescent="0.3">
      <c r="A2755">
        <v>6062944</v>
      </c>
      <c r="B2755" s="19" t="s">
        <v>2712</v>
      </c>
      <c r="E2755" s="20">
        <v>2</v>
      </c>
      <c r="F2755">
        <f>MATCH(A:A,'Crown Aug Uploads '!B:B,0)</f>
        <v>15</v>
      </c>
    </row>
    <row r="2756" spans="1:6" hidden="1" x14ac:dyDescent="0.3">
      <c r="A2756">
        <v>6062943</v>
      </c>
      <c r="B2756" s="19" t="s">
        <v>2713</v>
      </c>
      <c r="E2756" s="20">
        <v>1.5</v>
      </c>
      <c r="F2756">
        <f>MATCH(A:A,'Crown Aug Uploads '!B:B,0)</f>
        <v>130</v>
      </c>
    </row>
    <row r="2757" spans="1:6" hidden="1" x14ac:dyDescent="0.3">
      <c r="A2757">
        <v>6062942</v>
      </c>
      <c r="B2757" s="19" t="s">
        <v>2714</v>
      </c>
      <c r="E2757" s="20">
        <v>1</v>
      </c>
      <c r="F2757">
        <f>MATCH(A:A,'Crown Aug Uploads '!B:B,0)</f>
        <v>187</v>
      </c>
    </row>
    <row r="2758" spans="1:6" hidden="1" x14ac:dyDescent="0.3">
      <c r="A2758">
        <v>6062601</v>
      </c>
      <c r="B2758" s="19" t="s">
        <v>2715</v>
      </c>
      <c r="E2758" s="20">
        <v>12</v>
      </c>
      <c r="F2758">
        <f>MATCH(A:A,'Crown Aug Uploads '!B:B,0)</f>
        <v>3521</v>
      </c>
    </row>
    <row r="2759" spans="1:6" hidden="1" x14ac:dyDescent="0.3">
      <c r="A2759">
        <v>6062262</v>
      </c>
      <c r="B2759" s="19" t="s">
        <v>2716</v>
      </c>
      <c r="E2759" s="20">
        <v>4.2699999999999996</v>
      </c>
      <c r="F2759">
        <f>MATCH(A:A,'Crown Aug Uploads '!B:B,0)</f>
        <v>3522</v>
      </c>
    </row>
    <row r="2760" spans="1:6" hidden="1" x14ac:dyDescent="0.3">
      <c r="A2760">
        <v>6062125</v>
      </c>
      <c r="B2760" s="19" t="s">
        <v>2717</v>
      </c>
      <c r="E2760" s="20">
        <v>12.88</v>
      </c>
      <c r="F2760">
        <f>MATCH(A:A,'Crown Aug Uploads '!B:B,0)</f>
        <v>3523</v>
      </c>
    </row>
    <row r="2761" spans="1:6" hidden="1" x14ac:dyDescent="0.3">
      <c r="A2761">
        <v>6062081</v>
      </c>
      <c r="B2761" s="19" t="s">
        <v>2718</v>
      </c>
      <c r="E2761" s="20">
        <v>41.2</v>
      </c>
      <c r="F2761">
        <f>MATCH(A:A,'Crown Aug Uploads '!B:B,0)</f>
        <v>3524</v>
      </c>
    </row>
    <row r="2762" spans="1:6" hidden="1" x14ac:dyDescent="0.3">
      <c r="A2762">
        <v>6050146</v>
      </c>
      <c r="B2762" s="19" t="s">
        <v>116</v>
      </c>
      <c r="E2762" s="20">
        <v>0.95</v>
      </c>
      <c r="F2762">
        <f>MATCH(A:A,'Crown Aug Uploads '!B:B,0)</f>
        <v>498</v>
      </c>
    </row>
    <row r="2763" spans="1:6" hidden="1" x14ac:dyDescent="0.3">
      <c r="A2763">
        <v>6050532</v>
      </c>
      <c r="B2763" s="19" t="s">
        <v>2719</v>
      </c>
      <c r="E2763" s="20">
        <v>59.69</v>
      </c>
      <c r="F2763">
        <f>MATCH(A:A,'Crown Aug Uploads '!B:B,0)</f>
        <v>3525</v>
      </c>
    </row>
    <row r="2764" spans="1:6" hidden="1" x14ac:dyDescent="0.3">
      <c r="A2764">
        <v>6054279</v>
      </c>
      <c r="B2764" s="19" t="s">
        <v>2720</v>
      </c>
      <c r="E2764" s="20">
        <v>5.97</v>
      </c>
      <c r="F2764">
        <f>MATCH(A:A,'Crown Aug Uploads '!B:B,0)</f>
        <v>3526</v>
      </c>
    </row>
    <row r="2765" spans="1:6" hidden="1" x14ac:dyDescent="0.3">
      <c r="A2765">
        <v>6054280</v>
      </c>
      <c r="B2765" s="19" t="s">
        <v>2721</v>
      </c>
      <c r="E2765" s="20">
        <v>6.23</v>
      </c>
      <c r="F2765">
        <f>MATCH(A:A,'Crown Aug Uploads '!B:B,0)</f>
        <v>3527</v>
      </c>
    </row>
    <row r="2766" spans="1:6" hidden="1" x14ac:dyDescent="0.3">
      <c r="A2766">
        <v>6054281</v>
      </c>
      <c r="B2766" s="19" t="s">
        <v>2722</v>
      </c>
      <c r="E2766" s="20">
        <v>7.23</v>
      </c>
      <c r="F2766">
        <f>MATCH(A:A,'Crown Aug Uploads '!B:B,0)</f>
        <v>3528</v>
      </c>
    </row>
    <row r="2767" spans="1:6" hidden="1" x14ac:dyDescent="0.3">
      <c r="A2767">
        <v>6054282</v>
      </c>
      <c r="B2767" s="19" t="s">
        <v>2723</v>
      </c>
      <c r="E2767" s="20">
        <v>7.49</v>
      </c>
      <c r="F2767">
        <f>MATCH(A:A,'Crown Aug Uploads '!B:B,0)</f>
        <v>3529</v>
      </c>
    </row>
    <row r="2768" spans="1:6" hidden="1" x14ac:dyDescent="0.3">
      <c r="A2768">
        <v>6054283</v>
      </c>
      <c r="B2768" s="19" t="s">
        <v>2724</v>
      </c>
      <c r="E2768" s="20">
        <v>11.22</v>
      </c>
      <c r="F2768">
        <f>MATCH(A:A,'Crown Aug Uploads '!B:B,0)</f>
        <v>412</v>
      </c>
    </row>
    <row r="2769" spans="1:6" hidden="1" x14ac:dyDescent="0.3">
      <c r="A2769">
        <v>6054284</v>
      </c>
      <c r="B2769" s="19" t="s">
        <v>2725</v>
      </c>
      <c r="E2769" s="20">
        <v>5.26</v>
      </c>
      <c r="F2769">
        <f>MATCH(A:A,'Crown Aug Uploads '!B:B,0)</f>
        <v>3530</v>
      </c>
    </row>
    <row r="2770" spans="1:6" hidden="1" x14ac:dyDescent="0.3">
      <c r="A2770">
        <v>6054285</v>
      </c>
      <c r="B2770" s="19" t="s">
        <v>2726</v>
      </c>
      <c r="E2770" s="20">
        <v>5.62</v>
      </c>
      <c r="F2770">
        <f>MATCH(A:A,'Crown Aug Uploads '!B:B,0)</f>
        <v>3531</v>
      </c>
    </row>
    <row r="2771" spans="1:6" hidden="1" x14ac:dyDescent="0.3">
      <c r="A2771">
        <v>6054286</v>
      </c>
      <c r="B2771" s="19" t="s">
        <v>2727</v>
      </c>
      <c r="E2771" s="20">
        <v>3.49</v>
      </c>
      <c r="F2771">
        <f>MATCH(A:A,'Crown Aug Uploads '!B:B,0)</f>
        <v>601</v>
      </c>
    </row>
    <row r="2772" spans="1:6" hidden="1" x14ac:dyDescent="0.3">
      <c r="A2772">
        <v>6054287</v>
      </c>
      <c r="B2772" s="19" t="s">
        <v>2728</v>
      </c>
      <c r="E2772" s="20">
        <v>4.99</v>
      </c>
      <c r="F2772">
        <f>MATCH(A:A,'Crown Aug Uploads '!B:B,0)</f>
        <v>515</v>
      </c>
    </row>
    <row r="2773" spans="1:6" hidden="1" x14ac:dyDescent="0.3">
      <c r="A2773">
        <v>6054288</v>
      </c>
      <c r="B2773" s="19" t="s">
        <v>2729</v>
      </c>
      <c r="E2773" s="20">
        <v>4.99</v>
      </c>
      <c r="F2773">
        <f>MATCH(A:A,'Crown Aug Uploads '!B:B,0)</f>
        <v>3532</v>
      </c>
    </row>
    <row r="2774" spans="1:6" hidden="1" x14ac:dyDescent="0.3">
      <c r="A2774">
        <v>6054289</v>
      </c>
      <c r="B2774" s="19" t="s">
        <v>2730</v>
      </c>
      <c r="E2774" s="20">
        <v>5.61</v>
      </c>
      <c r="F2774">
        <f>MATCH(A:A,'Crown Aug Uploads '!B:B,0)</f>
        <v>3533</v>
      </c>
    </row>
    <row r="2775" spans="1:6" hidden="1" x14ac:dyDescent="0.3">
      <c r="A2775">
        <v>6054290</v>
      </c>
      <c r="B2775" s="19" t="s">
        <v>2731</v>
      </c>
      <c r="E2775" s="20">
        <v>14.08</v>
      </c>
      <c r="F2775">
        <f>MATCH(A:A,'Crown Aug Uploads '!B:B,0)</f>
        <v>3534</v>
      </c>
    </row>
    <row r="2776" spans="1:6" hidden="1" x14ac:dyDescent="0.3">
      <c r="A2776">
        <v>6054291</v>
      </c>
      <c r="B2776" s="19" t="s">
        <v>2732</v>
      </c>
      <c r="E2776" s="20">
        <v>17.61</v>
      </c>
      <c r="F2776">
        <f>MATCH(A:A,'Crown Aug Uploads '!B:B,0)</f>
        <v>3535</v>
      </c>
    </row>
    <row r="2777" spans="1:6" hidden="1" x14ac:dyDescent="0.3">
      <c r="A2777">
        <v>6054292</v>
      </c>
      <c r="B2777" s="19" t="s">
        <v>2733</v>
      </c>
      <c r="E2777" s="20">
        <v>26.43</v>
      </c>
      <c r="F2777">
        <f>MATCH(A:A,'Crown Aug Uploads '!B:B,0)</f>
        <v>3536</v>
      </c>
    </row>
    <row r="2778" spans="1:6" hidden="1" x14ac:dyDescent="0.3">
      <c r="A2778">
        <v>6054293</v>
      </c>
      <c r="B2778" s="19" t="s">
        <v>2734</v>
      </c>
      <c r="E2778" s="20">
        <v>15.48</v>
      </c>
      <c r="F2778">
        <f>MATCH(A:A,'Crown Aug Uploads '!B:B,0)</f>
        <v>3537</v>
      </c>
    </row>
    <row r="2779" spans="1:6" hidden="1" x14ac:dyDescent="0.3">
      <c r="A2779">
        <v>6054301</v>
      </c>
      <c r="B2779" s="19" t="s">
        <v>2735</v>
      </c>
      <c r="E2779" s="20">
        <v>17.61</v>
      </c>
      <c r="F2779">
        <f>MATCH(A:A,'Crown Aug Uploads '!B:B,0)</f>
        <v>3538</v>
      </c>
    </row>
    <row r="2780" spans="1:6" hidden="1" x14ac:dyDescent="0.3">
      <c r="A2780">
        <v>6054302</v>
      </c>
      <c r="B2780" s="19" t="s">
        <v>2736</v>
      </c>
      <c r="E2780" s="20">
        <v>26.43</v>
      </c>
      <c r="F2780">
        <f>MATCH(A:A,'Crown Aug Uploads '!B:B,0)</f>
        <v>3539</v>
      </c>
    </row>
    <row r="2781" spans="1:6" hidden="1" x14ac:dyDescent="0.3">
      <c r="A2781">
        <v>6054303</v>
      </c>
      <c r="B2781" s="19" t="s">
        <v>2737</v>
      </c>
      <c r="E2781" s="20">
        <v>8.7200000000000006</v>
      </c>
      <c r="F2781">
        <f>MATCH(A:A,'Crown Aug Uploads '!B:B,0)</f>
        <v>3540</v>
      </c>
    </row>
    <row r="2782" spans="1:6" hidden="1" x14ac:dyDescent="0.3">
      <c r="A2782">
        <v>6054304</v>
      </c>
      <c r="B2782" s="19" t="s">
        <v>2738</v>
      </c>
      <c r="E2782" s="20">
        <v>7.5</v>
      </c>
      <c r="F2782">
        <f>MATCH(A:A,'Crown Aug Uploads '!B:B,0)</f>
        <v>3541</v>
      </c>
    </row>
    <row r="2783" spans="1:6" hidden="1" x14ac:dyDescent="0.3">
      <c r="A2783">
        <v>6054305</v>
      </c>
      <c r="B2783" s="19" t="s">
        <v>2739</v>
      </c>
      <c r="E2783" s="20">
        <v>14.97</v>
      </c>
      <c r="F2783">
        <f>MATCH(A:A,'Crown Aug Uploads '!B:B,0)</f>
        <v>3542</v>
      </c>
    </row>
    <row r="2784" spans="1:6" hidden="1" x14ac:dyDescent="0.3">
      <c r="A2784">
        <v>6054306</v>
      </c>
      <c r="B2784" s="19" t="s">
        <v>2740</v>
      </c>
      <c r="E2784" s="20">
        <v>26.43</v>
      </c>
      <c r="F2784">
        <f>MATCH(A:A,'Crown Aug Uploads '!B:B,0)</f>
        <v>3543</v>
      </c>
    </row>
    <row r="2785" spans="1:6" hidden="1" x14ac:dyDescent="0.3">
      <c r="A2785">
        <v>6054307</v>
      </c>
      <c r="B2785" s="19" t="s">
        <v>2741</v>
      </c>
      <c r="E2785" s="20">
        <v>5.97</v>
      </c>
      <c r="F2785">
        <f>MATCH(A:A,'Crown Aug Uploads '!B:B,0)</f>
        <v>261</v>
      </c>
    </row>
    <row r="2786" spans="1:6" hidden="1" x14ac:dyDescent="0.3">
      <c r="A2786">
        <v>6054308</v>
      </c>
      <c r="B2786" s="19" t="s">
        <v>2742</v>
      </c>
      <c r="E2786" s="20">
        <v>6.84</v>
      </c>
      <c r="F2786">
        <f>MATCH(A:A,'Crown Aug Uploads '!B:B,0)</f>
        <v>199</v>
      </c>
    </row>
    <row r="2787" spans="1:6" hidden="1" x14ac:dyDescent="0.3">
      <c r="A2787">
        <v>6054310</v>
      </c>
      <c r="B2787" s="19" t="s">
        <v>2743</v>
      </c>
      <c r="E2787" s="20">
        <v>48.99</v>
      </c>
      <c r="F2787">
        <f>MATCH(A:A,'Crown Aug Uploads '!B:B,0)</f>
        <v>3544</v>
      </c>
    </row>
    <row r="2788" spans="1:6" hidden="1" x14ac:dyDescent="0.3">
      <c r="A2788">
        <v>6054311</v>
      </c>
      <c r="B2788" s="19" t="s">
        <v>2744</v>
      </c>
      <c r="E2788" s="20">
        <v>12.37</v>
      </c>
      <c r="F2788">
        <f>MATCH(A:A,'Crown Aug Uploads '!B:B,0)</f>
        <v>3545</v>
      </c>
    </row>
    <row r="2789" spans="1:6" hidden="1" x14ac:dyDescent="0.3">
      <c r="A2789">
        <v>6054312</v>
      </c>
      <c r="B2789" s="19" t="s">
        <v>2745</v>
      </c>
      <c r="E2789" s="20">
        <v>14.08</v>
      </c>
      <c r="F2789">
        <f>MATCH(A:A,'Crown Aug Uploads '!B:B,0)</f>
        <v>3546</v>
      </c>
    </row>
    <row r="2790" spans="1:6" hidden="1" x14ac:dyDescent="0.3">
      <c r="A2790">
        <v>6054313</v>
      </c>
      <c r="B2790" s="19" t="s">
        <v>2746</v>
      </c>
      <c r="E2790" s="20">
        <v>17.61</v>
      </c>
      <c r="F2790">
        <f>MATCH(A:A,'Crown Aug Uploads '!B:B,0)</f>
        <v>3547</v>
      </c>
    </row>
    <row r="2791" spans="1:6" hidden="1" x14ac:dyDescent="0.3">
      <c r="A2791">
        <v>6054314</v>
      </c>
      <c r="B2791" s="19" t="s">
        <v>2747</v>
      </c>
      <c r="E2791" s="20">
        <v>26.43</v>
      </c>
      <c r="F2791">
        <f>MATCH(A:A,'Crown Aug Uploads '!B:B,0)</f>
        <v>3548</v>
      </c>
    </row>
    <row r="2792" spans="1:6" hidden="1" x14ac:dyDescent="0.3">
      <c r="A2792">
        <v>6048484</v>
      </c>
      <c r="B2792" s="19" t="s">
        <v>2748</v>
      </c>
      <c r="E2792" s="20">
        <v>6.75</v>
      </c>
      <c r="F2792">
        <f>MATCH(A:A,'Crown Aug Uploads '!B:B,0)</f>
        <v>259</v>
      </c>
    </row>
    <row r="2793" spans="1:6" hidden="1" x14ac:dyDescent="0.3">
      <c r="A2793">
        <v>6048485</v>
      </c>
      <c r="B2793" s="19" t="s">
        <v>120</v>
      </c>
      <c r="E2793" s="20">
        <v>7</v>
      </c>
      <c r="F2793">
        <f>MATCH(A:A,'Crown Aug Uploads '!B:B,0)</f>
        <v>551</v>
      </c>
    </row>
    <row r="2794" spans="1:6" hidden="1" x14ac:dyDescent="0.3">
      <c r="A2794">
        <v>6049950</v>
      </c>
      <c r="B2794" s="19" t="s">
        <v>2749</v>
      </c>
      <c r="E2794" s="20">
        <v>7</v>
      </c>
      <c r="F2794">
        <f>MATCH(A:A,'Crown Aug Uploads '!B:B,0)</f>
        <v>3549</v>
      </c>
    </row>
    <row r="2795" spans="1:6" hidden="1" x14ac:dyDescent="0.3">
      <c r="A2795">
        <v>6050196</v>
      </c>
      <c r="B2795" s="19" t="s">
        <v>2750</v>
      </c>
      <c r="E2795" s="20">
        <v>6.25</v>
      </c>
      <c r="F2795">
        <f>MATCH(A:A,'Crown Aug Uploads '!B:B,0)</f>
        <v>1205</v>
      </c>
    </row>
    <row r="2796" spans="1:6" hidden="1" x14ac:dyDescent="0.3">
      <c r="A2796">
        <v>6053585</v>
      </c>
      <c r="B2796" s="19" t="s">
        <v>2751</v>
      </c>
      <c r="E2796" s="20">
        <v>10.56</v>
      </c>
      <c r="F2796">
        <f>MATCH(A:A,'Crown Aug Uploads '!B:B,0)</f>
        <v>3550</v>
      </c>
    </row>
    <row r="2797" spans="1:6" hidden="1" x14ac:dyDescent="0.3">
      <c r="A2797">
        <v>6053586</v>
      </c>
      <c r="B2797" s="19" t="s">
        <v>2752</v>
      </c>
      <c r="E2797" s="20">
        <v>12.39</v>
      </c>
      <c r="F2797">
        <f>MATCH(A:A,'Crown Aug Uploads '!B:B,0)</f>
        <v>3551</v>
      </c>
    </row>
    <row r="2798" spans="1:6" x14ac:dyDescent="0.3">
      <c r="A2798">
        <v>6054625</v>
      </c>
      <c r="B2798" s="19" t="s">
        <v>2753</v>
      </c>
      <c r="E2798" s="20">
        <v>419.41</v>
      </c>
      <c r="F2798">
        <f>MATCH(A:A,'Crown Aug Uploads '!B:B,0)</f>
        <v>3552</v>
      </c>
    </row>
    <row r="2799" spans="1:6" hidden="1" x14ac:dyDescent="0.3">
      <c r="A2799">
        <v>6055500</v>
      </c>
      <c r="B2799" s="19" t="s">
        <v>119</v>
      </c>
      <c r="E2799" s="20">
        <v>10.75</v>
      </c>
      <c r="F2799">
        <f>MATCH(A:A,'Crown Aug Uploads '!B:B,0)</f>
        <v>235</v>
      </c>
    </row>
    <row r="2800" spans="1:6" hidden="1" x14ac:dyDescent="0.3">
      <c r="A2800">
        <v>6056239</v>
      </c>
      <c r="B2800" s="19" t="s">
        <v>2754</v>
      </c>
      <c r="E2800" s="20">
        <v>4</v>
      </c>
      <c r="F2800">
        <f>MATCH(A:A,'Crown Aug Uploads '!B:B,0)</f>
        <v>3553</v>
      </c>
    </row>
    <row r="2801" spans="1:6" hidden="1" x14ac:dyDescent="0.3">
      <c r="A2801">
        <v>6056240</v>
      </c>
      <c r="B2801" s="19" t="s">
        <v>2755</v>
      </c>
      <c r="E2801" s="20">
        <v>11.33</v>
      </c>
      <c r="F2801">
        <f>MATCH(A:A,'Crown Aug Uploads '!B:B,0)</f>
        <v>260</v>
      </c>
    </row>
    <row r="2802" spans="1:6" hidden="1" x14ac:dyDescent="0.3">
      <c r="A2802">
        <v>6060496</v>
      </c>
      <c r="B2802" s="19" t="s">
        <v>2756</v>
      </c>
      <c r="E2802" s="20">
        <v>12.29</v>
      </c>
      <c r="F2802">
        <f>MATCH(A:A,'Crown Aug Uploads '!B:B,0)</f>
        <v>3554</v>
      </c>
    </row>
    <row r="2803" spans="1:6" hidden="1" x14ac:dyDescent="0.3">
      <c r="A2803">
        <v>6060497</v>
      </c>
      <c r="B2803" s="19" t="s">
        <v>2757</v>
      </c>
      <c r="E2803" s="20">
        <v>12.29</v>
      </c>
      <c r="F2803">
        <f>MATCH(A:A,'Crown Aug Uploads '!B:B,0)</f>
        <v>3555</v>
      </c>
    </row>
    <row r="2804" spans="1:6" hidden="1" x14ac:dyDescent="0.3">
      <c r="A2804">
        <v>6060498</v>
      </c>
      <c r="B2804" s="19" t="s">
        <v>2758</v>
      </c>
      <c r="E2804" s="20">
        <v>9.2200000000000006</v>
      </c>
      <c r="F2804">
        <f>MATCH(A:A,'Crown Aug Uploads '!B:B,0)</f>
        <v>3556</v>
      </c>
    </row>
    <row r="2805" spans="1:6" hidden="1" x14ac:dyDescent="0.3">
      <c r="A2805">
        <v>6060499</v>
      </c>
      <c r="B2805" s="19" t="s">
        <v>2759</v>
      </c>
      <c r="E2805" s="20">
        <v>18.43</v>
      </c>
      <c r="F2805">
        <f>MATCH(A:A,'Crown Aug Uploads '!B:B,0)</f>
        <v>3557</v>
      </c>
    </row>
    <row r="2806" spans="1:6" hidden="1" x14ac:dyDescent="0.3">
      <c r="A2806">
        <v>6060500</v>
      </c>
      <c r="B2806" s="19" t="s">
        <v>2760</v>
      </c>
      <c r="E2806" s="20">
        <v>12.29</v>
      </c>
      <c r="F2806">
        <f>MATCH(A:A,'Crown Aug Uploads '!B:B,0)</f>
        <v>3558</v>
      </c>
    </row>
    <row r="2807" spans="1:6" hidden="1" x14ac:dyDescent="0.3">
      <c r="A2807">
        <v>6060501</v>
      </c>
      <c r="B2807" s="19" t="s">
        <v>2761</v>
      </c>
      <c r="E2807" s="20">
        <v>7.98</v>
      </c>
      <c r="F2807">
        <f>MATCH(A:A,'Crown Aug Uploads '!B:B,0)</f>
        <v>3559</v>
      </c>
    </row>
    <row r="2808" spans="1:6" hidden="1" x14ac:dyDescent="0.3">
      <c r="A2808">
        <v>6060502</v>
      </c>
      <c r="B2808" s="19" t="s">
        <v>2762</v>
      </c>
      <c r="E2808" s="20">
        <v>24.57</v>
      </c>
      <c r="F2808">
        <f>MATCH(A:A,'Crown Aug Uploads '!B:B,0)</f>
        <v>3560</v>
      </c>
    </row>
    <row r="2809" spans="1:6" hidden="1" x14ac:dyDescent="0.3">
      <c r="A2809">
        <v>6060591</v>
      </c>
      <c r="B2809" s="19" t="s">
        <v>2763</v>
      </c>
      <c r="E2809" s="20">
        <v>6.44</v>
      </c>
      <c r="F2809">
        <f>MATCH(A:A,'Crown Aug Uploads '!B:B,0)</f>
        <v>3561</v>
      </c>
    </row>
    <row r="2810" spans="1:6" hidden="1" x14ac:dyDescent="0.3">
      <c r="A2810">
        <v>6060592</v>
      </c>
      <c r="B2810" s="19" t="s">
        <v>2764</v>
      </c>
      <c r="E2810" s="20">
        <v>14.29</v>
      </c>
      <c r="F2810">
        <f>MATCH(A:A,'Crown Aug Uploads '!B:B,0)</f>
        <v>3562</v>
      </c>
    </row>
    <row r="2811" spans="1:6" hidden="1" x14ac:dyDescent="0.3">
      <c r="A2811">
        <v>6060593</v>
      </c>
      <c r="B2811" s="19" t="s">
        <v>2765</v>
      </c>
      <c r="E2811" s="20">
        <v>5.72</v>
      </c>
      <c r="F2811">
        <f>MATCH(A:A,'Crown Aug Uploads '!B:B,0)</f>
        <v>3563</v>
      </c>
    </row>
    <row r="2812" spans="1:6" hidden="1" x14ac:dyDescent="0.3">
      <c r="A2812">
        <v>6060594</v>
      </c>
      <c r="B2812" s="19" t="s">
        <v>2766</v>
      </c>
      <c r="E2812" s="20">
        <v>14.29</v>
      </c>
      <c r="F2812">
        <f>MATCH(A:A,'Crown Aug Uploads '!B:B,0)</f>
        <v>3564</v>
      </c>
    </row>
    <row r="2813" spans="1:6" hidden="1" x14ac:dyDescent="0.3">
      <c r="A2813">
        <v>6060595</v>
      </c>
      <c r="B2813" s="19" t="s">
        <v>2767</v>
      </c>
      <c r="E2813" s="20">
        <v>2.15</v>
      </c>
      <c r="F2813">
        <f>MATCH(A:A,'Crown Aug Uploads '!B:B,0)</f>
        <v>3565</v>
      </c>
    </row>
    <row r="2814" spans="1:6" hidden="1" x14ac:dyDescent="0.3">
      <c r="A2814">
        <v>6060596</v>
      </c>
      <c r="B2814" s="19" t="s">
        <v>2768</v>
      </c>
      <c r="E2814" s="20">
        <v>5.01</v>
      </c>
      <c r="F2814">
        <f>MATCH(A:A,'Crown Aug Uploads '!B:B,0)</f>
        <v>3566</v>
      </c>
    </row>
    <row r="2815" spans="1:6" hidden="1" x14ac:dyDescent="0.3">
      <c r="A2815">
        <v>6060597</v>
      </c>
      <c r="B2815" s="19" t="s">
        <v>2769</v>
      </c>
      <c r="E2815" s="20">
        <v>2.85</v>
      </c>
      <c r="F2815">
        <f>MATCH(A:A,'Crown Aug Uploads '!B:B,0)</f>
        <v>3567</v>
      </c>
    </row>
    <row r="2816" spans="1:6" hidden="1" x14ac:dyDescent="0.3">
      <c r="A2816">
        <v>6060598</v>
      </c>
      <c r="B2816" s="19" t="s">
        <v>2770</v>
      </c>
      <c r="E2816" s="20">
        <v>1.78</v>
      </c>
      <c r="F2816">
        <f>MATCH(A:A,'Crown Aug Uploads '!B:B,0)</f>
        <v>3568</v>
      </c>
    </row>
    <row r="2817" spans="1:6" hidden="1" x14ac:dyDescent="0.3">
      <c r="A2817">
        <v>6060599</v>
      </c>
      <c r="B2817" s="19" t="s">
        <v>2771</v>
      </c>
      <c r="E2817" s="20">
        <v>7.14</v>
      </c>
      <c r="F2817">
        <f>MATCH(A:A,'Crown Aug Uploads '!B:B,0)</f>
        <v>3569</v>
      </c>
    </row>
    <row r="2818" spans="1:6" hidden="1" x14ac:dyDescent="0.3">
      <c r="A2818">
        <v>6047231</v>
      </c>
      <c r="B2818" s="19" t="s">
        <v>122</v>
      </c>
      <c r="E2818" s="20">
        <v>6.18</v>
      </c>
      <c r="F2818">
        <f>MATCH(A:A,'Crown Aug Uploads '!B:B,0)</f>
        <v>338</v>
      </c>
    </row>
    <row r="2819" spans="1:6" hidden="1" x14ac:dyDescent="0.3">
      <c r="A2819">
        <v>6043595</v>
      </c>
      <c r="B2819" s="19" t="s">
        <v>2772</v>
      </c>
      <c r="E2819" s="20">
        <v>5.0599999999999996</v>
      </c>
      <c r="F2819">
        <f>MATCH(A:A,'Crown Aug Uploads '!B:B,0)</f>
        <v>3570</v>
      </c>
    </row>
    <row r="2820" spans="1:6" hidden="1" x14ac:dyDescent="0.3">
      <c r="A2820">
        <v>6043805</v>
      </c>
      <c r="B2820" s="19" t="s">
        <v>2773</v>
      </c>
      <c r="E2820" s="20">
        <v>5.58</v>
      </c>
      <c r="F2820">
        <f>MATCH(A:A,'Crown Aug Uploads '!B:B,0)</f>
        <v>3571</v>
      </c>
    </row>
    <row r="2821" spans="1:6" hidden="1" x14ac:dyDescent="0.3">
      <c r="A2821">
        <v>6043806</v>
      </c>
      <c r="B2821" s="19" t="s">
        <v>2774</v>
      </c>
      <c r="E2821" s="20">
        <v>12.3</v>
      </c>
      <c r="F2821">
        <f>MATCH(A:A,'Crown Aug Uploads '!B:B,0)</f>
        <v>3572</v>
      </c>
    </row>
    <row r="2822" spans="1:6" hidden="1" x14ac:dyDescent="0.3">
      <c r="A2822">
        <v>6043807</v>
      </c>
      <c r="B2822" s="19" t="s">
        <v>2775</v>
      </c>
      <c r="E2822" s="20">
        <v>19.03</v>
      </c>
      <c r="F2822">
        <f>MATCH(A:A,'Crown Aug Uploads '!B:B,0)</f>
        <v>490</v>
      </c>
    </row>
    <row r="2823" spans="1:6" hidden="1" x14ac:dyDescent="0.3">
      <c r="A2823">
        <v>6043827</v>
      </c>
      <c r="B2823" s="19" t="s">
        <v>2776</v>
      </c>
      <c r="E2823" s="20">
        <v>10.42</v>
      </c>
      <c r="F2823">
        <f>MATCH(A:A,'Crown Aug Uploads '!B:B,0)</f>
        <v>3573</v>
      </c>
    </row>
    <row r="2824" spans="1:6" hidden="1" x14ac:dyDescent="0.3">
      <c r="A2824">
        <v>6044041</v>
      </c>
      <c r="B2824" s="19" t="s">
        <v>2777</v>
      </c>
      <c r="E2824" s="20">
        <v>5.96</v>
      </c>
      <c r="F2824">
        <f>MATCH(A:A,'Crown Aug Uploads '!B:B,0)</f>
        <v>3574</v>
      </c>
    </row>
    <row r="2825" spans="1:6" x14ac:dyDescent="0.3">
      <c r="A2825">
        <v>6044042</v>
      </c>
      <c r="B2825" s="19" t="s">
        <v>2778</v>
      </c>
      <c r="E2825" s="20">
        <v>12.32</v>
      </c>
      <c r="F2825">
        <f>MATCH(A:A,'Crown Aug Uploads '!B:B,0)</f>
        <v>3575</v>
      </c>
    </row>
    <row r="2826" spans="1:6" x14ac:dyDescent="0.3">
      <c r="A2826">
        <v>6044044</v>
      </c>
      <c r="B2826" s="19" t="s">
        <v>2779</v>
      </c>
      <c r="E2826" s="20">
        <v>5.22</v>
      </c>
      <c r="F2826">
        <f>MATCH(A:A,'Crown Aug Uploads '!B:B,0)</f>
        <v>3576</v>
      </c>
    </row>
    <row r="2827" spans="1:6" hidden="1" x14ac:dyDescent="0.3">
      <c r="A2827">
        <v>6044045</v>
      </c>
      <c r="B2827" s="19" t="s">
        <v>2780</v>
      </c>
      <c r="E2827" s="20">
        <v>6.74</v>
      </c>
      <c r="F2827">
        <f>MATCH(A:A,'Crown Aug Uploads '!B:B,0)</f>
        <v>3577</v>
      </c>
    </row>
    <row r="2828" spans="1:6" x14ac:dyDescent="0.3">
      <c r="A2828">
        <v>6044046</v>
      </c>
      <c r="B2828" s="19" t="s">
        <v>2781</v>
      </c>
      <c r="E2828" s="20">
        <v>14.17</v>
      </c>
      <c r="F2828">
        <f>MATCH(A:A,'Crown Aug Uploads '!B:B,0)</f>
        <v>3578</v>
      </c>
    </row>
    <row r="2829" spans="1:6" hidden="1" x14ac:dyDescent="0.3">
      <c r="A2829">
        <v>6044049</v>
      </c>
      <c r="B2829" s="19" t="s">
        <v>2782</v>
      </c>
      <c r="E2829" s="20">
        <v>7.84</v>
      </c>
      <c r="F2829">
        <f>MATCH(A:A,'Crown Aug Uploads '!B:B,0)</f>
        <v>3579</v>
      </c>
    </row>
    <row r="2830" spans="1:6" x14ac:dyDescent="0.3">
      <c r="A2830">
        <v>6044050</v>
      </c>
      <c r="B2830" s="19" t="s">
        <v>2783</v>
      </c>
      <c r="E2830" s="20">
        <v>16.41</v>
      </c>
      <c r="F2830">
        <f>MATCH(A:A,'Crown Aug Uploads '!B:B,0)</f>
        <v>3580</v>
      </c>
    </row>
    <row r="2831" spans="1:6" hidden="1" x14ac:dyDescent="0.3">
      <c r="A2831">
        <v>6044053</v>
      </c>
      <c r="B2831" s="19" t="s">
        <v>2784</v>
      </c>
      <c r="E2831" s="20">
        <v>5.22</v>
      </c>
      <c r="F2831">
        <f>MATCH(A:A,'Crown Aug Uploads '!B:B,0)</f>
        <v>3581</v>
      </c>
    </row>
    <row r="2832" spans="1:6" hidden="1" x14ac:dyDescent="0.3">
      <c r="A2832">
        <v>6044054</v>
      </c>
      <c r="B2832" s="19" t="s">
        <v>2785</v>
      </c>
      <c r="E2832" s="20">
        <v>5.22</v>
      </c>
      <c r="F2832">
        <f>MATCH(A:A,'Crown Aug Uploads '!B:B,0)</f>
        <v>3582</v>
      </c>
    </row>
    <row r="2833" spans="1:6" hidden="1" x14ac:dyDescent="0.3">
      <c r="A2833">
        <v>6044057</v>
      </c>
      <c r="B2833" s="19" t="s">
        <v>2786</v>
      </c>
      <c r="E2833" s="20">
        <v>28.35</v>
      </c>
      <c r="F2833">
        <f>MATCH(A:A,'Crown Aug Uploads '!B:B,0)</f>
        <v>3583</v>
      </c>
    </row>
    <row r="2834" spans="1:6" hidden="1" x14ac:dyDescent="0.3">
      <c r="A2834">
        <v>6044059</v>
      </c>
      <c r="B2834" s="19" t="s">
        <v>2787</v>
      </c>
      <c r="E2834" s="20">
        <v>28.35</v>
      </c>
      <c r="F2834">
        <f>MATCH(A:A,'Crown Aug Uploads '!B:B,0)</f>
        <v>3584</v>
      </c>
    </row>
    <row r="2835" spans="1:6" hidden="1" x14ac:dyDescent="0.3">
      <c r="A2835">
        <v>6044060</v>
      </c>
      <c r="B2835" s="19" t="s">
        <v>2788</v>
      </c>
      <c r="E2835" s="20">
        <v>23.6</v>
      </c>
      <c r="F2835">
        <f>MATCH(A:A,'Crown Aug Uploads '!B:B,0)</f>
        <v>3585</v>
      </c>
    </row>
    <row r="2836" spans="1:6" hidden="1" x14ac:dyDescent="0.3">
      <c r="A2836">
        <v>6044063</v>
      </c>
      <c r="B2836" s="19" t="s">
        <v>2789</v>
      </c>
      <c r="E2836" s="20">
        <v>0.22</v>
      </c>
      <c r="F2836">
        <f>MATCH(A:A,'Crown Aug Uploads '!B:B,0)</f>
        <v>3586</v>
      </c>
    </row>
    <row r="2837" spans="1:6" hidden="1" x14ac:dyDescent="0.3">
      <c r="A2837">
        <v>6044064</v>
      </c>
      <c r="B2837" s="19" t="s">
        <v>2790</v>
      </c>
      <c r="E2837" s="20">
        <v>3.79</v>
      </c>
      <c r="F2837">
        <f>MATCH(A:A,'Crown Aug Uploads '!B:B,0)</f>
        <v>3587</v>
      </c>
    </row>
    <row r="2838" spans="1:6" hidden="1" x14ac:dyDescent="0.3">
      <c r="A2838">
        <v>6044066</v>
      </c>
      <c r="B2838" s="19" t="s">
        <v>2791</v>
      </c>
      <c r="E2838" s="20">
        <v>2.25</v>
      </c>
      <c r="F2838">
        <f>MATCH(A:A,'Crown Aug Uploads '!B:B,0)</f>
        <v>3588</v>
      </c>
    </row>
    <row r="2839" spans="1:6" x14ac:dyDescent="0.3">
      <c r="A2839">
        <v>6044067</v>
      </c>
      <c r="B2839" s="19" t="s">
        <v>2792</v>
      </c>
      <c r="E2839" s="20">
        <v>8.94</v>
      </c>
      <c r="F2839">
        <f>MATCH(A:A,'Crown Aug Uploads '!B:B,0)</f>
        <v>3589</v>
      </c>
    </row>
    <row r="2840" spans="1:6" hidden="1" x14ac:dyDescent="0.3">
      <c r="A2840">
        <v>6044068</v>
      </c>
      <c r="B2840" s="19" t="s">
        <v>2793</v>
      </c>
      <c r="E2840" s="20">
        <v>3.89</v>
      </c>
      <c r="F2840">
        <f>MATCH(A:A,'Crown Aug Uploads '!B:B,0)</f>
        <v>3590</v>
      </c>
    </row>
    <row r="2841" spans="1:6" hidden="1" x14ac:dyDescent="0.3">
      <c r="A2841">
        <v>6044212</v>
      </c>
      <c r="B2841" s="19" t="s">
        <v>2794</v>
      </c>
      <c r="E2841" s="20">
        <v>8</v>
      </c>
      <c r="F2841">
        <f>MATCH(A:A,'Crown Aug Uploads '!B:B,0)</f>
        <v>3591</v>
      </c>
    </row>
    <row r="2842" spans="1:6" hidden="1" x14ac:dyDescent="0.3">
      <c r="A2842">
        <v>6045476</v>
      </c>
      <c r="B2842" s="19" t="s">
        <v>2795</v>
      </c>
      <c r="E2842" s="20">
        <v>4.75</v>
      </c>
      <c r="F2842">
        <f>MATCH(A:A,'Crown Aug Uploads '!B:B,0)</f>
        <v>3592</v>
      </c>
    </row>
    <row r="2843" spans="1:6" hidden="1" x14ac:dyDescent="0.3">
      <c r="A2843">
        <v>6045500</v>
      </c>
      <c r="B2843" s="19" t="s">
        <v>2796</v>
      </c>
      <c r="E2843" s="20">
        <v>13.44</v>
      </c>
      <c r="F2843">
        <f>MATCH(A:A,'Crown Aug Uploads '!B:B,0)</f>
        <v>3593</v>
      </c>
    </row>
    <row r="2844" spans="1:6" x14ac:dyDescent="0.3">
      <c r="A2844">
        <v>6045887</v>
      </c>
      <c r="B2844" s="19" t="s">
        <v>2797</v>
      </c>
      <c r="E2844" s="20">
        <v>28.5</v>
      </c>
      <c r="F2844">
        <f>MATCH(A:A,'Crown Aug Uploads '!B:B,0)</f>
        <v>3594</v>
      </c>
    </row>
    <row r="2845" spans="1:6" hidden="1" x14ac:dyDescent="0.3">
      <c r="A2845">
        <v>6047074</v>
      </c>
      <c r="B2845" s="19" t="s">
        <v>2798</v>
      </c>
      <c r="E2845" s="20">
        <v>40</v>
      </c>
      <c r="F2845">
        <f>MATCH(A:A,'Crown Aug Uploads '!B:B,0)</f>
        <v>3595</v>
      </c>
    </row>
    <row r="2846" spans="1:6" hidden="1" x14ac:dyDescent="0.3">
      <c r="A2846">
        <v>6060601</v>
      </c>
      <c r="B2846" s="19" t="s">
        <v>2799</v>
      </c>
      <c r="E2846" s="20">
        <v>7.14</v>
      </c>
      <c r="F2846">
        <f>MATCH(A:A,'Crown Aug Uploads '!B:B,0)</f>
        <v>3596</v>
      </c>
    </row>
    <row r="2847" spans="1:6" hidden="1" x14ac:dyDescent="0.3">
      <c r="A2847">
        <v>6041722</v>
      </c>
      <c r="B2847" s="19" t="s">
        <v>2800</v>
      </c>
      <c r="E2847" s="20">
        <v>1.39</v>
      </c>
      <c r="F2847">
        <f>MATCH(A:A,'Crown Aug Uploads '!B:B,0)</f>
        <v>3597</v>
      </c>
    </row>
    <row r="2848" spans="1:6" hidden="1" x14ac:dyDescent="0.3">
      <c r="A2848">
        <v>6041662</v>
      </c>
      <c r="B2848" s="19" t="s">
        <v>2801</v>
      </c>
      <c r="E2848" s="20">
        <v>3.53</v>
      </c>
      <c r="F2848">
        <f>MATCH(A:A,'Crown Aug Uploads '!B:B,0)</f>
        <v>3598</v>
      </c>
    </row>
    <row r="2849" spans="1:6" hidden="1" x14ac:dyDescent="0.3">
      <c r="A2849">
        <v>6041660</v>
      </c>
      <c r="B2849" s="19" t="s">
        <v>2802</v>
      </c>
      <c r="E2849" s="20">
        <v>4.2</v>
      </c>
      <c r="F2849">
        <f>MATCH(A:A,'Crown Aug Uploads '!B:B,0)</f>
        <v>163</v>
      </c>
    </row>
    <row r="2850" spans="1:6" x14ac:dyDescent="0.3">
      <c r="A2850">
        <v>6041659</v>
      </c>
      <c r="B2850" s="19" t="s">
        <v>2803</v>
      </c>
      <c r="E2850" s="20">
        <v>8.33</v>
      </c>
      <c r="F2850">
        <f>MATCH(A:A,'Crown Aug Uploads '!B:B,0)</f>
        <v>3599</v>
      </c>
    </row>
    <row r="2851" spans="1:6" hidden="1" x14ac:dyDescent="0.3">
      <c r="A2851">
        <v>6041658</v>
      </c>
      <c r="B2851" s="19" t="s">
        <v>2804</v>
      </c>
      <c r="E2851" s="20">
        <v>7.91</v>
      </c>
      <c r="F2851">
        <f>MATCH(A:A,'Crown Aug Uploads '!B:B,0)</f>
        <v>79</v>
      </c>
    </row>
    <row r="2852" spans="1:6" hidden="1" x14ac:dyDescent="0.3">
      <c r="A2852">
        <v>6041657</v>
      </c>
      <c r="B2852" s="19" t="s">
        <v>2805</v>
      </c>
      <c r="E2852" s="20">
        <v>2.0499999999999998</v>
      </c>
      <c r="F2852">
        <f>MATCH(A:A,'Crown Aug Uploads '!B:B,0)</f>
        <v>56</v>
      </c>
    </row>
    <row r="2853" spans="1:6" hidden="1" x14ac:dyDescent="0.3">
      <c r="A2853">
        <v>6041641</v>
      </c>
      <c r="B2853" s="19" t="s">
        <v>123</v>
      </c>
      <c r="E2853" s="20">
        <v>12.58</v>
      </c>
      <c r="F2853">
        <f>MATCH(A:A,'Crown Aug Uploads '!B:B,0)</f>
        <v>317</v>
      </c>
    </row>
    <row r="2854" spans="1:6" hidden="1" x14ac:dyDescent="0.3">
      <c r="A2854">
        <v>6041520</v>
      </c>
      <c r="B2854" s="19" t="s">
        <v>2806</v>
      </c>
      <c r="E2854" s="20">
        <v>13.61</v>
      </c>
      <c r="F2854">
        <f>MATCH(A:A,'Crown Aug Uploads '!B:B,0)</f>
        <v>3600</v>
      </c>
    </row>
    <row r="2855" spans="1:6" hidden="1" x14ac:dyDescent="0.3">
      <c r="A2855">
        <v>6041519</v>
      </c>
      <c r="B2855" s="19" t="s">
        <v>2807</v>
      </c>
      <c r="E2855" s="20">
        <v>8.1</v>
      </c>
      <c r="F2855">
        <f>MATCH(A:A,'Crown Aug Uploads '!B:B,0)</f>
        <v>3601</v>
      </c>
    </row>
    <row r="2856" spans="1:6" hidden="1" x14ac:dyDescent="0.3">
      <c r="A2856">
        <v>6041518</v>
      </c>
      <c r="B2856" s="19" t="s">
        <v>2808</v>
      </c>
      <c r="E2856" s="20">
        <v>15.14</v>
      </c>
      <c r="F2856">
        <f>MATCH(A:A,'Crown Aug Uploads '!B:B,0)</f>
        <v>3602</v>
      </c>
    </row>
    <row r="2857" spans="1:6" x14ac:dyDescent="0.3">
      <c r="A2857">
        <v>6041119</v>
      </c>
      <c r="B2857" s="19" t="s">
        <v>2809</v>
      </c>
      <c r="E2857" s="20">
        <v>43.9</v>
      </c>
      <c r="F2857">
        <f>MATCH(A:A,'Crown Aug Uploads '!B:B,0)</f>
        <v>3603</v>
      </c>
    </row>
    <row r="2858" spans="1:6" x14ac:dyDescent="0.3">
      <c r="A2858">
        <v>6041118</v>
      </c>
      <c r="B2858" s="19" t="s">
        <v>2810</v>
      </c>
      <c r="E2858" s="20">
        <v>17.850000000000001</v>
      </c>
      <c r="F2858">
        <f>MATCH(A:A,'Crown Aug Uploads '!B:B,0)</f>
        <v>3604</v>
      </c>
    </row>
    <row r="2859" spans="1:6" x14ac:dyDescent="0.3">
      <c r="A2859">
        <v>6041117</v>
      </c>
      <c r="B2859" s="19" t="s">
        <v>2811</v>
      </c>
      <c r="E2859" s="20">
        <v>29.03</v>
      </c>
      <c r="F2859">
        <f>MATCH(A:A,'Crown Aug Uploads '!B:B,0)</f>
        <v>3605</v>
      </c>
    </row>
    <row r="2860" spans="1:6" x14ac:dyDescent="0.3">
      <c r="A2860">
        <v>6041115</v>
      </c>
      <c r="B2860" s="19" t="s">
        <v>2812</v>
      </c>
      <c r="E2860" s="20">
        <v>15.81</v>
      </c>
      <c r="F2860">
        <f>MATCH(A:A,'Crown Aug Uploads '!B:B,0)</f>
        <v>3606</v>
      </c>
    </row>
    <row r="2861" spans="1:6" x14ac:dyDescent="0.3">
      <c r="A2861">
        <v>6041114</v>
      </c>
      <c r="B2861" s="19" t="s">
        <v>2813</v>
      </c>
      <c r="E2861" s="20">
        <v>17.61</v>
      </c>
      <c r="F2861">
        <f>MATCH(A:A,'Crown Aug Uploads '!B:B,0)</f>
        <v>3607</v>
      </c>
    </row>
    <row r="2862" spans="1:6" x14ac:dyDescent="0.3">
      <c r="A2862">
        <v>6041113</v>
      </c>
      <c r="B2862" s="19" t="s">
        <v>2814</v>
      </c>
      <c r="E2862" s="20">
        <v>26.65</v>
      </c>
      <c r="F2862">
        <f>MATCH(A:A,'Crown Aug Uploads '!B:B,0)</f>
        <v>3608</v>
      </c>
    </row>
    <row r="2863" spans="1:6" x14ac:dyDescent="0.3">
      <c r="A2863">
        <v>6041112</v>
      </c>
      <c r="B2863" s="19" t="s">
        <v>2815</v>
      </c>
      <c r="E2863" s="20">
        <v>47.25</v>
      </c>
      <c r="F2863">
        <f>MATCH(A:A,'Crown Aug Uploads '!B:B,0)</f>
        <v>3609</v>
      </c>
    </row>
    <row r="2864" spans="1:6" hidden="1" x14ac:dyDescent="0.3">
      <c r="A2864">
        <v>6040918</v>
      </c>
      <c r="B2864" s="19" t="s">
        <v>2816</v>
      </c>
      <c r="E2864" s="20">
        <v>3.07</v>
      </c>
      <c r="F2864">
        <f>MATCH(A:A,'Crown Aug Uploads '!B:B,0)</f>
        <v>3610</v>
      </c>
    </row>
    <row r="2865" spans="1:6" hidden="1" x14ac:dyDescent="0.3">
      <c r="A2865">
        <v>6040891</v>
      </c>
      <c r="B2865" s="19" t="s">
        <v>2817</v>
      </c>
      <c r="E2865" s="20">
        <v>8.42</v>
      </c>
      <c r="F2865">
        <f>MATCH(A:A,'Crown Aug Uploads '!B:B,0)</f>
        <v>3611</v>
      </c>
    </row>
    <row r="2866" spans="1:6" hidden="1" x14ac:dyDescent="0.3">
      <c r="A2866">
        <v>6040890</v>
      </c>
      <c r="B2866" s="19" t="s">
        <v>2818</v>
      </c>
      <c r="E2866" s="20">
        <v>4.79</v>
      </c>
      <c r="F2866">
        <f>MATCH(A:A,'Crown Aug Uploads '!B:B,0)</f>
        <v>3612</v>
      </c>
    </row>
    <row r="2867" spans="1:6" x14ac:dyDescent="0.3">
      <c r="A2867">
        <v>6040888</v>
      </c>
      <c r="B2867" s="19" t="s">
        <v>2819</v>
      </c>
      <c r="E2867" s="20">
        <v>10.88</v>
      </c>
      <c r="F2867">
        <f>MATCH(A:A,'Crown Aug Uploads '!B:B,0)</f>
        <v>1206</v>
      </c>
    </row>
    <row r="2868" spans="1:6" hidden="1" x14ac:dyDescent="0.3">
      <c r="A2868">
        <v>6040887</v>
      </c>
      <c r="B2868" s="19" t="s">
        <v>2820</v>
      </c>
      <c r="E2868" s="20">
        <v>19.7</v>
      </c>
      <c r="F2868">
        <f>MATCH(A:A,'Crown Aug Uploads '!B:B,0)</f>
        <v>1207</v>
      </c>
    </row>
    <row r="2869" spans="1:6" hidden="1" x14ac:dyDescent="0.3">
      <c r="A2869">
        <v>6040792</v>
      </c>
      <c r="B2869" s="19" t="s">
        <v>2821</v>
      </c>
      <c r="E2869" s="20">
        <v>6.15</v>
      </c>
      <c r="F2869">
        <f>MATCH(A:A,'Crown Aug Uploads '!B:B,0)</f>
        <v>3613</v>
      </c>
    </row>
    <row r="2870" spans="1:6" hidden="1" x14ac:dyDescent="0.3">
      <c r="A2870">
        <v>6040757</v>
      </c>
      <c r="B2870" s="19" t="s">
        <v>2822</v>
      </c>
      <c r="E2870" s="20">
        <v>34.479999999999997</v>
      </c>
      <c r="F2870">
        <f>MATCH(A:A,'Crown Aug Uploads '!B:B,0)</f>
        <v>3614</v>
      </c>
    </row>
    <row r="2871" spans="1:6" hidden="1" x14ac:dyDescent="0.3">
      <c r="A2871">
        <v>6040583</v>
      </c>
      <c r="B2871" s="19" t="s">
        <v>2823</v>
      </c>
      <c r="E2871" s="20">
        <v>2.06</v>
      </c>
      <c r="F2871">
        <f>MATCH(A:A,'Crown Aug Uploads '!B:B,0)</f>
        <v>3615</v>
      </c>
    </row>
    <row r="2872" spans="1:6" hidden="1" x14ac:dyDescent="0.3">
      <c r="A2872">
        <v>6040582</v>
      </c>
      <c r="B2872" s="19" t="s">
        <v>2824</v>
      </c>
      <c r="E2872" s="20">
        <v>3.07</v>
      </c>
      <c r="F2872">
        <f>MATCH(A:A,'Crown Aug Uploads '!B:B,0)</f>
        <v>3616</v>
      </c>
    </row>
    <row r="2873" spans="1:6" hidden="1" x14ac:dyDescent="0.3">
      <c r="A2873">
        <v>6033875</v>
      </c>
      <c r="B2873" s="19" t="s">
        <v>2825</v>
      </c>
      <c r="E2873" s="20">
        <v>3.62</v>
      </c>
      <c r="F2873">
        <f>MATCH(A:A,'Crown Aug Uploads '!B:B,0)</f>
        <v>3617</v>
      </c>
    </row>
    <row r="2874" spans="1:6" hidden="1" x14ac:dyDescent="0.3">
      <c r="A2874">
        <v>6041723</v>
      </c>
      <c r="B2874" s="19" t="s">
        <v>2826</v>
      </c>
      <c r="E2874" s="20">
        <v>1.89</v>
      </c>
      <c r="F2874">
        <f>MATCH(A:A,'Crown Aug Uploads '!B:B,0)</f>
        <v>3618</v>
      </c>
    </row>
    <row r="2875" spans="1:6" hidden="1" x14ac:dyDescent="0.3">
      <c r="A2875">
        <v>6060602</v>
      </c>
      <c r="B2875" s="19" t="s">
        <v>2827</v>
      </c>
      <c r="E2875" s="20">
        <v>4.28</v>
      </c>
      <c r="F2875">
        <f>MATCH(A:A,'Crown Aug Uploads '!B:B,0)</f>
        <v>3619</v>
      </c>
    </row>
    <row r="2876" spans="1:6" hidden="1" x14ac:dyDescent="0.3">
      <c r="A2876">
        <v>6060603</v>
      </c>
      <c r="B2876" s="19" t="s">
        <v>2828</v>
      </c>
      <c r="E2876" s="20">
        <v>4.28</v>
      </c>
      <c r="F2876">
        <f>MATCH(A:A,'Crown Aug Uploads '!B:B,0)</f>
        <v>3620</v>
      </c>
    </row>
    <row r="2877" spans="1:6" hidden="1" x14ac:dyDescent="0.3">
      <c r="A2877">
        <v>6060616</v>
      </c>
      <c r="B2877" s="19" t="s">
        <v>2829</v>
      </c>
      <c r="E2877" s="20">
        <v>0.48</v>
      </c>
      <c r="F2877">
        <f>MATCH(A:A,'Crown Aug Uploads '!B:B,0)</f>
        <v>3621</v>
      </c>
    </row>
    <row r="2878" spans="1:6" hidden="1" x14ac:dyDescent="0.3">
      <c r="A2878">
        <v>6060617</v>
      </c>
      <c r="B2878" s="19" t="s">
        <v>2830</v>
      </c>
      <c r="E2878" s="20">
        <v>0.48</v>
      </c>
      <c r="F2878">
        <f>MATCH(A:A,'Crown Aug Uploads '!B:B,0)</f>
        <v>3622</v>
      </c>
    </row>
    <row r="2879" spans="1:6" hidden="1" x14ac:dyDescent="0.3">
      <c r="A2879">
        <v>6060618</v>
      </c>
      <c r="B2879" s="19" t="s">
        <v>2831</v>
      </c>
      <c r="E2879" s="20">
        <v>0.48</v>
      </c>
      <c r="F2879">
        <f>MATCH(A:A,'Crown Aug Uploads '!B:B,0)</f>
        <v>3623</v>
      </c>
    </row>
    <row r="2880" spans="1:6" hidden="1" x14ac:dyDescent="0.3">
      <c r="A2880">
        <v>6061723</v>
      </c>
      <c r="B2880" s="19" t="s">
        <v>2832</v>
      </c>
      <c r="E2880" s="20">
        <v>6.35</v>
      </c>
      <c r="F2880">
        <f>MATCH(A:A,'Crown Aug Uploads '!B:B,0)</f>
        <v>3624</v>
      </c>
    </row>
    <row r="2881" spans="1:6" hidden="1" x14ac:dyDescent="0.3">
      <c r="A2881">
        <v>6061911</v>
      </c>
      <c r="B2881" s="19" t="s">
        <v>2833</v>
      </c>
      <c r="E2881" s="20">
        <v>5.15</v>
      </c>
      <c r="F2881">
        <f>MATCH(A:A,'Crown Aug Uploads '!B:B,0)</f>
        <v>3625</v>
      </c>
    </row>
    <row r="2882" spans="1:6" x14ac:dyDescent="0.3">
      <c r="A2882">
        <v>6062043</v>
      </c>
      <c r="B2882" s="19" t="s">
        <v>2834</v>
      </c>
      <c r="E2882" s="20">
        <v>15.15</v>
      </c>
      <c r="F2882">
        <f>MATCH(A:A,'Crown Aug Uploads '!B:B,0)</f>
        <v>3626</v>
      </c>
    </row>
    <row r="2883" spans="1:6" x14ac:dyDescent="0.3">
      <c r="A2883">
        <v>6062046</v>
      </c>
      <c r="B2883" s="19" t="s">
        <v>2835</v>
      </c>
      <c r="E2883" s="20">
        <v>27.87</v>
      </c>
      <c r="F2883">
        <f>MATCH(A:A,'Crown Aug Uploads '!B:B,0)</f>
        <v>3627</v>
      </c>
    </row>
    <row r="2884" spans="1:6" x14ac:dyDescent="0.3">
      <c r="A2884">
        <v>6062047</v>
      </c>
      <c r="B2884" s="19" t="s">
        <v>2836</v>
      </c>
      <c r="E2884" s="20">
        <v>29.25</v>
      </c>
      <c r="F2884">
        <f>MATCH(A:A,'Crown Aug Uploads '!B:B,0)</f>
        <v>3628</v>
      </c>
    </row>
    <row r="2885" spans="1:6" hidden="1" x14ac:dyDescent="0.3">
      <c r="A2885">
        <v>6062048</v>
      </c>
      <c r="B2885" s="19" t="s">
        <v>2837</v>
      </c>
      <c r="E2885" s="20">
        <v>15.71</v>
      </c>
      <c r="F2885">
        <f>MATCH(A:A,'Crown Aug Uploads '!B:B,0)</f>
        <v>3629</v>
      </c>
    </row>
    <row r="2886" spans="1:6" hidden="1" x14ac:dyDescent="0.3">
      <c r="A2886">
        <v>6043592</v>
      </c>
      <c r="B2886" s="19" t="s">
        <v>2838</v>
      </c>
      <c r="E2886" s="20">
        <v>5.39</v>
      </c>
      <c r="F2886">
        <f>MATCH(A:A,'Crown Aug Uploads '!B:B,0)</f>
        <v>3630</v>
      </c>
    </row>
    <row r="2887" spans="1:6" hidden="1" x14ac:dyDescent="0.3">
      <c r="A2887">
        <v>6043464</v>
      </c>
      <c r="B2887" s="19" t="s">
        <v>2839</v>
      </c>
      <c r="E2887" s="20">
        <v>5.62</v>
      </c>
      <c r="F2887">
        <f>MATCH(A:A,'Crown Aug Uploads '!B:B,0)</f>
        <v>3631</v>
      </c>
    </row>
    <row r="2888" spans="1:6" hidden="1" x14ac:dyDescent="0.3">
      <c r="A2888">
        <v>6042887</v>
      </c>
      <c r="B2888" s="19" t="s">
        <v>2840</v>
      </c>
      <c r="E2888" s="20">
        <v>5.23</v>
      </c>
      <c r="F2888">
        <f>MATCH(A:A,'Crown Aug Uploads '!B:B,0)</f>
        <v>3632</v>
      </c>
    </row>
    <row r="2889" spans="1:6" hidden="1" x14ac:dyDescent="0.3">
      <c r="A2889">
        <v>6041724</v>
      </c>
      <c r="B2889" s="19" t="s">
        <v>2841</v>
      </c>
      <c r="E2889" s="20">
        <v>3.15</v>
      </c>
      <c r="F2889">
        <f>MATCH(A:A,'Crown Aug Uploads '!B:B,0)</f>
        <v>645</v>
      </c>
    </row>
    <row r="2890" spans="1:6" hidden="1" x14ac:dyDescent="0.3">
      <c r="A2890">
        <v>6041725</v>
      </c>
      <c r="B2890" s="19" t="s">
        <v>2842</v>
      </c>
      <c r="E2890" s="20">
        <v>10.7</v>
      </c>
      <c r="F2890">
        <f>MATCH(A:A,'Crown Aug Uploads '!B:B,0)</f>
        <v>3633</v>
      </c>
    </row>
    <row r="2891" spans="1:6" hidden="1" x14ac:dyDescent="0.3">
      <c r="A2891">
        <v>6041907</v>
      </c>
      <c r="B2891" s="19" t="s">
        <v>2843</v>
      </c>
      <c r="E2891" s="20">
        <v>11.38</v>
      </c>
      <c r="F2891">
        <f>MATCH(A:A,'Crown Aug Uploads '!B:B,0)</f>
        <v>803</v>
      </c>
    </row>
    <row r="2892" spans="1:6" hidden="1" x14ac:dyDescent="0.3">
      <c r="A2892">
        <v>6041910</v>
      </c>
      <c r="B2892" s="19" t="s">
        <v>2844</v>
      </c>
      <c r="E2892" s="20">
        <v>22.03</v>
      </c>
      <c r="F2892">
        <f>MATCH(A:A,'Crown Aug Uploads '!B:B,0)</f>
        <v>3634</v>
      </c>
    </row>
    <row r="2893" spans="1:6" hidden="1" x14ac:dyDescent="0.3">
      <c r="A2893">
        <v>6041911</v>
      </c>
      <c r="B2893" s="19" t="s">
        <v>2845</v>
      </c>
      <c r="E2893" s="20">
        <v>15.95</v>
      </c>
      <c r="F2893">
        <f>MATCH(A:A,'Crown Aug Uploads '!B:B,0)</f>
        <v>3635</v>
      </c>
    </row>
    <row r="2894" spans="1:6" hidden="1" x14ac:dyDescent="0.3">
      <c r="A2894">
        <v>6041912</v>
      </c>
      <c r="B2894" s="19" t="s">
        <v>2846</v>
      </c>
      <c r="E2894" s="20">
        <v>15.95</v>
      </c>
      <c r="F2894">
        <f>MATCH(A:A,'Crown Aug Uploads '!B:B,0)</f>
        <v>3636</v>
      </c>
    </row>
    <row r="2895" spans="1:6" hidden="1" x14ac:dyDescent="0.3">
      <c r="A2895">
        <v>6041979</v>
      </c>
      <c r="B2895" s="19" t="s">
        <v>2847</v>
      </c>
      <c r="E2895" s="20">
        <v>7.32</v>
      </c>
      <c r="F2895">
        <f>MATCH(A:A,'Crown Aug Uploads '!B:B,0)</f>
        <v>3637</v>
      </c>
    </row>
    <row r="2896" spans="1:6" hidden="1" x14ac:dyDescent="0.3">
      <c r="A2896">
        <v>6042886</v>
      </c>
      <c r="B2896" s="19" t="s">
        <v>2848</v>
      </c>
      <c r="E2896" s="20">
        <v>4.08</v>
      </c>
      <c r="F2896">
        <f>MATCH(A:A,'Crown Aug Uploads '!B:B,0)</f>
        <v>475</v>
      </c>
    </row>
    <row r="2897" spans="1:6" hidden="1" x14ac:dyDescent="0.3">
      <c r="A2897">
        <v>6042877</v>
      </c>
      <c r="B2897" s="19" t="s">
        <v>2849</v>
      </c>
      <c r="E2897" s="20">
        <v>31.51</v>
      </c>
      <c r="F2897">
        <f>MATCH(A:A,'Crown Aug Uploads '!B:B,0)</f>
        <v>58</v>
      </c>
    </row>
    <row r="2898" spans="1:6" hidden="1" x14ac:dyDescent="0.3">
      <c r="A2898">
        <v>6042348</v>
      </c>
      <c r="B2898" s="19" t="s">
        <v>2850</v>
      </c>
      <c r="E2898" s="20">
        <v>11.32</v>
      </c>
      <c r="F2898">
        <f>MATCH(A:A,'Crown Aug Uploads '!B:B,0)</f>
        <v>726</v>
      </c>
    </row>
    <row r="2899" spans="1:6" hidden="1" x14ac:dyDescent="0.3">
      <c r="A2899">
        <v>6042168</v>
      </c>
      <c r="B2899" s="19" t="s">
        <v>2851</v>
      </c>
      <c r="E2899" s="20">
        <v>5.41</v>
      </c>
      <c r="F2899">
        <f>MATCH(A:A,'Crown Aug Uploads '!B:B,0)</f>
        <v>3638</v>
      </c>
    </row>
    <row r="2900" spans="1:6" hidden="1" x14ac:dyDescent="0.3">
      <c r="A2900">
        <v>6042346</v>
      </c>
      <c r="B2900" s="19" t="s">
        <v>2852</v>
      </c>
      <c r="E2900" s="20">
        <v>3.64</v>
      </c>
      <c r="F2900">
        <f>MATCH(A:A,'Crown Aug Uploads '!B:B,0)</f>
        <v>273</v>
      </c>
    </row>
    <row r="2901" spans="1:6" hidden="1" x14ac:dyDescent="0.3">
      <c r="A2901">
        <v>6042347</v>
      </c>
      <c r="B2901" s="19" t="s">
        <v>2853</v>
      </c>
      <c r="E2901" s="20">
        <v>3.5</v>
      </c>
      <c r="F2901">
        <f>MATCH(A:A,'Crown Aug Uploads '!B:B,0)</f>
        <v>429</v>
      </c>
    </row>
    <row r="2902" spans="1:6" hidden="1" x14ac:dyDescent="0.3">
      <c r="A2902">
        <v>6047349</v>
      </c>
      <c r="B2902" s="19" t="s">
        <v>2854</v>
      </c>
      <c r="E2902" s="20">
        <v>8.9</v>
      </c>
      <c r="F2902">
        <f>MATCH(A:A,'Crown Aug Uploads '!B:B,0)</f>
        <v>3639</v>
      </c>
    </row>
    <row r="2903" spans="1:6" hidden="1" x14ac:dyDescent="0.3">
      <c r="A2903">
        <v>6047348</v>
      </c>
      <c r="B2903" s="19" t="s">
        <v>129</v>
      </c>
      <c r="E2903" s="20">
        <v>4.49</v>
      </c>
      <c r="F2903">
        <f>MATCH(A:A,'Crown Aug Uploads '!B:B,0)</f>
        <v>399</v>
      </c>
    </row>
    <row r="2904" spans="1:6" hidden="1" x14ac:dyDescent="0.3">
      <c r="A2904">
        <v>6047272</v>
      </c>
      <c r="B2904" s="19" t="s">
        <v>2855</v>
      </c>
      <c r="E2904" s="20">
        <v>6.33</v>
      </c>
      <c r="F2904">
        <f>MATCH(A:A,'Crown Aug Uploads '!B:B,0)</f>
        <v>3640</v>
      </c>
    </row>
    <row r="2905" spans="1:6" hidden="1" x14ac:dyDescent="0.3">
      <c r="A2905">
        <v>6047350</v>
      </c>
      <c r="B2905" s="19" t="s">
        <v>2856</v>
      </c>
      <c r="E2905" s="20">
        <v>4.12</v>
      </c>
      <c r="F2905">
        <f>MATCH(A:A,'Crown Aug Uploads '!B:B,0)</f>
        <v>3641</v>
      </c>
    </row>
    <row r="2906" spans="1:6" hidden="1" x14ac:dyDescent="0.3">
      <c r="A2906">
        <v>6047351</v>
      </c>
      <c r="B2906" s="19" t="s">
        <v>2857</v>
      </c>
      <c r="E2906" s="20">
        <v>8.9600000000000009</v>
      </c>
      <c r="F2906">
        <f>MATCH(A:A,'Crown Aug Uploads '!B:B,0)</f>
        <v>632</v>
      </c>
    </row>
    <row r="2907" spans="1:6" hidden="1" x14ac:dyDescent="0.3">
      <c r="A2907">
        <v>6047352</v>
      </c>
      <c r="B2907" s="19" t="s">
        <v>2858</v>
      </c>
      <c r="E2907" s="20">
        <v>17.64</v>
      </c>
      <c r="F2907">
        <f>MATCH(A:A,'Crown Aug Uploads '!B:B,0)</f>
        <v>3642</v>
      </c>
    </row>
    <row r="2908" spans="1:6" hidden="1" x14ac:dyDescent="0.3">
      <c r="A2908">
        <v>6047249</v>
      </c>
      <c r="B2908" s="19" t="s">
        <v>2859</v>
      </c>
      <c r="E2908" s="20">
        <v>21.66</v>
      </c>
      <c r="F2908">
        <f>MATCH(A:A,'Crown Aug Uploads '!B:B,0)</f>
        <v>3643</v>
      </c>
    </row>
    <row r="2909" spans="1:6" hidden="1" x14ac:dyDescent="0.3">
      <c r="A2909">
        <v>6047198</v>
      </c>
      <c r="B2909" s="19" t="s">
        <v>2860</v>
      </c>
      <c r="E2909" s="20">
        <v>3.29</v>
      </c>
      <c r="F2909">
        <f>MATCH(A:A,'Crown Aug Uploads '!B:B,0)</f>
        <v>3644</v>
      </c>
    </row>
    <row r="2910" spans="1:6" hidden="1" x14ac:dyDescent="0.3">
      <c r="A2910">
        <v>6047197</v>
      </c>
      <c r="B2910" s="19" t="s">
        <v>2861</v>
      </c>
      <c r="E2910" s="20">
        <v>3.04</v>
      </c>
      <c r="F2910">
        <f>MATCH(A:A,'Crown Aug Uploads '!B:B,0)</f>
        <v>3645</v>
      </c>
    </row>
    <row r="2911" spans="1:6" hidden="1" x14ac:dyDescent="0.3">
      <c r="A2911">
        <v>6047196</v>
      </c>
      <c r="B2911" s="19" t="s">
        <v>130</v>
      </c>
      <c r="E2911" s="20">
        <v>13.42</v>
      </c>
      <c r="F2911">
        <f>MATCH(A:A,'Crown Aug Uploads '!B:B,0)</f>
        <v>554</v>
      </c>
    </row>
    <row r="2912" spans="1:6" hidden="1" x14ac:dyDescent="0.3">
      <c r="A2912">
        <v>6045649</v>
      </c>
      <c r="B2912" s="19" t="s">
        <v>2862</v>
      </c>
      <c r="E2912" s="20">
        <v>9.61</v>
      </c>
      <c r="F2912">
        <f>MATCH(A:A,'Crown Aug Uploads '!B:B,0)</f>
        <v>3646</v>
      </c>
    </row>
    <row r="2913" spans="1:6" hidden="1" x14ac:dyDescent="0.3">
      <c r="A2913">
        <v>6044978</v>
      </c>
      <c r="B2913" s="19" t="s">
        <v>2863</v>
      </c>
      <c r="E2913" s="20">
        <v>9.1</v>
      </c>
      <c r="F2913">
        <f>MATCH(A:A,'Crown Aug Uploads '!B:B,0)</f>
        <v>3647</v>
      </c>
    </row>
    <row r="2914" spans="1:6" hidden="1" x14ac:dyDescent="0.3">
      <c r="A2914">
        <v>6044258</v>
      </c>
      <c r="B2914" s="19" t="s">
        <v>2864</v>
      </c>
      <c r="E2914" s="20">
        <v>5.55</v>
      </c>
      <c r="F2914">
        <f>MATCH(A:A,'Crown Aug Uploads '!B:B,0)</f>
        <v>617</v>
      </c>
    </row>
    <row r="2915" spans="1:6" hidden="1" x14ac:dyDescent="0.3">
      <c r="A2915">
        <v>6047353</v>
      </c>
      <c r="B2915" s="19" t="s">
        <v>2865</v>
      </c>
      <c r="E2915" s="20">
        <v>22.65</v>
      </c>
      <c r="F2915">
        <f>MATCH(A:A,'Crown Aug Uploads '!B:B,0)</f>
        <v>3648</v>
      </c>
    </row>
    <row r="2916" spans="1:6" hidden="1" x14ac:dyDescent="0.3">
      <c r="A2916">
        <v>6047354</v>
      </c>
      <c r="B2916" s="19" t="s">
        <v>2866</v>
      </c>
      <c r="E2916" s="20">
        <v>6.22</v>
      </c>
      <c r="F2916">
        <f>MATCH(A:A,'Crown Aug Uploads '!B:B,0)</f>
        <v>3649</v>
      </c>
    </row>
    <row r="2917" spans="1:6" hidden="1" x14ac:dyDescent="0.3">
      <c r="A2917">
        <v>6047357</v>
      </c>
      <c r="B2917" s="19" t="s">
        <v>2867</v>
      </c>
      <c r="E2917" s="20">
        <v>8.56</v>
      </c>
      <c r="F2917">
        <f>MATCH(A:A,'Crown Aug Uploads '!B:B,0)</f>
        <v>3650</v>
      </c>
    </row>
    <row r="2918" spans="1:6" hidden="1" x14ac:dyDescent="0.3">
      <c r="A2918">
        <v>6047358</v>
      </c>
      <c r="B2918" s="19" t="s">
        <v>2868</v>
      </c>
      <c r="E2918" s="20">
        <v>14.68</v>
      </c>
      <c r="F2918">
        <f>MATCH(A:A,'Crown Aug Uploads '!B:B,0)</f>
        <v>3651</v>
      </c>
    </row>
    <row r="2919" spans="1:6" hidden="1" x14ac:dyDescent="0.3">
      <c r="A2919">
        <v>6047359</v>
      </c>
      <c r="B2919" s="19" t="s">
        <v>2869</v>
      </c>
      <c r="E2919" s="20">
        <v>13.68</v>
      </c>
      <c r="F2919">
        <f>MATCH(A:A,'Crown Aug Uploads '!B:B,0)</f>
        <v>3652</v>
      </c>
    </row>
    <row r="2920" spans="1:6" hidden="1" x14ac:dyDescent="0.3">
      <c r="A2920">
        <v>6047640</v>
      </c>
      <c r="B2920" s="19" t="s">
        <v>2870</v>
      </c>
      <c r="E2920" s="20">
        <v>24.63</v>
      </c>
      <c r="F2920">
        <f>MATCH(A:A,'Crown Aug Uploads '!B:B,0)</f>
        <v>760</v>
      </c>
    </row>
    <row r="2921" spans="1:6" hidden="1" x14ac:dyDescent="0.3">
      <c r="A2921">
        <v>6047670</v>
      </c>
      <c r="B2921" s="19" t="s">
        <v>2871</v>
      </c>
      <c r="E2921" s="20">
        <v>6.08</v>
      </c>
      <c r="F2921">
        <f>MATCH(A:A,'Crown Aug Uploads '!B:B,0)</f>
        <v>3653</v>
      </c>
    </row>
    <row r="2922" spans="1:6" hidden="1" x14ac:dyDescent="0.3">
      <c r="A2922">
        <v>6048365</v>
      </c>
      <c r="B2922" s="19" t="s">
        <v>128</v>
      </c>
      <c r="E2922" s="20">
        <v>19.5</v>
      </c>
      <c r="F2922">
        <f>MATCH(A:A,'Crown Aug Uploads '!B:B,0)</f>
        <v>398</v>
      </c>
    </row>
    <row r="2923" spans="1:6" hidden="1" x14ac:dyDescent="0.3">
      <c r="A2923">
        <v>6048876</v>
      </c>
      <c r="B2923" s="19" t="s">
        <v>2872</v>
      </c>
      <c r="E2923" s="20">
        <v>20.98</v>
      </c>
      <c r="F2923">
        <f>MATCH(A:A,'Crown Aug Uploads '!B:B,0)</f>
        <v>3654</v>
      </c>
    </row>
    <row r="2924" spans="1:6" hidden="1" x14ac:dyDescent="0.3">
      <c r="A2924">
        <v>6048877</v>
      </c>
      <c r="B2924" s="19" t="s">
        <v>2873</v>
      </c>
      <c r="E2924" s="20">
        <v>7.23</v>
      </c>
      <c r="F2924">
        <f>MATCH(A:A,'Crown Aug Uploads '!B:B,0)</f>
        <v>3655</v>
      </c>
    </row>
    <row r="2925" spans="1:6" hidden="1" x14ac:dyDescent="0.3">
      <c r="A2925">
        <v>6049239</v>
      </c>
      <c r="B2925" s="19" t="s">
        <v>2874</v>
      </c>
      <c r="E2925" s="20">
        <v>18.579999999999998</v>
      </c>
      <c r="F2925">
        <f>MATCH(A:A,'Crown Aug Uploads '!B:B,0)</f>
        <v>3656</v>
      </c>
    </row>
    <row r="2926" spans="1:6" hidden="1" x14ac:dyDescent="0.3">
      <c r="A2926">
        <v>6049240</v>
      </c>
      <c r="B2926" s="19" t="s">
        <v>2875</v>
      </c>
      <c r="E2926" s="20">
        <v>3.5</v>
      </c>
      <c r="F2926">
        <f>MATCH(A:A,'Crown Aug Uploads '!B:B,0)</f>
        <v>3657</v>
      </c>
    </row>
    <row r="2927" spans="1:6" hidden="1" x14ac:dyDescent="0.3">
      <c r="A2927">
        <v>6049452</v>
      </c>
      <c r="B2927" s="19" t="s">
        <v>2876</v>
      </c>
      <c r="E2927" s="20">
        <v>5.6</v>
      </c>
      <c r="F2927">
        <f>MATCH(A:A,'Crown Aug Uploads '!B:B,0)</f>
        <v>3658</v>
      </c>
    </row>
    <row r="2928" spans="1:6" hidden="1" x14ac:dyDescent="0.3">
      <c r="A2928">
        <v>6042338</v>
      </c>
      <c r="B2928" s="19" t="s">
        <v>2877</v>
      </c>
      <c r="E2928" s="20">
        <v>5.07</v>
      </c>
      <c r="F2928">
        <f>MATCH(A:A,'Crown Aug Uploads '!B:B,0)</f>
        <v>3659</v>
      </c>
    </row>
    <row r="2929" spans="1:6" hidden="1" x14ac:dyDescent="0.3">
      <c r="A2929">
        <v>6042339</v>
      </c>
      <c r="B2929" s="19" t="s">
        <v>2878</v>
      </c>
      <c r="E2929" s="20">
        <v>10.86</v>
      </c>
      <c r="F2929">
        <f>MATCH(A:A,'Crown Aug Uploads '!B:B,0)</f>
        <v>198</v>
      </c>
    </row>
    <row r="2930" spans="1:6" hidden="1" x14ac:dyDescent="0.3">
      <c r="A2930">
        <v>6042340</v>
      </c>
      <c r="B2930" s="19" t="s">
        <v>2879</v>
      </c>
      <c r="E2930" s="20">
        <v>0.59</v>
      </c>
      <c r="F2930">
        <f>MATCH(A:A,'Crown Aug Uploads '!B:B,0)</f>
        <v>3660</v>
      </c>
    </row>
    <row r="2931" spans="1:6" hidden="1" x14ac:dyDescent="0.3">
      <c r="A2931">
        <v>6042341</v>
      </c>
      <c r="B2931" s="19" t="s">
        <v>2880</v>
      </c>
      <c r="E2931" s="20">
        <v>22.12</v>
      </c>
      <c r="F2931">
        <f>MATCH(A:A,'Crown Aug Uploads '!B:B,0)</f>
        <v>3661</v>
      </c>
    </row>
    <row r="2932" spans="1:6" hidden="1" x14ac:dyDescent="0.3">
      <c r="A2932">
        <v>6042342</v>
      </c>
      <c r="B2932" s="19" t="s">
        <v>2881</v>
      </c>
      <c r="E2932" s="20">
        <v>6.36</v>
      </c>
      <c r="F2932">
        <f>MATCH(A:A,'Crown Aug Uploads '!B:B,0)</f>
        <v>3662</v>
      </c>
    </row>
    <row r="2933" spans="1:6" hidden="1" x14ac:dyDescent="0.3">
      <c r="A2933">
        <v>6042344</v>
      </c>
      <c r="B2933" s="19" t="s">
        <v>2882</v>
      </c>
      <c r="E2933" s="20">
        <v>8.5</v>
      </c>
      <c r="F2933">
        <f>MATCH(A:A,'Crown Aug Uploads '!B:B,0)</f>
        <v>3663</v>
      </c>
    </row>
    <row r="2934" spans="1:6" hidden="1" x14ac:dyDescent="0.3">
      <c r="A2934">
        <v>6042345</v>
      </c>
      <c r="B2934" s="19" t="s">
        <v>2883</v>
      </c>
      <c r="E2934" s="20">
        <v>19.61</v>
      </c>
      <c r="F2934">
        <f>MATCH(A:A,'Crown Aug Uploads '!B:B,0)</f>
        <v>3664</v>
      </c>
    </row>
    <row r="2935" spans="1:6" hidden="1" x14ac:dyDescent="0.3">
      <c r="A2935">
        <v>6042861</v>
      </c>
      <c r="B2935" s="19" t="s">
        <v>2884</v>
      </c>
      <c r="E2935" s="20">
        <v>1.57</v>
      </c>
      <c r="F2935">
        <f>MATCH(A:A,'Crown Aug Uploads '!B:B,0)</f>
        <v>3665</v>
      </c>
    </row>
    <row r="2936" spans="1:6" hidden="1" x14ac:dyDescent="0.3">
      <c r="A2936">
        <v>6043311</v>
      </c>
      <c r="B2936" s="19" t="s">
        <v>2885</v>
      </c>
      <c r="E2936" s="20">
        <v>8.85</v>
      </c>
      <c r="F2936">
        <f>MATCH(A:A,'Crown Aug Uploads '!B:B,0)</f>
        <v>3666</v>
      </c>
    </row>
    <row r="2937" spans="1:6" hidden="1" x14ac:dyDescent="0.3">
      <c r="A2937">
        <v>6043312</v>
      </c>
      <c r="B2937" s="19" t="s">
        <v>2886</v>
      </c>
      <c r="E2937" s="20">
        <v>3.42</v>
      </c>
      <c r="F2937">
        <f>MATCH(A:A,'Crown Aug Uploads '!B:B,0)</f>
        <v>3667</v>
      </c>
    </row>
    <row r="2938" spans="1:6" hidden="1" x14ac:dyDescent="0.3">
      <c r="A2938">
        <v>6043313</v>
      </c>
      <c r="B2938" s="19" t="s">
        <v>2887</v>
      </c>
      <c r="E2938" s="20">
        <v>6.21</v>
      </c>
      <c r="F2938">
        <f>MATCH(A:A,'Crown Aug Uploads '!B:B,0)</f>
        <v>3668</v>
      </c>
    </row>
    <row r="2939" spans="1:6" hidden="1" x14ac:dyDescent="0.3">
      <c r="A2939">
        <v>6043317</v>
      </c>
      <c r="B2939" s="19" t="s">
        <v>2888</v>
      </c>
      <c r="E2939" s="20">
        <v>5.99</v>
      </c>
      <c r="F2939">
        <f>MATCH(A:A,'Crown Aug Uploads '!B:B,0)</f>
        <v>3669</v>
      </c>
    </row>
    <row r="2940" spans="1:6" hidden="1" x14ac:dyDescent="0.3">
      <c r="A2940">
        <v>6043318</v>
      </c>
      <c r="B2940" s="19" t="s">
        <v>2889</v>
      </c>
      <c r="E2940" s="20">
        <v>5.7</v>
      </c>
      <c r="F2940">
        <f>MATCH(A:A,'Crown Aug Uploads '!B:B,0)</f>
        <v>3670</v>
      </c>
    </row>
    <row r="2941" spans="1:6" hidden="1" x14ac:dyDescent="0.3">
      <c r="A2941">
        <v>6043324</v>
      </c>
      <c r="B2941" s="19" t="s">
        <v>2890</v>
      </c>
      <c r="E2941" s="20">
        <v>7.91</v>
      </c>
      <c r="F2941">
        <f>MATCH(A:A,'Crown Aug Uploads '!B:B,0)</f>
        <v>3671</v>
      </c>
    </row>
    <row r="2942" spans="1:6" hidden="1" x14ac:dyDescent="0.3">
      <c r="A2942">
        <v>6043328</v>
      </c>
      <c r="B2942" s="19" t="s">
        <v>2891</v>
      </c>
      <c r="E2942" s="20">
        <v>3.69</v>
      </c>
      <c r="F2942">
        <f>MATCH(A:A,'Crown Aug Uploads '!B:B,0)</f>
        <v>3672</v>
      </c>
    </row>
    <row r="2943" spans="1:6" hidden="1" x14ac:dyDescent="0.3">
      <c r="A2943">
        <v>6043342</v>
      </c>
      <c r="B2943" s="19" t="s">
        <v>2892</v>
      </c>
      <c r="E2943" s="20">
        <v>3.55</v>
      </c>
      <c r="F2943">
        <f>MATCH(A:A,'Crown Aug Uploads '!B:B,0)</f>
        <v>3673</v>
      </c>
    </row>
    <row r="2944" spans="1:6" hidden="1" x14ac:dyDescent="0.3">
      <c r="A2944">
        <v>6043366</v>
      </c>
      <c r="B2944" s="19" t="s">
        <v>2893</v>
      </c>
      <c r="E2944" s="20">
        <v>7.36</v>
      </c>
      <c r="F2944">
        <f>MATCH(A:A,'Crown Aug Uploads '!B:B,0)</f>
        <v>3674</v>
      </c>
    </row>
    <row r="2945" spans="1:6" hidden="1" x14ac:dyDescent="0.3">
      <c r="A2945">
        <v>6043367</v>
      </c>
      <c r="B2945" s="19" t="s">
        <v>2894</v>
      </c>
      <c r="E2945" s="20">
        <v>21.35</v>
      </c>
      <c r="F2945">
        <f>MATCH(A:A,'Crown Aug Uploads '!B:B,0)</f>
        <v>3675</v>
      </c>
    </row>
    <row r="2946" spans="1:6" hidden="1" x14ac:dyDescent="0.3">
      <c r="A2946">
        <v>6043368</v>
      </c>
      <c r="B2946" s="19" t="s">
        <v>2895</v>
      </c>
      <c r="E2946" s="20">
        <v>10.32</v>
      </c>
      <c r="F2946">
        <f>MATCH(A:A,'Crown Aug Uploads '!B:B,0)</f>
        <v>3676</v>
      </c>
    </row>
    <row r="2947" spans="1:6" hidden="1" x14ac:dyDescent="0.3">
      <c r="A2947">
        <v>6043473</v>
      </c>
      <c r="B2947" s="19" t="s">
        <v>2896</v>
      </c>
      <c r="E2947" s="20">
        <v>0.89</v>
      </c>
      <c r="F2947">
        <f>MATCH(A:A,'Crown Aug Uploads '!B:B,0)</f>
        <v>3677</v>
      </c>
    </row>
    <row r="2948" spans="1:6" hidden="1" x14ac:dyDescent="0.3">
      <c r="A2948">
        <v>6043475</v>
      </c>
      <c r="B2948" s="19" t="s">
        <v>2897</v>
      </c>
      <c r="E2948" s="20">
        <v>1.41</v>
      </c>
      <c r="F2948">
        <f>MATCH(A:A,'Crown Aug Uploads '!B:B,0)</f>
        <v>3678</v>
      </c>
    </row>
    <row r="2949" spans="1:6" hidden="1" x14ac:dyDescent="0.3">
      <c r="A2949">
        <v>6043479</v>
      </c>
      <c r="B2949" s="19" t="s">
        <v>2898</v>
      </c>
      <c r="E2949" s="20">
        <v>7.36</v>
      </c>
      <c r="F2949">
        <f>MATCH(A:A,'Crown Aug Uploads '!B:B,0)</f>
        <v>3679</v>
      </c>
    </row>
    <row r="2950" spans="1:6" hidden="1" x14ac:dyDescent="0.3">
      <c r="A2950">
        <v>6043517</v>
      </c>
      <c r="B2950" s="19" t="s">
        <v>2899</v>
      </c>
      <c r="E2950" s="20">
        <v>4.7</v>
      </c>
      <c r="F2950">
        <f>MATCH(A:A,'Crown Aug Uploads '!B:B,0)</f>
        <v>3680</v>
      </c>
    </row>
    <row r="2951" spans="1:6" hidden="1" x14ac:dyDescent="0.3">
      <c r="A2951">
        <v>6043851</v>
      </c>
      <c r="B2951" s="19" t="s">
        <v>2900</v>
      </c>
      <c r="E2951" s="20">
        <v>4.5</v>
      </c>
      <c r="F2951">
        <f>MATCH(A:A,'Crown Aug Uploads '!B:B,0)</f>
        <v>3681</v>
      </c>
    </row>
    <row r="2952" spans="1:6" hidden="1" x14ac:dyDescent="0.3">
      <c r="A2952">
        <v>6044217</v>
      </c>
      <c r="B2952" s="19" t="s">
        <v>2901</v>
      </c>
      <c r="E2952" s="20">
        <v>9.1</v>
      </c>
      <c r="F2952">
        <f>MATCH(A:A,'Crown Aug Uploads '!B:B,0)</f>
        <v>3682</v>
      </c>
    </row>
    <row r="2953" spans="1:6" hidden="1" x14ac:dyDescent="0.3">
      <c r="A2953">
        <v>6044218</v>
      </c>
      <c r="B2953" s="19" t="s">
        <v>2902</v>
      </c>
      <c r="E2953" s="20">
        <v>15.12</v>
      </c>
      <c r="F2953">
        <f>MATCH(A:A,'Crown Aug Uploads '!B:B,0)</f>
        <v>3683</v>
      </c>
    </row>
    <row r="2954" spans="1:6" hidden="1" x14ac:dyDescent="0.3">
      <c r="A2954">
        <v>6053614</v>
      </c>
      <c r="B2954" s="19" t="s">
        <v>2903</v>
      </c>
      <c r="E2954" s="20">
        <v>42.18</v>
      </c>
      <c r="F2954">
        <f>MATCH(A:A,'Crown Aug Uploads '!B:B,0)</f>
        <v>3684</v>
      </c>
    </row>
    <row r="2955" spans="1:6" hidden="1" x14ac:dyDescent="0.3">
      <c r="A2955">
        <v>6053683</v>
      </c>
      <c r="B2955" s="19" t="s">
        <v>2904</v>
      </c>
      <c r="E2955" s="20">
        <v>6.28</v>
      </c>
      <c r="F2955">
        <f>MATCH(A:A,'Crown Aug Uploads '!B:B,0)</f>
        <v>3685</v>
      </c>
    </row>
    <row r="2956" spans="1:6" hidden="1" x14ac:dyDescent="0.3">
      <c r="A2956">
        <v>6053953</v>
      </c>
      <c r="B2956" s="19" t="s">
        <v>2905</v>
      </c>
      <c r="E2956" s="20">
        <v>8.4499999999999993</v>
      </c>
      <c r="F2956">
        <f>MATCH(A:A,'Crown Aug Uploads '!B:B,0)</f>
        <v>285</v>
      </c>
    </row>
    <row r="2957" spans="1:6" hidden="1" x14ac:dyDescent="0.3">
      <c r="A2957">
        <v>6054417</v>
      </c>
      <c r="B2957" s="19" t="s">
        <v>2906</v>
      </c>
      <c r="E2957" s="20">
        <v>4.2300000000000004</v>
      </c>
      <c r="F2957">
        <f>MATCH(A:A,'Crown Aug Uploads '!B:B,0)</f>
        <v>3686</v>
      </c>
    </row>
    <row r="2958" spans="1:6" hidden="1" x14ac:dyDescent="0.3">
      <c r="A2958">
        <v>6054434</v>
      </c>
      <c r="B2958" s="19" t="s">
        <v>2907</v>
      </c>
      <c r="E2958" s="20">
        <v>7.11</v>
      </c>
      <c r="F2958">
        <f>MATCH(A:A,'Crown Aug Uploads '!B:B,0)</f>
        <v>3687</v>
      </c>
    </row>
    <row r="2959" spans="1:6" hidden="1" x14ac:dyDescent="0.3">
      <c r="A2959">
        <v>6054440</v>
      </c>
      <c r="B2959" s="19" t="s">
        <v>2908</v>
      </c>
      <c r="E2959" s="20">
        <v>7.52</v>
      </c>
      <c r="F2959">
        <f>MATCH(A:A,'Crown Aug Uploads '!B:B,0)</f>
        <v>798</v>
      </c>
    </row>
    <row r="2960" spans="1:6" hidden="1" x14ac:dyDescent="0.3">
      <c r="A2960">
        <v>6054446</v>
      </c>
      <c r="B2960" s="19" t="s">
        <v>2909</v>
      </c>
      <c r="E2960" s="20">
        <v>8.61</v>
      </c>
      <c r="F2960">
        <f>MATCH(A:A,'Crown Aug Uploads '!B:B,0)</f>
        <v>421</v>
      </c>
    </row>
    <row r="2961" spans="1:6" hidden="1" x14ac:dyDescent="0.3">
      <c r="A2961">
        <v>6054448</v>
      </c>
      <c r="B2961" s="19" t="s">
        <v>2910</v>
      </c>
      <c r="E2961" s="20">
        <v>6.74</v>
      </c>
      <c r="F2961">
        <f>MATCH(A:A,'Crown Aug Uploads '!B:B,0)</f>
        <v>3688</v>
      </c>
    </row>
    <row r="2962" spans="1:6" hidden="1" x14ac:dyDescent="0.3">
      <c r="A2962">
        <v>6054450</v>
      </c>
      <c r="B2962" s="19" t="s">
        <v>2911</v>
      </c>
      <c r="E2962" s="20">
        <v>7.83</v>
      </c>
      <c r="F2962">
        <f>MATCH(A:A,'Crown Aug Uploads '!B:B,0)</f>
        <v>634</v>
      </c>
    </row>
    <row r="2963" spans="1:6" hidden="1" x14ac:dyDescent="0.3">
      <c r="A2963">
        <v>6054622</v>
      </c>
      <c r="B2963" s="19" t="s">
        <v>2912</v>
      </c>
      <c r="E2963" s="20">
        <v>10.66</v>
      </c>
      <c r="F2963">
        <f>MATCH(A:A,'Crown Aug Uploads '!B:B,0)</f>
        <v>3689</v>
      </c>
    </row>
    <row r="2964" spans="1:6" hidden="1" x14ac:dyDescent="0.3">
      <c r="A2964">
        <v>6054640</v>
      </c>
      <c r="B2964" s="19" t="s">
        <v>2913</v>
      </c>
      <c r="E2964" s="20">
        <v>2.1</v>
      </c>
      <c r="F2964">
        <f>MATCH(A:A,'Crown Aug Uploads '!B:B,0)</f>
        <v>427</v>
      </c>
    </row>
    <row r="2965" spans="1:6" hidden="1" x14ac:dyDescent="0.3">
      <c r="A2965">
        <v>6054641</v>
      </c>
      <c r="B2965" s="19" t="s">
        <v>2914</v>
      </c>
      <c r="E2965" s="20">
        <v>3.68</v>
      </c>
      <c r="F2965">
        <f>MATCH(A:A,'Crown Aug Uploads '!B:B,0)</f>
        <v>3690</v>
      </c>
    </row>
    <row r="2966" spans="1:6" hidden="1" x14ac:dyDescent="0.3">
      <c r="A2966">
        <v>6054689</v>
      </c>
      <c r="B2966" s="19" t="s">
        <v>2915</v>
      </c>
      <c r="E2966" s="20">
        <v>13.35</v>
      </c>
      <c r="F2966">
        <f>MATCH(A:A,'Crown Aug Uploads '!B:B,0)</f>
        <v>3691</v>
      </c>
    </row>
    <row r="2967" spans="1:6" hidden="1" x14ac:dyDescent="0.3">
      <c r="A2967">
        <v>6054805</v>
      </c>
      <c r="B2967" s="19" t="s">
        <v>2916</v>
      </c>
      <c r="E2967" s="20">
        <v>218.73</v>
      </c>
      <c r="F2967">
        <f>MATCH(A:A,'Crown Aug Uploads '!B:B,0)</f>
        <v>3692</v>
      </c>
    </row>
    <row r="2968" spans="1:6" hidden="1" x14ac:dyDescent="0.3">
      <c r="A2968">
        <v>6054808</v>
      </c>
      <c r="B2968" s="19" t="s">
        <v>2917</v>
      </c>
      <c r="E2968" s="20">
        <v>8.64</v>
      </c>
      <c r="F2968">
        <f>MATCH(A:A,'Crown Aug Uploads '!B:B,0)</f>
        <v>594</v>
      </c>
    </row>
    <row r="2969" spans="1:6" hidden="1" x14ac:dyDescent="0.3">
      <c r="A2969">
        <v>6055257</v>
      </c>
      <c r="B2969" s="19" t="s">
        <v>2918</v>
      </c>
      <c r="E2969" s="20">
        <v>14.36</v>
      </c>
      <c r="F2969">
        <f>MATCH(A:A,'Crown Aug Uploads '!B:B,0)</f>
        <v>262</v>
      </c>
    </row>
    <row r="2970" spans="1:6" hidden="1" x14ac:dyDescent="0.3">
      <c r="A2970">
        <v>6055293</v>
      </c>
      <c r="B2970" s="19" t="s">
        <v>2919</v>
      </c>
      <c r="E2970" s="20">
        <v>6</v>
      </c>
      <c r="F2970">
        <f>MATCH(A:A,'Crown Aug Uploads '!B:B,0)</f>
        <v>3693</v>
      </c>
    </row>
    <row r="2971" spans="1:6" hidden="1" x14ac:dyDescent="0.3">
      <c r="A2971">
        <v>6055301</v>
      </c>
      <c r="B2971" s="19" t="s">
        <v>2920</v>
      </c>
      <c r="E2971" s="20">
        <v>20.68</v>
      </c>
      <c r="F2971">
        <f>MATCH(A:A,'Crown Aug Uploads '!B:B,0)</f>
        <v>3694</v>
      </c>
    </row>
    <row r="2972" spans="1:6" hidden="1" x14ac:dyDescent="0.3">
      <c r="A2972">
        <v>6055378</v>
      </c>
      <c r="B2972" s="19" t="s">
        <v>2921</v>
      </c>
      <c r="E2972" s="20">
        <v>5.5</v>
      </c>
      <c r="F2972">
        <f>MATCH(A:A,'Crown Aug Uploads '!B:B,0)</f>
        <v>3695</v>
      </c>
    </row>
    <row r="2973" spans="1:6" hidden="1" x14ac:dyDescent="0.3">
      <c r="A2973">
        <v>6055379</v>
      </c>
      <c r="B2973" s="19" t="s">
        <v>2922</v>
      </c>
      <c r="E2973" s="20">
        <v>6.98</v>
      </c>
      <c r="F2973">
        <f>MATCH(A:A,'Crown Aug Uploads '!B:B,0)</f>
        <v>3696</v>
      </c>
    </row>
    <row r="2974" spans="1:6" hidden="1" x14ac:dyDescent="0.3">
      <c r="A2974">
        <v>6055580</v>
      </c>
      <c r="B2974" s="19" t="s">
        <v>2923</v>
      </c>
      <c r="E2974" s="20">
        <v>4.1500000000000004</v>
      </c>
      <c r="F2974">
        <f>MATCH(A:A,'Crown Aug Uploads '!B:B,0)</f>
        <v>3697</v>
      </c>
    </row>
    <row r="2975" spans="1:6" hidden="1" x14ac:dyDescent="0.3">
      <c r="A2975">
        <v>6055583</v>
      </c>
      <c r="B2975" s="19" t="s">
        <v>2924</v>
      </c>
      <c r="E2975" s="20">
        <v>10.38</v>
      </c>
      <c r="F2975">
        <f>MATCH(A:A,'Crown Aug Uploads '!B:B,0)</f>
        <v>3698</v>
      </c>
    </row>
    <row r="2976" spans="1:6" hidden="1" x14ac:dyDescent="0.3">
      <c r="A2976">
        <v>6055585</v>
      </c>
      <c r="B2976" s="19" t="s">
        <v>2925</v>
      </c>
      <c r="E2976" s="20">
        <v>6.34</v>
      </c>
      <c r="F2976">
        <f>MATCH(A:A,'Crown Aug Uploads '!B:B,0)</f>
        <v>805</v>
      </c>
    </row>
    <row r="2977" spans="1:6" hidden="1" x14ac:dyDescent="0.3">
      <c r="A2977">
        <v>6055588</v>
      </c>
      <c r="B2977" s="19" t="s">
        <v>2926</v>
      </c>
      <c r="E2977" s="20">
        <v>7.6</v>
      </c>
      <c r="F2977">
        <f>MATCH(A:A,'Crown Aug Uploads '!B:B,0)</f>
        <v>3699</v>
      </c>
    </row>
    <row r="2978" spans="1:6" hidden="1" x14ac:dyDescent="0.3">
      <c r="A2978">
        <v>6055589</v>
      </c>
      <c r="B2978" s="19" t="s">
        <v>2927</v>
      </c>
      <c r="E2978" s="20">
        <v>8</v>
      </c>
      <c r="F2978">
        <f>MATCH(A:A,'Crown Aug Uploads '!B:B,0)</f>
        <v>3700</v>
      </c>
    </row>
    <row r="2979" spans="1:6" hidden="1" x14ac:dyDescent="0.3">
      <c r="A2979">
        <v>6049453</v>
      </c>
      <c r="B2979" s="19" t="s">
        <v>2928</v>
      </c>
      <c r="E2979" s="20">
        <v>6.4</v>
      </c>
      <c r="F2979">
        <f>MATCH(A:A,'Crown Aug Uploads '!B:B,0)</f>
        <v>3701</v>
      </c>
    </row>
    <row r="2980" spans="1:6" hidden="1" x14ac:dyDescent="0.3">
      <c r="A2980">
        <v>6049455</v>
      </c>
      <c r="B2980" s="19" t="s">
        <v>2929</v>
      </c>
      <c r="E2980" s="20">
        <v>5.94</v>
      </c>
      <c r="F2980">
        <f>MATCH(A:A,'Crown Aug Uploads '!B:B,0)</f>
        <v>3702</v>
      </c>
    </row>
    <row r="2981" spans="1:6" hidden="1" x14ac:dyDescent="0.3">
      <c r="A2981">
        <v>6049461</v>
      </c>
      <c r="B2981" s="19" t="s">
        <v>2930</v>
      </c>
      <c r="E2981" s="20">
        <v>5.44</v>
      </c>
      <c r="F2981">
        <f>MATCH(A:A,'Crown Aug Uploads '!B:B,0)</f>
        <v>3703</v>
      </c>
    </row>
    <row r="2982" spans="1:6" hidden="1" x14ac:dyDescent="0.3">
      <c r="A2982">
        <v>6049462</v>
      </c>
      <c r="B2982" s="19" t="s">
        <v>2931</v>
      </c>
      <c r="E2982" s="20">
        <v>5.83</v>
      </c>
      <c r="F2982">
        <f>MATCH(A:A,'Crown Aug Uploads '!B:B,0)</f>
        <v>3704</v>
      </c>
    </row>
    <row r="2983" spans="1:6" hidden="1" x14ac:dyDescent="0.3">
      <c r="A2983">
        <v>6049464</v>
      </c>
      <c r="B2983" s="19" t="s">
        <v>2932</v>
      </c>
      <c r="E2983" s="20">
        <v>6.45</v>
      </c>
      <c r="F2983">
        <f>MATCH(A:A,'Crown Aug Uploads '!B:B,0)</f>
        <v>3705</v>
      </c>
    </row>
    <row r="2984" spans="1:6" hidden="1" x14ac:dyDescent="0.3">
      <c r="A2984">
        <v>6049465</v>
      </c>
      <c r="B2984" s="19" t="s">
        <v>2933</v>
      </c>
      <c r="E2984" s="20">
        <v>7.85</v>
      </c>
      <c r="F2984">
        <f>MATCH(A:A,'Crown Aug Uploads '!B:B,0)</f>
        <v>3706</v>
      </c>
    </row>
    <row r="2985" spans="1:6" hidden="1" x14ac:dyDescent="0.3">
      <c r="A2985">
        <v>6049477</v>
      </c>
      <c r="B2985" s="19" t="s">
        <v>2934</v>
      </c>
      <c r="E2985" s="20">
        <v>5.79</v>
      </c>
      <c r="F2985">
        <f>MATCH(A:A,'Crown Aug Uploads '!B:B,0)</f>
        <v>3707</v>
      </c>
    </row>
    <row r="2986" spans="1:6" hidden="1" x14ac:dyDescent="0.3">
      <c r="A2986">
        <v>6049536</v>
      </c>
      <c r="B2986" s="19" t="s">
        <v>2935</v>
      </c>
      <c r="E2986" s="20">
        <v>42.99</v>
      </c>
      <c r="F2986">
        <f>MATCH(A:A,'Crown Aug Uploads '!B:B,0)</f>
        <v>3708</v>
      </c>
    </row>
    <row r="2987" spans="1:6" hidden="1" x14ac:dyDescent="0.3">
      <c r="A2987">
        <v>6049868</v>
      </c>
      <c r="B2987" s="19" t="s">
        <v>2936</v>
      </c>
      <c r="E2987" s="20">
        <v>2.37</v>
      </c>
      <c r="F2987">
        <f>MATCH(A:A,'Crown Aug Uploads '!B:B,0)</f>
        <v>3709</v>
      </c>
    </row>
    <row r="2988" spans="1:6" hidden="1" x14ac:dyDescent="0.3">
      <c r="A2988">
        <v>6050022</v>
      </c>
      <c r="B2988" s="19" t="s">
        <v>2937</v>
      </c>
      <c r="E2988" s="20">
        <v>2.63</v>
      </c>
      <c r="F2988">
        <f>MATCH(A:A,'Crown Aug Uploads '!B:B,0)</f>
        <v>596</v>
      </c>
    </row>
    <row r="2989" spans="1:6" hidden="1" x14ac:dyDescent="0.3">
      <c r="A2989">
        <v>6050024</v>
      </c>
      <c r="B2989" s="19" t="s">
        <v>2938</v>
      </c>
      <c r="E2989" s="20">
        <v>5.85</v>
      </c>
      <c r="F2989">
        <f>MATCH(A:A,'Crown Aug Uploads '!B:B,0)</f>
        <v>3710</v>
      </c>
    </row>
    <row r="2990" spans="1:6" hidden="1" x14ac:dyDescent="0.3">
      <c r="A2990">
        <v>6050026</v>
      </c>
      <c r="B2990" s="19" t="s">
        <v>2939</v>
      </c>
      <c r="E2990" s="20">
        <v>11.92</v>
      </c>
      <c r="F2990">
        <f>MATCH(A:A,'Crown Aug Uploads '!B:B,0)</f>
        <v>3711</v>
      </c>
    </row>
    <row r="2991" spans="1:6" hidden="1" x14ac:dyDescent="0.3">
      <c r="A2991">
        <v>6050027</v>
      </c>
      <c r="B2991" s="19" t="s">
        <v>2940</v>
      </c>
      <c r="E2991" s="20">
        <v>8.9700000000000006</v>
      </c>
      <c r="F2991">
        <f>MATCH(A:A,'Crown Aug Uploads '!B:B,0)</f>
        <v>3712</v>
      </c>
    </row>
    <row r="2992" spans="1:6" hidden="1" x14ac:dyDescent="0.3">
      <c r="A2992">
        <v>6050028</v>
      </c>
      <c r="B2992" s="19" t="s">
        <v>2941</v>
      </c>
      <c r="E2992" s="20">
        <v>12.61</v>
      </c>
      <c r="F2992">
        <f>MATCH(A:A,'Crown Aug Uploads '!B:B,0)</f>
        <v>3713</v>
      </c>
    </row>
    <row r="2993" spans="1:6" hidden="1" x14ac:dyDescent="0.3">
      <c r="A2993">
        <v>6050029</v>
      </c>
      <c r="B2993" s="19" t="s">
        <v>2942</v>
      </c>
      <c r="E2993" s="20">
        <v>23.6</v>
      </c>
      <c r="F2993">
        <f>MATCH(A:A,'Crown Aug Uploads '!B:B,0)</f>
        <v>3714</v>
      </c>
    </row>
    <row r="2994" spans="1:6" hidden="1" x14ac:dyDescent="0.3">
      <c r="A2994">
        <v>6050030</v>
      </c>
      <c r="B2994" s="19" t="s">
        <v>2943</v>
      </c>
      <c r="E2994" s="20">
        <v>70.959999999999994</v>
      </c>
      <c r="F2994">
        <f>MATCH(A:A,'Crown Aug Uploads '!B:B,0)</f>
        <v>3715</v>
      </c>
    </row>
    <row r="2995" spans="1:6" hidden="1" x14ac:dyDescent="0.3">
      <c r="A2995">
        <v>6050148</v>
      </c>
      <c r="B2995" s="19" t="s">
        <v>2944</v>
      </c>
      <c r="E2995" s="20">
        <v>5.86</v>
      </c>
      <c r="F2995">
        <f>MATCH(A:A,'Crown Aug Uploads '!B:B,0)</f>
        <v>3716</v>
      </c>
    </row>
    <row r="2996" spans="1:6" hidden="1" x14ac:dyDescent="0.3">
      <c r="A2996">
        <v>6050159</v>
      </c>
      <c r="B2996" s="19" t="s">
        <v>2945</v>
      </c>
      <c r="E2996" s="20">
        <v>6.21</v>
      </c>
      <c r="F2996">
        <f>MATCH(A:A,'Crown Aug Uploads '!B:B,0)</f>
        <v>3717</v>
      </c>
    </row>
    <row r="2997" spans="1:6" hidden="1" x14ac:dyDescent="0.3">
      <c r="A2997">
        <v>6050169</v>
      </c>
      <c r="B2997" s="19" t="s">
        <v>2946</v>
      </c>
      <c r="E2997" s="20">
        <v>0.39</v>
      </c>
      <c r="F2997">
        <f>MATCH(A:A,'Crown Aug Uploads '!B:B,0)</f>
        <v>3718</v>
      </c>
    </row>
    <row r="2998" spans="1:6" hidden="1" x14ac:dyDescent="0.3">
      <c r="A2998">
        <v>6050245</v>
      </c>
      <c r="B2998" s="19" t="s">
        <v>2947</v>
      </c>
      <c r="E2998" s="20">
        <v>4.71</v>
      </c>
      <c r="F2998">
        <f>MATCH(A:A,'Crown Aug Uploads '!B:B,0)</f>
        <v>3719</v>
      </c>
    </row>
    <row r="2999" spans="1:6" hidden="1" x14ac:dyDescent="0.3">
      <c r="A2999">
        <v>6051307</v>
      </c>
      <c r="B2999" s="19" t="s">
        <v>2948</v>
      </c>
      <c r="E2999" s="20">
        <v>6.02</v>
      </c>
      <c r="F2999">
        <f>MATCH(A:A,'Crown Aug Uploads '!B:B,0)</f>
        <v>3720</v>
      </c>
    </row>
    <row r="3000" spans="1:6" hidden="1" x14ac:dyDescent="0.3">
      <c r="A3000">
        <v>6051317</v>
      </c>
      <c r="B3000" s="19" t="s">
        <v>2949</v>
      </c>
      <c r="E3000" s="20">
        <v>15.91</v>
      </c>
      <c r="F3000">
        <f>MATCH(A:A,'Crown Aug Uploads '!B:B,0)</f>
        <v>3721</v>
      </c>
    </row>
    <row r="3001" spans="1:6" hidden="1" x14ac:dyDescent="0.3">
      <c r="A3001">
        <v>6051705</v>
      </c>
      <c r="B3001" s="19" t="s">
        <v>127</v>
      </c>
      <c r="E3001" s="20">
        <v>7.5</v>
      </c>
      <c r="F3001">
        <f>MATCH(A:A,'Crown Aug Uploads '!B:B,0)</f>
        <v>1211</v>
      </c>
    </row>
    <row r="3002" spans="1:6" hidden="1" x14ac:dyDescent="0.3">
      <c r="A3002">
        <v>6052901</v>
      </c>
      <c r="B3002" s="19" t="s">
        <v>2950</v>
      </c>
      <c r="E3002" s="20">
        <v>12.55</v>
      </c>
      <c r="F3002">
        <f>MATCH(A:A,'Crown Aug Uploads '!B:B,0)</f>
        <v>3722</v>
      </c>
    </row>
    <row r="3003" spans="1:6" hidden="1" x14ac:dyDescent="0.3">
      <c r="A3003">
        <v>6042337</v>
      </c>
      <c r="B3003" s="19" t="s">
        <v>2951</v>
      </c>
      <c r="E3003" s="20">
        <v>9.26</v>
      </c>
      <c r="F3003">
        <f>MATCH(A:A,'Crown Aug Uploads '!B:B,0)</f>
        <v>3723</v>
      </c>
    </row>
    <row r="3004" spans="1:6" hidden="1" x14ac:dyDescent="0.3">
      <c r="A3004">
        <v>6041850</v>
      </c>
      <c r="B3004" s="19" t="s">
        <v>2952</v>
      </c>
      <c r="E3004" s="20">
        <v>11.46</v>
      </c>
      <c r="F3004">
        <f>MATCH(A:A,'Crown Aug Uploads '!B:B,0)</f>
        <v>3724</v>
      </c>
    </row>
    <row r="3005" spans="1:6" hidden="1" x14ac:dyDescent="0.3">
      <c r="A3005">
        <v>6041853</v>
      </c>
      <c r="B3005" s="19" t="s">
        <v>125</v>
      </c>
      <c r="E3005" s="20">
        <v>5.81</v>
      </c>
      <c r="F3005">
        <f>MATCH(A:A,'Crown Aug Uploads '!B:B,0)</f>
        <v>236</v>
      </c>
    </row>
    <row r="3006" spans="1:6" hidden="1" x14ac:dyDescent="0.3">
      <c r="A3006">
        <v>6041854</v>
      </c>
      <c r="B3006" s="19" t="s">
        <v>2953</v>
      </c>
      <c r="E3006" s="20">
        <v>8.16</v>
      </c>
      <c r="F3006">
        <f>MATCH(A:A,'Crown Aug Uploads '!B:B,0)</f>
        <v>3725</v>
      </c>
    </row>
    <row r="3007" spans="1:6" hidden="1" x14ac:dyDescent="0.3">
      <c r="A3007">
        <v>6041856</v>
      </c>
      <c r="B3007" s="19" t="s">
        <v>2954</v>
      </c>
      <c r="E3007" s="20">
        <v>14.77</v>
      </c>
      <c r="F3007">
        <f>MATCH(A:A,'Crown Aug Uploads '!B:B,0)</f>
        <v>3726</v>
      </c>
    </row>
    <row r="3008" spans="1:6" hidden="1" x14ac:dyDescent="0.3">
      <c r="A3008">
        <v>6041857</v>
      </c>
      <c r="B3008" s="19" t="s">
        <v>2955</v>
      </c>
      <c r="E3008" s="20">
        <v>12.36</v>
      </c>
      <c r="F3008">
        <f>MATCH(A:A,'Crown Aug Uploads '!B:B,0)</f>
        <v>3727</v>
      </c>
    </row>
    <row r="3009" spans="1:6" hidden="1" x14ac:dyDescent="0.3">
      <c r="A3009">
        <v>6041858</v>
      </c>
      <c r="B3009" s="19" t="s">
        <v>2956</v>
      </c>
      <c r="E3009" s="20">
        <v>4.1399999999999997</v>
      </c>
      <c r="F3009">
        <f>MATCH(A:A,'Crown Aug Uploads '!B:B,0)</f>
        <v>3728</v>
      </c>
    </row>
    <row r="3010" spans="1:6" hidden="1" x14ac:dyDescent="0.3">
      <c r="A3010">
        <v>6041862</v>
      </c>
      <c r="B3010" s="19" t="s">
        <v>2957</v>
      </c>
      <c r="E3010" s="20">
        <v>7.15</v>
      </c>
      <c r="F3010">
        <f>MATCH(A:A,'Crown Aug Uploads '!B:B,0)</f>
        <v>3729</v>
      </c>
    </row>
    <row r="3011" spans="1:6" hidden="1" x14ac:dyDescent="0.3">
      <c r="A3011">
        <v>6041863</v>
      </c>
      <c r="B3011" s="19" t="s">
        <v>2958</v>
      </c>
      <c r="E3011" s="20">
        <v>3.79</v>
      </c>
      <c r="F3011">
        <f>MATCH(A:A,'Crown Aug Uploads '!B:B,0)</f>
        <v>3730</v>
      </c>
    </row>
    <row r="3012" spans="1:6" hidden="1" x14ac:dyDescent="0.3">
      <c r="A3012">
        <v>6041864</v>
      </c>
      <c r="B3012" s="19" t="s">
        <v>2959</v>
      </c>
      <c r="E3012" s="20">
        <v>3.79</v>
      </c>
      <c r="F3012">
        <f>MATCH(A:A,'Crown Aug Uploads '!B:B,0)</f>
        <v>3731</v>
      </c>
    </row>
    <row r="3013" spans="1:6" hidden="1" x14ac:dyDescent="0.3">
      <c r="A3013">
        <v>6042075</v>
      </c>
      <c r="B3013" s="19" t="s">
        <v>124</v>
      </c>
      <c r="E3013" s="20">
        <v>13.01</v>
      </c>
      <c r="F3013">
        <f>MATCH(A:A,'Crown Aug Uploads '!B:B,0)</f>
        <v>295</v>
      </c>
    </row>
    <row r="3014" spans="1:6" hidden="1" x14ac:dyDescent="0.3">
      <c r="A3014">
        <v>6042076</v>
      </c>
      <c r="B3014" s="19" t="s">
        <v>2960</v>
      </c>
      <c r="E3014" s="20">
        <v>9</v>
      </c>
      <c r="F3014">
        <f>MATCH(A:A,'Crown Aug Uploads '!B:B,0)</f>
        <v>3732</v>
      </c>
    </row>
    <row r="3015" spans="1:6" hidden="1" x14ac:dyDescent="0.3">
      <c r="A3015">
        <v>6042080</v>
      </c>
      <c r="B3015" s="19" t="s">
        <v>2961</v>
      </c>
      <c r="E3015" s="20">
        <v>19.84</v>
      </c>
      <c r="F3015">
        <f>MATCH(A:A,'Crown Aug Uploads '!B:B,0)</f>
        <v>3733</v>
      </c>
    </row>
    <row r="3016" spans="1:6" hidden="1" x14ac:dyDescent="0.3">
      <c r="A3016">
        <v>6042081</v>
      </c>
      <c r="B3016" s="19" t="s">
        <v>2962</v>
      </c>
      <c r="E3016" s="20">
        <v>14.34</v>
      </c>
      <c r="F3016">
        <f>MATCH(A:A,'Crown Aug Uploads '!B:B,0)</f>
        <v>1209</v>
      </c>
    </row>
    <row r="3017" spans="1:6" hidden="1" x14ac:dyDescent="0.3">
      <c r="A3017">
        <v>6042083</v>
      </c>
      <c r="B3017" s="19" t="s">
        <v>2963</v>
      </c>
      <c r="E3017" s="20">
        <v>3.65</v>
      </c>
      <c r="F3017">
        <f>MATCH(A:A,'Crown Aug Uploads '!B:B,0)</f>
        <v>552</v>
      </c>
    </row>
    <row r="3018" spans="1:6" hidden="1" x14ac:dyDescent="0.3">
      <c r="A3018">
        <v>6042084</v>
      </c>
      <c r="B3018" s="19" t="s">
        <v>2964</v>
      </c>
      <c r="E3018" s="20">
        <v>3.9</v>
      </c>
      <c r="F3018">
        <f>MATCH(A:A,'Crown Aug Uploads '!B:B,0)</f>
        <v>184</v>
      </c>
    </row>
    <row r="3019" spans="1:6" hidden="1" x14ac:dyDescent="0.3">
      <c r="A3019">
        <v>6042085</v>
      </c>
      <c r="B3019" s="19" t="s">
        <v>2965</v>
      </c>
      <c r="E3019" s="20">
        <v>4.13</v>
      </c>
      <c r="F3019">
        <f>MATCH(A:A,'Crown Aug Uploads '!B:B,0)</f>
        <v>117</v>
      </c>
    </row>
    <row r="3020" spans="1:6" hidden="1" x14ac:dyDescent="0.3">
      <c r="A3020">
        <v>6042086</v>
      </c>
      <c r="B3020" s="19" t="s">
        <v>2966</v>
      </c>
      <c r="E3020" s="20">
        <v>4.6100000000000003</v>
      </c>
      <c r="F3020">
        <f>MATCH(A:A,'Crown Aug Uploads '!B:B,0)</f>
        <v>249</v>
      </c>
    </row>
    <row r="3021" spans="1:6" hidden="1" x14ac:dyDescent="0.3">
      <c r="A3021">
        <v>6042087</v>
      </c>
      <c r="B3021" s="19" t="s">
        <v>2967</v>
      </c>
      <c r="E3021" s="20">
        <v>5.43</v>
      </c>
      <c r="F3021">
        <f>MATCH(A:A,'Crown Aug Uploads '!B:B,0)</f>
        <v>1208</v>
      </c>
    </row>
    <row r="3022" spans="1:6" hidden="1" x14ac:dyDescent="0.3">
      <c r="A3022">
        <v>6042088</v>
      </c>
      <c r="B3022" s="19" t="s">
        <v>2968</v>
      </c>
      <c r="E3022" s="20">
        <v>5.43</v>
      </c>
      <c r="F3022">
        <f>MATCH(A:A,'Crown Aug Uploads '!B:B,0)</f>
        <v>62</v>
      </c>
    </row>
    <row r="3023" spans="1:6" hidden="1" x14ac:dyDescent="0.3">
      <c r="A3023">
        <v>6042089</v>
      </c>
      <c r="B3023" s="19" t="s">
        <v>2969</v>
      </c>
      <c r="E3023" s="20">
        <v>6.5</v>
      </c>
      <c r="F3023">
        <f>MATCH(A:A,'Crown Aug Uploads '!B:B,0)</f>
        <v>76</v>
      </c>
    </row>
    <row r="3024" spans="1:6" hidden="1" x14ac:dyDescent="0.3">
      <c r="A3024">
        <v>6042090</v>
      </c>
      <c r="B3024" s="19" t="s">
        <v>2970</v>
      </c>
      <c r="E3024" s="20">
        <v>8.16</v>
      </c>
      <c r="F3024">
        <f>MATCH(A:A,'Crown Aug Uploads '!B:B,0)</f>
        <v>52</v>
      </c>
    </row>
    <row r="3025" spans="1:6" hidden="1" x14ac:dyDescent="0.3">
      <c r="A3025">
        <v>6042091</v>
      </c>
      <c r="B3025" s="19" t="s">
        <v>2971</v>
      </c>
      <c r="E3025" s="20">
        <v>10.65</v>
      </c>
      <c r="F3025">
        <f>MATCH(A:A,'Crown Aug Uploads '!B:B,0)</f>
        <v>296</v>
      </c>
    </row>
    <row r="3026" spans="1:6" hidden="1" x14ac:dyDescent="0.3">
      <c r="A3026">
        <v>6042092</v>
      </c>
      <c r="B3026" s="19" t="s">
        <v>2972</v>
      </c>
      <c r="E3026" s="20">
        <v>13.01</v>
      </c>
      <c r="F3026">
        <f>MATCH(A:A,'Crown Aug Uploads '!B:B,0)</f>
        <v>492</v>
      </c>
    </row>
    <row r="3027" spans="1:6" hidden="1" x14ac:dyDescent="0.3">
      <c r="A3027">
        <v>6042093</v>
      </c>
      <c r="B3027" s="19" t="s">
        <v>2973</v>
      </c>
      <c r="E3027" s="20">
        <v>9.3000000000000007</v>
      </c>
      <c r="F3027">
        <f>MATCH(A:A,'Crown Aug Uploads '!B:B,0)</f>
        <v>3734</v>
      </c>
    </row>
    <row r="3028" spans="1:6" hidden="1" x14ac:dyDescent="0.3">
      <c r="A3028">
        <v>6042094</v>
      </c>
      <c r="B3028" s="19" t="s">
        <v>2974</v>
      </c>
      <c r="E3028" s="20">
        <v>11.82</v>
      </c>
      <c r="F3028">
        <f>MATCH(A:A,'Crown Aug Uploads '!B:B,0)</f>
        <v>555</v>
      </c>
    </row>
    <row r="3029" spans="1:6" hidden="1" x14ac:dyDescent="0.3">
      <c r="A3029">
        <v>6042095</v>
      </c>
      <c r="B3029" s="19" t="s">
        <v>2975</v>
      </c>
      <c r="E3029" s="20">
        <v>15.38</v>
      </c>
      <c r="F3029">
        <f>MATCH(A:A,'Crown Aug Uploads '!B:B,0)</f>
        <v>426</v>
      </c>
    </row>
    <row r="3030" spans="1:6" hidden="1" x14ac:dyDescent="0.3">
      <c r="A3030">
        <v>6041436</v>
      </c>
      <c r="B3030" s="19" t="s">
        <v>2976</v>
      </c>
      <c r="E3030" s="20">
        <v>14.01</v>
      </c>
      <c r="F3030">
        <f>MATCH(A:A,'Crown Aug Uploads '!B:B,0)</f>
        <v>3735</v>
      </c>
    </row>
    <row r="3031" spans="1:6" hidden="1" x14ac:dyDescent="0.3">
      <c r="A3031">
        <v>6041521</v>
      </c>
      <c r="B3031" s="19" t="s">
        <v>2977</v>
      </c>
      <c r="E3031" s="20">
        <v>8.93</v>
      </c>
      <c r="F3031">
        <f>MATCH(A:A,'Crown Aug Uploads '!B:B,0)</f>
        <v>3736</v>
      </c>
    </row>
    <row r="3032" spans="1:6" hidden="1" x14ac:dyDescent="0.3">
      <c r="A3032">
        <v>6041522</v>
      </c>
      <c r="B3032" s="19" t="s">
        <v>2978</v>
      </c>
      <c r="E3032" s="20">
        <v>3.68</v>
      </c>
      <c r="F3032">
        <f>MATCH(A:A,'Crown Aug Uploads '!B:B,0)</f>
        <v>3737</v>
      </c>
    </row>
    <row r="3033" spans="1:6" hidden="1" x14ac:dyDescent="0.3">
      <c r="A3033">
        <v>6041524</v>
      </c>
      <c r="B3033" s="19" t="s">
        <v>2979</v>
      </c>
      <c r="E3033" s="20">
        <v>6.02</v>
      </c>
      <c r="F3033">
        <f>MATCH(A:A,'Crown Aug Uploads '!B:B,0)</f>
        <v>3738</v>
      </c>
    </row>
    <row r="3034" spans="1:6" hidden="1" x14ac:dyDescent="0.3">
      <c r="A3034">
        <v>6041533</v>
      </c>
      <c r="B3034" s="19" t="s">
        <v>2980</v>
      </c>
      <c r="E3034" s="20">
        <v>3.15</v>
      </c>
      <c r="F3034">
        <f>MATCH(A:A,'Crown Aug Uploads '!B:B,0)</f>
        <v>3739</v>
      </c>
    </row>
    <row r="3035" spans="1:6" hidden="1" x14ac:dyDescent="0.3">
      <c r="A3035">
        <v>6041534</v>
      </c>
      <c r="B3035" s="19" t="s">
        <v>2981</v>
      </c>
      <c r="E3035" s="20">
        <v>3.59</v>
      </c>
      <c r="F3035">
        <f>MATCH(A:A,'Crown Aug Uploads '!B:B,0)</f>
        <v>3740</v>
      </c>
    </row>
    <row r="3036" spans="1:6" hidden="1" x14ac:dyDescent="0.3">
      <c r="A3036">
        <v>6041535</v>
      </c>
      <c r="B3036" s="19" t="s">
        <v>2982</v>
      </c>
      <c r="E3036" s="20">
        <v>4.38</v>
      </c>
      <c r="F3036">
        <f>MATCH(A:A,'Crown Aug Uploads '!B:B,0)</f>
        <v>3741</v>
      </c>
    </row>
    <row r="3037" spans="1:6" hidden="1" x14ac:dyDescent="0.3">
      <c r="A3037">
        <v>6041536</v>
      </c>
      <c r="B3037" s="19" t="s">
        <v>2983</v>
      </c>
      <c r="E3037" s="20">
        <v>19.61</v>
      </c>
      <c r="F3037">
        <f>MATCH(A:A,'Crown Aug Uploads '!B:B,0)</f>
        <v>3742</v>
      </c>
    </row>
    <row r="3038" spans="1:6" hidden="1" x14ac:dyDescent="0.3">
      <c r="A3038">
        <v>6041608</v>
      </c>
      <c r="B3038" s="19" t="s">
        <v>2984</v>
      </c>
      <c r="E3038" s="20">
        <v>3.78</v>
      </c>
      <c r="F3038">
        <f>MATCH(A:A,'Crown Aug Uploads '!B:B,0)</f>
        <v>3743</v>
      </c>
    </row>
    <row r="3039" spans="1:6" hidden="1" x14ac:dyDescent="0.3">
      <c r="A3039">
        <v>6041615</v>
      </c>
      <c r="B3039" s="19" t="s">
        <v>2985</v>
      </c>
      <c r="E3039" s="20">
        <v>4.92</v>
      </c>
      <c r="F3039">
        <f>MATCH(A:A,'Crown Aug Uploads '!B:B,0)</f>
        <v>3744</v>
      </c>
    </row>
    <row r="3040" spans="1:6" hidden="1" x14ac:dyDescent="0.3">
      <c r="A3040">
        <v>6041616</v>
      </c>
      <c r="B3040" s="19" t="s">
        <v>2986</v>
      </c>
      <c r="E3040" s="20">
        <v>8</v>
      </c>
      <c r="F3040">
        <f>MATCH(A:A,'Crown Aug Uploads '!B:B,0)</f>
        <v>304</v>
      </c>
    </row>
    <row r="3041" spans="1:6" hidden="1" x14ac:dyDescent="0.3">
      <c r="A3041">
        <v>6041617</v>
      </c>
      <c r="B3041" s="19" t="s">
        <v>2987</v>
      </c>
      <c r="E3041" s="20">
        <v>8.69</v>
      </c>
      <c r="F3041">
        <f>MATCH(A:A,'Crown Aug Uploads '!B:B,0)</f>
        <v>3745</v>
      </c>
    </row>
    <row r="3042" spans="1:6" hidden="1" x14ac:dyDescent="0.3">
      <c r="A3042">
        <v>6041618</v>
      </c>
      <c r="B3042" s="19" t="s">
        <v>2988</v>
      </c>
      <c r="E3042" s="20">
        <v>0.63</v>
      </c>
      <c r="F3042">
        <f>MATCH(A:A,'Crown Aug Uploads '!B:B,0)</f>
        <v>3746</v>
      </c>
    </row>
    <row r="3043" spans="1:6" hidden="1" x14ac:dyDescent="0.3">
      <c r="A3043">
        <v>6041646</v>
      </c>
      <c r="B3043" s="19" t="s">
        <v>2989</v>
      </c>
      <c r="E3043" s="20">
        <v>23.7</v>
      </c>
      <c r="F3043">
        <f>MATCH(A:A,'Crown Aug Uploads '!B:B,0)</f>
        <v>3747</v>
      </c>
    </row>
    <row r="3044" spans="1:6" hidden="1" x14ac:dyDescent="0.3">
      <c r="A3044">
        <v>6041647</v>
      </c>
      <c r="B3044" s="19" t="s">
        <v>2990</v>
      </c>
      <c r="E3044" s="20">
        <v>21.3</v>
      </c>
      <c r="F3044">
        <f>MATCH(A:A,'Crown Aug Uploads '!B:B,0)</f>
        <v>616</v>
      </c>
    </row>
    <row r="3045" spans="1:6" hidden="1" x14ac:dyDescent="0.3">
      <c r="A3045">
        <v>6041677</v>
      </c>
      <c r="B3045" s="19" t="s">
        <v>2991</v>
      </c>
      <c r="E3045" s="20">
        <v>22.1</v>
      </c>
      <c r="F3045">
        <f>MATCH(A:A,'Crown Aug Uploads '!B:B,0)</f>
        <v>201</v>
      </c>
    </row>
    <row r="3046" spans="1:6" hidden="1" x14ac:dyDescent="0.3">
      <c r="A3046">
        <v>6041681</v>
      </c>
      <c r="B3046" s="19" t="s">
        <v>2992</v>
      </c>
      <c r="E3046" s="20">
        <v>40.869999999999997</v>
      </c>
      <c r="F3046">
        <f>MATCH(A:A,'Crown Aug Uploads '!B:B,0)</f>
        <v>3748</v>
      </c>
    </row>
    <row r="3047" spans="1:6" hidden="1" x14ac:dyDescent="0.3">
      <c r="A3047">
        <v>6041696</v>
      </c>
      <c r="B3047" s="19" t="s">
        <v>2993</v>
      </c>
      <c r="E3047" s="20">
        <v>3.5</v>
      </c>
      <c r="F3047">
        <f>MATCH(A:A,'Crown Aug Uploads '!B:B,0)</f>
        <v>3749</v>
      </c>
    </row>
    <row r="3048" spans="1:6" hidden="1" x14ac:dyDescent="0.3">
      <c r="A3048">
        <v>6041697</v>
      </c>
      <c r="B3048" s="19" t="s">
        <v>2994</v>
      </c>
      <c r="E3048" s="20">
        <v>9.7799999999999994</v>
      </c>
      <c r="F3048">
        <f>MATCH(A:A,'Crown Aug Uploads '!B:B,0)</f>
        <v>668</v>
      </c>
    </row>
    <row r="3049" spans="1:6" hidden="1" x14ac:dyDescent="0.3">
      <c r="A3049">
        <v>6041698</v>
      </c>
      <c r="B3049" s="19" t="s">
        <v>2995</v>
      </c>
      <c r="E3049" s="20">
        <v>17.61</v>
      </c>
      <c r="F3049">
        <f>MATCH(A:A,'Crown Aug Uploads '!B:B,0)</f>
        <v>3750</v>
      </c>
    </row>
    <row r="3050" spans="1:6" hidden="1" x14ac:dyDescent="0.3">
      <c r="A3050">
        <v>6041699</v>
      </c>
      <c r="B3050" s="19" t="s">
        <v>2996</v>
      </c>
      <c r="E3050" s="20">
        <v>6</v>
      </c>
      <c r="F3050">
        <f>MATCH(A:A,'Crown Aug Uploads '!B:B,0)</f>
        <v>3751</v>
      </c>
    </row>
    <row r="3051" spans="1:6" hidden="1" x14ac:dyDescent="0.3">
      <c r="A3051">
        <v>6041718</v>
      </c>
      <c r="B3051" s="19" t="s">
        <v>2997</v>
      </c>
      <c r="E3051" s="20">
        <v>8.0299999999999994</v>
      </c>
      <c r="F3051">
        <f>MATCH(A:A,'Crown Aug Uploads '!B:B,0)</f>
        <v>3752</v>
      </c>
    </row>
    <row r="3052" spans="1:6" hidden="1" x14ac:dyDescent="0.3">
      <c r="A3052">
        <v>6041719</v>
      </c>
      <c r="B3052" s="19" t="s">
        <v>2998</v>
      </c>
      <c r="E3052" s="20">
        <v>6.02</v>
      </c>
      <c r="F3052">
        <f>MATCH(A:A,'Crown Aug Uploads '!B:B,0)</f>
        <v>3753</v>
      </c>
    </row>
    <row r="3053" spans="1:6" hidden="1" x14ac:dyDescent="0.3">
      <c r="A3053">
        <v>6041720</v>
      </c>
      <c r="B3053" s="19" t="s">
        <v>2999</v>
      </c>
      <c r="E3053" s="20">
        <v>5.22</v>
      </c>
      <c r="F3053">
        <f>MATCH(A:A,'Crown Aug Uploads '!B:B,0)</f>
        <v>3754</v>
      </c>
    </row>
    <row r="3054" spans="1:6" hidden="1" x14ac:dyDescent="0.3">
      <c r="A3054">
        <v>6041847</v>
      </c>
      <c r="B3054" s="19" t="s">
        <v>3000</v>
      </c>
      <c r="E3054" s="20">
        <v>8.4</v>
      </c>
      <c r="F3054">
        <f>MATCH(A:A,'Crown Aug Uploads '!B:B,0)</f>
        <v>3755</v>
      </c>
    </row>
    <row r="3055" spans="1:6" hidden="1" x14ac:dyDescent="0.3">
      <c r="A3055">
        <v>6041849</v>
      </c>
      <c r="B3055" s="19" t="s">
        <v>126</v>
      </c>
      <c r="E3055" s="20">
        <v>7.51</v>
      </c>
      <c r="F3055">
        <f>MATCH(A:A,'Crown Aug Uploads '!B:B,0)</f>
        <v>553</v>
      </c>
    </row>
    <row r="3056" spans="1:6" hidden="1" x14ac:dyDescent="0.3">
      <c r="A3056">
        <v>6042123</v>
      </c>
      <c r="B3056" s="19" t="s">
        <v>3001</v>
      </c>
      <c r="E3056" s="20">
        <v>4.5</v>
      </c>
      <c r="F3056">
        <f>MATCH(A:A,'Crown Aug Uploads '!B:B,0)</f>
        <v>3756</v>
      </c>
    </row>
    <row r="3057" spans="1:6" hidden="1" x14ac:dyDescent="0.3">
      <c r="A3057">
        <v>6042124</v>
      </c>
      <c r="B3057" s="19" t="s">
        <v>3002</v>
      </c>
      <c r="E3057" s="20">
        <v>2.21</v>
      </c>
      <c r="F3057">
        <f>MATCH(A:A,'Crown Aug Uploads '!B:B,0)</f>
        <v>1212</v>
      </c>
    </row>
    <row r="3058" spans="1:6" hidden="1" x14ac:dyDescent="0.3">
      <c r="A3058">
        <v>6042125</v>
      </c>
      <c r="B3058" s="19" t="s">
        <v>3003</v>
      </c>
      <c r="E3058" s="20">
        <v>1.1399999999999999</v>
      </c>
      <c r="F3058">
        <f>MATCH(A:A,'Crown Aug Uploads '!B:B,0)</f>
        <v>3757</v>
      </c>
    </row>
    <row r="3059" spans="1:6" hidden="1" x14ac:dyDescent="0.3">
      <c r="A3059">
        <v>6042126</v>
      </c>
      <c r="B3059" s="19" t="s">
        <v>3004</v>
      </c>
      <c r="E3059" s="20">
        <v>1.88</v>
      </c>
      <c r="F3059">
        <f>MATCH(A:A,'Crown Aug Uploads '!B:B,0)</f>
        <v>3758</v>
      </c>
    </row>
    <row r="3060" spans="1:6" hidden="1" x14ac:dyDescent="0.3">
      <c r="A3060">
        <v>6042193</v>
      </c>
      <c r="B3060" s="19" t="s">
        <v>3005</v>
      </c>
      <c r="E3060" s="20">
        <v>7.6</v>
      </c>
      <c r="F3060">
        <f>MATCH(A:A,'Crown Aug Uploads '!B:B,0)</f>
        <v>3759</v>
      </c>
    </row>
    <row r="3061" spans="1:6" hidden="1" x14ac:dyDescent="0.3">
      <c r="A3061">
        <v>6042194</v>
      </c>
      <c r="B3061" s="19" t="s">
        <v>3006</v>
      </c>
      <c r="E3061" s="20">
        <v>6.05</v>
      </c>
      <c r="F3061">
        <f>MATCH(A:A,'Crown Aug Uploads '!B:B,0)</f>
        <v>3760</v>
      </c>
    </row>
    <row r="3062" spans="1:6" hidden="1" x14ac:dyDescent="0.3">
      <c r="A3062">
        <v>6042195</v>
      </c>
      <c r="B3062" s="19" t="s">
        <v>3007</v>
      </c>
      <c r="E3062" s="20">
        <v>8.8800000000000008</v>
      </c>
      <c r="F3062">
        <f>MATCH(A:A,'Crown Aug Uploads '!B:B,0)</f>
        <v>3761</v>
      </c>
    </row>
    <row r="3063" spans="1:6" hidden="1" x14ac:dyDescent="0.3">
      <c r="A3063">
        <v>6042198</v>
      </c>
      <c r="B3063" s="19" t="s">
        <v>3008</v>
      </c>
      <c r="E3063" s="20">
        <v>9.75</v>
      </c>
      <c r="F3063">
        <f>MATCH(A:A,'Crown Aug Uploads '!B:B,0)</f>
        <v>3762</v>
      </c>
    </row>
    <row r="3064" spans="1:6" hidden="1" x14ac:dyDescent="0.3">
      <c r="A3064">
        <v>6042199</v>
      </c>
      <c r="B3064" s="19" t="s">
        <v>3009</v>
      </c>
      <c r="E3064" s="20">
        <v>6.64</v>
      </c>
      <c r="F3064">
        <f>MATCH(A:A,'Crown Aug Uploads '!B:B,0)</f>
        <v>3763</v>
      </c>
    </row>
    <row r="3065" spans="1:6" hidden="1" x14ac:dyDescent="0.3">
      <c r="A3065">
        <v>6042200</v>
      </c>
      <c r="B3065" s="19" t="s">
        <v>3010</v>
      </c>
      <c r="E3065" s="20">
        <v>3.97</v>
      </c>
      <c r="F3065">
        <f>MATCH(A:A,'Crown Aug Uploads '!B:B,0)</f>
        <v>3764</v>
      </c>
    </row>
    <row r="3066" spans="1:6" hidden="1" x14ac:dyDescent="0.3">
      <c r="A3066">
        <v>6042201</v>
      </c>
      <c r="B3066" s="19" t="s">
        <v>3011</v>
      </c>
      <c r="E3066" s="20">
        <v>9.27</v>
      </c>
      <c r="F3066">
        <f>MATCH(A:A,'Crown Aug Uploads '!B:B,0)</f>
        <v>3765</v>
      </c>
    </row>
    <row r="3067" spans="1:6" hidden="1" x14ac:dyDescent="0.3">
      <c r="A3067">
        <v>6042202</v>
      </c>
      <c r="B3067" s="19" t="s">
        <v>3012</v>
      </c>
      <c r="E3067" s="20">
        <v>16.07</v>
      </c>
      <c r="F3067">
        <f>MATCH(A:A,'Crown Aug Uploads '!B:B,0)</f>
        <v>3766</v>
      </c>
    </row>
    <row r="3068" spans="1:6" hidden="1" x14ac:dyDescent="0.3">
      <c r="A3068">
        <v>6042205</v>
      </c>
      <c r="B3068" s="19" t="s">
        <v>3013</v>
      </c>
      <c r="E3068" s="20">
        <v>6.29</v>
      </c>
      <c r="F3068">
        <f>MATCH(A:A,'Crown Aug Uploads '!B:B,0)</f>
        <v>3767</v>
      </c>
    </row>
    <row r="3069" spans="1:6" hidden="1" x14ac:dyDescent="0.3">
      <c r="A3069">
        <v>6042206</v>
      </c>
      <c r="B3069" s="19" t="s">
        <v>3014</v>
      </c>
      <c r="E3069" s="20">
        <v>6.85</v>
      </c>
      <c r="F3069">
        <f>MATCH(A:A,'Crown Aug Uploads '!B:B,0)</f>
        <v>3768</v>
      </c>
    </row>
    <row r="3070" spans="1:6" hidden="1" x14ac:dyDescent="0.3">
      <c r="A3070">
        <v>6042207</v>
      </c>
      <c r="B3070" s="19" t="s">
        <v>3015</v>
      </c>
      <c r="E3070" s="20">
        <v>5.91</v>
      </c>
      <c r="F3070">
        <f>MATCH(A:A,'Crown Aug Uploads '!B:B,0)</f>
        <v>647</v>
      </c>
    </row>
    <row r="3071" spans="1:6" hidden="1" x14ac:dyDescent="0.3">
      <c r="A3071">
        <v>6042323</v>
      </c>
      <c r="B3071" s="19" t="s">
        <v>3016</v>
      </c>
      <c r="E3071" s="20">
        <v>5.51</v>
      </c>
      <c r="F3071">
        <f>MATCH(A:A,'Crown Aug Uploads '!B:B,0)</f>
        <v>3769</v>
      </c>
    </row>
    <row r="3072" spans="1:6" hidden="1" x14ac:dyDescent="0.3">
      <c r="A3072">
        <v>6042325</v>
      </c>
      <c r="B3072" s="19" t="s">
        <v>3017</v>
      </c>
      <c r="E3072" s="20">
        <v>1.01</v>
      </c>
      <c r="F3072">
        <f>MATCH(A:A,'Crown Aug Uploads '!B:B,0)</f>
        <v>3770</v>
      </c>
    </row>
    <row r="3073" spans="1:6" hidden="1" x14ac:dyDescent="0.3">
      <c r="A3073">
        <v>6042327</v>
      </c>
      <c r="B3073" s="19" t="s">
        <v>3018</v>
      </c>
      <c r="E3073" s="20">
        <v>1.23</v>
      </c>
      <c r="F3073">
        <f>MATCH(A:A,'Crown Aug Uploads '!B:B,0)</f>
        <v>3771</v>
      </c>
    </row>
    <row r="3074" spans="1:6" hidden="1" x14ac:dyDescent="0.3">
      <c r="A3074">
        <v>6042328</v>
      </c>
      <c r="B3074" s="19" t="s">
        <v>3019</v>
      </c>
      <c r="E3074" s="20">
        <v>0.56999999999999995</v>
      </c>
      <c r="F3074">
        <f>MATCH(A:A,'Crown Aug Uploads '!B:B,0)</f>
        <v>256</v>
      </c>
    </row>
    <row r="3075" spans="1:6" hidden="1" x14ac:dyDescent="0.3">
      <c r="A3075">
        <v>6042330</v>
      </c>
      <c r="B3075" s="19" t="s">
        <v>3020</v>
      </c>
      <c r="E3075" s="20">
        <v>3.75</v>
      </c>
      <c r="F3075">
        <f>MATCH(A:A,'Crown Aug Uploads '!B:B,0)</f>
        <v>615</v>
      </c>
    </row>
    <row r="3076" spans="1:6" hidden="1" x14ac:dyDescent="0.3">
      <c r="A3076">
        <v>6042331</v>
      </c>
      <c r="B3076" s="19" t="s">
        <v>3021</v>
      </c>
      <c r="E3076" s="20">
        <v>4.88</v>
      </c>
      <c r="F3076">
        <f>MATCH(A:A,'Crown Aug Uploads '!B:B,0)</f>
        <v>3772</v>
      </c>
    </row>
    <row r="3077" spans="1:6" hidden="1" x14ac:dyDescent="0.3">
      <c r="A3077">
        <v>6042332</v>
      </c>
      <c r="B3077" s="19" t="s">
        <v>3022</v>
      </c>
      <c r="E3077" s="20">
        <v>12</v>
      </c>
      <c r="F3077">
        <f>MATCH(A:A,'Crown Aug Uploads '!B:B,0)</f>
        <v>3773</v>
      </c>
    </row>
    <row r="3078" spans="1:6" hidden="1" x14ac:dyDescent="0.3">
      <c r="A3078">
        <v>6042334</v>
      </c>
      <c r="B3078" s="19" t="s">
        <v>3023</v>
      </c>
      <c r="E3078" s="20">
        <v>3.24</v>
      </c>
      <c r="F3078">
        <f>MATCH(A:A,'Crown Aug Uploads '!B:B,0)</f>
        <v>26</v>
      </c>
    </row>
    <row r="3079" spans="1:6" hidden="1" x14ac:dyDescent="0.3">
      <c r="A3079">
        <v>6042335</v>
      </c>
      <c r="B3079" s="19" t="s">
        <v>3024</v>
      </c>
      <c r="E3079" s="20">
        <v>22.89</v>
      </c>
      <c r="F3079">
        <f>MATCH(A:A,'Crown Aug Uploads '!B:B,0)</f>
        <v>3774</v>
      </c>
    </row>
    <row r="3080" spans="1:6" hidden="1" x14ac:dyDescent="0.3">
      <c r="A3080">
        <v>6042336</v>
      </c>
      <c r="B3080" s="19" t="s">
        <v>3025</v>
      </c>
      <c r="E3080" s="20">
        <v>4.33</v>
      </c>
      <c r="F3080">
        <f>MATCH(A:A,'Crown Aug Uploads '!B:B,0)</f>
        <v>3775</v>
      </c>
    </row>
    <row r="3081" spans="1:6" hidden="1" x14ac:dyDescent="0.3">
      <c r="A3081">
        <v>6042097</v>
      </c>
      <c r="B3081" s="19" t="s">
        <v>3026</v>
      </c>
      <c r="E3081" s="20">
        <v>2.2799999999999998</v>
      </c>
      <c r="F3081">
        <f>MATCH(A:A,'Crown Aug Uploads '!B:B,0)</f>
        <v>268</v>
      </c>
    </row>
    <row r="3082" spans="1:6" hidden="1" x14ac:dyDescent="0.3">
      <c r="A3082">
        <v>6042098</v>
      </c>
      <c r="B3082" s="19" t="s">
        <v>3027</v>
      </c>
      <c r="E3082" s="20">
        <v>1.67</v>
      </c>
      <c r="F3082">
        <f>MATCH(A:A,'Crown Aug Uploads '!B:B,0)</f>
        <v>3776</v>
      </c>
    </row>
    <row r="3083" spans="1:6" hidden="1" x14ac:dyDescent="0.3">
      <c r="A3083">
        <v>6042099</v>
      </c>
      <c r="B3083" s="19" t="s">
        <v>3028</v>
      </c>
      <c r="E3083" s="20">
        <v>2.2799999999999998</v>
      </c>
      <c r="F3083">
        <f>MATCH(A:A,'Crown Aug Uploads '!B:B,0)</f>
        <v>133</v>
      </c>
    </row>
    <row r="3084" spans="1:6" hidden="1" x14ac:dyDescent="0.3">
      <c r="A3084">
        <v>6042100</v>
      </c>
      <c r="B3084" s="19" t="s">
        <v>3029</v>
      </c>
      <c r="E3084" s="20">
        <v>1.95</v>
      </c>
      <c r="F3084">
        <f>MATCH(A:A,'Crown Aug Uploads '!B:B,0)</f>
        <v>430</v>
      </c>
    </row>
    <row r="3085" spans="1:6" hidden="1" x14ac:dyDescent="0.3">
      <c r="A3085">
        <v>6042101</v>
      </c>
      <c r="B3085" s="19" t="s">
        <v>3030</v>
      </c>
      <c r="E3085" s="20">
        <v>5.89</v>
      </c>
      <c r="F3085">
        <f>MATCH(A:A,'Crown Aug Uploads '!B:B,0)</f>
        <v>3777</v>
      </c>
    </row>
    <row r="3086" spans="1:6" hidden="1" x14ac:dyDescent="0.3">
      <c r="A3086">
        <v>6042102</v>
      </c>
      <c r="B3086" s="19" t="s">
        <v>3031</v>
      </c>
      <c r="E3086" s="20">
        <v>6.5</v>
      </c>
      <c r="F3086">
        <f>MATCH(A:A,'Crown Aug Uploads '!B:B,0)</f>
        <v>3778</v>
      </c>
    </row>
    <row r="3087" spans="1:6" hidden="1" x14ac:dyDescent="0.3">
      <c r="A3087">
        <v>6042103</v>
      </c>
      <c r="B3087" s="19" t="s">
        <v>3032</v>
      </c>
      <c r="E3087" s="20">
        <v>7.1</v>
      </c>
      <c r="F3087">
        <f>MATCH(A:A,'Crown Aug Uploads '!B:B,0)</f>
        <v>423</v>
      </c>
    </row>
    <row r="3088" spans="1:6" hidden="1" x14ac:dyDescent="0.3">
      <c r="A3088">
        <v>6042104</v>
      </c>
      <c r="B3088" s="19" t="s">
        <v>3033</v>
      </c>
      <c r="E3088" s="20">
        <v>8.86</v>
      </c>
      <c r="F3088">
        <f>MATCH(A:A,'Crown Aug Uploads '!B:B,0)</f>
        <v>3779</v>
      </c>
    </row>
    <row r="3089" spans="1:6" hidden="1" x14ac:dyDescent="0.3">
      <c r="A3089">
        <v>6042105</v>
      </c>
      <c r="B3089" s="19" t="s">
        <v>3034</v>
      </c>
      <c r="E3089" s="20">
        <v>10.06</v>
      </c>
      <c r="F3089">
        <f>MATCH(A:A,'Crown Aug Uploads '!B:B,0)</f>
        <v>3780</v>
      </c>
    </row>
    <row r="3090" spans="1:6" hidden="1" x14ac:dyDescent="0.3">
      <c r="A3090">
        <v>6042106</v>
      </c>
      <c r="B3090" s="19" t="s">
        <v>3035</v>
      </c>
      <c r="E3090" s="20">
        <v>8</v>
      </c>
      <c r="F3090">
        <f>MATCH(A:A,'Crown Aug Uploads '!B:B,0)</f>
        <v>3781</v>
      </c>
    </row>
    <row r="3091" spans="1:6" hidden="1" x14ac:dyDescent="0.3">
      <c r="A3091">
        <v>6042107</v>
      </c>
      <c r="B3091" s="19" t="s">
        <v>3036</v>
      </c>
      <c r="E3091" s="20">
        <v>14.28</v>
      </c>
      <c r="F3091">
        <f>MATCH(A:A,'Crown Aug Uploads '!B:B,0)</f>
        <v>3782</v>
      </c>
    </row>
    <row r="3092" spans="1:6" hidden="1" x14ac:dyDescent="0.3">
      <c r="A3092">
        <v>6042108</v>
      </c>
      <c r="B3092" s="19" t="s">
        <v>3037</v>
      </c>
      <c r="E3092" s="20">
        <v>4.7300000000000004</v>
      </c>
      <c r="F3092">
        <f>MATCH(A:A,'Crown Aug Uploads '!B:B,0)</f>
        <v>556</v>
      </c>
    </row>
    <row r="3093" spans="1:6" hidden="1" x14ac:dyDescent="0.3">
      <c r="A3093">
        <v>6042109</v>
      </c>
      <c r="B3093" s="19" t="s">
        <v>3038</v>
      </c>
      <c r="E3093" s="20">
        <v>2.95</v>
      </c>
      <c r="F3093">
        <f>MATCH(A:A,'Crown Aug Uploads '!B:B,0)</f>
        <v>132</v>
      </c>
    </row>
    <row r="3094" spans="1:6" hidden="1" x14ac:dyDescent="0.3">
      <c r="A3094">
        <v>6042110</v>
      </c>
      <c r="B3094" s="19" t="s">
        <v>3039</v>
      </c>
      <c r="E3094" s="20">
        <v>6.85</v>
      </c>
      <c r="F3094">
        <f>MATCH(A:A,'Crown Aug Uploads '!B:B,0)</f>
        <v>80</v>
      </c>
    </row>
    <row r="3095" spans="1:6" hidden="1" x14ac:dyDescent="0.3">
      <c r="A3095">
        <v>6042111</v>
      </c>
      <c r="B3095" s="19" t="s">
        <v>3040</v>
      </c>
      <c r="E3095" s="20">
        <v>10.07</v>
      </c>
      <c r="F3095">
        <f>MATCH(A:A,'Crown Aug Uploads '!B:B,0)</f>
        <v>472</v>
      </c>
    </row>
    <row r="3096" spans="1:6" hidden="1" x14ac:dyDescent="0.3">
      <c r="A3096">
        <v>6042112</v>
      </c>
      <c r="B3096" s="19" t="s">
        <v>3041</v>
      </c>
      <c r="E3096" s="20">
        <v>1.75</v>
      </c>
      <c r="F3096">
        <f>MATCH(A:A,'Crown Aug Uploads '!B:B,0)</f>
        <v>312</v>
      </c>
    </row>
    <row r="3097" spans="1:6" hidden="1" x14ac:dyDescent="0.3">
      <c r="A3097">
        <v>6042113</v>
      </c>
      <c r="B3097" s="19" t="s">
        <v>3042</v>
      </c>
      <c r="E3097" s="20">
        <v>1.75</v>
      </c>
      <c r="F3097">
        <f>MATCH(A:A,'Crown Aug Uploads '!B:B,0)</f>
        <v>327</v>
      </c>
    </row>
    <row r="3098" spans="1:6" hidden="1" x14ac:dyDescent="0.3">
      <c r="A3098">
        <v>6042114</v>
      </c>
      <c r="B3098" s="19" t="s">
        <v>3043</v>
      </c>
      <c r="E3098" s="20">
        <v>4.13</v>
      </c>
      <c r="F3098">
        <f>MATCH(A:A,'Crown Aug Uploads '!B:B,0)</f>
        <v>1213</v>
      </c>
    </row>
    <row r="3099" spans="1:6" hidden="1" x14ac:dyDescent="0.3">
      <c r="A3099">
        <v>6042115</v>
      </c>
      <c r="B3099" s="19" t="s">
        <v>3044</v>
      </c>
      <c r="E3099" s="20">
        <v>2.44</v>
      </c>
      <c r="F3099">
        <f>MATCH(A:A,'Crown Aug Uploads '!B:B,0)</f>
        <v>3783</v>
      </c>
    </row>
    <row r="3100" spans="1:6" hidden="1" x14ac:dyDescent="0.3">
      <c r="A3100">
        <v>6042116</v>
      </c>
      <c r="B3100" s="19" t="s">
        <v>3045</v>
      </c>
      <c r="E3100" s="20">
        <v>1.51</v>
      </c>
      <c r="F3100">
        <f>MATCH(A:A,'Crown Aug Uploads '!B:B,0)</f>
        <v>497</v>
      </c>
    </row>
    <row r="3101" spans="1:6" hidden="1" x14ac:dyDescent="0.3">
      <c r="A3101">
        <v>6042117</v>
      </c>
      <c r="B3101" s="19" t="s">
        <v>3046</v>
      </c>
      <c r="E3101" s="20">
        <v>2.75</v>
      </c>
      <c r="F3101">
        <f>MATCH(A:A,'Crown Aug Uploads '!B:B,0)</f>
        <v>3784</v>
      </c>
    </row>
    <row r="3102" spans="1:6" hidden="1" x14ac:dyDescent="0.3">
      <c r="A3102">
        <v>6042118</v>
      </c>
      <c r="B3102" s="19" t="s">
        <v>3047</v>
      </c>
      <c r="E3102" s="20">
        <v>4.6100000000000003</v>
      </c>
      <c r="F3102">
        <f>MATCH(A:A,'Crown Aug Uploads '!B:B,0)</f>
        <v>254</v>
      </c>
    </row>
    <row r="3103" spans="1:6" hidden="1" x14ac:dyDescent="0.3">
      <c r="A3103">
        <v>6042119</v>
      </c>
      <c r="B3103" s="19" t="s">
        <v>3048</v>
      </c>
      <c r="E3103" s="20">
        <v>3.86</v>
      </c>
      <c r="F3103">
        <f>MATCH(A:A,'Crown Aug Uploads '!B:B,0)</f>
        <v>3785</v>
      </c>
    </row>
    <row r="3104" spans="1:6" hidden="1" x14ac:dyDescent="0.3">
      <c r="A3104">
        <v>6042120</v>
      </c>
      <c r="B3104" s="19" t="s">
        <v>3049</v>
      </c>
      <c r="E3104" s="20">
        <v>4.5999999999999996</v>
      </c>
      <c r="F3104">
        <f>MATCH(A:A,'Crown Aug Uploads '!B:B,0)</f>
        <v>3786</v>
      </c>
    </row>
    <row r="3105" spans="1:6" hidden="1" x14ac:dyDescent="0.3">
      <c r="A3105">
        <v>6042121</v>
      </c>
      <c r="B3105" s="19" t="s">
        <v>3050</v>
      </c>
      <c r="E3105" s="20">
        <v>3.5</v>
      </c>
      <c r="F3105">
        <f>MATCH(A:A,'Crown Aug Uploads '!B:B,0)</f>
        <v>643</v>
      </c>
    </row>
    <row r="3106" spans="1:6" hidden="1" x14ac:dyDescent="0.3">
      <c r="A3106">
        <v>6042122</v>
      </c>
      <c r="B3106" s="19" t="s">
        <v>3051</v>
      </c>
      <c r="E3106" s="20">
        <v>14.78</v>
      </c>
      <c r="F3106">
        <f>MATCH(A:A,'Crown Aug Uploads '!B:B,0)</f>
        <v>3787</v>
      </c>
    </row>
    <row r="3107" spans="1:6" hidden="1" x14ac:dyDescent="0.3">
      <c r="A3107">
        <v>6060576</v>
      </c>
      <c r="B3107" s="19" t="s">
        <v>2923</v>
      </c>
      <c r="E3107" s="20">
        <v>4.4400000000000004</v>
      </c>
      <c r="F3107">
        <f>MATCH(A:A,'Crown Aug Uploads '!B:B,0)</f>
        <v>3788</v>
      </c>
    </row>
    <row r="3108" spans="1:6" hidden="1" x14ac:dyDescent="0.3">
      <c r="A3108">
        <v>6060577</v>
      </c>
      <c r="B3108" s="19" t="s">
        <v>3052</v>
      </c>
      <c r="E3108" s="20">
        <v>2.95</v>
      </c>
      <c r="F3108">
        <f>MATCH(A:A,'Crown Aug Uploads '!B:B,0)</f>
        <v>3789</v>
      </c>
    </row>
    <row r="3109" spans="1:6" hidden="1" x14ac:dyDescent="0.3">
      <c r="A3109">
        <v>6060913</v>
      </c>
      <c r="B3109" s="19" t="s">
        <v>3053</v>
      </c>
      <c r="E3109" s="20">
        <v>4.4400000000000004</v>
      </c>
      <c r="F3109">
        <f>MATCH(A:A,'Crown Aug Uploads '!B:B,0)</f>
        <v>3790</v>
      </c>
    </row>
    <row r="3110" spans="1:6" hidden="1" x14ac:dyDescent="0.3">
      <c r="A3110">
        <v>6060914</v>
      </c>
      <c r="B3110" s="19" t="s">
        <v>3054</v>
      </c>
      <c r="E3110" s="20">
        <v>3.93</v>
      </c>
      <c r="F3110">
        <f>MATCH(A:A,'Crown Aug Uploads '!B:B,0)</f>
        <v>3791</v>
      </c>
    </row>
    <row r="3111" spans="1:6" hidden="1" x14ac:dyDescent="0.3">
      <c r="A3111">
        <v>6060915</v>
      </c>
      <c r="B3111" s="19" t="s">
        <v>3055</v>
      </c>
      <c r="E3111" s="20">
        <v>5.07</v>
      </c>
      <c r="F3111">
        <f>MATCH(A:A,'Crown Aug Uploads '!B:B,0)</f>
        <v>3792</v>
      </c>
    </row>
    <row r="3112" spans="1:6" hidden="1" x14ac:dyDescent="0.3">
      <c r="A3112">
        <v>6060916</v>
      </c>
      <c r="B3112" s="19" t="s">
        <v>3056</v>
      </c>
      <c r="E3112" s="20">
        <v>0.88</v>
      </c>
      <c r="F3112">
        <f>MATCH(A:A,'Crown Aug Uploads '!B:B,0)</f>
        <v>3793</v>
      </c>
    </row>
    <row r="3113" spans="1:6" hidden="1" x14ac:dyDescent="0.3">
      <c r="A3113">
        <v>6060917</v>
      </c>
      <c r="B3113" s="19" t="s">
        <v>3057</v>
      </c>
      <c r="E3113" s="20">
        <v>2.5299999999999998</v>
      </c>
      <c r="F3113">
        <f>MATCH(A:A,'Crown Aug Uploads '!B:B,0)</f>
        <v>3794</v>
      </c>
    </row>
    <row r="3114" spans="1:6" hidden="1" x14ac:dyDescent="0.3">
      <c r="A3114">
        <v>6060918</v>
      </c>
      <c r="B3114" s="19" t="s">
        <v>3058</v>
      </c>
      <c r="E3114" s="20">
        <v>1.38</v>
      </c>
      <c r="F3114">
        <f>MATCH(A:A,'Crown Aug Uploads '!B:B,0)</f>
        <v>3795</v>
      </c>
    </row>
    <row r="3115" spans="1:6" hidden="1" x14ac:dyDescent="0.3">
      <c r="A3115">
        <v>6060919</v>
      </c>
      <c r="B3115" s="19" t="s">
        <v>3059</v>
      </c>
      <c r="E3115" s="20">
        <v>1.98</v>
      </c>
      <c r="F3115">
        <f>MATCH(A:A,'Crown Aug Uploads '!B:B,0)</f>
        <v>3796</v>
      </c>
    </row>
    <row r="3116" spans="1:6" hidden="1" x14ac:dyDescent="0.3">
      <c r="A3116">
        <v>6061002</v>
      </c>
      <c r="B3116" s="19" t="s">
        <v>3060</v>
      </c>
      <c r="E3116" s="20">
        <v>9.98</v>
      </c>
      <c r="F3116">
        <f>MATCH(A:A,'Crown Aug Uploads '!B:B,0)</f>
        <v>3797</v>
      </c>
    </row>
    <row r="3117" spans="1:6" hidden="1" x14ac:dyDescent="0.3">
      <c r="A3117">
        <v>6061585</v>
      </c>
      <c r="B3117" s="19" t="s">
        <v>3061</v>
      </c>
      <c r="E3117" s="20">
        <v>2.21</v>
      </c>
      <c r="F3117">
        <f>MATCH(A:A,'Crown Aug Uploads '!B:B,0)</f>
        <v>3798</v>
      </c>
    </row>
    <row r="3118" spans="1:6" hidden="1" x14ac:dyDescent="0.3">
      <c r="A3118">
        <v>6061587</v>
      </c>
      <c r="B3118" s="19" t="s">
        <v>3062</v>
      </c>
      <c r="E3118" s="20">
        <v>5.61</v>
      </c>
      <c r="F3118">
        <f>MATCH(A:A,'Crown Aug Uploads '!B:B,0)</f>
        <v>3799</v>
      </c>
    </row>
    <row r="3119" spans="1:6" hidden="1" x14ac:dyDescent="0.3">
      <c r="A3119">
        <v>6061764</v>
      </c>
      <c r="B3119" s="19" t="s">
        <v>3063</v>
      </c>
      <c r="E3119" s="20">
        <v>5.62</v>
      </c>
      <c r="F3119">
        <f>MATCH(A:A,'Crown Aug Uploads '!B:B,0)</f>
        <v>415</v>
      </c>
    </row>
    <row r="3120" spans="1:6" hidden="1" x14ac:dyDescent="0.3">
      <c r="A3120">
        <v>6061765</v>
      </c>
      <c r="B3120" s="19" t="s">
        <v>3064</v>
      </c>
      <c r="E3120" s="20">
        <v>7.02</v>
      </c>
      <c r="F3120">
        <f>MATCH(A:A,'Crown Aug Uploads '!B:B,0)</f>
        <v>3800</v>
      </c>
    </row>
    <row r="3121" spans="1:6" hidden="1" x14ac:dyDescent="0.3">
      <c r="A3121">
        <v>6061766</v>
      </c>
      <c r="B3121" s="19" t="s">
        <v>3065</v>
      </c>
      <c r="E3121" s="20">
        <v>14.05</v>
      </c>
      <c r="F3121">
        <f>MATCH(A:A,'Crown Aug Uploads '!B:B,0)</f>
        <v>770</v>
      </c>
    </row>
    <row r="3122" spans="1:6" hidden="1" x14ac:dyDescent="0.3">
      <c r="A3122">
        <v>6061767</v>
      </c>
      <c r="B3122" s="19" t="s">
        <v>3066</v>
      </c>
      <c r="E3122" s="20">
        <v>14.65</v>
      </c>
      <c r="F3122">
        <f>MATCH(A:A,'Crown Aug Uploads '!B:B,0)</f>
        <v>326</v>
      </c>
    </row>
    <row r="3123" spans="1:6" hidden="1" x14ac:dyDescent="0.3">
      <c r="A3123">
        <v>6061919</v>
      </c>
      <c r="B3123" s="19" t="s">
        <v>3067</v>
      </c>
      <c r="E3123" s="20">
        <v>16</v>
      </c>
      <c r="F3123">
        <f>MATCH(A:A,'Crown Aug Uploads '!B:B,0)</f>
        <v>3801</v>
      </c>
    </row>
    <row r="3124" spans="1:6" hidden="1" x14ac:dyDescent="0.3">
      <c r="A3124">
        <v>6061920</v>
      </c>
      <c r="B3124" s="19" t="s">
        <v>3068</v>
      </c>
      <c r="E3124" s="20">
        <v>24.72</v>
      </c>
      <c r="F3124">
        <f>MATCH(A:A,'Crown Aug Uploads '!B:B,0)</f>
        <v>3802</v>
      </c>
    </row>
    <row r="3125" spans="1:6" hidden="1" x14ac:dyDescent="0.3">
      <c r="A3125">
        <v>6061938</v>
      </c>
      <c r="B3125" s="19" t="s">
        <v>3069</v>
      </c>
      <c r="E3125" s="20">
        <v>8.51</v>
      </c>
      <c r="F3125">
        <f>MATCH(A:A,'Crown Aug Uploads '!B:B,0)</f>
        <v>3803</v>
      </c>
    </row>
    <row r="3126" spans="1:6" hidden="1" x14ac:dyDescent="0.3">
      <c r="A3126">
        <v>6061939</v>
      </c>
      <c r="B3126" s="19" t="s">
        <v>3070</v>
      </c>
      <c r="E3126" s="20">
        <v>15.74</v>
      </c>
      <c r="F3126">
        <f>MATCH(A:A,'Crown Aug Uploads '!B:B,0)</f>
        <v>3804</v>
      </c>
    </row>
    <row r="3127" spans="1:6" hidden="1" x14ac:dyDescent="0.3">
      <c r="A3127">
        <v>6061940</v>
      </c>
      <c r="B3127" s="19" t="s">
        <v>3071</v>
      </c>
      <c r="E3127" s="20">
        <v>19.96</v>
      </c>
      <c r="F3127">
        <f>MATCH(A:A,'Crown Aug Uploads '!B:B,0)</f>
        <v>3805</v>
      </c>
    </row>
    <row r="3128" spans="1:6" hidden="1" x14ac:dyDescent="0.3">
      <c r="A3128">
        <v>6061941</v>
      </c>
      <c r="B3128" s="19" t="s">
        <v>3072</v>
      </c>
      <c r="E3128" s="20">
        <v>2.75</v>
      </c>
      <c r="F3128">
        <f>MATCH(A:A,'Crown Aug Uploads '!B:B,0)</f>
        <v>158</v>
      </c>
    </row>
    <row r="3129" spans="1:6" hidden="1" x14ac:dyDescent="0.3">
      <c r="A3129">
        <v>6061942</v>
      </c>
      <c r="B3129" s="19" t="s">
        <v>3073</v>
      </c>
      <c r="E3129" s="20">
        <v>6.4</v>
      </c>
      <c r="F3129">
        <f>MATCH(A:A,'Crown Aug Uploads '!B:B,0)</f>
        <v>573</v>
      </c>
    </row>
    <row r="3130" spans="1:6" hidden="1" x14ac:dyDescent="0.3">
      <c r="A3130">
        <v>6061943</v>
      </c>
      <c r="B3130" s="19" t="s">
        <v>3074</v>
      </c>
      <c r="E3130" s="20">
        <v>1.55</v>
      </c>
      <c r="F3130">
        <f>MATCH(A:A,'Crown Aug Uploads '!B:B,0)</f>
        <v>257</v>
      </c>
    </row>
    <row r="3131" spans="1:6" hidden="1" x14ac:dyDescent="0.3">
      <c r="A3131">
        <v>6061944</v>
      </c>
      <c r="B3131" s="19" t="s">
        <v>3075</v>
      </c>
      <c r="E3131" s="20">
        <v>4.59</v>
      </c>
      <c r="F3131">
        <f>MATCH(A:A,'Crown Aug Uploads '!B:B,0)</f>
        <v>3806</v>
      </c>
    </row>
    <row r="3132" spans="1:6" hidden="1" x14ac:dyDescent="0.3">
      <c r="A3132">
        <v>6061945</v>
      </c>
      <c r="B3132" s="19" t="s">
        <v>3076</v>
      </c>
      <c r="E3132" s="20">
        <v>4.92</v>
      </c>
      <c r="F3132">
        <f>MATCH(A:A,'Crown Aug Uploads '!B:B,0)</f>
        <v>3807</v>
      </c>
    </row>
    <row r="3133" spans="1:6" hidden="1" x14ac:dyDescent="0.3">
      <c r="A3133">
        <v>6059035</v>
      </c>
      <c r="B3133" s="19" t="s">
        <v>3077</v>
      </c>
      <c r="E3133" s="20">
        <v>3.8</v>
      </c>
      <c r="F3133">
        <f>MATCH(A:A,'Crown Aug Uploads '!B:B,0)</f>
        <v>3808</v>
      </c>
    </row>
    <row r="3134" spans="1:6" hidden="1" x14ac:dyDescent="0.3">
      <c r="A3134">
        <v>6059089</v>
      </c>
      <c r="B3134" s="19" t="s">
        <v>2923</v>
      </c>
      <c r="E3134" s="20">
        <v>4.4400000000000004</v>
      </c>
      <c r="F3134">
        <f>MATCH(A:A,'Crown Aug Uploads '!B:B,0)</f>
        <v>3809</v>
      </c>
    </row>
    <row r="3135" spans="1:6" hidden="1" x14ac:dyDescent="0.3">
      <c r="A3135">
        <v>6059910</v>
      </c>
      <c r="B3135" s="19" t="s">
        <v>3078</v>
      </c>
      <c r="E3135" s="20">
        <v>4.5</v>
      </c>
      <c r="F3135">
        <f>MATCH(A:A,'Crown Aug Uploads '!B:B,0)</f>
        <v>3810</v>
      </c>
    </row>
    <row r="3136" spans="1:6" hidden="1" x14ac:dyDescent="0.3">
      <c r="A3136">
        <v>6059911</v>
      </c>
      <c r="B3136" s="19" t="s">
        <v>3079</v>
      </c>
      <c r="E3136" s="20">
        <v>8</v>
      </c>
      <c r="F3136">
        <f>MATCH(A:A,'Crown Aug Uploads '!B:B,0)</f>
        <v>3811</v>
      </c>
    </row>
    <row r="3137" spans="1:6" hidden="1" x14ac:dyDescent="0.3">
      <c r="A3137">
        <v>6060094</v>
      </c>
      <c r="B3137" s="19" t="s">
        <v>3080</v>
      </c>
      <c r="E3137" s="20">
        <v>6.5</v>
      </c>
      <c r="F3137">
        <f>MATCH(A:A,'Crown Aug Uploads '!B:B,0)</f>
        <v>3812</v>
      </c>
    </row>
    <row r="3138" spans="1:6" hidden="1" x14ac:dyDescent="0.3">
      <c r="A3138">
        <v>6060095</v>
      </c>
      <c r="B3138" s="19" t="s">
        <v>3081</v>
      </c>
      <c r="E3138" s="20">
        <v>5</v>
      </c>
      <c r="F3138">
        <f>MATCH(A:A,'Crown Aug Uploads '!B:B,0)</f>
        <v>3813</v>
      </c>
    </row>
    <row r="3139" spans="1:6" hidden="1" x14ac:dyDescent="0.3">
      <c r="A3139">
        <v>6060096</v>
      </c>
      <c r="B3139" s="19" t="s">
        <v>3082</v>
      </c>
      <c r="E3139" s="20">
        <v>3.5</v>
      </c>
      <c r="F3139">
        <f>MATCH(A:A,'Crown Aug Uploads '!B:B,0)</f>
        <v>3814</v>
      </c>
    </row>
    <row r="3140" spans="1:6" hidden="1" x14ac:dyDescent="0.3">
      <c r="A3140">
        <v>6060097</v>
      </c>
      <c r="B3140" s="19" t="s">
        <v>3083</v>
      </c>
      <c r="E3140" s="20">
        <v>3</v>
      </c>
      <c r="F3140">
        <f>MATCH(A:A,'Crown Aug Uploads '!B:B,0)</f>
        <v>3815</v>
      </c>
    </row>
    <row r="3141" spans="1:6" hidden="1" x14ac:dyDescent="0.3">
      <c r="A3141">
        <v>6060128</v>
      </c>
      <c r="B3141" s="19" t="s">
        <v>3084</v>
      </c>
      <c r="E3141" s="20">
        <v>5.72</v>
      </c>
      <c r="F3141">
        <f>MATCH(A:A,'Crown Aug Uploads '!B:B,0)</f>
        <v>3816</v>
      </c>
    </row>
    <row r="3142" spans="1:6" hidden="1" x14ac:dyDescent="0.3">
      <c r="A3142">
        <v>6060290</v>
      </c>
      <c r="B3142" s="19" t="s">
        <v>3085</v>
      </c>
      <c r="E3142" s="20">
        <v>29.53</v>
      </c>
      <c r="F3142">
        <f>MATCH(A:A,'Crown Aug Uploads '!B:B,0)</f>
        <v>3817</v>
      </c>
    </row>
    <row r="3143" spans="1:6" hidden="1" x14ac:dyDescent="0.3">
      <c r="A3143">
        <v>6060291</v>
      </c>
      <c r="B3143" s="19" t="s">
        <v>3086</v>
      </c>
      <c r="E3143" s="20">
        <v>61.9</v>
      </c>
      <c r="F3143">
        <f>MATCH(A:A,'Crown Aug Uploads '!B:B,0)</f>
        <v>3818</v>
      </c>
    </row>
    <row r="3144" spans="1:6" hidden="1" x14ac:dyDescent="0.3">
      <c r="A3144">
        <v>6060294</v>
      </c>
      <c r="B3144" s="19" t="s">
        <v>3087</v>
      </c>
      <c r="E3144" s="20">
        <v>74.290000000000006</v>
      </c>
      <c r="F3144">
        <f>MATCH(A:A,'Crown Aug Uploads '!B:B,0)</f>
        <v>3819</v>
      </c>
    </row>
    <row r="3145" spans="1:6" hidden="1" x14ac:dyDescent="0.3">
      <c r="A3145">
        <v>6060295</v>
      </c>
      <c r="B3145" s="19" t="s">
        <v>3088</v>
      </c>
      <c r="E3145" s="20">
        <v>44.76</v>
      </c>
      <c r="F3145">
        <f>MATCH(A:A,'Crown Aug Uploads '!B:B,0)</f>
        <v>3820</v>
      </c>
    </row>
    <row r="3146" spans="1:6" hidden="1" x14ac:dyDescent="0.3">
      <c r="A3146">
        <v>6060486</v>
      </c>
      <c r="B3146" s="19" t="s">
        <v>3089</v>
      </c>
      <c r="E3146" s="20">
        <v>2.2799999999999998</v>
      </c>
      <c r="F3146">
        <f>MATCH(A:A,'Crown Aug Uploads '!B:B,0)</f>
        <v>3821</v>
      </c>
    </row>
    <row r="3147" spans="1:6" hidden="1" x14ac:dyDescent="0.3">
      <c r="A3147">
        <v>6060487</v>
      </c>
      <c r="B3147" s="19" t="s">
        <v>3090</v>
      </c>
      <c r="E3147" s="20">
        <v>1.1399999999999999</v>
      </c>
      <c r="F3147">
        <f>MATCH(A:A,'Crown Aug Uploads '!B:B,0)</f>
        <v>3822</v>
      </c>
    </row>
    <row r="3148" spans="1:6" hidden="1" x14ac:dyDescent="0.3">
      <c r="A3148">
        <v>6060488</v>
      </c>
      <c r="B3148" s="19" t="s">
        <v>3091</v>
      </c>
      <c r="E3148" s="20">
        <v>2.2799999999999998</v>
      </c>
      <c r="F3148">
        <f>MATCH(A:A,'Crown Aug Uploads '!B:B,0)</f>
        <v>3823</v>
      </c>
    </row>
    <row r="3149" spans="1:6" hidden="1" x14ac:dyDescent="0.3">
      <c r="A3149">
        <v>6060489</v>
      </c>
      <c r="B3149" s="19" t="s">
        <v>3092</v>
      </c>
      <c r="E3149" s="20">
        <v>8</v>
      </c>
      <c r="F3149">
        <f>MATCH(A:A,'Crown Aug Uploads '!B:B,0)</f>
        <v>3824</v>
      </c>
    </row>
    <row r="3150" spans="1:6" hidden="1" x14ac:dyDescent="0.3">
      <c r="A3150">
        <v>6060490</v>
      </c>
      <c r="B3150" s="19" t="s">
        <v>3093</v>
      </c>
      <c r="E3150" s="20">
        <v>11.43</v>
      </c>
      <c r="F3150">
        <f>MATCH(A:A,'Crown Aug Uploads '!B:B,0)</f>
        <v>3825</v>
      </c>
    </row>
    <row r="3151" spans="1:6" hidden="1" x14ac:dyDescent="0.3">
      <c r="A3151">
        <v>6060491</v>
      </c>
      <c r="B3151" s="19" t="s">
        <v>3094</v>
      </c>
      <c r="E3151" s="20">
        <v>2.2799999999999998</v>
      </c>
      <c r="F3151">
        <f>MATCH(A:A,'Crown Aug Uploads '!B:B,0)</f>
        <v>3826</v>
      </c>
    </row>
    <row r="3152" spans="1:6" hidden="1" x14ac:dyDescent="0.3">
      <c r="A3152">
        <v>6060492</v>
      </c>
      <c r="B3152" s="19" t="s">
        <v>3095</v>
      </c>
      <c r="E3152" s="20">
        <v>3.43</v>
      </c>
      <c r="F3152">
        <f>MATCH(A:A,'Crown Aug Uploads '!B:B,0)</f>
        <v>3827</v>
      </c>
    </row>
    <row r="3153" spans="1:6" hidden="1" x14ac:dyDescent="0.3">
      <c r="A3153">
        <v>6060493</v>
      </c>
      <c r="B3153" s="19" t="s">
        <v>3096</v>
      </c>
      <c r="E3153" s="20">
        <v>5.44</v>
      </c>
      <c r="F3153">
        <f>MATCH(A:A,'Crown Aug Uploads '!B:B,0)</f>
        <v>3828</v>
      </c>
    </row>
    <row r="3154" spans="1:6" hidden="1" x14ac:dyDescent="0.3">
      <c r="A3154">
        <v>6060494</v>
      </c>
      <c r="B3154" s="19" t="s">
        <v>3097</v>
      </c>
      <c r="E3154" s="20">
        <v>8.57</v>
      </c>
      <c r="F3154">
        <f>MATCH(A:A,'Crown Aug Uploads '!B:B,0)</f>
        <v>3829</v>
      </c>
    </row>
    <row r="3155" spans="1:6" hidden="1" x14ac:dyDescent="0.3">
      <c r="A3155">
        <v>6060495</v>
      </c>
      <c r="B3155" s="19" t="s">
        <v>3098</v>
      </c>
      <c r="E3155" s="20">
        <v>11.43</v>
      </c>
      <c r="F3155">
        <f>MATCH(A:A,'Crown Aug Uploads '!B:B,0)</f>
        <v>3830</v>
      </c>
    </row>
    <row r="3156" spans="1:6" hidden="1" x14ac:dyDescent="0.3">
      <c r="A3156">
        <v>6060573</v>
      </c>
      <c r="B3156" s="19" t="s">
        <v>3099</v>
      </c>
      <c r="E3156" s="20">
        <v>0.49</v>
      </c>
      <c r="F3156">
        <f>MATCH(A:A,'Crown Aug Uploads '!B:B,0)</f>
        <v>3831</v>
      </c>
    </row>
    <row r="3157" spans="1:6" hidden="1" x14ac:dyDescent="0.3">
      <c r="A3157">
        <v>6060574</v>
      </c>
      <c r="B3157" s="19" t="s">
        <v>3100</v>
      </c>
      <c r="E3157" s="20">
        <v>1.64</v>
      </c>
      <c r="F3157">
        <f>MATCH(A:A,'Crown Aug Uploads '!B:B,0)</f>
        <v>3832</v>
      </c>
    </row>
    <row r="3158" spans="1:6" hidden="1" x14ac:dyDescent="0.3">
      <c r="A3158">
        <v>6060575</v>
      </c>
      <c r="B3158" s="19" t="s">
        <v>3101</v>
      </c>
      <c r="E3158" s="20">
        <v>2.74</v>
      </c>
      <c r="F3158">
        <f>MATCH(A:A,'Crown Aug Uploads '!B:B,0)</f>
        <v>3833</v>
      </c>
    </row>
    <row r="3159" spans="1:6" hidden="1" x14ac:dyDescent="0.3">
      <c r="A3159">
        <v>6061972</v>
      </c>
      <c r="B3159" s="19" t="s">
        <v>3102</v>
      </c>
      <c r="E3159" s="20">
        <v>7.86</v>
      </c>
      <c r="F3159">
        <f>MATCH(A:A,'Crown Aug Uploads '!B:B,0)</f>
        <v>3834</v>
      </c>
    </row>
    <row r="3160" spans="1:6" hidden="1" x14ac:dyDescent="0.3">
      <c r="A3160">
        <v>6061973</v>
      </c>
      <c r="B3160" s="19" t="s">
        <v>3103</v>
      </c>
      <c r="E3160" s="20">
        <v>5.9</v>
      </c>
      <c r="F3160">
        <f>MATCH(A:A,'Crown Aug Uploads '!B:B,0)</f>
        <v>3835</v>
      </c>
    </row>
    <row r="3161" spans="1:6" hidden="1" x14ac:dyDescent="0.3">
      <c r="A3161">
        <v>6061974</v>
      </c>
      <c r="B3161" s="19" t="s">
        <v>3104</v>
      </c>
      <c r="E3161" s="20">
        <v>4.1399999999999997</v>
      </c>
      <c r="F3161">
        <f>MATCH(A:A,'Crown Aug Uploads '!B:B,0)</f>
        <v>3836</v>
      </c>
    </row>
    <row r="3162" spans="1:6" hidden="1" x14ac:dyDescent="0.3">
      <c r="A3162">
        <v>6061975</v>
      </c>
      <c r="B3162" s="19" t="s">
        <v>3105</v>
      </c>
      <c r="E3162" s="20">
        <v>4.74</v>
      </c>
      <c r="F3162">
        <f>MATCH(A:A,'Crown Aug Uploads '!B:B,0)</f>
        <v>504</v>
      </c>
    </row>
    <row r="3163" spans="1:6" hidden="1" x14ac:dyDescent="0.3">
      <c r="A3163">
        <v>6061976</v>
      </c>
      <c r="B3163" s="19" t="s">
        <v>3106</v>
      </c>
      <c r="E3163" s="20">
        <v>3.01</v>
      </c>
      <c r="F3163">
        <f>MATCH(A:A,'Crown Aug Uploads '!B:B,0)</f>
        <v>3837</v>
      </c>
    </row>
    <row r="3164" spans="1:6" hidden="1" x14ac:dyDescent="0.3">
      <c r="A3164">
        <v>6061977</v>
      </c>
      <c r="B3164" s="19" t="s">
        <v>3107</v>
      </c>
      <c r="E3164" s="20">
        <v>13.37</v>
      </c>
      <c r="F3164">
        <f>MATCH(A:A,'Crown Aug Uploads '!B:B,0)</f>
        <v>3838</v>
      </c>
    </row>
    <row r="3165" spans="1:6" hidden="1" x14ac:dyDescent="0.3">
      <c r="A3165">
        <v>6061978</v>
      </c>
      <c r="B3165" s="19" t="s">
        <v>3108</v>
      </c>
      <c r="E3165" s="20">
        <v>9.27</v>
      </c>
      <c r="F3165">
        <f>MATCH(A:A,'Crown Aug Uploads '!B:B,0)</f>
        <v>3839</v>
      </c>
    </row>
    <row r="3166" spans="1:6" hidden="1" x14ac:dyDescent="0.3">
      <c r="A3166">
        <v>6061979</v>
      </c>
      <c r="B3166" s="19" t="s">
        <v>3109</v>
      </c>
      <c r="E3166" s="20">
        <v>3.4</v>
      </c>
      <c r="F3166">
        <f>MATCH(A:A,'Crown Aug Uploads '!B:B,0)</f>
        <v>3840</v>
      </c>
    </row>
    <row r="3167" spans="1:6" hidden="1" x14ac:dyDescent="0.3">
      <c r="A3167">
        <v>6061980</v>
      </c>
      <c r="B3167" s="19" t="s">
        <v>3110</v>
      </c>
      <c r="E3167" s="20">
        <v>5.23</v>
      </c>
      <c r="F3167">
        <f>MATCH(A:A,'Crown Aug Uploads '!B:B,0)</f>
        <v>3841</v>
      </c>
    </row>
    <row r="3168" spans="1:6" hidden="1" x14ac:dyDescent="0.3">
      <c r="A3168">
        <v>6061981</v>
      </c>
      <c r="B3168" s="19" t="s">
        <v>3111</v>
      </c>
      <c r="E3168" s="20">
        <v>0.77</v>
      </c>
      <c r="F3168">
        <f>MATCH(A:A,'Crown Aug Uploads '!B:B,0)</f>
        <v>3842</v>
      </c>
    </row>
    <row r="3169" spans="1:6" hidden="1" x14ac:dyDescent="0.3">
      <c r="A3169">
        <v>6061982</v>
      </c>
      <c r="B3169" s="19" t="s">
        <v>3112</v>
      </c>
      <c r="E3169" s="20">
        <v>1.76</v>
      </c>
      <c r="F3169">
        <f>MATCH(A:A,'Crown Aug Uploads '!B:B,0)</f>
        <v>3843</v>
      </c>
    </row>
    <row r="3170" spans="1:6" hidden="1" x14ac:dyDescent="0.3">
      <c r="A3170">
        <v>6061983</v>
      </c>
      <c r="B3170" s="19" t="s">
        <v>3113</v>
      </c>
      <c r="E3170" s="20">
        <v>1.27</v>
      </c>
      <c r="F3170">
        <f>MATCH(A:A,'Crown Aug Uploads '!B:B,0)</f>
        <v>3844</v>
      </c>
    </row>
    <row r="3171" spans="1:6" hidden="1" x14ac:dyDescent="0.3">
      <c r="A3171">
        <v>6061984</v>
      </c>
      <c r="B3171" s="19" t="s">
        <v>3114</v>
      </c>
      <c r="E3171" s="20">
        <v>3.32</v>
      </c>
      <c r="F3171">
        <f>MATCH(A:A,'Crown Aug Uploads '!B:B,0)</f>
        <v>3845</v>
      </c>
    </row>
    <row r="3172" spans="1:6" hidden="1" x14ac:dyDescent="0.3">
      <c r="A3172">
        <v>6061985</v>
      </c>
      <c r="B3172" s="19" t="s">
        <v>3115</v>
      </c>
      <c r="E3172" s="20">
        <v>1.0900000000000001</v>
      </c>
      <c r="F3172">
        <f>MATCH(A:A,'Crown Aug Uploads '!B:B,0)</f>
        <v>3846</v>
      </c>
    </row>
    <row r="3173" spans="1:6" hidden="1" x14ac:dyDescent="0.3">
      <c r="A3173">
        <v>6061986</v>
      </c>
      <c r="B3173" s="19" t="s">
        <v>3116</v>
      </c>
      <c r="E3173" s="20">
        <v>7.29</v>
      </c>
      <c r="F3173">
        <f>MATCH(A:A,'Crown Aug Uploads '!B:B,0)</f>
        <v>3847</v>
      </c>
    </row>
    <row r="3174" spans="1:6" hidden="1" x14ac:dyDescent="0.3">
      <c r="A3174">
        <v>6061987</v>
      </c>
      <c r="B3174" s="19" t="s">
        <v>3117</v>
      </c>
      <c r="E3174" s="20">
        <v>12.49</v>
      </c>
      <c r="F3174">
        <f>MATCH(A:A,'Crown Aug Uploads '!B:B,0)</f>
        <v>3848</v>
      </c>
    </row>
    <row r="3175" spans="1:6" hidden="1" x14ac:dyDescent="0.3">
      <c r="A3175">
        <v>6061988</v>
      </c>
      <c r="B3175" s="19" t="s">
        <v>3118</v>
      </c>
      <c r="E3175" s="20">
        <v>11.85</v>
      </c>
      <c r="F3175">
        <f>MATCH(A:A,'Crown Aug Uploads '!B:B,0)</f>
        <v>3849</v>
      </c>
    </row>
    <row r="3176" spans="1:6" hidden="1" x14ac:dyDescent="0.3">
      <c r="A3176">
        <v>6061989</v>
      </c>
      <c r="B3176" s="19" t="s">
        <v>3119</v>
      </c>
      <c r="E3176" s="20">
        <v>5.54</v>
      </c>
      <c r="F3176">
        <f>MATCH(A:A,'Crown Aug Uploads '!B:B,0)</f>
        <v>3850</v>
      </c>
    </row>
    <row r="3177" spans="1:6" hidden="1" x14ac:dyDescent="0.3">
      <c r="A3177">
        <v>6061990</v>
      </c>
      <c r="B3177" s="19" t="s">
        <v>3120</v>
      </c>
      <c r="E3177" s="20">
        <v>2.13</v>
      </c>
      <c r="F3177">
        <f>MATCH(A:A,'Crown Aug Uploads '!B:B,0)</f>
        <v>3851</v>
      </c>
    </row>
    <row r="3178" spans="1:6" hidden="1" x14ac:dyDescent="0.3">
      <c r="A3178">
        <v>6061991</v>
      </c>
      <c r="B3178" s="19" t="s">
        <v>3121</v>
      </c>
      <c r="E3178" s="20">
        <v>4.67</v>
      </c>
      <c r="F3178">
        <f>MATCH(A:A,'Crown Aug Uploads '!B:B,0)</f>
        <v>375</v>
      </c>
    </row>
    <row r="3179" spans="1:6" hidden="1" x14ac:dyDescent="0.3">
      <c r="A3179">
        <v>6061992</v>
      </c>
      <c r="B3179" s="19" t="s">
        <v>3122</v>
      </c>
      <c r="E3179" s="20">
        <v>3.97</v>
      </c>
      <c r="F3179">
        <f>MATCH(A:A,'Crown Aug Uploads '!B:B,0)</f>
        <v>386</v>
      </c>
    </row>
    <row r="3180" spans="1:6" hidden="1" x14ac:dyDescent="0.3">
      <c r="A3180">
        <v>6063006</v>
      </c>
      <c r="B3180" s="19" t="s">
        <v>3123</v>
      </c>
      <c r="E3180" s="20">
        <v>15</v>
      </c>
      <c r="F3180">
        <f>MATCH(A:A,'Crown Aug Uploads '!B:B,0)</f>
        <v>239</v>
      </c>
    </row>
    <row r="3181" spans="1:6" hidden="1" x14ac:dyDescent="0.3">
      <c r="A3181">
        <v>6063007</v>
      </c>
      <c r="B3181" s="19" t="s">
        <v>3124</v>
      </c>
      <c r="E3181" s="20">
        <v>4</v>
      </c>
      <c r="F3181">
        <f>MATCH(A:A,'Crown Aug Uploads '!B:B,0)</f>
        <v>738</v>
      </c>
    </row>
    <row r="3182" spans="1:6" hidden="1" x14ac:dyDescent="0.3">
      <c r="A3182">
        <v>6063008</v>
      </c>
      <c r="B3182" s="19" t="s">
        <v>3125</v>
      </c>
      <c r="E3182" s="20">
        <v>7</v>
      </c>
      <c r="F3182">
        <f>MATCH(A:A,'Crown Aug Uploads '!B:B,0)</f>
        <v>362</v>
      </c>
    </row>
    <row r="3183" spans="1:6" hidden="1" x14ac:dyDescent="0.3">
      <c r="A3183">
        <v>6063009</v>
      </c>
      <c r="B3183" s="19" t="s">
        <v>3126</v>
      </c>
      <c r="E3183" s="20">
        <v>8</v>
      </c>
      <c r="F3183">
        <f>MATCH(A:A,'Crown Aug Uploads '!B:B,0)</f>
        <v>363</v>
      </c>
    </row>
    <row r="3184" spans="1:6" hidden="1" x14ac:dyDescent="0.3">
      <c r="A3184">
        <v>6063010</v>
      </c>
      <c r="B3184" s="19" t="s">
        <v>3127</v>
      </c>
      <c r="E3184" s="20">
        <v>9</v>
      </c>
      <c r="F3184">
        <f>MATCH(A:A,'Crown Aug Uploads '!B:B,0)</f>
        <v>3852</v>
      </c>
    </row>
    <row r="3185" spans="1:6" hidden="1" x14ac:dyDescent="0.3">
      <c r="A3185">
        <v>6061946</v>
      </c>
      <c r="B3185" s="19" t="s">
        <v>3128</v>
      </c>
      <c r="E3185" s="20">
        <v>4</v>
      </c>
      <c r="F3185">
        <f>MATCH(A:A,'Crown Aug Uploads '!B:B,0)</f>
        <v>3853</v>
      </c>
    </row>
    <row r="3186" spans="1:6" hidden="1" x14ac:dyDescent="0.3">
      <c r="A3186">
        <v>6061947</v>
      </c>
      <c r="B3186" s="19" t="s">
        <v>3129</v>
      </c>
      <c r="E3186" s="20">
        <v>14.05</v>
      </c>
      <c r="F3186">
        <f>MATCH(A:A,'Crown Aug Uploads '!B:B,0)</f>
        <v>470</v>
      </c>
    </row>
    <row r="3187" spans="1:6" hidden="1" x14ac:dyDescent="0.3">
      <c r="A3187">
        <v>6061948</v>
      </c>
      <c r="B3187" s="19" t="s">
        <v>3130</v>
      </c>
      <c r="E3187" s="20">
        <v>3.69</v>
      </c>
      <c r="F3187">
        <f>MATCH(A:A,'Crown Aug Uploads '!B:B,0)</f>
        <v>3854</v>
      </c>
    </row>
    <row r="3188" spans="1:6" hidden="1" x14ac:dyDescent="0.3">
      <c r="A3188">
        <v>6061949</v>
      </c>
      <c r="B3188" s="19" t="s">
        <v>3131</v>
      </c>
      <c r="E3188" s="20">
        <v>2.5499999999999998</v>
      </c>
      <c r="F3188">
        <f>MATCH(A:A,'Crown Aug Uploads '!B:B,0)</f>
        <v>3855</v>
      </c>
    </row>
    <row r="3189" spans="1:6" hidden="1" x14ac:dyDescent="0.3">
      <c r="A3189">
        <v>6061950</v>
      </c>
      <c r="B3189" s="19" t="s">
        <v>3132</v>
      </c>
      <c r="E3189" s="20">
        <v>2.0499999999999998</v>
      </c>
      <c r="F3189">
        <f>MATCH(A:A,'Crown Aug Uploads '!B:B,0)</f>
        <v>3856</v>
      </c>
    </row>
    <row r="3190" spans="1:6" hidden="1" x14ac:dyDescent="0.3">
      <c r="A3190">
        <v>6061951</v>
      </c>
      <c r="B3190" s="19" t="s">
        <v>3133</v>
      </c>
      <c r="E3190" s="20">
        <v>2.5499999999999998</v>
      </c>
      <c r="F3190">
        <f>MATCH(A:A,'Crown Aug Uploads '!B:B,0)</f>
        <v>3857</v>
      </c>
    </row>
    <row r="3191" spans="1:6" hidden="1" x14ac:dyDescent="0.3">
      <c r="A3191">
        <v>6061952</v>
      </c>
      <c r="B3191" s="19" t="s">
        <v>3134</v>
      </c>
      <c r="E3191" s="20">
        <v>3.24</v>
      </c>
      <c r="F3191">
        <f>MATCH(A:A,'Crown Aug Uploads '!B:B,0)</f>
        <v>474</v>
      </c>
    </row>
    <row r="3192" spans="1:6" hidden="1" x14ac:dyDescent="0.3">
      <c r="A3192">
        <v>6061953</v>
      </c>
      <c r="B3192" s="19" t="s">
        <v>3135</v>
      </c>
      <c r="E3192" s="20">
        <v>4.2699999999999996</v>
      </c>
      <c r="F3192">
        <f>MATCH(A:A,'Crown Aug Uploads '!B:B,0)</f>
        <v>600</v>
      </c>
    </row>
    <row r="3193" spans="1:6" hidden="1" x14ac:dyDescent="0.3">
      <c r="A3193">
        <v>6061954</v>
      </c>
      <c r="B3193" s="19" t="s">
        <v>3136</v>
      </c>
      <c r="E3193" s="20">
        <v>3.09</v>
      </c>
      <c r="F3193">
        <f>MATCH(A:A,'Crown Aug Uploads '!B:B,0)</f>
        <v>3858</v>
      </c>
    </row>
    <row r="3194" spans="1:6" x14ac:dyDescent="0.3">
      <c r="A3194">
        <v>6061955</v>
      </c>
      <c r="B3194" s="19" t="s">
        <v>3137</v>
      </c>
      <c r="E3194" s="20">
        <v>5.23</v>
      </c>
      <c r="F3194">
        <f>MATCH(A:A,'Crown Aug Uploads '!B:B,0)</f>
        <v>3859</v>
      </c>
    </row>
    <row r="3195" spans="1:6" x14ac:dyDescent="0.3">
      <c r="A3195">
        <v>6061956</v>
      </c>
      <c r="B3195" s="19" t="s">
        <v>3138</v>
      </c>
      <c r="E3195" s="20">
        <v>7.15</v>
      </c>
      <c r="F3195">
        <f>MATCH(A:A,'Crown Aug Uploads '!B:B,0)</f>
        <v>788</v>
      </c>
    </row>
    <row r="3196" spans="1:6" hidden="1" x14ac:dyDescent="0.3">
      <c r="A3196">
        <v>6061957</v>
      </c>
      <c r="B3196" s="19" t="s">
        <v>3139</v>
      </c>
      <c r="E3196" s="20">
        <v>3.19</v>
      </c>
      <c r="F3196">
        <f>MATCH(A:A,'Crown Aug Uploads '!B:B,0)</f>
        <v>3860</v>
      </c>
    </row>
    <row r="3197" spans="1:6" hidden="1" x14ac:dyDescent="0.3">
      <c r="A3197">
        <v>6061958</v>
      </c>
      <c r="B3197" s="19" t="s">
        <v>3140</v>
      </c>
      <c r="E3197" s="20">
        <v>3.62</v>
      </c>
      <c r="F3197">
        <f>MATCH(A:A,'Crown Aug Uploads '!B:B,0)</f>
        <v>3861</v>
      </c>
    </row>
    <row r="3198" spans="1:6" hidden="1" x14ac:dyDescent="0.3">
      <c r="A3198">
        <v>6061959</v>
      </c>
      <c r="B3198" s="19" t="s">
        <v>3141</v>
      </c>
      <c r="E3198" s="20">
        <v>6.6</v>
      </c>
      <c r="F3198">
        <f>MATCH(A:A,'Crown Aug Uploads '!B:B,0)</f>
        <v>739</v>
      </c>
    </row>
    <row r="3199" spans="1:6" hidden="1" x14ac:dyDescent="0.3">
      <c r="A3199">
        <v>6061960</v>
      </c>
      <c r="B3199" s="19" t="s">
        <v>3142</v>
      </c>
      <c r="E3199" s="20">
        <v>8.73</v>
      </c>
      <c r="F3199">
        <f>MATCH(A:A,'Crown Aug Uploads '!B:B,0)</f>
        <v>3862</v>
      </c>
    </row>
    <row r="3200" spans="1:6" hidden="1" x14ac:dyDescent="0.3">
      <c r="A3200">
        <v>6061961</v>
      </c>
      <c r="B3200" s="19" t="s">
        <v>3143</v>
      </c>
      <c r="E3200" s="20">
        <v>8.57</v>
      </c>
      <c r="F3200">
        <f>MATCH(A:A,'Crown Aug Uploads '!B:B,0)</f>
        <v>311</v>
      </c>
    </row>
    <row r="3201" spans="1:6" hidden="1" x14ac:dyDescent="0.3">
      <c r="A3201">
        <v>6061962</v>
      </c>
      <c r="B3201" s="19" t="s">
        <v>3144</v>
      </c>
      <c r="E3201" s="20">
        <v>10.3</v>
      </c>
      <c r="F3201">
        <f>MATCH(A:A,'Crown Aug Uploads '!B:B,0)</f>
        <v>309</v>
      </c>
    </row>
    <row r="3202" spans="1:6" hidden="1" x14ac:dyDescent="0.3">
      <c r="A3202">
        <v>6061963</v>
      </c>
      <c r="B3202" s="19" t="s">
        <v>3145</v>
      </c>
      <c r="E3202" s="20">
        <v>5.49</v>
      </c>
      <c r="F3202">
        <f>MATCH(A:A,'Crown Aug Uploads '!B:B,0)</f>
        <v>176</v>
      </c>
    </row>
    <row r="3203" spans="1:6" hidden="1" x14ac:dyDescent="0.3">
      <c r="A3203">
        <v>6061964</v>
      </c>
      <c r="B3203" s="19" t="s">
        <v>3146</v>
      </c>
      <c r="E3203" s="20">
        <v>3.9</v>
      </c>
      <c r="F3203">
        <f>MATCH(A:A,'Crown Aug Uploads '!B:B,0)</f>
        <v>34</v>
      </c>
    </row>
    <row r="3204" spans="1:6" hidden="1" x14ac:dyDescent="0.3">
      <c r="A3204">
        <v>6061965</v>
      </c>
      <c r="B3204" s="19" t="s">
        <v>3147</v>
      </c>
      <c r="E3204" s="20">
        <v>4.8099999999999996</v>
      </c>
      <c r="F3204">
        <f>MATCH(A:A,'Crown Aug Uploads '!B:B,0)</f>
        <v>370</v>
      </c>
    </row>
    <row r="3205" spans="1:6" hidden="1" x14ac:dyDescent="0.3">
      <c r="A3205">
        <v>6061966</v>
      </c>
      <c r="B3205" s="19" t="s">
        <v>3148</v>
      </c>
      <c r="E3205" s="20">
        <v>2.1</v>
      </c>
      <c r="F3205">
        <f>MATCH(A:A,'Crown Aug Uploads '!B:B,0)</f>
        <v>428</v>
      </c>
    </row>
    <row r="3206" spans="1:6" hidden="1" x14ac:dyDescent="0.3">
      <c r="A3206">
        <v>6061967</v>
      </c>
      <c r="B3206" s="19" t="s">
        <v>3149</v>
      </c>
      <c r="E3206" s="20">
        <v>2.33</v>
      </c>
      <c r="F3206">
        <f>MATCH(A:A,'Crown Aug Uploads '!B:B,0)</f>
        <v>170</v>
      </c>
    </row>
    <row r="3207" spans="1:6" hidden="1" x14ac:dyDescent="0.3">
      <c r="A3207">
        <v>6061968</v>
      </c>
      <c r="B3207" s="19" t="s">
        <v>3150</v>
      </c>
      <c r="E3207" s="20">
        <v>3.16</v>
      </c>
      <c r="F3207">
        <f>MATCH(A:A,'Crown Aug Uploads '!B:B,0)</f>
        <v>65</v>
      </c>
    </row>
    <row r="3208" spans="1:6" hidden="1" x14ac:dyDescent="0.3">
      <c r="A3208">
        <v>6061969</v>
      </c>
      <c r="B3208" s="19" t="s">
        <v>3151</v>
      </c>
      <c r="E3208" s="20">
        <v>3.22</v>
      </c>
      <c r="F3208">
        <f>MATCH(A:A,'Crown Aug Uploads '!B:B,0)</f>
        <v>3863</v>
      </c>
    </row>
    <row r="3209" spans="1:6" hidden="1" x14ac:dyDescent="0.3">
      <c r="A3209">
        <v>6061970</v>
      </c>
      <c r="B3209" s="19" t="s">
        <v>3152</v>
      </c>
      <c r="E3209" s="20">
        <v>16</v>
      </c>
      <c r="F3209">
        <f>MATCH(A:A,'Crown Aug Uploads '!B:B,0)</f>
        <v>3864</v>
      </c>
    </row>
    <row r="3210" spans="1:6" hidden="1" x14ac:dyDescent="0.3">
      <c r="A3210">
        <v>6061971</v>
      </c>
      <c r="B3210" s="19" t="s">
        <v>3153</v>
      </c>
      <c r="E3210" s="20">
        <v>9.83</v>
      </c>
      <c r="F3210">
        <f>MATCH(A:A,'Crown Aug Uploads '!B:B,0)</f>
        <v>3865</v>
      </c>
    </row>
    <row r="3211" spans="1:6" hidden="1" x14ac:dyDescent="0.3">
      <c r="A3211">
        <v>6059034</v>
      </c>
      <c r="B3211" s="19" t="s">
        <v>3154</v>
      </c>
      <c r="E3211" s="20">
        <v>5.71</v>
      </c>
      <c r="F3211">
        <f>MATCH(A:A,'Crown Aug Uploads '!B:B,0)</f>
        <v>502</v>
      </c>
    </row>
    <row r="3212" spans="1:6" hidden="1" x14ac:dyDescent="0.3">
      <c r="A3212">
        <v>6057199</v>
      </c>
      <c r="B3212" s="19" t="s">
        <v>3155</v>
      </c>
      <c r="E3212" s="20">
        <v>1.73</v>
      </c>
      <c r="F3212">
        <f>MATCH(A:A,'Crown Aug Uploads '!B:B,0)</f>
        <v>3866</v>
      </c>
    </row>
    <row r="3213" spans="1:6" hidden="1" x14ac:dyDescent="0.3">
      <c r="A3213">
        <v>6057200</v>
      </c>
      <c r="B3213" s="19" t="s">
        <v>3156</v>
      </c>
      <c r="E3213" s="20">
        <v>2.58</v>
      </c>
      <c r="F3213">
        <f>MATCH(A:A,'Crown Aug Uploads '!B:B,0)</f>
        <v>3867</v>
      </c>
    </row>
    <row r="3214" spans="1:6" hidden="1" x14ac:dyDescent="0.3">
      <c r="A3214">
        <v>6057201</v>
      </c>
      <c r="B3214" s="19" t="s">
        <v>3157</v>
      </c>
      <c r="E3214" s="20">
        <v>3.36</v>
      </c>
      <c r="F3214">
        <f>MATCH(A:A,'Crown Aug Uploads '!B:B,0)</f>
        <v>3868</v>
      </c>
    </row>
    <row r="3215" spans="1:6" hidden="1" x14ac:dyDescent="0.3">
      <c r="A3215">
        <v>6057202</v>
      </c>
      <c r="B3215" s="19" t="s">
        <v>3158</v>
      </c>
      <c r="E3215" s="20">
        <v>4.33</v>
      </c>
      <c r="F3215">
        <f>MATCH(A:A,'Crown Aug Uploads '!B:B,0)</f>
        <v>3869</v>
      </c>
    </row>
    <row r="3216" spans="1:6" hidden="1" x14ac:dyDescent="0.3">
      <c r="A3216">
        <v>6057203</v>
      </c>
      <c r="B3216" s="19" t="s">
        <v>3159</v>
      </c>
      <c r="E3216" s="20">
        <v>6.35</v>
      </c>
      <c r="F3216">
        <f>MATCH(A:A,'Crown Aug Uploads '!B:B,0)</f>
        <v>3870</v>
      </c>
    </row>
    <row r="3217" spans="1:6" hidden="1" x14ac:dyDescent="0.3">
      <c r="A3217">
        <v>6057204</v>
      </c>
      <c r="B3217" s="19" t="s">
        <v>3160</v>
      </c>
      <c r="E3217" s="20">
        <v>8.42</v>
      </c>
      <c r="F3217">
        <f>MATCH(A:A,'Crown Aug Uploads '!B:B,0)</f>
        <v>3871</v>
      </c>
    </row>
    <row r="3218" spans="1:6" hidden="1" x14ac:dyDescent="0.3">
      <c r="A3218">
        <v>6057205</v>
      </c>
      <c r="B3218" s="19" t="s">
        <v>3161</v>
      </c>
      <c r="E3218" s="20">
        <v>4.6399999999999997</v>
      </c>
      <c r="F3218">
        <f>MATCH(A:A,'Crown Aug Uploads '!B:B,0)</f>
        <v>3872</v>
      </c>
    </row>
    <row r="3219" spans="1:6" hidden="1" x14ac:dyDescent="0.3">
      <c r="A3219">
        <v>6057206</v>
      </c>
      <c r="B3219" s="19" t="s">
        <v>3162</v>
      </c>
      <c r="E3219" s="20">
        <v>7.03</v>
      </c>
      <c r="F3219">
        <f>MATCH(A:A,'Crown Aug Uploads '!B:B,0)</f>
        <v>3873</v>
      </c>
    </row>
    <row r="3220" spans="1:6" hidden="1" x14ac:dyDescent="0.3">
      <c r="A3220">
        <v>6057207</v>
      </c>
      <c r="B3220" s="19" t="s">
        <v>3163</v>
      </c>
      <c r="E3220" s="20">
        <v>9.2200000000000006</v>
      </c>
      <c r="F3220">
        <f>MATCH(A:A,'Crown Aug Uploads '!B:B,0)</f>
        <v>3874</v>
      </c>
    </row>
    <row r="3221" spans="1:6" hidden="1" x14ac:dyDescent="0.3">
      <c r="A3221">
        <v>6057208</v>
      </c>
      <c r="B3221" s="19" t="s">
        <v>3164</v>
      </c>
      <c r="E3221" s="20">
        <v>1.18</v>
      </c>
      <c r="F3221">
        <f>MATCH(A:A,'Crown Aug Uploads '!B:B,0)</f>
        <v>3875</v>
      </c>
    </row>
    <row r="3222" spans="1:6" hidden="1" x14ac:dyDescent="0.3">
      <c r="A3222">
        <v>6057209</v>
      </c>
      <c r="B3222" s="19" t="s">
        <v>3165</v>
      </c>
      <c r="E3222" s="20">
        <v>1.75</v>
      </c>
      <c r="F3222">
        <f>MATCH(A:A,'Crown Aug Uploads '!B:B,0)</f>
        <v>3876</v>
      </c>
    </row>
    <row r="3223" spans="1:6" hidden="1" x14ac:dyDescent="0.3">
      <c r="A3223">
        <v>6057210</v>
      </c>
      <c r="B3223" s="19" t="s">
        <v>3166</v>
      </c>
      <c r="E3223" s="20">
        <v>2.2599999999999998</v>
      </c>
      <c r="F3223">
        <f>MATCH(A:A,'Crown Aug Uploads '!B:B,0)</f>
        <v>3877</v>
      </c>
    </row>
    <row r="3224" spans="1:6" hidden="1" x14ac:dyDescent="0.3">
      <c r="A3224">
        <v>6057211</v>
      </c>
      <c r="B3224" s="19" t="s">
        <v>3167</v>
      </c>
      <c r="E3224" s="20">
        <v>1.1200000000000001</v>
      </c>
      <c r="F3224">
        <f>MATCH(A:A,'Crown Aug Uploads '!B:B,0)</f>
        <v>3878</v>
      </c>
    </row>
    <row r="3225" spans="1:6" hidden="1" x14ac:dyDescent="0.3">
      <c r="A3225">
        <v>6057212</v>
      </c>
      <c r="B3225" s="19" t="s">
        <v>3168</v>
      </c>
      <c r="E3225" s="20">
        <v>1.65</v>
      </c>
      <c r="F3225">
        <f>MATCH(A:A,'Crown Aug Uploads '!B:B,0)</f>
        <v>3879</v>
      </c>
    </row>
    <row r="3226" spans="1:6" hidden="1" x14ac:dyDescent="0.3">
      <c r="A3226">
        <v>6057213</v>
      </c>
      <c r="B3226" s="19" t="s">
        <v>3169</v>
      </c>
      <c r="E3226" s="20">
        <v>2.15</v>
      </c>
      <c r="F3226">
        <f>MATCH(A:A,'Crown Aug Uploads '!B:B,0)</f>
        <v>3880</v>
      </c>
    </row>
    <row r="3227" spans="1:6" hidden="1" x14ac:dyDescent="0.3">
      <c r="A3227">
        <v>6057227</v>
      </c>
      <c r="B3227" s="19" t="s">
        <v>3170</v>
      </c>
      <c r="E3227" s="20">
        <v>10.98</v>
      </c>
      <c r="F3227">
        <f>MATCH(A:A,'Crown Aug Uploads '!B:B,0)</f>
        <v>3881</v>
      </c>
    </row>
    <row r="3228" spans="1:6" hidden="1" x14ac:dyDescent="0.3">
      <c r="A3228">
        <v>6057287</v>
      </c>
      <c r="B3228" s="19" t="s">
        <v>3171</v>
      </c>
      <c r="E3228" s="20">
        <v>12.5</v>
      </c>
      <c r="F3228">
        <f>MATCH(A:A,'Crown Aug Uploads '!B:B,0)</f>
        <v>3882</v>
      </c>
    </row>
    <row r="3229" spans="1:6" hidden="1" x14ac:dyDescent="0.3">
      <c r="A3229">
        <v>6057288</v>
      </c>
      <c r="B3229" s="19" t="s">
        <v>3172</v>
      </c>
      <c r="E3229" s="20">
        <v>22.77</v>
      </c>
      <c r="F3229">
        <f>MATCH(A:A,'Crown Aug Uploads '!B:B,0)</f>
        <v>292</v>
      </c>
    </row>
    <row r="3230" spans="1:6" hidden="1" x14ac:dyDescent="0.3">
      <c r="A3230">
        <v>6057289</v>
      </c>
      <c r="B3230" s="19" t="s">
        <v>3173</v>
      </c>
      <c r="E3230" s="20">
        <v>30.36</v>
      </c>
      <c r="F3230">
        <f>MATCH(A:A,'Crown Aug Uploads '!B:B,0)</f>
        <v>203</v>
      </c>
    </row>
    <row r="3231" spans="1:6" hidden="1" x14ac:dyDescent="0.3">
      <c r="A3231">
        <v>6057290</v>
      </c>
      <c r="B3231" s="19" t="s">
        <v>3174</v>
      </c>
      <c r="E3231" s="20">
        <v>2</v>
      </c>
      <c r="F3231">
        <f>MATCH(A:A,'Crown Aug Uploads '!B:B,0)</f>
        <v>3883</v>
      </c>
    </row>
    <row r="3232" spans="1:6" hidden="1" x14ac:dyDescent="0.3">
      <c r="A3232">
        <v>6057291</v>
      </c>
      <c r="B3232" s="19" t="s">
        <v>3175</v>
      </c>
      <c r="E3232" s="20">
        <v>13.5</v>
      </c>
      <c r="F3232">
        <f>MATCH(A:A,'Crown Aug Uploads '!B:B,0)</f>
        <v>3884</v>
      </c>
    </row>
    <row r="3233" spans="1:6" hidden="1" x14ac:dyDescent="0.3">
      <c r="A3233">
        <v>6057292</v>
      </c>
      <c r="B3233" s="19" t="s">
        <v>3176</v>
      </c>
      <c r="E3233" s="20">
        <v>6.07</v>
      </c>
      <c r="F3233">
        <f>MATCH(A:A,'Crown Aug Uploads '!B:B,0)</f>
        <v>598</v>
      </c>
    </row>
    <row r="3234" spans="1:6" hidden="1" x14ac:dyDescent="0.3">
      <c r="A3234">
        <v>6057293</v>
      </c>
      <c r="B3234" s="19" t="s">
        <v>3177</v>
      </c>
      <c r="E3234" s="20">
        <v>9.7200000000000006</v>
      </c>
      <c r="F3234">
        <f>MATCH(A:A,'Crown Aug Uploads '!B:B,0)</f>
        <v>3885</v>
      </c>
    </row>
    <row r="3235" spans="1:6" hidden="1" x14ac:dyDescent="0.3">
      <c r="A3235">
        <v>6057461</v>
      </c>
      <c r="B3235" s="19" t="s">
        <v>3178</v>
      </c>
      <c r="E3235" s="20">
        <v>1.81</v>
      </c>
      <c r="F3235">
        <f>MATCH(A:A,'Crown Aug Uploads '!B:B,0)</f>
        <v>3886</v>
      </c>
    </row>
    <row r="3236" spans="1:6" hidden="1" x14ac:dyDescent="0.3">
      <c r="A3236">
        <v>6057846</v>
      </c>
      <c r="B3236" s="19" t="s">
        <v>3179</v>
      </c>
      <c r="E3236" s="20">
        <v>12.46</v>
      </c>
      <c r="F3236">
        <f>MATCH(A:A,'Crown Aug Uploads '!B:B,0)</f>
        <v>3887</v>
      </c>
    </row>
    <row r="3237" spans="1:6" hidden="1" x14ac:dyDescent="0.3">
      <c r="A3237">
        <v>6057847</v>
      </c>
      <c r="B3237" s="19" t="s">
        <v>3180</v>
      </c>
      <c r="E3237" s="20">
        <v>12.46</v>
      </c>
      <c r="F3237">
        <f>MATCH(A:A,'Crown Aug Uploads '!B:B,0)</f>
        <v>3888</v>
      </c>
    </row>
    <row r="3238" spans="1:6" hidden="1" x14ac:dyDescent="0.3">
      <c r="A3238">
        <v>6055797</v>
      </c>
      <c r="B3238" s="19" t="s">
        <v>3181</v>
      </c>
      <c r="E3238" s="20">
        <v>13.58</v>
      </c>
      <c r="F3238">
        <f>MATCH(A:A,'Crown Aug Uploads '!B:B,0)</f>
        <v>3889</v>
      </c>
    </row>
    <row r="3239" spans="1:6" hidden="1" x14ac:dyDescent="0.3">
      <c r="A3239">
        <v>6055858</v>
      </c>
      <c r="B3239" s="19" t="s">
        <v>3182</v>
      </c>
      <c r="E3239" s="20">
        <v>12.2</v>
      </c>
      <c r="F3239">
        <f>MATCH(A:A,'Crown Aug Uploads '!B:B,0)</f>
        <v>3890</v>
      </c>
    </row>
    <row r="3240" spans="1:6" hidden="1" x14ac:dyDescent="0.3">
      <c r="A3240">
        <v>6055860</v>
      </c>
      <c r="B3240" s="19" t="s">
        <v>3183</v>
      </c>
      <c r="E3240" s="20">
        <v>10</v>
      </c>
      <c r="F3240">
        <f>MATCH(A:A,'Crown Aug Uploads '!B:B,0)</f>
        <v>3891</v>
      </c>
    </row>
    <row r="3241" spans="1:6" hidden="1" x14ac:dyDescent="0.3">
      <c r="A3241">
        <v>6055861</v>
      </c>
      <c r="B3241" s="19" t="s">
        <v>3184</v>
      </c>
      <c r="E3241" s="20">
        <v>8.36</v>
      </c>
      <c r="F3241">
        <f>MATCH(A:A,'Crown Aug Uploads '!B:B,0)</f>
        <v>3892</v>
      </c>
    </row>
    <row r="3242" spans="1:6" hidden="1" x14ac:dyDescent="0.3">
      <c r="A3242">
        <v>6055908</v>
      </c>
      <c r="B3242" s="19" t="s">
        <v>3185</v>
      </c>
      <c r="E3242" s="20">
        <v>3.65</v>
      </c>
      <c r="F3242">
        <f>MATCH(A:A,'Crown Aug Uploads '!B:B,0)</f>
        <v>287</v>
      </c>
    </row>
    <row r="3243" spans="1:6" hidden="1" x14ac:dyDescent="0.3">
      <c r="A3243">
        <v>6055909</v>
      </c>
      <c r="B3243" s="19" t="s">
        <v>3186</v>
      </c>
      <c r="E3243" s="20">
        <v>10.14</v>
      </c>
      <c r="F3243">
        <f>MATCH(A:A,'Crown Aug Uploads '!B:B,0)</f>
        <v>1210</v>
      </c>
    </row>
    <row r="3244" spans="1:6" hidden="1" x14ac:dyDescent="0.3">
      <c r="A3244">
        <v>6055910</v>
      </c>
      <c r="B3244" s="19" t="s">
        <v>3187</v>
      </c>
      <c r="E3244" s="20">
        <v>12.62</v>
      </c>
      <c r="F3244">
        <f>MATCH(A:A,'Crown Aug Uploads '!B:B,0)</f>
        <v>3893</v>
      </c>
    </row>
    <row r="3245" spans="1:6" hidden="1" x14ac:dyDescent="0.3">
      <c r="A3245">
        <v>6055911</v>
      </c>
      <c r="B3245" s="19" t="s">
        <v>3188</v>
      </c>
      <c r="E3245" s="20">
        <v>3.79</v>
      </c>
      <c r="F3245">
        <f>MATCH(A:A,'Crown Aug Uploads '!B:B,0)</f>
        <v>3894</v>
      </c>
    </row>
    <row r="3246" spans="1:6" hidden="1" x14ac:dyDescent="0.3">
      <c r="A3246">
        <v>6055913</v>
      </c>
      <c r="B3246" s="19" t="s">
        <v>3189</v>
      </c>
      <c r="E3246" s="20">
        <v>3.16</v>
      </c>
      <c r="F3246">
        <f>MATCH(A:A,'Crown Aug Uploads '!B:B,0)</f>
        <v>3895</v>
      </c>
    </row>
    <row r="3247" spans="1:6" hidden="1" x14ac:dyDescent="0.3">
      <c r="A3247">
        <v>6056015</v>
      </c>
      <c r="B3247" s="19" t="s">
        <v>3190</v>
      </c>
      <c r="E3247" s="20">
        <v>5.66</v>
      </c>
      <c r="F3247">
        <f>MATCH(A:A,'Crown Aug Uploads '!B:B,0)</f>
        <v>3896</v>
      </c>
    </row>
    <row r="3248" spans="1:6" hidden="1" x14ac:dyDescent="0.3">
      <c r="A3248">
        <v>6056038</v>
      </c>
      <c r="B3248" s="19" t="s">
        <v>3191</v>
      </c>
      <c r="E3248" s="20">
        <v>2.6</v>
      </c>
      <c r="F3248">
        <f>MATCH(A:A,'Crown Aug Uploads '!B:B,0)</f>
        <v>3897</v>
      </c>
    </row>
    <row r="3249" spans="1:6" hidden="1" x14ac:dyDescent="0.3">
      <c r="A3249">
        <v>6056201</v>
      </c>
      <c r="B3249" s="19" t="s">
        <v>3192</v>
      </c>
      <c r="E3249" s="20">
        <v>15.92</v>
      </c>
      <c r="F3249">
        <f>MATCH(A:A,'Crown Aug Uploads '!B:B,0)</f>
        <v>3898</v>
      </c>
    </row>
    <row r="3250" spans="1:6" hidden="1" x14ac:dyDescent="0.3">
      <c r="A3250">
        <v>6056231</v>
      </c>
      <c r="B3250" s="19" t="s">
        <v>3193</v>
      </c>
      <c r="E3250" s="20">
        <v>13.45</v>
      </c>
      <c r="F3250">
        <f>MATCH(A:A,'Crown Aug Uploads '!B:B,0)</f>
        <v>3899</v>
      </c>
    </row>
    <row r="3251" spans="1:6" hidden="1" x14ac:dyDescent="0.3">
      <c r="A3251">
        <v>6056232</v>
      </c>
      <c r="B3251" s="19" t="s">
        <v>3194</v>
      </c>
      <c r="E3251" s="20">
        <v>2.86</v>
      </c>
      <c r="F3251">
        <f>MATCH(A:A,'Crown Aug Uploads '!B:B,0)</f>
        <v>3900</v>
      </c>
    </row>
    <row r="3252" spans="1:6" hidden="1" x14ac:dyDescent="0.3">
      <c r="A3252">
        <v>6056233</v>
      </c>
      <c r="B3252" s="19" t="s">
        <v>3195</v>
      </c>
      <c r="E3252" s="20">
        <v>11.61</v>
      </c>
      <c r="F3252">
        <f>MATCH(A:A,'Crown Aug Uploads '!B:B,0)</f>
        <v>3901</v>
      </c>
    </row>
    <row r="3253" spans="1:6" hidden="1" x14ac:dyDescent="0.3">
      <c r="A3253">
        <v>6056260</v>
      </c>
      <c r="B3253" s="19" t="s">
        <v>3196</v>
      </c>
      <c r="E3253" s="20">
        <v>5.97</v>
      </c>
      <c r="F3253">
        <f>MATCH(A:A,'Crown Aug Uploads '!B:B,0)</f>
        <v>3902</v>
      </c>
    </row>
    <row r="3254" spans="1:6" hidden="1" x14ac:dyDescent="0.3">
      <c r="A3254">
        <v>6057175</v>
      </c>
      <c r="B3254" s="19" t="s">
        <v>3197</v>
      </c>
      <c r="E3254" s="20">
        <v>2.87</v>
      </c>
      <c r="F3254">
        <f>MATCH(A:A,'Crown Aug Uploads '!B:B,0)</f>
        <v>3903</v>
      </c>
    </row>
    <row r="3255" spans="1:6" hidden="1" x14ac:dyDescent="0.3">
      <c r="A3255">
        <v>6057190</v>
      </c>
      <c r="B3255" s="19" t="s">
        <v>3198</v>
      </c>
      <c r="E3255" s="20">
        <v>2.6</v>
      </c>
      <c r="F3255">
        <f>MATCH(A:A,'Crown Aug Uploads '!B:B,0)</f>
        <v>3904</v>
      </c>
    </row>
    <row r="3256" spans="1:6" hidden="1" x14ac:dyDescent="0.3">
      <c r="A3256">
        <v>6057191</v>
      </c>
      <c r="B3256" s="19" t="s">
        <v>3199</v>
      </c>
      <c r="E3256" s="20">
        <v>3.88</v>
      </c>
      <c r="F3256">
        <f>MATCH(A:A,'Crown Aug Uploads '!B:B,0)</f>
        <v>3905</v>
      </c>
    </row>
    <row r="3257" spans="1:6" hidden="1" x14ac:dyDescent="0.3">
      <c r="A3257">
        <v>6057192</v>
      </c>
      <c r="B3257" s="19" t="s">
        <v>3200</v>
      </c>
      <c r="E3257" s="20">
        <v>4.7699999999999996</v>
      </c>
      <c r="F3257">
        <f>MATCH(A:A,'Crown Aug Uploads '!B:B,0)</f>
        <v>3906</v>
      </c>
    </row>
    <row r="3258" spans="1:6" hidden="1" x14ac:dyDescent="0.3">
      <c r="A3258">
        <v>6057193</v>
      </c>
      <c r="B3258" s="19" t="s">
        <v>3201</v>
      </c>
      <c r="E3258" s="20">
        <v>3.5</v>
      </c>
      <c r="F3258">
        <f>MATCH(A:A,'Crown Aug Uploads '!B:B,0)</f>
        <v>3907</v>
      </c>
    </row>
    <row r="3259" spans="1:6" hidden="1" x14ac:dyDescent="0.3">
      <c r="A3259">
        <v>6057194</v>
      </c>
      <c r="B3259" s="19" t="s">
        <v>3202</v>
      </c>
      <c r="E3259" s="20">
        <v>6.75</v>
      </c>
      <c r="F3259">
        <f>MATCH(A:A,'Crown Aug Uploads '!B:B,0)</f>
        <v>3908</v>
      </c>
    </row>
    <row r="3260" spans="1:6" hidden="1" x14ac:dyDescent="0.3">
      <c r="A3260">
        <v>6057195</v>
      </c>
      <c r="B3260" s="19" t="s">
        <v>3203</v>
      </c>
      <c r="E3260" s="20">
        <v>8.7200000000000006</v>
      </c>
      <c r="F3260">
        <f>MATCH(A:A,'Crown Aug Uploads '!B:B,0)</f>
        <v>3909</v>
      </c>
    </row>
    <row r="3261" spans="1:6" hidden="1" x14ac:dyDescent="0.3">
      <c r="A3261">
        <v>6057196</v>
      </c>
      <c r="B3261" s="19" t="s">
        <v>3204</v>
      </c>
      <c r="E3261" s="20">
        <v>3.72</v>
      </c>
      <c r="F3261">
        <f>MATCH(A:A,'Crown Aug Uploads '!B:B,0)</f>
        <v>3910</v>
      </c>
    </row>
    <row r="3262" spans="1:6" hidden="1" x14ac:dyDescent="0.3">
      <c r="A3262">
        <v>6057197</v>
      </c>
      <c r="B3262" s="19" t="s">
        <v>3205</v>
      </c>
      <c r="E3262" s="20">
        <v>5.47</v>
      </c>
      <c r="F3262">
        <f>MATCH(A:A,'Crown Aug Uploads '!B:B,0)</f>
        <v>3911</v>
      </c>
    </row>
    <row r="3263" spans="1:6" hidden="1" x14ac:dyDescent="0.3">
      <c r="A3263">
        <v>6057198</v>
      </c>
      <c r="B3263" s="19" t="s">
        <v>3206</v>
      </c>
      <c r="E3263" s="20">
        <v>7.03</v>
      </c>
      <c r="F3263">
        <f>MATCH(A:A,'Crown Aug Uploads '!B:B,0)</f>
        <v>3912</v>
      </c>
    </row>
    <row r="3264" spans="1:6" hidden="1" x14ac:dyDescent="0.3">
      <c r="A3264">
        <v>6057902</v>
      </c>
      <c r="B3264" s="19" t="s">
        <v>3207</v>
      </c>
      <c r="E3264" s="20">
        <v>3.18</v>
      </c>
      <c r="F3264">
        <f>MATCH(A:A,'Crown Aug Uploads '!B:B,0)</f>
        <v>3913</v>
      </c>
    </row>
    <row r="3265" spans="1:6" hidden="1" x14ac:dyDescent="0.3">
      <c r="A3265">
        <v>6057903</v>
      </c>
      <c r="B3265" s="19" t="s">
        <v>3208</v>
      </c>
      <c r="E3265" s="20">
        <v>3.81</v>
      </c>
      <c r="F3265">
        <f>MATCH(A:A,'Crown Aug Uploads '!B:B,0)</f>
        <v>3914</v>
      </c>
    </row>
    <row r="3266" spans="1:6" hidden="1" x14ac:dyDescent="0.3">
      <c r="A3266">
        <v>6057904</v>
      </c>
      <c r="B3266" s="19" t="s">
        <v>3209</v>
      </c>
      <c r="E3266" s="20">
        <v>6.33</v>
      </c>
      <c r="F3266">
        <f>MATCH(A:A,'Crown Aug Uploads '!B:B,0)</f>
        <v>3915</v>
      </c>
    </row>
    <row r="3267" spans="1:6" hidden="1" x14ac:dyDescent="0.3">
      <c r="A3267">
        <v>6057905</v>
      </c>
      <c r="B3267" s="19" t="s">
        <v>3210</v>
      </c>
      <c r="E3267" s="20">
        <v>4</v>
      </c>
      <c r="F3267">
        <f>MATCH(A:A,'Crown Aug Uploads '!B:B,0)</f>
        <v>3916</v>
      </c>
    </row>
    <row r="3268" spans="1:6" hidden="1" x14ac:dyDescent="0.3">
      <c r="A3268">
        <v>6057906</v>
      </c>
      <c r="B3268" s="19" t="s">
        <v>3211</v>
      </c>
      <c r="E3268" s="20">
        <v>2.86</v>
      </c>
      <c r="F3268">
        <f>MATCH(A:A,'Crown Aug Uploads '!B:B,0)</f>
        <v>3917</v>
      </c>
    </row>
    <row r="3269" spans="1:6" hidden="1" x14ac:dyDescent="0.3">
      <c r="A3269">
        <v>6057907</v>
      </c>
      <c r="B3269" s="19" t="s">
        <v>3212</v>
      </c>
      <c r="E3269" s="20">
        <v>4.74</v>
      </c>
      <c r="F3269">
        <f>MATCH(A:A,'Crown Aug Uploads '!B:B,0)</f>
        <v>3918</v>
      </c>
    </row>
    <row r="3270" spans="1:6" hidden="1" x14ac:dyDescent="0.3">
      <c r="A3270">
        <v>6057908</v>
      </c>
      <c r="B3270" s="19" t="s">
        <v>3213</v>
      </c>
      <c r="E3270" s="20">
        <v>3.18</v>
      </c>
      <c r="F3270">
        <f>MATCH(A:A,'Crown Aug Uploads '!B:B,0)</f>
        <v>3919</v>
      </c>
    </row>
    <row r="3271" spans="1:6" hidden="1" x14ac:dyDescent="0.3">
      <c r="A3271">
        <v>6057909</v>
      </c>
      <c r="B3271" s="19" t="s">
        <v>3214</v>
      </c>
      <c r="E3271" s="20">
        <v>3.83</v>
      </c>
      <c r="F3271">
        <f>MATCH(A:A,'Crown Aug Uploads '!B:B,0)</f>
        <v>3920</v>
      </c>
    </row>
    <row r="3272" spans="1:6" hidden="1" x14ac:dyDescent="0.3">
      <c r="A3272">
        <v>6057910</v>
      </c>
      <c r="B3272" s="19" t="s">
        <v>3215</v>
      </c>
      <c r="E3272" s="20">
        <v>4.38</v>
      </c>
      <c r="F3272">
        <f>MATCH(A:A,'Crown Aug Uploads '!B:B,0)</f>
        <v>3921</v>
      </c>
    </row>
    <row r="3273" spans="1:6" hidden="1" x14ac:dyDescent="0.3">
      <c r="A3273">
        <v>6057911</v>
      </c>
      <c r="B3273" s="19" t="s">
        <v>3216</v>
      </c>
      <c r="E3273" s="20">
        <v>5.0599999999999996</v>
      </c>
      <c r="F3273">
        <f>MATCH(A:A,'Crown Aug Uploads '!B:B,0)</f>
        <v>3922</v>
      </c>
    </row>
    <row r="3274" spans="1:6" hidden="1" x14ac:dyDescent="0.3">
      <c r="A3274">
        <v>6057912</v>
      </c>
      <c r="B3274" s="19" t="s">
        <v>3217</v>
      </c>
      <c r="E3274" s="20">
        <v>3.81</v>
      </c>
      <c r="F3274">
        <f>MATCH(A:A,'Crown Aug Uploads '!B:B,0)</f>
        <v>3923</v>
      </c>
    </row>
    <row r="3275" spans="1:6" hidden="1" x14ac:dyDescent="0.3">
      <c r="A3275">
        <v>6057913</v>
      </c>
      <c r="B3275" s="19" t="s">
        <v>3218</v>
      </c>
      <c r="E3275" s="20">
        <v>4.45</v>
      </c>
      <c r="F3275">
        <f>MATCH(A:A,'Crown Aug Uploads '!B:B,0)</f>
        <v>3924</v>
      </c>
    </row>
    <row r="3276" spans="1:6" hidden="1" x14ac:dyDescent="0.3">
      <c r="A3276">
        <v>6057914</v>
      </c>
      <c r="B3276" s="19" t="s">
        <v>3219</v>
      </c>
      <c r="E3276" s="20">
        <v>4.93</v>
      </c>
      <c r="F3276">
        <f>MATCH(A:A,'Crown Aug Uploads '!B:B,0)</f>
        <v>3925</v>
      </c>
    </row>
    <row r="3277" spans="1:6" hidden="1" x14ac:dyDescent="0.3">
      <c r="A3277">
        <v>6057915</v>
      </c>
      <c r="B3277" s="19" t="s">
        <v>3220</v>
      </c>
      <c r="E3277" s="20">
        <v>5.69</v>
      </c>
      <c r="F3277">
        <f>MATCH(A:A,'Crown Aug Uploads '!B:B,0)</f>
        <v>3926</v>
      </c>
    </row>
    <row r="3278" spans="1:6" hidden="1" x14ac:dyDescent="0.3">
      <c r="A3278">
        <v>6057916</v>
      </c>
      <c r="B3278" s="19" t="s">
        <v>3221</v>
      </c>
      <c r="E3278" s="20">
        <v>1.27</v>
      </c>
      <c r="F3278">
        <f>MATCH(A:A,'Crown Aug Uploads '!B:B,0)</f>
        <v>3927</v>
      </c>
    </row>
    <row r="3279" spans="1:6" hidden="1" x14ac:dyDescent="0.3">
      <c r="A3279">
        <v>6057918</v>
      </c>
      <c r="B3279" s="19" t="s">
        <v>3222</v>
      </c>
      <c r="E3279" s="20">
        <v>1.27</v>
      </c>
      <c r="F3279">
        <f>MATCH(A:A,'Crown Aug Uploads '!B:B,0)</f>
        <v>3928</v>
      </c>
    </row>
    <row r="3280" spans="1:6" hidden="1" x14ac:dyDescent="0.3">
      <c r="A3280">
        <v>6057919</v>
      </c>
      <c r="B3280" s="19" t="s">
        <v>3223</v>
      </c>
      <c r="E3280" s="20">
        <v>1.27</v>
      </c>
      <c r="F3280">
        <f>MATCH(A:A,'Crown Aug Uploads '!B:B,0)</f>
        <v>3929</v>
      </c>
    </row>
    <row r="3281" spans="1:6" hidden="1" x14ac:dyDescent="0.3">
      <c r="A3281">
        <v>6058242</v>
      </c>
      <c r="B3281" s="19" t="s">
        <v>3224</v>
      </c>
      <c r="E3281" s="20">
        <v>3.93</v>
      </c>
      <c r="F3281">
        <f>MATCH(A:A,'Crown Aug Uploads '!B:B,0)</f>
        <v>3930</v>
      </c>
    </row>
    <row r="3282" spans="1:6" hidden="1" x14ac:dyDescent="0.3">
      <c r="A3282">
        <v>6058243</v>
      </c>
      <c r="B3282" s="19" t="s">
        <v>3225</v>
      </c>
      <c r="E3282" s="20">
        <v>0.98</v>
      </c>
      <c r="F3282">
        <f>MATCH(A:A,'Crown Aug Uploads '!B:B,0)</f>
        <v>3931</v>
      </c>
    </row>
    <row r="3283" spans="1:6" hidden="1" x14ac:dyDescent="0.3">
      <c r="A3283">
        <v>6058244</v>
      </c>
      <c r="B3283" s="19" t="s">
        <v>3226</v>
      </c>
      <c r="E3283" s="20">
        <v>4.4400000000000004</v>
      </c>
      <c r="F3283">
        <f>MATCH(A:A,'Crown Aug Uploads '!B:B,0)</f>
        <v>3932</v>
      </c>
    </row>
    <row r="3284" spans="1:6" hidden="1" x14ac:dyDescent="0.3">
      <c r="A3284">
        <v>6058247</v>
      </c>
      <c r="B3284" s="19" t="s">
        <v>3227</v>
      </c>
      <c r="E3284" s="20">
        <v>18.28</v>
      </c>
      <c r="F3284">
        <f>MATCH(A:A,'Crown Aug Uploads '!B:B,0)</f>
        <v>372</v>
      </c>
    </row>
    <row r="3285" spans="1:6" hidden="1" x14ac:dyDescent="0.3">
      <c r="A3285">
        <v>6058248</v>
      </c>
      <c r="B3285" s="19" t="s">
        <v>3228</v>
      </c>
      <c r="E3285" s="20">
        <v>18.510000000000002</v>
      </c>
      <c r="F3285">
        <f>MATCH(A:A,'Crown Aug Uploads '!B:B,0)</f>
        <v>3933</v>
      </c>
    </row>
    <row r="3286" spans="1:6" hidden="1" x14ac:dyDescent="0.3">
      <c r="A3286">
        <v>6058250</v>
      </c>
      <c r="B3286" s="19" t="s">
        <v>3229</v>
      </c>
      <c r="E3286" s="20">
        <v>16.690000000000001</v>
      </c>
      <c r="F3286">
        <f>MATCH(A:A,'Crown Aug Uploads '!B:B,0)</f>
        <v>3934</v>
      </c>
    </row>
    <row r="3287" spans="1:6" hidden="1" x14ac:dyDescent="0.3">
      <c r="A3287">
        <v>6058331</v>
      </c>
      <c r="B3287" s="19" t="s">
        <v>3230</v>
      </c>
      <c r="E3287" s="20">
        <v>4.5</v>
      </c>
      <c r="F3287">
        <f>MATCH(A:A,'Crown Aug Uploads '!B:B,0)</f>
        <v>3935</v>
      </c>
    </row>
    <row r="3288" spans="1:6" hidden="1" x14ac:dyDescent="0.3">
      <c r="A3288">
        <v>6058332</v>
      </c>
      <c r="B3288" s="19" t="s">
        <v>3231</v>
      </c>
      <c r="E3288" s="20">
        <v>6.07</v>
      </c>
      <c r="F3288">
        <f>MATCH(A:A,'Crown Aug Uploads '!B:B,0)</f>
        <v>599</v>
      </c>
    </row>
    <row r="3289" spans="1:6" hidden="1" x14ac:dyDescent="0.3">
      <c r="A3289">
        <v>6058853</v>
      </c>
      <c r="B3289" s="19" t="s">
        <v>3232</v>
      </c>
      <c r="E3289" s="20">
        <v>15.99</v>
      </c>
      <c r="F3289">
        <f>MATCH(A:A,'Crown Aug Uploads '!B:B,0)</f>
        <v>519</v>
      </c>
    </row>
    <row r="3290" spans="1:6" hidden="1" x14ac:dyDescent="0.3">
      <c r="A3290">
        <v>6057849</v>
      </c>
      <c r="B3290" s="19" t="s">
        <v>3233</v>
      </c>
      <c r="E3290" s="20">
        <v>40.47</v>
      </c>
      <c r="F3290">
        <f>MATCH(A:A,'Crown Aug Uploads '!B:B,0)</f>
        <v>3936</v>
      </c>
    </row>
    <row r="3291" spans="1:6" hidden="1" x14ac:dyDescent="0.3">
      <c r="A3291">
        <v>6057850</v>
      </c>
      <c r="B3291" s="19" t="s">
        <v>3234</v>
      </c>
      <c r="E3291" s="20">
        <v>12.66</v>
      </c>
      <c r="F3291">
        <f>MATCH(A:A,'Crown Aug Uploads '!B:B,0)</f>
        <v>3937</v>
      </c>
    </row>
    <row r="3292" spans="1:6" hidden="1" x14ac:dyDescent="0.3">
      <c r="A3292">
        <v>6057851</v>
      </c>
      <c r="B3292" s="19" t="s">
        <v>3235</v>
      </c>
      <c r="E3292" s="20">
        <v>8.5</v>
      </c>
      <c r="F3292">
        <f>MATCH(A:A,'Crown Aug Uploads '!B:B,0)</f>
        <v>3938</v>
      </c>
    </row>
    <row r="3293" spans="1:6" hidden="1" x14ac:dyDescent="0.3">
      <c r="A3293">
        <v>6057852</v>
      </c>
      <c r="B3293" s="19" t="s">
        <v>3236</v>
      </c>
      <c r="E3293" s="20">
        <v>11</v>
      </c>
      <c r="F3293">
        <f>MATCH(A:A,'Crown Aug Uploads '!B:B,0)</f>
        <v>3939</v>
      </c>
    </row>
    <row r="3294" spans="1:6" hidden="1" x14ac:dyDescent="0.3">
      <c r="A3294">
        <v>6057874</v>
      </c>
      <c r="B3294" s="19" t="s">
        <v>3237</v>
      </c>
      <c r="E3294" s="20">
        <v>1.01</v>
      </c>
      <c r="F3294">
        <f>MATCH(A:A,'Crown Aug Uploads '!B:B,0)</f>
        <v>3940</v>
      </c>
    </row>
    <row r="3295" spans="1:6" hidden="1" x14ac:dyDescent="0.3">
      <c r="A3295">
        <v>6057875</v>
      </c>
      <c r="B3295" s="19" t="s">
        <v>3238</v>
      </c>
      <c r="E3295" s="20">
        <v>2.54</v>
      </c>
      <c r="F3295">
        <f>MATCH(A:A,'Crown Aug Uploads '!B:B,0)</f>
        <v>3941</v>
      </c>
    </row>
    <row r="3296" spans="1:6" hidden="1" x14ac:dyDescent="0.3">
      <c r="A3296">
        <v>6057876</v>
      </c>
      <c r="B3296" s="19" t="s">
        <v>3239</v>
      </c>
      <c r="E3296" s="20">
        <v>3.81</v>
      </c>
      <c r="F3296">
        <f>MATCH(A:A,'Crown Aug Uploads '!B:B,0)</f>
        <v>3942</v>
      </c>
    </row>
    <row r="3297" spans="1:6" hidden="1" x14ac:dyDescent="0.3">
      <c r="A3297">
        <v>6057877</v>
      </c>
      <c r="B3297" s="19" t="s">
        <v>3240</v>
      </c>
      <c r="E3297" s="20">
        <v>5.19</v>
      </c>
      <c r="F3297">
        <f>MATCH(A:A,'Crown Aug Uploads '!B:B,0)</f>
        <v>3943</v>
      </c>
    </row>
    <row r="3298" spans="1:6" hidden="1" x14ac:dyDescent="0.3">
      <c r="A3298">
        <v>6057878</v>
      </c>
      <c r="B3298" s="19" t="s">
        <v>3239</v>
      </c>
      <c r="E3298" s="20">
        <v>3.83</v>
      </c>
      <c r="F3298">
        <f>MATCH(A:A,'Crown Aug Uploads '!B:B,0)</f>
        <v>3944</v>
      </c>
    </row>
    <row r="3299" spans="1:6" hidden="1" x14ac:dyDescent="0.3">
      <c r="A3299">
        <v>6057880</v>
      </c>
      <c r="B3299" s="19" t="s">
        <v>3241</v>
      </c>
      <c r="E3299" s="20">
        <v>3.49</v>
      </c>
      <c r="F3299">
        <f>MATCH(A:A,'Crown Aug Uploads '!B:B,0)</f>
        <v>3945</v>
      </c>
    </row>
    <row r="3300" spans="1:6" hidden="1" x14ac:dyDescent="0.3">
      <c r="A3300">
        <v>6057882</v>
      </c>
      <c r="B3300" s="19" t="s">
        <v>3242</v>
      </c>
      <c r="E3300" s="20">
        <v>6.33</v>
      </c>
      <c r="F3300">
        <f>MATCH(A:A,'Crown Aug Uploads '!B:B,0)</f>
        <v>3946</v>
      </c>
    </row>
    <row r="3301" spans="1:6" hidden="1" x14ac:dyDescent="0.3">
      <c r="A3301">
        <v>6057884</v>
      </c>
      <c r="B3301" s="19" t="s">
        <v>3243</v>
      </c>
      <c r="E3301" s="20">
        <v>1.58</v>
      </c>
      <c r="F3301">
        <f>MATCH(A:A,'Crown Aug Uploads '!B:B,0)</f>
        <v>3947</v>
      </c>
    </row>
    <row r="3302" spans="1:6" hidden="1" x14ac:dyDescent="0.3">
      <c r="A3302">
        <v>6057887</v>
      </c>
      <c r="B3302" s="19" t="s">
        <v>3244</v>
      </c>
      <c r="E3302" s="20">
        <v>2.21</v>
      </c>
      <c r="F3302">
        <f>MATCH(A:A,'Crown Aug Uploads '!B:B,0)</f>
        <v>3948</v>
      </c>
    </row>
    <row r="3303" spans="1:6" hidden="1" x14ac:dyDescent="0.3">
      <c r="A3303">
        <v>6057901</v>
      </c>
      <c r="B3303" s="19" t="s">
        <v>3245</v>
      </c>
      <c r="E3303" s="20">
        <v>2.54</v>
      </c>
      <c r="F3303">
        <f>MATCH(A:A,'Crown Aug Uploads '!B:B,0)</f>
        <v>3949</v>
      </c>
    </row>
    <row r="3304" spans="1:6" hidden="1" x14ac:dyDescent="0.3">
      <c r="A3304">
        <v>6057899</v>
      </c>
      <c r="B3304" s="19" t="s">
        <v>3246</v>
      </c>
      <c r="E3304" s="20">
        <v>7.92</v>
      </c>
      <c r="F3304">
        <f>MATCH(A:A,'Crown Aug Uploads '!B:B,0)</f>
        <v>3950</v>
      </c>
    </row>
    <row r="3305" spans="1:6" hidden="1" x14ac:dyDescent="0.3">
      <c r="A3305">
        <v>6057898</v>
      </c>
      <c r="B3305" s="19" t="s">
        <v>3247</v>
      </c>
      <c r="E3305" s="20">
        <v>2.86</v>
      </c>
      <c r="F3305">
        <f>MATCH(A:A,'Crown Aug Uploads '!B:B,0)</f>
        <v>3951</v>
      </c>
    </row>
    <row r="3306" spans="1:6" hidden="1" x14ac:dyDescent="0.3">
      <c r="A3306">
        <v>6057897</v>
      </c>
      <c r="B3306" s="19" t="s">
        <v>3248</v>
      </c>
      <c r="E3306" s="20">
        <v>7.92</v>
      </c>
      <c r="F3306">
        <f>MATCH(A:A,'Crown Aug Uploads '!B:B,0)</f>
        <v>3952</v>
      </c>
    </row>
    <row r="3307" spans="1:6" hidden="1" x14ac:dyDescent="0.3">
      <c r="A3307">
        <v>6057896</v>
      </c>
      <c r="B3307" s="19" t="s">
        <v>3249</v>
      </c>
      <c r="E3307" s="20">
        <v>5.26</v>
      </c>
      <c r="F3307">
        <f>MATCH(A:A,'Crown Aug Uploads '!B:B,0)</f>
        <v>3953</v>
      </c>
    </row>
    <row r="3308" spans="1:6" hidden="1" x14ac:dyDescent="0.3">
      <c r="A3308">
        <v>6057895</v>
      </c>
      <c r="B3308" s="19" t="s">
        <v>3250</v>
      </c>
      <c r="E3308" s="20">
        <v>3.92</v>
      </c>
      <c r="F3308">
        <f>MATCH(A:A,'Crown Aug Uploads '!B:B,0)</f>
        <v>3954</v>
      </c>
    </row>
    <row r="3309" spans="1:6" hidden="1" x14ac:dyDescent="0.3">
      <c r="A3309">
        <v>6057894</v>
      </c>
      <c r="B3309" s="19" t="s">
        <v>3251</v>
      </c>
      <c r="E3309" s="20">
        <v>2.86</v>
      </c>
      <c r="F3309">
        <f>MATCH(A:A,'Crown Aug Uploads '!B:B,0)</f>
        <v>3955</v>
      </c>
    </row>
    <row r="3310" spans="1:6" hidden="1" x14ac:dyDescent="0.3">
      <c r="A3310">
        <v>6057888</v>
      </c>
      <c r="B3310" s="19" t="s">
        <v>3252</v>
      </c>
      <c r="E3310" s="20">
        <v>4.45</v>
      </c>
      <c r="F3310">
        <f>MATCH(A:A,'Crown Aug Uploads '!B:B,0)</f>
        <v>3956</v>
      </c>
    </row>
    <row r="3311" spans="1:6" hidden="1" x14ac:dyDescent="0.3">
      <c r="A3311">
        <v>6057889</v>
      </c>
      <c r="B3311" s="19" t="s">
        <v>3253</v>
      </c>
      <c r="E3311" s="20">
        <v>19.010000000000002</v>
      </c>
      <c r="F3311">
        <f>MATCH(A:A,'Crown Aug Uploads '!B:B,0)</f>
        <v>3957</v>
      </c>
    </row>
    <row r="3312" spans="1:6" hidden="1" x14ac:dyDescent="0.3">
      <c r="A3312">
        <v>6057890</v>
      </c>
      <c r="B3312" s="19" t="s">
        <v>3254</v>
      </c>
      <c r="E3312" s="20">
        <v>3.81</v>
      </c>
      <c r="F3312">
        <f>MATCH(A:A,'Crown Aug Uploads '!B:B,0)</f>
        <v>3958</v>
      </c>
    </row>
    <row r="3313" spans="1:6" hidden="1" x14ac:dyDescent="0.3">
      <c r="A3313">
        <v>6057893</v>
      </c>
      <c r="B3313" s="19" t="s">
        <v>3255</v>
      </c>
      <c r="E3313" s="20">
        <v>23.12</v>
      </c>
      <c r="F3313">
        <f>MATCH(A:A,'Crown Aug Uploads '!B:B,0)</f>
        <v>3959</v>
      </c>
    </row>
    <row r="3314" spans="1:6" hidden="1" x14ac:dyDescent="0.3">
      <c r="A3314">
        <v>6057892</v>
      </c>
      <c r="B3314" s="19" t="s">
        <v>3256</v>
      </c>
      <c r="E3314" s="20">
        <v>19.95</v>
      </c>
      <c r="F3314">
        <f>MATCH(A:A,'Crown Aug Uploads '!B:B,0)</f>
        <v>3960</v>
      </c>
    </row>
    <row r="3315" spans="1:6" hidden="1" x14ac:dyDescent="0.3">
      <c r="A3315">
        <v>6057891</v>
      </c>
      <c r="B3315" s="19" t="s">
        <v>3257</v>
      </c>
      <c r="E3315" s="20">
        <v>15.83</v>
      </c>
      <c r="F3315">
        <f>MATCH(A:A,'Crown Aug Uploads '!B:B,0)</f>
        <v>3961</v>
      </c>
    </row>
    <row r="3316" spans="1:6" hidden="1" x14ac:dyDescent="0.3">
      <c r="A3316">
        <v>6057029</v>
      </c>
      <c r="B3316" s="19" t="s">
        <v>3258</v>
      </c>
      <c r="E3316" s="20">
        <v>49.26</v>
      </c>
      <c r="F3316">
        <f>MATCH(A:A,'Crown Aug Uploads '!B:B,0)</f>
        <v>3962</v>
      </c>
    </row>
    <row r="3317" spans="1:6" hidden="1" x14ac:dyDescent="0.3">
      <c r="A3317">
        <v>6057028</v>
      </c>
      <c r="B3317" s="19" t="s">
        <v>3259</v>
      </c>
      <c r="E3317" s="20">
        <v>49.26</v>
      </c>
      <c r="F3317">
        <f>MATCH(A:A,'Crown Aug Uploads '!B:B,0)</f>
        <v>3963</v>
      </c>
    </row>
    <row r="3318" spans="1:6" hidden="1" x14ac:dyDescent="0.3">
      <c r="A3318">
        <v>6057030</v>
      </c>
      <c r="B3318" s="19" t="s">
        <v>3260</v>
      </c>
      <c r="E3318" s="20">
        <v>49.26</v>
      </c>
      <c r="F3318">
        <f>MATCH(A:A,'Crown Aug Uploads '!B:B,0)</f>
        <v>3964</v>
      </c>
    </row>
    <row r="3319" spans="1:6" hidden="1" x14ac:dyDescent="0.3">
      <c r="A3319">
        <v>6057031</v>
      </c>
      <c r="B3319" s="19" t="s">
        <v>3261</v>
      </c>
      <c r="E3319" s="20">
        <v>49.26</v>
      </c>
      <c r="F3319">
        <f>MATCH(A:A,'Crown Aug Uploads '!B:B,0)</f>
        <v>3965</v>
      </c>
    </row>
    <row r="3320" spans="1:6" hidden="1" x14ac:dyDescent="0.3">
      <c r="A3320">
        <v>6057027</v>
      </c>
      <c r="B3320" s="19" t="s">
        <v>3262</v>
      </c>
      <c r="E3320" s="20">
        <v>49.26</v>
      </c>
      <c r="F3320">
        <f>MATCH(A:A,'Crown Aug Uploads '!B:B,0)</f>
        <v>3966</v>
      </c>
    </row>
    <row r="3321" spans="1:6" hidden="1" x14ac:dyDescent="0.3">
      <c r="A3321">
        <v>6057026</v>
      </c>
      <c r="B3321" s="19" t="s">
        <v>3263</v>
      </c>
      <c r="E3321" s="20">
        <v>49.26</v>
      </c>
      <c r="F3321">
        <f>MATCH(A:A,'Crown Aug Uploads '!B:B,0)</f>
        <v>3967</v>
      </c>
    </row>
    <row r="3322" spans="1:6" hidden="1" x14ac:dyDescent="0.3">
      <c r="A3322">
        <v>6057025</v>
      </c>
      <c r="B3322" s="19" t="s">
        <v>3264</v>
      </c>
      <c r="E3322" s="20">
        <v>49.26</v>
      </c>
      <c r="F3322">
        <f>MATCH(A:A,'Crown Aug Uploads '!B:B,0)</f>
        <v>3968</v>
      </c>
    </row>
    <row r="3323" spans="1:6" hidden="1" x14ac:dyDescent="0.3">
      <c r="A3323">
        <v>6057024</v>
      </c>
      <c r="B3323" s="19" t="s">
        <v>3265</v>
      </c>
      <c r="E3323" s="20">
        <v>49.26</v>
      </c>
      <c r="F3323">
        <f>MATCH(A:A,'Crown Aug Uploads '!B:B,0)</f>
        <v>3969</v>
      </c>
    </row>
    <row r="3324" spans="1:6" hidden="1" x14ac:dyDescent="0.3">
      <c r="A3324">
        <v>6057032</v>
      </c>
      <c r="B3324" s="19" t="s">
        <v>3266</v>
      </c>
      <c r="E3324" s="20">
        <v>49.26</v>
      </c>
      <c r="F3324">
        <f>MATCH(A:A,'Crown Aug Uploads '!B:B,0)</f>
        <v>3970</v>
      </c>
    </row>
    <row r="3325" spans="1:6" hidden="1" x14ac:dyDescent="0.3">
      <c r="A3325">
        <v>6057033</v>
      </c>
      <c r="B3325" s="19" t="s">
        <v>3267</v>
      </c>
      <c r="E3325" s="20">
        <v>49.26</v>
      </c>
      <c r="F3325">
        <f>MATCH(A:A,'Crown Aug Uploads '!B:B,0)</f>
        <v>3971</v>
      </c>
    </row>
    <row r="3326" spans="1:6" x14ac:dyDescent="0.3">
      <c r="A3326">
        <v>6057034</v>
      </c>
      <c r="B3326" s="19" t="s">
        <v>3268</v>
      </c>
      <c r="E3326" s="20">
        <v>49.26</v>
      </c>
      <c r="F3326">
        <f>MATCH(A:A,'Crown Aug Uploads '!B:B,0)</f>
        <v>3972</v>
      </c>
    </row>
    <row r="3327" spans="1:6" x14ac:dyDescent="0.3">
      <c r="A3327">
        <v>6057035</v>
      </c>
      <c r="B3327" s="19" t="s">
        <v>3269</v>
      </c>
      <c r="E3327" s="20">
        <v>49.26</v>
      </c>
      <c r="F3327">
        <f>MATCH(A:A,'Crown Aug Uploads '!B:B,0)</f>
        <v>3973</v>
      </c>
    </row>
    <row r="3328" spans="1:6" hidden="1" x14ac:dyDescent="0.3">
      <c r="A3328">
        <v>6057036</v>
      </c>
      <c r="B3328" s="19" t="s">
        <v>3270</v>
      </c>
      <c r="E3328" s="20">
        <v>49.26</v>
      </c>
      <c r="F3328">
        <f>MATCH(A:A,'Crown Aug Uploads '!B:B,0)</f>
        <v>3974</v>
      </c>
    </row>
    <row r="3329" spans="1:6" hidden="1" x14ac:dyDescent="0.3">
      <c r="A3329">
        <v>6057037</v>
      </c>
      <c r="B3329" s="19" t="s">
        <v>3271</v>
      </c>
      <c r="E3329" s="20">
        <v>49.26</v>
      </c>
      <c r="F3329">
        <f>MATCH(A:A,'Crown Aug Uploads '!B:B,0)</f>
        <v>3975</v>
      </c>
    </row>
    <row r="3330" spans="1:6" hidden="1" x14ac:dyDescent="0.3">
      <c r="A3330">
        <v>6057038</v>
      </c>
      <c r="B3330" s="19" t="s">
        <v>3272</v>
      </c>
      <c r="E3330" s="20">
        <v>81.430000000000007</v>
      </c>
      <c r="F3330">
        <f>MATCH(A:A,'Crown Aug Uploads '!B:B,0)</f>
        <v>3976</v>
      </c>
    </row>
    <row r="3331" spans="1:6" hidden="1" x14ac:dyDescent="0.3">
      <c r="A3331">
        <v>6057039</v>
      </c>
      <c r="B3331" s="19" t="s">
        <v>3273</v>
      </c>
      <c r="E3331" s="20">
        <v>81.430000000000007</v>
      </c>
      <c r="F3331">
        <f>MATCH(A:A,'Crown Aug Uploads '!B:B,0)</f>
        <v>3977</v>
      </c>
    </row>
    <row r="3332" spans="1:6" hidden="1" x14ac:dyDescent="0.3">
      <c r="A3332">
        <v>6057040</v>
      </c>
      <c r="B3332" s="19" t="s">
        <v>3274</v>
      </c>
      <c r="E3332" s="20">
        <v>81.430000000000007</v>
      </c>
      <c r="F3332">
        <f>MATCH(A:A,'Crown Aug Uploads '!B:B,0)</f>
        <v>3978</v>
      </c>
    </row>
    <row r="3333" spans="1:6" hidden="1" x14ac:dyDescent="0.3">
      <c r="A3333">
        <v>6057023</v>
      </c>
      <c r="B3333" s="19" t="s">
        <v>3275</v>
      </c>
      <c r="E3333" s="20">
        <v>49.26</v>
      </c>
      <c r="F3333">
        <f>MATCH(A:A,'Crown Aug Uploads '!B:B,0)</f>
        <v>3979</v>
      </c>
    </row>
    <row r="3334" spans="1:6" hidden="1" x14ac:dyDescent="0.3">
      <c r="A3334">
        <v>6057022</v>
      </c>
      <c r="B3334" s="19" t="s">
        <v>3276</v>
      </c>
      <c r="E3334" s="20">
        <v>49.26</v>
      </c>
      <c r="F3334">
        <f>MATCH(A:A,'Crown Aug Uploads '!B:B,0)</f>
        <v>3980</v>
      </c>
    </row>
    <row r="3335" spans="1:6" hidden="1" x14ac:dyDescent="0.3">
      <c r="A3335">
        <v>6057021</v>
      </c>
      <c r="B3335" s="19" t="s">
        <v>3277</v>
      </c>
      <c r="E3335" s="20">
        <v>49.26</v>
      </c>
      <c r="F3335">
        <f>MATCH(A:A,'Crown Aug Uploads '!B:B,0)</f>
        <v>3981</v>
      </c>
    </row>
    <row r="3336" spans="1:6" hidden="1" x14ac:dyDescent="0.3">
      <c r="A3336">
        <v>6057020</v>
      </c>
      <c r="B3336" s="19" t="s">
        <v>3278</v>
      </c>
      <c r="E3336" s="20">
        <v>49.26</v>
      </c>
      <c r="F3336">
        <f>MATCH(A:A,'Crown Aug Uploads '!B:B,0)</f>
        <v>3982</v>
      </c>
    </row>
    <row r="3337" spans="1:6" hidden="1" x14ac:dyDescent="0.3">
      <c r="A3337">
        <v>6057019</v>
      </c>
      <c r="B3337" s="19" t="s">
        <v>3279</v>
      </c>
      <c r="E3337" s="20">
        <v>28.74</v>
      </c>
      <c r="F3337">
        <f>MATCH(A:A,'Crown Aug Uploads '!B:B,0)</f>
        <v>3983</v>
      </c>
    </row>
    <row r="3338" spans="1:6" x14ac:dyDescent="0.3">
      <c r="A3338">
        <v>6057018</v>
      </c>
      <c r="B3338" s="19" t="s">
        <v>3280</v>
      </c>
      <c r="E3338" s="20">
        <v>28.74</v>
      </c>
      <c r="F3338">
        <f>MATCH(A:A,'Crown Aug Uploads '!B:B,0)</f>
        <v>3984</v>
      </c>
    </row>
    <row r="3339" spans="1:6" hidden="1" x14ac:dyDescent="0.3">
      <c r="A3339">
        <v>6057017</v>
      </c>
      <c r="B3339" s="19" t="s">
        <v>3281</v>
      </c>
      <c r="E3339" s="20">
        <v>28.74</v>
      </c>
      <c r="F3339">
        <f>MATCH(A:A,'Crown Aug Uploads '!B:B,0)</f>
        <v>3985</v>
      </c>
    </row>
    <row r="3340" spans="1:6" hidden="1" x14ac:dyDescent="0.3">
      <c r="A3340">
        <v>6057016</v>
      </c>
      <c r="B3340" s="19" t="s">
        <v>3282</v>
      </c>
      <c r="E3340" s="20">
        <v>28.74</v>
      </c>
      <c r="F3340">
        <f>MATCH(A:A,'Crown Aug Uploads '!B:B,0)</f>
        <v>3986</v>
      </c>
    </row>
    <row r="3341" spans="1:6" hidden="1" x14ac:dyDescent="0.3">
      <c r="A3341">
        <v>6057015</v>
      </c>
      <c r="B3341" s="19" t="s">
        <v>3283</v>
      </c>
      <c r="E3341" s="20">
        <v>28.74</v>
      </c>
      <c r="F3341">
        <f>MATCH(A:A,'Crown Aug Uploads '!B:B,0)</f>
        <v>3987</v>
      </c>
    </row>
    <row r="3342" spans="1:6" hidden="1" x14ac:dyDescent="0.3">
      <c r="A3342">
        <v>6057014</v>
      </c>
      <c r="B3342" s="19" t="s">
        <v>3284</v>
      </c>
      <c r="E3342" s="20">
        <v>28.74</v>
      </c>
      <c r="F3342">
        <f>MATCH(A:A,'Crown Aug Uploads '!B:B,0)</f>
        <v>3988</v>
      </c>
    </row>
    <row r="3343" spans="1:6" hidden="1" x14ac:dyDescent="0.3">
      <c r="A3343">
        <v>6057013</v>
      </c>
      <c r="B3343" s="19" t="s">
        <v>3285</v>
      </c>
      <c r="E3343" s="20">
        <v>28.74</v>
      </c>
      <c r="F3343">
        <f>MATCH(A:A,'Crown Aug Uploads '!B:B,0)</f>
        <v>3989</v>
      </c>
    </row>
    <row r="3344" spans="1:6" hidden="1" x14ac:dyDescent="0.3">
      <c r="A3344">
        <v>6057012</v>
      </c>
      <c r="B3344" s="19" t="s">
        <v>3286</v>
      </c>
      <c r="E3344" s="20">
        <v>28.74</v>
      </c>
      <c r="F3344">
        <f>MATCH(A:A,'Crown Aug Uploads '!B:B,0)</f>
        <v>3990</v>
      </c>
    </row>
    <row r="3345" spans="1:6" hidden="1" x14ac:dyDescent="0.3">
      <c r="A3345">
        <v>6057011</v>
      </c>
      <c r="B3345" s="19" t="s">
        <v>3287</v>
      </c>
      <c r="E3345" s="20">
        <v>28.74</v>
      </c>
      <c r="F3345">
        <f>MATCH(A:A,'Crown Aug Uploads '!B:B,0)</f>
        <v>3991</v>
      </c>
    </row>
    <row r="3346" spans="1:6" hidden="1" x14ac:dyDescent="0.3">
      <c r="A3346">
        <v>6057010</v>
      </c>
      <c r="B3346" s="19" t="s">
        <v>3288</v>
      </c>
      <c r="E3346" s="20">
        <v>28.74</v>
      </c>
      <c r="F3346">
        <f>MATCH(A:A,'Crown Aug Uploads '!B:B,0)</f>
        <v>3992</v>
      </c>
    </row>
    <row r="3347" spans="1:6" hidden="1" x14ac:dyDescent="0.3">
      <c r="A3347">
        <v>6057009</v>
      </c>
      <c r="B3347" s="19" t="s">
        <v>3289</v>
      </c>
      <c r="E3347" s="20">
        <v>28.74</v>
      </c>
      <c r="F3347">
        <f>MATCH(A:A,'Crown Aug Uploads '!B:B,0)</f>
        <v>3993</v>
      </c>
    </row>
    <row r="3348" spans="1:6" hidden="1" x14ac:dyDescent="0.3">
      <c r="A3348">
        <v>6057008</v>
      </c>
      <c r="B3348" s="19" t="s">
        <v>3290</v>
      </c>
      <c r="E3348" s="20">
        <v>28.74</v>
      </c>
      <c r="F3348">
        <f>MATCH(A:A,'Crown Aug Uploads '!B:B,0)</f>
        <v>3994</v>
      </c>
    </row>
    <row r="3349" spans="1:6" hidden="1" x14ac:dyDescent="0.3">
      <c r="A3349">
        <v>6057007</v>
      </c>
      <c r="B3349" s="19" t="s">
        <v>3291</v>
      </c>
      <c r="E3349" s="20">
        <v>28.74</v>
      </c>
      <c r="F3349">
        <f>MATCH(A:A,'Crown Aug Uploads '!B:B,0)</f>
        <v>3995</v>
      </c>
    </row>
    <row r="3350" spans="1:6" hidden="1" x14ac:dyDescent="0.3">
      <c r="A3350">
        <v>6057074</v>
      </c>
      <c r="B3350" s="19" t="s">
        <v>3292</v>
      </c>
      <c r="E3350" s="20">
        <v>5.16</v>
      </c>
      <c r="F3350">
        <f>MATCH(A:A,'Crown Aug Uploads '!B:B,0)</f>
        <v>3996</v>
      </c>
    </row>
    <row r="3351" spans="1:6" hidden="1" x14ac:dyDescent="0.3">
      <c r="A3351">
        <v>6057073</v>
      </c>
      <c r="B3351" s="19" t="s">
        <v>3293</v>
      </c>
      <c r="E3351" s="20">
        <v>5.16</v>
      </c>
      <c r="F3351">
        <f>MATCH(A:A,'Crown Aug Uploads '!B:B,0)</f>
        <v>3997</v>
      </c>
    </row>
    <row r="3352" spans="1:6" hidden="1" x14ac:dyDescent="0.3">
      <c r="A3352">
        <v>6057072</v>
      </c>
      <c r="B3352" s="19" t="s">
        <v>3294</v>
      </c>
      <c r="E3352" s="20">
        <v>5.16</v>
      </c>
      <c r="F3352">
        <f>MATCH(A:A,'Crown Aug Uploads '!B:B,0)</f>
        <v>3998</v>
      </c>
    </row>
    <row r="3353" spans="1:6" hidden="1" x14ac:dyDescent="0.3">
      <c r="A3353">
        <v>6057071</v>
      </c>
      <c r="B3353" s="19" t="s">
        <v>3295</v>
      </c>
      <c r="E3353" s="20">
        <v>5.16</v>
      </c>
      <c r="F3353">
        <f>MATCH(A:A,'Crown Aug Uploads '!B:B,0)</f>
        <v>3999</v>
      </c>
    </row>
    <row r="3354" spans="1:6" hidden="1" x14ac:dyDescent="0.3">
      <c r="A3354">
        <v>6057070</v>
      </c>
      <c r="B3354" s="19" t="s">
        <v>3296</v>
      </c>
      <c r="E3354" s="20">
        <v>5.16</v>
      </c>
      <c r="F3354">
        <f>MATCH(A:A,'Crown Aug Uploads '!B:B,0)</f>
        <v>4000</v>
      </c>
    </row>
    <row r="3355" spans="1:6" hidden="1" x14ac:dyDescent="0.3">
      <c r="A3355">
        <v>6057069</v>
      </c>
      <c r="B3355" s="19" t="s">
        <v>3297</v>
      </c>
      <c r="E3355" s="20">
        <v>5.16</v>
      </c>
      <c r="F3355">
        <f>MATCH(A:A,'Crown Aug Uploads '!B:B,0)</f>
        <v>4001</v>
      </c>
    </row>
    <row r="3356" spans="1:6" hidden="1" x14ac:dyDescent="0.3">
      <c r="A3356">
        <v>6057068</v>
      </c>
      <c r="B3356" s="19" t="s">
        <v>3298</v>
      </c>
      <c r="E3356" s="20">
        <v>5.16</v>
      </c>
      <c r="F3356">
        <f>MATCH(A:A,'Crown Aug Uploads '!B:B,0)</f>
        <v>4002</v>
      </c>
    </row>
    <row r="3357" spans="1:6" hidden="1" x14ac:dyDescent="0.3">
      <c r="A3357">
        <v>6057067</v>
      </c>
      <c r="B3357" s="19" t="s">
        <v>3299</v>
      </c>
      <c r="E3357" s="20">
        <v>5.16</v>
      </c>
      <c r="F3357">
        <f>MATCH(A:A,'Crown Aug Uploads '!B:B,0)</f>
        <v>4003</v>
      </c>
    </row>
    <row r="3358" spans="1:6" hidden="1" x14ac:dyDescent="0.3">
      <c r="A3358">
        <v>6057066</v>
      </c>
      <c r="B3358" s="19" t="s">
        <v>3300</v>
      </c>
      <c r="E3358" s="20">
        <v>5.16</v>
      </c>
      <c r="F3358">
        <f>MATCH(A:A,'Crown Aug Uploads '!B:B,0)</f>
        <v>4004</v>
      </c>
    </row>
    <row r="3359" spans="1:6" hidden="1" x14ac:dyDescent="0.3">
      <c r="A3359">
        <v>6057065</v>
      </c>
      <c r="B3359" s="19" t="s">
        <v>3301</v>
      </c>
      <c r="E3359" s="20">
        <v>5.16</v>
      </c>
      <c r="F3359">
        <f>MATCH(A:A,'Crown Aug Uploads '!B:B,0)</f>
        <v>4005</v>
      </c>
    </row>
    <row r="3360" spans="1:6" hidden="1" x14ac:dyDescent="0.3">
      <c r="A3360">
        <v>6057064</v>
      </c>
      <c r="B3360" s="19" t="s">
        <v>3302</v>
      </c>
      <c r="E3360" s="20">
        <v>5.16</v>
      </c>
      <c r="F3360">
        <f>MATCH(A:A,'Crown Aug Uploads '!B:B,0)</f>
        <v>4006</v>
      </c>
    </row>
    <row r="3361" spans="1:6" hidden="1" x14ac:dyDescent="0.3">
      <c r="A3361">
        <v>6057063</v>
      </c>
      <c r="B3361" s="19" t="s">
        <v>3303</v>
      </c>
      <c r="E3361" s="20">
        <v>5.16</v>
      </c>
      <c r="F3361">
        <f>MATCH(A:A,'Crown Aug Uploads '!B:B,0)</f>
        <v>4007</v>
      </c>
    </row>
    <row r="3362" spans="1:6" hidden="1" x14ac:dyDescent="0.3">
      <c r="A3362">
        <v>6057062</v>
      </c>
      <c r="B3362" s="19" t="s">
        <v>3304</v>
      </c>
      <c r="E3362" s="20">
        <v>5.16</v>
      </c>
      <c r="F3362">
        <f>MATCH(A:A,'Crown Aug Uploads '!B:B,0)</f>
        <v>4008</v>
      </c>
    </row>
    <row r="3363" spans="1:6" hidden="1" x14ac:dyDescent="0.3">
      <c r="A3363">
        <v>6057061</v>
      </c>
      <c r="B3363" s="19" t="s">
        <v>3305</v>
      </c>
      <c r="E3363" s="20">
        <v>5.16</v>
      </c>
      <c r="F3363">
        <f>MATCH(A:A,'Crown Aug Uploads '!B:B,0)</f>
        <v>4009</v>
      </c>
    </row>
    <row r="3364" spans="1:6" hidden="1" x14ac:dyDescent="0.3">
      <c r="A3364">
        <v>6057060</v>
      </c>
      <c r="B3364" s="19" t="s">
        <v>3306</v>
      </c>
      <c r="E3364" s="20">
        <v>5.16</v>
      </c>
      <c r="F3364">
        <f>MATCH(A:A,'Crown Aug Uploads '!B:B,0)</f>
        <v>4010</v>
      </c>
    </row>
    <row r="3365" spans="1:6" hidden="1" x14ac:dyDescent="0.3">
      <c r="A3365">
        <v>6057059</v>
      </c>
      <c r="B3365" s="19" t="s">
        <v>3307</v>
      </c>
      <c r="E3365" s="20">
        <v>5.16</v>
      </c>
      <c r="F3365">
        <f>MATCH(A:A,'Crown Aug Uploads '!B:B,0)</f>
        <v>4011</v>
      </c>
    </row>
    <row r="3366" spans="1:6" hidden="1" x14ac:dyDescent="0.3">
      <c r="A3366">
        <v>6057058</v>
      </c>
      <c r="B3366" s="19" t="s">
        <v>3308</v>
      </c>
      <c r="E3366" s="20">
        <v>5.16</v>
      </c>
      <c r="F3366">
        <f>MATCH(A:A,'Crown Aug Uploads '!B:B,0)</f>
        <v>4012</v>
      </c>
    </row>
    <row r="3367" spans="1:6" hidden="1" x14ac:dyDescent="0.3">
      <c r="A3367">
        <v>6057057</v>
      </c>
      <c r="B3367" s="19" t="s">
        <v>3309</v>
      </c>
      <c r="E3367" s="20">
        <v>5.16</v>
      </c>
      <c r="F3367">
        <f>MATCH(A:A,'Crown Aug Uploads '!B:B,0)</f>
        <v>4013</v>
      </c>
    </row>
    <row r="3368" spans="1:6" hidden="1" x14ac:dyDescent="0.3">
      <c r="A3368">
        <v>6057056</v>
      </c>
      <c r="B3368" s="19" t="s">
        <v>3310</v>
      </c>
      <c r="E3368" s="20">
        <v>5.16</v>
      </c>
      <c r="F3368">
        <f>MATCH(A:A,'Crown Aug Uploads '!B:B,0)</f>
        <v>4014</v>
      </c>
    </row>
    <row r="3369" spans="1:6" hidden="1" x14ac:dyDescent="0.3">
      <c r="A3369">
        <v>6057055</v>
      </c>
      <c r="B3369" s="19" t="s">
        <v>3311</v>
      </c>
      <c r="E3369" s="20">
        <v>5.16</v>
      </c>
      <c r="F3369">
        <f>MATCH(A:A,'Crown Aug Uploads '!B:B,0)</f>
        <v>4015</v>
      </c>
    </row>
    <row r="3370" spans="1:6" hidden="1" x14ac:dyDescent="0.3">
      <c r="A3370">
        <v>6057054</v>
      </c>
      <c r="B3370" s="19" t="s">
        <v>3312</v>
      </c>
      <c r="E3370" s="20">
        <v>5.16</v>
      </c>
      <c r="F3370">
        <f>MATCH(A:A,'Crown Aug Uploads '!B:B,0)</f>
        <v>4016</v>
      </c>
    </row>
    <row r="3371" spans="1:6" hidden="1" x14ac:dyDescent="0.3">
      <c r="A3371">
        <v>6057053</v>
      </c>
      <c r="B3371" s="19" t="s">
        <v>3313</v>
      </c>
      <c r="E3371" s="20">
        <v>5.16</v>
      </c>
      <c r="F3371">
        <f>MATCH(A:A,'Crown Aug Uploads '!B:B,0)</f>
        <v>4017</v>
      </c>
    </row>
    <row r="3372" spans="1:6" hidden="1" x14ac:dyDescent="0.3">
      <c r="A3372">
        <v>6057052</v>
      </c>
      <c r="B3372" s="19" t="s">
        <v>3314</v>
      </c>
      <c r="E3372" s="20">
        <v>5.16</v>
      </c>
      <c r="F3372">
        <f>MATCH(A:A,'Crown Aug Uploads '!B:B,0)</f>
        <v>4018</v>
      </c>
    </row>
    <row r="3373" spans="1:6" hidden="1" x14ac:dyDescent="0.3">
      <c r="A3373">
        <v>6057051</v>
      </c>
      <c r="B3373" s="19" t="s">
        <v>3315</v>
      </c>
      <c r="E3373" s="20">
        <v>5.16</v>
      </c>
      <c r="F3373">
        <f>MATCH(A:A,'Crown Aug Uploads '!B:B,0)</f>
        <v>4019</v>
      </c>
    </row>
    <row r="3374" spans="1:6" hidden="1" x14ac:dyDescent="0.3">
      <c r="A3374">
        <v>6057050</v>
      </c>
      <c r="B3374" s="19" t="s">
        <v>3316</v>
      </c>
      <c r="E3374" s="20">
        <v>5.16</v>
      </c>
      <c r="F3374">
        <f>MATCH(A:A,'Crown Aug Uploads '!B:B,0)</f>
        <v>4020</v>
      </c>
    </row>
    <row r="3375" spans="1:6" hidden="1" x14ac:dyDescent="0.3">
      <c r="A3375">
        <v>6057049</v>
      </c>
      <c r="B3375" s="19" t="s">
        <v>3317</v>
      </c>
      <c r="E3375" s="20">
        <v>5.16</v>
      </c>
      <c r="F3375">
        <f>MATCH(A:A,'Crown Aug Uploads '!B:B,0)</f>
        <v>4021</v>
      </c>
    </row>
    <row r="3376" spans="1:6" hidden="1" x14ac:dyDescent="0.3">
      <c r="A3376">
        <v>6057048</v>
      </c>
      <c r="B3376" s="19" t="s">
        <v>3318</v>
      </c>
      <c r="E3376" s="20">
        <v>5.16</v>
      </c>
      <c r="F3376">
        <f>MATCH(A:A,'Crown Aug Uploads '!B:B,0)</f>
        <v>4022</v>
      </c>
    </row>
    <row r="3377" spans="1:6" x14ac:dyDescent="0.3">
      <c r="A3377">
        <v>6057047</v>
      </c>
      <c r="B3377" s="19" t="s">
        <v>3319</v>
      </c>
      <c r="E3377" s="20">
        <v>81.430000000000007</v>
      </c>
      <c r="F3377">
        <f>MATCH(A:A,'Crown Aug Uploads '!B:B,0)</f>
        <v>4023</v>
      </c>
    </row>
    <row r="3378" spans="1:6" hidden="1" x14ac:dyDescent="0.3">
      <c r="A3378">
        <v>6057046</v>
      </c>
      <c r="B3378" s="19" t="s">
        <v>3320</v>
      </c>
      <c r="E3378" s="20">
        <v>81.430000000000007</v>
      </c>
      <c r="F3378">
        <f>MATCH(A:A,'Crown Aug Uploads '!B:B,0)</f>
        <v>4024</v>
      </c>
    </row>
    <row r="3379" spans="1:6" hidden="1" x14ac:dyDescent="0.3">
      <c r="A3379">
        <v>6057045</v>
      </c>
      <c r="B3379" s="19" t="s">
        <v>3321</v>
      </c>
      <c r="E3379" s="20">
        <v>81.430000000000007</v>
      </c>
      <c r="F3379">
        <f>MATCH(A:A,'Crown Aug Uploads '!B:B,0)</f>
        <v>4025</v>
      </c>
    </row>
    <row r="3380" spans="1:6" hidden="1" x14ac:dyDescent="0.3">
      <c r="A3380">
        <v>6057044</v>
      </c>
      <c r="B3380" s="19" t="s">
        <v>3322</v>
      </c>
      <c r="E3380" s="20">
        <v>81.430000000000007</v>
      </c>
      <c r="F3380">
        <f>MATCH(A:A,'Crown Aug Uploads '!B:B,0)</f>
        <v>4026</v>
      </c>
    </row>
    <row r="3381" spans="1:6" hidden="1" x14ac:dyDescent="0.3">
      <c r="A3381">
        <v>6057043</v>
      </c>
      <c r="B3381" s="19" t="s">
        <v>3323</v>
      </c>
      <c r="E3381" s="20">
        <v>81.430000000000007</v>
      </c>
      <c r="F3381">
        <f>MATCH(A:A,'Crown Aug Uploads '!B:B,0)</f>
        <v>4027</v>
      </c>
    </row>
    <row r="3382" spans="1:6" hidden="1" x14ac:dyDescent="0.3">
      <c r="A3382">
        <v>6057042</v>
      </c>
      <c r="B3382" s="19" t="s">
        <v>3324</v>
      </c>
      <c r="E3382" s="20">
        <v>81.430000000000007</v>
      </c>
      <c r="F3382">
        <f>MATCH(A:A,'Crown Aug Uploads '!B:B,0)</f>
        <v>4028</v>
      </c>
    </row>
    <row r="3383" spans="1:6" hidden="1" x14ac:dyDescent="0.3">
      <c r="A3383">
        <v>6057041</v>
      </c>
      <c r="B3383" s="19" t="s">
        <v>3325</v>
      </c>
      <c r="E3383" s="20">
        <v>81.430000000000007</v>
      </c>
      <c r="F3383">
        <f>MATCH(A:A,'Crown Aug Uploads '!B:B,0)</f>
        <v>4029</v>
      </c>
    </row>
    <row r="3384" spans="1:6" hidden="1" x14ac:dyDescent="0.3">
      <c r="A3384">
        <v>6057006</v>
      </c>
      <c r="B3384" s="19" t="s">
        <v>3326</v>
      </c>
      <c r="E3384" s="20">
        <v>28.74</v>
      </c>
      <c r="F3384">
        <f>MATCH(A:A,'Crown Aug Uploads '!B:B,0)</f>
        <v>4030</v>
      </c>
    </row>
    <row r="3385" spans="1:6" hidden="1" x14ac:dyDescent="0.3">
      <c r="A3385">
        <v>6056781</v>
      </c>
      <c r="B3385" s="19" t="s">
        <v>3327</v>
      </c>
      <c r="E3385" s="20">
        <v>58.35</v>
      </c>
      <c r="F3385">
        <f>MATCH(A:A,'Crown Aug Uploads '!B:B,0)</f>
        <v>335</v>
      </c>
    </row>
    <row r="3386" spans="1:6" hidden="1" x14ac:dyDescent="0.3">
      <c r="A3386">
        <v>6057005</v>
      </c>
      <c r="B3386" s="19" t="s">
        <v>3328</v>
      </c>
      <c r="E3386" s="20">
        <v>28.74</v>
      </c>
      <c r="F3386">
        <f>MATCH(A:A,'Crown Aug Uploads '!B:B,0)</f>
        <v>4031</v>
      </c>
    </row>
    <row r="3387" spans="1:6" hidden="1" x14ac:dyDescent="0.3">
      <c r="A3387">
        <v>6057004</v>
      </c>
      <c r="B3387" s="19" t="s">
        <v>3329</v>
      </c>
      <c r="E3387" s="20">
        <v>28.74</v>
      </c>
      <c r="F3387">
        <f>MATCH(A:A,'Crown Aug Uploads '!B:B,0)</f>
        <v>4032</v>
      </c>
    </row>
    <row r="3388" spans="1:6" hidden="1" x14ac:dyDescent="0.3">
      <c r="A3388">
        <v>6057003</v>
      </c>
      <c r="B3388" s="19" t="s">
        <v>3330</v>
      </c>
      <c r="E3388" s="20">
        <v>28.74</v>
      </c>
      <c r="F3388">
        <f>MATCH(A:A,'Crown Aug Uploads '!B:B,0)</f>
        <v>4033</v>
      </c>
    </row>
    <row r="3389" spans="1:6" hidden="1" x14ac:dyDescent="0.3">
      <c r="A3389">
        <v>6057002</v>
      </c>
      <c r="B3389" s="19" t="s">
        <v>3331</v>
      </c>
      <c r="E3389" s="20">
        <v>28.74</v>
      </c>
      <c r="F3389">
        <f>MATCH(A:A,'Crown Aug Uploads '!B:B,0)</f>
        <v>4034</v>
      </c>
    </row>
    <row r="3390" spans="1:6" hidden="1" x14ac:dyDescent="0.3">
      <c r="A3390">
        <v>6057001</v>
      </c>
      <c r="B3390" s="19" t="s">
        <v>3332</v>
      </c>
      <c r="E3390" s="20">
        <v>28.74</v>
      </c>
      <c r="F3390">
        <f>MATCH(A:A,'Crown Aug Uploads '!B:B,0)</f>
        <v>4035</v>
      </c>
    </row>
    <row r="3391" spans="1:6" hidden="1" x14ac:dyDescent="0.3">
      <c r="A3391">
        <v>6057000</v>
      </c>
      <c r="B3391" s="19" t="s">
        <v>3333</v>
      </c>
      <c r="E3391" s="20">
        <v>28.74</v>
      </c>
      <c r="F3391">
        <f>MATCH(A:A,'Crown Aug Uploads '!B:B,0)</f>
        <v>4036</v>
      </c>
    </row>
    <row r="3392" spans="1:6" hidden="1" x14ac:dyDescent="0.3">
      <c r="A3392">
        <v>6056999</v>
      </c>
      <c r="B3392" s="19" t="s">
        <v>3334</v>
      </c>
      <c r="E3392" s="20">
        <v>49.26</v>
      </c>
      <c r="F3392">
        <f>MATCH(A:A,'Crown Aug Uploads '!B:B,0)</f>
        <v>4037</v>
      </c>
    </row>
    <row r="3393" spans="1:6" hidden="1" x14ac:dyDescent="0.3">
      <c r="A3393">
        <v>6056998</v>
      </c>
      <c r="B3393" s="19" t="s">
        <v>3335</v>
      </c>
      <c r="E3393" s="20">
        <v>49.26</v>
      </c>
      <c r="F3393">
        <f>MATCH(A:A,'Crown Aug Uploads '!B:B,0)</f>
        <v>4038</v>
      </c>
    </row>
    <row r="3394" spans="1:6" hidden="1" x14ac:dyDescent="0.3">
      <c r="A3394">
        <v>6056997</v>
      </c>
      <c r="B3394" s="19" t="s">
        <v>3336</v>
      </c>
      <c r="E3394" s="20">
        <v>49.26</v>
      </c>
      <c r="F3394">
        <f>MATCH(A:A,'Crown Aug Uploads '!B:B,0)</f>
        <v>4039</v>
      </c>
    </row>
    <row r="3395" spans="1:6" hidden="1" x14ac:dyDescent="0.3">
      <c r="A3395">
        <v>6056996</v>
      </c>
      <c r="B3395" s="19" t="s">
        <v>3337</v>
      </c>
      <c r="E3395" s="20">
        <v>49.26</v>
      </c>
      <c r="F3395">
        <f>MATCH(A:A,'Crown Aug Uploads '!B:B,0)</f>
        <v>4040</v>
      </c>
    </row>
    <row r="3396" spans="1:6" hidden="1" x14ac:dyDescent="0.3">
      <c r="A3396">
        <v>6056995</v>
      </c>
      <c r="B3396" s="19" t="s">
        <v>3338</v>
      </c>
      <c r="E3396" s="20">
        <v>49.26</v>
      </c>
      <c r="F3396">
        <f>MATCH(A:A,'Crown Aug Uploads '!B:B,0)</f>
        <v>4041</v>
      </c>
    </row>
    <row r="3397" spans="1:6" hidden="1" x14ac:dyDescent="0.3">
      <c r="A3397">
        <v>6056994</v>
      </c>
      <c r="B3397" s="19" t="s">
        <v>3339</v>
      </c>
      <c r="E3397" s="20">
        <v>49.26</v>
      </c>
      <c r="F3397">
        <f>MATCH(A:A,'Crown Aug Uploads '!B:B,0)</f>
        <v>4042</v>
      </c>
    </row>
    <row r="3398" spans="1:6" hidden="1" x14ac:dyDescent="0.3">
      <c r="A3398">
        <v>6056993</v>
      </c>
      <c r="B3398" s="19" t="s">
        <v>3340</v>
      </c>
      <c r="E3398" s="20">
        <v>49.26</v>
      </c>
      <c r="F3398">
        <f>MATCH(A:A,'Crown Aug Uploads '!B:B,0)</f>
        <v>4043</v>
      </c>
    </row>
    <row r="3399" spans="1:6" hidden="1" x14ac:dyDescent="0.3">
      <c r="A3399">
        <v>6056991</v>
      </c>
      <c r="B3399" s="19" t="s">
        <v>3341</v>
      </c>
      <c r="E3399" s="20">
        <v>49.26</v>
      </c>
      <c r="F3399">
        <f>MATCH(A:A,'Crown Aug Uploads '!B:B,0)</f>
        <v>4044</v>
      </c>
    </row>
    <row r="3400" spans="1:6" hidden="1" x14ac:dyDescent="0.3">
      <c r="A3400">
        <v>6056990</v>
      </c>
      <c r="B3400" s="19" t="s">
        <v>3342</v>
      </c>
      <c r="E3400" s="20">
        <v>49.26</v>
      </c>
      <c r="F3400">
        <f>MATCH(A:A,'Crown Aug Uploads '!B:B,0)</f>
        <v>4045</v>
      </c>
    </row>
    <row r="3401" spans="1:6" hidden="1" x14ac:dyDescent="0.3">
      <c r="A3401">
        <v>6056989</v>
      </c>
      <c r="B3401" s="19" t="s">
        <v>3343</v>
      </c>
      <c r="E3401" s="20">
        <v>49.26</v>
      </c>
      <c r="F3401">
        <f>MATCH(A:A,'Crown Aug Uploads '!B:B,0)</f>
        <v>4046</v>
      </c>
    </row>
    <row r="3402" spans="1:6" hidden="1" x14ac:dyDescent="0.3">
      <c r="A3402">
        <v>6056953</v>
      </c>
      <c r="B3402" s="19" t="s">
        <v>3344</v>
      </c>
      <c r="E3402" s="20">
        <v>44.33</v>
      </c>
      <c r="F3402">
        <f>MATCH(A:A,'Crown Aug Uploads '!B:B,0)</f>
        <v>4047</v>
      </c>
    </row>
    <row r="3403" spans="1:6" hidden="1" x14ac:dyDescent="0.3">
      <c r="A3403">
        <v>6057184</v>
      </c>
      <c r="B3403" s="19" t="s">
        <v>3345</v>
      </c>
      <c r="E3403" s="20">
        <v>44.33</v>
      </c>
      <c r="F3403">
        <f>MATCH(A:A,'Crown Aug Uploads '!B:B,0)</f>
        <v>4048</v>
      </c>
    </row>
    <row r="3404" spans="1:6" hidden="1" x14ac:dyDescent="0.3">
      <c r="A3404">
        <v>6057183</v>
      </c>
      <c r="B3404" s="19" t="s">
        <v>3346</v>
      </c>
      <c r="E3404" s="20">
        <v>44.33</v>
      </c>
      <c r="F3404">
        <f>MATCH(A:A,'Crown Aug Uploads '!B:B,0)</f>
        <v>4049</v>
      </c>
    </row>
    <row r="3405" spans="1:6" hidden="1" x14ac:dyDescent="0.3">
      <c r="A3405">
        <v>6057179</v>
      </c>
      <c r="B3405" s="19" t="s">
        <v>3347</v>
      </c>
      <c r="E3405" s="20">
        <v>184.36</v>
      </c>
      <c r="F3405">
        <f>MATCH(A:A,'Crown Aug Uploads '!B:B,0)</f>
        <v>4050</v>
      </c>
    </row>
    <row r="3406" spans="1:6" hidden="1" x14ac:dyDescent="0.3">
      <c r="A3406">
        <v>6057178</v>
      </c>
      <c r="B3406" s="19" t="s">
        <v>3348</v>
      </c>
      <c r="E3406" s="20">
        <v>112.83</v>
      </c>
      <c r="F3406">
        <f>MATCH(A:A,'Crown Aug Uploads '!B:B,0)</f>
        <v>4051</v>
      </c>
    </row>
    <row r="3407" spans="1:6" hidden="1" x14ac:dyDescent="0.3">
      <c r="A3407">
        <v>6057177</v>
      </c>
      <c r="B3407" s="19" t="s">
        <v>3349</v>
      </c>
      <c r="E3407" s="20">
        <v>46.08</v>
      </c>
      <c r="F3407">
        <f>MATCH(A:A,'Crown Aug Uploads '!B:B,0)</f>
        <v>4052</v>
      </c>
    </row>
    <row r="3408" spans="1:6" hidden="1" x14ac:dyDescent="0.3">
      <c r="A3408">
        <v>6057174</v>
      </c>
      <c r="B3408" s="19" t="s">
        <v>3350</v>
      </c>
      <c r="E3408" s="20">
        <v>66.680000000000007</v>
      </c>
      <c r="F3408">
        <f>MATCH(A:A,'Crown Aug Uploads '!B:B,0)</f>
        <v>4053</v>
      </c>
    </row>
    <row r="3409" spans="1:6" hidden="1" x14ac:dyDescent="0.3">
      <c r="A3409">
        <v>6057173</v>
      </c>
      <c r="B3409" s="19" t="s">
        <v>3351</v>
      </c>
      <c r="E3409" s="20">
        <v>81.430000000000007</v>
      </c>
      <c r="F3409">
        <f>MATCH(A:A,'Crown Aug Uploads '!B:B,0)</f>
        <v>4054</v>
      </c>
    </row>
    <row r="3410" spans="1:6" hidden="1" x14ac:dyDescent="0.3">
      <c r="A3410">
        <v>6057172</v>
      </c>
      <c r="B3410" s="19" t="s">
        <v>3352</v>
      </c>
      <c r="E3410" s="20">
        <v>49.26</v>
      </c>
      <c r="F3410">
        <f>MATCH(A:A,'Crown Aug Uploads '!B:B,0)</f>
        <v>4055</v>
      </c>
    </row>
    <row r="3411" spans="1:6" hidden="1" x14ac:dyDescent="0.3">
      <c r="A3411">
        <v>6057170</v>
      </c>
      <c r="B3411" s="19" t="s">
        <v>3353</v>
      </c>
      <c r="E3411" s="20">
        <v>28.74</v>
      </c>
      <c r="F3411">
        <f>MATCH(A:A,'Crown Aug Uploads '!B:B,0)</f>
        <v>4056</v>
      </c>
    </row>
    <row r="3412" spans="1:6" hidden="1" x14ac:dyDescent="0.3">
      <c r="A3412">
        <v>6057169</v>
      </c>
      <c r="B3412" s="19" t="s">
        <v>3354</v>
      </c>
      <c r="E3412" s="20">
        <v>5.16</v>
      </c>
      <c r="F3412">
        <f>MATCH(A:A,'Crown Aug Uploads '!B:B,0)</f>
        <v>4057</v>
      </c>
    </row>
    <row r="3413" spans="1:6" hidden="1" x14ac:dyDescent="0.3">
      <c r="A3413">
        <v>6057168</v>
      </c>
      <c r="B3413" s="19" t="s">
        <v>3355</v>
      </c>
      <c r="E3413" s="20">
        <v>5.16</v>
      </c>
      <c r="F3413">
        <f>MATCH(A:A,'Crown Aug Uploads '!B:B,0)</f>
        <v>4058</v>
      </c>
    </row>
    <row r="3414" spans="1:6" hidden="1" x14ac:dyDescent="0.3">
      <c r="A3414">
        <v>6057167</v>
      </c>
      <c r="B3414" s="19" t="s">
        <v>3356</v>
      </c>
      <c r="E3414" s="20">
        <v>5.16</v>
      </c>
      <c r="F3414">
        <f>MATCH(A:A,'Crown Aug Uploads '!B:B,0)</f>
        <v>4059</v>
      </c>
    </row>
    <row r="3415" spans="1:6" hidden="1" x14ac:dyDescent="0.3">
      <c r="A3415">
        <v>6057166</v>
      </c>
      <c r="B3415" s="19" t="s">
        <v>3357</v>
      </c>
      <c r="E3415" s="20">
        <v>5.16</v>
      </c>
      <c r="F3415">
        <f>MATCH(A:A,'Crown Aug Uploads '!B:B,0)</f>
        <v>4060</v>
      </c>
    </row>
    <row r="3416" spans="1:6" hidden="1" x14ac:dyDescent="0.3">
      <c r="A3416">
        <v>6057165</v>
      </c>
      <c r="B3416" s="19" t="s">
        <v>3358</v>
      </c>
      <c r="E3416" s="20">
        <v>5.16</v>
      </c>
      <c r="F3416">
        <f>MATCH(A:A,'Crown Aug Uploads '!B:B,0)</f>
        <v>4061</v>
      </c>
    </row>
    <row r="3417" spans="1:6" hidden="1" x14ac:dyDescent="0.3">
      <c r="A3417">
        <v>6057164</v>
      </c>
      <c r="B3417" s="19" t="s">
        <v>3359</v>
      </c>
      <c r="E3417" s="20">
        <v>5.16</v>
      </c>
      <c r="F3417">
        <f>MATCH(A:A,'Crown Aug Uploads '!B:B,0)</f>
        <v>4062</v>
      </c>
    </row>
    <row r="3418" spans="1:6" x14ac:dyDescent="0.3">
      <c r="A3418">
        <v>6057163</v>
      </c>
      <c r="B3418" s="19" t="s">
        <v>3360</v>
      </c>
      <c r="E3418" s="20">
        <v>5.16</v>
      </c>
      <c r="F3418">
        <f>MATCH(A:A,'Crown Aug Uploads '!B:B,0)</f>
        <v>4063</v>
      </c>
    </row>
    <row r="3419" spans="1:6" hidden="1" x14ac:dyDescent="0.3">
      <c r="A3419">
        <v>6057162</v>
      </c>
      <c r="B3419" s="19" t="s">
        <v>3361</v>
      </c>
      <c r="E3419" s="20">
        <v>5.16</v>
      </c>
      <c r="F3419">
        <f>MATCH(A:A,'Crown Aug Uploads '!B:B,0)</f>
        <v>4064</v>
      </c>
    </row>
    <row r="3420" spans="1:6" x14ac:dyDescent="0.3">
      <c r="A3420">
        <v>6057161</v>
      </c>
      <c r="B3420" s="19" t="s">
        <v>3362</v>
      </c>
      <c r="E3420" s="20">
        <v>5.16</v>
      </c>
      <c r="F3420">
        <f>MATCH(A:A,'Crown Aug Uploads '!B:B,0)</f>
        <v>4065</v>
      </c>
    </row>
    <row r="3421" spans="1:6" hidden="1" x14ac:dyDescent="0.3">
      <c r="A3421">
        <v>6057160</v>
      </c>
      <c r="B3421" s="19" t="s">
        <v>3363</v>
      </c>
      <c r="E3421" s="20">
        <v>5.16</v>
      </c>
      <c r="F3421">
        <f>MATCH(A:A,'Crown Aug Uploads '!B:B,0)</f>
        <v>4066</v>
      </c>
    </row>
    <row r="3422" spans="1:6" hidden="1" x14ac:dyDescent="0.3">
      <c r="A3422">
        <v>6057159</v>
      </c>
      <c r="B3422" s="19" t="s">
        <v>3364</v>
      </c>
      <c r="E3422" s="20">
        <v>5.16</v>
      </c>
      <c r="F3422">
        <f>MATCH(A:A,'Crown Aug Uploads '!B:B,0)</f>
        <v>4067</v>
      </c>
    </row>
    <row r="3423" spans="1:6" hidden="1" x14ac:dyDescent="0.3">
      <c r="A3423">
        <v>6057158</v>
      </c>
      <c r="B3423" s="19" t="s">
        <v>3365</v>
      </c>
      <c r="E3423" s="20">
        <v>5.16</v>
      </c>
      <c r="F3423">
        <f>MATCH(A:A,'Crown Aug Uploads '!B:B,0)</f>
        <v>4068</v>
      </c>
    </row>
    <row r="3424" spans="1:6" hidden="1" x14ac:dyDescent="0.3">
      <c r="A3424">
        <v>6057157</v>
      </c>
      <c r="B3424" s="19" t="s">
        <v>3366</v>
      </c>
      <c r="E3424" s="20">
        <v>5.16</v>
      </c>
      <c r="F3424">
        <f>MATCH(A:A,'Crown Aug Uploads '!B:B,0)</f>
        <v>4069</v>
      </c>
    </row>
    <row r="3425" spans="1:6" hidden="1" x14ac:dyDescent="0.3">
      <c r="A3425">
        <v>6057156</v>
      </c>
      <c r="B3425" s="19" t="s">
        <v>3367</v>
      </c>
      <c r="E3425" s="20">
        <v>5.16</v>
      </c>
      <c r="F3425">
        <f>MATCH(A:A,'Crown Aug Uploads '!B:B,0)</f>
        <v>4070</v>
      </c>
    </row>
    <row r="3426" spans="1:6" hidden="1" x14ac:dyDescent="0.3">
      <c r="A3426">
        <v>6057155</v>
      </c>
      <c r="B3426" s="19" t="s">
        <v>3368</v>
      </c>
      <c r="E3426" s="20">
        <v>5.16</v>
      </c>
      <c r="F3426">
        <f>MATCH(A:A,'Crown Aug Uploads '!B:B,0)</f>
        <v>4071</v>
      </c>
    </row>
    <row r="3427" spans="1:6" x14ac:dyDescent="0.3">
      <c r="A3427">
        <v>6057154</v>
      </c>
      <c r="B3427" s="19" t="s">
        <v>3369</v>
      </c>
      <c r="E3427" s="20">
        <v>5.16</v>
      </c>
      <c r="F3427">
        <f>MATCH(A:A,'Crown Aug Uploads '!B:B,0)</f>
        <v>4072</v>
      </c>
    </row>
    <row r="3428" spans="1:6" hidden="1" x14ac:dyDescent="0.3">
      <c r="A3428">
        <v>6057153</v>
      </c>
      <c r="B3428" s="19" t="s">
        <v>3370</v>
      </c>
      <c r="E3428" s="20">
        <v>5.16</v>
      </c>
      <c r="F3428">
        <f>MATCH(A:A,'Crown Aug Uploads '!B:B,0)</f>
        <v>4073</v>
      </c>
    </row>
    <row r="3429" spans="1:6" hidden="1" x14ac:dyDescent="0.3">
      <c r="A3429">
        <v>6057152</v>
      </c>
      <c r="B3429" s="19" t="s">
        <v>3371</v>
      </c>
      <c r="E3429" s="20">
        <v>5.16</v>
      </c>
      <c r="F3429">
        <f>MATCH(A:A,'Crown Aug Uploads '!B:B,0)</f>
        <v>4074</v>
      </c>
    </row>
    <row r="3430" spans="1:6" hidden="1" x14ac:dyDescent="0.3">
      <c r="A3430">
        <v>6057151</v>
      </c>
      <c r="B3430" s="19" t="s">
        <v>3372</v>
      </c>
      <c r="E3430" s="20">
        <v>5.16</v>
      </c>
      <c r="F3430">
        <f>MATCH(A:A,'Crown Aug Uploads '!B:B,0)</f>
        <v>4075</v>
      </c>
    </row>
    <row r="3431" spans="1:6" hidden="1" x14ac:dyDescent="0.3">
      <c r="A3431">
        <v>6057150</v>
      </c>
      <c r="B3431" s="19" t="s">
        <v>3373</v>
      </c>
      <c r="E3431" s="20">
        <v>5.16</v>
      </c>
      <c r="F3431">
        <f>MATCH(A:A,'Crown Aug Uploads '!B:B,0)</f>
        <v>4076</v>
      </c>
    </row>
    <row r="3432" spans="1:6" hidden="1" x14ac:dyDescent="0.3">
      <c r="A3432">
        <v>6057149</v>
      </c>
      <c r="B3432" s="19" t="s">
        <v>3374</v>
      </c>
      <c r="E3432" s="20">
        <v>5.16</v>
      </c>
      <c r="F3432">
        <f>MATCH(A:A,'Crown Aug Uploads '!B:B,0)</f>
        <v>4077</v>
      </c>
    </row>
    <row r="3433" spans="1:6" hidden="1" x14ac:dyDescent="0.3">
      <c r="A3433">
        <v>6057147</v>
      </c>
      <c r="B3433" s="19" t="s">
        <v>3375</v>
      </c>
      <c r="E3433" s="20">
        <v>5.16</v>
      </c>
      <c r="F3433">
        <f>MATCH(A:A,'Crown Aug Uploads '!B:B,0)</f>
        <v>4078</v>
      </c>
    </row>
    <row r="3434" spans="1:6" hidden="1" x14ac:dyDescent="0.3">
      <c r="A3434">
        <v>6057146</v>
      </c>
      <c r="B3434" s="19" t="s">
        <v>3376</v>
      </c>
      <c r="E3434" s="20">
        <v>5.16</v>
      </c>
      <c r="F3434">
        <f>MATCH(A:A,'Crown Aug Uploads '!B:B,0)</f>
        <v>4079</v>
      </c>
    </row>
    <row r="3435" spans="1:6" hidden="1" x14ac:dyDescent="0.3">
      <c r="A3435">
        <v>6057145</v>
      </c>
      <c r="B3435" s="19" t="s">
        <v>3377</v>
      </c>
      <c r="E3435" s="20">
        <v>5.16</v>
      </c>
      <c r="F3435">
        <f>MATCH(A:A,'Crown Aug Uploads '!B:B,0)</f>
        <v>4080</v>
      </c>
    </row>
    <row r="3436" spans="1:6" x14ac:dyDescent="0.3">
      <c r="A3436">
        <v>6058274</v>
      </c>
      <c r="B3436" s="19" t="s">
        <v>3378</v>
      </c>
      <c r="E3436" s="20">
        <v>15.2</v>
      </c>
      <c r="F3436">
        <f>MATCH(A:A,'Crown Aug Uploads '!B:B,0)</f>
        <v>4081</v>
      </c>
    </row>
    <row r="3437" spans="1:6" x14ac:dyDescent="0.3">
      <c r="A3437">
        <v>6058273</v>
      </c>
      <c r="B3437" s="19" t="s">
        <v>3379</v>
      </c>
      <c r="E3437" s="20">
        <v>15.2</v>
      </c>
      <c r="F3437">
        <f>MATCH(A:A,'Crown Aug Uploads '!B:B,0)</f>
        <v>4082</v>
      </c>
    </row>
    <row r="3438" spans="1:6" x14ac:dyDescent="0.3">
      <c r="A3438">
        <v>6058272</v>
      </c>
      <c r="B3438" s="19" t="s">
        <v>3380</v>
      </c>
      <c r="E3438" s="20">
        <v>15.2</v>
      </c>
      <c r="F3438">
        <f>MATCH(A:A,'Crown Aug Uploads '!B:B,0)</f>
        <v>4083</v>
      </c>
    </row>
    <row r="3439" spans="1:6" x14ac:dyDescent="0.3">
      <c r="A3439">
        <v>6058271</v>
      </c>
      <c r="B3439" s="19" t="s">
        <v>3381</v>
      </c>
      <c r="E3439" s="20">
        <v>27.88</v>
      </c>
      <c r="F3439">
        <f>MATCH(A:A,'Crown Aug Uploads '!B:B,0)</f>
        <v>4084</v>
      </c>
    </row>
    <row r="3440" spans="1:6" x14ac:dyDescent="0.3">
      <c r="A3440">
        <v>6058270</v>
      </c>
      <c r="B3440" s="19" t="s">
        <v>3382</v>
      </c>
      <c r="E3440" s="20">
        <v>15.2</v>
      </c>
      <c r="F3440">
        <f>MATCH(A:A,'Crown Aug Uploads '!B:B,0)</f>
        <v>4085</v>
      </c>
    </row>
    <row r="3441" spans="1:6" x14ac:dyDescent="0.3">
      <c r="A3441">
        <v>6058269</v>
      </c>
      <c r="B3441" s="19" t="s">
        <v>3383</v>
      </c>
      <c r="E3441" s="20">
        <v>15.2</v>
      </c>
      <c r="F3441">
        <f>MATCH(A:A,'Crown Aug Uploads '!B:B,0)</f>
        <v>4086</v>
      </c>
    </row>
    <row r="3442" spans="1:6" x14ac:dyDescent="0.3">
      <c r="A3442">
        <v>6058268</v>
      </c>
      <c r="B3442" s="19" t="s">
        <v>3384</v>
      </c>
      <c r="E3442" s="20">
        <v>15.2</v>
      </c>
      <c r="F3442">
        <f>MATCH(A:A,'Crown Aug Uploads '!B:B,0)</f>
        <v>4087</v>
      </c>
    </row>
    <row r="3443" spans="1:6" x14ac:dyDescent="0.3">
      <c r="A3443">
        <v>6058267</v>
      </c>
      <c r="B3443" s="19" t="s">
        <v>3385</v>
      </c>
      <c r="E3443" s="20">
        <v>15.2</v>
      </c>
      <c r="F3443">
        <f>MATCH(A:A,'Crown Aug Uploads '!B:B,0)</f>
        <v>4088</v>
      </c>
    </row>
    <row r="3444" spans="1:6" hidden="1" x14ac:dyDescent="0.3">
      <c r="A3444">
        <v>6058266</v>
      </c>
      <c r="B3444" s="19" t="s">
        <v>3386</v>
      </c>
      <c r="E3444" s="20">
        <v>7.6</v>
      </c>
      <c r="F3444">
        <f>MATCH(A:A,'Crown Aug Uploads '!B:B,0)</f>
        <v>5</v>
      </c>
    </row>
    <row r="3445" spans="1:6" hidden="1" x14ac:dyDescent="0.3">
      <c r="A3445">
        <v>6058265</v>
      </c>
      <c r="B3445" s="19" t="s">
        <v>3387</v>
      </c>
      <c r="E3445" s="20">
        <v>7.6</v>
      </c>
      <c r="F3445">
        <f>MATCH(A:A,'Crown Aug Uploads '!B:B,0)</f>
        <v>352</v>
      </c>
    </row>
    <row r="3446" spans="1:6" hidden="1" x14ac:dyDescent="0.3">
      <c r="A3446">
        <v>6058259</v>
      </c>
      <c r="B3446" s="19" t="s">
        <v>3388</v>
      </c>
      <c r="E3446" s="20">
        <v>4.54</v>
      </c>
      <c r="F3446">
        <f>MATCH(A:A,'Crown Aug Uploads '!B:B,0)</f>
        <v>4089</v>
      </c>
    </row>
    <row r="3447" spans="1:6" hidden="1" x14ac:dyDescent="0.3">
      <c r="A3447">
        <v>6058257</v>
      </c>
      <c r="B3447" s="19" t="s">
        <v>3389</v>
      </c>
      <c r="E3447" s="20">
        <v>4.54</v>
      </c>
      <c r="F3447">
        <f>MATCH(A:A,'Crown Aug Uploads '!B:B,0)</f>
        <v>4090</v>
      </c>
    </row>
    <row r="3448" spans="1:6" hidden="1" x14ac:dyDescent="0.3">
      <c r="A3448">
        <v>6058256</v>
      </c>
      <c r="B3448" s="19" t="s">
        <v>3390</v>
      </c>
      <c r="E3448" s="20">
        <v>4.54</v>
      </c>
      <c r="F3448">
        <f>MATCH(A:A,'Crown Aug Uploads '!B:B,0)</f>
        <v>4091</v>
      </c>
    </row>
    <row r="3449" spans="1:6" hidden="1" x14ac:dyDescent="0.3">
      <c r="A3449">
        <v>6058251</v>
      </c>
      <c r="B3449" s="19" t="s">
        <v>3391</v>
      </c>
      <c r="E3449" s="20">
        <v>5.64</v>
      </c>
      <c r="F3449">
        <f>MATCH(A:A,'Crown Aug Uploads '!B:B,0)</f>
        <v>4092</v>
      </c>
    </row>
    <row r="3450" spans="1:6" hidden="1" x14ac:dyDescent="0.3">
      <c r="A3450">
        <v>6058138</v>
      </c>
      <c r="B3450" s="19" t="s">
        <v>3392</v>
      </c>
      <c r="E3450" s="20">
        <v>148.93</v>
      </c>
      <c r="F3450">
        <f>MATCH(A:A,'Crown Aug Uploads '!B:B,0)</f>
        <v>4093</v>
      </c>
    </row>
    <row r="3451" spans="1:6" hidden="1" x14ac:dyDescent="0.3">
      <c r="A3451">
        <v>6058137</v>
      </c>
      <c r="B3451" s="19" t="s">
        <v>3393</v>
      </c>
      <c r="E3451" s="20">
        <v>14.89</v>
      </c>
      <c r="F3451">
        <f>MATCH(A:A,'Crown Aug Uploads '!B:B,0)</f>
        <v>422</v>
      </c>
    </row>
    <row r="3452" spans="1:6" hidden="1" x14ac:dyDescent="0.3">
      <c r="A3452">
        <v>6058134</v>
      </c>
      <c r="B3452" s="19" t="s">
        <v>3394</v>
      </c>
      <c r="E3452" s="20">
        <v>5.94</v>
      </c>
      <c r="F3452">
        <f>MATCH(A:A,'Crown Aug Uploads '!B:B,0)</f>
        <v>4094</v>
      </c>
    </row>
    <row r="3453" spans="1:6" hidden="1" x14ac:dyDescent="0.3">
      <c r="A3453">
        <v>6057873</v>
      </c>
      <c r="B3453" s="19" t="s">
        <v>3395</v>
      </c>
      <c r="E3453" s="20">
        <v>28.55</v>
      </c>
      <c r="F3453">
        <f>MATCH(A:A,'Crown Aug Uploads '!B:B,0)</f>
        <v>4095</v>
      </c>
    </row>
    <row r="3454" spans="1:6" hidden="1" x14ac:dyDescent="0.3">
      <c r="A3454">
        <v>6057871</v>
      </c>
      <c r="B3454" s="19" t="s">
        <v>3396</v>
      </c>
      <c r="E3454" s="20">
        <v>25.6</v>
      </c>
      <c r="F3454">
        <f>MATCH(A:A,'Crown Aug Uploads '!B:B,0)</f>
        <v>4096</v>
      </c>
    </row>
    <row r="3455" spans="1:6" hidden="1" x14ac:dyDescent="0.3">
      <c r="A3455">
        <v>6057867</v>
      </c>
      <c r="B3455" s="19" t="s">
        <v>3397</v>
      </c>
      <c r="E3455" s="20">
        <v>79.540000000000006</v>
      </c>
      <c r="F3455">
        <f>MATCH(A:A,'Crown Aug Uploads '!B:B,0)</f>
        <v>4097</v>
      </c>
    </row>
    <row r="3456" spans="1:6" hidden="1" x14ac:dyDescent="0.3">
      <c r="A3456">
        <v>6057865</v>
      </c>
      <c r="B3456" s="19" t="s">
        <v>3398</v>
      </c>
      <c r="E3456" s="20">
        <v>79.540000000000006</v>
      </c>
      <c r="F3456">
        <f>MATCH(A:A,'Crown Aug Uploads '!B:B,0)</f>
        <v>4098</v>
      </c>
    </row>
    <row r="3457" spans="1:6" hidden="1" x14ac:dyDescent="0.3">
      <c r="A3457">
        <v>6057864</v>
      </c>
      <c r="B3457" s="19" t="s">
        <v>3399</v>
      </c>
      <c r="E3457" s="20">
        <v>26.32</v>
      </c>
      <c r="F3457">
        <f>MATCH(A:A,'Crown Aug Uploads '!B:B,0)</f>
        <v>4099</v>
      </c>
    </row>
    <row r="3458" spans="1:6" hidden="1" x14ac:dyDescent="0.3">
      <c r="A3458">
        <v>6057862</v>
      </c>
      <c r="B3458" s="19" t="s">
        <v>3400</v>
      </c>
      <c r="E3458" s="20">
        <v>26.32</v>
      </c>
      <c r="F3458">
        <f>MATCH(A:A,'Crown Aug Uploads '!B:B,0)</f>
        <v>4100</v>
      </c>
    </row>
    <row r="3459" spans="1:6" hidden="1" x14ac:dyDescent="0.3">
      <c r="A3459">
        <v>6057861</v>
      </c>
      <c r="B3459" s="19" t="s">
        <v>3401</v>
      </c>
      <c r="E3459" s="20">
        <v>29.46</v>
      </c>
      <c r="F3459">
        <f>MATCH(A:A,'Crown Aug Uploads '!B:B,0)</f>
        <v>4101</v>
      </c>
    </row>
    <row r="3460" spans="1:6" hidden="1" x14ac:dyDescent="0.3">
      <c r="A3460">
        <v>6057860</v>
      </c>
      <c r="B3460" s="19" t="s">
        <v>3402</v>
      </c>
      <c r="E3460" s="20">
        <v>27.34</v>
      </c>
      <c r="F3460">
        <f>MATCH(A:A,'Crown Aug Uploads '!B:B,0)</f>
        <v>4102</v>
      </c>
    </row>
    <row r="3461" spans="1:6" hidden="1" x14ac:dyDescent="0.3">
      <c r="A3461">
        <v>6057858</v>
      </c>
      <c r="B3461" s="19" t="s">
        <v>3403</v>
      </c>
      <c r="E3461" s="20">
        <v>16.579999999999998</v>
      </c>
      <c r="F3461">
        <f>MATCH(A:A,'Crown Aug Uploads '!B:B,0)</f>
        <v>4103</v>
      </c>
    </row>
    <row r="3462" spans="1:6" hidden="1" x14ac:dyDescent="0.3">
      <c r="A3462">
        <v>6057857</v>
      </c>
      <c r="B3462" s="19" t="s">
        <v>3404</v>
      </c>
      <c r="E3462" s="20">
        <v>25.15</v>
      </c>
      <c r="F3462">
        <f>MATCH(A:A,'Crown Aug Uploads '!B:B,0)</f>
        <v>4104</v>
      </c>
    </row>
    <row r="3463" spans="1:6" hidden="1" x14ac:dyDescent="0.3">
      <c r="A3463">
        <v>6057853</v>
      </c>
      <c r="B3463" s="19" t="s">
        <v>3405</v>
      </c>
      <c r="E3463" s="20">
        <v>123.03</v>
      </c>
      <c r="F3463">
        <f>MATCH(A:A,'Crown Aug Uploads '!B:B,0)</f>
        <v>4105</v>
      </c>
    </row>
    <row r="3464" spans="1:6" hidden="1" x14ac:dyDescent="0.3">
      <c r="A3464">
        <v>6057224</v>
      </c>
      <c r="B3464" s="19" t="s">
        <v>3406</v>
      </c>
      <c r="E3464" s="20">
        <v>130.74</v>
      </c>
      <c r="F3464">
        <f>MATCH(A:A,'Crown Aug Uploads '!B:B,0)</f>
        <v>4106</v>
      </c>
    </row>
    <row r="3465" spans="1:6" hidden="1" x14ac:dyDescent="0.3">
      <c r="A3465">
        <v>6057189</v>
      </c>
      <c r="B3465" s="19" t="s">
        <v>3407</v>
      </c>
      <c r="E3465" s="20">
        <v>82.32</v>
      </c>
      <c r="F3465">
        <f>MATCH(A:A,'Crown Aug Uploads '!B:B,0)</f>
        <v>4107</v>
      </c>
    </row>
    <row r="3466" spans="1:6" hidden="1" x14ac:dyDescent="0.3">
      <c r="A3466">
        <v>6057188</v>
      </c>
      <c r="B3466" s="19" t="s">
        <v>3408</v>
      </c>
      <c r="E3466" s="20">
        <v>44.33</v>
      </c>
      <c r="F3466">
        <f>MATCH(A:A,'Crown Aug Uploads '!B:B,0)</f>
        <v>4108</v>
      </c>
    </row>
    <row r="3467" spans="1:6" hidden="1" x14ac:dyDescent="0.3">
      <c r="A3467">
        <v>6057187</v>
      </c>
      <c r="B3467" s="19" t="s">
        <v>3409</v>
      </c>
      <c r="E3467" s="20">
        <v>82.32</v>
      </c>
      <c r="F3467">
        <f>MATCH(A:A,'Crown Aug Uploads '!B:B,0)</f>
        <v>4109</v>
      </c>
    </row>
    <row r="3468" spans="1:6" hidden="1" x14ac:dyDescent="0.3">
      <c r="A3468">
        <v>6057186</v>
      </c>
      <c r="B3468" s="19" t="s">
        <v>3410</v>
      </c>
      <c r="E3468" s="20">
        <v>44.33</v>
      </c>
      <c r="F3468">
        <f>MATCH(A:A,'Crown Aug Uploads '!B:B,0)</f>
        <v>4110</v>
      </c>
    </row>
    <row r="3469" spans="1:6" hidden="1" x14ac:dyDescent="0.3">
      <c r="A3469">
        <v>6057185</v>
      </c>
      <c r="B3469" s="19" t="s">
        <v>3411</v>
      </c>
      <c r="E3469" s="20">
        <v>82.32</v>
      </c>
      <c r="F3469">
        <f>MATCH(A:A,'Crown Aug Uploads '!B:B,0)</f>
        <v>4111</v>
      </c>
    </row>
    <row r="3470" spans="1:6" hidden="1" x14ac:dyDescent="0.3">
      <c r="A3470">
        <v>6057144</v>
      </c>
      <c r="B3470" s="19" t="s">
        <v>3412</v>
      </c>
      <c r="E3470" s="20">
        <v>5.16</v>
      </c>
      <c r="F3470">
        <f>MATCH(A:A,'Crown Aug Uploads '!B:B,0)</f>
        <v>4112</v>
      </c>
    </row>
    <row r="3471" spans="1:6" hidden="1" x14ac:dyDescent="0.3">
      <c r="A3471">
        <v>6057108</v>
      </c>
      <c r="B3471" s="19" t="s">
        <v>3413</v>
      </c>
      <c r="E3471" s="20">
        <v>5.16</v>
      </c>
      <c r="F3471">
        <f>MATCH(A:A,'Crown Aug Uploads '!B:B,0)</f>
        <v>4113</v>
      </c>
    </row>
    <row r="3472" spans="1:6" hidden="1" x14ac:dyDescent="0.3">
      <c r="A3472">
        <v>6057107</v>
      </c>
      <c r="B3472" s="19" t="s">
        <v>3414</v>
      </c>
      <c r="E3472" s="20">
        <v>5.16</v>
      </c>
      <c r="F3472">
        <f>MATCH(A:A,'Crown Aug Uploads '!B:B,0)</f>
        <v>4114</v>
      </c>
    </row>
    <row r="3473" spans="1:6" hidden="1" x14ac:dyDescent="0.3">
      <c r="A3473">
        <v>6057106</v>
      </c>
      <c r="B3473" s="19" t="s">
        <v>3415</v>
      </c>
      <c r="E3473" s="20">
        <v>5.16</v>
      </c>
      <c r="F3473">
        <f>MATCH(A:A,'Crown Aug Uploads '!B:B,0)</f>
        <v>4115</v>
      </c>
    </row>
    <row r="3474" spans="1:6" hidden="1" x14ac:dyDescent="0.3">
      <c r="A3474">
        <v>6057105</v>
      </c>
      <c r="B3474" s="19" t="s">
        <v>3416</v>
      </c>
      <c r="E3474" s="20">
        <v>5.16</v>
      </c>
      <c r="F3474">
        <f>MATCH(A:A,'Crown Aug Uploads '!B:B,0)</f>
        <v>4116</v>
      </c>
    </row>
    <row r="3475" spans="1:6" hidden="1" x14ac:dyDescent="0.3">
      <c r="A3475">
        <v>6057104</v>
      </c>
      <c r="B3475" s="19" t="s">
        <v>3417</v>
      </c>
      <c r="E3475" s="20">
        <v>5.16</v>
      </c>
      <c r="F3475">
        <f>MATCH(A:A,'Crown Aug Uploads '!B:B,0)</f>
        <v>4117</v>
      </c>
    </row>
    <row r="3476" spans="1:6" hidden="1" x14ac:dyDescent="0.3">
      <c r="A3476">
        <v>6057103</v>
      </c>
      <c r="B3476" s="19" t="s">
        <v>3418</v>
      </c>
      <c r="E3476" s="20">
        <v>5.16</v>
      </c>
      <c r="F3476">
        <f>MATCH(A:A,'Crown Aug Uploads '!B:B,0)</f>
        <v>4118</v>
      </c>
    </row>
    <row r="3477" spans="1:6" hidden="1" x14ac:dyDescent="0.3">
      <c r="A3477">
        <v>6057102</v>
      </c>
      <c r="B3477" s="19" t="s">
        <v>3419</v>
      </c>
      <c r="E3477" s="20">
        <v>5.16</v>
      </c>
      <c r="F3477">
        <f>MATCH(A:A,'Crown Aug Uploads '!B:B,0)</f>
        <v>4119</v>
      </c>
    </row>
    <row r="3478" spans="1:6" hidden="1" x14ac:dyDescent="0.3">
      <c r="A3478">
        <v>6057101</v>
      </c>
      <c r="B3478" s="19" t="s">
        <v>3420</v>
      </c>
      <c r="E3478" s="20">
        <v>5.16</v>
      </c>
      <c r="F3478">
        <f>MATCH(A:A,'Crown Aug Uploads '!B:B,0)</f>
        <v>4120</v>
      </c>
    </row>
    <row r="3479" spans="1:6" hidden="1" x14ac:dyDescent="0.3">
      <c r="A3479">
        <v>6057100</v>
      </c>
      <c r="B3479" s="19" t="s">
        <v>3421</v>
      </c>
      <c r="E3479" s="20">
        <v>5.16</v>
      </c>
      <c r="F3479">
        <f>MATCH(A:A,'Crown Aug Uploads '!B:B,0)</f>
        <v>4121</v>
      </c>
    </row>
    <row r="3480" spans="1:6" hidden="1" x14ac:dyDescent="0.3">
      <c r="A3480">
        <v>6057099</v>
      </c>
      <c r="B3480" s="19" t="s">
        <v>3422</v>
      </c>
      <c r="E3480" s="20">
        <v>5.16</v>
      </c>
      <c r="F3480">
        <f>MATCH(A:A,'Crown Aug Uploads '!B:B,0)</f>
        <v>4122</v>
      </c>
    </row>
    <row r="3481" spans="1:6" hidden="1" x14ac:dyDescent="0.3">
      <c r="A3481">
        <v>6057098</v>
      </c>
      <c r="B3481" s="19" t="s">
        <v>3423</v>
      </c>
      <c r="E3481" s="20">
        <v>5.16</v>
      </c>
      <c r="F3481">
        <f>MATCH(A:A,'Crown Aug Uploads '!B:B,0)</f>
        <v>4123</v>
      </c>
    </row>
    <row r="3482" spans="1:6" hidden="1" x14ac:dyDescent="0.3">
      <c r="A3482">
        <v>6057097</v>
      </c>
      <c r="B3482" s="19" t="s">
        <v>3424</v>
      </c>
      <c r="E3482" s="20">
        <v>5.16</v>
      </c>
      <c r="F3482">
        <f>MATCH(A:A,'Crown Aug Uploads '!B:B,0)</f>
        <v>4124</v>
      </c>
    </row>
    <row r="3483" spans="1:6" hidden="1" x14ac:dyDescent="0.3">
      <c r="A3483">
        <v>6057096</v>
      </c>
      <c r="B3483" s="19" t="s">
        <v>3425</v>
      </c>
      <c r="E3483" s="20">
        <v>5.16</v>
      </c>
      <c r="F3483">
        <f>MATCH(A:A,'Crown Aug Uploads '!B:B,0)</f>
        <v>4125</v>
      </c>
    </row>
    <row r="3484" spans="1:6" hidden="1" x14ac:dyDescent="0.3">
      <c r="A3484">
        <v>6057095</v>
      </c>
      <c r="B3484" s="19" t="s">
        <v>3426</v>
      </c>
      <c r="E3484" s="20">
        <v>5.16</v>
      </c>
      <c r="F3484">
        <f>MATCH(A:A,'Crown Aug Uploads '!B:B,0)</f>
        <v>4126</v>
      </c>
    </row>
    <row r="3485" spans="1:6" hidden="1" x14ac:dyDescent="0.3">
      <c r="A3485">
        <v>6057094</v>
      </c>
      <c r="B3485" s="19" t="s">
        <v>3427</v>
      </c>
      <c r="E3485" s="20">
        <v>5.16</v>
      </c>
      <c r="F3485">
        <f>MATCH(A:A,'Crown Aug Uploads '!B:B,0)</f>
        <v>4127</v>
      </c>
    </row>
    <row r="3486" spans="1:6" hidden="1" x14ac:dyDescent="0.3">
      <c r="A3486">
        <v>6057093</v>
      </c>
      <c r="B3486" s="19" t="s">
        <v>3428</v>
      </c>
      <c r="E3486" s="20">
        <v>5.16</v>
      </c>
      <c r="F3486">
        <f>MATCH(A:A,'Crown Aug Uploads '!B:B,0)</f>
        <v>4128</v>
      </c>
    </row>
    <row r="3487" spans="1:6" hidden="1" x14ac:dyDescent="0.3">
      <c r="A3487">
        <v>6057092</v>
      </c>
      <c r="B3487" s="19" t="s">
        <v>3429</v>
      </c>
      <c r="E3487" s="20">
        <v>5.16</v>
      </c>
      <c r="F3487">
        <f>MATCH(A:A,'Crown Aug Uploads '!B:B,0)</f>
        <v>4129</v>
      </c>
    </row>
    <row r="3488" spans="1:6" hidden="1" x14ac:dyDescent="0.3">
      <c r="A3488">
        <v>6057091</v>
      </c>
      <c r="B3488" s="19" t="s">
        <v>3430</v>
      </c>
      <c r="E3488" s="20">
        <v>5.16</v>
      </c>
      <c r="F3488">
        <f>MATCH(A:A,'Crown Aug Uploads '!B:B,0)</f>
        <v>4130</v>
      </c>
    </row>
    <row r="3489" spans="1:6" hidden="1" x14ac:dyDescent="0.3">
      <c r="A3489">
        <v>6057090</v>
      </c>
      <c r="B3489" s="19" t="s">
        <v>3431</v>
      </c>
      <c r="E3489" s="20">
        <v>5.16</v>
      </c>
      <c r="F3489">
        <f>MATCH(A:A,'Crown Aug Uploads '!B:B,0)</f>
        <v>4131</v>
      </c>
    </row>
    <row r="3490" spans="1:6" hidden="1" x14ac:dyDescent="0.3">
      <c r="A3490">
        <v>6057089</v>
      </c>
      <c r="B3490" s="19" t="s">
        <v>3432</v>
      </c>
      <c r="E3490" s="20">
        <v>5.16</v>
      </c>
      <c r="F3490">
        <f>MATCH(A:A,'Crown Aug Uploads '!B:B,0)</f>
        <v>4132</v>
      </c>
    </row>
    <row r="3491" spans="1:6" hidden="1" x14ac:dyDescent="0.3">
      <c r="A3491">
        <v>6057088</v>
      </c>
      <c r="B3491" s="19" t="s">
        <v>3433</v>
      </c>
      <c r="E3491" s="20">
        <v>5.16</v>
      </c>
      <c r="F3491">
        <f>MATCH(A:A,'Crown Aug Uploads '!B:B,0)</f>
        <v>4133</v>
      </c>
    </row>
    <row r="3492" spans="1:6" hidden="1" x14ac:dyDescent="0.3">
      <c r="A3492">
        <v>6057087</v>
      </c>
      <c r="B3492" s="19" t="s">
        <v>3434</v>
      </c>
      <c r="E3492" s="20">
        <v>5.16</v>
      </c>
      <c r="F3492">
        <f>MATCH(A:A,'Crown Aug Uploads '!B:B,0)</f>
        <v>4134</v>
      </c>
    </row>
    <row r="3493" spans="1:6" hidden="1" x14ac:dyDescent="0.3">
      <c r="A3493">
        <v>6057086</v>
      </c>
      <c r="B3493" s="19" t="s">
        <v>3435</v>
      </c>
      <c r="E3493" s="20">
        <v>5.16</v>
      </c>
      <c r="F3493">
        <f>MATCH(A:A,'Crown Aug Uploads '!B:B,0)</f>
        <v>4135</v>
      </c>
    </row>
    <row r="3494" spans="1:6" hidden="1" x14ac:dyDescent="0.3">
      <c r="A3494">
        <v>6057085</v>
      </c>
      <c r="B3494" s="19" t="s">
        <v>3436</v>
      </c>
      <c r="E3494" s="20">
        <v>5.16</v>
      </c>
      <c r="F3494">
        <f>MATCH(A:A,'Crown Aug Uploads '!B:B,0)</f>
        <v>4136</v>
      </c>
    </row>
    <row r="3495" spans="1:6" hidden="1" x14ac:dyDescent="0.3">
      <c r="A3495">
        <v>6057084</v>
      </c>
      <c r="B3495" s="19" t="s">
        <v>3437</v>
      </c>
      <c r="E3495" s="20">
        <v>5.16</v>
      </c>
      <c r="F3495">
        <f>MATCH(A:A,'Crown Aug Uploads '!B:B,0)</f>
        <v>4137</v>
      </c>
    </row>
    <row r="3496" spans="1:6" hidden="1" x14ac:dyDescent="0.3">
      <c r="A3496">
        <v>6057083</v>
      </c>
      <c r="B3496" s="19" t="s">
        <v>3438</v>
      </c>
      <c r="E3496" s="20">
        <v>5.16</v>
      </c>
      <c r="F3496">
        <f>MATCH(A:A,'Crown Aug Uploads '!B:B,0)</f>
        <v>4138</v>
      </c>
    </row>
    <row r="3497" spans="1:6" hidden="1" x14ac:dyDescent="0.3">
      <c r="A3497">
        <v>6057082</v>
      </c>
      <c r="B3497" s="19" t="s">
        <v>3439</v>
      </c>
      <c r="E3497" s="20">
        <v>5.16</v>
      </c>
      <c r="F3497">
        <f>MATCH(A:A,'Crown Aug Uploads '!B:B,0)</f>
        <v>4139</v>
      </c>
    </row>
    <row r="3498" spans="1:6" hidden="1" x14ac:dyDescent="0.3">
      <c r="A3498">
        <v>6057081</v>
      </c>
      <c r="B3498" s="19" t="s">
        <v>3440</v>
      </c>
      <c r="E3498" s="20">
        <v>5.16</v>
      </c>
      <c r="F3498">
        <f>MATCH(A:A,'Crown Aug Uploads '!B:B,0)</f>
        <v>4140</v>
      </c>
    </row>
    <row r="3499" spans="1:6" hidden="1" x14ac:dyDescent="0.3">
      <c r="A3499">
        <v>6057080</v>
      </c>
      <c r="B3499" s="19" t="s">
        <v>3441</v>
      </c>
      <c r="E3499" s="20">
        <v>5.16</v>
      </c>
      <c r="F3499">
        <f>MATCH(A:A,'Crown Aug Uploads '!B:B,0)</f>
        <v>4141</v>
      </c>
    </row>
    <row r="3500" spans="1:6" x14ac:dyDescent="0.3">
      <c r="A3500">
        <v>6057079</v>
      </c>
      <c r="B3500" s="19" t="s">
        <v>3442</v>
      </c>
      <c r="E3500" s="20">
        <v>5.16</v>
      </c>
      <c r="F3500">
        <f>MATCH(A:A,'Crown Aug Uploads '!B:B,0)</f>
        <v>4142</v>
      </c>
    </row>
    <row r="3501" spans="1:6" hidden="1" x14ac:dyDescent="0.3">
      <c r="A3501">
        <v>6057078</v>
      </c>
      <c r="B3501" s="19" t="s">
        <v>3443</v>
      </c>
      <c r="E3501" s="20">
        <v>5.16</v>
      </c>
      <c r="F3501">
        <f>MATCH(A:A,'Crown Aug Uploads '!B:B,0)</f>
        <v>4143</v>
      </c>
    </row>
    <row r="3502" spans="1:6" hidden="1" x14ac:dyDescent="0.3">
      <c r="A3502">
        <v>6057077</v>
      </c>
      <c r="B3502" s="19" t="s">
        <v>3444</v>
      </c>
      <c r="E3502" s="20">
        <v>5.16</v>
      </c>
      <c r="F3502">
        <f>MATCH(A:A,'Crown Aug Uploads '!B:B,0)</f>
        <v>4144</v>
      </c>
    </row>
    <row r="3503" spans="1:6" hidden="1" x14ac:dyDescent="0.3">
      <c r="A3503">
        <v>6057076</v>
      </c>
      <c r="B3503" s="19" t="s">
        <v>3445</v>
      </c>
      <c r="E3503" s="20">
        <v>5.16</v>
      </c>
      <c r="F3503">
        <f>MATCH(A:A,'Crown Aug Uploads '!B:B,0)</f>
        <v>4145</v>
      </c>
    </row>
    <row r="3504" spans="1:6" hidden="1" x14ac:dyDescent="0.3">
      <c r="A3504">
        <v>6057075</v>
      </c>
      <c r="B3504" s="19" t="s">
        <v>3446</v>
      </c>
      <c r="E3504" s="20">
        <v>5.16</v>
      </c>
      <c r="F3504">
        <f>MATCH(A:A,'Crown Aug Uploads '!B:B,0)</f>
        <v>4146</v>
      </c>
    </row>
    <row r="3505" spans="1:6" hidden="1" x14ac:dyDescent="0.3">
      <c r="A3505">
        <v>6057143</v>
      </c>
      <c r="B3505" s="19" t="s">
        <v>3447</v>
      </c>
      <c r="E3505" s="20">
        <v>5.16</v>
      </c>
      <c r="F3505">
        <f>MATCH(A:A,'Crown Aug Uploads '!B:B,0)</f>
        <v>4147</v>
      </c>
    </row>
    <row r="3506" spans="1:6" hidden="1" x14ac:dyDescent="0.3">
      <c r="A3506">
        <v>6057142</v>
      </c>
      <c r="B3506" s="19" t="s">
        <v>3448</v>
      </c>
      <c r="E3506" s="20">
        <v>5.16</v>
      </c>
      <c r="F3506">
        <f>MATCH(A:A,'Crown Aug Uploads '!B:B,0)</f>
        <v>4148</v>
      </c>
    </row>
    <row r="3507" spans="1:6" hidden="1" x14ac:dyDescent="0.3">
      <c r="A3507">
        <v>6057141</v>
      </c>
      <c r="B3507" s="19" t="s">
        <v>3449</v>
      </c>
      <c r="E3507" s="20">
        <v>5.16</v>
      </c>
      <c r="F3507">
        <f>MATCH(A:A,'Crown Aug Uploads '!B:B,0)</f>
        <v>4149</v>
      </c>
    </row>
    <row r="3508" spans="1:6" hidden="1" x14ac:dyDescent="0.3">
      <c r="A3508">
        <v>6057140</v>
      </c>
      <c r="B3508" s="19" t="s">
        <v>3450</v>
      </c>
      <c r="E3508" s="20">
        <v>5.16</v>
      </c>
      <c r="F3508">
        <f>MATCH(A:A,'Crown Aug Uploads '!B:B,0)</f>
        <v>4150</v>
      </c>
    </row>
    <row r="3509" spans="1:6" hidden="1" x14ac:dyDescent="0.3">
      <c r="A3509">
        <v>6057138</v>
      </c>
      <c r="B3509" s="19" t="s">
        <v>3451</v>
      </c>
      <c r="E3509" s="20">
        <v>5.16</v>
      </c>
      <c r="F3509">
        <f>MATCH(A:A,'Crown Aug Uploads '!B:B,0)</f>
        <v>4151</v>
      </c>
    </row>
    <row r="3510" spans="1:6" hidden="1" x14ac:dyDescent="0.3">
      <c r="A3510">
        <v>6057137</v>
      </c>
      <c r="B3510" s="19" t="s">
        <v>3452</v>
      </c>
      <c r="E3510" s="20">
        <v>5.16</v>
      </c>
      <c r="F3510">
        <f>MATCH(A:A,'Crown Aug Uploads '!B:B,0)</f>
        <v>4152</v>
      </c>
    </row>
    <row r="3511" spans="1:6" hidden="1" x14ac:dyDescent="0.3">
      <c r="A3511">
        <v>6057136</v>
      </c>
      <c r="B3511" s="19" t="s">
        <v>3453</v>
      </c>
      <c r="E3511" s="20">
        <v>5.16</v>
      </c>
      <c r="F3511">
        <f>MATCH(A:A,'Crown Aug Uploads '!B:B,0)</f>
        <v>4153</v>
      </c>
    </row>
    <row r="3512" spans="1:6" hidden="1" x14ac:dyDescent="0.3">
      <c r="A3512">
        <v>6057135</v>
      </c>
      <c r="B3512" s="19" t="s">
        <v>3454</v>
      </c>
      <c r="E3512" s="20">
        <v>5.16</v>
      </c>
      <c r="F3512">
        <f>MATCH(A:A,'Crown Aug Uploads '!B:B,0)</f>
        <v>4154</v>
      </c>
    </row>
    <row r="3513" spans="1:6" hidden="1" x14ac:dyDescent="0.3">
      <c r="A3513">
        <v>6057134</v>
      </c>
      <c r="B3513" s="19" t="s">
        <v>3455</v>
      </c>
      <c r="E3513" s="20">
        <v>5.16</v>
      </c>
      <c r="F3513">
        <f>MATCH(A:A,'Crown Aug Uploads '!B:B,0)</f>
        <v>4155</v>
      </c>
    </row>
    <row r="3514" spans="1:6" hidden="1" x14ac:dyDescent="0.3">
      <c r="A3514">
        <v>6057133</v>
      </c>
      <c r="B3514" s="19" t="s">
        <v>3456</v>
      </c>
      <c r="E3514" s="20">
        <v>5.16</v>
      </c>
      <c r="F3514">
        <f>MATCH(A:A,'Crown Aug Uploads '!B:B,0)</f>
        <v>4156</v>
      </c>
    </row>
    <row r="3515" spans="1:6" hidden="1" x14ac:dyDescent="0.3">
      <c r="A3515">
        <v>6057132</v>
      </c>
      <c r="B3515" s="19" t="s">
        <v>3457</v>
      </c>
      <c r="E3515" s="20">
        <v>5.16</v>
      </c>
      <c r="F3515">
        <f>MATCH(A:A,'Crown Aug Uploads '!B:B,0)</f>
        <v>4157</v>
      </c>
    </row>
    <row r="3516" spans="1:6" hidden="1" x14ac:dyDescent="0.3">
      <c r="A3516">
        <v>6057131</v>
      </c>
      <c r="B3516" s="19" t="s">
        <v>3458</v>
      </c>
      <c r="E3516" s="20">
        <v>5.16</v>
      </c>
      <c r="F3516">
        <f>MATCH(A:A,'Crown Aug Uploads '!B:B,0)</f>
        <v>4158</v>
      </c>
    </row>
    <row r="3517" spans="1:6" hidden="1" x14ac:dyDescent="0.3">
      <c r="A3517">
        <v>6057130</v>
      </c>
      <c r="B3517" s="19" t="s">
        <v>3459</v>
      </c>
      <c r="E3517" s="20">
        <v>5.16</v>
      </c>
      <c r="F3517">
        <f>MATCH(A:A,'Crown Aug Uploads '!B:B,0)</f>
        <v>4159</v>
      </c>
    </row>
    <row r="3518" spans="1:6" hidden="1" x14ac:dyDescent="0.3">
      <c r="A3518">
        <v>6057129</v>
      </c>
      <c r="B3518" s="19" t="s">
        <v>3460</v>
      </c>
      <c r="E3518" s="20">
        <v>5.16</v>
      </c>
      <c r="F3518">
        <f>MATCH(A:A,'Crown Aug Uploads '!B:B,0)</f>
        <v>4160</v>
      </c>
    </row>
    <row r="3519" spans="1:6" hidden="1" x14ac:dyDescent="0.3">
      <c r="A3519">
        <v>6057128</v>
      </c>
      <c r="B3519" s="19" t="s">
        <v>3461</v>
      </c>
      <c r="E3519" s="20">
        <v>5.16</v>
      </c>
      <c r="F3519">
        <f>MATCH(A:A,'Crown Aug Uploads '!B:B,0)</f>
        <v>4161</v>
      </c>
    </row>
    <row r="3520" spans="1:6" hidden="1" x14ac:dyDescent="0.3">
      <c r="A3520">
        <v>6057127</v>
      </c>
      <c r="B3520" s="19" t="s">
        <v>3462</v>
      </c>
      <c r="E3520" s="20">
        <v>5.16</v>
      </c>
      <c r="F3520">
        <f>MATCH(A:A,'Crown Aug Uploads '!B:B,0)</f>
        <v>4162</v>
      </c>
    </row>
    <row r="3521" spans="1:6" hidden="1" x14ac:dyDescent="0.3">
      <c r="A3521">
        <v>6057126</v>
      </c>
      <c r="B3521" s="19" t="s">
        <v>3463</v>
      </c>
      <c r="E3521" s="20">
        <v>5.16</v>
      </c>
      <c r="F3521">
        <f>MATCH(A:A,'Crown Aug Uploads '!B:B,0)</f>
        <v>4163</v>
      </c>
    </row>
    <row r="3522" spans="1:6" hidden="1" x14ac:dyDescent="0.3">
      <c r="A3522">
        <v>6057125</v>
      </c>
      <c r="B3522" s="19" t="s">
        <v>3464</v>
      </c>
      <c r="E3522" s="20">
        <v>5.16</v>
      </c>
      <c r="F3522">
        <f>MATCH(A:A,'Crown Aug Uploads '!B:B,0)</f>
        <v>4164</v>
      </c>
    </row>
    <row r="3523" spans="1:6" hidden="1" x14ac:dyDescent="0.3">
      <c r="A3523">
        <v>6057124</v>
      </c>
      <c r="B3523" s="19" t="s">
        <v>3465</v>
      </c>
      <c r="E3523" s="20">
        <v>5.16</v>
      </c>
      <c r="F3523">
        <f>MATCH(A:A,'Crown Aug Uploads '!B:B,0)</f>
        <v>4165</v>
      </c>
    </row>
    <row r="3524" spans="1:6" hidden="1" x14ac:dyDescent="0.3">
      <c r="A3524">
        <v>6057123</v>
      </c>
      <c r="B3524" s="19" t="s">
        <v>3466</v>
      </c>
      <c r="E3524" s="20">
        <v>5.16</v>
      </c>
      <c r="F3524">
        <f>MATCH(A:A,'Crown Aug Uploads '!B:B,0)</f>
        <v>4166</v>
      </c>
    </row>
    <row r="3525" spans="1:6" hidden="1" x14ac:dyDescent="0.3">
      <c r="A3525">
        <v>6057122</v>
      </c>
      <c r="B3525" s="19" t="s">
        <v>3467</v>
      </c>
      <c r="E3525" s="20">
        <v>5.16</v>
      </c>
      <c r="F3525">
        <f>MATCH(A:A,'Crown Aug Uploads '!B:B,0)</f>
        <v>4167</v>
      </c>
    </row>
    <row r="3526" spans="1:6" hidden="1" x14ac:dyDescent="0.3">
      <c r="A3526">
        <v>6057121</v>
      </c>
      <c r="B3526" s="19" t="s">
        <v>3468</v>
      </c>
      <c r="E3526" s="20">
        <v>5.16</v>
      </c>
      <c r="F3526">
        <f>MATCH(A:A,'Crown Aug Uploads '!B:B,0)</f>
        <v>4168</v>
      </c>
    </row>
    <row r="3527" spans="1:6" hidden="1" x14ac:dyDescent="0.3">
      <c r="A3527">
        <v>6057120</v>
      </c>
      <c r="B3527" s="19" t="s">
        <v>3469</v>
      </c>
      <c r="E3527" s="20">
        <v>5.16</v>
      </c>
      <c r="F3527">
        <f>MATCH(A:A,'Crown Aug Uploads '!B:B,0)</f>
        <v>4169</v>
      </c>
    </row>
    <row r="3528" spans="1:6" hidden="1" x14ac:dyDescent="0.3">
      <c r="A3528">
        <v>6057119</v>
      </c>
      <c r="B3528" s="19" t="s">
        <v>3470</v>
      </c>
      <c r="E3528" s="20">
        <v>5.16</v>
      </c>
      <c r="F3528">
        <f>MATCH(A:A,'Crown Aug Uploads '!B:B,0)</f>
        <v>4170</v>
      </c>
    </row>
    <row r="3529" spans="1:6" hidden="1" x14ac:dyDescent="0.3">
      <c r="A3529">
        <v>6057118</v>
      </c>
      <c r="B3529" s="19" t="s">
        <v>3471</v>
      </c>
      <c r="E3529" s="20">
        <v>5.16</v>
      </c>
      <c r="F3529">
        <f>MATCH(A:A,'Crown Aug Uploads '!B:B,0)</f>
        <v>4171</v>
      </c>
    </row>
    <row r="3530" spans="1:6" hidden="1" x14ac:dyDescent="0.3">
      <c r="A3530">
        <v>6057117</v>
      </c>
      <c r="B3530" s="19" t="s">
        <v>3472</v>
      </c>
      <c r="E3530" s="20">
        <v>5.16</v>
      </c>
      <c r="F3530">
        <f>MATCH(A:A,'Crown Aug Uploads '!B:B,0)</f>
        <v>4172</v>
      </c>
    </row>
    <row r="3531" spans="1:6" hidden="1" x14ac:dyDescent="0.3">
      <c r="A3531">
        <v>6057116</v>
      </c>
      <c r="B3531" s="19" t="s">
        <v>3473</v>
      </c>
      <c r="E3531" s="20">
        <v>5.16</v>
      </c>
      <c r="F3531">
        <f>MATCH(A:A,'Crown Aug Uploads '!B:B,0)</f>
        <v>4173</v>
      </c>
    </row>
    <row r="3532" spans="1:6" hidden="1" x14ac:dyDescent="0.3">
      <c r="A3532">
        <v>6057115</v>
      </c>
      <c r="B3532" s="19" t="s">
        <v>3474</v>
      </c>
      <c r="E3532" s="20">
        <v>5.16</v>
      </c>
      <c r="F3532">
        <f>MATCH(A:A,'Crown Aug Uploads '!B:B,0)</f>
        <v>4174</v>
      </c>
    </row>
    <row r="3533" spans="1:6" hidden="1" x14ac:dyDescent="0.3">
      <c r="A3533">
        <v>6057114</v>
      </c>
      <c r="B3533" s="19" t="s">
        <v>3475</v>
      </c>
      <c r="E3533" s="20">
        <v>5.16</v>
      </c>
      <c r="F3533">
        <f>MATCH(A:A,'Crown Aug Uploads '!B:B,0)</f>
        <v>4175</v>
      </c>
    </row>
    <row r="3534" spans="1:6" hidden="1" x14ac:dyDescent="0.3">
      <c r="A3534">
        <v>6057113</v>
      </c>
      <c r="B3534" s="19" t="s">
        <v>3476</v>
      </c>
      <c r="E3534" s="20">
        <v>5.16</v>
      </c>
      <c r="F3534">
        <f>MATCH(A:A,'Crown Aug Uploads '!B:B,0)</f>
        <v>4176</v>
      </c>
    </row>
    <row r="3535" spans="1:6" hidden="1" x14ac:dyDescent="0.3">
      <c r="A3535">
        <v>6057112</v>
      </c>
      <c r="B3535" s="19" t="s">
        <v>3477</v>
      </c>
      <c r="E3535" s="20">
        <v>5.16</v>
      </c>
      <c r="F3535">
        <f>MATCH(A:A,'Crown Aug Uploads '!B:B,0)</f>
        <v>4177</v>
      </c>
    </row>
    <row r="3536" spans="1:6" hidden="1" x14ac:dyDescent="0.3">
      <c r="A3536">
        <v>6057111</v>
      </c>
      <c r="B3536" s="19" t="s">
        <v>3478</v>
      </c>
      <c r="E3536" s="20">
        <v>5.16</v>
      </c>
      <c r="F3536">
        <f>MATCH(A:A,'Crown Aug Uploads '!B:B,0)</f>
        <v>4178</v>
      </c>
    </row>
    <row r="3537" spans="1:6" hidden="1" x14ac:dyDescent="0.3">
      <c r="A3537">
        <v>6057110</v>
      </c>
      <c r="B3537" s="19" t="s">
        <v>3479</v>
      </c>
      <c r="E3537" s="20">
        <v>5.16</v>
      </c>
      <c r="F3537">
        <f>MATCH(A:A,'Crown Aug Uploads '!B:B,0)</f>
        <v>4179</v>
      </c>
    </row>
    <row r="3538" spans="1:6" hidden="1" x14ac:dyDescent="0.3">
      <c r="A3538">
        <v>6057109</v>
      </c>
      <c r="B3538" s="19" t="s">
        <v>3480</v>
      </c>
      <c r="E3538" s="20">
        <v>5.16</v>
      </c>
      <c r="F3538">
        <f>MATCH(A:A,'Crown Aug Uploads '!B:B,0)</f>
        <v>4180</v>
      </c>
    </row>
    <row r="3539" spans="1:6" hidden="1" x14ac:dyDescent="0.3">
      <c r="A3539">
        <v>6056566</v>
      </c>
      <c r="B3539" s="19" t="s">
        <v>3481</v>
      </c>
      <c r="E3539" s="20">
        <v>1</v>
      </c>
      <c r="F3539">
        <f>MATCH(A:A,'Crown Aug Uploads '!B:B,0)</f>
        <v>4181</v>
      </c>
    </row>
    <row r="3540" spans="1:6" hidden="1" x14ac:dyDescent="0.3">
      <c r="A3540">
        <v>6056608</v>
      </c>
      <c r="B3540" s="19" t="s">
        <v>3482</v>
      </c>
      <c r="E3540" s="20">
        <v>17.79</v>
      </c>
      <c r="F3540">
        <f>MATCH(A:A,'Crown Aug Uploads '!B:B,0)</f>
        <v>4182</v>
      </c>
    </row>
    <row r="3541" spans="1:6" hidden="1" x14ac:dyDescent="0.3">
      <c r="A3541">
        <v>6059197</v>
      </c>
      <c r="B3541" s="19" t="s">
        <v>3483</v>
      </c>
      <c r="E3541" s="20">
        <v>23.81</v>
      </c>
      <c r="F3541">
        <f>MATCH(A:A,'Crown Aug Uploads '!B:B,0)</f>
        <v>4183</v>
      </c>
    </row>
    <row r="3542" spans="1:6" hidden="1" x14ac:dyDescent="0.3">
      <c r="A3542">
        <v>6059196</v>
      </c>
      <c r="B3542" s="19" t="s">
        <v>3484</v>
      </c>
      <c r="E3542" s="20">
        <v>23.81</v>
      </c>
      <c r="F3542">
        <f>MATCH(A:A,'Crown Aug Uploads '!B:B,0)</f>
        <v>4184</v>
      </c>
    </row>
    <row r="3543" spans="1:6" hidden="1" x14ac:dyDescent="0.3">
      <c r="A3543">
        <v>6059198</v>
      </c>
      <c r="B3543" s="19" t="s">
        <v>3485</v>
      </c>
      <c r="E3543" s="20">
        <v>23.81</v>
      </c>
      <c r="F3543">
        <f>MATCH(A:A,'Crown Aug Uploads '!B:B,0)</f>
        <v>4185</v>
      </c>
    </row>
    <row r="3544" spans="1:6" hidden="1" x14ac:dyDescent="0.3">
      <c r="A3544">
        <v>6059199</v>
      </c>
      <c r="B3544" s="19" t="s">
        <v>3486</v>
      </c>
      <c r="E3544" s="20">
        <v>23.81</v>
      </c>
      <c r="F3544">
        <f>MATCH(A:A,'Crown Aug Uploads '!B:B,0)</f>
        <v>4186</v>
      </c>
    </row>
    <row r="3545" spans="1:6" hidden="1" x14ac:dyDescent="0.3">
      <c r="A3545">
        <v>6059195</v>
      </c>
      <c r="B3545" s="19" t="s">
        <v>3487</v>
      </c>
      <c r="E3545" s="20">
        <v>23.81</v>
      </c>
      <c r="F3545">
        <f>MATCH(A:A,'Crown Aug Uploads '!B:B,0)</f>
        <v>4187</v>
      </c>
    </row>
    <row r="3546" spans="1:6" hidden="1" x14ac:dyDescent="0.3">
      <c r="A3546">
        <v>6059194</v>
      </c>
      <c r="B3546" s="19" t="s">
        <v>3488</v>
      </c>
      <c r="E3546" s="20">
        <v>23.81</v>
      </c>
      <c r="F3546">
        <f>MATCH(A:A,'Crown Aug Uploads '!B:B,0)</f>
        <v>4188</v>
      </c>
    </row>
    <row r="3547" spans="1:6" hidden="1" x14ac:dyDescent="0.3">
      <c r="A3547">
        <v>6059193</v>
      </c>
      <c r="B3547" s="19" t="s">
        <v>3489</v>
      </c>
      <c r="E3547" s="20">
        <v>23.81</v>
      </c>
      <c r="F3547">
        <f>MATCH(A:A,'Crown Aug Uploads '!B:B,0)</f>
        <v>4189</v>
      </c>
    </row>
    <row r="3548" spans="1:6" hidden="1" x14ac:dyDescent="0.3">
      <c r="A3548">
        <v>6059192</v>
      </c>
      <c r="B3548" s="19" t="s">
        <v>3490</v>
      </c>
      <c r="E3548" s="20">
        <v>23.81</v>
      </c>
      <c r="F3548">
        <f>MATCH(A:A,'Crown Aug Uploads '!B:B,0)</f>
        <v>4190</v>
      </c>
    </row>
    <row r="3549" spans="1:6" hidden="1" x14ac:dyDescent="0.3">
      <c r="A3549">
        <v>6059200</v>
      </c>
      <c r="B3549" s="19" t="s">
        <v>3491</v>
      </c>
      <c r="E3549" s="20">
        <v>23.81</v>
      </c>
      <c r="F3549">
        <f>MATCH(A:A,'Crown Aug Uploads '!B:B,0)</f>
        <v>4191</v>
      </c>
    </row>
    <row r="3550" spans="1:6" hidden="1" x14ac:dyDescent="0.3">
      <c r="A3550">
        <v>6059201</v>
      </c>
      <c r="B3550" s="19" t="s">
        <v>3492</v>
      </c>
      <c r="E3550" s="20">
        <v>23.81</v>
      </c>
      <c r="F3550">
        <f>MATCH(A:A,'Crown Aug Uploads '!B:B,0)</f>
        <v>4192</v>
      </c>
    </row>
    <row r="3551" spans="1:6" hidden="1" x14ac:dyDescent="0.3">
      <c r="A3551">
        <v>6059622</v>
      </c>
      <c r="B3551" s="19" t="s">
        <v>3493</v>
      </c>
      <c r="E3551" s="20">
        <v>76.989999999999995</v>
      </c>
      <c r="F3551">
        <f>MATCH(A:A,'Crown Aug Uploads '!B:B,0)</f>
        <v>4193</v>
      </c>
    </row>
    <row r="3552" spans="1:6" hidden="1" x14ac:dyDescent="0.3">
      <c r="A3552">
        <v>6059623</v>
      </c>
      <c r="B3552" s="19" t="s">
        <v>3494</v>
      </c>
      <c r="E3552" s="20">
        <v>47.2</v>
      </c>
      <c r="F3552">
        <f>MATCH(A:A,'Crown Aug Uploads '!B:B,0)</f>
        <v>4194</v>
      </c>
    </row>
    <row r="3553" spans="1:6" hidden="1" x14ac:dyDescent="0.3">
      <c r="A3553">
        <v>6059630</v>
      </c>
      <c r="B3553" s="19" t="s">
        <v>3495</v>
      </c>
      <c r="E3553" s="20">
        <v>8.19</v>
      </c>
      <c r="F3553">
        <f>MATCH(A:A,'Crown Aug Uploads '!B:B,0)</f>
        <v>4195</v>
      </c>
    </row>
    <row r="3554" spans="1:6" hidden="1" x14ac:dyDescent="0.3">
      <c r="A3554">
        <v>6059632</v>
      </c>
      <c r="B3554" s="19" t="s">
        <v>3496</v>
      </c>
      <c r="E3554" s="20">
        <v>8.19</v>
      </c>
      <c r="F3554">
        <f>MATCH(A:A,'Crown Aug Uploads '!B:B,0)</f>
        <v>4196</v>
      </c>
    </row>
    <row r="3555" spans="1:6" hidden="1" x14ac:dyDescent="0.3">
      <c r="A3555">
        <v>6059633</v>
      </c>
      <c r="B3555" s="19" t="s">
        <v>3497</v>
      </c>
      <c r="E3555" s="20">
        <v>8.19</v>
      </c>
      <c r="F3555">
        <f>MATCH(A:A,'Crown Aug Uploads '!B:B,0)</f>
        <v>4197</v>
      </c>
    </row>
    <row r="3556" spans="1:6" hidden="1" x14ac:dyDescent="0.3">
      <c r="A3556">
        <v>6059636</v>
      </c>
      <c r="B3556" s="19" t="s">
        <v>3498</v>
      </c>
      <c r="E3556" s="20">
        <v>9.56</v>
      </c>
      <c r="F3556">
        <f>MATCH(A:A,'Crown Aug Uploads '!B:B,0)</f>
        <v>4198</v>
      </c>
    </row>
    <row r="3557" spans="1:6" hidden="1" x14ac:dyDescent="0.3">
      <c r="A3557">
        <v>6059638</v>
      </c>
      <c r="B3557" s="19" t="s">
        <v>3499</v>
      </c>
      <c r="E3557" s="20">
        <v>9.56</v>
      </c>
      <c r="F3557">
        <f>MATCH(A:A,'Crown Aug Uploads '!B:B,0)</f>
        <v>4199</v>
      </c>
    </row>
    <row r="3558" spans="1:6" hidden="1" x14ac:dyDescent="0.3">
      <c r="A3558">
        <v>6059191</v>
      </c>
      <c r="B3558" s="19" t="s">
        <v>3500</v>
      </c>
      <c r="E3558" s="20">
        <v>23.81</v>
      </c>
      <c r="F3558">
        <f>MATCH(A:A,'Crown Aug Uploads '!B:B,0)</f>
        <v>4200</v>
      </c>
    </row>
    <row r="3559" spans="1:6" hidden="1" x14ac:dyDescent="0.3">
      <c r="A3559">
        <v>6059190</v>
      </c>
      <c r="B3559" s="19" t="s">
        <v>3501</v>
      </c>
      <c r="E3559" s="20">
        <v>23.81</v>
      </c>
      <c r="F3559">
        <f>MATCH(A:A,'Crown Aug Uploads '!B:B,0)</f>
        <v>4201</v>
      </c>
    </row>
    <row r="3560" spans="1:6" hidden="1" x14ac:dyDescent="0.3">
      <c r="A3560">
        <v>6059189</v>
      </c>
      <c r="B3560" s="19" t="s">
        <v>3502</v>
      </c>
      <c r="E3560" s="20">
        <v>23.81</v>
      </c>
      <c r="F3560">
        <f>MATCH(A:A,'Crown Aug Uploads '!B:B,0)</f>
        <v>4202</v>
      </c>
    </row>
    <row r="3561" spans="1:6" hidden="1" x14ac:dyDescent="0.3">
      <c r="A3561">
        <v>6059188</v>
      </c>
      <c r="B3561" s="19" t="s">
        <v>3503</v>
      </c>
      <c r="E3561" s="20">
        <v>23.81</v>
      </c>
      <c r="F3561">
        <f>MATCH(A:A,'Crown Aug Uploads '!B:B,0)</f>
        <v>4203</v>
      </c>
    </row>
    <row r="3562" spans="1:6" hidden="1" x14ac:dyDescent="0.3">
      <c r="A3562">
        <v>6059187</v>
      </c>
      <c r="B3562" s="19" t="s">
        <v>3504</v>
      </c>
      <c r="E3562" s="20">
        <v>23.81</v>
      </c>
      <c r="F3562">
        <f>MATCH(A:A,'Crown Aug Uploads '!B:B,0)</f>
        <v>4204</v>
      </c>
    </row>
    <row r="3563" spans="1:6" hidden="1" x14ac:dyDescent="0.3">
      <c r="A3563">
        <v>6059186</v>
      </c>
      <c r="B3563" s="19" t="s">
        <v>3505</v>
      </c>
      <c r="E3563" s="20">
        <v>23.81</v>
      </c>
      <c r="F3563">
        <f>MATCH(A:A,'Crown Aug Uploads '!B:B,0)</f>
        <v>4205</v>
      </c>
    </row>
    <row r="3564" spans="1:6" hidden="1" x14ac:dyDescent="0.3">
      <c r="A3564">
        <v>6059185</v>
      </c>
      <c r="B3564" s="19" t="s">
        <v>3506</v>
      </c>
      <c r="E3564" s="20">
        <v>23.81</v>
      </c>
      <c r="F3564">
        <f>MATCH(A:A,'Crown Aug Uploads '!B:B,0)</f>
        <v>4206</v>
      </c>
    </row>
    <row r="3565" spans="1:6" hidden="1" x14ac:dyDescent="0.3">
      <c r="A3565">
        <v>6059184</v>
      </c>
      <c r="B3565" s="19" t="s">
        <v>3507</v>
      </c>
      <c r="E3565" s="20">
        <v>23.81</v>
      </c>
      <c r="F3565">
        <f>MATCH(A:A,'Crown Aug Uploads '!B:B,0)</f>
        <v>4207</v>
      </c>
    </row>
    <row r="3566" spans="1:6" hidden="1" x14ac:dyDescent="0.3">
      <c r="A3566">
        <v>6059183</v>
      </c>
      <c r="B3566" s="19" t="s">
        <v>3508</v>
      </c>
      <c r="E3566" s="20">
        <v>23.81</v>
      </c>
      <c r="F3566">
        <f>MATCH(A:A,'Crown Aug Uploads '!B:B,0)</f>
        <v>4208</v>
      </c>
    </row>
    <row r="3567" spans="1:6" hidden="1" x14ac:dyDescent="0.3">
      <c r="A3567">
        <v>6059182</v>
      </c>
      <c r="B3567" s="19" t="s">
        <v>3509</v>
      </c>
      <c r="E3567" s="20">
        <v>23.81</v>
      </c>
      <c r="F3567">
        <f>MATCH(A:A,'Crown Aug Uploads '!B:B,0)</f>
        <v>4209</v>
      </c>
    </row>
    <row r="3568" spans="1:6" hidden="1" x14ac:dyDescent="0.3">
      <c r="A3568">
        <v>6059181</v>
      </c>
      <c r="B3568" s="19" t="s">
        <v>3510</v>
      </c>
      <c r="E3568" s="20">
        <v>23.81</v>
      </c>
      <c r="F3568">
        <f>MATCH(A:A,'Crown Aug Uploads '!B:B,0)</f>
        <v>4210</v>
      </c>
    </row>
    <row r="3569" spans="1:6" hidden="1" x14ac:dyDescent="0.3">
      <c r="A3569">
        <v>6059180</v>
      </c>
      <c r="B3569" s="19" t="s">
        <v>3511</v>
      </c>
      <c r="E3569" s="20">
        <v>23.81</v>
      </c>
      <c r="F3569">
        <f>MATCH(A:A,'Crown Aug Uploads '!B:B,0)</f>
        <v>4211</v>
      </c>
    </row>
    <row r="3570" spans="1:6" hidden="1" x14ac:dyDescent="0.3">
      <c r="A3570">
        <v>6059179</v>
      </c>
      <c r="B3570" s="19" t="s">
        <v>3512</v>
      </c>
      <c r="E3570" s="20">
        <v>23.81</v>
      </c>
      <c r="F3570">
        <f>MATCH(A:A,'Crown Aug Uploads '!B:B,0)</f>
        <v>4212</v>
      </c>
    </row>
    <row r="3571" spans="1:6" hidden="1" x14ac:dyDescent="0.3">
      <c r="A3571">
        <v>6059178</v>
      </c>
      <c r="B3571" s="19" t="s">
        <v>3513</v>
      </c>
      <c r="E3571" s="20">
        <v>23.81</v>
      </c>
      <c r="F3571">
        <f>MATCH(A:A,'Crown Aug Uploads '!B:B,0)</f>
        <v>4213</v>
      </c>
    </row>
    <row r="3572" spans="1:6" x14ac:dyDescent="0.3">
      <c r="A3572">
        <v>6058721</v>
      </c>
      <c r="B3572" s="19" t="s">
        <v>3514</v>
      </c>
      <c r="E3572" s="20">
        <v>1.48</v>
      </c>
      <c r="F3572">
        <f>MATCH(A:A,'Crown Aug Uploads '!B:B,0)</f>
        <v>4214</v>
      </c>
    </row>
    <row r="3573" spans="1:6" hidden="1" x14ac:dyDescent="0.3">
      <c r="A3573">
        <v>6058720</v>
      </c>
      <c r="B3573" s="19" t="s">
        <v>3515</v>
      </c>
      <c r="E3573" s="20">
        <v>1.48</v>
      </c>
      <c r="F3573">
        <f>MATCH(A:A,'Crown Aug Uploads '!B:B,0)</f>
        <v>4215</v>
      </c>
    </row>
    <row r="3574" spans="1:6" hidden="1" x14ac:dyDescent="0.3">
      <c r="A3574">
        <v>6058719</v>
      </c>
      <c r="B3574" s="19" t="s">
        <v>3516</v>
      </c>
      <c r="E3574" s="20">
        <v>1.48</v>
      </c>
      <c r="F3574">
        <f>MATCH(A:A,'Crown Aug Uploads '!B:B,0)</f>
        <v>4216</v>
      </c>
    </row>
    <row r="3575" spans="1:6" hidden="1" x14ac:dyDescent="0.3">
      <c r="A3575">
        <v>6060013</v>
      </c>
      <c r="B3575" s="19" t="s">
        <v>3517</v>
      </c>
      <c r="E3575" s="20">
        <v>17.36</v>
      </c>
      <c r="F3575">
        <f>MATCH(A:A,'Crown Aug Uploads '!B:B,0)</f>
        <v>4217</v>
      </c>
    </row>
    <row r="3576" spans="1:6" hidden="1" x14ac:dyDescent="0.3">
      <c r="A3576">
        <v>6060007</v>
      </c>
      <c r="B3576" s="19" t="s">
        <v>3518</v>
      </c>
      <c r="E3576" s="20">
        <v>17.36</v>
      </c>
      <c r="F3576">
        <f>MATCH(A:A,'Crown Aug Uploads '!B:B,0)</f>
        <v>4218</v>
      </c>
    </row>
    <row r="3577" spans="1:6" hidden="1" x14ac:dyDescent="0.3">
      <c r="A3577">
        <v>6060006</v>
      </c>
      <c r="B3577" s="19" t="s">
        <v>3519</v>
      </c>
      <c r="E3577" s="20">
        <v>17.36</v>
      </c>
      <c r="F3577">
        <f>MATCH(A:A,'Crown Aug Uploads '!B:B,0)</f>
        <v>4219</v>
      </c>
    </row>
    <row r="3578" spans="1:6" x14ac:dyDescent="0.3">
      <c r="A3578">
        <v>6060005</v>
      </c>
      <c r="B3578" s="19" t="s">
        <v>3520</v>
      </c>
      <c r="E3578" s="20">
        <v>17.36</v>
      </c>
      <c r="F3578">
        <f>MATCH(A:A,'Crown Aug Uploads '!B:B,0)</f>
        <v>4220</v>
      </c>
    </row>
    <row r="3579" spans="1:6" hidden="1" x14ac:dyDescent="0.3">
      <c r="A3579">
        <v>6060004</v>
      </c>
      <c r="B3579" s="19" t="s">
        <v>3521</v>
      </c>
      <c r="E3579" s="20">
        <v>17.36</v>
      </c>
      <c r="F3579">
        <f>MATCH(A:A,'Crown Aug Uploads '!B:B,0)</f>
        <v>4221</v>
      </c>
    </row>
    <row r="3580" spans="1:6" hidden="1" x14ac:dyDescent="0.3">
      <c r="A3580">
        <v>6060001</v>
      </c>
      <c r="B3580" s="19" t="s">
        <v>3522</v>
      </c>
      <c r="E3580" s="20">
        <v>20.23</v>
      </c>
      <c r="F3580">
        <f>MATCH(A:A,'Crown Aug Uploads '!B:B,0)</f>
        <v>4222</v>
      </c>
    </row>
    <row r="3581" spans="1:6" hidden="1" x14ac:dyDescent="0.3">
      <c r="A3581">
        <v>6060000</v>
      </c>
      <c r="B3581" s="19" t="s">
        <v>3523</v>
      </c>
      <c r="E3581" s="20">
        <v>20.23</v>
      </c>
      <c r="F3581">
        <f>MATCH(A:A,'Crown Aug Uploads '!B:B,0)</f>
        <v>4223</v>
      </c>
    </row>
    <row r="3582" spans="1:6" x14ac:dyDescent="0.3">
      <c r="A3582">
        <v>6059994</v>
      </c>
      <c r="B3582" s="19" t="s">
        <v>3524</v>
      </c>
      <c r="E3582" s="20">
        <v>10.54</v>
      </c>
      <c r="F3582">
        <f>MATCH(A:A,'Crown Aug Uploads '!B:B,0)</f>
        <v>4224</v>
      </c>
    </row>
    <row r="3583" spans="1:6" x14ac:dyDescent="0.3">
      <c r="A3583">
        <v>6059982</v>
      </c>
      <c r="B3583" s="19" t="s">
        <v>3525</v>
      </c>
      <c r="E3583" s="20">
        <v>47.66</v>
      </c>
      <c r="F3583">
        <f>MATCH(A:A,'Crown Aug Uploads '!B:B,0)</f>
        <v>4225</v>
      </c>
    </row>
    <row r="3584" spans="1:6" x14ac:dyDescent="0.3">
      <c r="A3584">
        <v>6059981</v>
      </c>
      <c r="B3584" s="19" t="s">
        <v>3526</v>
      </c>
      <c r="E3584" s="20">
        <v>20.84</v>
      </c>
      <c r="F3584">
        <f>MATCH(A:A,'Crown Aug Uploads '!B:B,0)</f>
        <v>4226</v>
      </c>
    </row>
    <row r="3585" spans="1:6" hidden="1" x14ac:dyDescent="0.3">
      <c r="A3585">
        <v>6059980</v>
      </c>
      <c r="B3585" s="19" t="s">
        <v>3527</v>
      </c>
      <c r="E3585" s="20">
        <v>53.62</v>
      </c>
      <c r="F3585">
        <f>MATCH(A:A,'Crown Aug Uploads '!B:B,0)</f>
        <v>4227</v>
      </c>
    </row>
    <row r="3586" spans="1:6" hidden="1" x14ac:dyDescent="0.3">
      <c r="A3586">
        <v>6059979</v>
      </c>
      <c r="B3586" s="19" t="s">
        <v>3528</v>
      </c>
      <c r="E3586" s="20">
        <v>23.82</v>
      </c>
      <c r="F3586">
        <f>MATCH(A:A,'Crown Aug Uploads '!B:B,0)</f>
        <v>4228</v>
      </c>
    </row>
    <row r="3587" spans="1:6" hidden="1" x14ac:dyDescent="0.3">
      <c r="A3587">
        <v>6059978</v>
      </c>
      <c r="B3587" s="19" t="s">
        <v>3529</v>
      </c>
      <c r="E3587" s="20">
        <v>44.68</v>
      </c>
      <c r="F3587">
        <f>MATCH(A:A,'Crown Aug Uploads '!B:B,0)</f>
        <v>4229</v>
      </c>
    </row>
    <row r="3588" spans="1:6" x14ac:dyDescent="0.3">
      <c r="A3588">
        <v>6059977</v>
      </c>
      <c r="B3588" s="19" t="s">
        <v>3530</v>
      </c>
      <c r="E3588" s="20">
        <v>19.86</v>
      </c>
      <c r="F3588">
        <f>MATCH(A:A,'Crown Aug Uploads '!B:B,0)</f>
        <v>4230</v>
      </c>
    </row>
    <row r="3589" spans="1:6" x14ac:dyDescent="0.3">
      <c r="A3589">
        <v>6059976</v>
      </c>
      <c r="B3589" s="19" t="s">
        <v>3531</v>
      </c>
      <c r="E3589" s="20">
        <v>11.93</v>
      </c>
      <c r="F3589">
        <f>MATCH(A:A,'Crown Aug Uploads '!B:B,0)</f>
        <v>4231</v>
      </c>
    </row>
    <row r="3590" spans="1:6" hidden="1" x14ac:dyDescent="0.3">
      <c r="A3590">
        <v>6059975</v>
      </c>
      <c r="B3590" s="19" t="s">
        <v>3532</v>
      </c>
      <c r="E3590" s="20">
        <v>69.489999999999995</v>
      </c>
      <c r="F3590">
        <f>MATCH(A:A,'Crown Aug Uploads '!B:B,0)</f>
        <v>4232</v>
      </c>
    </row>
    <row r="3591" spans="1:6" hidden="1" x14ac:dyDescent="0.3">
      <c r="A3591">
        <v>6059974</v>
      </c>
      <c r="B3591" s="19" t="s">
        <v>3533</v>
      </c>
      <c r="E3591" s="20">
        <v>19.36</v>
      </c>
      <c r="F3591">
        <f>MATCH(A:A,'Crown Aug Uploads '!B:B,0)</f>
        <v>4233</v>
      </c>
    </row>
    <row r="3592" spans="1:6" hidden="1" x14ac:dyDescent="0.3">
      <c r="A3592">
        <v>6059973</v>
      </c>
      <c r="B3592" s="19" t="s">
        <v>3534</v>
      </c>
      <c r="E3592" s="20">
        <v>48.41</v>
      </c>
      <c r="F3592">
        <f>MATCH(A:A,'Crown Aug Uploads '!B:B,0)</f>
        <v>4234</v>
      </c>
    </row>
    <row r="3593" spans="1:6" hidden="1" x14ac:dyDescent="0.3">
      <c r="A3593">
        <v>6059972</v>
      </c>
      <c r="B3593" s="19" t="s">
        <v>3535</v>
      </c>
      <c r="E3593" s="20">
        <v>48.41</v>
      </c>
      <c r="F3593">
        <f>MATCH(A:A,'Crown Aug Uploads '!B:B,0)</f>
        <v>4235</v>
      </c>
    </row>
    <row r="3594" spans="1:6" hidden="1" x14ac:dyDescent="0.3">
      <c r="A3594">
        <v>6059971</v>
      </c>
      <c r="B3594" s="19" t="s">
        <v>3536</v>
      </c>
      <c r="E3594" s="20">
        <v>32.76</v>
      </c>
      <c r="F3594">
        <f>MATCH(A:A,'Crown Aug Uploads '!B:B,0)</f>
        <v>4236</v>
      </c>
    </row>
    <row r="3595" spans="1:6" hidden="1" x14ac:dyDescent="0.3">
      <c r="A3595">
        <v>6059970</v>
      </c>
      <c r="B3595" s="19" t="s">
        <v>3537</v>
      </c>
      <c r="E3595" s="20">
        <v>32.76</v>
      </c>
      <c r="F3595">
        <f>MATCH(A:A,'Crown Aug Uploads '!B:B,0)</f>
        <v>4237</v>
      </c>
    </row>
    <row r="3596" spans="1:6" hidden="1" x14ac:dyDescent="0.3">
      <c r="A3596">
        <v>6059969</v>
      </c>
      <c r="B3596" s="19" t="s">
        <v>3538</v>
      </c>
      <c r="E3596" s="20">
        <v>11.67</v>
      </c>
      <c r="F3596">
        <f>MATCH(A:A,'Crown Aug Uploads '!B:B,0)</f>
        <v>4238</v>
      </c>
    </row>
    <row r="3597" spans="1:6" hidden="1" x14ac:dyDescent="0.3">
      <c r="A3597">
        <v>6059968</v>
      </c>
      <c r="B3597" s="19" t="s">
        <v>3539</v>
      </c>
      <c r="E3597" s="20">
        <v>11.67</v>
      </c>
      <c r="F3597">
        <f>MATCH(A:A,'Crown Aug Uploads '!B:B,0)</f>
        <v>4239</v>
      </c>
    </row>
    <row r="3598" spans="1:6" hidden="1" x14ac:dyDescent="0.3">
      <c r="A3598">
        <v>6059967</v>
      </c>
      <c r="B3598" s="19" t="s">
        <v>3540</v>
      </c>
      <c r="E3598" s="20">
        <v>11.67</v>
      </c>
      <c r="F3598">
        <f>MATCH(A:A,'Crown Aug Uploads '!B:B,0)</f>
        <v>4240</v>
      </c>
    </row>
    <row r="3599" spans="1:6" hidden="1" x14ac:dyDescent="0.3">
      <c r="A3599">
        <v>6059853</v>
      </c>
      <c r="B3599" s="19" t="s">
        <v>3541</v>
      </c>
      <c r="E3599" s="20">
        <v>44.67</v>
      </c>
      <c r="F3599">
        <f>MATCH(A:A,'Crown Aug Uploads '!B:B,0)</f>
        <v>4241</v>
      </c>
    </row>
    <row r="3600" spans="1:6" hidden="1" x14ac:dyDescent="0.3">
      <c r="A3600">
        <v>6059852</v>
      </c>
      <c r="B3600" s="19" t="s">
        <v>3542</v>
      </c>
      <c r="E3600" s="20">
        <v>36.880000000000003</v>
      </c>
      <c r="F3600">
        <f>MATCH(A:A,'Crown Aug Uploads '!B:B,0)</f>
        <v>4242</v>
      </c>
    </row>
    <row r="3601" spans="1:6" hidden="1" x14ac:dyDescent="0.3">
      <c r="A3601">
        <v>6059825</v>
      </c>
      <c r="B3601" s="19" t="s">
        <v>3543</v>
      </c>
      <c r="E3601" s="20">
        <v>15.48</v>
      </c>
      <c r="F3601">
        <f>MATCH(A:A,'Crown Aug Uploads '!B:B,0)</f>
        <v>4243</v>
      </c>
    </row>
    <row r="3602" spans="1:6" hidden="1" x14ac:dyDescent="0.3">
      <c r="A3602">
        <v>6059824</v>
      </c>
      <c r="B3602" s="19" t="s">
        <v>3544</v>
      </c>
      <c r="E3602" s="20">
        <v>81.849999999999994</v>
      </c>
      <c r="F3602">
        <f>MATCH(A:A,'Crown Aug Uploads '!B:B,0)</f>
        <v>4244</v>
      </c>
    </row>
    <row r="3603" spans="1:6" hidden="1" x14ac:dyDescent="0.3">
      <c r="A3603">
        <v>6059823</v>
      </c>
      <c r="B3603" s="19" t="s">
        <v>3545</v>
      </c>
      <c r="E3603" s="20">
        <v>43.8</v>
      </c>
      <c r="F3603">
        <f>MATCH(A:A,'Crown Aug Uploads '!B:B,0)</f>
        <v>4245</v>
      </c>
    </row>
    <row r="3604" spans="1:6" hidden="1" x14ac:dyDescent="0.3">
      <c r="A3604">
        <v>6059822</v>
      </c>
      <c r="B3604" s="19" t="s">
        <v>3546</v>
      </c>
      <c r="E3604" s="20">
        <v>50</v>
      </c>
      <c r="F3604">
        <f>MATCH(A:A,'Crown Aug Uploads '!B:B,0)</f>
        <v>4246</v>
      </c>
    </row>
    <row r="3605" spans="1:6" hidden="1" x14ac:dyDescent="0.3">
      <c r="A3605">
        <v>6059821</v>
      </c>
      <c r="B3605" s="19" t="s">
        <v>3547</v>
      </c>
      <c r="E3605" s="20">
        <v>25</v>
      </c>
      <c r="F3605">
        <f>MATCH(A:A,'Crown Aug Uploads '!B:B,0)</f>
        <v>4247</v>
      </c>
    </row>
    <row r="3606" spans="1:6" hidden="1" x14ac:dyDescent="0.3">
      <c r="A3606">
        <v>6059643</v>
      </c>
      <c r="B3606" s="19" t="s">
        <v>3548</v>
      </c>
      <c r="E3606" s="20">
        <v>9.56</v>
      </c>
      <c r="F3606">
        <f>MATCH(A:A,'Crown Aug Uploads '!B:B,0)</f>
        <v>4248</v>
      </c>
    </row>
    <row r="3607" spans="1:6" hidden="1" x14ac:dyDescent="0.3">
      <c r="A3607">
        <v>6059642</v>
      </c>
      <c r="B3607" s="19" t="s">
        <v>3549</v>
      </c>
      <c r="E3607" s="20">
        <v>9.56</v>
      </c>
      <c r="F3607">
        <f>MATCH(A:A,'Crown Aug Uploads '!B:B,0)</f>
        <v>4249</v>
      </c>
    </row>
    <row r="3608" spans="1:6" hidden="1" x14ac:dyDescent="0.3">
      <c r="A3608">
        <v>6059639</v>
      </c>
      <c r="B3608" s="19" t="s">
        <v>3550</v>
      </c>
      <c r="E3608" s="20">
        <v>9.56</v>
      </c>
      <c r="F3608">
        <f>MATCH(A:A,'Crown Aug Uploads '!B:B,0)</f>
        <v>4250</v>
      </c>
    </row>
    <row r="3609" spans="1:6" hidden="1" x14ac:dyDescent="0.3">
      <c r="A3609">
        <v>6058718</v>
      </c>
      <c r="B3609" s="19" t="s">
        <v>3551</v>
      </c>
      <c r="E3609" s="20">
        <v>1.48</v>
      </c>
      <c r="F3609">
        <f>MATCH(A:A,'Crown Aug Uploads '!B:B,0)</f>
        <v>4251</v>
      </c>
    </row>
    <row r="3610" spans="1:6" hidden="1" x14ac:dyDescent="0.3">
      <c r="A3610">
        <v>6058683</v>
      </c>
      <c r="B3610" s="19" t="s">
        <v>3552</v>
      </c>
      <c r="E3610" s="20">
        <v>4.46</v>
      </c>
      <c r="F3610">
        <f>MATCH(A:A,'Crown Aug Uploads '!B:B,0)</f>
        <v>4252</v>
      </c>
    </row>
    <row r="3611" spans="1:6" x14ac:dyDescent="0.3">
      <c r="A3611">
        <v>6058682</v>
      </c>
      <c r="B3611" s="19" t="s">
        <v>3553</v>
      </c>
      <c r="E3611" s="20">
        <v>4.46</v>
      </c>
      <c r="F3611">
        <f>MATCH(A:A,'Crown Aug Uploads '!B:B,0)</f>
        <v>4253</v>
      </c>
    </row>
    <row r="3612" spans="1:6" hidden="1" x14ac:dyDescent="0.3">
      <c r="A3612">
        <v>6058681</v>
      </c>
      <c r="B3612" s="19" t="s">
        <v>3554</v>
      </c>
      <c r="E3612" s="20">
        <v>4.46</v>
      </c>
      <c r="F3612">
        <f>MATCH(A:A,'Crown Aug Uploads '!B:B,0)</f>
        <v>4254</v>
      </c>
    </row>
    <row r="3613" spans="1:6" hidden="1" x14ac:dyDescent="0.3">
      <c r="A3613">
        <v>6058680</v>
      </c>
      <c r="B3613" s="19" t="s">
        <v>3555</v>
      </c>
      <c r="E3613" s="20">
        <v>4.46</v>
      </c>
      <c r="F3613">
        <f>MATCH(A:A,'Crown Aug Uploads '!B:B,0)</f>
        <v>4255</v>
      </c>
    </row>
    <row r="3614" spans="1:6" hidden="1" x14ac:dyDescent="0.3">
      <c r="A3614">
        <v>6058679</v>
      </c>
      <c r="B3614" s="19" t="s">
        <v>3556</v>
      </c>
      <c r="E3614" s="20">
        <v>4.46</v>
      </c>
      <c r="F3614">
        <f>MATCH(A:A,'Crown Aug Uploads '!B:B,0)</f>
        <v>4256</v>
      </c>
    </row>
    <row r="3615" spans="1:6" hidden="1" x14ac:dyDescent="0.3">
      <c r="A3615">
        <v>6058678</v>
      </c>
      <c r="B3615" s="19" t="s">
        <v>3557</v>
      </c>
      <c r="E3615" s="20">
        <v>4.46</v>
      </c>
      <c r="F3615">
        <f>MATCH(A:A,'Crown Aug Uploads '!B:B,0)</f>
        <v>4257</v>
      </c>
    </row>
    <row r="3616" spans="1:6" hidden="1" x14ac:dyDescent="0.3">
      <c r="A3616">
        <v>6058677</v>
      </c>
      <c r="B3616" s="19" t="s">
        <v>3558</v>
      </c>
      <c r="E3616" s="20">
        <v>4.46</v>
      </c>
      <c r="F3616">
        <f>MATCH(A:A,'Crown Aug Uploads '!B:B,0)</f>
        <v>4258</v>
      </c>
    </row>
    <row r="3617" spans="1:6" hidden="1" x14ac:dyDescent="0.3">
      <c r="A3617">
        <v>6058676</v>
      </c>
      <c r="B3617" s="19" t="s">
        <v>3559</v>
      </c>
      <c r="E3617" s="20">
        <v>4.46</v>
      </c>
      <c r="F3617">
        <f>MATCH(A:A,'Crown Aug Uploads '!B:B,0)</f>
        <v>4259</v>
      </c>
    </row>
    <row r="3618" spans="1:6" hidden="1" x14ac:dyDescent="0.3">
      <c r="A3618">
        <v>6058675</v>
      </c>
      <c r="B3618" s="19" t="s">
        <v>3560</v>
      </c>
      <c r="E3618" s="20">
        <v>4.46</v>
      </c>
      <c r="F3618">
        <f>MATCH(A:A,'Crown Aug Uploads '!B:B,0)</f>
        <v>4260</v>
      </c>
    </row>
    <row r="3619" spans="1:6" hidden="1" x14ac:dyDescent="0.3">
      <c r="A3619">
        <v>6058674</v>
      </c>
      <c r="B3619" s="19" t="s">
        <v>3561</v>
      </c>
      <c r="E3619" s="20">
        <v>4.46</v>
      </c>
      <c r="F3619">
        <f>MATCH(A:A,'Crown Aug Uploads '!B:B,0)</f>
        <v>4261</v>
      </c>
    </row>
    <row r="3620" spans="1:6" hidden="1" x14ac:dyDescent="0.3">
      <c r="A3620">
        <v>6058673</v>
      </c>
      <c r="B3620" s="19" t="s">
        <v>3562</v>
      </c>
      <c r="E3620" s="20">
        <v>4.46</v>
      </c>
      <c r="F3620">
        <f>MATCH(A:A,'Crown Aug Uploads '!B:B,0)</f>
        <v>4262</v>
      </c>
    </row>
    <row r="3621" spans="1:6" hidden="1" x14ac:dyDescent="0.3">
      <c r="A3621">
        <v>6058672</v>
      </c>
      <c r="B3621" s="19" t="s">
        <v>3563</v>
      </c>
      <c r="E3621" s="20">
        <v>4.46</v>
      </c>
      <c r="F3621">
        <f>MATCH(A:A,'Crown Aug Uploads '!B:B,0)</f>
        <v>4263</v>
      </c>
    </row>
    <row r="3622" spans="1:6" hidden="1" x14ac:dyDescent="0.3">
      <c r="A3622">
        <v>6058671</v>
      </c>
      <c r="B3622" s="19" t="s">
        <v>3564</v>
      </c>
      <c r="E3622" s="20">
        <v>4.46</v>
      </c>
      <c r="F3622">
        <f>MATCH(A:A,'Crown Aug Uploads '!B:B,0)</f>
        <v>4264</v>
      </c>
    </row>
    <row r="3623" spans="1:6" hidden="1" x14ac:dyDescent="0.3">
      <c r="A3623">
        <v>6058670</v>
      </c>
      <c r="B3623" s="19" t="s">
        <v>3565</v>
      </c>
      <c r="E3623" s="20">
        <v>4.46</v>
      </c>
      <c r="F3623">
        <f>MATCH(A:A,'Crown Aug Uploads '!B:B,0)</f>
        <v>4265</v>
      </c>
    </row>
    <row r="3624" spans="1:6" hidden="1" x14ac:dyDescent="0.3">
      <c r="A3624">
        <v>6058669</v>
      </c>
      <c r="B3624" s="19" t="s">
        <v>3566</v>
      </c>
      <c r="E3624" s="20">
        <v>4.46</v>
      </c>
      <c r="F3624">
        <f>MATCH(A:A,'Crown Aug Uploads '!B:B,0)</f>
        <v>4266</v>
      </c>
    </row>
    <row r="3625" spans="1:6" hidden="1" x14ac:dyDescent="0.3">
      <c r="A3625">
        <v>6058668</v>
      </c>
      <c r="B3625" s="19" t="s">
        <v>3567</v>
      </c>
      <c r="E3625" s="20">
        <v>4.46</v>
      </c>
      <c r="F3625">
        <f>MATCH(A:A,'Crown Aug Uploads '!B:B,0)</f>
        <v>4267</v>
      </c>
    </row>
    <row r="3626" spans="1:6" hidden="1" x14ac:dyDescent="0.3">
      <c r="A3626">
        <v>6058667</v>
      </c>
      <c r="B3626" s="19" t="s">
        <v>3568</v>
      </c>
      <c r="E3626" s="20">
        <v>4.46</v>
      </c>
      <c r="F3626">
        <f>MATCH(A:A,'Crown Aug Uploads '!B:B,0)</f>
        <v>4268</v>
      </c>
    </row>
    <row r="3627" spans="1:6" hidden="1" x14ac:dyDescent="0.3">
      <c r="A3627">
        <v>6058666</v>
      </c>
      <c r="B3627" s="19" t="s">
        <v>3569</v>
      </c>
      <c r="E3627" s="20">
        <v>4.46</v>
      </c>
      <c r="F3627">
        <f>MATCH(A:A,'Crown Aug Uploads '!B:B,0)</f>
        <v>4269</v>
      </c>
    </row>
    <row r="3628" spans="1:6" hidden="1" x14ac:dyDescent="0.3">
      <c r="A3628">
        <v>6058665</v>
      </c>
      <c r="B3628" s="19" t="s">
        <v>3570</v>
      </c>
      <c r="E3628" s="20">
        <v>87.04</v>
      </c>
      <c r="F3628">
        <f>MATCH(A:A,'Crown Aug Uploads '!B:B,0)</f>
        <v>4270</v>
      </c>
    </row>
    <row r="3629" spans="1:6" hidden="1" x14ac:dyDescent="0.3">
      <c r="A3629">
        <v>6058664</v>
      </c>
      <c r="B3629" s="19" t="s">
        <v>3571</v>
      </c>
      <c r="E3629" s="20">
        <v>43.96</v>
      </c>
      <c r="F3629">
        <f>MATCH(A:A,'Crown Aug Uploads '!B:B,0)</f>
        <v>4271</v>
      </c>
    </row>
    <row r="3630" spans="1:6" hidden="1" x14ac:dyDescent="0.3">
      <c r="A3630">
        <v>6058663</v>
      </c>
      <c r="B3630" s="19" t="s">
        <v>3572</v>
      </c>
      <c r="E3630" s="20">
        <v>45.56</v>
      </c>
      <c r="F3630">
        <f>MATCH(A:A,'Crown Aug Uploads '!B:B,0)</f>
        <v>4272</v>
      </c>
    </row>
    <row r="3631" spans="1:6" hidden="1" x14ac:dyDescent="0.3">
      <c r="A3631">
        <v>6058662</v>
      </c>
      <c r="B3631" s="19" t="s">
        <v>3573</v>
      </c>
      <c r="E3631" s="20">
        <v>20.260000000000002</v>
      </c>
      <c r="F3631">
        <f>MATCH(A:A,'Crown Aug Uploads '!B:B,0)</f>
        <v>4273</v>
      </c>
    </row>
    <row r="3632" spans="1:6" hidden="1" x14ac:dyDescent="0.3">
      <c r="A3632">
        <v>6058661</v>
      </c>
      <c r="B3632" s="19" t="s">
        <v>3574</v>
      </c>
      <c r="E3632" s="20">
        <v>45.56</v>
      </c>
      <c r="F3632">
        <f>MATCH(A:A,'Crown Aug Uploads '!B:B,0)</f>
        <v>4274</v>
      </c>
    </row>
    <row r="3633" spans="1:6" hidden="1" x14ac:dyDescent="0.3">
      <c r="A3633">
        <v>6058660</v>
      </c>
      <c r="B3633" s="19" t="s">
        <v>3575</v>
      </c>
      <c r="E3633" s="20">
        <v>20.260000000000002</v>
      </c>
      <c r="F3633">
        <f>MATCH(A:A,'Crown Aug Uploads '!B:B,0)</f>
        <v>4275</v>
      </c>
    </row>
    <row r="3634" spans="1:6" hidden="1" x14ac:dyDescent="0.3">
      <c r="A3634">
        <v>6058659</v>
      </c>
      <c r="B3634" s="19" t="s">
        <v>3576</v>
      </c>
      <c r="E3634" s="20">
        <v>45.56</v>
      </c>
      <c r="F3634">
        <f>MATCH(A:A,'Crown Aug Uploads '!B:B,0)</f>
        <v>4276</v>
      </c>
    </row>
    <row r="3635" spans="1:6" hidden="1" x14ac:dyDescent="0.3">
      <c r="A3635">
        <v>6058658</v>
      </c>
      <c r="B3635" s="19" t="s">
        <v>3577</v>
      </c>
      <c r="E3635" s="20">
        <v>20.260000000000002</v>
      </c>
      <c r="F3635">
        <f>MATCH(A:A,'Crown Aug Uploads '!B:B,0)</f>
        <v>4277</v>
      </c>
    </row>
    <row r="3636" spans="1:6" hidden="1" x14ac:dyDescent="0.3">
      <c r="A3636">
        <v>6058657</v>
      </c>
      <c r="B3636" s="19" t="s">
        <v>3578</v>
      </c>
      <c r="E3636" s="20">
        <v>45.56</v>
      </c>
      <c r="F3636">
        <f>MATCH(A:A,'Crown Aug Uploads '!B:B,0)</f>
        <v>4278</v>
      </c>
    </row>
    <row r="3637" spans="1:6" hidden="1" x14ac:dyDescent="0.3">
      <c r="A3637">
        <v>6058656</v>
      </c>
      <c r="B3637" s="19" t="s">
        <v>3579</v>
      </c>
      <c r="E3637" s="20">
        <v>20.260000000000002</v>
      </c>
      <c r="F3637">
        <f>MATCH(A:A,'Crown Aug Uploads '!B:B,0)</f>
        <v>4279</v>
      </c>
    </row>
    <row r="3638" spans="1:6" hidden="1" x14ac:dyDescent="0.3">
      <c r="A3638">
        <v>6058655</v>
      </c>
      <c r="B3638" s="19" t="s">
        <v>3580</v>
      </c>
      <c r="E3638" s="20">
        <v>45.56</v>
      </c>
      <c r="F3638">
        <f>MATCH(A:A,'Crown Aug Uploads '!B:B,0)</f>
        <v>4280</v>
      </c>
    </row>
    <row r="3639" spans="1:6" hidden="1" x14ac:dyDescent="0.3">
      <c r="A3639">
        <v>6058654</v>
      </c>
      <c r="B3639" s="19" t="s">
        <v>3581</v>
      </c>
      <c r="E3639" s="20">
        <v>20.260000000000002</v>
      </c>
      <c r="F3639">
        <f>MATCH(A:A,'Crown Aug Uploads '!B:B,0)</f>
        <v>4281</v>
      </c>
    </row>
    <row r="3640" spans="1:6" hidden="1" x14ac:dyDescent="0.3">
      <c r="A3640">
        <v>6058653</v>
      </c>
      <c r="B3640" s="19" t="s">
        <v>3582</v>
      </c>
      <c r="E3640" s="20">
        <v>45.56</v>
      </c>
      <c r="F3640">
        <f>MATCH(A:A,'Crown Aug Uploads '!B:B,0)</f>
        <v>4282</v>
      </c>
    </row>
    <row r="3641" spans="1:6" hidden="1" x14ac:dyDescent="0.3">
      <c r="A3641">
        <v>6058652</v>
      </c>
      <c r="B3641" s="19" t="s">
        <v>3583</v>
      </c>
      <c r="E3641" s="20">
        <v>20.260000000000002</v>
      </c>
      <c r="F3641">
        <f>MATCH(A:A,'Crown Aug Uploads '!B:B,0)</f>
        <v>4283</v>
      </c>
    </row>
    <row r="3642" spans="1:6" hidden="1" x14ac:dyDescent="0.3">
      <c r="A3642">
        <v>6058651</v>
      </c>
      <c r="B3642" s="19" t="s">
        <v>3584</v>
      </c>
      <c r="E3642" s="20">
        <v>45.56</v>
      </c>
      <c r="F3642">
        <f>MATCH(A:A,'Crown Aug Uploads '!B:B,0)</f>
        <v>4284</v>
      </c>
    </row>
    <row r="3643" spans="1:6" hidden="1" x14ac:dyDescent="0.3">
      <c r="A3643">
        <v>6058650</v>
      </c>
      <c r="B3643" s="19" t="s">
        <v>3585</v>
      </c>
      <c r="E3643" s="20">
        <v>20.260000000000002</v>
      </c>
      <c r="F3643">
        <f>MATCH(A:A,'Crown Aug Uploads '!B:B,0)</f>
        <v>4285</v>
      </c>
    </row>
    <row r="3644" spans="1:6" hidden="1" x14ac:dyDescent="0.3">
      <c r="A3644">
        <v>6058717</v>
      </c>
      <c r="B3644" s="19" t="s">
        <v>3586</v>
      </c>
      <c r="E3644" s="20">
        <v>1.48</v>
      </c>
      <c r="F3644">
        <f>MATCH(A:A,'Crown Aug Uploads '!B:B,0)</f>
        <v>4286</v>
      </c>
    </row>
    <row r="3645" spans="1:6" hidden="1" x14ac:dyDescent="0.3">
      <c r="A3645">
        <v>6058716</v>
      </c>
      <c r="B3645" s="19" t="s">
        <v>3587</v>
      </c>
      <c r="E3645" s="20">
        <v>1.48</v>
      </c>
      <c r="F3645">
        <f>MATCH(A:A,'Crown Aug Uploads '!B:B,0)</f>
        <v>4287</v>
      </c>
    </row>
    <row r="3646" spans="1:6" hidden="1" x14ac:dyDescent="0.3">
      <c r="A3646">
        <v>6058715</v>
      </c>
      <c r="B3646" s="19" t="s">
        <v>3588</v>
      </c>
      <c r="E3646" s="20">
        <v>1.48</v>
      </c>
      <c r="F3646">
        <f>MATCH(A:A,'Crown Aug Uploads '!B:B,0)</f>
        <v>4288</v>
      </c>
    </row>
    <row r="3647" spans="1:6" hidden="1" x14ac:dyDescent="0.3">
      <c r="A3647">
        <v>6058714</v>
      </c>
      <c r="B3647" s="19" t="s">
        <v>3589</v>
      </c>
      <c r="E3647" s="20">
        <v>1.48</v>
      </c>
      <c r="F3647">
        <f>MATCH(A:A,'Crown Aug Uploads '!B:B,0)</f>
        <v>4289</v>
      </c>
    </row>
    <row r="3648" spans="1:6" hidden="1" x14ac:dyDescent="0.3">
      <c r="A3648">
        <v>6058713</v>
      </c>
      <c r="B3648" s="19" t="s">
        <v>3590</v>
      </c>
      <c r="E3648" s="20">
        <v>1.48</v>
      </c>
      <c r="F3648">
        <f>MATCH(A:A,'Crown Aug Uploads '!B:B,0)</f>
        <v>4290</v>
      </c>
    </row>
    <row r="3649" spans="1:6" hidden="1" x14ac:dyDescent="0.3">
      <c r="A3649">
        <v>6058712</v>
      </c>
      <c r="B3649" s="19" t="s">
        <v>3591</v>
      </c>
      <c r="E3649" s="20">
        <v>1.48</v>
      </c>
      <c r="F3649">
        <f>MATCH(A:A,'Crown Aug Uploads '!B:B,0)</f>
        <v>4291</v>
      </c>
    </row>
    <row r="3650" spans="1:6" hidden="1" x14ac:dyDescent="0.3">
      <c r="A3650">
        <v>6058711</v>
      </c>
      <c r="B3650" s="19" t="s">
        <v>3592</v>
      </c>
      <c r="E3650" s="20">
        <v>1.48</v>
      </c>
      <c r="F3650">
        <f>MATCH(A:A,'Crown Aug Uploads '!B:B,0)</f>
        <v>4292</v>
      </c>
    </row>
    <row r="3651" spans="1:6" x14ac:dyDescent="0.3">
      <c r="A3651">
        <v>6058710</v>
      </c>
      <c r="B3651" s="19" t="s">
        <v>3593</v>
      </c>
      <c r="E3651" s="20">
        <v>1.48</v>
      </c>
      <c r="F3651">
        <f>MATCH(A:A,'Crown Aug Uploads '!B:B,0)</f>
        <v>4293</v>
      </c>
    </row>
    <row r="3652" spans="1:6" hidden="1" x14ac:dyDescent="0.3">
      <c r="A3652">
        <v>6058709</v>
      </c>
      <c r="B3652" s="19" t="s">
        <v>3594</v>
      </c>
      <c r="E3652" s="20">
        <v>1.48</v>
      </c>
      <c r="F3652">
        <f>MATCH(A:A,'Crown Aug Uploads '!B:B,0)</f>
        <v>4294</v>
      </c>
    </row>
    <row r="3653" spans="1:6" hidden="1" x14ac:dyDescent="0.3">
      <c r="A3653">
        <v>6058708</v>
      </c>
      <c r="B3653" s="19" t="s">
        <v>3595</v>
      </c>
      <c r="E3653" s="20">
        <v>1.48</v>
      </c>
      <c r="F3653">
        <f>MATCH(A:A,'Crown Aug Uploads '!B:B,0)</f>
        <v>4295</v>
      </c>
    </row>
    <row r="3654" spans="1:6" hidden="1" x14ac:dyDescent="0.3">
      <c r="A3654">
        <v>6058707</v>
      </c>
      <c r="B3654" s="19" t="s">
        <v>3596</v>
      </c>
      <c r="E3654" s="20">
        <v>1.48</v>
      </c>
      <c r="F3654">
        <f>MATCH(A:A,'Crown Aug Uploads '!B:B,0)</f>
        <v>4296</v>
      </c>
    </row>
    <row r="3655" spans="1:6" hidden="1" x14ac:dyDescent="0.3">
      <c r="A3655">
        <v>6058706</v>
      </c>
      <c r="B3655" s="19" t="s">
        <v>3597</v>
      </c>
      <c r="E3655" s="20">
        <v>1.48</v>
      </c>
      <c r="F3655">
        <f>MATCH(A:A,'Crown Aug Uploads '!B:B,0)</f>
        <v>4297</v>
      </c>
    </row>
    <row r="3656" spans="1:6" hidden="1" x14ac:dyDescent="0.3">
      <c r="A3656">
        <v>6058705</v>
      </c>
      <c r="B3656" s="19" t="s">
        <v>3598</v>
      </c>
      <c r="E3656" s="20">
        <v>1.48</v>
      </c>
      <c r="F3656">
        <f>MATCH(A:A,'Crown Aug Uploads '!B:B,0)</f>
        <v>4298</v>
      </c>
    </row>
    <row r="3657" spans="1:6" hidden="1" x14ac:dyDescent="0.3">
      <c r="A3657">
        <v>6058704</v>
      </c>
      <c r="B3657" s="19" t="s">
        <v>3599</v>
      </c>
      <c r="E3657" s="20">
        <v>1.48</v>
      </c>
      <c r="F3657">
        <f>MATCH(A:A,'Crown Aug Uploads '!B:B,0)</f>
        <v>4299</v>
      </c>
    </row>
    <row r="3658" spans="1:6" hidden="1" x14ac:dyDescent="0.3">
      <c r="A3658">
        <v>6058703</v>
      </c>
      <c r="B3658" s="19" t="s">
        <v>3600</v>
      </c>
      <c r="E3658" s="20">
        <v>1.48</v>
      </c>
      <c r="F3658">
        <f>MATCH(A:A,'Crown Aug Uploads '!B:B,0)</f>
        <v>4300</v>
      </c>
    </row>
    <row r="3659" spans="1:6" hidden="1" x14ac:dyDescent="0.3">
      <c r="A3659">
        <v>6058702</v>
      </c>
      <c r="B3659" s="19" t="s">
        <v>3601</v>
      </c>
      <c r="E3659" s="20">
        <v>1.48</v>
      </c>
      <c r="F3659">
        <f>MATCH(A:A,'Crown Aug Uploads '!B:B,0)</f>
        <v>4301</v>
      </c>
    </row>
    <row r="3660" spans="1:6" hidden="1" x14ac:dyDescent="0.3">
      <c r="A3660">
        <v>6058701</v>
      </c>
      <c r="B3660" s="19" t="s">
        <v>3602</v>
      </c>
      <c r="E3660" s="20">
        <v>1.48</v>
      </c>
      <c r="F3660">
        <f>MATCH(A:A,'Crown Aug Uploads '!B:B,0)</f>
        <v>4302</v>
      </c>
    </row>
    <row r="3661" spans="1:6" hidden="1" x14ac:dyDescent="0.3">
      <c r="A3661">
        <v>6058700</v>
      </c>
      <c r="B3661" s="19" t="s">
        <v>3603</v>
      </c>
      <c r="E3661" s="20">
        <v>1.48</v>
      </c>
      <c r="F3661">
        <f>MATCH(A:A,'Crown Aug Uploads '!B:B,0)</f>
        <v>4303</v>
      </c>
    </row>
    <row r="3662" spans="1:6" hidden="1" x14ac:dyDescent="0.3">
      <c r="A3662">
        <v>6058699</v>
      </c>
      <c r="B3662" s="19" t="s">
        <v>3604</v>
      </c>
      <c r="E3662" s="20">
        <v>1.48</v>
      </c>
      <c r="F3662">
        <f>MATCH(A:A,'Crown Aug Uploads '!B:B,0)</f>
        <v>4304</v>
      </c>
    </row>
    <row r="3663" spans="1:6" hidden="1" x14ac:dyDescent="0.3">
      <c r="A3663">
        <v>6058698</v>
      </c>
      <c r="B3663" s="19" t="s">
        <v>3605</v>
      </c>
      <c r="E3663" s="20">
        <v>1.48</v>
      </c>
      <c r="F3663">
        <f>MATCH(A:A,'Crown Aug Uploads '!B:B,0)</f>
        <v>4305</v>
      </c>
    </row>
    <row r="3664" spans="1:6" hidden="1" x14ac:dyDescent="0.3">
      <c r="A3664">
        <v>6058697</v>
      </c>
      <c r="B3664" s="19" t="s">
        <v>3606</v>
      </c>
      <c r="E3664" s="20">
        <v>1.48</v>
      </c>
      <c r="F3664">
        <f>MATCH(A:A,'Crown Aug Uploads '!B:B,0)</f>
        <v>4306</v>
      </c>
    </row>
    <row r="3665" spans="1:6" hidden="1" x14ac:dyDescent="0.3">
      <c r="A3665">
        <v>6058696</v>
      </c>
      <c r="B3665" s="19" t="s">
        <v>3607</v>
      </c>
      <c r="E3665" s="20">
        <v>1.48</v>
      </c>
      <c r="F3665">
        <f>MATCH(A:A,'Crown Aug Uploads '!B:B,0)</f>
        <v>4307</v>
      </c>
    </row>
    <row r="3666" spans="1:6" hidden="1" x14ac:dyDescent="0.3">
      <c r="A3666">
        <v>6058695</v>
      </c>
      <c r="B3666" s="19" t="s">
        <v>3608</v>
      </c>
      <c r="E3666" s="20">
        <v>1.48</v>
      </c>
      <c r="F3666">
        <f>MATCH(A:A,'Crown Aug Uploads '!B:B,0)</f>
        <v>4308</v>
      </c>
    </row>
    <row r="3667" spans="1:6" hidden="1" x14ac:dyDescent="0.3">
      <c r="A3667">
        <v>6058694</v>
      </c>
      <c r="B3667" s="19" t="s">
        <v>3609</v>
      </c>
      <c r="E3667" s="20">
        <v>1.48</v>
      </c>
      <c r="F3667">
        <f>MATCH(A:A,'Crown Aug Uploads '!B:B,0)</f>
        <v>4309</v>
      </c>
    </row>
    <row r="3668" spans="1:6" x14ac:dyDescent="0.3">
      <c r="A3668">
        <v>6058693</v>
      </c>
      <c r="B3668" s="19" t="s">
        <v>3610</v>
      </c>
      <c r="E3668" s="20">
        <v>4.46</v>
      </c>
      <c r="F3668">
        <f>MATCH(A:A,'Crown Aug Uploads '!B:B,0)</f>
        <v>4310</v>
      </c>
    </row>
    <row r="3669" spans="1:6" hidden="1" x14ac:dyDescent="0.3">
      <c r="A3669">
        <v>6058692</v>
      </c>
      <c r="B3669" s="19" t="s">
        <v>3611</v>
      </c>
      <c r="E3669" s="20">
        <v>4.46</v>
      </c>
      <c r="F3669">
        <f>MATCH(A:A,'Crown Aug Uploads '!B:B,0)</f>
        <v>4311</v>
      </c>
    </row>
    <row r="3670" spans="1:6" hidden="1" x14ac:dyDescent="0.3">
      <c r="A3670">
        <v>6058691</v>
      </c>
      <c r="B3670" s="19" t="s">
        <v>3612</v>
      </c>
      <c r="E3670" s="20">
        <v>4.46</v>
      </c>
      <c r="F3670">
        <f>MATCH(A:A,'Crown Aug Uploads '!B:B,0)</f>
        <v>4312</v>
      </c>
    </row>
    <row r="3671" spans="1:6" hidden="1" x14ac:dyDescent="0.3">
      <c r="A3671">
        <v>6058690</v>
      </c>
      <c r="B3671" s="19" t="s">
        <v>3613</v>
      </c>
      <c r="E3671" s="20">
        <v>4.46</v>
      </c>
      <c r="F3671">
        <f>MATCH(A:A,'Crown Aug Uploads '!B:B,0)</f>
        <v>4313</v>
      </c>
    </row>
    <row r="3672" spans="1:6" hidden="1" x14ac:dyDescent="0.3">
      <c r="A3672">
        <v>6058689</v>
      </c>
      <c r="B3672" s="19" t="s">
        <v>3614</v>
      </c>
      <c r="E3672" s="20">
        <v>4.46</v>
      </c>
      <c r="F3672">
        <f>MATCH(A:A,'Crown Aug Uploads '!B:B,0)</f>
        <v>4314</v>
      </c>
    </row>
    <row r="3673" spans="1:6" hidden="1" x14ac:dyDescent="0.3">
      <c r="A3673">
        <v>6058688</v>
      </c>
      <c r="B3673" s="19" t="s">
        <v>3615</v>
      </c>
      <c r="E3673" s="20">
        <v>4.46</v>
      </c>
      <c r="F3673">
        <f>MATCH(A:A,'Crown Aug Uploads '!B:B,0)</f>
        <v>4315</v>
      </c>
    </row>
    <row r="3674" spans="1:6" hidden="1" x14ac:dyDescent="0.3">
      <c r="A3674">
        <v>6058687</v>
      </c>
      <c r="B3674" s="19" t="s">
        <v>3616</v>
      </c>
      <c r="E3674" s="20">
        <v>4.46</v>
      </c>
      <c r="F3674">
        <f>MATCH(A:A,'Crown Aug Uploads '!B:B,0)</f>
        <v>4316</v>
      </c>
    </row>
    <row r="3675" spans="1:6" hidden="1" x14ac:dyDescent="0.3">
      <c r="A3675">
        <v>6058686</v>
      </c>
      <c r="B3675" s="19" t="s">
        <v>3617</v>
      </c>
      <c r="E3675" s="20">
        <v>4.46</v>
      </c>
      <c r="F3675">
        <f>MATCH(A:A,'Crown Aug Uploads '!B:B,0)</f>
        <v>4317</v>
      </c>
    </row>
    <row r="3676" spans="1:6" hidden="1" x14ac:dyDescent="0.3">
      <c r="A3676">
        <v>6058685</v>
      </c>
      <c r="B3676" s="19" t="s">
        <v>3618</v>
      </c>
      <c r="E3676" s="20">
        <v>4.46</v>
      </c>
      <c r="F3676">
        <f>MATCH(A:A,'Crown Aug Uploads '!B:B,0)</f>
        <v>4318</v>
      </c>
    </row>
    <row r="3677" spans="1:6" hidden="1" x14ac:dyDescent="0.3">
      <c r="A3677">
        <v>6058684</v>
      </c>
      <c r="B3677" s="19" t="s">
        <v>3619</v>
      </c>
      <c r="E3677" s="20">
        <v>4.46</v>
      </c>
      <c r="F3677">
        <f>MATCH(A:A,'Crown Aug Uploads '!B:B,0)</f>
        <v>4319</v>
      </c>
    </row>
    <row r="3678" spans="1:6" hidden="1" x14ac:dyDescent="0.3">
      <c r="A3678">
        <v>6062332</v>
      </c>
      <c r="B3678" s="19" t="s">
        <v>3620</v>
      </c>
      <c r="E3678" s="20">
        <v>26.54</v>
      </c>
      <c r="F3678">
        <f>MATCH(A:A,'Crown Aug Uploads '!B:B,0)</f>
        <v>4320</v>
      </c>
    </row>
    <row r="3679" spans="1:6" hidden="1" x14ac:dyDescent="0.3">
      <c r="A3679">
        <v>6062297</v>
      </c>
      <c r="B3679" s="19" t="s">
        <v>3621</v>
      </c>
      <c r="E3679" s="20">
        <v>26.51</v>
      </c>
      <c r="F3679">
        <f>MATCH(A:A,'Crown Aug Uploads '!B:B,0)</f>
        <v>4321</v>
      </c>
    </row>
    <row r="3680" spans="1:6" hidden="1" x14ac:dyDescent="0.3">
      <c r="A3680">
        <v>6062296</v>
      </c>
      <c r="B3680" s="19" t="s">
        <v>3622</v>
      </c>
      <c r="E3680" s="20">
        <v>42.21</v>
      </c>
      <c r="F3680">
        <f>MATCH(A:A,'Crown Aug Uploads '!B:B,0)</f>
        <v>4322</v>
      </c>
    </row>
    <row r="3681" spans="1:6" hidden="1" x14ac:dyDescent="0.3">
      <c r="A3681">
        <v>6062295</v>
      </c>
      <c r="B3681" s="19" t="s">
        <v>3623</v>
      </c>
      <c r="E3681" s="20">
        <v>23.71</v>
      </c>
      <c r="F3681">
        <f>MATCH(A:A,'Crown Aug Uploads '!B:B,0)</f>
        <v>4323</v>
      </c>
    </row>
    <row r="3682" spans="1:6" hidden="1" x14ac:dyDescent="0.3">
      <c r="A3682">
        <v>6062294</v>
      </c>
      <c r="B3682" s="19" t="s">
        <v>3624</v>
      </c>
      <c r="E3682" s="20">
        <v>27.47</v>
      </c>
      <c r="F3682">
        <f>MATCH(A:A,'Crown Aug Uploads '!B:B,0)</f>
        <v>4324</v>
      </c>
    </row>
    <row r="3683" spans="1:6" hidden="1" x14ac:dyDescent="0.3">
      <c r="A3683">
        <v>6062293</v>
      </c>
      <c r="B3683" s="19" t="s">
        <v>3625</v>
      </c>
      <c r="E3683" s="20">
        <v>19.22</v>
      </c>
      <c r="F3683">
        <f>MATCH(A:A,'Crown Aug Uploads '!B:B,0)</f>
        <v>4325</v>
      </c>
    </row>
    <row r="3684" spans="1:6" x14ac:dyDescent="0.3">
      <c r="A3684">
        <v>6062292</v>
      </c>
      <c r="B3684" s="19" t="s">
        <v>3626</v>
      </c>
      <c r="E3684" s="20">
        <v>35.6</v>
      </c>
      <c r="F3684">
        <f>MATCH(A:A,'Crown Aug Uploads '!B:B,0)</f>
        <v>4326</v>
      </c>
    </row>
    <row r="3685" spans="1:6" x14ac:dyDescent="0.3">
      <c r="A3685">
        <v>6062291</v>
      </c>
      <c r="B3685" s="19" t="s">
        <v>3627</v>
      </c>
      <c r="E3685" s="20">
        <v>23.58</v>
      </c>
      <c r="F3685">
        <f>MATCH(A:A,'Crown Aug Uploads '!B:B,0)</f>
        <v>4327</v>
      </c>
    </row>
    <row r="3686" spans="1:6" hidden="1" x14ac:dyDescent="0.3">
      <c r="A3686">
        <v>6062290</v>
      </c>
      <c r="B3686" s="19" t="s">
        <v>3628</v>
      </c>
      <c r="E3686" s="20">
        <v>37.869999999999997</v>
      </c>
      <c r="F3686">
        <f>MATCH(A:A,'Crown Aug Uploads '!B:B,0)</f>
        <v>4328</v>
      </c>
    </row>
    <row r="3687" spans="1:6" hidden="1" x14ac:dyDescent="0.3">
      <c r="A3687">
        <v>6062289</v>
      </c>
      <c r="B3687" s="19" t="s">
        <v>3629</v>
      </c>
      <c r="E3687" s="20">
        <v>22.73</v>
      </c>
      <c r="F3687">
        <f>MATCH(A:A,'Crown Aug Uploads '!B:B,0)</f>
        <v>4329</v>
      </c>
    </row>
    <row r="3688" spans="1:6" hidden="1" x14ac:dyDescent="0.3">
      <c r="A3688">
        <v>6062288</v>
      </c>
      <c r="B3688" s="19" t="s">
        <v>3630</v>
      </c>
      <c r="E3688" s="20">
        <v>6.75</v>
      </c>
      <c r="F3688">
        <f>MATCH(A:A,'Crown Aug Uploads '!B:B,0)</f>
        <v>4330</v>
      </c>
    </row>
    <row r="3689" spans="1:6" hidden="1" x14ac:dyDescent="0.3">
      <c r="A3689">
        <v>6062287</v>
      </c>
      <c r="B3689" s="19" t="s">
        <v>3631</v>
      </c>
      <c r="E3689" s="20">
        <v>6.75</v>
      </c>
      <c r="F3689">
        <f>MATCH(A:A,'Crown Aug Uploads '!B:B,0)</f>
        <v>4331</v>
      </c>
    </row>
    <row r="3690" spans="1:6" hidden="1" x14ac:dyDescent="0.3">
      <c r="A3690">
        <v>6062286</v>
      </c>
      <c r="B3690" s="19" t="s">
        <v>3632</v>
      </c>
      <c r="E3690" s="20">
        <v>6.75</v>
      </c>
      <c r="F3690">
        <f>MATCH(A:A,'Crown Aug Uploads '!B:B,0)</f>
        <v>4332</v>
      </c>
    </row>
    <row r="3691" spans="1:6" hidden="1" x14ac:dyDescent="0.3">
      <c r="A3691">
        <v>6062285</v>
      </c>
      <c r="B3691" s="19" t="s">
        <v>3633</v>
      </c>
      <c r="E3691" s="20">
        <v>6.75</v>
      </c>
      <c r="F3691">
        <f>MATCH(A:A,'Crown Aug Uploads '!B:B,0)</f>
        <v>4333</v>
      </c>
    </row>
    <row r="3692" spans="1:6" hidden="1" x14ac:dyDescent="0.3">
      <c r="A3692">
        <v>6062284</v>
      </c>
      <c r="B3692" s="19" t="s">
        <v>3634</v>
      </c>
      <c r="E3692" s="20">
        <v>6.75</v>
      </c>
      <c r="F3692">
        <f>MATCH(A:A,'Crown Aug Uploads '!B:B,0)</f>
        <v>4334</v>
      </c>
    </row>
    <row r="3693" spans="1:6" hidden="1" x14ac:dyDescent="0.3">
      <c r="A3693">
        <v>6062283</v>
      </c>
      <c r="B3693" s="19" t="s">
        <v>3635</v>
      </c>
      <c r="E3693" s="20">
        <v>6.75</v>
      </c>
      <c r="F3693">
        <f>MATCH(A:A,'Crown Aug Uploads '!B:B,0)</f>
        <v>4335</v>
      </c>
    </row>
    <row r="3694" spans="1:6" hidden="1" x14ac:dyDescent="0.3">
      <c r="A3694">
        <v>6062281</v>
      </c>
      <c r="B3694" s="19" t="s">
        <v>3636</v>
      </c>
      <c r="E3694" s="20">
        <v>55</v>
      </c>
      <c r="F3694">
        <f>MATCH(A:A,'Crown Aug Uploads '!B:B,0)</f>
        <v>4336</v>
      </c>
    </row>
    <row r="3695" spans="1:6" hidden="1" x14ac:dyDescent="0.3">
      <c r="A3695">
        <v>6062280</v>
      </c>
      <c r="B3695" s="19" t="s">
        <v>3637</v>
      </c>
      <c r="E3695" s="20">
        <v>24</v>
      </c>
      <c r="F3695">
        <f>MATCH(A:A,'Crown Aug Uploads '!B:B,0)</f>
        <v>4337</v>
      </c>
    </row>
    <row r="3696" spans="1:6" hidden="1" x14ac:dyDescent="0.3">
      <c r="A3696">
        <v>6062279</v>
      </c>
      <c r="B3696" s="19" t="s">
        <v>3638</v>
      </c>
      <c r="E3696" s="20">
        <v>14</v>
      </c>
      <c r="F3696">
        <f>MATCH(A:A,'Crown Aug Uploads '!B:B,0)</f>
        <v>4338</v>
      </c>
    </row>
    <row r="3697" spans="1:6" hidden="1" x14ac:dyDescent="0.3">
      <c r="A3697">
        <v>6062278</v>
      </c>
      <c r="B3697" s="19" t="s">
        <v>3639</v>
      </c>
      <c r="E3697" s="20">
        <v>5</v>
      </c>
      <c r="F3697">
        <f>MATCH(A:A,'Crown Aug Uploads '!B:B,0)</f>
        <v>4339</v>
      </c>
    </row>
    <row r="3698" spans="1:6" hidden="1" x14ac:dyDescent="0.3">
      <c r="A3698">
        <v>6062277</v>
      </c>
      <c r="B3698" s="19" t="s">
        <v>3640</v>
      </c>
      <c r="E3698" s="20">
        <v>5.25</v>
      </c>
      <c r="F3698">
        <f>MATCH(A:A,'Crown Aug Uploads '!B:B,0)</f>
        <v>4340</v>
      </c>
    </row>
    <row r="3699" spans="1:6" hidden="1" x14ac:dyDescent="0.3">
      <c r="A3699">
        <v>6062276</v>
      </c>
      <c r="B3699" s="19" t="s">
        <v>3641</v>
      </c>
      <c r="E3699" s="20">
        <v>5.25</v>
      </c>
      <c r="F3699">
        <f>MATCH(A:A,'Crown Aug Uploads '!B:B,0)</f>
        <v>4341</v>
      </c>
    </row>
    <row r="3700" spans="1:6" hidden="1" x14ac:dyDescent="0.3">
      <c r="A3700">
        <v>6062275</v>
      </c>
      <c r="B3700" s="19" t="s">
        <v>3642</v>
      </c>
      <c r="E3700" s="20">
        <v>24</v>
      </c>
      <c r="F3700">
        <f>MATCH(A:A,'Crown Aug Uploads '!B:B,0)</f>
        <v>4342</v>
      </c>
    </row>
    <row r="3701" spans="1:6" hidden="1" x14ac:dyDescent="0.3">
      <c r="A3701">
        <v>6062274</v>
      </c>
      <c r="B3701" s="19" t="s">
        <v>3643</v>
      </c>
      <c r="E3701" s="20">
        <v>13.95</v>
      </c>
      <c r="F3701">
        <f>MATCH(A:A,'Crown Aug Uploads '!B:B,0)</f>
        <v>4343</v>
      </c>
    </row>
    <row r="3702" spans="1:6" hidden="1" x14ac:dyDescent="0.3">
      <c r="A3702">
        <v>6062273</v>
      </c>
      <c r="B3702" s="19" t="s">
        <v>3644</v>
      </c>
      <c r="E3702" s="20">
        <v>4.5</v>
      </c>
      <c r="F3702">
        <f>MATCH(A:A,'Crown Aug Uploads '!B:B,0)</f>
        <v>4344</v>
      </c>
    </row>
    <row r="3703" spans="1:6" hidden="1" x14ac:dyDescent="0.3">
      <c r="A3703">
        <v>6062272</v>
      </c>
      <c r="B3703" s="19" t="s">
        <v>3645</v>
      </c>
      <c r="E3703" s="20">
        <v>24</v>
      </c>
      <c r="F3703">
        <f>MATCH(A:A,'Crown Aug Uploads '!B:B,0)</f>
        <v>4345</v>
      </c>
    </row>
    <row r="3704" spans="1:6" hidden="1" x14ac:dyDescent="0.3">
      <c r="A3704">
        <v>6062271</v>
      </c>
      <c r="B3704" s="19" t="s">
        <v>3646</v>
      </c>
      <c r="E3704" s="20">
        <v>4.5</v>
      </c>
      <c r="F3704">
        <f>MATCH(A:A,'Crown Aug Uploads '!B:B,0)</f>
        <v>4346</v>
      </c>
    </row>
    <row r="3705" spans="1:6" hidden="1" x14ac:dyDescent="0.3">
      <c r="A3705">
        <v>6062270</v>
      </c>
      <c r="B3705" s="19" t="s">
        <v>3647</v>
      </c>
      <c r="E3705" s="20">
        <v>110</v>
      </c>
      <c r="F3705">
        <f>MATCH(A:A,'Crown Aug Uploads '!B:B,0)</f>
        <v>4347</v>
      </c>
    </row>
    <row r="3706" spans="1:6" hidden="1" x14ac:dyDescent="0.3">
      <c r="A3706">
        <v>6062269</v>
      </c>
      <c r="B3706" s="19" t="s">
        <v>3648</v>
      </c>
      <c r="E3706" s="20">
        <v>7.75</v>
      </c>
      <c r="F3706">
        <f>MATCH(A:A,'Crown Aug Uploads '!B:B,0)</f>
        <v>4348</v>
      </c>
    </row>
    <row r="3707" spans="1:6" hidden="1" x14ac:dyDescent="0.3">
      <c r="A3707">
        <v>6062268</v>
      </c>
      <c r="B3707" s="19" t="s">
        <v>3649</v>
      </c>
      <c r="E3707" s="20">
        <v>110</v>
      </c>
      <c r="F3707">
        <f>MATCH(A:A,'Crown Aug Uploads '!B:B,0)</f>
        <v>4349</v>
      </c>
    </row>
    <row r="3708" spans="1:6" hidden="1" x14ac:dyDescent="0.3">
      <c r="A3708">
        <v>6062267</v>
      </c>
      <c r="B3708" s="19" t="s">
        <v>3650</v>
      </c>
      <c r="E3708" s="20">
        <v>7.75</v>
      </c>
      <c r="F3708">
        <f>MATCH(A:A,'Crown Aug Uploads '!B:B,0)</f>
        <v>4350</v>
      </c>
    </row>
    <row r="3709" spans="1:6" hidden="1" x14ac:dyDescent="0.3">
      <c r="A3709">
        <v>6062266</v>
      </c>
      <c r="B3709" s="19" t="s">
        <v>3651</v>
      </c>
      <c r="E3709" s="20">
        <v>3.75</v>
      </c>
      <c r="F3709">
        <f>MATCH(A:A,'Crown Aug Uploads '!B:B,0)</f>
        <v>4351</v>
      </c>
    </row>
    <row r="3710" spans="1:6" hidden="1" x14ac:dyDescent="0.3">
      <c r="A3710">
        <v>6062265</v>
      </c>
      <c r="B3710" s="19" t="s">
        <v>3652</v>
      </c>
      <c r="E3710" s="20">
        <v>3.75</v>
      </c>
      <c r="F3710">
        <f>MATCH(A:A,'Crown Aug Uploads '!B:B,0)</f>
        <v>4352</v>
      </c>
    </row>
    <row r="3711" spans="1:6" hidden="1" x14ac:dyDescent="0.3">
      <c r="A3711">
        <v>6062264</v>
      </c>
      <c r="B3711" s="19" t="s">
        <v>3653</v>
      </c>
      <c r="E3711" s="20">
        <v>3.75</v>
      </c>
      <c r="F3711">
        <f>MATCH(A:A,'Crown Aug Uploads '!B:B,0)</f>
        <v>4353</v>
      </c>
    </row>
    <row r="3712" spans="1:6" hidden="1" x14ac:dyDescent="0.3">
      <c r="A3712">
        <v>6063188</v>
      </c>
      <c r="B3712" s="19" t="s">
        <v>3654</v>
      </c>
      <c r="E3712" s="20">
        <v>186.63</v>
      </c>
      <c r="F3712">
        <f>MATCH(A:A,'Crown Aug Uploads '!B:B,0)</f>
        <v>4354</v>
      </c>
    </row>
    <row r="3713" spans="1:6" hidden="1" x14ac:dyDescent="0.3">
      <c r="A3713">
        <v>6063187</v>
      </c>
      <c r="B3713" s="19" t="s">
        <v>3655</v>
      </c>
      <c r="E3713" s="20">
        <v>186.63</v>
      </c>
      <c r="F3713">
        <f>MATCH(A:A,'Crown Aug Uploads '!B:B,0)</f>
        <v>4355</v>
      </c>
    </row>
    <row r="3714" spans="1:6" hidden="1" x14ac:dyDescent="0.3">
      <c r="A3714">
        <v>6063186</v>
      </c>
      <c r="B3714" s="19" t="s">
        <v>3656</v>
      </c>
      <c r="E3714" s="20">
        <v>186.63</v>
      </c>
      <c r="F3714">
        <f>MATCH(A:A,'Crown Aug Uploads '!B:B,0)</f>
        <v>4356</v>
      </c>
    </row>
    <row r="3715" spans="1:6" hidden="1" x14ac:dyDescent="0.3">
      <c r="A3715">
        <v>6063185</v>
      </c>
      <c r="B3715" s="19" t="s">
        <v>3657</v>
      </c>
      <c r="E3715" s="20">
        <v>186.63</v>
      </c>
      <c r="F3715">
        <f>MATCH(A:A,'Crown Aug Uploads '!B:B,0)</f>
        <v>4357</v>
      </c>
    </row>
    <row r="3716" spans="1:6" hidden="1" x14ac:dyDescent="0.3">
      <c r="A3716">
        <v>6063184</v>
      </c>
      <c r="B3716" s="19" t="s">
        <v>3658</v>
      </c>
      <c r="E3716" s="20">
        <v>186.63</v>
      </c>
      <c r="F3716">
        <f>MATCH(A:A,'Crown Aug Uploads '!B:B,0)</f>
        <v>4358</v>
      </c>
    </row>
    <row r="3717" spans="1:6" hidden="1" x14ac:dyDescent="0.3">
      <c r="A3717">
        <v>6063183</v>
      </c>
      <c r="B3717" s="19" t="s">
        <v>3659</v>
      </c>
      <c r="E3717" s="20">
        <v>186.63</v>
      </c>
      <c r="F3717">
        <f>MATCH(A:A,'Crown Aug Uploads '!B:B,0)</f>
        <v>366</v>
      </c>
    </row>
    <row r="3718" spans="1:6" hidden="1" x14ac:dyDescent="0.3">
      <c r="A3718">
        <v>6063182</v>
      </c>
      <c r="B3718" s="19" t="s">
        <v>3660</v>
      </c>
      <c r="E3718" s="20">
        <v>186.63</v>
      </c>
      <c r="F3718">
        <f>MATCH(A:A,'Crown Aug Uploads '!B:B,0)</f>
        <v>4359</v>
      </c>
    </row>
    <row r="3719" spans="1:6" hidden="1" x14ac:dyDescent="0.3">
      <c r="A3719">
        <v>6063181</v>
      </c>
      <c r="B3719" s="19" t="s">
        <v>3661</v>
      </c>
      <c r="E3719" s="20">
        <v>186.63</v>
      </c>
      <c r="F3719">
        <f>MATCH(A:A,'Crown Aug Uploads '!B:B,0)</f>
        <v>4360</v>
      </c>
    </row>
    <row r="3720" spans="1:6" hidden="1" x14ac:dyDescent="0.3">
      <c r="A3720">
        <v>6063005</v>
      </c>
      <c r="B3720" s="19" t="s">
        <v>3662</v>
      </c>
      <c r="E3720" s="20">
        <v>14.99</v>
      </c>
      <c r="F3720">
        <f>MATCH(A:A,'Crown Aug Uploads '!B:B,0)</f>
        <v>4361</v>
      </c>
    </row>
    <row r="3721" spans="1:6" hidden="1" x14ac:dyDescent="0.3">
      <c r="A3721">
        <v>6063004</v>
      </c>
      <c r="B3721" s="19" t="s">
        <v>3663</v>
      </c>
      <c r="E3721" s="20">
        <v>87.99</v>
      </c>
      <c r="F3721">
        <f>MATCH(A:A,'Crown Aug Uploads '!B:B,0)</f>
        <v>4362</v>
      </c>
    </row>
    <row r="3722" spans="1:6" hidden="1" x14ac:dyDescent="0.3">
      <c r="A3722">
        <v>6062865</v>
      </c>
      <c r="B3722" s="19" t="s">
        <v>3664</v>
      </c>
      <c r="E3722" s="20">
        <v>97.91</v>
      </c>
      <c r="F3722">
        <f>MATCH(A:A,'Crown Aug Uploads '!B:B,0)</f>
        <v>4363</v>
      </c>
    </row>
    <row r="3723" spans="1:6" hidden="1" x14ac:dyDescent="0.3">
      <c r="A3723">
        <v>6062864</v>
      </c>
      <c r="B3723" s="19" t="s">
        <v>3665</v>
      </c>
      <c r="E3723" s="20">
        <v>97.91</v>
      </c>
      <c r="F3723">
        <f>MATCH(A:A,'Crown Aug Uploads '!B:B,0)</f>
        <v>4364</v>
      </c>
    </row>
    <row r="3724" spans="1:6" hidden="1" x14ac:dyDescent="0.3">
      <c r="A3724">
        <v>6062863</v>
      </c>
      <c r="B3724" s="19" t="s">
        <v>3666</v>
      </c>
      <c r="E3724" s="20">
        <v>97.91</v>
      </c>
      <c r="F3724">
        <f>MATCH(A:A,'Crown Aug Uploads '!B:B,0)</f>
        <v>4365</v>
      </c>
    </row>
    <row r="3725" spans="1:6" hidden="1" x14ac:dyDescent="0.3">
      <c r="A3725">
        <v>6062862</v>
      </c>
      <c r="B3725" s="19" t="s">
        <v>3667</v>
      </c>
      <c r="E3725" s="20">
        <v>25.31</v>
      </c>
      <c r="F3725">
        <f>MATCH(A:A,'Crown Aug Uploads '!B:B,0)</f>
        <v>4366</v>
      </c>
    </row>
    <row r="3726" spans="1:6" hidden="1" x14ac:dyDescent="0.3">
      <c r="A3726">
        <v>6062605</v>
      </c>
      <c r="B3726" s="19" t="s">
        <v>3668</v>
      </c>
      <c r="E3726" s="20">
        <v>40</v>
      </c>
      <c r="F3726">
        <f>MATCH(A:A,'Crown Aug Uploads '!B:B,0)</f>
        <v>806</v>
      </c>
    </row>
    <row r="3727" spans="1:6" hidden="1" x14ac:dyDescent="0.3">
      <c r="A3727">
        <v>6062578</v>
      </c>
      <c r="B3727" s="19" t="s">
        <v>3669</v>
      </c>
      <c r="E3727" s="20">
        <v>100</v>
      </c>
      <c r="F3727">
        <f>MATCH(A:A,'Crown Aug Uploads '!B:B,0)</f>
        <v>4367</v>
      </c>
    </row>
    <row r="3728" spans="1:6" hidden="1" x14ac:dyDescent="0.3">
      <c r="A3728">
        <v>6062577</v>
      </c>
      <c r="B3728" s="19" t="s">
        <v>3670</v>
      </c>
      <c r="E3728" s="20">
        <v>6.75</v>
      </c>
      <c r="F3728">
        <f>MATCH(A:A,'Crown Aug Uploads '!B:B,0)</f>
        <v>4368</v>
      </c>
    </row>
    <row r="3729" spans="1:6" hidden="1" x14ac:dyDescent="0.3">
      <c r="A3729">
        <v>6062576</v>
      </c>
      <c r="B3729" s="19" t="s">
        <v>3671</v>
      </c>
      <c r="E3729" s="20">
        <v>6.75</v>
      </c>
      <c r="F3729">
        <f>MATCH(A:A,'Crown Aug Uploads '!B:B,0)</f>
        <v>4369</v>
      </c>
    </row>
    <row r="3730" spans="1:6" x14ac:dyDescent="0.3">
      <c r="A3730">
        <v>6062566</v>
      </c>
      <c r="B3730" s="19" t="s">
        <v>3672</v>
      </c>
      <c r="E3730" s="20">
        <v>21.02</v>
      </c>
      <c r="F3730">
        <f>MATCH(A:A,'Crown Aug Uploads '!B:B,0)</f>
        <v>4370</v>
      </c>
    </row>
    <row r="3731" spans="1:6" x14ac:dyDescent="0.3">
      <c r="A3731">
        <v>6062565</v>
      </c>
      <c r="B3731" s="19" t="s">
        <v>3673</v>
      </c>
      <c r="E3731" s="20">
        <v>29.16</v>
      </c>
      <c r="F3731">
        <f>MATCH(A:A,'Crown Aug Uploads '!B:B,0)</f>
        <v>4371</v>
      </c>
    </row>
    <row r="3732" spans="1:6" hidden="1" x14ac:dyDescent="0.3">
      <c r="A3732">
        <v>6062564</v>
      </c>
      <c r="B3732" s="19" t="s">
        <v>3674</v>
      </c>
      <c r="E3732" s="20">
        <v>6.75</v>
      </c>
      <c r="F3732">
        <f>MATCH(A:A,'Crown Aug Uploads '!B:B,0)</f>
        <v>4372</v>
      </c>
    </row>
    <row r="3733" spans="1:6" hidden="1" x14ac:dyDescent="0.3">
      <c r="A3733">
        <v>6062563</v>
      </c>
      <c r="B3733" s="19" t="s">
        <v>3675</v>
      </c>
      <c r="E3733" s="20">
        <v>6.75</v>
      </c>
      <c r="F3733">
        <f>MATCH(A:A,'Crown Aug Uploads '!B:B,0)</f>
        <v>4373</v>
      </c>
    </row>
    <row r="3734" spans="1:6" hidden="1" x14ac:dyDescent="0.3">
      <c r="A3734">
        <v>6062562</v>
      </c>
      <c r="B3734" s="19" t="s">
        <v>3676</v>
      </c>
      <c r="E3734" s="20">
        <v>6.75</v>
      </c>
      <c r="F3734">
        <f>MATCH(A:A,'Crown Aug Uploads '!B:B,0)</f>
        <v>4374</v>
      </c>
    </row>
    <row r="3735" spans="1:6" hidden="1" x14ac:dyDescent="0.3">
      <c r="A3735">
        <v>6062561</v>
      </c>
      <c r="B3735" s="19" t="s">
        <v>3677</v>
      </c>
      <c r="E3735" s="20">
        <v>6.75</v>
      </c>
      <c r="F3735">
        <f>MATCH(A:A,'Crown Aug Uploads '!B:B,0)</f>
        <v>4375</v>
      </c>
    </row>
    <row r="3736" spans="1:6" hidden="1" x14ac:dyDescent="0.3">
      <c r="A3736">
        <v>6062560</v>
      </c>
      <c r="B3736" s="19" t="s">
        <v>3678</v>
      </c>
      <c r="E3736" s="20">
        <v>6.75</v>
      </c>
      <c r="F3736">
        <f>MATCH(A:A,'Crown Aug Uploads '!B:B,0)</f>
        <v>4376</v>
      </c>
    </row>
    <row r="3737" spans="1:6" hidden="1" x14ac:dyDescent="0.3">
      <c r="A3737">
        <v>6062559</v>
      </c>
      <c r="B3737" s="19" t="s">
        <v>3679</v>
      </c>
      <c r="E3737" s="20">
        <v>6.75</v>
      </c>
      <c r="F3737">
        <f>MATCH(A:A,'Crown Aug Uploads '!B:B,0)</f>
        <v>4377</v>
      </c>
    </row>
    <row r="3738" spans="1:6" hidden="1" x14ac:dyDescent="0.3">
      <c r="A3738">
        <v>6062558</v>
      </c>
      <c r="B3738" s="19" t="s">
        <v>3680</v>
      </c>
      <c r="E3738" s="20">
        <v>6.75</v>
      </c>
      <c r="F3738">
        <f>MATCH(A:A,'Crown Aug Uploads '!B:B,0)</f>
        <v>4378</v>
      </c>
    </row>
    <row r="3739" spans="1:6" hidden="1" x14ac:dyDescent="0.3">
      <c r="A3739">
        <v>6062557</v>
      </c>
      <c r="B3739" s="19" t="s">
        <v>3681</v>
      </c>
      <c r="E3739" s="20">
        <v>6.75</v>
      </c>
      <c r="F3739">
        <f>MATCH(A:A,'Crown Aug Uploads '!B:B,0)</f>
        <v>4379</v>
      </c>
    </row>
    <row r="3740" spans="1:6" hidden="1" x14ac:dyDescent="0.3">
      <c r="A3740">
        <v>6062556</v>
      </c>
      <c r="B3740" s="19" t="s">
        <v>3682</v>
      </c>
      <c r="E3740" s="20">
        <v>6.75</v>
      </c>
      <c r="F3740">
        <f>MATCH(A:A,'Crown Aug Uploads '!B:B,0)</f>
        <v>4380</v>
      </c>
    </row>
    <row r="3741" spans="1:6" hidden="1" x14ac:dyDescent="0.3">
      <c r="A3741">
        <v>6062555</v>
      </c>
      <c r="B3741" s="19" t="s">
        <v>3683</v>
      </c>
      <c r="E3741" s="20">
        <v>6.75</v>
      </c>
      <c r="F3741">
        <f>MATCH(A:A,'Crown Aug Uploads '!B:B,0)</f>
        <v>4381</v>
      </c>
    </row>
    <row r="3742" spans="1:6" hidden="1" x14ac:dyDescent="0.3">
      <c r="A3742">
        <v>6062335</v>
      </c>
      <c r="B3742" s="19" t="s">
        <v>3684</v>
      </c>
      <c r="E3742" s="20">
        <v>14.42</v>
      </c>
      <c r="F3742">
        <f>MATCH(A:A,'Crown Aug Uploads '!B:B,0)</f>
        <v>4382</v>
      </c>
    </row>
    <row r="3743" spans="1:6" hidden="1" x14ac:dyDescent="0.3">
      <c r="A3743">
        <v>6062334</v>
      </c>
      <c r="B3743" s="19" t="s">
        <v>3685</v>
      </c>
      <c r="E3743" s="20">
        <v>15</v>
      </c>
      <c r="F3743">
        <f>MATCH(A:A,'Crown Aug Uploads '!B:B,0)</f>
        <v>4383</v>
      </c>
    </row>
    <row r="3744" spans="1:6" hidden="1" x14ac:dyDescent="0.3">
      <c r="A3744">
        <v>6062333</v>
      </c>
      <c r="B3744" s="19" t="s">
        <v>3686</v>
      </c>
      <c r="E3744" s="20">
        <v>26.54</v>
      </c>
      <c r="F3744">
        <f>MATCH(A:A,'Crown Aug Uploads '!B:B,0)</f>
        <v>4384</v>
      </c>
    </row>
    <row r="3745" spans="1:6" hidden="1" x14ac:dyDescent="0.3">
      <c r="A3745">
        <v>6062029</v>
      </c>
      <c r="B3745" s="19" t="s">
        <v>3687</v>
      </c>
      <c r="E3745" s="20">
        <v>12.88</v>
      </c>
      <c r="F3745">
        <f>MATCH(A:A,'Crown Aug Uploads '!B:B,0)</f>
        <v>4385</v>
      </c>
    </row>
    <row r="3746" spans="1:6" hidden="1" x14ac:dyDescent="0.3">
      <c r="A3746">
        <v>6061368</v>
      </c>
      <c r="B3746" s="19" t="s">
        <v>3688</v>
      </c>
      <c r="E3746" s="20">
        <v>5.0199999999999996</v>
      </c>
      <c r="F3746">
        <f>MATCH(A:A,'Crown Aug Uploads '!B:B,0)</f>
        <v>4386</v>
      </c>
    </row>
    <row r="3747" spans="1:6" hidden="1" x14ac:dyDescent="0.3">
      <c r="A3747">
        <v>6061367</v>
      </c>
      <c r="B3747" s="19" t="s">
        <v>3689</v>
      </c>
      <c r="E3747" s="20">
        <v>5.0199999999999996</v>
      </c>
      <c r="F3747">
        <f>MATCH(A:A,'Crown Aug Uploads '!B:B,0)</f>
        <v>4387</v>
      </c>
    </row>
    <row r="3748" spans="1:6" hidden="1" x14ac:dyDescent="0.3">
      <c r="A3748">
        <v>6061365</v>
      </c>
      <c r="B3748" s="19" t="s">
        <v>3690</v>
      </c>
      <c r="E3748" s="20">
        <v>5.0199999999999996</v>
      </c>
      <c r="F3748">
        <f>MATCH(A:A,'Crown Aug Uploads '!B:B,0)</f>
        <v>4388</v>
      </c>
    </row>
    <row r="3749" spans="1:6" hidden="1" x14ac:dyDescent="0.3">
      <c r="A3749">
        <v>6061364</v>
      </c>
      <c r="B3749" s="19" t="s">
        <v>3691</v>
      </c>
      <c r="E3749" s="20">
        <v>5.0199999999999996</v>
      </c>
      <c r="F3749">
        <f>MATCH(A:A,'Crown Aug Uploads '!B:B,0)</f>
        <v>4389</v>
      </c>
    </row>
    <row r="3750" spans="1:6" hidden="1" x14ac:dyDescent="0.3">
      <c r="A3750">
        <v>6061242</v>
      </c>
      <c r="B3750" s="19" t="s">
        <v>3692</v>
      </c>
      <c r="E3750" s="20">
        <v>33.61</v>
      </c>
      <c r="F3750">
        <f>MATCH(A:A,'Crown Aug Uploads '!B:B,0)</f>
        <v>4390</v>
      </c>
    </row>
    <row r="3751" spans="1:6" hidden="1" x14ac:dyDescent="0.3">
      <c r="A3751">
        <v>6061241</v>
      </c>
      <c r="B3751" s="19" t="s">
        <v>3693</v>
      </c>
      <c r="E3751" s="20">
        <v>20.41</v>
      </c>
      <c r="F3751">
        <f>MATCH(A:A,'Crown Aug Uploads '!B:B,0)</f>
        <v>4391</v>
      </c>
    </row>
    <row r="3752" spans="1:6" hidden="1" x14ac:dyDescent="0.3">
      <c r="A3752">
        <v>6061240</v>
      </c>
      <c r="B3752" s="19" t="s">
        <v>3694</v>
      </c>
      <c r="E3752" s="20">
        <v>8.92</v>
      </c>
      <c r="F3752">
        <f>MATCH(A:A,'Crown Aug Uploads '!B:B,0)</f>
        <v>4392</v>
      </c>
    </row>
    <row r="3753" spans="1:6" hidden="1" x14ac:dyDescent="0.3">
      <c r="A3753">
        <v>6061098</v>
      </c>
      <c r="B3753" s="19" t="s">
        <v>3695</v>
      </c>
      <c r="E3753" s="20">
        <v>72.88</v>
      </c>
      <c r="F3753">
        <f>MATCH(A:A,'Crown Aug Uploads '!B:B,0)</f>
        <v>4393</v>
      </c>
    </row>
    <row r="3754" spans="1:6" hidden="1" x14ac:dyDescent="0.3">
      <c r="A3754">
        <v>6061097</v>
      </c>
      <c r="B3754" s="19" t="s">
        <v>3696</v>
      </c>
      <c r="E3754" s="20">
        <v>37.96</v>
      </c>
      <c r="F3754">
        <f>MATCH(A:A,'Crown Aug Uploads '!B:B,0)</f>
        <v>4394</v>
      </c>
    </row>
    <row r="3755" spans="1:6" hidden="1" x14ac:dyDescent="0.3">
      <c r="A3755">
        <v>6061096</v>
      </c>
      <c r="B3755" s="19" t="s">
        <v>3697</v>
      </c>
      <c r="E3755" s="20">
        <v>22.77</v>
      </c>
      <c r="F3755">
        <f>MATCH(A:A,'Crown Aug Uploads '!B:B,0)</f>
        <v>4395</v>
      </c>
    </row>
    <row r="3756" spans="1:6" hidden="1" x14ac:dyDescent="0.3">
      <c r="A3756">
        <v>6060928</v>
      </c>
      <c r="B3756" s="19" t="s">
        <v>3698</v>
      </c>
      <c r="E3756" s="20">
        <v>5.2</v>
      </c>
      <c r="F3756">
        <f>MATCH(A:A,'Crown Aug Uploads '!B:B,0)</f>
        <v>4396</v>
      </c>
    </row>
    <row r="3757" spans="1:6" hidden="1" x14ac:dyDescent="0.3">
      <c r="A3757">
        <v>6060927</v>
      </c>
      <c r="B3757" s="19" t="s">
        <v>3699</v>
      </c>
      <c r="E3757" s="20">
        <v>5.2</v>
      </c>
      <c r="F3757">
        <f>MATCH(A:A,'Crown Aug Uploads '!B:B,0)</f>
        <v>4397</v>
      </c>
    </row>
    <row r="3758" spans="1:6" hidden="1" x14ac:dyDescent="0.3">
      <c r="A3758">
        <v>6060926</v>
      </c>
      <c r="B3758" s="19" t="s">
        <v>3700</v>
      </c>
      <c r="E3758" s="20">
        <v>5.2</v>
      </c>
      <c r="F3758">
        <f>MATCH(A:A,'Crown Aug Uploads '!B:B,0)</f>
        <v>4398</v>
      </c>
    </row>
    <row r="3759" spans="1:6" x14ac:dyDescent="0.3">
      <c r="A3759">
        <v>6060925</v>
      </c>
      <c r="B3759" s="19" t="s">
        <v>3701</v>
      </c>
      <c r="E3759" s="20">
        <v>5.2</v>
      </c>
      <c r="F3759">
        <f>MATCH(A:A,'Crown Aug Uploads '!B:B,0)</f>
        <v>4399</v>
      </c>
    </row>
    <row r="3760" spans="1:6" hidden="1" x14ac:dyDescent="0.3">
      <c r="A3760">
        <v>6060924</v>
      </c>
      <c r="B3760" s="19" t="s">
        <v>3702</v>
      </c>
      <c r="E3760" s="20">
        <v>5.2</v>
      </c>
      <c r="F3760">
        <f>MATCH(A:A,'Crown Aug Uploads '!B:B,0)</f>
        <v>4400</v>
      </c>
    </row>
    <row r="3761" spans="1:6" hidden="1" x14ac:dyDescent="0.3">
      <c r="A3761">
        <v>6060686</v>
      </c>
      <c r="B3761" s="19" t="s">
        <v>3703</v>
      </c>
      <c r="E3761" s="20">
        <v>39.83</v>
      </c>
      <c r="F3761">
        <f>MATCH(A:A,'Crown Aug Uploads '!B:B,0)</f>
        <v>4401</v>
      </c>
    </row>
    <row r="3762" spans="1:6" hidden="1" x14ac:dyDescent="0.3">
      <c r="A3762">
        <v>6060684</v>
      </c>
      <c r="B3762" s="19" t="s">
        <v>3704</v>
      </c>
      <c r="E3762" s="20">
        <v>73.959999999999994</v>
      </c>
      <c r="F3762">
        <f>MATCH(A:A,'Crown Aug Uploads '!B:B,0)</f>
        <v>4402</v>
      </c>
    </row>
    <row r="3763" spans="1:6" hidden="1" x14ac:dyDescent="0.3">
      <c r="A3763">
        <v>6060683</v>
      </c>
      <c r="B3763" s="19" t="s">
        <v>3705</v>
      </c>
      <c r="E3763" s="20">
        <v>39.83</v>
      </c>
      <c r="F3763">
        <f>MATCH(A:A,'Crown Aug Uploads '!B:B,0)</f>
        <v>4403</v>
      </c>
    </row>
    <row r="3764" spans="1:6" hidden="1" x14ac:dyDescent="0.3">
      <c r="A3764">
        <v>6060682</v>
      </c>
      <c r="B3764" s="19" t="s">
        <v>3706</v>
      </c>
      <c r="E3764" s="20">
        <v>73.959999999999994</v>
      </c>
      <c r="F3764">
        <f>MATCH(A:A,'Crown Aug Uploads '!B:B,0)</f>
        <v>4404</v>
      </c>
    </row>
    <row r="3765" spans="1:6" hidden="1" x14ac:dyDescent="0.3">
      <c r="A3765">
        <v>6060681</v>
      </c>
      <c r="B3765" s="19" t="s">
        <v>3707</v>
      </c>
      <c r="E3765" s="20">
        <v>39.83</v>
      </c>
      <c r="F3765">
        <f>MATCH(A:A,'Crown Aug Uploads '!B:B,0)</f>
        <v>4405</v>
      </c>
    </row>
    <row r="3766" spans="1:6" hidden="1" x14ac:dyDescent="0.3">
      <c r="A3766">
        <v>6060680</v>
      </c>
      <c r="B3766" s="19" t="s">
        <v>3708</v>
      </c>
      <c r="E3766" s="20">
        <v>73.959999999999994</v>
      </c>
      <c r="F3766">
        <f>MATCH(A:A,'Crown Aug Uploads '!B:B,0)</f>
        <v>4406</v>
      </c>
    </row>
    <row r="3767" spans="1:6" hidden="1" x14ac:dyDescent="0.3">
      <c r="A3767">
        <v>6060664</v>
      </c>
      <c r="B3767" s="19" t="s">
        <v>3709</v>
      </c>
      <c r="E3767" s="20">
        <v>123.17</v>
      </c>
      <c r="F3767">
        <f>MATCH(A:A,'Crown Aug Uploads '!B:B,0)</f>
        <v>4407</v>
      </c>
    </row>
    <row r="3768" spans="1:6" hidden="1" x14ac:dyDescent="0.3">
      <c r="A3768">
        <v>6060663</v>
      </c>
      <c r="B3768" s="19" t="s">
        <v>3710</v>
      </c>
      <c r="E3768" s="20">
        <v>123.17</v>
      </c>
      <c r="F3768">
        <f>MATCH(A:A,'Crown Aug Uploads '!B:B,0)</f>
        <v>4408</v>
      </c>
    </row>
    <row r="3769" spans="1:6" hidden="1" x14ac:dyDescent="0.3">
      <c r="A3769">
        <v>6060662</v>
      </c>
      <c r="B3769" s="19" t="s">
        <v>3711</v>
      </c>
      <c r="E3769" s="20">
        <v>123.17</v>
      </c>
      <c r="F3769">
        <f>MATCH(A:A,'Crown Aug Uploads '!B:B,0)</f>
        <v>4409</v>
      </c>
    </row>
    <row r="3770" spans="1:6" hidden="1" x14ac:dyDescent="0.3">
      <c r="A3770">
        <v>6060661</v>
      </c>
      <c r="B3770" s="19" t="s">
        <v>3712</v>
      </c>
      <c r="E3770" s="20">
        <v>123.17</v>
      </c>
      <c r="F3770">
        <f>MATCH(A:A,'Crown Aug Uploads '!B:B,0)</f>
        <v>4410</v>
      </c>
    </row>
    <row r="3771" spans="1:6" hidden="1" x14ac:dyDescent="0.3">
      <c r="A3771">
        <v>6060660</v>
      </c>
      <c r="B3771" s="19" t="s">
        <v>3713</v>
      </c>
      <c r="E3771" s="20">
        <v>123.17</v>
      </c>
      <c r="F3771">
        <f>MATCH(A:A,'Crown Aug Uploads '!B:B,0)</f>
        <v>4411</v>
      </c>
    </row>
    <row r="3772" spans="1:6" hidden="1" x14ac:dyDescent="0.3">
      <c r="A3772">
        <v>6060659</v>
      </c>
      <c r="B3772" s="19" t="s">
        <v>3714</v>
      </c>
      <c r="E3772" s="20">
        <v>123.17</v>
      </c>
      <c r="F3772">
        <f>MATCH(A:A,'Crown Aug Uploads '!B:B,0)</f>
        <v>4412</v>
      </c>
    </row>
    <row r="3773" spans="1:6" hidden="1" x14ac:dyDescent="0.3">
      <c r="A3773">
        <v>6060658</v>
      </c>
      <c r="B3773" s="19" t="s">
        <v>3715</v>
      </c>
      <c r="E3773" s="20">
        <v>123.17</v>
      </c>
      <c r="F3773">
        <f>MATCH(A:A,'Crown Aug Uploads '!B:B,0)</f>
        <v>4413</v>
      </c>
    </row>
    <row r="3774" spans="1:6" hidden="1" x14ac:dyDescent="0.3">
      <c r="A3774">
        <v>6060657</v>
      </c>
      <c r="B3774" s="19" t="s">
        <v>3716</v>
      </c>
      <c r="E3774" s="20">
        <v>123.17</v>
      </c>
      <c r="F3774">
        <f>MATCH(A:A,'Crown Aug Uploads '!B:B,0)</f>
        <v>4414</v>
      </c>
    </row>
    <row r="3775" spans="1:6" hidden="1" x14ac:dyDescent="0.3">
      <c r="A3775">
        <v>6060656</v>
      </c>
      <c r="B3775" s="19" t="s">
        <v>3717</v>
      </c>
      <c r="E3775" s="20">
        <v>123.17</v>
      </c>
      <c r="F3775">
        <f>MATCH(A:A,'Crown Aug Uploads '!B:B,0)</f>
        <v>4415</v>
      </c>
    </row>
    <row r="3776" spans="1:6" hidden="1" x14ac:dyDescent="0.3">
      <c r="A3776">
        <v>6060582</v>
      </c>
      <c r="B3776" s="19" t="s">
        <v>3718</v>
      </c>
      <c r="E3776" s="20">
        <v>88.65</v>
      </c>
      <c r="F3776">
        <f>MATCH(A:A,'Crown Aug Uploads '!B:B,0)</f>
        <v>4416</v>
      </c>
    </row>
    <row r="3777" spans="1:6" hidden="1" x14ac:dyDescent="0.3">
      <c r="A3777">
        <v>6060568</v>
      </c>
      <c r="B3777" s="19" t="s">
        <v>3719</v>
      </c>
      <c r="E3777" s="20">
        <v>14.27</v>
      </c>
      <c r="F3777">
        <f>MATCH(A:A,'Crown Aug Uploads '!B:B,0)</f>
        <v>4417</v>
      </c>
    </row>
    <row r="3778" spans="1:6" hidden="1" x14ac:dyDescent="0.3">
      <c r="A3778">
        <v>6060567</v>
      </c>
      <c r="B3778" s="19" t="s">
        <v>3720</v>
      </c>
      <c r="E3778" s="20">
        <v>30.67</v>
      </c>
      <c r="F3778">
        <f>MATCH(A:A,'Crown Aug Uploads '!B:B,0)</f>
        <v>4418</v>
      </c>
    </row>
    <row r="3779" spans="1:6" hidden="1" x14ac:dyDescent="0.3">
      <c r="A3779">
        <v>6060566</v>
      </c>
      <c r="B3779" s="19" t="s">
        <v>3721</v>
      </c>
      <c r="E3779" s="20">
        <v>52.86</v>
      </c>
      <c r="F3779">
        <f>MATCH(A:A,'Crown Aug Uploads '!B:B,0)</f>
        <v>4419</v>
      </c>
    </row>
    <row r="3780" spans="1:6" x14ac:dyDescent="0.3">
      <c r="A3780">
        <v>6061582</v>
      </c>
      <c r="B3780" s="19" t="s">
        <v>3722</v>
      </c>
      <c r="E3780" s="20">
        <v>100.53</v>
      </c>
      <c r="F3780">
        <f>MATCH(A:A,'Crown Aug Uploads '!B:B,0)</f>
        <v>4420</v>
      </c>
    </row>
    <row r="3781" spans="1:6" x14ac:dyDescent="0.3">
      <c r="A3781">
        <v>6061581</v>
      </c>
      <c r="B3781" s="19" t="s">
        <v>3723</v>
      </c>
      <c r="E3781" s="20">
        <v>219</v>
      </c>
      <c r="F3781">
        <f>MATCH(A:A,'Crown Aug Uploads '!B:B,0)</f>
        <v>4421</v>
      </c>
    </row>
    <row r="3782" spans="1:6" x14ac:dyDescent="0.3">
      <c r="A3782">
        <v>6061580</v>
      </c>
      <c r="B3782" s="19" t="s">
        <v>3724</v>
      </c>
      <c r="E3782" s="20">
        <v>219</v>
      </c>
      <c r="F3782">
        <f>MATCH(A:A,'Crown Aug Uploads '!B:B,0)</f>
        <v>4422</v>
      </c>
    </row>
    <row r="3783" spans="1:6" x14ac:dyDescent="0.3">
      <c r="A3783">
        <v>6061579</v>
      </c>
      <c r="B3783" s="19" t="s">
        <v>3725</v>
      </c>
      <c r="E3783" s="20">
        <v>177.75</v>
      </c>
      <c r="F3783">
        <f>MATCH(A:A,'Crown Aug Uploads '!B:B,0)</f>
        <v>4423</v>
      </c>
    </row>
    <row r="3784" spans="1:6" x14ac:dyDescent="0.3">
      <c r="A3784">
        <v>6061578</v>
      </c>
      <c r="B3784" s="19" t="s">
        <v>3726</v>
      </c>
      <c r="E3784" s="20">
        <v>177.75</v>
      </c>
      <c r="F3784">
        <f>MATCH(A:A,'Crown Aug Uploads '!B:B,0)</f>
        <v>4424</v>
      </c>
    </row>
    <row r="3785" spans="1:6" x14ac:dyDescent="0.3">
      <c r="A3785">
        <v>6061577</v>
      </c>
      <c r="B3785" s="19" t="s">
        <v>3727</v>
      </c>
      <c r="E3785" s="20">
        <v>112.64</v>
      </c>
      <c r="F3785">
        <f>MATCH(A:A,'Crown Aug Uploads '!B:B,0)</f>
        <v>4425</v>
      </c>
    </row>
    <row r="3786" spans="1:6" x14ac:dyDescent="0.3">
      <c r="A3786">
        <v>6061576</v>
      </c>
      <c r="B3786" s="19" t="s">
        <v>3728</v>
      </c>
      <c r="E3786" s="20">
        <v>118.07</v>
      </c>
      <c r="F3786">
        <f>MATCH(A:A,'Crown Aug Uploads '!B:B,0)</f>
        <v>4426</v>
      </c>
    </row>
    <row r="3787" spans="1:6" x14ac:dyDescent="0.3">
      <c r="A3787">
        <v>6061575</v>
      </c>
      <c r="B3787" s="19" t="s">
        <v>3729</v>
      </c>
      <c r="E3787" s="20">
        <v>28.49</v>
      </c>
      <c r="F3787">
        <f>MATCH(A:A,'Crown Aug Uploads '!B:B,0)</f>
        <v>4427</v>
      </c>
    </row>
    <row r="3788" spans="1:6" x14ac:dyDescent="0.3">
      <c r="A3788">
        <v>6061574</v>
      </c>
      <c r="B3788" s="19" t="s">
        <v>3730</v>
      </c>
      <c r="E3788" s="20">
        <v>147.83000000000001</v>
      </c>
      <c r="F3788">
        <f>MATCH(A:A,'Crown Aug Uploads '!B:B,0)</f>
        <v>4428</v>
      </c>
    </row>
    <row r="3789" spans="1:6" x14ac:dyDescent="0.3">
      <c r="A3789">
        <v>6061573</v>
      </c>
      <c r="B3789" s="19" t="s">
        <v>3731</v>
      </c>
      <c r="E3789" s="20">
        <v>256.47000000000003</v>
      </c>
      <c r="F3789">
        <f>MATCH(A:A,'Crown Aug Uploads '!B:B,0)</f>
        <v>4429</v>
      </c>
    </row>
    <row r="3790" spans="1:6" x14ac:dyDescent="0.3">
      <c r="A3790">
        <v>6061572</v>
      </c>
      <c r="B3790" s="19" t="s">
        <v>3732</v>
      </c>
      <c r="E3790" s="20">
        <v>127.6</v>
      </c>
      <c r="F3790">
        <f>MATCH(A:A,'Crown Aug Uploads '!B:B,0)</f>
        <v>4430</v>
      </c>
    </row>
    <row r="3791" spans="1:6" x14ac:dyDescent="0.3">
      <c r="A3791">
        <v>6061571</v>
      </c>
      <c r="B3791" s="19" t="s">
        <v>3733</v>
      </c>
      <c r="E3791" s="20">
        <v>167.22</v>
      </c>
      <c r="F3791">
        <f>MATCH(A:A,'Crown Aug Uploads '!B:B,0)</f>
        <v>4431</v>
      </c>
    </row>
    <row r="3792" spans="1:6" x14ac:dyDescent="0.3">
      <c r="A3792">
        <v>6061570</v>
      </c>
      <c r="B3792" s="19" t="s">
        <v>3734</v>
      </c>
      <c r="E3792" s="20">
        <v>68.33</v>
      </c>
      <c r="F3792">
        <f>MATCH(A:A,'Crown Aug Uploads '!B:B,0)</f>
        <v>4432</v>
      </c>
    </row>
    <row r="3793" spans="1:6" x14ac:dyDescent="0.3">
      <c r="A3793">
        <v>6061569</v>
      </c>
      <c r="B3793" s="19" t="s">
        <v>3735</v>
      </c>
      <c r="E3793" s="20">
        <v>336.38</v>
      </c>
      <c r="F3793">
        <f>MATCH(A:A,'Crown Aug Uploads '!B:B,0)</f>
        <v>4433</v>
      </c>
    </row>
    <row r="3794" spans="1:6" x14ac:dyDescent="0.3">
      <c r="A3794">
        <v>6061568</v>
      </c>
      <c r="B3794" s="19" t="s">
        <v>3736</v>
      </c>
      <c r="E3794" s="20">
        <v>81.33</v>
      </c>
      <c r="F3794">
        <f>MATCH(A:A,'Crown Aug Uploads '!B:B,0)</f>
        <v>4434</v>
      </c>
    </row>
    <row r="3795" spans="1:6" x14ac:dyDescent="0.3">
      <c r="A3795">
        <v>6061567</v>
      </c>
      <c r="B3795" s="19" t="s">
        <v>3737</v>
      </c>
      <c r="E3795" s="20">
        <v>355.67</v>
      </c>
      <c r="F3795">
        <f>MATCH(A:A,'Crown Aug Uploads '!B:B,0)</f>
        <v>4435</v>
      </c>
    </row>
    <row r="3796" spans="1:6" x14ac:dyDescent="0.3">
      <c r="A3796">
        <v>6061566</v>
      </c>
      <c r="B3796" s="19" t="s">
        <v>3738</v>
      </c>
      <c r="E3796" s="20">
        <v>88.72</v>
      </c>
      <c r="F3796">
        <f>MATCH(A:A,'Crown Aug Uploads '!B:B,0)</f>
        <v>4436</v>
      </c>
    </row>
    <row r="3797" spans="1:6" hidden="1" x14ac:dyDescent="0.3">
      <c r="A3797">
        <v>6061565</v>
      </c>
      <c r="B3797" s="19" t="s">
        <v>3739</v>
      </c>
      <c r="E3797" s="20">
        <v>157.75</v>
      </c>
      <c r="F3797">
        <f>MATCH(A:A,'Crown Aug Uploads '!B:B,0)</f>
        <v>4437</v>
      </c>
    </row>
    <row r="3798" spans="1:6" hidden="1" x14ac:dyDescent="0.3">
      <c r="A3798">
        <v>6061564</v>
      </c>
      <c r="B3798" s="19" t="s">
        <v>3740</v>
      </c>
      <c r="E3798" s="20">
        <v>140.5</v>
      </c>
      <c r="F3798">
        <f>MATCH(A:A,'Crown Aug Uploads '!B:B,0)</f>
        <v>4438</v>
      </c>
    </row>
    <row r="3799" spans="1:6" hidden="1" x14ac:dyDescent="0.3">
      <c r="A3799">
        <v>6061560</v>
      </c>
      <c r="B3799" s="19" t="s">
        <v>3741</v>
      </c>
      <c r="E3799" s="20">
        <v>98.71</v>
      </c>
      <c r="F3799">
        <f>MATCH(A:A,'Crown Aug Uploads '!B:B,0)</f>
        <v>609</v>
      </c>
    </row>
    <row r="3800" spans="1:6" hidden="1" x14ac:dyDescent="0.3">
      <c r="A3800">
        <v>6061559</v>
      </c>
      <c r="B3800" s="19" t="s">
        <v>3742</v>
      </c>
      <c r="E3800" s="20">
        <v>33.869999999999997</v>
      </c>
      <c r="F3800">
        <f>MATCH(A:A,'Crown Aug Uploads '!B:B,0)</f>
        <v>4439</v>
      </c>
    </row>
    <row r="3801" spans="1:6" hidden="1" x14ac:dyDescent="0.3">
      <c r="A3801">
        <v>6061558</v>
      </c>
      <c r="B3801" s="19" t="s">
        <v>3743</v>
      </c>
      <c r="E3801" s="20">
        <v>98.71</v>
      </c>
      <c r="F3801">
        <f>MATCH(A:A,'Crown Aug Uploads '!B:B,0)</f>
        <v>4440</v>
      </c>
    </row>
    <row r="3802" spans="1:6" hidden="1" x14ac:dyDescent="0.3">
      <c r="A3802">
        <v>6061557</v>
      </c>
      <c r="B3802" s="19" t="s">
        <v>3744</v>
      </c>
      <c r="E3802" s="20">
        <v>33.869999999999997</v>
      </c>
      <c r="F3802">
        <f>MATCH(A:A,'Crown Aug Uploads '!B:B,0)</f>
        <v>4441</v>
      </c>
    </row>
    <row r="3803" spans="1:6" hidden="1" x14ac:dyDescent="0.3">
      <c r="A3803">
        <v>6061382</v>
      </c>
      <c r="B3803" s="19" t="s">
        <v>3745</v>
      </c>
      <c r="E3803" s="20">
        <v>28.73</v>
      </c>
      <c r="F3803">
        <f>MATCH(A:A,'Crown Aug Uploads '!B:B,0)</f>
        <v>193</v>
      </c>
    </row>
    <row r="3804" spans="1:6" hidden="1" x14ac:dyDescent="0.3">
      <c r="A3804">
        <v>6061379</v>
      </c>
      <c r="B3804" s="19" t="s">
        <v>3746</v>
      </c>
      <c r="E3804" s="20">
        <v>15.84</v>
      </c>
      <c r="F3804">
        <f>MATCH(A:A,'Crown Aug Uploads '!B:B,0)</f>
        <v>4442</v>
      </c>
    </row>
    <row r="3805" spans="1:6" hidden="1" x14ac:dyDescent="0.3">
      <c r="A3805">
        <v>6061378</v>
      </c>
      <c r="B3805" s="19" t="s">
        <v>3747</v>
      </c>
      <c r="E3805" s="20">
        <v>21.12</v>
      </c>
      <c r="F3805">
        <f>MATCH(A:A,'Crown Aug Uploads '!B:B,0)</f>
        <v>4443</v>
      </c>
    </row>
    <row r="3806" spans="1:6" hidden="1" x14ac:dyDescent="0.3">
      <c r="A3806">
        <v>6061377</v>
      </c>
      <c r="B3806" s="19" t="s">
        <v>3748</v>
      </c>
      <c r="E3806" s="20">
        <v>2.25</v>
      </c>
      <c r="F3806">
        <f>MATCH(A:A,'Crown Aug Uploads '!B:B,0)</f>
        <v>4444</v>
      </c>
    </row>
    <row r="3807" spans="1:6" hidden="1" x14ac:dyDescent="0.3">
      <c r="A3807">
        <v>6061376</v>
      </c>
      <c r="B3807" s="19" t="s">
        <v>3749</v>
      </c>
      <c r="E3807" s="20">
        <v>5.0199999999999996</v>
      </c>
      <c r="F3807">
        <f>MATCH(A:A,'Crown Aug Uploads '!B:B,0)</f>
        <v>4445</v>
      </c>
    </row>
    <row r="3808" spans="1:6" hidden="1" x14ac:dyDescent="0.3">
      <c r="A3808">
        <v>6061375</v>
      </c>
      <c r="B3808" s="19" t="s">
        <v>3750</v>
      </c>
      <c r="E3808" s="20">
        <v>5.0199999999999996</v>
      </c>
      <c r="F3808">
        <f>MATCH(A:A,'Crown Aug Uploads '!B:B,0)</f>
        <v>4446</v>
      </c>
    </row>
    <row r="3809" spans="1:6" hidden="1" x14ac:dyDescent="0.3">
      <c r="A3809">
        <v>6061374</v>
      </c>
      <c r="B3809" s="19" t="s">
        <v>3751</v>
      </c>
      <c r="E3809" s="20">
        <v>5.0199999999999996</v>
      </c>
      <c r="F3809">
        <f>MATCH(A:A,'Crown Aug Uploads '!B:B,0)</f>
        <v>4447</v>
      </c>
    </row>
    <row r="3810" spans="1:6" hidden="1" x14ac:dyDescent="0.3">
      <c r="A3810">
        <v>6061373</v>
      </c>
      <c r="B3810" s="19" t="s">
        <v>3752</v>
      </c>
      <c r="E3810" s="20">
        <v>5.0199999999999996</v>
      </c>
      <c r="F3810">
        <f>MATCH(A:A,'Crown Aug Uploads '!B:B,0)</f>
        <v>4448</v>
      </c>
    </row>
    <row r="3811" spans="1:6" hidden="1" x14ac:dyDescent="0.3">
      <c r="A3811">
        <v>6061372</v>
      </c>
      <c r="B3811" s="19" t="s">
        <v>3753</v>
      </c>
      <c r="E3811" s="20">
        <v>5.0199999999999996</v>
      </c>
      <c r="F3811">
        <f>MATCH(A:A,'Crown Aug Uploads '!B:B,0)</f>
        <v>4449</v>
      </c>
    </row>
    <row r="3812" spans="1:6" hidden="1" x14ac:dyDescent="0.3">
      <c r="A3812">
        <v>6061370</v>
      </c>
      <c r="B3812" s="19" t="s">
        <v>3754</v>
      </c>
      <c r="E3812" s="20">
        <v>5.0199999999999996</v>
      </c>
      <c r="F3812">
        <f>MATCH(A:A,'Crown Aug Uploads '!B:B,0)</f>
        <v>4450</v>
      </c>
    </row>
    <row r="3813" spans="1:6" hidden="1" x14ac:dyDescent="0.3">
      <c r="A3813">
        <v>6061369</v>
      </c>
      <c r="B3813" s="19" t="s">
        <v>3755</v>
      </c>
      <c r="E3813" s="20">
        <v>5.0199999999999996</v>
      </c>
      <c r="F3813">
        <f>MATCH(A:A,'Crown Aug Uploads '!B:B,0)</f>
        <v>4451</v>
      </c>
    </row>
    <row r="3814" spans="1:6" hidden="1" x14ac:dyDescent="0.3">
      <c r="A3814">
        <v>6058649</v>
      </c>
      <c r="B3814" s="19" t="s">
        <v>3756</v>
      </c>
      <c r="E3814" s="20">
        <v>45.56</v>
      </c>
      <c r="F3814">
        <f>MATCH(A:A,'Crown Aug Uploads '!B:B,0)</f>
        <v>4452</v>
      </c>
    </row>
    <row r="3815" spans="1:6" hidden="1" x14ac:dyDescent="0.3">
      <c r="A3815">
        <v>6058399</v>
      </c>
      <c r="B3815" s="19" t="s">
        <v>3757</v>
      </c>
      <c r="E3815" s="20">
        <v>4.17</v>
      </c>
      <c r="F3815">
        <f>MATCH(A:A,'Crown Aug Uploads '!B:B,0)</f>
        <v>4453</v>
      </c>
    </row>
    <row r="3816" spans="1:6" hidden="1" x14ac:dyDescent="0.3">
      <c r="A3816">
        <v>6058398</v>
      </c>
      <c r="B3816" s="19" t="s">
        <v>3758</v>
      </c>
      <c r="E3816" s="20">
        <v>4.17</v>
      </c>
      <c r="F3816">
        <f>MATCH(A:A,'Crown Aug Uploads '!B:B,0)</f>
        <v>4454</v>
      </c>
    </row>
    <row r="3817" spans="1:6" hidden="1" x14ac:dyDescent="0.3">
      <c r="A3817">
        <v>6058401</v>
      </c>
      <c r="B3817" s="19" t="s">
        <v>3759</v>
      </c>
      <c r="E3817" s="20">
        <v>4.17</v>
      </c>
      <c r="F3817">
        <f>MATCH(A:A,'Crown Aug Uploads '!B:B,0)</f>
        <v>4455</v>
      </c>
    </row>
    <row r="3818" spans="1:6" hidden="1" x14ac:dyDescent="0.3">
      <c r="A3818">
        <v>6058402</v>
      </c>
      <c r="B3818" s="19" t="s">
        <v>3760</v>
      </c>
      <c r="E3818" s="20">
        <v>4.17</v>
      </c>
      <c r="F3818">
        <f>MATCH(A:A,'Crown Aug Uploads '!B:B,0)</f>
        <v>4456</v>
      </c>
    </row>
    <row r="3819" spans="1:6" hidden="1" x14ac:dyDescent="0.3">
      <c r="A3819">
        <v>6058397</v>
      </c>
      <c r="B3819" s="19" t="s">
        <v>3761</v>
      </c>
      <c r="E3819" s="20">
        <v>4.17</v>
      </c>
      <c r="F3819">
        <f>MATCH(A:A,'Crown Aug Uploads '!B:B,0)</f>
        <v>4457</v>
      </c>
    </row>
    <row r="3820" spans="1:6" hidden="1" x14ac:dyDescent="0.3">
      <c r="A3820">
        <v>6058396</v>
      </c>
      <c r="B3820" s="19" t="s">
        <v>3762</v>
      </c>
      <c r="E3820" s="20">
        <v>4.17</v>
      </c>
      <c r="F3820">
        <f>MATCH(A:A,'Crown Aug Uploads '!B:B,0)</f>
        <v>4458</v>
      </c>
    </row>
    <row r="3821" spans="1:6" hidden="1" x14ac:dyDescent="0.3">
      <c r="A3821">
        <v>6058395</v>
      </c>
      <c r="B3821" s="19" t="s">
        <v>3763</v>
      </c>
      <c r="E3821" s="20">
        <v>4.17</v>
      </c>
      <c r="F3821">
        <f>MATCH(A:A,'Crown Aug Uploads '!B:B,0)</f>
        <v>4459</v>
      </c>
    </row>
    <row r="3822" spans="1:6" hidden="1" x14ac:dyDescent="0.3">
      <c r="A3822">
        <v>6058394</v>
      </c>
      <c r="B3822" s="19" t="s">
        <v>3764</v>
      </c>
      <c r="E3822" s="20">
        <v>4.17</v>
      </c>
      <c r="F3822">
        <f>MATCH(A:A,'Crown Aug Uploads '!B:B,0)</f>
        <v>4460</v>
      </c>
    </row>
    <row r="3823" spans="1:6" hidden="1" x14ac:dyDescent="0.3">
      <c r="A3823">
        <v>6058403</v>
      </c>
      <c r="B3823" s="19" t="s">
        <v>3765</v>
      </c>
      <c r="E3823" s="20">
        <v>4.17</v>
      </c>
      <c r="F3823">
        <f>MATCH(A:A,'Crown Aug Uploads '!B:B,0)</f>
        <v>4461</v>
      </c>
    </row>
    <row r="3824" spans="1:6" hidden="1" x14ac:dyDescent="0.3">
      <c r="A3824">
        <v>6058404</v>
      </c>
      <c r="B3824" s="19" t="s">
        <v>3766</v>
      </c>
      <c r="E3824" s="20">
        <v>4.17</v>
      </c>
      <c r="F3824">
        <f>MATCH(A:A,'Crown Aug Uploads '!B:B,0)</f>
        <v>4462</v>
      </c>
    </row>
    <row r="3825" spans="1:6" hidden="1" x14ac:dyDescent="0.3">
      <c r="A3825">
        <v>6058405</v>
      </c>
      <c r="B3825" s="19" t="s">
        <v>3767</v>
      </c>
      <c r="E3825" s="20">
        <v>4.17</v>
      </c>
      <c r="F3825">
        <f>MATCH(A:A,'Crown Aug Uploads '!B:B,0)</f>
        <v>4463</v>
      </c>
    </row>
    <row r="3826" spans="1:6" hidden="1" x14ac:dyDescent="0.3">
      <c r="A3826">
        <v>6058406</v>
      </c>
      <c r="B3826" s="19" t="s">
        <v>3768</v>
      </c>
      <c r="E3826" s="20">
        <v>4.17</v>
      </c>
      <c r="F3826">
        <f>MATCH(A:A,'Crown Aug Uploads '!B:B,0)</f>
        <v>4464</v>
      </c>
    </row>
    <row r="3827" spans="1:6" hidden="1" x14ac:dyDescent="0.3">
      <c r="A3827">
        <v>6058407</v>
      </c>
      <c r="B3827" s="19" t="s">
        <v>3769</v>
      </c>
      <c r="E3827" s="20">
        <v>4.17</v>
      </c>
      <c r="F3827">
        <f>MATCH(A:A,'Crown Aug Uploads '!B:B,0)</f>
        <v>4465</v>
      </c>
    </row>
    <row r="3828" spans="1:6" hidden="1" x14ac:dyDescent="0.3">
      <c r="A3828">
        <v>6058409</v>
      </c>
      <c r="B3828" s="19" t="s">
        <v>3770</v>
      </c>
      <c r="E3828" s="20">
        <v>4.17</v>
      </c>
      <c r="F3828">
        <f>MATCH(A:A,'Crown Aug Uploads '!B:B,0)</f>
        <v>4466</v>
      </c>
    </row>
    <row r="3829" spans="1:6" hidden="1" x14ac:dyDescent="0.3">
      <c r="A3829">
        <v>6058410</v>
      </c>
      <c r="B3829" s="19" t="s">
        <v>3771</v>
      </c>
      <c r="E3829" s="20">
        <v>4.17</v>
      </c>
      <c r="F3829">
        <f>MATCH(A:A,'Crown Aug Uploads '!B:B,0)</f>
        <v>4467</v>
      </c>
    </row>
    <row r="3830" spans="1:6" hidden="1" x14ac:dyDescent="0.3">
      <c r="A3830">
        <v>6058411</v>
      </c>
      <c r="B3830" s="19" t="s">
        <v>3772</v>
      </c>
      <c r="E3830" s="20">
        <v>4.17</v>
      </c>
      <c r="F3830">
        <f>MATCH(A:A,'Crown Aug Uploads '!B:B,0)</f>
        <v>4468</v>
      </c>
    </row>
    <row r="3831" spans="1:6" hidden="1" x14ac:dyDescent="0.3">
      <c r="A3831">
        <v>6058412</v>
      </c>
      <c r="B3831" s="19" t="s">
        <v>3773</v>
      </c>
      <c r="E3831" s="20">
        <v>4.17</v>
      </c>
      <c r="F3831">
        <f>MATCH(A:A,'Crown Aug Uploads '!B:B,0)</f>
        <v>4469</v>
      </c>
    </row>
    <row r="3832" spans="1:6" hidden="1" x14ac:dyDescent="0.3">
      <c r="A3832">
        <v>6058393</v>
      </c>
      <c r="B3832" s="19" t="s">
        <v>3774</v>
      </c>
      <c r="E3832" s="20">
        <v>4.17</v>
      </c>
      <c r="F3832">
        <f>MATCH(A:A,'Crown Aug Uploads '!B:B,0)</f>
        <v>4470</v>
      </c>
    </row>
    <row r="3833" spans="1:6" hidden="1" x14ac:dyDescent="0.3">
      <c r="A3833">
        <v>6058392</v>
      </c>
      <c r="B3833" s="19" t="s">
        <v>3775</v>
      </c>
      <c r="E3833" s="20">
        <v>4.17</v>
      </c>
      <c r="F3833">
        <f>MATCH(A:A,'Crown Aug Uploads '!B:B,0)</f>
        <v>4471</v>
      </c>
    </row>
    <row r="3834" spans="1:6" x14ac:dyDescent="0.3">
      <c r="A3834">
        <v>6058391</v>
      </c>
      <c r="B3834" s="19" t="s">
        <v>3776</v>
      </c>
      <c r="E3834" s="20">
        <v>4.17</v>
      </c>
      <c r="F3834">
        <f>MATCH(A:A,'Crown Aug Uploads '!B:B,0)</f>
        <v>4472</v>
      </c>
    </row>
    <row r="3835" spans="1:6" hidden="1" x14ac:dyDescent="0.3">
      <c r="A3835">
        <v>6058390</v>
      </c>
      <c r="B3835" s="19" t="s">
        <v>3777</v>
      </c>
      <c r="E3835" s="20">
        <v>4.17</v>
      </c>
      <c r="F3835">
        <f>MATCH(A:A,'Crown Aug Uploads '!B:B,0)</f>
        <v>4473</v>
      </c>
    </row>
    <row r="3836" spans="1:6" hidden="1" x14ac:dyDescent="0.3">
      <c r="A3836">
        <v>6058389</v>
      </c>
      <c r="B3836" s="19" t="s">
        <v>3778</v>
      </c>
      <c r="E3836" s="20">
        <v>4.17</v>
      </c>
      <c r="F3836">
        <f>MATCH(A:A,'Crown Aug Uploads '!B:B,0)</f>
        <v>4474</v>
      </c>
    </row>
    <row r="3837" spans="1:6" hidden="1" x14ac:dyDescent="0.3">
      <c r="A3837">
        <v>6058388</v>
      </c>
      <c r="B3837" s="19" t="s">
        <v>3779</v>
      </c>
      <c r="E3837" s="20">
        <v>4.17</v>
      </c>
      <c r="F3837">
        <f>MATCH(A:A,'Crown Aug Uploads '!B:B,0)</f>
        <v>4475</v>
      </c>
    </row>
    <row r="3838" spans="1:6" hidden="1" x14ac:dyDescent="0.3">
      <c r="A3838">
        <v>6058387</v>
      </c>
      <c r="B3838" s="19" t="s">
        <v>3780</v>
      </c>
      <c r="E3838" s="20">
        <v>4.17</v>
      </c>
      <c r="F3838">
        <f>MATCH(A:A,'Crown Aug Uploads '!B:B,0)</f>
        <v>4476</v>
      </c>
    </row>
    <row r="3839" spans="1:6" hidden="1" x14ac:dyDescent="0.3">
      <c r="A3839">
        <v>6058386</v>
      </c>
      <c r="B3839" s="19" t="s">
        <v>3781</v>
      </c>
      <c r="E3839" s="20">
        <v>4.17</v>
      </c>
      <c r="F3839">
        <f>MATCH(A:A,'Crown Aug Uploads '!B:B,0)</f>
        <v>4477</v>
      </c>
    </row>
    <row r="3840" spans="1:6" hidden="1" x14ac:dyDescent="0.3">
      <c r="A3840">
        <v>6058385</v>
      </c>
      <c r="B3840" s="19" t="s">
        <v>3782</v>
      </c>
      <c r="E3840" s="20">
        <v>4.17</v>
      </c>
      <c r="F3840">
        <f>MATCH(A:A,'Crown Aug Uploads '!B:B,0)</f>
        <v>4478</v>
      </c>
    </row>
    <row r="3841" spans="1:6" hidden="1" x14ac:dyDescent="0.3">
      <c r="A3841">
        <v>6058384</v>
      </c>
      <c r="B3841" s="19" t="s">
        <v>3783</v>
      </c>
      <c r="E3841" s="20">
        <v>4.17</v>
      </c>
      <c r="F3841">
        <f>MATCH(A:A,'Crown Aug Uploads '!B:B,0)</f>
        <v>4479</v>
      </c>
    </row>
    <row r="3842" spans="1:6" hidden="1" x14ac:dyDescent="0.3">
      <c r="A3842">
        <v>6058383</v>
      </c>
      <c r="B3842" s="19" t="s">
        <v>3784</v>
      </c>
      <c r="E3842" s="20">
        <v>4.17</v>
      </c>
      <c r="F3842">
        <f>MATCH(A:A,'Crown Aug Uploads '!B:B,0)</f>
        <v>4480</v>
      </c>
    </row>
    <row r="3843" spans="1:6" hidden="1" x14ac:dyDescent="0.3">
      <c r="A3843">
        <v>6058382</v>
      </c>
      <c r="B3843" s="19" t="s">
        <v>3785</v>
      </c>
      <c r="E3843" s="20">
        <v>4.17</v>
      </c>
      <c r="F3843">
        <f>MATCH(A:A,'Crown Aug Uploads '!B:B,0)</f>
        <v>4481</v>
      </c>
    </row>
    <row r="3844" spans="1:6" hidden="1" x14ac:dyDescent="0.3">
      <c r="A3844">
        <v>6058381</v>
      </c>
      <c r="B3844" s="19" t="s">
        <v>3786</v>
      </c>
      <c r="E3844" s="20">
        <v>4.17</v>
      </c>
      <c r="F3844">
        <f>MATCH(A:A,'Crown Aug Uploads '!B:B,0)</f>
        <v>4482</v>
      </c>
    </row>
    <row r="3845" spans="1:6" hidden="1" x14ac:dyDescent="0.3">
      <c r="A3845">
        <v>6058380</v>
      </c>
      <c r="B3845" s="19" t="s">
        <v>3787</v>
      </c>
      <c r="E3845" s="20">
        <v>4.17</v>
      </c>
      <c r="F3845">
        <f>MATCH(A:A,'Crown Aug Uploads '!B:B,0)</f>
        <v>4483</v>
      </c>
    </row>
    <row r="3846" spans="1:6" hidden="1" x14ac:dyDescent="0.3">
      <c r="A3846">
        <v>6058379</v>
      </c>
      <c r="B3846" s="19" t="s">
        <v>3788</v>
      </c>
      <c r="E3846" s="20">
        <v>4.17</v>
      </c>
      <c r="F3846">
        <f>MATCH(A:A,'Crown Aug Uploads '!B:B,0)</f>
        <v>4484</v>
      </c>
    </row>
    <row r="3847" spans="1:6" hidden="1" x14ac:dyDescent="0.3">
      <c r="A3847">
        <v>6058378</v>
      </c>
      <c r="B3847" s="19" t="s">
        <v>3789</v>
      </c>
      <c r="E3847" s="20">
        <v>4.17</v>
      </c>
      <c r="F3847">
        <f>MATCH(A:A,'Crown Aug Uploads '!B:B,0)</f>
        <v>4485</v>
      </c>
    </row>
    <row r="3848" spans="1:6" hidden="1" x14ac:dyDescent="0.3">
      <c r="A3848">
        <v>6058377</v>
      </c>
      <c r="B3848" s="19" t="s">
        <v>3790</v>
      </c>
      <c r="E3848" s="20">
        <v>4.17</v>
      </c>
      <c r="F3848">
        <f>MATCH(A:A,'Crown Aug Uploads '!B:B,0)</f>
        <v>4486</v>
      </c>
    </row>
    <row r="3849" spans="1:6" hidden="1" x14ac:dyDescent="0.3">
      <c r="A3849">
        <v>6058448</v>
      </c>
      <c r="B3849" s="19" t="s">
        <v>3791</v>
      </c>
      <c r="E3849" s="20">
        <v>4.17</v>
      </c>
      <c r="F3849">
        <f>MATCH(A:A,'Crown Aug Uploads '!B:B,0)</f>
        <v>4487</v>
      </c>
    </row>
    <row r="3850" spans="1:6" hidden="1" x14ac:dyDescent="0.3">
      <c r="A3850">
        <v>6058447</v>
      </c>
      <c r="B3850" s="19" t="s">
        <v>3792</v>
      </c>
      <c r="E3850" s="20">
        <v>4.17</v>
      </c>
      <c r="F3850">
        <f>MATCH(A:A,'Crown Aug Uploads '!B:B,0)</f>
        <v>4488</v>
      </c>
    </row>
    <row r="3851" spans="1:6" hidden="1" x14ac:dyDescent="0.3">
      <c r="A3851">
        <v>6058446</v>
      </c>
      <c r="B3851" s="19" t="s">
        <v>3793</v>
      </c>
      <c r="E3851" s="20">
        <v>4.17</v>
      </c>
      <c r="F3851">
        <f>MATCH(A:A,'Crown Aug Uploads '!B:B,0)</f>
        <v>4489</v>
      </c>
    </row>
    <row r="3852" spans="1:6" hidden="1" x14ac:dyDescent="0.3">
      <c r="A3852">
        <v>6058445</v>
      </c>
      <c r="B3852" s="19" t="s">
        <v>3794</v>
      </c>
      <c r="E3852" s="20">
        <v>4.17</v>
      </c>
      <c r="F3852">
        <f>MATCH(A:A,'Crown Aug Uploads '!B:B,0)</f>
        <v>4490</v>
      </c>
    </row>
    <row r="3853" spans="1:6" hidden="1" x14ac:dyDescent="0.3">
      <c r="A3853">
        <v>6058444</v>
      </c>
      <c r="B3853" s="19" t="s">
        <v>3795</v>
      </c>
      <c r="E3853" s="20">
        <v>4.17</v>
      </c>
      <c r="F3853">
        <f>MATCH(A:A,'Crown Aug Uploads '!B:B,0)</f>
        <v>4491</v>
      </c>
    </row>
    <row r="3854" spans="1:6" x14ac:dyDescent="0.3">
      <c r="A3854">
        <v>6058443</v>
      </c>
      <c r="B3854" s="19" t="s">
        <v>3796</v>
      </c>
      <c r="E3854" s="20">
        <v>4.17</v>
      </c>
      <c r="F3854">
        <f>MATCH(A:A,'Crown Aug Uploads '!B:B,0)</f>
        <v>4492</v>
      </c>
    </row>
    <row r="3855" spans="1:6" hidden="1" x14ac:dyDescent="0.3">
      <c r="A3855">
        <v>6058442</v>
      </c>
      <c r="B3855" s="19" t="s">
        <v>3797</v>
      </c>
      <c r="E3855" s="20">
        <v>4.17</v>
      </c>
      <c r="F3855">
        <f>MATCH(A:A,'Crown Aug Uploads '!B:B,0)</f>
        <v>4493</v>
      </c>
    </row>
    <row r="3856" spans="1:6" hidden="1" x14ac:dyDescent="0.3">
      <c r="A3856">
        <v>6058441</v>
      </c>
      <c r="B3856" s="19" t="s">
        <v>3798</v>
      </c>
      <c r="E3856" s="20">
        <v>4.17</v>
      </c>
      <c r="F3856">
        <f>MATCH(A:A,'Crown Aug Uploads '!B:B,0)</f>
        <v>4494</v>
      </c>
    </row>
    <row r="3857" spans="1:6" hidden="1" x14ac:dyDescent="0.3">
      <c r="A3857">
        <v>6058440</v>
      </c>
      <c r="B3857" s="19" t="s">
        <v>3799</v>
      </c>
      <c r="E3857" s="20">
        <v>4.17</v>
      </c>
      <c r="F3857">
        <f>MATCH(A:A,'Crown Aug Uploads '!B:B,0)</f>
        <v>4495</v>
      </c>
    </row>
    <row r="3858" spans="1:6" hidden="1" x14ac:dyDescent="0.3">
      <c r="A3858">
        <v>6058439</v>
      </c>
      <c r="B3858" s="19" t="s">
        <v>3800</v>
      </c>
      <c r="E3858" s="20">
        <v>4.17</v>
      </c>
      <c r="F3858">
        <f>MATCH(A:A,'Crown Aug Uploads '!B:B,0)</f>
        <v>4496</v>
      </c>
    </row>
    <row r="3859" spans="1:6" hidden="1" x14ac:dyDescent="0.3">
      <c r="A3859">
        <v>6058438</v>
      </c>
      <c r="B3859" s="19" t="s">
        <v>3801</v>
      </c>
      <c r="E3859" s="20">
        <v>4.17</v>
      </c>
      <c r="F3859">
        <f>MATCH(A:A,'Crown Aug Uploads '!B:B,0)</f>
        <v>4497</v>
      </c>
    </row>
    <row r="3860" spans="1:6" hidden="1" x14ac:dyDescent="0.3">
      <c r="A3860">
        <v>6058437</v>
      </c>
      <c r="B3860" s="19" t="s">
        <v>3802</v>
      </c>
      <c r="E3860" s="20">
        <v>4.17</v>
      </c>
      <c r="F3860">
        <f>MATCH(A:A,'Crown Aug Uploads '!B:B,0)</f>
        <v>4498</v>
      </c>
    </row>
    <row r="3861" spans="1:6" hidden="1" x14ac:dyDescent="0.3">
      <c r="A3861">
        <v>6058436</v>
      </c>
      <c r="B3861" s="19" t="s">
        <v>3803</v>
      </c>
      <c r="E3861" s="20">
        <v>4.17</v>
      </c>
      <c r="F3861">
        <f>MATCH(A:A,'Crown Aug Uploads '!B:B,0)</f>
        <v>4499</v>
      </c>
    </row>
    <row r="3862" spans="1:6" hidden="1" x14ac:dyDescent="0.3">
      <c r="A3862">
        <v>6058435</v>
      </c>
      <c r="B3862" s="19" t="s">
        <v>3804</v>
      </c>
      <c r="E3862" s="20">
        <v>4.17</v>
      </c>
      <c r="F3862">
        <f>MATCH(A:A,'Crown Aug Uploads '!B:B,0)</f>
        <v>4500</v>
      </c>
    </row>
    <row r="3863" spans="1:6" hidden="1" x14ac:dyDescent="0.3">
      <c r="A3863">
        <v>6058434</v>
      </c>
      <c r="B3863" s="19" t="s">
        <v>3805</v>
      </c>
      <c r="E3863" s="20">
        <v>4.17</v>
      </c>
      <c r="F3863">
        <f>MATCH(A:A,'Crown Aug Uploads '!B:B,0)</f>
        <v>4501</v>
      </c>
    </row>
    <row r="3864" spans="1:6" hidden="1" x14ac:dyDescent="0.3">
      <c r="A3864">
        <v>6058433</v>
      </c>
      <c r="B3864" s="19" t="s">
        <v>3806</v>
      </c>
      <c r="E3864" s="20">
        <v>4.17</v>
      </c>
      <c r="F3864">
        <f>MATCH(A:A,'Crown Aug Uploads '!B:B,0)</f>
        <v>4502</v>
      </c>
    </row>
    <row r="3865" spans="1:6" hidden="1" x14ac:dyDescent="0.3">
      <c r="A3865">
        <v>6058432</v>
      </c>
      <c r="B3865" s="19" t="s">
        <v>3807</v>
      </c>
      <c r="E3865" s="20">
        <v>4.17</v>
      </c>
      <c r="F3865">
        <f>MATCH(A:A,'Crown Aug Uploads '!B:B,0)</f>
        <v>4503</v>
      </c>
    </row>
    <row r="3866" spans="1:6" hidden="1" x14ac:dyDescent="0.3">
      <c r="A3866">
        <v>6058431</v>
      </c>
      <c r="B3866" s="19" t="s">
        <v>3808</v>
      </c>
      <c r="E3866" s="20">
        <v>4.17</v>
      </c>
      <c r="F3866">
        <f>MATCH(A:A,'Crown Aug Uploads '!B:B,0)</f>
        <v>4504</v>
      </c>
    </row>
    <row r="3867" spans="1:6" hidden="1" x14ac:dyDescent="0.3">
      <c r="A3867">
        <v>6058430</v>
      </c>
      <c r="B3867" s="19" t="s">
        <v>3809</v>
      </c>
      <c r="E3867" s="20">
        <v>4.17</v>
      </c>
      <c r="F3867">
        <f>MATCH(A:A,'Crown Aug Uploads '!B:B,0)</f>
        <v>4505</v>
      </c>
    </row>
    <row r="3868" spans="1:6" hidden="1" x14ac:dyDescent="0.3">
      <c r="A3868">
        <v>6058429</v>
      </c>
      <c r="B3868" s="19" t="s">
        <v>3810</v>
      </c>
      <c r="E3868" s="20">
        <v>4.17</v>
      </c>
      <c r="F3868">
        <f>MATCH(A:A,'Crown Aug Uploads '!B:B,0)</f>
        <v>4506</v>
      </c>
    </row>
    <row r="3869" spans="1:6" hidden="1" x14ac:dyDescent="0.3">
      <c r="A3869">
        <v>6058428</v>
      </c>
      <c r="B3869" s="19" t="s">
        <v>3811</v>
      </c>
      <c r="E3869" s="20">
        <v>4.17</v>
      </c>
      <c r="F3869">
        <f>MATCH(A:A,'Crown Aug Uploads '!B:B,0)</f>
        <v>4507</v>
      </c>
    </row>
    <row r="3870" spans="1:6" hidden="1" x14ac:dyDescent="0.3">
      <c r="A3870">
        <v>6058427</v>
      </c>
      <c r="B3870" s="19" t="s">
        <v>3812</v>
      </c>
      <c r="E3870" s="20">
        <v>4.17</v>
      </c>
      <c r="F3870">
        <f>MATCH(A:A,'Crown Aug Uploads '!B:B,0)</f>
        <v>4508</v>
      </c>
    </row>
    <row r="3871" spans="1:6" hidden="1" x14ac:dyDescent="0.3">
      <c r="A3871">
        <v>6058426</v>
      </c>
      <c r="B3871" s="19" t="s">
        <v>3813</v>
      </c>
      <c r="E3871" s="20">
        <v>4.17</v>
      </c>
      <c r="F3871">
        <f>MATCH(A:A,'Crown Aug Uploads '!B:B,0)</f>
        <v>4509</v>
      </c>
    </row>
    <row r="3872" spans="1:6" hidden="1" x14ac:dyDescent="0.3">
      <c r="A3872">
        <v>6058425</v>
      </c>
      <c r="B3872" s="19" t="s">
        <v>3814</v>
      </c>
      <c r="E3872" s="20">
        <v>4.17</v>
      </c>
      <c r="F3872">
        <f>MATCH(A:A,'Crown Aug Uploads '!B:B,0)</f>
        <v>4510</v>
      </c>
    </row>
    <row r="3873" spans="1:6" hidden="1" x14ac:dyDescent="0.3">
      <c r="A3873">
        <v>6058424</v>
      </c>
      <c r="B3873" s="19" t="s">
        <v>3815</v>
      </c>
      <c r="E3873" s="20">
        <v>4.17</v>
      </c>
      <c r="F3873">
        <f>MATCH(A:A,'Crown Aug Uploads '!B:B,0)</f>
        <v>4511</v>
      </c>
    </row>
    <row r="3874" spans="1:6" hidden="1" x14ac:dyDescent="0.3">
      <c r="A3874">
        <v>6058423</v>
      </c>
      <c r="B3874" s="19" t="s">
        <v>3816</v>
      </c>
      <c r="E3874" s="20">
        <v>4.17</v>
      </c>
      <c r="F3874">
        <f>MATCH(A:A,'Crown Aug Uploads '!B:B,0)</f>
        <v>4512</v>
      </c>
    </row>
    <row r="3875" spans="1:6" hidden="1" x14ac:dyDescent="0.3">
      <c r="A3875">
        <v>6058421</v>
      </c>
      <c r="B3875" s="19" t="s">
        <v>3817</v>
      </c>
      <c r="E3875" s="20">
        <v>4.17</v>
      </c>
      <c r="F3875">
        <f>MATCH(A:A,'Crown Aug Uploads '!B:B,0)</f>
        <v>4513</v>
      </c>
    </row>
    <row r="3876" spans="1:6" hidden="1" x14ac:dyDescent="0.3">
      <c r="A3876">
        <v>6058419</v>
      </c>
      <c r="B3876" s="19" t="s">
        <v>3818</v>
      </c>
      <c r="E3876" s="20">
        <v>4.17</v>
      </c>
      <c r="F3876">
        <f>MATCH(A:A,'Crown Aug Uploads '!B:B,0)</f>
        <v>4514</v>
      </c>
    </row>
    <row r="3877" spans="1:6" hidden="1" x14ac:dyDescent="0.3">
      <c r="A3877">
        <v>6058418</v>
      </c>
      <c r="B3877" s="19" t="s">
        <v>3819</v>
      </c>
      <c r="E3877" s="20">
        <v>4.17</v>
      </c>
      <c r="F3877">
        <f>MATCH(A:A,'Crown Aug Uploads '!B:B,0)</f>
        <v>4515</v>
      </c>
    </row>
    <row r="3878" spans="1:6" hidden="1" x14ac:dyDescent="0.3">
      <c r="A3878">
        <v>6058417</v>
      </c>
      <c r="B3878" s="19" t="s">
        <v>3820</v>
      </c>
      <c r="E3878" s="20">
        <v>4.17</v>
      </c>
      <c r="F3878">
        <f>MATCH(A:A,'Crown Aug Uploads '!B:B,0)</f>
        <v>4516</v>
      </c>
    </row>
    <row r="3879" spans="1:6" hidden="1" x14ac:dyDescent="0.3">
      <c r="A3879">
        <v>6058416</v>
      </c>
      <c r="B3879" s="19" t="s">
        <v>3821</v>
      </c>
      <c r="E3879" s="20">
        <v>4.17</v>
      </c>
      <c r="F3879">
        <f>MATCH(A:A,'Crown Aug Uploads '!B:B,0)</f>
        <v>4517</v>
      </c>
    </row>
    <row r="3880" spans="1:6" hidden="1" x14ac:dyDescent="0.3">
      <c r="A3880">
        <v>6058415</v>
      </c>
      <c r="B3880" s="19" t="s">
        <v>3822</v>
      </c>
      <c r="E3880" s="20">
        <v>4.17</v>
      </c>
      <c r="F3880">
        <f>MATCH(A:A,'Crown Aug Uploads '!B:B,0)</f>
        <v>4518</v>
      </c>
    </row>
    <row r="3881" spans="1:6" hidden="1" x14ac:dyDescent="0.3">
      <c r="A3881">
        <v>6058414</v>
      </c>
      <c r="B3881" s="19" t="s">
        <v>3823</v>
      </c>
      <c r="E3881" s="20">
        <v>4.17</v>
      </c>
      <c r="F3881">
        <f>MATCH(A:A,'Crown Aug Uploads '!B:B,0)</f>
        <v>4519</v>
      </c>
    </row>
    <row r="3882" spans="1:6" hidden="1" x14ac:dyDescent="0.3">
      <c r="A3882">
        <v>6058413</v>
      </c>
      <c r="B3882" s="19" t="s">
        <v>3824</v>
      </c>
      <c r="E3882" s="20">
        <v>4.17</v>
      </c>
      <c r="F3882">
        <f>MATCH(A:A,'Crown Aug Uploads '!B:B,0)</f>
        <v>4520</v>
      </c>
    </row>
    <row r="3883" spans="1:6" hidden="1" x14ac:dyDescent="0.3">
      <c r="A3883">
        <v>6058376</v>
      </c>
      <c r="B3883" s="19" t="s">
        <v>3825</v>
      </c>
      <c r="E3883" s="20">
        <v>4.17</v>
      </c>
      <c r="F3883">
        <f>MATCH(A:A,'Crown Aug Uploads '!B:B,0)</f>
        <v>4521</v>
      </c>
    </row>
    <row r="3884" spans="1:6" hidden="1" x14ac:dyDescent="0.3">
      <c r="A3884">
        <v>6058340</v>
      </c>
      <c r="B3884" s="19" t="s">
        <v>3826</v>
      </c>
      <c r="E3884" s="20">
        <v>29.31</v>
      </c>
      <c r="F3884">
        <f>MATCH(A:A,'Crown Aug Uploads '!B:B,0)</f>
        <v>4522</v>
      </c>
    </row>
    <row r="3885" spans="1:6" hidden="1" x14ac:dyDescent="0.3">
      <c r="A3885">
        <v>6058339</v>
      </c>
      <c r="B3885" s="19" t="s">
        <v>3827</v>
      </c>
      <c r="E3885" s="20">
        <v>27.75</v>
      </c>
      <c r="F3885">
        <f>MATCH(A:A,'Crown Aug Uploads '!B:B,0)</f>
        <v>4523</v>
      </c>
    </row>
    <row r="3886" spans="1:6" hidden="1" x14ac:dyDescent="0.3">
      <c r="A3886">
        <v>6058337</v>
      </c>
      <c r="B3886" s="19" t="s">
        <v>3828</v>
      </c>
      <c r="E3886" s="20">
        <v>19.39</v>
      </c>
      <c r="F3886">
        <f>MATCH(A:A,'Crown Aug Uploads '!B:B,0)</f>
        <v>4524</v>
      </c>
    </row>
    <row r="3887" spans="1:6" hidden="1" x14ac:dyDescent="0.3">
      <c r="A3887">
        <v>6058336</v>
      </c>
      <c r="B3887" s="19" t="s">
        <v>3829</v>
      </c>
      <c r="E3887" s="20">
        <v>110.87</v>
      </c>
      <c r="F3887">
        <f>MATCH(A:A,'Crown Aug Uploads '!B:B,0)</f>
        <v>4525</v>
      </c>
    </row>
    <row r="3888" spans="1:6" hidden="1" x14ac:dyDescent="0.3">
      <c r="A3888">
        <v>6058304</v>
      </c>
      <c r="B3888" s="19" t="s">
        <v>3830</v>
      </c>
      <c r="E3888" s="20">
        <v>57.01</v>
      </c>
      <c r="F3888">
        <f>MATCH(A:A,'Crown Aug Uploads '!B:B,0)</f>
        <v>4526</v>
      </c>
    </row>
    <row r="3889" spans="1:6" hidden="1" x14ac:dyDescent="0.3">
      <c r="A3889">
        <v>6058303</v>
      </c>
      <c r="B3889" s="19" t="s">
        <v>3831</v>
      </c>
      <c r="E3889" s="20">
        <v>69.66</v>
      </c>
      <c r="F3889">
        <f>MATCH(A:A,'Crown Aug Uploads '!B:B,0)</f>
        <v>4527</v>
      </c>
    </row>
    <row r="3890" spans="1:6" hidden="1" x14ac:dyDescent="0.3">
      <c r="A3890">
        <v>6058302</v>
      </c>
      <c r="B3890" s="19" t="s">
        <v>3832</v>
      </c>
      <c r="E3890" s="20">
        <v>63.33</v>
      </c>
      <c r="F3890">
        <f>MATCH(A:A,'Crown Aug Uploads '!B:B,0)</f>
        <v>4528</v>
      </c>
    </row>
    <row r="3891" spans="1:6" hidden="1" x14ac:dyDescent="0.3">
      <c r="A3891">
        <v>6058301</v>
      </c>
      <c r="B3891" s="19" t="s">
        <v>3833</v>
      </c>
      <c r="E3891" s="20">
        <v>12.68</v>
      </c>
      <c r="F3891">
        <f>MATCH(A:A,'Crown Aug Uploads '!B:B,0)</f>
        <v>4529</v>
      </c>
    </row>
    <row r="3892" spans="1:6" hidden="1" x14ac:dyDescent="0.3">
      <c r="A3892">
        <v>6058300</v>
      </c>
      <c r="B3892" s="19" t="s">
        <v>3834</v>
      </c>
      <c r="E3892" s="20">
        <v>64.58</v>
      </c>
      <c r="F3892">
        <f>MATCH(A:A,'Crown Aug Uploads '!B:B,0)</f>
        <v>4530</v>
      </c>
    </row>
    <row r="3893" spans="1:6" hidden="1" x14ac:dyDescent="0.3">
      <c r="A3893">
        <v>6058299</v>
      </c>
      <c r="B3893" s="19" t="s">
        <v>3835</v>
      </c>
      <c r="E3893" s="20">
        <v>64.58</v>
      </c>
      <c r="F3893">
        <f>MATCH(A:A,'Crown Aug Uploads '!B:B,0)</f>
        <v>4531</v>
      </c>
    </row>
    <row r="3894" spans="1:6" hidden="1" x14ac:dyDescent="0.3">
      <c r="A3894">
        <v>6058298</v>
      </c>
      <c r="B3894" s="19" t="s">
        <v>3836</v>
      </c>
      <c r="E3894" s="20">
        <v>64.58</v>
      </c>
      <c r="F3894">
        <f>MATCH(A:A,'Crown Aug Uploads '!B:B,0)</f>
        <v>4532</v>
      </c>
    </row>
    <row r="3895" spans="1:6" hidden="1" x14ac:dyDescent="0.3">
      <c r="A3895">
        <v>6058297</v>
      </c>
      <c r="B3895" s="19" t="s">
        <v>3837</v>
      </c>
      <c r="E3895" s="20">
        <v>31.66</v>
      </c>
      <c r="F3895">
        <f>MATCH(A:A,'Crown Aug Uploads '!B:B,0)</f>
        <v>4533</v>
      </c>
    </row>
    <row r="3896" spans="1:6" hidden="1" x14ac:dyDescent="0.3">
      <c r="A3896">
        <v>6058296</v>
      </c>
      <c r="B3896" s="19" t="s">
        <v>3838</v>
      </c>
      <c r="E3896" s="20">
        <v>75.989999999999995</v>
      </c>
      <c r="F3896">
        <f>MATCH(A:A,'Crown Aug Uploads '!B:B,0)</f>
        <v>4534</v>
      </c>
    </row>
    <row r="3897" spans="1:6" hidden="1" x14ac:dyDescent="0.3">
      <c r="A3897">
        <v>6058295</v>
      </c>
      <c r="B3897" s="19" t="s">
        <v>3839</v>
      </c>
      <c r="E3897" s="20">
        <v>75.989999999999995</v>
      </c>
      <c r="F3897">
        <f>MATCH(A:A,'Crown Aug Uploads '!B:B,0)</f>
        <v>4535</v>
      </c>
    </row>
    <row r="3898" spans="1:6" hidden="1" x14ac:dyDescent="0.3">
      <c r="A3898">
        <v>6058294</v>
      </c>
      <c r="B3898" s="19" t="s">
        <v>3840</v>
      </c>
      <c r="E3898" s="20">
        <v>75.989999999999995</v>
      </c>
      <c r="F3898">
        <f>MATCH(A:A,'Crown Aug Uploads '!B:B,0)</f>
        <v>4536</v>
      </c>
    </row>
    <row r="3899" spans="1:6" hidden="1" x14ac:dyDescent="0.3">
      <c r="A3899">
        <v>6058293</v>
      </c>
      <c r="B3899" s="19" t="s">
        <v>3841</v>
      </c>
      <c r="E3899" s="20">
        <v>75.989999999999995</v>
      </c>
      <c r="F3899">
        <f>MATCH(A:A,'Crown Aug Uploads '!B:B,0)</f>
        <v>4537</v>
      </c>
    </row>
    <row r="3900" spans="1:6" hidden="1" x14ac:dyDescent="0.3">
      <c r="A3900">
        <v>6058292</v>
      </c>
      <c r="B3900" s="19" t="s">
        <v>3842</v>
      </c>
      <c r="E3900" s="20">
        <v>75.989999999999995</v>
      </c>
      <c r="F3900">
        <f>MATCH(A:A,'Crown Aug Uploads '!B:B,0)</f>
        <v>4538</v>
      </c>
    </row>
    <row r="3901" spans="1:6" hidden="1" x14ac:dyDescent="0.3">
      <c r="A3901">
        <v>6058291</v>
      </c>
      <c r="B3901" s="19" t="s">
        <v>3843</v>
      </c>
      <c r="E3901" s="20">
        <v>75.989999999999995</v>
      </c>
      <c r="F3901">
        <f>MATCH(A:A,'Crown Aug Uploads '!B:B,0)</f>
        <v>4539</v>
      </c>
    </row>
    <row r="3902" spans="1:6" hidden="1" x14ac:dyDescent="0.3">
      <c r="A3902">
        <v>6058290</v>
      </c>
      <c r="B3902" s="19" t="s">
        <v>3844</v>
      </c>
      <c r="E3902" s="20">
        <v>75.989999999999995</v>
      </c>
      <c r="F3902">
        <f>MATCH(A:A,'Crown Aug Uploads '!B:B,0)</f>
        <v>4540</v>
      </c>
    </row>
    <row r="3903" spans="1:6" hidden="1" x14ac:dyDescent="0.3">
      <c r="A3903">
        <v>6058289</v>
      </c>
      <c r="B3903" s="19" t="s">
        <v>3845</v>
      </c>
      <c r="E3903" s="20">
        <v>75.989999999999995</v>
      </c>
      <c r="F3903">
        <f>MATCH(A:A,'Crown Aug Uploads '!B:B,0)</f>
        <v>4541</v>
      </c>
    </row>
    <row r="3904" spans="1:6" hidden="1" x14ac:dyDescent="0.3">
      <c r="A3904">
        <v>6058288</v>
      </c>
      <c r="B3904" s="19" t="s">
        <v>3846</v>
      </c>
      <c r="E3904" s="20">
        <v>75.989999999999995</v>
      </c>
      <c r="F3904">
        <f>MATCH(A:A,'Crown Aug Uploads '!B:B,0)</f>
        <v>4542</v>
      </c>
    </row>
    <row r="3905" spans="1:6" hidden="1" x14ac:dyDescent="0.3">
      <c r="A3905">
        <v>6058287</v>
      </c>
      <c r="B3905" s="19" t="s">
        <v>3847</v>
      </c>
      <c r="E3905" s="20">
        <v>75.989999999999995</v>
      </c>
      <c r="F3905">
        <f>MATCH(A:A,'Crown Aug Uploads '!B:B,0)</f>
        <v>4543</v>
      </c>
    </row>
    <row r="3906" spans="1:6" hidden="1" x14ac:dyDescent="0.3">
      <c r="A3906">
        <v>6058286</v>
      </c>
      <c r="B3906" s="19" t="s">
        <v>3848</v>
      </c>
      <c r="E3906" s="20">
        <v>75.989999999999995</v>
      </c>
      <c r="F3906">
        <f>MATCH(A:A,'Crown Aug Uploads '!B:B,0)</f>
        <v>4544</v>
      </c>
    </row>
    <row r="3907" spans="1:6" hidden="1" x14ac:dyDescent="0.3">
      <c r="A3907">
        <v>6058285</v>
      </c>
      <c r="B3907" s="19" t="s">
        <v>3849</v>
      </c>
      <c r="E3907" s="20">
        <v>75.989999999999995</v>
      </c>
      <c r="F3907">
        <f>MATCH(A:A,'Crown Aug Uploads '!B:B,0)</f>
        <v>4545</v>
      </c>
    </row>
    <row r="3908" spans="1:6" hidden="1" x14ac:dyDescent="0.3">
      <c r="A3908">
        <v>6058284</v>
      </c>
      <c r="B3908" s="19" t="s">
        <v>3850</v>
      </c>
      <c r="E3908" s="20">
        <v>55.1</v>
      </c>
      <c r="F3908">
        <f>MATCH(A:A,'Crown Aug Uploads '!B:B,0)</f>
        <v>4546</v>
      </c>
    </row>
    <row r="3909" spans="1:6" hidden="1" x14ac:dyDescent="0.3">
      <c r="A3909">
        <v>6058283</v>
      </c>
      <c r="B3909" s="19" t="s">
        <v>3851</v>
      </c>
      <c r="E3909" s="20">
        <v>55.1</v>
      </c>
      <c r="F3909">
        <f>MATCH(A:A,'Crown Aug Uploads '!B:B,0)</f>
        <v>4547</v>
      </c>
    </row>
    <row r="3910" spans="1:6" hidden="1" x14ac:dyDescent="0.3">
      <c r="A3910">
        <v>6058282</v>
      </c>
      <c r="B3910" s="19" t="s">
        <v>3852</v>
      </c>
      <c r="E3910" s="20">
        <v>55.1</v>
      </c>
      <c r="F3910">
        <f>MATCH(A:A,'Crown Aug Uploads '!B:B,0)</f>
        <v>4548</v>
      </c>
    </row>
    <row r="3911" spans="1:6" hidden="1" x14ac:dyDescent="0.3">
      <c r="A3911">
        <v>6058281</v>
      </c>
      <c r="B3911" s="19" t="s">
        <v>3853</v>
      </c>
      <c r="E3911" s="20">
        <v>55.1</v>
      </c>
      <c r="F3911">
        <f>MATCH(A:A,'Crown Aug Uploads '!B:B,0)</f>
        <v>4549</v>
      </c>
    </row>
    <row r="3912" spans="1:6" hidden="1" x14ac:dyDescent="0.3">
      <c r="A3912">
        <v>6058280</v>
      </c>
      <c r="B3912" s="19" t="s">
        <v>3854</v>
      </c>
      <c r="E3912" s="20">
        <v>55.1</v>
      </c>
      <c r="F3912">
        <f>MATCH(A:A,'Crown Aug Uploads '!B:B,0)</f>
        <v>4550</v>
      </c>
    </row>
    <row r="3913" spans="1:6" hidden="1" x14ac:dyDescent="0.3">
      <c r="A3913">
        <v>6058279</v>
      </c>
      <c r="B3913" s="19" t="s">
        <v>3855</v>
      </c>
      <c r="E3913" s="20">
        <v>55.1</v>
      </c>
      <c r="F3913">
        <f>MATCH(A:A,'Crown Aug Uploads '!B:B,0)</f>
        <v>4551</v>
      </c>
    </row>
    <row r="3914" spans="1:6" x14ac:dyDescent="0.3">
      <c r="A3914">
        <v>6058278</v>
      </c>
      <c r="B3914" s="19" t="s">
        <v>3856</v>
      </c>
      <c r="E3914" s="20">
        <v>15.2</v>
      </c>
      <c r="F3914">
        <f>MATCH(A:A,'Crown Aug Uploads '!B:B,0)</f>
        <v>4552</v>
      </c>
    </row>
    <row r="3915" spans="1:6" x14ac:dyDescent="0.3">
      <c r="A3915">
        <v>6058277</v>
      </c>
      <c r="B3915" s="19" t="s">
        <v>3857</v>
      </c>
      <c r="E3915" s="20">
        <v>15.2</v>
      </c>
      <c r="F3915">
        <f>MATCH(A:A,'Crown Aug Uploads '!B:B,0)</f>
        <v>4553</v>
      </c>
    </row>
    <row r="3916" spans="1:6" x14ac:dyDescent="0.3">
      <c r="A3916">
        <v>6058276</v>
      </c>
      <c r="B3916" s="19" t="s">
        <v>3858</v>
      </c>
      <c r="E3916" s="20">
        <v>27.88</v>
      </c>
      <c r="F3916">
        <f>MATCH(A:A,'Crown Aug Uploads '!B:B,0)</f>
        <v>4554</v>
      </c>
    </row>
    <row r="3917" spans="1:6" x14ac:dyDescent="0.3">
      <c r="A3917">
        <v>6058275</v>
      </c>
      <c r="B3917" s="19" t="s">
        <v>3859</v>
      </c>
      <c r="E3917" s="20">
        <v>27.88</v>
      </c>
      <c r="F3917">
        <f>MATCH(A:A,'Crown Aug Uploads '!B:B,0)</f>
        <v>4555</v>
      </c>
    </row>
    <row r="3918" spans="1:6" hidden="1" x14ac:dyDescent="0.3">
      <c r="A3918">
        <v>6058375</v>
      </c>
      <c r="B3918" s="19" t="s">
        <v>3860</v>
      </c>
      <c r="E3918" s="20">
        <v>4.17</v>
      </c>
      <c r="F3918">
        <f>MATCH(A:A,'Crown Aug Uploads '!B:B,0)</f>
        <v>4556</v>
      </c>
    </row>
    <row r="3919" spans="1:6" hidden="1" x14ac:dyDescent="0.3">
      <c r="A3919">
        <v>6058374</v>
      </c>
      <c r="B3919" s="19" t="s">
        <v>3861</v>
      </c>
      <c r="E3919" s="20">
        <v>4.17</v>
      </c>
      <c r="F3919">
        <f>MATCH(A:A,'Crown Aug Uploads '!B:B,0)</f>
        <v>4557</v>
      </c>
    </row>
    <row r="3920" spans="1:6" hidden="1" x14ac:dyDescent="0.3">
      <c r="A3920">
        <v>6058373</v>
      </c>
      <c r="B3920" s="19" t="s">
        <v>3862</v>
      </c>
      <c r="E3920" s="20">
        <v>4.17</v>
      </c>
      <c r="F3920">
        <f>MATCH(A:A,'Crown Aug Uploads '!B:B,0)</f>
        <v>4558</v>
      </c>
    </row>
    <row r="3921" spans="1:6" hidden="1" x14ac:dyDescent="0.3">
      <c r="A3921">
        <v>6058372</v>
      </c>
      <c r="B3921" s="19" t="s">
        <v>3863</v>
      </c>
      <c r="E3921" s="20">
        <v>4.17</v>
      </c>
      <c r="F3921">
        <f>MATCH(A:A,'Crown Aug Uploads '!B:B,0)</f>
        <v>4559</v>
      </c>
    </row>
    <row r="3922" spans="1:6" hidden="1" x14ac:dyDescent="0.3">
      <c r="A3922">
        <v>6058371</v>
      </c>
      <c r="B3922" s="19" t="s">
        <v>3864</v>
      </c>
      <c r="E3922" s="20">
        <v>4.17</v>
      </c>
      <c r="F3922">
        <f>MATCH(A:A,'Crown Aug Uploads '!B:B,0)</f>
        <v>4560</v>
      </c>
    </row>
    <row r="3923" spans="1:6" hidden="1" x14ac:dyDescent="0.3">
      <c r="A3923">
        <v>6058370</v>
      </c>
      <c r="B3923" s="19" t="s">
        <v>3865</v>
      </c>
      <c r="E3923" s="20">
        <v>4.17</v>
      </c>
      <c r="F3923">
        <f>MATCH(A:A,'Crown Aug Uploads '!B:B,0)</f>
        <v>4561</v>
      </c>
    </row>
    <row r="3924" spans="1:6" hidden="1" x14ac:dyDescent="0.3">
      <c r="A3924">
        <v>6058368</v>
      </c>
      <c r="B3924" s="19" t="s">
        <v>3866</v>
      </c>
      <c r="E3924" s="20">
        <v>4.17</v>
      </c>
      <c r="F3924">
        <f>MATCH(A:A,'Crown Aug Uploads '!B:B,0)</f>
        <v>4562</v>
      </c>
    </row>
    <row r="3925" spans="1:6" hidden="1" x14ac:dyDescent="0.3">
      <c r="A3925">
        <v>6058367</v>
      </c>
      <c r="B3925" s="19" t="s">
        <v>3867</v>
      </c>
      <c r="E3925" s="20">
        <v>4.17</v>
      </c>
      <c r="F3925">
        <f>MATCH(A:A,'Crown Aug Uploads '!B:B,0)</f>
        <v>4563</v>
      </c>
    </row>
    <row r="3926" spans="1:6" hidden="1" x14ac:dyDescent="0.3">
      <c r="A3926">
        <v>6058366</v>
      </c>
      <c r="B3926" s="19" t="s">
        <v>3868</v>
      </c>
      <c r="E3926" s="20">
        <v>4.17</v>
      </c>
      <c r="F3926">
        <f>MATCH(A:A,'Crown Aug Uploads '!B:B,0)</f>
        <v>4564</v>
      </c>
    </row>
    <row r="3927" spans="1:6" hidden="1" x14ac:dyDescent="0.3">
      <c r="A3927">
        <v>6058365</v>
      </c>
      <c r="B3927" s="19" t="s">
        <v>3869</v>
      </c>
      <c r="E3927" s="20">
        <v>4.17</v>
      </c>
      <c r="F3927">
        <f>MATCH(A:A,'Crown Aug Uploads '!B:B,0)</f>
        <v>4565</v>
      </c>
    </row>
    <row r="3928" spans="1:6" hidden="1" x14ac:dyDescent="0.3">
      <c r="A3928">
        <v>6058364</v>
      </c>
      <c r="B3928" s="19" t="s">
        <v>3870</v>
      </c>
      <c r="E3928" s="20">
        <v>4.17</v>
      </c>
      <c r="F3928">
        <f>MATCH(A:A,'Crown Aug Uploads '!B:B,0)</f>
        <v>4566</v>
      </c>
    </row>
    <row r="3929" spans="1:6" hidden="1" x14ac:dyDescent="0.3">
      <c r="A3929">
        <v>6058363</v>
      </c>
      <c r="B3929" s="19" t="s">
        <v>3871</v>
      </c>
      <c r="E3929" s="20">
        <v>4.17</v>
      </c>
      <c r="F3929">
        <f>MATCH(A:A,'Crown Aug Uploads '!B:B,0)</f>
        <v>4567</v>
      </c>
    </row>
    <row r="3930" spans="1:6" hidden="1" x14ac:dyDescent="0.3">
      <c r="A3930">
        <v>6058362</v>
      </c>
      <c r="B3930" s="19" t="s">
        <v>3872</v>
      </c>
      <c r="E3930" s="20">
        <v>4.17</v>
      </c>
      <c r="F3930">
        <f>MATCH(A:A,'Crown Aug Uploads '!B:B,0)</f>
        <v>4568</v>
      </c>
    </row>
    <row r="3931" spans="1:6" hidden="1" x14ac:dyDescent="0.3">
      <c r="A3931">
        <v>6058361</v>
      </c>
      <c r="B3931" s="19" t="s">
        <v>3873</v>
      </c>
      <c r="E3931" s="20">
        <v>4.17</v>
      </c>
      <c r="F3931">
        <f>MATCH(A:A,'Crown Aug Uploads '!B:B,0)</f>
        <v>4569</v>
      </c>
    </row>
    <row r="3932" spans="1:6" hidden="1" x14ac:dyDescent="0.3">
      <c r="A3932">
        <v>6058360</v>
      </c>
      <c r="B3932" s="19" t="s">
        <v>3874</v>
      </c>
      <c r="E3932" s="20">
        <v>4.17</v>
      </c>
      <c r="F3932">
        <f>MATCH(A:A,'Crown Aug Uploads '!B:B,0)</f>
        <v>4570</v>
      </c>
    </row>
    <row r="3933" spans="1:6" hidden="1" x14ac:dyDescent="0.3">
      <c r="A3933">
        <v>6058359</v>
      </c>
      <c r="B3933" s="19" t="s">
        <v>3875</v>
      </c>
      <c r="E3933" s="20">
        <v>4.17</v>
      </c>
      <c r="F3933">
        <f>MATCH(A:A,'Crown Aug Uploads '!B:B,0)</f>
        <v>4571</v>
      </c>
    </row>
    <row r="3934" spans="1:6" hidden="1" x14ac:dyDescent="0.3">
      <c r="A3934">
        <v>6058358</v>
      </c>
      <c r="B3934" s="19" t="s">
        <v>3876</v>
      </c>
      <c r="E3934" s="20">
        <v>4.17</v>
      </c>
      <c r="F3934">
        <f>MATCH(A:A,'Crown Aug Uploads '!B:B,0)</f>
        <v>4572</v>
      </c>
    </row>
    <row r="3935" spans="1:6" hidden="1" x14ac:dyDescent="0.3">
      <c r="A3935">
        <v>6058357</v>
      </c>
      <c r="B3935" s="19" t="s">
        <v>3877</v>
      </c>
      <c r="E3935" s="20">
        <v>4.17</v>
      </c>
      <c r="F3935">
        <f>MATCH(A:A,'Crown Aug Uploads '!B:B,0)</f>
        <v>4573</v>
      </c>
    </row>
    <row r="3936" spans="1:6" hidden="1" x14ac:dyDescent="0.3">
      <c r="A3936">
        <v>6058356</v>
      </c>
      <c r="B3936" s="19" t="s">
        <v>3878</v>
      </c>
      <c r="E3936" s="20">
        <v>4.17</v>
      </c>
      <c r="F3936">
        <f>MATCH(A:A,'Crown Aug Uploads '!B:B,0)</f>
        <v>4574</v>
      </c>
    </row>
    <row r="3937" spans="1:6" hidden="1" x14ac:dyDescent="0.3">
      <c r="A3937">
        <v>6058355</v>
      </c>
      <c r="B3937" s="19" t="s">
        <v>3879</v>
      </c>
      <c r="E3937" s="20">
        <v>4.17</v>
      </c>
      <c r="F3937">
        <f>MATCH(A:A,'Crown Aug Uploads '!B:B,0)</f>
        <v>4575</v>
      </c>
    </row>
    <row r="3938" spans="1:6" hidden="1" x14ac:dyDescent="0.3">
      <c r="A3938">
        <v>6058354</v>
      </c>
      <c r="B3938" s="19" t="s">
        <v>3880</v>
      </c>
      <c r="E3938" s="20">
        <v>4.17</v>
      </c>
      <c r="F3938">
        <f>MATCH(A:A,'Crown Aug Uploads '!B:B,0)</f>
        <v>4576</v>
      </c>
    </row>
    <row r="3939" spans="1:6" hidden="1" x14ac:dyDescent="0.3">
      <c r="A3939">
        <v>6058353</v>
      </c>
      <c r="B3939" s="19" t="s">
        <v>3881</v>
      </c>
      <c r="E3939" s="20">
        <v>4.17</v>
      </c>
      <c r="F3939">
        <f>MATCH(A:A,'Crown Aug Uploads '!B:B,0)</f>
        <v>4577</v>
      </c>
    </row>
    <row r="3940" spans="1:6" hidden="1" x14ac:dyDescent="0.3">
      <c r="A3940">
        <v>6058352</v>
      </c>
      <c r="B3940" s="19" t="s">
        <v>3882</v>
      </c>
      <c r="E3940" s="20">
        <v>61.92</v>
      </c>
      <c r="F3940">
        <f>MATCH(A:A,'Crown Aug Uploads '!B:B,0)</f>
        <v>4578</v>
      </c>
    </row>
    <row r="3941" spans="1:6" hidden="1" x14ac:dyDescent="0.3">
      <c r="A3941">
        <v>6058351</v>
      </c>
      <c r="B3941" s="19" t="s">
        <v>3883</v>
      </c>
      <c r="E3941" s="20">
        <v>32.369999999999997</v>
      </c>
      <c r="F3941">
        <f>MATCH(A:A,'Crown Aug Uploads '!B:B,0)</f>
        <v>4579</v>
      </c>
    </row>
    <row r="3942" spans="1:6" hidden="1" x14ac:dyDescent="0.3">
      <c r="A3942">
        <v>6058350</v>
      </c>
      <c r="B3942" s="19" t="s">
        <v>3884</v>
      </c>
      <c r="E3942" s="20">
        <v>18.39</v>
      </c>
      <c r="F3942">
        <f>MATCH(A:A,'Crown Aug Uploads '!B:B,0)</f>
        <v>4580</v>
      </c>
    </row>
    <row r="3943" spans="1:6" hidden="1" x14ac:dyDescent="0.3">
      <c r="A3943">
        <v>6058349</v>
      </c>
      <c r="B3943" s="19" t="s">
        <v>3885</v>
      </c>
      <c r="E3943" s="20">
        <v>18.27</v>
      </c>
      <c r="F3943">
        <f>MATCH(A:A,'Crown Aug Uploads '!B:B,0)</f>
        <v>4581</v>
      </c>
    </row>
    <row r="3944" spans="1:6" hidden="1" x14ac:dyDescent="0.3">
      <c r="A3944">
        <v>6058348</v>
      </c>
      <c r="B3944" s="19" t="s">
        <v>3886</v>
      </c>
      <c r="E3944" s="20">
        <v>46.23</v>
      </c>
      <c r="F3944">
        <f>MATCH(A:A,'Crown Aug Uploads '!B:B,0)</f>
        <v>4582</v>
      </c>
    </row>
    <row r="3945" spans="1:6" hidden="1" x14ac:dyDescent="0.3">
      <c r="A3945">
        <v>6058347</v>
      </c>
      <c r="B3945" s="19" t="s">
        <v>3887</v>
      </c>
      <c r="E3945" s="20">
        <v>71.16</v>
      </c>
      <c r="F3945">
        <f>MATCH(A:A,'Crown Aug Uploads '!B:B,0)</f>
        <v>4583</v>
      </c>
    </row>
    <row r="3946" spans="1:6" hidden="1" x14ac:dyDescent="0.3">
      <c r="A3946">
        <v>6058346</v>
      </c>
      <c r="B3946" s="19" t="s">
        <v>3888</v>
      </c>
      <c r="E3946" s="20">
        <v>20.09</v>
      </c>
      <c r="F3946">
        <f>MATCH(A:A,'Crown Aug Uploads '!B:B,0)</f>
        <v>4584</v>
      </c>
    </row>
    <row r="3947" spans="1:6" hidden="1" x14ac:dyDescent="0.3">
      <c r="A3947">
        <v>6058345</v>
      </c>
      <c r="B3947" s="19" t="s">
        <v>3889</v>
      </c>
      <c r="E3947" s="20">
        <v>48.61</v>
      </c>
      <c r="F3947">
        <f>MATCH(A:A,'Crown Aug Uploads '!B:B,0)</f>
        <v>4585</v>
      </c>
    </row>
    <row r="3948" spans="1:6" hidden="1" x14ac:dyDescent="0.3">
      <c r="A3948">
        <v>6058344</v>
      </c>
      <c r="B3948" s="19" t="s">
        <v>3890</v>
      </c>
      <c r="E3948" s="20">
        <v>44.1</v>
      </c>
      <c r="F3948">
        <f>MATCH(A:A,'Crown Aug Uploads '!B:B,0)</f>
        <v>4586</v>
      </c>
    </row>
    <row r="3949" spans="1:6" hidden="1" x14ac:dyDescent="0.3">
      <c r="A3949">
        <v>6058343</v>
      </c>
      <c r="B3949" s="19" t="s">
        <v>3891</v>
      </c>
      <c r="E3949" s="20">
        <v>28.99</v>
      </c>
      <c r="F3949">
        <f>MATCH(A:A,'Crown Aug Uploads '!B:B,0)</f>
        <v>4587</v>
      </c>
    </row>
    <row r="3950" spans="1:6" hidden="1" x14ac:dyDescent="0.3">
      <c r="A3950">
        <v>6058342</v>
      </c>
      <c r="B3950" s="19" t="s">
        <v>3892</v>
      </c>
      <c r="E3950" s="20">
        <v>46.48</v>
      </c>
      <c r="F3950">
        <f>MATCH(A:A,'Crown Aug Uploads '!B:B,0)</f>
        <v>4588</v>
      </c>
    </row>
    <row r="3951" spans="1:6" hidden="1" x14ac:dyDescent="0.3">
      <c r="A3951">
        <v>6058341</v>
      </c>
      <c r="B3951" s="19" t="s">
        <v>3893</v>
      </c>
      <c r="E3951" s="20">
        <v>71.5</v>
      </c>
      <c r="F3951">
        <f>MATCH(A:A,'Crown Aug Uploads '!B:B,0)</f>
        <v>4589</v>
      </c>
    </row>
    <row r="3952" spans="1:6" hidden="1" x14ac:dyDescent="0.3">
      <c r="A3952">
        <v>6058566</v>
      </c>
      <c r="B3952" s="19" t="s">
        <v>3894</v>
      </c>
      <c r="E3952" s="20">
        <v>106.67</v>
      </c>
      <c r="F3952">
        <f>MATCH(A:A,'Crown Aug Uploads '!B:B,0)</f>
        <v>4590</v>
      </c>
    </row>
    <row r="3953" spans="1:6" hidden="1" x14ac:dyDescent="0.3">
      <c r="A3953">
        <v>6058565</v>
      </c>
      <c r="B3953" s="19" t="s">
        <v>3895</v>
      </c>
      <c r="E3953" s="20">
        <v>31.67</v>
      </c>
      <c r="F3953">
        <f>MATCH(A:A,'Crown Aug Uploads '!B:B,0)</f>
        <v>4591</v>
      </c>
    </row>
    <row r="3954" spans="1:6" hidden="1" x14ac:dyDescent="0.3">
      <c r="A3954">
        <v>6058563</v>
      </c>
      <c r="B3954" s="19" t="s">
        <v>3896</v>
      </c>
      <c r="E3954" s="20">
        <v>70</v>
      </c>
      <c r="F3954">
        <f>MATCH(A:A,'Crown Aug Uploads '!B:B,0)</f>
        <v>4592</v>
      </c>
    </row>
    <row r="3955" spans="1:6" hidden="1" x14ac:dyDescent="0.3">
      <c r="A3955">
        <v>6058562</v>
      </c>
      <c r="B3955" s="19" t="s">
        <v>3897</v>
      </c>
      <c r="E3955" s="20">
        <v>106.67</v>
      </c>
      <c r="F3955">
        <f>MATCH(A:A,'Crown Aug Uploads '!B:B,0)</f>
        <v>4593</v>
      </c>
    </row>
    <row r="3956" spans="1:6" hidden="1" x14ac:dyDescent="0.3">
      <c r="A3956">
        <v>6058561</v>
      </c>
      <c r="B3956" s="19" t="s">
        <v>3898</v>
      </c>
      <c r="E3956" s="20">
        <v>31.67</v>
      </c>
      <c r="F3956">
        <f>MATCH(A:A,'Crown Aug Uploads '!B:B,0)</f>
        <v>4594</v>
      </c>
    </row>
    <row r="3957" spans="1:6" hidden="1" x14ac:dyDescent="0.3">
      <c r="A3957">
        <v>6058560</v>
      </c>
      <c r="B3957" s="19" t="s">
        <v>3899</v>
      </c>
      <c r="E3957" s="20">
        <v>70</v>
      </c>
      <c r="F3957">
        <f>MATCH(A:A,'Crown Aug Uploads '!B:B,0)</f>
        <v>4595</v>
      </c>
    </row>
    <row r="3958" spans="1:6" hidden="1" x14ac:dyDescent="0.3">
      <c r="A3958">
        <v>6058559</v>
      </c>
      <c r="B3958" s="19" t="s">
        <v>3900</v>
      </c>
      <c r="E3958" s="20">
        <v>106.67</v>
      </c>
      <c r="F3958">
        <f>MATCH(A:A,'Crown Aug Uploads '!B:B,0)</f>
        <v>4596</v>
      </c>
    </row>
    <row r="3959" spans="1:6" hidden="1" x14ac:dyDescent="0.3">
      <c r="A3959">
        <v>6058558</v>
      </c>
      <c r="B3959" s="19" t="s">
        <v>3901</v>
      </c>
      <c r="E3959" s="20">
        <v>31.67</v>
      </c>
      <c r="F3959">
        <f>MATCH(A:A,'Crown Aug Uploads '!B:B,0)</f>
        <v>4597</v>
      </c>
    </row>
    <row r="3960" spans="1:6" hidden="1" x14ac:dyDescent="0.3">
      <c r="A3960">
        <v>6058557</v>
      </c>
      <c r="B3960" s="19" t="s">
        <v>3902</v>
      </c>
      <c r="E3960" s="20">
        <v>70</v>
      </c>
      <c r="F3960">
        <f>MATCH(A:A,'Crown Aug Uploads '!B:B,0)</f>
        <v>4598</v>
      </c>
    </row>
    <row r="3961" spans="1:6" hidden="1" x14ac:dyDescent="0.3">
      <c r="A3961">
        <v>6058556</v>
      </c>
      <c r="B3961" s="19" t="s">
        <v>3903</v>
      </c>
      <c r="E3961" s="20">
        <v>106.67</v>
      </c>
      <c r="F3961">
        <f>MATCH(A:A,'Crown Aug Uploads '!B:B,0)</f>
        <v>4599</v>
      </c>
    </row>
    <row r="3962" spans="1:6" hidden="1" x14ac:dyDescent="0.3">
      <c r="A3962">
        <v>6058555</v>
      </c>
      <c r="B3962" s="19" t="s">
        <v>3904</v>
      </c>
      <c r="E3962" s="20">
        <v>31.67</v>
      </c>
      <c r="F3962">
        <f>MATCH(A:A,'Crown Aug Uploads '!B:B,0)</f>
        <v>4600</v>
      </c>
    </row>
    <row r="3963" spans="1:6" hidden="1" x14ac:dyDescent="0.3">
      <c r="A3963">
        <v>6058554</v>
      </c>
      <c r="B3963" s="19" t="s">
        <v>3905</v>
      </c>
      <c r="E3963" s="20">
        <v>70</v>
      </c>
      <c r="F3963">
        <f>MATCH(A:A,'Crown Aug Uploads '!B:B,0)</f>
        <v>4601</v>
      </c>
    </row>
    <row r="3964" spans="1:6" hidden="1" x14ac:dyDescent="0.3">
      <c r="A3964">
        <v>6058553</v>
      </c>
      <c r="B3964" s="19" t="s">
        <v>3906</v>
      </c>
      <c r="E3964" s="20">
        <v>106.67</v>
      </c>
      <c r="F3964">
        <f>MATCH(A:A,'Crown Aug Uploads '!B:B,0)</f>
        <v>4602</v>
      </c>
    </row>
    <row r="3965" spans="1:6" hidden="1" x14ac:dyDescent="0.3">
      <c r="A3965">
        <v>6058552</v>
      </c>
      <c r="B3965" s="19" t="s">
        <v>3907</v>
      </c>
      <c r="E3965" s="20">
        <v>31.67</v>
      </c>
      <c r="F3965">
        <f>MATCH(A:A,'Crown Aug Uploads '!B:B,0)</f>
        <v>4603</v>
      </c>
    </row>
    <row r="3966" spans="1:6" hidden="1" x14ac:dyDescent="0.3">
      <c r="A3966">
        <v>6058551</v>
      </c>
      <c r="B3966" s="19" t="s">
        <v>3908</v>
      </c>
      <c r="E3966" s="20">
        <v>70</v>
      </c>
      <c r="F3966">
        <f>MATCH(A:A,'Crown Aug Uploads '!B:B,0)</f>
        <v>4604</v>
      </c>
    </row>
    <row r="3967" spans="1:6" hidden="1" x14ac:dyDescent="0.3">
      <c r="A3967">
        <v>6058550</v>
      </c>
      <c r="B3967" s="19" t="s">
        <v>3909</v>
      </c>
      <c r="E3967" s="20">
        <v>106.67</v>
      </c>
      <c r="F3967">
        <f>MATCH(A:A,'Crown Aug Uploads '!B:B,0)</f>
        <v>4605</v>
      </c>
    </row>
    <row r="3968" spans="1:6" hidden="1" x14ac:dyDescent="0.3">
      <c r="A3968">
        <v>6058549</v>
      </c>
      <c r="B3968" s="19" t="s">
        <v>3910</v>
      </c>
      <c r="E3968" s="20">
        <v>31.67</v>
      </c>
      <c r="F3968">
        <f>MATCH(A:A,'Crown Aug Uploads '!B:B,0)</f>
        <v>4606</v>
      </c>
    </row>
    <row r="3969" spans="1:6" hidden="1" x14ac:dyDescent="0.3">
      <c r="A3969">
        <v>6058548</v>
      </c>
      <c r="B3969" s="19" t="s">
        <v>3911</v>
      </c>
      <c r="E3969" s="20">
        <v>70</v>
      </c>
      <c r="F3969">
        <f>MATCH(A:A,'Crown Aug Uploads '!B:B,0)</f>
        <v>4607</v>
      </c>
    </row>
    <row r="3970" spans="1:6" hidden="1" x14ac:dyDescent="0.3">
      <c r="A3970">
        <v>6058547</v>
      </c>
      <c r="B3970" s="19" t="s">
        <v>3912</v>
      </c>
      <c r="E3970" s="20">
        <v>106.67</v>
      </c>
      <c r="F3970">
        <f>MATCH(A:A,'Crown Aug Uploads '!B:B,0)</f>
        <v>4608</v>
      </c>
    </row>
    <row r="3971" spans="1:6" hidden="1" x14ac:dyDescent="0.3">
      <c r="A3971">
        <v>6058546</v>
      </c>
      <c r="B3971" s="19" t="s">
        <v>3913</v>
      </c>
      <c r="E3971" s="20">
        <v>4.17</v>
      </c>
      <c r="F3971">
        <f>MATCH(A:A,'Crown Aug Uploads '!B:B,0)</f>
        <v>4609</v>
      </c>
    </row>
    <row r="3972" spans="1:6" hidden="1" x14ac:dyDescent="0.3">
      <c r="A3972">
        <v>6058545</v>
      </c>
      <c r="B3972" s="19" t="s">
        <v>3914</v>
      </c>
      <c r="E3972" s="20">
        <v>25.83</v>
      </c>
      <c r="F3972">
        <f>MATCH(A:A,'Crown Aug Uploads '!B:B,0)</f>
        <v>4610</v>
      </c>
    </row>
    <row r="3973" spans="1:6" hidden="1" x14ac:dyDescent="0.3">
      <c r="A3973">
        <v>6058544</v>
      </c>
      <c r="B3973" s="19" t="s">
        <v>3915</v>
      </c>
      <c r="E3973" s="20">
        <v>50.83</v>
      </c>
      <c r="F3973">
        <f>MATCH(A:A,'Crown Aug Uploads '!B:B,0)</f>
        <v>4611</v>
      </c>
    </row>
    <row r="3974" spans="1:6" hidden="1" x14ac:dyDescent="0.3">
      <c r="A3974">
        <v>6058543</v>
      </c>
      <c r="B3974" s="19" t="s">
        <v>3916</v>
      </c>
      <c r="E3974" s="20">
        <v>90</v>
      </c>
      <c r="F3974">
        <f>MATCH(A:A,'Crown Aug Uploads '!B:B,0)</f>
        <v>4612</v>
      </c>
    </row>
    <row r="3975" spans="1:6" hidden="1" x14ac:dyDescent="0.3">
      <c r="A3975">
        <v>6058542</v>
      </c>
      <c r="B3975" s="19" t="s">
        <v>3917</v>
      </c>
      <c r="E3975" s="20">
        <v>6.67</v>
      </c>
      <c r="F3975">
        <f>MATCH(A:A,'Crown Aug Uploads '!B:B,0)</f>
        <v>4613</v>
      </c>
    </row>
    <row r="3976" spans="1:6" hidden="1" x14ac:dyDescent="0.3">
      <c r="A3976">
        <v>6058541</v>
      </c>
      <c r="B3976" s="19" t="s">
        <v>3918</v>
      </c>
      <c r="E3976" s="20">
        <v>25.83</v>
      </c>
      <c r="F3976">
        <f>MATCH(A:A,'Crown Aug Uploads '!B:B,0)</f>
        <v>4614</v>
      </c>
    </row>
    <row r="3977" spans="1:6" hidden="1" x14ac:dyDescent="0.3">
      <c r="A3977">
        <v>6058540</v>
      </c>
      <c r="B3977" s="19" t="s">
        <v>3919</v>
      </c>
      <c r="E3977" s="20">
        <v>50.83</v>
      </c>
      <c r="F3977">
        <f>MATCH(A:A,'Crown Aug Uploads '!B:B,0)</f>
        <v>4615</v>
      </c>
    </row>
    <row r="3978" spans="1:6" hidden="1" x14ac:dyDescent="0.3">
      <c r="A3978">
        <v>6058539</v>
      </c>
      <c r="B3978" s="19" t="s">
        <v>3920</v>
      </c>
      <c r="E3978" s="20">
        <v>90</v>
      </c>
      <c r="F3978">
        <f>MATCH(A:A,'Crown Aug Uploads '!B:B,0)</f>
        <v>4616</v>
      </c>
    </row>
    <row r="3979" spans="1:6" hidden="1" x14ac:dyDescent="0.3">
      <c r="A3979">
        <v>6058538</v>
      </c>
      <c r="B3979" s="19" t="s">
        <v>3921</v>
      </c>
      <c r="E3979" s="20">
        <v>6.67</v>
      </c>
      <c r="F3979">
        <f>MATCH(A:A,'Crown Aug Uploads '!B:B,0)</f>
        <v>4617</v>
      </c>
    </row>
    <row r="3980" spans="1:6" hidden="1" x14ac:dyDescent="0.3">
      <c r="A3980">
        <v>6058537</v>
      </c>
      <c r="B3980" s="19" t="s">
        <v>3922</v>
      </c>
      <c r="E3980" s="20">
        <v>25.83</v>
      </c>
      <c r="F3980">
        <f>MATCH(A:A,'Crown Aug Uploads '!B:B,0)</f>
        <v>4618</v>
      </c>
    </row>
    <row r="3981" spans="1:6" hidden="1" x14ac:dyDescent="0.3">
      <c r="A3981">
        <v>6058536</v>
      </c>
      <c r="B3981" s="19" t="s">
        <v>3923</v>
      </c>
      <c r="E3981" s="20">
        <v>50.83</v>
      </c>
      <c r="F3981">
        <f>MATCH(A:A,'Crown Aug Uploads '!B:B,0)</f>
        <v>4619</v>
      </c>
    </row>
    <row r="3982" spans="1:6" hidden="1" x14ac:dyDescent="0.3">
      <c r="A3982">
        <v>6058535</v>
      </c>
      <c r="B3982" s="19" t="s">
        <v>3924</v>
      </c>
      <c r="E3982" s="20">
        <v>90</v>
      </c>
      <c r="F3982">
        <f>MATCH(A:A,'Crown Aug Uploads '!B:B,0)</f>
        <v>4620</v>
      </c>
    </row>
    <row r="3983" spans="1:6" hidden="1" x14ac:dyDescent="0.3">
      <c r="A3983">
        <v>6058534</v>
      </c>
      <c r="B3983" s="19" t="s">
        <v>3925</v>
      </c>
      <c r="E3983" s="20">
        <v>7.73</v>
      </c>
      <c r="F3983">
        <f>MATCH(A:A,'Crown Aug Uploads '!B:B,0)</f>
        <v>4621</v>
      </c>
    </row>
    <row r="3984" spans="1:6" hidden="1" x14ac:dyDescent="0.3">
      <c r="A3984">
        <v>6058533</v>
      </c>
      <c r="B3984" s="19" t="s">
        <v>3926</v>
      </c>
      <c r="E3984" s="20">
        <v>29.17</v>
      </c>
      <c r="F3984">
        <f>MATCH(A:A,'Crown Aug Uploads '!B:B,0)</f>
        <v>4622</v>
      </c>
    </row>
    <row r="3985" spans="1:6" hidden="1" x14ac:dyDescent="0.3">
      <c r="A3985">
        <v>6058532</v>
      </c>
      <c r="B3985" s="19" t="s">
        <v>3927</v>
      </c>
      <c r="E3985" s="20">
        <v>88.33</v>
      </c>
      <c r="F3985">
        <f>MATCH(A:A,'Crown Aug Uploads '!B:B,0)</f>
        <v>4623</v>
      </c>
    </row>
    <row r="3986" spans="1:6" hidden="1" x14ac:dyDescent="0.3">
      <c r="A3986">
        <v>6058648</v>
      </c>
      <c r="B3986" s="19" t="s">
        <v>3928</v>
      </c>
      <c r="E3986" s="20">
        <v>20.260000000000002</v>
      </c>
      <c r="F3986">
        <f>MATCH(A:A,'Crown Aug Uploads '!B:B,0)</f>
        <v>4624</v>
      </c>
    </row>
    <row r="3987" spans="1:6" hidden="1" x14ac:dyDescent="0.3">
      <c r="A3987">
        <v>6058647</v>
      </c>
      <c r="B3987" s="19" t="s">
        <v>3929</v>
      </c>
      <c r="E3987" s="20">
        <v>45.56</v>
      </c>
      <c r="F3987">
        <f>MATCH(A:A,'Crown Aug Uploads '!B:B,0)</f>
        <v>4625</v>
      </c>
    </row>
    <row r="3988" spans="1:6" hidden="1" x14ac:dyDescent="0.3">
      <c r="A3988">
        <v>6058646</v>
      </c>
      <c r="B3988" s="19" t="s">
        <v>3930</v>
      </c>
      <c r="E3988" s="20">
        <v>20.260000000000002</v>
      </c>
      <c r="F3988">
        <f>MATCH(A:A,'Crown Aug Uploads '!B:B,0)</f>
        <v>4626</v>
      </c>
    </row>
    <row r="3989" spans="1:6" hidden="1" x14ac:dyDescent="0.3">
      <c r="A3989">
        <v>6058645</v>
      </c>
      <c r="B3989" s="19" t="s">
        <v>3931</v>
      </c>
      <c r="E3989" s="20">
        <v>45.56</v>
      </c>
      <c r="F3989">
        <f>MATCH(A:A,'Crown Aug Uploads '!B:B,0)</f>
        <v>4627</v>
      </c>
    </row>
    <row r="3990" spans="1:6" hidden="1" x14ac:dyDescent="0.3">
      <c r="A3990">
        <v>6058644</v>
      </c>
      <c r="B3990" s="19" t="s">
        <v>3932</v>
      </c>
      <c r="E3990" s="20">
        <v>20.260000000000002</v>
      </c>
      <c r="F3990">
        <f>MATCH(A:A,'Crown Aug Uploads '!B:B,0)</f>
        <v>4628</v>
      </c>
    </row>
    <row r="3991" spans="1:6" hidden="1" x14ac:dyDescent="0.3">
      <c r="A3991">
        <v>6058643</v>
      </c>
      <c r="B3991" s="19" t="s">
        <v>3933</v>
      </c>
      <c r="E3991" s="20">
        <v>45.56</v>
      </c>
      <c r="F3991">
        <f>MATCH(A:A,'Crown Aug Uploads '!B:B,0)</f>
        <v>4629</v>
      </c>
    </row>
    <row r="3992" spans="1:6" hidden="1" x14ac:dyDescent="0.3">
      <c r="A3992">
        <v>6058642</v>
      </c>
      <c r="B3992" s="19" t="s">
        <v>3934</v>
      </c>
      <c r="E3992" s="20">
        <v>20.260000000000002</v>
      </c>
      <c r="F3992">
        <f>MATCH(A:A,'Crown Aug Uploads '!B:B,0)</f>
        <v>4630</v>
      </c>
    </row>
    <row r="3993" spans="1:6" x14ac:dyDescent="0.3">
      <c r="A3993">
        <v>6058641</v>
      </c>
      <c r="B3993" s="19" t="s">
        <v>3935</v>
      </c>
      <c r="E3993" s="20">
        <v>82.32</v>
      </c>
      <c r="F3993">
        <f>MATCH(A:A,'Crown Aug Uploads '!B:B,0)</f>
        <v>4631</v>
      </c>
    </row>
    <row r="3994" spans="1:6" x14ac:dyDescent="0.3">
      <c r="A3994">
        <v>6058640</v>
      </c>
      <c r="B3994" s="19" t="s">
        <v>3936</v>
      </c>
      <c r="E3994" s="20">
        <v>44.33</v>
      </c>
      <c r="F3994">
        <f>MATCH(A:A,'Crown Aug Uploads '!B:B,0)</f>
        <v>4632</v>
      </c>
    </row>
    <row r="3995" spans="1:6" hidden="1" x14ac:dyDescent="0.3">
      <c r="A3995">
        <v>6058639</v>
      </c>
      <c r="B3995" s="19" t="s">
        <v>3937</v>
      </c>
      <c r="E3995" s="20">
        <v>78.03</v>
      </c>
      <c r="F3995">
        <f>MATCH(A:A,'Crown Aug Uploads '!B:B,0)</f>
        <v>4633</v>
      </c>
    </row>
    <row r="3996" spans="1:6" hidden="1" x14ac:dyDescent="0.3">
      <c r="A3996">
        <v>6058638</v>
      </c>
      <c r="B3996" s="19" t="s">
        <v>3938</v>
      </c>
      <c r="E3996" s="20">
        <v>46.81</v>
      </c>
      <c r="F3996">
        <f>MATCH(A:A,'Crown Aug Uploads '!B:B,0)</f>
        <v>4634</v>
      </c>
    </row>
    <row r="3997" spans="1:6" hidden="1" x14ac:dyDescent="0.3">
      <c r="A3997">
        <v>6058590</v>
      </c>
      <c r="B3997" s="19" t="s">
        <v>3939</v>
      </c>
      <c r="E3997" s="20">
        <v>70</v>
      </c>
      <c r="F3997">
        <f>MATCH(A:A,'Crown Aug Uploads '!B:B,0)</f>
        <v>4635</v>
      </c>
    </row>
    <row r="3998" spans="1:6" hidden="1" x14ac:dyDescent="0.3">
      <c r="A3998">
        <v>6058586</v>
      </c>
      <c r="B3998" s="19" t="s">
        <v>3940</v>
      </c>
      <c r="E3998" s="20">
        <v>70.33</v>
      </c>
      <c r="F3998">
        <f>MATCH(A:A,'Crown Aug Uploads '!B:B,0)</f>
        <v>4636</v>
      </c>
    </row>
    <row r="3999" spans="1:6" hidden="1" x14ac:dyDescent="0.3">
      <c r="A3999">
        <v>6058585</v>
      </c>
      <c r="B3999" s="19" t="s">
        <v>3941</v>
      </c>
      <c r="E3999" s="20">
        <v>70.33</v>
      </c>
      <c r="F3999">
        <f>MATCH(A:A,'Crown Aug Uploads '!B:B,0)</f>
        <v>4637</v>
      </c>
    </row>
    <row r="4000" spans="1:6" hidden="1" x14ac:dyDescent="0.3">
      <c r="A4000">
        <v>6058584</v>
      </c>
      <c r="B4000" s="19" t="s">
        <v>3942</v>
      </c>
      <c r="E4000" s="20">
        <v>70.33</v>
      </c>
      <c r="F4000">
        <f>MATCH(A:A,'Crown Aug Uploads '!B:B,0)</f>
        <v>4638</v>
      </c>
    </row>
    <row r="4001" spans="1:6" hidden="1" x14ac:dyDescent="0.3">
      <c r="A4001">
        <v>6058583</v>
      </c>
      <c r="B4001" s="19" t="s">
        <v>3943</v>
      </c>
      <c r="E4001" s="20">
        <v>27.5</v>
      </c>
      <c r="F4001">
        <f>MATCH(A:A,'Crown Aug Uploads '!B:B,0)</f>
        <v>4639</v>
      </c>
    </row>
    <row r="4002" spans="1:6" hidden="1" x14ac:dyDescent="0.3">
      <c r="A4002">
        <v>6058581</v>
      </c>
      <c r="B4002" s="19" t="s">
        <v>3944</v>
      </c>
      <c r="E4002" s="20">
        <v>110</v>
      </c>
      <c r="F4002">
        <f>MATCH(A:A,'Crown Aug Uploads '!B:B,0)</f>
        <v>4640</v>
      </c>
    </row>
    <row r="4003" spans="1:6" hidden="1" x14ac:dyDescent="0.3">
      <c r="A4003">
        <v>6058580</v>
      </c>
      <c r="B4003" s="19" t="s">
        <v>3945</v>
      </c>
      <c r="E4003" s="20">
        <v>27.5</v>
      </c>
      <c r="F4003">
        <f>MATCH(A:A,'Crown Aug Uploads '!B:B,0)</f>
        <v>4641</v>
      </c>
    </row>
    <row r="4004" spans="1:6" hidden="1" x14ac:dyDescent="0.3">
      <c r="A4004">
        <v>6058579</v>
      </c>
      <c r="B4004" s="19" t="s">
        <v>3946</v>
      </c>
      <c r="E4004" s="20">
        <v>70</v>
      </c>
      <c r="F4004">
        <f>MATCH(A:A,'Crown Aug Uploads '!B:B,0)</f>
        <v>4642</v>
      </c>
    </row>
    <row r="4005" spans="1:6" hidden="1" x14ac:dyDescent="0.3">
      <c r="A4005">
        <v>6058578</v>
      </c>
      <c r="B4005" s="19" t="s">
        <v>3947</v>
      </c>
      <c r="E4005" s="20">
        <v>110</v>
      </c>
      <c r="F4005">
        <f>MATCH(A:A,'Crown Aug Uploads '!B:B,0)</f>
        <v>4643</v>
      </c>
    </row>
    <row r="4006" spans="1:6" hidden="1" x14ac:dyDescent="0.3">
      <c r="A4006">
        <v>6058577</v>
      </c>
      <c r="B4006" s="19" t="s">
        <v>3948</v>
      </c>
      <c r="E4006" s="20">
        <v>27.5</v>
      </c>
      <c r="F4006">
        <f>MATCH(A:A,'Crown Aug Uploads '!B:B,0)</f>
        <v>4644</v>
      </c>
    </row>
    <row r="4007" spans="1:6" hidden="1" x14ac:dyDescent="0.3">
      <c r="A4007">
        <v>6058576</v>
      </c>
      <c r="B4007" s="19" t="s">
        <v>3949</v>
      </c>
      <c r="E4007" s="20">
        <v>70</v>
      </c>
      <c r="F4007">
        <f>MATCH(A:A,'Crown Aug Uploads '!B:B,0)</f>
        <v>4645</v>
      </c>
    </row>
    <row r="4008" spans="1:6" hidden="1" x14ac:dyDescent="0.3">
      <c r="A4008">
        <v>6058575</v>
      </c>
      <c r="B4008" s="19" t="s">
        <v>3950</v>
      </c>
      <c r="E4008" s="20">
        <v>110</v>
      </c>
      <c r="F4008">
        <f>MATCH(A:A,'Crown Aug Uploads '!B:B,0)</f>
        <v>4646</v>
      </c>
    </row>
    <row r="4009" spans="1:6" hidden="1" x14ac:dyDescent="0.3">
      <c r="A4009">
        <v>6058574</v>
      </c>
      <c r="B4009" s="19" t="s">
        <v>3951</v>
      </c>
      <c r="E4009" s="20">
        <v>31.67</v>
      </c>
      <c r="F4009">
        <f>MATCH(A:A,'Crown Aug Uploads '!B:B,0)</f>
        <v>4647</v>
      </c>
    </row>
    <row r="4010" spans="1:6" hidden="1" x14ac:dyDescent="0.3">
      <c r="A4010">
        <v>6058573</v>
      </c>
      <c r="B4010" s="19" t="s">
        <v>3952</v>
      </c>
      <c r="E4010" s="20">
        <v>70</v>
      </c>
      <c r="F4010">
        <f>MATCH(A:A,'Crown Aug Uploads '!B:B,0)</f>
        <v>4648</v>
      </c>
    </row>
    <row r="4011" spans="1:6" hidden="1" x14ac:dyDescent="0.3">
      <c r="A4011">
        <v>6058572</v>
      </c>
      <c r="B4011" s="19" t="s">
        <v>3953</v>
      </c>
      <c r="E4011" s="20">
        <v>106.67</v>
      </c>
      <c r="F4011">
        <f>MATCH(A:A,'Crown Aug Uploads '!B:B,0)</f>
        <v>4649</v>
      </c>
    </row>
    <row r="4012" spans="1:6" hidden="1" x14ac:dyDescent="0.3">
      <c r="A4012">
        <v>6058571</v>
      </c>
      <c r="B4012" s="19" t="s">
        <v>3954</v>
      </c>
      <c r="E4012" s="20">
        <v>31.67</v>
      </c>
      <c r="F4012">
        <f>MATCH(A:A,'Crown Aug Uploads '!B:B,0)</f>
        <v>4650</v>
      </c>
    </row>
    <row r="4013" spans="1:6" hidden="1" x14ac:dyDescent="0.3">
      <c r="A4013">
        <v>6058570</v>
      </c>
      <c r="B4013" s="19" t="s">
        <v>3955</v>
      </c>
      <c r="E4013" s="20">
        <v>70</v>
      </c>
      <c r="F4013">
        <f>MATCH(A:A,'Crown Aug Uploads '!B:B,0)</f>
        <v>4651</v>
      </c>
    </row>
    <row r="4014" spans="1:6" hidden="1" x14ac:dyDescent="0.3">
      <c r="A4014">
        <v>6058569</v>
      </c>
      <c r="B4014" s="19" t="s">
        <v>3956</v>
      </c>
      <c r="E4014" s="20">
        <v>106.67</v>
      </c>
      <c r="F4014">
        <f>MATCH(A:A,'Crown Aug Uploads '!B:B,0)</f>
        <v>4652</v>
      </c>
    </row>
    <row r="4015" spans="1:6" hidden="1" x14ac:dyDescent="0.3">
      <c r="A4015">
        <v>6058568</v>
      </c>
      <c r="B4015" s="19" t="s">
        <v>3957</v>
      </c>
      <c r="E4015" s="20">
        <v>31.67</v>
      </c>
      <c r="F4015">
        <f>MATCH(A:A,'Crown Aug Uploads '!B:B,0)</f>
        <v>4653</v>
      </c>
    </row>
    <row r="4016" spans="1:6" hidden="1" x14ac:dyDescent="0.3">
      <c r="A4016">
        <v>6058567</v>
      </c>
      <c r="B4016" s="19" t="s">
        <v>3958</v>
      </c>
      <c r="E4016" s="20">
        <v>70</v>
      </c>
      <c r="F4016">
        <f>MATCH(A:A,'Crown Aug Uploads '!B:B,0)</f>
        <v>4654</v>
      </c>
    </row>
    <row r="4017" spans="1:6" hidden="1" x14ac:dyDescent="0.3">
      <c r="A4017">
        <v>6058531</v>
      </c>
      <c r="B4017" s="19" t="s">
        <v>3959</v>
      </c>
      <c r="E4017" s="20">
        <v>140</v>
      </c>
      <c r="F4017">
        <f>MATCH(A:A,'Crown Aug Uploads '!B:B,0)</f>
        <v>4655</v>
      </c>
    </row>
    <row r="4018" spans="1:6" hidden="1" x14ac:dyDescent="0.3">
      <c r="A4018">
        <v>6058483</v>
      </c>
      <c r="B4018" s="19" t="s">
        <v>3960</v>
      </c>
      <c r="E4018" s="20">
        <v>4.17</v>
      </c>
      <c r="F4018">
        <f>MATCH(A:A,'Crown Aug Uploads '!B:B,0)</f>
        <v>4656</v>
      </c>
    </row>
    <row r="4019" spans="1:6" hidden="1" x14ac:dyDescent="0.3">
      <c r="A4019">
        <v>6058482</v>
      </c>
      <c r="B4019" s="19" t="s">
        <v>3961</v>
      </c>
      <c r="E4019" s="20">
        <v>4.17</v>
      </c>
      <c r="F4019">
        <f>MATCH(A:A,'Crown Aug Uploads '!B:B,0)</f>
        <v>4657</v>
      </c>
    </row>
    <row r="4020" spans="1:6" hidden="1" x14ac:dyDescent="0.3">
      <c r="A4020">
        <v>6058480</v>
      </c>
      <c r="B4020" s="19" t="s">
        <v>3962</v>
      </c>
      <c r="E4020" s="20">
        <v>4.17</v>
      </c>
      <c r="F4020">
        <f>MATCH(A:A,'Crown Aug Uploads '!B:B,0)</f>
        <v>4658</v>
      </c>
    </row>
    <row r="4021" spans="1:6" hidden="1" x14ac:dyDescent="0.3">
      <c r="A4021">
        <v>6058479</v>
      </c>
      <c r="B4021" s="19" t="s">
        <v>3963</v>
      </c>
      <c r="E4021" s="20">
        <v>4.17</v>
      </c>
      <c r="F4021">
        <f>MATCH(A:A,'Crown Aug Uploads '!B:B,0)</f>
        <v>4659</v>
      </c>
    </row>
    <row r="4022" spans="1:6" hidden="1" x14ac:dyDescent="0.3">
      <c r="A4022">
        <v>6058478</v>
      </c>
      <c r="B4022" s="19" t="s">
        <v>3964</v>
      </c>
      <c r="E4022" s="20">
        <v>4.17</v>
      </c>
      <c r="F4022">
        <f>MATCH(A:A,'Crown Aug Uploads '!B:B,0)</f>
        <v>4660</v>
      </c>
    </row>
    <row r="4023" spans="1:6" hidden="1" x14ac:dyDescent="0.3">
      <c r="A4023">
        <v>6058477</v>
      </c>
      <c r="B4023" s="19" t="s">
        <v>3965</v>
      </c>
      <c r="E4023" s="20">
        <v>4.17</v>
      </c>
      <c r="F4023">
        <f>MATCH(A:A,'Crown Aug Uploads '!B:B,0)</f>
        <v>4661</v>
      </c>
    </row>
    <row r="4024" spans="1:6" hidden="1" x14ac:dyDescent="0.3">
      <c r="A4024">
        <v>6058476</v>
      </c>
      <c r="B4024" s="19" t="s">
        <v>3966</v>
      </c>
      <c r="E4024" s="20">
        <v>4.17</v>
      </c>
      <c r="F4024">
        <f>MATCH(A:A,'Crown Aug Uploads '!B:B,0)</f>
        <v>4662</v>
      </c>
    </row>
    <row r="4025" spans="1:6" hidden="1" x14ac:dyDescent="0.3">
      <c r="A4025">
        <v>6058475</v>
      </c>
      <c r="B4025" s="19" t="s">
        <v>3967</v>
      </c>
      <c r="E4025" s="20">
        <v>4.17</v>
      </c>
      <c r="F4025">
        <f>MATCH(A:A,'Crown Aug Uploads '!B:B,0)</f>
        <v>4663</v>
      </c>
    </row>
    <row r="4026" spans="1:6" hidden="1" x14ac:dyDescent="0.3">
      <c r="A4026">
        <v>6058474</v>
      </c>
      <c r="B4026" s="19" t="s">
        <v>3968</v>
      </c>
      <c r="E4026" s="20">
        <v>4.17</v>
      </c>
      <c r="F4026">
        <f>MATCH(A:A,'Crown Aug Uploads '!B:B,0)</f>
        <v>4664</v>
      </c>
    </row>
    <row r="4027" spans="1:6" hidden="1" x14ac:dyDescent="0.3">
      <c r="A4027">
        <v>6058473</v>
      </c>
      <c r="B4027" s="19" t="s">
        <v>3969</v>
      </c>
      <c r="E4027" s="20">
        <v>4.17</v>
      </c>
      <c r="F4027">
        <f>MATCH(A:A,'Crown Aug Uploads '!B:B,0)</f>
        <v>4665</v>
      </c>
    </row>
    <row r="4028" spans="1:6" hidden="1" x14ac:dyDescent="0.3">
      <c r="A4028">
        <v>6058472</v>
      </c>
      <c r="B4028" s="19" t="s">
        <v>3970</v>
      </c>
      <c r="E4028" s="20">
        <v>4.17</v>
      </c>
      <c r="F4028">
        <f>MATCH(A:A,'Crown Aug Uploads '!B:B,0)</f>
        <v>4666</v>
      </c>
    </row>
    <row r="4029" spans="1:6" hidden="1" x14ac:dyDescent="0.3">
      <c r="A4029">
        <v>6058471</v>
      </c>
      <c r="B4029" s="19" t="s">
        <v>3971</v>
      </c>
      <c r="E4029" s="20">
        <v>4.17</v>
      </c>
      <c r="F4029">
        <f>MATCH(A:A,'Crown Aug Uploads '!B:B,0)</f>
        <v>4667</v>
      </c>
    </row>
    <row r="4030" spans="1:6" hidden="1" x14ac:dyDescent="0.3">
      <c r="A4030">
        <v>6058470</v>
      </c>
      <c r="B4030" s="19" t="s">
        <v>3972</v>
      </c>
      <c r="E4030" s="20">
        <v>4.17</v>
      </c>
      <c r="F4030">
        <f>MATCH(A:A,'Crown Aug Uploads '!B:B,0)</f>
        <v>4668</v>
      </c>
    </row>
    <row r="4031" spans="1:6" hidden="1" x14ac:dyDescent="0.3">
      <c r="A4031">
        <v>6058469</v>
      </c>
      <c r="B4031" s="19" t="s">
        <v>3973</v>
      </c>
      <c r="E4031" s="20">
        <v>4.17</v>
      </c>
      <c r="F4031">
        <f>MATCH(A:A,'Crown Aug Uploads '!B:B,0)</f>
        <v>4669</v>
      </c>
    </row>
    <row r="4032" spans="1:6" hidden="1" x14ac:dyDescent="0.3">
      <c r="A4032">
        <v>6058468</v>
      </c>
      <c r="B4032" s="19" t="s">
        <v>3974</v>
      </c>
      <c r="E4032" s="20">
        <v>4.17</v>
      </c>
      <c r="F4032">
        <f>MATCH(A:A,'Crown Aug Uploads '!B:B,0)</f>
        <v>4670</v>
      </c>
    </row>
    <row r="4033" spans="1:6" hidden="1" x14ac:dyDescent="0.3">
      <c r="A4033">
        <v>6058467</v>
      </c>
      <c r="B4033" s="19" t="s">
        <v>3975</v>
      </c>
      <c r="E4033" s="20">
        <v>4.17</v>
      </c>
      <c r="F4033">
        <f>MATCH(A:A,'Crown Aug Uploads '!B:B,0)</f>
        <v>4671</v>
      </c>
    </row>
    <row r="4034" spans="1:6" hidden="1" x14ac:dyDescent="0.3">
      <c r="A4034">
        <v>6058466</v>
      </c>
      <c r="B4034" s="19" t="s">
        <v>3976</v>
      </c>
      <c r="E4034" s="20">
        <v>4.17</v>
      </c>
      <c r="F4034">
        <f>MATCH(A:A,'Crown Aug Uploads '!B:B,0)</f>
        <v>4672</v>
      </c>
    </row>
    <row r="4035" spans="1:6" hidden="1" x14ac:dyDescent="0.3">
      <c r="A4035">
        <v>6058465</v>
      </c>
      <c r="B4035" s="19" t="s">
        <v>3977</v>
      </c>
      <c r="E4035" s="20">
        <v>4.17</v>
      </c>
      <c r="F4035">
        <f>MATCH(A:A,'Crown Aug Uploads '!B:B,0)</f>
        <v>4673</v>
      </c>
    </row>
    <row r="4036" spans="1:6" hidden="1" x14ac:dyDescent="0.3">
      <c r="A4036">
        <v>6058464</v>
      </c>
      <c r="B4036" s="19" t="s">
        <v>3978</v>
      </c>
      <c r="E4036" s="20">
        <v>4.17</v>
      </c>
      <c r="F4036">
        <f>MATCH(A:A,'Crown Aug Uploads '!B:B,0)</f>
        <v>4674</v>
      </c>
    </row>
    <row r="4037" spans="1:6" hidden="1" x14ac:dyDescent="0.3">
      <c r="A4037">
        <v>6058463</v>
      </c>
      <c r="B4037" s="19" t="s">
        <v>3979</v>
      </c>
      <c r="E4037" s="20">
        <v>4.17</v>
      </c>
      <c r="F4037">
        <f>MATCH(A:A,'Crown Aug Uploads '!B:B,0)</f>
        <v>4675</v>
      </c>
    </row>
    <row r="4038" spans="1:6" hidden="1" x14ac:dyDescent="0.3">
      <c r="A4038">
        <v>6058462</v>
      </c>
      <c r="B4038" s="19" t="s">
        <v>3980</v>
      </c>
      <c r="E4038" s="20">
        <v>4.17</v>
      </c>
      <c r="F4038">
        <f>MATCH(A:A,'Crown Aug Uploads '!B:B,0)</f>
        <v>4676</v>
      </c>
    </row>
    <row r="4039" spans="1:6" hidden="1" x14ac:dyDescent="0.3">
      <c r="A4039">
        <v>6058461</v>
      </c>
      <c r="B4039" s="19" t="s">
        <v>3981</v>
      </c>
      <c r="E4039" s="20">
        <v>4.17</v>
      </c>
      <c r="F4039">
        <f>MATCH(A:A,'Crown Aug Uploads '!B:B,0)</f>
        <v>4677</v>
      </c>
    </row>
    <row r="4040" spans="1:6" hidden="1" x14ac:dyDescent="0.3">
      <c r="A4040">
        <v>6058460</v>
      </c>
      <c r="B4040" s="19" t="s">
        <v>3982</v>
      </c>
      <c r="E4040" s="20">
        <v>4.17</v>
      </c>
      <c r="F4040">
        <f>MATCH(A:A,'Crown Aug Uploads '!B:B,0)</f>
        <v>4678</v>
      </c>
    </row>
    <row r="4041" spans="1:6" hidden="1" x14ac:dyDescent="0.3">
      <c r="A4041">
        <v>6058459</v>
      </c>
      <c r="B4041" s="19" t="s">
        <v>3983</v>
      </c>
      <c r="E4041" s="20">
        <v>4.17</v>
      </c>
      <c r="F4041">
        <f>MATCH(A:A,'Crown Aug Uploads '!B:B,0)</f>
        <v>4679</v>
      </c>
    </row>
    <row r="4042" spans="1:6" hidden="1" x14ac:dyDescent="0.3">
      <c r="A4042">
        <v>6058458</v>
      </c>
      <c r="B4042" s="19" t="s">
        <v>3984</v>
      </c>
      <c r="E4042" s="20">
        <v>4.17</v>
      </c>
      <c r="F4042">
        <f>MATCH(A:A,'Crown Aug Uploads '!B:B,0)</f>
        <v>4680</v>
      </c>
    </row>
    <row r="4043" spans="1:6" hidden="1" x14ac:dyDescent="0.3">
      <c r="A4043">
        <v>6058457</v>
      </c>
      <c r="B4043" s="19" t="s">
        <v>3985</v>
      </c>
      <c r="E4043" s="20">
        <v>4.17</v>
      </c>
      <c r="F4043">
        <f>MATCH(A:A,'Crown Aug Uploads '!B:B,0)</f>
        <v>4681</v>
      </c>
    </row>
    <row r="4044" spans="1:6" hidden="1" x14ac:dyDescent="0.3">
      <c r="A4044">
        <v>6058456</v>
      </c>
      <c r="B4044" s="19" t="s">
        <v>3986</v>
      </c>
      <c r="E4044" s="20">
        <v>4.17</v>
      </c>
      <c r="F4044">
        <f>MATCH(A:A,'Crown Aug Uploads '!B:B,0)</f>
        <v>4682</v>
      </c>
    </row>
    <row r="4045" spans="1:6" hidden="1" x14ac:dyDescent="0.3">
      <c r="A4045">
        <v>6058455</v>
      </c>
      <c r="B4045" s="19" t="s">
        <v>3987</v>
      </c>
      <c r="E4045" s="20">
        <v>4.17</v>
      </c>
      <c r="F4045">
        <f>MATCH(A:A,'Crown Aug Uploads '!B:B,0)</f>
        <v>4683</v>
      </c>
    </row>
    <row r="4046" spans="1:6" hidden="1" x14ac:dyDescent="0.3">
      <c r="A4046">
        <v>6058454</v>
      </c>
      <c r="B4046" s="19" t="s">
        <v>3988</v>
      </c>
      <c r="E4046" s="20">
        <v>4.17</v>
      </c>
      <c r="F4046">
        <f>MATCH(A:A,'Crown Aug Uploads '!B:B,0)</f>
        <v>4684</v>
      </c>
    </row>
    <row r="4047" spans="1:6" hidden="1" x14ac:dyDescent="0.3">
      <c r="A4047">
        <v>6058453</v>
      </c>
      <c r="B4047" s="19" t="s">
        <v>3989</v>
      </c>
      <c r="E4047" s="20">
        <v>4.17</v>
      </c>
      <c r="F4047">
        <f>MATCH(A:A,'Crown Aug Uploads '!B:B,0)</f>
        <v>4685</v>
      </c>
    </row>
    <row r="4048" spans="1:6" hidden="1" x14ac:dyDescent="0.3">
      <c r="A4048">
        <v>6058452</v>
      </c>
      <c r="B4048" s="19" t="s">
        <v>3990</v>
      </c>
      <c r="E4048" s="20">
        <v>4.17</v>
      </c>
      <c r="F4048">
        <f>MATCH(A:A,'Crown Aug Uploads '!B:B,0)</f>
        <v>4686</v>
      </c>
    </row>
    <row r="4049" spans="1:6" hidden="1" x14ac:dyDescent="0.3">
      <c r="A4049">
        <v>6058451</v>
      </c>
      <c r="B4049" s="19" t="s">
        <v>3991</v>
      </c>
      <c r="E4049" s="20">
        <v>4.17</v>
      </c>
      <c r="F4049">
        <f>MATCH(A:A,'Crown Aug Uploads '!B:B,0)</f>
        <v>4687</v>
      </c>
    </row>
    <row r="4050" spans="1:6" hidden="1" x14ac:dyDescent="0.3">
      <c r="A4050">
        <v>6058450</v>
      </c>
      <c r="B4050" s="19" t="s">
        <v>3992</v>
      </c>
      <c r="E4050" s="20">
        <v>4.17</v>
      </c>
      <c r="F4050">
        <f>MATCH(A:A,'Crown Aug Uploads '!B:B,0)</f>
        <v>4688</v>
      </c>
    </row>
    <row r="4051" spans="1:6" hidden="1" x14ac:dyDescent="0.3">
      <c r="A4051">
        <v>6058449</v>
      </c>
      <c r="B4051" s="19" t="s">
        <v>3993</v>
      </c>
      <c r="E4051" s="20">
        <v>4.17</v>
      </c>
      <c r="F4051">
        <f>MATCH(A:A,'Crown Aug Uploads '!B:B,0)</f>
        <v>4689</v>
      </c>
    </row>
    <row r="4052" spans="1:6" hidden="1" x14ac:dyDescent="0.3">
      <c r="A4052">
        <v>6058529</v>
      </c>
      <c r="B4052" s="19" t="s">
        <v>3994</v>
      </c>
      <c r="E4052" s="20">
        <v>29.17</v>
      </c>
      <c r="F4052">
        <f>MATCH(A:A,'Crown Aug Uploads '!B:B,0)</f>
        <v>4690</v>
      </c>
    </row>
    <row r="4053" spans="1:6" hidden="1" x14ac:dyDescent="0.3">
      <c r="A4053">
        <v>6058528</v>
      </c>
      <c r="B4053" s="19" t="s">
        <v>3995</v>
      </c>
      <c r="E4053" s="20">
        <v>88.33</v>
      </c>
      <c r="F4053">
        <f>MATCH(A:A,'Crown Aug Uploads '!B:B,0)</f>
        <v>4691</v>
      </c>
    </row>
    <row r="4054" spans="1:6" hidden="1" x14ac:dyDescent="0.3">
      <c r="A4054">
        <v>6058527</v>
      </c>
      <c r="B4054" s="19" t="s">
        <v>3996</v>
      </c>
      <c r="E4054" s="20">
        <v>140</v>
      </c>
      <c r="F4054">
        <f>MATCH(A:A,'Crown Aug Uploads '!B:B,0)</f>
        <v>4692</v>
      </c>
    </row>
    <row r="4055" spans="1:6" hidden="1" x14ac:dyDescent="0.3">
      <c r="A4055">
        <v>6058525</v>
      </c>
      <c r="B4055" s="19" t="s">
        <v>3997</v>
      </c>
      <c r="E4055" s="20">
        <v>29.17</v>
      </c>
      <c r="F4055">
        <f>MATCH(A:A,'Crown Aug Uploads '!B:B,0)</f>
        <v>4693</v>
      </c>
    </row>
    <row r="4056" spans="1:6" hidden="1" x14ac:dyDescent="0.3">
      <c r="A4056">
        <v>6058524</v>
      </c>
      <c r="B4056" s="19" t="s">
        <v>3998</v>
      </c>
      <c r="E4056" s="20">
        <v>140</v>
      </c>
      <c r="F4056">
        <f>MATCH(A:A,'Crown Aug Uploads '!B:B,0)</f>
        <v>4694</v>
      </c>
    </row>
    <row r="4057" spans="1:6" hidden="1" x14ac:dyDescent="0.3">
      <c r="A4057">
        <v>6058522</v>
      </c>
      <c r="B4057" s="19" t="s">
        <v>3999</v>
      </c>
      <c r="E4057" s="20">
        <v>7.73</v>
      </c>
      <c r="F4057">
        <f>MATCH(A:A,'Crown Aug Uploads '!B:B,0)</f>
        <v>4695</v>
      </c>
    </row>
    <row r="4058" spans="1:6" hidden="1" x14ac:dyDescent="0.3">
      <c r="A4058">
        <v>6058521</v>
      </c>
      <c r="B4058" s="19" t="s">
        <v>4000</v>
      </c>
      <c r="E4058" s="20">
        <v>29.17</v>
      </c>
      <c r="F4058">
        <f>MATCH(A:A,'Crown Aug Uploads '!B:B,0)</f>
        <v>4696</v>
      </c>
    </row>
    <row r="4059" spans="1:6" hidden="1" x14ac:dyDescent="0.3">
      <c r="A4059">
        <v>6058520</v>
      </c>
      <c r="B4059" s="19" t="s">
        <v>4001</v>
      </c>
      <c r="E4059" s="20">
        <v>88.33</v>
      </c>
      <c r="F4059">
        <f>MATCH(A:A,'Crown Aug Uploads '!B:B,0)</f>
        <v>4697</v>
      </c>
    </row>
    <row r="4060" spans="1:6" hidden="1" x14ac:dyDescent="0.3">
      <c r="A4060">
        <v>6058519</v>
      </c>
      <c r="B4060" s="19" t="s">
        <v>4002</v>
      </c>
      <c r="E4060" s="20">
        <v>140</v>
      </c>
      <c r="F4060">
        <f>MATCH(A:A,'Crown Aug Uploads '!B:B,0)</f>
        <v>4698</v>
      </c>
    </row>
    <row r="4061" spans="1:6" hidden="1" x14ac:dyDescent="0.3">
      <c r="A4061">
        <v>6058518</v>
      </c>
      <c r="B4061" s="19" t="s">
        <v>4003</v>
      </c>
      <c r="E4061" s="20">
        <v>25.83</v>
      </c>
      <c r="F4061">
        <f>MATCH(A:A,'Crown Aug Uploads '!B:B,0)</f>
        <v>4699</v>
      </c>
    </row>
    <row r="4062" spans="1:6" hidden="1" x14ac:dyDescent="0.3">
      <c r="A4062">
        <v>6058517</v>
      </c>
      <c r="B4062" s="19" t="s">
        <v>4004</v>
      </c>
      <c r="E4062" s="20">
        <v>56.67</v>
      </c>
      <c r="F4062">
        <f>MATCH(A:A,'Crown Aug Uploads '!B:B,0)</f>
        <v>4700</v>
      </c>
    </row>
    <row r="4063" spans="1:6" hidden="1" x14ac:dyDescent="0.3">
      <c r="A4063">
        <v>6058516</v>
      </c>
      <c r="B4063" s="19" t="s">
        <v>4005</v>
      </c>
      <c r="E4063" s="20">
        <v>90</v>
      </c>
      <c r="F4063">
        <f>MATCH(A:A,'Crown Aug Uploads '!B:B,0)</f>
        <v>4701</v>
      </c>
    </row>
    <row r="4064" spans="1:6" hidden="1" x14ac:dyDescent="0.3">
      <c r="A4064">
        <v>6058515</v>
      </c>
      <c r="B4064" s="19" t="s">
        <v>4006</v>
      </c>
      <c r="E4064" s="20">
        <v>25.83</v>
      </c>
      <c r="F4064">
        <f>MATCH(A:A,'Crown Aug Uploads '!B:B,0)</f>
        <v>4702</v>
      </c>
    </row>
    <row r="4065" spans="1:6" hidden="1" x14ac:dyDescent="0.3">
      <c r="A4065">
        <v>6058514</v>
      </c>
      <c r="B4065" s="19" t="s">
        <v>4007</v>
      </c>
      <c r="E4065" s="20">
        <v>56.67</v>
      </c>
      <c r="F4065">
        <f>MATCH(A:A,'Crown Aug Uploads '!B:B,0)</f>
        <v>4703</v>
      </c>
    </row>
    <row r="4066" spans="1:6" hidden="1" x14ac:dyDescent="0.3">
      <c r="A4066">
        <v>6058506</v>
      </c>
      <c r="B4066" s="19" t="s">
        <v>4008</v>
      </c>
      <c r="E4066" s="20">
        <v>25.83</v>
      </c>
      <c r="F4066">
        <f>MATCH(A:A,'Crown Aug Uploads '!B:B,0)</f>
        <v>4704</v>
      </c>
    </row>
    <row r="4067" spans="1:6" hidden="1" x14ac:dyDescent="0.3">
      <c r="A4067">
        <v>6058505</v>
      </c>
      <c r="B4067" s="19" t="s">
        <v>4009</v>
      </c>
      <c r="E4067" s="20">
        <v>56.67</v>
      </c>
      <c r="F4067">
        <f>MATCH(A:A,'Crown Aug Uploads '!B:B,0)</f>
        <v>4705</v>
      </c>
    </row>
    <row r="4068" spans="1:6" hidden="1" x14ac:dyDescent="0.3">
      <c r="A4068">
        <v>6058503</v>
      </c>
      <c r="B4068" s="19" t="s">
        <v>4010</v>
      </c>
      <c r="E4068" s="20">
        <v>25.83</v>
      </c>
      <c r="F4068">
        <f>MATCH(A:A,'Crown Aug Uploads '!B:B,0)</f>
        <v>4706</v>
      </c>
    </row>
    <row r="4069" spans="1:6" hidden="1" x14ac:dyDescent="0.3">
      <c r="A4069">
        <v>6058502</v>
      </c>
      <c r="B4069" s="19" t="s">
        <v>4011</v>
      </c>
      <c r="E4069" s="20">
        <v>56.67</v>
      </c>
      <c r="F4069">
        <f>MATCH(A:A,'Crown Aug Uploads '!B:B,0)</f>
        <v>4707</v>
      </c>
    </row>
    <row r="4070" spans="1:6" hidden="1" x14ac:dyDescent="0.3">
      <c r="A4070">
        <v>6058501</v>
      </c>
      <c r="B4070" s="19" t="s">
        <v>4012</v>
      </c>
      <c r="E4070" s="20">
        <v>90</v>
      </c>
      <c r="F4070">
        <f>MATCH(A:A,'Crown Aug Uploads '!B:B,0)</f>
        <v>4708</v>
      </c>
    </row>
    <row r="4071" spans="1:6" x14ac:dyDescent="0.3">
      <c r="A4071">
        <v>6058500</v>
      </c>
      <c r="B4071" s="19" t="s">
        <v>4013</v>
      </c>
      <c r="E4071" s="20">
        <v>88.33</v>
      </c>
      <c r="F4071">
        <f>MATCH(A:A,'Crown Aug Uploads '!B:B,0)</f>
        <v>4709</v>
      </c>
    </row>
    <row r="4072" spans="1:6" hidden="1" x14ac:dyDescent="0.3">
      <c r="A4072">
        <v>6058497</v>
      </c>
      <c r="B4072" s="19" t="s">
        <v>4014</v>
      </c>
      <c r="E4072" s="20">
        <v>4.17</v>
      </c>
      <c r="F4072">
        <f>MATCH(A:A,'Crown Aug Uploads '!B:B,0)</f>
        <v>4710</v>
      </c>
    </row>
    <row r="4073" spans="1:6" hidden="1" x14ac:dyDescent="0.3">
      <c r="A4073">
        <v>6058496</v>
      </c>
      <c r="B4073" s="19" t="s">
        <v>4015</v>
      </c>
      <c r="E4073" s="20">
        <v>4.17</v>
      </c>
      <c r="F4073">
        <f>MATCH(A:A,'Crown Aug Uploads '!B:B,0)</f>
        <v>4711</v>
      </c>
    </row>
    <row r="4074" spans="1:6" hidden="1" x14ac:dyDescent="0.3">
      <c r="A4074">
        <v>6058495</v>
      </c>
      <c r="B4074" s="19" t="s">
        <v>4016</v>
      </c>
      <c r="E4074" s="20">
        <v>4.17</v>
      </c>
      <c r="F4074">
        <f>MATCH(A:A,'Crown Aug Uploads '!B:B,0)</f>
        <v>4712</v>
      </c>
    </row>
    <row r="4075" spans="1:6" hidden="1" x14ac:dyDescent="0.3">
      <c r="A4075">
        <v>6058494</v>
      </c>
      <c r="B4075" s="19" t="s">
        <v>4017</v>
      </c>
      <c r="E4075" s="20">
        <v>4.17</v>
      </c>
      <c r="F4075">
        <f>MATCH(A:A,'Crown Aug Uploads '!B:B,0)</f>
        <v>4713</v>
      </c>
    </row>
    <row r="4076" spans="1:6" hidden="1" x14ac:dyDescent="0.3">
      <c r="A4076">
        <v>6058493</v>
      </c>
      <c r="B4076" s="19" t="s">
        <v>4018</v>
      </c>
      <c r="E4076" s="20">
        <v>4.17</v>
      </c>
      <c r="F4076">
        <f>MATCH(A:A,'Crown Aug Uploads '!B:B,0)</f>
        <v>4714</v>
      </c>
    </row>
    <row r="4077" spans="1:6" hidden="1" x14ac:dyDescent="0.3">
      <c r="A4077">
        <v>6058492</v>
      </c>
      <c r="B4077" s="19" t="s">
        <v>4019</v>
      </c>
      <c r="E4077" s="20">
        <v>4.17</v>
      </c>
      <c r="F4077">
        <f>MATCH(A:A,'Crown Aug Uploads '!B:B,0)</f>
        <v>4715</v>
      </c>
    </row>
    <row r="4078" spans="1:6" hidden="1" x14ac:dyDescent="0.3">
      <c r="A4078">
        <v>6058491</v>
      </c>
      <c r="B4078" s="19" t="s">
        <v>4020</v>
      </c>
      <c r="E4078" s="20">
        <v>4.17</v>
      </c>
      <c r="F4078">
        <f>MATCH(A:A,'Crown Aug Uploads '!B:B,0)</f>
        <v>4716</v>
      </c>
    </row>
    <row r="4079" spans="1:6" hidden="1" x14ac:dyDescent="0.3">
      <c r="A4079">
        <v>6058490</v>
      </c>
      <c r="B4079" s="19" t="s">
        <v>4021</v>
      </c>
      <c r="E4079" s="20">
        <v>4.17</v>
      </c>
      <c r="F4079">
        <f>MATCH(A:A,'Crown Aug Uploads '!B:B,0)</f>
        <v>4717</v>
      </c>
    </row>
    <row r="4080" spans="1:6" hidden="1" x14ac:dyDescent="0.3">
      <c r="A4080">
        <v>6058489</v>
      </c>
      <c r="B4080" s="19" t="s">
        <v>4022</v>
      </c>
      <c r="E4080" s="20">
        <v>4.17</v>
      </c>
      <c r="F4080">
        <f>MATCH(A:A,'Crown Aug Uploads '!B:B,0)</f>
        <v>4718</v>
      </c>
    </row>
    <row r="4081" spans="1:6" hidden="1" x14ac:dyDescent="0.3">
      <c r="A4081">
        <v>6058488</v>
      </c>
      <c r="B4081" s="19" t="s">
        <v>4023</v>
      </c>
      <c r="E4081" s="20">
        <v>4.17</v>
      </c>
      <c r="F4081">
        <f>MATCH(A:A,'Crown Aug Uploads '!B:B,0)</f>
        <v>4719</v>
      </c>
    </row>
    <row r="4082" spans="1:6" hidden="1" x14ac:dyDescent="0.3">
      <c r="A4082">
        <v>6058487</v>
      </c>
      <c r="B4082" s="19" t="s">
        <v>4024</v>
      </c>
      <c r="E4082" s="20">
        <v>4.17</v>
      </c>
      <c r="F4082">
        <f>MATCH(A:A,'Crown Aug Uploads '!B:B,0)</f>
        <v>4720</v>
      </c>
    </row>
    <row r="4083" spans="1:6" hidden="1" x14ac:dyDescent="0.3">
      <c r="A4083">
        <v>6058486</v>
      </c>
      <c r="B4083" s="19" t="s">
        <v>4025</v>
      </c>
      <c r="E4083" s="20">
        <v>4.17</v>
      </c>
      <c r="F4083">
        <f>MATCH(A:A,'Crown Aug Uploads '!B:B,0)</f>
        <v>4721</v>
      </c>
    </row>
    <row r="4084" spans="1:6" hidden="1" x14ac:dyDescent="0.3">
      <c r="A4084">
        <v>6058485</v>
      </c>
      <c r="B4084" s="19" t="s">
        <v>4026</v>
      </c>
      <c r="E4084" s="20">
        <v>4.17</v>
      </c>
      <c r="F4084">
        <f>MATCH(A:A,'Crown Aug Uploads '!B:B,0)</f>
        <v>4722</v>
      </c>
    </row>
    <row r="4085" spans="1:6" hidden="1" x14ac:dyDescent="0.3">
      <c r="A4085">
        <v>6058484</v>
      </c>
      <c r="B4085" s="19" t="s">
        <v>4027</v>
      </c>
      <c r="E4085" s="20">
        <v>4.17</v>
      </c>
      <c r="F4085">
        <f>MATCH(A:A,'Crown Aug Uploads '!B:B,0)</f>
        <v>4723</v>
      </c>
    </row>
    <row r="4086" spans="1:6" hidden="1" x14ac:dyDescent="0.3">
      <c r="A4086">
        <v>6043100</v>
      </c>
      <c r="B4086" s="19" t="s">
        <v>4028</v>
      </c>
      <c r="E4086" s="20">
        <v>22.02</v>
      </c>
      <c r="F4086">
        <f>MATCH(A:A,'Crown Aug Uploads '!B:B,0)</f>
        <v>4724</v>
      </c>
    </row>
    <row r="4087" spans="1:6" hidden="1" x14ac:dyDescent="0.3">
      <c r="A4087">
        <v>6043098</v>
      </c>
      <c r="B4087" s="19" t="s">
        <v>4029</v>
      </c>
      <c r="E4087" s="20">
        <v>44</v>
      </c>
      <c r="F4087">
        <f>MATCH(A:A,'Crown Aug Uploads '!B:B,0)</f>
        <v>4725</v>
      </c>
    </row>
    <row r="4088" spans="1:6" hidden="1" x14ac:dyDescent="0.3">
      <c r="A4088">
        <v>6043102</v>
      </c>
      <c r="B4088" s="19" t="s">
        <v>4030</v>
      </c>
      <c r="E4088" s="20">
        <v>111.97</v>
      </c>
      <c r="F4088">
        <f>MATCH(A:A,'Crown Aug Uploads '!B:B,0)</f>
        <v>4726</v>
      </c>
    </row>
    <row r="4089" spans="1:6" hidden="1" x14ac:dyDescent="0.3">
      <c r="A4089">
        <v>6043103</v>
      </c>
      <c r="B4089" s="19" t="s">
        <v>4031</v>
      </c>
      <c r="E4089" s="20">
        <v>22.02</v>
      </c>
      <c r="F4089">
        <f>MATCH(A:A,'Crown Aug Uploads '!B:B,0)</f>
        <v>4727</v>
      </c>
    </row>
    <row r="4090" spans="1:6" hidden="1" x14ac:dyDescent="0.3">
      <c r="A4090">
        <v>6043104</v>
      </c>
      <c r="B4090" s="19" t="s">
        <v>4032</v>
      </c>
      <c r="E4090" s="20">
        <v>111.97</v>
      </c>
      <c r="F4090">
        <f>MATCH(A:A,'Crown Aug Uploads '!B:B,0)</f>
        <v>4728</v>
      </c>
    </row>
    <row r="4091" spans="1:6" hidden="1" x14ac:dyDescent="0.3">
      <c r="A4091">
        <v>6043097</v>
      </c>
      <c r="B4091" s="19" t="s">
        <v>4033</v>
      </c>
      <c r="E4091" s="20">
        <v>76.87</v>
      </c>
      <c r="F4091">
        <f>MATCH(A:A,'Crown Aug Uploads '!B:B,0)</f>
        <v>4729</v>
      </c>
    </row>
    <row r="4092" spans="1:6" hidden="1" x14ac:dyDescent="0.3">
      <c r="A4092">
        <v>6043096</v>
      </c>
      <c r="B4092" s="19" t="s">
        <v>4034</v>
      </c>
      <c r="E4092" s="20">
        <v>37.56</v>
      </c>
      <c r="F4092">
        <f>MATCH(A:A,'Crown Aug Uploads '!B:B,0)</f>
        <v>4730</v>
      </c>
    </row>
    <row r="4093" spans="1:6" hidden="1" x14ac:dyDescent="0.3">
      <c r="A4093">
        <v>6043095</v>
      </c>
      <c r="B4093" s="19" t="s">
        <v>4035</v>
      </c>
      <c r="E4093" s="20">
        <v>20.51</v>
      </c>
      <c r="F4093">
        <f>MATCH(A:A,'Crown Aug Uploads '!B:B,0)</f>
        <v>4731</v>
      </c>
    </row>
    <row r="4094" spans="1:6" hidden="1" x14ac:dyDescent="0.3">
      <c r="A4094">
        <v>6043094</v>
      </c>
      <c r="B4094" s="19" t="s">
        <v>4036</v>
      </c>
      <c r="E4094" s="20">
        <v>37.56</v>
      </c>
      <c r="F4094">
        <f>MATCH(A:A,'Crown Aug Uploads '!B:B,0)</f>
        <v>4732</v>
      </c>
    </row>
    <row r="4095" spans="1:6" hidden="1" x14ac:dyDescent="0.3">
      <c r="A4095">
        <v>6043092</v>
      </c>
      <c r="B4095" s="19" t="s">
        <v>4037</v>
      </c>
      <c r="E4095" s="20">
        <v>33.880000000000003</v>
      </c>
      <c r="F4095">
        <f>MATCH(A:A,'Crown Aug Uploads '!B:B,0)</f>
        <v>4733</v>
      </c>
    </row>
    <row r="4096" spans="1:6" hidden="1" x14ac:dyDescent="0.3">
      <c r="A4096">
        <v>6043089</v>
      </c>
      <c r="B4096" s="19" t="s">
        <v>4038</v>
      </c>
      <c r="E4096" s="20">
        <v>59.95</v>
      </c>
      <c r="F4096">
        <f>MATCH(A:A,'Crown Aug Uploads '!B:B,0)</f>
        <v>4734</v>
      </c>
    </row>
    <row r="4097" spans="1:6" hidden="1" x14ac:dyDescent="0.3">
      <c r="A4097">
        <v>6043106</v>
      </c>
      <c r="B4097" s="19" t="s">
        <v>4039</v>
      </c>
      <c r="E4097" s="20">
        <v>96.23</v>
      </c>
      <c r="F4097">
        <f>MATCH(A:A,'Crown Aug Uploads '!B:B,0)</f>
        <v>4735</v>
      </c>
    </row>
    <row r="4098" spans="1:6" hidden="1" x14ac:dyDescent="0.3">
      <c r="A4098">
        <v>6043107</v>
      </c>
      <c r="B4098" s="19" t="s">
        <v>4040</v>
      </c>
      <c r="E4098" s="20">
        <v>37.56</v>
      </c>
      <c r="F4098">
        <f>MATCH(A:A,'Crown Aug Uploads '!B:B,0)</f>
        <v>4736</v>
      </c>
    </row>
    <row r="4099" spans="1:6" hidden="1" x14ac:dyDescent="0.3">
      <c r="A4099">
        <v>6043108</v>
      </c>
      <c r="B4099" s="19" t="s">
        <v>4041</v>
      </c>
      <c r="E4099" s="20">
        <v>20.51</v>
      </c>
      <c r="F4099">
        <f>MATCH(A:A,'Crown Aug Uploads '!B:B,0)</f>
        <v>4737</v>
      </c>
    </row>
    <row r="4100" spans="1:6" hidden="1" x14ac:dyDescent="0.3">
      <c r="A4100">
        <v>6043109</v>
      </c>
      <c r="B4100" s="19" t="s">
        <v>4042</v>
      </c>
      <c r="E4100" s="20">
        <v>40.82</v>
      </c>
      <c r="F4100">
        <f>MATCH(A:A,'Crown Aug Uploads '!B:B,0)</f>
        <v>4738</v>
      </c>
    </row>
    <row r="4101" spans="1:6" hidden="1" x14ac:dyDescent="0.3">
      <c r="A4101">
        <v>6043110</v>
      </c>
      <c r="B4101" s="19" t="s">
        <v>4043</v>
      </c>
      <c r="E4101" s="20">
        <v>33.880000000000003</v>
      </c>
      <c r="F4101">
        <f>MATCH(A:A,'Crown Aug Uploads '!B:B,0)</f>
        <v>4739</v>
      </c>
    </row>
    <row r="4102" spans="1:6" hidden="1" x14ac:dyDescent="0.3">
      <c r="A4102">
        <v>6043111</v>
      </c>
      <c r="B4102" s="19" t="s">
        <v>4044</v>
      </c>
      <c r="E4102" s="20">
        <v>31.27</v>
      </c>
      <c r="F4102">
        <f>MATCH(A:A,'Crown Aug Uploads '!B:B,0)</f>
        <v>4740</v>
      </c>
    </row>
    <row r="4103" spans="1:6" hidden="1" x14ac:dyDescent="0.3">
      <c r="A4103">
        <v>6043112</v>
      </c>
      <c r="B4103" s="19" t="s">
        <v>4045</v>
      </c>
      <c r="E4103" s="20">
        <v>10.29</v>
      </c>
      <c r="F4103">
        <f>MATCH(A:A,'Crown Aug Uploads '!B:B,0)</f>
        <v>4741</v>
      </c>
    </row>
    <row r="4104" spans="1:6" hidden="1" x14ac:dyDescent="0.3">
      <c r="A4104">
        <v>6043113</v>
      </c>
      <c r="B4104" s="19" t="s">
        <v>4046</v>
      </c>
      <c r="E4104" s="20">
        <v>18.11</v>
      </c>
      <c r="F4104">
        <f>MATCH(A:A,'Crown Aug Uploads '!B:B,0)</f>
        <v>4742</v>
      </c>
    </row>
    <row r="4105" spans="1:6" hidden="1" x14ac:dyDescent="0.3">
      <c r="A4105">
        <v>6043114</v>
      </c>
      <c r="B4105" s="19" t="s">
        <v>4047</v>
      </c>
      <c r="E4105" s="20">
        <v>57.1</v>
      </c>
      <c r="F4105">
        <f>MATCH(A:A,'Crown Aug Uploads '!B:B,0)</f>
        <v>4743</v>
      </c>
    </row>
    <row r="4106" spans="1:6" hidden="1" x14ac:dyDescent="0.3">
      <c r="A4106">
        <v>6043115</v>
      </c>
      <c r="B4106" s="19" t="s">
        <v>4048</v>
      </c>
      <c r="E4106" s="20">
        <v>22.89</v>
      </c>
      <c r="F4106">
        <f>MATCH(A:A,'Crown Aug Uploads '!B:B,0)</f>
        <v>4744</v>
      </c>
    </row>
    <row r="4107" spans="1:6" hidden="1" x14ac:dyDescent="0.3">
      <c r="A4107">
        <v>6043116</v>
      </c>
      <c r="B4107" s="19" t="s">
        <v>4049</v>
      </c>
      <c r="E4107" s="20">
        <v>42.73</v>
      </c>
      <c r="F4107">
        <f>MATCH(A:A,'Crown Aug Uploads '!B:B,0)</f>
        <v>4745</v>
      </c>
    </row>
    <row r="4108" spans="1:6" hidden="1" x14ac:dyDescent="0.3">
      <c r="A4108">
        <v>6043061</v>
      </c>
      <c r="B4108" s="19" t="s">
        <v>4050</v>
      </c>
      <c r="E4108" s="20">
        <v>99.54</v>
      </c>
      <c r="F4108">
        <f>MATCH(A:A,'Crown Aug Uploads '!B:B,0)</f>
        <v>4746</v>
      </c>
    </row>
    <row r="4109" spans="1:6" hidden="1" x14ac:dyDescent="0.3">
      <c r="A4109">
        <v>6043063</v>
      </c>
      <c r="B4109" s="19" t="s">
        <v>4051</v>
      </c>
      <c r="E4109" s="20">
        <v>16.96</v>
      </c>
      <c r="F4109">
        <f>MATCH(A:A,'Crown Aug Uploads '!B:B,0)</f>
        <v>4747</v>
      </c>
    </row>
    <row r="4110" spans="1:6" hidden="1" x14ac:dyDescent="0.3">
      <c r="A4110">
        <v>6043064</v>
      </c>
      <c r="B4110" s="19" t="s">
        <v>4052</v>
      </c>
      <c r="E4110" s="20">
        <v>10.88</v>
      </c>
      <c r="F4110">
        <f>MATCH(A:A,'Crown Aug Uploads '!B:B,0)</f>
        <v>4748</v>
      </c>
    </row>
    <row r="4111" spans="1:6" hidden="1" x14ac:dyDescent="0.3">
      <c r="A4111">
        <v>6043067</v>
      </c>
      <c r="B4111" s="19" t="s">
        <v>4053</v>
      </c>
      <c r="E4111" s="20">
        <v>22.09</v>
      </c>
      <c r="F4111">
        <f>MATCH(A:A,'Crown Aug Uploads '!B:B,0)</f>
        <v>4749</v>
      </c>
    </row>
    <row r="4112" spans="1:6" hidden="1" x14ac:dyDescent="0.3">
      <c r="A4112">
        <v>6043069</v>
      </c>
      <c r="B4112" s="19" t="s">
        <v>4054</v>
      </c>
      <c r="E4112" s="20">
        <v>33.31</v>
      </c>
      <c r="F4112">
        <f>MATCH(A:A,'Crown Aug Uploads '!B:B,0)</f>
        <v>4750</v>
      </c>
    </row>
    <row r="4113" spans="1:6" hidden="1" x14ac:dyDescent="0.3">
      <c r="A4113">
        <v>6043071</v>
      </c>
      <c r="B4113" s="19" t="s">
        <v>4055</v>
      </c>
      <c r="E4113" s="20">
        <v>12.68</v>
      </c>
      <c r="F4113">
        <f>MATCH(A:A,'Crown Aug Uploads '!B:B,0)</f>
        <v>4751</v>
      </c>
    </row>
    <row r="4114" spans="1:6" hidden="1" x14ac:dyDescent="0.3">
      <c r="A4114">
        <v>6043072</v>
      </c>
      <c r="B4114" s="19" t="s">
        <v>4056</v>
      </c>
      <c r="E4114" s="20">
        <v>42.98</v>
      </c>
      <c r="F4114">
        <f>MATCH(A:A,'Crown Aug Uploads '!B:B,0)</f>
        <v>4752</v>
      </c>
    </row>
    <row r="4115" spans="1:6" hidden="1" x14ac:dyDescent="0.3">
      <c r="A4115">
        <v>6043073</v>
      </c>
      <c r="B4115" s="19" t="s">
        <v>4057</v>
      </c>
      <c r="E4115" s="20">
        <v>11.19</v>
      </c>
      <c r="F4115">
        <f>MATCH(A:A,'Crown Aug Uploads '!B:B,0)</f>
        <v>4753</v>
      </c>
    </row>
    <row r="4116" spans="1:6" hidden="1" x14ac:dyDescent="0.3">
      <c r="A4116">
        <v>6043074</v>
      </c>
      <c r="B4116" s="19" t="s">
        <v>4058</v>
      </c>
      <c r="E4116" s="20">
        <v>49.44</v>
      </c>
      <c r="F4116">
        <f>MATCH(A:A,'Crown Aug Uploads '!B:B,0)</f>
        <v>4754</v>
      </c>
    </row>
    <row r="4117" spans="1:6" hidden="1" x14ac:dyDescent="0.3">
      <c r="A4117">
        <v>6043075</v>
      </c>
      <c r="B4117" s="19" t="s">
        <v>4059</v>
      </c>
      <c r="E4117" s="20">
        <v>26.83</v>
      </c>
      <c r="F4117">
        <f>MATCH(A:A,'Crown Aug Uploads '!B:B,0)</f>
        <v>4755</v>
      </c>
    </row>
    <row r="4118" spans="1:6" hidden="1" x14ac:dyDescent="0.3">
      <c r="A4118">
        <v>6043076</v>
      </c>
      <c r="B4118" s="19" t="s">
        <v>4060</v>
      </c>
      <c r="E4118" s="20">
        <v>57.43</v>
      </c>
      <c r="F4118">
        <f>MATCH(A:A,'Crown Aug Uploads '!B:B,0)</f>
        <v>4756</v>
      </c>
    </row>
    <row r="4119" spans="1:6" hidden="1" x14ac:dyDescent="0.3">
      <c r="A4119">
        <v>6043077</v>
      </c>
      <c r="B4119" s="19" t="s">
        <v>4061</v>
      </c>
      <c r="E4119" s="20">
        <v>122.34</v>
      </c>
      <c r="F4119">
        <f>MATCH(A:A,'Crown Aug Uploads '!B:B,0)</f>
        <v>4757</v>
      </c>
    </row>
    <row r="4120" spans="1:6" hidden="1" x14ac:dyDescent="0.3">
      <c r="A4120">
        <v>6043078</v>
      </c>
      <c r="B4120" s="19" t="s">
        <v>4062</v>
      </c>
      <c r="E4120" s="20">
        <v>41.77</v>
      </c>
      <c r="F4120">
        <f>MATCH(A:A,'Crown Aug Uploads '!B:B,0)</f>
        <v>4758</v>
      </c>
    </row>
    <row r="4121" spans="1:6" hidden="1" x14ac:dyDescent="0.3">
      <c r="A4121">
        <v>6043080</v>
      </c>
      <c r="B4121" s="19" t="s">
        <v>4063</v>
      </c>
      <c r="E4121" s="20">
        <v>60.73</v>
      </c>
      <c r="F4121">
        <f>MATCH(A:A,'Crown Aug Uploads '!B:B,0)</f>
        <v>4759</v>
      </c>
    </row>
    <row r="4122" spans="1:6" hidden="1" x14ac:dyDescent="0.3">
      <c r="A4122">
        <v>6043082</v>
      </c>
      <c r="B4122" s="19" t="s">
        <v>4064</v>
      </c>
      <c r="E4122" s="20">
        <v>99.85</v>
      </c>
      <c r="F4122">
        <f>MATCH(A:A,'Crown Aug Uploads '!B:B,0)</f>
        <v>4760</v>
      </c>
    </row>
    <row r="4123" spans="1:6" hidden="1" x14ac:dyDescent="0.3">
      <c r="A4123">
        <v>6043083</v>
      </c>
      <c r="B4123" s="19" t="s">
        <v>4065</v>
      </c>
      <c r="E4123" s="20">
        <v>37.04</v>
      </c>
      <c r="F4123">
        <f>MATCH(A:A,'Crown Aug Uploads '!B:B,0)</f>
        <v>4761</v>
      </c>
    </row>
    <row r="4124" spans="1:6" hidden="1" x14ac:dyDescent="0.3">
      <c r="A4124">
        <v>6043084</v>
      </c>
      <c r="B4124" s="19" t="s">
        <v>4066</v>
      </c>
      <c r="E4124" s="20">
        <v>18.77</v>
      </c>
      <c r="F4124">
        <f>MATCH(A:A,'Crown Aug Uploads '!B:B,0)</f>
        <v>4762</v>
      </c>
    </row>
    <row r="4125" spans="1:6" hidden="1" x14ac:dyDescent="0.3">
      <c r="A4125">
        <v>6043085</v>
      </c>
      <c r="B4125" s="19" t="s">
        <v>4067</v>
      </c>
      <c r="E4125" s="20">
        <v>50.26</v>
      </c>
      <c r="F4125">
        <f>MATCH(A:A,'Crown Aug Uploads '!B:B,0)</f>
        <v>4763</v>
      </c>
    </row>
    <row r="4126" spans="1:6" hidden="1" x14ac:dyDescent="0.3">
      <c r="A4126">
        <v>6043086</v>
      </c>
      <c r="B4126" s="19" t="s">
        <v>4068</v>
      </c>
      <c r="E4126" s="20">
        <v>17.52</v>
      </c>
      <c r="F4126">
        <f>MATCH(A:A,'Crown Aug Uploads '!B:B,0)</f>
        <v>4764</v>
      </c>
    </row>
    <row r="4127" spans="1:6" hidden="1" x14ac:dyDescent="0.3">
      <c r="A4127">
        <v>6043087</v>
      </c>
      <c r="B4127" s="19" t="s">
        <v>4069</v>
      </c>
      <c r="E4127" s="20">
        <v>50.26</v>
      </c>
      <c r="F4127">
        <f>MATCH(A:A,'Crown Aug Uploads '!B:B,0)</f>
        <v>4765</v>
      </c>
    </row>
    <row r="4128" spans="1:6" hidden="1" x14ac:dyDescent="0.3">
      <c r="A4128">
        <v>6043088</v>
      </c>
      <c r="B4128" s="19" t="s">
        <v>4070</v>
      </c>
      <c r="E4128" s="20">
        <v>50.26</v>
      </c>
      <c r="F4128">
        <f>MATCH(A:A,'Crown Aug Uploads '!B:B,0)</f>
        <v>4766</v>
      </c>
    </row>
    <row r="4129" spans="1:6" x14ac:dyDescent="0.3">
      <c r="A4129">
        <v>6043117</v>
      </c>
      <c r="B4129" s="19" t="s">
        <v>4071</v>
      </c>
      <c r="E4129" s="20">
        <v>39.380000000000003</v>
      </c>
      <c r="F4129">
        <f>MATCH(A:A,'Crown Aug Uploads '!B:B,0)</f>
        <v>4767</v>
      </c>
    </row>
    <row r="4130" spans="1:6" hidden="1" x14ac:dyDescent="0.3">
      <c r="A4130">
        <v>6043151</v>
      </c>
      <c r="B4130" s="19" t="s">
        <v>4072</v>
      </c>
      <c r="E4130" s="20">
        <v>105.89</v>
      </c>
      <c r="F4130">
        <f>MATCH(A:A,'Crown Aug Uploads '!B:B,0)</f>
        <v>4768</v>
      </c>
    </row>
    <row r="4131" spans="1:6" hidden="1" x14ac:dyDescent="0.3">
      <c r="A4131">
        <v>6043152</v>
      </c>
      <c r="B4131" s="19" t="s">
        <v>4073</v>
      </c>
      <c r="E4131" s="20">
        <v>115.57</v>
      </c>
      <c r="F4131">
        <f>MATCH(A:A,'Crown Aug Uploads '!B:B,0)</f>
        <v>4769</v>
      </c>
    </row>
    <row r="4132" spans="1:6" hidden="1" x14ac:dyDescent="0.3">
      <c r="A4132">
        <v>6043153</v>
      </c>
      <c r="B4132" s="19" t="s">
        <v>4074</v>
      </c>
      <c r="E4132" s="20">
        <v>90.9</v>
      </c>
      <c r="F4132">
        <f>MATCH(A:A,'Crown Aug Uploads '!B:B,0)</f>
        <v>4770</v>
      </c>
    </row>
    <row r="4133" spans="1:6" hidden="1" x14ac:dyDescent="0.3">
      <c r="A4133">
        <v>6043154</v>
      </c>
      <c r="B4133" s="19" t="s">
        <v>4075</v>
      </c>
      <c r="E4133" s="20">
        <v>55.56</v>
      </c>
      <c r="F4133">
        <f>MATCH(A:A,'Crown Aug Uploads '!B:B,0)</f>
        <v>4771</v>
      </c>
    </row>
    <row r="4134" spans="1:6" hidden="1" x14ac:dyDescent="0.3">
      <c r="A4134">
        <v>6043155</v>
      </c>
      <c r="B4134" s="19" t="s">
        <v>4076</v>
      </c>
      <c r="E4134" s="20">
        <v>99.79</v>
      </c>
      <c r="F4134">
        <f>MATCH(A:A,'Crown Aug Uploads '!B:B,0)</f>
        <v>4772</v>
      </c>
    </row>
    <row r="4135" spans="1:6" hidden="1" x14ac:dyDescent="0.3">
      <c r="A4135">
        <v>6043156</v>
      </c>
      <c r="B4135" s="19" t="s">
        <v>4077</v>
      </c>
      <c r="E4135" s="20">
        <v>109.93</v>
      </c>
      <c r="F4135">
        <f>MATCH(A:A,'Crown Aug Uploads '!B:B,0)</f>
        <v>4773</v>
      </c>
    </row>
    <row r="4136" spans="1:6" hidden="1" x14ac:dyDescent="0.3">
      <c r="A4136">
        <v>6043157</v>
      </c>
      <c r="B4136" s="19" t="s">
        <v>4078</v>
      </c>
      <c r="E4136" s="20">
        <v>65.06</v>
      </c>
      <c r="F4136">
        <f>MATCH(A:A,'Crown Aug Uploads '!B:B,0)</f>
        <v>4774</v>
      </c>
    </row>
    <row r="4137" spans="1:6" hidden="1" x14ac:dyDescent="0.3">
      <c r="A4137">
        <v>6043158</v>
      </c>
      <c r="B4137" s="19" t="s">
        <v>4079</v>
      </c>
      <c r="E4137" s="20">
        <v>53.55</v>
      </c>
      <c r="F4137">
        <f>MATCH(A:A,'Crown Aug Uploads '!B:B,0)</f>
        <v>4775</v>
      </c>
    </row>
    <row r="4138" spans="1:6" hidden="1" x14ac:dyDescent="0.3">
      <c r="A4138">
        <v>6043159</v>
      </c>
      <c r="B4138" s="19" t="s">
        <v>4080</v>
      </c>
      <c r="E4138" s="20">
        <v>97.86</v>
      </c>
      <c r="F4138">
        <f>MATCH(A:A,'Crown Aug Uploads '!B:B,0)</f>
        <v>4776</v>
      </c>
    </row>
    <row r="4139" spans="1:6" hidden="1" x14ac:dyDescent="0.3">
      <c r="A4139">
        <v>6043160</v>
      </c>
      <c r="B4139" s="19" t="s">
        <v>4081</v>
      </c>
      <c r="E4139" s="20">
        <v>63.17</v>
      </c>
      <c r="F4139">
        <f>MATCH(A:A,'Crown Aug Uploads '!B:B,0)</f>
        <v>4777</v>
      </c>
    </row>
    <row r="4140" spans="1:6" hidden="1" x14ac:dyDescent="0.3">
      <c r="A4140">
        <v>6043161</v>
      </c>
      <c r="B4140" s="19" t="s">
        <v>4082</v>
      </c>
      <c r="E4140" s="20">
        <v>122.13</v>
      </c>
      <c r="F4140">
        <f>MATCH(A:A,'Crown Aug Uploads '!B:B,0)</f>
        <v>4778</v>
      </c>
    </row>
    <row r="4141" spans="1:6" hidden="1" x14ac:dyDescent="0.3">
      <c r="A4141">
        <v>6043162</v>
      </c>
      <c r="B4141" s="19" t="s">
        <v>4083</v>
      </c>
      <c r="E4141" s="20">
        <v>40.020000000000003</v>
      </c>
      <c r="F4141">
        <f>MATCH(A:A,'Crown Aug Uploads '!B:B,0)</f>
        <v>4779</v>
      </c>
    </row>
    <row r="4142" spans="1:6" hidden="1" x14ac:dyDescent="0.3">
      <c r="A4142">
        <v>6043163</v>
      </c>
      <c r="B4142" s="19" t="s">
        <v>4084</v>
      </c>
      <c r="E4142" s="20">
        <v>70.98</v>
      </c>
      <c r="F4142">
        <f>MATCH(A:A,'Crown Aug Uploads '!B:B,0)</f>
        <v>4780</v>
      </c>
    </row>
    <row r="4143" spans="1:6" hidden="1" x14ac:dyDescent="0.3">
      <c r="A4143">
        <v>6043165</v>
      </c>
      <c r="B4143" s="19" t="s">
        <v>4085</v>
      </c>
      <c r="E4143" s="20">
        <v>167.38</v>
      </c>
      <c r="F4143">
        <f>MATCH(A:A,'Crown Aug Uploads '!B:B,0)</f>
        <v>4781</v>
      </c>
    </row>
    <row r="4144" spans="1:6" hidden="1" x14ac:dyDescent="0.3">
      <c r="A4144">
        <v>6043235</v>
      </c>
      <c r="B4144" s="19" t="s">
        <v>4086</v>
      </c>
      <c r="E4144" s="20">
        <v>39.14</v>
      </c>
      <c r="F4144">
        <f>MATCH(A:A,'Crown Aug Uploads '!B:B,0)</f>
        <v>4782</v>
      </c>
    </row>
    <row r="4145" spans="1:6" hidden="1" x14ac:dyDescent="0.3">
      <c r="A4145">
        <v>6043237</v>
      </c>
      <c r="B4145" s="19" t="s">
        <v>4087</v>
      </c>
      <c r="E4145" s="20">
        <v>10.35</v>
      </c>
      <c r="F4145">
        <f>MATCH(A:A,'Crown Aug Uploads '!B:B,0)</f>
        <v>4783</v>
      </c>
    </row>
    <row r="4146" spans="1:6" hidden="1" x14ac:dyDescent="0.3">
      <c r="A4146">
        <v>6043238</v>
      </c>
      <c r="B4146" s="19" t="s">
        <v>4088</v>
      </c>
      <c r="E4146" s="20">
        <v>21.52</v>
      </c>
      <c r="F4146">
        <f>MATCH(A:A,'Crown Aug Uploads '!B:B,0)</f>
        <v>4784</v>
      </c>
    </row>
    <row r="4147" spans="1:6" hidden="1" x14ac:dyDescent="0.3">
      <c r="A4147">
        <v>6043239</v>
      </c>
      <c r="B4147" s="19" t="s">
        <v>4089</v>
      </c>
      <c r="E4147" s="20">
        <v>73.3</v>
      </c>
      <c r="F4147">
        <f>MATCH(A:A,'Crown Aug Uploads '!B:B,0)</f>
        <v>4785</v>
      </c>
    </row>
    <row r="4148" spans="1:6" hidden="1" x14ac:dyDescent="0.3">
      <c r="A4148">
        <v>6043240</v>
      </c>
      <c r="B4148" s="19" t="s">
        <v>4090</v>
      </c>
      <c r="E4148" s="20">
        <v>16.89</v>
      </c>
      <c r="F4148">
        <f>MATCH(A:A,'Crown Aug Uploads '!B:B,0)</f>
        <v>4786</v>
      </c>
    </row>
    <row r="4149" spans="1:6" hidden="1" x14ac:dyDescent="0.3">
      <c r="A4149">
        <v>6043241</v>
      </c>
      <c r="B4149" s="19" t="s">
        <v>4091</v>
      </c>
      <c r="E4149" s="20">
        <v>21.52</v>
      </c>
      <c r="F4149">
        <f>MATCH(A:A,'Crown Aug Uploads '!B:B,0)</f>
        <v>4787</v>
      </c>
    </row>
    <row r="4150" spans="1:6" hidden="1" x14ac:dyDescent="0.3">
      <c r="A4150">
        <v>6043247</v>
      </c>
      <c r="B4150" s="19" t="s">
        <v>4092</v>
      </c>
      <c r="E4150" s="20">
        <v>30.44</v>
      </c>
      <c r="F4150">
        <f>MATCH(A:A,'Crown Aug Uploads '!B:B,0)</f>
        <v>4788</v>
      </c>
    </row>
    <row r="4151" spans="1:6" hidden="1" x14ac:dyDescent="0.3">
      <c r="A4151">
        <v>6043118</v>
      </c>
      <c r="B4151" s="19" t="s">
        <v>4093</v>
      </c>
      <c r="E4151" s="20">
        <v>157.55000000000001</v>
      </c>
      <c r="F4151">
        <f>MATCH(A:A,'Crown Aug Uploads '!B:B,0)</f>
        <v>4789</v>
      </c>
    </row>
    <row r="4152" spans="1:6" hidden="1" x14ac:dyDescent="0.3">
      <c r="A4152">
        <v>6043119</v>
      </c>
      <c r="B4152" s="19" t="s">
        <v>4094</v>
      </c>
      <c r="E4152" s="20">
        <v>17.38</v>
      </c>
      <c r="F4152">
        <f>MATCH(A:A,'Crown Aug Uploads '!B:B,0)</f>
        <v>4790</v>
      </c>
    </row>
    <row r="4153" spans="1:6" hidden="1" x14ac:dyDescent="0.3">
      <c r="A4153">
        <v>6043120</v>
      </c>
      <c r="B4153" s="19" t="s">
        <v>4095</v>
      </c>
      <c r="E4153" s="20">
        <v>9.2799999999999994</v>
      </c>
      <c r="F4153">
        <f>MATCH(A:A,'Crown Aug Uploads '!B:B,0)</f>
        <v>4791</v>
      </c>
    </row>
    <row r="4154" spans="1:6" hidden="1" x14ac:dyDescent="0.3">
      <c r="A4154">
        <v>6043122</v>
      </c>
      <c r="B4154" s="19" t="s">
        <v>4096</v>
      </c>
      <c r="E4154" s="20">
        <v>167.38</v>
      </c>
      <c r="F4154">
        <f>MATCH(A:A,'Crown Aug Uploads '!B:B,0)</f>
        <v>4792</v>
      </c>
    </row>
    <row r="4155" spans="1:6" hidden="1" x14ac:dyDescent="0.3">
      <c r="A4155">
        <v>6043124</v>
      </c>
      <c r="B4155" s="19" t="s">
        <v>4097</v>
      </c>
      <c r="E4155" s="20">
        <v>37.21</v>
      </c>
      <c r="F4155">
        <f>MATCH(A:A,'Crown Aug Uploads '!B:B,0)</f>
        <v>4793</v>
      </c>
    </row>
    <row r="4156" spans="1:6" hidden="1" x14ac:dyDescent="0.3">
      <c r="A4156">
        <v>6043125</v>
      </c>
      <c r="B4156" s="19" t="s">
        <v>4098</v>
      </c>
      <c r="E4156" s="20">
        <v>37.21</v>
      </c>
      <c r="F4156">
        <f>MATCH(A:A,'Crown Aug Uploads '!B:B,0)</f>
        <v>4794</v>
      </c>
    </row>
    <row r="4157" spans="1:6" hidden="1" x14ac:dyDescent="0.3">
      <c r="A4157">
        <v>6043126</v>
      </c>
      <c r="B4157" s="19" t="s">
        <v>4099</v>
      </c>
      <c r="E4157" s="20">
        <v>53.18</v>
      </c>
      <c r="F4157">
        <f>MATCH(A:A,'Crown Aug Uploads '!B:B,0)</f>
        <v>678</v>
      </c>
    </row>
    <row r="4158" spans="1:6" hidden="1" x14ac:dyDescent="0.3">
      <c r="A4158">
        <v>6043127</v>
      </c>
      <c r="B4158" s="19" t="s">
        <v>4100</v>
      </c>
      <c r="E4158" s="20">
        <v>9.39</v>
      </c>
      <c r="F4158">
        <f>MATCH(A:A,'Crown Aug Uploads '!B:B,0)</f>
        <v>4795</v>
      </c>
    </row>
    <row r="4159" spans="1:6" hidden="1" x14ac:dyDescent="0.3">
      <c r="A4159">
        <v>6043128</v>
      </c>
      <c r="B4159" s="19" t="s">
        <v>4101</v>
      </c>
      <c r="E4159" s="20">
        <v>12.28</v>
      </c>
      <c r="F4159">
        <f>MATCH(A:A,'Crown Aug Uploads '!B:B,0)</f>
        <v>4796</v>
      </c>
    </row>
    <row r="4160" spans="1:6" hidden="1" x14ac:dyDescent="0.3">
      <c r="A4160">
        <v>6043129</v>
      </c>
      <c r="B4160" s="19" t="s">
        <v>4102</v>
      </c>
      <c r="E4160" s="20">
        <v>36.58</v>
      </c>
      <c r="F4160">
        <f>MATCH(A:A,'Crown Aug Uploads '!B:B,0)</f>
        <v>4797</v>
      </c>
    </row>
    <row r="4161" spans="1:6" hidden="1" x14ac:dyDescent="0.3">
      <c r="A4161">
        <v>6043131</v>
      </c>
      <c r="B4161" s="19" t="s">
        <v>4103</v>
      </c>
      <c r="E4161" s="20">
        <v>25.33</v>
      </c>
      <c r="F4161">
        <f>MATCH(A:A,'Crown Aug Uploads '!B:B,0)</f>
        <v>4798</v>
      </c>
    </row>
    <row r="4162" spans="1:6" hidden="1" x14ac:dyDescent="0.3">
      <c r="A4162">
        <v>6043133</v>
      </c>
      <c r="B4162" s="19" t="s">
        <v>4104</v>
      </c>
      <c r="E4162" s="20">
        <v>11.19</v>
      </c>
      <c r="F4162">
        <f>MATCH(A:A,'Crown Aug Uploads '!B:B,0)</f>
        <v>4799</v>
      </c>
    </row>
    <row r="4163" spans="1:6" hidden="1" x14ac:dyDescent="0.3">
      <c r="A4163">
        <v>6043134</v>
      </c>
      <c r="B4163" s="19" t="s">
        <v>4105</v>
      </c>
      <c r="E4163" s="20">
        <v>6.59</v>
      </c>
      <c r="F4163">
        <f>MATCH(A:A,'Crown Aug Uploads '!B:B,0)</f>
        <v>4800</v>
      </c>
    </row>
    <row r="4164" spans="1:6" hidden="1" x14ac:dyDescent="0.3">
      <c r="A4164">
        <v>6043136</v>
      </c>
      <c r="B4164" s="19" t="s">
        <v>4106</v>
      </c>
      <c r="E4164" s="20">
        <v>11.19</v>
      </c>
      <c r="F4164">
        <f>MATCH(A:A,'Crown Aug Uploads '!B:B,0)</f>
        <v>4801</v>
      </c>
    </row>
    <row r="4165" spans="1:6" hidden="1" x14ac:dyDescent="0.3">
      <c r="A4165">
        <v>6043138</v>
      </c>
      <c r="B4165" s="19" t="s">
        <v>4107</v>
      </c>
      <c r="E4165" s="20">
        <v>11.19</v>
      </c>
      <c r="F4165">
        <f>MATCH(A:A,'Crown Aug Uploads '!B:B,0)</f>
        <v>4802</v>
      </c>
    </row>
    <row r="4166" spans="1:6" hidden="1" x14ac:dyDescent="0.3">
      <c r="A4166">
        <v>6043140</v>
      </c>
      <c r="B4166" s="19" t="s">
        <v>4108</v>
      </c>
      <c r="E4166" s="20">
        <v>11.19</v>
      </c>
      <c r="F4166">
        <f>MATCH(A:A,'Crown Aug Uploads '!B:B,0)</f>
        <v>4803</v>
      </c>
    </row>
    <row r="4167" spans="1:6" hidden="1" x14ac:dyDescent="0.3">
      <c r="A4167">
        <v>6043145</v>
      </c>
      <c r="B4167" s="19" t="s">
        <v>4109</v>
      </c>
      <c r="E4167" s="20">
        <v>93.33</v>
      </c>
      <c r="F4167">
        <f>MATCH(A:A,'Crown Aug Uploads '!B:B,0)</f>
        <v>4804</v>
      </c>
    </row>
    <row r="4168" spans="1:6" hidden="1" x14ac:dyDescent="0.3">
      <c r="A4168">
        <v>6043146</v>
      </c>
      <c r="B4168" s="19" t="s">
        <v>4110</v>
      </c>
      <c r="E4168" s="20">
        <v>25.26</v>
      </c>
      <c r="F4168">
        <f>MATCH(A:A,'Crown Aug Uploads '!B:B,0)</f>
        <v>4805</v>
      </c>
    </row>
    <row r="4169" spans="1:6" hidden="1" x14ac:dyDescent="0.3">
      <c r="A4169">
        <v>6043147</v>
      </c>
      <c r="B4169" s="19" t="s">
        <v>4111</v>
      </c>
      <c r="E4169" s="20">
        <v>57.08</v>
      </c>
      <c r="F4169">
        <f>MATCH(A:A,'Crown Aug Uploads '!B:B,0)</f>
        <v>4806</v>
      </c>
    </row>
    <row r="4170" spans="1:6" hidden="1" x14ac:dyDescent="0.3">
      <c r="A4170">
        <v>6043148</v>
      </c>
      <c r="B4170" s="19" t="s">
        <v>4112</v>
      </c>
      <c r="E4170" s="20">
        <v>106.67</v>
      </c>
      <c r="F4170">
        <f>MATCH(A:A,'Crown Aug Uploads '!B:B,0)</f>
        <v>4807</v>
      </c>
    </row>
    <row r="4171" spans="1:6" hidden="1" x14ac:dyDescent="0.3">
      <c r="A4171">
        <v>6043149</v>
      </c>
      <c r="B4171" s="19" t="s">
        <v>4113</v>
      </c>
      <c r="E4171" s="20">
        <v>26.24</v>
      </c>
      <c r="F4171">
        <f>MATCH(A:A,'Crown Aug Uploads '!B:B,0)</f>
        <v>4808</v>
      </c>
    </row>
    <row r="4172" spans="1:6" hidden="1" x14ac:dyDescent="0.3">
      <c r="A4172">
        <v>6043150</v>
      </c>
      <c r="B4172" s="19" t="s">
        <v>4114</v>
      </c>
      <c r="E4172" s="20">
        <v>58.93</v>
      </c>
      <c r="F4172">
        <f>MATCH(A:A,'Crown Aug Uploads '!B:B,0)</f>
        <v>4809</v>
      </c>
    </row>
    <row r="4173" spans="1:6" hidden="1" x14ac:dyDescent="0.3">
      <c r="A4173">
        <v>6041903</v>
      </c>
      <c r="B4173" s="19" t="s">
        <v>4115</v>
      </c>
      <c r="E4173" s="20">
        <v>51.65</v>
      </c>
      <c r="F4173">
        <f>MATCH(A:A,'Crown Aug Uploads '!B:B,0)</f>
        <v>4810</v>
      </c>
    </row>
    <row r="4174" spans="1:6" hidden="1" x14ac:dyDescent="0.3">
      <c r="A4174">
        <v>6041904</v>
      </c>
      <c r="B4174" s="19" t="s">
        <v>4116</v>
      </c>
      <c r="E4174" s="20">
        <v>23.6</v>
      </c>
      <c r="F4174">
        <f>MATCH(A:A,'Crown Aug Uploads '!B:B,0)</f>
        <v>4811</v>
      </c>
    </row>
    <row r="4175" spans="1:6" hidden="1" x14ac:dyDescent="0.3">
      <c r="A4175">
        <v>6041906</v>
      </c>
      <c r="B4175" s="19" t="s">
        <v>4117</v>
      </c>
      <c r="E4175" s="20">
        <v>14.6</v>
      </c>
      <c r="F4175">
        <f>MATCH(A:A,'Crown Aug Uploads '!B:B,0)</f>
        <v>4812</v>
      </c>
    </row>
    <row r="4176" spans="1:6" hidden="1" x14ac:dyDescent="0.3">
      <c r="A4176">
        <v>6041917</v>
      </c>
      <c r="B4176" s="19" t="s">
        <v>4118</v>
      </c>
      <c r="E4176" s="20">
        <v>109.83</v>
      </c>
      <c r="F4176">
        <f>MATCH(A:A,'Crown Aug Uploads '!B:B,0)</f>
        <v>4813</v>
      </c>
    </row>
    <row r="4177" spans="1:6" x14ac:dyDescent="0.3">
      <c r="A4177">
        <v>6041918</v>
      </c>
      <c r="B4177" s="19" t="s">
        <v>4119</v>
      </c>
      <c r="E4177" s="20">
        <v>18.68</v>
      </c>
      <c r="F4177">
        <f>MATCH(A:A,'Crown Aug Uploads '!B:B,0)</f>
        <v>4814</v>
      </c>
    </row>
    <row r="4178" spans="1:6" hidden="1" x14ac:dyDescent="0.3">
      <c r="A4178">
        <v>6041920</v>
      </c>
      <c r="B4178" s="19" t="s">
        <v>4120</v>
      </c>
      <c r="E4178" s="20">
        <v>8.19</v>
      </c>
      <c r="F4178">
        <f>MATCH(A:A,'Crown Aug Uploads '!B:B,0)</f>
        <v>4815</v>
      </c>
    </row>
    <row r="4179" spans="1:6" hidden="1" x14ac:dyDescent="0.3">
      <c r="A4179">
        <v>6041921</v>
      </c>
      <c r="B4179" s="19" t="s">
        <v>4121</v>
      </c>
      <c r="E4179" s="20">
        <v>8.19</v>
      </c>
      <c r="F4179">
        <f>MATCH(A:A,'Crown Aug Uploads '!B:B,0)</f>
        <v>4816</v>
      </c>
    </row>
    <row r="4180" spans="1:6" hidden="1" x14ac:dyDescent="0.3">
      <c r="A4180">
        <v>6041922</v>
      </c>
      <c r="B4180" s="19" t="s">
        <v>4122</v>
      </c>
      <c r="E4180" s="20">
        <v>9.56</v>
      </c>
      <c r="F4180">
        <f>MATCH(A:A,'Crown Aug Uploads '!B:B,0)</f>
        <v>4817</v>
      </c>
    </row>
    <row r="4181" spans="1:6" hidden="1" x14ac:dyDescent="0.3">
      <c r="A4181">
        <v>6041923</v>
      </c>
      <c r="B4181" s="19" t="s">
        <v>4123</v>
      </c>
      <c r="E4181" s="20">
        <v>9.56</v>
      </c>
      <c r="F4181">
        <f>MATCH(A:A,'Crown Aug Uploads '!B:B,0)</f>
        <v>4818</v>
      </c>
    </row>
    <row r="4182" spans="1:6" hidden="1" x14ac:dyDescent="0.3">
      <c r="A4182">
        <v>6041924</v>
      </c>
      <c r="B4182" s="19" t="s">
        <v>4124</v>
      </c>
      <c r="E4182" s="20">
        <v>9.56</v>
      </c>
      <c r="F4182">
        <f>MATCH(A:A,'Crown Aug Uploads '!B:B,0)</f>
        <v>4819</v>
      </c>
    </row>
    <row r="4183" spans="1:6" hidden="1" x14ac:dyDescent="0.3">
      <c r="A4183">
        <v>6041925</v>
      </c>
      <c r="B4183" s="19" t="s">
        <v>4125</v>
      </c>
      <c r="E4183" s="20">
        <v>9.56</v>
      </c>
      <c r="F4183">
        <f>MATCH(A:A,'Crown Aug Uploads '!B:B,0)</f>
        <v>4820</v>
      </c>
    </row>
    <row r="4184" spans="1:6" hidden="1" x14ac:dyDescent="0.3">
      <c r="A4184">
        <v>6041926</v>
      </c>
      <c r="B4184" s="19" t="s">
        <v>4126</v>
      </c>
      <c r="E4184" s="20">
        <v>9.56</v>
      </c>
      <c r="F4184">
        <f>MATCH(A:A,'Crown Aug Uploads '!B:B,0)</f>
        <v>4821</v>
      </c>
    </row>
    <row r="4185" spans="1:6" hidden="1" x14ac:dyDescent="0.3">
      <c r="A4185">
        <v>6041927</v>
      </c>
      <c r="B4185" s="19" t="s">
        <v>4127</v>
      </c>
      <c r="E4185" s="20">
        <v>15.32</v>
      </c>
      <c r="F4185">
        <f>MATCH(A:A,'Crown Aug Uploads '!B:B,0)</f>
        <v>4822</v>
      </c>
    </row>
    <row r="4186" spans="1:6" hidden="1" x14ac:dyDescent="0.3">
      <c r="A4186">
        <v>6041929</v>
      </c>
      <c r="B4186" s="19" t="s">
        <v>4128</v>
      </c>
      <c r="E4186" s="20">
        <v>20.440000000000001</v>
      </c>
      <c r="F4186">
        <f>MATCH(A:A,'Crown Aug Uploads '!B:B,0)</f>
        <v>4823</v>
      </c>
    </row>
    <row r="4187" spans="1:6" hidden="1" x14ac:dyDescent="0.3">
      <c r="A4187">
        <v>6041931</v>
      </c>
      <c r="B4187" s="19" t="s">
        <v>4129</v>
      </c>
      <c r="E4187" s="20">
        <v>20.440000000000001</v>
      </c>
      <c r="F4187">
        <f>MATCH(A:A,'Crown Aug Uploads '!B:B,0)</f>
        <v>4824</v>
      </c>
    </row>
    <row r="4188" spans="1:6" hidden="1" x14ac:dyDescent="0.3">
      <c r="A4188">
        <v>6041933</v>
      </c>
      <c r="B4188" s="19" t="s">
        <v>4130</v>
      </c>
      <c r="E4188" s="20">
        <v>15.29</v>
      </c>
      <c r="F4188">
        <f>MATCH(A:A,'Crown Aug Uploads '!B:B,0)</f>
        <v>4825</v>
      </c>
    </row>
    <row r="4189" spans="1:6" x14ac:dyDescent="0.3">
      <c r="A4189">
        <v>6041945</v>
      </c>
      <c r="B4189" s="19" t="s">
        <v>4131</v>
      </c>
      <c r="E4189" s="20">
        <v>26.53</v>
      </c>
      <c r="F4189">
        <f>MATCH(A:A,'Crown Aug Uploads '!B:B,0)</f>
        <v>4826</v>
      </c>
    </row>
    <row r="4190" spans="1:6" hidden="1" x14ac:dyDescent="0.3">
      <c r="A4190">
        <v>6042160</v>
      </c>
      <c r="B4190" s="19" t="s">
        <v>4132</v>
      </c>
      <c r="E4190" s="20">
        <v>204.09</v>
      </c>
      <c r="F4190">
        <f>MATCH(A:A,'Crown Aug Uploads '!B:B,0)</f>
        <v>4827</v>
      </c>
    </row>
    <row r="4191" spans="1:6" hidden="1" x14ac:dyDescent="0.3">
      <c r="A4191">
        <v>6042248</v>
      </c>
      <c r="B4191" s="19" t="s">
        <v>4133</v>
      </c>
      <c r="E4191" s="20">
        <v>38.35</v>
      </c>
      <c r="F4191">
        <f>MATCH(A:A,'Crown Aug Uploads '!B:B,0)</f>
        <v>4828</v>
      </c>
    </row>
    <row r="4192" spans="1:6" hidden="1" x14ac:dyDescent="0.3">
      <c r="A4192">
        <v>6042259</v>
      </c>
      <c r="B4192" s="19" t="s">
        <v>4134</v>
      </c>
      <c r="E4192" s="20">
        <v>53.81</v>
      </c>
      <c r="F4192">
        <f>MATCH(A:A,'Crown Aug Uploads '!B:B,0)</f>
        <v>4829</v>
      </c>
    </row>
    <row r="4193" spans="1:6" hidden="1" x14ac:dyDescent="0.3">
      <c r="A4193">
        <v>6042260</v>
      </c>
      <c r="B4193" s="19" t="s">
        <v>4135</v>
      </c>
      <c r="E4193" s="20">
        <v>93.91</v>
      </c>
      <c r="F4193">
        <f>MATCH(A:A,'Crown Aug Uploads '!B:B,0)</f>
        <v>4830</v>
      </c>
    </row>
    <row r="4194" spans="1:6" hidden="1" x14ac:dyDescent="0.3">
      <c r="A4194">
        <v>6042261</v>
      </c>
      <c r="B4194" s="19" t="s">
        <v>4136</v>
      </c>
      <c r="E4194" s="20">
        <v>51.93</v>
      </c>
      <c r="F4194">
        <f>MATCH(A:A,'Crown Aug Uploads '!B:B,0)</f>
        <v>4831</v>
      </c>
    </row>
    <row r="4195" spans="1:6" hidden="1" x14ac:dyDescent="0.3">
      <c r="A4195">
        <v>6041879</v>
      </c>
      <c r="B4195" s="19" t="s">
        <v>4137</v>
      </c>
      <c r="E4195" s="20">
        <v>39.08</v>
      </c>
      <c r="F4195">
        <f>MATCH(A:A,'Crown Aug Uploads '!B:B,0)</f>
        <v>4832</v>
      </c>
    </row>
    <row r="4196" spans="1:6" hidden="1" x14ac:dyDescent="0.3">
      <c r="A4196">
        <v>6041880</v>
      </c>
      <c r="B4196" s="19" t="s">
        <v>4138</v>
      </c>
      <c r="E4196" s="20">
        <v>47.2</v>
      </c>
      <c r="F4196">
        <f>MATCH(A:A,'Crown Aug Uploads '!B:B,0)</f>
        <v>4833</v>
      </c>
    </row>
    <row r="4197" spans="1:6" hidden="1" x14ac:dyDescent="0.3">
      <c r="A4197">
        <v>6041881</v>
      </c>
      <c r="B4197" s="19" t="s">
        <v>4139</v>
      </c>
      <c r="E4197" s="20">
        <v>12</v>
      </c>
      <c r="F4197">
        <f>MATCH(A:A,'Crown Aug Uploads '!B:B,0)</f>
        <v>4834</v>
      </c>
    </row>
    <row r="4198" spans="1:6" hidden="1" x14ac:dyDescent="0.3">
      <c r="A4198">
        <v>6041883</v>
      </c>
      <c r="B4198" s="19" t="s">
        <v>4140</v>
      </c>
      <c r="E4198" s="20">
        <v>23.6</v>
      </c>
      <c r="F4198">
        <f>MATCH(A:A,'Crown Aug Uploads '!B:B,0)</f>
        <v>4835</v>
      </c>
    </row>
    <row r="4199" spans="1:6" hidden="1" x14ac:dyDescent="0.3">
      <c r="A4199">
        <v>6041884</v>
      </c>
      <c r="B4199" s="19" t="s">
        <v>4141</v>
      </c>
      <c r="E4199" s="20">
        <v>47.2</v>
      </c>
      <c r="F4199">
        <f>MATCH(A:A,'Crown Aug Uploads '!B:B,0)</f>
        <v>4836</v>
      </c>
    </row>
    <row r="4200" spans="1:6" hidden="1" x14ac:dyDescent="0.3">
      <c r="A4200">
        <v>6041885</v>
      </c>
      <c r="B4200" s="19" t="s">
        <v>4142</v>
      </c>
      <c r="E4200" s="20">
        <v>23.6</v>
      </c>
      <c r="F4200">
        <f>MATCH(A:A,'Crown Aug Uploads '!B:B,0)</f>
        <v>4837</v>
      </c>
    </row>
    <row r="4201" spans="1:6" hidden="1" x14ac:dyDescent="0.3">
      <c r="A4201">
        <v>6041886</v>
      </c>
      <c r="B4201" s="19" t="s">
        <v>4143</v>
      </c>
      <c r="E4201" s="20">
        <v>23.6</v>
      </c>
      <c r="F4201">
        <f>MATCH(A:A,'Crown Aug Uploads '!B:B,0)</f>
        <v>4838</v>
      </c>
    </row>
    <row r="4202" spans="1:6" hidden="1" x14ac:dyDescent="0.3">
      <c r="A4202">
        <v>6041887</v>
      </c>
      <c r="B4202" s="19" t="s">
        <v>4144</v>
      </c>
      <c r="E4202" s="20">
        <v>23.6</v>
      </c>
      <c r="F4202">
        <f>MATCH(A:A,'Crown Aug Uploads '!B:B,0)</f>
        <v>4839</v>
      </c>
    </row>
    <row r="4203" spans="1:6" hidden="1" x14ac:dyDescent="0.3">
      <c r="A4203">
        <v>6041888</v>
      </c>
      <c r="B4203" s="19" t="s">
        <v>4145</v>
      </c>
      <c r="E4203" s="20">
        <v>23.6</v>
      </c>
      <c r="F4203">
        <f>MATCH(A:A,'Crown Aug Uploads '!B:B,0)</f>
        <v>4840</v>
      </c>
    </row>
    <row r="4204" spans="1:6" hidden="1" x14ac:dyDescent="0.3">
      <c r="A4204">
        <v>6041889</v>
      </c>
      <c r="B4204" s="19" t="s">
        <v>4146</v>
      </c>
      <c r="E4204" s="20">
        <v>37.119999999999997</v>
      </c>
      <c r="F4204">
        <f>MATCH(A:A,'Crown Aug Uploads '!B:B,0)</f>
        <v>4841</v>
      </c>
    </row>
    <row r="4205" spans="1:6" hidden="1" x14ac:dyDescent="0.3">
      <c r="A4205">
        <v>6041890</v>
      </c>
      <c r="B4205" s="19" t="s">
        <v>4147</v>
      </c>
      <c r="E4205" s="20">
        <v>10.64</v>
      </c>
      <c r="F4205">
        <f>MATCH(A:A,'Crown Aug Uploads '!B:B,0)</f>
        <v>4842</v>
      </c>
    </row>
    <row r="4206" spans="1:6" hidden="1" x14ac:dyDescent="0.3">
      <c r="A4206">
        <v>6041891</v>
      </c>
      <c r="B4206" s="19" t="s">
        <v>4148</v>
      </c>
      <c r="E4206" s="20">
        <v>23.6</v>
      </c>
      <c r="F4206">
        <f>MATCH(A:A,'Crown Aug Uploads '!B:B,0)</f>
        <v>4843</v>
      </c>
    </row>
    <row r="4207" spans="1:6" hidden="1" x14ac:dyDescent="0.3">
      <c r="A4207">
        <v>6041892</v>
      </c>
      <c r="B4207" s="19" t="s">
        <v>4149</v>
      </c>
      <c r="E4207" s="20">
        <v>47.2</v>
      </c>
      <c r="F4207">
        <f>MATCH(A:A,'Crown Aug Uploads '!B:B,0)</f>
        <v>410</v>
      </c>
    </row>
    <row r="4208" spans="1:6" hidden="1" x14ac:dyDescent="0.3">
      <c r="A4208">
        <v>6041893</v>
      </c>
      <c r="B4208" s="19" t="s">
        <v>4150</v>
      </c>
      <c r="E4208" s="20">
        <v>10.64</v>
      </c>
      <c r="F4208">
        <f>MATCH(A:A,'Crown Aug Uploads '!B:B,0)</f>
        <v>4844</v>
      </c>
    </row>
    <row r="4209" spans="1:6" hidden="1" x14ac:dyDescent="0.3">
      <c r="A4209">
        <v>6041894</v>
      </c>
      <c r="B4209" s="19" t="s">
        <v>4151</v>
      </c>
      <c r="E4209" s="20">
        <v>23.6</v>
      </c>
      <c r="F4209">
        <f>MATCH(A:A,'Crown Aug Uploads '!B:B,0)</f>
        <v>4845</v>
      </c>
    </row>
    <row r="4210" spans="1:6" hidden="1" x14ac:dyDescent="0.3">
      <c r="A4210">
        <v>6041895</v>
      </c>
      <c r="B4210" s="19" t="s">
        <v>4152</v>
      </c>
      <c r="E4210" s="20">
        <v>47.2</v>
      </c>
      <c r="F4210">
        <f>MATCH(A:A,'Crown Aug Uploads '!B:B,0)</f>
        <v>4846</v>
      </c>
    </row>
    <row r="4211" spans="1:6" hidden="1" x14ac:dyDescent="0.3">
      <c r="A4211">
        <v>6041896</v>
      </c>
      <c r="B4211" s="19" t="s">
        <v>4153</v>
      </c>
      <c r="E4211" s="20">
        <v>23.6</v>
      </c>
      <c r="F4211">
        <f>MATCH(A:A,'Crown Aug Uploads '!B:B,0)</f>
        <v>4847</v>
      </c>
    </row>
    <row r="4212" spans="1:6" hidden="1" x14ac:dyDescent="0.3">
      <c r="A4212">
        <v>6041897</v>
      </c>
      <c r="B4212" s="19" t="s">
        <v>4154</v>
      </c>
      <c r="E4212" s="20">
        <v>47.2</v>
      </c>
      <c r="F4212">
        <f>MATCH(A:A,'Crown Aug Uploads '!B:B,0)</f>
        <v>4848</v>
      </c>
    </row>
    <row r="4213" spans="1:6" hidden="1" x14ac:dyDescent="0.3">
      <c r="A4213">
        <v>6041898</v>
      </c>
      <c r="B4213" s="19" t="s">
        <v>4155</v>
      </c>
      <c r="E4213" s="20">
        <v>9.94</v>
      </c>
      <c r="F4213">
        <f>MATCH(A:A,'Crown Aug Uploads '!B:B,0)</f>
        <v>4849</v>
      </c>
    </row>
    <row r="4214" spans="1:6" hidden="1" x14ac:dyDescent="0.3">
      <c r="A4214">
        <v>6041900</v>
      </c>
      <c r="B4214" s="19" t="s">
        <v>4156</v>
      </c>
      <c r="E4214" s="20">
        <v>8.77</v>
      </c>
      <c r="F4214">
        <f>MATCH(A:A,'Crown Aug Uploads '!B:B,0)</f>
        <v>4850</v>
      </c>
    </row>
    <row r="4215" spans="1:6" hidden="1" x14ac:dyDescent="0.3">
      <c r="A4215">
        <v>6041901</v>
      </c>
      <c r="B4215" s="19" t="s">
        <v>4157</v>
      </c>
      <c r="E4215" s="20">
        <v>10.37</v>
      </c>
      <c r="F4215">
        <f>MATCH(A:A,'Crown Aug Uploads '!B:B,0)</f>
        <v>4851</v>
      </c>
    </row>
    <row r="4216" spans="1:6" hidden="1" x14ac:dyDescent="0.3">
      <c r="A4216">
        <v>6041902</v>
      </c>
      <c r="B4216" s="19" t="s">
        <v>4158</v>
      </c>
      <c r="E4216" s="20">
        <v>25.95</v>
      </c>
      <c r="F4216">
        <f>MATCH(A:A,'Crown Aug Uploads '!B:B,0)</f>
        <v>4852</v>
      </c>
    </row>
    <row r="4217" spans="1:6" hidden="1" x14ac:dyDescent="0.3">
      <c r="A4217">
        <v>6042262</v>
      </c>
      <c r="B4217" s="19" t="s">
        <v>4159</v>
      </c>
      <c r="E4217" s="20">
        <v>42.75</v>
      </c>
      <c r="F4217">
        <f>MATCH(A:A,'Crown Aug Uploads '!B:B,0)</f>
        <v>4853</v>
      </c>
    </row>
    <row r="4218" spans="1:6" hidden="1" x14ac:dyDescent="0.3">
      <c r="A4218">
        <v>6043034</v>
      </c>
      <c r="B4218" s="19" t="s">
        <v>4160</v>
      </c>
      <c r="E4218" s="20">
        <v>17.489999999999998</v>
      </c>
      <c r="F4218">
        <f>MATCH(A:A,'Crown Aug Uploads '!B:B,0)</f>
        <v>4854</v>
      </c>
    </row>
    <row r="4219" spans="1:6" hidden="1" x14ac:dyDescent="0.3">
      <c r="A4219">
        <v>6043035</v>
      </c>
      <c r="B4219" s="19" t="s">
        <v>4161</v>
      </c>
      <c r="E4219" s="20">
        <v>34.880000000000003</v>
      </c>
      <c r="F4219">
        <f>MATCH(A:A,'Crown Aug Uploads '!B:B,0)</f>
        <v>4855</v>
      </c>
    </row>
    <row r="4220" spans="1:6" hidden="1" x14ac:dyDescent="0.3">
      <c r="A4220">
        <v>6043036</v>
      </c>
      <c r="B4220" s="19" t="s">
        <v>4162</v>
      </c>
      <c r="E4220" s="20">
        <v>87.25</v>
      </c>
      <c r="F4220">
        <f>MATCH(A:A,'Crown Aug Uploads '!B:B,0)</f>
        <v>4856</v>
      </c>
    </row>
    <row r="4221" spans="1:6" hidden="1" x14ac:dyDescent="0.3">
      <c r="A4221">
        <v>6043037</v>
      </c>
      <c r="B4221" s="19" t="s">
        <v>4163</v>
      </c>
      <c r="E4221" s="20">
        <v>155.38</v>
      </c>
      <c r="F4221">
        <f>MATCH(A:A,'Crown Aug Uploads '!B:B,0)</f>
        <v>4857</v>
      </c>
    </row>
    <row r="4222" spans="1:6" hidden="1" x14ac:dyDescent="0.3">
      <c r="A4222">
        <v>6043038</v>
      </c>
      <c r="B4222" s="19" t="s">
        <v>4164</v>
      </c>
      <c r="E4222" s="20">
        <v>14.32</v>
      </c>
      <c r="F4222">
        <f>MATCH(A:A,'Crown Aug Uploads '!B:B,0)</f>
        <v>4858</v>
      </c>
    </row>
    <row r="4223" spans="1:6" hidden="1" x14ac:dyDescent="0.3">
      <c r="A4223">
        <v>6043041</v>
      </c>
      <c r="B4223" s="19" t="s">
        <v>4165</v>
      </c>
      <c r="E4223" s="20">
        <v>21.35</v>
      </c>
      <c r="F4223">
        <f>MATCH(A:A,'Crown Aug Uploads '!B:B,0)</f>
        <v>4859</v>
      </c>
    </row>
    <row r="4224" spans="1:6" hidden="1" x14ac:dyDescent="0.3">
      <c r="A4224">
        <v>6043044</v>
      </c>
      <c r="B4224" s="19" t="s">
        <v>4166</v>
      </c>
      <c r="E4224" s="20">
        <v>11.53</v>
      </c>
      <c r="F4224">
        <f>MATCH(A:A,'Crown Aug Uploads '!B:B,0)</f>
        <v>4860</v>
      </c>
    </row>
    <row r="4225" spans="1:6" hidden="1" x14ac:dyDescent="0.3">
      <c r="A4225">
        <v>6043045</v>
      </c>
      <c r="B4225" s="19" t="s">
        <v>4167</v>
      </c>
      <c r="E4225" s="20">
        <v>41.76</v>
      </c>
      <c r="F4225">
        <f>MATCH(A:A,'Crown Aug Uploads '!B:B,0)</f>
        <v>4861</v>
      </c>
    </row>
    <row r="4226" spans="1:6" hidden="1" x14ac:dyDescent="0.3">
      <c r="A4226">
        <v>6043046</v>
      </c>
      <c r="B4226" s="19" t="s">
        <v>4168</v>
      </c>
      <c r="E4226" s="20">
        <v>44.46</v>
      </c>
      <c r="F4226">
        <f>MATCH(A:A,'Crown Aug Uploads '!B:B,0)</f>
        <v>4862</v>
      </c>
    </row>
    <row r="4227" spans="1:6" hidden="1" x14ac:dyDescent="0.3">
      <c r="A4227">
        <v>6043047</v>
      </c>
      <c r="B4227" s="19" t="s">
        <v>4169</v>
      </c>
      <c r="E4227" s="20">
        <v>74.06</v>
      </c>
      <c r="F4227">
        <f>MATCH(A:A,'Crown Aug Uploads '!B:B,0)</f>
        <v>4863</v>
      </c>
    </row>
    <row r="4228" spans="1:6" hidden="1" x14ac:dyDescent="0.3">
      <c r="A4228">
        <v>6043048</v>
      </c>
      <c r="B4228" s="19" t="s">
        <v>4170</v>
      </c>
      <c r="E4228" s="20">
        <v>41.76</v>
      </c>
      <c r="F4228">
        <f>MATCH(A:A,'Crown Aug Uploads '!B:B,0)</f>
        <v>4864</v>
      </c>
    </row>
    <row r="4229" spans="1:6" hidden="1" x14ac:dyDescent="0.3">
      <c r="A4229">
        <v>6043049</v>
      </c>
      <c r="B4229" s="19" t="s">
        <v>4171</v>
      </c>
      <c r="E4229" s="20">
        <v>162.91999999999999</v>
      </c>
      <c r="F4229">
        <f>MATCH(A:A,'Crown Aug Uploads '!B:B,0)</f>
        <v>4865</v>
      </c>
    </row>
    <row r="4230" spans="1:6" hidden="1" x14ac:dyDescent="0.3">
      <c r="A4230">
        <v>6043050</v>
      </c>
      <c r="B4230" s="19" t="s">
        <v>4172</v>
      </c>
      <c r="E4230" s="20">
        <v>126.92</v>
      </c>
      <c r="F4230">
        <f>MATCH(A:A,'Crown Aug Uploads '!B:B,0)</f>
        <v>4866</v>
      </c>
    </row>
    <row r="4231" spans="1:6" hidden="1" x14ac:dyDescent="0.3">
      <c r="A4231">
        <v>6043051</v>
      </c>
      <c r="B4231" s="19" t="s">
        <v>4173</v>
      </c>
      <c r="E4231" s="20">
        <v>162.91999999999999</v>
      </c>
      <c r="F4231">
        <f>MATCH(A:A,'Crown Aug Uploads '!B:B,0)</f>
        <v>4867</v>
      </c>
    </row>
    <row r="4232" spans="1:6" hidden="1" x14ac:dyDescent="0.3">
      <c r="A4232">
        <v>6043052</v>
      </c>
      <c r="B4232" s="19" t="s">
        <v>4174</v>
      </c>
      <c r="E4232" s="20">
        <v>162.91999999999999</v>
      </c>
      <c r="F4232">
        <f>MATCH(A:A,'Crown Aug Uploads '!B:B,0)</f>
        <v>4868</v>
      </c>
    </row>
    <row r="4233" spans="1:6" hidden="1" x14ac:dyDescent="0.3">
      <c r="A4233">
        <v>6043053</v>
      </c>
      <c r="B4233" s="19" t="s">
        <v>4175</v>
      </c>
      <c r="E4233" s="20">
        <v>52.53</v>
      </c>
      <c r="F4233">
        <f>MATCH(A:A,'Crown Aug Uploads '!B:B,0)</f>
        <v>4869</v>
      </c>
    </row>
    <row r="4234" spans="1:6" hidden="1" x14ac:dyDescent="0.3">
      <c r="A4234">
        <v>6043054</v>
      </c>
      <c r="B4234" s="19" t="s">
        <v>4176</v>
      </c>
      <c r="E4234" s="20">
        <v>40.380000000000003</v>
      </c>
      <c r="F4234">
        <f>MATCH(A:A,'Crown Aug Uploads '!B:B,0)</f>
        <v>4870</v>
      </c>
    </row>
    <row r="4235" spans="1:6" hidden="1" x14ac:dyDescent="0.3">
      <c r="A4235">
        <v>6043055</v>
      </c>
      <c r="B4235" s="19" t="s">
        <v>4177</v>
      </c>
      <c r="E4235" s="20">
        <v>40.380000000000003</v>
      </c>
      <c r="F4235">
        <f>MATCH(A:A,'Crown Aug Uploads '!B:B,0)</f>
        <v>4871</v>
      </c>
    </row>
    <row r="4236" spans="1:6" hidden="1" x14ac:dyDescent="0.3">
      <c r="A4236">
        <v>6043056</v>
      </c>
      <c r="B4236" s="19" t="s">
        <v>4178</v>
      </c>
      <c r="E4236" s="20">
        <v>21.96</v>
      </c>
      <c r="F4236">
        <f>MATCH(A:A,'Crown Aug Uploads '!B:B,0)</f>
        <v>4872</v>
      </c>
    </row>
    <row r="4237" spans="1:6" hidden="1" x14ac:dyDescent="0.3">
      <c r="A4237">
        <v>6043057</v>
      </c>
      <c r="B4237" s="19" t="s">
        <v>4179</v>
      </c>
      <c r="E4237" s="20">
        <v>40.380000000000003</v>
      </c>
      <c r="F4237">
        <f>MATCH(A:A,'Crown Aug Uploads '!B:B,0)</f>
        <v>4873</v>
      </c>
    </row>
    <row r="4238" spans="1:6" hidden="1" x14ac:dyDescent="0.3">
      <c r="A4238">
        <v>6043059</v>
      </c>
      <c r="B4238" s="19" t="s">
        <v>4180</v>
      </c>
      <c r="E4238" s="20">
        <v>32.26</v>
      </c>
      <c r="F4238">
        <f>MATCH(A:A,'Crown Aug Uploads '!B:B,0)</f>
        <v>4874</v>
      </c>
    </row>
    <row r="4239" spans="1:6" hidden="1" x14ac:dyDescent="0.3">
      <c r="A4239">
        <v>6043060</v>
      </c>
      <c r="B4239" s="19" t="s">
        <v>4181</v>
      </c>
      <c r="E4239" s="20">
        <v>61.29</v>
      </c>
      <c r="F4239">
        <f>MATCH(A:A,'Crown Aug Uploads '!B:B,0)</f>
        <v>4875</v>
      </c>
    </row>
    <row r="4240" spans="1:6" hidden="1" x14ac:dyDescent="0.3">
      <c r="A4240">
        <v>6042652</v>
      </c>
      <c r="B4240" s="19" t="s">
        <v>4182</v>
      </c>
      <c r="E4240" s="20">
        <v>22.84</v>
      </c>
      <c r="F4240">
        <f>MATCH(A:A,'Crown Aug Uploads '!B:B,0)</f>
        <v>4876</v>
      </c>
    </row>
    <row r="4241" spans="1:6" hidden="1" x14ac:dyDescent="0.3">
      <c r="A4241">
        <v>6042653</v>
      </c>
      <c r="B4241" s="19" t="s">
        <v>4183</v>
      </c>
      <c r="E4241" s="20">
        <v>16.36</v>
      </c>
      <c r="F4241">
        <f>MATCH(A:A,'Crown Aug Uploads '!B:B,0)</f>
        <v>4877</v>
      </c>
    </row>
    <row r="4242" spans="1:6" hidden="1" x14ac:dyDescent="0.3">
      <c r="A4242">
        <v>6042656</v>
      </c>
      <c r="B4242" s="19" t="s">
        <v>4184</v>
      </c>
      <c r="E4242" s="20">
        <v>31.48</v>
      </c>
      <c r="F4242">
        <f>MATCH(A:A,'Crown Aug Uploads '!B:B,0)</f>
        <v>4878</v>
      </c>
    </row>
    <row r="4243" spans="1:6" hidden="1" x14ac:dyDescent="0.3">
      <c r="A4243">
        <v>6042739</v>
      </c>
      <c r="B4243" s="19" t="s">
        <v>4185</v>
      </c>
      <c r="E4243" s="20">
        <v>3.76</v>
      </c>
      <c r="F4243">
        <f>MATCH(A:A,'Crown Aug Uploads '!B:B,0)</f>
        <v>4879</v>
      </c>
    </row>
    <row r="4244" spans="1:6" hidden="1" x14ac:dyDescent="0.3">
      <c r="A4244">
        <v>6042964</v>
      </c>
      <c r="B4244" s="19" t="s">
        <v>4186</v>
      </c>
      <c r="E4244" s="20">
        <v>135.28</v>
      </c>
      <c r="F4244">
        <f>MATCH(A:A,'Crown Aug Uploads '!B:B,0)</f>
        <v>4880</v>
      </c>
    </row>
    <row r="4245" spans="1:6" hidden="1" x14ac:dyDescent="0.3">
      <c r="A4245">
        <v>6042966</v>
      </c>
      <c r="B4245" s="19" t="s">
        <v>4187</v>
      </c>
      <c r="E4245" s="20">
        <v>16.34</v>
      </c>
      <c r="F4245">
        <f>MATCH(A:A,'Crown Aug Uploads '!B:B,0)</f>
        <v>4881</v>
      </c>
    </row>
    <row r="4246" spans="1:6" hidden="1" x14ac:dyDescent="0.3">
      <c r="A4246">
        <v>6042967</v>
      </c>
      <c r="B4246" s="19" t="s">
        <v>4188</v>
      </c>
      <c r="E4246" s="20">
        <v>77.19</v>
      </c>
      <c r="F4246">
        <f>MATCH(A:A,'Crown Aug Uploads '!B:B,0)</f>
        <v>4882</v>
      </c>
    </row>
    <row r="4247" spans="1:6" hidden="1" x14ac:dyDescent="0.3">
      <c r="A4247">
        <v>6042970</v>
      </c>
      <c r="B4247" s="19" t="s">
        <v>4189</v>
      </c>
      <c r="E4247" s="20">
        <v>202.51</v>
      </c>
      <c r="F4247">
        <f>MATCH(A:A,'Crown Aug Uploads '!B:B,0)</f>
        <v>4883</v>
      </c>
    </row>
    <row r="4248" spans="1:6" hidden="1" x14ac:dyDescent="0.3">
      <c r="A4248">
        <v>6042975</v>
      </c>
      <c r="B4248" s="19" t="s">
        <v>4190</v>
      </c>
      <c r="E4248" s="20">
        <v>46.03</v>
      </c>
      <c r="F4248">
        <f>MATCH(A:A,'Crown Aug Uploads '!B:B,0)</f>
        <v>4884</v>
      </c>
    </row>
    <row r="4249" spans="1:6" x14ac:dyDescent="0.3">
      <c r="A4249">
        <v>6042996</v>
      </c>
      <c r="B4249" s="19" t="s">
        <v>4191</v>
      </c>
      <c r="E4249" s="20">
        <v>169.7</v>
      </c>
      <c r="F4249">
        <f>MATCH(A:A,'Crown Aug Uploads '!B:B,0)</f>
        <v>4885</v>
      </c>
    </row>
    <row r="4250" spans="1:6" x14ac:dyDescent="0.3">
      <c r="A4250">
        <v>6043002</v>
      </c>
      <c r="B4250" s="19" t="s">
        <v>4192</v>
      </c>
      <c r="E4250" s="20">
        <v>70.52</v>
      </c>
      <c r="F4250">
        <f>MATCH(A:A,'Crown Aug Uploads '!B:B,0)</f>
        <v>4886</v>
      </c>
    </row>
    <row r="4251" spans="1:6" hidden="1" x14ac:dyDescent="0.3">
      <c r="A4251">
        <v>6043023</v>
      </c>
      <c r="B4251" s="19" t="s">
        <v>4193</v>
      </c>
      <c r="E4251" s="20">
        <v>28.72</v>
      </c>
      <c r="F4251">
        <f>MATCH(A:A,'Crown Aug Uploads '!B:B,0)</f>
        <v>4887</v>
      </c>
    </row>
    <row r="4252" spans="1:6" hidden="1" x14ac:dyDescent="0.3">
      <c r="A4252">
        <v>6043024</v>
      </c>
      <c r="B4252" s="19" t="s">
        <v>4194</v>
      </c>
      <c r="E4252" s="20">
        <v>49.4</v>
      </c>
      <c r="F4252">
        <f>MATCH(A:A,'Crown Aug Uploads '!B:B,0)</f>
        <v>4888</v>
      </c>
    </row>
    <row r="4253" spans="1:6" hidden="1" x14ac:dyDescent="0.3">
      <c r="A4253">
        <v>6043025</v>
      </c>
      <c r="B4253" s="19" t="s">
        <v>4195</v>
      </c>
      <c r="E4253" s="20">
        <v>22.93</v>
      </c>
      <c r="F4253">
        <f>MATCH(A:A,'Crown Aug Uploads '!B:B,0)</f>
        <v>4889</v>
      </c>
    </row>
    <row r="4254" spans="1:6" hidden="1" x14ac:dyDescent="0.3">
      <c r="A4254">
        <v>6043026</v>
      </c>
      <c r="B4254" s="19" t="s">
        <v>4196</v>
      </c>
      <c r="E4254" s="20">
        <v>49.25</v>
      </c>
      <c r="F4254">
        <f>MATCH(A:A,'Crown Aug Uploads '!B:B,0)</f>
        <v>4890</v>
      </c>
    </row>
    <row r="4255" spans="1:6" hidden="1" x14ac:dyDescent="0.3">
      <c r="A4255">
        <v>6043027</v>
      </c>
      <c r="B4255" s="19" t="s">
        <v>4197</v>
      </c>
      <c r="E4255" s="20">
        <v>73.59</v>
      </c>
      <c r="F4255">
        <f>MATCH(A:A,'Crown Aug Uploads '!B:B,0)</f>
        <v>4891</v>
      </c>
    </row>
    <row r="4256" spans="1:6" hidden="1" x14ac:dyDescent="0.3">
      <c r="A4256">
        <v>6043028</v>
      </c>
      <c r="B4256" s="19" t="s">
        <v>4198</v>
      </c>
      <c r="E4256" s="20">
        <v>55.23</v>
      </c>
      <c r="F4256">
        <f>MATCH(A:A,'Crown Aug Uploads '!B:B,0)</f>
        <v>4892</v>
      </c>
    </row>
    <row r="4257" spans="1:6" hidden="1" x14ac:dyDescent="0.3">
      <c r="A4257">
        <v>6043029</v>
      </c>
      <c r="B4257" s="19" t="s">
        <v>4199</v>
      </c>
      <c r="E4257" s="20">
        <v>18.32</v>
      </c>
      <c r="F4257">
        <f>MATCH(A:A,'Crown Aug Uploads '!B:B,0)</f>
        <v>4893</v>
      </c>
    </row>
    <row r="4258" spans="1:6" hidden="1" x14ac:dyDescent="0.3">
      <c r="A4258">
        <v>6043030</v>
      </c>
      <c r="B4258" s="19" t="s">
        <v>4200</v>
      </c>
      <c r="E4258" s="20">
        <v>17.54</v>
      </c>
      <c r="F4258">
        <f>MATCH(A:A,'Crown Aug Uploads '!B:B,0)</f>
        <v>4894</v>
      </c>
    </row>
    <row r="4259" spans="1:6" hidden="1" x14ac:dyDescent="0.3">
      <c r="A4259">
        <v>6043031</v>
      </c>
      <c r="B4259" s="19" t="s">
        <v>4201</v>
      </c>
      <c r="E4259" s="20">
        <v>153.18</v>
      </c>
      <c r="F4259">
        <f>MATCH(A:A,'Crown Aug Uploads '!B:B,0)</f>
        <v>4895</v>
      </c>
    </row>
    <row r="4260" spans="1:6" hidden="1" x14ac:dyDescent="0.3">
      <c r="A4260">
        <v>6043032</v>
      </c>
      <c r="B4260" s="19" t="s">
        <v>4202</v>
      </c>
      <c r="E4260" s="20">
        <v>35.17</v>
      </c>
      <c r="F4260">
        <f>MATCH(A:A,'Crown Aug Uploads '!B:B,0)</f>
        <v>4896</v>
      </c>
    </row>
    <row r="4261" spans="1:6" hidden="1" x14ac:dyDescent="0.3">
      <c r="A4261">
        <v>6044983</v>
      </c>
      <c r="B4261" s="19" t="s">
        <v>4203</v>
      </c>
      <c r="E4261" s="20">
        <v>202.85</v>
      </c>
      <c r="F4261">
        <f>MATCH(A:A,'Crown Aug Uploads '!B:B,0)</f>
        <v>4897</v>
      </c>
    </row>
    <row r="4262" spans="1:6" hidden="1" x14ac:dyDescent="0.3">
      <c r="A4262">
        <v>6044985</v>
      </c>
      <c r="B4262" s="19" t="s">
        <v>4204</v>
      </c>
      <c r="E4262" s="20">
        <v>66.28</v>
      </c>
      <c r="F4262">
        <f>MATCH(A:A,'Crown Aug Uploads '!B:B,0)</f>
        <v>4898</v>
      </c>
    </row>
    <row r="4263" spans="1:6" hidden="1" x14ac:dyDescent="0.3">
      <c r="A4263">
        <v>6044986</v>
      </c>
      <c r="B4263" s="19" t="s">
        <v>4205</v>
      </c>
      <c r="E4263" s="20">
        <v>46.63</v>
      </c>
      <c r="F4263">
        <f>MATCH(A:A,'Crown Aug Uploads '!B:B,0)</f>
        <v>4899</v>
      </c>
    </row>
    <row r="4264" spans="1:6" hidden="1" x14ac:dyDescent="0.3">
      <c r="A4264">
        <v>6044987</v>
      </c>
      <c r="B4264" s="19" t="s">
        <v>4206</v>
      </c>
      <c r="E4264" s="20">
        <v>67.959999999999994</v>
      </c>
      <c r="F4264">
        <f>MATCH(A:A,'Crown Aug Uploads '!B:B,0)</f>
        <v>4900</v>
      </c>
    </row>
    <row r="4265" spans="1:6" hidden="1" x14ac:dyDescent="0.3">
      <c r="A4265">
        <v>6044988</v>
      </c>
      <c r="B4265" s="19" t="s">
        <v>4207</v>
      </c>
      <c r="E4265" s="20">
        <v>55.6</v>
      </c>
      <c r="F4265">
        <f>MATCH(A:A,'Crown Aug Uploads '!B:B,0)</f>
        <v>4901</v>
      </c>
    </row>
    <row r="4266" spans="1:6" hidden="1" x14ac:dyDescent="0.3">
      <c r="A4266">
        <v>6044989</v>
      </c>
      <c r="B4266" s="19" t="s">
        <v>4208</v>
      </c>
      <c r="E4266" s="20">
        <v>77.22</v>
      </c>
      <c r="F4266">
        <f>MATCH(A:A,'Crown Aug Uploads '!B:B,0)</f>
        <v>4902</v>
      </c>
    </row>
    <row r="4267" spans="1:6" hidden="1" x14ac:dyDescent="0.3">
      <c r="A4267">
        <v>6044990</v>
      </c>
      <c r="B4267" s="19" t="s">
        <v>4209</v>
      </c>
      <c r="E4267" s="20">
        <v>61.78</v>
      </c>
      <c r="F4267">
        <f>MATCH(A:A,'Crown Aug Uploads '!B:B,0)</f>
        <v>4903</v>
      </c>
    </row>
    <row r="4268" spans="1:6" hidden="1" x14ac:dyDescent="0.3">
      <c r="A4268">
        <v>6044992</v>
      </c>
      <c r="B4268" s="19" t="s">
        <v>4210</v>
      </c>
      <c r="E4268" s="20">
        <v>82.95</v>
      </c>
      <c r="F4268">
        <f>MATCH(A:A,'Crown Aug Uploads '!B:B,0)</f>
        <v>4904</v>
      </c>
    </row>
    <row r="4269" spans="1:6" hidden="1" x14ac:dyDescent="0.3">
      <c r="A4269">
        <v>6044993</v>
      </c>
      <c r="B4269" s="19" t="s">
        <v>4211</v>
      </c>
      <c r="E4269" s="20">
        <v>84.19</v>
      </c>
      <c r="F4269">
        <f>MATCH(A:A,'Crown Aug Uploads '!B:B,0)</f>
        <v>4905</v>
      </c>
    </row>
    <row r="4270" spans="1:6" hidden="1" x14ac:dyDescent="0.3">
      <c r="A4270">
        <v>6044994</v>
      </c>
      <c r="B4270" s="19" t="s">
        <v>4212</v>
      </c>
      <c r="E4270" s="20">
        <v>27.02</v>
      </c>
      <c r="F4270">
        <f>MATCH(A:A,'Crown Aug Uploads '!B:B,0)</f>
        <v>4906</v>
      </c>
    </row>
    <row r="4271" spans="1:6" hidden="1" x14ac:dyDescent="0.3">
      <c r="A4271">
        <v>6044995</v>
      </c>
      <c r="B4271" s="19" t="s">
        <v>4213</v>
      </c>
      <c r="E4271" s="20">
        <v>19.41</v>
      </c>
      <c r="F4271">
        <f>MATCH(A:A,'Crown Aug Uploads '!B:B,0)</f>
        <v>367</v>
      </c>
    </row>
    <row r="4272" spans="1:6" hidden="1" x14ac:dyDescent="0.3">
      <c r="A4272">
        <v>6044996</v>
      </c>
      <c r="B4272" s="19" t="s">
        <v>4214</v>
      </c>
      <c r="E4272" s="20">
        <v>89.59</v>
      </c>
      <c r="F4272">
        <f>MATCH(A:A,'Crown Aug Uploads '!B:B,0)</f>
        <v>4907</v>
      </c>
    </row>
    <row r="4273" spans="1:6" hidden="1" x14ac:dyDescent="0.3">
      <c r="A4273">
        <v>6045002</v>
      </c>
      <c r="B4273" s="19" t="s">
        <v>4215</v>
      </c>
      <c r="E4273" s="20">
        <v>76.48</v>
      </c>
      <c r="F4273">
        <f>MATCH(A:A,'Crown Aug Uploads '!B:B,0)</f>
        <v>4908</v>
      </c>
    </row>
    <row r="4274" spans="1:6" hidden="1" x14ac:dyDescent="0.3">
      <c r="A4274">
        <v>6045003</v>
      </c>
      <c r="B4274" s="19" t="s">
        <v>4216</v>
      </c>
      <c r="E4274" s="20">
        <v>76.48</v>
      </c>
      <c r="F4274">
        <f>MATCH(A:A,'Crown Aug Uploads '!B:B,0)</f>
        <v>4909</v>
      </c>
    </row>
    <row r="4275" spans="1:6" hidden="1" x14ac:dyDescent="0.3">
      <c r="A4275">
        <v>6045004</v>
      </c>
      <c r="B4275" s="19" t="s">
        <v>4217</v>
      </c>
      <c r="E4275" s="20">
        <v>23.18</v>
      </c>
      <c r="F4275">
        <f>MATCH(A:A,'Crown Aug Uploads '!B:B,0)</f>
        <v>4910</v>
      </c>
    </row>
    <row r="4276" spans="1:6" hidden="1" x14ac:dyDescent="0.3">
      <c r="A4276">
        <v>6045035</v>
      </c>
      <c r="B4276" s="19" t="s">
        <v>4218</v>
      </c>
      <c r="E4276" s="20">
        <v>102.33</v>
      </c>
      <c r="F4276">
        <f>MATCH(A:A,'Crown Aug Uploads '!B:B,0)</f>
        <v>4911</v>
      </c>
    </row>
    <row r="4277" spans="1:6" hidden="1" x14ac:dyDescent="0.3">
      <c r="A4277">
        <v>6045036</v>
      </c>
      <c r="B4277" s="19" t="s">
        <v>4219</v>
      </c>
      <c r="E4277" s="20">
        <v>107.35</v>
      </c>
      <c r="F4277">
        <f>MATCH(A:A,'Crown Aug Uploads '!B:B,0)</f>
        <v>4912</v>
      </c>
    </row>
    <row r="4278" spans="1:6" hidden="1" x14ac:dyDescent="0.3">
      <c r="A4278">
        <v>6045043</v>
      </c>
      <c r="B4278" s="19" t="s">
        <v>4220</v>
      </c>
      <c r="E4278" s="20">
        <v>263.70999999999998</v>
      </c>
      <c r="F4278">
        <f>MATCH(A:A,'Crown Aug Uploads '!B:B,0)</f>
        <v>4913</v>
      </c>
    </row>
    <row r="4279" spans="1:6" hidden="1" x14ac:dyDescent="0.3">
      <c r="A4279">
        <v>6045052</v>
      </c>
      <c r="B4279" s="19" t="s">
        <v>4221</v>
      </c>
      <c r="E4279" s="20">
        <v>18.440000000000001</v>
      </c>
      <c r="F4279">
        <f>MATCH(A:A,'Crown Aug Uploads '!B:B,0)</f>
        <v>4914</v>
      </c>
    </row>
    <row r="4280" spans="1:6" hidden="1" x14ac:dyDescent="0.3">
      <c r="A4280">
        <v>6045053</v>
      </c>
      <c r="B4280" s="19" t="s">
        <v>4222</v>
      </c>
      <c r="E4280" s="20">
        <v>94.42</v>
      </c>
      <c r="F4280">
        <f>MATCH(A:A,'Crown Aug Uploads '!B:B,0)</f>
        <v>4915</v>
      </c>
    </row>
    <row r="4281" spans="1:6" hidden="1" x14ac:dyDescent="0.3">
      <c r="A4281">
        <v>6045055</v>
      </c>
      <c r="B4281" s="19" t="s">
        <v>4223</v>
      </c>
      <c r="E4281" s="20">
        <v>126.92</v>
      </c>
      <c r="F4281">
        <f>MATCH(A:A,'Crown Aug Uploads '!B:B,0)</f>
        <v>4916</v>
      </c>
    </row>
    <row r="4282" spans="1:6" hidden="1" x14ac:dyDescent="0.3">
      <c r="A4282">
        <v>6045056</v>
      </c>
      <c r="B4282" s="19" t="s">
        <v>4224</v>
      </c>
      <c r="E4282" s="20">
        <v>126.92</v>
      </c>
      <c r="F4282">
        <f>MATCH(A:A,'Crown Aug Uploads '!B:B,0)</f>
        <v>4917</v>
      </c>
    </row>
    <row r="4283" spans="1:6" x14ac:dyDescent="0.3">
      <c r="A4283">
        <v>6043665</v>
      </c>
      <c r="B4283" s="19" t="s">
        <v>4225</v>
      </c>
      <c r="E4283" s="20">
        <v>15.38</v>
      </c>
      <c r="F4283">
        <f>MATCH(A:A,'Crown Aug Uploads '!B:B,0)</f>
        <v>4918</v>
      </c>
    </row>
    <row r="4284" spans="1:6" x14ac:dyDescent="0.3">
      <c r="A4284">
        <v>6043666</v>
      </c>
      <c r="B4284" s="19" t="s">
        <v>4226</v>
      </c>
      <c r="E4284" s="20">
        <v>24.76</v>
      </c>
      <c r="F4284">
        <f>MATCH(A:A,'Crown Aug Uploads '!B:B,0)</f>
        <v>4919</v>
      </c>
    </row>
    <row r="4285" spans="1:6" hidden="1" x14ac:dyDescent="0.3">
      <c r="A4285">
        <v>6043667</v>
      </c>
      <c r="B4285" s="19" t="s">
        <v>4227</v>
      </c>
      <c r="E4285" s="20">
        <v>23.4</v>
      </c>
      <c r="F4285">
        <f>MATCH(A:A,'Crown Aug Uploads '!B:B,0)</f>
        <v>4920</v>
      </c>
    </row>
    <row r="4286" spans="1:6" hidden="1" x14ac:dyDescent="0.3">
      <c r="A4286">
        <v>6043668</v>
      </c>
      <c r="B4286" s="19" t="s">
        <v>4228</v>
      </c>
      <c r="E4286" s="20">
        <v>40.270000000000003</v>
      </c>
      <c r="F4286">
        <f>MATCH(A:A,'Crown Aug Uploads '!B:B,0)</f>
        <v>4921</v>
      </c>
    </row>
    <row r="4287" spans="1:6" hidden="1" x14ac:dyDescent="0.3">
      <c r="A4287">
        <v>6043681</v>
      </c>
      <c r="B4287" s="19" t="s">
        <v>4229</v>
      </c>
      <c r="E4287" s="20">
        <v>16.809999999999999</v>
      </c>
      <c r="F4287">
        <f>MATCH(A:A,'Crown Aug Uploads '!B:B,0)</f>
        <v>4922</v>
      </c>
    </row>
    <row r="4288" spans="1:6" hidden="1" x14ac:dyDescent="0.3">
      <c r="A4288">
        <v>6043956</v>
      </c>
      <c r="B4288" s="19" t="s">
        <v>4230</v>
      </c>
      <c r="E4288" s="20">
        <v>12.33</v>
      </c>
      <c r="F4288">
        <f>MATCH(A:A,'Crown Aug Uploads '!B:B,0)</f>
        <v>4923</v>
      </c>
    </row>
    <row r="4289" spans="1:6" hidden="1" x14ac:dyDescent="0.3">
      <c r="A4289">
        <v>6044088</v>
      </c>
      <c r="B4289" s="19" t="s">
        <v>4231</v>
      </c>
      <c r="E4289" s="20">
        <v>9.56</v>
      </c>
      <c r="F4289">
        <f>MATCH(A:A,'Crown Aug Uploads '!B:B,0)</f>
        <v>4924</v>
      </c>
    </row>
    <row r="4290" spans="1:6" hidden="1" x14ac:dyDescent="0.3">
      <c r="A4290">
        <v>6044089</v>
      </c>
      <c r="B4290" s="19" t="s">
        <v>4232</v>
      </c>
      <c r="E4290" s="20">
        <v>14.33</v>
      </c>
      <c r="F4290">
        <f>MATCH(A:A,'Crown Aug Uploads '!B:B,0)</f>
        <v>4925</v>
      </c>
    </row>
    <row r="4291" spans="1:6" hidden="1" x14ac:dyDescent="0.3">
      <c r="A4291">
        <v>6044090</v>
      </c>
      <c r="B4291" s="19" t="s">
        <v>4233</v>
      </c>
      <c r="E4291" s="20">
        <v>9.56</v>
      </c>
      <c r="F4291">
        <f>MATCH(A:A,'Crown Aug Uploads '!B:B,0)</f>
        <v>4926</v>
      </c>
    </row>
    <row r="4292" spans="1:6" hidden="1" x14ac:dyDescent="0.3">
      <c r="A4292">
        <v>6044222</v>
      </c>
      <c r="B4292" s="19" t="s">
        <v>4234</v>
      </c>
      <c r="E4292" s="20">
        <v>15.87</v>
      </c>
      <c r="F4292">
        <f>MATCH(A:A,'Crown Aug Uploads '!B:B,0)</f>
        <v>4927</v>
      </c>
    </row>
    <row r="4293" spans="1:6" hidden="1" x14ac:dyDescent="0.3">
      <c r="A4293">
        <v>6044223</v>
      </c>
      <c r="B4293" s="19" t="s">
        <v>4235</v>
      </c>
      <c r="E4293" s="20">
        <v>15.87</v>
      </c>
      <c r="F4293">
        <f>MATCH(A:A,'Crown Aug Uploads '!B:B,0)</f>
        <v>4928</v>
      </c>
    </row>
    <row r="4294" spans="1:6" hidden="1" x14ac:dyDescent="0.3">
      <c r="A4294">
        <v>6044228</v>
      </c>
      <c r="B4294" s="19" t="s">
        <v>4236</v>
      </c>
      <c r="E4294" s="20">
        <v>3.63</v>
      </c>
      <c r="F4294">
        <f>MATCH(A:A,'Crown Aug Uploads '!B:B,0)</f>
        <v>4929</v>
      </c>
    </row>
    <row r="4295" spans="1:6" hidden="1" x14ac:dyDescent="0.3">
      <c r="A4295">
        <v>6044229</v>
      </c>
      <c r="B4295" s="19" t="s">
        <v>4237</v>
      </c>
      <c r="E4295" s="20">
        <v>20.059999999999999</v>
      </c>
      <c r="F4295">
        <f>MATCH(A:A,'Crown Aug Uploads '!B:B,0)</f>
        <v>4930</v>
      </c>
    </row>
    <row r="4296" spans="1:6" hidden="1" x14ac:dyDescent="0.3">
      <c r="A4296">
        <v>6044233</v>
      </c>
      <c r="B4296" s="19" t="s">
        <v>4238</v>
      </c>
      <c r="E4296" s="20">
        <v>95</v>
      </c>
      <c r="F4296">
        <f>MATCH(A:A,'Crown Aug Uploads '!B:B,0)</f>
        <v>4931</v>
      </c>
    </row>
    <row r="4297" spans="1:6" hidden="1" x14ac:dyDescent="0.3">
      <c r="A4297">
        <v>6044235</v>
      </c>
      <c r="B4297" s="19" t="s">
        <v>4239</v>
      </c>
      <c r="E4297" s="20">
        <v>18.37</v>
      </c>
      <c r="F4297">
        <f>MATCH(A:A,'Crown Aug Uploads '!B:B,0)</f>
        <v>4932</v>
      </c>
    </row>
    <row r="4298" spans="1:6" hidden="1" x14ac:dyDescent="0.3">
      <c r="A4298">
        <v>6044248</v>
      </c>
      <c r="B4298" s="19" t="s">
        <v>4240</v>
      </c>
      <c r="E4298" s="20">
        <v>45.87</v>
      </c>
      <c r="F4298">
        <f>MATCH(A:A,'Crown Aug Uploads '!B:B,0)</f>
        <v>4933</v>
      </c>
    </row>
    <row r="4299" spans="1:6" hidden="1" x14ac:dyDescent="0.3">
      <c r="A4299">
        <v>6044253</v>
      </c>
      <c r="B4299" s="19" t="s">
        <v>4241</v>
      </c>
      <c r="E4299" s="20">
        <v>11.06</v>
      </c>
      <c r="F4299">
        <f>MATCH(A:A,'Crown Aug Uploads '!B:B,0)</f>
        <v>4934</v>
      </c>
    </row>
    <row r="4300" spans="1:6" hidden="1" x14ac:dyDescent="0.3">
      <c r="A4300">
        <v>6044269</v>
      </c>
      <c r="B4300" s="19" t="s">
        <v>4242</v>
      </c>
      <c r="E4300" s="20">
        <v>47.97</v>
      </c>
      <c r="F4300">
        <f>MATCH(A:A,'Crown Aug Uploads '!B:B,0)</f>
        <v>4935</v>
      </c>
    </row>
    <row r="4301" spans="1:6" hidden="1" x14ac:dyDescent="0.3">
      <c r="A4301">
        <v>6044274</v>
      </c>
      <c r="B4301" s="19" t="s">
        <v>4243</v>
      </c>
      <c r="E4301" s="20">
        <v>76.48</v>
      </c>
      <c r="F4301">
        <f>MATCH(A:A,'Crown Aug Uploads '!B:B,0)</f>
        <v>4936</v>
      </c>
    </row>
    <row r="4302" spans="1:6" hidden="1" x14ac:dyDescent="0.3">
      <c r="A4302">
        <v>6044291</v>
      </c>
      <c r="B4302" s="19" t="s">
        <v>4244</v>
      </c>
      <c r="E4302" s="20">
        <v>25.84</v>
      </c>
      <c r="F4302">
        <f>MATCH(A:A,'Crown Aug Uploads '!B:B,0)</f>
        <v>4937</v>
      </c>
    </row>
    <row r="4303" spans="1:6" hidden="1" x14ac:dyDescent="0.3">
      <c r="A4303">
        <v>6044982</v>
      </c>
      <c r="B4303" s="19" t="s">
        <v>4245</v>
      </c>
      <c r="E4303" s="20">
        <v>11.83</v>
      </c>
      <c r="F4303">
        <f>MATCH(A:A,'Crown Aug Uploads '!B:B,0)</f>
        <v>4938</v>
      </c>
    </row>
    <row r="4304" spans="1:6" hidden="1" x14ac:dyDescent="0.3">
      <c r="A4304">
        <v>6045057</v>
      </c>
      <c r="B4304" s="19" t="s">
        <v>4246</v>
      </c>
      <c r="E4304" s="20">
        <v>70.459999999999994</v>
      </c>
      <c r="F4304">
        <f>MATCH(A:A,'Crown Aug Uploads '!B:B,0)</f>
        <v>4939</v>
      </c>
    </row>
    <row r="4305" spans="1:6" hidden="1" x14ac:dyDescent="0.3">
      <c r="A4305">
        <v>6045128</v>
      </c>
      <c r="B4305" s="19" t="s">
        <v>4247</v>
      </c>
      <c r="E4305" s="20">
        <v>20.83</v>
      </c>
      <c r="F4305">
        <f>MATCH(A:A,'Crown Aug Uploads '!B:B,0)</f>
        <v>4940</v>
      </c>
    </row>
    <row r="4306" spans="1:6" hidden="1" x14ac:dyDescent="0.3">
      <c r="A4306">
        <v>6045130</v>
      </c>
      <c r="B4306" s="19" t="s">
        <v>4248</v>
      </c>
      <c r="E4306" s="20">
        <v>33.29</v>
      </c>
      <c r="F4306">
        <f>MATCH(A:A,'Crown Aug Uploads '!B:B,0)</f>
        <v>4941</v>
      </c>
    </row>
    <row r="4307" spans="1:6" hidden="1" x14ac:dyDescent="0.3">
      <c r="A4307">
        <v>6045131</v>
      </c>
      <c r="B4307" s="19" t="s">
        <v>4249</v>
      </c>
      <c r="E4307" s="20">
        <v>88.29</v>
      </c>
      <c r="F4307">
        <f>MATCH(A:A,'Crown Aug Uploads '!B:B,0)</f>
        <v>4942</v>
      </c>
    </row>
    <row r="4308" spans="1:6" hidden="1" x14ac:dyDescent="0.3">
      <c r="A4308">
        <v>6045132</v>
      </c>
      <c r="B4308" s="19" t="s">
        <v>4250</v>
      </c>
      <c r="E4308" s="20">
        <v>54.15</v>
      </c>
      <c r="F4308">
        <f>MATCH(A:A,'Crown Aug Uploads '!B:B,0)</f>
        <v>4943</v>
      </c>
    </row>
    <row r="4309" spans="1:6" hidden="1" x14ac:dyDescent="0.3">
      <c r="A4309">
        <v>6045133</v>
      </c>
      <c r="B4309" s="19" t="s">
        <v>4251</v>
      </c>
      <c r="E4309" s="20">
        <v>54.15</v>
      </c>
      <c r="F4309">
        <f>MATCH(A:A,'Crown Aug Uploads '!B:B,0)</f>
        <v>4944</v>
      </c>
    </row>
    <row r="4310" spans="1:6" hidden="1" x14ac:dyDescent="0.3">
      <c r="A4310">
        <v>6045139</v>
      </c>
      <c r="B4310" s="19" t="s">
        <v>4252</v>
      </c>
      <c r="E4310" s="20">
        <v>2.84</v>
      </c>
      <c r="F4310">
        <f>MATCH(A:A,'Crown Aug Uploads '!B:B,0)</f>
        <v>4945</v>
      </c>
    </row>
    <row r="4311" spans="1:6" hidden="1" x14ac:dyDescent="0.3">
      <c r="A4311">
        <v>6045206</v>
      </c>
      <c r="B4311" s="19" t="s">
        <v>4253</v>
      </c>
      <c r="E4311" s="20">
        <v>44.22</v>
      </c>
      <c r="F4311">
        <f>MATCH(A:A,'Crown Aug Uploads '!B:B,0)</f>
        <v>4946</v>
      </c>
    </row>
    <row r="4312" spans="1:6" hidden="1" x14ac:dyDescent="0.3">
      <c r="A4312">
        <v>6045274</v>
      </c>
      <c r="B4312" s="19" t="s">
        <v>4254</v>
      </c>
      <c r="E4312" s="20">
        <v>45.89</v>
      </c>
      <c r="F4312">
        <f>MATCH(A:A,'Crown Aug Uploads '!B:B,0)</f>
        <v>4947</v>
      </c>
    </row>
    <row r="4313" spans="1:6" hidden="1" x14ac:dyDescent="0.3">
      <c r="A4313">
        <v>6045275</v>
      </c>
      <c r="B4313" s="19" t="s">
        <v>4255</v>
      </c>
      <c r="E4313" s="20">
        <v>76.48</v>
      </c>
      <c r="F4313">
        <f>MATCH(A:A,'Crown Aug Uploads '!B:B,0)</f>
        <v>4948</v>
      </c>
    </row>
    <row r="4314" spans="1:6" hidden="1" x14ac:dyDescent="0.3">
      <c r="A4314">
        <v>6045306</v>
      </c>
      <c r="B4314" s="19" t="s">
        <v>4256</v>
      </c>
      <c r="E4314" s="20">
        <v>95.97</v>
      </c>
      <c r="F4314">
        <f>MATCH(A:A,'Crown Aug Uploads '!B:B,0)</f>
        <v>4949</v>
      </c>
    </row>
    <row r="4315" spans="1:6" hidden="1" x14ac:dyDescent="0.3">
      <c r="A4315">
        <v>6045310</v>
      </c>
      <c r="B4315" s="19" t="s">
        <v>4257</v>
      </c>
      <c r="E4315" s="20">
        <v>37.21</v>
      </c>
      <c r="F4315">
        <f>MATCH(A:A,'Crown Aug Uploads '!B:B,0)</f>
        <v>4950</v>
      </c>
    </row>
    <row r="4316" spans="1:6" hidden="1" x14ac:dyDescent="0.3">
      <c r="A4316">
        <v>6045445</v>
      </c>
      <c r="B4316" s="19" t="s">
        <v>4258</v>
      </c>
      <c r="E4316" s="20">
        <v>95.97</v>
      </c>
      <c r="F4316">
        <f>MATCH(A:A,'Crown Aug Uploads '!B:B,0)</f>
        <v>4951</v>
      </c>
    </row>
    <row r="4317" spans="1:6" hidden="1" x14ac:dyDescent="0.3">
      <c r="A4317">
        <v>6045446</v>
      </c>
      <c r="B4317" s="19" t="s">
        <v>4259</v>
      </c>
      <c r="E4317" s="20">
        <v>95.97</v>
      </c>
      <c r="F4317">
        <f>MATCH(A:A,'Crown Aug Uploads '!B:B,0)</f>
        <v>4952</v>
      </c>
    </row>
    <row r="4318" spans="1:6" hidden="1" x14ac:dyDescent="0.3">
      <c r="A4318">
        <v>6045448</v>
      </c>
      <c r="B4318" s="19" t="s">
        <v>4260</v>
      </c>
      <c r="E4318" s="20">
        <v>26.85</v>
      </c>
      <c r="F4318">
        <f>MATCH(A:A,'Crown Aug Uploads '!B:B,0)</f>
        <v>4953</v>
      </c>
    </row>
    <row r="4319" spans="1:6" hidden="1" x14ac:dyDescent="0.3">
      <c r="A4319">
        <v>6045475</v>
      </c>
      <c r="B4319" s="19" t="s">
        <v>4261</v>
      </c>
      <c r="E4319" s="20">
        <v>143.96</v>
      </c>
      <c r="F4319">
        <f>MATCH(A:A,'Crown Aug Uploads '!B:B,0)</f>
        <v>4954</v>
      </c>
    </row>
    <row r="4320" spans="1:6" hidden="1" x14ac:dyDescent="0.3">
      <c r="A4320">
        <v>6045487</v>
      </c>
      <c r="B4320" s="19" t="s">
        <v>4262</v>
      </c>
      <c r="E4320" s="20">
        <v>11.56</v>
      </c>
      <c r="F4320">
        <f>MATCH(A:A,'Crown Aug Uploads '!B:B,0)</f>
        <v>4955</v>
      </c>
    </row>
    <row r="4321" spans="1:6" hidden="1" x14ac:dyDescent="0.3">
      <c r="A4321">
        <v>6045498</v>
      </c>
      <c r="B4321" s="19" t="s">
        <v>4263</v>
      </c>
      <c r="E4321" s="20">
        <v>210.07</v>
      </c>
      <c r="F4321">
        <f>MATCH(A:A,'Crown Aug Uploads '!B:B,0)</f>
        <v>4956</v>
      </c>
    </row>
    <row r="4322" spans="1:6" x14ac:dyDescent="0.3">
      <c r="A4322">
        <v>6045655</v>
      </c>
      <c r="B4322" s="19" t="s">
        <v>4264</v>
      </c>
      <c r="E4322" s="20">
        <v>370.96</v>
      </c>
      <c r="F4322">
        <f>MATCH(A:A,'Crown Aug Uploads '!B:B,0)</f>
        <v>4957</v>
      </c>
    </row>
    <row r="4323" spans="1:6" hidden="1" x14ac:dyDescent="0.3">
      <c r="A4323">
        <v>6045657</v>
      </c>
      <c r="B4323" s="19" t="s">
        <v>4265</v>
      </c>
      <c r="E4323" s="20">
        <v>44.33</v>
      </c>
      <c r="F4323">
        <f>MATCH(A:A,'Crown Aug Uploads '!B:B,0)</f>
        <v>4958</v>
      </c>
    </row>
    <row r="4324" spans="1:6" hidden="1" x14ac:dyDescent="0.3">
      <c r="A4324">
        <v>6045658</v>
      </c>
      <c r="B4324" s="19" t="s">
        <v>4266</v>
      </c>
      <c r="E4324" s="20">
        <v>44.33</v>
      </c>
      <c r="F4324">
        <f>MATCH(A:A,'Crown Aug Uploads '!B:B,0)</f>
        <v>4959</v>
      </c>
    </row>
    <row r="4325" spans="1:6" x14ac:dyDescent="0.3">
      <c r="A4325">
        <v>6045660</v>
      </c>
      <c r="B4325" s="19" t="s">
        <v>4267</v>
      </c>
      <c r="E4325" s="20">
        <v>187.84</v>
      </c>
      <c r="F4325">
        <f>MATCH(A:A,'Crown Aug Uploads '!B:B,0)</f>
        <v>4960</v>
      </c>
    </row>
    <row r="4326" spans="1:6" hidden="1" x14ac:dyDescent="0.3">
      <c r="A4326">
        <v>6045059</v>
      </c>
      <c r="B4326" s="19" t="s">
        <v>4268</v>
      </c>
      <c r="E4326" s="20">
        <v>10.7</v>
      </c>
      <c r="F4326">
        <f>MATCH(A:A,'Crown Aug Uploads '!B:B,0)</f>
        <v>4961</v>
      </c>
    </row>
    <row r="4327" spans="1:6" hidden="1" x14ac:dyDescent="0.3">
      <c r="A4327">
        <v>6045062</v>
      </c>
      <c r="B4327" s="19" t="s">
        <v>4269</v>
      </c>
      <c r="E4327" s="20">
        <v>142.4</v>
      </c>
      <c r="F4327">
        <f>MATCH(A:A,'Crown Aug Uploads '!B:B,0)</f>
        <v>4962</v>
      </c>
    </row>
    <row r="4328" spans="1:6" hidden="1" x14ac:dyDescent="0.3">
      <c r="A4328">
        <v>6045064</v>
      </c>
      <c r="B4328" s="19" t="s">
        <v>4270</v>
      </c>
      <c r="E4328" s="20">
        <v>27.15</v>
      </c>
      <c r="F4328">
        <f>MATCH(A:A,'Crown Aug Uploads '!B:B,0)</f>
        <v>4963</v>
      </c>
    </row>
    <row r="4329" spans="1:6" hidden="1" x14ac:dyDescent="0.3">
      <c r="A4329">
        <v>6045065</v>
      </c>
      <c r="B4329" s="19" t="s">
        <v>4271</v>
      </c>
      <c r="E4329" s="20">
        <v>66.19</v>
      </c>
      <c r="F4329">
        <f>MATCH(A:A,'Crown Aug Uploads '!B:B,0)</f>
        <v>4964</v>
      </c>
    </row>
    <row r="4330" spans="1:6" hidden="1" x14ac:dyDescent="0.3">
      <c r="A4330">
        <v>6045067</v>
      </c>
      <c r="B4330" s="19" t="s">
        <v>4272</v>
      </c>
      <c r="E4330" s="20">
        <v>71.16</v>
      </c>
      <c r="F4330">
        <f>MATCH(A:A,'Crown Aug Uploads '!B:B,0)</f>
        <v>4965</v>
      </c>
    </row>
    <row r="4331" spans="1:6" hidden="1" x14ac:dyDescent="0.3">
      <c r="A4331">
        <v>6045069</v>
      </c>
      <c r="B4331" s="19" t="s">
        <v>4273</v>
      </c>
      <c r="E4331" s="20">
        <v>54.77</v>
      </c>
      <c r="F4331">
        <f>MATCH(A:A,'Crown Aug Uploads '!B:B,0)</f>
        <v>4966</v>
      </c>
    </row>
    <row r="4332" spans="1:6" hidden="1" x14ac:dyDescent="0.3">
      <c r="A4332">
        <v>6045070</v>
      </c>
      <c r="B4332" s="19" t="s">
        <v>4274</v>
      </c>
      <c r="E4332" s="20">
        <v>54.77</v>
      </c>
      <c r="F4332">
        <f>MATCH(A:A,'Crown Aug Uploads '!B:B,0)</f>
        <v>4967</v>
      </c>
    </row>
    <row r="4333" spans="1:6" hidden="1" x14ac:dyDescent="0.3">
      <c r="A4333">
        <v>6045105</v>
      </c>
      <c r="B4333" s="19" t="s">
        <v>4275</v>
      </c>
      <c r="E4333" s="20">
        <v>159.26</v>
      </c>
      <c r="F4333">
        <f>MATCH(A:A,'Crown Aug Uploads '!B:B,0)</f>
        <v>4968</v>
      </c>
    </row>
    <row r="4334" spans="1:6" hidden="1" x14ac:dyDescent="0.3">
      <c r="A4334">
        <v>6045106</v>
      </c>
      <c r="B4334" s="19" t="s">
        <v>4276</v>
      </c>
      <c r="E4334" s="20">
        <v>47.2</v>
      </c>
      <c r="F4334">
        <f>MATCH(A:A,'Crown Aug Uploads '!B:B,0)</f>
        <v>4969</v>
      </c>
    </row>
    <row r="4335" spans="1:6" hidden="1" x14ac:dyDescent="0.3">
      <c r="A4335">
        <v>6045107</v>
      </c>
      <c r="B4335" s="19" t="s">
        <v>4277</v>
      </c>
      <c r="E4335" s="20">
        <v>47.2</v>
      </c>
      <c r="F4335">
        <f>MATCH(A:A,'Crown Aug Uploads '!B:B,0)</f>
        <v>4970</v>
      </c>
    </row>
    <row r="4336" spans="1:6" hidden="1" x14ac:dyDescent="0.3">
      <c r="A4336">
        <v>6045111</v>
      </c>
      <c r="B4336" s="19" t="s">
        <v>4278</v>
      </c>
      <c r="E4336" s="20">
        <v>8.19</v>
      </c>
      <c r="F4336">
        <f>MATCH(A:A,'Crown Aug Uploads '!B:B,0)</f>
        <v>4971</v>
      </c>
    </row>
    <row r="4337" spans="1:6" x14ac:dyDescent="0.3">
      <c r="A4337">
        <v>6045115</v>
      </c>
      <c r="B4337" s="19" t="s">
        <v>4279</v>
      </c>
      <c r="E4337" s="20">
        <v>441.35</v>
      </c>
      <c r="F4337">
        <f>MATCH(A:A,'Crown Aug Uploads '!B:B,0)</f>
        <v>4972</v>
      </c>
    </row>
    <row r="4338" spans="1:6" hidden="1" x14ac:dyDescent="0.3">
      <c r="A4338">
        <v>6045116</v>
      </c>
      <c r="B4338" s="19" t="s">
        <v>4280</v>
      </c>
      <c r="E4338" s="20">
        <v>20.260000000000002</v>
      </c>
      <c r="F4338">
        <f>MATCH(A:A,'Crown Aug Uploads '!B:B,0)</f>
        <v>4973</v>
      </c>
    </row>
    <row r="4339" spans="1:6" hidden="1" x14ac:dyDescent="0.3">
      <c r="A4339">
        <v>6045117</v>
      </c>
      <c r="B4339" s="19" t="s">
        <v>4281</v>
      </c>
      <c r="E4339" s="20">
        <v>35.270000000000003</v>
      </c>
      <c r="F4339">
        <f>MATCH(A:A,'Crown Aug Uploads '!B:B,0)</f>
        <v>4974</v>
      </c>
    </row>
    <row r="4340" spans="1:6" hidden="1" x14ac:dyDescent="0.3">
      <c r="A4340">
        <v>6045118</v>
      </c>
      <c r="B4340" s="19" t="s">
        <v>4282</v>
      </c>
      <c r="E4340" s="20">
        <v>45.56</v>
      </c>
      <c r="F4340">
        <f>MATCH(A:A,'Crown Aug Uploads '!B:B,0)</f>
        <v>4975</v>
      </c>
    </row>
    <row r="4341" spans="1:6" hidden="1" x14ac:dyDescent="0.3">
      <c r="A4341">
        <v>6045119</v>
      </c>
      <c r="B4341" s="19" t="s">
        <v>4283</v>
      </c>
      <c r="E4341" s="20">
        <v>88.65</v>
      </c>
      <c r="F4341">
        <f>MATCH(A:A,'Crown Aug Uploads '!B:B,0)</f>
        <v>4976</v>
      </c>
    </row>
    <row r="4342" spans="1:6" hidden="1" x14ac:dyDescent="0.3">
      <c r="A4342">
        <v>6045120</v>
      </c>
      <c r="B4342" s="19" t="s">
        <v>4284</v>
      </c>
      <c r="E4342" s="20">
        <v>61.69</v>
      </c>
      <c r="F4342">
        <f>MATCH(A:A,'Crown Aug Uploads '!B:B,0)</f>
        <v>4977</v>
      </c>
    </row>
    <row r="4343" spans="1:6" hidden="1" x14ac:dyDescent="0.3">
      <c r="A4343">
        <v>6045121</v>
      </c>
      <c r="B4343" s="19" t="s">
        <v>4285</v>
      </c>
      <c r="E4343" s="20">
        <v>82.32</v>
      </c>
      <c r="F4343">
        <f>MATCH(A:A,'Crown Aug Uploads '!B:B,0)</f>
        <v>4978</v>
      </c>
    </row>
    <row r="4344" spans="1:6" hidden="1" x14ac:dyDescent="0.3">
      <c r="A4344">
        <v>6045122</v>
      </c>
      <c r="B4344" s="19" t="s">
        <v>4286</v>
      </c>
      <c r="E4344" s="20">
        <v>82.32</v>
      </c>
      <c r="F4344">
        <f>MATCH(A:A,'Crown Aug Uploads '!B:B,0)</f>
        <v>4979</v>
      </c>
    </row>
    <row r="4345" spans="1:6" hidden="1" x14ac:dyDescent="0.3">
      <c r="A4345">
        <v>6045123</v>
      </c>
      <c r="B4345" s="19" t="s">
        <v>4287</v>
      </c>
      <c r="E4345" s="20">
        <v>344.85</v>
      </c>
      <c r="F4345">
        <f>MATCH(A:A,'Crown Aug Uploads '!B:B,0)</f>
        <v>4980</v>
      </c>
    </row>
    <row r="4346" spans="1:6" hidden="1" x14ac:dyDescent="0.3">
      <c r="A4346">
        <v>6045124</v>
      </c>
      <c r="B4346" s="19" t="s">
        <v>4288</v>
      </c>
      <c r="E4346" s="20">
        <v>63.23</v>
      </c>
      <c r="F4346">
        <f>MATCH(A:A,'Crown Aug Uploads '!B:B,0)</f>
        <v>4981</v>
      </c>
    </row>
    <row r="4347" spans="1:6" hidden="1" x14ac:dyDescent="0.3">
      <c r="A4347">
        <v>6045127</v>
      </c>
      <c r="B4347" s="19" t="s">
        <v>4289</v>
      </c>
      <c r="E4347" s="20">
        <v>20.83</v>
      </c>
      <c r="F4347">
        <f>MATCH(A:A,'Crown Aug Uploads '!B:B,0)</f>
        <v>4982</v>
      </c>
    </row>
    <row r="4348" spans="1:6" hidden="1" x14ac:dyDescent="0.3">
      <c r="A4348">
        <v>6043422</v>
      </c>
      <c r="B4348" s="19" t="s">
        <v>4290</v>
      </c>
      <c r="E4348" s="20">
        <v>8.19</v>
      </c>
      <c r="F4348">
        <f>MATCH(A:A,'Crown Aug Uploads '!B:B,0)</f>
        <v>4983</v>
      </c>
    </row>
    <row r="4349" spans="1:6" hidden="1" x14ac:dyDescent="0.3">
      <c r="A4349">
        <v>6043424</v>
      </c>
      <c r="B4349" s="19" t="s">
        <v>4291</v>
      </c>
      <c r="E4349" s="20">
        <v>8.19</v>
      </c>
      <c r="F4349">
        <f>MATCH(A:A,'Crown Aug Uploads '!B:B,0)</f>
        <v>4984</v>
      </c>
    </row>
    <row r="4350" spans="1:6" hidden="1" x14ac:dyDescent="0.3">
      <c r="A4350">
        <v>6043425</v>
      </c>
      <c r="B4350" s="19" t="s">
        <v>4292</v>
      </c>
      <c r="E4350" s="20">
        <v>8.19</v>
      </c>
      <c r="F4350">
        <f>MATCH(A:A,'Crown Aug Uploads '!B:B,0)</f>
        <v>4985</v>
      </c>
    </row>
    <row r="4351" spans="1:6" hidden="1" x14ac:dyDescent="0.3">
      <c r="A4351">
        <v>6043426</v>
      </c>
      <c r="B4351" s="19" t="s">
        <v>4293</v>
      </c>
      <c r="E4351" s="20">
        <v>8.19</v>
      </c>
      <c r="F4351">
        <f>MATCH(A:A,'Crown Aug Uploads '!B:B,0)</f>
        <v>4986</v>
      </c>
    </row>
    <row r="4352" spans="1:6" hidden="1" x14ac:dyDescent="0.3">
      <c r="A4352">
        <v>6043427</v>
      </c>
      <c r="B4352" s="19" t="s">
        <v>4294</v>
      </c>
      <c r="E4352" s="20">
        <v>8.19</v>
      </c>
      <c r="F4352">
        <f>MATCH(A:A,'Crown Aug Uploads '!B:B,0)</f>
        <v>4987</v>
      </c>
    </row>
    <row r="4353" spans="1:6" hidden="1" x14ac:dyDescent="0.3">
      <c r="A4353">
        <v>6043428</v>
      </c>
      <c r="B4353" s="19" t="s">
        <v>4295</v>
      </c>
      <c r="E4353" s="20">
        <v>8.19</v>
      </c>
      <c r="F4353">
        <f>MATCH(A:A,'Crown Aug Uploads '!B:B,0)</f>
        <v>4988</v>
      </c>
    </row>
    <row r="4354" spans="1:6" hidden="1" x14ac:dyDescent="0.3">
      <c r="A4354">
        <v>6043429</v>
      </c>
      <c r="B4354" s="19" t="s">
        <v>4296</v>
      </c>
      <c r="E4354" s="20">
        <v>9.56</v>
      </c>
      <c r="F4354">
        <f>MATCH(A:A,'Crown Aug Uploads '!B:B,0)</f>
        <v>4989</v>
      </c>
    </row>
    <row r="4355" spans="1:6" hidden="1" x14ac:dyDescent="0.3">
      <c r="A4355">
        <v>6043430</v>
      </c>
      <c r="B4355" s="19" t="s">
        <v>4297</v>
      </c>
      <c r="E4355" s="20">
        <v>9.56</v>
      </c>
      <c r="F4355">
        <f>MATCH(A:A,'Crown Aug Uploads '!B:B,0)</f>
        <v>4990</v>
      </c>
    </row>
    <row r="4356" spans="1:6" hidden="1" x14ac:dyDescent="0.3">
      <c r="A4356">
        <v>6043431</v>
      </c>
      <c r="B4356" s="19" t="s">
        <v>4298</v>
      </c>
      <c r="E4356" s="20">
        <v>8.19</v>
      </c>
      <c r="F4356">
        <f>MATCH(A:A,'Crown Aug Uploads '!B:B,0)</f>
        <v>4991</v>
      </c>
    </row>
    <row r="4357" spans="1:6" hidden="1" x14ac:dyDescent="0.3">
      <c r="A4357">
        <v>6043432</v>
      </c>
      <c r="B4357" s="19" t="s">
        <v>4299</v>
      </c>
      <c r="E4357" s="20">
        <v>8.19</v>
      </c>
      <c r="F4357">
        <f>MATCH(A:A,'Crown Aug Uploads '!B:B,0)</f>
        <v>4992</v>
      </c>
    </row>
    <row r="4358" spans="1:6" hidden="1" x14ac:dyDescent="0.3">
      <c r="A4358">
        <v>6043434</v>
      </c>
      <c r="B4358" s="19" t="s">
        <v>4300</v>
      </c>
      <c r="E4358" s="20">
        <v>9.56</v>
      </c>
      <c r="F4358">
        <f>MATCH(A:A,'Crown Aug Uploads '!B:B,0)</f>
        <v>4993</v>
      </c>
    </row>
    <row r="4359" spans="1:6" hidden="1" x14ac:dyDescent="0.3">
      <c r="A4359">
        <v>6043435</v>
      </c>
      <c r="B4359" s="19" t="s">
        <v>4301</v>
      </c>
      <c r="E4359" s="20">
        <v>9.98</v>
      </c>
      <c r="F4359">
        <f>MATCH(A:A,'Crown Aug Uploads '!B:B,0)</f>
        <v>4994</v>
      </c>
    </row>
    <row r="4360" spans="1:6" hidden="1" x14ac:dyDescent="0.3">
      <c r="A4360">
        <v>6043436</v>
      </c>
      <c r="B4360" s="19" t="s">
        <v>4302</v>
      </c>
      <c r="E4360" s="20">
        <v>9.56</v>
      </c>
      <c r="F4360">
        <f>MATCH(A:A,'Crown Aug Uploads '!B:B,0)</f>
        <v>4995</v>
      </c>
    </row>
    <row r="4361" spans="1:6" hidden="1" x14ac:dyDescent="0.3">
      <c r="A4361">
        <v>6043437</v>
      </c>
      <c r="B4361" s="19" t="s">
        <v>4303</v>
      </c>
      <c r="E4361" s="20">
        <v>9.56</v>
      </c>
      <c r="F4361">
        <f>MATCH(A:A,'Crown Aug Uploads '!B:B,0)</f>
        <v>4996</v>
      </c>
    </row>
    <row r="4362" spans="1:6" hidden="1" x14ac:dyDescent="0.3">
      <c r="A4362">
        <v>6043439</v>
      </c>
      <c r="B4362" s="19" t="s">
        <v>4304</v>
      </c>
      <c r="E4362" s="20">
        <v>22.21</v>
      </c>
      <c r="F4362">
        <f>MATCH(A:A,'Crown Aug Uploads '!B:B,0)</f>
        <v>4997</v>
      </c>
    </row>
    <row r="4363" spans="1:6" hidden="1" x14ac:dyDescent="0.3">
      <c r="A4363">
        <v>6043442</v>
      </c>
      <c r="B4363" s="19" t="s">
        <v>4305</v>
      </c>
      <c r="E4363" s="20">
        <v>32.24</v>
      </c>
      <c r="F4363">
        <f>MATCH(A:A,'Crown Aug Uploads '!B:B,0)</f>
        <v>4998</v>
      </c>
    </row>
    <row r="4364" spans="1:6" hidden="1" x14ac:dyDescent="0.3">
      <c r="A4364">
        <v>6043544</v>
      </c>
      <c r="B4364" s="19" t="s">
        <v>4306</v>
      </c>
      <c r="E4364" s="20">
        <v>43.35</v>
      </c>
      <c r="F4364">
        <f>MATCH(A:A,'Crown Aug Uploads '!B:B,0)</f>
        <v>4999</v>
      </c>
    </row>
    <row r="4365" spans="1:6" hidden="1" x14ac:dyDescent="0.3">
      <c r="A4365">
        <v>6043545</v>
      </c>
      <c r="B4365" s="19" t="s">
        <v>4307</v>
      </c>
      <c r="E4365" s="20">
        <v>83.56</v>
      </c>
      <c r="F4365">
        <f>MATCH(A:A,'Crown Aug Uploads '!B:B,0)</f>
        <v>5000</v>
      </c>
    </row>
    <row r="4366" spans="1:6" hidden="1" x14ac:dyDescent="0.3">
      <c r="A4366">
        <v>6043546</v>
      </c>
      <c r="B4366" s="19" t="s">
        <v>4308</v>
      </c>
      <c r="E4366" s="20">
        <v>20.83</v>
      </c>
      <c r="F4366">
        <f>MATCH(A:A,'Crown Aug Uploads '!B:B,0)</f>
        <v>5001</v>
      </c>
    </row>
    <row r="4367" spans="1:6" hidden="1" x14ac:dyDescent="0.3">
      <c r="A4367">
        <v>6043547</v>
      </c>
      <c r="B4367" s="19" t="s">
        <v>4309</v>
      </c>
      <c r="E4367" s="20">
        <v>47.87</v>
      </c>
      <c r="F4367">
        <f>MATCH(A:A,'Crown Aug Uploads '!B:B,0)</f>
        <v>5002</v>
      </c>
    </row>
    <row r="4368" spans="1:6" hidden="1" x14ac:dyDescent="0.3">
      <c r="A4368">
        <v>6043548</v>
      </c>
      <c r="B4368" s="19" t="s">
        <v>4310</v>
      </c>
      <c r="E4368" s="20">
        <v>92.14</v>
      </c>
      <c r="F4368">
        <f>MATCH(A:A,'Crown Aug Uploads '!B:B,0)</f>
        <v>5003</v>
      </c>
    </row>
    <row r="4369" spans="1:6" hidden="1" x14ac:dyDescent="0.3">
      <c r="A4369">
        <v>6043552</v>
      </c>
      <c r="B4369" s="19" t="s">
        <v>4311</v>
      </c>
      <c r="E4369" s="20">
        <v>31.64</v>
      </c>
      <c r="F4369">
        <f>MATCH(A:A,'Crown Aug Uploads '!B:B,0)</f>
        <v>5004</v>
      </c>
    </row>
    <row r="4370" spans="1:6" hidden="1" x14ac:dyDescent="0.3">
      <c r="A4370">
        <v>6043248</v>
      </c>
      <c r="B4370" s="19" t="s">
        <v>4312</v>
      </c>
      <c r="E4370" s="20">
        <v>45.73</v>
      </c>
      <c r="F4370">
        <f>MATCH(A:A,'Crown Aug Uploads '!B:B,0)</f>
        <v>5005</v>
      </c>
    </row>
    <row r="4371" spans="1:6" hidden="1" x14ac:dyDescent="0.3">
      <c r="A4371">
        <v>6043249</v>
      </c>
      <c r="B4371" s="19" t="s">
        <v>4313</v>
      </c>
      <c r="E4371" s="20">
        <v>175.36</v>
      </c>
      <c r="F4371">
        <f>MATCH(A:A,'Crown Aug Uploads '!B:B,0)</f>
        <v>5006</v>
      </c>
    </row>
    <row r="4372" spans="1:6" hidden="1" x14ac:dyDescent="0.3">
      <c r="A4372">
        <v>6043250</v>
      </c>
      <c r="B4372" s="19" t="s">
        <v>4314</v>
      </c>
      <c r="E4372" s="20">
        <v>53.95</v>
      </c>
      <c r="F4372">
        <f>MATCH(A:A,'Crown Aug Uploads '!B:B,0)</f>
        <v>5007</v>
      </c>
    </row>
    <row r="4373" spans="1:6" hidden="1" x14ac:dyDescent="0.3">
      <c r="A4373">
        <v>6043251</v>
      </c>
      <c r="B4373" s="19" t="s">
        <v>4315</v>
      </c>
      <c r="E4373" s="20">
        <v>73.099999999999994</v>
      </c>
      <c r="F4373">
        <f>MATCH(A:A,'Crown Aug Uploads '!B:B,0)</f>
        <v>5008</v>
      </c>
    </row>
    <row r="4374" spans="1:6" hidden="1" x14ac:dyDescent="0.3">
      <c r="A4374">
        <v>6043253</v>
      </c>
      <c r="B4374" s="19" t="s">
        <v>4316</v>
      </c>
      <c r="E4374" s="20">
        <v>95</v>
      </c>
      <c r="F4374">
        <f>MATCH(A:A,'Crown Aug Uploads '!B:B,0)</f>
        <v>5009</v>
      </c>
    </row>
    <row r="4375" spans="1:6" hidden="1" x14ac:dyDescent="0.3">
      <c r="A4375">
        <v>6043254</v>
      </c>
      <c r="B4375" s="19" t="s">
        <v>4317</v>
      </c>
      <c r="E4375" s="20">
        <v>54.61</v>
      </c>
      <c r="F4375">
        <f>MATCH(A:A,'Crown Aug Uploads '!B:B,0)</f>
        <v>5010</v>
      </c>
    </row>
    <row r="4376" spans="1:6" hidden="1" x14ac:dyDescent="0.3">
      <c r="A4376">
        <v>6043265</v>
      </c>
      <c r="B4376" s="19" t="s">
        <v>4318</v>
      </c>
      <c r="E4376" s="20">
        <v>15.72</v>
      </c>
      <c r="F4376">
        <f>MATCH(A:A,'Crown Aug Uploads '!B:B,0)</f>
        <v>5011</v>
      </c>
    </row>
    <row r="4377" spans="1:6" hidden="1" x14ac:dyDescent="0.3">
      <c r="A4377">
        <v>6043281</v>
      </c>
      <c r="B4377" s="19" t="s">
        <v>4319</v>
      </c>
      <c r="E4377" s="20">
        <v>29.57</v>
      </c>
      <c r="F4377">
        <f>MATCH(A:A,'Crown Aug Uploads '!B:B,0)</f>
        <v>5012</v>
      </c>
    </row>
    <row r="4378" spans="1:6" hidden="1" x14ac:dyDescent="0.3">
      <c r="A4378">
        <v>6043283</v>
      </c>
      <c r="B4378" s="19" t="s">
        <v>4320</v>
      </c>
      <c r="E4378" s="20">
        <v>15.77</v>
      </c>
      <c r="F4378">
        <f>MATCH(A:A,'Crown Aug Uploads '!B:B,0)</f>
        <v>5013</v>
      </c>
    </row>
    <row r="4379" spans="1:6" hidden="1" x14ac:dyDescent="0.3">
      <c r="A4379">
        <v>6043288</v>
      </c>
      <c r="B4379" s="19" t="s">
        <v>4321</v>
      </c>
      <c r="E4379" s="20">
        <v>15.38</v>
      </c>
      <c r="F4379">
        <f>MATCH(A:A,'Crown Aug Uploads '!B:B,0)</f>
        <v>5014</v>
      </c>
    </row>
    <row r="4380" spans="1:6" hidden="1" x14ac:dyDescent="0.3">
      <c r="A4380">
        <v>6043289</v>
      </c>
      <c r="B4380" s="19" t="s">
        <v>4322</v>
      </c>
      <c r="E4380" s="20">
        <v>23.85</v>
      </c>
      <c r="F4380">
        <f>MATCH(A:A,'Crown Aug Uploads '!B:B,0)</f>
        <v>5015</v>
      </c>
    </row>
    <row r="4381" spans="1:6" hidden="1" x14ac:dyDescent="0.3">
      <c r="A4381">
        <v>6043290</v>
      </c>
      <c r="B4381" s="19" t="s">
        <v>4323</v>
      </c>
      <c r="E4381" s="20">
        <v>23.85</v>
      </c>
      <c r="F4381">
        <f>MATCH(A:A,'Crown Aug Uploads '!B:B,0)</f>
        <v>5016</v>
      </c>
    </row>
    <row r="4382" spans="1:6" hidden="1" x14ac:dyDescent="0.3">
      <c r="A4382">
        <v>6043296</v>
      </c>
      <c r="B4382" s="19" t="s">
        <v>4324</v>
      </c>
      <c r="E4382" s="20">
        <v>78.02</v>
      </c>
      <c r="F4382">
        <f>MATCH(A:A,'Crown Aug Uploads '!B:B,0)</f>
        <v>5017</v>
      </c>
    </row>
    <row r="4383" spans="1:6" hidden="1" x14ac:dyDescent="0.3">
      <c r="A4383">
        <v>6043298</v>
      </c>
      <c r="B4383" s="19" t="s">
        <v>4325</v>
      </c>
      <c r="E4383" s="20">
        <v>78.02</v>
      </c>
      <c r="F4383">
        <f>MATCH(A:A,'Crown Aug Uploads '!B:B,0)</f>
        <v>5018</v>
      </c>
    </row>
    <row r="4384" spans="1:6" hidden="1" x14ac:dyDescent="0.3">
      <c r="A4384">
        <v>6043301</v>
      </c>
      <c r="B4384" s="19" t="s">
        <v>4326</v>
      </c>
      <c r="E4384" s="20">
        <v>78.02</v>
      </c>
      <c r="F4384">
        <f>MATCH(A:A,'Crown Aug Uploads '!B:B,0)</f>
        <v>5019</v>
      </c>
    </row>
    <row r="4385" spans="1:6" hidden="1" x14ac:dyDescent="0.3">
      <c r="A4385">
        <v>6043302</v>
      </c>
      <c r="B4385" s="19" t="s">
        <v>4327</v>
      </c>
      <c r="E4385" s="20">
        <v>10.16</v>
      </c>
      <c r="F4385">
        <f>MATCH(A:A,'Crown Aug Uploads '!B:B,0)</f>
        <v>5020</v>
      </c>
    </row>
    <row r="4386" spans="1:6" hidden="1" x14ac:dyDescent="0.3">
      <c r="A4386">
        <v>6043376</v>
      </c>
      <c r="B4386" s="19" t="s">
        <v>4328</v>
      </c>
      <c r="E4386" s="20">
        <v>47.2</v>
      </c>
      <c r="F4386">
        <f>MATCH(A:A,'Crown Aug Uploads '!B:B,0)</f>
        <v>5021</v>
      </c>
    </row>
    <row r="4387" spans="1:6" hidden="1" x14ac:dyDescent="0.3">
      <c r="A4387">
        <v>6043377</v>
      </c>
      <c r="B4387" s="19" t="s">
        <v>4329</v>
      </c>
      <c r="E4387" s="20">
        <v>23.6</v>
      </c>
      <c r="F4387">
        <f>MATCH(A:A,'Crown Aug Uploads '!B:B,0)</f>
        <v>5022</v>
      </c>
    </row>
    <row r="4388" spans="1:6" hidden="1" x14ac:dyDescent="0.3">
      <c r="A4388">
        <v>6043382</v>
      </c>
      <c r="B4388" s="19" t="s">
        <v>4330</v>
      </c>
      <c r="E4388" s="20">
        <v>86.14</v>
      </c>
      <c r="F4388">
        <f>MATCH(A:A,'Crown Aug Uploads '!B:B,0)</f>
        <v>5023</v>
      </c>
    </row>
    <row r="4389" spans="1:6" hidden="1" x14ac:dyDescent="0.3">
      <c r="A4389">
        <v>6043419</v>
      </c>
      <c r="B4389" s="19" t="s">
        <v>4331</v>
      </c>
      <c r="E4389" s="20">
        <v>8.19</v>
      </c>
      <c r="F4389">
        <f>MATCH(A:A,'Crown Aug Uploads '!B:B,0)</f>
        <v>5024</v>
      </c>
    </row>
    <row r="4390" spans="1:6" hidden="1" x14ac:dyDescent="0.3">
      <c r="A4390">
        <v>6043420</v>
      </c>
      <c r="B4390" s="19" t="s">
        <v>4332</v>
      </c>
      <c r="E4390" s="20">
        <v>8.19</v>
      </c>
      <c r="F4390">
        <f>MATCH(A:A,'Crown Aug Uploads '!B:B,0)</f>
        <v>5025</v>
      </c>
    </row>
    <row r="4391" spans="1:6" hidden="1" x14ac:dyDescent="0.3">
      <c r="A4391">
        <v>6043421</v>
      </c>
      <c r="B4391" s="19" t="s">
        <v>4333</v>
      </c>
      <c r="E4391" s="20">
        <v>8.19</v>
      </c>
      <c r="F4391">
        <f>MATCH(A:A,'Crown Aug Uploads '!B:B,0)</f>
        <v>5026</v>
      </c>
    </row>
    <row r="4392" spans="1:6" hidden="1" x14ac:dyDescent="0.3">
      <c r="A4392">
        <v>6043553</v>
      </c>
      <c r="B4392" s="19" t="s">
        <v>4334</v>
      </c>
      <c r="E4392" s="20">
        <v>62.93</v>
      </c>
      <c r="F4392">
        <f>MATCH(A:A,'Crown Aug Uploads '!B:B,0)</f>
        <v>5027</v>
      </c>
    </row>
    <row r="4393" spans="1:6" hidden="1" x14ac:dyDescent="0.3">
      <c r="A4393">
        <v>6043616</v>
      </c>
      <c r="B4393" s="19" t="s">
        <v>4335</v>
      </c>
      <c r="E4393" s="20">
        <v>2.84</v>
      </c>
      <c r="F4393">
        <f>MATCH(A:A,'Crown Aug Uploads '!B:B,0)</f>
        <v>5028</v>
      </c>
    </row>
    <row r="4394" spans="1:6" hidden="1" x14ac:dyDescent="0.3">
      <c r="A4394">
        <v>6043618</v>
      </c>
      <c r="B4394" s="19" t="s">
        <v>4336</v>
      </c>
      <c r="E4394" s="20">
        <v>2.84</v>
      </c>
      <c r="F4394">
        <f>MATCH(A:A,'Crown Aug Uploads '!B:B,0)</f>
        <v>5029</v>
      </c>
    </row>
    <row r="4395" spans="1:6" hidden="1" x14ac:dyDescent="0.3">
      <c r="A4395">
        <v>6043619</v>
      </c>
      <c r="B4395" s="19" t="s">
        <v>4337</v>
      </c>
      <c r="E4395" s="20">
        <v>2.84</v>
      </c>
      <c r="F4395">
        <f>MATCH(A:A,'Crown Aug Uploads '!B:B,0)</f>
        <v>5030</v>
      </c>
    </row>
    <row r="4396" spans="1:6" hidden="1" x14ac:dyDescent="0.3">
      <c r="A4396">
        <v>6043620</v>
      </c>
      <c r="B4396" s="19" t="s">
        <v>4338</v>
      </c>
      <c r="E4396" s="20">
        <v>2.84</v>
      </c>
      <c r="F4396">
        <f>MATCH(A:A,'Crown Aug Uploads '!B:B,0)</f>
        <v>5031</v>
      </c>
    </row>
    <row r="4397" spans="1:6" hidden="1" x14ac:dyDescent="0.3">
      <c r="A4397">
        <v>6043623</v>
      </c>
      <c r="B4397" s="19" t="s">
        <v>4339</v>
      </c>
      <c r="E4397" s="20">
        <v>2.84</v>
      </c>
      <c r="F4397">
        <f>MATCH(A:A,'Crown Aug Uploads '!B:B,0)</f>
        <v>5032</v>
      </c>
    </row>
    <row r="4398" spans="1:6" hidden="1" x14ac:dyDescent="0.3">
      <c r="A4398">
        <v>6043625</v>
      </c>
      <c r="B4398" s="19" t="s">
        <v>4340</v>
      </c>
      <c r="E4398" s="20">
        <v>2.84</v>
      </c>
      <c r="F4398">
        <f>MATCH(A:A,'Crown Aug Uploads '!B:B,0)</f>
        <v>5033</v>
      </c>
    </row>
    <row r="4399" spans="1:6" hidden="1" x14ac:dyDescent="0.3">
      <c r="A4399">
        <v>6043627</v>
      </c>
      <c r="B4399" s="19" t="s">
        <v>4341</v>
      </c>
      <c r="E4399" s="20">
        <v>2.84</v>
      </c>
      <c r="F4399">
        <f>MATCH(A:A,'Crown Aug Uploads '!B:B,0)</f>
        <v>5034</v>
      </c>
    </row>
    <row r="4400" spans="1:6" hidden="1" x14ac:dyDescent="0.3">
      <c r="A4400">
        <v>6043628</v>
      </c>
      <c r="B4400" s="19" t="s">
        <v>4342</v>
      </c>
      <c r="E4400" s="20">
        <v>2.84</v>
      </c>
      <c r="F4400">
        <f>MATCH(A:A,'Crown Aug Uploads '!B:B,0)</f>
        <v>5035</v>
      </c>
    </row>
    <row r="4401" spans="1:6" hidden="1" x14ac:dyDescent="0.3">
      <c r="A4401">
        <v>6043631</v>
      </c>
      <c r="B4401" s="19" t="s">
        <v>4343</v>
      </c>
      <c r="E4401" s="20">
        <v>2.84</v>
      </c>
      <c r="F4401">
        <f>MATCH(A:A,'Crown Aug Uploads '!B:B,0)</f>
        <v>5036</v>
      </c>
    </row>
    <row r="4402" spans="1:6" hidden="1" x14ac:dyDescent="0.3">
      <c r="A4402">
        <v>6043632</v>
      </c>
      <c r="B4402" s="19" t="s">
        <v>4344</v>
      </c>
      <c r="E4402" s="20">
        <v>2.84</v>
      </c>
      <c r="F4402">
        <f>MATCH(A:A,'Crown Aug Uploads '!B:B,0)</f>
        <v>5037</v>
      </c>
    </row>
    <row r="4403" spans="1:6" hidden="1" x14ac:dyDescent="0.3">
      <c r="A4403">
        <v>6043636</v>
      </c>
      <c r="B4403" s="19" t="s">
        <v>4345</v>
      </c>
      <c r="E4403" s="20">
        <v>27.81</v>
      </c>
      <c r="F4403">
        <f>MATCH(A:A,'Crown Aug Uploads '!B:B,0)</f>
        <v>5038</v>
      </c>
    </row>
    <row r="4404" spans="1:6" hidden="1" x14ac:dyDescent="0.3">
      <c r="A4404">
        <v>6043638</v>
      </c>
      <c r="B4404" s="19" t="s">
        <v>4346</v>
      </c>
      <c r="E4404" s="20">
        <v>68.92</v>
      </c>
      <c r="F4404">
        <f>MATCH(A:A,'Crown Aug Uploads '!B:B,0)</f>
        <v>5039</v>
      </c>
    </row>
    <row r="4405" spans="1:6" hidden="1" x14ac:dyDescent="0.3">
      <c r="A4405">
        <v>6043639</v>
      </c>
      <c r="B4405" s="19" t="s">
        <v>4347</v>
      </c>
      <c r="E4405" s="20">
        <v>19.61</v>
      </c>
      <c r="F4405">
        <f>MATCH(A:A,'Crown Aug Uploads '!B:B,0)</f>
        <v>5040</v>
      </c>
    </row>
    <row r="4406" spans="1:6" hidden="1" x14ac:dyDescent="0.3">
      <c r="A4406">
        <v>6043640</v>
      </c>
      <c r="B4406" s="19" t="s">
        <v>4348</v>
      </c>
      <c r="E4406" s="20">
        <v>19.61</v>
      </c>
      <c r="F4406">
        <f>MATCH(A:A,'Crown Aug Uploads '!B:B,0)</f>
        <v>5041</v>
      </c>
    </row>
    <row r="4407" spans="1:6" hidden="1" x14ac:dyDescent="0.3">
      <c r="A4407">
        <v>6043641</v>
      </c>
      <c r="B4407" s="19" t="s">
        <v>4349</v>
      </c>
      <c r="E4407" s="20">
        <v>19.61</v>
      </c>
      <c r="F4407">
        <f>MATCH(A:A,'Crown Aug Uploads '!B:B,0)</f>
        <v>5042</v>
      </c>
    </row>
    <row r="4408" spans="1:6" hidden="1" x14ac:dyDescent="0.3">
      <c r="A4408">
        <v>6043642</v>
      </c>
      <c r="B4408" s="19" t="s">
        <v>4350</v>
      </c>
      <c r="E4408" s="20">
        <v>76.12</v>
      </c>
      <c r="F4408">
        <f>MATCH(A:A,'Crown Aug Uploads '!B:B,0)</f>
        <v>5043</v>
      </c>
    </row>
    <row r="4409" spans="1:6" hidden="1" x14ac:dyDescent="0.3">
      <c r="A4409">
        <v>6043643</v>
      </c>
      <c r="B4409" s="19" t="s">
        <v>4351</v>
      </c>
      <c r="E4409" s="20">
        <v>40.81</v>
      </c>
      <c r="F4409">
        <f>MATCH(A:A,'Crown Aug Uploads '!B:B,0)</f>
        <v>5044</v>
      </c>
    </row>
    <row r="4410" spans="1:6" hidden="1" x14ac:dyDescent="0.3">
      <c r="A4410">
        <v>6043645</v>
      </c>
      <c r="B4410" s="19" t="s">
        <v>4352</v>
      </c>
      <c r="E4410" s="20">
        <v>89.36</v>
      </c>
      <c r="F4410">
        <f>MATCH(A:A,'Crown Aug Uploads '!B:B,0)</f>
        <v>5045</v>
      </c>
    </row>
    <row r="4411" spans="1:6" hidden="1" x14ac:dyDescent="0.3">
      <c r="A4411">
        <v>6043647</v>
      </c>
      <c r="B4411" s="19" t="s">
        <v>4353</v>
      </c>
      <c r="E4411" s="20">
        <v>28.26</v>
      </c>
      <c r="F4411">
        <f>MATCH(A:A,'Crown Aug Uploads '!B:B,0)</f>
        <v>5046</v>
      </c>
    </row>
    <row r="4412" spans="1:6" x14ac:dyDescent="0.3">
      <c r="A4412">
        <v>6043649</v>
      </c>
      <c r="B4412" s="19" t="s">
        <v>4354</v>
      </c>
      <c r="E4412" s="20">
        <v>11.93</v>
      </c>
      <c r="F4412">
        <f>MATCH(A:A,'Crown Aug Uploads '!B:B,0)</f>
        <v>5047</v>
      </c>
    </row>
    <row r="4413" spans="1:6" x14ac:dyDescent="0.3">
      <c r="A4413">
        <v>6043650</v>
      </c>
      <c r="B4413" s="19" t="s">
        <v>4355</v>
      </c>
      <c r="E4413" s="20">
        <v>19.86</v>
      </c>
      <c r="F4413">
        <f>MATCH(A:A,'Crown Aug Uploads '!B:B,0)</f>
        <v>768</v>
      </c>
    </row>
    <row r="4414" spans="1:6" x14ac:dyDescent="0.3">
      <c r="A4414">
        <v>6043654</v>
      </c>
      <c r="B4414" s="19" t="s">
        <v>4356</v>
      </c>
      <c r="E4414" s="20">
        <v>14.01</v>
      </c>
      <c r="F4414">
        <f>MATCH(A:A,'Crown Aug Uploads '!B:B,0)</f>
        <v>5048</v>
      </c>
    </row>
    <row r="4415" spans="1:6" hidden="1" x14ac:dyDescent="0.3">
      <c r="A4415">
        <v>6043554</v>
      </c>
      <c r="B4415" s="19" t="s">
        <v>4357</v>
      </c>
      <c r="E4415" s="20">
        <v>121.38</v>
      </c>
      <c r="F4415">
        <f>MATCH(A:A,'Crown Aug Uploads '!B:B,0)</f>
        <v>5049</v>
      </c>
    </row>
    <row r="4416" spans="1:6" hidden="1" x14ac:dyDescent="0.3">
      <c r="A4416">
        <v>6043556</v>
      </c>
      <c r="B4416" s="19" t="s">
        <v>4358</v>
      </c>
      <c r="E4416" s="20">
        <v>23.57</v>
      </c>
      <c r="F4416">
        <f>MATCH(A:A,'Crown Aug Uploads '!B:B,0)</f>
        <v>5050</v>
      </c>
    </row>
    <row r="4417" spans="1:6" hidden="1" x14ac:dyDescent="0.3">
      <c r="A4417">
        <v>6043557</v>
      </c>
      <c r="B4417" s="19" t="s">
        <v>4359</v>
      </c>
      <c r="E4417" s="20">
        <v>105.62</v>
      </c>
      <c r="F4417">
        <f>MATCH(A:A,'Crown Aug Uploads '!B:B,0)</f>
        <v>5051</v>
      </c>
    </row>
    <row r="4418" spans="1:6" hidden="1" x14ac:dyDescent="0.3">
      <c r="A4418">
        <v>6043558</v>
      </c>
      <c r="B4418" s="19" t="s">
        <v>4360</v>
      </c>
      <c r="E4418" s="20">
        <v>54.61</v>
      </c>
      <c r="F4418">
        <f>MATCH(A:A,'Crown Aug Uploads '!B:B,0)</f>
        <v>5052</v>
      </c>
    </row>
    <row r="4419" spans="1:6" hidden="1" x14ac:dyDescent="0.3">
      <c r="A4419">
        <v>6043559</v>
      </c>
      <c r="B4419" s="19" t="s">
        <v>4361</v>
      </c>
      <c r="E4419" s="20">
        <v>54.61</v>
      </c>
      <c r="F4419">
        <f>MATCH(A:A,'Crown Aug Uploads '!B:B,0)</f>
        <v>5053</v>
      </c>
    </row>
    <row r="4420" spans="1:6" hidden="1" x14ac:dyDescent="0.3">
      <c r="A4420">
        <v>6043560</v>
      </c>
      <c r="B4420" s="19" t="s">
        <v>4362</v>
      </c>
      <c r="E4420" s="20">
        <v>21.7</v>
      </c>
      <c r="F4420">
        <f>MATCH(A:A,'Crown Aug Uploads '!B:B,0)</f>
        <v>5054</v>
      </c>
    </row>
    <row r="4421" spans="1:6" hidden="1" x14ac:dyDescent="0.3">
      <c r="A4421">
        <v>6043561</v>
      </c>
      <c r="B4421" s="19" t="s">
        <v>4363</v>
      </c>
      <c r="E4421" s="20">
        <v>33.29</v>
      </c>
      <c r="F4421">
        <f>MATCH(A:A,'Crown Aug Uploads '!B:B,0)</f>
        <v>5055</v>
      </c>
    </row>
    <row r="4422" spans="1:6" hidden="1" x14ac:dyDescent="0.3">
      <c r="A4422">
        <v>6043562</v>
      </c>
      <c r="B4422" s="19" t="s">
        <v>4364</v>
      </c>
      <c r="E4422" s="20">
        <v>54.61</v>
      </c>
      <c r="F4422">
        <f>MATCH(A:A,'Crown Aug Uploads '!B:B,0)</f>
        <v>5056</v>
      </c>
    </row>
    <row r="4423" spans="1:6" hidden="1" x14ac:dyDescent="0.3">
      <c r="A4423">
        <v>6043563</v>
      </c>
      <c r="B4423" s="19" t="s">
        <v>4365</v>
      </c>
      <c r="E4423" s="20">
        <v>23.02</v>
      </c>
      <c r="F4423">
        <f>MATCH(A:A,'Crown Aug Uploads '!B:B,0)</f>
        <v>5057</v>
      </c>
    </row>
    <row r="4424" spans="1:6" hidden="1" x14ac:dyDescent="0.3">
      <c r="A4424">
        <v>6043569</v>
      </c>
      <c r="B4424" s="19" t="s">
        <v>4366</v>
      </c>
      <c r="E4424" s="20">
        <v>58.72</v>
      </c>
      <c r="F4424">
        <f>MATCH(A:A,'Crown Aug Uploads '!B:B,0)</f>
        <v>5058</v>
      </c>
    </row>
    <row r="4425" spans="1:6" hidden="1" x14ac:dyDescent="0.3">
      <c r="A4425">
        <v>6043597</v>
      </c>
      <c r="B4425" s="19" t="s">
        <v>4367</v>
      </c>
      <c r="E4425" s="20">
        <v>31.36</v>
      </c>
      <c r="F4425">
        <f>MATCH(A:A,'Crown Aug Uploads '!B:B,0)</f>
        <v>5059</v>
      </c>
    </row>
    <row r="4426" spans="1:6" hidden="1" x14ac:dyDescent="0.3">
      <c r="A4426">
        <v>6043602</v>
      </c>
      <c r="B4426" s="19" t="s">
        <v>4368</v>
      </c>
      <c r="E4426" s="20">
        <v>85.49</v>
      </c>
      <c r="F4426">
        <f>MATCH(A:A,'Crown Aug Uploads '!B:B,0)</f>
        <v>5060</v>
      </c>
    </row>
    <row r="4427" spans="1:6" hidden="1" x14ac:dyDescent="0.3">
      <c r="A4427">
        <v>6043603</v>
      </c>
      <c r="B4427" s="19" t="s">
        <v>4369</v>
      </c>
      <c r="E4427" s="20">
        <v>19.86</v>
      </c>
      <c r="F4427">
        <f>MATCH(A:A,'Crown Aug Uploads '!B:B,0)</f>
        <v>5061</v>
      </c>
    </row>
    <row r="4428" spans="1:6" hidden="1" x14ac:dyDescent="0.3">
      <c r="A4428">
        <v>6043604</v>
      </c>
      <c r="B4428" s="19" t="s">
        <v>4370</v>
      </c>
      <c r="E4428" s="20">
        <v>23.79</v>
      </c>
      <c r="F4428">
        <f>MATCH(A:A,'Crown Aug Uploads '!B:B,0)</f>
        <v>5062</v>
      </c>
    </row>
    <row r="4429" spans="1:6" hidden="1" x14ac:dyDescent="0.3">
      <c r="A4429">
        <v>6043606</v>
      </c>
      <c r="B4429" s="19" t="s">
        <v>4371</v>
      </c>
      <c r="E4429" s="20">
        <v>21.42</v>
      </c>
      <c r="F4429">
        <f>MATCH(A:A,'Crown Aug Uploads '!B:B,0)</f>
        <v>5063</v>
      </c>
    </row>
    <row r="4430" spans="1:6" hidden="1" x14ac:dyDescent="0.3">
      <c r="A4430">
        <v>6043607</v>
      </c>
      <c r="B4430" s="19" t="s">
        <v>4372</v>
      </c>
      <c r="E4430" s="20">
        <v>66.680000000000007</v>
      </c>
      <c r="F4430">
        <f>MATCH(A:A,'Crown Aug Uploads '!B:B,0)</f>
        <v>5064</v>
      </c>
    </row>
    <row r="4431" spans="1:6" hidden="1" x14ac:dyDescent="0.3">
      <c r="A4431">
        <v>6043608</v>
      </c>
      <c r="B4431" s="19" t="s">
        <v>4373</v>
      </c>
      <c r="E4431" s="20">
        <v>26.17</v>
      </c>
      <c r="F4431">
        <f>MATCH(A:A,'Crown Aug Uploads '!B:B,0)</f>
        <v>5065</v>
      </c>
    </row>
    <row r="4432" spans="1:6" hidden="1" x14ac:dyDescent="0.3">
      <c r="A4432">
        <v>6043610</v>
      </c>
      <c r="B4432" s="19" t="s">
        <v>4374</v>
      </c>
      <c r="E4432" s="20">
        <v>31.91</v>
      </c>
      <c r="F4432">
        <f>MATCH(A:A,'Crown Aug Uploads '!B:B,0)</f>
        <v>5066</v>
      </c>
    </row>
    <row r="4433" spans="1:6" hidden="1" x14ac:dyDescent="0.3">
      <c r="A4433">
        <v>6043611</v>
      </c>
      <c r="B4433" s="19" t="s">
        <v>4375</v>
      </c>
      <c r="E4433" s="20">
        <v>92.7</v>
      </c>
      <c r="F4433">
        <f>MATCH(A:A,'Crown Aug Uploads '!B:B,0)</f>
        <v>5067</v>
      </c>
    </row>
    <row r="4434" spans="1:6" hidden="1" x14ac:dyDescent="0.3">
      <c r="A4434">
        <v>6043613</v>
      </c>
      <c r="B4434" s="19" t="s">
        <v>4376</v>
      </c>
      <c r="E4434" s="20">
        <v>2.84</v>
      </c>
      <c r="F4434">
        <f>MATCH(A:A,'Crown Aug Uploads '!B:B,0)</f>
        <v>5068</v>
      </c>
    </row>
    <row r="4435" spans="1:6" hidden="1" x14ac:dyDescent="0.3">
      <c r="A4435">
        <v>6043614</v>
      </c>
      <c r="B4435" s="19" t="s">
        <v>4377</v>
      </c>
      <c r="E4435" s="20">
        <v>2.84</v>
      </c>
      <c r="F4435">
        <f>MATCH(A:A,'Crown Aug Uploads '!B:B,0)</f>
        <v>5069</v>
      </c>
    </row>
    <row r="4436" spans="1:6" hidden="1" x14ac:dyDescent="0.3">
      <c r="A4436">
        <v>6043615</v>
      </c>
      <c r="B4436" s="19" t="s">
        <v>4378</v>
      </c>
      <c r="E4436" s="20">
        <v>2.84</v>
      </c>
      <c r="F4436">
        <f>MATCH(A:A,'Crown Aug Uploads '!B:B,0)</f>
        <v>5070</v>
      </c>
    </row>
    <row r="4437" spans="1:6" hidden="1" x14ac:dyDescent="0.3">
      <c r="A4437">
        <v>6041878</v>
      </c>
      <c r="B4437" s="19" t="s">
        <v>4379</v>
      </c>
      <c r="E4437" s="20">
        <v>23.6</v>
      </c>
      <c r="F4437">
        <f>MATCH(A:A,'Crown Aug Uploads '!B:B,0)</f>
        <v>5071</v>
      </c>
    </row>
    <row r="4438" spans="1:6" hidden="1" x14ac:dyDescent="0.3">
      <c r="A4438">
        <v>6041169</v>
      </c>
      <c r="B4438" s="19" t="s">
        <v>4380</v>
      </c>
      <c r="E4438" s="20">
        <v>104.32</v>
      </c>
      <c r="F4438">
        <f>MATCH(A:A,'Crown Aug Uploads '!B:B,0)</f>
        <v>5072</v>
      </c>
    </row>
    <row r="4439" spans="1:6" hidden="1" x14ac:dyDescent="0.3">
      <c r="A4439">
        <v>6041168</v>
      </c>
      <c r="B4439" s="19" t="s">
        <v>4381</v>
      </c>
      <c r="E4439" s="20">
        <v>104.32</v>
      </c>
      <c r="F4439">
        <f>MATCH(A:A,'Crown Aug Uploads '!B:B,0)</f>
        <v>5073</v>
      </c>
    </row>
    <row r="4440" spans="1:6" hidden="1" x14ac:dyDescent="0.3">
      <c r="A4440">
        <v>6041170</v>
      </c>
      <c r="B4440" s="19" t="s">
        <v>4382</v>
      </c>
      <c r="E4440" s="20">
        <v>23.89</v>
      </c>
      <c r="F4440">
        <f>MATCH(A:A,'Crown Aug Uploads '!B:B,0)</f>
        <v>5074</v>
      </c>
    </row>
    <row r="4441" spans="1:6" hidden="1" x14ac:dyDescent="0.3">
      <c r="A4441">
        <v>6041171</v>
      </c>
      <c r="B4441" s="19" t="s">
        <v>157</v>
      </c>
      <c r="E4441" s="20">
        <v>28.12</v>
      </c>
      <c r="F4441">
        <f>MATCH(A:A,'Crown Aug Uploads '!B:B,0)</f>
        <v>558</v>
      </c>
    </row>
    <row r="4442" spans="1:6" hidden="1" x14ac:dyDescent="0.3">
      <c r="A4442">
        <v>6041172</v>
      </c>
      <c r="B4442" s="19" t="s">
        <v>4383</v>
      </c>
      <c r="E4442" s="20">
        <v>16.63</v>
      </c>
      <c r="F4442">
        <f>MATCH(A:A,'Crown Aug Uploads '!B:B,0)</f>
        <v>5075</v>
      </c>
    </row>
    <row r="4443" spans="1:6" hidden="1" x14ac:dyDescent="0.3">
      <c r="A4443">
        <v>6041167</v>
      </c>
      <c r="B4443" s="19" t="s">
        <v>4384</v>
      </c>
      <c r="E4443" s="20">
        <v>104.32</v>
      </c>
      <c r="F4443">
        <f>MATCH(A:A,'Crown Aug Uploads '!B:B,0)</f>
        <v>5076</v>
      </c>
    </row>
    <row r="4444" spans="1:6" hidden="1" x14ac:dyDescent="0.3">
      <c r="A4444">
        <v>6041166</v>
      </c>
      <c r="B4444" s="19" t="s">
        <v>4385</v>
      </c>
      <c r="E4444" s="20">
        <v>121.25</v>
      </c>
      <c r="F4444">
        <f>MATCH(A:A,'Crown Aug Uploads '!B:B,0)</f>
        <v>5077</v>
      </c>
    </row>
    <row r="4445" spans="1:6" hidden="1" x14ac:dyDescent="0.3">
      <c r="A4445">
        <v>6041164</v>
      </c>
      <c r="B4445" s="19" t="s">
        <v>4386</v>
      </c>
      <c r="E4445" s="20">
        <v>125.53</v>
      </c>
      <c r="F4445">
        <f>MATCH(A:A,'Crown Aug Uploads '!B:B,0)</f>
        <v>5078</v>
      </c>
    </row>
    <row r="4446" spans="1:6" hidden="1" x14ac:dyDescent="0.3">
      <c r="A4446">
        <v>6041163</v>
      </c>
      <c r="B4446" s="19" t="s">
        <v>156</v>
      </c>
      <c r="E4446" s="20">
        <v>45.99</v>
      </c>
      <c r="F4446">
        <f>MATCH(A:A,'Crown Aug Uploads '!B:B,0)</f>
        <v>1233</v>
      </c>
    </row>
    <row r="4447" spans="1:6" hidden="1" x14ac:dyDescent="0.3">
      <c r="A4447">
        <v>6041162</v>
      </c>
      <c r="B4447" s="19" t="s">
        <v>4387</v>
      </c>
      <c r="E4447" s="20">
        <v>27.42</v>
      </c>
      <c r="F4447">
        <f>MATCH(A:A,'Crown Aug Uploads '!B:B,0)</f>
        <v>5079</v>
      </c>
    </row>
    <row r="4448" spans="1:6" hidden="1" x14ac:dyDescent="0.3">
      <c r="A4448">
        <v>6041161</v>
      </c>
      <c r="B4448" s="19" t="s">
        <v>4388</v>
      </c>
      <c r="E4448" s="20">
        <v>12.38</v>
      </c>
      <c r="F4448">
        <f>MATCH(A:A,'Crown Aug Uploads '!B:B,0)</f>
        <v>5080</v>
      </c>
    </row>
    <row r="4449" spans="1:6" hidden="1" x14ac:dyDescent="0.3">
      <c r="A4449">
        <v>6041173</v>
      </c>
      <c r="B4449" s="19" t="s">
        <v>4389</v>
      </c>
      <c r="E4449" s="20">
        <v>111.33</v>
      </c>
      <c r="F4449">
        <f>MATCH(A:A,'Crown Aug Uploads '!B:B,0)</f>
        <v>5081</v>
      </c>
    </row>
    <row r="4450" spans="1:6" hidden="1" x14ac:dyDescent="0.3">
      <c r="A4450">
        <v>6041174</v>
      </c>
      <c r="B4450" s="19" t="s">
        <v>4390</v>
      </c>
      <c r="E4450" s="20">
        <v>8.1</v>
      </c>
      <c r="F4450">
        <f>MATCH(A:A,'Crown Aug Uploads '!B:B,0)</f>
        <v>5082</v>
      </c>
    </row>
    <row r="4451" spans="1:6" hidden="1" x14ac:dyDescent="0.3">
      <c r="A4451">
        <v>6041175</v>
      </c>
      <c r="B4451" s="19" t="s">
        <v>4391</v>
      </c>
      <c r="E4451" s="20">
        <v>5.0199999999999996</v>
      </c>
      <c r="F4451">
        <f>MATCH(A:A,'Crown Aug Uploads '!B:B,0)</f>
        <v>5083</v>
      </c>
    </row>
    <row r="4452" spans="1:6" hidden="1" x14ac:dyDescent="0.3">
      <c r="A4452">
        <v>6041176</v>
      </c>
      <c r="B4452" s="19" t="s">
        <v>4392</v>
      </c>
      <c r="E4452" s="20">
        <v>39.58</v>
      </c>
      <c r="F4452">
        <f>MATCH(A:A,'Crown Aug Uploads '!B:B,0)</f>
        <v>5084</v>
      </c>
    </row>
    <row r="4453" spans="1:6" hidden="1" x14ac:dyDescent="0.3">
      <c r="A4453">
        <v>6041177</v>
      </c>
      <c r="B4453" s="19" t="s">
        <v>4393</v>
      </c>
      <c r="E4453" s="20">
        <v>66.19</v>
      </c>
      <c r="F4453">
        <f>MATCH(A:A,'Crown Aug Uploads '!B:B,0)</f>
        <v>521</v>
      </c>
    </row>
    <row r="4454" spans="1:6" hidden="1" x14ac:dyDescent="0.3">
      <c r="A4454">
        <v>6041178</v>
      </c>
      <c r="B4454" s="19" t="s">
        <v>4394</v>
      </c>
      <c r="E4454" s="20">
        <v>13.32</v>
      </c>
      <c r="F4454">
        <f>MATCH(A:A,'Crown Aug Uploads '!B:B,0)</f>
        <v>5085</v>
      </c>
    </row>
    <row r="4455" spans="1:6" hidden="1" x14ac:dyDescent="0.3">
      <c r="A4455">
        <v>6041179</v>
      </c>
      <c r="B4455" s="19" t="s">
        <v>4395</v>
      </c>
      <c r="E4455" s="20">
        <v>120.77</v>
      </c>
      <c r="F4455">
        <f>MATCH(A:A,'Crown Aug Uploads '!B:B,0)</f>
        <v>5086</v>
      </c>
    </row>
    <row r="4456" spans="1:6" hidden="1" x14ac:dyDescent="0.3">
      <c r="A4456">
        <v>6041180</v>
      </c>
      <c r="B4456" s="19" t="s">
        <v>4396</v>
      </c>
      <c r="E4456" s="20">
        <v>186.74</v>
      </c>
      <c r="F4456">
        <f>MATCH(A:A,'Crown Aug Uploads '!B:B,0)</f>
        <v>5087</v>
      </c>
    </row>
    <row r="4457" spans="1:6" hidden="1" x14ac:dyDescent="0.3">
      <c r="A4457">
        <v>6041181</v>
      </c>
      <c r="B4457" s="19" t="s">
        <v>4397</v>
      </c>
      <c r="E4457" s="20">
        <v>10.92</v>
      </c>
      <c r="F4457">
        <f>MATCH(A:A,'Crown Aug Uploads '!B:B,0)</f>
        <v>5088</v>
      </c>
    </row>
    <row r="4458" spans="1:6" hidden="1" x14ac:dyDescent="0.3">
      <c r="A4458">
        <v>6041182</v>
      </c>
      <c r="B4458" s="19" t="s">
        <v>4398</v>
      </c>
      <c r="E4458" s="20">
        <v>7.29</v>
      </c>
      <c r="F4458">
        <f>MATCH(A:A,'Crown Aug Uploads '!B:B,0)</f>
        <v>5089</v>
      </c>
    </row>
    <row r="4459" spans="1:6" hidden="1" x14ac:dyDescent="0.3">
      <c r="A4459">
        <v>6041183</v>
      </c>
      <c r="B4459" s="19" t="s">
        <v>4399</v>
      </c>
      <c r="E4459" s="20">
        <v>10.92</v>
      </c>
      <c r="F4459">
        <f>MATCH(A:A,'Crown Aug Uploads '!B:B,0)</f>
        <v>5090</v>
      </c>
    </row>
    <row r="4460" spans="1:6" hidden="1" x14ac:dyDescent="0.3">
      <c r="A4460">
        <v>6041070</v>
      </c>
      <c r="B4460" s="19" t="s">
        <v>4400</v>
      </c>
      <c r="E4460" s="20">
        <v>44.5</v>
      </c>
      <c r="F4460">
        <f>MATCH(A:A,'Crown Aug Uploads '!B:B,0)</f>
        <v>5091</v>
      </c>
    </row>
    <row r="4461" spans="1:6" hidden="1" x14ac:dyDescent="0.3">
      <c r="A4461">
        <v>6041071</v>
      </c>
      <c r="B4461" s="19" t="s">
        <v>4401</v>
      </c>
      <c r="E4461" s="20">
        <v>19.5</v>
      </c>
      <c r="F4461">
        <f>MATCH(A:A,'Crown Aug Uploads '!B:B,0)</f>
        <v>5092</v>
      </c>
    </row>
    <row r="4462" spans="1:6" hidden="1" x14ac:dyDescent="0.3">
      <c r="A4462">
        <v>6041074</v>
      </c>
      <c r="B4462" s="19" t="s">
        <v>154</v>
      </c>
      <c r="E4462" s="20">
        <v>49.15</v>
      </c>
      <c r="F4462">
        <f>MATCH(A:A,'Crown Aug Uploads '!B:B,0)</f>
        <v>1232</v>
      </c>
    </row>
    <row r="4463" spans="1:6" hidden="1" x14ac:dyDescent="0.3">
      <c r="A4463">
        <v>6041076</v>
      </c>
      <c r="B4463" s="19" t="s">
        <v>4402</v>
      </c>
      <c r="E4463" s="20">
        <v>33</v>
      </c>
      <c r="F4463">
        <f>MATCH(A:A,'Crown Aug Uploads '!B:B,0)</f>
        <v>364</v>
      </c>
    </row>
    <row r="4464" spans="1:6" hidden="1" x14ac:dyDescent="0.3">
      <c r="A4464">
        <v>6041077</v>
      </c>
      <c r="B4464" s="19" t="s">
        <v>155</v>
      </c>
      <c r="E4464" s="20">
        <v>61</v>
      </c>
      <c r="F4464">
        <f>MATCH(A:A,'Crown Aug Uploads '!B:B,0)</f>
        <v>729</v>
      </c>
    </row>
    <row r="4465" spans="1:6" hidden="1" x14ac:dyDescent="0.3">
      <c r="A4465">
        <v>6041080</v>
      </c>
      <c r="B4465" s="19" t="s">
        <v>4403</v>
      </c>
      <c r="E4465" s="20">
        <v>54.29</v>
      </c>
      <c r="F4465">
        <f>MATCH(A:A,'Crown Aug Uploads '!B:B,0)</f>
        <v>5093</v>
      </c>
    </row>
    <row r="4466" spans="1:6" hidden="1" x14ac:dyDescent="0.3">
      <c r="A4466">
        <v>6041081</v>
      </c>
      <c r="B4466" s="19" t="s">
        <v>4404</v>
      </c>
      <c r="E4466" s="20">
        <v>110.2</v>
      </c>
      <c r="F4466">
        <f>MATCH(A:A,'Crown Aug Uploads '!B:B,0)</f>
        <v>5094</v>
      </c>
    </row>
    <row r="4467" spans="1:6" hidden="1" x14ac:dyDescent="0.3">
      <c r="A4467">
        <v>6041082</v>
      </c>
      <c r="B4467" s="19" t="s">
        <v>4405</v>
      </c>
      <c r="E4467" s="20">
        <v>185.11</v>
      </c>
      <c r="F4467">
        <f>MATCH(A:A,'Crown Aug Uploads '!B:B,0)</f>
        <v>5095</v>
      </c>
    </row>
    <row r="4468" spans="1:6" hidden="1" x14ac:dyDescent="0.3">
      <c r="A4468">
        <v>6041150</v>
      </c>
      <c r="B4468" s="19" t="s">
        <v>4406</v>
      </c>
      <c r="E4468" s="20">
        <v>11.98</v>
      </c>
      <c r="F4468">
        <f>MATCH(A:A,'Crown Aug Uploads '!B:B,0)</f>
        <v>5096</v>
      </c>
    </row>
    <row r="4469" spans="1:6" hidden="1" x14ac:dyDescent="0.3">
      <c r="A4469">
        <v>6041151</v>
      </c>
      <c r="B4469" s="19" t="s">
        <v>4407</v>
      </c>
      <c r="E4469" s="20">
        <v>11.98</v>
      </c>
      <c r="F4469">
        <f>MATCH(A:A,'Crown Aug Uploads '!B:B,0)</f>
        <v>5097</v>
      </c>
    </row>
    <row r="4470" spans="1:6" hidden="1" x14ac:dyDescent="0.3">
      <c r="A4470">
        <v>6041152</v>
      </c>
      <c r="B4470" s="19" t="s">
        <v>4408</v>
      </c>
      <c r="E4470" s="20">
        <v>8.83</v>
      </c>
      <c r="F4470">
        <f>MATCH(A:A,'Crown Aug Uploads '!B:B,0)</f>
        <v>5098</v>
      </c>
    </row>
    <row r="4471" spans="1:6" hidden="1" x14ac:dyDescent="0.3">
      <c r="A4471">
        <v>6041153</v>
      </c>
      <c r="B4471" s="19" t="s">
        <v>4409</v>
      </c>
      <c r="E4471" s="20">
        <v>8.83</v>
      </c>
      <c r="F4471">
        <f>MATCH(A:A,'Crown Aug Uploads '!B:B,0)</f>
        <v>5099</v>
      </c>
    </row>
    <row r="4472" spans="1:6" hidden="1" x14ac:dyDescent="0.3">
      <c r="A4472">
        <v>6041155</v>
      </c>
      <c r="B4472" s="19" t="s">
        <v>4410</v>
      </c>
      <c r="E4472" s="20">
        <v>8.83</v>
      </c>
      <c r="F4472">
        <f>MATCH(A:A,'Crown Aug Uploads '!B:B,0)</f>
        <v>5100</v>
      </c>
    </row>
    <row r="4473" spans="1:6" hidden="1" x14ac:dyDescent="0.3">
      <c r="A4473">
        <v>6041158</v>
      </c>
      <c r="B4473" s="19" t="s">
        <v>4411</v>
      </c>
      <c r="E4473" s="20">
        <v>11.01</v>
      </c>
      <c r="F4473">
        <f>MATCH(A:A,'Crown Aug Uploads '!B:B,0)</f>
        <v>5101</v>
      </c>
    </row>
    <row r="4474" spans="1:6" hidden="1" x14ac:dyDescent="0.3">
      <c r="A4474">
        <v>6041159</v>
      </c>
      <c r="B4474" s="19" t="s">
        <v>4412</v>
      </c>
      <c r="E4474" s="20">
        <v>12.86</v>
      </c>
      <c r="F4474">
        <f>MATCH(A:A,'Crown Aug Uploads '!B:B,0)</f>
        <v>5102</v>
      </c>
    </row>
    <row r="4475" spans="1:6" hidden="1" x14ac:dyDescent="0.3">
      <c r="A4475">
        <v>6041160</v>
      </c>
      <c r="B4475" s="19" t="s">
        <v>4413</v>
      </c>
      <c r="E4475" s="20">
        <v>24.75</v>
      </c>
      <c r="F4475">
        <f>MATCH(A:A,'Crown Aug Uploads '!B:B,0)</f>
        <v>5103</v>
      </c>
    </row>
    <row r="4476" spans="1:6" hidden="1" x14ac:dyDescent="0.3">
      <c r="A4476">
        <v>6041184</v>
      </c>
      <c r="B4476" s="19" t="s">
        <v>4414</v>
      </c>
      <c r="E4476" s="20">
        <v>11.53</v>
      </c>
      <c r="F4476">
        <f>MATCH(A:A,'Crown Aug Uploads '!B:B,0)</f>
        <v>5104</v>
      </c>
    </row>
    <row r="4477" spans="1:6" hidden="1" x14ac:dyDescent="0.3">
      <c r="A4477">
        <v>6041208</v>
      </c>
      <c r="B4477" s="19" t="s">
        <v>4415</v>
      </c>
      <c r="E4477" s="20">
        <v>67.38</v>
      </c>
      <c r="F4477">
        <f>MATCH(A:A,'Crown Aug Uploads '!B:B,0)</f>
        <v>5105</v>
      </c>
    </row>
    <row r="4478" spans="1:6" hidden="1" x14ac:dyDescent="0.3">
      <c r="A4478">
        <v>6041209</v>
      </c>
      <c r="B4478" s="19" t="s">
        <v>4416</v>
      </c>
      <c r="E4478" s="20">
        <v>24.97</v>
      </c>
      <c r="F4478">
        <f>MATCH(A:A,'Crown Aug Uploads '!B:B,0)</f>
        <v>5106</v>
      </c>
    </row>
    <row r="4479" spans="1:6" hidden="1" x14ac:dyDescent="0.3">
      <c r="A4479">
        <v>6041210</v>
      </c>
      <c r="B4479" s="19" t="s">
        <v>4417</v>
      </c>
      <c r="E4479" s="20">
        <v>24.97</v>
      </c>
      <c r="F4479">
        <f>MATCH(A:A,'Crown Aug Uploads '!B:B,0)</f>
        <v>5107</v>
      </c>
    </row>
    <row r="4480" spans="1:6" hidden="1" x14ac:dyDescent="0.3">
      <c r="A4480">
        <v>6041211</v>
      </c>
      <c r="B4480" s="19" t="s">
        <v>160</v>
      </c>
      <c r="E4480" s="20">
        <v>79.27</v>
      </c>
      <c r="F4480">
        <f>MATCH(A:A,'Crown Aug Uploads '!B:B,0)</f>
        <v>1234</v>
      </c>
    </row>
    <row r="4481" spans="1:6" hidden="1" x14ac:dyDescent="0.3">
      <c r="A4481">
        <v>6041212</v>
      </c>
      <c r="B4481" s="19" t="s">
        <v>4418</v>
      </c>
      <c r="E4481" s="20">
        <v>79.27</v>
      </c>
      <c r="F4481">
        <f>MATCH(A:A,'Crown Aug Uploads '!B:B,0)</f>
        <v>5108</v>
      </c>
    </row>
    <row r="4482" spans="1:6" hidden="1" x14ac:dyDescent="0.3">
      <c r="A4482">
        <v>6041213</v>
      </c>
      <c r="B4482" s="19" t="s">
        <v>4419</v>
      </c>
      <c r="E4482" s="20">
        <v>79.27</v>
      </c>
      <c r="F4482">
        <f>MATCH(A:A,'Crown Aug Uploads '!B:B,0)</f>
        <v>5109</v>
      </c>
    </row>
    <row r="4483" spans="1:6" hidden="1" x14ac:dyDescent="0.3">
      <c r="A4483">
        <v>6041214</v>
      </c>
      <c r="B4483" s="19" t="s">
        <v>4420</v>
      </c>
      <c r="E4483" s="20">
        <v>79.27</v>
      </c>
      <c r="F4483">
        <f>MATCH(A:A,'Crown Aug Uploads '!B:B,0)</f>
        <v>468</v>
      </c>
    </row>
    <row r="4484" spans="1:6" hidden="1" x14ac:dyDescent="0.3">
      <c r="A4484">
        <v>6041215</v>
      </c>
      <c r="B4484" s="19" t="s">
        <v>4421</v>
      </c>
      <c r="E4484" s="20">
        <v>79.27</v>
      </c>
      <c r="F4484">
        <f>MATCH(A:A,'Crown Aug Uploads '!B:B,0)</f>
        <v>582</v>
      </c>
    </row>
    <row r="4485" spans="1:6" hidden="1" x14ac:dyDescent="0.3">
      <c r="A4485">
        <v>6041216</v>
      </c>
      <c r="B4485" s="19" t="s">
        <v>4422</v>
      </c>
      <c r="E4485" s="20">
        <v>79.27</v>
      </c>
      <c r="F4485">
        <f>MATCH(A:A,'Crown Aug Uploads '!B:B,0)</f>
        <v>583</v>
      </c>
    </row>
    <row r="4486" spans="1:6" hidden="1" x14ac:dyDescent="0.3">
      <c r="A4486">
        <v>6041217</v>
      </c>
      <c r="B4486" s="19" t="s">
        <v>4423</v>
      </c>
      <c r="E4486" s="20">
        <v>79.27</v>
      </c>
      <c r="F4486">
        <f>MATCH(A:A,'Crown Aug Uploads '!B:B,0)</f>
        <v>5110</v>
      </c>
    </row>
    <row r="4487" spans="1:6" hidden="1" x14ac:dyDescent="0.3">
      <c r="A4487">
        <v>6041218</v>
      </c>
      <c r="B4487" s="19" t="s">
        <v>4424</v>
      </c>
      <c r="E4487" s="20">
        <v>47.33</v>
      </c>
      <c r="F4487">
        <f>MATCH(A:A,'Crown Aug Uploads '!B:B,0)</f>
        <v>5111</v>
      </c>
    </row>
    <row r="4488" spans="1:6" hidden="1" x14ac:dyDescent="0.3">
      <c r="A4488">
        <v>6041219</v>
      </c>
      <c r="B4488" s="19" t="s">
        <v>4425</v>
      </c>
      <c r="E4488" s="20">
        <v>24.97</v>
      </c>
      <c r="F4488">
        <f>MATCH(A:A,'Crown Aug Uploads '!B:B,0)</f>
        <v>5112</v>
      </c>
    </row>
    <row r="4489" spans="1:6" hidden="1" x14ac:dyDescent="0.3">
      <c r="A4489">
        <v>6041220</v>
      </c>
      <c r="B4489" s="19" t="s">
        <v>4426</v>
      </c>
      <c r="E4489" s="20">
        <v>79.27</v>
      </c>
      <c r="F4489">
        <f>MATCH(A:A,'Crown Aug Uploads '!B:B,0)</f>
        <v>5113</v>
      </c>
    </row>
    <row r="4490" spans="1:6" hidden="1" x14ac:dyDescent="0.3">
      <c r="A4490">
        <v>6041221</v>
      </c>
      <c r="B4490" s="19" t="s">
        <v>4427</v>
      </c>
      <c r="E4490" s="20">
        <v>24.97</v>
      </c>
      <c r="F4490">
        <f>MATCH(A:A,'Crown Aug Uploads '!B:B,0)</f>
        <v>5114</v>
      </c>
    </row>
    <row r="4491" spans="1:6" hidden="1" x14ac:dyDescent="0.3">
      <c r="A4491">
        <v>6041222</v>
      </c>
      <c r="B4491" s="19" t="s">
        <v>4428</v>
      </c>
      <c r="E4491" s="20">
        <v>24.97</v>
      </c>
      <c r="F4491">
        <f>MATCH(A:A,'Crown Aug Uploads '!B:B,0)</f>
        <v>5115</v>
      </c>
    </row>
    <row r="4492" spans="1:6" hidden="1" x14ac:dyDescent="0.3">
      <c r="A4492">
        <v>6041223</v>
      </c>
      <c r="B4492" s="19" t="s">
        <v>4429</v>
      </c>
      <c r="E4492" s="20">
        <v>47.33</v>
      </c>
      <c r="F4492">
        <f>MATCH(A:A,'Crown Aug Uploads '!B:B,0)</f>
        <v>672</v>
      </c>
    </row>
    <row r="4493" spans="1:6" hidden="1" x14ac:dyDescent="0.3">
      <c r="A4493">
        <v>6041224</v>
      </c>
      <c r="B4493" s="19" t="s">
        <v>4430</v>
      </c>
      <c r="E4493" s="20">
        <v>47.33</v>
      </c>
      <c r="F4493">
        <f>MATCH(A:A,'Crown Aug Uploads '!B:B,0)</f>
        <v>5116</v>
      </c>
    </row>
    <row r="4494" spans="1:6" hidden="1" x14ac:dyDescent="0.3">
      <c r="A4494">
        <v>6041225</v>
      </c>
      <c r="B4494" s="19" t="s">
        <v>4431</v>
      </c>
      <c r="E4494" s="20">
        <v>24.97</v>
      </c>
      <c r="F4494">
        <f>MATCH(A:A,'Crown Aug Uploads '!B:B,0)</f>
        <v>5117</v>
      </c>
    </row>
    <row r="4495" spans="1:6" hidden="1" x14ac:dyDescent="0.3">
      <c r="A4495">
        <v>6041226</v>
      </c>
      <c r="B4495" s="19" t="s">
        <v>4432</v>
      </c>
      <c r="E4495" s="20">
        <v>47.33</v>
      </c>
      <c r="F4495">
        <f>MATCH(A:A,'Crown Aug Uploads '!B:B,0)</f>
        <v>5118</v>
      </c>
    </row>
    <row r="4496" spans="1:6" hidden="1" x14ac:dyDescent="0.3">
      <c r="A4496">
        <v>6041227</v>
      </c>
      <c r="B4496" s="19" t="s">
        <v>4433</v>
      </c>
      <c r="E4496" s="20">
        <v>47.33</v>
      </c>
      <c r="F4496">
        <f>MATCH(A:A,'Crown Aug Uploads '!B:B,0)</f>
        <v>5119</v>
      </c>
    </row>
    <row r="4497" spans="1:6" hidden="1" x14ac:dyDescent="0.3">
      <c r="A4497">
        <v>6041228</v>
      </c>
      <c r="B4497" s="19" t="s">
        <v>4434</v>
      </c>
      <c r="E4497" s="20">
        <v>47.33</v>
      </c>
      <c r="F4497">
        <f>MATCH(A:A,'Crown Aug Uploads '!B:B,0)</f>
        <v>5120</v>
      </c>
    </row>
    <row r="4498" spans="1:6" hidden="1" x14ac:dyDescent="0.3">
      <c r="A4498">
        <v>6041229</v>
      </c>
      <c r="B4498" s="19" t="s">
        <v>4435</v>
      </c>
      <c r="E4498" s="20">
        <v>47.33</v>
      </c>
      <c r="F4498">
        <f>MATCH(A:A,'Crown Aug Uploads '!B:B,0)</f>
        <v>5121</v>
      </c>
    </row>
    <row r="4499" spans="1:6" hidden="1" x14ac:dyDescent="0.3">
      <c r="A4499">
        <v>6041185</v>
      </c>
      <c r="B4499" s="19" t="s">
        <v>4436</v>
      </c>
      <c r="E4499" s="20">
        <v>11.53</v>
      </c>
      <c r="F4499">
        <f>MATCH(A:A,'Crown Aug Uploads '!B:B,0)</f>
        <v>5122</v>
      </c>
    </row>
    <row r="4500" spans="1:6" hidden="1" x14ac:dyDescent="0.3">
      <c r="A4500">
        <v>6041187</v>
      </c>
      <c r="B4500" s="19" t="s">
        <v>4437</v>
      </c>
      <c r="E4500" s="20">
        <v>42.14</v>
      </c>
      <c r="F4500">
        <f>MATCH(A:A,'Crown Aug Uploads '!B:B,0)</f>
        <v>5123</v>
      </c>
    </row>
    <row r="4501" spans="1:6" hidden="1" x14ac:dyDescent="0.3">
      <c r="A4501">
        <v>6041188</v>
      </c>
      <c r="B4501" s="19" t="s">
        <v>158</v>
      </c>
      <c r="E4501" s="20">
        <v>74.66</v>
      </c>
      <c r="F4501">
        <f>MATCH(A:A,'Crown Aug Uploads '!B:B,0)</f>
        <v>559</v>
      </c>
    </row>
    <row r="4502" spans="1:6" hidden="1" x14ac:dyDescent="0.3">
      <c r="A4502">
        <v>6041189</v>
      </c>
      <c r="B4502" s="19" t="s">
        <v>4438</v>
      </c>
      <c r="E4502" s="20">
        <v>42.14</v>
      </c>
      <c r="F4502">
        <f>MATCH(A:A,'Crown Aug Uploads '!B:B,0)</f>
        <v>5124</v>
      </c>
    </row>
    <row r="4503" spans="1:6" hidden="1" x14ac:dyDescent="0.3">
      <c r="A4503">
        <v>6041190</v>
      </c>
      <c r="B4503" s="19" t="s">
        <v>159</v>
      </c>
      <c r="E4503" s="20">
        <v>74.66</v>
      </c>
      <c r="F4503">
        <f>MATCH(A:A,'Crown Aug Uploads '!B:B,0)</f>
        <v>238</v>
      </c>
    </row>
    <row r="4504" spans="1:6" hidden="1" x14ac:dyDescent="0.3">
      <c r="A4504">
        <v>6041191</v>
      </c>
      <c r="B4504" s="19" t="s">
        <v>4439</v>
      </c>
      <c r="E4504" s="20">
        <v>78.77</v>
      </c>
      <c r="F4504">
        <f>MATCH(A:A,'Crown Aug Uploads '!B:B,0)</f>
        <v>5125</v>
      </c>
    </row>
    <row r="4505" spans="1:6" hidden="1" x14ac:dyDescent="0.3">
      <c r="A4505">
        <v>6041192</v>
      </c>
      <c r="B4505" s="19" t="s">
        <v>4440</v>
      </c>
      <c r="E4505" s="20">
        <v>78.77</v>
      </c>
      <c r="F4505">
        <f>MATCH(A:A,'Crown Aug Uploads '!B:B,0)</f>
        <v>5126</v>
      </c>
    </row>
    <row r="4506" spans="1:6" hidden="1" x14ac:dyDescent="0.3">
      <c r="A4506">
        <v>6041193</v>
      </c>
      <c r="B4506" s="19" t="s">
        <v>4441</v>
      </c>
      <c r="E4506" s="20">
        <v>115.97</v>
      </c>
      <c r="F4506">
        <f>MATCH(A:A,'Crown Aug Uploads '!B:B,0)</f>
        <v>5127</v>
      </c>
    </row>
    <row r="4507" spans="1:6" hidden="1" x14ac:dyDescent="0.3">
      <c r="A4507">
        <v>6041194</v>
      </c>
      <c r="B4507" s="19" t="s">
        <v>4442</v>
      </c>
      <c r="E4507" s="20">
        <v>74.06</v>
      </c>
      <c r="F4507">
        <f>MATCH(A:A,'Crown Aug Uploads '!B:B,0)</f>
        <v>757</v>
      </c>
    </row>
    <row r="4508" spans="1:6" hidden="1" x14ac:dyDescent="0.3">
      <c r="A4508">
        <v>6041195</v>
      </c>
      <c r="B4508" s="19" t="s">
        <v>4443</v>
      </c>
      <c r="E4508" s="20">
        <v>74.06</v>
      </c>
      <c r="F4508">
        <f>MATCH(A:A,'Crown Aug Uploads '!B:B,0)</f>
        <v>5128</v>
      </c>
    </row>
    <row r="4509" spans="1:6" hidden="1" x14ac:dyDescent="0.3">
      <c r="A4509">
        <v>6041196</v>
      </c>
      <c r="B4509" s="19" t="s">
        <v>4444</v>
      </c>
      <c r="E4509" s="20">
        <v>52.7</v>
      </c>
      <c r="F4509">
        <f>MATCH(A:A,'Crown Aug Uploads '!B:B,0)</f>
        <v>5129</v>
      </c>
    </row>
    <row r="4510" spans="1:6" hidden="1" x14ac:dyDescent="0.3">
      <c r="A4510">
        <v>6041197</v>
      </c>
      <c r="B4510" s="19" t="s">
        <v>4445</v>
      </c>
      <c r="E4510" s="20">
        <v>126.92</v>
      </c>
      <c r="F4510">
        <f>MATCH(A:A,'Crown Aug Uploads '!B:B,0)</f>
        <v>5130</v>
      </c>
    </row>
    <row r="4511" spans="1:6" hidden="1" x14ac:dyDescent="0.3">
      <c r="A4511">
        <v>6041198</v>
      </c>
      <c r="B4511" s="19" t="s">
        <v>4446</v>
      </c>
      <c r="E4511" s="20">
        <v>126.92</v>
      </c>
      <c r="F4511">
        <f>MATCH(A:A,'Crown Aug Uploads '!B:B,0)</f>
        <v>5131</v>
      </c>
    </row>
    <row r="4512" spans="1:6" hidden="1" x14ac:dyDescent="0.3">
      <c r="A4512">
        <v>6041199</v>
      </c>
      <c r="B4512" s="19" t="s">
        <v>4447</v>
      </c>
      <c r="E4512" s="20">
        <v>126.92</v>
      </c>
      <c r="F4512">
        <f>MATCH(A:A,'Crown Aug Uploads '!B:B,0)</f>
        <v>5132</v>
      </c>
    </row>
    <row r="4513" spans="1:6" hidden="1" x14ac:dyDescent="0.3">
      <c r="A4513">
        <v>6041200</v>
      </c>
      <c r="B4513" s="19" t="s">
        <v>4448</v>
      </c>
      <c r="E4513" s="20">
        <v>167.38</v>
      </c>
      <c r="F4513">
        <f>MATCH(A:A,'Crown Aug Uploads '!B:B,0)</f>
        <v>5133</v>
      </c>
    </row>
    <row r="4514" spans="1:6" hidden="1" x14ac:dyDescent="0.3">
      <c r="A4514">
        <v>6041201</v>
      </c>
      <c r="B4514" s="19" t="s">
        <v>4449</v>
      </c>
      <c r="E4514" s="20">
        <v>170.39</v>
      </c>
      <c r="F4514">
        <f>MATCH(A:A,'Crown Aug Uploads '!B:B,0)</f>
        <v>438</v>
      </c>
    </row>
    <row r="4515" spans="1:6" hidden="1" x14ac:dyDescent="0.3">
      <c r="A4515">
        <v>6041203</v>
      </c>
      <c r="B4515" s="19" t="s">
        <v>4450</v>
      </c>
      <c r="E4515" s="20">
        <v>67.38</v>
      </c>
      <c r="F4515">
        <f>MATCH(A:A,'Crown Aug Uploads '!B:B,0)</f>
        <v>5134</v>
      </c>
    </row>
    <row r="4516" spans="1:6" hidden="1" x14ac:dyDescent="0.3">
      <c r="A4516">
        <v>6041204</v>
      </c>
      <c r="B4516" s="19" t="s">
        <v>4451</v>
      </c>
      <c r="E4516" s="20">
        <v>67.38</v>
      </c>
      <c r="F4516">
        <f>MATCH(A:A,'Crown Aug Uploads '!B:B,0)</f>
        <v>679</v>
      </c>
    </row>
    <row r="4517" spans="1:6" hidden="1" x14ac:dyDescent="0.3">
      <c r="A4517">
        <v>6041205</v>
      </c>
      <c r="B4517" s="19" t="s">
        <v>4452</v>
      </c>
      <c r="E4517" s="20">
        <v>67.38</v>
      </c>
      <c r="F4517">
        <f>MATCH(A:A,'Crown Aug Uploads '!B:B,0)</f>
        <v>5135</v>
      </c>
    </row>
    <row r="4518" spans="1:6" hidden="1" x14ac:dyDescent="0.3">
      <c r="A4518">
        <v>6041206</v>
      </c>
      <c r="B4518" s="19" t="s">
        <v>4453</v>
      </c>
      <c r="E4518" s="20">
        <v>90.62</v>
      </c>
      <c r="F4518">
        <f>MATCH(A:A,'Crown Aug Uploads '!B:B,0)</f>
        <v>5136</v>
      </c>
    </row>
    <row r="4519" spans="1:6" hidden="1" x14ac:dyDescent="0.3">
      <c r="A4519">
        <v>6041207</v>
      </c>
      <c r="B4519" s="19" t="s">
        <v>4454</v>
      </c>
      <c r="E4519" s="20">
        <v>67.38</v>
      </c>
      <c r="F4519">
        <f>MATCH(A:A,'Crown Aug Uploads '!B:B,0)</f>
        <v>5137</v>
      </c>
    </row>
    <row r="4520" spans="1:6" hidden="1" x14ac:dyDescent="0.3">
      <c r="A4520">
        <v>6040542</v>
      </c>
      <c r="B4520" s="19" t="s">
        <v>4455</v>
      </c>
      <c r="E4520" s="20">
        <v>22.88</v>
      </c>
      <c r="F4520">
        <f>MATCH(A:A,'Crown Aug Uploads '!B:B,0)</f>
        <v>5138</v>
      </c>
    </row>
    <row r="4521" spans="1:6" hidden="1" x14ac:dyDescent="0.3">
      <c r="A4521">
        <v>6040543</v>
      </c>
      <c r="B4521" s="19" t="s">
        <v>4456</v>
      </c>
      <c r="E4521" s="20">
        <v>100.43</v>
      </c>
      <c r="F4521">
        <f>MATCH(A:A,'Crown Aug Uploads '!B:B,0)</f>
        <v>5139</v>
      </c>
    </row>
    <row r="4522" spans="1:6" hidden="1" x14ac:dyDescent="0.3">
      <c r="A4522">
        <v>6040545</v>
      </c>
      <c r="B4522" s="19" t="s">
        <v>4457</v>
      </c>
      <c r="E4522" s="20">
        <v>19.7</v>
      </c>
      <c r="F4522">
        <f>MATCH(A:A,'Crown Aug Uploads '!B:B,0)</f>
        <v>5140</v>
      </c>
    </row>
    <row r="4523" spans="1:6" hidden="1" x14ac:dyDescent="0.3">
      <c r="A4523">
        <v>6040595</v>
      </c>
      <c r="B4523" s="19" t="s">
        <v>4458</v>
      </c>
      <c r="E4523" s="20">
        <v>144.08000000000001</v>
      </c>
      <c r="F4523">
        <f>MATCH(A:A,'Crown Aug Uploads '!B:B,0)</f>
        <v>5141</v>
      </c>
    </row>
    <row r="4524" spans="1:6" hidden="1" x14ac:dyDescent="0.3">
      <c r="A4524">
        <v>6040606</v>
      </c>
      <c r="B4524" s="19" t="s">
        <v>148</v>
      </c>
      <c r="E4524" s="20">
        <v>92.52</v>
      </c>
      <c r="F4524">
        <f>MATCH(A:A,'Crown Aug Uploads '!B:B,0)</f>
        <v>1227</v>
      </c>
    </row>
    <row r="4525" spans="1:6" hidden="1" x14ac:dyDescent="0.3">
      <c r="A4525">
        <v>6040660</v>
      </c>
      <c r="B4525" s="19" t="s">
        <v>4459</v>
      </c>
      <c r="E4525" s="20">
        <v>7.04</v>
      </c>
      <c r="F4525">
        <f>MATCH(A:A,'Crown Aug Uploads '!B:B,0)</f>
        <v>5142</v>
      </c>
    </row>
    <row r="4526" spans="1:6" hidden="1" x14ac:dyDescent="0.3">
      <c r="A4526">
        <v>6040663</v>
      </c>
      <c r="B4526" s="19" t="s">
        <v>4460</v>
      </c>
      <c r="E4526" s="20">
        <v>43.75</v>
      </c>
      <c r="F4526">
        <f>MATCH(A:A,'Crown Aug Uploads '!B:B,0)</f>
        <v>5143</v>
      </c>
    </row>
    <row r="4527" spans="1:6" hidden="1" x14ac:dyDescent="0.3">
      <c r="A4527">
        <v>6040675</v>
      </c>
      <c r="B4527" s="19" t="s">
        <v>4461</v>
      </c>
      <c r="E4527" s="20">
        <v>11.35</v>
      </c>
      <c r="F4527">
        <f>MATCH(A:A,'Crown Aug Uploads '!B:B,0)</f>
        <v>5144</v>
      </c>
    </row>
    <row r="4528" spans="1:6" hidden="1" x14ac:dyDescent="0.3">
      <c r="A4528">
        <v>6041003</v>
      </c>
      <c r="B4528" s="19" t="s">
        <v>4462</v>
      </c>
      <c r="E4528" s="20">
        <v>9.93</v>
      </c>
      <c r="F4528">
        <f>MATCH(A:A,'Crown Aug Uploads '!B:B,0)</f>
        <v>5145</v>
      </c>
    </row>
    <row r="4529" spans="1:6" hidden="1" x14ac:dyDescent="0.3">
      <c r="A4529">
        <v>6041004</v>
      </c>
      <c r="B4529" s="19" t="s">
        <v>4463</v>
      </c>
      <c r="E4529" s="20">
        <v>16.25</v>
      </c>
      <c r="F4529">
        <f>MATCH(A:A,'Crown Aug Uploads '!B:B,0)</f>
        <v>5146</v>
      </c>
    </row>
    <row r="4530" spans="1:6" hidden="1" x14ac:dyDescent="0.3">
      <c r="A4530">
        <v>6041006</v>
      </c>
      <c r="B4530" s="19" t="s">
        <v>4464</v>
      </c>
      <c r="E4530" s="20">
        <v>9.93</v>
      </c>
      <c r="F4530">
        <f>MATCH(A:A,'Crown Aug Uploads '!B:B,0)</f>
        <v>5147</v>
      </c>
    </row>
    <row r="4531" spans="1:6" hidden="1" x14ac:dyDescent="0.3">
      <c r="A4531">
        <v>6041007</v>
      </c>
      <c r="B4531" s="19" t="s">
        <v>4465</v>
      </c>
      <c r="E4531" s="20">
        <v>16.25</v>
      </c>
      <c r="F4531">
        <f>MATCH(A:A,'Crown Aug Uploads '!B:B,0)</f>
        <v>5148</v>
      </c>
    </row>
    <row r="4532" spans="1:6" hidden="1" x14ac:dyDescent="0.3">
      <c r="A4532">
        <v>6041008</v>
      </c>
      <c r="B4532" s="19" t="s">
        <v>4466</v>
      </c>
      <c r="E4532" s="20">
        <v>24.92</v>
      </c>
      <c r="F4532">
        <f>MATCH(A:A,'Crown Aug Uploads '!B:B,0)</f>
        <v>5149</v>
      </c>
    </row>
    <row r="4533" spans="1:6" hidden="1" x14ac:dyDescent="0.3">
      <c r="A4533">
        <v>6041012</v>
      </c>
      <c r="B4533" s="19" t="s">
        <v>4467</v>
      </c>
      <c r="E4533" s="20">
        <v>9.93</v>
      </c>
      <c r="F4533">
        <f>MATCH(A:A,'Crown Aug Uploads '!B:B,0)</f>
        <v>5150</v>
      </c>
    </row>
    <row r="4534" spans="1:6" hidden="1" x14ac:dyDescent="0.3">
      <c r="A4534">
        <v>6041013</v>
      </c>
      <c r="B4534" s="19" t="s">
        <v>4468</v>
      </c>
      <c r="E4534" s="20">
        <v>16.25</v>
      </c>
      <c r="F4534">
        <f>MATCH(A:A,'Crown Aug Uploads '!B:B,0)</f>
        <v>5151</v>
      </c>
    </row>
    <row r="4535" spans="1:6" hidden="1" x14ac:dyDescent="0.3">
      <c r="A4535">
        <v>6041014</v>
      </c>
      <c r="B4535" s="19" t="s">
        <v>4469</v>
      </c>
      <c r="E4535" s="20">
        <v>24.92</v>
      </c>
      <c r="F4535">
        <f>MATCH(A:A,'Crown Aug Uploads '!B:B,0)</f>
        <v>5152</v>
      </c>
    </row>
    <row r="4536" spans="1:6" hidden="1" x14ac:dyDescent="0.3">
      <c r="A4536">
        <v>6041016</v>
      </c>
      <c r="B4536" s="19" t="s">
        <v>4470</v>
      </c>
      <c r="E4536" s="20">
        <v>9.93</v>
      </c>
      <c r="F4536">
        <f>MATCH(A:A,'Crown Aug Uploads '!B:B,0)</f>
        <v>5153</v>
      </c>
    </row>
    <row r="4537" spans="1:6" hidden="1" x14ac:dyDescent="0.3">
      <c r="A4537">
        <v>6041017</v>
      </c>
      <c r="B4537" s="19" t="s">
        <v>4471</v>
      </c>
      <c r="E4537" s="20">
        <v>16.25</v>
      </c>
      <c r="F4537">
        <f>MATCH(A:A,'Crown Aug Uploads '!B:B,0)</f>
        <v>5154</v>
      </c>
    </row>
    <row r="4538" spans="1:6" hidden="1" x14ac:dyDescent="0.3">
      <c r="A4538">
        <v>6041018</v>
      </c>
      <c r="B4538" s="19" t="s">
        <v>4472</v>
      </c>
      <c r="E4538" s="20">
        <v>24.92</v>
      </c>
      <c r="F4538">
        <f>MATCH(A:A,'Crown Aug Uploads '!B:B,0)</f>
        <v>5155</v>
      </c>
    </row>
    <row r="4539" spans="1:6" hidden="1" x14ac:dyDescent="0.3">
      <c r="A4539">
        <v>6041019</v>
      </c>
      <c r="B4539" s="19" t="s">
        <v>4473</v>
      </c>
      <c r="E4539" s="20">
        <v>9.93</v>
      </c>
      <c r="F4539">
        <f>MATCH(A:A,'Crown Aug Uploads '!B:B,0)</f>
        <v>5156</v>
      </c>
    </row>
    <row r="4540" spans="1:6" hidden="1" x14ac:dyDescent="0.3">
      <c r="A4540">
        <v>6041020</v>
      </c>
      <c r="B4540" s="19" t="s">
        <v>4474</v>
      </c>
      <c r="E4540" s="20">
        <v>16.25</v>
      </c>
      <c r="F4540">
        <f>MATCH(A:A,'Crown Aug Uploads '!B:B,0)</f>
        <v>5157</v>
      </c>
    </row>
    <row r="4541" spans="1:6" hidden="1" x14ac:dyDescent="0.3">
      <c r="A4541">
        <v>6041021</v>
      </c>
      <c r="B4541" s="19" t="s">
        <v>4475</v>
      </c>
      <c r="E4541" s="20">
        <v>24.92</v>
      </c>
      <c r="F4541">
        <f>MATCH(A:A,'Crown Aug Uploads '!B:B,0)</f>
        <v>5158</v>
      </c>
    </row>
    <row r="4542" spans="1:6" hidden="1" x14ac:dyDescent="0.3">
      <c r="A4542">
        <v>6040510</v>
      </c>
      <c r="B4542" s="19" t="s">
        <v>4476</v>
      </c>
      <c r="E4542" s="20">
        <v>35.130000000000003</v>
      </c>
      <c r="F4542">
        <f>MATCH(A:A,'Crown Aug Uploads '!B:B,0)</f>
        <v>5159</v>
      </c>
    </row>
    <row r="4543" spans="1:6" hidden="1" x14ac:dyDescent="0.3">
      <c r="A4543">
        <v>6040511</v>
      </c>
      <c r="B4543" s="19" t="s">
        <v>4477</v>
      </c>
      <c r="E4543" s="20">
        <v>39.450000000000003</v>
      </c>
      <c r="F4543">
        <f>MATCH(A:A,'Crown Aug Uploads '!B:B,0)</f>
        <v>5160</v>
      </c>
    </row>
    <row r="4544" spans="1:6" hidden="1" x14ac:dyDescent="0.3">
      <c r="A4544">
        <v>6040513</v>
      </c>
      <c r="B4544" s="19" t="s">
        <v>4478</v>
      </c>
      <c r="E4544" s="20">
        <v>36.14</v>
      </c>
      <c r="F4544">
        <f>MATCH(A:A,'Crown Aug Uploads '!B:B,0)</f>
        <v>5161</v>
      </c>
    </row>
    <row r="4545" spans="1:6" hidden="1" x14ac:dyDescent="0.3">
      <c r="A4545">
        <v>6040515</v>
      </c>
      <c r="B4545" s="19" t="s">
        <v>4479</v>
      </c>
      <c r="E4545" s="20">
        <v>40.89</v>
      </c>
      <c r="F4545">
        <f>MATCH(A:A,'Crown Aug Uploads '!B:B,0)</f>
        <v>5162</v>
      </c>
    </row>
    <row r="4546" spans="1:6" hidden="1" x14ac:dyDescent="0.3">
      <c r="A4546">
        <v>6040516</v>
      </c>
      <c r="B4546" s="19" t="s">
        <v>4480</v>
      </c>
      <c r="E4546" s="20">
        <v>40.89</v>
      </c>
      <c r="F4546">
        <f>MATCH(A:A,'Crown Aug Uploads '!B:B,0)</f>
        <v>5163</v>
      </c>
    </row>
    <row r="4547" spans="1:6" hidden="1" x14ac:dyDescent="0.3">
      <c r="A4547">
        <v>6040518</v>
      </c>
      <c r="B4547" s="19" t="s">
        <v>4481</v>
      </c>
      <c r="E4547" s="20">
        <v>39.18</v>
      </c>
      <c r="F4547">
        <f>MATCH(A:A,'Crown Aug Uploads '!B:B,0)</f>
        <v>5164</v>
      </c>
    </row>
    <row r="4548" spans="1:6" hidden="1" x14ac:dyDescent="0.3">
      <c r="A4548">
        <v>6040519</v>
      </c>
      <c r="B4548" s="19" t="s">
        <v>4482</v>
      </c>
      <c r="E4548" s="20">
        <v>46.46</v>
      </c>
      <c r="F4548">
        <f>MATCH(A:A,'Crown Aug Uploads '!B:B,0)</f>
        <v>5165</v>
      </c>
    </row>
    <row r="4549" spans="1:6" hidden="1" x14ac:dyDescent="0.3">
      <c r="A4549">
        <v>6040520</v>
      </c>
      <c r="B4549" s="19" t="s">
        <v>4483</v>
      </c>
      <c r="E4549" s="20">
        <v>46.46</v>
      </c>
      <c r="F4549">
        <f>MATCH(A:A,'Crown Aug Uploads '!B:B,0)</f>
        <v>369</v>
      </c>
    </row>
    <row r="4550" spans="1:6" hidden="1" x14ac:dyDescent="0.3">
      <c r="A4550">
        <v>6040521</v>
      </c>
      <c r="B4550" s="19" t="s">
        <v>4484</v>
      </c>
      <c r="E4550" s="20">
        <v>46.46</v>
      </c>
      <c r="F4550">
        <f>MATCH(A:A,'Crown Aug Uploads '!B:B,0)</f>
        <v>5166</v>
      </c>
    </row>
    <row r="4551" spans="1:6" hidden="1" x14ac:dyDescent="0.3">
      <c r="A4551">
        <v>6040524</v>
      </c>
      <c r="B4551" s="19" t="s">
        <v>4485</v>
      </c>
      <c r="E4551" s="20">
        <v>48.39</v>
      </c>
      <c r="F4551">
        <f>MATCH(A:A,'Crown Aug Uploads '!B:B,0)</f>
        <v>5167</v>
      </c>
    </row>
    <row r="4552" spans="1:6" hidden="1" x14ac:dyDescent="0.3">
      <c r="A4552">
        <v>6040525</v>
      </c>
      <c r="B4552" s="19" t="s">
        <v>4486</v>
      </c>
      <c r="E4552" s="20">
        <v>48.39</v>
      </c>
      <c r="F4552">
        <f>MATCH(A:A,'Crown Aug Uploads '!B:B,0)</f>
        <v>5168</v>
      </c>
    </row>
    <row r="4553" spans="1:6" hidden="1" x14ac:dyDescent="0.3">
      <c r="A4553">
        <v>6040528</v>
      </c>
      <c r="B4553" s="19" t="s">
        <v>4487</v>
      </c>
      <c r="E4553" s="20">
        <v>71.489999999999995</v>
      </c>
      <c r="F4553">
        <f>MATCH(A:A,'Crown Aug Uploads '!B:B,0)</f>
        <v>5169</v>
      </c>
    </row>
    <row r="4554" spans="1:6" hidden="1" x14ac:dyDescent="0.3">
      <c r="A4554">
        <v>6040530</v>
      </c>
      <c r="B4554" s="19" t="s">
        <v>4488</v>
      </c>
      <c r="E4554" s="20">
        <v>68.56</v>
      </c>
      <c r="F4554">
        <f>MATCH(A:A,'Crown Aug Uploads '!B:B,0)</f>
        <v>5170</v>
      </c>
    </row>
    <row r="4555" spans="1:6" hidden="1" x14ac:dyDescent="0.3">
      <c r="A4555">
        <v>6040531</v>
      </c>
      <c r="B4555" s="19" t="s">
        <v>4489</v>
      </c>
      <c r="E4555" s="20">
        <v>75.099999999999994</v>
      </c>
      <c r="F4555">
        <f>MATCH(A:A,'Crown Aug Uploads '!B:B,0)</f>
        <v>5171</v>
      </c>
    </row>
    <row r="4556" spans="1:6" x14ac:dyDescent="0.3">
      <c r="A4556">
        <v>6040536</v>
      </c>
      <c r="B4556" s="19" t="s">
        <v>4490</v>
      </c>
      <c r="E4556" s="20">
        <v>23.88</v>
      </c>
      <c r="F4556">
        <f>MATCH(A:A,'Crown Aug Uploads '!B:B,0)</f>
        <v>769</v>
      </c>
    </row>
    <row r="4557" spans="1:6" hidden="1" x14ac:dyDescent="0.3">
      <c r="A4557">
        <v>6040537</v>
      </c>
      <c r="B4557" s="19" t="s">
        <v>4491</v>
      </c>
      <c r="E4557" s="20">
        <v>43.24</v>
      </c>
      <c r="F4557">
        <f>MATCH(A:A,'Crown Aug Uploads '!B:B,0)</f>
        <v>5172</v>
      </c>
    </row>
    <row r="4558" spans="1:6" hidden="1" x14ac:dyDescent="0.3">
      <c r="A4558">
        <v>6040538</v>
      </c>
      <c r="B4558" s="19" t="s">
        <v>4492</v>
      </c>
      <c r="E4558" s="20">
        <v>43.24</v>
      </c>
      <c r="F4558">
        <f>MATCH(A:A,'Crown Aug Uploads '!B:B,0)</f>
        <v>5173</v>
      </c>
    </row>
    <row r="4559" spans="1:6" hidden="1" x14ac:dyDescent="0.3">
      <c r="A4559">
        <v>6040540</v>
      </c>
      <c r="B4559" s="19" t="s">
        <v>4493</v>
      </c>
      <c r="E4559" s="20">
        <v>43.75</v>
      </c>
      <c r="F4559">
        <f>MATCH(A:A,'Crown Aug Uploads '!B:B,0)</f>
        <v>5174</v>
      </c>
    </row>
    <row r="4560" spans="1:6" hidden="1" x14ac:dyDescent="0.3">
      <c r="A4560">
        <v>6040541</v>
      </c>
      <c r="B4560" s="19" t="s">
        <v>4494</v>
      </c>
      <c r="E4560" s="20">
        <v>53.56</v>
      </c>
      <c r="F4560">
        <f>MATCH(A:A,'Crown Aug Uploads '!B:B,0)</f>
        <v>5175</v>
      </c>
    </row>
    <row r="4561" spans="1:6" hidden="1" x14ac:dyDescent="0.3">
      <c r="A4561">
        <v>6041022</v>
      </c>
      <c r="B4561" s="19" t="s">
        <v>4495</v>
      </c>
      <c r="E4561" s="20">
        <v>50.43</v>
      </c>
      <c r="F4561">
        <f>MATCH(A:A,'Crown Aug Uploads '!B:B,0)</f>
        <v>5176</v>
      </c>
    </row>
    <row r="4562" spans="1:6" hidden="1" x14ac:dyDescent="0.3">
      <c r="A4562">
        <v>6041048</v>
      </c>
      <c r="B4562" s="19" t="s">
        <v>4496</v>
      </c>
      <c r="E4562" s="20">
        <v>113.16</v>
      </c>
      <c r="F4562">
        <f>MATCH(A:A,'Crown Aug Uploads '!B:B,0)</f>
        <v>5177</v>
      </c>
    </row>
    <row r="4563" spans="1:6" hidden="1" x14ac:dyDescent="0.3">
      <c r="A4563">
        <v>6041049</v>
      </c>
      <c r="B4563" s="19" t="s">
        <v>4497</v>
      </c>
      <c r="E4563" s="20">
        <v>50.87</v>
      </c>
      <c r="F4563">
        <f>MATCH(A:A,'Crown Aug Uploads '!B:B,0)</f>
        <v>602</v>
      </c>
    </row>
    <row r="4564" spans="1:6" hidden="1" x14ac:dyDescent="0.3">
      <c r="A4564">
        <v>6041050</v>
      </c>
      <c r="B4564" s="19" t="s">
        <v>4498</v>
      </c>
      <c r="E4564" s="20">
        <v>25.43</v>
      </c>
      <c r="F4564">
        <f>MATCH(A:A,'Crown Aug Uploads '!B:B,0)</f>
        <v>5178</v>
      </c>
    </row>
    <row r="4565" spans="1:6" hidden="1" x14ac:dyDescent="0.3">
      <c r="A4565">
        <v>6041051</v>
      </c>
      <c r="B4565" s="19" t="s">
        <v>4499</v>
      </c>
      <c r="E4565" s="20">
        <v>48.23</v>
      </c>
      <c r="F4565">
        <f>MATCH(A:A,'Crown Aug Uploads '!B:B,0)</f>
        <v>5179</v>
      </c>
    </row>
    <row r="4566" spans="1:6" hidden="1" x14ac:dyDescent="0.3">
      <c r="A4566">
        <v>6041052</v>
      </c>
      <c r="B4566" s="19" t="s">
        <v>149</v>
      </c>
      <c r="E4566" s="20">
        <v>45.51</v>
      </c>
      <c r="F4566">
        <f>MATCH(A:A,'Crown Aug Uploads '!B:B,0)</f>
        <v>557</v>
      </c>
    </row>
    <row r="4567" spans="1:6" hidden="1" x14ac:dyDescent="0.3">
      <c r="A4567">
        <v>6041053</v>
      </c>
      <c r="B4567" s="19" t="s">
        <v>150</v>
      </c>
      <c r="E4567" s="20">
        <v>23.66</v>
      </c>
      <c r="F4567">
        <f>MATCH(A:A,'Crown Aug Uploads '!B:B,0)</f>
        <v>458</v>
      </c>
    </row>
    <row r="4568" spans="1:6" hidden="1" x14ac:dyDescent="0.3">
      <c r="A4568">
        <v>6041054</v>
      </c>
      <c r="B4568" s="19" t="s">
        <v>151</v>
      </c>
      <c r="E4568" s="20">
        <v>10</v>
      </c>
      <c r="F4568">
        <f>MATCH(A:A,'Crown Aug Uploads '!B:B,0)</f>
        <v>1229</v>
      </c>
    </row>
    <row r="4569" spans="1:6" hidden="1" x14ac:dyDescent="0.3">
      <c r="A4569">
        <v>6041055</v>
      </c>
      <c r="B4569" s="19" t="s">
        <v>4500</v>
      </c>
      <c r="E4569" s="20">
        <v>73.61</v>
      </c>
      <c r="F4569">
        <f>MATCH(A:A,'Crown Aug Uploads '!B:B,0)</f>
        <v>88</v>
      </c>
    </row>
    <row r="4570" spans="1:6" hidden="1" x14ac:dyDescent="0.3">
      <c r="A4570">
        <v>6041056</v>
      </c>
      <c r="B4570" s="19" t="s">
        <v>4501</v>
      </c>
      <c r="E4570" s="20">
        <v>38.700000000000003</v>
      </c>
      <c r="F4570">
        <f>MATCH(A:A,'Crown Aug Uploads '!B:B,0)</f>
        <v>115</v>
      </c>
    </row>
    <row r="4571" spans="1:6" hidden="1" x14ac:dyDescent="0.3">
      <c r="A4571">
        <v>6041057</v>
      </c>
      <c r="B4571" s="19" t="s">
        <v>4502</v>
      </c>
      <c r="E4571" s="20">
        <v>13.03</v>
      </c>
      <c r="F4571">
        <f>MATCH(A:A,'Crown Aug Uploads '!B:B,0)</f>
        <v>339</v>
      </c>
    </row>
    <row r="4572" spans="1:6" hidden="1" x14ac:dyDescent="0.3">
      <c r="A4572">
        <v>6041058</v>
      </c>
      <c r="B4572" s="19" t="s">
        <v>4503</v>
      </c>
      <c r="E4572" s="20">
        <v>13.5</v>
      </c>
      <c r="F4572">
        <f>MATCH(A:A,'Crown Aug Uploads '!B:B,0)</f>
        <v>237</v>
      </c>
    </row>
    <row r="4573" spans="1:6" hidden="1" x14ac:dyDescent="0.3">
      <c r="A4573">
        <v>6041059</v>
      </c>
      <c r="B4573" s="19" t="s">
        <v>4504</v>
      </c>
      <c r="E4573" s="20">
        <v>45.39</v>
      </c>
      <c r="F4573">
        <f>MATCH(A:A,'Crown Aug Uploads '!B:B,0)</f>
        <v>82</v>
      </c>
    </row>
    <row r="4574" spans="1:6" hidden="1" x14ac:dyDescent="0.3">
      <c r="A4574">
        <v>6041060</v>
      </c>
      <c r="B4574" s="19" t="s">
        <v>4505</v>
      </c>
      <c r="E4574" s="20">
        <v>23.51</v>
      </c>
      <c r="F4574">
        <f>MATCH(A:A,'Crown Aug Uploads '!B:B,0)</f>
        <v>226</v>
      </c>
    </row>
    <row r="4575" spans="1:6" hidden="1" x14ac:dyDescent="0.3">
      <c r="A4575">
        <v>6041061</v>
      </c>
      <c r="B4575" s="19" t="s">
        <v>4506</v>
      </c>
      <c r="E4575" s="20">
        <v>7.25</v>
      </c>
      <c r="F4575">
        <f>MATCH(A:A,'Crown Aug Uploads '!B:B,0)</f>
        <v>1230</v>
      </c>
    </row>
    <row r="4576" spans="1:6" hidden="1" x14ac:dyDescent="0.3">
      <c r="A4576">
        <v>6041062</v>
      </c>
      <c r="B4576" s="19" t="s">
        <v>152</v>
      </c>
      <c r="E4576" s="20">
        <v>6.03</v>
      </c>
      <c r="F4576">
        <f>MATCH(A:A,'Crown Aug Uploads '!B:B,0)</f>
        <v>728</v>
      </c>
    </row>
    <row r="4577" spans="1:6" x14ac:dyDescent="0.3">
      <c r="A4577">
        <v>6041063</v>
      </c>
      <c r="B4577" s="19" t="s">
        <v>4507</v>
      </c>
      <c r="E4577" s="20">
        <v>143.52000000000001</v>
      </c>
      <c r="F4577">
        <f>MATCH(A:A,'Crown Aug Uploads '!B:B,0)</f>
        <v>5180</v>
      </c>
    </row>
    <row r="4578" spans="1:6" x14ac:dyDescent="0.3">
      <c r="A4578">
        <v>6041064</v>
      </c>
      <c r="B4578" s="19" t="s">
        <v>153</v>
      </c>
      <c r="E4578" s="20">
        <v>73.510000000000005</v>
      </c>
      <c r="F4578">
        <f>MATCH(A:A,'Crown Aug Uploads '!B:B,0)</f>
        <v>1231</v>
      </c>
    </row>
    <row r="4579" spans="1:6" hidden="1" x14ac:dyDescent="0.3">
      <c r="A4579">
        <v>6041066</v>
      </c>
      <c r="B4579" s="19" t="s">
        <v>4508</v>
      </c>
      <c r="E4579" s="20">
        <v>19.5</v>
      </c>
      <c r="F4579">
        <f>MATCH(A:A,'Crown Aug Uploads '!B:B,0)</f>
        <v>659</v>
      </c>
    </row>
    <row r="4580" spans="1:6" hidden="1" x14ac:dyDescent="0.3">
      <c r="A4580">
        <v>6041067</v>
      </c>
      <c r="B4580" s="19" t="s">
        <v>4509</v>
      </c>
      <c r="E4580" s="20">
        <v>44.5</v>
      </c>
      <c r="F4580">
        <f>MATCH(A:A,'Crown Aug Uploads '!B:B,0)</f>
        <v>5181</v>
      </c>
    </row>
    <row r="4581" spans="1:6" hidden="1" x14ac:dyDescent="0.3">
      <c r="A4581">
        <v>6041068</v>
      </c>
      <c r="B4581" s="19" t="s">
        <v>4510</v>
      </c>
      <c r="E4581" s="20">
        <v>49.84</v>
      </c>
      <c r="F4581">
        <f>MATCH(A:A,'Crown Aug Uploads '!B:B,0)</f>
        <v>270</v>
      </c>
    </row>
    <row r="4582" spans="1:6" hidden="1" x14ac:dyDescent="0.3">
      <c r="A4582">
        <v>6041069</v>
      </c>
      <c r="B4582" s="19" t="s">
        <v>4511</v>
      </c>
      <c r="E4582" s="20">
        <v>88.85</v>
      </c>
      <c r="F4582">
        <f>MATCH(A:A,'Crown Aug Uploads '!B:B,0)</f>
        <v>368</v>
      </c>
    </row>
    <row r="4583" spans="1:6" hidden="1" x14ac:dyDescent="0.3">
      <c r="A4583">
        <v>6041023</v>
      </c>
      <c r="B4583" s="19" t="s">
        <v>4512</v>
      </c>
      <c r="E4583" s="20">
        <v>9.93</v>
      </c>
      <c r="F4583">
        <f>MATCH(A:A,'Crown Aug Uploads '!B:B,0)</f>
        <v>5182</v>
      </c>
    </row>
    <row r="4584" spans="1:6" hidden="1" x14ac:dyDescent="0.3">
      <c r="A4584">
        <v>6041024</v>
      </c>
      <c r="B4584" s="19" t="s">
        <v>4513</v>
      </c>
      <c r="E4584" s="20">
        <v>16.25</v>
      </c>
      <c r="F4584">
        <f>MATCH(A:A,'Crown Aug Uploads '!B:B,0)</f>
        <v>5183</v>
      </c>
    </row>
    <row r="4585" spans="1:6" hidden="1" x14ac:dyDescent="0.3">
      <c r="A4585">
        <v>6041025</v>
      </c>
      <c r="B4585" s="19" t="s">
        <v>4514</v>
      </c>
      <c r="E4585" s="20">
        <v>24.92</v>
      </c>
      <c r="F4585">
        <f>MATCH(A:A,'Crown Aug Uploads '!B:B,0)</f>
        <v>5184</v>
      </c>
    </row>
    <row r="4586" spans="1:6" hidden="1" x14ac:dyDescent="0.3">
      <c r="A4586">
        <v>6041026</v>
      </c>
      <c r="B4586" s="19" t="s">
        <v>4515</v>
      </c>
      <c r="E4586" s="20">
        <v>50.43</v>
      </c>
      <c r="F4586">
        <f>MATCH(A:A,'Crown Aug Uploads '!B:B,0)</f>
        <v>5185</v>
      </c>
    </row>
    <row r="4587" spans="1:6" hidden="1" x14ac:dyDescent="0.3">
      <c r="A4587">
        <v>6041027</v>
      </c>
      <c r="B4587" s="19" t="s">
        <v>4516</v>
      </c>
      <c r="E4587" s="20">
        <v>12.04</v>
      </c>
      <c r="F4587">
        <f>MATCH(A:A,'Crown Aug Uploads '!B:B,0)</f>
        <v>5186</v>
      </c>
    </row>
    <row r="4588" spans="1:6" hidden="1" x14ac:dyDescent="0.3">
      <c r="A4588">
        <v>6041028</v>
      </c>
      <c r="B4588" s="19" t="s">
        <v>4517</v>
      </c>
      <c r="E4588" s="20">
        <v>27.93</v>
      </c>
      <c r="F4588">
        <f>MATCH(A:A,'Crown Aug Uploads '!B:B,0)</f>
        <v>5187</v>
      </c>
    </row>
    <row r="4589" spans="1:6" hidden="1" x14ac:dyDescent="0.3">
      <c r="A4589">
        <v>6041029</v>
      </c>
      <c r="B4589" s="19" t="s">
        <v>4518</v>
      </c>
      <c r="E4589" s="20">
        <v>41.77</v>
      </c>
      <c r="F4589">
        <f>MATCH(A:A,'Crown Aug Uploads '!B:B,0)</f>
        <v>5188</v>
      </c>
    </row>
    <row r="4590" spans="1:6" x14ac:dyDescent="0.3">
      <c r="A4590">
        <v>6041030</v>
      </c>
      <c r="B4590" s="19" t="s">
        <v>4519</v>
      </c>
      <c r="E4590" s="20">
        <v>20.84</v>
      </c>
      <c r="F4590">
        <f>MATCH(A:A,'Crown Aug Uploads '!B:B,0)</f>
        <v>5189</v>
      </c>
    </row>
    <row r="4591" spans="1:6" hidden="1" x14ac:dyDescent="0.3">
      <c r="A4591">
        <v>6041031</v>
      </c>
      <c r="B4591" s="19" t="s">
        <v>4520</v>
      </c>
      <c r="E4591" s="20">
        <v>14.14</v>
      </c>
      <c r="F4591">
        <f>MATCH(A:A,'Crown Aug Uploads '!B:B,0)</f>
        <v>5190</v>
      </c>
    </row>
    <row r="4592" spans="1:6" hidden="1" x14ac:dyDescent="0.3">
      <c r="A4592">
        <v>6041032</v>
      </c>
      <c r="B4592" s="19" t="s">
        <v>4521</v>
      </c>
      <c r="E4592" s="20">
        <v>30.88</v>
      </c>
      <c r="F4592">
        <f>MATCH(A:A,'Crown Aug Uploads '!B:B,0)</f>
        <v>5191</v>
      </c>
    </row>
    <row r="4593" spans="1:6" hidden="1" x14ac:dyDescent="0.3">
      <c r="A4593">
        <v>6041033</v>
      </c>
      <c r="B4593" s="19" t="s">
        <v>4522</v>
      </c>
      <c r="E4593" s="20">
        <v>57.64</v>
      </c>
      <c r="F4593">
        <f>MATCH(A:A,'Crown Aug Uploads '!B:B,0)</f>
        <v>5192</v>
      </c>
    </row>
    <row r="4594" spans="1:6" hidden="1" x14ac:dyDescent="0.3">
      <c r="A4594">
        <v>6041034</v>
      </c>
      <c r="B4594" s="19" t="s">
        <v>4523</v>
      </c>
      <c r="E4594" s="20">
        <v>39.72</v>
      </c>
      <c r="F4594">
        <f>MATCH(A:A,'Crown Aug Uploads '!B:B,0)</f>
        <v>5193</v>
      </c>
    </row>
    <row r="4595" spans="1:6" hidden="1" x14ac:dyDescent="0.3">
      <c r="A4595">
        <v>6041035</v>
      </c>
      <c r="B4595" s="19" t="s">
        <v>4524</v>
      </c>
      <c r="E4595" s="20">
        <v>125.85</v>
      </c>
      <c r="F4595">
        <f>MATCH(A:A,'Crown Aug Uploads '!B:B,0)</f>
        <v>5194</v>
      </c>
    </row>
    <row r="4596" spans="1:6" hidden="1" x14ac:dyDescent="0.3">
      <c r="A4596">
        <v>6041039</v>
      </c>
      <c r="B4596" s="19" t="s">
        <v>4525</v>
      </c>
      <c r="E4596" s="20">
        <v>111.85</v>
      </c>
      <c r="F4596">
        <f>MATCH(A:A,'Crown Aug Uploads '!B:B,0)</f>
        <v>5195</v>
      </c>
    </row>
    <row r="4597" spans="1:6" hidden="1" x14ac:dyDescent="0.3">
      <c r="A4597">
        <v>6041040</v>
      </c>
      <c r="B4597" s="19" t="s">
        <v>4526</v>
      </c>
      <c r="E4597" s="20">
        <v>5.1100000000000003</v>
      </c>
      <c r="F4597">
        <f>MATCH(A:A,'Crown Aug Uploads '!B:B,0)</f>
        <v>5196</v>
      </c>
    </row>
    <row r="4598" spans="1:6" hidden="1" x14ac:dyDescent="0.3">
      <c r="A4598">
        <v>6041041</v>
      </c>
      <c r="B4598" s="19" t="s">
        <v>4527</v>
      </c>
      <c r="E4598" s="20">
        <v>8.23</v>
      </c>
      <c r="F4598">
        <f>MATCH(A:A,'Crown Aug Uploads '!B:B,0)</f>
        <v>5197</v>
      </c>
    </row>
    <row r="4599" spans="1:6" hidden="1" x14ac:dyDescent="0.3">
      <c r="A4599">
        <v>6041042</v>
      </c>
      <c r="B4599" s="19" t="s">
        <v>4528</v>
      </c>
      <c r="E4599" s="20">
        <v>17.64</v>
      </c>
      <c r="F4599">
        <f>MATCH(A:A,'Crown Aug Uploads '!B:B,0)</f>
        <v>764</v>
      </c>
    </row>
    <row r="4600" spans="1:6" hidden="1" x14ac:dyDescent="0.3">
      <c r="A4600">
        <v>6041043</v>
      </c>
      <c r="B4600" s="19" t="s">
        <v>4529</v>
      </c>
      <c r="E4600" s="20">
        <v>25.44</v>
      </c>
      <c r="F4600">
        <f>MATCH(A:A,'Crown Aug Uploads '!B:B,0)</f>
        <v>1228</v>
      </c>
    </row>
    <row r="4601" spans="1:6" hidden="1" x14ac:dyDescent="0.3">
      <c r="A4601">
        <v>6041044</v>
      </c>
      <c r="B4601" s="19" t="s">
        <v>4530</v>
      </c>
      <c r="E4601" s="20">
        <v>17</v>
      </c>
      <c r="F4601">
        <f>MATCH(A:A,'Crown Aug Uploads '!B:B,0)</f>
        <v>740</v>
      </c>
    </row>
    <row r="4602" spans="1:6" hidden="1" x14ac:dyDescent="0.3">
      <c r="A4602">
        <v>6041045</v>
      </c>
      <c r="B4602" s="19" t="s">
        <v>4531</v>
      </c>
      <c r="E4602" s="20">
        <v>18.809999999999999</v>
      </c>
      <c r="F4602">
        <f>MATCH(A:A,'Crown Aug Uploads '!B:B,0)</f>
        <v>282</v>
      </c>
    </row>
    <row r="4603" spans="1:6" hidden="1" x14ac:dyDescent="0.3">
      <c r="A4603">
        <v>6041046</v>
      </c>
      <c r="B4603" s="19" t="s">
        <v>4532</v>
      </c>
      <c r="E4603" s="20">
        <v>11.82</v>
      </c>
      <c r="F4603">
        <f>MATCH(A:A,'Crown Aug Uploads '!B:B,0)</f>
        <v>727</v>
      </c>
    </row>
    <row r="4604" spans="1:6" hidden="1" x14ac:dyDescent="0.3">
      <c r="A4604">
        <v>6041047</v>
      </c>
      <c r="B4604" s="19" t="s">
        <v>4533</v>
      </c>
      <c r="E4604" s="20">
        <v>9.49</v>
      </c>
      <c r="F4604">
        <f>MATCH(A:A,'Crown Aug Uploads '!B:B,0)</f>
        <v>150</v>
      </c>
    </row>
    <row r="4605" spans="1:6" hidden="1" x14ac:dyDescent="0.3">
      <c r="A4605">
        <v>6041358</v>
      </c>
      <c r="B4605" s="19" t="s">
        <v>4534</v>
      </c>
      <c r="E4605" s="20">
        <v>73.67</v>
      </c>
      <c r="F4605">
        <f>MATCH(A:A,'Crown Aug Uploads '!B:B,0)</f>
        <v>5198</v>
      </c>
    </row>
    <row r="4606" spans="1:6" hidden="1" x14ac:dyDescent="0.3">
      <c r="A4606">
        <v>6041359</v>
      </c>
      <c r="B4606" s="19" t="s">
        <v>4535</v>
      </c>
      <c r="E4606" s="20">
        <v>21.34</v>
      </c>
      <c r="F4606">
        <f>MATCH(A:A,'Crown Aug Uploads '!B:B,0)</f>
        <v>5199</v>
      </c>
    </row>
    <row r="4607" spans="1:6" hidden="1" x14ac:dyDescent="0.3">
      <c r="A4607">
        <v>6041360</v>
      </c>
      <c r="B4607" s="19" t="s">
        <v>4536</v>
      </c>
      <c r="E4607" s="20">
        <v>28.39</v>
      </c>
      <c r="F4607">
        <f>MATCH(A:A,'Crown Aug Uploads '!B:B,0)</f>
        <v>5200</v>
      </c>
    </row>
    <row r="4608" spans="1:6" hidden="1" x14ac:dyDescent="0.3">
      <c r="A4608">
        <v>6041361</v>
      </c>
      <c r="B4608" s="19" t="s">
        <v>4537</v>
      </c>
      <c r="E4608" s="20">
        <v>64.8</v>
      </c>
      <c r="F4608">
        <f>MATCH(A:A,'Crown Aug Uploads '!B:B,0)</f>
        <v>5201</v>
      </c>
    </row>
    <row r="4609" spans="1:6" hidden="1" x14ac:dyDescent="0.3">
      <c r="A4609">
        <v>6041362</v>
      </c>
      <c r="B4609" s="19" t="s">
        <v>4538</v>
      </c>
      <c r="E4609" s="20">
        <v>124.34</v>
      </c>
      <c r="F4609">
        <f>MATCH(A:A,'Crown Aug Uploads '!B:B,0)</f>
        <v>5202</v>
      </c>
    </row>
    <row r="4610" spans="1:6" hidden="1" x14ac:dyDescent="0.3">
      <c r="A4610">
        <v>6041363</v>
      </c>
      <c r="B4610" s="19" t="s">
        <v>4539</v>
      </c>
      <c r="E4610" s="20">
        <v>109.34</v>
      </c>
      <c r="F4610">
        <f>MATCH(A:A,'Crown Aug Uploads '!B:B,0)</f>
        <v>5203</v>
      </c>
    </row>
    <row r="4611" spans="1:6" hidden="1" x14ac:dyDescent="0.3">
      <c r="A4611">
        <v>6041364</v>
      </c>
      <c r="B4611" s="19" t="s">
        <v>4540</v>
      </c>
      <c r="E4611" s="20">
        <v>109.92</v>
      </c>
      <c r="F4611">
        <f>MATCH(A:A,'Crown Aug Uploads '!B:B,0)</f>
        <v>5204</v>
      </c>
    </row>
    <row r="4612" spans="1:6" hidden="1" x14ac:dyDescent="0.3">
      <c r="A4612">
        <v>6041365</v>
      </c>
      <c r="B4612" s="19" t="s">
        <v>4541</v>
      </c>
      <c r="E4612" s="20">
        <v>25.97</v>
      </c>
      <c r="F4612">
        <f>MATCH(A:A,'Crown Aug Uploads '!B:B,0)</f>
        <v>5205</v>
      </c>
    </row>
    <row r="4613" spans="1:6" hidden="1" x14ac:dyDescent="0.3">
      <c r="A4613">
        <v>6041366</v>
      </c>
      <c r="B4613" s="19" t="s">
        <v>4542</v>
      </c>
      <c r="E4613" s="20">
        <v>57.83</v>
      </c>
      <c r="F4613">
        <f>MATCH(A:A,'Crown Aug Uploads '!B:B,0)</f>
        <v>5206</v>
      </c>
    </row>
    <row r="4614" spans="1:6" hidden="1" x14ac:dyDescent="0.3">
      <c r="A4614">
        <v>6041367</v>
      </c>
      <c r="B4614" s="19" t="s">
        <v>4543</v>
      </c>
      <c r="E4614" s="20">
        <v>109.31</v>
      </c>
      <c r="F4614">
        <f>MATCH(A:A,'Crown Aug Uploads '!B:B,0)</f>
        <v>5207</v>
      </c>
    </row>
    <row r="4615" spans="1:6" hidden="1" x14ac:dyDescent="0.3">
      <c r="A4615">
        <v>6041369</v>
      </c>
      <c r="B4615" s="19" t="s">
        <v>4544</v>
      </c>
      <c r="E4615" s="20">
        <v>90.62</v>
      </c>
      <c r="F4615">
        <f>MATCH(A:A,'Crown Aug Uploads '!B:B,0)</f>
        <v>5208</v>
      </c>
    </row>
    <row r="4616" spans="1:6" hidden="1" x14ac:dyDescent="0.3">
      <c r="A4616">
        <v>6041370</v>
      </c>
      <c r="B4616" s="19" t="s">
        <v>4545</v>
      </c>
      <c r="E4616" s="20">
        <v>25.55</v>
      </c>
      <c r="F4616">
        <f>MATCH(A:A,'Crown Aug Uploads '!B:B,0)</f>
        <v>5209</v>
      </c>
    </row>
    <row r="4617" spans="1:6" hidden="1" x14ac:dyDescent="0.3">
      <c r="A4617">
        <v>6041371</v>
      </c>
      <c r="B4617" s="19" t="s">
        <v>4546</v>
      </c>
      <c r="E4617" s="20">
        <v>10.91</v>
      </c>
      <c r="F4617">
        <f>MATCH(A:A,'Crown Aug Uploads '!B:B,0)</f>
        <v>5210</v>
      </c>
    </row>
    <row r="4618" spans="1:6" hidden="1" x14ac:dyDescent="0.3">
      <c r="A4618">
        <v>6041372</v>
      </c>
      <c r="B4618" s="19" t="s">
        <v>4547</v>
      </c>
      <c r="E4618" s="20">
        <v>12.15</v>
      </c>
      <c r="F4618">
        <f>MATCH(A:A,'Crown Aug Uploads '!B:B,0)</f>
        <v>5211</v>
      </c>
    </row>
    <row r="4619" spans="1:6" hidden="1" x14ac:dyDescent="0.3">
      <c r="A4619">
        <v>6041373</v>
      </c>
      <c r="B4619" s="19" t="s">
        <v>4548</v>
      </c>
      <c r="E4619" s="20">
        <v>39.840000000000003</v>
      </c>
      <c r="F4619">
        <f>MATCH(A:A,'Crown Aug Uploads '!B:B,0)</f>
        <v>5212</v>
      </c>
    </row>
    <row r="4620" spans="1:6" hidden="1" x14ac:dyDescent="0.3">
      <c r="A4620">
        <v>6041374</v>
      </c>
      <c r="B4620" s="19" t="s">
        <v>4549</v>
      </c>
      <c r="E4620" s="20">
        <v>78.45</v>
      </c>
      <c r="F4620">
        <f>MATCH(A:A,'Crown Aug Uploads '!B:B,0)</f>
        <v>5213</v>
      </c>
    </row>
    <row r="4621" spans="1:6" hidden="1" x14ac:dyDescent="0.3">
      <c r="A4621">
        <v>6041375</v>
      </c>
      <c r="B4621" s="19" t="s">
        <v>4550</v>
      </c>
      <c r="E4621" s="20">
        <v>20.03</v>
      </c>
      <c r="F4621">
        <f>MATCH(A:A,'Crown Aug Uploads '!B:B,0)</f>
        <v>5214</v>
      </c>
    </row>
    <row r="4622" spans="1:6" hidden="1" x14ac:dyDescent="0.3">
      <c r="A4622">
        <v>6041376</v>
      </c>
      <c r="B4622" s="19" t="s">
        <v>4551</v>
      </c>
      <c r="E4622" s="20">
        <v>44.37</v>
      </c>
      <c r="F4622">
        <f>MATCH(A:A,'Crown Aug Uploads '!B:B,0)</f>
        <v>5215</v>
      </c>
    </row>
    <row r="4623" spans="1:6" hidden="1" x14ac:dyDescent="0.3">
      <c r="A4623">
        <v>6041377</v>
      </c>
      <c r="B4623" s="19" t="s">
        <v>4552</v>
      </c>
      <c r="E4623" s="20">
        <v>7.29</v>
      </c>
      <c r="F4623">
        <f>MATCH(A:A,'Crown Aug Uploads '!B:B,0)</f>
        <v>5216</v>
      </c>
    </row>
    <row r="4624" spans="1:6" hidden="1" x14ac:dyDescent="0.3">
      <c r="A4624">
        <v>6041378</v>
      </c>
      <c r="B4624" s="19" t="s">
        <v>4553</v>
      </c>
      <c r="E4624" s="20">
        <v>20.47</v>
      </c>
      <c r="F4624">
        <f>MATCH(A:A,'Crown Aug Uploads '!B:B,0)</f>
        <v>5217</v>
      </c>
    </row>
    <row r="4625" spans="1:6" hidden="1" x14ac:dyDescent="0.3">
      <c r="A4625">
        <v>6041379</v>
      </c>
      <c r="B4625" s="19" t="s">
        <v>4554</v>
      </c>
      <c r="E4625" s="20">
        <v>41.3</v>
      </c>
      <c r="F4625">
        <f>MATCH(A:A,'Crown Aug Uploads '!B:B,0)</f>
        <v>5218</v>
      </c>
    </row>
    <row r="4626" spans="1:6" hidden="1" x14ac:dyDescent="0.3">
      <c r="A4626">
        <v>6041383</v>
      </c>
      <c r="B4626" s="19" t="s">
        <v>4555</v>
      </c>
      <c r="E4626" s="20">
        <v>17.16</v>
      </c>
      <c r="F4626">
        <f>MATCH(A:A,'Crown Aug Uploads '!B:B,0)</f>
        <v>5219</v>
      </c>
    </row>
    <row r="4627" spans="1:6" hidden="1" x14ac:dyDescent="0.3">
      <c r="A4627">
        <v>6041333</v>
      </c>
      <c r="B4627" s="19" t="s">
        <v>4556</v>
      </c>
      <c r="E4627" s="20">
        <v>10.62</v>
      </c>
      <c r="F4627">
        <f>MATCH(A:A,'Crown Aug Uploads '!B:B,0)</f>
        <v>5220</v>
      </c>
    </row>
    <row r="4628" spans="1:6" hidden="1" x14ac:dyDescent="0.3">
      <c r="A4628">
        <v>6041334</v>
      </c>
      <c r="B4628" s="19" t="s">
        <v>4557</v>
      </c>
      <c r="E4628" s="20">
        <v>20.239999999999998</v>
      </c>
      <c r="F4628">
        <f>MATCH(A:A,'Crown Aug Uploads '!B:B,0)</f>
        <v>5221</v>
      </c>
    </row>
    <row r="4629" spans="1:6" hidden="1" x14ac:dyDescent="0.3">
      <c r="A4629">
        <v>6041335</v>
      </c>
      <c r="B4629" s="19" t="s">
        <v>164</v>
      </c>
      <c r="E4629" s="20">
        <v>40.47</v>
      </c>
      <c r="F4629">
        <f>MATCH(A:A,'Crown Aug Uploads '!B:B,0)</f>
        <v>1237</v>
      </c>
    </row>
    <row r="4630" spans="1:6" hidden="1" x14ac:dyDescent="0.3">
      <c r="A4630">
        <v>6041336</v>
      </c>
      <c r="B4630" s="19" t="s">
        <v>4558</v>
      </c>
      <c r="E4630" s="20">
        <v>69.83</v>
      </c>
      <c r="F4630">
        <f>MATCH(A:A,'Crown Aug Uploads '!B:B,0)</f>
        <v>754</v>
      </c>
    </row>
    <row r="4631" spans="1:6" hidden="1" x14ac:dyDescent="0.3">
      <c r="A4631">
        <v>6041338</v>
      </c>
      <c r="B4631" s="19" t="s">
        <v>4559</v>
      </c>
      <c r="E4631" s="20">
        <v>11.19</v>
      </c>
      <c r="F4631">
        <f>MATCH(A:A,'Crown Aug Uploads '!B:B,0)</f>
        <v>5222</v>
      </c>
    </row>
    <row r="4632" spans="1:6" hidden="1" x14ac:dyDescent="0.3">
      <c r="A4632">
        <v>6041339</v>
      </c>
      <c r="B4632" s="19" t="s">
        <v>4560</v>
      </c>
      <c r="E4632" s="20">
        <v>20.239999999999998</v>
      </c>
      <c r="F4632">
        <f>MATCH(A:A,'Crown Aug Uploads '!B:B,0)</f>
        <v>5223</v>
      </c>
    </row>
    <row r="4633" spans="1:6" hidden="1" x14ac:dyDescent="0.3">
      <c r="A4633">
        <v>6041340</v>
      </c>
      <c r="B4633" s="19" t="s">
        <v>4561</v>
      </c>
      <c r="E4633" s="20">
        <v>42.71</v>
      </c>
      <c r="F4633">
        <f>MATCH(A:A,'Crown Aug Uploads '!B:B,0)</f>
        <v>5224</v>
      </c>
    </row>
    <row r="4634" spans="1:6" hidden="1" x14ac:dyDescent="0.3">
      <c r="A4634">
        <v>6041341</v>
      </c>
      <c r="B4634" s="19" t="s">
        <v>4562</v>
      </c>
      <c r="E4634" s="20">
        <v>73.67</v>
      </c>
      <c r="F4634">
        <f>MATCH(A:A,'Crown Aug Uploads '!B:B,0)</f>
        <v>5225</v>
      </c>
    </row>
    <row r="4635" spans="1:6" hidden="1" x14ac:dyDescent="0.3">
      <c r="A4635">
        <v>6041342</v>
      </c>
      <c r="B4635" s="19" t="s">
        <v>4563</v>
      </c>
      <c r="E4635" s="20">
        <v>20.239999999999998</v>
      </c>
      <c r="F4635">
        <f>MATCH(A:A,'Crown Aug Uploads '!B:B,0)</f>
        <v>5226</v>
      </c>
    </row>
    <row r="4636" spans="1:6" hidden="1" x14ac:dyDescent="0.3">
      <c r="A4636">
        <v>6041343</v>
      </c>
      <c r="B4636" s="19" t="s">
        <v>4564</v>
      </c>
      <c r="E4636" s="20">
        <v>42.71</v>
      </c>
      <c r="F4636">
        <f>MATCH(A:A,'Crown Aug Uploads '!B:B,0)</f>
        <v>667</v>
      </c>
    </row>
    <row r="4637" spans="1:6" hidden="1" x14ac:dyDescent="0.3">
      <c r="A4637">
        <v>6041344</v>
      </c>
      <c r="B4637" s="19" t="s">
        <v>4565</v>
      </c>
      <c r="E4637" s="20">
        <v>73.67</v>
      </c>
      <c r="F4637">
        <f>MATCH(A:A,'Crown Aug Uploads '!B:B,0)</f>
        <v>5227</v>
      </c>
    </row>
    <row r="4638" spans="1:6" hidden="1" x14ac:dyDescent="0.3">
      <c r="A4638">
        <v>6041345</v>
      </c>
      <c r="B4638" s="19" t="s">
        <v>4566</v>
      </c>
      <c r="E4638" s="20">
        <v>7.29</v>
      </c>
      <c r="F4638">
        <f>MATCH(A:A,'Crown Aug Uploads '!B:B,0)</f>
        <v>5228</v>
      </c>
    </row>
    <row r="4639" spans="1:6" hidden="1" x14ac:dyDescent="0.3">
      <c r="A4639">
        <v>6041347</v>
      </c>
      <c r="B4639" s="19" t="s">
        <v>4567</v>
      </c>
      <c r="E4639" s="20">
        <v>19.23</v>
      </c>
      <c r="F4639">
        <f>MATCH(A:A,'Crown Aug Uploads '!B:B,0)</f>
        <v>5229</v>
      </c>
    </row>
    <row r="4640" spans="1:6" hidden="1" x14ac:dyDescent="0.3">
      <c r="A4640">
        <v>6041348</v>
      </c>
      <c r="B4640" s="19" t="s">
        <v>4568</v>
      </c>
      <c r="E4640" s="20">
        <v>22.02</v>
      </c>
      <c r="F4640">
        <f>MATCH(A:A,'Crown Aug Uploads '!B:B,0)</f>
        <v>5230</v>
      </c>
    </row>
    <row r="4641" spans="1:6" hidden="1" x14ac:dyDescent="0.3">
      <c r="A4641">
        <v>6041349</v>
      </c>
      <c r="B4641" s="19" t="s">
        <v>4569</v>
      </c>
      <c r="E4641" s="20">
        <v>69.489999999999995</v>
      </c>
      <c r="F4641">
        <f>MATCH(A:A,'Crown Aug Uploads '!B:B,0)</f>
        <v>5231</v>
      </c>
    </row>
    <row r="4642" spans="1:6" hidden="1" x14ac:dyDescent="0.3">
      <c r="A4642">
        <v>6041350</v>
      </c>
      <c r="B4642" s="19" t="s">
        <v>4570</v>
      </c>
      <c r="E4642" s="20">
        <v>11.19</v>
      </c>
      <c r="F4642">
        <f>MATCH(A:A,'Crown Aug Uploads '!B:B,0)</f>
        <v>5232</v>
      </c>
    </row>
    <row r="4643" spans="1:6" hidden="1" x14ac:dyDescent="0.3">
      <c r="A4643">
        <v>6041351</v>
      </c>
      <c r="B4643" s="19" t="s">
        <v>4571</v>
      </c>
      <c r="E4643" s="20">
        <v>20.239999999999998</v>
      </c>
      <c r="F4643">
        <f>MATCH(A:A,'Crown Aug Uploads '!B:B,0)</f>
        <v>5233</v>
      </c>
    </row>
    <row r="4644" spans="1:6" hidden="1" x14ac:dyDescent="0.3">
      <c r="A4644">
        <v>6041352</v>
      </c>
      <c r="B4644" s="19" t="s">
        <v>4572</v>
      </c>
      <c r="E4644" s="20">
        <v>22.02</v>
      </c>
      <c r="F4644">
        <f>MATCH(A:A,'Crown Aug Uploads '!B:B,0)</f>
        <v>5234</v>
      </c>
    </row>
    <row r="4645" spans="1:6" hidden="1" x14ac:dyDescent="0.3">
      <c r="A4645">
        <v>6041353</v>
      </c>
      <c r="B4645" s="19" t="s">
        <v>4573</v>
      </c>
      <c r="E4645" s="20">
        <v>69.83</v>
      </c>
      <c r="F4645">
        <f>MATCH(A:A,'Crown Aug Uploads '!B:B,0)</f>
        <v>5235</v>
      </c>
    </row>
    <row r="4646" spans="1:6" hidden="1" x14ac:dyDescent="0.3">
      <c r="A4646">
        <v>6041354</v>
      </c>
      <c r="B4646" s="19" t="s">
        <v>4574</v>
      </c>
      <c r="E4646" s="20">
        <v>21.34</v>
      </c>
      <c r="F4646">
        <f>MATCH(A:A,'Crown Aug Uploads '!B:B,0)</f>
        <v>5236</v>
      </c>
    </row>
    <row r="4647" spans="1:6" hidden="1" x14ac:dyDescent="0.3">
      <c r="A4647">
        <v>6041355</v>
      </c>
      <c r="B4647" s="19" t="s">
        <v>4575</v>
      </c>
      <c r="E4647" s="20">
        <v>42.71</v>
      </c>
      <c r="F4647">
        <f>MATCH(A:A,'Crown Aug Uploads '!B:B,0)</f>
        <v>5237</v>
      </c>
    </row>
    <row r="4648" spans="1:6" hidden="1" x14ac:dyDescent="0.3">
      <c r="A4648">
        <v>6041357</v>
      </c>
      <c r="B4648" s="19" t="s">
        <v>4576</v>
      </c>
      <c r="E4648" s="20">
        <v>42.71</v>
      </c>
      <c r="F4648">
        <f>MATCH(A:A,'Crown Aug Uploads '!B:B,0)</f>
        <v>5238</v>
      </c>
    </row>
    <row r="4649" spans="1:6" hidden="1" x14ac:dyDescent="0.3">
      <c r="A4649">
        <v>6041395</v>
      </c>
      <c r="B4649" s="19" t="s">
        <v>4577</v>
      </c>
      <c r="E4649" s="20">
        <v>100.63</v>
      </c>
      <c r="F4649">
        <f>MATCH(A:A,'Crown Aug Uploads '!B:B,0)</f>
        <v>5239</v>
      </c>
    </row>
    <row r="4650" spans="1:6" hidden="1" x14ac:dyDescent="0.3">
      <c r="A4650">
        <v>6041501</v>
      </c>
      <c r="B4650" s="19" t="s">
        <v>4578</v>
      </c>
      <c r="E4650" s="20">
        <v>19.64</v>
      </c>
      <c r="F4650">
        <f>MATCH(A:A,'Crown Aug Uploads '!B:B,0)</f>
        <v>5240</v>
      </c>
    </row>
    <row r="4651" spans="1:6" hidden="1" x14ac:dyDescent="0.3">
      <c r="A4651">
        <v>6041502</v>
      </c>
      <c r="B4651" s="19" t="s">
        <v>4579</v>
      </c>
      <c r="E4651" s="20">
        <v>34.71</v>
      </c>
      <c r="F4651">
        <f>MATCH(A:A,'Crown Aug Uploads '!B:B,0)</f>
        <v>5241</v>
      </c>
    </row>
    <row r="4652" spans="1:6" hidden="1" x14ac:dyDescent="0.3">
      <c r="A4652">
        <v>6041503</v>
      </c>
      <c r="B4652" s="19" t="s">
        <v>4580</v>
      </c>
      <c r="E4652" s="20">
        <v>53.01</v>
      </c>
      <c r="F4652">
        <f>MATCH(A:A,'Crown Aug Uploads '!B:B,0)</f>
        <v>5242</v>
      </c>
    </row>
    <row r="4653" spans="1:6" hidden="1" x14ac:dyDescent="0.3">
      <c r="A4653">
        <v>6041504</v>
      </c>
      <c r="B4653" s="19" t="s">
        <v>4581</v>
      </c>
      <c r="E4653" s="20">
        <v>37.659999999999997</v>
      </c>
      <c r="F4653">
        <f>MATCH(A:A,'Crown Aug Uploads '!B:B,0)</f>
        <v>5243</v>
      </c>
    </row>
    <row r="4654" spans="1:6" hidden="1" x14ac:dyDescent="0.3">
      <c r="A4654">
        <v>6041505</v>
      </c>
      <c r="B4654" s="19" t="s">
        <v>4582</v>
      </c>
      <c r="E4654" s="20">
        <v>23.85</v>
      </c>
      <c r="F4654">
        <f>MATCH(A:A,'Crown Aug Uploads '!B:B,0)</f>
        <v>5244</v>
      </c>
    </row>
    <row r="4655" spans="1:6" hidden="1" x14ac:dyDescent="0.3">
      <c r="A4655">
        <v>6041506</v>
      </c>
      <c r="B4655" s="19" t="s">
        <v>4583</v>
      </c>
      <c r="E4655" s="20">
        <v>23.85</v>
      </c>
      <c r="F4655">
        <f>MATCH(A:A,'Crown Aug Uploads '!B:B,0)</f>
        <v>5245</v>
      </c>
    </row>
    <row r="4656" spans="1:6" hidden="1" x14ac:dyDescent="0.3">
      <c r="A4656">
        <v>6041507</v>
      </c>
      <c r="B4656" s="19" t="s">
        <v>4584</v>
      </c>
      <c r="E4656" s="20">
        <v>23.85</v>
      </c>
      <c r="F4656">
        <f>MATCH(A:A,'Crown Aug Uploads '!B:B,0)</f>
        <v>5246</v>
      </c>
    </row>
    <row r="4657" spans="1:6" hidden="1" x14ac:dyDescent="0.3">
      <c r="A4657">
        <v>6041508</v>
      </c>
      <c r="B4657" s="19" t="s">
        <v>4585</v>
      </c>
      <c r="E4657" s="20">
        <v>36.19</v>
      </c>
      <c r="F4657">
        <f>MATCH(A:A,'Crown Aug Uploads '!B:B,0)</f>
        <v>5247</v>
      </c>
    </row>
    <row r="4658" spans="1:6" hidden="1" x14ac:dyDescent="0.3">
      <c r="A4658">
        <v>6041509</v>
      </c>
      <c r="B4658" s="19" t="s">
        <v>4586</v>
      </c>
      <c r="E4658" s="20">
        <v>36.19</v>
      </c>
      <c r="F4658">
        <f>MATCH(A:A,'Crown Aug Uploads '!B:B,0)</f>
        <v>5248</v>
      </c>
    </row>
    <row r="4659" spans="1:6" hidden="1" x14ac:dyDescent="0.3">
      <c r="A4659">
        <v>6041510</v>
      </c>
      <c r="B4659" s="19" t="s">
        <v>4587</v>
      </c>
      <c r="E4659" s="20">
        <v>36.19</v>
      </c>
      <c r="F4659">
        <f>MATCH(A:A,'Crown Aug Uploads '!B:B,0)</f>
        <v>5249</v>
      </c>
    </row>
    <row r="4660" spans="1:6" hidden="1" x14ac:dyDescent="0.3">
      <c r="A4660">
        <v>6041511</v>
      </c>
      <c r="B4660" s="19" t="s">
        <v>4588</v>
      </c>
      <c r="E4660" s="20">
        <v>36.19</v>
      </c>
      <c r="F4660">
        <f>MATCH(A:A,'Crown Aug Uploads '!B:B,0)</f>
        <v>5250</v>
      </c>
    </row>
    <row r="4661" spans="1:6" hidden="1" x14ac:dyDescent="0.3">
      <c r="A4661">
        <v>6041512</v>
      </c>
      <c r="B4661" s="19" t="s">
        <v>4589</v>
      </c>
      <c r="E4661" s="20">
        <v>36.19</v>
      </c>
      <c r="F4661">
        <f>MATCH(A:A,'Crown Aug Uploads '!B:B,0)</f>
        <v>5251</v>
      </c>
    </row>
    <row r="4662" spans="1:6" hidden="1" x14ac:dyDescent="0.3">
      <c r="A4662">
        <v>6041513</v>
      </c>
      <c r="B4662" s="19" t="s">
        <v>4590</v>
      </c>
      <c r="E4662" s="20">
        <v>36.19</v>
      </c>
      <c r="F4662">
        <f>MATCH(A:A,'Crown Aug Uploads '!B:B,0)</f>
        <v>5252</v>
      </c>
    </row>
    <row r="4663" spans="1:6" hidden="1" x14ac:dyDescent="0.3">
      <c r="A4663">
        <v>6041514</v>
      </c>
      <c r="B4663" s="19" t="s">
        <v>4591</v>
      </c>
      <c r="E4663" s="20">
        <v>36.19</v>
      </c>
      <c r="F4663">
        <f>MATCH(A:A,'Crown Aug Uploads '!B:B,0)</f>
        <v>5253</v>
      </c>
    </row>
    <row r="4664" spans="1:6" hidden="1" x14ac:dyDescent="0.3">
      <c r="A4664">
        <v>6041515</v>
      </c>
      <c r="B4664" s="19" t="s">
        <v>4592</v>
      </c>
      <c r="E4664" s="20">
        <v>36.19</v>
      </c>
      <c r="F4664">
        <f>MATCH(A:A,'Crown Aug Uploads '!B:B,0)</f>
        <v>5254</v>
      </c>
    </row>
    <row r="4665" spans="1:6" hidden="1" x14ac:dyDescent="0.3">
      <c r="A4665">
        <v>6041516</v>
      </c>
      <c r="B4665" s="19" t="s">
        <v>4593</v>
      </c>
      <c r="E4665" s="20">
        <v>78.02</v>
      </c>
      <c r="F4665">
        <f>MATCH(A:A,'Crown Aug Uploads '!B:B,0)</f>
        <v>5255</v>
      </c>
    </row>
    <row r="4666" spans="1:6" hidden="1" x14ac:dyDescent="0.3">
      <c r="A4666">
        <v>6041517</v>
      </c>
      <c r="B4666" s="19" t="s">
        <v>4594</v>
      </c>
      <c r="E4666" s="20">
        <v>78.02</v>
      </c>
      <c r="F4666">
        <f>MATCH(A:A,'Crown Aug Uploads '!B:B,0)</f>
        <v>5256</v>
      </c>
    </row>
    <row r="4667" spans="1:6" hidden="1" x14ac:dyDescent="0.3">
      <c r="A4667">
        <v>6041872</v>
      </c>
      <c r="B4667" s="19" t="s">
        <v>4595</v>
      </c>
      <c r="E4667" s="20">
        <v>47.2</v>
      </c>
      <c r="F4667">
        <f>MATCH(A:A,'Crown Aug Uploads '!B:B,0)</f>
        <v>5257</v>
      </c>
    </row>
    <row r="4668" spans="1:6" hidden="1" x14ac:dyDescent="0.3">
      <c r="A4668">
        <v>6041873</v>
      </c>
      <c r="B4668" s="19" t="s">
        <v>4596</v>
      </c>
      <c r="E4668" s="20">
        <v>47.2</v>
      </c>
      <c r="F4668">
        <f>MATCH(A:A,'Crown Aug Uploads '!B:B,0)</f>
        <v>5258</v>
      </c>
    </row>
    <row r="4669" spans="1:6" hidden="1" x14ac:dyDescent="0.3">
      <c r="A4669">
        <v>6041874</v>
      </c>
      <c r="B4669" s="19" t="s">
        <v>4597</v>
      </c>
      <c r="E4669" s="20">
        <v>47.2</v>
      </c>
      <c r="F4669">
        <f>MATCH(A:A,'Crown Aug Uploads '!B:B,0)</f>
        <v>5259</v>
      </c>
    </row>
    <row r="4670" spans="1:6" hidden="1" x14ac:dyDescent="0.3">
      <c r="A4670">
        <v>6041875</v>
      </c>
      <c r="B4670" s="19" t="s">
        <v>4598</v>
      </c>
      <c r="E4670" s="20">
        <v>23.6</v>
      </c>
      <c r="F4670">
        <f>MATCH(A:A,'Crown Aug Uploads '!B:B,0)</f>
        <v>5260</v>
      </c>
    </row>
    <row r="4671" spans="1:6" hidden="1" x14ac:dyDescent="0.3">
      <c r="A4671">
        <v>6041876</v>
      </c>
      <c r="B4671" s="19" t="s">
        <v>4599</v>
      </c>
      <c r="E4671" s="20">
        <v>47.2</v>
      </c>
      <c r="F4671">
        <f>MATCH(A:A,'Crown Aug Uploads '!B:B,0)</f>
        <v>5261</v>
      </c>
    </row>
    <row r="4672" spans="1:6" hidden="1" x14ac:dyDescent="0.3">
      <c r="A4672">
        <v>6041454</v>
      </c>
      <c r="B4672" s="19" t="s">
        <v>4600</v>
      </c>
      <c r="E4672" s="20">
        <v>121.14</v>
      </c>
      <c r="F4672">
        <f>MATCH(A:A,'Crown Aug Uploads '!B:B,0)</f>
        <v>5262</v>
      </c>
    </row>
    <row r="4673" spans="1:6" hidden="1" x14ac:dyDescent="0.3">
      <c r="A4673">
        <v>6041455</v>
      </c>
      <c r="B4673" s="19" t="s">
        <v>4601</v>
      </c>
      <c r="E4673" s="20">
        <v>121.14</v>
      </c>
      <c r="F4673">
        <f>MATCH(A:A,'Crown Aug Uploads '!B:B,0)</f>
        <v>5263</v>
      </c>
    </row>
    <row r="4674" spans="1:6" hidden="1" x14ac:dyDescent="0.3">
      <c r="A4674">
        <v>6041456</v>
      </c>
      <c r="B4674" s="19" t="s">
        <v>4602</v>
      </c>
      <c r="E4674" s="20">
        <v>18.21</v>
      </c>
      <c r="F4674">
        <f>MATCH(A:A,'Crown Aug Uploads '!B:B,0)</f>
        <v>5264</v>
      </c>
    </row>
    <row r="4675" spans="1:6" hidden="1" x14ac:dyDescent="0.3">
      <c r="A4675">
        <v>6041457</v>
      </c>
      <c r="B4675" s="19" t="s">
        <v>4603</v>
      </c>
      <c r="E4675" s="20">
        <v>112.03</v>
      </c>
      <c r="F4675">
        <f>MATCH(A:A,'Crown Aug Uploads '!B:B,0)</f>
        <v>5265</v>
      </c>
    </row>
    <row r="4676" spans="1:6" hidden="1" x14ac:dyDescent="0.3">
      <c r="A4676">
        <v>6041464</v>
      </c>
      <c r="B4676" s="19" t="s">
        <v>4604</v>
      </c>
      <c r="E4676" s="20">
        <v>21.92</v>
      </c>
      <c r="F4676">
        <f>MATCH(A:A,'Crown Aug Uploads '!B:B,0)</f>
        <v>5266</v>
      </c>
    </row>
    <row r="4677" spans="1:6" hidden="1" x14ac:dyDescent="0.3">
      <c r="A4677">
        <v>6041480</v>
      </c>
      <c r="B4677" s="19" t="s">
        <v>4605</v>
      </c>
      <c r="E4677" s="20">
        <v>17.079999999999998</v>
      </c>
      <c r="F4677">
        <f>MATCH(A:A,'Crown Aug Uploads '!B:B,0)</f>
        <v>775</v>
      </c>
    </row>
    <row r="4678" spans="1:6" hidden="1" x14ac:dyDescent="0.3">
      <c r="A4678">
        <v>6041481</v>
      </c>
      <c r="B4678" s="19" t="s">
        <v>4606</v>
      </c>
      <c r="E4678" s="20">
        <v>11.42</v>
      </c>
      <c r="F4678">
        <f>MATCH(A:A,'Crown Aug Uploads '!B:B,0)</f>
        <v>5267</v>
      </c>
    </row>
    <row r="4679" spans="1:6" hidden="1" x14ac:dyDescent="0.3">
      <c r="A4679">
        <v>6041482</v>
      </c>
      <c r="B4679" s="19" t="s">
        <v>4607</v>
      </c>
      <c r="E4679" s="20">
        <v>27.71</v>
      </c>
      <c r="F4679">
        <f>MATCH(A:A,'Crown Aug Uploads '!B:B,0)</f>
        <v>5268</v>
      </c>
    </row>
    <row r="4680" spans="1:6" hidden="1" x14ac:dyDescent="0.3">
      <c r="A4680">
        <v>6041483</v>
      </c>
      <c r="B4680" s="19" t="s">
        <v>4608</v>
      </c>
      <c r="E4680" s="20">
        <v>58.53</v>
      </c>
      <c r="F4680">
        <f>MATCH(A:A,'Crown Aug Uploads '!B:B,0)</f>
        <v>5269</v>
      </c>
    </row>
    <row r="4681" spans="1:6" hidden="1" x14ac:dyDescent="0.3">
      <c r="A4681">
        <v>6041484</v>
      </c>
      <c r="B4681" s="19" t="s">
        <v>4609</v>
      </c>
      <c r="E4681" s="20">
        <v>27.56</v>
      </c>
      <c r="F4681">
        <f>MATCH(A:A,'Crown Aug Uploads '!B:B,0)</f>
        <v>5270</v>
      </c>
    </row>
    <row r="4682" spans="1:6" hidden="1" x14ac:dyDescent="0.3">
      <c r="A4682">
        <v>6041485</v>
      </c>
      <c r="B4682" s="19" t="s">
        <v>4610</v>
      </c>
      <c r="E4682" s="20">
        <v>24.48</v>
      </c>
      <c r="F4682">
        <f>MATCH(A:A,'Crown Aug Uploads '!B:B,0)</f>
        <v>5271</v>
      </c>
    </row>
    <row r="4683" spans="1:6" hidden="1" x14ac:dyDescent="0.3">
      <c r="A4683">
        <v>6041486</v>
      </c>
      <c r="B4683" s="19" t="s">
        <v>4611</v>
      </c>
      <c r="E4683" s="20">
        <v>42.09</v>
      </c>
      <c r="F4683">
        <f>MATCH(A:A,'Crown Aug Uploads '!B:B,0)</f>
        <v>5272</v>
      </c>
    </row>
    <row r="4684" spans="1:6" hidden="1" x14ac:dyDescent="0.3">
      <c r="A4684">
        <v>6041491</v>
      </c>
      <c r="B4684" s="19" t="s">
        <v>4612</v>
      </c>
      <c r="E4684" s="20">
        <v>13.43</v>
      </c>
      <c r="F4684">
        <f>MATCH(A:A,'Crown Aug Uploads '!B:B,0)</f>
        <v>5273</v>
      </c>
    </row>
    <row r="4685" spans="1:6" hidden="1" x14ac:dyDescent="0.3">
      <c r="A4685">
        <v>6041492</v>
      </c>
      <c r="B4685" s="19" t="s">
        <v>4613</v>
      </c>
      <c r="E4685" s="20">
        <v>19.079999999999998</v>
      </c>
      <c r="F4685">
        <f>MATCH(A:A,'Crown Aug Uploads '!B:B,0)</f>
        <v>5274</v>
      </c>
    </row>
    <row r="4686" spans="1:6" hidden="1" x14ac:dyDescent="0.3">
      <c r="A4686">
        <v>6041493</v>
      </c>
      <c r="B4686" s="19" t="s">
        <v>4614</v>
      </c>
      <c r="E4686" s="20">
        <v>21.52</v>
      </c>
      <c r="F4686">
        <f>MATCH(A:A,'Crown Aug Uploads '!B:B,0)</f>
        <v>5275</v>
      </c>
    </row>
    <row r="4687" spans="1:6" hidden="1" x14ac:dyDescent="0.3">
      <c r="A4687">
        <v>6041494</v>
      </c>
      <c r="B4687" s="19" t="s">
        <v>4615</v>
      </c>
      <c r="E4687" s="20">
        <v>16.82</v>
      </c>
      <c r="F4687">
        <f>MATCH(A:A,'Crown Aug Uploads '!B:B,0)</f>
        <v>5276</v>
      </c>
    </row>
    <row r="4688" spans="1:6" hidden="1" x14ac:dyDescent="0.3">
      <c r="A4688">
        <v>6041495</v>
      </c>
      <c r="B4688" s="19" t="s">
        <v>4616</v>
      </c>
      <c r="E4688" s="20">
        <v>29.87</v>
      </c>
      <c r="F4688">
        <f>MATCH(A:A,'Crown Aug Uploads '!B:B,0)</f>
        <v>5277</v>
      </c>
    </row>
    <row r="4689" spans="1:6" hidden="1" x14ac:dyDescent="0.3">
      <c r="A4689">
        <v>6041496</v>
      </c>
      <c r="B4689" s="19" t="s">
        <v>4617</v>
      </c>
      <c r="E4689" s="20">
        <v>55.17</v>
      </c>
      <c r="F4689">
        <f>MATCH(A:A,'Crown Aug Uploads '!B:B,0)</f>
        <v>5278</v>
      </c>
    </row>
    <row r="4690" spans="1:6" hidden="1" x14ac:dyDescent="0.3">
      <c r="A4690">
        <v>6041497</v>
      </c>
      <c r="B4690" s="19" t="s">
        <v>4618</v>
      </c>
      <c r="E4690" s="20">
        <v>17.88</v>
      </c>
      <c r="F4690">
        <f>MATCH(A:A,'Crown Aug Uploads '!B:B,0)</f>
        <v>5279</v>
      </c>
    </row>
    <row r="4691" spans="1:6" hidden="1" x14ac:dyDescent="0.3">
      <c r="A4691">
        <v>6041498</v>
      </c>
      <c r="B4691" s="19" t="s">
        <v>4619</v>
      </c>
      <c r="E4691" s="20">
        <v>47.18</v>
      </c>
      <c r="F4691">
        <f>MATCH(A:A,'Crown Aug Uploads '!B:B,0)</f>
        <v>5280</v>
      </c>
    </row>
    <row r="4692" spans="1:6" hidden="1" x14ac:dyDescent="0.3">
      <c r="A4692">
        <v>6041499</v>
      </c>
      <c r="B4692" s="19" t="s">
        <v>4620</v>
      </c>
      <c r="E4692" s="20">
        <v>35.31</v>
      </c>
      <c r="F4692">
        <f>MATCH(A:A,'Crown Aug Uploads '!B:B,0)</f>
        <v>5281</v>
      </c>
    </row>
    <row r="4693" spans="1:6" hidden="1" x14ac:dyDescent="0.3">
      <c r="A4693">
        <v>6041500</v>
      </c>
      <c r="B4693" s="19" t="s">
        <v>4621</v>
      </c>
      <c r="E4693" s="20">
        <v>73.88</v>
      </c>
      <c r="F4693">
        <f>MATCH(A:A,'Crown Aug Uploads '!B:B,0)</f>
        <v>5282</v>
      </c>
    </row>
    <row r="4694" spans="1:6" hidden="1" x14ac:dyDescent="0.3">
      <c r="A4694">
        <v>6041255</v>
      </c>
      <c r="B4694" s="19" t="s">
        <v>4622</v>
      </c>
      <c r="E4694" s="20">
        <v>19.96</v>
      </c>
      <c r="F4694">
        <f>MATCH(A:A,'Crown Aug Uploads '!B:B,0)</f>
        <v>5283</v>
      </c>
    </row>
    <row r="4695" spans="1:6" hidden="1" x14ac:dyDescent="0.3">
      <c r="A4695">
        <v>6041256</v>
      </c>
      <c r="B4695" s="19" t="s">
        <v>4623</v>
      </c>
      <c r="E4695" s="20">
        <v>36.229999999999997</v>
      </c>
      <c r="F4695">
        <f>MATCH(A:A,'Crown Aug Uploads '!B:B,0)</f>
        <v>5284</v>
      </c>
    </row>
    <row r="4696" spans="1:6" hidden="1" x14ac:dyDescent="0.3">
      <c r="A4696">
        <v>6041257</v>
      </c>
      <c r="B4696" s="19" t="s">
        <v>4624</v>
      </c>
      <c r="E4696" s="20">
        <v>24.2</v>
      </c>
      <c r="F4696">
        <f>MATCH(A:A,'Crown Aug Uploads '!B:B,0)</f>
        <v>5285</v>
      </c>
    </row>
    <row r="4697" spans="1:6" hidden="1" x14ac:dyDescent="0.3">
      <c r="A4697">
        <v>6041258</v>
      </c>
      <c r="B4697" s="19" t="s">
        <v>4625</v>
      </c>
      <c r="E4697" s="20">
        <v>24.73</v>
      </c>
      <c r="F4697">
        <f>MATCH(A:A,'Crown Aug Uploads '!B:B,0)</f>
        <v>5286</v>
      </c>
    </row>
    <row r="4698" spans="1:6" hidden="1" x14ac:dyDescent="0.3">
      <c r="A4698">
        <v>6041260</v>
      </c>
      <c r="B4698" s="19" t="s">
        <v>4626</v>
      </c>
      <c r="E4698" s="20">
        <v>50.26</v>
      </c>
      <c r="F4698">
        <f>MATCH(A:A,'Crown Aug Uploads '!B:B,0)</f>
        <v>5287</v>
      </c>
    </row>
    <row r="4699" spans="1:6" hidden="1" x14ac:dyDescent="0.3">
      <c r="A4699">
        <v>6041261</v>
      </c>
      <c r="B4699" s="19" t="s">
        <v>4627</v>
      </c>
      <c r="E4699" s="20">
        <v>50.26</v>
      </c>
      <c r="F4699">
        <f>MATCH(A:A,'Crown Aug Uploads '!B:B,0)</f>
        <v>5288</v>
      </c>
    </row>
    <row r="4700" spans="1:6" hidden="1" x14ac:dyDescent="0.3">
      <c r="A4700">
        <v>6041262</v>
      </c>
      <c r="B4700" s="19" t="s">
        <v>4628</v>
      </c>
      <c r="E4700" s="20">
        <v>66.459999999999994</v>
      </c>
      <c r="F4700">
        <f>MATCH(A:A,'Crown Aug Uploads '!B:B,0)</f>
        <v>758</v>
      </c>
    </row>
    <row r="4701" spans="1:6" hidden="1" x14ac:dyDescent="0.3">
      <c r="A4701">
        <v>6041263</v>
      </c>
      <c r="B4701" s="19" t="s">
        <v>4629</v>
      </c>
      <c r="E4701" s="20">
        <v>73.81</v>
      </c>
      <c r="F4701">
        <f>MATCH(A:A,'Crown Aug Uploads '!B:B,0)</f>
        <v>5289</v>
      </c>
    </row>
    <row r="4702" spans="1:6" hidden="1" x14ac:dyDescent="0.3">
      <c r="A4702">
        <v>6041264</v>
      </c>
      <c r="B4702" s="19" t="s">
        <v>4630</v>
      </c>
      <c r="E4702" s="20">
        <v>40.82</v>
      </c>
      <c r="F4702">
        <f>MATCH(A:A,'Crown Aug Uploads '!B:B,0)</f>
        <v>5290</v>
      </c>
    </row>
    <row r="4703" spans="1:6" hidden="1" x14ac:dyDescent="0.3">
      <c r="A4703">
        <v>6041265</v>
      </c>
      <c r="B4703" s="19" t="s">
        <v>4631</v>
      </c>
      <c r="E4703" s="20">
        <v>50.26</v>
      </c>
      <c r="F4703">
        <f>MATCH(A:A,'Crown Aug Uploads '!B:B,0)</f>
        <v>5291</v>
      </c>
    </row>
    <row r="4704" spans="1:6" hidden="1" x14ac:dyDescent="0.3">
      <c r="A4704">
        <v>6041266</v>
      </c>
      <c r="B4704" s="19" t="s">
        <v>4632</v>
      </c>
      <c r="E4704" s="20">
        <v>44.76</v>
      </c>
      <c r="F4704">
        <f>MATCH(A:A,'Crown Aug Uploads '!B:B,0)</f>
        <v>5292</v>
      </c>
    </row>
    <row r="4705" spans="1:6" hidden="1" x14ac:dyDescent="0.3">
      <c r="A4705">
        <v>6041267</v>
      </c>
      <c r="B4705" s="19" t="s">
        <v>4633</v>
      </c>
      <c r="E4705" s="20">
        <v>202.85</v>
      </c>
      <c r="F4705">
        <f>MATCH(A:A,'Crown Aug Uploads '!B:B,0)</f>
        <v>5293</v>
      </c>
    </row>
    <row r="4706" spans="1:6" hidden="1" x14ac:dyDescent="0.3">
      <c r="A4706">
        <v>6041271</v>
      </c>
      <c r="B4706" s="19" t="s">
        <v>4634</v>
      </c>
      <c r="E4706" s="20">
        <v>111.97</v>
      </c>
      <c r="F4706">
        <f>MATCH(A:A,'Crown Aug Uploads '!B:B,0)</f>
        <v>5294</v>
      </c>
    </row>
    <row r="4707" spans="1:6" hidden="1" x14ac:dyDescent="0.3">
      <c r="A4707">
        <v>6041272</v>
      </c>
      <c r="B4707" s="19" t="s">
        <v>4635</v>
      </c>
      <c r="E4707" s="20">
        <v>202.85</v>
      </c>
      <c r="F4707">
        <f>MATCH(A:A,'Crown Aug Uploads '!B:B,0)</f>
        <v>5295</v>
      </c>
    </row>
    <row r="4708" spans="1:6" hidden="1" x14ac:dyDescent="0.3">
      <c r="A4708">
        <v>6041273</v>
      </c>
      <c r="B4708" s="19" t="s">
        <v>4636</v>
      </c>
      <c r="E4708" s="20">
        <v>22.02</v>
      </c>
      <c r="F4708">
        <f>MATCH(A:A,'Crown Aug Uploads '!B:B,0)</f>
        <v>5296</v>
      </c>
    </row>
    <row r="4709" spans="1:6" hidden="1" x14ac:dyDescent="0.3">
      <c r="A4709">
        <v>6041274</v>
      </c>
      <c r="B4709" s="19" t="s">
        <v>4637</v>
      </c>
      <c r="E4709" s="20">
        <v>44.76</v>
      </c>
      <c r="F4709">
        <f>MATCH(A:A,'Crown Aug Uploads '!B:B,0)</f>
        <v>675</v>
      </c>
    </row>
    <row r="4710" spans="1:6" hidden="1" x14ac:dyDescent="0.3">
      <c r="A4710">
        <v>6041275</v>
      </c>
      <c r="B4710" s="19" t="s">
        <v>4638</v>
      </c>
      <c r="E4710" s="20">
        <v>111.97</v>
      </c>
      <c r="F4710">
        <f>MATCH(A:A,'Crown Aug Uploads '!B:B,0)</f>
        <v>5297</v>
      </c>
    </row>
    <row r="4711" spans="1:6" hidden="1" x14ac:dyDescent="0.3">
      <c r="A4711">
        <v>6041276</v>
      </c>
      <c r="B4711" s="19" t="s">
        <v>4639</v>
      </c>
      <c r="E4711" s="20">
        <v>202.85</v>
      </c>
      <c r="F4711">
        <f>MATCH(A:A,'Crown Aug Uploads '!B:B,0)</f>
        <v>5298</v>
      </c>
    </row>
    <row r="4712" spans="1:6" hidden="1" x14ac:dyDescent="0.3">
      <c r="A4712">
        <v>6041277</v>
      </c>
      <c r="B4712" s="19" t="s">
        <v>4640</v>
      </c>
      <c r="E4712" s="20">
        <v>15.61</v>
      </c>
      <c r="F4712">
        <f>MATCH(A:A,'Crown Aug Uploads '!B:B,0)</f>
        <v>5299</v>
      </c>
    </row>
    <row r="4713" spans="1:6" hidden="1" x14ac:dyDescent="0.3">
      <c r="A4713">
        <v>6041278</v>
      </c>
      <c r="B4713" s="19" t="s">
        <v>4641</v>
      </c>
      <c r="E4713" s="20">
        <v>27.77</v>
      </c>
      <c r="F4713">
        <f>MATCH(A:A,'Crown Aug Uploads '!B:B,0)</f>
        <v>5300</v>
      </c>
    </row>
    <row r="4714" spans="1:6" hidden="1" x14ac:dyDescent="0.3">
      <c r="A4714">
        <v>6041279</v>
      </c>
      <c r="B4714" s="19" t="s">
        <v>4642</v>
      </c>
      <c r="E4714" s="20">
        <v>66.28</v>
      </c>
      <c r="F4714">
        <f>MATCH(A:A,'Crown Aug Uploads '!B:B,0)</f>
        <v>5301</v>
      </c>
    </row>
    <row r="4715" spans="1:6" hidden="1" x14ac:dyDescent="0.3">
      <c r="A4715">
        <v>6041280</v>
      </c>
      <c r="B4715" s="19" t="s">
        <v>4643</v>
      </c>
      <c r="E4715" s="20">
        <v>104.63</v>
      </c>
      <c r="F4715">
        <f>MATCH(A:A,'Crown Aug Uploads '!B:B,0)</f>
        <v>5302</v>
      </c>
    </row>
    <row r="4716" spans="1:6" hidden="1" x14ac:dyDescent="0.3">
      <c r="A4716">
        <v>6041230</v>
      </c>
      <c r="B4716" s="19" t="s">
        <v>4644</v>
      </c>
      <c r="E4716" s="20">
        <v>24.97</v>
      </c>
      <c r="F4716">
        <f>MATCH(A:A,'Crown Aug Uploads '!B:B,0)</f>
        <v>5303</v>
      </c>
    </row>
    <row r="4717" spans="1:6" hidden="1" x14ac:dyDescent="0.3">
      <c r="A4717">
        <v>6041231</v>
      </c>
      <c r="B4717" s="19" t="s">
        <v>4645</v>
      </c>
      <c r="E4717" s="20">
        <v>24.97</v>
      </c>
      <c r="F4717">
        <f>MATCH(A:A,'Crown Aug Uploads '!B:B,0)</f>
        <v>5304</v>
      </c>
    </row>
    <row r="4718" spans="1:6" hidden="1" x14ac:dyDescent="0.3">
      <c r="A4718">
        <v>6041232</v>
      </c>
      <c r="B4718" s="19" t="s">
        <v>4646</v>
      </c>
      <c r="E4718" s="20">
        <v>47.33</v>
      </c>
      <c r="F4718">
        <f>MATCH(A:A,'Crown Aug Uploads '!B:B,0)</f>
        <v>5305</v>
      </c>
    </row>
    <row r="4719" spans="1:6" hidden="1" x14ac:dyDescent="0.3">
      <c r="A4719">
        <v>6041234</v>
      </c>
      <c r="B4719" s="19" t="s">
        <v>4647</v>
      </c>
      <c r="E4719" s="20">
        <v>70.459999999999994</v>
      </c>
      <c r="F4719">
        <f>MATCH(A:A,'Crown Aug Uploads '!B:B,0)</f>
        <v>5306</v>
      </c>
    </row>
    <row r="4720" spans="1:6" hidden="1" x14ac:dyDescent="0.3">
      <c r="A4720">
        <v>6041236</v>
      </c>
      <c r="B4720" s="19" t="s">
        <v>4648</v>
      </c>
      <c r="E4720" s="20">
        <v>8.61</v>
      </c>
      <c r="F4720">
        <f>MATCH(A:A,'Crown Aug Uploads '!B:B,0)</f>
        <v>5307</v>
      </c>
    </row>
    <row r="4721" spans="1:6" hidden="1" x14ac:dyDescent="0.3">
      <c r="A4721">
        <v>6041237</v>
      </c>
      <c r="B4721" s="19" t="s">
        <v>4649</v>
      </c>
      <c r="E4721" s="20">
        <v>15.18</v>
      </c>
      <c r="F4721">
        <f>MATCH(A:A,'Crown Aug Uploads '!B:B,0)</f>
        <v>5308</v>
      </c>
    </row>
    <row r="4722" spans="1:6" hidden="1" x14ac:dyDescent="0.3">
      <c r="A4722">
        <v>6041238</v>
      </c>
      <c r="B4722" s="19" t="s">
        <v>4650</v>
      </c>
      <c r="E4722" s="20">
        <v>32.26</v>
      </c>
      <c r="F4722">
        <f>MATCH(A:A,'Crown Aug Uploads '!B:B,0)</f>
        <v>5309</v>
      </c>
    </row>
    <row r="4723" spans="1:6" hidden="1" x14ac:dyDescent="0.3">
      <c r="A4723">
        <v>6041239</v>
      </c>
      <c r="B4723" s="19" t="s">
        <v>4651</v>
      </c>
      <c r="E4723" s="20">
        <v>58.08</v>
      </c>
      <c r="F4723">
        <f>MATCH(A:A,'Crown Aug Uploads '!B:B,0)</f>
        <v>5310</v>
      </c>
    </row>
    <row r="4724" spans="1:6" hidden="1" x14ac:dyDescent="0.3">
      <c r="A4724">
        <v>6041240</v>
      </c>
      <c r="B4724" s="19" t="s">
        <v>4652</v>
      </c>
      <c r="E4724" s="20">
        <v>15.18</v>
      </c>
      <c r="F4724">
        <f>MATCH(A:A,'Crown Aug Uploads '!B:B,0)</f>
        <v>5311</v>
      </c>
    </row>
    <row r="4725" spans="1:6" hidden="1" x14ac:dyDescent="0.3">
      <c r="A4725">
        <v>6041241</v>
      </c>
      <c r="B4725" s="19" t="s">
        <v>4653</v>
      </c>
      <c r="E4725" s="20">
        <v>16.25</v>
      </c>
      <c r="F4725">
        <f>MATCH(A:A,'Crown Aug Uploads '!B:B,0)</f>
        <v>5312</v>
      </c>
    </row>
    <row r="4726" spans="1:6" hidden="1" x14ac:dyDescent="0.3">
      <c r="A4726">
        <v>6041242</v>
      </c>
      <c r="B4726" s="19" t="s">
        <v>4654</v>
      </c>
      <c r="E4726" s="20">
        <v>36.270000000000003</v>
      </c>
      <c r="F4726">
        <f>MATCH(A:A,'Crown Aug Uploads '!B:B,0)</f>
        <v>5313</v>
      </c>
    </row>
    <row r="4727" spans="1:6" hidden="1" x14ac:dyDescent="0.3">
      <c r="A4727">
        <v>6041243</v>
      </c>
      <c r="B4727" s="19" t="s">
        <v>4655</v>
      </c>
      <c r="E4727" s="20">
        <v>40.74</v>
      </c>
      <c r="F4727">
        <f>MATCH(A:A,'Crown Aug Uploads '!B:B,0)</f>
        <v>5314</v>
      </c>
    </row>
    <row r="4728" spans="1:6" hidden="1" x14ac:dyDescent="0.3">
      <c r="A4728">
        <v>6041244</v>
      </c>
      <c r="B4728" s="19" t="s">
        <v>4656</v>
      </c>
      <c r="E4728" s="20">
        <v>54.61</v>
      </c>
      <c r="F4728">
        <f>MATCH(A:A,'Crown Aug Uploads '!B:B,0)</f>
        <v>5315</v>
      </c>
    </row>
    <row r="4729" spans="1:6" hidden="1" x14ac:dyDescent="0.3">
      <c r="A4729">
        <v>6041245</v>
      </c>
      <c r="B4729" s="19" t="s">
        <v>4657</v>
      </c>
      <c r="E4729" s="20">
        <v>27.82</v>
      </c>
      <c r="F4729">
        <f>MATCH(A:A,'Crown Aug Uploads '!B:B,0)</f>
        <v>5316</v>
      </c>
    </row>
    <row r="4730" spans="1:6" hidden="1" x14ac:dyDescent="0.3">
      <c r="A4730">
        <v>6041247</v>
      </c>
      <c r="B4730" s="19" t="s">
        <v>4658</v>
      </c>
      <c r="E4730" s="20">
        <v>5.42</v>
      </c>
      <c r="F4730">
        <f>MATCH(A:A,'Crown Aug Uploads '!B:B,0)</f>
        <v>5317</v>
      </c>
    </row>
    <row r="4731" spans="1:6" hidden="1" x14ac:dyDescent="0.3">
      <c r="A4731">
        <v>6041248</v>
      </c>
      <c r="B4731" s="19" t="s">
        <v>161</v>
      </c>
      <c r="E4731" s="20">
        <v>7.75</v>
      </c>
      <c r="F4731">
        <f>MATCH(A:A,'Crown Aug Uploads '!B:B,0)</f>
        <v>1235</v>
      </c>
    </row>
    <row r="4732" spans="1:6" hidden="1" x14ac:dyDescent="0.3">
      <c r="A4732">
        <v>6041249</v>
      </c>
      <c r="B4732" s="19" t="s">
        <v>4659</v>
      </c>
      <c r="E4732" s="20">
        <v>14.65</v>
      </c>
      <c r="F4732">
        <f>MATCH(A:A,'Crown Aug Uploads '!B:B,0)</f>
        <v>5318</v>
      </c>
    </row>
    <row r="4733" spans="1:6" hidden="1" x14ac:dyDescent="0.3">
      <c r="A4733">
        <v>6041250</v>
      </c>
      <c r="B4733" s="19" t="s">
        <v>162</v>
      </c>
      <c r="E4733" s="20">
        <v>12.33</v>
      </c>
      <c r="F4733">
        <f>MATCH(A:A,'Crown Aug Uploads '!B:B,0)</f>
        <v>1236</v>
      </c>
    </row>
    <row r="4734" spans="1:6" hidden="1" x14ac:dyDescent="0.3">
      <c r="A4734">
        <v>6041252</v>
      </c>
      <c r="B4734" s="19" t="s">
        <v>4660</v>
      </c>
      <c r="E4734" s="20">
        <v>14.79</v>
      </c>
      <c r="F4734">
        <f>MATCH(A:A,'Crown Aug Uploads '!B:B,0)</f>
        <v>5319</v>
      </c>
    </row>
    <row r="4735" spans="1:6" hidden="1" x14ac:dyDescent="0.3">
      <c r="A4735">
        <v>6041253</v>
      </c>
      <c r="B4735" s="19" t="s">
        <v>4661</v>
      </c>
      <c r="E4735" s="20">
        <v>26.3</v>
      </c>
      <c r="F4735">
        <f>MATCH(A:A,'Crown Aug Uploads '!B:B,0)</f>
        <v>5320</v>
      </c>
    </row>
    <row r="4736" spans="1:6" hidden="1" x14ac:dyDescent="0.3">
      <c r="A4736">
        <v>6041254</v>
      </c>
      <c r="B4736" s="19" t="s">
        <v>4662</v>
      </c>
      <c r="E4736" s="20">
        <v>10.18</v>
      </c>
      <c r="F4736">
        <f>MATCH(A:A,'Crown Aug Uploads '!B:B,0)</f>
        <v>5321</v>
      </c>
    </row>
    <row r="4737" spans="1:6" hidden="1" x14ac:dyDescent="0.3">
      <c r="A4737">
        <v>6041281</v>
      </c>
      <c r="B4737" s="19" t="s">
        <v>4663</v>
      </c>
      <c r="E4737" s="20">
        <v>27.77</v>
      </c>
      <c r="F4737">
        <f>MATCH(A:A,'Crown Aug Uploads '!B:B,0)</f>
        <v>5322</v>
      </c>
    </row>
    <row r="4738" spans="1:6" hidden="1" x14ac:dyDescent="0.3">
      <c r="A4738">
        <v>6041310</v>
      </c>
      <c r="B4738" s="19" t="s">
        <v>4664</v>
      </c>
      <c r="E4738" s="20">
        <v>37.21</v>
      </c>
      <c r="F4738">
        <f>MATCH(A:A,'Crown Aug Uploads '!B:B,0)</f>
        <v>5323</v>
      </c>
    </row>
    <row r="4739" spans="1:6" hidden="1" x14ac:dyDescent="0.3">
      <c r="A4739">
        <v>6041311</v>
      </c>
      <c r="B4739" s="19" t="s">
        <v>4665</v>
      </c>
      <c r="E4739" s="20">
        <v>37.21</v>
      </c>
      <c r="F4739">
        <f>MATCH(A:A,'Crown Aug Uploads '!B:B,0)</f>
        <v>753</v>
      </c>
    </row>
    <row r="4740" spans="1:6" hidden="1" x14ac:dyDescent="0.3">
      <c r="A4740">
        <v>6041312</v>
      </c>
      <c r="B4740" s="19" t="s">
        <v>4666</v>
      </c>
      <c r="E4740" s="20">
        <v>37.21</v>
      </c>
      <c r="F4740">
        <f>MATCH(A:A,'Crown Aug Uploads '!B:B,0)</f>
        <v>5324</v>
      </c>
    </row>
    <row r="4741" spans="1:6" hidden="1" x14ac:dyDescent="0.3">
      <c r="A4741">
        <v>6041313</v>
      </c>
      <c r="B4741" s="19" t="s">
        <v>4667</v>
      </c>
      <c r="E4741" s="20">
        <v>53.21</v>
      </c>
      <c r="F4741">
        <f>MATCH(A:A,'Crown Aug Uploads '!B:B,0)</f>
        <v>5325</v>
      </c>
    </row>
    <row r="4742" spans="1:6" hidden="1" x14ac:dyDescent="0.3">
      <c r="A4742">
        <v>6041314</v>
      </c>
      <c r="B4742" s="19" t="s">
        <v>4668</v>
      </c>
      <c r="E4742" s="20">
        <v>12.33</v>
      </c>
      <c r="F4742">
        <f>MATCH(A:A,'Crown Aug Uploads '!B:B,0)</f>
        <v>5326</v>
      </c>
    </row>
    <row r="4743" spans="1:6" hidden="1" x14ac:dyDescent="0.3">
      <c r="A4743">
        <v>6041315</v>
      </c>
      <c r="B4743" s="19" t="s">
        <v>4669</v>
      </c>
      <c r="E4743" s="20">
        <v>21.34</v>
      </c>
      <c r="F4743">
        <f>MATCH(A:A,'Crown Aug Uploads '!B:B,0)</f>
        <v>5327</v>
      </c>
    </row>
    <row r="4744" spans="1:6" hidden="1" x14ac:dyDescent="0.3">
      <c r="A4744">
        <v>6041316</v>
      </c>
      <c r="B4744" s="19" t="s">
        <v>4670</v>
      </c>
      <c r="E4744" s="20">
        <v>42.71</v>
      </c>
      <c r="F4744">
        <f>MATCH(A:A,'Crown Aug Uploads '!B:B,0)</f>
        <v>5328</v>
      </c>
    </row>
    <row r="4745" spans="1:6" hidden="1" x14ac:dyDescent="0.3">
      <c r="A4745">
        <v>6041317</v>
      </c>
      <c r="B4745" s="19" t="s">
        <v>4671</v>
      </c>
      <c r="E4745" s="20">
        <v>69.489999999999995</v>
      </c>
      <c r="F4745">
        <f>MATCH(A:A,'Crown Aug Uploads '!B:B,0)</f>
        <v>5329</v>
      </c>
    </row>
    <row r="4746" spans="1:6" hidden="1" x14ac:dyDescent="0.3">
      <c r="A4746">
        <v>6041318</v>
      </c>
      <c r="B4746" s="19" t="s">
        <v>4672</v>
      </c>
      <c r="E4746" s="20">
        <v>11.19</v>
      </c>
      <c r="F4746">
        <f>MATCH(A:A,'Crown Aug Uploads '!B:B,0)</f>
        <v>5330</v>
      </c>
    </row>
    <row r="4747" spans="1:6" hidden="1" x14ac:dyDescent="0.3">
      <c r="A4747">
        <v>6041319</v>
      </c>
      <c r="B4747" s="19" t="s">
        <v>4673</v>
      </c>
      <c r="E4747" s="20">
        <v>20.239999999999998</v>
      </c>
      <c r="F4747">
        <f>MATCH(A:A,'Crown Aug Uploads '!B:B,0)</f>
        <v>5331</v>
      </c>
    </row>
    <row r="4748" spans="1:6" hidden="1" x14ac:dyDescent="0.3">
      <c r="A4748">
        <v>6041320</v>
      </c>
      <c r="B4748" s="19" t="s">
        <v>4674</v>
      </c>
      <c r="E4748" s="20">
        <v>40.47</v>
      </c>
      <c r="F4748">
        <f>MATCH(A:A,'Crown Aug Uploads '!B:B,0)</f>
        <v>5332</v>
      </c>
    </row>
    <row r="4749" spans="1:6" hidden="1" x14ac:dyDescent="0.3">
      <c r="A4749">
        <v>6041321</v>
      </c>
      <c r="B4749" s="19" t="s">
        <v>4675</v>
      </c>
      <c r="E4749" s="20">
        <v>69.83</v>
      </c>
      <c r="F4749">
        <f>MATCH(A:A,'Crown Aug Uploads '!B:B,0)</f>
        <v>576</v>
      </c>
    </row>
    <row r="4750" spans="1:6" hidden="1" x14ac:dyDescent="0.3">
      <c r="A4750">
        <v>6041322</v>
      </c>
      <c r="B4750" s="19" t="s">
        <v>4676</v>
      </c>
      <c r="E4750" s="20">
        <v>20.239999999999998</v>
      </c>
      <c r="F4750">
        <f>MATCH(A:A,'Crown Aug Uploads '!B:B,0)</f>
        <v>5333</v>
      </c>
    </row>
    <row r="4751" spans="1:6" hidden="1" x14ac:dyDescent="0.3">
      <c r="A4751">
        <v>6041323</v>
      </c>
      <c r="B4751" s="19" t="s">
        <v>4677</v>
      </c>
      <c r="E4751" s="20">
        <v>40.47</v>
      </c>
      <c r="F4751">
        <f>MATCH(A:A,'Crown Aug Uploads '!B:B,0)</f>
        <v>5334</v>
      </c>
    </row>
    <row r="4752" spans="1:6" hidden="1" x14ac:dyDescent="0.3">
      <c r="A4752">
        <v>6041324</v>
      </c>
      <c r="B4752" s="19" t="s">
        <v>4678</v>
      </c>
      <c r="E4752" s="20">
        <v>69.83</v>
      </c>
      <c r="F4752">
        <f>MATCH(A:A,'Crown Aug Uploads '!B:B,0)</f>
        <v>5335</v>
      </c>
    </row>
    <row r="4753" spans="1:6" hidden="1" x14ac:dyDescent="0.3">
      <c r="A4753">
        <v>6041325</v>
      </c>
      <c r="B4753" s="19" t="s">
        <v>4679</v>
      </c>
      <c r="E4753" s="20">
        <v>21.34</v>
      </c>
      <c r="F4753">
        <f>MATCH(A:A,'Crown Aug Uploads '!B:B,0)</f>
        <v>5336</v>
      </c>
    </row>
    <row r="4754" spans="1:6" hidden="1" x14ac:dyDescent="0.3">
      <c r="A4754">
        <v>6041326</v>
      </c>
      <c r="B4754" s="19" t="s">
        <v>4680</v>
      </c>
      <c r="E4754" s="20">
        <v>42.71</v>
      </c>
      <c r="F4754">
        <f>MATCH(A:A,'Crown Aug Uploads '!B:B,0)</f>
        <v>5337</v>
      </c>
    </row>
    <row r="4755" spans="1:6" hidden="1" x14ac:dyDescent="0.3">
      <c r="A4755">
        <v>6041327</v>
      </c>
      <c r="B4755" s="19" t="s">
        <v>4681</v>
      </c>
      <c r="E4755" s="20">
        <v>73.67</v>
      </c>
      <c r="F4755">
        <f>MATCH(A:A,'Crown Aug Uploads '!B:B,0)</f>
        <v>5338</v>
      </c>
    </row>
    <row r="4756" spans="1:6" hidden="1" x14ac:dyDescent="0.3">
      <c r="A4756">
        <v>6041329</v>
      </c>
      <c r="B4756" s="19" t="s">
        <v>4682</v>
      </c>
      <c r="E4756" s="20">
        <v>20.239999999999998</v>
      </c>
      <c r="F4756">
        <f>MATCH(A:A,'Crown Aug Uploads '!B:B,0)</f>
        <v>5339</v>
      </c>
    </row>
    <row r="4757" spans="1:6" hidden="1" x14ac:dyDescent="0.3">
      <c r="A4757">
        <v>6041330</v>
      </c>
      <c r="B4757" s="19" t="s">
        <v>163</v>
      </c>
      <c r="E4757" s="20">
        <v>24</v>
      </c>
      <c r="F4757">
        <f>MATCH(A:A,'Crown Aug Uploads '!B:B,0)</f>
        <v>748</v>
      </c>
    </row>
    <row r="4758" spans="1:6" hidden="1" x14ac:dyDescent="0.3">
      <c r="A4758">
        <v>6041331</v>
      </c>
      <c r="B4758" s="19" t="s">
        <v>4683</v>
      </c>
      <c r="E4758" s="20">
        <v>69.83</v>
      </c>
      <c r="F4758">
        <f>MATCH(A:A,'Crown Aug Uploads '!B:B,0)</f>
        <v>5340</v>
      </c>
    </row>
    <row r="4759" spans="1:6" hidden="1" x14ac:dyDescent="0.3">
      <c r="A4759">
        <v>6041332</v>
      </c>
      <c r="B4759" s="19" t="s">
        <v>4684</v>
      </c>
      <c r="E4759" s="20">
        <v>6.59</v>
      </c>
      <c r="F4759">
        <f>MATCH(A:A,'Crown Aug Uploads '!B:B,0)</f>
        <v>5341</v>
      </c>
    </row>
    <row r="4760" spans="1:6" hidden="1" x14ac:dyDescent="0.3">
      <c r="A4760">
        <v>6041282</v>
      </c>
      <c r="B4760" s="19" t="s">
        <v>4685</v>
      </c>
      <c r="E4760" s="20">
        <v>104.63</v>
      </c>
      <c r="F4760">
        <f>MATCH(A:A,'Crown Aug Uploads '!B:B,0)</f>
        <v>5342</v>
      </c>
    </row>
    <row r="4761" spans="1:6" hidden="1" x14ac:dyDescent="0.3">
      <c r="A4761">
        <v>6041283</v>
      </c>
      <c r="B4761" s="19" t="s">
        <v>4686</v>
      </c>
      <c r="E4761" s="20">
        <v>242.58</v>
      </c>
      <c r="F4761">
        <f>MATCH(A:A,'Crown Aug Uploads '!B:B,0)</f>
        <v>5343</v>
      </c>
    </row>
    <row r="4762" spans="1:6" hidden="1" x14ac:dyDescent="0.3">
      <c r="A4762">
        <v>6041284</v>
      </c>
      <c r="B4762" s="19" t="s">
        <v>4687</v>
      </c>
      <c r="E4762" s="20">
        <v>10.26</v>
      </c>
      <c r="F4762">
        <f>MATCH(A:A,'Crown Aug Uploads '!B:B,0)</f>
        <v>5344</v>
      </c>
    </row>
    <row r="4763" spans="1:6" hidden="1" x14ac:dyDescent="0.3">
      <c r="A4763">
        <v>6041285</v>
      </c>
      <c r="B4763" s="19" t="s">
        <v>4688</v>
      </c>
      <c r="E4763" s="20">
        <v>13.3</v>
      </c>
      <c r="F4763">
        <f>MATCH(A:A,'Crown Aug Uploads '!B:B,0)</f>
        <v>5345</v>
      </c>
    </row>
    <row r="4764" spans="1:6" hidden="1" x14ac:dyDescent="0.3">
      <c r="A4764">
        <v>6041286</v>
      </c>
      <c r="B4764" s="19" t="s">
        <v>4689</v>
      </c>
      <c r="E4764" s="20">
        <v>58.79</v>
      </c>
      <c r="F4764">
        <f>MATCH(A:A,'Crown Aug Uploads '!B:B,0)</f>
        <v>5346</v>
      </c>
    </row>
    <row r="4765" spans="1:6" hidden="1" x14ac:dyDescent="0.3">
      <c r="A4765">
        <v>6041287</v>
      </c>
      <c r="B4765" s="19" t="s">
        <v>4690</v>
      </c>
      <c r="E4765" s="20">
        <v>63.65</v>
      </c>
      <c r="F4765">
        <f>MATCH(A:A,'Crown Aug Uploads '!B:B,0)</f>
        <v>5347</v>
      </c>
    </row>
    <row r="4766" spans="1:6" hidden="1" x14ac:dyDescent="0.3">
      <c r="A4766">
        <v>6041290</v>
      </c>
      <c r="B4766" s="19" t="s">
        <v>4691</v>
      </c>
      <c r="E4766" s="20">
        <v>66.459999999999994</v>
      </c>
      <c r="F4766">
        <f>MATCH(A:A,'Crown Aug Uploads '!B:B,0)</f>
        <v>5348</v>
      </c>
    </row>
    <row r="4767" spans="1:6" hidden="1" x14ac:dyDescent="0.3">
      <c r="A4767">
        <v>6041292</v>
      </c>
      <c r="B4767" s="19" t="s">
        <v>4692</v>
      </c>
      <c r="E4767" s="20">
        <v>18.77</v>
      </c>
      <c r="F4767">
        <f>MATCH(A:A,'Crown Aug Uploads '!B:B,0)</f>
        <v>5349</v>
      </c>
    </row>
    <row r="4768" spans="1:6" hidden="1" x14ac:dyDescent="0.3">
      <c r="A4768">
        <v>6041293</v>
      </c>
      <c r="B4768" s="19" t="s">
        <v>4693</v>
      </c>
      <c r="E4768" s="20">
        <v>66.459999999999994</v>
      </c>
      <c r="F4768">
        <f>MATCH(A:A,'Crown Aug Uploads '!B:B,0)</f>
        <v>5350</v>
      </c>
    </row>
    <row r="4769" spans="1:6" hidden="1" x14ac:dyDescent="0.3">
      <c r="A4769">
        <v>6041294</v>
      </c>
      <c r="B4769" s="19" t="s">
        <v>4694</v>
      </c>
      <c r="E4769" s="20">
        <v>90.62</v>
      </c>
      <c r="F4769">
        <f>MATCH(A:A,'Crown Aug Uploads '!B:B,0)</f>
        <v>5351</v>
      </c>
    </row>
    <row r="4770" spans="1:6" hidden="1" x14ac:dyDescent="0.3">
      <c r="A4770">
        <v>6041295</v>
      </c>
      <c r="B4770" s="19" t="s">
        <v>4695</v>
      </c>
      <c r="E4770" s="20">
        <v>168.56</v>
      </c>
      <c r="F4770">
        <f>MATCH(A:A,'Crown Aug Uploads '!B:B,0)</f>
        <v>5352</v>
      </c>
    </row>
    <row r="4771" spans="1:6" hidden="1" x14ac:dyDescent="0.3">
      <c r="A4771">
        <v>6041296</v>
      </c>
      <c r="B4771" s="19" t="s">
        <v>4696</v>
      </c>
      <c r="E4771" s="20">
        <v>33.520000000000003</v>
      </c>
      <c r="F4771">
        <f>MATCH(A:A,'Crown Aug Uploads '!B:B,0)</f>
        <v>5353</v>
      </c>
    </row>
    <row r="4772" spans="1:6" hidden="1" x14ac:dyDescent="0.3">
      <c r="A4772">
        <v>6041297</v>
      </c>
      <c r="B4772" s="19" t="s">
        <v>4697</v>
      </c>
      <c r="E4772" s="20">
        <v>66.55</v>
      </c>
      <c r="F4772">
        <f>MATCH(A:A,'Crown Aug Uploads '!B:B,0)</f>
        <v>5354</v>
      </c>
    </row>
    <row r="4773" spans="1:6" hidden="1" x14ac:dyDescent="0.3">
      <c r="A4773">
        <v>6041298</v>
      </c>
      <c r="B4773" s="19" t="s">
        <v>4698</v>
      </c>
      <c r="E4773" s="20">
        <v>10.69</v>
      </c>
      <c r="F4773">
        <f>MATCH(A:A,'Crown Aug Uploads '!B:B,0)</f>
        <v>5355</v>
      </c>
    </row>
    <row r="4774" spans="1:6" hidden="1" x14ac:dyDescent="0.3">
      <c r="A4774">
        <v>6041300</v>
      </c>
      <c r="B4774" s="19" t="s">
        <v>4699</v>
      </c>
      <c r="E4774" s="20">
        <v>19.36</v>
      </c>
      <c r="F4774">
        <f>MATCH(A:A,'Crown Aug Uploads '!B:B,0)</f>
        <v>5356</v>
      </c>
    </row>
    <row r="4775" spans="1:6" hidden="1" x14ac:dyDescent="0.3">
      <c r="A4775">
        <v>6041302</v>
      </c>
      <c r="B4775" s="19" t="s">
        <v>4700</v>
      </c>
      <c r="E4775" s="20">
        <v>37.68</v>
      </c>
      <c r="F4775">
        <f>MATCH(A:A,'Crown Aug Uploads '!B:B,0)</f>
        <v>5357</v>
      </c>
    </row>
    <row r="4776" spans="1:6" hidden="1" x14ac:dyDescent="0.3">
      <c r="A4776">
        <v>6041304</v>
      </c>
      <c r="B4776" s="19" t="s">
        <v>4701</v>
      </c>
      <c r="E4776" s="20">
        <v>20.75</v>
      </c>
      <c r="F4776">
        <f>MATCH(A:A,'Crown Aug Uploads '!B:B,0)</f>
        <v>5358</v>
      </c>
    </row>
    <row r="4777" spans="1:6" hidden="1" x14ac:dyDescent="0.3">
      <c r="A4777">
        <v>6041305</v>
      </c>
      <c r="B4777" s="19" t="s">
        <v>4702</v>
      </c>
      <c r="E4777" s="20">
        <v>38.479999999999997</v>
      </c>
      <c r="F4777">
        <f>MATCH(A:A,'Crown Aug Uploads '!B:B,0)</f>
        <v>168</v>
      </c>
    </row>
    <row r="4778" spans="1:6" hidden="1" x14ac:dyDescent="0.3">
      <c r="A4778">
        <v>6041306</v>
      </c>
      <c r="B4778" s="19" t="s">
        <v>4703</v>
      </c>
      <c r="E4778" s="20">
        <v>69.83</v>
      </c>
      <c r="F4778">
        <f>MATCH(A:A,'Crown Aug Uploads '!B:B,0)</f>
        <v>467</v>
      </c>
    </row>
    <row r="4779" spans="1:6" hidden="1" x14ac:dyDescent="0.3">
      <c r="A4779">
        <v>6041307</v>
      </c>
      <c r="B4779" s="19" t="s">
        <v>4704</v>
      </c>
      <c r="E4779" s="20">
        <v>56.52</v>
      </c>
      <c r="F4779">
        <f>MATCH(A:A,'Crown Aug Uploads '!B:B,0)</f>
        <v>5359</v>
      </c>
    </row>
    <row r="4780" spans="1:6" hidden="1" x14ac:dyDescent="0.3">
      <c r="A4780">
        <v>6041308</v>
      </c>
      <c r="B4780" s="19" t="s">
        <v>4705</v>
      </c>
      <c r="E4780" s="20">
        <v>167.38</v>
      </c>
      <c r="F4780">
        <f>MATCH(A:A,'Crown Aug Uploads '!B:B,0)</f>
        <v>5360</v>
      </c>
    </row>
    <row r="4781" spans="1:6" hidden="1" x14ac:dyDescent="0.3">
      <c r="A4781">
        <v>6041309</v>
      </c>
      <c r="B4781" s="19" t="s">
        <v>4706</v>
      </c>
      <c r="E4781" s="20">
        <v>37.21</v>
      </c>
      <c r="F4781">
        <f>MATCH(A:A,'Crown Aug Uploads '!B:B,0)</f>
        <v>466</v>
      </c>
    </row>
    <row r="4782" spans="1:6" hidden="1" x14ac:dyDescent="0.3">
      <c r="A4782">
        <v>6056146</v>
      </c>
      <c r="B4782" s="19" t="s">
        <v>4707</v>
      </c>
      <c r="E4782" s="20">
        <v>4.72</v>
      </c>
      <c r="F4782">
        <f>MATCH(A:A,'Crown Aug Uploads '!B:B,0)</f>
        <v>5361</v>
      </c>
    </row>
    <row r="4783" spans="1:6" hidden="1" x14ac:dyDescent="0.3">
      <c r="A4783">
        <v>6056145</v>
      </c>
      <c r="B4783" s="19" t="s">
        <v>4708</v>
      </c>
      <c r="E4783" s="20">
        <v>5.0999999999999996</v>
      </c>
      <c r="F4783">
        <f>MATCH(A:A,'Crown Aug Uploads '!B:B,0)</f>
        <v>5362</v>
      </c>
    </row>
    <row r="4784" spans="1:6" hidden="1" x14ac:dyDescent="0.3">
      <c r="A4784">
        <v>6056147</v>
      </c>
      <c r="B4784" s="19" t="s">
        <v>4709</v>
      </c>
      <c r="E4784" s="20">
        <v>5.0999999999999996</v>
      </c>
      <c r="F4784">
        <f>MATCH(A:A,'Crown Aug Uploads '!B:B,0)</f>
        <v>5363</v>
      </c>
    </row>
    <row r="4785" spans="1:6" hidden="1" x14ac:dyDescent="0.3">
      <c r="A4785">
        <v>6056148</v>
      </c>
      <c r="B4785" s="19" t="s">
        <v>4710</v>
      </c>
      <c r="E4785" s="20">
        <v>5.0999999999999996</v>
      </c>
      <c r="F4785">
        <f>MATCH(A:A,'Crown Aug Uploads '!B:B,0)</f>
        <v>5364</v>
      </c>
    </row>
    <row r="4786" spans="1:6" hidden="1" x14ac:dyDescent="0.3">
      <c r="A4786">
        <v>6056149</v>
      </c>
      <c r="B4786" s="19" t="s">
        <v>4711</v>
      </c>
      <c r="E4786" s="20">
        <v>5.0999999999999996</v>
      </c>
      <c r="F4786">
        <f>MATCH(A:A,'Crown Aug Uploads '!B:B,0)</f>
        <v>5365</v>
      </c>
    </row>
    <row r="4787" spans="1:6" hidden="1" x14ac:dyDescent="0.3">
      <c r="A4787">
        <v>6056144</v>
      </c>
      <c r="B4787" s="19" t="s">
        <v>4712</v>
      </c>
      <c r="E4787" s="20">
        <v>5.0999999999999996</v>
      </c>
      <c r="F4787">
        <f>MATCH(A:A,'Crown Aug Uploads '!B:B,0)</f>
        <v>5366</v>
      </c>
    </row>
    <row r="4788" spans="1:6" hidden="1" x14ac:dyDescent="0.3">
      <c r="A4788">
        <v>6056143</v>
      </c>
      <c r="B4788" s="19" t="s">
        <v>4713</v>
      </c>
      <c r="E4788" s="20">
        <v>5.0999999999999996</v>
      </c>
      <c r="F4788">
        <f>MATCH(A:A,'Crown Aug Uploads '!B:B,0)</f>
        <v>5367</v>
      </c>
    </row>
    <row r="4789" spans="1:6" hidden="1" x14ac:dyDescent="0.3">
      <c r="A4789">
        <v>6056142</v>
      </c>
      <c r="B4789" s="19" t="s">
        <v>4714</v>
      </c>
      <c r="E4789" s="20">
        <v>5.0999999999999996</v>
      </c>
      <c r="F4789">
        <f>MATCH(A:A,'Crown Aug Uploads '!B:B,0)</f>
        <v>5368</v>
      </c>
    </row>
    <row r="4790" spans="1:6" hidden="1" x14ac:dyDescent="0.3">
      <c r="A4790">
        <v>6056141</v>
      </c>
      <c r="B4790" s="19" t="s">
        <v>4715</v>
      </c>
      <c r="E4790" s="20">
        <v>5.0999999999999996</v>
      </c>
      <c r="F4790">
        <f>MATCH(A:A,'Crown Aug Uploads '!B:B,0)</f>
        <v>5369</v>
      </c>
    </row>
    <row r="4791" spans="1:6" hidden="1" x14ac:dyDescent="0.3">
      <c r="A4791">
        <v>6056140</v>
      </c>
      <c r="B4791" s="19" t="s">
        <v>4716</v>
      </c>
      <c r="E4791" s="20">
        <v>5.0999999999999996</v>
      </c>
      <c r="F4791">
        <f>MATCH(A:A,'Crown Aug Uploads '!B:B,0)</f>
        <v>5370</v>
      </c>
    </row>
    <row r="4792" spans="1:6" hidden="1" x14ac:dyDescent="0.3">
      <c r="A4792">
        <v>6056137</v>
      </c>
      <c r="B4792" s="19" t="s">
        <v>4717</v>
      </c>
      <c r="E4792" s="20">
        <v>5.0999999999999996</v>
      </c>
      <c r="F4792">
        <f>MATCH(A:A,'Crown Aug Uploads '!B:B,0)</f>
        <v>5371</v>
      </c>
    </row>
    <row r="4793" spans="1:6" hidden="1" x14ac:dyDescent="0.3">
      <c r="A4793">
        <v>6056150</v>
      </c>
      <c r="B4793" s="19" t="s">
        <v>4718</v>
      </c>
      <c r="E4793" s="20">
        <v>5.0999999999999996</v>
      </c>
      <c r="F4793">
        <f>MATCH(A:A,'Crown Aug Uploads '!B:B,0)</f>
        <v>5372</v>
      </c>
    </row>
    <row r="4794" spans="1:6" hidden="1" x14ac:dyDescent="0.3">
      <c r="A4794">
        <v>6056151</v>
      </c>
      <c r="B4794" s="19" t="s">
        <v>4719</v>
      </c>
      <c r="E4794" s="20">
        <v>5.0999999999999996</v>
      </c>
      <c r="F4794">
        <f>MATCH(A:A,'Crown Aug Uploads '!B:B,0)</f>
        <v>5373</v>
      </c>
    </row>
    <row r="4795" spans="1:6" hidden="1" x14ac:dyDescent="0.3">
      <c r="A4795">
        <v>6056152</v>
      </c>
      <c r="B4795" s="19" t="s">
        <v>4720</v>
      </c>
      <c r="E4795" s="20">
        <v>5.0999999999999996</v>
      </c>
      <c r="F4795">
        <f>MATCH(A:A,'Crown Aug Uploads '!B:B,0)</f>
        <v>5374</v>
      </c>
    </row>
    <row r="4796" spans="1:6" hidden="1" x14ac:dyDescent="0.3">
      <c r="A4796">
        <v>6056153</v>
      </c>
      <c r="B4796" s="19" t="s">
        <v>4721</v>
      </c>
      <c r="E4796" s="20">
        <v>5.0999999999999996</v>
      </c>
      <c r="F4796">
        <f>MATCH(A:A,'Crown Aug Uploads '!B:B,0)</f>
        <v>5375</v>
      </c>
    </row>
    <row r="4797" spans="1:6" hidden="1" x14ac:dyDescent="0.3">
      <c r="A4797">
        <v>6056154</v>
      </c>
      <c r="B4797" s="19" t="s">
        <v>4722</v>
      </c>
      <c r="E4797" s="20">
        <v>5.0999999999999996</v>
      </c>
      <c r="F4797">
        <f>MATCH(A:A,'Crown Aug Uploads '!B:B,0)</f>
        <v>5376</v>
      </c>
    </row>
    <row r="4798" spans="1:6" hidden="1" x14ac:dyDescent="0.3">
      <c r="A4798">
        <v>6056155</v>
      </c>
      <c r="B4798" s="19" t="s">
        <v>4723</v>
      </c>
      <c r="E4798" s="20">
        <v>5.0999999999999996</v>
      </c>
      <c r="F4798">
        <f>MATCH(A:A,'Crown Aug Uploads '!B:B,0)</f>
        <v>5377</v>
      </c>
    </row>
    <row r="4799" spans="1:6" hidden="1" x14ac:dyDescent="0.3">
      <c r="A4799">
        <v>6056156</v>
      </c>
      <c r="B4799" s="19" t="s">
        <v>4724</v>
      </c>
      <c r="E4799" s="20">
        <v>5.0999999999999996</v>
      </c>
      <c r="F4799">
        <f>MATCH(A:A,'Crown Aug Uploads '!B:B,0)</f>
        <v>5378</v>
      </c>
    </row>
    <row r="4800" spans="1:6" hidden="1" x14ac:dyDescent="0.3">
      <c r="A4800">
        <v>6056157</v>
      </c>
      <c r="B4800" s="19" t="s">
        <v>4725</v>
      </c>
      <c r="E4800" s="20">
        <v>5.0999999999999996</v>
      </c>
      <c r="F4800">
        <f>MATCH(A:A,'Crown Aug Uploads '!B:B,0)</f>
        <v>5379</v>
      </c>
    </row>
    <row r="4801" spans="1:6" hidden="1" x14ac:dyDescent="0.3">
      <c r="A4801">
        <v>6056158</v>
      </c>
      <c r="B4801" s="19" t="s">
        <v>4726</v>
      </c>
      <c r="E4801" s="20">
        <v>5.0999999999999996</v>
      </c>
      <c r="F4801">
        <f>MATCH(A:A,'Crown Aug Uploads '!B:B,0)</f>
        <v>5380</v>
      </c>
    </row>
    <row r="4802" spans="1:6" hidden="1" x14ac:dyDescent="0.3">
      <c r="A4802">
        <v>6056159</v>
      </c>
      <c r="B4802" s="19" t="s">
        <v>4727</v>
      </c>
      <c r="E4802" s="20">
        <v>5.0999999999999996</v>
      </c>
      <c r="F4802">
        <f>MATCH(A:A,'Crown Aug Uploads '!B:B,0)</f>
        <v>5381</v>
      </c>
    </row>
    <row r="4803" spans="1:6" hidden="1" x14ac:dyDescent="0.3">
      <c r="A4803">
        <v>6056160</v>
      </c>
      <c r="B4803" s="19" t="s">
        <v>4728</v>
      </c>
      <c r="E4803" s="20">
        <v>5.0999999999999996</v>
      </c>
      <c r="F4803">
        <f>MATCH(A:A,'Crown Aug Uploads '!B:B,0)</f>
        <v>5382</v>
      </c>
    </row>
    <row r="4804" spans="1:6" hidden="1" x14ac:dyDescent="0.3">
      <c r="A4804">
        <v>6056115</v>
      </c>
      <c r="B4804" s="19" t="s">
        <v>4729</v>
      </c>
      <c r="E4804" s="20">
        <v>5.0999999999999996</v>
      </c>
      <c r="F4804">
        <f>MATCH(A:A,'Crown Aug Uploads '!B:B,0)</f>
        <v>5383</v>
      </c>
    </row>
    <row r="4805" spans="1:6" hidden="1" x14ac:dyDescent="0.3">
      <c r="A4805">
        <v>6056116</v>
      </c>
      <c r="B4805" s="19" t="s">
        <v>4730</v>
      </c>
      <c r="E4805" s="20">
        <v>5.0999999999999996</v>
      </c>
      <c r="F4805">
        <f>MATCH(A:A,'Crown Aug Uploads '!B:B,0)</f>
        <v>5384</v>
      </c>
    </row>
    <row r="4806" spans="1:6" hidden="1" x14ac:dyDescent="0.3">
      <c r="A4806">
        <v>6056117</v>
      </c>
      <c r="B4806" s="19" t="s">
        <v>4731</v>
      </c>
      <c r="E4806" s="20">
        <v>5.0999999999999996</v>
      </c>
      <c r="F4806">
        <f>MATCH(A:A,'Crown Aug Uploads '!B:B,0)</f>
        <v>5385</v>
      </c>
    </row>
    <row r="4807" spans="1:6" hidden="1" x14ac:dyDescent="0.3">
      <c r="A4807">
        <v>6056118</v>
      </c>
      <c r="B4807" s="19" t="s">
        <v>4732</v>
      </c>
      <c r="E4807" s="20">
        <v>5.0999999999999996</v>
      </c>
      <c r="F4807">
        <f>MATCH(A:A,'Crown Aug Uploads '!B:B,0)</f>
        <v>5386</v>
      </c>
    </row>
    <row r="4808" spans="1:6" hidden="1" x14ac:dyDescent="0.3">
      <c r="A4808">
        <v>6056119</v>
      </c>
      <c r="B4808" s="19" t="s">
        <v>4733</v>
      </c>
      <c r="E4808" s="20">
        <v>5.0999999999999996</v>
      </c>
      <c r="F4808">
        <f>MATCH(A:A,'Crown Aug Uploads '!B:B,0)</f>
        <v>5387</v>
      </c>
    </row>
    <row r="4809" spans="1:6" hidden="1" x14ac:dyDescent="0.3">
      <c r="A4809">
        <v>6056120</v>
      </c>
      <c r="B4809" s="19" t="s">
        <v>4734</v>
      </c>
      <c r="E4809" s="20">
        <v>5.0999999999999996</v>
      </c>
      <c r="F4809">
        <f>MATCH(A:A,'Crown Aug Uploads '!B:B,0)</f>
        <v>5388</v>
      </c>
    </row>
    <row r="4810" spans="1:6" hidden="1" x14ac:dyDescent="0.3">
      <c r="A4810">
        <v>6056121</v>
      </c>
      <c r="B4810" s="19" t="s">
        <v>4735</v>
      </c>
      <c r="E4810" s="20">
        <v>5.0999999999999996</v>
      </c>
      <c r="F4810">
        <f>MATCH(A:A,'Crown Aug Uploads '!B:B,0)</f>
        <v>5389</v>
      </c>
    </row>
    <row r="4811" spans="1:6" hidden="1" x14ac:dyDescent="0.3">
      <c r="A4811">
        <v>6056122</v>
      </c>
      <c r="B4811" s="19" t="s">
        <v>4736</v>
      </c>
      <c r="E4811" s="20">
        <v>5.0999999999999996</v>
      </c>
      <c r="F4811">
        <f>MATCH(A:A,'Crown Aug Uploads '!B:B,0)</f>
        <v>5390</v>
      </c>
    </row>
    <row r="4812" spans="1:6" hidden="1" x14ac:dyDescent="0.3">
      <c r="A4812">
        <v>6056123</v>
      </c>
      <c r="B4812" s="19" t="s">
        <v>4737</v>
      </c>
      <c r="E4812" s="20">
        <v>5.0999999999999996</v>
      </c>
      <c r="F4812">
        <f>MATCH(A:A,'Crown Aug Uploads '!B:B,0)</f>
        <v>5391</v>
      </c>
    </row>
    <row r="4813" spans="1:6" hidden="1" x14ac:dyDescent="0.3">
      <c r="A4813">
        <v>6056124</v>
      </c>
      <c r="B4813" s="19" t="s">
        <v>4738</v>
      </c>
      <c r="E4813" s="20">
        <v>5.0999999999999996</v>
      </c>
      <c r="F4813">
        <f>MATCH(A:A,'Crown Aug Uploads '!B:B,0)</f>
        <v>5392</v>
      </c>
    </row>
    <row r="4814" spans="1:6" hidden="1" x14ac:dyDescent="0.3">
      <c r="A4814">
        <v>6056125</v>
      </c>
      <c r="B4814" s="19" t="s">
        <v>4739</v>
      </c>
      <c r="E4814" s="20">
        <v>5.0999999999999996</v>
      </c>
      <c r="F4814">
        <f>MATCH(A:A,'Crown Aug Uploads '!B:B,0)</f>
        <v>5393</v>
      </c>
    </row>
    <row r="4815" spans="1:6" hidden="1" x14ac:dyDescent="0.3">
      <c r="A4815">
        <v>6056126</v>
      </c>
      <c r="B4815" s="19" t="s">
        <v>4740</v>
      </c>
      <c r="E4815" s="20">
        <v>5.0999999999999996</v>
      </c>
      <c r="F4815">
        <f>MATCH(A:A,'Crown Aug Uploads '!B:B,0)</f>
        <v>5394</v>
      </c>
    </row>
    <row r="4816" spans="1:6" hidden="1" x14ac:dyDescent="0.3">
      <c r="A4816">
        <v>6056127</v>
      </c>
      <c r="B4816" s="19" t="s">
        <v>4741</v>
      </c>
      <c r="E4816" s="20">
        <v>5.0999999999999996</v>
      </c>
      <c r="F4816">
        <f>MATCH(A:A,'Crown Aug Uploads '!B:B,0)</f>
        <v>5395</v>
      </c>
    </row>
    <row r="4817" spans="1:6" hidden="1" x14ac:dyDescent="0.3">
      <c r="A4817">
        <v>6056128</v>
      </c>
      <c r="B4817" s="19" t="s">
        <v>4742</v>
      </c>
      <c r="E4817" s="20">
        <v>5.0999999999999996</v>
      </c>
      <c r="F4817">
        <f>MATCH(A:A,'Crown Aug Uploads '!B:B,0)</f>
        <v>5396</v>
      </c>
    </row>
    <row r="4818" spans="1:6" hidden="1" x14ac:dyDescent="0.3">
      <c r="A4818">
        <v>6056129</v>
      </c>
      <c r="B4818" s="19" t="s">
        <v>4743</v>
      </c>
      <c r="E4818" s="20">
        <v>4.72</v>
      </c>
      <c r="F4818">
        <f>MATCH(A:A,'Crown Aug Uploads '!B:B,0)</f>
        <v>5397</v>
      </c>
    </row>
    <row r="4819" spans="1:6" hidden="1" x14ac:dyDescent="0.3">
      <c r="A4819">
        <v>6056130</v>
      </c>
      <c r="B4819" s="19" t="s">
        <v>4744</v>
      </c>
      <c r="E4819" s="20">
        <v>5.0999999999999996</v>
      </c>
      <c r="F4819">
        <f>MATCH(A:A,'Crown Aug Uploads '!B:B,0)</f>
        <v>5398</v>
      </c>
    </row>
    <row r="4820" spans="1:6" hidden="1" x14ac:dyDescent="0.3">
      <c r="A4820">
        <v>6056131</v>
      </c>
      <c r="B4820" s="19" t="s">
        <v>4745</v>
      </c>
      <c r="E4820" s="20">
        <v>5.0999999999999996</v>
      </c>
      <c r="F4820">
        <f>MATCH(A:A,'Crown Aug Uploads '!B:B,0)</f>
        <v>5399</v>
      </c>
    </row>
    <row r="4821" spans="1:6" hidden="1" x14ac:dyDescent="0.3">
      <c r="A4821">
        <v>6056132</v>
      </c>
      <c r="B4821" s="19" t="s">
        <v>4746</v>
      </c>
      <c r="E4821" s="20">
        <v>5.0999999999999996</v>
      </c>
      <c r="F4821">
        <f>MATCH(A:A,'Crown Aug Uploads '!B:B,0)</f>
        <v>5400</v>
      </c>
    </row>
    <row r="4822" spans="1:6" hidden="1" x14ac:dyDescent="0.3">
      <c r="A4822">
        <v>6056133</v>
      </c>
      <c r="B4822" s="19" t="s">
        <v>4747</v>
      </c>
      <c r="E4822" s="20">
        <v>5.0999999999999996</v>
      </c>
      <c r="F4822">
        <f>MATCH(A:A,'Crown Aug Uploads '!B:B,0)</f>
        <v>5401</v>
      </c>
    </row>
    <row r="4823" spans="1:6" hidden="1" x14ac:dyDescent="0.3">
      <c r="A4823">
        <v>6056134</v>
      </c>
      <c r="B4823" s="19" t="s">
        <v>4748</v>
      </c>
      <c r="E4823" s="20">
        <v>5.0999999999999996</v>
      </c>
      <c r="F4823">
        <f>MATCH(A:A,'Crown Aug Uploads '!B:B,0)</f>
        <v>5402</v>
      </c>
    </row>
    <row r="4824" spans="1:6" hidden="1" x14ac:dyDescent="0.3">
      <c r="A4824">
        <v>6056135</v>
      </c>
      <c r="B4824" s="19" t="s">
        <v>4749</v>
      </c>
      <c r="E4824" s="20">
        <v>5.0999999999999996</v>
      </c>
      <c r="F4824">
        <f>MATCH(A:A,'Crown Aug Uploads '!B:B,0)</f>
        <v>5403</v>
      </c>
    </row>
    <row r="4825" spans="1:6" hidden="1" x14ac:dyDescent="0.3">
      <c r="A4825">
        <v>6056136</v>
      </c>
      <c r="B4825" s="19" t="s">
        <v>4750</v>
      </c>
      <c r="E4825" s="20">
        <v>5.0999999999999996</v>
      </c>
      <c r="F4825">
        <f>MATCH(A:A,'Crown Aug Uploads '!B:B,0)</f>
        <v>5404</v>
      </c>
    </row>
    <row r="4826" spans="1:6" hidden="1" x14ac:dyDescent="0.3">
      <c r="A4826">
        <v>6056161</v>
      </c>
      <c r="B4826" s="19" t="s">
        <v>4751</v>
      </c>
      <c r="E4826" s="20">
        <v>5.0999999999999996</v>
      </c>
      <c r="F4826">
        <f>MATCH(A:A,'Crown Aug Uploads '!B:B,0)</f>
        <v>5405</v>
      </c>
    </row>
    <row r="4827" spans="1:6" hidden="1" x14ac:dyDescent="0.3">
      <c r="A4827">
        <v>6056220</v>
      </c>
      <c r="B4827" s="19" t="s">
        <v>4752</v>
      </c>
      <c r="E4827" s="20">
        <v>20.260000000000002</v>
      </c>
      <c r="F4827">
        <f>MATCH(A:A,'Crown Aug Uploads '!B:B,0)</f>
        <v>767</v>
      </c>
    </row>
    <row r="4828" spans="1:6" hidden="1" x14ac:dyDescent="0.3">
      <c r="A4828">
        <v>6056221</v>
      </c>
      <c r="B4828" s="19" t="s">
        <v>4753</v>
      </c>
      <c r="E4828" s="20">
        <v>20.260000000000002</v>
      </c>
      <c r="F4828">
        <f>MATCH(A:A,'Crown Aug Uploads '!B:B,0)</f>
        <v>5406</v>
      </c>
    </row>
    <row r="4829" spans="1:6" hidden="1" x14ac:dyDescent="0.3">
      <c r="A4829">
        <v>6056222</v>
      </c>
      <c r="B4829" s="19" t="s">
        <v>4754</v>
      </c>
      <c r="E4829" s="20">
        <v>26.54</v>
      </c>
      <c r="F4829">
        <f>MATCH(A:A,'Crown Aug Uploads '!B:B,0)</f>
        <v>5407</v>
      </c>
    </row>
    <row r="4830" spans="1:6" hidden="1" x14ac:dyDescent="0.3">
      <c r="A4830">
        <v>6056223</v>
      </c>
      <c r="B4830" s="19" t="s">
        <v>4755</v>
      </c>
      <c r="E4830" s="20">
        <v>26.54</v>
      </c>
      <c r="F4830">
        <f>MATCH(A:A,'Crown Aug Uploads '!B:B,0)</f>
        <v>5408</v>
      </c>
    </row>
    <row r="4831" spans="1:6" hidden="1" x14ac:dyDescent="0.3">
      <c r="A4831">
        <v>6056224</v>
      </c>
      <c r="B4831" s="19" t="s">
        <v>4756</v>
      </c>
      <c r="E4831" s="20">
        <v>26.54</v>
      </c>
      <c r="F4831">
        <f>MATCH(A:A,'Crown Aug Uploads '!B:B,0)</f>
        <v>5409</v>
      </c>
    </row>
    <row r="4832" spans="1:6" hidden="1" x14ac:dyDescent="0.3">
      <c r="A4832">
        <v>6056225</v>
      </c>
      <c r="B4832" s="19" t="s">
        <v>4757</v>
      </c>
      <c r="E4832" s="20">
        <v>44.33</v>
      </c>
      <c r="F4832">
        <f>MATCH(A:A,'Crown Aug Uploads '!B:B,0)</f>
        <v>5410</v>
      </c>
    </row>
    <row r="4833" spans="1:6" hidden="1" x14ac:dyDescent="0.3">
      <c r="A4833">
        <v>6056226</v>
      </c>
      <c r="B4833" s="19" t="s">
        <v>4758</v>
      </c>
      <c r="E4833" s="20">
        <v>26.54</v>
      </c>
      <c r="F4833">
        <f>MATCH(A:A,'Crown Aug Uploads '!B:B,0)</f>
        <v>5411</v>
      </c>
    </row>
    <row r="4834" spans="1:6" hidden="1" x14ac:dyDescent="0.3">
      <c r="A4834">
        <v>6056227</v>
      </c>
      <c r="B4834" s="19" t="s">
        <v>4759</v>
      </c>
      <c r="E4834" s="20">
        <v>44.33</v>
      </c>
      <c r="F4834">
        <f>MATCH(A:A,'Crown Aug Uploads '!B:B,0)</f>
        <v>5412</v>
      </c>
    </row>
    <row r="4835" spans="1:6" hidden="1" x14ac:dyDescent="0.3">
      <c r="A4835">
        <v>6056228</v>
      </c>
      <c r="B4835" s="19" t="s">
        <v>4760</v>
      </c>
      <c r="E4835" s="20">
        <v>35.69</v>
      </c>
      <c r="F4835">
        <f>MATCH(A:A,'Crown Aug Uploads '!B:B,0)</f>
        <v>5413</v>
      </c>
    </row>
    <row r="4836" spans="1:6" hidden="1" x14ac:dyDescent="0.3">
      <c r="A4836">
        <v>6056229</v>
      </c>
      <c r="B4836" s="19" t="s">
        <v>4761</v>
      </c>
      <c r="E4836" s="20">
        <v>58.08</v>
      </c>
      <c r="F4836">
        <f>MATCH(A:A,'Crown Aug Uploads '!B:B,0)</f>
        <v>5414</v>
      </c>
    </row>
    <row r="4837" spans="1:6" hidden="1" x14ac:dyDescent="0.3">
      <c r="A4837">
        <v>6056230</v>
      </c>
      <c r="B4837" s="19" t="s">
        <v>4762</v>
      </c>
      <c r="E4837" s="20">
        <v>25.68</v>
      </c>
      <c r="F4837">
        <f>MATCH(A:A,'Crown Aug Uploads '!B:B,0)</f>
        <v>5415</v>
      </c>
    </row>
    <row r="4838" spans="1:6" hidden="1" x14ac:dyDescent="0.3">
      <c r="A4838">
        <v>6056163</v>
      </c>
      <c r="B4838" s="19" t="s">
        <v>4763</v>
      </c>
      <c r="E4838" s="20">
        <v>45.89</v>
      </c>
      <c r="F4838">
        <f>MATCH(A:A,'Crown Aug Uploads '!B:B,0)</f>
        <v>5416</v>
      </c>
    </row>
    <row r="4839" spans="1:6" hidden="1" x14ac:dyDescent="0.3">
      <c r="A4839">
        <v>6056164</v>
      </c>
      <c r="B4839" s="19" t="s">
        <v>4764</v>
      </c>
      <c r="E4839" s="20">
        <v>45.89</v>
      </c>
      <c r="F4839">
        <f>MATCH(A:A,'Crown Aug Uploads '!B:B,0)</f>
        <v>5417</v>
      </c>
    </row>
    <row r="4840" spans="1:6" hidden="1" x14ac:dyDescent="0.3">
      <c r="A4840">
        <v>6056165</v>
      </c>
      <c r="B4840" s="19" t="s">
        <v>4765</v>
      </c>
      <c r="E4840" s="20">
        <v>45.89</v>
      </c>
      <c r="F4840">
        <f>MATCH(A:A,'Crown Aug Uploads '!B:B,0)</f>
        <v>5418</v>
      </c>
    </row>
    <row r="4841" spans="1:6" hidden="1" x14ac:dyDescent="0.3">
      <c r="A4841">
        <v>6056166</v>
      </c>
      <c r="B4841" s="19" t="s">
        <v>4766</v>
      </c>
      <c r="E4841" s="20">
        <v>76.48</v>
      </c>
      <c r="F4841">
        <f>MATCH(A:A,'Crown Aug Uploads '!B:B,0)</f>
        <v>5419</v>
      </c>
    </row>
    <row r="4842" spans="1:6" hidden="1" x14ac:dyDescent="0.3">
      <c r="A4842">
        <v>6056167</v>
      </c>
      <c r="B4842" s="19" t="s">
        <v>4767</v>
      </c>
      <c r="E4842" s="20">
        <v>76.48</v>
      </c>
      <c r="F4842">
        <f>MATCH(A:A,'Crown Aug Uploads '!B:B,0)</f>
        <v>5420</v>
      </c>
    </row>
    <row r="4843" spans="1:6" hidden="1" x14ac:dyDescent="0.3">
      <c r="A4843">
        <v>6056168</v>
      </c>
      <c r="B4843" s="19" t="s">
        <v>4768</v>
      </c>
      <c r="E4843" s="20">
        <v>76.48</v>
      </c>
      <c r="F4843">
        <f>MATCH(A:A,'Crown Aug Uploads '!B:B,0)</f>
        <v>5421</v>
      </c>
    </row>
    <row r="4844" spans="1:6" hidden="1" x14ac:dyDescent="0.3">
      <c r="A4844">
        <v>6056169</v>
      </c>
      <c r="B4844" s="19" t="s">
        <v>4769</v>
      </c>
      <c r="E4844" s="20">
        <v>19.55</v>
      </c>
      <c r="F4844">
        <f>MATCH(A:A,'Crown Aug Uploads '!B:B,0)</f>
        <v>5422</v>
      </c>
    </row>
    <row r="4845" spans="1:6" hidden="1" x14ac:dyDescent="0.3">
      <c r="A4845">
        <v>6056170</v>
      </c>
      <c r="B4845" s="19" t="s">
        <v>4770</v>
      </c>
      <c r="E4845" s="20">
        <v>19.55</v>
      </c>
      <c r="F4845">
        <f>MATCH(A:A,'Crown Aug Uploads '!B:B,0)</f>
        <v>5423</v>
      </c>
    </row>
    <row r="4846" spans="1:6" hidden="1" x14ac:dyDescent="0.3">
      <c r="A4846">
        <v>6056171</v>
      </c>
      <c r="B4846" s="19" t="s">
        <v>4771</v>
      </c>
      <c r="E4846" s="20">
        <v>19.55</v>
      </c>
      <c r="F4846">
        <f>MATCH(A:A,'Crown Aug Uploads '!B:B,0)</f>
        <v>5424</v>
      </c>
    </row>
    <row r="4847" spans="1:6" hidden="1" x14ac:dyDescent="0.3">
      <c r="A4847">
        <v>6056172</v>
      </c>
      <c r="B4847" s="19" t="s">
        <v>4772</v>
      </c>
      <c r="E4847" s="20">
        <v>19.55</v>
      </c>
      <c r="F4847">
        <f>MATCH(A:A,'Crown Aug Uploads '!B:B,0)</f>
        <v>5425</v>
      </c>
    </row>
    <row r="4848" spans="1:6" hidden="1" x14ac:dyDescent="0.3">
      <c r="A4848">
        <v>6056173</v>
      </c>
      <c r="B4848" s="19" t="s">
        <v>4773</v>
      </c>
      <c r="E4848" s="20">
        <v>19.55</v>
      </c>
      <c r="F4848">
        <f>MATCH(A:A,'Crown Aug Uploads '!B:B,0)</f>
        <v>5426</v>
      </c>
    </row>
    <row r="4849" spans="1:6" hidden="1" x14ac:dyDescent="0.3">
      <c r="A4849">
        <v>6056174</v>
      </c>
      <c r="B4849" s="19" t="s">
        <v>4774</v>
      </c>
      <c r="E4849" s="20">
        <v>19.55</v>
      </c>
      <c r="F4849">
        <f>MATCH(A:A,'Crown Aug Uploads '!B:B,0)</f>
        <v>5427</v>
      </c>
    </row>
    <row r="4850" spans="1:6" hidden="1" x14ac:dyDescent="0.3">
      <c r="A4850">
        <v>6056175</v>
      </c>
      <c r="B4850" s="19" t="s">
        <v>4775</v>
      </c>
      <c r="E4850" s="20">
        <v>19.55</v>
      </c>
      <c r="F4850">
        <f>MATCH(A:A,'Crown Aug Uploads '!B:B,0)</f>
        <v>5428</v>
      </c>
    </row>
    <row r="4851" spans="1:6" hidden="1" x14ac:dyDescent="0.3">
      <c r="A4851">
        <v>6056176</v>
      </c>
      <c r="B4851" s="19" t="s">
        <v>4776</v>
      </c>
      <c r="E4851" s="20">
        <v>19.55</v>
      </c>
      <c r="F4851">
        <f>MATCH(A:A,'Crown Aug Uploads '!B:B,0)</f>
        <v>5429</v>
      </c>
    </row>
    <row r="4852" spans="1:6" hidden="1" x14ac:dyDescent="0.3">
      <c r="A4852">
        <v>6056177</v>
      </c>
      <c r="B4852" s="19" t="s">
        <v>4777</v>
      </c>
      <c r="E4852" s="20">
        <v>19.55</v>
      </c>
      <c r="F4852">
        <f>MATCH(A:A,'Crown Aug Uploads '!B:B,0)</f>
        <v>5430</v>
      </c>
    </row>
    <row r="4853" spans="1:6" hidden="1" x14ac:dyDescent="0.3">
      <c r="A4853">
        <v>6056178</v>
      </c>
      <c r="B4853" s="19" t="s">
        <v>4778</v>
      </c>
      <c r="E4853" s="20">
        <v>19.55</v>
      </c>
      <c r="F4853">
        <f>MATCH(A:A,'Crown Aug Uploads '!B:B,0)</f>
        <v>5431</v>
      </c>
    </row>
    <row r="4854" spans="1:6" x14ac:dyDescent="0.3">
      <c r="A4854">
        <v>6056179</v>
      </c>
      <c r="B4854" s="19" t="s">
        <v>4779</v>
      </c>
      <c r="E4854" s="20">
        <v>9.35</v>
      </c>
      <c r="F4854">
        <f>MATCH(A:A,'Crown Aug Uploads '!B:B,0)</f>
        <v>5432</v>
      </c>
    </row>
    <row r="4855" spans="1:6" hidden="1" x14ac:dyDescent="0.3">
      <c r="A4855">
        <v>6056205</v>
      </c>
      <c r="B4855" s="19" t="s">
        <v>4780</v>
      </c>
      <c r="E4855" s="20">
        <v>14.73</v>
      </c>
      <c r="F4855">
        <f>MATCH(A:A,'Crown Aug Uploads '!B:B,0)</f>
        <v>662</v>
      </c>
    </row>
    <row r="4856" spans="1:6" hidden="1" x14ac:dyDescent="0.3">
      <c r="A4856">
        <v>6056207</v>
      </c>
      <c r="B4856" s="19" t="s">
        <v>4781</v>
      </c>
      <c r="E4856" s="20">
        <v>29.66</v>
      </c>
      <c r="F4856">
        <f>MATCH(A:A,'Crown Aug Uploads '!B:B,0)</f>
        <v>5433</v>
      </c>
    </row>
    <row r="4857" spans="1:6" hidden="1" x14ac:dyDescent="0.3">
      <c r="A4857">
        <v>6056216</v>
      </c>
      <c r="B4857" s="19" t="s">
        <v>4782</v>
      </c>
      <c r="E4857" s="20">
        <v>75.98</v>
      </c>
      <c r="F4857">
        <f>MATCH(A:A,'Crown Aug Uploads '!B:B,0)</f>
        <v>5434</v>
      </c>
    </row>
    <row r="4858" spans="1:6" hidden="1" x14ac:dyDescent="0.3">
      <c r="A4858">
        <v>6056218</v>
      </c>
      <c r="B4858" s="19" t="s">
        <v>4783</v>
      </c>
      <c r="E4858" s="20">
        <v>75.98</v>
      </c>
      <c r="F4858">
        <f>MATCH(A:A,'Crown Aug Uploads '!B:B,0)</f>
        <v>5435</v>
      </c>
    </row>
    <row r="4859" spans="1:6" hidden="1" x14ac:dyDescent="0.3">
      <c r="A4859">
        <v>6056219</v>
      </c>
      <c r="B4859" s="19" t="s">
        <v>4784</v>
      </c>
      <c r="E4859" s="20">
        <v>76.989999999999995</v>
      </c>
      <c r="F4859">
        <f>MATCH(A:A,'Crown Aug Uploads '!B:B,0)</f>
        <v>5436</v>
      </c>
    </row>
    <row r="4860" spans="1:6" hidden="1" x14ac:dyDescent="0.3">
      <c r="A4860">
        <v>6055561</v>
      </c>
      <c r="B4860" s="19" t="s">
        <v>138</v>
      </c>
      <c r="E4860" s="20">
        <v>6.75</v>
      </c>
      <c r="F4860">
        <f>MATCH(A:A,'Crown Aug Uploads '!B:B,0)</f>
        <v>652</v>
      </c>
    </row>
    <row r="4861" spans="1:6" hidden="1" x14ac:dyDescent="0.3">
      <c r="A4861">
        <v>6055562</v>
      </c>
      <c r="B4861" s="19" t="s">
        <v>137</v>
      </c>
      <c r="E4861" s="20">
        <v>6.75</v>
      </c>
      <c r="F4861">
        <f>MATCH(A:A,'Crown Aug Uploads '!B:B,0)</f>
        <v>651</v>
      </c>
    </row>
    <row r="4862" spans="1:6" hidden="1" x14ac:dyDescent="0.3">
      <c r="A4862">
        <v>6055563</v>
      </c>
      <c r="B4862" s="19" t="s">
        <v>136</v>
      </c>
      <c r="E4862" s="20">
        <v>6.75</v>
      </c>
      <c r="F4862">
        <f>MATCH(A:A,'Crown Aug Uploads '!B:B,0)</f>
        <v>1217</v>
      </c>
    </row>
    <row r="4863" spans="1:6" hidden="1" x14ac:dyDescent="0.3">
      <c r="A4863">
        <v>6055564</v>
      </c>
      <c r="B4863" s="19" t="s">
        <v>135</v>
      </c>
      <c r="E4863" s="20">
        <v>6.75</v>
      </c>
      <c r="F4863">
        <f>MATCH(A:A,'Crown Aug Uploads '!B:B,0)</f>
        <v>230</v>
      </c>
    </row>
    <row r="4864" spans="1:6" hidden="1" x14ac:dyDescent="0.3">
      <c r="A4864">
        <v>6055566</v>
      </c>
      <c r="B4864" s="19" t="s">
        <v>4785</v>
      </c>
      <c r="E4864" s="20">
        <v>6.75</v>
      </c>
      <c r="F4864">
        <f>MATCH(A:A,'Crown Aug Uploads '!B:B,0)</f>
        <v>654</v>
      </c>
    </row>
    <row r="4865" spans="1:6" hidden="1" x14ac:dyDescent="0.3">
      <c r="A4865">
        <v>6055567</v>
      </c>
      <c r="B4865" s="19" t="s">
        <v>134</v>
      </c>
      <c r="E4865" s="20">
        <v>6.75</v>
      </c>
      <c r="F4865">
        <f>MATCH(A:A,'Crown Aug Uploads '!B:B,0)</f>
        <v>1216</v>
      </c>
    </row>
    <row r="4866" spans="1:6" hidden="1" x14ac:dyDescent="0.3">
      <c r="A4866">
        <v>6055568</v>
      </c>
      <c r="B4866" s="19" t="s">
        <v>133</v>
      </c>
      <c r="E4866" s="20">
        <v>6.75</v>
      </c>
      <c r="F4866">
        <f>MATCH(A:A,'Crown Aug Uploads '!B:B,0)</f>
        <v>1215</v>
      </c>
    </row>
    <row r="4867" spans="1:6" hidden="1" x14ac:dyDescent="0.3">
      <c r="A4867">
        <v>6055570</v>
      </c>
      <c r="B4867" s="19" t="s">
        <v>4786</v>
      </c>
      <c r="E4867" s="20">
        <v>6.75</v>
      </c>
      <c r="F4867">
        <f>MATCH(A:A,'Crown Aug Uploads '!B:B,0)</f>
        <v>5437</v>
      </c>
    </row>
    <row r="4868" spans="1:6" hidden="1" x14ac:dyDescent="0.3">
      <c r="A4868">
        <v>6055571</v>
      </c>
      <c r="B4868" s="19" t="s">
        <v>131</v>
      </c>
      <c r="E4868" s="20">
        <v>6.75</v>
      </c>
      <c r="F4868">
        <f>MATCH(A:A,'Crown Aug Uploads '!B:B,0)</f>
        <v>1214</v>
      </c>
    </row>
    <row r="4869" spans="1:6" hidden="1" x14ac:dyDescent="0.3">
      <c r="A4869">
        <v>6055572</v>
      </c>
      <c r="B4869" s="19" t="s">
        <v>4787</v>
      </c>
      <c r="E4869" s="20">
        <v>6.75</v>
      </c>
      <c r="F4869">
        <f>MATCH(A:A,'Crown Aug Uploads '!B:B,0)</f>
        <v>5438</v>
      </c>
    </row>
    <row r="4870" spans="1:6" hidden="1" x14ac:dyDescent="0.3">
      <c r="A4870">
        <v>6055573</v>
      </c>
      <c r="B4870" s="19" t="s">
        <v>4788</v>
      </c>
      <c r="E4870" s="20">
        <v>6.75</v>
      </c>
      <c r="F4870">
        <f>MATCH(A:A,'Crown Aug Uploads '!B:B,0)</f>
        <v>5439</v>
      </c>
    </row>
    <row r="4871" spans="1:6" hidden="1" x14ac:dyDescent="0.3">
      <c r="A4871">
        <v>6055575</v>
      </c>
      <c r="B4871" s="19" t="s">
        <v>4789</v>
      </c>
      <c r="E4871" s="20">
        <v>6.75</v>
      </c>
      <c r="F4871">
        <f>MATCH(A:A,'Crown Aug Uploads '!B:B,0)</f>
        <v>5440</v>
      </c>
    </row>
    <row r="4872" spans="1:6" hidden="1" x14ac:dyDescent="0.3">
      <c r="A4872">
        <v>6055576</v>
      </c>
      <c r="B4872" s="19" t="s">
        <v>4790</v>
      </c>
      <c r="E4872" s="20">
        <v>6.75</v>
      </c>
      <c r="F4872">
        <f>MATCH(A:A,'Crown Aug Uploads '!B:B,0)</f>
        <v>5441</v>
      </c>
    </row>
    <row r="4873" spans="1:6" hidden="1" x14ac:dyDescent="0.3">
      <c r="A4873">
        <v>6055577</v>
      </c>
      <c r="B4873" s="19" t="s">
        <v>4791</v>
      </c>
      <c r="E4873" s="20">
        <v>6.75</v>
      </c>
      <c r="F4873">
        <f>MATCH(A:A,'Crown Aug Uploads '!B:B,0)</f>
        <v>5442</v>
      </c>
    </row>
    <row r="4874" spans="1:6" hidden="1" x14ac:dyDescent="0.3">
      <c r="A4874">
        <v>6055704</v>
      </c>
      <c r="B4874" s="19" t="s">
        <v>4792</v>
      </c>
      <c r="E4874" s="20">
        <v>23.6</v>
      </c>
      <c r="F4874">
        <f>MATCH(A:A,'Crown Aug Uploads '!B:B,0)</f>
        <v>5443</v>
      </c>
    </row>
    <row r="4875" spans="1:6" hidden="1" x14ac:dyDescent="0.3">
      <c r="A4875">
        <v>6055705</v>
      </c>
      <c r="B4875" s="19" t="s">
        <v>4793</v>
      </c>
      <c r="E4875" s="20">
        <v>49.56</v>
      </c>
      <c r="F4875">
        <f>MATCH(A:A,'Crown Aug Uploads '!B:B,0)</f>
        <v>5444</v>
      </c>
    </row>
    <row r="4876" spans="1:6" hidden="1" x14ac:dyDescent="0.3">
      <c r="A4876">
        <v>6055706</v>
      </c>
      <c r="B4876" s="19" t="s">
        <v>4794</v>
      </c>
      <c r="E4876" s="20">
        <v>85.56</v>
      </c>
      <c r="F4876">
        <f>MATCH(A:A,'Crown Aug Uploads '!B:B,0)</f>
        <v>5445</v>
      </c>
    </row>
    <row r="4877" spans="1:6" hidden="1" x14ac:dyDescent="0.3">
      <c r="A4877">
        <v>6055538</v>
      </c>
      <c r="B4877" s="19" t="s">
        <v>4795</v>
      </c>
      <c r="E4877" s="20">
        <v>6.75</v>
      </c>
      <c r="F4877">
        <f>MATCH(A:A,'Crown Aug Uploads '!B:B,0)</f>
        <v>5446</v>
      </c>
    </row>
    <row r="4878" spans="1:6" hidden="1" x14ac:dyDescent="0.3">
      <c r="A4878">
        <v>6055539</v>
      </c>
      <c r="B4878" s="19" t="s">
        <v>4796</v>
      </c>
      <c r="E4878" s="20">
        <v>6.75</v>
      </c>
      <c r="F4878">
        <f>MATCH(A:A,'Crown Aug Uploads '!B:B,0)</f>
        <v>655</v>
      </c>
    </row>
    <row r="4879" spans="1:6" hidden="1" x14ac:dyDescent="0.3">
      <c r="A4879">
        <v>6055540</v>
      </c>
      <c r="B4879" s="19" t="s">
        <v>4797</v>
      </c>
      <c r="E4879" s="20">
        <v>6.75</v>
      </c>
      <c r="F4879">
        <f>MATCH(A:A,'Crown Aug Uploads '!B:B,0)</f>
        <v>5447</v>
      </c>
    </row>
    <row r="4880" spans="1:6" hidden="1" x14ac:dyDescent="0.3">
      <c r="A4880">
        <v>6055541</v>
      </c>
      <c r="B4880" s="19" t="s">
        <v>4798</v>
      </c>
      <c r="E4880" s="20">
        <v>6.75</v>
      </c>
      <c r="F4880">
        <f>MATCH(A:A,'Crown Aug Uploads '!B:B,0)</f>
        <v>5448</v>
      </c>
    </row>
    <row r="4881" spans="1:6" hidden="1" x14ac:dyDescent="0.3">
      <c r="A4881">
        <v>6055542</v>
      </c>
      <c r="B4881" s="19" t="s">
        <v>4799</v>
      </c>
      <c r="E4881" s="20">
        <v>6.75</v>
      </c>
      <c r="F4881">
        <f>MATCH(A:A,'Crown Aug Uploads '!B:B,0)</f>
        <v>5449</v>
      </c>
    </row>
    <row r="4882" spans="1:6" hidden="1" x14ac:dyDescent="0.3">
      <c r="A4882">
        <v>6055543</v>
      </c>
      <c r="B4882" s="19" t="s">
        <v>145</v>
      </c>
      <c r="E4882" s="20">
        <v>6.75</v>
      </c>
      <c r="F4882">
        <f>MATCH(A:A,'Crown Aug Uploads '!B:B,0)</f>
        <v>1224</v>
      </c>
    </row>
    <row r="4883" spans="1:6" hidden="1" x14ac:dyDescent="0.3">
      <c r="A4883">
        <v>6055544</v>
      </c>
      <c r="B4883" s="19" t="s">
        <v>4800</v>
      </c>
      <c r="E4883" s="20">
        <v>6.75</v>
      </c>
      <c r="F4883">
        <f>MATCH(A:A,'Crown Aug Uploads '!B:B,0)</f>
        <v>5450</v>
      </c>
    </row>
    <row r="4884" spans="1:6" hidden="1" x14ac:dyDescent="0.3">
      <c r="A4884">
        <v>6055545</v>
      </c>
      <c r="B4884" s="19" t="s">
        <v>4801</v>
      </c>
      <c r="E4884" s="20">
        <v>6.75</v>
      </c>
      <c r="F4884">
        <f>MATCH(A:A,'Crown Aug Uploads '!B:B,0)</f>
        <v>5451</v>
      </c>
    </row>
    <row r="4885" spans="1:6" hidden="1" x14ac:dyDescent="0.3">
      <c r="A4885">
        <v>6055546</v>
      </c>
      <c r="B4885" s="19" t="s">
        <v>144</v>
      </c>
      <c r="E4885" s="20">
        <v>6.75</v>
      </c>
      <c r="F4885">
        <f>MATCH(A:A,'Crown Aug Uploads '!B:B,0)</f>
        <v>1223</v>
      </c>
    </row>
    <row r="4886" spans="1:6" hidden="1" x14ac:dyDescent="0.3">
      <c r="A4886">
        <v>6055547</v>
      </c>
      <c r="B4886" s="19" t="s">
        <v>4802</v>
      </c>
      <c r="E4886" s="20">
        <v>6.75</v>
      </c>
      <c r="F4886">
        <f>MATCH(A:A,'Crown Aug Uploads '!B:B,0)</f>
        <v>5452</v>
      </c>
    </row>
    <row r="4887" spans="1:6" hidden="1" x14ac:dyDescent="0.3">
      <c r="A4887">
        <v>6055548</v>
      </c>
      <c r="B4887" s="19" t="s">
        <v>143</v>
      </c>
      <c r="E4887" s="20">
        <v>6.75</v>
      </c>
      <c r="F4887">
        <f>MATCH(A:A,'Crown Aug Uploads '!B:B,0)</f>
        <v>1222</v>
      </c>
    </row>
    <row r="4888" spans="1:6" hidden="1" x14ac:dyDescent="0.3">
      <c r="A4888">
        <v>6055549</v>
      </c>
      <c r="B4888" s="19" t="s">
        <v>4803</v>
      </c>
      <c r="E4888" s="20">
        <v>6.75</v>
      </c>
      <c r="F4888">
        <f>MATCH(A:A,'Crown Aug Uploads '!B:B,0)</f>
        <v>5453</v>
      </c>
    </row>
    <row r="4889" spans="1:6" hidden="1" x14ac:dyDescent="0.3">
      <c r="A4889">
        <v>6055550</v>
      </c>
      <c r="B4889" s="19" t="s">
        <v>142</v>
      </c>
      <c r="E4889" s="20">
        <v>7.27</v>
      </c>
      <c r="F4889">
        <f>MATCH(A:A,'Crown Aug Uploads '!B:B,0)</f>
        <v>1221</v>
      </c>
    </row>
    <row r="4890" spans="1:6" hidden="1" x14ac:dyDescent="0.3">
      <c r="A4890">
        <v>6055551</v>
      </c>
      <c r="B4890" s="19" t="s">
        <v>141</v>
      </c>
      <c r="E4890" s="20">
        <v>6.75</v>
      </c>
      <c r="F4890">
        <f>MATCH(A:A,'Crown Aug Uploads '!B:B,0)</f>
        <v>1220</v>
      </c>
    </row>
    <row r="4891" spans="1:6" hidden="1" x14ac:dyDescent="0.3">
      <c r="A4891">
        <v>6055552</v>
      </c>
      <c r="B4891" s="19" t="s">
        <v>4804</v>
      </c>
      <c r="E4891" s="20">
        <v>6.75</v>
      </c>
      <c r="F4891">
        <f>MATCH(A:A,'Crown Aug Uploads '!B:B,0)</f>
        <v>5454</v>
      </c>
    </row>
    <row r="4892" spans="1:6" hidden="1" x14ac:dyDescent="0.3">
      <c r="A4892">
        <v>6055554</v>
      </c>
      <c r="B4892" s="19" t="s">
        <v>4805</v>
      </c>
      <c r="E4892" s="20">
        <v>6.75</v>
      </c>
      <c r="F4892">
        <f>MATCH(A:A,'Crown Aug Uploads '!B:B,0)</f>
        <v>5455</v>
      </c>
    </row>
    <row r="4893" spans="1:6" hidden="1" x14ac:dyDescent="0.3">
      <c r="A4893">
        <v>6055555</v>
      </c>
      <c r="B4893" s="19" t="s">
        <v>4806</v>
      </c>
      <c r="E4893" s="20">
        <v>6.75</v>
      </c>
      <c r="F4893">
        <f>MATCH(A:A,'Crown Aug Uploads '!B:B,0)</f>
        <v>5456</v>
      </c>
    </row>
    <row r="4894" spans="1:6" hidden="1" x14ac:dyDescent="0.3">
      <c r="A4894">
        <v>6055556</v>
      </c>
      <c r="B4894" s="19" t="s">
        <v>140</v>
      </c>
      <c r="E4894" s="20">
        <v>6.75</v>
      </c>
      <c r="F4894">
        <f>MATCH(A:A,'Crown Aug Uploads '!B:B,0)</f>
        <v>1219</v>
      </c>
    </row>
    <row r="4895" spans="1:6" hidden="1" x14ac:dyDescent="0.3">
      <c r="A4895">
        <v>6055557</v>
      </c>
      <c r="B4895" s="19" t="s">
        <v>4807</v>
      </c>
      <c r="E4895" s="20">
        <v>6.75</v>
      </c>
      <c r="F4895">
        <f>MATCH(A:A,'Crown Aug Uploads '!B:B,0)</f>
        <v>5457</v>
      </c>
    </row>
    <row r="4896" spans="1:6" hidden="1" x14ac:dyDescent="0.3">
      <c r="A4896">
        <v>6055558</v>
      </c>
      <c r="B4896" s="19" t="s">
        <v>4808</v>
      </c>
      <c r="E4896" s="20">
        <v>6.75</v>
      </c>
      <c r="F4896">
        <f>MATCH(A:A,'Crown Aug Uploads '!B:B,0)</f>
        <v>5458</v>
      </c>
    </row>
    <row r="4897" spans="1:6" hidden="1" x14ac:dyDescent="0.3">
      <c r="A4897">
        <v>6055559</v>
      </c>
      <c r="B4897" s="19" t="s">
        <v>139</v>
      </c>
      <c r="E4897" s="20">
        <v>6.75</v>
      </c>
      <c r="F4897">
        <f>MATCH(A:A,'Crown Aug Uploads '!B:B,0)</f>
        <v>1218</v>
      </c>
    </row>
    <row r="4898" spans="1:6" hidden="1" x14ac:dyDescent="0.3">
      <c r="A4898">
        <v>6055560</v>
      </c>
      <c r="B4898" s="19" t="s">
        <v>4809</v>
      </c>
      <c r="E4898" s="20">
        <v>6.75</v>
      </c>
      <c r="F4898">
        <f>MATCH(A:A,'Crown Aug Uploads '!B:B,0)</f>
        <v>5459</v>
      </c>
    </row>
    <row r="4899" spans="1:6" hidden="1" x14ac:dyDescent="0.3">
      <c r="A4899">
        <v>6055961</v>
      </c>
      <c r="B4899" s="19" t="s">
        <v>4810</v>
      </c>
      <c r="E4899" s="20">
        <v>4500</v>
      </c>
      <c r="F4899">
        <f>MATCH(A:A,'Crown Aug Uploads '!B:B,0)</f>
        <v>5460</v>
      </c>
    </row>
    <row r="4900" spans="1:6" hidden="1" x14ac:dyDescent="0.3">
      <c r="A4900">
        <v>6056091</v>
      </c>
      <c r="B4900" s="19" t="s">
        <v>4811</v>
      </c>
      <c r="E4900" s="20">
        <v>5.0999999999999996</v>
      </c>
      <c r="F4900">
        <f>MATCH(A:A,'Crown Aug Uploads '!B:B,0)</f>
        <v>5461</v>
      </c>
    </row>
    <row r="4901" spans="1:6" hidden="1" x14ac:dyDescent="0.3">
      <c r="A4901">
        <v>6056092</v>
      </c>
      <c r="B4901" s="19" t="s">
        <v>4812</v>
      </c>
      <c r="E4901" s="20">
        <v>5.0999999999999996</v>
      </c>
      <c r="F4901">
        <f>MATCH(A:A,'Crown Aug Uploads '!B:B,0)</f>
        <v>5462</v>
      </c>
    </row>
    <row r="4902" spans="1:6" hidden="1" x14ac:dyDescent="0.3">
      <c r="A4902">
        <v>6056093</v>
      </c>
      <c r="B4902" s="19" t="s">
        <v>4813</v>
      </c>
      <c r="E4902" s="20">
        <v>5.0999999999999996</v>
      </c>
      <c r="F4902">
        <f>MATCH(A:A,'Crown Aug Uploads '!B:B,0)</f>
        <v>5463</v>
      </c>
    </row>
    <row r="4903" spans="1:6" hidden="1" x14ac:dyDescent="0.3">
      <c r="A4903">
        <v>6056094</v>
      </c>
      <c r="B4903" s="19" t="s">
        <v>4814</v>
      </c>
      <c r="E4903" s="20">
        <v>5.0999999999999996</v>
      </c>
      <c r="F4903">
        <f>MATCH(A:A,'Crown Aug Uploads '!B:B,0)</f>
        <v>5464</v>
      </c>
    </row>
    <row r="4904" spans="1:6" hidden="1" x14ac:dyDescent="0.3">
      <c r="A4904">
        <v>6056095</v>
      </c>
      <c r="B4904" s="19" t="s">
        <v>4815</v>
      </c>
      <c r="E4904" s="20">
        <v>5.0999999999999996</v>
      </c>
      <c r="F4904">
        <f>MATCH(A:A,'Crown Aug Uploads '!B:B,0)</f>
        <v>5465</v>
      </c>
    </row>
    <row r="4905" spans="1:6" hidden="1" x14ac:dyDescent="0.3">
      <c r="A4905">
        <v>6056096</v>
      </c>
      <c r="B4905" s="19" t="s">
        <v>4816</v>
      </c>
      <c r="E4905" s="20">
        <v>5.0999999999999996</v>
      </c>
      <c r="F4905">
        <f>MATCH(A:A,'Crown Aug Uploads '!B:B,0)</f>
        <v>5466</v>
      </c>
    </row>
    <row r="4906" spans="1:6" hidden="1" x14ac:dyDescent="0.3">
      <c r="A4906">
        <v>6056097</v>
      </c>
      <c r="B4906" s="19" t="s">
        <v>4817</v>
      </c>
      <c r="E4906" s="20">
        <v>5.0999999999999996</v>
      </c>
      <c r="F4906">
        <f>MATCH(A:A,'Crown Aug Uploads '!B:B,0)</f>
        <v>5467</v>
      </c>
    </row>
    <row r="4907" spans="1:6" hidden="1" x14ac:dyDescent="0.3">
      <c r="A4907">
        <v>6056098</v>
      </c>
      <c r="B4907" s="19" t="s">
        <v>4818</v>
      </c>
      <c r="E4907" s="20">
        <v>5.0999999999999996</v>
      </c>
      <c r="F4907">
        <f>MATCH(A:A,'Crown Aug Uploads '!B:B,0)</f>
        <v>5468</v>
      </c>
    </row>
    <row r="4908" spans="1:6" hidden="1" x14ac:dyDescent="0.3">
      <c r="A4908">
        <v>6056101</v>
      </c>
      <c r="B4908" s="19" t="s">
        <v>4819</v>
      </c>
      <c r="E4908" s="20">
        <v>5.0999999999999996</v>
      </c>
      <c r="F4908">
        <f>MATCH(A:A,'Crown Aug Uploads '!B:B,0)</f>
        <v>5469</v>
      </c>
    </row>
    <row r="4909" spans="1:6" hidden="1" x14ac:dyDescent="0.3">
      <c r="A4909">
        <v>6056102</v>
      </c>
      <c r="B4909" s="19" t="s">
        <v>4820</v>
      </c>
      <c r="E4909" s="20">
        <v>4.72</v>
      </c>
      <c r="F4909">
        <f>MATCH(A:A,'Crown Aug Uploads '!B:B,0)</f>
        <v>5470</v>
      </c>
    </row>
    <row r="4910" spans="1:6" hidden="1" x14ac:dyDescent="0.3">
      <c r="A4910">
        <v>6056103</v>
      </c>
      <c r="B4910" s="19" t="s">
        <v>4821</v>
      </c>
      <c r="E4910" s="20">
        <v>5.0999999999999996</v>
      </c>
      <c r="F4910">
        <f>MATCH(A:A,'Crown Aug Uploads '!B:B,0)</f>
        <v>5471</v>
      </c>
    </row>
    <row r="4911" spans="1:6" hidden="1" x14ac:dyDescent="0.3">
      <c r="A4911">
        <v>6056104</v>
      </c>
      <c r="B4911" s="19" t="s">
        <v>4822</v>
      </c>
      <c r="E4911" s="20">
        <v>5.0999999999999996</v>
      </c>
      <c r="F4911">
        <f>MATCH(A:A,'Crown Aug Uploads '!B:B,0)</f>
        <v>5472</v>
      </c>
    </row>
    <row r="4912" spans="1:6" hidden="1" x14ac:dyDescent="0.3">
      <c r="A4912">
        <v>6056105</v>
      </c>
      <c r="B4912" s="19" t="s">
        <v>4823</v>
      </c>
      <c r="E4912" s="20">
        <v>5.0999999999999996</v>
      </c>
      <c r="F4912">
        <f>MATCH(A:A,'Crown Aug Uploads '!B:B,0)</f>
        <v>5473</v>
      </c>
    </row>
    <row r="4913" spans="1:6" hidden="1" x14ac:dyDescent="0.3">
      <c r="A4913">
        <v>6056106</v>
      </c>
      <c r="B4913" s="19" t="s">
        <v>4824</v>
      </c>
      <c r="E4913" s="20">
        <v>5.0999999999999996</v>
      </c>
      <c r="F4913">
        <f>MATCH(A:A,'Crown Aug Uploads '!B:B,0)</f>
        <v>5474</v>
      </c>
    </row>
    <row r="4914" spans="1:6" hidden="1" x14ac:dyDescent="0.3">
      <c r="A4914">
        <v>6056107</v>
      </c>
      <c r="B4914" s="19" t="s">
        <v>4825</v>
      </c>
      <c r="E4914" s="20">
        <v>5.0999999999999996</v>
      </c>
      <c r="F4914">
        <f>MATCH(A:A,'Crown Aug Uploads '!B:B,0)</f>
        <v>5475</v>
      </c>
    </row>
    <row r="4915" spans="1:6" hidden="1" x14ac:dyDescent="0.3">
      <c r="A4915">
        <v>6056108</v>
      </c>
      <c r="B4915" s="19" t="s">
        <v>4826</v>
      </c>
      <c r="E4915" s="20">
        <v>5.0999999999999996</v>
      </c>
      <c r="F4915">
        <f>MATCH(A:A,'Crown Aug Uploads '!B:B,0)</f>
        <v>5476</v>
      </c>
    </row>
    <row r="4916" spans="1:6" hidden="1" x14ac:dyDescent="0.3">
      <c r="A4916">
        <v>6056109</v>
      </c>
      <c r="B4916" s="19" t="s">
        <v>4827</v>
      </c>
      <c r="E4916" s="20">
        <v>5.0999999999999996</v>
      </c>
      <c r="F4916">
        <f>MATCH(A:A,'Crown Aug Uploads '!B:B,0)</f>
        <v>5477</v>
      </c>
    </row>
    <row r="4917" spans="1:6" hidden="1" x14ac:dyDescent="0.3">
      <c r="A4917">
        <v>6056110</v>
      </c>
      <c r="B4917" s="19" t="s">
        <v>4828</v>
      </c>
      <c r="E4917" s="20">
        <v>5.0999999999999996</v>
      </c>
      <c r="F4917">
        <f>MATCH(A:A,'Crown Aug Uploads '!B:B,0)</f>
        <v>5478</v>
      </c>
    </row>
    <row r="4918" spans="1:6" hidden="1" x14ac:dyDescent="0.3">
      <c r="A4918">
        <v>6056111</v>
      </c>
      <c r="B4918" s="19" t="s">
        <v>4829</v>
      </c>
      <c r="E4918" s="20">
        <v>5.0999999999999996</v>
      </c>
      <c r="F4918">
        <f>MATCH(A:A,'Crown Aug Uploads '!B:B,0)</f>
        <v>5479</v>
      </c>
    </row>
    <row r="4919" spans="1:6" hidden="1" x14ac:dyDescent="0.3">
      <c r="A4919">
        <v>6056112</v>
      </c>
      <c r="B4919" s="19" t="s">
        <v>4830</v>
      </c>
      <c r="E4919" s="20">
        <v>5.0999999999999996</v>
      </c>
      <c r="F4919">
        <f>MATCH(A:A,'Crown Aug Uploads '!B:B,0)</f>
        <v>5480</v>
      </c>
    </row>
    <row r="4920" spans="1:6" hidden="1" x14ac:dyDescent="0.3">
      <c r="A4920">
        <v>6056113</v>
      </c>
      <c r="B4920" s="19" t="s">
        <v>4831</v>
      </c>
      <c r="E4920" s="20">
        <v>5.0999999999999996</v>
      </c>
      <c r="F4920">
        <f>MATCH(A:A,'Crown Aug Uploads '!B:B,0)</f>
        <v>5481</v>
      </c>
    </row>
    <row r="4921" spans="1:6" hidden="1" x14ac:dyDescent="0.3">
      <c r="A4921">
        <v>6056114</v>
      </c>
      <c r="B4921" s="19" t="s">
        <v>4832</v>
      </c>
      <c r="E4921" s="20">
        <v>5.0999999999999996</v>
      </c>
      <c r="F4921">
        <f>MATCH(A:A,'Crown Aug Uploads '!B:B,0)</f>
        <v>5482</v>
      </c>
    </row>
    <row r="4922" spans="1:6" hidden="1" x14ac:dyDescent="0.3">
      <c r="A4922">
        <v>6056000</v>
      </c>
      <c r="B4922" s="19" t="s">
        <v>4833</v>
      </c>
      <c r="E4922" s="20">
        <v>54.61</v>
      </c>
      <c r="F4922">
        <f>MATCH(A:A,'Crown Aug Uploads '!B:B,0)</f>
        <v>5483</v>
      </c>
    </row>
    <row r="4923" spans="1:6" hidden="1" x14ac:dyDescent="0.3">
      <c r="A4923">
        <v>6056001</v>
      </c>
      <c r="B4923" s="19" t="s">
        <v>4834</v>
      </c>
      <c r="E4923" s="20">
        <v>54.61</v>
      </c>
      <c r="F4923">
        <f>MATCH(A:A,'Crown Aug Uploads '!B:B,0)</f>
        <v>5484</v>
      </c>
    </row>
    <row r="4924" spans="1:6" hidden="1" x14ac:dyDescent="0.3">
      <c r="A4924">
        <v>6056002</v>
      </c>
      <c r="B4924" s="19" t="s">
        <v>4835</v>
      </c>
      <c r="E4924" s="20">
        <v>54.61</v>
      </c>
      <c r="F4924">
        <f>MATCH(A:A,'Crown Aug Uploads '!B:B,0)</f>
        <v>5485</v>
      </c>
    </row>
    <row r="4925" spans="1:6" hidden="1" x14ac:dyDescent="0.3">
      <c r="A4925">
        <v>6056031</v>
      </c>
      <c r="B4925" s="19" t="s">
        <v>4836</v>
      </c>
      <c r="E4925" s="20">
        <v>20.239999999999998</v>
      </c>
      <c r="F4925">
        <f>MATCH(A:A,'Crown Aug Uploads '!B:B,0)</f>
        <v>5486</v>
      </c>
    </row>
    <row r="4926" spans="1:6" hidden="1" x14ac:dyDescent="0.3">
      <c r="A4926">
        <v>6056053</v>
      </c>
      <c r="B4926" s="19" t="s">
        <v>4837</v>
      </c>
      <c r="E4926" s="20">
        <v>22</v>
      </c>
      <c r="F4926">
        <f>MATCH(A:A,'Crown Aug Uploads '!B:B,0)</f>
        <v>5487</v>
      </c>
    </row>
    <row r="4927" spans="1:6" hidden="1" x14ac:dyDescent="0.3">
      <c r="A4927">
        <v>6056054</v>
      </c>
      <c r="B4927" s="19" t="s">
        <v>4838</v>
      </c>
      <c r="E4927" s="20">
        <v>55</v>
      </c>
      <c r="F4927">
        <f>MATCH(A:A,'Crown Aug Uploads '!B:B,0)</f>
        <v>5488</v>
      </c>
    </row>
    <row r="4928" spans="1:6" hidden="1" x14ac:dyDescent="0.3">
      <c r="A4928">
        <v>6056055</v>
      </c>
      <c r="B4928" s="19" t="s">
        <v>4839</v>
      </c>
      <c r="E4928" s="20">
        <v>99.9</v>
      </c>
      <c r="F4928">
        <f>MATCH(A:A,'Crown Aug Uploads '!B:B,0)</f>
        <v>5489</v>
      </c>
    </row>
    <row r="4929" spans="1:6" hidden="1" x14ac:dyDescent="0.3">
      <c r="A4929">
        <v>6056074</v>
      </c>
      <c r="B4929" s="19" t="s">
        <v>4840</v>
      </c>
      <c r="E4929" s="20">
        <v>44.33</v>
      </c>
      <c r="F4929">
        <f>MATCH(A:A,'Crown Aug Uploads '!B:B,0)</f>
        <v>5490</v>
      </c>
    </row>
    <row r="4930" spans="1:6" hidden="1" x14ac:dyDescent="0.3">
      <c r="A4930">
        <v>6056075</v>
      </c>
      <c r="B4930" s="19" t="s">
        <v>4841</v>
      </c>
      <c r="E4930" s="20">
        <v>82.32</v>
      </c>
      <c r="F4930">
        <f>MATCH(A:A,'Crown Aug Uploads '!B:B,0)</f>
        <v>5491</v>
      </c>
    </row>
    <row r="4931" spans="1:6" hidden="1" x14ac:dyDescent="0.3">
      <c r="A4931">
        <v>6056076</v>
      </c>
      <c r="B4931" s="19" t="s">
        <v>4842</v>
      </c>
      <c r="E4931" s="20">
        <v>44.33</v>
      </c>
      <c r="F4931">
        <f>MATCH(A:A,'Crown Aug Uploads '!B:B,0)</f>
        <v>5492</v>
      </c>
    </row>
    <row r="4932" spans="1:6" hidden="1" x14ac:dyDescent="0.3">
      <c r="A4932">
        <v>6056077</v>
      </c>
      <c r="B4932" s="19" t="s">
        <v>4843</v>
      </c>
      <c r="E4932" s="20">
        <v>82.32</v>
      </c>
      <c r="F4932">
        <f>MATCH(A:A,'Crown Aug Uploads '!B:B,0)</f>
        <v>5493</v>
      </c>
    </row>
    <row r="4933" spans="1:6" hidden="1" x14ac:dyDescent="0.3">
      <c r="A4933">
        <v>6056078</v>
      </c>
      <c r="B4933" s="19" t="s">
        <v>4844</v>
      </c>
      <c r="E4933" s="20">
        <v>44.33</v>
      </c>
      <c r="F4933">
        <f>MATCH(A:A,'Crown Aug Uploads '!B:B,0)</f>
        <v>5494</v>
      </c>
    </row>
    <row r="4934" spans="1:6" hidden="1" x14ac:dyDescent="0.3">
      <c r="A4934">
        <v>6056079</v>
      </c>
      <c r="B4934" s="19" t="s">
        <v>4845</v>
      </c>
      <c r="E4934" s="20">
        <v>82.32</v>
      </c>
      <c r="F4934">
        <f>MATCH(A:A,'Crown Aug Uploads '!B:B,0)</f>
        <v>5495</v>
      </c>
    </row>
    <row r="4935" spans="1:6" hidden="1" x14ac:dyDescent="0.3">
      <c r="A4935">
        <v>6056080</v>
      </c>
      <c r="B4935" s="19" t="s">
        <v>4846</v>
      </c>
      <c r="E4935" s="20">
        <v>20.260000000000002</v>
      </c>
      <c r="F4935">
        <f>MATCH(A:A,'Crown Aug Uploads '!B:B,0)</f>
        <v>5496</v>
      </c>
    </row>
    <row r="4936" spans="1:6" hidden="1" x14ac:dyDescent="0.3">
      <c r="A4936">
        <v>6056081</v>
      </c>
      <c r="B4936" s="19" t="s">
        <v>4847</v>
      </c>
      <c r="E4936" s="20">
        <v>45.56</v>
      </c>
      <c r="F4936">
        <f>MATCH(A:A,'Crown Aug Uploads '!B:B,0)</f>
        <v>5497</v>
      </c>
    </row>
    <row r="4937" spans="1:6" hidden="1" x14ac:dyDescent="0.3">
      <c r="A4937">
        <v>6056082</v>
      </c>
      <c r="B4937" s="19" t="s">
        <v>4848</v>
      </c>
      <c r="E4937" s="20">
        <v>20.260000000000002</v>
      </c>
      <c r="F4937">
        <f>MATCH(A:A,'Crown Aug Uploads '!B:B,0)</f>
        <v>5498</v>
      </c>
    </row>
    <row r="4938" spans="1:6" hidden="1" x14ac:dyDescent="0.3">
      <c r="A4938">
        <v>6056083</v>
      </c>
      <c r="B4938" s="19" t="s">
        <v>4849</v>
      </c>
      <c r="E4938" s="20">
        <v>45.56</v>
      </c>
      <c r="F4938">
        <f>MATCH(A:A,'Crown Aug Uploads '!B:B,0)</f>
        <v>5499</v>
      </c>
    </row>
    <row r="4939" spans="1:6" hidden="1" x14ac:dyDescent="0.3">
      <c r="A4939">
        <v>6056084</v>
      </c>
      <c r="B4939" s="19" t="s">
        <v>4850</v>
      </c>
      <c r="E4939" s="20">
        <v>20.260000000000002</v>
      </c>
      <c r="F4939">
        <f>MATCH(A:A,'Crown Aug Uploads '!B:B,0)</f>
        <v>5500</v>
      </c>
    </row>
    <row r="4940" spans="1:6" hidden="1" x14ac:dyDescent="0.3">
      <c r="A4940">
        <v>6056085</v>
      </c>
      <c r="B4940" s="19" t="s">
        <v>4851</v>
      </c>
      <c r="E4940" s="20">
        <v>45.56</v>
      </c>
      <c r="F4940">
        <f>MATCH(A:A,'Crown Aug Uploads '!B:B,0)</f>
        <v>5501</v>
      </c>
    </row>
    <row r="4941" spans="1:6" hidden="1" x14ac:dyDescent="0.3">
      <c r="A4941">
        <v>6056088</v>
      </c>
      <c r="B4941" s="19" t="s">
        <v>4852</v>
      </c>
      <c r="E4941" s="20">
        <v>5.0999999999999996</v>
      </c>
      <c r="F4941">
        <f>MATCH(A:A,'Crown Aug Uploads '!B:B,0)</f>
        <v>5502</v>
      </c>
    </row>
    <row r="4942" spans="1:6" hidden="1" x14ac:dyDescent="0.3">
      <c r="A4942">
        <v>6056089</v>
      </c>
      <c r="B4942" s="19" t="s">
        <v>4853</v>
      </c>
      <c r="E4942" s="20">
        <v>5.0999999999999996</v>
      </c>
      <c r="F4942">
        <f>MATCH(A:A,'Crown Aug Uploads '!B:B,0)</f>
        <v>5503</v>
      </c>
    </row>
    <row r="4943" spans="1:6" hidden="1" x14ac:dyDescent="0.3">
      <c r="A4943">
        <v>6056090</v>
      </c>
      <c r="B4943" s="19" t="s">
        <v>4854</v>
      </c>
      <c r="E4943" s="20">
        <v>5.0999999999999996</v>
      </c>
      <c r="F4943">
        <f>MATCH(A:A,'Crown Aug Uploads '!B:B,0)</f>
        <v>5504</v>
      </c>
    </row>
    <row r="4944" spans="1:6" hidden="1" x14ac:dyDescent="0.3">
      <c r="A4944">
        <v>6055537</v>
      </c>
      <c r="B4944" s="19" t="s">
        <v>167</v>
      </c>
      <c r="E4944" s="20">
        <v>6.75</v>
      </c>
      <c r="F4944">
        <f>MATCH(A:A,'Crown Aug Uploads '!B:B,0)</f>
        <v>1239</v>
      </c>
    </row>
    <row r="4945" spans="1:6" hidden="1" x14ac:dyDescent="0.3">
      <c r="A4945">
        <v>6047916</v>
      </c>
      <c r="B4945" s="19" t="s">
        <v>4855</v>
      </c>
      <c r="E4945" s="20">
        <v>59.8</v>
      </c>
      <c r="F4945">
        <f>MATCH(A:A,'Crown Aug Uploads '!B:B,0)</f>
        <v>5505</v>
      </c>
    </row>
    <row r="4946" spans="1:6" hidden="1" x14ac:dyDescent="0.3">
      <c r="A4946">
        <v>6047917</v>
      </c>
      <c r="B4946" s="19" t="s">
        <v>4856</v>
      </c>
      <c r="E4946" s="20">
        <v>132.28</v>
      </c>
      <c r="F4946">
        <f>MATCH(A:A,'Crown Aug Uploads '!B:B,0)</f>
        <v>5506</v>
      </c>
    </row>
    <row r="4947" spans="1:6" hidden="1" x14ac:dyDescent="0.3">
      <c r="A4947">
        <v>6047918</v>
      </c>
      <c r="B4947" s="19" t="s">
        <v>4857</v>
      </c>
      <c r="E4947" s="20">
        <v>2.67</v>
      </c>
      <c r="F4947">
        <f>MATCH(A:A,'Crown Aug Uploads '!B:B,0)</f>
        <v>5507</v>
      </c>
    </row>
    <row r="4948" spans="1:6" hidden="1" x14ac:dyDescent="0.3">
      <c r="A4948">
        <v>6048570</v>
      </c>
      <c r="B4948" s="19" t="s">
        <v>4858</v>
      </c>
      <c r="E4948" s="20">
        <v>186.3</v>
      </c>
      <c r="F4948">
        <f>MATCH(A:A,'Crown Aug Uploads '!B:B,0)</f>
        <v>5508</v>
      </c>
    </row>
    <row r="4949" spans="1:6" hidden="1" x14ac:dyDescent="0.3">
      <c r="A4949">
        <v>6048584</v>
      </c>
      <c r="B4949" s="19" t="s">
        <v>4859</v>
      </c>
      <c r="E4949" s="20">
        <v>9.93</v>
      </c>
      <c r="F4949">
        <f>MATCH(A:A,'Crown Aug Uploads '!B:B,0)</f>
        <v>5509</v>
      </c>
    </row>
    <row r="4950" spans="1:6" hidden="1" x14ac:dyDescent="0.3">
      <c r="A4950">
        <v>6048585</v>
      </c>
      <c r="B4950" s="19" t="s">
        <v>4860</v>
      </c>
      <c r="E4950" s="20">
        <v>9.93</v>
      </c>
      <c r="F4950">
        <f>MATCH(A:A,'Crown Aug Uploads '!B:B,0)</f>
        <v>5510</v>
      </c>
    </row>
    <row r="4951" spans="1:6" hidden="1" x14ac:dyDescent="0.3">
      <c r="A4951">
        <v>6050109</v>
      </c>
      <c r="B4951" s="19" t="s">
        <v>4861</v>
      </c>
      <c r="E4951" s="20">
        <v>26.17</v>
      </c>
      <c r="F4951">
        <f>MATCH(A:A,'Crown Aug Uploads '!B:B,0)</f>
        <v>5511</v>
      </c>
    </row>
    <row r="4952" spans="1:6" hidden="1" x14ac:dyDescent="0.3">
      <c r="A4952">
        <v>6050110</v>
      </c>
      <c r="B4952" s="19" t="s">
        <v>4862</v>
      </c>
      <c r="E4952" s="20">
        <v>54.61</v>
      </c>
      <c r="F4952">
        <f>MATCH(A:A,'Crown Aug Uploads '!B:B,0)</f>
        <v>5512</v>
      </c>
    </row>
    <row r="4953" spans="1:6" hidden="1" x14ac:dyDescent="0.3">
      <c r="A4953">
        <v>6050111</v>
      </c>
      <c r="B4953" s="19" t="s">
        <v>4863</v>
      </c>
      <c r="E4953" s="20">
        <v>26.17</v>
      </c>
      <c r="F4953">
        <f>MATCH(A:A,'Crown Aug Uploads '!B:B,0)</f>
        <v>5513</v>
      </c>
    </row>
    <row r="4954" spans="1:6" hidden="1" x14ac:dyDescent="0.3">
      <c r="A4954">
        <v>6050112</v>
      </c>
      <c r="B4954" s="19" t="s">
        <v>4864</v>
      </c>
      <c r="E4954" s="20">
        <v>54.61</v>
      </c>
      <c r="F4954">
        <f>MATCH(A:A,'Crown Aug Uploads '!B:B,0)</f>
        <v>5514</v>
      </c>
    </row>
    <row r="4955" spans="1:6" hidden="1" x14ac:dyDescent="0.3">
      <c r="A4955">
        <v>6050113</v>
      </c>
      <c r="B4955" s="19" t="s">
        <v>4865</v>
      </c>
      <c r="E4955" s="20">
        <v>17.940000000000001</v>
      </c>
      <c r="F4955">
        <f>MATCH(A:A,'Crown Aug Uploads '!B:B,0)</f>
        <v>5515</v>
      </c>
    </row>
    <row r="4956" spans="1:6" hidden="1" x14ac:dyDescent="0.3">
      <c r="A4956">
        <v>6050115</v>
      </c>
      <c r="B4956" s="19" t="s">
        <v>4866</v>
      </c>
      <c r="E4956" s="20">
        <v>110.68</v>
      </c>
      <c r="F4956">
        <f>MATCH(A:A,'Crown Aug Uploads '!B:B,0)</f>
        <v>5516</v>
      </c>
    </row>
    <row r="4957" spans="1:6" hidden="1" x14ac:dyDescent="0.3">
      <c r="A4957">
        <v>6050122</v>
      </c>
      <c r="B4957" s="19" t="s">
        <v>4867</v>
      </c>
      <c r="E4957" s="20">
        <v>88.65</v>
      </c>
      <c r="F4957">
        <f>MATCH(A:A,'Crown Aug Uploads '!B:B,0)</f>
        <v>5517</v>
      </c>
    </row>
    <row r="4958" spans="1:6" hidden="1" x14ac:dyDescent="0.3">
      <c r="A4958">
        <v>6050541</v>
      </c>
      <c r="B4958" s="19" t="s">
        <v>4868</v>
      </c>
      <c r="E4958" s="20">
        <v>83.76</v>
      </c>
      <c r="F4958">
        <f>MATCH(A:A,'Crown Aug Uploads '!B:B,0)</f>
        <v>5518</v>
      </c>
    </row>
    <row r="4959" spans="1:6" x14ac:dyDescent="0.3">
      <c r="A4959">
        <v>6050559</v>
      </c>
      <c r="B4959" s="19" t="s">
        <v>4869</v>
      </c>
      <c r="E4959" s="20">
        <v>38.1</v>
      </c>
      <c r="F4959">
        <f>MATCH(A:A,'Crown Aug Uploads '!B:B,0)</f>
        <v>5519</v>
      </c>
    </row>
    <row r="4960" spans="1:6" hidden="1" x14ac:dyDescent="0.3">
      <c r="A4960">
        <v>6051264</v>
      </c>
      <c r="B4960" s="19" t="s">
        <v>4870</v>
      </c>
      <c r="E4960" s="20">
        <v>20.350000000000001</v>
      </c>
      <c r="F4960">
        <f>MATCH(A:A,'Crown Aug Uploads '!B:B,0)</f>
        <v>5520</v>
      </c>
    </row>
    <row r="4961" spans="1:6" hidden="1" x14ac:dyDescent="0.3">
      <c r="A4961">
        <v>6051280</v>
      </c>
      <c r="B4961" s="19" t="s">
        <v>4871</v>
      </c>
      <c r="E4961" s="20">
        <v>40.71</v>
      </c>
      <c r="F4961">
        <f>MATCH(A:A,'Crown Aug Uploads '!B:B,0)</f>
        <v>5521</v>
      </c>
    </row>
    <row r="4962" spans="1:6" hidden="1" x14ac:dyDescent="0.3">
      <c r="A4962">
        <v>6051292</v>
      </c>
      <c r="B4962" s="19" t="s">
        <v>4872</v>
      </c>
      <c r="E4962" s="20">
        <v>28.25</v>
      </c>
      <c r="F4962">
        <f>MATCH(A:A,'Crown Aug Uploads '!B:B,0)</f>
        <v>5522</v>
      </c>
    </row>
    <row r="4963" spans="1:6" hidden="1" x14ac:dyDescent="0.3">
      <c r="A4963">
        <v>6051295</v>
      </c>
      <c r="B4963" s="19" t="s">
        <v>4873</v>
      </c>
      <c r="E4963" s="20">
        <v>211.67</v>
      </c>
      <c r="F4963">
        <f>MATCH(A:A,'Crown Aug Uploads '!B:B,0)</f>
        <v>5523</v>
      </c>
    </row>
    <row r="4964" spans="1:6" hidden="1" x14ac:dyDescent="0.3">
      <c r="A4964">
        <v>6051700</v>
      </c>
      <c r="B4964" s="19" t="s">
        <v>4874</v>
      </c>
      <c r="E4964" s="20">
        <v>82.32</v>
      </c>
      <c r="F4964">
        <f>MATCH(A:A,'Crown Aug Uploads '!B:B,0)</f>
        <v>5524</v>
      </c>
    </row>
    <row r="4965" spans="1:6" hidden="1" x14ac:dyDescent="0.3">
      <c r="A4965">
        <v>6051701</v>
      </c>
      <c r="B4965" s="19" t="s">
        <v>4875</v>
      </c>
      <c r="E4965" s="20">
        <v>18.23</v>
      </c>
      <c r="F4965">
        <f>MATCH(A:A,'Crown Aug Uploads '!B:B,0)</f>
        <v>5525</v>
      </c>
    </row>
    <row r="4966" spans="1:6" hidden="1" x14ac:dyDescent="0.3">
      <c r="A4966">
        <v>6051750</v>
      </c>
      <c r="B4966" s="19" t="s">
        <v>4876</v>
      </c>
      <c r="E4966" s="20">
        <v>61.69</v>
      </c>
      <c r="F4966">
        <f>MATCH(A:A,'Crown Aug Uploads '!B:B,0)</f>
        <v>5526</v>
      </c>
    </row>
    <row r="4967" spans="1:6" hidden="1" x14ac:dyDescent="0.3">
      <c r="A4967">
        <v>6051801</v>
      </c>
      <c r="B4967" s="19" t="s">
        <v>4877</v>
      </c>
      <c r="E4967" s="20">
        <v>49.92</v>
      </c>
      <c r="F4967">
        <f>MATCH(A:A,'Crown Aug Uploads '!B:B,0)</f>
        <v>5527</v>
      </c>
    </row>
    <row r="4968" spans="1:6" hidden="1" x14ac:dyDescent="0.3">
      <c r="A4968">
        <v>6051877</v>
      </c>
      <c r="B4968" s="19" t="s">
        <v>4878</v>
      </c>
      <c r="E4968" s="20">
        <v>145.99</v>
      </c>
      <c r="F4968">
        <f>MATCH(A:A,'Crown Aug Uploads '!B:B,0)</f>
        <v>5528</v>
      </c>
    </row>
    <row r="4969" spans="1:6" hidden="1" x14ac:dyDescent="0.3">
      <c r="A4969">
        <v>6051929</v>
      </c>
      <c r="B4969" s="19" t="s">
        <v>4879</v>
      </c>
      <c r="E4969" s="20">
        <v>107.4</v>
      </c>
      <c r="F4969">
        <f>MATCH(A:A,'Crown Aug Uploads '!B:B,0)</f>
        <v>5529</v>
      </c>
    </row>
    <row r="4970" spans="1:6" hidden="1" x14ac:dyDescent="0.3">
      <c r="A4970">
        <v>6051930</v>
      </c>
      <c r="B4970" s="19" t="s">
        <v>4880</v>
      </c>
      <c r="E4970" s="20">
        <v>46.91</v>
      </c>
      <c r="F4970">
        <f>MATCH(A:A,'Crown Aug Uploads '!B:B,0)</f>
        <v>5530</v>
      </c>
    </row>
    <row r="4971" spans="1:6" hidden="1" x14ac:dyDescent="0.3">
      <c r="A4971">
        <v>6051931</v>
      </c>
      <c r="B4971" s="19" t="s">
        <v>4881</v>
      </c>
      <c r="E4971" s="20">
        <v>91.02</v>
      </c>
      <c r="F4971">
        <f>MATCH(A:A,'Crown Aug Uploads '!B:B,0)</f>
        <v>5531</v>
      </c>
    </row>
    <row r="4972" spans="1:6" hidden="1" x14ac:dyDescent="0.3">
      <c r="A4972">
        <v>6051932</v>
      </c>
      <c r="B4972" s="19" t="s">
        <v>4882</v>
      </c>
      <c r="E4972" s="20">
        <v>91.02</v>
      </c>
      <c r="F4972">
        <f>MATCH(A:A,'Crown Aug Uploads '!B:B,0)</f>
        <v>5532</v>
      </c>
    </row>
    <row r="4973" spans="1:6" hidden="1" x14ac:dyDescent="0.3">
      <c r="A4973">
        <v>6051933</v>
      </c>
      <c r="B4973" s="19" t="s">
        <v>4883</v>
      </c>
      <c r="E4973" s="20">
        <v>91.02</v>
      </c>
      <c r="F4973">
        <f>MATCH(A:A,'Crown Aug Uploads '!B:B,0)</f>
        <v>5533</v>
      </c>
    </row>
    <row r="4974" spans="1:6" hidden="1" x14ac:dyDescent="0.3">
      <c r="A4974">
        <v>6052876</v>
      </c>
      <c r="B4974" s="19" t="s">
        <v>4884</v>
      </c>
      <c r="E4974" s="20">
        <v>146.74</v>
      </c>
      <c r="F4974">
        <f>MATCH(A:A,'Crown Aug Uploads '!B:B,0)</f>
        <v>5534</v>
      </c>
    </row>
    <row r="4975" spans="1:6" hidden="1" x14ac:dyDescent="0.3">
      <c r="A4975">
        <v>6053112</v>
      </c>
      <c r="B4975" s="19" t="s">
        <v>4885</v>
      </c>
      <c r="E4975" s="20">
        <v>66.61</v>
      </c>
      <c r="F4975">
        <f>MATCH(A:A,'Crown Aug Uploads '!B:B,0)</f>
        <v>5535</v>
      </c>
    </row>
    <row r="4976" spans="1:6" hidden="1" x14ac:dyDescent="0.3">
      <c r="A4976">
        <v>6053113</v>
      </c>
      <c r="B4976" s="19" t="s">
        <v>4886</v>
      </c>
      <c r="E4976" s="20">
        <v>29.89</v>
      </c>
      <c r="F4976">
        <f>MATCH(A:A,'Crown Aug Uploads '!B:B,0)</f>
        <v>5536</v>
      </c>
    </row>
    <row r="4977" spans="1:6" hidden="1" x14ac:dyDescent="0.3">
      <c r="A4977">
        <v>6053114</v>
      </c>
      <c r="B4977" s="19" t="s">
        <v>4887</v>
      </c>
      <c r="E4977" s="20">
        <v>66.61</v>
      </c>
      <c r="F4977">
        <f>MATCH(A:A,'Crown Aug Uploads '!B:B,0)</f>
        <v>5537</v>
      </c>
    </row>
    <row r="4978" spans="1:6" hidden="1" x14ac:dyDescent="0.3">
      <c r="A4978">
        <v>6050108</v>
      </c>
      <c r="B4978" s="19" t="s">
        <v>4888</v>
      </c>
      <c r="E4978" s="20">
        <v>54.61</v>
      </c>
      <c r="F4978">
        <f>MATCH(A:A,'Crown Aug Uploads '!B:B,0)</f>
        <v>5538</v>
      </c>
    </row>
    <row r="4979" spans="1:6" x14ac:dyDescent="0.3">
      <c r="A4979">
        <v>6048586</v>
      </c>
      <c r="B4979" s="19" t="s">
        <v>4889</v>
      </c>
      <c r="E4979" s="20">
        <v>9.93</v>
      </c>
      <c r="F4979">
        <f>MATCH(A:A,'Crown Aug Uploads '!B:B,0)</f>
        <v>5539</v>
      </c>
    </row>
    <row r="4980" spans="1:6" hidden="1" x14ac:dyDescent="0.3">
      <c r="A4980">
        <v>6048587</v>
      </c>
      <c r="B4980" s="19" t="s">
        <v>4890</v>
      </c>
      <c r="E4980" s="20">
        <v>9.93</v>
      </c>
      <c r="F4980">
        <f>MATCH(A:A,'Crown Aug Uploads '!B:B,0)</f>
        <v>5540</v>
      </c>
    </row>
    <row r="4981" spans="1:6" hidden="1" x14ac:dyDescent="0.3">
      <c r="A4981">
        <v>6048588</v>
      </c>
      <c r="B4981" s="19" t="s">
        <v>4891</v>
      </c>
      <c r="E4981" s="20">
        <v>9.93</v>
      </c>
      <c r="F4981">
        <f>MATCH(A:A,'Crown Aug Uploads '!B:B,0)</f>
        <v>5541</v>
      </c>
    </row>
    <row r="4982" spans="1:6" hidden="1" x14ac:dyDescent="0.3">
      <c r="A4982">
        <v>6048589</v>
      </c>
      <c r="B4982" s="19" t="s">
        <v>4892</v>
      </c>
      <c r="E4982" s="20">
        <v>9.93</v>
      </c>
      <c r="F4982">
        <f>MATCH(A:A,'Crown Aug Uploads '!B:B,0)</f>
        <v>5542</v>
      </c>
    </row>
    <row r="4983" spans="1:6" hidden="1" x14ac:dyDescent="0.3">
      <c r="A4983">
        <v>6048590</v>
      </c>
      <c r="B4983" s="19" t="s">
        <v>4893</v>
      </c>
      <c r="E4983" s="20">
        <v>9.93</v>
      </c>
      <c r="F4983">
        <f>MATCH(A:A,'Crown Aug Uploads '!B:B,0)</f>
        <v>5543</v>
      </c>
    </row>
    <row r="4984" spans="1:6" hidden="1" x14ac:dyDescent="0.3">
      <c r="A4984">
        <v>6048591</v>
      </c>
      <c r="B4984" s="19" t="s">
        <v>4894</v>
      </c>
      <c r="E4984" s="20">
        <v>9.93</v>
      </c>
      <c r="F4984">
        <f>MATCH(A:A,'Crown Aug Uploads '!B:B,0)</f>
        <v>5544</v>
      </c>
    </row>
    <row r="4985" spans="1:6" hidden="1" x14ac:dyDescent="0.3">
      <c r="A4985">
        <v>6048592</v>
      </c>
      <c r="B4985" s="19" t="s">
        <v>4895</v>
      </c>
      <c r="E4985" s="20">
        <v>9.93</v>
      </c>
      <c r="F4985">
        <f>MATCH(A:A,'Crown Aug Uploads '!B:B,0)</f>
        <v>5545</v>
      </c>
    </row>
    <row r="4986" spans="1:6" hidden="1" x14ac:dyDescent="0.3">
      <c r="A4986">
        <v>6049292</v>
      </c>
      <c r="B4986" s="19" t="s">
        <v>4896</v>
      </c>
      <c r="E4986" s="20">
        <v>129.84</v>
      </c>
      <c r="F4986">
        <f>MATCH(A:A,'Crown Aug Uploads '!B:B,0)</f>
        <v>5546</v>
      </c>
    </row>
    <row r="4987" spans="1:6" x14ac:dyDescent="0.3">
      <c r="A4987">
        <v>6049356</v>
      </c>
      <c r="B4987" s="19" t="s">
        <v>4897</v>
      </c>
      <c r="E4987" s="20">
        <v>124.61</v>
      </c>
      <c r="F4987">
        <f>MATCH(A:A,'Crown Aug Uploads '!B:B,0)</f>
        <v>5547</v>
      </c>
    </row>
    <row r="4988" spans="1:6" hidden="1" x14ac:dyDescent="0.3">
      <c r="A4988">
        <v>6049556</v>
      </c>
      <c r="B4988" s="19" t="s">
        <v>4898</v>
      </c>
      <c r="E4988" s="20">
        <v>135.28</v>
      </c>
      <c r="F4988">
        <f>MATCH(A:A,'Crown Aug Uploads '!B:B,0)</f>
        <v>5548</v>
      </c>
    </row>
    <row r="4989" spans="1:6" x14ac:dyDescent="0.3">
      <c r="A4989">
        <v>6049566</v>
      </c>
      <c r="B4989" s="19" t="s">
        <v>4899</v>
      </c>
      <c r="E4989" s="20">
        <v>8.56</v>
      </c>
      <c r="F4989">
        <f>MATCH(A:A,'Crown Aug Uploads '!B:B,0)</f>
        <v>5549</v>
      </c>
    </row>
    <row r="4990" spans="1:6" hidden="1" x14ac:dyDescent="0.3">
      <c r="A4990">
        <v>6049567</v>
      </c>
      <c r="B4990" s="19" t="s">
        <v>4900</v>
      </c>
      <c r="E4990" s="20">
        <v>10.66</v>
      </c>
      <c r="F4990">
        <f>MATCH(A:A,'Crown Aug Uploads '!B:B,0)</f>
        <v>5550</v>
      </c>
    </row>
    <row r="4991" spans="1:6" hidden="1" x14ac:dyDescent="0.3">
      <c r="A4991">
        <v>6049814</v>
      </c>
      <c r="B4991" s="19" t="s">
        <v>4901</v>
      </c>
      <c r="E4991" s="20">
        <v>18.12</v>
      </c>
      <c r="F4991">
        <f>MATCH(A:A,'Crown Aug Uploads '!B:B,0)</f>
        <v>5551</v>
      </c>
    </row>
    <row r="4992" spans="1:6" hidden="1" x14ac:dyDescent="0.3">
      <c r="A4992">
        <v>6049831</v>
      </c>
      <c r="B4992" s="19" t="s">
        <v>4902</v>
      </c>
      <c r="E4992" s="20">
        <v>53.35</v>
      </c>
      <c r="F4992">
        <f>MATCH(A:A,'Crown Aug Uploads '!B:B,0)</f>
        <v>5552</v>
      </c>
    </row>
    <row r="4993" spans="1:6" hidden="1" x14ac:dyDescent="0.3">
      <c r="A4993">
        <v>6049876</v>
      </c>
      <c r="B4993" s="19" t="s">
        <v>4903</v>
      </c>
      <c r="E4993" s="20">
        <v>43.45</v>
      </c>
      <c r="F4993">
        <f>MATCH(A:A,'Crown Aug Uploads '!B:B,0)</f>
        <v>5553</v>
      </c>
    </row>
    <row r="4994" spans="1:6" hidden="1" x14ac:dyDescent="0.3">
      <c r="A4994">
        <v>6049923</v>
      </c>
      <c r="B4994" s="19" t="s">
        <v>4904</v>
      </c>
      <c r="E4994" s="20">
        <v>18.41</v>
      </c>
      <c r="F4994">
        <f>MATCH(A:A,'Crown Aug Uploads '!B:B,0)</f>
        <v>5554</v>
      </c>
    </row>
    <row r="4995" spans="1:6" hidden="1" x14ac:dyDescent="0.3">
      <c r="A4995">
        <v>6049926</v>
      </c>
      <c r="B4995" s="19" t="s">
        <v>4905</v>
      </c>
      <c r="E4995" s="20">
        <v>160.76</v>
      </c>
      <c r="F4995">
        <f>MATCH(A:A,'Crown Aug Uploads '!B:B,0)</f>
        <v>5555</v>
      </c>
    </row>
    <row r="4996" spans="1:6" hidden="1" x14ac:dyDescent="0.3">
      <c r="A4996">
        <v>6049943</v>
      </c>
      <c r="B4996" s="19" t="s">
        <v>4906</v>
      </c>
      <c r="E4996" s="20">
        <v>10</v>
      </c>
      <c r="F4996">
        <f>MATCH(A:A,'Crown Aug Uploads '!B:B,0)</f>
        <v>5556</v>
      </c>
    </row>
    <row r="4997" spans="1:6" hidden="1" x14ac:dyDescent="0.3">
      <c r="A4997">
        <v>6049944</v>
      </c>
      <c r="B4997" s="19" t="s">
        <v>4907</v>
      </c>
      <c r="E4997" s="20">
        <v>17.62</v>
      </c>
      <c r="F4997">
        <f>MATCH(A:A,'Crown Aug Uploads '!B:B,0)</f>
        <v>5557</v>
      </c>
    </row>
    <row r="4998" spans="1:6" hidden="1" x14ac:dyDescent="0.3">
      <c r="A4998">
        <v>6050002</v>
      </c>
      <c r="B4998" s="19" t="s">
        <v>4908</v>
      </c>
      <c r="E4998" s="20">
        <v>51.55</v>
      </c>
      <c r="F4998">
        <f>MATCH(A:A,'Crown Aug Uploads '!B:B,0)</f>
        <v>5558</v>
      </c>
    </row>
    <row r="4999" spans="1:6" hidden="1" x14ac:dyDescent="0.3">
      <c r="A4999">
        <v>6050004</v>
      </c>
      <c r="B4999" s="19" t="s">
        <v>4909</v>
      </c>
      <c r="E4999" s="20">
        <v>254.8</v>
      </c>
      <c r="F4999">
        <f>MATCH(A:A,'Crown Aug Uploads '!B:B,0)</f>
        <v>741</v>
      </c>
    </row>
    <row r="5000" spans="1:6" x14ac:dyDescent="0.3">
      <c r="A5000">
        <v>6050005</v>
      </c>
      <c r="B5000" s="19" t="s">
        <v>4910</v>
      </c>
      <c r="E5000" s="20">
        <v>49.13</v>
      </c>
      <c r="F5000">
        <f>MATCH(A:A,'Crown Aug Uploads '!B:B,0)</f>
        <v>5559</v>
      </c>
    </row>
    <row r="5001" spans="1:6" hidden="1" x14ac:dyDescent="0.3">
      <c r="A5001">
        <v>6050007</v>
      </c>
      <c r="B5001" s="19" t="s">
        <v>4911</v>
      </c>
      <c r="E5001" s="20">
        <v>33.07</v>
      </c>
      <c r="F5001">
        <f>MATCH(A:A,'Crown Aug Uploads '!B:B,0)</f>
        <v>5560</v>
      </c>
    </row>
    <row r="5002" spans="1:6" hidden="1" x14ac:dyDescent="0.3">
      <c r="A5002">
        <v>6050008</v>
      </c>
      <c r="B5002" s="19" t="s">
        <v>4912</v>
      </c>
      <c r="E5002" s="20">
        <v>91.67</v>
      </c>
      <c r="F5002">
        <f>MATCH(A:A,'Crown Aug Uploads '!B:B,0)</f>
        <v>5561</v>
      </c>
    </row>
    <row r="5003" spans="1:6" hidden="1" x14ac:dyDescent="0.3">
      <c r="A5003">
        <v>6050009</v>
      </c>
      <c r="B5003" s="19" t="s">
        <v>4913</v>
      </c>
      <c r="E5003" s="20">
        <v>98.59</v>
      </c>
      <c r="F5003">
        <f>MATCH(A:A,'Crown Aug Uploads '!B:B,0)</f>
        <v>5562</v>
      </c>
    </row>
    <row r="5004" spans="1:6" hidden="1" x14ac:dyDescent="0.3">
      <c r="A5004">
        <v>6045832</v>
      </c>
      <c r="B5004" s="19" t="s">
        <v>4914</v>
      </c>
      <c r="E5004" s="20">
        <v>34.71</v>
      </c>
      <c r="F5004">
        <f>MATCH(A:A,'Crown Aug Uploads '!B:B,0)</f>
        <v>5563</v>
      </c>
    </row>
    <row r="5005" spans="1:6" hidden="1" x14ac:dyDescent="0.3">
      <c r="A5005">
        <v>6045833</v>
      </c>
      <c r="B5005" s="19" t="s">
        <v>4915</v>
      </c>
      <c r="E5005" s="20">
        <v>66.84</v>
      </c>
      <c r="F5005">
        <f>MATCH(A:A,'Crown Aug Uploads '!B:B,0)</f>
        <v>5564</v>
      </c>
    </row>
    <row r="5006" spans="1:6" hidden="1" x14ac:dyDescent="0.3">
      <c r="A5006">
        <v>6045836</v>
      </c>
      <c r="B5006" s="19" t="s">
        <v>4916</v>
      </c>
      <c r="E5006" s="20">
        <v>20.28</v>
      </c>
      <c r="F5006">
        <f>MATCH(A:A,'Crown Aug Uploads '!B:B,0)</f>
        <v>5565</v>
      </c>
    </row>
    <row r="5007" spans="1:6" hidden="1" x14ac:dyDescent="0.3">
      <c r="A5007">
        <v>6045837</v>
      </c>
      <c r="B5007" s="19" t="s">
        <v>4917</v>
      </c>
      <c r="E5007" s="20">
        <v>25.09</v>
      </c>
      <c r="F5007">
        <f>MATCH(A:A,'Crown Aug Uploads '!B:B,0)</f>
        <v>5566</v>
      </c>
    </row>
    <row r="5008" spans="1:6" hidden="1" x14ac:dyDescent="0.3">
      <c r="A5008">
        <v>6045839</v>
      </c>
      <c r="B5008" s="19" t="s">
        <v>4918</v>
      </c>
      <c r="E5008" s="20">
        <v>51.25</v>
      </c>
      <c r="F5008">
        <f>MATCH(A:A,'Crown Aug Uploads '!B:B,0)</f>
        <v>5567</v>
      </c>
    </row>
    <row r="5009" spans="1:6" hidden="1" x14ac:dyDescent="0.3">
      <c r="A5009">
        <v>6045841</v>
      </c>
      <c r="B5009" s="19" t="s">
        <v>4919</v>
      </c>
      <c r="E5009" s="20">
        <v>26.35</v>
      </c>
      <c r="F5009">
        <f>MATCH(A:A,'Crown Aug Uploads '!B:B,0)</f>
        <v>5568</v>
      </c>
    </row>
    <row r="5010" spans="1:6" hidden="1" x14ac:dyDescent="0.3">
      <c r="A5010">
        <v>6045843</v>
      </c>
      <c r="B5010" s="19" t="s">
        <v>4920</v>
      </c>
      <c r="E5010" s="20">
        <v>49.92</v>
      </c>
      <c r="F5010">
        <f>MATCH(A:A,'Crown Aug Uploads '!B:B,0)</f>
        <v>5569</v>
      </c>
    </row>
    <row r="5011" spans="1:6" hidden="1" x14ac:dyDescent="0.3">
      <c r="A5011">
        <v>6045850</v>
      </c>
      <c r="B5011" s="19" t="s">
        <v>4921</v>
      </c>
      <c r="E5011" s="20">
        <v>45.4</v>
      </c>
      <c r="F5011">
        <f>MATCH(A:A,'Crown Aug Uploads '!B:B,0)</f>
        <v>5570</v>
      </c>
    </row>
    <row r="5012" spans="1:6" hidden="1" x14ac:dyDescent="0.3">
      <c r="A5012">
        <v>6045856</v>
      </c>
      <c r="B5012" s="19" t="s">
        <v>4922</v>
      </c>
      <c r="E5012" s="20">
        <v>145.72999999999999</v>
      </c>
      <c r="F5012">
        <f>MATCH(A:A,'Crown Aug Uploads '!B:B,0)</f>
        <v>5571</v>
      </c>
    </row>
    <row r="5013" spans="1:6" hidden="1" x14ac:dyDescent="0.3">
      <c r="A5013">
        <v>6045904</v>
      </c>
      <c r="B5013" s="19" t="s">
        <v>4923</v>
      </c>
      <c r="E5013" s="20">
        <v>42.22</v>
      </c>
      <c r="F5013">
        <f>MATCH(A:A,'Crown Aug Uploads '!B:B,0)</f>
        <v>5572</v>
      </c>
    </row>
    <row r="5014" spans="1:6" hidden="1" x14ac:dyDescent="0.3">
      <c r="A5014">
        <v>6046109</v>
      </c>
      <c r="B5014" s="19" t="s">
        <v>4924</v>
      </c>
      <c r="E5014" s="20">
        <v>15.67</v>
      </c>
      <c r="F5014">
        <f>MATCH(A:A,'Crown Aug Uploads '!B:B,0)</f>
        <v>5573</v>
      </c>
    </row>
    <row r="5015" spans="1:6" hidden="1" x14ac:dyDescent="0.3">
      <c r="A5015">
        <v>6046132</v>
      </c>
      <c r="B5015" s="19" t="s">
        <v>4925</v>
      </c>
      <c r="E5015" s="20">
        <v>7.58</v>
      </c>
      <c r="F5015">
        <f>MATCH(A:A,'Crown Aug Uploads '!B:B,0)</f>
        <v>5574</v>
      </c>
    </row>
    <row r="5016" spans="1:6" hidden="1" x14ac:dyDescent="0.3">
      <c r="A5016">
        <v>6046143</v>
      </c>
      <c r="B5016" s="19" t="s">
        <v>4926</v>
      </c>
      <c r="E5016" s="20">
        <v>20.09</v>
      </c>
      <c r="F5016">
        <f>MATCH(A:A,'Crown Aug Uploads '!B:B,0)</f>
        <v>5575</v>
      </c>
    </row>
    <row r="5017" spans="1:6" hidden="1" x14ac:dyDescent="0.3">
      <c r="A5017">
        <v>6046144</v>
      </c>
      <c r="B5017" s="19" t="s">
        <v>4927</v>
      </c>
      <c r="E5017" s="20">
        <v>40.75</v>
      </c>
      <c r="F5017">
        <f>MATCH(A:A,'Crown Aug Uploads '!B:B,0)</f>
        <v>5576</v>
      </c>
    </row>
    <row r="5018" spans="1:6" hidden="1" x14ac:dyDescent="0.3">
      <c r="A5018">
        <v>6046145</v>
      </c>
      <c r="B5018" s="19" t="s">
        <v>4928</v>
      </c>
      <c r="E5018" s="20">
        <v>77.87</v>
      </c>
      <c r="F5018">
        <f>MATCH(A:A,'Crown Aug Uploads '!B:B,0)</f>
        <v>5577</v>
      </c>
    </row>
    <row r="5019" spans="1:6" hidden="1" x14ac:dyDescent="0.3">
      <c r="A5019">
        <v>6046156</v>
      </c>
      <c r="B5019" s="19" t="s">
        <v>4929</v>
      </c>
      <c r="E5019" s="20">
        <v>88.29</v>
      </c>
      <c r="F5019">
        <f>MATCH(A:A,'Crown Aug Uploads '!B:B,0)</f>
        <v>5578</v>
      </c>
    </row>
    <row r="5020" spans="1:6" hidden="1" x14ac:dyDescent="0.3">
      <c r="A5020">
        <v>6046194</v>
      </c>
      <c r="B5020" s="19" t="s">
        <v>4930</v>
      </c>
      <c r="E5020" s="20">
        <v>33.29</v>
      </c>
      <c r="F5020">
        <f>MATCH(A:A,'Crown Aug Uploads '!B:B,0)</f>
        <v>5579</v>
      </c>
    </row>
    <row r="5021" spans="1:6" hidden="1" x14ac:dyDescent="0.3">
      <c r="A5021">
        <v>6046195</v>
      </c>
      <c r="B5021" s="19" t="s">
        <v>4931</v>
      </c>
      <c r="E5021" s="20">
        <v>33.29</v>
      </c>
      <c r="F5021">
        <f>MATCH(A:A,'Crown Aug Uploads '!B:B,0)</f>
        <v>5580</v>
      </c>
    </row>
    <row r="5022" spans="1:6" hidden="1" x14ac:dyDescent="0.3">
      <c r="A5022">
        <v>6046206</v>
      </c>
      <c r="B5022" s="19" t="s">
        <v>4932</v>
      </c>
      <c r="E5022" s="20">
        <v>10.16</v>
      </c>
      <c r="F5022">
        <f>MATCH(A:A,'Crown Aug Uploads '!B:B,0)</f>
        <v>5581</v>
      </c>
    </row>
    <row r="5023" spans="1:6" hidden="1" x14ac:dyDescent="0.3">
      <c r="A5023">
        <v>6046394</v>
      </c>
      <c r="B5023" s="19" t="s">
        <v>4933</v>
      </c>
      <c r="E5023" s="20">
        <v>21.96</v>
      </c>
      <c r="F5023">
        <f>MATCH(A:A,'Crown Aug Uploads '!B:B,0)</f>
        <v>5582</v>
      </c>
    </row>
    <row r="5024" spans="1:6" hidden="1" x14ac:dyDescent="0.3">
      <c r="A5024">
        <v>6046395</v>
      </c>
      <c r="B5024" s="19" t="s">
        <v>4934</v>
      </c>
      <c r="E5024" s="20">
        <v>21.96</v>
      </c>
      <c r="F5024">
        <f>MATCH(A:A,'Crown Aug Uploads '!B:B,0)</f>
        <v>5583</v>
      </c>
    </row>
    <row r="5025" spans="1:6" hidden="1" x14ac:dyDescent="0.3">
      <c r="A5025">
        <v>6046413</v>
      </c>
      <c r="B5025" s="19" t="s">
        <v>4935</v>
      </c>
      <c r="E5025" s="20">
        <v>31.04</v>
      </c>
      <c r="F5025">
        <f>MATCH(A:A,'Crown Aug Uploads '!B:B,0)</f>
        <v>5584</v>
      </c>
    </row>
    <row r="5026" spans="1:6" hidden="1" x14ac:dyDescent="0.3">
      <c r="A5026">
        <v>6046530</v>
      </c>
      <c r="B5026" s="19" t="s">
        <v>4936</v>
      </c>
      <c r="E5026" s="20">
        <v>161.29</v>
      </c>
      <c r="F5026">
        <f>MATCH(A:A,'Crown Aug Uploads '!B:B,0)</f>
        <v>5585</v>
      </c>
    </row>
    <row r="5027" spans="1:6" hidden="1" x14ac:dyDescent="0.3">
      <c r="A5027">
        <v>6046604</v>
      </c>
      <c r="B5027" s="19" t="s">
        <v>4937</v>
      </c>
      <c r="E5027" s="20">
        <v>53.56</v>
      </c>
      <c r="F5027">
        <f>MATCH(A:A,'Crown Aug Uploads '!B:B,0)</f>
        <v>5586</v>
      </c>
    </row>
    <row r="5028" spans="1:6" hidden="1" x14ac:dyDescent="0.3">
      <c r="A5028">
        <v>6046608</v>
      </c>
      <c r="B5028" s="19" t="s">
        <v>4938</v>
      </c>
      <c r="E5028" s="20">
        <v>22.31</v>
      </c>
      <c r="F5028">
        <f>MATCH(A:A,'Crown Aug Uploads '!B:B,0)</f>
        <v>5587</v>
      </c>
    </row>
    <row r="5029" spans="1:6" hidden="1" x14ac:dyDescent="0.3">
      <c r="A5029">
        <v>6046620</v>
      </c>
      <c r="B5029" s="19" t="s">
        <v>4939</v>
      </c>
      <c r="E5029" s="20">
        <v>44.33</v>
      </c>
      <c r="F5029">
        <f>MATCH(A:A,'Crown Aug Uploads '!B:B,0)</f>
        <v>5588</v>
      </c>
    </row>
    <row r="5030" spans="1:6" hidden="1" x14ac:dyDescent="0.3">
      <c r="A5030">
        <v>6045831</v>
      </c>
      <c r="B5030" s="19" t="s">
        <v>4940</v>
      </c>
      <c r="E5030" s="20">
        <v>15.57</v>
      </c>
      <c r="F5030">
        <f>MATCH(A:A,'Crown Aug Uploads '!B:B,0)</f>
        <v>5589</v>
      </c>
    </row>
    <row r="5031" spans="1:6" x14ac:dyDescent="0.3">
      <c r="A5031">
        <v>6045661</v>
      </c>
      <c r="B5031" s="19" t="s">
        <v>4941</v>
      </c>
      <c r="E5031" s="20">
        <v>187.84</v>
      </c>
      <c r="F5031">
        <f>MATCH(A:A,'Crown Aug Uploads '!B:B,0)</f>
        <v>5590</v>
      </c>
    </row>
    <row r="5032" spans="1:6" hidden="1" x14ac:dyDescent="0.3">
      <c r="A5032">
        <v>6045672</v>
      </c>
      <c r="B5032" s="19" t="s">
        <v>4942</v>
      </c>
      <c r="E5032" s="20">
        <v>52.35</v>
      </c>
      <c r="F5032">
        <f>MATCH(A:A,'Crown Aug Uploads '!B:B,0)</f>
        <v>5591</v>
      </c>
    </row>
    <row r="5033" spans="1:6" hidden="1" x14ac:dyDescent="0.3">
      <c r="A5033">
        <v>6045674</v>
      </c>
      <c r="B5033" s="19" t="s">
        <v>4943</v>
      </c>
      <c r="E5033" s="20">
        <v>21.71</v>
      </c>
      <c r="F5033">
        <f>MATCH(A:A,'Crown Aug Uploads '!B:B,0)</f>
        <v>5592</v>
      </c>
    </row>
    <row r="5034" spans="1:6" hidden="1" x14ac:dyDescent="0.3">
      <c r="A5034">
        <v>6045682</v>
      </c>
      <c r="B5034" s="19" t="s">
        <v>4944</v>
      </c>
      <c r="E5034" s="20">
        <v>79.27</v>
      </c>
      <c r="F5034">
        <f>MATCH(A:A,'Crown Aug Uploads '!B:B,0)</f>
        <v>5593</v>
      </c>
    </row>
    <row r="5035" spans="1:6" hidden="1" x14ac:dyDescent="0.3">
      <c r="A5035">
        <v>6045685</v>
      </c>
      <c r="B5035" s="19" t="s">
        <v>4945</v>
      </c>
      <c r="E5035" s="20">
        <v>117.81</v>
      </c>
      <c r="F5035">
        <f>MATCH(A:A,'Crown Aug Uploads '!B:B,0)</f>
        <v>5594</v>
      </c>
    </row>
    <row r="5036" spans="1:6" hidden="1" x14ac:dyDescent="0.3">
      <c r="A5036">
        <v>6045744</v>
      </c>
      <c r="B5036" s="19" t="s">
        <v>4946</v>
      </c>
      <c r="E5036" s="20">
        <v>41.77</v>
      </c>
      <c r="F5036">
        <f>MATCH(A:A,'Crown Aug Uploads '!B:B,0)</f>
        <v>5595</v>
      </c>
    </row>
    <row r="5037" spans="1:6" hidden="1" x14ac:dyDescent="0.3">
      <c r="A5037">
        <v>6045745</v>
      </c>
      <c r="B5037" s="19" t="s">
        <v>4947</v>
      </c>
      <c r="E5037" s="20">
        <v>22.02</v>
      </c>
      <c r="F5037">
        <f>MATCH(A:A,'Crown Aug Uploads '!B:B,0)</f>
        <v>5596</v>
      </c>
    </row>
    <row r="5038" spans="1:6" hidden="1" x14ac:dyDescent="0.3">
      <c r="A5038">
        <v>6045746</v>
      </c>
      <c r="B5038" s="19" t="s">
        <v>4948</v>
      </c>
      <c r="E5038" s="20">
        <v>18.73</v>
      </c>
      <c r="F5038">
        <f>MATCH(A:A,'Crown Aug Uploads '!B:B,0)</f>
        <v>5597</v>
      </c>
    </row>
    <row r="5039" spans="1:6" hidden="1" x14ac:dyDescent="0.3">
      <c r="A5039">
        <v>6045747</v>
      </c>
      <c r="B5039" s="19" t="s">
        <v>4949</v>
      </c>
      <c r="E5039" s="20">
        <v>17.52</v>
      </c>
      <c r="F5039">
        <f>MATCH(A:A,'Crown Aug Uploads '!B:B,0)</f>
        <v>5598</v>
      </c>
    </row>
    <row r="5040" spans="1:6" hidden="1" x14ac:dyDescent="0.3">
      <c r="A5040">
        <v>6045748</v>
      </c>
      <c r="B5040" s="19" t="s">
        <v>4950</v>
      </c>
      <c r="E5040" s="20">
        <v>33.880000000000003</v>
      </c>
      <c r="F5040">
        <f>MATCH(A:A,'Crown Aug Uploads '!B:B,0)</f>
        <v>5599</v>
      </c>
    </row>
    <row r="5041" spans="1:6" hidden="1" x14ac:dyDescent="0.3">
      <c r="A5041">
        <v>6045755</v>
      </c>
      <c r="B5041" s="19" t="s">
        <v>4951</v>
      </c>
      <c r="E5041" s="20">
        <v>17.52</v>
      </c>
      <c r="F5041">
        <f>MATCH(A:A,'Crown Aug Uploads '!B:B,0)</f>
        <v>5600</v>
      </c>
    </row>
    <row r="5042" spans="1:6" hidden="1" x14ac:dyDescent="0.3">
      <c r="A5042">
        <v>6045756</v>
      </c>
      <c r="B5042" s="19" t="s">
        <v>4952</v>
      </c>
      <c r="E5042" s="20">
        <v>59.24</v>
      </c>
      <c r="F5042">
        <f>MATCH(A:A,'Crown Aug Uploads '!B:B,0)</f>
        <v>5601</v>
      </c>
    </row>
    <row r="5043" spans="1:6" hidden="1" x14ac:dyDescent="0.3">
      <c r="A5043">
        <v>6045767</v>
      </c>
      <c r="B5043" s="19" t="s">
        <v>4953</v>
      </c>
      <c r="E5043" s="20">
        <v>40.74</v>
      </c>
      <c r="F5043">
        <f>MATCH(A:A,'Crown Aug Uploads '!B:B,0)</f>
        <v>5602</v>
      </c>
    </row>
    <row r="5044" spans="1:6" hidden="1" x14ac:dyDescent="0.3">
      <c r="A5044">
        <v>6045774</v>
      </c>
      <c r="B5044" s="19" t="s">
        <v>4954</v>
      </c>
      <c r="E5044" s="20">
        <v>53.56</v>
      </c>
      <c r="F5044">
        <f>MATCH(A:A,'Crown Aug Uploads '!B:B,0)</f>
        <v>5603</v>
      </c>
    </row>
    <row r="5045" spans="1:6" hidden="1" x14ac:dyDescent="0.3">
      <c r="A5045">
        <v>6045776</v>
      </c>
      <c r="B5045" s="19" t="s">
        <v>4955</v>
      </c>
      <c r="E5045" s="20">
        <v>6.9</v>
      </c>
      <c r="F5045">
        <f>MATCH(A:A,'Crown Aug Uploads '!B:B,0)</f>
        <v>5604</v>
      </c>
    </row>
    <row r="5046" spans="1:6" hidden="1" x14ac:dyDescent="0.3">
      <c r="A5046">
        <v>6045779</v>
      </c>
      <c r="B5046" s="19" t="s">
        <v>4956</v>
      </c>
      <c r="E5046" s="20">
        <v>12.28</v>
      </c>
      <c r="F5046">
        <f>MATCH(A:A,'Crown Aug Uploads '!B:B,0)</f>
        <v>5605</v>
      </c>
    </row>
    <row r="5047" spans="1:6" hidden="1" x14ac:dyDescent="0.3">
      <c r="A5047">
        <v>6045780</v>
      </c>
      <c r="B5047" s="19" t="s">
        <v>4957</v>
      </c>
      <c r="E5047" s="20">
        <v>78.650000000000006</v>
      </c>
      <c r="F5047">
        <f>MATCH(A:A,'Crown Aug Uploads '!B:B,0)</f>
        <v>5606</v>
      </c>
    </row>
    <row r="5048" spans="1:6" hidden="1" x14ac:dyDescent="0.3">
      <c r="A5048">
        <v>6045782</v>
      </c>
      <c r="B5048" s="19" t="s">
        <v>4958</v>
      </c>
      <c r="E5048" s="20">
        <v>11.19</v>
      </c>
      <c r="F5048">
        <f>MATCH(A:A,'Crown Aug Uploads '!B:B,0)</f>
        <v>5607</v>
      </c>
    </row>
    <row r="5049" spans="1:6" hidden="1" x14ac:dyDescent="0.3">
      <c r="A5049">
        <v>6045785</v>
      </c>
      <c r="B5049" s="19" t="s">
        <v>4959</v>
      </c>
      <c r="E5049" s="20">
        <v>21.34</v>
      </c>
      <c r="F5049">
        <f>MATCH(A:A,'Crown Aug Uploads '!B:B,0)</f>
        <v>5608</v>
      </c>
    </row>
    <row r="5050" spans="1:6" hidden="1" x14ac:dyDescent="0.3">
      <c r="A5050">
        <v>6045788</v>
      </c>
      <c r="B5050" s="19" t="s">
        <v>4960</v>
      </c>
      <c r="E5050" s="20">
        <v>42.71</v>
      </c>
      <c r="F5050">
        <f>MATCH(A:A,'Crown Aug Uploads '!B:B,0)</f>
        <v>5609</v>
      </c>
    </row>
    <row r="5051" spans="1:6" hidden="1" x14ac:dyDescent="0.3">
      <c r="A5051">
        <v>6045803</v>
      </c>
      <c r="B5051" s="19" t="s">
        <v>4961</v>
      </c>
      <c r="E5051" s="20">
        <v>39</v>
      </c>
      <c r="F5051">
        <f>MATCH(A:A,'Crown Aug Uploads '!B:B,0)</f>
        <v>5610</v>
      </c>
    </row>
    <row r="5052" spans="1:6" hidden="1" x14ac:dyDescent="0.3">
      <c r="A5052">
        <v>6045815</v>
      </c>
      <c r="B5052" s="19" t="s">
        <v>4962</v>
      </c>
      <c r="E5052" s="20">
        <v>62.11</v>
      </c>
      <c r="F5052">
        <f>MATCH(A:A,'Crown Aug Uploads '!B:B,0)</f>
        <v>5611</v>
      </c>
    </row>
    <row r="5053" spans="1:6" hidden="1" x14ac:dyDescent="0.3">
      <c r="A5053">
        <v>6045816</v>
      </c>
      <c r="B5053" s="19" t="s">
        <v>4963</v>
      </c>
      <c r="E5053" s="20">
        <v>40.380000000000003</v>
      </c>
      <c r="F5053">
        <f>MATCH(A:A,'Crown Aug Uploads '!B:B,0)</f>
        <v>5612</v>
      </c>
    </row>
    <row r="5054" spans="1:6" hidden="1" x14ac:dyDescent="0.3">
      <c r="A5054">
        <v>6045817</v>
      </c>
      <c r="B5054" s="19" t="s">
        <v>4964</v>
      </c>
      <c r="E5054" s="20">
        <v>21.96</v>
      </c>
      <c r="F5054">
        <f>MATCH(A:A,'Crown Aug Uploads '!B:B,0)</f>
        <v>5613</v>
      </c>
    </row>
    <row r="5055" spans="1:6" hidden="1" x14ac:dyDescent="0.3">
      <c r="A5055">
        <v>6045818</v>
      </c>
      <c r="B5055" s="19" t="s">
        <v>4965</v>
      </c>
      <c r="E5055" s="20">
        <v>40.380000000000003</v>
      </c>
      <c r="F5055">
        <f>MATCH(A:A,'Crown Aug Uploads '!B:B,0)</f>
        <v>5614</v>
      </c>
    </row>
    <row r="5056" spans="1:6" hidden="1" x14ac:dyDescent="0.3">
      <c r="A5056">
        <v>6045825</v>
      </c>
      <c r="B5056" s="19" t="s">
        <v>4966</v>
      </c>
      <c r="E5056" s="20">
        <v>71.16</v>
      </c>
      <c r="F5056">
        <f>MATCH(A:A,'Crown Aug Uploads '!B:B,0)</f>
        <v>5615</v>
      </c>
    </row>
    <row r="5057" spans="1:6" hidden="1" x14ac:dyDescent="0.3">
      <c r="A5057">
        <v>6045829</v>
      </c>
      <c r="B5057" s="19" t="s">
        <v>4967</v>
      </c>
      <c r="E5057" s="20">
        <v>15.57</v>
      </c>
      <c r="F5057">
        <f>MATCH(A:A,'Crown Aug Uploads '!B:B,0)</f>
        <v>5616</v>
      </c>
    </row>
    <row r="5058" spans="1:6" hidden="1" x14ac:dyDescent="0.3">
      <c r="A5058">
        <v>6046885</v>
      </c>
      <c r="B5058" s="19" t="s">
        <v>4968</v>
      </c>
      <c r="E5058" s="20">
        <v>61.03</v>
      </c>
      <c r="F5058">
        <f>MATCH(A:A,'Crown Aug Uploads '!B:B,0)</f>
        <v>5617</v>
      </c>
    </row>
    <row r="5059" spans="1:6" hidden="1" x14ac:dyDescent="0.3">
      <c r="A5059">
        <v>6046886</v>
      </c>
      <c r="B5059" s="19" t="s">
        <v>4969</v>
      </c>
      <c r="E5059" s="20">
        <v>3.63</v>
      </c>
      <c r="F5059">
        <f>MATCH(A:A,'Crown Aug Uploads '!B:B,0)</f>
        <v>5618</v>
      </c>
    </row>
    <row r="5060" spans="1:6" hidden="1" x14ac:dyDescent="0.3">
      <c r="A5060">
        <v>6047077</v>
      </c>
      <c r="B5060" s="19" t="s">
        <v>4970</v>
      </c>
      <c r="E5060" s="20">
        <v>54.77</v>
      </c>
      <c r="F5060">
        <f>MATCH(A:A,'Crown Aug Uploads '!B:B,0)</f>
        <v>5619</v>
      </c>
    </row>
    <row r="5061" spans="1:6" hidden="1" x14ac:dyDescent="0.3">
      <c r="A5061">
        <v>6046874</v>
      </c>
      <c r="B5061" s="19" t="s">
        <v>4971</v>
      </c>
      <c r="E5061" s="20">
        <v>20.260000000000002</v>
      </c>
      <c r="F5061">
        <f>MATCH(A:A,'Crown Aug Uploads '!B:B,0)</f>
        <v>5620</v>
      </c>
    </row>
    <row r="5062" spans="1:6" hidden="1" x14ac:dyDescent="0.3">
      <c r="A5062">
        <v>6046693</v>
      </c>
      <c r="B5062" s="19" t="s">
        <v>4972</v>
      </c>
      <c r="E5062" s="20">
        <v>25.85</v>
      </c>
      <c r="F5062">
        <f>MATCH(A:A,'Crown Aug Uploads '!B:B,0)</f>
        <v>5621</v>
      </c>
    </row>
    <row r="5063" spans="1:6" x14ac:dyDescent="0.3">
      <c r="A5063">
        <v>6046696</v>
      </c>
      <c r="B5063" s="19" t="s">
        <v>4973</v>
      </c>
      <c r="E5063" s="20">
        <v>407.69</v>
      </c>
      <c r="F5063">
        <f>MATCH(A:A,'Crown Aug Uploads '!B:B,0)</f>
        <v>5622</v>
      </c>
    </row>
    <row r="5064" spans="1:6" hidden="1" x14ac:dyDescent="0.3">
      <c r="A5064">
        <v>6046698</v>
      </c>
      <c r="B5064" s="19" t="s">
        <v>4974</v>
      </c>
      <c r="E5064" s="20">
        <v>74.14</v>
      </c>
      <c r="F5064">
        <f>MATCH(A:A,'Crown Aug Uploads '!B:B,0)</f>
        <v>5623</v>
      </c>
    </row>
    <row r="5065" spans="1:6" hidden="1" x14ac:dyDescent="0.3">
      <c r="A5065">
        <v>6046700</v>
      </c>
      <c r="B5065" s="19" t="s">
        <v>4975</v>
      </c>
      <c r="E5065" s="20">
        <v>76.48</v>
      </c>
      <c r="F5065">
        <f>MATCH(A:A,'Crown Aug Uploads '!B:B,0)</f>
        <v>5624</v>
      </c>
    </row>
    <row r="5066" spans="1:6" hidden="1" x14ac:dyDescent="0.3">
      <c r="A5066">
        <v>6046710</v>
      </c>
      <c r="B5066" s="19" t="s">
        <v>4976</v>
      </c>
      <c r="E5066" s="20">
        <v>16.809999999999999</v>
      </c>
      <c r="F5066">
        <f>MATCH(A:A,'Crown Aug Uploads '!B:B,0)</f>
        <v>5625</v>
      </c>
    </row>
    <row r="5067" spans="1:6" hidden="1" x14ac:dyDescent="0.3">
      <c r="A5067">
        <v>6046714</v>
      </c>
      <c r="B5067" s="19" t="s">
        <v>4977</v>
      </c>
      <c r="E5067" s="20">
        <v>27.5</v>
      </c>
      <c r="F5067">
        <f>MATCH(A:A,'Crown Aug Uploads '!B:B,0)</f>
        <v>5626</v>
      </c>
    </row>
    <row r="5068" spans="1:6" hidden="1" x14ac:dyDescent="0.3">
      <c r="A5068">
        <v>6046715</v>
      </c>
      <c r="B5068" s="19" t="s">
        <v>4978</v>
      </c>
      <c r="E5068" s="20">
        <v>44.33</v>
      </c>
      <c r="F5068">
        <f>MATCH(A:A,'Crown Aug Uploads '!B:B,0)</f>
        <v>5627</v>
      </c>
    </row>
    <row r="5069" spans="1:6" hidden="1" x14ac:dyDescent="0.3">
      <c r="A5069">
        <v>6046716</v>
      </c>
      <c r="B5069" s="19" t="s">
        <v>4979</v>
      </c>
      <c r="E5069" s="20">
        <v>63.23</v>
      </c>
      <c r="F5069">
        <f>MATCH(A:A,'Crown Aug Uploads '!B:B,0)</f>
        <v>5628</v>
      </c>
    </row>
    <row r="5070" spans="1:6" hidden="1" x14ac:dyDescent="0.3">
      <c r="A5070">
        <v>6046717</v>
      </c>
      <c r="B5070" s="19" t="s">
        <v>4980</v>
      </c>
      <c r="E5070" s="20">
        <v>63.23</v>
      </c>
      <c r="F5070">
        <f>MATCH(A:A,'Crown Aug Uploads '!B:B,0)</f>
        <v>5629</v>
      </c>
    </row>
    <row r="5071" spans="1:6" hidden="1" x14ac:dyDescent="0.3">
      <c r="A5071">
        <v>6046718</v>
      </c>
      <c r="B5071" s="19" t="s">
        <v>4981</v>
      </c>
      <c r="E5071" s="20">
        <v>45.56</v>
      </c>
      <c r="F5071">
        <f>MATCH(A:A,'Crown Aug Uploads '!B:B,0)</f>
        <v>5630</v>
      </c>
    </row>
    <row r="5072" spans="1:6" hidden="1" x14ac:dyDescent="0.3">
      <c r="A5072">
        <v>6046723</v>
      </c>
      <c r="B5072" s="19" t="s">
        <v>4982</v>
      </c>
      <c r="E5072" s="20">
        <v>18.98</v>
      </c>
      <c r="F5072">
        <f>MATCH(A:A,'Crown Aug Uploads '!B:B,0)</f>
        <v>5631</v>
      </c>
    </row>
    <row r="5073" spans="1:6" x14ac:dyDescent="0.3">
      <c r="A5073">
        <v>6046726</v>
      </c>
      <c r="B5073" s="19" t="s">
        <v>4983</v>
      </c>
      <c r="E5073" s="20">
        <v>147.83000000000001</v>
      </c>
      <c r="F5073">
        <f>MATCH(A:A,'Crown Aug Uploads '!B:B,0)</f>
        <v>5632</v>
      </c>
    </row>
    <row r="5074" spans="1:6" hidden="1" x14ac:dyDescent="0.3">
      <c r="A5074">
        <v>6046748</v>
      </c>
      <c r="B5074" s="19" t="s">
        <v>4984</v>
      </c>
      <c r="E5074" s="20">
        <v>18.77</v>
      </c>
      <c r="F5074">
        <f>MATCH(A:A,'Crown Aug Uploads '!B:B,0)</f>
        <v>5633</v>
      </c>
    </row>
    <row r="5075" spans="1:6" hidden="1" x14ac:dyDescent="0.3">
      <c r="A5075">
        <v>6046764</v>
      </c>
      <c r="B5075" s="19" t="s">
        <v>4985</v>
      </c>
      <c r="E5075" s="20">
        <v>24</v>
      </c>
      <c r="F5075">
        <f>MATCH(A:A,'Crown Aug Uploads '!B:B,0)</f>
        <v>5634</v>
      </c>
    </row>
    <row r="5076" spans="1:6" hidden="1" x14ac:dyDescent="0.3">
      <c r="A5076">
        <v>6046765</v>
      </c>
      <c r="B5076" s="19" t="s">
        <v>4986</v>
      </c>
      <c r="E5076" s="20">
        <v>55.5</v>
      </c>
      <c r="F5076">
        <f>MATCH(A:A,'Crown Aug Uploads '!B:B,0)</f>
        <v>5635</v>
      </c>
    </row>
    <row r="5077" spans="1:6" hidden="1" x14ac:dyDescent="0.3">
      <c r="A5077">
        <v>6046766</v>
      </c>
      <c r="B5077" s="19" t="s">
        <v>4987</v>
      </c>
      <c r="E5077" s="20">
        <v>21.56</v>
      </c>
      <c r="F5077">
        <f>MATCH(A:A,'Crown Aug Uploads '!B:B,0)</f>
        <v>5636</v>
      </c>
    </row>
    <row r="5078" spans="1:6" hidden="1" x14ac:dyDescent="0.3">
      <c r="A5078">
        <v>6046767</v>
      </c>
      <c r="B5078" s="19" t="s">
        <v>4988</v>
      </c>
      <c r="E5078" s="20">
        <v>50.31</v>
      </c>
      <c r="F5078">
        <f>MATCH(A:A,'Crown Aug Uploads '!B:B,0)</f>
        <v>5637</v>
      </c>
    </row>
    <row r="5079" spans="1:6" hidden="1" x14ac:dyDescent="0.3">
      <c r="A5079">
        <v>6046783</v>
      </c>
      <c r="B5079" s="19" t="s">
        <v>4989</v>
      </c>
      <c r="E5079" s="20">
        <v>62.62</v>
      </c>
      <c r="F5079">
        <f>MATCH(A:A,'Crown Aug Uploads '!B:B,0)</f>
        <v>5638</v>
      </c>
    </row>
    <row r="5080" spans="1:6" hidden="1" x14ac:dyDescent="0.3">
      <c r="A5080">
        <v>6046784</v>
      </c>
      <c r="B5080" s="19" t="s">
        <v>4990</v>
      </c>
      <c r="E5080" s="20">
        <v>116.31</v>
      </c>
      <c r="F5080">
        <f>MATCH(A:A,'Crown Aug Uploads '!B:B,0)</f>
        <v>5639</v>
      </c>
    </row>
    <row r="5081" spans="1:6" hidden="1" x14ac:dyDescent="0.3">
      <c r="A5081">
        <v>6046798</v>
      </c>
      <c r="B5081" s="19" t="s">
        <v>4991</v>
      </c>
      <c r="E5081" s="20">
        <v>139.29</v>
      </c>
      <c r="F5081">
        <f>MATCH(A:A,'Crown Aug Uploads '!B:B,0)</f>
        <v>5640</v>
      </c>
    </row>
    <row r="5082" spans="1:6" x14ac:dyDescent="0.3">
      <c r="A5082">
        <v>6046819</v>
      </c>
      <c r="B5082" s="19" t="s">
        <v>4992</v>
      </c>
      <c r="E5082" s="20">
        <v>101.63</v>
      </c>
      <c r="F5082">
        <f>MATCH(A:A,'Crown Aug Uploads '!B:B,0)</f>
        <v>5641</v>
      </c>
    </row>
    <row r="5083" spans="1:6" hidden="1" x14ac:dyDescent="0.3">
      <c r="A5083">
        <v>6046821</v>
      </c>
      <c r="B5083" s="19" t="s">
        <v>4993</v>
      </c>
      <c r="E5083" s="20">
        <v>51.29</v>
      </c>
      <c r="F5083">
        <f>MATCH(A:A,'Crown Aug Uploads '!B:B,0)</f>
        <v>5642</v>
      </c>
    </row>
    <row r="5084" spans="1:6" hidden="1" x14ac:dyDescent="0.3">
      <c r="A5084">
        <v>6046869</v>
      </c>
      <c r="B5084" s="19" t="s">
        <v>4994</v>
      </c>
      <c r="E5084" s="20">
        <v>20.260000000000002</v>
      </c>
      <c r="F5084">
        <f>MATCH(A:A,'Crown Aug Uploads '!B:B,0)</f>
        <v>5643</v>
      </c>
    </row>
    <row r="5085" spans="1:6" hidden="1" x14ac:dyDescent="0.3">
      <c r="A5085">
        <v>6046870</v>
      </c>
      <c r="B5085" s="19" t="s">
        <v>4995</v>
      </c>
      <c r="E5085" s="20">
        <v>14.82</v>
      </c>
      <c r="F5085">
        <f>MATCH(A:A,'Crown Aug Uploads '!B:B,0)</f>
        <v>5644</v>
      </c>
    </row>
    <row r="5086" spans="1:6" hidden="1" x14ac:dyDescent="0.3">
      <c r="A5086">
        <v>6046871</v>
      </c>
      <c r="B5086" s="19" t="s">
        <v>4996</v>
      </c>
      <c r="E5086" s="20">
        <v>45.56</v>
      </c>
      <c r="F5086">
        <f>MATCH(A:A,'Crown Aug Uploads '!B:B,0)</f>
        <v>676</v>
      </c>
    </row>
    <row r="5087" spans="1:6" hidden="1" x14ac:dyDescent="0.3">
      <c r="A5087">
        <v>6046872</v>
      </c>
      <c r="B5087" s="19" t="s">
        <v>4997</v>
      </c>
      <c r="E5087" s="20">
        <v>45.56</v>
      </c>
      <c r="F5087">
        <f>MATCH(A:A,'Crown Aug Uploads '!B:B,0)</f>
        <v>5645</v>
      </c>
    </row>
    <row r="5088" spans="1:6" hidden="1" x14ac:dyDescent="0.3">
      <c r="A5088">
        <v>6046873</v>
      </c>
      <c r="B5088" s="19" t="s">
        <v>4998</v>
      </c>
      <c r="E5088" s="20">
        <v>45.56</v>
      </c>
      <c r="F5088">
        <f>MATCH(A:A,'Crown Aug Uploads '!B:B,0)</f>
        <v>5646</v>
      </c>
    </row>
    <row r="5089" spans="1:6" hidden="1" x14ac:dyDescent="0.3">
      <c r="A5089">
        <v>6055247</v>
      </c>
      <c r="B5089" s="19" t="s">
        <v>4999</v>
      </c>
      <c r="E5089" s="20">
        <v>76.83</v>
      </c>
      <c r="F5089">
        <f>MATCH(A:A,'Crown Aug Uploads '!B:B,0)</f>
        <v>5647</v>
      </c>
    </row>
    <row r="5090" spans="1:6" hidden="1" x14ac:dyDescent="0.3">
      <c r="A5090">
        <v>6055246</v>
      </c>
      <c r="B5090" s="19" t="s">
        <v>5000</v>
      </c>
      <c r="E5090" s="20">
        <v>41.43</v>
      </c>
      <c r="F5090">
        <f>MATCH(A:A,'Crown Aug Uploads '!B:B,0)</f>
        <v>5648</v>
      </c>
    </row>
    <row r="5091" spans="1:6" hidden="1" x14ac:dyDescent="0.3">
      <c r="A5091">
        <v>6055244</v>
      </c>
      <c r="B5091" s="19" t="s">
        <v>5001</v>
      </c>
      <c r="E5091" s="20">
        <v>76.83</v>
      </c>
      <c r="F5091">
        <f>MATCH(A:A,'Crown Aug Uploads '!B:B,0)</f>
        <v>5649</v>
      </c>
    </row>
    <row r="5092" spans="1:6" hidden="1" x14ac:dyDescent="0.3">
      <c r="A5092">
        <v>6055243</v>
      </c>
      <c r="B5092" s="19" t="s">
        <v>5002</v>
      </c>
      <c r="E5092" s="20">
        <v>41.43</v>
      </c>
      <c r="F5092">
        <f>MATCH(A:A,'Crown Aug Uploads '!B:B,0)</f>
        <v>5650</v>
      </c>
    </row>
    <row r="5093" spans="1:6" hidden="1" x14ac:dyDescent="0.3">
      <c r="A5093">
        <v>6055241</v>
      </c>
      <c r="B5093" s="19" t="s">
        <v>5003</v>
      </c>
      <c r="E5093" s="20">
        <v>76.83</v>
      </c>
      <c r="F5093">
        <f>MATCH(A:A,'Crown Aug Uploads '!B:B,0)</f>
        <v>575</v>
      </c>
    </row>
    <row r="5094" spans="1:6" hidden="1" x14ac:dyDescent="0.3">
      <c r="A5094">
        <v>6055240</v>
      </c>
      <c r="B5094" s="19" t="s">
        <v>5004</v>
      </c>
      <c r="E5094" s="20">
        <v>41.43</v>
      </c>
      <c r="F5094">
        <f>MATCH(A:A,'Crown Aug Uploads '!B:B,0)</f>
        <v>5651</v>
      </c>
    </row>
    <row r="5095" spans="1:6" hidden="1" x14ac:dyDescent="0.3">
      <c r="A5095">
        <v>6055238</v>
      </c>
      <c r="B5095" s="19" t="s">
        <v>5005</v>
      </c>
      <c r="E5095" s="20">
        <v>76.83</v>
      </c>
      <c r="F5095">
        <f>MATCH(A:A,'Crown Aug Uploads '!B:B,0)</f>
        <v>5652</v>
      </c>
    </row>
    <row r="5096" spans="1:6" hidden="1" x14ac:dyDescent="0.3">
      <c r="A5096">
        <v>6055237</v>
      </c>
      <c r="B5096" s="19" t="s">
        <v>5006</v>
      </c>
      <c r="E5096" s="20">
        <v>41.43</v>
      </c>
      <c r="F5096">
        <f>MATCH(A:A,'Crown Aug Uploads '!B:B,0)</f>
        <v>5653</v>
      </c>
    </row>
    <row r="5097" spans="1:6" hidden="1" x14ac:dyDescent="0.3">
      <c r="A5097">
        <v>6055235</v>
      </c>
      <c r="B5097" s="19" t="s">
        <v>5007</v>
      </c>
      <c r="E5097" s="20">
        <v>76.83</v>
      </c>
      <c r="F5097">
        <f>MATCH(A:A,'Crown Aug Uploads '!B:B,0)</f>
        <v>5654</v>
      </c>
    </row>
    <row r="5098" spans="1:6" hidden="1" x14ac:dyDescent="0.3">
      <c r="A5098">
        <v>6055234</v>
      </c>
      <c r="B5098" s="19" t="s">
        <v>5008</v>
      </c>
      <c r="E5098" s="20">
        <v>41.43</v>
      </c>
      <c r="F5098">
        <f>MATCH(A:A,'Crown Aug Uploads '!B:B,0)</f>
        <v>5655</v>
      </c>
    </row>
    <row r="5099" spans="1:6" hidden="1" x14ac:dyDescent="0.3">
      <c r="A5099">
        <v>6055232</v>
      </c>
      <c r="B5099" s="19" t="s">
        <v>5009</v>
      </c>
      <c r="E5099" s="20">
        <v>288.27</v>
      </c>
      <c r="F5099">
        <f>MATCH(A:A,'Crown Aug Uploads '!B:B,0)</f>
        <v>5656</v>
      </c>
    </row>
    <row r="5100" spans="1:6" hidden="1" x14ac:dyDescent="0.3">
      <c r="A5100">
        <v>6055229</v>
      </c>
      <c r="B5100" s="19" t="s">
        <v>5010</v>
      </c>
      <c r="E5100" s="20">
        <v>288.27</v>
      </c>
      <c r="F5100">
        <f>MATCH(A:A,'Crown Aug Uploads '!B:B,0)</f>
        <v>5657</v>
      </c>
    </row>
    <row r="5101" spans="1:6" hidden="1" x14ac:dyDescent="0.3">
      <c r="A5101">
        <v>6055228</v>
      </c>
      <c r="B5101" s="19" t="s">
        <v>5011</v>
      </c>
      <c r="E5101" s="20">
        <v>149.24</v>
      </c>
      <c r="F5101">
        <f>MATCH(A:A,'Crown Aug Uploads '!B:B,0)</f>
        <v>752</v>
      </c>
    </row>
    <row r="5102" spans="1:6" hidden="1" x14ac:dyDescent="0.3">
      <c r="A5102">
        <v>6055013</v>
      </c>
      <c r="B5102" s="19" t="s">
        <v>5012</v>
      </c>
      <c r="E5102" s="20">
        <v>56.14</v>
      </c>
      <c r="F5102">
        <f>MATCH(A:A,'Crown Aug Uploads '!B:B,0)</f>
        <v>5658</v>
      </c>
    </row>
    <row r="5103" spans="1:6" hidden="1" x14ac:dyDescent="0.3">
      <c r="A5103">
        <v>6055012</v>
      </c>
      <c r="B5103" s="19" t="s">
        <v>5013</v>
      </c>
      <c r="E5103" s="20">
        <v>56.14</v>
      </c>
      <c r="F5103">
        <f>MATCH(A:A,'Crown Aug Uploads '!B:B,0)</f>
        <v>5659</v>
      </c>
    </row>
    <row r="5104" spans="1:6" hidden="1" x14ac:dyDescent="0.3">
      <c r="A5104">
        <v>6055011</v>
      </c>
      <c r="B5104" s="19" t="s">
        <v>5014</v>
      </c>
      <c r="E5104" s="20">
        <v>34.020000000000003</v>
      </c>
      <c r="F5104">
        <f>MATCH(A:A,'Crown Aug Uploads '!B:B,0)</f>
        <v>5660</v>
      </c>
    </row>
    <row r="5105" spans="1:6" hidden="1" x14ac:dyDescent="0.3">
      <c r="A5105">
        <v>6054967</v>
      </c>
      <c r="B5105" s="19" t="s">
        <v>5015</v>
      </c>
      <c r="E5105" s="20">
        <v>34.43</v>
      </c>
      <c r="F5105">
        <f>MATCH(A:A,'Crown Aug Uploads '!B:B,0)</f>
        <v>5661</v>
      </c>
    </row>
    <row r="5106" spans="1:6" hidden="1" x14ac:dyDescent="0.3">
      <c r="A5106">
        <v>6054966</v>
      </c>
      <c r="B5106" s="19" t="s">
        <v>5016</v>
      </c>
      <c r="E5106" s="20">
        <v>21.92</v>
      </c>
      <c r="F5106">
        <f>MATCH(A:A,'Crown Aug Uploads '!B:B,0)</f>
        <v>5662</v>
      </c>
    </row>
    <row r="5107" spans="1:6" hidden="1" x14ac:dyDescent="0.3">
      <c r="A5107">
        <v>6054965</v>
      </c>
      <c r="B5107" s="19" t="s">
        <v>5017</v>
      </c>
      <c r="E5107" s="20">
        <v>104.33</v>
      </c>
      <c r="F5107">
        <f>MATCH(A:A,'Crown Aug Uploads '!B:B,0)</f>
        <v>5663</v>
      </c>
    </row>
    <row r="5108" spans="1:6" x14ac:dyDescent="0.3">
      <c r="A5108">
        <v>6054964</v>
      </c>
      <c r="B5108" s="19" t="s">
        <v>5018</v>
      </c>
      <c r="E5108" s="20">
        <v>1.5</v>
      </c>
      <c r="F5108">
        <f>MATCH(A:A,'Crown Aug Uploads '!B:B,0)</f>
        <v>5664</v>
      </c>
    </row>
    <row r="5109" spans="1:6" x14ac:dyDescent="0.3">
      <c r="A5109">
        <v>6054963</v>
      </c>
      <c r="B5109" s="19" t="s">
        <v>5019</v>
      </c>
      <c r="E5109" s="20">
        <v>35.090000000000003</v>
      </c>
      <c r="F5109">
        <f>MATCH(A:A,'Crown Aug Uploads '!B:B,0)</f>
        <v>5665</v>
      </c>
    </row>
    <row r="5110" spans="1:6" hidden="1" x14ac:dyDescent="0.3">
      <c r="A5110">
        <v>6054960</v>
      </c>
      <c r="B5110" s="19" t="s">
        <v>5020</v>
      </c>
      <c r="E5110" s="20">
        <v>33.869999999999997</v>
      </c>
      <c r="F5110">
        <f>MATCH(A:A,'Crown Aug Uploads '!B:B,0)</f>
        <v>5666</v>
      </c>
    </row>
    <row r="5111" spans="1:6" hidden="1" x14ac:dyDescent="0.3">
      <c r="A5111">
        <v>6054959</v>
      </c>
      <c r="B5111" s="19" t="s">
        <v>5021</v>
      </c>
      <c r="E5111" s="20">
        <v>98.71</v>
      </c>
      <c r="F5111">
        <f>MATCH(A:A,'Crown Aug Uploads '!B:B,0)</f>
        <v>5667</v>
      </c>
    </row>
    <row r="5112" spans="1:6" hidden="1" x14ac:dyDescent="0.3">
      <c r="A5112">
        <v>6054681</v>
      </c>
      <c r="B5112" s="19" t="s">
        <v>5022</v>
      </c>
      <c r="E5112" s="20">
        <v>111.35</v>
      </c>
      <c r="F5112">
        <f>MATCH(A:A,'Crown Aug Uploads '!B:B,0)</f>
        <v>5668</v>
      </c>
    </row>
    <row r="5113" spans="1:6" hidden="1" x14ac:dyDescent="0.3">
      <c r="A5113">
        <v>6054543</v>
      </c>
      <c r="B5113" s="19" t="s">
        <v>5023</v>
      </c>
      <c r="E5113" s="20">
        <v>25.03</v>
      </c>
      <c r="F5113">
        <f>MATCH(A:A,'Crown Aug Uploads '!B:B,0)</f>
        <v>5669</v>
      </c>
    </row>
    <row r="5114" spans="1:6" hidden="1" x14ac:dyDescent="0.3">
      <c r="A5114">
        <v>6054542</v>
      </c>
      <c r="B5114" s="19" t="s">
        <v>5024</v>
      </c>
      <c r="E5114" s="20">
        <v>54.61</v>
      </c>
      <c r="F5114">
        <f>MATCH(A:A,'Crown Aug Uploads '!B:B,0)</f>
        <v>5670</v>
      </c>
    </row>
    <row r="5115" spans="1:6" hidden="1" x14ac:dyDescent="0.3">
      <c r="A5115">
        <v>6054541</v>
      </c>
      <c r="B5115" s="19" t="s">
        <v>5025</v>
      </c>
      <c r="E5115" s="20">
        <v>176.36</v>
      </c>
      <c r="F5115">
        <f>MATCH(A:A,'Crown Aug Uploads '!B:B,0)</f>
        <v>5671</v>
      </c>
    </row>
    <row r="5116" spans="1:6" hidden="1" x14ac:dyDescent="0.3">
      <c r="A5116">
        <v>6054540</v>
      </c>
      <c r="B5116" s="19" t="s">
        <v>5026</v>
      </c>
      <c r="E5116" s="20">
        <v>25.03</v>
      </c>
      <c r="F5116">
        <f>MATCH(A:A,'Crown Aug Uploads '!B:B,0)</f>
        <v>5672</v>
      </c>
    </row>
    <row r="5117" spans="1:6" hidden="1" x14ac:dyDescent="0.3">
      <c r="A5117">
        <v>6054539</v>
      </c>
      <c r="B5117" s="19" t="s">
        <v>5027</v>
      </c>
      <c r="E5117" s="20">
        <v>54.61</v>
      </c>
      <c r="F5117">
        <f>MATCH(A:A,'Crown Aug Uploads '!B:B,0)</f>
        <v>5673</v>
      </c>
    </row>
    <row r="5118" spans="1:6" hidden="1" x14ac:dyDescent="0.3">
      <c r="A5118">
        <v>6054538</v>
      </c>
      <c r="B5118" s="19" t="s">
        <v>5028</v>
      </c>
      <c r="E5118" s="20">
        <v>176.36</v>
      </c>
      <c r="F5118">
        <f>MATCH(A:A,'Crown Aug Uploads '!B:B,0)</f>
        <v>5674</v>
      </c>
    </row>
    <row r="5119" spans="1:6" hidden="1" x14ac:dyDescent="0.3">
      <c r="A5119">
        <v>6054537</v>
      </c>
      <c r="B5119" s="19" t="s">
        <v>5029</v>
      </c>
      <c r="E5119" s="20">
        <v>25.03</v>
      </c>
      <c r="F5119">
        <f>MATCH(A:A,'Crown Aug Uploads '!B:B,0)</f>
        <v>5675</v>
      </c>
    </row>
    <row r="5120" spans="1:6" hidden="1" x14ac:dyDescent="0.3">
      <c r="A5120">
        <v>6054536</v>
      </c>
      <c r="B5120" s="19" t="s">
        <v>5030</v>
      </c>
      <c r="E5120" s="20">
        <v>54.61</v>
      </c>
      <c r="F5120">
        <f>MATCH(A:A,'Crown Aug Uploads '!B:B,0)</f>
        <v>751</v>
      </c>
    </row>
    <row r="5121" spans="1:6" hidden="1" x14ac:dyDescent="0.3">
      <c r="A5121">
        <v>6055256</v>
      </c>
      <c r="B5121" s="19" t="s">
        <v>5031</v>
      </c>
      <c r="E5121" s="20">
        <v>76.83</v>
      </c>
      <c r="F5121">
        <f>MATCH(A:A,'Crown Aug Uploads '!B:B,0)</f>
        <v>5676</v>
      </c>
    </row>
    <row r="5122" spans="1:6" hidden="1" x14ac:dyDescent="0.3">
      <c r="A5122">
        <v>6055258</v>
      </c>
      <c r="B5122" s="19" t="s">
        <v>5032</v>
      </c>
      <c r="E5122" s="20">
        <v>37.17</v>
      </c>
      <c r="F5122">
        <f>MATCH(A:A,'Crown Aug Uploads '!B:B,0)</f>
        <v>5677</v>
      </c>
    </row>
    <row r="5123" spans="1:6" hidden="1" x14ac:dyDescent="0.3">
      <c r="A5123">
        <v>6055259</v>
      </c>
      <c r="B5123" s="19" t="s">
        <v>5033</v>
      </c>
      <c r="E5123" s="20">
        <v>89.31</v>
      </c>
      <c r="F5123">
        <f>MATCH(A:A,'Crown Aug Uploads '!B:B,0)</f>
        <v>5678</v>
      </c>
    </row>
    <row r="5124" spans="1:6" hidden="1" x14ac:dyDescent="0.3">
      <c r="A5124">
        <v>6055260</v>
      </c>
      <c r="B5124" s="19" t="s">
        <v>5034</v>
      </c>
      <c r="E5124" s="20">
        <v>37.17</v>
      </c>
      <c r="F5124">
        <f>MATCH(A:A,'Crown Aug Uploads '!B:B,0)</f>
        <v>5679</v>
      </c>
    </row>
    <row r="5125" spans="1:6" hidden="1" x14ac:dyDescent="0.3">
      <c r="A5125">
        <v>6055261</v>
      </c>
      <c r="B5125" s="19" t="s">
        <v>5035</v>
      </c>
      <c r="E5125" s="20">
        <v>89.31</v>
      </c>
      <c r="F5125">
        <f>MATCH(A:A,'Crown Aug Uploads '!B:B,0)</f>
        <v>5680</v>
      </c>
    </row>
    <row r="5126" spans="1:6" hidden="1" x14ac:dyDescent="0.3">
      <c r="A5126">
        <v>6055262</v>
      </c>
      <c r="B5126" s="19" t="s">
        <v>5036</v>
      </c>
      <c r="E5126" s="20">
        <v>31.64</v>
      </c>
      <c r="F5126">
        <f>MATCH(A:A,'Crown Aug Uploads '!B:B,0)</f>
        <v>5681</v>
      </c>
    </row>
    <row r="5127" spans="1:6" hidden="1" x14ac:dyDescent="0.3">
      <c r="A5127">
        <v>6055263</v>
      </c>
      <c r="B5127" s="19" t="s">
        <v>5037</v>
      </c>
      <c r="E5127" s="20">
        <v>74.930000000000007</v>
      </c>
      <c r="F5127">
        <f>MATCH(A:A,'Crown Aug Uploads '!B:B,0)</f>
        <v>5682</v>
      </c>
    </row>
    <row r="5128" spans="1:6" hidden="1" x14ac:dyDescent="0.3">
      <c r="A5128">
        <v>6055264</v>
      </c>
      <c r="B5128" s="19" t="s">
        <v>5038</v>
      </c>
      <c r="E5128" s="20">
        <v>31.64</v>
      </c>
      <c r="F5128">
        <f>MATCH(A:A,'Crown Aug Uploads '!B:B,0)</f>
        <v>5683</v>
      </c>
    </row>
    <row r="5129" spans="1:6" hidden="1" x14ac:dyDescent="0.3">
      <c r="A5129">
        <v>6055265</v>
      </c>
      <c r="B5129" s="19" t="s">
        <v>5039</v>
      </c>
      <c r="E5129" s="20">
        <v>74.930000000000007</v>
      </c>
      <c r="F5129">
        <f>MATCH(A:A,'Crown Aug Uploads '!B:B,0)</f>
        <v>5684</v>
      </c>
    </row>
    <row r="5130" spans="1:6" hidden="1" x14ac:dyDescent="0.3">
      <c r="A5130">
        <v>6055266</v>
      </c>
      <c r="B5130" s="19" t="s">
        <v>5040</v>
      </c>
      <c r="E5130" s="20">
        <v>31.64</v>
      </c>
      <c r="F5130">
        <f>MATCH(A:A,'Crown Aug Uploads '!B:B,0)</f>
        <v>5685</v>
      </c>
    </row>
    <row r="5131" spans="1:6" hidden="1" x14ac:dyDescent="0.3">
      <c r="A5131">
        <v>6055267</v>
      </c>
      <c r="B5131" s="19" t="s">
        <v>5041</v>
      </c>
      <c r="E5131" s="20">
        <v>74.930000000000007</v>
      </c>
      <c r="F5131">
        <f>MATCH(A:A,'Crown Aug Uploads '!B:B,0)</f>
        <v>5686</v>
      </c>
    </row>
    <row r="5132" spans="1:6" hidden="1" x14ac:dyDescent="0.3">
      <c r="A5132">
        <v>6055269</v>
      </c>
      <c r="B5132" s="19" t="s">
        <v>5042</v>
      </c>
      <c r="E5132" s="20">
        <v>74.930000000000007</v>
      </c>
      <c r="F5132">
        <f>MATCH(A:A,'Crown Aug Uploads '!B:B,0)</f>
        <v>5687</v>
      </c>
    </row>
    <row r="5133" spans="1:6" hidden="1" x14ac:dyDescent="0.3">
      <c r="A5133">
        <v>6055323</v>
      </c>
      <c r="B5133" s="19" t="s">
        <v>5043</v>
      </c>
      <c r="E5133" s="20">
        <v>21.41</v>
      </c>
      <c r="F5133">
        <f>MATCH(A:A,'Crown Aug Uploads '!B:B,0)</f>
        <v>5688</v>
      </c>
    </row>
    <row r="5134" spans="1:6" hidden="1" x14ac:dyDescent="0.3">
      <c r="A5134">
        <v>6055324</v>
      </c>
      <c r="B5134" s="19" t="s">
        <v>5044</v>
      </c>
      <c r="E5134" s="20">
        <v>21.41</v>
      </c>
      <c r="F5134">
        <f>MATCH(A:A,'Crown Aug Uploads '!B:B,0)</f>
        <v>5689</v>
      </c>
    </row>
    <row r="5135" spans="1:6" hidden="1" x14ac:dyDescent="0.3">
      <c r="A5135">
        <v>6055325</v>
      </c>
      <c r="B5135" s="19" t="s">
        <v>5045</v>
      </c>
      <c r="E5135" s="20">
        <v>21.41</v>
      </c>
      <c r="F5135">
        <f>MATCH(A:A,'Crown Aug Uploads '!B:B,0)</f>
        <v>5690</v>
      </c>
    </row>
    <row r="5136" spans="1:6" hidden="1" x14ac:dyDescent="0.3">
      <c r="A5136">
        <v>6055326</v>
      </c>
      <c r="B5136" s="19" t="s">
        <v>5046</v>
      </c>
      <c r="E5136" s="20">
        <v>21.41</v>
      </c>
      <c r="F5136">
        <f>MATCH(A:A,'Crown Aug Uploads '!B:B,0)</f>
        <v>5691</v>
      </c>
    </row>
    <row r="5137" spans="1:6" hidden="1" x14ac:dyDescent="0.3">
      <c r="A5137">
        <v>6055327</v>
      </c>
      <c r="B5137" s="19" t="s">
        <v>5047</v>
      </c>
      <c r="E5137" s="20">
        <v>21.41</v>
      </c>
      <c r="F5137">
        <f>MATCH(A:A,'Crown Aug Uploads '!B:B,0)</f>
        <v>5692</v>
      </c>
    </row>
    <row r="5138" spans="1:6" hidden="1" x14ac:dyDescent="0.3">
      <c r="A5138">
        <v>6055363</v>
      </c>
      <c r="B5138" s="19" t="s">
        <v>5048</v>
      </c>
      <c r="E5138" s="20">
        <v>44.33</v>
      </c>
      <c r="F5138">
        <f>MATCH(A:A,'Crown Aug Uploads '!B:B,0)</f>
        <v>5693</v>
      </c>
    </row>
    <row r="5139" spans="1:6" hidden="1" x14ac:dyDescent="0.3">
      <c r="A5139">
        <v>6055364</v>
      </c>
      <c r="B5139" s="19" t="s">
        <v>5049</v>
      </c>
      <c r="E5139" s="20">
        <v>82.32</v>
      </c>
      <c r="F5139">
        <f>MATCH(A:A,'Crown Aug Uploads '!B:B,0)</f>
        <v>5694</v>
      </c>
    </row>
    <row r="5140" spans="1:6" hidden="1" x14ac:dyDescent="0.3">
      <c r="A5140">
        <v>6055365</v>
      </c>
      <c r="B5140" s="19" t="s">
        <v>5050</v>
      </c>
      <c r="E5140" s="20">
        <v>88.65</v>
      </c>
      <c r="F5140">
        <f>MATCH(A:A,'Crown Aug Uploads '!B:B,0)</f>
        <v>5695</v>
      </c>
    </row>
    <row r="5141" spans="1:6" hidden="1" x14ac:dyDescent="0.3">
      <c r="A5141">
        <v>6055380</v>
      </c>
      <c r="B5141" s="19" t="s">
        <v>5051</v>
      </c>
      <c r="E5141" s="20">
        <v>4.33</v>
      </c>
      <c r="F5141">
        <f>MATCH(A:A,'Crown Aug Uploads '!B:B,0)</f>
        <v>5696</v>
      </c>
    </row>
    <row r="5142" spans="1:6" hidden="1" x14ac:dyDescent="0.3">
      <c r="A5142">
        <v>6055381</v>
      </c>
      <c r="B5142" s="19" t="s">
        <v>5052</v>
      </c>
      <c r="E5142" s="20">
        <v>7.17</v>
      </c>
      <c r="F5142">
        <f>MATCH(A:A,'Crown Aug Uploads '!B:B,0)</f>
        <v>5697</v>
      </c>
    </row>
    <row r="5143" spans="1:6" hidden="1" x14ac:dyDescent="0.3">
      <c r="A5143">
        <v>6055382</v>
      </c>
      <c r="B5143" s="19" t="s">
        <v>5053</v>
      </c>
      <c r="E5143" s="20">
        <v>12.63</v>
      </c>
      <c r="F5143">
        <f>MATCH(A:A,'Crown Aug Uploads '!B:B,0)</f>
        <v>5698</v>
      </c>
    </row>
    <row r="5144" spans="1:6" hidden="1" x14ac:dyDescent="0.3">
      <c r="A5144">
        <v>6055383</v>
      </c>
      <c r="B5144" s="19" t="s">
        <v>5054</v>
      </c>
      <c r="E5144" s="20">
        <v>29.61</v>
      </c>
      <c r="F5144">
        <f>MATCH(A:A,'Crown Aug Uploads '!B:B,0)</f>
        <v>5699</v>
      </c>
    </row>
    <row r="5145" spans="1:6" hidden="1" x14ac:dyDescent="0.3">
      <c r="A5145">
        <v>6055384</v>
      </c>
      <c r="B5145" s="19" t="s">
        <v>5055</v>
      </c>
      <c r="E5145" s="20">
        <v>56.45</v>
      </c>
      <c r="F5145">
        <f>MATCH(A:A,'Crown Aug Uploads '!B:B,0)</f>
        <v>5700</v>
      </c>
    </row>
    <row r="5146" spans="1:6" hidden="1" x14ac:dyDescent="0.3">
      <c r="A5146">
        <v>6055534</v>
      </c>
      <c r="B5146" s="19" t="s">
        <v>5056</v>
      </c>
      <c r="E5146" s="20">
        <v>6.75</v>
      </c>
      <c r="F5146">
        <f>MATCH(A:A,'Crown Aug Uploads '!B:B,0)</f>
        <v>5701</v>
      </c>
    </row>
    <row r="5147" spans="1:6" hidden="1" x14ac:dyDescent="0.3">
      <c r="A5147">
        <v>6055535</v>
      </c>
      <c r="B5147" s="19" t="s">
        <v>165</v>
      </c>
      <c r="E5147" s="20">
        <v>6.75</v>
      </c>
      <c r="F5147">
        <f>MATCH(A:A,'Crown Aug Uploads '!B:B,0)</f>
        <v>1238</v>
      </c>
    </row>
    <row r="5148" spans="1:6" hidden="1" x14ac:dyDescent="0.3">
      <c r="A5148">
        <v>6055536</v>
      </c>
      <c r="B5148" s="19" t="s">
        <v>166</v>
      </c>
      <c r="E5148" s="20">
        <v>6.75</v>
      </c>
      <c r="F5148">
        <f>MATCH(A:A,'Crown Aug Uploads '!B:B,0)</f>
        <v>653</v>
      </c>
    </row>
    <row r="5149" spans="1:6" hidden="1" x14ac:dyDescent="0.3">
      <c r="A5149">
        <v>6055255</v>
      </c>
      <c r="B5149" s="19" t="s">
        <v>5057</v>
      </c>
      <c r="E5149" s="20">
        <v>41.43</v>
      </c>
      <c r="F5149">
        <f>MATCH(A:A,'Crown Aug Uploads '!B:B,0)</f>
        <v>5702</v>
      </c>
    </row>
    <row r="5150" spans="1:6" hidden="1" x14ac:dyDescent="0.3">
      <c r="A5150">
        <v>6055252</v>
      </c>
      <c r="B5150" s="19" t="s">
        <v>5058</v>
      </c>
      <c r="E5150" s="20">
        <v>41.43</v>
      </c>
      <c r="F5150">
        <f>MATCH(A:A,'Crown Aug Uploads '!B:B,0)</f>
        <v>5703</v>
      </c>
    </row>
    <row r="5151" spans="1:6" hidden="1" x14ac:dyDescent="0.3">
      <c r="A5151">
        <v>6055250</v>
      </c>
      <c r="B5151" s="19" t="s">
        <v>5059</v>
      </c>
      <c r="E5151" s="20">
        <v>76.83</v>
      </c>
      <c r="F5151">
        <f>MATCH(A:A,'Crown Aug Uploads '!B:B,0)</f>
        <v>5704</v>
      </c>
    </row>
    <row r="5152" spans="1:6" hidden="1" x14ac:dyDescent="0.3">
      <c r="A5152">
        <v>6055249</v>
      </c>
      <c r="B5152" s="19" t="s">
        <v>5060</v>
      </c>
      <c r="E5152" s="20">
        <v>41.43</v>
      </c>
      <c r="F5152">
        <f>MATCH(A:A,'Crown Aug Uploads '!B:B,0)</f>
        <v>5705</v>
      </c>
    </row>
    <row r="5153" spans="1:6" hidden="1" x14ac:dyDescent="0.3">
      <c r="A5153">
        <v>6053451</v>
      </c>
      <c r="B5153" s="19" t="s">
        <v>5061</v>
      </c>
      <c r="E5153" s="20">
        <v>23.6</v>
      </c>
      <c r="F5153">
        <f>MATCH(A:A,'Crown Aug Uploads '!B:B,0)</f>
        <v>5706</v>
      </c>
    </row>
    <row r="5154" spans="1:6" hidden="1" x14ac:dyDescent="0.3">
      <c r="A5154">
        <v>6053450</v>
      </c>
      <c r="B5154" s="19" t="s">
        <v>5062</v>
      </c>
      <c r="E5154" s="20">
        <v>47.2</v>
      </c>
      <c r="F5154">
        <f>MATCH(A:A,'Crown Aug Uploads '!B:B,0)</f>
        <v>5707</v>
      </c>
    </row>
    <row r="5155" spans="1:6" hidden="1" x14ac:dyDescent="0.3">
      <c r="A5155">
        <v>6053449</v>
      </c>
      <c r="B5155" s="19" t="s">
        <v>5063</v>
      </c>
      <c r="E5155" s="20">
        <v>23.6</v>
      </c>
      <c r="F5155">
        <f>MATCH(A:A,'Crown Aug Uploads '!B:B,0)</f>
        <v>5708</v>
      </c>
    </row>
    <row r="5156" spans="1:6" hidden="1" x14ac:dyDescent="0.3">
      <c r="A5156">
        <v>6053447</v>
      </c>
      <c r="B5156" s="19" t="s">
        <v>5064</v>
      </c>
      <c r="E5156" s="20">
        <v>47.2</v>
      </c>
      <c r="F5156">
        <f>MATCH(A:A,'Crown Aug Uploads '!B:B,0)</f>
        <v>5709</v>
      </c>
    </row>
    <row r="5157" spans="1:6" hidden="1" x14ac:dyDescent="0.3">
      <c r="A5157">
        <v>6053444</v>
      </c>
      <c r="B5157" s="19" t="s">
        <v>5065</v>
      </c>
      <c r="E5157" s="20">
        <v>47.2</v>
      </c>
      <c r="F5157">
        <f>MATCH(A:A,'Crown Aug Uploads '!B:B,0)</f>
        <v>5710</v>
      </c>
    </row>
    <row r="5158" spans="1:6" hidden="1" x14ac:dyDescent="0.3">
      <c r="A5158">
        <v>6053443</v>
      </c>
      <c r="B5158" s="19" t="s">
        <v>5066</v>
      </c>
      <c r="E5158" s="20">
        <v>23.6</v>
      </c>
      <c r="F5158">
        <f>MATCH(A:A,'Crown Aug Uploads '!B:B,0)</f>
        <v>5711</v>
      </c>
    </row>
    <row r="5159" spans="1:6" hidden="1" x14ac:dyDescent="0.3">
      <c r="A5159">
        <v>6053439</v>
      </c>
      <c r="B5159" s="19" t="s">
        <v>5067</v>
      </c>
      <c r="E5159" s="20">
        <v>47.2</v>
      </c>
      <c r="F5159">
        <f>MATCH(A:A,'Crown Aug Uploads '!B:B,0)</f>
        <v>5712</v>
      </c>
    </row>
    <row r="5160" spans="1:6" hidden="1" x14ac:dyDescent="0.3">
      <c r="A5160">
        <v>6053438</v>
      </c>
      <c r="B5160" s="19" t="s">
        <v>5068</v>
      </c>
      <c r="E5160" s="20">
        <v>25</v>
      </c>
      <c r="F5160">
        <f>MATCH(A:A,'Crown Aug Uploads '!B:B,0)</f>
        <v>5713</v>
      </c>
    </row>
    <row r="5161" spans="1:6" hidden="1" x14ac:dyDescent="0.3">
      <c r="A5161">
        <v>6053437</v>
      </c>
      <c r="B5161" s="19" t="s">
        <v>5069</v>
      </c>
      <c r="E5161" s="20">
        <v>24.36</v>
      </c>
      <c r="F5161">
        <f>MATCH(A:A,'Crown Aug Uploads '!B:B,0)</f>
        <v>5714</v>
      </c>
    </row>
    <row r="5162" spans="1:6" hidden="1" x14ac:dyDescent="0.3">
      <c r="A5162">
        <v>6053436</v>
      </c>
      <c r="B5162" s="19" t="s">
        <v>5070</v>
      </c>
      <c r="E5162" s="20">
        <v>47.2</v>
      </c>
      <c r="F5162">
        <f>MATCH(A:A,'Crown Aug Uploads '!B:B,0)</f>
        <v>5715</v>
      </c>
    </row>
    <row r="5163" spans="1:6" hidden="1" x14ac:dyDescent="0.3">
      <c r="A5163">
        <v>6053435</v>
      </c>
      <c r="B5163" s="19" t="s">
        <v>5071</v>
      </c>
      <c r="E5163" s="20">
        <v>24.78</v>
      </c>
      <c r="F5163">
        <f>MATCH(A:A,'Crown Aug Uploads '!B:B,0)</f>
        <v>5716</v>
      </c>
    </row>
    <row r="5164" spans="1:6" hidden="1" x14ac:dyDescent="0.3">
      <c r="A5164">
        <v>6053434</v>
      </c>
      <c r="B5164" s="19" t="s">
        <v>5072</v>
      </c>
      <c r="E5164" s="20">
        <v>24.78</v>
      </c>
      <c r="F5164">
        <f>MATCH(A:A,'Crown Aug Uploads '!B:B,0)</f>
        <v>5717</v>
      </c>
    </row>
    <row r="5165" spans="1:6" hidden="1" x14ac:dyDescent="0.3">
      <c r="A5165">
        <v>6053433</v>
      </c>
      <c r="B5165" s="19" t="s">
        <v>5073</v>
      </c>
      <c r="E5165" s="20">
        <v>24.78</v>
      </c>
      <c r="F5165">
        <f>MATCH(A:A,'Crown Aug Uploads '!B:B,0)</f>
        <v>5718</v>
      </c>
    </row>
    <row r="5166" spans="1:6" hidden="1" x14ac:dyDescent="0.3">
      <c r="A5166">
        <v>6053432</v>
      </c>
      <c r="B5166" s="19" t="s">
        <v>5074</v>
      </c>
      <c r="E5166" s="20">
        <v>24.78</v>
      </c>
      <c r="F5166">
        <f>MATCH(A:A,'Crown Aug Uploads '!B:B,0)</f>
        <v>5719</v>
      </c>
    </row>
    <row r="5167" spans="1:6" hidden="1" x14ac:dyDescent="0.3">
      <c r="A5167">
        <v>6053431</v>
      </c>
      <c r="B5167" s="19" t="s">
        <v>5075</v>
      </c>
      <c r="E5167" s="20">
        <v>24.78</v>
      </c>
      <c r="F5167">
        <f>MATCH(A:A,'Crown Aug Uploads '!B:B,0)</f>
        <v>5720</v>
      </c>
    </row>
    <row r="5168" spans="1:6" hidden="1" x14ac:dyDescent="0.3">
      <c r="A5168">
        <v>6053430</v>
      </c>
      <c r="B5168" s="19" t="s">
        <v>5076</v>
      </c>
      <c r="E5168" s="20">
        <v>23.6</v>
      </c>
      <c r="F5168">
        <f>MATCH(A:A,'Crown Aug Uploads '!B:B,0)</f>
        <v>5721</v>
      </c>
    </row>
    <row r="5169" spans="1:6" hidden="1" x14ac:dyDescent="0.3">
      <c r="A5169">
        <v>6053429</v>
      </c>
      <c r="B5169" s="19" t="s">
        <v>5077</v>
      </c>
      <c r="E5169" s="20">
        <v>23.6</v>
      </c>
      <c r="F5169">
        <f>MATCH(A:A,'Crown Aug Uploads '!B:B,0)</f>
        <v>5722</v>
      </c>
    </row>
    <row r="5170" spans="1:6" hidden="1" x14ac:dyDescent="0.3">
      <c r="A5170">
        <v>6053427</v>
      </c>
      <c r="B5170" s="19" t="s">
        <v>5078</v>
      </c>
      <c r="E5170" s="20">
        <v>11.69</v>
      </c>
      <c r="F5170">
        <f>MATCH(A:A,'Crown Aug Uploads '!B:B,0)</f>
        <v>5723</v>
      </c>
    </row>
    <row r="5171" spans="1:6" hidden="1" x14ac:dyDescent="0.3">
      <c r="A5171">
        <v>6053426</v>
      </c>
      <c r="B5171" s="19" t="s">
        <v>5079</v>
      </c>
      <c r="E5171" s="20">
        <v>26.16</v>
      </c>
      <c r="F5171">
        <f>MATCH(A:A,'Crown Aug Uploads '!B:B,0)</f>
        <v>5724</v>
      </c>
    </row>
    <row r="5172" spans="1:6" hidden="1" x14ac:dyDescent="0.3">
      <c r="A5172">
        <v>6053425</v>
      </c>
      <c r="B5172" s="19" t="s">
        <v>5080</v>
      </c>
      <c r="E5172" s="20">
        <v>38.200000000000003</v>
      </c>
      <c r="F5172">
        <f>MATCH(A:A,'Crown Aug Uploads '!B:B,0)</f>
        <v>5725</v>
      </c>
    </row>
    <row r="5173" spans="1:6" hidden="1" x14ac:dyDescent="0.3">
      <c r="A5173">
        <v>6053281</v>
      </c>
      <c r="B5173" s="19" t="s">
        <v>5081</v>
      </c>
      <c r="E5173" s="20">
        <v>38.82</v>
      </c>
      <c r="F5173">
        <f>MATCH(A:A,'Crown Aug Uploads '!B:B,0)</f>
        <v>5726</v>
      </c>
    </row>
    <row r="5174" spans="1:6" hidden="1" x14ac:dyDescent="0.3">
      <c r="A5174">
        <v>6053280</v>
      </c>
      <c r="B5174" s="19" t="s">
        <v>5082</v>
      </c>
      <c r="E5174" s="20">
        <v>18.649999999999999</v>
      </c>
      <c r="F5174">
        <f>MATCH(A:A,'Crown Aug Uploads '!B:B,0)</f>
        <v>5727</v>
      </c>
    </row>
    <row r="5175" spans="1:6" hidden="1" x14ac:dyDescent="0.3">
      <c r="A5175">
        <v>6053279</v>
      </c>
      <c r="B5175" s="19" t="s">
        <v>5083</v>
      </c>
      <c r="E5175" s="20">
        <v>9.57</v>
      </c>
      <c r="F5175">
        <f>MATCH(A:A,'Crown Aug Uploads '!B:B,0)</f>
        <v>5728</v>
      </c>
    </row>
    <row r="5176" spans="1:6" hidden="1" x14ac:dyDescent="0.3">
      <c r="A5176">
        <v>6053262</v>
      </c>
      <c r="B5176" s="19" t="s">
        <v>5084</v>
      </c>
      <c r="E5176" s="20">
        <v>162.91999999999999</v>
      </c>
      <c r="F5176">
        <f>MATCH(A:A,'Crown Aug Uploads '!B:B,0)</f>
        <v>5729</v>
      </c>
    </row>
    <row r="5177" spans="1:6" hidden="1" x14ac:dyDescent="0.3">
      <c r="A5177">
        <v>6053121</v>
      </c>
      <c r="B5177" s="19" t="s">
        <v>5085</v>
      </c>
      <c r="E5177" s="20">
        <v>28.45</v>
      </c>
      <c r="F5177">
        <f>MATCH(A:A,'Crown Aug Uploads '!B:B,0)</f>
        <v>5730</v>
      </c>
    </row>
    <row r="5178" spans="1:6" hidden="1" x14ac:dyDescent="0.3">
      <c r="A5178">
        <v>6053120</v>
      </c>
      <c r="B5178" s="19" t="s">
        <v>5086</v>
      </c>
      <c r="E5178" s="20">
        <v>55.76</v>
      </c>
      <c r="F5178">
        <f>MATCH(A:A,'Crown Aug Uploads '!B:B,0)</f>
        <v>5731</v>
      </c>
    </row>
    <row r="5179" spans="1:6" hidden="1" x14ac:dyDescent="0.3">
      <c r="A5179">
        <v>6053119</v>
      </c>
      <c r="B5179" s="19" t="s">
        <v>5087</v>
      </c>
      <c r="E5179" s="20">
        <v>28.45</v>
      </c>
      <c r="F5179">
        <f>MATCH(A:A,'Crown Aug Uploads '!B:B,0)</f>
        <v>5732</v>
      </c>
    </row>
    <row r="5180" spans="1:6" hidden="1" x14ac:dyDescent="0.3">
      <c r="A5180">
        <v>6053118</v>
      </c>
      <c r="B5180" s="19" t="s">
        <v>5088</v>
      </c>
      <c r="E5180" s="20">
        <v>55.76</v>
      </c>
      <c r="F5180">
        <f>MATCH(A:A,'Crown Aug Uploads '!B:B,0)</f>
        <v>5733</v>
      </c>
    </row>
    <row r="5181" spans="1:6" hidden="1" x14ac:dyDescent="0.3">
      <c r="A5181">
        <v>6053117</v>
      </c>
      <c r="B5181" s="19" t="s">
        <v>5089</v>
      </c>
      <c r="E5181" s="20">
        <v>28.45</v>
      </c>
      <c r="F5181">
        <f>MATCH(A:A,'Crown Aug Uploads '!B:B,0)</f>
        <v>5734</v>
      </c>
    </row>
    <row r="5182" spans="1:6" hidden="1" x14ac:dyDescent="0.3">
      <c r="A5182">
        <v>6053116</v>
      </c>
      <c r="B5182" s="19" t="s">
        <v>5090</v>
      </c>
      <c r="E5182" s="20">
        <v>55.76</v>
      </c>
      <c r="F5182">
        <f>MATCH(A:A,'Crown Aug Uploads '!B:B,0)</f>
        <v>5735</v>
      </c>
    </row>
    <row r="5183" spans="1:6" hidden="1" x14ac:dyDescent="0.3">
      <c r="A5183">
        <v>6053115</v>
      </c>
      <c r="B5183" s="19" t="s">
        <v>5091</v>
      </c>
      <c r="E5183" s="20">
        <v>29.89</v>
      </c>
      <c r="F5183">
        <f>MATCH(A:A,'Crown Aug Uploads '!B:B,0)</f>
        <v>5736</v>
      </c>
    </row>
    <row r="5184" spans="1:6" hidden="1" x14ac:dyDescent="0.3">
      <c r="A5184">
        <v>6054535</v>
      </c>
      <c r="B5184" s="19" t="s">
        <v>5092</v>
      </c>
      <c r="E5184" s="20">
        <v>176.36</v>
      </c>
      <c r="F5184">
        <f>MATCH(A:A,'Crown Aug Uploads '!B:B,0)</f>
        <v>5737</v>
      </c>
    </row>
    <row r="5185" spans="1:6" hidden="1" x14ac:dyDescent="0.3">
      <c r="A5185">
        <v>6054534</v>
      </c>
      <c r="B5185" s="19" t="s">
        <v>5093</v>
      </c>
      <c r="E5185" s="20">
        <v>22.82</v>
      </c>
      <c r="F5185">
        <f>MATCH(A:A,'Crown Aug Uploads '!B:B,0)</f>
        <v>5738</v>
      </c>
    </row>
    <row r="5186" spans="1:6" hidden="1" x14ac:dyDescent="0.3">
      <c r="A5186">
        <v>6054533</v>
      </c>
      <c r="B5186" s="19" t="s">
        <v>5094</v>
      </c>
      <c r="E5186" s="20">
        <v>22.82</v>
      </c>
      <c r="F5186">
        <f>MATCH(A:A,'Crown Aug Uploads '!B:B,0)</f>
        <v>5739</v>
      </c>
    </row>
    <row r="5187" spans="1:6" hidden="1" x14ac:dyDescent="0.3">
      <c r="A5187">
        <v>6054532</v>
      </c>
      <c r="B5187" s="19" t="s">
        <v>5095</v>
      </c>
      <c r="E5187" s="20">
        <v>54.25</v>
      </c>
      <c r="F5187">
        <f>MATCH(A:A,'Crown Aug Uploads '!B:B,0)</f>
        <v>5740</v>
      </c>
    </row>
    <row r="5188" spans="1:6" hidden="1" x14ac:dyDescent="0.3">
      <c r="A5188">
        <v>6054531</v>
      </c>
      <c r="B5188" s="19" t="s">
        <v>5096</v>
      </c>
      <c r="E5188" s="20">
        <v>195.23</v>
      </c>
      <c r="F5188">
        <f>MATCH(A:A,'Crown Aug Uploads '!B:B,0)</f>
        <v>5741</v>
      </c>
    </row>
    <row r="5189" spans="1:6" hidden="1" x14ac:dyDescent="0.3">
      <c r="A5189">
        <v>6054530</v>
      </c>
      <c r="B5189" s="19" t="s">
        <v>5097</v>
      </c>
      <c r="E5189" s="20">
        <v>176.36</v>
      </c>
      <c r="F5189">
        <f>MATCH(A:A,'Crown Aug Uploads '!B:B,0)</f>
        <v>5742</v>
      </c>
    </row>
    <row r="5190" spans="1:6" hidden="1" x14ac:dyDescent="0.3">
      <c r="A5190">
        <v>6054529</v>
      </c>
      <c r="B5190" s="19" t="s">
        <v>5098</v>
      </c>
      <c r="E5190" s="20">
        <v>176.36</v>
      </c>
      <c r="F5190">
        <f>MATCH(A:A,'Crown Aug Uploads '!B:B,0)</f>
        <v>5743</v>
      </c>
    </row>
    <row r="5191" spans="1:6" hidden="1" x14ac:dyDescent="0.3">
      <c r="A5191">
        <v>6054528</v>
      </c>
      <c r="B5191" s="19" t="s">
        <v>5099</v>
      </c>
      <c r="E5191" s="20">
        <v>176.36</v>
      </c>
      <c r="F5191">
        <f>MATCH(A:A,'Crown Aug Uploads '!B:B,0)</f>
        <v>5744</v>
      </c>
    </row>
    <row r="5192" spans="1:6" hidden="1" x14ac:dyDescent="0.3">
      <c r="A5192">
        <v>6054527</v>
      </c>
      <c r="B5192" s="19" t="s">
        <v>5100</v>
      </c>
      <c r="E5192" s="20">
        <v>15.97</v>
      </c>
      <c r="F5192">
        <f>MATCH(A:A,'Crown Aug Uploads '!B:B,0)</f>
        <v>5745</v>
      </c>
    </row>
    <row r="5193" spans="1:6" hidden="1" x14ac:dyDescent="0.3">
      <c r="A5193">
        <v>6054489</v>
      </c>
      <c r="B5193" s="19" t="s">
        <v>5101</v>
      </c>
      <c r="E5193" s="20">
        <v>44.25</v>
      </c>
      <c r="F5193">
        <f>MATCH(A:A,'Crown Aug Uploads '!B:B,0)</f>
        <v>5746</v>
      </c>
    </row>
    <row r="5194" spans="1:6" hidden="1" x14ac:dyDescent="0.3">
      <c r="A5194">
        <v>6054488</v>
      </c>
      <c r="B5194" s="19" t="s">
        <v>5102</v>
      </c>
      <c r="E5194" s="20">
        <v>15.19</v>
      </c>
      <c r="F5194">
        <f>MATCH(A:A,'Crown Aug Uploads '!B:B,0)</f>
        <v>5747</v>
      </c>
    </row>
    <row r="5195" spans="1:6" hidden="1" x14ac:dyDescent="0.3">
      <c r="A5195">
        <v>6054486</v>
      </c>
      <c r="B5195" s="19" t="s">
        <v>5103</v>
      </c>
      <c r="E5195" s="20">
        <v>8.51</v>
      </c>
      <c r="F5195">
        <f>MATCH(A:A,'Crown Aug Uploads '!B:B,0)</f>
        <v>5748</v>
      </c>
    </row>
    <row r="5196" spans="1:6" hidden="1" x14ac:dyDescent="0.3">
      <c r="A5196">
        <v>6054485</v>
      </c>
      <c r="B5196" s="19" t="s">
        <v>5104</v>
      </c>
      <c r="E5196" s="20">
        <v>6.95</v>
      </c>
      <c r="F5196">
        <f>MATCH(A:A,'Crown Aug Uploads '!B:B,0)</f>
        <v>5749</v>
      </c>
    </row>
    <row r="5197" spans="1:6" hidden="1" x14ac:dyDescent="0.3">
      <c r="A5197">
        <v>6054483</v>
      </c>
      <c r="B5197" s="19" t="s">
        <v>5105</v>
      </c>
      <c r="E5197" s="20">
        <v>23.6</v>
      </c>
      <c r="F5197">
        <f>MATCH(A:A,'Crown Aug Uploads '!B:B,0)</f>
        <v>5750</v>
      </c>
    </row>
    <row r="5198" spans="1:6" hidden="1" x14ac:dyDescent="0.3">
      <c r="A5198">
        <v>6054482</v>
      </c>
      <c r="B5198" s="19" t="s">
        <v>5106</v>
      </c>
      <c r="E5198" s="20">
        <v>23.6</v>
      </c>
      <c r="F5198">
        <f>MATCH(A:A,'Crown Aug Uploads '!B:B,0)</f>
        <v>5751</v>
      </c>
    </row>
    <row r="5199" spans="1:6" hidden="1" x14ac:dyDescent="0.3">
      <c r="A5199">
        <v>6054200</v>
      </c>
      <c r="B5199" s="19" t="s">
        <v>5107</v>
      </c>
      <c r="E5199" s="20">
        <v>98.71</v>
      </c>
      <c r="F5199">
        <f>MATCH(A:A,'Crown Aug Uploads '!B:B,0)</f>
        <v>5752</v>
      </c>
    </row>
    <row r="5200" spans="1:6" hidden="1" x14ac:dyDescent="0.3">
      <c r="A5200">
        <v>6053452</v>
      </c>
      <c r="B5200" s="19" t="s">
        <v>5108</v>
      </c>
      <c r="E5200" s="20">
        <v>47.2</v>
      </c>
      <c r="F5200">
        <f>MATCH(A:A,'Crown Aug Uploads '!B:B,0)</f>
        <v>5753</v>
      </c>
    </row>
    <row r="5201" spans="1:6" hidden="1" x14ac:dyDescent="0.3">
      <c r="A5201">
        <v>6053453</v>
      </c>
      <c r="B5201" s="19" t="s">
        <v>5109</v>
      </c>
      <c r="E5201" s="20">
        <v>47.2</v>
      </c>
      <c r="F5201">
        <f>MATCH(A:A,'Crown Aug Uploads '!B:B,0)</f>
        <v>5754</v>
      </c>
    </row>
    <row r="5202" spans="1:6" hidden="1" x14ac:dyDescent="0.3">
      <c r="A5202">
        <v>6053640</v>
      </c>
      <c r="B5202" s="19" t="s">
        <v>5110</v>
      </c>
      <c r="E5202" s="20">
        <v>96.71</v>
      </c>
      <c r="F5202">
        <f>MATCH(A:A,'Crown Aug Uploads '!B:B,0)</f>
        <v>5755</v>
      </c>
    </row>
    <row r="5203" spans="1:6" hidden="1" x14ac:dyDescent="0.3">
      <c r="A5203">
        <v>6053641</v>
      </c>
      <c r="B5203" s="19" t="s">
        <v>5111</v>
      </c>
      <c r="E5203" s="20">
        <v>96.71</v>
      </c>
      <c r="F5203">
        <f>MATCH(A:A,'Crown Aug Uploads '!B:B,0)</f>
        <v>5756</v>
      </c>
    </row>
    <row r="5204" spans="1:6" hidden="1" x14ac:dyDescent="0.3">
      <c r="A5204">
        <v>6053642</v>
      </c>
      <c r="B5204" s="19" t="s">
        <v>5112</v>
      </c>
      <c r="E5204" s="20">
        <v>96.71</v>
      </c>
      <c r="F5204">
        <f>MATCH(A:A,'Crown Aug Uploads '!B:B,0)</f>
        <v>5757</v>
      </c>
    </row>
    <row r="5205" spans="1:6" hidden="1" x14ac:dyDescent="0.3">
      <c r="A5205">
        <v>6053643</v>
      </c>
      <c r="B5205" s="19" t="s">
        <v>5113</v>
      </c>
      <c r="E5205" s="20">
        <v>120.15</v>
      </c>
      <c r="F5205">
        <f>MATCH(A:A,'Crown Aug Uploads '!B:B,0)</f>
        <v>5758</v>
      </c>
    </row>
    <row r="5206" spans="1:6" x14ac:dyDescent="0.3">
      <c r="A5206">
        <v>6053912</v>
      </c>
      <c r="B5206" s="19" t="s">
        <v>5114</v>
      </c>
      <c r="E5206" s="20">
        <v>32.5</v>
      </c>
      <c r="F5206">
        <f>MATCH(A:A,'Crown Aug Uploads '!B:B,0)</f>
        <v>5759</v>
      </c>
    </row>
    <row r="5207" spans="1:6" x14ac:dyDescent="0.3">
      <c r="A5207">
        <v>6053914</v>
      </c>
      <c r="B5207" s="19" t="s">
        <v>5115</v>
      </c>
      <c r="E5207" s="20">
        <v>11.61</v>
      </c>
      <c r="F5207">
        <f>MATCH(A:A,'Crown Aug Uploads '!B:B,0)</f>
        <v>5760</v>
      </c>
    </row>
    <row r="5208" spans="1:6" hidden="1" x14ac:dyDescent="0.3">
      <c r="A5208">
        <v>6053967</v>
      </c>
      <c r="B5208" s="19" t="s">
        <v>5116</v>
      </c>
      <c r="E5208" s="20">
        <v>167.38</v>
      </c>
      <c r="F5208">
        <f>MATCH(A:A,'Crown Aug Uploads '!B:B,0)</f>
        <v>5761</v>
      </c>
    </row>
    <row r="5209" spans="1:6" hidden="1" x14ac:dyDescent="0.3">
      <c r="A5209">
        <v>6054057</v>
      </c>
      <c r="B5209" s="19" t="s">
        <v>5117</v>
      </c>
      <c r="E5209" s="20">
        <v>210.06</v>
      </c>
      <c r="F5209">
        <f>MATCH(A:A,'Crown Aug Uploads '!B:B,0)</f>
        <v>5762</v>
      </c>
    </row>
    <row r="5210" spans="1:6" hidden="1" x14ac:dyDescent="0.3">
      <c r="A5210">
        <v>6054062</v>
      </c>
      <c r="B5210" s="19" t="s">
        <v>5118</v>
      </c>
      <c r="E5210" s="20">
        <v>442.76</v>
      </c>
      <c r="F5210">
        <f>MATCH(A:A,'Crown Aug Uploads '!B:B,0)</f>
        <v>5763</v>
      </c>
    </row>
    <row r="5211" spans="1:6" x14ac:dyDescent="0.3">
      <c r="A5211">
        <v>6054090</v>
      </c>
      <c r="B5211" s="19" t="s">
        <v>5119</v>
      </c>
      <c r="E5211" s="20">
        <v>25.72</v>
      </c>
      <c r="F5211">
        <f>MATCH(A:A,'Crown Aug Uploads '!B:B,0)</f>
        <v>5764</v>
      </c>
    </row>
    <row r="5212" spans="1:6" hidden="1" x14ac:dyDescent="0.3">
      <c r="A5212">
        <v>6054196</v>
      </c>
      <c r="B5212" s="19" t="s">
        <v>5120</v>
      </c>
      <c r="E5212" s="20">
        <v>33.880000000000003</v>
      </c>
      <c r="F5212">
        <f>MATCH(A:A,'Crown Aug Uploads '!B:B,0)</f>
        <v>5765</v>
      </c>
    </row>
    <row r="5213" spans="1:6" x14ac:dyDescent="0.3">
      <c r="A5213">
        <v>6054197</v>
      </c>
      <c r="B5213" s="19" t="s">
        <v>5121</v>
      </c>
      <c r="E5213" s="20">
        <v>12.72</v>
      </c>
      <c r="F5213">
        <f>MATCH(A:A,'Crown Aug Uploads '!B:B,0)</f>
        <v>5766</v>
      </c>
    </row>
    <row r="5214" spans="1:6" hidden="1" x14ac:dyDescent="0.3">
      <c r="A5214">
        <v>6054198</v>
      </c>
      <c r="B5214" s="19" t="s">
        <v>5122</v>
      </c>
      <c r="E5214" s="20">
        <v>98.71</v>
      </c>
      <c r="F5214">
        <f>MATCH(A:A,'Crown Aug Uploads '!B:B,0)</f>
        <v>5767</v>
      </c>
    </row>
    <row r="5215" spans="1:6" hidden="1" x14ac:dyDescent="0.3">
      <c r="A5215">
        <v>6054199</v>
      </c>
      <c r="B5215" s="19" t="s">
        <v>5123</v>
      </c>
      <c r="E5215" s="20">
        <v>33.869999999999997</v>
      </c>
      <c r="F5215">
        <f>MATCH(A:A,'Crown Aug Uploads '!B:B,0)</f>
        <v>5768</v>
      </c>
    </row>
    <row r="5216" spans="1:6" hidden="1" x14ac:dyDescent="0.3">
      <c r="A5216">
        <v>6041969</v>
      </c>
      <c r="B5216" s="19" t="s">
        <v>5124</v>
      </c>
      <c r="E5216" s="20">
        <v>2.87</v>
      </c>
      <c r="F5216">
        <f>MATCH(A:A,'Crown Aug Uploads '!B:B,0)</f>
        <v>5769</v>
      </c>
    </row>
    <row r="5217" spans="1:6" hidden="1" x14ac:dyDescent="0.3">
      <c r="A5217">
        <v>6041970</v>
      </c>
      <c r="B5217" s="19" t="s">
        <v>5125</v>
      </c>
      <c r="E5217" s="20">
        <v>4.68</v>
      </c>
      <c r="F5217">
        <f>MATCH(A:A,'Crown Aug Uploads '!B:B,0)</f>
        <v>5770</v>
      </c>
    </row>
    <row r="5218" spans="1:6" hidden="1" x14ac:dyDescent="0.3">
      <c r="A5218">
        <v>6041971</v>
      </c>
      <c r="B5218" s="19" t="s">
        <v>172</v>
      </c>
      <c r="E5218" s="20">
        <v>2.42</v>
      </c>
      <c r="F5218">
        <f>MATCH(A:A,'Crown Aug Uploads '!B:B,0)</f>
        <v>1242</v>
      </c>
    </row>
    <row r="5219" spans="1:6" hidden="1" x14ac:dyDescent="0.3">
      <c r="A5219">
        <v>6041972</v>
      </c>
      <c r="B5219" s="19" t="s">
        <v>5126</v>
      </c>
      <c r="E5219" s="20">
        <v>6.22</v>
      </c>
      <c r="F5219">
        <f>MATCH(A:A,'Crown Aug Uploads '!B:B,0)</f>
        <v>5771</v>
      </c>
    </row>
    <row r="5220" spans="1:6" hidden="1" x14ac:dyDescent="0.3">
      <c r="A5220">
        <v>6041973</v>
      </c>
      <c r="B5220" s="19" t="s">
        <v>5127</v>
      </c>
      <c r="E5220" s="20">
        <v>4.28</v>
      </c>
      <c r="F5220">
        <f>MATCH(A:A,'Crown Aug Uploads '!B:B,0)</f>
        <v>1241</v>
      </c>
    </row>
    <row r="5221" spans="1:6" hidden="1" x14ac:dyDescent="0.3">
      <c r="A5221">
        <v>6041974</v>
      </c>
      <c r="B5221" s="19" t="s">
        <v>171</v>
      </c>
      <c r="E5221" s="20">
        <v>1.91</v>
      </c>
      <c r="F5221">
        <f>MATCH(A:A,'Crown Aug Uploads '!B:B,0)</f>
        <v>1240</v>
      </c>
    </row>
    <row r="5222" spans="1:6" hidden="1" x14ac:dyDescent="0.3">
      <c r="A5222">
        <v>6041975</v>
      </c>
      <c r="B5222" s="19" t="s">
        <v>170</v>
      </c>
      <c r="E5222" s="20">
        <v>6.04</v>
      </c>
      <c r="F5222">
        <f>MATCH(A:A,'Crown Aug Uploads '!B:B,0)</f>
        <v>595</v>
      </c>
    </row>
    <row r="5223" spans="1:6" hidden="1" x14ac:dyDescent="0.3">
      <c r="A5223">
        <v>6041976</v>
      </c>
      <c r="B5223" s="19" t="s">
        <v>169</v>
      </c>
      <c r="E5223" s="20">
        <v>5.13</v>
      </c>
      <c r="F5223">
        <f>MATCH(A:A,'Crown Aug Uploads '!B:B,0)</f>
        <v>344</v>
      </c>
    </row>
    <row r="5224" spans="1:6" hidden="1" x14ac:dyDescent="0.3">
      <c r="A5224">
        <v>6041977</v>
      </c>
      <c r="B5224" s="19" t="s">
        <v>5128</v>
      </c>
      <c r="E5224" s="20">
        <v>13.84</v>
      </c>
      <c r="F5224">
        <f>MATCH(A:A,'Crown Aug Uploads '!B:B,0)</f>
        <v>766</v>
      </c>
    </row>
    <row r="5225" spans="1:6" hidden="1" x14ac:dyDescent="0.3">
      <c r="A5225">
        <v>6041978</v>
      </c>
      <c r="B5225" s="19" t="s">
        <v>5129</v>
      </c>
      <c r="E5225" s="20">
        <v>32.32</v>
      </c>
      <c r="F5225">
        <f>MATCH(A:A,'Crown Aug Uploads '!B:B,0)</f>
        <v>5772</v>
      </c>
    </row>
    <row r="5226" spans="1:6" x14ac:dyDescent="0.3">
      <c r="A5226">
        <v>6042250</v>
      </c>
      <c r="B5226" s="19" t="s">
        <v>5130</v>
      </c>
      <c r="E5226" s="20">
        <v>3.48</v>
      </c>
      <c r="F5226">
        <f>MATCH(A:A,'Crown Aug Uploads '!B:B,0)</f>
        <v>5773</v>
      </c>
    </row>
    <row r="5227" spans="1:6" hidden="1" x14ac:dyDescent="0.3">
      <c r="A5227">
        <v>6042253</v>
      </c>
      <c r="B5227" s="19" t="s">
        <v>5131</v>
      </c>
      <c r="E5227" s="20">
        <v>6.7</v>
      </c>
      <c r="F5227">
        <f>MATCH(A:A,'Crown Aug Uploads '!B:B,0)</f>
        <v>5774</v>
      </c>
    </row>
    <row r="5228" spans="1:6" hidden="1" x14ac:dyDescent="0.3">
      <c r="A5228">
        <v>6042256</v>
      </c>
      <c r="B5228" s="19" t="s">
        <v>5132</v>
      </c>
      <c r="E5228" s="20">
        <v>42.72</v>
      </c>
      <c r="F5228">
        <f>MATCH(A:A,'Crown Aug Uploads '!B:B,0)</f>
        <v>5775</v>
      </c>
    </row>
    <row r="5229" spans="1:6" hidden="1" x14ac:dyDescent="0.3">
      <c r="A5229">
        <v>6043225</v>
      </c>
      <c r="B5229" s="19" t="s">
        <v>5133</v>
      </c>
      <c r="E5229" s="20">
        <v>26.84</v>
      </c>
      <c r="F5229">
        <f>MATCH(A:A,'Crown Aug Uploads '!B:B,0)</f>
        <v>5776</v>
      </c>
    </row>
    <row r="5230" spans="1:6" hidden="1" x14ac:dyDescent="0.3">
      <c r="A5230">
        <v>6043463</v>
      </c>
      <c r="B5230" s="19" t="s">
        <v>5134</v>
      </c>
      <c r="E5230" s="20">
        <v>1.6</v>
      </c>
      <c r="F5230">
        <f>MATCH(A:A,'Crown Aug Uploads '!B:B,0)</f>
        <v>749</v>
      </c>
    </row>
    <row r="5231" spans="1:6" hidden="1" x14ac:dyDescent="0.3">
      <c r="A5231">
        <v>6043572</v>
      </c>
      <c r="B5231" s="19" t="s">
        <v>5135</v>
      </c>
      <c r="E5231" s="20">
        <v>17.649999999999999</v>
      </c>
      <c r="F5231">
        <f>MATCH(A:A,'Crown Aug Uploads '!B:B,0)</f>
        <v>5777</v>
      </c>
    </row>
    <row r="5232" spans="1:6" hidden="1" x14ac:dyDescent="0.3">
      <c r="A5232">
        <v>6043573</v>
      </c>
      <c r="B5232" s="19" t="s">
        <v>5136</v>
      </c>
      <c r="E5232" s="20">
        <v>16.489999999999998</v>
      </c>
      <c r="F5232">
        <f>MATCH(A:A,'Crown Aug Uploads '!B:B,0)</f>
        <v>5778</v>
      </c>
    </row>
    <row r="5233" spans="1:6" hidden="1" x14ac:dyDescent="0.3">
      <c r="A5233">
        <v>6043574</v>
      </c>
      <c r="B5233" s="19" t="s">
        <v>5137</v>
      </c>
      <c r="E5233" s="20">
        <v>29.2</v>
      </c>
      <c r="F5233">
        <f>MATCH(A:A,'Crown Aug Uploads '!B:B,0)</f>
        <v>5779</v>
      </c>
    </row>
    <row r="5234" spans="1:6" hidden="1" x14ac:dyDescent="0.3">
      <c r="A5234">
        <v>6041955</v>
      </c>
      <c r="B5234" s="19" t="s">
        <v>173</v>
      </c>
      <c r="E5234" s="20">
        <v>6.21</v>
      </c>
      <c r="F5234">
        <f>MATCH(A:A,'Crown Aug Uploads '!B:B,0)</f>
        <v>459</v>
      </c>
    </row>
    <row r="5235" spans="1:6" hidden="1" x14ac:dyDescent="0.3">
      <c r="A5235">
        <v>6041949</v>
      </c>
      <c r="B5235" s="19" t="s">
        <v>5138</v>
      </c>
      <c r="E5235" s="20">
        <v>17.5</v>
      </c>
      <c r="F5235">
        <f>MATCH(A:A,'Crown Aug Uploads '!B:B,0)</f>
        <v>5780</v>
      </c>
    </row>
    <row r="5236" spans="1:6" hidden="1" x14ac:dyDescent="0.3">
      <c r="A5236">
        <v>6041948</v>
      </c>
      <c r="B5236" s="19" t="s">
        <v>5139</v>
      </c>
      <c r="E5236" s="20">
        <v>7.81</v>
      </c>
      <c r="F5236">
        <f>MATCH(A:A,'Crown Aug Uploads '!B:B,0)</f>
        <v>5781</v>
      </c>
    </row>
    <row r="5237" spans="1:6" hidden="1" x14ac:dyDescent="0.3">
      <c r="A5237">
        <v>6041947</v>
      </c>
      <c r="B5237" s="19" t="s">
        <v>174</v>
      </c>
      <c r="E5237" s="20">
        <v>2.79</v>
      </c>
      <c r="F5237">
        <f>MATCH(A:A,'Crown Aug Uploads '!B:B,0)</f>
        <v>560</v>
      </c>
    </row>
    <row r="5238" spans="1:6" hidden="1" x14ac:dyDescent="0.3">
      <c r="A5238">
        <v>6041946</v>
      </c>
      <c r="B5238" s="19" t="s">
        <v>5140</v>
      </c>
      <c r="E5238" s="20">
        <v>1.43</v>
      </c>
      <c r="F5238">
        <f>MATCH(A:A,'Crown Aug Uploads '!B:B,0)</f>
        <v>5782</v>
      </c>
    </row>
    <row r="5239" spans="1:6" hidden="1" x14ac:dyDescent="0.3">
      <c r="A5239">
        <v>6041944</v>
      </c>
      <c r="B5239" s="19" t="s">
        <v>5141</v>
      </c>
      <c r="E5239" s="20">
        <v>47.01</v>
      </c>
      <c r="F5239">
        <f>MATCH(A:A,'Crown Aug Uploads '!B:B,0)</f>
        <v>5783</v>
      </c>
    </row>
    <row r="5240" spans="1:6" hidden="1" x14ac:dyDescent="0.3">
      <c r="A5240">
        <v>6041943</v>
      </c>
      <c r="B5240" s="19" t="s">
        <v>175</v>
      </c>
      <c r="E5240" s="20">
        <v>17.57</v>
      </c>
      <c r="F5240">
        <f>MATCH(A:A,'Crown Aug Uploads '!B:B,0)</f>
        <v>1243</v>
      </c>
    </row>
    <row r="5241" spans="1:6" x14ac:dyDescent="0.3">
      <c r="A5241">
        <v>6041942</v>
      </c>
      <c r="B5241" s="19" t="s">
        <v>5142</v>
      </c>
      <c r="E5241" s="20">
        <v>16.79</v>
      </c>
      <c r="F5241">
        <f>MATCH(A:A,'Crown Aug Uploads '!B:B,0)</f>
        <v>5784</v>
      </c>
    </row>
    <row r="5242" spans="1:6" x14ac:dyDescent="0.3">
      <c r="A5242">
        <v>6041941</v>
      </c>
      <c r="B5242" s="19" t="s">
        <v>5143</v>
      </c>
      <c r="E5242" s="20">
        <v>146.85</v>
      </c>
      <c r="F5242">
        <f>MATCH(A:A,'Crown Aug Uploads '!B:B,0)</f>
        <v>5785</v>
      </c>
    </row>
    <row r="5243" spans="1:6" x14ac:dyDescent="0.3">
      <c r="A5243">
        <v>6041940</v>
      </c>
      <c r="B5243" s="19" t="s">
        <v>176</v>
      </c>
      <c r="E5243" s="20">
        <v>77.58</v>
      </c>
      <c r="F5243">
        <f>MATCH(A:A,'Crown Aug Uploads '!B:B,0)</f>
        <v>1244</v>
      </c>
    </row>
    <row r="5244" spans="1:6" x14ac:dyDescent="0.3">
      <c r="A5244">
        <v>6041939</v>
      </c>
      <c r="B5244" s="19" t="s">
        <v>5144</v>
      </c>
      <c r="E5244" s="20">
        <v>20.09</v>
      </c>
      <c r="F5244">
        <f>MATCH(A:A,'Crown Aug Uploads '!B:B,0)</f>
        <v>5786</v>
      </c>
    </row>
    <row r="5245" spans="1:6" x14ac:dyDescent="0.3">
      <c r="A5245">
        <v>6041938</v>
      </c>
      <c r="B5245" s="19" t="s">
        <v>5145</v>
      </c>
      <c r="E5245" s="20">
        <v>19.63</v>
      </c>
      <c r="F5245">
        <f>MATCH(A:A,'Crown Aug Uploads '!B:B,0)</f>
        <v>5787</v>
      </c>
    </row>
    <row r="5246" spans="1:6" x14ac:dyDescent="0.3">
      <c r="A5246">
        <v>6041937</v>
      </c>
      <c r="B5246" s="19" t="s">
        <v>5146</v>
      </c>
      <c r="E5246" s="20">
        <v>11.33</v>
      </c>
      <c r="F5246">
        <f>MATCH(A:A,'Crown Aug Uploads '!B:B,0)</f>
        <v>5788</v>
      </c>
    </row>
    <row r="5247" spans="1:6" x14ac:dyDescent="0.3">
      <c r="A5247">
        <v>6041936</v>
      </c>
      <c r="B5247" s="19" t="s">
        <v>5147</v>
      </c>
      <c r="E5247" s="20">
        <v>126.42</v>
      </c>
      <c r="F5247">
        <f>MATCH(A:A,'Crown Aug Uploads '!B:B,0)</f>
        <v>5789</v>
      </c>
    </row>
    <row r="5248" spans="1:6" x14ac:dyDescent="0.3">
      <c r="A5248">
        <v>6041935</v>
      </c>
      <c r="B5248" s="19" t="s">
        <v>177</v>
      </c>
      <c r="E5248" s="20">
        <v>63.53</v>
      </c>
      <c r="F5248">
        <f>MATCH(A:A,'Crown Aug Uploads '!B:B,0)</f>
        <v>1245</v>
      </c>
    </row>
    <row r="5249" spans="1:6" x14ac:dyDescent="0.3">
      <c r="A5249">
        <v>6041934</v>
      </c>
      <c r="B5249" s="19" t="s">
        <v>5148</v>
      </c>
      <c r="E5249" s="20">
        <v>12.28</v>
      </c>
      <c r="F5249">
        <f>MATCH(A:A,'Crown Aug Uploads '!B:B,0)</f>
        <v>5790</v>
      </c>
    </row>
    <row r="5250" spans="1:6" x14ac:dyDescent="0.3">
      <c r="A5250">
        <v>6040581</v>
      </c>
      <c r="B5250" s="19" t="s">
        <v>5149</v>
      </c>
      <c r="E5250" s="20">
        <v>4.32</v>
      </c>
      <c r="F5250">
        <f>MATCH(A:A,'Crown Aug Uploads '!B:B,0)</f>
        <v>5791</v>
      </c>
    </row>
    <row r="5251" spans="1:6" hidden="1" x14ac:dyDescent="0.3">
      <c r="A5251">
        <v>6040550</v>
      </c>
      <c r="B5251" s="19" t="s">
        <v>5150</v>
      </c>
      <c r="E5251" s="20">
        <v>3.05</v>
      </c>
      <c r="F5251">
        <f>MATCH(A:A,'Crown Aug Uploads '!B:B,0)</f>
        <v>5792</v>
      </c>
    </row>
    <row r="5252" spans="1:6" hidden="1" x14ac:dyDescent="0.3">
      <c r="A5252">
        <v>6054250</v>
      </c>
      <c r="B5252" s="19" t="s">
        <v>5151</v>
      </c>
      <c r="E5252" s="20">
        <v>49.56</v>
      </c>
      <c r="F5252">
        <f>MATCH(A:A,'Crown Aug Uploads '!B:B,0)</f>
        <v>5793</v>
      </c>
    </row>
    <row r="5253" spans="1:6" hidden="1" x14ac:dyDescent="0.3">
      <c r="A5253">
        <v>6054545</v>
      </c>
      <c r="B5253" s="19" t="s">
        <v>5152</v>
      </c>
      <c r="E5253" s="20">
        <v>23.79</v>
      </c>
      <c r="F5253">
        <f>MATCH(A:A,'Crown Aug Uploads '!B:B,0)</f>
        <v>5794</v>
      </c>
    </row>
    <row r="5254" spans="1:6" hidden="1" x14ac:dyDescent="0.3">
      <c r="A5254">
        <v>6055881</v>
      </c>
      <c r="B5254" s="19" t="s">
        <v>5153</v>
      </c>
      <c r="E5254" s="20">
        <v>68.22</v>
      </c>
      <c r="F5254">
        <f>MATCH(A:A,'Crown Aug Uploads '!B:B,0)</f>
        <v>5795</v>
      </c>
    </row>
    <row r="5255" spans="1:6" hidden="1" x14ac:dyDescent="0.3">
      <c r="A5255">
        <v>6060912</v>
      </c>
      <c r="B5255" s="19" t="s">
        <v>5154</v>
      </c>
      <c r="E5255" s="20">
        <v>7.15</v>
      </c>
      <c r="F5255">
        <f>MATCH(A:A,'Crown Aug Uploads '!B:B,0)</f>
        <v>5796</v>
      </c>
    </row>
    <row r="5256" spans="1:6" hidden="1" x14ac:dyDescent="0.3">
      <c r="A5256">
        <v>6060920</v>
      </c>
      <c r="B5256" s="19" t="s">
        <v>5155</v>
      </c>
      <c r="E5256" s="20">
        <v>34.69</v>
      </c>
      <c r="F5256">
        <f>MATCH(A:A,'Crown Aug Uploads '!B:B,0)</f>
        <v>5797</v>
      </c>
    </row>
    <row r="5257" spans="1:6" hidden="1" x14ac:dyDescent="0.3">
      <c r="A5257">
        <v>6060921</v>
      </c>
      <c r="B5257" s="19" t="s">
        <v>5156</v>
      </c>
      <c r="E5257" s="20">
        <v>34.69</v>
      </c>
      <c r="F5257">
        <f>MATCH(A:A,'Crown Aug Uploads '!B:B,0)</f>
        <v>5798</v>
      </c>
    </row>
    <row r="5258" spans="1:6" hidden="1" x14ac:dyDescent="0.3">
      <c r="A5258">
        <v>6060922</v>
      </c>
      <c r="B5258" s="19" t="s">
        <v>5157</v>
      </c>
      <c r="E5258" s="20">
        <v>34.69</v>
      </c>
      <c r="F5258">
        <f>MATCH(A:A,'Crown Aug Uploads '!B:B,0)</f>
        <v>5799</v>
      </c>
    </row>
    <row r="5259" spans="1:6" hidden="1" x14ac:dyDescent="0.3">
      <c r="A5259">
        <v>6060923</v>
      </c>
      <c r="B5259" s="19" t="s">
        <v>5158</v>
      </c>
      <c r="E5259" s="20">
        <v>34.69</v>
      </c>
      <c r="F5259">
        <f>MATCH(A:A,'Crown Aug Uploads '!B:B,0)</f>
        <v>5800</v>
      </c>
    </row>
    <row r="5260" spans="1:6" hidden="1" x14ac:dyDescent="0.3">
      <c r="A5260">
        <v>6061993</v>
      </c>
      <c r="B5260" s="19" t="s">
        <v>5159</v>
      </c>
      <c r="E5260" s="20">
        <v>49.56</v>
      </c>
      <c r="F5260">
        <f>MATCH(A:A,'Crown Aug Uploads '!B:B,0)</f>
        <v>5801</v>
      </c>
    </row>
    <row r="5261" spans="1:6" hidden="1" x14ac:dyDescent="0.3">
      <c r="A5261">
        <v>6061995</v>
      </c>
      <c r="B5261" s="19" t="s">
        <v>5160</v>
      </c>
      <c r="E5261" s="20">
        <v>24.78</v>
      </c>
      <c r="F5261">
        <f>MATCH(A:A,'Crown Aug Uploads '!B:B,0)</f>
        <v>5802</v>
      </c>
    </row>
    <row r="5262" spans="1:6" hidden="1" x14ac:dyDescent="0.3">
      <c r="A5262">
        <v>6061997</v>
      </c>
      <c r="B5262" s="19" t="s">
        <v>5161</v>
      </c>
      <c r="E5262" s="20">
        <v>49.56</v>
      </c>
      <c r="F5262">
        <f>MATCH(A:A,'Crown Aug Uploads '!B:B,0)</f>
        <v>5803</v>
      </c>
    </row>
    <row r="5263" spans="1:6" hidden="1" x14ac:dyDescent="0.3">
      <c r="A5263">
        <v>6061998</v>
      </c>
      <c r="B5263" s="19" t="s">
        <v>5162</v>
      </c>
      <c r="E5263" s="20">
        <v>49.56</v>
      </c>
      <c r="F5263">
        <f>MATCH(A:A,'Crown Aug Uploads '!B:B,0)</f>
        <v>5804</v>
      </c>
    </row>
    <row r="5264" spans="1:6" hidden="1" x14ac:dyDescent="0.3">
      <c r="A5264">
        <v>6061999</v>
      </c>
      <c r="B5264" s="19" t="s">
        <v>5163</v>
      </c>
      <c r="E5264" s="20">
        <v>24.78</v>
      </c>
      <c r="F5264">
        <f>MATCH(A:A,'Crown Aug Uploads '!B:B,0)</f>
        <v>5805</v>
      </c>
    </row>
    <row r="5265" spans="1:6" hidden="1" x14ac:dyDescent="0.3">
      <c r="A5265">
        <v>6062000</v>
      </c>
      <c r="B5265" s="19" t="s">
        <v>5164</v>
      </c>
      <c r="E5265" s="20">
        <v>49.56</v>
      </c>
      <c r="F5265">
        <f>MATCH(A:A,'Crown Aug Uploads '!B:B,0)</f>
        <v>5806</v>
      </c>
    </row>
    <row r="5266" spans="1:6" hidden="1" x14ac:dyDescent="0.3">
      <c r="A5266">
        <v>6062001</v>
      </c>
      <c r="B5266" s="19" t="s">
        <v>5165</v>
      </c>
      <c r="E5266" s="20">
        <v>23.6</v>
      </c>
      <c r="F5266">
        <f>MATCH(A:A,'Crown Aug Uploads '!B:B,0)</f>
        <v>5807</v>
      </c>
    </row>
    <row r="5267" spans="1:6" hidden="1" x14ac:dyDescent="0.3">
      <c r="A5267">
        <v>6062003</v>
      </c>
      <c r="B5267" s="19" t="s">
        <v>5166</v>
      </c>
      <c r="E5267" s="20">
        <v>47.2</v>
      </c>
      <c r="F5267">
        <f>MATCH(A:A,'Crown Aug Uploads '!B:B,0)</f>
        <v>5808</v>
      </c>
    </row>
    <row r="5268" spans="1:6" hidden="1" x14ac:dyDescent="0.3">
      <c r="A5268">
        <v>6062004</v>
      </c>
      <c r="B5268" s="19" t="s">
        <v>5167</v>
      </c>
      <c r="E5268" s="20">
        <v>23.6</v>
      </c>
      <c r="F5268">
        <f>MATCH(A:A,'Crown Aug Uploads '!B:B,0)</f>
        <v>5809</v>
      </c>
    </row>
    <row r="5269" spans="1:6" hidden="1" x14ac:dyDescent="0.3">
      <c r="A5269">
        <v>6062005</v>
      </c>
      <c r="B5269" s="19" t="s">
        <v>5168</v>
      </c>
      <c r="E5269" s="20">
        <v>47.2</v>
      </c>
      <c r="F5269">
        <f>MATCH(A:A,'Crown Aug Uploads '!B:B,0)</f>
        <v>5810</v>
      </c>
    </row>
    <row r="5270" spans="1:6" hidden="1" x14ac:dyDescent="0.3">
      <c r="A5270">
        <v>6062006</v>
      </c>
      <c r="B5270" s="19" t="s">
        <v>5169</v>
      </c>
      <c r="E5270" s="20">
        <v>23.6</v>
      </c>
      <c r="F5270">
        <f>MATCH(A:A,'Crown Aug Uploads '!B:B,0)</f>
        <v>5811</v>
      </c>
    </row>
    <row r="5271" spans="1:6" hidden="1" x14ac:dyDescent="0.3">
      <c r="A5271">
        <v>6062007</v>
      </c>
      <c r="B5271" s="19" t="s">
        <v>5170</v>
      </c>
      <c r="E5271" s="20">
        <v>47.2</v>
      </c>
      <c r="F5271">
        <f>MATCH(A:A,'Crown Aug Uploads '!B:B,0)</f>
        <v>5812</v>
      </c>
    </row>
    <row r="5272" spans="1:6" hidden="1" x14ac:dyDescent="0.3">
      <c r="A5272">
        <v>6062008</v>
      </c>
      <c r="B5272" s="19" t="s">
        <v>5171</v>
      </c>
      <c r="E5272" s="20">
        <v>23.6</v>
      </c>
      <c r="F5272">
        <f>MATCH(A:A,'Crown Aug Uploads '!B:B,0)</f>
        <v>5813</v>
      </c>
    </row>
    <row r="5273" spans="1:6" hidden="1" x14ac:dyDescent="0.3">
      <c r="A5273">
        <v>6062009</v>
      </c>
      <c r="B5273" s="19" t="s">
        <v>5172</v>
      </c>
      <c r="E5273" s="20">
        <v>47.2</v>
      </c>
      <c r="F5273">
        <f>MATCH(A:A,'Crown Aug Uploads '!B:B,0)</f>
        <v>5814</v>
      </c>
    </row>
    <row r="5274" spans="1:6" hidden="1" x14ac:dyDescent="0.3">
      <c r="A5274">
        <v>6062011</v>
      </c>
      <c r="B5274" s="19" t="s">
        <v>5173</v>
      </c>
      <c r="E5274" s="20">
        <v>23.6</v>
      </c>
      <c r="F5274">
        <f>MATCH(A:A,'Crown Aug Uploads '!B:B,0)</f>
        <v>5815</v>
      </c>
    </row>
    <row r="5275" spans="1:6" hidden="1" x14ac:dyDescent="0.3">
      <c r="A5275">
        <v>6062012</v>
      </c>
      <c r="B5275" s="19" t="s">
        <v>5174</v>
      </c>
      <c r="E5275" s="20">
        <v>47.2</v>
      </c>
      <c r="F5275">
        <f>MATCH(A:A,'Crown Aug Uploads '!B:B,0)</f>
        <v>5816</v>
      </c>
    </row>
    <row r="5276" spans="1:6" hidden="1" x14ac:dyDescent="0.3">
      <c r="A5276">
        <v>6062013</v>
      </c>
      <c r="B5276" s="19" t="s">
        <v>5175</v>
      </c>
      <c r="E5276" s="20">
        <v>23.6</v>
      </c>
      <c r="F5276">
        <f>MATCH(A:A,'Crown Aug Uploads '!B:B,0)</f>
        <v>5817</v>
      </c>
    </row>
    <row r="5277" spans="1:6" hidden="1" x14ac:dyDescent="0.3">
      <c r="A5277">
        <v>6062014</v>
      </c>
      <c r="B5277" s="19" t="s">
        <v>5176</v>
      </c>
      <c r="E5277" s="20">
        <v>47.2</v>
      </c>
      <c r="F5277">
        <f>MATCH(A:A,'Crown Aug Uploads '!B:B,0)</f>
        <v>5818</v>
      </c>
    </row>
    <row r="5278" spans="1:6" hidden="1" x14ac:dyDescent="0.3">
      <c r="A5278">
        <v>6062015</v>
      </c>
      <c r="B5278" s="19" t="s">
        <v>5177</v>
      </c>
      <c r="E5278" s="20">
        <v>23.6</v>
      </c>
      <c r="F5278">
        <f>MATCH(A:A,'Crown Aug Uploads '!B:B,0)</f>
        <v>5819</v>
      </c>
    </row>
    <row r="5279" spans="1:6" hidden="1" x14ac:dyDescent="0.3">
      <c r="A5279">
        <v>6062016</v>
      </c>
      <c r="B5279" s="19" t="s">
        <v>5178</v>
      </c>
      <c r="E5279" s="20">
        <v>47.2</v>
      </c>
      <c r="F5279">
        <f>MATCH(A:A,'Crown Aug Uploads '!B:B,0)</f>
        <v>5820</v>
      </c>
    </row>
    <row r="5280" spans="1:6" hidden="1" x14ac:dyDescent="0.3">
      <c r="A5280">
        <v>6062017</v>
      </c>
      <c r="B5280" s="19" t="s">
        <v>5179</v>
      </c>
      <c r="E5280" s="20">
        <v>23.6</v>
      </c>
      <c r="F5280">
        <f>MATCH(A:A,'Crown Aug Uploads '!B:B,0)</f>
        <v>5821</v>
      </c>
    </row>
    <row r="5281" spans="1:6" hidden="1" x14ac:dyDescent="0.3">
      <c r="A5281">
        <v>6062018</v>
      </c>
      <c r="B5281" s="19" t="s">
        <v>5180</v>
      </c>
      <c r="E5281" s="20">
        <v>47.2</v>
      </c>
      <c r="F5281">
        <f>MATCH(A:A,'Crown Aug Uploads '!B:B,0)</f>
        <v>5822</v>
      </c>
    </row>
    <row r="5282" spans="1:6" hidden="1" x14ac:dyDescent="0.3">
      <c r="A5282">
        <v>6062019</v>
      </c>
      <c r="B5282" s="19" t="s">
        <v>5181</v>
      </c>
      <c r="E5282" s="20">
        <v>23.6</v>
      </c>
      <c r="F5282">
        <f>MATCH(A:A,'Crown Aug Uploads '!B:B,0)</f>
        <v>5823</v>
      </c>
    </row>
    <row r="5283" spans="1:6" hidden="1" x14ac:dyDescent="0.3">
      <c r="A5283">
        <v>6062020</v>
      </c>
      <c r="B5283" s="19" t="s">
        <v>5182</v>
      </c>
      <c r="E5283" s="20">
        <v>47.2</v>
      </c>
      <c r="F5283">
        <f>MATCH(A:A,'Crown Aug Uploads '!B:B,0)</f>
        <v>5824</v>
      </c>
    </row>
    <row r="5284" spans="1:6" hidden="1" x14ac:dyDescent="0.3">
      <c r="A5284">
        <v>6043575</v>
      </c>
      <c r="B5284" s="19" t="s">
        <v>5183</v>
      </c>
      <c r="E5284" s="20">
        <v>59.63</v>
      </c>
      <c r="F5284">
        <f>MATCH(A:A,'Crown Aug Uploads '!B:B,0)</f>
        <v>5825</v>
      </c>
    </row>
    <row r="5285" spans="1:6" hidden="1" x14ac:dyDescent="0.3">
      <c r="A5285">
        <v>6043576</v>
      </c>
      <c r="B5285" s="19" t="s">
        <v>5184</v>
      </c>
      <c r="E5285" s="20">
        <v>109.67</v>
      </c>
      <c r="F5285">
        <f>MATCH(A:A,'Crown Aug Uploads '!B:B,0)</f>
        <v>5826</v>
      </c>
    </row>
    <row r="5286" spans="1:6" hidden="1" x14ac:dyDescent="0.3">
      <c r="A5286">
        <v>6043796</v>
      </c>
      <c r="B5286" s="19" t="s">
        <v>5185</v>
      </c>
      <c r="E5286" s="20">
        <v>31.16</v>
      </c>
      <c r="F5286">
        <f>MATCH(A:A,'Crown Aug Uploads '!B:B,0)</f>
        <v>5827</v>
      </c>
    </row>
    <row r="5287" spans="1:6" hidden="1" x14ac:dyDescent="0.3">
      <c r="A5287">
        <v>6044074</v>
      </c>
      <c r="B5287" s="19" t="s">
        <v>5186</v>
      </c>
      <c r="E5287" s="20">
        <v>25.37</v>
      </c>
      <c r="F5287">
        <f>MATCH(A:A,'Crown Aug Uploads '!B:B,0)</f>
        <v>5828</v>
      </c>
    </row>
    <row r="5288" spans="1:6" x14ac:dyDescent="0.3">
      <c r="A5288">
        <v>6044255</v>
      </c>
      <c r="B5288" s="19" t="s">
        <v>5187</v>
      </c>
      <c r="E5288" s="20">
        <v>24.3</v>
      </c>
      <c r="F5288">
        <f>MATCH(A:A,'Crown Aug Uploads '!B:B,0)</f>
        <v>5829</v>
      </c>
    </row>
    <row r="5289" spans="1:6" hidden="1" x14ac:dyDescent="0.3">
      <c r="A5289">
        <v>6046692</v>
      </c>
      <c r="B5289" s="19" t="s">
        <v>5188</v>
      </c>
      <c r="E5289" s="20">
        <v>41.36</v>
      </c>
      <c r="F5289">
        <f>MATCH(A:A,'Crown Aug Uploads '!B:B,0)</f>
        <v>5830</v>
      </c>
    </row>
    <row r="5290" spans="1:6" hidden="1" x14ac:dyDescent="0.3">
      <c r="A5290">
        <v>6046768</v>
      </c>
      <c r="B5290" s="19" t="s">
        <v>5189</v>
      </c>
      <c r="E5290" s="20">
        <v>6.75</v>
      </c>
      <c r="F5290">
        <f>MATCH(A:A,'Crown Aug Uploads '!B:B,0)</f>
        <v>656</v>
      </c>
    </row>
    <row r="5291" spans="1:6" hidden="1" x14ac:dyDescent="0.3">
      <c r="A5291">
        <v>6046769</v>
      </c>
      <c r="B5291" s="19" t="s">
        <v>5190</v>
      </c>
      <c r="E5291" s="20">
        <v>18.8</v>
      </c>
      <c r="F5291">
        <f>MATCH(A:A,'Crown Aug Uploads '!B:B,0)</f>
        <v>5831</v>
      </c>
    </row>
    <row r="5292" spans="1:6" x14ac:dyDescent="0.3">
      <c r="A5292">
        <v>6048367</v>
      </c>
      <c r="B5292" s="19" t="s">
        <v>168</v>
      </c>
      <c r="E5292" s="20">
        <v>10.25</v>
      </c>
      <c r="F5292">
        <f>MATCH(A:A,'Crown Aug Uploads '!B:B,0)</f>
        <v>47</v>
      </c>
    </row>
    <row r="5293" spans="1:6" hidden="1" x14ac:dyDescent="0.3">
      <c r="A5293">
        <v>6054227</v>
      </c>
      <c r="B5293" s="19" t="s">
        <v>5191</v>
      </c>
      <c r="E5293" s="20">
        <v>3.66</v>
      </c>
      <c r="F5293">
        <f>MATCH(A:A,'Crown Aug Uploads '!B:B,0)</f>
        <v>5832</v>
      </c>
    </row>
    <row r="5294" spans="1:6" hidden="1" x14ac:dyDescent="0.3">
      <c r="A5294">
        <v>6054228</v>
      </c>
      <c r="B5294" s="19" t="s">
        <v>5192</v>
      </c>
      <c r="E5294" s="20">
        <v>8.77</v>
      </c>
      <c r="F5294">
        <f>MATCH(A:A,'Crown Aug Uploads '!B:B,0)</f>
        <v>5833</v>
      </c>
    </row>
    <row r="5295" spans="1:6" hidden="1" x14ac:dyDescent="0.3">
      <c r="A5295">
        <v>6054249</v>
      </c>
      <c r="B5295" s="19" t="s">
        <v>5193</v>
      </c>
      <c r="E5295" s="20">
        <v>49.56</v>
      </c>
      <c r="F5295">
        <f>MATCH(A:A,'Crown Aug Uploads '!B:B,0)</f>
        <v>5834</v>
      </c>
    </row>
    <row r="5296" spans="1:6" hidden="1" x14ac:dyDescent="0.3">
      <c r="A5296">
        <v>6054248</v>
      </c>
      <c r="B5296" s="19" t="s">
        <v>5194</v>
      </c>
      <c r="E5296" s="20">
        <v>49.56</v>
      </c>
      <c r="F5296">
        <f>MATCH(A:A,'Crown Aug Uploads '!B:B,0)</f>
        <v>5835</v>
      </c>
    </row>
    <row r="5297" spans="1:6" hidden="1" x14ac:dyDescent="0.3">
      <c r="A5297">
        <v>6054247</v>
      </c>
      <c r="B5297" s="19" t="s">
        <v>5195</v>
      </c>
      <c r="E5297" s="20">
        <v>49.56</v>
      </c>
      <c r="F5297">
        <f>MATCH(A:A,'Crown Aug Uploads '!B:B,0)</f>
        <v>5836</v>
      </c>
    </row>
    <row r="5298" spans="1:6" hidden="1" x14ac:dyDescent="0.3">
      <c r="A5298">
        <v>6054246</v>
      </c>
      <c r="B5298" s="19" t="s">
        <v>5196</v>
      </c>
      <c r="E5298" s="20">
        <v>24.78</v>
      </c>
      <c r="F5298">
        <f>MATCH(A:A,'Crown Aug Uploads '!B:B,0)</f>
        <v>5837</v>
      </c>
    </row>
    <row r="5299" spans="1:6" hidden="1" x14ac:dyDescent="0.3">
      <c r="A5299">
        <v>6054242</v>
      </c>
      <c r="B5299" s="19" t="s">
        <v>5197</v>
      </c>
      <c r="E5299" s="20">
        <v>24.78</v>
      </c>
      <c r="F5299">
        <f>MATCH(A:A,'Crown Aug Uploads '!B:B,0)</f>
        <v>5838</v>
      </c>
    </row>
    <row r="5300" spans="1:6" hidden="1" x14ac:dyDescent="0.3">
      <c r="A5300">
        <v>6054241</v>
      </c>
      <c r="B5300" s="19" t="s">
        <v>5198</v>
      </c>
      <c r="E5300" s="20">
        <v>24.78</v>
      </c>
      <c r="F5300">
        <f>MATCH(A:A,'Crown Aug Uploads '!B:B,0)</f>
        <v>5839</v>
      </c>
    </row>
    <row r="5301" spans="1:6" hidden="1" x14ac:dyDescent="0.3">
      <c r="A5301">
        <v>6054239</v>
      </c>
      <c r="B5301" s="19" t="s">
        <v>5199</v>
      </c>
      <c r="E5301" s="20">
        <v>20.18</v>
      </c>
      <c r="F5301">
        <f>MATCH(A:A,'Crown Aug Uploads '!B:B,0)</f>
        <v>5840</v>
      </c>
    </row>
    <row r="5302" spans="1:6" hidden="1" x14ac:dyDescent="0.3">
      <c r="A5302">
        <v>6054238</v>
      </c>
      <c r="B5302" s="19" t="s">
        <v>5200</v>
      </c>
      <c r="E5302" s="20">
        <v>20.059999999999999</v>
      </c>
      <c r="F5302">
        <f>MATCH(A:A,'Crown Aug Uploads '!B:B,0)</f>
        <v>5841</v>
      </c>
    </row>
    <row r="5303" spans="1:6" hidden="1" x14ac:dyDescent="0.3">
      <c r="A5303">
        <v>6054230</v>
      </c>
      <c r="B5303" s="19" t="s">
        <v>5201</v>
      </c>
      <c r="E5303" s="20">
        <v>8.77</v>
      </c>
      <c r="F5303">
        <f>MATCH(A:A,'Crown Aug Uploads '!B:B,0)</f>
        <v>5842</v>
      </c>
    </row>
    <row r="5304" spans="1:6" hidden="1" x14ac:dyDescent="0.3">
      <c r="A5304">
        <v>6054231</v>
      </c>
      <c r="B5304" s="19" t="s">
        <v>5202</v>
      </c>
      <c r="E5304" s="20">
        <v>10.64</v>
      </c>
      <c r="F5304">
        <f>MATCH(A:A,'Crown Aug Uploads '!B:B,0)</f>
        <v>5843</v>
      </c>
    </row>
    <row r="5305" spans="1:6" hidden="1" x14ac:dyDescent="0.3">
      <c r="A5305">
        <v>6054232</v>
      </c>
      <c r="B5305" s="19" t="s">
        <v>5203</v>
      </c>
      <c r="E5305" s="20">
        <v>10.64</v>
      </c>
      <c r="F5305">
        <f>MATCH(A:A,'Crown Aug Uploads '!B:B,0)</f>
        <v>5844</v>
      </c>
    </row>
    <row r="5306" spans="1:6" hidden="1" x14ac:dyDescent="0.3">
      <c r="A5306">
        <v>6054233</v>
      </c>
      <c r="B5306" s="19" t="s">
        <v>5204</v>
      </c>
      <c r="E5306" s="20">
        <v>10.64</v>
      </c>
      <c r="F5306">
        <f>MATCH(A:A,'Crown Aug Uploads '!B:B,0)</f>
        <v>5845</v>
      </c>
    </row>
    <row r="5307" spans="1:6" hidden="1" x14ac:dyDescent="0.3">
      <c r="A5307">
        <v>6054237</v>
      </c>
      <c r="B5307" s="19" t="s">
        <v>5205</v>
      </c>
      <c r="E5307" s="20">
        <v>47.2</v>
      </c>
      <c r="F5307">
        <f>MATCH(A:A,'Crown Aug Uploads '!B:B,0)</f>
        <v>5846</v>
      </c>
    </row>
    <row r="5308" spans="1:6" hidden="1" x14ac:dyDescent="0.3">
      <c r="A5308">
        <v>6054236</v>
      </c>
      <c r="B5308" s="19" t="s">
        <v>5206</v>
      </c>
      <c r="E5308" s="20">
        <v>23.6</v>
      </c>
      <c r="F5308">
        <f>MATCH(A:A,'Crown Aug Uploads '!B:B,0)</f>
        <v>5847</v>
      </c>
    </row>
    <row r="5309" spans="1:6" hidden="1" x14ac:dyDescent="0.3">
      <c r="A5309">
        <v>6054234</v>
      </c>
      <c r="B5309" s="19" t="s">
        <v>5207</v>
      </c>
      <c r="E5309" s="20">
        <v>10.64</v>
      </c>
      <c r="F5309">
        <f>MATCH(A:A,'Crown Aug Uploads '!B:B,0)</f>
        <v>5848</v>
      </c>
    </row>
    <row r="5310" spans="1:6" hidden="1" x14ac:dyDescent="0.3">
      <c r="A5310">
        <v>6054235</v>
      </c>
      <c r="B5310" s="19" t="s">
        <v>5208</v>
      </c>
      <c r="E5310" s="20">
        <v>23.6</v>
      </c>
      <c r="F5310">
        <f>MATCH(A:A,'Crown Aug Uploads '!B:B,0)</f>
        <v>5849</v>
      </c>
    </row>
    <row r="5311" spans="1:6" hidden="1" x14ac:dyDescent="0.3">
      <c r="A5311">
        <v>6057638</v>
      </c>
      <c r="B5311" s="19" t="s">
        <v>5209</v>
      </c>
      <c r="E5311" s="20">
        <v>9</v>
      </c>
      <c r="F5311">
        <f>MATCH(A:A,'Crown Aug Uploads '!B:B,0)</f>
        <v>5850</v>
      </c>
    </row>
    <row r="5312" spans="1:6" hidden="1" x14ac:dyDescent="0.3">
      <c r="A5312">
        <v>6057634</v>
      </c>
      <c r="B5312" s="19" t="s">
        <v>5210</v>
      </c>
      <c r="E5312" s="20">
        <v>24.97</v>
      </c>
      <c r="F5312">
        <f>MATCH(A:A,'Crown Aug Uploads '!B:B,0)</f>
        <v>5851</v>
      </c>
    </row>
    <row r="5313" spans="1:6" hidden="1" x14ac:dyDescent="0.3">
      <c r="A5313">
        <v>6057642</v>
      </c>
      <c r="B5313" s="19" t="s">
        <v>5211</v>
      </c>
      <c r="E5313" s="20">
        <v>1.98</v>
      </c>
      <c r="F5313">
        <f>MATCH(A:A,'Crown Aug Uploads '!B:B,0)</f>
        <v>5852</v>
      </c>
    </row>
    <row r="5314" spans="1:6" hidden="1" x14ac:dyDescent="0.3">
      <c r="A5314">
        <v>6057643</v>
      </c>
      <c r="B5314" s="19" t="s">
        <v>5212</v>
      </c>
      <c r="E5314" s="20">
        <v>1.78</v>
      </c>
      <c r="F5314">
        <f>MATCH(A:A,'Crown Aug Uploads '!B:B,0)</f>
        <v>5853</v>
      </c>
    </row>
    <row r="5315" spans="1:6" hidden="1" x14ac:dyDescent="0.3">
      <c r="A5315">
        <v>6057633</v>
      </c>
      <c r="B5315" s="19" t="s">
        <v>5213</v>
      </c>
      <c r="E5315" s="20">
        <v>0.61</v>
      </c>
      <c r="F5315">
        <f>MATCH(A:A,'Crown Aug Uploads '!B:B,0)</f>
        <v>5854</v>
      </c>
    </row>
    <row r="5316" spans="1:6" hidden="1" x14ac:dyDescent="0.3">
      <c r="A5316">
        <v>6057632</v>
      </c>
      <c r="B5316" s="19" t="s">
        <v>5214</v>
      </c>
      <c r="E5316" s="20">
        <v>7.31</v>
      </c>
      <c r="F5316">
        <f>MATCH(A:A,'Crown Aug Uploads '!B:B,0)</f>
        <v>5855</v>
      </c>
    </row>
    <row r="5317" spans="1:6" hidden="1" x14ac:dyDescent="0.3">
      <c r="A5317">
        <v>6057631</v>
      </c>
      <c r="B5317" s="19" t="s">
        <v>5215</v>
      </c>
      <c r="E5317" s="20">
        <v>4.41</v>
      </c>
      <c r="F5317">
        <f>MATCH(A:A,'Crown Aug Uploads '!B:B,0)</f>
        <v>5856</v>
      </c>
    </row>
    <row r="5318" spans="1:6" hidden="1" x14ac:dyDescent="0.3">
      <c r="A5318">
        <v>6057630</v>
      </c>
      <c r="B5318" s="19" t="s">
        <v>5216</v>
      </c>
      <c r="E5318" s="20">
        <v>1.1299999999999999</v>
      </c>
      <c r="F5318">
        <f>MATCH(A:A,'Crown Aug Uploads '!B:B,0)</f>
        <v>5857</v>
      </c>
    </row>
    <row r="5319" spans="1:6" hidden="1" x14ac:dyDescent="0.3">
      <c r="A5319">
        <v>6057644</v>
      </c>
      <c r="B5319" s="19" t="s">
        <v>5217</v>
      </c>
      <c r="E5319" s="20">
        <v>8.61</v>
      </c>
      <c r="F5319">
        <f>MATCH(A:A,'Crown Aug Uploads '!B:B,0)</f>
        <v>5858</v>
      </c>
    </row>
    <row r="5320" spans="1:6" hidden="1" x14ac:dyDescent="0.3">
      <c r="A5320">
        <v>6057645</v>
      </c>
      <c r="B5320" s="19" t="s">
        <v>5218</v>
      </c>
      <c r="E5320" s="20">
        <v>1.92</v>
      </c>
      <c r="F5320">
        <f>MATCH(A:A,'Crown Aug Uploads '!B:B,0)</f>
        <v>5859</v>
      </c>
    </row>
    <row r="5321" spans="1:6" hidden="1" x14ac:dyDescent="0.3">
      <c r="A5321">
        <v>6057646</v>
      </c>
      <c r="B5321" s="19" t="s">
        <v>5219</v>
      </c>
      <c r="E5321" s="20">
        <v>9.41</v>
      </c>
      <c r="F5321">
        <f>MATCH(A:A,'Crown Aug Uploads '!B:B,0)</f>
        <v>5860</v>
      </c>
    </row>
    <row r="5322" spans="1:6" hidden="1" x14ac:dyDescent="0.3">
      <c r="A5322">
        <v>6057647</v>
      </c>
      <c r="B5322" s="19" t="s">
        <v>5220</v>
      </c>
      <c r="E5322" s="20">
        <v>2.37</v>
      </c>
      <c r="F5322">
        <f>MATCH(A:A,'Crown Aug Uploads '!B:B,0)</f>
        <v>5861</v>
      </c>
    </row>
    <row r="5323" spans="1:6" hidden="1" x14ac:dyDescent="0.3">
      <c r="A5323">
        <v>6057648</v>
      </c>
      <c r="B5323" s="19" t="s">
        <v>5221</v>
      </c>
      <c r="E5323" s="20">
        <v>9.81</v>
      </c>
      <c r="F5323">
        <f>MATCH(A:A,'Crown Aug Uploads '!B:B,0)</f>
        <v>5862</v>
      </c>
    </row>
    <row r="5324" spans="1:6" hidden="1" x14ac:dyDescent="0.3">
      <c r="A5324">
        <v>6057649</v>
      </c>
      <c r="B5324" s="19" t="s">
        <v>5222</v>
      </c>
      <c r="E5324" s="20">
        <v>1.94</v>
      </c>
      <c r="F5324">
        <f>MATCH(A:A,'Crown Aug Uploads '!B:B,0)</f>
        <v>5863</v>
      </c>
    </row>
    <row r="5325" spans="1:6" hidden="1" x14ac:dyDescent="0.3">
      <c r="A5325">
        <v>6057650</v>
      </c>
      <c r="B5325" s="19" t="s">
        <v>5223</v>
      </c>
      <c r="E5325" s="20">
        <v>2.98</v>
      </c>
      <c r="F5325">
        <f>MATCH(A:A,'Crown Aug Uploads '!B:B,0)</f>
        <v>5864</v>
      </c>
    </row>
    <row r="5326" spans="1:6" hidden="1" x14ac:dyDescent="0.3">
      <c r="A5326">
        <v>6057651</v>
      </c>
      <c r="B5326" s="19" t="s">
        <v>5224</v>
      </c>
      <c r="E5326" s="20">
        <v>5.61</v>
      </c>
      <c r="F5326">
        <f>MATCH(A:A,'Crown Aug Uploads '!B:B,0)</f>
        <v>5865</v>
      </c>
    </row>
    <row r="5327" spans="1:6" hidden="1" x14ac:dyDescent="0.3">
      <c r="A5327">
        <v>6057652</v>
      </c>
      <c r="B5327" s="19" t="s">
        <v>5225</v>
      </c>
      <c r="E5327" s="20">
        <v>2.06</v>
      </c>
      <c r="F5327">
        <f>MATCH(A:A,'Crown Aug Uploads '!B:B,0)</f>
        <v>5866</v>
      </c>
    </row>
    <row r="5328" spans="1:6" hidden="1" x14ac:dyDescent="0.3">
      <c r="A5328">
        <v>6057629</v>
      </c>
      <c r="B5328" s="19" t="s">
        <v>5226</v>
      </c>
      <c r="E5328" s="20">
        <v>43.39</v>
      </c>
      <c r="F5328">
        <f>MATCH(A:A,'Crown Aug Uploads '!B:B,0)</f>
        <v>5867</v>
      </c>
    </row>
    <row r="5329" spans="1:6" hidden="1" x14ac:dyDescent="0.3">
      <c r="A5329">
        <v>6057628</v>
      </c>
      <c r="B5329" s="19" t="s">
        <v>5227</v>
      </c>
      <c r="E5329" s="20">
        <v>15.43</v>
      </c>
      <c r="F5329">
        <f>MATCH(A:A,'Crown Aug Uploads '!B:B,0)</f>
        <v>5868</v>
      </c>
    </row>
    <row r="5330" spans="1:6" hidden="1" x14ac:dyDescent="0.3">
      <c r="A5330">
        <v>6057627</v>
      </c>
      <c r="B5330" s="19" t="s">
        <v>5228</v>
      </c>
      <c r="E5330" s="20">
        <v>36.67</v>
      </c>
      <c r="F5330">
        <f>MATCH(A:A,'Crown Aug Uploads '!B:B,0)</f>
        <v>5869</v>
      </c>
    </row>
    <row r="5331" spans="1:6" hidden="1" x14ac:dyDescent="0.3">
      <c r="A5331">
        <v>6057626</v>
      </c>
      <c r="B5331" s="19" t="s">
        <v>5229</v>
      </c>
      <c r="E5331" s="20">
        <v>24.66</v>
      </c>
      <c r="F5331">
        <f>MATCH(A:A,'Crown Aug Uploads '!B:B,0)</f>
        <v>5870</v>
      </c>
    </row>
    <row r="5332" spans="1:6" hidden="1" x14ac:dyDescent="0.3">
      <c r="A5332">
        <v>6057625</v>
      </c>
      <c r="B5332" s="19" t="s">
        <v>5230</v>
      </c>
      <c r="E5332" s="20">
        <v>1.71</v>
      </c>
      <c r="F5332">
        <f>MATCH(A:A,'Crown Aug Uploads '!B:B,0)</f>
        <v>5871</v>
      </c>
    </row>
    <row r="5333" spans="1:6" hidden="1" x14ac:dyDescent="0.3">
      <c r="A5333">
        <v>6057624</v>
      </c>
      <c r="B5333" s="19" t="s">
        <v>5231</v>
      </c>
      <c r="E5333" s="20">
        <v>1.71</v>
      </c>
      <c r="F5333">
        <f>MATCH(A:A,'Crown Aug Uploads '!B:B,0)</f>
        <v>5872</v>
      </c>
    </row>
    <row r="5334" spans="1:6" hidden="1" x14ac:dyDescent="0.3">
      <c r="A5334">
        <v>6057623</v>
      </c>
      <c r="B5334" s="19" t="s">
        <v>5232</v>
      </c>
      <c r="E5334" s="20">
        <v>3.63</v>
      </c>
      <c r="F5334">
        <f>MATCH(A:A,'Crown Aug Uploads '!B:B,0)</f>
        <v>5873</v>
      </c>
    </row>
    <row r="5335" spans="1:6" hidden="1" x14ac:dyDescent="0.3">
      <c r="A5335">
        <v>6057613</v>
      </c>
      <c r="B5335" s="19" t="s">
        <v>5233</v>
      </c>
      <c r="E5335" s="20">
        <v>27.59</v>
      </c>
      <c r="F5335">
        <f>MATCH(A:A,'Crown Aug Uploads '!B:B,0)</f>
        <v>5874</v>
      </c>
    </row>
    <row r="5336" spans="1:6" hidden="1" x14ac:dyDescent="0.3">
      <c r="A5336">
        <v>6057612</v>
      </c>
      <c r="B5336" s="19" t="s">
        <v>5234</v>
      </c>
      <c r="E5336" s="20">
        <v>21.74</v>
      </c>
      <c r="F5336">
        <f>MATCH(A:A,'Crown Aug Uploads '!B:B,0)</f>
        <v>5875</v>
      </c>
    </row>
    <row r="5337" spans="1:6" hidden="1" x14ac:dyDescent="0.3">
      <c r="A5337">
        <v>6057611</v>
      </c>
      <c r="B5337" s="19" t="s">
        <v>5235</v>
      </c>
      <c r="E5337" s="20">
        <v>16.239999999999998</v>
      </c>
      <c r="F5337">
        <f>MATCH(A:A,'Crown Aug Uploads '!B:B,0)</f>
        <v>5876</v>
      </c>
    </row>
    <row r="5338" spans="1:6" hidden="1" x14ac:dyDescent="0.3">
      <c r="A5338">
        <v>6057610</v>
      </c>
      <c r="B5338" s="19" t="s">
        <v>5236</v>
      </c>
      <c r="E5338" s="20">
        <v>9.98</v>
      </c>
      <c r="F5338">
        <f>MATCH(A:A,'Crown Aug Uploads '!B:B,0)</f>
        <v>5877</v>
      </c>
    </row>
    <row r="5339" spans="1:6" hidden="1" x14ac:dyDescent="0.3">
      <c r="A5339">
        <v>6057609</v>
      </c>
      <c r="B5339" s="19" t="s">
        <v>5237</v>
      </c>
      <c r="E5339" s="20">
        <v>18.46</v>
      </c>
      <c r="F5339">
        <f>MATCH(A:A,'Crown Aug Uploads '!B:B,0)</f>
        <v>5878</v>
      </c>
    </row>
    <row r="5340" spans="1:6" hidden="1" x14ac:dyDescent="0.3">
      <c r="A5340">
        <v>6057608</v>
      </c>
      <c r="B5340" s="19" t="s">
        <v>5238</v>
      </c>
      <c r="E5340" s="20">
        <v>18.399999999999999</v>
      </c>
      <c r="F5340">
        <f>MATCH(A:A,'Crown Aug Uploads '!B:B,0)</f>
        <v>5879</v>
      </c>
    </row>
    <row r="5341" spans="1:6" hidden="1" x14ac:dyDescent="0.3">
      <c r="A5341">
        <v>6057607</v>
      </c>
      <c r="B5341" s="19" t="s">
        <v>5239</v>
      </c>
      <c r="E5341" s="20">
        <v>9.93</v>
      </c>
      <c r="F5341">
        <f>MATCH(A:A,'Crown Aug Uploads '!B:B,0)</f>
        <v>5880</v>
      </c>
    </row>
    <row r="5342" spans="1:6" hidden="1" x14ac:dyDescent="0.3">
      <c r="A5342">
        <v>6057606</v>
      </c>
      <c r="B5342" s="19" t="s">
        <v>5240</v>
      </c>
      <c r="E5342" s="20">
        <v>9.33</v>
      </c>
      <c r="F5342">
        <f>MATCH(A:A,'Crown Aug Uploads '!B:B,0)</f>
        <v>508</v>
      </c>
    </row>
    <row r="5343" spans="1:6" hidden="1" x14ac:dyDescent="0.3">
      <c r="A5343">
        <v>6057605</v>
      </c>
      <c r="B5343" s="19" t="s">
        <v>5241</v>
      </c>
      <c r="E5343" s="20">
        <v>4.1399999999999997</v>
      </c>
      <c r="F5343">
        <f>MATCH(A:A,'Crown Aug Uploads '!B:B,0)</f>
        <v>5881</v>
      </c>
    </row>
    <row r="5344" spans="1:6" hidden="1" x14ac:dyDescent="0.3">
      <c r="A5344">
        <v>6057604</v>
      </c>
      <c r="B5344" s="19" t="s">
        <v>5242</v>
      </c>
      <c r="E5344" s="20">
        <v>6.08</v>
      </c>
      <c r="F5344">
        <f>MATCH(A:A,'Crown Aug Uploads '!B:B,0)</f>
        <v>5882</v>
      </c>
    </row>
    <row r="5345" spans="1:6" hidden="1" x14ac:dyDescent="0.3">
      <c r="A5345">
        <v>6057603</v>
      </c>
      <c r="B5345" s="19" t="s">
        <v>5243</v>
      </c>
      <c r="E5345" s="20">
        <v>4.87</v>
      </c>
      <c r="F5345">
        <f>MATCH(A:A,'Crown Aug Uploads '!B:B,0)</f>
        <v>5883</v>
      </c>
    </row>
    <row r="5346" spans="1:6" hidden="1" x14ac:dyDescent="0.3">
      <c r="A5346">
        <v>6057653</v>
      </c>
      <c r="B5346" s="19" t="s">
        <v>5244</v>
      </c>
      <c r="E5346" s="20">
        <v>10.71</v>
      </c>
      <c r="F5346">
        <f>MATCH(A:A,'Crown Aug Uploads '!B:B,0)</f>
        <v>5884</v>
      </c>
    </row>
    <row r="5347" spans="1:6" hidden="1" x14ac:dyDescent="0.3">
      <c r="A5347">
        <v>6058198</v>
      </c>
      <c r="B5347" s="19" t="s">
        <v>5245</v>
      </c>
      <c r="E5347" s="20">
        <v>2.99</v>
      </c>
      <c r="F5347">
        <f>MATCH(A:A,'Crown Aug Uploads '!B:B,0)</f>
        <v>5885</v>
      </c>
    </row>
    <row r="5348" spans="1:6" hidden="1" x14ac:dyDescent="0.3">
      <c r="A5348">
        <v>6058197</v>
      </c>
      <c r="B5348" s="19" t="s">
        <v>5246</v>
      </c>
      <c r="E5348" s="20">
        <v>4.96</v>
      </c>
      <c r="F5348">
        <f>MATCH(A:A,'Crown Aug Uploads '!B:B,0)</f>
        <v>5886</v>
      </c>
    </row>
    <row r="5349" spans="1:6" hidden="1" x14ac:dyDescent="0.3">
      <c r="A5349">
        <v>6058196</v>
      </c>
      <c r="B5349" s="19" t="s">
        <v>5247</v>
      </c>
      <c r="E5349" s="20">
        <v>4</v>
      </c>
      <c r="F5349">
        <f>MATCH(A:A,'Crown Aug Uploads '!B:B,0)</f>
        <v>5887</v>
      </c>
    </row>
    <row r="5350" spans="1:6" hidden="1" x14ac:dyDescent="0.3">
      <c r="A5350">
        <v>6058195</v>
      </c>
      <c r="B5350" s="19" t="s">
        <v>5248</v>
      </c>
      <c r="E5350" s="20">
        <v>3.58</v>
      </c>
      <c r="F5350">
        <f>MATCH(A:A,'Crown Aug Uploads '!B:B,0)</f>
        <v>5888</v>
      </c>
    </row>
    <row r="5351" spans="1:6" hidden="1" x14ac:dyDescent="0.3">
      <c r="A5351">
        <v>6058194</v>
      </c>
      <c r="B5351" s="19" t="s">
        <v>5249</v>
      </c>
      <c r="E5351" s="20">
        <v>2.99</v>
      </c>
      <c r="F5351">
        <f>MATCH(A:A,'Crown Aug Uploads '!B:B,0)</f>
        <v>5889</v>
      </c>
    </row>
    <row r="5352" spans="1:6" hidden="1" x14ac:dyDescent="0.3">
      <c r="A5352">
        <v>6058193</v>
      </c>
      <c r="B5352" s="19" t="s">
        <v>5250</v>
      </c>
      <c r="E5352" s="20">
        <v>1.91</v>
      </c>
      <c r="F5352">
        <f>MATCH(A:A,'Crown Aug Uploads '!B:B,0)</f>
        <v>5890</v>
      </c>
    </row>
    <row r="5353" spans="1:6" hidden="1" x14ac:dyDescent="0.3">
      <c r="A5353">
        <v>6057730</v>
      </c>
      <c r="B5353" s="19" t="s">
        <v>5251</v>
      </c>
      <c r="E5353" s="20">
        <v>17.82</v>
      </c>
      <c r="F5353">
        <f>MATCH(A:A,'Crown Aug Uploads '!B:B,0)</f>
        <v>5891</v>
      </c>
    </row>
    <row r="5354" spans="1:6" hidden="1" x14ac:dyDescent="0.3">
      <c r="A5354">
        <v>6057729</v>
      </c>
      <c r="B5354" s="19" t="s">
        <v>5252</v>
      </c>
      <c r="E5354" s="20">
        <v>7.9</v>
      </c>
      <c r="F5354">
        <f>MATCH(A:A,'Crown Aug Uploads '!B:B,0)</f>
        <v>5892</v>
      </c>
    </row>
    <row r="5355" spans="1:6" hidden="1" x14ac:dyDescent="0.3">
      <c r="A5355">
        <v>6057728</v>
      </c>
      <c r="B5355" s="19" t="s">
        <v>5253</v>
      </c>
      <c r="E5355" s="20">
        <v>7.9</v>
      </c>
      <c r="F5355">
        <f>MATCH(A:A,'Crown Aug Uploads '!B:B,0)</f>
        <v>5893</v>
      </c>
    </row>
    <row r="5356" spans="1:6" hidden="1" x14ac:dyDescent="0.3">
      <c r="A5356">
        <v>6057726</v>
      </c>
      <c r="B5356" s="19" t="s">
        <v>5254</v>
      </c>
      <c r="E5356" s="20">
        <v>3.38</v>
      </c>
      <c r="F5356">
        <f>MATCH(A:A,'Crown Aug Uploads '!B:B,0)</f>
        <v>5894</v>
      </c>
    </row>
    <row r="5357" spans="1:6" hidden="1" x14ac:dyDescent="0.3">
      <c r="A5357">
        <v>6057725</v>
      </c>
      <c r="B5357" s="19" t="s">
        <v>5255</v>
      </c>
      <c r="E5357" s="20">
        <v>3.38</v>
      </c>
      <c r="F5357">
        <f>MATCH(A:A,'Crown Aug Uploads '!B:B,0)</f>
        <v>5895</v>
      </c>
    </row>
    <row r="5358" spans="1:6" hidden="1" x14ac:dyDescent="0.3">
      <c r="A5358">
        <v>6057723</v>
      </c>
      <c r="B5358" s="19" t="s">
        <v>5256</v>
      </c>
      <c r="E5358" s="20">
        <v>10.75</v>
      </c>
      <c r="F5358">
        <f>MATCH(A:A,'Crown Aug Uploads '!B:B,0)</f>
        <v>5896</v>
      </c>
    </row>
    <row r="5359" spans="1:6" hidden="1" x14ac:dyDescent="0.3">
      <c r="A5359">
        <v>6057722</v>
      </c>
      <c r="B5359" s="19" t="s">
        <v>5257</v>
      </c>
      <c r="E5359" s="20">
        <v>10.75</v>
      </c>
      <c r="F5359">
        <f>MATCH(A:A,'Crown Aug Uploads '!B:B,0)</f>
        <v>5897</v>
      </c>
    </row>
    <row r="5360" spans="1:6" hidden="1" x14ac:dyDescent="0.3">
      <c r="A5360">
        <v>6057719</v>
      </c>
      <c r="B5360" s="19" t="s">
        <v>5258</v>
      </c>
      <c r="E5360" s="20">
        <v>3.25</v>
      </c>
      <c r="F5360">
        <f>MATCH(A:A,'Crown Aug Uploads '!B:B,0)</f>
        <v>308</v>
      </c>
    </row>
    <row r="5361" spans="1:6" hidden="1" x14ac:dyDescent="0.3">
      <c r="A5361">
        <v>6057716</v>
      </c>
      <c r="B5361" s="19" t="s">
        <v>5259</v>
      </c>
      <c r="E5361" s="20">
        <v>47.94</v>
      </c>
      <c r="F5361">
        <f>MATCH(A:A,'Crown Aug Uploads '!B:B,0)</f>
        <v>5898</v>
      </c>
    </row>
    <row r="5362" spans="1:6" hidden="1" x14ac:dyDescent="0.3">
      <c r="A5362">
        <v>6057713</v>
      </c>
      <c r="B5362" s="19" t="s">
        <v>5260</v>
      </c>
      <c r="E5362" s="20">
        <v>47.94</v>
      </c>
      <c r="F5362">
        <f>MATCH(A:A,'Crown Aug Uploads '!B:B,0)</f>
        <v>5899</v>
      </c>
    </row>
    <row r="5363" spans="1:6" hidden="1" x14ac:dyDescent="0.3">
      <c r="A5363">
        <v>6057711</v>
      </c>
      <c r="B5363" s="19" t="s">
        <v>5261</v>
      </c>
      <c r="E5363" s="20">
        <v>24.62</v>
      </c>
      <c r="F5363">
        <f>MATCH(A:A,'Crown Aug Uploads '!B:B,0)</f>
        <v>5900</v>
      </c>
    </row>
    <row r="5364" spans="1:6" hidden="1" x14ac:dyDescent="0.3">
      <c r="A5364">
        <v>6057710</v>
      </c>
      <c r="B5364" s="19" t="s">
        <v>5262</v>
      </c>
      <c r="E5364" s="20">
        <v>15.55</v>
      </c>
      <c r="F5364">
        <f>MATCH(A:A,'Crown Aug Uploads '!B:B,0)</f>
        <v>487</v>
      </c>
    </row>
    <row r="5365" spans="1:6" hidden="1" x14ac:dyDescent="0.3">
      <c r="A5365">
        <v>6057709</v>
      </c>
      <c r="B5365" s="19" t="s">
        <v>5263</v>
      </c>
      <c r="E5365" s="20">
        <v>15.55</v>
      </c>
      <c r="F5365">
        <f>MATCH(A:A,'Crown Aug Uploads '!B:B,0)</f>
        <v>488</v>
      </c>
    </row>
    <row r="5366" spans="1:6" hidden="1" x14ac:dyDescent="0.3">
      <c r="A5366">
        <v>6057708</v>
      </c>
      <c r="B5366" s="19" t="s">
        <v>5264</v>
      </c>
      <c r="E5366" s="20">
        <v>15.55</v>
      </c>
      <c r="F5366">
        <f>MATCH(A:A,'Crown Aug Uploads '!B:B,0)</f>
        <v>5901</v>
      </c>
    </row>
    <row r="5367" spans="1:6" hidden="1" x14ac:dyDescent="0.3">
      <c r="A5367">
        <v>6057707</v>
      </c>
      <c r="B5367" s="19" t="s">
        <v>5265</v>
      </c>
      <c r="E5367" s="20">
        <v>11.66</v>
      </c>
      <c r="F5367">
        <f>MATCH(A:A,'Crown Aug Uploads '!B:B,0)</f>
        <v>5902</v>
      </c>
    </row>
    <row r="5368" spans="1:6" hidden="1" x14ac:dyDescent="0.3">
      <c r="A5368">
        <v>6057700</v>
      </c>
      <c r="B5368" s="19" t="s">
        <v>5266</v>
      </c>
      <c r="E5368" s="20">
        <v>11.66</v>
      </c>
      <c r="F5368">
        <f>MATCH(A:A,'Crown Aug Uploads '!B:B,0)</f>
        <v>489</v>
      </c>
    </row>
    <row r="5369" spans="1:6" hidden="1" x14ac:dyDescent="0.3">
      <c r="A5369">
        <v>6057699</v>
      </c>
      <c r="B5369" s="19" t="s">
        <v>5267</v>
      </c>
      <c r="E5369" s="20">
        <v>11.66</v>
      </c>
      <c r="F5369">
        <f>MATCH(A:A,'Crown Aug Uploads '!B:B,0)</f>
        <v>5903</v>
      </c>
    </row>
    <row r="5370" spans="1:6" hidden="1" x14ac:dyDescent="0.3">
      <c r="A5370">
        <v>6057666</v>
      </c>
      <c r="B5370" s="19" t="s">
        <v>5268</v>
      </c>
      <c r="E5370" s="20">
        <v>8.42</v>
      </c>
      <c r="F5370">
        <f>MATCH(A:A,'Crown Aug Uploads '!B:B,0)</f>
        <v>5904</v>
      </c>
    </row>
    <row r="5371" spans="1:6" hidden="1" x14ac:dyDescent="0.3">
      <c r="A5371">
        <v>6057664</v>
      </c>
      <c r="B5371" s="19" t="s">
        <v>5269</v>
      </c>
      <c r="E5371" s="20">
        <v>12.3</v>
      </c>
      <c r="F5371">
        <f>MATCH(A:A,'Crown Aug Uploads '!B:B,0)</f>
        <v>5905</v>
      </c>
    </row>
    <row r="5372" spans="1:6" hidden="1" x14ac:dyDescent="0.3">
      <c r="A5372">
        <v>6057663</v>
      </c>
      <c r="B5372" s="19" t="s">
        <v>5270</v>
      </c>
      <c r="E5372" s="20">
        <v>8.6</v>
      </c>
      <c r="F5372">
        <f>MATCH(A:A,'Crown Aug Uploads '!B:B,0)</f>
        <v>5906</v>
      </c>
    </row>
    <row r="5373" spans="1:6" hidden="1" x14ac:dyDescent="0.3">
      <c r="A5373">
        <v>6057662</v>
      </c>
      <c r="B5373" s="19" t="s">
        <v>5271</v>
      </c>
      <c r="E5373" s="20">
        <v>4.82</v>
      </c>
      <c r="F5373">
        <f>MATCH(A:A,'Crown Aug Uploads '!B:B,0)</f>
        <v>5907</v>
      </c>
    </row>
    <row r="5374" spans="1:6" hidden="1" x14ac:dyDescent="0.3">
      <c r="A5374">
        <v>6057661</v>
      </c>
      <c r="B5374" s="19" t="s">
        <v>5270</v>
      </c>
      <c r="E5374" s="20">
        <v>8.0500000000000007</v>
      </c>
      <c r="F5374">
        <f>MATCH(A:A,'Crown Aug Uploads '!B:B,0)</f>
        <v>5908</v>
      </c>
    </row>
    <row r="5375" spans="1:6" hidden="1" x14ac:dyDescent="0.3">
      <c r="A5375">
        <v>6057660</v>
      </c>
      <c r="B5375" s="19" t="s">
        <v>5272</v>
      </c>
      <c r="E5375" s="20">
        <v>4.99</v>
      </c>
      <c r="F5375">
        <f>MATCH(A:A,'Crown Aug Uploads '!B:B,0)</f>
        <v>5909</v>
      </c>
    </row>
    <row r="5376" spans="1:6" hidden="1" x14ac:dyDescent="0.3">
      <c r="A5376">
        <v>6057659</v>
      </c>
      <c r="B5376" s="19" t="s">
        <v>5273</v>
      </c>
      <c r="E5376" s="20">
        <v>2.09</v>
      </c>
      <c r="F5376">
        <f>MATCH(A:A,'Crown Aug Uploads '!B:B,0)</f>
        <v>5910</v>
      </c>
    </row>
    <row r="5377" spans="1:6" hidden="1" x14ac:dyDescent="0.3">
      <c r="A5377">
        <v>6057658</v>
      </c>
      <c r="B5377" s="19" t="s">
        <v>5274</v>
      </c>
      <c r="E5377" s="20">
        <v>11.76</v>
      </c>
      <c r="F5377">
        <f>MATCH(A:A,'Crown Aug Uploads '!B:B,0)</f>
        <v>5911</v>
      </c>
    </row>
    <row r="5378" spans="1:6" hidden="1" x14ac:dyDescent="0.3">
      <c r="A5378">
        <v>6057657</v>
      </c>
      <c r="B5378" s="19" t="s">
        <v>5275</v>
      </c>
      <c r="E5378" s="20">
        <v>3.12</v>
      </c>
      <c r="F5378">
        <f>MATCH(A:A,'Crown Aug Uploads '!B:B,0)</f>
        <v>5912</v>
      </c>
    </row>
    <row r="5379" spans="1:6" hidden="1" x14ac:dyDescent="0.3">
      <c r="A5379">
        <v>6057656</v>
      </c>
      <c r="B5379" s="19" t="s">
        <v>5276</v>
      </c>
      <c r="E5379" s="20">
        <v>2.5499999999999998</v>
      </c>
      <c r="F5379">
        <f>MATCH(A:A,'Crown Aug Uploads '!B:B,0)</f>
        <v>5913</v>
      </c>
    </row>
    <row r="5380" spans="1:6" hidden="1" x14ac:dyDescent="0.3">
      <c r="A5380">
        <v>6057655</v>
      </c>
      <c r="B5380" s="19" t="s">
        <v>5277</v>
      </c>
      <c r="E5380" s="20">
        <v>1.73</v>
      </c>
      <c r="F5380">
        <f>MATCH(A:A,'Crown Aug Uploads '!B:B,0)</f>
        <v>5914</v>
      </c>
    </row>
    <row r="5381" spans="1:6" hidden="1" x14ac:dyDescent="0.3">
      <c r="A5381">
        <v>6057654</v>
      </c>
      <c r="B5381" s="19" t="s">
        <v>5278</v>
      </c>
      <c r="E5381" s="20">
        <v>2.78</v>
      </c>
      <c r="F5381">
        <f>MATCH(A:A,'Crown Aug Uploads '!B:B,0)</f>
        <v>5915</v>
      </c>
    </row>
    <row r="5382" spans="1:6" hidden="1" x14ac:dyDescent="0.3">
      <c r="A5382">
        <v>6057555</v>
      </c>
      <c r="B5382" s="19" t="s">
        <v>5279</v>
      </c>
      <c r="E5382" s="20">
        <v>5.36</v>
      </c>
      <c r="F5382">
        <f>MATCH(A:A,'Crown Aug Uploads '!B:B,0)</f>
        <v>5916</v>
      </c>
    </row>
    <row r="5383" spans="1:6" hidden="1" x14ac:dyDescent="0.3">
      <c r="A5383">
        <v>6057554</v>
      </c>
      <c r="B5383" s="19" t="s">
        <v>5280</v>
      </c>
      <c r="E5383" s="20">
        <v>4.76</v>
      </c>
      <c r="F5383">
        <f>MATCH(A:A,'Crown Aug Uploads '!B:B,0)</f>
        <v>384</v>
      </c>
    </row>
    <row r="5384" spans="1:6" hidden="1" x14ac:dyDescent="0.3">
      <c r="A5384">
        <v>6057553</v>
      </c>
      <c r="B5384" s="19" t="s">
        <v>5281</v>
      </c>
      <c r="E5384" s="20">
        <v>3.74</v>
      </c>
      <c r="F5384">
        <f>MATCH(A:A,'Crown Aug Uploads '!B:B,0)</f>
        <v>5917</v>
      </c>
    </row>
    <row r="5385" spans="1:6" hidden="1" x14ac:dyDescent="0.3">
      <c r="A5385">
        <v>6057549</v>
      </c>
      <c r="B5385" s="19" t="s">
        <v>5282</v>
      </c>
      <c r="E5385" s="20">
        <v>3.3</v>
      </c>
      <c r="F5385">
        <f>MATCH(A:A,'Crown Aug Uploads '!B:B,0)</f>
        <v>5918</v>
      </c>
    </row>
    <row r="5386" spans="1:6" hidden="1" x14ac:dyDescent="0.3">
      <c r="A5386">
        <v>6057547</v>
      </c>
      <c r="B5386" s="19" t="s">
        <v>5283</v>
      </c>
      <c r="E5386" s="20">
        <v>3.05</v>
      </c>
      <c r="F5386">
        <f>MATCH(A:A,'Crown Aug Uploads '!B:B,0)</f>
        <v>5919</v>
      </c>
    </row>
    <row r="5387" spans="1:6" hidden="1" x14ac:dyDescent="0.3">
      <c r="A5387">
        <v>6057546</v>
      </c>
      <c r="B5387" s="19" t="s">
        <v>5284</v>
      </c>
      <c r="E5387" s="20">
        <v>10.119999999999999</v>
      </c>
      <c r="F5387">
        <f>MATCH(A:A,'Crown Aug Uploads '!B:B,0)</f>
        <v>5920</v>
      </c>
    </row>
    <row r="5388" spans="1:6" hidden="1" x14ac:dyDescent="0.3">
      <c r="A5388">
        <v>6057543</v>
      </c>
      <c r="B5388" s="19" t="s">
        <v>5285</v>
      </c>
      <c r="E5388" s="20">
        <v>9.9600000000000009</v>
      </c>
      <c r="F5388">
        <f>MATCH(A:A,'Crown Aug Uploads '!B:B,0)</f>
        <v>5921</v>
      </c>
    </row>
    <row r="5389" spans="1:6" hidden="1" x14ac:dyDescent="0.3">
      <c r="A5389">
        <v>6057542</v>
      </c>
      <c r="B5389" s="19" t="s">
        <v>5286</v>
      </c>
      <c r="E5389" s="20">
        <v>6.77</v>
      </c>
      <c r="F5389">
        <f>MATCH(A:A,'Crown Aug Uploads '!B:B,0)</f>
        <v>5922</v>
      </c>
    </row>
    <row r="5390" spans="1:6" hidden="1" x14ac:dyDescent="0.3">
      <c r="A5390">
        <v>6057541</v>
      </c>
      <c r="B5390" s="19" t="s">
        <v>5287</v>
      </c>
      <c r="E5390" s="20">
        <v>6.13</v>
      </c>
      <c r="F5390">
        <f>MATCH(A:A,'Crown Aug Uploads '!B:B,0)</f>
        <v>5923</v>
      </c>
    </row>
    <row r="5391" spans="1:6" hidden="1" x14ac:dyDescent="0.3">
      <c r="A5391">
        <v>6057540</v>
      </c>
      <c r="B5391" s="19" t="s">
        <v>5288</v>
      </c>
      <c r="E5391" s="20">
        <v>5.26</v>
      </c>
      <c r="F5391">
        <f>MATCH(A:A,'Crown Aug Uploads '!B:B,0)</f>
        <v>5924</v>
      </c>
    </row>
    <row r="5392" spans="1:6" hidden="1" x14ac:dyDescent="0.3">
      <c r="A5392">
        <v>6057539</v>
      </c>
      <c r="B5392" s="19" t="s">
        <v>5289</v>
      </c>
      <c r="E5392" s="20">
        <v>4.22</v>
      </c>
      <c r="F5392">
        <f>MATCH(A:A,'Crown Aug Uploads '!B:B,0)</f>
        <v>5925</v>
      </c>
    </row>
    <row r="5393" spans="1:6" hidden="1" x14ac:dyDescent="0.3">
      <c r="A5393">
        <v>6057538</v>
      </c>
      <c r="B5393" s="19" t="s">
        <v>5290</v>
      </c>
      <c r="E5393" s="20">
        <v>4.1500000000000004</v>
      </c>
      <c r="F5393">
        <f>MATCH(A:A,'Crown Aug Uploads '!B:B,0)</f>
        <v>5926</v>
      </c>
    </row>
    <row r="5394" spans="1:6" hidden="1" x14ac:dyDescent="0.3">
      <c r="A5394">
        <v>6057537</v>
      </c>
      <c r="B5394" s="19" t="s">
        <v>5291</v>
      </c>
      <c r="E5394" s="20">
        <v>4.1100000000000003</v>
      </c>
      <c r="F5394">
        <f>MATCH(A:A,'Crown Aug Uploads '!B:B,0)</f>
        <v>5927</v>
      </c>
    </row>
    <row r="5395" spans="1:6" hidden="1" x14ac:dyDescent="0.3">
      <c r="A5395">
        <v>6057536</v>
      </c>
      <c r="B5395" s="19" t="s">
        <v>5292</v>
      </c>
      <c r="E5395" s="20">
        <v>9.7899999999999991</v>
      </c>
      <c r="F5395">
        <f>MATCH(A:A,'Crown Aug Uploads '!B:B,0)</f>
        <v>5928</v>
      </c>
    </row>
    <row r="5396" spans="1:6" hidden="1" x14ac:dyDescent="0.3">
      <c r="A5396">
        <v>6057535</v>
      </c>
      <c r="B5396" s="19" t="s">
        <v>5293</v>
      </c>
      <c r="E5396" s="20">
        <v>5.95</v>
      </c>
      <c r="F5396">
        <f>MATCH(A:A,'Crown Aug Uploads '!B:B,0)</f>
        <v>5929</v>
      </c>
    </row>
    <row r="5397" spans="1:6" hidden="1" x14ac:dyDescent="0.3">
      <c r="A5397">
        <v>6057532</v>
      </c>
      <c r="B5397" s="19" t="s">
        <v>5294</v>
      </c>
      <c r="E5397" s="20">
        <v>4.1100000000000003</v>
      </c>
      <c r="F5397">
        <f>MATCH(A:A,'Crown Aug Uploads '!B:B,0)</f>
        <v>5930</v>
      </c>
    </row>
    <row r="5398" spans="1:6" hidden="1" x14ac:dyDescent="0.3">
      <c r="A5398">
        <v>6057531</v>
      </c>
      <c r="B5398" s="19" t="s">
        <v>5295</v>
      </c>
      <c r="E5398" s="20">
        <v>4.76</v>
      </c>
      <c r="F5398">
        <f>MATCH(A:A,'Crown Aug Uploads '!B:B,0)</f>
        <v>5931</v>
      </c>
    </row>
    <row r="5399" spans="1:6" hidden="1" x14ac:dyDescent="0.3">
      <c r="A5399">
        <v>6057530</v>
      </c>
      <c r="B5399" s="19" t="s">
        <v>5296</v>
      </c>
      <c r="E5399" s="20">
        <v>8.17</v>
      </c>
      <c r="F5399">
        <f>MATCH(A:A,'Crown Aug Uploads '!B:B,0)</f>
        <v>5932</v>
      </c>
    </row>
    <row r="5400" spans="1:6" hidden="1" x14ac:dyDescent="0.3">
      <c r="A5400">
        <v>6057529</v>
      </c>
      <c r="B5400" s="19" t="s">
        <v>5297</v>
      </c>
      <c r="E5400" s="20">
        <v>6.15</v>
      </c>
      <c r="F5400">
        <f>MATCH(A:A,'Crown Aug Uploads '!B:B,0)</f>
        <v>5933</v>
      </c>
    </row>
    <row r="5401" spans="1:6" hidden="1" x14ac:dyDescent="0.3">
      <c r="A5401">
        <v>6057528</v>
      </c>
      <c r="B5401" s="19" t="s">
        <v>5298</v>
      </c>
      <c r="E5401" s="20">
        <v>6.13</v>
      </c>
      <c r="F5401">
        <f>MATCH(A:A,'Crown Aug Uploads '!B:B,0)</f>
        <v>5934</v>
      </c>
    </row>
    <row r="5402" spans="1:6" hidden="1" x14ac:dyDescent="0.3">
      <c r="A5402">
        <v>6057527</v>
      </c>
      <c r="B5402" s="19" t="s">
        <v>5299</v>
      </c>
      <c r="E5402" s="20">
        <v>3.88</v>
      </c>
      <c r="F5402">
        <f>MATCH(A:A,'Crown Aug Uploads '!B:B,0)</f>
        <v>5935</v>
      </c>
    </row>
    <row r="5403" spans="1:6" hidden="1" x14ac:dyDescent="0.3">
      <c r="A5403">
        <v>6057526</v>
      </c>
      <c r="B5403" s="19" t="s">
        <v>5300</v>
      </c>
      <c r="E5403" s="20">
        <v>3.63</v>
      </c>
      <c r="F5403">
        <f>MATCH(A:A,'Crown Aug Uploads '!B:B,0)</f>
        <v>5936</v>
      </c>
    </row>
    <row r="5404" spans="1:6" hidden="1" x14ac:dyDescent="0.3">
      <c r="A5404">
        <v>6057525</v>
      </c>
      <c r="B5404" s="19" t="s">
        <v>5301</v>
      </c>
      <c r="E5404" s="20">
        <v>4.18</v>
      </c>
      <c r="F5404">
        <f>MATCH(A:A,'Crown Aug Uploads '!B:B,0)</f>
        <v>5937</v>
      </c>
    </row>
    <row r="5405" spans="1:6" hidden="1" x14ac:dyDescent="0.3">
      <c r="A5405">
        <v>6057524</v>
      </c>
      <c r="B5405" s="19" t="s">
        <v>5302</v>
      </c>
      <c r="E5405" s="20">
        <v>3.27</v>
      </c>
      <c r="F5405">
        <f>MATCH(A:A,'Crown Aug Uploads '!B:B,0)</f>
        <v>5938</v>
      </c>
    </row>
    <row r="5406" spans="1:6" hidden="1" x14ac:dyDescent="0.3">
      <c r="A5406">
        <v>6057523</v>
      </c>
      <c r="B5406" s="19" t="s">
        <v>5303</v>
      </c>
      <c r="E5406" s="20">
        <v>9.4499999999999993</v>
      </c>
      <c r="F5406">
        <f>MATCH(A:A,'Crown Aug Uploads '!B:B,0)</f>
        <v>5939</v>
      </c>
    </row>
    <row r="5407" spans="1:6" hidden="1" x14ac:dyDescent="0.3">
      <c r="A5407">
        <v>6057522</v>
      </c>
      <c r="B5407" s="19" t="s">
        <v>5304</v>
      </c>
      <c r="E5407" s="20">
        <v>6.15</v>
      </c>
      <c r="F5407">
        <f>MATCH(A:A,'Crown Aug Uploads '!B:B,0)</f>
        <v>5940</v>
      </c>
    </row>
    <row r="5408" spans="1:6" hidden="1" x14ac:dyDescent="0.3">
      <c r="A5408">
        <v>6057521</v>
      </c>
      <c r="B5408" s="19" t="s">
        <v>5305</v>
      </c>
      <c r="E5408" s="20">
        <v>6.13</v>
      </c>
      <c r="F5408">
        <f>MATCH(A:A,'Crown Aug Uploads '!B:B,0)</f>
        <v>5941</v>
      </c>
    </row>
    <row r="5409" spans="1:6" hidden="1" x14ac:dyDescent="0.3">
      <c r="A5409">
        <v>6057520</v>
      </c>
      <c r="B5409" s="19" t="s">
        <v>5306</v>
      </c>
      <c r="E5409" s="20">
        <v>3.79</v>
      </c>
      <c r="F5409">
        <f>MATCH(A:A,'Crown Aug Uploads '!B:B,0)</f>
        <v>5942</v>
      </c>
    </row>
    <row r="5410" spans="1:6" hidden="1" x14ac:dyDescent="0.3">
      <c r="A5410">
        <v>6057519</v>
      </c>
      <c r="B5410" s="19" t="s">
        <v>5307</v>
      </c>
      <c r="E5410" s="20">
        <v>4.76</v>
      </c>
      <c r="F5410">
        <f>MATCH(A:A,'Crown Aug Uploads '!B:B,0)</f>
        <v>5943</v>
      </c>
    </row>
    <row r="5411" spans="1:6" hidden="1" x14ac:dyDescent="0.3">
      <c r="A5411">
        <v>6056926</v>
      </c>
      <c r="B5411" s="19" t="s">
        <v>5308</v>
      </c>
      <c r="E5411" s="20">
        <v>3.5</v>
      </c>
      <c r="F5411">
        <f>MATCH(A:A,'Crown Aug Uploads '!B:B,0)</f>
        <v>5944</v>
      </c>
    </row>
    <row r="5412" spans="1:6" hidden="1" x14ac:dyDescent="0.3">
      <c r="A5412">
        <v>6056925</v>
      </c>
      <c r="B5412" s="19" t="s">
        <v>5309</v>
      </c>
      <c r="E5412" s="20">
        <v>3</v>
      </c>
      <c r="F5412">
        <f>MATCH(A:A,'Crown Aug Uploads '!B:B,0)</f>
        <v>5945</v>
      </c>
    </row>
    <row r="5413" spans="1:6" hidden="1" x14ac:dyDescent="0.3">
      <c r="A5413">
        <v>6056924</v>
      </c>
      <c r="B5413" s="19" t="s">
        <v>5310</v>
      </c>
      <c r="E5413" s="20">
        <v>2.75</v>
      </c>
      <c r="F5413">
        <f>MATCH(A:A,'Crown Aug Uploads '!B:B,0)</f>
        <v>5946</v>
      </c>
    </row>
    <row r="5414" spans="1:6" hidden="1" x14ac:dyDescent="0.3">
      <c r="A5414">
        <v>6056922</v>
      </c>
      <c r="B5414" s="19" t="s">
        <v>5311</v>
      </c>
      <c r="E5414" s="20">
        <v>8</v>
      </c>
      <c r="F5414">
        <f>MATCH(A:A,'Crown Aug Uploads '!B:B,0)</f>
        <v>5947</v>
      </c>
    </row>
    <row r="5415" spans="1:6" hidden="1" x14ac:dyDescent="0.3">
      <c r="A5415">
        <v>6056921</v>
      </c>
      <c r="B5415" s="19" t="s">
        <v>5312</v>
      </c>
      <c r="E5415" s="20">
        <v>2.5</v>
      </c>
      <c r="F5415">
        <f>MATCH(A:A,'Crown Aug Uploads '!B:B,0)</f>
        <v>5948</v>
      </c>
    </row>
    <row r="5416" spans="1:6" hidden="1" x14ac:dyDescent="0.3">
      <c r="A5416">
        <v>6056920</v>
      </c>
      <c r="B5416" s="19" t="s">
        <v>5313</v>
      </c>
      <c r="E5416" s="20">
        <v>1.87</v>
      </c>
      <c r="F5416">
        <f>MATCH(A:A,'Crown Aug Uploads '!B:B,0)</f>
        <v>5949</v>
      </c>
    </row>
    <row r="5417" spans="1:6" hidden="1" x14ac:dyDescent="0.3">
      <c r="A5417">
        <v>6057556</v>
      </c>
      <c r="B5417" s="19" t="s">
        <v>5314</v>
      </c>
      <c r="E5417" s="20">
        <v>7.78</v>
      </c>
      <c r="F5417">
        <f>MATCH(A:A,'Crown Aug Uploads '!B:B,0)</f>
        <v>5950</v>
      </c>
    </row>
    <row r="5418" spans="1:6" hidden="1" x14ac:dyDescent="0.3">
      <c r="A5418">
        <v>6057602</v>
      </c>
      <c r="B5418" s="19" t="s">
        <v>5315</v>
      </c>
      <c r="E5418" s="20">
        <v>3.9</v>
      </c>
      <c r="F5418">
        <f>MATCH(A:A,'Crown Aug Uploads '!B:B,0)</f>
        <v>5951</v>
      </c>
    </row>
    <row r="5419" spans="1:6" hidden="1" x14ac:dyDescent="0.3">
      <c r="A5419">
        <v>6057601</v>
      </c>
      <c r="B5419" s="19" t="s">
        <v>5316</v>
      </c>
      <c r="E5419" s="20">
        <v>3.36</v>
      </c>
      <c r="F5419">
        <f>MATCH(A:A,'Crown Aug Uploads '!B:B,0)</f>
        <v>5952</v>
      </c>
    </row>
    <row r="5420" spans="1:6" hidden="1" x14ac:dyDescent="0.3">
      <c r="A5420">
        <v>6057600</v>
      </c>
      <c r="B5420" s="19" t="s">
        <v>5317</v>
      </c>
      <c r="E5420" s="20">
        <v>3.17</v>
      </c>
      <c r="F5420">
        <f>MATCH(A:A,'Crown Aug Uploads '!B:B,0)</f>
        <v>5953</v>
      </c>
    </row>
    <row r="5421" spans="1:6" hidden="1" x14ac:dyDescent="0.3">
      <c r="A5421">
        <v>6057599</v>
      </c>
      <c r="B5421" s="19" t="s">
        <v>5318</v>
      </c>
      <c r="E5421" s="20">
        <v>6.11</v>
      </c>
      <c r="F5421">
        <f>MATCH(A:A,'Crown Aug Uploads '!B:B,0)</f>
        <v>5954</v>
      </c>
    </row>
    <row r="5422" spans="1:6" hidden="1" x14ac:dyDescent="0.3">
      <c r="A5422">
        <v>6057598</v>
      </c>
      <c r="B5422" s="19" t="s">
        <v>5319</v>
      </c>
      <c r="E5422" s="20">
        <v>4.8899999999999997</v>
      </c>
      <c r="F5422">
        <f>MATCH(A:A,'Crown Aug Uploads '!B:B,0)</f>
        <v>5955</v>
      </c>
    </row>
    <row r="5423" spans="1:6" hidden="1" x14ac:dyDescent="0.3">
      <c r="A5423">
        <v>6057597</v>
      </c>
      <c r="B5423" s="19" t="s">
        <v>5320</v>
      </c>
      <c r="E5423" s="20">
        <v>3.76</v>
      </c>
      <c r="F5423">
        <f>MATCH(A:A,'Crown Aug Uploads '!B:B,0)</f>
        <v>5956</v>
      </c>
    </row>
    <row r="5424" spans="1:6" hidden="1" x14ac:dyDescent="0.3">
      <c r="A5424">
        <v>6057596</v>
      </c>
      <c r="B5424" s="19" t="s">
        <v>5321</v>
      </c>
      <c r="E5424" s="20">
        <v>6.15</v>
      </c>
      <c r="F5424">
        <f>MATCH(A:A,'Crown Aug Uploads '!B:B,0)</f>
        <v>5957</v>
      </c>
    </row>
    <row r="5425" spans="1:6" hidden="1" x14ac:dyDescent="0.3">
      <c r="A5425">
        <v>6057595</v>
      </c>
      <c r="B5425" s="19" t="s">
        <v>5322</v>
      </c>
      <c r="E5425" s="20">
        <v>6.13</v>
      </c>
      <c r="F5425">
        <f>MATCH(A:A,'Crown Aug Uploads '!B:B,0)</f>
        <v>5958</v>
      </c>
    </row>
    <row r="5426" spans="1:6" hidden="1" x14ac:dyDescent="0.3">
      <c r="A5426">
        <v>6057594</v>
      </c>
      <c r="B5426" s="19" t="s">
        <v>5323</v>
      </c>
      <c r="E5426" s="20">
        <v>13.71</v>
      </c>
      <c r="F5426">
        <f>MATCH(A:A,'Crown Aug Uploads '!B:B,0)</f>
        <v>5959</v>
      </c>
    </row>
    <row r="5427" spans="1:6" hidden="1" x14ac:dyDescent="0.3">
      <c r="A5427">
        <v>6057593</v>
      </c>
      <c r="B5427" s="19" t="s">
        <v>5324</v>
      </c>
      <c r="E5427" s="20">
        <v>11.93</v>
      </c>
      <c r="F5427">
        <f>MATCH(A:A,'Crown Aug Uploads '!B:B,0)</f>
        <v>5960</v>
      </c>
    </row>
    <row r="5428" spans="1:6" hidden="1" x14ac:dyDescent="0.3">
      <c r="A5428">
        <v>6057592</v>
      </c>
      <c r="B5428" s="19" t="s">
        <v>5325</v>
      </c>
      <c r="E5428" s="20">
        <v>9.5399999999999991</v>
      </c>
      <c r="F5428">
        <f>MATCH(A:A,'Crown Aug Uploads '!B:B,0)</f>
        <v>5961</v>
      </c>
    </row>
    <row r="5429" spans="1:6" hidden="1" x14ac:dyDescent="0.3">
      <c r="A5429">
        <v>6057591</v>
      </c>
      <c r="B5429" s="19" t="s">
        <v>5326</v>
      </c>
      <c r="E5429" s="20">
        <v>8.52</v>
      </c>
      <c r="F5429">
        <f>MATCH(A:A,'Crown Aug Uploads '!B:B,0)</f>
        <v>5962</v>
      </c>
    </row>
    <row r="5430" spans="1:6" hidden="1" x14ac:dyDescent="0.3">
      <c r="A5430">
        <v>6057590</v>
      </c>
      <c r="B5430" s="19" t="s">
        <v>5327</v>
      </c>
      <c r="E5430" s="20">
        <v>11.93</v>
      </c>
      <c r="F5430">
        <f>MATCH(A:A,'Crown Aug Uploads '!B:B,0)</f>
        <v>5963</v>
      </c>
    </row>
    <row r="5431" spans="1:6" hidden="1" x14ac:dyDescent="0.3">
      <c r="A5431">
        <v>6057589</v>
      </c>
      <c r="B5431" s="19" t="s">
        <v>5328</v>
      </c>
      <c r="E5431" s="20">
        <v>9.5399999999999991</v>
      </c>
      <c r="F5431">
        <f>MATCH(A:A,'Crown Aug Uploads '!B:B,0)</f>
        <v>5964</v>
      </c>
    </row>
    <row r="5432" spans="1:6" hidden="1" x14ac:dyDescent="0.3">
      <c r="A5432">
        <v>6057588</v>
      </c>
      <c r="B5432" s="19" t="s">
        <v>5329</v>
      </c>
      <c r="E5432" s="20">
        <v>16.57</v>
      </c>
      <c r="F5432">
        <f>MATCH(A:A,'Crown Aug Uploads '!B:B,0)</f>
        <v>5965</v>
      </c>
    </row>
    <row r="5433" spans="1:6" hidden="1" x14ac:dyDescent="0.3">
      <c r="A5433">
        <v>6057587</v>
      </c>
      <c r="B5433" s="19" t="s">
        <v>5330</v>
      </c>
      <c r="E5433" s="20">
        <v>15.6</v>
      </c>
      <c r="F5433">
        <f>MATCH(A:A,'Crown Aug Uploads '!B:B,0)</f>
        <v>5966</v>
      </c>
    </row>
    <row r="5434" spans="1:6" hidden="1" x14ac:dyDescent="0.3">
      <c r="A5434">
        <v>6057586</v>
      </c>
      <c r="B5434" s="19" t="s">
        <v>5331</v>
      </c>
      <c r="E5434" s="20">
        <v>12.48</v>
      </c>
      <c r="F5434">
        <f>MATCH(A:A,'Crown Aug Uploads '!B:B,0)</f>
        <v>5967</v>
      </c>
    </row>
    <row r="5435" spans="1:6" hidden="1" x14ac:dyDescent="0.3">
      <c r="A5435">
        <v>6057585</v>
      </c>
      <c r="B5435" s="19" t="s">
        <v>5332</v>
      </c>
      <c r="E5435" s="20">
        <v>12.23</v>
      </c>
      <c r="F5435">
        <f>MATCH(A:A,'Crown Aug Uploads '!B:B,0)</f>
        <v>5968</v>
      </c>
    </row>
    <row r="5436" spans="1:6" hidden="1" x14ac:dyDescent="0.3">
      <c r="A5436">
        <v>6057584</v>
      </c>
      <c r="B5436" s="19" t="s">
        <v>5333</v>
      </c>
      <c r="E5436" s="20">
        <v>23.8</v>
      </c>
      <c r="F5436">
        <f>MATCH(A:A,'Crown Aug Uploads '!B:B,0)</f>
        <v>5969</v>
      </c>
    </row>
    <row r="5437" spans="1:6" hidden="1" x14ac:dyDescent="0.3">
      <c r="A5437">
        <v>6057581</v>
      </c>
      <c r="B5437" s="19" t="s">
        <v>5334</v>
      </c>
      <c r="E5437" s="20">
        <v>23.58</v>
      </c>
      <c r="F5437">
        <f>MATCH(A:A,'Crown Aug Uploads '!B:B,0)</f>
        <v>5970</v>
      </c>
    </row>
    <row r="5438" spans="1:6" hidden="1" x14ac:dyDescent="0.3">
      <c r="A5438">
        <v>6057579</v>
      </c>
      <c r="B5438" s="19" t="s">
        <v>5335</v>
      </c>
      <c r="E5438" s="20">
        <v>22.67</v>
      </c>
      <c r="F5438">
        <f>MATCH(A:A,'Crown Aug Uploads '!B:B,0)</f>
        <v>5971</v>
      </c>
    </row>
    <row r="5439" spans="1:6" hidden="1" x14ac:dyDescent="0.3">
      <c r="A5439">
        <v>6057575</v>
      </c>
      <c r="B5439" s="19" t="s">
        <v>5336</v>
      </c>
      <c r="E5439" s="20">
        <v>13.37</v>
      </c>
      <c r="F5439">
        <f>MATCH(A:A,'Crown Aug Uploads '!B:B,0)</f>
        <v>5972</v>
      </c>
    </row>
    <row r="5440" spans="1:6" hidden="1" x14ac:dyDescent="0.3">
      <c r="A5440">
        <v>6057574</v>
      </c>
      <c r="B5440" s="19" t="s">
        <v>5337</v>
      </c>
      <c r="E5440" s="20">
        <v>12.09</v>
      </c>
      <c r="F5440">
        <f>MATCH(A:A,'Crown Aug Uploads '!B:B,0)</f>
        <v>5973</v>
      </c>
    </row>
    <row r="5441" spans="1:6" hidden="1" x14ac:dyDescent="0.3">
      <c r="A5441">
        <v>6057573</v>
      </c>
      <c r="B5441" s="19" t="s">
        <v>5338</v>
      </c>
      <c r="E5441" s="20">
        <v>20.05</v>
      </c>
      <c r="F5441">
        <f>MATCH(A:A,'Crown Aug Uploads '!B:B,0)</f>
        <v>5974</v>
      </c>
    </row>
    <row r="5442" spans="1:6" hidden="1" x14ac:dyDescent="0.3">
      <c r="A5442">
        <v>6057572</v>
      </c>
      <c r="B5442" s="19" t="s">
        <v>5339</v>
      </c>
      <c r="E5442" s="20">
        <v>18.66</v>
      </c>
      <c r="F5442">
        <f>MATCH(A:A,'Crown Aug Uploads '!B:B,0)</f>
        <v>5975</v>
      </c>
    </row>
    <row r="5443" spans="1:6" hidden="1" x14ac:dyDescent="0.3">
      <c r="A5443">
        <v>6057571</v>
      </c>
      <c r="B5443" s="19" t="s">
        <v>5340</v>
      </c>
      <c r="E5443" s="20">
        <v>15.24</v>
      </c>
      <c r="F5443">
        <f>MATCH(A:A,'Crown Aug Uploads '!B:B,0)</f>
        <v>5976</v>
      </c>
    </row>
    <row r="5444" spans="1:6" hidden="1" x14ac:dyDescent="0.3">
      <c r="A5444">
        <v>6057570</v>
      </c>
      <c r="B5444" s="19" t="s">
        <v>5341</v>
      </c>
      <c r="E5444" s="20">
        <v>18.68</v>
      </c>
      <c r="F5444">
        <f>MATCH(A:A,'Crown Aug Uploads '!B:B,0)</f>
        <v>5977</v>
      </c>
    </row>
    <row r="5445" spans="1:6" hidden="1" x14ac:dyDescent="0.3">
      <c r="A5445">
        <v>6057569</v>
      </c>
      <c r="B5445" s="19" t="s">
        <v>5342</v>
      </c>
      <c r="E5445" s="20">
        <v>17.86</v>
      </c>
      <c r="F5445">
        <f>MATCH(A:A,'Crown Aug Uploads '!B:B,0)</f>
        <v>5978</v>
      </c>
    </row>
    <row r="5446" spans="1:6" hidden="1" x14ac:dyDescent="0.3">
      <c r="A5446">
        <v>6057566</v>
      </c>
      <c r="B5446" s="19" t="s">
        <v>5343</v>
      </c>
      <c r="E5446" s="20">
        <v>14.13</v>
      </c>
      <c r="F5446">
        <f>MATCH(A:A,'Crown Aug Uploads '!B:B,0)</f>
        <v>5979</v>
      </c>
    </row>
    <row r="5447" spans="1:6" hidden="1" x14ac:dyDescent="0.3">
      <c r="A5447">
        <v>6057565</v>
      </c>
      <c r="B5447" s="19" t="s">
        <v>5344</v>
      </c>
      <c r="E5447" s="20">
        <v>11.23</v>
      </c>
      <c r="F5447">
        <f>MATCH(A:A,'Crown Aug Uploads '!B:B,0)</f>
        <v>5980</v>
      </c>
    </row>
    <row r="5448" spans="1:6" hidden="1" x14ac:dyDescent="0.3">
      <c r="A5448">
        <v>6057564</v>
      </c>
      <c r="B5448" s="19" t="s">
        <v>5345</v>
      </c>
      <c r="E5448" s="20">
        <v>18.46</v>
      </c>
      <c r="F5448">
        <f>MATCH(A:A,'Crown Aug Uploads '!B:B,0)</f>
        <v>5981</v>
      </c>
    </row>
    <row r="5449" spans="1:6" hidden="1" x14ac:dyDescent="0.3">
      <c r="A5449">
        <v>6057563</v>
      </c>
      <c r="B5449" s="19" t="s">
        <v>5346</v>
      </c>
      <c r="E5449" s="20">
        <v>17.739999999999998</v>
      </c>
      <c r="F5449">
        <f>MATCH(A:A,'Crown Aug Uploads '!B:B,0)</f>
        <v>5982</v>
      </c>
    </row>
    <row r="5450" spans="1:6" hidden="1" x14ac:dyDescent="0.3">
      <c r="A5450">
        <v>6057561</v>
      </c>
      <c r="B5450" s="19" t="s">
        <v>5347</v>
      </c>
      <c r="E5450" s="20">
        <v>15.63</v>
      </c>
      <c r="F5450">
        <f>MATCH(A:A,'Crown Aug Uploads '!B:B,0)</f>
        <v>5983</v>
      </c>
    </row>
    <row r="5451" spans="1:6" hidden="1" x14ac:dyDescent="0.3">
      <c r="A5451">
        <v>6057559</v>
      </c>
      <c r="B5451" s="19" t="s">
        <v>5348</v>
      </c>
      <c r="E5451" s="20">
        <v>12.44</v>
      </c>
      <c r="F5451">
        <f>MATCH(A:A,'Crown Aug Uploads '!B:B,0)</f>
        <v>5984</v>
      </c>
    </row>
    <row r="5452" spans="1:6" hidden="1" x14ac:dyDescent="0.3">
      <c r="A5452">
        <v>6057558</v>
      </c>
      <c r="B5452" s="19" t="s">
        <v>5349</v>
      </c>
      <c r="E5452" s="20">
        <v>8.86</v>
      </c>
      <c r="F5452">
        <f>MATCH(A:A,'Crown Aug Uploads '!B:B,0)</f>
        <v>5985</v>
      </c>
    </row>
    <row r="5453" spans="1:6" hidden="1" x14ac:dyDescent="0.3">
      <c r="A5453">
        <v>6062520</v>
      </c>
      <c r="B5453" s="19" t="s">
        <v>5350</v>
      </c>
      <c r="E5453" s="20">
        <v>9</v>
      </c>
      <c r="F5453">
        <f>MATCH(A:A,'Crown Aug Uploads '!B:B,0)</f>
        <v>5986</v>
      </c>
    </row>
    <row r="5454" spans="1:6" hidden="1" x14ac:dyDescent="0.3">
      <c r="A5454">
        <v>6062519</v>
      </c>
      <c r="B5454" s="19" t="s">
        <v>5351</v>
      </c>
      <c r="E5454" s="20">
        <v>17.5</v>
      </c>
      <c r="F5454">
        <f>MATCH(A:A,'Crown Aug Uploads '!B:B,0)</f>
        <v>5987</v>
      </c>
    </row>
    <row r="5455" spans="1:6" hidden="1" x14ac:dyDescent="0.3">
      <c r="A5455">
        <v>6062518</v>
      </c>
      <c r="B5455" s="19" t="s">
        <v>5352</v>
      </c>
      <c r="E5455" s="20">
        <v>5.25</v>
      </c>
      <c r="F5455">
        <f>MATCH(A:A,'Crown Aug Uploads '!B:B,0)</f>
        <v>5988</v>
      </c>
    </row>
    <row r="5456" spans="1:6" hidden="1" x14ac:dyDescent="0.3">
      <c r="A5456">
        <v>6062517</v>
      </c>
      <c r="B5456" s="19" t="s">
        <v>5353</v>
      </c>
      <c r="E5456" s="20">
        <v>6.25</v>
      </c>
      <c r="F5456">
        <f>MATCH(A:A,'Crown Aug Uploads '!B:B,0)</f>
        <v>5989</v>
      </c>
    </row>
    <row r="5457" spans="1:6" hidden="1" x14ac:dyDescent="0.3">
      <c r="A5457">
        <v>6062516</v>
      </c>
      <c r="B5457" s="19" t="s">
        <v>5354</v>
      </c>
      <c r="E5457" s="20">
        <v>19.5</v>
      </c>
      <c r="F5457">
        <f>MATCH(A:A,'Crown Aug Uploads '!B:B,0)</f>
        <v>5990</v>
      </c>
    </row>
    <row r="5458" spans="1:6" hidden="1" x14ac:dyDescent="0.3">
      <c r="A5458">
        <v>6062515</v>
      </c>
      <c r="B5458" s="19" t="s">
        <v>5355</v>
      </c>
      <c r="E5458" s="20">
        <v>4.5</v>
      </c>
      <c r="F5458">
        <f>MATCH(A:A,'Crown Aug Uploads '!B:B,0)</f>
        <v>5991</v>
      </c>
    </row>
    <row r="5459" spans="1:6" hidden="1" x14ac:dyDescent="0.3">
      <c r="A5459">
        <v>6062514</v>
      </c>
      <c r="B5459" s="19" t="s">
        <v>5356</v>
      </c>
      <c r="E5459" s="20">
        <v>8.5</v>
      </c>
      <c r="F5459">
        <f>MATCH(A:A,'Crown Aug Uploads '!B:B,0)</f>
        <v>5992</v>
      </c>
    </row>
    <row r="5460" spans="1:6" hidden="1" x14ac:dyDescent="0.3">
      <c r="A5460">
        <v>6062127</v>
      </c>
      <c r="B5460" s="19" t="s">
        <v>5357</v>
      </c>
      <c r="E5460" s="20">
        <v>9.4499999999999993</v>
      </c>
      <c r="F5460">
        <f>MATCH(A:A,'Crown Aug Uploads '!B:B,0)</f>
        <v>5993</v>
      </c>
    </row>
    <row r="5461" spans="1:6" hidden="1" x14ac:dyDescent="0.3">
      <c r="A5461">
        <v>6062120</v>
      </c>
      <c r="B5461" s="19" t="s">
        <v>5358</v>
      </c>
      <c r="E5461" s="20">
        <v>10</v>
      </c>
      <c r="F5461">
        <f>MATCH(A:A,'Crown Aug Uploads '!B:B,0)</f>
        <v>351</v>
      </c>
    </row>
    <row r="5462" spans="1:6" hidden="1" x14ac:dyDescent="0.3">
      <c r="A5462">
        <v>6062119</v>
      </c>
      <c r="B5462" s="19" t="s">
        <v>5359</v>
      </c>
      <c r="E5462" s="20">
        <v>94.31</v>
      </c>
      <c r="F5462">
        <f>MATCH(A:A,'Crown Aug Uploads '!B:B,0)</f>
        <v>5994</v>
      </c>
    </row>
    <row r="5463" spans="1:6" hidden="1" x14ac:dyDescent="0.3">
      <c r="A5463">
        <v>6062118</v>
      </c>
      <c r="B5463" s="19" t="s">
        <v>5360</v>
      </c>
      <c r="E5463" s="20">
        <v>5.89</v>
      </c>
      <c r="F5463">
        <f>MATCH(A:A,'Crown Aug Uploads '!B:B,0)</f>
        <v>640</v>
      </c>
    </row>
    <row r="5464" spans="1:6" hidden="1" x14ac:dyDescent="0.3">
      <c r="A5464">
        <v>6062117</v>
      </c>
      <c r="B5464" s="19" t="s">
        <v>5361</v>
      </c>
      <c r="E5464" s="20">
        <v>22.98</v>
      </c>
      <c r="F5464">
        <f>MATCH(A:A,'Crown Aug Uploads '!B:B,0)</f>
        <v>5995</v>
      </c>
    </row>
    <row r="5465" spans="1:6" hidden="1" x14ac:dyDescent="0.3">
      <c r="A5465">
        <v>6061548</v>
      </c>
      <c r="B5465" s="19" t="s">
        <v>5362</v>
      </c>
      <c r="E5465" s="20">
        <v>11.02</v>
      </c>
      <c r="F5465">
        <f>MATCH(A:A,'Crown Aug Uploads '!B:B,0)</f>
        <v>586</v>
      </c>
    </row>
    <row r="5466" spans="1:6" hidden="1" x14ac:dyDescent="0.3">
      <c r="A5466">
        <v>6061547</v>
      </c>
      <c r="B5466" s="19" t="s">
        <v>5363</v>
      </c>
      <c r="E5466" s="20">
        <v>8.82</v>
      </c>
      <c r="F5466">
        <f>MATCH(A:A,'Crown Aug Uploads '!B:B,0)</f>
        <v>371</v>
      </c>
    </row>
    <row r="5467" spans="1:6" hidden="1" x14ac:dyDescent="0.3">
      <c r="A5467">
        <v>6061386</v>
      </c>
      <c r="B5467" s="19" t="s">
        <v>5364</v>
      </c>
      <c r="E5467" s="20">
        <v>1.77</v>
      </c>
      <c r="F5467">
        <f>MATCH(A:A,'Crown Aug Uploads '!B:B,0)</f>
        <v>5996</v>
      </c>
    </row>
    <row r="5468" spans="1:6" hidden="1" x14ac:dyDescent="0.3">
      <c r="A5468">
        <v>6061360</v>
      </c>
      <c r="B5468" s="19" t="s">
        <v>5365</v>
      </c>
      <c r="E5468" s="20">
        <v>2.42</v>
      </c>
      <c r="F5468">
        <f>MATCH(A:A,'Crown Aug Uploads '!B:B,0)</f>
        <v>5997</v>
      </c>
    </row>
    <row r="5469" spans="1:6" hidden="1" x14ac:dyDescent="0.3">
      <c r="A5469">
        <v>6061354</v>
      </c>
      <c r="B5469" s="19" t="s">
        <v>5366</v>
      </c>
      <c r="E5469" s="20">
        <v>82.11</v>
      </c>
      <c r="F5469">
        <f>MATCH(A:A,'Crown Aug Uploads '!B:B,0)</f>
        <v>5998</v>
      </c>
    </row>
    <row r="5470" spans="1:6" hidden="1" x14ac:dyDescent="0.3">
      <c r="A5470">
        <v>6061099</v>
      </c>
      <c r="B5470" s="19" t="s">
        <v>5367</v>
      </c>
      <c r="E5470" s="20">
        <v>11.32</v>
      </c>
      <c r="F5470">
        <f>MATCH(A:A,'Crown Aug Uploads '!B:B,0)</f>
        <v>5999</v>
      </c>
    </row>
    <row r="5471" spans="1:6" hidden="1" x14ac:dyDescent="0.3">
      <c r="A5471">
        <v>6061085</v>
      </c>
      <c r="B5471" s="19" t="s">
        <v>5368</v>
      </c>
      <c r="E5471" s="20">
        <v>2.87</v>
      </c>
      <c r="F5471">
        <f>MATCH(A:A,'Crown Aug Uploads '!B:B,0)</f>
        <v>6000</v>
      </c>
    </row>
    <row r="5472" spans="1:6" hidden="1" x14ac:dyDescent="0.3">
      <c r="A5472">
        <v>6061082</v>
      </c>
      <c r="B5472" s="19" t="s">
        <v>5369</v>
      </c>
      <c r="E5472" s="20">
        <v>5.21</v>
      </c>
      <c r="F5472">
        <f>MATCH(A:A,'Crown Aug Uploads '!B:B,0)</f>
        <v>6001</v>
      </c>
    </row>
    <row r="5473" spans="1:6" hidden="1" x14ac:dyDescent="0.3">
      <c r="A5473">
        <v>6061081</v>
      </c>
      <c r="B5473" s="19" t="s">
        <v>5370</v>
      </c>
      <c r="E5473" s="20">
        <v>10.69</v>
      </c>
      <c r="F5473">
        <f>MATCH(A:A,'Crown Aug Uploads '!B:B,0)</f>
        <v>6002</v>
      </c>
    </row>
    <row r="5474" spans="1:6" hidden="1" x14ac:dyDescent="0.3">
      <c r="A5474">
        <v>6061080</v>
      </c>
      <c r="B5474" s="19" t="s">
        <v>5371</v>
      </c>
      <c r="E5474" s="20">
        <v>5.3</v>
      </c>
      <c r="F5474">
        <f>MATCH(A:A,'Crown Aug Uploads '!B:B,0)</f>
        <v>6003</v>
      </c>
    </row>
    <row r="5475" spans="1:6" hidden="1" x14ac:dyDescent="0.3">
      <c r="A5475">
        <v>6061079</v>
      </c>
      <c r="B5475" s="19" t="s">
        <v>5372</v>
      </c>
      <c r="E5475" s="20">
        <v>10.56</v>
      </c>
      <c r="F5475">
        <f>MATCH(A:A,'Crown Aug Uploads '!B:B,0)</f>
        <v>6004</v>
      </c>
    </row>
    <row r="5476" spans="1:6" hidden="1" x14ac:dyDescent="0.3">
      <c r="A5476">
        <v>6061078</v>
      </c>
      <c r="B5476" s="19" t="s">
        <v>5373</v>
      </c>
      <c r="E5476" s="20">
        <v>5</v>
      </c>
      <c r="F5476">
        <f>MATCH(A:A,'Crown Aug Uploads '!B:B,0)</f>
        <v>6005</v>
      </c>
    </row>
    <row r="5477" spans="1:6" hidden="1" x14ac:dyDescent="0.3">
      <c r="A5477">
        <v>6061077</v>
      </c>
      <c r="B5477" s="19" t="s">
        <v>5374</v>
      </c>
      <c r="E5477" s="20">
        <v>9.09</v>
      </c>
      <c r="F5477">
        <f>MATCH(A:A,'Crown Aug Uploads '!B:B,0)</f>
        <v>6006</v>
      </c>
    </row>
    <row r="5478" spans="1:6" hidden="1" x14ac:dyDescent="0.3">
      <c r="A5478">
        <v>6061076</v>
      </c>
      <c r="B5478" s="19" t="s">
        <v>5375</v>
      </c>
      <c r="E5478" s="20">
        <v>3.18</v>
      </c>
      <c r="F5478">
        <f>MATCH(A:A,'Crown Aug Uploads '!B:B,0)</f>
        <v>6007</v>
      </c>
    </row>
    <row r="5479" spans="1:6" hidden="1" x14ac:dyDescent="0.3">
      <c r="A5479">
        <v>6061075</v>
      </c>
      <c r="B5479" s="19" t="s">
        <v>5376</v>
      </c>
      <c r="E5479" s="20">
        <v>29.82</v>
      </c>
      <c r="F5479">
        <f>MATCH(A:A,'Crown Aug Uploads '!B:B,0)</f>
        <v>6008</v>
      </c>
    </row>
    <row r="5480" spans="1:6" hidden="1" x14ac:dyDescent="0.3">
      <c r="A5480">
        <v>6061074</v>
      </c>
      <c r="B5480" s="19" t="s">
        <v>5377</v>
      </c>
      <c r="E5480" s="20">
        <v>3.71</v>
      </c>
      <c r="F5480">
        <f>MATCH(A:A,'Crown Aug Uploads '!B:B,0)</f>
        <v>6009</v>
      </c>
    </row>
    <row r="5481" spans="1:6" hidden="1" x14ac:dyDescent="0.3">
      <c r="A5481">
        <v>6061073</v>
      </c>
      <c r="B5481" s="19" t="s">
        <v>5378</v>
      </c>
      <c r="E5481" s="20">
        <v>9.2899999999999991</v>
      </c>
      <c r="F5481">
        <f>MATCH(A:A,'Crown Aug Uploads '!B:B,0)</f>
        <v>6010</v>
      </c>
    </row>
    <row r="5482" spans="1:6" hidden="1" x14ac:dyDescent="0.3">
      <c r="A5482">
        <v>6061072</v>
      </c>
      <c r="B5482" s="19" t="s">
        <v>5379</v>
      </c>
      <c r="E5482" s="20">
        <v>1.87</v>
      </c>
      <c r="F5482">
        <f>MATCH(A:A,'Crown Aug Uploads '!B:B,0)</f>
        <v>6011</v>
      </c>
    </row>
    <row r="5483" spans="1:6" hidden="1" x14ac:dyDescent="0.3">
      <c r="A5483">
        <v>6061071</v>
      </c>
      <c r="B5483" s="19" t="s">
        <v>5380</v>
      </c>
      <c r="E5483" s="20">
        <v>9.0299999999999994</v>
      </c>
      <c r="F5483">
        <f>MATCH(A:A,'Crown Aug Uploads '!B:B,0)</f>
        <v>6012</v>
      </c>
    </row>
    <row r="5484" spans="1:6" hidden="1" x14ac:dyDescent="0.3">
      <c r="A5484">
        <v>6061070</v>
      </c>
      <c r="B5484" s="19" t="s">
        <v>5381</v>
      </c>
      <c r="E5484" s="20">
        <v>3.82</v>
      </c>
      <c r="F5484">
        <f>MATCH(A:A,'Crown Aug Uploads '!B:B,0)</f>
        <v>6013</v>
      </c>
    </row>
    <row r="5485" spans="1:6" hidden="1" x14ac:dyDescent="0.3">
      <c r="A5485">
        <v>6061069</v>
      </c>
      <c r="B5485" s="19" t="s">
        <v>5382</v>
      </c>
      <c r="E5485" s="20">
        <v>3.64</v>
      </c>
      <c r="F5485">
        <f>MATCH(A:A,'Crown Aug Uploads '!B:B,0)</f>
        <v>6014</v>
      </c>
    </row>
    <row r="5486" spans="1:6" hidden="1" x14ac:dyDescent="0.3">
      <c r="A5486">
        <v>6061068</v>
      </c>
      <c r="B5486" s="19" t="s">
        <v>5383</v>
      </c>
      <c r="E5486" s="20">
        <v>7.83</v>
      </c>
      <c r="F5486">
        <f>MATCH(A:A,'Crown Aug Uploads '!B:B,0)</f>
        <v>6015</v>
      </c>
    </row>
    <row r="5487" spans="1:6" hidden="1" x14ac:dyDescent="0.3">
      <c r="A5487">
        <v>6061067</v>
      </c>
      <c r="B5487" s="19" t="s">
        <v>5384</v>
      </c>
      <c r="E5487" s="20">
        <v>3.71</v>
      </c>
      <c r="F5487">
        <f>MATCH(A:A,'Crown Aug Uploads '!B:B,0)</f>
        <v>6016</v>
      </c>
    </row>
    <row r="5488" spans="1:6" hidden="1" x14ac:dyDescent="0.3">
      <c r="A5488">
        <v>6062521</v>
      </c>
      <c r="B5488" s="19" t="s">
        <v>5385</v>
      </c>
      <c r="E5488" s="20">
        <v>8.5</v>
      </c>
      <c r="F5488">
        <f>MATCH(A:A,'Crown Aug Uploads '!B:B,0)</f>
        <v>6017</v>
      </c>
    </row>
    <row r="5489" spans="1:6" hidden="1" x14ac:dyDescent="0.3">
      <c r="A5489">
        <v>6063003</v>
      </c>
      <c r="B5489" s="19" t="s">
        <v>5386</v>
      </c>
      <c r="E5489" s="20">
        <v>1</v>
      </c>
      <c r="F5489">
        <f>MATCH(A:A,'Crown Aug Uploads '!B:B,0)</f>
        <v>6018</v>
      </c>
    </row>
    <row r="5490" spans="1:6" hidden="1" x14ac:dyDescent="0.3">
      <c r="A5490">
        <v>6063002</v>
      </c>
      <c r="B5490" s="19" t="s">
        <v>5387</v>
      </c>
      <c r="E5490" s="20">
        <v>0.8</v>
      </c>
      <c r="F5490">
        <f>MATCH(A:A,'Crown Aug Uploads '!B:B,0)</f>
        <v>6019</v>
      </c>
    </row>
    <row r="5491" spans="1:6" hidden="1" x14ac:dyDescent="0.3">
      <c r="A5491">
        <v>6063001</v>
      </c>
      <c r="B5491" s="19" t="s">
        <v>5388</v>
      </c>
      <c r="E5491" s="20">
        <v>0.5</v>
      </c>
      <c r="F5491">
        <f>MATCH(A:A,'Crown Aug Uploads '!B:B,0)</f>
        <v>6020</v>
      </c>
    </row>
    <row r="5492" spans="1:6" hidden="1" x14ac:dyDescent="0.3">
      <c r="A5492">
        <v>6063000</v>
      </c>
      <c r="B5492" s="19" t="s">
        <v>5389</v>
      </c>
      <c r="E5492" s="20">
        <v>7</v>
      </c>
      <c r="F5492">
        <f>MATCH(A:A,'Crown Aug Uploads '!B:B,0)</f>
        <v>6021</v>
      </c>
    </row>
    <row r="5493" spans="1:6" hidden="1" x14ac:dyDescent="0.3">
      <c r="A5493">
        <v>6062999</v>
      </c>
      <c r="B5493" s="19" t="s">
        <v>5390</v>
      </c>
      <c r="E5493" s="20">
        <v>5.75</v>
      </c>
      <c r="F5493">
        <f>MATCH(A:A,'Crown Aug Uploads '!B:B,0)</f>
        <v>6022</v>
      </c>
    </row>
    <row r="5494" spans="1:6" hidden="1" x14ac:dyDescent="0.3">
      <c r="A5494">
        <v>6062998</v>
      </c>
      <c r="B5494" s="19" t="s">
        <v>5391</v>
      </c>
      <c r="E5494" s="20">
        <v>3.5</v>
      </c>
      <c r="F5494">
        <f>MATCH(A:A,'Crown Aug Uploads '!B:B,0)</f>
        <v>6023</v>
      </c>
    </row>
    <row r="5495" spans="1:6" hidden="1" x14ac:dyDescent="0.3">
      <c r="A5495">
        <v>6062997</v>
      </c>
      <c r="B5495" s="19" t="s">
        <v>5392</v>
      </c>
      <c r="E5495" s="20">
        <v>2.2999999999999998</v>
      </c>
      <c r="F5495">
        <f>MATCH(A:A,'Crown Aug Uploads '!B:B,0)</f>
        <v>6024</v>
      </c>
    </row>
    <row r="5496" spans="1:6" hidden="1" x14ac:dyDescent="0.3">
      <c r="A5496">
        <v>6062996</v>
      </c>
      <c r="B5496" s="19" t="s">
        <v>5393</v>
      </c>
      <c r="E5496" s="20">
        <v>1.75</v>
      </c>
      <c r="F5496">
        <f>MATCH(A:A,'Crown Aug Uploads '!B:B,0)</f>
        <v>6025</v>
      </c>
    </row>
    <row r="5497" spans="1:6" hidden="1" x14ac:dyDescent="0.3">
      <c r="A5497">
        <v>6062994</v>
      </c>
      <c r="B5497" s="19" t="s">
        <v>5394</v>
      </c>
      <c r="E5497" s="20">
        <v>1</v>
      </c>
      <c r="F5497">
        <f>MATCH(A:A,'Crown Aug Uploads '!B:B,0)</f>
        <v>6026</v>
      </c>
    </row>
    <row r="5498" spans="1:6" hidden="1" x14ac:dyDescent="0.3">
      <c r="A5498">
        <v>6062992</v>
      </c>
      <c r="B5498" s="19" t="s">
        <v>5395</v>
      </c>
      <c r="E5498" s="20">
        <v>10.25</v>
      </c>
      <c r="F5498">
        <f>MATCH(A:A,'Crown Aug Uploads '!B:B,0)</f>
        <v>6027</v>
      </c>
    </row>
    <row r="5499" spans="1:6" hidden="1" x14ac:dyDescent="0.3">
      <c r="A5499">
        <v>6062991</v>
      </c>
      <c r="B5499" s="19" t="s">
        <v>5396</v>
      </c>
      <c r="E5499" s="20">
        <v>8</v>
      </c>
      <c r="F5499">
        <f>MATCH(A:A,'Crown Aug Uploads '!B:B,0)</f>
        <v>6028</v>
      </c>
    </row>
    <row r="5500" spans="1:6" hidden="1" x14ac:dyDescent="0.3">
      <c r="A5500">
        <v>6062990</v>
      </c>
      <c r="B5500" s="19" t="s">
        <v>5397</v>
      </c>
      <c r="E5500" s="20">
        <v>4.3</v>
      </c>
      <c r="F5500">
        <f>MATCH(A:A,'Crown Aug Uploads '!B:B,0)</f>
        <v>431</v>
      </c>
    </row>
    <row r="5501" spans="1:6" hidden="1" x14ac:dyDescent="0.3">
      <c r="A5501">
        <v>6062989</v>
      </c>
      <c r="B5501" s="19" t="s">
        <v>5398</v>
      </c>
      <c r="E5501" s="20">
        <v>2.8</v>
      </c>
      <c r="F5501">
        <f>MATCH(A:A,'Crown Aug Uploads '!B:B,0)</f>
        <v>207</v>
      </c>
    </row>
    <row r="5502" spans="1:6" hidden="1" x14ac:dyDescent="0.3">
      <c r="A5502">
        <v>6062988</v>
      </c>
      <c r="B5502" s="19" t="s">
        <v>5399</v>
      </c>
      <c r="E5502" s="20">
        <v>6.5</v>
      </c>
      <c r="F5502">
        <f>MATCH(A:A,'Crown Aug Uploads '!B:B,0)</f>
        <v>6029</v>
      </c>
    </row>
    <row r="5503" spans="1:6" hidden="1" x14ac:dyDescent="0.3">
      <c r="A5503">
        <v>6062987</v>
      </c>
      <c r="B5503" s="19" t="s">
        <v>5400</v>
      </c>
      <c r="E5503" s="20">
        <v>0.9</v>
      </c>
      <c r="F5503">
        <f>MATCH(A:A,'Crown Aug Uploads '!B:B,0)</f>
        <v>6030</v>
      </c>
    </row>
    <row r="5504" spans="1:6" hidden="1" x14ac:dyDescent="0.3">
      <c r="A5504">
        <v>6062986</v>
      </c>
      <c r="B5504" s="19" t="s">
        <v>5401</v>
      </c>
      <c r="E5504" s="20">
        <v>28.5</v>
      </c>
      <c r="F5504">
        <f>MATCH(A:A,'Crown Aug Uploads '!B:B,0)</f>
        <v>6031</v>
      </c>
    </row>
    <row r="5505" spans="1:6" hidden="1" x14ac:dyDescent="0.3">
      <c r="A5505">
        <v>6062985</v>
      </c>
      <c r="B5505" s="19" t="s">
        <v>5402</v>
      </c>
      <c r="E5505" s="20">
        <v>3.5</v>
      </c>
      <c r="F5505">
        <f>MATCH(A:A,'Crown Aug Uploads '!B:B,0)</f>
        <v>6032</v>
      </c>
    </row>
    <row r="5506" spans="1:6" hidden="1" x14ac:dyDescent="0.3">
      <c r="A5506">
        <v>6062984</v>
      </c>
      <c r="B5506" s="19" t="s">
        <v>5403</v>
      </c>
      <c r="E5506" s="20">
        <v>20.5</v>
      </c>
      <c r="F5506">
        <f>MATCH(A:A,'Crown Aug Uploads '!B:B,0)</f>
        <v>6033</v>
      </c>
    </row>
    <row r="5507" spans="1:6" hidden="1" x14ac:dyDescent="0.3">
      <c r="A5507">
        <v>6062983</v>
      </c>
      <c r="B5507" s="19" t="s">
        <v>5404</v>
      </c>
      <c r="E5507" s="20">
        <v>13</v>
      </c>
      <c r="F5507">
        <f>MATCH(A:A,'Crown Aug Uploads '!B:B,0)</f>
        <v>6034</v>
      </c>
    </row>
    <row r="5508" spans="1:6" hidden="1" x14ac:dyDescent="0.3">
      <c r="A5508">
        <v>6062982</v>
      </c>
      <c r="B5508" s="19" t="s">
        <v>5405</v>
      </c>
      <c r="E5508" s="20">
        <v>6.5</v>
      </c>
      <c r="F5508">
        <f>MATCH(A:A,'Crown Aug Uploads '!B:B,0)</f>
        <v>6035</v>
      </c>
    </row>
    <row r="5509" spans="1:6" hidden="1" x14ac:dyDescent="0.3">
      <c r="A5509">
        <v>6062548</v>
      </c>
      <c r="B5509" s="19" t="s">
        <v>5406</v>
      </c>
      <c r="E5509" s="20">
        <v>12</v>
      </c>
      <c r="F5509">
        <f>MATCH(A:A,'Crown Aug Uploads '!B:B,0)</f>
        <v>6036</v>
      </c>
    </row>
    <row r="5510" spans="1:6" hidden="1" x14ac:dyDescent="0.3">
      <c r="A5510">
        <v>6062547</v>
      </c>
      <c r="B5510" s="19" t="s">
        <v>5407</v>
      </c>
      <c r="E5510" s="20">
        <v>10</v>
      </c>
      <c r="F5510">
        <f>MATCH(A:A,'Crown Aug Uploads '!B:B,0)</f>
        <v>571</v>
      </c>
    </row>
    <row r="5511" spans="1:6" hidden="1" x14ac:dyDescent="0.3">
      <c r="A5511">
        <v>6062546</v>
      </c>
      <c r="B5511" s="19" t="s">
        <v>5408</v>
      </c>
      <c r="E5511" s="20">
        <v>8</v>
      </c>
      <c r="F5511">
        <f>MATCH(A:A,'Crown Aug Uploads '!B:B,0)</f>
        <v>742</v>
      </c>
    </row>
    <row r="5512" spans="1:6" hidden="1" x14ac:dyDescent="0.3">
      <c r="A5512">
        <v>6062545</v>
      </c>
      <c r="B5512" s="19" t="s">
        <v>5409</v>
      </c>
      <c r="E5512" s="20">
        <v>25</v>
      </c>
      <c r="F5512">
        <f>MATCH(A:A,'Crown Aug Uploads '!B:B,0)</f>
        <v>743</v>
      </c>
    </row>
    <row r="5513" spans="1:6" hidden="1" x14ac:dyDescent="0.3">
      <c r="A5513">
        <v>6062544</v>
      </c>
      <c r="B5513" s="19" t="s">
        <v>5410</v>
      </c>
      <c r="E5513" s="20">
        <v>6.5</v>
      </c>
      <c r="F5513">
        <f>MATCH(A:A,'Crown Aug Uploads '!B:B,0)</f>
        <v>329</v>
      </c>
    </row>
    <row r="5514" spans="1:6" hidden="1" x14ac:dyDescent="0.3">
      <c r="A5514">
        <v>6062534</v>
      </c>
      <c r="B5514" s="19" t="s">
        <v>5411</v>
      </c>
      <c r="E5514" s="20">
        <v>10</v>
      </c>
      <c r="F5514">
        <f>MATCH(A:A,'Crown Aug Uploads '!B:B,0)</f>
        <v>6037</v>
      </c>
    </row>
    <row r="5515" spans="1:6" x14ac:dyDescent="0.3">
      <c r="A5515">
        <v>6062533</v>
      </c>
      <c r="B5515" s="19" t="s">
        <v>5412</v>
      </c>
      <c r="E5515" s="20">
        <v>8.5</v>
      </c>
      <c r="F5515">
        <f>MATCH(A:A,'Crown Aug Uploads '!B:B,0)</f>
        <v>6038</v>
      </c>
    </row>
    <row r="5516" spans="1:6" x14ac:dyDescent="0.3">
      <c r="A5516">
        <v>6062532</v>
      </c>
      <c r="B5516" s="19" t="s">
        <v>5413</v>
      </c>
      <c r="E5516" s="20">
        <v>6.5</v>
      </c>
      <c r="F5516">
        <f>MATCH(A:A,'Crown Aug Uploads '!B:B,0)</f>
        <v>646</v>
      </c>
    </row>
    <row r="5517" spans="1:6" x14ac:dyDescent="0.3">
      <c r="A5517">
        <v>6062531</v>
      </c>
      <c r="B5517" s="19" t="s">
        <v>5414</v>
      </c>
      <c r="E5517" s="20">
        <v>4.5</v>
      </c>
      <c r="F5517">
        <f>MATCH(A:A,'Crown Aug Uploads '!B:B,0)</f>
        <v>6039</v>
      </c>
    </row>
    <row r="5518" spans="1:6" hidden="1" x14ac:dyDescent="0.3">
      <c r="A5518">
        <v>6062530</v>
      </c>
      <c r="B5518" s="19" t="s">
        <v>5415</v>
      </c>
      <c r="E5518" s="20">
        <v>16</v>
      </c>
      <c r="F5518">
        <f>MATCH(A:A,'Crown Aug Uploads '!B:B,0)</f>
        <v>6040</v>
      </c>
    </row>
    <row r="5519" spans="1:6" hidden="1" x14ac:dyDescent="0.3">
      <c r="A5519">
        <v>6062528</v>
      </c>
      <c r="B5519" s="19" t="s">
        <v>5416</v>
      </c>
      <c r="E5519" s="20">
        <v>15</v>
      </c>
      <c r="F5519">
        <f>MATCH(A:A,'Crown Aug Uploads '!B:B,0)</f>
        <v>744</v>
      </c>
    </row>
    <row r="5520" spans="1:6" x14ac:dyDescent="0.3">
      <c r="A5520">
        <v>6062527</v>
      </c>
      <c r="B5520" s="19" t="s">
        <v>5417</v>
      </c>
      <c r="E5520" s="20">
        <v>19.5</v>
      </c>
      <c r="F5520">
        <f>MATCH(A:A,'Crown Aug Uploads '!B:B,0)</f>
        <v>6041</v>
      </c>
    </row>
    <row r="5521" spans="1:6" x14ac:dyDescent="0.3">
      <c r="A5521">
        <v>6062525</v>
      </c>
      <c r="B5521" s="19" t="s">
        <v>5418</v>
      </c>
      <c r="E5521" s="20">
        <v>9.5</v>
      </c>
      <c r="F5521">
        <f>MATCH(A:A,'Crown Aug Uploads '!B:B,0)</f>
        <v>6042</v>
      </c>
    </row>
    <row r="5522" spans="1:6" hidden="1" x14ac:dyDescent="0.3">
      <c r="A5522">
        <v>6062524</v>
      </c>
      <c r="B5522" s="19" t="s">
        <v>5419</v>
      </c>
      <c r="E5522" s="20">
        <v>3</v>
      </c>
      <c r="F5522">
        <f>MATCH(A:A,'Crown Aug Uploads '!B:B,0)</f>
        <v>750</v>
      </c>
    </row>
    <row r="5523" spans="1:6" hidden="1" x14ac:dyDescent="0.3">
      <c r="A5523">
        <v>6062523</v>
      </c>
      <c r="B5523" s="19" t="s">
        <v>5420</v>
      </c>
      <c r="E5523" s="20">
        <v>2.29</v>
      </c>
      <c r="F5523">
        <f>MATCH(A:A,'Crown Aug Uploads '!B:B,0)</f>
        <v>6043</v>
      </c>
    </row>
    <row r="5524" spans="1:6" hidden="1" x14ac:dyDescent="0.3">
      <c r="A5524">
        <v>6061029</v>
      </c>
      <c r="B5524" s="19" t="s">
        <v>5421</v>
      </c>
      <c r="E5524" s="20">
        <v>2.16</v>
      </c>
      <c r="F5524">
        <f>MATCH(A:A,'Crown Aug Uploads '!B:B,0)</f>
        <v>6044</v>
      </c>
    </row>
    <row r="5525" spans="1:6" x14ac:dyDescent="0.3">
      <c r="A5525">
        <v>6061028</v>
      </c>
      <c r="B5525" s="19" t="s">
        <v>5422</v>
      </c>
      <c r="E5525" s="20">
        <v>5.3</v>
      </c>
      <c r="F5525">
        <f>MATCH(A:A,'Crown Aug Uploads '!B:B,0)</f>
        <v>6045</v>
      </c>
    </row>
    <row r="5526" spans="1:6" hidden="1" x14ac:dyDescent="0.3">
      <c r="A5526">
        <v>6061027</v>
      </c>
      <c r="B5526" s="19" t="s">
        <v>5423</v>
      </c>
      <c r="E5526" s="20">
        <v>9.65</v>
      </c>
      <c r="F5526">
        <f>MATCH(A:A,'Crown Aug Uploads '!B:B,0)</f>
        <v>6046</v>
      </c>
    </row>
    <row r="5527" spans="1:6" hidden="1" x14ac:dyDescent="0.3">
      <c r="A5527">
        <v>6061026</v>
      </c>
      <c r="B5527" s="19" t="s">
        <v>5424</v>
      </c>
      <c r="E5527" s="20">
        <v>8.51</v>
      </c>
      <c r="F5527">
        <f>MATCH(A:A,'Crown Aug Uploads '!B:B,0)</f>
        <v>6047</v>
      </c>
    </row>
    <row r="5528" spans="1:6" hidden="1" x14ac:dyDescent="0.3">
      <c r="A5528">
        <v>6061025</v>
      </c>
      <c r="B5528" s="19" t="s">
        <v>5425</v>
      </c>
      <c r="E5528" s="20">
        <v>7.49</v>
      </c>
      <c r="F5528">
        <f>MATCH(A:A,'Crown Aug Uploads '!B:B,0)</f>
        <v>6048</v>
      </c>
    </row>
    <row r="5529" spans="1:6" hidden="1" x14ac:dyDescent="0.3">
      <c r="A5529">
        <v>6061024</v>
      </c>
      <c r="B5529" s="19" t="s">
        <v>5426</v>
      </c>
      <c r="E5529" s="20">
        <v>6.76</v>
      </c>
      <c r="F5529">
        <f>MATCH(A:A,'Crown Aug Uploads '!B:B,0)</f>
        <v>6049</v>
      </c>
    </row>
    <row r="5530" spans="1:6" hidden="1" x14ac:dyDescent="0.3">
      <c r="A5530">
        <v>6061023</v>
      </c>
      <c r="B5530" s="19" t="s">
        <v>5427</v>
      </c>
      <c r="E5530" s="20">
        <v>9.75</v>
      </c>
      <c r="F5530">
        <f>MATCH(A:A,'Crown Aug Uploads '!B:B,0)</f>
        <v>6050</v>
      </c>
    </row>
    <row r="5531" spans="1:6" hidden="1" x14ac:dyDescent="0.3">
      <c r="A5531">
        <v>6061022</v>
      </c>
      <c r="B5531" s="19" t="s">
        <v>5428</v>
      </c>
      <c r="E5531" s="20">
        <v>8.6300000000000008</v>
      </c>
      <c r="F5531">
        <f>MATCH(A:A,'Crown Aug Uploads '!B:B,0)</f>
        <v>6051</v>
      </c>
    </row>
    <row r="5532" spans="1:6" hidden="1" x14ac:dyDescent="0.3">
      <c r="A5532">
        <v>6061021</v>
      </c>
      <c r="B5532" s="19" t="s">
        <v>5429</v>
      </c>
      <c r="E5532" s="20">
        <v>7.54</v>
      </c>
      <c r="F5532">
        <f>MATCH(A:A,'Crown Aug Uploads '!B:B,0)</f>
        <v>6052</v>
      </c>
    </row>
    <row r="5533" spans="1:6" hidden="1" x14ac:dyDescent="0.3">
      <c r="A5533">
        <v>6061020</v>
      </c>
      <c r="B5533" s="19" t="s">
        <v>5430</v>
      </c>
      <c r="E5533" s="20">
        <v>6.81</v>
      </c>
      <c r="F5533">
        <f>MATCH(A:A,'Crown Aug Uploads '!B:B,0)</f>
        <v>6053</v>
      </c>
    </row>
    <row r="5534" spans="1:6" hidden="1" x14ac:dyDescent="0.3">
      <c r="A5534">
        <v>6061019</v>
      </c>
      <c r="B5534" s="19" t="s">
        <v>5431</v>
      </c>
      <c r="E5534" s="20">
        <v>3.89</v>
      </c>
      <c r="F5534">
        <f>MATCH(A:A,'Crown Aug Uploads '!B:B,0)</f>
        <v>6054</v>
      </c>
    </row>
    <row r="5535" spans="1:6" hidden="1" x14ac:dyDescent="0.3">
      <c r="A5535">
        <v>6061017</v>
      </c>
      <c r="B5535" s="19" t="s">
        <v>5432</v>
      </c>
      <c r="E5535" s="20">
        <v>3.8</v>
      </c>
      <c r="F5535">
        <f>MATCH(A:A,'Crown Aug Uploads '!B:B,0)</f>
        <v>6055</v>
      </c>
    </row>
    <row r="5536" spans="1:6" hidden="1" x14ac:dyDescent="0.3">
      <c r="A5536">
        <v>6061016</v>
      </c>
      <c r="B5536" s="19" t="s">
        <v>5433</v>
      </c>
      <c r="E5536" s="20">
        <v>3.08</v>
      </c>
      <c r="F5536">
        <f>MATCH(A:A,'Crown Aug Uploads '!B:B,0)</f>
        <v>6056</v>
      </c>
    </row>
    <row r="5537" spans="1:6" hidden="1" x14ac:dyDescent="0.3">
      <c r="A5537">
        <v>6061014</v>
      </c>
      <c r="B5537" s="19" t="s">
        <v>5434</v>
      </c>
      <c r="E5537" s="20">
        <v>31.03</v>
      </c>
      <c r="F5537">
        <f>MATCH(A:A,'Crown Aug Uploads '!B:B,0)</f>
        <v>6057</v>
      </c>
    </row>
    <row r="5538" spans="1:6" hidden="1" x14ac:dyDescent="0.3">
      <c r="A5538">
        <v>6061013</v>
      </c>
      <c r="B5538" s="19" t="s">
        <v>5435</v>
      </c>
      <c r="E5538" s="20">
        <v>16.43</v>
      </c>
      <c r="F5538">
        <f>MATCH(A:A,'Crown Aug Uploads '!B:B,0)</f>
        <v>6058</v>
      </c>
    </row>
    <row r="5539" spans="1:6" hidden="1" x14ac:dyDescent="0.3">
      <c r="A5539">
        <v>6061012</v>
      </c>
      <c r="B5539" s="19" t="s">
        <v>5436</v>
      </c>
      <c r="E5539" s="20">
        <v>6.05</v>
      </c>
      <c r="F5539">
        <f>MATCH(A:A,'Crown Aug Uploads '!B:B,0)</f>
        <v>6059</v>
      </c>
    </row>
    <row r="5540" spans="1:6" hidden="1" x14ac:dyDescent="0.3">
      <c r="A5540">
        <v>6061011</v>
      </c>
      <c r="B5540" s="19" t="s">
        <v>5437</v>
      </c>
      <c r="E5540" s="20">
        <v>6.67</v>
      </c>
      <c r="F5540">
        <f>MATCH(A:A,'Crown Aug Uploads '!B:B,0)</f>
        <v>6060</v>
      </c>
    </row>
    <row r="5541" spans="1:6" hidden="1" x14ac:dyDescent="0.3">
      <c r="A5541">
        <v>6061010</v>
      </c>
      <c r="B5541" s="19" t="s">
        <v>5438</v>
      </c>
      <c r="E5541" s="20">
        <v>4.22</v>
      </c>
      <c r="F5541">
        <f>MATCH(A:A,'Crown Aug Uploads '!B:B,0)</f>
        <v>6061</v>
      </c>
    </row>
    <row r="5542" spans="1:6" hidden="1" x14ac:dyDescent="0.3">
      <c r="A5542">
        <v>6061009</v>
      </c>
      <c r="B5542" s="19" t="s">
        <v>5439</v>
      </c>
      <c r="E5542" s="20">
        <v>4.13</v>
      </c>
      <c r="F5542">
        <f>MATCH(A:A,'Crown Aug Uploads '!B:B,0)</f>
        <v>6062</v>
      </c>
    </row>
    <row r="5543" spans="1:6" hidden="1" x14ac:dyDescent="0.3">
      <c r="A5543">
        <v>6061008</v>
      </c>
      <c r="B5543" s="19" t="s">
        <v>5440</v>
      </c>
      <c r="E5543" s="20">
        <v>6.5</v>
      </c>
      <c r="F5543">
        <f>MATCH(A:A,'Crown Aug Uploads '!B:B,0)</f>
        <v>6063</v>
      </c>
    </row>
    <row r="5544" spans="1:6" hidden="1" x14ac:dyDescent="0.3">
      <c r="A5544">
        <v>6061007</v>
      </c>
      <c r="B5544" s="19" t="s">
        <v>5441</v>
      </c>
      <c r="E5544" s="20">
        <v>4.9000000000000004</v>
      </c>
      <c r="F5544">
        <f>MATCH(A:A,'Crown Aug Uploads '!B:B,0)</f>
        <v>6064</v>
      </c>
    </row>
    <row r="5545" spans="1:6" hidden="1" x14ac:dyDescent="0.3">
      <c r="A5545">
        <v>6061006</v>
      </c>
      <c r="B5545" s="19" t="s">
        <v>5442</v>
      </c>
      <c r="E5545" s="20">
        <v>20.49</v>
      </c>
      <c r="F5545">
        <f>MATCH(A:A,'Crown Aug Uploads '!B:B,0)</f>
        <v>6065</v>
      </c>
    </row>
    <row r="5546" spans="1:6" hidden="1" x14ac:dyDescent="0.3">
      <c r="A5546">
        <v>6061005</v>
      </c>
      <c r="B5546" s="19" t="s">
        <v>5443</v>
      </c>
      <c r="E5546" s="20">
        <v>2.77</v>
      </c>
      <c r="F5546">
        <f>MATCH(A:A,'Crown Aug Uploads '!B:B,0)</f>
        <v>6066</v>
      </c>
    </row>
    <row r="5547" spans="1:6" hidden="1" x14ac:dyDescent="0.3">
      <c r="A5547">
        <v>6061004</v>
      </c>
      <c r="B5547" s="19" t="s">
        <v>5444</v>
      </c>
      <c r="E5547" s="20">
        <v>2.88</v>
      </c>
      <c r="F5547">
        <f>MATCH(A:A,'Crown Aug Uploads '!B:B,0)</f>
        <v>6067</v>
      </c>
    </row>
    <row r="5548" spans="1:6" hidden="1" x14ac:dyDescent="0.3">
      <c r="A5548">
        <v>6061003</v>
      </c>
      <c r="B5548" s="19" t="s">
        <v>5445</v>
      </c>
      <c r="E5548" s="20">
        <v>1.95</v>
      </c>
      <c r="F5548">
        <f>MATCH(A:A,'Crown Aug Uploads '!B:B,0)</f>
        <v>6068</v>
      </c>
    </row>
    <row r="5549" spans="1:6" hidden="1" x14ac:dyDescent="0.3">
      <c r="A5549">
        <v>6059894</v>
      </c>
      <c r="B5549" s="19" t="s">
        <v>5446</v>
      </c>
      <c r="E5549" s="20">
        <v>11.48</v>
      </c>
      <c r="F5549">
        <f>MATCH(A:A,'Crown Aug Uploads '!B:B,0)</f>
        <v>6069</v>
      </c>
    </row>
    <row r="5550" spans="1:6" hidden="1" x14ac:dyDescent="0.3">
      <c r="A5550">
        <v>6059782</v>
      </c>
      <c r="B5550" s="19" t="s">
        <v>5447</v>
      </c>
      <c r="E5550" s="20">
        <v>59.54</v>
      </c>
      <c r="F5550">
        <f>MATCH(A:A,'Crown Aug Uploads '!B:B,0)</f>
        <v>6070</v>
      </c>
    </row>
    <row r="5551" spans="1:6" hidden="1" x14ac:dyDescent="0.3">
      <c r="A5551">
        <v>6059781</v>
      </c>
      <c r="B5551" s="19" t="s">
        <v>5448</v>
      </c>
      <c r="E5551" s="20">
        <v>4.03</v>
      </c>
      <c r="F5551">
        <f>MATCH(A:A,'Crown Aug Uploads '!B:B,0)</f>
        <v>6071</v>
      </c>
    </row>
    <row r="5552" spans="1:6" hidden="1" x14ac:dyDescent="0.3">
      <c r="A5552">
        <v>6059780</v>
      </c>
      <c r="B5552" s="19" t="s">
        <v>5449</v>
      </c>
      <c r="E5552" s="20">
        <v>20.16</v>
      </c>
      <c r="F5552">
        <f>MATCH(A:A,'Crown Aug Uploads '!B:B,0)</f>
        <v>6072</v>
      </c>
    </row>
    <row r="5553" spans="1:6" hidden="1" x14ac:dyDescent="0.3">
      <c r="A5553">
        <v>6059779</v>
      </c>
      <c r="B5553" s="19" t="s">
        <v>5450</v>
      </c>
      <c r="E5553" s="20">
        <v>20.51</v>
      </c>
      <c r="F5553">
        <f>MATCH(A:A,'Crown Aug Uploads '!B:B,0)</f>
        <v>6073</v>
      </c>
    </row>
    <row r="5554" spans="1:6" hidden="1" x14ac:dyDescent="0.3">
      <c r="A5554">
        <v>6059628</v>
      </c>
      <c r="B5554" s="19" t="s">
        <v>5451</v>
      </c>
      <c r="E5554" s="20">
        <v>1.82</v>
      </c>
      <c r="F5554">
        <f>MATCH(A:A,'Crown Aug Uploads '!B:B,0)</f>
        <v>6074</v>
      </c>
    </row>
    <row r="5555" spans="1:6" hidden="1" x14ac:dyDescent="0.3">
      <c r="A5555">
        <v>6059626</v>
      </c>
      <c r="B5555" s="19" t="s">
        <v>5452</v>
      </c>
      <c r="E5555" s="20">
        <v>21.86</v>
      </c>
      <c r="F5555">
        <f>MATCH(A:A,'Crown Aug Uploads '!B:B,0)</f>
        <v>6075</v>
      </c>
    </row>
    <row r="5556" spans="1:6" hidden="1" x14ac:dyDescent="0.3">
      <c r="A5556">
        <v>6059625</v>
      </c>
      <c r="B5556" s="19" t="s">
        <v>5453</v>
      </c>
      <c r="E5556" s="20">
        <v>10.93</v>
      </c>
      <c r="F5556">
        <f>MATCH(A:A,'Crown Aug Uploads '!B:B,0)</f>
        <v>6076</v>
      </c>
    </row>
    <row r="5557" spans="1:6" hidden="1" x14ac:dyDescent="0.3">
      <c r="A5557">
        <v>6058200</v>
      </c>
      <c r="B5557" s="19" t="s">
        <v>5454</v>
      </c>
      <c r="E5557" s="20">
        <v>4</v>
      </c>
      <c r="F5557">
        <f>MATCH(A:A,'Crown Aug Uploads '!B:B,0)</f>
        <v>6077</v>
      </c>
    </row>
    <row r="5558" spans="1:6" hidden="1" x14ac:dyDescent="0.3">
      <c r="A5558">
        <v>6058199</v>
      </c>
      <c r="B5558" s="19" t="s">
        <v>5455</v>
      </c>
      <c r="E5558" s="20">
        <v>3.58</v>
      </c>
      <c r="F5558">
        <f>MATCH(A:A,'Crown Aug Uploads '!B:B,0)</f>
        <v>6078</v>
      </c>
    </row>
    <row r="5559" spans="1:6" hidden="1" x14ac:dyDescent="0.3">
      <c r="A5559">
        <v>6061030</v>
      </c>
      <c r="B5559" s="19" t="s">
        <v>5456</v>
      </c>
      <c r="E5559" s="20">
        <v>2.8</v>
      </c>
      <c r="F5559">
        <f>MATCH(A:A,'Crown Aug Uploads '!B:B,0)</f>
        <v>6079</v>
      </c>
    </row>
    <row r="5560" spans="1:6" hidden="1" x14ac:dyDescent="0.3">
      <c r="A5560">
        <v>6061066</v>
      </c>
      <c r="B5560" s="19" t="s">
        <v>5457</v>
      </c>
      <c r="E5560" s="20">
        <v>3.31</v>
      </c>
      <c r="F5560">
        <f>MATCH(A:A,'Crown Aug Uploads '!B:B,0)</f>
        <v>6080</v>
      </c>
    </row>
    <row r="5561" spans="1:6" hidden="1" x14ac:dyDescent="0.3">
      <c r="A5561">
        <v>6061065</v>
      </c>
      <c r="B5561" s="19" t="s">
        <v>5458</v>
      </c>
      <c r="E5561" s="20">
        <v>3.48</v>
      </c>
      <c r="F5561">
        <f>MATCH(A:A,'Crown Aug Uploads '!B:B,0)</f>
        <v>6081</v>
      </c>
    </row>
    <row r="5562" spans="1:6" hidden="1" x14ac:dyDescent="0.3">
      <c r="A5562">
        <v>6061064</v>
      </c>
      <c r="B5562" s="19" t="s">
        <v>5459</v>
      </c>
      <c r="E5562" s="20">
        <v>4.66</v>
      </c>
      <c r="F5562">
        <f>MATCH(A:A,'Crown Aug Uploads '!B:B,0)</f>
        <v>6082</v>
      </c>
    </row>
    <row r="5563" spans="1:6" hidden="1" x14ac:dyDescent="0.3">
      <c r="A5563">
        <v>6061063</v>
      </c>
      <c r="B5563" s="19" t="s">
        <v>5460</v>
      </c>
      <c r="E5563" s="20">
        <v>3.93</v>
      </c>
      <c r="F5563">
        <f>MATCH(A:A,'Crown Aug Uploads '!B:B,0)</f>
        <v>6083</v>
      </c>
    </row>
    <row r="5564" spans="1:6" hidden="1" x14ac:dyDescent="0.3">
      <c r="A5564">
        <v>6061062</v>
      </c>
      <c r="B5564" s="19" t="s">
        <v>5461</v>
      </c>
      <c r="E5564" s="20">
        <v>3.78</v>
      </c>
      <c r="F5564">
        <f>MATCH(A:A,'Crown Aug Uploads '!B:B,0)</f>
        <v>6084</v>
      </c>
    </row>
    <row r="5565" spans="1:6" hidden="1" x14ac:dyDescent="0.3">
      <c r="A5565">
        <v>6061061</v>
      </c>
      <c r="B5565" s="19" t="s">
        <v>5462</v>
      </c>
      <c r="E5565" s="20">
        <v>9.56</v>
      </c>
      <c r="F5565">
        <f>MATCH(A:A,'Crown Aug Uploads '!B:B,0)</f>
        <v>6085</v>
      </c>
    </row>
    <row r="5566" spans="1:6" hidden="1" x14ac:dyDescent="0.3">
      <c r="A5566">
        <v>6061060</v>
      </c>
      <c r="B5566" s="19" t="s">
        <v>5463</v>
      </c>
      <c r="E5566" s="20">
        <v>5.05</v>
      </c>
      <c r="F5566">
        <f>MATCH(A:A,'Crown Aug Uploads '!B:B,0)</f>
        <v>6086</v>
      </c>
    </row>
    <row r="5567" spans="1:6" hidden="1" x14ac:dyDescent="0.3">
      <c r="A5567">
        <v>6061059</v>
      </c>
      <c r="B5567" s="19" t="s">
        <v>5464</v>
      </c>
      <c r="E5567" s="20">
        <v>4.0599999999999996</v>
      </c>
      <c r="F5567">
        <f>MATCH(A:A,'Crown Aug Uploads '!B:B,0)</f>
        <v>6087</v>
      </c>
    </row>
    <row r="5568" spans="1:6" hidden="1" x14ac:dyDescent="0.3">
      <c r="A5568">
        <v>6061058</v>
      </c>
      <c r="B5568" s="19" t="s">
        <v>5465</v>
      </c>
      <c r="E5568" s="20">
        <v>3.99</v>
      </c>
      <c r="F5568">
        <f>MATCH(A:A,'Crown Aug Uploads '!B:B,0)</f>
        <v>6088</v>
      </c>
    </row>
    <row r="5569" spans="1:6" hidden="1" x14ac:dyDescent="0.3">
      <c r="A5569">
        <v>6061056</v>
      </c>
      <c r="B5569" s="19" t="s">
        <v>5466</v>
      </c>
      <c r="E5569" s="20">
        <v>4.1100000000000003</v>
      </c>
      <c r="F5569">
        <f>MATCH(A:A,'Crown Aug Uploads '!B:B,0)</f>
        <v>6089</v>
      </c>
    </row>
    <row r="5570" spans="1:6" hidden="1" x14ac:dyDescent="0.3">
      <c r="A5570">
        <v>6061055</v>
      </c>
      <c r="B5570" s="19" t="s">
        <v>5467</v>
      </c>
      <c r="E5570" s="20">
        <v>4.5199999999999996</v>
      </c>
      <c r="F5570">
        <f>MATCH(A:A,'Crown Aug Uploads '!B:B,0)</f>
        <v>6090</v>
      </c>
    </row>
    <row r="5571" spans="1:6" hidden="1" x14ac:dyDescent="0.3">
      <c r="A5571">
        <v>6061054</v>
      </c>
      <c r="B5571" s="19" t="s">
        <v>5468</v>
      </c>
      <c r="E5571" s="20">
        <v>8.51</v>
      </c>
      <c r="F5571">
        <f>MATCH(A:A,'Crown Aug Uploads '!B:B,0)</f>
        <v>6091</v>
      </c>
    </row>
    <row r="5572" spans="1:6" hidden="1" x14ac:dyDescent="0.3">
      <c r="A5572">
        <v>6061053</v>
      </c>
      <c r="B5572" s="19" t="s">
        <v>5469</v>
      </c>
      <c r="E5572" s="20">
        <v>4.1100000000000003</v>
      </c>
      <c r="F5572">
        <f>MATCH(A:A,'Crown Aug Uploads '!B:B,0)</f>
        <v>6092</v>
      </c>
    </row>
    <row r="5573" spans="1:6" hidden="1" x14ac:dyDescent="0.3">
      <c r="A5573">
        <v>6061052</v>
      </c>
      <c r="B5573" s="19" t="s">
        <v>5470</v>
      </c>
      <c r="E5573" s="20">
        <v>3.61</v>
      </c>
      <c r="F5573">
        <f>MATCH(A:A,'Crown Aug Uploads '!B:B,0)</f>
        <v>6093</v>
      </c>
    </row>
    <row r="5574" spans="1:6" hidden="1" x14ac:dyDescent="0.3">
      <c r="A5574">
        <v>6061051</v>
      </c>
      <c r="B5574" s="19" t="s">
        <v>5471</v>
      </c>
      <c r="E5574" s="20">
        <v>3.15</v>
      </c>
      <c r="F5574">
        <f>MATCH(A:A,'Crown Aug Uploads '!B:B,0)</f>
        <v>6094</v>
      </c>
    </row>
    <row r="5575" spans="1:6" hidden="1" x14ac:dyDescent="0.3">
      <c r="A5575">
        <v>6061050</v>
      </c>
      <c r="B5575" s="19" t="s">
        <v>5472</v>
      </c>
      <c r="E5575" s="20">
        <v>30.07</v>
      </c>
      <c r="F5575">
        <f>MATCH(A:A,'Crown Aug Uploads '!B:B,0)</f>
        <v>6095</v>
      </c>
    </row>
    <row r="5576" spans="1:6" hidden="1" x14ac:dyDescent="0.3">
      <c r="A5576">
        <v>6061049</v>
      </c>
      <c r="B5576" s="19" t="s">
        <v>5345</v>
      </c>
      <c r="E5576" s="20">
        <v>26.97</v>
      </c>
      <c r="F5576">
        <f>MATCH(A:A,'Crown Aug Uploads '!B:B,0)</f>
        <v>6096</v>
      </c>
    </row>
    <row r="5577" spans="1:6" hidden="1" x14ac:dyDescent="0.3">
      <c r="A5577">
        <v>6061048</v>
      </c>
      <c r="B5577" s="19" t="s">
        <v>5473</v>
      </c>
      <c r="E5577" s="20">
        <v>19.71</v>
      </c>
      <c r="F5577">
        <f>MATCH(A:A,'Crown Aug Uploads '!B:B,0)</f>
        <v>6097</v>
      </c>
    </row>
    <row r="5578" spans="1:6" hidden="1" x14ac:dyDescent="0.3">
      <c r="A5578">
        <v>6061047</v>
      </c>
      <c r="B5578" s="19" t="s">
        <v>5474</v>
      </c>
      <c r="E5578" s="20">
        <v>18.440000000000001</v>
      </c>
      <c r="F5578">
        <f>MATCH(A:A,'Crown Aug Uploads '!B:B,0)</f>
        <v>6098</v>
      </c>
    </row>
    <row r="5579" spans="1:6" hidden="1" x14ac:dyDescent="0.3">
      <c r="A5579">
        <v>6061046</v>
      </c>
      <c r="B5579" s="19" t="s">
        <v>5475</v>
      </c>
      <c r="E5579" s="20">
        <v>16.5</v>
      </c>
      <c r="F5579">
        <f>MATCH(A:A,'Crown Aug Uploads '!B:B,0)</f>
        <v>6099</v>
      </c>
    </row>
    <row r="5580" spans="1:6" hidden="1" x14ac:dyDescent="0.3">
      <c r="A5580">
        <v>6061045</v>
      </c>
      <c r="B5580" s="19" t="s">
        <v>5476</v>
      </c>
      <c r="E5580" s="20">
        <v>10.34</v>
      </c>
      <c r="F5580">
        <f>MATCH(A:A,'Crown Aug Uploads '!B:B,0)</f>
        <v>6100</v>
      </c>
    </row>
    <row r="5581" spans="1:6" hidden="1" x14ac:dyDescent="0.3">
      <c r="A5581">
        <v>6061044</v>
      </c>
      <c r="B5581" s="19" t="s">
        <v>5477</v>
      </c>
      <c r="E5581" s="20">
        <v>9.9499999999999993</v>
      </c>
      <c r="F5581">
        <f>MATCH(A:A,'Crown Aug Uploads '!B:B,0)</f>
        <v>6101</v>
      </c>
    </row>
    <row r="5582" spans="1:6" hidden="1" x14ac:dyDescent="0.3">
      <c r="A5582">
        <v>6061043</v>
      </c>
      <c r="B5582" s="19" t="s">
        <v>5478</v>
      </c>
      <c r="E5582" s="20">
        <v>8.64</v>
      </c>
      <c r="F5582">
        <f>MATCH(A:A,'Crown Aug Uploads '!B:B,0)</f>
        <v>6102</v>
      </c>
    </row>
    <row r="5583" spans="1:6" hidden="1" x14ac:dyDescent="0.3">
      <c r="A5583">
        <v>6061042</v>
      </c>
      <c r="B5583" s="19" t="s">
        <v>5479</v>
      </c>
      <c r="E5583" s="20">
        <v>8.2899999999999991</v>
      </c>
      <c r="F5583">
        <f>MATCH(A:A,'Crown Aug Uploads '!B:B,0)</f>
        <v>6103</v>
      </c>
    </row>
    <row r="5584" spans="1:6" hidden="1" x14ac:dyDescent="0.3">
      <c r="A5584">
        <v>6061041</v>
      </c>
      <c r="B5584" s="19" t="s">
        <v>5480</v>
      </c>
      <c r="E5584" s="20">
        <v>0.96</v>
      </c>
      <c r="F5584">
        <f>MATCH(A:A,'Crown Aug Uploads '!B:B,0)</f>
        <v>6104</v>
      </c>
    </row>
    <row r="5585" spans="1:6" hidden="1" x14ac:dyDescent="0.3">
      <c r="A5585">
        <v>6061040</v>
      </c>
      <c r="B5585" s="19" t="s">
        <v>5481</v>
      </c>
      <c r="E5585" s="20">
        <v>5.65</v>
      </c>
      <c r="F5585">
        <f>MATCH(A:A,'Crown Aug Uploads '!B:B,0)</f>
        <v>6105</v>
      </c>
    </row>
    <row r="5586" spans="1:6" hidden="1" x14ac:dyDescent="0.3">
      <c r="A5586">
        <v>6061039</v>
      </c>
      <c r="B5586" s="19" t="s">
        <v>5482</v>
      </c>
      <c r="E5586" s="20">
        <v>1.83</v>
      </c>
      <c r="F5586">
        <f>MATCH(A:A,'Crown Aug Uploads '!B:B,0)</f>
        <v>6106</v>
      </c>
    </row>
    <row r="5587" spans="1:6" hidden="1" x14ac:dyDescent="0.3">
      <c r="A5587">
        <v>6061038</v>
      </c>
      <c r="B5587" s="19" t="s">
        <v>5483</v>
      </c>
      <c r="E5587" s="20">
        <v>8.86</v>
      </c>
      <c r="F5587">
        <f>MATCH(A:A,'Crown Aug Uploads '!B:B,0)</f>
        <v>6107</v>
      </c>
    </row>
    <row r="5588" spans="1:6" hidden="1" x14ac:dyDescent="0.3">
      <c r="A5588">
        <v>6061037</v>
      </c>
      <c r="B5588" s="19" t="s">
        <v>5484</v>
      </c>
      <c r="E5588" s="20">
        <v>24.69</v>
      </c>
      <c r="F5588">
        <f>MATCH(A:A,'Crown Aug Uploads '!B:B,0)</f>
        <v>6108</v>
      </c>
    </row>
    <row r="5589" spans="1:6" hidden="1" x14ac:dyDescent="0.3">
      <c r="A5589">
        <v>6061036</v>
      </c>
      <c r="B5589" s="19" t="s">
        <v>5485</v>
      </c>
      <c r="E5589" s="20">
        <v>18.68</v>
      </c>
      <c r="F5589">
        <f>MATCH(A:A,'Crown Aug Uploads '!B:B,0)</f>
        <v>6109</v>
      </c>
    </row>
    <row r="5590" spans="1:6" hidden="1" x14ac:dyDescent="0.3">
      <c r="A5590">
        <v>6061035</v>
      </c>
      <c r="B5590" s="19" t="s">
        <v>5486</v>
      </c>
      <c r="E5590" s="20">
        <v>12.4</v>
      </c>
      <c r="F5590">
        <f>MATCH(A:A,'Crown Aug Uploads '!B:B,0)</f>
        <v>6110</v>
      </c>
    </row>
    <row r="5591" spans="1:6" hidden="1" x14ac:dyDescent="0.3">
      <c r="A5591">
        <v>6061033</v>
      </c>
      <c r="B5591" s="19" t="s">
        <v>5487</v>
      </c>
      <c r="E5591" s="20">
        <v>7.11</v>
      </c>
      <c r="F5591">
        <f>MATCH(A:A,'Crown Aug Uploads '!B:B,0)</f>
        <v>6111</v>
      </c>
    </row>
    <row r="5592" spans="1:6" hidden="1" x14ac:dyDescent="0.3">
      <c r="A5592">
        <v>6061032</v>
      </c>
      <c r="B5592" s="19" t="s">
        <v>5488</v>
      </c>
      <c r="E5592" s="20">
        <v>4.46</v>
      </c>
      <c r="F5592">
        <f>MATCH(A:A,'Crown Aug Uploads '!B:B,0)</f>
        <v>6112</v>
      </c>
    </row>
    <row r="5593" spans="1:6" hidden="1" x14ac:dyDescent="0.3">
      <c r="A5593">
        <v>6061031</v>
      </c>
      <c r="B5593" s="19" t="s">
        <v>5489</v>
      </c>
      <c r="E5593" s="20">
        <v>3.62</v>
      </c>
      <c r="F5593">
        <f>MATCH(A:A,'Crown Aug Uploads '!B:B,0)</f>
        <v>6113</v>
      </c>
    </row>
    <row r="5594" spans="1:6" hidden="1" x14ac:dyDescent="0.3">
      <c r="A5594">
        <v>6055907</v>
      </c>
      <c r="B5594" s="19" t="s">
        <v>5490</v>
      </c>
      <c r="E5594" s="20">
        <v>9.57</v>
      </c>
      <c r="F5594">
        <f>MATCH(A:A,'Crown Aug Uploads '!B:B,0)</f>
        <v>6114</v>
      </c>
    </row>
    <row r="5595" spans="1:6" hidden="1" x14ac:dyDescent="0.3">
      <c r="A5595">
        <v>6042289</v>
      </c>
      <c r="B5595" s="19" t="s">
        <v>5491</v>
      </c>
      <c r="E5595" s="20">
        <v>2</v>
      </c>
      <c r="F5595">
        <f>MATCH(A:A,'Crown Aug Uploads '!B:B,0)</f>
        <v>321</v>
      </c>
    </row>
    <row r="5596" spans="1:6" hidden="1" x14ac:dyDescent="0.3">
      <c r="A5596">
        <v>6042288</v>
      </c>
      <c r="B5596" s="19" t="s">
        <v>5492</v>
      </c>
      <c r="E5596" s="20">
        <v>8.43</v>
      </c>
      <c r="F5596">
        <f>MATCH(A:A,'Crown Aug Uploads '!B:B,0)</f>
        <v>6115</v>
      </c>
    </row>
    <row r="5597" spans="1:6" hidden="1" x14ac:dyDescent="0.3">
      <c r="A5597">
        <v>6042238</v>
      </c>
      <c r="B5597" s="19" t="s">
        <v>5493</v>
      </c>
      <c r="E5597" s="20">
        <v>9.56</v>
      </c>
      <c r="F5597">
        <f>MATCH(A:A,'Crown Aug Uploads '!B:B,0)</f>
        <v>6116</v>
      </c>
    </row>
    <row r="5598" spans="1:6" hidden="1" x14ac:dyDescent="0.3">
      <c r="A5598">
        <v>6042237</v>
      </c>
      <c r="B5598" s="19" t="s">
        <v>5494</v>
      </c>
      <c r="E5598" s="20">
        <v>8.42</v>
      </c>
      <c r="F5598">
        <f>MATCH(A:A,'Crown Aug Uploads '!B:B,0)</f>
        <v>6117</v>
      </c>
    </row>
    <row r="5599" spans="1:6" hidden="1" x14ac:dyDescent="0.3">
      <c r="A5599">
        <v>6042235</v>
      </c>
      <c r="B5599" s="19" t="s">
        <v>5495</v>
      </c>
      <c r="E5599" s="20">
        <v>2.25</v>
      </c>
      <c r="F5599">
        <f>MATCH(A:A,'Crown Aug Uploads '!B:B,0)</f>
        <v>6118</v>
      </c>
    </row>
    <row r="5600" spans="1:6" hidden="1" x14ac:dyDescent="0.3">
      <c r="A5600">
        <v>6042234</v>
      </c>
      <c r="B5600" s="19" t="s">
        <v>5496</v>
      </c>
      <c r="E5600" s="20">
        <v>4.18</v>
      </c>
      <c r="F5600">
        <f>MATCH(A:A,'Crown Aug Uploads '!B:B,0)</f>
        <v>6119</v>
      </c>
    </row>
    <row r="5601" spans="1:6" hidden="1" x14ac:dyDescent="0.3">
      <c r="A5601">
        <v>6042230</v>
      </c>
      <c r="B5601" s="19" t="s">
        <v>5497</v>
      </c>
      <c r="E5601" s="20">
        <v>15.5</v>
      </c>
      <c r="F5601">
        <f>MATCH(A:A,'Crown Aug Uploads '!B:B,0)</f>
        <v>6120</v>
      </c>
    </row>
    <row r="5602" spans="1:6" hidden="1" x14ac:dyDescent="0.3">
      <c r="A5602">
        <v>6042212</v>
      </c>
      <c r="B5602" s="19" t="s">
        <v>5498</v>
      </c>
      <c r="E5602" s="20">
        <v>18.3</v>
      </c>
      <c r="F5602">
        <f>MATCH(A:A,'Crown Aug Uploads '!B:B,0)</f>
        <v>6121</v>
      </c>
    </row>
    <row r="5603" spans="1:6" hidden="1" x14ac:dyDescent="0.3">
      <c r="A5603">
        <v>6042187</v>
      </c>
      <c r="B5603" s="19" t="s">
        <v>5499</v>
      </c>
      <c r="E5603" s="20">
        <v>9.6199999999999992</v>
      </c>
      <c r="F5603">
        <f>MATCH(A:A,'Crown Aug Uploads '!B:B,0)</f>
        <v>6122</v>
      </c>
    </row>
    <row r="5604" spans="1:6" hidden="1" x14ac:dyDescent="0.3">
      <c r="A5604">
        <v>6042182</v>
      </c>
      <c r="B5604" s="19" t="s">
        <v>178</v>
      </c>
      <c r="E5604" s="20">
        <v>7.1</v>
      </c>
      <c r="F5604">
        <f>MATCH(A:A,'Crown Aug Uploads '!B:B,0)</f>
        <v>730</v>
      </c>
    </row>
    <row r="5605" spans="1:6" hidden="1" x14ac:dyDescent="0.3">
      <c r="A5605">
        <v>6042181</v>
      </c>
      <c r="B5605" s="19" t="s">
        <v>5500</v>
      </c>
      <c r="E5605" s="20">
        <v>13.56</v>
      </c>
      <c r="F5605">
        <f>MATCH(A:A,'Crown Aug Uploads '!B:B,0)</f>
        <v>802</v>
      </c>
    </row>
    <row r="5606" spans="1:6" hidden="1" x14ac:dyDescent="0.3">
      <c r="A5606">
        <v>6042180</v>
      </c>
      <c r="B5606" s="19" t="s">
        <v>5501</v>
      </c>
      <c r="E5606" s="20">
        <v>11.75</v>
      </c>
      <c r="F5606">
        <f>MATCH(A:A,'Crown Aug Uploads '!B:B,0)</f>
        <v>6123</v>
      </c>
    </row>
    <row r="5607" spans="1:6" x14ac:dyDescent="0.3">
      <c r="A5607">
        <v>6042179</v>
      </c>
      <c r="B5607" s="19" t="s">
        <v>5502</v>
      </c>
      <c r="E5607" s="20">
        <v>9</v>
      </c>
      <c r="F5607">
        <f>MATCH(A:A,'Crown Aug Uploads '!B:B,0)</f>
        <v>574</v>
      </c>
    </row>
    <row r="5608" spans="1:6" hidden="1" x14ac:dyDescent="0.3">
      <c r="A5608">
        <v>6042174</v>
      </c>
      <c r="B5608" s="19" t="s">
        <v>201</v>
      </c>
      <c r="E5608" s="20">
        <v>10.06</v>
      </c>
      <c r="F5608">
        <f>MATCH(A:A,'Crown Aug Uploads '!B:B,0)</f>
        <v>189</v>
      </c>
    </row>
    <row r="5609" spans="1:6" hidden="1" x14ac:dyDescent="0.3">
      <c r="A5609">
        <v>6042173</v>
      </c>
      <c r="B5609" s="19" t="s">
        <v>200</v>
      </c>
      <c r="E5609" s="20">
        <v>8.83</v>
      </c>
      <c r="F5609">
        <f>MATCH(A:A,'Crown Aug Uploads '!B:B,0)</f>
        <v>152</v>
      </c>
    </row>
    <row r="5610" spans="1:6" hidden="1" x14ac:dyDescent="0.3">
      <c r="A5610">
        <v>6042172</v>
      </c>
      <c r="B5610" s="19" t="s">
        <v>5503</v>
      </c>
      <c r="E5610" s="20">
        <v>4</v>
      </c>
      <c r="F5610">
        <f>MATCH(A:A,'Crown Aug Uploads '!B:B,0)</f>
        <v>6124</v>
      </c>
    </row>
    <row r="5611" spans="1:6" hidden="1" x14ac:dyDescent="0.3">
      <c r="A5611">
        <v>6042171</v>
      </c>
      <c r="B5611" s="19" t="s">
        <v>5504</v>
      </c>
      <c r="E5611" s="20">
        <v>7.34</v>
      </c>
      <c r="F5611">
        <f>MATCH(A:A,'Crown Aug Uploads '!B:B,0)</f>
        <v>435</v>
      </c>
    </row>
    <row r="5612" spans="1:6" hidden="1" x14ac:dyDescent="0.3">
      <c r="A5612">
        <v>6042170</v>
      </c>
      <c r="B5612" s="19" t="s">
        <v>199</v>
      </c>
      <c r="E5612" s="20">
        <v>9.0500000000000007</v>
      </c>
      <c r="F5612">
        <f>MATCH(A:A,'Crown Aug Uploads '!B:B,0)</f>
        <v>373</v>
      </c>
    </row>
    <row r="5613" spans="1:6" hidden="1" x14ac:dyDescent="0.3">
      <c r="A5613">
        <v>6042169</v>
      </c>
      <c r="B5613" s="19" t="s">
        <v>5505</v>
      </c>
      <c r="E5613" s="20">
        <v>6.4</v>
      </c>
      <c r="F5613">
        <f>MATCH(A:A,'Crown Aug Uploads '!B:B,0)</f>
        <v>6125</v>
      </c>
    </row>
    <row r="5614" spans="1:6" x14ac:dyDescent="0.3">
      <c r="A5614">
        <v>6042167</v>
      </c>
      <c r="B5614" s="19" t="s">
        <v>198</v>
      </c>
      <c r="E5614" s="20">
        <v>29.63</v>
      </c>
      <c r="F5614">
        <f>MATCH(A:A,'Crown Aug Uploads '!B:B,0)</f>
        <v>1251</v>
      </c>
    </row>
    <row r="5615" spans="1:6" hidden="1" x14ac:dyDescent="0.3">
      <c r="A5615">
        <v>6042166</v>
      </c>
      <c r="B5615" s="19" t="s">
        <v>5506</v>
      </c>
      <c r="E5615" s="20">
        <v>14</v>
      </c>
      <c r="F5615">
        <f>MATCH(A:A,'Crown Aug Uploads '!B:B,0)</f>
        <v>6126</v>
      </c>
    </row>
    <row r="5616" spans="1:6" hidden="1" x14ac:dyDescent="0.3">
      <c r="A5616">
        <v>6042156</v>
      </c>
      <c r="B5616" s="19" t="s">
        <v>5507</v>
      </c>
      <c r="E5616" s="20">
        <v>3.37</v>
      </c>
      <c r="F5616">
        <f>MATCH(A:A,'Crown Aug Uploads '!B:B,0)</f>
        <v>6127</v>
      </c>
    </row>
    <row r="5617" spans="1:6" hidden="1" x14ac:dyDescent="0.3">
      <c r="A5617">
        <v>6042155</v>
      </c>
      <c r="B5617" s="19" t="s">
        <v>5508</v>
      </c>
      <c r="E5617" s="20">
        <v>2.97</v>
      </c>
      <c r="F5617">
        <f>MATCH(A:A,'Crown Aug Uploads '!B:B,0)</f>
        <v>6128</v>
      </c>
    </row>
    <row r="5618" spans="1:6" hidden="1" x14ac:dyDescent="0.3">
      <c r="A5618">
        <v>6042154</v>
      </c>
      <c r="B5618" s="19" t="s">
        <v>5509</v>
      </c>
      <c r="E5618" s="20">
        <v>2.75</v>
      </c>
      <c r="F5618">
        <f>MATCH(A:A,'Crown Aug Uploads '!B:B,0)</f>
        <v>6129</v>
      </c>
    </row>
    <row r="5619" spans="1:6" hidden="1" x14ac:dyDescent="0.3">
      <c r="A5619">
        <v>6042153</v>
      </c>
      <c r="B5619" s="19" t="s">
        <v>5510</v>
      </c>
      <c r="E5619" s="20">
        <v>3.22</v>
      </c>
      <c r="F5619">
        <f>MATCH(A:A,'Crown Aug Uploads '!B:B,0)</f>
        <v>6130</v>
      </c>
    </row>
    <row r="5620" spans="1:6" hidden="1" x14ac:dyDescent="0.3">
      <c r="A5620">
        <v>6042152</v>
      </c>
      <c r="B5620" s="19" t="s">
        <v>5511</v>
      </c>
      <c r="E5620" s="20">
        <v>2.84</v>
      </c>
      <c r="F5620">
        <f>MATCH(A:A,'Crown Aug Uploads '!B:B,0)</f>
        <v>6131</v>
      </c>
    </row>
    <row r="5621" spans="1:6" hidden="1" x14ac:dyDescent="0.3">
      <c r="A5621">
        <v>6042151</v>
      </c>
      <c r="B5621" s="19" t="s">
        <v>5512</v>
      </c>
      <c r="E5621" s="20">
        <v>2.75</v>
      </c>
      <c r="F5621">
        <f>MATCH(A:A,'Crown Aug Uploads '!B:B,0)</f>
        <v>6132</v>
      </c>
    </row>
    <row r="5622" spans="1:6" hidden="1" x14ac:dyDescent="0.3">
      <c r="A5622">
        <v>6042150</v>
      </c>
      <c r="B5622" s="19" t="s">
        <v>5513</v>
      </c>
      <c r="E5622" s="20">
        <v>2</v>
      </c>
      <c r="F5622">
        <f>MATCH(A:A,'Crown Aug Uploads '!B:B,0)</f>
        <v>6133</v>
      </c>
    </row>
    <row r="5623" spans="1:6" hidden="1" x14ac:dyDescent="0.3">
      <c r="A5623">
        <v>6042149</v>
      </c>
      <c r="B5623" s="19" t="s">
        <v>5514</v>
      </c>
      <c r="E5623" s="20">
        <v>2.98</v>
      </c>
      <c r="F5623">
        <f>MATCH(A:A,'Crown Aug Uploads '!B:B,0)</f>
        <v>6134</v>
      </c>
    </row>
    <row r="5624" spans="1:6" hidden="1" x14ac:dyDescent="0.3">
      <c r="A5624">
        <v>6042148</v>
      </c>
      <c r="B5624" s="19" t="s">
        <v>5515</v>
      </c>
      <c r="E5624" s="20">
        <v>8.74</v>
      </c>
      <c r="F5624">
        <f>MATCH(A:A,'Crown Aug Uploads '!B:B,0)</f>
        <v>657</v>
      </c>
    </row>
    <row r="5625" spans="1:6" hidden="1" x14ac:dyDescent="0.3">
      <c r="A5625">
        <v>6042147</v>
      </c>
      <c r="B5625" s="19" t="s">
        <v>5516</v>
      </c>
      <c r="E5625" s="20">
        <v>12.41</v>
      </c>
      <c r="F5625">
        <f>MATCH(A:A,'Crown Aug Uploads '!B:B,0)</f>
        <v>756</v>
      </c>
    </row>
    <row r="5626" spans="1:6" hidden="1" x14ac:dyDescent="0.3">
      <c r="A5626">
        <v>6042146</v>
      </c>
      <c r="B5626" s="19" t="s">
        <v>5517</v>
      </c>
      <c r="E5626" s="20">
        <v>10.09</v>
      </c>
      <c r="F5626">
        <f>MATCH(A:A,'Crown Aug Uploads '!B:B,0)</f>
        <v>782</v>
      </c>
    </row>
    <row r="5627" spans="1:6" hidden="1" x14ac:dyDescent="0.3">
      <c r="A5627">
        <v>6042145</v>
      </c>
      <c r="B5627" s="19" t="s">
        <v>5518</v>
      </c>
      <c r="E5627" s="20">
        <v>8.89</v>
      </c>
      <c r="F5627">
        <f>MATCH(A:A,'Crown Aug Uploads '!B:B,0)</f>
        <v>783</v>
      </c>
    </row>
    <row r="5628" spans="1:6" hidden="1" x14ac:dyDescent="0.3">
      <c r="A5628">
        <v>6042144</v>
      </c>
      <c r="B5628" s="19" t="s">
        <v>5519</v>
      </c>
      <c r="E5628" s="20">
        <v>8.44</v>
      </c>
      <c r="F5628">
        <f>MATCH(A:A,'Crown Aug Uploads '!B:B,0)</f>
        <v>6135</v>
      </c>
    </row>
    <row r="5629" spans="1:6" hidden="1" x14ac:dyDescent="0.3">
      <c r="A5629">
        <v>6042143</v>
      </c>
      <c r="B5629" s="19" t="s">
        <v>5520</v>
      </c>
      <c r="E5629" s="20">
        <v>12.27</v>
      </c>
      <c r="F5629">
        <f>MATCH(A:A,'Crown Aug Uploads '!B:B,0)</f>
        <v>6136</v>
      </c>
    </row>
    <row r="5630" spans="1:6" hidden="1" x14ac:dyDescent="0.3">
      <c r="A5630">
        <v>6042290</v>
      </c>
      <c r="B5630" s="19" t="s">
        <v>5521</v>
      </c>
      <c r="E5630" s="20">
        <v>1.33</v>
      </c>
      <c r="F5630">
        <f>MATCH(A:A,'Crown Aug Uploads '!B:B,0)</f>
        <v>382</v>
      </c>
    </row>
    <row r="5631" spans="1:6" hidden="1" x14ac:dyDescent="0.3">
      <c r="A5631">
        <v>6043341</v>
      </c>
      <c r="B5631" s="19" t="s">
        <v>5522</v>
      </c>
      <c r="E5631" s="20">
        <v>0.87</v>
      </c>
      <c r="F5631">
        <f>MATCH(A:A,'Crown Aug Uploads '!B:B,0)</f>
        <v>6137</v>
      </c>
    </row>
    <row r="5632" spans="1:6" x14ac:dyDescent="0.3">
      <c r="A5632">
        <v>6043336</v>
      </c>
      <c r="B5632" s="19" t="s">
        <v>5523</v>
      </c>
      <c r="E5632" s="20">
        <v>6.52</v>
      </c>
      <c r="F5632">
        <f>MATCH(A:A,'Crown Aug Uploads '!B:B,0)</f>
        <v>6138</v>
      </c>
    </row>
    <row r="5633" spans="1:6" hidden="1" x14ac:dyDescent="0.3">
      <c r="A5633">
        <v>6043326</v>
      </c>
      <c r="B5633" s="19" t="s">
        <v>5524</v>
      </c>
      <c r="E5633" s="20">
        <v>8.6199999999999992</v>
      </c>
      <c r="F5633">
        <f>MATCH(A:A,'Crown Aug Uploads '!B:B,0)</f>
        <v>6139</v>
      </c>
    </row>
    <row r="5634" spans="1:6" hidden="1" x14ac:dyDescent="0.3">
      <c r="A5634">
        <v>6043323</v>
      </c>
      <c r="B5634" s="19" t="s">
        <v>5525</v>
      </c>
      <c r="E5634" s="20">
        <v>9.11</v>
      </c>
      <c r="F5634">
        <f>MATCH(A:A,'Crown Aug Uploads '!B:B,0)</f>
        <v>562</v>
      </c>
    </row>
    <row r="5635" spans="1:6" hidden="1" x14ac:dyDescent="0.3">
      <c r="A5635">
        <v>6043316</v>
      </c>
      <c r="B5635" s="19" t="s">
        <v>5526</v>
      </c>
      <c r="E5635" s="20">
        <v>13.11</v>
      </c>
      <c r="F5635">
        <f>MATCH(A:A,'Crown Aug Uploads '!B:B,0)</f>
        <v>6140</v>
      </c>
    </row>
    <row r="5636" spans="1:6" hidden="1" x14ac:dyDescent="0.3">
      <c r="A5636">
        <v>6043144</v>
      </c>
      <c r="B5636" s="19" t="s">
        <v>5527</v>
      </c>
      <c r="E5636" s="20">
        <v>3.13</v>
      </c>
      <c r="F5636">
        <f>MATCH(A:A,'Crown Aug Uploads '!B:B,0)</f>
        <v>6141</v>
      </c>
    </row>
    <row r="5637" spans="1:6" hidden="1" x14ac:dyDescent="0.3">
      <c r="A5637">
        <v>6043143</v>
      </c>
      <c r="B5637" s="19" t="s">
        <v>5528</v>
      </c>
      <c r="E5637" s="20">
        <v>4.13</v>
      </c>
      <c r="F5637">
        <f>MATCH(A:A,'Crown Aug Uploads '!B:B,0)</f>
        <v>6142</v>
      </c>
    </row>
    <row r="5638" spans="1:6" hidden="1" x14ac:dyDescent="0.3">
      <c r="A5638">
        <v>6042959</v>
      </c>
      <c r="B5638" s="19" t="s">
        <v>5529</v>
      </c>
      <c r="E5638" s="20">
        <v>12.15</v>
      </c>
      <c r="F5638">
        <f>MATCH(A:A,'Crown Aug Uploads '!B:B,0)</f>
        <v>6143</v>
      </c>
    </row>
    <row r="5639" spans="1:6" hidden="1" x14ac:dyDescent="0.3">
      <c r="A5639">
        <v>6042649</v>
      </c>
      <c r="B5639" s="19" t="s">
        <v>5530</v>
      </c>
      <c r="E5639" s="20">
        <v>14</v>
      </c>
      <c r="F5639">
        <f>MATCH(A:A,'Crown Aug Uploads '!B:B,0)</f>
        <v>365</v>
      </c>
    </row>
    <row r="5640" spans="1:6" hidden="1" x14ac:dyDescent="0.3">
      <c r="A5640">
        <v>6042373</v>
      </c>
      <c r="B5640" s="19" t="s">
        <v>5531</v>
      </c>
      <c r="E5640" s="20">
        <v>10.29</v>
      </c>
      <c r="F5640">
        <f>MATCH(A:A,'Crown Aug Uploads '!B:B,0)</f>
        <v>6144</v>
      </c>
    </row>
    <row r="5641" spans="1:6" hidden="1" x14ac:dyDescent="0.3">
      <c r="A5641">
        <v>6042320</v>
      </c>
      <c r="B5641" s="19" t="s">
        <v>183</v>
      </c>
      <c r="E5641" s="20">
        <v>7.83</v>
      </c>
      <c r="F5641">
        <f>MATCH(A:A,'Crown Aug Uploads '!B:B,0)</f>
        <v>460</v>
      </c>
    </row>
    <row r="5642" spans="1:6" hidden="1" x14ac:dyDescent="0.3">
      <c r="A5642">
        <v>6042312</v>
      </c>
      <c r="B5642" s="19" t="s">
        <v>5532</v>
      </c>
      <c r="E5642" s="20">
        <v>6.53</v>
      </c>
      <c r="F5642">
        <f>MATCH(A:A,'Crown Aug Uploads '!B:B,0)</f>
        <v>6145</v>
      </c>
    </row>
    <row r="5643" spans="1:6" hidden="1" x14ac:dyDescent="0.3">
      <c r="A5643">
        <v>6042311</v>
      </c>
      <c r="B5643" s="19" t="s">
        <v>5533</v>
      </c>
      <c r="E5643" s="20">
        <v>6.53</v>
      </c>
      <c r="F5643">
        <f>MATCH(A:A,'Crown Aug Uploads '!B:B,0)</f>
        <v>6146</v>
      </c>
    </row>
    <row r="5644" spans="1:6" hidden="1" x14ac:dyDescent="0.3">
      <c r="A5644">
        <v>6042307</v>
      </c>
      <c r="B5644" s="19" t="s">
        <v>5534</v>
      </c>
      <c r="E5644" s="20">
        <v>1.43</v>
      </c>
      <c r="F5644">
        <f>MATCH(A:A,'Crown Aug Uploads '!B:B,0)</f>
        <v>6147</v>
      </c>
    </row>
    <row r="5645" spans="1:6" hidden="1" x14ac:dyDescent="0.3">
      <c r="A5645">
        <v>6042306</v>
      </c>
      <c r="B5645" s="19" t="s">
        <v>5535</v>
      </c>
      <c r="E5645" s="20">
        <v>0.81</v>
      </c>
      <c r="F5645">
        <f>MATCH(A:A,'Crown Aug Uploads '!B:B,0)</f>
        <v>6148</v>
      </c>
    </row>
    <row r="5646" spans="1:6" hidden="1" x14ac:dyDescent="0.3">
      <c r="A5646">
        <v>6042305</v>
      </c>
      <c r="B5646" s="19" t="s">
        <v>5536</v>
      </c>
      <c r="E5646" s="20">
        <v>11.17</v>
      </c>
      <c r="F5646">
        <f>MATCH(A:A,'Crown Aug Uploads '!B:B,0)</f>
        <v>6149</v>
      </c>
    </row>
    <row r="5647" spans="1:6" hidden="1" x14ac:dyDescent="0.3">
      <c r="A5647">
        <v>6042300</v>
      </c>
      <c r="B5647" s="19" t="s">
        <v>5537</v>
      </c>
      <c r="E5647" s="20">
        <v>1.58</v>
      </c>
      <c r="F5647">
        <f>MATCH(A:A,'Crown Aug Uploads '!B:B,0)</f>
        <v>505</v>
      </c>
    </row>
    <row r="5648" spans="1:6" hidden="1" x14ac:dyDescent="0.3">
      <c r="A5648">
        <v>6042299</v>
      </c>
      <c r="B5648" s="19" t="s">
        <v>5538</v>
      </c>
      <c r="E5648" s="20">
        <v>2.72</v>
      </c>
      <c r="F5648">
        <f>MATCH(A:A,'Crown Aug Uploads '!B:B,0)</f>
        <v>500</v>
      </c>
    </row>
    <row r="5649" spans="1:6" x14ac:dyDescent="0.3">
      <c r="A5649">
        <v>6042298</v>
      </c>
      <c r="B5649" s="19" t="s">
        <v>5539</v>
      </c>
      <c r="E5649" s="20">
        <v>6.52</v>
      </c>
      <c r="F5649">
        <f>MATCH(A:A,'Crown Aug Uploads '!B:B,0)</f>
        <v>180</v>
      </c>
    </row>
    <row r="5650" spans="1:6" hidden="1" x14ac:dyDescent="0.3">
      <c r="A5650">
        <v>6042297</v>
      </c>
      <c r="B5650" s="19" t="s">
        <v>182</v>
      </c>
      <c r="E5650" s="20">
        <v>5.43</v>
      </c>
      <c r="F5650">
        <f>MATCH(A:A,'Crown Aug Uploads '!B:B,0)</f>
        <v>297</v>
      </c>
    </row>
    <row r="5651" spans="1:6" hidden="1" x14ac:dyDescent="0.3">
      <c r="A5651">
        <v>6042296</v>
      </c>
      <c r="B5651" s="19" t="s">
        <v>181</v>
      </c>
      <c r="E5651" s="20">
        <v>9.73</v>
      </c>
      <c r="F5651">
        <f>MATCH(A:A,'Crown Aug Uploads '!B:B,0)</f>
        <v>250</v>
      </c>
    </row>
    <row r="5652" spans="1:6" hidden="1" x14ac:dyDescent="0.3">
      <c r="A5652">
        <v>6042295</v>
      </c>
      <c r="B5652" s="19" t="s">
        <v>180</v>
      </c>
      <c r="E5652" s="20">
        <v>2.75</v>
      </c>
      <c r="F5652">
        <f>MATCH(A:A,'Crown Aug Uploads '!B:B,0)</f>
        <v>173</v>
      </c>
    </row>
    <row r="5653" spans="1:6" hidden="1" x14ac:dyDescent="0.3">
      <c r="A5653">
        <v>6042294</v>
      </c>
      <c r="B5653" s="19" t="s">
        <v>179</v>
      </c>
      <c r="E5653" s="20">
        <v>6.6</v>
      </c>
      <c r="F5653">
        <f>MATCH(A:A,'Crown Aug Uploads '!B:B,0)</f>
        <v>561</v>
      </c>
    </row>
    <row r="5654" spans="1:6" hidden="1" x14ac:dyDescent="0.3">
      <c r="A5654">
        <v>6042293</v>
      </c>
      <c r="B5654" s="19" t="s">
        <v>5540</v>
      </c>
      <c r="E5654" s="20">
        <v>0.87</v>
      </c>
      <c r="F5654">
        <f>MATCH(A:A,'Crown Aug Uploads '!B:B,0)</f>
        <v>6150</v>
      </c>
    </row>
    <row r="5655" spans="1:6" hidden="1" x14ac:dyDescent="0.3">
      <c r="A5655">
        <v>6042292</v>
      </c>
      <c r="B5655" s="19" t="s">
        <v>5541</v>
      </c>
      <c r="E5655" s="20">
        <v>4.68</v>
      </c>
      <c r="F5655">
        <f>MATCH(A:A,'Crown Aug Uploads '!B:B,0)</f>
        <v>6151</v>
      </c>
    </row>
    <row r="5656" spans="1:6" x14ac:dyDescent="0.3">
      <c r="A5656">
        <v>6042291</v>
      </c>
      <c r="B5656" s="19" t="s">
        <v>5542</v>
      </c>
      <c r="E5656" s="20">
        <v>3.92</v>
      </c>
      <c r="F5656">
        <f>MATCH(A:A,'Crown Aug Uploads '!B:B,0)</f>
        <v>6152</v>
      </c>
    </row>
    <row r="5657" spans="1:6" hidden="1" x14ac:dyDescent="0.3">
      <c r="A5657">
        <v>6041674</v>
      </c>
      <c r="B5657" s="19" t="s">
        <v>196</v>
      </c>
      <c r="E5657" s="20">
        <v>5.39</v>
      </c>
      <c r="F5657">
        <f>MATCH(A:A,'Crown Aug Uploads '!B:B,0)</f>
        <v>227</v>
      </c>
    </row>
    <row r="5658" spans="1:6" hidden="1" x14ac:dyDescent="0.3">
      <c r="A5658">
        <v>6041672</v>
      </c>
      <c r="B5658" s="19" t="s">
        <v>5543</v>
      </c>
      <c r="E5658" s="20">
        <v>7.82</v>
      </c>
      <c r="F5658">
        <f>MATCH(A:A,'Crown Aug Uploads '!B:B,0)</f>
        <v>6153</v>
      </c>
    </row>
    <row r="5659" spans="1:6" hidden="1" x14ac:dyDescent="0.3">
      <c r="A5659">
        <v>6041667</v>
      </c>
      <c r="B5659" s="19" t="s">
        <v>5544</v>
      </c>
      <c r="E5659" s="20">
        <v>0.48</v>
      </c>
      <c r="F5659">
        <f>MATCH(A:A,'Crown Aug Uploads '!B:B,0)</f>
        <v>6154</v>
      </c>
    </row>
    <row r="5660" spans="1:6" hidden="1" x14ac:dyDescent="0.3">
      <c r="A5660">
        <v>6041664</v>
      </c>
      <c r="B5660" s="19" t="s">
        <v>195</v>
      </c>
      <c r="E5660" s="20">
        <v>6.49</v>
      </c>
      <c r="F5660">
        <f>MATCH(A:A,'Crown Aug Uploads '!B:B,0)</f>
        <v>1249</v>
      </c>
    </row>
    <row r="5661" spans="1:6" hidden="1" x14ac:dyDescent="0.3">
      <c r="A5661">
        <v>6041655</v>
      </c>
      <c r="B5661" s="19" t="s">
        <v>5545</v>
      </c>
      <c r="E5661" s="20">
        <v>2.63</v>
      </c>
      <c r="F5661">
        <f>MATCH(A:A,'Crown Aug Uploads '!B:B,0)</f>
        <v>6155</v>
      </c>
    </row>
    <row r="5662" spans="1:6" hidden="1" x14ac:dyDescent="0.3">
      <c r="A5662">
        <v>6041654</v>
      </c>
      <c r="B5662" s="19" t="s">
        <v>5546</v>
      </c>
      <c r="E5662" s="20">
        <v>1.75</v>
      </c>
      <c r="F5662">
        <f>MATCH(A:A,'Crown Aug Uploads '!B:B,0)</f>
        <v>109</v>
      </c>
    </row>
    <row r="5663" spans="1:6" hidden="1" x14ac:dyDescent="0.3">
      <c r="A5663">
        <v>6041653</v>
      </c>
      <c r="B5663" s="19" t="s">
        <v>5547</v>
      </c>
      <c r="E5663" s="20">
        <v>1.25</v>
      </c>
      <c r="F5663">
        <f>MATCH(A:A,'Crown Aug Uploads '!B:B,0)</f>
        <v>476</v>
      </c>
    </row>
    <row r="5664" spans="1:6" hidden="1" x14ac:dyDescent="0.3">
      <c r="A5664">
        <v>6041652</v>
      </c>
      <c r="B5664" s="19" t="s">
        <v>5548</v>
      </c>
      <c r="E5664" s="20">
        <v>1.01</v>
      </c>
      <c r="F5664">
        <f>MATCH(A:A,'Crown Aug Uploads '!B:B,0)</f>
        <v>623</v>
      </c>
    </row>
    <row r="5665" spans="1:6" hidden="1" x14ac:dyDescent="0.3">
      <c r="A5665">
        <v>6041651</v>
      </c>
      <c r="B5665" s="19" t="s">
        <v>194</v>
      </c>
      <c r="E5665" s="20">
        <v>2.36</v>
      </c>
      <c r="F5665">
        <f>MATCH(A:A,'Crown Aug Uploads '!B:B,0)</f>
        <v>462</v>
      </c>
    </row>
    <row r="5666" spans="1:6" hidden="1" x14ac:dyDescent="0.3">
      <c r="A5666">
        <v>6041649</v>
      </c>
      <c r="B5666" s="19" t="s">
        <v>5549</v>
      </c>
      <c r="E5666" s="20">
        <v>8.24</v>
      </c>
      <c r="F5666">
        <f>MATCH(A:A,'Crown Aug Uploads '!B:B,0)</f>
        <v>612</v>
      </c>
    </row>
    <row r="5667" spans="1:6" hidden="1" x14ac:dyDescent="0.3">
      <c r="A5667">
        <v>6041648</v>
      </c>
      <c r="B5667" s="19" t="s">
        <v>5550</v>
      </c>
      <c r="E5667" s="20">
        <v>1.37</v>
      </c>
      <c r="F5667">
        <f>MATCH(A:A,'Crown Aug Uploads '!B:B,0)</f>
        <v>6156</v>
      </c>
    </row>
    <row r="5668" spans="1:6" hidden="1" x14ac:dyDescent="0.3">
      <c r="A5668">
        <v>6041645</v>
      </c>
      <c r="B5668" s="19" t="s">
        <v>5551</v>
      </c>
      <c r="E5668" s="20">
        <v>4.18</v>
      </c>
      <c r="F5668">
        <f>MATCH(A:A,'Crown Aug Uploads '!B:B,0)</f>
        <v>6157</v>
      </c>
    </row>
    <row r="5669" spans="1:6" hidden="1" x14ac:dyDescent="0.3">
      <c r="A5669">
        <v>6041644</v>
      </c>
      <c r="B5669" s="19" t="s">
        <v>5552</v>
      </c>
      <c r="E5669" s="20">
        <v>5.07</v>
      </c>
      <c r="F5669">
        <f>MATCH(A:A,'Crown Aug Uploads '!B:B,0)</f>
        <v>6158</v>
      </c>
    </row>
    <row r="5670" spans="1:6" hidden="1" x14ac:dyDescent="0.3">
      <c r="A5670">
        <v>6041643</v>
      </c>
      <c r="B5670" s="19" t="s">
        <v>5553</v>
      </c>
      <c r="E5670" s="20">
        <v>3.4</v>
      </c>
      <c r="F5670">
        <f>MATCH(A:A,'Crown Aug Uploads '!B:B,0)</f>
        <v>6159</v>
      </c>
    </row>
    <row r="5671" spans="1:6" hidden="1" x14ac:dyDescent="0.3">
      <c r="A5671">
        <v>6041582</v>
      </c>
      <c r="B5671" s="19" t="s">
        <v>5554</v>
      </c>
      <c r="E5671" s="20">
        <v>3.23</v>
      </c>
      <c r="F5671">
        <f>MATCH(A:A,'Crown Aug Uploads '!B:B,0)</f>
        <v>6160</v>
      </c>
    </row>
    <row r="5672" spans="1:6" hidden="1" x14ac:dyDescent="0.3">
      <c r="A5672">
        <v>6041580</v>
      </c>
      <c r="B5672" s="19" t="s">
        <v>5555</v>
      </c>
      <c r="E5672" s="20">
        <v>4.88</v>
      </c>
      <c r="F5672">
        <f>MATCH(A:A,'Crown Aug Uploads '!B:B,0)</f>
        <v>6161</v>
      </c>
    </row>
    <row r="5673" spans="1:6" hidden="1" x14ac:dyDescent="0.3">
      <c r="A5673">
        <v>6041579</v>
      </c>
      <c r="B5673" s="19" t="s">
        <v>5556</v>
      </c>
      <c r="E5673" s="20">
        <v>12.58</v>
      </c>
      <c r="F5673">
        <f>MATCH(A:A,'Crown Aug Uploads '!B:B,0)</f>
        <v>6162</v>
      </c>
    </row>
    <row r="5674" spans="1:6" hidden="1" x14ac:dyDescent="0.3">
      <c r="A5674">
        <v>6041578</v>
      </c>
      <c r="B5674" s="19" t="s">
        <v>5557</v>
      </c>
      <c r="E5674" s="20">
        <v>10.06</v>
      </c>
      <c r="F5674">
        <f>MATCH(A:A,'Crown Aug Uploads '!B:B,0)</f>
        <v>6163</v>
      </c>
    </row>
    <row r="5675" spans="1:6" hidden="1" x14ac:dyDescent="0.3">
      <c r="A5675">
        <v>6041577</v>
      </c>
      <c r="B5675" s="19" t="s">
        <v>5558</v>
      </c>
      <c r="E5675" s="20">
        <v>6.78</v>
      </c>
      <c r="F5675">
        <f>MATCH(A:A,'Crown Aug Uploads '!B:B,0)</f>
        <v>6164</v>
      </c>
    </row>
    <row r="5676" spans="1:6" hidden="1" x14ac:dyDescent="0.3">
      <c r="A5676">
        <v>6041575</v>
      </c>
      <c r="B5676" s="19" t="s">
        <v>5559</v>
      </c>
      <c r="E5676" s="20">
        <v>9.4700000000000006</v>
      </c>
      <c r="F5676">
        <f>MATCH(A:A,'Crown Aug Uploads '!B:B,0)</f>
        <v>6165</v>
      </c>
    </row>
    <row r="5677" spans="1:6" hidden="1" x14ac:dyDescent="0.3">
      <c r="A5677">
        <v>6041543</v>
      </c>
      <c r="B5677" s="19" t="s">
        <v>193</v>
      </c>
      <c r="E5677" s="20">
        <v>10.06</v>
      </c>
      <c r="F5677">
        <f>MATCH(A:A,'Crown Aug Uploads '!B:B,0)</f>
        <v>195</v>
      </c>
    </row>
    <row r="5678" spans="1:6" hidden="1" x14ac:dyDescent="0.3">
      <c r="A5678">
        <v>6041531</v>
      </c>
      <c r="B5678" s="19" t="s">
        <v>5560</v>
      </c>
      <c r="E5678" s="20">
        <v>14.79</v>
      </c>
      <c r="F5678">
        <f>MATCH(A:A,'Crown Aug Uploads '!B:B,0)</f>
        <v>6166</v>
      </c>
    </row>
    <row r="5679" spans="1:6" hidden="1" x14ac:dyDescent="0.3">
      <c r="A5679">
        <v>6040984</v>
      </c>
      <c r="B5679" s="19" t="s">
        <v>5561</v>
      </c>
      <c r="E5679" s="20">
        <v>21.99</v>
      </c>
      <c r="F5679">
        <f>MATCH(A:A,'Crown Aug Uploads '!B:B,0)</f>
        <v>6167</v>
      </c>
    </row>
    <row r="5680" spans="1:6" hidden="1" x14ac:dyDescent="0.3">
      <c r="A5680">
        <v>6040968</v>
      </c>
      <c r="B5680" s="19" t="s">
        <v>5562</v>
      </c>
      <c r="E5680" s="20">
        <v>21.53</v>
      </c>
      <c r="F5680">
        <f>MATCH(A:A,'Crown Aug Uploads '!B:B,0)</f>
        <v>6168</v>
      </c>
    </row>
    <row r="5681" spans="1:6" hidden="1" x14ac:dyDescent="0.3">
      <c r="A5681">
        <v>6040937</v>
      </c>
      <c r="B5681" s="19" t="s">
        <v>5563</v>
      </c>
      <c r="E5681" s="20">
        <v>9.99</v>
      </c>
      <c r="F5681">
        <f>MATCH(A:A,'Crown Aug Uploads '!B:B,0)</f>
        <v>263</v>
      </c>
    </row>
    <row r="5682" spans="1:6" hidden="1" x14ac:dyDescent="0.3">
      <c r="A5682">
        <v>6040920</v>
      </c>
      <c r="B5682" s="19" t="s">
        <v>5564</v>
      </c>
      <c r="E5682" s="20">
        <v>3.2</v>
      </c>
      <c r="F5682">
        <f>MATCH(A:A,'Crown Aug Uploads '!B:B,0)</f>
        <v>6169</v>
      </c>
    </row>
    <row r="5683" spans="1:6" hidden="1" x14ac:dyDescent="0.3">
      <c r="A5683">
        <v>6040919</v>
      </c>
      <c r="B5683" s="19" t="s">
        <v>5565</v>
      </c>
      <c r="E5683" s="20">
        <v>3.46</v>
      </c>
      <c r="F5683">
        <f>MATCH(A:A,'Crown Aug Uploads '!B:B,0)</f>
        <v>6170</v>
      </c>
    </row>
    <row r="5684" spans="1:6" hidden="1" x14ac:dyDescent="0.3">
      <c r="A5684">
        <v>6040880</v>
      </c>
      <c r="B5684" s="19" t="s">
        <v>5566</v>
      </c>
      <c r="E5684" s="20">
        <v>40</v>
      </c>
      <c r="F5684">
        <f>MATCH(A:A,'Crown Aug Uploads '!B:B,0)</f>
        <v>6171</v>
      </c>
    </row>
    <row r="5685" spans="1:6" hidden="1" x14ac:dyDescent="0.3">
      <c r="A5685">
        <v>6040755</v>
      </c>
      <c r="B5685" s="19" t="s">
        <v>5567</v>
      </c>
      <c r="E5685" s="20">
        <v>9.7799999999999994</v>
      </c>
      <c r="F5685">
        <f>MATCH(A:A,'Crown Aug Uploads '!B:B,0)</f>
        <v>6172</v>
      </c>
    </row>
    <row r="5686" spans="1:6" hidden="1" x14ac:dyDescent="0.3">
      <c r="A5686">
        <v>6040750</v>
      </c>
      <c r="B5686" s="19" t="s">
        <v>5568</v>
      </c>
      <c r="E5686" s="20">
        <v>6.02</v>
      </c>
      <c r="F5686">
        <f>MATCH(A:A,'Crown Aug Uploads '!B:B,0)</f>
        <v>6173</v>
      </c>
    </row>
    <row r="5687" spans="1:6" hidden="1" x14ac:dyDescent="0.3">
      <c r="A5687">
        <v>6040749</v>
      </c>
      <c r="B5687" s="19" t="s">
        <v>5569</v>
      </c>
      <c r="E5687" s="20">
        <v>14.78</v>
      </c>
      <c r="F5687">
        <f>MATCH(A:A,'Crown Aug Uploads '!B:B,0)</f>
        <v>6174</v>
      </c>
    </row>
    <row r="5688" spans="1:6" hidden="1" x14ac:dyDescent="0.3">
      <c r="A5688">
        <v>6040748</v>
      </c>
      <c r="B5688" s="19" t="s">
        <v>5570</v>
      </c>
      <c r="E5688" s="20">
        <v>25.07</v>
      </c>
      <c r="F5688">
        <f>MATCH(A:A,'Crown Aug Uploads '!B:B,0)</f>
        <v>6175</v>
      </c>
    </row>
    <row r="5689" spans="1:6" hidden="1" x14ac:dyDescent="0.3">
      <c r="A5689">
        <v>6040746</v>
      </c>
      <c r="B5689" s="19" t="s">
        <v>5571</v>
      </c>
      <c r="E5689" s="20">
        <v>20.86</v>
      </c>
      <c r="F5689">
        <f>MATCH(A:A,'Crown Aug Uploads '!B:B,0)</f>
        <v>6176</v>
      </c>
    </row>
    <row r="5690" spans="1:6" hidden="1" x14ac:dyDescent="0.3">
      <c r="A5690">
        <v>6040744</v>
      </c>
      <c r="B5690" s="19" t="s">
        <v>5572</v>
      </c>
      <c r="E5690" s="20">
        <v>50</v>
      </c>
      <c r="F5690">
        <f>MATCH(A:A,'Crown Aug Uploads '!B:B,0)</f>
        <v>6177</v>
      </c>
    </row>
    <row r="5691" spans="1:6" hidden="1" x14ac:dyDescent="0.3">
      <c r="A5691">
        <v>6040743</v>
      </c>
      <c r="B5691" s="19" t="s">
        <v>5573</v>
      </c>
      <c r="E5691" s="20">
        <v>12.5</v>
      </c>
      <c r="F5691">
        <f>MATCH(A:A,'Crown Aug Uploads '!B:B,0)</f>
        <v>6178</v>
      </c>
    </row>
    <row r="5692" spans="1:6" hidden="1" x14ac:dyDescent="0.3">
      <c r="A5692">
        <v>6041675</v>
      </c>
      <c r="B5692" s="19" t="s">
        <v>197</v>
      </c>
      <c r="E5692" s="20">
        <v>8.9600000000000009</v>
      </c>
      <c r="F5692">
        <f>MATCH(A:A,'Crown Aug Uploads '!B:B,0)</f>
        <v>401</v>
      </c>
    </row>
    <row r="5693" spans="1:6" hidden="1" x14ac:dyDescent="0.3">
      <c r="A5693">
        <v>6042142</v>
      </c>
      <c r="B5693" s="19" t="s">
        <v>5574</v>
      </c>
      <c r="E5693" s="20">
        <v>10</v>
      </c>
      <c r="F5693">
        <f>MATCH(A:A,'Crown Aug Uploads '!B:B,0)</f>
        <v>745</v>
      </c>
    </row>
    <row r="5694" spans="1:6" hidden="1" x14ac:dyDescent="0.3">
      <c r="A5694">
        <v>6042141</v>
      </c>
      <c r="B5694" s="19" t="s">
        <v>5575</v>
      </c>
      <c r="E5694" s="20">
        <v>8.7899999999999991</v>
      </c>
      <c r="F5694">
        <f>MATCH(A:A,'Crown Aug Uploads '!B:B,0)</f>
        <v>674</v>
      </c>
    </row>
    <row r="5695" spans="1:6" hidden="1" x14ac:dyDescent="0.3">
      <c r="A5695">
        <v>6042140</v>
      </c>
      <c r="B5695" s="19" t="s">
        <v>5576</v>
      </c>
      <c r="E5695" s="20">
        <v>8.65</v>
      </c>
      <c r="F5695">
        <f>MATCH(A:A,'Crown Aug Uploads '!B:B,0)</f>
        <v>778</v>
      </c>
    </row>
    <row r="5696" spans="1:6" hidden="1" x14ac:dyDescent="0.3">
      <c r="A5696">
        <v>6042139</v>
      </c>
      <c r="B5696" s="19" t="s">
        <v>5577</v>
      </c>
      <c r="E5696" s="20">
        <v>8.84</v>
      </c>
      <c r="F5696">
        <f>MATCH(A:A,'Crown Aug Uploads '!B:B,0)</f>
        <v>6179</v>
      </c>
    </row>
    <row r="5697" spans="1:6" hidden="1" x14ac:dyDescent="0.3">
      <c r="A5697">
        <v>6042138</v>
      </c>
      <c r="B5697" s="19" t="s">
        <v>5578</v>
      </c>
      <c r="E5697" s="20">
        <v>8.4</v>
      </c>
      <c r="F5697">
        <f>MATCH(A:A,'Crown Aug Uploads '!B:B,0)</f>
        <v>6180</v>
      </c>
    </row>
    <row r="5698" spans="1:6" hidden="1" x14ac:dyDescent="0.3">
      <c r="A5698">
        <v>6042137</v>
      </c>
      <c r="B5698" s="19" t="s">
        <v>5579</v>
      </c>
      <c r="E5698" s="20">
        <v>6.54</v>
      </c>
      <c r="F5698">
        <f>MATCH(A:A,'Crown Aug Uploads '!B:B,0)</f>
        <v>6181</v>
      </c>
    </row>
    <row r="5699" spans="1:6" hidden="1" x14ac:dyDescent="0.3">
      <c r="A5699">
        <v>6042136</v>
      </c>
      <c r="B5699" s="19" t="s">
        <v>5580</v>
      </c>
      <c r="E5699" s="20">
        <v>13.27</v>
      </c>
      <c r="F5699">
        <f>MATCH(A:A,'Crown Aug Uploads '!B:B,0)</f>
        <v>6182</v>
      </c>
    </row>
    <row r="5700" spans="1:6" hidden="1" x14ac:dyDescent="0.3">
      <c r="A5700">
        <v>6042135</v>
      </c>
      <c r="B5700" s="19" t="s">
        <v>5581</v>
      </c>
      <c r="E5700" s="20">
        <v>0.72</v>
      </c>
      <c r="F5700">
        <f>MATCH(A:A,'Crown Aug Uploads '!B:B,0)</f>
        <v>99</v>
      </c>
    </row>
    <row r="5701" spans="1:6" hidden="1" x14ac:dyDescent="0.3">
      <c r="A5701">
        <v>6042134</v>
      </c>
      <c r="B5701" s="19" t="s">
        <v>5582</v>
      </c>
      <c r="E5701" s="20">
        <v>1.46</v>
      </c>
      <c r="F5701">
        <f>MATCH(A:A,'Crown Aug Uploads '!B:B,0)</f>
        <v>1250</v>
      </c>
    </row>
    <row r="5702" spans="1:6" hidden="1" x14ac:dyDescent="0.3">
      <c r="A5702">
        <v>6042133</v>
      </c>
      <c r="B5702" s="19" t="s">
        <v>5583</v>
      </c>
      <c r="E5702" s="20">
        <v>1.18</v>
      </c>
      <c r="F5702">
        <f>MATCH(A:A,'Crown Aug Uploads '!B:B,0)</f>
        <v>403</v>
      </c>
    </row>
    <row r="5703" spans="1:6" hidden="1" x14ac:dyDescent="0.3">
      <c r="A5703">
        <v>6042132</v>
      </c>
      <c r="B5703" s="19" t="s">
        <v>5584</v>
      </c>
      <c r="E5703" s="20">
        <v>0.45</v>
      </c>
      <c r="F5703">
        <f>MATCH(A:A,'Crown Aug Uploads '!B:B,0)</f>
        <v>731</v>
      </c>
    </row>
    <row r="5704" spans="1:6" hidden="1" x14ac:dyDescent="0.3">
      <c r="A5704">
        <v>6042131</v>
      </c>
      <c r="B5704" s="19" t="s">
        <v>5585</v>
      </c>
      <c r="E5704" s="20">
        <v>4.7300000000000004</v>
      </c>
      <c r="F5704">
        <f>MATCH(A:A,'Crown Aug Uploads '!B:B,0)</f>
        <v>50</v>
      </c>
    </row>
    <row r="5705" spans="1:6" hidden="1" x14ac:dyDescent="0.3">
      <c r="A5705">
        <v>6042130</v>
      </c>
      <c r="B5705" s="19" t="s">
        <v>5586</v>
      </c>
      <c r="E5705" s="20">
        <v>4.7300000000000004</v>
      </c>
      <c r="F5705">
        <f>MATCH(A:A,'Crown Aug Uploads '!B:B,0)</f>
        <v>107</v>
      </c>
    </row>
    <row r="5706" spans="1:6" hidden="1" x14ac:dyDescent="0.3">
      <c r="A5706">
        <v>6042129</v>
      </c>
      <c r="B5706" s="19" t="s">
        <v>5587</v>
      </c>
      <c r="E5706" s="20">
        <v>11.82</v>
      </c>
      <c r="F5706">
        <f>MATCH(A:A,'Crown Aug Uploads '!B:B,0)</f>
        <v>6183</v>
      </c>
    </row>
    <row r="5707" spans="1:6" hidden="1" x14ac:dyDescent="0.3">
      <c r="A5707">
        <v>6042128</v>
      </c>
      <c r="B5707" s="19" t="s">
        <v>5588</v>
      </c>
      <c r="E5707" s="20">
        <v>5.71</v>
      </c>
      <c r="F5707">
        <f>MATCH(A:A,'Crown Aug Uploads '!B:B,0)</f>
        <v>564</v>
      </c>
    </row>
    <row r="5708" spans="1:6" hidden="1" x14ac:dyDescent="0.3">
      <c r="A5708">
        <v>6042127</v>
      </c>
      <c r="B5708" s="19" t="s">
        <v>5589</v>
      </c>
      <c r="E5708" s="20">
        <v>8.44</v>
      </c>
      <c r="F5708">
        <f>MATCH(A:A,'Crown Aug Uploads '!B:B,0)</f>
        <v>6184</v>
      </c>
    </row>
    <row r="5709" spans="1:6" hidden="1" x14ac:dyDescent="0.3">
      <c r="A5709">
        <v>6041871</v>
      </c>
      <c r="B5709" s="19" t="s">
        <v>5590</v>
      </c>
      <c r="E5709" s="20">
        <v>5.1100000000000003</v>
      </c>
      <c r="F5709">
        <f>MATCH(A:A,'Crown Aug Uploads '!B:B,0)</f>
        <v>6185</v>
      </c>
    </row>
    <row r="5710" spans="1:6" hidden="1" x14ac:dyDescent="0.3">
      <c r="A5710">
        <v>6041865</v>
      </c>
      <c r="B5710" s="19" t="s">
        <v>5591</v>
      </c>
      <c r="E5710" s="20">
        <v>2.16</v>
      </c>
      <c r="F5710">
        <f>MATCH(A:A,'Crown Aug Uploads '!B:B,0)</f>
        <v>6186</v>
      </c>
    </row>
    <row r="5711" spans="1:6" hidden="1" x14ac:dyDescent="0.3">
      <c r="A5711">
        <v>6041859</v>
      </c>
      <c r="B5711" s="19" t="s">
        <v>5592</v>
      </c>
      <c r="E5711" s="20">
        <v>9.4600000000000009</v>
      </c>
      <c r="F5711">
        <f>MATCH(A:A,'Crown Aug Uploads '!B:B,0)</f>
        <v>6187</v>
      </c>
    </row>
    <row r="5712" spans="1:6" hidden="1" x14ac:dyDescent="0.3">
      <c r="A5712">
        <v>6041845</v>
      </c>
      <c r="B5712" s="19" t="s">
        <v>5593</v>
      </c>
      <c r="E5712" s="20">
        <v>5.1100000000000003</v>
      </c>
      <c r="F5712">
        <f>MATCH(A:A,'Crown Aug Uploads '!B:B,0)</f>
        <v>6188</v>
      </c>
    </row>
    <row r="5713" spans="1:6" hidden="1" x14ac:dyDescent="0.3">
      <c r="A5713">
        <v>6041721</v>
      </c>
      <c r="B5713" s="19" t="s">
        <v>5594</v>
      </c>
      <c r="E5713" s="20">
        <v>0.7</v>
      </c>
      <c r="F5713">
        <f>MATCH(A:A,'Crown Aug Uploads '!B:B,0)</f>
        <v>6189</v>
      </c>
    </row>
    <row r="5714" spans="1:6" hidden="1" x14ac:dyDescent="0.3">
      <c r="A5714">
        <v>6041717</v>
      </c>
      <c r="B5714" s="19" t="s">
        <v>5595</v>
      </c>
      <c r="E5714" s="20">
        <v>2.5499999999999998</v>
      </c>
      <c r="F5714">
        <f>MATCH(A:A,'Crown Aug Uploads '!B:B,0)</f>
        <v>6190</v>
      </c>
    </row>
    <row r="5715" spans="1:6" hidden="1" x14ac:dyDescent="0.3">
      <c r="A5715">
        <v>6041715</v>
      </c>
      <c r="B5715" s="19" t="s">
        <v>5596</v>
      </c>
      <c r="E5715" s="20">
        <v>9.7899999999999991</v>
      </c>
      <c r="F5715">
        <f>MATCH(A:A,'Crown Aug Uploads '!B:B,0)</f>
        <v>6191</v>
      </c>
    </row>
    <row r="5716" spans="1:6" hidden="1" x14ac:dyDescent="0.3">
      <c r="A5716">
        <v>6041714</v>
      </c>
      <c r="B5716" s="19" t="s">
        <v>5597</v>
      </c>
      <c r="E5716" s="20">
        <v>2.23</v>
      </c>
      <c r="F5716">
        <f>MATCH(A:A,'Crown Aug Uploads '!B:B,0)</f>
        <v>6192</v>
      </c>
    </row>
    <row r="5717" spans="1:6" hidden="1" x14ac:dyDescent="0.3">
      <c r="A5717">
        <v>6041713</v>
      </c>
      <c r="B5717" s="19" t="s">
        <v>5598</v>
      </c>
      <c r="E5717" s="20">
        <v>5.5</v>
      </c>
      <c r="F5717">
        <f>MATCH(A:A,'Crown Aug Uploads '!B:B,0)</f>
        <v>6193</v>
      </c>
    </row>
    <row r="5718" spans="1:6" hidden="1" x14ac:dyDescent="0.3">
      <c r="A5718">
        <v>6041712</v>
      </c>
      <c r="B5718" s="19" t="s">
        <v>5599</v>
      </c>
      <c r="E5718" s="20">
        <v>19.46</v>
      </c>
      <c r="F5718">
        <f>MATCH(A:A,'Crown Aug Uploads '!B:B,0)</f>
        <v>791</v>
      </c>
    </row>
    <row r="5719" spans="1:6" hidden="1" x14ac:dyDescent="0.3">
      <c r="A5719">
        <v>6041709</v>
      </c>
      <c r="B5719" s="19" t="s">
        <v>5600</v>
      </c>
      <c r="E5719" s="20">
        <v>1.58</v>
      </c>
      <c r="F5719">
        <f>MATCH(A:A,'Crown Aug Uploads '!B:B,0)</f>
        <v>648</v>
      </c>
    </row>
    <row r="5720" spans="1:6" hidden="1" x14ac:dyDescent="0.3">
      <c r="A5720">
        <v>6041708</v>
      </c>
      <c r="B5720" s="19" t="s">
        <v>5601</v>
      </c>
      <c r="E5720" s="20">
        <v>7.76</v>
      </c>
      <c r="F5720">
        <f>MATCH(A:A,'Crown Aug Uploads '!B:B,0)</f>
        <v>6194</v>
      </c>
    </row>
    <row r="5721" spans="1:6" hidden="1" x14ac:dyDescent="0.3">
      <c r="A5721">
        <v>6041707</v>
      </c>
      <c r="B5721" s="19" t="s">
        <v>5602</v>
      </c>
      <c r="E5721" s="20">
        <v>5.93</v>
      </c>
      <c r="F5721">
        <f>MATCH(A:A,'Crown Aug Uploads '!B:B,0)</f>
        <v>797</v>
      </c>
    </row>
    <row r="5722" spans="1:6" hidden="1" x14ac:dyDescent="0.3">
      <c r="A5722">
        <v>6041706</v>
      </c>
      <c r="B5722" s="19" t="s">
        <v>5603</v>
      </c>
      <c r="E5722" s="20">
        <v>21.86</v>
      </c>
      <c r="F5722">
        <f>MATCH(A:A,'Crown Aug Uploads '!B:B,0)</f>
        <v>6195</v>
      </c>
    </row>
    <row r="5723" spans="1:6" hidden="1" x14ac:dyDescent="0.3">
      <c r="A5723">
        <v>6041702</v>
      </c>
      <c r="B5723" s="19" t="s">
        <v>5604</v>
      </c>
      <c r="E5723" s="20">
        <v>3.76</v>
      </c>
      <c r="F5723">
        <f>MATCH(A:A,'Crown Aug Uploads '!B:B,0)</f>
        <v>402</v>
      </c>
    </row>
    <row r="5724" spans="1:6" hidden="1" x14ac:dyDescent="0.3">
      <c r="A5724">
        <v>6041694</v>
      </c>
      <c r="B5724" s="19" t="s">
        <v>5605</v>
      </c>
      <c r="E5724" s="20">
        <v>5.74</v>
      </c>
      <c r="F5724">
        <f>MATCH(A:A,'Crown Aug Uploads '!B:B,0)</f>
        <v>6196</v>
      </c>
    </row>
    <row r="5725" spans="1:6" hidden="1" x14ac:dyDescent="0.3">
      <c r="A5725">
        <v>6041693</v>
      </c>
      <c r="B5725" s="19" t="s">
        <v>5606</v>
      </c>
      <c r="E5725" s="20">
        <v>9.4499999999999993</v>
      </c>
      <c r="F5725">
        <f>MATCH(A:A,'Crown Aug Uploads '!B:B,0)</f>
        <v>6197</v>
      </c>
    </row>
    <row r="5726" spans="1:6" hidden="1" x14ac:dyDescent="0.3">
      <c r="A5726">
        <v>6041679</v>
      </c>
      <c r="B5726" s="19" t="s">
        <v>5607</v>
      </c>
      <c r="E5726" s="20">
        <v>0.82</v>
      </c>
      <c r="F5726">
        <f>MATCH(A:A,'Crown Aug Uploads '!B:B,0)</f>
        <v>6198</v>
      </c>
    </row>
    <row r="5727" spans="1:6" hidden="1" x14ac:dyDescent="0.3">
      <c r="A5727">
        <v>6041676</v>
      </c>
      <c r="B5727" s="19" t="s">
        <v>5608</v>
      </c>
      <c r="E5727" s="20">
        <v>35.840000000000003</v>
      </c>
      <c r="F5727">
        <f>MATCH(A:A,'Crown Aug Uploads '!B:B,0)</f>
        <v>6199</v>
      </c>
    </row>
    <row r="5728" spans="1:6" hidden="1" x14ac:dyDescent="0.3">
      <c r="A5728">
        <v>6052702</v>
      </c>
      <c r="B5728" s="19" t="s">
        <v>5609</v>
      </c>
      <c r="E5728" s="20">
        <v>5.47</v>
      </c>
      <c r="F5728">
        <f>MATCH(A:A,'Crown Aug Uploads '!B:B,0)</f>
        <v>6200</v>
      </c>
    </row>
    <row r="5729" spans="1:6" hidden="1" x14ac:dyDescent="0.3">
      <c r="A5729">
        <v>6052627</v>
      </c>
      <c r="B5729" s="19" t="s">
        <v>5610</v>
      </c>
      <c r="E5729" s="20">
        <v>12.73</v>
      </c>
      <c r="F5729">
        <f>MATCH(A:A,'Crown Aug Uploads '!B:B,0)</f>
        <v>6201</v>
      </c>
    </row>
    <row r="5730" spans="1:6" hidden="1" x14ac:dyDescent="0.3">
      <c r="A5730">
        <v>6052626</v>
      </c>
      <c r="B5730" s="19" t="s">
        <v>5611</v>
      </c>
      <c r="E5730" s="20">
        <v>7.13</v>
      </c>
      <c r="F5730">
        <f>MATCH(A:A,'Crown Aug Uploads '!B:B,0)</f>
        <v>6202</v>
      </c>
    </row>
    <row r="5731" spans="1:6" hidden="1" x14ac:dyDescent="0.3">
      <c r="A5731">
        <v>6052620</v>
      </c>
      <c r="B5731" s="19" t="s">
        <v>5612</v>
      </c>
      <c r="E5731" s="20">
        <v>36.159999999999997</v>
      </c>
      <c r="F5731">
        <f>MATCH(A:A,'Crown Aug Uploads '!B:B,0)</f>
        <v>6203</v>
      </c>
    </row>
    <row r="5732" spans="1:6" hidden="1" x14ac:dyDescent="0.3">
      <c r="A5732">
        <v>6052619</v>
      </c>
      <c r="B5732" s="19" t="s">
        <v>5613</v>
      </c>
      <c r="E5732" s="20">
        <v>7.4</v>
      </c>
      <c r="F5732">
        <f>MATCH(A:A,'Crown Aug Uploads '!B:B,0)</f>
        <v>6204</v>
      </c>
    </row>
    <row r="5733" spans="1:6" hidden="1" x14ac:dyDescent="0.3">
      <c r="A5733">
        <v>6052616</v>
      </c>
      <c r="B5733" s="19" t="s">
        <v>5614</v>
      </c>
      <c r="E5733" s="20">
        <v>6.44</v>
      </c>
      <c r="F5733">
        <f>MATCH(A:A,'Crown Aug Uploads '!B:B,0)</f>
        <v>6205</v>
      </c>
    </row>
    <row r="5734" spans="1:6" hidden="1" x14ac:dyDescent="0.3">
      <c r="A5734">
        <v>6052555</v>
      </c>
      <c r="B5734" s="19" t="s">
        <v>5615</v>
      </c>
      <c r="E5734" s="20">
        <v>18.309999999999999</v>
      </c>
      <c r="F5734">
        <f>MATCH(A:A,'Crown Aug Uploads '!B:B,0)</f>
        <v>6206</v>
      </c>
    </row>
    <row r="5735" spans="1:6" hidden="1" x14ac:dyDescent="0.3">
      <c r="A5735">
        <v>6052550</v>
      </c>
      <c r="B5735" s="19" t="s">
        <v>5616</v>
      </c>
      <c r="E5735" s="20">
        <v>2.0299999999999998</v>
      </c>
      <c r="F5735">
        <f>MATCH(A:A,'Crown Aug Uploads '!B:B,0)</f>
        <v>6207</v>
      </c>
    </row>
    <row r="5736" spans="1:6" hidden="1" x14ac:dyDescent="0.3">
      <c r="A5736">
        <v>6052547</v>
      </c>
      <c r="B5736" s="19" t="s">
        <v>5617</v>
      </c>
      <c r="E5736" s="20">
        <v>13.16</v>
      </c>
      <c r="F5736">
        <f>MATCH(A:A,'Crown Aug Uploads '!B:B,0)</f>
        <v>6208</v>
      </c>
    </row>
    <row r="5737" spans="1:6" hidden="1" x14ac:dyDescent="0.3">
      <c r="A5737">
        <v>6052544</v>
      </c>
      <c r="B5737" s="19" t="s">
        <v>5618</v>
      </c>
      <c r="E5737" s="20">
        <v>12.03</v>
      </c>
      <c r="F5737">
        <f>MATCH(A:A,'Crown Aug Uploads '!B:B,0)</f>
        <v>6209</v>
      </c>
    </row>
    <row r="5738" spans="1:6" hidden="1" x14ac:dyDescent="0.3">
      <c r="A5738">
        <v>6052537</v>
      </c>
      <c r="B5738" s="19" t="s">
        <v>5619</v>
      </c>
      <c r="E5738" s="20">
        <v>9.66</v>
      </c>
      <c r="F5738">
        <f>MATCH(A:A,'Crown Aug Uploads '!B:B,0)</f>
        <v>6210</v>
      </c>
    </row>
    <row r="5739" spans="1:6" hidden="1" x14ac:dyDescent="0.3">
      <c r="A5739">
        <v>6052525</v>
      </c>
      <c r="B5739" s="19" t="s">
        <v>5620</v>
      </c>
      <c r="E5739" s="20">
        <v>5.38</v>
      </c>
      <c r="F5739">
        <f>MATCH(A:A,'Crown Aug Uploads '!B:B,0)</f>
        <v>6211</v>
      </c>
    </row>
    <row r="5740" spans="1:6" hidden="1" x14ac:dyDescent="0.3">
      <c r="A5740">
        <v>6052524</v>
      </c>
      <c r="B5740" s="19" t="s">
        <v>5621</v>
      </c>
      <c r="E5740" s="20">
        <v>3.87</v>
      </c>
      <c r="F5740">
        <f>MATCH(A:A,'Crown Aug Uploads '!B:B,0)</f>
        <v>6212</v>
      </c>
    </row>
    <row r="5741" spans="1:6" hidden="1" x14ac:dyDescent="0.3">
      <c r="A5741">
        <v>6052514</v>
      </c>
      <c r="B5741" s="19" t="s">
        <v>5622</v>
      </c>
      <c r="E5741" s="20">
        <v>7.11</v>
      </c>
      <c r="F5741">
        <f>MATCH(A:A,'Crown Aug Uploads '!B:B,0)</f>
        <v>6213</v>
      </c>
    </row>
    <row r="5742" spans="1:6" hidden="1" x14ac:dyDescent="0.3">
      <c r="A5742">
        <v>6052441</v>
      </c>
      <c r="B5742" s="19" t="s">
        <v>5623</v>
      </c>
      <c r="E5742" s="20">
        <v>9.16</v>
      </c>
      <c r="F5742">
        <f>MATCH(A:A,'Crown Aug Uploads '!B:B,0)</f>
        <v>6214</v>
      </c>
    </row>
    <row r="5743" spans="1:6" hidden="1" x14ac:dyDescent="0.3">
      <c r="A5743">
        <v>6052438</v>
      </c>
      <c r="B5743" s="19" t="s">
        <v>5624</v>
      </c>
      <c r="E5743" s="20">
        <v>2.66</v>
      </c>
      <c r="F5743">
        <f>MATCH(A:A,'Crown Aug Uploads '!B:B,0)</f>
        <v>6215</v>
      </c>
    </row>
    <row r="5744" spans="1:6" hidden="1" x14ac:dyDescent="0.3">
      <c r="A5744">
        <v>6052425</v>
      </c>
      <c r="B5744" s="19" t="s">
        <v>5625</v>
      </c>
      <c r="E5744" s="20">
        <v>6.75</v>
      </c>
      <c r="F5744">
        <f>MATCH(A:A,'Crown Aug Uploads '!B:B,0)</f>
        <v>6216</v>
      </c>
    </row>
    <row r="5745" spans="1:6" hidden="1" x14ac:dyDescent="0.3">
      <c r="A5745">
        <v>6052424</v>
      </c>
      <c r="B5745" s="19" t="s">
        <v>5626</v>
      </c>
      <c r="E5745" s="20">
        <v>4.21</v>
      </c>
      <c r="F5745">
        <f>MATCH(A:A,'Crown Aug Uploads '!B:B,0)</f>
        <v>6217</v>
      </c>
    </row>
    <row r="5746" spans="1:6" hidden="1" x14ac:dyDescent="0.3">
      <c r="A5746">
        <v>6052415</v>
      </c>
      <c r="B5746" s="19" t="s">
        <v>5627</v>
      </c>
      <c r="E5746" s="20">
        <v>16.239999999999998</v>
      </c>
      <c r="F5746">
        <f>MATCH(A:A,'Crown Aug Uploads '!B:B,0)</f>
        <v>6218</v>
      </c>
    </row>
    <row r="5747" spans="1:6" hidden="1" x14ac:dyDescent="0.3">
      <c r="A5747">
        <v>6052414</v>
      </c>
      <c r="B5747" s="19" t="s">
        <v>5628</v>
      </c>
      <c r="E5747" s="20">
        <v>5.28</v>
      </c>
      <c r="F5747">
        <f>MATCH(A:A,'Crown Aug Uploads '!B:B,0)</f>
        <v>6219</v>
      </c>
    </row>
    <row r="5748" spans="1:6" hidden="1" x14ac:dyDescent="0.3">
      <c r="A5748">
        <v>6052413</v>
      </c>
      <c r="B5748" s="19" t="s">
        <v>5629</v>
      </c>
      <c r="E5748" s="20">
        <v>8.15</v>
      </c>
      <c r="F5748">
        <f>MATCH(A:A,'Crown Aug Uploads '!B:B,0)</f>
        <v>6220</v>
      </c>
    </row>
    <row r="5749" spans="1:6" hidden="1" x14ac:dyDescent="0.3">
      <c r="A5749">
        <v>6052412</v>
      </c>
      <c r="B5749" s="19" t="s">
        <v>5630</v>
      </c>
      <c r="E5749" s="20">
        <v>12.39</v>
      </c>
      <c r="F5749">
        <f>MATCH(A:A,'Crown Aug Uploads '!B:B,0)</f>
        <v>6221</v>
      </c>
    </row>
    <row r="5750" spans="1:6" x14ac:dyDescent="0.3">
      <c r="A5750">
        <v>6051315</v>
      </c>
      <c r="B5750" s="19" t="s">
        <v>5631</v>
      </c>
      <c r="E5750" s="20">
        <v>332.46</v>
      </c>
      <c r="F5750">
        <f>MATCH(A:A,'Crown Aug Uploads '!B:B,0)</f>
        <v>6222</v>
      </c>
    </row>
    <row r="5751" spans="1:6" x14ac:dyDescent="0.3">
      <c r="A5751">
        <v>6051314</v>
      </c>
      <c r="B5751" s="19" t="s">
        <v>5632</v>
      </c>
      <c r="E5751" s="20">
        <v>267</v>
      </c>
      <c r="F5751">
        <f>MATCH(A:A,'Crown Aug Uploads '!B:B,0)</f>
        <v>6223</v>
      </c>
    </row>
    <row r="5752" spans="1:6" x14ac:dyDescent="0.3">
      <c r="A5752">
        <v>6051313</v>
      </c>
      <c r="B5752" s="19" t="s">
        <v>5633</v>
      </c>
      <c r="E5752" s="20">
        <v>107.08</v>
      </c>
      <c r="F5752">
        <f>MATCH(A:A,'Crown Aug Uploads '!B:B,0)</f>
        <v>6224</v>
      </c>
    </row>
    <row r="5753" spans="1:6" x14ac:dyDescent="0.3">
      <c r="A5753">
        <v>6051311</v>
      </c>
      <c r="B5753" s="19" t="s">
        <v>5634</v>
      </c>
      <c r="E5753" s="20">
        <v>103.73</v>
      </c>
      <c r="F5753">
        <f>MATCH(A:A,'Crown Aug Uploads '!B:B,0)</f>
        <v>6225</v>
      </c>
    </row>
    <row r="5754" spans="1:6" x14ac:dyDescent="0.3">
      <c r="A5754">
        <v>6051310</v>
      </c>
      <c r="B5754" s="19" t="s">
        <v>5635</v>
      </c>
      <c r="E5754" s="20">
        <v>72.58</v>
      </c>
      <c r="F5754">
        <f>MATCH(A:A,'Crown Aug Uploads '!B:B,0)</f>
        <v>6226</v>
      </c>
    </row>
    <row r="5755" spans="1:6" x14ac:dyDescent="0.3">
      <c r="A5755">
        <v>6051309</v>
      </c>
      <c r="B5755" s="19" t="s">
        <v>5636</v>
      </c>
      <c r="E5755" s="20">
        <v>67.41</v>
      </c>
      <c r="F5755">
        <f>MATCH(A:A,'Crown Aug Uploads '!B:B,0)</f>
        <v>6227</v>
      </c>
    </row>
    <row r="5756" spans="1:6" hidden="1" x14ac:dyDescent="0.3">
      <c r="A5756">
        <v>6050163</v>
      </c>
      <c r="B5756" s="19" t="s">
        <v>5637</v>
      </c>
      <c r="E5756" s="20">
        <v>11.43</v>
      </c>
      <c r="F5756">
        <f>MATCH(A:A,'Crown Aug Uploads '!B:B,0)</f>
        <v>6228</v>
      </c>
    </row>
    <row r="5757" spans="1:6" hidden="1" x14ac:dyDescent="0.3">
      <c r="A5757">
        <v>6050161</v>
      </c>
      <c r="B5757" s="19" t="s">
        <v>5638</v>
      </c>
      <c r="E5757" s="20">
        <v>2.97</v>
      </c>
      <c r="F5757">
        <f>MATCH(A:A,'Crown Aug Uploads '!B:B,0)</f>
        <v>6229</v>
      </c>
    </row>
    <row r="5758" spans="1:6" hidden="1" x14ac:dyDescent="0.3">
      <c r="A5758">
        <v>6050160</v>
      </c>
      <c r="B5758" s="19" t="s">
        <v>5639</v>
      </c>
      <c r="E5758" s="20">
        <v>2.97</v>
      </c>
      <c r="F5758">
        <f>MATCH(A:A,'Crown Aug Uploads '!B:B,0)</f>
        <v>6230</v>
      </c>
    </row>
    <row r="5759" spans="1:6" hidden="1" x14ac:dyDescent="0.3">
      <c r="A5759">
        <v>6050147</v>
      </c>
      <c r="B5759" s="19" t="s">
        <v>5640</v>
      </c>
      <c r="E5759" s="20">
        <v>4.45</v>
      </c>
      <c r="F5759">
        <f>MATCH(A:A,'Crown Aug Uploads '!B:B,0)</f>
        <v>6231</v>
      </c>
    </row>
    <row r="5760" spans="1:6" hidden="1" x14ac:dyDescent="0.3">
      <c r="A5760">
        <v>6049819</v>
      </c>
      <c r="B5760" s="19" t="s">
        <v>5641</v>
      </c>
      <c r="E5760" s="20">
        <v>9.14</v>
      </c>
      <c r="F5760">
        <f>MATCH(A:A,'Crown Aug Uploads '!B:B,0)</f>
        <v>6232</v>
      </c>
    </row>
    <row r="5761" spans="1:6" hidden="1" x14ac:dyDescent="0.3">
      <c r="A5761">
        <v>6049818</v>
      </c>
      <c r="B5761" s="19" t="s">
        <v>5642</v>
      </c>
      <c r="E5761" s="20">
        <v>8.1300000000000008</v>
      </c>
      <c r="F5761">
        <f>MATCH(A:A,'Crown Aug Uploads '!B:B,0)</f>
        <v>6233</v>
      </c>
    </row>
    <row r="5762" spans="1:6" hidden="1" x14ac:dyDescent="0.3">
      <c r="A5762">
        <v>6049817</v>
      </c>
      <c r="B5762" s="19" t="s">
        <v>5643</v>
      </c>
      <c r="E5762" s="20">
        <v>2.2999999999999998</v>
      </c>
      <c r="F5762">
        <f>MATCH(A:A,'Crown Aug Uploads '!B:B,0)</f>
        <v>639</v>
      </c>
    </row>
    <row r="5763" spans="1:6" hidden="1" x14ac:dyDescent="0.3">
      <c r="A5763">
        <v>6052739</v>
      </c>
      <c r="B5763" s="19" t="s">
        <v>5644</v>
      </c>
      <c r="E5763" s="20">
        <v>31.55</v>
      </c>
      <c r="F5763">
        <f>MATCH(A:A,'Crown Aug Uploads '!B:B,0)</f>
        <v>6234</v>
      </c>
    </row>
    <row r="5764" spans="1:6" hidden="1" x14ac:dyDescent="0.3">
      <c r="A5764">
        <v>6055824</v>
      </c>
      <c r="B5764" s="19" t="s">
        <v>5645</v>
      </c>
      <c r="E5764" s="20">
        <v>4.99</v>
      </c>
      <c r="F5764">
        <f>MATCH(A:A,'Crown Aug Uploads '!B:B,0)</f>
        <v>669</v>
      </c>
    </row>
    <row r="5765" spans="1:6" hidden="1" x14ac:dyDescent="0.3">
      <c r="A5765">
        <v>6055823</v>
      </c>
      <c r="B5765" s="19" t="s">
        <v>5646</v>
      </c>
      <c r="E5765" s="20">
        <v>1.86</v>
      </c>
      <c r="F5765">
        <f>MATCH(A:A,'Crown Aug Uploads '!B:B,0)</f>
        <v>6235</v>
      </c>
    </row>
    <row r="5766" spans="1:6" hidden="1" x14ac:dyDescent="0.3">
      <c r="A5766">
        <v>6055822</v>
      </c>
      <c r="B5766" s="19" t="s">
        <v>5647</v>
      </c>
      <c r="E5766" s="20">
        <v>15.6</v>
      </c>
      <c r="F5766">
        <f>MATCH(A:A,'Crown Aug Uploads '!B:B,0)</f>
        <v>746</v>
      </c>
    </row>
    <row r="5767" spans="1:6" hidden="1" x14ac:dyDescent="0.3">
      <c r="A5767">
        <v>6055821</v>
      </c>
      <c r="B5767" s="19" t="s">
        <v>5648</v>
      </c>
      <c r="E5767" s="20">
        <v>6.23</v>
      </c>
      <c r="F5767">
        <f>MATCH(A:A,'Crown Aug Uploads '!B:B,0)</f>
        <v>776</v>
      </c>
    </row>
    <row r="5768" spans="1:6" hidden="1" x14ac:dyDescent="0.3">
      <c r="A5768">
        <v>6055819</v>
      </c>
      <c r="B5768" s="19" t="s">
        <v>5649</v>
      </c>
      <c r="E5768" s="20">
        <v>12.46</v>
      </c>
      <c r="F5768">
        <f>MATCH(A:A,'Crown Aug Uploads '!B:B,0)</f>
        <v>6236</v>
      </c>
    </row>
    <row r="5769" spans="1:6" hidden="1" x14ac:dyDescent="0.3">
      <c r="A5769">
        <v>6055818</v>
      </c>
      <c r="B5769" s="19" t="s">
        <v>5650</v>
      </c>
      <c r="E5769" s="20">
        <v>4.99</v>
      </c>
      <c r="F5769">
        <f>MATCH(A:A,'Crown Aug Uploads '!B:B,0)</f>
        <v>216</v>
      </c>
    </row>
    <row r="5770" spans="1:6" hidden="1" x14ac:dyDescent="0.3">
      <c r="A5770">
        <v>6055817</v>
      </c>
      <c r="B5770" s="19" t="s">
        <v>5651</v>
      </c>
      <c r="E5770" s="20">
        <v>6.23</v>
      </c>
      <c r="F5770">
        <f>MATCH(A:A,'Crown Aug Uploads '!B:B,0)</f>
        <v>777</v>
      </c>
    </row>
    <row r="5771" spans="1:6" hidden="1" x14ac:dyDescent="0.3">
      <c r="A5771">
        <v>6055816</v>
      </c>
      <c r="B5771" s="19" t="s">
        <v>5652</v>
      </c>
      <c r="E5771" s="20">
        <v>3.11</v>
      </c>
      <c r="F5771">
        <f>MATCH(A:A,'Crown Aug Uploads '!B:B,0)</f>
        <v>6237</v>
      </c>
    </row>
    <row r="5772" spans="1:6" hidden="1" x14ac:dyDescent="0.3">
      <c r="A5772">
        <v>6055746</v>
      </c>
      <c r="B5772" s="19" t="s">
        <v>5653</v>
      </c>
      <c r="E5772" s="20">
        <v>19.97</v>
      </c>
      <c r="F5772">
        <f>MATCH(A:A,'Crown Aug Uploads '!B:B,0)</f>
        <v>6238</v>
      </c>
    </row>
    <row r="5773" spans="1:6" hidden="1" x14ac:dyDescent="0.3">
      <c r="A5773">
        <v>6055745</v>
      </c>
      <c r="B5773" s="19" t="s">
        <v>5654</v>
      </c>
      <c r="E5773" s="20">
        <v>16.63</v>
      </c>
      <c r="F5773">
        <f>MATCH(A:A,'Crown Aug Uploads '!B:B,0)</f>
        <v>6239</v>
      </c>
    </row>
    <row r="5774" spans="1:6" hidden="1" x14ac:dyDescent="0.3">
      <c r="A5774">
        <v>6055744</v>
      </c>
      <c r="B5774" s="19" t="s">
        <v>5655</v>
      </c>
      <c r="E5774" s="20">
        <v>3.74</v>
      </c>
      <c r="F5774">
        <f>MATCH(A:A,'Crown Aug Uploads '!B:B,0)</f>
        <v>644</v>
      </c>
    </row>
    <row r="5775" spans="1:6" hidden="1" x14ac:dyDescent="0.3">
      <c r="A5775">
        <v>6055743</v>
      </c>
      <c r="B5775" s="19" t="s">
        <v>5656</v>
      </c>
      <c r="E5775" s="20">
        <v>1.25</v>
      </c>
      <c r="F5775">
        <f>MATCH(A:A,'Crown Aug Uploads '!B:B,0)</f>
        <v>6240</v>
      </c>
    </row>
    <row r="5776" spans="1:6" hidden="1" x14ac:dyDescent="0.3">
      <c r="A5776">
        <v>6055133</v>
      </c>
      <c r="B5776" s="19" t="s">
        <v>5657</v>
      </c>
      <c r="E5776" s="20">
        <v>4.09</v>
      </c>
      <c r="F5776">
        <f>MATCH(A:A,'Crown Aug Uploads '!B:B,0)</f>
        <v>6241</v>
      </c>
    </row>
    <row r="5777" spans="1:6" hidden="1" x14ac:dyDescent="0.3">
      <c r="A5777">
        <v>6054619</v>
      </c>
      <c r="B5777" s="19" t="s">
        <v>5658</v>
      </c>
      <c r="E5777" s="20">
        <v>8.4</v>
      </c>
      <c r="F5777">
        <f>MATCH(A:A,'Crown Aug Uploads '!B:B,0)</f>
        <v>6242</v>
      </c>
    </row>
    <row r="5778" spans="1:6" hidden="1" x14ac:dyDescent="0.3">
      <c r="A5778">
        <v>6054515</v>
      </c>
      <c r="B5778" s="19" t="s">
        <v>5659</v>
      </c>
      <c r="E5778" s="20">
        <v>18.02</v>
      </c>
      <c r="F5778">
        <f>MATCH(A:A,'Crown Aug Uploads '!B:B,0)</f>
        <v>6243</v>
      </c>
    </row>
    <row r="5779" spans="1:6" hidden="1" x14ac:dyDescent="0.3">
      <c r="A5779">
        <v>6054449</v>
      </c>
      <c r="B5779" s="19" t="s">
        <v>5660</v>
      </c>
      <c r="E5779" s="20">
        <v>7.52</v>
      </c>
      <c r="F5779">
        <f>MATCH(A:A,'Crown Aug Uploads '!B:B,0)</f>
        <v>6244</v>
      </c>
    </row>
    <row r="5780" spans="1:6" hidden="1" x14ac:dyDescent="0.3">
      <c r="A5780">
        <v>6054447</v>
      </c>
      <c r="B5780" s="19" t="s">
        <v>5661</v>
      </c>
      <c r="E5780" s="20">
        <v>7.83</v>
      </c>
      <c r="F5780">
        <f>MATCH(A:A,'Crown Aug Uploads '!B:B,0)</f>
        <v>6245</v>
      </c>
    </row>
    <row r="5781" spans="1:6" hidden="1" x14ac:dyDescent="0.3">
      <c r="A5781">
        <v>6054445</v>
      </c>
      <c r="B5781" s="19" t="s">
        <v>192</v>
      </c>
      <c r="E5781" s="20">
        <v>8.61</v>
      </c>
      <c r="F5781">
        <f>MATCH(A:A,'Crown Aug Uploads '!B:B,0)</f>
        <v>1248</v>
      </c>
    </row>
    <row r="5782" spans="1:6" hidden="1" x14ac:dyDescent="0.3">
      <c r="A5782">
        <v>6054444</v>
      </c>
      <c r="B5782" s="19" t="s">
        <v>191</v>
      </c>
      <c r="E5782" s="20">
        <v>8.61</v>
      </c>
      <c r="F5782">
        <f>MATCH(A:A,'Crown Aug Uploads '!B:B,0)</f>
        <v>631</v>
      </c>
    </row>
    <row r="5783" spans="1:6" hidden="1" x14ac:dyDescent="0.3">
      <c r="A5783">
        <v>6054443</v>
      </c>
      <c r="B5783" s="19" t="s">
        <v>190</v>
      </c>
      <c r="E5783" s="20">
        <v>10.66</v>
      </c>
      <c r="F5783">
        <f>MATCH(A:A,'Crown Aug Uploads '!B:B,0)</f>
        <v>400</v>
      </c>
    </row>
    <row r="5784" spans="1:6" hidden="1" x14ac:dyDescent="0.3">
      <c r="A5784">
        <v>6054442</v>
      </c>
      <c r="B5784" s="19" t="s">
        <v>189</v>
      </c>
      <c r="E5784" s="20">
        <v>7.83</v>
      </c>
      <c r="F5784">
        <f>MATCH(A:A,'Crown Aug Uploads '!B:B,0)</f>
        <v>461</v>
      </c>
    </row>
    <row r="5785" spans="1:6" hidden="1" x14ac:dyDescent="0.3">
      <c r="A5785">
        <v>6054441</v>
      </c>
      <c r="B5785" s="19" t="s">
        <v>5662</v>
      </c>
      <c r="E5785" s="20">
        <v>7.83</v>
      </c>
      <c r="F5785">
        <f>MATCH(A:A,'Crown Aug Uploads '!B:B,0)</f>
        <v>6246</v>
      </c>
    </row>
    <row r="5786" spans="1:6" hidden="1" x14ac:dyDescent="0.3">
      <c r="A5786">
        <v>6054439</v>
      </c>
      <c r="B5786" s="19" t="s">
        <v>5663</v>
      </c>
      <c r="E5786" s="20">
        <v>6.74</v>
      </c>
      <c r="F5786">
        <f>MATCH(A:A,'Crown Aug Uploads '!B:B,0)</f>
        <v>6247</v>
      </c>
    </row>
    <row r="5787" spans="1:6" hidden="1" x14ac:dyDescent="0.3">
      <c r="A5787">
        <v>6054432</v>
      </c>
      <c r="B5787" s="19" t="s">
        <v>5664</v>
      </c>
      <c r="E5787" s="20">
        <v>10.82</v>
      </c>
      <c r="F5787">
        <f>MATCH(A:A,'Crown Aug Uploads '!B:B,0)</f>
        <v>762</v>
      </c>
    </row>
    <row r="5788" spans="1:6" hidden="1" x14ac:dyDescent="0.3">
      <c r="A5788">
        <v>6054431</v>
      </c>
      <c r="B5788" s="19" t="s">
        <v>5665</v>
      </c>
      <c r="E5788" s="20">
        <v>46.35</v>
      </c>
      <c r="F5788">
        <f>MATCH(A:A,'Crown Aug Uploads '!B:B,0)</f>
        <v>112</v>
      </c>
    </row>
    <row r="5789" spans="1:6" hidden="1" x14ac:dyDescent="0.3">
      <c r="A5789">
        <v>6054371</v>
      </c>
      <c r="B5789" s="19" t="s">
        <v>5666</v>
      </c>
      <c r="E5789" s="20">
        <v>2.31</v>
      </c>
      <c r="F5789">
        <f>MATCH(A:A,'Crown Aug Uploads '!B:B,0)</f>
        <v>1247</v>
      </c>
    </row>
    <row r="5790" spans="1:6" hidden="1" x14ac:dyDescent="0.3">
      <c r="A5790">
        <v>6054370</v>
      </c>
      <c r="B5790" s="19" t="s">
        <v>5667</v>
      </c>
      <c r="E5790" s="20">
        <v>3.64</v>
      </c>
      <c r="F5790">
        <f>MATCH(A:A,'Crown Aug Uploads '!B:B,0)</f>
        <v>224</v>
      </c>
    </row>
    <row r="5791" spans="1:6" hidden="1" x14ac:dyDescent="0.3">
      <c r="A5791">
        <v>6053478</v>
      </c>
      <c r="B5791" s="19" t="s">
        <v>5668</v>
      </c>
      <c r="E5791" s="20">
        <v>26.94</v>
      </c>
      <c r="F5791">
        <f>MATCH(A:A,'Crown Aug Uploads '!B:B,0)</f>
        <v>666</v>
      </c>
    </row>
    <row r="5792" spans="1:6" hidden="1" x14ac:dyDescent="0.3">
      <c r="A5792">
        <v>6053477</v>
      </c>
      <c r="B5792" s="19" t="s">
        <v>5669</v>
      </c>
      <c r="E5792" s="20">
        <v>17.96</v>
      </c>
      <c r="F5792">
        <f>MATCH(A:A,'Crown Aug Uploads '!B:B,0)</f>
        <v>514</v>
      </c>
    </row>
    <row r="5793" spans="1:6" hidden="1" x14ac:dyDescent="0.3">
      <c r="A5793">
        <v>6053476</v>
      </c>
      <c r="B5793" s="19" t="s">
        <v>5670</v>
      </c>
      <c r="E5793" s="20">
        <v>5.37</v>
      </c>
      <c r="F5793">
        <f>MATCH(A:A,'Crown Aug Uploads '!B:B,0)</f>
        <v>6248</v>
      </c>
    </row>
    <row r="5794" spans="1:6" hidden="1" x14ac:dyDescent="0.3">
      <c r="A5794">
        <v>6052864</v>
      </c>
      <c r="B5794" s="19" t="s">
        <v>5671</v>
      </c>
      <c r="E5794" s="20">
        <v>6.46</v>
      </c>
      <c r="F5794">
        <f>MATCH(A:A,'Crown Aug Uploads '!B:B,0)</f>
        <v>6249</v>
      </c>
    </row>
    <row r="5795" spans="1:6" hidden="1" x14ac:dyDescent="0.3">
      <c r="A5795">
        <v>6052859</v>
      </c>
      <c r="B5795" s="19" t="s">
        <v>5672</v>
      </c>
      <c r="E5795" s="20">
        <v>40.799999999999997</v>
      </c>
      <c r="F5795">
        <f>MATCH(A:A,'Crown Aug Uploads '!B:B,0)</f>
        <v>6250</v>
      </c>
    </row>
    <row r="5796" spans="1:6" hidden="1" x14ac:dyDescent="0.3">
      <c r="A5796">
        <v>6052765</v>
      </c>
      <c r="B5796" s="19" t="s">
        <v>5673</v>
      </c>
      <c r="E5796" s="20">
        <v>1.83</v>
      </c>
      <c r="F5796">
        <f>MATCH(A:A,'Crown Aug Uploads '!B:B,0)</f>
        <v>6251</v>
      </c>
    </row>
    <row r="5797" spans="1:6" hidden="1" x14ac:dyDescent="0.3">
      <c r="A5797">
        <v>6052753</v>
      </c>
      <c r="B5797" s="19" t="s">
        <v>5674</v>
      </c>
      <c r="E5797" s="20">
        <v>20.25</v>
      </c>
      <c r="F5797">
        <f>MATCH(A:A,'Crown Aug Uploads '!B:B,0)</f>
        <v>6252</v>
      </c>
    </row>
    <row r="5798" spans="1:6" hidden="1" x14ac:dyDescent="0.3">
      <c r="A5798">
        <v>6052749</v>
      </c>
      <c r="B5798" s="19" t="s">
        <v>5675</v>
      </c>
      <c r="E5798" s="20">
        <v>21.27</v>
      </c>
      <c r="F5798">
        <f>MATCH(A:A,'Crown Aug Uploads '!B:B,0)</f>
        <v>6253</v>
      </c>
    </row>
    <row r="5799" spans="1:6" hidden="1" x14ac:dyDescent="0.3">
      <c r="A5799">
        <v>6046568</v>
      </c>
      <c r="B5799" s="19" t="s">
        <v>5676</v>
      </c>
      <c r="E5799" s="20">
        <v>43.02</v>
      </c>
      <c r="F5799">
        <f>MATCH(A:A,'Crown Aug Uploads '!B:B,0)</f>
        <v>577</v>
      </c>
    </row>
    <row r="5800" spans="1:6" hidden="1" x14ac:dyDescent="0.3">
      <c r="A5800">
        <v>6046477</v>
      </c>
      <c r="B5800" s="19" t="s">
        <v>5677</v>
      </c>
      <c r="E5800" s="20">
        <v>2.2200000000000002</v>
      </c>
      <c r="F5800">
        <f>MATCH(A:A,'Crown Aug Uploads '!B:B,0)</f>
        <v>6254</v>
      </c>
    </row>
    <row r="5801" spans="1:6" hidden="1" x14ac:dyDescent="0.3">
      <c r="A5801">
        <v>6046476</v>
      </c>
      <c r="B5801" s="19" t="s">
        <v>5678</v>
      </c>
      <c r="E5801" s="20">
        <v>12.67</v>
      </c>
      <c r="F5801">
        <f>MATCH(A:A,'Crown Aug Uploads '!B:B,0)</f>
        <v>6255</v>
      </c>
    </row>
    <row r="5802" spans="1:6" hidden="1" x14ac:dyDescent="0.3">
      <c r="A5802">
        <v>6046475</v>
      </c>
      <c r="B5802" s="19" t="s">
        <v>5679</v>
      </c>
      <c r="E5802" s="20">
        <v>9.4600000000000009</v>
      </c>
      <c r="F5802">
        <f>MATCH(A:A,'Crown Aug Uploads '!B:B,0)</f>
        <v>6256</v>
      </c>
    </row>
    <row r="5803" spans="1:6" hidden="1" x14ac:dyDescent="0.3">
      <c r="A5803">
        <v>6046474</v>
      </c>
      <c r="B5803" s="19" t="s">
        <v>5680</v>
      </c>
      <c r="E5803" s="20">
        <v>10.89</v>
      </c>
      <c r="F5803">
        <f>MATCH(A:A,'Crown Aug Uploads '!B:B,0)</f>
        <v>6257</v>
      </c>
    </row>
    <row r="5804" spans="1:6" hidden="1" x14ac:dyDescent="0.3">
      <c r="A5804">
        <v>6046473</v>
      </c>
      <c r="B5804" s="19" t="s">
        <v>5681</v>
      </c>
      <c r="E5804" s="20">
        <v>3.26</v>
      </c>
      <c r="F5804">
        <f>MATCH(A:A,'Crown Aug Uploads '!B:B,0)</f>
        <v>6258</v>
      </c>
    </row>
    <row r="5805" spans="1:6" hidden="1" x14ac:dyDescent="0.3">
      <c r="A5805">
        <v>6046472</v>
      </c>
      <c r="B5805" s="19" t="s">
        <v>5682</v>
      </c>
      <c r="E5805" s="20">
        <v>3.52</v>
      </c>
      <c r="F5805">
        <f>MATCH(A:A,'Crown Aug Uploads '!B:B,0)</f>
        <v>624</v>
      </c>
    </row>
    <row r="5806" spans="1:6" hidden="1" x14ac:dyDescent="0.3">
      <c r="A5806">
        <v>6046471</v>
      </c>
      <c r="B5806" s="19" t="s">
        <v>5683</v>
      </c>
      <c r="E5806" s="20">
        <v>1.95</v>
      </c>
      <c r="F5806">
        <f>MATCH(A:A,'Crown Aug Uploads '!B:B,0)</f>
        <v>6259</v>
      </c>
    </row>
    <row r="5807" spans="1:6" hidden="1" x14ac:dyDescent="0.3">
      <c r="A5807">
        <v>6046242</v>
      </c>
      <c r="B5807" s="19" t="s">
        <v>5684</v>
      </c>
      <c r="E5807" s="20">
        <v>0.89</v>
      </c>
      <c r="F5807">
        <f>MATCH(A:A,'Crown Aug Uploads '!B:B,0)</f>
        <v>6260</v>
      </c>
    </row>
    <row r="5808" spans="1:6" hidden="1" x14ac:dyDescent="0.3">
      <c r="A5808">
        <v>6046098</v>
      </c>
      <c r="B5808" s="19" t="s">
        <v>5685</v>
      </c>
      <c r="E5808" s="20">
        <v>5.96</v>
      </c>
      <c r="F5808">
        <f>MATCH(A:A,'Crown Aug Uploads '!B:B,0)</f>
        <v>6261</v>
      </c>
    </row>
    <row r="5809" spans="1:6" hidden="1" x14ac:dyDescent="0.3">
      <c r="A5809">
        <v>6046066</v>
      </c>
      <c r="B5809" s="19" t="s">
        <v>5686</v>
      </c>
      <c r="E5809" s="20">
        <v>11.42</v>
      </c>
      <c r="F5809">
        <f>MATCH(A:A,'Crown Aug Uploads '!B:B,0)</f>
        <v>298</v>
      </c>
    </row>
    <row r="5810" spans="1:6" hidden="1" x14ac:dyDescent="0.3">
      <c r="A5810">
        <v>6045686</v>
      </c>
      <c r="B5810" s="19" t="s">
        <v>5687</v>
      </c>
      <c r="E5810" s="20">
        <v>2.44</v>
      </c>
      <c r="F5810">
        <f>MATCH(A:A,'Crown Aug Uploads '!B:B,0)</f>
        <v>6262</v>
      </c>
    </row>
    <row r="5811" spans="1:6" hidden="1" x14ac:dyDescent="0.3">
      <c r="A5811">
        <v>6045667</v>
      </c>
      <c r="B5811" s="19" t="s">
        <v>5688</v>
      </c>
      <c r="E5811" s="20">
        <v>22.92</v>
      </c>
      <c r="F5811">
        <f>MATCH(A:A,'Crown Aug Uploads '!B:B,0)</f>
        <v>6263</v>
      </c>
    </row>
    <row r="5812" spans="1:6" hidden="1" x14ac:dyDescent="0.3">
      <c r="A5812">
        <v>6045666</v>
      </c>
      <c r="B5812" s="19" t="s">
        <v>5689</v>
      </c>
      <c r="E5812" s="20">
        <v>11.45</v>
      </c>
      <c r="F5812">
        <f>MATCH(A:A,'Crown Aug Uploads '!B:B,0)</f>
        <v>6264</v>
      </c>
    </row>
    <row r="5813" spans="1:6" hidden="1" x14ac:dyDescent="0.3">
      <c r="A5813">
        <v>6045653</v>
      </c>
      <c r="B5813" s="19" t="s">
        <v>5690</v>
      </c>
      <c r="E5813" s="20">
        <v>3.9</v>
      </c>
      <c r="F5813">
        <f>MATCH(A:A,'Crown Aug Uploads '!B:B,0)</f>
        <v>6265</v>
      </c>
    </row>
    <row r="5814" spans="1:6" hidden="1" x14ac:dyDescent="0.3">
      <c r="A5814">
        <v>6045652</v>
      </c>
      <c r="B5814" s="19" t="s">
        <v>5691</v>
      </c>
      <c r="E5814" s="20">
        <v>1.3</v>
      </c>
      <c r="F5814">
        <f>MATCH(A:A,'Crown Aug Uploads '!B:B,0)</f>
        <v>6266</v>
      </c>
    </row>
    <row r="5815" spans="1:6" hidden="1" x14ac:dyDescent="0.3">
      <c r="A5815">
        <v>6045210</v>
      </c>
      <c r="B5815" s="19" t="s">
        <v>5692</v>
      </c>
      <c r="E5815" s="20">
        <v>1.88</v>
      </c>
      <c r="F5815">
        <f>MATCH(A:A,'Crown Aug Uploads '!B:B,0)</f>
        <v>6267</v>
      </c>
    </row>
    <row r="5816" spans="1:6" hidden="1" x14ac:dyDescent="0.3">
      <c r="A5816">
        <v>6045203</v>
      </c>
      <c r="B5816" s="19" t="s">
        <v>5693</v>
      </c>
      <c r="E5816" s="20">
        <v>29.09</v>
      </c>
      <c r="F5816">
        <f>MATCH(A:A,'Crown Aug Uploads '!B:B,0)</f>
        <v>6268</v>
      </c>
    </row>
    <row r="5817" spans="1:6" hidden="1" x14ac:dyDescent="0.3">
      <c r="A5817">
        <v>6045141</v>
      </c>
      <c r="B5817" s="19" t="s">
        <v>5694</v>
      </c>
      <c r="E5817" s="20">
        <v>20.059999999999999</v>
      </c>
      <c r="F5817">
        <f>MATCH(A:A,'Crown Aug Uploads '!B:B,0)</f>
        <v>6269</v>
      </c>
    </row>
    <row r="5818" spans="1:6" hidden="1" x14ac:dyDescent="0.3">
      <c r="A5818">
        <v>6045134</v>
      </c>
      <c r="B5818" s="19" t="s">
        <v>5695</v>
      </c>
      <c r="E5818" s="20">
        <v>7.79</v>
      </c>
      <c r="F5818">
        <f>MATCH(A:A,'Crown Aug Uploads '!B:B,0)</f>
        <v>6270</v>
      </c>
    </row>
    <row r="5819" spans="1:6" hidden="1" x14ac:dyDescent="0.3">
      <c r="A5819">
        <v>6045007</v>
      </c>
      <c r="B5819" s="19" t="s">
        <v>5696</v>
      </c>
      <c r="E5819" s="20">
        <v>4.92</v>
      </c>
      <c r="F5819">
        <f>MATCH(A:A,'Crown Aug Uploads '!B:B,0)</f>
        <v>6271</v>
      </c>
    </row>
    <row r="5820" spans="1:6" hidden="1" x14ac:dyDescent="0.3">
      <c r="A5820">
        <v>6044293</v>
      </c>
      <c r="B5820" s="19" t="s">
        <v>5697</v>
      </c>
      <c r="E5820" s="20">
        <v>0.66</v>
      </c>
      <c r="F5820">
        <f>MATCH(A:A,'Crown Aug Uploads '!B:B,0)</f>
        <v>6272</v>
      </c>
    </row>
    <row r="5821" spans="1:6" hidden="1" x14ac:dyDescent="0.3">
      <c r="A5821">
        <v>6044072</v>
      </c>
      <c r="B5821" s="19" t="s">
        <v>184</v>
      </c>
      <c r="E5821" s="20">
        <v>32.049999999999997</v>
      </c>
      <c r="F5821">
        <f>MATCH(A:A,'Crown Aug Uploads '!B:B,0)</f>
        <v>1246</v>
      </c>
    </row>
    <row r="5822" spans="1:6" hidden="1" x14ac:dyDescent="0.3">
      <c r="A5822">
        <v>6043678</v>
      </c>
      <c r="B5822" s="19" t="s">
        <v>5698</v>
      </c>
      <c r="E5822" s="20">
        <v>30.13</v>
      </c>
      <c r="F5822">
        <f>MATCH(A:A,'Crown Aug Uploads '!B:B,0)</f>
        <v>6273</v>
      </c>
    </row>
    <row r="5823" spans="1:6" hidden="1" x14ac:dyDescent="0.3">
      <c r="A5823">
        <v>6043596</v>
      </c>
      <c r="B5823" s="19" t="s">
        <v>5699</v>
      </c>
      <c r="E5823" s="20">
        <v>4.8499999999999996</v>
      </c>
      <c r="F5823">
        <f>MATCH(A:A,'Crown Aug Uploads '!B:B,0)</f>
        <v>6274</v>
      </c>
    </row>
    <row r="5824" spans="1:6" hidden="1" x14ac:dyDescent="0.3">
      <c r="A5824">
        <v>6043584</v>
      </c>
      <c r="B5824" s="19" t="s">
        <v>5700</v>
      </c>
      <c r="E5824" s="20">
        <v>3.4</v>
      </c>
      <c r="F5824">
        <f>MATCH(A:A,'Crown Aug Uploads '!B:B,0)</f>
        <v>6275</v>
      </c>
    </row>
    <row r="5825" spans="1:6" x14ac:dyDescent="0.3">
      <c r="A5825">
        <v>6043583</v>
      </c>
      <c r="B5825" s="19" t="s">
        <v>5701</v>
      </c>
      <c r="E5825" s="20">
        <v>0.95</v>
      </c>
      <c r="F5825">
        <f>MATCH(A:A,'Crown Aug Uploads '!B:B,0)</f>
        <v>6276</v>
      </c>
    </row>
    <row r="5826" spans="1:6" x14ac:dyDescent="0.3">
      <c r="A5826">
        <v>6043522</v>
      </c>
      <c r="B5826" s="19" t="s">
        <v>5702</v>
      </c>
      <c r="E5826" s="20">
        <v>4.08</v>
      </c>
      <c r="F5826">
        <f>MATCH(A:A,'Crown Aug Uploads '!B:B,0)</f>
        <v>6277</v>
      </c>
    </row>
    <row r="5827" spans="1:6" hidden="1" x14ac:dyDescent="0.3">
      <c r="A5827">
        <v>6043509</v>
      </c>
      <c r="B5827" s="19" t="s">
        <v>5703</v>
      </c>
      <c r="E5827" s="20">
        <v>43.3</v>
      </c>
      <c r="F5827">
        <f>MATCH(A:A,'Crown Aug Uploads '!B:B,0)</f>
        <v>6278</v>
      </c>
    </row>
    <row r="5828" spans="1:6" hidden="1" x14ac:dyDescent="0.3">
      <c r="A5828">
        <v>6043483</v>
      </c>
      <c r="B5828" s="19" t="s">
        <v>5704</v>
      </c>
      <c r="E5828" s="20">
        <v>7.62</v>
      </c>
      <c r="F5828">
        <f>MATCH(A:A,'Crown Aug Uploads '!B:B,0)</f>
        <v>6279</v>
      </c>
    </row>
    <row r="5829" spans="1:6" hidden="1" x14ac:dyDescent="0.3">
      <c r="A5829">
        <v>6043482</v>
      </c>
      <c r="B5829" s="19" t="s">
        <v>5705</v>
      </c>
      <c r="E5829" s="20">
        <v>3.03</v>
      </c>
      <c r="F5829">
        <f>MATCH(A:A,'Crown Aug Uploads '!B:B,0)</f>
        <v>6280</v>
      </c>
    </row>
    <row r="5830" spans="1:6" hidden="1" x14ac:dyDescent="0.3">
      <c r="A5830">
        <v>6043375</v>
      </c>
      <c r="B5830" s="19" t="s">
        <v>5706</v>
      </c>
      <c r="E5830" s="20">
        <v>12.6</v>
      </c>
      <c r="F5830">
        <f>MATCH(A:A,'Crown Aug Uploads '!B:B,0)</f>
        <v>6281</v>
      </c>
    </row>
    <row r="5831" spans="1:6" hidden="1" x14ac:dyDescent="0.3">
      <c r="A5831">
        <v>6043343</v>
      </c>
      <c r="B5831" s="19" t="s">
        <v>5707</v>
      </c>
      <c r="E5831" s="20">
        <v>1.23</v>
      </c>
      <c r="F5831">
        <f>MATCH(A:A,'Crown Aug Uploads '!B:B,0)</f>
        <v>6282</v>
      </c>
    </row>
    <row r="5832" spans="1:6" hidden="1" x14ac:dyDescent="0.3">
      <c r="A5832">
        <v>6046572</v>
      </c>
      <c r="B5832" s="19" t="s">
        <v>5708</v>
      </c>
      <c r="E5832" s="20">
        <v>10.050000000000001</v>
      </c>
      <c r="F5832">
        <f>MATCH(A:A,'Crown Aug Uploads '!B:B,0)</f>
        <v>84</v>
      </c>
    </row>
    <row r="5833" spans="1:6" hidden="1" x14ac:dyDescent="0.3">
      <c r="A5833">
        <v>6049816</v>
      </c>
      <c r="B5833" s="19" t="s">
        <v>5709</v>
      </c>
      <c r="E5833" s="20">
        <v>9.48</v>
      </c>
      <c r="F5833">
        <f>MATCH(A:A,'Crown Aug Uploads '!B:B,0)</f>
        <v>6283</v>
      </c>
    </row>
    <row r="5834" spans="1:6" hidden="1" x14ac:dyDescent="0.3">
      <c r="A5834">
        <v>6049196</v>
      </c>
      <c r="B5834" s="19" t="s">
        <v>5710</v>
      </c>
      <c r="E5834" s="20">
        <v>13.37</v>
      </c>
      <c r="F5834">
        <f>MATCH(A:A,'Crown Aug Uploads '!B:B,0)</f>
        <v>6284</v>
      </c>
    </row>
    <row r="5835" spans="1:6" hidden="1" x14ac:dyDescent="0.3">
      <c r="A5835">
        <v>6049195</v>
      </c>
      <c r="B5835" s="19" t="s">
        <v>5711</v>
      </c>
      <c r="E5835" s="20">
        <v>31.06</v>
      </c>
      <c r="F5835">
        <f>MATCH(A:A,'Crown Aug Uploads '!B:B,0)</f>
        <v>6285</v>
      </c>
    </row>
    <row r="5836" spans="1:6" hidden="1" x14ac:dyDescent="0.3">
      <c r="A5836">
        <v>6049194</v>
      </c>
      <c r="B5836" s="19" t="s">
        <v>5712</v>
      </c>
      <c r="E5836" s="20">
        <v>31.06</v>
      </c>
      <c r="F5836">
        <f>MATCH(A:A,'Crown Aug Uploads '!B:B,0)</f>
        <v>6286</v>
      </c>
    </row>
    <row r="5837" spans="1:6" hidden="1" x14ac:dyDescent="0.3">
      <c r="A5837">
        <v>6049192</v>
      </c>
      <c r="B5837" s="19" t="s">
        <v>5713</v>
      </c>
      <c r="E5837" s="20">
        <v>36.159999999999997</v>
      </c>
      <c r="F5837">
        <f>MATCH(A:A,'Crown Aug Uploads '!B:B,0)</f>
        <v>6287</v>
      </c>
    </row>
    <row r="5838" spans="1:6" hidden="1" x14ac:dyDescent="0.3">
      <c r="A5838">
        <v>6048872</v>
      </c>
      <c r="B5838" s="19" t="s">
        <v>5714</v>
      </c>
      <c r="E5838" s="20">
        <v>11.11</v>
      </c>
      <c r="F5838">
        <f>MATCH(A:A,'Crown Aug Uploads '!B:B,0)</f>
        <v>258</v>
      </c>
    </row>
    <row r="5839" spans="1:6" hidden="1" x14ac:dyDescent="0.3">
      <c r="A5839">
        <v>6048870</v>
      </c>
      <c r="B5839" s="19" t="s">
        <v>5715</v>
      </c>
      <c r="E5839" s="20">
        <v>3.57</v>
      </c>
      <c r="F5839">
        <f>MATCH(A:A,'Crown Aug Uploads '!B:B,0)</f>
        <v>6288</v>
      </c>
    </row>
    <row r="5840" spans="1:6" hidden="1" x14ac:dyDescent="0.3">
      <c r="A5840">
        <v>6048869</v>
      </c>
      <c r="B5840" s="19" t="s">
        <v>5716</v>
      </c>
      <c r="E5840" s="20">
        <v>2.4700000000000002</v>
      </c>
      <c r="F5840">
        <f>MATCH(A:A,'Crown Aug Uploads '!B:B,0)</f>
        <v>6289</v>
      </c>
    </row>
    <row r="5841" spans="1:6" hidden="1" x14ac:dyDescent="0.3">
      <c r="A5841">
        <v>6048868</v>
      </c>
      <c r="B5841" s="19" t="s">
        <v>5717</v>
      </c>
      <c r="E5841" s="20">
        <v>5.26</v>
      </c>
      <c r="F5841">
        <f>MATCH(A:A,'Crown Aug Uploads '!B:B,0)</f>
        <v>6290</v>
      </c>
    </row>
    <row r="5842" spans="1:6" hidden="1" x14ac:dyDescent="0.3">
      <c r="A5842">
        <v>6048867</v>
      </c>
      <c r="B5842" s="19" t="s">
        <v>5718</v>
      </c>
      <c r="E5842" s="20">
        <v>4.96</v>
      </c>
      <c r="F5842">
        <f>MATCH(A:A,'Crown Aug Uploads '!B:B,0)</f>
        <v>6291</v>
      </c>
    </row>
    <row r="5843" spans="1:6" hidden="1" x14ac:dyDescent="0.3">
      <c r="A5843">
        <v>6048245</v>
      </c>
      <c r="B5843" s="19" t="s">
        <v>5719</v>
      </c>
      <c r="E5843" s="20">
        <v>53.33</v>
      </c>
      <c r="F5843">
        <f>MATCH(A:A,'Crown Aug Uploads '!B:B,0)</f>
        <v>6292</v>
      </c>
    </row>
    <row r="5844" spans="1:6" hidden="1" x14ac:dyDescent="0.3">
      <c r="A5844">
        <v>6048243</v>
      </c>
      <c r="B5844" s="19" t="s">
        <v>5720</v>
      </c>
      <c r="E5844" s="20">
        <v>67.75</v>
      </c>
      <c r="F5844">
        <f>MATCH(A:A,'Crown Aug Uploads '!B:B,0)</f>
        <v>6293</v>
      </c>
    </row>
    <row r="5845" spans="1:6" hidden="1" x14ac:dyDescent="0.3">
      <c r="A5845">
        <v>6048236</v>
      </c>
      <c r="B5845" s="19" t="s">
        <v>5721</v>
      </c>
      <c r="E5845" s="20">
        <v>62</v>
      </c>
      <c r="F5845">
        <f>MATCH(A:A,'Crown Aug Uploads '!B:B,0)</f>
        <v>790</v>
      </c>
    </row>
    <row r="5846" spans="1:6" hidden="1" x14ac:dyDescent="0.3">
      <c r="A5846">
        <v>6048233</v>
      </c>
      <c r="B5846" s="19" t="s">
        <v>5722</v>
      </c>
      <c r="E5846" s="20">
        <v>15.1</v>
      </c>
      <c r="F5846">
        <f>MATCH(A:A,'Crown Aug Uploads '!B:B,0)</f>
        <v>6294</v>
      </c>
    </row>
    <row r="5847" spans="1:6" hidden="1" x14ac:dyDescent="0.3">
      <c r="A5847">
        <v>6048232</v>
      </c>
      <c r="B5847" s="19" t="s">
        <v>5723</v>
      </c>
      <c r="E5847" s="20">
        <v>12.06</v>
      </c>
      <c r="F5847">
        <f>MATCH(A:A,'Crown Aug Uploads '!B:B,0)</f>
        <v>6295</v>
      </c>
    </row>
    <row r="5848" spans="1:6" hidden="1" x14ac:dyDescent="0.3">
      <c r="A5848">
        <v>6048231</v>
      </c>
      <c r="B5848" s="19" t="s">
        <v>5724</v>
      </c>
      <c r="E5848" s="20">
        <v>14.19</v>
      </c>
      <c r="F5848">
        <f>MATCH(A:A,'Crown Aug Uploads '!B:B,0)</f>
        <v>6296</v>
      </c>
    </row>
    <row r="5849" spans="1:6" hidden="1" x14ac:dyDescent="0.3">
      <c r="A5849">
        <v>6048230</v>
      </c>
      <c r="B5849" s="19" t="s">
        <v>5725</v>
      </c>
      <c r="E5849" s="20">
        <v>4.38</v>
      </c>
      <c r="F5849">
        <f>MATCH(A:A,'Crown Aug Uploads '!B:B,0)</f>
        <v>6297</v>
      </c>
    </row>
    <row r="5850" spans="1:6" hidden="1" x14ac:dyDescent="0.3">
      <c r="A5850">
        <v>6048229</v>
      </c>
      <c r="B5850" s="19" t="s">
        <v>5726</v>
      </c>
      <c r="E5850" s="20">
        <v>4.2</v>
      </c>
      <c r="F5850">
        <f>MATCH(A:A,'Crown Aug Uploads '!B:B,0)</f>
        <v>6298</v>
      </c>
    </row>
    <row r="5851" spans="1:6" hidden="1" x14ac:dyDescent="0.3">
      <c r="A5851">
        <v>6046756</v>
      </c>
      <c r="B5851" s="19" t="s">
        <v>5727</v>
      </c>
      <c r="E5851" s="20">
        <v>27.45</v>
      </c>
      <c r="F5851">
        <f>MATCH(A:A,'Crown Aug Uploads '!B:B,0)</f>
        <v>6299</v>
      </c>
    </row>
    <row r="5852" spans="1:6" hidden="1" x14ac:dyDescent="0.3">
      <c r="A5852">
        <v>6046757</v>
      </c>
      <c r="B5852" s="19" t="s">
        <v>5728</v>
      </c>
      <c r="E5852" s="20">
        <v>32.520000000000003</v>
      </c>
      <c r="F5852">
        <f>MATCH(A:A,'Crown Aug Uploads '!B:B,0)</f>
        <v>6300</v>
      </c>
    </row>
    <row r="5853" spans="1:6" hidden="1" x14ac:dyDescent="0.3">
      <c r="A5853">
        <v>6046811</v>
      </c>
      <c r="B5853" s="19" t="s">
        <v>5729</v>
      </c>
      <c r="E5853" s="20">
        <v>14.76</v>
      </c>
      <c r="F5853">
        <f>MATCH(A:A,'Crown Aug Uploads '!B:B,0)</f>
        <v>6301</v>
      </c>
    </row>
    <row r="5854" spans="1:6" hidden="1" x14ac:dyDescent="0.3">
      <c r="A5854">
        <v>6046860</v>
      </c>
      <c r="B5854" s="19" t="s">
        <v>5730</v>
      </c>
      <c r="E5854" s="20">
        <v>8.18</v>
      </c>
      <c r="F5854">
        <f>MATCH(A:A,'Crown Aug Uploads '!B:B,0)</f>
        <v>804</v>
      </c>
    </row>
    <row r="5855" spans="1:6" hidden="1" x14ac:dyDescent="0.3">
      <c r="A5855">
        <v>6046884</v>
      </c>
      <c r="B5855" s="19" t="s">
        <v>5731</v>
      </c>
      <c r="E5855" s="20">
        <v>11.56</v>
      </c>
      <c r="F5855">
        <f>MATCH(A:A,'Crown Aug Uploads '!B:B,0)</f>
        <v>6302</v>
      </c>
    </row>
    <row r="5856" spans="1:6" hidden="1" x14ac:dyDescent="0.3">
      <c r="A5856">
        <v>6046890</v>
      </c>
      <c r="B5856" s="19" t="s">
        <v>5732</v>
      </c>
      <c r="E5856" s="20">
        <v>6.25</v>
      </c>
      <c r="F5856">
        <f>MATCH(A:A,'Crown Aug Uploads '!B:B,0)</f>
        <v>6303</v>
      </c>
    </row>
    <row r="5857" spans="1:6" hidden="1" x14ac:dyDescent="0.3">
      <c r="A5857">
        <v>6047193</v>
      </c>
      <c r="B5857" s="19" t="s">
        <v>186</v>
      </c>
      <c r="E5857" s="20">
        <v>18.75</v>
      </c>
      <c r="F5857">
        <f>MATCH(A:A,'Crown Aug Uploads '!B:B,0)</f>
        <v>563</v>
      </c>
    </row>
    <row r="5858" spans="1:6" hidden="1" x14ac:dyDescent="0.3">
      <c r="A5858">
        <v>6047194</v>
      </c>
      <c r="B5858" s="19" t="s">
        <v>187</v>
      </c>
      <c r="E5858" s="20">
        <v>26.26</v>
      </c>
      <c r="F5858">
        <f>MATCH(A:A,'Crown Aug Uploads '!B:B,0)</f>
        <v>633</v>
      </c>
    </row>
    <row r="5859" spans="1:6" hidden="1" x14ac:dyDescent="0.3">
      <c r="A5859">
        <v>6047235</v>
      </c>
      <c r="B5859" s="19" t="s">
        <v>5733</v>
      </c>
      <c r="E5859" s="20">
        <v>2.37</v>
      </c>
      <c r="F5859">
        <f>MATCH(A:A,'Crown Aug Uploads '!B:B,0)</f>
        <v>6304</v>
      </c>
    </row>
    <row r="5860" spans="1:6" hidden="1" x14ac:dyDescent="0.3">
      <c r="A5860">
        <v>6048228</v>
      </c>
      <c r="B5860" s="19" t="s">
        <v>5734</v>
      </c>
      <c r="E5860" s="20">
        <v>3.86</v>
      </c>
      <c r="F5860">
        <f>MATCH(A:A,'Crown Aug Uploads '!B:B,0)</f>
        <v>6305</v>
      </c>
    </row>
    <row r="5861" spans="1:6" hidden="1" x14ac:dyDescent="0.3">
      <c r="A5861">
        <v>6048227</v>
      </c>
      <c r="B5861" s="19" t="s">
        <v>5735</v>
      </c>
      <c r="E5861" s="20">
        <v>3.71</v>
      </c>
      <c r="F5861">
        <f>MATCH(A:A,'Crown Aug Uploads '!B:B,0)</f>
        <v>6306</v>
      </c>
    </row>
    <row r="5862" spans="1:6" hidden="1" x14ac:dyDescent="0.3">
      <c r="A5862">
        <v>6048222</v>
      </c>
      <c r="B5862" s="19" t="s">
        <v>5736</v>
      </c>
      <c r="E5862" s="20">
        <v>57.46</v>
      </c>
      <c r="F5862">
        <f>MATCH(A:A,'Crown Aug Uploads '!B:B,0)</f>
        <v>6307</v>
      </c>
    </row>
    <row r="5863" spans="1:6" hidden="1" x14ac:dyDescent="0.3">
      <c r="A5863">
        <v>6048221</v>
      </c>
      <c r="B5863" s="19" t="s">
        <v>5737</v>
      </c>
      <c r="E5863" s="20">
        <v>62.7</v>
      </c>
      <c r="F5863">
        <f>MATCH(A:A,'Crown Aug Uploads '!B:B,0)</f>
        <v>796</v>
      </c>
    </row>
    <row r="5864" spans="1:6" hidden="1" x14ac:dyDescent="0.3">
      <c r="A5864">
        <v>6047236</v>
      </c>
      <c r="B5864" s="19" t="s">
        <v>5738</v>
      </c>
      <c r="E5864" s="20">
        <v>2.37</v>
      </c>
      <c r="F5864">
        <f>MATCH(A:A,'Crown Aug Uploads '!B:B,0)</f>
        <v>6308</v>
      </c>
    </row>
    <row r="5865" spans="1:6" hidden="1" x14ac:dyDescent="0.3">
      <c r="A5865">
        <v>6047237</v>
      </c>
      <c r="B5865" s="19" t="s">
        <v>5739</v>
      </c>
      <c r="E5865" s="20">
        <v>1.99</v>
      </c>
      <c r="F5865">
        <f>MATCH(A:A,'Crown Aug Uploads '!B:B,0)</f>
        <v>6309</v>
      </c>
    </row>
    <row r="5866" spans="1:6" hidden="1" x14ac:dyDescent="0.3">
      <c r="A5866">
        <v>6048220</v>
      </c>
      <c r="B5866" s="19" t="s">
        <v>5740</v>
      </c>
      <c r="E5866" s="20">
        <v>35.85</v>
      </c>
      <c r="F5866">
        <f>MATCH(A:A,'Crown Aug Uploads '!B:B,0)</f>
        <v>6310</v>
      </c>
    </row>
    <row r="5867" spans="1:6" hidden="1" x14ac:dyDescent="0.3">
      <c r="A5867">
        <v>6047247</v>
      </c>
      <c r="B5867" s="19" t="s">
        <v>5741</v>
      </c>
      <c r="E5867" s="20">
        <v>3.54</v>
      </c>
      <c r="F5867">
        <f>MATCH(A:A,'Crown Aug Uploads '!B:B,0)</f>
        <v>501</v>
      </c>
    </row>
    <row r="5868" spans="1:6" hidden="1" x14ac:dyDescent="0.3">
      <c r="A5868">
        <v>6060732</v>
      </c>
      <c r="B5868" s="19" t="s">
        <v>5742</v>
      </c>
      <c r="E5868" s="20">
        <v>7.38</v>
      </c>
      <c r="F5868">
        <f>MATCH(A:A,'Crown Aug Uploads '!B:B,0)</f>
        <v>6311</v>
      </c>
    </row>
    <row r="5869" spans="1:6" x14ac:dyDescent="0.3">
      <c r="A5869">
        <v>6060731</v>
      </c>
      <c r="B5869" s="19" t="s">
        <v>5743</v>
      </c>
      <c r="E5869" s="20">
        <v>7.38</v>
      </c>
      <c r="F5869">
        <f>MATCH(A:A,'Crown Aug Uploads '!B:B,0)</f>
        <v>6312</v>
      </c>
    </row>
    <row r="5870" spans="1:6" hidden="1" x14ac:dyDescent="0.3">
      <c r="A5870">
        <v>6060733</v>
      </c>
      <c r="B5870" s="19" t="s">
        <v>5744</v>
      </c>
      <c r="E5870" s="20">
        <v>7.38</v>
      </c>
      <c r="F5870">
        <f>MATCH(A:A,'Crown Aug Uploads '!B:B,0)</f>
        <v>6313</v>
      </c>
    </row>
    <row r="5871" spans="1:6" hidden="1" x14ac:dyDescent="0.3">
      <c r="A5871">
        <v>6060734</v>
      </c>
      <c r="B5871" s="19" t="s">
        <v>5745</v>
      </c>
      <c r="E5871" s="20">
        <v>7.38</v>
      </c>
      <c r="F5871">
        <f>MATCH(A:A,'Crown Aug Uploads '!B:B,0)</f>
        <v>6314</v>
      </c>
    </row>
    <row r="5872" spans="1:6" hidden="1" x14ac:dyDescent="0.3">
      <c r="A5872">
        <v>6060730</v>
      </c>
      <c r="B5872" s="19" t="s">
        <v>5746</v>
      </c>
      <c r="E5872" s="20">
        <v>7.38</v>
      </c>
      <c r="F5872">
        <f>MATCH(A:A,'Crown Aug Uploads '!B:B,0)</f>
        <v>6315</v>
      </c>
    </row>
    <row r="5873" spans="1:6" hidden="1" x14ac:dyDescent="0.3">
      <c r="A5873">
        <v>6060729</v>
      </c>
      <c r="B5873" s="19" t="s">
        <v>5747</v>
      </c>
      <c r="E5873" s="20">
        <v>7.38</v>
      </c>
      <c r="F5873">
        <f>MATCH(A:A,'Crown Aug Uploads '!B:B,0)</f>
        <v>6316</v>
      </c>
    </row>
    <row r="5874" spans="1:6" hidden="1" x14ac:dyDescent="0.3">
      <c r="A5874">
        <v>6060728</v>
      </c>
      <c r="B5874" s="19" t="s">
        <v>5748</v>
      </c>
      <c r="E5874" s="20">
        <v>7.38</v>
      </c>
      <c r="F5874">
        <f>MATCH(A:A,'Crown Aug Uploads '!B:B,0)</f>
        <v>6317</v>
      </c>
    </row>
    <row r="5875" spans="1:6" hidden="1" x14ac:dyDescent="0.3">
      <c r="A5875">
        <v>6060727</v>
      </c>
      <c r="B5875" s="19" t="s">
        <v>5749</v>
      </c>
      <c r="E5875" s="20">
        <v>7.38</v>
      </c>
      <c r="F5875">
        <f>MATCH(A:A,'Crown Aug Uploads '!B:B,0)</f>
        <v>6318</v>
      </c>
    </row>
    <row r="5876" spans="1:6" hidden="1" x14ac:dyDescent="0.3">
      <c r="A5876">
        <v>6060726</v>
      </c>
      <c r="B5876" s="19" t="s">
        <v>5750</v>
      </c>
      <c r="E5876" s="20">
        <v>7.38</v>
      </c>
      <c r="F5876">
        <f>MATCH(A:A,'Crown Aug Uploads '!B:B,0)</f>
        <v>6319</v>
      </c>
    </row>
    <row r="5877" spans="1:6" hidden="1" x14ac:dyDescent="0.3">
      <c r="A5877">
        <v>6060735</v>
      </c>
      <c r="B5877" s="19" t="s">
        <v>5751</v>
      </c>
      <c r="E5877" s="20">
        <v>7.38</v>
      </c>
      <c r="F5877">
        <f>MATCH(A:A,'Crown Aug Uploads '!B:B,0)</f>
        <v>6320</v>
      </c>
    </row>
    <row r="5878" spans="1:6" hidden="1" x14ac:dyDescent="0.3">
      <c r="A5878">
        <v>6060736</v>
      </c>
      <c r="B5878" s="19" t="s">
        <v>5752</v>
      </c>
      <c r="E5878" s="20">
        <v>7.38</v>
      </c>
      <c r="F5878">
        <f>MATCH(A:A,'Crown Aug Uploads '!B:B,0)</f>
        <v>6321</v>
      </c>
    </row>
    <row r="5879" spans="1:6" x14ac:dyDescent="0.3">
      <c r="A5879">
        <v>6060737</v>
      </c>
      <c r="B5879" s="19" t="s">
        <v>5753</v>
      </c>
      <c r="E5879" s="20">
        <v>15.87</v>
      </c>
      <c r="F5879">
        <f>MATCH(A:A,'Crown Aug Uploads '!B:B,0)</f>
        <v>6322</v>
      </c>
    </row>
    <row r="5880" spans="1:6" x14ac:dyDescent="0.3">
      <c r="A5880">
        <v>6060738</v>
      </c>
      <c r="B5880" s="19" t="s">
        <v>5754</v>
      </c>
      <c r="E5880" s="20">
        <v>15.31</v>
      </c>
      <c r="F5880">
        <f>MATCH(A:A,'Crown Aug Uploads '!B:B,0)</f>
        <v>658</v>
      </c>
    </row>
    <row r="5881" spans="1:6" x14ac:dyDescent="0.3">
      <c r="A5881">
        <v>6060739</v>
      </c>
      <c r="B5881" s="19" t="s">
        <v>5755</v>
      </c>
      <c r="E5881" s="20">
        <v>11.48</v>
      </c>
      <c r="F5881">
        <f>MATCH(A:A,'Crown Aug Uploads '!B:B,0)</f>
        <v>6323</v>
      </c>
    </row>
    <row r="5882" spans="1:6" x14ac:dyDescent="0.3">
      <c r="A5882">
        <v>6060740</v>
      </c>
      <c r="B5882" s="19" t="s">
        <v>5756</v>
      </c>
      <c r="E5882" s="20">
        <v>11.48</v>
      </c>
      <c r="F5882">
        <f>MATCH(A:A,'Crown Aug Uploads '!B:B,0)</f>
        <v>6324</v>
      </c>
    </row>
    <row r="5883" spans="1:6" x14ac:dyDescent="0.3">
      <c r="A5883">
        <v>6060741</v>
      </c>
      <c r="B5883" s="19" t="s">
        <v>5757</v>
      </c>
      <c r="E5883" s="20">
        <v>11.48</v>
      </c>
      <c r="F5883">
        <f>MATCH(A:A,'Crown Aug Uploads '!B:B,0)</f>
        <v>6325</v>
      </c>
    </row>
    <row r="5884" spans="1:6" x14ac:dyDescent="0.3">
      <c r="A5884">
        <v>6060742</v>
      </c>
      <c r="B5884" s="19" t="s">
        <v>5758</v>
      </c>
      <c r="E5884" s="20">
        <v>11.48</v>
      </c>
      <c r="F5884">
        <f>MATCH(A:A,'Crown Aug Uploads '!B:B,0)</f>
        <v>6326</v>
      </c>
    </row>
    <row r="5885" spans="1:6" x14ac:dyDescent="0.3">
      <c r="A5885">
        <v>6060743</v>
      </c>
      <c r="B5885" s="19" t="s">
        <v>5759</v>
      </c>
      <c r="E5885" s="20">
        <v>11.48</v>
      </c>
      <c r="F5885">
        <f>MATCH(A:A,'Crown Aug Uploads '!B:B,0)</f>
        <v>6327</v>
      </c>
    </row>
    <row r="5886" spans="1:6" hidden="1" x14ac:dyDescent="0.3">
      <c r="A5886">
        <v>6060744</v>
      </c>
      <c r="B5886" s="19" t="s">
        <v>5760</v>
      </c>
      <c r="E5886" s="20">
        <v>12.86</v>
      </c>
      <c r="F5886">
        <f>MATCH(A:A,'Crown Aug Uploads '!B:B,0)</f>
        <v>6328</v>
      </c>
    </row>
    <row r="5887" spans="1:6" hidden="1" x14ac:dyDescent="0.3">
      <c r="A5887">
        <v>6060725</v>
      </c>
      <c r="B5887" s="19" t="s">
        <v>5761</v>
      </c>
      <c r="E5887" s="20">
        <v>6.1</v>
      </c>
      <c r="F5887">
        <f>MATCH(A:A,'Crown Aug Uploads '!B:B,0)</f>
        <v>6329</v>
      </c>
    </row>
    <row r="5888" spans="1:6" hidden="1" x14ac:dyDescent="0.3">
      <c r="A5888">
        <v>6060724</v>
      </c>
      <c r="B5888" s="19" t="s">
        <v>5762</v>
      </c>
      <c r="E5888" s="20">
        <v>6.1</v>
      </c>
      <c r="F5888">
        <f>MATCH(A:A,'Crown Aug Uploads '!B:B,0)</f>
        <v>6330</v>
      </c>
    </row>
    <row r="5889" spans="1:6" hidden="1" x14ac:dyDescent="0.3">
      <c r="A5889">
        <v>6060723</v>
      </c>
      <c r="B5889" s="19" t="s">
        <v>5763</v>
      </c>
      <c r="E5889" s="20">
        <v>6.1</v>
      </c>
      <c r="F5889">
        <f>MATCH(A:A,'Crown Aug Uploads '!B:B,0)</f>
        <v>6331</v>
      </c>
    </row>
    <row r="5890" spans="1:6" hidden="1" x14ac:dyDescent="0.3">
      <c r="A5890">
        <v>6060722</v>
      </c>
      <c r="B5890" s="19" t="s">
        <v>5764</v>
      </c>
      <c r="E5890" s="20">
        <v>6.1</v>
      </c>
      <c r="F5890">
        <f>MATCH(A:A,'Crown Aug Uploads '!B:B,0)</f>
        <v>6332</v>
      </c>
    </row>
    <row r="5891" spans="1:6" x14ac:dyDescent="0.3">
      <c r="A5891">
        <v>6060721</v>
      </c>
      <c r="B5891" s="19" t="s">
        <v>5765</v>
      </c>
      <c r="E5891" s="20">
        <v>6.77</v>
      </c>
      <c r="F5891">
        <f>MATCH(A:A,'Crown Aug Uploads '!B:B,0)</f>
        <v>6333</v>
      </c>
    </row>
    <row r="5892" spans="1:6" x14ac:dyDescent="0.3">
      <c r="A5892">
        <v>6060720</v>
      </c>
      <c r="B5892" s="19" t="s">
        <v>5766</v>
      </c>
      <c r="E5892" s="20">
        <v>6.77</v>
      </c>
      <c r="F5892">
        <f>MATCH(A:A,'Crown Aug Uploads '!B:B,0)</f>
        <v>6334</v>
      </c>
    </row>
    <row r="5893" spans="1:6" x14ac:dyDescent="0.3">
      <c r="A5893">
        <v>6060719</v>
      </c>
      <c r="B5893" s="19" t="s">
        <v>5767</v>
      </c>
      <c r="E5893" s="20">
        <v>6.77</v>
      </c>
      <c r="F5893">
        <f>MATCH(A:A,'Crown Aug Uploads '!B:B,0)</f>
        <v>6335</v>
      </c>
    </row>
    <row r="5894" spans="1:6" x14ac:dyDescent="0.3">
      <c r="A5894">
        <v>6060718</v>
      </c>
      <c r="B5894" s="19" t="s">
        <v>5768</v>
      </c>
      <c r="E5894" s="20">
        <v>6.77</v>
      </c>
      <c r="F5894">
        <f>MATCH(A:A,'Crown Aug Uploads '!B:B,0)</f>
        <v>6336</v>
      </c>
    </row>
    <row r="5895" spans="1:6" x14ac:dyDescent="0.3">
      <c r="A5895">
        <v>6060717</v>
      </c>
      <c r="B5895" s="19" t="s">
        <v>5769</v>
      </c>
      <c r="E5895" s="20">
        <v>6.77</v>
      </c>
      <c r="F5895">
        <f>MATCH(A:A,'Crown Aug Uploads '!B:B,0)</f>
        <v>6337</v>
      </c>
    </row>
    <row r="5896" spans="1:6" x14ac:dyDescent="0.3">
      <c r="A5896">
        <v>6060716</v>
      </c>
      <c r="B5896" s="19" t="s">
        <v>5770</v>
      </c>
      <c r="E5896" s="20">
        <v>6.77</v>
      </c>
      <c r="F5896">
        <f>MATCH(A:A,'Crown Aug Uploads '!B:B,0)</f>
        <v>6338</v>
      </c>
    </row>
    <row r="5897" spans="1:6" x14ac:dyDescent="0.3">
      <c r="A5897">
        <v>6060715</v>
      </c>
      <c r="B5897" s="19" t="s">
        <v>5771</v>
      </c>
      <c r="E5897" s="20">
        <v>6.77</v>
      </c>
      <c r="F5897">
        <f>MATCH(A:A,'Crown Aug Uploads '!B:B,0)</f>
        <v>6339</v>
      </c>
    </row>
    <row r="5898" spans="1:6" x14ac:dyDescent="0.3">
      <c r="A5898">
        <v>6060714</v>
      </c>
      <c r="B5898" s="19" t="s">
        <v>5772</v>
      </c>
      <c r="E5898" s="20">
        <v>6.77</v>
      </c>
      <c r="F5898">
        <f>MATCH(A:A,'Crown Aug Uploads '!B:B,0)</f>
        <v>6340</v>
      </c>
    </row>
    <row r="5899" spans="1:6" hidden="1" x14ac:dyDescent="0.3">
      <c r="A5899">
        <v>6060713</v>
      </c>
      <c r="B5899" s="19" t="s">
        <v>5773</v>
      </c>
      <c r="E5899" s="20">
        <v>8.3800000000000008</v>
      </c>
      <c r="F5899">
        <f>MATCH(A:A,'Crown Aug Uploads '!B:B,0)</f>
        <v>6341</v>
      </c>
    </row>
    <row r="5900" spans="1:6" hidden="1" x14ac:dyDescent="0.3">
      <c r="A5900">
        <v>6060712</v>
      </c>
      <c r="B5900" s="19" t="s">
        <v>5774</v>
      </c>
      <c r="E5900" s="20">
        <v>9.41</v>
      </c>
      <c r="F5900">
        <f>MATCH(A:A,'Crown Aug Uploads '!B:B,0)</f>
        <v>6342</v>
      </c>
    </row>
    <row r="5901" spans="1:6" hidden="1" x14ac:dyDescent="0.3">
      <c r="A5901">
        <v>6060711</v>
      </c>
      <c r="B5901" s="19" t="s">
        <v>5775</v>
      </c>
      <c r="E5901" s="20">
        <v>5.75</v>
      </c>
      <c r="F5901">
        <f>MATCH(A:A,'Crown Aug Uploads '!B:B,0)</f>
        <v>6343</v>
      </c>
    </row>
    <row r="5902" spans="1:6" x14ac:dyDescent="0.3">
      <c r="A5902">
        <v>6060710</v>
      </c>
      <c r="B5902" s="19" t="s">
        <v>5776</v>
      </c>
      <c r="E5902" s="20">
        <v>8.3800000000000008</v>
      </c>
      <c r="F5902">
        <f>MATCH(A:A,'Crown Aug Uploads '!B:B,0)</f>
        <v>6344</v>
      </c>
    </row>
    <row r="5903" spans="1:6" hidden="1" x14ac:dyDescent="0.3">
      <c r="A5903">
        <v>6060709</v>
      </c>
      <c r="B5903" s="19" t="s">
        <v>5777</v>
      </c>
      <c r="E5903" s="20">
        <v>14.65</v>
      </c>
      <c r="F5903">
        <f>MATCH(A:A,'Crown Aug Uploads '!B:B,0)</f>
        <v>6345</v>
      </c>
    </row>
    <row r="5904" spans="1:6" hidden="1" x14ac:dyDescent="0.3">
      <c r="A5904">
        <v>6060708</v>
      </c>
      <c r="B5904" s="19" t="s">
        <v>5778</v>
      </c>
      <c r="E5904" s="20">
        <v>33.46</v>
      </c>
      <c r="F5904">
        <f>MATCH(A:A,'Crown Aug Uploads '!B:B,0)</f>
        <v>6346</v>
      </c>
    </row>
    <row r="5905" spans="1:6" hidden="1" x14ac:dyDescent="0.3">
      <c r="A5905">
        <v>6060707</v>
      </c>
      <c r="B5905" s="19" t="s">
        <v>5779</v>
      </c>
      <c r="E5905" s="20">
        <v>17.03</v>
      </c>
      <c r="F5905">
        <f>MATCH(A:A,'Crown Aug Uploads '!B:B,0)</f>
        <v>6347</v>
      </c>
    </row>
    <row r="5906" spans="1:6" hidden="1" x14ac:dyDescent="0.3">
      <c r="A5906">
        <v>6060745</v>
      </c>
      <c r="B5906" s="19" t="s">
        <v>5780</v>
      </c>
      <c r="E5906" s="20">
        <v>5.8</v>
      </c>
      <c r="F5906">
        <f>MATCH(A:A,'Crown Aug Uploads '!B:B,0)</f>
        <v>6348</v>
      </c>
    </row>
    <row r="5907" spans="1:6" x14ac:dyDescent="0.3">
      <c r="A5907">
        <v>6062434</v>
      </c>
      <c r="B5907" s="19" t="s">
        <v>5781</v>
      </c>
      <c r="E5907" s="20">
        <v>28.33</v>
      </c>
      <c r="F5907">
        <f>MATCH(A:A,'Crown Aug Uploads '!B:B,0)</f>
        <v>6349</v>
      </c>
    </row>
    <row r="5908" spans="1:6" x14ac:dyDescent="0.3">
      <c r="A5908">
        <v>6062433</v>
      </c>
      <c r="B5908" s="19" t="s">
        <v>5782</v>
      </c>
      <c r="E5908" s="20">
        <v>28.33</v>
      </c>
      <c r="F5908">
        <f>MATCH(A:A,'Crown Aug Uploads '!B:B,0)</f>
        <v>6350</v>
      </c>
    </row>
    <row r="5909" spans="1:6" x14ac:dyDescent="0.3">
      <c r="A5909">
        <v>6062432</v>
      </c>
      <c r="B5909" s="19" t="s">
        <v>5783</v>
      </c>
      <c r="E5909" s="20">
        <v>28.33</v>
      </c>
      <c r="F5909">
        <f>MATCH(A:A,'Crown Aug Uploads '!B:B,0)</f>
        <v>6351</v>
      </c>
    </row>
    <row r="5910" spans="1:6" x14ac:dyDescent="0.3">
      <c r="A5910">
        <v>6062431</v>
      </c>
      <c r="B5910" s="19" t="s">
        <v>5784</v>
      </c>
      <c r="E5910" s="20">
        <v>28.33</v>
      </c>
      <c r="F5910">
        <f>MATCH(A:A,'Crown Aug Uploads '!B:B,0)</f>
        <v>6352</v>
      </c>
    </row>
    <row r="5911" spans="1:6" x14ac:dyDescent="0.3">
      <c r="A5911">
        <v>6062430</v>
      </c>
      <c r="B5911" s="19" t="s">
        <v>5785</v>
      </c>
      <c r="E5911" s="20">
        <v>28.33</v>
      </c>
      <c r="F5911">
        <f>MATCH(A:A,'Crown Aug Uploads '!B:B,0)</f>
        <v>6353</v>
      </c>
    </row>
    <row r="5912" spans="1:6" x14ac:dyDescent="0.3">
      <c r="A5912">
        <v>6062429</v>
      </c>
      <c r="B5912" s="19" t="s">
        <v>5786</v>
      </c>
      <c r="E5912" s="20">
        <v>28.33</v>
      </c>
      <c r="F5912">
        <f>MATCH(A:A,'Crown Aug Uploads '!B:B,0)</f>
        <v>6354</v>
      </c>
    </row>
    <row r="5913" spans="1:6" x14ac:dyDescent="0.3">
      <c r="A5913">
        <v>6062428</v>
      </c>
      <c r="B5913" s="19" t="s">
        <v>5787</v>
      </c>
      <c r="E5913" s="20">
        <v>28.33</v>
      </c>
      <c r="F5913">
        <f>MATCH(A:A,'Crown Aug Uploads '!B:B,0)</f>
        <v>6355</v>
      </c>
    </row>
    <row r="5914" spans="1:6" x14ac:dyDescent="0.3">
      <c r="A5914">
        <v>6062427</v>
      </c>
      <c r="B5914" s="19" t="s">
        <v>5788</v>
      </c>
      <c r="E5914" s="20">
        <v>8.33</v>
      </c>
      <c r="F5914">
        <f>MATCH(A:A,'Crown Aug Uploads '!B:B,0)</f>
        <v>6356</v>
      </c>
    </row>
    <row r="5915" spans="1:6" x14ac:dyDescent="0.3">
      <c r="A5915">
        <v>6062426</v>
      </c>
      <c r="B5915" s="19" t="s">
        <v>5789</v>
      </c>
      <c r="E5915" s="20">
        <v>8.33</v>
      </c>
      <c r="F5915">
        <f>MATCH(A:A,'Crown Aug Uploads '!B:B,0)</f>
        <v>6357</v>
      </c>
    </row>
    <row r="5916" spans="1:6" x14ac:dyDescent="0.3">
      <c r="A5916">
        <v>6062425</v>
      </c>
      <c r="B5916" s="19" t="s">
        <v>5790</v>
      </c>
      <c r="E5916" s="20">
        <v>8.33</v>
      </c>
      <c r="F5916">
        <f>MATCH(A:A,'Crown Aug Uploads '!B:B,0)</f>
        <v>6358</v>
      </c>
    </row>
    <row r="5917" spans="1:6" x14ac:dyDescent="0.3">
      <c r="A5917">
        <v>6062424</v>
      </c>
      <c r="B5917" s="19" t="s">
        <v>5791</v>
      </c>
      <c r="E5917" s="20">
        <v>8.33</v>
      </c>
      <c r="F5917">
        <f>MATCH(A:A,'Crown Aug Uploads '!B:B,0)</f>
        <v>6359</v>
      </c>
    </row>
    <row r="5918" spans="1:6" x14ac:dyDescent="0.3">
      <c r="A5918">
        <v>6062423</v>
      </c>
      <c r="B5918" s="19" t="s">
        <v>5792</v>
      </c>
      <c r="E5918" s="20">
        <v>8.33</v>
      </c>
      <c r="F5918">
        <f>MATCH(A:A,'Crown Aug Uploads '!B:B,0)</f>
        <v>6360</v>
      </c>
    </row>
    <row r="5919" spans="1:6" x14ac:dyDescent="0.3">
      <c r="A5919">
        <v>6062422</v>
      </c>
      <c r="B5919" s="19" t="s">
        <v>5793</v>
      </c>
      <c r="E5919" s="20">
        <v>8.33</v>
      </c>
      <c r="F5919">
        <f>MATCH(A:A,'Crown Aug Uploads '!B:B,0)</f>
        <v>6361</v>
      </c>
    </row>
    <row r="5920" spans="1:6" x14ac:dyDescent="0.3">
      <c r="A5920">
        <v>6062421</v>
      </c>
      <c r="B5920" s="19" t="s">
        <v>5794</v>
      </c>
      <c r="E5920" s="20">
        <v>8.33</v>
      </c>
      <c r="F5920">
        <f>MATCH(A:A,'Crown Aug Uploads '!B:B,0)</f>
        <v>6362</v>
      </c>
    </row>
    <row r="5921" spans="1:6" x14ac:dyDescent="0.3">
      <c r="A5921">
        <v>6062420</v>
      </c>
      <c r="B5921" s="19" t="s">
        <v>5795</v>
      </c>
      <c r="E5921" s="20">
        <v>8.33</v>
      </c>
      <c r="F5921">
        <f>MATCH(A:A,'Crown Aug Uploads '!B:B,0)</f>
        <v>6363</v>
      </c>
    </row>
    <row r="5922" spans="1:6" x14ac:dyDescent="0.3">
      <c r="A5922">
        <v>6062419</v>
      </c>
      <c r="B5922" s="19" t="s">
        <v>5796</v>
      </c>
      <c r="E5922" s="20">
        <v>8.33</v>
      </c>
      <c r="F5922">
        <f>MATCH(A:A,'Crown Aug Uploads '!B:B,0)</f>
        <v>6364</v>
      </c>
    </row>
    <row r="5923" spans="1:6" x14ac:dyDescent="0.3">
      <c r="A5923">
        <v>6062418</v>
      </c>
      <c r="B5923" s="19" t="s">
        <v>5797</v>
      </c>
      <c r="E5923" s="20">
        <v>8.33</v>
      </c>
      <c r="F5923">
        <f>MATCH(A:A,'Crown Aug Uploads '!B:B,0)</f>
        <v>6365</v>
      </c>
    </row>
    <row r="5924" spans="1:6" x14ac:dyDescent="0.3">
      <c r="A5924">
        <v>6062417</v>
      </c>
      <c r="B5924" s="19" t="s">
        <v>5798</v>
      </c>
      <c r="E5924" s="20">
        <v>8.33</v>
      </c>
      <c r="F5924">
        <f>MATCH(A:A,'Crown Aug Uploads '!B:B,0)</f>
        <v>6366</v>
      </c>
    </row>
    <row r="5925" spans="1:6" x14ac:dyDescent="0.3">
      <c r="A5925">
        <v>6062416</v>
      </c>
      <c r="B5925" s="19" t="s">
        <v>5799</v>
      </c>
      <c r="E5925" s="20">
        <v>8.33</v>
      </c>
      <c r="F5925">
        <f>MATCH(A:A,'Crown Aug Uploads '!B:B,0)</f>
        <v>6367</v>
      </c>
    </row>
    <row r="5926" spans="1:6" x14ac:dyDescent="0.3">
      <c r="A5926">
        <v>6062415</v>
      </c>
      <c r="B5926" s="19" t="s">
        <v>5800</v>
      </c>
      <c r="E5926" s="20">
        <v>8.33</v>
      </c>
      <c r="F5926">
        <f>MATCH(A:A,'Crown Aug Uploads '!B:B,0)</f>
        <v>6368</v>
      </c>
    </row>
    <row r="5927" spans="1:6" x14ac:dyDescent="0.3">
      <c r="A5927">
        <v>6062414</v>
      </c>
      <c r="B5927" s="19" t="s">
        <v>5801</v>
      </c>
      <c r="E5927" s="20">
        <v>8.33</v>
      </c>
      <c r="F5927">
        <f>MATCH(A:A,'Crown Aug Uploads '!B:B,0)</f>
        <v>6369</v>
      </c>
    </row>
    <row r="5928" spans="1:6" x14ac:dyDescent="0.3">
      <c r="A5928">
        <v>6062413</v>
      </c>
      <c r="B5928" s="19" t="s">
        <v>5802</v>
      </c>
      <c r="E5928" s="20">
        <v>8.33</v>
      </c>
      <c r="F5928">
        <f>MATCH(A:A,'Crown Aug Uploads '!B:B,0)</f>
        <v>6370</v>
      </c>
    </row>
    <row r="5929" spans="1:6" x14ac:dyDescent="0.3">
      <c r="A5929">
        <v>6062412</v>
      </c>
      <c r="B5929" s="19" t="s">
        <v>5803</v>
      </c>
      <c r="E5929" s="20">
        <v>8.33</v>
      </c>
      <c r="F5929">
        <f>MATCH(A:A,'Crown Aug Uploads '!B:B,0)</f>
        <v>6371</v>
      </c>
    </row>
    <row r="5930" spans="1:6" x14ac:dyDescent="0.3">
      <c r="A5930">
        <v>6062411</v>
      </c>
      <c r="B5930" s="19" t="s">
        <v>5804</v>
      </c>
      <c r="E5930" s="20">
        <v>8.33</v>
      </c>
      <c r="F5930">
        <f>MATCH(A:A,'Crown Aug Uploads '!B:B,0)</f>
        <v>6372</v>
      </c>
    </row>
    <row r="5931" spans="1:6" x14ac:dyDescent="0.3">
      <c r="A5931">
        <v>6062258</v>
      </c>
      <c r="B5931" s="19" t="s">
        <v>5805</v>
      </c>
      <c r="E5931" s="20">
        <v>12.73</v>
      </c>
      <c r="F5931">
        <f>MATCH(A:A,'Crown Aug Uploads '!B:B,0)</f>
        <v>6373</v>
      </c>
    </row>
    <row r="5932" spans="1:6" hidden="1" x14ac:dyDescent="0.3">
      <c r="A5932">
        <v>6062257</v>
      </c>
      <c r="B5932" s="19" t="s">
        <v>5806</v>
      </c>
      <c r="E5932" s="20">
        <v>4.71</v>
      </c>
      <c r="F5932">
        <f>MATCH(A:A,'Crown Aug Uploads '!B:B,0)</f>
        <v>6374</v>
      </c>
    </row>
    <row r="5933" spans="1:6" hidden="1" x14ac:dyDescent="0.3">
      <c r="A5933">
        <v>6062256</v>
      </c>
      <c r="B5933" s="19" t="s">
        <v>5807</v>
      </c>
      <c r="E5933" s="20">
        <v>8.25</v>
      </c>
      <c r="F5933">
        <f>MATCH(A:A,'Crown Aug Uploads '!B:B,0)</f>
        <v>6375</v>
      </c>
    </row>
    <row r="5934" spans="1:6" x14ac:dyDescent="0.3">
      <c r="A5934">
        <v>6062255</v>
      </c>
      <c r="B5934" s="19" t="s">
        <v>5808</v>
      </c>
      <c r="E5934" s="20">
        <v>7.54</v>
      </c>
      <c r="F5934">
        <f>MATCH(A:A,'Crown Aug Uploads '!B:B,0)</f>
        <v>6376</v>
      </c>
    </row>
    <row r="5935" spans="1:6" hidden="1" x14ac:dyDescent="0.3">
      <c r="A5935">
        <v>6062254</v>
      </c>
      <c r="B5935" s="19" t="s">
        <v>5809</v>
      </c>
      <c r="E5935" s="20">
        <v>6.54</v>
      </c>
      <c r="F5935">
        <f>MATCH(A:A,'Crown Aug Uploads '!B:B,0)</f>
        <v>6377</v>
      </c>
    </row>
    <row r="5936" spans="1:6" hidden="1" x14ac:dyDescent="0.3">
      <c r="A5936">
        <v>6062253</v>
      </c>
      <c r="B5936" s="19" t="s">
        <v>5810</v>
      </c>
      <c r="E5936" s="20">
        <v>7.34</v>
      </c>
      <c r="F5936">
        <f>MATCH(A:A,'Crown Aug Uploads '!B:B,0)</f>
        <v>6378</v>
      </c>
    </row>
    <row r="5937" spans="1:6" hidden="1" x14ac:dyDescent="0.3">
      <c r="A5937">
        <v>6062252</v>
      </c>
      <c r="B5937" s="19" t="s">
        <v>5811</v>
      </c>
      <c r="E5937" s="20">
        <v>7.29</v>
      </c>
      <c r="F5937">
        <f>MATCH(A:A,'Crown Aug Uploads '!B:B,0)</f>
        <v>6379</v>
      </c>
    </row>
    <row r="5938" spans="1:6" hidden="1" x14ac:dyDescent="0.3">
      <c r="A5938">
        <v>6062251</v>
      </c>
      <c r="B5938" s="19" t="s">
        <v>5812</v>
      </c>
      <c r="E5938" s="20">
        <v>7.93</v>
      </c>
      <c r="F5938">
        <f>MATCH(A:A,'Crown Aug Uploads '!B:B,0)</f>
        <v>6380</v>
      </c>
    </row>
    <row r="5939" spans="1:6" hidden="1" x14ac:dyDescent="0.3">
      <c r="A5939">
        <v>6062250</v>
      </c>
      <c r="B5939" s="19" t="s">
        <v>5813</v>
      </c>
      <c r="E5939" s="20">
        <v>9.6</v>
      </c>
      <c r="F5939">
        <f>MATCH(A:A,'Crown Aug Uploads '!B:B,0)</f>
        <v>6381</v>
      </c>
    </row>
    <row r="5940" spans="1:6" hidden="1" x14ac:dyDescent="0.3">
      <c r="A5940">
        <v>6062249</v>
      </c>
      <c r="B5940" s="19" t="s">
        <v>5814</v>
      </c>
      <c r="E5940" s="20">
        <v>11.51</v>
      </c>
      <c r="F5940">
        <f>MATCH(A:A,'Crown Aug Uploads '!B:B,0)</f>
        <v>6382</v>
      </c>
    </row>
    <row r="5941" spans="1:6" hidden="1" x14ac:dyDescent="0.3">
      <c r="A5941">
        <v>6060878</v>
      </c>
      <c r="B5941" s="19" t="s">
        <v>5815</v>
      </c>
      <c r="E5941" s="20">
        <v>49.2</v>
      </c>
      <c r="F5941">
        <f>MATCH(A:A,'Crown Aug Uploads '!B:B,0)</f>
        <v>6383</v>
      </c>
    </row>
    <row r="5942" spans="1:6" x14ac:dyDescent="0.3">
      <c r="A5942">
        <v>6060748</v>
      </c>
      <c r="B5942" s="19" t="s">
        <v>5816</v>
      </c>
      <c r="E5942" s="20">
        <v>23.8</v>
      </c>
      <c r="F5942">
        <f>MATCH(A:A,'Crown Aug Uploads '!B:B,0)</f>
        <v>6384</v>
      </c>
    </row>
    <row r="5943" spans="1:6" hidden="1" x14ac:dyDescent="0.3">
      <c r="A5943">
        <v>6060747</v>
      </c>
      <c r="B5943" s="19" t="s">
        <v>5817</v>
      </c>
      <c r="E5943" s="20">
        <v>5.05</v>
      </c>
      <c r="F5943">
        <f>MATCH(A:A,'Crown Aug Uploads '!B:B,0)</f>
        <v>6385</v>
      </c>
    </row>
    <row r="5944" spans="1:6" hidden="1" x14ac:dyDescent="0.3">
      <c r="A5944">
        <v>6060746</v>
      </c>
      <c r="B5944" s="19" t="s">
        <v>5818</v>
      </c>
      <c r="E5944" s="20">
        <v>5.38</v>
      </c>
      <c r="F5944">
        <f>MATCH(A:A,'Crown Aug Uploads '!B:B,0)</f>
        <v>6386</v>
      </c>
    </row>
    <row r="5945" spans="1:6" hidden="1" x14ac:dyDescent="0.3">
      <c r="A5945">
        <v>6060706</v>
      </c>
      <c r="B5945" s="19" t="s">
        <v>5819</v>
      </c>
      <c r="E5945" s="20">
        <v>10.66</v>
      </c>
      <c r="F5945">
        <f>MATCH(A:A,'Crown Aug Uploads '!B:B,0)</f>
        <v>6387</v>
      </c>
    </row>
    <row r="5946" spans="1:6" hidden="1" x14ac:dyDescent="0.3">
      <c r="A5946">
        <v>6053906</v>
      </c>
      <c r="B5946" s="19" t="s">
        <v>5820</v>
      </c>
      <c r="E5946" s="20">
        <v>65.739999999999995</v>
      </c>
      <c r="F5946">
        <f>MATCH(A:A,'Crown Aug Uploads '!B:B,0)</f>
        <v>6388</v>
      </c>
    </row>
    <row r="5947" spans="1:6" hidden="1" x14ac:dyDescent="0.3">
      <c r="A5947">
        <v>6053260</v>
      </c>
      <c r="B5947" s="19" t="s">
        <v>5821</v>
      </c>
      <c r="E5947" s="20">
        <v>2.15</v>
      </c>
      <c r="F5947">
        <f>MATCH(A:A,'Crown Aug Uploads '!B:B,0)</f>
        <v>6389</v>
      </c>
    </row>
    <row r="5948" spans="1:6" hidden="1" x14ac:dyDescent="0.3">
      <c r="A5948">
        <v>6050375</v>
      </c>
      <c r="B5948" s="19" t="s">
        <v>5822</v>
      </c>
      <c r="E5948" s="20">
        <v>5.23</v>
      </c>
      <c r="F5948">
        <f>MATCH(A:A,'Crown Aug Uploads '!B:B,0)</f>
        <v>6390</v>
      </c>
    </row>
    <row r="5949" spans="1:6" hidden="1" x14ac:dyDescent="0.3">
      <c r="A5949">
        <v>6049839</v>
      </c>
      <c r="B5949" s="19" t="s">
        <v>5823</v>
      </c>
      <c r="E5949" s="20">
        <v>133.01</v>
      </c>
      <c r="F5949">
        <f>MATCH(A:A,'Crown Aug Uploads '!B:B,0)</f>
        <v>6391</v>
      </c>
    </row>
    <row r="5950" spans="1:6" hidden="1" x14ac:dyDescent="0.3">
      <c r="A5950">
        <v>6049838</v>
      </c>
      <c r="B5950" s="19" t="s">
        <v>5824</v>
      </c>
      <c r="E5950" s="20">
        <v>133.01</v>
      </c>
      <c r="F5950">
        <f>MATCH(A:A,'Crown Aug Uploads '!B:B,0)</f>
        <v>6392</v>
      </c>
    </row>
    <row r="5951" spans="1:6" hidden="1" x14ac:dyDescent="0.3">
      <c r="A5951">
        <v>6049837</v>
      </c>
      <c r="B5951" s="19" t="s">
        <v>5825</v>
      </c>
      <c r="E5951" s="20">
        <v>133.01</v>
      </c>
      <c r="F5951">
        <f>MATCH(A:A,'Crown Aug Uploads '!B:B,0)</f>
        <v>6393</v>
      </c>
    </row>
    <row r="5952" spans="1:6" hidden="1" x14ac:dyDescent="0.3">
      <c r="A5952">
        <v>6049835</v>
      </c>
      <c r="B5952" s="19" t="s">
        <v>5826</v>
      </c>
      <c r="E5952" s="20">
        <v>133.01</v>
      </c>
      <c r="F5952">
        <f>MATCH(A:A,'Crown Aug Uploads '!B:B,0)</f>
        <v>6394</v>
      </c>
    </row>
    <row r="5953" spans="1:6" hidden="1" x14ac:dyDescent="0.3">
      <c r="A5953">
        <v>6049834</v>
      </c>
      <c r="B5953" s="19" t="s">
        <v>5827</v>
      </c>
      <c r="E5953" s="20">
        <v>133.01</v>
      </c>
      <c r="F5953">
        <f>MATCH(A:A,'Crown Aug Uploads '!B:B,0)</f>
        <v>6395</v>
      </c>
    </row>
    <row r="5954" spans="1:6" hidden="1" x14ac:dyDescent="0.3">
      <c r="A5954">
        <v>6049833</v>
      </c>
      <c r="B5954" s="19" t="s">
        <v>5828</v>
      </c>
      <c r="E5954" s="20">
        <v>133.01</v>
      </c>
      <c r="F5954">
        <f>MATCH(A:A,'Crown Aug Uploads '!B:B,0)</f>
        <v>6396</v>
      </c>
    </row>
    <row r="5955" spans="1:6" hidden="1" x14ac:dyDescent="0.3">
      <c r="A5955">
        <v>6049832</v>
      </c>
      <c r="B5955" s="19" t="s">
        <v>5829</v>
      </c>
      <c r="E5955" s="20">
        <v>133.01</v>
      </c>
      <c r="F5955">
        <f>MATCH(A:A,'Crown Aug Uploads '!B:B,0)</f>
        <v>6397</v>
      </c>
    </row>
    <row r="5956" spans="1:6" hidden="1" x14ac:dyDescent="0.3">
      <c r="A5956">
        <v>6049830</v>
      </c>
      <c r="B5956" s="19" t="s">
        <v>5830</v>
      </c>
      <c r="E5956" s="20">
        <v>133.01</v>
      </c>
      <c r="F5956">
        <f>MATCH(A:A,'Crown Aug Uploads '!B:B,0)</f>
        <v>6398</v>
      </c>
    </row>
    <row r="5957" spans="1:6" hidden="1" x14ac:dyDescent="0.3">
      <c r="A5957">
        <v>6049829</v>
      </c>
      <c r="B5957" s="19" t="s">
        <v>5831</v>
      </c>
      <c r="E5957" s="20">
        <v>133.01</v>
      </c>
      <c r="F5957">
        <f>MATCH(A:A,'Crown Aug Uploads '!B:B,0)</f>
        <v>6399</v>
      </c>
    </row>
    <row r="5958" spans="1:6" hidden="1" x14ac:dyDescent="0.3">
      <c r="A5958">
        <v>6049828</v>
      </c>
      <c r="B5958" s="19" t="s">
        <v>5832</v>
      </c>
      <c r="E5958" s="20">
        <v>133.01</v>
      </c>
      <c r="F5958">
        <f>MATCH(A:A,'Crown Aug Uploads '!B:B,0)</f>
        <v>6400</v>
      </c>
    </row>
    <row r="5959" spans="1:6" hidden="1" x14ac:dyDescent="0.3">
      <c r="A5959">
        <v>6049827</v>
      </c>
      <c r="B5959" s="19" t="s">
        <v>5833</v>
      </c>
      <c r="E5959" s="20">
        <v>133.01</v>
      </c>
      <c r="F5959">
        <f>MATCH(A:A,'Crown Aug Uploads '!B:B,0)</f>
        <v>6401</v>
      </c>
    </row>
    <row r="5960" spans="1:6" hidden="1" x14ac:dyDescent="0.3">
      <c r="A5960">
        <v>6049826</v>
      </c>
      <c r="B5960" s="19" t="s">
        <v>5834</v>
      </c>
      <c r="E5960" s="20">
        <v>133.01</v>
      </c>
      <c r="F5960">
        <f>MATCH(A:A,'Crown Aug Uploads '!B:B,0)</f>
        <v>6402</v>
      </c>
    </row>
    <row r="5961" spans="1:6" hidden="1" x14ac:dyDescent="0.3">
      <c r="A5961">
        <v>6049825</v>
      </c>
      <c r="B5961" s="19" t="s">
        <v>5835</v>
      </c>
      <c r="E5961" s="20">
        <v>133.01</v>
      </c>
      <c r="F5961">
        <f>MATCH(A:A,'Crown Aug Uploads '!B:B,0)</f>
        <v>6403</v>
      </c>
    </row>
    <row r="5962" spans="1:6" hidden="1" x14ac:dyDescent="0.3">
      <c r="A5962">
        <v>6049824</v>
      </c>
      <c r="B5962" s="19" t="s">
        <v>5836</v>
      </c>
      <c r="E5962" s="20">
        <v>133.01</v>
      </c>
      <c r="F5962">
        <f>MATCH(A:A,'Crown Aug Uploads '!B:B,0)</f>
        <v>6404</v>
      </c>
    </row>
    <row r="5963" spans="1:6" hidden="1" x14ac:dyDescent="0.3">
      <c r="A5963">
        <v>6049823</v>
      </c>
      <c r="B5963" s="19" t="s">
        <v>5837</v>
      </c>
      <c r="E5963" s="20">
        <v>133.01</v>
      </c>
      <c r="F5963">
        <f>MATCH(A:A,'Crown Aug Uploads '!B:B,0)</f>
        <v>6405</v>
      </c>
    </row>
    <row r="5964" spans="1:6" hidden="1" x14ac:dyDescent="0.3">
      <c r="A5964">
        <v>6049822</v>
      </c>
      <c r="B5964" s="19" t="s">
        <v>5838</v>
      </c>
      <c r="E5964" s="20">
        <v>133.01</v>
      </c>
      <c r="F5964">
        <f>MATCH(A:A,'Crown Aug Uploads '!B:B,0)</f>
        <v>6406</v>
      </c>
    </row>
    <row r="5965" spans="1:6" hidden="1" x14ac:dyDescent="0.3">
      <c r="A5965">
        <v>6049821</v>
      </c>
      <c r="B5965" s="19" t="s">
        <v>5839</v>
      </c>
      <c r="E5965" s="20">
        <v>133.01</v>
      </c>
      <c r="F5965">
        <f>MATCH(A:A,'Crown Aug Uploads '!B:B,0)</f>
        <v>6407</v>
      </c>
    </row>
    <row r="5966" spans="1:6" hidden="1" x14ac:dyDescent="0.3">
      <c r="A5966">
        <v>6049820</v>
      </c>
      <c r="B5966" s="19" t="s">
        <v>5840</v>
      </c>
      <c r="E5966" s="20">
        <v>133.01</v>
      </c>
      <c r="F5966">
        <f>MATCH(A:A,'Crown Aug Uploads '!B:B,0)</f>
        <v>6408</v>
      </c>
    </row>
    <row r="5967" spans="1:6" hidden="1" x14ac:dyDescent="0.3">
      <c r="A5967">
        <v>6053908</v>
      </c>
      <c r="B5967" s="19" t="s">
        <v>5841</v>
      </c>
      <c r="E5967" s="20">
        <v>65.739999999999995</v>
      </c>
      <c r="F5967">
        <f>MATCH(A:A,'Crown Aug Uploads '!B:B,0)</f>
        <v>6409</v>
      </c>
    </row>
    <row r="5968" spans="1:6" hidden="1" x14ac:dyDescent="0.3">
      <c r="A5968">
        <v>6060705</v>
      </c>
      <c r="B5968" s="19" t="s">
        <v>5842</v>
      </c>
      <c r="E5968" s="20">
        <v>15.54</v>
      </c>
      <c r="F5968">
        <f>MATCH(A:A,'Crown Aug Uploads '!B:B,0)</f>
        <v>6410</v>
      </c>
    </row>
    <row r="5969" spans="1:6" hidden="1" x14ac:dyDescent="0.3">
      <c r="A5969">
        <v>6060704</v>
      </c>
      <c r="B5969" s="19" t="s">
        <v>5843</v>
      </c>
      <c r="E5969" s="20">
        <v>10.66</v>
      </c>
      <c r="F5969">
        <f>MATCH(A:A,'Crown Aug Uploads '!B:B,0)</f>
        <v>6411</v>
      </c>
    </row>
    <row r="5970" spans="1:6" hidden="1" x14ac:dyDescent="0.3">
      <c r="A5970">
        <v>6060703</v>
      </c>
      <c r="B5970" s="19" t="s">
        <v>5844</v>
      </c>
      <c r="E5970" s="20">
        <v>17.260000000000002</v>
      </c>
      <c r="F5970">
        <f>MATCH(A:A,'Crown Aug Uploads '!B:B,0)</f>
        <v>6412</v>
      </c>
    </row>
    <row r="5971" spans="1:6" hidden="1" x14ac:dyDescent="0.3">
      <c r="A5971">
        <v>6060702</v>
      </c>
      <c r="B5971" s="19" t="s">
        <v>5845</v>
      </c>
      <c r="E5971" s="20">
        <v>10.43</v>
      </c>
      <c r="F5971">
        <f>MATCH(A:A,'Crown Aug Uploads '!B:B,0)</f>
        <v>6413</v>
      </c>
    </row>
    <row r="5972" spans="1:6" hidden="1" x14ac:dyDescent="0.3">
      <c r="A5972">
        <v>6060701</v>
      </c>
      <c r="B5972" s="19" t="s">
        <v>5846</v>
      </c>
      <c r="E5972" s="20">
        <v>29.4</v>
      </c>
      <c r="F5972">
        <f>MATCH(A:A,'Crown Aug Uploads '!B:B,0)</f>
        <v>6414</v>
      </c>
    </row>
    <row r="5973" spans="1:6" hidden="1" x14ac:dyDescent="0.3">
      <c r="A5973">
        <v>6060700</v>
      </c>
      <c r="B5973" s="19" t="s">
        <v>5847</v>
      </c>
      <c r="E5973" s="20">
        <v>15.98</v>
      </c>
      <c r="F5973">
        <f>MATCH(A:A,'Crown Aug Uploads '!B:B,0)</f>
        <v>6415</v>
      </c>
    </row>
    <row r="5974" spans="1:6" hidden="1" x14ac:dyDescent="0.3">
      <c r="A5974">
        <v>6060699</v>
      </c>
      <c r="B5974" s="19" t="s">
        <v>5848</v>
      </c>
      <c r="E5974" s="20">
        <v>13.48</v>
      </c>
      <c r="F5974">
        <f>MATCH(A:A,'Crown Aug Uploads '!B:B,0)</f>
        <v>6416</v>
      </c>
    </row>
    <row r="5975" spans="1:6" x14ac:dyDescent="0.3">
      <c r="A5975">
        <v>6060698</v>
      </c>
      <c r="B5975" s="19" t="s">
        <v>5849</v>
      </c>
      <c r="E5975" s="20">
        <v>18.36</v>
      </c>
      <c r="F5975">
        <f>MATCH(A:A,'Crown Aug Uploads '!B:B,0)</f>
        <v>6417</v>
      </c>
    </row>
    <row r="5976" spans="1:6" hidden="1" x14ac:dyDescent="0.3">
      <c r="A5976">
        <v>6060697</v>
      </c>
      <c r="B5976" s="19" t="s">
        <v>5850</v>
      </c>
      <c r="E5976" s="20">
        <v>18.690000000000001</v>
      </c>
      <c r="F5976">
        <f>MATCH(A:A,'Crown Aug Uploads '!B:B,0)</f>
        <v>6418</v>
      </c>
    </row>
    <row r="5977" spans="1:6" hidden="1" x14ac:dyDescent="0.3">
      <c r="A5977">
        <v>6060696</v>
      </c>
      <c r="B5977" s="19" t="s">
        <v>5851</v>
      </c>
      <c r="E5977" s="20">
        <v>19.420000000000002</v>
      </c>
      <c r="F5977">
        <f>MATCH(A:A,'Crown Aug Uploads '!B:B,0)</f>
        <v>6419</v>
      </c>
    </row>
    <row r="5978" spans="1:6" hidden="1" x14ac:dyDescent="0.3">
      <c r="A5978">
        <v>6060695</v>
      </c>
      <c r="B5978" s="19" t="s">
        <v>5852</v>
      </c>
      <c r="E5978" s="20">
        <v>35.450000000000003</v>
      </c>
      <c r="F5978">
        <f>MATCH(A:A,'Crown Aug Uploads '!B:B,0)</f>
        <v>6420</v>
      </c>
    </row>
    <row r="5979" spans="1:6" hidden="1" x14ac:dyDescent="0.3">
      <c r="A5979">
        <v>6060694</v>
      </c>
      <c r="B5979" s="19" t="s">
        <v>5853</v>
      </c>
      <c r="E5979" s="20">
        <v>35.450000000000003</v>
      </c>
      <c r="F5979">
        <f>MATCH(A:A,'Crown Aug Uploads '!B:B,0)</f>
        <v>6421</v>
      </c>
    </row>
    <row r="5980" spans="1:6" hidden="1" x14ac:dyDescent="0.3">
      <c r="A5980">
        <v>6060693</v>
      </c>
      <c r="B5980" s="19" t="s">
        <v>5854</v>
      </c>
      <c r="E5980" s="20">
        <v>45.99</v>
      </c>
      <c r="F5980">
        <f>MATCH(A:A,'Crown Aug Uploads '!B:B,0)</f>
        <v>6422</v>
      </c>
    </row>
    <row r="5981" spans="1:6" hidden="1" x14ac:dyDescent="0.3">
      <c r="A5981">
        <v>6060692</v>
      </c>
      <c r="B5981" s="19" t="s">
        <v>5855</v>
      </c>
      <c r="E5981" s="20">
        <v>45.99</v>
      </c>
      <c r="F5981">
        <f>MATCH(A:A,'Crown Aug Uploads '!B:B,0)</f>
        <v>6423</v>
      </c>
    </row>
    <row r="5982" spans="1:6" hidden="1" x14ac:dyDescent="0.3">
      <c r="A5982">
        <v>6060691</v>
      </c>
      <c r="B5982" s="19" t="s">
        <v>5856</v>
      </c>
      <c r="E5982" s="20">
        <v>39.61</v>
      </c>
      <c r="F5982">
        <f>MATCH(A:A,'Crown Aug Uploads '!B:B,0)</f>
        <v>6424</v>
      </c>
    </row>
    <row r="5983" spans="1:6" hidden="1" x14ac:dyDescent="0.3">
      <c r="A5983">
        <v>6060690</v>
      </c>
      <c r="B5983" s="19" t="s">
        <v>5857</v>
      </c>
      <c r="E5983" s="20">
        <v>18.309999999999999</v>
      </c>
      <c r="F5983">
        <f>MATCH(A:A,'Crown Aug Uploads '!B:B,0)</f>
        <v>6425</v>
      </c>
    </row>
    <row r="5984" spans="1:6" hidden="1" x14ac:dyDescent="0.3">
      <c r="A5984">
        <v>6060689</v>
      </c>
      <c r="B5984" s="19" t="s">
        <v>5858</v>
      </c>
      <c r="E5984" s="20">
        <v>45.27</v>
      </c>
      <c r="F5984">
        <f>MATCH(A:A,'Crown Aug Uploads '!B:B,0)</f>
        <v>6426</v>
      </c>
    </row>
    <row r="5985" spans="1:6" hidden="1" x14ac:dyDescent="0.3">
      <c r="A5985">
        <v>6060688</v>
      </c>
      <c r="B5985" s="19" t="s">
        <v>5859</v>
      </c>
      <c r="E5985" s="20">
        <v>45.27</v>
      </c>
      <c r="F5985">
        <f>MATCH(A:A,'Crown Aug Uploads '!B:B,0)</f>
        <v>6427</v>
      </c>
    </row>
    <row r="5986" spans="1:6" hidden="1" x14ac:dyDescent="0.3">
      <c r="A5986">
        <v>6060687</v>
      </c>
      <c r="B5986" s="19" t="s">
        <v>5860</v>
      </c>
      <c r="E5986" s="20">
        <v>45.27</v>
      </c>
      <c r="F5986">
        <f>MATCH(A:A,'Crown Aug Uploads '!B:B,0)</f>
        <v>6428</v>
      </c>
    </row>
    <row r="5987" spans="1:6" hidden="1" x14ac:dyDescent="0.3">
      <c r="A5987">
        <v>6058329</v>
      </c>
      <c r="B5987" s="19" t="s">
        <v>5861</v>
      </c>
      <c r="E5987" s="20">
        <v>65</v>
      </c>
      <c r="F5987">
        <f>MATCH(A:A,'Crown Aug Uploads '!B:B,0)</f>
        <v>6429</v>
      </c>
    </row>
    <row r="5988" spans="1:6" hidden="1" x14ac:dyDescent="0.3">
      <c r="A5988">
        <v>6058170</v>
      </c>
      <c r="B5988" s="19" t="s">
        <v>5862</v>
      </c>
      <c r="E5988" s="20">
        <v>41.92</v>
      </c>
      <c r="F5988">
        <f>MATCH(A:A,'Crown Aug Uploads '!B:B,0)</f>
        <v>6430</v>
      </c>
    </row>
    <row r="5989" spans="1:6" hidden="1" x14ac:dyDescent="0.3">
      <c r="A5989">
        <v>6058168</v>
      </c>
      <c r="B5989" s="19" t="s">
        <v>5863</v>
      </c>
      <c r="E5989" s="20">
        <v>182.11</v>
      </c>
      <c r="F5989">
        <f>MATCH(A:A,'Crown Aug Uploads '!B:B,0)</f>
        <v>6431</v>
      </c>
    </row>
    <row r="5990" spans="1:6" hidden="1" x14ac:dyDescent="0.3">
      <c r="A5990">
        <v>6058166</v>
      </c>
      <c r="B5990" s="19" t="s">
        <v>5864</v>
      </c>
      <c r="E5990" s="20">
        <v>28.19</v>
      </c>
      <c r="F5990">
        <f>MATCH(A:A,'Crown Aug Uploads '!B:B,0)</f>
        <v>6432</v>
      </c>
    </row>
    <row r="5991" spans="1:6" hidden="1" x14ac:dyDescent="0.3">
      <c r="A5991">
        <v>6058165</v>
      </c>
      <c r="B5991" s="19" t="s">
        <v>5865</v>
      </c>
      <c r="E5991" s="20">
        <v>41.92</v>
      </c>
      <c r="F5991">
        <f>MATCH(A:A,'Crown Aug Uploads '!B:B,0)</f>
        <v>6433</v>
      </c>
    </row>
    <row r="5992" spans="1:6" hidden="1" x14ac:dyDescent="0.3">
      <c r="A5992">
        <v>6058153</v>
      </c>
      <c r="B5992" s="19" t="s">
        <v>5866</v>
      </c>
      <c r="E5992" s="20">
        <v>41.92</v>
      </c>
      <c r="F5992">
        <f>MATCH(A:A,'Crown Aug Uploads '!B:B,0)</f>
        <v>6434</v>
      </c>
    </row>
    <row r="5993" spans="1:6" hidden="1" x14ac:dyDescent="0.3">
      <c r="A5993">
        <v>6057451</v>
      </c>
      <c r="B5993" s="19" t="s">
        <v>5867</v>
      </c>
      <c r="E5993" s="20">
        <v>111.47</v>
      </c>
      <c r="F5993">
        <f>MATCH(A:A,'Crown Aug Uploads '!B:B,0)</f>
        <v>6435</v>
      </c>
    </row>
    <row r="5994" spans="1:6" hidden="1" x14ac:dyDescent="0.3">
      <c r="A5994">
        <v>6057450</v>
      </c>
      <c r="B5994" s="19" t="s">
        <v>5868</v>
      </c>
      <c r="E5994" s="20">
        <v>35.58</v>
      </c>
      <c r="F5994">
        <f>MATCH(A:A,'Crown Aug Uploads '!B:B,0)</f>
        <v>6436</v>
      </c>
    </row>
    <row r="5995" spans="1:6" hidden="1" x14ac:dyDescent="0.3">
      <c r="A5995">
        <v>6055964</v>
      </c>
      <c r="B5995" s="19" t="s">
        <v>5869</v>
      </c>
      <c r="E5995" s="20">
        <v>28.01</v>
      </c>
      <c r="F5995">
        <f>MATCH(A:A,'Crown Aug Uploads '!B:B,0)</f>
        <v>6437</v>
      </c>
    </row>
    <row r="5996" spans="1:6" x14ac:dyDescent="0.3">
      <c r="A5996">
        <v>6054225</v>
      </c>
      <c r="B5996" s="19" t="s">
        <v>5870</v>
      </c>
      <c r="E5996" s="20">
        <v>12.52</v>
      </c>
      <c r="F5996">
        <f>MATCH(A:A,'Crown Aug Uploads '!B:B,0)</f>
        <v>6438</v>
      </c>
    </row>
    <row r="5997" spans="1:6" hidden="1" x14ac:dyDescent="0.3">
      <c r="A5997">
        <v>6054219</v>
      </c>
      <c r="B5997" s="19" t="s">
        <v>5871</v>
      </c>
      <c r="E5997" s="20">
        <v>11.78</v>
      </c>
      <c r="F5997">
        <f>MATCH(A:A,'Crown Aug Uploads '!B:B,0)</f>
        <v>6439</v>
      </c>
    </row>
    <row r="5998" spans="1:6" hidden="1" x14ac:dyDescent="0.3">
      <c r="A5998">
        <v>6054218</v>
      </c>
      <c r="B5998" s="19" t="s">
        <v>5872</v>
      </c>
      <c r="E5998" s="20">
        <v>11.78</v>
      </c>
      <c r="F5998">
        <f>MATCH(A:A,'Crown Aug Uploads '!B:B,0)</f>
        <v>6440</v>
      </c>
    </row>
    <row r="5999" spans="1:6" hidden="1" x14ac:dyDescent="0.3">
      <c r="A5999">
        <v>6054089</v>
      </c>
      <c r="B5999" s="19" t="s">
        <v>5873</v>
      </c>
      <c r="E5999" s="20">
        <v>436.92</v>
      </c>
      <c r="F5999">
        <f>MATCH(A:A,'Crown Aug Uploads '!B:B,0)</f>
        <v>6441</v>
      </c>
    </row>
    <row r="6000" spans="1:6" hidden="1" x14ac:dyDescent="0.3">
      <c r="A6000">
        <v>6054069</v>
      </c>
      <c r="B6000" s="19" t="s">
        <v>5874</v>
      </c>
      <c r="E6000" s="20">
        <v>11.34</v>
      </c>
      <c r="F6000">
        <f>MATCH(A:A,'Crown Aug Uploads '!B:B,0)</f>
        <v>6442</v>
      </c>
    </row>
    <row r="6001" spans="1:6" hidden="1" x14ac:dyDescent="0.3">
      <c r="A6001">
        <v>6054029</v>
      </c>
      <c r="B6001" s="19" t="s">
        <v>5875</v>
      </c>
      <c r="E6001" s="20">
        <v>65.739999999999995</v>
      </c>
      <c r="F6001">
        <f>MATCH(A:A,'Crown Aug Uploads '!B:B,0)</f>
        <v>6443</v>
      </c>
    </row>
    <row r="6002" spans="1:6" hidden="1" x14ac:dyDescent="0.3">
      <c r="A6002">
        <v>6054028</v>
      </c>
      <c r="B6002" s="19" t="s">
        <v>5876</v>
      </c>
      <c r="E6002" s="20">
        <v>65.739999999999995</v>
      </c>
      <c r="F6002">
        <f>MATCH(A:A,'Crown Aug Uploads '!B:B,0)</f>
        <v>6444</v>
      </c>
    </row>
    <row r="6003" spans="1:6" hidden="1" x14ac:dyDescent="0.3">
      <c r="A6003">
        <v>6054027</v>
      </c>
      <c r="B6003" s="19" t="s">
        <v>5877</v>
      </c>
      <c r="E6003" s="20">
        <v>65.739999999999995</v>
      </c>
      <c r="F6003">
        <f>MATCH(A:A,'Crown Aug Uploads '!B:B,0)</f>
        <v>6445</v>
      </c>
    </row>
    <row r="6004" spans="1:6" hidden="1" x14ac:dyDescent="0.3">
      <c r="A6004">
        <v>6054024</v>
      </c>
      <c r="B6004" s="19" t="s">
        <v>5878</v>
      </c>
      <c r="E6004" s="20">
        <v>65.739999999999995</v>
      </c>
      <c r="F6004">
        <f>MATCH(A:A,'Crown Aug Uploads '!B:B,0)</f>
        <v>6446</v>
      </c>
    </row>
    <row r="6005" spans="1:6" hidden="1" x14ac:dyDescent="0.3">
      <c r="A6005">
        <v>6053909</v>
      </c>
      <c r="B6005" s="19" t="s">
        <v>5879</v>
      </c>
      <c r="E6005" s="20">
        <v>65.739999999999995</v>
      </c>
      <c r="F6005">
        <f>MATCH(A:A,'Crown Aug Uploads '!B:B,0)</f>
        <v>6447</v>
      </c>
    </row>
    <row r="6006" spans="1:6" hidden="1" x14ac:dyDescent="0.3">
      <c r="A6006">
        <v>6062872</v>
      </c>
      <c r="B6006" s="19" t="s">
        <v>5880</v>
      </c>
      <c r="E6006" s="20">
        <v>29.55</v>
      </c>
      <c r="F6006">
        <f>MATCH(A:A,'Crown Aug Uploads '!B:B,0)</f>
        <v>6448</v>
      </c>
    </row>
    <row r="6007" spans="1:6" hidden="1" x14ac:dyDescent="0.3">
      <c r="A6007">
        <v>6062871</v>
      </c>
      <c r="B6007" s="19" t="s">
        <v>5881</v>
      </c>
      <c r="E6007" s="20">
        <v>21.66</v>
      </c>
      <c r="F6007">
        <f>MATCH(A:A,'Crown Aug Uploads '!B:B,0)</f>
        <v>6449</v>
      </c>
    </row>
    <row r="6008" spans="1:6" x14ac:dyDescent="0.3">
      <c r="A6008">
        <v>6062860</v>
      </c>
      <c r="B6008" s="19" t="s">
        <v>5882</v>
      </c>
      <c r="E6008" s="20">
        <v>14.87</v>
      </c>
      <c r="F6008">
        <f>MATCH(A:A,'Crown Aug Uploads '!B:B,0)</f>
        <v>6450</v>
      </c>
    </row>
    <row r="6009" spans="1:6" x14ac:dyDescent="0.3">
      <c r="A6009">
        <v>6062859</v>
      </c>
      <c r="B6009" s="19" t="s">
        <v>5883</v>
      </c>
      <c r="E6009" s="20">
        <v>14.87</v>
      </c>
      <c r="F6009">
        <f>MATCH(A:A,'Crown Aug Uploads '!B:B,0)</f>
        <v>6451</v>
      </c>
    </row>
    <row r="6010" spans="1:6" hidden="1" x14ac:dyDescent="0.3">
      <c r="A6010">
        <v>6062858</v>
      </c>
      <c r="B6010" s="19" t="s">
        <v>5884</v>
      </c>
      <c r="E6010" s="20">
        <v>35.130000000000003</v>
      </c>
      <c r="F6010">
        <f>MATCH(A:A,'Crown Aug Uploads '!B:B,0)</f>
        <v>6452</v>
      </c>
    </row>
    <row r="6011" spans="1:6" hidden="1" x14ac:dyDescent="0.3">
      <c r="A6011">
        <v>6062857</v>
      </c>
      <c r="B6011" s="19" t="s">
        <v>5885</v>
      </c>
      <c r="E6011" s="20">
        <v>15.24</v>
      </c>
      <c r="F6011">
        <f>MATCH(A:A,'Crown Aug Uploads '!B:B,0)</f>
        <v>6453</v>
      </c>
    </row>
    <row r="6012" spans="1:6" hidden="1" x14ac:dyDescent="0.3">
      <c r="A6012">
        <v>6062856</v>
      </c>
      <c r="B6012" s="19" t="s">
        <v>5886</v>
      </c>
      <c r="E6012" s="20">
        <v>30.94</v>
      </c>
      <c r="F6012">
        <f>MATCH(A:A,'Crown Aug Uploads '!B:B,0)</f>
        <v>6454</v>
      </c>
    </row>
    <row r="6013" spans="1:6" hidden="1" x14ac:dyDescent="0.3">
      <c r="A6013">
        <v>6062855</v>
      </c>
      <c r="B6013" s="19" t="s">
        <v>5887</v>
      </c>
      <c r="E6013" s="20">
        <v>12.33</v>
      </c>
      <c r="F6013">
        <f>MATCH(A:A,'Crown Aug Uploads '!B:B,0)</f>
        <v>6455</v>
      </c>
    </row>
    <row r="6014" spans="1:6" hidden="1" x14ac:dyDescent="0.3">
      <c r="A6014">
        <v>6062854</v>
      </c>
      <c r="B6014" s="19" t="s">
        <v>5888</v>
      </c>
      <c r="E6014" s="20">
        <v>10.99</v>
      </c>
      <c r="F6014">
        <f>MATCH(A:A,'Crown Aug Uploads '!B:B,0)</f>
        <v>6456</v>
      </c>
    </row>
    <row r="6015" spans="1:6" hidden="1" x14ac:dyDescent="0.3">
      <c r="A6015">
        <v>6062853</v>
      </c>
      <c r="B6015" s="19" t="s">
        <v>5889</v>
      </c>
      <c r="E6015" s="20">
        <v>7.72</v>
      </c>
      <c r="F6015">
        <f>MATCH(A:A,'Crown Aug Uploads '!B:B,0)</f>
        <v>6457</v>
      </c>
    </row>
    <row r="6016" spans="1:6" hidden="1" x14ac:dyDescent="0.3">
      <c r="A6016">
        <v>6062852</v>
      </c>
      <c r="B6016" s="19" t="s">
        <v>5890</v>
      </c>
      <c r="E6016" s="20">
        <v>5.88</v>
      </c>
      <c r="F6016">
        <f>MATCH(A:A,'Crown Aug Uploads '!B:B,0)</f>
        <v>6458</v>
      </c>
    </row>
    <row r="6017" spans="1:6" hidden="1" x14ac:dyDescent="0.3">
      <c r="A6017">
        <v>6062851</v>
      </c>
      <c r="B6017" s="19" t="s">
        <v>5891</v>
      </c>
      <c r="E6017" s="20">
        <v>3.25</v>
      </c>
      <c r="F6017">
        <f>MATCH(A:A,'Crown Aug Uploads '!B:B,0)</f>
        <v>6459</v>
      </c>
    </row>
    <row r="6018" spans="1:6" hidden="1" x14ac:dyDescent="0.3">
      <c r="A6018">
        <v>6062850</v>
      </c>
      <c r="B6018" s="19" t="s">
        <v>5892</v>
      </c>
      <c r="E6018" s="20">
        <v>7.04</v>
      </c>
      <c r="F6018">
        <f>MATCH(A:A,'Crown Aug Uploads '!B:B,0)</f>
        <v>6460</v>
      </c>
    </row>
    <row r="6019" spans="1:6" hidden="1" x14ac:dyDescent="0.3">
      <c r="A6019">
        <v>6062849</v>
      </c>
      <c r="B6019" s="19" t="s">
        <v>5893</v>
      </c>
      <c r="E6019" s="20">
        <v>7.04</v>
      </c>
      <c r="F6019">
        <f>MATCH(A:A,'Crown Aug Uploads '!B:B,0)</f>
        <v>6461</v>
      </c>
    </row>
    <row r="6020" spans="1:6" x14ac:dyDescent="0.3">
      <c r="A6020">
        <v>6062848</v>
      </c>
      <c r="B6020" s="19" t="s">
        <v>5894</v>
      </c>
      <c r="E6020" s="20">
        <v>7.04</v>
      </c>
      <c r="F6020">
        <f>MATCH(A:A,'Crown Aug Uploads '!B:B,0)</f>
        <v>6462</v>
      </c>
    </row>
    <row r="6021" spans="1:6" hidden="1" x14ac:dyDescent="0.3">
      <c r="A6021">
        <v>6062847</v>
      </c>
      <c r="B6021" s="19" t="s">
        <v>5895</v>
      </c>
      <c r="E6021" s="20">
        <v>7.04</v>
      </c>
      <c r="F6021">
        <f>MATCH(A:A,'Crown Aug Uploads '!B:B,0)</f>
        <v>6463</v>
      </c>
    </row>
    <row r="6022" spans="1:6" hidden="1" x14ac:dyDescent="0.3">
      <c r="A6022">
        <v>6062846</v>
      </c>
      <c r="B6022" s="19" t="s">
        <v>5896</v>
      </c>
      <c r="E6022" s="20">
        <v>7.04</v>
      </c>
      <c r="F6022">
        <f>MATCH(A:A,'Crown Aug Uploads '!B:B,0)</f>
        <v>6464</v>
      </c>
    </row>
    <row r="6023" spans="1:6" hidden="1" x14ac:dyDescent="0.3">
      <c r="A6023">
        <v>6062845</v>
      </c>
      <c r="B6023" s="19" t="s">
        <v>5897</v>
      </c>
      <c r="E6023" s="20">
        <v>7.04</v>
      </c>
      <c r="F6023">
        <f>MATCH(A:A,'Crown Aug Uploads '!B:B,0)</f>
        <v>6465</v>
      </c>
    </row>
    <row r="6024" spans="1:6" hidden="1" x14ac:dyDescent="0.3">
      <c r="A6024">
        <v>6062844</v>
      </c>
      <c r="B6024" s="19" t="s">
        <v>5898</v>
      </c>
      <c r="E6024" s="20">
        <v>7.04</v>
      </c>
      <c r="F6024">
        <f>MATCH(A:A,'Crown Aug Uploads '!B:B,0)</f>
        <v>6466</v>
      </c>
    </row>
    <row r="6025" spans="1:6" hidden="1" x14ac:dyDescent="0.3">
      <c r="A6025">
        <v>6062843</v>
      </c>
      <c r="B6025" s="19" t="s">
        <v>5899</v>
      </c>
      <c r="E6025" s="20">
        <v>7.04</v>
      </c>
      <c r="F6025">
        <f>MATCH(A:A,'Crown Aug Uploads '!B:B,0)</f>
        <v>6467</v>
      </c>
    </row>
    <row r="6026" spans="1:6" hidden="1" x14ac:dyDescent="0.3">
      <c r="A6026">
        <v>6062842</v>
      </c>
      <c r="B6026" s="19" t="s">
        <v>5900</v>
      </c>
      <c r="E6026" s="20">
        <v>7.47</v>
      </c>
      <c r="F6026">
        <f>MATCH(A:A,'Crown Aug Uploads '!B:B,0)</f>
        <v>6468</v>
      </c>
    </row>
    <row r="6027" spans="1:6" hidden="1" x14ac:dyDescent="0.3">
      <c r="A6027">
        <v>6062841</v>
      </c>
      <c r="B6027" s="19" t="s">
        <v>5901</v>
      </c>
      <c r="E6027" s="20">
        <v>33.880000000000003</v>
      </c>
      <c r="F6027">
        <f>MATCH(A:A,'Crown Aug Uploads '!B:B,0)</f>
        <v>6469</v>
      </c>
    </row>
    <row r="6028" spans="1:6" hidden="1" x14ac:dyDescent="0.3">
      <c r="A6028">
        <v>6062840</v>
      </c>
      <c r="B6028" s="19" t="s">
        <v>5902</v>
      </c>
      <c r="E6028" s="20">
        <v>33.880000000000003</v>
      </c>
      <c r="F6028">
        <f>MATCH(A:A,'Crown Aug Uploads '!B:B,0)</f>
        <v>6470</v>
      </c>
    </row>
    <row r="6029" spans="1:6" hidden="1" x14ac:dyDescent="0.3">
      <c r="A6029">
        <v>6062839</v>
      </c>
      <c r="B6029" s="19" t="s">
        <v>5903</v>
      </c>
      <c r="E6029" s="20">
        <v>33.880000000000003</v>
      </c>
      <c r="F6029">
        <f>MATCH(A:A,'Crown Aug Uploads '!B:B,0)</f>
        <v>6471</v>
      </c>
    </row>
    <row r="6030" spans="1:6" hidden="1" x14ac:dyDescent="0.3">
      <c r="A6030">
        <v>6062838</v>
      </c>
      <c r="B6030" s="19" t="s">
        <v>5904</v>
      </c>
      <c r="E6030" s="20">
        <v>29.55</v>
      </c>
      <c r="F6030">
        <f>MATCH(A:A,'Crown Aug Uploads '!B:B,0)</f>
        <v>6472</v>
      </c>
    </row>
    <row r="6031" spans="1:6" hidden="1" x14ac:dyDescent="0.3">
      <c r="A6031">
        <v>6062837</v>
      </c>
      <c r="B6031" s="19" t="s">
        <v>5905</v>
      </c>
      <c r="E6031" s="20">
        <v>29.55</v>
      </c>
      <c r="F6031">
        <f>MATCH(A:A,'Crown Aug Uploads '!B:B,0)</f>
        <v>6473</v>
      </c>
    </row>
    <row r="6032" spans="1:6" hidden="1" x14ac:dyDescent="0.3">
      <c r="A6032">
        <v>6062836</v>
      </c>
      <c r="B6032" s="19" t="s">
        <v>5906</v>
      </c>
      <c r="E6032" s="20">
        <v>29.55</v>
      </c>
      <c r="F6032">
        <f>MATCH(A:A,'Crown Aug Uploads '!B:B,0)</f>
        <v>6474</v>
      </c>
    </row>
    <row r="6033" spans="1:6" hidden="1" x14ac:dyDescent="0.3">
      <c r="A6033">
        <v>6062835</v>
      </c>
      <c r="B6033" s="19" t="s">
        <v>5907</v>
      </c>
      <c r="E6033" s="20">
        <v>29.55</v>
      </c>
      <c r="F6033">
        <f>MATCH(A:A,'Crown Aug Uploads '!B:B,0)</f>
        <v>6475</v>
      </c>
    </row>
    <row r="6034" spans="1:6" hidden="1" x14ac:dyDescent="0.3">
      <c r="A6034">
        <v>6062834</v>
      </c>
      <c r="B6034" s="19" t="s">
        <v>5908</v>
      </c>
      <c r="E6034" s="20">
        <v>29.55</v>
      </c>
      <c r="F6034">
        <f>MATCH(A:A,'Crown Aug Uploads '!B:B,0)</f>
        <v>6476</v>
      </c>
    </row>
    <row r="6035" spans="1:6" hidden="1" x14ac:dyDescent="0.3">
      <c r="A6035">
        <v>6062833</v>
      </c>
      <c r="B6035" s="19" t="s">
        <v>5909</v>
      </c>
      <c r="E6035" s="20">
        <v>29.55</v>
      </c>
      <c r="F6035">
        <f>MATCH(A:A,'Crown Aug Uploads '!B:B,0)</f>
        <v>6477</v>
      </c>
    </row>
    <row r="6036" spans="1:6" hidden="1" x14ac:dyDescent="0.3">
      <c r="A6036">
        <v>6062832</v>
      </c>
      <c r="B6036" s="19" t="s">
        <v>5910</v>
      </c>
      <c r="E6036" s="20">
        <v>29.55</v>
      </c>
      <c r="F6036">
        <f>MATCH(A:A,'Crown Aug Uploads '!B:B,0)</f>
        <v>6478</v>
      </c>
    </row>
    <row r="6037" spans="1:6" hidden="1" x14ac:dyDescent="0.3">
      <c r="A6037">
        <v>6062831</v>
      </c>
      <c r="B6037" s="19" t="s">
        <v>5911</v>
      </c>
      <c r="E6037" s="20">
        <v>29.55</v>
      </c>
      <c r="F6037">
        <f>MATCH(A:A,'Crown Aug Uploads '!B:B,0)</f>
        <v>6479</v>
      </c>
    </row>
    <row r="6038" spans="1:6" hidden="1" x14ac:dyDescent="0.3">
      <c r="A6038">
        <v>6062830</v>
      </c>
      <c r="B6038" s="19" t="s">
        <v>5912</v>
      </c>
      <c r="E6038" s="20">
        <v>29.55</v>
      </c>
      <c r="F6038">
        <f>MATCH(A:A,'Crown Aug Uploads '!B:B,0)</f>
        <v>6480</v>
      </c>
    </row>
    <row r="6039" spans="1:6" hidden="1" x14ac:dyDescent="0.3">
      <c r="A6039">
        <v>6062829</v>
      </c>
      <c r="B6039" s="19" t="s">
        <v>5913</v>
      </c>
      <c r="E6039" s="20">
        <v>29.55</v>
      </c>
      <c r="F6039">
        <f>MATCH(A:A,'Crown Aug Uploads '!B:B,0)</f>
        <v>6481</v>
      </c>
    </row>
    <row r="6040" spans="1:6" hidden="1" x14ac:dyDescent="0.3">
      <c r="A6040">
        <v>6062828</v>
      </c>
      <c r="B6040" s="19" t="s">
        <v>5914</v>
      </c>
      <c r="E6040" s="20">
        <v>29.55</v>
      </c>
      <c r="F6040">
        <f>MATCH(A:A,'Crown Aug Uploads '!B:B,0)</f>
        <v>6482</v>
      </c>
    </row>
    <row r="6041" spans="1:6" hidden="1" x14ac:dyDescent="0.3">
      <c r="A6041">
        <v>6062827</v>
      </c>
      <c r="B6041" s="19" t="s">
        <v>5915</v>
      </c>
      <c r="E6041" s="20">
        <v>29.55</v>
      </c>
      <c r="F6041">
        <f>MATCH(A:A,'Crown Aug Uploads '!B:B,0)</f>
        <v>6483</v>
      </c>
    </row>
    <row r="6042" spans="1:6" hidden="1" x14ac:dyDescent="0.3">
      <c r="A6042">
        <v>6062826</v>
      </c>
      <c r="B6042" s="19" t="s">
        <v>5916</v>
      </c>
      <c r="E6042" s="20">
        <v>5.61</v>
      </c>
      <c r="F6042">
        <f>MATCH(A:A,'Crown Aug Uploads '!B:B,0)</f>
        <v>6484</v>
      </c>
    </row>
    <row r="6043" spans="1:6" hidden="1" x14ac:dyDescent="0.3">
      <c r="A6043">
        <v>6062825</v>
      </c>
      <c r="B6043" s="19" t="s">
        <v>5917</v>
      </c>
      <c r="E6043" s="20">
        <v>21.66</v>
      </c>
      <c r="F6043">
        <f>MATCH(A:A,'Crown Aug Uploads '!B:B,0)</f>
        <v>6485</v>
      </c>
    </row>
    <row r="6044" spans="1:6" hidden="1" x14ac:dyDescent="0.3">
      <c r="A6044">
        <v>6062873</v>
      </c>
      <c r="B6044" s="19" t="s">
        <v>5918</v>
      </c>
      <c r="E6044" s="20">
        <v>29.55</v>
      </c>
      <c r="F6044">
        <f>MATCH(A:A,'Crown Aug Uploads '!B:B,0)</f>
        <v>6486</v>
      </c>
    </row>
    <row r="6045" spans="1:6" hidden="1" x14ac:dyDescent="0.3">
      <c r="A6045">
        <v>6062941</v>
      </c>
      <c r="B6045" s="19" t="s">
        <v>5919</v>
      </c>
      <c r="E6045" s="20">
        <v>1.5</v>
      </c>
      <c r="F6045">
        <f>MATCH(A:A,'Crown Aug Uploads '!B:B,0)</f>
        <v>6487</v>
      </c>
    </row>
    <row r="6046" spans="1:6" x14ac:dyDescent="0.3">
      <c r="A6046">
        <v>6062940</v>
      </c>
      <c r="B6046" s="19" t="s">
        <v>5920</v>
      </c>
      <c r="E6046" s="20">
        <v>1.5</v>
      </c>
      <c r="F6046">
        <f>MATCH(A:A,'Crown Aug Uploads '!B:B,0)</f>
        <v>6488</v>
      </c>
    </row>
    <row r="6047" spans="1:6" hidden="1" x14ac:dyDescent="0.3">
      <c r="A6047">
        <v>6062939</v>
      </c>
      <c r="B6047" s="19" t="s">
        <v>5921</v>
      </c>
      <c r="E6047" s="20">
        <v>1.5</v>
      </c>
      <c r="F6047">
        <f>MATCH(A:A,'Crown Aug Uploads '!B:B,0)</f>
        <v>6489</v>
      </c>
    </row>
    <row r="6048" spans="1:6" hidden="1" x14ac:dyDescent="0.3">
      <c r="A6048">
        <v>6062938</v>
      </c>
      <c r="B6048" s="19" t="s">
        <v>5922</v>
      </c>
      <c r="E6048" s="20">
        <v>1.5</v>
      </c>
      <c r="F6048">
        <f>MATCH(A:A,'Crown Aug Uploads '!B:B,0)</f>
        <v>6490</v>
      </c>
    </row>
    <row r="6049" spans="1:6" hidden="1" x14ac:dyDescent="0.3">
      <c r="A6049">
        <v>6062937</v>
      </c>
      <c r="B6049" s="19" t="s">
        <v>5923</v>
      </c>
      <c r="E6049" s="20">
        <v>1.5</v>
      </c>
      <c r="F6049">
        <f>MATCH(A:A,'Crown Aug Uploads '!B:B,0)</f>
        <v>6491</v>
      </c>
    </row>
    <row r="6050" spans="1:6" hidden="1" x14ac:dyDescent="0.3">
      <c r="A6050">
        <v>6062936</v>
      </c>
      <c r="B6050" s="19" t="s">
        <v>5924</v>
      </c>
      <c r="E6050" s="20">
        <v>1.5</v>
      </c>
      <c r="F6050">
        <f>MATCH(A:A,'Crown Aug Uploads '!B:B,0)</f>
        <v>6492</v>
      </c>
    </row>
    <row r="6051" spans="1:6" hidden="1" x14ac:dyDescent="0.3">
      <c r="A6051">
        <v>6062935</v>
      </c>
      <c r="B6051" s="19" t="s">
        <v>5925</v>
      </c>
      <c r="E6051" s="20">
        <v>1.5</v>
      </c>
      <c r="F6051">
        <f>MATCH(A:A,'Crown Aug Uploads '!B:B,0)</f>
        <v>6493</v>
      </c>
    </row>
    <row r="6052" spans="1:6" hidden="1" x14ac:dyDescent="0.3">
      <c r="A6052">
        <v>6062934</v>
      </c>
      <c r="B6052" s="19" t="s">
        <v>5926</v>
      </c>
      <c r="E6052" s="20">
        <v>1.5</v>
      </c>
      <c r="F6052">
        <f>MATCH(A:A,'Crown Aug Uploads '!B:B,0)</f>
        <v>6494</v>
      </c>
    </row>
    <row r="6053" spans="1:6" hidden="1" x14ac:dyDescent="0.3">
      <c r="A6053">
        <v>6062933</v>
      </c>
      <c r="B6053" s="19" t="s">
        <v>5927</v>
      </c>
      <c r="E6053" s="20">
        <v>1.5</v>
      </c>
      <c r="F6053">
        <f>MATCH(A:A,'Crown Aug Uploads '!B:B,0)</f>
        <v>6495</v>
      </c>
    </row>
    <row r="6054" spans="1:6" hidden="1" x14ac:dyDescent="0.3">
      <c r="A6054">
        <v>6062932</v>
      </c>
      <c r="B6054" s="19" t="s">
        <v>5928</v>
      </c>
      <c r="E6054" s="20">
        <v>1.5</v>
      </c>
      <c r="F6054">
        <f>MATCH(A:A,'Crown Aug Uploads '!B:B,0)</f>
        <v>6496</v>
      </c>
    </row>
    <row r="6055" spans="1:6" hidden="1" x14ac:dyDescent="0.3">
      <c r="A6055">
        <v>6062931</v>
      </c>
      <c r="B6055" s="19" t="s">
        <v>5929</v>
      </c>
      <c r="E6055" s="20">
        <v>1.5</v>
      </c>
      <c r="F6055">
        <f>MATCH(A:A,'Crown Aug Uploads '!B:B,0)</f>
        <v>6497</v>
      </c>
    </row>
    <row r="6056" spans="1:6" hidden="1" x14ac:dyDescent="0.3">
      <c r="A6056">
        <v>6062930</v>
      </c>
      <c r="B6056" s="19" t="s">
        <v>5930</v>
      </c>
      <c r="E6056" s="20">
        <v>1.5</v>
      </c>
      <c r="F6056">
        <f>MATCH(A:A,'Crown Aug Uploads '!B:B,0)</f>
        <v>6498</v>
      </c>
    </row>
    <row r="6057" spans="1:6" hidden="1" x14ac:dyDescent="0.3">
      <c r="A6057">
        <v>6062929</v>
      </c>
      <c r="B6057" s="19" t="s">
        <v>5931</v>
      </c>
      <c r="E6057" s="20">
        <v>1.5</v>
      </c>
      <c r="F6057">
        <f>MATCH(A:A,'Crown Aug Uploads '!B:B,0)</f>
        <v>6499</v>
      </c>
    </row>
    <row r="6058" spans="1:6" hidden="1" x14ac:dyDescent="0.3">
      <c r="A6058">
        <v>6062928</v>
      </c>
      <c r="B6058" s="19" t="s">
        <v>5932</v>
      </c>
      <c r="E6058" s="20">
        <v>1.5</v>
      </c>
      <c r="F6058">
        <f>MATCH(A:A,'Crown Aug Uploads '!B:B,0)</f>
        <v>6500</v>
      </c>
    </row>
    <row r="6059" spans="1:6" hidden="1" x14ac:dyDescent="0.3">
      <c r="A6059">
        <v>6062927</v>
      </c>
      <c r="B6059" s="19" t="s">
        <v>5933</v>
      </c>
      <c r="E6059" s="20">
        <v>1.5</v>
      </c>
      <c r="F6059">
        <f>MATCH(A:A,'Crown Aug Uploads '!B:B,0)</f>
        <v>6501</v>
      </c>
    </row>
    <row r="6060" spans="1:6" x14ac:dyDescent="0.3">
      <c r="A6060">
        <v>6062926</v>
      </c>
      <c r="B6060" s="19" t="s">
        <v>5934</v>
      </c>
      <c r="E6060" s="20">
        <v>1.5</v>
      </c>
      <c r="F6060">
        <f>MATCH(A:A,'Crown Aug Uploads '!B:B,0)</f>
        <v>6502</v>
      </c>
    </row>
    <row r="6061" spans="1:6" x14ac:dyDescent="0.3">
      <c r="A6061">
        <v>6062925</v>
      </c>
      <c r="B6061" s="19" t="s">
        <v>5935</v>
      </c>
      <c r="E6061" s="20">
        <v>1.5</v>
      </c>
      <c r="F6061">
        <f>MATCH(A:A,'Crown Aug Uploads '!B:B,0)</f>
        <v>6503</v>
      </c>
    </row>
    <row r="6062" spans="1:6" hidden="1" x14ac:dyDescent="0.3">
      <c r="A6062">
        <v>6062894</v>
      </c>
      <c r="B6062" s="19" t="s">
        <v>5936</v>
      </c>
      <c r="E6062" s="20">
        <v>14.41</v>
      </c>
      <c r="F6062">
        <f>MATCH(A:A,'Crown Aug Uploads '!B:B,0)</f>
        <v>6504</v>
      </c>
    </row>
    <row r="6063" spans="1:6" hidden="1" x14ac:dyDescent="0.3">
      <c r="A6063">
        <v>6062893</v>
      </c>
      <c r="B6063" s="19" t="s">
        <v>5937</v>
      </c>
      <c r="E6063" s="20">
        <v>7.45</v>
      </c>
      <c r="F6063">
        <f>MATCH(A:A,'Crown Aug Uploads '!B:B,0)</f>
        <v>6505</v>
      </c>
    </row>
    <row r="6064" spans="1:6" hidden="1" x14ac:dyDescent="0.3">
      <c r="A6064">
        <v>6062892</v>
      </c>
      <c r="B6064" s="19" t="s">
        <v>5938</v>
      </c>
      <c r="E6064" s="20">
        <v>391.41</v>
      </c>
      <c r="F6064">
        <f>MATCH(A:A,'Crown Aug Uploads '!B:B,0)</f>
        <v>6506</v>
      </c>
    </row>
    <row r="6065" spans="1:6" hidden="1" x14ac:dyDescent="0.3">
      <c r="A6065">
        <v>6062891</v>
      </c>
      <c r="B6065" s="19" t="s">
        <v>5939</v>
      </c>
      <c r="E6065" s="20">
        <v>355.04</v>
      </c>
      <c r="F6065">
        <f>MATCH(A:A,'Crown Aug Uploads '!B:B,0)</f>
        <v>6507</v>
      </c>
    </row>
    <row r="6066" spans="1:6" hidden="1" x14ac:dyDescent="0.3">
      <c r="A6066">
        <v>6062890</v>
      </c>
      <c r="B6066" s="19" t="s">
        <v>5940</v>
      </c>
      <c r="E6066" s="20">
        <v>98.71</v>
      </c>
      <c r="F6066">
        <f>MATCH(A:A,'Crown Aug Uploads '!B:B,0)</f>
        <v>6508</v>
      </c>
    </row>
    <row r="6067" spans="1:6" hidden="1" x14ac:dyDescent="0.3">
      <c r="A6067">
        <v>6062889</v>
      </c>
      <c r="B6067" s="19" t="s">
        <v>5941</v>
      </c>
      <c r="E6067" s="20">
        <v>98.71</v>
      </c>
      <c r="F6067">
        <f>MATCH(A:A,'Crown Aug Uploads '!B:B,0)</f>
        <v>6509</v>
      </c>
    </row>
    <row r="6068" spans="1:6" hidden="1" x14ac:dyDescent="0.3">
      <c r="A6068">
        <v>6062888</v>
      </c>
      <c r="B6068" s="19" t="s">
        <v>5942</v>
      </c>
      <c r="E6068" s="20">
        <v>98.71</v>
      </c>
      <c r="F6068">
        <f>MATCH(A:A,'Crown Aug Uploads '!B:B,0)</f>
        <v>6510</v>
      </c>
    </row>
    <row r="6069" spans="1:6" hidden="1" x14ac:dyDescent="0.3">
      <c r="A6069">
        <v>6062887</v>
      </c>
      <c r="B6069" s="19" t="s">
        <v>5943</v>
      </c>
      <c r="E6069" s="20">
        <v>27.71</v>
      </c>
      <c r="F6069">
        <f>MATCH(A:A,'Crown Aug Uploads '!B:B,0)</f>
        <v>6511</v>
      </c>
    </row>
    <row r="6070" spans="1:6" hidden="1" x14ac:dyDescent="0.3">
      <c r="A6070">
        <v>6062886</v>
      </c>
      <c r="B6070" s="19" t="s">
        <v>5944</v>
      </c>
      <c r="E6070" s="20">
        <v>21.66</v>
      </c>
      <c r="F6070">
        <f>MATCH(A:A,'Crown Aug Uploads '!B:B,0)</f>
        <v>6512</v>
      </c>
    </row>
    <row r="6071" spans="1:6" hidden="1" x14ac:dyDescent="0.3">
      <c r="A6071">
        <v>6062885</v>
      </c>
      <c r="B6071" s="19" t="s">
        <v>5945</v>
      </c>
      <c r="E6071" s="20">
        <v>21.66</v>
      </c>
      <c r="F6071">
        <f>MATCH(A:A,'Crown Aug Uploads '!B:B,0)</f>
        <v>6513</v>
      </c>
    </row>
    <row r="6072" spans="1:6" hidden="1" x14ac:dyDescent="0.3">
      <c r="A6072">
        <v>6062884</v>
      </c>
      <c r="B6072" s="19" t="s">
        <v>5946</v>
      </c>
      <c r="E6072" s="20">
        <v>21.66</v>
      </c>
      <c r="F6072">
        <f>MATCH(A:A,'Crown Aug Uploads '!B:B,0)</f>
        <v>6514</v>
      </c>
    </row>
    <row r="6073" spans="1:6" hidden="1" x14ac:dyDescent="0.3">
      <c r="A6073">
        <v>6062883</v>
      </c>
      <c r="B6073" s="19" t="s">
        <v>5947</v>
      </c>
      <c r="E6073" s="20">
        <v>21.66</v>
      </c>
      <c r="F6073">
        <f>MATCH(A:A,'Crown Aug Uploads '!B:B,0)</f>
        <v>6515</v>
      </c>
    </row>
    <row r="6074" spans="1:6" hidden="1" x14ac:dyDescent="0.3">
      <c r="A6074">
        <v>6062882</v>
      </c>
      <c r="B6074" s="19" t="s">
        <v>5948</v>
      </c>
      <c r="E6074" s="20">
        <v>21.66</v>
      </c>
      <c r="F6074">
        <f>MATCH(A:A,'Crown Aug Uploads '!B:B,0)</f>
        <v>6516</v>
      </c>
    </row>
    <row r="6075" spans="1:6" hidden="1" x14ac:dyDescent="0.3">
      <c r="A6075">
        <v>6062881</v>
      </c>
      <c r="B6075" s="19" t="s">
        <v>5949</v>
      </c>
      <c r="E6075" s="20">
        <v>21.66</v>
      </c>
      <c r="F6075">
        <f>MATCH(A:A,'Crown Aug Uploads '!B:B,0)</f>
        <v>6517</v>
      </c>
    </row>
    <row r="6076" spans="1:6" hidden="1" x14ac:dyDescent="0.3">
      <c r="A6076">
        <v>6062880</v>
      </c>
      <c r="B6076" s="19" t="s">
        <v>5950</v>
      </c>
      <c r="E6076" s="20">
        <v>21.66</v>
      </c>
      <c r="F6076">
        <f>MATCH(A:A,'Crown Aug Uploads '!B:B,0)</f>
        <v>6518</v>
      </c>
    </row>
    <row r="6077" spans="1:6" hidden="1" x14ac:dyDescent="0.3">
      <c r="A6077">
        <v>6062879</v>
      </c>
      <c r="B6077" s="19" t="s">
        <v>5951</v>
      </c>
      <c r="E6077" s="20">
        <v>21.66</v>
      </c>
      <c r="F6077">
        <f>MATCH(A:A,'Crown Aug Uploads '!B:B,0)</f>
        <v>6519</v>
      </c>
    </row>
    <row r="6078" spans="1:6" hidden="1" x14ac:dyDescent="0.3">
      <c r="A6078">
        <v>6062878</v>
      </c>
      <c r="B6078" s="19" t="s">
        <v>5952</v>
      </c>
      <c r="E6078" s="20">
        <v>21.66</v>
      </c>
      <c r="F6078">
        <f>MATCH(A:A,'Crown Aug Uploads '!B:B,0)</f>
        <v>6520</v>
      </c>
    </row>
    <row r="6079" spans="1:6" hidden="1" x14ac:dyDescent="0.3">
      <c r="A6079">
        <v>6062877</v>
      </c>
      <c r="B6079" s="19" t="s">
        <v>5953</v>
      </c>
      <c r="E6079" s="20">
        <v>29.55</v>
      </c>
      <c r="F6079">
        <f>MATCH(A:A,'Crown Aug Uploads '!B:B,0)</f>
        <v>6521</v>
      </c>
    </row>
    <row r="6080" spans="1:6" hidden="1" x14ac:dyDescent="0.3">
      <c r="A6080">
        <v>6062876</v>
      </c>
      <c r="B6080" s="19" t="s">
        <v>5954</v>
      </c>
      <c r="E6080" s="20">
        <v>29.55</v>
      </c>
      <c r="F6080">
        <f>MATCH(A:A,'Crown Aug Uploads '!B:B,0)</f>
        <v>6522</v>
      </c>
    </row>
    <row r="6081" spans="1:6" hidden="1" x14ac:dyDescent="0.3">
      <c r="A6081">
        <v>6062875</v>
      </c>
      <c r="B6081" s="19" t="s">
        <v>5955</v>
      </c>
      <c r="E6081" s="20">
        <v>29.55</v>
      </c>
      <c r="F6081">
        <f>MATCH(A:A,'Crown Aug Uploads '!B:B,0)</f>
        <v>6523</v>
      </c>
    </row>
    <row r="6082" spans="1:6" hidden="1" x14ac:dyDescent="0.3">
      <c r="A6082">
        <v>6062874</v>
      </c>
      <c r="B6082" s="19" t="s">
        <v>5956</v>
      </c>
      <c r="E6082" s="20">
        <v>29.55</v>
      </c>
      <c r="F6082">
        <f>MATCH(A:A,'Crown Aug Uploads '!B:B,0)</f>
        <v>6524</v>
      </c>
    </row>
    <row r="6083" spans="1:6" hidden="1" x14ac:dyDescent="0.3">
      <c r="A6083">
        <v>6062824</v>
      </c>
      <c r="B6083" s="19" t="s">
        <v>5957</v>
      </c>
      <c r="E6083" s="20">
        <v>21.66</v>
      </c>
      <c r="F6083">
        <f>MATCH(A:A,'Crown Aug Uploads '!B:B,0)</f>
        <v>6525</v>
      </c>
    </row>
    <row r="6084" spans="1:6" hidden="1" x14ac:dyDescent="0.3">
      <c r="A6084">
        <v>6062473</v>
      </c>
      <c r="B6084" s="19" t="s">
        <v>5958</v>
      </c>
      <c r="E6084" s="20">
        <v>36.67</v>
      </c>
      <c r="F6084">
        <f>MATCH(A:A,'Crown Aug Uploads '!B:B,0)</f>
        <v>6526</v>
      </c>
    </row>
    <row r="6085" spans="1:6" hidden="1" x14ac:dyDescent="0.3">
      <c r="A6085">
        <v>6062472</v>
      </c>
      <c r="B6085" s="19" t="s">
        <v>5959</v>
      </c>
      <c r="E6085" s="20">
        <v>36.67</v>
      </c>
      <c r="F6085">
        <f>MATCH(A:A,'Crown Aug Uploads '!B:B,0)</f>
        <v>6527</v>
      </c>
    </row>
    <row r="6086" spans="1:6" hidden="1" x14ac:dyDescent="0.3">
      <c r="A6086">
        <v>6062471</v>
      </c>
      <c r="B6086" s="19" t="s">
        <v>5960</v>
      </c>
      <c r="E6086" s="20">
        <v>39.17</v>
      </c>
      <c r="F6086">
        <f>MATCH(A:A,'Crown Aug Uploads '!B:B,0)</f>
        <v>6528</v>
      </c>
    </row>
    <row r="6087" spans="1:6" hidden="1" x14ac:dyDescent="0.3">
      <c r="A6087">
        <v>6062470</v>
      </c>
      <c r="B6087" s="19" t="s">
        <v>5961</v>
      </c>
      <c r="E6087" s="20">
        <v>39.17</v>
      </c>
      <c r="F6087">
        <f>MATCH(A:A,'Crown Aug Uploads '!B:B,0)</f>
        <v>6529</v>
      </c>
    </row>
    <row r="6088" spans="1:6" hidden="1" x14ac:dyDescent="0.3">
      <c r="A6088">
        <v>6062469</v>
      </c>
      <c r="B6088" s="19" t="s">
        <v>5962</v>
      </c>
      <c r="E6088" s="20">
        <v>39.17</v>
      </c>
      <c r="F6088">
        <f>MATCH(A:A,'Crown Aug Uploads '!B:B,0)</f>
        <v>6530</v>
      </c>
    </row>
    <row r="6089" spans="1:6" hidden="1" x14ac:dyDescent="0.3">
      <c r="A6089">
        <v>6062468</v>
      </c>
      <c r="B6089" s="19" t="s">
        <v>5963</v>
      </c>
      <c r="E6089" s="20">
        <v>18.329999999999998</v>
      </c>
      <c r="F6089">
        <f>MATCH(A:A,'Crown Aug Uploads '!B:B,0)</f>
        <v>6531</v>
      </c>
    </row>
    <row r="6090" spans="1:6" hidden="1" x14ac:dyDescent="0.3">
      <c r="A6090">
        <v>6062467</v>
      </c>
      <c r="B6090" s="19" t="s">
        <v>5964</v>
      </c>
      <c r="E6090" s="20">
        <v>18.329999999999998</v>
      </c>
      <c r="F6090">
        <f>MATCH(A:A,'Crown Aug Uploads '!B:B,0)</f>
        <v>6532</v>
      </c>
    </row>
    <row r="6091" spans="1:6" hidden="1" x14ac:dyDescent="0.3">
      <c r="A6091">
        <v>6062466</v>
      </c>
      <c r="B6091" s="19" t="s">
        <v>5965</v>
      </c>
      <c r="E6091" s="20">
        <v>18.329999999999998</v>
      </c>
      <c r="F6091">
        <f>MATCH(A:A,'Crown Aug Uploads '!B:B,0)</f>
        <v>6533</v>
      </c>
    </row>
    <row r="6092" spans="1:6" hidden="1" x14ac:dyDescent="0.3">
      <c r="A6092">
        <v>6062465</v>
      </c>
      <c r="B6092" s="19" t="s">
        <v>5966</v>
      </c>
      <c r="E6092" s="20">
        <v>19.170000000000002</v>
      </c>
      <c r="F6092">
        <f>MATCH(A:A,'Crown Aug Uploads '!B:B,0)</f>
        <v>6534</v>
      </c>
    </row>
    <row r="6093" spans="1:6" hidden="1" x14ac:dyDescent="0.3">
      <c r="A6093">
        <v>6062464</v>
      </c>
      <c r="B6093" s="19" t="s">
        <v>5967</v>
      </c>
      <c r="E6093" s="20">
        <v>19.170000000000002</v>
      </c>
      <c r="F6093">
        <f>MATCH(A:A,'Crown Aug Uploads '!B:B,0)</f>
        <v>6535</v>
      </c>
    </row>
    <row r="6094" spans="1:6" hidden="1" x14ac:dyDescent="0.3">
      <c r="A6094">
        <v>6062463</v>
      </c>
      <c r="B6094" s="19" t="s">
        <v>5968</v>
      </c>
      <c r="E6094" s="20">
        <v>19.170000000000002</v>
      </c>
      <c r="F6094">
        <f>MATCH(A:A,'Crown Aug Uploads '!B:B,0)</f>
        <v>6536</v>
      </c>
    </row>
    <row r="6095" spans="1:6" x14ac:dyDescent="0.3">
      <c r="A6095">
        <v>6062462</v>
      </c>
      <c r="B6095" s="19" t="s">
        <v>5969</v>
      </c>
      <c r="E6095" s="20">
        <v>58.33</v>
      </c>
      <c r="F6095">
        <f>MATCH(A:A,'Crown Aug Uploads '!B:B,0)</f>
        <v>6537</v>
      </c>
    </row>
    <row r="6096" spans="1:6" x14ac:dyDescent="0.3">
      <c r="A6096">
        <v>6062461</v>
      </c>
      <c r="B6096" s="19" t="s">
        <v>5970</v>
      </c>
      <c r="E6096" s="20">
        <v>58.33</v>
      </c>
      <c r="F6096">
        <f>MATCH(A:A,'Crown Aug Uploads '!B:B,0)</f>
        <v>6538</v>
      </c>
    </row>
    <row r="6097" spans="1:6" x14ac:dyDescent="0.3">
      <c r="A6097">
        <v>6062460</v>
      </c>
      <c r="B6097" s="19" t="s">
        <v>5971</v>
      </c>
      <c r="E6097" s="20">
        <v>58.33</v>
      </c>
      <c r="F6097">
        <f>MATCH(A:A,'Crown Aug Uploads '!B:B,0)</f>
        <v>6539</v>
      </c>
    </row>
    <row r="6098" spans="1:6" x14ac:dyDescent="0.3">
      <c r="A6098">
        <v>6062459</v>
      </c>
      <c r="B6098" s="19" t="s">
        <v>5972</v>
      </c>
      <c r="E6098" s="20">
        <v>58.33</v>
      </c>
      <c r="F6098">
        <f>MATCH(A:A,'Crown Aug Uploads '!B:B,0)</f>
        <v>6540</v>
      </c>
    </row>
    <row r="6099" spans="1:6" x14ac:dyDescent="0.3">
      <c r="A6099">
        <v>6062458</v>
      </c>
      <c r="B6099" s="19" t="s">
        <v>5973</v>
      </c>
      <c r="E6099" s="20">
        <v>58.33</v>
      </c>
      <c r="F6099">
        <f>MATCH(A:A,'Crown Aug Uploads '!B:B,0)</f>
        <v>6541</v>
      </c>
    </row>
    <row r="6100" spans="1:6" x14ac:dyDescent="0.3">
      <c r="A6100">
        <v>6062457</v>
      </c>
      <c r="B6100" s="19" t="s">
        <v>5974</v>
      </c>
      <c r="E6100" s="20">
        <v>58.33</v>
      </c>
      <c r="F6100">
        <f>MATCH(A:A,'Crown Aug Uploads '!B:B,0)</f>
        <v>6542</v>
      </c>
    </row>
    <row r="6101" spans="1:6" x14ac:dyDescent="0.3">
      <c r="A6101">
        <v>6062456</v>
      </c>
      <c r="B6101" s="19" t="s">
        <v>5975</v>
      </c>
      <c r="E6101" s="20">
        <v>58.33</v>
      </c>
      <c r="F6101">
        <f>MATCH(A:A,'Crown Aug Uploads '!B:B,0)</f>
        <v>6543</v>
      </c>
    </row>
    <row r="6102" spans="1:6" x14ac:dyDescent="0.3">
      <c r="A6102">
        <v>6062455</v>
      </c>
      <c r="B6102" s="19" t="s">
        <v>5976</v>
      </c>
      <c r="E6102" s="20">
        <v>58.33</v>
      </c>
      <c r="F6102">
        <f>MATCH(A:A,'Crown Aug Uploads '!B:B,0)</f>
        <v>6544</v>
      </c>
    </row>
    <row r="6103" spans="1:6" x14ac:dyDescent="0.3">
      <c r="A6103">
        <v>6062454</v>
      </c>
      <c r="B6103" s="19" t="s">
        <v>5977</v>
      </c>
      <c r="E6103" s="20">
        <v>58.33</v>
      </c>
      <c r="F6103">
        <f>MATCH(A:A,'Crown Aug Uploads '!B:B,0)</f>
        <v>6545</v>
      </c>
    </row>
    <row r="6104" spans="1:6" x14ac:dyDescent="0.3">
      <c r="A6104">
        <v>6062453</v>
      </c>
      <c r="B6104" s="19" t="s">
        <v>5978</v>
      </c>
      <c r="E6104" s="20">
        <v>58.33</v>
      </c>
      <c r="F6104">
        <f>MATCH(A:A,'Crown Aug Uploads '!B:B,0)</f>
        <v>6546</v>
      </c>
    </row>
    <row r="6105" spans="1:6" x14ac:dyDescent="0.3">
      <c r="A6105">
        <v>6062452</v>
      </c>
      <c r="B6105" s="19" t="s">
        <v>5979</v>
      </c>
      <c r="E6105" s="20">
        <v>58.33</v>
      </c>
      <c r="F6105">
        <f>MATCH(A:A,'Crown Aug Uploads '!B:B,0)</f>
        <v>6547</v>
      </c>
    </row>
    <row r="6106" spans="1:6" x14ac:dyDescent="0.3">
      <c r="A6106">
        <v>6062451</v>
      </c>
      <c r="B6106" s="19" t="s">
        <v>5980</v>
      </c>
      <c r="E6106" s="20">
        <v>58.33</v>
      </c>
      <c r="F6106">
        <f>MATCH(A:A,'Crown Aug Uploads '!B:B,0)</f>
        <v>6548</v>
      </c>
    </row>
    <row r="6107" spans="1:6" x14ac:dyDescent="0.3">
      <c r="A6107">
        <v>6062449</v>
      </c>
      <c r="B6107" s="19" t="s">
        <v>5981</v>
      </c>
      <c r="E6107" s="20">
        <v>58.33</v>
      </c>
      <c r="F6107">
        <f>MATCH(A:A,'Crown Aug Uploads '!B:B,0)</f>
        <v>6549</v>
      </c>
    </row>
    <row r="6108" spans="1:6" x14ac:dyDescent="0.3">
      <c r="A6108">
        <v>6062448</v>
      </c>
      <c r="B6108" s="19" t="s">
        <v>5982</v>
      </c>
      <c r="E6108" s="20">
        <v>58.33</v>
      </c>
      <c r="F6108">
        <f>MATCH(A:A,'Crown Aug Uploads '!B:B,0)</f>
        <v>6550</v>
      </c>
    </row>
    <row r="6109" spans="1:6" x14ac:dyDescent="0.3">
      <c r="A6109">
        <v>6062447</v>
      </c>
      <c r="B6109" s="19" t="s">
        <v>5983</v>
      </c>
      <c r="E6109" s="20">
        <v>58.33</v>
      </c>
      <c r="F6109">
        <f>MATCH(A:A,'Crown Aug Uploads '!B:B,0)</f>
        <v>6551</v>
      </c>
    </row>
    <row r="6110" spans="1:6" x14ac:dyDescent="0.3">
      <c r="A6110">
        <v>6062446</v>
      </c>
      <c r="B6110" s="19" t="s">
        <v>5984</v>
      </c>
      <c r="E6110" s="20">
        <v>58.33</v>
      </c>
      <c r="F6110">
        <f>MATCH(A:A,'Crown Aug Uploads '!B:B,0)</f>
        <v>6552</v>
      </c>
    </row>
    <row r="6111" spans="1:6" x14ac:dyDescent="0.3">
      <c r="A6111">
        <v>6062445</v>
      </c>
      <c r="B6111" s="19" t="s">
        <v>5985</v>
      </c>
      <c r="E6111" s="20">
        <v>58.33</v>
      </c>
      <c r="F6111">
        <f>MATCH(A:A,'Crown Aug Uploads '!B:B,0)</f>
        <v>6553</v>
      </c>
    </row>
    <row r="6112" spans="1:6" x14ac:dyDescent="0.3">
      <c r="A6112">
        <v>6062444</v>
      </c>
      <c r="B6112" s="19" t="s">
        <v>5986</v>
      </c>
      <c r="E6112" s="20">
        <v>28.33</v>
      </c>
      <c r="F6112">
        <f>MATCH(A:A,'Crown Aug Uploads '!B:B,0)</f>
        <v>6554</v>
      </c>
    </row>
    <row r="6113" spans="1:6" x14ac:dyDescent="0.3">
      <c r="A6113">
        <v>6062443</v>
      </c>
      <c r="B6113" s="19" t="s">
        <v>5987</v>
      </c>
      <c r="E6113" s="20">
        <v>28.33</v>
      </c>
      <c r="F6113">
        <f>MATCH(A:A,'Crown Aug Uploads '!B:B,0)</f>
        <v>6555</v>
      </c>
    </row>
    <row r="6114" spans="1:6" x14ac:dyDescent="0.3">
      <c r="A6114">
        <v>6062442</v>
      </c>
      <c r="B6114" s="19" t="s">
        <v>5988</v>
      </c>
      <c r="E6114" s="20">
        <v>28.33</v>
      </c>
      <c r="F6114">
        <f>MATCH(A:A,'Crown Aug Uploads '!B:B,0)</f>
        <v>6556</v>
      </c>
    </row>
    <row r="6115" spans="1:6" x14ac:dyDescent="0.3">
      <c r="A6115">
        <v>6062441</v>
      </c>
      <c r="B6115" s="19" t="s">
        <v>5989</v>
      </c>
      <c r="E6115" s="20">
        <v>28.33</v>
      </c>
      <c r="F6115">
        <f>MATCH(A:A,'Crown Aug Uploads '!B:B,0)</f>
        <v>6557</v>
      </c>
    </row>
    <row r="6116" spans="1:6" x14ac:dyDescent="0.3">
      <c r="A6116">
        <v>6062440</v>
      </c>
      <c r="B6116" s="19" t="s">
        <v>5990</v>
      </c>
      <c r="E6116" s="20">
        <v>28.33</v>
      </c>
      <c r="F6116">
        <f>MATCH(A:A,'Crown Aug Uploads '!B:B,0)</f>
        <v>6558</v>
      </c>
    </row>
    <row r="6117" spans="1:6" x14ac:dyDescent="0.3">
      <c r="A6117">
        <v>6062439</v>
      </c>
      <c r="B6117" s="19" t="s">
        <v>5991</v>
      </c>
      <c r="E6117" s="20">
        <v>28.33</v>
      </c>
      <c r="F6117">
        <f>MATCH(A:A,'Crown Aug Uploads '!B:B,0)</f>
        <v>6559</v>
      </c>
    </row>
    <row r="6118" spans="1:6" x14ac:dyDescent="0.3">
      <c r="A6118">
        <v>6062438</v>
      </c>
      <c r="B6118" s="19" t="s">
        <v>5992</v>
      </c>
      <c r="E6118" s="20">
        <v>28.33</v>
      </c>
      <c r="F6118">
        <f>MATCH(A:A,'Crown Aug Uploads '!B:B,0)</f>
        <v>6560</v>
      </c>
    </row>
    <row r="6119" spans="1:6" x14ac:dyDescent="0.3">
      <c r="A6119">
        <v>6062437</v>
      </c>
      <c r="B6119" s="19" t="s">
        <v>5993</v>
      </c>
      <c r="E6119" s="20">
        <v>28.33</v>
      </c>
      <c r="F6119">
        <f>MATCH(A:A,'Crown Aug Uploads '!B:B,0)</f>
        <v>6561</v>
      </c>
    </row>
    <row r="6120" spans="1:6" x14ac:dyDescent="0.3">
      <c r="A6120">
        <v>6062436</v>
      </c>
      <c r="B6120" s="19" t="s">
        <v>5994</v>
      </c>
      <c r="E6120" s="20">
        <v>28.33</v>
      </c>
      <c r="F6120">
        <f>MATCH(A:A,'Crown Aug Uploads '!B:B,0)</f>
        <v>6562</v>
      </c>
    </row>
    <row r="6121" spans="1:6" x14ac:dyDescent="0.3">
      <c r="A6121">
        <v>6062435</v>
      </c>
      <c r="B6121" s="19" t="s">
        <v>5995</v>
      </c>
      <c r="E6121" s="20">
        <v>28.33</v>
      </c>
      <c r="F6121">
        <f>MATCH(A:A,'Crown Aug Uploads '!B:B,0)</f>
        <v>6563</v>
      </c>
    </row>
    <row r="6122" spans="1:6" hidden="1" x14ac:dyDescent="0.3">
      <c r="A6122">
        <v>6062475</v>
      </c>
      <c r="B6122" s="19" t="s">
        <v>5996</v>
      </c>
      <c r="E6122" s="20">
        <v>36.67</v>
      </c>
      <c r="F6122">
        <f>MATCH(A:A,'Crown Aug Uploads '!B:B,0)</f>
        <v>6564</v>
      </c>
    </row>
    <row r="6123" spans="1:6" hidden="1" x14ac:dyDescent="0.3">
      <c r="A6123">
        <v>6062823</v>
      </c>
      <c r="B6123" s="19" t="s">
        <v>5997</v>
      </c>
      <c r="E6123" s="20">
        <v>21.66</v>
      </c>
      <c r="F6123">
        <f>MATCH(A:A,'Crown Aug Uploads '!B:B,0)</f>
        <v>6565</v>
      </c>
    </row>
    <row r="6124" spans="1:6" hidden="1" x14ac:dyDescent="0.3">
      <c r="A6124">
        <v>6062822</v>
      </c>
      <c r="B6124" s="19" t="s">
        <v>5998</v>
      </c>
      <c r="E6124" s="20">
        <v>23.46</v>
      </c>
      <c r="F6124">
        <f>MATCH(A:A,'Crown Aug Uploads '!B:B,0)</f>
        <v>6566</v>
      </c>
    </row>
    <row r="6125" spans="1:6" x14ac:dyDescent="0.3">
      <c r="A6125">
        <v>6062821</v>
      </c>
      <c r="B6125" s="19" t="s">
        <v>5999</v>
      </c>
      <c r="E6125" s="20">
        <v>19.64</v>
      </c>
      <c r="F6125">
        <f>MATCH(A:A,'Crown Aug Uploads '!B:B,0)</f>
        <v>6567</v>
      </c>
    </row>
    <row r="6126" spans="1:6" hidden="1" x14ac:dyDescent="0.3">
      <c r="A6126">
        <v>6062513</v>
      </c>
      <c r="B6126" s="19" t="s">
        <v>6000</v>
      </c>
      <c r="E6126" s="20">
        <v>49.17</v>
      </c>
      <c r="F6126">
        <f>MATCH(A:A,'Crown Aug Uploads '!B:B,0)</f>
        <v>6568</v>
      </c>
    </row>
    <row r="6127" spans="1:6" x14ac:dyDescent="0.3">
      <c r="A6127">
        <v>6062509</v>
      </c>
      <c r="B6127" s="19" t="s">
        <v>6001</v>
      </c>
      <c r="E6127" s="20">
        <v>1.25</v>
      </c>
      <c r="F6127">
        <f>MATCH(A:A,'Crown Aug Uploads '!B:B,0)</f>
        <v>6569</v>
      </c>
    </row>
    <row r="6128" spans="1:6" x14ac:dyDescent="0.3">
      <c r="A6128">
        <v>6062508</v>
      </c>
      <c r="B6128" s="19" t="s">
        <v>6002</v>
      </c>
      <c r="E6128" s="20">
        <v>1.25</v>
      </c>
      <c r="F6128">
        <f>MATCH(A:A,'Crown Aug Uploads '!B:B,0)</f>
        <v>6570</v>
      </c>
    </row>
    <row r="6129" spans="1:6" x14ac:dyDescent="0.3">
      <c r="A6129">
        <v>6062507</v>
      </c>
      <c r="B6129" s="19" t="s">
        <v>6003</v>
      </c>
      <c r="E6129" s="20">
        <v>1.25</v>
      </c>
      <c r="F6129">
        <f>MATCH(A:A,'Crown Aug Uploads '!B:B,0)</f>
        <v>6571</v>
      </c>
    </row>
    <row r="6130" spans="1:6" x14ac:dyDescent="0.3">
      <c r="A6130">
        <v>6062506</v>
      </c>
      <c r="B6130" s="19" t="s">
        <v>6004</v>
      </c>
      <c r="E6130" s="20">
        <v>1.25</v>
      </c>
      <c r="F6130">
        <f>MATCH(A:A,'Crown Aug Uploads '!B:B,0)</f>
        <v>6572</v>
      </c>
    </row>
    <row r="6131" spans="1:6" x14ac:dyDescent="0.3">
      <c r="A6131">
        <v>6062505</v>
      </c>
      <c r="B6131" s="19" t="s">
        <v>6005</v>
      </c>
      <c r="E6131" s="20">
        <v>1.25</v>
      </c>
      <c r="F6131">
        <f>MATCH(A:A,'Crown Aug Uploads '!B:B,0)</f>
        <v>6573</v>
      </c>
    </row>
    <row r="6132" spans="1:6" x14ac:dyDescent="0.3">
      <c r="A6132">
        <v>6062504</v>
      </c>
      <c r="B6132" s="19" t="s">
        <v>6006</v>
      </c>
      <c r="E6132" s="20">
        <v>1.25</v>
      </c>
      <c r="F6132">
        <f>MATCH(A:A,'Crown Aug Uploads '!B:B,0)</f>
        <v>6574</v>
      </c>
    </row>
    <row r="6133" spans="1:6" x14ac:dyDescent="0.3">
      <c r="A6133">
        <v>6062503</v>
      </c>
      <c r="B6133" s="19" t="s">
        <v>6007</v>
      </c>
      <c r="E6133" s="20">
        <v>1.25</v>
      </c>
      <c r="F6133">
        <f>MATCH(A:A,'Crown Aug Uploads '!B:B,0)</f>
        <v>6575</v>
      </c>
    </row>
    <row r="6134" spans="1:6" x14ac:dyDescent="0.3">
      <c r="A6134">
        <v>6062502</v>
      </c>
      <c r="B6134" s="19" t="s">
        <v>6008</v>
      </c>
      <c r="E6134" s="20">
        <v>1.25</v>
      </c>
      <c r="F6134">
        <f>MATCH(A:A,'Crown Aug Uploads '!B:B,0)</f>
        <v>6576</v>
      </c>
    </row>
    <row r="6135" spans="1:6" x14ac:dyDescent="0.3">
      <c r="A6135">
        <v>6062501</v>
      </c>
      <c r="B6135" s="19" t="s">
        <v>6009</v>
      </c>
      <c r="E6135" s="20">
        <v>1.25</v>
      </c>
      <c r="F6135">
        <f>MATCH(A:A,'Crown Aug Uploads '!B:B,0)</f>
        <v>6577</v>
      </c>
    </row>
    <row r="6136" spans="1:6" x14ac:dyDescent="0.3">
      <c r="A6136">
        <v>6062500</v>
      </c>
      <c r="B6136" s="19" t="s">
        <v>6010</v>
      </c>
      <c r="E6136" s="20">
        <v>1.25</v>
      </c>
      <c r="F6136">
        <f>MATCH(A:A,'Crown Aug Uploads '!B:B,0)</f>
        <v>6578</v>
      </c>
    </row>
    <row r="6137" spans="1:6" x14ac:dyDescent="0.3">
      <c r="A6137">
        <v>6062499</v>
      </c>
      <c r="B6137" s="19" t="s">
        <v>6011</v>
      </c>
      <c r="E6137" s="20">
        <v>1.25</v>
      </c>
      <c r="F6137">
        <f>MATCH(A:A,'Crown Aug Uploads '!B:B,0)</f>
        <v>6579</v>
      </c>
    </row>
    <row r="6138" spans="1:6" x14ac:dyDescent="0.3">
      <c r="A6138">
        <v>6062498</v>
      </c>
      <c r="B6138" s="19" t="s">
        <v>6012</v>
      </c>
      <c r="E6138" s="20">
        <v>1.25</v>
      </c>
      <c r="F6138">
        <f>MATCH(A:A,'Crown Aug Uploads '!B:B,0)</f>
        <v>6580</v>
      </c>
    </row>
    <row r="6139" spans="1:6" x14ac:dyDescent="0.3">
      <c r="A6139">
        <v>6062497</v>
      </c>
      <c r="B6139" s="19" t="s">
        <v>6013</v>
      </c>
      <c r="E6139" s="20">
        <v>1.25</v>
      </c>
      <c r="F6139">
        <f>MATCH(A:A,'Crown Aug Uploads '!B:B,0)</f>
        <v>6581</v>
      </c>
    </row>
    <row r="6140" spans="1:6" hidden="1" x14ac:dyDescent="0.3">
      <c r="A6140">
        <v>6062496</v>
      </c>
      <c r="B6140" s="19" t="s">
        <v>6014</v>
      </c>
      <c r="E6140" s="20">
        <v>49.17</v>
      </c>
      <c r="F6140">
        <f>MATCH(A:A,'Crown Aug Uploads '!B:B,0)</f>
        <v>6582</v>
      </c>
    </row>
    <row r="6141" spans="1:6" hidden="1" x14ac:dyDescent="0.3">
      <c r="A6141">
        <v>6062495</v>
      </c>
      <c r="B6141" s="19" t="s">
        <v>6015</v>
      </c>
      <c r="E6141" s="20">
        <v>25</v>
      </c>
      <c r="F6141">
        <f>MATCH(A:A,'Crown Aug Uploads '!B:B,0)</f>
        <v>6583</v>
      </c>
    </row>
    <row r="6142" spans="1:6" hidden="1" x14ac:dyDescent="0.3">
      <c r="A6142">
        <v>6062494</v>
      </c>
      <c r="B6142" s="19" t="s">
        <v>6016</v>
      </c>
      <c r="E6142" s="20">
        <v>39.17</v>
      </c>
      <c r="F6142">
        <f>MATCH(A:A,'Crown Aug Uploads '!B:B,0)</f>
        <v>6584</v>
      </c>
    </row>
    <row r="6143" spans="1:6" hidden="1" x14ac:dyDescent="0.3">
      <c r="A6143">
        <v>6062493</v>
      </c>
      <c r="B6143" s="19" t="s">
        <v>6017</v>
      </c>
      <c r="E6143" s="20">
        <v>18.329999999999998</v>
      </c>
      <c r="F6143">
        <f>MATCH(A:A,'Crown Aug Uploads '!B:B,0)</f>
        <v>6585</v>
      </c>
    </row>
    <row r="6144" spans="1:6" hidden="1" x14ac:dyDescent="0.3">
      <c r="A6144">
        <v>6062492</v>
      </c>
      <c r="B6144" s="19" t="s">
        <v>6018</v>
      </c>
      <c r="E6144" s="20">
        <v>6.25</v>
      </c>
      <c r="F6144">
        <f>MATCH(A:A,'Crown Aug Uploads '!B:B,0)</f>
        <v>6586</v>
      </c>
    </row>
    <row r="6145" spans="1:6" hidden="1" x14ac:dyDescent="0.3">
      <c r="A6145">
        <v>6062491</v>
      </c>
      <c r="B6145" s="19" t="s">
        <v>6019</v>
      </c>
      <c r="E6145" s="20">
        <v>7.92</v>
      </c>
      <c r="F6145">
        <f>MATCH(A:A,'Crown Aug Uploads '!B:B,0)</f>
        <v>6587</v>
      </c>
    </row>
    <row r="6146" spans="1:6" x14ac:dyDescent="0.3">
      <c r="A6146">
        <v>6062490</v>
      </c>
      <c r="B6146" s="19" t="s">
        <v>6020</v>
      </c>
      <c r="E6146" s="20">
        <v>9.16</v>
      </c>
      <c r="F6146">
        <f>MATCH(A:A,'Crown Aug Uploads '!B:B,0)</f>
        <v>6588</v>
      </c>
    </row>
    <row r="6147" spans="1:6" x14ac:dyDescent="0.3">
      <c r="A6147">
        <v>6062489</v>
      </c>
      <c r="B6147" s="19" t="s">
        <v>6021</v>
      </c>
      <c r="E6147" s="20">
        <v>9.16</v>
      </c>
      <c r="F6147">
        <f>MATCH(A:A,'Crown Aug Uploads '!B:B,0)</f>
        <v>6589</v>
      </c>
    </row>
    <row r="6148" spans="1:6" x14ac:dyDescent="0.3">
      <c r="A6148">
        <v>6062488</v>
      </c>
      <c r="B6148" s="19" t="s">
        <v>6022</v>
      </c>
      <c r="E6148" s="20">
        <v>9.16</v>
      </c>
      <c r="F6148">
        <f>MATCH(A:A,'Crown Aug Uploads '!B:B,0)</f>
        <v>6590</v>
      </c>
    </row>
    <row r="6149" spans="1:6" x14ac:dyDescent="0.3">
      <c r="A6149">
        <v>6062487</v>
      </c>
      <c r="B6149" s="19" t="s">
        <v>6023</v>
      </c>
      <c r="E6149" s="20">
        <v>9.16</v>
      </c>
      <c r="F6149">
        <f>MATCH(A:A,'Crown Aug Uploads '!B:B,0)</f>
        <v>6591</v>
      </c>
    </row>
    <row r="6150" spans="1:6" x14ac:dyDescent="0.3">
      <c r="A6150">
        <v>6062486</v>
      </c>
      <c r="B6150" s="19" t="s">
        <v>6024</v>
      </c>
      <c r="E6150" s="20">
        <v>9.16</v>
      </c>
      <c r="F6150">
        <f>MATCH(A:A,'Crown Aug Uploads '!B:B,0)</f>
        <v>6592</v>
      </c>
    </row>
    <row r="6151" spans="1:6" x14ac:dyDescent="0.3">
      <c r="A6151">
        <v>6062485</v>
      </c>
      <c r="B6151" s="19" t="s">
        <v>6025</v>
      </c>
      <c r="E6151" s="20">
        <v>9.16</v>
      </c>
      <c r="F6151">
        <f>MATCH(A:A,'Crown Aug Uploads '!B:B,0)</f>
        <v>6593</v>
      </c>
    </row>
    <row r="6152" spans="1:6" x14ac:dyDescent="0.3">
      <c r="A6152">
        <v>6062484</v>
      </c>
      <c r="B6152" s="19" t="s">
        <v>6026</v>
      </c>
      <c r="E6152" s="20">
        <v>9.16</v>
      </c>
      <c r="F6152">
        <f>MATCH(A:A,'Crown Aug Uploads '!B:B,0)</f>
        <v>6594</v>
      </c>
    </row>
    <row r="6153" spans="1:6" x14ac:dyDescent="0.3">
      <c r="A6153">
        <v>6062482</v>
      </c>
      <c r="B6153" s="19" t="s">
        <v>6027</v>
      </c>
      <c r="E6153" s="20">
        <v>9.16</v>
      </c>
      <c r="F6153">
        <f>MATCH(A:A,'Crown Aug Uploads '!B:B,0)</f>
        <v>6595</v>
      </c>
    </row>
    <row r="6154" spans="1:6" hidden="1" x14ac:dyDescent="0.3">
      <c r="A6154">
        <v>6062481</v>
      </c>
      <c r="B6154" s="19" t="s">
        <v>6028</v>
      </c>
      <c r="E6154" s="20">
        <v>64.17</v>
      </c>
      <c r="F6154">
        <f>MATCH(A:A,'Crown Aug Uploads '!B:B,0)</f>
        <v>6596</v>
      </c>
    </row>
    <row r="6155" spans="1:6" hidden="1" x14ac:dyDescent="0.3">
      <c r="A6155">
        <v>6062480</v>
      </c>
      <c r="B6155" s="19" t="s">
        <v>6029</v>
      </c>
      <c r="E6155" s="20">
        <v>64.17</v>
      </c>
      <c r="F6155">
        <f>MATCH(A:A,'Crown Aug Uploads '!B:B,0)</f>
        <v>6597</v>
      </c>
    </row>
    <row r="6156" spans="1:6" hidden="1" x14ac:dyDescent="0.3">
      <c r="A6156">
        <v>6062479</v>
      </c>
      <c r="B6156" s="19" t="s">
        <v>6030</v>
      </c>
      <c r="E6156" s="20">
        <v>64.17</v>
      </c>
      <c r="F6156">
        <f>MATCH(A:A,'Crown Aug Uploads '!B:B,0)</f>
        <v>6598</v>
      </c>
    </row>
    <row r="6157" spans="1:6" hidden="1" x14ac:dyDescent="0.3">
      <c r="A6157">
        <v>6062478</v>
      </c>
      <c r="B6157" s="19" t="s">
        <v>6031</v>
      </c>
      <c r="E6157" s="20">
        <v>58.33</v>
      </c>
      <c r="F6157">
        <f>MATCH(A:A,'Crown Aug Uploads '!B:B,0)</f>
        <v>6599</v>
      </c>
    </row>
    <row r="6158" spans="1:6" hidden="1" x14ac:dyDescent="0.3">
      <c r="A6158">
        <v>6062477</v>
      </c>
      <c r="B6158" s="19" t="s">
        <v>6032</v>
      </c>
      <c r="E6158" s="20">
        <v>58.33</v>
      </c>
      <c r="F6158">
        <f>MATCH(A:A,'Crown Aug Uploads '!B:B,0)</f>
        <v>6600</v>
      </c>
    </row>
    <row r="6159" spans="1:6" hidden="1" x14ac:dyDescent="0.3">
      <c r="A6159">
        <v>6062476</v>
      </c>
      <c r="B6159" s="19" t="s">
        <v>6033</v>
      </c>
      <c r="E6159" s="20">
        <v>58.33</v>
      </c>
      <c r="F6159">
        <f>MATCH(A:A,'Crown Aug Uploads '!B:B,0)</f>
        <v>6601</v>
      </c>
    </row>
    <row r="6160" spans="1:6" hidden="1" x14ac:dyDescent="0.3">
      <c r="A6160">
        <v>6044204</v>
      </c>
      <c r="B6160" s="19" t="s">
        <v>6034</v>
      </c>
      <c r="E6160" s="20">
        <v>107.45</v>
      </c>
      <c r="F6160">
        <f>MATCH(A:A,'Crown Aug Uploads '!B:B,0)</f>
        <v>6602</v>
      </c>
    </row>
    <row r="6161" spans="1:6" hidden="1" x14ac:dyDescent="0.3">
      <c r="A6161">
        <v>6043756</v>
      </c>
      <c r="B6161" s="19" t="s">
        <v>6035</v>
      </c>
      <c r="E6161" s="20">
        <v>13.71</v>
      </c>
      <c r="F6161">
        <f>MATCH(A:A,'Crown Aug Uploads '!B:B,0)</f>
        <v>6603</v>
      </c>
    </row>
    <row r="6162" spans="1:6" hidden="1" x14ac:dyDescent="0.3">
      <c r="A6162">
        <v>6043741</v>
      </c>
      <c r="B6162" s="19" t="s">
        <v>6036</v>
      </c>
      <c r="E6162" s="20">
        <v>59.26</v>
      </c>
      <c r="F6162">
        <f>MATCH(A:A,'Crown Aug Uploads '!B:B,0)</f>
        <v>6604</v>
      </c>
    </row>
    <row r="6163" spans="1:6" hidden="1" x14ac:dyDescent="0.3">
      <c r="A6163">
        <v>6043740</v>
      </c>
      <c r="B6163" s="19" t="s">
        <v>6037</v>
      </c>
      <c r="E6163" s="20">
        <v>104.93</v>
      </c>
      <c r="F6163">
        <f>MATCH(A:A,'Crown Aug Uploads '!B:B,0)</f>
        <v>6605</v>
      </c>
    </row>
    <row r="6164" spans="1:6" hidden="1" x14ac:dyDescent="0.3">
      <c r="A6164">
        <v>6043739</v>
      </c>
      <c r="B6164" s="19" t="s">
        <v>6038</v>
      </c>
      <c r="E6164" s="20">
        <v>64.739999999999995</v>
      </c>
      <c r="F6164">
        <f>MATCH(A:A,'Crown Aug Uploads '!B:B,0)</f>
        <v>6606</v>
      </c>
    </row>
    <row r="6165" spans="1:6" hidden="1" x14ac:dyDescent="0.3">
      <c r="A6165">
        <v>6043737</v>
      </c>
      <c r="B6165" s="19" t="s">
        <v>6039</v>
      </c>
      <c r="E6165" s="20">
        <v>104.93</v>
      </c>
      <c r="F6165">
        <f>MATCH(A:A,'Crown Aug Uploads '!B:B,0)</f>
        <v>6607</v>
      </c>
    </row>
    <row r="6166" spans="1:6" hidden="1" x14ac:dyDescent="0.3">
      <c r="A6166">
        <v>6043734</v>
      </c>
      <c r="B6166" s="19" t="s">
        <v>6040</v>
      </c>
      <c r="E6166" s="20">
        <v>103.11</v>
      </c>
      <c r="F6166">
        <f>MATCH(A:A,'Crown Aug Uploads '!B:B,0)</f>
        <v>6608</v>
      </c>
    </row>
    <row r="6167" spans="1:6" x14ac:dyDescent="0.3">
      <c r="A6167">
        <v>6043730</v>
      </c>
      <c r="B6167" s="19" t="s">
        <v>6041</v>
      </c>
      <c r="E6167" s="20">
        <v>141.24</v>
      </c>
      <c r="F6167">
        <f>MATCH(A:A,'Crown Aug Uploads '!B:B,0)</f>
        <v>6609</v>
      </c>
    </row>
    <row r="6168" spans="1:6" x14ac:dyDescent="0.3">
      <c r="A6168">
        <v>6043729</v>
      </c>
      <c r="B6168" s="19" t="s">
        <v>6042</v>
      </c>
      <c r="E6168" s="20">
        <v>87.14</v>
      </c>
      <c r="F6168">
        <f>MATCH(A:A,'Crown Aug Uploads '!B:B,0)</f>
        <v>6610</v>
      </c>
    </row>
    <row r="6169" spans="1:6" x14ac:dyDescent="0.3">
      <c r="A6169">
        <v>6043728</v>
      </c>
      <c r="B6169" s="19" t="s">
        <v>6043</v>
      </c>
      <c r="E6169" s="20">
        <v>39.549999999999997</v>
      </c>
      <c r="F6169">
        <f>MATCH(A:A,'Crown Aug Uploads '!B:B,0)</f>
        <v>6611</v>
      </c>
    </row>
    <row r="6170" spans="1:6" hidden="1" x14ac:dyDescent="0.3">
      <c r="A6170">
        <v>6043727</v>
      </c>
      <c r="B6170" s="19" t="s">
        <v>6044</v>
      </c>
      <c r="E6170" s="20">
        <v>141.24</v>
      </c>
      <c r="F6170">
        <f>MATCH(A:A,'Crown Aug Uploads '!B:B,0)</f>
        <v>6612</v>
      </c>
    </row>
    <row r="6171" spans="1:6" hidden="1" x14ac:dyDescent="0.3">
      <c r="A6171">
        <v>6043726</v>
      </c>
      <c r="B6171" s="19" t="s">
        <v>6045</v>
      </c>
      <c r="E6171" s="20">
        <v>87.14</v>
      </c>
      <c r="F6171">
        <f>MATCH(A:A,'Crown Aug Uploads '!B:B,0)</f>
        <v>6613</v>
      </c>
    </row>
    <row r="6172" spans="1:6" hidden="1" x14ac:dyDescent="0.3">
      <c r="A6172">
        <v>6043725</v>
      </c>
      <c r="B6172" s="19" t="s">
        <v>6046</v>
      </c>
      <c r="E6172" s="20">
        <v>39.549999999999997</v>
      </c>
      <c r="F6172">
        <f>MATCH(A:A,'Crown Aug Uploads '!B:B,0)</f>
        <v>6614</v>
      </c>
    </row>
    <row r="6173" spans="1:6" hidden="1" x14ac:dyDescent="0.3">
      <c r="A6173">
        <v>6043723</v>
      </c>
      <c r="B6173" s="19" t="s">
        <v>6047</v>
      </c>
      <c r="E6173" s="20">
        <v>87.14</v>
      </c>
      <c r="F6173">
        <f>MATCH(A:A,'Crown Aug Uploads '!B:B,0)</f>
        <v>6615</v>
      </c>
    </row>
    <row r="6174" spans="1:6" hidden="1" x14ac:dyDescent="0.3">
      <c r="A6174">
        <v>6043722</v>
      </c>
      <c r="B6174" s="19" t="s">
        <v>6048</v>
      </c>
      <c r="E6174" s="20">
        <v>39.549999999999997</v>
      </c>
      <c r="F6174">
        <f>MATCH(A:A,'Crown Aug Uploads '!B:B,0)</f>
        <v>6616</v>
      </c>
    </row>
    <row r="6175" spans="1:6" hidden="1" x14ac:dyDescent="0.3">
      <c r="A6175">
        <v>6043721</v>
      </c>
      <c r="B6175" s="19" t="s">
        <v>6049</v>
      </c>
      <c r="E6175" s="20">
        <v>141.24</v>
      </c>
      <c r="F6175">
        <f>MATCH(A:A,'Crown Aug Uploads '!B:B,0)</f>
        <v>6617</v>
      </c>
    </row>
    <row r="6176" spans="1:6" hidden="1" x14ac:dyDescent="0.3">
      <c r="A6176">
        <v>6043719</v>
      </c>
      <c r="B6176" s="19" t="s">
        <v>6050</v>
      </c>
      <c r="E6176" s="20">
        <v>39.549999999999997</v>
      </c>
      <c r="F6176">
        <f>MATCH(A:A,'Crown Aug Uploads '!B:B,0)</f>
        <v>6618</v>
      </c>
    </row>
    <row r="6177" spans="1:6" hidden="1" x14ac:dyDescent="0.3">
      <c r="A6177">
        <v>6043715</v>
      </c>
      <c r="B6177" s="19" t="s">
        <v>6051</v>
      </c>
      <c r="E6177" s="20">
        <v>141.24</v>
      </c>
      <c r="F6177">
        <f>MATCH(A:A,'Crown Aug Uploads '!B:B,0)</f>
        <v>6619</v>
      </c>
    </row>
    <row r="6178" spans="1:6" hidden="1" x14ac:dyDescent="0.3">
      <c r="A6178">
        <v>6043714</v>
      </c>
      <c r="B6178" s="19" t="s">
        <v>6052</v>
      </c>
      <c r="E6178" s="20">
        <v>87.14</v>
      </c>
      <c r="F6178">
        <f>MATCH(A:A,'Crown Aug Uploads '!B:B,0)</f>
        <v>6620</v>
      </c>
    </row>
    <row r="6179" spans="1:6" hidden="1" x14ac:dyDescent="0.3">
      <c r="A6179">
        <v>6043713</v>
      </c>
      <c r="B6179" s="19" t="s">
        <v>6053</v>
      </c>
      <c r="E6179" s="20">
        <v>39.549999999999997</v>
      </c>
      <c r="F6179">
        <f>MATCH(A:A,'Crown Aug Uploads '!B:B,0)</f>
        <v>6621</v>
      </c>
    </row>
    <row r="6180" spans="1:6" hidden="1" x14ac:dyDescent="0.3">
      <c r="A6180">
        <v>6043712</v>
      </c>
      <c r="B6180" s="19" t="s">
        <v>6054</v>
      </c>
      <c r="E6180" s="20">
        <v>141.24</v>
      </c>
      <c r="F6180">
        <f>MATCH(A:A,'Crown Aug Uploads '!B:B,0)</f>
        <v>6622</v>
      </c>
    </row>
    <row r="6181" spans="1:6" hidden="1" x14ac:dyDescent="0.3">
      <c r="A6181">
        <v>6043711</v>
      </c>
      <c r="B6181" s="19" t="s">
        <v>6055</v>
      </c>
      <c r="E6181" s="20">
        <v>87.14</v>
      </c>
      <c r="F6181">
        <f>MATCH(A:A,'Crown Aug Uploads '!B:B,0)</f>
        <v>6623</v>
      </c>
    </row>
    <row r="6182" spans="1:6" hidden="1" x14ac:dyDescent="0.3">
      <c r="A6182">
        <v>6043710</v>
      </c>
      <c r="B6182" s="19" t="s">
        <v>6056</v>
      </c>
      <c r="E6182" s="20">
        <v>39.549999999999997</v>
      </c>
      <c r="F6182">
        <f>MATCH(A:A,'Crown Aug Uploads '!B:B,0)</f>
        <v>6624</v>
      </c>
    </row>
    <row r="6183" spans="1:6" hidden="1" x14ac:dyDescent="0.3">
      <c r="A6183">
        <v>6043696</v>
      </c>
      <c r="B6183" s="19" t="s">
        <v>6057</v>
      </c>
      <c r="E6183" s="20">
        <v>9.49</v>
      </c>
      <c r="F6183">
        <f>MATCH(A:A,'Crown Aug Uploads '!B:B,0)</f>
        <v>6625</v>
      </c>
    </row>
    <row r="6184" spans="1:6" hidden="1" x14ac:dyDescent="0.3">
      <c r="A6184">
        <v>6043691</v>
      </c>
      <c r="B6184" s="19" t="s">
        <v>6058</v>
      </c>
      <c r="E6184" s="20">
        <v>54.98</v>
      </c>
      <c r="F6184">
        <f>MATCH(A:A,'Crown Aug Uploads '!B:B,0)</f>
        <v>6626</v>
      </c>
    </row>
    <row r="6185" spans="1:6" hidden="1" x14ac:dyDescent="0.3">
      <c r="A6185">
        <v>6043462</v>
      </c>
      <c r="B6185" s="19" t="s">
        <v>6059</v>
      </c>
      <c r="E6185" s="20">
        <v>12.1</v>
      </c>
      <c r="F6185">
        <f>MATCH(A:A,'Crown Aug Uploads '!B:B,0)</f>
        <v>6627</v>
      </c>
    </row>
    <row r="6186" spans="1:6" hidden="1" x14ac:dyDescent="0.3">
      <c r="A6186">
        <v>6043461</v>
      </c>
      <c r="B6186" s="19" t="s">
        <v>6060</v>
      </c>
      <c r="E6186" s="20">
        <v>1.85</v>
      </c>
      <c r="F6186">
        <f>MATCH(A:A,'Crown Aug Uploads '!B:B,0)</f>
        <v>6628</v>
      </c>
    </row>
    <row r="6187" spans="1:6" hidden="1" x14ac:dyDescent="0.3">
      <c r="A6187">
        <v>6043460</v>
      </c>
      <c r="B6187" s="19" t="s">
        <v>6061</v>
      </c>
      <c r="E6187" s="20">
        <v>3.03</v>
      </c>
      <c r="F6187">
        <f>MATCH(A:A,'Crown Aug Uploads '!B:B,0)</f>
        <v>6629</v>
      </c>
    </row>
    <row r="6188" spans="1:6" hidden="1" x14ac:dyDescent="0.3">
      <c r="A6188">
        <v>6043284</v>
      </c>
      <c r="B6188" s="19" t="s">
        <v>6062</v>
      </c>
      <c r="E6188" s="20">
        <v>17.329999999999998</v>
      </c>
      <c r="F6188">
        <f>MATCH(A:A,'Crown Aug Uploads '!B:B,0)</f>
        <v>6630</v>
      </c>
    </row>
    <row r="6189" spans="1:6" hidden="1" x14ac:dyDescent="0.3">
      <c r="A6189">
        <v>6043276</v>
      </c>
      <c r="B6189" s="19" t="s">
        <v>6063</v>
      </c>
      <c r="E6189" s="20">
        <v>8.25</v>
      </c>
      <c r="F6189">
        <f>MATCH(A:A,'Crown Aug Uploads '!B:B,0)</f>
        <v>6631</v>
      </c>
    </row>
    <row r="6190" spans="1:6" hidden="1" x14ac:dyDescent="0.3">
      <c r="A6190">
        <v>6043269</v>
      </c>
      <c r="B6190" s="19" t="s">
        <v>6064</v>
      </c>
      <c r="E6190" s="20">
        <v>48.33</v>
      </c>
      <c r="F6190">
        <f>MATCH(A:A,'Crown Aug Uploads '!B:B,0)</f>
        <v>6632</v>
      </c>
    </row>
    <row r="6191" spans="1:6" hidden="1" x14ac:dyDescent="0.3">
      <c r="A6191">
        <v>6043258</v>
      </c>
      <c r="B6191" s="19" t="s">
        <v>6065</v>
      </c>
      <c r="E6191" s="20">
        <v>24.95</v>
      </c>
      <c r="F6191">
        <f>MATCH(A:A,'Crown Aug Uploads '!B:B,0)</f>
        <v>6633</v>
      </c>
    </row>
    <row r="6192" spans="1:6" hidden="1" x14ac:dyDescent="0.3">
      <c r="A6192">
        <v>6043246</v>
      </c>
      <c r="B6192" s="19" t="s">
        <v>6066</v>
      </c>
      <c r="E6192" s="20">
        <v>24.94</v>
      </c>
      <c r="F6192">
        <f>MATCH(A:A,'Crown Aug Uploads '!B:B,0)</f>
        <v>6634</v>
      </c>
    </row>
    <row r="6193" spans="1:6" hidden="1" x14ac:dyDescent="0.3">
      <c r="A6193">
        <v>6043245</v>
      </c>
      <c r="B6193" s="19" t="s">
        <v>6067</v>
      </c>
      <c r="E6193" s="20">
        <v>35.51</v>
      </c>
      <c r="F6193">
        <f>MATCH(A:A,'Crown Aug Uploads '!B:B,0)</f>
        <v>6635</v>
      </c>
    </row>
    <row r="6194" spans="1:6" hidden="1" x14ac:dyDescent="0.3">
      <c r="A6194">
        <v>6043244</v>
      </c>
      <c r="B6194" s="19" t="s">
        <v>6068</v>
      </c>
      <c r="E6194" s="20">
        <v>17.28</v>
      </c>
      <c r="F6194">
        <f>MATCH(A:A,'Crown Aug Uploads '!B:B,0)</f>
        <v>6636</v>
      </c>
    </row>
    <row r="6195" spans="1:6" hidden="1" x14ac:dyDescent="0.3">
      <c r="A6195">
        <v>6043229</v>
      </c>
      <c r="B6195" s="19" t="s">
        <v>6069</v>
      </c>
      <c r="E6195" s="20">
        <v>44.78</v>
      </c>
      <c r="F6195">
        <f>MATCH(A:A,'Crown Aug Uploads '!B:B,0)</f>
        <v>6637</v>
      </c>
    </row>
    <row r="6196" spans="1:6" hidden="1" x14ac:dyDescent="0.3">
      <c r="A6196">
        <v>6043224</v>
      </c>
      <c r="B6196" s="19" t="s">
        <v>6070</v>
      </c>
      <c r="E6196" s="20">
        <v>15.33</v>
      </c>
      <c r="F6196">
        <f>MATCH(A:A,'Crown Aug Uploads '!B:B,0)</f>
        <v>6638</v>
      </c>
    </row>
    <row r="6197" spans="1:6" hidden="1" x14ac:dyDescent="0.3">
      <c r="A6197">
        <v>6043223</v>
      </c>
      <c r="B6197" s="19" t="s">
        <v>6071</v>
      </c>
      <c r="E6197" s="20">
        <v>12.61</v>
      </c>
      <c r="F6197">
        <f>MATCH(A:A,'Crown Aug Uploads '!B:B,0)</f>
        <v>6639</v>
      </c>
    </row>
    <row r="6198" spans="1:6" hidden="1" x14ac:dyDescent="0.3">
      <c r="A6198">
        <v>6044205</v>
      </c>
      <c r="B6198" s="19" t="s">
        <v>6072</v>
      </c>
      <c r="E6198" s="20">
        <v>9.2200000000000006</v>
      </c>
      <c r="F6198">
        <f>MATCH(A:A,'Crown Aug Uploads '!B:B,0)</f>
        <v>6640</v>
      </c>
    </row>
    <row r="6199" spans="1:6" hidden="1" x14ac:dyDescent="0.3">
      <c r="A6199">
        <v>6045762</v>
      </c>
      <c r="B6199" s="19" t="s">
        <v>6073</v>
      </c>
      <c r="E6199" s="20">
        <v>16.5</v>
      </c>
      <c r="F6199">
        <f>MATCH(A:A,'Crown Aug Uploads '!B:B,0)</f>
        <v>6641</v>
      </c>
    </row>
    <row r="6200" spans="1:6" x14ac:dyDescent="0.3">
      <c r="A6200">
        <v>6045651</v>
      </c>
      <c r="B6200" s="19" t="s">
        <v>6074</v>
      </c>
      <c r="E6200" s="20">
        <v>14.19</v>
      </c>
      <c r="F6200">
        <f>MATCH(A:A,'Crown Aug Uploads '!B:B,0)</f>
        <v>6642</v>
      </c>
    </row>
    <row r="6201" spans="1:6" hidden="1" x14ac:dyDescent="0.3">
      <c r="A6201">
        <v>6045646</v>
      </c>
      <c r="B6201" s="19" t="s">
        <v>6075</v>
      </c>
      <c r="E6201" s="20">
        <v>65.739999999999995</v>
      </c>
      <c r="F6201">
        <f>MATCH(A:A,'Crown Aug Uploads '!B:B,0)</f>
        <v>6643</v>
      </c>
    </row>
    <row r="6202" spans="1:6" hidden="1" x14ac:dyDescent="0.3">
      <c r="A6202">
        <v>6045485</v>
      </c>
      <c r="B6202" s="19" t="s">
        <v>6076</v>
      </c>
      <c r="E6202" s="20">
        <v>86.8</v>
      </c>
      <c r="F6202">
        <f>MATCH(A:A,'Crown Aug Uploads '!B:B,0)</f>
        <v>6644</v>
      </c>
    </row>
    <row r="6203" spans="1:6" hidden="1" x14ac:dyDescent="0.3">
      <c r="A6203">
        <v>6045484</v>
      </c>
      <c r="B6203" s="19" t="s">
        <v>6077</v>
      </c>
      <c r="E6203" s="20">
        <v>486.24</v>
      </c>
      <c r="F6203">
        <f>MATCH(A:A,'Crown Aug Uploads '!B:B,0)</f>
        <v>6645</v>
      </c>
    </row>
    <row r="6204" spans="1:6" x14ac:dyDescent="0.3">
      <c r="A6204">
        <v>6045479</v>
      </c>
      <c r="B6204" s="19" t="s">
        <v>6078</v>
      </c>
      <c r="E6204" s="20">
        <v>20.73</v>
      </c>
      <c r="F6204">
        <f>MATCH(A:A,'Crown Aug Uploads '!B:B,0)</f>
        <v>6646</v>
      </c>
    </row>
    <row r="6205" spans="1:6" hidden="1" x14ac:dyDescent="0.3">
      <c r="A6205">
        <v>6045457</v>
      </c>
      <c r="B6205" s="19" t="s">
        <v>6079</v>
      </c>
      <c r="E6205" s="20">
        <v>126.1</v>
      </c>
      <c r="F6205">
        <f>MATCH(A:A,'Crown Aug Uploads '!B:B,0)</f>
        <v>6647</v>
      </c>
    </row>
    <row r="6206" spans="1:6" hidden="1" x14ac:dyDescent="0.3">
      <c r="A6206">
        <v>6045456</v>
      </c>
      <c r="B6206" s="19" t="s">
        <v>6080</v>
      </c>
      <c r="E6206" s="20">
        <v>35.43</v>
      </c>
      <c r="F6206">
        <f>MATCH(A:A,'Crown Aug Uploads '!B:B,0)</f>
        <v>6648</v>
      </c>
    </row>
    <row r="6207" spans="1:6" hidden="1" x14ac:dyDescent="0.3">
      <c r="A6207">
        <v>6045455</v>
      </c>
      <c r="B6207" s="19" t="s">
        <v>6081</v>
      </c>
      <c r="E6207" s="20">
        <v>126.1</v>
      </c>
      <c r="F6207">
        <f>MATCH(A:A,'Crown Aug Uploads '!B:B,0)</f>
        <v>6649</v>
      </c>
    </row>
    <row r="6208" spans="1:6" hidden="1" x14ac:dyDescent="0.3">
      <c r="A6208">
        <v>6045454</v>
      </c>
      <c r="B6208" s="19" t="s">
        <v>6082</v>
      </c>
      <c r="E6208" s="20">
        <v>133.01</v>
      </c>
      <c r="F6208">
        <f>MATCH(A:A,'Crown Aug Uploads '!B:B,0)</f>
        <v>6650</v>
      </c>
    </row>
    <row r="6209" spans="1:6" hidden="1" x14ac:dyDescent="0.3">
      <c r="A6209">
        <v>6045453</v>
      </c>
      <c r="B6209" s="19" t="s">
        <v>6083</v>
      </c>
      <c r="E6209" s="20">
        <v>29.55</v>
      </c>
      <c r="F6209">
        <f>MATCH(A:A,'Crown Aug Uploads '!B:B,0)</f>
        <v>6651</v>
      </c>
    </row>
    <row r="6210" spans="1:6" hidden="1" x14ac:dyDescent="0.3">
      <c r="A6210">
        <v>6045449</v>
      </c>
      <c r="B6210" s="19" t="s">
        <v>6084</v>
      </c>
      <c r="E6210" s="20">
        <v>6.3</v>
      </c>
      <c r="F6210">
        <f>MATCH(A:A,'Crown Aug Uploads '!B:B,0)</f>
        <v>6652</v>
      </c>
    </row>
    <row r="6211" spans="1:6" x14ac:dyDescent="0.3">
      <c r="A6211">
        <v>6045305</v>
      </c>
      <c r="B6211" s="19" t="s">
        <v>6085</v>
      </c>
      <c r="E6211" s="20">
        <v>20.32</v>
      </c>
      <c r="F6211">
        <f>MATCH(A:A,'Crown Aug Uploads '!B:B,0)</f>
        <v>6653</v>
      </c>
    </row>
    <row r="6212" spans="1:6" hidden="1" x14ac:dyDescent="0.3">
      <c r="A6212">
        <v>6045269</v>
      </c>
      <c r="B6212" s="19" t="s">
        <v>6086</v>
      </c>
      <c r="E6212" s="20">
        <v>24.05</v>
      </c>
      <c r="F6212">
        <f>MATCH(A:A,'Crown Aug Uploads '!B:B,0)</f>
        <v>6654</v>
      </c>
    </row>
    <row r="6213" spans="1:6" hidden="1" x14ac:dyDescent="0.3">
      <c r="A6213">
        <v>6045194</v>
      </c>
      <c r="B6213" s="19" t="s">
        <v>6087</v>
      </c>
      <c r="E6213" s="20">
        <v>96.08</v>
      </c>
      <c r="F6213">
        <f>MATCH(A:A,'Crown Aug Uploads '!B:B,0)</f>
        <v>6655</v>
      </c>
    </row>
    <row r="6214" spans="1:6" hidden="1" x14ac:dyDescent="0.3">
      <c r="A6214">
        <v>6045193</v>
      </c>
      <c r="B6214" s="19" t="s">
        <v>6088</v>
      </c>
      <c r="E6214" s="20">
        <v>37.159999999999997</v>
      </c>
      <c r="F6214">
        <f>MATCH(A:A,'Crown Aug Uploads '!B:B,0)</f>
        <v>6656</v>
      </c>
    </row>
    <row r="6215" spans="1:6" hidden="1" x14ac:dyDescent="0.3">
      <c r="A6215">
        <v>6045192</v>
      </c>
      <c r="B6215" s="19" t="s">
        <v>6089</v>
      </c>
      <c r="E6215" s="20">
        <v>59.26</v>
      </c>
      <c r="F6215">
        <f>MATCH(A:A,'Crown Aug Uploads '!B:B,0)</f>
        <v>6657</v>
      </c>
    </row>
    <row r="6216" spans="1:6" hidden="1" x14ac:dyDescent="0.3">
      <c r="A6216">
        <v>6045191</v>
      </c>
      <c r="B6216" s="19" t="s">
        <v>6090</v>
      </c>
      <c r="E6216" s="20">
        <v>37.159999999999997</v>
      </c>
      <c r="F6216">
        <f>MATCH(A:A,'Crown Aug Uploads '!B:B,0)</f>
        <v>6658</v>
      </c>
    </row>
    <row r="6217" spans="1:6" hidden="1" x14ac:dyDescent="0.3">
      <c r="A6217">
        <v>6045182</v>
      </c>
      <c r="B6217" s="19" t="s">
        <v>6091</v>
      </c>
      <c r="E6217" s="20">
        <v>71.900000000000006</v>
      </c>
      <c r="F6217">
        <f>MATCH(A:A,'Crown Aug Uploads '!B:B,0)</f>
        <v>6659</v>
      </c>
    </row>
    <row r="6218" spans="1:6" x14ac:dyDescent="0.3">
      <c r="A6218">
        <v>6045172</v>
      </c>
      <c r="B6218" s="19" t="s">
        <v>6092</v>
      </c>
      <c r="E6218" s="20">
        <v>46.99</v>
      </c>
      <c r="F6218">
        <f>MATCH(A:A,'Crown Aug Uploads '!B:B,0)</f>
        <v>6660</v>
      </c>
    </row>
    <row r="6219" spans="1:6" hidden="1" x14ac:dyDescent="0.3">
      <c r="A6219">
        <v>6045170</v>
      </c>
      <c r="B6219" s="19" t="s">
        <v>6093</v>
      </c>
      <c r="E6219" s="20">
        <v>21.3</v>
      </c>
      <c r="F6219">
        <f>MATCH(A:A,'Crown Aug Uploads '!B:B,0)</f>
        <v>6661</v>
      </c>
    </row>
    <row r="6220" spans="1:6" hidden="1" x14ac:dyDescent="0.3">
      <c r="A6220">
        <v>6045169</v>
      </c>
      <c r="B6220" s="19" t="s">
        <v>6094</v>
      </c>
      <c r="E6220" s="20">
        <v>46.99</v>
      </c>
      <c r="F6220">
        <f>MATCH(A:A,'Crown Aug Uploads '!B:B,0)</f>
        <v>6662</v>
      </c>
    </row>
    <row r="6221" spans="1:6" hidden="1" x14ac:dyDescent="0.3">
      <c r="A6221">
        <v>6045167</v>
      </c>
      <c r="B6221" s="19" t="s">
        <v>6095</v>
      </c>
      <c r="E6221" s="20">
        <v>76.14</v>
      </c>
      <c r="F6221">
        <f>MATCH(A:A,'Crown Aug Uploads '!B:B,0)</f>
        <v>6663</v>
      </c>
    </row>
    <row r="6222" spans="1:6" hidden="1" x14ac:dyDescent="0.3">
      <c r="A6222">
        <v>6045165</v>
      </c>
      <c r="B6222" s="19" t="s">
        <v>6096</v>
      </c>
      <c r="E6222" s="20">
        <v>21.3</v>
      </c>
      <c r="F6222">
        <f>MATCH(A:A,'Crown Aug Uploads '!B:B,0)</f>
        <v>6664</v>
      </c>
    </row>
    <row r="6223" spans="1:6" hidden="1" x14ac:dyDescent="0.3">
      <c r="A6223">
        <v>6045163</v>
      </c>
      <c r="B6223" s="19" t="s">
        <v>6097</v>
      </c>
      <c r="E6223" s="20">
        <v>46.99</v>
      </c>
      <c r="F6223">
        <f>MATCH(A:A,'Crown Aug Uploads '!B:B,0)</f>
        <v>6665</v>
      </c>
    </row>
    <row r="6224" spans="1:6" hidden="1" x14ac:dyDescent="0.3">
      <c r="A6224">
        <v>6045162</v>
      </c>
      <c r="B6224" s="19" t="s">
        <v>6098</v>
      </c>
      <c r="E6224" s="20">
        <v>21.3</v>
      </c>
      <c r="F6224">
        <f>MATCH(A:A,'Crown Aug Uploads '!B:B,0)</f>
        <v>6666</v>
      </c>
    </row>
    <row r="6225" spans="1:6" hidden="1" x14ac:dyDescent="0.3">
      <c r="A6225">
        <v>6045161</v>
      </c>
      <c r="B6225" s="19" t="s">
        <v>6099</v>
      </c>
      <c r="E6225" s="20">
        <v>76.14</v>
      </c>
      <c r="F6225">
        <f>MATCH(A:A,'Crown Aug Uploads '!B:B,0)</f>
        <v>6667</v>
      </c>
    </row>
    <row r="6226" spans="1:6" hidden="1" x14ac:dyDescent="0.3">
      <c r="A6226">
        <v>6045160</v>
      </c>
      <c r="B6226" s="19" t="s">
        <v>6100</v>
      </c>
      <c r="E6226" s="20">
        <v>46.99</v>
      </c>
      <c r="F6226">
        <f>MATCH(A:A,'Crown Aug Uploads '!B:B,0)</f>
        <v>6668</v>
      </c>
    </row>
    <row r="6227" spans="1:6" hidden="1" x14ac:dyDescent="0.3">
      <c r="A6227">
        <v>6045159</v>
      </c>
      <c r="B6227" s="19" t="s">
        <v>6101</v>
      </c>
      <c r="E6227" s="20">
        <v>21.3</v>
      </c>
      <c r="F6227">
        <f>MATCH(A:A,'Crown Aug Uploads '!B:B,0)</f>
        <v>6669</v>
      </c>
    </row>
    <row r="6228" spans="1:6" hidden="1" x14ac:dyDescent="0.3">
      <c r="A6228">
        <v>6045148</v>
      </c>
      <c r="B6228" s="19" t="s">
        <v>6102</v>
      </c>
      <c r="E6228" s="20">
        <v>68.59</v>
      </c>
      <c r="F6228">
        <f>MATCH(A:A,'Crown Aug Uploads '!B:B,0)</f>
        <v>6670</v>
      </c>
    </row>
    <row r="6229" spans="1:6" hidden="1" x14ac:dyDescent="0.3">
      <c r="A6229">
        <v>6045113</v>
      </c>
      <c r="B6229" s="19" t="s">
        <v>6103</v>
      </c>
      <c r="E6229" s="20">
        <v>36.74</v>
      </c>
      <c r="F6229">
        <f>MATCH(A:A,'Crown Aug Uploads '!B:B,0)</f>
        <v>6671</v>
      </c>
    </row>
    <row r="6230" spans="1:6" hidden="1" x14ac:dyDescent="0.3">
      <c r="A6230">
        <v>6044999</v>
      </c>
      <c r="B6230" s="19" t="s">
        <v>6104</v>
      </c>
      <c r="E6230" s="20">
        <v>43.67</v>
      </c>
      <c r="F6230">
        <f>MATCH(A:A,'Crown Aug Uploads '!B:B,0)</f>
        <v>6672</v>
      </c>
    </row>
    <row r="6231" spans="1:6" hidden="1" x14ac:dyDescent="0.3">
      <c r="A6231">
        <v>6044998</v>
      </c>
      <c r="B6231" s="19" t="s">
        <v>6105</v>
      </c>
      <c r="E6231" s="20">
        <v>33.869999999999997</v>
      </c>
      <c r="F6231">
        <f>MATCH(A:A,'Crown Aug Uploads '!B:B,0)</f>
        <v>6673</v>
      </c>
    </row>
    <row r="6232" spans="1:6" hidden="1" x14ac:dyDescent="0.3">
      <c r="A6232">
        <v>6044975</v>
      </c>
      <c r="B6232" s="19" t="s">
        <v>6106</v>
      </c>
      <c r="E6232" s="20">
        <v>3.01</v>
      </c>
      <c r="F6232">
        <f>MATCH(A:A,'Crown Aug Uploads '!B:B,0)</f>
        <v>1252</v>
      </c>
    </row>
    <row r="6233" spans="1:6" hidden="1" x14ac:dyDescent="0.3">
      <c r="A6233">
        <v>6044974</v>
      </c>
      <c r="B6233" s="19" t="s">
        <v>6107</v>
      </c>
      <c r="E6233" s="20">
        <v>2.83</v>
      </c>
      <c r="F6233">
        <f>MATCH(A:A,'Crown Aug Uploads '!B:B,0)</f>
        <v>1253</v>
      </c>
    </row>
    <row r="6234" spans="1:6" hidden="1" x14ac:dyDescent="0.3">
      <c r="A6234">
        <v>6044276</v>
      </c>
      <c r="B6234" s="19" t="s">
        <v>6108</v>
      </c>
      <c r="E6234" s="20">
        <v>28.01</v>
      </c>
      <c r="F6234">
        <f>MATCH(A:A,'Crown Aug Uploads '!B:B,0)</f>
        <v>6674</v>
      </c>
    </row>
    <row r="6235" spans="1:6" hidden="1" x14ac:dyDescent="0.3">
      <c r="A6235">
        <v>6044240</v>
      </c>
      <c r="B6235" s="19" t="s">
        <v>6109</v>
      </c>
      <c r="E6235" s="20">
        <v>16.63</v>
      </c>
      <c r="F6235">
        <f>MATCH(A:A,'Crown Aug Uploads '!B:B,0)</f>
        <v>6675</v>
      </c>
    </row>
    <row r="6236" spans="1:6" hidden="1" x14ac:dyDescent="0.3">
      <c r="A6236">
        <v>6043222</v>
      </c>
      <c r="B6236" s="19" t="s">
        <v>6110</v>
      </c>
      <c r="E6236" s="20">
        <v>7.3</v>
      </c>
      <c r="F6236">
        <f>MATCH(A:A,'Crown Aug Uploads '!B:B,0)</f>
        <v>6676</v>
      </c>
    </row>
    <row r="6237" spans="1:6" hidden="1" x14ac:dyDescent="0.3">
      <c r="A6237">
        <v>6041487</v>
      </c>
      <c r="B6237" s="19" t="s">
        <v>6111</v>
      </c>
      <c r="E6237" s="20">
        <v>20.71</v>
      </c>
      <c r="F6237">
        <f>MATCH(A:A,'Crown Aug Uploads '!B:B,0)</f>
        <v>6677</v>
      </c>
    </row>
    <row r="6238" spans="1:6" hidden="1" x14ac:dyDescent="0.3">
      <c r="A6238">
        <v>6041468</v>
      </c>
      <c r="B6238" s="19" t="s">
        <v>6112</v>
      </c>
      <c r="E6238" s="20">
        <v>21.38</v>
      </c>
      <c r="F6238">
        <f>MATCH(A:A,'Crown Aug Uploads '!B:B,0)</f>
        <v>6678</v>
      </c>
    </row>
    <row r="6239" spans="1:6" hidden="1" x14ac:dyDescent="0.3">
      <c r="A6239">
        <v>6041467</v>
      </c>
      <c r="B6239" s="19" t="s">
        <v>6113</v>
      </c>
      <c r="E6239" s="20">
        <v>21.52</v>
      </c>
      <c r="F6239">
        <f>MATCH(A:A,'Crown Aug Uploads '!B:B,0)</f>
        <v>6679</v>
      </c>
    </row>
    <row r="6240" spans="1:6" hidden="1" x14ac:dyDescent="0.3">
      <c r="A6240">
        <v>6041466</v>
      </c>
      <c r="B6240" s="19" t="s">
        <v>6114</v>
      </c>
      <c r="E6240" s="20">
        <v>8.6199999999999992</v>
      </c>
      <c r="F6240">
        <f>MATCH(A:A,'Crown Aug Uploads '!B:B,0)</f>
        <v>6680</v>
      </c>
    </row>
    <row r="6241" spans="1:6" hidden="1" x14ac:dyDescent="0.3">
      <c r="A6241">
        <v>6041463</v>
      </c>
      <c r="B6241" s="19" t="s">
        <v>202</v>
      </c>
      <c r="E6241" s="20">
        <v>26.5</v>
      </c>
      <c r="F6241">
        <f>MATCH(A:A,'Crown Aug Uploads '!B:B,0)</f>
        <v>1256</v>
      </c>
    </row>
    <row r="6242" spans="1:6" x14ac:dyDescent="0.3">
      <c r="A6242">
        <v>6041122</v>
      </c>
      <c r="B6242" s="19" t="s">
        <v>6115</v>
      </c>
      <c r="E6242" s="20">
        <v>49.09</v>
      </c>
      <c r="F6242">
        <f>MATCH(A:A,'Crown Aug Uploads '!B:B,0)</f>
        <v>6681</v>
      </c>
    </row>
    <row r="6243" spans="1:6" x14ac:dyDescent="0.3">
      <c r="A6243">
        <v>6041121</v>
      </c>
      <c r="B6243" s="19" t="s">
        <v>6116</v>
      </c>
      <c r="E6243" s="20">
        <v>38.979999999999997</v>
      </c>
      <c r="F6243">
        <f>MATCH(A:A,'Crown Aug Uploads '!B:B,0)</f>
        <v>6682</v>
      </c>
    </row>
    <row r="6244" spans="1:6" x14ac:dyDescent="0.3">
      <c r="A6244">
        <v>6041120</v>
      </c>
      <c r="B6244" s="19" t="s">
        <v>6117</v>
      </c>
      <c r="E6244" s="20">
        <v>24.12</v>
      </c>
      <c r="F6244">
        <f>MATCH(A:A,'Crown Aug Uploads '!B:B,0)</f>
        <v>6683</v>
      </c>
    </row>
    <row r="6245" spans="1:6" hidden="1" x14ac:dyDescent="0.3">
      <c r="A6245">
        <v>6040733</v>
      </c>
      <c r="B6245" s="19" t="s">
        <v>6118</v>
      </c>
      <c r="E6245" s="20">
        <v>15.92</v>
      </c>
      <c r="F6245">
        <f>MATCH(A:A,'Crown Aug Uploads '!B:B,0)</f>
        <v>6684</v>
      </c>
    </row>
    <row r="6246" spans="1:6" hidden="1" x14ac:dyDescent="0.3">
      <c r="A6246">
        <v>6040722</v>
      </c>
      <c r="B6246" s="19" t="s">
        <v>6119</v>
      </c>
      <c r="E6246" s="20">
        <v>128.15</v>
      </c>
      <c r="F6246">
        <f>MATCH(A:A,'Crown Aug Uploads '!B:B,0)</f>
        <v>6685</v>
      </c>
    </row>
    <row r="6247" spans="1:6" hidden="1" x14ac:dyDescent="0.3">
      <c r="A6247">
        <v>6040720</v>
      </c>
      <c r="B6247" s="19" t="s">
        <v>6120</v>
      </c>
      <c r="E6247" s="20">
        <v>34.61</v>
      </c>
      <c r="F6247">
        <f>MATCH(A:A,'Crown Aug Uploads '!B:B,0)</f>
        <v>6686</v>
      </c>
    </row>
    <row r="6248" spans="1:6" hidden="1" x14ac:dyDescent="0.3">
      <c r="A6248">
        <v>6040703</v>
      </c>
      <c r="B6248" s="19" t="s">
        <v>6121</v>
      </c>
      <c r="E6248" s="20">
        <v>11.14</v>
      </c>
      <c r="F6248">
        <f>MATCH(A:A,'Crown Aug Uploads '!B:B,0)</f>
        <v>6687</v>
      </c>
    </row>
    <row r="6249" spans="1:6" hidden="1" x14ac:dyDescent="0.3">
      <c r="A6249">
        <v>6040687</v>
      </c>
      <c r="B6249" s="19" t="s">
        <v>6122</v>
      </c>
      <c r="E6249" s="20">
        <v>21.73</v>
      </c>
      <c r="F6249">
        <f>MATCH(A:A,'Crown Aug Uploads '!B:B,0)</f>
        <v>6688</v>
      </c>
    </row>
    <row r="6250" spans="1:6" hidden="1" x14ac:dyDescent="0.3">
      <c r="A6250">
        <v>6040684</v>
      </c>
      <c r="B6250" s="19" t="s">
        <v>6123</v>
      </c>
      <c r="E6250" s="20">
        <v>57.54</v>
      </c>
      <c r="F6250">
        <f>MATCH(A:A,'Crown Aug Uploads '!B:B,0)</f>
        <v>6689</v>
      </c>
    </row>
    <row r="6251" spans="1:6" hidden="1" x14ac:dyDescent="0.3">
      <c r="A6251">
        <v>6040683</v>
      </c>
      <c r="B6251" s="19" t="s">
        <v>6124</v>
      </c>
      <c r="E6251" s="20">
        <v>23</v>
      </c>
      <c r="F6251">
        <f>MATCH(A:A,'Crown Aug Uploads '!B:B,0)</f>
        <v>6690</v>
      </c>
    </row>
    <row r="6252" spans="1:6" hidden="1" x14ac:dyDescent="0.3">
      <c r="A6252">
        <v>6040619</v>
      </c>
      <c r="B6252" s="19" t="s">
        <v>6125</v>
      </c>
      <c r="E6252" s="20">
        <v>39.700000000000003</v>
      </c>
      <c r="F6252">
        <f>MATCH(A:A,'Crown Aug Uploads '!B:B,0)</f>
        <v>6691</v>
      </c>
    </row>
    <row r="6253" spans="1:6" hidden="1" x14ac:dyDescent="0.3">
      <c r="A6253">
        <v>6040618</v>
      </c>
      <c r="B6253" s="19" t="s">
        <v>6126</v>
      </c>
      <c r="E6253" s="20">
        <v>114.93</v>
      </c>
      <c r="F6253">
        <f>MATCH(A:A,'Crown Aug Uploads '!B:B,0)</f>
        <v>6692</v>
      </c>
    </row>
    <row r="6254" spans="1:6" hidden="1" x14ac:dyDescent="0.3">
      <c r="A6254">
        <v>6040617</v>
      </c>
      <c r="B6254" s="19" t="s">
        <v>6127</v>
      </c>
      <c r="E6254" s="20">
        <v>33.880000000000003</v>
      </c>
      <c r="F6254">
        <f>MATCH(A:A,'Crown Aug Uploads '!B:B,0)</f>
        <v>6693</v>
      </c>
    </row>
    <row r="6255" spans="1:6" hidden="1" x14ac:dyDescent="0.3">
      <c r="A6255">
        <v>6040616</v>
      </c>
      <c r="B6255" s="19" t="s">
        <v>6128</v>
      </c>
      <c r="E6255" s="20">
        <v>22.45</v>
      </c>
      <c r="F6255">
        <f>MATCH(A:A,'Crown Aug Uploads '!B:B,0)</f>
        <v>6694</v>
      </c>
    </row>
    <row r="6256" spans="1:6" x14ac:dyDescent="0.3">
      <c r="A6256">
        <v>6040614</v>
      </c>
      <c r="B6256" s="19" t="s">
        <v>6129</v>
      </c>
      <c r="E6256" s="20">
        <v>18.239999999999998</v>
      </c>
      <c r="F6256">
        <f>MATCH(A:A,'Crown Aug Uploads '!B:B,0)</f>
        <v>6695</v>
      </c>
    </row>
    <row r="6257" spans="1:6" x14ac:dyDescent="0.3">
      <c r="A6257">
        <v>6040613</v>
      </c>
      <c r="B6257" s="19" t="s">
        <v>6130</v>
      </c>
      <c r="E6257" s="20">
        <v>29.18</v>
      </c>
      <c r="F6257">
        <f>MATCH(A:A,'Crown Aug Uploads '!B:B,0)</f>
        <v>6696</v>
      </c>
    </row>
    <row r="6258" spans="1:6" hidden="1" x14ac:dyDescent="0.3">
      <c r="A6258">
        <v>6040612</v>
      </c>
      <c r="B6258" s="19" t="s">
        <v>6131</v>
      </c>
      <c r="E6258" s="20">
        <v>62.42</v>
      </c>
      <c r="F6258">
        <f>MATCH(A:A,'Crown Aug Uploads '!B:B,0)</f>
        <v>6697</v>
      </c>
    </row>
    <row r="6259" spans="1:6" x14ac:dyDescent="0.3">
      <c r="A6259">
        <v>6040611</v>
      </c>
      <c r="B6259" s="19" t="s">
        <v>6132</v>
      </c>
      <c r="E6259" s="20">
        <v>73.28</v>
      </c>
      <c r="F6259">
        <f>MATCH(A:A,'Crown Aug Uploads '!B:B,0)</f>
        <v>6698</v>
      </c>
    </row>
    <row r="6260" spans="1:6" x14ac:dyDescent="0.3">
      <c r="A6260">
        <v>6040610</v>
      </c>
      <c r="B6260" s="19" t="s">
        <v>6133</v>
      </c>
      <c r="E6260" s="20">
        <v>24.18</v>
      </c>
      <c r="F6260">
        <f>MATCH(A:A,'Crown Aug Uploads '!B:B,0)</f>
        <v>6699</v>
      </c>
    </row>
    <row r="6261" spans="1:6" x14ac:dyDescent="0.3">
      <c r="A6261">
        <v>6040609</v>
      </c>
      <c r="B6261" s="19" t="s">
        <v>6134</v>
      </c>
      <c r="E6261" s="20">
        <v>98.81</v>
      </c>
      <c r="F6261">
        <f>MATCH(A:A,'Crown Aug Uploads '!B:B,0)</f>
        <v>6700</v>
      </c>
    </row>
    <row r="6262" spans="1:6" x14ac:dyDescent="0.3">
      <c r="A6262">
        <v>6040608</v>
      </c>
      <c r="B6262" s="19" t="s">
        <v>6135</v>
      </c>
      <c r="E6262" s="20">
        <v>44.63</v>
      </c>
      <c r="F6262">
        <f>MATCH(A:A,'Crown Aug Uploads '!B:B,0)</f>
        <v>6701</v>
      </c>
    </row>
    <row r="6263" spans="1:6" x14ac:dyDescent="0.3">
      <c r="A6263">
        <v>6040607</v>
      </c>
      <c r="B6263" s="19" t="s">
        <v>6136</v>
      </c>
      <c r="E6263" s="20">
        <v>20.78</v>
      </c>
      <c r="F6263">
        <f>MATCH(A:A,'Crown Aug Uploads '!B:B,0)</f>
        <v>6702</v>
      </c>
    </row>
    <row r="6264" spans="1:6" hidden="1" x14ac:dyDescent="0.3">
      <c r="A6264">
        <v>6040605</v>
      </c>
      <c r="B6264" s="19" t="s">
        <v>203</v>
      </c>
      <c r="E6264" s="20">
        <v>30.39</v>
      </c>
      <c r="F6264">
        <f>MATCH(A:A,'Crown Aug Uploads '!B:B,0)</f>
        <v>1257</v>
      </c>
    </row>
    <row r="6265" spans="1:6" hidden="1" x14ac:dyDescent="0.3">
      <c r="A6265">
        <v>6040604</v>
      </c>
      <c r="B6265" s="19" t="s">
        <v>6137</v>
      </c>
      <c r="E6265" s="20">
        <v>95.52</v>
      </c>
      <c r="F6265">
        <f>MATCH(A:A,'Crown Aug Uploads '!B:B,0)</f>
        <v>6703</v>
      </c>
    </row>
    <row r="6266" spans="1:6" hidden="1" x14ac:dyDescent="0.3">
      <c r="A6266">
        <v>6040603</v>
      </c>
      <c r="B6266" s="19" t="s">
        <v>6138</v>
      </c>
      <c r="E6266" s="20">
        <v>18.68</v>
      </c>
      <c r="F6266">
        <f>MATCH(A:A,'Crown Aug Uploads '!B:B,0)</f>
        <v>6704</v>
      </c>
    </row>
    <row r="6267" spans="1:6" hidden="1" x14ac:dyDescent="0.3">
      <c r="A6267">
        <v>6040602</v>
      </c>
      <c r="B6267" s="19" t="s">
        <v>6139</v>
      </c>
      <c r="E6267" s="20">
        <v>21.92</v>
      </c>
      <c r="F6267">
        <f>MATCH(A:A,'Crown Aug Uploads '!B:B,0)</f>
        <v>6705</v>
      </c>
    </row>
    <row r="6268" spans="1:6" hidden="1" x14ac:dyDescent="0.3">
      <c r="A6268">
        <v>6040601</v>
      </c>
      <c r="B6268" s="19" t="s">
        <v>204</v>
      </c>
      <c r="E6268" s="20">
        <v>28.41</v>
      </c>
      <c r="F6268">
        <f>MATCH(A:A,'Crown Aug Uploads '!B:B,0)</f>
        <v>1258</v>
      </c>
    </row>
    <row r="6269" spans="1:6" hidden="1" x14ac:dyDescent="0.3">
      <c r="A6269">
        <v>6040600</v>
      </c>
      <c r="B6269" s="19" t="s">
        <v>147</v>
      </c>
      <c r="E6269" s="20">
        <v>92.52</v>
      </c>
      <c r="F6269">
        <f>MATCH(A:A,'Crown Aug Uploads '!B:B,0)</f>
        <v>1226</v>
      </c>
    </row>
    <row r="6270" spans="1:6" hidden="1" x14ac:dyDescent="0.3">
      <c r="A6270">
        <v>6040599</v>
      </c>
      <c r="B6270" s="19" t="s">
        <v>205</v>
      </c>
      <c r="E6270" s="20">
        <v>28.41</v>
      </c>
      <c r="F6270">
        <f>MATCH(A:A,'Crown Aug Uploads '!B:B,0)</f>
        <v>1259</v>
      </c>
    </row>
    <row r="6271" spans="1:6" hidden="1" x14ac:dyDescent="0.3">
      <c r="A6271">
        <v>6040598</v>
      </c>
      <c r="B6271" s="19" t="s">
        <v>146</v>
      </c>
      <c r="E6271" s="20">
        <v>92.52</v>
      </c>
      <c r="F6271">
        <f>MATCH(A:A,'Crown Aug Uploads '!B:B,0)</f>
        <v>1225</v>
      </c>
    </row>
    <row r="6272" spans="1:6" hidden="1" x14ac:dyDescent="0.3">
      <c r="A6272">
        <v>6040597</v>
      </c>
      <c r="B6272" s="19" t="s">
        <v>6140</v>
      </c>
      <c r="E6272" s="20">
        <v>21.92</v>
      </c>
      <c r="F6272">
        <f>MATCH(A:A,'Crown Aug Uploads '!B:B,0)</f>
        <v>6706</v>
      </c>
    </row>
    <row r="6273" spans="1:6" hidden="1" x14ac:dyDescent="0.3">
      <c r="A6273">
        <v>5060367</v>
      </c>
      <c r="B6273" s="19" t="s">
        <v>6141</v>
      </c>
      <c r="E6273" s="20">
        <v>65.88</v>
      </c>
      <c r="F6273">
        <f>MATCH(A:A,'Crown Aug Uploads '!B:B,0)</f>
        <v>6707</v>
      </c>
    </row>
    <row r="6274" spans="1:6" hidden="1" x14ac:dyDescent="0.3">
      <c r="A6274">
        <v>6041488</v>
      </c>
      <c r="B6274" s="19" t="s">
        <v>6142</v>
      </c>
      <c r="E6274" s="20">
        <v>36.99</v>
      </c>
      <c r="F6274">
        <f>MATCH(A:A,'Crown Aug Uploads '!B:B,0)</f>
        <v>6708</v>
      </c>
    </row>
    <row r="6275" spans="1:6" hidden="1" x14ac:dyDescent="0.3">
      <c r="A6275">
        <v>6043217</v>
      </c>
      <c r="B6275" s="19" t="s">
        <v>6143</v>
      </c>
      <c r="E6275" s="20">
        <v>46.41</v>
      </c>
      <c r="F6275">
        <f>MATCH(A:A,'Crown Aug Uploads '!B:B,0)</f>
        <v>6709</v>
      </c>
    </row>
    <row r="6276" spans="1:6" hidden="1" x14ac:dyDescent="0.3">
      <c r="A6276">
        <v>6043168</v>
      </c>
      <c r="B6276" s="19" t="s">
        <v>6144</v>
      </c>
      <c r="E6276" s="20">
        <v>129.51</v>
      </c>
      <c r="F6276">
        <f>MATCH(A:A,'Crown Aug Uploads '!B:B,0)</f>
        <v>6710</v>
      </c>
    </row>
    <row r="6277" spans="1:6" x14ac:dyDescent="0.3">
      <c r="A6277">
        <v>6043004</v>
      </c>
      <c r="B6277" s="19" t="s">
        <v>6145</v>
      </c>
      <c r="E6277" s="20">
        <v>75.3</v>
      </c>
      <c r="F6277">
        <f>MATCH(A:A,'Crown Aug Uploads '!B:B,0)</f>
        <v>6711</v>
      </c>
    </row>
    <row r="6278" spans="1:6" x14ac:dyDescent="0.3">
      <c r="A6278">
        <v>6043003</v>
      </c>
      <c r="B6278" s="19" t="s">
        <v>6146</v>
      </c>
      <c r="E6278" s="20">
        <v>32.58</v>
      </c>
      <c r="F6278">
        <f>MATCH(A:A,'Crown Aug Uploads '!B:B,0)</f>
        <v>6712</v>
      </c>
    </row>
    <row r="6279" spans="1:6" x14ac:dyDescent="0.3">
      <c r="A6279">
        <v>6042999</v>
      </c>
      <c r="B6279" s="19" t="s">
        <v>6147</v>
      </c>
      <c r="E6279" s="20">
        <v>52.34</v>
      </c>
      <c r="F6279">
        <f>MATCH(A:A,'Crown Aug Uploads '!B:B,0)</f>
        <v>6713</v>
      </c>
    </row>
    <row r="6280" spans="1:6" x14ac:dyDescent="0.3">
      <c r="A6280">
        <v>6042998</v>
      </c>
      <c r="B6280" s="19" t="s">
        <v>6148</v>
      </c>
      <c r="E6280" s="20">
        <v>126.68</v>
      </c>
      <c r="F6280">
        <f>MATCH(A:A,'Crown Aug Uploads '!B:B,0)</f>
        <v>6714</v>
      </c>
    </row>
    <row r="6281" spans="1:6" x14ac:dyDescent="0.3">
      <c r="A6281">
        <v>6042997</v>
      </c>
      <c r="B6281" s="19" t="s">
        <v>6149</v>
      </c>
      <c r="E6281" s="20">
        <v>76.19</v>
      </c>
      <c r="F6281">
        <f>MATCH(A:A,'Crown Aug Uploads '!B:B,0)</f>
        <v>6715</v>
      </c>
    </row>
    <row r="6282" spans="1:6" hidden="1" x14ac:dyDescent="0.3">
      <c r="A6282">
        <v>6042692</v>
      </c>
      <c r="B6282" s="19" t="s">
        <v>6150</v>
      </c>
      <c r="E6282" s="20">
        <v>18.45</v>
      </c>
      <c r="F6282">
        <f>MATCH(A:A,'Crown Aug Uploads '!B:B,0)</f>
        <v>6716</v>
      </c>
    </row>
    <row r="6283" spans="1:6" hidden="1" x14ac:dyDescent="0.3">
      <c r="A6283">
        <v>6042682</v>
      </c>
      <c r="B6283" s="19" t="s">
        <v>6151</v>
      </c>
      <c r="E6283" s="20">
        <v>13.82</v>
      </c>
      <c r="F6283">
        <f>MATCH(A:A,'Crown Aug Uploads '!B:B,0)</f>
        <v>6717</v>
      </c>
    </row>
    <row r="6284" spans="1:6" hidden="1" x14ac:dyDescent="0.3">
      <c r="A6284">
        <v>6042677</v>
      </c>
      <c r="B6284" s="19" t="s">
        <v>6152</v>
      </c>
      <c r="E6284" s="20">
        <v>20.399999999999999</v>
      </c>
      <c r="F6284">
        <f>MATCH(A:A,'Crown Aug Uploads '!B:B,0)</f>
        <v>6718</v>
      </c>
    </row>
    <row r="6285" spans="1:6" hidden="1" x14ac:dyDescent="0.3">
      <c r="A6285">
        <v>6042676</v>
      </c>
      <c r="B6285" s="19" t="s">
        <v>6153</v>
      </c>
      <c r="E6285" s="20">
        <v>25.3</v>
      </c>
      <c r="F6285">
        <f>MATCH(A:A,'Crown Aug Uploads '!B:B,0)</f>
        <v>6719</v>
      </c>
    </row>
    <row r="6286" spans="1:6" x14ac:dyDescent="0.3">
      <c r="A6286">
        <v>6042673</v>
      </c>
      <c r="B6286" s="19" t="s">
        <v>6154</v>
      </c>
      <c r="E6286" s="20">
        <v>95.27</v>
      </c>
      <c r="F6286">
        <f>MATCH(A:A,'Crown Aug Uploads '!B:B,0)</f>
        <v>6720</v>
      </c>
    </row>
    <row r="6287" spans="1:6" hidden="1" x14ac:dyDescent="0.3">
      <c r="A6287">
        <v>6041990</v>
      </c>
      <c r="B6287" s="19" t="s">
        <v>6155</v>
      </c>
      <c r="E6287" s="20">
        <v>1.86</v>
      </c>
      <c r="F6287">
        <f>MATCH(A:A,'Crown Aug Uploads '!B:B,0)</f>
        <v>1254</v>
      </c>
    </row>
    <row r="6288" spans="1:6" hidden="1" x14ac:dyDescent="0.3">
      <c r="A6288">
        <v>6041988</v>
      </c>
      <c r="B6288" s="19" t="s">
        <v>6156</v>
      </c>
      <c r="E6288" s="20">
        <v>36.85</v>
      </c>
      <c r="F6288">
        <f>MATCH(A:A,'Crown Aug Uploads '!B:B,0)</f>
        <v>6721</v>
      </c>
    </row>
    <row r="6289" spans="1:6" hidden="1" x14ac:dyDescent="0.3">
      <c r="A6289">
        <v>6041987</v>
      </c>
      <c r="B6289" s="19" t="s">
        <v>6157</v>
      </c>
      <c r="E6289" s="20">
        <v>37.229999999999997</v>
      </c>
      <c r="F6289">
        <f>MATCH(A:A,'Crown Aug Uploads '!B:B,0)</f>
        <v>6722</v>
      </c>
    </row>
    <row r="6290" spans="1:6" hidden="1" x14ac:dyDescent="0.3">
      <c r="A6290">
        <v>6041986</v>
      </c>
      <c r="B6290" s="19" t="s">
        <v>6158</v>
      </c>
      <c r="E6290" s="20">
        <v>7.16</v>
      </c>
      <c r="F6290">
        <f>MATCH(A:A,'Crown Aug Uploads '!B:B,0)</f>
        <v>6723</v>
      </c>
    </row>
    <row r="6291" spans="1:6" hidden="1" x14ac:dyDescent="0.3">
      <c r="A6291">
        <v>6041985</v>
      </c>
      <c r="B6291" s="19" t="s">
        <v>6159</v>
      </c>
      <c r="E6291" s="20">
        <v>6.92</v>
      </c>
      <c r="F6291">
        <f>MATCH(A:A,'Crown Aug Uploads '!B:B,0)</f>
        <v>6724</v>
      </c>
    </row>
    <row r="6292" spans="1:6" hidden="1" x14ac:dyDescent="0.3">
      <c r="A6292">
        <v>6041983</v>
      </c>
      <c r="B6292" s="19" t="s">
        <v>6160</v>
      </c>
      <c r="E6292" s="20">
        <v>14.61</v>
      </c>
      <c r="F6292">
        <f>MATCH(A:A,'Crown Aug Uploads '!B:B,0)</f>
        <v>6725</v>
      </c>
    </row>
    <row r="6293" spans="1:6" hidden="1" x14ac:dyDescent="0.3">
      <c r="A6293">
        <v>6041982</v>
      </c>
      <c r="B6293" s="19" t="s">
        <v>6161</v>
      </c>
      <c r="E6293" s="20">
        <v>7.89</v>
      </c>
      <c r="F6293">
        <f>MATCH(A:A,'Crown Aug Uploads '!B:B,0)</f>
        <v>6726</v>
      </c>
    </row>
    <row r="6294" spans="1:6" hidden="1" x14ac:dyDescent="0.3">
      <c r="A6294">
        <v>6041968</v>
      </c>
      <c r="B6294" s="19" t="s">
        <v>6162</v>
      </c>
      <c r="E6294" s="20">
        <v>29.45</v>
      </c>
      <c r="F6294">
        <f>MATCH(A:A,'Crown Aug Uploads '!B:B,0)</f>
        <v>6727</v>
      </c>
    </row>
    <row r="6295" spans="1:6" hidden="1" x14ac:dyDescent="0.3">
      <c r="A6295">
        <v>6041967</v>
      </c>
      <c r="B6295" s="19" t="s">
        <v>6163</v>
      </c>
      <c r="E6295" s="20">
        <v>6.44</v>
      </c>
      <c r="F6295">
        <f>MATCH(A:A,'Crown Aug Uploads '!B:B,0)</f>
        <v>6728</v>
      </c>
    </row>
    <row r="6296" spans="1:6" hidden="1" x14ac:dyDescent="0.3">
      <c r="A6296">
        <v>6041966</v>
      </c>
      <c r="B6296" s="19" t="s">
        <v>6164</v>
      </c>
      <c r="E6296" s="20">
        <v>18.61</v>
      </c>
      <c r="F6296">
        <f>MATCH(A:A,'Crown Aug Uploads '!B:B,0)</f>
        <v>6729</v>
      </c>
    </row>
    <row r="6297" spans="1:6" hidden="1" x14ac:dyDescent="0.3">
      <c r="A6297">
        <v>6041965</v>
      </c>
      <c r="B6297" s="19" t="s">
        <v>6165</v>
      </c>
      <c r="E6297" s="20">
        <v>44.41</v>
      </c>
      <c r="F6297">
        <f>MATCH(A:A,'Crown Aug Uploads '!B:B,0)</f>
        <v>6730</v>
      </c>
    </row>
    <row r="6298" spans="1:6" hidden="1" x14ac:dyDescent="0.3">
      <c r="A6298">
        <v>6041964</v>
      </c>
      <c r="B6298" s="19" t="s">
        <v>6166</v>
      </c>
      <c r="E6298" s="20">
        <v>5.83</v>
      </c>
      <c r="F6298">
        <f>MATCH(A:A,'Crown Aug Uploads '!B:B,0)</f>
        <v>732</v>
      </c>
    </row>
    <row r="6299" spans="1:6" hidden="1" x14ac:dyDescent="0.3">
      <c r="A6299">
        <v>6041963</v>
      </c>
      <c r="B6299" s="19" t="s">
        <v>6167</v>
      </c>
      <c r="E6299" s="20">
        <v>3.68</v>
      </c>
      <c r="F6299">
        <f>MATCH(A:A,'Crown Aug Uploads '!B:B,0)</f>
        <v>6731</v>
      </c>
    </row>
    <row r="6300" spans="1:6" hidden="1" x14ac:dyDescent="0.3">
      <c r="A6300">
        <v>6041961</v>
      </c>
      <c r="B6300" s="19" t="s">
        <v>6168</v>
      </c>
      <c r="E6300" s="20">
        <v>14.62</v>
      </c>
      <c r="F6300">
        <f>MATCH(A:A,'Crown Aug Uploads '!B:B,0)</f>
        <v>6732</v>
      </c>
    </row>
    <row r="6301" spans="1:6" hidden="1" x14ac:dyDescent="0.3">
      <c r="A6301">
        <v>6041960</v>
      </c>
      <c r="B6301" s="19" t="s">
        <v>6169</v>
      </c>
      <c r="E6301" s="20">
        <v>3.81</v>
      </c>
      <c r="F6301">
        <f>MATCH(A:A,'Crown Aug Uploads '!B:B,0)</f>
        <v>6733</v>
      </c>
    </row>
    <row r="6302" spans="1:6" hidden="1" x14ac:dyDescent="0.3">
      <c r="A6302">
        <v>6041959</v>
      </c>
      <c r="B6302" s="19" t="s">
        <v>6170</v>
      </c>
      <c r="E6302" s="20">
        <v>36.03</v>
      </c>
      <c r="F6302">
        <f>MATCH(A:A,'Crown Aug Uploads '!B:B,0)</f>
        <v>6734</v>
      </c>
    </row>
    <row r="6303" spans="1:6" hidden="1" x14ac:dyDescent="0.3">
      <c r="A6303">
        <v>6041958</v>
      </c>
      <c r="B6303" s="19" t="s">
        <v>6171</v>
      </c>
      <c r="E6303" s="20">
        <v>31.47</v>
      </c>
      <c r="F6303">
        <f>MATCH(A:A,'Crown Aug Uploads '!B:B,0)</f>
        <v>6735</v>
      </c>
    </row>
    <row r="6304" spans="1:6" hidden="1" x14ac:dyDescent="0.3">
      <c r="A6304">
        <v>6041957</v>
      </c>
      <c r="B6304" s="19" t="s">
        <v>6172</v>
      </c>
      <c r="E6304" s="20">
        <v>4.26</v>
      </c>
      <c r="F6304">
        <f>MATCH(A:A,'Crown Aug Uploads '!B:B,0)</f>
        <v>6736</v>
      </c>
    </row>
    <row r="6305" spans="1:6" hidden="1" x14ac:dyDescent="0.3">
      <c r="A6305">
        <v>6041956</v>
      </c>
      <c r="B6305" s="19" t="s">
        <v>6173</v>
      </c>
      <c r="E6305" s="20">
        <v>2.4</v>
      </c>
      <c r="F6305">
        <f>MATCH(A:A,'Crown Aug Uploads '!B:B,0)</f>
        <v>6737</v>
      </c>
    </row>
    <row r="6306" spans="1:6" hidden="1" x14ac:dyDescent="0.3">
      <c r="A6306">
        <v>6041954</v>
      </c>
      <c r="B6306" s="19" t="s">
        <v>6174</v>
      </c>
      <c r="E6306" s="20">
        <v>6.83</v>
      </c>
      <c r="F6306">
        <f>MATCH(A:A,'Crown Aug Uploads '!B:B,0)</f>
        <v>733</v>
      </c>
    </row>
    <row r="6307" spans="1:6" hidden="1" x14ac:dyDescent="0.3">
      <c r="A6307">
        <v>6041953</v>
      </c>
      <c r="B6307" s="19" t="s">
        <v>6175</v>
      </c>
      <c r="E6307" s="20">
        <v>6.02</v>
      </c>
      <c r="F6307">
        <f>MATCH(A:A,'Crown Aug Uploads '!B:B,0)</f>
        <v>6738</v>
      </c>
    </row>
    <row r="6308" spans="1:6" hidden="1" x14ac:dyDescent="0.3">
      <c r="A6308">
        <v>6041952</v>
      </c>
      <c r="B6308" s="19" t="s">
        <v>6176</v>
      </c>
      <c r="E6308" s="20">
        <v>4.7300000000000004</v>
      </c>
      <c r="F6308">
        <f>MATCH(A:A,'Crown Aug Uploads '!B:B,0)</f>
        <v>1255</v>
      </c>
    </row>
    <row r="6309" spans="1:6" hidden="1" x14ac:dyDescent="0.3">
      <c r="A6309">
        <v>6041951</v>
      </c>
      <c r="B6309" s="19" t="s">
        <v>6177</v>
      </c>
      <c r="E6309" s="20">
        <v>6.86</v>
      </c>
      <c r="F6309">
        <f>MATCH(A:A,'Crown Aug Uploads '!B:B,0)</f>
        <v>6739</v>
      </c>
    </row>
    <row r="6310" spans="1:6" hidden="1" x14ac:dyDescent="0.3">
      <c r="A6310">
        <v>6041950</v>
      </c>
      <c r="B6310" s="19" t="s">
        <v>6178</v>
      </c>
      <c r="E6310" s="20">
        <v>6.46</v>
      </c>
      <c r="F6310">
        <f>MATCH(A:A,'Crown Aug Uploads '!B:B,0)</f>
        <v>6740</v>
      </c>
    </row>
    <row r="6311" spans="1:6" hidden="1" x14ac:dyDescent="0.3">
      <c r="A6311">
        <v>6041490</v>
      </c>
      <c r="B6311" s="19" t="s">
        <v>6179</v>
      </c>
      <c r="E6311" s="20">
        <v>39.159999999999997</v>
      </c>
      <c r="F6311">
        <f>MATCH(A:A,'Crown Aug Uploads '!B:B,0)</f>
        <v>6741</v>
      </c>
    </row>
    <row r="6312" spans="1:6" hidden="1" x14ac:dyDescent="0.3">
      <c r="A6312">
        <v>6041489</v>
      </c>
      <c r="B6312" s="19" t="s">
        <v>6180</v>
      </c>
      <c r="E6312" s="20">
        <v>21.66</v>
      </c>
      <c r="F6312">
        <f>MATCH(A:A,'Crown Aug Uploads '!B:B,0)</f>
        <v>6742</v>
      </c>
    </row>
    <row r="6313" spans="1:6" hidden="1" x14ac:dyDescent="0.3">
      <c r="A6313">
        <v>6047076</v>
      </c>
      <c r="B6313" s="19" t="s">
        <v>6181</v>
      </c>
      <c r="E6313" s="20">
        <v>93.28</v>
      </c>
      <c r="F6313">
        <f>MATCH(A:A,'Crown Aug Uploads '!B:B,0)</f>
        <v>6743</v>
      </c>
    </row>
    <row r="6314" spans="1:6" hidden="1" x14ac:dyDescent="0.3">
      <c r="A6314">
        <v>6046876</v>
      </c>
      <c r="B6314" s="19" t="s">
        <v>6182</v>
      </c>
      <c r="E6314" s="20">
        <v>29.33</v>
      </c>
      <c r="F6314">
        <f>MATCH(A:A,'Crown Aug Uploads '!B:B,0)</f>
        <v>6744</v>
      </c>
    </row>
    <row r="6315" spans="1:6" x14ac:dyDescent="0.3">
      <c r="A6315">
        <v>6046704</v>
      </c>
      <c r="B6315" s="19" t="s">
        <v>6183</v>
      </c>
      <c r="E6315" s="20">
        <v>25.04</v>
      </c>
      <c r="F6315">
        <f>MATCH(A:A,'Crown Aug Uploads '!B:B,0)</f>
        <v>6745</v>
      </c>
    </row>
    <row r="6316" spans="1:6" hidden="1" x14ac:dyDescent="0.3">
      <c r="A6316">
        <v>6046619</v>
      </c>
      <c r="B6316" s="19" t="s">
        <v>6184</v>
      </c>
      <c r="E6316" s="20">
        <v>12.6</v>
      </c>
      <c r="F6316">
        <f>MATCH(A:A,'Crown Aug Uploads '!B:B,0)</f>
        <v>622</v>
      </c>
    </row>
    <row r="6317" spans="1:6" x14ac:dyDescent="0.3">
      <c r="A6317">
        <v>6046440</v>
      </c>
      <c r="B6317" s="19" t="s">
        <v>6185</v>
      </c>
      <c r="E6317" s="20">
        <v>107.06</v>
      </c>
      <c r="F6317">
        <f>MATCH(A:A,'Crown Aug Uploads '!B:B,0)</f>
        <v>6746</v>
      </c>
    </row>
    <row r="6318" spans="1:6" x14ac:dyDescent="0.3">
      <c r="A6318">
        <v>6046439</v>
      </c>
      <c r="B6318" s="19" t="s">
        <v>6186</v>
      </c>
      <c r="E6318" s="20">
        <v>117.57</v>
      </c>
      <c r="F6318">
        <f>MATCH(A:A,'Crown Aug Uploads '!B:B,0)</f>
        <v>6747</v>
      </c>
    </row>
    <row r="6319" spans="1:6" x14ac:dyDescent="0.3">
      <c r="A6319">
        <v>6046438</v>
      </c>
      <c r="B6319" s="19" t="s">
        <v>6187</v>
      </c>
      <c r="E6319" s="20">
        <v>107.06</v>
      </c>
      <c r="F6319">
        <f>MATCH(A:A,'Crown Aug Uploads '!B:B,0)</f>
        <v>6748</v>
      </c>
    </row>
    <row r="6320" spans="1:6" hidden="1" x14ac:dyDescent="0.3">
      <c r="A6320">
        <v>6046207</v>
      </c>
      <c r="B6320" s="19" t="s">
        <v>6188</v>
      </c>
      <c r="E6320" s="20">
        <v>8.56</v>
      </c>
      <c r="F6320">
        <f>MATCH(A:A,'Crown Aug Uploads '!B:B,0)</f>
        <v>6749</v>
      </c>
    </row>
    <row r="6321" spans="1:6" hidden="1" x14ac:dyDescent="0.3">
      <c r="A6321">
        <v>6046123</v>
      </c>
      <c r="B6321" s="19" t="s">
        <v>6189</v>
      </c>
      <c r="E6321" s="20">
        <v>7.56</v>
      </c>
      <c r="F6321">
        <f>MATCH(A:A,'Crown Aug Uploads '!B:B,0)</f>
        <v>6750</v>
      </c>
    </row>
    <row r="6322" spans="1:6" hidden="1" x14ac:dyDescent="0.3">
      <c r="A6322">
        <v>6046122</v>
      </c>
      <c r="B6322" s="19" t="s">
        <v>6190</v>
      </c>
      <c r="E6322" s="20">
        <v>7.56</v>
      </c>
      <c r="F6322">
        <f>MATCH(A:A,'Crown Aug Uploads '!B:B,0)</f>
        <v>6751</v>
      </c>
    </row>
    <row r="6323" spans="1:6" hidden="1" x14ac:dyDescent="0.3">
      <c r="A6323">
        <v>6046120</v>
      </c>
      <c r="B6323" s="19" t="s">
        <v>6191</v>
      </c>
      <c r="E6323" s="20">
        <v>7.56</v>
      </c>
      <c r="F6323">
        <f>MATCH(A:A,'Crown Aug Uploads '!B:B,0)</f>
        <v>6752</v>
      </c>
    </row>
    <row r="6324" spans="1:6" hidden="1" x14ac:dyDescent="0.3">
      <c r="A6324">
        <v>6046119</v>
      </c>
      <c r="B6324" s="19" t="s">
        <v>6192</v>
      </c>
      <c r="E6324" s="20">
        <v>7.56</v>
      </c>
      <c r="F6324">
        <f>MATCH(A:A,'Crown Aug Uploads '!B:B,0)</f>
        <v>6753</v>
      </c>
    </row>
    <row r="6325" spans="1:6" hidden="1" x14ac:dyDescent="0.3">
      <c r="A6325">
        <v>6046117</v>
      </c>
      <c r="B6325" s="19" t="s">
        <v>6193</v>
      </c>
      <c r="E6325" s="20">
        <v>7.56</v>
      </c>
      <c r="F6325">
        <f>MATCH(A:A,'Crown Aug Uploads '!B:B,0)</f>
        <v>6754</v>
      </c>
    </row>
    <row r="6326" spans="1:6" hidden="1" x14ac:dyDescent="0.3">
      <c r="A6326">
        <v>6046116</v>
      </c>
      <c r="B6326" s="19" t="s">
        <v>6194</v>
      </c>
      <c r="E6326" s="20">
        <v>7.56</v>
      </c>
      <c r="F6326">
        <f>MATCH(A:A,'Crown Aug Uploads '!B:B,0)</f>
        <v>6755</v>
      </c>
    </row>
    <row r="6327" spans="1:6" hidden="1" x14ac:dyDescent="0.3">
      <c r="A6327">
        <v>6046115</v>
      </c>
      <c r="B6327" s="19" t="s">
        <v>6195</v>
      </c>
      <c r="E6327" s="20">
        <v>7.56</v>
      </c>
      <c r="F6327">
        <f>MATCH(A:A,'Crown Aug Uploads '!B:B,0)</f>
        <v>6756</v>
      </c>
    </row>
    <row r="6328" spans="1:6" hidden="1" x14ac:dyDescent="0.3">
      <c r="A6328">
        <v>6046114</v>
      </c>
      <c r="B6328" s="19" t="s">
        <v>6196</v>
      </c>
      <c r="E6328" s="20">
        <v>7.56</v>
      </c>
      <c r="F6328">
        <f>MATCH(A:A,'Crown Aug Uploads '!B:B,0)</f>
        <v>6757</v>
      </c>
    </row>
    <row r="6329" spans="1:6" hidden="1" x14ac:dyDescent="0.3">
      <c r="A6329">
        <v>6063177</v>
      </c>
      <c r="B6329" s="19" t="s">
        <v>6197</v>
      </c>
      <c r="E6329" s="20">
        <v>4.17</v>
      </c>
      <c r="F6329">
        <f>MATCH(A:A,'Crown Aug Uploads '!B:B,0)</f>
        <v>63</v>
      </c>
    </row>
    <row r="6330" spans="1:6" hidden="1" x14ac:dyDescent="0.3">
      <c r="A6330">
        <v>6063176</v>
      </c>
      <c r="B6330" s="19" t="s">
        <v>6198</v>
      </c>
      <c r="E6330" s="20">
        <v>2.6</v>
      </c>
      <c r="F6330">
        <f>MATCH(A:A,'Crown Aug Uploads '!B:B,0)</f>
        <v>486</v>
      </c>
    </row>
    <row r="6331" spans="1:6" hidden="1" x14ac:dyDescent="0.3">
      <c r="A6331">
        <v>6063175</v>
      </c>
      <c r="B6331" s="19" t="s">
        <v>6199</v>
      </c>
      <c r="E6331" s="20">
        <v>21.89</v>
      </c>
      <c r="F6331">
        <f>MATCH(A:A,'Crown Aug Uploads '!B:B,0)</f>
        <v>629</v>
      </c>
    </row>
    <row r="6332" spans="1:6" hidden="1" x14ac:dyDescent="0.3">
      <c r="A6332">
        <v>6063174</v>
      </c>
      <c r="B6332" s="19" t="s">
        <v>6200</v>
      </c>
      <c r="E6332" s="20">
        <v>13.68</v>
      </c>
      <c r="F6332">
        <f>MATCH(A:A,'Crown Aug Uploads '!B:B,0)</f>
        <v>6758</v>
      </c>
    </row>
    <row r="6333" spans="1:6" hidden="1" x14ac:dyDescent="0.3">
      <c r="A6333">
        <v>6063173</v>
      </c>
      <c r="B6333" s="19" t="s">
        <v>6201</v>
      </c>
      <c r="E6333" s="20">
        <v>17.36</v>
      </c>
      <c r="F6333">
        <f>MATCH(A:A,'Crown Aug Uploads '!B:B,0)</f>
        <v>101</v>
      </c>
    </row>
    <row r="6334" spans="1:6" hidden="1" x14ac:dyDescent="0.3">
      <c r="A6334">
        <v>6063172</v>
      </c>
      <c r="B6334" s="19" t="s">
        <v>6202</v>
      </c>
      <c r="E6334" s="20">
        <v>10.220000000000001</v>
      </c>
      <c r="F6334">
        <f>MATCH(A:A,'Crown Aug Uploads '!B:B,0)</f>
        <v>244</v>
      </c>
    </row>
    <row r="6335" spans="1:6" hidden="1" x14ac:dyDescent="0.3">
      <c r="A6335">
        <v>6063171</v>
      </c>
      <c r="B6335" s="19" t="s">
        <v>6203</v>
      </c>
      <c r="E6335" s="20">
        <v>7.14</v>
      </c>
      <c r="F6335">
        <f>MATCH(A:A,'Crown Aug Uploads '!B:B,0)</f>
        <v>485</v>
      </c>
    </row>
    <row r="6336" spans="1:6" hidden="1" x14ac:dyDescent="0.3">
      <c r="A6336">
        <v>6063170</v>
      </c>
      <c r="B6336" s="19" t="s">
        <v>6204</v>
      </c>
      <c r="E6336" s="20">
        <v>20</v>
      </c>
      <c r="F6336">
        <f>MATCH(A:A,'Crown Aug Uploads '!B:B,0)</f>
        <v>628</v>
      </c>
    </row>
    <row r="6337" spans="1:6" hidden="1" x14ac:dyDescent="0.3">
      <c r="A6337">
        <v>6048273</v>
      </c>
      <c r="B6337" s="19" t="s">
        <v>6205</v>
      </c>
      <c r="E6337" s="20">
        <v>2.65</v>
      </c>
      <c r="F6337">
        <f>MATCH(A:A,'Crown Aug Uploads '!B:B,0)</f>
        <v>6759</v>
      </c>
    </row>
    <row r="6338" spans="1:6" hidden="1" x14ac:dyDescent="0.3">
      <c r="A6338">
        <v>6055304</v>
      </c>
      <c r="B6338" s="19" t="s">
        <v>6206</v>
      </c>
      <c r="E6338" s="20">
        <v>2.98</v>
      </c>
      <c r="F6338">
        <f>MATCH(A:A,'Crown Aug Uploads '!B:B,0)</f>
        <v>6760</v>
      </c>
    </row>
    <row r="6339" spans="1:6" hidden="1" x14ac:dyDescent="0.3">
      <c r="A6339">
        <v>6056005</v>
      </c>
      <c r="B6339" s="19" t="s">
        <v>6207</v>
      </c>
      <c r="E6339" s="20">
        <v>1.48</v>
      </c>
      <c r="F6339">
        <f>MATCH(A:A,'Crown Aug Uploads '!B:B,0)</f>
        <v>6761</v>
      </c>
    </row>
    <row r="6340" spans="1:6" hidden="1" x14ac:dyDescent="0.3">
      <c r="A6340">
        <v>6056006</v>
      </c>
      <c r="B6340" s="19" t="s">
        <v>6208</v>
      </c>
      <c r="E6340" s="20">
        <v>1.7</v>
      </c>
      <c r="F6340">
        <f>MATCH(A:A,'Crown Aug Uploads '!B:B,0)</f>
        <v>605</v>
      </c>
    </row>
    <row r="6341" spans="1:6" hidden="1" x14ac:dyDescent="0.3">
      <c r="A6341">
        <v>6056007</v>
      </c>
      <c r="B6341" s="19" t="s">
        <v>6209</v>
      </c>
      <c r="E6341" s="20">
        <v>2.08</v>
      </c>
      <c r="F6341">
        <f>MATCH(A:A,'Crown Aug Uploads '!B:B,0)</f>
        <v>301</v>
      </c>
    </row>
    <row r="6342" spans="1:6" hidden="1" x14ac:dyDescent="0.3">
      <c r="A6342">
        <v>6056008</v>
      </c>
      <c r="B6342" s="19" t="s">
        <v>6210</v>
      </c>
      <c r="E6342" s="20">
        <v>3.25</v>
      </c>
      <c r="F6342">
        <f>MATCH(A:A,'Crown Aug Uploads '!B:B,0)</f>
        <v>784</v>
      </c>
    </row>
    <row r="6343" spans="1:6" hidden="1" x14ac:dyDescent="0.3">
      <c r="A6343">
        <v>6056009</v>
      </c>
      <c r="B6343" s="19" t="s">
        <v>6211</v>
      </c>
      <c r="E6343" s="20">
        <v>11.17</v>
      </c>
      <c r="F6343">
        <f>MATCH(A:A,'Crown Aug Uploads '!B:B,0)</f>
        <v>102</v>
      </c>
    </row>
    <row r="6344" spans="1:6" hidden="1" x14ac:dyDescent="0.3">
      <c r="A6344">
        <v>6055211</v>
      </c>
      <c r="B6344" s="19" t="s">
        <v>6212</v>
      </c>
      <c r="E6344" s="20">
        <v>1.2</v>
      </c>
      <c r="F6344">
        <f>MATCH(A:A,'Crown Aug Uploads '!B:B,0)</f>
        <v>167</v>
      </c>
    </row>
    <row r="6345" spans="1:6" hidden="1" x14ac:dyDescent="0.3">
      <c r="A6345">
        <v>6055212</v>
      </c>
      <c r="B6345" s="19" t="s">
        <v>6213</v>
      </c>
      <c r="E6345" s="20">
        <v>1.68</v>
      </c>
      <c r="F6345">
        <f>MATCH(A:A,'Crown Aug Uploads '!B:B,0)</f>
        <v>95</v>
      </c>
    </row>
    <row r="6346" spans="1:6" hidden="1" x14ac:dyDescent="0.3">
      <c r="A6346">
        <v>6055213</v>
      </c>
      <c r="B6346" s="19" t="s">
        <v>6214</v>
      </c>
      <c r="E6346" s="20">
        <v>2.75</v>
      </c>
      <c r="F6346">
        <f>MATCH(A:A,'Crown Aug Uploads '!B:B,0)</f>
        <v>565</v>
      </c>
    </row>
    <row r="6347" spans="1:6" hidden="1" x14ac:dyDescent="0.3">
      <c r="A6347">
        <v>6055214</v>
      </c>
      <c r="B6347" s="19" t="s">
        <v>6215</v>
      </c>
      <c r="E6347" s="20">
        <v>7.63</v>
      </c>
      <c r="F6347">
        <f>MATCH(A:A,'Crown Aug Uploads '!B:B,0)</f>
        <v>98</v>
      </c>
    </row>
    <row r="6348" spans="1:6" hidden="1" x14ac:dyDescent="0.3">
      <c r="A6348">
        <v>6055215</v>
      </c>
      <c r="B6348" s="19" t="s">
        <v>6216</v>
      </c>
      <c r="E6348" s="20">
        <v>0.42</v>
      </c>
      <c r="F6348">
        <f>MATCH(A:A,'Crown Aug Uploads '!B:B,0)</f>
        <v>6762</v>
      </c>
    </row>
    <row r="6349" spans="1:6" hidden="1" x14ac:dyDescent="0.3">
      <c r="A6349">
        <v>6055216</v>
      </c>
      <c r="B6349" s="19" t="s">
        <v>6217</v>
      </c>
      <c r="E6349" s="20">
        <v>0.61</v>
      </c>
      <c r="F6349">
        <f>MATCH(A:A,'Crown Aug Uploads '!B:B,0)</f>
        <v>6763</v>
      </c>
    </row>
    <row r="6350" spans="1:6" hidden="1" x14ac:dyDescent="0.3">
      <c r="A6350">
        <v>6055219</v>
      </c>
      <c r="B6350" s="19" t="s">
        <v>6218</v>
      </c>
      <c r="E6350" s="20">
        <v>7.32</v>
      </c>
      <c r="F6350">
        <f>MATCH(A:A,'Crown Aug Uploads '!B:B,0)</f>
        <v>1260</v>
      </c>
    </row>
    <row r="6351" spans="1:6" hidden="1" x14ac:dyDescent="0.3">
      <c r="A6351">
        <v>6055302</v>
      </c>
      <c r="B6351" s="19" t="s">
        <v>6219</v>
      </c>
      <c r="E6351" s="20">
        <v>5.72</v>
      </c>
      <c r="F6351">
        <f>MATCH(A:A,'Crown Aug Uploads '!B:B,0)</f>
        <v>6764</v>
      </c>
    </row>
    <row r="6352" spans="1:6" hidden="1" x14ac:dyDescent="0.3">
      <c r="A6352">
        <v>6055308</v>
      </c>
      <c r="B6352" s="19" t="s">
        <v>6220</v>
      </c>
      <c r="E6352" s="20">
        <v>7.43</v>
      </c>
      <c r="F6352">
        <f>MATCH(A:A,'Crown Aug Uploads '!B:B,0)</f>
        <v>6765</v>
      </c>
    </row>
    <row r="6353" spans="1:6" hidden="1" x14ac:dyDescent="0.3">
      <c r="A6353">
        <v>6056042</v>
      </c>
      <c r="B6353" s="19" t="s">
        <v>6221</v>
      </c>
      <c r="E6353" s="20">
        <v>7.45</v>
      </c>
      <c r="F6353">
        <f>MATCH(A:A,'Crown Aug Uploads '!B:B,0)</f>
        <v>604</v>
      </c>
    </row>
    <row r="6354" spans="1:6" hidden="1" x14ac:dyDescent="0.3">
      <c r="A6354">
        <v>6056043</v>
      </c>
      <c r="B6354" s="19" t="s">
        <v>6222</v>
      </c>
      <c r="E6354" s="20">
        <v>12</v>
      </c>
      <c r="F6354">
        <f>MATCH(A:A,'Crown Aug Uploads '!B:B,0)</f>
        <v>122</v>
      </c>
    </row>
    <row r="6355" spans="1:6" hidden="1" x14ac:dyDescent="0.3">
      <c r="A6355">
        <v>6056044</v>
      </c>
      <c r="B6355" s="19" t="s">
        <v>6223</v>
      </c>
      <c r="E6355" s="20">
        <v>11.18</v>
      </c>
      <c r="F6355">
        <f>MATCH(A:A,'Crown Aug Uploads '!B:B,0)</f>
        <v>603</v>
      </c>
    </row>
    <row r="6356" spans="1:6" hidden="1" x14ac:dyDescent="0.3">
      <c r="A6356">
        <v>6057927</v>
      </c>
      <c r="B6356" s="19" t="s">
        <v>6224</v>
      </c>
      <c r="E6356" s="20">
        <v>4.68</v>
      </c>
      <c r="F6356">
        <f>MATCH(A:A,'Crown Aug Uploads '!B:B,0)</f>
        <v>787</v>
      </c>
    </row>
    <row r="6357" spans="1:6" hidden="1" x14ac:dyDescent="0.3">
      <c r="A6357">
        <v>6058420</v>
      </c>
      <c r="B6357" s="19" t="s">
        <v>6225</v>
      </c>
      <c r="E6357" s="20">
        <v>4.17</v>
      </c>
      <c r="F6357">
        <f>MATCH(A:A,'Crown Aug Uploads '!B:B,0)</f>
        <v>6766</v>
      </c>
    </row>
    <row r="6358" spans="1:6" hidden="1" x14ac:dyDescent="0.3">
      <c r="A6358">
        <v>6058422</v>
      </c>
      <c r="B6358" s="19" t="s">
        <v>6226</v>
      </c>
      <c r="E6358" s="20">
        <v>4.17</v>
      </c>
      <c r="F6358">
        <f>MATCH(A:A,'Crown Aug Uploads '!B:B,0)</f>
        <v>6767</v>
      </c>
    </row>
    <row r="6359" spans="1:6" x14ac:dyDescent="0.3">
      <c r="A6359">
        <v>6058498</v>
      </c>
      <c r="B6359" s="19" t="s">
        <v>6227</v>
      </c>
      <c r="E6359" s="20">
        <v>60</v>
      </c>
      <c r="F6359">
        <f>MATCH(A:A,'Crown Aug Uploads '!B:B,0)</f>
        <v>6768</v>
      </c>
    </row>
    <row r="6360" spans="1:6" x14ac:dyDescent="0.3">
      <c r="A6360">
        <v>6058499</v>
      </c>
      <c r="B6360" s="19" t="s">
        <v>6228</v>
      </c>
      <c r="E6360" s="20">
        <v>33.33</v>
      </c>
      <c r="F6360">
        <f>MATCH(A:A,'Crown Aug Uploads '!B:B,0)</f>
        <v>6769</v>
      </c>
    </row>
    <row r="6361" spans="1:6" hidden="1" x14ac:dyDescent="0.3">
      <c r="A6361">
        <v>6059805</v>
      </c>
      <c r="B6361" s="19" t="s">
        <v>6229</v>
      </c>
      <c r="E6361" s="20">
        <v>20.66</v>
      </c>
      <c r="F6361">
        <f>MATCH(A:A,'Crown Aug Uploads '!B:B,0)</f>
        <v>786</v>
      </c>
    </row>
    <row r="6362" spans="1:6" hidden="1" x14ac:dyDescent="0.3">
      <c r="A6362">
        <v>6059806</v>
      </c>
      <c r="B6362" s="19" t="s">
        <v>6230</v>
      </c>
      <c r="E6362" s="20">
        <v>8.9600000000000009</v>
      </c>
      <c r="F6362">
        <f>MATCH(A:A,'Crown Aug Uploads '!B:B,0)</f>
        <v>785</v>
      </c>
    </row>
    <row r="6363" spans="1:6" hidden="1" x14ac:dyDescent="0.3">
      <c r="A6363">
        <v>6048775</v>
      </c>
      <c r="B6363" s="19" t="s">
        <v>6231</v>
      </c>
      <c r="E6363" s="20">
        <v>0.74</v>
      </c>
      <c r="F6363">
        <f>MATCH(A:A,'Crown Aug Uploads '!B:B,0)</f>
        <v>6770</v>
      </c>
    </row>
    <row r="6364" spans="1:6" hidden="1" x14ac:dyDescent="0.3">
      <c r="A6364">
        <v>6048776</v>
      </c>
      <c r="B6364" s="19" t="s">
        <v>6232</v>
      </c>
      <c r="E6364" s="20">
        <v>1.1200000000000001</v>
      </c>
      <c r="F6364">
        <f>MATCH(A:A,'Crown Aug Uploads '!B:B,0)</f>
        <v>6771</v>
      </c>
    </row>
    <row r="6365" spans="1:6" hidden="1" x14ac:dyDescent="0.3">
      <c r="A6365">
        <v>6048781</v>
      </c>
      <c r="B6365" s="19" t="s">
        <v>6233</v>
      </c>
      <c r="E6365" s="20">
        <v>1.6</v>
      </c>
      <c r="F6365">
        <f>MATCH(A:A,'Crown Aug Uploads '!B:B,0)</f>
        <v>6772</v>
      </c>
    </row>
    <row r="6366" spans="1:6" hidden="1" x14ac:dyDescent="0.3">
      <c r="A6366">
        <v>6048786</v>
      </c>
      <c r="B6366" s="19" t="s">
        <v>6234</v>
      </c>
      <c r="E6366" s="20">
        <v>10.23</v>
      </c>
      <c r="F6366">
        <f>MATCH(A:A,'Crown Aug Uploads '!B:B,0)</f>
        <v>1265</v>
      </c>
    </row>
    <row r="6367" spans="1:6" hidden="1" x14ac:dyDescent="0.3">
      <c r="A6367">
        <v>6048790</v>
      </c>
      <c r="B6367" s="19" t="s">
        <v>6235</v>
      </c>
      <c r="E6367" s="20">
        <v>1.1000000000000001</v>
      </c>
      <c r="F6367">
        <f>MATCH(A:A,'Crown Aug Uploads '!B:B,0)</f>
        <v>6773</v>
      </c>
    </row>
    <row r="6368" spans="1:6" hidden="1" x14ac:dyDescent="0.3">
      <c r="A6368">
        <v>6049135</v>
      </c>
      <c r="B6368" s="19" t="s">
        <v>6236</v>
      </c>
      <c r="E6368" s="20">
        <v>0.92</v>
      </c>
      <c r="F6368">
        <f>MATCH(A:A,'Crown Aug Uploads '!B:B,0)</f>
        <v>6774</v>
      </c>
    </row>
    <row r="6369" spans="1:6" hidden="1" x14ac:dyDescent="0.3">
      <c r="A6369">
        <v>6055199</v>
      </c>
      <c r="B6369" s="19" t="s">
        <v>6237</v>
      </c>
      <c r="E6369" s="20">
        <v>0.88</v>
      </c>
      <c r="F6369">
        <f>MATCH(A:A,'Crown Aug Uploads '!B:B,0)</f>
        <v>225</v>
      </c>
    </row>
    <row r="6370" spans="1:6" hidden="1" x14ac:dyDescent="0.3">
      <c r="A6370">
        <v>6055200</v>
      </c>
      <c r="B6370" s="19" t="s">
        <v>6238</v>
      </c>
      <c r="E6370" s="20">
        <v>1.79</v>
      </c>
      <c r="F6370">
        <f>MATCH(A:A,'Crown Aug Uploads '!B:B,0)</f>
        <v>318</v>
      </c>
    </row>
    <row r="6371" spans="1:6" hidden="1" x14ac:dyDescent="0.3">
      <c r="A6371">
        <v>6055201</v>
      </c>
      <c r="B6371" s="19" t="s">
        <v>6239</v>
      </c>
      <c r="E6371" s="20">
        <v>1.38</v>
      </c>
      <c r="F6371">
        <f>MATCH(A:A,'Crown Aug Uploads '!B:B,0)</f>
        <v>39</v>
      </c>
    </row>
    <row r="6372" spans="1:6" hidden="1" x14ac:dyDescent="0.3">
      <c r="A6372">
        <v>6055202</v>
      </c>
      <c r="B6372" s="19" t="s">
        <v>6240</v>
      </c>
      <c r="E6372" s="20">
        <v>1.98</v>
      </c>
      <c r="F6372">
        <f>MATCH(A:A,'Crown Aug Uploads '!B:B,0)</f>
        <v>283</v>
      </c>
    </row>
    <row r="6373" spans="1:6" hidden="1" x14ac:dyDescent="0.3">
      <c r="A6373">
        <v>6055203</v>
      </c>
      <c r="B6373" s="19" t="s">
        <v>6241</v>
      </c>
      <c r="E6373" s="20">
        <v>6.26</v>
      </c>
      <c r="F6373">
        <f>MATCH(A:A,'Crown Aug Uploads '!B:B,0)</f>
        <v>566</v>
      </c>
    </row>
    <row r="6374" spans="1:6" hidden="1" x14ac:dyDescent="0.3">
      <c r="A6374">
        <v>6055204</v>
      </c>
      <c r="B6374" s="19" t="s">
        <v>6242</v>
      </c>
      <c r="E6374" s="20">
        <v>6.66</v>
      </c>
      <c r="F6374">
        <f>MATCH(A:A,'Crown Aug Uploads '!B:B,0)</f>
        <v>66</v>
      </c>
    </row>
    <row r="6375" spans="1:6" hidden="1" x14ac:dyDescent="0.3">
      <c r="A6375">
        <v>6055205</v>
      </c>
      <c r="B6375" s="19" t="s">
        <v>6243</v>
      </c>
      <c r="E6375" s="20">
        <v>0.55000000000000004</v>
      </c>
      <c r="F6375">
        <f>MATCH(A:A,'Crown Aug Uploads '!B:B,0)</f>
        <v>1264</v>
      </c>
    </row>
    <row r="6376" spans="1:6" hidden="1" x14ac:dyDescent="0.3">
      <c r="A6376">
        <v>6055206</v>
      </c>
      <c r="B6376" s="19" t="s">
        <v>6244</v>
      </c>
      <c r="E6376" s="20">
        <v>0.77</v>
      </c>
      <c r="F6376">
        <f>MATCH(A:A,'Crown Aug Uploads '!B:B,0)</f>
        <v>1263</v>
      </c>
    </row>
    <row r="6377" spans="1:6" hidden="1" x14ac:dyDescent="0.3">
      <c r="A6377">
        <v>6055207</v>
      </c>
      <c r="B6377" s="19" t="s">
        <v>6245</v>
      </c>
      <c r="E6377" s="20">
        <v>1.01</v>
      </c>
      <c r="F6377">
        <f>MATCH(A:A,'Crown Aug Uploads '!B:B,0)</f>
        <v>306</v>
      </c>
    </row>
    <row r="6378" spans="1:6" hidden="1" x14ac:dyDescent="0.3">
      <c r="A6378">
        <v>6055208</v>
      </c>
      <c r="B6378" s="19" t="s">
        <v>6246</v>
      </c>
      <c r="E6378" s="20">
        <v>1.61</v>
      </c>
      <c r="F6378">
        <f>MATCH(A:A,'Crown Aug Uploads '!B:B,0)</f>
        <v>1262</v>
      </c>
    </row>
    <row r="6379" spans="1:6" hidden="1" x14ac:dyDescent="0.3">
      <c r="A6379">
        <v>6055209</v>
      </c>
      <c r="B6379" s="19" t="s">
        <v>6247</v>
      </c>
      <c r="E6379" s="20">
        <v>5.52</v>
      </c>
      <c r="F6379">
        <f>MATCH(A:A,'Crown Aug Uploads '!B:B,0)</f>
        <v>1261</v>
      </c>
    </row>
    <row r="6380" spans="1:6" hidden="1" x14ac:dyDescent="0.3">
      <c r="A6380">
        <v>6055210</v>
      </c>
      <c r="B6380" s="19" t="s">
        <v>6248</v>
      </c>
      <c r="E6380" s="20">
        <v>0.98</v>
      </c>
      <c r="F6380">
        <f>MATCH(A:A,'Crown Aug Uploads '!B:B,0)</f>
        <v>734</v>
      </c>
    </row>
    <row r="6381" spans="1:6" hidden="1" x14ac:dyDescent="0.3">
      <c r="A6381">
        <v>6047941</v>
      </c>
      <c r="B6381" s="19" t="s">
        <v>6249</v>
      </c>
      <c r="E6381" s="20">
        <v>8.3000000000000007</v>
      </c>
      <c r="F6381">
        <f>MATCH(A:A,'Crown Aug Uploads '!B:B,0)</f>
        <v>6775</v>
      </c>
    </row>
    <row r="6382" spans="1:6" hidden="1" x14ac:dyDescent="0.3">
      <c r="A6382">
        <v>6047942</v>
      </c>
      <c r="B6382" s="19" t="s">
        <v>6250</v>
      </c>
      <c r="E6382" s="20">
        <v>8.3000000000000007</v>
      </c>
      <c r="F6382">
        <f>MATCH(A:A,'Crown Aug Uploads '!B:B,0)</f>
        <v>6776</v>
      </c>
    </row>
    <row r="6383" spans="1:6" hidden="1" x14ac:dyDescent="0.3">
      <c r="A6383">
        <v>6047955</v>
      </c>
      <c r="B6383" s="19" t="s">
        <v>6251</v>
      </c>
      <c r="E6383" s="20">
        <v>7.26</v>
      </c>
      <c r="F6383">
        <f>MATCH(A:A,'Crown Aug Uploads '!B:B,0)</f>
        <v>6777</v>
      </c>
    </row>
    <row r="6384" spans="1:6" hidden="1" x14ac:dyDescent="0.3">
      <c r="A6384">
        <v>6047957</v>
      </c>
      <c r="B6384" s="19" t="s">
        <v>6252</v>
      </c>
      <c r="E6384" s="20">
        <v>7.26</v>
      </c>
      <c r="F6384">
        <f>MATCH(A:A,'Crown Aug Uploads '!B:B,0)</f>
        <v>6778</v>
      </c>
    </row>
    <row r="6385" spans="1:6" hidden="1" x14ac:dyDescent="0.3">
      <c r="A6385">
        <v>6047958</v>
      </c>
      <c r="B6385" s="19" t="s">
        <v>6253</v>
      </c>
      <c r="E6385" s="20">
        <v>7.26</v>
      </c>
      <c r="F6385">
        <f>MATCH(A:A,'Crown Aug Uploads '!B:B,0)</f>
        <v>6779</v>
      </c>
    </row>
    <row r="6386" spans="1:6" hidden="1" x14ac:dyDescent="0.3">
      <c r="A6386">
        <v>6047952</v>
      </c>
      <c r="B6386" s="19" t="s">
        <v>6254</v>
      </c>
      <c r="E6386" s="20">
        <v>9.83</v>
      </c>
      <c r="F6386">
        <f>MATCH(A:A,'Crown Aug Uploads '!B:B,0)</f>
        <v>144</v>
      </c>
    </row>
    <row r="6387" spans="1:6" hidden="1" x14ac:dyDescent="0.3">
      <c r="A6387">
        <v>6047951</v>
      </c>
      <c r="B6387" s="19" t="s">
        <v>207</v>
      </c>
      <c r="E6387" s="20">
        <v>0.87</v>
      </c>
      <c r="F6387">
        <f>MATCH(A:A,'Crown Aug Uploads '!B:B,0)</f>
        <v>1266</v>
      </c>
    </row>
    <row r="6388" spans="1:6" hidden="1" x14ac:dyDescent="0.3">
      <c r="A6388">
        <v>6047950</v>
      </c>
      <c r="B6388" s="19" t="s">
        <v>209</v>
      </c>
      <c r="E6388" s="20">
        <v>2.0299999999999998</v>
      </c>
      <c r="F6388">
        <f>MATCH(A:A,'Crown Aug Uploads '!B:B,0)</f>
        <v>404</v>
      </c>
    </row>
    <row r="6389" spans="1:6" hidden="1" x14ac:dyDescent="0.3">
      <c r="A6389">
        <v>6047709</v>
      </c>
      <c r="B6389" s="19" t="s">
        <v>6255</v>
      </c>
      <c r="E6389" s="20">
        <v>0.82</v>
      </c>
      <c r="F6389">
        <f>MATCH(A:A,'Crown Aug Uploads '!B:B,0)</f>
        <v>1267</v>
      </c>
    </row>
    <row r="6390" spans="1:6" hidden="1" x14ac:dyDescent="0.3">
      <c r="A6390">
        <v>6053265</v>
      </c>
      <c r="B6390" s="19" t="s">
        <v>6256</v>
      </c>
      <c r="E6390" s="20">
        <v>3.36</v>
      </c>
      <c r="F6390">
        <f>MATCH(A:A,'Crown Aug Uploads '!B:B,0)</f>
        <v>6780</v>
      </c>
    </row>
    <row r="6391" spans="1:6" hidden="1" x14ac:dyDescent="0.3">
      <c r="A6391">
        <v>6047954</v>
      </c>
      <c r="B6391" s="19" t="s">
        <v>6257</v>
      </c>
      <c r="E6391" s="20">
        <v>1.87</v>
      </c>
      <c r="F6391">
        <f>MATCH(A:A,'Crown Aug Uploads '!B:B,0)</f>
        <v>164</v>
      </c>
    </row>
    <row r="6392" spans="1:6" hidden="1" x14ac:dyDescent="0.3">
      <c r="A6392">
        <v>6049143</v>
      </c>
      <c r="B6392" s="19" t="s">
        <v>6258</v>
      </c>
      <c r="E6392" s="20">
        <v>5.62</v>
      </c>
      <c r="F6392">
        <f>MATCH(A:A,'Crown Aug Uploads '!B:B,0)</f>
        <v>1268</v>
      </c>
    </row>
    <row r="6393" spans="1:6" hidden="1" x14ac:dyDescent="0.3">
      <c r="A6393">
        <v>6061384</v>
      </c>
      <c r="B6393" s="19" t="s">
        <v>6259</v>
      </c>
      <c r="E6393" s="20">
        <v>3.97</v>
      </c>
      <c r="F6393">
        <f>MATCH(A:A,'Crown Aug Uploads '!B:B,0)</f>
        <v>165</v>
      </c>
    </row>
    <row r="6394" spans="1:6" hidden="1" x14ac:dyDescent="0.3">
      <c r="A6394">
        <v>6062023</v>
      </c>
      <c r="B6394" s="19" t="s">
        <v>6260</v>
      </c>
      <c r="E6394" s="20">
        <v>6.18</v>
      </c>
      <c r="F6394">
        <f>MATCH(A:A,'Crown Aug Uploads '!B:B,0)</f>
        <v>6781</v>
      </c>
    </row>
    <row r="6395" spans="1:6" hidden="1" x14ac:dyDescent="0.3">
      <c r="A6395">
        <v>6055435</v>
      </c>
      <c r="B6395" s="19" t="s">
        <v>6261</v>
      </c>
      <c r="E6395" s="20">
        <v>3.33</v>
      </c>
      <c r="F6395">
        <f>MATCH(A:A,'Crown Aug Uploads '!B:B,0)</f>
        <v>1276</v>
      </c>
    </row>
    <row r="6396" spans="1:6" hidden="1" x14ac:dyDescent="0.3">
      <c r="A6396">
        <v>6055437</v>
      </c>
      <c r="B6396" s="19" t="s">
        <v>6262</v>
      </c>
      <c r="E6396" s="20">
        <v>1.54</v>
      </c>
      <c r="F6396">
        <f>MATCH(A:A,'Crown Aug Uploads '!B:B,0)</f>
        <v>1275</v>
      </c>
    </row>
    <row r="6397" spans="1:6" hidden="1" x14ac:dyDescent="0.3">
      <c r="A6397">
        <v>6055438</v>
      </c>
      <c r="B6397" s="19" t="s">
        <v>6263</v>
      </c>
      <c r="E6397" s="20">
        <v>4.16</v>
      </c>
      <c r="F6397">
        <f>MATCH(A:A,'Crown Aug Uploads '!B:B,0)</f>
        <v>1274</v>
      </c>
    </row>
    <row r="6398" spans="1:6" hidden="1" x14ac:dyDescent="0.3">
      <c r="A6398">
        <v>6055439</v>
      </c>
      <c r="B6398" s="19" t="s">
        <v>214</v>
      </c>
      <c r="E6398" s="20">
        <v>1.9</v>
      </c>
      <c r="F6398">
        <f>MATCH(A:A,'Crown Aug Uploads '!B:B,0)</f>
        <v>313</v>
      </c>
    </row>
    <row r="6399" spans="1:6" hidden="1" x14ac:dyDescent="0.3">
      <c r="A6399">
        <v>6055440</v>
      </c>
      <c r="B6399" s="19" t="s">
        <v>213</v>
      </c>
      <c r="E6399" s="20">
        <v>2.87</v>
      </c>
      <c r="F6399">
        <f>MATCH(A:A,'Crown Aug Uploads '!B:B,0)</f>
        <v>1273</v>
      </c>
    </row>
    <row r="6400" spans="1:6" hidden="1" x14ac:dyDescent="0.3">
      <c r="A6400">
        <v>6055441</v>
      </c>
      <c r="B6400" s="19" t="s">
        <v>212</v>
      </c>
      <c r="E6400" s="20">
        <v>4.16</v>
      </c>
      <c r="F6400">
        <f>MATCH(A:A,'Crown Aug Uploads '!B:B,0)</f>
        <v>618</v>
      </c>
    </row>
    <row r="6401" spans="1:6" hidden="1" x14ac:dyDescent="0.3">
      <c r="A6401">
        <v>6055442</v>
      </c>
      <c r="B6401" s="19" t="s">
        <v>211</v>
      </c>
      <c r="E6401" s="20">
        <v>8.32</v>
      </c>
      <c r="F6401">
        <f>MATCH(A:A,'Crown Aug Uploads '!B:B,0)</f>
        <v>1272</v>
      </c>
    </row>
    <row r="6402" spans="1:6" hidden="1" x14ac:dyDescent="0.3">
      <c r="A6402">
        <v>6055443</v>
      </c>
      <c r="B6402" s="19" t="s">
        <v>6264</v>
      </c>
      <c r="E6402" s="20">
        <v>4.16</v>
      </c>
      <c r="F6402">
        <f>MATCH(A:A,'Crown Aug Uploads '!B:B,0)</f>
        <v>405</v>
      </c>
    </row>
    <row r="6403" spans="1:6" hidden="1" x14ac:dyDescent="0.3">
      <c r="A6403">
        <v>6055446</v>
      </c>
      <c r="B6403" s="19" t="s">
        <v>210</v>
      </c>
      <c r="E6403" s="20">
        <v>4.99</v>
      </c>
      <c r="F6403">
        <f>MATCH(A:A,'Crown Aug Uploads '!B:B,0)</f>
        <v>1271</v>
      </c>
    </row>
    <row r="6404" spans="1:6" hidden="1" x14ac:dyDescent="0.3">
      <c r="A6404">
        <v>6055448</v>
      </c>
      <c r="B6404" s="19" t="s">
        <v>6265</v>
      </c>
      <c r="E6404" s="20">
        <v>3.19</v>
      </c>
      <c r="F6404">
        <f>MATCH(A:A,'Crown Aug Uploads '!B:B,0)</f>
        <v>1270</v>
      </c>
    </row>
    <row r="6405" spans="1:6" hidden="1" x14ac:dyDescent="0.3">
      <c r="A6405">
        <v>6055449</v>
      </c>
      <c r="B6405" s="19" t="s">
        <v>6266</v>
      </c>
      <c r="E6405" s="20">
        <v>7.49</v>
      </c>
      <c r="F6405">
        <f>MATCH(A:A,'Crown Aug Uploads '!B:B,0)</f>
        <v>1269</v>
      </c>
    </row>
    <row r="6406" spans="1:6" hidden="1" x14ac:dyDescent="0.3">
      <c r="A6406">
        <v>6060093</v>
      </c>
      <c r="B6406" s="19" t="s">
        <v>6267</v>
      </c>
      <c r="E6406" s="20">
        <v>9.6300000000000008</v>
      </c>
      <c r="F6406">
        <f>MATCH(A:A,'Crown Aug Uploads '!B:B,0)</f>
        <v>6782</v>
      </c>
    </row>
    <row r="6407" spans="1:6" hidden="1" x14ac:dyDescent="0.3">
      <c r="A6407">
        <v>6061583</v>
      </c>
      <c r="B6407" s="19" t="s">
        <v>6268</v>
      </c>
      <c r="E6407" s="20">
        <v>11.72</v>
      </c>
      <c r="F6407">
        <f>MATCH(A:A,'Crown Aug Uploads '!B:B,0)</f>
        <v>6783</v>
      </c>
    </row>
    <row r="6408" spans="1:6" x14ac:dyDescent="0.3">
      <c r="A6408">
        <v>6061584</v>
      </c>
      <c r="B6408" s="19" t="s">
        <v>6269</v>
      </c>
      <c r="E6408" s="20">
        <v>6.07</v>
      </c>
      <c r="F6408">
        <f>MATCH(A:A,'Crown Aug Uploads '!B:B,0)</f>
        <v>6784</v>
      </c>
    </row>
    <row r="6409" spans="1:6" hidden="1" x14ac:dyDescent="0.3">
      <c r="A6409">
        <v>6055431</v>
      </c>
      <c r="B6409" s="19" t="s">
        <v>6270</v>
      </c>
      <c r="E6409" s="20">
        <v>1.2</v>
      </c>
      <c r="F6409">
        <f>MATCH(A:A,'Crown Aug Uploads '!B:B,0)</f>
        <v>1277</v>
      </c>
    </row>
    <row r="6410" spans="1:6" hidden="1" x14ac:dyDescent="0.3">
      <c r="A6410">
        <v>6048762</v>
      </c>
      <c r="B6410" s="19" t="s">
        <v>6271</v>
      </c>
      <c r="E6410" s="20">
        <v>1.69</v>
      </c>
      <c r="F6410">
        <f>MATCH(A:A,'Crown Aug Uploads '!B:B,0)</f>
        <v>6785</v>
      </c>
    </row>
    <row r="6411" spans="1:6" hidden="1" x14ac:dyDescent="0.3">
      <c r="A6411">
        <v>6048763</v>
      </c>
      <c r="B6411" s="19" t="s">
        <v>6272</v>
      </c>
      <c r="E6411" s="20">
        <v>0.4</v>
      </c>
      <c r="F6411">
        <f>MATCH(A:A,'Crown Aug Uploads '!B:B,0)</f>
        <v>6786</v>
      </c>
    </row>
    <row r="6412" spans="1:6" hidden="1" x14ac:dyDescent="0.3">
      <c r="A6412">
        <v>6049055</v>
      </c>
      <c r="B6412" s="19" t="s">
        <v>6273</v>
      </c>
      <c r="E6412" s="20">
        <v>2.0499999999999998</v>
      </c>
      <c r="F6412">
        <f>MATCH(A:A,'Crown Aug Uploads '!B:B,0)</f>
        <v>6787</v>
      </c>
    </row>
    <row r="6413" spans="1:6" hidden="1" x14ac:dyDescent="0.3">
      <c r="A6413">
        <v>6049067</v>
      </c>
      <c r="B6413" s="19" t="s">
        <v>6274</v>
      </c>
      <c r="E6413" s="20">
        <v>0.44</v>
      </c>
      <c r="F6413">
        <f>MATCH(A:A,'Crown Aug Uploads '!B:B,0)</f>
        <v>6788</v>
      </c>
    </row>
    <row r="6414" spans="1:6" hidden="1" x14ac:dyDescent="0.3">
      <c r="A6414">
        <v>6049069</v>
      </c>
      <c r="B6414" s="19" t="s">
        <v>6275</v>
      </c>
      <c r="E6414" s="20">
        <v>2.54</v>
      </c>
      <c r="F6414">
        <f>MATCH(A:A,'Crown Aug Uploads '!B:B,0)</f>
        <v>6789</v>
      </c>
    </row>
    <row r="6415" spans="1:6" hidden="1" x14ac:dyDescent="0.3">
      <c r="A6415">
        <v>6049077</v>
      </c>
      <c r="B6415" s="19" t="s">
        <v>6276</v>
      </c>
      <c r="E6415" s="20">
        <v>0.92</v>
      </c>
      <c r="F6415">
        <f>MATCH(A:A,'Crown Aug Uploads '!B:B,0)</f>
        <v>6790</v>
      </c>
    </row>
    <row r="6416" spans="1:6" hidden="1" x14ac:dyDescent="0.3">
      <c r="A6416">
        <v>6049079</v>
      </c>
      <c r="B6416" s="19" t="s">
        <v>6277</v>
      </c>
      <c r="E6416" s="20">
        <v>0.82</v>
      </c>
      <c r="F6416">
        <f>MATCH(A:A,'Crown Aug Uploads '!B:B,0)</f>
        <v>6791</v>
      </c>
    </row>
    <row r="6417" spans="1:6" hidden="1" x14ac:dyDescent="0.3">
      <c r="A6417">
        <v>6055429</v>
      </c>
      <c r="B6417" s="19" t="s">
        <v>6278</v>
      </c>
      <c r="E6417" s="20">
        <v>1.69</v>
      </c>
      <c r="F6417">
        <f>MATCH(A:A,'Crown Aug Uploads '!B:B,0)</f>
        <v>1278</v>
      </c>
    </row>
    <row r="6418" spans="1:6" hidden="1" x14ac:dyDescent="0.3">
      <c r="A6418">
        <v>6055428</v>
      </c>
      <c r="B6418" s="19" t="s">
        <v>6279</v>
      </c>
      <c r="E6418" s="20">
        <v>1.3</v>
      </c>
      <c r="F6418">
        <f>MATCH(A:A,'Crown Aug Uploads '!B:B,0)</f>
        <v>567</v>
      </c>
    </row>
    <row r="6419" spans="1:6" hidden="1" x14ac:dyDescent="0.3">
      <c r="A6419">
        <v>6055426</v>
      </c>
      <c r="B6419" s="19" t="s">
        <v>6280</v>
      </c>
      <c r="E6419" s="20">
        <v>3.33</v>
      </c>
      <c r="F6419">
        <f>MATCH(A:A,'Crown Aug Uploads '!B:B,0)</f>
        <v>1279</v>
      </c>
    </row>
    <row r="6420" spans="1:6" hidden="1" x14ac:dyDescent="0.3">
      <c r="A6420">
        <v>6055425</v>
      </c>
      <c r="B6420" s="19" t="s">
        <v>6281</v>
      </c>
      <c r="E6420" s="20">
        <v>2.91</v>
      </c>
      <c r="F6420">
        <f>MATCH(A:A,'Crown Aug Uploads '!B:B,0)</f>
        <v>463</v>
      </c>
    </row>
    <row r="6421" spans="1:6" hidden="1" x14ac:dyDescent="0.3">
      <c r="A6421">
        <v>6049084</v>
      </c>
      <c r="B6421" s="19" t="s">
        <v>6282</v>
      </c>
      <c r="E6421" s="20">
        <v>1.8</v>
      </c>
      <c r="F6421">
        <f>MATCH(A:A,'Crown Aug Uploads '!B:B,0)</f>
        <v>6792</v>
      </c>
    </row>
    <row r="6422" spans="1:6" hidden="1" x14ac:dyDescent="0.3">
      <c r="A6422">
        <v>6049140</v>
      </c>
      <c r="B6422" s="19" t="s">
        <v>6283</v>
      </c>
      <c r="E6422" s="20">
        <v>0.76</v>
      </c>
      <c r="F6422">
        <f>MATCH(A:A,'Crown Aug Uploads '!B:B,0)</f>
        <v>6793</v>
      </c>
    </row>
    <row r="6423" spans="1:6" hidden="1" x14ac:dyDescent="0.3">
      <c r="A6423">
        <v>6055423</v>
      </c>
      <c r="B6423" s="19" t="s">
        <v>6284</v>
      </c>
      <c r="E6423" s="20">
        <v>6.54</v>
      </c>
      <c r="F6423">
        <f>MATCH(A:A,'Crown Aug Uploads '!B:B,0)</f>
        <v>1280</v>
      </c>
    </row>
    <row r="6424" spans="1:6" hidden="1" x14ac:dyDescent="0.3">
      <c r="A6424">
        <v>6055451</v>
      </c>
      <c r="B6424" s="19" t="s">
        <v>6285</v>
      </c>
      <c r="E6424" s="20">
        <v>7.49</v>
      </c>
      <c r="F6424">
        <f>MATCH(A:A,'Crown Aug Uploads '!B:B,0)</f>
        <v>1281</v>
      </c>
    </row>
    <row r="6425" spans="1:6" hidden="1" x14ac:dyDescent="0.3">
      <c r="A6425">
        <v>6059799</v>
      </c>
      <c r="B6425" s="19" t="s">
        <v>6286</v>
      </c>
      <c r="E6425" s="20">
        <v>12.15</v>
      </c>
      <c r="F6425">
        <f>MATCH(A:A,'Crown Aug Uploads '!B:B,0)</f>
        <v>6794</v>
      </c>
    </row>
    <row r="6426" spans="1:6" hidden="1" x14ac:dyDescent="0.3">
      <c r="A6426">
        <v>6055450</v>
      </c>
      <c r="B6426" s="19" t="s">
        <v>6287</v>
      </c>
      <c r="E6426" s="20">
        <v>3.89</v>
      </c>
      <c r="F6426">
        <f>MATCH(A:A,'Crown Aug Uploads '!B:B,0)</f>
        <v>1282</v>
      </c>
    </row>
    <row r="6427" spans="1:6" hidden="1" x14ac:dyDescent="0.3">
      <c r="A6427">
        <v>6055447</v>
      </c>
      <c r="B6427" s="19" t="s">
        <v>6288</v>
      </c>
      <c r="E6427" s="20">
        <v>3.33</v>
      </c>
      <c r="F6427">
        <f>MATCH(A:A,'Crown Aug Uploads '!B:B,0)</f>
        <v>406</v>
      </c>
    </row>
    <row r="6428" spans="1:6" hidden="1" x14ac:dyDescent="0.3">
      <c r="A6428">
        <v>6059800</v>
      </c>
      <c r="B6428" s="19" t="s">
        <v>6289</v>
      </c>
      <c r="E6428" s="20">
        <v>18.23</v>
      </c>
      <c r="F6428">
        <f>MATCH(A:A,'Crown Aug Uploads '!B:B,0)</f>
        <v>6795</v>
      </c>
    </row>
    <row r="6429" spans="1:6" hidden="1" x14ac:dyDescent="0.3">
      <c r="A6429">
        <v>6059801</v>
      </c>
      <c r="B6429" s="19" t="s">
        <v>6290</v>
      </c>
      <c r="E6429" s="20">
        <v>12.15</v>
      </c>
      <c r="F6429">
        <f>MATCH(A:A,'Crown Aug Uploads '!B:B,0)</f>
        <v>6796</v>
      </c>
    </row>
    <row r="6430" spans="1:6" hidden="1" x14ac:dyDescent="0.3">
      <c r="A6430">
        <v>6059802</v>
      </c>
      <c r="B6430" s="19" t="s">
        <v>6291</v>
      </c>
      <c r="E6430" s="20">
        <v>5.48</v>
      </c>
      <c r="F6430">
        <f>MATCH(A:A,'Crown Aug Uploads '!B:B,0)</f>
        <v>6797</v>
      </c>
    </row>
    <row r="6431" spans="1:6" hidden="1" x14ac:dyDescent="0.3">
      <c r="A6431">
        <v>6059803</v>
      </c>
      <c r="B6431" s="19" t="s">
        <v>6292</v>
      </c>
      <c r="E6431" s="20">
        <v>12.91</v>
      </c>
      <c r="F6431">
        <f>MATCH(A:A,'Crown Aug Uploads '!B:B,0)</f>
        <v>6798</v>
      </c>
    </row>
    <row r="6432" spans="1:6" hidden="1" x14ac:dyDescent="0.3">
      <c r="A6432">
        <v>6059804</v>
      </c>
      <c r="B6432" s="19" t="s">
        <v>6293</v>
      </c>
      <c r="E6432" s="20">
        <v>11.4</v>
      </c>
      <c r="F6432">
        <f>MATCH(A:A,'Crown Aug Uploads '!B:B,0)</f>
        <v>6799</v>
      </c>
    </row>
    <row r="6433" spans="1:6" hidden="1" x14ac:dyDescent="0.3">
      <c r="A6433">
        <v>6055445</v>
      </c>
      <c r="B6433" s="19" t="s">
        <v>6294</v>
      </c>
      <c r="E6433" s="20">
        <v>1.1399999999999999</v>
      </c>
      <c r="F6433">
        <f>MATCH(A:A,'Crown Aug Uploads '!B:B,0)</f>
        <v>407</v>
      </c>
    </row>
    <row r="6434" spans="1:6" hidden="1" x14ac:dyDescent="0.3">
      <c r="A6434">
        <v>6055444</v>
      </c>
      <c r="B6434" s="19" t="s">
        <v>6295</v>
      </c>
      <c r="E6434" s="20">
        <v>1.52</v>
      </c>
      <c r="F6434">
        <f>MATCH(A:A,'Crown Aug Uploads '!B:B,0)</f>
        <v>1283</v>
      </c>
    </row>
    <row r="6435" spans="1:6" hidden="1" x14ac:dyDescent="0.3">
      <c r="A6435">
        <v>6055436</v>
      </c>
      <c r="B6435" s="19" t="s">
        <v>6296</v>
      </c>
      <c r="E6435" s="20">
        <v>0.39</v>
      </c>
      <c r="F6435">
        <f>MATCH(A:A,'Crown Aug Uploads '!B:B,0)</f>
        <v>118</v>
      </c>
    </row>
    <row r="6436" spans="1:6" hidden="1" x14ac:dyDescent="0.3">
      <c r="A6436">
        <v>6055434</v>
      </c>
      <c r="B6436" s="19" t="s">
        <v>6297</v>
      </c>
      <c r="E6436" s="20">
        <v>1.03</v>
      </c>
      <c r="F6436">
        <f>MATCH(A:A,'Crown Aug Uploads '!B:B,0)</f>
        <v>1284</v>
      </c>
    </row>
    <row r="6437" spans="1:6" hidden="1" x14ac:dyDescent="0.3">
      <c r="A6437">
        <v>6055433</v>
      </c>
      <c r="B6437" s="19" t="s">
        <v>6298</v>
      </c>
      <c r="E6437" s="20">
        <v>1.03</v>
      </c>
      <c r="F6437">
        <f>MATCH(A:A,'Crown Aug Uploads '!B:B,0)</f>
        <v>269</v>
      </c>
    </row>
    <row r="6438" spans="1:6" hidden="1" x14ac:dyDescent="0.3">
      <c r="A6438">
        <v>6055432</v>
      </c>
      <c r="B6438" s="19" t="s">
        <v>6299</v>
      </c>
      <c r="E6438" s="20">
        <v>0.3</v>
      </c>
      <c r="F6438">
        <f>MATCH(A:A,'Crown Aug Uploads '!B:B,0)</f>
        <v>1285</v>
      </c>
    </row>
    <row r="6439" spans="1:6" hidden="1" x14ac:dyDescent="0.3">
      <c r="A6439">
        <v>6055430</v>
      </c>
      <c r="B6439" s="19" t="s">
        <v>6300</v>
      </c>
      <c r="E6439" s="20">
        <v>1.03</v>
      </c>
      <c r="F6439">
        <f>MATCH(A:A,'Crown Aug Uploads '!B:B,0)</f>
        <v>568</v>
      </c>
    </row>
    <row r="6440" spans="1:6" hidden="1" x14ac:dyDescent="0.3">
      <c r="A6440">
        <v>6055427</v>
      </c>
      <c r="B6440" s="19" t="s">
        <v>6301</v>
      </c>
      <c r="E6440" s="20">
        <v>0.38</v>
      </c>
      <c r="F6440">
        <f>MATCH(A:A,'Crown Aug Uploads '!B:B,0)</f>
        <v>119</v>
      </c>
    </row>
    <row r="6441" spans="1:6" hidden="1" x14ac:dyDescent="0.3">
      <c r="A6441">
        <v>6055424</v>
      </c>
      <c r="B6441" s="19" t="s">
        <v>6302</v>
      </c>
      <c r="E6441" s="20">
        <v>0.38</v>
      </c>
      <c r="F6441">
        <f>MATCH(A:A,'Crown Aug Uploads '!B:B,0)</f>
        <v>55</v>
      </c>
    </row>
    <row r="6442" spans="1:6" hidden="1" x14ac:dyDescent="0.3">
      <c r="A6442">
        <v>6047715</v>
      </c>
      <c r="B6442" s="19" t="s">
        <v>6303</v>
      </c>
      <c r="E6442" s="20">
        <v>1.08</v>
      </c>
      <c r="F6442" t="e">
        <f>MATCH(A:A,'Crown Aug Uploads '!B:B,0)</f>
        <v>#N/A</v>
      </c>
    </row>
    <row r="6443" spans="1:6" hidden="1" x14ac:dyDescent="0.3">
      <c r="A6443">
        <v>6047719</v>
      </c>
      <c r="B6443" s="19" t="s">
        <v>6304</v>
      </c>
      <c r="E6443" s="20">
        <v>0.82</v>
      </c>
      <c r="F6443">
        <f>MATCH(A:A,'Crown Aug Uploads '!B:B,0)</f>
        <v>6800</v>
      </c>
    </row>
    <row r="6444" spans="1:6" hidden="1" x14ac:dyDescent="0.3">
      <c r="A6444">
        <v>6047720</v>
      </c>
      <c r="B6444" s="19" t="s">
        <v>6305</v>
      </c>
      <c r="E6444" s="20">
        <v>0.82</v>
      </c>
      <c r="F6444">
        <f>MATCH(A:A,'Crown Aug Uploads '!B:B,0)</f>
        <v>6801</v>
      </c>
    </row>
    <row r="6445" spans="1:6" hidden="1" x14ac:dyDescent="0.3">
      <c r="A6445">
        <v>6061706</v>
      </c>
      <c r="B6445" s="19" t="s">
        <v>6306</v>
      </c>
      <c r="E6445" s="20">
        <v>1.08</v>
      </c>
      <c r="F6445">
        <f>MATCH(A:A,'Crown Aug Uploads '!B:B,0)</f>
        <v>2</v>
      </c>
    </row>
    <row r="6446" spans="1:6" hidden="1" x14ac:dyDescent="0.3">
      <c r="A6446">
        <v>6061707</v>
      </c>
      <c r="B6446" s="19" t="s">
        <v>6307</v>
      </c>
      <c r="E6446" s="20">
        <v>0.89</v>
      </c>
      <c r="F6446">
        <f>MATCH(A:A,'Crown Aug Uploads '!B:B,0)</f>
        <v>6802</v>
      </c>
    </row>
    <row r="6447" spans="1:6" hidden="1" x14ac:dyDescent="0.3">
      <c r="A6447">
        <v>6061708</v>
      </c>
      <c r="B6447" s="19" t="s">
        <v>6308</v>
      </c>
      <c r="E6447" s="20">
        <v>15.96</v>
      </c>
      <c r="F6447">
        <f>MATCH(A:A,'Crown Aug Uploads '!B:B,0)</f>
        <v>6803</v>
      </c>
    </row>
    <row r="6448" spans="1:6" hidden="1" x14ac:dyDescent="0.3">
      <c r="A6448">
        <v>6061709</v>
      </c>
      <c r="B6448" s="19" t="s">
        <v>6309</v>
      </c>
      <c r="E6448" s="20">
        <v>1.51</v>
      </c>
      <c r="F6448" t="e">
        <f>MATCH(A:A,'Crown Aug Uploads '!B:B,0)</f>
        <v>#N/A</v>
      </c>
    </row>
    <row r="6449" spans="1:6" hidden="1" x14ac:dyDescent="0.3">
      <c r="A6449">
        <v>6061710</v>
      </c>
      <c r="B6449" s="19" t="s">
        <v>6310</v>
      </c>
      <c r="E6449" s="20">
        <v>18.13</v>
      </c>
      <c r="F6449">
        <f>MATCH(A:A,'Crown Aug Uploads '!B:B,0)</f>
        <v>6804</v>
      </c>
    </row>
    <row r="6450" spans="1:6" hidden="1" x14ac:dyDescent="0.3">
      <c r="A6450">
        <v>6048269</v>
      </c>
      <c r="B6450" s="19" t="s">
        <v>6311</v>
      </c>
      <c r="E6450" s="20">
        <v>1.68</v>
      </c>
      <c r="F6450">
        <f>MATCH(A:A,'Crown Aug Uploads '!B:B,0)</f>
        <v>408</v>
      </c>
    </row>
    <row r="6451" spans="1:6" hidden="1" x14ac:dyDescent="0.3">
      <c r="A6451">
        <v>6048268</v>
      </c>
      <c r="B6451" s="19" t="s">
        <v>6312</v>
      </c>
      <c r="E6451" s="20">
        <v>6</v>
      </c>
      <c r="F6451">
        <f>MATCH(A:A,'Crown Aug Uploads '!B:B,0)</f>
        <v>185</v>
      </c>
    </row>
    <row r="6452" spans="1:6" hidden="1" x14ac:dyDescent="0.3">
      <c r="A6452">
        <v>6048267</v>
      </c>
      <c r="B6452" s="19" t="s">
        <v>6313</v>
      </c>
      <c r="E6452" s="20">
        <v>3</v>
      </c>
      <c r="F6452">
        <f>MATCH(A:A,'Crown Aug Uploads '!B:B,0)</f>
        <v>42</v>
      </c>
    </row>
    <row r="6453" spans="1:6" hidden="1" x14ac:dyDescent="0.3">
      <c r="A6453">
        <v>6048266</v>
      </c>
      <c r="B6453" s="19" t="s">
        <v>6314</v>
      </c>
      <c r="E6453" s="20">
        <v>5.7</v>
      </c>
      <c r="F6453">
        <f>MATCH(A:A,'Crown Aug Uploads '!B:B,0)</f>
        <v>186</v>
      </c>
    </row>
    <row r="6454" spans="1:6" hidden="1" x14ac:dyDescent="0.3">
      <c r="A6454">
        <v>6048265</v>
      </c>
      <c r="B6454" s="19" t="s">
        <v>6315</v>
      </c>
      <c r="E6454" s="20">
        <v>2.97</v>
      </c>
      <c r="F6454">
        <f>MATCH(A:A,'Crown Aug Uploads '!B:B,0)</f>
        <v>174</v>
      </c>
    </row>
    <row r="6455" spans="1:6" hidden="1" x14ac:dyDescent="0.3">
      <c r="A6455">
        <v>6061791</v>
      </c>
      <c r="B6455" s="19" t="s">
        <v>6316</v>
      </c>
      <c r="E6455" s="20">
        <v>4.37</v>
      </c>
      <c r="F6455">
        <f>MATCH(A:A,'Crown Aug Uploads '!B:B,0)</f>
        <v>809</v>
      </c>
    </row>
    <row r="6456" spans="1:6" hidden="1" x14ac:dyDescent="0.3">
      <c r="A6456">
        <v>6061790</v>
      </c>
      <c r="B6456" s="19" t="s">
        <v>6317</v>
      </c>
      <c r="E6456" s="20">
        <v>3.83</v>
      </c>
      <c r="F6456">
        <f>MATCH(A:A,'Crown Aug Uploads '!B:B,0)</f>
        <v>606</v>
      </c>
    </row>
    <row r="6457" spans="1:6" hidden="1" x14ac:dyDescent="0.3">
      <c r="A6457">
        <v>6061789</v>
      </c>
      <c r="B6457" s="19" t="s">
        <v>6318</v>
      </c>
      <c r="E6457" s="20">
        <v>3.29</v>
      </c>
      <c r="F6457">
        <f>MATCH(A:A,'Crown Aug Uploads '!B:B,0)</f>
        <v>6805</v>
      </c>
    </row>
    <row r="6458" spans="1:6" hidden="1" x14ac:dyDescent="0.3">
      <c r="A6458">
        <v>6061788</v>
      </c>
      <c r="B6458" s="19" t="s">
        <v>6319</v>
      </c>
      <c r="E6458" s="20">
        <v>2.74</v>
      </c>
      <c r="F6458">
        <f>MATCH(A:A,'Crown Aug Uploads '!B:B,0)</f>
        <v>6806</v>
      </c>
    </row>
    <row r="6459" spans="1:6" hidden="1" x14ac:dyDescent="0.3">
      <c r="A6459">
        <v>6061787</v>
      </c>
      <c r="B6459" s="19" t="s">
        <v>6320</v>
      </c>
      <c r="E6459" s="20">
        <v>3.83</v>
      </c>
      <c r="F6459">
        <f>MATCH(A:A,'Crown Aug Uploads '!B:B,0)</f>
        <v>810</v>
      </c>
    </row>
    <row r="6460" spans="1:6" hidden="1" x14ac:dyDescent="0.3">
      <c r="A6460">
        <v>6061786</v>
      </c>
      <c r="B6460" s="19" t="s">
        <v>6321</v>
      </c>
      <c r="E6460" s="20">
        <v>2.67</v>
      </c>
      <c r="F6460">
        <f>MATCH(A:A,'Crown Aug Uploads '!B:B,0)</f>
        <v>6807</v>
      </c>
    </row>
    <row r="6461" spans="1:6" hidden="1" x14ac:dyDescent="0.3">
      <c r="A6461">
        <v>6061785</v>
      </c>
      <c r="B6461" s="19" t="s">
        <v>6322</v>
      </c>
      <c r="E6461" s="20">
        <v>2.74</v>
      </c>
      <c r="F6461">
        <f>MATCH(A:A,'Crown Aug Uploads '!B:B,0)</f>
        <v>6808</v>
      </c>
    </row>
    <row r="6462" spans="1:6" hidden="1" x14ac:dyDescent="0.3">
      <c r="A6462">
        <v>6061784</v>
      </c>
      <c r="B6462" s="19" t="s">
        <v>6323</v>
      </c>
      <c r="E6462" s="20">
        <v>5.48</v>
      </c>
      <c r="F6462">
        <f>MATCH(A:A,'Crown Aug Uploads '!B:B,0)</f>
        <v>6809</v>
      </c>
    </row>
    <row r="6463" spans="1:6" hidden="1" x14ac:dyDescent="0.3">
      <c r="A6463">
        <v>6061783</v>
      </c>
      <c r="B6463" s="19" t="s">
        <v>6324</v>
      </c>
      <c r="E6463" s="20">
        <v>6.84</v>
      </c>
      <c r="F6463">
        <f>MATCH(A:A,'Crown Aug Uploads '!B:B,0)</f>
        <v>6810</v>
      </c>
    </row>
    <row r="6464" spans="1:6" hidden="1" x14ac:dyDescent="0.3">
      <c r="A6464">
        <v>6061782</v>
      </c>
      <c r="B6464" s="19" t="s">
        <v>6325</v>
      </c>
      <c r="E6464" s="20">
        <v>6.3</v>
      </c>
      <c r="F6464">
        <f>MATCH(A:A,'Crown Aug Uploads '!B:B,0)</f>
        <v>6811</v>
      </c>
    </row>
    <row r="6465" spans="1:6" hidden="1" x14ac:dyDescent="0.3">
      <c r="A6465">
        <v>6061781</v>
      </c>
      <c r="B6465" s="19" t="s">
        <v>6326</v>
      </c>
      <c r="E6465" s="20">
        <v>6.02</v>
      </c>
      <c r="F6465">
        <f>MATCH(A:A,'Crown Aug Uploads '!B:B,0)</f>
        <v>6812</v>
      </c>
    </row>
    <row r="6466" spans="1:6" hidden="1" x14ac:dyDescent="0.3">
      <c r="A6466">
        <v>6061780</v>
      </c>
      <c r="B6466" s="19" t="s">
        <v>6327</v>
      </c>
      <c r="E6466" s="20">
        <v>6.3</v>
      </c>
      <c r="F6466">
        <f>MATCH(A:A,'Crown Aug Uploads '!B:B,0)</f>
        <v>6813</v>
      </c>
    </row>
    <row r="6467" spans="1:6" hidden="1" x14ac:dyDescent="0.3">
      <c r="A6467">
        <v>6061779</v>
      </c>
      <c r="B6467" s="19" t="s">
        <v>6328</v>
      </c>
      <c r="E6467" s="20">
        <v>6.84</v>
      </c>
      <c r="F6467">
        <f>MATCH(A:A,'Crown Aug Uploads '!B:B,0)</f>
        <v>6814</v>
      </c>
    </row>
    <row r="6468" spans="1:6" hidden="1" x14ac:dyDescent="0.3">
      <c r="A6468">
        <v>6061778</v>
      </c>
      <c r="B6468" s="19" t="s">
        <v>6329</v>
      </c>
      <c r="E6468" s="20">
        <v>6.3</v>
      </c>
      <c r="F6468">
        <f>MATCH(A:A,'Crown Aug Uploads '!B:B,0)</f>
        <v>808</v>
      </c>
    </row>
    <row r="6469" spans="1:6" hidden="1" x14ac:dyDescent="0.3">
      <c r="A6469">
        <v>6061777</v>
      </c>
      <c r="B6469" s="19" t="s">
        <v>6330</v>
      </c>
      <c r="E6469" s="20">
        <v>2.67</v>
      </c>
      <c r="F6469">
        <f>MATCH(A:A,'Crown Aug Uploads '!B:B,0)</f>
        <v>6815</v>
      </c>
    </row>
    <row r="6470" spans="1:6" hidden="1" x14ac:dyDescent="0.3">
      <c r="A6470">
        <v>6061776</v>
      </c>
      <c r="B6470" s="19" t="s">
        <v>6331</v>
      </c>
      <c r="E6470" s="20">
        <v>5.2</v>
      </c>
      <c r="F6470">
        <f>MATCH(A:A,'Crown Aug Uploads '!B:B,0)</f>
        <v>6816</v>
      </c>
    </row>
    <row r="6471" spans="1:6" hidden="1" x14ac:dyDescent="0.3">
      <c r="A6471">
        <v>6049074</v>
      </c>
      <c r="B6471" s="19" t="s">
        <v>6332</v>
      </c>
      <c r="E6471" s="20">
        <v>2.65</v>
      </c>
      <c r="F6471">
        <f>MATCH(A:A,'Crown Aug Uploads '!B:B,0)</f>
        <v>1291</v>
      </c>
    </row>
    <row r="6472" spans="1:6" hidden="1" x14ac:dyDescent="0.3">
      <c r="A6472">
        <v>6049073</v>
      </c>
      <c r="B6472" s="19" t="s">
        <v>6333</v>
      </c>
      <c r="E6472" s="20">
        <v>2.31</v>
      </c>
      <c r="F6472">
        <f>MATCH(A:A,'Crown Aug Uploads '!B:B,0)</f>
        <v>1290</v>
      </c>
    </row>
    <row r="6473" spans="1:6" hidden="1" x14ac:dyDescent="0.3">
      <c r="A6473">
        <v>6049071</v>
      </c>
      <c r="B6473" s="19" t="s">
        <v>6334</v>
      </c>
      <c r="E6473" s="20">
        <v>2.15</v>
      </c>
      <c r="F6473">
        <f>MATCH(A:A,'Crown Aug Uploads '!B:B,0)</f>
        <v>1289</v>
      </c>
    </row>
    <row r="6474" spans="1:6" hidden="1" x14ac:dyDescent="0.3">
      <c r="A6474">
        <v>6049059</v>
      </c>
      <c r="B6474" s="19" t="s">
        <v>6335</v>
      </c>
      <c r="E6474" s="20">
        <v>3.03</v>
      </c>
      <c r="F6474">
        <f>MATCH(A:A,'Crown Aug Uploads '!B:B,0)</f>
        <v>1288</v>
      </c>
    </row>
    <row r="6475" spans="1:6" hidden="1" x14ac:dyDescent="0.3">
      <c r="A6475">
        <v>6049058</v>
      </c>
      <c r="B6475" s="19" t="s">
        <v>6336</v>
      </c>
      <c r="E6475" s="20">
        <v>2.67</v>
      </c>
      <c r="F6475">
        <f>MATCH(A:A,'Crown Aug Uploads '!B:B,0)</f>
        <v>1287</v>
      </c>
    </row>
    <row r="6476" spans="1:6" hidden="1" x14ac:dyDescent="0.3">
      <c r="A6476">
        <v>6049056</v>
      </c>
      <c r="B6476" s="19" t="s">
        <v>6337</v>
      </c>
      <c r="E6476" s="20">
        <v>2.15</v>
      </c>
      <c r="F6476">
        <f>MATCH(A:A,'Crown Aug Uploads '!B:B,0)</f>
        <v>1286</v>
      </c>
    </row>
    <row r="6477" spans="1:6" hidden="1" x14ac:dyDescent="0.3">
      <c r="A6477">
        <v>6048581</v>
      </c>
      <c r="B6477" s="19" t="s">
        <v>6338</v>
      </c>
      <c r="E6477" s="20">
        <v>5.37</v>
      </c>
      <c r="F6477">
        <f>MATCH(A:A,'Crown Aug Uploads '!B:B,0)</f>
        <v>251</v>
      </c>
    </row>
    <row r="6478" spans="1:6" hidden="1" x14ac:dyDescent="0.3">
      <c r="A6478">
        <v>5028216</v>
      </c>
      <c r="B6478" s="19" t="s">
        <v>6339</v>
      </c>
      <c r="D6478" t="str">
        <f>TRIM(RIGHT(SUBSTITUTE(B6478," ",REPT(" ",100)),100))</f>
        <v>5L</v>
      </c>
      <c r="E6478" s="20">
        <v>38.25</v>
      </c>
      <c r="F6478">
        <f>MATCH(A:A,'Crown Aug Uploads '!B:B,0)</f>
        <v>64</v>
      </c>
    </row>
    <row r="6479" spans="1:6" hidden="1" x14ac:dyDescent="0.3">
      <c r="A6479">
        <v>5028208</v>
      </c>
      <c r="B6479" s="19" t="s">
        <v>6340</v>
      </c>
      <c r="D6479" t="str">
        <f t="shared" ref="D6479:D6542" si="4">TRIM(RIGHT(SUBSTITUTE(B6479," ",REPT(" ",100)),100))</f>
        <v>5L</v>
      </c>
      <c r="E6479" s="20">
        <v>38.25</v>
      </c>
      <c r="F6479">
        <f>MATCH(A:A,'Crown Aug Uploads '!B:B,0)</f>
        <v>217</v>
      </c>
    </row>
    <row r="6480" spans="1:6" hidden="1" x14ac:dyDescent="0.3">
      <c r="A6480">
        <v>5028212</v>
      </c>
      <c r="B6480" s="19" t="s">
        <v>6341</v>
      </c>
      <c r="D6480" t="str">
        <f t="shared" si="4"/>
        <v>5L</v>
      </c>
      <c r="E6480" s="20">
        <v>43.99</v>
      </c>
      <c r="F6480">
        <f>MATCH(A:A,'Crown Aug Uploads '!B:B,0)</f>
        <v>1292</v>
      </c>
    </row>
    <row r="6481" spans="1:6" hidden="1" x14ac:dyDescent="0.3">
      <c r="A6481">
        <v>5028219</v>
      </c>
      <c r="B6481" s="19" t="s">
        <v>6342</v>
      </c>
      <c r="D6481" t="str">
        <f t="shared" si="4"/>
        <v>5L</v>
      </c>
      <c r="E6481" s="20">
        <v>43.99</v>
      </c>
      <c r="F6481">
        <f>MATCH(A:A,'Crown Aug Uploads '!B:B,0)</f>
        <v>1293</v>
      </c>
    </row>
    <row r="6482" spans="1:6" hidden="1" x14ac:dyDescent="0.3">
      <c r="A6482">
        <v>5025697</v>
      </c>
      <c r="B6482" s="19" t="s">
        <v>6343</v>
      </c>
      <c r="D6482" t="str">
        <f t="shared" si="4"/>
        <v>5L</v>
      </c>
      <c r="E6482" s="20">
        <v>68.87</v>
      </c>
      <c r="F6482">
        <f>MATCH(A:A,'Crown Aug Uploads '!B:B,0)</f>
        <v>6817</v>
      </c>
    </row>
    <row r="6483" spans="1:6" hidden="1" x14ac:dyDescent="0.3">
      <c r="A6483">
        <v>5055648</v>
      </c>
      <c r="B6483" s="19" t="s">
        <v>6344</v>
      </c>
      <c r="D6483" t="str">
        <f t="shared" si="4"/>
        <v>5L</v>
      </c>
      <c r="E6483" s="20">
        <v>30.76</v>
      </c>
      <c r="F6483">
        <f>MATCH(A:A,'Crown Aug Uploads '!B:B,0)</f>
        <v>1294</v>
      </c>
    </row>
    <row r="6484" spans="1:6" hidden="1" x14ac:dyDescent="0.3">
      <c r="A6484">
        <v>5073979</v>
      </c>
      <c r="B6484" s="19" t="s">
        <v>6345</v>
      </c>
      <c r="D6484" t="str">
        <f t="shared" si="4"/>
        <v>1L</v>
      </c>
      <c r="E6484" s="20">
        <v>20.309999999999999</v>
      </c>
      <c r="F6484">
        <f>MATCH(A:A,'Crown Aug Uploads '!B:B,0)</f>
        <v>1295</v>
      </c>
    </row>
    <row r="6485" spans="1:6" hidden="1" x14ac:dyDescent="0.3">
      <c r="A6485">
        <v>5073966</v>
      </c>
      <c r="B6485" s="19" t="s">
        <v>6346</v>
      </c>
      <c r="D6485" t="str">
        <f t="shared" si="4"/>
        <v>2.5L</v>
      </c>
      <c r="E6485" s="20">
        <v>45.15</v>
      </c>
      <c r="F6485">
        <f>MATCH(A:A,'Crown Aug Uploads '!B:B,0)</f>
        <v>414</v>
      </c>
    </row>
    <row r="6486" spans="1:6" hidden="1" x14ac:dyDescent="0.3">
      <c r="A6486">
        <v>5074788</v>
      </c>
      <c r="B6486" s="19" t="s">
        <v>6347</v>
      </c>
      <c r="D6486" t="str">
        <f t="shared" si="4"/>
        <v>1L</v>
      </c>
      <c r="E6486" s="20">
        <v>19.46</v>
      </c>
      <c r="F6486">
        <f>MATCH(A:A,'Crown Aug Uploads '!B:B,0)</f>
        <v>1296</v>
      </c>
    </row>
    <row r="6487" spans="1:6" hidden="1" x14ac:dyDescent="0.3">
      <c r="A6487">
        <v>5074789</v>
      </c>
      <c r="B6487" s="19" t="s">
        <v>6348</v>
      </c>
      <c r="D6487" t="str">
        <f t="shared" si="4"/>
        <v>2.5L</v>
      </c>
      <c r="E6487" s="20">
        <v>48.66</v>
      </c>
      <c r="F6487">
        <f>MATCH(A:A,'Crown Aug Uploads '!B:B,0)</f>
        <v>1297</v>
      </c>
    </row>
    <row r="6488" spans="1:6" hidden="1" x14ac:dyDescent="0.3">
      <c r="A6488">
        <v>5073962</v>
      </c>
      <c r="B6488" s="19" t="s">
        <v>6349</v>
      </c>
      <c r="D6488" t="str">
        <f t="shared" si="4"/>
        <v>2.5L</v>
      </c>
      <c r="E6488" s="20">
        <v>48.66</v>
      </c>
      <c r="F6488">
        <f>MATCH(A:A,'Crown Aug Uploads '!B:B,0)</f>
        <v>1298</v>
      </c>
    </row>
    <row r="6489" spans="1:6" hidden="1" x14ac:dyDescent="0.3">
      <c r="A6489">
        <v>5074660</v>
      </c>
      <c r="B6489" s="19" t="s">
        <v>6350</v>
      </c>
      <c r="D6489" t="str">
        <f t="shared" si="4"/>
        <v>1L</v>
      </c>
      <c r="E6489" s="20">
        <v>19.46</v>
      </c>
      <c r="F6489">
        <f>MATCH(A:A,'Crown Aug Uploads '!B:B,0)</f>
        <v>1299</v>
      </c>
    </row>
    <row r="6490" spans="1:6" hidden="1" x14ac:dyDescent="0.3">
      <c r="A6490">
        <v>5073963</v>
      </c>
      <c r="B6490" s="19" t="s">
        <v>6351</v>
      </c>
      <c r="D6490" t="str">
        <f t="shared" si="4"/>
        <v>2.5L</v>
      </c>
      <c r="E6490" s="20">
        <v>48.66</v>
      </c>
      <c r="F6490">
        <f>MATCH(A:A,'Crown Aug Uploads '!B:B,0)</f>
        <v>1300</v>
      </c>
    </row>
    <row r="6491" spans="1:6" hidden="1" x14ac:dyDescent="0.3">
      <c r="A6491">
        <v>5074661</v>
      </c>
      <c r="B6491" s="19" t="s">
        <v>6352</v>
      </c>
      <c r="D6491" t="str">
        <f t="shared" si="4"/>
        <v>1L</v>
      </c>
      <c r="E6491" s="20">
        <v>19.46</v>
      </c>
      <c r="F6491">
        <f>MATCH(A:A,'Crown Aug Uploads '!B:B,0)</f>
        <v>1301</v>
      </c>
    </row>
    <row r="6492" spans="1:6" hidden="1" x14ac:dyDescent="0.3">
      <c r="A6492">
        <v>5074663</v>
      </c>
      <c r="B6492" s="19" t="s">
        <v>6353</v>
      </c>
      <c r="D6492" t="str">
        <f t="shared" si="4"/>
        <v>1L</v>
      </c>
      <c r="E6492" s="20">
        <v>19.46</v>
      </c>
      <c r="F6492">
        <f>MATCH(A:A,'Crown Aug Uploads '!B:B,0)</f>
        <v>1303</v>
      </c>
    </row>
    <row r="6493" spans="1:6" hidden="1" x14ac:dyDescent="0.3">
      <c r="A6493">
        <v>5073965</v>
      </c>
      <c r="B6493" s="19" t="s">
        <v>6354</v>
      </c>
      <c r="D6493" t="str">
        <f t="shared" si="4"/>
        <v>2.5L</v>
      </c>
      <c r="E6493" s="20">
        <v>48.66</v>
      </c>
      <c r="F6493">
        <f>MATCH(A:A,'Crown Aug Uploads '!B:B,0)</f>
        <v>1302</v>
      </c>
    </row>
    <row r="6494" spans="1:6" hidden="1" x14ac:dyDescent="0.3">
      <c r="A6494">
        <v>5025661</v>
      </c>
      <c r="B6494" s="19" t="s">
        <v>6355</v>
      </c>
      <c r="D6494" t="str">
        <f t="shared" si="4"/>
        <v>10L</v>
      </c>
      <c r="E6494" s="20">
        <v>59.78</v>
      </c>
      <c r="F6494">
        <f>MATCH(A:A,'Crown Aug Uploads '!B:B,0)</f>
        <v>1304</v>
      </c>
    </row>
    <row r="6495" spans="1:6" hidden="1" x14ac:dyDescent="0.3">
      <c r="A6495">
        <v>5025660</v>
      </c>
      <c r="B6495" s="19" t="s">
        <v>6356</v>
      </c>
      <c r="D6495" t="str">
        <f t="shared" si="4"/>
        <v>5L</v>
      </c>
      <c r="E6495" s="20">
        <v>29.87</v>
      </c>
      <c r="F6495">
        <f>MATCH(A:A,'Crown Aug Uploads '!B:B,0)</f>
        <v>1305</v>
      </c>
    </row>
    <row r="6496" spans="1:6" hidden="1" x14ac:dyDescent="0.3">
      <c r="A6496">
        <v>5025638</v>
      </c>
      <c r="B6496" s="19" t="s">
        <v>6357</v>
      </c>
      <c r="D6496" t="str">
        <f t="shared" si="4"/>
        <v>10L</v>
      </c>
      <c r="E6496" s="20">
        <v>59.78</v>
      </c>
      <c r="F6496">
        <f>MATCH(A:A,'Crown Aug Uploads '!B:B,0)</f>
        <v>1306</v>
      </c>
    </row>
    <row r="6497" spans="1:6" hidden="1" x14ac:dyDescent="0.3">
      <c r="A6497">
        <v>5025637</v>
      </c>
      <c r="B6497" s="19" t="s">
        <v>6358</v>
      </c>
      <c r="D6497" t="str">
        <f t="shared" si="4"/>
        <v>5L</v>
      </c>
      <c r="E6497" s="20">
        <v>29.87</v>
      </c>
      <c r="F6497">
        <f>MATCH(A:A,'Crown Aug Uploads '!B:B,0)</f>
        <v>471</v>
      </c>
    </row>
    <row r="6498" spans="1:6" hidden="1" x14ac:dyDescent="0.3">
      <c r="A6498">
        <v>5025665</v>
      </c>
      <c r="B6498" s="19" t="s">
        <v>6359</v>
      </c>
      <c r="D6498" t="str">
        <f t="shared" si="4"/>
        <v>5L</v>
      </c>
      <c r="E6498" s="20">
        <v>32.950000000000003</v>
      </c>
      <c r="F6498">
        <f>MATCH(A:A,'Crown Aug Uploads '!B:B,0)</f>
        <v>6818</v>
      </c>
    </row>
    <row r="6499" spans="1:6" hidden="1" x14ac:dyDescent="0.3">
      <c r="A6499">
        <v>5025656</v>
      </c>
      <c r="B6499" s="19" t="s">
        <v>6360</v>
      </c>
      <c r="D6499" t="str">
        <f t="shared" si="4"/>
        <v>5L</v>
      </c>
      <c r="E6499" s="20">
        <v>40.630000000000003</v>
      </c>
      <c r="F6499">
        <f>MATCH(A:A,'Crown Aug Uploads '!B:B,0)</f>
        <v>1308</v>
      </c>
    </row>
    <row r="6500" spans="1:6" hidden="1" x14ac:dyDescent="0.3">
      <c r="A6500">
        <v>5025655</v>
      </c>
      <c r="B6500" s="19" t="s">
        <v>6361</v>
      </c>
      <c r="D6500" t="str">
        <f t="shared" si="4"/>
        <v>5L</v>
      </c>
      <c r="E6500" s="20">
        <v>40.630000000000003</v>
      </c>
      <c r="F6500">
        <f>MATCH(A:A,'Crown Aug Uploads '!B:B,0)</f>
        <v>1307</v>
      </c>
    </row>
    <row r="6501" spans="1:6" hidden="1" x14ac:dyDescent="0.3">
      <c r="A6501">
        <v>5025647</v>
      </c>
      <c r="B6501" s="19" t="s">
        <v>6362</v>
      </c>
      <c r="D6501" t="str">
        <f t="shared" si="4"/>
        <v>5L</v>
      </c>
      <c r="E6501" s="20">
        <v>32.950000000000003</v>
      </c>
      <c r="F6501">
        <f>MATCH(A:A,'Crown Aug Uploads '!B:B,0)</f>
        <v>6819</v>
      </c>
    </row>
    <row r="6502" spans="1:6" hidden="1" x14ac:dyDescent="0.3">
      <c r="A6502">
        <v>5025645</v>
      </c>
      <c r="B6502" s="19" t="s">
        <v>6363</v>
      </c>
      <c r="D6502" t="str">
        <f t="shared" si="4"/>
        <v>5L</v>
      </c>
      <c r="E6502" s="20">
        <v>30.66</v>
      </c>
      <c r="F6502">
        <f>MATCH(A:A,'Crown Aug Uploads '!B:B,0)</f>
        <v>6820</v>
      </c>
    </row>
    <row r="6503" spans="1:6" hidden="1" x14ac:dyDescent="0.3">
      <c r="A6503">
        <v>5025667</v>
      </c>
      <c r="B6503" s="19" t="s">
        <v>6364</v>
      </c>
      <c r="D6503" t="str">
        <f t="shared" si="4"/>
        <v>5L</v>
      </c>
      <c r="E6503" s="20">
        <v>25.09</v>
      </c>
      <c r="F6503">
        <f>MATCH(A:A,'Crown Aug Uploads '!B:B,0)</f>
        <v>1309</v>
      </c>
    </row>
    <row r="6504" spans="1:6" hidden="1" x14ac:dyDescent="0.3">
      <c r="A6504">
        <v>5025670</v>
      </c>
      <c r="B6504" s="19" t="s">
        <v>6365</v>
      </c>
      <c r="D6504" t="str">
        <f t="shared" si="4"/>
        <v>5L</v>
      </c>
      <c r="E6504" s="20">
        <v>25.09</v>
      </c>
      <c r="F6504">
        <f>MATCH(A:A,'Crown Aug Uploads '!B:B,0)</f>
        <v>1310</v>
      </c>
    </row>
    <row r="6505" spans="1:6" hidden="1" x14ac:dyDescent="0.3">
      <c r="A6505">
        <v>5041048</v>
      </c>
      <c r="B6505" s="19" t="s">
        <v>6366</v>
      </c>
      <c r="D6505" t="str">
        <f t="shared" si="4"/>
        <v>5L</v>
      </c>
      <c r="E6505" s="20">
        <v>43.03</v>
      </c>
      <c r="F6505">
        <f>MATCH(A:A,'Crown Aug Uploads '!B:B,0)</f>
        <v>143</v>
      </c>
    </row>
    <row r="6506" spans="1:6" hidden="1" x14ac:dyDescent="0.3">
      <c r="A6506">
        <v>5041049</v>
      </c>
      <c r="B6506" s="19" t="s">
        <v>6367</v>
      </c>
      <c r="D6506" t="str">
        <f t="shared" si="4"/>
        <v>5L</v>
      </c>
      <c r="E6506" s="20">
        <v>43.03</v>
      </c>
      <c r="F6506">
        <f>MATCH(A:A,'Crown Aug Uploads '!B:B,0)</f>
        <v>1311</v>
      </c>
    </row>
    <row r="6507" spans="1:6" hidden="1" x14ac:dyDescent="0.3">
      <c r="A6507">
        <v>5041056</v>
      </c>
      <c r="B6507" s="19" t="s">
        <v>6368</v>
      </c>
      <c r="D6507" t="str">
        <f t="shared" si="4"/>
        <v>5L</v>
      </c>
      <c r="E6507" s="20">
        <v>47.83</v>
      </c>
      <c r="F6507">
        <f>MATCH(A:A,'Crown Aug Uploads '!B:B,0)</f>
        <v>1312</v>
      </c>
    </row>
    <row r="6508" spans="1:6" hidden="1" x14ac:dyDescent="0.3">
      <c r="A6508">
        <v>5066449</v>
      </c>
      <c r="B6508" s="19" t="s">
        <v>6369</v>
      </c>
      <c r="D6508" t="str">
        <f t="shared" si="4"/>
        <v>5L</v>
      </c>
      <c r="E6508" s="20">
        <v>47.83</v>
      </c>
      <c r="F6508">
        <f>MATCH(A:A,'Crown Aug Uploads '!B:B,0)</f>
        <v>1313</v>
      </c>
    </row>
    <row r="6509" spans="1:6" hidden="1" x14ac:dyDescent="0.3">
      <c r="A6509">
        <v>5066460</v>
      </c>
      <c r="B6509" s="19" t="s">
        <v>6370</v>
      </c>
      <c r="D6509" t="str">
        <f t="shared" si="4"/>
        <v>5L</v>
      </c>
      <c r="E6509" s="20">
        <v>47.83</v>
      </c>
      <c r="F6509">
        <f>MATCH(A:A,'Crown Aug Uploads '!B:B,0)</f>
        <v>1314</v>
      </c>
    </row>
    <row r="6510" spans="1:6" hidden="1" x14ac:dyDescent="0.3">
      <c r="A6510">
        <v>5066448</v>
      </c>
      <c r="B6510" s="19" t="s">
        <v>6371</v>
      </c>
      <c r="D6510" t="str">
        <f t="shared" si="4"/>
        <v>5L</v>
      </c>
      <c r="E6510" s="20">
        <v>47.83</v>
      </c>
      <c r="F6510">
        <f>MATCH(A:A,'Crown Aug Uploads '!B:B,0)</f>
        <v>1315</v>
      </c>
    </row>
    <row r="6511" spans="1:6" hidden="1" x14ac:dyDescent="0.3">
      <c r="A6511">
        <v>5041043</v>
      </c>
      <c r="B6511" s="19" t="s">
        <v>6372</v>
      </c>
      <c r="D6511" t="str">
        <f t="shared" si="4"/>
        <v>5L</v>
      </c>
      <c r="E6511" s="20">
        <v>59.18</v>
      </c>
      <c r="F6511">
        <f>MATCH(A:A,'Crown Aug Uploads '!B:B,0)</f>
        <v>196</v>
      </c>
    </row>
    <row r="6512" spans="1:6" hidden="1" x14ac:dyDescent="0.3">
      <c r="A6512">
        <v>5041047</v>
      </c>
      <c r="B6512" s="19" t="s">
        <v>6373</v>
      </c>
      <c r="D6512" t="str">
        <f t="shared" si="4"/>
        <v>1L</v>
      </c>
      <c r="E6512" s="20">
        <v>17.21</v>
      </c>
      <c r="F6512">
        <f>MATCH(A:A,'Crown Aug Uploads '!B:B,0)</f>
        <v>1316</v>
      </c>
    </row>
    <row r="6513" spans="1:6" hidden="1" x14ac:dyDescent="0.3">
      <c r="A6513">
        <v>5041042</v>
      </c>
      <c r="B6513" s="19" t="s">
        <v>6374</v>
      </c>
      <c r="D6513" t="str">
        <f t="shared" si="4"/>
        <v>2.5L</v>
      </c>
      <c r="E6513" s="20">
        <v>37.659999999999997</v>
      </c>
      <c r="F6513">
        <f>MATCH(A:A,'Crown Aug Uploads '!B:B,0)</f>
        <v>389</v>
      </c>
    </row>
    <row r="6514" spans="1:6" hidden="1" x14ac:dyDescent="0.3">
      <c r="A6514">
        <v>5041045</v>
      </c>
      <c r="B6514" s="19" t="s">
        <v>6375</v>
      </c>
      <c r="D6514" t="str">
        <f t="shared" si="4"/>
        <v>1L</v>
      </c>
      <c r="E6514" s="20">
        <v>17.21</v>
      </c>
      <c r="F6514">
        <f>MATCH(A:A,'Crown Aug Uploads '!B:B,0)</f>
        <v>1317</v>
      </c>
    </row>
    <row r="6515" spans="1:6" hidden="1" x14ac:dyDescent="0.3">
      <c r="A6515">
        <v>5041039</v>
      </c>
      <c r="B6515" s="19" t="s">
        <v>6376</v>
      </c>
      <c r="D6515" t="str">
        <f t="shared" si="4"/>
        <v>2.5L</v>
      </c>
      <c r="E6515" s="20">
        <v>43.03</v>
      </c>
      <c r="F6515">
        <f>MATCH(A:A,'Crown Aug Uploads '!B:B,0)</f>
        <v>1318</v>
      </c>
    </row>
    <row r="6516" spans="1:6" hidden="1" x14ac:dyDescent="0.3">
      <c r="A6516">
        <v>5041041</v>
      </c>
      <c r="B6516" s="19" t="s">
        <v>6377</v>
      </c>
      <c r="D6516" t="str">
        <f t="shared" si="4"/>
        <v>2.5L</v>
      </c>
      <c r="E6516" s="20">
        <v>37.51</v>
      </c>
      <c r="F6516">
        <f>MATCH(A:A,'Crown Aug Uploads '!B:B,0)</f>
        <v>6821</v>
      </c>
    </row>
    <row r="6517" spans="1:6" hidden="1" x14ac:dyDescent="0.3">
      <c r="A6517">
        <v>5041092</v>
      </c>
      <c r="B6517" s="19" t="s">
        <v>6378</v>
      </c>
      <c r="D6517" t="str">
        <f t="shared" si="4"/>
        <v>2.5L</v>
      </c>
      <c r="E6517" s="20">
        <v>38.92</v>
      </c>
      <c r="F6517">
        <f>MATCH(A:A,'Crown Aug Uploads '!B:B,0)</f>
        <v>636</v>
      </c>
    </row>
    <row r="6518" spans="1:6" hidden="1" x14ac:dyDescent="0.3">
      <c r="A6518">
        <v>5041061</v>
      </c>
      <c r="B6518" s="19" t="s">
        <v>6379</v>
      </c>
      <c r="D6518" t="str">
        <f t="shared" si="4"/>
        <v>1L</v>
      </c>
      <c r="E6518" s="20">
        <v>15.56</v>
      </c>
      <c r="F6518">
        <f>MATCH(A:A,'Crown Aug Uploads '!B:B,0)</f>
        <v>1319</v>
      </c>
    </row>
    <row r="6519" spans="1:6" hidden="1" x14ac:dyDescent="0.3">
      <c r="A6519">
        <v>5041062</v>
      </c>
      <c r="B6519" s="19" t="s">
        <v>6380</v>
      </c>
      <c r="D6519" t="str">
        <f t="shared" si="4"/>
        <v>1L</v>
      </c>
      <c r="E6519" s="20">
        <v>18.05</v>
      </c>
      <c r="F6519">
        <f>MATCH(A:A,'Crown Aug Uploads '!B:B,0)</f>
        <v>1320</v>
      </c>
    </row>
    <row r="6520" spans="1:6" hidden="1" x14ac:dyDescent="0.3">
      <c r="A6520">
        <v>5041097</v>
      </c>
      <c r="B6520" s="19" t="s">
        <v>6381</v>
      </c>
      <c r="D6520" t="str">
        <f t="shared" si="4"/>
        <v>2.5L</v>
      </c>
      <c r="E6520" s="20">
        <v>33.86</v>
      </c>
      <c r="F6520">
        <f>MATCH(A:A,'Crown Aug Uploads '!B:B,0)</f>
        <v>380</v>
      </c>
    </row>
    <row r="6521" spans="1:6" hidden="1" x14ac:dyDescent="0.3">
      <c r="A6521">
        <v>5041116</v>
      </c>
      <c r="B6521" s="19" t="s">
        <v>6382</v>
      </c>
      <c r="D6521" t="str">
        <f t="shared" si="4"/>
        <v>5L</v>
      </c>
      <c r="E6521" s="20">
        <v>64.33</v>
      </c>
      <c r="F6521">
        <f>MATCH(A:A,'Crown Aug Uploads '!B:B,0)</f>
        <v>275</v>
      </c>
    </row>
    <row r="6522" spans="1:6" hidden="1" x14ac:dyDescent="0.3">
      <c r="A6522">
        <v>5041111</v>
      </c>
      <c r="B6522" s="19" t="s">
        <v>6383</v>
      </c>
      <c r="D6522" t="str">
        <f t="shared" si="4"/>
        <v>2.5L</v>
      </c>
      <c r="E6522" s="20">
        <v>32.31</v>
      </c>
      <c r="F6522">
        <f>MATCH(A:A,'Crown Aug Uploads '!B:B,0)</f>
        <v>6822</v>
      </c>
    </row>
    <row r="6523" spans="1:6" hidden="1" x14ac:dyDescent="0.3">
      <c r="A6523">
        <v>5060895</v>
      </c>
      <c r="B6523" s="19" t="s">
        <v>6384</v>
      </c>
      <c r="D6523" t="str">
        <f t="shared" si="4"/>
        <v>2.5L</v>
      </c>
      <c r="E6523" s="20">
        <v>38.92</v>
      </c>
      <c r="F6523">
        <f>MATCH(A:A,'Crown Aug Uploads '!B:B,0)</f>
        <v>1321</v>
      </c>
    </row>
    <row r="6524" spans="1:6" hidden="1" x14ac:dyDescent="0.3">
      <c r="A6524">
        <v>5062176</v>
      </c>
      <c r="B6524" s="19" t="s">
        <v>6385</v>
      </c>
      <c r="D6524" t="str">
        <f t="shared" si="4"/>
        <v>2.5L</v>
      </c>
      <c r="E6524" s="20">
        <v>38.92</v>
      </c>
      <c r="F6524">
        <f>MATCH(A:A,'Crown Aug Uploads '!B:B,0)</f>
        <v>1322</v>
      </c>
    </row>
    <row r="6525" spans="1:6" hidden="1" x14ac:dyDescent="0.3">
      <c r="A6525">
        <v>5041098</v>
      </c>
      <c r="B6525" s="19" t="s">
        <v>6386</v>
      </c>
      <c r="D6525" t="str">
        <f t="shared" si="4"/>
        <v>2.5L</v>
      </c>
      <c r="E6525" s="20">
        <v>32.31</v>
      </c>
      <c r="F6525">
        <f>MATCH(A:A,'Crown Aug Uploads '!B:B,0)</f>
        <v>6823</v>
      </c>
    </row>
    <row r="6526" spans="1:6" hidden="1" x14ac:dyDescent="0.3">
      <c r="A6526">
        <v>5041117</v>
      </c>
      <c r="B6526" s="19" t="s">
        <v>6387</v>
      </c>
      <c r="D6526" t="str">
        <f t="shared" si="4"/>
        <v>2.5L</v>
      </c>
      <c r="E6526" s="20">
        <v>38.92</v>
      </c>
      <c r="F6526">
        <f>MATCH(A:A,'Crown Aug Uploads '!B:B,0)</f>
        <v>1323</v>
      </c>
    </row>
    <row r="6527" spans="1:6" hidden="1" x14ac:dyDescent="0.3">
      <c r="A6527">
        <v>5025710</v>
      </c>
      <c r="B6527" s="19" t="s">
        <v>6388</v>
      </c>
      <c r="D6527" t="str">
        <f t="shared" si="4"/>
        <v>15K</v>
      </c>
      <c r="E6527" s="20">
        <v>65.39</v>
      </c>
      <c r="F6527">
        <f>MATCH(A:A,'Crown Aug Uploads '!B:B,0)</f>
        <v>202</v>
      </c>
    </row>
    <row r="6528" spans="1:6" hidden="1" x14ac:dyDescent="0.3">
      <c r="A6528">
        <v>5025719</v>
      </c>
      <c r="B6528" s="19" t="s">
        <v>6389</v>
      </c>
      <c r="D6528" t="str">
        <f t="shared" si="4"/>
        <v>15K</v>
      </c>
      <c r="E6528" s="20">
        <v>74.739999999999995</v>
      </c>
      <c r="F6528">
        <f>MATCH(A:A,'Crown Aug Uploads '!B:B,0)</f>
        <v>1324</v>
      </c>
    </row>
    <row r="6529" spans="1:6" hidden="1" x14ac:dyDescent="0.3">
      <c r="A6529">
        <v>5025717</v>
      </c>
      <c r="B6529" s="19" t="s">
        <v>6390</v>
      </c>
      <c r="D6529" t="str">
        <f t="shared" si="4"/>
        <v>15K</v>
      </c>
      <c r="E6529" s="20">
        <v>62.04</v>
      </c>
      <c r="F6529">
        <f>MATCH(A:A,'Crown Aug Uploads '!B:B,0)</f>
        <v>6824</v>
      </c>
    </row>
    <row r="6530" spans="1:6" hidden="1" x14ac:dyDescent="0.3">
      <c r="A6530">
        <v>5025715</v>
      </c>
      <c r="B6530" s="19" t="s">
        <v>6391</v>
      </c>
      <c r="D6530" t="str">
        <f t="shared" si="4"/>
        <v>15K</v>
      </c>
      <c r="E6530" s="20">
        <v>74.739999999999995</v>
      </c>
      <c r="F6530">
        <f>MATCH(A:A,'Crown Aug Uploads '!B:B,0)</f>
        <v>1325</v>
      </c>
    </row>
    <row r="6531" spans="1:6" hidden="1" x14ac:dyDescent="0.3">
      <c r="A6531">
        <v>5025709</v>
      </c>
      <c r="B6531" s="19" t="s">
        <v>6392</v>
      </c>
      <c r="D6531" t="str">
        <f t="shared" si="4"/>
        <v>15K</v>
      </c>
      <c r="E6531" s="20">
        <v>74.739999999999995</v>
      </c>
      <c r="F6531">
        <f>MATCH(A:A,'Crown Aug Uploads '!B:B,0)</f>
        <v>578</v>
      </c>
    </row>
    <row r="6532" spans="1:6" hidden="1" x14ac:dyDescent="0.3">
      <c r="A6532">
        <v>5025707</v>
      </c>
      <c r="B6532" s="19" t="s">
        <v>6393</v>
      </c>
      <c r="D6532" t="str">
        <f t="shared" si="4"/>
        <v>15K</v>
      </c>
      <c r="E6532" s="20">
        <v>71.17</v>
      </c>
      <c r="F6532">
        <f>MATCH(A:A,'Crown Aug Uploads '!B:B,0)</f>
        <v>1326</v>
      </c>
    </row>
    <row r="6533" spans="1:6" hidden="1" x14ac:dyDescent="0.3">
      <c r="A6533">
        <v>6006693</v>
      </c>
      <c r="B6533" s="19" t="s">
        <v>6394</v>
      </c>
      <c r="D6533" t="str">
        <f t="shared" si="4"/>
        <v>7.5IN</v>
      </c>
      <c r="E6533" s="20">
        <v>10.25</v>
      </c>
      <c r="F6533">
        <f>MATCH(A:A,'Crown Aug Uploads '!B:B,0)</f>
        <v>660</v>
      </c>
    </row>
    <row r="6534" spans="1:6" hidden="1" x14ac:dyDescent="0.3">
      <c r="A6534">
        <v>5092816</v>
      </c>
      <c r="B6534" s="19" t="s">
        <v>6395</v>
      </c>
      <c r="D6534" t="str">
        <f t="shared" si="4"/>
        <v>7.5L</v>
      </c>
      <c r="E6534" s="20">
        <v>39.49</v>
      </c>
      <c r="F6534">
        <f>MATCH(A:A,'Crown Aug Uploads '!B:B,0)</f>
        <v>491</v>
      </c>
    </row>
    <row r="6535" spans="1:6" hidden="1" x14ac:dyDescent="0.3">
      <c r="A6535">
        <v>5025730</v>
      </c>
      <c r="B6535" s="19" t="s">
        <v>6396</v>
      </c>
      <c r="D6535" t="str">
        <f t="shared" si="4"/>
        <v>10L</v>
      </c>
      <c r="E6535" s="20">
        <v>59.78</v>
      </c>
      <c r="F6535">
        <f>MATCH(A:A,'Crown Aug Uploads '!B:B,0)</f>
        <v>175</v>
      </c>
    </row>
    <row r="6536" spans="1:6" hidden="1" x14ac:dyDescent="0.3">
      <c r="A6536">
        <v>5025729</v>
      </c>
      <c r="B6536" s="19" t="s">
        <v>6397</v>
      </c>
      <c r="D6536" t="str">
        <f t="shared" si="4"/>
        <v>5L</v>
      </c>
      <c r="E6536" s="20">
        <v>29.87</v>
      </c>
      <c r="F6536">
        <f>MATCH(A:A,'Crown Aug Uploads '!B:B,0)</f>
        <v>209</v>
      </c>
    </row>
    <row r="6537" spans="1:6" hidden="1" x14ac:dyDescent="0.3">
      <c r="A6537">
        <v>5025722</v>
      </c>
      <c r="B6537" s="19" t="s">
        <v>6398</v>
      </c>
      <c r="D6537" t="str">
        <f t="shared" si="4"/>
        <v>5L</v>
      </c>
      <c r="E6537" s="20">
        <v>29.87</v>
      </c>
      <c r="F6537">
        <f>MATCH(A:A,'Crown Aug Uploads '!B:B,0)</f>
        <v>772</v>
      </c>
    </row>
    <row r="6538" spans="1:6" hidden="1" x14ac:dyDescent="0.3">
      <c r="A6538">
        <v>5025723</v>
      </c>
      <c r="B6538" s="19" t="s">
        <v>6399</v>
      </c>
      <c r="D6538" t="str">
        <f t="shared" si="4"/>
        <v>10L</v>
      </c>
      <c r="E6538" s="20">
        <v>59.78</v>
      </c>
      <c r="F6538">
        <f>MATCH(A:A,'Crown Aug Uploads '!B:B,0)</f>
        <v>214</v>
      </c>
    </row>
    <row r="6539" spans="1:6" hidden="1" x14ac:dyDescent="0.3">
      <c r="A6539">
        <v>5092817</v>
      </c>
      <c r="B6539" s="19" t="s">
        <v>6400</v>
      </c>
      <c r="D6539" t="str">
        <f t="shared" si="4"/>
        <v>7.5L</v>
      </c>
      <c r="E6539" s="20">
        <v>39.49</v>
      </c>
      <c r="F6539">
        <f>MATCH(A:A,'Crown Aug Uploads '!B:B,0)</f>
        <v>493</v>
      </c>
    </row>
    <row r="6540" spans="1:6" hidden="1" x14ac:dyDescent="0.3">
      <c r="A6540">
        <v>5025727</v>
      </c>
      <c r="B6540" s="19" t="s">
        <v>6401</v>
      </c>
      <c r="D6540" t="str">
        <f t="shared" si="4"/>
        <v>5L</v>
      </c>
      <c r="E6540" s="20">
        <v>38.729999999999997</v>
      </c>
      <c r="F6540">
        <f>MATCH(A:A,'Crown Aug Uploads '!B:B,0)</f>
        <v>166</v>
      </c>
    </row>
    <row r="6541" spans="1:6" hidden="1" x14ac:dyDescent="0.3">
      <c r="A6541">
        <v>5025728</v>
      </c>
      <c r="B6541" s="19" t="s">
        <v>6402</v>
      </c>
      <c r="D6541" t="str">
        <f t="shared" si="4"/>
        <v>5L</v>
      </c>
      <c r="E6541" s="20">
        <v>38.729999999999997</v>
      </c>
      <c r="F6541">
        <f>MATCH(A:A,'Crown Aug Uploads '!B:B,0)</f>
        <v>1330</v>
      </c>
    </row>
    <row r="6542" spans="1:6" hidden="1" x14ac:dyDescent="0.3">
      <c r="A6542">
        <v>5025739</v>
      </c>
      <c r="B6542" s="19" t="s">
        <v>6403</v>
      </c>
      <c r="D6542" t="str">
        <f t="shared" si="4"/>
        <v>5L</v>
      </c>
      <c r="E6542" s="20">
        <v>38.729999999999997</v>
      </c>
      <c r="F6542">
        <f>MATCH(A:A,'Crown Aug Uploads '!B:B,0)</f>
        <v>1331</v>
      </c>
    </row>
    <row r="6543" spans="1:6" hidden="1" x14ac:dyDescent="0.3">
      <c r="A6543">
        <v>5040772</v>
      </c>
      <c r="B6543" s="19" t="s">
        <v>6404</v>
      </c>
      <c r="D6543" t="str">
        <f t="shared" ref="D6543:D6563" si="5">TRIM(RIGHT(SUBSTITUTE(B6543," ",REPT(" ",100)),100))</f>
        <v>5L</v>
      </c>
      <c r="E6543" s="20">
        <v>35.39</v>
      </c>
      <c r="F6543">
        <f>MATCH(A:A,'Crown Aug Uploads '!B:B,0)</f>
        <v>6825</v>
      </c>
    </row>
    <row r="6544" spans="1:6" hidden="1" x14ac:dyDescent="0.3">
      <c r="A6544">
        <v>5040773</v>
      </c>
      <c r="B6544" s="19" t="s">
        <v>6405</v>
      </c>
      <c r="D6544" t="str">
        <f t="shared" si="5"/>
        <v>5L</v>
      </c>
      <c r="E6544" s="20">
        <v>33.770000000000003</v>
      </c>
      <c r="F6544">
        <f>MATCH(A:A,'Crown Aug Uploads '!B:B,0)</f>
        <v>6826</v>
      </c>
    </row>
    <row r="6545" spans="1:6" hidden="1" x14ac:dyDescent="0.3">
      <c r="A6545">
        <v>5093605</v>
      </c>
      <c r="B6545" s="19" t="s">
        <v>6406</v>
      </c>
      <c r="D6545" t="str">
        <f t="shared" si="5"/>
        <v>5L</v>
      </c>
      <c r="E6545" s="20">
        <v>38.729999999999997</v>
      </c>
      <c r="F6545">
        <f>MATCH(A:A,'Crown Aug Uploads '!B:B,0)</f>
        <v>1332</v>
      </c>
    </row>
    <row r="6546" spans="1:6" hidden="1" x14ac:dyDescent="0.3">
      <c r="A6546">
        <v>5093607</v>
      </c>
      <c r="B6546" s="19" t="s">
        <v>6407</v>
      </c>
      <c r="D6546" t="str">
        <f t="shared" si="5"/>
        <v>5L</v>
      </c>
      <c r="E6546" s="20">
        <v>38.729999999999997</v>
      </c>
      <c r="F6546">
        <f>MATCH(A:A,'Crown Aug Uploads '!B:B,0)</f>
        <v>1333</v>
      </c>
    </row>
    <row r="6547" spans="1:6" hidden="1" x14ac:dyDescent="0.3">
      <c r="A6547">
        <v>5025725</v>
      </c>
      <c r="B6547" s="19" t="s">
        <v>6408</v>
      </c>
      <c r="D6547" t="str">
        <f t="shared" si="5"/>
        <v>5L</v>
      </c>
      <c r="E6547" s="20">
        <v>38.729999999999997</v>
      </c>
      <c r="F6547">
        <f>MATCH(A:A,'Crown Aug Uploads '!B:B,0)</f>
        <v>1329</v>
      </c>
    </row>
    <row r="6548" spans="1:6" hidden="1" x14ac:dyDescent="0.3">
      <c r="A6548">
        <v>5025724</v>
      </c>
      <c r="B6548" s="19" t="s">
        <v>6409</v>
      </c>
      <c r="D6548" t="str">
        <f t="shared" si="5"/>
        <v>5L</v>
      </c>
      <c r="E6548" s="20">
        <v>35.39</v>
      </c>
      <c r="F6548">
        <f>MATCH(A:A,'Crown Aug Uploads '!B:B,0)</f>
        <v>6827</v>
      </c>
    </row>
    <row r="6549" spans="1:6" hidden="1" x14ac:dyDescent="0.3">
      <c r="A6549">
        <v>5025721</v>
      </c>
      <c r="B6549" s="19" t="s">
        <v>6410</v>
      </c>
      <c r="D6549" t="str">
        <f t="shared" si="5"/>
        <v>5L</v>
      </c>
      <c r="E6549" s="20">
        <v>38.729999999999997</v>
      </c>
      <c r="F6549">
        <f>MATCH(A:A,'Crown Aug Uploads '!B:B,0)</f>
        <v>1328</v>
      </c>
    </row>
    <row r="6550" spans="1:6" hidden="1" x14ac:dyDescent="0.3">
      <c r="A6550">
        <v>5025617</v>
      </c>
      <c r="B6550" s="19" t="s">
        <v>6411</v>
      </c>
      <c r="D6550" t="str">
        <f t="shared" si="5"/>
        <v>5L</v>
      </c>
      <c r="E6550" s="20">
        <v>38.729999999999997</v>
      </c>
      <c r="F6550">
        <f>MATCH(A:A,'Crown Aug Uploads '!B:B,0)</f>
        <v>1327</v>
      </c>
    </row>
    <row r="6551" spans="1:6" hidden="1" x14ac:dyDescent="0.3">
      <c r="A6551">
        <v>5025621</v>
      </c>
      <c r="B6551" s="19" t="s">
        <v>6412</v>
      </c>
      <c r="D6551" t="str">
        <f t="shared" si="5"/>
        <v>5L</v>
      </c>
      <c r="E6551" s="20">
        <v>23.92</v>
      </c>
      <c r="F6551">
        <f>MATCH(A:A,'Crown Aug Uploads '!B:B,0)</f>
        <v>1334</v>
      </c>
    </row>
    <row r="6552" spans="1:6" hidden="1" x14ac:dyDescent="0.3">
      <c r="A6552">
        <v>5038252</v>
      </c>
      <c r="B6552" s="19" t="s">
        <v>6413</v>
      </c>
      <c r="D6552" t="str">
        <f t="shared" si="5"/>
        <v>10L</v>
      </c>
      <c r="E6552" s="20">
        <v>47.09</v>
      </c>
      <c r="F6552" t="e">
        <f>MATCH(A:A,'Crown Aug Uploads '!B:B,0)</f>
        <v>#N/A</v>
      </c>
    </row>
    <row r="6553" spans="1:6" hidden="1" x14ac:dyDescent="0.3">
      <c r="A6553">
        <v>5025623</v>
      </c>
      <c r="B6553" s="19" t="s">
        <v>6414</v>
      </c>
      <c r="D6553" t="str">
        <f t="shared" si="5"/>
        <v>5L</v>
      </c>
      <c r="E6553" s="20">
        <v>23.92</v>
      </c>
      <c r="F6553">
        <f>MATCH(A:A,'Crown Aug Uploads '!B:B,0)</f>
        <v>1335</v>
      </c>
    </row>
    <row r="6554" spans="1:6" hidden="1" x14ac:dyDescent="0.3">
      <c r="A6554">
        <v>5025627</v>
      </c>
      <c r="B6554" s="19" t="s">
        <v>6415</v>
      </c>
      <c r="D6554" t="str">
        <f t="shared" si="5"/>
        <v>5L</v>
      </c>
      <c r="E6554" s="20">
        <v>23.92</v>
      </c>
      <c r="F6554">
        <f>MATCH(A:A,'Crown Aug Uploads '!B:B,0)</f>
        <v>1336</v>
      </c>
    </row>
    <row r="6555" spans="1:6" hidden="1" x14ac:dyDescent="0.3">
      <c r="A6555">
        <v>5089400</v>
      </c>
      <c r="B6555" s="19" t="s">
        <v>6416</v>
      </c>
      <c r="D6555" t="str">
        <f t="shared" si="5"/>
        <v>2.5L</v>
      </c>
      <c r="E6555" s="20">
        <v>45.15</v>
      </c>
      <c r="F6555">
        <f>MATCH(A:A,'Crown Aug Uploads '!B:B,0)</f>
        <v>197</v>
      </c>
    </row>
    <row r="6556" spans="1:6" hidden="1" x14ac:dyDescent="0.3">
      <c r="A6556">
        <v>5089340</v>
      </c>
      <c r="B6556" s="19" t="s">
        <v>6417</v>
      </c>
      <c r="D6556" t="str">
        <f t="shared" si="5"/>
        <v>2.5L</v>
      </c>
      <c r="E6556" s="20">
        <v>38.92</v>
      </c>
      <c r="F6556">
        <f>MATCH(A:A,'Crown Aug Uploads '!B:B,0)</f>
        <v>93</v>
      </c>
    </row>
    <row r="6557" spans="1:6" hidden="1" x14ac:dyDescent="0.3">
      <c r="A6557">
        <v>5025671</v>
      </c>
      <c r="B6557" s="19" t="s">
        <v>6418</v>
      </c>
      <c r="D6557" t="str">
        <f t="shared" si="5"/>
        <v>5L</v>
      </c>
      <c r="E6557" s="20">
        <v>65.66</v>
      </c>
      <c r="F6557">
        <f>MATCH(A:A,'Crown Aug Uploads '!B:B,0)</f>
        <v>6828</v>
      </c>
    </row>
    <row r="6558" spans="1:6" hidden="1" x14ac:dyDescent="0.3">
      <c r="A6558">
        <v>6006688</v>
      </c>
      <c r="B6558" s="19" t="s">
        <v>6419</v>
      </c>
      <c r="D6558" t="str">
        <f t="shared" si="5"/>
        <v>300MM</v>
      </c>
      <c r="E6558" s="20">
        <v>35.770000000000003</v>
      </c>
      <c r="F6558">
        <f>MATCH(A:A,'Crown Aug Uploads '!B:B,0)</f>
        <v>6829</v>
      </c>
    </row>
    <row r="6559" spans="1:6" hidden="1" x14ac:dyDescent="0.3">
      <c r="A6559">
        <v>6008176</v>
      </c>
      <c r="B6559" s="19" t="s">
        <v>6420</v>
      </c>
      <c r="D6559" t="str">
        <f t="shared" si="5"/>
        <v>1L</v>
      </c>
      <c r="E6559" s="20">
        <v>8.7899999999999991</v>
      </c>
      <c r="F6559">
        <f>MATCH(A:A,'Crown Aug Uploads '!B:B,0)</f>
        <v>6830</v>
      </c>
    </row>
    <row r="6560" spans="1:6" hidden="1" x14ac:dyDescent="0.3">
      <c r="A6560">
        <v>5073961</v>
      </c>
      <c r="B6560" s="19" t="s">
        <v>6421</v>
      </c>
      <c r="D6560" t="str">
        <f t="shared" si="5"/>
        <v>2.5L</v>
      </c>
      <c r="E6560" s="20">
        <v>43.03</v>
      </c>
      <c r="F6560">
        <f>MATCH(A:A,'Crown Aug Uploads '!B:B,0)</f>
        <v>37</v>
      </c>
    </row>
    <row r="6561" spans="1:6" hidden="1" x14ac:dyDescent="0.3">
      <c r="A6561">
        <v>5028250</v>
      </c>
      <c r="B6561" s="19" t="s">
        <v>6422</v>
      </c>
      <c r="D6561" t="str">
        <f t="shared" si="5"/>
        <v>5L</v>
      </c>
      <c r="E6561" s="20">
        <v>43.03</v>
      </c>
      <c r="F6561">
        <f>MATCH(A:A,'Crown Aug Uploads '!B:B,0)</f>
        <v>191</v>
      </c>
    </row>
    <row r="6562" spans="1:6" hidden="1" x14ac:dyDescent="0.3">
      <c r="A6562">
        <v>5040770</v>
      </c>
      <c r="B6562" s="19" t="s">
        <v>6423</v>
      </c>
      <c r="D6562" t="str">
        <f t="shared" si="5"/>
        <v>5L</v>
      </c>
      <c r="E6562" s="20">
        <v>44.38</v>
      </c>
      <c r="F6562">
        <f>MATCH(A:A,'Crown Aug Uploads '!B:B,0)</f>
        <v>579</v>
      </c>
    </row>
    <row r="6563" spans="1:6" x14ac:dyDescent="0.3">
      <c r="A6563">
        <v>6055081</v>
      </c>
      <c r="B6563" s="19" t="s">
        <v>6424</v>
      </c>
      <c r="D6563" t="str">
        <f t="shared" si="5"/>
        <v>5L</v>
      </c>
      <c r="E6563" s="20">
        <v>19.53</v>
      </c>
      <c r="F6563">
        <f>MATCH(A:A,'Crown Aug Uploads '!B:B,0)</f>
        <v>123</v>
      </c>
    </row>
    <row r="6564" spans="1:6" x14ac:dyDescent="0.3">
      <c r="A6564">
        <v>6061344</v>
      </c>
      <c r="B6564" s="19" t="s">
        <v>6425</v>
      </c>
      <c r="E6564" s="20">
        <v>21.29</v>
      </c>
      <c r="F6564">
        <f>MATCH(A:A,'Crown Aug Uploads '!B:B,0)</f>
        <v>6831</v>
      </c>
    </row>
    <row r="6565" spans="1:6" x14ac:dyDescent="0.3">
      <c r="A6565">
        <v>6061343</v>
      </c>
      <c r="B6565" s="19" t="s">
        <v>6426</v>
      </c>
      <c r="E6565" s="20">
        <v>25.5</v>
      </c>
      <c r="F6565">
        <f>MATCH(A:A,'Crown Aug Uploads '!B:B,0)</f>
        <v>6832</v>
      </c>
    </row>
    <row r="6566" spans="1:6" x14ac:dyDescent="0.3">
      <c r="A6566">
        <v>6061259</v>
      </c>
      <c r="B6566" s="19" t="s">
        <v>6427</v>
      </c>
      <c r="E6566" s="20">
        <v>18.05</v>
      </c>
      <c r="F6566">
        <f>MATCH(A:A,'Crown Aug Uploads '!B:B,0)</f>
        <v>6833</v>
      </c>
    </row>
    <row r="6567" spans="1:6" x14ac:dyDescent="0.3">
      <c r="A6567">
        <v>6061257</v>
      </c>
      <c r="B6567" s="19" t="s">
        <v>6428</v>
      </c>
      <c r="E6567" s="20">
        <v>32.56</v>
      </c>
      <c r="F6567">
        <f>MATCH(A:A,'Crown Aug Uploads '!B:B,0)</f>
        <v>6834</v>
      </c>
    </row>
    <row r="6568" spans="1:6" x14ac:dyDescent="0.3">
      <c r="A6568">
        <v>6061256</v>
      </c>
      <c r="B6568" s="19" t="s">
        <v>6429</v>
      </c>
      <c r="E6568" s="20">
        <v>32.56</v>
      </c>
      <c r="F6568">
        <f>MATCH(A:A,'Crown Aug Uploads '!B:B,0)</f>
        <v>6835</v>
      </c>
    </row>
    <row r="6569" spans="1:6" x14ac:dyDescent="0.3">
      <c r="A6569">
        <v>6061255</v>
      </c>
      <c r="B6569" s="19" t="s">
        <v>6430</v>
      </c>
      <c r="E6569" s="20">
        <v>32.56</v>
      </c>
      <c r="F6569">
        <f>MATCH(A:A,'Crown Aug Uploads '!B:B,0)</f>
        <v>6836</v>
      </c>
    </row>
    <row r="6570" spans="1:6" x14ac:dyDescent="0.3">
      <c r="A6570">
        <v>6061253</v>
      </c>
      <c r="B6570" s="19" t="s">
        <v>6431</v>
      </c>
      <c r="E6570" s="20">
        <v>32.56</v>
      </c>
      <c r="F6570">
        <f>MATCH(A:A,'Crown Aug Uploads '!B:B,0)</f>
        <v>6837</v>
      </c>
    </row>
    <row r="6571" spans="1:6" x14ac:dyDescent="0.3">
      <c r="A6571">
        <v>6061252</v>
      </c>
      <c r="B6571" s="19" t="s">
        <v>6432</v>
      </c>
      <c r="E6571" s="20">
        <v>32.56</v>
      </c>
      <c r="F6571">
        <f>MATCH(A:A,'Crown Aug Uploads '!B:B,0)</f>
        <v>6838</v>
      </c>
    </row>
    <row r="6572" spans="1:6" x14ac:dyDescent="0.3">
      <c r="A6572">
        <v>6061249</v>
      </c>
      <c r="B6572" s="19" t="s">
        <v>6433</v>
      </c>
      <c r="E6572" s="20">
        <v>32.56</v>
      </c>
      <c r="F6572">
        <f>MATCH(A:A,'Crown Aug Uploads '!B:B,0)</f>
        <v>6839</v>
      </c>
    </row>
    <row r="6573" spans="1:6" x14ac:dyDescent="0.3">
      <c r="A6573">
        <v>6061248</v>
      </c>
      <c r="B6573" s="19" t="s">
        <v>6434</v>
      </c>
      <c r="E6573" s="20">
        <v>32.56</v>
      </c>
      <c r="F6573">
        <f>MATCH(A:A,'Crown Aug Uploads '!B:B,0)</f>
        <v>6840</v>
      </c>
    </row>
    <row r="6574" spans="1:6" x14ac:dyDescent="0.3">
      <c r="A6574">
        <v>6061225</v>
      </c>
      <c r="B6574" s="19" t="s">
        <v>6435</v>
      </c>
      <c r="E6574" s="20">
        <v>32.56</v>
      </c>
      <c r="F6574">
        <f>MATCH(A:A,'Crown Aug Uploads '!B:B,0)</f>
        <v>6841</v>
      </c>
    </row>
    <row r="6575" spans="1:6" x14ac:dyDescent="0.3">
      <c r="A6575">
        <v>6061224</v>
      </c>
      <c r="B6575" s="19" t="s">
        <v>6436</v>
      </c>
      <c r="E6575" s="20">
        <v>32.56</v>
      </c>
      <c r="F6575">
        <f>MATCH(A:A,'Crown Aug Uploads '!B:B,0)</f>
        <v>6842</v>
      </c>
    </row>
    <row r="6576" spans="1:6" x14ac:dyDescent="0.3">
      <c r="A6576">
        <v>6061223</v>
      </c>
      <c r="B6576" s="19" t="s">
        <v>6437</v>
      </c>
      <c r="E6576" s="20">
        <v>32.56</v>
      </c>
      <c r="F6576">
        <f>MATCH(A:A,'Crown Aug Uploads '!B:B,0)</f>
        <v>6843</v>
      </c>
    </row>
    <row r="6577" spans="1:6" x14ac:dyDescent="0.3">
      <c r="A6577">
        <v>6061200</v>
      </c>
      <c r="B6577" s="19" t="s">
        <v>6438</v>
      </c>
      <c r="E6577" s="20">
        <v>22.52</v>
      </c>
      <c r="F6577">
        <f>MATCH(A:A,'Crown Aug Uploads '!B:B,0)</f>
        <v>6844</v>
      </c>
    </row>
    <row r="6578" spans="1:6" x14ac:dyDescent="0.3">
      <c r="A6578">
        <v>6061197</v>
      </c>
      <c r="B6578" s="19" t="s">
        <v>6439</v>
      </c>
      <c r="E6578" s="20">
        <v>22.52</v>
      </c>
      <c r="F6578">
        <f>MATCH(A:A,'Crown Aug Uploads '!B:B,0)</f>
        <v>6845</v>
      </c>
    </row>
    <row r="6579" spans="1:6" x14ac:dyDescent="0.3">
      <c r="A6579">
        <v>6061196</v>
      </c>
      <c r="B6579" s="19" t="s">
        <v>6440</v>
      </c>
      <c r="E6579" s="20">
        <v>22.52</v>
      </c>
      <c r="F6579">
        <f>MATCH(A:A,'Crown Aug Uploads '!B:B,0)</f>
        <v>6846</v>
      </c>
    </row>
    <row r="6580" spans="1:6" x14ac:dyDescent="0.3">
      <c r="A6580">
        <v>6061195</v>
      </c>
      <c r="B6580" s="19" t="s">
        <v>6441</v>
      </c>
      <c r="E6580" s="20">
        <v>22.52</v>
      </c>
      <c r="F6580">
        <f>MATCH(A:A,'Crown Aug Uploads '!B:B,0)</f>
        <v>6847</v>
      </c>
    </row>
    <row r="6581" spans="1:6" x14ac:dyDescent="0.3">
      <c r="A6581">
        <v>6061194</v>
      </c>
      <c r="B6581" s="19" t="s">
        <v>6442</v>
      </c>
      <c r="E6581" s="20">
        <v>22.52</v>
      </c>
      <c r="F6581">
        <f>MATCH(A:A,'Crown Aug Uploads '!B:B,0)</f>
        <v>6848</v>
      </c>
    </row>
    <row r="6582" spans="1:6" x14ac:dyDescent="0.3">
      <c r="A6582">
        <v>6061193</v>
      </c>
      <c r="B6582" s="19" t="s">
        <v>6443</v>
      </c>
      <c r="E6582" s="20">
        <v>22.52</v>
      </c>
      <c r="F6582">
        <f>MATCH(A:A,'Crown Aug Uploads '!B:B,0)</f>
        <v>6849</v>
      </c>
    </row>
    <row r="6583" spans="1:6" x14ac:dyDescent="0.3">
      <c r="A6583">
        <v>6061191</v>
      </c>
      <c r="B6583" s="19" t="s">
        <v>6444</v>
      </c>
      <c r="E6583" s="20">
        <v>22.52</v>
      </c>
      <c r="F6583">
        <f>MATCH(A:A,'Crown Aug Uploads '!B:B,0)</f>
        <v>6850</v>
      </c>
    </row>
    <row r="6584" spans="1:6" x14ac:dyDescent="0.3">
      <c r="A6584">
        <v>6061190</v>
      </c>
      <c r="B6584" s="19" t="s">
        <v>6445</v>
      </c>
      <c r="E6584" s="20">
        <v>22.52</v>
      </c>
      <c r="F6584">
        <f>MATCH(A:A,'Crown Aug Uploads '!B:B,0)</f>
        <v>6851</v>
      </c>
    </row>
    <row r="6585" spans="1:6" x14ac:dyDescent="0.3">
      <c r="A6585">
        <v>6061187</v>
      </c>
      <c r="B6585" s="19" t="s">
        <v>6446</v>
      </c>
      <c r="E6585" s="20">
        <v>22.52</v>
      </c>
      <c r="F6585">
        <f>MATCH(A:A,'Crown Aug Uploads '!B:B,0)</f>
        <v>6852</v>
      </c>
    </row>
    <row r="6586" spans="1:6" x14ac:dyDescent="0.3">
      <c r="A6586">
        <v>6061186</v>
      </c>
      <c r="B6586" s="19" t="s">
        <v>6447</v>
      </c>
      <c r="E6586" s="20">
        <v>22.52</v>
      </c>
      <c r="F6586">
        <f>MATCH(A:A,'Crown Aug Uploads '!B:B,0)</f>
        <v>6853</v>
      </c>
    </row>
    <row r="6587" spans="1:6" x14ac:dyDescent="0.3">
      <c r="A6587">
        <v>6061184</v>
      </c>
      <c r="B6587" s="19" t="s">
        <v>6448</v>
      </c>
      <c r="E6587" s="20">
        <v>22.52</v>
      </c>
      <c r="F6587">
        <f>MATCH(A:A,'Crown Aug Uploads '!B:B,0)</f>
        <v>6854</v>
      </c>
    </row>
    <row r="6588" spans="1:6" x14ac:dyDescent="0.3">
      <c r="A6588">
        <v>6061183</v>
      </c>
      <c r="B6588" s="19" t="s">
        <v>6449</v>
      </c>
      <c r="E6588" s="20">
        <v>22.52</v>
      </c>
      <c r="F6588">
        <f>MATCH(A:A,'Crown Aug Uploads '!B:B,0)</f>
        <v>6855</v>
      </c>
    </row>
    <row r="6589" spans="1:6" x14ac:dyDescent="0.3">
      <c r="A6589">
        <v>6061180</v>
      </c>
      <c r="B6589" s="19" t="s">
        <v>6450</v>
      </c>
      <c r="E6589" s="20">
        <v>22.52</v>
      </c>
      <c r="F6589">
        <f>MATCH(A:A,'Crown Aug Uploads '!B:B,0)</f>
        <v>6856</v>
      </c>
    </row>
    <row r="6590" spans="1:6" x14ac:dyDescent="0.3">
      <c r="A6590">
        <v>6061763</v>
      </c>
      <c r="B6590" s="19" t="s">
        <v>6451</v>
      </c>
      <c r="E6590" s="20">
        <v>24.96</v>
      </c>
      <c r="F6590">
        <f>MATCH(A:A,'Crown Aug Uploads '!B:B,0)</f>
        <v>6857</v>
      </c>
    </row>
    <row r="6591" spans="1:6" x14ac:dyDescent="0.3">
      <c r="A6591">
        <v>6061762</v>
      </c>
      <c r="B6591" s="19" t="s">
        <v>6452</v>
      </c>
      <c r="E6591" s="20">
        <v>35.79</v>
      </c>
      <c r="F6591">
        <f>MATCH(A:A,'Crown Aug Uploads '!B:B,0)</f>
        <v>6858</v>
      </c>
    </row>
    <row r="6592" spans="1:6" x14ac:dyDescent="0.3">
      <c r="A6592">
        <v>6061761</v>
      </c>
      <c r="B6592" s="19" t="s">
        <v>6453</v>
      </c>
      <c r="E6592" s="20">
        <v>33.29</v>
      </c>
      <c r="F6592">
        <f>MATCH(A:A,'Crown Aug Uploads '!B:B,0)</f>
        <v>6859</v>
      </c>
    </row>
    <row r="6593" spans="1:6" x14ac:dyDescent="0.3">
      <c r="A6593">
        <v>6061760</v>
      </c>
      <c r="B6593" s="19" t="s">
        <v>6454</v>
      </c>
      <c r="E6593" s="20">
        <v>30.79</v>
      </c>
      <c r="F6593">
        <f>MATCH(A:A,'Crown Aug Uploads '!B:B,0)</f>
        <v>6860</v>
      </c>
    </row>
    <row r="6594" spans="1:6" x14ac:dyDescent="0.3">
      <c r="A6594">
        <v>6061759</v>
      </c>
      <c r="B6594" s="19" t="s">
        <v>6455</v>
      </c>
      <c r="E6594" s="20">
        <v>249.17</v>
      </c>
      <c r="F6594">
        <f>MATCH(A:A,'Crown Aug Uploads '!B:B,0)</f>
        <v>6861</v>
      </c>
    </row>
    <row r="6595" spans="1:6" x14ac:dyDescent="0.3">
      <c r="A6595">
        <v>6061758</v>
      </c>
      <c r="B6595" s="19" t="s">
        <v>6456</v>
      </c>
      <c r="E6595" s="20">
        <v>162.5</v>
      </c>
      <c r="F6595">
        <f>MATCH(A:A,'Crown Aug Uploads '!B:B,0)</f>
        <v>6862</v>
      </c>
    </row>
    <row r="6596" spans="1:6" x14ac:dyDescent="0.3">
      <c r="A6596">
        <v>6061757</v>
      </c>
      <c r="B6596" s="19" t="s">
        <v>6457</v>
      </c>
      <c r="E6596" s="20">
        <v>132.5</v>
      </c>
      <c r="F6596">
        <f>MATCH(A:A,'Crown Aug Uploads '!B:B,0)</f>
        <v>6863</v>
      </c>
    </row>
    <row r="6597" spans="1:6" x14ac:dyDescent="0.3">
      <c r="A6597">
        <v>6061756</v>
      </c>
      <c r="B6597" s="19" t="s">
        <v>6458</v>
      </c>
      <c r="E6597" s="20">
        <v>82.5</v>
      </c>
      <c r="F6597">
        <f>MATCH(A:A,'Crown Aug Uploads '!B:B,0)</f>
        <v>6864</v>
      </c>
    </row>
    <row r="6598" spans="1:6" x14ac:dyDescent="0.3">
      <c r="A6598">
        <v>6061755</v>
      </c>
      <c r="B6598" s="19" t="s">
        <v>6459</v>
      </c>
      <c r="E6598" s="20">
        <v>31.62</v>
      </c>
      <c r="F6598">
        <f>MATCH(A:A,'Crown Aug Uploads '!B:B,0)</f>
        <v>6865</v>
      </c>
    </row>
    <row r="6599" spans="1:6" x14ac:dyDescent="0.3">
      <c r="A6599">
        <v>6061754</v>
      </c>
      <c r="B6599" s="19" t="s">
        <v>6460</v>
      </c>
      <c r="E6599" s="20">
        <v>37.46</v>
      </c>
      <c r="F6599">
        <f>MATCH(A:A,'Crown Aug Uploads '!B:B,0)</f>
        <v>6866</v>
      </c>
    </row>
    <row r="6600" spans="1:6" x14ac:dyDescent="0.3">
      <c r="A6600">
        <v>6061753</v>
      </c>
      <c r="B6600" s="19" t="s">
        <v>6461</v>
      </c>
      <c r="E6600" s="20">
        <v>35.79</v>
      </c>
      <c r="F6600">
        <f>MATCH(A:A,'Crown Aug Uploads '!B:B,0)</f>
        <v>6867</v>
      </c>
    </row>
    <row r="6601" spans="1:6" x14ac:dyDescent="0.3">
      <c r="A6601">
        <v>6061752</v>
      </c>
      <c r="B6601" s="19" t="s">
        <v>6462</v>
      </c>
      <c r="E6601" s="20">
        <v>44.96</v>
      </c>
      <c r="F6601">
        <f>MATCH(A:A,'Crown Aug Uploads '!B:B,0)</f>
        <v>6868</v>
      </c>
    </row>
    <row r="6602" spans="1:6" x14ac:dyDescent="0.3">
      <c r="A6602">
        <v>6061751</v>
      </c>
      <c r="B6602" s="19" t="s">
        <v>6463</v>
      </c>
      <c r="E6602" s="20">
        <v>37.46</v>
      </c>
      <c r="F6602">
        <f>MATCH(A:A,'Crown Aug Uploads '!B:B,0)</f>
        <v>6869</v>
      </c>
    </row>
    <row r="6603" spans="1:6" x14ac:dyDescent="0.3">
      <c r="A6603">
        <v>6061750</v>
      </c>
      <c r="B6603" s="19" t="s">
        <v>6464</v>
      </c>
      <c r="E6603" s="20">
        <v>35.79</v>
      </c>
      <c r="F6603">
        <f>MATCH(A:A,'Crown Aug Uploads '!B:B,0)</f>
        <v>6870</v>
      </c>
    </row>
    <row r="6604" spans="1:6" x14ac:dyDescent="0.3">
      <c r="A6604">
        <v>6061749</v>
      </c>
      <c r="B6604" s="19" t="s">
        <v>6465</v>
      </c>
      <c r="E6604" s="20">
        <v>83.29</v>
      </c>
      <c r="F6604">
        <f>MATCH(A:A,'Crown Aug Uploads '!B:B,0)</f>
        <v>6871</v>
      </c>
    </row>
    <row r="6605" spans="1:6" x14ac:dyDescent="0.3">
      <c r="A6605">
        <v>6061719</v>
      </c>
      <c r="B6605" s="19" t="s">
        <v>6466</v>
      </c>
      <c r="E6605" s="20">
        <v>124.98</v>
      </c>
      <c r="F6605">
        <f>MATCH(A:A,'Crown Aug Uploads '!B:B,0)</f>
        <v>6872</v>
      </c>
    </row>
    <row r="6606" spans="1:6" x14ac:dyDescent="0.3">
      <c r="A6606">
        <v>6061718</v>
      </c>
      <c r="B6606" s="19" t="s">
        <v>6467</v>
      </c>
      <c r="E6606" s="20">
        <v>37.46</v>
      </c>
      <c r="F6606">
        <f>MATCH(A:A,'Crown Aug Uploads '!B:B,0)</f>
        <v>478</v>
      </c>
    </row>
    <row r="6607" spans="1:6" x14ac:dyDescent="0.3">
      <c r="A6607">
        <v>6061717</v>
      </c>
      <c r="B6607" s="19" t="s">
        <v>6468</v>
      </c>
      <c r="E6607" s="20">
        <v>60.79</v>
      </c>
      <c r="F6607">
        <f>MATCH(A:A,'Crown Aug Uploads '!B:B,0)</f>
        <v>6873</v>
      </c>
    </row>
    <row r="6608" spans="1:6" hidden="1" x14ac:dyDescent="0.3">
      <c r="A6608">
        <v>6061716</v>
      </c>
      <c r="B6608" s="19" t="s">
        <v>6469</v>
      </c>
      <c r="E6608" s="20">
        <v>8.82</v>
      </c>
      <c r="F6608">
        <f>MATCH(A:A,'Crown Aug Uploads '!B:B,0)</f>
        <v>6874</v>
      </c>
    </row>
    <row r="6609" spans="1:6" x14ac:dyDescent="0.3">
      <c r="A6609">
        <v>6061715</v>
      </c>
      <c r="B6609" s="19" t="s">
        <v>6470</v>
      </c>
      <c r="E6609" s="20">
        <v>499.96</v>
      </c>
      <c r="F6609">
        <f>MATCH(A:A,'Crown Aug Uploads '!B:B,0)</f>
        <v>6875</v>
      </c>
    </row>
    <row r="6610" spans="1:6" x14ac:dyDescent="0.3">
      <c r="A6610">
        <v>6061714</v>
      </c>
      <c r="B6610" s="19" t="s">
        <v>6471</v>
      </c>
      <c r="E6610" s="20">
        <v>265.79000000000002</v>
      </c>
      <c r="F6610">
        <f>MATCH(A:A,'Crown Aug Uploads '!B:B,0)</f>
        <v>6876</v>
      </c>
    </row>
    <row r="6611" spans="1:6" x14ac:dyDescent="0.3">
      <c r="A6611">
        <v>6061713</v>
      </c>
      <c r="B6611" s="19" t="s">
        <v>6472</v>
      </c>
      <c r="E6611" s="20">
        <v>43.29</v>
      </c>
      <c r="F6611">
        <f>MATCH(A:A,'Crown Aug Uploads '!B:B,0)</f>
        <v>6877</v>
      </c>
    </row>
    <row r="6612" spans="1:6" x14ac:dyDescent="0.3">
      <c r="A6612">
        <v>6061711</v>
      </c>
      <c r="B6612" s="19" t="s">
        <v>6473</v>
      </c>
      <c r="E6612" s="20">
        <v>32.46</v>
      </c>
      <c r="F6612">
        <f>MATCH(A:A,'Crown Aug Uploads '!B:B,0)</f>
        <v>6878</v>
      </c>
    </row>
    <row r="6613" spans="1:6" hidden="1" x14ac:dyDescent="0.3">
      <c r="A6613">
        <v>6061667</v>
      </c>
      <c r="B6613" s="19" t="s">
        <v>6474</v>
      </c>
      <c r="E6613" s="20">
        <v>8.82</v>
      </c>
      <c r="F6613">
        <f>MATCH(A:A,'Crown Aug Uploads '!B:B,0)</f>
        <v>6879</v>
      </c>
    </row>
    <row r="6614" spans="1:6" x14ac:dyDescent="0.3">
      <c r="A6614">
        <v>6061666</v>
      </c>
      <c r="B6614" s="19" t="s">
        <v>6475</v>
      </c>
      <c r="E6614" s="20">
        <v>40.28</v>
      </c>
      <c r="F6614">
        <f>MATCH(A:A,'Crown Aug Uploads '!B:B,0)</f>
        <v>6880</v>
      </c>
    </row>
    <row r="6615" spans="1:6" x14ac:dyDescent="0.3">
      <c r="A6615">
        <v>6061665</v>
      </c>
      <c r="B6615" s="19" t="s">
        <v>6476</v>
      </c>
      <c r="E6615" s="20">
        <v>537.59</v>
      </c>
      <c r="F6615">
        <f>MATCH(A:A,'Crown Aug Uploads '!B:B,0)</f>
        <v>6881</v>
      </c>
    </row>
    <row r="6616" spans="1:6" x14ac:dyDescent="0.3">
      <c r="A6616">
        <v>6061664</v>
      </c>
      <c r="B6616" s="19" t="s">
        <v>6477</v>
      </c>
      <c r="E6616" s="20">
        <v>40.28</v>
      </c>
      <c r="F6616">
        <f>MATCH(A:A,'Crown Aug Uploads '!B:B,0)</f>
        <v>6882</v>
      </c>
    </row>
    <row r="6617" spans="1:6" x14ac:dyDescent="0.3">
      <c r="A6617">
        <v>6061663</v>
      </c>
      <c r="B6617" s="19" t="s">
        <v>6478</v>
      </c>
      <c r="E6617" s="20">
        <v>51.04</v>
      </c>
      <c r="F6617">
        <f>MATCH(A:A,'Crown Aug Uploads '!B:B,0)</f>
        <v>6883</v>
      </c>
    </row>
    <row r="6618" spans="1:6" x14ac:dyDescent="0.3">
      <c r="A6618">
        <v>6061662</v>
      </c>
      <c r="B6618" s="19" t="s">
        <v>6479</v>
      </c>
      <c r="E6618" s="20">
        <v>38.49</v>
      </c>
      <c r="F6618">
        <f>MATCH(A:A,'Crown Aug Uploads '!B:B,0)</f>
        <v>6884</v>
      </c>
    </row>
    <row r="6619" spans="1:6" x14ac:dyDescent="0.3">
      <c r="A6619">
        <v>6061661</v>
      </c>
      <c r="B6619" s="19" t="s">
        <v>6480</v>
      </c>
      <c r="E6619" s="20">
        <v>34.01</v>
      </c>
      <c r="F6619">
        <f>MATCH(A:A,'Crown Aug Uploads '!B:B,0)</f>
        <v>6885</v>
      </c>
    </row>
    <row r="6620" spans="1:6" x14ac:dyDescent="0.3">
      <c r="A6620">
        <v>6061660</v>
      </c>
      <c r="B6620" s="19" t="s">
        <v>6481</v>
      </c>
      <c r="E6620" s="20">
        <v>223.98</v>
      </c>
      <c r="F6620">
        <f>MATCH(A:A,'Crown Aug Uploads '!B:B,0)</f>
        <v>6886</v>
      </c>
    </row>
    <row r="6621" spans="1:6" x14ac:dyDescent="0.3">
      <c r="A6621">
        <v>6061659</v>
      </c>
      <c r="B6621" s="19" t="s">
        <v>6482</v>
      </c>
      <c r="E6621" s="20">
        <v>61.77</v>
      </c>
      <c r="F6621">
        <f>MATCH(A:A,'Crown Aug Uploads '!B:B,0)</f>
        <v>6887</v>
      </c>
    </row>
    <row r="6622" spans="1:6" x14ac:dyDescent="0.3">
      <c r="A6622">
        <v>6061658</v>
      </c>
      <c r="B6622" s="19" t="s">
        <v>6483</v>
      </c>
      <c r="E6622" s="20">
        <v>58.2</v>
      </c>
      <c r="F6622">
        <f>MATCH(A:A,'Crown Aug Uploads '!B:B,0)</f>
        <v>6888</v>
      </c>
    </row>
    <row r="6623" spans="1:6" x14ac:dyDescent="0.3">
      <c r="A6623">
        <v>6061657</v>
      </c>
      <c r="B6623" s="19" t="s">
        <v>6484</v>
      </c>
      <c r="E6623" s="20">
        <v>56.41</v>
      </c>
      <c r="F6623">
        <f>MATCH(A:A,'Crown Aug Uploads '!B:B,0)</f>
        <v>6889</v>
      </c>
    </row>
    <row r="6624" spans="1:6" x14ac:dyDescent="0.3">
      <c r="A6624">
        <v>6061609</v>
      </c>
      <c r="B6624" s="19" t="s">
        <v>6485</v>
      </c>
      <c r="E6624" s="20">
        <v>46.66</v>
      </c>
      <c r="F6624">
        <f>MATCH(A:A,'Crown Aug Uploads '!B:B,0)</f>
        <v>6890</v>
      </c>
    </row>
    <row r="6625" spans="1:6" x14ac:dyDescent="0.3">
      <c r="A6625">
        <v>6061608</v>
      </c>
      <c r="B6625" s="19" t="s">
        <v>6486</v>
      </c>
      <c r="E6625" s="20">
        <v>49.16</v>
      </c>
      <c r="F6625">
        <f>MATCH(A:A,'Crown Aug Uploads '!B:B,0)</f>
        <v>6891</v>
      </c>
    </row>
    <row r="6626" spans="1:6" x14ac:dyDescent="0.3">
      <c r="A6626">
        <v>6061607</v>
      </c>
      <c r="B6626" s="19" t="s">
        <v>6487</v>
      </c>
      <c r="E6626" s="20">
        <v>43.19</v>
      </c>
      <c r="F6626">
        <f>MATCH(A:A,'Crown Aug Uploads '!B:B,0)</f>
        <v>6892</v>
      </c>
    </row>
    <row r="6627" spans="1:6" x14ac:dyDescent="0.3">
      <c r="A6627">
        <v>6061606</v>
      </c>
      <c r="B6627" s="19" t="s">
        <v>6488</v>
      </c>
      <c r="E6627" s="20">
        <v>43.19</v>
      </c>
      <c r="F6627">
        <f>MATCH(A:A,'Crown Aug Uploads '!B:B,0)</f>
        <v>6893</v>
      </c>
    </row>
    <row r="6628" spans="1:6" x14ac:dyDescent="0.3">
      <c r="A6628">
        <v>6061724</v>
      </c>
      <c r="B6628" s="19" t="s">
        <v>6489</v>
      </c>
      <c r="E6628" s="20">
        <v>27.06</v>
      </c>
      <c r="F6628">
        <f>MATCH(A:A,'Crown Aug Uploads '!B:B,0)</f>
        <v>6894</v>
      </c>
    </row>
    <row r="6629" spans="1:6" x14ac:dyDescent="0.3">
      <c r="A6629">
        <v>6061748</v>
      </c>
      <c r="B6629" s="19" t="s">
        <v>6490</v>
      </c>
      <c r="E6629" s="20">
        <v>161.62</v>
      </c>
      <c r="F6629">
        <f>MATCH(A:A,'Crown Aug Uploads '!B:B,0)</f>
        <v>6895</v>
      </c>
    </row>
    <row r="6630" spans="1:6" x14ac:dyDescent="0.3">
      <c r="A6630">
        <v>6061747</v>
      </c>
      <c r="B6630" s="19" t="s">
        <v>6491</v>
      </c>
      <c r="E6630" s="20">
        <v>191.63</v>
      </c>
      <c r="F6630">
        <f>MATCH(A:A,'Crown Aug Uploads '!B:B,0)</f>
        <v>6896</v>
      </c>
    </row>
    <row r="6631" spans="1:6" x14ac:dyDescent="0.3">
      <c r="A6631">
        <v>6061746</v>
      </c>
      <c r="B6631" s="19" t="s">
        <v>6492</v>
      </c>
      <c r="E6631" s="20">
        <v>29.12</v>
      </c>
      <c r="F6631">
        <f>MATCH(A:A,'Crown Aug Uploads '!B:B,0)</f>
        <v>6897</v>
      </c>
    </row>
    <row r="6632" spans="1:6" x14ac:dyDescent="0.3">
      <c r="A6632">
        <v>6061745</v>
      </c>
      <c r="B6632" s="19" t="s">
        <v>6493</v>
      </c>
      <c r="E6632" s="20">
        <v>31.62</v>
      </c>
      <c r="F6632">
        <f>MATCH(A:A,'Crown Aug Uploads '!B:B,0)</f>
        <v>6898</v>
      </c>
    </row>
    <row r="6633" spans="1:6" x14ac:dyDescent="0.3">
      <c r="A6633">
        <v>6061744</v>
      </c>
      <c r="B6633" s="19" t="s">
        <v>6494</v>
      </c>
      <c r="E6633" s="20">
        <v>47.46</v>
      </c>
      <c r="F6633">
        <f>MATCH(A:A,'Crown Aug Uploads '!B:B,0)</f>
        <v>6899</v>
      </c>
    </row>
    <row r="6634" spans="1:6" x14ac:dyDescent="0.3">
      <c r="A6634">
        <v>6061743</v>
      </c>
      <c r="B6634" s="19" t="s">
        <v>6495</v>
      </c>
      <c r="E6634" s="20">
        <v>34.119999999999997</v>
      </c>
      <c r="F6634">
        <f>MATCH(A:A,'Crown Aug Uploads '!B:B,0)</f>
        <v>6900</v>
      </c>
    </row>
    <row r="6635" spans="1:6" x14ac:dyDescent="0.3">
      <c r="A6635">
        <v>6061742</v>
      </c>
      <c r="B6635" s="19" t="s">
        <v>6496</v>
      </c>
      <c r="E6635" s="20">
        <v>44.96</v>
      </c>
      <c r="F6635">
        <f>MATCH(A:A,'Crown Aug Uploads '!B:B,0)</f>
        <v>6901</v>
      </c>
    </row>
    <row r="6636" spans="1:6" x14ac:dyDescent="0.3">
      <c r="A6636">
        <v>6061741</v>
      </c>
      <c r="B6636" s="19" t="s">
        <v>6497</v>
      </c>
      <c r="E6636" s="20">
        <v>35.79</v>
      </c>
      <c r="F6636">
        <f>MATCH(A:A,'Crown Aug Uploads '!B:B,0)</f>
        <v>6902</v>
      </c>
    </row>
    <row r="6637" spans="1:6" x14ac:dyDescent="0.3">
      <c r="A6637">
        <v>6061740</v>
      </c>
      <c r="B6637" s="19" t="s">
        <v>6498</v>
      </c>
      <c r="E6637" s="20">
        <v>34.96</v>
      </c>
      <c r="F6637">
        <f>MATCH(A:A,'Crown Aug Uploads '!B:B,0)</f>
        <v>6903</v>
      </c>
    </row>
    <row r="6638" spans="1:6" x14ac:dyDescent="0.3">
      <c r="A6638">
        <v>6061739</v>
      </c>
      <c r="B6638" s="19" t="s">
        <v>6499</v>
      </c>
      <c r="E6638" s="20">
        <v>30.79</v>
      </c>
      <c r="F6638">
        <f>MATCH(A:A,'Crown Aug Uploads '!B:B,0)</f>
        <v>6904</v>
      </c>
    </row>
    <row r="6639" spans="1:6" x14ac:dyDescent="0.3">
      <c r="A6639">
        <v>6061738</v>
      </c>
      <c r="B6639" s="19" t="s">
        <v>6500</v>
      </c>
      <c r="E6639" s="20">
        <v>31.62</v>
      </c>
      <c r="F6639">
        <f>MATCH(A:A,'Crown Aug Uploads '!B:B,0)</f>
        <v>6905</v>
      </c>
    </row>
    <row r="6640" spans="1:6" x14ac:dyDescent="0.3">
      <c r="A6640">
        <v>6061737</v>
      </c>
      <c r="B6640" s="19" t="s">
        <v>6501</v>
      </c>
      <c r="E6640" s="20">
        <v>41.62</v>
      </c>
      <c r="F6640">
        <f>MATCH(A:A,'Crown Aug Uploads '!B:B,0)</f>
        <v>6906</v>
      </c>
    </row>
    <row r="6641" spans="1:6" x14ac:dyDescent="0.3">
      <c r="A6641">
        <v>6061736</v>
      </c>
      <c r="B6641" s="19" t="s">
        <v>6502</v>
      </c>
      <c r="E6641" s="20">
        <v>39.96</v>
      </c>
      <c r="F6641">
        <f>MATCH(A:A,'Crown Aug Uploads '!B:B,0)</f>
        <v>6907</v>
      </c>
    </row>
    <row r="6642" spans="1:6" x14ac:dyDescent="0.3">
      <c r="A6642">
        <v>6061735</v>
      </c>
      <c r="B6642" s="19" t="s">
        <v>6503</v>
      </c>
      <c r="E6642" s="20">
        <v>38.29</v>
      </c>
      <c r="F6642">
        <f>MATCH(A:A,'Crown Aug Uploads '!B:B,0)</f>
        <v>6908</v>
      </c>
    </row>
    <row r="6643" spans="1:6" x14ac:dyDescent="0.3">
      <c r="A6643">
        <v>6061734</v>
      </c>
      <c r="B6643" s="19" t="s">
        <v>6504</v>
      </c>
      <c r="E6643" s="20">
        <v>60.79</v>
      </c>
      <c r="F6643">
        <f>MATCH(A:A,'Crown Aug Uploads '!B:B,0)</f>
        <v>6909</v>
      </c>
    </row>
    <row r="6644" spans="1:6" x14ac:dyDescent="0.3">
      <c r="A6644">
        <v>6061733</v>
      </c>
      <c r="B6644" s="19" t="s">
        <v>6505</v>
      </c>
      <c r="E6644" s="20">
        <v>52.46</v>
      </c>
      <c r="F6644">
        <f>MATCH(A:A,'Crown Aug Uploads '!B:B,0)</f>
        <v>6910</v>
      </c>
    </row>
    <row r="6645" spans="1:6" x14ac:dyDescent="0.3">
      <c r="A6645">
        <v>6061732</v>
      </c>
      <c r="B6645" s="19" t="s">
        <v>6506</v>
      </c>
      <c r="E6645" s="20">
        <v>16.62</v>
      </c>
      <c r="F6645">
        <f>MATCH(A:A,'Crown Aug Uploads '!B:B,0)</f>
        <v>6911</v>
      </c>
    </row>
    <row r="6646" spans="1:6" x14ac:dyDescent="0.3">
      <c r="A6646">
        <v>6061731</v>
      </c>
      <c r="B6646" s="19" t="s">
        <v>6507</v>
      </c>
      <c r="E6646" s="20">
        <v>66.62</v>
      </c>
      <c r="F6646">
        <f>MATCH(A:A,'Crown Aug Uploads '!B:B,0)</f>
        <v>6912</v>
      </c>
    </row>
    <row r="6647" spans="1:6" x14ac:dyDescent="0.3">
      <c r="A6647">
        <v>6061730</v>
      </c>
      <c r="B6647" s="19" t="s">
        <v>6508</v>
      </c>
      <c r="E6647" s="20">
        <v>58.29</v>
      </c>
      <c r="F6647">
        <f>MATCH(A:A,'Crown Aug Uploads '!B:B,0)</f>
        <v>6913</v>
      </c>
    </row>
    <row r="6648" spans="1:6" x14ac:dyDescent="0.3">
      <c r="A6648">
        <v>6061729</v>
      </c>
      <c r="B6648" s="19" t="s">
        <v>6509</v>
      </c>
      <c r="E6648" s="20">
        <v>37.46</v>
      </c>
      <c r="F6648">
        <f>MATCH(A:A,'Crown Aug Uploads '!B:B,0)</f>
        <v>6914</v>
      </c>
    </row>
    <row r="6649" spans="1:6" x14ac:dyDescent="0.3">
      <c r="A6649">
        <v>6061728</v>
      </c>
      <c r="B6649" s="19" t="s">
        <v>6510</v>
      </c>
      <c r="E6649" s="20">
        <v>208.29</v>
      </c>
      <c r="F6649">
        <f>MATCH(A:A,'Crown Aug Uploads '!B:B,0)</f>
        <v>6915</v>
      </c>
    </row>
    <row r="6650" spans="1:6" x14ac:dyDescent="0.3">
      <c r="A6650">
        <v>6061727</v>
      </c>
      <c r="B6650" s="19" t="s">
        <v>6511</v>
      </c>
      <c r="E6650" s="20">
        <v>45.79</v>
      </c>
      <c r="F6650">
        <f>MATCH(A:A,'Crown Aug Uploads '!B:B,0)</f>
        <v>6916</v>
      </c>
    </row>
    <row r="6651" spans="1:6" x14ac:dyDescent="0.3">
      <c r="A6651">
        <v>6061726</v>
      </c>
      <c r="B6651" s="19" t="s">
        <v>6512</v>
      </c>
      <c r="E6651" s="20">
        <v>44.12</v>
      </c>
      <c r="F6651">
        <f>MATCH(A:A,'Crown Aug Uploads '!B:B,0)</f>
        <v>6917</v>
      </c>
    </row>
    <row r="6652" spans="1:6" x14ac:dyDescent="0.3">
      <c r="A6652">
        <v>6061725</v>
      </c>
      <c r="B6652" s="19" t="s">
        <v>6513</v>
      </c>
      <c r="E6652" s="20">
        <v>54.12</v>
      </c>
      <c r="F6652">
        <f>MATCH(A:A,'Crown Aug Uploads '!B:B,0)</f>
        <v>6918</v>
      </c>
    </row>
    <row r="6653" spans="1:6" x14ac:dyDescent="0.3">
      <c r="A6653">
        <v>6059908</v>
      </c>
      <c r="B6653" s="19" t="s">
        <v>6514</v>
      </c>
      <c r="E6653" s="20">
        <v>33.11</v>
      </c>
      <c r="F6653">
        <f>MATCH(A:A,'Crown Aug Uploads '!B:B,0)</f>
        <v>6919</v>
      </c>
    </row>
    <row r="6654" spans="1:6" x14ac:dyDescent="0.3">
      <c r="A6654">
        <v>6059907</v>
      </c>
      <c r="B6654" s="19" t="s">
        <v>6515</v>
      </c>
      <c r="E6654" s="20">
        <v>41.16</v>
      </c>
      <c r="F6654">
        <f>MATCH(A:A,'Crown Aug Uploads '!B:B,0)</f>
        <v>6920</v>
      </c>
    </row>
    <row r="6655" spans="1:6" x14ac:dyDescent="0.3">
      <c r="A6655">
        <v>6059906</v>
      </c>
      <c r="B6655" s="19" t="s">
        <v>6516</v>
      </c>
      <c r="E6655" s="20">
        <v>39.380000000000003</v>
      </c>
      <c r="F6655">
        <f>MATCH(A:A,'Crown Aug Uploads '!B:B,0)</f>
        <v>6921</v>
      </c>
    </row>
    <row r="6656" spans="1:6" x14ac:dyDescent="0.3">
      <c r="A6656">
        <v>6059905</v>
      </c>
      <c r="B6656" s="19" t="s">
        <v>6517</v>
      </c>
      <c r="E6656" s="20">
        <v>46.56</v>
      </c>
      <c r="F6656">
        <f>MATCH(A:A,'Crown Aug Uploads '!B:B,0)</f>
        <v>6922</v>
      </c>
    </row>
    <row r="6657" spans="1:6" x14ac:dyDescent="0.3">
      <c r="A6657">
        <v>6059904</v>
      </c>
      <c r="B6657" s="19" t="s">
        <v>6518</v>
      </c>
      <c r="E6657" s="20">
        <v>37.46</v>
      </c>
      <c r="F6657">
        <f>MATCH(A:A,'Crown Aug Uploads '!B:B,0)</f>
        <v>6923</v>
      </c>
    </row>
    <row r="6658" spans="1:6" x14ac:dyDescent="0.3">
      <c r="A6658">
        <v>6059903</v>
      </c>
      <c r="B6658" s="19" t="s">
        <v>6519</v>
      </c>
      <c r="E6658" s="20">
        <v>35.79</v>
      </c>
      <c r="F6658">
        <f>MATCH(A:A,'Crown Aug Uploads '!B:B,0)</f>
        <v>6924</v>
      </c>
    </row>
    <row r="6659" spans="1:6" x14ac:dyDescent="0.3">
      <c r="A6659">
        <v>6059902</v>
      </c>
      <c r="B6659" s="19" t="s">
        <v>6520</v>
      </c>
      <c r="E6659" s="20">
        <v>33.29</v>
      </c>
      <c r="F6659">
        <f>MATCH(A:A,'Crown Aug Uploads '!B:B,0)</f>
        <v>6925</v>
      </c>
    </row>
    <row r="6660" spans="1:6" x14ac:dyDescent="0.3">
      <c r="A6660">
        <v>6059901</v>
      </c>
      <c r="B6660" s="19" t="s">
        <v>6521</v>
      </c>
      <c r="E6660" s="20">
        <v>34.89</v>
      </c>
      <c r="F6660">
        <f>MATCH(A:A,'Crown Aug Uploads '!B:B,0)</f>
        <v>6926</v>
      </c>
    </row>
    <row r="6661" spans="1:6" x14ac:dyDescent="0.3">
      <c r="A6661">
        <v>6059900</v>
      </c>
      <c r="B6661" s="19" t="s">
        <v>6522</v>
      </c>
      <c r="E6661" s="20">
        <v>33.11</v>
      </c>
      <c r="F6661">
        <f>MATCH(A:A,'Crown Aug Uploads '!B:B,0)</f>
        <v>6927</v>
      </c>
    </row>
    <row r="6662" spans="1:6" x14ac:dyDescent="0.3">
      <c r="A6662">
        <v>6059899</v>
      </c>
      <c r="B6662" s="19" t="s">
        <v>6523</v>
      </c>
      <c r="E6662" s="20">
        <v>40.270000000000003</v>
      </c>
      <c r="F6662">
        <f>MATCH(A:A,'Crown Aug Uploads '!B:B,0)</f>
        <v>6928</v>
      </c>
    </row>
    <row r="6663" spans="1:6" x14ac:dyDescent="0.3">
      <c r="A6663">
        <v>6059898</v>
      </c>
      <c r="B6663" s="19" t="s">
        <v>6524</v>
      </c>
      <c r="E6663" s="20">
        <v>38.49</v>
      </c>
      <c r="F6663">
        <f>MATCH(A:A,'Crown Aug Uploads '!B:B,0)</f>
        <v>418</v>
      </c>
    </row>
    <row r="6664" spans="1:6" x14ac:dyDescent="0.3">
      <c r="A6664">
        <v>6059897</v>
      </c>
      <c r="B6664" s="19" t="s">
        <v>6525</v>
      </c>
      <c r="E6664" s="20">
        <v>35.81</v>
      </c>
      <c r="F6664">
        <f>MATCH(A:A,'Crown Aug Uploads '!B:B,0)</f>
        <v>381</v>
      </c>
    </row>
    <row r="6665" spans="1:6" x14ac:dyDescent="0.3">
      <c r="A6665">
        <v>6059896</v>
      </c>
      <c r="B6665" s="19" t="s">
        <v>6526</v>
      </c>
      <c r="E6665" s="20">
        <v>34.89</v>
      </c>
      <c r="F6665">
        <f>MATCH(A:A,'Crown Aug Uploads '!B:B,0)</f>
        <v>6929</v>
      </c>
    </row>
    <row r="6666" spans="1:6" x14ac:dyDescent="0.3">
      <c r="A6666">
        <v>6059895</v>
      </c>
      <c r="B6666" s="19" t="s">
        <v>6527</v>
      </c>
      <c r="E6666" s="20">
        <v>33.11</v>
      </c>
      <c r="F6666">
        <f>MATCH(A:A,'Crown Aug Uploads '!B:B,0)</f>
        <v>482</v>
      </c>
    </row>
    <row r="6667" spans="1:6" x14ac:dyDescent="0.3">
      <c r="A6667">
        <v>6060753</v>
      </c>
      <c r="B6667" s="19" t="s">
        <v>6528</v>
      </c>
      <c r="E6667" s="20">
        <v>35.799999999999997</v>
      </c>
      <c r="F6667">
        <f>MATCH(A:A,'Crown Aug Uploads '!B:B,0)</f>
        <v>483</v>
      </c>
    </row>
    <row r="6668" spans="1:6" x14ac:dyDescent="0.3">
      <c r="A6668">
        <v>6060752</v>
      </c>
      <c r="B6668" s="19" t="s">
        <v>6529</v>
      </c>
      <c r="E6668" s="20">
        <v>44.76</v>
      </c>
      <c r="F6668">
        <f>MATCH(A:A,'Crown Aug Uploads '!B:B,0)</f>
        <v>6930</v>
      </c>
    </row>
    <row r="6669" spans="1:6" x14ac:dyDescent="0.3">
      <c r="A6669">
        <v>6060751</v>
      </c>
      <c r="B6669" s="19" t="s">
        <v>6530</v>
      </c>
      <c r="E6669" s="20">
        <v>41.19</v>
      </c>
      <c r="F6669">
        <f>MATCH(A:A,'Crown Aug Uploads '!B:B,0)</f>
        <v>6931</v>
      </c>
    </row>
    <row r="6670" spans="1:6" x14ac:dyDescent="0.3">
      <c r="A6670">
        <v>6060750</v>
      </c>
      <c r="B6670" s="19" t="s">
        <v>6531</v>
      </c>
      <c r="E6670" s="20">
        <v>35.81</v>
      </c>
      <c r="F6670">
        <f>MATCH(A:A,'Crown Aug Uploads '!B:B,0)</f>
        <v>419</v>
      </c>
    </row>
    <row r="6671" spans="1:6" x14ac:dyDescent="0.3">
      <c r="A6671">
        <v>6062909</v>
      </c>
      <c r="B6671" s="19" t="s">
        <v>6532</v>
      </c>
      <c r="E6671" s="20">
        <v>33.79</v>
      </c>
      <c r="F6671">
        <f>MATCH(A:A,'Crown Aug Uploads '!B:B,0)</f>
        <v>6932</v>
      </c>
    </row>
    <row r="6672" spans="1:6" x14ac:dyDescent="0.3">
      <c r="A6672">
        <v>6062908</v>
      </c>
      <c r="B6672" s="19" t="s">
        <v>6533</v>
      </c>
      <c r="E6672" s="20">
        <v>31.62</v>
      </c>
      <c r="F6672">
        <f>MATCH(A:A,'Crown Aug Uploads '!B:B,0)</f>
        <v>6933</v>
      </c>
    </row>
    <row r="6673" spans="1:6" x14ac:dyDescent="0.3">
      <c r="A6673">
        <v>6062907</v>
      </c>
      <c r="B6673" s="19" t="s">
        <v>6534</v>
      </c>
      <c r="E6673" s="20">
        <v>29.12</v>
      </c>
      <c r="F6673">
        <f>MATCH(A:A,'Crown Aug Uploads '!B:B,0)</f>
        <v>6934</v>
      </c>
    </row>
    <row r="6674" spans="1:6" x14ac:dyDescent="0.3">
      <c r="A6674">
        <v>6062906</v>
      </c>
      <c r="B6674" s="19" t="s">
        <v>6535</v>
      </c>
      <c r="E6674" s="20">
        <v>49.12</v>
      </c>
      <c r="F6674">
        <f>MATCH(A:A,'Crown Aug Uploads '!B:B,0)</f>
        <v>6935</v>
      </c>
    </row>
    <row r="6675" spans="1:6" x14ac:dyDescent="0.3">
      <c r="A6675">
        <v>6062905</v>
      </c>
      <c r="B6675" s="19" t="s">
        <v>6536</v>
      </c>
      <c r="E6675" s="20">
        <v>46.62</v>
      </c>
      <c r="F6675">
        <f>MATCH(A:A,'Crown Aug Uploads '!B:B,0)</f>
        <v>6936</v>
      </c>
    </row>
    <row r="6676" spans="1:6" x14ac:dyDescent="0.3">
      <c r="A6676">
        <v>6062904</v>
      </c>
      <c r="B6676" s="19" t="s">
        <v>6537</v>
      </c>
      <c r="E6676" s="20">
        <v>44.96</v>
      </c>
      <c r="F6676">
        <f>MATCH(A:A,'Crown Aug Uploads '!B:B,0)</f>
        <v>6937</v>
      </c>
    </row>
    <row r="6677" spans="1:6" x14ac:dyDescent="0.3">
      <c r="A6677">
        <v>6062903</v>
      </c>
      <c r="B6677" s="19" t="s">
        <v>6538</v>
      </c>
      <c r="E6677" s="20">
        <v>41.62</v>
      </c>
      <c r="F6677">
        <f>MATCH(A:A,'Crown Aug Uploads '!B:B,0)</f>
        <v>6938</v>
      </c>
    </row>
    <row r="6678" spans="1:6" x14ac:dyDescent="0.3">
      <c r="A6678">
        <v>6062902</v>
      </c>
      <c r="B6678" s="19" t="s">
        <v>6539</v>
      </c>
      <c r="E6678" s="20">
        <v>38.29</v>
      </c>
      <c r="F6678">
        <f>MATCH(A:A,'Crown Aug Uploads '!B:B,0)</f>
        <v>6939</v>
      </c>
    </row>
    <row r="6679" spans="1:6" x14ac:dyDescent="0.3">
      <c r="A6679">
        <v>6062910</v>
      </c>
      <c r="B6679" s="19" t="s">
        <v>6540</v>
      </c>
      <c r="E6679" s="20">
        <v>38.29</v>
      </c>
      <c r="F6679">
        <f>MATCH(A:A,'Crown Aug Uploads '!B:B,0)</f>
        <v>6940</v>
      </c>
    </row>
    <row r="6680" spans="1:6" x14ac:dyDescent="0.3">
      <c r="A6680">
        <v>6063193</v>
      </c>
      <c r="B6680" s="19" t="s">
        <v>6541</v>
      </c>
      <c r="E6680" s="20">
        <v>6.12</v>
      </c>
      <c r="F6680">
        <f>MATCH(A:A,'Crown Aug Uploads '!B:B,0)</f>
        <v>6941</v>
      </c>
    </row>
    <row r="6681" spans="1:6" x14ac:dyDescent="0.3">
      <c r="A6681">
        <v>6063192</v>
      </c>
      <c r="B6681" s="19" t="s">
        <v>6542</v>
      </c>
      <c r="E6681" s="20">
        <v>6.32</v>
      </c>
      <c r="F6681">
        <f>MATCH(A:A,'Crown Aug Uploads '!B:B,0)</f>
        <v>6942</v>
      </c>
    </row>
    <row r="6682" spans="1:6" x14ac:dyDescent="0.3">
      <c r="A6682">
        <v>6062922</v>
      </c>
      <c r="B6682" s="19" t="s">
        <v>6543</v>
      </c>
      <c r="E6682" s="20">
        <v>41.62</v>
      </c>
      <c r="F6682">
        <f>MATCH(A:A,'Crown Aug Uploads '!B:B,0)</f>
        <v>6943</v>
      </c>
    </row>
    <row r="6683" spans="1:6" x14ac:dyDescent="0.3">
      <c r="A6683">
        <v>6062921</v>
      </c>
      <c r="B6683" s="19" t="s">
        <v>6544</v>
      </c>
      <c r="E6683" s="20">
        <v>39.119999999999997</v>
      </c>
      <c r="F6683">
        <f>MATCH(A:A,'Crown Aug Uploads '!B:B,0)</f>
        <v>6944</v>
      </c>
    </row>
    <row r="6684" spans="1:6" x14ac:dyDescent="0.3">
      <c r="A6684">
        <v>6062920</v>
      </c>
      <c r="B6684" s="19" t="s">
        <v>6545</v>
      </c>
      <c r="E6684" s="20">
        <v>37.46</v>
      </c>
      <c r="F6684">
        <f>MATCH(A:A,'Crown Aug Uploads '!B:B,0)</f>
        <v>6945</v>
      </c>
    </row>
    <row r="6685" spans="1:6" x14ac:dyDescent="0.3">
      <c r="A6685">
        <v>6062919</v>
      </c>
      <c r="B6685" s="19" t="s">
        <v>6546</v>
      </c>
      <c r="E6685" s="20">
        <v>34.96</v>
      </c>
      <c r="F6685">
        <f>MATCH(A:A,'Crown Aug Uploads '!B:B,0)</f>
        <v>6946</v>
      </c>
    </row>
    <row r="6686" spans="1:6" x14ac:dyDescent="0.3">
      <c r="A6686">
        <v>6062918</v>
      </c>
      <c r="B6686" s="19" t="s">
        <v>6547</v>
      </c>
      <c r="E6686" s="20">
        <v>10</v>
      </c>
      <c r="F6686">
        <f>MATCH(A:A,'Crown Aug Uploads '!B:B,0)</f>
        <v>43</v>
      </c>
    </row>
    <row r="6687" spans="1:6" x14ac:dyDescent="0.3">
      <c r="A6687">
        <v>6062917</v>
      </c>
      <c r="B6687" s="19" t="s">
        <v>6548</v>
      </c>
      <c r="E6687" s="20">
        <v>10</v>
      </c>
      <c r="F6687">
        <f>MATCH(A:A,'Crown Aug Uploads '!B:B,0)</f>
        <v>40</v>
      </c>
    </row>
    <row r="6688" spans="1:6" x14ac:dyDescent="0.3">
      <c r="A6688">
        <v>6062911</v>
      </c>
      <c r="B6688" s="19" t="s">
        <v>6549</v>
      </c>
      <c r="E6688" s="20">
        <v>41.62</v>
      </c>
      <c r="F6688">
        <f>MATCH(A:A,'Crown Aug Uploads '!B:B,0)</f>
        <v>6947</v>
      </c>
    </row>
    <row r="6689" spans="1:6" x14ac:dyDescent="0.3">
      <c r="A6689">
        <v>6062067</v>
      </c>
      <c r="B6689" s="19" t="s">
        <v>6550</v>
      </c>
      <c r="E6689" s="20">
        <v>26</v>
      </c>
      <c r="F6689">
        <f>MATCH(A:A,'Crown Aug Uploads '!B:B,0)</f>
        <v>6948</v>
      </c>
    </row>
    <row r="6690" spans="1:6" x14ac:dyDescent="0.3">
      <c r="A6690">
        <v>6062066</v>
      </c>
      <c r="B6690" s="19" t="s">
        <v>6551</v>
      </c>
      <c r="E6690" s="20">
        <v>23</v>
      </c>
      <c r="F6690">
        <f>MATCH(A:A,'Crown Aug Uploads '!B:B,0)</f>
        <v>6949</v>
      </c>
    </row>
    <row r="6691" spans="1:6" x14ac:dyDescent="0.3">
      <c r="A6691">
        <v>6062065</v>
      </c>
      <c r="B6691" s="19" t="s">
        <v>6552</v>
      </c>
      <c r="E6691" s="20">
        <v>22.5</v>
      </c>
      <c r="F6691">
        <f>MATCH(A:A,'Crown Aug Uploads '!B:B,0)</f>
        <v>378</v>
      </c>
    </row>
    <row r="6692" spans="1:6" x14ac:dyDescent="0.3">
      <c r="A6692">
        <v>6062064</v>
      </c>
      <c r="B6692" s="19" t="s">
        <v>6553</v>
      </c>
      <c r="E6692" s="20">
        <v>21.5</v>
      </c>
      <c r="F6692">
        <f>MATCH(A:A,'Crown Aug Uploads '!B:B,0)</f>
        <v>169</v>
      </c>
    </row>
    <row r="6693" spans="1:6" x14ac:dyDescent="0.3">
      <c r="A6693">
        <v>6062063</v>
      </c>
      <c r="B6693" s="19" t="s">
        <v>6554</v>
      </c>
      <c r="E6693" s="20">
        <v>18.5</v>
      </c>
      <c r="F6693">
        <f>MATCH(A:A,'Crown Aug Uploads '!B:B,0)</f>
        <v>6950</v>
      </c>
    </row>
    <row r="6694" spans="1:6" x14ac:dyDescent="0.3">
      <c r="A6694">
        <v>6062062</v>
      </c>
      <c r="B6694" s="19" t="s">
        <v>6555</v>
      </c>
      <c r="E6694" s="20">
        <v>17.75</v>
      </c>
      <c r="F6694">
        <f>MATCH(A:A,'Crown Aug Uploads '!B:B,0)</f>
        <v>6951</v>
      </c>
    </row>
    <row r="6695" spans="1:6" x14ac:dyDescent="0.3">
      <c r="A6695">
        <v>6062061</v>
      </c>
      <c r="B6695" s="19" t="s">
        <v>6556</v>
      </c>
      <c r="E6695" s="20">
        <v>17.5</v>
      </c>
      <c r="F6695">
        <f>MATCH(A:A,'Crown Aug Uploads '!B:B,0)</f>
        <v>77</v>
      </c>
    </row>
    <row r="6696" spans="1:6" x14ac:dyDescent="0.3">
      <c r="A6696">
        <v>6062060</v>
      </c>
      <c r="B6696" s="19" t="s">
        <v>6557</v>
      </c>
      <c r="E6696" s="20">
        <v>17</v>
      </c>
      <c r="F6696">
        <f>MATCH(A:A,'Crown Aug Uploads '!B:B,0)</f>
        <v>6952</v>
      </c>
    </row>
    <row r="6697" spans="1:6" x14ac:dyDescent="0.3">
      <c r="A6697">
        <v>6056248</v>
      </c>
      <c r="B6697" s="19" t="s">
        <v>6558</v>
      </c>
      <c r="E6697" s="20">
        <v>29.99</v>
      </c>
      <c r="F6697">
        <f>MATCH(A:A,'Crown Aug Uploads '!B:B,0)</f>
        <v>6953</v>
      </c>
    </row>
    <row r="6698" spans="1:6" x14ac:dyDescent="0.3">
      <c r="A6698">
        <v>6056244</v>
      </c>
      <c r="B6698" s="19" t="s">
        <v>6559</v>
      </c>
      <c r="E6698" s="20">
        <v>42.97</v>
      </c>
      <c r="F6698">
        <f>MATCH(A:A,'Crown Aug Uploads '!B:B,0)</f>
        <v>6954</v>
      </c>
    </row>
    <row r="6699" spans="1:6" x14ac:dyDescent="0.3">
      <c r="A6699">
        <v>6056243</v>
      </c>
      <c r="B6699" s="19" t="s">
        <v>6560</v>
      </c>
      <c r="E6699" s="20">
        <v>37.6</v>
      </c>
      <c r="F6699">
        <f>MATCH(A:A,'Crown Aug Uploads '!B:B,0)</f>
        <v>6955</v>
      </c>
    </row>
    <row r="6700" spans="1:6" x14ac:dyDescent="0.3">
      <c r="A6700">
        <v>6056242</v>
      </c>
      <c r="B6700" s="19" t="s">
        <v>6561</v>
      </c>
      <c r="E6700" s="20">
        <v>34.9</v>
      </c>
      <c r="F6700">
        <f>MATCH(A:A,'Crown Aug Uploads '!B:B,0)</f>
        <v>6956</v>
      </c>
    </row>
    <row r="6701" spans="1:6" x14ac:dyDescent="0.3">
      <c r="A6701">
        <v>6056241</v>
      </c>
      <c r="B6701" s="19" t="s">
        <v>6562</v>
      </c>
      <c r="E6701" s="20">
        <v>39.99</v>
      </c>
      <c r="F6701">
        <f>MATCH(A:A,'Crown Aug Uploads '!B:B,0)</f>
        <v>6957</v>
      </c>
    </row>
    <row r="6702" spans="1:6" x14ac:dyDescent="0.3">
      <c r="A6702">
        <v>6055947</v>
      </c>
      <c r="B6702" s="19" t="s">
        <v>6563</v>
      </c>
      <c r="E6702" s="20">
        <v>20.99</v>
      </c>
      <c r="F6702">
        <f>MATCH(A:A,'Crown Aug Uploads '!B:B,0)</f>
        <v>6958</v>
      </c>
    </row>
    <row r="6703" spans="1:6" x14ac:dyDescent="0.3">
      <c r="A6703">
        <v>6055945</v>
      </c>
      <c r="B6703" s="19" t="s">
        <v>6564</v>
      </c>
      <c r="E6703" s="20">
        <v>14.39</v>
      </c>
      <c r="F6703">
        <f>MATCH(A:A,'Crown Aug Uploads '!B:B,0)</f>
        <v>6959</v>
      </c>
    </row>
    <row r="6704" spans="1:6" x14ac:dyDescent="0.3">
      <c r="A6704">
        <v>6056965</v>
      </c>
      <c r="B6704" s="19" t="s">
        <v>6565</v>
      </c>
      <c r="E6704" s="20">
        <v>14.16</v>
      </c>
      <c r="F6704">
        <f>MATCH(A:A,'Crown Aug Uploads '!B:B,0)</f>
        <v>6960</v>
      </c>
    </row>
    <row r="6705" spans="1:6" x14ac:dyDescent="0.3">
      <c r="A6705">
        <v>6056988</v>
      </c>
      <c r="B6705" s="19" t="s">
        <v>6566</v>
      </c>
      <c r="E6705" s="20">
        <v>35.79</v>
      </c>
      <c r="F6705">
        <f>MATCH(A:A,'Crown Aug Uploads '!B:B,0)</f>
        <v>6961</v>
      </c>
    </row>
    <row r="6706" spans="1:6" x14ac:dyDescent="0.3">
      <c r="A6706">
        <v>6056986</v>
      </c>
      <c r="B6706" s="19" t="s">
        <v>6567</v>
      </c>
      <c r="E6706" s="20">
        <v>35.79</v>
      </c>
      <c r="F6706">
        <f>MATCH(A:A,'Crown Aug Uploads '!B:B,0)</f>
        <v>6962</v>
      </c>
    </row>
    <row r="6707" spans="1:6" x14ac:dyDescent="0.3">
      <c r="A6707">
        <v>6056984</v>
      </c>
      <c r="B6707" s="19" t="s">
        <v>6568</v>
      </c>
      <c r="E6707" s="20">
        <v>37.46</v>
      </c>
      <c r="F6707">
        <f>MATCH(A:A,'Crown Aug Uploads '!B:B,0)</f>
        <v>6963</v>
      </c>
    </row>
    <row r="6708" spans="1:6" x14ac:dyDescent="0.3">
      <c r="A6708">
        <v>6056980</v>
      </c>
      <c r="B6708" s="19" t="s">
        <v>6569</v>
      </c>
      <c r="E6708" s="20">
        <v>31.62</v>
      </c>
      <c r="F6708">
        <f>MATCH(A:A,'Crown Aug Uploads '!B:B,0)</f>
        <v>6964</v>
      </c>
    </row>
    <row r="6709" spans="1:6" x14ac:dyDescent="0.3">
      <c r="A6709">
        <v>6056979</v>
      </c>
      <c r="B6709" s="19" t="s">
        <v>6570</v>
      </c>
      <c r="E6709" s="20">
        <v>29.96</v>
      </c>
      <c r="F6709">
        <f>MATCH(A:A,'Crown Aug Uploads '!B:B,0)</f>
        <v>6965</v>
      </c>
    </row>
    <row r="6710" spans="1:6" x14ac:dyDescent="0.3">
      <c r="A6710">
        <v>6056975</v>
      </c>
      <c r="B6710" s="19" t="s">
        <v>6571</v>
      </c>
      <c r="E6710" s="20">
        <v>65.36</v>
      </c>
      <c r="F6710">
        <f>MATCH(A:A,'Crown Aug Uploads '!B:B,0)</f>
        <v>6966</v>
      </c>
    </row>
    <row r="6711" spans="1:6" x14ac:dyDescent="0.3">
      <c r="A6711">
        <v>6056967</v>
      </c>
      <c r="B6711" s="19" t="s">
        <v>6572</v>
      </c>
      <c r="E6711" s="20">
        <v>19.989999999999998</v>
      </c>
      <c r="F6711">
        <f>MATCH(A:A,'Crown Aug Uploads '!B:B,0)</f>
        <v>6967</v>
      </c>
    </row>
    <row r="6712" spans="1:6" x14ac:dyDescent="0.3">
      <c r="A6712">
        <v>6055942</v>
      </c>
      <c r="B6712" s="19" t="s">
        <v>6573</v>
      </c>
      <c r="E6712" s="20">
        <v>16.29</v>
      </c>
      <c r="F6712">
        <f>MATCH(A:A,'Crown Aug Uploads '!B:B,0)</f>
        <v>6968</v>
      </c>
    </row>
    <row r="6713" spans="1:6" x14ac:dyDescent="0.3">
      <c r="A6713">
        <v>6055334</v>
      </c>
      <c r="B6713" s="19" t="s">
        <v>6574</v>
      </c>
      <c r="E6713" s="20">
        <v>249</v>
      </c>
      <c r="F6713">
        <f>MATCH(A:A,'Crown Aug Uploads '!B:B,0)</f>
        <v>6969</v>
      </c>
    </row>
    <row r="6714" spans="1:6" x14ac:dyDescent="0.3">
      <c r="A6714">
        <v>6055333</v>
      </c>
      <c r="B6714" s="19" t="s">
        <v>6575</v>
      </c>
      <c r="E6714" s="20">
        <v>205.1</v>
      </c>
      <c r="F6714">
        <f>MATCH(A:A,'Crown Aug Uploads '!B:B,0)</f>
        <v>6970</v>
      </c>
    </row>
    <row r="6715" spans="1:6" x14ac:dyDescent="0.3">
      <c r="A6715">
        <v>6055332</v>
      </c>
      <c r="B6715" s="19" t="s">
        <v>6576</v>
      </c>
      <c r="E6715" s="20">
        <v>85.05</v>
      </c>
      <c r="F6715">
        <f>MATCH(A:A,'Crown Aug Uploads '!B:B,0)</f>
        <v>6971</v>
      </c>
    </row>
    <row r="6716" spans="1:6" x14ac:dyDescent="0.3">
      <c r="A6716">
        <v>6055331</v>
      </c>
      <c r="B6716" s="19" t="s">
        <v>6577</v>
      </c>
      <c r="E6716" s="20">
        <v>33.99</v>
      </c>
      <c r="F6716">
        <f>MATCH(A:A,'Crown Aug Uploads '!B:B,0)</f>
        <v>6972</v>
      </c>
    </row>
    <row r="6717" spans="1:6" x14ac:dyDescent="0.3">
      <c r="A6717">
        <v>6055330</v>
      </c>
      <c r="B6717" s="19" t="s">
        <v>6578</v>
      </c>
      <c r="E6717" s="20">
        <v>31.31</v>
      </c>
      <c r="F6717">
        <f>MATCH(A:A,'Crown Aug Uploads '!B:B,0)</f>
        <v>6973</v>
      </c>
    </row>
    <row r="6718" spans="1:6" x14ac:dyDescent="0.3">
      <c r="A6718">
        <v>6055329</v>
      </c>
      <c r="B6718" s="19" t="s">
        <v>6579</v>
      </c>
      <c r="E6718" s="20">
        <v>31.31</v>
      </c>
      <c r="F6718">
        <f>MATCH(A:A,'Crown Aug Uploads '!B:B,0)</f>
        <v>6974</v>
      </c>
    </row>
    <row r="6719" spans="1:6" x14ac:dyDescent="0.3">
      <c r="A6719">
        <v>6055074</v>
      </c>
      <c r="B6719" s="19" t="s">
        <v>6580</v>
      </c>
      <c r="E6719" s="20">
        <v>26.83</v>
      </c>
      <c r="F6719">
        <f>MATCH(A:A,'Crown Aug Uploads '!B:B,0)</f>
        <v>6975</v>
      </c>
    </row>
    <row r="6720" spans="1:6" x14ac:dyDescent="0.3">
      <c r="A6720">
        <v>6055335</v>
      </c>
      <c r="B6720" s="19" t="s">
        <v>6581</v>
      </c>
      <c r="E6720" s="20">
        <v>34.01</v>
      </c>
      <c r="F6720">
        <f>MATCH(A:A,'Crown Aug Uploads '!B:B,0)</f>
        <v>6976</v>
      </c>
    </row>
    <row r="6721" spans="1:6" x14ac:dyDescent="0.3">
      <c r="A6721">
        <v>6055936</v>
      </c>
      <c r="B6721" s="19" t="s">
        <v>6582</v>
      </c>
      <c r="E6721" s="20">
        <v>15.39</v>
      </c>
      <c r="F6721">
        <f>MATCH(A:A,'Crown Aug Uploads '!B:B,0)</f>
        <v>6977</v>
      </c>
    </row>
    <row r="6722" spans="1:6" x14ac:dyDescent="0.3">
      <c r="A6722">
        <v>6055767</v>
      </c>
      <c r="B6722" s="19" t="s">
        <v>6583</v>
      </c>
      <c r="E6722" s="20">
        <v>33.33</v>
      </c>
      <c r="F6722">
        <f>MATCH(A:A,'Crown Aug Uploads '!B:B,0)</f>
        <v>6978</v>
      </c>
    </row>
    <row r="6723" spans="1:6" x14ac:dyDescent="0.3">
      <c r="A6723">
        <v>6055343</v>
      </c>
      <c r="B6723" s="19" t="s">
        <v>6584</v>
      </c>
      <c r="E6723" s="20">
        <v>249.96</v>
      </c>
      <c r="F6723">
        <f>MATCH(A:A,'Crown Aug Uploads '!B:B,0)</f>
        <v>6979</v>
      </c>
    </row>
    <row r="6724" spans="1:6" x14ac:dyDescent="0.3">
      <c r="A6724">
        <v>6055342</v>
      </c>
      <c r="B6724" s="19" t="s">
        <v>6585</v>
      </c>
      <c r="E6724" s="20">
        <v>208.29</v>
      </c>
      <c r="F6724">
        <f>MATCH(A:A,'Crown Aug Uploads '!B:B,0)</f>
        <v>6980</v>
      </c>
    </row>
    <row r="6725" spans="1:6" x14ac:dyDescent="0.3">
      <c r="A6725">
        <v>6055341</v>
      </c>
      <c r="B6725" s="19" t="s">
        <v>6586</v>
      </c>
      <c r="E6725" s="20">
        <v>58.29</v>
      </c>
      <c r="F6725">
        <f>MATCH(A:A,'Crown Aug Uploads '!B:B,0)</f>
        <v>6981</v>
      </c>
    </row>
    <row r="6726" spans="1:6" x14ac:dyDescent="0.3">
      <c r="A6726">
        <v>6055340</v>
      </c>
      <c r="B6726" s="19" t="s">
        <v>6587</v>
      </c>
      <c r="E6726" s="20">
        <v>340.46</v>
      </c>
      <c r="F6726">
        <f>MATCH(A:A,'Crown Aug Uploads '!B:B,0)</f>
        <v>6982</v>
      </c>
    </row>
    <row r="6727" spans="1:6" x14ac:dyDescent="0.3">
      <c r="A6727">
        <v>6055339</v>
      </c>
      <c r="B6727" s="19" t="s">
        <v>6588</v>
      </c>
      <c r="E6727" s="20">
        <v>223.98</v>
      </c>
      <c r="F6727">
        <f>MATCH(A:A,'Crown Aug Uploads '!B:B,0)</f>
        <v>6983</v>
      </c>
    </row>
    <row r="6728" spans="1:6" x14ac:dyDescent="0.3">
      <c r="A6728">
        <v>6055338</v>
      </c>
      <c r="B6728" s="19" t="s">
        <v>6589</v>
      </c>
      <c r="E6728" s="20">
        <v>56.62</v>
      </c>
      <c r="F6728">
        <f>MATCH(A:A,'Crown Aug Uploads '!B:B,0)</f>
        <v>6984</v>
      </c>
    </row>
    <row r="6729" spans="1:6" x14ac:dyDescent="0.3">
      <c r="A6729">
        <v>6055337</v>
      </c>
      <c r="B6729" s="19" t="s">
        <v>6590</v>
      </c>
      <c r="E6729" s="20">
        <v>57.31</v>
      </c>
      <c r="F6729">
        <f>MATCH(A:A,'Crown Aug Uploads '!B:B,0)</f>
        <v>6985</v>
      </c>
    </row>
    <row r="6730" spans="1:6" x14ac:dyDescent="0.3">
      <c r="A6730">
        <v>6055336</v>
      </c>
      <c r="B6730" s="19" t="s">
        <v>6591</v>
      </c>
      <c r="E6730" s="20">
        <v>51.62</v>
      </c>
      <c r="F6730">
        <f>MATCH(A:A,'Crown Aug Uploads '!B:B,0)</f>
        <v>6986</v>
      </c>
    </row>
    <row r="6731" spans="1:6" x14ac:dyDescent="0.3">
      <c r="A6731">
        <v>6042580</v>
      </c>
      <c r="B6731" s="19" t="s">
        <v>6592</v>
      </c>
      <c r="E6731" s="20">
        <v>20.79</v>
      </c>
      <c r="F6731">
        <f>MATCH(A:A,'Crown Aug Uploads '!B:B,0)</f>
        <v>6987</v>
      </c>
    </row>
    <row r="6732" spans="1:6" x14ac:dyDescent="0.3">
      <c r="A6732">
        <v>6042475</v>
      </c>
      <c r="B6732" s="19" t="s">
        <v>6593</v>
      </c>
      <c r="E6732" s="20">
        <v>90.1</v>
      </c>
      <c r="F6732">
        <f>MATCH(A:A,'Crown Aug Uploads '!B:B,0)</f>
        <v>6988</v>
      </c>
    </row>
    <row r="6733" spans="1:6" x14ac:dyDescent="0.3">
      <c r="A6733">
        <v>6042474</v>
      </c>
      <c r="B6733" s="19" t="s">
        <v>6594</v>
      </c>
      <c r="E6733" s="20">
        <v>62.72</v>
      </c>
      <c r="F6733">
        <f>MATCH(A:A,'Crown Aug Uploads '!B:B,0)</f>
        <v>6989</v>
      </c>
    </row>
    <row r="6734" spans="1:6" x14ac:dyDescent="0.3">
      <c r="A6734">
        <v>6042473</v>
      </c>
      <c r="B6734" s="19" t="s">
        <v>6595</v>
      </c>
      <c r="E6734" s="20">
        <v>53</v>
      </c>
      <c r="F6734">
        <f>MATCH(A:A,'Crown Aug Uploads '!B:B,0)</f>
        <v>6990</v>
      </c>
    </row>
    <row r="6735" spans="1:6" x14ac:dyDescent="0.3">
      <c r="A6735">
        <v>6040483</v>
      </c>
      <c r="B6735" s="19" t="s">
        <v>6596</v>
      </c>
      <c r="E6735" s="20">
        <v>5</v>
      </c>
      <c r="F6735">
        <f>MATCH(A:A,'Crown Aug Uploads '!B:B,0)</f>
        <v>36</v>
      </c>
    </row>
    <row r="6736" spans="1:6" x14ac:dyDescent="0.3">
      <c r="A6736">
        <v>6040482</v>
      </c>
      <c r="B6736" s="19" t="s">
        <v>6596</v>
      </c>
      <c r="E6736" s="20">
        <v>6.06</v>
      </c>
      <c r="F6736">
        <f>MATCH(A:A,'Crown Aug Uploads '!B:B,0)</f>
        <v>6</v>
      </c>
    </row>
    <row r="6737" spans="1:6" x14ac:dyDescent="0.3">
      <c r="A6737">
        <v>6040354</v>
      </c>
      <c r="B6737" s="19" t="s">
        <v>6597</v>
      </c>
      <c r="E6737" s="20">
        <v>9.32</v>
      </c>
      <c r="F6737">
        <f>MATCH(A:A,'Crown Aug Uploads '!B:B,0)</f>
        <v>6991</v>
      </c>
    </row>
    <row r="6738" spans="1:6" x14ac:dyDescent="0.3">
      <c r="A6738">
        <v>6046954</v>
      </c>
      <c r="B6738" s="19" t="s">
        <v>6598</v>
      </c>
      <c r="E6738" s="20">
        <v>23.43</v>
      </c>
      <c r="F6738">
        <f>MATCH(A:A,'Crown Aug Uploads '!B:B,0)</f>
        <v>6992</v>
      </c>
    </row>
    <row r="6739" spans="1:6" x14ac:dyDescent="0.3">
      <c r="A6739">
        <v>6046953</v>
      </c>
      <c r="B6739" s="19" t="s">
        <v>6599</v>
      </c>
      <c r="E6739" s="20">
        <v>19.670000000000002</v>
      </c>
      <c r="F6739">
        <f>MATCH(A:A,'Crown Aug Uploads '!B:B,0)</f>
        <v>6993</v>
      </c>
    </row>
    <row r="6740" spans="1:6" x14ac:dyDescent="0.3">
      <c r="A6740">
        <v>6046951</v>
      </c>
      <c r="B6740" s="19" t="s">
        <v>6600</v>
      </c>
      <c r="E6740" s="20">
        <v>34</v>
      </c>
      <c r="F6740">
        <f>MATCH(A:A,'Crown Aug Uploads '!B:B,0)</f>
        <v>6994</v>
      </c>
    </row>
    <row r="6741" spans="1:6" x14ac:dyDescent="0.3">
      <c r="A6741">
        <v>6046489</v>
      </c>
      <c r="B6741" s="19" t="s">
        <v>6601</v>
      </c>
      <c r="E6741" s="20">
        <v>83.92</v>
      </c>
      <c r="F6741">
        <f>MATCH(A:A,'Crown Aug Uploads '!B:B,0)</f>
        <v>6995</v>
      </c>
    </row>
    <row r="6742" spans="1:6" x14ac:dyDescent="0.3">
      <c r="A6742">
        <v>6046488</v>
      </c>
      <c r="B6742" s="19" t="s">
        <v>6602</v>
      </c>
      <c r="E6742" s="20">
        <v>72.430000000000007</v>
      </c>
      <c r="F6742">
        <f>MATCH(A:A,'Crown Aug Uploads '!B:B,0)</f>
        <v>6996</v>
      </c>
    </row>
    <row r="6743" spans="1:6" x14ac:dyDescent="0.3">
      <c r="A6743">
        <v>6046485</v>
      </c>
      <c r="B6743" s="19" t="s">
        <v>6603</v>
      </c>
      <c r="E6743" s="20">
        <v>66.25</v>
      </c>
      <c r="F6743">
        <f>MATCH(A:A,'Crown Aug Uploads '!B:B,0)</f>
        <v>6997</v>
      </c>
    </row>
    <row r="6744" spans="1:6" x14ac:dyDescent="0.3">
      <c r="A6744">
        <v>6045576</v>
      </c>
      <c r="B6744" s="19" t="s">
        <v>6604</v>
      </c>
      <c r="E6744" s="20">
        <v>30.79</v>
      </c>
      <c r="F6744">
        <f>MATCH(A:A,'Crown Aug Uploads '!B:B,0)</f>
        <v>6998</v>
      </c>
    </row>
    <row r="6745" spans="1:6" x14ac:dyDescent="0.3">
      <c r="A6745">
        <v>6044410</v>
      </c>
      <c r="B6745" s="19" t="s">
        <v>6605</v>
      </c>
      <c r="E6745" s="20">
        <v>82.5</v>
      </c>
      <c r="F6745">
        <f>MATCH(A:A,'Crown Aug Uploads '!B:B,0)</f>
        <v>6999</v>
      </c>
    </row>
    <row r="6746" spans="1:6" x14ac:dyDescent="0.3">
      <c r="A6746">
        <v>6044409</v>
      </c>
      <c r="B6746" s="19" t="s">
        <v>6605</v>
      </c>
      <c r="E6746" s="20">
        <v>112.5</v>
      </c>
      <c r="F6746">
        <f>MATCH(A:A,'Crown Aug Uploads '!B:B,0)</f>
        <v>7000</v>
      </c>
    </row>
    <row r="6747" spans="1:6" x14ac:dyDescent="0.3">
      <c r="A6747">
        <v>6044369</v>
      </c>
      <c r="B6747" s="19" t="s">
        <v>6606</v>
      </c>
      <c r="E6747" s="20">
        <v>18.97</v>
      </c>
      <c r="F6747">
        <f>MATCH(A:A,'Crown Aug Uploads '!B:B,0)</f>
        <v>7001</v>
      </c>
    </row>
    <row r="6748" spans="1:6" x14ac:dyDescent="0.3">
      <c r="A6748">
        <v>6044363</v>
      </c>
      <c r="B6748" s="19" t="s">
        <v>6607</v>
      </c>
      <c r="E6748" s="20">
        <v>3.03</v>
      </c>
      <c r="F6748">
        <f>MATCH(A:A,'Crown Aug Uploads '!B:B,0)</f>
        <v>7002</v>
      </c>
    </row>
    <row r="6749" spans="1:6" x14ac:dyDescent="0.3">
      <c r="A6749">
        <v>6054124</v>
      </c>
      <c r="B6749" s="19" t="s">
        <v>6608</v>
      </c>
      <c r="E6749" s="20">
        <v>29.52</v>
      </c>
      <c r="F6749">
        <f>MATCH(A:A,'Crown Aug Uploads '!B:B,0)</f>
        <v>7003</v>
      </c>
    </row>
    <row r="6750" spans="1:6" x14ac:dyDescent="0.3">
      <c r="A6750">
        <v>6054123</v>
      </c>
      <c r="B6750" s="19" t="s">
        <v>6609</v>
      </c>
      <c r="E6750" s="20">
        <v>33.11</v>
      </c>
      <c r="F6750">
        <f>MATCH(A:A,'Crown Aug Uploads '!B:B,0)</f>
        <v>7004</v>
      </c>
    </row>
    <row r="6751" spans="1:6" x14ac:dyDescent="0.3">
      <c r="A6751">
        <v>6054122</v>
      </c>
      <c r="B6751" s="19" t="s">
        <v>6610</v>
      </c>
      <c r="E6751" s="20">
        <v>29.52</v>
      </c>
      <c r="F6751">
        <f>MATCH(A:A,'Crown Aug Uploads '!B:B,0)</f>
        <v>7005</v>
      </c>
    </row>
    <row r="6752" spans="1:6" x14ac:dyDescent="0.3">
      <c r="A6752">
        <v>6051852</v>
      </c>
      <c r="B6752" s="19" t="s">
        <v>6611</v>
      </c>
      <c r="E6752" s="20">
        <v>34</v>
      </c>
      <c r="F6752">
        <f>MATCH(A:A,'Crown Aug Uploads '!B:B,0)</f>
        <v>7006</v>
      </c>
    </row>
    <row r="6753" spans="1:6" x14ac:dyDescent="0.3">
      <c r="A6753">
        <v>6051850</v>
      </c>
      <c r="B6753" s="19" t="s">
        <v>6612</v>
      </c>
      <c r="E6753" s="20">
        <v>30.99</v>
      </c>
      <c r="F6753">
        <f>MATCH(A:A,'Crown Aug Uploads '!B:B,0)</f>
        <v>7007</v>
      </c>
    </row>
    <row r="6754" spans="1:6" x14ac:dyDescent="0.3">
      <c r="A6754">
        <v>6051849</v>
      </c>
      <c r="B6754" s="19" t="s">
        <v>6613</v>
      </c>
      <c r="E6754" s="20">
        <v>29.49</v>
      </c>
      <c r="F6754">
        <f>MATCH(A:A,'Crown Aug Uploads '!B:B,0)</f>
        <v>7008</v>
      </c>
    </row>
    <row r="6755" spans="1:6" x14ac:dyDescent="0.3">
      <c r="A6755">
        <v>6051406</v>
      </c>
      <c r="B6755" s="19" t="s">
        <v>6614</v>
      </c>
      <c r="E6755" s="20">
        <v>60</v>
      </c>
      <c r="F6755">
        <f>MATCH(A:A,'Crown Aug Uploads '!B:B,0)</f>
        <v>7009</v>
      </c>
    </row>
    <row r="6756" spans="1:6" x14ac:dyDescent="0.3">
      <c r="A6756">
        <v>6054125</v>
      </c>
      <c r="B6756" s="19" t="s">
        <v>6615</v>
      </c>
      <c r="E6756" s="20">
        <v>34.01</v>
      </c>
      <c r="F6756">
        <f>MATCH(A:A,'Crown Aug Uploads '!B:B,0)</f>
        <v>7010</v>
      </c>
    </row>
    <row r="6757" spans="1:6" x14ac:dyDescent="0.3">
      <c r="A6757">
        <v>6054669</v>
      </c>
      <c r="B6757" s="19" t="s">
        <v>6616</v>
      </c>
      <c r="E6757" s="20">
        <v>16.66</v>
      </c>
      <c r="F6757">
        <f>MATCH(A:A,'Crown Aug Uploads '!B:B,0)</f>
        <v>7011</v>
      </c>
    </row>
    <row r="6758" spans="1:6" x14ac:dyDescent="0.3">
      <c r="A6758">
        <v>6054139</v>
      </c>
      <c r="B6758" s="19" t="s">
        <v>6617</v>
      </c>
      <c r="E6758" s="20">
        <v>208.69</v>
      </c>
      <c r="F6758">
        <f>MATCH(A:A,'Crown Aug Uploads '!B:B,0)</f>
        <v>7012</v>
      </c>
    </row>
    <row r="6759" spans="1:6" x14ac:dyDescent="0.3">
      <c r="A6759">
        <v>6054138</v>
      </c>
      <c r="B6759" s="19" t="s">
        <v>6618</v>
      </c>
      <c r="E6759" s="20">
        <v>197.94</v>
      </c>
      <c r="F6759">
        <f>MATCH(A:A,'Crown Aug Uploads '!B:B,0)</f>
        <v>7013</v>
      </c>
    </row>
    <row r="6760" spans="1:6" x14ac:dyDescent="0.3">
      <c r="A6760">
        <v>6054137</v>
      </c>
      <c r="B6760" s="19" t="s">
        <v>6619</v>
      </c>
      <c r="E6760" s="20">
        <v>105.66</v>
      </c>
      <c r="F6760">
        <f>MATCH(A:A,'Crown Aug Uploads '!B:B,0)</f>
        <v>7014</v>
      </c>
    </row>
    <row r="6761" spans="1:6" x14ac:dyDescent="0.3">
      <c r="A6761">
        <v>6054136</v>
      </c>
      <c r="B6761" s="19" t="s">
        <v>6620</v>
      </c>
      <c r="E6761" s="20">
        <v>90.44</v>
      </c>
      <c r="F6761">
        <f>MATCH(A:A,'Crown Aug Uploads '!B:B,0)</f>
        <v>7015</v>
      </c>
    </row>
    <row r="6762" spans="1:6" x14ac:dyDescent="0.3">
      <c r="A6762">
        <v>6054134</v>
      </c>
      <c r="B6762" s="19" t="s">
        <v>6621</v>
      </c>
      <c r="E6762" s="20">
        <v>63.56</v>
      </c>
      <c r="F6762">
        <f>MATCH(A:A,'Crown Aug Uploads '!B:B,0)</f>
        <v>7016</v>
      </c>
    </row>
    <row r="6763" spans="1:6" x14ac:dyDescent="0.3">
      <c r="A6763">
        <v>6054133</v>
      </c>
      <c r="B6763" s="19" t="s">
        <v>6622</v>
      </c>
      <c r="E6763" s="20">
        <v>31.31</v>
      </c>
      <c r="F6763">
        <f>MATCH(A:A,'Crown Aug Uploads '!B:B,0)</f>
        <v>7017</v>
      </c>
    </row>
    <row r="6764" spans="1:6" x14ac:dyDescent="0.3">
      <c r="A6764">
        <v>6054132</v>
      </c>
      <c r="B6764" s="19" t="s">
        <v>6623</v>
      </c>
      <c r="E6764" s="20">
        <v>35.799999999999997</v>
      </c>
      <c r="F6764">
        <f>MATCH(A:A,'Crown Aug Uploads '!B:B,0)</f>
        <v>7018</v>
      </c>
    </row>
    <row r="6765" spans="1:6" x14ac:dyDescent="0.3">
      <c r="A6765">
        <v>6054126</v>
      </c>
      <c r="B6765" s="19" t="s">
        <v>6624</v>
      </c>
      <c r="E6765" s="20">
        <v>34</v>
      </c>
      <c r="F6765">
        <f>MATCH(A:A,'Crown Aug Uploads '!B:B,0)</f>
        <v>7019</v>
      </c>
    </row>
    <row r="6766" spans="1:6" x14ac:dyDescent="0.3">
      <c r="A6766">
        <v>6051405</v>
      </c>
      <c r="B6766" s="19" t="s">
        <v>6625</v>
      </c>
      <c r="E6766" s="20">
        <v>49.17</v>
      </c>
      <c r="F6766">
        <f>MATCH(A:A,'Crown Aug Uploads '!B:B,0)</f>
        <v>7020</v>
      </c>
    </row>
    <row r="6767" spans="1:6" x14ac:dyDescent="0.3">
      <c r="A6767">
        <v>6049375</v>
      </c>
      <c r="B6767" s="19" t="s">
        <v>6626</v>
      </c>
      <c r="E6767" s="20">
        <v>16.2</v>
      </c>
      <c r="F6767">
        <f>MATCH(A:A,'Crown Aug Uploads '!B:B,0)</f>
        <v>7021</v>
      </c>
    </row>
    <row r="6768" spans="1:6" x14ac:dyDescent="0.3">
      <c r="A6768">
        <v>6048789</v>
      </c>
      <c r="B6768" s="19" t="s">
        <v>6627</v>
      </c>
      <c r="E6768" s="20">
        <v>34</v>
      </c>
      <c r="F6768">
        <f>MATCH(A:A,'Crown Aug Uploads '!B:B,0)</f>
        <v>7022</v>
      </c>
    </row>
    <row r="6769" spans="1:6" x14ac:dyDescent="0.3">
      <c r="A6769">
        <v>6051401</v>
      </c>
      <c r="B6769" s="19" t="s">
        <v>6628</v>
      </c>
      <c r="E6769" s="20">
        <v>42.4</v>
      </c>
      <c r="F6769">
        <f>MATCH(A:A,'Crown Aug Uploads '!B:B,0)</f>
        <v>7023</v>
      </c>
    </row>
    <row r="6770" spans="1:6" x14ac:dyDescent="0.3">
      <c r="A6770">
        <v>6051397</v>
      </c>
      <c r="B6770" s="19" t="s">
        <v>6629</v>
      </c>
      <c r="E6770" s="20">
        <v>59.17</v>
      </c>
      <c r="F6770">
        <f>MATCH(A:A,'Crown Aug Uploads '!B:B,0)</f>
        <v>7024</v>
      </c>
    </row>
    <row r="6771" spans="1:6" x14ac:dyDescent="0.3">
      <c r="A6771">
        <v>6050154</v>
      </c>
      <c r="B6771" s="19" t="s">
        <v>6630</v>
      </c>
      <c r="E6771" s="20">
        <v>30.79</v>
      </c>
      <c r="F6771">
        <f>MATCH(A:A,'Crown Aug Uploads '!B:B,0)</f>
        <v>7025</v>
      </c>
    </row>
    <row r="6772" spans="1:6" x14ac:dyDescent="0.3">
      <c r="A6772">
        <v>6050140</v>
      </c>
      <c r="B6772" s="19" t="s">
        <v>6631</v>
      </c>
      <c r="E6772" s="20">
        <v>20.79</v>
      </c>
      <c r="F6772">
        <f>MATCH(A:A,'Crown Aug Uploads '!B:B,0)</f>
        <v>7026</v>
      </c>
    </row>
    <row r="6773" spans="1:6" x14ac:dyDescent="0.3">
      <c r="A6773">
        <v>6050137</v>
      </c>
      <c r="B6773" s="19" t="s">
        <v>6632</v>
      </c>
      <c r="E6773" s="20">
        <v>34</v>
      </c>
      <c r="F6773">
        <f>MATCH(A:A,'Crown Aug Uploads '!B:B,0)</f>
        <v>7027</v>
      </c>
    </row>
    <row r="6774" spans="1:6" x14ac:dyDescent="0.3">
      <c r="A6774">
        <v>6049924</v>
      </c>
      <c r="B6774" s="19" t="s">
        <v>6633</v>
      </c>
      <c r="E6774" s="20">
        <v>79.17</v>
      </c>
      <c r="F6774">
        <f>MATCH(A:A,'Crown Aug Uploads '!B:B,0)</f>
        <v>7028</v>
      </c>
    </row>
    <row r="6775" spans="1:6" x14ac:dyDescent="0.3">
      <c r="A6775">
        <v>6049895</v>
      </c>
      <c r="B6775" s="19" t="s">
        <v>6634</v>
      </c>
      <c r="E6775" s="20">
        <v>74.17</v>
      </c>
      <c r="F6775">
        <f>MATCH(A:A,'Crown Aug Uploads '!B:B,0)</f>
        <v>7029</v>
      </c>
    </row>
    <row r="6776" spans="1:6" x14ac:dyDescent="0.3">
      <c r="A6776">
        <v>6049894</v>
      </c>
      <c r="B6776" s="19" t="s">
        <v>6635</v>
      </c>
      <c r="E6776" s="20">
        <v>70.83</v>
      </c>
      <c r="F6776">
        <f>MATCH(A:A,'Crown Aug Uploads '!B:B,0)</f>
        <v>7030</v>
      </c>
    </row>
    <row r="6777" spans="1:6" x14ac:dyDescent="0.3">
      <c r="A6777">
        <v>6049641</v>
      </c>
      <c r="B6777" s="19" t="s">
        <v>6636</v>
      </c>
      <c r="E6777" s="20">
        <v>84.2</v>
      </c>
      <c r="F6777">
        <f>MATCH(A:A,'Crown Aug Uploads '!B:B,0)</f>
        <v>7031</v>
      </c>
    </row>
    <row r="6778" spans="1:6" x14ac:dyDescent="0.3">
      <c r="A6778">
        <v>6049623</v>
      </c>
      <c r="B6778" s="19" t="s">
        <v>6637</v>
      </c>
      <c r="E6778" s="20">
        <v>104.19</v>
      </c>
      <c r="F6778">
        <f>MATCH(A:A,'Crown Aug Uploads '!B:B,0)</f>
        <v>7032</v>
      </c>
    </row>
    <row r="6779" spans="1:6" x14ac:dyDescent="0.3">
      <c r="A6779">
        <v>6049622</v>
      </c>
      <c r="B6779" s="19" t="s">
        <v>6638</v>
      </c>
      <c r="E6779" s="20">
        <v>91.69</v>
      </c>
      <c r="F6779">
        <f>MATCH(A:A,'Crown Aug Uploads '!B:B,0)</f>
        <v>7033</v>
      </c>
    </row>
    <row r="6780" spans="1:6" x14ac:dyDescent="0.3">
      <c r="A6780">
        <v>6049621</v>
      </c>
      <c r="B6780" s="19" t="s">
        <v>6639</v>
      </c>
      <c r="E6780" s="20">
        <v>74.180000000000007</v>
      </c>
      <c r="F6780">
        <f>MATCH(A:A,'Crown Aug Uploads '!B:B,0)</f>
        <v>7034</v>
      </c>
    </row>
    <row r="6781" spans="1:6" x14ac:dyDescent="0.3">
      <c r="A6781">
        <v>6049620</v>
      </c>
      <c r="B6781" s="19" t="s">
        <v>6640</v>
      </c>
      <c r="E6781" s="20">
        <v>74.180000000000007</v>
      </c>
      <c r="F6781">
        <f>MATCH(A:A,'Crown Aug Uploads '!B:B,0)</f>
        <v>7035</v>
      </c>
    </row>
    <row r="6782" spans="1:6" x14ac:dyDescent="0.3">
      <c r="A6782">
        <v>6049619</v>
      </c>
      <c r="B6782" s="19" t="s">
        <v>6641</v>
      </c>
      <c r="E6782" s="20">
        <v>62.51</v>
      </c>
      <c r="F6782">
        <f>MATCH(A:A,'Crown Aug Uploads '!B:B,0)</f>
        <v>7036</v>
      </c>
    </row>
    <row r="6783" spans="1:6" x14ac:dyDescent="0.3">
      <c r="A6783">
        <v>6059696</v>
      </c>
      <c r="B6783" s="19" t="s">
        <v>6642</v>
      </c>
      <c r="E6783" s="20">
        <v>8.75</v>
      </c>
      <c r="F6783">
        <f>MATCH(A:A,'Crown Aug Uploads '!B:B,0)</f>
        <v>7037</v>
      </c>
    </row>
    <row r="6784" spans="1:6" x14ac:dyDescent="0.3">
      <c r="A6784">
        <v>6057955</v>
      </c>
      <c r="B6784" s="19" t="s">
        <v>6643</v>
      </c>
      <c r="E6784" s="20">
        <v>148.85</v>
      </c>
      <c r="F6784">
        <f>MATCH(A:A,'Crown Aug Uploads '!B:B,0)</f>
        <v>7038</v>
      </c>
    </row>
    <row r="6785" spans="1:6" x14ac:dyDescent="0.3">
      <c r="A6785">
        <v>6057954</v>
      </c>
      <c r="B6785" s="19" t="s">
        <v>6644</v>
      </c>
      <c r="E6785" s="20">
        <v>27.38</v>
      </c>
      <c r="F6785">
        <f>MATCH(A:A,'Crown Aug Uploads '!B:B,0)</f>
        <v>7039</v>
      </c>
    </row>
    <row r="6786" spans="1:6" x14ac:dyDescent="0.3">
      <c r="A6786">
        <v>6057952</v>
      </c>
      <c r="B6786" s="19" t="s">
        <v>6645</v>
      </c>
      <c r="E6786" s="20">
        <v>25.59</v>
      </c>
      <c r="F6786">
        <f>MATCH(A:A,'Crown Aug Uploads '!B:B,0)</f>
        <v>7040</v>
      </c>
    </row>
    <row r="6787" spans="1:6" x14ac:dyDescent="0.3">
      <c r="A6787">
        <v>6057951</v>
      </c>
      <c r="B6787" s="19" t="s">
        <v>6646</v>
      </c>
      <c r="E6787" s="20">
        <v>24.47</v>
      </c>
      <c r="F6787">
        <f>MATCH(A:A,'Crown Aug Uploads '!B:B,0)</f>
        <v>7041</v>
      </c>
    </row>
    <row r="6788" spans="1:6" x14ac:dyDescent="0.3">
      <c r="A6788">
        <v>6057950</v>
      </c>
      <c r="B6788" s="19" t="s">
        <v>6647</v>
      </c>
      <c r="E6788" s="20">
        <v>23.36</v>
      </c>
      <c r="F6788">
        <f>MATCH(A:A,'Crown Aug Uploads '!B:B,0)</f>
        <v>7042</v>
      </c>
    </row>
    <row r="6789" spans="1:6" x14ac:dyDescent="0.3">
      <c r="A6789">
        <v>6057945</v>
      </c>
      <c r="B6789" s="19" t="s">
        <v>6648</v>
      </c>
      <c r="E6789" s="20">
        <v>28.57</v>
      </c>
      <c r="F6789">
        <f>MATCH(A:A,'Crown Aug Uploads '!B:B,0)</f>
        <v>7043</v>
      </c>
    </row>
    <row r="6790" spans="1:6" x14ac:dyDescent="0.3">
      <c r="A6790">
        <v>6057944</v>
      </c>
      <c r="B6790" s="19" t="s">
        <v>6649</v>
      </c>
      <c r="E6790" s="20">
        <v>27.38</v>
      </c>
      <c r="F6790">
        <f>MATCH(A:A,'Crown Aug Uploads '!B:B,0)</f>
        <v>7044</v>
      </c>
    </row>
    <row r="6791" spans="1:6" x14ac:dyDescent="0.3">
      <c r="A6791">
        <v>6057935</v>
      </c>
      <c r="B6791" s="19" t="s">
        <v>6650</v>
      </c>
      <c r="E6791" s="20">
        <v>40.28</v>
      </c>
      <c r="F6791">
        <f>MATCH(A:A,'Crown Aug Uploads '!B:B,0)</f>
        <v>7045</v>
      </c>
    </row>
    <row r="6792" spans="1:6" x14ac:dyDescent="0.3">
      <c r="A6792">
        <v>6057934</v>
      </c>
      <c r="B6792" s="19" t="s">
        <v>6651</v>
      </c>
      <c r="E6792" s="20">
        <v>34.01</v>
      </c>
      <c r="F6792">
        <f>MATCH(A:A,'Crown Aug Uploads '!B:B,0)</f>
        <v>7046</v>
      </c>
    </row>
    <row r="6793" spans="1:6" x14ac:dyDescent="0.3">
      <c r="A6793">
        <v>6057933</v>
      </c>
      <c r="B6793" s="19" t="s">
        <v>6652</v>
      </c>
      <c r="E6793" s="20">
        <v>34</v>
      </c>
      <c r="F6793">
        <f>MATCH(A:A,'Crown Aug Uploads '!B:B,0)</f>
        <v>7047</v>
      </c>
    </row>
    <row r="6794" spans="1:6" x14ac:dyDescent="0.3">
      <c r="A6794">
        <v>6058328</v>
      </c>
      <c r="B6794" s="19" t="s">
        <v>6653</v>
      </c>
      <c r="E6794" s="20">
        <v>43.19</v>
      </c>
      <c r="F6794">
        <f>MATCH(A:A,'Crown Aug Uploads '!B:B,0)</f>
        <v>7048</v>
      </c>
    </row>
    <row r="6795" spans="1:6" x14ac:dyDescent="0.3">
      <c r="A6795">
        <v>6058327</v>
      </c>
      <c r="B6795" s="19" t="s">
        <v>6654</v>
      </c>
      <c r="E6795" s="20">
        <v>43.19</v>
      </c>
      <c r="F6795">
        <f>MATCH(A:A,'Crown Aug Uploads '!B:B,0)</f>
        <v>7049</v>
      </c>
    </row>
    <row r="6796" spans="1:6" x14ac:dyDescent="0.3">
      <c r="A6796">
        <v>6058326</v>
      </c>
      <c r="B6796" s="19" t="s">
        <v>6655</v>
      </c>
      <c r="E6796" s="20">
        <v>33.33</v>
      </c>
      <c r="F6796">
        <f>MATCH(A:A,'Crown Aug Uploads '!B:B,0)</f>
        <v>7050</v>
      </c>
    </row>
    <row r="6797" spans="1:6" x14ac:dyDescent="0.3">
      <c r="A6797">
        <v>6058323</v>
      </c>
      <c r="B6797" s="19" t="s">
        <v>6656</v>
      </c>
      <c r="E6797" s="20">
        <v>149.99</v>
      </c>
      <c r="F6797">
        <f>MATCH(A:A,'Crown Aug Uploads '!B:B,0)</f>
        <v>7051</v>
      </c>
    </row>
    <row r="6798" spans="1:6" x14ac:dyDescent="0.3">
      <c r="A6798">
        <v>6058322</v>
      </c>
      <c r="B6798" s="19" t="s">
        <v>6657</v>
      </c>
      <c r="E6798" s="20">
        <v>43.19</v>
      </c>
      <c r="F6798">
        <f>MATCH(A:A,'Crown Aug Uploads '!B:B,0)</f>
        <v>7052</v>
      </c>
    </row>
    <row r="6799" spans="1:6" x14ac:dyDescent="0.3">
      <c r="A6799">
        <v>6058321</v>
      </c>
      <c r="B6799" s="19" t="s">
        <v>6658</v>
      </c>
      <c r="E6799" s="20">
        <v>37.49</v>
      </c>
      <c r="F6799">
        <f>MATCH(A:A,'Crown Aug Uploads '!B:B,0)</f>
        <v>7053</v>
      </c>
    </row>
    <row r="6800" spans="1:6" x14ac:dyDescent="0.3">
      <c r="A6800">
        <v>6058319</v>
      </c>
      <c r="B6800" s="19" t="s">
        <v>6659</v>
      </c>
      <c r="E6800" s="20">
        <v>83.33</v>
      </c>
      <c r="F6800">
        <f>MATCH(A:A,'Crown Aug Uploads '!B:B,0)</f>
        <v>7054</v>
      </c>
    </row>
    <row r="6801" spans="1:6" x14ac:dyDescent="0.3">
      <c r="A6801">
        <v>6058318</v>
      </c>
      <c r="B6801" s="19" t="s">
        <v>6660</v>
      </c>
      <c r="E6801" s="20">
        <v>58.33</v>
      </c>
      <c r="F6801">
        <f>MATCH(A:A,'Crown Aug Uploads '!B:B,0)</f>
        <v>7055</v>
      </c>
    </row>
    <row r="6802" spans="1:6" x14ac:dyDescent="0.3">
      <c r="A6802">
        <v>6058316</v>
      </c>
      <c r="B6802" s="19" t="s">
        <v>6661</v>
      </c>
      <c r="E6802" s="20">
        <v>33.33</v>
      </c>
      <c r="F6802">
        <f>MATCH(A:A,'Crown Aug Uploads '!B:B,0)</f>
        <v>7056</v>
      </c>
    </row>
    <row r="6803" spans="1:6" x14ac:dyDescent="0.3">
      <c r="A6803">
        <v>6058314</v>
      </c>
      <c r="B6803" s="19" t="s">
        <v>6662</v>
      </c>
      <c r="E6803" s="20">
        <v>44.99</v>
      </c>
      <c r="F6803">
        <f>MATCH(A:A,'Crown Aug Uploads '!B:B,0)</f>
        <v>7057</v>
      </c>
    </row>
    <row r="6804" spans="1:6" x14ac:dyDescent="0.3">
      <c r="A6804">
        <v>6058313</v>
      </c>
      <c r="B6804" s="19" t="s">
        <v>6663</v>
      </c>
      <c r="E6804" s="20">
        <v>43.19</v>
      </c>
      <c r="F6804">
        <f>MATCH(A:A,'Crown Aug Uploads '!B:B,0)</f>
        <v>7058</v>
      </c>
    </row>
    <row r="6805" spans="1:6" x14ac:dyDescent="0.3">
      <c r="A6805">
        <v>6058312</v>
      </c>
      <c r="B6805" s="19" t="s">
        <v>6664</v>
      </c>
      <c r="E6805" s="20">
        <v>41.66</v>
      </c>
      <c r="F6805">
        <f>MATCH(A:A,'Crown Aug Uploads '!B:B,0)</f>
        <v>7059</v>
      </c>
    </row>
    <row r="6806" spans="1:6" x14ac:dyDescent="0.3">
      <c r="A6806">
        <v>6058803</v>
      </c>
      <c r="B6806" s="19" t="s">
        <v>6665</v>
      </c>
      <c r="E6806" s="20">
        <v>161.94999999999999</v>
      </c>
      <c r="F6806">
        <f>MATCH(A:A,'Crown Aug Uploads '!B:B,0)</f>
        <v>7060</v>
      </c>
    </row>
    <row r="6807" spans="1:6" x14ac:dyDescent="0.3">
      <c r="A6807">
        <v>6058311</v>
      </c>
      <c r="B6807" s="19" t="s">
        <v>6666</v>
      </c>
      <c r="E6807" s="20">
        <v>83.33</v>
      </c>
      <c r="F6807">
        <f>MATCH(A:A,'Crown Aug Uploads '!B:B,0)</f>
        <v>7061</v>
      </c>
    </row>
    <row r="6808" spans="1:6" x14ac:dyDescent="0.3">
      <c r="A6808">
        <v>6058310</v>
      </c>
      <c r="B6808" s="19" t="s">
        <v>6667</v>
      </c>
      <c r="E6808" s="20">
        <v>46.8</v>
      </c>
      <c r="F6808">
        <f>MATCH(A:A,'Crown Aug Uploads '!B:B,0)</f>
        <v>7062</v>
      </c>
    </row>
    <row r="6809" spans="1:6" x14ac:dyDescent="0.3">
      <c r="A6809">
        <v>6058309</v>
      </c>
      <c r="B6809" s="19" t="s">
        <v>6668</v>
      </c>
      <c r="E6809" s="20">
        <v>52.39</v>
      </c>
      <c r="F6809">
        <f>MATCH(A:A,'Crown Aug Uploads '!B:B,0)</f>
        <v>7063</v>
      </c>
    </row>
    <row r="6810" spans="1:6" x14ac:dyDescent="0.3">
      <c r="A6810">
        <v>6058308</v>
      </c>
      <c r="B6810" s="19" t="s">
        <v>6669</v>
      </c>
      <c r="E6810" s="20">
        <v>23.81</v>
      </c>
      <c r="F6810">
        <f>MATCH(A:A,'Crown Aug Uploads '!B:B,0)</f>
        <v>7064</v>
      </c>
    </row>
    <row r="6811" spans="1:6" x14ac:dyDescent="0.3">
      <c r="A6811">
        <v>6058307</v>
      </c>
      <c r="B6811" s="19" t="s">
        <v>6670</v>
      </c>
      <c r="E6811" s="20">
        <v>23.81</v>
      </c>
      <c r="F6811">
        <f>MATCH(A:A,'Crown Aug Uploads '!B:B,0)</f>
        <v>7065</v>
      </c>
    </row>
    <row r="6812" spans="1:6" x14ac:dyDescent="0.3">
      <c r="A6812">
        <v>6058306</v>
      </c>
      <c r="B6812" s="19" t="s">
        <v>6671</v>
      </c>
      <c r="E6812" s="20">
        <v>22.62</v>
      </c>
      <c r="F6812">
        <f>MATCH(A:A,'Crown Aug Uploads '!B:B,0)</f>
        <v>7066</v>
      </c>
    </row>
    <row r="6813" spans="1:6" x14ac:dyDescent="0.3">
      <c r="A6813">
        <v>6057273</v>
      </c>
      <c r="B6813" s="19" t="s">
        <v>6672</v>
      </c>
      <c r="E6813" s="20">
        <v>14.16</v>
      </c>
      <c r="F6813">
        <f>MATCH(A:A,'Crown Aug Uploads '!B:B,0)</f>
        <v>7067</v>
      </c>
    </row>
    <row r="6814" spans="1:6" x14ac:dyDescent="0.3">
      <c r="A6814">
        <v>6057274</v>
      </c>
      <c r="B6814" s="19" t="s">
        <v>6673</v>
      </c>
      <c r="E6814" s="20">
        <v>14.16</v>
      </c>
      <c r="F6814">
        <f>MATCH(A:A,'Crown Aug Uploads '!B:B,0)</f>
        <v>7068</v>
      </c>
    </row>
    <row r="6815" spans="1:6" x14ac:dyDescent="0.3">
      <c r="A6815">
        <v>6057276</v>
      </c>
      <c r="B6815" s="19" t="s">
        <v>6674</v>
      </c>
      <c r="E6815" s="20">
        <v>15.83</v>
      </c>
      <c r="F6815">
        <f>MATCH(A:A,'Crown Aug Uploads '!B:B,0)</f>
        <v>7069</v>
      </c>
    </row>
    <row r="6816" spans="1:6" x14ac:dyDescent="0.3">
      <c r="A6816">
        <v>6057272</v>
      </c>
      <c r="B6816" s="19" t="s">
        <v>6675</v>
      </c>
      <c r="E6816" s="20">
        <v>14.16</v>
      </c>
      <c r="F6816">
        <f>MATCH(A:A,'Crown Aug Uploads '!B:B,0)</f>
        <v>7070</v>
      </c>
    </row>
    <row r="6817" spans="1:6" x14ac:dyDescent="0.3">
      <c r="A6817">
        <v>6057271</v>
      </c>
      <c r="B6817" s="19" t="s">
        <v>6676</v>
      </c>
      <c r="E6817" s="20">
        <v>14.16</v>
      </c>
      <c r="F6817">
        <f>MATCH(A:A,'Crown Aug Uploads '!B:B,0)</f>
        <v>7071</v>
      </c>
    </row>
    <row r="6818" spans="1:6" x14ac:dyDescent="0.3">
      <c r="A6818">
        <v>6057269</v>
      </c>
      <c r="B6818" s="19" t="s">
        <v>6677</v>
      </c>
      <c r="E6818" s="20">
        <v>12.49</v>
      </c>
      <c r="F6818">
        <f>MATCH(A:A,'Crown Aug Uploads '!B:B,0)</f>
        <v>7072</v>
      </c>
    </row>
    <row r="6819" spans="1:6" x14ac:dyDescent="0.3">
      <c r="A6819">
        <v>6057277</v>
      </c>
      <c r="B6819" s="19" t="s">
        <v>6678</v>
      </c>
      <c r="E6819" s="20">
        <v>15.83</v>
      </c>
      <c r="F6819">
        <f>MATCH(A:A,'Crown Aug Uploads '!B:B,0)</f>
        <v>7073</v>
      </c>
    </row>
    <row r="6820" spans="1:6" x14ac:dyDescent="0.3">
      <c r="A6820">
        <v>6057279</v>
      </c>
      <c r="B6820" s="19" t="s">
        <v>6679</v>
      </c>
      <c r="E6820" s="20">
        <v>15.83</v>
      </c>
      <c r="F6820">
        <f>MATCH(A:A,'Crown Aug Uploads '!B:B,0)</f>
        <v>7074</v>
      </c>
    </row>
    <row r="6821" spans="1:6" x14ac:dyDescent="0.3">
      <c r="A6821">
        <v>6057280</v>
      </c>
      <c r="B6821" s="19" t="s">
        <v>6680</v>
      </c>
      <c r="E6821" s="20">
        <v>15.83</v>
      </c>
      <c r="F6821">
        <f>MATCH(A:A,'Crown Aug Uploads '!B:B,0)</f>
        <v>7075</v>
      </c>
    </row>
    <row r="6822" spans="1:6" x14ac:dyDescent="0.3">
      <c r="A6822">
        <v>6057318</v>
      </c>
      <c r="B6822" s="19" t="s">
        <v>6681</v>
      </c>
      <c r="E6822" s="20">
        <v>76.66</v>
      </c>
      <c r="F6822">
        <f>MATCH(A:A,'Crown Aug Uploads '!B:B,0)</f>
        <v>7076</v>
      </c>
    </row>
    <row r="6823" spans="1:6" x14ac:dyDescent="0.3">
      <c r="A6823">
        <v>6057376</v>
      </c>
      <c r="B6823" s="19" t="s">
        <v>6682</v>
      </c>
      <c r="E6823" s="20">
        <v>65.83</v>
      </c>
      <c r="F6823">
        <f>MATCH(A:A,'Crown Aug Uploads '!B:B,0)</f>
        <v>7077</v>
      </c>
    </row>
    <row r="6824" spans="1:6" x14ac:dyDescent="0.3">
      <c r="A6824">
        <v>6057377</v>
      </c>
      <c r="B6824" s="19" t="s">
        <v>6683</v>
      </c>
      <c r="E6824" s="20">
        <v>65.83</v>
      </c>
      <c r="F6824">
        <f>MATCH(A:A,'Crown Aug Uploads '!B:B,0)</f>
        <v>7078</v>
      </c>
    </row>
    <row r="6825" spans="1:6" x14ac:dyDescent="0.3">
      <c r="A6825">
        <v>6057379</v>
      </c>
      <c r="B6825" s="19" t="s">
        <v>6684</v>
      </c>
      <c r="E6825" s="20">
        <v>94.99</v>
      </c>
      <c r="F6825">
        <f>MATCH(A:A,'Crown Aug Uploads '!B:B,0)</f>
        <v>7079</v>
      </c>
    </row>
    <row r="6826" spans="1:6" x14ac:dyDescent="0.3">
      <c r="A6826">
        <v>6057266</v>
      </c>
      <c r="B6826" s="19" t="s">
        <v>6685</v>
      </c>
      <c r="E6826" s="20">
        <v>12.49</v>
      </c>
      <c r="F6826">
        <f>MATCH(A:A,'Crown Aug Uploads '!B:B,0)</f>
        <v>7080</v>
      </c>
    </row>
    <row r="6827" spans="1:6" x14ac:dyDescent="0.3">
      <c r="A6827">
        <v>6057264</v>
      </c>
      <c r="B6827" s="19" t="s">
        <v>6686</v>
      </c>
      <c r="E6827" s="20">
        <v>12.49</v>
      </c>
      <c r="F6827">
        <f>MATCH(A:A,'Crown Aug Uploads '!B:B,0)</f>
        <v>7081</v>
      </c>
    </row>
    <row r="6828" spans="1:6" x14ac:dyDescent="0.3">
      <c r="A6828">
        <v>6057261</v>
      </c>
      <c r="B6828" s="19" t="s">
        <v>6687</v>
      </c>
      <c r="E6828" s="20">
        <v>12.49</v>
      </c>
      <c r="F6828">
        <f>MATCH(A:A,'Crown Aug Uploads '!B:B,0)</f>
        <v>7082</v>
      </c>
    </row>
    <row r="6829" spans="1:6" x14ac:dyDescent="0.3">
      <c r="A6829">
        <v>6057257</v>
      </c>
      <c r="B6829" s="19" t="s">
        <v>6688</v>
      </c>
      <c r="E6829" s="20">
        <v>12.49</v>
      </c>
      <c r="F6829">
        <f>MATCH(A:A,'Crown Aug Uploads '!B:B,0)</f>
        <v>7083</v>
      </c>
    </row>
    <row r="6830" spans="1:6" x14ac:dyDescent="0.3">
      <c r="A6830">
        <v>6057256</v>
      </c>
      <c r="B6830" s="19" t="s">
        <v>6689</v>
      </c>
      <c r="E6830" s="20">
        <v>12.49</v>
      </c>
      <c r="F6830">
        <f>MATCH(A:A,'Crown Aug Uploads '!B:B,0)</f>
        <v>7084</v>
      </c>
    </row>
    <row r="6831" spans="1:6" x14ac:dyDescent="0.3">
      <c r="A6831">
        <v>6057254</v>
      </c>
      <c r="B6831" s="19" t="s">
        <v>6690</v>
      </c>
      <c r="E6831" s="20">
        <v>12.49</v>
      </c>
      <c r="F6831">
        <f>MATCH(A:A,'Crown Aug Uploads '!B:B,0)</f>
        <v>7085</v>
      </c>
    </row>
    <row r="6832" spans="1:6" x14ac:dyDescent="0.3">
      <c r="A6832">
        <v>6057247</v>
      </c>
      <c r="B6832" s="19" t="s">
        <v>6691</v>
      </c>
      <c r="E6832" s="20">
        <v>49.99</v>
      </c>
      <c r="F6832">
        <f>MATCH(A:A,'Crown Aug Uploads '!B:B,0)</f>
        <v>7086</v>
      </c>
    </row>
    <row r="6833" spans="1:6" x14ac:dyDescent="0.3">
      <c r="A6833">
        <v>6057245</v>
      </c>
      <c r="B6833" s="19" t="s">
        <v>6692</v>
      </c>
      <c r="E6833" s="20">
        <v>49.99</v>
      </c>
      <c r="F6833">
        <f>MATCH(A:A,'Crown Aug Uploads '!B:B,0)</f>
        <v>7087</v>
      </c>
    </row>
    <row r="6834" spans="1:6" x14ac:dyDescent="0.3">
      <c r="A6834">
        <v>6057242</v>
      </c>
      <c r="B6834" s="19" t="s">
        <v>6693</v>
      </c>
      <c r="E6834" s="20">
        <v>49.99</v>
      </c>
      <c r="F6834">
        <f>MATCH(A:A,'Crown Aug Uploads '!B:B,0)</f>
        <v>7088</v>
      </c>
    </row>
    <row r="6835" spans="1:6" x14ac:dyDescent="0.3">
      <c r="A6835">
        <v>6057241</v>
      </c>
      <c r="B6835" s="19" t="s">
        <v>6694</v>
      </c>
      <c r="E6835" s="20">
        <v>45.83</v>
      </c>
      <c r="F6835">
        <f>MATCH(A:A,'Crown Aug Uploads '!B:B,0)</f>
        <v>7089</v>
      </c>
    </row>
    <row r="6836" spans="1:6" x14ac:dyDescent="0.3">
      <c r="A6836">
        <v>6057238</v>
      </c>
      <c r="B6836" s="19" t="s">
        <v>6695</v>
      </c>
      <c r="E6836" s="20">
        <v>45.83</v>
      </c>
      <c r="F6836">
        <f>MATCH(A:A,'Crown Aug Uploads '!B:B,0)</f>
        <v>7090</v>
      </c>
    </row>
    <row r="6837" spans="1:6" x14ac:dyDescent="0.3">
      <c r="A6837">
        <v>6057237</v>
      </c>
      <c r="B6837" s="19" t="s">
        <v>6696</v>
      </c>
      <c r="E6837" s="20">
        <v>45.83</v>
      </c>
      <c r="F6837">
        <f>MATCH(A:A,'Crown Aug Uploads '!B:B,0)</f>
        <v>7091</v>
      </c>
    </row>
    <row r="6838" spans="1:6" x14ac:dyDescent="0.3">
      <c r="A6838">
        <v>6040191</v>
      </c>
      <c r="B6838" s="19" t="s">
        <v>6697</v>
      </c>
      <c r="E6838" s="20">
        <v>10.050000000000001</v>
      </c>
      <c r="F6838">
        <f>MATCH(A:A,'Crown Aug Uploads '!B:B,0)</f>
        <v>1344</v>
      </c>
    </row>
    <row r="6839" spans="1:6" x14ac:dyDescent="0.3">
      <c r="A6839">
        <v>6040194</v>
      </c>
      <c r="B6839" s="19" t="s">
        <v>6698</v>
      </c>
      <c r="E6839" s="20">
        <v>3.9</v>
      </c>
      <c r="F6839">
        <f>MATCH(A:A,'Crown Aug Uploads '!B:B,0)</f>
        <v>7092</v>
      </c>
    </row>
    <row r="6840" spans="1:6" x14ac:dyDescent="0.3">
      <c r="A6840">
        <v>6040196</v>
      </c>
      <c r="B6840" s="19" t="s">
        <v>6699</v>
      </c>
      <c r="E6840" s="20">
        <v>5.54</v>
      </c>
      <c r="F6840">
        <f>MATCH(A:A,'Crown Aug Uploads '!B:B,0)</f>
        <v>409</v>
      </c>
    </row>
    <row r="6841" spans="1:6" x14ac:dyDescent="0.3">
      <c r="A6841">
        <v>6040197</v>
      </c>
      <c r="B6841" s="19" t="s">
        <v>6700</v>
      </c>
      <c r="E6841" s="20">
        <v>4.07</v>
      </c>
      <c r="F6841">
        <f>MATCH(A:A,'Crown Aug Uploads '!B:B,0)</f>
        <v>53</v>
      </c>
    </row>
    <row r="6842" spans="1:6" x14ac:dyDescent="0.3">
      <c r="A6842">
        <v>6040198</v>
      </c>
      <c r="B6842" s="19" t="s">
        <v>6701</v>
      </c>
      <c r="E6842" s="20">
        <v>6.55</v>
      </c>
      <c r="F6842">
        <f>MATCH(A:A,'Crown Aug Uploads '!B:B,0)</f>
        <v>569</v>
      </c>
    </row>
    <row r="6843" spans="1:6" x14ac:dyDescent="0.3">
      <c r="A6843">
        <v>6040199</v>
      </c>
      <c r="B6843" s="19" t="s">
        <v>6702</v>
      </c>
      <c r="E6843" s="20">
        <v>6.86</v>
      </c>
      <c r="F6843">
        <f>MATCH(A:A,'Crown Aug Uploads '!B:B,0)</f>
        <v>1345</v>
      </c>
    </row>
    <row r="6844" spans="1:6" x14ac:dyDescent="0.3">
      <c r="A6844">
        <v>6061869</v>
      </c>
      <c r="B6844" s="19" t="s">
        <v>6703</v>
      </c>
      <c r="E6844" s="20">
        <v>9.65</v>
      </c>
      <c r="F6844">
        <f>MATCH(A:A,'Crown Aug Uploads '!B:B,0)</f>
        <v>7093</v>
      </c>
    </row>
    <row r="6845" spans="1:6" x14ac:dyDescent="0.3">
      <c r="A6845">
        <v>6055956</v>
      </c>
      <c r="B6845" s="19" t="s">
        <v>6704</v>
      </c>
      <c r="E6845" s="20">
        <v>20.92</v>
      </c>
      <c r="F6845">
        <f>MATCH(A:A,'Crown Aug Uploads '!B:B,0)</f>
        <v>7094</v>
      </c>
    </row>
    <row r="6846" spans="1:6" x14ac:dyDescent="0.3">
      <c r="A6846">
        <v>6055409</v>
      </c>
      <c r="B6846" s="19" t="s">
        <v>6705</v>
      </c>
      <c r="E6846" s="20">
        <v>21.37</v>
      </c>
      <c r="F6846">
        <f>MATCH(A:A,'Crown Aug Uploads '!B:B,0)</f>
        <v>7095</v>
      </c>
    </row>
    <row r="6847" spans="1:6" hidden="1" x14ac:dyDescent="0.3">
      <c r="A6847">
        <v>6054265</v>
      </c>
      <c r="B6847" s="19" t="s">
        <v>6706</v>
      </c>
      <c r="E6847" s="20">
        <v>5.39</v>
      </c>
      <c r="F6847">
        <f>MATCH(A:A,'Crown Aug Uploads '!B:B,0)</f>
        <v>1337</v>
      </c>
    </row>
    <row r="6848" spans="1:6" x14ac:dyDescent="0.3">
      <c r="A6848">
        <v>6054009</v>
      </c>
      <c r="B6848" s="19" t="s">
        <v>6707</v>
      </c>
      <c r="E6848" s="20">
        <v>7.59</v>
      </c>
      <c r="F6848">
        <f>MATCH(A:A,'Crown Aug Uploads '!B:B,0)</f>
        <v>7096</v>
      </c>
    </row>
    <row r="6849" spans="1:6" x14ac:dyDescent="0.3">
      <c r="A6849">
        <v>6053644</v>
      </c>
      <c r="B6849" s="19" t="s">
        <v>6708</v>
      </c>
      <c r="E6849" s="20">
        <v>8.82</v>
      </c>
      <c r="F6849">
        <f>MATCH(A:A,'Crown Aug Uploads '!B:B,0)</f>
        <v>7097</v>
      </c>
    </row>
    <row r="6850" spans="1:6" x14ac:dyDescent="0.3">
      <c r="A6850">
        <v>6053493</v>
      </c>
      <c r="B6850" s="19" t="s">
        <v>216</v>
      </c>
      <c r="E6850" s="20">
        <v>6.15</v>
      </c>
      <c r="F6850">
        <f>MATCH(A:A,'Crown Aug Uploads '!B:B,0)</f>
        <v>1338</v>
      </c>
    </row>
    <row r="6851" spans="1:6" x14ac:dyDescent="0.3">
      <c r="A6851">
        <v>6052903</v>
      </c>
      <c r="B6851" s="19" t="s">
        <v>6709</v>
      </c>
      <c r="E6851" s="20">
        <v>28.32</v>
      </c>
      <c r="F6851">
        <f>MATCH(A:A,'Crown Aug Uploads '!B:B,0)</f>
        <v>7098</v>
      </c>
    </row>
    <row r="6852" spans="1:6" x14ac:dyDescent="0.3">
      <c r="A6852">
        <v>6052902</v>
      </c>
      <c r="B6852" s="19" t="s">
        <v>217</v>
      </c>
      <c r="E6852" s="20">
        <v>14.38</v>
      </c>
      <c r="F6852">
        <f>MATCH(A:A,'Crown Aug Uploads '!B:B,0)</f>
        <v>735</v>
      </c>
    </row>
    <row r="6853" spans="1:6" x14ac:dyDescent="0.3">
      <c r="A6853">
        <v>6049562</v>
      </c>
      <c r="B6853" s="19" t="s">
        <v>6710</v>
      </c>
      <c r="E6853" s="20">
        <v>15</v>
      </c>
      <c r="F6853">
        <f>MATCH(A:A,'Crown Aug Uploads '!B:B,0)</f>
        <v>608</v>
      </c>
    </row>
    <row r="6854" spans="1:6" x14ac:dyDescent="0.3">
      <c r="A6854">
        <v>6049561</v>
      </c>
      <c r="B6854" s="19" t="s">
        <v>6711</v>
      </c>
      <c r="E6854" s="20">
        <v>21.84</v>
      </c>
      <c r="F6854">
        <f>MATCH(A:A,'Crown Aug Uploads '!B:B,0)</f>
        <v>413</v>
      </c>
    </row>
    <row r="6855" spans="1:6" x14ac:dyDescent="0.3">
      <c r="A6855">
        <v>6045630</v>
      </c>
      <c r="B6855" s="19" t="s">
        <v>6712</v>
      </c>
      <c r="E6855" s="20">
        <v>11.68</v>
      </c>
      <c r="F6855">
        <f>MATCH(A:A,'Crown Aug Uploads '!B:B,0)</f>
        <v>7099</v>
      </c>
    </row>
    <row r="6856" spans="1:6" x14ac:dyDescent="0.3">
      <c r="A6856">
        <v>6045232</v>
      </c>
      <c r="B6856" s="19" t="s">
        <v>6713</v>
      </c>
      <c r="E6856" s="20">
        <v>14.29</v>
      </c>
      <c r="F6856">
        <f>MATCH(A:A,'Crown Aug Uploads '!B:B,0)</f>
        <v>7100</v>
      </c>
    </row>
    <row r="6857" spans="1:6" x14ac:dyDescent="0.3">
      <c r="A6857">
        <v>6040228</v>
      </c>
      <c r="B6857" s="19" t="s">
        <v>6714</v>
      </c>
      <c r="E6857" s="20">
        <v>144.35</v>
      </c>
      <c r="F6857">
        <f>MATCH(A:A,'Crown Aug Uploads '!B:B,0)</f>
        <v>7101</v>
      </c>
    </row>
    <row r="6858" spans="1:6" x14ac:dyDescent="0.3">
      <c r="A6858">
        <v>6040226</v>
      </c>
      <c r="B6858" s="19" t="s">
        <v>6715</v>
      </c>
      <c r="E6858" s="20">
        <v>55.59</v>
      </c>
      <c r="F6858">
        <f>MATCH(A:A,'Crown Aug Uploads '!B:B,0)</f>
        <v>7102</v>
      </c>
    </row>
    <row r="6859" spans="1:6" x14ac:dyDescent="0.3">
      <c r="A6859">
        <v>6040223</v>
      </c>
      <c r="B6859" s="19" t="s">
        <v>6716</v>
      </c>
      <c r="E6859" s="20">
        <v>2.08</v>
      </c>
      <c r="F6859">
        <f>MATCH(A:A,'Crown Aug Uploads '!B:B,0)</f>
        <v>1339</v>
      </c>
    </row>
    <row r="6860" spans="1:6" x14ac:dyDescent="0.3">
      <c r="A6860">
        <v>6040200</v>
      </c>
      <c r="B6860" s="19" t="s">
        <v>6717</v>
      </c>
      <c r="E6860" s="20">
        <v>8.59</v>
      </c>
      <c r="F6860">
        <f>MATCH(A:A,'Crown Aug Uploads '!B:B,0)</f>
        <v>360</v>
      </c>
    </row>
    <row r="6861" spans="1:6" x14ac:dyDescent="0.3">
      <c r="A6861">
        <v>6040203</v>
      </c>
      <c r="B6861" s="19" t="s">
        <v>6718</v>
      </c>
      <c r="E6861" s="20">
        <v>4.1500000000000004</v>
      </c>
      <c r="F6861">
        <f>MATCH(A:A,'Crown Aug Uploads '!B:B,0)</f>
        <v>1349</v>
      </c>
    </row>
    <row r="6862" spans="1:6" x14ac:dyDescent="0.3">
      <c r="A6862">
        <v>6040205</v>
      </c>
      <c r="B6862" s="19" t="s">
        <v>6719</v>
      </c>
      <c r="E6862" s="20">
        <v>21.74</v>
      </c>
      <c r="F6862">
        <f>MATCH(A:A,'Crown Aug Uploads '!B:B,0)</f>
        <v>7103</v>
      </c>
    </row>
    <row r="6863" spans="1:6" x14ac:dyDescent="0.3">
      <c r="A6863">
        <v>6040206</v>
      </c>
      <c r="B6863" s="19" t="s">
        <v>6720</v>
      </c>
      <c r="E6863" s="20">
        <v>14.38</v>
      </c>
      <c r="F6863">
        <f>MATCH(A:A,'Crown Aug Uploads '!B:B,0)</f>
        <v>1350</v>
      </c>
    </row>
    <row r="6864" spans="1:6" x14ac:dyDescent="0.3">
      <c r="A6864">
        <v>6040207</v>
      </c>
      <c r="B6864" s="19" t="s">
        <v>6721</v>
      </c>
      <c r="E6864" s="20">
        <v>8.6199999999999992</v>
      </c>
      <c r="F6864">
        <f>MATCH(A:A,'Crown Aug Uploads '!B:B,0)</f>
        <v>1348</v>
      </c>
    </row>
    <row r="6865" spans="1:6" x14ac:dyDescent="0.3">
      <c r="A6865">
        <v>6040208</v>
      </c>
      <c r="B6865" s="19" t="s">
        <v>6722</v>
      </c>
      <c r="E6865" s="20">
        <v>17.41</v>
      </c>
      <c r="F6865">
        <f>MATCH(A:A,'Crown Aug Uploads '!B:B,0)</f>
        <v>7104</v>
      </c>
    </row>
    <row r="6866" spans="1:6" x14ac:dyDescent="0.3">
      <c r="A6866">
        <v>6040209</v>
      </c>
      <c r="B6866" s="19" t="s">
        <v>6723</v>
      </c>
      <c r="E6866" s="20">
        <v>10.51</v>
      </c>
      <c r="F6866">
        <f>MATCH(A:A,'Crown Aug Uploads '!B:B,0)</f>
        <v>1347</v>
      </c>
    </row>
    <row r="6867" spans="1:6" x14ac:dyDescent="0.3">
      <c r="A6867">
        <v>6040210</v>
      </c>
      <c r="B6867" s="19" t="s">
        <v>6724</v>
      </c>
      <c r="E6867" s="20">
        <v>12.17</v>
      </c>
      <c r="F6867">
        <f>MATCH(A:A,'Crown Aug Uploads '!B:B,0)</f>
        <v>1346</v>
      </c>
    </row>
    <row r="6868" spans="1:6" x14ac:dyDescent="0.3">
      <c r="A6868">
        <v>6040211</v>
      </c>
      <c r="B6868" s="19" t="s">
        <v>6725</v>
      </c>
      <c r="E6868" s="20">
        <v>12.57</v>
      </c>
      <c r="F6868">
        <f>MATCH(A:A,'Crown Aug Uploads '!B:B,0)</f>
        <v>1343</v>
      </c>
    </row>
    <row r="6869" spans="1:6" x14ac:dyDescent="0.3">
      <c r="A6869">
        <v>6040213</v>
      </c>
      <c r="B6869" s="19" t="s">
        <v>6726</v>
      </c>
      <c r="E6869" s="20">
        <v>7.44</v>
      </c>
      <c r="F6869">
        <f>MATCH(A:A,'Crown Aug Uploads '!B:B,0)</f>
        <v>7105</v>
      </c>
    </row>
    <row r="6870" spans="1:6" x14ac:dyDescent="0.3">
      <c r="A6870">
        <v>6040216</v>
      </c>
      <c r="B6870" s="19" t="s">
        <v>6727</v>
      </c>
      <c r="E6870" s="20">
        <v>2.97</v>
      </c>
      <c r="F6870">
        <f>MATCH(A:A,'Crown Aug Uploads '!B:B,0)</f>
        <v>1342</v>
      </c>
    </row>
    <row r="6871" spans="1:6" x14ac:dyDescent="0.3">
      <c r="A6871">
        <v>6040217</v>
      </c>
      <c r="B6871" s="19" t="s">
        <v>6728</v>
      </c>
      <c r="E6871" s="20">
        <v>3.46</v>
      </c>
      <c r="F6871">
        <f>MATCH(A:A,'Crown Aug Uploads '!B:B,0)</f>
        <v>736</v>
      </c>
    </row>
    <row r="6872" spans="1:6" x14ac:dyDescent="0.3">
      <c r="A6872">
        <v>6040218</v>
      </c>
      <c r="B6872" s="19" t="s">
        <v>6729</v>
      </c>
      <c r="E6872" s="20">
        <v>3.97</v>
      </c>
      <c r="F6872">
        <f>MATCH(A:A,'Crown Aug Uploads '!B:B,0)</f>
        <v>1341</v>
      </c>
    </row>
    <row r="6873" spans="1:6" x14ac:dyDescent="0.3">
      <c r="A6873">
        <v>6040219</v>
      </c>
      <c r="B6873" s="19" t="s">
        <v>6730</v>
      </c>
      <c r="E6873" s="20">
        <v>4.95</v>
      </c>
      <c r="F6873">
        <f>MATCH(A:A,'Crown Aug Uploads '!B:B,0)</f>
        <v>1340</v>
      </c>
    </row>
    <row r="6874" spans="1:6" x14ac:dyDescent="0.3">
      <c r="A6874">
        <v>6040220</v>
      </c>
      <c r="B6874" s="19" t="s">
        <v>6731</v>
      </c>
      <c r="E6874" s="20">
        <v>4.58</v>
      </c>
      <c r="F6874">
        <f>MATCH(A:A,'Crown Aug Uploads '!B:B,0)</f>
        <v>7106</v>
      </c>
    </row>
    <row r="6875" spans="1:6" x14ac:dyDescent="0.3">
      <c r="A6875">
        <v>6040165</v>
      </c>
      <c r="B6875" s="19" t="s">
        <v>6732</v>
      </c>
      <c r="E6875" s="20">
        <v>12.3</v>
      </c>
      <c r="F6875">
        <f>MATCH(A:A,'Crown Aug Uploads '!B:B,0)</f>
        <v>1352</v>
      </c>
    </row>
    <row r="6876" spans="1:6" x14ac:dyDescent="0.3">
      <c r="A6876">
        <v>6040229</v>
      </c>
      <c r="B6876" s="19" t="s">
        <v>6733</v>
      </c>
      <c r="E6876" s="20">
        <v>181.31</v>
      </c>
      <c r="F6876">
        <f>MATCH(A:A,'Crown Aug Uploads '!B:B,0)</f>
        <v>7107</v>
      </c>
    </row>
    <row r="6877" spans="1:6" x14ac:dyDescent="0.3">
      <c r="A6877">
        <v>6045212</v>
      </c>
      <c r="B6877" s="19" t="s">
        <v>6734</v>
      </c>
      <c r="E6877" s="20">
        <v>9.84</v>
      </c>
      <c r="F6877">
        <f>MATCH(A:A,'Crown Aug Uploads '!B:B,0)</f>
        <v>7108</v>
      </c>
    </row>
    <row r="6878" spans="1:6" x14ac:dyDescent="0.3">
      <c r="A6878">
        <v>6045213</v>
      </c>
      <c r="B6878" s="19" t="s">
        <v>6735</v>
      </c>
      <c r="E6878" s="20">
        <v>5.98</v>
      </c>
      <c r="F6878">
        <f>MATCH(A:A,'Crown Aug Uploads '!B:B,0)</f>
        <v>7109</v>
      </c>
    </row>
    <row r="6879" spans="1:6" x14ac:dyDescent="0.3">
      <c r="A6879">
        <v>6045214</v>
      </c>
      <c r="B6879" s="19" t="s">
        <v>6736</v>
      </c>
      <c r="E6879" s="20">
        <v>19.14</v>
      </c>
      <c r="F6879">
        <f>MATCH(A:A,'Crown Aug Uploads '!B:B,0)</f>
        <v>7110</v>
      </c>
    </row>
    <row r="6880" spans="1:6" x14ac:dyDescent="0.3">
      <c r="A6880">
        <v>6045215</v>
      </c>
      <c r="B6880" s="19" t="s">
        <v>6737</v>
      </c>
      <c r="E6880" s="20">
        <v>19.14</v>
      </c>
      <c r="F6880">
        <f>MATCH(A:A,'Crown Aug Uploads '!B:B,0)</f>
        <v>7111</v>
      </c>
    </row>
    <row r="6881" spans="1:6" x14ac:dyDescent="0.3">
      <c r="A6881">
        <v>6045217</v>
      </c>
      <c r="B6881" s="19" t="s">
        <v>6738</v>
      </c>
      <c r="E6881" s="20">
        <v>9.73</v>
      </c>
      <c r="F6881">
        <f>MATCH(A:A,'Crown Aug Uploads '!B:B,0)</f>
        <v>7112</v>
      </c>
    </row>
    <row r="6882" spans="1:6" x14ac:dyDescent="0.3">
      <c r="A6882">
        <v>6045218</v>
      </c>
      <c r="B6882" s="19" t="s">
        <v>6739</v>
      </c>
      <c r="E6882" s="20">
        <v>20.39</v>
      </c>
      <c r="F6882">
        <f>MATCH(A:A,'Crown Aug Uploads '!B:B,0)</f>
        <v>7113</v>
      </c>
    </row>
    <row r="6883" spans="1:6" x14ac:dyDescent="0.3">
      <c r="A6883">
        <v>6045490</v>
      </c>
      <c r="B6883" s="19" t="s">
        <v>6740</v>
      </c>
      <c r="E6883" s="20">
        <v>4.8</v>
      </c>
      <c r="F6883">
        <f>MATCH(A:A,'Crown Aug Uploads '!B:B,0)</f>
        <v>7114</v>
      </c>
    </row>
    <row r="6884" spans="1:6" x14ac:dyDescent="0.3">
      <c r="A6884">
        <v>6045491</v>
      </c>
      <c r="B6884" s="19" t="s">
        <v>6741</v>
      </c>
      <c r="E6884" s="20">
        <v>7.53</v>
      </c>
      <c r="F6884">
        <f>MATCH(A:A,'Crown Aug Uploads '!B:B,0)</f>
        <v>7115</v>
      </c>
    </row>
    <row r="6885" spans="1:6" x14ac:dyDescent="0.3">
      <c r="A6885">
        <v>6045611</v>
      </c>
      <c r="B6885" s="19" t="s">
        <v>6742</v>
      </c>
      <c r="E6885" s="20">
        <v>5.17</v>
      </c>
      <c r="F6885">
        <f>MATCH(A:A,'Crown Aug Uploads '!B:B,0)</f>
        <v>7116</v>
      </c>
    </row>
    <row r="6886" spans="1:6" x14ac:dyDescent="0.3">
      <c r="A6886">
        <v>6046427</v>
      </c>
      <c r="B6886" s="19" t="s">
        <v>6743</v>
      </c>
      <c r="E6886" s="20">
        <v>7.53</v>
      </c>
      <c r="F6886">
        <f>MATCH(A:A,'Crown Aug Uploads '!B:B,0)</f>
        <v>7117</v>
      </c>
    </row>
    <row r="6887" spans="1:6" x14ac:dyDescent="0.3">
      <c r="A6887">
        <v>6046428</v>
      </c>
      <c r="B6887" s="19" t="s">
        <v>6744</v>
      </c>
      <c r="E6887" s="20">
        <v>7.53</v>
      </c>
      <c r="F6887">
        <f>MATCH(A:A,'Crown Aug Uploads '!B:B,0)</f>
        <v>7118</v>
      </c>
    </row>
    <row r="6888" spans="1:6" x14ac:dyDescent="0.3">
      <c r="A6888">
        <v>6046429</v>
      </c>
      <c r="B6888" s="19" t="s">
        <v>6745</v>
      </c>
      <c r="E6888" s="20">
        <v>7.53</v>
      </c>
      <c r="F6888">
        <f>MATCH(A:A,'Crown Aug Uploads '!B:B,0)</f>
        <v>7119</v>
      </c>
    </row>
    <row r="6889" spans="1:6" x14ac:dyDescent="0.3">
      <c r="A6889">
        <v>6040164</v>
      </c>
      <c r="B6889" s="19" t="s">
        <v>6746</v>
      </c>
      <c r="E6889" s="20">
        <v>5.57</v>
      </c>
      <c r="F6889">
        <f>MATCH(A:A,'Crown Aug Uploads '!B:B,0)</f>
        <v>1353</v>
      </c>
    </row>
    <row r="6890" spans="1:6" x14ac:dyDescent="0.3">
      <c r="A6890">
        <v>6040162</v>
      </c>
      <c r="B6890" s="19" t="s">
        <v>6747</v>
      </c>
      <c r="E6890" s="20">
        <v>11.74</v>
      </c>
      <c r="F6890">
        <f>MATCH(A:A,'Crown Aug Uploads '!B:B,0)</f>
        <v>1358</v>
      </c>
    </row>
    <row r="6891" spans="1:6" x14ac:dyDescent="0.3">
      <c r="A6891">
        <v>6040161</v>
      </c>
      <c r="B6891" s="19" t="s">
        <v>6748</v>
      </c>
      <c r="E6891" s="20">
        <v>11.19</v>
      </c>
      <c r="F6891">
        <f>MATCH(A:A,'Crown Aug Uploads '!B:B,0)</f>
        <v>1359</v>
      </c>
    </row>
    <row r="6892" spans="1:6" x14ac:dyDescent="0.3">
      <c r="A6892">
        <v>6040159</v>
      </c>
      <c r="B6892" s="19" t="s">
        <v>6749</v>
      </c>
      <c r="E6892" s="20">
        <v>12.3</v>
      </c>
      <c r="F6892">
        <f>MATCH(A:A,'Crown Aug Uploads '!B:B,0)</f>
        <v>1360</v>
      </c>
    </row>
    <row r="6893" spans="1:6" x14ac:dyDescent="0.3">
      <c r="A6893">
        <v>6040157</v>
      </c>
      <c r="B6893" s="19" t="s">
        <v>6750</v>
      </c>
      <c r="E6893" s="20">
        <v>11.63</v>
      </c>
      <c r="F6893">
        <f>MATCH(A:A,'Crown Aug Uploads '!B:B,0)</f>
        <v>7120</v>
      </c>
    </row>
    <row r="6894" spans="1:6" x14ac:dyDescent="0.3">
      <c r="A6894">
        <v>6040156</v>
      </c>
      <c r="B6894" s="19" t="s">
        <v>6751</v>
      </c>
      <c r="E6894" s="20">
        <v>14.45</v>
      </c>
      <c r="F6894">
        <f>MATCH(A:A,'Crown Aug Uploads '!B:B,0)</f>
        <v>7121</v>
      </c>
    </row>
    <row r="6895" spans="1:6" x14ac:dyDescent="0.3">
      <c r="A6895">
        <v>6040155</v>
      </c>
      <c r="B6895" s="19" t="s">
        <v>6752</v>
      </c>
      <c r="E6895" s="20">
        <v>11.19</v>
      </c>
      <c r="F6895">
        <f>MATCH(A:A,'Crown Aug Uploads '!B:B,0)</f>
        <v>7122</v>
      </c>
    </row>
    <row r="6896" spans="1:6" x14ac:dyDescent="0.3">
      <c r="A6896">
        <v>6040154</v>
      </c>
      <c r="B6896" s="19" t="s">
        <v>6753</v>
      </c>
      <c r="E6896" s="20">
        <v>6.58</v>
      </c>
      <c r="F6896">
        <f>MATCH(A:A,'Crown Aug Uploads '!B:B,0)</f>
        <v>7123</v>
      </c>
    </row>
    <row r="6897" spans="1:6" x14ac:dyDescent="0.3">
      <c r="A6897">
        <v>6040152</v>
      </c>
      <c r="B6897" s="19" t="s">
        <v>6754</v>
      </c>
      <c r="E6897" s="20">
        <v>11.63</v>
      </c>
      <c r="F6897">
        <f>MATCH(A:A,'Crown Aug Uploads '!B:B,0)</f>
        <v>7124</v>
      </c>
    </row>
    <row r="6898" spans="1:6" x14ac:dyDescent="0.3">
      <c r="A6898">
        <v>6040149</v>
      </c>
      <c r="B6898" s="19" t="s">
        <v>6755</v>
      </c>
      <c r="E6898" s="20">
        <v>15.52</v>
      </c>
      <c r="F6898">
        <f>MATCH(A:A,'Crown Aug Uploads '!B:B,0)</f>
        <v>7125</v>
      </c>
    </row>
    <row r="6899" spans="1:6" x14ac:dyDescent="0.3">
      <c r="A6899">
        <v>6040147</v>
      </c>
      <c r="B6899" s="19" t="s">
        <v>6756</v>
      </c>
      <c r="E6899" s="20">
        <v>14.45</v>
      </c>
      <c r="F6899">
        <f>MATCH(A:A,'Crown Aug Uploads '!B:B,0)</f>
        <v>7126</v>
      </c>
    </row>
    <row r="6900" spans="1:6" x14ac:dyDescent="0.3">
      <c r="A6900">
        <v>6040146</v>
      </c>
      <c r="B6900" s="19" t="s">
        <v>6757</v>
      </c>
      <c r="E6900" s="20">
        <v>14.45</v>
      </c>
      <c r="F6900">
        <f>MATCH(A:A,'Crown Aug Uploads '!B:B,0)</f>
        <v>7127</v>
      </c>
    </row>
    <row r="6901" spans="1:6" x14ac:dyDescent="0.3">
      <c r="A6901">
        <v>6040145</v>
      </c>
      <c r="B6901" s="19" t="s">
        <v>6758</v>
      </c>
      <c r="E6901" s="20">
        <v>16.059999999999999</v>
      </c>
      <c r="F6901">
        <f>MATCH(A:A,'Crown Aug Uploads '!B:B,0)</f>
        <v>7128</v>
      </c>
    </row>
    <row r="6902" spans="1:6" x14ac:dyDescent="0.3">
      <c r="A6902">
        <v>6040144</v>
      </c>
      <c r="B6902" s="19" t="s">
        <v>6759</v>
      </c>
      <c r="E6902" s="20">
        <v>14.58</v>
      </c>
      <c r="F6902">
        <f>MATCH(A:A,'Crown Aug Uploads '!B:B,0)</f>
        <v>7129</v>
      </c>
    </row>
    <row r="6903" spans="1:6" x14ac:dyDescent="0.3">
      <c r="A6903">
        <v>6040143</v>
      </c>
      <c r="B6903" s="19" t="s">
        <v>6760</v>
      </c>
      <c r="E6903" s="20">
        <v>14.58</v>
      </c>
      <c r="F6903">
        <f>MATCH(A:A,'Crown Aug Uploads '!B:B,0)</f>
        <v>242</v>
      </c>
    </row>
    <row r="6904" spans="1:6" x14ac:dyDescent="0.3">
      <c r="A6904">
        <v>6040128</v>
      </c>
      <c r="B6904" s="19" t="s">
        <v>6761</v>
      </c>
      <c r="E6904" s="20">
        <v>29.75</v>
      </c>
      <c r="F6904">
        <f>MATCH(A:A,'Crown Aug Uploads '!B:B,0)</f>
        <v>7130</v>
      </c>
    </row>
    <row r="6905" spans="1:6" x14ac:dyDescent="0.3">
      <c r="A6905">
        <v>6046430</v>
      </c>
      <c r="B6905" s="19" t="s">
        <v>6762</v>
      </c>
      <c r="E6905" s="20">
        <v>7.53</v>
      </c>
      <c r="F6905">
        <f>MATCH(A:A,'Crown Aug Uploads '!B:B,0)</f>
        <v>7131</v>
      </c>
    </row>
    <row r="6906" spans="1:6" x14ac:dyDescent="0.3">
      <c r="A6906">
        <v>6061768</v>
      </c>
      <c r="B6906" s="19" t="s">
        <v>6763</v>
      </c>
      <c r="E6906" s="20">
        <v>11</v>
      </c>
      <c r="F6906">
        <f>MATCH(A:A,'Crown Aug Uploads '!B:B,0)</f>
        <v>7132</v>
      </c>
    </row>
    <row r="6907" spans="1:6" x14ac:dyDescent="0.3">
      <c r="A6907">
        <v>6055422</v>
      </c>
      <c r="B6907" s="19" t="s">
        <v>6764</v>
      </c>
      <c r="E6907" s="20">
        <v>23.14</v>
      </c>
      <c r="F6907">
        <f>MATCH(A:A,'Crown Aug Uploads '!B:B,0)</f>
        <v>7133</v>
      </c>
    </row>
    <row r="6908" spans="1:6" x14ac:dyDescent="0.3">
      <c r="A6908">
        <v>6055421</v>
      </c>
      <c r="B6908" s="19" t="s">
        <v>6765</v>
      </c>
      <c r="E6908" s="20">
        <v>36.89</v>
      </c>
      <c r="F6908">
        <f>MATCH(A:A,'Crown Aug Uploads '!B:B,0)</f>
        <v>7134</v>
      </c>
    </row>
    <row r="6909" spans="1:6" x14ac:dyDescent="0.3">
      <c r="A6909">
        <v>6055419</v>
      </c>
      <c r="B6909" s="19" t="s">
        <v>6766</v>
      </c>
      <c r="E6909" s="20">
        <v>36.89</v>
      </c>
      <c r="F6909">
        <f>MATCH(A:A,'Crown Aug Uploads '!B:B,0)</f>
        <v>7135</v>
      </c>
    </row>
    <row r="6910" spans="1:6" x14ac:dyDescent="0.3">
      <c r="A6910">
        <v>6055418</v>
      </c>
      <c r="B6910" s="19" t="s">
        <v>6767</v>
      </c>
      <c r="E6910" s="20">
        <v>36.89</v>
      </c>
      <c r="F6910">
        <f>MATCH(A:A,'Crown Aug Uploads '!B:B,0)</f>
        <v>7136</v>
      </c>
    </row>
    <row r="6911" spans="1:6" x14ac:dyDescent="0.3">
      <c r="A6911">
        <v>6055416</v>
      </c>
      <c r="B6911" s="19" t="s">
        <v>6768</v>
      </c>
      <c r="E6911" s="20">
        <v>11.45</v>
      </c>
      <c r="F6911">
        <f>MATCH(A:A,'Crown Aug Uploads '!B:B,0)</f>
        <v>7137</v>
      </c>
    </row>
    <row r="6912" spans="1:6" x14ac:dyDescent="0.3">
      <c r="A6912">
        <v>6055414</v>
      </c>
      <c r="B6912" s="19" t="s">
        <v>6769</v>
      </c>
      <c r="E6912" s="20">
        <v>11.45</v>
      </c>
      <c r="F6912">
        <f>MATCH(A:A,'Crown Aug Uploads '!B:B,0)</f>
        <v>7138</v>
      </c>
    </row>
    <row r="6913" spans="1:6" x14ac:dyDescent="0.3">
      <c r="A6913">
        <v>6055413</v>
      </c>
      <c r="B6913" s="19" t="s">
        <v>6770</v>
      </c>
      <c r="E6913" s="20">
        <v>11.45</v>
      </c>
      <c r="F6913">
        <f>MATCH(A:A,'Crown Aug Uploads '!B:B,0)</f>
        <v>7139</v>
      </c>
    </row>
    <row r="6914" spans="1:6" x14ac:dyDescent="0.3">
      <c r="A6914">
        <v>6055412</v>
      </c>
      <c r="B6914" s="19" t="s">
        <v>6771</v>
      </c>
      <c r="E6914" s="20">
        <v>11.45</v>
      </c>
      <c r="F6914">
        <f>MATCH(A:A,'Crown Aug Uploads '!B:B,0)</f>
        <v>7140</v>
      </c>
    </row>
    <row r="6915" spans="1:6" x14ac:dyDescent="0.3">
      <c r="A6915">
        <v>6055411</v>
      </c>
      <c r="B6915" s="19" t="s">
        <v>6772</v>
      </c>
      <c r="E6915" s="20">
        <v>11.45</v>
      </c>
      <c r="F6915">
        <f>MATCH(A:A,'Crown Aug Uploads '!B:B,0)</f>
        <v>7141</v>
      </c>
    </row>
    <row r="6916" spans="1:6" x14ac:dyDescent="0.3">
      <c r="A6916">
        <v>6055410</v>
      </c>
      <c r="B6916" s="19" t="s">
        <v>6773</v>
      </c>
      <c r="E6916" s="20">
        <v>11.45</v>
      </c>
      <c r="F6916">
        <f>MATCH(A:A,'Crown Aug Uploads '!B:B,0)</f>
        <v>7142</v>
      </c>
    </row>
    <row r="6917" spans="1:6" x14ac:dyDescent="0.3">
      <c r="A6917">
        <v>6054550</v>
      </c>
      <c r="B6917" s="19" t="s">
        <v>6774</v>
      </c>
      <c r="E6917" s="20">
        <v>11.63</v>
      </c>
      <c r="F6917">
        <f>MATCH(A:A,'Crown Aug Uploads '!B:B,0)</f>
        <v>7143</v>
      </c>
    </row>
    <row r="6918" spans="1:6" x14ac:dyDescent="0.3">
      <c r="A6918">
        <v>6054549</v>
      </c>
      <c r="B6918" s="19" t="s">
        <v>6775</v>
      </c>
      <c r="E6918" s="20">
        <v>11.63</v>
      </c>
      <c r="F6918">
        <f>MATCH(A:A,'Crown Aug Uploads '!B:B,0)</f>
        <v>7144</v>
      </c>
    </row>
    <row r="6919" spans="1:6" x14ac:dyDescent="0.3">
      <c r="A6919">
        <v>6054548</v>
      </c>
      <c r="B6919" s="19" t="s">
        <v>6776</v>
      </c>
      <c r="E6919" s="20">
        <v>11.63</v>
      </c>
      <c r="F6919">
        <f>MATCH(A:A,'Crown Aug Uploads '!B:B,0)</f>
        <v>7145</v>
      </c>
    </row>
    <row r="6920" spans="1:6" x14ac:dyDescent="0.3">
      <c r="A6920">
        <v>6054547</v>
      </c>
      <c r="B6920" s="19" t="s">
        <v>6777</v>
      </c>
      <c r="E6920" s="20">
        <v>11.63</v>
      </c>
      <c r="F6920">
        <f>MATCH(A:A,'Crown Aug Uploads '!B:B,0)</f>
        <v>7146</v>
      </c>
    </row>
    <row r="6921" spans="1:6" x14ac:dyDescent="0.3">
      <c r="A6921">
        <v>6054438</v>
      </c>
      <c r="B6921" s="19" t="s">
        <v>221</v>
      </c>
      <c r="E6921" s="20">
        <v>5.26</v>
      </c>
      <c r="F6921">
        <f>MATCH(A:A,'Crown Aug Uploads '!B:B,0)</f>
        <v>272</v>
      </c>
    </row>
    <row r="6922" spans="1:6" x14ac:dyDescent="0.3">
      <c r="A6922">
        <v>6054437</v>
      </c>
      <c r="B6922" s="19" t="s">
        <v>6778</v>
      </c>
      <c r="E6922" s="20">
        <v>3.71</v>
      </c>
      <c r="F6922">
        <f>MATCH(A:A,'Crown Aug Uploads '!B:B,0)</f>
        <v>7147</v>
      </c>
    </row>
    <row r="6923" spans="1:6" x14ac:dyDescent="0.3">
      <c r="A6923">
        <v>6054131</v>
      </c>
      <c r="B6923" s="19" t="s">
        <v>6779</v>
      </c>
      <c r="E6923" s="20">
        <v>16.3</v>
      </c>
      <c r="F6923">
        <f>MATCH(A:A,'Crown Aug Uploads '!B:B,0)</f>
        <v>7148</v>
      </c>
    </row>
    <row r="6924" spans="1:6" x14ac:dyDescent="0.3">
      <c r="A6924">
        <v>6054130</v>
      </c>
      <c r="B6924" s="19" t="s">
        <v>6780</v>
      </c>
      <c r="E6924" s="20">
        <v>8.5</v>
      </c>
      <c r="F6924">
        <f>MATCH(A:A,'Crown Aug Uploads '!B:B,0)</f>
        <v>7149</v>
      </c>
    </row>
    <row r="6925" spans="1:6" x14ac:dyDescent="0.3">
      <c r="A6925">
        <v>6054129</v>
      </c>
      <c r="B6925" s="19" t="s">
        <v>6781</v>
      </c>
      <c r="E6925" s="20">
        <v>10.130000000000001</v>
      </c>
      <c r="F6925">
        <f>MATCH(A:A,'Crown Aug Uploads '!B:B,0)</f>
        <v>7150</v>
      </c>
    </row>
    <row r="6926" spans="1:6" x14ac:dyDescent="0.3">
      <c r="A6926">
        <v>6054072</v>
      </c>
      <c r="B6926" s="19" t="s">
        <v>6782</v>
      </c>
      <c r="E6926" s="20">
        <v>7.29</v>
      </c>
      <c r="F6926">
        <f>MATCH(A:A,'Crown Aug Uploads '!B:B,0)</f>
        <v>7151</v>
      </c>
    </row>
    <row r="6927" spans="1:6" x14ac:dyDescent="0.3">
      <c r="A6927">
        <v>6053956</v>
      </c>
      <c r="B6927" s="19" t="s">
        <v>6783</v>
      </c>
      <c r="E6927" s="20">
        <v>5.34</v>
      </c>
      <c r="F6927">
        <f>MATCH(A:A,'Crown Aug Uploads '!B:B,0)</f>
        <v>7152</v>
      </c>
    </row>
    <row r="6928" spans="1:6" x14ac:dyDescent="0.3">
      <c r="A6928">
        <v>6053645</v>
      </c>
      <c r="B6928" s="19" t="s">
        <v>6784</v>
      </c>
      <c r="E6928" s="20">
        <v>10.58</v>
      </c>
      <c r="F6928">
        <f>MATCH(A:A,'Crown Aug Uploads '!B:B,0)</f>
        <v>7153</v>
      </c>
    </row>
    <row r="6929" spans="1:6" x14ac:dyDescent="0.3">
      <c r="A6929">
        <v>6053183</v>
      </c>
      <c r="B6929" s="19" t="s">
        <v>6785</v>
      </c>
      <c r="E6929" s="20">
        <v>15.52</v>
      </c>
      <c r="F6929">
        <f>MATCH(A:A,'Crown Aug Uploads '!B:B,0)</f>
        <v>1357</v>
      </c>
    </row>
    <row r="6930" spans="1:6" x14ac:dyDescent="0.3">
      <c r="A6930">
        <v>6053182</v>
      </c>
      <c r="B6930" s="19" t="s">
        <v>6786</v>
      </c>
      <c r="E6930" s="20">
        <v>14.36</v>
      </c>
      <c r="F6930">
        <f>MATCH(A:A,'Crown Aug Uploads '!B:B,0)</f>
        <v>1356</v>
      </c>
    </row>
    <row r="6931" spans="1:6" x14ac:dyDescent="0.3">
      <c r="A6931">
        <v>6053181</v>
      </c>
      <c r="B6931" s="19" t="s">
        <v>6787</v>
      </c>
      <c r="E6931" s="20">
        <v>12.83</v>
      </c>
      <c r="F6931">
        <f>MATCH(A:A,'Crown Aug Uploads '!B:B,0)</f>
        <v>1355</v>
      </c>
    </row>
    <row r="6932" spans="1:6" x14ac:dyDescent="0.3">
      <c r="A6932">
        <v>6053134</v>
      </c>
      <c r="B6932" s="19" t="s">
        <v>220</v>
      </c>
      <c r="E6932" s="20">
        <v>7.92</v>
      </c>
      <c r="F6932">
        <f>MATCH(A:A,'Crown Aug Uploads '!B:B,0)</f>
        <v>1354</v>
      </c>
    </row>
    <row r="6933" spans="1:6" x14ac:dyDescent="0.3">
      <c r="A6933">
        <v>6053133</v>
      </c>
      <c r="B6933" s="19" t="s">
        <v>219</v>
      </c>
      <c r="E6933" s="20">
        <v>7.92</v>
      </c>
      <c r="F6933">
        <f>MATCH(A:A,'Crown Aug Uploads '!B:B,0)</f>
        <v>1351</v>
      </c>
    </row>
    <row r="6934" spans="1:6" x14ac:dyDescent="0.3">
      <c r="A6934">
        <v>6049857</v>
      </c>
      <c r="B6934" s="19" t="s">
        <v>6788</v>
      </c>
      <c r="E6934" s="20">
        <v>20.39</v>
      </c>
      <c r="F6934">
        <f>MATCH(A:A,'Crown Aug Uploads '!B:B,0)</f>
        <v>7154</v>
      </c>
    </row>
    <row r="6935" spans="1:6" x14ac:dyDescent="0.3">
      <c r="A6935">
        <v>6046432</v>
      </c>
      <c r="B6935" s="19" t="s">
        <v>218</v>
      </c>
      <c r="E6935" s="20">
        <v>7.53</v>
      </c>
      <c r="F6935">
        <f>MATCH(A:A,'Crown Aug Uploads '!B:B,0)</f>
        <v>4</v>
      </c>
    </row>
    <row r="6936" spans="1:6" x14ac:dyDescent="0.3">
      <c r="A6936">
        <v>6046431</v>
      </c>
      <c r="B6936" s="19" t="s">
        <v>6789</v>
      </c>
      <c r="E6936" s="20">
        <v>4.8</v>
      </c>
      <c r="F6936">
        <f>MATCH(A:A,'Crown Aug Uploads '!B:B,0)</f>
        <v>7155</v>
      </c>
    </row>
    <row r="6937" spans="1:6" x14ac:dyDescent="0.3">
      <c r="A6937">
        <v>6040053</v>
      </c>
      <c r="B6937" s="19" t="s">
        <v>6790</v>
      </c>
      <c r="E6937" s="20">
        <v>7.53</v>
      </c>
      <c r="F6937">
        <f>MATCH(A:A,'Crown Aug Uploads '!B:B,0)</f>
        <v>7156</v>
      </c>
    </row>
    <row r="6938" spans="1:6" x14ac:dyDescent="0.3">
      <c r="A6938">
        <v>6040051</v>
      </c>
      <c r="B6938" s="19" t="s">
        <v>6791</v>
      </c>
      <c r="E6938" s="20">
        <v>10.73</v>
      </c>
      <c r="F6938">
        <f>MATCH(A:A,'Crown Aug Uploads '!B:B,0)</f>
        <v>7157</v>
      </c>
    </row>
    <row r="6939" spans="1:6" x14ac:dyDescent="0.3">
      <c r="A6939">
        <v>6040043</v>
      </c>
      <c r="B6939" s="19" t="s">
        <v>6792</v>
      </c>
      <c r="E6939" s="20">
        <v>10.26</v>
      </c>
      <c r="F6939">
        <f>MATCH(A:A,'Crown Aug Uploads '!B:B,0)</f>
        <v>7158</v>
      </c>
    </row>
    <row r="6940" spans="1:6" x14ac:dyDescent="0.3">
      <c r="A6940">
        <v>6040037</v>
      </c>
      <c r="B6940" s="19" t="s">
        <v>6793</v>
      </c>
      <c r="E6940" s="20">
        <v>7.78</v>
      </c>
      <c r="F6940">
        <f>MATCH(A:A,'Crown Aug Uploads '!B:B,0)</f>
        <v>7159</v>
      </c>
    </row>
    <row r="6941" spans="1:6" x14ac:dyDescent="0.3">
      <c r="A6941">
        <v>6040036</v>
      </c>
      <c r="B6941" s="19" t="s">
        <v>6794</v>
      </c>
      <c r="E6941" s="20">
        <v>7.78</v>
      </c>
      <c r="F6941">
        <f>MATCH(A:A,'Crown Aug Uploads '!B:B,0)</f>
        <v>7160</v>
      </c>
    </row>
    <row r="6942" spans="1:6" x14ac:dyDescent="0.3">
      <c r="A6942">
        <v>6040035</v>
      </c>
      <c r="B6942" s="19" t="s">
        <v>6795</v>
      </c>
      <c r="E6942" s="20">
        <v>7.78</v>
      </c>
      <c r="F6942">
        <f>MATCH(A:A,'Crown Aug Uploads '!B:B,0)</f>
        <v>7161</v>
      </c>
    </row>
    <row r="6943" spans="1:6" x14ac:dyDescent="0.3">
      <c r="A6943">
        <v>6040034</v>
      </c>
      <c r="B6943" s="19" t="s">
        <v>6796</v>
      </c>
      <c r="E6943" s="20">
        <v>7.78</v>
      </c>
      <c r="F6943">
        <f>MATCH(A:A,'Crown Aug Uploads '!B:B,0)</f>
        <v>7162</v>
      </c>
    </row>
    <row r="6944" spans="1:6" x14ac:dyDescent="0.3">
      <c r="A6944">
        <v>6040032</v>
      </c>
      <c r="B6944" s="19" t="s">
        <v>6797</v>
      </c>
      <c r="E6944" s="20">
        <v>7.78</v>
      </c>
      <c r="F6944">
        <f>MATCH(A:A,'Crown Aug Uploads '!B:B,0)</f>
        <v>7163</v>
      </c>
    </row>
    <row r="6945" spans="1:6" x14ac:dyDescent="0.3">
      <c r="A6945">
        <v>6040031</v>
      </c>
      <c r="B6945" s="19" t="s">
        <v>6798</v>
      </c>
      <c r="E6945" s="20">
        <v>7.78</v>
      </c>
      <c r="F6945">
        <f>MATCH(A:A,'Crown Aug Uploads '!B:B,0)</f>
        <v>7164</v>
      </c>
    </row>
    <row r="6946" spans="1:6" x14ac:dyDescent="0.3">
      <c r="A6946">
        <v>6040030</v>
      </c>
      <c r="B6946" s="19" t="s">
        <v>6799</v>
      </c>
      <c r="E6946" s="20">
        <v>7.78</v>
      </c>
      <c r="F6946">
        <f>MATCH(A:A,'Crown Aug Uploads '!B:B,0)</f>
        <v>7165</v>
      </c>
    </row>
    <row r="6947" spans="1:6" x14ac:dyDescent="0.3">
      <c r="A6947">
        <v>6040029</v>
      </c>
      <c r="B6947" s="19" t="s">
        <v>6800</v>
      </c>
      <c r="E6947" s="20">
        <v>7.78</v>
      </c>
      <c r="F6947">
        <f>MATCH(A:A,'Crown Aug Uploads '!B:B,0)</f>
        <v>7166</v>
      </c>
    </row>
    <row r="6948" spans="1:6" x14ac:dyDescent="0.3">
      <c r="A6948">
        <v>6040028</v>
      </c>
      <c r="B6948" s="19" t="s">
        <v>6801</v>
      </c>
      <c r="E6948" s="20">
        <v>7.78</v>
      </c>
      <c r="F6948">
        <f>MATCH(A:A,'Crown Aug Uploads '!B:B,0)</f>
        <v>7167</v>
      </c>
    </row>
    <row r="6949" spans="1:6" x14ac:dyDescent="0.3">
      <c r="A6949">
        <v>6040027</v>
      </c>
      <c r="B6949" s="19" t="s">
        <v>6802</v>
      </c>
      <c r="E6949" s="20">
        <v>7.78</v>
      </c>
      <c r="F6949">
        <f>MATCH(A:A,'Crown Aug Uploads '!B:B,0)</f>
        <v>7168</v>
      </c>
    </row>
    <row r="6950" spans="1:6" x14ac:dyDescent="0.3">
      <c r="A6950">
        <v>6040026</v>
      </c>
      <c r="B6950" s="19" t="s">
        <v>6803</v>
      </c>
      <c r="E6950" s="20">
        <v>7.78</v>
      </c>
      <c r="F6950">
        <f>MATCH(A:A,'Crown Aug Uploads '!B:B,0)</f>
        <v>7169</v>
      </c>
    </row>
    <row r="6951" spans="1:6" x14ac:dyDescent="0.3">
      <c r="A6951">
        <v>6040025</v>
      </c>
      <c r="B6951" s="19" t="s">
        <v>6804</v>
      </c>
      <c r="E6951" s="20">
        <v>7.78</v>
      </c>
      <c r="F6951">
        <f>MATCH(A:A,'Crown Aug Uploads '!B:B,0)</f>
        <v>7170</v>
      </c>
    </row>
    <row r="6952" spans="1:6" x14ac:dyDescent="0.3">
      <c r="A6952">
        <v>6040024</v>
      </c>
      <c r="B6952" s="19" t="s">
        <v>6805</v>
      </c>
      <c r="E6952" s="20">
        <v>7.78</v>
      </c>
      <c r="F6952">
        <f>MATCH(A:A,'Crown Aug Uploads '!B:B,0)</f>
        <v>7171</v>
      </c>
    </row>
    <row r="6953" spans="1:6" x14ac:dyDescent="0.3">
      <c r="A6953">
        <v>6040023</v>
      </c>
      <c r="B6953" s="19" t="s">
        <v>6806</v>
      </c>
      <c r="E6953" s="20">
        <v>7.78</v>
      </c>
      <c r="F6953">
        <f>MATCH(A:A,'Crown Aug Uploads '!B:B,0)</f>
        <v>7172</v>
      </c>
    </row>
    <row r="6954" spans="1:6" x14ac:dyDescent="0.3">
      <c r="A6954">
        <v>6040022</v>
      </c>
      <c r="B6954" s="19" t="s">
        <v>6807</v>
      </c>
      <c r="E6954" s="20">
        <v>7.78</v>
      </c>
      <c r="F6954">
        <f>MATCH(A:A,'Crown Aug Uploads '!B:B,0)</f>
        <v>7173</v>
      </c>
    </row>
    <row r="6955" spans="1:6" x14ac:dyDescent="0.3">
      <c r="A6955">
        <v>6040021</v>
      </c>
      <c r="B6955" s="19" t="s">
        <v>6808</v>
      </c>
      <c r="E6955" s="20">
        <v>7.78</v>
      </c>
      <c r="F6955">
        <f>MATCH(A:A,'Crown Aug Uploads '!B:B,0)</f>
        <v>7174</v>
      </c>
    </row>
    <row r="6956" spans="1:6" x14ac:dyDescent="0.3">
      <c r="A6956">
        <v>6040020</v>
      </c>
      <c r="B6956" s="19" t="s">
        <v>6809</v>
      </c>
      <c r="E6956" s="20">
        <v>7.78</v>
      </c>
      <c r="F6956">
        <f>MATCH(A:A,'Crown Aug Uploads '!B:B,0)</f>
        <v>7175</v>
      </c>
    </row>
    <row r="6957" spans="1:6" x14ac:dyDescent="0.3">
      <c r="A6957">
        <v>6040014</v>
      </c>
      <c r="B6957" s="19" t="s">
        <v>6810</v>
      </c>
      <c r="E6957" s="20">
        <v>20.39</v>
      </c>
      <c r="F6957">
        <f>MATCH(A:A,'Crown Aug Uploads '!B:B,0)</f>
        <v>7176</v>
      </c>
    </row>
    <row r="6958" spans="1:6" x14ac:dyDescent="0.3">
      <c r="A6958">
        <v>6040013</v>
      </c>
      <c r="B6958" s="19" t="s">
        <v>6811</v>
      </c>
      <c r="E6958" s="20">
        <v>20.39</v>
      </c>
      <c r="F6958">
        <f>MATCH(A:A,'Crown Aug Uploads '!B:B,0)</f>
        <v>7177</v>
      </c>
    </row>
    <row r="6959" spans="1:6" x14ac:dyDescent="0.3">
      <c r="A6959">
        <v>6040012</v>
      </c>
      <c r="B6959" s="19" t="s">
        <v>6812</v>
      </c>
      <c r="E6959" s="20">
        <v>7.53</v>
      </c>
      <c r="F6959">
        <f>MATCH(A:A,'Crown Aug Uploads '!B:B,0)</f>
        <v>7178</v>
      </c>
    </row>
    <row r="6960" spans="1:6" x14ac:dyDescent="0.3">
      <c r="A6960">
        <v>6040011</v>
      </c>
      <c r="B6960" s="19" t="s">
        <v>6813</v>
      </c>
      <c r="E6960" s="20">
        <v>10.73</v>
      </c>
      <c r="F6960">
        <f>MATCH(A:A,'Crown Aug Uploads '!B:B,0)</f>
        <v>7179</v>
      </c>
    </row>
    <row r="6961" spans="1:6" x14ac:dyDescent="0.3">
      <c r="A6961">
        <v>6040010</v>
      </c>
      <c r="B6961" s="19" t="s">
        <v>6814</v>
      </c>
      <c r="E6961" s="20">
        <v>10.73</v>
      </c>
      <c r="F6961">
        <f>MATCH(A:A,'Crown Aug Uploads '!B:B,0)</f>
        <v>7180</v>
      </c>
    </row>
    <row r="6962" spans="1:6" x14ac:dyDescent="0.3">
      <c r="A6962">
        <v>6040009</v>
      </c>
      <c r="B6962" s="19" t="s">
        <v>6815</v>
      </c>
      <c r="E6962" s="20">
        <v>10.73</v>
      </c>
      <c r="F6962">
        <f>MATCH(A:A,'Crown Aug Uploads '!B:B,0)</f>
        <v>7181</v>
      </c>
    </row>
    <row r="6963" spans="1:6" x14ac:dyDescent="0.3">
      <c r="A6963">
        <v>6040008</v>
      </c>
      <c r="B6963" s="19" t="s">
        <v>6816</v>
      </c>
      <c r="E6963" s="20">
        <v>10.26</v>
      </c>
      <c r="F6963">
        <f>MATCH(A:A,'Crown Aug Uploads '!B:B,0)</f>
        <v>7182</v>
      </c>
    </row>
    <row r="6964" spans="1:6" x14ac:dyDescent="0.3">
      <c r="A6964">
        <v>6040007</v>
      </c>
      <c r="B6964" s="19" t="s">
        <v>6817</v>
      </c>
      <c r="E6964" s="20">
        <v>7.53</v>
      </c>
      <c r="F6964">
        <f>MATCH(A:A,'Crown Aug Uploads '!B:B,0)</f>
        <v>7183</v>
      </c>
    </row>
    <row r="6965" spans="1:6" x14ac:dyDescent="0.3">
      <c r="A6965">
        <v>6040006</v>
      </c>
      <c r="B6965" s="19" t="s">
        <v>6818</v>
      </c>
      <c r="E6965" s="20">
        <v>8.99</v>
      </c>
      <c r="F6965">
        <f>MATCH(A:A,'Crown Aug Uploads '!B:B,0)</f>
        <v>7184</v>
      </c>
    </row>
    <row r="6966" spans="1:6" x14ac:dyDescent="0.3">
      <c r="A6966">
        <v>6040004</v>
      </c>
      <c r="B6966" s="19" t="s">
        <v>6819</v>
      </c>
      <c r="E6966" s="20">
        <v>10.73</v>
      </c>
      <c r="F6966">
        <f>MATCH(A:A,'Crown Aug Uploads '!B:B,0)</f>
        <v>7185</v>
      </c>
    </row>
    <row r="6967" spans="1:6" x14ac:dyDescent="0.3">
      <c r="A6967">
        <v>6040003</v>
      </c>
      <c r="B6967" s="19" t="s">
        <v>6820</v>
      </c>
      <c r="E6967" s="20">
        <v>9.39</v>
      </c>
      <c r="F6967">
        <f>MATCH(A:A,'Crown Aug Uploads '!B:B,0)</f>
        <v>7186</v>
      </c>
    </row>
    <row r="6968" spans="1:6" x14ac:dyDescent="0.3">
      <c r="A6968">
        <v>6040054</v>
      </c>
      <c r="B6968" s="19" t="s">
        <v>6821</v>
      </c>
      <c r="E6968" s="20">
        <v>10.26</v>
      </c>
      <c r="F6968">
        <f>MATCH(A:A,'Crown Aug Uploads '!B:B,0)</f>
        <v>7187</v>
      </c>
    </row>
    <row r="6969" spans="1:6" x14ac:dyDescent="0.3">
      <c r="A6969">
        <v>6040125</v>
      </c>
      <c r="B6969" s="19" t="s">
        <v>222</v>
      </c>
      <c r="E6969" s="20">
        <v>4.8</v>
      </c>
      <c r="F6969">
        <f>MATCH(A:A,'Crown Aug Uploads '!B:B,0)</f>
        <v>38</v>
      </c>
    </row>
    <row r="6970" spans="1:6" x14ac:dyDescent="0.3">
      <c r="A6970">
        <v>6040124</v>
      </c>
      <c r="B6970" s="19" t="s">
        <v>6822</v>
      </c>
      <c r="E6970" s="20">
        <v>20.39</v>
      </c>
      <c r="F6970">
        <f>MATCH(A:A,'Crown Aug Uploads '!B:B,0)</f>
        <v>7188</v>
      </c>
    </row>
    <row r="6971" spans="1:6" x14ac:dyDescent="0.3">
      <c r="A6971">
        <v>6040122</v>
      </c>
      <c r="B6971" s="19" t="s">
        <v>6823</v>
      </c>
      <c r="E6971" s="20">
        <v>7.53</v>
      </c>
      <c r="F6971">
        <f>MATCH(A:A,'Crown Aug Uploads '!B:B,0)</f>
        <v>7189</v>
      </c>
    </row>
    <row r="6972" spans="1:6" x14ac:dyDescent="0.3">
      <c r="A6972">
        <v>6040121</v>
      </c>
      <c r="B6972" s="19" t="s">
        <v>6824</v>
      </c>
      <c r="E6972" s="20">
        <v>7.53</v>
      </c>
      <c r="F6972">
        <f>MATCH(A:A,'Crown Aug Uploads '!B:B,0)</f>
        <v>7190</v>
      </c>
    </row>
    <row r="6973" spans="1:6" x14ac:dyDescent="0.3">
      <c r="A6973">
        <v>6040120</v>
      </c>
      <c r="B6973" s="19" t="s">
        <v>6825</v>
      </c>
      <c r="E6973" s="20">
        <v>7.53</v>
      </c>
      <c r="F6973">
        <f>MATCH(A:A,'Crown Aug Uploads '!B:B,0)</f>
        <v>1361</v>
      </c>
    </row>
    <row r="6974" spans="1:6" x14ac:dyDescent="0.3">
      <c r="A6974">
        <v>6040119</v>
      </c>
      <c r="B6974" s="19" t="s">
        <v>6826</v>
      </c>
      <c r="E6974" s="20">
        <v>7.53</v>
      </c>
      <c r="F6974">
        <f>MATCH(A:A,'Crown Aug Uploads '!B:B,0)</f>
        <v>7191</v>
      </c>
    </row>
    <row r="6975" spans="1:6" x14ac:dyDescent="0.3">
      <c r="A6975">
        <v>6040118</v>
      </c>
      <c r="B6975" s="19" t="s">
        <v>223</v>
      </c>
      <c r="E6975" s="20">
        <v>4.8</v>
      </c>
      <c r="F6975">
        <f>MATCH(A:A,'Crown Aug Uploads '!B:B,0)</f>
        <v>51</v>
      </c>
    </row>
    <row r="6976" spans="1:6" x14ac:dyDescent="0.3">
      <c r="A6976">
        <v>6040117</v>
      </c>
      <c r="B6976" s="19" t="s">
        <v>6827</v>
      </c>
      <c r="E6976" s="20">
        <v>19.14</v>
      </c>
      <c r="F6976">
        <f>MATCH(A:A,'Crown Aug Uploads '!B:B,0)</f>
        <v>7192</v>
      </c>
    </row>
    <row r="6977" spans="1:6" x14ac:dyDescent="0.3">
      <c r="A6977">
        <v>6040116</v>
      </c>
      <c r="B6977" s="19" t="s">
        <v>6828</v>
      </c>
      <c r="E6977" s="20">
        <v>19.14</v>
      </c>
      <c r="F6977">
        <f>MATCH(A:A,'Crown Aug Uploads '!B:B,0)</f>
        <v>7193</v>
      </c>
    </row>
    <row r="6978" spans="1:6" x14ac:dyDescent="0.3">
      <c r="A6978">
        <v>6040113</v>
      </c>
      <c r="B6978" s="19" t="s">
        <v>6829</v>
      </c>
      <c r="E6978" s="20">
        <v>10.73</v>
      </c>
      <c r="F6978">
        <f>MATCH(A:A,'Crown Aug Uploads '!B:B,0)</f>
        <v>7194</v>
      </c>
    </row>
    <row r="6979" spans="1:6" x14ac:dyDescent="0.3">
      <c r="A6979">
        <v>6040112</v>
      </c>
      <c r="B6979" s="19" t="s">
        <v>6830</v>
      </c>
      <c r="E6979" s="20">
        <v>8.2899999999999991</v>
      </c>
      <c r="F6979">
        <f>MATCH(A:A,'Crown Aug Uploads '!B:B,0)</f>
        <v>7195</v>
      </c>
    </row>
    <row r="6980" spans="1:6" x14ac:dyDescent="0.3">
      <c r="A6980">
        <v>6040111</v>
      </c>
      <c r="B6980" s="19" t="s">
        <v>6831</v>
      </c>
      <c r="E6980" s="20">
        <v>9.73</v>
      </c>
      <c r="F6980">
        <f>MATCH(A:A,'Crown Aug Uploads '!B:B,0)</f>
        <v>7196</v>
      </c>
    </row>
    <row r="6981" spans="1:6" x14ac:dyDescent="0.3">
      <c r="A6981">
        <v>6040102</v>
      </c>
      <c r="B6981" s="19" t="s">
        <v>6832</v>
      </c>
      <c r="E6981" s="20">
        <v>20.39</v>
      </c>
      <c r="F6981">
        <f>MATCH(A:A,'Crown Aug Uploads '!B:B,0)</f>
        <v>7197</v>
      </c>
    </row>
    <row r="6982" spans="1:6" x14ac:dyDescent="0.3">
      <c r="A6982">
        <v>6040101</v>
      </c>
      <c r="B6982" s="19" t="s">
        <v>6833</v>
      </c>
      <c r="E6982" s="20">
        <v>20.39</v>
      </c>
      <c r="F6982">
        <f>MATCH(A:A,'Crown Aug Uploads '!B:B,0)</f>
        <v>7198</v>
      </c>
    </row>
    <row r="6983" spans="1:6" x14ac:dyDescent="0.3">
      <c r="A6983">
        <v>6040100</v>
      </c>
      <c r="B6983" s="19" t="s">
        <v>6834</v>
      </c>
      <c r="E6983" s="20">
        <v>20.39</v>
      </c>
      <c r="F6983">
        <f>MATCH(A:A,'Crown Aug Uploads '!B:B,0)</f>
        <v>7199</v>
      </c>
    </row>
    <row r="6984" spans="1:6" x14ac:dyDescent="0.3">
      <c r="A6984">
        <v>6040099</v>
      </c>
      <c r="B6984" s="19" t="s">
        <v>6835</v>
      </c>
      <c r="E6984" s="20">
        <v>20.39</v>
      </c>
      <c r="F6984">
        <f>MATCH(A:A,'Crown Aug Uploads '!B:B,0)</f>
        <v>7200</v>
      </c>
    </row>
    <row r="6985" spans="1:6" x14ac:dyDescent="0.3">
      <c r="A6985">
        <v>6040098</v>
      </c>
      <c r="B6985" s="19" t="s">
        <v>6836</v>
      </c>
      <c r="E6985" s="20">
        <v>20.39</v>
      </c>
      <c r="F6985">
        <f>MATCH(A:A,'Crown Aug Uploads '!B:B,0)</f>
        <v>7201</v>
      </c>
    </row>
    <row r="6986" spans="1:6" x14ac:dyDescent="0.3">
      <c r="A6986">
        <v>6040097</v>
      </c>
      <c r="B6986" s="19" t="s">
        <v>6837</v>
      </c>
      <c r="E6986" s="20">
        <v>20.39</v>
      </c>
      <c r="F6986">
        <f>MATCH(A:A,'Crown Aug Uploads '!B:B,0)</f>
        <v>7202</v>
      </c>
    </row>
    <row r="6987" spans="1:6" x14ac:dyDescent="0.3">
      <c r="A6987">
        <v>6040096</v>
      </c>
      <c r="B6987" s="19" t="s">
        <v>6838</v>
      </c>
      <c r="E6987" s="20">
        <v>20.39</v>
      </c>
      <c r="F6987">
        <f>MATCH(A:A,'Crown Aug Uploads '!B:B,0)</f>
        <v>7203</v>
      </c>
    </row>
    <row r="6988" spans="1:6" x14ac:dyDescent="0.3">
      <c r="A6988">
        <v>6040095</v>
      </c>
      <c r="B6988" s="19" t="s">
        <v>6839</v>
      </c>
      <c r="E6988" s="20">
        <v>20.39</v>
      </c>
      <c r="F6988">
        <f>MATCH(A:A,'Crown Aug Uploads '!B:B,0)</f>
        <v>7204</v>
      </c>
    </row>
    <row r="6989" spans="1:6" x14ac:dyDescent="0.3">
      <c r="A6989">
        <v>6040094</v>
      </c>
      <c r="B6989" s="19" t="s">
        <v>6840</v>
      </c>
      <c r="E6989" s="20">
        <v>20.39</v>
      </c>
      <c r="F6989">
        <f>MATCH(A:A,'Crown Aug Uploads '!B:B,0)</f>
        <v>7205</v>
      </c>
    </row>
    <row r="6990" spans="1:6" x14ac:dyDescent="0.3">
      <c r="A6990">
        <v>6040093</v>
      </c>
      <c r="B6990" s="19" t="s">
        <v>6841</v>
      </c>
      <c r="E6990" s="20">
        <v>20.39</v>
      </c>
      <c r="F6990">
        <f>MATCH(A:A,'Crown Aug Uploads '!B:B,0)</f>
        <v>520</v>
      </c>
    </row>
    <row r="6991" spans="1:6" x14ac:dyDescent="0.3">
      <c r="A6991">
        <v>6040089</v>
      </c>
      <c r="B6991" s="19" t="s">
        <v>6842</v>
      </c>
      <c r="E6991" s="20">
        <v>7.53</v>
      </c>
      <c r="F6991">
        <f>MATCH(A:A,'Crown Aug Uploads '!B:B,0)</f>
        <v>7206</v>
      </c>
    </row>
    <row r="6992" spans="1:6" x14ac:dyDescent="0.3">
      <c r="A6992">
        <v>6040087</v>
      </c>
      <c r="B6992" s="19" t="s">
        <v>6843</v>
      </c>
      <c r="E6992" s="20">
        <v>7.53</v>
      </c>
      <c r="F6992">
        <f>MATCH(A:A,'Crown Aug Uploads '!B:B,0)</f>
        <v>7207</v>
      </c>
    </row>
    <row r="6993" spans="1:11" x14ac:dyDescent="0.3">
      <c r="A6993">
        <v>6040086</v>
      </c>
      <c r="B6993" s="19" t="s">
        <v>6844</v>
      </c>
      <c r="E6993" s="20">
        <v>7.53</v>
      </c>
      <c r="F6993">
        <f>MATCH(A:A,'Crown Aug Uploads '!B:B,0)</f>
        <v>7208</v>
      </c>
    </row>
    <row r="6994" spans="1:11" x14ac:dyDescent="0.3">
      <c r="A6994">
        <v>6040084</v>
      </c>
      <c r="B6994" s="19" t="s">
        <v>6845</v>
      </c>
      <c r="E6994" s="20">
        <v>7.53</v>
      </c>
      <c r="F6994">
        <f>MATCH(A:A,'Crown Aug Uploads '!B:B,0)</f>
        <v>7209</v>
      </c>
    </row>
    <row r="6995" spans="1:11" x14ac:dyDescent="0.3">
      <c r="A6995">
        <v>6040083</v>
      </c>
      <c r="B6995" s="19" t="s">
        <v>6846</v>
      </c>
      <c r="E6995" s="20">
        <v>7.53</v>
      </c>
      <c r="F6995">
        <f>MATCH(A:A,'Crown Aug Uploads '!B:B,0)</f>
        <v>7210</v>
      </c>
    </row>
    <row r="6996" spans="1:11" x14ac:dyDescent="0.3">
      <c r="A6996">
        <v>6040081</v>
      </c>
      <c r="B6996" s="19" t="s">
        <v>6847</v>
      </c>
      <c r="E6996" s="20">
        <v>7.53</v>
      </c>
      <c r="F6996">
        <f>MATCH(A:A,'Crown Aug Uploads '!B:B,0)</f>
        <v>7211</v>
      </c>
    </row>
    <row r="6997" spans="1:11" x14ac:dyDescent="0.3">
      <c r="A6997">
        <v>6040079</v>
      </c>
      <c r="B6997" s="19" t="s">
        <v>6848</v>
      </c>
      <c r="E6997" s="20">
        <v>10.26</v>
      </c>
      <c r="F6997">
        <f>MATCH(A:A,'Crown Aug Uploads '!B:B,0)</f>
        <v>7212</v>
      </c>
    </row>
    <row r="6998" spans="1:11" x14ac:dyDescent="0.3">
      <c r="A6998">
        <v>6040078</v>
      </c>
      <c r="B6998" s="19" t="s">
        <v>6849</v>
      </c>
      <c r="E6998" s="20">
        <v>10.73</v>
      </c>
      <c r="F6998">
        <f>MATCH(A:A,'Crown Aug Uploads '!B:B,0)</f>
        <v>7213</v>
      </c>
    </row>
    <row r="6999" spans="1:11" x14ac:dyDescent="0.3">
      <c r="A6999">
        <v>6040077</v>
      </c>
      <c r="B6999" s="19" t="s">
        <v>224</v>
      </c>
      <c r="E6999" s="20">
        <v>7.53</v>
      </c>
      <c r="F6999">
        <f>MATCH(A:A,'Crown Aug Uploads '!B:B,0)</f>
        <v>1362</v>
      </c>
    </row>
    <row r="7000" spans="1:11" hidden="1" x14ac:dyDescent="0.3">
      <c r="A7000">
        <v>5091366</v>
      </c>
      <c r="B7000" s="19" t="s">
        <v>6850</v>
      </c>
      <c r="D7000" t="str">
        <f>TRIM(RIGHT(SUBSTITUTE(B7000," ",REPT(" ",100)),100))</f>
        <v>1L</v>
      </c>
      <c r="E7000" s="20">
        <v>16.39</v>
      </c>
      <c r="F7000">
        <f>MATCH(A:A,'Crown Aug Uploads '!B:B,0)</f>
        <v>981</v>
      </c>
      <c r="K7000" t="str">
        <f>TRIM(RIGHT(SUBSTITUTE(B7000," ",REPT(" ",100)),100))</f>
        <v>1L</v>
      </c>
    </row>
    <row r="7001" spans="1:11" hidden="1" x14ac:dyDescent="0.3">
      <c r="A7001">
        <v>5091367</v>
      </c>
      <c r="B7001" s="19" t="s">
        <v>6851</v>
      </c>
      <c r="D7001" t="str">
        <f t="shared" ref="D7001:D7064" si="6">TRIM(RIGHT(SUBSTITUTE(B7001," ",REPT(" ",100)),100))</f>
        <v>2.5L</v>
      </c>
      <c r="E7001" s="20">
        <v>36.43</v>
      </c>
      <c r="F7001">
        <f>MATCH(A:A,'Crown Aug Uploads '!B:B,0)</f>
        <v>982</v>
      </c>
    </row>
    <row r="7002" spans="1:11" hidden="1" x14ac:dyDescent="0.3">
      <c r="A7002">
        <v>5091368</v>
      </c>
      <c r="B7002" s="19" t="s">
        <v>6852</v>
      </c>
      <c r="D7002" t="str">
        <f t="shared" si="6"/>
        <v>1L</v>
      </c>
      <c r="E7002" s="20">
        <v>16.39</v>
      </c>
      <c r="F7002">
        <f>MATCH(A:A,'Crown Aug Uploads '!B:B,0)</f>
        <v>983</v>
      </c>
    </row>
    <row r="7003" spans="1:11" hidden="1" x14ac:dyDescent="0.3">
      <c r="A7003">
        <v>5091369</v>
      </c>
      <c r="B7003" s="19" t="s">
        <v>6853</v>
      </c>
      <c r="D7003" t="str">
        <f t="shared" si="6"/>
        <v>2.5L</v>
      </c>
      <c r="E7003" s="20">
        <v>36.43</v>
      </c>
      <c r="F7003">
        <f>MATCH(A:A,'Crown Aug Uploads '!B:B,0)</f>
        <v>984</v>
      </c>
    </row>
    <row r="7004" spans="1:11" hidden="1" x14ac:dyDescent="0.3">
      <c r="A7004">
        <v>5091370</v>
      </c>
      <c r="B7004" s="19" t="s">
        <v>6854</v>
      </c>
      <c r="D7004" t="str">
        <f t="shared" si="6"/>
        <v>1L</v>
      </c>
      <c r="E7004" s="20">
        <v>16.39</v>
      </c>
      <c r="F7004">
        <f>MATCH(A:A,'Crown Aug Uploads '!B:B,0)</f>
        <v>985</v>
      </c>
    </row>
    <row r="7005" spans="1:11" hidden="1" x14ac:dyDescent="0.3">
      <c r="A7005">
        <v>5091371</v>
      </c>
      <c r="B7005" s="19" t="s">
        <v>6855</v>
      </c>
      <c r="D7005" t="str">
        <f t="shared" si="6"/>
        <v>2.5L</v>
      </c>
      <c r="E7005" s="20">
        <v>36.43</v>
      </c>
      <c r="F7005">
        <f>MATCH(A:A,'Crown Aug Uploads '!B:B,0)</f>
        <v>986</v>
      </c>
    </row>
    <row r="7006" spans="1:11" hidden="1" x14ac:dyDescent="0.3">
      <c r="A7006">
        <v>5091374</v>
      </c>
      <c r="B7006" s="19" t="s">
        <v>6856</v>
      </c>
      <c r="D7006" t="str">
        <f t="shared" si="6"/>
        <v>1L</v>
      </c>
      <c r="E7006" s="20">
        <v>16.39</v>
      </c>
      <c r="F7006">
        <f>MATCH(A:A,'Crown Aug Uploads '!B:B,0)</f>
        <v>987</v>
      </c>
    </row>
    <row r="7007" spans="1:11" hidden="1" x14ac:dyDescent="0.3">
      <c r="A7007">
        <v>5091375</v>
      </c>
      <c r="B7007" s="19" t="s">
        <v>6857</v>
      </c>
      <c r="D7007" t="str">
        <f t="shared" si="6"/>
        <v>2.5L</v>
      </c>
      <c r="E7007" s="20">
        <v>36.43</v>
      </c>
      <c r="F7007">
        <f>MATCH(A:A,'Crown Aug Uploads '!B:B,0)</f>
        <v>988</v>
      </c>
    </row>
    <row r="7008" spans="1:11" hidden="1" x14ac:dyDescent="0.3">
      <c r="A7008">
        <v>5091372</v>
      </c>
      <c r="B7008" s="19" t="s">
        <v>6858</v>
      </c>
      <c r="D7008" t="str">
        <f t="shared" si="6"/>
        <v>1L</v>
      </c>
      <c r="E7008" s="20">
        <v>16.39</v>
      </c>
      <c r="F7008">
        <f>MATCH(A:A,'Crown Aug Uploads '!B:B,0)</f>
        <v>989</v>
      </c>
    </row>
    <row r="7009" spans="1:6" hidden="1" x14ac:dyDescent="0.3">
      <c r="A7009">
        <v>5091373</v>
      </c>
      <c r="B7009" s="19" t="s">
        <v>6859</v>
      </c>
      <c r="D7009" t="str">
        <f t="shared" si="6"/>
        <v>2.5L</v>
      </c>
      <c r="E7009" s="20">
        <v>36.43</v>
      </c>
      <c r="F7009">
        <f>MATCH(A:A,'Crown Aug Uploads '!B:B,0)</f>
        <v>355</v>
      </c>
    </row>
    <row r="7010" spans="1:6" hidden="1" x14ac:dyDescent="0.3">
      <c r="A7010">
        <v>5028487</v>
      </c>
      <c r="B7010" s="19" t="s">
        <v>6860</v>
      </c>
      <c r="D7010" t="str">
        <f t="shared" si="6"/>
        <v>1L</v>
      </c>
      <c r="E7010" s="20">
        <v>14.57</v>
      </c>
      <c r="F7010">
        <f>MATCH(A:A,'Crown Aug Uploads '!B:B,0)</f>
        <v>1000</v>
      </c>
    </row>
    <row r="7011" spans="1:6" hidden="1" x14ac:dyDescent="0.3">
      <c r="A7011">
        <v>5028485</v>
      </c>
      <c r="B7011" s="19" t="s">
        <v>6861</v>
      </c>
      <c r="D7011" t="str">
        <f t="shared" si="6"/>
        <v>5L</v>
      </c>
      <c r="E7011" s="20">
        <v>63.24</v>
      </c>
      <c r="F7011">
        <f>MATCH(A:A,'Crown Aug Uploads '!B:B,0)</f>
        <v>692</v>
      </c>
    </row>
    <row r="7012" spans="1:6" hidden="1" x14ac:dyDescent="0.3">
      <c r="A7012">
        <v>5028484</v>
      </c>
      <c r="B7012" s="19" t="s">
        <v>6862</v>
      </c>
      <c r="D7012" t="str">
        <f t="shared" si="6"/>
        <v>2.5L</v>
      </c>
      <c r="E7012" s="20">
        <v>34.049999999999997</v>
      </c>
      <c r="F7012">
        <f>MATCH(A:A,'Crown Aug Uploads '!B:B,0)</f>
        <v>990</v>
      </c>
    </row>
    <row r="7013" spans="1:6" hidden="1" x14ac:dyDescent="0.3">
      <c r="A7013">
        <v>5028483</v>
      </c>
      <c r="B7013" s="19" t="s">
        <v>6863</v>
      </c>
      <c r="D7013" t="str">
        <f t="shared" si="6"/>
        <v>1L</v>
      </c>
      <c r="E7013" s="20">
        <v>14.57</v>
      </c>
      <c r="F7013">
        <f>MATCH(A:A,'Crown Aug Uploads '!B:B,0)</f>
        <v>991</v>
      </c>
    </row>
    <row r="7014" spans="1:6" hidden="1" x14ac:dyDescent="0.3">
      <c r="A7014">
        <v>5028481</v>
      </c>
      <c r="B7014" s="19" t="s">
        <v>6864</v>
      </c>
      <c r="D7014" t="str">
        <f t="shared" si="6"/>
        <v>5L</v>
      </c>
      <c r="E7014" s="20">
        <v>63.24</v>
      </c>
      <c r="F7014">
        <f>MATCH(A:A,'Crown Aug Uploads '!B:B,0)</f>
        <v>992</v>
      </c>
    </row>
    <row r="7015" spans="1:6" hidden="1" x14ac:dyDescent="0.3">
      <c r="A7015">
        <v>5028480</v>
      </c>
      <c r="B7015" s="19" t="s">
        <v>6865</v>
      </c>
      <c r="D7015" t="str">
        <f t="shared" si="6"/>
        <v>2.5L</v>
      </c>
      <c r="E7015" s="20">
        <v>34.049999999999997</v>
      </c>
      <c r="F7015">
        <f>MATCH(A:A,'Crown Aug Uploads '!B:B,0)</f>
        <v>993</v>
      </c>
    </row>
    <row r="7016" spans="1:6" hidden="1" x14ac:dyDescent="0.3">
      <c r="A7016">
        <v>5028479</v>
      </c>
      <c r="B7016" s="19" t="s">
        <v>6866</v>
      </c>
      <c r="D7016" t="str">
        <f t="shared" si="6"/>
        <v>1L</v>
      </c>
      <c r="E7016" s="20">
        <v>14.57</v>
      </c>
      <c r="F7016">
        <f>MATCH(A:A,'Crown Aug Uploads '!B:B,0)</f>
        <v>994</v>
      </c>
    </row>
    <row r="7017" spans="1:6" hidden="1" x14ac:dyDescent="0.3">
      <c r="A7017">
        <v>5028477</v>
      </c>
      <c r="B7017" s="19" t="s">
        <v>6867</v>
      </c>
      <c r="D7017" t="str">
        <f t="shared" si="6"/>
        <v>5L</v>
      </c>
      <c r="E7017" s="20">
        <v>63.24</v>
      </c>
      <c r="F7017">
        <f>MATCH(A:A,'Crown Aug Uploads '!B:B,0)</f>
        <v>995</v>
      </c>
    </row>
    <row r="7018" spans="1:6" hidden="1" x14ac:dyDescent="0.3">
      <c r="A7018">
        <v>5028476</v>
      </c>
      <c r="B7018" s="19" t="s">
        <v>6868</v>
      </c>
      <c r="D7018" t="str">
        <f t="shared" si="6"/>
        <v>2.5L</v>
      </c>
      <c r="E7018" s="20">
        <v>34.049999999999997</v>
      </c>
      <c r="F7018">
        <f>MATCH(A:A,'Crown Aug Uploads '!B:B,0)</f>
        <v>996</v>
      </c>
    </row>
    <row r="7019" spans="1:6" hidden="1" x14ac:dyDescent="0.3">
      <c r="A7019">
        <v>5028475</v>
      </c>
      <c r="B7019" s="19" t="s">
        <v>6869</v>
      </c>
      <c r="D7019" t="str">
        <f t="shared" si="6"/>
        <v>1L</v>
      </c>
      <c r="E7019" s="20">
        <v>14.57</v>
      </c>
      <c r="F7019">
        <f>MATCH(A:A,'Crown Aug Uploads '!B:B,0)</f>
        <v>997</v>
      </c>
    </row>
    <row r="7020" spans="1:6" hidden="1" x14ac:dyDescent="0.3">
      <c r="A7020">
        <v>5028473</v>
      </c>
      <c r="B7020" s="19" t="s">
        <v>6870</v>
      </c>
      <c r="D7020" t="str">
        <f t="shared" si="6"/>
        <v>1L</v>
      </c>
      <c r="E7020" s="20">
        <v>14.57</v>
      </c>
      <c r="F7020">
        <f>MATCH(A:A,'Crown Aug Uploads '!B:B,0)</f>
        <v>998</v>
      </c>
    </row>
    <row r="7021" spans="1:6" hidden="1" x14ac:dyDescent="0.3">
      <c r="A7021">
        <v>5028471</v>
      </c>
      <c r="B7021" s="19" t="s">
        <v>6871</v>
      </c>
      <c r="D7021" t="str">
        <f t="shared" si="6"/>
        <v>20L</v>
      </c>
      <c r="E7021" s="20">
        <v>185.35</v>
      </c>
      <c r="F7021">
        <f>MATCH(A:A,'Crown Aug Uploads '!B:B,0)</f>
        <v>999</v>
      </c>
    </row>
    <row r="7022" spans="1:6" hidden="1" x14ac:dyDescent="0.3">
      <c r="A7022">
        <v>5028488</v>
      </c>
      <c r="B7022" s="19" t="s">
        <v>6872</v>
      </c>
      <c r="D7022" t="str">
        <f t="shared" si="6"/>
        <v>2.5L</v>
      </c>
      <c r="E7022" s="20">
        <v>34.049999999999997</v>
      </c>
      <c r="F7022">
        <f>MATCH(A:A,'Crown Aug Uploads '!B:B,0)</f>
        <v>534</v>
      </c>
    </row>
    <row r="7023" spans="1:6" hidden="1" x14ac:dyDescent="0.3">
      <c r="A7023">
        <v>5028489</v>
      </c>
      <c r="B7023" s="19" t="s">
        <v>6873</v>
      </c>
      <c r="D7023" t="str">
        <f t="shared" si="6"/>
        <v>5L</v>
      </c>
      <c r="E7023" s="20">
        <v>63.24</v>
      </c>
      <c r="F7023">
        <f>MATCH(A:A,'Crown Aug Uploads '!B:B,0)</f>
        <v>442</v>
      </c>
    </row>
    <row r="7024" spans="1:6" hidden="1" x14ac:dyDescent="0.3">
      <c r="A7024">
        <v>5028491</v>
      </c>
      <c r="B7024" s="19" t="s">
        <v>6874</v>
      </c>
      <c r="D7024" t="str">
        <f t="shared" si="6"/>
        <v>1L</v>
      </c>
      <c r="E7024" s="20">
        <v>14.57</v>
      </c>
      <c r="F7024">
        <f>MATCH(A:A,'Crown Aug Uploads '!B:B,0)</f>
        <v>1001</v>
      </c>
    </row>
    <row r="7025" spans="1:6" hidden="1" x14ac:dyDescent="0.3">
      <c r="A7025">
        <v>5028492</v>
      </c>
      <c r="B7025" s="19" t="s">
        <v>6875</v>
      </c>
      <c r="D7025" t="str">
        <f t="shared" si="6"/>
        <v>2.5L</v>
      </c>
      <c r="E7025" s="20">
        <v>34.049999999999997</v>
      </c>
      <c r="F7025">
        <f>MATCH(A:A,'Crown Aug Uploads '!B:B,0)</f>
        <v>693</v>
      </c>
    </row>
    <row r="7026" spans="1:6" hidden="1" x14ac:dyDescent="0.3">
      <c r="A7026">
        <v>5028493</v>
      </c>
      <c r="B7026" s="19" t="s">
        <v>6876</v>
      </c>
      <c r="D7026" t="str">
        <f t="shared" si="6"/>
        <v>5L</v>
      </c>
      <c r="E7026" s="20">
        <v>63.24</v>
      </c>
      <c r="F7026">
        <f>MATCH(A:A,'Crown Aug Uploads '!B:B,0)</f>
        <v>694</v>
      </c>
    </row>
    <row r="7027" spans="1:6" hidden="1" x14ac:dyDescent="0.3">
      <c r="A7027">
        <v>5028498</v>
      </c>
      <c r="B7027" s="19" t="s">
        <v>6877</v>
      </c>
      <c r="D7027" t="str">
        <f t="shared" si="6"/>
        <v>1L</v>
      </c>
      <c r="E7027" s="20">
        <v>14.57</v>
      </c>
      <c r="F7027">
        <f>MATCH(A:A,'Crown Aug Uploads '!B:B,0)</f>
        <v>695</v>
      </c>
    </row>
    <row r="7028" spans="1:6" hidden="1" x14ac:dyDescent="0.3">
      <c r="A7028">
        <v>5028499</v>
      </c>
      <c r="B7028" s="19" t="s">
        <v>6878</v>
      </c>
      <c r="D7028" t="str">
        <f t="shared" si="6"/>
        <v>20L</v>
      </c>
      <c r="E7028" s="20">
        <v>185.35</v>
      </c>
      <c r="F7028">
        <f>MATCH(A:A,'Crown Aug Uploads '!B:B,0)</f>
        <v>1002</v>
      </c>
    </row>
    <row r="7029" spans="1:6" hidden="1" x14ac:dyDescent="0.3">
      <c r="A7029">
        <v>5028502</v>
      </c>
      <c r="B7029" s="19" t="s">
        <v>6879</v>
      </c>
      <c r="D7029" t="str">
        <f t="shared" si="6"/>
        <v>1L</v>
      </c>
      <c r="E7029" s="20">
        <v>14.57</v>
      </c>
      <c r="F7029">
        <f>MATCH(A:A,'Crown Aug Uploads '!B:B,0)</f>
        <v>1003</v>
      </c>
    </row>
    <row r="7030" spans="1:6" hidden="1" x14ac:dyDescent="0.3">
      <c r="A7030">
        <v>5028503</v>
      </c>
      <c r="B7030" s="19" t="s">
        <v>6880</v>
      </c>
      <c r="D7030" t="str">
        <f t="shared" si="6"/>
        <v>2.5L</v>
      </c>
      <c r="E7030" s="20">
        <v>34.049999999999997</v>
      </c>
      <c r="F7030">
        <f>MATCH(A:A,'Crown Aug Uploads '!B:B,0)</f>
        <v>535</v>
      </c>
    </row>
    <row r="7031" spans="1:6" hidden="1" x14ac:dyDescent="0.3">
      <c r="A7031">
        <v>5028504</v>
      </c>
      <c r="B7031" s="19" t="s">
        <v>6881</v>
      </c>
      <c r="D7031" t="str">
        <f t="shared" si="6"/>
        <v>5L</v>
      </c>
      <c r="E7031" s="20">
        <v>63.24</v>
      </c>
      <c r="F7031">
        <f>MATCH(A:A,'Crown Aug Uploads '!B:B,0)</f>
        <v>1004</v>
      </c>
    </row>
    <row r="7032" spans="1:6" hidden="1" x14ac:dyDescent="0.3">
      <c r="A7032">
        <v>5090979</v>
      </c>
      <c r="B7032" s="19" t="s">
        <v>6882</v>
      </c>
      <c r="D7032" t="str">
        <f t="shared" si="6"/>
        <v>1L</v>
      </c>
      <c r="E7032" s="20">
        <v>14.57</v>
      </c>
      <c r="F7032">
        <f>MATCH(A:A,'Crown Aug Uploads '!B:B,0)</f>
        <v>1005</v>
      </c>
    </row>
    <row r="7033" spans="1:6" hidden="1" x14ac:dyDescent="0.3">
      <c r="A7033">
        <v>5090980</v>
      </c>
      <c r="B7033" s="19" t="s">
        <v>6883</v>
      </c>
      <c r="D7033" t="str">
        <f t="shared" si="6"/>
        <v>2.5L</v>
      </c>
      <c r="E7033" s="20">
        <v>34.049999999999997</v>
      </c>
      <c r="F7033">
        <f>MATCH(A:A,'Crown Aug Uploads '!B:B,0)</f>
        <v>1006</v>
      </c>
    </row>
    <row r="7034" spans="1:6" hidden="1" x14ac:dyDescent="0.3">
      <c r="A7034">
        <v>5028470</v>
      </c>
      <c r="B7034" s="19" t="s">
        <v>6884</v>
      </c>
      <c r="D7034" t="str">
        <f t="shared" si="6"/>
        <v>1L</v>
      </c>
      <c r="E7034" s="20">
        <v>14.57</v>
      </c>
      <c r="F7034">
        <f>MATCH(A:A,'Crown Aug Uploads '!B:B,0)</f>
        <v>1020</v>
      </c>
    </row>
    <row r="7035" spans="1:6" hidden="1" x14ac:dyDescent="0.3">
      <c r="A7035">
        <v>5012897</v>
      </c>
      <c r="B7035" s="19" t="s">
        <v>6885</v>
      </c>
      <c r="D7035" t="str">
        <f t="shared" si="6"/>
        <v>2.5L</v>
      </c>
      <c r="E7035" s="20">
        <v>34.049999999999997</v>
      </c>
      <c r="F7035">
        <f>MATCH(A:A,'Crown Aug Uploads '!B:B,0)</f>
        <v>1007</v>
      </c>
    </row>
    <row r="7036" spans="1:6" hidden="1" x14ac:dyDescent="0.3">
      <c r="A7036">
        <v>5012901</v>
      </c>
      <c r="B7036" s="19" t="s">
        <v>6886</v>
      </c>
      <c r="D7036" t="str">
        <f t="shared" si="6"/>
        <v>2.5L</v>
      </c>
      <c r="E7036" s="20">
        <v>34.049999999999997</v>
      </c>
      <c r="F7036">
        <f>MATCH(A:A,'Crown Aug Uploads '!B:B,0)</f>
        <v>1008</v>
      </c>
    </row>
    <row r="7037" spans="1:6" hidden="1" x14ac:dyDescent="0.3">
      <c r="A7037">
        <v>5012903</v>
      </c>
      <c r="B7037" s="19" t="s">
        <v>6887</v>
      </c>
      <c r="D7037" t="str">
        <f t="shared" si="6"/>
        <v>2.5L</v>
      </c>
      <c r="E7037" s="20">
        <v>34.049999999999997</v>
      </c>
      <c r="F7037">
        <f>MATCH(A:A,'Crown Aug Uploads '!B:B,0)</f>
        <v>1009</v>
      </c>
    </row>
    <row r="7038" spans="1:6" hidden="1" x14ac:dyDescent="0.3">
      <c r="A7038">
        <v>5012919</v>
      </c>
      <c r="B7038" s="19" t="s">
        <v>6888</v>
      </c>
      <c r="D7038" t="str">
        <f t="shared" si="6"/>
        <v>5L</v>
      </c>
      <c r="E7038" s="20">
        <v>63.24</v>
      </c>
      <c r="F7038">
        <f>MATCH(A:A,'Crown Aug Uploads '!B:B,0)</f>
        <v>1010</v>
      </c>
    </row>
    <row r="7039" spans="1:6" hidden="1" x14ac:dyDescent="0.3">
      <c r="A7039">
        <v>5012923</v>
      </c>
      <c r="B7039" s="19" t="s">
        <v>6889</v>
      </c>
      <c r="D7039" t="str">
        <f t="shared" si="6"/>
        <v>5L</v>
      </c>
      <c r="E7039" s="20">
        <v>63.24</v>
      </c>
      <c r="F7039">
        <f>MATCH(A:A,'Crown Aug Uploads '!B:B,0)</f>
        <v>1011</v>
      </c>
    </row>
    <row r="7040" spans="1:6" hidden="1" x14ac:dyDescent="0.3">
      <c r="A7040">
        <v>5012924</v>
      </c>
      <c r="B7040" s="19" t="s">
        <v>6890</v>
      </c>
      <c r="D7040" t="str">
        <f t="shared" si="6"/>
        <v>5L</v>
      </c>
      <c r="E7040" s="20">
        <v>63.24</v>
      </c>
      <c r="F7040">
        <f>MATCH(A:A,'Crown Aug Uploads '!B:B,0)</f>
        <v>1012</v>
      </c>
    </row>
    <row r="7041" spans="1:6" hidden="1" x14ac:dyDescent="0.3">
      <c r="A7041">
        <v>5028457</v>
      </c>
      <c r="B7041" s="19" t="s">
        <v>6891</v>
      </c>
      <c r="D7041" t="str">
        <f t="shared" si="6"/>
        <v>1L</v>
      </c>
      <c r="E7041" s="20">
        <v>14.57</v>
      </c>
      <c r="F7041">
        <f>MATCH(A:A,'Crown Aug Uploads '!B:B,0)</f>
        <v>1013</v>
      </c>
    </row>
    <row r="7042" spans="1:6" hidden="1" x14ac:dyDescent="0.3">
      <c r="A7042">
        <v>5028458</v>
      </c>
      <c r="B7042" s="19" t="s">
        <v>6892</v>
      </c>
      <c r="D7042" t="str">
        <f t="shared" si="6"/>
        <v>2.5L</v>
      </c>
      <c r="E7042" s="20">
        <v>34.049999999999997</v>
      </c>
      <c r="F7042">
        <f>MATCH(A:A,'Crown Aug Uploads '!B:B,0)</f>
        <v>536</v>
      </c>
    </row>
    <row r="7043" spans="1:6" hidden="1" x14ac:dyDescent="0.3">
      <c r="A7043">
        <v>5028459</v>
      </c>
      <c r="B7043" s="19" t="s">
        <v>6893</v>
      </c>
      <c r="D7043" t="str">
        <f t="shared" si="6"/>
        <v>5L</v>
      </c>
      <c r="E7043" s="20">
        <v>63.24</v>
      </c>
      <c r="F7043">
        <f>MATCH(A:A,'Crown Aug Uploads '!B:B,0)</f>
        <v>537</v>
      </c>
    </row>
    <row r="7044" spans="1:6" hidden="1" x14ac:dyDescent="0.3">
      <c r="A7044">
        <v>5028461</v>
      </c>
      <c r="B7044" s="19" t="s">
        <v>6894</v>
      </c>
      <c r="D7044" t="str">
        <f t="shared" si="6"/>
        <v>1L</v>
      </c>
      <c r="E7044" s="20">
        <v>14.57</v>
      </c>
      <c r="F7044">
        <f>MATCH(A:A,'Crown Aug Uploads '!B:B,0)</f>
        <v>1014</v>
      </c>
    </row>
    <row r="7045" spans="1:6" hidden="1" x14ac:dyDescent="0.3">
      <c r="A7045">
        <v>5028462</v>
      </c>
      <c r="B7045" s="19" t="s">
        <v>6895</v>
      </c>
      <c r="D7045" t="str">
        <f t="shared" si="6"/>
        <v>2.5L</v>
      </c>
      <c r="E7045" s="20">
        <v>34.049999999999997</v>
      </c>
      <c r="F7045">
        <f>MATCH(A:A,'Crown Aug Uploads '!B:B,0)</f>
        <v>1015</v>
      </c>
    </row>
    <row r="7046" spans="1:6" hidden="1" x14ac:dyDescent="0.3">
      <c r="A7046">
        <v>5028463</v>
      </c>
      <c r="B7046" s="19" t="s">
        <v>6896</v>
      </c>
      <c r="D7046" t="str">
        <f t="shared" si="6"/>
        <v>5L</v>
      </c>
      <c r="E7046" s="20">
        <v>63.24</v>
      </c>
      <c r="F7046">
        <f>MATCH(A:A,'Crown Aug Uploads '!B:B,0)</f>
        <v>1016</v>
      </c>
    </row>
    <row r="7047" spans="1:6" hidden="1" x14ac:dyDescent="0.3">
      <c r="A7047">
        <v>5028464</v>
      </c>
      <c r="B7047" s="19" t="s">
        <v>6897</v>
      </c>
      <c r="D7047" t="str">
        <f t="shared" si="6"/>
        <v>20L</v>
      </c>
      <c r="E7047" s="20">
        <v>185.35</v>
      </c>
      <c r="F7047">
        <f>MATCH(A:A,'Crown Aug Uploads '!B:B,0)</f>
        <v>1017</v>
      </c>
    </row>
    <row r="7048" spans="1:6" x14ac:dyDescent="0.3">
      <c r="A7048">
        <v>5028465</v>
      </c>
      <c r="B7048" s="19" t="s">
        <v>6898</v>
      </c>
      <c r="D7048" t="str">
        <f t="shared" si="6"/>
        <v>1L</v>
      </c>
      <c r="E7048" s="20">
        <v>14.57</v>
      </c>
      <c r="F7048">
        <f>MATCH(A:A,'Crown Aug Uploads '!B:B,0)</f>
        <v>1018</v>
      </c>
    </row>
    <row r="7049" spans="1:6" x14ac:dyDescent="0.3">
      <c r="A7049">
        <v>5028466</v>
      </c>
      <c r="B7049" s="19" t="s">
        <v>6899</v>
      </c>
      <c r="D7049" t="str">
        <f t="shared" si="6"/>
        <v>2.5L</v>
      </c>
      <c r="E7049" s="20">
        <v>34.049999999999997</v>
      </c>
      <c r="F7049">
        <f>MATCH(A:A,'Crown Aug Uploads '!B:B,0)</f>
        <v>696</v>
      </c>
    </row>
    <row r="7050" spans="1:6" x14ac:dyDescent="0.3">
      <c r="A7050">
        <v>5028467</v>
      </c>
      <c r="B7050" s="19" t="s">
        <v>6900</v>
      </c>
      <c r="D7050" t="str">
        <f t="shared" si="6"/>
        <v>5L</v>
      </c>
      <c r="E7050" s="20">
        <v>63.24</v>
      </c>
      <c r="F7050">
        <f>MATCH(A:A,'Crown Aug Uploads '!B:B,0)</f>
        <v>443</v>
      </c>
    </row>
    <row r="7051" spans="1:6" x14ac:dyDescent="0.3">
      <c r="A7051">
        <v>5028468</v>
      </c>
      <c r="B7051" s="19" t="s">
        <v>6901</v>
      </c>
      <c r="D7051" t="str">
        <f t="shared" si="6"/>
        <v>20L</v>
      </c>
      <c r="E7051" s="20">
        <v>185.35</v>
      </c>
      <c r="F7051">
        <f>MATCH(A:A,'Crown Aug Uploads '!B:B,0)</f>
        <v>1019</v>
      </c>
    </row>
    <row r="7052" spans="1:6" hidden="1" x14ac:dyDescent="0.3">
      <c r="A7052">
        <v>5028507</v>
      </c>
      <c r="B7052" s="19" t="s">
        <v>6902</v>
      </c>
      <c r="D7052" t="str">
        <f t="shared" si="6"/>
        <v>5L</v>
      </c>
      <c r="E7052" s="20">
        <v>63.24</v>
      </c>
      <c r="F7052">
        <f>MATCH(A:A,'Crown Aug Uploads '!B:B,0)</f>
        <v>1021</v>
      </c>
    </row>
    <row r="7053" spans="1:6" hidden="1" x14ac:dyDescent="0.3">
      <c r="A7053">
        <v>5028506</v>
      </c>
      <c r="B7053" s="19" t="s">
        <v>6903</v>
      </c>
      <c r="D7053" t="str">
        <f t="shared" si="6"/>
        <v>2.5L</v>
      </c>
      <c r="E7053" s="20">
        <v>34.049999999999997</v>
      </c>
      <c r="F7053">
        <f>MATCH(A:A,'Crown Aug Uploads '!B:B,0)</f>
        <v>1022</v>
      </c>
    </row>
    <row r="7054" spans="1:6" hidden="1" x14ac:dyDescent="0.3">
      <c r="A7054">
        <v>5028505</v>
      </c>
      <c r="B7054" s="19" t="s">
        <v>6904</v>
      </c>
      <c r="D7054" t="str">
        <f t="shared" si="6"/>
        <v>1L</v>
      </c>
      <c r="E7054" s="20">
        <v>14.57</v>
      </c>
      <c r="F7054">
        <f>MATCH(A:A,'Crown Aug Uploads '!B:B,0)</f>
        <v>1023</v>
      </c>
    </row>
    <row r="7055" spans="1:6" hidden="1" x14ac:dyDescent="0.3">
      <c r="A7055">
        <v>5028509</v>
      </c>
      <c r="B7055" s="19" t="s">
        <v>6905</v>
      </c>
      <c r="D7055" t="str">
        <f t="shared" si="6"/>
        <v>2.5L</v>
      </c>
      <c r="E7055" s="20">
        <v>34.049999999999997</v>
      </c>
      <c r="F7055">
        <f>MATCH(A:A,'Crown Aug Uploads '!B:B,0)</f>
        <v>1024</v>
      </c>
    </row>
    <row r="7056" spans="1:6" hidden="1" x14ac:dyDescent="0.3">
      <c r="A7056">
        <v>5028510</v>
      </c>
      <c r="B7056" s="19" t="s">
        <v>6906</v>
      </c>
      <c r="D7056" t="str">
        <f t="shared" si="6"/>
        <v>5L</v>
      </c>
      <c r="E7056" s="20">
        <v>63.24</v>
      </c>
      <c r="F7056">
        <f>MATCH(A:A,'Crown Aug Uploads '!B:B,0)</f>
        <v>1025</v>
      </c>
    </row>
    <row r="7057" spans="1:6" hidden="1" x14ac:dyDescent="0.3">
      <c r="A7057">
        <v>5028558</v>
      </c>
      <c r="B7057" s="19" t="s">
        <v>6907</v>
      </c>
      <c r="D7057" t="str">
        <f t="shared" si="6"/>
        <v>500ML</v>
      </c>
      <c r="E7057" s="20">
        <v>9.7200000000000006</v>
      </c>
      <c r="F7057">
        <f>MATCH(A:A,'Crown Aug Uploads '!B:B,0)</f>
        <v>1032</v>
      </c>
    </row>
    <row r="7058" spans="1:6" hidden="1" x14ac:dyDescent="0.3">
      <c r="A7058">
        <v>5028557</v>
      </c>
      <c r="B7058" s="19" t="s">
        <v>6908</v>
      </c>
      <c r="D7058" t="str">
        <f t="shared" si="6"/>
        <v>5L</v>
      </c>
      <c r="E7058" s="20">
        <v>68.12</v>
      </c>
      <c r="F7058">
        <f>MATCH(A:A,'Crown Aug Uploads '!B:B,0)</f>
        <v>1031</v>
      </c>
    </row>
    <row r="7059" spans="1:6" hidden="1" x14ac:dyDescent="0.3">
      <c r="A7059">
        <v>5028556</v>
      </c>
      <c r="B7059" s="19" t="s">
        <v>6909</v>
      </c>
      <c r="D7059" t="str">
        <f t="shared" si="6"/>
        <v>2.5L</v>
      </c>
      <c r="E7059" s="20">
        <v>38.92</v>
      </c>
      <c r="F7059">
        <f>MATCH(A:A,'Crown Aug Uploads '!B:B,0)</f>
        <v>697</v>
      </c>
    </row>
    <row r="7060" spans="1:6" hidden="1" x14ac:dyDescent="0.3">
      <c r="A7060">
        <v>5028555</v>
      </c>
      <c r="B7060" s="19" t="s">
        <v>6910</v>
      </c>
      <c r="D7060" t="str">
        <f t="shared" si="6"/>
        <v>1L</v>
      </c>
      <c r="E7060" s="20">
        <v>17.510000000000002</v>
      </c>
      <c r="F7060">
        <f>MATCH(A:A,'Crown Aug Uploads '!B:B,0)</f>
        <v>1030</v>
      </c>
    </row>
    <row r="7061" spans="1:6" hidden="1" x14ac:dyDescent="0.3">
      <c r="A7061">
        <v>5028554</v>
      </c>
      <c r="B7061" s="19" t="s">
        <v>6911</v>
      </c>
      <c r="D7061" t="str">
        <f t="shared" si="6"/>
        <v>500ML</v>
      </c>
      <c r="E7061" s="20">
        <v>9.7200000000000006</v>
      </c>
      <c r="F7061">
        <f>MATCH(A:A,'Crown Aug Uploads '!B:B,0)</f>
        <v>1029</v>
      </c>
    </row>
    <row r="7062" spans="1:6" hidden="1" x14ac:dyDescent="0.3">
      <c r="A7062">
        <v>5028553</v>
      </c>
      <c r="B7062" s="19" t="s">
        <v>6912</v>
      </c>
      <c r="D7062" t="str">
        <f t="shared" si="6"/>
        <v>5L</v>
      </c>
      <c r="E7062" s="20">
        <v>68.12</v>
      </c>
      <c r="F7062">
        <f>MATCH(A:A,'Crown Aug Uploads '!B:B,0)</f>
        <v>1028</v>
      </c>
    </row>
    <row r="7063" spans="1:6" hidden="1" x14ac:dyDescent="0.3">
      <c r="A7063">
        <v>5028552</v>
      </c>
      <c r="B7063" s="19" t="s">
        <v>6913</v>
      </c>
      <c r="D7063" t="str">
        <f t="shared" si="6"/>
        <v>2.5L</v>
      </c>
      <c r="E7063" s="20">
        <v>38.92</v>
      </c>
      <c r="F7063">
        <f>MATCH(A:A,'Crown Aug Uploads '!B:B,0)</f>
        <v>1027</v>
      </c>
    </row>
    <row r="7064" spans="1:6" hidden="1" x14ac:dyDescent="0.3">
      <c r="A7064">
        <v>5028551</v>
      </c>
      <c r="B7064" s="19" t="s">
        <v>6914</v>
      </c>
      <c r="D7064" t="str">
        <f t="shared" si="6"/>
        <v>1L</v>
      </c>
      <c r="E7064" s="20">
        <v>17.510000000000002</v>
      </c>
      <c r="F7064">
        <f>MATCH(A:A,'Crown Aug Uploads '!B:B,0)</f>
        <v>1026</v>
      </c>
    </row>
    <row r="7065" spans="1:6" hidden="1" x14ac:dyDescent="0.3">
      <c r="A7065">
        <v>5028550</v>
      </c>
      <c r="B7065" s="19" t="s">
        <v>6915</v>
      </c>
      <c r="D7065" t="str">
        <f t="shared" ref="D7065:D7128" si="7">TRIM(RIGHT(SUBSTITUTE(B7065," ",REPT(" ",100)),100))</f>
        <v>500ML</v>
      </c>
      <c r="E7065" s="20">
        <v>9.7200000000000006</v>
      </c>
      <c r="F7065">
        <f>MATCH(A:A,'Crown Aug Uploads '!B:B,0)</f>
        <v>1033</v>
      </c>
    </row>
    <row r="7066" spans="1:6" hidden="1" x14ac:dyDescent="0.3">
      <c r="A7066">
        <v>5028549</v>
      </c>
      <c r="B7066" s="19" t="s">
        <v>6916</v>
      </c>
      <c r="D7066" t="str">
        <f t="shared" si="7"/>
        <v>5L</v>
      </c>
      <c r="E7066" s="20">
        <v>68.12</v>
      </c>
      <c r="F7066">
        <f>MATCH(A:A,'Crown Aug Uploads '!B:B,0)</f>
        <v>1034</v>
      </c>
    </row>
    <row r="7067" spans="1:6" hidden="1" x14ac:dyDescent="0.3">
      <c r="A7067">
        <v>5028548</v>
      </c>
      <c r="B7067" s="19" t="s">
        <v>6917</v>
      </c>
      <c r="D7067" t="str">
        <f t="shared" si="7"/>
        <v>2.5L</v>
      </c>
      <c r="E7067" s="20">
        <v>38.92</v>
      </c>
      <c r="F7067">
        <f>MATCH(A:A,'Crown Aug Uploads '!B:B,0)</f>
        <v>1035</v>
      </c>
    </row>
    <row r="7068" spans="1:6" hidden="1" x14ac:dyDescent="0.3">
      <c r="A7068">
        <v>5028547</v>
      </c>
      <c r="B7068" s="19" t="s">
        <v>6918</v>
      </c>
      <c r="D7068" t="str">
        <f t="shared" si="7"/>
        <v>1L</v>
      </c>
      <c r="E7068" s="20">
        <v>17.510000000000002</v>
      </c>
      <c r="F7068">
        <f>MATCH(A:A,'Crown Aug Uploads '!B:B,0)</f>
        <v>1036</v>
      </c>
    </row>
    <row r="7069" spans="1:6" hidden="1" x14ac:dyDescent="0.3">
      <c r="A7069">
        <v>5028546</v>
      </c>
      <c r="B7069" s="19" t="s">
        <v>6919</v>
      </c>
      <c r="D7069" t="str">
        <f t="shared" si="7"/>
        <v>500ML</v>
      </c>
      <c r="E7069" s="20">
        <v>9.7200000000000006</v>
      </c>
      <c r="F7069">
        <f>MATCH(A:A,'Crown Aug Uploads '!B:B,0)</f>
        <v>1037</v>
      </c>
    </row>
    <row r="7070" spans="1:6" hidden="1" x14ac:dyDescent="0.3">
      <c r="A7070">
        <v>5028545</v>
      </c>
      <c r="B7070" s="19" t="s">
        <v>6920</v>
      </c>
      <c r="D7070" t="str">
        <f t="shared" si="7"/>
        <v>1L</v>
      </c>
      <c r="E7070" s="20">
        <v>17.510000000000002</v>
      </c>
      <c r="F7070">
        <f>MATCH(A:A,'Crown Aug Uploads '!B:B,0)</f>
        <v>1038</v>
      </c>
    </row>
    <row r="7071" spans="1:6" hidden="1" x14ac:dyDescent="0.3">
      <c r="A7071">
        <v>5028544</v>
      </c>
      <c r="B7071" s="19" t="s">
        <v>6921</v>
      </c>
      <c r="D7071" t="str">
        <f t="shared" si="7"/>
        <v>500ML</v>
      </c>
      <c r="E7071" s="20">
        <v>9.7200000000000006</v>
      </c>
      <c r="F7071">
        <f>MATCH(A:A,'Crown Aug Uploads '!B:B,0)</f>
        <v>1039</v>
      </c>
    </row>
    <row r="7072" spans="1:6" hidden="1" x14ac:dyDescent="0.3">
      <c r="A7072">
        <v>5028542</v>
      </c>
      <c r="B7072" s="19" t="s">
        <v>6922</v>
      </c>
      <c r="D7072" t="str">
        <f t="shared" si="7"/>
        <v>1L</v>
      </c>
      <c r="E7072" s="20">
        <v>17.510000000000002</v>
      </c>
      <c r="F7072">
        <f>MATCH(A:A,'Crown Aug Uploads '!B:B,0)</f>
        <v>1040</v>
      </c>
    </row>
    <row r="7073" spans="1:6" hidden="1" x14ac:dyDescent="0.3">
      <c r="A7073">
        <v>5028559</v>
      </c>
      <c r="B7073" s="19" t="s">
        <v>6923</v>
      </c>
      <c r="D7073" t="str">
        <f t="shared" si="7"/>
        <v>1L</v>
      </c>
      <c r="E7073" s="20">
        <v>17.510000000000002</v>
      </c>
      <c r="F7073">
        <f>MATCH(A:A,'Crown Aug Uploads '!B:B,0)</f>
        <v>1041</v>
      </c>
    </row>
    <row r="7074" spans="1:6" hidden="1" x14ac:dyDescent="0.3">
      <c r="A7074">
        <v>5028560</v>
      </c>
      <c r="B7074" s="19" t="s">
        <v>6924</v>
      </c>
      <c r="D7074" t="str">
        <f t="shared" si="7"/>
        <v>2.5L</v>
      </c>
      <c r="E7074" s="20">
        <v>38.92</v>
      </c>
      <c r="F7074">
        <f>MATCH(A:A,'Crown Aug Uploads '!B:B,0)</f>
        <v>1042</v>
      </c>
    </row>
    <row r="7075" spans="1:6" hidden="1" x14ac:dyDescent="0.3">
      <c r="A7075">
        <v>5028561</v>
      </c>
      <c r="B7075" s="19" t="s">
        <v>6925</v>
      </c>
      <c r="D7075" t="str">
        <f t="shared" si="7"/>
        <v>5L</v>
      </c>
      <c r="E7075" s="20">
        <v>68.12</v>
      </c>
      <c r="F7075">
        <f>MATCH(A:A,'Crown Aug Uploads '!B:B,0)</f>
        <v>1043</v>
      </c>
    </row>
    <row r="7076" spans="1:6" hidden="1" x14ac:dyDescent="0.3">
      <c r="A7076">
        <v>5028565</v>
      </c>
      <c r="B7076" s="19" t="s">
        <v>6926</v>
      </c>
      <c r="D7076" t="str">
        <f t="shared" si="7"/>
        <v>500ML</v>
      </c>
      <c r="E7076" s="20">
        <v>9.7200000000000006</v>
      </c>
      <c r="F7076">
        <f>MATCH(A:A,'Crown Aug Uploads '!B:B,0)</f>
        <v>1044</v>
      </c>
    </row>
    <row r="7077" spans="1:6" hidden="1" x14ac:dyDescent="0.3">
      <c r="A7077">
        <v>5028566</v>
      </c>
      <c r="B7077" s="19" t="s">
        <v>6927</v>
      </c>
      <c r="D7077" t="str">
        <f t="shared" si="7"/>
        <v>1L</v>
      </c>
      <c r="E7077" s="20">
        <v>17.510000000000002</v>
      </c>
      <c r="F7077">
        <f>MATCH(A:A,'Crown Aug Uploads '!B:B,0)</f>
        <v>698</v>
      </c>
    </row>
    <row r="7078" spans="1:6" hidden="1" x14ac:dyDescent="0.3">
      <c r="A7078">
        <v>5028567</v>
      </c>
      <c r="B7078" s="19" t="s">
        <v>6928</v>
      </c>
      <c r="D7078" t="str">
        <f t="shared" si="7"/>
        <v>2.5L</v>
      </c>
      <c r="E7078" s="20">
        <v>38.92</v>
      </c>
      <c r="F7078">
        <f>MATCH(A:A,'Crown Aug Uploads '!B:B,0)</f>
        <v>1045</v>
      </c>
    </row>
    <row r="7079" spans="1:6" hidden="1" x14ac:dyDescent="0.3">
      <c r="A7079">
        <v>5028568</v>
      </c>
      <c r="B7079" s="19" t="s">
        <v>6929</v>
      </c>
      <c r="D7079" t="str">
        <f t="shared" si="7"/>
        <v>5L</v>
      </c>
      <c r="E7079" s="20">
        <v>68.12</v>
      </c>
      <c r="F7079">
        <f>MATCH(A:A,'Crown Aug Uploads '!B:B,0)</f>
        <v>699</v>
      </c>
    </row>
    <row r="7080" spans="1:6" hidden="1" x14ac:dyDescent="0.3">
      <c r="A7080">
        <v>5028573</v>
      </c>
      <c r="B7080" s="19" t="s">
        <v>6930</v>
      </c>
      <c r="D7080" t="str">
        <f t="shared" si="7"/>
        <v>500ML</v>
      </c>
      <c r="E7080" s="20">
        <v>9.7200000000000006</v>
      </c>
      <c r="F7080">
        <f>MATCH(A:A,'Crown Aug Uploads '!B:B,0)</f>
        <v>1046</v>
      </c>
    </row>
    <row r="7081" spans="1:6" hidden="1" x14ac:dyDescent="0.3">
      <c r="A7081">
        <v>5028574</v>
      </c>
      <c r="B7081" s="19" t="s">
        <v>6931</v>
      </c>
      <c r="D7081" t="str">
        <f t="shared" si="7"/>
        <v>1L</v>
      </c>
      <c r="E7081" s="20">
        <v>17.510000000000002</v>
      </c>
      <c r="F7081">
        <f>MATCH(A:A,'Crown Aug Uploads '!B:B,0)</f>
        <v>1047</v>
      </c>
    </row>
    <row r="7082" spans="1:6" hidden="1" x14ac:dyDescent="0.3">
      <c r="A7082">
        <v>5028577</v>
      </c>
      <c r="B7082" s="19" t="s">
        <v>6932</v>
      </c>
      <c r="D7082" t="str">
        <f t="shared" si="7"/>
        <v>500ML</v>
      </c>
      <c r="E7082" s="20">
        <v>9.7200000000000006</v>
      </c>
      <c r="F7082">
        <f>MATCH(A:A,'Crown Aug Uploads '!B:B,0)</f>
        <v>1048</v>
      </c>
    </row>
    <row r="7083" spans="1:6" hidden="1" x14ac:dyDescent="0.3">
      <c r="A7083">
        <v>5028578</v>
      </c>
      <c r="B7083" s="19" t="s">
        <v>6933</v>
      </c>
      <c r="D7083" t="str">
        <f t="shared" si="7"/>
        <v>1L</v>
      </c>
      <c r="E7083" s="20">
        <v>17.510000000000002</v>
      </c>
      <c r="F7083">
        <f>MATCH(A:A,'Crown Aug Uploads '!B:B,0)</f>
        <v>1049</v>
      </c>
    </row>
    <row r="7084" spans="1:6" hidden="1" x14ac:dyDescent="0.3">
      <c r="A7084">
        <v>5028579</v>
      </c>
      <c r="B7084" s="19" t="s">
        <v>6934</v>
      </c>
      <c r="D7084" t="str">
        <f t="shared" si="7"/>
        <v>2.5L</v>
      </c>
      <c r="E7084" s="20">
        <v>38.92</v>
      </c>
      <c r="F7084">
        <f>MATCH(A:A,'Crown Aug Uploads '!B:B,0)</f>
        <v>1050</v>
      </c>
    </row>
    <row r="7085" spans="1:6" hidden="1" x14ac:dyDescent="0.3">
      <c r="A7085">
        <v>5090983</v>
      </c>
      <c r="B7085" s="19" t="s">
        <v>6935</v>
      </c>
      <c r="D7085" t="str">
        <f t="shared" si="7"/>
        <v>2.5L</v>
      </c>
      <c r="E7085" s="20">
        <v>38.92</v>
      </c>
      <c r="F7085">
        <f>MATCH(A:A,'Crown Aug Uploads '!B:B,0)</f>
        <v>1051</v>
      </c>
    </row>
    <row r="7086" spans="1:6" hidden="1" x14ac:dyDescent="0.3">
      <c r="A7086">
        <v>5090982</v>
      </c>
      <c r="B7086" s="19" t="s">
        <v>6936</v>
      </c>
      <c r="D7086" t="str">
        <f t="shared" si="7"/>
        <v>1L</v>
      </c>
      <c r="E7086" s="20">
        <v>17.510000000000002</v>
      </c>
      <c r="F7086">
        <f>MATCH(A:A,'Crown Aug Uploads '!B:B,0)</f>
        <v>1052</v>
      </c>
    </row>
    <row r="7087" spans="1:6" hidden="1" x14ac:dyDescent="0.3">
      <c r="A7087">
        <v>5090981</v>
      </c>
      <c r="B7087" s="19" t="s">
        <v>6937</v>
      </c>
      <c r="D7087" t="str">
        <f t="shared" si="7"/>
        <v>500ML</v>
      </c>
      <c r="E7087" s="20">
        <v>9.7200000000000006</v>
      </c>
      <c r="F7087">
        <f>MATCH(A:A,'Crown Aug Uploads '!B:B,0)</f>
        <v>1053</v>
      </c>
    </row>
    <row r="7088" spans="1:6" hidden="1" x14ac:dyDescent="0.3">
      <c r="A7088">
        <v>5028580</v>
      </c>
      <c r="B7088" s="19" t="s">
        <v>6938</v>
      </c>
      <c r="D7088" t="str">
        <f t="shared" si="7"/>
        <v>5L</v>
      </c>
      <c r="E7088" s="20">
        <v>68.12</v>
      </c>
      <c r="F7088">
        <f>MATCH(A:A,'Crown Aug Uploads '!B:B,0)</f>
        <v>1054</v>
      </c>
    </row>
    <row r="7089" spans="1:6" hidden="1" x14ac:dyDescent="0.3">
      <c r="A7089">
        <v>5028541</v>
      </c>
      <c r="B7089" s="19" t="s">
        <v>6939</v>
      </c>
      <c r="D7089" t="str">
        <f t="shared" si="7"/>
        <v>500ML</v>
      </c>
      <c r="E7089" s="20">
        <v>9.7200000000000006</v>
      </c>
      <c r="F7089">
        <f>MATCH(A:A,'Crown Aug Uploads '!B:B,0)</f>
        <v>1068</v>
      </c>
    </row>
    <row r="7090" spans="1:6" hidden="1" x14ac:dyDescent="0.3">
      <c r="A7090">
        <v>5012989</v>
      </c>
      <c r="B7090" s="19" t="s">
        <v>6940</v>
      </c>
      <c r="D7090" t="str">
        <f t="shared" si="7"/>
        <v>2.5L</v>
      </c>
      <c r="E7090" s="20">
        <v>38.92</v>
      </c>
      <c r="F7090">
        <f>MATCH(A:A,'Crown Aug Uploads '!B:B,0)</f>
        <v>700</v>
      </c>
    </row>
    <row r="7091" spans="1:6" hidden="1" x14ac:dyDescent="0.3">
      <c r="A7091">
        <v>5012993</v>
      </c>
      <c r="B7091" s="19" t="s">
        <v>6941</v>
      </c>
      <c r="D7091" t="str">
        <f t="shared" si="7"/>
        <v>2.5L</v>
      </c>
      <c r="E7091" s="20">
        <v>38.92</v>
      </c>
      <c r="F7091">
        <f>MATCH(A:A,'Crown Aug Uploads '!B:B,0)</f>
        <v>1055</v>
      </c>
    </row>
    <row r="7092" spans="1:6" hidden="1" x14ac:dyDescent="0.3">
      <c r="A7092">
        <v>5012994</v>
      </c>
      <c r="B7092" s="19" t="s">
        <v>6942</v>
      </c>
      <c r="D7092" t="str">
        <f t="shared" si="7"/>
        <v>2.5L</v>
      </c>
      <c r="E7092" s="20">
        <v>38.92</v>
      </c>
      <c r="F7092">
        <f>MATCH(A:A,'Crown Aug Uploads '!B:B,0)</f>
        <v>1056</v>
      </c>
    </row>
    <row r="7093" spans="1:6" x14ac:dyDescent="0.3">
      <c r="A7093">
        <v>5012998</v>
      </c>
      <c r="B7093" s="19" t="s">
        <v>6943</v>
      </c>
      <c r="D7093" t="str">
        <f t="shared" si="7"/>
        <v>5L</v>
      </c>
      <c r="E7093" s="20">
        <v>68.12</v>
      </c>
      <c r="F7093">
        <f>MATCH(A:A,'Crown Aug Uploads '!B:B,0)</f>
        <v>281</v>
      </c>
    </row>
    <row r="7094" spans="1:6" hidden="1" x14ac:dyDescent="0.3">
      <c r="A7094">
        <v>5012999</v>
      </c>
      <c r="B7094" s="19" t="s">
        <v>6944</v>
      </c>
      <c r="D7094" t="str">
        <f t="shared" si="7"/>
        <v>5L</v>
      </c>
      <c r="E7094" s="20">
        <v>68.12</v>
      </c>
      <c r="F7094">
        <f>MATCH(A:A,'Crown Aug Uploads '!B:B,0)</f>
        <v>1057</v>
      </c>
    </row>
    <row r="7095" spans="1:6" hidden="1" x14ac:dyDescent="0.3">
      <c r="A7095">
        <v>5013000</v>
      </c>
      <c r="B7095" s="19" t="s">
        <v>6945</v>
      </c>
      <c r="D7095" t="str">
        <f t="shared" si="7"/>
        <v>5L</v>
      </c>
      <c r="E7095" s="20">
        <v>68.12</v>
      </c>
      <c r="F7095">
        <f>MATCH(A:A,'Crown Aug Uploads '!B:B,0)</f>
        <v>1058</v>
      </c>
    </row>
    <row r="7096" spans="1:6" hidden="1" x14ac:dyDescent="0.3">
      <c r="A7096">
        <v>5013002</v>
      </c>
      <c r="B7096" s="19" t="s">
        <v>6946</v>
      </c>
      <c r="D7096" t="str">
        <f t="shared" si="7"/>
        <v>5L</v>
      </c>
      <c r="E7096" s="20">
        <v>68.12</v>
      </c>
      <c r="F7096">
        <f>MATCH(A:A,'Crown Aug Uploads '!B:B,0)</f>
        <v>1059</v>
      </c>
    </row>
    <row r="7097" spans="1:6" hidden="1" x14ac:dyDescent="0.3">
      <c r="A7097">
        <v>5028527</v>
      </c>
      <c r="B7097" s="19" t="s">
        <v>6947</v>
      </c>
      <c r="D7097" t="str">
        <f t="shared" si="7"/>
        <v>500ML</v>
      </c>
      <c r="E7097" s="20">
        <v>9.7200000000000006</v>
      </c>
      <c r="F7097">
        <f>MATCH(A:A,'Crown Aug Uploads '!B:B,0)</f>
        <v>1060</v>
      </c>
    </row>
    <row r="7098" spans="1:6" hidden="1" x14ac:dyDescent="0.3">
      <c r="A7098">
        <v>5028528</v>
      </c>
      <c r="B7098" s="19" t="s">
        <v>6948</v>
      </c>
      <c r="D7098" t="str">
        <f t="shared" si="7"/>
        <v>1L</v>
      </c>
      <c r="E7098" s="20">
        <v>17.510000000000002</v>
      </c>
      <c r="F7098">
        <f>MATCH(A:A,'Crown Aug Uploads '!B:B,0)</f>
        <v>1061</v>
      </c>
    </row>
    <row r="7099" spans="1:6" hidden="1" x14ac:dyDescent="0.3">
      <c r="A7099">
        <v>5028529</v>
      </c>
      <c r="B7099" s="19" t="s">
        <v>6949</v>
      </c>
      <c r="D7099" t="str">
        <f t="shared" si="7"/>
        <v>2.5L</v>
      </c>
      <c r="E7099" s="20">
        <v>38.92</v>
      </c>
      <c r="F7099">
        <f>MATCH(A:A,'Crown Aug Uploads '!B:B,0)</f>
        <v>701</v>
      </c>
    </row>
    <row r="7100" spans="1:6" hidden="1" x14ac:dyDescent="0.3">
      <c r="A7100">
        <v>5028530</v>
      </c>
      <c r="B7100" s="19" t="s">
        <v>6950</v>
      </c>
      <c r="D7100" t="str">
        <f t="shared" si="7"/>
        <v>5L</v>
      </c>
      <c r="E7100" s="20">
        <v>68.12</v>
      </c>
      <c r="F7100">
        <f>MATCH(A:A,'Crown Aug Uploads '!B:B,0)</f>
        <v>538</v>
      </c>
    </row>
    <row r="7101" spans="1:6" hidden="1" x14ac:dyDescent="0.3">
      <c r="A7101">
        <v>5028533</v>
      </c>
      <c r="B7101" s="19" t="s">
        <v>6951</v>
      </c>
      <c r="D7101" t="str">
        <f t="shared" si="7"/>
        <v>500ML</v>
      </c>
      <c r="E7101" s="20">
        <v>9.7200000000000006</v>
      </c>
      <c r="F7101">
        <f>MATCH(A:A,'Crown Aug Uploads '!B:B,0)</f>
        <v>1062</v>
      </c>
    </row>
    <row r="7102" spans="1:6" hidden="1" x14ac:dyDescent="0.3">
      <c r="A7102">
        <v>5028534</v>
      </c>
      <c r="B7102" s="19" t="s">
        <v>6952</v>
      </c>
      <c r="D7102" t="str">
        <f t="shared" si="7"/>
        <v>1L</v>
      </c>
      <c r="E7102" s="20">
        <v>17.510000000000002</v>
      </c>
      <c r="F7102">
        <f>MATCH(A:A,'Crown Aug Uploads '!B:B,0)</f>
        <v>1063</v>
      </c>
    </row>
    <row r="7103" spans="1:6" hidden="1" x14ac:dyDescent="0.3">
      <c r="A7103">
        <v>5028535</v>
      </c>
      <c r="B7103" s="19" t="s">
        <v>6953</v>
      </c>
      <c r="D7103" t="str">
        <f t="shared" si="7"/>
        <v>2.5L</v>
      </c>
      <c r="E7103" s="20">
        <v>38.92</v>
      </c>
      <c r="F7103">
        <f>MATCH(A:A,'Crown Aug Uploads '!B:B,0)</f>
        <v>1064</v>
      </c>
    </row>
    <row r="7104" spans="1:6" hidden="1" x14ac:dyDescent="0.3">
      <c r="A7104">
        <v>5028536</v>
      </c>
      <c r="B7104" s="19" t="s">
        <v>6954</v>
      </c>
      <c r="D7104" t="str">
        <f t="shared" si="7"/>
        <v>5L</v>
      </c>
      <c r="E7104" s="20">
        <v>68.12</v>
      </c>
      <c r="F7104">
        <f>MATCH(A:A,'Crown Aug Uploads '!B:B,0)</f>
        <v>1065</v>
      </c>
    </row>
    <row r="7105" spans="1:6" x14ac:dyDescent="0.3">
      <c r="A7105">
        <v>5028538</v>
      </c>
      <c r="B7105" s="19" t="s">
        <v>6955</v>
      </c>
      <c r="D7105" t="str">
        <f t="shared" si="7"/>
        <v>500ML</v>
      </c>
      <c r="E7105" s="20">
        <v>9.7200000000000006</v>
      </c>
      <c r="F7105">
        <f>MATCH(A:A,'Crown Aug Uploads '!B:B,0)</f>
        <v>1066</v>
      </c>
    </row>
    <row r="7106" spans="1:6" x14ac:dyDescent="0.3">
      <c r="A7106">
        <v>5028539</v>
      </c>
      <c r="B7106" s="19" t="s">
        <v>6956</v>
      </c>
      <c r="D7106" t="str">
        <f t="shared" si="7"/>
        <v>1L</v>
      </c>
      <c r="E7106" s="20">
        <v>17.510000000000002</v>
      </c>
      <c r="F7106">
        <f>MATCH(A:A,'Crown Aug Uploads '!B:B,0)</f>
        <v>1067</v>
      </c>
    </row>
    <row r="7107" spans="1:6" x14ac:dyDescent="0.3">
      <c r="A7107">
        <v>5028540</v>
      </c>
      <c r="B7107" s="19" t="s">
        <v>6957</v>
      </c>
      <c r="D7107" t="str">
        <f t="shared" si="7"/>
        <v>2.5L</v>
      </c>
      <c r="E7107" s="20">
        <v>38.92</v>
      </c>
      <c r="F7107">
        <f>MATCH(A:A,'Crown Aug Uploads '!B:B,0)</f>
        <v>702</v>
      </c>
    </row>
    <row r="7108" spans="1:6" hidden="1" x14ac:dyDescent="0.3">
      <c r="A7108">
        <v>5028584</v>
      </c>
      <c r="B7108" s="19" t="s">
        <v>6958</v>
      </c>
      <c r="D7108" t="str">
        <f t="shared" si="7"/>
        <v>5L</v>
      </c>
      <c r="E7108" s="20">
        <v>68.12</v>
      </c>
      <c r="F7108">
        <f>MATCH(A:A,'Crown Aug Uploads '!B:B,0)</f>
        <v>391</v>
      </c>
    </row>
    <row r="7109" spans="1:6" hidden="1" x14ac:dyDescent="0.3">
      <c r="A7109">
        <v>5028583</v>
      </c>
      <c r="B7109" s="19" t="s">
        <v>6959</v>
      </c>
      <c r="D7109" t="str">
        <f t="shared" si="7"/>
        <v>2.5L</v>
      </c>
      <c r="E7109" s="20">
        <v>38.92</v>
      </c>
      <c r="F7109">
        <f>MATCH(A:A,'Crown Aug Uploads '!B:B,0)</f>
        <v>1069</v>
      </c>
    </row>
    <row r="7110" spans="1:6" hidden="1" x14ac:dyDescent="0.3">
      <c r="A7110">
        <v>5028582</v>
      </c>
      <c r="B7110" s="19" t="s">
        <v>6960</v>
      </c>
      <c r="D7110" t="str">
        <f t="shared" si="7"/>
        <v>1L</v>
      </c>
      <c r="E7110" s="20">
        <v>17.510000000000002</v>
      </c>
      <c r="F7110">
        <f>MATCH(A:A,'Crown Aug Uploads '!B:B,0)</f>
        <v>1070</v>
      </c>
    </row>
    <row r="7111" spans="1:6" hidden="1" x14ac:dyDescent="0.3">
      <c r="A7111">
        <v>5051844</v>
      </c>
      <c r="B7111" s="19" t="s">
        <v>6961</v>
      </c>
      <c r="D7111" t="str">
        <f t="shared" si="7"/>
        <v>1L</v>
      </c>
      <c r="E7111" s="20">
        <v>20.39</v>
      </c>
      <c r="F7111">
        <f>MATCH(A:A,'Crown Aug Uploads '!B:B,0)</f>
        <v>1071</v>
      </c>
    </row>
    <row r="7112" spans="1:6" hidden="1" x14ac:dyDescent="0.3">
      <c r="A7112">
        <v>5051845</v>
      </c>
      <c r="B7112" s="19" t="s">
        <v>6962</v>
      </c>
      <c r="D7112" t="str">
        <f t="shared" si="7"/>
        <v>2.5L</v>
      </c>
      <c r="E7112" s="20">
        <v>41.69</v>
      </c>
      <c r="F7112">
        <f>MATCH(A:A,'Crown Aug Uploads '!B:B,0)</f>
        <v>444</v>
      </c>
    </row>
    <row r="7113" spans="1:6" hidden="1" x14ac:dyDescent="0.3">
      <c r="A7113">
        <v>5040852</v>
      </c>
      <c r="B7113" s="19" t="s">
        <v>6963</v>
      </c>
      <c r="D7113" t="str">
        <f t="shared" si="7"/>
        <v>1L</v>
      </c>
      <c r="E7113" s="20">
        <v>20.39</v>
      </c>
      <c r="F7113">
        <f>MATCH(A:A,'Crown Aug Uploads '!B:B,0)</f>
        <v>703</v>
      </c>
    </row>
    <row r="7114" spans="1:6" hidden="1" x14ac:dyDescent="0.3">
      <c r="A7114">
        <v>5051842</v>
      </c>
      <c r="B7114" s="19" t="s">
        <v>6964</v>
      </c>
      <c r="D7114" t="str">
        <f t="shared" si="7"/>
        <v>2.5L</v>
      </c>
      <c r="E7114" s="20">
        <v>41.69</v>
      </c>
      <c r="F7114">
        <f>MATCH(A:A,'Crown Aug Uploads '!B:B,0)</f>
        <v>704</v>
      </c>
    </row>
    <row r="7115" spans="1:6" hidden="1" x14ac:dyDescent="0.3">
      <c r="A7115">
        <v>5028825</v>
      </c>
      <c r="B7115" s="19" t="s">
        <v>6965</v>
      </c>
      <c r="D7115" t="str">
        <f t="shared" si="7"/>
        <v>1L</v>
      </c>
      <c r="E7115" s="20">
        <v>17.78</v>
      </c>
      <c r="F7115">
        <f>MATCH(A:A,'Crown Aug Uploads '!B:B,0)</f>
        <v>1072</v>
      </c>
    </row>
    <row r="7116" spans="1:6" hidden="1" x14ac:dyDescent="0.3">
      <c r="A7116">
        <v>5028826</v>
      </c>
      <c r="B7116" s="19" t="s">
        <v>6966</v>
      </c>
      <c r="D7116" t="str">
        <f t="shared" si="7"/>
        <v>2.5L</v>
      </c>
      <c r="E7116" s="20">
        <v>39.51</v>
      </c>
      <c r="F7116">
        <f>MATCH(A:A,'Crown Aug Uploads '!B:B,0)</f>
        <v>705</v>
      </c>
    </row>
    <row r="7117" spans="1:6" hidden="1" x14ac:dyDescent="0.3">
      <c r="A7117">
        <v>5028827</v>
      </c>
      <c r="B7117" s="19" t="s">
        <v>6967</v>
      </c>
      <c r="D7117" t="str">
        <f t="shared" si="7"/>
        <v>5L</v>
      </c>
      <c r="E7117" s="20">
        <v>72.12</v>
      </c>
      <c r="F7117">
        <f>MATCH(A:A,'Crown Aug Uploads '!B:B,0)</f>
        <v>479</v>
      </c>
    </row>
    <row r="7118" spans="1:6" hidden="1" x14ac:dyDescent="0.3">
      <c r="A7118">
        <v>5028828</v>
      </c>
      <c r="B7118" s="19" t="s">
        <v>6968</v>
      </c>
      <c r="D7118" t="str">
        <f t="shared" si="7"/>
        <v>1L</v>
      </c>
      <c r="E7118" s="20">
        <v>17.78</v>
      </c>
      <c r="F7118">
        <f>MATCH(A:A,'Crown Aug Uploads '!B:B,0)</f>
        <v>706</v>
      </c>
    </row>
    <row r="7119" spans="1:6" hidden="1" x14ac:dyDescent="0.3">
      <c r="A7119">
        <v>5028829</v>
      </c>
      <c r="B7119" s="19" t="s">
        <v>6969</v>
      </c>
      <c r="D7119" t="str">
        <f t="shared" si="7"/>
        <v>2.5L</v>
      </c>
      <c r="E7119" s="20">
        <v>39.51</v>
      </c>
      <c r="F7119">
        <f>MATCH(A:A,'Crown Aug Uploads '!B:B,0)</f>
        <v>707</v>
      </c>
    </row>
    <row r="7120" spans="1:6" hidden="1" x14ac:dyDescent="0.3">
      <c r="A7120">
        <v>5028830</v>
      </c>
      <c r="B7120" s="19" t="s">
        <v>6970</v>
      </c>
      <c r="D7120" t="str">
        <f t="shared" si="7"/>
        <v>5L</v>
      </c>
      <c r="E7120" s="20">
        <v>72.12</v>
      </c>
      <c r="F7120">
        <f>MATCH(A:A,'Crown Aug Uploads '!B:B,0)</f>
        <v>113</v>
      </c>
    </row>
    <row r="7121" spans="1:6" x14ac:dyDescent="0.3">
      <c r="A7121">
        <v>5028836</v>
      </c>
      <c r="B7121" s="19" t="s">
        <v>6971</v>
      </c>
      <c r="D7121" t="str">
        <f t="shared" si="7"/>
        <v>1L</v>
      </c>
      <c r="E7121" s="20">
        <v>17.78</v>
      </c>
      <c r="F7121">
        <f>MATCH(A:A,'Crown Aug Uploads '!B:B,0)</f>
        <v>1073</v>
      </c>
    </row>
    <row r="7122" spans="1:6" x14ac:dyDescent="0.3">
      <c r="A7122">
        <v>5028837</v>
      </c>
      <c r="B7122" s="19" t="s">
        <v>6972</v>
      </c>
      <c r="D7122" t="str">
        <f t="shared" si="7"/>
        <v>2.5L</v>
      </c>
      <c r="E7122" s="20">
        <v>39.51</v>
      </c>
      <c r="F7122">
        <f>MATCH(A:A,'Crown Aug Uploads '!B:B,0)</f>
        <v>445</v>
      </c>
    </row>
    <row r="7123" spans="1:6" x14ac:dyDescent="0.3">
      <c r="A7123">
        <v>5028838</v>
      </c>
      <c r="B7123" s="19" t="s">
        <v>6973</v>
      </c>
      <c r="D7123" t="str">
        <f t="shared" si="7"/>
        <v>5L</v>
      </c>
      <c r="E7123" s="20">
        <v>72.12</v>
      </c>
      <c r="F7123">
        <f>MATCH(A:A,'Crown Aug Uploads '!B:B,0)</f>
        <v>114</v>
      </c>
    </row>
    <row r="7124" spans="1:6" hidden="1" x14ac:dyDescent="0.3">
      <c r="A7124">
        <v>5028841</v>
      </c>
      <c r="B7124" s="19" t="s">
        <v>6974</v>
      </c>
      <c r="D7124" t="str">
        <f t="shared" si="7"/>
        <v>1L</v>
      </c>
      <c r="E7124" s="20">
        <v>17.78</v>
      </c>
      <c r="F7124">
        <f>MATCH(A:A,'Crown Aug Uploads '!B:B,0)</f>
        <v>539</v>
      </c>
    </row>
    <row r="7125" spans="1:6" hidden="1" x14ac:dyDescent="0.3">
      <c r="A7125">
        <v>5028842</v>
      </c>
      <c r="B7125" s="19" t="s">
        <v>6975</v>
      </c>
      <c r="D7125" t="str">
        <f t="shared" si="7"/>
        <v>2.5L</v>
      </c>
      <c r="E7125" s="20">
        <v>39.51</v>
      </c>
      <c r="F7125">
        <f>MATCH(A:A,'Crown Aug Uploads '!B:B,0)</f>
        <v>346</v>
      </c>
    </row>
    <row r="7126" spans="1:6" hidden="1" x14ac:dyDescent="0.3">
      <c r="A7126">
        <v>5028843</v>
      </c>
      <c r="B7126" s="19" t="s">
        <v>6976</v>
      </c>
      <c r="D7126" t="str">
        <f t="shared" si="7"/>
        <v>5L</v>
      </c>
      <c r="E7126" s="20">
        <v>72.12</v>
      </c>
      <c r="F7126">
        <f>MATCH(A:A,'Crown Aug Uploads '!B:B,0)</f>
        <v>48</v>
      </c>
    </row>
    <row r="7127" spans="1:6" hidden="1" x14ac:dyDescent="0.3">
      <c r="A7127">
        <v>5090863</v>
      </c>
      <c r="B7127" s="19" t="s">
        <v>6977</v>
      </c>
      <c r="D7127" t="str">
        <f t="shared" si="7"/>
        <v>250ML</v>
      </c>
      <c r="E7127" s="20">
        <v>4.93</v>
      </c>
      <c r="F7127">
        <f>MATCH(A:A,'Crown Aug Uploads '!B:B,0)</f>
        <v>1074</v>
      </c>
    </row>
    <row r="7128" spans="1:6" hidden="1" x14ac:dyDescent="0.3">
      <c r="A7128">
        <v>5028845</v>
      </c>
      <c r="B7128" s="19" t="s">
        <v>6978</v>
      </c>
      <c r="D7128" t="str">
        <f t="shared" si="7"/>
        <v>2.5L</v>
      </c>
      <c r="E7128" s="20">
        <v>39.51</v>
      </c>
      <c r="F7128">
        <f>MATCH(A:A,'Crown Aug Uploads '!B:B,0)</f>
        <v>1076</v>
      </c>
    </row>
    <row r="7129" spans="1:6" hidden="1" x14ac:dyDescent="0.3">
      <c r="A7129">
        <v>5028844</v>
      </c>
      <c r="B7129" s="19" t="s">
        <v>6979</v>
      </c>
      <c r="D7129" t="str">
        <f t="shared" ref="D7129:D7192" si="8">TRIM(RIGHT(SUBSTITUTE(B7129," ",REPT(" ",100)),100))</f>
        <v>1L</v>
      </c>
      <c r="E7129" s="20">
        <v>17.78</v>
      </c>
      <c r="F7129">
        <f>MATCH(A:A,'Crown Aug Uploads '!B:B,0)</f>
        <v>356</v>
      </c>
    </row>
    <row r="7130" spans="1:6" hidden="1" x14ac:dyDescent="0.3">
      <c r="A7130">
        <v>5028846</v>
      </c>
      <c r="B7130" s="19" t="s">
        <v>6980</v>
      </c>
      <c r="D7130" t="str">
        <f t="shared" si="8"/>
        <v>5L</v>
      </c>
      <c r="E7130" s="20">
        <v>72.12</v>
      </c>
      <c r="F7130">
        <f>MATCH(A:A,'Crown Aug Uploads '!B:B,0)</f>
        <v>229</v>
      </c>
    </row>
    <row r="7131" spans="1:6" hidden="1" x14ac:dyDescent="0.3">
      <c r="A7131">
        <v>5028847</v>
      </c>
      <c r="B7131" s="19" t="s">
        <v>6981</v>
      </c>
      <c r="D7131" t="str">
        <f t="shared" si="8"/>
        <v>1L</v>
      </c>
      <c r="E7131" s="20">
        <v>17.78</v>
      </c>
      <c r="F7131">
        <f>MATCH(A:A,'Crown Aug Uploads '!B:B,0)</f>
        <v>1075</v>
      </c>
    </row>
    <row r="7132" spans="1:6" hidden="1" x14ac:dyDescent="0.3">
      <c r="A7132">
        <v>5028849</v>
      </c>
      <c r="B7132" s="19" t="s">
        <v>6982</v>
      </c>
      <c r="D7132" t="str">
        <f t="shared" si="8"/>
        <v>5L</v>
      </c>
      <c r="E7132" s="20">
        <v>72.12</v>
      </c>
      <c r="F7132">
        <f>MATCH(A:A,'Crown Aug Uploads '!B:B,0)</f>
        <v>1077</v>
      </c>
    </row>
    <row r="7133" spans="1:6" hidden="1" x14ac:dyDescent="0.3">
      <c r="A7133">
        <v>5090864</v>
      </c>
      <c r="B7133" s="19" t="s">
        <v>6983</v>
      </c>
      <c r="D7133" t="str">
        <f t="shared" si="8"/>
        <v>250ML</v>
      </c>
      <c r="E7133" s="20">
        <v>4.93</v>
      </c>
      <c r="F7133">
        <f>MATCH(A:A,'Crown Aug Uploads '!B:B,0)</f>
        <v>1078</v>
      </c>
    </row>
    <row r="7134" spans="1:6" hidden="1" x14ac:dyDescent="0.3">
      <c r="A7134">
        <v>5028851</v>
      </c>
      <c r="B7134" s="19" t="s">
        <v>6984</v>
      </c>
      <c r="D7134" t="str">
        <f t="shared" si="8"/>
        <v>2.5L</v>
      </c>
      <c r="E7134" s="20">
        <v>39.51</v>
      </c>
      <c r="F7134">
        <f>MATCH(A:A,'Crown Aug Uploads '!B:B,0)</f>
        <v>1079</v>
      </c>
    </row>
    <row r="7135" spans="1:6" hidden="1" x14ac:dyDescent="0.3">
      <c r="A7135">
        <v>5028850</v>
      </c>
      <c r="B7135" s="19" t="s">
        <v>6985</v>
      </c>
      <c r="D7135" t="str">
        <f t="shared" si="8"/>
        <v>1L</v>
      </c>
      <c r="E7135" s="20">
        <v>17.78</v>
      </c>
      <c r="F7135">
        <f>MATCH(A:A,'Crown Aug Uploads '!B:B,0)</f>
        <v>1080</v>
      </c>
    </row>
    <row r="7136" spans="1:6" hidden="1" x14ac:dyDescent="0.3">
      <c r="A7136">
        <v>5028852</v>
      </c>
      <c r="B7136" s="19" t="s">
        <v>6986</v>
      </c>
      <c r="D7136" t="str">
        <f t="shared" si="8"/>
        <v>5L</v>
      </c>
      <c r="E7136" s="20">
        <v>72.12</v>
      </c>
      <c r="F7136">
        <f>MATCH(A:A,'Crown Aug Uploads '!B:B,0)</f>
        <v>807</v>
      </c>
    </row>
    <row r="7137" spans="1:6" hidden="1" x14ac:dyDescent="0.3">
      <c r="A7137">
        <v>5028855</v>
      </c>
      <c r="B7137" s="19" t="s">
        <v>6987</v>
      </c>
      <c r="D7137" t="str">
        <f t="shared" si="8"/>
        <v>5L</v>
      </c>
      <c r="E7137" s="20">
        <v>72.12</v>
      </c>
      <c r="F7137">
        <f>MATCH(A:A,'Crown Aug Uploads '!B:B,0)</f>
        <v>789</v>
      </c>
    </row>
    <row r="7138" spans="1:6" hidden="1" x14ac:dyDescent="0.3">
      <c r="A7138">
        <v>5028854</v>
      </c>
      <c r="B7138" s="19" t="s">
        <v>6988</v>
      </c>
      <c r="D7138" t="str">
        <f t="shared" si="8"/>
        <v>2.5L</v>
      </c>
      <c r="E7138" s="20">
        <v>39.51</v>
      </c>
      <c r="F7138">
        <f>MATCH(A:A,'Crown Aug Uploads '!B:B,0)</f>
        <v>1082</v>
      </c>
    </row>
    <row r="7139" spans="1:6" hidden="1" x14ac:dyDescent="0.3">
      <c r="A7139">
        <v>5028853</v>
      </c>
      <c r="B7139" s="19" t="s">
        <v>6989</v>
      </c>
      <c r="D7139" t="str">
        <f t="shared" si="8"/>
        <v>1L</v>
      </c>
      <c r="E7139" s="20">
        <v>17.78</v>
      </c>
      <c r="F7139">
        <f>MATCH(A:A,'Crown Aug Uploads '!B:B,0)</f>
        <v>1081</v>
      </c>
    </row>
    <row r="7140" spans="1:6" hidden="1" x14ac:dyDescent="0.3">
      <c r="A7140">
        <v>5028968</v>
      </c>
      <c r="B7140" s="19" t="s">
        <v>6990</v>
      </c>
      <c r="D7140" t="str">
        <f t="shared" si="8"/>
        <v>2.5L</v>
      </c>
      <c r="E7140" s="20">
        <v>35.56</v>
      </c>
      <c r="F7140">
        <f>MATCH(A:A,'Crown Aug Uploads '!B:B,0)</f>
        <v>1083</v>
      </c>
    </row>
    <row r="7141" spans="1:6" hidden="1" x14ac:dyDescent="0.3">
      <c r="A7141">
        <v>5028973</v>
      </c>
      <c r="B7141" s="19" t="s">
        <v>6991</v>
      </c>
      <c r="D7141" t="str">
        <f t="shared" si="8"/>
        <v>2.5L</v>
      </c>
      <c r="E7141" s="20">
        <v>35.56</v>
      </c>
      <c r="F7141">
        <f>MATCH(A:A,'Crown Aug Uploads '!B:B,0)</f>
        <v>1085</v>
      </c>
    </row>
    <row r="7142" spans="1:6" hidden="1" x14ac:dyDescent="0.3">
      <c r="A7142">
        <v>5028971</v>
      </c>
      <c r="B7142" s="19" t="s">
        <v>6992</v>
      </c>
      <c r="D7142" t="str">
        <f t="shared" si="8"/>
        <v>2.5L</v>
      </c>
      <c r="E7142" s="20">
        <v>35.56</v>
      </c>
      <c r="F7142">
        <f>MATCH(A:A,'Crown Aug Uploads '!B:B,0)</f>
        <v>1084</v>
      </c>
    </row>
    <row r="7143" spans="1:6" hidden="1" x14ac:dyDescent="0.3">
      <c r="A7143">
        <v>5028802</v>
      </c>
      <c r="B7143" s="19" t="s">
        <v>6993</v>
      </c>
      <c r="D7143" t="str">
        <f t="shared" si="8"/>
        <v>2.5L</v>
      </c>
      <c r="E7143" s="20">
        <v>33.24</v>
      </c>
      <c r="F7143">
        <f>MATCH(A:A,'Crown Aug Uploads '!B:B,0)</f>
        <v>162</v>
      </c>
    </row>
    <row r="7144" spans="1:6" hidden="1" x14ac:dyDescent="0.3">
      <c r="A7144">
        <v>5028801</v>
      </c>
      <c r="B7144" s="19" t="s">
        <v>6994</v>
      </c>
      <c r="D7144" t="str">
        <f t="shared" si="8"/>
        <v>1L</v>
      </c>
      <c r="E7144" s="20">
        <v>14.24</v>
      </c>
      <c r="F7144">
        <f>MATCH(A:A,'Crown Aug Uploads '!B:B,0)</f>
        <v>446</v>
      </c>
    </row>
    <row r="7145" spans="1:6" hidden="1" x14ac:dyDescent="0.3">
      <c r="A7145">
        <v>5028796</v>
      </c>
      <c r="B7145" s="19" t="s">
        <v>6995</v>
      </c>
      <c r="D7145" t="str">
        <f t="shared" si="8"/>
        <v>2.5L</v>
      </c>
      <c r="E7145" s="20">
        <v>33.24</v>
      </c>
      <c r="F7145">
        <f>MATCH(A:A,'Crown Aug Uploads '!B:B,0)</f>
        <v>708</v>
      </c>
    </row>
    <row r="7146" spans="1:6" hidden="1" x14ac:dyDescent="0.3">
      <c r="A7146">
        <v>5028795</v>
      </c>
      <c r="B7146" s="19" t="s">
        <v>6996</v>
      </c>
      <c r="D7146" t="str">
        <f t="shared" si="8"/>
        <v>1L</v>
      </c>
      <c r="E7146" s="20">
        <v>14.24</v>
      </c>
      <c r="F7146">
        <f>MATCH(A:A,'Crown Aug Uploads '!B:B,0)</f>
        <v>447</v>
      </c>
    </row>
    <row r="7147" spans="1:6" hidden="1" x14ac:dyDescent="0.3">
      <c r="A7147">
        <v>5028793</v>
      </c>
      <c r="B7147" s="19" t="s">
        <v>6997</v>
      </c>
      <c r="D7147" t="str">
        <f t="shared" si="8"/>
        <v>2.5L</v>
      </c>
      <c r="E7147" s="20">
        <v>33.24</v>
      </c>
      <c r="F7147">
        <f>MATCH(A:A,'Crown Aug Uploads '!B:B,0)</f>
        <v>540</v>
      </c>
    </row>
    <row r="7148" spans="1:6" hidden="1" x14ac:dyDescent="0.3">
      <c r="A7148">
        <v>5028792</v>
      </c>
      <c r="B7148" s="19" t="s">
        <v>6998</v>
      </c>
      <c r="D7148" t="str">
        <f t="shared" si="8"/>
        <v>1L</v>
      </c>
      <c r="E7148" s="20">
        <v>14.24</v>
      </c>
      <c r="F7148">
        <f>MATCH(A:A,'Crown Aug Uploads '!B:B,0)</f>
        <v>1086</v>
      </c>
    </row>
    <row r="7149" spans="1:6" hidden="1" x14ac:dyDescent="0.3">
      <c r="A7149">
        <v>5028790</v>
      </c>
      <c r="B7149" s="19" t="s">
        <v>6999</v>
      </c>
      <c r="D7149" t="str">
        <f t="shared" si="8"/>
        <v>2.5L</v>
      </c>
      <c r="E7149" s="20">
        <v>33.24</v>
      </c>
      <c r="F7149">
        <f>MATCH(A:A,'Crown Aug Uploads '!B:B,0)</f>
        <v>448</v>
      </c>
    </row>
    <row r="7150" spans="1:6" hidden="1" x14ac:dyDescent="0.3">
      <c r="A7150">
        <v>5028789</v>
      </c>
      <c r="B7150" s="19" t="s">
        <v>7000</v>
      </c>
      <c r="D7150" t="str">
        <f t="shared" si="8"/>
        <v>1L</v>
      </c>
      <c r="E7150" s="20">
        <v>14.24</v>
      </c>
      <c r="F7150">
        <f>MATCH(A:A,'Crown Aug Uploads '!B:B,0)</f>
        <v>1087</v>
      </c>
    </row>
    <row r="7151" spans="1:6" hidden="1" x14ac:dyDescent="0.3">
      <c r="A7151">
        <v>5028787</v>
      </c>
      <c r="B7151" s="19" t="s">
        <v>7001</v>
      </c>
      <c r="D7151" t="str">
        <f t="shared" si="8"/>
        <v>2.5L</v>
      </c>
      <c r="E7151" s="20">
        <v>33.24</v>
      </c>
      <c r="F7151">
        <f>MATCH(A:A,'Crown Aug Uploads '!B:B,0)</f>
        <v>1088</v>
      </c>
    </row>
    <row r="7152" spans="1:6" hidden="1" x14ac:dyDescent="0.3">
      <c r="A7152">
        <v>5028786</v>
      </c>
      <c r="B7152" s="19" t="s">
        <v>7002</v>
      </c>
      <c r="D7152" t="str">
        <f t="shared" si="8"/>
        <v>1L</v>
      </c>
      <c r="E7152" s="20">
        <v>14.24</v>
      </c>
      <c r="F7152">
        <f>MATCH(A:A,'Crown Aug Uploads '!B:B,0)</f>
        <v>709</v>
      </c>
    </row>
    <row r="7153" spans="1:6" hidden="1" x14ac:dyDescent="0.3">
      <c r="A7153">
        <v>5028784</v>
      </c>
      <c r="B7153" s="19" t="s">
        <v>7003</v>
      </c>
      <c r="D7153" t="str">
        <f t="shared" si="8"/>
        <v>2.5L</v>
      </c>
      <c r="E7153" s="20">
        <v>33.24</v>
      </c>
      <c r="F7153">
        <f>MATCH(A:A,'Crown Aug Uploads '!B:B,0)</f>
        <v>1089</v>
      </c>
    </row>
    <row r="7154" spans="1:6" hidden="1" x14ac:dyDescent="0.3">
      <c r="A7154">
        <v>5028783</v>
      </c>
      <c r="B7154" s="19" t="s">
        <v>7004</v>
      </c>
      <c r="D7154" t="str">
        <f t="shared" si="8"/>
        <v>1L</v>
      </c>
      <c r="E7154" s="20">
        <v>14.24</v>
      </c>
      <c r="F7154">
        <f>MATCH(A:A,'Crown Aug Uploads '!B:B,0)</f>
        <v>1090</v>
      </c>
    </row>
    <row r="7155" spans="1:6" x14ac:dyDescent="0.3">
      <c r="A7155">
        <v>5028781</v>
      </c>
      <c r="B7155" s="19" t="s">
        <v>7005</v>
      </c>
      <c r="D7155" t="str">
        <f t="shared" si="8"/>
        <v>2.5L</v>
      </c>
      <c r="E7155" s="20">
        <v>33.24</v>
      </c>
      <c r="F7155">
        <f>MATCH(A:A,'Crown Aug Uploads '!B:B,0)</f>
        <v>252</v>
      </c>
    </row>
    <row r="7156" spans="1:6" x14ac:dyDescent="0.3">
      <c r="A7156">
        <v>5028780</v>
      </c>
      <c r="B7156" s="19" t="s">
        <v>7006</v>
      </c>
      <c r="D7156" t="str">
        <f t="shared" si="8"/>
        <v>1L</v>
      </c>
      <c r="E7156" s="20">
        <v>14.24</v>
      </c>
      <c r="F7156">
        <f>MATCH(A:A,'Crown Aug Uploads '!B:B,0)</f>
        <v>710</v>
      </c>
    </row>
    <row r="7157" spans="1:6" hidden="1" x14ac:dyDescent="0.3">
      <c r="A7157">
        <v>5028778</v>
      </c>
      <c r="B7157" s="19" t="s">
        <v>7007</v>
      </c>
      <c r="D7157" t="str">
        <f t="shared" si="8"/>
        <v>2.5L</v>
      </c>
      <c r="E7157" s="20">
        <v>33.24</v>
      </c>
      <c r="F7157">
        <f>MATCH(A:A,'Crown Aug Uploads '!B:B,0)</f>
        <v>711</v>
      </c>
    </row>
    <row r="7158" spans="1:6" hidden="1" x14ac:dyDescent="0.3">
      <c r="A7158">
        <v>5028777</v>
      </c>
      <c r="B7158" s="19" t="s">
        <v>7008</v>
      </c>
      <c r="D7158" t="str">
        <f t="shared" si="8"/>
        <v>1L</v>
      </c>
      <c r="E7158" s="20">
        <v>14.24</v>
      </c>
      <c r="F7158">
        <f>MATCH(A:A,'Crown Aug Uploads '!B:B,0)</f>
        <v>1091</v>
      </c>
    </row>
    <row r="7159" spans="1:6" hidden="1" x14ac:dyDescent="0.3">
      <c r="A7159">
        <v>5028774</v>
      </c>
      <c r="B7159" s="19" t="s">
        <v>7009</v>
      </c>
      <c r="D7159" t="str">
        <f t="shared" si="8"/>
        <v>2.5L</v>
      </c>
      <c r="E7159" s="20">
        <v>33.24</v>
      </c>
      <c r="F7159">
        <f>MATCH(A:A,'Crown Aug Uploads '!B:B,0)</f>
        <v>341</v>
      </c>
    </row>
    <row r="7160" spans="1:6" hidden="1" x14ac:dyDescent="0.3">
      <c r="A7160">
        <v>5028773</v>
      </c>
      <c r="B7160" s="19" t="s">
        <v>7010</v>
      </c>
      <c r="D7160" t="str">
        <f t="shared" si="8"/>
        <v>1L</v>
      </c>
      <c r="E7160" s="20">
        <v>14.24</v>
      </c>
      <c r="F7160">
        <f>MATCH(A:A,'Crown Aug Uploads '!B:B,0)</f>
        <v>1092</v>
      </c>
    </row>
    <row r="7161" spans="1:6" hidden="1" x14ac:dyDescent="0.3">
      <c r="A7161">
        <v>5028805</v>
      </c>
      <c r="B7161" s="19" t="s">
        <v>7011</v>
      </c>
      <c r="D7161" t="str">
        <f t="shared" si="8"/>
        <v>2.5L</v>
      </c>
      <c r="E7161" s="20">
        <v>33.24</v>
      </c>
      <c r="F7161">
        <f>MATCH(A:A,'Crown Aug Uploads '!B:B,0)</f>
        <v>1093</v>
      </c>
    </row>
    <row r="7162" spans="1:6" hidden="1" x14ac:dyDescent="0.3">
      <c r="A7162">
        <v>5090722</v>
      </c>
      <c r="B7162" s="19" t="s">
        <v>7012</v>
      </c>
      <c r="D7162" t="str">
        <f t="shared" si="8"/>
        <v>2.5L</v>
      </c>
      <c r="E7162" s="20">
        <v>18.97</v>
      </c>
      <c r="F7162">
        <f>MATCH(A:A,'Crown Aug Uploads '!B:B,0)</f>
        <v>1094</v>
      </c>
    </row>
    <row r="7163" spans="1:6" hidden="1" x14ac:dyDescent="0.3">
      <c r="A7163">
        <v>5028751</v>
      </c>
      <c r="B7163" s="19" t="s">
        <v>7013</v>
      </c>
      <c r="D7163" t="str">
        <f t="shared" si="8"/>
        <v>2.5L</v>
      </c>
      <c r="E7163" s="20">
        <v>30.76</v>
      </c>
      <c r="F7163">
        <f>MATCH(A:A,'Crown Aug Uploads '!B:B,0)</f>
        <v>1095</v>
      </c>
    </row>
    <row r="7164" spans="1:6" hidden="1" x14ac:dyDescent="0.3">
      <c r="A7164">
        <v>5090604</v>
      </c>
      <c r="B7164" s="19" t="s">
        <v>7014</v>
      </c>
      <c r="D7164" t="str">
        <f t="shared" si="8"/>
        <v>2.5L</v>
      </c>
      <c r="E7164" s="20">
        <v>24.68</v>
      </c>
      <c r="F7164">
        <f>MATCH(A:A,'Crown Aug Uploads '!B:B,0)</f>
        <v>1096</v>
      </c>
    </row>
    <row r="7165" spans="1:6" hidden="1" x14ac:dyDescent="0.3">
      <c r="A7165">
        <v>5052930</v>
      </c>
      <c r="B7165" s="19" t="s">
        <v>7015</v>
      </c>
      <c r="D7165" t="str">
        <f t="shared" si="8"/>
        <v>2.5L</v>
      </c>
      <c r="E7165" s="20">
        <v>24.68</v>
      </c>
      <c r="F7165">
        <f>MATCH(A:A,'Crown Aug Uploads '!B:B,0)</f>
        <v>1100</v>
      </c>
    </row>
    <row r="7166" spans="1:6" hidden="1" x14ac:dyDescent="0.3">
      <c r="A7166">
        <v>5032274</v>
      </c>
      <c r="B7166" s="19" t="s">
        <v>7016</v>
      </c>
      <c r="D7166" t="str">
        <f t="shared" si="8"/>
        <v>2.5L</v>
      </c>
      <c r="E7166" s="20">
        <v>24.68</v>
      </c>
      <c r="F7166">
        <f>MATCH(A:A,'Crown Aug Uploads '!B:B,0)</f>
        <v>1097</v>
      </c>
    </row>
    <row r="7167" spans="1:6" hidden="1" x14ac:dyDescent="0.3">
      <c r="A7167">
        <v>5032203</v>
      </c>
      <c r="B7167" s="19" t="s">
        <v>7017</v>
      </c>
      <c r="D7167" t="str">
        <f t="shared" si="8"/>
        <v>2.5L</v>
      </c>
      <c r="E7167" s="20">
        <v>24.68</v>
      </c>
      <c r="F7167">
        <f>MATCH(A:A,'Crown Aug Uploads '!B:B,0)</f>
        <v>1098</v>
      </c>
    </row>
    <row r="7168" spans="1:6" hidden="1" x14ac:dyDescent="0.3">
      <c r="A7168">
        <v>5032202</v>
      </c>
      <c r="B7168" s="19" t="s">
        <v>7018</v>
      </c>
      <c r="D7168" t="str">
        <f t="shared" si="8"/>
        <v>2.5L</v>
      </c>
      <c r="E7168" s="20">
        <v>24.68</v>
      </c>
      <c r="F7168">
        <f>MATCH(A:A,'Crown Aug Uploads '!B:B,0)</f>
        <v>1099</v>
      </c>
    </row>
    <row r="7169" spans="1:6" hidden="1" x14ac:dyDescent="0.3">
      <c r="A7169">
        <v>5090142</v>
      </c>
      <c r="B7169" s="19" t="s">
        <v>7019</v>
      </c>
      <c r="D7169" t="str">
        <f t="shared" si="8"/>
        <v>2.5L</v>
      </c>
      <c r="E7169" s="20">
        <v>27.17</v>
      </c>
      <c r="F7169">
        <f>MATCH(A:A,'Crown Aug Uploads '!B:B,0)</f>
        <v>1101</v>
      </c>
    </row>
    <row r="7170" spans="1:6" hidden="1" x14ac:dyDescent="0.3">
      <c r="A7170">
        <v>5096604</v>
      </c>
      <c r="B7170" s="19" t="s">
        <v>7020</v>
      </c>
      <c r="D7170" t="str">
        <f t="shared" si="8"/>
        <v>2.5L</v>
      </c>
      <c r="E7170" s="20">
        <v>40.25</v>
      </c>
      <c r="F7170">
        <f>MATCH(A:A,'Crown Aug Uploads '!B:B,0)</f>
        <v>7214</v>
      </c>
    </row>
    <row r="7171" spans="1:6" hidden="1" x14ac:dyDescent="0.3">
      <c r="A7171">
        <v>6047648</v>
      </c>
      <c r="B7171" s="19" t="s">
        <v>7021</v>
      </c>
      <c r="D7171" t="str">
        <f t="shared" si="8"/>
        <v>250ML</v>
      </c>
      <c r="E7171" s="20">
        <v>4.92</v>
      </c>
      <c r="F7171">
        <f>MATCH(A:A,'Crown Aug Uploads '!B:B,0)</f>
        <v>1104</v>
      </c>
    </row>
    <row r="7172" spans="1:6" hidden="1" x14ac:dyDescent="0.3">
      <c r="A7172">
        <v>6047645</v>
      </c>
      <c r="B7172" s="19" t="s">
        <v>7022</v>
      </c>
      <c r="D7172" t="str">
        <f t="shared" si="8"/>
        <v>250ML</v>
      </c>
      <c r="E7172" s="20">
        <v>4.92</v>
      </c>
      <c r="F7172">
        <f>MATCH(A:A,'Crown Aug Uploads '!B:B,0)</f>
        <v>1102</v>
      </c>
    </row>
    <row r="7173" spans="1:6" hidden="1" x14ac:dyDescent="0.3">
      <c r="A7173">
        <v>6047646</v>
      </c>
      <c r="B7173" s="19" t="s">
        <v>7023</v>
      </c>
      <c r="D7173" t="str">
        <f t="shared" si="8"/>
        <v>250ML</v>
      </c>
      <c r="E7173" s="20">
        <v>4.92</v>
      </c>
      <c r="F7173">
        <f>MATCH(A:A,'Crown Aug Uploads '!B:B,0)</f>
        <v>712</v>
      </c>
    </row>
    <row r="7174" spans="1:6" hidden="1" x14ac:dyDescent="0.3">
      <c r="A7174">
        <v>6047647</v>
      </c>
      <c r="B7174" s="19" t="s">
        <v>7024</v>
      </c>
      <c r="D7174" t="str">
        <f t="shared" si="8"/>
        <v>250ML</v>
      </c>
      <c r="E7174" s="20">
        <v>4.92</v>
      </c>
      <c r="F7174">
        <f>MATCH(A:A,'Crown Aug Uploads '!B:B,0)</f>
        <v>1103</v>
      </c>
    </row>
    <row r="7175" spans="1:6" hidden="1" x14ac:dyDescent="0.3">
      <c r="A7175">
        <v>6006336</v>
      </c>
      <c r="B7175" s="19" t="s">
        <v>7025</v>
      </c>
      <c r="D7175" t="str">
        <f t="shared" si="8"/>
        <v>350ML</v>
      </c>
      <c r="E7175" s="20">
        <v>13.33</v>
      </c>
      <c r="F7175">
        <f>MATCH(A:A,'Crown Aug Uploads '!B:B,0)</f>
        <v>1105</v>
      </c>
    </row>
    <row r="7176" spans="1:6" hidden="1" x14ac:dyDescent="0.3">
      <c r="A7176">
        <v>5028742</v>
      </c>
      <c r="B7176" s="19" t="s">
        <v>7026</v>
      </c>
      <c r="D7176" t="str">
        <f t="shared" si="8"/>
        <v>5L</v>
      </c>
      <c r="E7176" s="20">
        <v>85.5</v>
      </c>
      <c r="F7176">
        <f>MATCH(A:A,'Crown Aug Uploads '!B:B,0)</f>
        <v>1106</v>
      </c>
    </row>
    <row r="7177" spans="1:6" hidden="1" x14ac:dyDescent="0.3">
      <c r="A7177">
        <v>5028738</v>
      </c>
      <c r="B7177" s="19" t="s">
        <v>7027</v>
      </c>
      <c r="D7177" t="str">
        <f t="shared" si="8"/>
        <v>1L</v>
      </c>
      <c r="E7177" s="20">
        <v>23.73</v>
      </c>
      <c r="F7177">
        <f>MATCH(A:A,'Crown Aug Uploads '!B:B,0)</f>
        <v>1107</v>
      </c>
    </row>
    <row r="7178" spans="1:6" hidden="1" x14ac:dyDescent="0.3">
      <c r="A7178">
        <v>5028739</v>
      </c>
      <c r="B7178" s="19" t="s">
        <v>7028</v>
      </c>
      <c r="D7178" t="str">
        <f t="shared" si="8"/>
        <v>5L</v>
      </c>
      <c r="E7178" s="20">
        <v>85.5</v>
      </c>
      <c r="F7178">
        <f>MATCH(A:A,'Crown Aug Uploads '!B:B,0)</f>
        <v>1108</v>
      </c>
    </row>
    <row r="7179" spans="1:6" hidden="1" x14ac:dyDescent="0.3">
      <c r="A7179">
        <v>5028741</v>
      </c>
      <c r="B7179" s="19" t="s">
        <v>7029</v>
      </c>
      <c r="D7179" t="str">
        <f t="shared" si="8"/>
        <v>1L</v>
      </c>
      <c r="E7179" s="20">
        <v>23.73</v>
      </c>
      <c r="F7179">
        <f>MATCH(A:A,'Crown Aug Uploads '!B:B,0)</f>
        <v>1109</v>
      </c>
    </row>
    <row r="7180" spans="1:6" hidden="1" x14ac:dyDescent="0.3">
      <c r="A7180">
        <v>5092569</v>
      </c>
      <c r="B7180" s="19" t="s">
        <v>7030</v>
      </c>
      <c r="D7180" t="str">
        <f t="shared" si="8"/>
        <v>750ML</v>
      </c>
      <c r="E7180" s="20">
        <v>19.29</v>
      </c>
      <c r="F7180">
        <f>MATCH(A:A,'Crown Aug Uploads '!B:B,0)</f>
        <v>1110</v>
      </c>
    </row>
    <row r="7181" spans="1:6" hidden="1" x14ac:dyDescent="0.3">
      <c r="A7181">
        <v>5092567</v>
      </c>
      <c r="B7181" s="19" t="s">
        <v>7031</v>
      </c>
      <c r="D7181" t="str">
        <f t="shared" si="8"/>
        <v>2.5L</v>
      </c>
      <c r="E7181" s="20">
        <v>49.39</v>
      </c>
      <c r="F7181">
        <f>MATCH(A:A,'Crown Aug Uploads '!B:B,0)</f>
        <v>1111</v>
      </c>
    </row>
    <row r="7182" spans="1:6" hidden="1" x14ac:dyDescent="0.3">
      <c r="A7182">
        <v>5092566</v>
      </c>
      <c r="B7182" s="19" t="s">
        <v>7032</v>
      </c>
      <c r="D7182" t="str">
        <f t="shared" si="8"/>
        <v>2.5L</v>
      </c>
      <c r="E7182" s="20">
        <v>49.39</v>
      </c>
      <c r="F7182">
        <f>MATCH(A:A,'Crown Aug Uploads '!B:B,0)</f>
        <v>1112</v>
      </c>
    </row>
    <row r="7183" spans="1:6" hidden="1" x14ac:dyDescent="0.3">
      <c r="A7183">
        <v>5092568</v>
      </c>
      <c r="B7183" s="19" t="s">
        <v>7033</v>
      </c>
      <c r="D7183" t="str">
        <f t="shared" si="8"/>
        <v>750ML</v>
      </c>
      <c r="E7183" s="20">
        <v>19.29</v>
      </c>
      <c r="F7183">
        <f>MATCH(A:A,'Crown Aug Uploads '!B:B,0)</f>
        <v>713</v>
      </c>
    </row>
    <row r="7184" spans="1:6" hidden="1" x14ac:dyDescent="0.3">
      <c r="A7184">
        <v>5037955</v>
      </c>
      <c r="B7184" s="19" t="s">
        <v>7034</v>
      </c>
      <c r="D7184" t="str">
        <f t="shared" si="8"/>
        <v>2.5L</v>
      </c>
      <c r="E7184" s="20">
        <v>37.99</v>
      </c>
      <c r="F7184">
        <f>MATCH(A:A,'Crown Aug Uploads '!B:B,0)</f>
        <v>1113</v>
      </c>
    </row>
    <row r="7185" spans="1:6" hidden="1" x14ac:dyDescent="0.3">
      <c r="A7185">
        <v>5038037</v>
      </c>
      <c r="B7185" s="19" t="s">
        <v>7035</v>
      </c>
      <c r="D7185" t="str">
        <f t="shared" si="8"/>
        <v>5L</v>
      </c>
      <c r="E7185" s="20">
        <v>61.74</v>
      </c>
      <c r="F7185">
        <f>MATCH(A:A,'Crown Aug Uploads '!B:B,0)</f>
        <v>1114</v>
      </c>
    </row>
    <row r="7186" spans="1:6" hidden="1" x14ac:dyDescent="0.3">
      <c r="A7186">
        <v>5038013</v>
      </c>
      <c r="B7186" s="19" t="s">
        <v>7036</v>
      </c>
      <c r="D7186" t="str">
        <f t="shared" si="8"/>
        <v>2.5L</v>
      </c>
      <c r="E7186" s="20">
        <v>37.99</v>
      </c>
      <c r="F7186">
        <f>MATCH(A:A,'Crown Aug Uploads '!B:B,0)</f>
        <v>1115</v>
      </c>
    </row>
    <row r="7187" spans="1:6" hidden="1" x14ac:dyDescent="0.3">
      <c r="A7187">
        <v>5038036</v>
      </c>
      <c r="B7187" s="19" t="s">
        <v>7037</v>
      </c>
      <c r="D7187" t="str">
        <f t="shared" si="8"/>
        <v>5L</v>
      </c>
      <c r="E7187" s="20">
        <v>61.74</v>
      </c>
      <c r="F7187">
        <f>MATCH(A:A,'Crown Aug Uploads '!B:B,0)</f>
        <v>1116</v>
      </c>
    </row>
    <row r="7188" spans="1:6" hidden="1" x14ac:dyDescent="0.3">
      <c r="A7188">
        <v>5038010</v>
      </c>
      <c r="B7188" s="19" t="s">
        <v>7038</v>
      </c>
      <c r="D7188" t="str">
        <f t="shared" si="8"/>
        <v>2.5L</v>
      </c>
      <c r="E7188" s="20">
        <v>30.58</v>
      </c>
      <c r="F7188">
        <f>MATCH(A:A,'Crown Aug Uploads '!B:B,0)</f>
        <v>142</v>
      </c>
    </row>
    <row r="7189" spans="1:6" hidden="1" x14ac:dyDescent="0.3">
      <c r="A7189">
        <v>5038030</v>
      </c>
      <c r="B7189" s="19" t="s">
        <v>7039</v>
      </c>
      <c r="D7189" t="str">
        <f t="shared" si="8"/>
        <v>1L</v>
      </c>
      <c r="E7189" s="20">
        <v>17.47</v>
      </c>
      <c r="F7189">
        <f>MATCH(A:A,'Crown Aug Uploads '!B:B,0)</f>
        <v>541</v>
      </c>
    </row>
    <row r="7190" spans="1:6" hidden="1" x14ac:dyDescent="0.3">
      <c r="A7190">
        <v>5038012</v>
      </c>
      <c r="B7190" s="19" t="s">
        <v>7040</v>
      </c>
      <c r="D7190" t="str">
        <f t="shared" si="8"/>
        <v>2.5L</v>
      </c>
      <c r="E7190" s="20">
        <v>30.58</v>
      </c>
      <c r="F7190">
        <f>MATCH(A:A,'Crown Aug Uploads '!B:B,0)</f>
        <v>714</v>
      </c>
    </row>
    <row r="7191" spans="1:6" hidden="1" x14ac:dyDescent="0.3">
      <c r="A7191">
        <v>5038028</v>
      </c>
      <c r="B7191" s="19" t="s">
        <v>7041</v>
      </c>
      <c r="D7191" t="str">
        <f t="shared" si="8"/>
        <v>1L</v>
      </c>
      <c r="E7191" s="20">
        <v>17.47</v>
      </c>
      <c r="F7191">
        <f>MATCH(A:A,'Crown Aug Uploads '!B:B,0)</f>
        <v>1117</v>
      </c>
    </row>
    <row r="7192" spans="1:6" hidden="1" x14ac:dyDescent="0.3">
      <c r="A7192">
        <v>5038011</v>
      </c>
      <c r="B7192" s="19" t="s">
        <v>7042</v>
      </c>
      <c r="D7192" t="str">
        <f t="shared" si="8"/>
        <v>2.5L</v>
      </c>
      <c r="E7192" s="20">
        <v>30.58</v>
      </c>
      <c r="F7192">
        <f>MATCH(A:A,'Crown Aug Uploads '!B:B,0)</f>
        <v>314</v>
      </c>
    </row>
    <row r="7193" spans="1:6" hidden="1" x14ac:dyDescent="0.3">
      <c r="A7193">
        <v>5038029</v>
      </c>
      <c r="B7193" s="19" t="s">
        <v>7043</v>
      </c>
      <c r="D7193" t="str">
        <f t="shared" ref="D7193:D7256" si="9">TRIM(RIGHT(SUBSTITUTE(B7193," ",REPT(" ",100)),100))</f>
        <v>1L</v>
      </c>
      <c r="E7193" s="20">
        <v>17.47</v>
      </c>
      <c r="F7193">
        <f>MATCH(A:A,'Crown Aug Uploads '!B:B,0)</f>
        <v>542</v>
      </c>
    </row>
    <row r="7194" spans="1:6" hidden="1" x14ac:dyDescent="0.3">
      <c r="A7194">
        <v>5070165</v>
      </c>
      <c r="B7194" s="19" t="s">
        <v>7044</v>
      </c>
      <c r="D7194" t="str">
        <f t="shared" si="9"/>
        <v>1L</v>
      </c>
      <c r="E7194" s="20">
        <v>19.75</v>
      </c>
      <c r="F7194">
        <f>MATCH(A:A,'Crown Aug Uploads '!B:B,0)</f>
        <v>1118</v>
      </c>
    </row>
    <row r="7195" spans="1:6" x14ac:dyDescent="0.3">
      <c r="A7195">
        <v>5070021</v>
      </c>
      <c r="B7195" s="19" t="s">
        <v>7045</v>
      </c>
      <c r="D7195" t="str">
        <f t="shared" si="9"/>
        <v>1L</v>
      </c>
      <c r="E7195" s="20">
        <v>19.75</v>
      </c>
      <c r="F7195">
        <f>MATCH(A:A,'Crown Aug Uploads '!B:B,0)</f>
        <v>1119</v>
      </c>
    </row>
    <row r="7196" spans="1:6" hidden="1" x14ac:dyDescent="0.3">
      <c r="A7196">
        <v>5070018</v>
      </c>
      <c r="B7196" s="19" t="s">
        <v>7046</v>
      </c>
      <c r="D7196" t="str">
        <f t="shared" si="9"/>
        <v>1L</v>
      </c>
      <c r="E7196" s="20">
        <v>19.75</v>
      </c>
      <c r="F7196">
        <f>MATCH(A:A,'Crown Aug Uploads '!B:B,0)</f>
        <v>1120</v>
      </c>
    </row>
    <row r="7197" spans="1:6" hidden="1" x14ac:dyDescent="0.3">
      <c r="A7197">
        <v>5092564</v>
      </c>
      <c r="B7197" s="19" t="s">
        <v>7047</v>
      </c>
      <c r="D7197" t="str">
        <f t="shared" si="9"/>
        <v>2.5L</v>
      </c>
      <c r="E7197" s="20">
        <v>49.39</v>
      </c>
      <c r="F7197">
        <f>MATCH(A:A,'Crown Aug Uploads '!B:B,0)</f>
        <v>1121</v>
      </c>
    </row>
    <row r="7198" spans="1:6" hidden="1" x14ac:dyDescent="0.3">
      <c r="A7198">
        <v>5092565</v>
      </c>
      <c r="B7198" s="19" t="s">
        <v>7048</v>
      </c>
      <c r="D7198" t="str">
        <f t="shared" si="9"/>
        <v>750ML</v>
      </c>
      <c r="E7198" s="20">
        <v>19.29</v>
      </c>
      <c r="F7198">
        <f>MATCH(A:A,'Crown Aug Uploads '!B:B,0)</f>
        <v>715</v>
      </c>
    </row>
    <row r="7199" spans="1:6" hidden="1" x14ac:dyDescent="0.3">
      <c r="A7199">
        <v>5096093</v>
      </c>
      <c r="B7199" s="19" t="s">
        <v>7049</v>
      </c>
      <c r="D7199" t="str">
        <f t="shared" si="9"/>
        <v>5L</v>
      </c>
      <c r="E7199" s="20">
        <v>16.38</v>
      </c>
      <c r="F7199">
        <f>MATCH(A:A,'Crown Aug Uploads '!B:B,0)</f>
        <v>1122</v>
      </c>
    </row>
    <row r="7200" spans="1:6" hidden="1" x14ac:dyDescent="0.3">
      <c r="A7200">
        <v>5096092</v>
      </c>
      <c r="B7200" s="19" t="s">
        <v>7050</v>
      </c>
      <c r="D7200" t="str">
        <f t="shared" si="9"/>
        <v>5L</v>
      </c>
      <c r="E7200" s="20">
        <v>16.38</v>
      </c>
      <c r="F7200">
        <f>MATCH(A:A,'Crown Aug Uploads '!B:B,0)</f>
        <v>1123</v>
      </c>
    </row>
    <row r="7201" spans="1:6" hidden="1" x14ac:dyDescent="0.3">
      <c r="A7201">
        <v>5096091</v>
      </c>
      <c r="B7201" s="19" t="s">
        <v>7051</v>
      </c>
      <c r="D7201" t="str">
        <f t="shared" si="9"/>
        <v>5L</v>
      </c>
      <c r="E7201" s="20">
        <v>16.38</v>
      </c>
      <c r="F7201">
        <f>MATCH(A:A,'Crown Aug Uploads '!B:B,0)</f>
        <v>234</v>
      </c>
    </row>
    <row r="7202" spans="1:6" hidden="1" x14ac:dyDescent="0.3">
      <c r="A7202">
        <v>5096090</v>
      </c>
      <c r="B7202" s="19" t="s">
        <v>7052</v>
      </c>
      <c r="D7202" t="str">
        <f t="shared" si="9"/>
        <v>5L</v>
      </c>
      <c r="E7202" s="20">
        <v>16.38</v>
      </c>
      <c r="F7202">
        <f>MATCH(A:A,'Crown Aug Uploads '!B:B,0)</f>
        <v>1124</v>
      </c>
    </row>
    <row r="7203" spans="1:6" hidden="1" x14ac:dyDescent="0.3">
      <c r="A7203">
        <v>5093247</v>
      </c>
      <c r="B7203" s="19" t="s">
        <v>7053</v>
      </c>
      <c r="D7203" t="str">
        <f t="shared" si="9"/>
        <v>10L</v>
      </c>
      <c r="E7203" s="20">
        <v>30.75</v>
      </c>
      <c r="F7203">
        <f>MATCH(A:A,'Crown Aug Uploads '!B:B,0)</f>
        <v>320</v>
      </c>
    </row>
    <row r="7204" spans="1:6" hidden="1" x14ac:dyDescent="0.3">
      <c r="A7204">
        <v>5093246</v>
      </c>
      <c r="B7204" s="19" t="s">
        <v>7054</v>
      </c>
      <c r="D7204" t="str">
        <f t="shared" si="9"/>
        <v>10L</v>
      </c>
      <c r="E7204" s="20">
        <v>30.75</v>
      </c>
      <c r="F7204">
        <f>MATCH(A:A,'Crown Aug Uploads '!B:B,0)</f>
        <v>1125</v>
      </c>
    </row>
    <row r="7205" spans="1:6" hidden="1" x14ac:dyDescent="0.3">
      <c r="A7205">
        <v>5093245</v>
      </c>
      <c r="B7205" s="19" t="s">
        <v>7055</v>
      </c>
      <c r="D7205" t="str">
        <f t="shared" si="9"/>
        <v>5L</v>
      </c>
      <c r="E7205" s="20">
        <v>17.07</v>
      </c>
      <c r="F7205">
        <f>MATCH(A:A,'Crown Aug Uploads '!B:B,0)</f>
        <v>392</v>
      </c>
    </row>
    <row r="7206" spans="1:6" hidden="1" x14ac:dyDescent="0.3">
      <c r="A7206">
        <v>5093243</v>
      </c>
      <c r="B7206" s="19" t="s">
        <v>7056</v>
      </c>
      <c r="D7206" t="str">
        <f t="shared" si="9"/>
        <v>5L</v>
      </c>
      <c r="E7206" s="20">
        <v>17.07</v>
      </c>
      <c r="F7206">
        <f>MATCH(A:A,'Crown Aug Uploads '!B:B,0)</f>
        <v>1126</v>
      </c>
    </row>
    <row r="7207" spans="1:6" hidden="1" x14ac:dyDescent="0.3">
      <c r="A7207">
        <v>5093242</v>
      </c>
      <c r="B7207" s="19" t="s">
        <v>7057</v>
      </c>
      <c r="D7207" t="str">
        <f t="shared" si="9"/>
        <v>5L</v>
      </c>
      <c r="E7207" s="20">
        <v>17.07</v>
      </c>
      <c r="F7207">
        <f>MATCH(A:A,'Crown Aug Uploads '!B:B,0)</f>
        <v>1127</v>
      </c>
    </row>
    <row r="7208" spans="1:6" hidden="1" x14ac:dyDescent="0.3">
      <c r="A7208">
        <v>5093219</v>
      </c>
      <c r="B7208" s="19" t="s">
        <v>7058</v>
      </c>
      <c r="D7208" t="str">
        <f t="shared" si="9"/>
        <v>10L</v>
      </c>
      <c r="E7208" s="20">
        <v>30.75</v>
      </c>
      <c r="F7208">
        <f>MATCH(A:A,'Crown Aug Uploads '!B:B,0)</f>
        <v>1128</v>
      </c>
    </row>
    <row r="7209" spans="1:6" hidden="1" x14ac:dyDescent="0.3">
      <c r="A7209">
        <v>5093217</v>
      </c>
      <c r="B7209" s="19" t="s">
        <v>7059</v>
      </c>
      <c r="D7209" t="str">
        <f t="shared" si="9"/>
        <v>5L</v>
      </c>
      <c r="E7209" s="20">
        <v>17.07</v>
      </c>
      <c r="F7209">
        <f>MATCH(A:A,'Crown Aug Uploads '!B:B,0)</f>
        <v>204</v>
      </c>
    </row>
    <row r="7210" spans="1:6" hidden="1" x14ac:dyDescent="0.3">
      <c r="A7210" s="19">
        <v>5028216</v>
      </c>
      <c r="B7210" s="19" t="s">
        <v>6339</v>
      </c>
      <c r="D7210" t="str">
        <f t="shared" si="9"/>
        <v>5L</v>
      </c>
      <c r="E7210" s="20">
        <v>38.25</v>
      </c>
      <c r="F7210">
        <f>MATCH(A:A,'Crown Aug Uploads '!B:B,0)</f>
        <v>64</v>
      </c>
    </row>
    <row r="7211" spans="1:6" hidden="1" x14ac:dyDescent="0.3">
      <c r="A7211" s="19">
        <v>5028208</v>
      </c>
      <c r="B7211" s="19" t="s">
        <v>6340</v>
      </c>
      <c r="D7211" t="str">
        <f t="shared" si="9"/>
        <v>5L</v>
      </c>
      <c r="E7211" s="20">
        <v>38.25</v>
      </c>
      <c r="F7211">
        <f>MATCH(A:A,'Crown Aug Uploads '!B:B,0)</f>
        <v>217</v>
      </c>
    </row>
    <row r="7212" spans="1:6" hidden="1" x14ac:dyDescent="0.3">
      <c r="A7212" s="19">
        <v>5028212</v>
      </c>
      <c r="B7212" s="19" t="s">
        <v>6341</v>
      </c>
      <c r="D7212" t="str">
        <f t="shared" si="9"/>
        <v>5L</v>
      </c>
      <c r="E7212" s="20">
        <v>43.99</v>
      </c>
      <c r="F7212">
        <f>MATCH(A:A,'Crown Aug Uploads '!B:B,0)</f>
        <v>1292</v>
      </c>
    </row>
    <row r="7213" spans="1:6" hidden="1" x14ac:dyDescent="0.3">
      <c r="A7213" s="19">
        <v>5055648</v>
      </c>
      <c r="B7213" s="19" t="s">
        <v>6344</v>
      </c>
      <c r="D7213" t="str">
        <f t="shared" si="9"/>
        <v>5L</v>
      </c>
      <c r="E7213" s="20">
        <v>30.76</v>
      </c>
      <c r="F7213">
        <f>MATCH(A:A,'Crown Aug Uploads '!B:B,0)</f>
        <v>1294</v>
      </c>
    </row>
    <row r="7214" spans="1:6" hidden="1" x14ac:dyDescent="0.3">
      <c r="A7214" s="19">
        <v>5073966</v>
      </c>
      <c r="B7214" s="19" t="s">
        <v>6346</v>
      </c>
      <c r="D7214" t="str">
        <f t="shared" si="9"/>
        <v>2.5L</v>
      </c>
      <c r="E7214" s="20">
        <v>45.15</v>
      </c>
      <c r="F7214">
        <f>MATCH(A:A,'Crown Aug Uploads '!B:B,0)</f>
        <v>414</v>
      </c>
    </row>
    <row r="7215" spans="1:6" hidden="1" x14ac:dyDescent="0.3">
      <c r="A7215" s="19">
        <v>5073979</v>
      </c>
      <c r="B7215" s="19" t="s">
        <v>6345</v>
      </c>
      <c r="D7215" t="str">
        <f t="shared" si="9"/>
        <v>1L</v>
      </c>
      <c r="E7215" s="20">
        <v>20.309999999999999</v>
      </c>
      <c r="F7215">
        <f>MATCH(A:A,'Crown Aug Uploads '!B:B,0)</f>
        <v>1295</v>
      </c>
    </row>
    <row r="7216" spans="1:6" hidden="1" x14ac:dyDescent="0.3">
      <c r="A7216" s="19">
        <v>5074788</v>
      </c>
      <c r="B7216" s="19" t="s">
        <v>6347</v>
      </c>
      <c r="D7216" t="str">
        <f t="shared" si="9"/>
        <v>1L</v>
      </c>
      <c r="E7216" s="20">
        <v>19.46</v>
      </c>
      <c r="F7216">
        <f>MATCH(A:A,'Crown Aug Uploads '!B:B,0)</f>
        <v>1296</v>
      </c>
    </row>
    <row r="7217" spans="1:6" hidden="1" x14ac:dyDescent="0.3">
      <c r="A7217" s="19">
        <v>5074789</v>
      </c>
      <c r="B7217" s="19" t="s">
        <v>6348</v>
      </c>
      <c r="D7217" t="str">
        <f t="shared" si="9"/>
        <v>2.5L</v>
      </c>
      <c r="E7217" s="20">
        <v>48.66</v>
      </c>
      <c r="F7217">
        <f>MATCH(A:A,'Crown Aug Uploads '!B:B,0)</f>
        <v>1297</v>
      </c>
    </row>
    <row r="7218" spans="1:6" hidden="1" x14ac:dyDescent="0.3">
      <c r="A7218" s="19">
        <v>5025661</v>
      </c>
      <c r="B7218" s="19" t="s">
        <v>6355</v>
      </c>
      <c r="D7218" t="str">
        <f t="shared" si="9"/>
        <v>10L</v>
      </c>
      <c r="E7218" s="20">
        <v>59.78</v>
      </c>
      <c r="F7218">
        <f>MATCH(A:A,'Crown Aug Uploads '!B:B,0)</f>
        <v>1304</v>
      </c>
    </row>
    <row r="7219" spans="1:6" hidden="1" x14ac:dyDescent="0.3">
      <c r="A7219" s="19">
        <v>5025660</v>
      </c>
      <c r="B7219" s="19" t="s">
        <v>6356</v>
      </c>
      <c r="D7219" t="str">
        <f t="shared" si="9"/>
        <v>5L</v>
      </c>
      <c r="E7219" s="20">
        <v>29.87</v>
      </c>
      <c r="F7219">
        <f>MATCH(A:A,'Crown Aug Uploads '!B:B,0)</f>
        <v>1305</v>
      </c>
    </row>
    <row r="7220" spans="1:6" hidden="1" x14ac:dyDescent="0.3">
      <c r="A7220" s="19">
        <v>5025638</v>
      </c>
      <c r="B7220" s="19" t="s">
        <v>6357</v>
      </c>
      <c r="D7220" t="str">
        <f t="shared" si="9"/>
        <v>10L</v>
      </c>
      <c r="E7220" s="20">
        <v>59.78</v>
      </c>
      <c r="F7220">
        <f>MATCH(A:A,'Crown Aug Uploads '!B:B,0)</f>
        <v>1306</v>
      </c>
    </row>
    <row r="7221" spans="1:6" hidden="1" x14ac:dyDescent="0.3">
      <c r="A7221" s="19">
        <v>5025637</v>
      </c>
      <c r="B7221" s="19" t="s">
        <v>6358</v>
      </c>
      <c r="D7221" t="str">
        <f t="shared" si="9"/>
        <v>5L</v>
      </c>
      <c r="E7221" s="20">
        <v>29.87</v>
      </c>
      <c r="F7221">
        <f>MATCH(A:A,'Crown Aug Uploads '!B:B,0)</f>
        <v>471</v>
      </c>
    </row>
    <row r="7222" spans="1:6" hidden="1" x14ac:dyDescent="0.3">
      <c r="A7222" s="19">
        <v>5025656</v>
      </c>
      <c r="B7222" s="19" t="s">
        <v>6360</v>
      </c>
      <c r="D7222" t="str">
        <f t="shared" si="9"/>
        <v>5L</v>
      </c>
      <c r="E7222" s="20">
        <v>40.630000000000003</v>
      </c>
      <c r="F7222">
        <f>MATCH(A:A,'Crown Aug Uploads '!B:B,0)</f>
        <v>1308</v>
      </c>
    </row>
    <row r="7223" spans="1:6" hidden="1" x14ac:dyDescent="0.3">
      <c r="A7223" s="19">
        <v>5025655</v>
      </c>
      <c r="B7223" s="19" t="s">
        <v>6361</v>
      </c>
      <c r="D7223" t="str">
        <f t="shared" si="9"/>
        <v>5L</v>
      </c>
      <c r="E7223" s="20">
        <v>40.630000000000003</v>
      </c>
      <c r="F7223">
        <f>MATCH(A:A,'Crown Aug Uploads '!B:B,0)</f>
        <v>1307</v>
      </c>
    </row>
    <row r="7224" spans="1:6" hidden="1" x14ac:dyDescent="0.3">
      <c r="A7224" s="19">
        <v>5041048</v>
      </c>
      <c r="B7224" s="19" t="s">
        <v>6366</v>
      </c>
      <c r="D7224" t="str">
        <f t="shared" si="9"/>
        <v>5L</v>
      </c>
      <c r="E7224" s="20">
        <v>43.03</v>
      </c>
      <c r="F7224">
        <f>MATCH(A:A,'Crown Aug Uploads '!B:B,0)</f>
        <v>143</v>
      </c>
    </row>
    <row r="7225" spans="1:6" hidden="1" x14ac:dyDescent="0.3">
      <c r="A7225" s="19">
        <v>5041049</v>
      </c>
      <c r="B7225" s="19" t="s">
        <v>6367</v>
      </c>
      <c r="D7225" t="str">
        <f t="shared" si="9"/>
        <v>5L</v>
      </c>
      <c r="E7225" s="20">
        <v>43.03</v>
      </c>
      <c r="F7225">
        <f>MATCH(A:A,'Crown Aug Uploads '!B:B,0)</f>
        <v>1311</v>
      </c>
    </row>
    <row r="7226" spans="1:6" hidden="1" x14ac:dyDescent="0.3">
      <c r="A7226" s="19">
        <v>5041056</v>
      </c>
      <c r="B7226" s="19" t="s">
        <v>6368</v>
      </c>
      <c r="D7226" t="str">
        <f t="shared" si="9"/>
        <v>5L</v>
      </c>
      <c r="E7226" s="20">
        <v>47.83</v>
      </c>
      <c r="F7226">
        <f>MATCH(A:A,'Crown Aug Uploads '!B:B,0)</f>
        <v>1312</v>
      </c>
    </row>
    <row r="7227" spans="1:6" hidden="1" x14ac:dyDescent="0.3">
      <c r="A7227" s="19">
        <v>5041042</v>
      </c>
      <c r="B7227" s="19" t="s">
        <v>6374</v>
      </c>
      <c r="D7227" t="str">
        <f t="shared" si="9"/>
        <v>2.5L</v>
      </c>
      <c r="E7227" s="20">
        <v>37.659999999999997</v>
      </c>
      <c r="F7227">
        <f>MATCH(A:A,'Crown Aug Uploads '!B:B,0)</f>
        <v>389</v>
      </c>
    </row>
    <row r="7228" spans="1:6" hidden="1" x14ac:dyDescent="0.3">
      <c r="A7228" s="19">
        <v>5041043</v>
      </c>
      <c r="B7228" s="19" t="s">
        <v>6372</v>
      </c>
      <c r="D7228" t="str">
        <f t="shared" si="9"/>
        <v>5L</v>
      </c>
      <c r="E7228" s="20">
        <v>59.18</v>
      </c>
      <c r="F7228">
        <f>MATCH(A:A,'Crown Aug Uploads '!B:B,0)</f>
        <v>196</v>
      </c>
    </row>
    <row r="7229" spans="1:6" hidden="1" x14ac:dyDescent="0.3">
      <c r="A7229" s="19">
        <v>5041047</v>
      </c>
      <c r="B7229" s="19" t="s">
        <v>6373</v>
      </c>
      <c r="D7229" t="str">
        <f t="shared" si="9"/>
        <v>1L</v>
      </c>
      <c r="E7229" s="20">
        <v>17.21</v>
      </c>
      <c r="F7229">
        <f>MATCH(A:A,'Crown Aug Uploads '!B:B,0)</f>
        <v>1316</v>
      </c>
    </row>
    <row r="7230" spans="1:6" hidden="1" x14ac:dyDescent="0.3">
      <c r="A7230" s="19">
        <v>5041039</v>
      </c>
      <c r="B7230" s="19" t="s">
        <v>6376</v>
      </c>
      <c r="D7230" t="str">
        <f t="shared" si="9"/>
        <v>2.5L</v>
      </c>
      <c r="E7230" s="20">
        <v>43.03</v>
      </c>
      <c r="F7230">
        <f>MATCH(A:A,'Crown Aug Uploads '!B:B,0)</f>
        <v>1318</v>
      </c>
    </row>
    <row r="7231" spans="1:6" hidden="1" x14ac:dyDescent="0.3">
      <c r="A7231" s="19">
        <v>5041045</v>
      </c>
      <c r="B7231" s="19" t="s">
        <v>6375</v>
      </c>
      <c r="D7231" t="str">
        <f t="shared" si="9"/>
        <v>1L</v>
      </c>
      <c r="E7231" s="20">
        <v>17.21</v>
      </c>
      <c r="F7231">
        <f>MATCH(A:A,'Crown Aug Uploads '!B:B,0)</f>
        <v>1317</v>
      </c>
    </row>
    <row r="7232" spans="1:6" hidden="1" x14ac:dyDescent="0.3">
      <c r="A7232" s="19">
        <v>5041061</v>
      </c>
      <c r="B7232" s="19" t="s">
        <v>6379</v>
      </c>
      <c r="D7232" t="str">
        <f t="shared" si="9"/>
        <v>1L</v>
      </c>
      <c r="E7232" s="20">
        <v>15.56</v>
      </c>
      <c r="F7232">
        <f>MATCH(A:A,'Crown Aug Uploads '!B:B,0)</f>
        <v>1319</v>
      </c>
    </row>
    <row r="7233" spans="1:6" hidden="1" x14ac:dyDescent="0.3">
      <c r="A7233" s="19">
        <v>5041092</v>
      </c>
      <c r="B7233" s="19" t="s">
        <v>6378</v>
      </c>
      <c r="D7233" t="str">
        <f t="shared" si="9"/>
        <v>2.5L</v>
      </c>
      <c r="E7233" s="20">
        <v>38.92</v>
      </c>
      <c r="F7233">
        <f>MATCH(A:A,'Crown Aug Uploads '!B:B,0)</f>
        <v>636</v>
      </c>
    </row>
    <row r="7234" spans="1:6" hidden="1" x14ac:dyDescent="0.3">
      <c r="A7234" s="19">
        <v>5041116</v>
      </c>
      <c r="B7234" s="19" t="s">
        <v>6382</v>
      </c>
      <c r="D7234" t="str">
        <f t="shared" si="9"/>
        <v>5L</v>
      </c>
      <c r="E7234" s="20">
        <v>64.33</v>
      </c>
      <c r="F7234">
        <f>MATCH(A:A,'Crown Aug Uploads '!B:B,0)</f>
        <v>275</v>
      </c>
    </row>
    <row r="7235" spans="1:6" hidden="1" x14ac:dyDescent="0.3">
      <c r="A7235" s="19">
        <v>5041097</v>
      </c>
      <c r="B7235" s="19" t="s">
        <v>6381</v>
      </c>
      <c r="D7235" t="str">
        <f t="shared" si="9"/>
        <v>2.5L</v>
      </c>
      <c r="E7235" s="20">
        <v>33.86</v>
      </c>
      <c r="F7235">
        <f>MATCH(A:A,'Crown Aug Uploads '!B:B,0)</f>
        <v>380</v>
      </c>
    </row>
    <row r="7236" spans="1:6" hidden="1" x14ac:dyDescent="0.3">
      <c r="A7236" s="19">
        <v>5041062</v>
      </c>
      <c r="B7236" s="19" t="s">
        <v>6380</v>
      </c>
      <c r="D7236" t="str">
        <f t="shared" si="9"/>
        <v>1L</v>
      </c>
      <c r="E7236" s="20">
        <v>18.05</v>
      </c>
      <c r="F7236">
        <f>MATCH(A:A,'Crown Aug Uploads '!B:B,0)</f>
        <v>1320</v>
      </c>
    </row>
    <row r="7237" spans="1:6" hidden="1" x14ac:dyDescent="0.3">
      <c r="A7237" s="19">
        <v>5041117</v>
      </c>
      <c r="B7237" s="19" t="s">
        <v>6387</v>
      </c>
      <c r="D7237" t="str">
        <f t="shared" si="9"/>
        <v>2.5L</v>
      </c>
      <c r="E7237" s="20">
        <v>38.92</v>
      </c>
      <c r="F7237">
        <f>MATCH(A:A,'Crown Aug Uploads '!B:B,0)</f>
        <v>1323</v>
      </c>
    </row>
    <row r="7238" spans="1:6" hidden="1" x14ac:dyDescent="0.3">
      <c r="A7238" s="19">
        <v>5025710</v>
      </c>
      <c r="B7238" s="19" t="s">
        <v>6388</v>
      </c>
      <c r="D7238" t="str">
        <f t="shared" si="9"/>
        <v>15K</v>
      </c>
      <c r="E7238" s="20">
        <v>65.39</v>
      </c>
      <c r="F7238">
        <f>MATCH(A:A,'Crown Aug Uploads '!B:B,0)</f>
        <v>202</v>
      </c>
    </row>
    <row r="7239" spans="1:6" hidden="1" x14ac:dyDescent="0.3">
      <c r="A7239" s="19">
        <v>5025707</v>
      </c>
      <c r="B7239" s="19" t="s">
        <v>6393</v>
      </c>
      <c r="D7239" t="str">
        <f t="shared" si="9"/>
        <v>15K</v>
      </c>
      <c r="E7239" s="20">
        <v>71.17</v>
      </c>
      <c r="F7239">
        <f>MATCH(A:A,'Crown Aug Uploads '!B:B,0)</f>
        <v>1326</v>
      </c>
    </row>
    <row r="7240" spans="1:6" hidden="1" x14ac:dyDescent="0.3">
      <c r="A7240" s="19">
        <v>5025709</v>
      </c>
      <c r="B7240" s="19" t="s">
        <v>6392</v>
      </c>
      <c r="D7240" t="str">
        <f t="shared" si="9"/>
        <v>15K</v>
      </c>
      <c r="E7240" s="20">
        <v>74.739999999999995</v>
      </c>
      <c r="F7240">
        <f>MATCH(A:A,'Crown Aug Uploads '!B:B,0)</f>
        <v>578</v>
      </c>
    </row>
    <row r="7241" spans="1:6" hidden="1" x14ac:dyDescent="0.3">
      <c r="A7241" s="19">
        <v>5025715</v>
      </c>
      <c r="B7241" s="19" t="s">
        <v>6391</v>
      </c>
      <c r="D7241" t="str">
        <f t="shared" si="9"/>
        <v>15K</v>
      </c>
      <c r="E7241" s="20">
        <v>74.739999999999995</v>
      </c>
      <c r="F7241">
        <f>MATCH(A:A,'Crown Aug Uploads '!B:B,0)</f>
        <v>1325</v>
      </c>
    </row>
    <row r="7242" spans="1:6" hidden="1" x14ac:dyDescent="0.3">
      <c r="A7242" s="19">
        <v>5025719</v>
      </c>
      <c r="B7242" s="19" t="s">
        <v>6389</v>
      </c>
      <c r="D7242" t="str">
        <f t="shared" si="9"/>
        <v>15K</v>
      </c>
      <c r="E7242" s="20">
        <v>74.739999999999995</v>
      </c>
      <c r="F7242">
        <f>MATCH(A:A,'Crown Aug Uploads '!B:B,0)</f>
        <v>1324</v>
      </c>
    </row>
    <row r="7243" spans="1:6" hidden="1" x14ac:dyDescent="0.3">
      <c r="A7243" s="19">
        <v>6006693</v>
      </c>
      <c r="B7243" s="19" t="s">
        <v>6394</v>
      </c>
      <c r="D7243" t="str">
        <f t="shared" si="9"/>
        <v>7.5IN</v>
      </c>
      <c r="E7243" s="20">
        <v>10.25</v>
      </c>
      <c r="F7243">
        <f>MATCH(A:A,'Crown Aug Uploads '!B:B,0)</f>
        <v>660</v>
      </c>
    </row>
    <row r="7244" spans="1:6" hidden="1" x14ac:dyDescent="0.3">
      <c r="A7244" s="19">
        <v>5025729</v>
      </c>
      <c r="B7244" s="19" t="s">
        <v>6397</v>
      </c>
      <c r="D7244" t="str">
        <f t="shared" si="9"/>
        <v>5L</v>
      </c>
      <c r="E7244" s="20">
        <v>29.87</v>
      </c>
      <c r="F7244">
        <f>MATCH(A:A,'Crown Aug Uploads '!B:B,0)</f>
        <v>209</v>
      </c>
    </row>
    <row r="7245" spans="1:6" hidden="1" x14ac:dyDescent="0.3">
      <c r="A7245" s="19">
        <v>5025730</v>
      </c>
      <c r="B7245" s="19" t="s">
        <v>6396</v>
      </c>
      <c r="D7245" t="str">
        <f t="shared" si="9"/>
        <v>10L</v>
      </c>
      <c r="E7245" s="20">
        <v>59.78</v>
      </c>
      <c r="F7245">
        <f>MATCH(A:A,'Crown Aug Uploads '!B:B,0)</f>
        <v>175</v>
      </c>
    </row>
    <row r="7246" spans="1:6" hidden="1" x14ac:dyDescent="0.3">
      <c r="A7246" s="19">
        <v>5025723</v>
      </c>
      <c r="B7246" s="19" t="s">
        <v>6399</v>
      </c>
      <c r="D7246" t="str">
        <f t="shared" si="9"/>
        <v>10L</v>
      </c>
      <c r="E7246" s="20">
        <v>59.78</v>
      </c>
      <c r="F7246">
        <f>MATCH(A:A,'Crown Aug Uploads '!B:B,0)</f>
        <v>214</v>
      </c>
    </row>
    <row r="7247" spans="1:6" hidden="1" x14ac:dyDescent="0.3">
      <c r="A7247" s="19">
        <v>5025722</v>
      </c>
      <c r="B7247" s="19" t="s">
        <v>6398</v>
      </c>
      <c r="D7247" t="str">
        <f t="shared" si="9"/>
        <v>5L</v>
      </c>
      <c r="E7247" s="20">
        <v>29.87</v>
      </c>
      <c r="F7247">
        <f>MATCH(A:A,'Crown Aug Uploads '!B:B,0)</f>
        <v>772</v>
      </c>
    </row>
    <row r="7248" spans="1:6" hidden="1" x14ac:dyDescent="0.3">
      <c r="A7248" s="19">
        <v>5093607</v>
      </c>
      <c r="B7248" s="19" t="s">
        <v>6407</v>
      </c>
      <c r="D7248" t="str">
        <f t="shared" si="9"/>
        <v>5L</v>
      </c>
      <c r="E7248" s="20">
        <v>38.729999999999997</v>
      </c>
      <c r="F7248">
        <f>MATCH(A:A,'Crown Aug Uploads '!B:B,0)</f>
        <v>1333</v>
      </c>
    </row>
    <row r="7249" spans="1:6" hidden="1" x14ac:dyDescent="0.3">
      <c r="A7249" s="19">
        <v>5093605</v>
      </c>
      <c r="B7249" s="19" t="s">
        <v>6406</v>
      </c>
      <c r="D7249" t="str">
        <f t="shared" si="9"/>
        <v>5L</v>
      </c>
      <c r="E7249" s="20">
        <v>38.729999999999997</v>
      </c>
      <c r="F7249">
        <f>MATCH(A:A,'Crown Aug Uploads '!B:B,0)</f>
        <v>1332</v>
      </c>
    </row>
    <row r="7250" spans="1:6" hidden="1" x14ac:dyDescent="0.3">
      <c r="A7250" s="19">
        <v>5025739</v>
      </c>
      <c r="B7250" s="19" t="s">
        <v>6403</v>
      </c>
      <c r="D7250" t="str">
        <f t="shared" si="9"/>
        <v>5L</v>
      </c>
      <c r="E7250" s="20">
        <v>38.729999999999997</v>
      </c>
      <c r="F7250">
        <f>MATCH(A:A,'Crown Aug Uploads '!B:B,0)</f>
        <v>1331</v>
      </c>
    </row>
    <row r="7251" spans="1:6" hidden="1" x14ac:dyDescent="0.3">
      <c r="A7251" s="19">
        <v>5025728</v>
      </c>
      <c r="B7251" s="19" t="s">
        <v>6402</v>
      </c>
      <c r="D7251" t="str">
        <f t="shared" si="9"/>
        <v>5L</v>
      </c>
      <c r="E7251" s="20">
        <v>38.729999999999997</v>
      </c>
      <c r="F7251">
        <f>MATCH(A:A,'Crown Aug Uploads '!B:B,0)</f>
        <v>1330</v>
      </c>
    </row>
    <row r="7252" spans="1:6" hidden="1" x14ac:dyDescent="0.3">
      <c r="A7252" s="19">
        <v>5025727</v>
      </c>
      <c r="B7252" s="19" t="s">
        <v>6401</v>
      </c>
      <c r="D7252" t="str">
        <f t="shared" si="9"/>
        <v>5L</v>
      </c>
      <c r="E7252" s="20">
        <v>38.729999999999997</v>
      </c>
      <c r="F7252">
        <f>MATCH(A:A,'Crown Aug Uploads '!B:B,0)</f>
        <v>166</v>
      </c>
    </row>
    <row r="7253" spans="1:6" hidden="1" x14ac:dyDescent="0.3">
      <c r="A7253" s="19">
        <v>5025725</v>
      </c>
      <c r="B7253" s="19" t="s">
        <v>6408</v>
      </c>
      <c r="D7253" t="str">
        <f t="shared" si="9"/>
        <v>5L</v>
      </c>
      <c r="E7253" s="20">
        <v>38.729999999999997</v>
      </c>
      <c r="F7253">
        <f>MATCH(A:A,'Crown Aug Uploads '!B:B,0)</f>
        <v>1329</v>
      </c>
    </row>
    <row r="7254" spans="1:6" hidden="1" x14ac:dyDescent="0.3">
      <c r="A7254" s="19">
        <v>5025721</v>
      </c>
      <c r="B7254" s="19" t="s">
        <v>6410</v>
      </c>
      <c r="D7254" t="str">
        <f t="shared" si="9"/>
        <v>5L</v>
      </c>
      <c r="E7254" s="20">
        <v>38.729999999999997</v>
      </c>
      <c r="F7254">
        <f>MATCH(A:A,'Crown Aug Uploads '!B:B,0)</f>
        <v>1328</v>
      </c>
    </row>
    <row r="7255" spans="1:6" hidden="1" x14ac:dyDescent="0.3">
      <c r="A7255" s="19">
        <v>5025617</v>
      </c>
      <c r="B7255" s="19" t="s">
        <v>6411</v>
      </c>
      <c r="D7255" t="str">
        <f t="shared" si="9"/>
        <v>5L</v>
      </c>
      <c r="E7255" s="20">
        <v>38.729999999999997</v>
      </c>
      <c r="F7255">
        <f>MATCH(A:A,'Crown Aug Uploads '!B:B,0)</f>
        <v>1327</v>
      </c>
    </row>
    <row r="7256" spans="1:6" hidden="1" x14ac:dyDescent="0.3">
      <c r="A7256" s="19">
        <v>5089400</v>
      </c>
      <c r="B7256" s="19" t="s">
        <v>6416</v>
      </c>
      <c r="D7256" t="str">
        <f t="shared" si="9"/>
        <v>2.5L</v>
      </c>
      <c r="E7256" s="20">
        <v>45.15</v>
      </c>
      <c r="F7256">
        <f>MATCH(A:A,'Crown Aug Uploads '!B:B,0)</f>
        <v>197</v>
      </c>
    </row>
    <row r="7257" spans="1:6" hidden="1" x14ac:dyDescent="0.3">
      <c r="A7257" s="19">
        <v>5089340</v>
      </c>
      <c r="B7257" s="19" t="s">
        <v>6417</v>
      </c>
      <c r="D7257" t="str">
        <f t="shared" ref="D7257:D7261" si="10">TRIM(RIGHT(SUBSTITUTE(B7257," ",REPT(" ",100)),100))</f>
        <v>2.5L</v>
      </c>
      <c r="E7257" s="20">
        <v>38.92</v>
      </c>
      <c r="F7257">
        <f>MATCH(A:A,'Crown Aug Uploads '!B:B,0)</f>
        <v>93</v>
      </c>
    </row>
    <row r="7258" spans="1:6" hidden="1" x14ac:dyDescent="0.3">
      <c r="A7258" s="19">
        <v>5073961</v>
      </c>
      <c r="B7258" s="19" t="s">
        <v>6421</v>
      </c>
      <c r="D7258" t="str">
        <f t="shared" si="10"/>
        <v>2.5L</v>
      </c>
      <c r="E7258" s="20">
        <v>43.03</v>
      </c>
      <c r="F7258">
        <f>MATCH(A:A,'Crown Aug Uploads '!B:B,0)</f>
        <v>37</v>
      </c>
    </row>
    <row r="7259" spans="1:6" hidden="1" x14ac:dyDescent="0.3">
      <c r="A7259" s="19">
        <v>5028250</v>
      </c>
      <c r="B7259" s="19" t="s">
        <v>6422</v>
      </c>
      <c r="D7259" t="str">
        <f t="shared" si="10"/>
        <v>5L</v>
      </c>
      <c r="E7259" s="20">
        <v>43.03</v>
      </c>
      <c r="F7259">
        <f>MATCH(A:A,'Crown Aug Uploads '!B:B,0)</f>
        <v>191</v>
      </c>
    </row>
    <row r="7260" spans="1:6" hidden="1" x14ac:dyDescent="0.3">
      <c r="A7260" s="19">
        <v>5040770</v>
      </c>
      <c r="B7260" s="19" t="s">
        <v>6423</v>
      </c>
      <c r="D7260" t="str">
        <f t="shared" si="10"/>
        <v>5L</v>
      </c>
      <c r="E7260" s="20">
        <v>44.38</v>
      </c>
      <c r="F7260">
        <f>MATCH(A:A,'Crown Aug Uploads '!B:B,0)</f>
        <v>579</v>
      </c>
    </row>
    <row r="7261" spans="1:6" x14ac:dyDescent="0.3">
      <c r="A7261" s="19">
        <v>6055081</v>
      </c>
      <c r="B7261" s="19" t="s">
        <v>6424</v>
      </c>
      <c r="D7261" t="str">
        <f t="shared" si="10"/>
        <v>5L</v>
      </c>
      <c r="E7261" s="20">
        <v>19.53</v>
      </c>
      <c r="F7261">
        <f>MATCH(A:A,'Crown Aug Uploads '!B:B,0)</f>
        <v>123</v>
      </c>
    </row>
    <row r="7262" spans="1:6" hidden="1" x14ac:dyDescent="0.3">
      <c r="A7262">
        <v>5051284</v>
      </c>
      <c r="B7262" s="19" t="s">
        <v>8892</v>
      </c>
      <c r="C7262" t="s">
        <v>228</v>
      </c>
      <c r="D7262" t="s">
        <v>33</v>
      </c>
      <c r="E7262">
        <v>30.71</v>
      </c>
      <c r="F7262">
        <f>MATCH(A:A,'Crown Aug Uploads '!B:B,0)</f>
        <v>845</v>
      </c>
    </row>
    <row r="7263" spans="1:6" hidden="1" x14ac:dyDescent="0.3">
      <c r="A7263" s="21">
        <v>5096097</v>
      </c>
      <c r="B7263" s="19" t="s">
        <v>8896</v>
      </c>
      <c r="C7263" t="s">
        <v>8895</v>
      </c>
      <c r="D7263" t="s">
        <v>32</v>
      </c>
      <c r="E7263" s="20">
        <v>23.07</v>
      </c>
      <c r="F7263">
        <f>MATCH(A:A,'Crown Aug Uploads '!B:B,0)</f>
        <v>834</v>
      </c>
    </row>
  </sheetData>
  <autoFilter ref="A1:F7263" xr:uid="{D90701BA-B7CD-46A2-90B4-ADB621B788B7}">
    <filterColumn colId="1">
      <filters>
        <filter val="CRT Covermatt Drywall Primer"/>
        <filter val="CRT Protective Coatings  T-Wash"/>
        <filter val="DS ARC CHALK SPRAY WAX             400ML"/>
        <filter val="DS AXUS AWKWARD REACH BRUSH        2IN"/>
        <filter val="DS AXUS BUBBLE OUT WALLPAPER SYRINGE"/>
        <filter val="DS AXUS HIGH CARBON WALLPAPER SHEARS"/>
        <filter val="DS AXUS PRO-SPEED WALLPAPER BRUSH  100MM"/>
        <filter val="DS AXUS PRO-SPEED WALLPAPER BRUSH  120MM"/>
        <filter val="DS AXUS S-FINISH WALLPAPER BRUSH(GREY)"/>
        <filter val="DS AXUS WALLPAPER PRESS (3-IN-1)"/>
        <filter val="DS AXUS WALLPAPER SMOOTHER"/>
        <filter val="DS BARRETTINE PEELAWAY 1           15K"/>
        <filter val="DS BARRETTINE PEELAWAY 1           5K"/>
        <filter val="DS BARRETTINE PEELAWAY 1 BLANKET   10PK"/>
        <filter val="DS BARRETTINE PEELAWAY 1 NEUTRALIS 1L"/>
        <filter val="DS BARRETTINE PEELAWAY 7           10K"/>
        <filter val="DS BARRETTINE PEELAWAY 7           4K"/>
        <filter val="DS BARRETTINE PEELAWAY 7           750G"/>
        <filter val="DS BARRETTINE PEELAWAY 7 BLANKET   10PK"/>
        <filter val="DS BARRETTINE PEELAWAY P1/P7 SAMPL 150G"/>
        <filter val="DS BARRETTINE PREMIER WATER SEAL   5L"/>
        <filter val="DS BARTOLINE WALLPAPER ADHESIVE    12PT"/>
        <filter val="DS BARTOLINE WALLPAPER ADHESIVE    6PT"/>
        <filter val="DS BEDEC BARN PAINT     JAC WALNUT 2.5L"/>
        <filter val="DS BEDEC BARN PAINT     JAC WALNUT 5L"/>
        <filter val="DS BEELINE FUNGICIDAL WASH         1L"/>
        <filter val="DS BRIWAX ORIGINAL      CLEAR      400G"/>
        <filter val="DS COOVAR WATER BASED OIL REMOVER  5L"/>
        <filter val="DS COPLEY WALLSTYL COVE WT24       2M"/>
        <filter val="DS COPLEY WALLSTYL COVE WT25       2M"/>
        <filter val="DS COPLEY WALLSTYL WL1 PANEL MOULD 2M"/>
        <filter val="DS CTREND CONTEMPORARY  KITTIWAKE  100ML"/>
        <filter val="DS CTREND CONTEMPORARY  WATCH HSE  100ML"/>
        <filter val="DS CTREND PANEL         KITTIWAKE  A5"/>
        <filter val="DS CTREND PANEL         WATCH HSE  A5"/>
        <filter val="DS EARTHBORN CLAYPAINT  UP UP AWAY 100ML"/>
        <filter val="DS EARTHBORN FURNITURE WAX         125ML"/>
        <filter val="DS ENVIROGRAF HWAP/WB PRIMER       1L"/>
        <filter val="DS ENVIROGRAF HWAP/WB PRIMER       2.5L"/>
        <filter val="DS ENVIROGRAF HWAP/WB PRIMER       5L"/>
        <filter val="DS FARR &amp; BALL WALL &amp; CEIL PRI UND 2.5L"/>
        <filter val="DS FARR &amp; BALL WALL &amp; CEIL PRI UND 5L"/>
        <filter val="DS FFJ WALL BRUSH                  4IN"/>
        <filter val="DS FFJ WALL BRUSH                  5IN"/>
        <filter val="DS FFJ WALL BRUSH                  6IN"/>
        <filter val="DS FIDDES FIDDES SUP WAX ANT BROWN 400ML"/>
        <filter val="DS FIDDES FIDDES SUP WAX CHERRY    400ML"/>
        <filter val="DS FIDDES FIDDES SUP WAX FOR BROWN 400ML"/>
        <filter val="DS FIDDES FIDDES SUP WAX JACOBEAN  400ML"/>
        <filter val="DS FIDDES FIDDES SUP WAX L BROWN   400ML"/>
        <filter val="DS FIDDES FIDDES SUP WAX LIGHT     400ML"/>
        <filter val="DS FIDDES FIDDES SUP WAX RUG BROWN 400ML"/>
        <filter val="DS FIDDES FIDDES SUP WAX STRI PINE 400ML"/>
        <filter val="DS FIDDES H/WAX OIL SEMI GLOSS CLR 1L"/>
        <filter val="DS FIDDES H/WAX OIL SEMI GLOSS CLR 2.5L"/>
        <filter val="DS FIDDES H/WAX OIL SEMI GLOSS CLR 250ML"/>
        <filter val="DS FIDDES HARD WAX OIL AMERICAN    1L"/>
        <filter val="DS FIDDES HARD WAX OIL AMERICAN    2.5L"/>
        <filter val="DS FIDDES HARD WAX OIL AMERICAN    250ML"/>
        <filter val="DS FIDDES HARD WAX OIL AMERICAN   SACHET"/>
        <filter val="DS FIDDES HARD WAX OIL ANTIQUE     1L"/>
        <filter val="DS FIDDES HARD WAX OIL ANTIQUE     2.5L"/>
        <filter val="DS FIDDES HARD WAX OIL ANTIQUE     250ML"/>
        <filter val="DS FIDDES HARD WAX OIL ANTIQUE    SACHET"/>
        <filter val="DS FIDDES HARD WAX OIL BELGIUM GR SACHET"/>
        <filter val="DS FIDDES HARD WAX OIL BELGIUM GRY 1L"/>
        <filter val="DS FIDDES HARD WAX OIL BELGIUM GRY 2.5L"/>
        <filter val="DS FIDDES HARD WAX OIL BELGIUM GRY 250ML"/>
        <filter val="DS FIDDES HARD WAX OIL DARK OAK    1L"/>
        <filter val="DS FIDDES HARD WAX OIL DARK OAK    2.5L"/>
        <filter val="DS FIDDES HARD WAX OIL DARK OAK    250ML"/>
        <filter val="DS FIDDES HARD WAX OIL DARK OAK   SACHET"/>
        <filter val="DS FIDDES HARD WAX OIL DEAD MATT   1L"/>
        <filter val="DS FIDDES HARD WAX OIL DEAD MATT   2.5L"/>
        <filter val="DS FIDDES HARD WAX OIL DEAD MATT   250ML"/>
        <filter val="DS FIDDES HARD WAX OIL ENGLISH     1L"/>
        <filter val="DS FIDDES HARD WAX OIL ENGLISH     2.5L"/>
        <filter val="DS FIDDES HARD WAX OIL ENGLISH     250ML"/>
        <filter val="DS FIDDES HARD WAX OIL ENGLISH    SACHET"/>
        <filter val="DS FIDDES HARD WAX OIL LIGHT OAK   1L"/>
        <filter val="DS FIDDES HARD WAX OIL LIGHT OAK   2.5L"/>
        <filter val="DS FIDDES HARD WAX OIL LIGHT OAK   250ML"/>
        <filter val="DS FIDDES HARD WAX OIL LIGHT OAK  SACHET"/>
        <filter val="DS FIDDES HARD WAX OIL MATT CLEAR  1L"/>
        <filter val="DS FIDDES HARD WAX OIL MATT CLEAR  2.5LT"/>
        <filter val="DS FIDDES HARD WAX OIL MATT CLEAR  250ML"/>
        <filter val="DS FIDDES HARD WAX OIL NATURAL     1L"/>
        <filter val="DS FIDDES HARD WAX OIL NATURAL     2.5L"/>
        <filter val="DS FIDDES HARD WAX OIL NATURAL     250ML"/>
        <filter val="DS FIDDES HARD WAX OIL NATURAL    SACHET"/>
        <filter val="DS FIDDES HARD WAX OIL ONYX BLACK  1L"/>
        <filter val="DS FIDDES HARD WAX OIL ONYX BLACK  2.5L"/>
        <filter val="DS FIDDES HARD WAX OIL ONYX BLACK  250ML"/>
        <filter val="DS FIDDES HARD WAX OIL ONYX BLACK SACHET"/>
        <filter val="DS FIDDES HARD WAX OIL RUSTIC OAK  1L"/>
        <filter val="DS FIDDES HARD WAX OIL RUSTIC OAK  2.5L"/>
        <filter val="DS FIDDES HARD WAX OIL RUSTIC OAK  250ML"/>
        <filter val="DS FIDDES HARD WAX OIL RUSTIC OAK SACHET"/>
        <filter val="DS FIDDES HARD WAX OIL SATIN CLEAR 1L"/>
        <filter val="DS FIDDES HARD WAX OIL SATIN CLEAR 2.5L"/>
        <filter val="DS FIDDES HARD WAX OIL SATIN CLEAR 250ML"/>
        <filter val="DS FIDDES HARD WAX OIL SMOKED OAK  1L"/>
        <filter val="DS FIDDES HARD WAX OIL SMOKED OAK  2.5L"/>
        <filter val="DS FIDDES HARD WAX OIL SMOKED OAK  250ML"/>
        <filter val="DS FIDDES HARD WAX OIL SMOKED OAK SACHET"/>
        <filter val="DS FIDDES HARD WAX OIL WALNUT      1L"/>
        <filter val="DS FIDDES HARD WAX OIL WALNUT      2.5L"/>
        <filter val="DS FIDDES HARD WAX OIL WALNUT      250ML"/>
        <filter val="DS FIDDES HARD WAX OIL WALNUT     SACHET"/>
        <filter val="DS FIDDES HARD WAX OIL WHISKEY     1L"/>
        <filter val="DS FIDDES HARD WAX OIL WHISKEY     2.5L"/>
        <filter val="DS FIDDES HARD WAX OIL WHISKEY     250ML"/>
        <filter val="DS FIDDES HARD WAX OIL WHISKEY    SACHET"/>
        <filter val="DS FIDDES HARD WAX OIL WHITE       1L"/>
        <filter val="DS FIDDES HARD WAX OIL WHITE       2.5L"/>
        <filter val="DS FIDDES HARD WAX OIL WHITE       250ML"/>
        <filter val="DS FIDDES HARD WAX OIL WHITE      SACHET"/>
        <filter val="DS FIRED EARTH AC EGGSH U THE WAVE 750ML"/>
        <filter val="DS FIRED EARTH DOWAGER             50ML"/>
        <filter val="DS FIRED EARTH EMULSION U THE WAVE 2.5L"/>
        <filter val="DS FIRED EARTH EMULSION WAX MYRTLE 2.5L"/>
        <filter val="DS FIRED EARTH EMULSION WAX MYRTLE 5L"/>
        <filter val="DS FIRED EARTH TERRACOTTA WARRIOR  50ML"/>
        <filter val="DS FIRED EARTH UNDER THE WAVE      50ML"/>
        <filter val="DS FIRED EARTH WAX MYRTLE          50ML"/>
        <filter val="DS GYPROC DRYWALL PRIMER           10L"/>
        <filter val="DS GYPROC DRYWALL SEALER           10L"/>
        <filter val="DS HAMILTON EMULSION WALL BRUSH    4IN"/>
        <filter val="DS HAMILTON EMULSION WALL BRUSH    6IN"/>
        <filter val="DS HARRIS ULT MASONRY SWANNECK PB  120MM"/>
        <filter val="DS HARRIS ULT S&amp;F SWANNECK PB      120MM"/>
        <filter val="DS HARRIS ULT WASHI TAPE      19MM X 25M"/>
        <filter val="DS HEMPEL T WASH        09940      5L"/>
        <filter val="DS HICKSON WAXCOAT                 1L"/>
        <filter val="DS HICKSON WAXCOAT                 2.5L"/>
        <filter val="DS KIP 238 PREMIUM WASHI-TEC 36MM 50M"/>
        <filter val="DS KIP 246 PREM ODOOR WASHI-TEC 36MM 50M"/>
        <filter val="DS KIP PREM LOW TACK WASHI-TEC 30MMX50M"/>
        <filter val="DS KNOCKOUT DRIVEWAY DECKING PATIO 4L"/>
        <filter val="DS LACQ DECOWAX         ANTHRACITE"/>
        <filter val="DS LACQ DECOWAX         ANTIQUE BROWN"/>
        <filter val="DS LACQ DECOWAX         ANTIQUE GREEN"/>
        <filter val="DS LACQ DECOWAX         ANTIQUE PINK"/>
        <filter val="DS LACQ DECOWAX         BRONZE METALLIC"/>
        <filter val="DS LACQ DECOWAX         CHALKY GREY"/>
        <filter val="DS LACQ DECOWAX         CHALKY WHITE"/>
        <filter val="DS LACQ DECOWAX         CLEAR"/>
        <filter val="DS LACQ DECOWAX         COPPER METALLIC"/>
        <filter val="DS LACQ DECOWAX         GOLD METALLIC"/>
        <filter val="DS LACQ DECOWAX         NORDIC BLUE"/>
        <filter val="DS LACQ DECOWAX         TAUPE"/>
        <filter val="DS LIBERON BEESWAX PASTE  CLEAR    500ML"/>
        <filter val="DS LIBERON BLCK BISON WAX ANT PINE 500ML"/>
        <filter val="DS LIBERON LIMING WAX              500ML"/>
        <filter val="DS LIBERON LIQUID BEESWAX CLEAR    500ML"/>
        <filter val="DS LIBERON PALET WOOD DYE WALNUT   250ML"/>
        <filter val="DS LIBERON STONE FLOOR WAX         1L"/>
        <filter val="DS LIBERON WAX AND POLISH REMOVER  250ML"/>
        <filter val="DS LIBERON WAX FILLER STICK TEAK 06"/>
        <filter val="DS LIBERON WAX FILLER STICKS D OAK 50G"/>
        <filter val="DS LIBERON WAX FILLER STICKS D WALN 50G"/>
        <filter val="DS LIBERON WAX FILLER STICKS EBONY 50G"/>
        <filter val="DS LIBERON WAX FILLER STICKS L OAK 50G"/>
        <filter val="DS LIBERON WAX FILLER STICKS L WALN 50G"/>
        <filter val="DS LIBERON WAX FILLER STICKS M OAK 50G"/>
        <filter val="DS LIBERON WAX FILLER STICKS PINE  50G"/>
        <filter val="DS LIBERON WAX FILLER STICKS WHITE 50G"/>
        <filter val="DS LIBERON WAX POLISH   CLEAR      500ML"/>
        <filter val="DS LIBERON WAX POLISH   DARK OAK   500ML"/>
        <filter val="DS LIBERON WAX POLISH   MED OAK    500ML"/>
        <filter val="DS LIBERON WAX POLISH   NEUTRAL    500ML"/>
        <filter val="DS LIBERON WAX POLISH   TUDOR OAK  500ML"/>
        <filter val="DS LIBERON WAX POLISHING BRUSH"/>
        <filter val="DS MYLANDS MARBLE MATT  WALBROOK   100ML"/>
        <filter val="DS MYLANDS MARBLE MATT  WALPOLE    100ML"/>
        <filter val="DS MYLANDS WALL PRIMER             10L"/>
        <filter val="DS MYLANDS WALL PRIMER             2.5L"/>
        <filter val="DS MYLANDS WALL PRIMER             5L"/>
        <filter val="DS OAKEY FLX WASHABLE SPONGE MED/CRS 4PK"/>
        <filter val="DS OBJECT 3 WATT WORKLIGHT"/>
        <filter val="DS OLFA WALLPAPER SNP KNIFE MT1WP 12.5MM"/>
        <filter val="DS OSMO END GRAIN SEALING WAX CLR  375ML"/>
        <filter val="DS OSMO GAP SEALER      WALNUT     310ML"/>
        <filter val="DS OSMO LIQ WAX CLEANER CLEAR      1L"/>
        <filter val="DS OSMO LIQUID WAX CLEANER CLEAR   500ML"/>
        <filter val="DS OSMO LIQUID WAX CLEANER SPRAY   400ML"/>
        <filter val="DS OSMO LIQUID WAX CLEANER WHITE   500ML"/>
        <filter val="DS OSMO POLYX H WAX-OIL CLR MATT  SACHET"/>
        <filter val="DS OSMO POLYX H WAX-OIL CLR SATIN SACHET"/>
        <filter val="DS OSMO POLYX H WAX-OIL CLR S-MAT SACHET"/>
        <filter val="DS OSMO POLYX H WAX-OIL RAW        125ML"/>
        <filter val="DS OSMO POLYX H WAX-OIL RAW        2.5L"/>
        <filter val="DS OSMO POLYX H WAX-OIL RAW        750ML"/>
        <filter val="DS OSMO POLYX H WAX-OIL RAW       SACHET"/>
        <filter val="DS OSMO SPRAY WAX A SLIP SEMI MATT 2.5L"/>
        <filter val="DS OSMO SPRAY WAX MATT             2.5L"/>
        <filter val="DS OSMO SPRAY WAX SATIN            2.5L"/>
        <filter val="DS OSMO WASH AND CARE   CLEAR      1L"/>
        <filter val="DS OSMO WOOD FILLER     WALNUT     250G"/>
        <filter val="DS OSMO WOOD WAX FINISH CLEAR      2.5L"/>
        <filter val="DS OSMO WOOD WAX FINISH CLEAR      375ML"/>
        <filter val="DS OSMO WOOD WAX FINISH CLEAR      750ML"/>
        <filter val="DS OSMO WOODWAX X THIN  CLEAR      2.5L"/>
        <filter val="DS OSMO WOODWAX X THIN  CLEAR      750ML"/>
        <filter val="DS OWATROL CORROSIVE INHIB PRIMER  750ML"/>
        <filter val="DS OWATROL DEKS OLJE    D1         1L"/>
        <filter val="DS OWATROL DEKS OLJE    D1         2.5L"/>
        <filter val="DS OWATROL DEKS OLJE    D2         1L"/>
        <filter val="DS OWATROL DILUNETT GEL            1L"/>
        <filter val="DS OWATROL DSP 800     1L"/>
        <filter val="DS OWATROL EASY SURFACE PREP       1L"/>
        <filter val="DS OWATROL E-B                     10L"/>
        <filter val="DS OWATROL EMULSA-BOND             1L"/>
        <filter val="DS OWATROL EMULSA-BOND             2.5L"/>
        <filter val="DS OWATROL FLOETROL                1L"/>
        <filter val="DS OWATROL FLOETROL                2.5L"/>
        <filter val="DS OWATROL NET-TROL                1L"/>
        <filter val="DS OWATROL NET-TROL                2.5L"/>
        <filter val="DS OWATROL OIL                     100ML"/>
        <filter val="DS OWATROL OIL                     1L"/>
        <filter val="DS OWATROL OIL                     500ML"/>
        <filter val="DS OWATROL OIL                     5L"/>
        <filter val="DS OWATROL OIL SPRAY     300ML"/>
        <filter val="DS OWATROL POLYTROL                1L"/>
        <filter val="DS OWATROL POLYTROL                250ML"/>
        <filter val="DS OWATROL POLYTROL                500ML"/>
        <filter val="DS OWATROL PREPDECK STRIPPER CLEAN 2.5L"/>
        <filter val="DS OWATROL PREPDECK     1L"/>
        <filter val="DS OWATROL SEASONITE               1L"/>
        <filter val="DS OWATROL SEASONITE               2.5L"/>
        <filter val="DS OWATROL TEXTROL      CLEAR      1L"/>
        <filter val="DS OWATROL TEXTROL      CLEAR      2.5L"/>
        <filter val="DS OWATROL TEXTROL      CLEAR      5L"/>
        <filter val="DS PAINT WARRIOR BRUSH BOX SET     3PK"/>
        <filter val="DS PAINT WARRIOR DECORATING CAULK WHITE"/>
        <filter val="DS PERFORMANCE WALL BRUSH          6IN"/>
        <filter val="DS POLYVINE WAX FIN VAR BLUE       500ML"/>
        <filter val="DS POLYVINE WAX FIN VARN CLEAR SAT 1L"/>
        <filter val="DS POLYVINE WAX FIN VARN CLEAR SAT 500ML"/>
        <filter val="DS POLYVINE WAX FIN VARN DEAD FLAT 1L"/>
        <filter val="DS POLYVINE WAX FIN VARN DEAD FLAT 500ML"/>
        <filter val="DS POLYVINE WAX FIN VARNISH WALNUT 500ML"/>
        <filter val="DS POLYVINE WAX FIN VARNISH WHITE  1L"/>
        <filter val="DS POLYVINE WAX FIN VARNISH WHITE  500ML"/>
        <filter val="DS POLYVINE WOODCOLOUR  WALNUT     500ML"/>
        <filter val="DS PREMIER WATER/OIL STAIN BRUSH   3IN"/>
        <filter val="DS PRESTIGE WALL BRUSH             4IN"/>
        <filter val="DS PRESTIGE WALL BRUSH             6IN"/>
        <filter val="DS PRESTIGE WALL/MSNRY SWVL HD BR 4.75IN"/>
        <filter val="DS PRESTIGE WATERBASED GLOSSING     KIT"/>
        <filter val="DS PRESTONETT WATERPR MASONRY FILL 1KG"/>
        <filter val="DS PRESTONETT WATERPR MASONRY FILL 2KG"/>
        <filter val="DS PRESTONETT WATERPR MASONRY FILL 6KG"/>
        <filter val="DS PRODEC BLADE FOR WALL SCRAP 5PK 6IN"/>
        <filter val="DS PRODEC GREY BRISTLE WALL BRUSH  5IN"/>
        <filter val="DS PRODEC GREY BRISTLE WALL BRUSH  6IN"/>
        <filter val="DS PRODEC GREY BRISTLE WALL BRUSH  7IN"/>
        <filter val="DS PRODEC HEAVY DUTY WALL SCRAPER  4IN"/>
        <filter val="DS PRODEC ROTARY WALLPAPER TRIM KNIFE"/>
        <filter val="DS PRODEC WALL BRUSH               6IN"/>
        <filter val="DS PRODEC WALLPAPER TRIMMING KNIFE BLADE"/>
        <filter val="DS PRODEC WARNING TAPE         60MMX200M"/>
        <filter val="DS RODO THROWAWAY BRUSH            1.5IN"/>
        <filter val="DS RODO THROWAWAY BRUSH            1IN"/>
        <filter val="DS RODO THROWAWAY BRUSH            2IN"/>
        <filter val="DS RODO THROWAWAY BRUSH            3IN"/>
        <filter val="DS RODO THROWAWAY BRUSH            4IN"/>
        <filter val="DS RONSEAL 10YR WOODSTN  WALNUT    750ML"/>
        <filter val="DS RUSTOLEUM FURN FIN WAX DARK     400ML"/>
        <filter val="DS RUSTOLEUM FURNITURE FINISH WAX  400ML"/>
        <filter val="DS SIKKENS CET FILT 7 + 010 WALNUT 1L"/>
        <filter val="DS SIKKENS CET FILT 7 + 010 WALNUT 2.5L"/>
        <filter val="DS SIKKENS CET FILT 7 + 010 WALNUT 5L"/>
        <filter val="DS SIKKENS CET HLS +    010 WALNUT 2.5L"/>
        <filter val="DS SOLVITE PASTE THE WALL          5ROLL"/>
        <filter val="DS SOLVITE PASTE THE WALL READ MIX 5ROLL"/>
        <filter val="DS SOLVITE WALL SEALER/SIZE        30MSQ"/>
        <filter val="DS TETRION SEAL AND WATERPROOF     400ML"/>
        <filter val="DS TETRION WALLPAPER STRIPPER      500ML"/>
        <filter val="DS THERMO WALLCOAT SFR  EGGSHELL   25SQM"/>
        <filter val="DS THERMO WALLCOAT SFR  EGGSHELL  100SQM"/>
        <filter val="DS THERMO WALLCOAT SFR  MATT       25SQM"/>
        <filter val="DS THERMO WALLCOAT SFR  MATT      100SQM"/>
        <filter val="DS THERMOGUARD WALLCOAT            100SQ"/>
        <filter val="DS THERMOGUARD WALLCOAT            25SQM"/>
        <filter val="DS THOMPSONS WATER SEAL            1L"/>
        <filter val="DS THOMPSONS WATER SEAL            5L"/>
        <filter val="DS TOR WB A/G PREWASH              500ML"/>
        <filter val="DS TOUPRET SURFACE WALL HARDENER   1L"/>
        <filter val="DS TOUPRET WALL HARDENER           1L"/>
        <filter val="DS UNGER STRIPWASHER MONSOON SLEEV 25CM"/>
        <filter val="DS UNGER STRIPWASHER MONSOON SLEEV 35CM"/>
        <filter val="DS UNGER STRIPWASHER MONSOON SLEEV 45CM"/>
        <filter val="DS UNGER STRIPWASHER UNITEC T-BAR  25CM"/>
        <filter val="DS UNGER WASHED SCRIM            92X92CM"/>
        <filter val="DS WAGNER  CONTROL PRO  350 M CART"/>
        <filter val="DS WAGNER AIR FILTERS FOR FC3500   3PK"/>
        <filter val="DS WAGNER AIRLESS PISTOLE AG08"/>
        <filter val="DS WAGNER CONTAINER                1L"/>
        <filter val="DS WAGNER CONTROL PRO 350 EXTRA CART"/>
        <filter val="DS WAGNER CONTROL PRO HEA TIP EXTENTION"/>
        <filter val="DS WAGNER CONTROL PROL 350 EXTRA SKID"/>
        <filter val="DS WAGNER CONTROL PROL HEA HOSE 15MTR"/>
        <filter val="DS WAGNER EASY CLEAN               118ML"/>
        <filter val="DS WAGNER EASY CLEAN               1L"/>
        <filter val="DS WAGNER EASY GLIDE               118ML"/>
        <filter val="DS WAGNER EASY GLIDE               250ML"/>
        <filter val="DS WAGNER EASY GLIDE               500ML"/>
        <filter val="DS WAGNER FC9900 PLUS              110V"/>
        <filter val="DS WAGNER FENCE &amp; DECKING SPRAYER"/>
        <filter val="DS WAGNER FILTER CUP 30 MESH RED   5PC"/>
        <filter val="DS WAGNER FILTER CUP 30 MESH WHITE 5PC"/>
        <filter val="DS WAGNER FILTER INSERT WHITE 50   10PK"/>
        <filter val="DS WAGNER FILTER INSERT YELLOW 100 10PK"/>
        <filter val="DS WAGNER FINE COAT     FC3500     110V"/>
        <filter val="DS WAGNER FINE COAT     FC3500     230V"/>
        <filter val="DS WAGNER FINE FINISH FRONT END  2321877"/>
        <filter val="DS WAGNER FINECOAT MAX II HVLP GUN"/>
        <filter val="DS WAGNER FLEXIO W575 UNIVERSAL SPRAYER"/>
        <filter val="DS WAGNER FNISHCONTROL 5000 ASSY"/>
        <filter val="DS WAGNER FURNO 300 HEAT GUN"/>
        <filter val="DS WAGNER FURNO 750 HEAT GUN"/>
        <filter val="DS WAGNER GUN FILTER               10PK"/>
        <filter val="DS WAGNER HIGH EFF AIRLESS TIP 517211"/>
        <filter val="DS WAGNER HIGH EFF AIRLESS TIP 517311"/>
        <filter val="DS WAGNER HIGH EFF AIRLESS TIP 517313"/>
        <filter val="DS WAGNER HIGH EFF AIRLESS TIP 517413"/>
        <filter val="DS WAGNER HIGH EFF AIRLESS TIP 517515"/>
        <filter val="DS WAGNER HIGH EFF AIRLESS TIP 517517"/>
        <filter val="DS WAGNER HIGH EFF AIRLESS TIP 517619"/>
        <filter val="DS WAGNER NOZZEL EXTENTION F THREAD 15CM"/>
        <filter val="DS WAGNER NOZZEL EXTENTION F THREAD 30CM"/>
        <filter val="DS WAGNER NOZZEL EXTENTION F THREAD 45CM"/>
        <filter val="DS WAGNER NOZZEL EXTENTION F THREAD 60CM"/>
        <filter val="DS WAGNER NOZZEL EXTENTION(NO GUN) 1M"/>
        <filter val="DS WAGNER NOZZEL EXTENTION(NO GUN) 2M"/>
        <filter val="DS WAGNER PP90 EXTRA SPRAYER CART  230V"/>
        <filter val="DS WAGNER PP90 EXTRA SPRAYER SKID  230V"/>
        <filter val="DS WAGNER PRO SPRY AIRLESS  PS3.21 110V"/>
        <filter val="DS WAGNER PROFESSIONAL HEA TIPS 554311"/>
        <filter val="DS WAGNER PROFESSIONAL HEA TIPS 554313"/>
        <filter val="DS WAGNER PROFESSIONAL HEA TIPS 554411"/>
        <filter val="DS WAGNER PROFESSIONAL HEA TIPS 554413"/>
        <filter val="DS WAGNER PROFESSIONAL HEA TIPS 554415"/>
        <filter val="DS WAGNER PROFESSIONAL HEA TIPS 554417"/>
        <filter val="DS WAGNER PROFESSIONAL HEA TIPS 554515"/>
        <filter val="DS WAGNER PROFESSIONAL HEA TIPS 554517"/>
        <filter val="DS WAGNER PROFESSIONAL HEA TIPS 554519"/>
        <filter val="DS WAGNER PROFESSIONAL HEA TIPS 554521"/>
        <filter val="DS WAGNER PUMP RUNNER"/>
        <filter val="DS WAGNER SERVICE F TO F HOSE CONNECTOR"/>
        <filter val="DS WAGNER SF23 PRO AIRLES 110V DIA SPRAY"/>
        <filter val="DS WAGNER SF23 PRO AIRLES 230V DIA SPRAY"/>
        <filter val="DS WAGNER SF23+ DIAPHRAG PUMP CART  110V"/>
        <filter val="DS WAGNER SPRAYPACK     PS3.20     110V"/>
        <filter val="DS WAGNER STD FINISH FRONT END   2321879"/>
        <filter val="DS WAGNER STEAM FORCE PRO 230V"/>
        <filter val="DS WAGNER STEAMFORCE WALLPAPER STRIPPER"/>
        <filter val="DS WAGNER STEAMFORCE+ WALLPAPER STRIPPER"/>
        <filter val="DS WAGNER SUPERFINISH HOPPER       5L"/>
        <filter val="DS WAGNER TIP EXTENTIONS G THREAD  30CM"/>
        <filter val="DS WAGNER TIP EXTENTIONS G THREAD  60CM"/>
        <filter val="DS WAGNER TIP HOLDER FOR AIRLESS TIPS"/>
        <filter val="DS WAGNER TIPCLEAN                 200ML"/>
        <filter val="DS WAGNER TIPCLEAN REFILL BOTTLE   1L"/>
        <filter val="DS WAGNER TRADE TIP 3"/>
        <filter val="DS WAGNER TRADE TIP 3 313 RED FILTER"/>
        <filter val="DS WAGNER TRADE TIP 3 FINE FINISH"/>
        <filter val="DS WAGNER TRADE TIP 3 FINE FINISH  310"/>
        <filter val="DS WAGNER TRADE TIP 31 1"/>
        <filter val="DS WAGNER TRADE TIP 413"/>
        <filter val="DS WAGNER TRADE TIP 415"/>
        <filter val="DS WAGNER TRADE TIP 517"/>
        <filter val="DS WAGNER TRADE TIP 519"/>
        <filter val="DS WAGNER TRADETIP HOLDER          7/8IN"/>
        <filter val="DS WAGNER TRADETIP HOLDER        11/16IN"/>
        <filter val="DS WAGNER VECTOR GRIP  2 FINGER"/>
        <filter val="DS WAGNER WALL FINISH FRONT END  2321880"/>
        <filter val="DS WAGNER YELLOW AIRLESS HOSE 15M X 1/4"/>
        <filter val="DS WALLROCK CAULK KING"/>
        <filter val="DS WALLROCK DAMPSTOP THERMIC ADHES 1K"/>
        <filter val="DS WALLROCK DAMPSTOP THERMIC ADHES 2.5K"/>
        <filter val="DS WALLROCK POWER ADHESIVE         10KG"/>
        <filter val="DS WALLROCK POWER ADHESIVE         5KG"/>
        <filter val="DS WALLROCK THERMAL FR ADHESIVE    5K"/>
        <filter val="DS WALLROCK THERMAL LINER ADHESIVE 10K"/>
        <filter val="DS WALLROCK THERMAL LINER ADHESIVE 5K"/>
        <filter val="DS WALTHER CLEANROOM CONST TAPE 50MM 33M"/>
        <filter val="DS WARMCOAT INSULATING  MATT WHITE 5L"/>
        <filter val="DS WARMCOAT INSULATING  MID SH WHT 5L"/>
        <filter val="DS WATCO BIO D                     25L"/>
        <filter val="DS WATCO BIO D                     5L"/>
        <filter val="DS WATCO CONCRETE FLOOR LIGHT GREY 5L"/>
        <filter val="DS WATCO CONCRETE SEALER WB        25L"/>
        <filter val="DS WATCO CONCRETE SEALER WB        5L"/>
        <filter val="DS WATCO CONCREX CARBON FIBRE      10K"/>
        <filter val="DS WATCO CONCREX CARBON FIBRE      25K"/>
        <filter val="DS WATCO EPOXICOTE      LIGHT GREY 4L"/>
        <filter val="DS WATCO EPOXICOTE      MID GREY   4L"/>
        <filter val="DS WATCO EPOXY GLOSS CT BLACK      5L"/>
        <filter val="DS WATCO EPOXY GLOSS CT LIGHT GREY 5L"/>
        <filter val="DS WATCO EPOXY GLOSS CT MID GREY   5L"/>
        <filter val="DS WATCO EPOXY MATT CT  LIGHT GREY 5L"/>
        <filter val="DS WATCO FLOWPATCH                 10KG"/>
        <filter val="DS WATCO FLOWPATCH                 25KG"/>
        <filter val="DS WATCO FLOWTOP                   25KG"/>
        <filter val="DS WATCO HIGH BUILD PRIMER         3L"/>
        <filter val="DS WATCO ROADMARKER     WHITE      5L"/>
        <filter val="DS WATCO ROADMARKER     YELLOW     5L"/>
        <filter val="DS WATCO SAFETY COAT    LIGHT GREY 5L"/>
        <filter val="DS WATCO SAFETY GRIP    LIGHT GREY 5M2"/>
        <filter val="DS WATCO SAFETY GRIP    MID GREY   5M2"/>
        <filter val="DS WATCO STEPMARKER     YELLOW     1L"/>
        <filter val="DS WATCO UNIVERSAL SEALER          25L"/>
        <filter val="DS WATCO UNIVERSAL SEALER          5L"/>
        <filter val="DS WAVERLEY HOUSING LARGE PACK"/>
        <filter val="DS WERNER 12 WAY MP COMB LADDR+PLATF 4x3"/>
        <filter val="DS WERNER 3 WAY COMBINATION LADDER"/>
        <filter val="DS WERNER 4 WAY COMBINATION LADDER"/>
        <filter val="DS WERNER 5 WAY COMBINATION LADDER+PLATF"/>
        <filter val="DS WERNER HIDEAWAY TIMBER LOFT LADDER"/>
        <filter val="DS WRX WB MATT WALL PAINT WHITE    2.5L"/>
        <filter val="DS WRX WB MATT WALL PAINT WHITE    5L"/>
        <filter val="DS WRX WB WALL PRIMER PAINT WHITE  2.5L"/>
        <filter val="DS WRX WB WALL PRIMER PAINT WHITE  5L"/>
        <filter val="DS YOUNGMAN 3 WAY COMBINATION LADDER"/>
        <filter val="DS YOUNGMAN COMBINATION 4 WAY LADD 2.40M"/>
        <filter val="DS YOUNGMAN COMBINATION 4 WAY LADD 2.96M"/>
        <filter val="DS YOUNGMAN PRO DECK 5 WAY ALU LADDER"/>
        <filter val="DS ZINSSER DIF WALLPAPER STRIPPER  1L"/>
        <filter val="DS ZINSSER DRYWALL PRO 2 IN 1      5L"/>
        <filter val="DS ZINSSER WALLPAPER COVER UP      2.5L"/>
        <filter val="DS ZINSSER WATERTITE WATERPROOFING 10L"/>
        <filter val="DS ZINSSER WATERTITE WATERPROOFING 5L"/>
        <filter val="MAC Water-borne Primer Undercoat"/>
        <filter val="SD CLASSIC              JAC WALNUT 1L"/>
        <filter val="SD CLASSIC              JAC WALNUT 2.5L"/>
        <filter val="SD CLASSIC              JAC WALNUT 20L"/>
        <filter val="SD CLASSIC              JAC WALNUT 5L"/>
        <filter val="SD EXTRA                JAC WALNUT 1L"/>
        <filter val="SD EXTRA                JAC WALNUT 2.5L"/>
        <filter val="SD EXTRA                JAC WALNUT 500ML"/>
        <filter val="SD EXTRA                JAC WALNUT 5L"/>
        <filter val="SD GRDN FURN COL&amp;PRO    WARM TEAK  1L"/>
        <filter val="SD QD WOODSTAIN         JAC WALNUT 1L"/>
        <filter val="SD QD WOODSTAIN         JAC WALNUT 2.5L"/>
        <filter val="SD SUPERDEC             WALNUT     1L"/>
        <filter val="SD SUPERDEC             WALNUT     2.5L"/>
        <filter val="SD SUPERDEC             WALNUT     5L"/>
        <filter val="ST FUNGICIDAL WASH      CLEAR        5L"/>
        <filter val="WA A S CREATIONS 6416-18 WALL"/>
        <filter val="WA ANAGLYPTA ARMADILLO  BUNTING   RD7019"/>
        <filter val="WA ANAGLYPTA ARMADILLO  CHELSEA   RD7022"/>
        <filter val="WA ANAGLYPTA ARMADILLO  LAPWING   RD5012"/>
        <filter val="WA ANAGLYPTA ARMADILLO  NOTTING H RD7023"/>
        <filter val="WA ANAGLYPTA ARMADILLO  WIMBLEDON RD7024"/>
        <filter val="WA ANAGLYPTA ARMADILLO CONT CURLEW RD738"/>
        <filter val="WA ANAGLYPTA ARMADILLO CONT KIWI   RD717"/>
        <filter val="WA ANAGLYPTA ARMADILLO CONT LAPWIN RD735"/>
        <filter val="WA ANAGLYPTA ARMADILLO CONT PARTRI RD719"/>
        <filter val="WA ANAGLYPTA ARMADILLO KENSINGTON RD7020"/>
        <filter val="WA ANAGLYPTA ARMADILLO PADDINGTON RD7021"/>
        <filter val="WA ANAGLYPTA DADO       BAROQUE   RD6671"/>
        <filter val="WA ANAGLYPTA DADO       NOUVEAU   RD6681"/>
        <filter val="WA ANAGLYPTA DADO       ORIENTAL RD06700"/>
        <filter val="WA ANAGLYPTA DADO       ROCOCO   RD06730"/>
        <filter val="WA ANAGLYPTA HIGHLIGHTS PICCOLO   RD7170"/>
        <filter val="WA ANAGLYPTA ORIGINAL   ARUNDEL    RD100"/>
        <filter val="WA ANAGLYPTA ORIGINAL   BERKELEY   RD125"/>
        <filter val="WA ANAGLYPTA ORIGINAL   BROOKE     RD336"/>
        <filter val="WA ANAGLYPTA ORIGINAL   CHURCHILL  RD385"/>
        <filter val="WA ANAGLYPTA ORIGINAL   CLARENDON  RD134"/>
        <filter val="WA ANAGLYPTA ORIGINAL   DERBY      RD124"/>
        <filter val="WA ANAGLYPTA ORIGINAL   DRYDEN     RD335"/>
        <filter val="WA ANAGLYPTA ORIGINAL   HAMILTON   RD333"/>
        <filter val="WA ANAGLYPTA ORIGINAL   HAMNETT    RD393"/>
        <filter val="WA ANAGLYPTA ORIGINAL   HOLKAM     RD388"/>
        <filter val="WA ANAGLYPTA ORIGINAL   KINGSTON   RD171"/>
        <filter val="WA ANAGLYPTA ORIGINAL   PORTLAND   RD341"/>
        <filter val="WA ANAGLYPTA ORIGINAL   SHELBURNE  RD169"/>
        <filter val="WA ANAGLYPTA ORIGINAL   TOWNSEND   RD340"/>
        <filter val="WA ANAGLYPTA ORIGINAL   TUDOR      RD392"/>
        <filter val="WA ANAGLYPTA ORIGINAL   WESTMINIST RD101"/>
        <filter val="WA ANAGLYPTA ORIGINAL   WILTON     RD314"/>
        <filter val="WA ANAGLYPTA PANEL      EDWARDIAN RD8245"/>
        <filter val="WA ANAGLYPTA POP VINYL  BUCKINGHA RD6300"/>
        <filter val="WA ANAGLYPTA POP VINYL  KINVER    RD6100"/>
        <filter val="WA ANAGLYPTA POP VINYL  WINTERFLD RD6200"/>
        <filter val="WA ANAGLYPTA PRECISION  ARGO      RD7100"/>
        <filter val="WA ANAGLYPTA PRECISION  ART PLAST RD7150"/>
        <filter val="WA ANAGLYPTA PRECISION  CARO      RD7120"/>
        <filter val="WA ANAGLYPTA PRECISION  CEILO     RD7040"/>
        <filter val="WA ANAGLYPTA PRECISION  ROYAL OAK RD7000"/>
        <filter val="WA ANAGLYPTA PRECISION  VIVERE    RD7110"/>
        <filter val="WA ANAGLYPTA PRO        CHESTNUT RD84578"/>
        <filter val="WA ANAGLYPTA PRO        HERRINGB RD80103"/>
        <filter val="WA ANAGLYPTA PRO        STONE    RD80097"/>
        <filter val="WA ANAGLYPTA PRO        WEAVE    RD80098"/>
        <filter val="WA ANAGLYPTA PTW        CARDINAL  RD5450"/>
        <filter val="WA ANAGLYPTA SUPAGLYPTA ALBERT    RD0669"/>
        <filter val="WA ANAGLYPTA SUPAGLYPTA ALEXANDER RD0647"/>
        <filter val="WA ANAGLYPTA SUPAGLYPTA ALFRED    RD0137"/>
        <filter val="WA ANAGLYPTA SUPAGLYPTA CHARLES   RD0630"/>
        <filter val="WA ANAGLYPTA SUPAGLYPTA EDWARD    RD0602"/>
        <filter val="WA ANAGLYPTA SUPAGLYPTA FRAZER    RD0107"/>
        <filter val="WA ANAGLYPTA SUPAGLYPTA HOWARD    RD0648"/>
        <filter val="WA ANAGLYPTA SUPAGLYPTA INCA      RD0145"/>
        <filter val="WA ANAGLYPTA SUPAGLYPTA RICHARD   RD0108"/>
        <filter val="WA ANAGLYPTA SUPAGLYPTA SEYMOUR   RD0655"/>
        <filter val="WA ANAGLYPTA SUPAGLYPTA SPENCER   RD0151"/>
        <filter val="WA ANAGLYPTA SUPERCOVER 2500 LINING DBL"/>
        <filter val="WA ANAGLYPTA TEXT VINY MIL PLAIN  44674"/>
        <filter val="WA ANAGLYPTA TEXT VINYL AMBER      RD838"/>
        <filter val="WA ANAGLYPTA TEXT VINYL BARK       44805"/>
        <filter val="WA ANAGLYPTA TEXT VINYL BLARNEY  RD80011"/>
        <filter val="WA ANAGLYPTA TEXT VINYL BOYDEN     RD920"/>
        <filter val="WA ANAGLYPTA TEXT VINYL CAIGER    RD4000"/>
        <filter val="WA ANAGLYPTA TEXT VINYL CITRINE    RD016"/>
        <filter val="WA ANAGLYPTA TEXT VINYL CLOISTERS  RD126"/>
        <filter val="WA ANAGLYPTA TEXT VINYL CORAL      RD965"/>
        <filter val="WA ANAGLYPTA TEXT VINYL COT GARDEN RD819"/>
        <filter val="WA ANAGLYPTA TEXT VINYL DAN BLSH RD80005"/>
        <filter val="WA ANAGLYPTA TEXT VINYL DECO PARAD RD576"/>
        <filter val="WA ANAGLYPTA TEXT VINYL EARL VIC RD01600"/>
        <filter val="WA ANAGLYPTA TEXT VINYL EGON     RD80029"/>
        <filter val="WA ANAGLYPTA TEXT VINYL FIBROUS  RD80009"/>
        <filter val="WA ANAGLYPTA TEXT VINYL FOLD PAP RD80028"/>
        <filter val="WA ANAGLYPTA TEXT VINYL HAVERSHAM  34365"/>
        <filter val="WA ANAGLYPTA TEXT VINYL HEATON    RD4012"/>
        <filter val="WA ANAGLYPTA TEXT VINYL HI LEAF  RD80026"/>
        <filter val="WA ANAGLYPTA TEXT VINYL HI TRAD  RD80027"/>
        <filter val="WA ANAGLYPTA TEXT VINYL HIVE      RD5671"/>
        <filter val="WA ANAGLYPTA TEXT VINYL HURSTWOOD  RD751"/>
        <filter val="WA ANAGLYPTA TEXT VINYL KILN       RD881"/>
        <filter val="WA ANAGLYPTA TEXT VINYL LEIGHAM    RD914"/>
        <filter val="WA ANAGLYPTA TEXT VINYL LOUISA     RD750"/>
        <filter val="WA ANAGLYPTA TEXT VINYL MARBLE     RD974"/>
        <filter val="WA ANAGLYPTA TEXT VINYL MAXWELL   RD0671"/>
        <filter val="WA ANAGLYPTA TEXT VINYL RANWORTH RD03010"/>
        <filter val="WA ANAGLYPTA TEXT VINYL SURF       5019"/>
        <filter val="WA ANAGLYPTA TEXT VINYL TIGER      RD841"/>
        <filter val="WA ANAGLYPTA TEXT VINYL TUR TILE RD80000"/>
        <filter val="WA ANAGLYPTA TEXT VINYL WILDACRE   RD803"/>
        <filter val="WA ANAGLYPTA TEXT VINYL WILL BO RD804301"/>
        <filter val="WA ANAGLYPTA TEXT VINYL WINNIPEG   42558"/>
        <filter val="WA ANAGLYPTA TEXT VINYL WORTHING  RD4009"/>
        <filter val="WA ANAGLYPTA TUFF STUFF TEXTURE    15M"/>
        <filter val="WA AS CREATION CASABLANCA 4 WALL"/>
        <filter val="WA AS CREATIONS BURNLEY 2409-10"/>
        <filter val="WA AS CREATIONS BURNLEY 3732-05"/>
        <filter val="WA CDC HOME ESSENTIALS WALLPAPER A"/>
        <filter val="WA CDC HOME ESSENTIALS WALLPAPER C"/>
        <filter val="WA CDC PROFESSIONAL WPR COLLECT SINGLE F"/>
        <filter val="WA CLARKE CAMPELLO EYELET RMC 66 X 72in"/>
        <filter val="WA CLARKE CASTLO INDIGO CUSHN 43 X 43 CM"/>
        <filter val="WA CLARKE CATLNIA HETHR CUSHN 43 X 43 CM"/>
        <filter val="WA CLARKE CATLNIA SILVR CUSHN 43 X 43 CM"/>
        <filter val="WA CLARKE ELBA LINEN CUSHION 43 X 43 CM"/>
        <filter val="WA CLARKE NAPLES EYELET RMC 46 X 90in"/>
        <filter val="WA CLARKE NAPLES EYELET RMC 66 X 54in"/>
        <filter val="WA CLARKE NAPLES EYELET RMC 66 X 90in"/>
        <filter val="WA CLARKE NAPLES GOLD CUSHION 43 X 43 CM"/>
        <filter val="WA CLARKE NAPLES GOLD THROW 130 X 230CM"/>
        <filter val="WA CLARKE NAPLES HETHR THRO 130 X 230 CM"/>
        <filter val="WA CLARKE NAPLES SMOKE CUSHN 43 X 43 CM"/>
        <filter val="WA CLARKE NAPLES STONE CUSHN 43 X 43 CM"/>
        <filter val="WA CLARKE NAPLES TAUP THROW 130 X 230 CM"/>
        <filter val="WA CLARKE NAVARA INDGO CUSHN 43 X 43 CM"/>
        <filter val="WA CLARKE NAVARA OYSTR CUSHN 43 X 43 CM"/>
        <filter val="WA CLARKE NAVARA OYSTR THRO 130 X 230 CM"/>
        <filter val="WA CLARKE NAVARA SILVR CUSHN 43 X 43 CM"/>
        <filter val="WA CLARKE NAVARA SLATE THRO 130 X 230 CM"/>
        <filter val="WA CLARKE NAVARRA EBNY THRO 130 X 230 CM"/>
        <filter val="WA CLARKE NAVARRA MINK CUSHN 43 X 43 CM"/>
        <filter val="WA CLARKE TOPIA CHARCOL CUSHN 43 X 43 CM"/>
        <filter val="WA CLARKE TOPIA EMERALD CUSHN 43 X 43 CM"/>
        <filter val="WA CLARKE TOPIA SILVER CUSHN 43 X 43 CM"/>
        <filter val="WA CLARKE TOPIA TEAL CUSHION 43 X 43 CM"/>
        <filter val="WA COLEMANS ALOCASIA"/>
        <filter val="WA COLEMANS ALTA GAMMA HOME 3"/>
        <filter val="WA COLEMANS ALTAGAMMA LIFE  B"/>
        <filter val="WA COLEMANS ALTAGAMMA LIFE A"/>
        <filter val="WA COLEMANS BEAUX ARTS 2"/>
        <filter val="WA COLEMANS BELVEDERE"/>
        <filter val="WA COLEMANS CARAT"/>
        <filter val="WA COLEMANS EMBELLISH"/>
        <filter val="WA COLEMANS GIULIA"/>
        <filter val="WA COLEMANS GMK DELUXE B"/>
        <filter val="WA COLEMANS GMK DELUXE C"/>
        <filter val="WA COLEMANS ITALIAN SILKS 7"/>
        <filter val="WA COLEMANS MANDALAY"/>
        <filter val="WA COLEMANS MODERN IMPRESSIONS"/>
        <filter val="WA COLEMANS ROBERTO CAVAILLI  7"/>
        <filter val="WA COLEMANS TRIANNON XII"/>
        <filter val="WA COLEMANS VERDE 2"/>
        <filter val="WA COLEMANS WALLFABRIC"/>
        <filter val="WA COLEMANS WALLSTITCH"/>
        <filter val="WA DEC CHOICE 4 ROLL G WALL"/>
        <filter val="WA DESIGNERS GUILD EDIT PLA &amp; TEXT GRP6"/>
        <filter val="WA DESIGNERS GUILD MARQUISETTE GRP1"/>
        <filter val="WA DESIGNERS GUILD MARQUISETTE GRP2"/>
        <filter val="WA DESIGNERS GUILD MARQUISETTE GRP3"/>
        <filter val="WA DESIGNERS GUILD MARQUISETTE GRP4"/>
        <filter val="WA DESIGNERS GUILD MARQUISETTE GRP5"/>
        <filter val="WA ERFURT INSULATING LINING GRAPHITE +"/>
        <filter val="WA ERFURT INSULATING LINING PAPER"/>
        <filter val="WA ERFURT LINING 1000              QUAD"/>
        <filter val="WA ERFURT LINING 1000             DOUBLE"/>
        <filter val="WA ERFURT LINING 1000             SINGLE"/>
        <filter val="WA ERFURT LINING 1200              QUAD"/>
        <filter val="WA ERFURT LINING 1200             DOUBLE"/>
        <filter val="WA ERFURT LINING 1200             SINGLE"/>
        <filter val="WA ERFURT LINING 1400              QUAD"/>
        <filter val="WA ERFURT LINING 1400             DOUBLE"/>
        <filter val="WA ERFURT LINING 1400             SINGLE"/>
        <filter val="WA ERFURT LINING 1700             DOUBLE"/>
        <filter val="WA ERFURT LINING 1700             SINGLE"/>
        <filter val="WA ERFURT LINING 2000             DOUBLE"/>
        <filter val="WA ERFURT LINING 2000             SINGLE"/>
        <filter val="WA ERFURT LINING 800               QUAD"/>
        <filter val="WA ERFURT LINING 800              DOUBLE"/>
        <filter val="WA ERFURT LINING 800              SINGLE"/>
        <filter val="WA ERFURT NATURBOSS     KAPOK      E178"/>
        <filter val="WA ERFURT NATURBOSS     STONE OAK  E177"/>
        <filter val="WA ERFURT NATURBOSS     SUMAC      E180"/>
        <filter val="WA ERFURT RED LABEL LINING 1000    QUAD"/>
        <filter val="WA ERFURT RED LABEL LINING 1200    QUAD"/>
        <filter val="WA ERFURT RED LABEL LINING 1200   DOUBLE"/>
        <filter val="WA FINE DECOR CONTRACTOR BOOK 23 A"/>
        <filter val="WA FINE DECOR CONTRACTOR BOOK 23 B"/>
        <filter val="WA FINE DECOR DUDLEY CONTRACT BOOK A"/>
        <filter val="WA GALERIE ABBY ROSE 4 A"/>
        <filter val="WA GALERIE ABSOLUTELY CHIC A"/>
        <filter val="WA GALERIE ABSOLUTELY CHIC B"/>
        <filter val="WA GALERIE ABSOLUTELY CHIC C"/>
        <filter val="WA GALERIE AMAZONIA A"/>
        <filter val="WA GALERIE AMBIANCE A"/>
        <filter val="WA GALERIE APELVIKEN 2 A"/>
        <filter val="WA GALERIE APELVIKEN A"/>
        <filter val="WA GALERIE ATMOSPHERE A"/>
        <filter val="WA GALERIE ATMOSPHERE B"/>
        <filter val="WA GALERIE AVALON A"/>
        <filter val="WA GALERIE AVALON B"/>
        <filter val="WA GALERIE AVALON C"/>
        <filter val="WA GALERIE AVALON D"/>
        <filter val="WA GALERIE AVALON E"/>
        <filter val="WA GALERIE BAZAAR A"/>
        <filter val="WA GALERIE BLOMSTERMALA A"/>
        <filter val="WA GALERIE BLOOMING WILD A"/>
        <filter val="WA GALERIE BLOOMING WILD B"/>
        <filter val="WA GALERIE BLOOMING WILD C"/>
        <filter val="WA GALERIE BLOOMING WILD D"/>
        <filter val="WA GALERIE BOTANICA A"/>
        <filter val="WA GALERIE BOTANICA B"/>
        <filter val="WA GALERIE BOTANICA C"/>
        <filter val="WA GALERIE BOTANICA D"/>
        <filter val="WA GALERIE CDC HOME INSPIRATION A"/>
        <filter val="WA GALERIE CDC HOME INSPIRATION B"/>
        <filter val="WA GALERIE CDC HOME INSPIRATION C"/>
        <filter val="WA GALERIE CDC HOME INSPIRATION D"/>
        <filter val="WA GALERIE CDC HOME INSPIRATION E"/>
        <filter val="WA GALERIE CDC HOME INSPIRATION F"/>
        <filter val="WA GALERIE CDC HOME INSPIRATION G"/>
        <filter val="WA GALERIE CDC HOME INSPIRATION H"/>
        <filter val="WA GALERIE CDC ITALIAN VINYL 4 A"/>
        <filter val="WA GALERIE CITY GLAM A"/>
        <filter val="WA GALERIE CITY GLAM B"/>
        <filter val="WA GALERIE CITY GLAM C"/>
        <filter val="WA GALERIE CLASSIC SILKS 3 WALL A"/>
        <filter val="WA GALERIE COUNTRY COTTAGE A"/>
        <filter val="WA GALERIE DESIGN A"/>
        <filter val="WA GALERIE EDEN A"/>
        <filter val="WA GALERIE EDEN B"/>
        <filter val="WA GALERIE EDEN C"/>
        <filter val="WA GALERIE EDEN D"/>
        <filter val="WA GALERIE EDEN E"/>
        <filter val="WA GALERIE EKBACKA A"/>
        <filter val="WA GALERIE ELISIR A"/>
        <filter val="WA GALERIE ELISIR B"/>
        <filter val="WA GALERIE ELISIR C"/>
        <filter val="WA GALERIE ELLE A"/>
        <filter val="WA GALERIE EMPORIUM A"/>
        <filter val="WA GALERIE EMPORIUM B"/>
        <filter val="WA GALERIE EMPORIUM C"/>
        <filter val="WA GALERIE ESCAPE A"/>
        <filter val="WA GALERIE ESCAPE B"/>
        <filter val="WA GALERIE EXPOSED A"/>
        <filter val="WA GALERIE FRESH KITCHENS 5 A"/>
        <filter val="WA GALERIE FRESH KITCHENS 5 BORDER B"/>
        <filter val="WA GALERIE FRESH KITCHENS 5 BORDER C"/>
        <filter val="WA GALERIE GEOMETRIX A"/>
        <filter val="WA GALERIE GLOBAL FUSION A"/>
        <filter val="WA GALERIE GLOBAL FUSION B"/>
        <filter val="WA GALERIE GLOBAL FUSION C"/>
        <filter val="WA GALERIE GLOBAL FUSION D"/>
        <filter val="WA GALERIE GLOBAL FUSION E"/>
        <filter val="WA GALERIE GLOBAL FUSION F"/>
        <filter val="WA GALERIE GRUNGE A"/>
        <filter val="WA GALERIE GRUNGE B"/>
        <filter val="WA GALERIE GRUNGE C"/>
        <filter val="WA GALERIE GRUNGE D"/>
        <filter val="WA GALERIE HAVANA A"/>
        <filter val="WA GALERIE HAVANA B"/>
        <filter val="WA GALERIE IMAGINE A"/>
        <filter val="WA GALERIE IMAGINE B"/>
        <filter val="WA GALERIE IMAGINE C"/>
        <filter val="WA GALERIE INDO CHIC B WALL"/>
        <filter val="WA GALERIE INDO CHIC C WALL"/>
        <filter val="WA GALERIE ITALIAN CLASSICS 4 A"/>
        <filter val="WA GALERIE ITALIAN DAMASK A"/>
        <filter val="WA GALERIE ITALIAN DAMASKS 3 A"/>
        <filter val="WA GALERIE ITALIAN TEXTURES 2 A"/>
        <filter val="WA GALERIE JUST 4 KIDS 2 A"/>
        <filter val="WA GALERIE JUST KITCHENS A"/>
        <filter val="WA GALERIE KITCHEN RECIPES A"/>
        <filter val="WA GALERIE KITCHEN RECIPES B"/>
        <filter val="WA GALERIE KITCHEN STYLE 3 A"/>
        <filter val="WA GALERIE LITTLE EXPLORERS A"/>
        <filter val="WA GALERIE LITTLE EXPLORERS B"/>
        <filter val="WA GALERIE LUXE A"/>
        <filter val="WA GALERIE LUXE B"/>
        <filter val="WA GALERIE LUXE C"/>
        <filter val="WA GALERIE LUXE D"/>
        <filter val="WA GALERIE MARIMEKKO 5 A"/>
        <filter val="WA GALERIE METALLIC FX A"/>
        <filter val="WA GALERIE METALLIC FX B"/>
        <filter val="WA GALERIE METROPOLITAN B"/>
        <filter val="WA GALERIE MINIATURES 2 A"/>
        <filter val="WA GALERIE NATURAL FX A"/>
        <filter val="WA GALERIE NATURAL FX B"/>
        <filter val="WA GALERIE NEAPOLIS 3 A"/>
        <filter val="WA GALERIE NEAPOLIS 3 B"/>
        <filter val="WA GALERIE NEAPOLIS 3 C BORDER"/>
        <filter val="WA GALERIE NOSTALGIE A"/>
        <filter val="WA GALERIE OPULENCE A"/>
        <filter val="WA GALERIE ORGANIC TEXTURES A"/>
        <filter val="WA GALERIE ORNAMENTA 2 A"/>
        <filter val="WA GALERIE PALAZZO"/>
        <filter val="WA GALERIE PASSENGER A"/>
        <filter val="WA GALERIE PASSENGER B"/>
        <filter val="WA GALERIE PASSENGER C"/>
        <filter val="WA GALERIE PASSENGER D"/>
        <filter val="WA GALERIE PASSENGER E"/>
        <filter val="WA GALERIE PERFECTO 2 B"/>
        <filter val="WA GALERIE PERFECTO 2 C"/>
        <filter val="WA GALERIE ROSE GARDEN A WALL"/>
        <filter val="WA GALERIE SECRET GARDEN A"/>
        <filter val="WA GALERIE SERENE A"/>
        <filter val="WA GALERIE SERENE B"/>
        <filter val="WA GALERIE SERENE C"/>
        <filter val="WA GALERIE SHADES WALL A"/>
        <filter val="WA GALERIE SIMPLY SILKS 4"/>
        <filter val="WA GALERIE SKAGEN A"/>
        <filter val="WA GALERIE SKANDINAVIA 2 A"/>
        <filter val="WA GALERIE SKANDINAVIA 2 B"/>
        <filter val="WA GALERIE SKANDINAVIA B"/>
        <filter val="WA GALERIE SMALL PRINTS A"/>
        <filter val="WA GALERIE SMART STRIPES 2"/>
        <filter val="WA GALERIE SMART STRIPES WALL"/>
        <filter val="WA GALERIE STRIPES AND DAMASK 2 A"/>
        <filter val="WA GALERIE TED BAKER FANTASIA A"/>
        <filter val="WA GALERIE TED BAKER FANTASIA B"/>
        <filter val="WA GALERIE TED BAKER FANTASIA C"/>
        <filter val="WA GALERIE TED BAKER FANTASIA D"/>
        <filter val="WA GALERIE TENDENZA A"/>
        <filter val="WA GALERIE TEXSTYLE A"/>
        <filter val="WA GALERIE TEXTURE FX A"/>
        <filter val="WA GALERIE TEXTURED PLAINS WALL B"/>
        <filter val="WA GALERIE THE TEXTURES BOOK A"/>
        <filter val="WA GALERIE THE TEXTURES BOOK B"/>
        <filter val="WA GALERIE THE TEXTURES BOOK C"/>
        <filter val="WA GALERIE THE TEXTURES BOOK D"/>
        <filter val="WA GALERIE THE TEXTURES BOOK E"/>
        <filter val="WA GALERIE THE TEXTURES BOOK F"/>
        <filter val="WA GALERIE THE TEXTURES BOOK G"/>
        <filter val="WA GALERIE THE TEXTURES BOOK H"/>
        <filter val="WA GALERIE THE TEXTURES BOOK I"/>
        <filter val="WA GALERIE TINY TOTS 2 A"/>
        <filter val="WA GALERIE VINTAGE ROSES A"/>
        <filter val="WA GALERIE WALL TEXTURES 3 WALL G"/>
        <filter val="WA GALERIE WALL TEXTURES 4 D"/>
        <filter val="WA GALERIE WALL TEXTURES 4 E"/>
        <filter val="WA GRAHAM &amp; BROWN HIGHLAND EG"/>
        <filter val="WA GRAHAM &amp; BROWN KABUKI SN"/>
        <filter val="WA GRAHAM &amp; BROWN MILAN SF"/>
        <filter val="WA GRAHAM &amp; BROWN TRANQUILITY BT"/>
        <filter val="WA GRANDECO AURORA B"/>
        <filter val="WA GRANDECO AURORA C"/>
        <filter val="WA GRANDECO JUNGLE FEVER A"/>
        <filter val="WA GRANDECO JUNGLE FEVER B"/>
        <filter val="WA GRANDECO JUNGLE FEVER C"/>
        <filter val="WA GRANDECO JUNGLE FEVER D"/>
        <filter val="WA GRANDECO MYRIAD A"/>
        <filter val="WA GRANDECO MYRIAD B"/>
        <filter val="WA GRANDECO MYRIAD C"/>
        <filter val="WA GRANDECO PLAINS &amp; MURALS A"/>
        <filter val="WA GRANDECO PLAINS &amp; MURALS B"/>
        <filter val="WA GRANDECO PLAINS &amp; MURALS C"/>
        <filter val="WA HARLEQUIN CALLISTA BY CLARISSA GRP3"/>
        <filter val="WA HARLEQUIN MOMENTUM 2 WALL   B"/>
        <filter val="WA HARLEQUIN MOMENTUM 2 WALL  C"/>
        <filter val="WA HARLEQUIN MOMENTUM 2 WALL D"/>
        <filter val="WA HARLEQUIN MOMENTUM 3 GROUP 2"/>
        <filter val="WA HARLEQUIN MOMENTUM 3 GROUP 3"/>
        <filter val="WA HARLEQUIN MOMENTUM 3 GROUP 4"/>
        <filter val="WA HARLEQUIN SCION LOHKO GRP2"/>
        <filter val="WA HARLEQUIN TRESILLO GRP3"/>
        <filter val="WA HARLEQUIN TRESILLO GRP4"/>
        <filter val="WA RASCH LINARES 617153"/>
        <filter val="WA RASCH LINARES 617184"/>
        <filter val="WA RASCH LINARES 617191"/>
        <filter val="WA RASCH LINARES 617351"/>
        <filter val="WA RASCH LINARES 617368"/>
        <filter val="WA RASCH LINARES 617436"/>
        <filter val="WA RASCH LINARES 617443"/>
        <filter val="WA RASCH LINARES 617511"/>
        <filter val="WA RASCH LINARES 617528"/>
        <filter val="WA RASCH LINARES 617535"/>
        <filter val="WA RASCH LINARES 617542"/>
        <filter val="WA RASCH LINARES 617559"/>
        <filter val="WA RASCH LINARES 617634"/>
        <filter val="WA RASCH SALISBURY 552348"/>
        <filter val="WA RASCH SALISBURY 552355"/>
        <filter val="WA RASCH SALISBURY 552362"/>
        <filter val="WA RASCH SALISBURY 553024"/>
        <filter val="WA RASCH SALISBURY 553031"/>
        <filter val="WA RASCH SALISBURY 553123"/>
        <filter val="WA RASCH SALISBURY 553130"/>
        <filter val="WA RASCH SALISBURY 553154"/>
        <filter val="WA RASCH SALISBURY 553321"/>
        <filter val="WA RASCH SALISBURY 553338"/>
        <filter val="WA RASCH SALISBURY 553352"/>
        <filter val="WA RASCH WALLTEXTURES V 550559"/>
        <filter val="WA RASCH WALLTEXTURES V 550580"/>
        <filter val="WA RED LABEL HEATSAVER UNDERLINER  2MM"/>
        <filter val="WA SANDERSON ARCHIVE WALLPAPERS II WALL"/>
        <filter val="WA SANDERSON WOODLAND WALKS WALL GRP 3"/>
        <filter val="WA SANDERSON WOODLAND WALKS WALL GRP 4"/>
        <filter val="WA SANDERSON WOODLAND WALKS WALL GRP 5"/>
        <filter val="WA SUPERFRESCO WHITE    BARK       726"/>
        <filter val="WA SUPERFRESCO WHITE    BAROQUE    33605"/>
        <filter val="WA SUPERFRESCO WHITE    BRICK      93744"/>
        <filter val="WA SUPERFRESCO WHITE    CARRERA    19782"/>
        <filter val="WA SUPERFRESCO WHITE    CURVY      17583"/>
        <filter val="WA SUPERFRESCO WHITE    GREEK KEY  19051"/>
        <filter val="WA SUPERFRESCO WHITE    H STIPPLE  70074"/>
        <filter val="WA SUPERFRESCO WHITE    HESS WHITE 16134"/>
        <filter val="WA SUPERFRESCO WHITE    HP"/>
        <filter val="WA SUPERFRESCO WHITE    HS"/>
        <filter val="WA SUPERFRESCO WHITE    HT"/>
        <filter val="WA SUPERFRESCO WHITE    IH"/>
        <filter val="WA SUPERFRESCO WHITE    NW"/>
        <filter val="WA SUPERFRESCO WHITE    PLASTER    19059"/>
        <filter val="WA SUPERFRESCO WHITE    RIBBED     17775"/>
        <filter val="WA SUPERFRESCO WHITE    STIPPLE    205"/>
        <filter val="WA SUPERFRESCO WHITE    STRING     284"/>
        <filter val="WA SUPERFRESCO WHITE    SWIRL      321"/>
        <filter val="WA SUPERFRESCO WHITE    WATERFALL  390"/>
        <filter val="WA SUPERFRESCO WHITE    WC"/>
        <filter val="WA SUPERFRESCO WHITE    WL"/>
        <filter val="WA SUPERFRESCO WHITE    WW"/>
        <filter val="WA TEKTURA EXPRESS RANGE BUDGET WALL IMA"/>
        <filter val="WA TEKTURA FABRIC BACKED WALL GRP1"/>
        <filter val="WA VITRULAN GLASS LINING FLEECE   VPP200"/>
        <filter val="WA WALL DOCTOR WOODCHIP            13130"/>
        <filter val="WA WALLROCK DAMPSTOP THERMIC"/>
        <filter val="WA WALLROCK FIBRELINER 100        DOUBLE"/>
        <filter val="WA WALLROCK FIBRELINER 55         DOUBLE"/>
        <filter val="WA WALLROCK FIBRELINER 55         SINGLE"/>
        <filter val="WA WALLROCK FIBRELINER 75         DOUBLE"/>
        <filter val="WA WALLROCK FIBRELINER PLUS 55    DOUBLE"/>
        <filter val="WA WALLROCK FIBRELINER SMOOTH 100 DOUBLE"/>
        <filter val="WA WALLROCK FIBRELINER SMOOTH 55  DOUBLE"/>
        <filter val="WA WALLROCK FIBRELINER SMOOTH 75  DOUBLE"/>
        <filter val="WA WALLROCK FIRELINER 55          DOUBLE"/>
        <filter val="WA WALLROCK PREMIUM 55            SINGLE"/>
        <filter val="WA WALLROCK THERMAL LINER"/>
        <filter val="WA WALLROCK THERMAL LINER          KV600"/>
      </filters>
    </filterColumn>
  </autoFilter>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430D2-0839-47B3-8C07-462B8BABC892}">
  <sheetPr filterMode="1"/>
  <dimension ref="A1:K879"/>
  <sheetViews>
    <sheetView workbookViewId="0">
      <selection activeCell="B99" sqref="B99:B695"/>
    </sheetView>
  </sheetViews>
  <sheetFormatPr defaultColWidth="8.77734375" defaultRowHeight="14.4" x14ac:dyDescent="0.3"/>
  <cols>
    <col min="1" max="1" width="12.44140625" style="19" bestFit="1" customWidth="1"/>
    <col min="2" max="2" width="16.21875" style="19" bestFit="1" customWidth="1"/>
    <col min="3" max="3" width="49.21875" style="19" bestFit="1" customWidth="1"/>
    <col min="4" max="4" width="8.77734375" style="20" bestFit="1"/>
    <col min="5" max="5" width="42.21875" style="19" bestFit="1" customWidth="1"/>
    <col min="6" max="6" width="8" style="19" bestFit="1" customWidth="1"/>
    <col min="7" max="7" width="8.21875" style="19" bestFit="1" customWidth="1"/>
    <col min="8" max="8" width="11.5546875" bestFit="1" customWidth="1"/>
    <col min="9" max="9" width="15.21875" style="19" bestFit="1" customWidth="1"/>
    <col min="10" max="10" width="12.21875" style="19" bestFit="1" customWidth="1"/>
    <col min="11" max="11" width="11.6640625" customWidth="1"/>
  </cols>
  <sheetData>
    <row r="1" spans="1:11" x14ac:dyDescent="0.3">
      <c r="A1" s="19" t="s">
        <v>8927</v>
      </c>
      <c r="B1" s="19" t="s">
        <v>226</v>
      </c>
      <c r="C1" s="19" t="s">
        <v>8928</v>
      </c>
      <c r="D1" s="20" t="s">
        <v>230</v>
      </c>
      <c r="E1" s="19" t="s">
        <v>8929</v>
      </c>
      <c r="F1" s="19" t="s">
        <v>229</v>
      </c>
      <c r="G1" s="19" t="s">
        <v>8930</v>
      </c>
      <c r="H1" t="s">
        <v>8931</v>
      </c>
      <c r="I1" s="19" t="s">
        <v>8932</v>
      </c>
      <c r="J1" s="19" t="s">
        <v>8933</v>
      </c>
      <c r="K1" s="19" t="s">
        <v>10302</v>
      </c>
    </row>
    <row r="2" spans="1:11" hidden="1" x14ac:dyDescent="0.3">
      <c r="A2" s="19" t="s">
        <v>8934</v>
      </c>
      <c r="B2" s="19">
        <v>6055954</v>
      </c>
      <c r="C2" s="19" t="s">
        <v>38</v>
      </c>
      <c r="D2" s="20">
        <v>8</v>
      </c>
      <c r="E2" s="19" t="s">
        <v>8935</v>
      </c>
      <c r="F2" s="19" t="s">
        <v>8936</v>
      </c>
      <c r="G2" s="19" t="s">
        <v>8937</v>
      </c>
      <c r="H2" s="28">
        <v>45079</v>
      </c>
      <c r="I2" s="19" t="s">
        <v>8938</v>
      </c>
      <c r="J2" s="19" t="s">
        <v>8939</v>
      </c>
      <c r="K2" t="str">
        <f>_xlfn.XLOOKUP(B2,'Crown Aug Uploads '!A:A,'Crown Aug Uploads '!C:C)</f>
        <v>CROW01</v>
      </c>
    </row>
    <row r="3" spans="1:11" hidden="1" x14ac:dyDescent="0.3">
      <c r="A3" s="19" t="s">
        <v>8934</v>
      </c>
      <c r="B3" s="19">
        <v>6055709</v>
      </c>
      <c r="C3" s="19" t="s">
        <v>39</v>
      </c>
      <c r="D3" s="20">
        <v>1.1100000000000001</v>
      </c>
      <c r="E3" s="19" t="s">
        <v>8935</v>
      </c>
      <c r="F3" s="19" t="s">
        <v>8936</v>
      </c>
      <c r="G3" s="19" t="s">
        <v>8937</v>
      </c>
      <c r="H3" s="28">
        <v>45079</v>
      </c>
      <c r="I3" s="19" t="s">
        <v>8940</v>
      </c>
      <c r="J3" s="19" t="s">
        <v>8939</v>
      </c>
      <c r="K3" t="str">
        <f>_xlfn.XLOOKUP(B3,'Crown Aug Uploads '!A:A,'Crown Aug Uploads '!C:C)</f>
        <v>CROW01</v>
      </c>
    </row>
    <row r="4" spans="1:11" hidden="1" x14ac:dyDescent="0.3">
      <c r="A4" s="19" t="s">
        <v>8934</v>
      </c>
      <c r="B4" s="19">
        <v>6055707</v>
      </c>
      <c r="C4" s="19" t="s">
        <v>40</v>
      </c>
      <c r="D4" s="20">
        <v>1.1100000000000001</v>
      </c>
      <c r="E4" s="19" t="s">
        <v>8935</v>
      </c>
      <c r="F4" s="19" t="s">
        <v>8936</v>
      </c>
      <c r="G4" s="19" t="s">
        <v>8937</v>
      </c>
      <c r="H4" s="28">
        <v>45079</v>
      </c>
      <c r="I4" s="19" t="s">
        <v>8941</v>
      </c>
      <c r="J4" s="19" t="s">
        <v>8939</v>
      </c>
      <c r="K4" t="str">
        <f>_xlfn.XLOOKUP(B4,'Crown Aug Uploads '!A:A,'Crown Aug Uploads '!C:C)</f>
        <v>CROW01</v>
      </c>
    </row>
    <row r="5" spans="1:11" hidden="1" x14ac:dyDescent="0.3">
      <c r="A5" s="19" t="s">
        <v>8934</v>
      </c>
      <c r="B5" s="19">
        <v>6053563</v>
      </c>
      <c r="C5" s="19" t="s">
        <v>45</v>
      </c>
      <c r="D5" s="20">
        <v>1</v>
      </c>
      <c r="E5" s="19" t="s">
        <v>8935</v>
      </c>
      <c r="F5" s="19" t="s">
        <v>8936</v>
      </c>
      <c r="G5" s="19" t="s">
        <v>8937</v>
      </c>
      <c r="H5" s="28">
        <v>45079</v>
      </c>
      <c r="I5" s="19" t="s">
        <v>8942</v>
      </c>
      <c r="J5" s="19" t="s">
        <v>8939</v>
      </c>
      <c r="K5" t="str">
        <f>_xlfn.XLOOKUP(B5,'Crown Aug Uploads '!A:A,'Crown Aug Uploads '!C:C)</f>
        <v>CROW01</v>
      </c>
    </row>
    <row r="6" spans="1:11" hidden="1" x14ac:dyDescent="0.3">
      <c r="A6" s="19" t="s">
        <v>8934</v>
      </c>
      <c r="B6" s="19">
        <v>6053562</v>
      </c>
      <c r="C6" s="19" t="s">
        <v>46</v>
      </c>
      <c r="D6" s="20">
        <v>6.5</v>
      </c>
      <c r="E6" s="19" t="s">
        <v>8935</v>
      </c>
      <c r="F6" s="19" t="s">
        <v>8936</v>
      </c>
      <c r="G6" s="19" t="s">
        <v>8937</v>
      </c>
      <c r="H6" s="28">
        <v>45079</v>
      </c>
      <c r="I6" s="19" t="s">
        <v>8943</v>
      </c>
      <c r="J6" s="19" t="s">
        <v>8939</v>
      </c>
      <c r="K6" t="str">
        <f>_xlfn.XLOOKUP(B6,'Crown Aug Uploads '!A:A,'Crown Aug Uploads '!C:C)</f>
        <v>CROW01</v>
      </c>
    </row>
    <row r="7" spans="1:11" hidden="1" x14ac:dyDescent="0.3">
      <c r="A7" s="19" t="s">
        <v>8934</v>
      </c>
      <c r="B7" s="19">
        <v>6053561</v>
      </c>
      <c r="C7" s="19" t="s">
        <v>931</v>
      </c>
      <c r="D7" s="20">
        <v>2.25</v>
      </c>
      <c r="E7" s="19" t="s">
        <v>8935</v>
      </c>
      <c r="F7" s="19" t="s">
        <v>8936</v>
      </c>
      <c r="G7" s="19" t="s">
        <v>8937</v>
      </c>
      <c r="H7" s="28">
        <v>45079</v>
      </c>
      <c r="I7" s="19" t="s">
        <v>8944</v>
      </c>
      <c r="J7" s="19" t="s">
        <v>8939</v>
      </c>
      <c r="K7" t="str">
        <f>_xlfn.XLOOKUP(B7,'Crown Aug Uploads '!A:A,'Crown Aug Uploads '!C:C)</f>
        <v>CROW01</v>
      </c>
    </row>
    <row r="8" spans="1:11" hidden="1" x14ac:dyDescent="0.3">
      <c r="A8" s="19" t="s">
        <v>8934</v>
      </c>
      <c r="B8" s="19">
        <v>6053560</v>
      </c>
      <c r="C8" s="19" t="s">
        <v>47</v>
      </c>
      <c r="D8" s="20">
        <v>2.75</v>
      </c>
      <c r="E8" s="19" t="s">
        <v>8935</v>
      </c>
      <c r="F8" s="19" t="s">
        <v>8936</v>
      </c>
      <c r="G8" s="19" t="s">
        <v>8937</v>
      </c>
      <c r="H8" s="28">
        <v>45079</v>
      </c>
      <c r="I8" s="19" t="s">
        <v>8945</v>
      </c>
      <c r="J8" s="19" t="s">
        <v>8939</v>
      </c>
      <c r="K8" t="str">
        <f>_xlfn.XLOOKUP(B8,'Crown Aug Uploads '!A:A,'Crown Aug Uploads '!C:C)</f>
        <v>CROW01</v>
      </c>
    </row>
    <row r="9" spans="1:11" hidden="1" x14ac:dyDescent="0.3">
      <c r="A9" s="19" t="s">
        <v>8934</v>
      </c>
      <c r="B9" s="19">
        <v>6047323</v>
      </c>
      <c r="C9" s="19" t="s">
        <v>776</v>
      </c>
      <c r="D9" s="20">
        <v>5.5</v>
      </c>
      <c r="E9" s="19" t="s">
        <v>8935</v>
      </c>
      <c r="F9" s="19" t="s">
        <v>8936</v>
      </c>
      <c r="G9" s="19" t="s">
        <v>8937</v>
      </c>
      <c r="H9" s="28">
        <v>45079</v>
      </c>
      <c r="I9" s="19" t="s">
        <v>8946</v>
      </c>
      <c r="J9" s="19" t="s">
        <v>8939</v>
      </c>
      <c r="K9" t="str">
        <f>_xlfn.XLOOKUP(B9,'Crown Aug Uploads '!A:A,'Crown Aug Uploads '!C:C)</f>
        <v>CROW01</v>
      </c>
    </row>
    <row r="10" spans="1:11" hidden="1" x14ac:dyDescent="0.3">
      <c r="A10" s="19" t="s">
        <v>8934</v>
      </c>
      <c r="B10" s="19">
        <v>6047322</v>
      </c>
      <c r="C10" s="19" t="s">
        <v>777</v>
      </c>
      <c r="D10" s="20">
        <v>5.5</v>
      </c>
      <c r="E10" s="19" t="s">
        <v>8935</v>
      </c>
      <c r="F10" s="19" t="s">
        <v>8936</v>
      </c>
      <c r="G10" s="19" t="s">
        <v>8937</v>
      </c>
      <c r="H10" s="28">
        <v>45079</v>
      </c>
      <c r="I10" s="19" t="s">
        <v>8947</v>
      </c>
      <c r="J10" s="19" t="s">
        <v>8939</v>
      </c>
      <c r="K10" t="str">
        <f>_xlfn.XLOOKUP(B10,'Crown Aug Uploads '!A:A,'Crown Aug Uploads '!C:C)</f>
        <v>CROW01</v>
      </c>
    </row>
    <row r="11" spans="1:11" hidden="1" x14ac:dyDescent="0.3">
      <c r="A11" s="19" t="s">
        <v>8934</v>
      </c>
      <c r="B11" s="19">
        <v>6047321</v>
      </c>
      <c r="C11" s="19" t="s">
        <v>778</v>
      </c>
      <c r="D11" s="20">
        <v>5.5</v>
      </c>
      <c r="E11" s="19" t="s">
        <v>8935</v>
      </c>
      <c r="F11" s="19" t="s">
        <v>8936</v>
      </c>
      <c r="G11" s="19" t="s">
        <v>8937</v>
      </c>
      <c r="H11" s="28">
        <v>45079</v>
      </c>
      <c r="I11" s="19" t="s">
        <v>8948</v>
      </c>
      <c r="J11" s="19" t="s">
        <v>8939</v>
      </c>
      <c r="K11" t="str">
        <f>_xlfn.XLOOKUP(B11,'Crown Aug Uploads '!A:A,'Crown Aug Uploads '!C:C)</f>
        <v>CROW01</v>
      </c>
    </row>
    <row r="12" spans="1:11" hidden="1" x14ac:dyDescent="0.3">
      <c r="A12" s="19" t="s">
        <v>8934</v>
      </c>
      <c r="B12" s="19">
        <v>6047320</v>
      </c>
      <c r="C12" s="19" t="s">
        <v>779</v>
      </c>
      <c r="D12" s="20">
        <v>5.5</v>
      </c>
      <c r="E12" s="19" t="s">
        <v>8935</v>
      </c>
      <c r="F12" s="19" t="s">
        <v>8936</v>
      </c>
      <c r="G12" s="19" t="s">
        <v>8937</v>
      </c>
      <c r="H12" s="28">
        <v>45079</v>
      </c>
      <c r="I12" s="19" t="s">
        <v>8949</v>
      </c>
      <c r="J12" s="19" t="s">
        <v>8939</v>
      </c>
      <c r="K12" t="str">
        <f>_xlfn.XLOOKUP(B12,'Crown Aug Uploads '!A:A,'Crown Aug Uploads '!C:C)</f>
        <v>CROW01</v>
      </c>
    </row>
    <row r="13" spans="1:11" hidden="1" x14ac:dyDescent="0.3">
      <c r="A13" s="19" t="s">
        <v>8934</v>
      </c>
      <c r="B13" s="19">
        <v>6046792</v>
      </c>
      <c r="C13" s="19" t="s">
        <v>49</v>
      </c>
      <c r="D13" s="20">
        <v>9</v>
      </c>
      <c r="E13" s="19" t="s">
        <v>8935</v>
      </c>
      <c r="F13" s="19" t="s">
        <v>8936</v>
      </c>
      <c r="G13" s="19" t="s">
        <v>8937</v>
      </c>
      <c r="H13" s="28">
        <v>45079</v>
      </c>
      <c r="I13" s="19" t="s">
        <v>8950</v>
      </c>
      <c r="J13" s="19" t="s">
        <v>8939</v>
      </c>
      <c r="K13" t="str">
        <f>_xlfn.XLOOKUP(B13,'Crown Aug Uploads '!A:A,'Crown Aug Uploads '!C:C)</f>
        <v>CROW01</v>
      </c>
    </row>
    <row r="14" spans="1:11" hidden="1" x14ac:dyDescent="0.3">
      <c r="A14" s="19" t="s">
        <v>8934</v>
      </c>
      <c r="B14" s="19">
        <v>6046790</v>
      </c>
      <c r="C14" s="19" t="s">
        <v>50</v>
      </c>
      <c r="D14" s="20">
        <v>5</v>
      </c>
      <c r="E14" s="19" t="s">
        <v>8935</v>
      </c>
      <c r="F14" s="19" t="s">
        <v>8936</v>
      </c>
      <c r="G14" s="19" t="s">
        <v>8937</v>
      </c>
      <c r="H14" s="28">
        <v>45079</v>
      </c>
      <c r="I14" s="19" t="s">
        <v>8951</v>
      </c>
      <c r="J14" s="19" t="s">
        <v>8939</v>
      </c>
      <c r="K14" t="str">
        <f>_xlfn.XLOOKUP(B14,'Crown Aug Uploads '!A:A,'Crown Aug Uploads '!C:C)</f>
        <v>CROW01</v>
      </c>
    </row>
    <row r="15" spans="1:11" hidden="1" x14ac:dyDescent="0.3">
      <c r="A15" s="19" t="s">
        <v>8934</v>
      </c>
      <c r="B15" s="19">
        <v>6046789</v>
      </c>
      <c r="C15" s="19" t="s">
        <v>60</v>
      </c>
      <c r="D15" s="20">
        <v>5</v>
      </c>
      <c r="E15" s="19" t="s">
        <v>8935</v>
      </c>
      <c r="F15" s="19" t="s">
        <v>8936</v>
      </c>
      <c r="G15" s="19" t="s">
        <v>8937</v>
      </c>
      <c r="H15" s="28">
        <v>45079</v>
      </c>
      <c r="I15" s="19" t="s">
        <v>8952</v>
      </c>
      <c r="J15" s="19" t="s">
        <v>8939</v>
      </c>
      <c r="K15" t="str">
        <f>_xlfn.XLOOKUP(B15,'Crown Aug Uploads '!A:A,'Crown Aug Uploads '!C:C)</f>
        <v>CROW01</v>
      </c>
    </row>
    <row r="16" spans="1:11" hidden="1" x14ac:dyDescent="0.3">
      <c r="A16" s="19" t="s">
        <v>8934</v>
      </c>
      <c r="B16" s="19">
        <v>6046788</v>
      </c>
      <c r="C16" s="19" t="s">
        <v>59</v>
      </c>
      <c r="D16" s="20">
        <v>5</v>
      </c>
      <c r="E16" s="19" t="s">
        <v>8935</v>
      </c>
      <c r="F16" s="19" t="s">
        <v>8936</v>
      </c>
      <c r="G16" s="19" t="s">
        <v>8937</v>
      </c>
      <c r="H16" s="28">
        <v>45079</v>
      </c>
      <c r="I16" s="19" t="s">
        <v>8953</v>
      </c>
      <c r="J16" s="19" t="s">
        <v>8939</v>
      </c>
      <c r="K16" t="str">
        <f>_xlfn.XLOOKUP(B16,'Crown Aug Uploads '!A:A,'Crown Aug Uploads '!C:C)</f>
        <v>CROW01</v>
      </c>
    </row>
    <row r="17" spans="1:11" hidden="1" x14ac:dyDescent="0.3">
      <c r="A17" s="19" t="s">
        <v>8934</v>
      </c>
      <c r="B17" s="19">
        <v>6033644</v>
      </c>
      <c r="C17" s="19" t="s">
        <v>839</v>
      </c>
      <c r="D17" s="20">
        <v>15</v>
      </c>
      <c r="E17" s="19" t="s">
        <v>8935</v>
      </c>
      <c r="F17" s="19" t="s">
        <v>8936</v>
      </c>
      <c r="G17" s="19" t="s">
        <v>8937</v>
      </c>
      <c r="H17" s="28">
        <v>45079</v>
      </c>
      <c r="I17" s="19" t="s">
        <v>8954</v>
      </c>
      <c r="J17" s="19" t="s">
        <v>8939</v>
      </c>
      <c r="K17" t="str">
        <f>_xlfn.XLOOKUP(B17,'Crown Aug Uploads '!A:A,'Crown Aug Uploads '!C:C)</f>
        <v>CROW01</v>
      </c>
    </row>
    <row r="18" spans="1:11" hidden="1" x14ac:dyDescent="0.3">
      <c r="A18" s="19" t="s">
        <v>8934</v>
      </c>
      <c r="B18" s="19">
        <v>6033646</v>
      </c>
      <c r="C18" s="19" t="s">
        <v>838</v>
      </c>
      <c r="D18" s="20">
        <v>15</v>
      </c>
      <c r="E18" s="19" t="s">
        <v>8935</v>
      </c>
      <c r="F18" s="19" t="s">
        <v>8936</v>
      </c>
      <c r="G18" s="19" t="s">
        <v>8937</v>
      </c>
      <c r="H18" s="28">
        <v>45079</v>
      </c>
      <c r="I18" s="19" t="s">
        <v>8955</v>
      </c>
      <c r="J18" s="19" t="s">
        <v>8939</v>
      </c>
      <c r="K18" t="str">
        <f>_xlfn.XLOOKUP(B18,'Crown Aug Uploads '!A:A,'Crown Aug Uploads '!C:C)</f>
        <v>CROW01</v>
      </c>
    </row>
    <row r="19" spans="1:11" hidden="1" x14ac:dyDescent="0.3">
      <c r="A19" s="19" t="s">
        <v>8934</v>
      </c>
      <c r="B19" s="19">
        <v>6033647</v>
      </c>
      <c r="C19" s="19" t="s">
        <v>837</v>
      </c>
      <c r="D19" s="20">
        <v>12.75</v>
      </c>
      <c r="E19" s="19" t="s">
        <v>8935</v>
      </c>
      <c r="F19" s="19" t="s">
        <v>8936</v>
      </c>
      <c r="G19" s="19" t="s">
        <v>8937</v>
      </c>
      <c r="H19" s="28">
        <v>45079</v>
      </c>
      <c r="I19" s="19" t="s">
        <v>8956</v>
      </c>
      <c r="J19" s="19" t="s">
        <v>8939</v>
      </c>
      <c r="K19" t="str">
        <f>_xlfn.XLOOKUP(B19,'Crown Aug Uploads '!A:A,'Crown Aug Uploads '!C:C)</f>
        <v>CROW01</v>
      </c>
    </row>
    <row r="20" spans="1:11" hidden="1" x14ac:dyDescent="0.3">
      <c r="A20" s="19" t="s">
        <v>8934</v>
      </c>
      <c r="B20" s="19">
        <v>6033648</v>
      </c>
      <c r="C20" s="19" t="s">
        <v>836</v>
      </c>
      <c r="D20" s="20">
        <v>12.75</v>
      </c>
      <c r="E20" s="19" t="s">
        <v>8935</v>
      </c>
      <c r="F20" s="19" t="s">
        <v>8936</v>
      </c>
      <c r="G20" s="19" t="s">
        <v>8937</v>
      </c>
      <c r="H20" s="28">
        <v>45079</v>
      </c>
      <c r="I20" s="19" t="s">
        <v>8957</v>
      </c>
      <c r="J20" s="19" t="s">
        <v>8939</v>
      </c>
      <c r="K20" t="str">
        <f>_xlfn.XLOOKUP(B20,'Crown Aug Uploads '!A:A,'Crown Aug Uploads '!C:C)</f>
        <v>CROW01</v>
      </c>
    </row>
    <row r="21" spans="1:11" hidden="1" x14ac:dyDescent="0.3">
      <c r="A21" s="19" t="s">
        <v>8934</v>
      </c>
      <c r="B21" s="19">
        <v>6034046</v>
      </c>
      <c r="C21" s="19" t="s">
        <v>830</v>
      </c>
      <c r="D21" s="20">
        <v>9.5</v>
      </c>
      <c r="E21" s="19" t="s">
        <v>8935</v>
      </c>
      <c r="F21" s="19" t="s">
        <v>8936</v>
      </c>
      <c r="G21" s="19" t="s">
        <v>8937</v>
      </c>
      <c r="H21" s="28">
        <v>45079</v>
      </c>
      <c r="I21" s="19" t="s">
        <v>8958</v>
      </c>
      <c r="J21" s="19" t="s">
        <v>8939</v>
      </c>
      <c r="K21" t="str">
        <f>_xlfn.XLOOKUP(B21,'Crown Aug Uploads '!A:A,'Crown Aug Uploads '!C:C)</f>
        <v>CROW01</v>
      </c>
    </row>
    <row r="22" spans="1:11" hidden="1" x14ac:dyDescent="0.3">
      <c r="A22" s="19" t="s">
        <v>8934</v>
      </c>
      <c r="B22" s="19">
        <v>6034047</v>
      </c>
      <c r="C22" s="19" t="s">
        <v>829</v>
      </c>
      <c r="D22" s="20">
        <v>9.5</v>
      </c>
      <c r="E22" s="19" t="s">
        <v>8935</v>
      </c>
      <c r="F22" s="19" t="s">
        <v>8936</v>
      </c>
      <c r="G22" s="19" t="s">
        <v>8937</v>
      </c>
      <c r="H22" s="28">
        <v>45079</v>
      </c>
      <c r="I22" s="19" t="s">
        <v>8959</v>
      </c>
      <c r="J22" s="19" t="s">
        <v>8939</v>
      </c>
      <c r="K22" t="str">
        <f>_xlfn.XLOOKUP(B22,'Crown Aug Uploads '!A:A,'Crown Aug Uploads '!C:C)</f>
        <v>CROW01</v>
      </c>
    </row>
    <row r="23" spans="1:11" hidden="1" x14ac:dyDescent="0.3">
      <c r="A23" s="19" t="s">
        <v>8934</v>
      </c>
      <c r="B23" s="19">
        <v>6041135</v>
      </c>
      <c r="C23" s="19" t="s">
        <v>51</v>
      </c>
      <c r="D23" s="20">
        <v>4.3600000000000003</v>
      </c>
      <c r="E23" s="19" t="s">
        <v>8935</v>
      </c>
      <c r="F23" s="19" t="s">
        <v>8936</v>
      </c>
      <c r="G23" s="19" t="s">
        <v>8937</v>
      </c>
      <c r="H23" s="28">
        <v>45079</v>
      </c>
      <c r="I23" s="19" t="s">
        <v>8960</v>
      </c>
      <c r="J23" s="19" t="s">
        <v>8939</v>
      </c>
      <c r="K23" t="str">
        <f>_xlfn.XLOOKUP(B23,'Crown Aug Uploads '!A:A,'Crown Aug Uploads '!C:C)</f>
        <v>CROW01</v>
      </c>
    </row>
    <row r="24" spans="1:11" hidden="1" x14ac:dyDescent="0.3">
      <c r="A24" s="19" t="s">
        <v>8934</v>
      </c>
      <c r="B24" s="19">
        <v>6041136</v>
      </c>
      <c r="C24" s="19" t="s">
        <v>52</v>
      </c>
      <c r="D24" s="20">
        <v>3.86</v>
      </c>
      <c r="E24" s="19" t="s">
        <v>8935</v>
      </c>
      <c r="F24" s="19" t="s">
        <v>8936</v>
      </c>
      <c r="G24" s="19" t="s">
        <v>8937</v>
      </c>
      <c r="H24" s="28">
        <v>45079</v>
      </c>
      <c r="I24" s="19" t="s">
        <v>8961</v>
      </c>
      <c r="J24" s="19" t="s">
        <v>8939</v>
      </c>
      <c r="K24" t="str">
        <f>_xlfn.XLOOKUP(B24,'Crown Aug Uploads '!A:A,'Crown Aug Uploads '!C:C)</f>
        <v>CROW01</v>
      </c>
    </row>
    <row r="25" spans="1:11" hidden="1" x14ac:dyDescent="0.3">
      <c r="A25" s="19" t="s">
        <v>8934</v>
      </c>
      <c r="B25" s="19">
        <v>6041137</v>
      </c>
      <c r="C25" s="19" t="s">
        <v>53</v>
      </c>
      <c r="D25" s="20">
        <v>4.9800000000000004</v>
      </c>
      <c r="E25" s="19" t="s">
        <v>8935</v>
      </c>
      <c r="F25" s="19" t="s">
        <v>8936</v>
      </c>
      <c r="G25" s="19" t="s">
        <v>8937</v>
      </c>
      <c r="H25" s="28">
        <v>45079</v>
      </c>
      <c r="I25" s="19" t="s">
        <v>8962</v>
      </c>
      <c r="J25" s="19" t="s">
        <v>8939</v>
      </c>
      <c r="K25" t="str">
        <f>_xlfn.XLOOKUP(B25,'Crown Aug Uploads '!A:A,'Crown Aug Uploads '!C:C)</f>
        <v>CROW01</v>
      </c>
    </row>
    <row r="26" spans="1:11" hidden="1" x14ac:dyDescent="0.3">
      <c r="A26" s="19" t="s">
        <v>8934</v>
      </c>
      <c r="B26" s="19">
        <v>6041144</v>
      </c>
      <c r="C26" s="19" t="s">
        <v>54</v>
      </c>
      <c r="D26" s="20">
        <v>11</v>
      </c>
      <c r="E26" s="19" t="s">
        <v>8935</v>
      </c>
      <c r="F26" s="19" t="s">
        <v>8936</v>
      </c>
      <c r="G26" s="19" t="s">
        <v>8937</v>
      </c>
      <c r="H26" s="28">
        <v>45079</v>
      </c>
      <c r="I26" s="19" t="s">
        <v>8963</v>
      </c>
      <c r="J26" s="19" t="s">
        <v>8939</v>
      </c>
      <c r="K26" t="str">
        <f>_xlfn.XLOOKUP(B26,'Crown Aug Uploads '!A:A,'Crown Aug Uploads '!C:C)</f>
        <v>CROW01</v>
      </c>
    </row>
    <row r="27" spans="1:11" hidden="1" x14ac:dyDescent="0.3">
      <c r="A27" s="19" t="s">
        <v>8934</v>
      </c>
      <c r="B27" s="19">
        <v>6041145</v>
      </c>
      <c r="C27" s="19" t="s">
        <v>55</v>
      </c>
      <c r="D27" s="20">
        <v>11</v>
      </c>
      <c r="E27" s="19" t="s">
        <v>8935</v>
      </c>
      <c r="F27" s="19" t="s">
        <v>8936</v>
      </c>
      <c r="G27" s="19" t="s">
        <v>8937</v>
      </c>
      <c r="H27" s="28">
        <v>45079</v>
      </c>
      <c r="I27" s="19" t="s">
        <v>8964</v>
      </c>
      <c r="J27" s="19" t="s">
        <v>8939</v>
      </c>
      <c r="K27" t="str">
        <f>_xlfn.XLOOKUP(B27,'Crown Aug Uploads '!A:A,'Crown Aug Uploads '!C:C)</f>
        <v>CROW01</v>
      </c>
    </row>
    <row r="28" spans="1:11" hidden="1" x14ac:dyDescent="0.3">
      <c r="A28" s="19" t="s">
        <v>8934</v>
      </c>
      <c r="B28" s="19">
        <v>6046436</v>
      </c>
      <c r="C28" s="19" t="s">
        <v>56</v>
      </c>
      <c r="D28" s="20">
        <v>9</v>
      </c>
      <c r="E28" s="19" t="s">
        <v>8935</v>
      </c>
      <c r="F28" s="19" t="s">
        <v>8936</v>
      </c>
      <c r="G28" s="19" t="s">
        <v>8937</v>
      </c>
      <c r="H28" s="28">
        <v>45079</v>
      </c>
      <c r="I28" s="19" t="s">
        <v>8965</v>
      </c>
      <c r="J28" s="19" t="s">
        <v>8939</v>
      </c>
      <c r="K28" t="str">
        <f>_xlfn.XLOOKUP(B28,'Crown Aug Uploads '!A:A,'Crown Aug Uploads '!C:C)</f>
        <v>CROW01</v>
      </c>
    </row>
    <row r="29" spans="1:11" hidden="1" x14ac:dyDescent="0.3">
      <c r="A29" s="19" t="s">
        <v>8934</v>
      </c>
      <c r="B29" s="19">
        <v>6046646</v>
      </c>
      <c r="C29" s="19" t="s">
        <v>57</v>
      </c>
      <c r="D29" s="20">
        <v>9</v>
      </c>
      <c r="E29" s="19" t="s">
        <v>8935</v>
      </c>
      <c r="F29" s="19" t="s">
        <v>8936</v>
      </c>
      <c r="G29" s="19" t="s">
        <v>8937</v>
      </c>
      <c r="H29" s="28">
        <v>45079</v>
      </c>
      <c r="I29" s="19" t="s">
        <v>8966</v>
      </c>
      <c r="J29" s="19" t="s">
        <v>8939</v>
      </c>
      <c r="K29" t="str">
        <f>_xlfn.XLOOKUP(B29,'Crown Aug Uploads '!A:A,'Crown Aug Uploads '!C:C)</f>
        <v>CROW01</v>
      </c>
    </row>
    <row r="30" spans="1:11" hidden="1" x14ac:dyDescent="0.3">
      <c r="A30" s="19" t="s">
        <v>8934</v>
      </c>
      <c r="B30" s="19">
        <v>6046647</v>
      </c>
      <c r="C30" s="19" t="s">
        <v>58</v>
      </c>
      <c r="D30" s="20">
        <v>9</v>
      </c>
      <c r="E30" s="19" t="s">
        <v>8935</v>
      </c>
      <c r="F30" s="19" t="s">
        <v>8936</v>
      </c>
      <c r="G30" s="19" t="s">
        <v>8937</v>
      </c>
      <c r="H30" s="28">
        <v>45079</v>
      </c>
      <c r="I30" s="19" t="s">
        <v>8967</v>
      </c>
      <c r="J30" s="19" t="s">
        <v>8939</v>
      </c>
      <c r="K30" t="str">
        <f>_xlfn.XLOOKUP(B30,'Crown Aug Uploads '!A:A,'Crown Aug Uploads '!C:C)</f>
        <v>CROW01</v>
      </c>
    </row>
    <row r="31" spans="1:11" hidden="1" x14ac:dyDescent="0.3">
      <c r="A31" s="19" t="s">
        <v>8934</v>
      </c>
      <c r="B31" s="19">
        <v>6040765</v>
      </c>
      <c r="C31" s="19" t="s">
        <v>992</v>
      </c>
      <c r="D31" s="20">
        <v>45</v>
      </c>
      <c r="E31" s="19" t="s">
        <v>8968</v>
      </c>
      <c r="F31" s="19" t="s">
        <v>8936</v>
      </c>
      <c r="G31" s="19" t="s">
        <v>8937</v>
      </c>
      <c r="H31" s="28">
        <v>45079</v>
      </c>
      <c r="I31" s="19" t="s">
        <v>8969</v>
      </c>
      <c r="J31" s="19" t="s">
        <v>8939</v>
      </c>
      <c r="K31" t="str">
        <f>_xlfn.XLOOKUP(B31,'Crown Aug Uploads '!A:A,'Crown Aug Uploads '!C:C)</f>
        <v>CROW01</v>
      </c>
    </row>
    <row r="32" spans="1:11" hidden="1" x14ac:dyDescent="0.3">
      <c r="A32" s="19" t="s">
        <v>8934</v>
      </c>
      <c r="B32" s="19">
        <v>6056034</v>
      </c>
      <c r="C32" s="19" t="s">
        <v>1306</v>
      </c>
      <c r="D32" s="20">
        <v>7.72</v>
      </c>
      <c r="E32" s="19" t="s">
        <v>8970</v>
      </c>
      <c r="F32" s="19" t="s">
        <v>8936</v>
      </c>
      <c r="G32" s="19" t="s">
        <v>8937</v>
      </c>
      <c r="H32" s="28">
        <v>45079</v>
      </c>
      <c r="I32" s="19" t="s">
        <v>8971</v>
      </c>
      <c r="J32" s="19" t="s">
        <v>8939</v>
      </c>
      <c r="K32" t="str">
        <f>_xlfn.XLOOKUP(B32,'Crown Aug Uploads '!A:A,'Crown Aug Uploads '!C:C)</f>
        <v>CROW01</v>
      </c>
    </row>
    <row r="33" spans="1:11" hidden="1" x14ac:dyDescent="0.3">
      <c r="A33" s="19" t="s">
        <v>8934</v>
      </c>
      <c r="B33" s="19">
        <v>6056035</v>
      </c>
      <c r="C33" s="19" t="s">
        <v>1305</v>
      </c>
      <c r="D33" s="20">
        <v>8.82</v>
      </c>
      <c r="E33" s="19" t="s">
        <v>8970</v>
      </c>
      <c r="F33" s="19" t="s">
        <v>8936</v>
      </c>
      <c r="G33" s="19" t="s">
        <v>8937</v>
      </c>
      <c r="H33" s="28">
        <v>45079</v>
      </c>
      <c r="I33" s="19" t="s">
        <v>8972</v>
      </c>
      <c r="J33" s="19" t="s">
        <v>8939</v>
      </c>
      <c r="K33" t="str">
        <f>_xlfn.XLOOKUP(B33,'Crown Aug Uploads '!A:A,'Crown Aug Uploads '!C:C)</f>
        <v>CROW01</v>
      </c>
    </row>
    <row r="34" spans="1:11" hidden="1" x14ac:dyDescent="0.3">
      <c r="A34" s="19" t="s">
        <v>8934</v>
      </c>
      <c r="B34" s="19">
        <v>6056036</v>
      </c>
      <c r="C34" s="19" t="s">
        <v>1304</v>
      </c>
      <c r="D34" s="20">
        <v>13.89</v>
      </c>
      <c r="E34" s="19" t="s">
        <v>8970</v>
      </c>
      <c r="F34" s="19" t="s">
        <v>8936</v>
      </c>
      <c r="G34" s="19" t="s">
        <v>8937</v>
      </c>
      <c r="H34" s="28">
        <v>45079</v>
      </c>
      <c r="I34" s="19" t="s">
        <v>8973</v>
      </c>
      <c r="J34" s="19" t="s">
        <v>8939</v>
      </c>
      <c r="K34" t="str">
        <f>_xlfn.XLOOKUP(B34,'Crown Aug Uploads '!A:A,'Crown Aug Uploads '!C:C)</f>
        <v>CROW01</v>
      </c>
    </row>
    <row r="35" spans="1:11" hidden="1" x14ac:dyDescent="0.3">
      <c r="A35" s="19" t="s">
        <v>8934</v>
      </c>
      <c r="B35" s="19">
        <v>6056033</v>
      </c>
      <c r="C35" s="19" t="s">
        <v>1307</v>
      </c>
      <c r="D35" s="20">
        <v>6.62</v>
      </c>
      <c r="E35" s="19" t="s">
        <v>8970</v>
      </c>
      <c r="F35" s="19" t="s">
        <v>8936</v>
      </c>
      <c r="G35" s="19" t="s">
        <v>8937</v>
      </c>
      <c r="H35" s="28">
        <v>45079</v>
      </c>
      <c r="I35" s="19" t="s">
        <v>8974</v>
      </c>
      <c r="J35" s="19" t="s">
        <v>8939</v>
      </c>
      <c r="K35" t="str">
        <f>_xlfn.XLOOKUP(B35,'Crown Aug Uploads '!A:A,'Crown Aug Uploads '!C:C)</f>
        <v>CROW01</v>
      </c>
    </row>
    <row r="36" spans="1:11" hidden="1" x14ac:dyDescent="0.3">
      <c r="A36" s="19" t="s">
        <v>8934</v>
      </c>
      <c r="B36" s="19">
        <v>6043358</v>
      </c>
      <c r="C36" s="19" t="s">
        <v>1340</v>
      </c>
      <c r="D36" s="20">
        <v>26.25</v>
      </c>
      <c r="E36" s="19" t="s">
        <v>8970</v>
      </c>
      <c r="F36" s="19" t="s">
        <v>8936</v>
      </c>
      <c r="G36" s="19" t="s">
        <v>8937</v>
      </c>
      <c r="H36" s="28">
        <v>45079</v>
      </c>
      <c r="I36" s="19" t="s">
        <v>8975</v>
      </c>
      <c r="J36" s="19" t="s">
        <v>8939</v>
      </c>
      <c r="K36" t="str">
        <f>_xlfn.XLOOKUP(B36,'Crown Aug Uploads '!A:A,'Crown Aug Uploads '!C:C)</f>
        <v>CROW01</v>
      </c>
    </row>
    <row r="37" spans="1:11" hidden="1" x14ac:dyDescent="0.3">
      <c r="A37" s="19" t="s">
        <v>8934</v>
      </c>
      <c r="B37" s="19">
        <v>6042056</v>
      </c>
      <c r="C37" s="19" t="s">
        <v>1187</v>
      </c>
      <c r="D37" s="20">
        <v>10</v>
      </c>
      <c r="E37" s="19" t="s">
        <v>8970</v>
      </c>
      <c r="F37" s="19" t="s">
        <v>8936</v>
      </c>
      <c r="G37" s="19" t="s">
        <v>8937</v>
      </c>
      <c r="H37" s="28">
        <v>45079</v>
      </c>
      <c r="I37" s="19" t="s">
        <v>8976</v>
      </c>
      <c r="J37" s="19" t="s">
        <v>8939</v>
      </c>
      <c r="K37" t="str">
        <f>_xlfn.XLOOKUP(B37,'Crown Aug Uploads '!A:A,'Crown Aug Uploads '!C:C)</f>
        <v>CROW01</v>
      </c>
    </row>
    <row r="38" spans="1:11" hidden="1" x14ac:dyDescent="0.3">
      <c r="A38" s="19" t="s">
        <v>8934</v>
      </c>
      <c r="B38" s="19">
        <v>6042027</v>
      </c>
      <c r="C38" s="19" t="s">
        <v>1150</v>
      </c>
      <c r="D38" s="20">
        <v>5</v>
      </c>
      <c r="E38" s="19" t="s">
        <v>8970</v>
      </c>
      <c r="F38" s="19" t="s">
        <v>8936</v>
      </c>
      <c r="G38" s="19" t="s">
        <v>8937</v>
      </c>
      <c r="H38" s="28">
        <v>45079</v>
      </c>
      <c r="I38" s="19" t="s">
        <v>8977</v>
      </c>
      <c r="J38" s="19" t="s">
        <v>8939</v>
      </c>
      <c r="K38" t="str">
        <f>_xlfn.XLOOKUP(B38,'Crown Aug Uploads '!A:A,'Crown Aug Uploads '!C:C)</f>
        <v>CROW01</v>
      </c>
    </row>
    <row r="39" spans="1:11" hidden="1" x14ac:dyDescent="0.3">
      <c r="A39" s="19" t="s">
        <v>8934</v>
      </c>
      <c r="B39" s="19">
        <v>6042023</v>
      </c>
      <c r="C39" s="19" t="s">
        <v>1153</v>
      </c>
      <c r="D39" s="20">
        <v>12.5</v>
      </c>
      <c r="E39" s="19" t="s">
        <v>8970</v>
      </c>
      <c r="F39" s="19" t="s">
        <v>8936</v>
      </c>
      <c r="G39" s="19" t="s">
        <v>8937</v>
      </c>
      <c r="H39" s="28">
        <v>45079</v>
      </c>
      <c r="I39" s="19" t="s">
        <v>8978</v>
      </c>
      <c r="J39" s="19" t="s">
        <v>8939</v>
      </c>
      <c r="K39" t="str">
        <f>_xlfn.XLOOKUP(B39,'Crown Aug Uploads '!A:A,'Crown Aug Uploads '!C:C)</f>
        <v>CROW01</v>
      </c>
    </row>
    <row r="40" spans="1:11" hidden="1" x14ac:dyDescent="0.3">
      <c r="A40" s="19" t="s">
        <v>8934</v>
      </c>
      <c r="B40" s="19">
        <v>6042022</v>
      </c>
      <c r="C40" s="19" t="s">
        <v>1154</v>
      </c>
      <c r="D40" s="20">
        <v>8.25</v>
      </c>
      <c r="E40" s="19" t="s">
        <v>8970</v>
      </c>
      <c r="F40" s="19" t="s">
        <v>8936</v>
      </c>
      <c r="G40" s="19" t="s">
        <v>8937</v>
      </c>
      <c r="H40" s="28">
        <v>45079</v>
      </c>
      <c r="I40" s="19" t="s">
        <v>8979</v>
      </c>
      <c r="J40" s="19" t="s">
        <v>8939</v>
      </c>
      <c r="K40" t="str">
        <f>_xlfn.XLOOKUP(B40,'Crown Aug Uploads '!A:A,'Crown Aug Uploads '!C:C)</f>
        <v>CROW01</v>
      </c>
    </row>
    <row r="41" spans="1:11" hidden="1" x14ac:dyDescent="0.3">
      <c r="A41" s="19" t="s">
        <v>8934</v>
      </c>
      <c r="B41" s="19">
        <v>6042020</v>
      </c>
      <c r="C41" s="19" t="s">
        <v>1156</v>
      </c>
      <c r="D41" s="20">
        <v>5.75</v>
      </c>
      <c r="E41" s="19" t="s">
        <v>8970</v>
      </c>
      <c r="F41" s="19" t="s">
        <v>8936</v>
      </c>
      <c r="G41" s="19" t="s">
        <v>8937</v>
      </c>
      <c r="H41" s="28">
        <v>45079</v>
      </c>
      <c r="I41" s="19" t="s">
        <v>8980</v>
      </c>
      <c r="J41" s="19" t="s">
        <v>8939</v>
      </c>
      <c r="K41" t="str">
        <f>_xlfn.XLOOKUP(B41,'Crown Aug Uploads '!A:A,'Crown Aug Uploads '!C:C)</f>
        <v>CROW01</v>
      </c>
    </row>
    <row r="42" spans="1:11" hidden="1" x14ac:dyDescent="0.3">
      <c r="A42" s="19" t="s">
        <v>8934</v>
      </c>
      <c r="B42" s="19">
        <v>6042017</v>
      </c>
      <c r="C42" s="19" t="s">
        <v>1159</v>
      </c>
      <c r="D42" s="20">
        <v>17</v>
      </c>
      <c r="E42" s="19" t="s">
        <v>8970</v>
      </c>
      <c r="F42" s="19" t="s">
        <v>8936</v>
      </c>
      <c r="G42" s="19" t="s">
        <v>8937</v>
      </c>
      <c r="H42" s="28">
        <v>45079</v>
      </c>
      <c r="I42" s="19" t="s">
        <v>8981</v>
      </c>
      <c r="J42" s="19" t="s">
        <v>8939</v>
      </c>
      <c r="K42" t="str">
        <f>_xlfn.XLOOKUP(B42,'Crown Aug Uploads '!A:A,'Crown Aug Uploads '!C:C)</f>
        <v>CROW01</v>
      </c>
    </row>
    <row r="43" spans="1:11" hidden="1" x14ac:dyDescent="0.3">
      <c r="A43" s="19" t="s">
        <v>8934</v>
      </c>
      <c r="B43" s="19">
        <v>6042015</v>
      </c>
      <c r="C43" s="19" t="s">
        <v>1161</v>
      </c>
      <c r="D43" s="20">
        <v>9.75</v>
      </c>
      <c r="E43" s="19" t="s">
        <v>8970</v>
      </c>
      <c r="F43" s="19" t="s">
        <v>8936</v>
      </c>
      <c r="G43" s="19" t="s">
        <v>8937</v>
      </c>
      <c r="H43" s="28">
        <v>45079</v>
      </c>
      <c r="I43" s="19" t="s">
        <v>8982</v>
      </c>
      <c r="J43" s="19" t="s">
        <v>8939</v>
      </c>
      <c r="K43" t="str">
        <f>_xlfn.XLOOKUP(B43,'Crown Aug Uploads '!A:A,'Crown Aug Uploads '!C:C)</f>
        <v>CROW01</v>
      </c>
    </row>
    <row r="44" spans="1:11" hidden="1" x14ac:dyDescent="0.3">
      <c r="A44" s="19" t="s">
        <v>8934</v>
      </c>
      <c r="B44" s="19">
        <v>6042014</v>
      </c>
      <c r="C44" s="19" t="s">
        <v>1162</v>
      </c>
      <c r="D44" s="20">
        <v>6.25</v>
      </c>
      <c r="E44" s="19" t="s">
        <v>8970</v>
      </c>
      <c r="F44" s="19" t="s">
        <v>8936</v>
      </c>
      <c r="G44" s="19" t="s">
        <v>8937</v>
      </c>
      <c r="H44" s="28">
        <v>45079</v>
      </c>
      <c r="I44" s="19" t="s">
        <v>8983</v>
      </c>
      <c r="J44" s="19" t="s">
        <v>8939</v>
      </c>
      <c r="K44" t="str">
        <f>_xlfn.XLOOKUP(B44,'Crown Aug Uploads '!A:A,'Crown Aug Uploads '!C:C)</f>
        <v>CROW01</v>
      </c>
    </row>
    <row r="45" spans="1:11" hidden="1" x14ac:dyDescent="0.3">
      <c r="A45" s="19" t="s">
        <v>8934</v>
      </c>
      <c r="B45" s="19">
        <v>6042013</v>
      </c>
      <c r="C45" s="19" t="s">
        <v>1163</v>
      </c>
      <c r="D45" s="20">
        <v>4.25</v>
      </c>
      <c r="E45" s="19" t="s">
        <v>8970</v>
      </c>
      <c r="F45" s="19" t="s">
        <v>8936</v>
      </c>
      <c r="G45" s="19" t="s">
        <v>8937</v>
      </c>
      <c r="H45" s="28">
        <v>45079</v>
      </c>
      <c r="I45" s="19" t="s">
        <v>8984</v>
      </c>
      <c r="J45" s="19" t="s">
        <v>8939</v>
      </c>
      <c r="K45" t="str">
        <f>_xlfn.XLOOKUP(B45,'Crown Aug Uploads '!A:A,'Crown Aug Uploads '!C:C)</f>
        <v>CROW01</v>
      </c>
    </row>
    <row r="46" spans="1:11" hidden="1" x14ac:dyDescent="0.3">
      <c r="A46" s="19" t="s">
        <v>8934</v>
      </c>
      <c r="B46" s="19">
        <v>6041836</v>
      </c>
      <c r="C46" s="19" t="s">
        <v>1170</v>
      </c>
      <c r="D46" s="20">
        <v>15.75</v>
      </c>
      <c r="E46" s="19" t="s">
        <v>8970</v>
      </c>
      <c r="F46" s="19" t="s">
        <v>8936</v>
      </c>
      <c r="G46" s="19" t="s">
        <v>8937</v>
      </c>
      <c r="H46" s="28">
        <v>45079</v>
      </c>
      <c r="I46" s="19" t="s">
        <v>8985</v>
      </c>
      <c r="J46" s="19" t="s">
        <v>8939</v>
      </c>
      <c r="K46" t="str">
        <f>_xlfn.XLOOKUP(B46,'Crown Aug Uploads '!A:A,'Crown Aug Uploads '!C:C)</f>
        <v>CROW01</v>
      </c>
    </row>
    <row r="47" spans="1:11" hidden="1" x14ac:dyDescent="0.3">
      <c r="A47" s="19" t="s">
        <v>8934</v>
      </c>
      <c r="B47" s="19">
        <v>6041827</v>
      </c>
      <c r="C47" s="19" t="s">
        <v>1232</v>
      </c>
      <c r="D47" s="20">
        <v>13.13</v>
      </c>
      <c r="E47" s="19" t="s">
        <v>8970</v>
      </c>
      <c r="F47" s="19" t="s">
        <v>8936</v>
      </c>
      <c r="G47" s="19" t="s">
        <v>8937</v>
      </c>
      <c r="H47" s="28">
        <v>45079</v>
      </c>
      <c r="I47" s="19" t="s">
        <v>8986</v>
      </c>
      <c r="J47" s="19" t="s">
        <v>8939</v>
      </c>
      <c r="K47" t="str">
        <f>_xlfn.XLOOKUP(B47,'Crown Aug Uploads '!A:A,'Crown Aug Uploads '!C:C)</f>
        <v>CROW01</v>
      </c>
    </row>
    <row r="48" spans="1:11" hidden="1" x14ac:dyDescent="0.3">
      <c r="A48" s="19" t="s">
        <v>8934</v>
      </c>
      <c r="B48" s="19">
        <v>6041819</v>
      </c>
      <c r="C48" s="19" t="s">
        <v>62</v>
      </c>
      <c r="D48" s="20">
        <v>13.13</v>
      </c>
      <c r="E48" s="19" t="s">
        <v>8970</v>
      </c>
      <c r="F48" s="19" t="s">
        <v>8936</v>
      </c>
      <c r="G48" s="19" t="s">
        <v>8937</v>
      </c>
      <c r="H48" s="28">
        <v>45079</v>
      </c>
      <c r="I48" s="19" t="s">
        <v>8987</v>
      </c>
      <c r="J48" s="19" t="s">
        <v>8939</v>
      </c>
      <c r="K48" t="str">
        <f>_xlfn.XLOOKUP(B48,'Crown Aug Uploads '!A:A,'Crown Aug Uploads '!C:C)</f>
        <v>CROW01</v>
      </c>
    </row>
    <row r="49" spans="1:11" hidden="1" x14ac:dyDescent="0.3">
      <c r="A49" s="19" t="s">
        <v>8934</v>
      </c>
      <c r="B49" s="19">
        <v>6041814</v>
      </c>
      <c r="C49" s="19" t="s">
        <v>64</v>
      </c>
      <c r="D49" s="20">
        <v>13.13</v>
      </c>
      <c r="E49" s="19" t="s">
        <v>8970</v>
      </c>
      <c r="F49" s="19" t="s">
        <v>8936</v>
      </c>
      <c r="G49" s="19" t="s">
        <v>8937</v>
      </c>
      <c r="H49" s="28">
        <v>45079</v>
      </c>
      <c r="I49" s="19" t="s">
        <v>8988</v>
      </c>
      <c r="J49" s="19" t="s">
        <v>8939</v>
      </c>
      <c r="K49" t="str">
        <f>_xlfn.XLOOKUP(B49,'Crown Aug Uploads '!A:A,'Crown Aug Uploads '!C:C)</f>
        <v>CROW01</v>
      </c>
    </row>
    <row r="50" spans="1:11" hidden="1" x14ac:dyDescent="0.3">
      <c r="A50" s="19" t="s">
        <v>8934</v>
      </c>
      <c r="B50" s="19">
        <v>6041812</v>
      </c>
      <c r="C50" s="19" t="s">
        <v>65</v>
      </c>
      <c r="D50" s="20">
        <v>10.5</v>
      </c>
      <c r="E50" s="19" t="s">
        <v>8970</v>
      </c>
      <c r="F50" s="19" t="s">
        <v>8936</v>
      </c>
      <c r="G50" s="19" t="s">
        <v>8937</v>
      </c>
      <c r="H50" s="28">
        <v>45079</v>
      </c>
      <c r="I50" s="19" t="s">
        <v>8989</v>
      </c>
      <c r="J50" s="19" t="s">
        <v>8939</v>
      </c>
      <c r="K50" t="str">
        <f>_xlfn.XLOOKUP(B50,'Crown Aug Uploads '!A:A,'Crown Aug Uploads '!C:C)</f>
        <v>CROW01</v>
      </c>
    </row>
    <row r="51" spans="1:11" hidden="1" x14ac:dyDescent="0.3">
      <c r="A51" s="19" t="s">
        <v>8934</v>
      </c>
      <c r="B51" s="19">
        <v>6041642</v>
      </c>
      <c r="C51" s="19" t="s">
        <v>1207</v>
      </c>
      <c r="D51" s="20">
        <v>2.7</v>
      </c>
      <c r="E51" s="19" t="s">
        <v>8970</v>
      </c>
      <c r="F51" s="19" t="s">
        <v>8936</v>
      </c>
      <c r="G51" s="19" t="s">
        <v>8937</v>
      </c>
      <c r="H51" s="28">
        <v>45079</v>
      </c>
      <c r="I51" s="19" t="s">
        <v>8990</v>
      </c>
      <c r="J51" s="19" t="s">
        <v>8939</v>
      </c>
      <c r="K51" t="str">
        <f>_xlfn.XLOOKUP(B51,'Crown Aug Uploads '!A:A,'Crown Aug Uploads '!C:C)</f>
        <v>CROW01</v>
      </c>
    </row>
    <row r="52" spans="1:11" hidden="1" x14ac:dyDescent="0.3">
      <c r="A52" s="19" t="s">
        <v>8934</v>
      </c>
      <c r="B52" s="19">
        <v>6041628</v>
      </c>
      <c r="C52" s="19" t="s">
        <v>1209</v>
      </c>
      <c r="D52" s="20">
        <v>5.86</v>
      </c>
      <c r="E52" s="19" t="s">
        <v>8970</v>
      </c>
      <c r="F52" s="19" t="s">
        <v>8936</v>
      </c>
      <c r="G52" s="19" t="s">
        <v>8937</v>
      </c>
      <c r="H52" s="28">
        <v>45079</v>
      </c>
      <c r="I52" s="19" t="s">
        <v>8991</v>
      </c>
      <c r="J52" s="19" t="s">
        <v>8939</v>
      </c>
      <c r="K52" t="str">
        <f>_xlfn.XLOOKUP(B52,'Crown Aug Uploads '!A:A,'Crown Aug Uploads '!C:C)</f>
        <v>CROW01</v>
      </c>
    </row>
    <row r="53" spans="1:11" hidden="1" x14ac:dyDescent="0.3">
      <c r="A53" s="19" t="s">
        <v>8934</v>
      </c>
      <c r="B53" s="19">
        <v>6041563</v>
      </c>
      <c r="C53" s="19" t="s">
        <v>66</v>
      </c>
      <c r="D53" s="20">
        <v>6.99</v>
      </c>
      <c r="E53" s="19" t="s">
        <v>8970</v>
      </c>
      <c r="F53" s="19" t="s">
        <v>8936</v>
      </c>
      <c r="G53" s="19" t="s">
        <v>8937</v>
      </c>
      <c r="H53" s="28">
        <v>45079</v>
      </c>
      <c r="I53" s="19" t="s">
        <v>8992</v>
      </c>
      <c r="J53" s="19" t="s">
        <v>8939</v>
      </c>
      <c r="K53" t="str">
        <f>_xlfn.XLOOKUP(B53,'Crown Aug Uploads '!A:A,'Crown Aug Uploads '!C:C)</f>
        <v>CROW01</v>
      </c>
    </row>
    <row r="54" spans="1:11" hidden="1" x14ac:dyDescent="0.3">
      <c r="A54" s="19" t="s">
        <v>8934</v>
      </c>
      <c r="B54" s="19">
        <v>6041562</v>
      </c>
      <c r="C54" s="19" t="s">
        <v>1214</v>
      </c>
      <c r="D54" s="20">
        <v>7.23</v>
      </c>
      <c r="E54" s="19" t="s">
        <v>8970</v>
      </c>
      <c r="F54" s="19" t="s">
        <v>8936</v>
      </c>
      <c r="G54" s="19" t="s">
        <v>8937</v>
      </c>
      <c r="H54" s="28">
        <v>45079</v>
      </c>
      <c r="I54" s="19" t="s">
        <v>8993</v>
      </c>
      <c r="J54" s="19" t="s">
        <v>8939</v>
      </c>
      <c r="K54" t="str">
        <f>_xlfn.XLOOKUP(B54,'Crown Aug Uploads '!A:A,'Crown Aug Uploads '!C:C)</f>
        <v>CROW01</v>
      </c>
    </row>
    <row r="55" spans="1:11" hidden="1" x14ac:dyDescent="0.3">
      <c r="A55" s="19" t="s">
        <v>8934</v>
      </c>
      <c r="B55" s="19">
        <v>6041548</v>
      </c>
      <c r="C55" s="19" t="s">
        <v>68</v>
      </c>
      <c r="D55" s="20">
        <v>3.5</v>
      </c>
      <c r="E55" s="19" t="s">
        <v>8970</v>
      </c>
      <c r="F55" s="19" t="s">
        <v>8936</v>
      </c>
      <c r="G55" s="19" t="s">
        <v>8937</v>
      </c>
      <c r="H55" s="28">
        <v>45079</v>
      </c>
      <c r="I55" s="19" t="s">
        <v>8994</v>
      </c>
      <c r="J55" s="19" t="s">
        <v>8939</v>
      </c>
      <c r="K55" t="str">
        <f>_xlfn.XLOOKUP(B55,'Crown Aug Uploads '!A:A,'Crown Aug Uploads '!C:C)</f>
        <v>CROW01</v>
      </c>
    </row>
    <row r="56" spans="1:11" hidden="1" x14ac:dyDescent="0.3">
      <c r="A56" s="19" t="s">
        <v>8934</v>
      </c>
      <c r="B56" s="19">
        <v>6041549</v>
      </c>
      <c r="C56" s="19" t="s">
        <v>67</v>
      </c>
      <c r="D56" s="20">
        <v>4.5999999999999996</v>
      </c>
      <c r="E56" s="19" t="s">
        <v>8970</v>
      </c>
      <c r="F56" s="19" t="s">
        <v>8936</v>
      </c>
      <c r="G56" s="19" t="s">
        <v>8937</v>
      </c>
      <c r="H56" s="28">
        <v>45079</v>
      </c>
      <c r="I56" s="19" t="s">
        <v>8995</v>
      </c>
      <c r="J56" s="19" t="s">
        <v>8939</v>
      </c>
      <c r="K56" t="str">
        <f>_xlfn.XLOOKUP(B56,'Crown Aug Uploads '!A:A,'Crown Aug Uploads '!C:C)</f>
        <v>CROW01</v>
      </c>
    </row>
    <row r="57" spans="1:11" hidden="1" x14ac:dyDescent="0.3">
      <c r="A57" s="19" t="s">
        <v>8934</v>
      </c>
      <c r="B57" s="19">
        <v>6042352</v>
      </c>
      <c r="C57" s="19" t="s">
        <v>1545</v>
      </c>
      <c r="D57" s="20">
        <v>27.29</v>
      </c>
      <c r="E57" s="19" t="s">
        <v>8996</v>
      </c>
      <c r="F57" s="19" t="s">
        <v>8936</v>
      </c>
      <c r="G57" s="19" t="s">
        <v>8937</v>
      </c>
      <c r="H57" s="28">
        <v>45079</v>
      </c>
      <c r="I57" s="19" t="s">
        <v>8997</v>
      </c>
      <c r="J57" s="19" t="s">
        <v>8939</v>
      </c>
      <c r="K57" t="str">
        <f>_xlfn.XLOOKUP(B57,'Crown Aug Uploads '!A:A,'Crown Aug Uploads '!C:C)</f>
        <v>CROW01</v>
      </c>
    </row>
    <row r="58" spans="1:11" hidden="1" x14ac:dyDescent="0.3">
      <c r="A58" s="19" t="s">
        <v>8934</v>
      </c>
      <c r="B58" s="19">
        <v>6042353</v>
      </c>
      <c r="C58" s="19" t="s">
        <v>1544</v>
      </c>
      <c r="D58" s="20">
        <v>27.29</v>
      </c>
      <c r="E58" s="19" t="s">
        <v>8996</v>
      </c>
      <c r="F58" s="19" t="s">
        <v>8936</v>
      </c>
      <c r="G58" s="19" t="s">
        <v>8937</v>
      </c>
      <c r="H58" s="28">
        <v>45079</v>
      </c>
      <c r="I58" s="19" t="s">
        <v>8998</v>
      </c>
      <c r="J58" s="19" t="s">
        <v>8939</v>
      </c>
      <c r="K58" t="str">
        <f>_xlfn.XLOOKUP(B58,'Crown Aug Uploads '!A:A,'Crown Aug Uploads '!C:C)</f>
        <v>CROW01</v>
      </c>
    </row>
    <row r="59" spans="1:11" hidden="1" x14ac:dyDescent="0.3">
      <c r="A59" s="19" t="s">
        <v>8934</v>
      </c>
      <c r="B59" s="19">
        <v>6042354</v>
      </c>
      <c r="C59" s="19" t="s">
        <v>1543</v>
      </c>
      <c r="D59" s="20">
        <v>27.29</v>
      </c>
      <c r="E59" s="19" t="s">
        <v>8996</v>
      </c>
      <c r="F59" s="19" t="s">
        <v>8936</v>
      </c>
      <c r="G59" s="19" t="s">
        <v>8937</v>
      </c>
      <c r="H59" s="28">
        <v>45079</v>
      </c>
      <c r="I59" s="19" t="s">
        <v>8999</v>
      </c>
      <c r="J59" s="19" t="s">
        <v>8939</v>
      </c>
      <c r="K59" t="str">
        <f>_xlfn.XLOOKUP(B59,'Crown Aug Uploads '!A:A,'Crown Aug Uploads '!C:C)</f>
        <v>CROW01</v>
      </c>
    </row>
    <row r="60" spans="1:11" hidden="1" x14ac:dyDescent="0.3">
      <c r="A60" s="19" t="s">
        <v>8934</v>
      </c>
      <c r="B60" s="19">
        <v>6045136</v>
      </c>
      <c r="C60" s="19" t="s">
        <v>1556</v>
      </c>
      <c r="D60" s="20">
        <v>27.29</v>
      </c>
      <c r="E60" s="19" t="s">
        <v>8996</v>
      </c>
      <c r="F60" s="19" t="s">
        <v>8936</v>
      </c>
      <c r="G60" s="19" t="s">
        <v>8937</v>
      </c>
      <c r="H60" s="28">
        <v>45079</v>
      </c>
      <c r="I60" s="19" t="s">
        <v>9000</v>
      </c>
      <c r="J60" s="19" t="s">
        <v>8939</v>
      </c>
      <c r="K60" t="str">
        <f>_xlfn.XLOOKUP(B60,'Crown Aug Uploads '!A:A,'Crown Aug Uploads '!C:C)</f>
        <v>CROW01</v>
      </c>
    </row>
    <row r="61" spans="1:11" hidden="1" x14ac:dyDescent="0.3">
      <c r="A61" s="19" t="s">
        <v>8934</v>
      </c>
      <c r="B61" s="19">
        <v>6046272</v>
      </c>
      <c r="C61" s="19" t="s">
        <v>1558</v>
      </c>
      <c r="D61" s="20">
        <v>26.68</v>
      </c>
      <c r="E61" s="19" t="s">
        <v>8996</v>
      </c>
      <c r="F61" s="19" t="s">
        <v>8936</v>
      </c>
      <c r="G61" s="19" t="s">
        <v>8937</v>
      </c>
      <c r="H61" s="28">
        <v>45079</v>
      </c>
      <c r="I61" s="19" t="s">
        <v>9001</v>
      </c>
      <c r="J61" s="19" t="s">
        <v>8939</v>
      </c>
      <c r="K61" t="str">
        <f>_xlfn.XLOOKUP(B61,'Crown Aug Uploads '!A:A,'Crown Aug Uploads '!C:C)</f>
        <v>CROW01</v>
      </c>
    </row>
    <row r="62" spans="1:11" hidden="1" x14ac:dyDescent="0.3">
      <c r="A62" s="19" t="s">
        <v>8934</v>
      </c>
      <c r="B62" s="19">
        <v>6046273</v>
      </c>
      <c r="C62" s="19" t="s">
        <v>1559</v>
      </c>
      <c r="D62" s="20">
        <v>26.68</v>
      </c>
      <c r="E62" s="19" t="s">
        <v>8996</v>
      </c>
      <c r="F62" s="19" t="s">
        <v>8936</v>
      </c>
      <c r="G62" s="19" t="s">
        <v>8937</v>
      </c>
      <c r="H62" s="28">
        <v>45079</v>
      </c>
      <c r="I62" s="19" t="s">
        <v>9002</v>
      </c>
      <c r="J62" s="19" t="s">
        <v>8939</v>
      </c>
      <c r="K62" t="str">
        <f>_xlfn.XLOOKUP(B62,'Crown Aug Uploads '!A:A,'Crown Aug Uploads '!C:C)</f>
        <v>CROW01</v>
      </c>
    </row>
    <row r="63" spans="1:11" hidden="1" x14ac:dyDescent="0.3">
      <c r="A63" s="19" t="s">
        <v>8934</v>
      </c>
      <c r="B63" s="19">
        <v>6046274</v>
      </c>
      <c r="C63" s="19" t="s">
        <v>1560</v>
      </c>
      <c r="D63" s="20">
        <v>26.68</v>
      </c>
      <c r="E63" s="19" t="s">
        <v>8996</v>
      </c>
      <c r="F63" s="19" t="s">
        <v>8936</v>
      </c>
      <c r="G63" s="19" t="s">
        <v>8937</v>
      </c>
      <c r="H63" s="28">
        <v>45079</v>
      </c>
      <c r="I63" s="19" t="s">
        <v>9003</v>
      </c>
      <c r="J63" s="19" t="s">
        <v>8939</v>
      </c>
      <c r="K63" t="str">
        <f>_xlfn.XLOOKUP(B63,'Crown Aug Uploads '!A:A,'Crown Aug Uploads '!C:C)</f>
        <v>CROW01</v>
      </c>
    </row>
    <row r="64" spans="1:11" hidden="1" x14ac:dyDescent="0.3">
      <c r="A64" s="19" t="s">
        <v>8934</v>
      </c>
      <c r="B64" s="19">
        <v>6046275</v>
      </c>
      <c r="C64" s="19" t="s">
        <v>1561</v>
      </c>
      <c r="D64" s="20">
        <v>26.68</v>
      </c>
      <c r="E64" s="19" t="s">
        <v>8996</v>
      </c>
      <c r="F64" s="19" t="s">
        <v>8936</v>
      </c>
      <c r="G64" s="19" t="s">
        <v>8937</v>
      </c>
      <c r="H64" s="28">
        <v>45079</v>
      </c>
      <c r="I64" s="19" t="s">
        <v>9004</v>
      </c>
      <c r="J64" s="19" t="s">
        <v>8939</v>
      </c>
      <c r="K64" t="str">
        <f>_xlfn.XLOOKUP(B64,'Crown Aug Uploads '!A:A,'Crown Aug Uploads '!C:C)</f>
        <v>CROW01</v>
      </c>
    </row>
    <row r="65" spans="1:11" hidden="1" x14ac:dyDescent="0.3">
      <c r="A65" s="19" t="s">
        <v>8934</v>
      </c>
      <c r="B65" s="19">
        <v>6046276</v>
      </c>
      <c r="C65" s="19" t="s">
        <v>1562</v>
      </c>
      <c r="D65" s="20">
        <v>26.68</v>
      </c>
      <c r="E65" s="19" t="s">
        <v>8996</v>
      </c>
      <c r="F65" s="19" t="s">
        <v>8936</v>
      </c>
      <c r="G65" s="19" t="s">
        <v>8937</v>
      </c>
      <c r="H65" s="28">
        <v>45079</v>
      </c>
      <c r="I65" s="19" t="s">
        <v>9005</v>
      </c>
      <c r="J65" s="19" t="s">
        <v>8939</v>
      </c>
      <c r="K65" t="str">
        <f>_xlfn.XLOOKUP(B65,'Crown Aug Uploads '!A:A,'Crown Aug Uploads '!C:C)</f>
        <v>CROW01</v>
      </c>
    </row>
    <row r="66" spans="1:11" hidden="1" x14ac:dyDescent="0.3">
      <c r="A66" s="19" t="s">
        <v>8934</v>
      </c>
      <c r="B66" s="19">
        <v>6054182</v>
      </c>
      <c r="C66" s="19" t="s">
        <v>1424</v>
      </c>
      <c r="D66" s="20">
        <v>33.35</v>
      </c>
      <c r="E66" s="19" t="s">
        <v>8996</v>
      </c>
      <c r="F66" s="19" t="s">
        <v>8936</v>
      </c>
      <c r="G66" s="19" t="s">
        <v>8937</v>
      </c>
      <c r="H66" s="28">
        <v>45079</v>
      </c>
      <c r="I66" s="19" t="s">
        <v>9006</v>
      </c>
      <c r="J66" s="19" t="s">
        <v>8939</v>
      </c>
      <c r="K66" t="str">
        <f>_xlfn.XLOOKUP(B66,'Crown Aug Uploads '!A:A,'Crown Aug Uploads '!C:C)</f>
        <v>CROW01</v>
      </c>
    </row>
    <row r="67" spans="1:11" hidden="1" x14ac:dyDescent="0.3">
      <c r="A67" s="19" t="s">
        <v>8934</v>
      </c>
      <c r="B67" s="19">
        <v>6054183</v>
      </c>
      <c r="C67" s="19" t="s">
        <v>1425</v>
      </c>
      <c r="D67" s="20">
        <v>33.35</v>
      </c>
      <c r="E67" s="19" t="s">
        <v>8996</v>
      </c>
      <c r="F67" s="19" t="s">
        <v>8936</v>
      </c>
      <c r="G67" s="19" t="s">
        <v>8937</v>
      </c>
      <c r="H67" s="28">
        <v>45079</v>
      </c>
      <c r="I67" s="19" t="s">
        <v>9007</v>
      </c>
      <c r="J67" s="19" t="s">
        <v>8939</v>
      </c>
      <c r="K67" t="str">
        <f>_xlfn.XLOOKUP(B67,'Crown Aug Uploads '!A:A,'Crown Aug Uploads '!C:C)</f>
        <v>CROW01</v>
      </c>
    </row>
    <row r="68" spans="1:11" hidden="1" x14ac:dyDescent="0.3">
      <c r="A68" s="19" t="s">
        <v>8934</v>
      </c>
      <c r="B68" s="19">
        <v>6054184</v>
      </c>
      <c r="C68" s="19" t="s">
        <v>1426</v>
      </c>
      <c r="D68" s="20">
        <v>33.35</v>
      </c>
      <c r="E68" s="19" t="s">
        <v>8996</v>
      </c>
      <c r="F68" s="19" t="s">
        <v>8936</v>
      </c>
      <c r="G68" s="19" t="s">
        <v>8937</v>
      </c>
      <c r="H68" s="28">
        <v>45079</v>
      </c>
      <c r="I68" s="19" t="s">
        <v>9008</v>
      </c>
      <c r="J68" s="19" t="s">
        <v>8939</v>
      </c>
      <c r="K68" t="str">
        <f>_xlfn.XLOOKUP(B68,'Crown Aug Uploads '!A:A,'Crown Aug Uploads '!C:C)</f>
        <v>CROW01</v>
      </c>
    </row>
    <row r="69" spans="1:11" hidden="1" x14ac:dyDescent="0.3">
      <c r="A69" s="19" t="s">
        <v>8934</v>
      </c>
      <c r="B69" s="19">
        <v>6054185</v>
      </c>
      <c r="C69" s="19" t="s">
        <v>1427</v>
      </c>
      <c r="D69" s="20">
        <v>33.35</v>
      </c>
      <c r="E69" s="19" t="s">
        <v>8996</v>
      </c>
      <c r="F69" s="19" t="s">
        <v>8936</v>
      </c>
      <c r="G69" s="19" t="s">
        <v>8937</v>
      </c>
      <c r="H69" s="28">
        <v>45079</v>
      </c>
      <c r="I69" s="19" t="s">
        <v>9009</v>
      </c>
      <c r="J69" s="19" t="s">
        <v>8939</v>
      </c>
      <c r="K69" t="str">
        <f>_xlfn.XLOOKUP(B69,'Crown Aug Uploads '!A:A,'Crown Aug Uploads '!C:C)</f>
        <v>CROW01</v>
      </c>
    </row>
    <row r="70" spans="1:11" hidden="1" x14ac:dyDescent="0.3">
      <c r="A70" s="19" t="s">
        <v>8934</v>
      </c>
      <c r="B70" s="19">
        <v>6054186</v>
      </c>
      <c r="C70" s="19" t="s">
        <v>1428</v>
      </c>
      <c r="D70" s="20">
        <v>33.35</v>
      </c>
      <c r="E70" s="19" t="s">
        <v>8996</v>
      </c>
      <c r="F70" s="19" t="s">
        <v>8936</v>
      </c>
      <c r="G70" s="19" t="s">
        <v>8937</v>
      </c>
      <c r="H70" s="28">
        <v>45079</v>
      </c>
      <c r="I70" s="19" t="s">
        <v>9010</v>
      </c>
      <c r="J70" s="19" t="s">
        <v>8939</v>
      </c>
      <c r="K70" t="str">
        <f>_xlfn.XLOOKUP(B70,'Crown Aug Uploads '!A:A,'Crown Aug Uploads '!C:C)</f>
        <v>CROW01</v>
      </c>
    </row>
    <row r="71" spans="1:11" hidden="1" x14ac:dyDescent="0.3">
      <c r="A71" s="19" t="s">
        <v>8934</v>
      </c>
      <c r="B71" s="19">
        <v>6054189</v>
      </c>
      <c r="C71" s="19" t="s">
        <v>1429</v>
      </c>
      <c r="D71" s="20">
        <v>39.42</v>
      </c>
      <c r="E71" s="19" t="s">
        <v>8996</v>
      </c>
      <c r="F71" s="19" t="s">
        <v>8936</v>
      </c>
      <c r="G71" s="19" t="s">
        <v>8937</v>
      </c>
      <c r="H71" s="28">
        <v>45079</v>
      </c>
      <c r="I71" s="19" t="s">
        <v>9011</v>
      </c>
      <c r="J71" s="19" t="s">
        <v>8939</v>
      </c>
      <c r="K71" t="str">
        <f>_xlfn.XLOOKUP(B71,'Crown Aug Uploads '!A:A,'Crown Aug Uploads '!C:C)</f>
        <v>CROW01</v>
      </c>
    </row>
    <row r="72" spans="1:11" hidden="1" x14ac:dyDescent="0.3">
      <c r="A72" s="19" t="s">
        <v>8934</v>
      </c>
      <c r="B72" s="19">
        <v>6054190</v>
      </c>
      <c r="C72" s="19" t="s">
        <v>1430</v>
      </c>
      <c r="D72" s="20">
        <v>39.42</v>
      </c>
      <c r="E72" s="19" t="s">
        <v>8996</v>
      </c>
      <c r="F72" s="19" t="s">
        <v>8936</v>
      </c>
      <c r="G72" s="19" t="s">
        <v>8937</v>
      </c>
      <c r="H72" s="28">
        <v>45079</v>
      </c>
      <c r="I72" s="19" t="s">
        <v>9012</v>
      </c>
      <c r="J72" s="19" t="s">
        <v>8939</v>
      </c>
      <c r="K72" t="str">
        <f>_xlfn.XLOOKUP(B72,'Crown Aug Uploads '!A:A,'Crown Aug Uploads '!C:C)</f>
        <v>CROW01</v>
      </c>
    </row>
    <row r="73" spans="1:11" hidden="1" x14ac:dyDescent="0.3">
      <c r="A73" s="19" t="s">
        <v>8934</v>
      </c>
      <c r="B73" s="19">
        <v>6054191</v>
      </c>
      <c r="C73" s="19" t="s">
        <v>1431</v>
      </c>
      <c r="D73" s="20">
        <v>39.42</v>
      </c>
      <c r="E73" s="19" t="s">
        <v>8996</v>
      </c>
      <c r="F73" s="19" t="s">
        <v>8936</v>
      </c>
      <c r="G73" s="19" t="s">
        <v>8937</v>
      </c>
      <c r="H73" s="28">
        <v>45079</v>
      </c>
      <c r="I73" s="19" t="s">
        <v>9013</v>
      </c>
      <c r="J73" s="19" t="s">
        <v>8939</v>
      </c>
      <c r="K73" t="str">
        <f>_xlfn.XLOOKUP(B73,'Crown Aug Uploads '!A:A,'Crown Aug Uploads '!C:C)</f>
        <v>CROW01</v>
      </c>
    </row>
    <row r="74" spans="1:11" hidden="1" x14ac:dyDescent="0.3">
      <c r="A74" s="19" t="s">
        <v>8934</v>
      </c>
      <c r="B74" s="19">
        <v>6054192</v>
      </c>
      <c r="C74" s="19" t="s">
        <v>1384</v>
      </c>
      <c r="D74" s="20">
        <v>39.42</v>
      </c>
      <c r="E74" s="19" t="s">
        <v>8996</v>
      </c>
      <c r="F74" s="19" t="s">
        <v>8936</v>
      </c>
      <c r="G74" s="19" t="s">
        <v>8937</v>
      </c>
      <c r="H74" s="28">
        <v>45079</v>
      </c>
      <c r="I74" s="19" t="s">
        <v>9014</v>
      </c>
      <c r="J74" s="19" t="s">
        <v>8939</v>
      </c>
      <c r="K74" t="str">
        <f>_xlfn.XLOOKUP(B74,'Crown Aug Uploads '!A:A,'Crown Aug Uploads '!C:C)</f>
        <v>CROW01</v>
      </c>
    </row>
    <row r="75" spans="1:11" hidden="1" x14ac:dyDescent="0.3">
      <c r="A75" s="19" t="s">
        <v>8934</v>
      </c>
      <c r="B75" s="19">
        <v>6041425</v>
      </c>
      <c r="C75" s="19" t="s">
        <v>70</v>
      </c>
      <c r="D75" s="20">
        <v>5.39</v>
      </c>
      <c r="E75" s="19" t="s">
        <v>9015</v>
      </c>
      <c r="F75" s="19" t="s">
        <v>8936</v>
      </c>
      <c r="G75" s="19" t="s">
        <v>8937</v>
      </c>
      <c r="H75" s="28">
        <v>45079</v>
      </c>
      <c r="I75" s="19" t="s">
        <v>9016</v>
      </c>
      <c r="J75" s="19" t="s">
        <v>8939</v>
      </c>
      <c r="K75" t="str">
        <f>_xlfn.XLOOKUP(B75,'Crown Aug Uploads '!A:A,'Crown Aug Uploads '!C:C)</f>
        <v>CROW01</v>
      </c>
    </row>
    <row r="76" spans="1:11" hidden="1" x14ac:dyDescent="0.3">
      <c r="A76" s="19" t="s">
        <v>8934</v>
      </c>
      <c r="B76" s="19">
        <v>6040557</v>
      </c>
      <c r="C76" s="19" t="s">
        <v>1934</v>
      </c>
      <c r="D76" s="20">
        <v>7</v>
      </c>
      <c r="E76" s="19" t="s">
        <v>9017</v>
      </c>
      <c r="F76" s="19" t="s">
        <v>8936</v>
      </c>
      <c r="G76" s="19" t="s">
        <v>8937</v>
      </c>
      <c r="H76" s="28">
        <v>45079</v>
      </c>
      <c r="I76" s="19" t="s">
        <v>9018</v>
      </c>
      <c r="J76" s="19" t="s">
        <v>8939</v>
      </c>
      <c r="K76" t="str">
        <f>_xlfn.XLOOKUP(B76,'Crown Aug Uploads '!A:A,'Crown Aug Uploads '!C:C)</f>
        <v>CROW01</v>
      </c>
    </row>
    <row r="77" spans="1:11" hidden="1" x14ac:dyDescent="0.3">
      <c r="A77" s="19" t="s">
        <v>8934</v>
      </c>
      <c r="B77" s="19">
        <v>6040558</v>
      </c>
      <c r="C77" s="19" t="s">
        <v>1933</v>
      </c>
      <c r="D77" s="20">
        <v>15</v>
      </c>
      <c r="E77" s="19" t="s">
        <v>9017</v>
      </c>
      <c r="F77" s="19" t="s">
        <v>8936</v>
      </c>
      <c r="G77" s="19" t="s">
        <v>8937</v>
      </c>
      <c r="H77" s="28">
        <v>45079</v>
      </c>
      <c r="I77" s="19" t="s">
        <v>9019</v>
      </c>
      <c r="J77" s="19" t="s">
        <v>8939</v>
      </c>
      <c r="K77" t="str">
        <f>_xlfn.XLOOKUP(B77,'Crown Aug Uploads '!A:A,'Crown Aug Uploads '!C:C)</f>
        <v>CROW01</v>
      </c>
    </row>
    <row r="78" spans="1:11" hidden="1" x14ac:dyDescent="0.3">
      <c r="A78" s="19" t="s">
        <v>8934</v>
      </c>
      <c r="B78" s="19">
        <v>6040559</v>
      </c>
      <c r="C78" s="19" t="s">
        <v>1932</v>
      </c>
      <c r="D78" s="20">
        <v>15.24</v>
      </c>
      <c r="E78" s="19" t="s">
        <v>9017</v>
      </c>
      <c r="F78" s="19" t="s">
        <v>8936</v>
      </c>
      <c r="G78" s="19" t="s">
        <v>8937</v>
      </c>
      <c r="H78" s="28">
        <v>45079</v>
      </c>
      <c r="I78" s="19" t="s">
        <v>9020</v>
      </c>
      <c r="J78" s="19" t="s">
        <v>8939</v>
      </c>
      <c r="K78" t="str">
        <f>_xlfn.XLOOKUP(B78,'Crown Aug Uploads '!A:A,'Crown Aug Uploads '!C:C)</f>
        <v>CROW01</v>
      </c>
    </row>
    <row r="79" spans="1:11" hidden="1" x14ac:dyDescent="0.3">
      <c r="A79" s="19" t="s">
        <v>8934</v>
      </c>
      <c r="B79" s="19">
        <v>6040561</v>
      </c>
      <c r="C79" s="19" t="s">
        <v>1930</v>
      </c>
      <c r="D79" s="20">
        <v>7</v>
      </c>
      <c r="E79" s="19" t="s">
        <v>9017</v>
      </c>
      <c r="F79" s="19" t="s">
        <v>8936</v>
      </c>
      <c r="G79" s="19" t="s">
        <v>8937</v>
      </c>
      <c r="H79" s="28">
        <v>45079</v>
      </c>
      <c r="I79" s="19" t="s">
        <v>9021</v>
      </c>
      <c r="J79" s="19" t="s">
        <v>8939</v>
      </c>
      <c r="K79" t="str">
        <f>_xlfn.XLOOKUP(B79,'Crown Aug Uploads '!A:A,'Crown Aug Uploads '!C:C)</f>
        <v>CROW01</v>
      </c>
    </row>
    <row r="80" spans="1:11" hidden="1" x14ac:dyDescent="0.3">
      <c r="A80" s="19" t="s">
        <v>8934</v>
      </c>
      <c r="B80" s="19">
        <v>6040564</v>
      </c>
      <c r="C80" s="19" t="s">
        <v>1928</v>
      </c>
      <c r="D80" s="20">
        <v>21.5</v>
      </c>
      <c r="E80" s="19" t="s">
        <v>9017</v>
      </c>
      <c r="F80" s="19" t="s">
        <v>8936</v>
      </c>
      <c r="G80" s="19" t="s">
        <v>8937</v>
      </c>
      <c r="H80" s="28">
        <v>45079</v>
      </c>
      <c r="I80" s="19" t="s">
        <v>9022</v>
      </c>
      <c r="J80" s="19" t="s">
        <v>8939</v>
      </c>
      <c r="K80" t="str">
        <f>_xlfn.XLOOKUP(B80,'Crown Aug Uploads '!A:A,'Crown Aug Uploads '!C:C)</f>
        <v>CROW01</v>
      </c>
    </row>
    <row r="81" spans="1:11" hidden="1" x14ac:dyDescent="0.3">
      <c r="A81" s="19" t="s">
        <v>8934</v>
      </c>
      <c r="B81" s="19">
        <v>6040565</v>
      </c>
      <c r="C81" s="19" t="s">
        <v>1927</v>
      </c>
      <c r="D81" s="20">
        <v>21.5</v>
      </c>
      <c r="E81" s="19" t="s">
        <v>9017</v>
      </c>
      <c r="F81" s="19" t="s">
        <v>8936</v>
      </c>
      <c r="G81" s="19" t="s">
        <v>8937</v>
      </c>
      <c r="H81" s="28">
        <v>45079</v>
      </c>
      <c r="I81" s="19" t="s">
        <v>9023</v>
      </c>
      <c r="J81" s="19" t="s">
        <v>8939</v>
      </c>
      <c r="K81" t="str">
        <f>_xlfn.XLOOKUP(B81,'Crown Aug Uploads '!A:A,'Crown Aug Uploads '!C:C)</f>
        <v>CROW01</v>
      </c>
    </row>
    <row r="82" spans="1:11" hidden="1" x14ac:dyDescent="0.3">
      <c r="A82" s="19" t="s">
        <v>8934</v>
      </c>
      <c r="B82" s="19">
        <v>6040566</v>
      </c>
      <c r="C82" s="19" t="s">
        <v>2010</v>
      </c>
      <c r="D82" s="20">
        <v>9.5</v>
      </c>
      <c r="E82" s="19" t="s">
        <v>9017</v>
      </c>
      <c r="F82" s="19" t="s">
        <v>8936</v>
      </c>
      <c r="G82" s="19" t="s">
        <v>8937</v>
      </c>
      <c r="H82" s="28">
        <v>45079</v>
      </c>
      <c r="I82" s="19" t="s">
        <v>9024</v>
      </c>
      <c r="J82" s="19" t="s">
        <v>8939</v>
      </c>
      <c r="K82" t="str">
        <f>_xlfn.XLOOKUP(B82,'Crown Aug Uploads '!A:A,'Crown Aug Uploads '!C:C)</f>
        <v>CROW01</v>
      </c>
    </row>
    <row r="83" spans="1:11" hidden="1" x14ac:dyDescent="0.3">
      <c r="A83" s="19" t="s">
        <v>8934</v>
      </c>
      <c r="B83" s="19">
        <v>6040567</v>
      </c>
      <c r="C83" s="19" t="s">
        <v>2009</v>
      </c>
      <c r="D83" s="20">
        <v>9.5</v>
      </c>
      <c r="E83" s="19" t="s">
        <v>9017</v>
      </c>
      <c r="F83" s="19" t="s">
        <v>8936</v>
      </c>
      <c r="G83" s="19" t="s">
        <v>8937</v>
      </c>
      <c r="H83" s="28">
        <v>45079</v>
      </c>
      <c r="I83" s="19" t="s">
        <v>9025</v>
      </c>
      <c r="J83" s="19" t="s">
        <v>8939</v>
      </c>
      <c r="K83" t="str">
        <f>_xlfn.XLOOKUP(B83,'Crown Aug Uploads '!A:A,'Crown Aug Uploads '!C:C)</f>
        <v>CROW01</v>
      </c>
    </row>
    <row r="84" spans="1:11" hidden="1" x14ac:dyDescent="0.3">
      <c r="A84" s="19" t="s">
        <v>8934</v>
      </c>
      <c r="B84" s="19">
        <v>6040569</v>
      </c>
      <c r="C84" s="19" t="s">
        <v>2007</v>
      </c>
      <c r="D84" s="20">
        <v>5</v>
      </c>
      <c r="E84" s="19" t="s">
        <v>9017</v>
      </c>
      <c r="F84" s="19" t="s">
        <v>8936</v>
      </c>
      <c r="G84" s="19" t="s">
        <v>8937</v>
      </c>
      <c r="H84" s="28">
        <v>45079</v>
      </c>
      <c r="I84" s="19" t="s">
        <v>9026</v>
      </c>
      <c r="J84" s="19" t="s">
        <v>8939</v>
      </c>
      <c r="K84" t="str">
        <f>_xlfn.XLOOKUP(B84,'Crown Aug Uploads '!A:A,'Crown Aug Uploads '!C:C)</f>
        <v>CROW01</v>
      </c>
    </row>
    <row r="85" spans="1:11" hidden="1" x14ac:dyDescent="0.3">
      <c r="A85" s="19" t="s">
        <v>8934</v>
      </c>
      <c r="B85" s="19">
        <v>6040570</v>
      </c>
      <c r="C85" s="19" t="s">
        <v>71</v>
      </c>
      <c r="D85" s="20">
        <v>11.5</v>
      </c>
      <c r="E85" s="19" t="s">
        <v>9017</v>
      </c>
      <c r="F85" s="19" t="s">
        <v>8936</v>
      </c>
      <c r="G85" s="19" t="s">
        <v>8937</v>
      </c>
      <c r="H85" s="28">
        <v>45079</v>
      </c>
      <c r="I85" s="19" t="s">
        <v>9027</v>
      </c>
      <c r="J85" s="19" t="s">
        <v>8939</v>
      </c>
      <c r="K85" t="str">
        <f>_xlfn.XLOOKUP(B85,'Crown Aug Uploads '!A:A,'Crown Aug Uploads '!C:C)</f>
        <v>CROW01</v>
      </c>
    </row>
    <row r="86" spans="1:11" hidden="1" x14ac:dyDescent="0.3">
      <c r="A86" s="19" t="s">
        <v>8934</v>
      </c>
      <c r="B86" s="19">
        <v>6049279</v>
      </c>
      <c r="C86" s="19" t="s">
        <v>2015</v>
      </c>
      <c r="D86" s="20">
        <v>3.25</v>
      </c>
      <c r="E86" s="19" t="s">
        <v>9017</v>
      </c>
      <c r="F86" s="19" t="s">
        <v>8936</v>
      </c>
      <c r="G86" s="19" t="s">
        <v>8937</v>
      </c>
      <c r="H86" s="28">
        <v>45079</v>
      </c>
      <c r="I86" s="19" t="s">
        <v>9028</v>
      </c>
      <c r="J86" s="19" t="s">
        <v>8939</v>
      </c>
      <c r="K86" t="str">
        <f>_xlfn.XLOOKUP(B86,'Crown Aug Uploads '!A:A,'Crown Aug Uploads '!C:C)</f>
        <v>CROW01</v>
      </c>
    </row>
    <row r="87" spans="1:11" hidden="1" x14ac:dyDescent="0.3">
      <c r="A87" s="19" t="s">
        <v>8934</v>
      </c>
      <c r="B87" s="19">
        <v>6055507</v>
      </c>
      <c r="C87" s="19" t="s">
        <v>1904</v>
      </c>
      <c r="D87" s="20">
        <v>6</v>
      </c>
      <c r="E87" s="19" t="s">
        <v>9017</v>
      </c>
      <c r="F87" s="19" t="s">
        <v>8936</v>
      </c>
      <c r="G87" s="19" t="s">
        <v>8937</v>
      </c>
      <c r="H87" s="28">
        <v>45079</v>
      </c>
      <c r="I87" s="19" t="s">
        <v>9029</v>
      </c>
      <c r="J87" s="19" t="s">
        <v>8939</v>
      </c>
      <c r="K87" t="str">
        <f>_xlfn.XLOOKUP(B87,'Crown Aug Uploads '!A:A,'Crown Aug Uploads '!C:C)</f>
        <v>CROW01</v>
      </c>
    </row>
    <row r="88" spans="1:11" hidden="1" x14ac:dyDescent="0.3">
      <c r="A88" s="19" t="s">
        <v>8934</v>
      </c>
      <c r="B88" s="19">
        <v>6055508</v>
      </c>
      <c r="C88" s="19" t="s">
        <v>1905</v>
      </c>
      <c r="D88" s="20">
        <v>4.25</v>
      </c>
      <c r="E88" s="19" t="s">
        <v>9017</v>
      </c>
      <c r="F88" s="19" t="s">
        <v>8936</v>
      </c>
      <c r="G88" s="19" t="s">
        <v>8937</v>
      </c>
      <c r="H88" s="28">
        <v>45079</v>
      </c>
      <c r="I88" s="19" t="s">
        <v>9030</v>
      </c>
      <c r="J88" s="19" t="s">
        <v>8939</v>
      </c>
      <c r="K88" t="str">
        <f>_xlfn.XLOOKUP(B88,'Crown Aug Uploads '!A:A,'Crown Aug Uploads '!C:C)</f>
        <v>CROW01</v>
      </c>
    </row>
    <row r="89" spans="1:11" hidden="1" x14ac:dyDescent="0.3">
      <c r="A89" s="19" t="s">
        <v>8934</v>
      </c>
      <c r="B89" s="19">
        <v>6060505</v>
      </c>
      <c r="C89" s="19" t="s">
        <v>2178</v>
      </c>
      <c r="D89" s="20">
        <v>7.06</v>
      </c>
      <c r="E89" s="19" t="s">
        <v>9017</v>
      </c>
      <c r="F89" s="19" t="s">
        <v>8936</v>
      </c>
      <c r="G89" s="19" t="s">
        <v>8937</v>
      </c>
      <c r="H89" s="28">
        <v>45079</v>
      </c>
      <c r="I89" s="19" t="s">
        <v>9031</v>
      </c>
      <c r="J89" s="19" t="s">
        <v>8939</v>
      </c>
      <c r="K89" t="str">
        <f>_xlfn.XLOOKUP(B89,'Crown Aug Uploads '!A:A,'Crown Aug Uploads '!C:C)</f>
        <v>CROW01</v>
      </c>
    </row>
    <row r="90" spans="1:11" hidden="1" x14ac:dyDescent="0.3">
      <c r="A90" s="19" t="s">
        <v>8934</v>
      </c>
      <c r="B90" s="19">
        <v>6060506</v>
      </c>
      <c r="C90" s="19" t="s">
        <v>2179</v>
      </c>
      <c r="D90" s="20">
        <v>11.77</v>
      </c>
      <c r="E90" s="19" t="s">
        <v>9017</v>
      </c>
      <c r="F90" s="19" t="s">
        <v>8936</v>
      </c>
      <c r="G90" s="19" t="s">
        <v>8937</v>
      </c>
      <c r="H90" s="28">
        <v>45079</v>
      </c>
      <c r="I90" s="19" t="s">
        <v>9032</v>
      </c>
      <c r="J90" s="19" t="s">
        <v>8939</v>
      </c>
      <c r="K90" t="str">
        <f>_xlfn.XLOOKUP(B90,'Crown Aug Uploads '!A:A,'Crown Aug Uploads '!C:C)</f>
        <v>CROW01</v>
      </c>
    </row>
    <row r="91" spans="1:11" hidden="1" x14ac:dyDescent="0.3">
      <c r="A91" s="19" t="s">
        <v>8934</v>
      </c>
      <c r="B91" s="19">
        <v>6060510</v>
      </c>
      <c r="C91" s="19" t="s">
        <v>2183</v>
      </c>
      <c r="D91" s="20">
        <v>15.29</v>
      </c>
      <c r="E91" s="19" t="s">
        <v>9017</v>
      </c>
      <c r="F91" s="19" t="s">
        <v>8936</v>
      </c>
      <c r="G91" s="19" t="s">
        <v>8937</v>
      </c>
      <c r="H91" s="28">
        <v>45079</v>
      </c>
      <c r="I91" s="19" t="s">
        <v>9033</v>
      </c>
      <c r="J91" s="19" t="s">
        <v>8939</v>
      </c>
      <c r="K91" t="str">
        <f>_xlfn.XLOOKUP(B91,'Crown Aug Uploads '!A:A,'Crown Aug Uploads '!C:C)</f>
        <v>CROW01</v>
      </c>
    </row>
    <row r="92" spans="1:11" hidden="1" x14ac:dyDescent="0.3">
      <c r="A92" s="19" t="s">
        <v>8934</v>
      </c>
      <c r="B92" s="19">
        <v>6060514</v>
      </c>
      <c r="C92" s="19" t="s">
        <v>2187</v>
      </c>
      <c r="D92" s="20">
        <v>11.77</v>
      </c>
      <c r="E92" s="19" t="s">
        <v>9017</v>
      </c>
      <c r="F92" s="19" t="s">
        <v>8936</v>
      </c>
      <c r="G92" s="19" t="s">
        <v>8937</v>
      </c>
      <c r="H92" s="28">
        <v>45079</v>
      </c>
      <c r="I92" s="19" t="s">
        <v>9034</v>
      </c>
      <c r="J92" s="19" t="s">
        <v>8939</v>
      </c>
      <c r="K92" t="str">
        <f>_xlfn.XLOOKUP(B92,'Crown Aug Uploads '!A:A,'Crown Aug Uploads '!C:C)</f>
        <v>CROW01</v>
      </c>
    </row>
    <row r="93" spans="1:11" hidden="1" x14ac:dyDescent="0.3">
      <c r="A93" s="19" t="s">
        <v>8934</v>
      </c>
      <c r="B93" s="19">
        <v>6060516</v>
      </c>
      <c r="C93" s="19" t="s">
        <v>2189</v>
      </c>
      <c r="D93" s="20">
        <v>10.58</v>
      </c>
      <c r="E93" s="19" t="s">
        <v>9017</v>
      </c>
      <c r="F93" s="19" t="s">
        <v>8936</v>
      </c>
      <c r="G93" s="19" t="s">
        <v>8937</v>
      </c>
      <c r="H93" s="28">
        <v>45079</v>
      </c>
      <c r="I93" s="19" t="s">
        <v>9035</v>
      </c>
      <c r="J93" s="19" t="s">
        <v>8939</v>
      </c>
      <c r="K93" t="str">
        <f>_xlfn.XLOOKUP(B93,'Crown Aug Uploads '!A:A,'Crown Aug Uploads '!C:C)</f>
        <v>CROW01</v>
      </c>
    </row>
    <row r="94" spans="1:11" hidden="1" x14ac:dyDescent="0.3">
      <c r="A94" s="19" t="s">
        <v>8934</v>
      </c>
      <c r="B94" s="19">
        <v>6060528</v>
      </c>
      <c r="C94" s="19" t="s">
        <v>2161</v>
      </c>
      <c r="D94" s="20">
        <v>9.41</v>
      </c>
      <c r="E94" s="19" t="s">
        <v>9017</v>
      </c>
      <c r="F94" s="19" t="s">
        <v>8936</v>
      </c>
      <c r="G94" s="19" t="s">
        <v>8937</v>
      </c>
      <c r="H94" s="28">
        <v>45079</v>
      </c>
      <c r="I94" s="19" t="s">
        <v>9036</v>
      </c>
      <c r="J94" s="19" t="s">
        <v>8939</v>
      </c>
      <c r="K94" t="str">
        <f>_xlfn.XLOOKUP(B94,'Crown Aug Uploads '!A:A,'Crown Aug Uploads '!C:C)</f>
        <v>CROW01</v>
      </c>
    </row>
    <row r="95" spans="1:11" hidden="1" x14ac:dyDescent="0.3">
      <c r="A95" s="19" t="s">
        <v>8934</v>
      </c>
      <c r="B95" s="19">
        <v>6060532</v>
      </c>
      <c r="C95" s="19" t="s">
        <v>2157</v>
      </c>
      <c r="D95" s="20">
        <v>14.11</v>
      </c>
      <c r="E95" s="19" t="s">
        <v>9017</v>
      </c>
      <c r="F95" s="19" t="s">
        <v>8936</v>
      </c>
      <c r="G95" s="19" t="s">
        <v>8937</v>
      </c>
      <c r="H95" s="28">
        <v>45079</v>
      </c>
      <c r="I95" s="19" t="s">
        <v>9037</v>
      </c>
      <c r="J95" s="19" t="s">
        <v>8939</v>
      </c>
      <c r="K95" t="str">
        <f>_xlfn.XLOOKUP(B95,'Crown Aug Uploads '!A:A,'Crown Aug Uploads '!C:C)</f>
        <v>CROW01</v>
      </c>
    </row>
    <row r="96" spans="1:11" hidden="1" x14ac:dyDescent="0.3">
      <c r="A96" s="19" t="s">
        <v>8934</v>
      </c>
      <c r="B96" s="19">
        <v>6060535</v>
      </c>
      <c r="C96" s="19" t="s">
        <v>2081</v>
      </c>
      <c r="D96" s="20">
        <v>22.35</v>
      </c>
      <c r="E96" s="19" t="s">
        <v>9017</v>
      </c>
      <c r="F96" s="19" t="s">
        <v>8936</v>
      </c>
      <c r="G96" s="19" t="s">
        <v>8937</v>
      </c>
      <c r="H96" s="28">
        <v>45079</v>
      </c>
      <c r="I96" s="19" t="s">
        <v>9038</v>
      </c>
      <c r="J96" s="19" t="s">
        <v>8939</v>
      </c>
      <c r="K96" t="str">
        <f>_xlfn.XLOOKUP(B96,'Crown Aug Uploads '!A:A,'Crown Aug Uploads '!C:C)</f>
        <v>CROW01</v>
      </c>
    </row>
    <row r="97" spans="1:11" hidden="1" x14ac:dyDescent="0.3">
      <c r="A97" s="19" t="s">
        <v>8934</v>
      </c>
      <c r="B97" s="19">
        <v>6060615</v>
      </c>
      <c r="C97" s="19" t="s">
        <v>2067</v>
      </c>
      <c r="D97" s="20">
        <v>2.5</v>
      </c>
      <c r="E97" s="19" t="s">
        <v>9017</v>
      </c>
      <c r="F97" s="19" t="s">
        <v>8936</v>
      </c>
      <c r="G97" s="19" t="s">
        <v>8937</v>
      </c>
      <c r="H97" s="28">
        <v>45079</v>
      </c>
      <c r="I97" s="19" t="s">
        <v>9039</v>
      </c>
      <c r="J97" s="19" t="s">
        <v>8939</v>
      </c>
      <c r="K97" t="str">
        <f>_xlfn.XLOOKUP(B97,'Crown Aug Uploads '!A:A,'Crown Aug Uploads '!C:C)</f>
        <v>CROW01</v>
      </c>
    </row>
    <row r="98" spans="1:11" hidden="1" x14ac:dyDescent="0.3">
      <c r="A98" s="19" t="s">
        <v>8934</v>
      </c>
      <c r="B98" s="19">
        <v>6041597</v>
      </c>
      <c r="C98" s="19" t="s">
        <v>2310</v>
      </c>
      <c r="D98" s="20">
        <v>2.2799999999999998</v>
      </c>
      <c r="E98" s="19" t="s">
        <v>9040</v>
      </c>
      <c r="F98" s="19" t="s">
        <v>8936</v>
      </c>
      <c r="G98" s="19" t="s">
        <v>8937</v>
      </c>
      <c r="H98" s="28">
        <v>45079</v>
      </c>
      <c r="I98" s="19" t="s">
        <v>9041</v>
      </c>
      <c r="J98" s="19" t="s">
        <v>8939</v>
      </c>
      <c r="K98" t="str">
        <f>_xlfn.XLOOKUP(B98,'Crown Aug Uploads '!A:A,'Crown Aug Uploads '!C:C)</f>
        <v>CROW01</v>
      </c>
    </row>
    <row r="99" spans="1:11" x14ac:dyDescent="0.3">
      <c r="A99" s="19" t="s">
        <v>8934</v>
      </c>
      <c r="B99" s="19">
        <v>6063195</v>
      </c>
      <c r="C99" s="19" t="s">
        <v>9042</v>
      </c>
      <c r="D99" s="20">
        <v>4.99</v>
      </c>
      <c r="E99" s="19" t="s">
        <v>9043</v>
      </c>
      <c r="F99" s="19" t="s">
        <v>8936</v>
      </c>
      <c r="G99" s="19" t="s">
        <v>8937</v>
      </c>
      <c r="H99" s="28">
        <v>45079</v>
      </c>
      <c r="I99" s="19" t="s">
        <v>9044</v>
      </c>
      <c r="J99" s="19" t="s">
        <v>8939</v>
      </c>
      <c r="K99" t="str">
        <f>_xlfn.XLOOKUP(B99,'Crown Aug Uploads '!A:A,'Crown Aug Uploads '!C:C)</f>
        <v>CROW01</v>
      </c>
    </row>
    <row r="100" spans="1:11" x14ac:dyDescent="0.3">
      <c r="A100" s="19" t="s">
        <v>8934</v>
      </c>
      <c r="B100" s="19">
        <v>6063194</v>
      </c>
      <c r="C100" s="19" t="s">
        <v>9045</v>
      </c>
      <c r="D100" s="20">
        <v>4.99</v>
      </c>
      <c r="E100" s="19" t="s">
        <v>9043</v>
      </c>
      <c r="F100" s="19" t="s">
        <v>8936</v>
      </c>
      <c r="G100" s="19" t="s">
        <v>8937</v>
      </c>
      <c r="H100" s="28">
        <v>45079</v>
      </c>
      <c r="I100" s="19" t="s">
        <v>9046</v>
      </c>
      <c r="J100" s="19" t="s">
        <v>8939</v>
      </c>
      <c r="K100" t="str">
        <f>_xlfn.XLOOKUP(B100,'Crown Aug Uploads '!A:A,'Crown Aug Uploads '!C:C)</f>
        <v>CROW01</v>
      </c>
    </row>
    <row r="101" spans="1:11" hidden="1" x14ac:dyDescent="0.3">
      <c r="A101" s="19" t="s">
        <v>8934</v>
      </c>
      <c r="B101" s="19">
        <v>6056786</v>
      </c>
      <c r="C101" s="19" t="s">
        <v>95</v>
      </c>
      <c r="D101" s="20">
        <v>8.75</v>
      </c>
      <c r="E101" s="19" t="s">
        <v>9043</v>
      </c>
      <c r="F101" s="19" t="s">
        <v>8936</v>
      </c>
      <c r="G101" s="19" t="s">
        <v>8937</v>
      </c>
      <c r="H101" s="28">
        <v>45079</v>
      </c>
      <c r="I101" s="19" t="s">
        <v>9047</v>
      </c>
      <c r="J101" s="19" t="s">
        <v>8939</v>
      </c>
      <c r="K101" t="str">
        <f>_xlfn.XLOOKUP(B101,'Crown Aug Uploads '!A:A,'Crown Aug Uploads '!C:C)</f>
        <v>CROW01</v>
      </c>
    </row>
    <row r="102" spans="1:11" hidden="1" x14ac:dyDescent="0.3">
      <c r="A102" s="19" t="s">
        <v>8934</v>
      </c>
      <c r="B102" s="19">
        <v>6056785</v>
      </c>
      <c r="C102" s="19" t="s">
        <v>96</v>
      </c>
      <c r="D102" s="20">
        <v>7.49</v>
      </c>
      <c r="E102" s="19" t="s">
        <v>9043</v>
      </c>
      <c r="F102" s="19" t="s">
        <v>8936</v>
      </c>
      <c r="G102" s="19" t="s">
        <v>8937</v>
      </c>
      <c r="H102" s="28">
        <v>45079</v>
      </c>
      <c r="I102" s="19" t="s">
        <v>9048</v>
      </c>
      <c r="J102" s="19" t="s">
        <v>8939</v>
      </c>
      <c r="K102" t="str">
        <f>_xlfn.XLOOKUP(B102,'Crown Aug Uploads '!A:A,'Crown Aug Uploads '!C:C)</f>
        <v>CROW01</v>
      </c>
    </row>
    <row r="103" spans="1:11" hidden="1" x14ac:dyDescent="0.3">
      <c r="A103" s="19" t="s">
        <v>8934</v>
      </c>
      <c r="B103" s="19">
        <v>6056784</v>
      </c>
      <c r="C103" s="19" t="s">
        <v>97</v>
      </c>
      <c r="D103" s="20">
        <v>6.24</v>
      </c>
      <c r="E103" s="19" t="s">
        <v>9043</v>
      </c>
      <c r="F103" s="19" t="s">
        <v>8936</v>
      </c>
      <c r="G103" s="19" t="s">
        <v>8937</v>
      </c>
      <c r="H103" s="28">
        <v>45079</v>
      </c>
      <c r="I103" s="19" t="s">
        <v>9049</v>
      </c>
      <c r="J103" s="19" t="s">
        <v>8939</v>
      </c>
      <c r="K103" t="str">
        <f>_xlfn.XLOOKUP(B103,'Crown Aug Uploads '!A:A,'Crown Aug Uploads '!C:C)</f>
        <v>CROW01</v>
      </c>
    </row>
    <row r="104" spans="1:11" hidden="1" x14ac:dyDescent="0.3">
      <c r="A104" s="19" t="s">
        <v>8934</v>
      </c>
      <c r="B104" s="19">
        <v>6055912</v>
      </c>
      <c r="C104" s="19" t="s">
        <v>109</v>
      </c>
      <c r="D104" s="20">
        <v>5.25</v>
      </c>
      <c r="E104" s="19" t="s">
        <v>9043</v>
      </c>
      <c r="F104" s="19" t="s">
        <v>8936</v>
      </c>
      <c r="G104" s="19" t="s">
        <v>8937</v>
      </c>
      <c r="H104" s="28">
        <v>45079</v>
      </c>
      <c r="I104" s="19" t="s">
        <v>9050</v>
      </c>
      <c r="J104" s="19" t="s">
        <v>8939</v>
      </c>
      <c r="K104" t="str">
        <f>_xlfn.XLOOKUP(B104,'Crown Aug Uploads '!A:A,'Crown Aug Uploads '!C:C)</f>
        <v>CROW01</v>
      </c>
    </row>
    <row r="105" spans="1:11" hidden="1" x14ac:dyDescent="0.3">
      <c r="A105" s="19" t="s">
        <v>8934</v>
      </c>
      <c r="B105" s="19">
        <v>6055703</v>
      </c>
      <c r="C105" s="19" t="s">
        <v>110</v>
      </c>
      <c r="D105" s="20">
        <v>7.76</v>
      </c>
      <c r="E105" s="19" t="s">
        <v>9043</v>
      </c>
      <c r="F105" s="19" t="s">
        <v>8936</v>
      </c>
      <c r="G105" s="19" t="s">
        <v>8937</v>
      </c>
      <c r="H105" s="28">
        <v>45079</v>
      </c>
      <c r="I105" s="19" t="s">
        <v>9051</v>
      </c>
      <c r="J105" s="19" t="s">
        <v>8939</v>
      </c>
      <c r="K105" t="str">
        <f>_xlfn.XLOOKUP(B105,'Crown Aug Uploads '!A:A,'Crown Aug Uploads '!C:C)</f>
        <v>CROW01</v>
      </c>
    </row>
    <row r="106" spans="1:11" hidden="1" x14ac:dyDescent="0.3">
      <c r="A106" s="19" t="s">
        <v>8934</v>
      </c>
      <c r="B106" s="19">
        <v>6041124</v>
      </c>
      <c r="C106" s="19" t="s">
        <v>98</v>
      </c>
      <c r="D106" s="20">
        <v>3.38</v>
      </c>
      <c r="E106" s="19" t="s">
        <v>9043</v>
      </c>
      <c r="F106" s="19" t="s">
        <v>8936</v>
      </c>
      <c r="G106" s="19" t="s">
        <v>8937</v>
      </c>
      <c r="H106" s="28">
        <v>45079</v>
      </c>
      <c r="I106" s="19" t="s">
        <v>9052</v>
      </c>
      <c r="J106" s="19" t="s">
        <v>8939</v>
      </c>
      <c r="K106" t="str">
        <f>_xlfn.XLOOKUP(B106,'Crown Aug Uploads '!A:A,'Crown Aug Uploads '!C:C)</f>
        <v>CROW01</v>
      </c>
    </row>
    <row r="107" spans="1:11" hidden="1" x14ac:dyDescent="0.3">
      <c r="A107" s="19" t="s">
        <v>8934</v>
      </c>
      <c r="B107" s="19">
        <v>6041125</v>
      </c>
      <c r="C107" s="19" t="s">
        <v>99</v>
      </c>
      <c r="D107" s="20">
        <v>2.5</v>
      </c>
      <c r="E107" s="19" t="s">
        <v>9043</v>
      </c>
      <c r="F107" s="19" t="s">
        <v>8936</v>
      </c>
      <c r="G107" s="19" t="s">
        <v>8937</v>
      </c>
      <c r="H107" s="28">
        <v>45079</v>
      </c>
      <c r="I107" s="19" t="s">
        <v>9053</v>
      </c>
      <c r="J107" s="19" t="s">
        <v>8939</v>
      </c>
      <c r="K107" t="str">
        <f>_xlfn.XLOOKUP(B107,'Crown Aug Uploads '!A:A,'Crown Aug Uploads '!C:C)</f>
        <v>CROW01</v>
      </c>
    </row>
    <row r="108" spans="1:11" hidden="1" x14ac:dyDescent="0.3">
      <c r="A108" s="19" t="s">
        <v>8934</v>
      </c>
      <c r="B108" s="19">
        <v>6041126</v>
      </c>
      <c r="C108" s="19" t="s">
        <v>100</v>
      </c>
      <c r="D108" s="20">
        <v>1.4</v>
      </c>
      <c r="E108" s="19" t="s">
        <v>9043</v>
      </c>
      <c r="F108" s="19" t="s">
        <v>8936</v>
      </c>
      <c r="G108" s="19" t="s">
        <v>8937</v>
      </c>
      <c r="H108" s="28">
        <v>45079</v>
      </c>
      <c r="I108" s="19" t="s">
        <v>9054</v>
      </c>
      <c r="J108" s="19" t="s">
        <v>8939</v>
      </c>
      <c r="K108" t="str">
        <f>_xlfn.XLOOKUP(B108,'Crown Aug Uploads '!A:A,'Crown Aug Uploads '!C:C)</f>
        <v>CROW01</v>
      </c>
    </row>
    <row r="109" spans="1:11" hidden="1" x14ac:dyDescent="0.3">
      <c r="A109" s="19" t="s">
        <v>8934</v>
      </c>
      <c r="B109" s="19">
        <v>6041132</v>
      </c>
      <c r="C109" s="19" t="s">
        <v>101</v>
      </c>
      <c r="D109" s="20">
        <v>1.46</v>
      </c>
      <c r="E109" s="19" t="s">
        <v>9043</v>
      </c>
      <c r="F109" s="19" t="s">
        <v>8936</v>
      </c>
      <c r="G109" s="19" t="s">
        <v>8937</v>
      </c>
      <c r="H109" s="28">
        <v>45079</v>
      </c>
      <c r="I109" s="19" t="s">
        <v>9055</v>
      </c>
      <c r="J109" s="19" t="s">
        <v>8939</v>
      </c>
      <c r="K109" t="str">
        <f>_xlfn.XLOOKUP(B109,'Crown Aug Uploads '!A:A,'Crown Aug Uploads '!C:C)</f>
        <v>CROW01</v>
      </c>
    </row>
    <row r="110" spans="1:11" hidden="1" x14ac:dyDescent="0.3">
      <c r="A110" s="19" t="s">
        <v>8934</v>
      </c>
      <c r="B110" s="19">
        <v>6041133</v>
      </c>
      <c r="C110" s="19" t="s">
        <v>102</v>
      </c>
      <c r="D110" s="20">
        <v>3.5</v>
      </c>
      <c r="E110" s="19" t="s">
        <v>9043</v>
      </c>
      <c r="F110" s="19" t="s">
        <v>8936</v>
      </c>
      <c r="G110" s="19" t="s">
        <v>8937</v>
      </c>
      <c r="H110" s="28">
        <v>45079</v>
      </c>
      <c r="I110" s="19" t="s">
        <v>9056</v>
      </c>
      <c r="J110" s="19" t="s">
        <v>8939</v>
      </c>
      <c r="K110" t="str">
        <f>_xlfn.XLOOKUP(B110,'Crown Aug Uploads '!A:A,'Crown Aug Uploads '!C:C)</f>
        <v>CROW01</v>
      </c>
    </row>
    <row r="111" spans="1:11" hidden="1" x14ac:dyDescent="0.3">
      <c r="A111" s="19" t="s">
        <v>8934</v>
      </c>
      <c r="B111" s="19">
        <v>6041623</v>
      </c>
      <c r="C111" s="19" t="s">
        <v>103</v>
      </c>
      <c r="D111" s="20">
        <v>3.68</v>
      </c>
      <c r="E111" s="19" t="s">
        <v>9043</v>
      </c>
      <c r="F111" s="19" t="s">
        <v>8936</v>
      </c>
      <c r="G111" s="19" t="s">
        <v>8937</v>
      </c>
      <c r="H111" s="28">
        <v>45079</v>
      </c>
      <c r="I111" s="19" t="s">
        <v>9057</v>
      </c>
      <c r="J111" s="19" t="s">
        <v>8939</v>
      </c>
      <c r="K111" t="str">
        <f>_xlfn.XLOOKUP(B111,'Crown Aug Uploads '!A:A,'Crown Aug Uploads '!C:C)</f>
        <v>CROW01</v>
      </c>
    </row>
    <row r="112" spans="1:11" hidden="1" x14ac:dyDescent="0.3">
      <c r="A112" s="19" t="s">
        <v>8934</v>
      </c>
      <c r="B112" s="19">
        <v>6041624</v>
      </c>
      <c r="C112" s="19" t="s">
        <v>104</v>
      </c>
      <c r="D112" s="20">
        <v>4.99</v>
      </c>
      <c r="E112" s="19" t="s">
        <v>9043</v>
      </c>
      <c r="F112" s="19" t="s">
        <v>8936</v>
      </c>
      <c r="G112" s="19" t="s">
        <v>8937</v>
      </c>
      <c r="H112" s="28">
        <v>45079</v>
      </c>
      <c r="I112" s="19" t="s">
        <v>9058</v>
      </c>
      <c r="J112" s="19" t="s">
        <v>8939</v>
      </c>
      <c r="K112" t="str">
        <f>_xlfn.XLOOKUP(B112,'Crown Aug Uploads '!A:A,'Crown Aug Uploads '!C:C)</f>
        <v>CROW01</v>
      </c>
    </row>
    <row r="113" spans="1:11" hidden="1" x14ac:dyDescent="0.3">
      <c r="A113" s="19" t="s">
        <v>8934</v>
      </c>
      <c r="B113" s="19">
        <v>6041625</v>
      </c>
      <c r="C113" s="19" t="s">
        <v>105</v>
      </c>
      <c r="D113" s="20">
        <v>6.04</v>
      </c>
      <c r="E113" s="19" t="s">
        <v>9043</v>
      </c>
      <c r="F113" s="19" t="s">
        <v>8936</v>
      </c>
      <c r="G113" s="19" t="s">
        <v>8937</v>
      </c>
      <c r="H113" s="28">
        <v>45079</v>
      </c>
      <c r="I113" s="19" t="s">
        <v>9059</v>
      </c>
      <c r="J113" s="19" t="s">
        <v>8939</v>
      </c>
      <c r="K113" t="str">
        <f>_xlfn.XLOOKUP(B113,'Crown Aug Uploads '!A:A,'Crown Aug Uploads '!C:C)</f>
        <v>CROW01</v>
      </c>
    </row>
    <row r="114" spans="1:11" hidden="1" x14ac:dyDescent="0.3">
      <c r="A114" s="19" t="s">
        <v>8934</v>
      </c>
      <c r="B114" s="19">
        <v>6041626</v>
      </c>
      <c r="C114" s="19" t="s">
        <v>106</v>
      </c>
      <c r="D114" s="20">
        <v>3.43</v>
      </c>
      <c r="E114" s="19" t="s">
        <v>9043</v>
      </c>
      <c r="F114" s="19" t="s">
        <v>8936</v>
      </c>
      <c r="G114" s="19" t="s">
        <v>8937</v>
      </c>
      <c r="H114" s="28">
        <v>45079</v>
      </c>
      <c r="I114" s="19" t="s">
        <v>9060</v>
      </c>
      <c r="J114" s="19" t="s">
        <v>8939</v>
      </c>
      <c r="K114" t="str">
        <f>_xlfn.XLOOKUP(B114,'Crown Aug Uploads '!A:A,'Crown Aug Uploads '!C:C)</f>
        <v>CROW01</v>
      </c>
    </row>
    <row r="115" spans="1:11" hidden="1" x14ac:dyDescent="0.3">
      <c r="A115" s="19" t="s">
        <v>8934</v>
      </c>
      <c r="B115" s="19">
        <v>6041627</v>
      </c>
      <c r="C115" s="19" t="s">
        <v>107</v>
      </c>
      <c r="D115" s="20">
        <v>6.85</v>
      </c>
      <c r="E115" s="19" t="s">
        <v>9043</v>
      </c>
      <c r="F115" s="19" t="s">
        <v>8936</v>
      </c>
      <c r="G115" s="19" t="s">
        <v>8937</v>
      </c>
      <c r="H115" s="28">
        <v>45079</v>
      </c>
      <c r="I115" s="19" t="s">
        <v>9061</v>
      </c>
      <c r="J115" s="19" t="s">
        <v>8939</v>
      </c>
      <c r="K115" t="str">
        <f>_xlfn.XLOOKUP(B115,'Crown Aug Uploads '!A:A,'Crown Aug Uploads '!C:C)</f>
        <v>CROW01</v>
      </c>
    </row>
    <row r="116" spans="1:11" hidden="1" x14ac:dyDescent="0.3">
      <c r="A116" s="19" t="s">
        <v>8934</v>
      </c>
      <c r="B116" s="19">
        <v>6055702</v>
      </c>
      <c r="C116" s="19" t="s">
        <v>111</v>
      </c>
      <c r="D116" s="20">
        <v>6.62</v>
      </c>
      <c r="E116" s="19" t="s">
        <v>9043</v>
      </c>
      <c r="F116" s="19" t="s">
        <v>8936</v>
      </c>
      <c r="G116" s="19" t="s">
        <v>8937</v>
      </c>
      <c r="H116" s="28">
        <v>45079</v>
      </c>
      <c r="I116" s="19" t="s">
        <v>9062</v>
      </c>
      <c r="J116" s="19" t="s">
        <v>8939</v>
      </c>
      <c r="K116" t="str">
        <f>_xlfn.XLOOKUP(B116,'Crown Aug Uploads '!A:A,'Crown Aug Uploads '!C:C)</f>
        <v>CROW01</v>
      </c>
    </row>
    <row r="117" spans="1:11" hidden="1" x14ac:dyDescent="0.3">
      <c r="A117" s="19" t="s">
        <v>8934</v>
      </c>
      <c r="B117" s="19">
        <v>6055701</v>
      </c>
      <c r="C117" s="19" t="s">
        <v>112</v>
      </c>
      <c r="D117" s="20">
        <v>5.46</v>
      </c>
      <c r="E117" s="19" t="s">
        <v>9043</v>
      </c>
      <c r="F117" s="19" t="s">
        <v>8936</v>
      </c>
      <c r="G117" s="19" t="s">
        <v>8937</v>
      </c>
      <c r="H117" s="28">
        <v>45079</v>
      </c>
      <c r="I117" s="19" t="s">
        <v>9063</v>
      </c>
      <c r="J117" s="19" t="s">
        <v>8939</v>
      </c>
      <c r="K117" t="str">
        <f>_xlfn.XLOOKUP(B117,'Crown Aug Uploads '!A:A,'Crown Aug Uploads '!C:C)</f>
        <v>CROW01</v>
      </c>
    </row>
    <row r="118" spans="1:11" hidden="1" x14ac:dyDescent="0.3">
      <c r="A118" s="19" t="s">
        <v>8934</v>
      </c>
      <c r="B118" s="19">
        <v>6055700</v>
      </c>
      <c r="C118" s="19" t="s">
        <v>113</v>
      </c>
      <c r="D118" s="20">
        <v>7.76</v>
      </c>
      <c r="E118" s="19" t="s">
        <v>9043</v>
      </c>
      <c r="F118" s="19" t="s">
        <v>8936</v>
      </c>
      <c r="G118" s="19" t="s">
        <v>8937</v>
      </c>
      <c r="H118" s="28">
        <v>45079</v>
      </c>
      <c r="I118" s="19" t="s">
        <v>9064</v>
      </c>
      <c r="J118" s="19" t="s">
        <v>8939</v>
      </c>
      <c r="K118" t="str">
        <f>_xlfn.XLOOKUP(B118,'Crown Aug Uploads '!A:A,'Crown Aug Uploads '!C:C)</f>
        <v>CROW01</v>
      </c>
    </row>
    <row r="119" spans="1:11" hidden="1" x14ac:dyDescent="0.3">
      <c r="A119" s="19" t="s">
        <v>8934</v>
      </c>
      <c r="B119" s="19">
        <v>6055699</v>
      </c>
      <c r="C119" s="19" t="s">
        <v>114</v>
      </c>
      <c r="D119" s="20">
        <v>6.62</v>
      </c>
      <c r="E119" s="19" t="s">
        <v>9043</v>
      </c>
      <c r="F119" s="19" t="s">
        <v>8936</v>
      </c>
      <c r="G119" s="19" t="s">
        <v>8937</v>
      </c>
      <c r="H119" s="28">
        <v>45079</v>
      </c>
      <c r="I119" s="19" t="s">
        <v>9065</v>
      </c>
      <c r="J119" s="19" t="s">
        <v>8939</v>
      </c>
      <c r="K119" t="str">
        <f>_xlfn.XLOOKUP(B119,'Crown Aug Uploads '!A:A,'Crown Aug Uploads '!C:C)</f>
        <v>CROW01</v>
      </c>
    </row>
    <row r="120" spans="1:11" hidden="1" x14ac:dyDescent="0.3">
      <c r="A120" s="19" t="s">
        <v>8934</v>
      </c>
      <c r="B120" s="19">
        <v>6055698</v>
      </c>
      <c r="C120" s="19" t="s">
        <v>115</v>
      </c>
      <c r="D120" s="20">
        <v>5.46</v>
      </c>
      <c r="E120" s="19" t="s">
        <v>9043</v>
      </c>
      <c r="F120" s="19" t="s">
        <v>8936</v>
      </c>
      <c r="G120" s="19" t="s">
        <v>8937</v>
      </c>
      <c r="H120" s="28">
        <v>45079</v>
      </c>
      <c r="I120" s="19" t="s">
        <v>9066</v>
      </c>
      <c r="J120" s="19" t="s">
        <v>8939</v>
      </c>
      <c r="K120" t="str">
        <f>_xlfn.XLOOKUP(B120,'Crown Aug Uploads '!A:A,'Crown Aug Uploads '!C:C)</f>
        <v>CROW01</v>
      </c>
    </row>
    <row r="121" spans="1:11" hidden="1" x14ac:dyDescent="0.3">
      <c r="A121" s="19" t="s">
        <v>8934</v>
      </c>
      <c r="B121" s="19">
        <v>6047362</v>
      </c>
      <c r="C121" s="19" t="s">
        <v>117</v>
      </c>
      <c r="D121" s="20">
        <v>6.04</v>
      </c>
      <c r="E121" s="19" t="s">
        <v>9043</v>
      </c>
      <c r="F121" s="19" t="s">
        <v>8936</v>
      </c>
      <c r="G121" s="19" t="s">
        <v>8937</v>
      </c>
      <c r="H121" s="28">
        <v>45079</v>
      </c>
      <c r="I121" s="19" t="s">
        <v>9067</v>
      </c>
      <c r="J121" s="19" t="s">
        <v>8939</v>
      </c>
      <c r="K121" t="str">
        <f>_xlfn.XLOOKUP(B121,'Crown Aug Uploads '!A:A,'Crown Aug Uploads '!C:C)</f>
        <v>CROW01</v>
      </c>
    </row>
    <row r="122" spans="1:11" hidden="1" x14ac:dyDescent="0.3">
      <c r="A122" s="19" t="s">
        <v>8934</v>
      </c>
      <c r="B122" s="19">
        <v>6047361</v>
      </c>
      <c r="C122" s="19" t="s">
        <v>118</v>
      </c>
      <c r="D122" s="20">
        <v>4.99</v>
      </c>
      <c r="E122" s="19" t="s">
        <v>9043</v>
      </c>
      <c r="F122" s="19" t="s">
        <v>8936</v>
      </c>
      <c r="G122" s="19" t="s">
        <v>8937</v>
      </c>
      <c r="H122" s="28">
        <v>45079</v>
      </c>
      <c r="I122" s="19" t="s">
        <v>9068</v>
      </c>
      <c r="J122" s="19" t="s">
        <v>8939</v>
      </c>
      <c r="K122" t="str">
        <f>_xlfn.XLOOKUP(B122,'Crown Aug Uploads '!A:A,'Crown Aug Uploads '!C:C)</f>
        <v>CROW01</v>
      </c>
    </row>
    <row r="123" spans="1:11" hidden="1" x14ac:dyDescent="0.3">
      <c r="A123" s="19" t="s">
        <v>8934</v>
      </c>
      <c r="B123" s="19">
        <v>6047360</v>
      </c>
      <c r="C123" s="19" t="s">
        <v>108</v>
      </c>
      <c r="D123" s="20">
        <v>3.68</v>
      </c>
      <c r="E123" s="19" t="s">
        <v>9043</v>
      </c>
      <c r="F123" s="19" t="s">
        <v>8936</v>
      </c>
      <c r="G123" s="19" t="s">
        <v>8937</v>
      </c>
      <c r="H123" s="28">
        <v>45079</v>
      </c>
      <c r="I123" s="19" t="s">
        <v>9069</v>
      </c>
      <c r="J123" s="19" t="s">
        <v>8939</v>
      </c>
      <c r="K123" t="str">
        <f>_xlfn.XLOOKUP(B123,'Crown Aug Uploads '!A:A,'Crown Aug Uploads '!C:C)</f>
        <v>CROW01</v>
      </c>
    </row>
    <row r="124" spans="1:11" hidden="1" x14ac:dyDescent="0.3">
      <c r="A124" s="19" t="s">
        <v>8934</v>
      </c>
      <c r="B124" s="19">
        <v>6041641</v>
      </c>
      <c r="C124" s="19" t="s">
        <v>123</v>
      </c>
      <c r="D124" s="20">
        <v>6.99</v>
      </c>
      <c r="E124" s="19" t="s">
        <v>9070</v>
      </c>
      <c r="F124" s="19" t="s">
        <v>8936</v>
      </c>
      <c r="G124" s="19" t="s">
        <v>8937</v>
      </c>
      <c r="H124" s="28">
        <v>45079</v>
      </c>
      <c r="I124" s="19" t="s">
        <v>9071</v>
      </c>
      <c r="J124" s="19" t="s">
        <v>8939</v>
      </c>
      <c r="K124" t="str">
        <f>_xlfn.XLOOKUP(B124,'Crown Aug Uploads '!A:A,'Crown Aug Uploads '!C:C)</f>
        <v>CROW01</v>
      </c>
    </row>
    <row r="125" spans="1:11" hidden="1" x14ac:dyDescent="0.3">
      <c r="A125" s="19" t="s">
        <v>8934</v>
      </c>
      <c r="B125" s="19">
        <v>6041657</v>
      </c>
      <c r="C125" s="19" t="s">
        <v>2805</v>
      </c>
      <c r="D125" s="20">
        <v>2.15</v>
      </c>
      <c r="E125" s="19" t="s">
        <v>9070</v>
      </c>
      <c r="F125" s="19" t="s">
        <v>8936</v>
      </c>
      <c r="G125" s="19" t="s">
        <v>8937</v>
      </c>
      <c r="H125" s="28">
        <v>45079</v>
      </c>
      <c r="I125" s="19" t="s">
        <v>9072</v>
      </c>
      <c r="J125" s="19" t="s">
        <v>8939</v>
      </c>
      <c r="K125" t="str">
        <f>_xlfn.XLOOKUP(B125,'Crown Aug Uploads '!A:A,'Crown Aug Uploads '!C:C)</f>
        <v>CROW01</v>
      </c>
    </row>
    <row r="126" spans="1:11" hidden="1" x14ac:dyDescent="0.3">
      <c r="A126" s="19" t="s">
        <v>8934</v>
      </c>
      <c r="B126" s="19">
        <v>6055500</v>
      </c>
      <c r="C126" s="19" t="s">
        <v>119</v>
      </c>
      <c r="D126" s="20">
        <v>10.75</v>
      </c>
      <c r="E126" s="19" t="s">
        <v>9070</v>
      </c>
      <c r="F126" s="19" t="s">
        <v>8936</v>
      </c>
      <c r="G126" s="19" t="s">
        <v>8937</v>
      </c>
      <c r="H126" s="28">
        <v>45079</v>
      </c>
      <c r="I126" s="19" t="s">
        <v>9073</v>
      </c>
      <c r="J126" s="19" t="s">
        <v>8939</v>
      </c>
      <c r="K126" t="str">
        <f>_xlfn.XLOOKUP(B126,'Crown Aug Uploads '!A:A,'Crown Aug Uploads '!C:C)</f>
        <v>CROW01</v>
      </c>
    </row>
    <row r="127" spans="1:11" hidden="1" x14ac:dyDescent="0.3">
      <c r="A127" s="19" t="s">
        <v>8934</v>
      </c>
      <c r="B127" s="19">
        <v>6048485</v>
      </c>
      <c r="C127" s="19" t="s">
        <v>120</v>
      </c>
      <c r="D127" s="20">
        <v>7.35</v>
      </c>
      <c r="E127" s="19" t="s">
        <v>9070</v>
      </c>
      <c r="F127" s="19" t="s">
        <v>8936</v>
      </c>
      <c r="G127" s="19" t="s">
        <v>8937</v>
      </c>
      <c r="H127" s="28">
        <v>45079</v>
      </c>
      <c r="I127" s="19" t="s">
        <v>9074</v>
      </c>
      <c r="J127" s="19" t="s">
        <v>8939</v>
      </c>
      <c r="K127" t="str">
        <f>_xlfn.XLOOKUP(B127,'Crown Aug Uploads '!A:A,'Crown Aug Uploads '!C:C)</f>
        <v>CROW01</v>
      </c>
    </row>
    <row r="128" spans="1:11" hidden="1" x14ac:dyDescent="0.3">
      <c r="A128" s="19" t="s">
        <v>8934</v>
      </c>
      <c r="B128" s="19">
        <v>6048484</v>
      </c>
      <c r="C128" s="19" t="s">
        <v>2748</v>
      </c>
      <c r="D128" s="20">
        <v>7.09</v>
      </c>
      <c r="E128" s="19" t="s">
        <v>9070</v>
      </c>
      <c r="F128" s="19" t="s">
        <v>8936</v>
      </c>
      <c r="G128" s="19" t="s">
        <v>8937</v>
      </c>
      <c r="H128" s="28">
        <v>45079</v>
      </c>
      <c r="I128" s="19" t="s">
        <v>9075</v>
      </c>
      <c r="J128" s="19" t="s">
        <v>8939</v>
      </c>
      <c r="K128" t="str">
        <f>_xlfn.XLOOKUP(B128,'Crown Aug Uploads '!A:A,'Crown Aug Uploads '!C:C)</f>
        <v>CROW01</v>
      </c>
    </row>
    <row r="129" spans="1:11" hidden="1" x14ac:dyDescent="0.3">
      <c r="A129" s="19" t="s">
        <v>8934</v>
      </c>
      <c r="B129" s="19">
        <v>6047231</v>
      </c>
      <c r="C129" s="19" t="s">
        <v>122</v>
      </c>
      <c r="D129" s="20">
        <v>6.49</v>
      </c>
      <c r="E129" s="19" t="s">
        <v>9070</v>
      </c>
      <c r="F129" s="19" t="s">
        <v>8936</v>
      </c>
      <c r="G129" s="19" t="s">
        <v>8937</v>
      </c>
      <c r="H129" s="28">
        <v>45079</v>
      </c>
      <c r="I129" s="19" t="s">
        <v>9076</v>
      </c>
      <c r="J129" s="19" t="s">
        <v>8939</v>
      </c>
      <c r="K129" t="str">
        <f>_xlfn.XLOOKUP(B129,'Crown Aug Uploads '!A:A,'Crown Aug Uploads '!C:C)</f>
        <v>CROW01</v>
      </c>
    </row>
    <row r="130" spans="1:11" hidden="1" x14ac:dyDescent="0.3">
      <c r="A130" s="19" t="s">
        <v>8934</v>
      </c>
      <c r="B130" s="19">
        <v>6042348</v>
      </c>
      <c r="C130" s="19" t="s">
        <v>2850</v>
      </c>
      <c r="D130" s="20">
        <v>7.5</v>
      </c>
      <c r="E130" s="19" t="s">
        <v>9070</v>
      </c>
      <c r="F130" s="19" t="s">
        <v>8936</v>
      </c>
      <c r="G130" s="19" t="s">
        <v>8937</v>
      </c>
      <c r="H130" s="28">
        <v>45079</v>
      </c>
      <c r="I130" s="19" t="s">
        <v>9077</v>
      </c>
      <c r="J130" s="19" t="s">
        <v>8939</v>
      </c>
      <c r="K130" t="str">
        <f>_xlfn.XLOOKUP(B130,'Crown Aug Uploads '!A:A,'Crown Aug Uploads '!C:C)</f>
        <v>CROW01</v>
      </c>
    </row>
    <row r="131" spans="1:11" hidden="1" x14ac:dyDescent="0.3">
      <c r="A131" s="19" t="s">
        <v>8934</v>
      </c>
      <c r="B131" s="19">
        <v>6041854</v>
      </c>
      <c r="C131" s="19" t="s">
        <v>2953</v>
      </c>
      <c r="D131" s="20">
        <v>4.2</v>
      </c>
      <c r="E131" s="19" t="s">
        <v>9078</v>
      </c>
      <c r="F131" s="19" t="s">
        <v>8936</v>
      </c>
      <c r="G131" s="19" t="s">
        <v>8937</v>
      </c>
      <c r="H131" s="28">
        <v>45079</v>
      </c>
      <c r="I131" s="19" t="s">
        <v>9079</v>
      </c>
      <c r="J131" s="19" t="s">
        <v>8939</v>
      </c>
      <c r="K131" t="str">
        <f>_xlfn.XLOOKUP(B131,'Crown Aug Uploads '!A:A,'Crown Aug Uploads '!C:C)</f>
        <v>CROW01</v>
      </c>
    </row>
    <row r="132" spans="1:11" hidden="1" x14ac:dyDescent="0.3">
      <c r="A132" s="19" t="s">
        <v>8934</v>
      </c>
      <c r="B132" s="19">
        <v>6042075</v>
      </c>
      <c r="C132" s="19" t="s">
        <v>124</v>
      </c>
      <c r="D132" s="20">
        <v>9</v>
      </c>
      <c r="E132" s="19" t="s">
        <v>9078</v>
      </c>
      <c r="F132" s="19" t="s">
        <v>8936</v>
      </c>
      <c r="G132" s="19" t="s">
        <v>8937</v>
      </c>
      <c r="H132" s="28">
        <v>45079</v>
      </c>
      <c r="I132" s="19" t="s">
        <v>9080</v>
      </c>
      <c r="J132" s="19" t="s">
        <v>8939</v>
      </c>
      <c r="K132" t="str">
        <f>_xlfn.XLOOKUP(B132,'Crown Aug Uploads '!A:A,'Crown Aug Uploads '!C:C)</f>
        <v>CROW01</v>
      </c>
    </row>
    <row r="133" spans="1:11" hidden="1" x14ac:dyDescent="0.3">
      <c r="A133" s="19" t="s">
        <v>8934</v>
      </c>
      <c r="B133" s="19">
        <v>6042081</v>
      </c>
      <c r="C133" s="19" t="s">
        <v>2962</v>
      </c>
      <c r="D133" s="20">
        <v>15</v>
      </c>
      <c r="E133" s="19" t="s">
        <v>9078</v>
      </c>
      <c r="F133" s="19" t="s">
        <v>8936</v>
      </c>
      <c r="G133" s="19" t="s">
        <v>8937</v>
      </c>
      <c r="H133" s="28">
        <v>45079</v>
      </c>
      <c r="I133" s="19" t="s">
        <v>9081</v>
      </c>
      <c r="J133" s="19" t="s">
        <v>8939</v>
      </c>
      <c r="K133" t="str">
        <f>_xlfn.XLOOKUP(B133,'Crown Aug Uploads '!A:A,'Crown Aug Uploads '!C:C)</f>
        <v>CROW01</v>
      </c>
    </row>
    <row r="134" spans="1:11" hidden="1" x14ac:dyDescent="0.3">
      <c r="A134" s="19" t="s">
        <v>8934</v>
      </c>
      <c r="B134" s="19">
        <v>6042083</v>
      </c>
      <c r="C134" s="19" t="s">
        <v>2963</v>
      </c>
      <c r="D134" s="20">
        <v>2.5</v>
      </c>
      <c r="E134" s="19" t="s">
        <v>9078</v>
      </c>
      <c r="F134" s="19" t="s">
        <v>8936</v>
      </c>
      <c r="G134" s="19" t="s">
        <v>8937</v>
      </c>
      <c r="H134" s="28">
        <v>45079</v>
      </c>
      <c r="I134" s="19" t="s">
        <v>9082</v>
      </c>
      <c r="J134" s="19" t="s">
        <v>8939</v>
      </c>
      <c r="K134" t="str">
        <f>_xlfn.XLOOKUP(B134,'Crown Aug Uploads '!A:A,'Crown Aug Uploads '!C:C)</f>
        <v>CROW01</v>
      </c>
    </row>
    <row r="135" spans="1:11" hidden="1" x14ac:dyDescent="0.3">
      <c r="A135" s="19" t="s">
        <v>8934</v>
      </c>
      <c r="B135" s="19">
        <v>6042084</v>
      </c>
      <c r="C135" s="19" t="s">
        <v>2964</v>
      </c>
      <c r="D135" s="20">
        <v>2.75</v>
      </c>
      <c r="E135" s="19" t="s">
        <v>9078</v>
      </c>
      <c r="F135" s="19" t="s">
        <v>8936</v>
      </c>
      <c r="G135" s="19" t="s">
        <v>8937</v>
      </c>
      <c r="H135" s="28">
        <v>45079</v>
      </c>
      <c r="I135" s="19" t="s">
        <v>9083</v>
      </c>
      <c r="J135" s="19" t="s">
        <v>8939</v>
      </c>
      <c r="K135" t="str">
        <f>_xlfn.XLOOKUP(B135,'Crown Aug Uploads '!A:A,'Crown Aug Uploads '!C:C)</f>
        <v>CROW01</v>
      </c>
    </row>
    <row r="136" spans="1:11" hidden="1" x14ac:dyDescent="0.3">
      <c r="A136" s="19" t="s">
        <v>8934</v>
      </c>
      <c r="B136" s="19">
        <v>6042085</v>
      </c>
      <c r="C136" s="19" t="s">
        <v>2965</v>
      </c>
      <c r="D136" s="20">
        <v>3</v>
      </c>
      <c r="E136" s="19" t="s">
        <v>9078</v>
      </c>
      <c r="F136" s="19" t="s">
        <v>8936</v>
      </c>
      <c r="G136" s="19" t="s">
        <v>8937</v>
      </c>
      <c r="H136" s="28">
        <v>45079</v>
      </c>
      <c r="I136" s="19" t="s">
        <v>9084</v>
      </c>
      <c r="J136" s="19" t="s">
        <v>8939</v>
      </c>
      <c r="K136" t="str">
        <f>_xlfn.XLOOKUP(B136,'Crown Aug Uploads '!A:A,'Crown Aug Uploads '!C:C)</f>
        <v>CROW01</v>
      </c>
    </row>
    <row r="137" spans="1:11" hidden="1" x14ac:dyDescent="0.3">
      <c r="A137" s="19" t="s">
        <v>8934</v>
      </c>
      <c r="B137" s="19">
        <v>6042086</v>
      </c>
      <c r="C137" s="19" t="s">
        <v>2966</v>
      </c>
      <c r="D137" s="20">
        <v>3.25</v>
      </c>
      <c r="E137" s="19" t="s">
        <v>9078</v>
      </c>
      <c r="F137" s="19" t="s">
        <v>8936</v>
      </c>
      <c r="G137" s="19" t="s">
        <v>8937</v>
      </c>
      <c r="H137" s="28">
        <v>45079</v>
      </c>
      <c r="I137" s="19" t="s">
        <v>9085</v>
      </c>
      <c r="J137" s="19" t="s">
        <v>8939</v>
      </c>
      <c r="K137" t="str">
        <f>_xlfn.XLOOKUP(B137,'Crown Aug Uploads '!A:A,'Crown Aug Uploads '!C:C)</f>
        <v>CROW01</v>
      </c>
    </row>
    <row r="138" spans="1:11" hidden="1" x14ac:dyDescent="0.3">
      <c r="A138" s="19" t="s">
        <v>8934</v>
      </c>
      <c r="B138" s="19">
        <v>6042087</v>
      </c>
      <c r="C138" s="19" t="s">
        <v>2967</v>
      </c>
      <c r="D138" s="20">
        <v>3.75</v>
      </c>
      <c r="E138" s="19" t="s">
        <v>9078</v>
      </c>
      <c r="F138" s="19" t="s">
        <v>8936</v>
      </c>
      <c r="G138" s="19" t="s">
        <v>8937</v>
      </c>
      <c r="H138" s="28">
        <v>45079</v>
      </c>
      <c r="I138" s="19" t="s">
        <v>9086</v>
      </c>
      <c r="J138" s="19" t="s">
        <v>8939</v>
      </c>
      <c r="K138" t="str">
        <f>_xlfn.XLOOKUP(B138,'Crown Aug Uploads '!A:A,'Crown Aug Uploads '!C:C)</f>
        <v>CROW01</v>
      </c>
    </row>
    <row r="139" spans="1:11" hidden="1" x14ac:dyDescent="0.3">
      <c r="A139" s="19" t="s">
        <v>8934</v>
      </c>
      <c r="B139" s="19">
        <v>6042088</v>
      </c>
      <c r="C139" s="19" t="s">
        <v>2968</v>
      </c>
      <c r="D139" s="20">
        <v>3.75</v>
      </c>
      <c r="E139" s="19" t="s">
        <v>9078</v>
      </c>
      <c r="F139" s="19" t="s">
        <v>8936</v>
      </c>
      <c r="G139" s="19" t="s">
        <v>8937</v>
      </c>
      <c r="H139" s="28">
        <v>45079</v>
      </c>
      <c r="I139" s="19" t="s">
        <v>9087</v>
      </c>
      <c r="J139" s="19" t="s">
        <v>8939</v>
      </c>
      <c r="K139" t="str">
        <f>_xlfn.XLOOKUP(B139,'Crown Aug Uploads '!A:A,'Crown Aug Uploads '!C:C)</f>
        <v>CROW01</v>
      </c>
    </row>
    <row r="140" spans="1:11" hidden="1" x14ac:dyDescent="0.3">
      <c r="A140" s="19" t="s">
        <v>8934</v>
      </c>
      <c r="B140" s="19">
        <v>6042089</v>
      </c>
      <c r="C140" s="19" t="s">
        <v>2969</v>
      </c>
      <c r="D140" s="20">
        <v>4.5</v>
      </c>
      <c r="E140" s="19" t="s">
        <v>9078</v>
      </c>
      <c r="F140" s="19" t="s">
        <v>8936</v>
      </c>
      <c r="G140" s="19" t="s">
        <v>8937</v>
      </c>
      <c r="H140" s="28">
        <v>45079</v>
      </c>
      <c r="I140" s="19" t="s">
        <v>9088</v>
      </c>
      <c r="J140" s="19" t="s">
        <v>8939</v>
      </c>
      <c r="K140" t="str">
        <f>_xlfn.XLOOKUP(B140,'Crown Aug Uploads '!A:A,'Crown Aug Uploads '!C:C)</f>
        <v>CROW01</v>
      </c>
    </row>
    <row r="141" spans="1:11" hidden="1" x14ac:dyDescent="0.3">
      <c r="A141" s="19" t="s">
        <v>8934</v>
      </c>
      <c r="B141" s="19">
        <v>6042090</v>
      </c>
      <c r="C141" s="19" t="s">
        <v>2970</v>
      </c>
      <c r="D141" s="20">
        <v>5.75</v>
      </c>
      <c r="E141" s="19" t="s">
        <v>9078</v>
      </c>
      <c r="F141" s="19" t="s">
        <v>8936</v>
      </c>
      <c r="G141" s="19" t="s">
        <v>8937</v>
      </c>
      <c r="H141" s="28">
        <v>45079</v>
      </c>
      <c r="I141" s="19" t="s">
        <v>9089</v>
      </c>
      <c r="J141" s="19" t="s">
        <v>8939</v>
      </c>
      <c r="K141" t="str">
        <f>_xlfn.XLOOKUP(B141,'Crown Aug Uploads '!A:A,'Crown Aug Uploads '!C:C)</f>
        <v>CROW01</v>
      </c>
    </row>
    <row r="142" spans="1:11" hidden="1" x14ac:dyDescent="0.3">
      <c r="A142" s="19" t="s">
        <v>8934</v>
      </c>
      <c r="B142" s="19">
        <v>6042091</v>
      </c>
      <c r="C142" s="19" t="s">
        <v>2971</v>
      </c>
      <c r="D142" s="20">
        <v>7.25</v>
      </c>
      <c r="E142" s="19" t="s">
        <v>9078</v>
      </c>
      <c r="F142" s="19" t="s">
        <v>8936</v>
      </c>
      <c r="G142" s="19" t="s">
        <v>8937</v>
      </c>
      <c r="H142" s="28">
        <v>45079</v>
      </c>
      <c r="I142" s="19" t="s">
        <v>9090</v>
      </c>
      <c r="J142" s="19" t="s">
        <v>8939</v>
      </c>
      <c r="K142" t="str">
        <f>_xlfn.XLOOKUP(B142,'Crown Aug Uploads '!A:A,'Crown Aug Uploads '!C:C)</f>
        <v>CROW01</v>
      </c>
    </row>
    <row r="143" spans="1:11" hidden="1" x14ac:dyDescent="0.3">
      <c r="A143" s="19" t="s">
        <v>8934</v>
      </c>
      <c r="B143" s="19">
        <v>6042094</v>
      </c>
      <c r="C143" s="19" t="s">
        <v>2974</v>
      </c>
      <c r="D143" s="20">
        <v>8.25</v>
      </c>
      <c r="E143" s="19" t="s">
        <v>9078</v>
      </c>
      <c r="F143" s="19" t="s">
        <v>8936</v>
      </c>
      <c r="G143" s="19" t="s">
        <v>8937</v>
      </c>
      <c r="H143" s="28">
        <v>45079</v>
      </c>
      <c r="I143" s="19" t="s">
        <v>9091</v>
      </c>
      <c r="J143" s="19" t="s">
        <v>8939</v>
      </c>
      <c r="K143" t="str">
        <f>_xlfn.XLOOKUP(B143,'Crown Aug Uploads '!A:A,'Crown Aug Uploads '!C:C)</f>
        <v>CROW01</v>
      </c>
    </row>
    <row r="144" spans="1:11" hidden="1" x14ac:dyDescent="0.3">
      <c r="A144" s="19" t="s">
        <v>8934</v>
      </c>
      <c r="B144" s="19">
        <v>6042097</v>
      </c>
      <c r="C144" s="19" t="s">
        <v>3026</v>
      </c>
      <c r="D144" s="20">
        <v>1.5</v>
      </c>
      <c r="E144" s="19" t="s">
        <v>9078</v>
      </c>
      <c r="F144" s="19" t="s">
        <v>8936</v>
      </c>
      <c r="G144" s="19" t="s">
        <v>8937</v>
      </c>
      <c r="H144" s="28">
        <v>45079</v>
      </c>
      <c r="I144" s="19" t="s">
        <v>9092</v>
      </c>
      <c r="J144" s="19" t="s">
        <v>8939</v>
      </c>
      <c r="K144" t="str">
        <f>_xlfn.XLOOKUP(B144,'Crown Aug Uploads '!A:A,'Crown Aug Uploads '!C:C)</f>
        <v>CROW01</v>
      </c>
    </row>
    <row r="145" spans="1:11" hidden="1" x14ac:dyDescent="0.3">
      <c r="A145" s="19" t="s">
        <v>8934</v>
      </c>
      <c r="B145" s="19">
        <v>6042099</v>
      </c>
      <c r="C145" s="19" t="s">
        <v>3028</v>
      </c>
      <c r="D145" s="20">
        <v>1.5</v>
      </c>
      <c r="E145" s="19" t="s">
        <v>9078</v>
      </c>
      <c r="F145" s="19" t="s">
        <v>8936</v>
      </c>
      <c r="G145" s="19" t="s">
        <v>8937</v>
      </c>
      <c r="H145" s="28">
        <v>45079</v>
      </c>
      <c r="I145" s="19" t="s">
        <v>9093</v>
      </c>
      <c r="J145" s="19" t="s">
        <v>8939</v>
      </c>
      <c r="K145" t="str">
        <f>_xlfn.XLOOKUP(B145,'Crown Aug Uploads '!A:A,'Crown Aug Uploads '!C:C)</f>
        <v>CROW01</v>
      </c>
    </row>
    <row r="146" spans="1:11" hidden="1" x14ac:dyDescent="0.3">
      <c r="A146" s="19" t="s">
        <v>8934</v>
      </c>
      <c r="B146" s="19">
        <v>6042108</v>
      </c>
      <c r="C146" s="19" t="s">
        <v>3037</v>
      </c>
      <c r="D146" s="20">
        <v>3.25</v>
      </c>
      <c r="E146" s="19" t="s">
        <v>9078</v>
      </c>
      <c r="F146" s="19" t="s">
        <v>8936</v>
      </c>
      <c r="G146" s="19" t="s">
        <v>8937</v>
      </c>
      <c r="H146" s="28">
        <v>45079</v>
      </c>
      <c r="I146" s="19" t="s">
        <v>9094</v>
      </c>
      <c r="J146" s="19" t="s">
        <v>8939</v>
      </c>
      <c r="K146" t="str">
        <f>_xlfn.XLOOKUP(B146,'Crown Aug Uploads '!A:A,'Crown Aug Uploads '!C:C)</f>
        <v>CROW01</v>
      </c>
    </row>
    <row r="147" spans="1:11" hidden="1" x14ac:dyDescent="0.3">
      <c r="A147" s="19" t="s">
        <v>8934</v>
      </c>
      <c r="B147" s="19">
        <v>6041853</v>
      </c>
      <c r="C147" s="19" t="s">
        <v>125</v>
      </c>
      <c r="D147" s="20">
        <v>5.25</v>
      </c>
      <c r="E147" s="19" t="s">
        <v>9078</v>
      </c>
      <c r="F147" s="19" t="s">
        <v>8936</v>
      </c>
      <c r="G147" s="19" t="s">
        <v>8937</v>
      </c>
      <c r="H147" s="28">
        <v>45079</v>
      </c>
      <c r="I147" s="19" t="s">
        <v>9095</v>
      </c>
      <c r="J147" s="19" t="s">
        <v>8939</v>
      </c>
      <c r="K147" t="str">
        <f>_xlfn.XLOOKUP(B147,'Crown Aug Uploads '!A:A,'Crown Aug Uploads '!C:C)</f>
        <v>CROW01</v>
      </c>
    </row>
    <row r="148" spans="1:11" hidden="1" x14ac:dyDescent="0.3">
      <c r="A148" s="19" t="s">
        <v>8934</v>
      </c>
      <c r="B148" s="19">
        <v>6059035</v>
      </c>
      <c r="C148" s="19" t="s">
        <v>3077</v>
      </c>
      <c r="D148" s="20">
        <v>4</v>
      </c>
      <c r="E148" s="19" t="s">
        <v>9078</v>
      </c>
      <c r="F148" s="19" t="s">
        <v>8936</v>
      </c>
      <c r="G148" s="19" t="s">
        <v>8937</v>
      </c>
      <c r="H148" s="28">
        <v>45079</v>
      </c>
      <c r="I148" s="19" t="s">
        <v>9096</v>
      </c>
      <c r="J148" s="19" t="s">
        <v>8939</v>
      </c>
      <c r="K148" t="str">
        <f>_xlfn.XLOOKUP(B148,'Crown Aug Uploads '!A:A,'Crown Aug Uploads '!C:C)</f>
        <v>CROW01</v>
      </c>
    </row>
    <row r="149" spans="1:11" hidden="1" x14ac:dyDescent="0.3">
      <c r="A149" s="19" t="s">
        <v>8934</v>
      </c>
      <c r="B149" s="19">
        <v>6059034</v>
      </c>
      <c r="C149" s="19" t="s">
        <v>3154</v>
      </c>
      <c r="D149" s="20">
        <v>6</v>
      </c>
      <c r="E149" s="19" t="s">
        <v>9078</v>
      </c>
      <c r="F149" s="19" t="s">
        <v>8936</v>
      </c>
      <c r="G149" s="19" t="s">
        <v>8937</v>
      </c>
      <c r="H149" s="28">
        <v>45079</v>
      </c>
      <c r="I149" s="19" t="s">
        <v>9097</v>
      </c>
      <c r="J149" s="19" t="s">
        <v>8939</v>
      </c>
      <c r="K149" t="str">
        <f>_xlfn.XLOOKUP(B149,'Crown Aug Uploads '!A:A,'Crown Aug Uploads '!C:C)</f>
        <v>CROW01</v>
      </c>
    </row>
    <row r="150" spans="1:11" hidden="1" x14ac:dyDescent="0.3">
      <c r="A150" s="19" t="s">
        <v>8934</v>
      </c>
      <c r="B150" s="19">
        <v>6055909</v>
      </c>
      <c r="C150" s="19" t="s">
        <v>3186</v>
      </c>
      <c r="D150" s="20">
        <v>7.25</v>
      </c>
      <c r="E150" s="19" t="s">
        <v>9078</v>
      </c>
      <c r="F150" s="19" t="s">
        <v>8936</v>
      </c>
      <c r="G150" s="19" t="s">
        <v>8937</v>
      </c>
      <c r="H150" s="28">
        <v>45079</v>
      </c>
      <c r="I150" s="19" t="s">
        <v>9098</v>
      </c>
      <c r="J150" s="19" t="s">
        <v>8939</v>
      </c>
      <c r="K150" t="str">
        <f>_xlfn.XLOOKUP(B150,'Crown Aug Uploads '!A:A,'Crown Aug Uploads '!C:C)</f>
        <v>CROW01</v>
      </c>
    </row>
    <row r="151" spans="1:11" hidden="1" x14ac:dyDescent="0.3">
      <c r="A151" s="19" t="s">
        <v>8934</v>
      </c>
      <c r="B151" s="19">
        <v>6054641</v>
      </c>
      <c r="C151" s="19" t="s">
        <v>2914</v>
      </c>
      <c r="D151" s="20">
        <v>3.86</v>
      </c>
      <c r="E151" s="19" t="s">
        <v>9078</v>
      </c>
      <c r="F151" s="19" t="s">
        <v>8936</v>
      </c>
      <c r="G151" s="19" t="s">
        <v>8937</v>
      </c>
      <c r="H151" s="28">
        <v>45079</v>
      </c>
      <c r="I151" s="19" t="s">
        <v>9099</v>
      </c>
      <c r="J151" s="19" t="s">
        <v>8939</v>
      </c>
      <c r="K151" t="str">
        <f>_xlfn.XLOOKUP(B151,'Crown Aug Uploads '!A:A,'Crown Aug Uploads '!C:C)</f>
        <v>CROW01</v>
      </c>
    </row>
    <row r="152" spans="1:11" hidden="1" x14ac:dyDescent="0.3">
      <c r="A152" s="19" t="s">
        <v>8934</v>
      </c>
      <c r="B152" s="19">
        <v>6054640</v>
      </c>
      <c r="C152" s="19" t="s">
        <v>2913</v>
      </c>
      <c r="D152" s="20">
        <v>2.21</v>
      </c>
      <c r="E152" s="19" t="s">
        <v>9078</v>
      </c>
      <c r="F152" s="19" t="s">
        <v>8936</v>
      </c>
      <c r="G152" s="19" t="s">
        <v>8937</v>
      </c>
      <c r="H152" s="28">
        <v>45079</v>
      </c>
      <c r="I152" s="19" t="s">
        <v>9100</v>
      </c>
      <c r="J152" s="19" t="s">
        <v>8939</v>
      </c>
      <c r="K152" t="str">
        <f>_xlfn.XLOOKUP(B152,'Crown Aug Uploads '!A:A,'Crown Aug Uploads '!C:C)</f>
        <v>CROW01</v>
      </c>
    </row>
    <row r="153" spans="1:11" hidden="1" x14ac:dyDescent="0.3">
      <c r="A153" s="19" t="s">
        <v>8934</v>
      </c>
      <c r="B153" s="19">
        <v>6054446</v>
      </c>
      <c r="C153" s="19" t="s">
        <v>2909</v>
      </c>
      <c r="D153" s="20">
        <v>7.88</v>
      </c>
      <c r="E153" s="19" t="s">
        <v>9078</v>
      </c>
      <c r="F153" s="19" t="s">
        <v>8936</v>
      </c>
      <c r="G153" s="19" t="s">
        <v>8937</v>
      </c>
      <c r="H153" s="28">
        <v>45079</v>
      </c>
      <c r="I153" s="19" t="s">
        <v>9101</v>
      </c>
      <c r="J153" s="19" t="s">
        <v>8939</v>
      </c>
      <c r="K153" t="str">
        <f>_xlfn.XLOOKUP(B153,'Crown Aug Uploads '!A:A,'Crown Aug Uploads '!C:C)</f>
        <v>CROW01</v>
      </c>
    </row>
    <row r="154" spans="1:11" hidden="1" x14ac:dyDescent="0.3">
      <c r="A154" s="19" t="s">
        <v>8934</v>
      </c>
      <c r="B154" s="19">
        <v>6054440</v>
      </c>
      <c r="C154" s="19" t="s">
        <v>2908</v>
      </c>
      <c r="D154" s="20">
        <v>6.3</v>
      </c>
      <c r="E154" s="19" t="s">
        <v>9078</v>
      </c>
      <c r="F154" s="19" t="s">
        <v>8936</v>
      </c>
      <c r="G154" s="19" t="s">
        <v>8937</v>
      </c>
      <c r="H154" s="28">
        <v>45079</v>
      </c>
      <c r="I154" s="19" t="s">
        <v>9102</v>
      </c>
      <c r="J154" s="19" t="s">
        <v>8939</v>
      </c>
      <c r="K154" t="str">
        <f>_xlfn.XLOOKUP(B154,'Crown Aug Uploads '!A:A,'Crown Aug Uploads '!C:C)</f>
        <v>CROW01</v>
      </c>
    </row>
    <row r="155" spans="1:11" hidden="1" x14ac:dyDescent="0.3">
      <c r="A155" s="19" t="s">
        <v>8934</v>
      </c>
      <c r="B155" s="19">
        <v>6051705</v>
      </c>
      <c r="C155" s="19" t="s">
        <v>127</v>
      </c>
      <c r="D155" s="20">
        <v>6.3</v>
      </c>
      <c r="E155" s="19" t="s">
        <v>9078</v>
      </c>
      <c r="F155" s="19" t="s">
        <v>8936</v>
      </c>
      <c r="G155" s="19" t="s">
        <v>8937</v>
      </c>
      <c r="H155" s="28">
        <v>45079</v>
      </c>
      <c r="I155" s="19" t="s">
        <v>9103</v>
      </c>
      <c r="J155" s="19" t="s">
        <v>8939</v>
      </c>
      <c r="K155" t="str">
        <f>_xlfn.XLOOKUP(B155,'Crown Aug Uploads '!A:A,'Crown Aug Uploads '!C:C)</f>
        <v>CROW01</v>
      </c>
    </row>
    <row r="156" spans="1:11" hidden="1" x14ac:dyDescent="0.3">
      <c r="A156" s="19" t="s">
        <v>8934</v>
      </c>
      <c r="B156" s="19">
        <v>6048365</v>
      </c>
      <c r="C156" s="19" t="s">
        <v>128</v>
      </c>
      <c r="D156" s="20">
        <v>20.48</v>
      </c>
      <c r="E156" s="19" t="s">
        <v>9078</v>
      </c>
      <c r="F156" s="19" t="s">
        <v>8936</v>
      </c>
      <c r="G156" s="19" t="s">
        <v>8937</v>
      </c>
      <c r="H156" s="28">
        <v>45079</v>
      </c>
      <c r="I156" s="19" t="s">
        <v>9104</v>
      </c>
      <c r="J156" s="19" t="s">
        <v>8939</v>
      </c>
      <c r="K156" t="str">
        <f>_xlfn.XLOOKUP(B156,'Crown Aug Uploads '!A:A,'Crown Aug Uploads '!C:C)</f>
        <v>CROW01</v>
      </c>
    </row>
    <row r="157" spans="1:11" hidden="1" x14ac:dyDescent="0.3">
      <c r="A157" s="19" t="s">
        <v>8934</v>
      </c>
      <c r="B157" s="19">
        <v>6047350</v>
      </c>
      <c r="C157" s="19" t="s">
        <v>2856</v>
      </c>
      <c r="D157" s="20">
        <v>4.33</v>
      </c>
      <c r="E157" s="19" t="s">
        <v>9078</v>
      </c>
      <c r="F157" s="19" t="s">
        <v>8936</v>
      </c>
      <c r="G157" s="19" t="s">
        <v>8937</v>
      </c>
      <c r="H157" s="28">
        <v>45079</v>
      </c>
      <c r="I157" s="19" t="s">
        <v>9105</v>
      </c>
      <c r="J157" s="19" t="s">
        <v>8939</v>
      </c>
      <c r="K157" t="str">
        <f>_xlfn.XLOOKUP(B157,'Crown Aug Uploads '!A:A,'Crown Aug Uploads '!C:C)</f>
        <v>CROW01</v>
      </c>
    </row>
    <row r="158" spans="1:11" hidden="1" x14ac:dyDescent="0.3">
      <c r="A158" s="19" t="s">
        <v>8934</v>
      </c>
      <c r="B158" s="19">
        <v>6047348</v>
      </c>
      <c r="C158" s="19" t="s">
        <v>129</v>
      </c>
      <c r="D158" s="20">
        <v>4.2</v>
      </c>
      <c r="E158" s="19" t="s">
        <v>9078</v>
      </c>
      <c r="F158" s="19" t="s">
        <v>8936</v>
      </c>
      <c r="G158" s="19" t="s">
        <v>8937</v>
      </c>
      <c r="H158" s="28">
        <v>45079</v>
      </c>
      <c r="I158" s="19" t="s">
        <v>9106</v>
      </c>
      <c r="J158" s="19" t="s">
        <v>8939</v>
      </c>
      <c r="K158" t="str">
        <f>_xlfn.XLOOKUP(B158,'Crown Aug Uploads '!A:A,'Crown Aug Uploads '!C:C)</f>
        <v>CROW01</v>
      </c>
    </row>
    <row r="159" spans="1:11" hidden="1" x14ac:dyDescent="0.3">
      <c r="A159" s="19" t="s">
        <v>8934</v>
      </c>
      <c r="B159" s="19">
        <v>6047196</v>
      </c>
      <c r="C159" s="19" t="s">
        <v>130</v>
      </c>
      <c r="D159" s="20">
        <v>12.6</v>
      </c>
      <c r="E159" s="19" t="s">
        <v>9078</v>
      </c>
      <c r="F159" s="19" t="s">
        <v>8936</v>
      </c>
      <c r="G159" s="19" t="s">
        <v>8937</v>
      </c>
      <c r="H159" s="28">
        <v>45079</v>
      </c>
      <c r="I159" s="19" t="s">
        <v>9107</v>
      </c>
      <c r="J159" s="19" t="s">
        <v>8939</v>
      </c>
      <c r="K159" t="str">
        <f>_xlfn.XLOOKUP(B159,'Crown Aug Uploads '!A:A,'Crown Aug Uploads '!C:C)</f>
        <v>CROW01</v>
      </c>
    </row>
    <row r="160" spans="1:11" hidden="1" x14ac:dyDescent="0.3">
      <c r="A160" s="19" t="s">
        <v>8934</v>
      </c>
      <c r="B160" s="19">
        <v>6042112</v>
      </c>
      <c r="C160" s="19" t="s">
        <v>3041</v>
      </c>
      <c r="D160" s="20">
        <v>1.2</v>
      </c>
      <c r="E160" s="19" t="s">
        <v>9078</v>
      </c>
      <c r="F160" s="19" t="s">
        <v>8936</v>
      </c>
      <c r="G160" s="19" t="s">
        <v>8937</v>
      </c>
      <c r="H160" s="28">
        <v>45079</v>
      </c>
      <c r="I160" s="19" t="s">
        <v>9108</v>
      </c>
      <c r="J160" s="19" t="s">
        <v>8939</v>
      </c>
      <c r="K160" t="str">
        <f>_xlfn.XLOOKUP(B160,'Crown Aug Uploads '!A:A,'Crown Aug Uploads '!C:C)</f>
        <v>CROW01</v>
      </c>
    </row>
    <row r="161" spans="1:11" hidden="1" x14ac:dyDescent="0.3">
      <c r="A161" s="19" t="s">
        <v>8934</v>
      </c>
      <c r="B161" s="19">
        <v>6042110</v>
      </c>
      <c r="C161" s="19" t="s">
        <v>3039</v>
      </c>
      <c r="D161" s="20">
        <v>5.75</v>
      </c>
      <c r="E161" s="19" t="s">
        <v>9078</v>
      </c>
      <c r="F161" s="19" t="s">
        <v>8936</v>
      </c>
      <c r="G161" s="19" t="s">
        <v>8937</v>
      </c>
      <c r="H161" s="28">
        <v>45079</v>
      </c>
      <c r="I161" s="19" t="s">
        <v>9109</v>
      </c>
      <c r="J161" s="19" t="s">
        <v>8939</v>
      </c>
      <c r="K161" t="str">
        <f>_xlfn.XLOOKUP(B161,'Crown Aug Uploads '!A:A,'Crown Aug Uploads '!C:C)</f>
        <v>CROW01</v>
      </c>
    </row>
    <row r="162" spans="1:11" hidden="1" x14ac:dyDescent="0.3">
      <c r="A162" s="19" t="s">
        <v>8934</v>
      </c>
      <c r="B162" s="19">
        <v>6042109</v>
      </c>
      <c r="C162" s="19" t="s">
        <v>3038</v>
      </c>
      <c r="D162" s="20">
        <v>2</v>
      </c>
      <c r="E162" s="19" t="s">
        <v>9078</v>
      </c>
      <c r="F162" s="19" t="s">
        <v>8936</v>
      </c>
      <c r="G162" s="19" t="s">
        <v>8937</v>
      </c>
      <c r="H162" s="28">
        <v>45079</v>
      </c>
      <c r="I162" s="19" t="s">
        <v>9110</v>
      </c>
      <c r="J162" s="19" t="s">
        <v>8939</v>
      </c>
      <c r="K162" t="str">
        <f>_xlfn.XLOOKUP(B162,'Crown Aug Uploads '!A:A,'Crown Aug Uploads '!C:C)</f>
        <v>CROW01</v>
      </c>
    </row>
    <row r="163" spans="1:11" hidden="1" x14ac:dyDescent="0.3">
      <c r="A163" s="19" t="s">
        <v>8934</v>
      </c>
      <c r="B163" s="19">
        <v>6041849</v>
      </c>
      <c r="C163" s="19" t="s">
        <v>126</v>
      </c>
      <c r="D163" s="20">
        <v>7.89</v>
      </c>
      <c r="E163" s="19" t="s">
        <v>9078</v>
      </c>
      <c r="F163" s="19" t="s">
        <v>8936</v>
      </c>
      <c r="G163" s="19" t="s">
        <v>8937</v>
      </c>
      <c r="H163" s="28">
        <v>45079</v>
      </c>
      <c r="I163" s="19" t="s">
        <v>9111</v>
      </c>
      <c r="J163" s="19" t="s">
        <v>8939</v>
      </c>
      <c r="K163" t="str">
        <f>_xlfn.XLOOKUP(B163,'Crown Aug Uploads '!A:A,'Crown Aug Uploads '!C:C)</f>
        <v>CROW01</v>
      </c>
    </row>
    <row r="164" spans="1:11" hidden="1" x14ac:dyDescent="0.3">
      <c r="A164" s="19" t="s">
        <v>8934</v>
      </c>
      <c r="B164" s="19">
        <v>6059822</v>
      </c>
      <c r="C164" s="19" t="s">
        <v>3546</v>
      </c>
      <c r="D164" s="20">
        <v>52.5</v>
      </c>
      <c r="E164" s="19" t="s">
        <v>9112</v>
      </c>
      <c r="F164" s="19" t="s">
        <v>8936</v>
      </c>
      <c r="G164" s="19" t="s">
        <v>8937</v>
      </c>
      <c r="H164" s="28">
        <v>45079</v>
      </c>
      <c r="I164" s="19" t="s">
        <v>9113</v>
      </c>
      <c r="J164" s="19" t="s">
        <v>8939</v>
      </c>
      <c r="K164" t="str">
        <f>_xlfn.XLOOKUP(B164,'Crown Aug Uploads '!A:A,'Crown Aug Uploads '!C:C)</f>
        <v>CROW01</v>
      </c>
    </row>
    <row r="165" spans="1:11" hidden="1" x14ac:dyDescent="0.3">
      <c r="A165" s="19" t="s">
        <v>8934</v>
      </c>
      <c r="B165" s="19">
        <v>6059821</v>
      </c>
      <c r="C165" s="19" t="s">
        <v>3547</v>
      </c>
      <c r="D165" s="20">
        <v>26.25</v>
      </c>
      <c r="E165" s="19" t="s">
        <v>9112</v>
      </c>
      <c r="F165" s="19" t="s">
        <v>8936</v>
      </c>
      <c r="G165" s="19" t="s">
        <v>8937</v>
      </c>
      <c r="H165" s="28">
        <v>45079</v>
      </c>
      <c r="I165" s="19" t="s">
        <v>9114</v>
      </c>
      <c r="J165" s="19" t="s">
        <v>8939</v>
      </c>
      <c r="K165" t="str">
        <f>_xlfn.XLOOKUP(B165,'Crown Aug Uploads '!A:A,'Crown Aug Uploads '!C:C)</f>
        <v>CROW01</v>
      </c>
    </row>
    <row r="166" spans="1:11" hidden="1" x14ac:dyDescent="0.3">
      <c r="A166" s="19" t="s">
        <v>8934</v>
      </c>
      <c r="B166" s="19">
        <v>6056054</v>
      </c>
      <c r="C166" s="19" t="s">
        <v>4838</v>
      </c>
      <c r="D166" s="20">
        <v>57.75</v>
      </c>
      <c r="E166" s="19" t="s">
        <v>9112</v>
      </c>
      <c r="F166" s="19" t="s">
        <v>8936</v>
      </c>
      <c r="G166" s="19" t="s">
        <v>8937</v>
      </c>
      <c r="H166" s="28">
        <v>45079</v>
      </c>
      <c r="I166" s="19" t="s">
        <v>9115</v>
      </c>
      <c r="J166" s="19" t="s">
        <v>8939</v>
      </c>
      <c r="K166" t="str">
        <f>_xlfn.XLOOKUP(B166,'Crown Aug Uploads '!A:A,'Crown Aug Uploads '!C:C)</f>
        <v>CROW01</v>
      </c>
    </row>
    <row r="167" spans="1:11" hidden="1" x14ac:dyDescent="0.3">
      <c r="A167" s="19" t="s">
        <v>8934</v>
      </c>
      <c r="B167" s="19">
        <v>6056053</v>
      </c>
      <c r="C167" s="19" t="s">
        <v>4837</v>
      </c>
      <c r="D167" s="20">
        <v>23.1</v>
      </c>
      <c r="E167" s="19" t="s">
        <v>9112</v>
      </c>
      <c r="F167" s="19" t="s">
        <v>8936</v>
      </c>
      <c r="G167" s="19" t="s">
        <v>8937</v>
      </c>
      <c r="H167" s="28">
        <v>45079</v>
      </c>
      <c r="I167" s="19" t="s">
        <v>9116</v>
      </c>
      <c r="J167" s="19" t="s">
        <v>8939</v>
      </c>
      <c r="K167" t="str">
        <f>_xlfn.XLOOKUP(B167,'Crown Aug Uploads '!A:A,'Crown Aug Uploads '!C:C)</f>
        <v>CROW01</v>
      </c>
    </row>
    <row r="168" spans="1:11" hidden="1" x14ac:dyDescent="0.3">
      <c r="A168" s="19" t="s">
        <v>8934</v>
      </c>
      <c r="B168" s="19">
        <v>6046765</v>
      </c>
      <c r="C168" s="19" t="s">
        <v>4986</v>
      </c>
      <c r="D168" s="20">
        <v>58.28</v>
      </c>
      <c r="E168" s="19" t="s">
        <v>9112</v>
      </c>
      <c r="F168" s="19" t="s">
        <v>8936</v>
      </c>
      <c r="G168" s="19" t="s">
        <v>8937</v>
      </c>
      <c r="H168" s="28">
        <v>45079</v>
      </c>
      <c r="I168" s="19" t="s">
        <v>9117</v>
      </c>
      <c r="J168" s="19" t="s">
        <v>8939</v>
      </c>
      <c r="K168" t="str">
        <f>_xlfn.XLOOKUP(B168,'Crown Aug Uploads '!A:A,'Crown Aug Uploads '!C:C)</f>
        <v>CROW01</v>
      </c>
    </row>
    <row r="169" spans="1:11" hidden="1" x14ac:dyDescent="0.3">
      <c r="A169" s="19" t="s">
        <v>8934</v>
      </c>
      <c r="B169" s="19">
        <v>6046764</v>
      </c>
      <c r="C169" s="19" t="s">
        <v>4985</v>
      </c>
      <c r="D169" s="20">
        <v>25.2</v>
      </c>
      <c r="E169" s="19" t="s">
        <v>9112</v>
      </c>
      <c r="F169" s="19" t="s">
        <v>8936</v>
      </c>
      <c r="G169" s="19" t="s">
        <v>8937</v>
      </c>
      <c r="H169" s="28">
        <v>45079</v>
      </c>
      <c r="I169" s="19" t="s">
        <v>9118</v>
      </c>
      <c r="J169" s="19" t="s">
        <v>8939</v>
      </c>
      <c r="K169" t="str">
        <f>_xlfn.XLOOKUP(B169,'Crown Aug Uploads '!A:A,'Crown Aug Uploads '!C:C)</f>
        <v>CROW01</v>
      </c>
    </row>
    <row r="170" spans="1:11" hidden="1" x14ac:dyDescent="0.3">
      <c r="A170" s="19" t="s">
        <v>8934</v>
      </c>
      <c r="B170" s="19">
        <v>6041335</v>
      </c>
      <c r="C170" s="19" t="s">
        <v>164</v>
      </c>
      <c r="D170" s="20">
        <v>42.49</v>
      </c>
      <c r="E170" s="19" t="s">
        <v>9112</v>
      </c>
      <c r="F170" s="19" t="s">
        <v>8936</v>
      </c>
      <c r="G170" s="19" t="s">
        <v>8937</v>
      </c>
      <c r="H170" s="28">
        <v>45079</v>
      </c>
      <c r="I170" s="19" t="s">
        <v>9119</v>
      </c>
      <c r="J170" s="19" t="s">
        <v>8939</v>
      </c>
      <c r="K170" t="str">
        <f>_xlfn.XLOOKUP(B170,'Crown Aug Uploads '!A:A,'Crown Aug Uploads '!C:C)</f>
        <v>CROW01</v>
      </c>
    </row>
    <row r="171" spans="1:11" hidden="1" x14ac:dyDescent="0.3">
      <c r="A171" s="19" t="s">
        <v>8934</v>
      </c>
      <c r="B171" s="19">
        <v>6041250</v>
      </c>
      <c r="C171" s="19" t="s">
        <v>162</v>
      </c>
      <c r="D171" s="20">
        <v>12.95</v>
      </c>
      <c r="E171" s="19" t="s">
        <v>9112</v>
      </c>
      <c r="F171" s="19" t="s">
        <v>8936</v>
      </c>
      <c r="G171" s="19" t="s">
        <v>8937</v>
      </c>
      <c r="H171" s="28">
        <v>45079</v>
      </c>
      <c r="I171" s="19" t="s">
        <v>9120</v>
      </c>
      <c r="J171" s="19" t="s">
        <v>8939</v>
      </c>
      <c r="K171" t="str">
        <f>_xlfn.XLOOKUP(B171,'Crown Aug Uploads '!A:A,'Crown Aug Uploads '!C:C)</f>
        <v>CROW01</v>
      </c>
    </row>
    <row r="172" spans="1:11" hidden="1" x14ac:dyDescent="0.3">
      <c r="A172" s="19" t="s">
        <v>8934</v>
      </c>
      <c r="B172" s="19">
        <v>6041248</v>
      </c>
      <c r="C172" s="19" t="s">
        <v>161</v>
      </c>
      <c r="D172" s="20">
        <v>8.14</v>
      </c>
      <c r="E172" s="19" t="s">
        <v>9112</v>
      </c>
      <c r="F172" s="19" t="s">
        <v>8936</v>
      </c>
      <c r="G172" s="19" t="s">
        <v>8937</v>
      </c>
      <c r="H172" s="28">
        <v>45079</v>
      </c>
      <c r="I172" s="19" t="s">
        <v>9121</v>
      </c>
      <c r="J172" s="19" t="s">
        <v>8939</v>
      </c>
      <c r="K172" t="str">
        <f>_xlfn.XLOOKUP(B172,'Crown Aug Uploads '!A:A,'Crown Aug Uploads '!C:C)</f>
        <v>CROW01</v>
      </c>
    </row>
    <row r="173" spans="1:11" hidden="1" x14ac:dyDescent="0.3">
      <c r="A173" s="19" t="s">
        <v>8934</v>
      </c>
      <c r="B173" s="19">
        <v>6041211</v>
      </c>
      <c r="C173" s="19" t="s">
        <v>160</v>
      </c>
      <c r="D173" s="20">
        <v>83.23</v>
      </c>
      <c r="E173" s="19" t="s">
        <v>9112</v>
      </c>
      <c r="F173" s="19" t="s">
        <v>8936</v>
      </c>
      <c r="G173" s="19" t="s">
        <v>8937</v>
      </c>
      <c r="H173" s="28">
        <v>45079</v>
      </c>
      <c r="I173" s="19" t="s">
        <v>9122</v>
      </c>
      <c r="J173" s="19" t="s">
        <v>8939</v>
      </c>
      <c r="K173" t="str">
        <f>_xlfn.XLOOKUP(B173,'Crown Aug Uploads '!A:A,'Crown Aug Uploads '!C:C)</f>
        <v>CROW01</v>
      </c>
    </row>
    <row r="174" spans="1:11" hidden="1" x14ac:dyDescent="0.3">
      <c r="A174" s="19" t="s">
        <v>8934</v>
      </c>
      <c r="B174" s="19">
        <v>6041190</v>
      </c>
      <c r="C174" s="19" t="s">
        <v>159</v>
      </c>
      <c r="D174" s="20">
        <v>78.39</v>
      </c>
      <c r="E174" s="19" t="s">
        <v>9112</v>
      </c>
      <c r="F174" s="19" t="s">
        <v>8936</v>
      </c>
      <c r="G174" s="19" t="s">
        <v>8937</v>
      </c>
      <c r="H174" s="28">
        <v>45079</v>
      </c>
      <c r="I174" s="19" t="s">
        <v>9123</v>
      </c>
      <c r="J174" s="19" t="s">
        <v>8939</v>
      </c>
      <c r="K174" t="str">
        <f>_xlfn.XLOOKUP(B174,'Crown Aug Uploads '!A:A,'Crown Aug Uploads '!C:C)</f>
        <v>CROW01</v>
      </c>
    </row>
    <row r="175" spans="1:11" hidden="1" x14ac:dyDescent="0.3">
      <c r="A175" s="19" t="s">
        <v>8934</v>
      </c>
      <c r="B175" s="19">
        <v>6040606</v>
      </c>
      <c r="C175" s="19" t="s">
        <v>148</v>
      </c>
      <c r="D175" s="20">
        <v>80</v>
      </c>
      <c r="E175" s="19" t="s">
        <v>9112</v>
      </c>
      <c r="F175" s="19" t="s">
        <v>8936</v>
      </c>
      <c r="G175" s="19" t="s">
        <v>8937</v>
      </c>
      <c r="H175" s="28">
        <v>45079</v>
      </c>
      <c r="I175" s="19" t="s">
        <v>9124</v>
      </c>
      <c r="J175" s="19" t="s">
        <v>8939</v>
      </c>
      <c r="K175" t="str">
        <f>_xlfn.XLOOKUP(B175,'Crown Aug Uploads '!A:A,'Crown Aug Uploads '!C:C)</f>
        <v>CROW01</v>
      </c>
    </row>
    <row r="176" spans="1:11" hidden="1" x14ac:dyDescent="0.3">
      <c r="A176" s="19" t="s">
        <v>8934</v>
      </c>
      <c r="B176" s="19">
        <v>6041043</v>
      </c>
      <c r="C176" s="19" t="s">
        <v>4529</v>
      </c>
      <c r="D176" s="20">
        <v>26.71</v>
      </c>
      <c r="E176" s="19" t="s">
        <v>9112</v>
      </c>
      <c r="F176" s="19" t="s">
        <v>8936</v>
      </c>
      <c r="G176" s="19" t="s">
        <v>8937</v>
      </c>
      <c r="H176" s="28">
        <v>45079</v>
      </c>
      <c r="I176" s="19" t="s">
        <v>9125</v>
      </c>
      <c r="J176" s="19" t="s">
        <v>8939</v>
      </c>
      <c r="K176" t="str">
        <f>_xlfn.XLOOKUP(B176,'Crown Aug Uploads '!A:A,'Crown Aug Uploads '!C:C)</f>
        <v>CROW01</v>
      </c>
    </row>
    <row r="177" spans="1:11" hidden="1" x14ac:dyDescent="0.3">
      <c r="A177" s="19" t="s">
        <v>8934</v>
      </c>
      <c r="B177" s="19">
        <v>6041044</v>
      </c>
      <c r="C177" s="19" t="s">
        <v>4530</v>
      </c>
      <c r="D177" s="20">
        <v>17.850000000000001</v>
      </c>
      <c r="E177" s="19" t="s">
        <v>9112</v>
      </c>
      <c r="F177" s="19" t="s">
        <v>8936</v>
      </c>
      <c r="G177" s="19" t="s">
        <v>8937</v>
      </c>
      <c r="H177" s="28">
        <v>45079</v>
      </c>
      <c r="I177" s="19" t="s">
        <v>9126</v>
      </c>
      <c r="J177" s="19" t="s">
        <v>8939</v>
      </c>
      <c r="K177" t="str">
        <f>_xlfn.XLOOKUP(B177,'Crown Aug Uploads '!A:A,'Crown Aug Uploads '!C:C)</f>
        <v>CROW01</v>
      </c>
    </row>
    <row r="178" spans="1:11" hidden="1" x14ac:dyDescent="0.3">
      <c r="A178" s="19" t="s">
        <v>8934</v>
      </c>
      <c r="B178" s="19">
        <v>6041045</v>
      </c>
      <c r="C178" s="19" t="s">
        <v>4531</v>
      </c>
      <c r="D178" s="20">
        <v>19.75</v>
      </c>
      <c r="E178" s="19" t="s">
        <v>9112</v>
      </c>
      <c r="F178" s="19" t="s">
        <v>8936</v>
      </c>
      <c r="G178" s="19" t="s">
        <v>8937</v>
      </c>
      <c r="H178" s="28">
        <v>45079</v>
      </c>
      <c r="I178" s="19" t="s">
        <v>9127</v>
      </c>
      <c r="J178" s="19" t="s">
        <v>8939</v>
      </c>
      <c r="K178" t="str">
        <f>_xlfn.XLOOKUP(B178,'Crown Aug Uploads '!A:A,'Crown Aug Uploads '!C:C)</f>
        <v>CROW01</v>
      </c>
    </row>
    <row r="179" spans="1:11" hidden="1" x14ac:dyDescent="0.3">
      <c r="A179" s="19" t="s">
        <v>8934</v>
      </c>
      <c r="B179" s="19">
        <v>6041046</v>
      </c>
      <c r="C179" s="19" t="s">
        <v>4532</v>
      </c>
      <c r="D179" s="20">
        <v>12.41</v>
      </c>
      <c r="E179" s="19" t="s">
        <v>9112</v>
      </c>
      <c r="F179" s="19" t="s">
        <v>8936</v>
      </c>
      <c r="G179" s="19" t="s">
        <v>8937</v>
      </c>
      <c r="H179" s="28">
        <v>45079</v>
      </c>
      <c r="I179" s="19" t="s">
        <v>9128</v>
      </c>
      <c r="J179" s="19" t="s">
        <v>8939</v>
      </c>
      <c r="K179" t="str">
        <f>_xlfn.XLOOKUP(B179,'Crown Aug Uploads '!A:A,'Crown Aug Uploads '!C:C)</f>
        <v>CROW01</v>
      </c>
    </row>
    <row r="180" spans="1:11" hidden="1" x14ac:dyDescent="0.3">
      <c r="A180" s="19" t="s">
        <v>8934</v>
      </c>
      <c r="B180" s="19">
        <v>6041047</v>
      </c>
      <c r="C180" s="19" t="s">
        <v>4533</v>
      </c>
      <c r="D180" s="20">
        <v>12</v>
      </c>
      <c r="E180" s="19" t="s">
        <v>9112</v>
      </c>
      <c r="F180" s="19" t="s">
        <v>8936</v>
      </c>
      <c r="G180" s="19" t="s">
        <v>8937</v>
      </c>
      <c r="H180" s="28">
        <v>45079</v>
      </c>
      <c r="I180" s="19" t="s">
        <v>9129</v>
      </c>
      <c r="J180" s="19" t="s">
        <v>8939</v>
      </c>
      <c r="K180" t="str">
        <f>_xlfn.XLOOKUP(B180,'Crown Aug Uploads '!A:A,'Crown Aug Uploads '!C:C)</f>
        <v>CROW01</v>
      </c>
    </row>
    <row r="181" spans="1:11" hidden="1" x14ac:dyDescent="0.3">
      <c r="A181" s="19" t="s">
        <v>8934</v>
      </c>
      <c r="B181" s="19">
        <v>6041052</v>
      </c>
      <c r="C181" s="19" t="s">
        <v>149</v>
      </c>
      <c r="D181" s="20">
        <v>47.79</v>
      </c>
      <c r="E181" s="19" t="s">
        <v>9112</v>
      </c>
      <c r="F181" s="19" t="s">
        <v>8936</v>
      </c>
      <c r="G181" s="19" t="s">
        <v>8937</v>
      </c>
      <c r="H181" s="28">
        <v>45079</v>
      </c>
      <c r="I181" s="19" t="s">
        <v>9130</v>
      </c>
      <c r="J181" s="19" t="s">
        <v>8939</v>
      </c>
      <c r="K181" t="str">
        <f>_xlfn.XLOOKUP(B181,'Crown Aug Uploads '!A:A,'Crown Aug Uploads '!C:C)</f>
        <v>CROW01</v>
      </c>
    </row>
    <row r="182" spans="1:11" hidden="1" x14ac:dyDescent="0.3">
      <c r="A182" s="19" t="s">
        <v>8934</v>
      </c>
      <c r="B182" s="19">
        <v>6041053</v>
      </c>
      <c r="C182" s="19" t="s">
        <v>150</v>
      </c>
      <c r="D182" s="20">
        <v>24.84</v>
      </c>
      <c r="E182" s="19" t="s">
        <v>9112</v>
      </c>
      <c r="F182" s="19" t="s">
        <v>8936</v>
      </c>
      <c r="G182" s="19" t="s">
        <v>8937</v>
      </c>
      <c r="H182" s="28">
        <v>45079</v>
      </c>
      <c r="I182" s="19" t="s">
        <v>9131</v>
      </c>
      <c r="J182" s="19" t="s">
        <v>8939</v>
      </c>
      <c r="K182" t="str">
        <f>_xlfn.XLOOKUP(B182,'Crown Aug Uploads '!A:A,'Crown Aug Uploads '!C:C)</f>
        <v>CROW01</v>
      </c>
    </row>
    <row r="183" spans="1:11" hidden="1" x14ac:dyDescent="0.3">
      <c r="A183" s="19" t="s">
        <v>8934</v>
      </c>
      <c r="B183" s="19">
        <v>6041054</v>
      </c>
      <c r="C183" s="19" t="s">
        <v>151</v>
      </c>
      <c r="D183" s="20">
        <v>10.5</v>
      </c>
      <c r="E183" s="19" t="s">
        <v>9112</v>
      </c>
      <c r="F183" s="19" t="s">
        <v>8936</v>
      </c>
      <c r="G183" s="19" t="s">
        <v>8937</v>
      </c>
      <c r="H183" s="28">
        <v>45079</v>
      </c>
      <c r="I183" s="19" t="s">
        <v>9132</v>
      </c>
      <c r="J183" s="19" t="s">
        <v>8939</v>
      </c>
      <c r="K183" t="str">
        <f>_xlfn.XLOOKUP(B183,'Crown Aug Uploads '!A:A,'Crown Aug Uploads '!C:C)</f>
        <v>CROW01</v>
      </c>
    </row>
    <row r="184" spans="1:11" hidden="1" x14ac:dyDescent="0.3">
      <c r="A184" s="19" t="s">
        <v>8934</v>
      </c>
      <c r="B184" s="19">
        <v>6041055</v>
      </c>
      <c r="C184" s="19" t="s">
        <v>4500</v>
      </c>
      <c r="D184" s="20">
        <v>77.290000000000006</v>
      </c>
      <c r="E184" s="19" t="s">
        <v>9112</v>
      </c>
      <c r="F184" s="19" t="s">
        <v>8936</v>
      </c>
      <c r="G184" s="19" t="s">
        <v>8937</v>
      </c>
      <c r="H184" s="28">
        <v>45079</v>
      </c>
      <c r="I184" s="19" t="s">
        <v>9133</v>
      </c>
      <c r="J184" s="19" t="s">
        <v>8939</v>
      </c>
      <c r="K184" t="str">
        <f>_xlfn.XLOOKUP(B184,'Crown Aug Uploads '!A:A,'Crown Aug Uploads '!C:C)</f>
        <v>CROW01</v>
      </c>
    </row>
    <row r="185" spans="1:11" hidden="1" x14ac:dyDescent="0.3">
      <c r="A185" s="19" t="s">
        <v>8934</v>
      </c>
      <c r="B185" s="19">
        <v>6041056</v>
      </c>
      <c r="C185" s="19" t="s">
        <v>4501</v>
      </c>
      <c r="D185" s="20">
        <v>40.64</v>
      </c>
      <c r="E185" s="19" t="s">
        <v>9112</v>
      </c>
      <c r="F185" s="19" t="s">
        <v>8936</v>
      </c>
      <c r="G185" s="19" t="s">
        <v>8937</v>
      </c>
      <c r="H185" s="28">
        <v>45079</v>
      </c>
      <c r="I185" s="19" t="s">
        <v>9134</v>
      </c>
      <c r="J185" s="19" t="s">
        <v>8939</v>
      </c>
      <c r="K185" t="str">
        <f>_xlfn.XLOOKUP(B185,'Crown Aug Uploads '!A:A,'Crown Aug Uploads '!C:C)</f>
        <v>CROW01</v>
      </c>
    </row>
    <row r="186" spans="1:11" hidden="1" x14ac:dyDescent="0.3">
      <c r="A186" s="19" t="s">
        <v>8934</v>
      </c>
      <c r="B186" s="19">
        <v>6041057</v>
      </c>
      <c r="C186" s="19" t="s">
        <v>4502</v>
      </c>
      <c r="D186" s="20">
        <v>13.68</v>
      </c>
      <c r="E186" s="19" t="s">
        <v>9112</v>
      </c>
      <c r="F186" s="19" t="s">
        <v>8936</v>
      </c>
      <c r="G186" s="19" t="s">
        <v>8937</v>
      </c>
      <c r="H186" s="28">
        <v>45079</v>
      </c>
      <c r="I186" s="19" t="s">
        <v>9135</v>
      </c>
      <c r="J186" s="19" t="s">
        <v>8939</v>
      </c>
      <c r="K186" t="str">
        <f>_xlfn.XLOOKUP(B186,'Crown Aug Uploads '!A:A,'Crown Aug Uploads '!C:C)</f>
        <v>CROW01</v>
      </c>
    </row>
    <row r="187" spans="1:11" hidden="1" x14ac:dyDescent="0.3">
      <c r="A187" s="19" t="s">
        <v>8934</v>
      </c>
      <c r="B187" s="19">
        <v>6041058</v>
      </c>
      <c r="C187" s="19" t="s">
        <v>4503</v>
      </c>
      <c r="D187" s="20">
        <v>14</v>
      </c>
      <c r="E187" s="19" t="s">
        <v>9112</v>
      </c>
      <c r="F187" s="19" t="s">
        <v>8936</v>
      </c>
      <c r="G187" s="19" t="s">
        <v>8937</v>
      </c>
      <c r="H187" s="28">
        <v>45079</v>
      </c>
      <c r="I187" s="19" t="s">
        <v>9136</v>
      </c>
      <c r="J187" s="19" t="s">
        <v>8939</v>
      </c>
      <c r="K187" t="str">
        <f>_xlfn.XLOOKUP(B187,'Crown Aug Uploads '!A:A,'Crown Aug Uploads '!C:C)</f>
        <v>CROW01</v>
      </c>
    </row>
    <row r="188" spans="1:11" hidden="1" x14ac:dyDescent="0.3">
      <c r="A188" s="19" t="s">
        <v>8934</v>
      </c>
      <c r="B188" s="19">
        <v>6041059</v>
      </c>
      <c r="C188" s="19" t="s">
        <v>4504</v>
      </c>
      <c r="D188" s="20">
        <v>47.66</v>
      </c>
      <c r="E188" s="19" t="s">
        <v>9112</v>
      </c>
      <c r="F188" s="19" t="s">
        <v>8936</v>
      </c>
      <c r="G188" s="19" t="s">
        <v>8937</v>
      </c>
      <c r="H188" s="28">
        <v>45079</v>
      </c>
      <c r="I188" s="19" t="s">
        <v>9137</v>
      </c>
      <c r="J188" s="19" t="s">
        <v>8939</v>
      </c>
      <c r="K188" t="str">
        <f>_xlfn.XLOOKUP(B188,'Crown Aug Uploads '!A:A,'Crown Aug Uploads '!C:C)</f>
        <v>CROW01</v>
      </c>
    </row>
    <row r="189" spans="1:11" hidden="1" x14ac:dyDescent="0.3">
      <c r="A189" s="19" t="s">
        <v>8934</v>
      </c>
      <c r="B189" s="19">
        <v>6041060</v>
      </c>
      <c r="C189" s="19" t="s">
        <v>4505</v>
      </c>
      <c r="D189" s="20">
        <v>24.69</v>
      </c>
      <c r="E189" s="19" t="s">
        <v>9112</v>
      </c>
      <c r="F189" s="19" t="s">
        <v>8936</v>
      </c>
      <c r="G189" s="19" t="s">
        <v>8937</v>
      </c>
      <c r="H189" s="28">
        <v>45079</v>
      </c>
      <c r="I189" s="19" t="s">
        <v>9138</v>
      </c>
      <c r="J189" s="19" t="s">
        <v>8939</v>
      </c>
      <c r="K189" t="str">
        <f>_xlfn.XLOOKUP(B189,'Crown Aug Uploads '!A:A,'Crown Aug Uploads '!C:C)</f>
        <v>CROW01</v>
      </c>
    </row>
    <row r="190" spans="1:11" hidden="1" x14ac:dyDescent="0.3">
      <c r="A190" s="19" t="s">
        <v>8934</v>
      </c>
      <c r="B190" s="19">
        <v>6041061</v>
      </c>
      <c r="C190" s="19" t="s">
        <v>4506</v>
      </c>
      <c r="D190" s="20">
        <v>7.61</v>
      </c>
      <c r="E190" s="19" t="s">
        <v>9112</v>
      </c>
      <c r="F190" s="19" t="s">
        <v>8936</v>
      </c>
      <c r="G190" s="19" t="s">
        <v>8937</v>
      </c>
      <c r="H190" s="28">
        <v>45079</v>
      </c>
      <c r="I190" s="19" t="s">
        <v>9139</v>
      </c>
      <c r="J190" s="19" t="s">
        <v>8939</v>
      </c>
      <c r="K190" t="str">
        <f>_xlfn.XLOOKUP(B190,'Crown Aug Uploads '!A:A,'Crown Aug Uploads '!C:C)</f>
        <v>CROW01</v>
      </c>
    </row>
    <row r="191" spans="1:11" hidden="1" x14ac:dyDescent="0.3">
      <c r="A191" s="19" t="s">
        <v>8934</v>
      </c>
      <c r="B191" s="19">
        <v>6041062</v>
      </c>
      <c r="C191" s="19" t="s">
        <v>152</v>
      </c>
      <c r="D191" s="20">
        <v>6.33</v>
      </c>
      <c r="E191" s="19" t="s">
        <v>9112</v>
      </c>
      <c r="F191" s="19" t="s">
        <v>8936</v>
      </c>
      <c r="G191" s="19" t="s">
        <v>8937</v>
      </c>
      <c r="H191" s="28">
        <v>45079</v>
      </c>
      <c r="I191" s="19" t="s">
        <v>9140</v>
      </c>
      <c r="J191" s="19" t="s">
        <v>8939</v>
      </c>
      <c r="K191" t="str">
        <f>_xlfn.XLOOKUP(B191,'Crown Aug Uploads '!A:A,'Crown Aug Uploads '!C:C)</f>
        <v>CROW01</v>
      </c>
    </row>
    <row r="192" spans="1:11" hidden="1" x14ac:dyDescent="0.3">
      <c r="A192" s="19" t="s">
        <v>8934</v>
      </c>
      <c r="B192" s="19">
        <v>6041064</v>
      </c>
      <c r="C192" s="19" t="s">
        <v>153</v>
      </c>
      <c r="D192" s="20">
        <v>77.19</v>
      </c>
      <c r="E192" s="19" t="s">
        <v>9112</v>
      </c>
      <c r="F192" s="19" t="s">
        <v>8936</v>
      </c>
      <c r="G192" s="19" t="s">
        <v>8937</v>
      </c>
      <c r="H192" s="28">
        <v>45079</v>
      </c>
      <c r="I192" s="19" t="s">
        <v>9141</v>
      </c>
      <c r="J192" s="19" t="s">
        <v>8939</v>
      </c>
      <c r="K192" t="str">
        <f>_xlfn.XLOOKUP(B192,'Crown Aug Uploads '!A:A,'Crown Aug Uploads '!C:C)</f>
        <v>CROW01</v>
      </c>
    </row>
    <row r="193" spans="1:11" hidden="1" x14ac:dyDescent="0.3">
      <c r="A193" s="19" t="s">
        <v>8934</v>
      </c>
      <c r="B193" s="19">
        <v>6041188</v>
      </c>
      <c r="C193" s="19" t="s">
        <v>158</v>
      </c>
      <c r="D193" s="20">
        <v>78.39</v>
      </c>
      <c r="E193" s="19" t="s">
        <v>9112</v>
      </c>
      <c r="F193" s="19" t="s">
        <v>8936</v>
      </c>
      <c r="G193" s="19" t="s">
        <v>8937</v>
      </c>
      <c r="H193" s="28">
        <v>45079</v>
      </c>
      <c r="I193" s="19" t="s">
        <v>9142</v>
      </c>
      <c r="J193" s="19" t="s">
        <v>8939</v>
      </c>
      <c r="K193" t="str">
        <f>_xlfn.XLOOKUP(B193,'Crown Aug Uploads '!A:A,'Crown Aug Uploads '!C:C)</f>
        <v>CROW01</v>
      </c>
    </row>
    <row r="194" spans="1:11" hidden="1" x14ac:dyDescent="0.3">
      <c r="A194" s="19" t="s">
        <v>8934</v>
      </c>
      <c r="B194" s="19">
        <v>6041171</v>
      </c>
      <c r="C194" s="19" t="s">
        <v>157</v>
      </c>
      <c r="D194" s="20">
        <v>29.53</v>
      </c>
      <c r="E194" s="19" t="s">
        <v>9112</v>
      </c>
      <c r="F194" s="19" t="s">
        <v>8936</v>
      </c>
      <c r="G194" s="19" t="s">
        <v>8937</v>
      </c>
      <c r="H194" s="28">
        <v>45079</v>
      </c>
      <c r="I194" s="19" t="s">
        <v>9143</v>
      </c>
      <c r="J194" s="19" t="s">
        <v>8939</v>
      </c>
      <c r="K194" t="str">
        <f>_xlfn.XLOOKUP(B194,'Crown Aug Uploads '!A:A,'Crown Aug Uploads '!C:C)</f>
        <v>CROW01</v>
      </c>
    </row>
    <row r="195" spans="1:11" hidden="1" x14ac:dyDescent="0.3">
      <c r="A195" s="19" t="s">
        <v>8934</v>
      </c>
      <c r="B195" s="19">
        <v>6041163</v>
      </c>
      <c r="C195" s="19" t="s">
        <v>156</v>
      </c>
      <c r="D195" s="20">
        <v>48.29</v>
      </c>
      <c r="E195" s="19" t="s">
        <v>9112</v>
      </c>
      <c r="F195" s="19" t="s">
        <v>8936</v>
      </c>
      <c r="G195" s="19" t="s">
        <v>8937</v>
      </c>
      <c r="H195" s="28">
        <v>45079</v>
      </c>
      <c r="I195" s="19" t="s">
        <v>9144</v>
      </c>
      <c r="J195" s="19" t="s">
        <v>8939</v>
      </c>
      <c r="K195" t="str">
        <f>_xlfn.XLOOKUP(B195,'Crown Aug Uploads '!A:A,'Crown Aug Uploads '!C:C)</f>
        <v>CROW01</v>
      </c>
    </row>
    <row r="196" spans="1:11" hidden="1" x14ac:dyDescent="0.3">
      <c r="A196" s="19" t="s">
        <v>8934</v>
      </c>
      <c r="B196" s="19">
        <v>6041077</v>
      </c>
      <c r="C196" s="19" t="s">
        <v>155</v>
      </c>
      <c r="D196" s="20">
        <v>64.05</v>
      </c>
      <c r="E196" s="19" t="s">
        <v>9112</v>
      </c>
      <c r="F196" s="19" t="s">
        <v>8936</v>
      </c>
      <c r="G196" s="19" t="s">
        <v>8937</v>
      </c>
      <c r="H196" s="28">
        <v>45079</v>
      </c>
      <c r="I196" s="19" t="s">
        <v>9145</v>
      </c>
      <c r="J196" s="19" t="s">
        <v>8939</v>
      </c>
      <c r="K196" t="str">
        <f>_xlfn.XLOOKUP(B196,'Crown Aug Uploads '!A:A,'Crown Aug Uploads '!C:C)</f>
        <v>CROW01</v>
      </c>
    </row>
    <row r="197" spans="1:11" hidden="1" x14ac:dyDescent="0.3">
      <c r="A197" s="19" t="s">
        <v>8934</v>
      </c>
      <c r="B197" s="19">
        <v>6041076</v>
      </c>
      <c r="C197" s="19" t="s">
        <v>4402</v>
      </c>
      <c r="D197" s="20">
        <v>34.65</v>
      </c>
      <c r="E197" s="19" t="s">
        <v>9112</v>
      </c>
      <c r="F197" s="19" t="s">
        <v>8936</v>
      </c>
      <c r="G197" s="19" t="s">
        <v>8937</v>
      </c>
      <c r="H197" s="28">
        <v>45079</v>
      </c>
      <c r="I197" s="19" t="s">
        <v>9146</v>
      </c>
      <c r="J197" s="19" t="s">
        <v>8939</v>
      </c>
      <c r="K197" t="str">
        <f>_xlfn.XLOOKUP(B197,'Crown Aug Uploads '!A:A,'Crown Aug Uploads '!C:C)</f>
        <v>CROW01</v>
      </c>
    </row>
    <row r="198" spans="1:11" hidden="1" x14ac:dyDescent="0.3">
      <c r="A198" s="19" t="s">
        <v>8934</v>
      </c>
      <c r="B198" s="19">
        <v>6041074</v>
      </c>
      <c r="C198" s="19" t="s">
        <v>154</v>
      </c>
      <c r="D198" s="20">
        <v>51.61</v>
      </c>
      <c r="E198" s="19" t="s">
        <v>9112</v>
      </c>
      <c r="F198" s="19" t="s">
        <v>8936</v>
      </c>
      <c r="G198" s="19" t="s">
        <v>8937</v>
      </c>
      <c r="H198" s="28">
        <v>45079</v>
      </c>
      <c r="I198" s="19" t="s">
        <v>9147</v>
      </c>
      <c r="J198" s="19" t="s">
        <v>8939</v>
      </c>
      <c r="K198" t="str">
        <f>_xlfn.XLOOKUP(B198,'Crown Aug Uploads '!A:A,'Crown Aug Uploads '!C:C)</f>
        <v>CROW01</v>
      </c>
    </row>
    <row r="199" spans="1:11" hidden="1" x14ac:dyDescent="0.3">
      <c r="A199" s="19" t="s">
        <v>8934</v>
      </c>
      <c r="B199" s="19">
        <v>6041071</v>
      </c>
      <c r="C199" s="19" t="s">
        <v>4401</v>
      </c>
      <c r="D199" s="20">
        <v>20.48</v>
      </c>
      <c r="E199" s="19" t="s">
        <v>9112</v>
      </c>
      <c r="F199" s="19" t="s">
        <v>8936</v>
      </c>
      <c r="G199" s="19" t="s">
        <v>8937</v>
      </c>
      <c r="H199" s="28">
        <v>45079</v>
      </c>
      <c r="I199" s="19" t="s">
        <v>9148</v>
      </c>
      <c r="J199" s="19" t="s">
        <v>8939</v>
      </c>
      <c r="K199" t="str">
        <f>_xlfn.XLOOKUP(B199,'Crown Aug Uploads '!A:A,'Crown Aug Uploads '!C:C)</f>
        <v>CROW01</v>
      </c>
    </row>
    <row r="200" spans="1:11" hidden="1" x14ac:dyDescent="0.3">
      <c r="A200" s="19" t="s">
        <v>8934</v>
      </c>
      <c r="B200" s="19">
        <v>6041070</v>
      </c>
      <c r="C200" s="19" t="s">
        <v>4400</v>
      </c>
      <c r="D200" s="20">
        <v>46.73</v>
      </c>
      <c r="E200" s="19" t="s">
        <v>9112</v>
      </c>
      <c r="F200" s="19" t="s">
        <v>8936</v>
      </c>
      <c r="G200" s="19" t="s">
        <v>8937</v>
      </c>
      <c r="H200" s="28">
        <v>45079</v>
      </c>
      <c r="I200" s="19" t="s">
        <v>9149</v>
      </c>
      <c r="J200" s="19" t="s">
        <v>8939</v>
      </c>
      <c r="K200" t="str">
        <f>_xlfn.XLOOKUP(B200,'Crown Aug Uploads '!A:A,'Crown Aug Uploads '!C:C)</f>
        <v>CROW01</v>
      </c>
    </row>
    <row r="201" spans="1:11" hidden="1" x14ac:dyDescent="0.3">
      <c r="A201" s="19" t="s">
        <v>8934</v>
      </c>
      <c r="B201" s="19">
        <v>6041068</v>
      </c>
      <c r="C201" s="19" t="s">
        <v>4510</v>
      </c>
      <c r="D201" s="20">
        <v>52.33</v>
      </c>
      <c r="E201" s="19" t="s">
        <v>9112</v>
      </c>
      <c r="F201" s="19" t="s">
        <v>8936</v>
      </c>
      <c r="G201" s="19" t="s">
        <v>8937</v>
      </c>
      <c r="H201" s="28">
        <v>45079</v>
      </c>
      <c r="I201" s="19" t="s">
        <v>9150</v>
      </c>
      <c r="J201" s="19" t="s">
        <v>8939</v>
      </c>
      <c r="K201" t="str">
        <f>_xlfn.XLOOKUP(B201,'Crown Aug Uploads '!A:A,'Crown Aug Uploads '!C:C)</f>
        <v>CROW01</v>
      </c>
    </row>
    <row r="202" spans="1:11" hidden="1" x14ac:dyDescent="0.3">
      <c r="A202" s="19" t="s">
        <v>8934</v>
      </c>
      <c r="B202" s="19">
        <v>6041067</v>
      </c>
      <c r="C202" s="19" t="s">
        <v>4509</v>
      </c>
      <c r="D202" s="20">
        <v>46.73</v>
      </c>
      <c r="E202" s="19" t="s">
        <v>9112</v>
      </c>
      <c r="F202" s="19" t="s">
        <v>8936</v>
      </c>
      <c r="G202" s="19" t="s">
        <v>8937</v>
      </c>
      <c r="H202" s="28">
        <v>45079</v>
      </c>
      <c r="I202" s="19" t="s">
        <v>9151</v>
      </c>
      <c r="J202" s="19" t="s">
        <v>8939</v>
      </c>
      <c r="K202" t="str">
        <f>_xlfn.XLOOKUP(B202,'Crown Aug Uploads '!A:A,'Crown Aug Uploads '!C:C)</f>
        <v>CROW01</v>
      </c>
    </row>
    <row r="203" spans="1:11" hidden="1" x14ac:dyDescent="0.3">
      <c r="A203" s="19" t="s">
        <v>8934</v>
      </c>
      <c r="B203" s="19">
        <v>6041066</v>
      </c>
      <c r="C203" s="19" t="s">
        <v>4508</v>
      </c>
      <c r="D203" s="20">
        <v>20.48</v>
      </c>
      <c r="E203" s="19" t="s">
        <v>9112</v>
      </c>
      <c r="F203" s="19" t="s">
        <v>8936</v>
      </c>
      <c r="G203" s="19" t="s">
        <v>8937</v>
      </c>
      <c r="H203" s="28">
        <v>45079</v>
      </c>
      <c r="I203" s="19" t="s">
        <v>9152</v>
      </c>
      <c r="J203" s="19" t="s">
        <v>8939</v>
      </c>
      <c r="K203" t="str">
        <f>_xlfn.XLOOKUP(B203,'Crown Aug Uploads '!A:A,'Crown Aug Uploads '!C:C)</f>
        <v>CROW01</v>
      </c>
    </row>
    <row r="204" spans="1:11" hidden="1" x14ac:dyDescent="0.3">
      <c r="A204" s="19" t="s">
        <v>8934</v>
      </c>
      <c r="B204" s="19">
        <v>6041943</v>
      </c>
      <c r="C204" s="19" t="s">
        <v>175</v>
      </c>
      <c r="D204" s="20">
        <v>18.45</v>
      </c>
      <c r="E204" s="19" t="s">
        <v>9153</v>
      </c>
      <c r="F204" s="19" t="s">
        <v>8936</v>
      </c>
      <c r="G204" s="19" t="s">
        <v>8937</v>
      </c>
      <c r="H204" s="28">
        <v>45079</v>
      </c>
      <c r="I204" s="19" t="s">
        <v>9154</v>
      </c>
      <c r="J204" s="19" t="s">
        <v>8939</v>
      </c>
      <c r="K204" t="str">
        <f>_xlfn.XLOOKUP(B204,'Crown Aug Uploads '!A:A,'Crown Aug Uploads '!C:C)</f>
        <v>CROW01</v>
      </c>
    </row>
    <row r="205" spans="1:11" hidden="1" x14ac:dyDescent="0.3">
      <c r="A205" s="19" t="s">
        <v>8934</v>
      </c>
      <c r="B205" s="19">
        <v>6041947</v>
      </c>
      <c r="C205" s="19" t="s">
        <v>174</v>
      </c>
      <c r="D205" s="20">
        <v>2.93</v>
      </c>
      <c r="E205" s="19" t="s">
        <v>9153</v>
      </c>
      <c r="F205" s="19" t="s">
        <v>8936</v>
      </c>
      <c r="G205" s="19" t="s">
        <v>8937</v>
      </c>
      <c r="H205" s="28">
        <v>45079</v>
      </c>
      <c r="I205" s="19" t="s">
        <v>9155</v>
      </c>
      <c r="J205" s="19" t="s">
        <v>8939</v>
      </c>
      <c r="K205" t="str">
        <f>_xlfn.XLOOKUP(B205,'Crown Aug Uploads '!A:A,'Crown Aug Uploads '!C:C)</f>
        <v>CROW01</v>
      </c>
    </row>
    <row r="206" spans="1:11" hidden="1" x14ac:dyDescent="0.3">
      <c r="A206" s="19" t="s">
        <v>8934</v>
      </c>
      <c r="B206" s="19">
        <v>6041955</v>
      </c>
      <c r="C206" s="19" t="s">
        <v>173</v>
      </c>
      <c r="D206" s="20">
        <v>6.52</v>
      </c>
      <c r="E206" s="19" t="s">
        <v>9153</v>
      </c>
      <c r="F206" s="19" t="s">
        <v>8936</v>
      </c>
      <c r="G206" s="19" t="s">
        <v>8937</v>
      </c>
      <c r="H206" s="28">
        <v>45079</v>
      </c>
      <c r="I206" s="19" t="s">
        <v>9156</v>
      </c>
      <c r="J206" s="19" t="s">
        <v>8939</v>
      </c>
      <c r="K206" t="str">
        <f>_xlfn.XLOOKUP(B206,'Crown Aug Uploads '!A:A,'Crown Aug Uploads '!C:C)</f>
        <v>CROW01</v>
      </c>
    </row>
    <row r="207" spans="1:11" hidden="1" x14ac:dyDescent="0.3">
      <c r="A207" s="19" t="s">
        <v>8934</v>
      </c>
      <c r="B207" s="19">
        <v>6041976</v>
      </c>
      <c r="C207" s="19" t="s">
        <v>169</v>
      </c>
      <c r="D207" s="20">
        <v>5.39</v>
      </c>
      <c r="E207" s="19" t="s">
        <v>9153</v>
      </c>
      <c r="F207" s="19" t="s">
        <v>8936</v>
      </c>
      <c r="G207" s="19" t="s">
        <v>8937</v>
      </c>
      <c r="H207" s="28">
        <v>45079</v>
      </c>
      <c r="I207" s="19" t="s">
        <v>9157</v>
      </c>
      <c r="J207" s="19" t="s">
        <v>8939</v>
      </c>
      <c r="K207" t="str">
        <f>_xlfn.XLOOKUP(B207,'Crown Aug Uploads '!A:A,'Crown Aug Uploads '!C:C)</f>
        <v>CROW01</v>
      </c>
    </row>
    <row r="208" spans="1:11" hidden="1" x14ac:dyDescent="0.3">
      <c r="A208" s="19" t="s">
        <v>8934</v>
      </c>
      <c r="B208" s="19">
        <v>6046768</v>
      </c>
      <c r="C208" s="19" t="s">
        <v>5189</v>
      </c>
      <c r="D208" s="20">
        <v>7.09</v>
      </c>
      <c r="E208" s="19" t="s">
        <v>9153</v>
      </c>
      <c r="F208" s="19" t="s">
        <v>8936</v>
      </c>
      <c r="G208" s="19" t="s">
        <v>8937</v>
      </c>
      <c r="H208" s="28">
        <v>45079</v>
      </c>
      <c r="I208" s="19" t="s">
        <v>9158</v>
      </c>
      <c r="J208" s="19" t="s">
        <v>8939</v>
      </c>
      <c r="K208" t="str">
        <f>_xlfn.XLOOKUP(B208,'Crown Aug Uploads '!A:A,'Crown Aug Uploads '!C:C)</f>
        <v>CROW01</v>
      </c>
    </row>
    <row r="209" spans="1:11" hidden="1" x14ac:dyDescent="0.3">
      <c r="A209" s="19" t="s">
        <v>8934</v>
      </c>
      <c r="B209" s="19">
        <v>6048367</v>
      </c>
      <c r="C209" s="19" t="s">
        <v>168</v>
      </c>
      <c r="D209" s="20">
        <v>10.76</v>
      </c>
      <c r="E209" s="19" t="s">
        <v>9153</v>
      </c>
      <c r="F209" s="19" t="s">
        <v>8936</v>
      </c>
      <c r="G209" s="19" t="s">
        <v>8937</v>
      </c>
      <c r="H209" s="28">
        <v>45079</v>
      </c>
      <c r="I209" s="19" t="s">
        <v>9159</v>
      </c>
      <c r="J209" s="19" t="s">
        <v>8939</v>
      </c>
      <c r="K209" t="str">
        <f>_xlfn.XLOOKUP(B209,'Crown Aug Uploads '!A:A,'Crown Aug Uploads '!C:C)</f>
        <v>CROW01</v>
      </c>
    </row>
    <row r="210" spans="1:11" hidden="1" x14ac:dyDescent="0.3">
      <c r="A210" s="19" t="s">
        <v>8934</v>
      </c>
      <c r="B210" s="19">
        <v>6042295</v>
      </c>
      <c r="C210" s="19" t="s">
        <v>180</v>
      </c>
      <c r="D210" s="20">
        <v>1.98</v>
      </c>
      <c r="E210" s="19" t="s">
        <v>9160</v>
      </c>
      <c r="F210" s="19" t="s">
        <v>8936</v>
      </c>
      <c r="G210" s="19" t="s">
        <v>8937</v>
      </c>
      <c r="H210" s="28">
        <v>45079</v>
      </c>
      <c r="I210" s="19" t="s">
        <v>9161</v>
      </c>
      <c r="J210" s="19" t="s">
        <v>8939</v>
      </c>
      <c r="K210" t="str">
        <f>_xlfn.XLOOKUP(B210,'Crown Aug Uploads '!A:A,'Crown Aug Uploads '!C:C)</f>
        <v>CROW01</v>
      </c>
    </row>
    <row r="211" spans="1:11" hidden="1" x14ac:dyDescent="0.3">
      <c r="A211" s="19" t="s">
        <v>8934</v>
      </c>
      <c r="B211" s="19">
        <v>6042296</v>
      </c>
      <c r="C211" s="19" t="s">
        <v>181</v>
      </c>
      <c r="D211" s="20">
        <v>9.25</v>
      </c>
      <c r="E211" s="19" t="s">
        <v>9160</v>
      </c>
      <c r="F211" s="19" t="s">
        <v>8936</v>
      </c>
      <c r="G211" s="19" t="s">
        <v>8937</v>
      </c>
      <c r="H211" s="28">
        <v>45079</v>
      </c>
      <c r="I211" s="19" t="s">
        <v>9162</v>
      </c>
      <c r="J211" s="19" t="s">
        <v>8939</v>
      </c>
      <c r="K211" t="str">
        <f>_xlfn.XLOOKUP(B211,'Crown Aug Uploads '!A:A,'Crown Aug Uploads '!C:C)</f>
        <v>CROW01</v>
      </c>
    </row>
    <row r="212" spans="1:11" hidden="1" x14ac:dyDescent="0.3">
      <c r="A212" s="19" t="s">
        <v>8934</v>
      </c>
      <c r="B212" s="19">
        <v>6042297</v>
      </c>
      <c r="C212" s="19" t="s">
        <v>182</v>
      </c>
      <c r="D212" s="20">
        <v>4.75</v>
      </c>
      <c r="E212" s="19" t="s">
        <v>9160</v>
      </c>
      <c r="F212" s="19" t="s">
        <v>8936</v>
      </c>
      <c r="G212" s="19" t="s">
        <v>8937</v>
      </c>
      <c r="H212" s="28">
        <v>45079</v>
      </c>
      <c r="I212" s="19" t="s">
        <v>9163</v>
      </c>
      <c r="J212" s="19" t="s">
        <v>8939</v>
      </c>
      <c r="K212" t="str">
        <f>_xlfn.XLOOKUP(B212,'Crown Aug Uploads '!A:A,'Crown Aug Uploads '!C:C)</f>
        <v>CROW01</v>
      </c>
    </row>
    <row r="213" spans="1:11" hidden="1" x14ac:dyDescent="0.3">
      <c r="A213" s="19" t="s">
        <v>8934</v>
      </c>
      <c r="B213" s="19">
        <v>6042320</v>
      </c>
      <c r="C213" s="19" t="s">
        <v>183</v>
      </c>
      <c r="D213" s="20">
        <v>8.2200000000000006</v>
      </c>
      <c r="E213" s="19" t="s">
        <v>9160</v>
      </c>
      <c r="F213" s="19" t="s">
        <v>8936</v>
      </c>
      <c r="G213" s="19" t="s">
        <v>8937</v>
      </c>
      <c r="H213" s="28">
        <v>45079</v>
      </c>
      <c r="I213" s="19" t="s">
        <v>9164</v>
      </c>
      <c r="J213" s="19" t="s">
        <v>8939</v>
      </c>
      <c r="K213" t="str">
        <f>_xlfn.XLOOKUP(B213,'Crown Aug Uploads '!A:A,'Crown Aug Uploads '!C:C)</f>
        <v>CROW01</v>
      </c>
    </row>
    <row r="214" spans="1:11" hidden="1" x14ac:dyDescent="0.3">
      <c r="A214" s="19" t="s">
        <v>8934</v>
      </c>
      <c r="B214" s="19">
        <v>6042649</v>
      </c>
      <c r="C214" s="19" t="s">
        <v>5530</v>
      </c>
      <c r="D214" s="20">
        <v>14.7</v>
      </c>
      <c r="E214" s="19" t="s">
        <v>9160</v>
      </c>
      <c r="F214" s="19" t="s">
        <v>8936</v>
      </c>
      <c r="G214" s="19" t="s">
        <v>8937</v>
      </c>
      <c r="H214" s="28">
        <v>45079</v>
      </c>
      <c r="I214" s="19" t="s">
        <v>9165</v>
      </c>
      <c r="J214" s="19" t="s">
        <v>8939</v>
      </c>
      <c r="K214" t="str">
        <f>_xlfn.XLOOKUP(B214,'Crown Aug Uploads '!A:A,'Crown Aug Uploads '!C:C)</f>
        <v>CROW01</v>
      </c>
    </row>
    <row r="215" spans="1:11" hidden="1" x14ac:dyDescent="0.3">
      <c r="A215" s="19" t="s">
        <v>8934</v>
      </c>
      <c r="B215" s="19">
        <v>6043323</v>
      </c>
      <c r="C215" s="19" t="s">
        <v>5525</v>
      </c>
      <c r="D215" s="20">
        <v>6.55</v>
      </c>
      <c r="E215" s="19" t="s">
        <v>9160</v>
      </c>
      <c r="F215" s="19" t="s">
        <v>8936</v>
      </c>
      <c r="G215" s="19" t="s">
        <v>8937</v>
      </c>
      <c r="H215" s="28">
        <v>45079</v>
      </c>
      <c r="I215" s="19" t="s">
        <v>9166</v>
      </c>
      <c r="J215" s="19" t="s">
        <v>8939</v>
      </c>
      <c r="K215" t="str">
        <f>_xlfn.XLOOKUP(B215,'Crown Aug Uploads '!A:A,'Crown Aug Uploads '!C:C)</f>
        <v>CROW01</v>
      </c>
    </row>
    <row r="216" spans="1:11" hidden="1" x14ac:dyDescent="0.3">
      <c r="A216" s="19" t="s">
        <v>8934</v>
      </c>
      <c r="B216" s="19">
        <v>6044072</v>
      </c>
      <c r="C216" s="19" t="s">
        <v>184</v>
      </c>
      <c r="D216" s="20">
        <v>31.5</v>
      </c>
      <c r="E216" s="19" t="s">
        <v>9160</v>
      </c>
      <c r="F216" s="19" t="s">
        <v>8936</v>
      </c>
      <c r="G216" s="19" t="s">
        <v>8937</v>
      </c>
      <c r="H216" s="28">
        <v>45079</v>
      </c>
      <c r="I216" s="19" t="s">
        <v>9167</v>
      </c>
      <c r="J216" s="19" t="s">
        <v>8939</v>
      </c>
      <c r="K216" t="str">
        <f>_xlfn.XLOOKUP(B216,'Crown Aug Uploads '!A:A,'Crown Aug Uploads '!C:C)</f>
        <v>CROW01</v>
      </c>
    </row>
    <row r="217" spans="1:11" hidden="1" x14ac:dyDescent="0.3">
      <c r="A217" s="19" t="s">
        <v>8934</v>
      </c>
      <c r="B217" s="19">
        <v>6046066</v>
      </c>
      <c r="C217" s="19" t="s">
        <v>5686</v>
      </c>
      <c r="D217" s="20">
        <v>10</v>
      </c>
      <c r="E217" s="19" t="s">
        <v>9160</v>
      </c>
      <c r="F217" s="19" t="s">
        <v>8936</v>
      </c>
      <c r="G217" s="19" t="s">
        <v>8937</v>
      </c>
      <c r="H217" s="28">
        <v>45079</v>
      </c>
      <c r="I217" s="19" t="s">
        <v>9168</v>
      </c>
      <c r="J217" s="19" t="s">
        <v>8939</v>
      </c>
      <c r="K217" t="str">
        <f>_xlfn.XLOOKUP(B217,'Crown Aug Uploads '!A:A,'Crown Aug Uploads '!C:C)</f>
        <v>CROW01</v>
      </c>
    </row>
    <row r="218" spans="1:11" hidden="1" x14ac:dyDescent="0.3">
      <c r="A218" s="19" t="s">
        <v>8934</v>
      </c>
      <c r="B218" s="19">
        <v>6047193</v>
      </c>
      <c r="C218" s="19" t="s">
        <v>186</v>
      </c>
      <c r="D218" s="20">
        <v>19.690000000000001</v>
      </c>
      <c r="E218" s="19" t="s">
        <v>9160</v>
      </c>
      <c r="F218" s="19" t="s">
        <v>8936</v>
      </c>
      <c r="G218" s="19" t="s">
        <v>8937</v>
      </c>
      <c r="H218" s="28">
        <v>45079</v>
      </c>
      <c r="I218" s="19" t="s">
        <v>9169</v>
      </c>
      <c r="J218" s="19" t="s">
        <v>8939</v>
      </c>
      <c r="K218" t="str">
        <f>_xlfn.XLOOKUP(B218,'Crown Aug Uploads '!A:A,'Crown Aug Uploads '!C:C)</f>
        <v>CROW01</v>
      </c>
    </row>
    <row r="219" spans="1:11" hidden="1" x14ac:dyDescent="0.3">
      <c r="A219" s="19" t="s">
        <v>8934</v>
      </c>
      <c r="B219" s="19">
        <v>6054370</v>
      </c>
      <c r="C219" s="19" t="s">
        <v>5667</v>
      </c>
      <c r="D219" s="20">
        <v>3.82</v>
      </c>
      <c r="E219" s="19" t="s">
        <v>9160</v>
      </c>
      <c r="F219" s="19" t="s">
        <v>8936</v>
      </c>
      <c r="G219" s="19" t="s">
        <v>8937</v>
      </c>
      <c r="H219" s="28">
        <v>45079</v>
      </c>
      <c r="I219" s="19" t="s">
        <v>9170</v>
      </c>
      <c r="J219" s="19" t="s">
        <v>8939</v>
      </c>
      <c r="K219" t="str">
        <f>_xlfn.XLOOKUP(B219,'Crown Aug Uploads '!A:A,'Crown Aug Uploads '!C:C)</f>
        <v>CROW01</v>
      </c>
    </row>
    <row r="220" spans="1:11" hidden="1" x14ac:dyDescent="0.3">
      <c r="A220" s="19" t="s">
        <v>8934</v>
      </c>
      <c r="B220" s="19">
        <v>6054441</v>
      </c>
      <c r="C220" s="19" t="s">
        <v>5662</v>
      </c>
      <c r="D220" s="20">
        <v>6.83</v>
      </c>
      <c r="E220" s="19" t="s">
        <v>9160</v>
      </c>
      <c r="F220" s="19" t="s">
        <v>8936</v>
      </c>
      <c r="G220" s="19" t="s">
        <v>8937</v>
      </c>
      <c r="H220" s="28">
        <v>45079</v>
      </c>
      <c r="I220" s="19" t="s">
        <v>9171</v>
      </c>
      <c r="J220" s="19" t="s">
        <v>8939</v>
      </c>
      <c r="K220" t="str">
        <f>_xlfn.XLOOKUP(B220,'Crown Aug Uploads '!A:A,'Crown Aug Uploads '!C:C)</f>
        <v>CROW01</v>
      </c>
    </row>
    <row r="221" spans="1:11" hidden="1" x14ac:dyDescent="0.3">
      <c r="A221" s="19" t="s">
        <v>8934</v>
      </c>
      <c r="B221" s="19">
        <v>6054442</v>
      </c>
      <c r="C221" s="19" t="s">
        <v>189</v>
      </c>
      <c r="D221" s="20">
        <v>7.88</v>
      </c>
      <c r="E221" s="19" t="s">
        <v>9160</v>
      </c>
      <c r="F221" s="19" t="s">
        <v>8936</v>
      </c>
      <c r="G221" s="19" t="s">
        <v>8937</v>
      </c>
      <c r="H221" s="28">
        <v>45079</v>
      </c>
      <c r="I221" s="19" t="s">
        <v>9172</v>
      </c>
      <c r="J221" s="19" t="s">
        <v>8939</v>
      </c>
      <c r="K221" t="str">
        <f>_xlfn.XLOOKUP(B221,'Crown Aug Uploads '!A:A,'Crown Aug Uploads '!C:C)</f>
        <v>CROW01</v>
      </c>
    </row>
    <row r="222" spans="1:11" hidden="1" x14ac:dyDescent="0.3">
      <c r="A222" s="19" t="s">
        <v>8934</v>
      </c>
      <c r="B222" s="19">
        <v>6054443</v>
      </c>
      <c r="C222" s="19" t="s">
        <v>190</v>
      </c>
      <c r="D222" s="20">
        <v>8.93</v>
      </c>
      <c r="E222" s="19" t="s">
        <v>9160</v>
      </c>
      <c r="F222" s="19" t="s">
        <v>8936</v>
      </c>
      <c r="G222" s="19" t="s">
        <v>8937</v>
      </c>
      <c r="H222" s="28">
        <v>45079</v>
      </c>
      <c r="I222" s="19" t="s">
        <v>9173</v>
      </c>
      <c r="J222" s="19" t="s">
        <v>8939</v>
      </c>
      <c r="K222" t="str">
        <f>_xlfn.XLOOKUP(B222,'Crown Aug Uploads '!A:A,'Crown Aug Uploads '!C:C)</f>
        <v>CROW01</v>
      </c>
    </row>
    <row r="223" spans="1:11" hidden="1" x14ac:dyDescent="0.3">
      <c r="A223" s="19" t="s">
        <v>8934</v>
      </c>
      <c r="B223" s="19">
        <v>6054449</v>
      </c>
      <c r="C223" s="19" t="s">
        <v>5660</v>
      </c>
      <c r="D223" s="20">
        <v>6.3</v>
      </c>
      <c r="E223" s="19" t="s">
        <v>9160</v>
      </c>
      <c r="F223" s="19" t="s">
        <v>8936</v>
      </c>
      <c r="G223" s="19" t="s">
        <v>8937</v>
      </c>
      <c r="H223" s="28">
        <v>45079</v>
      </c>
      <c r="I223" s="19" t="s">
        <v>9174</v>
      </c>
      <c r="J223" s="19" t="s">
        <v>8939</v>
      </c>
      <c r="K223" t="str">
        <f>_xlfn.XLOOKUP(B223,'Crown Aug Uploads '!A:A,'Crown Aug Uploads '!C:C)</f>
        <v>CROW01</v>
      </c>
    </row>
    <row r="224" spans="1:11" x14ac:dyDescent="0.3">
      <c r="A224" s="19" t="s">
        <v>8934</v>
      </c>
      <c r="B224" s="19">
        <v>6063272</v>
      </c>
      <c r="C224" s="19" t="s">
        <v>9175</v>
      </c>
      <c r="D224" s="20">
        <v>5.5</v>
      </c>
      <c r="E224" s="19" t="s">
        <v>9160</v>
      </c>
      <c r="F224" s="19" t="s">
        <v>8936</v>
      </c>
      <c r="G224" s="19" t="s">
        <v>8937</v>
      </c>
      <c r="H224" s="28">
        <v>45079</v>
      </c>
      <c r="I224" s="19" t="s">
        <v>9176</v>
      </c>
      <c r="J224" s="19" t="s">
        <v>8939</v>
      </c>
      <c r="K224" t="str">
        <f>_xlfn.XLOOKUP(B224,'Crown Aug Uploads '!A:A,'Crown Aug Uploads '!C:C)</f>
        <v>CROW01</v>
      </c>
    </row>
    <row r="225" spans="1:11" x14ac:dyDescent="0.3">
      <c r="A225" s="19" t="s">
        <v>8934</v>
      </c>
      <c r="B225" s="19">
        <v>6063273</v>
      </c>
      <c r="C225" s="19" t="s">
        <v>9177</v>
      </c>
      <c r="D225" s="20">
        <v>5.5</v>
      </c>
      <c r="E225" s="19" t="s">
        <v>9160</v>
      </c>
      <c r="F225" s="19" t="s">
        <v>8936</v>
      </c>
      <c r="G225" s="19" t="s">
        <v>8937</v>
      </c>
      <c r="H225" s="28">
        <v>45079</v>
      </c>
      <c r="I225" s="19" t="s">
        <v>9178</v>
      </c>
      <c r="J225" s="19" t="s">
        <v>8939</v>
      </c>
      <c r="K225" t="str">
        <f>_xlfn.XLOOKUP(B225,'Crown Aug Uploads '!A:A,'Crown Aug Uploads '!C:C)</f>
        <v>CROW01</v>
      </c>
    </row>
    <row r="226" spans="1:11" hidden="1" x14ac:dyDescent="0.3">
      <c r="A226" s="19" t="s">
        <v>8934</v>
      </c>
      <c r="B226" s="19">
        <v>6042294</v>
      </c>
      <c r="C226" s="19" t="s">
        <v>179</v>
      </c>
      <c r="D226" s="20">
        <v>5.75</v>
      </c>
      <c r="E226" s="19" t="s">
        <v>9160</v>
      </c>
      <c r="F226" s="19" t="s">
        <v>8936</v>
      </c>
      <c r="G226" s="19" t="s">
        <v>8937</v>
      </c>
      <c r="H226" s="28">
        <v>45079</v>
      </c>
      <c r="I226" s="19" t="s">
        <v>9179</v>
      </c>
      <c r="J226" s="19" t="s">
        <v>8939</v>
      </c>
      <c r="K226" t="str">
        <f>_xlfn.XLOOKUP(B226,'Crown Aug Uploads '!A:A,'Crown Aug Uploads '!C:C)</f>
        <v>CROW01</v>
      </c>
    </row>
    <row r="227" spans="1:11" hidden="1" x14ac:dyDescent="0.3">
      <c r="A227" s="19" t="s">
        <v>8934</v>
      </c>
      <c r="B227" s="19">
        <v>6042182</v>
      </c>
      <c r="C227" s="19" t="s">
        <v>178</v>
      </c>
      <c r="D227" s="20">
        <v>6.49</v>
      </c>
      <c r="E227" s="19" t="s">
        <v>9160</v>
      </c>
      <c r="F227" s="19" t="s">
        <v>8936</v>
      </c>
      <c r="G227" s="19" t="s">
        <v>8937</v>
      </c>
      <c r="H227" s="28">
        <v>45079</v>
      </c>
      <c r="I227" s="19" t="s">
        <v>9180</v>
      </c>
      <c r="J227" s="19" t="s">
        <v>8939</v>
      </c>
      <c r="K227" t="str">
        <f>_xlfn.XLOOKUP(B227,'Crown Aug Uploads '!A:A,'Crown Aug Uploads '!C:C)</f>
        <v>CROW01</v>
      </c>
    </row>
    <row r="228" spans="1:11" hidden="1" x14ac:dyDescent="0.3">
      <c r="A228" s="19" t="s">
        <v>8934</v>
      </c>
      <c r="B228" s="19">
        <v>6042174</v>
      </c>
      <c r="C228" s="19" t="s">
        <v>201</v>
      </c>
      <c r="D228" s="20">
        <v>7.29</v>
      </c>
      <c r="E228" s="19" t="s">
        <v>9160</v>
      </c>
      <c r="F228" s="19" t="s">
        <v>8936</v>
      </c>
      <c r="G228" s="19" t="s">
        <v>8937</v>
      </c>
      <c r="H228" s="28">
        <v>45079</v>
      </c>
      <c r="I228" s="19" t="s">
        <v>9181</v>
      </c>
      <c r="J228" s="19" t="s">
        <v>8939</v>
      </c>
      <c r="K228" t="str">
        <f>_xlfn.XLOOKUP(B228,'Crown Aug Uploads '!A:A,'Crown Aug Uploads '!C:C)</f>
        <v>CROW01</v>
      </c>
    </row>
    <row r="229" spans="1:11" hidden="1" x14ac:dyDescent="0.3">
      <c r="A229" s="19" t="s">
        <v>8934</v>
      </c>
      <c r="B229" s="19">
        <v>6042173</v>
      </c>
      <c r="C229" s="19" t="s">
        <v>200</v>
      </c>
      <c r="D229" s="20">
        <v>6.49</v>
      </c>
      <c r="E229" s="19" t="s">
        <v>9160</v>
      </c>
      <c r="F229" s="19" t="s">
        <v>8936</v>
      </c>
      <c r="G229" s="19" t="s">
        <v>8937</v>
      </c>
      <c r="H229" s="28">
        <v>45079</v>
      </c>
      <c r="I229" s="19" t="s">
        <v>9182</v>
      </c>
      <c r="J229" s="19" t="s">
        <v>8939</v>
      </c>
      <c r="K229" t="str">
        <f>_xlfn.XLOOKUP(B229,'Crown Aug Uploads '!A:A,'Crown Aug Uploads '!C:C)</f>
        <v>CROW01</v>
      </c>
    </row>
    <row r="230" spans="1:11" hidden="1" x14ac:dyDescent="0.3">
      <c r="A230" s="19" t="s">
        <v>8934</v>
      </c>
      <c r="B230" s="19">
        <v>6042167</v>
      </c>
      <c r="C230" s="19" t="s">
        <v>198</v>
      </c>
      <c r="D230" s="20">
        <v>24</v>
      </c>
      <c r="E230" s="19" t="s">
        <v>9160</v>
      </c>
      <c r="F230" s="19" t="s">
        <v>8936</v>
      </c>
      <c r="G230" s="19" t="s">
        <v>8937</v>
      </c>
      <c r="H230" s="28">
        <v>45079</v>
      </c>
      <c r="I230" s="19" t="s">
        <v>9183</v>
      </c>
      <c r="J230" s="19" t="s">
        <v>8939</v>
      </c>
      <c r="K230" t="str">
        <f>_xlfn.XLOOKUP(B230,'Crown Aug Uploads '!A:A,'Crown Aug Uploads '!C:C)</f>
        <v>CROW01</v>
      </c>
    </row>
    <row r="231" spans="1:11" hidden="1" x14ac:dyDescent="0.3">
      <c r="A231" s="19" t="s">
        <v>8934</v>
      </c>
      <c r="B231" s="19">
        <v>6042135</v>
      </c>
      <c r="C231" s="19" t="s">
        <v>5581</v>
      </c>
      <c r="D231" s="20">
        <v>0.76</v>
      </c>
      <c r="E231" s="19" t="s">
        <v>9160</v>
      </c>
      <c r="F231" s="19" t="s">
        <v>8936</v>
      </c>
      <c r="G231" s="19" t="s">
        <v>8937</v>
      </c>
      <c r="H231" s="28">
        <v>45079</v>
      </c>
      <c r="I231" s="19" t="s">
        <v>9184</v>
      </c>
      <c r="J231" s="19" t="s">
        <v>8939</v>
      </c>
      <c r="K231" t="str">
        <f>_xlfn.XLOOKUP(B231,'Crown Aug Uploads '!A:A,'Crown Aug Uploads '!C:C)</f>
        <v>CROW01</v>
      </c>
    </row>
    <row r="232" spans="1:11" hidden="1" x14ac:dyDescent="0.3">
      <c r="A232" s="19" t="s">
        <v>8934</v>
      </c>
      <c r="B232" s="19">
        <v>6042134</v>
      </c>
      <c r="C232" s="19" t="s">
        <v>5582</v>
      </c>
      <c r="D232" s="20">
        <v>1</v>
      </c>
      <c r="E232" s="19" t="s">
        <v>9160</v>
      </c>
      <c r="F232" s="19" t="s">
        <v>8936</v>
      </c>
      <c r="G232" s="19" t="s">
        <v>8937</v>
      </c>
      <c r="H232" s="28">
        <v>45079</v>
      </c>
      <c r="I232" s="19" t="s">
        <v>9185</v>
      </c>
      <c r="J232" s="19" t="s">
        <v>8939</v>
      </c>
      <c r="K232" t="str">
        <f>_xlfn.XLOOKUP(B232,'Crown Aug Uploads '!A:A,'Crown Aug Uploads '!C:C)</f>
        <v>CROW01</v>
      </c>
    </row>
    <row r="233" spans="1:11" hidden="1" x14ac:dyDescent="0.3">
      <c r="A233" s="19" t="s">
        <v>8934</v>
      </c>
      <c r="B233" s="19">
        <v>6042133</v>
      </c>
      <c r="C233" s="19" t="s">
        <v>5583</v>
      </c>
      <c r="D233" s="20">
        <v>1.24</v>
      </c>
      <c r="E233" s="19" t="s">
        <v>9160</v>
      </c>
      <c r="F233" s="19" t="s">
        <v>8936</v>
      </c>
      <c r="G233" s="19" t="s">
        <v>8937</v>
      </c>
      <c r="H233" s="28">
        <v>45079</v>
      </c>
      <c r="I233" s="19" t="s">
        <v>9186</v>
      </c>
      <c r="J233" s="19" t="s">
        <v>8939</v>
      </c>
      <c r="K233" t="str">
        <f>_xlfn.XLOOKUP(B233,'Crown Aug Uploads '!A:A,'Crown Aug Uploads '!C:C)</f>
        <v>CROW01</v>
      </c>
    </row>
    <row r="234" spans="1:11" hidden="1" x14ac:dyDescent="0.3">
      <c r="A234" s="19" t="s">
        <v>8934</v>
      </c>
      <c r="B234" s="19">
        <v>6042132</v>
      </c>
      <c r="C234" s="19" t="s">
        <v>5584</v>
      </c>
      <c r="D234" s="20">
        <v>0.47</v>
      </c>
      <c r="E234" s="19" t="s">
        <v>9160</v>
      </c>
      <c r="F234" s="19" t="s">
        <v>8936</v>
      </c>
      <c r="G234" s="19" t="s">
        <v>8937</v>
      </c>
      <c r="H234" s="28">
        <v>45079</v>
      </c>
      <c r="I234" s="19" t="s">
        <v>9187</v>
      </c>
      <c r="J234" s="19" t="s">
        <v>8939</v>
      </c>
      <c r="K234" t="str">
        <f>_xlfn.XLOOKUP(B234,'Crown Aug Uploads '!A:A,'Crown Aug Uploads '!C:C)</f>
        <v>CROW01</v>
      </c>
    </row>
    <row r="235" spans="1:11" hidden="1" x14ac:dyDescent="0.3">
      <c r="A235" s="19" t="s">
        <v>8934</v>
      </c>
      <c r="B235" s="19">
        <v>6042131</v>
      </c>
      <c r="C235" s="19" t="s">
        <v>5585</v>
      </c>
      <c r="D235" s="20">
        <v>4.97</v>
      </c>
      <c r="E235" s="19" t="s">
        <v>9160</v>
      </c>
      <c r="F235" s="19" t="s">
        <v>8936</v>
      </c>
      <c r="G235" s="19" t="s">
        <v>8937</v>
      </c>
      <c r="H235" s="28">
        <v>45079</v>
      </c>
      <c r="I235" s="19" t="s">
        <v>9188</v>
      </c>
      <c r="J235" s="19" t="s">
        <v>8939</v>
      </c>
      <c r="K235" t="str">
        <f>_xlfn.XLOOKUP(B235,'Crown Aug Uploads '!A:A,'Crown Aug Uploads '!C:C)</f>
        <v>CROW01</v>
      </c>
    </row>
    <row r="236" spans="1:11" hidden="1" x14ac:dyDescent="0.3">
      <c r="A236" s="19" t="s">
        <v>8934</v>
      </c>
      <c r="B236" s="19">
        <v>6042128</v>
      </c>
      <c r="C236" s="19" t="s">
        <v>5588</v>
      </c>
      <c r="D236" s="20">
        <v>4</v>
      </c>
      <c r="E236" s="19" t="s">
        <v>9160</v>
      </c>
      <c r="F236" s="19" t="s">
        <v>8936</v>
      </c>
      <c r="G236" s="19" t="s">
        <v>8937</v>
      </c>
      <c r="H236" s="28">
        <v>45079</v>
      </c>
      <c r="I236" s="19" t="s">
        <v>9189</v>
      </c>
      <c r="J236" s="19" t="s">
        <v>8939</v>
      </c>
      <c r="K236" t="str">
        <f>_xlfn.XLOOKUP(B236,'Crown Aug Uploads '!A:A,'Crown Aug Uploads '!C:C)</f>
        <v>CROW01</v>
      </c>
    </row>
    <row r="237" spans="1:11" hidden="1" x14ac:dyDescent="0.3">
      <c r="A237" s="19" t="s">
        <v>8934</v>
      </c>
      <c r="B237" s="19">
        <v>6041702</v>
      </c>
      <c r="C237" s="19" t="s">
        <v>5604</v>
      </c>
      <c r="D237" s="20">
        <v>2.7</v>
      </c>
      <c r="E237" s="19" t="s">
        <v>9160</v>
      </c>
      <c r="F237" s="19" t="s">
        <v>8936</v>
      </c>
      <c r="G237" s="19" t="s">
        <v>8937</v>
      </c>
      <c r="H237" s="28">
        <v>45079</v>
      </c>
      <c r="I237" s="19" t="s">
        <v>9190</v>
      </c>
      <c r="J237" s="19" t="s">
        <v>8939</v>
      </c>
      <c r="K237" t="str">
        <f>_xlfn.XLOOKUP(B237,'Crown Aug Uploads '!A:A,'Crown Aug Uploads '!C:C)</f>
        <v>CROW01</v>
      </c>
    </row>
    <row r="238" spans="1:11" hidden="1" x14ac:dyDescent="0.3">
      <c r="A238" s="19" t="s">
        <v>8934</v>
      </c>
      <c r="B238" s="19">
        <v>6041675</v>
      </c>
      <c r="C238" s="19" t="s">
        <v>197</v>
      </c>
      <c r="D238" s="20">
        <v>9.41</v>
      </c>
      <c r="E238" s="19" t="s">
        <v>9160</v>
      </c>
      <c r="F238" s="19" t="s">
        <v>8936</v>
      </c>
      <c r="G238" s="19" t="s">
        <v>8937</v>
      </c>
      <c r="H238" s="28">
        <v>45079</v>
      </c>
      <c r="I238" s="19" t="s">
        <v>9191</v>
      </c>
      <c r="J238" s="19" t="s">
        <v>8939</v>
      </c>
      <c r="K238" t="str">
        <f>_xlfn.XLOOKUP(B238,'Crown Aug Uploads '!A:A,'Crown Aug Uploads '!C:C)</f>
        <v>CROW01</v>
      </c>
    </row>
    <row r="239" spans="1:11" hidden="1" x14ac:dyDescent="0.3">
      <c r="A239" s="19" t="s">
        <v>8934</v>
      </c>
      <c r="B239" s="19">
        <v>6041674</v>
      </c>
      <c r="C239" s="19" t="s">
        <v>196</v>
      </c>
      <c r="D239" s="20">
        <v>5.66</v>
      </c>
      <c r="E239" s="19" t="s">
        <v>9160</v>
      </c>
      <c r="F239" s="19" t="s">
        <v>8936</v>
      </c>
      <c r="G239" s="19" t="s">
        <v>8937</v>
      </c>
      <c r="H239" s="28">
        <v>45079</v>
      </c>
      <c r="I239" s="19" t="s">
        <v>9192</v>
      </c>
      <c r="J239" s="19" t="s">
        <v>8939</v>
      </c>
      <c r="K239" t="str">
        <f>_xlfn.XLOOKUP(B239,'Crown Aug Uploads '!A:A,'Crown Aug Uploads '!C:C)</f>
        <v>CROW01</v>
      </c>
    </row>
    <row r="240" spans="1:11" hidden="1" x14ac:dyDescent="0.3">
      <c r="A240" s="19" t="s">
        <v>8934</v>
      </c>
      <c r="B240" s="19">
        <v>6041664</v>
      </c>
      <c r="C240" s="19" t="s">
        <v>195</v>
      </c>
      <c r="D240" s="20">
        <v>6.81</v>
      </c>
      <c r="E240" s="19" t="s">
        <v>9160</v>
      </c>
      <c r="F240" s="19" t="s">
        <v>8936</v>
      </c>
      <c r="G240" s="19" t="s">
        <v>8937</v>
      </c>
      <c r="H240" s="28">
        <v>45079</v>
      </c>
      <c r="I240" s="19" t="s">
        <v>9193</v>
      </c>
      <c r="J240" s="19" t="s">
        <v>8939</v>
      </c>
      <c r="K240" t="str">
        <f>_xlfn.XLOOKUP(B240,'Crown Aug Uploads '!A:A,'Crown Aug Uploads '!C:C)</f>
        <v>CROW01</v>
      </c>
    </row>
    <row r="241" spans="1:11" hidden="1" x14ac:dyDescent="0.3">
      <c r="A241" s="19" t="s">
        <v>8934</v>
      </c>
      <c r="B241" s="19">
        <v>6041651</v>
      </c>
      <c r="C241" s="19" t="s">
        <v>194</v>
      </c>
      <c r="D241" s="20">
        <v>2.5</v>
      </c>
      <c r="E241" s="19" t="s">
        <v>9160</v>
      </c>
      <c r="F241" s="19" t="s">
        <v>8936</v>
      </c>
      <c r="G241" s="19" t="s">
        <v>8937</v>
      </c>
      <c r="H241" s="28">
        <v>45079</v>
      </c>
      <c r="I241" s="19" t="s">
        <v>9194</v>
      </c>
      <c r="J241" s="19" t="s">
        <v>8939</v>
      </c>
      <c r="K241" t="str">
        <f>_xlfn.XLOOKUP(B241,'Crown Aug Uploads '!A:A,'Crown Aug Uploads '!C:C)</f>
        <v>CROW01</v>
      </c>
    </row>
    <row r="242" spans="1:11" hidden="1" x14ac:dyDescent="0.3">
      <c r="A242" s="19" t="s">
        <v>8934</v>
      </c>
      <c r="B242" s="19">
        <v>6041543</v>
      </c>
      <c r="C242" s="19" t="s">
        <v>193</v>
      </c>
      <c r="D242" s="20">
        <v>8.5</v>
      </c>
      <c r="E242" s="19" t="s">
        <v>9160</v>
      </c>
      <c r="F242" s="19" t="s">
        <v>8936</v>
      </c>
      <c r="G242" s="19" t="s">
        <v>8937</v>
      </c>
      <c r="H242" s="28">
        <v>45079</v>
      </c>
      <c r="I242" s="19" t="s">
        <v>9195</v>
      </c>
      <c r="J242" s="19" t="s">
        <v>8939</v>
      </c>
      <c r="K242" t="str">
        <f>_xlfn.XLOOKUP(B242,'Crown Aug Uploads '!A:A,'Crown Aug Uploads '!C:C)</f>
        <v>CROW01</v>
      </c>
    </row>
    <row r="243" spans="1:11" hidden="1" x14ac:dyDescent="0.3">
      <c r="A243" s="19" t="s">
        <v>8934</v>
      </c>
      <c r="B243" s="19">
        <v>6041964</v>
      </c>
      <c r="C243" s="19" t="s">
        <v>6166</v>
      </c>
      <c r="D243" s="20">
        <v>6.12</v>
      </c>
      <c r="E243" s="19" t="s">
        <v>9196</v>
      </c>
      <c r="F243" s="19" t="s">
        <v>8936</v>
      </c>
      <c r="G243" s="19" t="s">
        <v>8937</v>
      </c>
      <c r="H243" s="28">
        <v>45079</v>
      </c>
      <c r="I243" s="19" t="s">
        <v>9197</v>
      </c>
      <c r="J243" s="19" t="s">
        <v>8939</v>
      </c>
      <c r="K243" t="str">
        <f>_xlfn.XLOOKUP(B243,'Crown Aug Uploads '!A:A,'Crown Aug Uploads '!C:C)</f>
        <v>CROW01</v>
      </c>
    </row>
    <row r="244" spans="1:11" hidden="1" x14ac:dyDescent="0.3">
      <c r="A244" s="19" t="s">
        <v>8934</v>
      </c>
      <c r="B244" s="19">
        <v>6041954</v>
      </c>
      <c r="C244" s="19" t="s">
        <v>6174</v>
      </c>
      <c r="D244" s="20">
        <v>7.17</v>
      </c>
      <c r="E244" s="19" t="s">
        <v>9196</v>
      </c>
      <c r="F244" s="19" t="s">
        <v>8936</v>
      </c>
      <c r="G244" s="19" t="s">
        <v>8937</v>
      </c>
      <c r="H244" s="28">
        <v>45079</v>
      </c>
      <c r="I244" s="19" t="s">
        <v>9198</v>
      </c>
      <c r="J244" s="19" t="s">
        <v>8939</v>
      </c>
      <c r="K244" t="str">
        <f>_xlfn.XLOOKUP(B244,'Crown Aug Uploads '!A:A,'Crown Aug Uploads '!C:C)</f>
        <v>CROW01</v>
      </c>
    </row>
    <row r="245" spans="1:11" hidden="1" x14ac:dyDescent="0.3">
      <c r="A245" s="19" t="s">
        <v>8934</v>
      </c>
      <c r="B245" s="19">
        <v>6041952</v>
      </c>
      <c r="C245" s="19" t="s">
        <v>6176</v>
      </c>
      <c r="D245" s="20">
        <v>4.97</v>
      </c>
      <c r="E245" s="19" t="s">
        <v>9196</v>
      </c>
      <c r="F245" s="19" t="s">
        <v>8936</v>
      </c>
      <c r="G245" s="19" t="s">
        <v>8937</v>
      </c>
      <c r="H245" s="28">
        <v>45079</v>
      </c>
      <c r="I245" s="19" t="s">
        <v>9199</v>
      </c>
      <c r="J245" s="19" t="s">
        <v>8939</v>
      </c>
      <c r="K245" t="str">
        <f>_xlfn.XLOOKUP(B245,'Crown Aug Uploads '!A:A,'Crown Aug Uploads '!C:C)</f>
        <v>CROW01</v>
      </c>
    </row>
    <row r="246" spans="1:11" hidden="1" x14ac:dyDescent="0.3">
      <c r="A246" s="19" t="s">
        <v>8934</v>
      </c>
      <c r="B246" s="19">
        <v>6041463</v>
      </c>
      <c r="C246" s="19" t="s">
        <v>202</v>
      </c>
      <c r="D246" s="20">
        <v>27.83</v>
      </c>
      <c r="E246" s="19" t="s">
        <v>9196</v>
      </c>
      <c r="F246" s="19" t="s">
        <v>8936</v>
      </c>
      <c r="G246" s="19" t="s">
        <v>8937</v>
      </c>
      <c r="H246" s="28">
        <v>45079</v>
      </c>
      <c r="I246" s="19" t="s">
        <v>9200</v>
      </c>
      <c r="J246" s="19" t="s">
        <v>8939</v>
      </c>
      <c r="K246" t="str">
        <f>_xlfn.XLOOKUP(B246,'Crown Aug Uploads '!A:A,'Crown Aug Uploads '!C:C)</f>
        <v>CROW01</v>
      </c>
    </row>
    <row r="247" spans="1:11" hidden="1" x14ac:dyDescent="0.3">
      <c r="A247" s="19" t="s">
        <v>8934</v>
      </c>
      <c r="B247" s="19">
        <v>6040616</v>
      </c>
      <c r="C247" s="19" t="s">
        <v>6128</v>
      </c>
      <c r="D247" s="20">
        <v>22</v>
      </c>
      <c r="E247" s="19" t="s">
        <v>9196</v>
      </c>
      <c r="F247" s="19" t="s">
        <v>8936</v>
      </c>
      <c r="G247" s="19" t="s">
        <v>8937</v>
      </c>
      <c r="H247" s="28">
        <v>45079</v>
      </c>
      <c r="I247" s="19" t="s">
        <v>9201</v>
      </c>
      <c r="J247" s="19" t="s">
        <v>8939</v>
      </c>
      <c r="K247" t="str">
        <f>_xlfn.XLOOKUP(B247,'Crown Aug Uploads '!A:A,'Crown Aug Uploads '!C:C)</f>
        <v>CROW01</v>
      </c>
    </row>
    <row r="248" spans="1:11" hidden="1" x14ac:dyDescent="0.3">
      <c r="A248" s="19" t="s">
        <v>8934</v>
      </c>
      <c r="B248" s="19">
        <v>6040605</v>
      </c>
      <c r="C248" s="19" t="s">
        <v>203</v>
      </c>
      <c r="D248" s="20">
        <v>30</v>
      </c>
      <c r="E248" s="19" t="s">
        <v>9196</v>
      </c>
      <c r="F248" s="19" t="s">
        <v>8936</v>
      </c>
      <c r="G248" s="19" t="s">
        <v>8937</v>
      </c>
      <c r="H248" s="28">
        <v>45079</v>
      </c>
      <c r="I248" s="19" t="s">
        <v>9202</v>
      </c>
      <c r="J248" s="19" t="s">
        <v>8939</v>
      </c>
      <c r="K248" t="str">
        <f>_xlfn.XLOOKUP(B248,'Crown Aug Uploads '!A:A,'Crown Aug Uploads '!C:C)</f>
        <v>CROW01</v>
      </c>
    </row>
    <row r="249" spans="1:11" hidden="1" x14ac:dyDescent="0.3">
      <c r="A249" s="19" t="s">
        <v>8934</v>
      </c>
      <c r="B249" s="19">
        <v>6040601</v>
      </c>
      <c r="C249" s="19" t="s">
        <v>204</v>
      </c>
      <c r="D249" s="20">
        <v>35</v>
      </c>
      <c r="E249" s="19" t="s">
        <v>9196</v>
      </c>
      <c r="F249" s="19" t="s">
        <v>8936</v>
      </c>
      <c r="G249" s="19" t="s">
        <v>8937</v>
      </c>
      <c r="H249" s="28">
        <v>45079</v>
      </c>
      <c r="I249" s="19" t="s">
        <v>9203</v>
      </c>
      <c r="J249" s="19" t="s">
        <v>8939</v>
      </c>
      <c r="K249" t="str">
        <f>_xlfn.XLOOKUP(B249,'Crown Aug Uploads '!A:A,'Crown Aug Uploads '!C:C)</f>
        <v>CROW01</v>
      </c>
    </row>
    <row r="250" spans="1:11" hidden="1" x14ac:dyDescent="0.3">
      <c r="A250" s="19" t="s">
        <v>8934</v>
      </c>
      <c r="B250" s="19">
        <v>6040600</v>
      </c>
      <c r="C250" s="19" t="s">
        <v>147</v>
      </c>
      <c r="D250" s="20">
        <v>95</v>
      </c>
      <c r="E250" s="19" t="s">
        <v>9196</v>
      </c>
      <c r="F250" s="19" t="s">
        <v>8936</v>
      </c>
      <c r="G250" s="19" t="s">
        <v>8937</v>
      </c>
      <c r="H250" s="28">
        <v>45079</v>
      </c>
      <c r="I250" s="19" t="s">
        <v>9204</v>
      </c>
      <c r="J250" s="19" t="s">
        <v>8939</v>
      </c>
      <c r="K250" t="str">
        <f>_xlfn.XLOOKUP(B250,'Crown Aug Uploads '!A:A,'Crown Aug Uploads '!C:C)</f>
        <v>CROW01</v>
      </c>
    </row>
    <row r="251" spans="1:11" hidden="1" x14ac:dyDescent="0.3">
      <c r="A251" s="19" t="s">
        <v>8934</v>
      </c>
      <c r="B251" s="19">
        <v>6040599</v>
      </c>
      <c r="C251" s="19" t="s">
        <v>205</v>
      </c>
      <c r="D251" s="20">
        <v>35</v>
      </c>
      <c r="E251" s="19" t="s">
        <v>9196</v>
      </c>
      <c r="F251" s="19" t="s">
        <v>8936</v>
      </c>
      <c r="G251" s="19" t="s">
        <v>8937</v>
      </c>
      <c r="H251" s="28">
        <v>45079</v>
      </c>
      <c r="I251" s="19" t="s">
        <v>9205</v>
      </c>
      <c r="J251" s="19" t="s">
        <v>8939</v>
      </c>
      <c r="K251" t="str">
        <f>_xlfn.XLOOKUP(B251,'Crown Aug Uploads '!A:A,'Crown Aug Uploads '!C:C)</f>
        <v>CROW01</v>
      </c>
    </row>
    <row r="252" spans="1:11" hidden="1" x14ac:dyDescent="0.3">
      <c r="A252" s="19" t="s">
        <v>8934</v>
      </c>
      <c r="B252" s="19">
        <v>6040598</v>
      </c>
      <c r="C252" s="19" t="s">
        <v>146</v>
      </c>
      <c r="D252" s="20">
        <v>95</v>
      </c>
      <c r="E252" s="19" t="s">
        <v>9196</v>
      </c>
      <c r="F252" s="19" t="s">
        <v>8936</v>
      </c>
      <c r="G252" s="19" t="s">
        <v>8937</v>
      </c>
      <c r="H252" s="28">
        <v>45079</v>
      </c>
      <c r="I252" s="19" t="s">
        <v>9206</v>
      </c>
      <c r="J252" s="19" t="s">
        <v>8939</v>
      </c>
      <c r="K252" t="str">
        <f>_xlfn.XLOOKUP(B252,'Crown Aug Uploads '!A:A,'Crown Aug Uploads '!C:C)</f>
        <v>CROW01</v>
      </c>
    </row>
    <row r="253" spans="1:11" hidden="1" x14ac:dyDescent="0.3">
      <c r="A253" s="19" t="s">
        <v>8934</v>
      </c>
      <c r="B253" s="19">
        <v>6056005</v>
      </c>
      <c r="C253" s="19" t="s">
        <v>6207</v>
      </c>
      <c r="D253" s="20">
        <v>1.52</v>
      </c>
      <c r="E253" s="19" t="s">
        <v>9207</v>
      </c>
      <c r="F253" s="19" t="s">
        <v>8936</v>
      </c>
      <c r="G253" s="19" t="s">
        <v>8937</v>
      </c>
      <c r="H253" s="28">
        <v>45079</v>
      </c>
      <c r="I253" s="19" t="s">
        <v>9208</v>
      </c>
      <c r="J253" s="19" t="s">
        <v>8939</v>
      </c>
      <c r="K253" t="str">
        <f>_xlfn.XLOOKUP(B253,'Crown Aug Uploads '!A:A,'Crown Aug Uploads '!C:C)</f>
        <v>CROW01</v>
      </c>
    </row>
    <row r="254" spans="1:11" hidden="1" x14ac:dyDescent="0.3">
      <c r="A254" s="19" t="s">
        <v>8934</v>
      </c>
      <c r="B254" s="19">
        <v>6056006</v>
      </c>
      <c r="C254" s="19" t="s">
        <v>6208</v>
      </c>
      <c r="D254" s="20">
        <v>1.75</v>
      </c>
      <c r="E254" s="19" t="s">
        <v>9207</v>
      </c>
      <c r="F254" s="19" t="s">
        <v>8936</v>
      </c>
      <c r="G254" s="19" t="s">
        <v>8937</v>
      </c>
      <c r="H254" s="28">
        <v>45079</v>
      </c>
      <c r="I254" s="19" t="s">
        <v>9209</v>
      </c>
      <c r="J254" s="19" t="s">
        <v>8939</v>
      </c>
      <c r="K254" t="str">
        <f>_xlfn.XLOOKUP(B254,'Crown Aug Uploads '!A:A,'Crown Aug Uploads '!C:C)</f>
        <v>CROW01</v>
      </c>
    </row>
    <row r="255" spans="1:11" hidden="1" x14ac:dyDescent="0.3">
      <c r="A255" s="19" t="s">
        <v>8934</v>
      </c>
      <c r="B255" s="19">
        <v>6056007</v>
      </c>
      <c r="C255" s="19" t="s">
        <v>6209</v>
      </c>
      <c r="D255" s="20">
        <v>2.14</v>
      </c>
      <c r="E255" s="19" t="s">
        <v>9207</v>
      </c>
      <c r="F255" s="19" t="s">
        <v>8936</v>
      </c>
      <c r="G255" s="19" t="s">
        <v>8937</v>
      </c>
      <c r="H255" s="28">
        <v>45079</v>
      </c>
      <c r="I255" s="19" t="s">
        <v>9210</v>
      </c>
      <c r="J255" s="19" t="s">
        <v>8939</v>
      </c>
      <c r="K255" t="str">
        <f>_xlfn.XLOOKUP(B255,'Crown Aug Uploads '!A:A,'Crown Aug Uploads '!C:C)</f>
        <v>CROW01</v>
      </c>
    </row>
    <row r="256" spans="1:11" hidden="1" x14ac:dyDescent="0.3">
      <c r="A256" s="19" t="s">
        <v>8934</v>
      </c>
      <c r="B256" s="19">
        <v>6056008</v>
      </c>
      <c r="C256" s="19" t="s">
        <v>6210</v>
      </c>
      <c r="D256" s="20">
        <v>3.35</v>
      </c>
      <c r="E256" s="19" t="s">
        <v>9207</v>
      </c>
      <c r="F256" s="19" t="s">
        <v>8936</v>
      </c>
      <c r="G256" s="19" t="s">
        <v>8937</v>
      </c>
      <c r="H256" s="28">
        <v>45079</v>
      </c>
      <c r="I256" s="19" t="s">
        <v>9211</v>
      </c>
      <c r="J256" s="19" t="s">
        <v>8939</v>
      </c>
      <c r="K256" t="str">
        <f>_xlfn.XLOOKUP(B256,'Crown Aug Uploads '!A:A,'Crown Aug Uploads '!C:C)</f>
        <v>CROW01</v>
      </c>
    </row>
    <row r="257" spans="1:11" hidden="1" x14ac:dyDescent="0.3">
      <c r="A257" s="19" t="s">
        <v>8934</v>
      </c>
      <c r="B257" s="19">
        <v>6056009</v>
      </c>
      <c r="C257" s="19" t="s">
        <v>6211</v>
      </c>
      <c r="D257" s="20">
        <v>11.51</v>
      </c>
      <c r="E257" s="19" t="s">
        <v>9207</v>
      </c>
      <c r="F257" s="19" t="s">
        <v>8936</v>
      </c>
      <c r="G257" s="19" t="s">
        <v>8937</v>
      </c>
      <c r="H257" s="28">
        <v>45079</v>
      </c>
      <c r="I257" s="19" t="s">
        <v>9212</v>
      </c>
      <c r="J257" s="19" t="s">
        <v>8939</v>
      </c>
      <c r="K257" t="str">
        <f>_xlfn.XLOOKUP(B257,'Crown Aug Uploads '!A:A,'Crown Aug Uploads '!C:C)</f>
        <v>CROW01</v>
      </c>
    </row>
    <row r="258" spans="1:11" hidden="1" x14ac:dyDescent="0.3">
      <c r="A258" s="19" t="s">
        <v>8934</v>
      </c>
      <c r="B258" s="19">
        <v>6055214</v>
      </c>
      <c r="C258" s="19" t="s">
        <v>6215</v>
      </c>
      <c r="D258" s="20">
        <v>7.86</v>
      </c>
      <c r="E258" s="19" t="s">
        <v>9213</v>
      </c>
      <c r="F258" s="19" t="s">
        <v>8936</v>
      </c>
      <c r="G258" s="19" t="s">
        <v>8937</v>
      </c>
      <c r="H258" s="28">
        <v>45079</v>
      </c>
      <c r="I258" s="19" t="s">
        <v>9214</v>
      </c>
      <c r="J258" s="19" t="s">
        <v>8939</v>
      </c>
      <c r="K258" t="str">
        <f>_xlfn.XLOOKUP(B258,'Crown Aug Uploads '!A:A,'Crown Aug Uploads '!C:C)</f>
        <v>CROW01</v>
      </c>
    </row>
    <row r="259" spans="1:11" hidden="1" x14ac:dyDescent="0.3">
      <c r="A259" s="19" t="s">
        <v>8934</v>
      </c>
      <c r="B259" s="19">
        <v>6055213</v>
      </c>
      <c r="C259" s="19" t="s">
        <v>6214</v>
      </c>
      <c r="D259" s="20">
        <v>2.83</v>
      </c>
      <c r="E259" s="19" t="s">
        <v>9213</v>
      </c>
      <c r="F259" s="19" t="s">
        <v>8936</v>
      </c>
      <c r="G259" s="19" t="s">
        <v>8937</v>
      </c>
      <c r="H259" s="28">
        <v>45079</v>
      </c>
      <c r="I259" s="19" t="s">
        <v>9215</v>
      </c>
      <c r="J259" s="19" t="s">
        <v>8939</v>
      </c>
      <c r="K259" t="str">
        <f>_xlfn.XLOOKUP(B259,'Crown Aug Uploads '!A:A,'Crown Aug Uploads '!C:C)</f>
        <v>CROW01</v>
      </c>
    </row>
    <row r="260" spans="1:11" hidden="1" x14ac:dyDescent="0.3">
      <c r="A260" s="19" t="s">
        <v>8934</v>
      </c>
      <c r="B260" s="19">
        <v>6055212</v>
      </c>
      <c r="C260" s="19" t="s">
        <v>6213</v>
      </c>
      <c r="D260" s="20">
        <v>1.73</v>
      </c>
      <c r="E260" s="19" t="s">
        <v>9213</v>
      </c>
      <c r="F260" s="19" t="s">
        <v>8936</v>
      </c>
      <c r="G260" s="19" t="s">
        <v>8937</v>
      </c>
      <c r="H260" s="28">
        <v>45079</v>
      </c>
      <c r="I260" s="19" t="s">
        <v>9216</v>
      </c>
      <c r="J260" s="19" t="s">
        <v>8939</v>
      </c>
      <c r="K260" t="str">
        <f>_xlfn.XLOOKUP(B260,'Crown Aug Uploads '!A:A,'Crown Aug Uploads '!C:C)</f>
        <v>CROW01</v>
      </c>
    </row>
    <row r="261" spans="1:11" hidden="1" x14ac:dyDescent="0.3">
      <c r="A261" s="19" t="s">
        <v>8934</v>
      </c>
      <c r="B261" s="19">
        <v>6055211</v>
      </c>
      <c r="C261" s="19" t="s">
        <v>6212</v>
      </c>
      <c r="D261" s="20">
        <v>1.24</v>
      </c>
      <c r="E261" s="19" t="s">
        <v>9213</v>
      </c>
      <c r="F261" s="19" t="s">
        <v>8936</v>
      </c>
      <c r="G261" s="19" t="s">
        <v>8937</v>
      </c>
      <c r="H261" s="28">
        <v>45079</v>
      </c>
      <c r="I261" s="19" t="s">
        <v>9217</v>
      </c>
      <c r="J261" s="19" t="s">
        <v>8939</v>
      </c>
      <c r="K261" t="str">
        <f>_xlfn.XLOOKUP(B261,'Crown Aug Uploads '!A:A,'Crown Aug Uploads '!C:C)</f>
        <v>CROW01</v>
      </c>
    </row>
    <row r="262" spans="1:11" hidden="1" x14ac:dyDescent="0.3">
      <c r="A262" s="19" t="s">
        <v>8934</v>
      </c>
      <c r="B262" s="19">
        <v>6055210</v>
      </c>
      <c r="C262" s="19" t="s">
        <v>6248</v>
      </c>
      <c r="D262" s="20">
        <v>1.01</v>
      </c>
      <c r="E262" s="19" t="s">
        <v>9213</v>
      </c>
      <c r="F262" s="19" t="s">
        <v>8936</v>
      </c>
      <c r="G262" s="19" t="s">
        <v>8937</v>
      </c>
      <c r="H262" s="28">
        <v>45079</v>
      </c>
      <c r="I262" s="19" t="s">
        <v>9218</v>
      </c>
      <c r="J262" s="19" t="s">
        <v>8939</v>
      </c>
      <c r="K262" t="str">
        <f>_xlfn.XLOOKUP(B262,'Crown Aug Uploads '!A:A,'Crown Aug Uploads '!C:C)</f>
        <v>CROW01</v>
      </c>
    </row>
    <row r="263" spans="1:11" hidden="1" x14ac:dyDescent="0.3">
      <c r="A263" s="19" t="s">
        <v>8934</v>
      </c>
      <c r="B263" s="19">
        <v>6055204</v>
      </c>
      <c r="C263" s="19" t="s">
        <v>6242</v>
      </c>
      <c r="D263" s="20">
        <v>6.86</v>
      </c>
      <c r="E263" s="19" t="s">
        <v>9213</v>
      </c>
      <c r="F263" s="19" t="s">
        <v>8936</v>
      </c>
      <c r="G263" s="19" t="s">
        <v>8937</v>
      </c>
      <c r="H263" s="28">
        <v>45079</v>
      </c>
      <c r="I263" s="19" t="s">
        <v>9219</v>
      </c>
      <c r="J263" s="19" t="s">
        <v>8939</v>
      </c>
      <c r="K263" t="str">
        <f>_xlfn.XLOOKUP(B263,'Crown Aug Uploads '!A:A,'Crown Aug Uploads '!C:C)</f>
        <v>CROW01</v>
      </c>
    </row>
    <row r="264" spans="1:11" hidden="1" x14ac:dyDescent="0.3">
      <c r="A264" s="19" t="s">
        <v>8934</v>
      </c>
      <c r="B264" s="19">
        <v>6055203</v>
      </c>
      <c r="C264" s="19" t="s">
        <v>6241</v>
      </c>
      <c r="D264" s="20">
        <v>6.44</v>
      </c>
      <c r="E264" s="19" t="s">
        <v>9213</v>
      </c>
      <c r="F264" s="19" t="s">
        <v>8936</v>
      </c>
      <c r="G264" s="19" t="s">
        <v>8937</v>
      </c>
      <c r="H264" s="28">
        <v>45079</v>
      </c>
      <c r="I264" s="19" t="s">
        <v>9220</v>
      </c>
      <c r="J264" s="19" t="s">
        <v>8939</v>
      </c>
      <c r="K264" t="str">
        <f>_xlfn.XLOOKUP(B264,'Crown Aug Uploads '!A:A,'Crown Aug Uploads '!C:C)</f>
        <v>CROW01</v>
      </c>
    </row>
    <row r="265" spans="1:11" hidden="1" x14ac:dyDescent="0.3">
      <c r="A265" s="19" t="s">
        <v>8934</v>
      </c>
      <c r="B265" s="19">
        <v>6055202</v>
      </c>
      <c r="C265" s="19" t="s">
        <v>6240</v>
      </c>
      <c r="D265" s="20">
        <v>2.04</v>
      </c>
      <c r="E265" s="19" t="s">
        <v>9213</v>
      </c>
      <c r="F265" s="19" t="s">
        <v>8936</v>
      </c>
      <c r="G265" s="19" t="s">
        <v>8937</v>
      </c>
      <c r="H265" s="28">
        <v>45079</v>
      </c>
      <c r="I265" s="19" t="s">
        <v>9221</v>
      </c>
      <c r="J265" s="19" t="s">
        <v>8939</v>
      </c>
      <c r="K265" t="str">
        <f>_xlfn.XLOOKUP(B265,'Crown Aug Uploads '!A:A,'Crown Aug Uploads '!C:C)</f>
        <v>CROW01</v>
      </c>
    </row>
    <row r="266" spans="1:11" hidden="1" x14ac:dyDescent="0.3">
      <c r="A266" s="19" t="s">
        <v>8934</v>
      </c>
      <c r="B266" s="19">
        <v>6055201</v>
      </c>
      <c r="C266" s="19" t="s">
        <v>6239</v>
      </c>
      <c r="D266" s="20">
        <v>1.42</v>
      </c>
      <c r="E266" s="19" t="s">
        <v>9213</v>
      </c>
      <c r="F266" s="19" t="s">
        <v>8936</v>
      </c>
      <c r="G266" s="19" t="s">
        <v>8937</v>
      </c>
      <c r="H266" s="28">
        <v>45079</v>
      </c>
      <c r="I266" s="19" t="s">
        <v>9222</v>
      </c>
      <c r="J266" s="19" t="s">
        <v>8939</v>
      </c>
      <c r="K266" t="str">
        <f>_xlfn.XLOOKUP(B266,'Crown Aug Uploads '!A:A,'Crown Aug Uploads '!C:C)</f>
        <v>CROW01</v>
      </c>
    </row>
    <row r="267" spans="1:11" hidden="1" x14ac:dyDescent="0.3">
      <c r="A267" s="19" t="s">
        <v>8934</v>
      </c>
      <c r="B267" s="19">
        <v>6055200</v>
      </c>
      <c r="C267" s="19" t="s">
        <v>6238</v>
      </c>
      <c r="D267" s="20">
        <v>1.84</v>
      </c>
      <c r="E267" s="19" t="s">
        <v>9213</v>
      </c>
      <c r="F267" s="19" t="s">
        <v>8936</v>
      </c>
      <c r="G267" s="19" t="s">
        <v>8937</v>
      </c>
      <c r="H267" s="28">
        <v>45079</v>
      </c>
      <c r="I267" s="19" t="s">
        <v>9223</v>
      </c>
      <c r="J267" s="19" t="s">
        <v>8939</v>
      </c>
      <c r="K267" t="str">
        <f>_xlfn.XLOOKUP(B267,'Crown Aug Uploads '!A:A,'Crown Aug Uploads '!C:C)</f>
        <v>CROW01</v>
      </c>
    </row>
    <row r="268" spans="1:11" hidden="1" x14ac:dyDescent="0.3">
      <c r="A268" s="19" t="s">
        <v>8934</v>
      </c>
      <c r="B268" s="19">
        <v>6055199</v>
      </c>
      <c r="C268" s="19" t="s">
        <v>6237</v>
      </c>
      <c r="D268" s="20">
        <v>0.91</v>
      </c>
      <c r="E268" s="19" t="s">
        <v>9213</v>
      </c>
      <c r="F268" s="19" t="s">
        <v>8936</v>
      </c>
      <c r="G268" s="19" t="s">
        <v>8937</v>
      </c>
      <c r="H268" s="28">
        <v>45079</v>
      </c>
      <c r="I268" s="19" t="s">
        <v>9224</v>
      </c>
      <c r="J268" s="19" t="s">
        <v>8939</v>
      </c>
      <c r="K268" t="str">
        <f>_xlfn.XLOOKUP(B268,'Crown Aug Uploads '!A:A,'Crown Aug Uploads '!C:C)</f>
        <v>CROW01</v>
      </c>
    </row>
    <row r="269" spans="1:11" hidden="1" x14ac:dyDescent="0.3">
      <c r="A269" s="19" t="s">
        <v>8934</v>
      </c>
      <c r="B269" s="19">
        <v>6047950</v>
      </c>
      <c r="C269" s="19" t="s">
        <v>209</v>
      </c>
      <c r="D269" s="20">
        <v>2.09</v>
      </c>
      <c r="E269" s="19" t="s">
        <v>9225</v>
      </c>
      <c r="F269" s="19" t="s">
        <v>8936</v>
      </c>
      <c r="G269" s="19" t="s">
        <v>8937</v>
      </c>
      <c r="H269" s="28">
        <v>45079</v>
      </c>
      <c r="I269" s="19" t="s">
        <v>9226</v>
      </c>
      <c r="J269" s="19" t="s">
        <v>8939</v>
      </c>
      <c r="K269" t="str">
        <f>_xlfn.XLOOKUP(B269,'Crown Aug Uploads '!A:A,'Crown Aug Uploads '!C:C)</f>
        <v>CROW01</v>
      </c>
    </row>
    <row r="270" spans="1:11" hidden="1" x14ac:dyDescent="0.3">
      <c r="A270" s="19" t="s">
        <v>8934</v>
      </c>
      <c r="B270" s="19">
        <v>6047951</v>
      </c>
      <c r="C270" s="19" t="s">
        <v>207</v>
      </c>
      <c r="D270" s="20">
        <v>0.9</v>
      </c>
      <c r="E270" s="19" t="s">
        <v>9225</v>
      </c>
      <c r="F270" s="19" t="s">
        <v>8936</v>
      </c>
      <c r="G270" s="19" t="s">
        <v>8937</v>
      </c>
      <c r="H270" s="28">
        <v>45079</v>
      </c>
      <c r="I270" s="19" t="s">
        <v>9227</v>
      </c>
      <c r="J270" s="19" t="s">
        <v>8939</v>
      </c>
      <c r="K270" t="str">
        <f>_xlfn.XLOOKUP(B270,'Crown Aug Uploads '!A:A,'Crown Aug Uploads '!C:C)</f>
        <v>CROW01</v>
      </c>
    </row>
    <row r="271" spans="1:11" hidden="1" x14ac:dyDescent="0.3">
      <c r="A271" s="19" t="s">
        <v>8934</v>
      </c>
      <c r="B271" s="19">
        <v>6047952</v>
      </c>
      <c r="C271" s="19" t="s">
        <v>6254</v>
      </c>
      <c r="D271" s="20">
        <v>10.119999999999999</v>
      </c>
      <c r="E271" s="19" t="s">
        <v>9225</v>
      </c>
      <c r="F271" s="19" t="s">
        <v>8936</v>
      </c>
      <c r="G271" s="19" t="s">
        <v>8937</v>
      </c>
      <c r="H271" s="28">
        <v>45079</v>
      </c>
      <c r="I271" s="19" t="s">
        <v>9228</v>
      </c>
      <c r="J271" s="19" t="s">
        <v>8939</v>
      </c>
      <c r="K271" t="str">
        <f>_xlfn.XLOOKUP(B271,'Crown Aug Uploads '!A:A,'Crown Aug Uploads '!C:C)</f>
        <v>CROW01</v>
      </c>
    </row>
    <row r="272" spans="1:11" hidden="1" x14ac:dyDescent="0.3">
      <c r="A272" s="19" t="s">
        <v>8934</v>
      </c>
      <c r="B272" s="19">
        <v>6055446</v>
      </c>
      <c r="C272" s="19" t="s">
        <v>210</v>
      </c>
      <c r="D272" s="20">
        <v>5.14</v>
      </c>
      <c r="E272" s="19" t="s">
        <v>9229</v>
      </c>
      <c r="F272" s="19" t="s">
        <v>8936</v>
      </c>
      <c r="G272" s="19" t="s">
        <v>8937</v>
      </c>
      <c r="H272" s="28">
        <v>45079</v>
      </c>
      <c r="I272" s="19" t="s">
        <v>9230</v>
      </c>
      <c r="J272" s="19" t="s">
        <v>8939</v>
      </c>
      <c r="K272" t="str">
        <f>_xlfn.XLOOKUP(B272,'Crown Aug Uploads '!A:A,'Crown Aug Uploads '!C:C)</f>
        <v>CROW01</v>
      </c>
    </row>
    <row r="273" spans="1:11" hidden="1" x14ac:dyDescent="0.3">
      <c r="A273" s="19" t="s">
        <v>8934</v>
      </c>
      <c r="B273" s="19">
        <v>6055443</v>
      </c>
      <c r="C273" s="19" t="s">
        <v>6264</v>
      </c>
      <c r="D273" s="20">
        <v>4.28</v>
      </c>
      <c r="E273" s="19" t="s">
        <v>9229</v>
      </c>
      <c r="F273" s="19" t="s">
        <v>8936</v>
      </c>
      <c r="G273" s="19" t="s">
        <v>8937</v>
      </c>
      <c r="H273" s="28">
        <v>45079</v>
      </c>
      <c r="I273" s="19" t="s">
        <v>9231</v>
      </c>
      <c r="J273" s="19" t="s">
        <v>8939</v>
      </c>
      <c r="K273" t="str">
        <f>_xlfn.XLOOKUP(B273,'Crown Aug Uploads '!A:A,'Crown Aug Uploads '!C:C)</f>
        <v>CROW01</v>
      </c>
    </row>
    <row r="274" spans="1:11" hidden="1" x14ac:dyDescent="0.3">
      <c r="A274" s="19" t="s">
        <v>8934</v>
      </c>
      <c r="B274" s="19">
        <v>6055442</v>
      </c>
      <c r="C274" s="19" t="s">
        <v>211</v>
      </c>
      <c r="D274" s="20">
        <v>8.57</v>
      </c>
      <c r="E274" s="19" t="s">
        <v>9229</v>
      </c>
      <c r="F274" s="19" t="s">
        <v>8936</v>
      </c>
      <c r="G274" s="19" t="s">
        <v>8937</v>
      </c>
      <c r="H274" s="28">
        <v>45079</v>
      </c>
      <c r="I274" s="19" t="s">
        <v>9232</v>
      </c>
      <c r="J274" s="19" t="s">
        <v>8939</v>
      </c>
      <c r="K274" t="str">
        <f>_xlfn.XLOOKUP(B274,'Crown Aug Uploads '!A:A,'Crown Aug Uploads '!C:C)</f>
        <v>CROW01</v>
      </c>
    </row>
    <row r="275" spans="1:11" hidden="1" x14ac:dyDescent="0.3">
      <c r="A275" s="19" t="s">
        <v>8934</v>
      </c>
      <c r="B275" s="19">
        <v>6055441</v>
      </c>
      <c r="C275" s="19" t="s">
        <v>212</v>
      </c>
      <c r="D275" s="20">
        <v>4.28</v>
      </c>
      <c r="E275" s="19" t="s">
        <v>9229</v>
      </c>
      <c r="F275" s="19" t="s">
        <v>8936</v>
      </c>
      <c r="G275" s="19" t="s">
        <v>8937</v>
      </c>
      <c r="H275" s="28">
        <v>45079</v>
      </c>
      <c r="I275" s="19" t="s">
        <v>9233</v>
      </c>
      <c r="J275" s="19" t="s">
        <v>8939</v>
      </c>
      <c r="K275" t="str">
        <f>_xlfn.XLOOKUP(B275,'Crown Aug Uploads '!A:A,'Crown Aug Uploads '!C:C)</f>
        <v>CROW01</v>
      </c>
    </row>
    <row r="276" spans="1:11" hidden="1" x14ac:dyDescent="0.3">
      <c r="A276" s="19" t="s">
        <v>8934</v>
      </c>
      <c r="B276" s="19">
        <v>6055440</v>
      </c>
      <c r="C276" s="19" t="s">
        <v>213</v>
      </c>
      <c r="D276" s="20">
        <v>2.96</v>
      </c>
      <c r="E276" s="19" t="s">
        <v>9229</v>
      </c>
      <c r="F276" s="19" t="s">
        <v>8936</v>
      </c>
      <c r="G276" s="19" t="s">
        <v>8937</v>
      </c>
      <c r="H276" s="28">
        <v>45079</v>
      </c>
      <c r="I276" s="19" t="s">
        <v>9234</v>
      </c>
      <c r="J276" s="19" t="s">
        <v>8939</v>
      </c>
      <c r="K276" t="str">
        <f>_xlfn.XLOOKUP(B276,'Crown Aug Uploads '!A:A,'Crown Aug Uploads '!C:C)</f>
        <v>CROW01</v>
      </c>
    </row>
    <row r="277" spans="1:11" hidden="1" x14ac:dyDescent="0.3">
      <c r="A277" s="19" t="s">
        <v>8934</v>
      </c>
      <c r="B277" s="19">
        <v>6055439</v>
      </c>
      <c r="C277" s="19" t="s">
        <v>214</v>
      </c>
      <c r="D277" s="20">
        <v>1.96</v>
      </c>
      <c r="E277" s="19" t="s">
        <v>9229</v>
      </c>
      <c r="F277" s="19" t="s">
        <v>8936</v>
      </c>
      <c r="G277" s="19" t="s">
        <v>8937</v>
      </c>
      <c r="H277" s="28">
        <v>45079</v>
      </c>
      <c r="I277" s="19" t="s">
        <v>9235</v>
      </c>
      <c r="J277" s="19" t="s">
        <v>8939</v>
      </c>
      <c r="K277" t="str">
        <f>_xlfn.XLOOKUP(B277,'Crown Aug Uploads '!A:A,'Crown Aug Uploads '!C:C)</f>
        <v>CROW01</v>
      </c>
    </row>
    <row r="278" spans="1:11" hidden="1" x14ac:dyDescent="0.3">
      <c r="A278" s="19" t="s">
        <v>8934</v>
      </c>
      <c r="B278" s="19">
        <v>6055438</v>
      </c>
      <c r="C278" s="19" t="s">
        <v>6263</v>
      </c>
      <c r="D278" s="20">
        <v>4.28</v>
      </c>
      <c r="E278" s="19" t="s">
        <v>9229</v>
      </c>
      <c r="F278" s="19" t="s">
        <v>8936</v>
      </c>
      <c r="G278" s="19" t="s">
        <v>8937</v>
      </c>
      <c r="H278" s="28">
        <v>45079</v>
      </c>
      <c r="I278" s="19" t="s">
        <v>9236</v>
      </c>
      <c r="J278" s="19" t="s">
        <v>8939</v>
      </c>
      <c r="K278" t="str">
        <f>_xlfn.XLOOKUP(B278,'Crown Aug Uploads '!A:A,'Crown Aug Uploads '!C:C)</f>
        <v>CROW01</v>
      </c>
    </row>
    <row r="279" spans="1:11" hidden="1" x14ac:dyDescent="0.3">
      <c r="A279" s="19" t="s">
        <v>8934</v>
      </c>
      <c r="B279" s="19">
        <v>6055437</v>
      </c>
      <c r="C279" s="19" t="s">
        <v>6262</v>
      </c>
      <c r="D279" s="20">
        <v>1.59</v>
      </c>
      <c r="E279" s="19" t="s">
        <v>9229</v>
      </c>
      <c r="F279" s="19" t="s">
        <v>8936</v>
      </c>
      <c r="G279" s="19" t="s">
        <v>8937</v>
      </c>
      <c r="H279" s="28">
        <v>45079</v>
      </c>
      <c r="I279" s="19" t="s">
        <v>9237</v>
      </c>
      <c r="J279" s="19" t="s">
        <v>8939</v>
      </c>
      <c r="K279" t="str">
        <f>_xlfn.XLOOKUP(B279,'Crown Aug Uploads '!A:A,'Crown Aug Uploads '!C:C)</f>
        <v>CROW01</v>
      </c>
    </row>
    <row r="280" spans="1:11" hidden="1" x14ac:dyDescent="0.3">
      <c r="A280" s="19" t="s">
        <v>8934</v>
      </c>
      <c r="B280" s="19">
        <v>6055435</v>
      </c>
      <c r="C280" s="19" t="s">
        <v>6261</v>
      </c>
      <c r="D280" s="20">
        <v>3.43</v>
      </c>
      <c r="E280" s="19" t="s">
        <v>9229</v>
      </c>
      <c r="F280" s="19" t="s">
        <v>8936</v>
      </c>
      <c r="G280" s="19" t="s">
        <v>8937</v>
      </c>
      <c r="H280" s="28">
        <v>45079</v>
      </c>
      <c r="I280" s="19" t="s">
        <v>9238</v>
      </c>
      <c r="J280" s="19" t="s">
        <v>8939</v>
      </c>
      <c r="K280" t="str">
        <f>_xlfn.XLOOKUP(B280,'Crown Aug Uploads '!A:A,'Crown Aug Uploads '!C:C)</f>
        <v>CROW01</v>
      </c>
    </row>
    <row r="281" spans="1:11" hidden="1" x14ac:dyDescent="0.3">
      <c r="A281" s="19" t="s">
        <v>8934</v>
      </c>
      <c r="B281" s="19">
        <v>6055431</v>
      </c>
      <c r="C281" s="19" t="s">
        <v>6270</v>
      </c>
      <c r="D281" s="20">
        <v>1.24</v>
      </c>
      <c r="E281" s="19" t="s">
        <v>9229</v>
      </c>
      <c r="F281" s="19" t="s">
        <v>8936</v>
      </c>
      <c r="G281" s="19" t="s">
        <v>8937</v>
      </c>
      <c r="H281" s="28">
        <v>45079</v>
      </c>
      <c r="I281" s="19" t="s">
        <v>9239</v>
      </c>
      <c r="J281" s="19" t="s">
        <v>8939</v>
      </c>
      <c r="K281" t="str">
        <f>_xlfn.XLOOKUP(B281,'Crown Aug Uploads '!A:A,'Crown Aug Uploads '!C:C)</f>
        <v>CROW01</v>
      </c>
    </row>
    <row r="282" spans="1:11" hidden="1" x14ac:dyDescent="0.3">
      <c r="A282" s="19" t="s">
        <v>8934</v>
      </c>
      <c r="B282" s="19">
        <v>6055428</v>
      </c>
      <c r="C282" s="19" t="s">
        <v>6279</v>
      </c>
      <c r="D282" s="20">
        <v>1.34</v>
      </c>
      <c r="E282" s="19" t="s">
        <v>9229</v>
      </c>
      <c r="F282" s="19" t="s">
        <v>8936</v>
      </c>
      <c r="G282" s="19" t="s">
        <v>8937</v>
      </c>
      <c r="H282" s="28">
        <v>45079</v>
      </c>
      <c r="I282" s="19" t="s">
        <v>9240</v>
      </c>
      <c r="J282" s="19" t="s">
        <v>8939</v>
      </c>
      <c r="K282" t="str">
        <f>_xlfn.XLOOKUP(B282,'Crown Aug Uploads '!A:A,'Crown Aug Uploads '!C:C)</f>
        <v>CROW01</v>
      </c>
    </row>
    <row r="283" spans="1:11" hidden="1" x14ac:dyDescent="0.3">
      <c r="A283" s="19" t="s">
        <v>8934</v>
      </c>
      <c r="B283" s="19">
        <v>6055425</v>
      </c>
      <c r="C283" s="19" t="s">
        <v>6281</v>
      </c>
      <c r="D283" s="20">
        <v>3</v>
      </c>
      <c r="E283" s="19" t="s">
        <v>9229</v>
      </c>
      <c r="F283" s="19" t="s">
        <v>8936</v>
      </c>
      <c r="G283" s="19" t="s">
        <v>8937</v>
      </c>
      <c r="H283" s="28">
        <v>45079</v>
      </c>
      <c r="I283" s="19" t="s">
        <v>9241</v>
      </c>
      <c r="J283" s="19" t="s">
        <v>8939</v>
      </c>
      <c r="K283" t="str">
        <f>_xlfn.XLOOKUP(B283,'Crown Aug Uploads '!A:A,'Crown Aug Uploads '!C:C)</f>
        <v>CROW01</v>
      </c>
    </row>
    <row r="284" spans="1:11" hidden="1" x14ac:dyDescent="0.3">
      <c r="A284" s="19" t="s">
        <v>8934</v>
      </c>
      <c r="B284" s="19">
        <v>6055423</v>
      </c>
      <c r="C284" s="19" t="s">
        <v>6284</v>
      </c>
      <c r="D284" s="20">
        <v>6.74</v>
      </c>
      <c r="E284" s="19" t="s">
        <v>9229</v>
      </c>
      <c r="F284" s="19" t="s">
        <v>8936</v>
      </c>
      <c r="G284" s="19" t="s">
        <v>8937</v>
      </c>
      <c r="H284" s="28">
        <v>45079</v>
      </c>
      <c r="I284" s="19" t="s">
        <v>9242</v>
      </c>
      <c r="J284" s="19" t="s">
        <v>8939</v>
      </c>
      <c r="K284" t="str">
        <f>_xlfn.XLOOKUP(B284,'Crown Aug Uploads '!A:A,'Crown Aug Uploads '!C:C)</f>
        <v>CROW01</v>
      </c>
    </row>
    <row r="285" spans="1:11" hidden="1" x14ac:dyDescent="0.3">
      <c r="A285" s="19" t="s">
        <v>8934</v>
      </c>
      <c r="B285" s="19">
        <v>6055451</v>
      </c>
      <c r="C285" s="19" t="s">
        <v>6285</v>
      </c>
      <c r="D285" s="20">
        <v>7.71</v>
      </c>
      <c r="E285" s="19" t="s">
        <v>9243</v>
      </c>
      <c r="F285" s="19" t="s">
        <v>8936</v>
      </c>
      <c r="G285" s="19" t="s">
        <v>8937</v>
      </c>
      <c r="H285" s="28">
        <v>45079</v>
      </c>
      <c r="I285" s="19" t="s">
        <v>9244</v>
      </c>
      <c r="J285" s="19" t="s">
        <v>8939</v>
      </c>
      <c r="K285" t="str">
        <f>_xlfn.XLOOKUP(B285,'Crown Aug Uploads '!A:A,'Crown Aug Uploads '!C:C)</f>
        <v>CROW01</v>
      </c>
    </row>
    <row r="286" spans="1:11" hidden="1" x14ac:dyDescent="0.3">
      <c r="A286" s="19" t="s">
        <v>8934</v>
      </c>
      <c r="B286" s="19">
        <v>6055450</v>
      </c>
      <c r="C286" s="19" t="s">
        <v>6287</v>
      </c>
      <c r="D286" s="20">
        <v>4.01</v>
      </c>
      <c r="E286" s="19" t="s">
        <v>9243</v>
      </c>
      <c r="F286" s="19" t="s">
        <v>8936</v>
      </c>
      <c r="G286" s="19" t="s">
        <v>8937</v>
      </c>
      <c r="H286" s="28">
        <v>45079</v>
      </c>
      <c r="I286" s="19" t="s">
        <v>9245</v>
      </c>
      <c r="J286" s="19" t="s">
        <v>8939</v>
      </c>
      <c r="K286" t="str">
        <f>_xlfn.XLOOKUP(B286,'Crown Aug Uploads '!A:A,'Crown Aug Uploads '!C:C)</f>
        <v>CROW01</v>
      </c>
    </row>
    <row r="287" spans="1:11" hidden="1" x14ac:dyDescent="0.3">
      <c r="A287" s="19" t="s">
        <v>8934</v>
      </c>
      <c r="B287" s="19">
        <v>6055447</v>
      </c>
      <c r="C287" s="19" t="s">
        <v>6288</v>
      </c>
      <c r="D287" s="20">
        <v>3.43</v>
      </c>
      <c r="E287" s="19" t="s">
        <v>9243</v>
      </c>
      <c r="F287" s="19" t="s">
        <v>8936</v>
      </c>
      <c r="G287" s="19" t="s">
        <v>8937</v>
      </c>
      <c r="H287" s="28">
        <v>45079</v>
      </c>
      <c r="I287" s="19" t="s">
        <v>9246</v>
      </c>
      <c r="J287" s="19" t="s">
        <v>8939</v>
      </c>
      <c r="K287" t="str">
        <f>_xlfn.XLOOKUP(B287,'Crown Aug Uploads '!A:A,'Crown Aug Uploads '!C:C)</f>
        <v>CROW01</v>
      </c>
    </row>
    <row r="288" spans="1:11" hidden="1" x14ac:dyDescent="0.3">
      <c r="A288" s="19" t="s">
        <v>8934</v>
      </c>
      <c r="B288" s="19">
        <v>6055445</v>
      </c>
      <c r="C288" s="19" t="s">
        <v>6294</v>
      </c>
      <c r="D288" s="20">
        <v>1.17</v>
      </c>
      <c r="E288" s="19" t="s">
        <v>9243</v>
      </c>
      <c r="F288" s="19" t="s">
        <v>8936</v>
      </c>
      <c r="G288" s="19" t="s">
        <v>8937</v>
      </c>
      <c r="H288" s="28">
        <v>45079</v>
      </c>
      <c r="I288" s="19" t="s">
        <v>9247</v>
      </c>
      <c r="J288" s="19" t="s">
        <v>8939</v>
      </c>
      <c r="K288" t="str">
        <f>_xlfn.XLOOKUP(B288,'Crown Aug Uploads '!A:A,'Crown Aug Uploads '!C:C)</f>
        <v>CROW01</v>
      </c>
    </row>
    <row r="289" spans="1:11" hidden="1" x14ac:dyDescent="0.3">
      <c r="A289" s="19" t="s">
        <v>8934</v>
      </c>
      <c r="B289" s="19">
        <v>6055444</v>
      </c>
      <c r="C289" s="19" t="s">
        <v>6295</v>
      </c>
      <c r="D289" s="20">
        <v>1.57</v>
      </c>
      <c r="E289" s="19" t="s">
        <v>9243</v>
      </c>
      <c r="F289" s="19" t="s">
        <v>8936</v>
      </c>
      <c r="G289" s="19" t="s">
        <v>8937</v>
      </c>
      <c r="H289" s="28">
        <v>45079</v>
      </c>
      <c r="I289" s="19" t="s">
        <v>9248</v>
      </c>
      <c r="J289" s="19" t="s">
        <v>8939</v>
      </c>
      <c r="K289" t="str">
        <f>_xlfn.XLOOKUP(B289,'Crown Aug Uploads '!A:A,'Crown Aug Uploads '!C:C)</f>
        <v>CROW01</v>
      </c>
    </row>
    <row r="290" spans="1:11" hidden="1" x14ac:dyDescent="0.3">
      <c r="A290" s="19" t="s">
        <v>8934</v>
      </c>
      <c r="B290" s="19">
        <v>6055436</v>
      </c>
      <c r="C290" s="19" t="s">
        <v>6296</v>
      </c>
      <c r="D290" s="20">
        <v>0.4</v>
      </c>
      <c r="E290" s="19" t="s">
        <v>9243</v>
      </c>
      <c r="F290" s="19" t="s">
        <v>8936</v>
      </c>
      <c r="G290" s="19" t="s">
        <v>8937</v>
      </c>
      <c r="H290" s="28">
        <v>45079</v>
      </c>
      <c r="I290" s="19" t="s">
        <v>9249</v>
      </c>
      <c r="J290" s="19" t="s">
        <v>8939</v>
      </c>
      <c r="K290" t="str">
        <f>_xlfn.XLOOKUP(B290,'Crown Aug Uploads '!A:A,'Crown Aug Uploads '!C:C)</f>
        <v>CROW01</v>
      </c>
    </row>
    <row r="291" spans="1:11" hidden="1" x14ac:dyDescent="0.3">
      <c r="A291" s="19" t="s">
        <v>8934</v>
      </c>
      <c r="B291" s="19">
        <v>6055434</v>
      </c>
      <c r="C291" s="19" t="s">
        <v>6297</v>
      </c>
      <c r="D291" s="20">
        <v>1.06</v>
      </c>
      <c r="E291" s="19" t="s">
        <v>9243</v>
      </c>
      <c r="F291" s="19" t="s">
        <v>8936</v>
      </c>
      <c r="G291" s="19" t="s">
        <v>8937</v>
      </c>
      <c r="H291" s="28">
        <v>45079</v>
      </c>
      <c r="I291" s="19" t="s">
        <v>9250</v>
      </c>
      <c r="J291" s="19" t="s">
        <v>8939</v>
      </c>
      <c r="K291" t="str">
        <f>_xlfn.XLOOKUP(B291,'Crown Aug Uploads '!A:A,'Crown Aug Uploads '!C:C)</f>
        <v>CROW01</v>
      </c>
    </row>
    <row r="292" spans="1:11" hidden="1" x14ac:dyDescent="0.3">
      <c r="A292" s="19" t="s">
        <v>8934</v>
      </c>
      <c r="B292" s="19">
        <v>6055433</v>
      </c>
      <c r="C292" s="19" t="s">
        <v>6298</v>
      </c>
      <c r="D292" s="20">
        <v>1.06</v>
      </c>
      <c r="E292" s="19" t="s">
        <v>9243</v>
      </c>
      <c r="F292" s="19" t="s">
        <v>8936</v>
      </c>
      <c r="G292" s="19" t="s">
        <v>8937</v>
      </c>
      <c r="H292" s="28">
        <v>45079</v>
      </c>
      <c r="I292" s="19" t="s">
        <v>9251</v>
      </c>
      <c r="J292" s="19" t="s">
        <v>8939</v>
      </c>
      <c r="K292" t="str">
        <f>_xlfn.XLOOKUP(B292,'Crown Aug Uploads '!A:A,'Crown Aug Uploads '!C:C)</f>
        <v>CROW01</v>
      </c>
    </row>
    <row r="293" spans="1:11" hidden="1" x14ac:dyDescent="0.3">
      <c r="A293" s="19" t="s">
        <v>8934</v>
      </c>
      <c r="B293" s="19">
        <v>6055432</v>
      </c>
      <c r="C293" s="19" t="s">
        <v>6299</v>
      </c>
      <c r="D293" s="20">
        <v>0.31</v>
      </c>
      <c r="E293" s="19" t="s">
        <v>9243</v>
      </c>
      <c r="F293" s="19" t="s">
        <v>8936</v>
      </c>
      <c r="G293" s="19" t="s">
        <v>8937</v>
      </c>
      <c r="H293" s="28">
        <v>45079</v>
      </c>
      <c r="I293" s="19" t="s">
        <v>9252</v>
      </c>
      <c r="J293" s="19" t="s">
        <v>8939</v>
      </c>
      <c r="K293" t="str">
        <f>_xlfn.XLOOKUP(B293,'Crown Aug Uploads '!A:A,'Crown Aug Uploads '!C:C)</f>
        <v>CROW01</v>
      </c>
    </row>
    <row r="294" spans="1:11" hidden="1" x14ac:dyDescent="0.3">
      <c r="A294" s="19" t="s">
        <v>8934</v>
      </c>
      <c r="B294" s="19">
        <v>6055430</v>
      </c>
      <c r="C294" s="19" t="s">
        <v>6300</v>
      </c>
      <c r="D294" s="20">
        <v>1.06</v>
      </c>
      <c r="E294" s="19" t="s">
        <v>9243</v>
      </c>
      <c r="F294" s="19" t="s">
        <v>8936</v>
      </c>
      <c r="G294" s="19" t="s">
        <v>8937</v>
      </c>
      <c r="H294" s="28">
        <v>45079</v>
      </c>
      <c r="I294" s="19" t="s">
        <v>9253</v>
      </c>
      <c r="J294" s="19" t="s">
        <v>8939</v>
      </c>
      <c r="K294" t="str">
        <f>_xlfn.XLOOKUP(B294,'Crown Aug Uploads '!A:A,'Crown Aug Uploads '!C:C)</f>
        <v>CROW01</v>
      </c>
    </row>
    <row r="295" spans="1:11" hidden="1" x14ac:dyDescent="0.3">
      <c r="A295" s="19" t="s">
        <v>8934</v>
      </c>
      <c r="B295" s="19">
        <v>6055427</v>
      </c>
      <c r="C295" s="19" t="s">
        <v>6301</v>
      </c>
      <c r="D295" s="20">
        <v>0.39</v>
      </c>
      <c r="E295" s="19" t="s">
        <v>9243</v>
      </c>
      <c r="F295" s="19" t="s">
        <v>8936</v>
      </c>
      <c r="G295" s="19" t="s">
        <v>8937</v>
      </c>
      <c r="H295" s="28">
        <v>45079</v>
      </c>
      <c r="I295" s="19" t="s">
        <v>9254</v>
      </c>
      <c r="J295" s="19" t="s">
        <v>8939</v>
      </c>
      <c r="K295" t="str">
        <f>_xlfn.XLOOKUP(B295,'Crown Aug Uploads '!A:A,'Crown Aug Uploads '!C:C)</f>
        <v>CROW01</v>
      </c>
    </row>
    <row r="296" spans="1:11" hidden="1" x14ac:dyDescent="0.3">
      <c r="A296" s="19" t="s">
        <v>8934</v>
      </c>
      <c r="B296" s="19">
        <v>6055424</v>
      </c>
      <c r="C296" s="19" t="s">
        <v>6302</v>
      </c>
      <c r="D296" s="20">
        <v>0.39</v>
      </c>
      <c r="E296" s="19" t="s">
        <v>9243</v>
      </c>
      <c r="F296" s="19" t="s">
        <v>8936</v>
      </c>
      <c r="G296" s="19" t="s">
        <v>8937</v>
      </c>
      <c r="H296" s="28">
        <v>45079</v>
      </c>
      <c r="I296" s="19" t="s">
        <v>9255</v>
      </c>
      <c r="J296" s="19" t="s">
        <v>8939</v>
      </c>
      <c r="K296" t="str">
        <f>_xlfn.XLOOKUP(B296,'Crown Aug Uploads '!A:A,'Crown Aug Uploads '!C:C)</f>
        <v>CROW01</v>
      </c>
    </row>
    <row r="297" spans="1:11" hidden="1" x14ac:dyDescent="0.3">
      <c r="A297" s="19" t="s">
        <v>8934</v>
      </c>
      <c r="B297" s="19">
        <v>6061706</v>
      </c>
      <c r="C297" s="19" t="s">
        <v>6306</v>
      </c>
      <c r="D297" s="20">
        <v>1.1100000000000001</v>
      </c>
      <c r="E297" s="19" t="s">
        <v>9256</v>
      </c>
      <c r="F297" s="19" t="s">
        <v>8936</v>
      </c>
      <c r="G297" s="19" t="s">
        <v>8937</v>
      </c>
      <c r="H297" s="28">
        <v>45079</v>
      </c>
      <c r="I297" s="19" t="s">
        <v>9257</v>
      </c>
      <c r="J297" s="19" t="s">
        <v>8939</v>
      </c>
      <c r="K297" t="str">
        <f>_xlfn.XLOOKUP(B297,'Crown Aug Uploads '!A:A,'Crown Aug Uploads '!C:C)</f>
        <v>CROW01</v>
      </c>
    </row>
    <row r="298" spans="1:11" hidden="1" x14ac:dyDescent="0.3">
      <c r="A298" s="19" t="s">
        <v>8934</v>
      </c>
      <c r="B298" s="19">
        <v>6061707</v>
      </c>
      <c r="C298" s="19" t="s">
        <v>6307</v>
      </c>
      <c r="D298" s="20">
        <v>0.92</v>
      </c>
      <c r="E298" s="19" t="s">
        <v>9256</v>
      </c>
      <c r="F298" s="19" t="s">
        <v>8936</v>
      </c>
      <c r="G298" s="19" t="s">
        <v>8937</v>
      </c>
      <c r="H298" s="28">
        <v>45079</v>
      </c>
      <c r="I298" s="19" t="s">
        <v>9258</v>
      </c>
      <c r="J298" s="19" t="s">
        <v>8939</v>
      </c>
      <c r="K298" t="str">
        <f>_xlfn.XLOOKUP(B298,'Crown Aug Uploads '!A:A,'Crown Aug Uploads '!C:C)</f>
        <v>CROW01</v>
      </c>
    </row>
    <row r="299" spans="1:11" hidden="1" x14ac:dyDescent="0.3">
      <c r="A299" s="19" t="s">
        <v>8934</v>
      </c>
      <c r="B299" s="19">
        <v>6061708</v>
      </c>
      <c r="C299" s="19" t="s">
        <v>6308</v>
      </c>
      <c r="D299" s="20">
        <v>6</v>
      </c>
      <c r="E299" s="19" t="s">
        <v>9256</v>
      </c>
      <c r="F299" s="19" t="s">
        <v>8936</v>
      </c>
      <c r="G299" s="19" t="s">
        <v>8937</v>
      </c>
      <c r="H299" s="28">
        <v>45079</v>
      </c>
      <c r="I299" s="19" t="s">
        <v>9259</v>
      </c>
      <c r="J299" s="19" t="s">
        <v>8939</v>
      </c>
      <c r="K299" t="str">
        <f>_xlfn.XLOOKUP(B299,'Crown Aug Uploads '!A:A,'Crown Aug Uploads '!C:C)</f>
        <v>CROW01</v>
      </c>
    </row>
    <row r="300" spans="1:11" hidden="1" x14ac:dyDescent="0.3">
      <c r="A300" s="19" t="s">
        <v>8934</v>
      </c>
      <c r="B300" s="19">
        <v>6061709</v>
      </c>
      <c r="C300" s="19" t="s">
        <v>6309</v>
      </c>
      <c r="D300" s="20">
        <v>1.56</v>
      </c>
      <c r="E300" s="19" t="s">
        <v>9256</v>
      </c>
      <c r="F300" s="19" t="s">
        <v>8936</v>
      </c>
      <c r="G300" s="19" t="s">
        <v>8937</v>
      </c>
      <c r="H300" s="28">
        <v>45079</v>
      </c>
      <c r="I300" s="19" t="s">
        <v>9260</v>
      </c>
      <c r="J300" s="19" t="s">
        <v>8939</v>
      </c>
      <c r="K300" t="e">
        <f>_xlfn.XLOOKUP(B300,'Crown Aug Uploads '!A:A,'Crown Aug Uploads '!C:C)</f>
        <v>#N/A</v>
      </c>
    </row>
    <row r="301" spans="1:11" hidden="1" x14ac:dyDescent="0.3">
      <c r="A301" s="19" t="s">
        <v>8934</v>
      </c>
      <c r="B301" s="19">
        <v>6061710</v>
      </c>
      <c r="C301" s="19" t="s">
        <v>6310</v>
      </c>
      <c r="D301" s="20">
        <v>8</v>
      </c>
      <c r="E301" s="19" t="s">
        <v>9256</v>
      </c>
      <c r="F301" s="19" t="s">
        <v>8936</v>
      </c>
      <c r="G301" s="19" t="s">
        <v>8937</v>
      </c>
      <c r="H301" s="28">
        <v>45079</v>
      </c>
      <c r="I301" s="19" t="s">
        <v>9261</v>
      </c>
      <c r="J301" s="19" t="s">
        <v>8939</v>
      </c>
      <c r="K301" t="str">
        <f>_xlfn.XLOOKUP(B301,'Crown Aug Uploads '!A:A,'Crown Aug Uploads '!C:C)</f>
        <v>CROW01</v>
      </c>
    </row>
    <row r="302" spans="1:11" hidden="1" x14ac:dyDescent="0.3">
      <c r="A302" s="19" t="s">
        <v>8934</v>
      </c>
      <c r="B302" s="19">
        <v>6048269</v>
      </c>
      <c r="C302" s="19" t="s">
        <v>6311</v>
      </c>
      <c r="D302" s="20">
        <v>1.73</v>
      </c>
      <c r="E302" s="19" t="s">
        <v>9262</v>
      </c>
      <c r="F302" s="19" t="s">
        <v>8936</v>
      </c>
      <c r="G302" s="19" t="s">
        <v>8937</v>
      </c>
      <c r="H302" s="28">
        <v>45079</v>
      </c>
      <c r="I302" s="19" t="s">
        <v>9263</v>
      </c>
      <c r="J302" s="19" t="s">
        <v>8939</v>
      </c>
      <c r="K302" t="str">
        <f>_xlfn.XLOOKUP(B302,'Crown Aug Uploads '!A:A,'Crown Aug Uploads '!C:C)</f>
        <v>CROW01</v>
      </c>
    </row>
    <row r="303" spans="1:11" hidden="1" x14ac:dyDescent="0.3">
      <c r="A303" s="19" t="s">
        <v>8934</v>
      </c>
      <c r="B303" s="19">
        <v>6048268</v>
      </c>
      <c r="C303" s="19" t="s">
        <v>6312</v>
      </c>
      <c r="D303" s="20">
        <v>6.18</v>
      </c>
      <c r="E303" s="19" t="s">
        <v>9262</v>
      </c>
      <c r="F303" s="19" t="s">
        <v>8936</v>
      </c>
      <c r="G303" s="19" t="s">
        <v>8937</v>
      </c>
      <c r="H303" s="28">
        <v>45079</v>
      </c>
      <c r="I303" s="19" t="s">
        <v>9264</v>
      </c>
      <c r="J303" s="19" t="s">
        <v>8939</v>
      </c>
      <c r="K303" t="str">
        <f>_xlfn.XLOOKUP(B303,'Crown Aug Uploads '!A:A,'Crown Aug Uploads '!C:C)</f>
        <v>CROW01</v>
      </c>
    </row>
    <row r="304" spans="1:11" hidden="1" x14ac:dyDescent="0.3">
      <c r="A304" s="19" t="s">
        <v>8934</v>
      </c>
      <c r="B304" s="19">
        <v>6048267</v>
      </c>
      <c r="C304" s="19" t="s">
        <v>6313</v>
      </c>
      <c r="D304" s="20">
        <v>3.09</v>
      </c>
      <c r="E304" s="19" t="s">
        <v>9262</v>
      </c>
      <c r="F304" s="19" t="s">
        <v>8936</v>
      </c>
      <c r="G304" s="19" t="s">
        <v>8937</v>
      </c>
      <c r="H304" s="28">
        <v>45079</v>
      </c>
      <c r="I304" s="19" t="s">
        <v>9265</v>
      </c>
      <c r="J304" s="19" t="s">
        <v>8939</v>
      </c>
      <c r="K304" t="str">
        <f>_xlfn.XLOOKUP(B304,'Crown Aug Uploads '!A:A,'Crown Aug Uploads '!C:C)</f>
        <v>CROW01</v>
      </c>
    </row>
    <row r="305" spans="1:11" hidden="1" x14ac:dyDescent="0.3">
      <c r="A305" s="19" t="s">
        <v>8934</v>
      </c>
      <c r="B305" s="19">
        <v>6048266</v>
      </c>
      <c r="C305" s="19" t="s">
        <v>6314</v>
      </c>
      <c r="D305" s="20">
        <v>5.87</v>
      </c>
      <c r="E305" s="19" t="s">
        <v>9262</v>
      </c>
      <c r="F305" s="19" t="s">
        <v>8936</v>
      </c>
      <c r="G305" s="19" t="s">
        <v>8937</v>
      </c>
      <c r="H305" s="28">
        <v>45079</v>
      </c>
      <c r="I305" s="19" t="s">
        <v>9266</v>
      </c>
      <c r="J305" s="19" t="s">
        <v>8939</v>
      </c>
      <c r="K305" t="str">
        <f>_xlfn.XLOOKUP(B305,'Crown Aug Uploads '!A:A,'Crown Aug Uploads '!C:C)</f>
        <v>CROW01</v>
      </c>
    </row>
    <row r="306" spans="1:11" hidden="1" x14ac:dyDescent="0.3">
      <c r="A306" s="19" t="s">
        <v>8934</v>
      </c>
      <c r="B306" s="19">
        <v>6048265</v>
      </c>
      <c r="C306" s="19" t="s">
        <v>6315</v>
      </c>
      <c r="D306" s="20">
        <v>3.06</v>
      </c>
      <c r="E306" s="19" t="s">
        <v>9262</v>
      </c>
      <c r="F306" s="19" t="s">
        <v>8936</v>
      </c>
      <c r="G306" s="19" t="s">
        <v>8937</v>
      </c>
      <c r="H306" s="28">
        <v>45079</v>
      </c>
      <c r="I306" s="19" t="s">
        <v>9267</v>
      </c>
      <c r="J306" s="19" t="s">
        <v>8939</v>
      </c>
      <c r="K306" t="str">
        <f>_xlfn.XLOOKUP(B306,'Crown Aug Uploads '!A:A,'Crown Aug Uploads '!C:C)</f>
        <v>CROW01</v>
      </c>
    </row>
    <row r="307" spans="1:11" hidden="1" x14ac:dyDescent="0.3">
      <c r="A307" s="19" t="s">
        <v>8934</v>
      </c>
      <c r="B307" s="19">
        <v>6061791</v>
      </c>
      <c r="C307" s="19" t="s">
        <v>6316</v>
      </c>
      <c r="D307" s="20">
        <v>4.5</v>
      </c>
      <c r="E307" s="19" t="s">
        <v>9268</v>
      </c>
      <c r="F307" s="19" t="s">
        <v>8936</v>
      </c>
      <c r="G307" s="19" t="s">
        <v>8937</v>
      </c>
      <c r="H307" s="28">
        <v>45079</v>
      </c>
      <c r="I307" s="19" t="s">
        <v>9269</v>
      </c>
      <c r="J307" s="19" t="s">
        <v>8939</v>
      </c>
      <c r="K307" t="str">
        <f>_xlfn.XLOOKUP(B307,'Crown Aug Uploads '!A:A,'Crown Aug Uploads '!C:C)</f>
        <v>CROW01</v>
      </c>
    </row>
    <row r="308" spans="1:11" hidden="1" x14ac:dyDescent="0.3">
      <c r="A308" s="19" t="s">
        <v>8934</v>
      </c>
      <c r="B308" s="19">
        <v>6061790</v>
      </c>
      <c r="C308" s="19" t="s">
        <v>6317</v>
      </c>
      <c r="D308" s="20">
        <v>3.94</v>
      </c>
      <c r="E308" s="19" t="s">
        <v>9268</v>
      </c>
      <c r="F308" s="19" t="s">
        <v>8936</v>
      </c>
      <c r="G308" s="19" t="s">
        <v>8937</v>
      </c>
      <c r="H308" s="28">
        <v>45079</v>
      </c>
      <c r="I308" s="19" t="s">
        <v>9270</v>
      </c>
      <c r="J308" s="19" t="s">
        <v>8939</v>
      </c>
      <c r="K308" t="str">
        <f>_xlfn.XLOOKUP(B308,'Crown Aug Uploads '!A:A,'Crown Aug Uploads '!C:C)</f>
        <v>CROW01</v>
      </c>
    </row>
    <row r="309" spans="1:11" hidden="1" x14ac:dyDescent="0.3">
      <c r="A309" s="19" t="s">
        <v>8934</v>
      </c>
      <c r="B309" s="19">
        <v>6061789</v>
      </c>
      <c r="C309" s="19" t="s">
        <v>6318</v>
      </c>
      <c r="D309" s="20">
        <v>3.39</v>
      </c>
      <c r="E309" s="19" t="s">
        <v>9268</v>
      </c>
      <c r="F309" s="19" t="s">
        <v>8936</v>
      </c>
      <c r="G309" s="19" t="s">
        <v>8937</v>
      </c>
      <c r="H309" s="28">
        <v>45079</v>
      </c>
      <c r="I309" s="19" t="s">
        <v>9271</v>
      </c>
      <c r="J309" s="19" t="s">
        <v>8939</v>
      </c>
      <c r="K309" t="str">
        <f>_xlfn.XLOOKUP(B309,'Crown Aug Uploads '!A:A,'Crown Aug Uploads '!C:C)</f>
        <v>CROW01</v>
      </c>
    </row>
    <row r="310" spans="1:11" hidden="1" x14ac:dyDescent="0.3">
      <c r="A310" s="19" t="s">
        <v>8934</v>
      </c>
      <c r="B310" s="19">
        <v>6061788</v>
      </c>
      <c r="C310" s="19" t="s">
        <v>6319</v>
      </c>
      <c r="D310" s="20">
        <v>2.82</v>
      </c>
      <c r="E310" s="19" t="s">
        <v>9268</v>
      </c>
      <c r="F310" s="19" t="s">
        <v>8936</v>
      </c>
      <c r="G310" s="19" t="s">
        <v>8937</v>
      </c>
      <c r="H310" s="28">
        <v>45079</v>
      </c>
      <c r="I310" s="19" t="s">
        <v>9272</v>
      </c>
      <c r="J310" s="19" t="s">
        <v>8939</v>
      </c>
      <c r="K310" t="str">
        <f>_xlfn.XLOOKUP(B310,'Crown Aug Uploads '!A:A,'Crown Aug Uploads '!C:C)</f>
        <v>CROW01</v>
      </c>
    </row>
    <row r="311" spans="1:11" hidden="1" x14ac:dyDescent="0.3">
      <c r="A311" s="19" t="s">
        <v>8934</v>
      </c>
      <c r="B311" s="19">
        <v>6061787</v>
      </c>
      <c r="C311" s="19" t="s">
        <v>6320</v>
      </c>
      <c r="D311" s="20">
        <v>3.94</v>
      </c>
      <c r="E311" s="19" t="s">
        <v>9268</v>
      </c>
      <c r="F311" s="19" t="s">
        <v>8936</v>
      </c>
      <c r="G311" s="19" t="s">
        <v>8937</v>
      </c>
      <c r="H311" s="28">
        <v>45079</v>
      </c>
      <c r="I311" s="19" t="s">
        <v>9273</v>
      </c>
      <c r="J311" s="19" t="s">
        <v>8939</v>
      </c>
      <c r="K311" t="str">
        <f>_xlfn.XLOOKUP(B311,'Crown Aug Uploads '!A:A,'Crown Aug Uploads '!C:C)</f>
        <v>CROW01</v>
      </c>
    </row>
    <row r="312" spans="1:11" hidden="1" x14ac:dyDescent="0.3">
      <c r="A312" s="19" t="s">
        <v>8934</v>
      </c>
      <c r="B312" s="19">
        <v>6061785</v>
      </c>
      <c r="C312" s="19" t="s">
        <v>6322</v>
      </c>
      <c r="D312" s="20">
        <v>2.82</v>
      </c>
      <c r="E312" s="19" t="s">
        <v>9268</v>
      </c>
      <c r="F312" s="19" t="s">
        <v>8936</v>
      </c>
      <c r="G312" s="19" t="s">
        <v>8937</v>
      </c>
      <c r="H312" s="28">
        <v>45079</v>
      </c>
      <c r="I312" s="19" t="s">
        <v>9274</v>
      </c>
      <c r="J312" s="19" t="s">
        <v>8939</v>
      </c>
      <c r="K312" t="str">
        <f>_xlfn.XLOOKUP(B312,'Crown Aug Uploads '!A:A,'Crown Aug Uploads '!C:C)</f>
        <v>CROW01</v>
      </c>
    </row>
    <row r="313" spans="1:11" hidden="1" x14ac:dyDescent="0.3">
      <c r="A313" s="19" t="s">
        <v>8934</v>
      </c>
      <c r="B313" s="19">
        <v>6061784</v>
      </c>
      <c r="C313" s="19" t="s">
        <v>6323</v>
      </c>
      <c r="D313" s="20">
        <v>5.64</v>
      </c>
      <c r="E313" s="19" t="s">
        <v>9268</v>
      </c>
      <c r="F313" s="19" t="s">
        <v>8936</v>
      </c>
      <c r="G313" s="19" t="s">
        <v>8937</v>
      </c>
      <c r="H313" s="28">
        <v>45079</v>
      </c>
      <c r="I313" s="19" t="s">
        <v>9275</v>
      </c>
      <c r="J313" s="19" t="s">
        <v>8939</v>
      </c>
      <c r="K313" t="str">
        <f>_xlfn.XLOOKUP(B313,'Crown Aug Uploads '!A:A,'Crown Aug Uploads '!C:C)</f>
        <v>CROW01</v>
      </c>
    </row>
    <row r="314" spans="1:11" hidden="1" x14ac:dyDescent="0.3">
      <c r="A314" s="19" t="s">
        <v>8934</v>
      </c>
      <c r="B314" s="19">
        <v>6061783</v>
      </c>
      <c r="C314" s="19" t="s">
        <v>6324</v>
      </c>
      <c r="D314" s="20">
        <v>7.05</v>
      </c>
      <c r="E314" s="19" t="s">
        <v>9268</v>
      </c>
      <c r="F314" s="19" t="s">
        <v>8936</v>
      </c>
      <c r="G314" s="19" t="s">
        <v>8937</v>
      </c>
      <c r="H314" s="28">
        <v>45079</v>
      </c>
      <c r="I314" s="19" t="s">
        <v>9276</v>
      </c>
      <c r="J314" s="19" t="s">
        <v>8939</v>
      </c>
      <c r="K314" t="str">
        <f>_xlfn.XLOOKUP(B314,'Crown Aug Uploads '!A:A,'Crown Aug Uploads '!C:C)</f>
        <v>CROW01</v>
      </c>
    </row>
    <row r="315" spans="1:11" hidden="1" x14ac:dyDescent="0.3">
      <c r="A315" s="19" t="s">
        <v>8934</v>
      </c>
      <c r="B315" s="19">
        <v>6061782</v>
      </c>
      <c r="C315" s="19" t="s">
        <v>6325</v>
      </c>
      <c r="D315" s="20">
        <v>6.49</v>
      </c>
      <c r="E315" s="19" t="s">
        <v>9268</v>
      </c>
      <c r="F315" s="19" t="s">
        <v>8936</v>
      </c>
      <c r="G315" s="19" t="s">
        <v>8937</v>
      </c>
      <c r="H315" s="28">
        <v>45079</v>
      </c>
      <c r="I315" s="19" t="s">
        <v>9277</v>
      </c>
      <c r="J315" s="19" t="s">
        <v>8939</v>
      </c>
      <c r="K315" t="str">
        <f>_xlfn.XLOOKUP(B315,'Crown Aug Uploads '!A:A,'Crown Aug Uploads '!C:C)</f>
        <v>CROW01</v>
      </c>
    </row>
    <row r="316" spans="1:11" hidden="1" x14ac:dyDescent="0.3">
      <c r="A316" s="19" t="s">
        <v>8934</v>
      </c>
      <c r="B316" s="19">
        <v>6061781</v>
      </c>
      <c r="C316" s="19" t="s">
        <v>6326</v>
      </c>
      <c r="D316" s="20">
        <v>6.2</v>
      </c>
      <c r="E316" s="19" t="s">
        <v>9268</v>
      </c>
      <c r="F316" s="19" t="s">
        <v>8936</v>
      </c>
      <c r="G316" s="19" t="s">
        <v>8937</v>
      </c>
      <c r="H316" s="28">
        <v>45079</v>
      </c>
      <c r="I316" s="19" t="s">
        <v>9278</v>
      </c>
      <c r="J316" s="19" t="s">
        <v>8939</v>
      </c>
      <c r="K316" t="str">
        <f>_xlfn.XLOOKUP(B316,'Crown Aug Uploads '!A:A,'Crown Aug Uploads '!C:C)</f>
        <v>CROW01</v>
      </c>
    </row>
    <row r="317" spans="1:11" hidden="1" x14ac:dyDescent="0.3">
      <c r="A317" s="19" t="s">
        <v>8934</v>
      </c>
      <c r="B317" s="19">
        <v>6061780</v>
      </c>
      <c r="C317" s="19" t="s">
        <v>6327</v>
      </c>
      <c r="D317" s="20">
        <v>6.49</v>
      </c>
      <c r="E317" s="19" t="s">
        <v>9268</v>
      </c>
      <c r="F317" s="19" t="s">
        <v>8936</v>
      </c>
      <c r="G317" s="19" t="s">
        <v>8937</v>
      </c>
      <c r="H317" s="28">
        <v>45079</v>
      </c>
      <c r="I317" s="19" t="s">
        <v>9279</v>
      </c>
      <c r="J317" s="19" t="s">
        <v>8939</v>
      </c>
      <c r="K317" t="str">
        <f>_xlfn.XLOOKUP(B317,'Crown Aug Uploads '!A:A,'Crown Aug Uploads '!C:C)</f>
        <v>CROW01</v>
      </c>
    </row>
    <row r="318" spans="1:11" hidden="1" x14ac:dyDescent="0.3">
      <c r="A318" s="19" t="s">
        <v>8934</v>
      </c>
      <c r="B318" s="19">
        <v>6061779</v>
      </c>
      <c r="C318" s="19" t="s">
        <v>6328</v>
      </c>
      <c r="D318" s="20">
        <v>7.05</v>
      </c>
      <c r="E318" s="19" t="s">
        <v>9268</v>
      </c>
      <c r="F318" s="19" t="s">
        <v>8936</v>
      </c>
      <c r="G318" s="19" t="s">
        <v>8937</v>
      </c>
      <c r="H318" s="28">
        <v>45079</v>
      </c>
      <c r="I318" s="19" t="s">
        <v>9280</v>
      </c>
      <c r="J318" s="19" t="s">
        <v>8939</v>
      </c>
      <c r="K318" t="str">
        <f>_xlfn.XLOOKUP(B318,'Crown Aug Uploads '!A:A,'Crown Aug Uploads '!C:C)</f>
        <v>CROW01</v>
      </c>
    </row>
    <row r="319" spans="1:11" hidden="1" x14ac:dyDescent="0.3">
      <c r="A319" s="19" t="s">
        <v>8934</v>
      </c>
      <c r="B319" s="19">
        <v>6061778</v>
      </c>
      <c r="C319" s="19" t="s">
        <v>6329</v>
      </c>
      <c r="D319" s="20">
        <v>6.49</v>
      </c>
      <c r="E319" s="19" t="s">
        <v>9268</v>
      </c>
      <c r="F319" s="19" t="s">
        <v>8936</v>
      </c>
      <c r="G319" s="19" t="s">
        <v>8937</v>
      </c>
      <c r="H319" s="28">
        <v>45079</v>
      </c>
      <c r="I319" s="19" t="s">
        <v>9281</v>
      </c>
      <c r="J319" s="19" t="s">
        <v>8939</v>
      </c>
      <c r="K319" t="str">
        <f>_xlfn.XLOOKUP(B319,'Crown Aug Uploads '!A:A,'Crown Aug Uploads '!C:C)</f>
        <v>CROW01</v>
      </c>
    </row>
    <row r="320" spans="1:11" hidden="1" x14ac:dyDescent="0.3">
      <c r="A320" s="19" t="s">
        <v>8934</v>
      </c>
      <c r="B320" s="19">
        <v>6061777</v>
      </c>
      <c r="C320" s="19" t="s">
        <v>6330</v>
      </c>
      <c r="D320" s="20">
        <v>2.75</v>
      </c>
      <c r="E320" s="19" t="s">
        <v>9268</v>
      </c>
      <c r="F320" s="19" t="s">
        <v>8936</v>
      </c>
      <c r="G320" s="19" t="s">
        <v>8937</v>
      </c>
      <c r="H320" s="28">
        <v>45079</v>
      </c>
      <c r="I320" s="19" t="s">
        <v>9282</v>
      </c>
      <c r="J320" s="19" t="s">
        <v>8939</v>
      </c>
      <c r="K320" t="str">
        <f>_xlfn.XLOOKUP(B320,'Crown Aug Uploads '!A:A,'Crown Aug Uploads '!C:C)</f>
        <v>CROW01</v>
      </c>
    </row>
    <row r="321" spans="1:11" hidden="1" x14ac:dyDescent="0.3">
      <c r="A321" s="19" t="s">
        <v>8934</v>
      </c>
      <c r="B321" s="19">
        <v>6061776</v>
      </c>
      <c r="C321" s="19" t="s">
        <v>6331</v>
      </c>
      <c r="D321" s="20">
        <v>5.36</v>
      </c>
      <c r="E321" s="19" t="s">
        <v>9268</v>
      </c>
      <c r="F321" s="19" t="s">
        <v>8936</v>
      </c>
      <c r="G321" s="19" t="s">
        <v>8937</v>
      </c>
      <c r="H321" s="28">
        <v>45079</v>
      </c>
      <c r="I321" s="19" t="s">
        <v>9283</v>
      </c>
      <c r="J321" s="19" t="s">
        <v>8939</v>
      </c>
      <c r="K321" t="str">
        <f>_xlfn.XLOOKUP(B321,'Crown Aug Uploads '!A:A,'Crown Aug Uploads '!C:C)</f>
        <v>CROW01</v>
      </c>
    </row>
    <row r="322" spans="1:11" hidden="1" x14ac:dyDescent="0.3">
      <c r="A322" s="19" t="s">
        <v>8934</v>
      </c>
      <c r="B322" s="19">
        <v>6048581</v>
      </c>
      <c r="C322" s="19" t="s">
        <v>6338</v>
      </c>
      <c r="D322" s="20">
        <v>5.53</v>
      </c>
      <c r="E322" s="19" t="s">
        <v>9268</v>
      </c>
      <c r="F322" s="19" t="s">
        <v>8936</v>
      </c>
      <c r="G322" s="19" t="s">
        <v>8937</v>
      </c>
      <c r="H322" s="28">
        <v>45079</v>
      </c>
      <c r="I322" s="19" t="s">
        <v>9284</v>
      </c>
      <c r="J322" s="19" t="s">
        <v>8939</v>
      </c>
      <c r="K322" t="str">
        <f>_xlfn.XLOOKUP(B322,'Crown Aug Uploads '!A:A,'Crown Aug Uploads '!C:C)</f>
        <v>CROW01</v>
      </c>
    </row>
    <row r="323" spans="1:11" hidden="1" x14ac:dyDescent="0.3">
      <c r="A323" s="19" t="s">
        <v>8934</v>
      </c>
      <c r="B323" s="19">
        <v>5028216</v>
      </c>
      <c r="C323" s="19" t="s">
        <v>6339</v>
      </c>
      <c r="D323" s="20">
        <v>39.4</v>
      </c>
      <c r="E323" s="19" t="s">
        <v>9285</v>
      </c>
      <c r="F323" s="19" t="s">
        <v>8936</v>
      </c>
      <c r="G323" s="19" t="s">
        <v>8937</v>
      </c>
      <c r="H323" s="28">
        <v>45079</v>
      </c>
      <c r="I323" s="19" t="s">
        <v>9286</v>
      </c>
      <c r="J323" s="19" t="s">
        <v>8939</v>
      </c>
      <c r="K323" t="str">
        <f>_xlfn.XLOOKUP(B323,'Crown Aug Uploads '!A:A,'Crown Aug Uploads '!C:C)</f>
        <v>CROW01</v>
      </c>
    </row>
    <row r="324" spans="1:11" hidden="1" x14ac:dyDescent="0.3">
      <c r="A324" s="19" t="s">
        <v>8934</v>
      </c>
      <c r="B324" s="19">
        <v>5028208</v>
      </c>
      <c r="C324" s="19" t="s">
        <v>6340</v>
      </c>
      <c r="D324" s="20">
        <v>39.4</v>
      </c>
      <c r="E324" s="19" t="s">
        <v>9287</v>
      </c>
      <c r="F324" s="19" t="s">
        <v>8936</v>
      </c>
      <c r="G324" s="19" t="s">
        <v>8937</v>
      </c>
      <c r="H324" s="28">
        <v>45079</v>
      </c>
      <c r="I324" s="19" t="s">
        <v>9288</v>
      </c>
      <c r="J324" s="19" t="s">
        <v>8939</v>
      </c>
      <c r="K324" t="str">
        <f>_xlfn.XLOOKUP(B324,'Crown Aug Uploads '!A:A,'Crown Aug Uploads '!C:C)</f>
        <v>CROW01</v>
      </c>
    </row>
    <row r="325" spans="1:11" hidden="1" x14ac:dyDescent="0.3">
      <c r="A325" s="19" t="s">
        <v>8934</v>
      </c>
      <c r="B325" s="19">
        <v>5073966</v>
      </c>
      <c r="C325" s="19" t="s">
        <v>6346</v>
      </c>
      <c r="D325" s="20">
        <v>46.5</v>
      </c>
      <c r="E325" s="19" t="s">
        <v>9289</v>
      </c>
      <c r="F325" s="19" t="s">
        <v>8936</v>
      </c>
      <c r="G325" s="19" t="s">
        <v>8937</v>
      </c>
      <c r="H325" s="28">
        <v>45079</v>
      </c>
      <c r="I325" s="19" t="s">
        <v>9290</v>
      </c>
      <c r="J325" s="19" t="s">
        <v>8939</v>
      </c>
      <c r="K325" t="str">
        <f>_xlfn.XLOOKUP(B325,'Crown Aug Uploads '!A:A,'Crown Aug Uploads '!C:C)</f>
        <v>CROW01</v>
      </c>
    </row>
    <row r="326" spans="1:11" hidden="1" x14ac:dyDescent="0.3">
      <c r="A326" s="19" t="s">
        <v>8934</v>
      </c>
      <c r="B326" s="19">
        <v>5073979</v>
      </c>
      <c r="C326" s="19" t="s">
        <v>6345</v>
      </c>
      <c r="D326" s="20">
        <v>20.92</v>
      </c>
      <c r="E326" s="19" t="s">
        <v>9289</v>
      </c>
      <c r="F326" s="19" t="s">
        <v>8936</v>
      </c>
      <c r="G326" s="19" t="s">
        <v>8937</v>
      </c>
      <c r="H326" s="28">
        <v>45079</v>
      </c>
      <c r="I326" s="19" t="s">
        <v>9291</v>
      </c>
      <c r="J326" s="19" t="s">
        <v>8939</v>
      </c>
      <c r="K326" t="str">
        <f>_xlfn.XLOOKUP(B326,'Crown Aug Uploads '!A:A,'Crown Aug Uploads '!C:C)</f>
        <v>CROW01</v>
      </c>
    </row>
    <row r="327" spans="1:11" hidden="1" x14ac:dyDescent="0.3">
      <c r="A327" s="19" t="s">
        <v>8934</v>
      </c>
      <c r="B327" s="19">
        <v>5074788</v>
      </c>
      <c r="C327" s="19" t="s">
        <v>6347</v>
      </c>
      <c r="D327" s="20">
        <v>20.04</v>
      </c>
      <c r="E327" s="19" t="s">
        <v>9292</v>
      </c>
      <c r="F327" s="19" t="s">
        <v>8936</v>
      </c>
      <c r="G327" s="19" t="s">
        <v>8937</v>
      </c>
      <c r="H327" s="28">
        <v>45079</v>
      </c>
      <c r="I327" s="19" t="s">
        <v>9293</v>
      </c>
      <c r="J327" s="19" t="s">
        <v>8939</v>
      </c>
      <c r="K327" t="str">
        <f>_xlfn.XLOOKUP(B327,'Crown Aug Uploads '!A:A,'Crown Aug Uploads '!C:C)</f>
        <v>CROW01</v>
      </c>
    </row>
    <row r="328" spans="1:11" hidden="1" x14ac:dyDescent="0.3">
      <c r="A328" s="19" t="s">
        <v>8934</v>
      </c>
      <c r="B328" s="19">
        <v>5074789</v>
      </c>
      <c r="C328" s="19" t="s">
        <v>6348</v>
      </c>
      <c r="D328" s="20">
        <v>50.12</v>
      </c>
      <c r="E328" s="19" t="s">
        <v>9292</v>
      </c>
      <c r="F328" s="19" t="s">
        <v>8936</v>
      </c>
      <c r="G328" s="19" t="s">
        <v>8937</v>
      </c>
      <c r="H328" s="28">
        <v>45079</v>
      </c>
      <c r="I328" s="19" t="s">
        <v>9294</v>
      </c>
      <c r="J328" s="19" t="s">
        <v>8939</v>
      </c>
      <c r="K328" t="str">
        <f>_xlfn.XLOOKUP(B328,'Crown Aug Uploads '!A:A,'Crown Aug Uploads '!C:C)</f>
        <v>CROW01</v>
      </c>
    </row>
    <row r="329" spans="1:11" hidden="1" x14ac:dyDescent="0.3">
      <c r="A329" s="19" t="s">
        <v>8934</v>
      </c>
      <c r="B329" s="19">
        <v>5025661</v>
      </c>
      <c r="C329" s="19" t="s">
        <v>6355</v>
      </c>
      <c r="D329" s="20">
        <v>61.57</v>
      </c>
      <c r="E329" s="19" t="s">
        <v>9295</v>
      </c>
      <c r="F329" s="19" t="s">
        <v>8936</v>
      </c>
      <c r="G329" s="19" t="s">
        <v>8937</v>
      </c>
      <c r="H329" s="28">
        <v>45079</v>
      </c>
      <c r="I329" s="19" t="s">
        <v>9296</v>
      </c>
      <c r="J329" s="19" t="s">
        <v>8939</v>
      </c>
      <c r="K329" t="str">
        <f>_xlfn.XLOOKUP(B329,'Crown Aug Uploads '!A:A,'Crown Aug Uploads '!C:C)</f>
        <v>CROW01</v>
      </c>
    </row>
    <row r="330" spans="1:11" hidden="1" x14ac:dyDescent="0.3">
      <c r="A330" s="19" t="s">
        <v>8934</v>
      </c>
      <c r="B330" s="19">
        <v>5025660</v>
      </c>
      <c r="C330" s="19" t="s">
        <v>6356</v>
      </c>
      <c r="D330" s="20">
        <v>30.76</v>
      </c>
      <c r="E330" s="19" t="s">
        <v>9295</v>
      </c>
      <c r="F330" s="19" t="s">
        <v>8936</v>
      </c>
      <c r="G330" s="19" t="s">
        <v>8937</v>
      </c>
      <c r="H330" s="28">
        <v>45079</v>
      </c>
      <c r="I330" s="19" t="s">
        <v>9297</v>
      </c>
      <c r="J330" s="19" t="s">
        <v>8939</v>
      </c>
      <c r="K330" t="str">
        <f>_xlfn.XLOOKUP(B330,'Crown Aug Uploads '!A:A,'Crown Aug Uploads '!C:C)</f>
        <v>CROW01</v>
      </c>
    </row>
    <row r="331" spans="1:11" hidden="1" x14ac:dyDescent="0.3">
      <c r="A331" s="19" t="s">
        <v>8934</v>
      </c>
      <c r="B331" s="19">
        <v>5025637</v>
      </c>
      <c r="C331" s="19" t="s">
        <v>6358</v>
      </c>
      <c r="D331" s="20">
        <v>30.76</v>
      </c>
      <c r="E331" s="19" t="s">
        <v>9298</v>
      </c>
      <c r="F331" s="19" t="s">
        <v>8936</v>
      </c>
      <c r="G331" s="19" t="s">
        <v>8937</v>
      </c>
      <c r="H331" s="28">
        <v>45079</v>
      </c>
      <c r="I331" s="19" t="s">
        <v>9299</v>
      </c>
      <c r="J331" s="19" t="s">
        <v>8939</v>
      </c>
      <c r="K331" t="str">
        <f>_xlfn.XLOOKUP(B331,'Crown Aug Uploads '!A:A,'Crown Aug Uploads '!C:C)</f>
        <v>CROW01</v>
      </c>
    </row>
    <row r="332" spans="1:11" hidden="1" x14ac:dyDescent="0.3">
      <c r="A332" s="19" t="s">
        <v>8934</v>
      </c>
      <c r="B332" s="19">
        <v>5025656</v>
      </c>
      <c r="C332" s="19" t="s">
        <v>6360</v>
      </c>
      <c r="D332" s="20">
        <v>41.85</v>
      </c>
      <c r="E332" s="19" t="s">
        <v>9300</v>
      </c>
      <c r="F332" s="19" t="s">
        <v>8936</v>
      </c>
      <c r="G332" s="19" t="s">
        <v>8937</v>
      </c>
      <c r="H332" s="28">
        <v>45079</v>
      </c>
      <c r="I332" s="19" t="s">
        <v>9301</v>
      </c>
      <c r="J332" s="19" t="s">
        <v>8939</v>
      </c>
      <c r="K332" t="str">
        <f>_xlfn.XLOOKUP(B332,'Crown Aug Uploads '!A:A,'Crown Aug Uploads '!C:C)</f>
        <v>CROW01</v>
      </c>
    </row>
    <row r="333" spans="1:11" hidden="1" x14ac:dyDescent="0.3">
      <c r="A333" s="19" t="s">
        <v>8934</v>
      </c>
      <c r="B333" s="19">
        <v>5041048</v>
      </c>
      <c r="C333" s="19" t="s">
        <v>6366</v>
      </c>
      <c r="D333" s="20">
        <v>44.32</v>
      </c>
      <c r="E333" s="19" t="s">
        <v>9302</v>
      </c>
      <c r="F333" s="19" t="s">
        <v>8936</v>
      </c>
      <c r="G333" s="19" t="s">
        <v>8937</v>
      </c>
      <c r="H333" s="28">
        <v>45079</v>
      </c>
      <c r="I333" s="19" t="s">
        <v>9303</v>
      </c>
      <c r="J333" s="19" t="s">
        <v>8939</v>
      </c>
      <c r="K333" t="str">
        <f>_xlfn.XLOOKUP(B333,'Crown Aug Uploads '!A:A,'Crown Aug Uploads '!C:C)</f>
        <v>CROW01</v>
      </c>
    </row>
    <row r="334" spans="1:11" hidden="1" x14ac:dyDescent="0.3">
      <c r="A334" s="19" t="s">
        <v>8934</v>
      </c>
      <c r="B334" s="19">
        <v>5041043</v>
      </c>
      <c r="C334" s="19" t="s">
        <v>6372</v>
      </c>
      <c r="D334" s="20">
        <v>60.95</v>
      </c>
      <c r="E334" s="19" t="s">
        <v>9304</v>
      </c>
      <c r="F334" s="19" t="s">
        <v>8936</v>
      </c>
      <c r="G334" s="19" t="s">
        <v>8937</v>
      </c>
      <c r="H334" s="28">
        <v>45079</v>
      </c>
      <c r="I334" s="19" t="s">
        <v>9305</v>
      </c>
      <c r="J334" s="19" t="s">
        <v>8939</v>
      </c>
      <c r="K334" t="str">
        <f>_xlfn.XLOOKUP(B334,'Crown Aug Uploads '!A:A,'Crown Aug Uploads '!C:C)</f>
        <v>CROW01</v>
      </c>
    </row>
    <row r="335" spans="1:11" hidden="1" x14ac:dyDescent="0.3">
      <c r="A335" s="19" t="s">
        <v>8934</v>
      </c>
      <c r="B335" s="19">
        <v>5041047</v>
      </c>
      <c r="C335" s="19" t="s">
        <v>6373</v>
      </c>
      <c r="D335" s="20">
        <v>17.72</v>
      </c>
      <c r="E335" s="19" t="s">
        <v>9304</v>
      </c>
      <c r="F335" s="19" t="s">
        <v>8936</v>
      </c>
      <c r="G335" s="19" t="s">
        <v>8937</v>
      </c>
      <c r="H335" s="28">
        <v>45079</v>
      </c>
      <c r="I335" s="19" t="s">
        <v>9306</v>
      </c>
      <c r="J335" s="19" t="s">
        <v>8939</v>
      </c>
      <c r="K335" t="str">
        <f>_xlfn.XLOOKUP(B335,'Crown Aug Uploads '!A:A,'Crown Aug Uploads '!C:C)</f>
        <v>CROW01</v>
      </c>
    </row>
    <row r="336" spans="1:11" hidden="1" x14ac:dyDescent="0.3">
      <c r="A336" s="19" t="s">
        <v>8934</v>
      </c>
      <c r="B336" s="19">
        <v>5041042</v>
      </c>
      <c r="C336" s="19" t="s">
        <v>6374</v>
      </c>
      <c r="D336" s="20">
        <v>38.79</v>
      </c>
      <c r="E336" s="19" t="s">
        <v>9304</v>
      </c>
      <c r="F336" s="19" t="s">
        <v>8936</v>
      </c>
      <c r="G336" s="19" t="s">
        <v>8937</v>
      </c>
      <c r="H336" s="28">
        <v>45079</v>
      </c>
      <c r="I336" s="19" t="s">
        <v>9307</v>
      </c>
      <c r="J336" s="19" t="s">
        <v>8939</v>
      </c>
      <c r="K336" t="str">
        <f>_xlfn.XLOOKUP(B336,'Crown Aug Uploads '!A:A,'Crown Aug Uploads '!C:C)</f>
        <v>CROW01</v>
      </c>
    </row>
    <row r="337" spans="1:11" hidden="1" x14ac:dyDescent="0.3">
      <c r="A337" s="19" t="s">
        <v>8934</v>
      </c>
      <c r="B337" s="19">
        <v>5041045</v>
      </c>
      <c r="C337" s="19" t="s">
        <v>6375</v>
      </c>
      <c r="D337" s="20">
        <v>17.72</v>
      </c>
      <c r="E337" s="19" t="s">
        <v>9308</v>
      </c>
      <c r="F337" s="19" t="s">
        <v>8936</v>
      </c>
      <c r="G337" s="19" t="s">
        <v>8937</v>
      </c>
      <c r="H337" s="28">
        <v>45079</v>
      </c>
      <c r="I337" s="19" t="s">
        <v>9309</v>
      </c>
      <c r="J337" s="19" t="s">
        <v>8939</v>
      </c>
      <c r="K337" t="str">
        <f>_xlfn.XLOOKUP(B337,'Crown Aug Uploads '!A:A,'Crown Aug Uploads '!C:C)</f>
        <v>CROW01</v>
      </c>
    </row>
    <row r="338" spans="1:11" hidden="1" x14ac:dyDescent="0.3">
      <c r="A338" s="19" t="s">
        <v>8934</v>
      </c>
      <c r="B338" s="19">
        <v>5041039</v>
      </c>
      <c r="C338" s="19" t="s">
        <v>6376</v>
      </c>
      <c r="D338" s="20">
        <v>44.32</v>
      </c>
      <c r="E338" s="19" t="s">
        <v>9308</v>
      </c>
      <c r="F338" s="19" t="s">
        <v>8936</v>
      </c>
      <c r="G338" s="19" t="s">
        <v>8937</v>
      </c>
      <c r="H338" s="28">
        <v>45079</v>
      </c>
      <c r="I338" s="19" t="s">
        <v>9310</v>
      </c>
      <c r="J338" s="19" t="s">
        <v>8939</v>
      </c>
      <c r="K338" t="str">
        <f>_xlfn.XLOOKUP(B338,'Crown Aug Uploads '!A:A,'Crown Aug Uploads '!C:C)</f>
        <v>CROW01</v>
      </c>
    </row>
    <row r="339" spans="1:11" hidden="1" x14ac:dyDescent="0.3">
      <c r="A339" s="19" t="s">
        <v>8934</v>
      </c>
      <c r="B339" s="19">
        <v>5041061</v>
      </c>
      <c r="C339" s="19" t="s">
        <v>6379</v>
      </c>
      <c r="D339" s="20">
        <v>16.02</v>
      </c>
      <c r="E339" s="19" t="s">
        <v>9311</v>
      </c>
      <c r="F339" s="19" t="s">
        <v>8936</v>
      </c>
      <c r="G339" s="19" t="s">
        <v>8937</v>
      </c>
      <c r="H339" s="28">
        <v>45079</v>
      </c>
      <c r="I339" s="19" t="s">
        <v>9312</v>
      </c>
      <c r="J339" s="19" t="s">
        <v>8939</v>
      </c>
      <c r="K339" t="str">
        <f>_xlfn.XLOOKUP(B339,'Crown Aug Uploads '!A:A,'Crown Aug Uploads '!C:C)</f>
        <v>CROW01</v>
      </c>
    </row>
    <row r="340" spans="1:11" hidden="1" x14ac:dyDescent="0.3">
      <c r="A340" s="19" t="s">
        <v>8934</v>
      </c>
      <c r="B340" s="19">
        <v>5041092</v>
      </c>
      <c r="C340" s="19" t="s">
        <v>6378</v>
      </c>
      <c r="D340" s="20">
        <v>40.090000000000003</v>
      </c>
      <c r="E340" s="19" t="s">
        <v>9311</v>
      </c>
      <c r="F340" s="19" t="s">
        <v>8936</v>
      </c>
      <c r="G340" s="19" t="s">
        <v>8937</v>
      </c>
      <c r="H340" s="28">
        <v>45079</v>
      </c>
      <c r="I340" s="19" t="s">
        <v>9313</v>
      </c>
      <c r="J340" s="19" t="s">
        <v>8939</v>
      </c>
      <c r="K340" t="str">
        <f>_xlfn.XLOOKUP(B340,'Crown Aug Uploads '!A:A,'Crown Aug Uploads '!C:C)</f>
        <v>CROW01</v>
      </c>
    </row>
    <row r="341" spans="1:11" hidden="1" x14ac:dyDescent="0.3">
      <c r="A341" s="19" t="s">
        <v>8934</v>
      </c>
      <c r="B341" s="19">
        <v>5041062</v>
      </c>
      <c r="C341" s="19" t="s">
        <v>6380</v>
      </c>
      <c r="D341" s="20">
        <v>18.59</v>
      </c>
      <c r="E341" s="19" t="s">
        <v>9314</v>
      </c>
      <c r="F341" s="19" t="s">
        <v>8936</v>
      </c>
      <c r="G341" s="19" t="s">
        <v>8937</v>
      </c>
      <c r="H341" s="28">
        <v>45079</v>
      </c>
      <c r="I341" s="19" t="s">
        <v>9315</v>
      </c>
      <c r="J341" s="19" t="s">
        <v>8939</v>
      </c>
      <c r="K341" t="str">
        <f>_xlfn.XLOOKUP(B341,'Crown Aug Uploads '!A:A,'Crown Aug Uploads '!C:C)</f>
        <v>CROW01</v>
      </c>
    </row>
    <row r="342" spans="1:11" hidden="1" x14ac:dyDescent="0.3">
      <c r="A342" s="19" t="s">
        <v>8934</v>
      </c>
      <c r="B342" s="19">
        <v>5041097</v>
      </c>
      <c r="C342" s="19" t="s">
        <v>6381</v>
      </c>
      <c r="D342" s="20">
        <v>34.869999999999997</v>
      </c>
      <c r="E342" s="19" t="s">
        <v>9314</v>
      </c>
      <c r="F342" s="19" t="s">
        <v>8936</v>
      </c>
      <c r="G342" s="19" t="s">
        <v>8937</v>
      </c>
      <c r="H342" s="28">
        <v>45079</v>
      </c>
      <c r="I342" s="19" t="s">
        <v>9316</v>
      </c>
      <c r="J342" s="19" t="s">
        <v>8939</v>
      </c>
      <c r="K342" t="str">
        <f>_xlfn.XLOOKUP(B342,'Crown Aug Uploads '!A:A,'Crown Aug Uploads '!C:C)</f>
        <v>CROW01</v>
      </c>
    </row>
    <row r="343" spans="1:11" hidden="1" x14ac:dyDescent="0.3">
      <c r="A343" s="19" t="s">
        <v>8934</v>
      </c>
      <c r="B343" s="19">
        <v>5041116</v>
      </c>
      <c r="C343" s="19" t="s">
        <v>6382</v>
      </c>
      <c r="D343" s="20">
        <v>66.260000000000005</v>
      </c>
      <c r="E343" s="19" t="s">
        <v>9314</v>
      </c>
      <c r="F343" s="19" t="s">
        <v>8936</v>
      </c>
      <c r="G343" s="19" t="s">
        <v>8937</v>
      </c>
      <c r="H343" s="28">
        <v>45079</v>
      </c>
      <c r="I343" s="19" t="s">
        <v>9317</v>
      </c>
      <c r="J343" s="19" t="s">
        <v>8939</v>
      </c>
      <c r="K343" t="str">
        <f>_xlfn.XLOOKUP(B343,'Crown Aug Uploads '!A:A,'Crown Aug Uploads '!C:C)</f>
        <v>CROW01</v>
      </c>
    </row>
    <row r="344" spans="1:11" hidden="1" x14ac:dyDescent="0.3">
      <c r="A344" s="19" t="s">
        <v>8934</v>
      </c>
      <c r="B344" s="19">
        <v>5025710</v>
      </c>
      <c r="C344" s="19" t="s">
        <v>6388</v>
      </c>
      <c r="D344" s="20">
        <v>67.36</v>
      </c>
      <c r="E344" s="19" t="s">
        <v>9318</v>
      </c>
      <c r="F344" s="19" t="s">
        <v>8936</v>
      </c>
      <c r="G344" s="19" t="s">
        <v>8937</v>
      </c>
      <c r="H344" s="28">
        <v>45079</v>
      </c>
      <c r="I344" s="19" t="s">
        <v>9319</v>
      </c>
      <c r="J344" s="19" t="s">
        <v>8939</v>
      </c>
      <c r="K344" t="str">
        <f>_xlfn.XLOOKUP(B344,'Crown Aug Uploads '!A:A,'Crown Aug Uploads '!C:C)</f>
        <v>CROW01</v>
      </c>
    </row>
    <row r="345" spans="1:11" hidden="1" x14ac:dyDescent="0.3">
      <c r="A345" s="19" t="s">
        <v>8934</v>
      </c>
      <c r="B345" s="19">
        <v>5025709</v>
      </c>
      <c r="C345" s="19" t="s">
        <v>6392</v>
      </c>
      <c r="D345" s="20">
        <v>76.98</v>
      </c>
      <c r="E345" s="19" t="s">
        <v>9320</v>
      </c>
      <c r="F345" s="19" t="s">
        <v>8936</v>
      </c>
      <c r="G345" s="19" t="s">
        <v>8937</v>
      </c>
      <c r="H345" s="28">
        <v>45079</v>
      </c>
      <c r="I345" s="19" t="s">
        <v>9321</v>
      </c>
      <c r="J345" s="19" t="s">
        <v>8939</v>
      </c>
      <c r="K345" t="str">
        <f>_xlfn.XLOOKUP(B345,'Crown Aug Uploads '!A:A,'Crown Aug Uploads '!C:C)</f>
        <v>CROW01</v>
      </c>
    </row>
    <row r="346" spans="1:11" hidden="1" x14ac:dyDescent="0.3">
      <c r="A346" s="19" t="s">
        <v>8934</v>
      </c>
      <c r="B346" s="19">
        <v>5025715</v>
      </c>
      <c r="C346" s="19" t="s">
        <v>6391</v>
      </c>
      <c r="D346" s="20">
        <v>76.98</v>
      </c>
      <c r="E346" s="19" t="s">
        <v>9320</v>
      </c>
      <c r="F346" s="19" t="s">
        <v>8936</v>
      </c>
      <c r="G346" s="19" t="s">
        <v>8937</v>
      </c>
      <c r="H346" s="28">
        <v>45079</v>
      </c>
      <c r="I346" s="19" t="s">
        <v>9322</v>
      </c>
      <c r="J346" s="19" t="s">
        <v>8939</v>
      </c>
      <c r="K346" t="str">
        <f>_xlfn.XLOOKUP(B346,'Crown Aug Uploads '!A:A,'Crown Aug Uploads '!C:C)</f>
        <v>CROW01</v>
      </c>
    </row>
    <row r="347" spans="1:11" hidden="1" x14ac:dyDescent="0.3">
      <c r="A347" s="19" t="s">
        <v>8934</v>
      </c>
      <c r="B347" s="19">
        <v>6006693</v>
      </c>
      <c r="C347" s="19" t="s">
        <v>6394</v>
      </c>
      <c r="D347" s="20">
        <v>10.56</v>
      </c>
      <c r="E347" s="19" t="s">
        <v>9323</v>
      </c>
      <c r="F347" s="19" t="s">
        <v>8936</v>
      </c>
      <c r="G347" s="19" t="s">
        <v>8937</v>
      </c>
      <c r="H347" s="28">
        <v>45079</v>
      </c>
      <c r="I347" s="19" t="s">
        <v>9324</v>
      </c>
      <c r="J347" s="19" t="s">
        <v>8939</v>
      </c>
      <c r="K347" t="str">
        <f>_xlfn.XLOOKUP(B347,'Crown Aug Uploads '!A:A,'Crown Aug Uploads '!C:C)</f>
        <v>CROW01</v>
      </c>
    </row>
    <row r="348" spans="1:11" hidden="1" x14ac:dyDescent="0.3">
      <c r="A348" s="19" t="s">
        <v>8934</v>
      </c>
      <c r="B348" s="19">
        <v>5025730</v>
      </c>
      <c r="C348" s="19" t="s">
        <v>6396</v>
      </c>
      <c r="D348" s="20">
        <v>61.57</v>
      </c>
      <c r="E348" s="19" t="s">
        <v>9325</v>
      </c>
      <c r="F348" s="19" t="s">
        <v>8936</v>
      </c>
      <c r="G348" s="19" t="s">
        <v>8937</v>
      </c>
      <c r="H348" s="28">
        <v>45079</v>
      </c>
      <c r="I348" s="19" t="s">
        <v>9326</v>
      </c>
      <c r="J348" s="19" t="s">
        <v>8939</v>
      </c>
      <c r="K348" t="str">
        <f>_xlfn.XLOOKUP(B348,'Crown Aug Uploads '!A:A,'Crown Aug Uploads '!C:C)</f>
        <v>CROW01</v>
      </c>
    </row>
    <row r="349" spans="1:11" hidden="1" x14ac:dyDescent="0.3">
      <c r="A349" s="19" t="s">
        <v>8934</v>
      </c>
      <c r="B349" s="19">
        <v>5025729</v>
      </c>
      <c r="C349" s="19" t="s">
        <v>6397</v>
      </c>
      <c r="D349" s="20">
        <v>30.76</v>
      </c>
      <c r="E349" s="19" t="s">
        <v>9325</v>
      </c>
      <c r="F349" s="19" t="s">
        <v>8936</v>
      </c>
      <c r="G349" s="19" t="s">
        <v>8937</v>
      </c>
      <c r="H349" s="28">
        <v>45079</v>
      </c>
      <c r="I349" s="19" t="s">
        <v>9327</v>
      </c>
      <c r="J349" s="19" t="s">
        <v>8939</v>
      </c>
      <c r="K349" t="str">
        <f>_xlfn.XLOOKUP(B349,'Crown Aug Uploads '!A:A,'Crown Aug Uploads '!C:C)</f>
        <v>CROW01</v>
      </c>
    </row>
    <row r="350" spans="1:11" hidden="1" x14ac:dyDescent="0.3">
      <c r="A350" s="19" t="s">
        <v>8934</v>
      </c>
      <c r="B350" s="19">
        <v>5025722</v>
      </c>
      <c r="C350" s="19" t="s">
        <v>6398</v>
      </c>
      <c r="D350" s="20">
        <v>30.76</v>
      </c>
      <c r="E350" s="19" t="s">
        <v>9328</v>
      </c>
      <c r="F350" s="19" t="s">
        <v>8936</v>
      </c>
      <c r="G350" s="19" t="s">
        <v>8937</v>
      </c>
      <c r="H350" s="28">
        <v>45079</v>
      </c>
      <c r="I350" s="19" t="s">
        <v>9329</v>
      </c>
      <c r="J350" s="19" t="s">
        <v>8939</v>
      </c>
      <c r="K350" t="str">
        <f>_xlfn.XLOOKUP(B350,'Crown Aug Uploads '!A:A,'Crown Aug Uploads '!C:C)</f>
        <v>CROW01</v>
      </c>
    </row>
    <row r="351" spans="1:11" hidden="1" x14ac:dyDescent="0.3">
      <c r="A351" s="19" t="s">
        <v>8934</v>
      </c>
      <c r="B351" s="19">
        <v>5025723</v>
      </c>
      <c r="C351" s="19" t="s">
        <v>6399</v>
      </c>
      <c r="D351" s="20">
        <v>61.57</v>
      </c>
      <c r="E351" s="19" t="s">
        <v>9328</v>
      </c>
      <c r="F351" s="19" t="s">
        <v>8936</v>
      </c>
      <c r="G351" s="19" t="s">
        <v>8937</v>
      </c>
      <c r="H351" s="28">
        <v>45079</v>
      </c>
      <c r="I351" s="19" t="s">
        <v>9330</v>
      </c>
      <c r="J351" s="19" t="s">
        <v>8939</v>
      </c>
      <c r="K351" t="str">
        <f>_xlfn.XLOOKUP(B351,'Crown Aug Uploads '!A:A,'Crown Aug Uploads '!C:C)</f>
        <v>CROW01</v>
      </c>
    </row>
    <row r="352" spans="1:11" hidden="1" x14ac:dyDescent="0.3">
      <c r="A352" s="19" t="s">
        <v>8934</v>
      </c>
      <c r="B352" s="19">
        <v>5025721</v>
      </c>
      <c r="C352" s="19" t="s">
        <v>6410</v>
      </c>
      <c r="D352" s="20">
        <v>39.9</v>
      </c>
      <c r="E352" s="19" t="s">
        <v>9331</v>
      </c>
      <c r="F352" s="19" t="s">
        <v>8936</v>
      </c>
      <c r="G352" s="19" t="s">
        <v>8937</v>
      </c>
      <c r="H352" s="28">
        <v>45079</v>
      </c>
      <c r="I352" s="19" t="s">
        <v>9332</v>
      </c>
      <c r="J352" s="19" t="s">
        <v>8939</v>
      </c>
      <c r="K352" t="str">
        <f>_xlfn.XLOOKUP(B352,'Crown Aug Uploads '!A:A,'Crown Aug Uploads '!C:C)</f>
        <v>CROW01</v>
      </c>
    </row>
    <row r="353" spans="1:11" hidden="1" x14ac:dyDescent="0.3">
      <c r="A353" s="19" t="s">
        <v>8934</v>
      </c>
      <c r="B353" s="19">
        <v>5025725</v>
      </c>
      <c r="C353" s="19" t="s">
        <v>6408</v>
      </c>
      <c r="D353" s="20">
        <v>39.9</v>
      </c>
      <c r="E353" s="19" t="s">
        <v>9331</v>
      </c>
      <c r="F353" s="19" t="s">
        <v>8936</v>
      </c>
      <c r="G353" s="19" t="s">
        <v>8937</v>
      </c>
      <c r="H353" s="28">
        <v>45079</v>
      </c>
      <c r="I353" s="19" t="s">
        <v>9333</v>
      </c>
      <c r="J353" s="19" t="s">
        <v>8939</v>
      </c>
      <c r="K353" t="str">
        <f>_xlfn.XLOOKUP(B353,'Crown Aug Uploads '!A:A,'Crown Aug Uploads '!C:C)</f>
        <v>CROW01</v>
      </c>
    </row>
    <row r="354" spans="1:11" hidden="1" x14ac:dyDescent="0.3">
      <c r="A354" s="19" t="s">
        <v>8934</v>
      </c>
      <c r="B354" s="19">
        <v>5025727</v>
      </c>
      <c r="C354" s="19" t="s">
        <v>6401</v>
      </c>
      <c r="D354" s="20">
        <v>39.9</v>
      </c>
      <c r="E354" s="19" t="s">
        <v>9331</v>
      </c>
      <c r="F354" s="19" t="s">
        <v>8936</v>
      </c>
      <c r="G354" s="19" t="s">
        <v>8937</v>
      </c>
      <c r="H354" s="28">
        <v>45079</v>
      </c>
      <c r="I354" s="19" t="s">
        <v>9334</v>
      </c>
      <c r="J354" s="19" t="s">
        <v>8939</v>
      </c>
      <c r="K354" t="str">
        <f>_xlfn.XLOOKUP(B354,'Crown Aug Uploads '!A:A,'Crown Aug Uploads '!C:C)</f>
        <v>CROW01</v>
      </c>
    </row>
    <row r="355" spans="1:11" hidden="1" x14ac:dyDescent="0.3">
      <c r="A355" s="19" t="s">
        <v>8934</v>
      </c>
      <c r="B355" s="19">
        <v>5025728</v>
      </c>
      <c r="C355" s="19" t="s">
        <v>6402</v>
      </c>
      <c r="D355" s="20">
        <v>39.9</v>
      </c>
      <c r="E355" s="19" t="s">
        <v>9331</v>
      </c>
      <c r="F355" s="19" t="s">
        <v>8936</v>
      </c>
      <c r="G355" s="19" t="s">
        <v>8937</v>
      </c>
      <c r="H355" s="28">
        <v>45079</v>
      </c>
      <c r="I355" s="19" t="s">
        <v>9335</v>
      </c>
      <c r="J355" s="19" t="s">
        <v>8939</v>
      </c>
      <c r="K355" t="str">
        <f>_xlfn.XLOOKUP(B355,'Crown Aug Uploads '!A:A,'Crown Aug Uploads '!C:C)</f>
        <v>CROW01</v>
      </c>
    </row>
    <row r="356" spans="1:11" hidden="1" x14ac:dyDescent="0.3">
      <c r="A356" s="19" t="s">
        <v>8934</v>
      </c>
      <c r="B356" s="19">
        <v>5025739</v>
      </c>
      <c r="C356" s="19" t="s">
        <v>6403</v>
      </c>
      <c r="D356" s="20">
        <v>39.9</v>
      </c>
      <c r="E356" s="19" t="s">
        <v>9331</v>
      </c>
      <c r="F356" s="19" t="s">
        <v>8936</v>
      </c>
      <c r="G356" s="19" t="s">
        <v>8937</v>
      </c>
      <c r="H356" s="28">
        <v>45079</v>
      </c>
      <c r="I356" s="19" t="s">
        <v>9336</v>
      </c>
      <c r="J356" s="19" t="s">
        <v>8939</v>
      </c>
      <c r="K356" t="str">
        <f>_xlfn.XLOOKUP(B356,'Crown Aug Uploads '!A:A,'Crown Aug Uploads '!C:C)</f>
        <v>CROW01</v>
      </c>
    </row>
    <row r="357" spans="1:11" hidden="1" x14ac:dyDescent="0.3">
      <c r="A357" s="19" t="s">
        <v>8934</v>
      </c>
      <c r="B357" s="19">
        <v>5093605</v>
      </c>
      <c r="C357" s="19" t="s">
        <v>6406</v>
      </c>
      <c r="D357" s="20">
        <v>39.9</v>
      </c>
      <c r="E357" s="19" t="s">
        <v>9331</v>
      </c>
      <c r="F357" s="19" t="s">
        <v>8936</v>
      </c>
      <c r="G357" s="19" t="s">
        <v>8937</v>
      </c>
      <c r="H357" s="28">
        <v>45079</v>
      </c>
      <c r="I357" s="19" t="s">
        <v>9337</v>
      </c>
      <c r="J357" s="19" t="s">
        <v>8939</v>
      </c>
      <c r="K357" t="str">
        <f>_xlfn.XLOOKUP(B357,'Crown Aug Uploads '!A:A,'Crown Aug Uploads '!C:C)</f>
        <v>CROW01</v>
      </c>
    </row>
    <row r="358" spans="1:11" hidden="1" x14ac:dyDescent="0.3">
      <c r="A358" s="19" t="s">
        <v>8934</v>
      </c>
      <c r="B358" s="19">
        <v>5093607</v>
      </c>
      <c r="C358" s="19" t="s">
        <v>6407</v>
      </c>
      <c r="D358" s="20">
        <v>39.9</v>
      </c>
      <c r="E358" s="19" t="s">
        <v>9331</v>
      </c>
      <c r="F358" s="19" t="s">
        <v>8936</v>
      </c>
      <c r="G358" s="19" t="s">
        <v>8937</v>
      </c>
      <c r="H358" s="28">
        <v>45079</v>
      </c>
      <c r="I358" s="19" t="s">
        <v>9338</v>
      </c>
      <c r="J358" s="19" t="s">
        <v>8939</v>
      </c>
      <c r="K358" t="str">
        <f>_xlfn.XLOOKUP(B358,'Crown Aug Uploads '!A:A,'Crown Aug Uploads '!C:C)</f>
        <v>CROW01</v>
      </c>
    </row>
    <row r="359" spans="1:11" hidden="1" x14ac:dyDescent="0.3">
      <c r="A359" s="19" t="s">
        <v>8934</v>
      </c>
      <c r="B359" s="19">
        <v>5025617</v>
      </c>
      <c r="C359" s="19" t="s">
        <v>6411</v>
      </c>
      <c r="D359" s="20">
        <v>39.9</v>
      </c>
      <c r="E359" s="19" t="s">
        <v>9331</v>
      </c>
      <c r="F359" s="19" t="s">
        <v>8936</v>
      </c>
      <c r="G359" s="19" t="s">
        <v>8937</v>
      </c>
      <c r="H359" s="28">
        <v>45079</v>
      </c>
      <c r="I359" s="19" t="s">
        <v>9339</v>
      </c>
      <c r="J359" s="19" t="s">
        <v>8939</v>
      </c>
      <c r="K359" t="str">
        <f>_xlfn.XLOOKUP(B359,'Crown Aug Uploads '!A:A,'Crown Aug Uploads '!C:C)</f>
        <v>CROW01</v>
      </c>
    </row>
    <row r="360" spans="1:11" hidden="1" x14ac:dyDescent="0.3">
      <c r="A360" s="19" t="s">
        <v>8934</v>
      </c>
      <c r="B360" s="19">
        <v>5089400</v>
      </c>
      <c r="C360" s="19" t="s">
        <v>6416</v>
      </c>
      <c r="D360" s="20">
        <v>46.5</v>
      </c>
      <c r="E360" s="19" t="s">
        <v>9340</v>
      </c>
      <c r="F360" s="19" t="s">
        <v>8936</v>
      </c>
      <c r="G360" s="19" t="s">
        <v>8937</v>
      </c>
      <c r="H360" s="28">
        <v>45079</v>
      </c>
      <c r="I360" s="19" t="s">
        <v>9341</v>
      </c>
      <c r="J360" s="19" t="s">
        <v>8939</v>
      </c>
      <c r="K360" t="str">
        <f>_xlfn.XLOOKUP(B360,'Crown Aug Uploads '!A:A,'Crown Aug Uploads '!C:C)</f>
        <v>CROW01</v>
      </c>
    </row>
    <row r="361" spans="1:11" hidden="1" x14ac:dyDescent="0.3">
      <c r="A361" s="19" t="s">
        <v>8934</v>
      </c>
      <c r="B361" s="19">
        <v>5089340</v>
      </c>
      <c r="C361" s="19" t="s">
        <v>6417</v>
      </c>
      <c r="D361" s="20">
        <v>40.090000000000003</v>
      </c>
      <c r="E361" s="19" t="s">
        <v>9342</v>
      </c>
      <c r="F361" s="19" t="s">
        <v>8936</v>
      </c>
      <c r="G361" s="19" t="s">
        <v>8937</v>
      </c>
      <c r="H361" s="28">
        <v>45079</v>
      </c>
      <c r="I361" s="19" t="s">
        <v>9343</v>
      </c>
      <c r="J361" s="19" t="s">
        <v>8939</v>
      </c>
      <c r="K361" t="str">
        <f>_xlfn.XLOOKUP(B361,'Crown Aug Uploads '!A:A,'Crown Aug Uploads '!C:C)</f>
        <v>CROW01</v>
      </c>
    </row>
    <row r="362" spans="1:11" hidden="1" x14ac:dyDescent="0.3">
      <c r="A362" s="19" t="s">
        <v>8934</v>
      </c>
      <c r="B362" s="19">
        <v>5073961</v>
      </c>
      <c r="C362" s="19" t="s">
        <v>6421</v>
      </c>
      <c r="D362" s="20">
        <v>44.32</v>
      </c>
      <c r="E362" s="19" t="s">
        <v>9344</v>
      </c>
      <c r="F362" s="19" t="s">
        <v>8936</v>
      </c>
      <c r="G362" s="19" t="s">
        <v>8937</v>
      </c>
      <c r="H362" s="28">
        <v>45079</v>
      </c>
      <c r="I362" s="19" t="s">
        <v>9345</v>
      </c>
      <c r="J362" s="19" t="s">
        <v>8939</v>
      </c>
      <c r="K362" t="str">
        <f>_xlfn.XLOOKUP(B362,'Crown Aug Uploads '!A:A,'Crown Aug Uploads '!C:C)</f>
        <v>CROW01</v>
      </c>
    </row>
    <row r="363" spans="1:11" hidden="1" x14ac:dyDescent="0.3">
      <c r="A363" s="19" t="s">
        <v>8934</v>
      </c>
      <c r="B363" s="19">
        <v>5028250</v>
      </c>
      <c r="C363" s="19" t="s">
        <v>6422</v>
      </c>
      <c r="D363" s="20">
        <v>44.32</v>
      </c>
      <c r="E363" s="19" t="s">
        <v>9346</v>
      </c>
      <c r="F363" s="19" t="s">
        <v>8936</v>
      </c>
      <c r="G363" s="19" t="s">
        <v>8937</v>
      </c>
      <c r="H363" s="28">
        <v>45079</v>
      </c>
      <c r="I363" s="19" t="s">
        <v>9347</v>
      </c>
      <c r="J363" s="19" t="s">
        <v>8939</v>
      </c>
      <c r="K363" t="str">
        <f>_xlfn.XLOOKUP(B363,'Crown Aug Uploads '!A:A,'Crown Aug Uploads '!C:C)</f>
        <v>CROW01</v>
      </c>
    </row>
    <row r="364" spans="1:11" hidden="1" x14ac:dyDescent="0.3">
      <c r="A364" s="19" t="s">
        <v>8934</v>
      </c>
      <c r="B364" s="19">
        <v>5040770</v>
      </c>
      <c r="C364" s="19" t="s">
        <v>6423</v>
      </c>
      <c r="D364" s="20">
        <v>45.71</v>
      </c>
      <c r="E364" s="19" t="s">
        <v>9348</v>
      </c>
      <c r="F364" s="19" t="s">
        <v>8936</v>
      </c>
      <c r="G364" s="19" t="s">
        <v>8937</v>
      </c>
      <c r="H364" s="28">
        <v>45079</v>
      </c>
      <c r="I364" s="19" t="s">
        <v>9349</v>
      </c>
      <c r="J364" s="19" t="s">
        <v>8939</v>
      </c>
      <c r="K364" t="str">
        <f>_xlfn.XLOOKUP(B364,'Crown Aug Uploads '!A:A,'Crown Aug Uploads '!C:C)</f>
        <v>CROW01</v>
      </c>
    </row>
    <row r="365" spans="1:11" hidden="1" x14ac:dyDescent="0.3">
      <c r="A365" s="19" t="s">
        <v>8934</v>
      </c>
      <c r="B365" s="19">
        <v>6055081</v>
      </c>
      <c r="C365" s="19" t="s">
        <v>6424</v>
      </c>
      <c r="D365" s="20">
        <v>20.12</v>
      </c>
      <c r="E365" s="19" t="s">
        <v>9350</v>
      </c>
      <c r="F365" s="19" t="s">
        <v>8936</v>
      </c>
      <c r="G365" s="19" t="s">
        <v>8937</v>
      </c>
      <c r="H365" s="28">
        <v>45079</v>
      </c>
      <c r="I365" s="19" t="s">
        <v>9351</v>
      </c>
      <c r="J365" s="19" t="s">
        <v>8939</v>
      </c>
      <c r="K365" t="str">
        <f>_xlfn.XLOOKUP(B365,'Crown Aug Uploads '!A:A,'Crown Aug Uploads '!C:C)</f>
        <v>CROW01</v>
      </c>
    </row>
    <row r="366" spans="1:11" hidden="1" x14ac:dyDescent="0.3">
      <c r="A366" s="19" t="s">
        <v>8934</v>
      </c>
      <c r="B366" s="19">
        <v>6053493</v>
      </c>
      <c r="C366" s="19" t="s">
        <v>216</v>
      </c>
      <c r="D366" s="20">
        <v>6.89</v>
      </c>
      <c r="E366" s="19" t="s">
        <v>9352</v>
      </c>
      <c r="F366" s="19" t="s">
        <v>8936</v>
      </c>
      <c r="G366" s="19" t="s">
        <v>8937</v>
      </c>
      <c r="H366" s="28">
        <v>45079</v>
      </c>
      <c r="I366" s="19" t="s">
        <v>9353</v>
      </c>
      <c r="J366" s="19" t="s">
        <v>8939</v>
      </c>
      <c r="K366" t="str">
        <f>_xlfn.XLOOKUP(B366,'Crown Aug Uploads '!A:A,'Crown Aug Uploads '!C:C)</f>
        <v>CROW01</v>
      </c>
    </row>
    <row r="367" spans="1:11" hidden="1" x14ac:dyDescent="0.3">
      <c r="A367" s="19" t="s">
        <v>8934</v>
      </c>
      <c r="B367" s="19">
        <v>6052902</v>
      </c>
      <c r="C367" s="19" t="s">
        <v>217</v>
      </c>
      <c r="D367" s="20">
        <v>16</v>
      </c>
      <c r="E367" s="19" t="s">
        <v>9352</v>
      </c>
      <c r="F367" s="19" t="s">
        <v>8936</v>
      </c>
      <c r="G367" s="19" t="s">
        <v>8937</v>
      </c>
      <c r="H367" s="28">
        <v>45079</v>
      </c>
      <c r="I367" s="19" t="s">
        <v>9354</v>
      </c>
      <c r="J367" s="19" t="s">
        <v>8939</v>
      </c>
      <c r="K367" t="str">
        <f>_xlfn.XLOOKUP(B367,'Crown Aug Uploads '!A:A,'Crown Aug Uploads '!C:C)</f>
        <v>CROW01</v>
      </c>
    </row>
    <row r="368" spans="1:11" hidden="1" x14ac:dyDescent="0.3">
      <c r="A368" s="19" t="s">
        <v>8934</v>
      </c>
      <c r="B368" s="19">
        <v>6040223</v>
      </c>
      <c r="C368" s="19" t="s">
        <v>6716</v>
      </c>
      <c r="D368" s="20">
        <v>2.5</v>
      </c>
      <c r="E368" s="19" t="s">
        <v>9352</v>
      </c>
      <c r="F368" s="19" t="s">
        <v>8936</v>
      </c>
      <c r="G368" s="19" t="s">
        <v>8937</v>
      </c>
      <c r="H368" s="28">
        <v>45079</v>
      </c>
      <c r="I368" s="19" t="s">
        <v>9355</v>
      </c>
      <c r="J368" s="19" t="s">
        <v>8939</v>
      </c>
      <c r="K368" t="str">
        <f>_xlfn.XLOOKUP(B368,'Crown Aug Uploads '!A:A,'Crown Aug Uploads '!C:C)</f>
        <v>CROW01</v>
      </c>
    </row>
    <row r="369" spans="1:11" hidden="1" x14ac:dyDescent="0.3">
      <c r="A369" s="19" t="s">
        <v>8934</v>
      </c>
      <c r="B369" s="19">
        <v>6040219</v>
      </c>
      <c r="C369" s="19" t="s">
        <v>6730</v>
      </c>
      <c r="D369" s="20">
        <v>6</v>
      </c>
      <c r="E369" s="19" t="s">
        <v>9352</v>
      </c>
      <c r="F369" s="19" t="s">
        <v>8936</v>
      </c>
      <c r="G369" s="19" t="s">
        <v>8937</v>
      </c>
      <c r="H369" s="28">
        <v>45079</v>
      </c>
      <c r="I369" s="19" t="s">
        <v>9356</v>
      </c>
      <c r="J369" s="19" t="s">
        <v>8939</v>
      </c>
      <c r="K369" t="str">
        <f>_xlfn.XLOOKUP(B369,'Crown Aug Uploads '!A:A,'Crown Aug Uploads '!C:C)</f>
        <v>CROW01</v>
      </c>
    </row>
    <row r="370" spans="1:11" hidden="1" x14ac:dyDescent="0.3">
      <c r="A370" s="19" t="s">
        <v>8934</v>
      </c>
      <c r="B370" s="19">
        <v>6040218</v>
      </c>
      <c r="C370" s="19" t="s">
        <v>6729</v>
      </c>
      <c r="D370" s="20">
        <v>5.5</v>
      </c>
      <c r="E370" s="19" t="s">
        <v>9352</v>
      </c>
      <c r="F370" s="19" t="s">
        <v>8936</v>
      </c>
      <c r="G370" s="19" t="s">
        <v>8937</v>
      </c>
      <c r="H370" s="28">
        <v>45079</v>
      </c>
      <c r="I370" s="19" t="s">
        <v>9357</v>
      </c>
      <c r="J370" s="19" t="s">
        <v>8939</v>
      </c>
      <c r="K370" t="str">
        <f>_xlfn.XLOOKUP(B370,'Crown Aug Uploads '!A:A,'Crown Aug Uploads '!C:C)</f>
        <v>CROW01</v>
      </c>
    </row>
    <row r="371" spans="1:11" hidden="1" x14ac:dyDescent="0.3">
      <c r="A371" s="19" t="s">
        <v>8934</v>
      </c>
      <c r="B371" s="19">
        <v>6040217</v>
      </c>
      <c r="C371" s="19" t="s">
        <v>6728</v>
      </c>
      <c r="D371" s="20">
        <v>5</v>
      </c>
      <c r="E371" s="19" t="s">
        <v>9352</v>
      </c>
      <c r="F371" s="19" t="s">
        <v>8936</v>
      </c>
      <c r="G371" s="19" t="s">
        <v>8937</v>
      </c>
      <c r="H371" s="28">
        <v>45079</v>
      </c>
      <c r="I371" s="19" t="s">
        <v>9358</v>
      </c>
      <c r="J371" s="19" t="s">
        <v>8939</v>
      </c>
      <c r="K371" t="str">
        <f>_xlfn.XLOOKUP(B371,'Crown Aug Uploads '!A:A,'Crown Aug Uploads '!C:C)</f>
        <v>CROW01</v>
      </c>
    </row>
    <row r="372" spans="1:11" hidden="1" x14ac:dyDescent="0.3">
      <c r="A372" s="19" t="s">
        <v>8934</v>
      </c>
      <c r="B372" s="19">
        <v>6040216</v>
      </c>
      <c r="C372" s="19" t="s">
        <v>6727</v>
      </c>
      <c r="D372" s="20">
        <v>4</v>
      </c>
      <c r="E372" s="19" t="s">
        <v>9352</v>
      </c>
      <c r="F372" s="19" t="s">
        <v>8936</v>
      </c>
      <c r="G372" s="19" t="s">
        <v>8937</v>
      </c>
      <c r="H372" s="28">
        <v>45079</v>
      </c>
      <c r="I372" s="19" t="s">
        <v>9359</v>
      </c>
      <c r="J372" s="19" t="s">
        <v>8939</v>
      </c>
      <c r="K372" t="str">
        <f>_xlfn.XLOOKUP(B372,'Crown Aug Uploads '!A:A,'Crown Aug Uploads '!C:C)</f>
        <v>CROW01</v>
      </c>
    </row>
    <row r="373" spans="1:11" hidden="1" x14ac:dyDescent="0.3">
      <c r="A373" s="19" t="s">
        <v>8934</v>
      </c>
      <c r="B373" s="19">
        <v>6040211</v>
      </c>
      <c r="C373" s="19" t="s">
        <v>6725</v>
      </c>
      <c r="D373" s="20">
        <v>13</v>
      </c>
      <c r="E373" s="19" t="s">
        <v>9352</v>
      </c>
      <c r="F373" s="19" t="s">
        <v>8936</v>
      </c>
      <c r="G373" s="19" t="s">
        <v>8937</v>
      </c>
      <c r="H373" s="28">
        <v>45079</v>
      </c>
      <c r="I373" s="19" t="s">
        <v>9360</v>
      </c>
      <c r="J373" s="19" t="s">
        <v>8939</v>
      </c>
      <c r="K373" t="str">
        <f>_xlfn.XLOOKUP(B373,'Crown Aug Uploads '!A:A,'Crown Aug Uploads '!C:C)</f>
        <v>CROW01</v>
      </c>
    </row>
    <row r="374" spans="1:11" hidden="1" x14ac:dyDescent="0.3">
      <c r="A374" s="19" t="s">
        <v>8934</v>
      </c>
      <c r="B374" s="19">
        <v>6040210</v>
      </c>
      <c r="C374" s="19" t="s">
        <v>6724</v>
      </c>
      <c r="D374" s="20">
        <v>12</v>
      </c>
      <c r="E374" s="19" t="s">
        <v>9352</v>
      </c>
      <c r="F374" s="19" t="s">
        <v>8936</v>
      </c>
      <c r="G374" s="19" t="s">
        <v>8937</v>
      </c>
      <c r="H374" s="28">
        <v>45079</v>
      </c>
      <c r="I374" s="19" t="s">
        <v>9361</v>
      </c>
      <c r="J374" s="19" t="s">
        <v>8939</v>
      </c>
      <c r="K374" t="str">
        <f>_xlfn.XLOOKUP(B374,'Crown Aug Uploads '!A:A,'Crown Aug Uploads '!C:C)</f>
        <v>CROW01</v>
      </c>
    </row>
    <row r="375" spans="1:11" hidden="1" x14ac:dyDescent="0.3">
      <c r="A375" s="19" t="s">
        <v>8934</v>
      </c>
      <c r="B375" s="19">
        <v>6040209</v>
      </c>
      <c r="C375" s="19" t="s">
        <v>6723</v>
      </c>
      <c r="D375" s="20">
        <v>10</v>
      </c>
      <c r="E375" s="19" t="s">
        <v>9352</v>
      </c>
      <c r="F375" s="19" t="s">
        <v>8936</v>
      </c>
      <c r="G375" s="19" t="s">
        <v>8937</v>
      </c>
      <c r="H375" s="28">
        <v>45079</v>
      </c>
      <c r="I375" s="19" t="s">
        <v>9362</v>
      </c>
      <c r="J375" s="19" t="s">
        <v>8939</v>
      </c>
      <c r="K375" t="str">
        <f>_xlfn.XLOOKUP(B375,'Crown Aug Uploads '!A:A,'Crown Aug Uploads '!C:C)</f>
        <v>CROW01</v>
      </c>
    </row>
    <row r="376" spans="1:11" hidden="1" x14ac:dyDescent="0.3">
      <c r="A376" s="19" t="s">
        <v>8934</v>
      </c>
      <c r="B376" s="19">
        <v>6040207</v>
      </c>
      <c r="C376" s="19" t="s">
        <v>6721</v>
      </c>
      <c r="D376" s="20">
        <v>9.66</v>
      </c>
      <c r="E376" s="19" t="s">
        <v>9352</v>
      </c>
      <c r="F376" s="19" t="s">
        <v>8936</v>
      </c>
      <c r="G376" s="19" t="s">
        <v>8937</v>
      </c>
      <c r="H376" s="28">
        <v>45079</v>
      </c>
      <c r="I376" s="19" t="s">
        <v>9363</v>
      </c>
      <c r="J376" s="19" t="s">
        <v>8939</v>
      </c>
      <c r="K376" t="str">
        <f>_xlfn.XLOOKUP(B376,'Crown Aug Uploads '!A:A,'Crown Aug Uploads '!C:C)</f>
        <v>CROW01</v>
      </c>
    </row>
    <row r="377" spans="1:11" hidden="1" x14ac:dyDescent="0.3">
      <c r="A377" s="19" t="s">
        <v>8934</v>
      </c>
      <c r="B377" s="19">
        <v>6040206</v>
      </c>
      <c r="C377" s="19" t="s">
        <v>6720</v>
      </c>
      <c r="D377" s="20">
        <v>16</v>
      </c>
      <c r="E377" s="19" t="s">
        <v>9352</v>
      </c>
      <c r="F377" s="19" t="s">
        <v>8936</v>
      </c>
      <c r="G377" s="19" t="s">
        <v>8937</v>
      </c>
      <c r="H377" s="28">
        <v>45079</v>
      </c>
      <c r="I377" s="19" t="s">
        <v>9364</v>
      </c>
      <c r="J377" s="19" t="s">
        <v>8939</v>
      </c>
      <c r="K377" t="str">
        <f>_xlfn.XLOOKUP(B377,'Crown Aug Uploads '!A:A,'Crown Aug Uploads '!C:C)</f>
        <v>CROW01</v>
      </c>
    </row>
    <row r="378" spans="1:11" hidden="1" x14ac:dyDescent="0.3">
      <c r="A378" s="19" t="s">
        <v>8934</v>
      </c>
      <c r="B378" s="19">
        <v>6040203</v>
      </c>
      <c r="C378" s="19" t="s">
        <v>6718</v>
      </c>
      <c r="D378" s="20">
        <v>5</v>
      </c>
      <c r="E378" s="19" t="s">
        <v>9352</v>
      </c>
      <c r="F378" s="19" t="s">
        <v>8936</v>
      </c>
      <c r="G378" s="19" t="s">
        <v>8937</v>
      </c>
      <c r="H378" s="28">
        <v>45079</v>
      </c>
      <c r="I378" s="19" t="s">
        <v>9365</v>
      </c>
      <c r="J378" s="19" t="s">
        <v>8939</v>
      </c>
      <c r="K378" t="str">
        <f>_xlfn.XLOOKUP(B378,'Crown Aug Uploads '!A:A,'Crown Aug Uploads '!C:C)</f>
        <v>CROW01</v>
      </c>
    </row>
    <row r="379" spans="1:11" hidden="1" x14ac:dyDescent="0.3">
      <c r="A379" s="19" t="s">
        <v>8934</v>
      </c>
      <c r="B379" s="19">
        <v>6040200</v>
      </c>
      <c r="C379" s="19" t="s">
        <v>6717</v>
      </c>
      <c r="D379" s="20">
        <v>9.5</v>
      </c>
      <c r="E379" s="19" t="s">
        <v>9352</v>
      </c>
      <c r="F379" s="19" t="s">
        <v>8936</v>
      </c>
      <c r="G379" s="19" t="s">
        <v>8937</v>
      </c>
      <c r="H379" s="28">
        <v>45079</v>
      </c>
      <c r="I379" s="19" t="s">
        <v>9366</v>
      </c>
      <c r="J379" s="19" t="s">
        <v>8939</v>
      </c>
      <c r="K379" t="str">
        <f>_xlfn.XLOOKUP(B379,'Crown Aug Uploads '!A:A,'Crown Aug Uploads '!C:C)</f>
        <v>CROW01</v>
      </c>
    </row>
    <row r="380" spans="1:11" hidden="1" x14ac:dyDescent="0.3">
      <c r="A380" s="19" t="s">
        <v>8934</v>
      </c>
      <c r="B380" s="19">
        <v>6040199</v>
      </c>
      <c r="C380" s="19" t="s">
        <v>6702</v>
      </c>
      <c r="D380" s="20">
        <v>7.5</v>
      </c>
      <c r="E380" s="19" t="s">
        <v>9352</v>
      </c>
      <c r="F380" s="19" t="s">
        <v>8936</v>
      </c>
      <c r="G380" s="19" t="s">
        <v>8937</v>
      </c>
      <c r="H380" s="28">
        <v>45079</v>
      </c>
      <c r="I380" s="19" t="s">
        <v>9367</v>
      </c>
      <c r="J380" s="19" t="s">
        <v>8939</v>
      </c>
      <c r="K380" t="str">
        <f>_xlfn.XLOOKUP(B380,'Crown Aug Uploads '!A:A,'Crown Aug Uploads '!C:C)</f>
        <v>CROW01</v>
      </c>
    </row>
    <row r="381" spans="1:11" hidden="1" x14ac:dyDescent="0.3">
      <c r="A381" s="19" t="s">
        <v>8934</v>
      </c>
      <c r="B381" s="19">
        <v>6040198</v>
      </c>
      <c r="C381" s="19" t="s">
        <v>6701</v>
      </c>
      <c r="D381" s="20">
        <v>6.5</v>
      </c>
      <c r="E381" s="19" t="s">
        <v>9352</v>
      </c>
      <c r="F381" s="19" t="s">
        <v>8936</v>
      </c>
      <c r="G381" s="19" t="s">
        <v>8937</v>
      </c>
      <c r="H381" s="28">
        <v>45079</v>
      </c>
      <c r="I381" s="19" t="s">
        <v>9368</v>
      </c>
      <c r="J381" s="19" t="s">
        <v>8939</v>
      </c>
      <c r="K381" t="str">
        <f>_xlfn.XLOOKUP(B381,'Crown Aug Uploads '!A:A,'Crown Aug Uploads '!C:C)</f>
        <v>CROW01</v>
      </c>
    </row>
    <row r="382" spans="1:11" hidden="1" x14ac:dyDescent="0.3">
      <c r="A382" s="19" t="s">
        <v>8934</v>
      </c>
      <c r="B382" s="19">
        <v>6040197</v>
      </c>
      <c r="C382" s="19" t="s">
        <v>6700</v>
      </c>
      <c r="D382" s="20">
        <v>4.1900000000000004</v>
      </c>
      <c r="E382" s="19" t="s">
        <v>9352</v>
      </c>
      <c r="F382" s="19" t="s">
        <v>8936</v>
      </c>
      <c r="G382" s="19" t="s">
        <v>8937</v>
      </c>
      <c r="H382" s="28">
        <v>45079</v>
      </c>
      <c r="I382" s="19" t="s">
        <v>9369</v>
      </c>
      <c r="J382" s="19" t="s">
        <v>8939</v>
      </c>
      <c r="K382" t="str">
        <f>_xlfn.XLOOKUP(B382,'Crown Aug Uploads '!A:A,'Crown Aug Uploads '!C:C)</f>
        <v>CROW01</v>
      </c>
    </row>
    <row r="383" spans="1:11" hidden="1" x14ac:dyDescent="0.3">
      <c r="A383" s="19" t="s">
        <v>8934</v>
      </c>
      <c r="B383" s="19">
        <v>6040196</v>
      </c>
      <c r="C383" s="19" t="s">
        <v>6699</v>
      </c>
      <c r="D383" s="20">
        <v>5.5</v>
      </c>
      <c r="E383" s="19" t="s">
        <v>9352</v>
      </c>
      <c r="F383" s="19" t="s">
        <v>8936</v>
      </c>
      <c r="G383" s="19" t="s">
        <v>8937</v>
      </c>
      <c r="H383" s="28">
        <v>45079</v>
      </c>
      <c r="I383" s="19" t="s">
        <v>9370</v>
      </c>
      <c r="J383" s="19" t="s">
        <v>8939</v>
      </c>
      <c r="K383" t="str">
        <f>_xlfn.XLOOKUP(B383,'Crown Aug Uploads '!A:A,'Crown Aug Uploads '!C:C)</f>
        <v>CROW01</v>
      </c>
    </row>
    <row r="384" spans="1:11" hidden="1" x14ac:dyDescent="0.3">
      <c r="A384" s="19" t="s">
        <v>8934</v>
      </c>
      <c r="B384" s="19">
        <v>6040191</v>
      </c>
      <c r="C384" s="19" t="s">
        <v>6697</v>
      </c>
      <c r="D384" s="20">
        <v>11.66</v>
      </c>
      <c r="E384" s="19" t="s">
        <v>9352</v>
      </c>
      <c r="F384" s="19" t="s">
        <v>8936</v>
      </c>
      <c r="G384" s="19" t="s">
        <v>8937</v>
      </c>
      <c r="H384" s="28">
        <v>45079</v>
      </c>
      <c r="I384" s="19" t="s">
        <v>9371</v>
      </c>
      <c r="J384" s="19" t="s">
        <v>8939</v>
      </c>
      <c r="K384" t="str">
        <f>_xlfn.XLOOKUP(B384,'Crown Aug Uploads '!A:A,'Crown Aug Uploads '!C:C)</f>
        <v>CROW01</v>
      </c>
    </row>
    <row r="385" spans="1:11" hidden="1" x14ac:dyDescent="0.3">
      <c r="A385" s="19" t="s">
        <v>8934</v>
      </c>
      <c r="B385" s="19">
        <v>6054438</v>
      </c>
      <c r="C385" s="19" t="s">
        <v>221</v>
      </c>
      <c r="D385" s="20">
        <v>6</v>
      </c>
      <c r="E385" s="19" t="s">
        <v>9372</v>
      </c>
      <c r="F385" s="19" t="s">
        <v>8936</v>
      </c>
      <c r="G385" s="19" t="s">
        <v>8937</v>
      </c>
      <c r="H385" s="28">
        <v>45079</v>
      </c>
      <c r="I385" s="19" t="s">
        <v>9373</v>
      </c>
      <c r="J385" s="19" t="s">
        <v>8939</v>
      </c>
      <c r="K385" t="str">
        <f>_xlfn.XLOOKUP(B385,'Crown Aug Uploads '!A:A,'Crown Aug Uploads '!C:C)</f>
        <v>CROW01</v>
      </c>
    </row>
    <row r="386" spans="1:11" hidden="1" x14ac:dyDescent="0.3">
      <c r="A386" s="19" t="s">
        <v>8934</v>
      </c>
      <c r="B386" s="19">
        <v>6053183</v>
      </c>
      <c r="C386" s="19" t="s">
        <v>6785</v>
      </c>
      <c r="D386" s="20">
        <v>18.440000000000001</v>
      </c>
      <c r="E386" s="19" t="s">
        <v>9372</v>
      </c>
      <c r="F386" s="19" t="s">
        <v>8936</v>
      </c>
      <c r="G386" s="19" t="s">
        <v>8937</v>
      </c>
      <c r="H386" s="28">
        <v>45079</v>
      </c>
      <c r="J386" s="19" t="s">
        <v>8939</v>
      </c>
      <c r="K386" t="str">
        <f>_xlfn.XLOOKUP(B386,'Crown Aug Uploads '!A:A,'Crown Aug Uploads '!C:C)</f>
        <v>CROW01</v>
      </c>
    </row>
    <row r="387" spans="1:11" hidden="1" x14ac:dyDescent="0.3">
      <c r="A387" s="19" t="s">
        <v>8934</v>
      </c>
      <c r="B387" s="19">
        <v>6053182</v>
      </c>
      <c r="C387" s="19" t="s">
        <v>6786</v>
      </c>
      <c r="D387" s="20">
        <v>15.08</v>
      </c>
      <c r="E387" s="19" t="s">
        <v>9372</v>
      </c>
      <c r="F387" s="19" t="s">
        <v>8936</v>
      </c>
      <c r="G387" s="19" t="s">
        <v>8937</v>
      </c>
      <c r="H387" s="28">
        <v>45079</v>
      </c>
      <c r="J387" s="19" t="s">
        <v>8939</v>
      </c>
      <c r="K387" t="str">
        <f>_xlfn.XLOOKUP(B387,'Crown Aug Uploads '!A:A,'Crown Aug Uploads '!C:C)</f>
        <v>CROW01</v>
      </c>
    </row>
    <row r="388" spans="1:11" hidden="1" x14ac:dyDescent="0.3">
      <c r="A388" s="19" t="s">
        <v>8934</v>
      </c>
      <c r="B388" s="19">
        <v>6053181</v>
      </c>
      <c r="C388" s="19" t="s">
        <v>6787</v>
      </c>
      <c r="D388" s="20">
        <v>15</v>
      </c>
      <c r="E388" s="19" t="s">
        <v>9372</v>
      </c>
      <c r="F388" s="19" t="s">
        <v>8936</v>
      </c>
      <c r="G388" s="19" t="s">
        <v>8937</v>
      </c>
      <c r="H388" s="28">
        <v>45079</v>
      </c>
      <c r="J388" s="19" t="s">
        <v>8939</v>
      </c>
      <c r="K388" t="str">
        <f>_xlfn.XLOOKUP(B388,'Crown Aug Uploads '!A:A,'Crown Aug Uploads '!C:C)</f>
        <v>CROW01</v>
      </c>
    </row>
    <row r="389" spans="1:11" hidden="1" x14ac:dyDescent="0.3">
      <c r="A389" s="19" t="s">
        <v>8934</v>
      </c>
      <c r="B389" s="19">
        <v>6046432</v>
      </c>
      <c r="C389" s="19" t="s">
        <v>218</v>
      </c>
      <c r="D389" s="20">
        <v>7.76</v>
      </c>
      <c r="E389" s="19" t="s">
        <v>9372</v>
      </c>
      <c r="F389" s="19" t="s">
        <v>8936</v>
      </c>
      <c r="G389" s="19" t="s">
        <v>8937</v>
      </c>
      <c r="H389" s="28">
        <v>45079</v>
      </c>
      <c r="I389" s="19" t="s">
        <v>9374</v>
      </c>
      <c r="J389" s="19" t="s">
        <v>8939</v>
      </c>
      <c r="K389" t="str">
        <f>_xlfn.XLOOKUP(B389,'Crown Aug Uploads '!A:A,'Crown Aug Uploads '!C:C)</f>
        <v>CROW01</v>
      </c>
    </row>
    <row r="390" spans="1:11" hidden="1" x14ac:dyDescent="0.3">
      <c r="A390" s="19" t="s">
        <v>8934</v>
      </c>
      <c r="B390" s="19">
        <v>6040165</v>
      </c>
      <c r="C390" s="19" t="s">
        <v>6732</v>
      </c>
      <c r="D390" s="20">
        <v>15</v>
      </c>
      <c r="E390" s="19" t="s">
        <v>9372</v>
      </c>
      <c r="F390" s="19" t="s">
        <v>8936</v>
      </c>
      <c r="G390" s="19" t="s">
        <v>8937</v>
      </c>
      <c r="H390" s="28">
        <v>45079</v>
      </c>
      <c r="J390" s="19" t="s">
        <v>8939</v>
      </c>
      <c r="K390" t="str">
        <f>_xlfn.XLOOKUP(B390,'Crown Aug Uploads '!A:A,'Crown Aug Uploads '!C:C)</f>
        <v>CROW01</v>
      </c>
    </row>
    <row r="391" spans="1:11" hidden="1" x14ac:dyDescent="0.3">
      <c r="A391" s="19" t="s">
        <v>8934</v>
      </c>
      <c r="B391" s="19">
        <v>6040164</v>
      </c>
      <c r="C391" s="19" t="s">
        <v>6746</v>
      </c>
      <c r="D391" s="20">
        <v>6.62</v>
      </c>
      <c r="E391" s="19" t="s">
        <v>9372</v>
      </c>
      <c r="F391" s="19" t="s">
        <v>8936</v>
      </c>
      <c r="G391" s="19" t="s">
        <v>8937</v>
      </c>
      <c r="H391" s="28">
        <v>45079</v>
      </c>
      <c r="J391" s="19" t="s">
        <v>8939</v>
      </c>
      <c r="K391" t="str">
        <f>_xlfn.XLOOKUP(B391,'Crown Aug Uploads '!A:A,'Crown Aug Uploads '!C:C)</f>
        <v>CROW01</v>
      </c>
    </row>
    <row r="392" spans="1:11" hidden="1" x14ac:dyDescent="0.3">
      <c r="A392" s="19" t="s">
        <v>8934</v>
      </c>
      <c r="B392" s="19">
        <v>6040162</v>
      </c>
      <c r="C392" s="19" t="s">
        <v>6747</v>
      </c>
      <c r="D392" s="20">
        <v>15</v>
      </c>
      <c r="E392" s="19" t="s">
        <v>9372</v>
      </c>
      <c r="F392" s="19" t="s">
        <v>8936</v>
      </c>
      <c r="G392" s="19" t="s">
        <v>8937</v>
      </c>
      <c r="H392" s="28">
        <v>45079</v>
      </c>
      <c r="J392" s="19" t="s">
        <v>8939</v>
      </c>
      <c r="K392" t="str">
        <f>_xlfn.XLOOKUP(B392,'Crown Aug Uploads '!A:A,'Crown Aug Uploads '!C:C)</f>
        <v>CROW01</v>
      </c>
    </row>
    <row r="393" spans="1:11" hidden="1" x14ac:dyDescent="0.3">
      <c r="A393" s="19" t="s">
        <v>8934</v>
      </c>
      <c r="B393" s="19">
        <v>6040161</v>
      </c>
      <c r="C393" s="19" t="s">
        <v>6748</v>
      </c>
      <c r="D393" s="20">
        <v>13.29</v>
      </c>
      <c r="E393" s="19" t="s">
        <v>9372</v>
      </c>
      <c r="F393" s="19" t="s">
        <v>8936</v>
      </c>
      <c r="G393" s="19" t="s">
        <v>8937</v>
      </c>
      <c r="H393" s="28">
        <v>45079</v>
      </c>
      <c r="J393" s="19" t="s">
        <v>8939</v>
      </c>
      <c r="K393" t="str">
        <f>_xlfn.XLOOKUP(B393,'Crown Aug Uploads '!A:A,'Crown Aug Uploads '!C:C)</f>
        <v>CROW01</v>
      </c>
    </row>
    <row r="394" spans="1:11" hidden="1" x14ac:dyDescent="0.3">
      <c r="A394" s="19" t="s">
        <v>8934</v>
      </c>
      <c r="B394" s="19">
        <v>6040159</v>
      </c>
      <c r="C394" s="19" t="s">
        <v>6749</v>
      </c>
      <c r="D394" s="20">
        <v>15</v>
      </c>
      <c r="E394" s="19" t="s">
        <v>9372</v>
      </c>
      <c r="F394" s="19" t="s">
        <v>8936</v>
      </c>
      <c r="G394" s="19" t="s">
        <v>8937</v>
      </c>
      <c r="H394" s="28">
        <v>45079</v>
      </c>
      <c r="J394" s="19" t="s">
        <v>8939</v>
      </c>
      <c r="K394" t="str">
        <f>_xlfn.XLOOKUP(B394,'Crown Aug Uploads '!A:A,'Crown Aug Uploads '!C:C)</f>
        <v>CROW01</v>
      </c>
    </row>
    <row r="395" spans="1:11" hidden="1" x14ac:dyDescent="0.3">
      <c r="A395" s="19" t="s">
        <v>8934</v>
      </c>
      <c r="B395" s="19">
        <v>6040125</v>
      </c>
      <c r="C395" s="19" t="s">
        <v>222</v>
      </c>
      <c r="D395" s="20">
        <v>4.9400000000000004</v>
      </c>
      <c r="E395" s="19" t="s">
        <v>9372</v>
      </c>
      <c r="F395" s="19" t="s">
        <v>8936</v>
      </c>
      <c r="G395" s="19" t="s">
        <v>8937</v>
      </c>
      <c r="H395" s="28">
        <v>45079</v>
      </c>
      <c r="I395" s="19" t="s">
        <v>9375</v>
      </c>
      <c r="J395" s="19" t="s">
        <v>8939</v>
      </c>
      <c r="K395" t="str">
        <f>_xlfn.XLOOKUP(B395,'Crown Aug Uploads '!A:A,'Crown Aug Uploads '!C:C)</f>
        <v>CROW01</v>
      </c>
    </row>
    <row r="396" spans="1:11" hidden="1" x14ac:dyDescent="0.3">
      <c r="A396" s="19" t="s">
        <v>8934</v>
      </c>
      <c r="B396" s="19">
        <v>6040118</v>
      </c>
      <c r="C396" s="19" t="s">
        <v>223</v>
      </c>
      <c r="D396" s="20">
        <v>4.9400000000000004</v>
      </c>
      <c r="E396" s="19" t="s">
        <v>9372</v>
      </c>
      <c r="F396" s="19" t="s">
        <v>8936</v>
      </c>
      <c r="G396" s="19" t="s">
        <v>8937</v>
      </c>
      <c r="H396" s="28">
        <v>45079</v>
      </c>
      <c r="I396" s="19" t="s">
        <v>9376</v>
      </c>
      <c r="J396" s="19" t="s">
        <v>8939</v>
      </c>
      <c r="K396" t="str">
        <f>_xlfn.XLOOKUP(B396,'Crown Aug Uploads '!A:A,'Crown Aug Uploads '!C:C)</f>
        <v>CROW01</v>
      </c>
    </row>
    <row r="397" spans="1:11" hidden="1" x14ac:dyDescent="0.3">
      <c r="A397" s="19" t="s">
        <v>8934</v>
      </c>
      <c r="B397" s="19">
        <v>6040077</v>
      </c>
      <c r="C397" s="19" t="s">
        <v>224</v>
      </c>
      <c r="D397" s="20">
        <v>7.76</v>
      </c>
      <c r="E397" s="19" t="s">
        <v>9372</v>
      </c>
      <c r="F397" s="19" t="s">
        <v>8936</v>
      </c>
      <c r="G397" s="19" t="s">
        <v>8937</v>
      </c>
      <c r="H397" s="28">
        <v>45079</v>
      </c>
      <c r="I397" s="19" t="s">
        <v>9377</v>
      </c>
      <c r="J397" s="19" t="s">
        <v>8939</v>
      </c>
      <c r="K397" t="str">
        <f>_xlfn.XLOOKUP(B397,'Crown Aug Uploads '!A:A,'Crown Aug Uploads '!C:C)</f>
        <v>CROW01</v>
      </c>
    </row>
    <row r="398" spans="1:11" hidden="1" x14ac:dyDescent="0.3">
      <c r="A398" s="19" t="s">
        <v>8934</v>
      </c>
      <c r="B398" s="19">
        <v>5088591</v>
      </c>
      <c r="C398" s="19" t="s">
        <v>9378</v>
      </c>
      <c r="D398" s="20">
        <v>29.76</v>
      </c>
      <c r="E398" s="19" t="s">
        <v>9379</v>
      </c>
      <c r="F398" s="19" t="s">
        <v>8936</v>
      </c>
      <c r="G398" s="19" t="s">
        <v>8937</v>
      </c>
      <c r="H398" s="28">
        <v>45079</v>
      </c>
      <c r="I398" s="19" t="s">
        <v>9380</v>
      </c>
      <c r="J398" s="19" t="s">
        <v>8939</v>
      </c>
      <c r="K398" t="str">
        <f>_xlfn.XLOOKUP(B398,'Crown Aug Uploads '!A:A,'Crown Aug Uploads '!C:C)</f>
        <v>CROW01</v>
      </c>
    </row>
    <row r="399" spans="1:11" hidden="1" x14ac:dyDescent="0.3">
      <c r="A399" s="19" t="s">
        <v>8934</v>
      </c>
      <c r="B399" s="19">
        <v>5088704</v>
      </c>
      <c r="C399" s="19" t="s">
        <v>9381</v>
      </c>
      <c r="D399" s="20">
        <v>34.78</v>
      </c>
      <c r="E399" s="19" t="s">
        <v>9382</v>
      </c>
      <c r="F399" s="19" t="s">
        <v>8936</v>
      </c>
      <c r="G399" s="19" t="s">
        <v>8937</v>
      </c>
      <c r="H399" s="28">
        <v>45079</v>
      </c>
      <c r="I399" s="19" t="s">
        <v>9383</v>
      </c>
      <c r="J399" s="19" t="s">
        <v>8939</v>
      </c>
      <c r="K399" t="str">
        <f>_xlfn.XLOOKUP(B399,'Crown Aug Uploads '!A:A,'Crown Aug Uploads '!C:C)</f>
        <v>CROW01</v>
      </c>
    </row>
    <row r="400" spans="1:11" hidden="1" x14ac:dyDescent="0.3">
      <c r="A400" s="19" t="s">
        <v>8934</v>
      </c>
      <c r="B400" s="19">
        <v>5088596</v>
      </c>
      <c r="C400" s="19" t="s">
        <v>9384</v>
      </c>
      <c r="D400" s="20">
        <v>35.049999999999997</v>
      </c>
      <c r="E400" s="19" t="s">
        <v>9385</v>
      </c>
      <c r="F400" s="19" t="s">
        <v>8936</v>
      </c>
      <c r="G400" s="19" t="s">
        <v>8937</v>
      </c>
      <c r="H400" s="28">
        <v>45079</v>
      </c>
      <c r="I400" s="19" t="s">
        <v>9386</v>
      </c>
      <c r="J400" s="19" t="s">
        <v>8939</v>
      </c>
      <c r="K400" t="str">
        <f>_xlfn.XLOOKUP(B400,'Crown Aug Uploads '!A:A,'Crown Aug Uploads '!C:C)</f>
        <v>CROW01</v>
      </c>
    </row>
    <row r="401" spans="1:11" hidden="1" x14ac:dyDescent="0.3">
      <c r="A401" s="19" t="s">
        <v>8934</v>
      </c>
      <c r="B401" s="19">
        <v>5088693</v>
      </c>
      <c r="C401" s="19" t="s">
        <v>9387</v>
      </c>
      <c r="D401" s="20">
        <v>43.61</v>
      </c>
      <c r="E401" s="19" t="s">
        <v>9388</v>
      </c>
      <c r="F401" s="19" t="s">
        <v>8936</v>
      </c>
      <c r="G401" s="19" t="s">
        <v>8937</v>
      </c>
      <c r="H401" s="28">
        <v>45079</v>
      </c>
      <c r="I401" s="19" t="s">
        <v>9389</v>
      </c>
      <c r="J401" s="19" t="s">
        <v>8939</v>
      </c>
      <c r="K401" t="str">
        <f>_xlfn.XLOOKUP(B401,'Crown Aug Uploads '!A:A,'Crown Aug Uploads '!C:C)</f>
        <v>CROW01</v>
      </c>
    </row>
    <row r="402" spans="1:11" hidden="1" x14ac:dyDescent="0.3">
      <c r="A402" s="19" t="s">
        <v>8934</v>
      </c>
      <c r="B402" s="19">
        <v>5090513</v>
      </c>
      <c r="C402" s="19" t="s">
        <v>9390</v>
      </c>
      <c r="D402" s="20">
        <v>16.809999999999999</v>
      </c>
      <c r="E402" s="19" t="s">
        <v>9391</v>
      </c>
      <c r="F402" s="19" t="s">
        <v>8936</v>
      </c>
      <c r="G402" s="19" t="s">
        <v>8937</v>
      </c>
      <c r="H402" s="28">
        <v>45079</v>
      </c>
      <c r="I402" s="19" t="s">
        <v>9392</v>
      </c>
      <c r="J402" s="19" t="s">
        <v>8939</v>
      </c>
      <c r="K402" t="str">
        <f>_xlfn.XLOOKUP(B402,'Crown Aug Uploads '!A:A,'Crown Aug Uploads '!C:C)</f>
        <v>CROW01</v>
      </c>
    </row>
    <row r="403" spans="1:11" hidden="1" x14ac:dyDescent="0.3">
      <c r="A403" s="19" t="s">
        <v>8934</v>
      </c>
      <c r="B403" s="19">
        <v>5088594</v>
      </c>
      <c r="C403" s="19" t="s">
        <v>9393</v>
      </c>
      <c r="D403" s="20">
        <v>34.380000000000003</v>
      </c>
      <c r="E403" s="19" t="s">
        <v>9391</v>
      </c>
      <c r="F403" s="19" t="s">
        <v>8936</v>
      </c>
      <c r="G403" s="19" t="s">
        <v>8937</v>
      </c>
      <c r="H403" s="28">
        <v>45079</v>
      </c>
      <c r="I403" s="19" t="s">
        <v>9394</v>
      </c>
      <c r="J403" s="19" t="s">
        <v>8939</v>
      </c>
      <c r="K403" t="str">
        <f>_xlfn.XLOOKUP(B403,'Crown Aug Uploads '!A:A,'Crown Aug Uploads '!C:C)</f>
        <v>CROW01</v>
      </c>
    </row>
    <row r="404" spans="1:11" hidden="1" x14ac:dyDescent="0.3">
      <c r="A404" s="19" t="s">
        <v>8934</v>
      </c>
      <c r="B404" s="19">
        <v>5091934</v>
      </c>
      <c r="C404" s="19" t="s">
        <v>9395</v>
      </c>
      <c r="D404" s="20">
        <v>20.9</v>
      </c>
      <c r="E404" s="19" t="s">
        <v>9396</v>
      </c>
      <c r="F404" s="19" t="s">
        <v>8936</v>
      </c>
      <c r="G404" s="19" t="s">
        <v>8937</v>
      </c>
      <c r="H404" s="28">
        <v>45079</v>
      </c>
      <c r="I404" s="19" t="s">
        <v>9397</v>
      </c>
      <c r="J404" s="19" t="s">
        <v>8939</v>
      </c>
      <c r="K404" t="str">
        <f>_xlfn.XLOOKUP(B404,'Crown Aug Uploads '!A:A,'Crown Aug Uploads '!C:C)</f>
        <v>CROW01</v>
      </c>
    </row>
    <row r="405" spans="1:11" hidden="1" x14ac:dyDescent="0.3">
      <c r="A405" s="19" t="s">
        <v>8934</v>
      </c>
      <c r="B405" s="19">
        <v>5088695</v>
      </c>
      <c r="C405" s="19" t="s">
        <v>9398</v>
      </c>
      <c r="D405" s="20">
        <v>38.58</v>
      </c>
      <c r="E405" s="19" t="s">
        <v>9396</v>
      </c>
      <c r="F405" s="19" t="s">
        <v>8936</v>
      </c>
      <c r="G405" s="19" t="s">
        <v>8937</v>
      </c>
      <c r="H405" s="28">
        <v>45079</v>
      </c>
      <c r="I405" s="19" t="s">
        <v>9399</v>
      </c>
      <c r="J405" s="19" t="s">
        <v>8939</v>
      </c>
      <c r="K405" t="str">
        <f>_xlfn.XLOOKUP(B405,'Crown Aug Uploads '!A:A,'Crown Aug Uploads '!C:C)</f>
        <v>CROW01</v>
      </c>
    </row>
    <row r="406" spans="1:11" hidden="1" x14ac:dyDescent="0.3">
      <c r="A406" s="19" t="s">
        <v>8934</v>
      </c>
      <c r="B406" s="19">
        <v>5064686</v>
      </c>
      <c r="C406" s="19" t="s">
        <v>9400</v>
      </c>
      <c r="D406" s="20">
        <v>24.03</v>
      </c>
      <c r="E406" s="19" t="s">
        <v>9401</v>
      </c>
      <c r="F406" s="19" t="s">
        <v>8936</v>
      </c>
      <c r="G406" s="19" t="s">
        <v>8937</v>
      </c>
      <c r="H406" s="28">
        <v>45079</v>
      </c>
      <c r="I406" s="19" t="s">
        <v>9402</v>
      </c>
      <c r="J406" s="19" t="s">
        <v>8939</v>
      </c>
      <c r="K406" t="str">
        <f>_xlfn.XLOOKUP(B406,'Crown Aug Uploads '!A:A,'Crown Aug Uploads '!C:C)</f>
        <v>CROW01</v>
      </c>
    </row>
    <row r="407" spans="1:11" hidden="1" x14ac:dyDescent="0.3">
      <c r="A407" s="19" t="s">
        <v>8934</v>
      </c>
      <c r="B407" s="19">
        <v>5064685</v>
      </c>
      <c r="C407" s="19" t="s">
        <v>9403</v>
      </c>
      <c r="D407" s="20">
        <v>14.26</v>
      </c>
      <c r="E407" s="19" t="s">
        <v>9401</v>
      </c>
      <c r="F407" s="19" t="s">
        <v>8936</v>
      </c>
      <c r="G407" s="19" t="s">
        <v>8937</v>
      </c>
      <c r="H407" s="28">
        <v>45079</v>
      </c>
      <c r="I407" s="19" t="s">
        <v>9404</v>
      </c>
      <c r="J407" s="19" t="s">
        <v>8939</v>
      </c>
      <c r="K407" t="str">
        <f>_xlfn.XLOOKUP(B407,'Crown Aug Uploads '!A:A,'Crown Aug Uploads '!C:C)</f>
        <v>CROW01</v>
      </c>
    </row>
    <row r="408" spans="1:11" hidden="1" x14ac:dyDescent="0.3">
      <c r="A408" s="19" t="s">
        <v>8934</v>
      </c>
      <c r="B408" s="19">
        <v>5064671</v>
      </c>
      <c r="C408" s="19" t="s">
        <v>9405</v>
      </c>
      <c r="D408" s="20">
        <v>26.14</v>
      </c>
      <c r="E408" s="19" t="s">
        <v>9406</v>
      </c>
      <c r="F408" s="19" t="s">
        <v>8936</v>
      </c>
      <c r="G408" s="19" t="s">
        <v>8937</v>
      </c>
      <c r="H408" s="28">
        <v>45079</v>
      </c>
      <c r="I408" s="19" t="s">
        <v>9407</v>
      </c>
      <c r="J408" s="19" t="s">
        <v>8939</v>
      </c>
      <c r="K408" t="str">
        <f>_xlfn.XLOOKUP(B408,'Crown Aug Uploads '!A:A,'Crown Aug Uploads '!C:C)</f>
        <v>CROW01</v>
      </c>
    </row>
    <row r="409" spans="1:11" hidden="1" x14ac:dyDescent="0.3">
      <c r="A409" s="19" t="s">
        <v>8934</v>
      </c>
      <c r="B409" s="19">
        <v>5066077</v>
      </c>
      <c r="C409" s="19" t="s">
        <v>9408</v>
      </c>
      <c r="D409" s="20">
        <v>15.76</v>
      </c>
      <c r="E409" s="19" t="s">
        <v>9409</v>
      </c>
      <c r="F409" s="19" t="s">
        <v>8936</v>
      </c>
      <c r="G409" s="19" t="s">
        <v>8937</v>
      </c>
      <c r="H409" s="28">
        <v>45079</v>
      </c>
      <c r="I409" s="19" t="s">
        <v>9410</v>
      </c>
      <c r="J409" s="19" t="s">
        <v>8939</v>
      </c>
      <c r="K409" t="str">
        <f>_xlfn.XLOOKUP(B409,'Crown Aug Uploads '!A:A,'Crown Aug Uploads '!C:C)</f>
        <v>CROW01</v>
      </c>
    </row>
    <row r="410" spans="1:11" hidden="1" x14ac:dyDescent="0.3">
      <c r="A410" s="19" t="s">
        <v>8934</v>
      </c>
      <c r="B410" s="19">
        <v>5066078</v>
      </c>
      <c r="C410" s="19" t="s">
        <v>9411</v>
      </c>
      <c r="D410" s="20">
        <v>20.2</v>
      </c>
      <c r="E410" s="19" t="s">
        <v>9409</v>
      </c>
      <c r="F410" s="19" t="s">
        <v>8936</v>
      </c>
      <c r="G410" s="19" t="s">
        <v>8937</v>
      </c>
      <c r="H410" s="28">
        <v>45079</v>
      </c>
      <c r="I410" s="19" t="s">
        <v>9412</v>
      </c>
      <c r="J410" s="19" t="s">
        <v>8939</v>
      </c>
      <c r="K410" t="str">
        <f>_xlfn.XLOOKUP(B410,'Crown Aug Uploads '!A:A,'Crown Aug Uploads '!C:C)</f>
        <v>CROW01</v>
      </c>
    </row>
    <row r="411" spans="1:11" hidden="1" x14ac:dyDescent="0.3">
      <c r="A411" s="19" t="s">
        <v>8934</v>
      </c>
      <c r="B411" s="19">
        <v>5024174</v>
      </c>
      <c r="C411" s="19" t="s">
        <v>9413</v>
      </c>
      <c r="D411" s="20">
        <v>18</v>
      </c>
      <c r="E411" s="19" t="s">
        <v>9414</v>
      </c>
      <c r="F411" s="19" t="s">
        <v>8936</v>
      </c>
      <c r="G411" s="19" t="s">
        <v>8937</v>
      </c>
      <c r="H411" s="28">
        <v>45079</v>
      </c>
      <c r="I411" s="19" t="s">
        <v>9415</v>
      </c>
      <c r="J411" s="19" t="s">
        <v>8939</v>
      </c>
      <c r="K411" t="str">
        <f>_xlfn.XLOOKUP(B411,'Crown Aug Uploads '!A:A,'Crown Aug Uploads '!C:C)</f>
        <v>CROW01</v>
      </c>
    </row>
    <row r="412" spans="1:11" hidden="1" x14ac:dyDescent="0.3">
      <c r="A412" s="19" t="s">
        <v>8934</v>
      </c>
      <c r="B412" s="19">
        <v>5024173</v>
      </c>
      <c r="C412" s="19" t="s">
        <v>9416</v>
      </c>
      <c r="D412" s="20">
        <v>14.38</v>
      </c>
      <c r="E412" s="19" t="s">
        <v>9414</v>
      </c>
      <c r="F412" s="19" t="s">
        <v>8936</v>
      </c>
      <c r="G412" s="19" t="s">
        <v>8937</v>
      </c>
      <c r="H412" s="28">
        <v>45079</v>
      </c>
      <c r="I412" s="19" t="s">
        <v>9417</v>
      </c>
      <c r="J412" s="19" t="s">
        <v>8939</v>
      </c>
      <c r="K412" t="str">
        <f>_xlfn.XLOOKUP(B412,'Crown Aug Uploads '!A:A,'Crown Aug Uploads '!C:C)</f>
        <v>CROW01</v>
      </c>
    </row>
    <row r="413" spans="1:11" hidden="1" x14ac:dyDescent="0.3">
      <c r="A413" s="19" t="s">
        <v>8934</v>
      </c>
      <c r="B413" s="19">
        <v>5024172</v>
      </c>
      <c r="C413" s="19" t="s">
        <v>9418</v>
      </c>
      <c r="D413" s="20">
        <v>6.86</v>
      </c>
      <c r="E413" s="19" t="s">
        <v>9414</v>
      </c>
      <c r="F413" s="19" t="s">
        <v>8936</v>
      </c>
      <c r="G413" s="19" t="s">
        <v>8937</v>
      </c>
      <c r="H413" s="28">
        <v>45079</v>
      </c>
      <c r="I413" s="19" t="s">
        <v>9419</v>
      </c>
      <c r="J413" s="19" t="s">
        <v>8939</v>
      </c>
      <c r="K413" t="str">
        <f>_xlfn.XLOOKUP(B413,'Crown Aug Uploads '!A:A,'Crown Aug Uploads '!C:C)</f>
        <v>CROW01</v>
      </c>
    </row>
    <row r="414" spans="1:11" hidden="1" x14ac:dyDescent="0.3">
      <c r="A414" s="19" t="s">
        <v>8934</v>
      </c>
      <c r="B414" s="19">
        <v>5089419</v>
      </c>
      <c r="C414" s="19" t="s">
        <v>9420</v>
      </c>
      <c r="D414" s="20">
        <v>30.41</v>
      </c>
      <c r="E414" s="19" t="s">
        <v>9421</v>
      </c>
      <c r="F414" s="19" t="s">
        <v>8936</v>
      </c>
      <c r="G414" s="19" t="s">
        <v>8937</v>
      </c>
      <c r="H414" s="28">
        <v>45079</v>
      </c>
      <c r="I414" s="19" t="s">
        <v>9422</v>
      </c>
      <c r="J414" s="19" t="s">
        <v>8939</v>
      </c>
      <c r="K414" t="str">
        <f>_xlfn.XLOOKUP(B414,'Crown Aug Uploads '!A:A,'Crown Aug Uploads '!C:C)</f>
        <v>CROW01</v>
      </c>
    </row>
    <row r="415" spans="1:11" hidden="1" x14ac:dyDescent="0.3">
      <c r="A415" s="19" t="s">
        <v>8934</v>
      </c>
      <c r="B415" s="19">
        <v>5090322</v>
      </c>
      <c r="C415" s="19" t="s">
        <v>9423</v>
      </c>
      <c r="D415" s="20">
        <v>8.34</v>
      </c>
      <c r="E415" s="19" t="s">
        <v>9421</v>
      </c>
      <c r="F415" s="19" t="s">
        <v>8936</v>
      </c>
      <c r="G415" s="19" t="s">
        <v>8937</v>
      </c>
      <c r="H415" s="28">
        <v>45079</v>
      </c>
      <c r="I415" s="19" t="s">
        <v>9424</v>
      </c>
      <c r="J415" s="19" t="s">
        <v>8939</v>
      </c>
      <c r="K415" t="str">
        <f>_xlfn.XLOOKUP(B415,'Crown Aug Uploads '!A:A,'Crown Aug Uploads '!C:C)</f>
        <v>CROW01</v>
      </c>
    </row>
    <row r="416" spans="1:11" hidden="1" x14ac:dyDescent="0.3">
      <c r="A416" s="19" t="s">
        <v>8934</v>
      </c>
      <c r="B416" s="19">
        <v>5094752</v>
      </c>
      <c r="C416" s="19" t="s">
        <v>9425</v>
      </c>
      <c r="D416" s="20">
        <v>9.68</v>
      </c>
      <c r="E416" s="19" t="s">
        <v>9426</v>
      </c>
      <c r="F416" s="19" t="s">
        <v>8936</v>
      </c>
      <c r="G416" s="19" t="s">
        <v>8937</v>
      </c>
      <c r="H416" s="28">
        <v>45079</v>
      </c>
      <c r="I416" s="19" t="s">
        <v>9427</v>
      </c>
      <c r="J416" s="19" t="s">
        <v>8939</v>
      </c>
      <c r="K416" t="str">
        <f>_xlfn.XLOOKUP(B416,'Crown Aug Uploads '!A:A,'Crown Aug Uploads '!C:C)</f>
        <v>CROW01</v>
      </c>
    </row>
    <row r="417" spans="1:11" hidden="1" x14ac:dyDescent="0.3">
      <c r="A417" s="19" t="s">
        <v>8934</v>
      </c>
      <c r="B417" s="19">
        <v>5094753</v>
      </c>
      <c r="C417" s="19" t="s">
        <v>9428</v>
      </c>
      <c r="D417" s="20">
        <v>35.56</v>
      </c>
      <c r="E417" s="19" t="s">
        <v>9426</v>
      </c>
      <c r="F417" s="19" t="s">
        <v>8936</v>
      </c>
      <c r="G417" s="19" t="s">
        <v>8937</v>
      </c>
      <c r="H417" s="28">
        <v>45079</v>
      </c>
      <c r="I417" s="19" t="s">
        <v>9429</v>
      </c>
      <c r="J417" s="19" t="s">
        <v>8939</v>
      </c>
      <c r="K417" t="str">
        <f>_xlfn.XLOOKUP(B417,'Crown Aug Uploads '!A:A,'Crown Aug Uploads '!C:C)</f>
        <v>CROW01</v>
      </c>
    </row>
    <row r="418" spans="1:11" hidden="1" x14ac:dyDescent="0.3">
      <c r="A418" s="19" t="s">
        <v>8934</v>
      </c>
      <c r="B418" s="19">
        <v>5048895</v>
      </c>
      <c r="C418" s="19" t="s">
        <v>9430</v>
      </c>
      <c r="D418" s="20">
        <v>7.34</v>
      </c>
      <c r="E418" s="19" t="s">
        <v>9426</v>
      </c>
      <c r="F418" s="19" t="s">
        <v>8936</v>
      </c>
      <c r="G418" s="19" t="s">
        <v>8937</v>
      </c>
      <c r="H418" s="28">
        <v>45079</v>
      </c>
      <c r="I418" s="19" t="s">
        <v>9431</v>
      </c>
      <c r="J418" s="19" t="s">
        <v>8939</v>
      </c>
      <c r="K418" t="str">
        <f>_xlfn.XLOOKUP(B418,'Crown Aug Uploads '!A:A,'Crown Aug Uploads '!C:C)</f>
        <v>CROW01</v>
      </c>
    </row>
    <row r="419" spans="1:11" hidden="1" x14ac:dyDescent="0.3">
      <c r="A419" s="19" t="s">
        <v>8934</v>
      </c>
      <c r="B419" s="19">
        <v>5027073</v>
      </c>
      <c r="C419" s="19" t="s">
        <v>9432</v>
      </c>
      <c r="D419" s="20">
        <v>25.12</v>
      </c>
      <c r="E419" s="19" t="s">
        <v>9426</v>
      </c>
      <c r="F419" s="19" t="s">
        <v>8936</v>
      </c>
      <c r="G419" s="19" t="s">
        <v>8937</v>
      </c>
      <c r="H419" s="28">
        <v>45079</v>
      </c>
      <c r="I419" s="19" t="s">
        <v>9433</v>
      </c>
      <c r="J419" s="19" t="s">
        <v>8939</v>
      </c>
      <c r="K419" t="str">
        <f>_xlfn.XLOOKUP(B419,'Crown Aug Uploads '!A:A,'Crown Aug Uploads '!C:C)</f>
        <v>CROW01</v>
      </c>
    </row>
    <row r="420" spans="1:11" hidden="1" x14ac:dyDescent="0.3">
      <c r="A420" s="19" t="s">
        <v>8934</v>
      </c>
      <c r="B420" s="19">
        <v>5017818</v>
      </c>
      <c r="C420" s="19" t="s">
        <v>9434</v>
      </c>
      <c r="D420" s="20">
        <v>11.2</v>
      </c>
      <c r="E420" s="19" t="s">
        <v>9435</v>
      </c>
      <c r="F420" s="19" t="s">
        <v>8936</v>
      </c>
      <c r="G420" s="19" t="s">
        <v>8937</v>
      </c>
      <c r="H420" s="28">
        <v>45079</v>
      </c>
      <c r="I420" s="19" t="s">
        <v>9436</v>
      </c>
      <c r="J420" s="19" t="s">
        <v>8939</v>
      </c>
      <c r="K420" t="str">
        <f>_xlfn.XLOOKUP(B420,'Crown Aug Uploads '!A:A,'Crown Aug Uploads '!C:C)</f>
        <v>CROW01</v>
      </c>
    </row>
    <row r="421" spans="1:11" hidden="1" x14ac:dyDescent="0.3">
      <c r="A421" s="19" t="s">
        <v>8934</v>
      </c>
      <c r="B421" s="19">
        <v>5017530</v>
      </c>
      <c r="C421" s="19" t="s">
        <v>9437</v>
      </c>
      <c r="D421" s="20">
        <v>16.72</v>
      </c>
      <c r="E421" s="19" t="s">
        <v>9438</v>
      </c>
      <c r="F421" s="19" t="s">
        <v>8936</v>
      </c>
      <c r="G421" s="19" t="s">
        <v>8937</v>
      </c>
      <c r="H421" s="28">
        <v>45079</v>
      </c>
      <c r="I421" s="19" t="s">
        <v>9439</v>
      </c>
      <c r="J421" s="19" t="s">
        <v>8939</v>
      </c>
      <c r="K421" t="str">
        <f>_xlfn.XLOOKUP(B421,'Crown Aug Uploads '!A:A,'Crown Aug Uploads '!C:C)</f>
        <v>CROW01</v>
      </c>
    </row>
    <row r="422" spans="1:11" hidden="1" x14ac:dyDescent="0.3">
      <c r="A422" s="19" t="s">
        <v>8934</v>
      </c>
      <c r="B422" s="19">
        <v>5029258</v>
      </c>
      <c r="C422" s="19" t="s">
        <v>9440</v>
      </c>
      <c r="D422" s="20">
        <v>22.54</v>
      </c>
      <c r="E422" s="19" t="s">
        <v>9441</v>
      </c>
      <c r="F422" s="19" t="s">
        <v>8936</v>
      </c>
      <c r="G422" s="19" t="s">
        <v>8937</v>
      </c>
      <c r="H422" s="28">
        <v>45079</v>
      </c>
      <c r="I422" s="19" t="s">
        <v>9442</v>
      </c>
      <c r="J422" s="19" t="s">
        <v>8939</v>
      </c>
      <c r="K422" t="str">
        <f>_xlfn.XLOOKUP(B422,'Crown Aug Uploads '!A:A,'Crown Aug Uploads '!C:C)</f>
        <v>CROW01</v>
      </c>
    </row>
    <row r="423" spans="1:11" hidden="1" x14ac:dyDescent="0.3">
      <c r="A423" s="19" t="s">
        <v>8934</v>
      </c>
      <c r="B423" s="19">
        <v>5074888</v>
      </c>
      <c r="C423" s="19" t="s">
        <v>9443</v>
      </c>
      <c r="D423" s="20">
        <v>22.61</v>
      </c>
      <c r="E423" s="19" t="s">
        <v>9444</v>
      </c>
      <c r="F423" s="19" t="s">
        <v>8936</v>
      </c>
      <c r="G423" s="19" t="s">
        <v>8937</v>
      </c>
      <c r="H423" s="28">
        <v>45079</v>
      </c>
      <c r="I423" s="19" t="s">
        <v>9445</v>
      </c>
      <c r="J423" s="19" t="s">
        <v>8939</v>
      </c>
      <c r="K423" t="str">
        <f>_xlfn.XLOOKUP(B423,'Crown Aug Uploads '!A:A,'Crown Aug Uploads '!C:C)</f>
        <v>CROW01</v>
      </c>
    </row>
    <row r="424" spans="1:11" hidden="1" x14ac:dyDescent="0.3">
      <c r="A424" s="19" t="s">
        <v>8934</v>
      </c>
      <c r="B424" s="19">
        <v>5023890</v>
      </c>
      <c r="C424" s="19" t="s">
        <v>9446</v>
      </c>
      <c r="D424" s="20">
        <v>11.45</v>
      </c>
      <c r="E424" s="19" t="s">
        <v>9447</v>
      </c>
      <c r="F424" s="19" t="s">
        <v>8936</v>
      </c>
      <c r="G424" s="19" t="s">
        <v>8937</v>
      </c>
      <c r="H424" s="28">
        <v>45079</v>
      </c>
      <c r="I424" s="19" t="s">
        <v>9448</v>
      </c>
      <c r="J424" s="19" t="s">
        <v>8939</v>
      </c>
      <c r="K424" t="str">
        <f>_xlfn.XLOOKUP(B424,'Crown Aug Uploads '!A:A,'Crown Aug Uploads '!C:C)</f>
        <v>CROW01</v>
      </c>
    </row>
    <row r="425" spans="1:11" hidden="1" x14ac:dyDescent="0.3">
      <c r="A425" s="19" t="s">
        <v>8934</v>
      </c>
      <c r="B425" s="19">
        <v>5023891</v>
      </c>
      <c r="C425" s="19" t="s">
        <v>9449</v>
      </c>
      <c r="D425" s="20">
        <v>23.76</v>
      </c>
      <c r="E425" s="19" t="s">
        <v>9447</v>
      </c>
      <c r="F425" s="19" t="s">
        <v>8936</v>
      </c>
      <c r="G425" s="19" t="s">
        <v>8937</v>
      </c>
      <c r="H425" s="28">
        <v>45079</v>
      </c>
      <c r="I425" s="19" t="s">
        <v>9450</v>
      </c>
      <c r="J425" s="19" t="s">
        <v>8939</v>
      </c>
      <c r="K425" t="str">
        <f>_xlfn.XLOOKUP(B425,'Crown Aug Uploads '!A:A,'Crown Aug Uploads '!C:C)</f>
        <v>CROW01</v>
      </c>
    </row>
    <row r="426" spans="1:11" hidden="1" x14ac:dyDescent="0.3">
      <c r="A426" s="19" t="s">
        <v>8934</v>
      </c>
      <c r="B426" s="19">
        <v>5023888</v>
      </c>
      <c r="C426" s="19" t="s">
        <v>9451</v>
      </c>
      <c r="D426" s="20">
        <v>23.44</v>
      </c>
      <c r="E426" s="19" t="s">
        <v>9452</v>
      </c>
      <c r="F426" s="19" t="s">
        <v>8936</v>
      </c>
      <c r="G426" s="19" t="s">
        <v>8937</v>
      </c>
      <c r="H426" s="28">
        <v>45079</v>
      </c>
      <c r="I426" s="19" t="s">
        <v>9453</v>
      </c>
      <c r="J426" s="19" t="s">
        <v>8939</v>
      </c>
      <c r="K426" t="str">
        <f>_xlfn.XLOOKUP(B426,'Crown Aug Uploads '!A:A,'Crown Aug Uploads '!C:C)</f>
        <v>CROW01</v>
      </c>
    </row>
    <row r="427" spans="1:11" x14ac:dyDescent="0.3">
      <c r="A427" s="19" t="s">
        <v>8934</v>
      </c>
      <c r="B427" s="19">
        <v>5090732</v>
      </c>
      <c r="C427" s="19" t="s">
        <v>9454</v>
      </c>
      <c r="D427" s="20">
        <v>25.7</v>
      </c>
      <c r="E427" s="19" t="s">
        <v>9455</v>
      </c>
      <c r="F427" s="19" t="s">
        <v>8936</v>
      </c>
      <c r="G427" s="19" t="s">
        <v>8937</v>
      </c>
      <c r="H427" s="28">
        <v>45079</v>
      </c>
      <c r="I427" s="19" t="s">
        <v>9456</v>
      </c>
      <c r="J427" s="19" t="s">
        <v>8939</v>
      </c>
      <c r="K427" t="str">
        <f>_xlfn.XLOOKUP(B427,'Crown Aug Uploads '!A:A,'Crown Aug Uploads '!C:C)</f>
        <v>CROW01</v>
      </c>
    </row>
    <row r="428" spans="1:11" hidden="1" x14ac:dyDescent="0.3">
      <c r="A428" s="19" t="s">
        <v>8934</v>
      </c>
      <c r="B428" s="19">
        <v>5029056</v>
      </c>
      <c r="C428" s="19" t="s">
        <v>9457</v>
      </c>
      <c r="D428" s="20">
        <v>28.78</v>
      </c>
      <c r="E428" s="19" t="s">
        <v>9458</v>
      </c>
      <c r="F428" s="19" t="s">
        <v>8936</v>
      </c>
      <c r="G428" s="19" t="s">
        <v>8937</v>
      </c>
      <c r="H428" s="28">
        <v>45079</v>
      </c>
      <c r="I428" s="19" t="s">
        <v>9459</v>
      </c>
      <c r="J428" s="19" t="s">
        <v>8939</v>
      </c>
      <c r="K428" t="str">
        <f>_xlfn.XLOOKUP(B428,'Crown Aug Uploads '!A:A,'Crown Aug Uploads '!C:C)</f>
        <v>CROW01</v>
      </c>
    </row>
    <row r="429" spans="1:11" hidden="1" x14ac:dyDescent="0.3">
      <c r="A429" s="19" t="s">
        <v>8934</v>
      </c>
      <c r="B429" s="19">
        <v>5029055</v>
      </c>
      <c r="C429" s="19" t="s">
        <v>9460</v>
      </c>
      <c r="D429" s="20">
        <v>14.51</v>
      </c>
      <c r="E429" s="19" t="s">
        <v>9458</v>
      </c>
      <c r="F429" s="19" t="s">
        <v>8936</v>
      </c>
      <c r="G429" s="19" t="s">
        <v>8937</v>
      </c>
      <c r="H429" s="28">
        <v>45079</v>
      </c>
      <c r="I429" s="19" t="s">
        <v>9461</v>
      </c>
      <c r="J429" s="19" t="s">
        <v>8939</v>
      </c>
      <c r="K429" t="str">
        <f>_xlfn.XLOOKUP(B429,'Crown Aug Uploads '!A:A,'Crown Aug Uploads '!C:C)</f>
        <v>CROW01</v>
      </c>
    </row>
    <row r="430" spans="1:11" hidden="1" x14ac:dyDescent="0.3">
      <c r="A430" s="19" t="s">
        <v>8934</v>
      </c>
      <c r="B430" s="19">
        <v>5092961</v>
      </c>
      <c r="C430" s="19" t="s">
        <v>9462</v>
      </c>
      <c r="D430" s="20">
        <v>28.75</v>
      </c>
      <c r="E430" s="19" t="s">
        <v>9463</v>
      </c>
      <c r="F430" s="19" t="s">
        <v>8936</v>
      </c>
      <c r="G430" s="19" t="s">
        <v>8937</v>
      </c>
      <c r="H430" s="28">
        <v>45079</v>
      </c>
      <c r="I430" s="19" t="s">
        <v>9464</v>
      </c>
      <c r="J430" s="19" t="s">
        <v>8939</v>
      </c>
      <c r="K430" t="str">
        <f>_xlfn.XLOOKUP(B430,'Crown Aug Uploads '!A:A,'Crown Aug Uploads '!C:C)</f>
        <v>CROW01</v>
      </c>
    </row>
    <row r="431" spans="1:11" hidden="1" x14ac:dyDescent="0.3">
      <c r="A431" s="19" t="s">
        <v>8934</v>
      </c>
      <c r="B431" s="19">
        <v>5092962</v>
      </c>
      <c r="C431" s="19" t="s">
        <v>9465</v>
      </c>
      <c r="D431" s="20">
        <v>28.75</v>
      </c>
      <c r="E431" s="19" t="s">
        <v>9466</v>
      </c>
      <c r="F431" s="19" t="s">
        <v>8936</v>
      </c>
      <c r="G431" s="19" t="s">
        <v>8937</v>
      </c>
      <c r="H431" s="28">
        <v>45079</v>
      </c>
      <c r="I431" s="19" t="s">
        <v>9467</v>
      </c>
      <c r="J431" s="19" t="s">
        <v>8939</v>
      </c>
      <c r="K431" t="str">
        <f>_xlfn.XLOOKUP(B431,'Crown Aug Uploads '!A:A,'Crown Aug Uploads '!C:C)</f>
        <v>CROW01</v>
      </c>
    </row>
    <row r="432" spans="1:11" hidden="1" x14ac:dyDescent="0.3">
      <c r="A432" s="19" t="s">
        <v>8934</v>
      </c>
      <c r="B432" s="19">
        <v>5027036</v>
      </c>
      <c r="C432" s="19" t="s">
        <v>9468</v>
      </c>
      <c r="D432" s="20">
        <v>6.93</v>
      </c>
      <c r="E432" s="19" t="s">
        <v>9469</v>
      </c>
      <c r="F432" s="19" t="s">
        <v>8936</v>
      </c>
      <c r="G432" s="19" t="s">
        <v>8937</v>
      </c>
      <c r="H432" s="28">
        <v>45079</v>
      </c>
      <c r="I432" s="19" t="s">
        <v>9470</v>
      </c>
      <c r="J432" s="19" t="s">
        <v>8939</v>
      </c>
      <c r="K432" t="str">
        <f>_xlfn.XLOOKUP(B432,'Crown Aug Uploads '!A:A,'Crown Aug Uploads '!C:C)</f>
        <v>CROW01</v>
      </c>
    </row>
    <row r="433" spans="1:11" hidden="1" x14ac:dyDescent="0.3">
      <c r="A433" s="19" t="s">
        <v>8934</v>
      </c>
      <c r="B433" s="19">
        <v>5027037</v>
      </c>
      <c r="C433" s="19" t="s">
        <v>9471</v>
      </c>
      <c r="D433" s="20">
        <v>13.72</v>
      </c>
      <c r="E433" s="19" t="s">
        <v>9469</v>
      </c>
      <c r="F433" s="19" t="s">
        <v>8936</v>
      </c>
      <c r="G433" s="19" t="s">
        <v>8937</v>
      </c>
      <c r="H433" s="28">
        <v>45079</v>
      </c>
      <c r="I433" s="19" t="s">
        <v>9472</v>
      </c>
      <c r="J433" s="19" t="s">
        <v>8939</v>
      </c>
      <c r="K433" t="str">
        <f>_xlfn.XLOOKUP(B433,'Crown Aug Uploads '!A:A,'Crown Aug Uploads '!C:C)</f>
        <v>CROW01</v>
      </c>
    </row>
    <row r="434" spans="1:11" hidden="1" x14ac:dyDescent="0.3">
      <c r="A434" s="19" t="s">
        <v>8934</v>
      </c>
      <c r="B434" s="19">
        <v>5027038</v>
      </c>
      <c r="C434" s="19" t="s">
        <v>9473</v>
      </c>
      <c r="D434" s="20">
        <v>22.72</v>
      </c>
      <c r="E434" s="19" t="s">
        <v>9469</v>
      </c>
      <c r="F434" s="19" t="s">
        <v>8936</v>
      </c>
      <c r="G434" s="19" t="s">
        <v>8937</v>
      </c>
      <c r="H434" s="28">
        <v>45079</v>
      </c>
      <c r="I434" s="19" t="s">
        <v>9474</v>
      </c>
      <c r="J434" s="19" t="s">
        <v>8939</v>
      </c>
      <c r="K434" t="str">
        <f>_xlfn.XLOOKUP(B434,'Crown Aug Uploads '!A:A,'Crown Aug Uploads '!C:C)</f>
        <v>CROW01</v>
      </c>
    </row>
    <row r="435" spans="1:11" hidden="1" x14ac:dyDescent="0.3">
      <c r="A435" s="19" t="s">
        <v>8934</v>
      </c>
      <c r="B435" s="19">
        <v>5029253</v>
      </c>
      <c r="C435" s="19" t="s">
        <v>9475</v>
      </c>
      <c r="D435" s="20">
        <v>16.760000000000002</v>
      </c>
      <c r="E435" s="19" t="s">
        <v>9476</v>
      </c>
      <c r="F435" s="19" t="s">
        <v>8936</v>
      </c>
      <c r="G435" s="19" t="s">
        <v>8937</v>
      </c>
      <c r="H435" s="28">
        <v>45079</v>
      </c>
      <c r="I435" s="19" t="s">
        <v>9477</v>
      </c>
      <c r="J435" s="19" t="s">
        <v>8939</v>
      </c>
      <c r="K435" t="str">
        <f>_xlfn.XLOOKUP(B435,'Crown Aug Uploads '!A:A,'Crown Aug Uploads '!C:C)</f>
        <v>CROW01</v>
      </c>
    </row>
    <row r="436" spans="1:11" hidden="1" x14ac:dyDescent="0.3">
      <c r="A436" s="19" t="s">
        <v>8934</v>
      </c>
      <c r="B436" s="19">
        <v>5029254</v>
      </c>
      <c r="C436" s="19" t="s">
        <v>9478</v>
      </c>
      <c r="D436" s="20">
        <v>28.92</v>
      </c>
      <c r="E436" s="19" t="s">
        <v>9476</v>
      </c>
      <c r="F436" s="19" t="s">
        <v>8936</v>
      </c>
      <c r="G436" s="19" t="s">
        <v>8937</v>
      </c>
      <c r="H436" s="28">
        <v>45079</v>
      </c>
      <c r="I436" s="19" t="s">
        <v>9479</v>
      </c>
      <c r="J436" s="19" t="s">
        <v>8939</v>
      </c>
      <c r="K436" t="str">
        <f>_xlfn.XLOOKUP(B436,'Crown Aug Uploads '!A:A,'Crown Aug Uploads '!C:C)</f>
        <v>CROW01</v>
      </c>
    </row>
    <row r="437" spans="1:11" hidden="1" x14ac:dyDescent="0.3">
      <c r="A437" s="19" t="s">
        <v>8934</v>
      </c>
      <c r="B437" s="19">
        <v>5029234</v>
      </c>
      <c r="C437" s="19" t="s">
        <v>9480</v>
      </c>
      <c r="D437" s="20">
        <v>33.21</v>
      </c>
      <c r="E437" s="19" t="s">
        <v>9481</v>
      </c>
      <c r="F437" s="19" t="s">
        <v>8936</v>
      </c>
      <c r="G437" s="19" t="s">
        <v>8937</v>
      </c>
      <c r="H437" s="28">
        <v>45079</v>
      </c>
      <c r="I437" s="19" t="s">
        <v>9482</v>
      </c>
      <c r="J437" s="19" t="s">
        <v>8939</v>
      </c>
      <c r="K437" t="str">
        <f>_xlfn.XLOOKUP(B437,'Crown Aug Uploads '!A:A,'Crown Aug Uploads '!C:C)</f>
        <v>CROW01</v>
      </c>
    </row>
    <row r="438" spans="1:11" hidden="1" x14ac:dyDescent="0.3">
      <c r="A438" s="19" t="s">
        <v>8934</v>
      </c>
      <c r="B438" s="19">
        <v>5017789</v>
      </c>
      <c r="C438" s="19" t="s">
        <v>9483</v>
      </c>
      <c r="D438" s="20">
        <v>30.19</v>
      </c>
      <c r="E438" s="19" t="s">
        <v>251</v>
      </c>
      <c r="F438" s="19" t="s">
        <v>8936</v>
      </c>
      <c r="G438" s="19" t="s">
        <v>8937</v>
      </c>
      <c r="H438" s="28">
        <v>45079</v>
      </c>
      <c r="I438" s="19" t="s">
        <v>9484</v>
      </c>
      <c r="J438" s="19" t="s">
        <v>8939</v>
      </c>
      <c r="K438" t="str">
        <f>_xlfn.XLOOKUP(B438,'Crown Aug Uploads '!A:A,'Crown Aug Uploads '!C:C)</f>
        <v>CROW01</v>
      </c>
    </row>
    <row r="439" spans="1:11" x14ac:dyDescent="0.3">
      <c r="A439" s="19" t="s">
        <v>8934</v>
      </c>
      <c r="B439" s="19">
        <v>5017785</v>
      </c>
      <c r="C439" s="19" t="s">
        <v>9485</v>
      </c>
      <c r="D439" s="20">
        <v>30.19</v>
      </c>
      <c r="E439" s="19" t="s">
        <v>9486</v>
      </c>
      <c r="F439" s="19" t="s">
        <v>8936</v>
      </c>
      <c r="G439" s="19" t="s">
        <v>8937</v>
      </c>
      <c r="H439" s="28">
        <v>45079</v>
      </c>
      <c r="I439" s="19" t="s">
        <v>9487</v>
      </c>
      <c r="J439" s="19" t="s">
        <v>8939</v>
      </c>
      <c r="K439" t="str">
        <f>_xlfn.XLOOKUP(B439,'Crown Aug Uploads '!A:A,'Crown Aug Uploads '!C:C)</f>
        <v>CROW01</v>
      </c>
    </row>
    <row r="440" spans="1:11" hidden="1" x14ac:dyDescent="0.3">
      <c r="A440" s="19" t="s">
        <v>8934</v>
      </c>
      <c r="B440" s="19">
        <v>5088422</v>
      </c>
      <c r="C440" s="19" t="s">
        <v>9488</v>
      </c>
      <c r="D440" s="20">
        <v>45</v>
      </c>
      <c r="E440" s="19" t="s">
        <v>9489</v>
      </c>
      <c r="F440" s="19" t="s">
        <v>8936</v>
      </c>
      <c r="G440" s="19" t="s">
        <v>8937</v>
      </c>
      <c r="H440" s="28">
        <v>45079</v>
      </c>
      <c r="I440" s="19" t="s">
        <v>9490</v>
      </c>
      <c r="J440" s="19" t="s">
        <v>8939</v>
      </c>
      <c r="K440" t="str">
        <f>_xlfn.XLOOKUP(B440,'Crown Aug Uploads '!A:A,'Crown Aug Uploads '!C:C)</f>
        <v>CROW01</v>
      </c>
    </row>
    <row r="441" spans="1:11" hidden="1" x14ac:dyDescent="0.3">
      <c r="A441" s="19" t="s">
        <v>8934</v>
      </c>
      <c r="B441" s="19">
        <v>5088424</v>
      </c>
      <c r="C441" s="19" t="s">
        <v>9491</v>
      </c>
      <c r="D441" s="20">
        <v>45</v>
      </c>
      <c r="E441" s="19" t="s">
        <v>9492</v>
      </c>
      <c r="F441" s="19" t="s">
        <v>8936</v>
      </c>
      <c r="G441" s="19" t="s">
        <v>8937</v>
      </c>
      <c r="H441" s="28">
        <v>45079</v>
      </c>
      <c r="I441" s="19" t="s">
        <v>9493</v>
      </c>
      <c r="J441" s="19" t="s">
        <v>8939</v>
      </c>
      <c r="K441" t="str">
        <f>_xlfn.XLOOKUP(B441,'Crown Aug Uploads '!A:A,'Crown Aug Uploads '!C:C)</f>
        <v>CROW01</v>
      </c>
    </row>
    <row r="442" spans="1:11" hidden="1" x14ac:dyDescent="0.3">
      <c r="A442" s="19" t="s">
        <v>8934</v>
      </c>
      <c r="B442" s="19">
        <v>5093673</v>
      </c>
      <c r="C442" s="19" t="s">
        <v>9494</v>
      </c>
      <c r="D442" s="20">
        <v>9.34</v>
      </c>
      <c r="E442" s="19" t="s">
        <v>9495</v>
      </c>
      <c r="F442" s="19" t="s">
        <v>8936</v>
      </c>
      <c r="G442" s="19" t="s">
        <v>8937</v>
      </c>
      <c r="H442" s="28">
        <v>45079</v>
      </c>
      <c r="I442" s="19" t="s">
        <v>9496</v>
      </c>
      <c r="J442" s="19" t="s">
        <v>8939</v>
      </c>
      <c r="K442" t="str">
        <f>_xlfn.XLOOKUP(B442,'Crown Aug Uploads '!A:A,'Crown Aug Uploads '!C:C)</f>
        <v>CROW01</v>
      </c>
    </row>
    <row r="443" spans="1:11" hidden="1" x14ac:dyDescent="0.3">
      <c r="A443" s="19" t="s">
        <v>8934</v>
      </c>
      <c r="B443" s="19">
        <v>5093674</v>
      </c>
      <c r="C443" s="19" t="s">
        <v>9497</v>
      </c>
      <c r="D443" s="20">
        <v>18.39</v>
      </c>
      <c r="E443" s="19" t="s">
        <v>9495</v>
      </c>
      <c r="F443" s="19" t="s">
        <v>8936</v>
      </c>
      <c r="G443" s="19" t="s">
        <v>8937</v>
      </c>
      <c r="H443" s="28">
        <v>45079</v>
      </c>
      <c r="I443" s="19" t="s">
        <v>9498</v>
      </c>
      <c r="J443" s="19" t="s">
        <v>8939</v>
      </c>
      <c r="K443" t="str">
        <f>_xlfn.XLOOKUP(B443,'Crown Aug Uploads '!A:A,'Crown Aug Uploads '!C:C)</f>
        <v>CROW01</v>
      </c>
    </row>
    <row r="444" spans="1:11" x14ac:dyDescent="0.3">
      <c r="A444" s="19" t="s">
        <v>8934</v>
      </c>
      <c r="B444" s="19">
        <v>5095632</v>
      </c>
      <c r="C444" s="19" t="s">
        <v>9499</v>
      </c>
      <c r="D444" s="20">
        <v>11.24</v>
      </c>
      <c r="E444" s="19" t="s">
        <v>9500</v>
      </c>
      <c r="F444" s="19" t="s">
        <v>8936</v>
      </c>
      <c r="G444" s="19" t="s">
        <v>8937</v>
      </c>
      <c r="H444" s="28">
        <v>45079</v>
      </c>
      <c r="J444" s="19" t="s">
        <v>8939</v>
      </c>
      <c r="K444" t="str">
        <f>_xlfn.XLOOKUP(B444,'Crown Aug Uploads '!A:A,'Crown Aug Uploads '!C:C)</f>
        <v>CROW01</v>
      </c>
    </row>
    <row r="445" spans="1:11" x14ac:dyDescent="0.3">
      <c r="A445" s="19" t="s">
        <v>8934</v>
      </c>
      <c r="B445" s="19">
        <v>5095633</v>
      </c>
      <c r="C445" s="19" t="s">
        <v>9501</v>
      </c>
      <c r="D445" s="20">
        <v>24.62</v>
      </c>
      <c r="E445" s="19" t="s">
        <v>9500</v>
      </c>
      <c r="F445" s="19" t="s">
        <v>8936</v>
      </c>
      <c r="G445" s="19" t="s">
        <v>8937</v>
      </c>
      <c r="H445" s="28">
        <v>45079</v>
      </c>
      <c r="J445" s="19" t="s">
        <v>8939</v>
      </c>
      <c r="K445" t="str">
        <f>_xlfn.XLOOKUP(B445,'Crown Aug Uploads '!A:A,'Crown Aug Uploads '!C:C)</f>
        <v>CROW01</v>
      </c>
    </row>
    <row r="446" spans="1:11" hidden="1" x14ac:dyDescent="0.3">
      <c r="A446" s="19" t="s">
        <v>8934</v>
      </c>
      <c r="B446" s="19">
        <v>5090805</v>
      </c>
      <c r="C446" s="19" t="s">
        <v>9502</v>
      </c>
      <c r="D446" s="20">
        <v>16.13</v>
      </c>
      <c r="E446" s="19" t="s">
        <v>9503</v>
      </c>
      <c r="F446" s="19" t="s">
        <v>8936</v>
      </c>
      <c r="G446" s="19" t="s">
        <v>8937</v>
      </c>
      <c r="H446" s="28">
        <v>45079</v>
      </c>
      <c r="I446" s="19" t="s">
        <v>9504</v>
      </c>
      <c r="J446" s="19" t="s">
        <v>8939</v>
      </c>
      <c r="K446" t="str">
        <f>_xlfn.XLOOKUP(B446,'Crown Aug Uploads '!A:A,'Crown Aug Uploads '!C:C)</f>
        <v>CROW01</v>
      </c>
    </row>
    <row r="447" spans="1:11" hidden="1" x14ac:dyDescent="0.3">
      <c r="A447" s="19" t="s">
        <v>8934</v>
      </c>
      <c r="B447" s="19">
        <v>5090869</v>
      </c>
      <c r="C447" s="19" t="s">
        <v>9505</v>
      </c>
      <c r="D447" s="20">
        <v>8.19</v>
      </c>
      <c r="E447" s="19" t="s">
        <v>9503</v>
      </c>
      <c r="F447" s="19" t="s">
        <v>8936</v>
      </c>
      <c r="G447" s="19" t="s">
        <v>8937</v>
      </c>
      <c r="H447" s="28">
        <v>45079</v>
      </c>
      <c r="I447" s="19" t="s">
        <v>9506</v>
      </c>
      <c r="J447" s="19" t="s">
        <v>8939</v>
      </c>
      <c r="K447" t="str">
        <f>_xlfn.XLOOKUP(B447,'Crown Aug Uploads '!A:A,'Crown Aug Uploads '!C:C)</f>
        <v>CROW01</v>
      </c>
    </row>
    <row r="448" spans="1:11" hidden="1" x14ac:dyDescent="0.3">
      <c r="A448" s="19" t="s">
        <v>8934</v>
      </c>
      <c r="B448" s="19">
        <v>5090802</v>
      </c>
      <c r="C448" s="19" t="s">
        <v>9507</v>
      </c>
      <c r="D448" s="20">
        <v>7.11</v>
      </c>
      <c r="E448" s="19" t="s">
        <v>9508</v>
      </c>
      <c r="F448" s="19" t="s">
        <v>8936</v>
      </c>
      <c r="G448" s="19" t="s">
        <v>8937</v>
      </c>
      <c r="H448" s="28">
        <v>45079</v>
      </c>
      <c r="I448" s="19" t="s">
        <v>9509</v>
      </c>
      <c r="J448" s="19" t="s">
        <v>8939</v>
      </c>
      <c r="K448" t="str">
        <f>_xlfn.XLOOKUP(B448,'Crown Aug Uploads '!A:A,'Crown Aug Uploads '!C:C)</f>
        <v>CROW01</v>
      </c>
    </row>
    <row r="449" spans="1:11" hidden="1" x14ac:dyDescent="0.3">
      <c r="A449" s="19" t="s">
        <v>8934</v>
      </c>
      <c r="B449" s="19">
        <v>5090803</v>
      </c>
      <c r="C449" s="19" t="s">
        <v>9510</v>
      </c>
      <c r="D449" s="20">
        <v>14.01</v>
      </c>
      <c r="E449" s="19" t="s">
        <v>9508</v>
      </c>
      <c r="F449" s="19" t="s">
        <v>8936</v>
      </c>
      <c r="G449" s="19" t="s">
        <v>8937</v>
      </c>
      <c r="H449" s="28">
        <v>45079</v>
      </c>
      <c r="I449" s="19" t="s">
        <v>9511</v>
      </c>
      <c r="J449" s="19" t="s">
        <v>8939</v>
      </c>
      <c r="K449" t="str">
        <f>_xlfn.XLOOKUP(B449,'Crown Aug Uploads '!A:A,'Crown Aug Uploads '!C:C)</f>
        <v>CROW01</v>
      </c>
    </row>
    <row r="450" spans="1:11" hidden="1" x14ac:dyDescent="0.3">
      <c r="A450" s="19" t="s">
        <v>8934</v>
      </c>
      <c r="B450" s="19">
        <v>5090804</v>
      </c>
      <c r="C450" s="19" t="s">
        <v>9512</v>
      </c>
      <c r="D450" s="20">
        <v>25.29</v>
      </c>
      <c r="E450" s="19" t="s">
        <v>9508</v>
      </c>
      <c r="F450" s="19" t="s">
        <v>8936</v>
      </c>
      <c r="G450" s="19" t="s">
        <v>8937</v>
      </c>
      <c r="H450" s="28">
        <v>45079</v>
      </c>
      <c r="I450" s="19" t="s">
        <v>9513</v>
      </c>
      <c r="J450" s="19" t="s">
        <v>8939</v>
      </c>
      <c r="K450" t="str">
        <f>_xlfn.XLOOKUP(B450,'Crown Aug Uploads '!A:A,'Crown Aug Uploads '!C:C)</f>
        <v>CROW01</v>
      </c>
    </row>
    <row r="451" spans="1:11" hidden="1" x14ac:dyDescent="0.3">
      <c r="A451" s="19" t="s">
        <v>8934</v>
      </c>
      <c r="B451" s="19">
        <v>5093355</v>
      </c>
      <c r="C451" s="19" t="s">
        <v>9514</v>
      </c>
      <c r="D451" s="20">
        <v>29.03</v>
      </c>
      <c r="E451" s="19" t="s">
        <v>9515</v>
      </c>
      <c r="F451" s="19" t="s">
        <v>8936</v>
      </c>
      <c r="G451" s="19" t="s">
        <v>8937</v>
      </c>
      <c r="H451" s="28">
        <v>45079</v>
      </c>
      <c r="I451" s="19" t="s">
        <v>9516</v>
      </c>
      <c r="J451" s="19" t="s">
        <v>8939</v>
      </c>
      <c r="K451" t="str">
        <f>_xlfn.XLOOKUP(B451,'Crown Aug Uploads '!A:A,'Crown Aug Uploads '!C:C)</f>
        <v>CROW01</v>
      </c>
    </row>
    <row r="452" spans="1:11" hidden="1" x14ac:dyDescent="0.3">
      <c r="A452" s="19" t="s">
        <v>8934</v>
      </c>
      <c r="B452" s="19">
        <v>5093354</v>
      </c>
      <c r="C452" s="19" t="s">
        <v>9517</v>
      </c>
      <c r="D452" s="20">
        <v>16.13</v>
      </c>
      <c r="E452" s="19" t="s">
        <v>9515</v>
      </c>
      <c r="F452" s="19" t="s">
        <v>8936</v>
      </c>
      <c r="G452" s="19" t="s">
        <v>8937</v>
      </c>
      <c r="H452" s="28">
        <v>45079</v>
      </c>
      <c r="I452" s="19" t="s">
        <v>9518</v>
      </c>
      <c r="J452" s="19" t="s">
        <v>8939</v>
      </c>
      <c r="K452" t="str">
        <f>_xlfn.XLOOKUP(B452,'Crown Aug Uploads '!A:A,'Crown Aug Uploads '!C:C)</f>
        <v>CROW01</v>
      </c>
    </row>
    <row r="453" spans="1:11" hidden="1" x14ac:dyDescent="0.3">
      <c r="A453" s="19" t="s">
        <v>8934</v>
      </c>
      <c r="B453" s="19">
        <v>5093353</v>
      </c>
      <c r="C453" s="19" t="s">
        <v>9519</v>
      </c>
      <c r="D453" s="20">
        <v>8.19</v>
      </c>
      <c r="E453" s="19" t="s">
        <v>9515</v>
      </c>
      <c r="F453" s="19" t="s">
        <v>8936</v>
      </c>
      <c r="G453" s="19" t="s">
        <v>8937</v>
      </c>
      <c r="H453" s="28">
        <v>45079</v>
      </c>
      <c r="I453" s="19" t="s">
        <v>9520</v>
      </c>
      <c r="J453" s="19" t="s">
        <v>8939</v>
      </c>
      <c r="K453" t="str">
        <f>_xlfn.XLOOKUP(B453,'Crown Aug Uploads '!A:A,'Crown Aug Uploads '!C:C)</f>
        <v>CROW01</v>
      </c>
    </row>
    <row r="454" spans="1:11" hidden="1" x14ac:dyDescent="0.3">
      <c r="A454" s="19" t="s">
        <v>8934</v>
      </c>
      <c r="B454" s="19">
        <v>5090814</v>
      </c>
      <c r="C454" s="19" t="s">
        <v>9521</v>
      </c>
      <c r="D454" s="20">
        <v>7.11</v>
      </c>
      <c r="E454" s="19" t="s">
        <v>9522</v>
      </c>
      <c r="F454" s="19" t="s">
        <v>8936</v>
      </c>
      <c r="G454" s="19" t="s">
        <v>8937</v>
      </c>
      <c r="H454" s="28">
        <v>45079</v>
      </c>
      <c r="I454" s="19" t="s">
        <v>9523</v>
      </c>
      <c r="J454" s="19" t="s">
        <v>8939</v>
      </c>
      <c r="K454" t="str">
        <f>_xlfn.XLOOKUP(B454,'Crown Aug Uploads '!A:A,'Crown Aug Uploads '!C:C)</f>
        <v>CROW01</v>
      </c>
    </row>
    <row r="455" spans="1:11" hidden="1" x14ac:dyDescent="0.3">
      <c r="A455" s="19" t="s">
        <v>8934</v>
      </c>
      <c r="B455" s="19">
        <v>5090815</v>
      </c>
      <c r="C455" s="19" t="s">
        <v>9524</v>
      </c>
      <c r="D455" s="20">
        <v>14.01</v>
      </c>
      <c r="E455" s="19" t="s">
        <v>9522</v>
      </c>
      <c r="F455" s="19" t="s">
        <v>8936</v>
      </c>
      <c r="G455" s="19" t="s">
        <v>8937</v>
      </c>
      <c r="H455" s="28">
        <v>45079</v>
      </c>
      <c r="I455" s="19" t="s">
        <v>9525</v>
      </c>
      <c r="J455" s="19" t="s">
        <v>8939</v>
      </c>
      <c r="K455" t="str">
        <f>_xlfn.XLOOKUP(B455,'Crown Aug Uploads '!A:A,'Crown Aug Uploads '!C:C)</f>
        <v>CROW01</v>
      </c>
    </row>
    <row r="456" spans="1:11" hidden="1" x14ac:dyDescent="0.3">
      <c r="A456" s="19" t="s">
        <v>8934</v>
      </c>
      <c r="B456" s="19">
        <v>5090816</v>
      </c>
      <c r="C456" s="19" t="s">
        <v>9526</v>
      </c>
      <c r="D456" s="20">
        <v>26</v>
      </c>
      <c r="E456" s="19" t="s">
        <v>9522</v>
      </c>
      <c r="F456" s="19" t="s">
        <v>8936</v>
      </c>
      <c r="G456" s="19" t="s">
        <v>8937</v>
      </c>
      <c r="H456" s="28">
        <v>45079</v>
      </c>
      <c r="I456" s="19" t="s">
        <v>9527</v>
      </c>
      <c r="J456" s="19" t="s">
        <v>8939</v>
      </c>
      <c r="K456" t="str">
        <f>_xlfn.XLOOKUP(B456,'Crown Aug Uploads '!A:A,'Crown Aug Uploads '!C:C)</f>
        <v>CROW01</v>
      </c>
    </row>
    <row r="457" spans="1:11" hidden="1" x14ac:dyDescent="0.3">
      <c r="A457" s="19" t="s">
        <v>8934</v>
      </c>
      <c r="B457" s="19">
        <v>5093361</v>
      </c>
      <c r="C457" s="19" t="s">
        <v>9528</v>
      </c>
      <c r="D457" s="20">
        <v>29.03</v>
      </c>
      <c r="E457" s="19" t="s">
        <v>9529</v>
      </c>
      <c r="F457" s="19" t="s">
        <v>8936</v>
      </c>
      <c r="G457" s="19" t="s">
        <v>8937</v>
      </c>
      <c r="H457" s="28">
        <v>45079</v>
      </c>
      <c r="I457" s="19" t="s">
        <v>9530</v>
      </c>
      <c r="J457" s="19" t="s">
        <v>8939</v>
      </c>
      <c r="K457" t="str">
        <f>_xlfn.XLOOKUP(B457,'Crown Aug Uploads '!A:A,'Crown Aug Uploads '!C:C)</f>
        <v>CROW01</v>
      </c>
    </row>
    <row r="458" spans="1:11" hidden="1" x14ac:dyDescent="0.3">
      <c r="A458" s="19" t="s">
        <v>8934</v>
      </c>
      <c r="B458" s="19">
        <v>5093360</v>
      </c>
      <c r="C458" s="19" t="s">
        <v>9531</v>
      </c>
      <c r="D458" s="20">
        <v>16.13</v>
      </c>
      <c r="E458" s="19" t="s">
        <v>9529</v>
      </c>
      <c r="F458" s="19" t="s">
        <v>8936</v>
      </c>
      <c r="G458" s="19" t="s">
        <v>8937</v>
      </c>
      <c r="H458" s="28">
        <v>45079</v>
      </c>
      <c r="I458" s="19" t="s">
        <v>9532</v>
      </c>
      <c r="J458" s="19" t="s">
        <v>8939</v>
      </c>
      <c r="K458" t="str">
        <f>_xlfn.XLOOKUP(B458,'Crown Aug Uploads '!A:A,'Crown Aug Uploads '!C:C)</f>
        <v>CROW01</v>
      </c>
    </row>
    <row r="459" spans="1:11" hidden="1" x14ac:dyDescent="0.3">
      <c r="A459" s="19" t="s">
        <v>8934</v>
      </c>
      <c r="B459" s="19">
        <v>5093359</v>
      </c>
      <c r="C459" s="19" t="s">
        <v>9533</v>
      </c>
      <c r="D459" s="20">
        <v>8.19</v>
      </c>
      <c r="E459" s="19" t="s">
        <v>9529</v>
      </c>
      <c r="F459" s="19" t="s">
        <v>8936</v>
      </c>
      <c r="G459" s="19" t="s">
        <v>8937</v>
      </c>
      <c r="H459" s="28">
        <v>45079</v>
      </c>
      <c r="I459" s="19" t="s">
        <v>9534</v>
      </c>
      <c r="J459" s="19" t="s">
        <v>8939</v>
      </c>
      <c r="K459" t="str">
        <f>_xlfn.XLOOKUP(B459,'Crown Aug Uploads '!A:A,'Crown Aug Uploads '!C:C)</f>
        <v>CROW01</v>
      </c>
    </row>
    <row r="460" spans="1:11" hidden="1" x14ac:dyDescent="0.3">
      <c r="A460" s="19" t="s">
        <v>8934</v>
      </c>
      <c r="B460" s="19">
        <v>5090870</v>
      </c>
      <c r="C460" s="19" t="s">
        <v>9535</v>
      </c>
      <c r="D460" s="20">
        <v>16.13</v>
      </c>
      <c r="E460" s="19" t="s">
        <v>9536</v>
      </c>
      <c r="F460" s="19" t="s">
        <v>8936</v>
      </c>
      <c r="G460" s="19" t="s">
        <v>8937</v>
      </c>
      <c r="H460" s="28">
        <v>45079</v>
      </c>
      <c r="I460" s="19" t="s">
        <v>9537</v>
      </c>
      <c r="J460" s="19" t="s">
        <v>8939</v>
      </c>
      <c r="K460" t="str">
        <f>_xlfn.XLOOKUP(B460,'Crown Aug Uploads '!A:A,'Crown Aug Uploads '!C:C)</f>
        <v>CROW01</v>
      </c>
    </row>
    <row r="461" spans="1:11" hidden="1" x14ac:dyDescent="0.3">
      <c r="A461" s="19" t="s">
        <v>8934</v>
      </c>
      <c r="B461" s="19">
        <v>5090817</v>
      </c>
      <c r="C461" s="19" t="s">
        <v>9538</v>
      </c>
      <c r="D461" s="20">
        <v>8.19</v>
      </c>
      <c r="E461" s="19" t="s">
        <v>9536</v>
      </c>
      <c r="F461" s="19" t="s">
        <v>8936</v>
      </c>
      <c r="G461" s="19" t="s">
        <v>8937</v>
      </c>
      <c r="H461" s="28">
        <v>45079</v>
      </c>
      <c r="I461" s="19" t="s">
        <v>9539</v>
      </c>
      <c r="J461" s="19" t="s">
        <v>8939</v>
      </c>
      <c r="K461" t="str">
        <f>_xlfn.XLOOKUP(B461,'Crown Aug Uploads '!A:A,'Crown Aug Uploads '!C:C)</f>
        <v>CROW01</v>
      </c>
    </row>
    <row r="462" spans="1:11" hidden="1" x14ac:dyDescent="0.3">
      <c r="A462" s="19" t="s">
        <v>8934</v>
      </c>
      <c r="B462" s="19">
        <v>5091985</v>
      </c>
      <c r="C462" s="19" t="s">
        <v>9540</v>
      </c>
      <c r="D462" s="20">
        <v>8.49</v>
      </c>
      <c r="E462" s="19" t="s">
        <v>9541</v>
      </c>
      <c r="F462" s="19" t="s">
        <v>8936</v>
      </c>
      <c r="G462" s="19" t="s">
        <v>8937</v>
      </c>
      <c r="H462" s="28">
        <v>45079</v>
      </c>
      <c r="I462" s="19" t="s">
        <v>9542</v>
      </c>
      <c r="J462" s="19" t="s">
        <v>8939</v>
      </c>
      <c r="K462" t="str">
        <f>_xlfn.XLOOKUP(B462,'Crown Aug Uploads '!A:A,'Crown Aug Uploads '!C:C)</f>
        <v>CROW01</v>
      </c>
    </row>
    <row r="463" spans="1:11" hidden="1" x14ac:dyDescent="0.3">
      <c r="A463" s="19" t="s">
        <v>8934</v>
      </c>
      <c r="B463" s="19">
        <v>5091986</v>
      </c>
      <c r="C463" s="19" t="s">
        <v>9543</v>
      </c>
      <c r="D463" s="20">
        <v>16.72</v>
      </c>
      <c r="E463" s="19" t="s">
        <v>9541</v>
      </c>
      <c r="F463" s="19" t="s">
        <v>8936</v>
      </c>
      <c r="G463" s="19" t="s">
        <v>8937</v>
      </c>
      <c r="H463" s="28">
        <v>45079</v>
      </c>
      <c r="I463" s="19" t="s">
        <v>9544</v>
      </c>
      <c r="J463" s="19" t="s">
        <v>8939</v>
      </c>
      <c r="K463" t="str">
        <f>_xlfn.XLOOKUP(B463,'Crown Aug Uploads '!A:A,'Crown Aug Uploads '!C:C)</f>
        <v>CROW01</v>
      </c>
    </row>
    <row r="464" spans="1:11" hidden="1" x14ac:dyDescent="0.3">
      <c r="A464" s="19" t="s">
        <v>8934</v>
      </c>
      <c r="B464" s="19">
        <v>5091987</v>
      </c>
      <c r="C464" s="19" t="s">
        <v>9545</v>
      </c>
      <c r="D464" s="20">
        <v>28</v>
      </c>
      <c r="E464" s="19" t="s">
        <v>9541</v>
      </c>
      <c r="F464" s="19" t="s">
        <v>8936</v>
      </c>
      <c r="G464" s="19" t="s">
        <v>8937</v>
      </c>
      <c r="H464" s="28">
        <v>45079</v>
      </c>
      <c r="I464" s="19" t="s">
        <v>9546</v>
      </c>
      <c r="J464" s="19" t="s">
        <v>8939</v>
      </c>
      <c r="K464" t="str">
        <f>_xlfn.XLOOKUP(B464,'Crown Aug Uploads '!A:A,'Crown Aug Uploads '!C:C)</f>
        <v>CROW01</v>
      </c>
    </row>
    <row r="465" spans="1:11" hidden="1" x14ac:dyDescent="0.3">
      <c r="A465" s="19" t="s">
        <v>8934</v>
      </c>
      <c r="B465" s="19">
        <v>5093356</v>
      </c>
      <c r="C465" s="19" t="s">
        <v>9547</v>
      </c>
      <c r="D465" s="20">
        <v>9.77</v>
      </c>
      <c r="E465" s="19" t="s">
        <v>9548</v>
      </c>
      <c r="F465" s="19" t="s">
        <v>8936</v>
      </c>
      <c r="G465" s="19" t="s">
        <v>8937</v>
      </c>
      <c r="H465" s="28">
        <v>45079</v>
      </c>
      <c r="I465" s="19" t="s">
        <v>9549</v>
      </c>
      <c r="J465" s="19" t="s">
        <v>8939</v>
      </c>
      <c r="K465" t="str">
        <f>_xlfn.XLOOKUP(B465,'Crown Aug Uploads '!A:A,'Crown Aug Uploads '!C:C)</f>
        <v>CROW01</v>
      </c>
    </row>
    <row r="466" spans="1:11" hidden="1" x14ac:dyDescent="0.3">
      <c r="A466" s="19" t="s">
        <v>8934</v>
      </c>
      <c r="B466" s="19">
        <v>5093357</v>
      </c>
      <c r="C466" s="19" t="s">
        <v>9550</v>
      </c>
      <c r="D466" s="20">
        <v>21.42</v>
      </c>
      <c r="E466" s="19" t="s">
        <v>9548</v>
      </c>
      <c r="F466" s="19" t="s">
        <v>8936</v>
      </c>
      <c r="G466" s="19" t="s">
        <v>8937</v>
      </c>
      <c r="H466" s="28">
        <v>45079</v>
      </c>
      <c r="I466" s="19" t="s">
        <v>9551</v>
      </c>
      <c r="J466" s="19" t="s">
        <v>8939</v>
      </c>
      <c r="K466" t="str">
        <f>_xlfn.XLOOKUP(B466,'Crown Aug Uploads '!A:A,'Crown Aug Uploads '!C:C)</f>
        <v>CROW01</v>
      </c>
    </row>
    <row r="467" spans="1:11" hidden="1" x14ac:dyDescent="0.3">
      <c r="A467" s="19" t="s">
        <v>8934</v>
      </c>
      <c r="B467" s="19">
        <v>5093358</v>
      </c>
      <c r="C467" s="19" t="s">
        <v>9552</v>
      </c>
      <c r="D467" s="20">
        <v>37.93</v>
      </c>
      <c r="E467" s="19" t="s">
        <v>9548</v>
      </c>
      <c r="F467" s="19" t="s">
        <v>8936</v>
      </c>
      <c r="G467" s="19" t="s">
        <v>8937</v>
      </c>
      <c r="H467" s="28">
        <v>45079</v>
      </c>
      <c r="I467" s="19" t="s">
        <v>9553</v>
      </c>
      <c r="J467" s="19" t="s">
        <v>8939</v>
      </c>
      <c r="K467" t="str">
        <f>_xlfn.XLOOKUP(B467,'Crown Aug Uploads '!A:A,'Crown Aug Uploads '!C:C)</f>
        <v>CROW01</v>
      </c>
    </row>
    <row r="468" spans="1:11" hidden="1" x14ac:dyDescent="0.3">
      <c r="A468" s="19" t="s">
        <v>8934</v>
      </c>
      <c r="B468" s="19">
        <v>5026990</v>
      </c>
      <c r="C468" s="19" t="s">
        <v>9554</v>
      </c>
      <c r="D468" s="20">
        <v>19.68</v>
      </c>
      <c r="E468" s="19" t="s">
        <v>9555</v>
      </c>
      <c r="F468" s="19" t="s">
        <v>8936</v>
      </c>
      <c r="G468" s="19" t="s">
        <v>8937</v>
      </c>
      <c r="H468" s="28">
        <v>45079</v>
      </c>
      <c r="I468" s="19" t="s">
        <v>9556</v>
      </c>
      <c r="J468" s="19" t="s">
        <v>8939</v>
      </c>
      <c r="K468" t="str">
        <f>_xlfn.XLOOKUP(B468,'Crown Aug Uploads '!A:A,'Crown Aug Uploads '!C:C)</f>
        <v>CROW01</v>
      </c>
    </row>
    <row r="469" spans="1:11" hidden="1" x14ac:dyDescent="0.3">
      <c r="A469" s="19" t="s">
        <v>8934</v>
      </c>
      <c r="B469" s="19">
        <v>5026989</v>
      </c>
      <c r="C469" s="19" t="s">
        <v>9557</v>
      </c>
      <c r="D469" s="20">
        <v>11.84</v>
      </c>
      <c r="E469" s="19" t="s">
        <v>9555</v>
      </c>
      <c r="F469" s="19" t="s">
        <v>8936</v>
      </c>
      <c r="G469" s="19" t="s">
        <v>8937</v>
      </c>
      <c r="H469" s="28">
        <v>45079</v>
      </c>
      <c r="I469" s="19" t="s">
        <v>9558</v>
      </c>
      <c r="J469" s="19" t="s">
        <v>8939</v>
      </c>
      <c r="K469" t="str">
        <f>_xlfn.XLOOKUP(B469,'Crown Aug Uploads '!A:A,'Crown Aug Uploads '!C:C)</f>
        <v>CROW01</v>
      </c>
    </row>
    <row r="470" spans="1:11" hidden="1" x14ac:dyDescent="0.3">
      <c r="A470" s="19" t="s">
        <v>8934</v>
      </c>
      <c r="B470" s="19">
        <v>5026988</v>
      </c>
      <c r="C470" s="19" t="s">
        <v>9559</v>
      </c>
      <c r="D470" s="20">
        <v>6.01</v>
      </c>
      <c r="E470" s="19" t="s">
        <v>9555</v>
      </c>
      <c r="F470" s="19" t="s">
        <v>8936</v>
      </c>
      <c r="G470" s="19" t="s">
        <v>8937</v>
      </c>
      <c r="H470" s="28">
        <v>45079</v>
      </c>
      <c r="I470" s="19" t="s">
        <v>9560</v>
      </c>
      <c r="J470" s="19" t="s">
        <v>8939</v>
      </c>
      <c r="K470" t="str">
        <f>_xlfn.XLOOKUP(B470,'Crown Aug Uploads '!A:A,'Crown Aug Uploads '!C:C)</f>
        <v>CROW01</v>
      </c>
    </row>
    <row r="471" spans="1:11" hidden="1" x14ac:dyDescent="0.3">
      <c r="A471" s="19" t="s">
        <v>8934</v>
      </c>
      <c r="B471" s="19">
        <v>5026955</v>
      </c>
      <c r="C471" s="19" t="s">
        <v>9561</v>
      </c>
      <c r="D471" s="20">
        <v>11.45</v>
      </c>
      <c r="E471" s="19" t="s">
        <v>9562</v>
      </c>
      <c r="F471" s="19" t="s">
        <v>8936</v>
      </c>
      <c r="G471" s="19" t="s">
        <v>8937</v>
      </c>
      <c r="H471" s="28">
        <v>45079</v>
      </c>
      <c r="I471" s="19" t="s">
        <v>9563</v>
      </c>
      <c r="J471" s="19" t="s">
        <v>8939</v>
      </c>
      <c r="K471" t="str">
        <f>_xlfn.XLOOKUP(B471,'Crown Aug Uploads '!A:A,'Crown Aug Uploads '!C:C)</f>
        <v>CROW01</v>
      </c>
    </row>
    <row r="472" spans="1:11" hidden="1" x14ac:dyDescent="0.3">
      <c r="A472" s="19" t="s">
        <v>8934</v>
      </c>
      <c r="B472" s="19">
        <v>5026954</v>
      </c>
      <c r="C472" s="19" t="s">
        <v>9564</v>
      </c>
      <c r="D472" s="20">
        <v>5.84</v>
      </c>
      <c r="E472" s="19" t="s">
        <v>9562</v>
      </c>
      <c r="F472" s="19" t="s">
        <v>8936</v>
      </c>
      <c r="G472" s="19" t="s">
        <v>8937</v>
      </c>
      <c r="H472" s="28">
        <v>45079</v>
      </c>
      <c r="I472" s="19" t="s">
        <v>9565</v>
      </c>
      <c r="J472" s="19" t="s">
        <v>8939</v>
      </c>
      <c r="K472" t="str">
        <f>_xlfn.XLOOKUP(B472,'Crown Aug Uploads '!A:A,'Crown Aug Uploads '!C:C)</f>
        <v>CROW01</v>
      </c>
    </row>
    <row r="473" spans="1:11" hidden="1" x14ac:dyDescent="0.3">
      <c r="A473" s="19" t="s">
        <v>8934</v>
      </c>
      <c r="B473" s="19">
        <v>5026956</v>
      </c>
      <c r="C473" s="19" t="s">
        <v>9566</v>
      </c>
      <c r="D473" s="20">
        <v>25.72</v>
      </c>
      <c r="E473" s="19" t="s">
        <v>9562</v>
      </c>
      <c r="F473" s="19" t="s">
        <v>8936</v>
      </c>
      <c r="G473" s="19" t="s">
        <v>8937</v>
      </c>
      <c r="H473" s="28">
        <v>45079</v>
      </c>
      <c r="I473" s="19" t="s">
        <v>9567</v>
      </c>
      <c r="J473" s="19" t="s">
        <v>8939</v>
      </c>
      <c r="K473" t="str">
        <f>_xlfn.XLOOKUP(B473,'Crown Aug Uploads '!A:A,'Crown Aug Uploads '!C:C)</f>
        <v>CROW01</v>
      </c>
    </row>
    <row r="474" spans="1:11" hidden="1" x14ac:dyDescent="0.3">
      <c r="A474" s="19" t="s">
        <v>8934</v>
      </c>
      <c r="B474" s="19">
        <v>5029250</v>
      </c>
      <c r="C474" s="19" t="s">
        <v>9568</v>
      </c>
      <c r="D474" s="20">
        <v>6.13</v>
      </c>
      <c r="E474" s="19" t="s">
        <v>9569</v>
      </c>
      <c r="F474" s="19" t="s">
        <v>8936</v>
      </c>
      <c r="G474" s="19" t="s">
        <v>8937</v>
      </c>
      <c r="H474" s="28">
        <v>45079</v>
      </c>
      <c r="I474" s="19" t="s">
        <v>9570</v>
      </c>
      <c r="J474" s="19" t="s">
        <v>8939</v>
      </c>
      <c r="K474" t="str">
        <f>_xlfn.XLOOKUP(B474,'Crown Aug Uploads '!A:A,'Crown Aug Uploads '!C:C)</f>
        <v>CROW01</v>
      </c>
    </row>
    <row r="475" spans="1:11" hidden="1" x14ac:dyDescent="0.3">
      <c r="A475" s="19" t="s">
        <v>8934</v>
      </c>
      <c r="B475" s="19">
        <v>5029251</v>
      </c>
      <c r="C475" s="19" t="s">
        <v>9571</v>
      </c>
      <c r="D475" s="20">
        <v>12.59</v>
      </c>
      <c r="E475" s="19" t="s">
        <v>9569</v>
      </c>
      <c r="F475" s="19" t="s">
        <v>8936</v>
      </c>
      <c r="G475" s="19" t="s">
        <v>8937</v>
      </c>
      <c r="H475" s="28">
        <v>45079</v>
      </c>
      <c r="I475" s="19" t="s">
        <v>9572</v>
      </c>
      <c r="J475" s="19" t="s">
        <v>8939</v>
      </c>
      <c r="K475" t="str">
        <f>_xlfn.XLOOKUP(B475,'Crown Aug Uploads '!A:A,'Crown Aug Uploads '!C:C)</f>
        <v>CROW01</v>
      </c>
    </row>
    <row r="476" spans="1:11" hidden="1" x14ac:dyDescent="0.3">
      <c r="A476" s="19" t="s">
        <v>8934</v>
      </c>
      <c r="B476" s="19">
        <v>5029252</v>
      </c>
      <c r="C476" s="19" t="s">
        <v>9573</v>
      </c>
      <c r="D476" s="20">
        <v>21.45</v>
      </c>
      <c r="E476" s="19" t="s">
        <v>9569</v>
      </c>
      <c r="F476" s="19" t="s">
        <v>8936</v>
      </c>
      <c r="G476" s="19" t="s">
        <v>8937</v>
      </c>
      <c r="H476" s="28">
        <v>45079</v>
      </c>
      <c r="I476" s="19" t="s">
        <v>9574</v>
      </c>
      <c r="J476" s="19" t="s">
        <v>8939</v>
      </c>
      <c r="K476" t="str">
        <f>_xlfn.XLOOKUP(B476,'Crown Aug Uploads '!A:A,'Crown Aug Uploads '!C:C)</f>
        <v>CROW01</v>
      </c>
    </row>
    <row r="477" spans="1:11" hidden="1" x14ac:dyDescent="0.3">
      <c r="A477" s="19" t="s">
        <v>8934</v>
      </c>
      <c r="B477" s="19">
        <v>5027126</v>
      </c>
      <c r="C477" s="19" t="s">
        <v>9575</v>
      </c>
      <c r="D477" s="20">
        <v>11.45</v>
      </c>
      <c r="E477" s="19" t="s">
        <v>9576</v>
      </c>
      <c r="F477" s="19" t="s">
        <v>8936</v>
      </c>
      <c r="G477" s="19" t="s">
        <v>8937</v>
      </c>
      <c r="H477" s="28">
        <v>45079</v>
      </c>
      <c r="I477" s="19" t="s">
        <v>9577</v>
      </c>
      <c r="J477" s="19" t="s">
        <v>8939</v>
      </c>
      <c r="K477" t="str">
        <f>_xlfn.XLOOKUP(B477,'Crown Aug Uploads '!A:A,'Crown Aug Uploads '!C:C)</f>
        <v>CROW01</v>
      </c>
    </row>
    <row r="478" spans="1:11" hidden="1" x14ac:dyDescent="0.3">
      <c r="A478" s="19" t="s">
        <v>8934</v>
      </c>
      <c r="B478" s="19">
        <v>5027127</v>
      </c>
      <c r="C478" s="19" t="s">
        <v>9578</v>
      </c>
      <c r="D478" s="20">
        <v>24.2</v>
      </c>
      <c r="E478" s="19" t="s">
        <v>9576</v>
      </c>
      <c r="F478" s="19" t="s">
        <v>8936</v>
      </c>
      <c r="G478" s="19" t="s">
        <v>8937</v>
      </c>
      <c r="H478" s="28">
        <v>45079</v>
      </c>
      <c r="I478" s="19" t="s">
        <v>9579</v>
      </c>
      <c r="J478" s="19" t="s">
        <v>8939</v>
      </c>
      <c r="K478" t="str">
        <f>_xlfn.XLOOKUP(B478,'Crown Aug Uploads '!A:A,'Crown Aug Uploads '!C:C)</f>
        <v>CROW01</v>
      </c>
    </row>
    <row r="479" spans="1:11" hidden="1" x14ac:dyDescent="0.3">
      <c r="A479" s="19" t="s">
        <v>8934</v>
      </c>
      <c r="B479" s="19">
        <v>5027125</v>
      </c>
      <c r="C479" s="19" t="s">
        <v>9580</v>
      </c>
      <c r="D479" s="20">
        <v>5.84</v>
      </c>
      <c r="E479" s="19" t="s">
        <v>9576</v>
      </c>
      <c r="F479" s="19" t="s">
        <v>8936</v>
      </c>
      <c r="G479" s="19" t="s">
        <v>8937</v>
      </c>
      <c r="H479" s="28">
        <v>45079</v>
      </c>
      <c r="I479" s="19" t="s">
        <v>9581</v>
      </c>
      <c r="J479" s="19" t="s">
        <v>8939</v>
      </c>
      <c r="K479" t="str">
        <f>_xlfn.XLOOKUP(B479,'Crown Aug Uploads '!A:A,'Crown Aug Uploads '!C:C)</f>
        <v>CROW01</v>
      </c>
    </row>
    <row r="480" spans="1:11" hidden="1" x14ac:dyDescent="0.3">
      <c r="A480" s="19" t="s">
        <v>8934</v>
      </c>
      <c r="B480" s="19">
        <v>5029285</v>
      </c>
      <c r="C480" s="19" t="s">
        <v>9582</v>
      </c>
      <c r="D480" s="20">
        <v>6.13</v>
      </c>
      <c r="E480" s="19" t="s">
        <v>9583</v>
      </c>
      <c r="F480" s="19" t="s">
        <v>8936</v>
      </c>
      <c r="G480" s="19" t="s">
        <v>8937</v>
      </c>
      <c r="H480" s="28">
        <v>45079</v>
      </c>
      <c r="I480" s="19" t="s">
        <v>9584</v>
      </c>
      <c r="J480" s="19" t="s">
        <v>8939</v>
      </c>
      <c r="K480" t="str">
        <f>_xlfn.XLOOKUP(B480,'Crown Aug Uploads '!A:A,'Crown Aug Uploads '!C:C)</f>
        <v>CROW01</v>
      </c>
    </row>
    <row r="481" spans="1:11" hidden="1" x14ac:dyDescent="0.3">
      <c r="A481" s="19" t="s">
        <v>8934</v>
      </c>
      <c r="B481" s="19">
        <v>5029286</v>
      </c>
      <c r="C481" s="19" t="s">
        <v>9585</v>
      </c>
      <c r="D481" s="20">
        <v>12.59</v>
      </c>
      <c r="E481" s="19" t="s">
        <v>9583</v>
      </c>
      <c r="F481" s="19" t="s">
        <v>8936</v>
      </c>
      <c r="G481" s="19" t="s">
        <v>8937</v>
      </c>
      <c r="H481" s="28">
        <v>45079</v>
      </c>
      <c r="I481" s="19" t="s">
        <v>9586</v>
      </c>
      <c r="J481" s="19" t="s">
        <v>8939</v>
      </c>
      <c r="K481" t="str">
        <f>_xlfn.XLOOKUP(B481,'Crown Aug Uploads '!A:A,'Crown Aug Uploads '!C:C)</f>
        <v>CROW01</v>
      </c>
    </row>
    <row r="482" spans="1:11" hidden="1" x14ac:dyDescent="0.3">
      <c r="A482" s="19" t="s">
        <v>8934</v>
      </c>
      <c r="B482" s="19">
        <v>5029287</v>
      </c>
      <c r="C482" s="19" t="s">
        <v>9587</v>
      </c>
      <c r="D482" s="20">
        <v>21.45</v>
      </c>
      <c r="E482" s="19" t="s">
        <v>9583</v>
      </c>
      <c r="F482" s="19" t="s">
        <v>8936</v>
      </c>
      <c r="G482" s="19" t="s">
        <v>8937</v>
      </c>
      <c r="H482" s="28">
        <v>45079</v>
      </c>
      <c r="I482" s="19" t="s">
        <v>9588</v>
      </c>
      <c r="J482" s="19" t="s">
        <v>8939</v>
      </c>
      <c r="K482" t="str">
        <f>_xlfn.XLOOKUP(B482,'Crown Aug Uploads '!A:A,'Crown Aug Uploads '!C:C)</f>
        <v>CROW01</v>
      </c>
    </row>
    <row r="483" spans="1:11" hidden="1" x14ac:dyDescent="0.3">
      <c r="A483" s="19" t="s">
        <v>8934</v>
      </c>
      <c r="B483" s="19">
        <v>5068480</v>
      </c>
      <c r="C483" s="19" t="s">
        <v>9589</v>
      </c>
      <c r="D483" s="20">
        <v>9.23</v>
      </c>
      <c r="E483" s="19" t="s">
        <v>9590</v>
      </c>
      <c r="F483" s="19" t="s">
        <v>8936</v>
      </c>
      <c r="G483" s="19" t="s">
        <v>8937</v>
      </c>
      <c r="H483" s="28">
        <v>45079</v>
      </c>
      <c r="I483" s="19" t="s">
        <v>9591</v>
      </c>
      <c r="J483" s="19" t="s">
        <v>8939</v>
      </c>
      <c r="K483" t="str">
        <f>_xlfn.XLOOKUP(B483,'Crown Aug Uploads '!A:A,'Crown Aug Uploads '!C:C)</f>
        <v>CROW01</v>
      </c>
    </row>
    <row r="484" spans="1:11" hidden="1" x14ac:dyDescent="0.3">
      <c r="A484" s="19" t="s">
        <v>8934</v>
      </c>
      <c r="B484" s="19">
        <v>5068481</v>
      </c>
      <c r="C484" s="19" t="s">
        <v>9592</v>
      </c>
      <c r="D484" s="20">
        <v>35.74</v>
      </c>
      <c r="E484" s="19" t="s">
        <v>9590</v>
      </c>
      <c r="F484" s="19" t="s">
        <v>8936</v>
      </c>
      <c r="G484" s="19" t="s">
        <v>8937</v>
      </c>
      <c r="H484" s="28">
        <v>45079</v>
      </c>
      <c r="I484" s="19" t="s">
        <v>9593</v>
      </c>
      <c r="J484" s="19" t="s">
        <v>8939</v>
      </c>
      <c r="K484" t="str">
        <f>_xlfn.XLOOKUP(B484,'Crown Aug Uploads '!A:A,'Crown Aug Uploads '!C:C)</f>
        <v>CROW01</v>
      </c>
    </row>
    <row r="485" spans="1:11" hidden="1" x14ac:dyDescent="0.3">
      <c r="A485" s="19" t="s">
        <v>8934</v>
      </c>
      <c r="B485" s="19">
        <v>5070052</v>
      </c>
      <c r="C485" s="19" t="s">
        <v>9594</v>
      </c>
      <c r="D485" s="20">
        <v>19.84</v>
      </c>
      <c r="E485" s="19" t="s">
        <v>9590</v>
      </c>
      <c r="F485" s="19" t="s">
        <v>8936</v>
      </c>
      <c r="G485" s="19" t="s">
        <v>8937</v>
      </c>
      <c r="H485" s="28">
        <v>45079</v>
      </c>
      <c r="I485" s="19" t="s">
        <v>9595</v>
      </c>
      <c r="J485" s="19" t="s">
        <v>8939</v>
      </c>
      <c r="K485" t="str">
        <f>_xlfn.XLOOKUP(B485,'Crown Aug Uploads '!A:A,'Crown Aug Uploads '!C:C)</f>
        <v>CROW01</v>
      </c>
    </row>
    <row r="486" spans="1:11" hidden="1" x14ac:dyDescent="0.3">
      <c r="A486" s="19" t="s">
        <v>8934</v>
      </c>
      <c r="B486" s="19">
        <v>5024070</v>
      </c>
      <c r="C486" s="19" t="s">
        <v>9596</v>
      </c>
      <c r="D486" s="20">
        <v>9.17</v>
      </c>
      <c r="E486" s="19" t="s">
        <v>9597</v>
      </c>
      <c r="F486" s="19" t="s">
        <v>8936</v>
      </c>
      <c r="G486" s="19" t="s">
        <v>8937</v>
      </c>
      <c r="H486" s="28">
        <v>45079</v>
      </c>
      <c r="I486" s="19" t="s">
        <v>9598</v>
      </c>
      <c r="J486" s="19" t="s">
        <v>8939</v>
      </c>
      <c r="K486" t="str">
        <f>_xlfn.XLOOKUP(B486,'Crown Aug Uploads '!A:A,'Crown Aug Uploads '!C:C)</f>
        <v>CROW01</v>
      </c>
    </row>
    <row r="487" spans="1:11" hidden="1" x14ac:dyDescent="0.3">
      <c r="A487" s="19" t="s">
        <v>8934</v>
      </c>
      <c r="B487" s="19">
        <v>5024071</v>
      </c>
      <c r="C487" s="19" t="s">
        <v>9599</v>
      </c>
      <c r="D487" s="20">
        <v>14.17</v>
      </c>
      <c r="E487" s="19" t="s">
        <v>9597</v>
      </c>
      <c r="F487" s="19" t="s">
        <v>8936</v>
      </c>
      <c r="G487" s="19" t="s">
        <v>8937</v>
      </c>
      <c r="H487" s="28">
        <v>45079</v>
      </c>
      <c r="I487" s="19" t="s">
        <v>9600</v>
      </c>
      <c r="J487" s="19" t="s">
        <v>8939</v>
      </c>
      <c r="K487" t="str">
        <f>_xlfn.XLOOKUP(B487,'Crown Aug Uploads '!A:A,'Crown Aug Uploads '!C:C)</f>
        <v>CROW01</v>
      </c>
    </row>
    <row r="488" spans="1:11" hidden="1" x14ac:dyDescent="0.3">
      <c r="A488" s="19" t="s">
        <v>8934</v>
      </c>
      <c r="B488" s="19">
        <v>5024072</v>
      </c>
      <c r="C488" s="19" t="s">
        <v>9601</v>
      </c>
      <c r="D488" s="20">
        <v>28.06</v>
      </c>
      <c r="E488" s="19" t="s">
        <v>9597</v>
      </c>
      <c r="F488" s="19" t="s">
        <v>8936</v>
      </c>
      <c r="G488" s="19" t="s">
        <v>8937</v>
      </c>
      <c r="H488" s="28">
        <v>45079</v>
      </c>
      <c r="I488" s="19" t="s">
        <v>9602</v>
      </c>
      <c r="J488" s="19" t="s">
        <v>8939</v>
      </c>
      <c r="K488" t="str">
        <f>_xlfn.XLOOKUP(B488,'Crown Aug Uploads '!A:A,'Crown Aug Uploads '!C:C)</f>
        <v>CROW01</v>
      </c>
    </row>
    <row r="489" spans="1:11" x14ac:dyDescent="0.3">
      <c r="A489" s="19" t="s">
        <v>8934</v>
      </c>
      <c r="B489" s="19">
        <v>5041593</v>
      </c>
      <c r="C489" s="19" t="s">
        <v>9603</v>
      </c>
      <c r="D489" s="20">
        <v>20.239999999999998</v>
      </c>
      <c r="E489" s="19" t="s">
        <v>9604</v>
      </c>
      <c r="F489" s="19" t="s">
        <v>8936</v>
      </c>
      <c r="G489" s="19" t="s">
        <v>8937</v>
      </c>
      <c r="H489" s="28">
        <v>45079</v>
      </c>
      <c r="I489" s="19" t="s">
        <v>9605</v>
      </c>
      <c r="J489" s="19" t="s">
        <v>8939</v>
      </c>
      <c r="K489" t="str">
        <f>_xlfn.XLOOKUP(B489,'Crown Aug Uploads '!A:A,'Crown Aug Uploads '!C:C)</f>
        <v>CROW01</v>
      </c>
    </row>
    <row r="490" spans="1:11" hidden="1" x14ac:dyDescent="0.3">
      <c r="A490" s="19" t="s">
        <v>8934</v>
      </c>
      <c r="B490" s="19">
        <v>5024059</v>
      </c>
      <c r="C490" s="19" t="s">
        <v>9606</v>
      </c>
      <c r="D490" s="20">
        <v>21.64</v>
      </c>
      <c r="E490" s="19" t="s">
        <v>9604</v>
      </c>
      <c r="F490" s="19" t="s">
        <v>8936</v>
      </c>
      <c r="G490" s="19" t="s">
        <v>8937</v>
      </c>
      <c r="H490" s="28">
        <v>45079</v>
      </c>
      <c r="I490" s="19" t="s">
        <v>9607</v>
      </c>
      <c r="J490" s="19" t="s">
        <v>8939</v>
      </c>
      <c r="K490" t="str">
        <f>_xlfn.XLOOKUP(B490,'Crown Aug Uploads '!A:A,'Crown Aug Uploads '!C:C)</f>
        <v>CROW01</v>
      </c>
    </row>
    <row r="491" spans="1:11" hidden="1" x14ac:dyDescent="0.3">
      <c r="A491" s="19" t="s">
        <v>8934</v>
      </c>
      <c r="B491" s="19">
        <v>5024058</v>
      </c>
      <c r="C491" s="19" t="s">
        <v>9608</v>
      </c>
      <c r="D491" s="20">
        <v>12.1</v>
      </c>
      <c r="E491" s="19" t="s">
        <v>9604</v>
      </c>
      <c r="F491" s="19" t="s">
        <v>8936</v>
      </c>
      <c r="G491" s="19" t="s">
        <v>8937</v>
      </c>
      <c r="H491" s="28">
        <v>45079</v>
      </c>
      <c r="I491" s="19" t="s">
        <v>9609</v>
      </c>
      <c r="J491" s="19" t="s">
        <v>8939</v>
      </c>
      <c r="K491" t="str">
        <f>_xlfn.XLOOKUP(B491,'Crown Aug Uploads '!A:A,'Crown Aug Uploads '!C:C)</f>
        <v>CROW01</v>
      </c>
    </row>
    <row r="492" spans="1:11" hidden="1" x14ac:dyDescent="0.3">
      <c r="A492" s="19" t="s">
        <v>8934</v>
      </c>
      <c r="B492" s="19">
        <v>5024057</v>
      </c>
      <c r="C492" s="19" t="s">
        <v>9610</v>
      </c>
      <c r="D492" s="20">
        <v>8.85</v>
      </c>
      <c r="E492" s="19" t="s">
        <v>9604</v>
      </c>
      <c r="F492" s="19" t="s">
        <v>8936</v>
      </c>
      <c r="G492" s="19" t="s">
        <v>8937</v>
      </c>
      <c r="H492" s="28">
        <v>45079</v>
      </c>
      <c r="I492" s="19" t="s">
        <v>9611</v>
      </c>
      <c r="J492" s="19" t="s">
        <v>8939</v>
      </c>
      <c r="K492" t="str">
        <f>_xlfn.XLOOKUP(B492,'Crown Aug Uploads '!A:A,'Crown Aug Uploads '!C:C)</f>
        <v>CROW01</v>
      </c>
    </row>
    <row r="493" spans="1:11" x14ac:dyDescent="0.3">
      <c r="A493" s="19" t="s">
        <v>8934</v>
      </c>
      <c r="B493" s="19">
        <v>5045471</v>
      </c>
      <c r="C493" s="19" t="s">
        <v>9612</v>
      </c>
      <c r="D493" s="20">
        <v>20.99</v>
      </c>
      <c r="E493" s="19" t="s">
        <v>9613</v>
      </c>
      <c r="F493" s="19" t="s">
        <v>8936</v>
      </c>
      <c r="G493" s="19" t="s">
        <v>8937</v>
      </c>
      <c r="H493" s="28">
        <v>45079</v>
      </c>
      <c r="I493" s="19" t="s">
        <v>9614</v>
      </c>
      <c r="J493" s="19" t="s">
        <v>8939</v>
      </c>
      <c r="K493" t="str">
        <f>_xlfn.XLOOKUP(B493,'Crown Aug Uploads '!A:A,'Crown Aug Uploads '!C:C)</f>
        <v>CROW01</v>
      </c>
    </row>
    <row r="494" spans="1:11" hidden="1" x14ac:dyDescent="0.3">
      <c r="A494" s="19" t="s">
        <v>8934</v>
      </c>
      <c r="B494" s="19">
        <v>5024052</v>
      </c>
      <c r="C494" s="19" t="s">
        <v>9615</v>
      </c>
      <c r="D494" s="20">
        <v>27.72</v>
      </c>
      <c r="E494" s="19" t="s">
        <v>9613</v>
      </c>
      <c r="F494" s="19" t="s">
        <v>8936</v>
      </c>
      <c r="G494" s="19" t="s">
        <v>8937</v>
      </c>
      <c r="H494" s="28">
        <v>45079</v>
      </c>
      <c r="I494" s="19" t="s">
        <v>9616</v>
      </c>
      <c r="J494" s="19" t="s">
        <v>8939</v>
      </c>
      <c r="K494" t="str">
        <f>_xlfn.XLOOKUP(B494,'Crown Aug Uploads '!A:A,'Crown Aug Uploads '!C:C)</f>
        <v>CROW01</v>
      </c>
    </row>
    <row r="495" spans="1:11" hidden="1" x14ac:dyDescent="0.3">
      <c r="A495" s="19" t="s">
        <v>8934</v>
      </c>
      <c r="B495" s="19">
        <v>5024051</v>
      </c>
      <c r="C495" s="19" t="s">
        <v>9617</v>
      </c>
      <c r="D495" s="20">
        <v>14.02</v>
      </c>
      <c r="E495" s="19" t="s">
        <v>9613</v>
      </c>
      <c r="F495" s="19" t="s">
        <v>8936</v>
      </c>
      <c r="G495" s="19" t="s">
        <v>8937</v>
      </c>
      <c r="H495" s="28">
        <v>45079</v>
      </c>
      <c r="I495" s="19" t="s">
        <v>9618</v>
      </c>
      <c r="J495" s="19" t="s">
        <v>8939</v>
      </c>
      <c r="K495" t="str">
        <f>_xlfn.XLOOKUP(B495,'Crown Aug Uploads '!A:A,'Crown Aug Uploads '!C:C)</f>
        <v>CROW01</v>
      </c>
    </row>
    <row r="496" spans="1:11" hidden="1" x14ac:dyDescent="0.3">
      <c r="A496" s="19" t="s">
        <v>8934</v>
      </c>
      <c r="B496" s="19">
        <v>5024050</v>
      </c>
      <c r="C496" s="19" t="s">
        <v>9619</v>
      </c>
      <c r="D496" s="20">
        <v>9.18</v>
      </c>
      <c r="E496" s="19" t="s">
        <v>9613</v>
      </c>
      <c r="F496" s="19" t="s">
        <v>8936</v>
      </c>
      <c r="G496" s="19" t="s">
        <v>8937</v>
      </c>
      <c r="H496" s="28">
        <v>45079</v>
      </c>
      <c r="I496" s="19" t="s">
        <v>9620</v>
      </c>
      <c r="J496" s="19" t="s">
        <v>8939</v>
      </c>
      <c r="K496" t="str">
        <f>_xlfn.XLOOKUP(B496,'Crown Aug Uploads '!A:A,'Crown Aug Uploads '!C:C)</f>
        <v>CROW01</v>
      </c>
    </row>
    <row r="497" spans="1:11" hidden="1" x14ac:dyDescent="0.3">
      <c r="A497" s="19" t="s">
        <v>8934</v>
      </c>
      <c r="B497" s="19">
        <v>5029087</v>
      </c>
      <c r="C497" s="19" t="s">
        <v>9621</v>
      </c>
      <c r="D497" s="20">
        <v>31.37</v>
      </c>
      <c r="E497" s="19" t="s">
        <v>9622</v>
      </c>
      <c r="F497" s="19" t="s">
        <v>8936</v>
      </c>
      <c r="G497" s="19" t="s">
        <v>8937</v>
      </c>
      <c r="H497" s="28">
        <v>45079</v>
      </c>
      <c r="I497" s="19" t="s">
        <v>9623</v>
      </c>
      <c r="J497" s="19" t="s">
        <v>8939</v>
      </c>
      <c r="K497" t="str">
        <f>_xlfn.XLOOKUP(B497,'Crown Aug Uploads '!A:A,'Crown Aug Uploads '!C:C)</f>
        <v>CROW01</v>
      </c>
    </row>
    <row r="498" spans="1:11" hidden="1" x14ac:dyDescent="0.3">
      <c r="A498" s="19" t="s">
        <v>8934</v>
      </c>
      <c r="B498" s="19">
        <v>5029086</v>
      </c>
      <c r="C498" s="19" t="s">
        <v>9624</v>
      </c>
      <c r="D498" s="20">
        <v>15.85</v>
      </c>
      <c r="E498" s="19" t="s">
        <v>9622</v>
      </c>
      <c r="F498" s="19" t="s">
        <v>8936</v>
      </c>
      <c r="G498" s="19" t="s">
        <v>8937</v>
      </c>
      <c r="H498" s="28">
        <v>45079</v>
      </c>
      <c r="I498" s="19" t="s">
        <v>9625</v>
      </c>
      <c r="J498" s="19" t="s">
        <v>8939</v>
      </c>
      <c r="K498" t="str">
        <f>_xlfn.XLOOKUP(B498,'Crown Aug Uploads '!A:A,'Crown Aug Uploads '!C:C)</f>
        <v>CROW01</v>
      </c>
    </row>
    <row r="499" spans="1:11" hidden="1" x14ac:dyDescent="0.3">
      <c r="A499" s="19" t="s">
        <v>8934</v>
      </c>
      <c r="B499" s="19">
        <v>5029085</v>
      </c>
      <c r="C499" s="19" t="s">
        <v>9626</v>
      </c>
      <c r="D499" s="20">
        <v>10.029999999999999</v>
      </c>
      <c r="E499" s="19" t="s">
        <v>9622</v>
      </c>
      <c r="F499" s="19" t="s">
        <v>8936</v>
      </c>
      <c r="G499" s="19" t="s">
        <v>8937</v>
      </c>
      <c r="H499" s="28">
        <v>45079</v>
      </c>
      <c r="I499" s="19" t="s">
        <v>9627</v>
      </c>
      <c r="J499" s="19" t="s">
        <v>8939</v>
      </c>
      <c r="K499" t="str">
        <f>_xlfn.XLOOKUP(B499,'Crown Aug Uploads '!A:A,'Crown Aug Uploads '!C:C)</f>
        <v>CROW01</v>
      </c>
    </row>
    <row r="500" spans="1:11" hidden="1" x14ac:dyDescent="0.3">
      <c r="A500" s="19" t="s">
        <v>8934</v>
      </c>
      <c r="B500" s="19">
        <v>5029084</v>
      </c>
      <c r="C500" s="19" t="s">
        <v>9628</v>
      </c>
      <c r="D500" s="20">
        <v>5.25</v>
      </c>
      <c r="E500" s="19" t="s">
        <v>9622</v>
      </c>
      <c r="F500" s="19" t="s">
        <v>8936</v>
      </c>
      <c r="G500" s="19" t="s">
        <v>8937</v>
      </c>
      <c r="H500" s="28">
        <v>45079</v>
      </c>
      <c r="I500" s="19" t="s">
        <v>9629</v>
      </c>
      <c r="J500" s="19" t="s">
        <v>8939</v>
      </c>
      <c r="K500" t="str">
        <f>_xlfn.XLOOKUP(B500,'Crown Aug Uploads '!A:A,'Crown Aug Uploads '!C:C)</f>
        <v>CROW01</v>
      </c>
    </row>
    <row r="501" spans="1:11" hidden="1" x14ac:dyDescent="0.3">
      <c r="A501" s="19" t="s">
        <v>8934</v>
      </c>
      <c r="B501" s="19">
        <v>5029083</v>
      </c>
      <c r="C501" s="19" t="s">
        <v>9630</v>
      </c>
      <c r="D501" s="20">
        <v>2.91</v>
      </c>
      <c r="E501" s="19" t="s">
        <v>9622</v>
      </c>
      <c r="F501" s="19" t="s">
        <v>8936</v>
      </c>
      <c r="G501" s="19" t="s">
        <v>8937</v>
      </c>
      <c r="H501" s="28">
        <v>45079</v>
      </c>
      <c r="I501" s="19" t="s">
        <v>9631</v>
      </c>
      <c r="J501" s="19" t="s">
        <v>8939</v>
      </c>
      <c r="K501" t="str">
        <f>_xlfn.XLOOKUP(B501,'Crown Aug Uploads '!A:A,'Crown Aug Uploads '!C:C)</f>
        <v>CROW01</v>
      </c>
    </row>
    <row r="502" spans="1:11" hidden="1" x14ac:dyDescent="0.3">
      <c r="A502" s="19" t="s">
        <v>8934</v>
      </c>
      <c r="B502" s="19">
        <v>5088598</v>
      </c>
      <c r="C502" s="19" t="s">
        <v>9632</v>
      </c>
      <c r="D502" s="20">
        <v>35.049999999999997</v>
      </c>
      <c r="E502" s="19" t="s">
        <v>9633</v>
      </c>
      <c r="F502" s="19" t="s">
        <v>8936</v>
      </c>
      <c r="G502" s="19" t="s">
        <v>8937</v>
      </c>
      <c r="H502" s="28">
        <v>45079</v>
      </c>
      <c r="I502" s="19" t="s">
        <v>9634</v>
      </c>
      <c r="J502" s="19" t="s">
        <v>8939</v>
      </c>
      <c r="K502" t="str">
        <f>_xlfn.XLOOKUP(B502,'Crown Aug Uploads '!A:A,'Crown Aug Uploads '!C:C)</f>
        <v>CROW01</v>
      </c>
    </row>
    <row r="503" spans="1:11" hidden="1" x14ac:dyDescent="0.3">
      <c r="A503" s="19" t="s">
        <v>8934</v>
      </c>
      <c r="B503" s="19">
        <v>5088694</v>
      </c>
      <c r="C503" s="19" t="s">
        <v>9635</v>
      </c>
      <c r="D503" s="20">
        <v>43.61</v>
      </c>
      <c r="E503" s="19" t="s">
        <v>9636</v>
      </c>
      <c r="F503" s="19" t="s">
        <v>8936</v>
      </c>
      <c r="G503" s="19" t="s">
        <v>8937</v>
      </c>
      <c r="H503" s="28">
        <v>45079</v>
      </c>
      <c r="I503" s="19" t="s">
        <v>9637</v>
      </c>
      <c r="J503" s="19" t="s">
        <v>8939</v>
      </c>
      <c r="K503" t="str">
        <f>_xlfn.XLOOKUP(B503,'Crown Aug Uploads '!A:A,'Crown Aug Uploads '!C:C)</f>
        <v>CROW01</v>
      </c>
    </row>
    <row r="504" spans="1:11" hidden="1" x14ac:dyDescent="0.3">
      <c r="A504" s="19" t="s">
        <v>8934</v>
      </c>
      <c r="B504" s="19">
        <v>5093394</v>
      </c>
      <c r="C504" s="19" t="s">
        <v>9638</v>
      </c>
      <c r="D504" s="20">
        <v>19.829999999999998</v>
      </c>
      <c r="E504" s="19" t="s">
        <v>9639</v>
      </c>
      <c r="F504" s="19" t="s">
        <v>8936</v>
      </c>
      <c r="G504" s="19" t="s">
        <v>8937</v>
      </c>
      <c r="H504" s="28">
        <v>45079</v>
      </c>
      <c r="I504" s="19" t="s">
        <v>9640</v>
      </c>
      <c r="J504" s="19" t="s">
        <v>8939</v>
      </c>
      <c r="K504" t="str">
        <f>_xlfn.XLOOKUP(B504,'Crown Aug Uploads '!A:A,'Crown Aug Uploads '!C:C)</f>
        <v>CROW01</v>
      </c>
    </row>
    <row r="505" spans="1:11" hidden="1" x14ac:dyDescent="0.3">
      <c r="A505" s="19" t="s">
        <v>8934</v>
      </c>
      <c r="B505" s="19">
        <v>5093395</v>
      </c>
      <c r="C505" s="19" t="s">
        <v>9641</v>
      </c>
      <c r="D505" s="20">
        <v>33.869999999999997</v>
      </c>
      <c r="E505" s="19" t="s">
        <v>9639</v>
      </c>
      <c r="F505" s="19" t="s">
        <v>8936</v>
      </c>
      <c r="G505" s="19" t="s">
        <v>8937</v>
      </c>
      <c r="H505" s="28">
        <v>45079</v>
      </c>
      <c r="I505" s="19" t="s">
        <v>9642</v>
      </c>
      <c r="J505" s="19" t="s">
        <v>8939</v>
      </c>
      <c r="K505" t="str">
        <f>_xlfn.XLOOKUP(B505,'Crown Aug Uploads '!A:A,'Crown Aug Uploads '!C:C)</f>
        <v>CROW01</v>
      </c>
    </row>
    <row r="506" spans="1:11" hidden="1" x14ac:dyDescent="0.3">
      <c r="A506" s="19" t="s">
        <v>8934</v>
      </c>
      <c r="B506" s="19">
        <v>5093393</v>
      </c>
      <c r="C506" s="19" t="s">
        <v>9643</v>
      </c>
      <c r="D506" s="20">
        <v>33.869999999999997</v>
      </c>
      <c r="E506" s="19" t="s">
        <v>9644</v>
      </c>
      <c r="F506" s="19" t="s">
        <v>8936</v>
      </c>
      <c r="G506" s="19" t="s">
        <v>8937</v>
      </c>
      <c r="H506" s="28">
        <v>45079</v>
      </c>
      <c r="I506" s="19" t="s">
        <v>9645</v>
      </c>
      <c r="J506" s="19" t="s">
        <v>8939</v>
      </c>
      <c r="K506" t="str">
        <f>_xlfn.XLOOKUP(B506,'Crown Aug Uploads '!A:A,'Crown Aug Uploads '!C:C)</f>
        <v>CROW01</v>
      </c>
    </row>
    <row r="507" spans="1:11" hidden="1" x14ac:dyDescent="0.3">
      <c r="A507" s="19" t="s">
        <v>8934</v>
      </c>
      <c r="B507" s="19">
        <v>5061964</v>
      </c>
      <c r="C507" s="19" t="s">
        <v>9646</v>
      </c>
      <c r="D507" s="20">
        <v>13.74</v>
      </c>
      <c r="E507" s="19" t="s">
        <v>9647</v>
      </c>
      <c r="F507" s="19" t="s">
        <v>8936</v>
      </c>
      <c r="G507" s="19" t="s">
        <v>8937</v>
      </c>
      <c r="H507" s="28">
        <v>45079</v>
      </c>
      <c r="I507" s="19" t="s">
        <v>9648</v>
      </c>
      <c r="J507" s="19" t="s">
        <v>8939</v>
      </c>
      <c r="K507" t="str">
        <f>_xlfn.XLOOKUP(B507,'Crown Aug Uploads '!A:A,'Crown Aug Uploads '!C:C)</f>
        <v>CROW01</v>
      </c>
    </row>
    <row r="508" spans="1:11" hidden="1" x14ac:dyDescent="0.3">
      <c r="A508" s="19" t="s">
        <v>8934</v>
      </c>
      <c r="B508" s="19">
        <v>5061965</v>
      </c>
      <c r="C508" s="19" t="s">
        <v>9649</v>
      </c>
      <c r="D508" s="20">
        <v>25.04</v>
      </c>
      <c r="E508" s="19" t="s">
        <v>9647</v>
      </c>
      <c r="F508" s="19" t="s">
        <v>8936</v>
      </c>
      <c r="G508" s="19" t="s">
        <v>8937</v>
      </c>
      <c r="H508" s="28">
        <v>45079</v>
      </c>
      <c r="I508" s="19" t="s">
        <v>9650</v>
      </c>
      <c r="J508" s="19" t="s">
        <v>8939</v>
      </c>
      <c r="K508" t="str">
        <f>_xlfn.XLOOKUP(B508,'Crown Aug Uploads '!A:A,'Crown Aug Uploads '!C:C)</f>
        <v>CROW01</v>
      </c>
    </row>
    <row r="509" spans="1:11" hidden="1" x14ac:dyDescent="0.3">
      <c r="A509" s="19" t="s">
        <v>8934</v>
      </c>
      <c r="B509" s="19">
        <v>5070051</v>
      </c>
      <c r="C509" s="19" t="s">
        <v>9651</v>
      </c>
      <c r="D509" s="20">
        <v>45.63</v>
      </c>
      <c r="E509" s="19" t="s">
        <v>9647</v>
      </c>
      <c r="F509" s="19" t="s">
        <v>8936</v>
      </c>
      <c r="G509" s="19" t="s">
        <v>8937</v>
      </c>
      <c r="H509" s="28">
        <v>45079</v>
      </c>
      <c r="I509" s="19" t="s">
        <v>9652</v>
      </c>
      <c r="J509" s="19" t="s">
        <v>8939</v>
      </c>
      <c r="K509" t="str">
        <f>_xlfn.XLOOKUP(B509,'Crown Aug Uploads '!A:A,'Crown Aug Uploads '!C:C)</f>
        <v>CROW01</v>
      </c>
    </row>
    <row r="510" spans="1:11" hidden="1" x14ac:dyDescent="0.3">
      <c r="A510" s="19" t="s">
        <v>8934</v>
      </c>
      <c r="B510" s="19">
        <v>5061839</v>
      </c>
      <c r="C510" s="19" t="s">
        <v>9653</v>
      </c>
      <c r="D510" s="20">
        <v>25.97</v>
      </c>
      <c r="E510" s="19" t="s">
        <v>9654</v>
      </c>
      <c r="F510" s="19" t="s">
        <v>8936</v>
      </c>
      <c r="G510" s="19" t="s">
        <v>8937</v>
      </c>
      <c r="H510" s="28">
        <v>45079</v>
      </c>
      <c r="I510" s="19" t="s">
        <v>9655</v>
      </c>
      <c r="J510" s="19" t="s">
        <v>8939</v>
      </c>
      <c r="K510" t="str">
        <f>_xlfn.XLOOKUP(B510,'Crown Aug Uploads '!A:A,'Crown Aug Uploads '!C:C)</f>
        <v>CROW01</v>
      </c>
    </row>
    <row r="511" spans="1:11" hidden="1" x14ac:dyDescent="0.3">
      <c r="A511" s="19" t="s">
        <v>8934</v>
      </c>
      <c r="B511" s="19">
        <v>5062326</v>
      </c>
      <c r="C511" s="19" t="s">
        <v>9656</v>
      </c>
      <c r="D511" s="20">
        <v>16.47</v>
      </c>
      <c r="E511" s="19" t="s">
        <v>9657</v>
      </c>
      <c r="F511" s="19" t="s">
        <v>8936</v>
      </c>
      <c r="G511" s="19" t="s">
        <v>8937</v>
      </c>
      <c r="H511" s="28">
        <v>45079</v>
      </c>
      <c r="I511" s="19" t="s">
        <v>9658</v>
      </c>
      <c r="J511" s="19" t="s">
        <v>8939</v>
      </c>
      <c r="K511" t="str">
        <f>_xlfn.XLOOKUP(B511,'Crown Aug Uploads '!A:A,'Crown Aug Uploads '!C:C)</f>
        <v>CROW01</v>
      </c>
    </row>
    <row r="512" spans="1:11" hidden="1" x14ac:dyDescent="0.3">
      <c r="A512" s="19" t="s">
        <v>8934</v>
      </c>
      <c r="B512" s="19">
        <v>5062328</v>
      </c>
      <c r="C512" s="19" t="s">
        <v>9659</v>
      </c>
      <c r="D512" s="20">
        <v>29.95</v>
      </c>
      <c r="E512" s="19" t="s">
        <v>9657</v>
      </c>
      <c r="F512" s="19" t="s">
        <v>8936</v>
      </c>
      <c r="G512" s="19" t="s">
        <v>8937</v>
      </c>
      <c r="H512" s="28">
        <v>45079</v>
      </c>
      <c r="I512" s="19" t="s">
        <v>9660</v>
      </c>
      <c r="J512" s="19" t="s">
        <v>8939</v>
      </c>
      <c r="K512" t="str">
        <f>_xlfn.XLOOKUP(B512,'Crown Aug Uploads '!A:A,'Crown Aug Uploads '!C:C)</f>
        <v>CROW01</v>
      </c>
    </row>
    <row r="513" spans="1:11" hidden="1" x14ac:dyDescent="0.3">
      <c r="A513" s="19" t="s">
        <v>8934</v>
      </c>
      <c r="B513" s="19">
        <v>5068181</v>
      </c>
      <c r="C513" s="19" t="s">
        <v>9661</v>
      </c>
      <c r="D513" s="20">
        <v>29.87</v>
      </c>
      <c r="E513" s="19" t="s">
        <v>9662</v>
      </c>
      <c r="F513" s="19" t="s">
        <v>8936</v>
      </c>
      <c r="G513" s="19" t="s">
        <v>8937</v>
      </c>
      <c r="H513" s="28">
        <v>45079</v>
      </c>
      <c r="I513" s="19" t="s">
        <v>9663</v>
      </c>
      <c r="J513" s="19" t="s">
        <v>8939</v>
      </c>
      <c r="K513" t="str">
        <f>_xlfn.XLOOKUP(B513,'Crown Aug Uploads '!A:A,'Crown Aug Uploads '!C:C)</f>
        <v>CROW01</v>
      </c>
    </row>
    <row r="514" spans="1:11" hidden="1" x14ac:dyDescent="0.3">
      <c r="A514" s="19" t="s">
        <v>8934</v>
      </c>
      <c r="B514" s="19">
        <v>5064697</v>
      </c>
      <c r="C514" s="19" t="s">
        <v>9664</v>
      </c>
      <c r="D514" s="20">
        <v>15.9</v>
      </c>
      <c r="E514" s="19" t="s">
        <v>9662</v>
      </c>
      <c r="F514" s="19" t="s">
        <v>8936</v>
      </c>
      <c r="G514" s="19" t="s">
        <v>8937</v>
      </c>
      <c r="H514" s="28">
        <v>45079</v>
      </c>
      <c r="I514" s="19" t="s">
        <v>9665</v>
      </c>
      <c r="J514" s="19" t="s">
        <v>8939</v>
      </c>
      <c r="K514" t="str">
        <f>_xlfn.XLOOKUP(B514,'Crown Aug Uploads '!A:A,'Crown Aug Uploads '!C:C)</f>
        <v>CROW01</v>
      </c>
    </row>
    <row r="515" spans="1:11" hidden="1" x14ac:dyDescent="0.3">
      <c r="A515" s="19" t="s">
        <v>8934</v>
      </c>
      <c r="B515" s="19">
        <v>5064696</v>
      </c>
      <c r="C515" s="19" t="s">
        <v>9666</v>
      </c>
      <c r="D515" s="20">
        <v>10.039999999999999</v>
      </c>
      <c r="E515" s="19" t="s">
        <v>9662</v>
      </c>
      <c r="F515" s="19" t="s">
        <v>8936</v>
      </c>
      <c r="G515" s="19" t="s">
        <v>8937</v>
      </c>
      <c r="H515" s="28">
        <v>45079</v>
      </c>
      <c r="I515" s="19" t="s">
        <v>9667</v>
      </c>
      <c r="J515" s="19" t="s">
        <v>8939</v>
      </c>
      <c r="K515" t="str">
        <f>_xlfn.XLOOKUP(B515,'Crown Aug Uploads '!A:A,'Crown Aug Uploads '!C:C)</f>
        <v>CROW01</v>
      </c>
    </row>
    <row r="516" spans="1:11" hidden="1" x14ac:dyDescent="0.3">
      <c r="A516" s="19" t="s">
        <v>8934</v>
      </c>
      <c r="B516" s="19">
        <v>5064657</v>
      </c>
      <c r="C516" s="19" t="s">
        <v>9668</v>
      </c>
      <c r="D516" s="20">
        <v>16.489999999999998</v>
      </c>
      <c r="E516" s="19" t="s">
        <v>9669</v>
      </c>
      <c r="F516" s="19" t="s">
        <v>8936</v>
      </c>
      <c r="G516" s="19" t="s">
        <v>8937</v>
      </c>
      <c r="H516" s="28">
        <v>45079</v>
      </c>
      <c r="I516" s="19" t="s">
        <v>9670</v>
      </c>
      <c r="J516" s="19" t="s">
        <v>8939</v>
      </c>
      <c r="K516" t="str">
        <f>_xlfn.XLOOKUP(B516,'Crown Aug Uploads '!A:A,'Crown Aug Uploads '!C:C)</f>
        <v>CROW01</v>
      </c>
    </row>
    <row r="517" spans="1:11" hidden="1" x14ac:dyDescent="0.3">
      <c r="A517" s="19" t="s">
        <v>8934</v>
      </c>
      <c r="B517" s="19">
        <v>5066160</v>
      </c>
      <c r="C517" s="19" t="s">
        <v>9671</v>
      </c>
      <c r="D517" s="20">
        <v>11.56</v>
      </c>
      <c r="E517" s="19" t="s">
        <v>9672</v>
      </c>
      <c r="F517" s="19" t="s">
        <v>8936</v>
      </c>
      <c r="G517" s="19" t="s">
        <v>8937</v>
      </c>
      <c r="H517" s="28">
        <v>45079</v>
      </c>
      <c r="I517" s="19" t="s">
        <v>9673</v>
      </c>
      <c r="J517" s="19" t="s">
        <v>8939</v>
      </c>
      <c r="K517" t="str">
        <f>_xlfn.XLOOKUP(B517,'Crown Aug Uploads '!A:A,'Crown Aug Uploads '!C:C)</f>
        <v>CROW01</v>
      </c>
    </row>
    <row r="518" spans="1:11" hidden="1" x14ac:dyDescent="0.3">
      <c r="A518" s="19" t="s">
        <v>8934</v>
      </c>
      <c r="B518" s="19">
        <v>5066161</v>
      </c>
      <c r="C518" s="19" t="s">
        <v>9674</v>
      </c>
      <c r="D518" s="20">
        <v>18.760000000000002</v>
      </c>
      <c r="E518" s="19" t="s">
        <v>9672</v>
      </c>
      <c r="F518" s="19" t="s">
        <v>8936</v>
      </c>
      <c r="G518" s="19" t="s">
        <v>8937</v>
      </c>
      <c r="H518" s="28">
        <v>45079</v>
      </c>
      <c r="I518" s="19" t="s">
        <v>9675</v>
      </c>
      <c r="J518" s="19" t="s">
        <v>8939</v>
      </c>
      <c r="K518" t="str">
        <f>_xlfn.XLOOKUP(B518,'Crown Aug Uploads '!A:A,'Crown Aug Uploads '!C:C)</f>
        <v>CROW01</v>
      </c>
    </row>
    <row r="519" spans="1:11" hidden="1" x14ac:dyDescent="0.3">
      <c r="A519" s="19" t="s">
        <v>8934</v>
      </c>
      <c r="B519" s="19">
        <v>5089160</v>
      </c>
      <c r="C519" s="19" t="s">
        <v>9676</v>
      </c>
      <c r="D519" s="20">
        <v>22.32</v>
      </c>
      <c r="E519" s="19" t="s">
        <v>9677</v>
      </c>
      <c r="F519" s="19" t="s">
        <v>8936</v>
      </c>
      <c r="G519" s="19" t="s">
        <v>8937</v>
      </c>
      <c r="H519" s="28">
        <v>45079</v>
      </c>
      <c r="I519" s="19" t="s">
        <v>9678</v>
      </c>
      <c r="J519" s="19" t="s">
        <v>8939</v>
      </c>
      <c r="K519" t="str">
        <f>_xlfn.XLOOKUP(B519,'Crown Aug Uploads '!A:A,'Crown Aug Uploads '!C:C)</f>
        <v>CROW01</v>
      </c>
    </row>
    <row r="520" spans="1:11" hidden="1" x14ac:dyDescent="0.3">
      <c r="A520" s="19" t="s">
        <v>8934</v>
      </c>
      <c r="B520" s="19">
        <v>5089161</v>
      </c>
      <c r="C520" s="19" t="s">
        <v>9679</v>
      </c>
      <c r="D520" s="20">
        <v>22.32</v>
      </c>
      <c r="E520" s="19" t="s">
        <v>9680</v>
      </c>
      <c r="F520" s="19" t="s">
        <v>8936</v>
      </c>
      <c r="G520" s="19" t="s">
        <v>8937</v>
      </c>
      <c r="H520" s="28">
        <v>45079</v>
      </c>
      <c r="I520" s="19" t="s">
        <v>9681</v>
      </c>
      <c r="J520" s="19" t="s">
        <v>8939</v>
      </c>
      <c r="K520" t="str">
        <f>_xlfn.XLOOKUP(B520,'Crown Aug Uploads '!A:A,'Crown Aug Uploads '!C:C)</f>
        <v>CROW01</v>
      </c>
    </row>
    <row r="521" spans="1:11" hidden="1" x14ac:dyDescent="0.3">
      <c r="A521" s="19" t="s">
        <v>8934</v>
      </c>
      <c r="B521" s="19">
        <v>5089496</v>
      </c>
      <c r="C521" s="19" t="s">
        <v>9682</v>
      </c>
      <c r="D521" s="20">
        <v>6.72</v>
      </c>
      <c r="E521" s="19" t="s">
        <v>9683</v>
      </c>
      <c r="F521" s="19" t="s">
        <v>8936</v>
      </c>
      <c r="G521" s="19" t="s">
        <v>8937</v>
      </c>
      <c r="H521" s="28">
        <v>45079</v>
      </c>
      <c r="I521" s="19" t="s">
        <v>9684</v>
      </c>
      <c r="J521" s="19" t="s">
        <v>8939</v>
      </c>
      <c r="K521" t="str">
        <f>_xlfn.XLOOKUP(B521,'Crown Aug Uploads '!A:A,'Crown Aug Uploads '!C:C)</f>
        <v>CROW01</v>
      </c>
    </row>
    <row r="522" spans="1:11" hidden="1" x14ac:dyDescent="0.3">
      <c r="A522" s="19" t="s">
        <v>8934</v>
      </c>
      <c r="B522" s="19">
        <v>5089495</v>
      </c>
      <c r="C522" s="19" t="s">
        <v>9685</v>
      </c>
      <c r="D522" s="20">
        <v>13.49</v>
      </c>
      <c r="E522" s="19" t="s">
        <v>9683</v>
      </c>
      <c r="F522" s="19" t="s">
        <v>8936</v>
      </c>
      <c r="G522" s="19" t="s">
        <v>8937</v>
      </c>
      <c r="H522" s="28">
        <v>45079</v>
      </c>
      <c r="I522" s="19" t="s">
        <v>9686</v>
      </c>
      <c r="J522" s="19" t="s">
        <v>8939</v>
      </c>
      <c r="K522" t="str">
        <f>_xlfn.XLOOKUP(B522,'Crown Aug Uploads '!A:A,'Crown Aug Uploads '!C:C)</f>
        <v>CROW01</v>
      </c>
    </row>
    <row r="523" spans="1:11" hidden="1" x14ac:dyDescent="0.3">
      <c r="A523" s="19" t="s">
        <v>8934</v>
      </c>
      <c r="B523" s="19">
        <v>5089494</v>
      </c>
      <c r="C523" s="19" t="s">
        <v>9687</v>
      </c>
      <c r="D523" s="20">
        <v>22.52</v>
      </c>
      <c r="E523" s="19" t="s">
        <v>9683</v>
      </c>
      <c r="F523" s="19" t="s">
        <v>8936</v>
      </c>
      <c r="G523" s="19" t="s">
        <v>8937</v>
      </c>
      <c r="H523" s="28">
        <v>45079</v>
      </c>
      <c r="I523" s="19" t="s">
        <v>9688</v>
      </c>
      <c r="J523" s="19" t="s">
        <v>8939</v>
      </c>
      <c r="K523" t="str">
        <f>_xlfn.XLOOKUP(B523,'Crown Aug Uploads '!A:A,'Crown Aug Uploads '!C:C)</f>
        <v>CROW01</v>
      </c>
    </row>
    <row r="524" spans="1:11" hidden="1" x14ac:dyDescent="0.3">
      <c r="A524" s="19" t="s">
        <v>8934</v>
      </c>
      <c r="B524" s="19">
        <v>5089493</v>
      </c>
      <c r="C524" s="19" t="s">
        <v>9689</v>
      </c>
      <c r="D524" s="20">
        <v>6.72</v>
      </c>
      <c r="E524" s="19" t="s">
        <v>9690</v>
      </c>
      <c r="F524" s="19" t="s">
        <v>8936</v>
      </c>
      <c r="G524" s="19" t="s">
        <v>8937</v>
      </c>
      <c r="H524" s="28">
        <v>45079</v>
      </c>
      <c r="I524" s="19" t="s">
        <v>9691</v>
      </c>
      <c r="J524" s="19" t="s">
        <v>8939</v>
      </c>
      <c r="K524" t="str">
        <f>_xlfn.XLOOKUP(B524,'Crown Aug Uploads '!A:A,'Crown Aug Uploads '!C:C)</f>
        <v>CROW01</v>
      </c>
    </row>
    <row r="525" spans="1:11" hidden="1" x14ac:dyDescent="0.3">
      <c r="A525" s="19" t="s">
        <v>8934</v>
      </c>
      <c r="B525" s="19">
        <v>5089492</v>
      </c>
      <c r="C525" s="19" t="s">
        <v>9692</v>
      </c>
      <c r="D525" s="20">
        <v>13.49</v>
      </c>
      <c r="E525" s="19" t="s">
        <v>9690</v>
      </c>
      <c r="F525" s="19" t="s">
        <v>8936</v>
      </c>
      <c r="G525" s="19" t="s">
        <v>8937</v>
      </c>
      <c r="H525" s="28">
        <v>45079</v>
      </c>
      <c r="I525" s="19" t="s">
        <v>9693</v>
      </c>
      <c r="J525" s="19" t="s">
        <v>8939</v>
      </c>
      <c r="K525" t="str">
        <f>_xlfn.XLOOKUP(B525,'Crown Aug Uploads '!A:A,'Crown Aug Uploads '!C:C)</f>
        <v>CROW01</v>
      </c>
    </row>
    <row r="526" spans="1:11" hidden="1" x14ac:dyDescent="0.3">
      <c r="A526" s="19" t="s">
        <v>8934</v>
      </c>
      <c r="B526" s="19">
        <v>5089491</v>
      </c>
      <c r="C526" s="19" t="s">
        <v>9694</v>
      </c>
      <c r="D526" s="20">
        <v>22.52</v>
      </c>
      <c r="E526" s="19" t="s">
        <v>9690</v>
      </c>
      <c r="F526" s="19" t="s">
        <v>8936</v>
      </c>
      <c r="G526" s="19" t="s">
        <v>8937</v>
      </c>
      <c r="H526" s="28">
        <v>45079</v>
      </c>
      <c r="I526" s="19" t="s">
        <v>9695</v>
      </c>
      <c r="J526" s="19" t="s">
        <v>8939</v>
      </c>
      <c r="K526" t="str">
        <f>_xlfn.XLOOKUP(B526,'Crown Aug Uploads '!A:A,'Crown Aug Uploads '!C:C)</f>
        <v>CROW01</v>
      </c>
    </row>
    <row r="527" spans="1:11" hidden="1" x14ac:dyDescent="0.3">
      <c r="A527" s="19" t="s">
        <v>8934</v>
      </c>
      <c r="B527" s="19">
        <v>5090088</v>
      </c>
      <c r="C527" s="19" t="s">
        <v>9696</v>
      </c>
      <c r="D527" s="20">
        <v>44</v>
      </c>
      <c r="E527" s="19" t="s">
        <v>9697</v>
      </c>
      <c r="F527" s="19" t="s">
        <v>8936</v>
      </c>
      <c r="G527" s="19" t="s">
        <v>8937</v>
      </c>
      <c r="H527" s="28">
        <v>45079</v>
      </c>
      <c r="I527" s="19" t="s">
        <v>9698</v>
      </c>
      <c r="J527" s="19" t="s">
        <v>8939</v>
      </c>
      <c r="K527" t="str">
        <f>_xlfn.XLOOKUP(B527,'Crown Aug Uploads '!A:A,'Crown Aug Uploads '!C:C)</f>
        <v>CROW01</v>
      </c>
    </row>
    <row r="528" spans="1:11" hidden="1" x14ac:dyDescent="0.3">
      <c r="A528" s="19" t="s">
        <v>8934</v>
      </c>
      <c r="B528" s="19">
        <v>5089012</v>
      </c>
      <c r="C528" s="19" t="s">
        <v>9699</v>
      </c>
      <c r="D528" s="20">
        <v>49.36</v>
      </c>
      <c r="E528" s="19" t="s">
        <v>9700</v>
      </c>
      <c r="F528" s="19" t="s">
        <v>8936</v>
      </c>
      <c r="G528" s="19" t="s">
        <v>8937</v>
      </c>
      <c r="H528" s="28">
        <v>45079</v>
      </c>
      <c r="I528" s="19" t="s">
        <v>9701</v>
      </c>
      <c r="J528" s="19" t="s">
        <v>8939</v>
      </c>
      <c r="K528" t="str">
        <f>_xlfn.XLOOKUP(B528,'Crown Aug Uploads '!A:A,'Crown Aug Uploads '!C:C)</f>
        <v>CROW01</v>
      </c>
    </row>
    <row r="529" spans="1:11" hidden="1" x14ac:dyDescent="0.3">
      <c r="A529" s="19" t="s">
        <v>8934</v>
      </c>
      <c r="B529" s="19">
        <v>5089659</v>
      </c>
      <c r="C529" s="19" t="s">
        <v>9702</v>
      </c>
      <c r="D529" s="20">
        <v>21.87</v>
      </c>
      <c r="E529" s="19" t="s">
        <v>9703</v>
      </c>
      <c r="F529" s="19" t="s">
        <v>8936</v>
      </c>
      <c r="G529" s="19" t="s">
        <v>8937</v>
      </c>
      <c r="H529" s="28">
        <v>45079</v>
      </c>
      <c r="I529" s="19" t="s">
        <v>9704</v>
      </c>
      <c r="J529" s="19" t="s">
        <v>8939</v>
      </c>
      <c r="K529" t="str">
        <f>_xlfn.XLOOKUP(B529,'Crown Aug Uploads '!A:A,'Crown Aug Uploads '!C:C)</f>
        <v>CROW01</v>
      </c>
    </row>
    <row r="530" spans="1:11" hidden="1" x14ac:dyDescent="0.3">
      <c r="A530" s="19" t="s">
        <v>8934</v>
      </c>
      <c r="B530" s="19">
        <v>5092102</v>
      </c>
      <c r="C530" s="19" t="s">
        <v>9705</v>
      </c>
      <c r="D530" s="20">
        <v>21.93</v>
      </c>
      <c r="E530" s="19" t="s">
        <v>9706</v>
      </c>
      <c r="F530" s="19" t="s">
        <v>8936</v>
      </c>
      <c r="G530" s="19" t="s">
        <v>8937</v>
      </c>
      <c r="H530" s="28">
        <v>45079</v>
      </c>
      <c r="I530" s="19" t="s">
        <v>9707</v>
      </c>
      <c r="J530" s="19" t="s">
        <v>8939</v>
      </c>
      <c r="K530" t="str">
        <f>_xlfn.XLOOKUP(B530,'Crown Aug Uploads '!A:A,'Crown Aug Uploads '!C:C)</f>
        <v>CROW01</v>
      </c>
    </row>
    <row r="531" spans="1:11" hidden="1" x14ac:dyDescent="0.3">
      <c r="A531" s="19" t="s">
        <v>8934</v>
      </c>
      <c r="B531" s="19">
        <v>5089389</v>
      </c>
      <c r="C531" s="19" t="s">
        <v>9708</v>
      </c>
      <c r="D531" s="20">
        <v>26.14</v>
      </c>
      <c r="E531" s="19" t="s">
        <v>9709</v>
      </c>
      <c r="F531" s="19" t="s">
        <v>8936</v>
      </c>
      <c r="G531" s="19" t="s">
        <v>8937</v>
      </c>
      <c r="H531" s="28">
        <v>45079</v>
      </c>
      <c r="I531" s="19" t="s">
        <v>9710</v>
      </c>
      <c r="J531" s="19" t="s">
        <v>8939</v>
      </c>
      <c r="K531" t="str">
        <f>_xlfn.XLOOKUP(B531,'Crown Aug Uploads '!A:A,'Crown Aug Uploads '!C:C)</f>
        <v>CROW01</v>
      </c>
    </row>
    <row r="532" spans="1:11" hidden="1" x14ac:dyDescent="0.3">
      <c r="A532" s="19" t="s">
        <v>8934</v>
      </c>
      <c r="B532" s="19">
        <v>5089415</v>
      </c>
      <c r="C532" s="19" t="s">
        <v>9711</v>
      </c>
      <c r="D532" s="20">
        <v>29.05</v>
      </c>
      <c r="E532" s="19" t="s">
        <v>9712</v>
      </c>
      <c r="F532" s="19" t="s">
        <v>8936</v>
      </c>
      <c r="G532" s="19" t="s">
        <v>8937</v>
      </c>
      <c r="H532" s="28">
        <v>45079</v>
      </c>
      <c r="I532" s="19" t="s">
        <v>9713</v>
      </c>
      <c r="J532" s="19" t="s">
        <v>8939</v>
      </c>
      <c r="K532" t="str">
        <f>_xlfn.XLOOKUP(B532,'Crown Aug Uploads '!A:A,'Crown Aug Uploads '!C:C)</f>
        <v>CROW01</v>
      </c>
    </row>
    <row r="533" spans="1:11" hidden="1" x14ac:dyDescent="0.3">
      <c r="A533" s="19" t="s">
        <v>8934</v>
      </c>
      <c r="B533" s="19">
        <v>5030863</v>
      </c>
      <c r="C533" s="19" t="s">
        <v>9714</v>
      </c>
      <c r="D533" s="20">
        <v>35.49</v>
      </c>
      <c r="E533" s="19" t="s">
        <v>9715</v>
      </c>
      <c r="F533" s="19" t="s">
        <v>8936</v>
      </c>
      <c r="G533" s="19" t="s">
        <v>8937</v>
      </c>
      <c r="H533" s="28">
        <v>45079</v>
      </c>
      <c r="I533" s="19" t="s">
        <v>9716</v>
      </c>
      <c r="J533" s="19" t="s">
        <v>8939</v>
      </c>
      <c r="K533" t="str">
        <f>_xlfn.XLOOKUP(B533,'Crown Aug Uploads '!A:A,'Crown Aug Uploads '!C:C)</f>
        <v>CROW01</v>
      </c>
    </row>
    <row r="534" spans="1:11" hidden="1" x14ac:dyDescent="0.3">
      <c r="A534" s="19" t="s">
        <v>8934</v>
      </c>
      <c r="B534" s="19">
        <v>5074311</v>
      </c>
      <c r="C534" s="19" t="s">
        <v>9717</v>
      </c>
      <c r="D534" s="20">
        <v>7.6</v>
      </c>
      <c r="E534" s="19" t="s">
        <v>9718</v>
      </c>
      <c r="F534" s="19" t="s">
        <v>8936</v>
      </c>
      <c r="G534" s="19" t="s">
        <v>8937</v>
      </c>
      <c r="H534" s="28">
        <v>45079</v>
      </c>
      <c r="I534" s="19" t="s">
        <v>9719</v>
      </c>
      <c r="J534" s="19" t="s">
        <v>8939</v>
      </c>
      <c r="K534" t="str">
        <f>_xlfn.XLOOKUP(B534,'Crown Aug Uploads '!A:A,'Crown Aug Uploads '!C:C)</f>
        <v>CROW01</v>
      </c>
    </row>
    <row r="535" spans="1:11" hidden="1" x14ac:dyDescent="0.3">
      <c r="A535" s="19" t="s">
        <v>8934</v>
      </c>
      <c r="B535" s="19">
        <v>5074312</v>
      </c>
      <c r="C535" s="19" t="s">
        <v>9720</v>
      </c>
      <c r="D535" s="20">
        <v>15.44</v>
      </c>
      <c r="E535" s="19" t="s">
        <v>9718</v>
      </c>
      <c r="F535" s="19" t="s">
        <v>8936</v>
      </c>
      <c r="G535" s="19" t="s">
        <v>8937</v>
      </c>
      <c r="H535" s="28">
        <v>45079</v>
      </c>
      <c r="I535" s="19" t="s">
        <v>9721</v>
      </c>
      <c r="J535" s="19" t="s">
        <v>8939</v>
      </c>
      <c r="K535" t="str">
        <f>_xlfn.XLOOKUP(B535,'Crown Aug Uploads '!A:A,'Crown Aug Uploads '!C:C)</f>
        <v>CROW01</v>
      </c>
    </row>
    <row r="536" spans="1:11" hidden="1" x14ac:dyDescent="0.3">
      <c r="A536" s="19" t="s">
        <v>8934</v>
      </c>
      <c r="B536" s="19">
        <v>5074313</v>
      </c>
      <c r="C536" s="19" t="s">
        <v>9722</v>
      </c>
      <c r="D536" s="20">
        <v>26.39</v>
      </c>
      <c r="E536" s="19" t="s">
        <v>9718</v>
      </c>
      <c r="F536" s="19" t="s">
        <v>8936</v>
      </c>
      <c r="G536" s="19" t="s">
        <v>8937</v>
      </c>
      <c r="H536" s="28">
        <v>45079</v>
      </c>
      <c r="I536" s="19" t="s">
        <v>9723</v>
      </c>
      <c r="J536" s="19" t="s">
        <v>8939</v>
      </c>
      <c r="K536" t="str">
        <f>_xlfn.XLOOKUP(B536,'Crown Aug Uploads '!A:A,'Crown Aug Uploads '!C:C)</f>
        <v>CROW01</v>
      </c>
    </row>
    <row r="537" spans="1:11" hidden="1" x14ac:dyDescent="0.3">
      <c r="A537" s="19" t="s">
        <v>8934</v>
      </c>
      <c r="B537" s="19">
        <v>5075604</v>
      </c>
      <c r="C537" s="19" t="s">
        <v>9724</v>
      </c>
      <c r="D537" s="20">
        <v>31.89</v>
      </c>
      <c r="E537" s="19" t="s">
        <v>9725</v>
      </c>
      <c r="F537" s="19" t="s">
        <v>8936</v>
      </c>
      <c r="G537" s="19" t="s">
        <v>8937</v>
      </c>
      <c r="H537" s="28">
        <v>45079</v>
      </c>
      <c r="I537" s="19" t="s">
        <v>9726</v>
      </c>
      <c r="J537" s="19" t="s">
        <v>8939</v>
      </c>
      <c r="K537" t="str">
        <f>_xlfn.XLOOKUP(B537,'Crown Aug Uploads '!A:A,'Crown Aug Uploads '!C:C)</f>
        <v>CROW01</v>
      </c>
    </row>
    <row r="538" spans="1:11" hidden="1" x14ac:dyDescent="0.3">
      <c r="A538" s="19" t="s">
        <v>8934</v>
      </c>
      <c r="B538" s="19">
        <v>5075601</v>
      </c>
      <c r="C538" s="19" t="s">
        <v>9727</v>
      </c>
      <c r="D538" s="20">
        <v>18.3</v>
      </c>
      <c r="E538" s="19" t="s">
        <v>9725</v>
      </c>
      <c r="F538" s="19" t="s">
        <v>8936</v>
      </c>
      <c r="G538" s="19" t="s">
        <v>8937</v>
      </c>
      <c r="H538" s="28">
        <v>45079</v>
      </c>
      <c r="I538" s="19" t="s">
        <v>9728</v>
      </c>
      <c r="J538" s="19" t="s">
        <v>8939</v>
      </c>
      <c r="K538" t="str">
        <f>_xlfn.XLOOKUP(B538,'Crown Aug Uploads '!A:A,'Crown Aug Uploads '!C:C)</f>
        <v>CROW01</v>
      </c>
    </row>
    <row r="539" spans="1:11" hidden="1" x14ac:dyDescent="0.3">
      <c r="A539" s="19" t="s">
        <v>8934</v>
      </c>
      <c r="B539" s="19">
        <v>5075603</v>
      </c>
      <c r="C539" s="19" t="s">
        <v>9729</v>
      </c>
      <c r="D539" s="20">
        <v>8.6999999999999993</v>
      </c>
      <c r="E539" s="19" t="s">
        <v>9725</v>
      </c>
      <c r="F539" s="19" t="s">
        <v>8936</v>
      </c>
      <c r="G539" s="19" t="s">
        <v>8937</v>
      </c>
      <c r="H539" s="28">
        <v>45079</v>
      </c>
      <c r="I539" s="19" t="s">
        <v>9730</v>
      </c>
      <c r="J539" s="19" t="s">
        <v>8939</v>
      </c>
      <c r="K539" t="str">
        <f>_xlfn.XLOOKUP(B539,'Crown Aug Uploads '!A:A,'Crown Aug Uploads '!C:C)</f>
        <v>CROW01</v>
      </c>
    </row>
    <row r="540" spans="1:11" hidden="1" x14ac:dyDescent="0.3">
      <c r="A540" s="19" t="s">
        <v>8934</v>
      </c>
      <c r="B540" s="19">
        <v>5024229</v>
      </c>
      <c r="C540" s="19" t="s">
        <v>9731</v>
      </c>
      <c r="D540" s="20">
        <v>9.64</v>
      </c>
      <c r="E540" s="19" t="s">
        <v>9732</v>
      </c>
      <c r="F540" s="19" t="s">
        <v>8936</v>
      </c>
      <c r="G540" s="19" t="s">
        <v>8937</v>
      </c>
      <c r="H540" s="28">
        <v>45079</v>
      </c>
      <c r="I540" s="19" t="s">
        <v>9733</v>
      </c>
      <c r="J540" s="19" t="s">
        <v>8939</v>
      </c>
      <c r="K540" t="str">
        <f>_xlfn.XLOOKUP(B540,'Crown Aug Uploads '!A:A,'Crown Aug Uploads '!C:C)</f>
        <v>CROW01</v>
      </c>
    </row>
    <row r="541" spans="1:11" hidden="1" x14ac:dyDescent="0.3">
      <c r="A541" s="19" t="s">
        <v>8934</v>
      </c>
      <c r="B541" s="19">
        <v>5024230</v>
      </c>
      <c r="C541" s="19" t="s">
        <v>9734</v>
      </c>
      <c r="D541" s="20">
        <v>15.03</v>
      </c>
      <c r="E541" s="19" t="s">
        <v>9732</v>
      </c>
      <c r="F541" s="19" t="s">
        <v>8936</v>
      </c>
      <c r="G541" s="19" t="s">
        <v>8937</v>
      </c>
      <c r="H541" s="28">
        <v>45079</v>
      </c>
      <c r="I541" s="19" t="s">
        <v>9735</v>
      </c>
      <c r="J541" s="19" t="s">
        <v>8939</v>
      </c>
      <c r="K541" t="str">
        <f>_xlfn.XLOOKUP(B541,'Crown Aug Uploads '!A:A,'Crown Aug Uploads '!C:C)</f>
        <v>CROW01</v>
      </c>
    </row>
    <row r="542" spans="1:11" hidden="1" x14ac:dyDescent="0.3">
      <c r="A542" s="19" t="s">
        <v>8934</v>
      </c>
      <c r="B542" s="19">
        <v>5024217</v>
      </c>
      <c r="C542" s="19" t="s">
        <v>9736</v>
      </c>
      <c r="D542" s="20">
        <v>28.31</v>
      </c>
      <c r="E542" s="19" t="s">
        <v>9737</v>
      </c>
      <c r="F542" s="19" t="s">
        <v>8936</v>
      </c>
      <c r="G542" s="19" t="s">
        <v>8937</v>
      </c>
      <c r="H542" s="28">
        <v>45079</v>
      </c>
      <c r="I542" s="19" t="s">
        <v>9738</v>
      </c>
      <c r="J542" s="19" t="s">
        <v>8939</v>
      </c>
      <c r="K542" t="str">
        <f>_xlfn.XLOOKUP(B542,'Crown Aug Uploads '!A:A,'Crown Aug Uploads '!C:C)</f>
        <v>CROW01</v>
      </c>
    </row>
    <row r="543" spans="1:11" hidden="1" x14ac:dyDescent="0.3">
      <c r="A543" s="19" t="s">
        <v>8934</v>
      </c>
      <c r="B543" s="19">
        <v>5024216</v>
      </c>
      <c r="C543" s="19" t="s">
        <v>9739</v>
      </c>
      <c r="D543" s="20">
        <v>14.31</v>
      </c>
      <c r="E543" s="19" t="s">
        <v>9737</v>
      </c>
      <c r="F543" s="19" t="s">
        <v>8936</v>
      </c>
      <c r="G543" s="19" t="s">
        <v>8937</v>
      </c>
      <c r="H543" s="28">
        <v>45079</v>
      </c>
      <c r="I543" s="19" t="s">
        <v>9740</v>
      </c>
      <c r="J543" s="19" t="s">
        <v>8939</v>
      </c>
      <c r="K543" t="str">
        <f>_xlfn.XLOOKUP(B543,'Crown Aug Uploads '!A:A,'Crown Aug Uploads '!C:C)</f>
        <v>CROW01</v>
      </c>
    </row>
    <row r="544" spans="1:11" hidden="1" x14ac:dyDescent="0.3">
      <c r="A544" s="19" t="s">
        <v>8934</v>
      </c>
      <c r="B544" s="19">
        <v>5024215</v>
      </c>
      <c r="C544" s="19" t="s">
        <v>9741</v>
      </c>
      <c r="D544" s="20">
        <v>9.25</v>
      </c>
      <c r="E544" s="19" t="s">
        <v>9737</v>
      </c>
      <c r="F544" s="19" t="s">
        <v>8936</v>
      </c>
      <c r="G544" s="19" t="s">
        <v>8937</v>
      </c>
      <c r="H544" s="28">
        <v>45079</v>
      </c>
      <c r="I544" s="19" t="s">
        <v>9742</v>
      </c>
      <c r="J544" s="19" t="s">
        <v>8939</v>
      </c>
      <c r="K544" t="str">
        <f>_xlfn.XLOOKUP(B544,'Crown Aug Uploads '!A:A,'Crown Aug Uploads '!C:C)</f>
        <v>CROW01</v>
      </c>
    </row>
    <row r="545" spans="1:11" hidden="1" x14ac:dyDescent="0.3">
      <c r="A545" s="19" t="s">
        <v>8934</v>
      </c>
      <c r="B545" s="19">
        <v>5024213</v>
      </c>
      <c r="C545" s="19" t="s">
        <v>9743</v>
      </c>
      <c r="D545" s="20">
        <v>28.09</v>
      </c>
      <c r="E545" s="19" t="s">
        <v>9744</v>
      </c>
      <c r="F545" s="19" t="s">
        <v>8936</v>
      </c>
      <c r="G545" s="19" t="s">
        <v>8937</v>
      </c>
      <c r="H545" s="28">
        <v>45079</v>
      </c>
      <c r="I545" s="19" t="s">
        <v>9745</v>
      </c>
      <c r="J545" s="19" t="s">
        <v>8939</v>
      </c>
      <c r="K545" t="str">
        <f>_xlfn.XLOOKUP(B545,'Crown Aug Uploads '!A:A,'Crown Aug Uploads '!C:C)</f>
        <v>CROW01</v>
      </c>
    </row>
    <row r="546" spans="1:11" hidden="1" x14ac:dyDescent="0.3">
      <c r="A546" s="19" t="s">
        <v>8934</v>
      </c>
      <c r="B546" s="19">
        <v>5024212</v>
      </c>
      <c r="C546" s="19" t="s">
        <v>9746</v>
      </c>
      <c r="D546" s="20">
        <v>15.58</v>
      </c>
      <c r="E546" s="19" t="s">
        <v>9744</v>
      </c>
      <c r="F546" s="19" t="s">
        <v>8936</v>
      </c>
      <c r="G546" s="19" t="s">
        <v>8937</v>
      </c>
      <c r="H546" s="28">
        <v>45079</v>
      </c>
      <c r="I546" s="19" t="s">
        <v>9747</v>
      </c>
      <c r="J546" s="19" t="s">
        <v>8939</v>
      </c>
      <c r="K546" t="str">
        <f>_xlfn.XLOOKUP(B546,'Crown Aug Uploads '!A:A,'Crown Aug Uploads '!C:C)</f>
        <v>CROW01</v>
      </c>
    </row>
    <row r="547" spans="1:11" hidden="1" x14ac:dyDescent="0.3">
      <c r="A547" s="19" t="s">
        <v>8934</v>
      </c>
      <c r="B547" s="19">
        <v>5029114</v>
      </c>
      <c r="C547" s="19" t="s">
        <v>9748</v>
      </c>
      <c r="D547" s="20">
        <v>17.940000000000001</v>
      </c>
      <c r="E547" s="19" t="s">
        <v>9749</v>
      </c>
      <c r="F547" s="19" t="s">
        <v>8936</v>
      </c>
      <c r="G547" s="19" t="s">
        <v>8937</v>
      </c>
      <c r="H547" s="28">
        <v>45079</v>
      </c>
      <c r="I547" s="19" t="s">
        <v>9750</v>
      </c>
      <c r="J547" s="19" t="s">
        <v>8939</v>
      </c>
      <c r="K547" t="str">
        <f>_xlfn.XLOOKUP(B547,'Crown Aug Uploads '!A:A,'Crown Aug Uploads '!C:C)</f>
        <v>CROW01</v>
      </c>
    </row>
    <row r="548" spans="1:11" hidden="1" x14ac:dyDescent="0.3">
      <c r="A548" s="19" t="s">
        <v>8934</v>
      </c>
      <c r="B548" s="19">
        <v>5029113</v>
      </c>
      <c r="C548" s="19" t="s">
        <v>9751</v>
      </c>
      <c r="D548" s="20">
        <v>11</v>
      </c>
      <c r="E548" s="19" t="s">
        <v>9749</v>
      </c>
      <c r="F548" s="19" t="s">
        <v>8936</v>
      </c>
      <c r="G548" s="19" t="s">
        <v>8937</v>
      </c>
      <c r="H548" s="28">
        <v>45079</v>
      </c>
      <c r="I548" s="19" t="s">
        <v>9752</v>
      </c>
      <c r="J548" s="19" t="s">
        <v>8939</v>
      </c>
      <c r="K548" t="str">
        <f>_xlfn.XLOOKUP(B548,'Crown Aug Uploads '!A:A,'Crown Aug Uploads '!C:C)</f>
        <v>CROW01</v>
      </c>
    </row>
    <row r="549" spans="1:11" hidden="1" x14ac:dyDescent="0.3">
      <c r="A549" s="19" t="s">
        <v>8934</v>
      </c>
      <c r="B549" s="19">
        <v>5029112</v>
      </c>
      <c r="C549" s="19" t="s">
        <v>9753</v>
      </c>
      <c r="D549" s="20">
        <v>5.67</v>
      </c>
      <c r="E549" s="19" t="s">
        <v>9749</v>
      </c>
      <c r="F549" s="19" t="s">
        <v>8936</v>
      </c>
      <c r="G549" s="19" t="s">
        <v>8937</v>
      </c>
      <c r="H549" s="28">
        <v>45079</v>
      </c>
      <c r="I549" s="19" t="s">
        <v>9754</v>
      </c>
      <c r="J549" s="19" t="s">
        <v>8939</v>
      </c>
      <c r="K549" t="str">
        <f>_xlfn.XLOOKUP(B549,'Crown Aug Uploads '!A:A,'Crown Aug Uploads '!C:C)</f>
        <v>CROW01</v>
      </c>
    </row>
    <row r="550" spans="1:11" hidden="1" x14ac:dyDescent="0.3">
      <c r="A550" s="19" t="s">
        <v>8934</v>
      </c>
      <c r="B550" s="19">
        <v>5024203</v>
      </c>
      <c r="C550" s="19" t="s">
        <v>9755</v>
      </c>
      <c r="D550" s="20">
        <v>10.94</v>
      </c>
      <c r="E550" s="19" t="s">
        <v>9756</v>
      </c>
      <c r="F550" s="19" t="s">
        <v>8936</v>
      </c>
      <c r="G550" s="19" t="s">
        <v>8937</v>
      </c>
      <c r="H550" s="28">
        <v>45079</v>
      </c>
      <c r="I550" s="19" t="s">
        <v>9757</v>
      </c>
      <c r="J550" s="19" t="s">
        <v>8939</v>
      </c>
      <c r="K550" t="str">
        <f>_xlfn.XLOOKUP(B550,'Crown Aug Uploads '!A:A,'Crown Aug Uploads '!C:C)</f>
        <v>CROW01</v>
      </c>
    </row>
    <row r="551" spans="1:11" hidden="1" x14ac:dyDescent="0.3">
      <c r="A551" s="19" t="s">
        <v>8934</v>
      </c>
      <c r="B551" s="19">
        <v>5024204</v>
      </c>
      <c r="C551" s="19" t="s">
        <v>9758</v>
      </c>
      <c r="D551" s="20">
        <v>43.77</v>
      </c>
      <c r="E551" s="19" t="s">
        <v>9756</v>
      </c>
      <c r="F551" s="19" t="s">
        <v>8936</v>
      </c>
      <c r="G551" s="19" t="s">
        <v>8937</v>
      </c>
      <c r="H551" s="28">
        <v>45079</v>
      </c>
      <c r="I551" s="19" t="s">
        <v>9759</v>
      </c>
      <c r="J551" s="19" t="s">
        <v>8939</v>
      </c>
      <c r="K551" t="str">
        <f>_xlfn.XLOOKUP(B551,'Crown Aug Uploads '!A:A,'Crown Aug Uploads '!C:C)</f>
        <v>CROW01</v>
      </c>
    </row>
    <row r="552" spans="1:11" hidden="1" x14ac:dyDescent="0.3">
      <c r="A552" s="19" t="s">
        <v>8934</v>
      </c>
      <c r="B552" s="19">
        <v>5026911</v>
      </c>
      <c r="C552" s="19" t="s">
        <v>9760</v>
      </c>
      <c r="D552" s="20">
        <v>14</v>
      </c>
      <c r="E552" s="19" t="s">
        <v>9761</v>
      </c>
      <c r="F552" s="19" t="s">
        <v>8936</v>
      </c>
      <c r="G552" s="19" t="s">
        <v>8937</v>
      </c>
      <c r="H552" s="28">
        <v>45079</v>
      </c>
      <c r="I552" s="19" t="s">
        <v>9762</v>
      </c>
      <c r="J552" s="19" t="s">
        <v>8939</v>
      </c>
      <c r="K552" t="str">
        <f>_xlfn.XLOOKUP(B552,'Crown Aug Uploads '!A:A,'Crown Aug Uploads '!C:C)</f>
        <v>CROW01</v>
      </c>
    </row>
    <row r="553" spans="1:11" hidden="1" x14ac:dyDescent="0.3">
      <c r="A553" s="19" t="s">
        <v>8934</v>
      </c>
      <c r="B553" s="19">
        <v>5029236</v>
      </c>
      <c r="C553" s="19" t="s">
        <v>9763</v>
      </c>
      <c r="D553" s="20">
        <v>16.54</v>
      </c>
      <c r="E553" s="19" t="s">
        <v>9764</v>
      </c>
      <c r="F553" s="19" t="s">
        <v>8936</v>
      </c>
      <c r="G553" s="19" t="s">
        <v>8937</v>
      </c>
      <c r="H553" s="28">
        <v>45079</v>
      </c>
      <c r="I553" s="19" t="s">
        <v>9765</v>
      </c>
      <c r="J553" s="19" t="s">
        <v>8939</v>
      </c>
      <c r="K553" t="str">
        <f>_xlfn.XLOOKUP(B553,'Crown Aug Uploads '!A:A,'Crown Aug Uploads '!C:C)</f>
        <v>CROW01</v>
      </c>
    </row>
    <row r="554" spans="1:11" hidden="1" x14ac:dyDescent="0.3">
      <c r="A554" s="19" t="s">
        <v>8934</v>
      </c>
      <c r="B554" s="19">
        <v>5026921</v>
      </c>
      <c r="C554" s="19" t="s">
        <v>9766</v>
      </c>
      <c r="D554" s="20">
        <v>13.67</v>
      </c>
      <c r="E554" s="19" t="s">
        <v>9767</v>
      </c>
      <c r="F554" s="19" t="s">
        <v>8936</v>
      </c>
      <c r="G554" s="19" t="s">
        <v>8937</v>
      </c>
      <c r="H554" s="28">
        <v>45079</v>
      </c>
      <c r="I554" s="19" t="s">
        <v>9768</v>
      </c>
      <c r="J554" s="19" t="s">
        <v>8939</v>
      </c>
      <c r="K554" t="str">
        <f>_xlfn.XLOOKUP(B554,'Crown Aug Uploads '!A:A,'Crown Aug Uploads '!C:C)</f>
        <v>CROW01</v>
      </c>
    </row>
    <row r="555" spans="1:11" hidden="1" x14ac:dyDescent="0.3">
      <c r="A555" s="19" t="s">
        <v>8934</v>
      </c>
      <c r="B555" s="19">
        <v>5029240</v>
      </c>
      <c r="C555" s="19" t="s">
        <v>9769</v>
      </c>
      <c r="D555" s="20">
        <v>14.41</v>
      </c>
      <c r="E555" s="19" t="s">
        <v>9770</v>
      </c>
      <c r="F555" s="19" t="s">
        <v>8936</v>
      </c>
      <c r="G555" s="19" t="s">
        <v>8937</v>
      </c>
      <c r="H555" s="28">
        <v>45079</v>
      </c>
      <c r="I555" s="19" t="s">
        <v>9771</v>
      </c>
      <c r="J555" s="19" t="s">
        <v>8939</v>
      </c>
      <c r="K555" t="str">
        <f>_xlfn.XLOOKUP(B555,'Crown Aug Uploads '!A:A,'Crown Aug Uploads '!C:C)</f>
        <v>CROW01</v>
      </c>
    </row>
    <row r="556" spans="1:11" hidden="1" x14ac:dyDescent="0.3">
      <c r="A556" s="19" t="s">
        <v>8934</v>
      </c>
      <c r="B556" s="19">
        <v>5024026</v>
      </c>
      <c r="C556" s="19" t="s">
        <v>9772</v>
      </c>
      <c r="D556" s="20">
        <v>20.32</v>
      </c>
      <c r="E556" s="19" t="s">
        <v>9773</v>
      </c>
      <c r="F556" s="19" t="s">
        <v>8936</v>
      </c>
      <c r="G556" s="19" t="s">
        <v>8937</v>
      </c>
      <c r="H556" s="28">
        <v>45079</v>
      </c>
      <c r="I556" s="19" t="s">
        <v>9774</v>
      </c>
      <c r="J556" s="19" t="s">
        <v>8939</v>
      </c>
      <c r="K556" t="str">
        <f>_xlfn.XLOOKUP(B556,'Crown Aug Uploads '!A:A,'Crown Aug Uploads '!C:C)</f>
        <v>CROW01</v>
      </c>
    </row>
    <row r="557" spans="1:11" hidden="1" x14ac:dyDescent="0.3">
      <c r="A557" s="19" t="s">
        <v>8934</v>
      </c>
      <c r="B557" s="19">
        <v>5024027</v>
      </c>
      <c r="C557" s="19" t="s">
        <v>9775</v>
      </c>
      <c r="D557" s="20">
        <v>42.72</v>
      </c>
      <c r="E557" s="19" t="s">
        <v>9773</v>
      </c>
      <c r="F557" s="19" t="s">
        <v>8936</v>
      </c>
      <c r="G557" s="19" t="s">
        <v>8937</v>
      </c>
      <c r="H557" s="28">
        <v>45079</v>
      </c>
      <c r="I557" s="19" t="s">
        <v>9776</v>
      </c>
      <c r="J557" s="19" t="s">
        <v>8939</v>
      </c>
      <c r="K557" t="str">
        <f>_xlfn.XLOOKUP(B557,'Crown Aug Uploads '!A:A,'Crown Aug Uploads '!C:C)</f>
        <v>CROW01</v>
      </c>
    </row>
    <row r="558" spans="1:11" hidden="1" x14ac:dyDescent="0.3">
      <c r="A558" s="19" t="s">
        <v>8934</v>
      </c>
      <c r="B558" s="19">
        <v>5024010</v>
      </c>
      <c r="C558" s="19" t="s">
        <v>9777</v>
      </c>
      <c r="D558" s="20">
        <v>20.32</v>
      </c>
      <c r="E558" s="19" t="s">
        <v>9778</v>
      </c>
      <c r="F558" s="19" t="s">
        <v>8936</v>
      </c>
      <c r="G558" s="19" t="s">
        <v>8937</v>
      </c>
      <c r="H558" s="28">
        <v>45079</v>
      </c>
      <c r="I558" s="19" t="s">
        <v>9779</v>
      </c>
      <c r="J558" s="19" t="s">
        <v>8939</v>
      </c>
      <c r="K558" t="str">
        <f>_xlfn.XLOOKUP(B558,'Crown Aug Uploads '!A:A,'Crown Aug Uploads '!C:C)</f>
        <v>CROW01</v>
      </c>
    </row>
    <row r="559" spans="1:11" hidden="1" x14ac:dyDescent="0.3">
      <c r="A559" s="19" t="s">
        <v>8934</v>
      </c>
      <c r="B559" s="19">
        <v>5024011</v>
      </c>
      <c r="C559" s="19" t="s">
        <v>9780</v>
      </c>
      <c r="D559" s="20">
        <v>44.89</v>
      </c>
      <c r="E559" s="19" t="s">
        <v>9778</v>
      </c>
      <c r="F559" s="19" t="s">
        <v>8936</v>
      </c>
      <c r="G559" s="19" t="s">
        <v>8937</v>
      </c>
      <c r="H559" s="28">
        <v>45079</v>
      </c>
      <c r="I559" s="19" t="s">
        <v>9781</v>
      </c>
      <c r="J559" s="19" t="s">
        <v>8939</v>
      </c>
      <c r="K559" t="str">
        <f>_xlfn.XLOOKUP(B559,'Crown Aug Uploads '!A:A,'Crown Aug Uploads '!C:C)</f>
        <v>CROW01</v>
      </c>
    </row>
    <row r="560" spans="1:11" hidden="1" x14ac:dyDescent="0.3">
      <c r="A560" s="19" t="s">
        <v>8934</v>
      </c>
      <c r="B560" s="19">
        <v>5029081</v>
      </c>
      <c r="C560" s="19" t="s">
        <v>9782</v>
      </c>
      <c r="D560" s="20">
        <v>20.32</v>
      </c>
      <c r="E560" s="19" t="s">
        <v>9783</v>
      </c>
      <c r="F560" s="19" t="s">
        <v>8936</v>
      </c>
      <c r="G560" s="19" t="s">
        <v>8937</v>
      </c>
      <c r="H560" s="28">
        <v>45079</v>
      </c>
      <c r="I560" s="19" t="s">
        <v>9784</v>
      </c>
      <c r="J560" s="19" t="s">
        <v>8939</v>
      </c>
      <c r="K560" t="str">
        <f>_xlfn.XLOOKUP(B560,'Crown Aug Uploads '!A:A,'Crown Aug Uploads '!C:C)</f>
        <v>CROW01</v>
      </c>
    </row>
    <row r="561" spans="1:11" hidden="1" x14ac:dyDescent="0.3">
      <c r="A561" s="19" t="s">
        <v>8934</v>
      </c>
      <c r="B561" s="19">
        <v>5040522</v>
      </c>
      <c r="C561" s="19" t="s">
        <v>9785</v>
      </c>
      <c r="D561" s="20">
        <v>50</v>
      </c>
      <c r="E561" s="19" t="s">
        <v>9786</v>
      </c>
      <c r="F561" s="19" t="s">
        <v>8936</v>
      </c>
      <c r="G561" s="19" t="s">
        <v>8937</v>
      </c>
      <c r="H561" s="28">
        <v>45079</v>
      </c>
      <c r="I561" s="19" t="s">
        <v>9787</v>
      </c>
      <c r="J561" s="19" t="s">
        <v>8939</v>
      </c>
      <c r="K561" t="str">
        <f>_xlfn.XLOOKUP(B561,'Crown Aug Uploads '!A:A,'Crown Aug Uploads '!C:C)</f>
        <v>CROW01</v>
      </c>
    </row>
    <row r="562" spans="1:11" hidden="1" x14ac:dyDescent="0.3">
      <c r="A562" s="19" t="s">
        <v>8934</v>
      </c>
      <c r="B562" s="19">
        <v>5051237</v>
      </c>
      <c r="C562" s="19" t="s">
        <v>9788</v>
      </c>
      <c r="D562" s="20">
        <v>60.44</v>
      </c>
      <c r="E562" s="19" t="s">
        <v>9789</v>
      </c>
      <c r="F562" s="19" t="s">
        <v>8936</v>
      </c>
      <c r="G562" s="19" t="s">
        <v>8937</v>
      </c>
      <c r="H562" s="28">
        <v>45079</v>
      </c>
      <c r="I562" s="19" t="s">
        <v>9790</v>
      </c>
      <c r="J562" s="19" t="s">
        <v>8939</v>
      </c>
      <c r="K562" t="str">
        <f>_xlfn.XLOOKUP(B562,'Crown Aug Uploads '!A:A,'Crown Aug Uploads '!C:C)</f>
        <v>CROW01</v>
      </c>
    </row>
    <row r="563" spans="1:11" x14ac:dyDescent="0.3">
      <c r="A563" s="19" t="s">
        <v>8934</v>
      </c>
      <c r="B563" s="19">
        <v>5040351</v>
      </c>
      <c r="C563" s="19" t="s">
        <v>9791</v>
      </c>
      <c r="D563" s="20">
        <v>54.33</v>
      </c>
      <c r="E563" s="19" t="s">
        <v>9792</v>
      </c>
      <c r="F563" s="19" t="s">
        <v>8936</v>
      </c>
      <c r="G563" s="19" t="s">
        <v>8937</v>
      </c>
      <c r="H563" s="28">
        <v>45079</v>
      </c>
      <c r="I563" s="19" t="s">
        <v>9793</v>
      </c>
      <c r="J563" s="19" t="s">
        <v>8939</v>
      </c>
      <c r="K563" t="str">
        <f>_xlfn.XLOOKUP(B563,'Crown Aug Uploads '!A:A,'Crown Aug Uploads '!C:C)</f>
        <v>CROW01</v>
      </c>
    </row>
    <row r="564" spans="1:11" hidden="1" x14ac:dyDescent="0.3">
      <c r="A564" s="19" t="s">
        <v>8934</v>
      </c>
      <c r="B564" s="19">
        <v>5040352</v>
      </c>
      <c r="C564" s="19" t="s">
        <v>9794</v>
      </c>
      <c r="D564" s="20">
        <v>240</v>
      </c>
      <c r="E564" s="19" t="s">
        <v>9792</v>
      </c>
      <c r="F564" s="19" t="s">
        <v>8936</v>
      </c>
      <c r="G564" s="19" t="s">
        <v>8937</v>
      </c>
      <c r="H564" s="28">
        <v>45079</v>
      </c>
      <c r="I564" s="19" t="s">
        <v>9795</v>
      </c>
      <c r="J564" s="19" t="s">
        <v>8939</v>
      </c>
      <c r="K564" t="str">
        <f>_xlfn.XLOOKUP(B564,'Crown Aug Uploads '!A:A,'Crown Aug Uploads '!C:C)</f>
        <v>CROW01</v>
      </c>
    </row>
    <row r="565" spans="1:11" hidden="1" x14ac:dyDescent="0.3">
      <c r="A565" s="19" t="s">
        <v>8934</v>
      </c>
      <c r="B565" s="19">
        <v>5074787</v>
      </c>
      <c r="C565" s="19" t="s">
        <v>9796</v>
      </c>
      <c r="D565" s="20">
        <v>44</v>
      </c>
      <c r="E565" s="19" t="s">
        <v>9797</v>
      </c>
      <c r="F565" s="19" t="s">
        <v>8936</v>
      </c>
      <c r="G565" s="19" t="s">
        <v>8937</v>
      </c>
      <c r="H565" s="28">
        <v>45079</v>
      </c>
      <c r="I565" s="19" t="s">
        <v>9798</v>
      </c>
      <c r="J565" s="19" t="s">
        <v>8939</v>
      </c>
      <c r="K565" t="str">
        <f>_xlfn.XLOOKUP(B565,'Crown Aug Uploads '!A:A,'Crown Aug Uploads '!C:C)</f>
        <v>CROW01</v>
      </c>
    </row>
    <row r="566" spans="1:11" hidden="1" x14ac:dyDescent="0.3">
      <c r="A566" s="19" t="s">
        <v>8934</v>
      </c>
      <c r="B566" s="19">
        <v>5040579</v>
      </c>
      <c r="C566" s="19" t="s">
        <v>9799</v>
      </c>
      <c r="D566" s="20">
        <v>41.12</v>
      </c>
      <c r="E566" s="19" t="s">
        <v>9800</v>
      </c>
      <c r="F566" s="19" t="s">
        <v>8936</v>
      </c>
      <c r="G566" s="19" t="s">
        <v>8937</v>
      </c>
      <c r="H566" s="28">
        <v>45079</v>
      </c>
      <c r="I566" s="19" t="s">
        <v>9801</v>
      </c>
      <c r="J566" s="19" t="s">
        <v>8939</v>
      </c>
      <c r="K566" t="str">
        <f>_xlfn.XLOOKUP(B566,'Crown Aug Uploads '!A:A,'Crown Aug Uploads '!C:C)</f>
        <v>CROW01</v>
      </c>
    </row>
    <row r="567" spans="1:11" hidden="1" x14ac:dyDescent="0.3">
      <c r="A567" s="19" t="s">
        <v>8934</v>
      </c>
      <c r="B567" s="19">
        <v>5051235</v>
      </c>
      <c r="C567" s="19" t="s">
        <v>9802</v>
      </c>
      <c r="D567" s="20">
        <v>43</v>
      </c>
      <c r="E567" s="19" t="s">
        <v>9803</v>
      </c>
      <c r="F567" s="19" t="s">
        <v>8936</v>
      </c>
      <c r="G567" s="19" t="s">
        <v>8937</v>
      </c>
      <c r="H567" s="28">
        <v>45079</v>
      </c>
      <c r="I567" s="19" t="s">
        <v>9804</v>
      </c>
      <c r="J567" s="19" t="s">
        <v>8939</v>
      </c>
      <c r="K567" t="str">
        <f>_xlfn.XLOOKUP(B567,'Crown Aug Uploads '!A:A,'Crown Aug Uploads '!C:C)</f>
        <v>CROW01</v>
      </c>
    </row>
    <row r="568" spans="1:11" hidden="1" x14ac:dyDescent="0.3">
      <c r="A568" s="19" t="s">
        <v>8934</v>
      </c>
      <c r="B568" s="19">
        <v>5087288</v>
      </c>
      <c r="C568" s="19" t="s">
        <v>9805</v>
      </c>
      <c r="D568" s="20">
        <v>56.57</v>
      </c>
      <c r="E568" s="19" t="s">
        <v>9806</v>
      </c>
      <c r="F568" s="19" t="s">
        <v>8936</v>
      </c>
      <c r="G568" s="19" t="s">
        <v>8937</v>
      </c>
      <c r="H568" s="28">
        <v>45079</v>
      </c>
      <c r="I568" s="19" t="s">
        <v>9807</v>
      </c>
      <c r="J568" s="19" t="s">
        <v>8939</v>
      </c>
      <c r="K568" t="str">
        <f>_xlfn.XLOOKUP(B568,'Crown Aug Uploads '!A:A,'Crown Aug Uploads '!C:C)</f>
        <v>CROW01</v>
      </c>
    </row>
    <row r="569" spans="1:11" hidden="1" x14ac:dyDescent="0.3">
      <c r="A569" s="19" t="s">
        <v>8934</v>
      </c>
      <c r="B569" s="19">
        <v>5053184</v>
      </c>
      <c r="C569" s="19" t="s">
        <v>9808</v>
      </c>
      <c r="D569" s="20">
        <v>92.14</v>
      </c>
      <c r="E569" s="19" t="s">
        <v>9809</v>
      </c>
      <c r="F569" s="19" t="s">
        <v>8936</v>
      </c>
      <c r="G569" s="19" t="s">
        <v>8937</v>
      </c>
      <c r="H569" s="28">
        <v>45079</v>
      </c>
      <c r="I569" s="19" t="s">
        <v>9810</v>
      </c>
      <c r="J569" s="19" t="s">
        <v>8939</v>
      </c>
      <c r="K569" t="str">
        <f>_xlfn.XLOOKUP(B569,'Crown Aug Uploads '!A:A,'Crown Aug Uploads '!C:C)</f>
        <v>CROW01</v>
      </c>
    </row>
    <row r="570" spans="1:11" hidden="1" x14ac:dyDescent="0.3">
      <c r="A570" s="19" t="s">
        <v>8934</v>
      </c>
      <c r="B570" s="19">
        <v>5090859</v>
      </c>
      <c r="C570" s="19" t="s">
        <v>9811</v>
      </c>
      <c r="D570" s="20">
        <v>58</v>
      </c>
      <c r="E570" s="19" t="s">
        <v>9812</v>
      </c>
      <c r="F570" s="19" t="s">
        <v>8936</v>
      </c>
      <c r="G570" s="19" t="s">
        <v>8937</v>
      </c>
      <c r="H570" s="28">
        <v>45079</v>
      </c>
      <c r="I570" s="19" t="s">
        <v>9813</v>
      </c>
      <c r="J570" s="19" t="s">
        <v>8939</v>
      </c>
      <c r="K570" t="str">
        <f>_xlfn.XLOOKUP(B570,'Crown Aug Uploads '!A:A,'Crown Aug Uploads '!C:C)</f>
        <v>CROW01</v>
      </c>
    </row>
    <row r="571" spans="1:11" hidden="1" x14ac:dyDescent="0.3">
      <c r="A571" s="19" t="s">
        <v>8934</v>
      </c>
      <c r="B571" s="19">
        <v>5078044</v>
      </c>
      <c r="C571" s="19" t="s">
        <v>9814</v>
      </c>
      <c r="D571" s="20">
        <v>7.69</v>
      </c>
      <c r="E571" s="19" t="s">
        <v>9815</v>
      </c>
      <c r="F571" s="19" t="s">
        <v>8936</v>
      </c>
      <c r="G571" s="19" t="s">
        <v>8937</v>
      </c>
      <c r="H571" s="28">
        <v>45079</v>
      </c>
      <c r="I571" s="19" t="s">
        <v>9816</v>
      </c>
      <c r="J571" s="19" t="s">
        <v>8939</v>
      </c>
      <c r="K571" t="str">
        <f>_xlfn.XLOOKUP(B571,'Crown Aug Uploads '!A:A,'Crown Aug Uploads '!C:C)</f>
        <v>CROW01</v>
      </c>
    </row>
    <row r="572" spans="1:11" hidden="1" x14ac:dyDescent="0.3">
      <c r="A572" s="19" t="s">
        <v>8934</v>
      </c>
      <c r="B572" s="19">
        <v>5078045</v>
      </c>
      <c r="C572" s="19" t="s">
        <v>9817</v>
      </c>
      <c r="D572" s="20">
        <v>28.31</v>
      </c>
      <c r="E572" s="19" t="s">
        <v>9815</v>
      </c>
      <c r="F572" s="19" t="s">
        <v>8936</v>
      </c>
      <c r="G572" s="19" t="s">
        <v>8937</v>
      </c>
      <c r="H572" s="28">
        <v>45079</v>
      </c>
      <c r="I572" s="19" t="s">
        <v>9818</v>
      </c>
      <c r="J572" s="19" t="s">
        <v>8939</v>
      </c>
      <c r="K572" t="str">
        <f>_xlfn.XLOOKUP(B572,'Crown Aug Uploads '!A:A,'Crown Aug Uploads '!C:C)</f>
        <v>CROW01</v>
      </c>
    </row>
    <row r="573" spans="1:11" hidden="1" x14ac:dyDescent="0.3">
      <c r="A573" s="19" t="s">
        <v>8934</v>
      </c>
      <c r="B573" s="19">
        <v>5027070</v>
      </c>
      <c r="C573" s="19" t="s">
        <v>9819</v>
      </c>
      <c r="D573" s="20">
        <v>6.48</v>
      </c>
      <c r="E573" s="19" t="s">
        <v>9820</v>
      </c>
      <c r="F573" s="19" t="s">
        <v>8936</v>
      </c>
      <c r="G573" s="19" t="s">
        <v>8937</v>
      </c>
      <c r="H573" s="28">
        <v>45079</v>
      </c>
      <c r="I573" s="19" t="s">
        <v>9821</v>
      </c>
      <c r="J573" s="19" t="s">
        <v>8939</v>
      </c>
      <c r="K573" t="str">
        <f>_xlfn.XLOOKUP(B573,'Crown Aug Uploads '!A:A,'Crown Aug Uploads '!C:C)</f>
        <v>CROW01</v>
      </c>
    </row>
    <row r="574" spans="1:11" hidden="1" x14ac:dyDescent="0.3">
      <c r="A574" s="19" t="s">
        <v>8934</v>
      </c>
      <c r="B574" s="19">
        <v>5027071</v>
      </c>
      <c r="C574" s="19" t="s">
        <v>9822</v>
      </c>
      <c r="D574" s="20">
        <v>12.86</v>
      </c>
      <c r="E574" s="19" t="s">
        <v>9820</v>
      </c>
      <c r="F574" s="19" t="s">
        <v>8936</v>
      </c>
      <c r="G574" s="19" t="s">
        <v>8937</v>
      </c>
      <c r="H574" s="28">
        <v>45079</v>
      </c>
      <c r="I574" s="19" t="s">
        <v>9823</v>
      </c>
      <c r="J574" s="19" t="s">
        <v>8939</v>
      </c>
      <c r="K574" t="str">
        <f>_xlfn.XLOOKUP(B574,'Crown Aug Uploads '!A:A,'Crown Aug Uploads '!C:C)</f>
        <v>CROW01</v>
      </c>
    </row>
    <row r="575" spans="1:11" hidden="1" x14ac:dyDescent="0.3">
      <c r="A575" s="19" t="s">
        <v>8934</v>
      </c>
      <c r="B575" s="19">
        <v>5027072</v>
      </c>
      <c r="C575" s="19" t="s">
        <v>9824</v>
      </c>
      <c r="D575" s="20">
        <v>23.27</v>
      </c>
      <c r="E575" s="19" t="s">
        <v>9820</v>
      </c>
      <c r="F575" s="19" t="s">
        <v>8936</v>
      </c>
      <c r="G575" s="19" t="s">
        <v>8937</v>
      </c>
      <c r="H575" s="28">
        <v>45079</v>
      </c>
      <c r="I575" s="19" t="s">
        <v>9825</v>
      </c>
      <c r="J575" s="19" t="s">
        <v>8939</v>
      </c>
      <c r="K575" t="str">
        <f>_xlfn.XLOOKUP(B575,'Crown Aug Uploads '!A:A,'Crown Aug Uploads '!C:C)</f>
        <v>CROW01</v>
      </c>
    </row>
    <row r="576" spans="1:11" hidden="1" x14ac:dyDescent="0.3">
      <c r="A576" s="19" t="s">
        <v>8934</v>
      </c>
      <c r="B576" s="19">
        <v>5068108</v>
      </c>
      <c r="C576" s="19" t="s">
        <v>9826</v>
      </c>
      <c r="D576" s="20">
        <v>5.22</v>
      </c>
      <c r="E576" s="19" t="s">
        <v>9827</v>
      </c>
      <c r="F576" s="19" t="s">
        <v>8936</v>
      </c>
      <c r="G576" s="19" t="s">
        <v>8937</v>
      </c>
      <c r="H576" s="28">
        <v>45079</v>
      </c>
      <c r="I576" s="19" t="s">
        <v>9828</v>
      </c>
      <c r="J576" s="19" t="s">
        <v>8939</v>
      </c>
      <c r="K576" t="str">
        <f>_xlfn.XLOOKUP(B576,'Crown Aug Uploads '!A:A,'Crown Aug Uploads '!C:C)</f>
        <v>CROW01</v>
      </c>
    </row>
    <row r="577" spans="1:11" hidden="1" x14ac:dyDescent="0.3">
      <c r="A577" s="19" t="s">
        <v>8934</v>
      </c>
      <c r="B577" s="19">
        <v>5025064</v>
      </c>
      <c r="C577" s="19" t="s">
        <v>9829</v>
      </c>
      <c r="D577" s="20">
        <v>19.48</v>
      </c>
      <c r="E577" s="19" t="s">
        <v>9827</v>
      </c>
      <c r="F577" s="19" t="s">
        <v>8936</v>
      </c>
      <c r="G577" s="19" t="s">
        <v>8937</v>
      </c>
      <c r="H577" s="28">
        <v>45079</v>
      </c>
      <c r="I577" s="19" t="s">
        <v>9830</v>
      </c>
      <c r="J577" s="19" t="s">
        <v>8939</v>
      </c>
      <c r="K577" t="str">
        <f>_xlfn.XLOOKUP(B577,'Crown Aug Uploads '!A:A,'Crown Aug Uploads '!C:C)</f>
        <v>CROW01</v>
      </c>
    </row>
    <row r="578" spans="1:11" hidden="1" x14ac:dyDescent="0.3">
      <c r="A578" s="19" t="s">
        <v>8934</v>
      </c>
      <c r="B578" s="19">
        <v>5025063</v>
      </c>
      <c r="C578" s="19" t="s">
        <v>9831</v>
      </c>
      <c r="D578" s="20">
        <v>21.25</v>
      </c>
      <c r="E578" s="19" t="s">
        <v>9832</v>
      </c>
      <c r="F578" s="19" t="s">
        <v>8936</v>
      </c>
      <c r="G578" s="19" t="s">
        <v>8937</v>
      </c>
      <c r="H578" s="28">
        <v>45079</v>
      </c>
      <c r="I578" s="19" t="s">
        <v>9833</v>
      </c>
      <c r="J578" s="19" t="s">
        <v>8939</v>
      </c>
      <c r="K578" t="str">
        <f>_xlfn.XLOOKUP(B578,'Crown Aug Uploads '!A:A,'Crown Aug Uploads '!C:C)</f>
        <v>CROW01</v>
      </c>
    </row>
    <row r="579" spans="1:11" hidden="1" x14ac:dyDescent="0.3">
      <c r="A579" s="19" t="s">
        <v>8934</v>
      </c>
      <c r="B579" s="19">
        <v>5029138</v>
      </c>
      <c r="C579" s="19" t="s">
        <v>9834</v>
      </c>
      <c r="D579" s="20">
        <v>22.4</v>
      </c>
      <c r="E579" s="19" t="s">
        <v>9835</v>
      </c>
      <c r="F579" s="19" t="s">
        <v>8936</v>
      </c>
      <c r="G579" s="19" t="s">
        <v>8937</v>
      </c>
      <c r="H579" s="28">
        <v>45079</v>
      </c>
      <c r="I579" s="19" t="s">
        <v>9836</v>
      </c>
      <c r="J579" s="19" t="s">
        <v>8939</v>
      </c>
      <c r="K579" t="str">
        <f>_xlfn.XLOOKUP(B579,'Crown Aug Uploads '!A:A,'Crown Aug Uploads '!C:C)</f>
        <v>CROW01</v>
      </c>
    </row>
    <row r="580" spans="1:11" hidden="1" x14ac:dyDescent="0.3">
      <c r="A580" s="19" t="s">
        <v>8934</v>
      </c>
      <c r="B580" s="19">
        <v>5025068</v>
      </c>
      <c r="C580" s="19" t="s">
        <v>9837</v>
      </c>
      <c r="D580" s="20">
        <v>18.22</v>
      </c>
      <c r="E580" s="19" t="s">
        <v>9838</v>
      </c>
      <c r="F580" s="19" t="s">
        <v>8936</v>
      </c>
      <c r="G580" s="19" t="s">
        <v>8937</v>
      </c>
      <c r="H580" s="28">
        <v>45079</v>
      </c>
      <c r="I580" s="19" t="s">
        <v>9839</v>
      </c>
      <c r="J580" s="19" t="s">
        <v>8939</v>
      </c>
      <c r="K580" t="str">
        <f>_xlfn.XLOOKUP(B580,'Crown Aug Uploads '!A:A,'Crown Aug Uploads '!C:C)</f>
        <v>CROW01</v>
      </c>
    </row>
    <row r="581" spans="1:11" hidden="1" x14ac:dyDescent="0.3">
      <c r="A581" s="19" t="s">
        <v>8934</v>
      </c>
      <c r="B581" s="19">
        <v>5068119</v>
      </c>
      <c r="C581" s="19" t="s">
        <v>9840</v>
      </c>
      <c r="D581" s="20">
        <v>5.25</v>
      </c>
      <c r="E581" s="19" t="s">
        <v>9841</v>
      </c>
      <c r="F581" s="19" t="s">
        <v>8936</v>
      </c>
      <c r="G581" s="19" t="s">
        <v>8937</v>
      </c>
      <c r="H581" s="28">
        <v>45079</v>
      </c>
      <c r="I581" s="19" t="s">
        <v>9842</v>
      </c>
      <c r="J581" s="19" t="s">
        <v>8939</v>
      </c>
      <c r="K581" t="str">
        <f>_xlfn.XLOOKUP(B581,'Crown Aug Uploads '!A:A,'Crown Aug Uploads '!C:C)</f>
        <v>CROW01</v>
      </c>
    </row>
    <row r="582" spans="1:11" hidden="1" x14ac:dyDescent="0.3">
      <c r="A582" s="19" t="s">
        <v>8934</v>
      </c>
      <c r="B582" s="19">
        <v>5025181</v>
      </c>
      <c r="C582" s="19" t="s">
        <v>9843</v>
      </c>
      <c r="D582" s="20">
        <v>16.239999999999998</v>
      </c>
      <c r="E582" s="19" t="s">
        <v>9841</v>
      </c>
      <c r="F582" s="19" t="s">
        <v>8936</v>
      </c>
      <c r="G582" s="19" t="s">
        <v>8937</v>
      </c>
      <c r="H582" s="28">
        <v>45079</v>
      </c>
      <c r="I582" s="19" t="s">
        <v>9844</v>
      </c>
      <c r="J582" s="19" t="s">
        <v>8939</v>
      </c>
      <c r="K582" t="str">
        <f>_xlfn.XLOOKUP(B582,'Crown Aug Uploads '!A:A,'Crown Aug Uploads '!C:C)</f>
        <v>CROW01</v>
      </c>
    </row>
    <row r="583" spans="1:11" hidden="1" x14ac:dyDescent="0.3">
      <c r="A583" s="19" t="s">
        <v>8934</v>
      </c>
      <c r="B583" s="19">
        <v>5025180</v>
      </c>
      <c r="C583" s="19" t="s">
        <v>9845</v>
      </c>
      <c r="D583" s="20">
        <v>10.49</v>
      </c>
      <c r="E583" s="19" t="s">
        <v>9841</v>
      </c>
      <c r="F583" s="19" t="s">
        <v>8936</v>
      </c>
      <c r="G583" s="19" t="s">
        <v>8937</v>
      </c>
      <c r="H583" s="28">
        <v>45079</v>
      </c>
      <c r="I583" s="19" t="s">
        <v>9846</v>
      </c>
      <c r="J583" s="19" t="s">
        <v>8939</v>
      </c>
      <c r="K583" t="str">
        <f>_xlfn.XLOOKUP(B583,'Crown Aug Uploads '!A:A,'Crown Aug Uploads '!C:C)</f>
        <v>CROW01</v>
      </c>
    </row>
    <row r="584" spans="1:11" hidden="1" x14ac:dyDescent="0.3">
      <c r="A584" s="19" t="s">
        <v>8934</v>
      </c>
      <c r="B584" s="19">
        <v>5025045</v>
      </c>
      <c r="C584" s="19" t="s">
        <v>9847</v>
      </c>
      <c r="D584" s="20">
        <v>16.29</v>
      </c>
      <c r="E584" s="19" t="s">
        <v>9848</v>
      </c>
      <c r="F584" s="19" t="s">
        <v>8936</v>
      </c>
      <c r="G584" s="19" t="s">
        <v>8937</v>
      </c>
      <c r="H584" s="28">
        <v>45079</v>
      </c>
      <c r="I584" s="19" t="s">
        <v>9849</v>
      </c>
      <c r="J584" s="19" t="s">
        <v>8939</v>
      </c>
      <c r="K584" t="str">
        <f>_xlfn.XLOOKUP(B584,'Crown Aug Uploads '!A:A,'Crown Aug Uploads '!C:C)</f>
        <v>CROW01</v>
      </c>
    </row>
    <row r="585" spans="1:11" hidden="1" x14ac:dyDescent="0.3">
      <c r="A585" s="19" t="s">
        <v>8934</v>
      </c>
      <c r="B585" s="19">
        <v>5025043</v>
      </c>
      <c r="C585" s="19" t="s">
        <v>9850</v>
      </c>
      <c r="D585" s="20">
        <v>17.71</v>
      </c>
      <c r="E585" s="19" t="s">
        <v>9851</v>
      </c>
      <c r="F585" s="19" t="s">
        <v>8936</v>
      </c>
      <c r="G585" s="19" t="s">
        <v>8937</v>
      </c>
      <c r="H585" s="28">
        <v>45079</v>
      </c>
      <c r="I585" s="19" t="s">
        <v>9852</v>
      </c>
      <c r="J585" s="19" t="s">
        <v>8939</v>
      </c>
      <c r="K585" t="str">
        <f>_xlfn.XLOOKUP(B585,'Crown Aug Uploads '!A:A,'Crown Aug Uploads '!C:C)</f>
        <v>CROW01</v>
      </c>
    </row>
    <row r="586" spans="1:11" hidden="1" x14ac:dyDescent="0.3">
      <c r="A586" s="19" t="s">
        <v>8934</v>
      </c>
      <c r="B586" s="19">
        <v>5096601</v>
      </c>
      <c r="C586" s="19" t="s">
        <v>9853</v>
      </c>
      <c r="D586" s="20">
        <v>32.68</v>
      </c>
      <c r="E586" s="19" t="s">
        <v>9854</v>
      </c>
      <c r="F586" s="19" t="s">
        <v>8936</v>
      </c>
      <c r="G586" s="19" t="s">
        <v>8937</v>
      </c>
      <c r="H586" s="28">
        <v>45079</v>
      </c>
      <c r="I586" s="19" t="s">
        <v>9855</v>
      </c>
      <c r="J586" s="19" t="s">
        <v>8939</v>
      </c>
      <c r="K586" t="str">
        <f>_xlfn.XLOOKUP(B586,'Crown Aug Uploads '!A:A,'Crown Aug Uploads '!C:C)</f>
        <v>CROW01</v>
      </c>
    </row>
    <row r="587" spans="1:11" hidden="1" x14ac:dyDescent="0.3">
      <c r="A587" s="19" t="s">
        <v>8934</v>
      </c>
      <c r="B587" s="19">
        <v>5093145</v>
      </c>
      <c r="C587" s="19" t="s">
        <v>9856</v>
      </c>
      <c r="D587" s="20">
        <v>16.75</v>
      </c>
      <c r="E587" s="19" t="s">
        <v>9854</v>
      </c>
      <c r="F587" s="19" t="s">
        <v>8936</v>
      </c>
      <c r="G587" s="19" t="s">
        <v>8937</v>
      </c>
      <c r="H587" s="28">
        <v>45079</v>
      </c>
      <c r="I587" s="19" t="s">
        <v>9857</v>
      </c>
      <c r="J587" s="19" t="s">
        <v>8939</v>
      </c>
      <c r="K587" t="str">
        <f>_xlfn.XLOOKUP(B587,'Crown Aug Uploads '!A:A,'Crown Aug Uploads '!C:C)</f>
        <v>CROW01</v>
      </c>
    </row>
    <row r="588" spans="1:11" hidden="1" x14ac:dyDescent="0.3">
      <c r="A588" s="19" t="s">
        <v>8934</v>
      </c>
      <c r="B588" s="19">
        <v>5093144</v>
      </c>
      <c r="C588" s="19" t="s">
        <v>9858</v>
      </c>
      <c r="D588" s="20">
        <v>10.98</v>
      </c>
      <c r="E588" s="19" t="s">
        <v>9854</v>
      </c>
      <c r="F588" s="19" t="s">
        <v>8936</v>
      </c>
      <c r="G588" s="19" t="s">
        <v>8937</v>
      </c>
      <c r="H588" s="28">
        <v>45079</v>
      </c>
      <c r="I588" s="19" t="s">
        <v>9859</v>
      </c>
      <c r="J588" s="19" t="s">
        <v>8939</v>
      </c>
      <c r="K588" t="str">
        <f>_xlfn.XLOOKUP(B588,'Crown Aug Uploads '!A:A,'Crown Aug Uploads '!C:C)</f>
        <v>CROW01</v>
      </c>
    </row>
    <row r="589" spans="1:11" hidden="1" x14ac:dyDescent="0.3">
      <c r="A589" s="19" t="s">
        <v>8934</v>
      </c>
      <c r="B589" s="19">
        <v>5093143</v>
      </c>
      <c r="C589" s="19" t="s">
        <v>9860</v>
      </c>
      <c r="D589" s="20">
        <v>17.39</v>
      </c>
      <c r="E589" s="19" t="s">
        <v>9861</v>
      </c>
      <c r="F589" s="19" t="s">
        <v>8936</v>
      </c>
      <c r="G589" s="19" t="s">
        <v>8937</v>
      </c>
      <c r="H589" s="28">
        <v>45079</v>
      </c>
      <c r="I589" s="19" t="s">
        <v>9862</v>
      </c>
      <c r="J589" s="19" t="s">
        <v>8939</v>
      </c>
      <c r="K589" t="str">
        <f>_xlfn.XLOOKUP(B589,'Crown Aug Uploads '!A:A,'Crown Aug Uploads '!C:C)</f>
        <v>CROW01</v>
      </c>
    </row>
    <row r="590" spans="1:11" hidden="1" x14ac:dyDescent="0.3">
      <c r="A590" s="19" t="s">
        <v>8934</v>
      </c>
      <c r="B590" s="19">
        <v>5093194</v>
      </c>
      <c r="C590" s="19" t="s">
        <v>9863</v>
      </c>
      <c r="D590" s="20">
        <v>15.42</v>
      </c>
      <c r="E590" s="19" t="s">
        <v>9864</v>
      </c>
      <c r="F590" s="19" t="s">
        <v>8936</v>
      </c>
      <c r="G590" s="19" t="s">
        <v>8937</v>
      </c>
      <c r="H590" s="28">
        <v>45079</v>
      </c>
      <c r="I590" s="19" t="s">
        <v>9865</v>
      </c>
      <c r="J590" s="19" t="s">
        <v>8939</v>
      </c>
      <c r="K590" t="str">
        <f>_xlfn.XLOOKUP(B590,'Crown Aug Uploads '!A:A,'Crown Aug Uploads '!C:C)</f>
        <v>CROW01</v>
      </c>
    </row>
    <row r="591" spans="1:11" hidden="1" x14ac:dyDescent="0.3">
      <c r="A591" s="19" t="s">
        <v>8934</v>
      </c>
      <c r="B591" s="19">
        <v>5093195</v>
      </c>
      <c r="C591" s="19" t="s">
        <v>9866</v>
      </c>
      <c r="D591" s="20">
        <v>20.74</v>
      </c>
      <c r="E591" s="19" t="s">
        <v>9864</v>
      </c>
      <c r="F591" s="19" t="s">
        <v>8936</v>
      </c>
      <c r="G591" s="19" t="s">
        <v>8937</v>
      </c>
      <c r="H591" s="28">
        <v>45079</v>
      </c>
      <c r="I591" s="19" t="s">
        <v>9867</v>
      </c>
      <c r="J591" s="19" t="s">
        <v>8939</v>
      </c>
      <c r="K591" t="str">
        <f>_xlfn.XLOOKUP(B591,'Crown Aug Uploads '!A:A,'Crown Aug Uploads '!C:C)</f>
        <v>CROW01</v>
      </c>
    </row>
    <row r="592" spans="1:11" hidden="1" x14ac:dyDescent="0.3">
      <c r="A592" s="19" t="s">
        <v>8934</v>
      </c>
      <c r="B592" s="19">
        <v>5025055</v>
      </c>
      <c r="C592" s="19" t="s">
        <v>9868</v>
      </c>
      <c r="D592" s="20">
        <v>9.25</v>
      </c>
      <c r="E592" s="19" t="s">
        <v>9869</v>
      </c>
      <c r="F592" s="19" t="s">
        <v>8936</v>
      </c>
      <c r="G592" s="19" t="s">
        <v>8937</v>
      </c>
      <c r="H592" s="28">
        <v>45079</v>
      </c>
      <c r="I592" s="19" t="s">
        <v>9870</v>
      </c>
      <c r="J592" s="19" t="s">
        <v>8939</v>
      </c>
      <c r="K592" t="str">
        <f>_xlfn.XLOOKUP(B592,'Crown Aug Uploads '!A:A,'Crown Aug Uploads '!C:C)</f>
        <v>CROW01</v>
      </c>
    </row>
    <row r="593" spans="1:11" hidden="1" x14ac:dyDescent="0.3">
      <c r="A593" s="19" t="s">
        <v>8934</v>
      </c>
      <c r="B593" s="19">
        <v>5025054</v>
      </c>
      <c r="C593" s="19" t="s">
        <v>9871</v>
      </c>
      <c r="D593" s="20">
        <v>27.04</v>
      </c>
      <c r="E593" s="19" t="s">
        <v>9869</v>
      </c>
      <c r="F593" s="19" t="s">
        <v>8936</v>
      </c>
      <c r="G593" s="19" t="s">
        <v>8937</v>
      </c>
      <c r="H593" s="28">
        <v>45079</v>
      </c>
      <c r="I593" s="19" t="s">
        <v>9872</v>
      </c>
      <c r="J593" s="19" t="s">
        <v>8939</v>
      </c>
      <c r="K593" t="str">
        <f>_xlfn.XLOOKUP(B593,'Crown Aug Uploads '!A:A,'Crown Aug Uploads '!C:C)</f>
        <v>CROW01</v>
      </c>
    </row>
    <row r="594" spans="1:11" hidden="1" x14ac:dyDescent="0.3">
      <c r="A594" s="19" t="s">
        <v>8934</v>
      </c>
      <c r="B594" s="19">
        <v>5025056</v>
      </c>
      <c r="C594" s="19" t="s">
        <v>9873</v>
      </c>
      <c r="D594" s="20">
        <v>18.27</v>
      </c>
      <c r="E594" s="19" t="s">
        <v>9869</v>
      </c>
      <c r="F594" s="19" t="s">
        <v>8936</v>
      </c>
      <c r="G594" s="19" t="s">
        <v>8937</v>
      </c>
      <c r="H594" s="28">
        <v>45079</v>
      </c>
      <c r="I594" s="19" t="s">
        <v>9874</v>
      </c>
      <c r="J594" s="19" t="s">
        <v>8939</v>
      </c>
      <c r="K594" t="str">
        <f>_xlfn.XLOOKUP(B594,'Crown Aug Uploads '!A:A,'Crown Aug Uploads '!C:C)</f>
        <v>CROW01</v>
      </c>
    </row>
    <row r="595" spans="1:11" hidden="1" x14ac:dyDescent="0.3">
      <c r="A595" s="19" t="s">
        <v>8934</v>
      </c>
      <c r="B595" s="19">
        <v>5025052</v>
      </c>
      <c r="C595" s="19" t="s">
        <v>9875</v>
      </c>
      <c r="D595" s="20">
        <v>19.920000000000002</v>
      </c>
      <c r="E595" s="19" t="s">
        <v>9876</v>
      </c>
      <c r="F595" s="19" t="s">
        <v>8936</v>
      </c>
      <c r="G595" s="19" t="s">
        <v>8937</v>
      </c>
      <c r="H595" s="28">
        <v>45079</v>
      </c>
      <c r="I595" s="19" t="s">
        <v>9877</v>
      </c>
      <c r="J595" s="19" t="s">
        <v>8939</v>
      </c>
      <c r="K595" t="str">
        <f>_xlfn.XLOOKUP(B595,'Crown Aug Uploads '!A:A,'Crown Aug Uploads '!C:C)</f>
        <v>CROW01</v>
      </c>
    </row>
    <row r="596" spans="1:11" hidden="1" x14ac:dyDescent="0.3">
      <c r="A596" s="19" t="s">
        <v>8934</v>
      </c>
      <c r="B596" s="19">
        <v>5025051</v>
      </c>
      <c r="C596" s="19" t="s">
        <v>9878</v>
      </c>
      <c r="D596" s="20">
        <v>10.1</v>
      </c>
      <c r="E596" s="19" t="s">
        <v>9876</v>
      </c>
      <c r="F596" s="19" t="s">
        <v>8936</v>
      </c>
      <c r="G596" s="19" t="s">
        <v>8937</v>
      </c>
      <c r="H596" s="28">
        <v>45079</v>
      </c>
      <c r="I596" s="19" t="s">
        <v>9879</v>
      </c>
      <c r="J596" s="19" t="s">
        <v>8939</v>
      </c>
      <c r="K596" t="str">
        <f>_xlfn.XLOOKUP(B596,'Crown Aug Uploads '!A:A,'Crown Aug Uploads '!C:C)</f>
        <v>CROW01</v>
      </c>
    </row>
    <row r="597" spans="1:11" hidden="1" x14ac:dyDescent="0.3">
      <c r="A597" s="19" t="s">
        <v>8934</v>
      </c>
      <c r="B597" s="19">
        <v>5025050</v>
      </c>
      <c r="C597" s="19" t="s">
        <v>9880</v>
      </c>
      <c r="D597" s="20">
        <v>29.52</v>
      </c>
      <c r="E597" s="19" t="s">
        <v>9876</v>
      </c>
      <c r="F597" s="19" t="s">
        <v>8936</v>
      </c>
      <c r="G597" s="19" t="s">
        <v>8937</v>
      </c>
      <c r="H597" s="28">
        <v>45079</v>
      </c>
      <c r="I597" s="19" t="s">
        <v>9881</v>
      </c>
      <c r="J597" s="19" t="s">
        <v>8939</v>
      </c>
      <c r="K597" t="str">
        <f>_xlfn.XLOOKUP(B597,'Crown Aug Uploads '!A:A,'Crown Aug Uploads '!C:C)</f>
        <v>CROW01</v>
      </c>
    </row>
    <row r="598" spans="1:11" hidden="1" x14ac:dyDescent="0.3">
      <c r="A598" s="19" t="s">
        <v>8934</v>
      </c>
      <c r="B598" s="19">
        <v>5029137</v>
      </c>
      <c r="C598" s="19" t="s">
        <v>9882</v>
      </c>
      <c r="D598" s="20">
        <v>21.12</v>
      </c>
      <c r="E598" s="19" t="s">
        <v>9883</v>
      </c>
      <c r="F598" s="19" t="s">
        <v>8936</v>
      </c>
      <c r="G598" s="19" t="s">
        <v>8937</v>
      </c>
      <c r="H598" s="28">
        <v>45079</v>
      </c>
      <c r="I598" s="19" t="s">
        <v>9884</v>
      </c>
      <c r="J598" s="19" t="s">
        <v>8939</v>
      </c>
      <c r="K598" t="str">
        <f>_xlfn.XLOOKUP(B598,'Crown Aug Uploads '!A:A,'Crown Aug Uploads '!C:C)</f>
        <v>CROW01</v>
      </c>
    </row>
    <row r="599" spans="1:11" hidden="1" x14ac:dyDescent="0.3">
      <c r="A599" s="19" t="s">
        <v>8934</v>
      </c>
      <c r="B599" s="19">
        <v>5029136</v>
      </c>
      <c r="C599" s="19" t="s">
        <v>9885</v>
      </c>
      <c r="D599" s="20">
        <v>10.68</v>
      </c>
      <c r="E599" s="19" t="s">
        <v>9883</v>
      </c>
      <c r="F599" s="19" t="s">
        <v>8936</v>
      </c>
      <c r="G599" s="19" t="s">
        <v>8937</v>
      </c>
      <c r="H599" s="28">
        <v>45079</v>
      </c>
      <c r="I599" s="19" t="s">
        <v>9886</v>
      </c>
      <c r="J599" s="19" t="s">
        <v>8939</v>
      </c>
      <c r="K599" t="str">
        <f>_xlfn.XLOOKUP(B599,'Crown Aug Uploads '!A:A,'Crown Aug Uploads '!C:C)</f>
        <v>CROW01</v>
      </c>
    </row>
    <row r="600" spans="1:11" hidden="1" x14ac:dyDescent="0.3">
      <c r="A600" s="19" t="s">
        <v>8934</v>
      </c>
      <c r="B600" s="19">
        <v>5067676</v>
      </c>
      <c r="C600" s="19" t="s">
        <v>9887</v>
      </c>
      <c r="D600" s="20">
        <v>6.29</v>
      </c>
      <c r="E600" s="19" t="s">
        <v>9888</v>
      </c>
      <c r="F600" s="19" t="s">
        <v>8936</v>
      </c>
      <c r="G600" s="19" t="s">
        <v>8937</v>
      </c>
      <c r="H600" s="28">
        <v>45079</v>
      </c>
      <c r="I600" s="19" t="s">
        <v>9889</v>
      </c>
      <c r="J600" s="19" t="s">
        <v>8939</v>
      </c>
      <c r="K600" t="str">
        <f>_xlfn.XLOOKUP(B600,'Crown Aug Uploads '!A:A,'Crown Aug Uploads '!C:C)</f>
        <v>CROW01</v>
      </c>
    </row>
    <row r="601" spans="1:11" hidden="1" x14ac:dyDescent="0.3">
      <c r="A601" s="19" t="s">
        <v>8934</v>
      </c>
      <c r="B601" s="19">
        <v>5027786</v>
      </c>
      <c r="C601" s="19" t="s">
        <v>9890</v>
      </c>
      <c r="D601" s="20">
        <v>18.27</v>
      </c>
      <c r="E601" s="19" t="s">
        <v>9888</v>
      </c>
      <c r="F601" s="19" t="s">
        <v>8936</v>
      </c>
      <c r="G601" s="19" t="s">
        <v>8937</v>
      </c>
      <c r="H601" s="28">
        <v>45079</v>
      </c>
      <c r="I601" s="19" t="s">
        <v>9891</v>
      </c>
      <c r="J601" s="19" t="s">
        <v>8939</v>
      </c>
      <c r="K601" t="str">
        <f>_xlfn.XLOOKUP(B601,'Crown Aug Uploads '!A:A,'Crown Aug Uploads '!C:C)</f>
        <v>CROW01</v>
      </c>
    </row>
    <row r="602" spans="1:11" hidden="1" x14ac:dyDescent="0.3">
      <c r="A602" s="19" t="s">
        <v>8934</v>
      </c>
      <c r="B602" s="19">
        <v>5027785</v>
      </c>
      <c r="C602" s="19" t="s">
        <v>9892</v>
      </c>
      <c r="D602" s="20">
        <v>11.54</v>
      </c>
      <c r="E602" s="19" t="s">
        <v>9888</v>
      </c>
      <c r="F602" s="19" t="s">
        <v>8936</v>
      </c>
      <c r="G602" s="19" t="s">
        <v>8937</v>
      </c>
      <c r="H602" s="28">
        <v>45079</v>
      </c>
      <c r="I602" s="19" t="s">
        <v>9893</v>
      </c>
      <c r="J602" s="19" t="s">
        <v>8939</v>
      </c>
      <c r="K602" t="str">
        <f>_xlfn.XLOOKUP(B602,'Crown Aug Uploads '!A:A,'Crown Aug Uploads '!C:C)</f>
        <v>CROW01</v>
      </c>
    </row>
    <row r="603" spans="1:11" hidden="1" x14ac:dyDescent="0.3">
      <c r="A603" s="19" t="s">
        <v>8934</v>
      </c>
      <c r="B603" s="19">
        <v>5029295</v>
      </c>
      <c r="C603" s="19" t="s">
        <v>9894</v>
      </c>
      <c r="D603" s="20">
        <v>24.27</v>
      </c>
      <c r="E603" s="19" t="s">
        <v>9895</v>
      </c>
      <c r="F603" s="19" t="s">
        <v>8936</v>
      </c>
      <c r="G603" s="19" t="s">
        <v>8937</v>
      </c>
      <c r="H603" s="28">
        <v>45079</v>
      </c>
      <c r="I603" s="19" t="s">
        <v>9896</v>
      </c>
      <c r="J603" s="19" t="s">
        <v>8939</v>
      </c>
      <c r="K603" t="str">
        <f>_xlfn.XLOOKUP(B603,'Crown Aug Uploads '!A:A,'Crown Aug Uploads '!C:C)</f>
        <v>CROW01</v>
      </c>
    </row>
    <row r="604" spans="1:11" hidden="1" x14ac:dyDescent="0.3">
      <c r="A604" s="19" t="s">
        <v>8934</v>
      </c>
      <c r="B604" s="19">
        <v>5029294</v>
      </c>
      <c r="C604" s="19" t="s">
        <v>9897</v>
      </c>
      <c r="D604" s="20">
        <v>14.58</v>
      </c>
      <c r="E604" s="19" t="s">
        <v>9895</v>
      </c>
      <c r="F604" s="19" t="s">
        <v>8936</v>
      </c>
      <c r="G604" s="19" t="s">
        <v>8937</v>
      </c>
      <c r="H604" s="28">
        <v>45079</v>
      </c>
      <c r="I604" s="19" t="s">
        <v>9898</v>
      </c>
      <c r="J604" s="19" t="s">
        <v>8939</v>
      </c>
      <c r="K604" t="str">
        <f>_xlfn.XLOOKUP(B604,'Crown Aug Uploads '!A:A,'Crown Aug Uploads '!C:C)</f>
        <v>CROW01</v>
      </c>
    </row>
    <row r="605" spans="1:11" hidden="1" x14ac:dyDescent="0.3">
      <c r="A605" s="19" t="s">
        <v>8934</v>
      </c>
      <c r="B605" s="19">
        <v>5029297</v>
      </c>
      <c r="C605" s="19" t="s">
        <v>9899</v>
      </c>
      <c r="D605" s="20">
        <v>21.11</v>
      </c>
      <c r="E605" s="19" t="s">
        <v>9900</v>
      </c>
      <c r="F605" s="19" t="s">
        <v>8936</v>
      </c>
      <c r="G605" s="19" t="s">
        <v>8937</v>
      </c>
      <c r="H605" s="28">
        <v>45079</v>
      </c>
      <c r="I605" s="19" t="s">
        <v>9901</v>
      </c>
      <c r="J605" s="19" t="s">
        <v>8939</v>
      </c>
      <c r="K605" t="str">
        <f>_xlfn.XLOOKUP(B605,'Crown Aug Uploads '!A:A,'Crown Aug Uploads '!C:C)</f>
        <v>CROW01</v>
      </c>
    </row>
    <row r="606" spans="1:11" hidden="1" x14ac:dyDescent="0.3">
      <c r="A606" s="19" t="s">
        <v>8934</v>
      </c>
      <c r="B606" s="19">
        <v>5027820</v>
      </c>
      <c r="C606" s="19" t="s">
        <v>9902</v>
      </c>
      <c r="D606" s="20">
        <v>16.440000000000001</v>
      </c>
      <c r="E606" s="19" t="s">
        <v>9903</v>
      </c>
      <c r="F606" s="19" t="s">
        <v>8936</v>
      </c>
      <c r="G606" s="19" t="s">
        <v>8937</v>
      </c>
      <c r="H606" s="28">
        <v>45079</v>
      </c>
      <c r="I606" s="19" t="s">
        <v>9904</v>
      </c>
      <c r="J606" s="19" t="s">
        <v>8939</v>
      </c>
      <c r="K606" t="str">
        <f>_xlfn.XLOOKUP(B606,'Crown Aug Uploads '!A:A,'Crown Aug Uploads '!C:C)</f>
        <v>CROW01</v>
      </c>
    </row>
    <row r="607" spans="1:11" hidden="1" x14ac:dyDescent="0.3">
      <c r="A607" s="19" t="s">
        <v>8934</v>
      </c>
      <c r="B607" s="19">
        <v>5027819</v>
      </c>
      <c r="C607" s="19" t="s">
        <v>9905</v>
      </c>
      <c r="D607" s="20">
        <v>10.54</v>
      </c>
      <c r="E607" s="19" t="s">
        <v>9903</v>
      </c>
      <c r="F607" s="19" t="s">
        <v>8936</v>
      </c>
      <c r="G607" s="19" t="s">
        <v>8937</v>
      </c>
      <c r="H607" s="28">
        <v>45079</v>
      </c>
      <c r="I607" s="19" t="s">
        <v>9906</v>
      </c>
      <c r="J607" s="19" t="s">
        <v>8939</v>
      </c>
      <c r="K607" t="str">
        <f>_xlfn.XLOOKUP(B607,'Crown Aug Uploads '!A:A,'Crown Aug Uploads '!C:C)</f>
        <v>CROW01</v>
      </c>
    </row>
    <row r="608" spans="1:11" hidden="1" x14ac:dyDescent="0.3">
      <c r="A608" s="19" t="s">
        <v>8934</v>
      </c>
      <c r="B608" s="19">
        <v>5027818</v>
      </c>
      <c r="C608" s="19" t="s">
        <v>9907</v>
      </c>
      <c r="D608" s="20">
        <v>5.65</v>
      </c>
      <c r="E608" s="19" t="s">
        <v>9903</v>
      </c>
      <c r="F608" s="19" t="s">
        <v>8936</v>
      </c>
      <c r="G608" s="19" t="s">
        <v>8937</v>
      </c>
      <c r="H608" s="28">
        <v>45079</v>
      </c>
      <c r="I608" s="19" t="s">
        <v>9908</v>
      </c>
      <c r="J608" s="19" t="s">
        <v>8939</v>
      </c>
      <c r="K608" t="str">
        <f>_xlfn.XLOOKUP(B608,'Crown Aug Uploads '!A:A,'Crown Aug Uploads '!C:C)</f>
        <v>CROW01</v>
      </c>
    </row>
    <row r="609" spans="1:11" hidden="1" x14ac:dyDescent="0.3">
      <c r="A609" s="19" t="s">
        <v>8934</v>
      </c>
      <c r="B609" s="19">
        <v>5029301</v>
      </c>
      <c r="C609" s="19" t="s">
        <v>9909</v>
      </c>
      <c r="D609" s="20">
        <v>18.95</v>
      </c>
      <c r="E609" s="19" t="s">
        <v>9910</v>
      </c>
      <c r="F609" s="19" t="s">
        <v>8936</v>
      </c>
      <c r="G609" s="19" t="s">
        <v>8937</v>
      </c>
      <c r="H609" s="28">
        <v>45079</v>
      </c>
      <c r="I609" s="19" t="s">
        <v>9911</v>
      </c>
      <c r="J609" s="19" t="s">
        <v>8939</v>
      </c>
      <c r="K609" t="str">
        <f>_xlfn.XLOOKUP(B609,'Crown Aug Uploads '!A:A,'Crown Aug Uploads '!C:C)</f>
        <v>CROW01</v>
      </c>
    </row>
    <row r="610" spans="1:11" hidden="1" x14ac:dyDescent="0.3">
      <c r="A610" s="19" t="s">
        <v>8934</v>
      </c>
      <c r="B610" s="19">
        <v>5029300</v>
      </c>
      <c r="C610" s="19" t="s">
        <v>9912</v>
      </c>
      <c r="D610" s="20">
        <v>11.8</v>
      </c>
      <c r="E610" s="19" t="s">
        <v>9910</v>
      </c>
      <c r="F610" s="19" t="s">
        <v>8936</v>
      </c>
      <c r="G610" s="19" t="s">
        <v>8937</v>
      </c>
      <c r="H610" s="28">
        <v>45079</v>
      </c>
      <c r="I610" s="19" t="s">
        <v>9913</v>
      </c>
      <c r="J610" s="19" t="s">
        <v>8939</v>
      </c>
      <c r="K610" t="str">
        <f>_xlfn.XLOOKUP(B610,'Crown Aug Uploads '!A:A,'Crown Aug Uploads '!C:C)</f>
        <v>CROW01</v>
      </c>
    </row>
    <row r="611" spans="1:11" hidden="1" x14ac:dyDescent="0.3">
      <c r="A611" s="19" t="s">
        <v>8934</v>
      </c>
      <c r="B611" s="19">
        <v>5029299</v>
      </c>
      <c r="C611" s="19" t="s">
        <v>9914</v>
      </c>
      <c r="D611" s="20">
        <v>6.06</v>
      </c>
      <c r="E611" s="19" t="s">
        <v>9910</v>
      </c>
      <c r="F611" s="19" t="s">
        <v>8936</v>
      </c>
      <c r="G611" s="19" t="s">
        <v>8937</v>
      </c>
      <c r="H611" s="28">
        <v>45079</v>
      </c>
      <c r="I611" s="19" t="s">
        <v>9915</v>
      </c>
      <c r="J611" s="19" t="s">
        <v>8939</v>
      </c>
      <c r="K611" t="str">
        <f>_xlfn.XLOOKUP(B611,'Crown Aug Uploads '!A:A,'Crown Aug Uploads '!C:C)</f>
        <v>CROW01</v>
      </c>
    </row>
    <row r="612" spans="1:11" hidden="1" x14ac:dyDescent="0.3">
      <c r="A612" s="19" t="s">
        <v>8934</v>
      </c>
      <c r="B612" s="19">
        <v>5025112</v>
      </c>
      <c r="C612" s="19" t="s">
        <v>9916</v>
      </c>
      <c r="D612" s="20">
        <v>29.74</v>
      </c>
      <c r="E612" s="19" t="s">
        <v>9917</v>
      </c>
      <c r="F612" s="19" t="s">
        <v>8936</v>
      </c>
      <c r="G612" s="19" t="s">
        <v>8937</v>
      </c>
      <c r="H612" s="28">
        <v>45079</v>
      </c>
      <c r="I612" s="19" t="s">
        <v>9918</v>
      </c>
      <c r="J612" s="19" t="s">
        <v>8939</v>
      </c>
      <c r="K612" t="str">
        <f>_xlfn.XLOOKUP(B612,'Crown Aug Uploads '!A:A,'Crown Aug Uploads '!C:C)</f>
        <v>CROW01</v>
      </c>
    </row>
    <row r="613" spans="1:11" hidden="1" x14ac:dyDescent="0.3">
      <c r="A613" s="19" t="s">
        <v>8934</v>
      </c>
      <c r="B613" s="19">
        <v>5025111</v>
      </c>
      <c r="C613" s="19" t="s">
        <v>9919</v>
      </c>
      <c r="D613" s="20">
        <v>15.06</v>
      </c>
      <c r="E613" s="19" t="s">
        <v>9917</v>
      </c>
      <c r="F613" s="19" t="s">
        <v>8936</v>
      </c>
      <c r="G613" s="19" t="s">
        <v>8937</v>
      </c>
      <c r="H613" s="28">
        <v>45079</v>
      </c>
      <c r="I613" s="19" t="s">
        <v>9920</v>
      </c>
      <c r="J613" s="19" t="s">
        <v>8939</v>
      </c>
      <c r="K613" t="str">
        <f>_xlfn.XLOOKUP(B613,'Crown Aug Uploads '!A:A,'Crown Aug Uploads '!C:C)</f>
        <v>CROW01</v>
      </c>
    </row>
    <row r="614" spans="1:11" hidden="1" x14ac:dyDescent="0.3">
      <c r="A614" s="19" t="s">
        <v>8934</v>
      </c>
      <c r="B614" s="19">
        <v>5025110</v>
      </c>
      <c r="C614" s="19" t="s">
        <v>9921</v>
      </c>
      <c r="D614" s="20">
        <v>32.409999999999997</v>
      </c>
      <c r="E614" s="19" t="s">
        <v>9922</v>
      </c>
      <c r="F614" s="19" t="s">
        <v>8936</v>
      </c>
      <c r="G614" s="19" t="s">
        <v>8937</v>
      </c>
      <c r="H614" s="28">
        <v>45079</v>
      </c>
      <c r="I614" s="19" t="s">
        <v>9923</v>
      </c>
      <c r="J614" s="19" t="s">
        <v>8939</v>
      </c>
      <c r="K614" t="str">
        <f>_xlfn.XLOOKUP(B614,'Crown Aug Uploads '!A:A,'Crown Aug Uploads '!C:C)</f>
        <v>CROW01</v>
      </c>
    </row>
    <row r="615" spans="1:11" hidden="1" x14ac:dyDescent="0.3">
      <c r="A615" s="19" t="s">
        <v>8934</v>
      </c>
      <c r="B615" s="19">
        <v>5029146</v>
      </c>
      <c r="C615" s="19" t="s">
        <v>9924</v>
      </c>
      <c r="D615" s="20">
        <v>18.73</v>
      </c>
      <c r="E615" s="19" t="s">
        <v>9925</v>
      </c>
      <c r="F615" s="19" t="s">
        <v>8936</v>
      </c>
      <c r="G615" s="19" t="s">
        <v>8937</v>
      </c>
      <c r="H615" s="28">
        <v>45079</v>
      </c>
      <c r="I615" s="19" t="s">
        <v>9926</v>
      </c>
      <c r="J615" s="19" t="s">
        <v>8939</v>
      </c>
      <c r="K615" t="str">
        <f>_xlfn.XLOOKUP(B615,'Crown Aug Uploads '!A:A,'Crown Aug Uploads '!C:C)</f>
        <v>CROW01</v>
      </c>
    </row>
    <row r="616" spans="1:11" hidden="1" x14ac:dyDescent="0.3">
      <c r="A616" s="19" t="s">
        <v>8934</v>
      </c>
      <c r="B616" s="19">
        <v>5025083</v>
      </c>
      <c r="C616" s="19" t="s">
        <v>9927</v>
      </c>
      <c r="D616" s="20">
        <v>7.67</v>
      </c>
      <c r="E616" s="19" t="s">
        <v>9928</v>
      </c>
      <c r="F616" s="19" t="s">
        <v>8936</v>
      </c>
      <c r="G616" s="19" t="s">
        <v>8937</v>
      </c>
      <c r="H616" s="28">
        <v>45079</v>
      </c>
      <c r="I616" s="19" t="s">
        <v>9929</v>
      </c>
      <c r="J616" s="19" t="s">
        <v>8939</v>
      </c>
      <c r="K616" t="str">
        <f>_xlfn.XLOOKUP(B616,'Crown Aug Uploads '!A:A,'Crown Aug Uploads '!C:C)</f>
        <v>CROW01</v>
      </c>
    </row>
    <row r="617" spans="1:11" hidden="1" x14ac:dyDescent="0.3">
      <c r="A617" s="19" t="s">
        <v>8934</v>
      </c>
      <c r="B617" s="19">
        <v>5025084</v>
      </c>
      <c r="C617" s="19" t="s">
        <v>9930</v>
      </c>
      <c r="D617" s="20">
        <v>11</v>
      </c>
      <c r="E617" s="19" t="s">
        <v>9928</v>
      </c>
      <c r="F617" s="19" t="s">
        <v>8936</v>
      </c>
      <c r="G617" s="19" t="s">
        <v>8937</v>
      </c>
      <c r="H617" s="28">
        <v>45079</v>
      </c>
      <c r="I617" s="19" t="s">
        <v>9931</v>
      </c>
      <c r="J617" s="19" t="s">
        <v>8939</v>
      </c>
      <c r="K617" t="str">
        <f>_xlfn.XLOOKUP(B617,'Crown Aug Uploads '!A:A,'Crown Aug Uploads '!C:C)</f>
        <v>CROW01</v>
      </c>
    </row>
    <row r="618" spans="1:11" hidden="1" x14ac:dyDescent="0.3">
      <c r="A618" s="19" t="s">
        <v>8934</v>
      </c>
      <c r="B618" s="19">
        <v>5025085</v>
      </c>
      <c r="C618" s="19" t="s">
        <v>9932</v>
      </c>
      <c r="D618" s="20">
        <v>21.66</v>
      </c>
      <c r="E618" s="19" t="s">
        <v>9928</v>
      </c>
      <c r="F618" s="19" t="s">
        <v>8936</v>
      </c>
      <c r="G618" s="19" t="s">
        <v>8937</v>
      </c>
      <c r="H618" s="28">
        <v>45079</v>
      </c>
      <c r="I618" s="19" t="s">
        <v>9933</v>
      </c>
      <c r="J618" s="19" t="s">
        <v>8939</v>
      </c>
      <c r="K618" t="str">
        <f>_xlfn.XLOOKUP(B618,'Crown Aug Uploads '!A:A,'Crown Aug Uploads '!C:C)</f>
        <v>CROW01</v>
      </c>
    </row>
    <row r="619" spans="1:11" hidden="1" x14ac:dyDescent="0.3">
      <c r="A619" s="19" t="s">
        <v>8934</v>
      </c>
      <c r="B619" s="19">
        <v>5025075</v>
      </c>
      <c r="C619" s="19" t="s">
        <v>9934</v>
      </c>
      <c r="D619" s="20">
        <v>8.1999999999999993</v>
      </c>
      <c r="E619" s="19" t="s">
        <v>9935</v>
      </c>
      <c r="F619" s="19" t="s">
        <v>8936</v>
      </c>
      <c r="G619" s="19" t="s">
        <v>8937</v>
      </c>
      <c r="H619" s="28">
        <v>45079</v>
      </c>
      <c r="I619" s="19" t="s">
        <v>9936</v>
      </c>
      <c r="J619" s="19" t="s">
        <v>8939</v>
      </c>
      <c r="K619" t="str">
        <f>_xlfn.XLOOKUP(B619,'Crown Aug Uploads '!A:A,'Crown Aug Uploads '!C:C)</f>
        <v>CROW01</v>
      </c>
    </row>
    <row r="620" spans="1:11" hidden="1" x14ac:dyDescent="0.3">
      <c r="A620" s="19" t="s">
        <v>8934</v>
      </c>
      <c r="B620" s="19">
        <v>5025076</v>
      </c>
      <c r="C620" s="19" t="s">
        <v>9937</v>
      </c>
      <c r="D620" s="20">
        <v>11.9</v>
      </c>
      <c r="E620" s="19" t="s">
        <v>9935</v>
      </c>
      <c r="F620" s="19" t="s">
        <v>8936</v>
      </c>
      <c r="G620" s="19" t="s">
        <v>8937</v>
      </c>
      <c r="H620" s="28">
        <v>45079</v>
      </c>
      <c r="I620" s="19" t="s">
        <v>9938</v>
      </c>
      <c r="J620" s="19" t="s">
        <v>8939</v>
      </c>
      <c r="K620" t="str">
        <f>_xlfn.XLOOKUP(B620,'Crown Aug Uploads '!A:A,'Crown Aug Uploads '!C:C)</f>
        <v>CROW01</v>
      </c>
    </row>
    <row r="621" spans="1:11" hidden="1" x14ac:dyDescent="0.3">
      <c r="A621" s="19" t="s">
        <v>8934</v>
      </c>
      <c r="B621" s="19">
        <v>5025077</v>
      </c>
      <c r="C621" s="19" t="s">
        <v>9939</v>
      </c>
      <c r="D621" s="20">
        <v>23.54</v>
      </c>
      <c r="E621" s="19" t="s">
        <v>9935</v>
      </c>
      <c r="F621" s="19" t="s">
        <v>8936</v>
      </c>
      <c r="G621" s="19" t="s">
        <v>8937</v>
      </c>
      <c r="H621" s="28">
        <v>45079</v>
      </c>
      <c r="I621" s="19" t="s">
        <v>9940</v>
      </c>
      <c r="J621" s="19" t="s">
        <v>8939</v>
      </c>
      <c r="K621" t="str">
        <f>_xlfn.XLOOKUP(B621,'Crown Aug Uploads '!A:A,'Crown Aug Uploads '!C:C)</f>
        <v>CROW01</v>
      </c>
    </row>
    <row r="622" spans="1:11" hidden="1" x14ac:dyDescent="0.3">
      <c r="A622" s="19" t="s">
        <v>8934</v>
      </c>
      <c r="B622" s="19">
        <v>5029142</v>
      </c>
      <c r="C622" s="19" t="s">
        <v>9941</v>
      </c>
      <c r="D622" s="20">
        <v>6.39</v>
      </c>
      <c r="E622" s="19" t="s">
        <v>9942</v>
      </c>
      <c r="F622" s="19" t="s">
        <v>8936</v>
      </c>
      <c r="G622" s="19" t="s">
        <v>8937</v>
      </c>
      <c r="H622" s="28">
        <v>45079</v>
      </c>
      <c r="I622" s="19" t="s">
        <v>9943</v>
      </c>
      <c r="J622" s="19" t="s">
        <v>8939</v>
      </c>
      <c r="K622" t="str">
        <f>_xlfn.XLOOKUP(B622,'Crown Aug Uploads '!A:A,'Crown Aug Uploads '!C:C)</f>
        <v>CROW01</v>
      </c>
    </row>
    <row r="623" spans="1:11" hidden="1" x14ac:dyDescent="0.3">
      <c r="A623" s="19" t="s">
        <v>8934</v>
      </c>
      <c r="B623" s="19">
        <v>5029143</v>
      </c>
      <c r="C623" s="19" t="s">
        <v>9944</v>
      </c>
      <c r="D623" s="20">
        <v>9.35</v>
      </c>
      <c r="E623" s="19" t="s">
        <v>9942</v>
      </c>
      <c r="F623" s="19" t="s">
        <v>8936</v>
      </c>
      <c r="G623" s="19" t="s">
        <v>8937</v>
      </c>
      <c r="H623" s="28">
        <v>45079</v>
      </c>
      <c r="I623" s="19" t="s">
        <v>9945</v>
      </c>
      <c r="J623" s="19" t="s">
        <v>8939</v>
      </c>
      <c r="K623" t="str">
        <f>_xlfn.XLOOKUP(B623,'Crown Aug Uploads '!A:A,'Crown Aug Uploads '!C:C)</f>
        <v>CROW01</v>
      </c>
    </row>
    <row r="624" spans="1:11" hidden="1" x14ac:dyDescent="0.3">
      <c r="A624" s="19" t="s">
        <v>8934</v>
      </c>
      <c r="B624" s="19">
        <v>5029144</v>
      </c>
      <c r="C624" s="19" t="s">
        <v>9946</v>
      </c>
      <c r="D624" s="20">
        <v>13.89</v>
      </c>
      <c r="E624" s="19" t="s">
        <v>9942</v>
      </c>
      <c r="F624" s="19" t="s">
        <v>8936</v>
      </c>
      <c r="G624" s="19" t="s">
        <v>8937</v>
      </c>
      <c r="H624" s="28">
        <v>45079</v>
      </c>
      <c r="I624" s="19" t="s">
        <v>9947</v>
      </c>
      <c r="J624" s="19" t="s">
        <v>8939</v>
      </c>
      <c r="K624" t="str">
        <f>_xlfn.XLOOKUP(B624,'Crown Aug Uploads '!A:A,'Crown Aug Uploads '!C:C)</f>
        <v>CROW01</v>
      </c>
    </row>
    <row r="625" spans="1:11" hidden="1" x14ac:dyDescent="0.3">
      <c r="A625" s="19" t="s">
        <v>8934</v>
      </c>
      <c r="B625" s="19">
        <v>5029145</v>
      </c>
      <c r="C625" s="19" t="s">
        <v>9948</v>
      </c>
      <c r="D625" s="20">
        <v>26.94</v>
      </c>
      <c r="E625" s="19" t="s">
        <v>9942</v>
      </c>
      <c r="F625" s="19" t="s">
        <v>8936</v>
      </c>
      <c r="G625" s="19" t="s">
        <v>8937</v>
      </c>
      <c r="H625" s="28">
        <v>45079</v>
      </c>
      <c r="I625" s="19" t="s">
        <v>9949</v>
      </c>
      <c r="J625" s="19" t="s">
        <v>8939</v>
      </c>
      <c r="K625" t="str">
        <f>_xlfn.XLOOKUP(B625,'Crown Aug Uploads '!A:A,'Crown Aug Uploads '!C:C)</f>
        <v>CROW01</v>
      </c>
    </row>
    <row r="626" spans="1:11" hidden="1" x14ac:dyDescent="0.3">
      <c r="A626" s="19" t="s">
        <v>8934</v>
      </c>
      <c r="B626" s="19">
        <v>5025194</v>
      </c>
      <c r="C626" s="19" t="s">
        <v>9950</v>
      </c>
      <c r="D626" s="20">
        <v>8.3000000000000007</v>
      </c>
      <c r="E626" s="19" t="s">
        <v>9951</v>
      </c>
      <c r="F626" s="19" t="s">
        <v>8936</v>
      </c>
      <c r="G626" s="19" t="s">
        <v>8937</v>
      </c>
      <c r="H626" s="28">
        <v>45079</v>
      </c>
      <c r="I626" s="19" t="s">
        <v>9952</v>
      </c>
      <c r="J626" s="19" t="s">
        <v>8939</v>
      </c>
      <c r="K626" t="str">
        <f>_xlfn.XLOOKUP(B626,'Crown Aug Uploads '!A:A,'Crown Aug Uploads '!C:C)</f>
        <v>CROW01</v>
      </c>
    </row>
    <row r="627" spans="1:11" hidden="1" x14ac:dyDescent="0.3">
      <c r="A627" s="19" t="s">
        <v>8934</v>
      </c>
      <c r="B627" s="19">
        <v>5025195</v>
      </c>
      <c r="C627" s="19" t="s">
        <v>9953</v>
      </c>
      <c r="D627" s="20">
        <v>12.25</v>
      </c>
      <c r="E627" s="19" t="s">
        <v>9951</v>
      </c>
      <c r="F627" s="19" t="s">
        <v>8936</v>
      </c>
      <c r="G627" s="19" t="s">
        <v>8937</v>
      </c>
      <c r="H627" s="28">
        <v>45079</v>
      </c>
      <c r="I627" s="19" t="s">
        <v>9954</v>
      </c>
      <c r="J627" s="19" t="s">
        <v>8939</v>
      </c>
      <c r="K627" t="str">
        <f>_xlfn.XLOOKUP(B627,'Crown Aug Uploads '!A:A,'Crown Aug Uploads '!C:C)</f>
        <v>CROW01</v>
      </c>
    </row>
    <row r="628" spans="1:11" hidden="1" x14ac:dyDescent="0.3">
      <c r="A628" s="19" t="s">
        <v>8934</v>
      </c>
      <c r="B628" s="19">
        <v>5073353</v>
      </c>
      <c r="C628" s="19" t="s">
        <v>9955</v>
      </c>
      <c r="D628" s="20">
        <v>19.78</v>
      </c>
      <c r="E628" s="19" t="s">
        <v>9951</v>
      </c>
      <c r="F628" s="19" t="s">
        <v>8936</v>
      </c>
      <c r="G628" s="19" t="s">
        <v>8937</v>
      </c>
      <c r="H628" s="28">
        <v>45079</v>
      </c>
      <c r="I628" s="19" t="s">
        <v>9956</v>
      </c>
      <c r="J628" s="19" t="s">
        <v>8939</v>
      </c>
      <c r="K628" t="str">
        <f>_xlfn.XLOOKUP(B628,'Crown Aug Uploads '!A:A,'Crown Aug Uploads '!C:C)</f>
        <v>CROW01</v>
      </c>
    </row>
    <row r="629" spans="1:11" hidden="1" x14ac:dyDescent="0.3">
      <c r="A629" s="19" t="s">
        <v>8934</v>
      </c>
      <c r="B629" s="19">
        <v>5025193</v>
      </c>
      <c r="C629" s="19" t="s">
        <v>9957</v>
      </c>
      <c r="D629" s="20">
        <v>13.37</v>
      </c>
      <c r="E629" s="19" t="s">
        <v>9958</v>
      </c>
      <c r="F629" s="19" t="s">
        <v>8936</v>
      </c>
      <c r="G629" s="19" t="s">
        <v>8937</v>
      </c>
      <c r="H629" s="28">
        <v>45079</v>
      </c>
      <c r="I629" s="19" t="s">
        <v>9959</v>
      </c>
      <c r="J629" s="19" t="s">
        <v>8939</v>
      </c>
      <c r="K629" t="str">
        <f>_xlfn.XLOOKUP(B629,'Crown Aug Uploads '!A:A,'Crown Aug Uploads '!C:C)</f>
        <v>CROW01</v>
      </c>
    </row>
    <row r="630" spans="1:11" hidden="1" x14ac:dyDescent="0.3">
      <c r="A630" s="19" t="s">
        <v>8934</v>
      </c>
      <c r="B630" s="19">
        <v>5073354</v>
      </c>
      <c r="C630" s="19" t="s">
        <v>9960</v>
      </c>
      <c r="D630" s="20">
        <v>20.52</v>
      </c>
      <c r="E630" s="19" t="s">
        <v>9958</v>
      </c>
      <c r="F630" s="19" t="s">
        <v>8936</v>
      </c>
      <c r="G630" s="19" t="s">
        <v>8937</v>
      </c>
      <c r="H630" s="28">
        <v>45079</v>
      </c>
      <c r="I630" s="19" t="s">
        <v>9961</v>
      </c>
      <c r="J630" s="19" t="s">
        <v>8939</v>
      </c>
      <c r="K630" t="str">
        <f>_xlfn.XLOOKUP(B630,'Crown Aug Uploads '!A:A,'Crown Aug Uploads '!C:C)</f>
        <v>CROW01</v>
      </c>
    </row>
    <row r="631" spans="1:11" hidden="1" x14ac:dyDescent="0.3">
      <c r="A631" s="19" t="s">
        <v>8934</v>
      </c>
      <c r="B631" s="19">
        <v>5029153</v>
      </c>
      <c r="C631" s="19" t="s">
        <v>9962</v>
      </c>
      <c r="D631" s="20">
        <v>11.1</v>
      </c>
      <c r="E631" s="19" t="s">
        <v>9963</v>
      </c>
      <c r="F631" s="19" t="s">
        <v>8936</v>
      </c>
      <c r="G631" s="19" t="s">
        <v>8937</v>
      </c>
      <c r="H631" s="28">
        <v>45079</v>
      </c>
      <c r="I631" s="19" t="s">
        <v>9964</v>
      </c>
      <c r="J631" s="19" t="s">
        <v>8939</v>
      </c>
      <c r="K631" t="str">
        <f>_xlfn.XLOOKUP(B631,'Crown Aug Uploads '!A:A,'Crown Aug Uploads '!C:C)</f>
        <v>CROW01</v>
      </c>
    </row>
    <row r="632" spans="1:11" hidden="1" x14ac:dyDescent="0.3">
      <c r="A632" s="19" t="s">
        <v>8934</v>
      </c>
      <c r="B632" s="19">
        <v>5029154</v>
      </c>
      <c r="C632" s="19" t="s">
        <v>9965</v>
      </c>
      <c r="D632" s="20">
        <v>17.399999999999999</v>
      </c>
      <c r="E632" s="19" t="s">
        <v>9963</v>
      </c>
      <c r="F632" s="19" t="s">
        <v>8936</v>
      </c>
      <c r="G632" s="19" t="s">
        <v>8937</v>
      </c>
      <c r="H632" s="28">
        <v>45079</v>
      </c>
      <c r="I632" s="19" t="s">
        <v>9966</v>
      </c>
      <c r="J632" s="19" t="s">
        <v>8939</v>
      </c>
      <c r="K632" t="str">
        <f>_xlfn.XLOOKUP(B632,'Crown Aug Uploads '!A:A,'Crown Aug Uploads '!C:C)</f>
        <v>CROW01</v>
      </c>
    </row>
    <row r="633" spans="1:11" hidden="1" x14ac:dyDescent="0.3">
      <c r="A633" s="19" t="s">
        <v>8934</v>
      </c>
      <c r="B633" s="19">
        <v>5074022</v>
      </c>
      <c r="C633" s="19" t="s">
        <v>9967</v>
      </c>
      <c r="D633" s="20">
        <v>25.16</v>
      </c>
      <c r="E633" s="19" t="s">
        <v>9963</v>
      </c>
      <c r="F633" s="19" t="s">
        <v>8936</v>
      </c>
      <c r="G633" s="19" t="s">
        <v>8937</v>
      </c>
      <c r="H633" s="28">
        <v>45079</v>
      </c>
      <c r="I633" s="19" t="s">
        <v>9968</v>
      </c>
      <c r="J633" s="19" t="s">
        <v>8939</v>
      </c>
      <c r="K633" t="str">
        <f>_xlfn.XLOOKUP(B633,'Crown Aug Uploads '!A:A,'Crown Aug Uploads '!C:C)</f>
        <v>CROW01</v>
      </c>
    </row>
    <row r="634" spans="1:11" hidden="1" x14ac:dyDescent="0.3">
      <c r="A634" s="19" t="s">
        <v>8934</v>
      </c>
      <c r="B634" s="19">
        <v>5027855</v>
      </c>
      <c r="C634" s="19" t="s">
        <v>9969</v>
      </c>
      <c r="D634" s="20">
        <v>20.6</v>
      </c>
      <c r="E634" s="19" t="s">
        <v>9970</v>
      </c>
      <c r="F634" s="19" t="s">
        <v>8936</v>
      </c>
      <c r="G634" s="19" t="s">
        <v>8937</v>
      </c>
      <c r="H634" s="28">
        <v>45079</v>
      </c>
      <c r="I634" s="19" t="s">
        <v>9971</v>
      </c>
      <c r="J634" s="19" t="s">
        <v>8939</v>
      </c>
      <c r="K634" t="str">
        <f>_xlfn.XLOOKUP(B634,'Crown Aug Uploads '!A:A,'Crown Aug Uploads '!C:C)</f>
        <v>CROW01</v>
      </c>
    </row>
    <row r="635" spans="1:11" hidden="1" x14ac:dyDescent="0.3">
      <c r="A635" s="19" t="s">
        <v>8934</v>
      </c>
      <c r="B635" s="19">
        <v>5027850</v>
      </c>
      <c r="C635" s="19" t="s">
        <v>9972</v>
      </c>
      <c r="D635" s="20">
        <v>22.45</v>
      </c>
      <c r="E635" s="19" t="s">
        <v>9973</v>
      </c>
      <c r="F635" s="19" t="s">
        <v>8936</v>
      </c>
      <c r="G635" s="19" t="s">
        <v>8937</v>
      </c>
      <c r="H635" s="28">
        <v>45079</v>
      </c>
      <c r="I635" s="19" t="s">
        <v>9974</v>
      </c>
      <c r="J635" s="19" t="s">
        <v>8939</v>
      </c>
      <c r="K635" t="str">
        <f>_xlfn.XLOOKUP(B635,'Crown Aug Uploads '!A:A,'Crown Aug Uploads '!C:C)</f>
        <v>CROW01</v>
      </c>
    </row>
    <row r="636" spans="1:11" hidden="1" x14ac:dyDescent="0.3">
      <c r="A636" s="19" t="s">
        <v>8934</v>
      </c>
      <c r="B636" s="19">
        <v>5029303</v>
      </c>
      <c r="C636" s="19" t="s">
        <v>9975</v>
      </c>
      <c r="D636" s="20">
        <v>25.63</v>
      </c>
      <c r="E636" s="19" t="s">
        <v>9976</v>
      </c>
      <c r="F636" s="19" t="s">
        <v>8936</v>
      </c>
      <c r="G636" s="19" t="s">
        <v>8937</v>
      </c>
      <c r="H636" s="28">
        <v>45079</v>
      </c>
      <c r="I636" s="19" t="s">
        <v>9977</v>
      </c>
      <c r="J636" s="19" t="s">
        <v>8939</v>
      </c>
      <c r="K636" t="str">
        <f>_xlfn.XLOOKUP(B636,'Crown Aug Uploads '!A:A,'Crown Aug Uploads '!C:C)</f>
        <v>CROW01</v>
      </c>
    </row>
    <row r="637" spans="1:11" hidden="1" x14ac:dyDescent="0.3">
      <c r="A637" s="19" t="s">
        <v>8934</v>
      </c>
      <c r="B637" s="19">
        <v>5027874</v>
      </c>
      <c r="C637" s="19" t="s">
        <v>9978</v>
      </c>
      <c r="D637" s="20">
        <v>12.5</v>
      </c>
      <c r="E637" s="19" t="s">
        <v>9979</v>
      </c>
      <c r="F637" s="19" t="s">
        <v>8936</v>
      </c>
      <c r="G637" s="19" t="s">
        <v>8937</v>
      </c>
      <c r="H637" s="28">
        <v>45079</v>
      </c>
      <c r="I637" s="19" t="s">
        <v>9980</v>
      </c>
      <c r="J637" s="19" t="s">
        <v>8939</v>
      </c>
      <c r="K637" t="str">
        <f>_xlfn.XLOOKUP(B637,'Crown Aug Uploads '!A:A,'Crown Aug Uploads '!C:C)</f>
        <v>CROW01</v>
      </c>
    </row>
    <row r="638" spans="1:11" hidden="1" x14ac:dyDescent="0.3">
      <c r="A638" s="19" t="s">
        <v>8934</v>
      </c>
      <c r="B638" s="19">
        <v>5027873</v>
      </c>
      <c r="C638" s="19" t="s">
        <v>9981</v>
      </c>
      <c r="D638" s="20">
        <v>6.46</v>
      </c>
      <c r="E638" s="19" t="s">
        <v>9979</v>
      </c>
      <c r="F638" s="19" t="s">
        <v>8936</v>
      </c>
      <c r="G638" s="19" t="s">
        <v>8937</v>
      </c>
      <c r="H638" s="28">
        <v>45079</v>
      </c>
      <c r="I638" s="19" t="s">
        <v>9982</v>
      </c>
      <c r="J638" s="19" t="s">
        <v>8939</v>
      </c>
      <c r="K638" t="str">
        <f>_xlfn.XLOOKUP(B638,'Crown Aug Uploads '!A:A,'Crown Aug Uploads '!C:C)</f>
        <v>CROW01</v>
      </c>
    </row>
    <row r="639" spans="1:11" hidden="1" x14ac:dyDescent="0.3">
      <c r="A639" s="19" t="s">
        <v>8934</v>
      </c>
      <c r="B639" s="19">
        <v>5029311</v>
      </c>
      <c r="C639" s="19" t="s">
        <v>9983</v>
      </c>
      <c r="D639" s="20">
        <v>15.86</v>
      </c>
      <c r="E639" s="19" t="s">
        <v>9984</v>
      </c>
      <c r="F639" s="19" t="s">
        <v>8936</v>
      </c>
      <c r="G639" s="19" t="s">
        <v>8937</v>
      </c>
      <c r="H639" s="28">
        <v>45079</v>
      </c>
      <c r="I639" s="19" t="s">
        <v>9985</v>
      </c>
      <c r="J639" s="19" t="s">
        <v>8939</v>
      </c>
      <c r="K639" t="str">
        <f>_xlfn.XLOOKUP(B639,'Crown Aug Uploads '!A:A,'Crown Aug Uploads '!C:C)</f>
        <v>CROW01</v>
      </c>
    </row>
    <row r="640" spans="1:11" hidden="1" x14ac:dyDescent="0.3">
      <c r="A640" s="19" t="s">
        <v>8934</v>
      </c>
      <c r="B640" s="19">
        <v>5029310</v>
      </c>
      <c r="C640" s="19" t="s">
        <v>9986</v>
      </c>
      <c r="D640" s="20">
        <v>7.79</v>
      </c>
      <c r="E640" s="19" t="s">
        <v>9984</v>
      </c>
      <c r="F640" s="19" t="s">
        <v>8936</v>
      </c>
      <c r="G640" s="19" t="s">
        <v>8937</v>
      </c>
      <c r="H640" s="28">
        <v>45079</v>
      </c>
      <c r="I640" s="19" t="s">
        <v>9987</v>
      </c>
      <c r="J640" s="19" t="s">
        <v>8939</v>
      </c>
      <c r="K640" t="str">
        <f>_xlfn.XLOOKUP(B640,'Crown Aug Uploads '!A:A,'Crown Aug Uploads '!C:C)</f>
        <v>CROW01</v>
      </c>
    </row>
    <row r="641" spans="1:11" hidden="1" x14ac:dyDescent="0.3">
      <c r="A641" s="19" t="s">
        <v>8934</v>
      </c>
      <c r="B641" s="19">
        <v>5025215</v>
      </c>
      <c r="C641" s="19" t="s">
        <v>9988</v>
      </c>
      <c r="D641" s="20">
        <v>7.98</v>
      </c>
      <c r="E641" s="19" t="s">
        <v>9989</v>
      </c>
      <c r="F641" s="19" t="s">
        <v>8936</v>
      </c>
      <c r="G641" s="19" t="s">
        <v>8937</v>
      </c>
      <c r="H641" s="28">
        <v>45079</v>
      </c>
      <c r="I641" s="19" t="s">
        <v>9990</v>
      </c>
      <c r="J641" s="19" t="s">
        <v>8939</v>
      </c>
      <c r="K641" t="str">
        <f>_xlfn.XLOOKUP(B641,'Crown Aug Uploads '!A:A,'Crown Aug Uploads '!C:C)</f>
        <v>CROW01</v>
      </c>
    </row>
    <row r="642" spans="1:11" hidden="1" x14ac:dyDescent="0.3">
      <c r="A642" s="19" t="s">
        <v>8934</v>
      </c>
      <c r="B642" s="19">
        <v>5025217</v>
      </c>
      <c r="C642" s="19" t="s">
        <v>9991</v>
      </c>
      <c r="D642" s="20">
        <v>22.94</v>
      </c>
      <c r="E642" s="19" t="s">
        <v>9989</v>
      </c>
      <c r="F642" s="19" t="s">
        <v>8936</v>
      </c>
      <c r="G642" s="19" t="s">
        <v>8937</v>
      </c>
      <c r="H642" s="28">
        <v>45079</v>
      </c>
      <c r="I642" s="19" t="s">
        <v>9992</v>
      </c>
      <c r="J642" s="19" t="s">
        <v>8939</v>
      </c>
      <c r="K642" t="str">
        <f>_xlfn.XLOOKUP(B642,'Crown Aug Uploads '!A:A,'Crown Aug Uploads '!C:C)</f>
        <v>CROW01</v>
      </c>
    </row>
    <row r="643" spans="1:11" hidden="1" x14ac:dyDescent="0.3">
      <c r="A643" s="19" t="s">
        <v>8934</v>
      </c>
      <c r="B643" s="19">
        <v>5025216</v>
      </c>
      <c r="C643" s="19" t="s">
        <v>9993</v>
      </c>
      <c r="D643" s="20">
        <v>11.63</v>
      </c>
      <c r="E643" s="19" t="s">
        <v>9989</v>
      </c>
      <c r="F643" s="19" t="s">
        <v>8936</v>
      </c>
      <c r="G643" s="19" t="s">
        <v>8937</v>
      </c>
      <c r="H643" s="28">
        <v>45079</v>
      </c>
      <c r="I643" s="19" t="s">
        <v>9994</v>
      </c>
      <c r="J643" s="19" t="s">
        <v>8939</v>
      </c>
      <c r="K643" t="str">
        <f>_xlfn.XLOOKUP(B643,'Crown Aug Uploads '!A:A,'Crown Aug Uploads '!C:C)</f>
        <v>CROW01</v>
      </c>
    </row>
    <row r="644" spans="1:11" hidden="1" x14ac:dyDescent="0.3">
      <c r="A644" s="19" t="s">
        <v>8934</v>
      </c>
      <c r="B644" s="19">
        <v>5025211</v>
      </c>
      <c r="C644" s="19" t="s">
        <v>9995</v>
      </c>
      <c r="D644" s="20">
        <v>25.01</v>
      </c>
      <c r="E644" s="19" t="s">
        <v>9996</v>
      </c>
      <c r="F644" s="19" t="s">
        <v>8936</v>
      </c>
      <c r="G644" s="19" t="s">
        <v>8937</v>
      </c>
      <c r="H644" s="28">
        <v>45079</v>
      </c>
      <c r="I644" s="19" t="s">
        <v>9997</v>
      </c>
      <c r="J644" s="19" t="s">
        <v>8939</v>
      </c>
      <c r="K644" t="str">
        <f>_xlfn.XLOOKUP(B644,'Crown Aug Uploads '!A:A,'Crown Aug Uploads '!C:C)</f>
        <v>CROW01</v>
      </c>
    </row>
    <row r="645" spans="1:11" hidden="1" x14ac:dyDescent="0.3">
      <c r="A645" s="19" t="s">
        <v>8934</v>
      </c>
      <c r="B645" s="19">
        <v>5025210</v>
      </c>
      <c r="C645" s="19" t="s">
        <v>9998</v>
      </c>
      <c r="D645" s="20">
        <v>12.63</v>
      </c>
      <c r="E645" s="19" t="s">
        <v>9996</v>
      </c>
      <c r="F645" s="19" t="s">
        <v>8936</v>
      </c>
      <c r="G645" s="19" t="s">
        <v>8937</v>
      </c>
      <c r="H645" s="28">
        <v>45079</v>
      </c>
      <c r="I645" s="19" t="s">
        <v>9999</v>
      </c>
      <c r="J645" s="19" t="s">
        <v>8939</v>
      </c>
      <c r="K645" t="str">
        <f>_xlfn.XLOOKUP(B645,'Crown Aug Uploads '!A:A,'Crown Aug Uploads '!C:C)</f>
        <v>CROW01</v>
      </c>
    </row>
    <row r="646" spans="1:11" hidden="1" x14ac:dyDescent="0.3">
      <c r="A646" s="19" t="s">
        <v>8934</v>
      </c>
      <c r="B646" s="19">
        <v>5029157</v>
      </c>
      <c r="C646" s="19" t="s">
        <v>10000</v>
      </c>
      <c r="D646" s="20">
        <v>16.440000000000001</v>
      </c>
      <c r="E646" s="19" t="s">
        <v>10001</v>
      </c>
      <c r="F646" s="19" t="s">
        <v>8936</v>
      </c>
      <c r="G646" s="19" t="s">
        <v>8937</v>
      </c>
      <c r="H646" s="28">
        <v>45079</v>
      </c>
      <c r="I646" s="19" t="s">
        <v>10002</v>
      </c>
      <c r="J646" s="19" t="s">
        <v>8939</v>
      </c>
      <c r="K646" t="str">
        <f>_xlfn.XLOOKUP(B646,'Crown Aug Uploads '!A:A,'Crown Aug Uploads '!C:C)</f>
        <v>CROW01</v>
      </c>
    </row>
    <row r="647" spans="1:11" hidden="1" x14ac:dyDescent="0.3">
      <c r="A647" s="19" t="s">
        <v>8934</v>
      </c>
      <c r="B647" s="19">
        <v>5029156</v>
      </c>
      <c r="C647" s="19" t="s">
        <v>10003</v>
      </c>
      <c r="D647" s="20">
        <v>10.58</v>
      </c>
      <c r="E647" s="19" t="s">
        <v>10001</v>
      </c>
      <c r="F647" s="19" t="s">
        <v>8936</v>
      </c>
      <c r="G647" s="19" t="s">
        <v>8937</v>
      </c>
      <c r="H647" s="28">
        <v>45079</v>
      </c>
      <c r="I647" s="19" t="s">
        <v>10004</v>
      </c>
      <c r="J647" s="19" t="s">
        <v>8939</v>
      </c>
      <c r="K647" t="str">
        <f>_xlfn.XLOOKUP(B647,'Crown Aug Uploads '!A:A,'Crown Aug Uploads '!C:C)</f>
        <v>CROW01</v>
      </c>
    </row>
    <row r="648" spans="1:11" hidden="1" x14ac:dyDescent="0.3">
      <c r="A648" s="19" t="s">
        <v>8934</v>
      </c>
      <c r="B648" s="19">
        <v>5027890</v>
      </c>
      <c r="C648" s="19" t="s">
        <v>10005</v>
      </c>
      <c r="D648" s="20">
        <v>22.47</v>
      </c>
      <c r="E648" s="19" t="s">
        <v>10006</v>
      </c>
      <c r="F648" s="19" t="s">
        <v>8936</v>
      </c>
      <c r="G648" s="19" t="s">
        <v>8937</v>
      </c>
      <c r="H648" s="28">
        <v>45079</v>
      </c>
      <c r="I648" s="19" t="s">
        <v>10007</v>
      </c>
      <c r="J648" s="19" t="s">
        <v>8939</v>
      </c>
      <c r="K648" t="str">
        <f>_xlfn.XLOOKUP(B648,'Crown Aug Uploads '!A:A,'Crown Aug Uploads '!C:C)</f>
        <v>CROW01</v>
      </c>
    </row>
    <row r="649" spans="1:11" hidden="1" x14ac:dyDescent="0.3">
      <c r="A649" s="19" t="s">
        <v>8934</v>
      </c>
      <c r="B649" s="19">
        <v>5027898</v>
      </c>
      <c r="C649" s="19" t="s">
        <v>10008</v>
      </c>
      <c r="D649" s="20">
        <v>16.440000000000001</v>
      </c>
      <c r="E649" s="19" t="s">
        <v>10009</v>
      </c>
      <c r="F649" s="19" t="s">
        <v>8936</v>
      </c>
      <c r="G649" s="19" t="s">
        <v>8937</v>
      </c>
      <c r="H649" s="28">
        <v>45079</v>
      </c>
      <c r="I649" s="19" t="s">
        <v>10010</v>
      </c>
      <c r="J649" s="19" t="s">
        <v>8939</v>
      </c>
      <c r="K649" t="str">
        <f>_xlfn.XLOOKUP(B649,'Crown Aug Uploads '!A:A,'Crown Aug Uploads '!C:C)</f>
        <v>CROW01</v>
      </c>
    </row>
    <row r="650" spans="1:11" hidden="1" x14ac:dyDescent="0.3">
      <c r="A650" s="19" t="s">
        <v>8934</v>
      </c>
      <c r="B650" s="19">
        <v>5027897</v>
      </c>
      <c r="C650" s="19" t="s">
        <v>10011</v>
      </c>
      <c r="D650" s="20">
        <v>10.54</v>
      </c>
      <c r="E650" s="19" t="s">
        <v>10009</v>
      </c>
      <c r="F650" s="19" t="s">
        <v>8936</v>
      </c>
      <c r="G650" s="19" t="s">
        <v>8937</v>
      </c>
      <c r="H650" s="28">
        <v>45079</v>
      </c>
      <c r="I650" s="19" t="s">
        <v>10012</v>
      </c>
      <c r="J650" s="19" t="s">
        <v>8939</v>
      </c>
      <c r="K650" t="str">
        <f>_xlfn.XLOOKUP(B650,'Crown Aug Uploads '!A:A,'Crown Aug Uploads '!C:C)</f>
        <v>CROW01</v>
      </c>
    </row>
    <row r="651" spans="1:11" hidden="1" x14ac:dyDescent="0.3">
      <c r="A651" s="19" t="s">
        <v>8934</v>
      </c>
      <c r="B651" s="19">
        <v>5027896</v>
      </c>
      <c r="C651" s="19" t="s">
        <v>10013</v>
      </c>
      <c r="D651" s="20">
        <v>5.65</v>
      </c>
      <c r="E651" s="19" t="s">
        <v>10009</v>
      </c>
      <c r="F651" s="19" t="s">
        <v>8936</v>
      </c>
      <c r="G651" s="19" t="s">
        <v>8937</v>
      </c>
      <c r="H651" s="28">
        <v>45079</v>
      </c>
      <c r="I651" s="19" t="s">
        <v>10014</v>
      </c>
      <c r="J651" s="19" t="s">
        <v>8939</v>
      </c>
      <c r="K651" t="str">
        <f>_xlfn.XLOOKUP(B651,'Crown Aug Uploads '!A:A,'Crown Aug Uploads '!C:C)</f>
        <v>CROW01</v>
      </c>
    </row>
    <row r="652" spans="1:11" hidden="1" x14ac:dyDescent="0.3">
      <c r="A652" s="19" t="s">
        <v>8934</v>
      </c>
      <c r="B652" s="19">
        <v>5029317</v>
      </c>
      <c r="C652" s="19" t="s">
        <v>10015</v>
      </c>
      <c r="D652" s="20">
        <v>18.95</v>
      </c>
      <c r="E652" s="19" t="s">
        <v>10016</v>
      </c>
      <c r="F652" s="19" t="s">
        <v>8936</v>
      </c>
      <c r="G652" s="19" t="s">
        <v>8937</v>
      </c>
      <c r="H652" s="28">
        <v>45079</v>
      </c>
      <c r="I652" s="19" t="s">
        <v>10017</v>
      </c>
      <c r="J652" s="19" t="s">
        <v>8939</v>
      </c>
      <c r="K652" t="str">
        <f>_xlfn.XLOOKUP(B652,'Crown Aug Uploads '!A:A,'Crown Aug Uploads '!C:C)</f>
        <v>CROW01</v>
      </c>
    </row>
    <row r="653" spans="1:11" hidden="1" x14ac:dyDescent="0.3">
      <c r="A653" s="19" t="s">
        <v>8934</v>
      </c>
      <c r="B653" s="19">
        <v>5029316</v>
      </c>
      <c r="C653" s="19" t="s">
        <v>10018</v>
      </c>
      <c r="D653" s="20">
        <v>11.8</v>
      </c>
      <c r="E653" s="19" t="s">
        <v>10016</v>
      </c>
      <c r="F653" s="19" t="s">
        <v>8936</v>
      </c>
      <c r="G653" s="19" t="s">
        <v>8937</v>
      </c>
      <c r="H653" s="28">
        <v>45079</v>
      </c>
      <c r="I653" s="19" t="s">
        <v>10019</v>
      </c>
      <c r="J653" s="19" t="s">
        <v>8939</v>
      </c>
      <c r="K653" t="str">
        <f>_xlfn.XLOOKUP(B653,'Crown Aug Uploads '!A:A,'Crown Aug Uploads '!C:C)</f>
        <v>CROW01</v>
      </c>
    </row>
    <row r="654" spans="1:11" hidden="1" x14ac:dyDescent="0.3">
      <c r="A654" s="19" t="s">
        <v>8934</v>
      </c>
      <c r="B654" s="19">
        <v>5029315</v>
      </c>
      <c r="C654" s="19" t="s">
        <v>10020</v>
      </c>
      <c r="D654" s="20">
        <v>6.06</v>
      </c>
      <c r="E654" s="19" t="s">
        <v>10016</v>
      </c>
      <c r="F654" s="19" t="s">
        <v>8936</v>
      </c>
      <c r="G654" s="19" t="s">
        <v>8937</v>
      </c>
      <c r="H654" s="28">
        <v>45079</v>
      </c>
      <c r="I654" s="19" t="s">
        <v>10021</v>
      </c>
      <c r="J654" s="19" t="s">
        <v>8939</v>
      </c>
      <c r="K654" t="str">
        <f>_xlfn.XLOOKUP(B654,'Crown Aug Uploads '!A:A,'Crown Aug Uploads '!C:C)</f>
        <v>CROW01</v>
      </c>
    </row>
    <row r="655" spans="1:11" hidden="1" x14ac:dyDescent="0.3">
      <c r="A655" s="19" t="s">
        <v>8934</v>
      </c>
      <c r="B655" s="19">
        <v>5027928</v>
      </c>
      <c r="C655" s="19" t="s">
        <v>10022</v>
      </c>
      <c r="D655" s="20">
        <v>10.65</v>
      </c>
      <c r="E655" s="19" t="s">
        <v>10023</v>
      </c>
      <c r="F655" s="19" t="s">
        <v>8936</v>
      </c>
      <c r="G655" s="19" t="s">
        <v>8937</v>
      </c>
      <c r="H655" s="28">
        <v>45079</v>
      </c>
      <c r="I655" s="19" t="s">
        <v>10024</v>
      </c>
      <c r="J655" s="19" t="s">
        <v>8939</v>
      </c>
      <c r="K655" t="str">
        <f>_xlfn.XLOOKUP(B655,'Crown Aug Uploads '!A:A,'Crown Aug Uploads '!C:C)</f>
        <v>CROW01</v>
      </c>
    </row>
    <row r="656" spans="1:11" x14ac:dyDescent="0.3">
      <c r="A656" s="19" t="s">
        <v>8934</v>
      </c>
      <c r="B656" s="19">
        <v>5092261</v>
      </c>
      <c r="C656" s="19" t="s">
        <v>10025</v>
      </c>
      <c r="D656" s="20">
        <v>48</v>
      </c>
      <c r="E656" s="19" t="s">
        <v>10026</v>
      </c>
      <c r="F656" s="19" t="s">
        <v>8936</v>
      </c>
      <c r="G656" s="19" t="s">
        <v>8937</v>
      </c>
      <c r="H656" s="28">
        <v>45079</v>
      </c>
      <c r="J656" s="19" t="s">
        <v>8939</v>
      </c>
      <c r="K656" t="str">
        <f>_xlfn.XLOOKUP(B656,'Crown Aug Uploads '!A:A,'Crown Aug Uploads '!C:C)</f>
        <v>CROW01</v>
      </c>
    </row>
    <row r="657" spans="1:11" x14ac:dyDescent="0.3">
      <c r="A657" s="19" t="s">
        <v>8934</v>
      </c>
      <c r="B657" s="19">
        <v>5092262</v>
      </c>
      <c r="C657" s="19" t="s">
        <v>10027</v>
      </c>
      <c r="D657" s="20">
        <v>15.76</v>
      </c>
      <c r="E657" s="19" t="s">
        <v>10028</v>
      </c>
      <c r="F657" s="19" t="s">
        <v>8936</v>
      </c>
      <c r="G657" s="19" t="s">
        <v>8937</v>
      </c>
      <c r="H657" s="28">
        <v>45079</v>
      </c>
      <c r="J657" s="19" t="s">
        <v>8939</v>
      </c>
      <c r="K657" t="str">
        <f>_xlfn.XLOOKUP(B657,'Crown Aug Uploads '!A:A,'Crown Aug Uploads '!C:C)</f>
        <v>CROW01</v>
      </c>
    </row>
    <row r="658" spans="1:11" x14ac:dyDescent="0.3">
      <c r="A658" s="19" t="s">
        <v>8934</v>
      </c>
      <c r="B658" s="19">
        <v>5095922</v>
      </c>
      <c r="C658" s="19" t="s">
        <v>10029</v>
      </c>
      <c r="D658" s="20">
        <v>35</v>
      </c>
      <c r="E658" s="19" t="s">
        <v>10030</v>
      </c>
      <c r="F658" s="19" t="s">
        <v>8936</v>
      </c>
      <c r="G658" s="19" t="s">
        <v>8937</v>
      </c>
      <c r="H658" s="28">
        <v>45079</v>
      </c>
      <c r="J658" s="19" t="s">
        <v>8939</v>
      </c>
      <c r="K658" t="str">
        <f>_xlfn.XLOOKUP(B658,'Crown Aug Uploads '!A:A,'Crown Aug Uploads '!C:C)</f>
        <v>CROW01</v>
      </c>
    </row>
    <row r="659" spans="1:11" x14ac:dyDescent="0.3">
      <c r="A659" s="19" t="s">
        <v>8934</v>
      </c>
      <c r="B659" s="19">
        <v>5092299</v>
      </c>
      <c r="C659" s="19" t="s">
        <v>10031</v>
      </c>
      <c r="D659" s="20">
        <v>16.13</v>
      </c>
      <c r="E659" s="19" t="s">
        <v>10032</v>
      </c>
      <c r="F659" s="19" t="s">
        <v>8936</v>
      </c>
      <c r="G659" s="19" t="s">
        <v>8937</v>
      </c>
      <c r="H659" s="28">
        <v>45079</v>
      </c>
      <c r="J659" s="19" t="s">
        <v>8939</v>
      </c>
      <c r="K659" t="str">
        <f>_xlfn.XLOOKUP(B659,'Crown Aug Uploads '!A:A,'Crown Aug Uploads '!C:C)</f>
        <v>CROW01</v>
      </c>
    </row>
    <row r="660" spans="1:11" x14ac:dyDescent="0.3">
      <c r="A660" s="19" t="s">
        <v>8934</v>
      </c>
      <c r="B660" s="19">
        <v>5092298</v>
      </c>
      <c r="C660" s="19" t="s">
        <v>10033</v>
      </c>
      <c r="D660" s="20">
        <v>8.19</v>
      </c>
      <c r="E660" s="19" t="s">
        <v>10032</v>
      </c>
      <c r="F660" s="19" t="s">
        <v>8936</v>
      </c>
      <c r="G660" s="19" t="s">
        <v>8937</v>
      </c>
      <c r="H660" s="28">
        <v>45079</v>
      </c>
      <c r="J660" s="19" t="s">
        <v>8939</v>
      </c>
      <c r="K660" t="str">
        <f>_xlfn.XLOOKUP(B660,'Crown Aug Uploads '!A:A,'Crown Aug Uploads '!C:C)</f>
        <v>CROW01</v>
      </c>
    </row>
    <row r="661" spans="1:11" x14ac:dyDescent="0.3">
      <c r="A661" s="19" t="s">
        <v>8934</v>
      </c>
      <c r="B661" s="19">
        <v>5092766</v>
      </c>
      <c r="C661" s="19" t="s">
        <v>10034</v>
      </c>
      <c r="D661" s="20">
        <v>16.13</v>
      </c>
      <c r="E661" s="19" t="s">
        <v>10035</v>
      </c>
      <c r="F661" s="19" t="s">
        <v>8936</v>
      </c>
      <c r="G661" s="19" t="s">
        <v>8937</v>
      </c>
      <c r="H661" s="28">
        <v>45079</v>
      </c>
      <c r="J661" s="19" t="s">
        <v>8939</v>
      </c>
      <c r="K661" t="str">
        <f>_xlfn.XLOOKUP(B661,'Crown Aug Uploads '!A:A,'Crown Aug Uploads '!C:C)</f>
        <v>CROW01</v>
      </c>
    </row>
    <row r="662" spans="1:11" x14ac:dyDescent="0.3">
      <c r="A662" s="19" t="s">
        <v>8934</v>
      </c>
      <c r="B662" s="19">
        <v>5092335</v>
      </c>
      <c r="C662" s="19" t="s">
        <v>10036</v>
      </c>
      <c r="D662" s="20">
        <v>29.02</v>
      </c>
      <c r="E662" s="19" t="s">
        <v>10035</v>
      </c>
      <c r="F662" s="19" t="s">
        <v>8936</v>
      </c>
      <c r="G662" s="19" t="s">
        <v>8937</v>
      </c>
      <c r="H662" s="28">
        <v>45079</v>
      </c>
      <c r="J662" s="19" t="s">
        <v>8939</v>
      </c>
      <c r="K662" t="str">
        <f>_xlfn.XLOOKUP(B662,'Crown Aug Uploads '!A:A,'Crown Aug Uploads '!C:C)</f>
        <v>CROW01</v>
      </c>
    </row>
    <row r="663" spans="1:11" x14ac:dyDescent="0.3">
      <c r="A663" s="19" t="s">
        <v>8934</v>
      </c>
      <c r="B663" s="19">
        <v>5092334</v>
      </c>
      <c r="C663" s="19" t="s">
        <v>10037</v>
      </c>
      <c r="D663" s="20">
        <v>8.19</v>
      </c>
      <c r="E663" s="19" t="s">
        <v>10035</v>
      </c>
      <c r="F663" s="19" t="s">
        <v>8936</v>
      </c>
      <c r="G663" s="19" t="s">
        <v>8937</v>
      </c>
      <c r="H663" s="28">
        <v>45079</v>
      </c>
      <c r="J663" s="19" t="s">
        <v>8939</v>
      </c>
      <c r="K663" t="str">
        <f>_xlfn.XLOOKUP(B663,'Crown Aug Uploads '!A:A,'Crown Aug Uploads '!C:C)</f>
        <v>CROW01</v>
      </c>
    </row>
    <row r="664" spans="1:11" x14ac:dyDescent="0.3">
      <c r="A664" s="19" t="s">
        <v>8934</v>
      </c>
      <c r="B664" s="19">
        <v>5092267</v>
      </c>
      <c r="C664" s="19" t="s">
        <v>10038</v>
      </c>
      <c r="D664" s="20">
        <v>28.78</v>
      </c>
      <c r="E664" s="19" t="s">
        <v>10039</v>
      </c>
      <c r="F664" s="19" t="s">
        <v>8936</v>
      </c>
      <c r="G664" s="19" t="s">
        <v>8937</v>
      </c>
      <c r="H664" s="28">
        <v>45079</v>
      </c>
      <c r="J664" s="19" t="s">
        <v>8939</v>
      </c>
      <c r="K664" t="str">
        <f>_xlfn.XLOOKUP(B664,'Crown Aug Uploads '!A:A,'Crown Aug Uploads '!C:C)</f>
        <v>CROW01</v>
      </c>
    </row>
    <row r="665" spans="1:11" x14ac:dyDescent="0.3">
      <c r="A665" s="19" t="s">
        <v>8934</v>
      </c>
      <c r="B665" s="19">
        <v>5092268</v>
      </c>
      <c r="C665" s="19" t="s">
        <v>10040</v>
      </c>
      <c r="D665" s="20">
        <v>14.51</v>
      </c>
      <c r="E665" s="19" t="s">
        <v>10039</v>
      </c>
      <c r="F665" s="19" t="s">
        <v>8936</v>
      </c>
      <c r="G665" s="19" t="s">
        <v>8937</v>
      </c>
      <c r="H665" s="28">
        <v>45079</v>
      </c>
      <c r="J665" s="19" t="s">
        <v>8939</v>
      </c>
      <c r="K665" t="str">
        <f>_xlfn.XLOOKUP(B665,'Crown Aug Uploads '!A:A,'Crown Aug Uploads '!C:C)</f>
        <v>CROW01</v>
      </c>
    </row>
    <row r="666" spans="1:11" x14ac:dyDescent="0.3">
      <c r="A666" s="19" t="s">
        <v>8934</v>
      </c>
      <c r="B666" s="19">
        <v>5092306</v>
      </c>
      <c r="C666" s="19" t="s">
        <v>10041</v>
      </c>
      <c r="D666" s="20">
        <v>5.25</v>
      </c>
      <c r="E666" s="19" t="s">
        <v>10042</v>
      </c>
      <c r="F666" s="19" t="s">
        <v>8936</v>
      </c>
      <c r="G666" s="19" t="s">
        <v>8937</v>
      </c>
      <c r="H666" s="28">
        <v>45079</v>
      </c>
      <c r="J666" s="19" t="s">
        <v>8939</v>
      </c>
      <c r="K666" t="str">
        <f>_xlfn.XLOOKUP(B666,'Crown Aug Uploads '!A:A,'Crown Aug Uploads '!C:C)</f>
        <v>CROW01</v>
      </c>
    </row>
    <row r="667" spans="1:11" x14ac:dyDescent="0.3">
      <c r="A667" s="19" t="s">
        <v>8934</v>
      </c>
      <c r="B667" s="19">
        <v>5092307</v>
      </c>
      <c r="C667" s="19" t="s">
        <v>10043</v>
      </c>
      <c r="D667" s="20">
        <v>10.029999999999999</v>
      </c>
      <c r="E667" s="19" t="s">
        <v>10042</v>
      </c>
      <c r="F667" s="19" t="s">
        <v>8936</v>
      </c>
      <c r="G667" s="19" t="s">
        <v>8937</v>
      </c>
      <c r="H667" s="28">
        <v>45079</v>
      </c>
      <c r="J667" s="19" t="s">
        <v>8939</v>
      </c>
      <c r="K667" t="str">
        <f>_xlfn.XLOOKUP(B667,'Crown Aug Uploads '!A:A,'Crown Aug Uploads '!C:C)</f>
        <v>CROW01</v>
      </c>
    </row>
    <row r="668" spans="1:11" x14ac:dyDescent="0.3">
      <c r="A668" s="19" t="s">
        <v>8934</v>
      </c>
      <c r="B668" s="19">
        <v>5092308</v>
      </c>
      <c r="C668" s="19" t="s">
        <v>10044</v>
      </c>
      <c r="D668" s="20">
        <v>2.91</v>
      </c>
      <c r="E668" s="19" t="s">
        <v>10042</v>
      </c>
      <c r="F668" s="19" t="s">
        <v>8936</v>
      </c>
      <c r="G668" s="19" t="s">
        <v>8937</v>
      </c>
      <c r="H668" s="28">
        <v>45079</v>
      </c>
      <c r="J668" s="19" t="s">
        <v>8939</v>
      </c>
      <c r="K668" t="str">
        <f>_xlfn.XLOOKUP(B668,'Crown Aug Uploads '!A:A,'Crown Aug Uploads '!C:C)</f>
        <v>CROW01</v>
      </c>
    </row>
    <row r="669" spans="1:11" x14ac:dyDescent="0.3">
      <c r="A669" s="19" t="s">
        <v>8934</v>
      </c>
      <c r="B669" s="19">
        <v>5092309</v>
      </c>
      <c r="C669" s="19" t="s">
        <v>10045</v>
      </c>
      <c r="D669" s="20">
        <v>15.85</v>
      </c>
      <c r="E669" s="19" t="s">
        <v>10042</v>
      </c>
      <c r="F669" s="19" t="s">
        <v>8936</v>
      </c>
      <c r="G669" s="19" t="s">
        <v>8937</v>
      </c>
      <c r="H669" s="28">
        <v>45079</v>
      </c>
      <c r="J669" s="19" t="s">
        <v>8939</v>
      </c>
      <c r="K669" t="str">
        <f>_xlfn.XLOOKUP(B669,'Crown Aug Uploads '!A:A,'Crown Aug Uploads '!C:C)</f>
        <v>CROW01</v>
      </c>
    </row>
    <row r="670" spans="1:11" x14ac:dyDescent="0.3">
      <c r="A670" s="19" t="s">
        <v>8934</v>
      </c>
      <c r="B670" s="19">
        <v>5092310</v>
      </c>
      <c r="C670" s="19" t="s">
        <v>10046</v>
      </c>
      <c r="D670" s="20">
        <v>31.37</v>
      </c>
      <c r="E670" s="19" t="s">
        <v>10042</v>
      </c>
      <c r="F670" s="19" t="s">
        <v>8936</v>
      </c>
      <c r="G670" s="19" t="s">
        <v>8937</v>
      </c>
      <c r="H670" s="28">
        <v>45079</v>
      </c>
      <c r="J670" s="19" t="s">
        <v>8939</v>
      </c>
      <c r="K670" t="str">
        <f>_xlfn.XLOOKUP(B670,'Crown Aug Uploads '!A:A,'Crown Aug Uploads '!C:C)</f>
        <v>CROW01</v>
      </c>
    </row>
    <row r="671" spans="1:11" x14ac:dyDescent="0.3">
      <c r="A671" s="19" t="s">
        <v>8934</v>
      </c>
      <c r="B671" s="19">
        <v>5092311</v>
      </c>
      <c r="C671" s="19" t="s">
        <v>10047</v>
      </c>
      <c r="D671" s="20">
        <v>11.56</v>
      </c>
      <c r="E671" s="19" t="s">
        <v>10048</v>
      </c>
      <c r="F671" s="19" t="s">
        <v>8936</v>
      </c>
      <c r="G671" s="19" t="s">
        <v>8937</v>
      </c>
      <c r="H671" s="28">
        <v>45079</v>
      </c>
      <c r="J671" s="19" t="s">
        <v>8939</v>
      </c>
      <c r="K671" t="str">
        <f>_xlfn.XLOOKUP(B671,'Crown Aug Uploads '!A:A,'Crown Aug Uploads '!C:C)</f>
        <v>CROW01</v>
      </c>
    </row>
    <row r="672" spans="1:11" x14ac:dyDescent="0.3">
      <c r="A672" s="19" t="s">
        <v>8934</v>
      </c>
      <c r="B672" s="19">
        <v>5092312</v>
      </c>
      <c r="C672" s="19" t="s">
        <v>10049</v>
      </c>
      <c r="D672" s="20">
        <v>18.760000000000002</v>
      </c>
      <c r="E672" s="19" t="s">
        <v>10048</v>
      </c>
      <c r="F672" s="19" t="s">
        <v>8936</v>
      </c>
      <c r="G672" s="19" t="s">
        <v>8937</v>
      </c>
      <c r="H672" s="28">
        <v>45079</v>
      </c>
      <c r="J672" s="19" t="s">
        <v>8939</v>
      </c>
      <c r="K672" t="str">
        <f>_xlfn.XLOOKUP(B672,'Crown Aug Uploads '!A:A,'Crown Aug Uploads '!C:C)</f>
        <v>CROW01</v>
      </c>
    </row>
    <row r="673" spans="1:11" x14ac:dyDescent="0.3">
      <c r="A673" s="19" t="s">
        <v>8934</v>
      </c>
      <c r="B673" s="19">
        <v>5092296</v>
      </c>
      <c r="C673" s="19" t="s">
        <v>10050</v>
      </c>
      <c r="D673" s="20">
        <v>16.760000000000002</v>
      </c>
      <c r="E673" s="19" t="s">
        <v>10051</v>
      </c>
      <c r="F673" s="19" t="s">
        <v>8936</v>
      </c>
      <c r="G673" s="19" t="s">
        <v>8937</v>
      </c>
      <c r="H673" s="28">
        <v>45079</v>
      </c>
      <c r="J673" s="19" t="s">
        <v>8939</v>
      </c>
      <c r="K673" t="str">
        <f>_xlfn.XLOOKUP(B673,'Crown Aug Uploads '!A:A,'Crown Aug Uploads '!C:C)</f>
        <v>CROW01</v>
      </c>
    </row>
    <row r="674" spans="1:11" x14ac:dyDescent="0.3">
      <c r="A674" s="19" t="s">
        <v>8934</v>
      </c>
      <c r="B674" s="19">
        <v>5092297</v>
      </c>
      <c r="C674" s="19" t="s">
        <v>10052</v>
      </c>
      <c r="D674" s="20">
        <v>28.92</v>
      </c>
      <c r="E674" s="19" t="s">
        <v>10051</v>
      </c>
      <c r="F674" s="19" t="s">
        <v>8936</v>
      </c>
      <c r="G674" s="19" t="s">
        <v>8937</v>
      </c>
      <c r="H674" s="28">
        <v>45079</v>
      </c>
      <c r="J674" s="19" t="s">
        <v>8939</v>
      </c>
      <c r="K674" t="str">
        <f>_xlfn.XLOOKUP(B674,'Crown Aug Uploads '!A:A,'Crown Aug Uploads '!C:C)</f>
        <v>CROW01</v>
      </c>
    </row>
    <row r="675" spans="1:11" x14ac:dyDescent="0.3">
      <c r="A675" s="19" t="s">
        <v>8934</v>
      </c>
      <c r="B675" s="19">
        <v>5092302</v>
      </c>
      <c r="C675" s="19" t="s">
        <v>10053</v>
      </c>
      <c r="D675" s="20">
        <v>6.13</v>
      </c>
      <c r="E675" s="19" t="s">
        <v>10054</v>
      </c>
      <c r="F675" s="19" t="s">
        <v>8936</v>
      </c>
      <c r="G675" s="19" t="s">
        <v>8937</v>
      </c>
      <c r="H675" s="28">
        <v>45079</v>
      </c>
      <c r="J675" s="19" t="s">
        <v>8939</v>
      </c>
      <c r="K675" t="str">
        <f>_xlfn.XLOOKUP(B675,'Crown Aug Uploads '!A:A,'Crown Aug Uploads '!C:C)</f>
        <v>CROW01</v>
      </c>
    </row>
    <row r="676" spans="1:11" x14ac:dyDescent="0.3">
      <c r="A676" s="19" t="s">
        <v>8934</v>
      </c>
      <c r="B676" s="19">
        <v>5092303</v>
      </c>
      <c r="C676" s="19" t="s">
        <v>10055</v>
      </c>
      <c r="D676" s="20">
        <v>12.59</v>
      </c>
      <c r="E676" s="19" t="s">
        <v>10054</v>
      </c>
      <c r="F676" s="19" t="s">
        <v>8936</v>
      </c>
      <c r="G676" s="19" t="s">
        <v>8937</v>
      </c>
      <c r="H676" s="28">
        <v>45079</v>
      </c>
      <c r="J676" s="19" t="s">
        <v>8939</v>
      </c>
      <c r="K676" t="str">
        <f>_xlfn.XLOOKUP(B676,'Crown Aug Uploads '!A:A,'Crown Aug Uploads '!C:C)</f>
        <v>CROW01</v>
      </c>
    </row>
    <row r="677" spans="1:11" x14ac:dyDescent="0.3">
      <c r="A677" s="19" t="s">
        <v>8934</v>
      </c>
      <c r="B677" s="19">
        <v>5092304</v>
      </c>
      <c r="C677" s="19" t="s">
        <v>10056</v>
      </c>
      <c r="D677" s="20">
        <v>21.45</v>
      </c>
      <c r="E677" s="19" t="s">
        <v>10054</v>
      </c>
      <c r="F677" s="19" t="s">
        <v>8936</v>
      </c>
      <c r="G677" s="19" t="s">
        <v>8937</v>
      </c>
      <c r="H677" s="28">
        <v>45079</v>
      </c>
      <c r="J677" s="19" t="s">
        <v>8939</v>
      </c>
      <c r="K677" t="str">
        <f>_xlfn.XLOOKUP(B677,'Crown Aug Uploads '!A:A,'Crown Aug Uploads '!C:C)</f>
        <v>CROW01</v>
      </c>
    </row>
    <row r="678" spans="1:11" x14ac:dyDescent="0.3">
      <c r="A678" s="19" t="s">
        <v>8934</v>
      </c>
      <c r="B678" s="19">
        <v>5092324</v>
      </c>
      <c r="C678" s="19" t="s">
        <v>10057</v>
      </c>
      <c r="D678" s="20">
        <v>5.67</v>
      </c>
      <c r="E678" s="19" t="s">
        <v>10058</v>
      </c>
      <c r="F678" s="19" t="s">
        <v>8936</v>
      </c>
      <c r="G678" s="19" t="s">
        <v>8937</v>
      </c>
      <c r="H678" s="28">
        <v>45079</v>
      </c>
      <c r="J678" s="19" t="s">
        <v>8939</v>
      </c>
      <c r="K678" t="str">
        <f>_xlfn.XLOOKUP(B678,'Crown Aug Uploads '!A:A,'Crown Aug Uploads '!C:C)</f>
        <v>CROW01</v>
      </c>
    </row>
    <row r="679" spans="1:11" x14ac:dyDescent="0.3">
      <c r="A679" s="19" t="s">
        <v>8934</v>
      </c>
      <c r="B679" s="19">
        <v>5092325</v>
      </c>
      <c r="C679" s="19" t="s">
        <v>10059</v>
      </c>
      <c r="D679" s="20">
        <v>11</v>
      </c>
      <c r="E679" s="19" t="s">
        <v>10058</v>
      </c>
      <c r="F679" s="19" t="s">
        <v>8936</v>
      </c>
      <c r="G679" s="19" t="s">
        <v>8937</v>
      </c>
      <c r="H679" s="28">
        <v>45079</v>
      </c>
      <c r="J679" s="19" t="s">
        <v>8939</v>
      </c>
      <c r="K679" t="str">
        <f>_xlfn.XLOOKUP(B679,'Crown Aug Uploads '!A:A,'Crown Aug Uploads '!C:C)</f>
        <v>CROW01</v>
      </c>
    </row>
    <row r="680" spans="1:11" x14ac:dyDescent="0.3">
      <c r="A680" s="19" t="s">
        <v>8934</v>
      </c>
      <c r="B680" s="19">
        <v>5092326</v>
      </c>
      <c r="C680" s="19" t="s">
        <v>10060</v>
      </c>
      <c r="D680" s="20">
        <v>17.940000000000001</v>
      </c>
      <c r="E680" s="19" t="s">
        <v>10058</v>
      </c>
      <c r="F680" s="19" t="s">
        <v>8936</v>
      </c>
      <c r="G680" s="19" t="s">
        <v>8937</v>
      </c>
      <c r="H680" s="28">
        <v>45079</v>
      </c>
      <c r="J680" s="19" t="s">
        <v>8939</v>
      </c>
      <c r="K680" t="str">
        <f>_xlfn.XLOOKUP(B680,'Crown Aug Uploads '!A:A,'Crown Aug Uploads '!C:C)</f>
        <v>CROW01</v>
      </c>
    </row>
    <row r="681" spans="1:11" x14ac:dyDescent="0.3">
      <c r="A681" s="19" t="s">
        <v>8934</v>
      </c>
      <c r="B681" s="19">
        <v>5092328</v>
      </c>
      <c r="C681" s="19" t="s">
        <v>10061</v>
      </c>
      <c r="D681" s="20">
        <v>20.32</v>
      </c>
      <c r="E681" s="19" t="s">
        <v>10062</v>
      </c>
      <c r="F681" s="19" t="s">
        <v>8936</v>
      </c>
      <c r="G681" s="19" t="s">
        <v>8937</v>
      </c>
      <c r="H681" s="28">
        <v>45079</v>
      </c>
      <c r="J681" s="19" t="s">
        <v>8939</v>
      </c>
      <c r="K681" t="str">
        <f>_xlfn.XLOOKUP(B681,'Crown Aug Uploads '!A:A,'Crown Aug Uploads '!C:C)</f>
        <v>CROW01</v>
      </c>
    </row>
    <row r="682" spans="1:11" x14ac:dyDescent="0.3">
      <c r="A682" s="19" t="s">
        <v>8934</v>
      </c>
      <c r="B682" s="19">
        <v>5092331</v>
      </c>
      <c r="C682" s="19" t="s">
        <v>10063</v>
      </c>
      <c r="D682" s="20">
        <v>6.13</v>
      </c>
      <c r="E682" s="19" t="s">
        <v>10064</v>
      </c>
      <c r="F682" s="19" t="s">
        <v>8936</v>
      </c>
      <c r="G682" s="19" t="s">
        <v>8937</v>
      </c>
      <c r="H682" s="28">
        <v>45079</v>
      </c>
      <c r="J682" s="19" t="s">
        <v>8939</v>
      </c>
      <c r="K682" t="str">
        <f>_xlfn.XLOOKUP(B682,'Crown Aug Uploads '!A:A,'Crown Aug Uploads '!C:C)</f>
        <v>CROW01</v>
      </c>
    </row>
    <row r="683" spans="1:11" x14ac:dyDescent="0.3">
      <c r="A683" s="19" t="s">
        <v>8934</v>
      </c>
      <c r="B683" s="19">
        <v>5092332</v>
      </c>
      <c r="C683" s="19" t="s">
        <v>10065</v>
      </c>
      <c r="D683" s="20">
        <v>12.59</v>
      </c>
      <c r="E683" s="19" t="s">
        <v>10064</v>
      </c>
      <c r="F683" s="19" t="s">
        <v>8936</v>
      </c>
      <c r="G683" s="19" t="s">
        <v>8937</v>
      </c>
      <c r="H683" s="28">
        <v>45079</v>
      </c>
      <c r="J683" s="19" t="s">
        <v>8939</v>
      </c>
      <c r="K683" t="str">
        <f>_xlfn.XLOOKUP(B683,'Crown Aug Uploads '!A:A,'Crown Aug Uploads '!C:C)</f>
        <v>CROW01</v>
      </c>
    </row>
    <row r="684" spans="1:11" x14ac:dyDescent="0.3">
      <c r="A684" s="19" t="s">
        <v>8934</v>
      </c>
      <c r="B684" s="19">
        <v>5092333</v>
      </c>
      <c r="C684" s="19" t="s">
        <v>10066</v>
      </c>
      <c r="D684" s="20">
        <v>21.45</v>
      </c>
      <c r="E684" s="19" t="s">
        <v>10064</v>
      </c>
      <c r="F684" s="19" t="s">
        <v>8936</v>
      </c>
      <c r="G684" s="19" t="s">
        <v>8937</v>
      </c>
      <c r="H684" s="28">
        <v>45079</v>
      </c>
      <c r="J684" s="19" t="s">
        <v>8939</v>
      </c>
      <c r="K684" t="str">
        <f>_xlfn.XLOOKUP(B684,'Crown Aug Uploads '!A:A,'Crown Aug Uploads '!C:C)</f>
        <v>CROW01</v>
      </c>
    </row>
    <row r="685" spans="1:11" x14ac:dyDescent="0.3">
      <c r="A685" s="19" t="s">
        <v>8934</v>
      </c>
      <c r="B685" s="19">
        <v>5092305</v>
      </c>
      <c r="C685" s="19" t="s">
        <v>10067</v>
      </c>
      <c r="D685" s="20">
        <v>58.97</v>
      </c>
      <c r="E685" s="19" t="s">
        <v>10068</v>
      </c>
      <c r="F685" s="19" t="s">
        <v>8936</v>
      </c>
      <c r="G685" s="19" t="s">
        <v>8937</v>
      </c>
      <c r="H685" s="28">
        <v>45079</v>
      </c>
      <c r="J685" s="19" t="s">
        <v>8939</v>
      </c>
      <c r="K685" t="str">
        <f>_xlfn.XLOOKUP(B685,'Crown Aug Uploads '!A:A,'Crown Aug Uploads '!C:C)</f>
        <v>CROW01</v>
      </c>
    </row>
    <row r="686" spans="1:11" x14ac:dyDescent="0.3">
      <c r="A686" s="19" t="s">
        <v>8934</v>
      </c>
      <c r="B686" s="19">
        <v>5092266</v>
      </c>
      <c r="C686" s="19" t="s">
        <v>10069</v>
      </c>
      <c r="D686" s="20">
        <v>23</v>
      </c>
      <c r="E686" s="19" t="s">
        <v>10070</v>
      </c>
      <c r="F686" s="19" t="s">
        <v>8936</v>
      </c>
      <c r="G686" s="19" t="s">
        <v>8937</v>
      </c>
      <c r="H686" s="28">
        <v>45079</v>
      </c>
      <c r="J686" s="19" t="s">
        <v>8939</v>
      </c>
      <c r="K686" t="str">
        <f>_xlfn.XLOOKUP(B686,'Crown Aug Uploads '!A:A,'Crown Aug Uploads '!C:C)</f>
        <v>CROW01</v>
      </c>
    </row>
    <row r="687" spans="1:11" x14ac:dyDescent="0.3">
      <c r="A687" s="19" t="s">
        <v>8934</v>
      </c>
      <c r="B687" s="19">
        <v>5095436</v>
      </c>
      <c r="C687" s="19" t="s">
        <v>10071</v>
      </c>
      <c r="D687" s="20">
        <v>59.44</v>
      </c>
      <c r="E687" s="19" t="s">
        <v>10070</v>
      </c>
      <c r="F687" s="19" t="s">
        <v>8936</v>
      </c>
      <c r="G687" s="19" t="s">
        <v>8937</v>
      </c>
      <c r="H687" s="28">
        <v>45079</v>
      </c>
      <c r="J687" s="19" t="s">
        <v>8939</v>
      </c>
      <c r="K687" t="str">
        <f>_xlfn.XLOOKUP(B687,'Crown Aug Uploads '!A:A,'Crown Aug Uploads '!C:C)</f>
        <v>CROW01</v>
      </c>
    </row>
    <row r="688" spans="1:11" x14ac:dyDescent="0.3">
      <c r="A688" s="19" t="s">
        <v>8934</v>
      </c>
      <c r="B688" s="19">
        <v>5092265</v>
      </c>
      <c r="C688" s="19" t="s">
        <v>10072</v>
      </c>
      <c r="D688" s="20">
        <v>16.47</v>
      </c>
      <c r="E688" s="19" t="s">
        <v>10070</v>
      </c>
      <c r="F688" s="19" t="s">
        <v>8936</v>
      </c>
      <c r="G688" s="19" t="s">
        <v>8937</v>
      </c>
      <c r="H688" s="28">
        <v>45079</v>
      </c>
      <c r="J688" s="19" t="s">
        <v>8939</v>
      </c>
      <c r="K688" t="str">
        <f>_xlfn.XLOOKUP(B688,'Crown Aug Uploads '!A:A,'Crown Aug Uploads '!C:C)</f>
        <v>CROW01</v>
      </c>
    </row>
    <row r="689" spans="1:11" x14ac:dyDescent="0.3">
      <c r="A689" s="19" t="s">
        <v>8934</v>
      </c>
      <c r="B689" s="19">
        <v>5093352</v>
      </c>
      <c r="C689" s="19" t="s">
        <v>10073</v>
      </c>
      <c r="D689" s="20">
        <v>37.93</v>
      </c>
      <c r="E689" s="19" t="s">
        <v>10074</v>
      </c>
      <c r="F689" s="19" t="s">
        <v>8936</v>
      </c>
      <c r="G689" s="19" t="s">
        <v>8937</v>
      </c>
      <c r="H689" s="28">
        <v>45079</v>
      </c>
      <c r="J689" s="19" t="s">
        <v>8939</v>
      </c>
      <c r="K689" t="str">
        <f>_xlfn.XLOOKUP(B689,'Crown Aug Uploads '!A:A,'Crown Aug Uploads '!C:C)</f>
        <v>CROW01</v>
      </c>
    </row>
    <row r="690" spans="1:11" x14ac:dyDescent="0.3">
      <c r="A690" s="19" t="s">
        <v>8934</v>
      </c>
      <c r="B690" s="19">
        <v>5093351</v>
      </c>
      <c r="C690" s="19" t="s">
        <v>10075</v>
      </c>
      <c r="D690" s="20">
        <v>21.42</v>
      </c>
      <c r="E690" s="19" t="s">
        <v>10074</v>
      </c>
      <c r="F690" s="19" t="s">
        <v>8936</v>
      </c>
      <c r="G690" s="19" t="s">
        <v>8937</v>
      </c>
      <c r="H690" s="28">
        <v>45079</v>
      </c>
      <c r="J690" s="19" t="s">
        <v>8939</v>
      </c>
      <c r="K690" t="str">
        <f>_xlfn.XLOOKUP(B690,'Crown Aug Uploads '!A:A,'Crown Aug Uploads '!C:C)</f>
        <v>CROW01</v>
      </c>
    </row>
    <row r="691" spans="1:11" x14ac:dyDescent="0.3">
      <c r="A691" s="19" t="s">
        <v>8934</v>
      </c>
      <c r="B691" s="19">
        <v>5093350</v>
      </c>
      <c r="C691" s="19" t="s">
        <v>10076</v>
      </c>
      <c r="D691" s="20">
        <v>9.77</v>
      </c>
      <c r="E691" s="19" t="s">
        <v>10074</v>
      </c>
      <c r="F691" s="19" t="s">
        <v>8936</v>
      </c>
      <c r="G691" s="19" t="s">
        <v>8937</v>
      </c>
      <c r="H691" s="28">
        <v>45079</v>
      </c>
      <c r="J691" s="19" t="s">
        <v>8939</v>
      </c>
      <c r="K691" t="str">
        <f>_xlfn.XLOOKUP(B691,'Crown Aug Uploads '!A:A,'Crown Aug Uploads '!C:C)</f>
        <v>CROW01</v>
      </c>
    </row>
    <row r="692" spans="1:11" x14ac:dyDescent="0.3">
      <c r="A692" s="19" t="s">
        <v>8934</v>
      </c>
      <c r="B692" s="19">
        <v>5092323</v>
      </c>
      <c r="C692" s="19" t="s">
        <v>10077</v>
      </c>
      <c r="D692" s="20">
        <v>31.89</v>
      </c>
      <c r="E692" s="19" t="s">
        <v>10078</v>
      </c>
      <c r="F692" s="19" t="s">
        <v>8936</v>
      </c>
      <c r="G692" s="19" t="s">
        <v>8937</v>
      </c>
      <c r="H692" s="28">
        <v>45079</v>
      </c>
      <c r="J692" s="19" t="s">
        <v>8939</v>
      </c>
      <c r="K692" t="str">
        <f>_xlfn.XLOOKUP(B692,'Crown Aug Uploads '!A:A,'Crown Aug Uploads '!C:C)</f>
        <v>CROW01</v>
      </c>
    </row>
    <row r="693" spans="1:11" x14ac:dyDescent="0.3">
      <c r="A693" s="19" t="s">
        <v>8934</v>
      </c>
      <c r="B693" s="19">
        <v>5092322</v>
      </c>
      <c r="C693" s="19" t="s">
        <v>10079</v>
      </c>
      <c r="D693" s="20">
        <v>18.3</v>
      </c>
      <c r="E693" s="19" t="s">
        <v>10078</v>
      </c>
      <c r="F693" s="19" t="s">
        <v>8936</v>
      </c>
      <c r="G693" s="19" t="s">
        <v>8937</v>
      </c>
      <c r="H693" s="28">
        <v>45079</v>
      </c>
      <c r="J693" s="19" t="s">
        <v>8939</v>
      </c>
      <c r="K693" t="str">
        <f>_xlfn.XLOOKUP(B693,'Crown Aug Uploads '!A:A,'Crown Aug Uploads '!C:C)</f>
        <v>CROW01</v>
      </c>
    </row>
    <row r="694" spans="1:11" x14ac:dyDescent="0.3">
      <c r="A694" s="19" t="s">
        <v>8934</v>
      </c>
      <c r="B694" s="19">
        <v>5092321</v>
      </c>
      <c r="C694" s="19" t="s">
        <v>10080</v>
      </c>
      <c r="D694" s="20">
        <v>8.6999999999999993</v>
      </c>
      <c r="E694" s="19" t="s">
        <v>10078</v>
      </c>
      <c r="F694" s="19" t="s">
        <v>8936</v>
      </c>
      <c r="G694" s="19" t="s">
        <v>8937</v>
      </c>
      <c r="H694" s="28">
        <v>45079</v>
      </c>
      <c r="J694" s="19" t="s">
        <v>8939</v>
      </c>
      <c r="K694" t="str">
        <f>_xlfn.XLOOKUP(B694,'Crown Aug Uploads '!A:A,'Crown Aug Uploads '!C:C)</f>
        <v>CROW01</v>
      </c>
    </row>
    <row r="695" spans="1:11" x14ac:dyDescent="0.3">
      <c r="A695" s="19" t="s">
        <v>8934</v>
      </c>
      <c r="B695" s="19">
        <v>5092264</v>
      </c>
      <c r="C695" s="19" t="s">
        <v>10081</v>
      </c>
      <c r="D695" s="20">
        <v>34.78</v>
      </c>
      <c r="E695" s="19" t="s">
        <v>10082</v>
      </c>
      <c r="F695" s="19" t="s">
        <v>8936</v>
      </c>
      <c r="G695" s="19" t="s">
        <v>8937</v>
      </c>
      <c r="H695" s="28">
        <v>45079</v>
      </c>
      <c r="J695" s="19" t="s">
        <v>8939</v>
      </c>
      <c r="K695" t="str">
        <f>_xlfn.XLOOKUP(B695,'Crown Aug Uploads '!A:A,'Crown Aug Uploads '!C:C)</f>
        <v>CROW01</v>
      </c>
    </row>
    <row r="696" spans="1:11" hidden="1" x14ac:dyDescent="0.3">
      <c r="A696" s="19" t="s">
        <v>8934</v>
      </c>
      <c r="B696">
        <v>5091367</v>
      </c>
      <c r="C696" s="19" t="s">
        <v>6851</v>
      </c>
      <c r="D696" s="20">
        <v>37.520000000000003</v>
      </c>
      <c r="E696" s="19" t="s">
        <v>10083</v>
      </c>
      <c r="F696" s="19" t="s">
        <v>8936</v>
      </c>
      <c r="G696" s="19" t="s">
        <v>8937</v>
      </c>
      <c r="H696" s="28">
        <v>45079</v>
      </c>
      <c r="I696" s="19" t="s">
        <v>10084</v>
      </c>
      <c r="J696" s="19" t="s">
        <v>8939</v>
      </c>
      <c r="K696" t="str">
        <f>_xlfn.XLOOKUP(B696,'Crown Aug Uploads '!A:A,'Crown Aug Uploads '!C:C)</f>
        <v>CROW01</v>
      </c>
    </row>
    <row r="697" spans="1:11" hidden="1" x14ac:dyDescent="0.3">
      <c r="A697" s="19" t="s">
        <v>8934</v>
      </c>
      <c r="B697">
        <v>5091369</v>
      </c>
      <c r="C697" s="19" t="s">
        <v>6853</v>
      </c>
      <c r="D697" s="20">
        <v>37.520000000000003</v>
      </c>
      <c r="E697" s="19" t="s">
        <v>10085</v>
      </c>
      <c r="F697" s="19" t="s">
        <v>8936</v>
      </c>
      <c r="G697" s="19" t="s">
        <v>8937</v>
      </c>
      <c r="H697" s="28">
        <v>45079</v>
      </c>
      <c r="I697" s="19" t="s">
        <v>10086</v>
      </c>
      <c r="J697" s="19" t="s">
        <v>8939</v>
      </c>
      <c r="K697" t="str">
        <f>_xlfn.XLOOKUP(B697,'Crown Aug Uploads '!A:A,'Crown Aug Uploads '!C:C)</f>
        <v>CROW01</v>
      </c>
    </row>
    <row r="698" spans="1:11" hidden="1" x14ac:dyDescent="0.3">
      <c r="A698" s="19" t="s">
        <v>8934</v>
      </c>
      <c r="B698">
        <v>5091371</v>
      </c>
      <c r="C698" s="19" t="s">
        <v>6855</v>
      </c>
      <c r="D698" s="20">
        <v>37.520000000000003</v>
      </c>
      <c r="E698" s="19" t="s">
        <v>10085</v>
      </c>
      <c r="F698" s="19" t="s">
        <v>8936</v>
      </c>
      <c r="G698" s="19" t="s">
        <v>8937</v>
      </c>
      <c r="H698" s="28">
        <v>45079</v>
      </c>
      <c r="I698" s="19" t="s">
        <v>10087</v>
      </c>
      <c r="J698" s="19" t="s">
        <v>8939</v>
      </c>
      <c r="K698" t="str">
        <f>_xlfn.XLOOKUP(B698,'Crown Aug Uploads '!A:A,'Crown Aug Uploads '!C:C)</f>
        <v>CROW01</v>
      </c>
    </row>
    <row r="699" spans="1:11" hidden="1" x14ac:dyDescent="0.3">
      <c r="A699" s="19" t="s">
        <v>8934</v>
      </c>
      <c r="B699">
        <v>5091374</v>
      </c>
      <c r="C699" s="19" t="s">
        <v>6856</v>
      </c>
      <c r="D699" s="20">
        <v>16.89</v>
      </c>
      <c r="E699" s="19" t="s">
        <v>10088</v>
      </c>
      <c r="F699" s="19" t="s">
        <v>8936</v>
      </c>
      <c r="G699" s="19" t="s">
        <v>8937</v>
      </c>
      <c r="H699" s="28">
        <v>45079</v>
      </c>
      <c r="I699" s="19" t="s">
        <v>10089</v>
      </c>
      <c r="J699" s="19" t="s">
        <v>8939</v>
      </c>
      <c r="K699" t="str">
        <f>_xlfn.XLOOKUP(B699,'Crown Aug Uploads '!A:A,'Crown Aug Uploads '!C:C)</f>
        <v>CROW01</v>
      </c>
    </row>
    <row r="700" spans="1:11" hidden="1" x14ac:dyDescent="0.3">
      <c r="A700" s="19" t="s">
        <v>8934</v>
      </c>
      <c r="B700">
        <v>5091375</v>
      </c>
      <c r="C700" s="19" t="s">
        <v>6857</v>
      </c>
      <c r="D700" s="20">
        <v>37.520000000000003</v>
      </c>
      <c r="E700" s="19" t="s">
        <v>10088</v>
      </c>
      <c r="F700" s="19" t="s">
        <v>8936</v>
      </c>
      <c r="G700" s="19" t="s">
        <v>8937</v>
      </c>
      <c r="H700" s="28">
        <v>45079</v>
      </c>
      <c r="I700" s="19" t="s">
        <v>10090</v>
      </c>
      <c r="J700" s="19" t="s">
        <v>8939</v>
      </c>
      <c r="K700" t="str">
        <f>_xlfn.XLOOKUP(B700,'Crown Aug Uploads '!A:A,'Crown Aug Uploads '!C:C)</f>
        <v>CROW01</v>
      </c>
    </row>
    <row r="701" spans="1:11" hidden="1" x14ac:dyDescent="0.3">
      <c r="A701" s="19" t="s">
        <v>8934</v>
      </c>
      <c r="B701">
        <v>5091372</v>
      </c>
      <c r="C701" s="19" t="s">
        <v>6858</v>
      </c>
      <c r="D701" s="20">
        <v>16.89</v>
      </c>
      <c r="E701" s="19" t="s">
        <v>10091</v>
      </c>
      <c r="F701" s="19" t="s">
        <v>8936</v>
      </c>
      <c r="G701" s="19" t="s">
        <v>8937</v>
      </c>
      <c r="H701" s="28">
        <v>45079</v>
      </c>
      <c r="I701" s="19" t="s">
        <v>10092</v>
      </c>
      <c r="J701" s="19" t="s">
        <v>8939</v>
      </c>
      <c r="K701" t="str">
        <f>_xlfn.XLOOKUP(B701,'Crown Aug Uploads '!A:A,'Crown Aug Uploads '!C:C)</f>
        <v>CROW01</v>
      </c>
    </row>
    <row r="702" spans="1:11" hidden="1" x14ac:dyDescent="0.3">
      <c r="A702" s="19" t="s">
        <v>8934</v>
      </c>
      <c r="B702">
        <v>5091373</v>
      </c>
      <c r="C702" s="19" t="s">
        <v>6859</v>
      </c>
      <c r="D702" s="20">
        <v>37.520000000000003</v>
      </c>
      <c r="E702" s="19" t="s">
        <v>10091</v>
      </c>
      <c r="F702" s="19" t="s">
        <v>8936</v>
      </c>
      <c r="G702" s="19" t="s">
        <v>8937</v>
      </c>
      <c r="H702" s="28">
        <v>45079</v>
      </c>
      <c r="I702" s="19" t="s">
        <v>10093</v>
      </c>
      <c r="J702" s="19" t="s">
        <v>8939</v>
      </c>
      <c r="K702" t="str">
        <f>_xlfn.XLOOKUP(B702,'Crown Aug Uploads '!A:A,'Crown Aug Uploads '!C:C)</f>
        <v>CROW01</v>
      </c>
    </row>
    <row r="703" spans="1:11" hidden="1" x14ac:dyDescent="0.3">
      <c r="A703" s="19" t="s">
        <v>8934</v>
      </c>
      <c r="B703">
        <v>5028473</v>
      </c>
      <c r="C703" s="19" t="s">
        <v>6870</v>
      </c>
      <c r="D703" s="20">
        <v>15.01</v>
      </c>
      <c r="E703" s="19" t="s">
        <v>10094</v>
      </c>
      <c r="F703" s="19" t="s">
        <v>8936</v>
      </c>
      <c r="G703" s="19" t="s">
        <v>8937</v>
      </c>
      <c r="H703" s="28">
        <v>45079</v>
      </c>
      <c r="I703" s="19" t="s">
        <v>10095</v>
      </c>
      <c r="J703" s="19" t="s">
        <v>8939</v>
      </c>
      <c r="K703" t="str">
        <f>_xlfn.XLOOKUP(B703,'Crown Aug Uploads '!A:A,'Crown Aug Uploads '!C:C)</f>
        <v>CROW01</v>
      </c>
    </row>
    <row r="704" spans="1:11" hidden="1" x14ac:dyDescent="0.3">
      <c r="A704" s="19" t="s">
        <v>8934</v>
      </c>
      <c r="B704">
        <v>5028475</v>
      </c>
      <c r="C704" s="19" t="s">
        <v>6869</v>
      </c>
      <c r="D704" s="20">
        <v>15.01</v>
      </c>
      <c r="E704" s="19" t="s">
        <v>10094</v>
      </c>
      <c r="F704" s="19" t="s">
        <v>8936</v>
      </c>
      <c r="G704" s="19" t="s">
        <v>8937</v>
      </c>
      <c r="H704" s="28">
        <v>45079</v>
      </c>
      <c r="I704" s="19" t="s">
        <v>10096</v>
      </c>
      <c r="J704" s="19" t="s">
        <v>8939</v>
      </c>
      <c r="K704" t="str">
        <f>_xlfn.XLOOKUP(B704,'Crown Aug Uploads '!A:A,'Crown Aug Uploads '!C:C)</f>
        <v>CROW01</v>
      </c>
    </row>
    <row r="705" spans="1:11" hidden="1" x14ac:dyDescent="0.3">
      <c r="A705" s="19" t="s">
        <v>8934</v>
      </c>
      <c r="B705">
        <v>5028476</v>
      </c>
      <c r="C705" s="19" t="s">
        <v>6868</v>
      </c>
      <c r="D705" s="20">
        <v>35.07</v>
      </c>
      <c r="E705" s="19" t="s">
        <v>10094</v>
      </c>
      <c r="F705" s="19" t="s">
        <v>8936</v>
      </c>
      <c r="G705" s="19" t="s">
        <v>8937</v>
      </c>
      <c r="H705" s="28">
        <v>45079</v>
      </c>
      <c r="I705" s="19" t="s">
        <v>10097</v>
      </c>
      <c r="J705" s="19" t="s">
        <v>8939</v>
      </c>
      <c r="K705" t="str">
        <f>_xlfn.XLOOKUP(B705,'Crown Aug Uploads '!A:A,'Crown Aug Uploads '!C:C)</f>
        <v>CROW01</v>
      </c>
    </row>
    <row r="706" spans="1:11" hidden="1" x14ac:dyDescent="0.3">
      <c r="A706" s="19" t="s">
        <v>8934</v>
      </c>
      <c r="B706">
        <v>5028477</v>
      </c>
      <c r="C706" s="19" t="s">
        <v>6867</v>
      </c>
      <c r="D706" s="20">
        <v>65.14</v>
      </c>
      <c r="E706" s="19" t="s">
        <v>10094</v>
      </c>
      <c r="F706" s="19" t="s">
        <v>8936</v>
      </c>
      <c r="G706" s="19" t="s">
        <v>8937</v>
      </c>
      <c r="H706" s="28">
        <v>45079</v>
      </c>
      <c r="I706" s="19" t="s">
        <v>10098</v>
      </c>
      <c r="J706" s="19" t="s">
        <v>8939</v>
      </c>
      <c r="K706" t="str">
        <f>_xlfn.XLOOKUP(B706,'Crown Aug Uploads '!A:A,'Crown Aug Uploads '!C:C)</f>
        <v>CROW01</v>
      </c>
    </row>
    <row r="707" spans="1:11" hidden="1" x14ac:dyDescent="0.3">
      <c r="A707" s="19" t="s">
        <v>8934</v>
      </c>
      <c r="B707">
        <v>5028479</v>
      </c>
      <c r="C707" s="19" t="s">
        <v>6866</v>
      </c>
      <c r="D707" s="20">
        <v>15.01</v>
      </c>
      <c r="E707" s="19" t="s">
        <v>10094</v>
      </c>
      <c r="F707" s="19" t="s">
        <v>8936</v>
      </c>
      <c r="G707" s="19" t="s">
        <v>8937</v>
      </c>
      <c r="H707" s="28">
        <v>45079</v>
      </c>
      <c r="I707" s="19" t="s">
        <v>10099</v>
      </c>
      <c r="J707" s="19" t="s">
        <v>8939</v>
      </c>
      <c r="K707" t="str">
        <f>_xlfn.XLOOKUP(B707,'Crown Aug Uploads '!A:A,'Crown Aug Uploads '!C:C)</f>
        <v>CROW01</v>
      </c>
    </row>
    <row r="708" spans="1:11" hidden="1" x14ac:dyDescent="0.3">
      <c r="A708" s="19" t="s">
        <v>8934</v>
      </c>
      <c r="B708">
        <v>5028480</v>
      </c>
      <c r="C708" s="19" t="s">
        <v>6865</v>
      </c>
      <c r="D708" s="20">
        <v>35.07</v>
      </c>
      <c r="E708" s="19" t="s">
        <v>10094</v>
      </c>
      <c r="F708" s="19" t="s">
        <v>8936</v>
      </c>
      <c r="G708" s="19" t="s">
        <v>8937</v>
      </c>
      <c r="H708" s="28">
        <v>45079</v>
      </c>
      <c r="I708" s="19" t="s">
        <v>10100</v>
      </c>
      <c r="J708" s="19" t="s">
        <v>8939</v>
      </c>
      <c r="K708" t="str">
        <f>_xlfn.XLOOKUP(B708,'Crown Aug Uploads '!A:A,'Crown Aug Uploads '!C:C)</f>
        <v>CROW01</v>
      </c>
    </row>
    <row r="709" spans="1:11" hidden="1" x14ac:dyDescent="0.3">
      <c r="A709" s="19" t="s">
        <v>8934</v>
      </c>
      <c r="B709">
        <v>5028481</v>
      </c>
      <c r="C709" s="19" t="s">
        <v>6864</v>
      </c>
      <c r="D709" s="20">
        <v>65.14</v>
      </c>
      <c r="E709" s="19" t="s">
        <v>10094</v>
      </c>
      <c r="F709" s="19" t="s">
        <v>8936</v>
      </c>
      <c r="G709" s="19" t="s">
        <v>8937</v>
      </c>
      <c r="H709" s="28">
        <v>45079</v>
      </c>
      <c r="I709" s="19" t="s">
        <v>10101</v>
      </c>
      <c r="J709" s="19" t="s">
        <v>8939</v>
      </c>
      <c r="K709" t="str">
        <f>_xlfn.XLOOKUP(B709,'Crown Aug Uploads '!A:A,'Crown Aug Uploads '!C:C)</f>
        <v>CROW01</v>
      </c>
    </row>
    <row r="710" spans="1:11" hidden="1" x14ac:dyDescent="0.3">
      <c r="A710" s="19" t="s">
        <v>8934</v>
      </c>
      <c r="B710">
        <v>5028483</v>
      </c>
      <c r="C710" s="19" t="s">
        <v>6863</v>
      </c>
      <c r="D710" s="20">
        <v>15.01</v>
      </c>
      <c r="E710" s="19" t="s">
        <v>10094</v>
      </c>
      <c r="F710" s="19" t="s">
        <v>8936</v>
      </c>
      <c r="G710" s="19" t="s">
        <v>8937</v>
      </c>
      <c r="H710" s="28">
        <v>45079</v>
      </c>
      <c r="I710" s="19" t="s">
        <v>10102</v>
      </c>
      <c r="J710" s="19" t="s">
        <v>8939</v>
      </c>
      <c r="K710" t="str">
        <f>_xlfn.XLOOKUP(B710,'Crown Aug Uploads '!A:A,'Crown Aug Uploads '!C:C)</f>
        <v>CROW01</v>
      </c>
    </row>
    <row r="711" spans="1:11" hidden="1" x14ac:dyDescent="0.3">
      <c r="A711" s="19" t="s">
        <v>8934</v>
      </c>
      <c r="B711">
        <v>5028484</v>
      </c>
      <c r="C711" s="19" t="s">
        <v>6862</v>
      </c>
      <c r="D711" s="20">
        <v>35.07</v>
      </c>
      <c r="E711" s="19" t="s">
        <v>10094</v>
      </c>
      <c r="F711" s="19" t="s">
        <v>8936</v>
      </c>
      <c r="G711" s="19" t="s">
        <v>8937</v>
      </c>
      <c r="H711" s="28">
        <v>45079</v>
      </c>
      <c r="I711" s="19" t="s">
        <v>10103</v>
      </c>
      <c r="J711" s="19" t="s">
        <v>8939</v>
      </c>
      <c r="K711" t="str">
        <f>_xlfn.XLOOKUP(B711,'Crown Aug Uploads '!A:A,'Crown Aug Uploads '!C:C)</f>
        <v>CROW01</v>
      </c>
    </row>
    <row r="712" spans="1:11" hidden="1" x14ac:dyDescent="0.3">
      <c r="A712" s="19" t="s">
        <v>8934</v>
      </c>
      <c r="B712">
        <v>5028485</v>
      </c>
      <c r="C712" s="19" t="s">
        <v>6861</v>
      </c>
      <c r="D712" s="20">
        <v>65.14</v>
      </c>
      <c r="E712" s="19" t="s">
        <v>10094</v>
      </c>
      <c r="F712" s="19" t="s">
        <v>8936</v>
      </c>
      <c r="G712" s="19" t="s">
        <v>8937</v>
      </c>
      <c r="H712" s="28">
        <v>45079</v>
      </c>
      <c r="I712" s="19" t="s">
        <v>10104</v>
      </c>
      <c r="J712" s="19" t="s">
        <v>8939</v>
      </c>
      <c r="K712" t="str">
        <f>_xlfn.XLOOKUP(B712,'Crown Aug Uploads '!A:A,'Crown Aug Uploads '!C:C)</f>
        <v>CROW01</v>
      </c>
    </row>
    <row r="713" spans="1:11" hidden="1" x14ac:dyDescent="0.3">
      <c r="A713" s="19" t="s">
        <v>8934</v>
      </c>
      <c r="B713">
        <v>5028487</v>
      </c>
      <c r="C713" s="19" t="s">
        <v>6860</v>
      </c>
      <c r="D713" s="20">
        <v>15.01</v>
      </c>
      <c r="E713" s="19" t="s">
        <v>10094</v>
      </c>
      <c r="F713" s="19" t="s">
        <v>8936</v>
      </c>
      <c r="G713" s="19" t="s">
        <v>8937</v>
      </c>
      <c r="H713" s="28">
        <v>45079</v>
      </c>
      <c r="I713" s="19" t="s">
        <v>10105</v>
      </c>
      <c r="J713" s="19" t="s">
        <v>8939</v>
      </c>
      <c r="K713" t="str">
        <f>_xlfn.XLOOKUP(B713,'Crown Aug Uploads '!A:A,'Crown Aug Uploads '!C:C)</f>
        <v>CROW01</v>
      </c>
    </row>
    <row r="714" spans="1:11" hidden="1" x14ac:dyDescent="0.3">
      <c r="A714" s="19" t="s">
        <v>8934</v>
      </c>
      <c r="B714">
        <v>5028488</v>
      </c>
      <c r="C714" s="19" t="s">
        <v>6872</v>
      </c>
      <c r="D714" s="20">
        <v>35.07</v>
      </c>
      <c r="E714" s="19" t="s">
        <v>10094</v>
      </c>
      <c r="F714" s="19" t="s">
        <v>8936</v>
      </c>
      <c r="G714" s="19" t="s">
        <v>8937</v>
      </c>
      <c r="H714" s="28">
        <v>45079</v>
      </c>
      <c r="I714" s="19" t="s">
        <v>10106</v>
      </c>
      <c r="J714" s="19" t="s">
        <v>8939</v>
      </c>
      <c r="K714" t="str">
        <f>_xlfn.XLOOKUP(B714,'Crown Aug Uploads '!A:A,'Crown Aug Uploads '!C:C)</f>
        <v>CROW01</v>
      </c>
    </row>
    <row r="715" spans="1:11" hidden="1" x14ac:dyDescent="0.3">
      <c r="A715" s="19" t="s">
        <v>8934</v>
      </c>
      <c r="B715">
        <v>5028489</v>
      </c>
      <c r="C715" s="19" t="s">
        <v>6873</v>
      </c>
      <c r="D715" s="20">
        <v>65.14</v>
      </c>
      <c r="E715" s="19" t="s">
        <v>10094</v>
      </c>
      <c r="F715" s="19" t="s">
        <v>8936</v>
      </c>
      <c r="G715" s="19" t="s">
        <v>8937</v>
      </c>
      <c r="H715" s="28">
        <v>45079</v>
      </c>
      <c r="I715" s="19" t="s">
        <v>10107</v>
      </c>
      <c r="J715" s="19" t="s">
        <v>8939</v>
      </c>
      <c r="K715" t="str">
        <f>_xlfn.XLOOKUP(B715,'Crown Aug Uploads '!A:A,'Crown Aug Uploads '!C:C)</f>
        <v>CROW01</v>
      </c>
    </row>
    <row r="716" spans="1:11" hidden="1" x14ac:dyDescent="0.3">
      <c r="A716" s="19" t="s">
        <v>8934</v>
      </c>
      <c r="B716">
        <v>5028491</v>
      </c>
      <c r="C716" s="19" t="s">
        <v>6874</v>
      </c>
      <c r="D716" s="20">
        <v>15.01</v>
      </c>
      <c r="E716" s="19" t="s">
        <v>10094</v>
      </c>
      <c r="F716" s="19" t="s">
        <v>8936</v>
      </c>
      <c r="G716" s="19" t="s">
        <v>8937</v>
      </c>
      <c r="H716" s="28">
        <v>45079</v>
      </c>
      <c r="I716" s="19" t="s">
        <v>10108</v>
      </c>
      <c r="J716" s="19" t="s">
        <v>8939</v>
      </c>
      <c r="K716" t="str">
        <f>_xlfn.XLOOKUP(B716,'Crown Aug Uploads '!A:A,'Crown Aug Uploads '!C:C)</f>
        <v>CROW01</v>
      </c>
    </row>
    <row r="717" spans="1:11" hidden="1" x14ac:dyDescent="0.3">
      <c r="A717" s="19" t="s">
        <v>8934</v>
      </c>
      <c r="B717">
        <v>5028492</v>
      </c>
      <c r="C717" s="19" t="s">
        <v>6875</v>
      </c>
      <c r="D717" s="20">
        <v>35.07</v>
      </c>
      <c r="E717" s="19" t="s">
        <v>10094</v>
      </c>
      <c r="F717" s="19" t="s">
        <v>8936</v>
      </c>
      <c r="G717" s="19" t="s">
        <v>8937</v>
      </c>
      <c r="H717" s="28">
        <v>45079</v>
      </c>
      <c r="I717" s="19" t="s">
        <v>10109</v>
      </c>
      <c r="J717" s="19" t="s">
        <v>8939</v>
      </c>
      <c r="K717" t="str">
        <f>_xlfn.XLOOKUP(B717,'Crown Aug Uploads '!A:A,'Crown Aug Uploads '!C:C)</f>
        <v>CROW01</v>
      </c>
    </row>
    <row r="718" spans="1:11" hidden="1" x14ac:dyDescent="0.3">
      <c r="A718" s="19" t="s">
        <v>8934</v>
      </c>
      <c r="B718">
        <v>5028493</v>
      </c>
      <c r="C718" s="19" t="s">
        <v>6876</v>
      </c>
      <c r="D718" s="20">
        <v>65.14</v>
      </c>
      <c r="E718" s="19" t="s">
        <v>10094</v>
      </c>
      <c r="F718" s="19" t="s">
        <v>8936</v>
      </c>
      <c r="G718" s="19" t="s">
        <v>8937</v>
      </c>
      <c r="H718" s="28">
        <v>45079</v>
      </c>
      <c r="I718" s="19" t="s">
        <v>10110</v>
      </c>
      <c r="J718" s="19" t="s">
        <v>8939</v>
      </c>
      <c r="K718" t="str">
        <f>_xlfn.XLOOKUP(B718,'Crown Aug Uploads '!A:A,'Crown Aug Uploads '!C:C)</f>
        <v>CROW01</v>
      </c>
    </row>
    <row r="719" spans="1:11" hidden="1" x14ac:dyDescent="0.3">
      <c r="A719" s="19" t="s">
        <v>8934</v>
      </c>
      <c r="B719">
        <v>5028498</v>
      </c>
      <c r="C719" s="19" t="s">
        <v>6877</v>
      </c>
      <c r="D719" s="20">
        <v>15.01</v>
      </c>
      <c r="E719" s="19" t="s">
        <v>10094</v>
      </c>
      <c r="F719" s="19" t="s">
        <v>8936</v>
      </c>
      <c r="G719" s="19" t="s">
        <v>8937</v>
      </c>
      <c r="H719" s="28">
        <v>45079</v>
      </c>
      <c r="I719" s="19" t="s">
        <v>10111</v>
      </c>
      <c r="J719" s="19" t="s">
        <v>8939</v>
      </c>
      <c r="K719" t="str">
        <f>_xlfn.XLOOKUP(B719,'Crown Aug Uploads '!A:A,'Crown Aug Uploads '!C:C)</f>
        <v>CROW01</v>
      </c>
    </row>
    <row r="720" spans="1:11" hidden="1" x14ac:dyDescent="0.3">
      <c r="A720" s="19" t="s">
        <v>8934</v>
      </c>
      <c r="B720">
        <v>5028502</v>
      </c>
      <c r="C720" s="19" t="s">
        <v>6879</v>
      </c>
      <c r="D720" s="20">
        <v>15.01</v>
      </c>
      <c r="E720" s="19" t="s">
        <v>10094</v>
      </c>
      <c r="F720" s="19" t="s">
        <v>8936</v>
      </c>
      <c r="G720" s="19" t="s">
        <v>8937</v>
      </c>
      <c r="H720" s="28">
        <v>45079</v>
      </c>
      <c r="I720" s="19" t="s">
        <v>10112</v>
      </c>
      <c r="J720" s="19" t="s">
        <v>8939</v>
      </c>
      <c r="K720" t="str">
        <f>_xlfn.XLOOKUP(B720,'Crown Aug Uploads '!A:A,'Crown Aug Uploads '!C:C)</f>
        <v>CROW01</v>
      </c>
    </row>
    <row r="721" spans="1:11" hidden="1" x14ac:dyDescent="0.3">
      <c r="A721" s="19" t="s">
        <v>8934</v>
      </c>
      <c r="B721">
        <v>5028503</v>
      </c>
      <c r="C721" s="19" t="s">
        <v>6880</v>
      </c>
      <c r="D721" s="20">
        <v>35.07</v>
      </c>
      <c r="E721" s="19" t="s">
        <v>10094</v>
      </c>
      <c r="F721" s="19" t="s">
        <v>8936</v>
      </c>
      <c r="G721" s="19" t="s">
        <v>8937</v>
      </c>
      <c r="H721" s="28">
        <v>45079</v>
      </c>
      <c r="I721" s="19" t="s">
        <v>10113</v>
      </c>
      <c r="J721" s="19" t="s">
        <v>8939</v>
      </c>
      <c r="K721" t="str">
        <f>_xlfn.XLOOKUP(B721,'Crown Aug Uploads '!A:A,'Crown Aug Uploads '!C:C)</f>
        <v>CROW01</v>
      </c>
    </row>
    <row r="722" spans="1:11" hidden="1" x14ac:dyDescent="0.3">
      <c r="A722" s="19" t="s">
        <v>8934</v>
      </c>
      <c r="B722">
        <v>5028504</v>
      </c>
      <c r="C722" s="19" t="s">
        <v>6881</v>
      </c>
      <c r="D722" s="20">
        <v>65.14</v>
      </c>
      <c r="E722" s="19" t="s">
        <v>10094</v>
      </c>
      <c r="F722" s="19" t="s">
        <v>8936</v>
      </c>
      <c r="G722" s="19" t="s">
        <v>8937</v>
      </c>
      <c r="H722" s="28">
        <v>45079</v>
      </c>
      <c r="I722" s="19" t="s">
        <v>10114</v>
      </c>
      <c r="J722" s="19" t="s">
        <v>8939</v>
      </c>
      <c r="K722" t="str">
        <f>_xlfn.XLOOKUP(B722,'Crown Aug Uploads '!A:A,'Crown Aug Uploads '!C:C)</f>
        <v>CROW01</v>
      </c>
    </row>
    <row r="723" spans="1:11" hidden="1" x14ac:dyDescent="0.3">
      <c r="A723" s="19" t="s">
        <v>8934</v>
      </c>
      <c r="B723">
        <v>5090979</v>
      </c>
      <c r="C723" s="19" t="s">
        <v>6882</v>
      </c>
      <c r="D723" s="20">
        <v>15.01</v>
      </c>
      <c r="E723" s="19" t="s">
        <v>10094</v>
      </c>
      <c r="F723" s="19" t="s">
        <v>8936</v>
      </c>
      <c r="G723" s="19" t="s">
        <v>8937</v>
      </c>
      <c r="H723" s="28">
        <v>45079</v>
      </c>
      <c r="I723" s="19" t="s">
        <v>10115</v>
      </c>
      <c r="J723" s="19" t="s">
        <v>8939</v>
      </c>
      <c r="K723" t="str">
        <f>_xlfn.XLOOKUP(B723,'Crown Aug Uploads '!A:A,'Crown Aug Uploads '!C:C)</f>
        <v>CROW01</v>
      </c>
    </row>
    <row r="724" spans="1:11" hidden="1" x14ac:dyDescent="0.3">
      <c r="A724" s="19" t="s">
        <v>8934</v>
      </c>
      <c r="B724">
        <v>5090980</v>
      </c>
      <c r="C724" s="19" t="s">
        <v>6883</v>
      </c>
      <c r="D724" s="20">
        <v>35.07</v>
      </c>
      <c r="E724" s="19" t="s">
        <v>10094</v>
      </c>
      <c r="F724" s="19" t="s">
        <v>8936</v>
      </c>
      <c r="G724" s="19" t="s">
        <v>8937</v>
      </c>
      <c r="H724" s="28">
        <v>45079</v>
      </c>
      <c r="I724" s="19" t="s">
        <v>10116</v>
      </c>
      <c r="J724" s="19" t="s">
        <v>8939</v>
      </c>
      <c r="K724" t="str">
        <f>_xlfn.XLOOKUP(B724,'Crown Aug Uploads '!A:A,'Crown Aug Uploads '!C:C)</f>
        <v>CROW01</v>
      </c>
    </row>
    <row r="725" spans="1:11" hidden="1" x14ac:dyDescent="0.3">
      <c r="A725" s="19" t="s">
        <v>8934</v>
      </c>
      <c r="B725">
        <v>5028470</v>
      </c>
      <c r="C725" s="19" t="s">
        <v>6884</v>
      </c>
      <c r="D725" s="20">
        <v>15.01</v>
      </c>
      <c r="E725" s="19" t="s">
        <v>10094</v>
      </c>
      <c r="F725" s="19" t="s">
        <v>8936</v>
      </c>
      <c r="G725" s="19" t="s">
        <v>8937</v>
      </c>
      <c r="H725" s="28">
        <v>45079</v>
      </c>
      <c r="I725" s="19" t="s">
        <v>10117</v>
      </c>
      <c r="J725" s="19" t="s">
        <v>8939</v>
      </c>
      <c r="K725" t="str">
        <f>_xlfn.XLOOKUP(B725,'Crown Aug Uploads '!A:A,'Crown Aug Uploads '!C:C)</f>
        <v>CROW01</v>
      </c>
    </row>
    <row r="726" spans="1:11" hidden="1" x14ac:dyDescent="0.3">
      <c r="A726" s="19" t="s">
        <v>8934</v>
      </c>
      <c r="B726">
        <v>5012897</v>
      </c>
      <c r="C726" s="19" t="s">
        <v>6885</v>
      </c>
      <c r="D726" s="20">
        <v>35.07</v>
      </c>
      <c r="E726" s="19" t="s">
        <v>10094</v>
      </c>
      <c r="F726" s="19" t="s">
        <v>8936</v>
      </c>
      <c r="G726" s="19" t="s">
        <v>8937</v>
      </c>
      <c r="H726" s="28">
        <v>45079</v>
      </c>
      <c r="I726" s="19" t="s">
        <v>10118</v>
      </c>
      <c r="J726" s="19" t="s">
        <v>8939</v>
      </c>
      <c r="K726" t="str">
        <f>_xlfn.XLOOKUP(B726,'Crown Aug Uploads '!A:A,'Crown Aug Uploads '!C:C)</f>
        <v>CROW01</v>
      </c>
    </row>
    <row r="727" spans="1:11" hidden="1" x14ac:dyDescent="0.3">
      <c r="A727" s="19" t="s">
        <v>8934</v>
      </c>
      <c r="B727">
        <v>5012901</v>
      </c>
      <c r="C727" s="19" t="s">
        <v>6886</v>
      </c>
      <c r="D727" s="20">
        <v>35.07</v>
      </c>
      <c r="E727" s="19" t="s">
        <v>10094</v>
      </c>
      <c r="F727" s="19" t="s">
        <v>8936</v>
      </c>
      <c r="G727" s="19" t="s">
        <v>8937</v>
      </c>
      <c r="H727" s="28">
        <v>45079</v>
      </c>
      <c r="I727" s="19" t="s">
        <v>10119</v>
      </c>
      <c r="J727" s="19" t="s">
        <v>8939</v>
      </c>
      <c r="K727" t="str">
        <f>_xlfn.XLOOKUP(B727,'Crown Aug Uploads '!A:A,'Crown Aug Uploads '!C:C)</f>
        <v>CROW01</v>
      </c>
    </row>
    <row r="728" spans="1:11" hidden="1" x14ac:dyDescent="0.3">
      <c r="A728" s="19" t="s">
        <v>8934</v>
      </c>
      <c r="B728">
        <v>5012903</v>
      </c>
      <c r="C728" s="19" t="s">
        <v>6887</v>
      </c>
      <c r="D728" s="20">
        <v>35.07</v>
      </c>
      <c r="E728" s="19" t="s">
        <v>10094</v>
      </c>
      <c r="F728" s="19" t="s">
        <v>8936</v>
      </c>
      <c r="G728" s="19" t="s">
        <v>8937</v>
      </c>
      <c r="H728" s="28">
        <v>45079</v>
      </c>
      <c r="I728" s="19" t="s">
        <v>10120</v>
      </c>
      <c r="J728" s="19" t="s">
        <v>8939</v>
      </c>
      <c r="K728" t="str">
        <f>_xlfn.XLOOKUP(B728,'Crown Aug Uploads '!A:A,'Crown Aug Uploads '!C:C)</f>
        <v>CROW01</v>
      </c>
    </row>
    <row r="729" spans="1:11" hidden="1" x14ac:dyDescent="0.3">
      <c r="A729" s="19" t="s">
        <v>8934</v>
      </c>
      <c r="B729">
        <v>5012919</v>
      </c>
      <c r="C729" s="19" t="s">
        <v>6888</v>
      </c>
      <c r="D729" s="20">
        <v>65.14</v>
      </c>
      <c r="E729" s="19" t="s">
        <v>10094</v>
      </c>
      <c r="F729" s="19" t="s">
        <v>8936</v>
      </c>
      <c r="G729" s="19" t="s">
        <v>8937</v>
      </c>
      <c r="H729" s="28">
        <v>45079</v>
      </c>
      <c r="I729" s="19" t="s">
        <v>10121</v>
      </c>
      <c r="J729" s="19" t="s">
        <v>8939</v>
      </c>
      <c r="K729" t="str">
        <f>_xlfn.XLOOKUP(B729,'Crown Aug Uploads '!A:A,'Crown Aug Uploads '!C:C)</f>
        <v>CROW01</v>
      </c>
    </row>
    <row r="730" spans="1:11" hidden="1" x14ac:dyDescent="0.3">
      <c r="A730" s="19" t="s">
        <v>8934</v>
      </c>
      <c r="B730">
        <v>5012923</v>
      </c>
      <c r="C730" s="19" t="s">
        <v>6889</v>
      </c>
      <c r="D730" s="20">
        <v>65.14</v>
      </c>
      <c r="E730" s="19" t="s">
        <v>10094</v>
      </c>
      <c r="F730" s="19" t="s">
        <v>8936</v>
      </c>
      <c r="G730" s="19" t="s">
        <v>8937</v>
      </c>
      <c r="H730" s="28">
        <v>45079</v>
      </c>
      <c r="I730" s="19" t="s">
        <v>10122</v>
      </c>
      <c r="J730" s="19" t="s">
        <v>8939</v>
      </c>
      <c r="K730" t="str">
        <f>_xlfn.XLOOKUP(B730,'Crown Aug Uploads '!A:A,'Crown Aug Uploads '!C:C)</f>
        <v>CROW01</v>
      </c>
    </row>
    <row r="731" spans="1:11" hidden="1" x14ac:dyDescent="0.3">
      <c r="A731" s="19" t="s">
        <v>8934</v>
      </c>
      <c r="B731">
        <v>5012924</v>
      </c>
      <c r="C731" s="19" t="s">
        <v>6890</v>
      </c>
      <c r="D731" s="20">
        <v>65.14</v>
      </c>
      <c r="E731" s="19" t="s">
        <v>10094</v>
      </c>
      <c r="F731" s="19" t="s">
        <v>8936</v>
      </c>
      <c r="G731" s="19" t="s">
        <v>8937</v>
      </c>
      <c r="H731" s="28">
        <v>45079</v>
      </c>
      <c r="I731" s="19" t="s">
        <v>10123</v>
      </c>
      <c r="J731" s="19" t="s">
        <v>8939</v>
      </c>
      <c r="K731" t="str">
        <f>_xlfn.XLOOKUP(B731,'Crown Aug Uploads '!A:A,'Crown Aug Uploads '!C:C)</f>
        <v>CROW01</v>
      </c>
    </row>
    <row r="732" spans="1:11" hidden="1" x14ac:dyDescent="0.3">
      <c r="A732" s="19" t="s">
        <v>8934</v>
      </c>
      <c r="B732">
        <v>5028457</v>
      </c>
      <c r="C732" s="19" t="s">
        <v>6891</v>
      </c>
      <c r="D732" s="20">
        <v>15.01</v>
      </c>
      <c r="E732" s="19" t="s">
        <v>10094</v>
      </c>
      <c r="F732" s="19" t="s">
        <v>8936</v>
      </c>
      <c r="G732" s="19" t="s">
        <v>8937</v>
      </c>
      <c r="H732" s="28">
        <v>45079</v>
      </c>
      <c r="I732" s="19" t="s">
        <v>10124</v>
      </c>
      <c r="J732" s="19" t="s">
        <v>8939</v>
      </c>
      <c r="K732" t="str">
        <f>_xlfn.XLOOKUP(B732,'Crown Aug Uploads '!A:A,'Crown Aug Uploads '!C:C)</f>
        <v>CROW01</v>
      </c>
    </row>
    <row r="733" spans="1:11" hidden="1" x14ac:dyDescent="0.3">
      <c r="A733" s="19" t="s">
        <v>8934</v>
      </c>
      <c r="B733">
        <v>5028458</v>
      </c>
      <c r="C733" s="19" t="s">
        <v>6892</v>
      </c>
      <c r="D733" s="20">
        <v>35.07</v>
      </c>
      <c r="E733" s="19" t="s">
        <v>10094</v>
      </c>
      <c r="F733" s="19" t="s">
        <v>8936</v>
      </c>
      <c r="G733" s="19" t="s">
        <v>8937</v>
      </c>
      <c r="H733" s="28">
        <v>45079</v>
      </c>
      <c r="I733" s="19" t="s">
        <v>10125</v>
      </c>
      <c r="J733" s="19" t="s">
        <v>8939</v>
      </c>
      <c r="K733" t="str">
        <f>_xlfn.XLOOKUP(B733,'Crown Aug Uploads '!A:A,'Crown Aug Uploads '!C:C)</f>
        <v>CROW01</v>
      </c>
    </row>
    <row r="734" spans="1:11" hidden="1" x14ac:dyDescent="0.3">
      <c r="A734" s="19" t="s">
        <v>8934</v>
      </c>
      <c r="B734">
        <v>5028459</v>
      </c>
      <c r="C734" s="19" t="s">
        <v>6893</v>
      </c>
      <c r="D734" s="20">
        <v>65.14</v>
      </c>
      <c r="E734" s="19" t="s">
        <v>10094</v>
      </c>
      <c r="F734" s="19" t="s">
        <v>8936</v>
      </c>
      <c r="G734" s="19" t="s">
        <v>8937</v>
      </c>
      <c r="H734" s="28">
        <v>45079</v>
      </c>
      <c r="I734" s="19" t="s">
        <v>10126</v>
      </c>
      <c r="J734" s="19" t="s">
        <v>8939</v>
      </c>
      <c r="K734" t="str">
        <f>_xlfn.XLOOKUP(B734,'Crown Aug Uploads '!A:A,'Crown Aug Uploads '!C:C)</f>
        <v>CROW01</v>
      </c>
    </row>
    <row r="735" spans="1:11" hidden="1" x14ac:dyDescent="0.3">
      <c r="A735" s="19" t="s">
        <v>8934</v>
      </c>
      <c r="B735">
        <v>5028461</v>
      </c>
      <c r="C735" s="19" t="s">
        <v>6894</v>
      </c>
      <c r="D735" s="20">
        <v>15.01</v>
      </c>
      <c r="E735" s="19" t="s">
        <v>10094</v>
      </c>
      <c r="F735" s="19" t="s">
        <v>8936</v>
      </c>
      <c r="G735" s="19" t="s">
        <v>8937</v>
      </c>
      <c r="H735" s="28">
        <v>45079</v>
      </c>
      <c r="I735" s="19" t="s">
        <v>10127</v>
      </c>
      <c r="J735" s="19" t="s">
        <v>8939</v>
      </c>
      <c r="K735" t="str">
        <f>_xlfn.XLOOKUP(B735,'Crown Aug Uploads '!A:A,'Crown Aug Uploads '!C:C)</f>
        <v>CROW01</v>
      </c>
    </row>
    <row r="736" spans="1:11" hidden="1" x14ac:dyDescent="0.3">
      <c r="A736" s="19" t="s">
        <v>8934</v>
      </c>
      <c r="B736">
        <v>5028462</v>
      </c>
      <c r="C736" s="19" t="s">
        <v>6895</v>
      </c>
      <c r="D736" s="20">
        <v>35.07</v>
      </c>
      <c r="E736" s="19" t="s">
        <v>10094</v>
      </c>
      <c r="F736" s="19" t="s">
        <v>8936</v>
      </c>
      <c r="G736" s="19" t="s">
        <v>8937</v>
      </c>
      <c r="H736" s="28">
        <v>45079</v>
      </c>
      <c r="I736" s="19" t="s">
        <v>10128</v>
      </c>
      <c r="J736" s="19" t="s">
        <v>8939</v>
      </c>
      <c r="K736" t="str">
        <f>_xlfn.XLOOKUP(B736,'Crown Aug Uploads '!A:A,'Crown Aug Uploads '!C:C)</f>
        <v>CROW01</v>
      </c>
    </row>
    <row r="737" spans="1:11" hidden="1" x14ac:dyDescent="0.3">
      <c r="A737" s="19" t="s">
        <v>8934</v>
      </c>
      <c r="B737">
        <v>5028463</v>
      </c>
      <c r="C737" s="19" t="s">
        <v>6896</v>
      </c>
      <c r="D737" s="20">
        <v>65.14</v>
      </c>
      <c r="E737" s="19" t="s">
        <v>10094</v>
      </c>
      <c r="F737" s="19" t="s">
        <v>8936</v>
      </c>
      <c r="G737" s="19" t="s">
        <v>8937</v>
      </c>
      <c r="H737" s="28">
        <v>45079</v>
      </c>
      <c r="I737" s="19" t="s">
        <v>10129</v>
      </c>
      <c r="J737" s="19" t="s">
        <v>8939</v>
      </c>
      <c r="K737" t="str">
        <f>_xlfn.XLOOKUP(B737,'Crown Aug Uploads '!A:A,'Crown Aug Uploads '!C:C)</f>
        <v>CROW01</v>
      </c>
    </row>
    <row r="738" spans="1:11" hidden="1" x14ac:dyDescent="0.3">
      <c r="A738" s="19" t="s">
        <v>8934</v>
      </c>
      <c r="B738">
        <v>5028465</v>
      </c>
      <c r="C738" s="19" t="s">
        <v>6898</v>
      </c>
      <c r="D738" s="20">
        <v>15.01</v>
      </c>
      <c r="E738" s="19" t="s">
        <v>10094</v>
      </c>
      <c r="F738" s="19" t="s">
        <v>8936</v>
      </c>
      <c r="G738" s="19" t="s">
        <v>8937</v>
      </c>
      <c r="H738" s="28">
        <v>45079</v>
      </c>
      <c r="I738" s="19" t="s">
        <v>10130</v>
      </c>
      <c r="J738" s="19" t="s">
        <v>8939</v>
      </c>
      <c r="K738" t="str">
        <f>_xlfn.XLOOKUP(B738,'Crown Aug Uploads '!A:A,'Crown Aug Uploads '!C:C)</f>
        <v>CROW01</v>
      </c>
    </row>
    <row r="739" spans="1:11" hidden="1" x14ac:dyDescent="0.3">
      <c r="A739" s="19" t="s">
        <v>8934</v>
      </c>
      <c r="B739">
        <v>5028466</v>
      </c>
      <c r="C739" s="19" t="s">
        <v>6899</v>
      </c>
      <c r="D739" s="20">
        <v>35.07</v>
      </c>
      <c r="E739" s="19" t="s">
        <v>10094</v>
      </c>
      <c r="F739" s="19" t="s">
        <v>8936</v>
      </c>
      <c r="G739" s="19" t="s">
        <v>8937</v>
      </c>
      <c r="H739" s="28">
        <v>45079</v>
      </c>
      <c r="I739" s="19" t="s">
        <v>10131</v>
      </c>
      <c r="J739" s="19" t="s">
        <v>8939</v>
      </c>
      <c r="K739" t="str">
        <f>_xlfn.XLOOKUP(B739,'Crown Aug Uploads '!A:A,'Crown Aug Uploads '!C:C)</f>
        <v>CROW01</v>
      </c>
    </row>
    <row r="740" spans="1:11" hidden="1" x14ac:dyDescent="0.3">
      <c r="A740" s="19" t="s">
        <v>8934</v>
      </c>
      <c r="B740">
        <v>5028467</v>
      </c>
      <c r="C740" s="19" t="s">
        <v>6900</v>
      </c>
      <c r="D740" s="20">
        <v>65.14</v>
      </c>
      <c r="E740" s="19" t="s">
        <v>10094</v>
      </c>
      <c r="F740" s="19" t="s">
        <v>8936</v>
      </c>
      <c r="G740" s="19" t="s">
        <v>8937</v>
      </c>
      <c r="H740" s="28">
        <v>45079</v>
      </c>
      <c r="I740" s="19" t="s">
        <v>10132</v>
      </c>
      <c r="J740" s="19" t="s">
        <v>8939</v>
      </c>
      <c r="K740" t="str">
        <f>_xlfn.XLOOKUP(B740,'Crown Aug Uploads '!A:A,'Crown Aug Uploads '!C:C)</f>
        <v>CROW01</v>
      </c>
    </row>
    <row r="741" spans="1:11" hidden="1" x14ac:dyDescent="0.3">
      <c r="A741" s="19" t="s">
        <v>8934</v>
      </c>
      <c r="B741">
        <v>5028507</v>
      </c>
      <c r="C741" s="19" t="s">
        <v>6902</v>
      </c>
      <c r="D741" s="20">
        <v>65.14</v>
      </c>
      <c r="E741" s="19" t="s">
        <v>10133</v>
      </c>
      <c r="F741" s="19" t="s">
        <v>8936</v>
      </c>
      <c r="G741" s="19" t="s">
        <v>8937</v>
      </c>
      <c r="H741" s="28">
        <v>45079</v>
      </c>
      <c r="I741" s="19" t="s">
        <v>10134</v>
      </c>
      <c r="J741" s="19" t="s">
        <v>8939</v>
      </c>
      <c r="K741" t="str">
        <f>_xlfn.XLOOKUP(B741,'Crown Aug Uploads '!A:A,'Crown Aug Uploads '!C:C)</f>
        <v>CROW01</v>
      </c>
    </row>
    <row r="742" spans="1:11" hidden="1" x14ac:dyDescent="0.3">
      <c r="A742" s="19" t="s">
        <v>8934</v>
      </c>
      <c r="B742">
        <v>5028506</v>
      </c>
      <c r="C742" s="19" t="s">
        <v>6903</v>
      </c>
      <c r="D742" s="20">
        <v>35.07</v>
      </c>
      <c r="E742" s="19" t="s">
        <v>10133</v>
      </c>
      <c r="F742" s="19" t="s">
        <v>8936</v>
      </c>
      <c r="G742" s="19" t="s">
        <v>8937</v>
      </c>
      <c r="H742" s="28">
        <v>45079</v>
      </c>
      <c r="I742" s="19" t="s">
        <v>10135</v>
      </c>
      <c r="J742" s="19" t="s">
        <v>8939</v>
      </c>
      <c r="K742" t="str">
        <f>_xlfn.XLOOKUP(B742,'Crown Aug Uploads '!A:A,'Crown Aug Uploads '!C:C)</f>
        <v>CROW01</v>
      </c>
    </row>
    <row r="743" spans="1:11" hidden="1" x14ac:dyDescent="0.3">
      <c r="A743" s="19" t="s">
        <v>8934</v>
      </c>
      <c r="B743">
        <v>5028505</v>
      </c>
      <c r="C743" s="19" t="s">
        <v>6904</v>
      </c>
      <c r="D743" s="20">
        <v>15.01</v>
      </c>
      <c r="E743" s="19" t="s">
        <v>10133</v>
      </c>
      <c r="F743" s="19" t="s">
        <v>8936</v>
      </c>
      <c r="G743" s="19" t="s">
        <v>8937</v>
      </c>
      <c r="H743" s="28">
        <v>45079</v>
      </c>
      <c r="I743" s="19" t="s">
        <v>10136</v>
      </c>
      <c r="J743" s="19" t="s">
        <v>8939</v>
      </c>
      <c r="K743" t="str">
        <f>_xlfn.XLOOKUP(B743,'Crown Aug Uploads '!A:A,'Crown Aug Uploads '!C:C)</f>
        <v>CROW01</v>
      </c>
    </row>
    <row r="744" spans="1:11" hidden="1" x14ac:dyDescent="0.3">
      <c r="A744" s="19" t="s">
        <v>8934</v>
      </c>
      <c r="B744">
        <v>5028559</v>
      </c>
      <c r="C744" s="19" t="s">
        <v>6923</v>
      </c>
      <c r="D744" s="20">
        <v>18.03</v>
      </c>
      <c r="E744" s="19" t="s">
        <v>10137</v>
      </c>
      <c r="F744" s="19" t="s">
        <v>8936</v>
      </c>
      <c r="G744" s="19" t="s">
        <v>8937</v>
      </c>
      <c r="H744" s="28">
        <v>45079</v>
      </c>
      <c r="I744" s="19" t="s">
        <v>10138</v>
      </c>
      <c r="J744" s="19" t="s">
        <v>8939</v>
      </c>
      <c r="K744" t="str">
        <f>_xlfn.XLOOKUP(B744,'Crown Aug Uploads '!A:A,'Crown Aug Uploads '!C:C)</f>
        <v>CROW01</v>
      </c>
    </row>
    <row r="745" spans="1:11" hidden="1" x14ac:dyDescent="0.3">
      <c r="A745" s="19" t="s">
        <v>8934</v>
      </c>
      <c r="B745">
        <v>5028558</v>
      </c>
      <c r="C745" s="19" t="s">
        <v>6907</v>
      </c>
      <c r="D745" s="20">
        <v>10.01</v>
      </c>
      <c r="E745" s="19" t="s">
        <v>10137</v>
      </c>
      <c r="F745" s="19" t="s">
        <v>8936</v>
      </c>
      <c r="G745" s="19" t="s">
        <v>8937</v>
      </c>
      <c r="H745" s="28">
        <v>45079</v>
      </c>
      <c r="I745" s="19" t="s">
        <v>10139</v>
      </c>
      <c r="J745" s="19" t="s">
        <v>8939</v>
      </c>
      <c r="K745" t="str">
        <f>_xlfn.XLOOKUP(B745,'Crown Aug Uploads '!A:A,'Crown Aug Uploads '!C:C)</f>
        <v>CROW01</v>
      </c>
    </row>
    <row r="746" spans="1:11" hidden="1" x14ac:dyDescent="0.3">
      <c r="A746" s="19" t="s">
        <v>8934</v>
      </c>
      <c r="B746">
        <v>5028557</v>
      </c>
      <c r="C746" s="19" t="s">
        <v>6908</v>
      </c>
      <c r="D746" s="20">
        <v>70.16</v>
      </c>
      <c r="E746" s="19" t="s">
        <v>10137</v>
      </c>
      <c r="F746" s="19" t="s">
        <v>8936</v>
      </c>
      <c r="G746" s="19" t="s">
        <v>8937</v>
      </c>
      <c r="H746" s="28">
        <v>45079</v>
      </c>
      <c r="I746" s="19" t="s">
        <v>10140</v>
      </c>
      <c r="J746" s="19" t="s">
        <v>8939</v>
      </c>
      <c r="K746" t="str">
        <f>_xlfn.XLOOKUP(B746,'Crown Aug Uploads '!A:A,'Crown Aug Uploads '!C:C)</f>
        <v>CROW01</v>
      </c>
    </row>
    <row r="747" spans="1:11" hidden="1" x14ac:dyDescent="0.3">
      <c r="A747" s="19" t="s">
        <v>8934</v>
      </c>
      <c r="B747">
        <v>5028556</v>
      </c>
      <c r="C747" s="19" t="s">
        <v>6909</v>
      </c>
      <c r="D747" s="20">
        <v>40.090000000000003</v>
      </c>
      <c r="E747" s="19" t="s">
        <v>10137</v>
      </c>
      <c r="F747" s="19" t="s">
        <v>8936</v>
      </c>
      <c r="G747" s="19" t="s">
        <v>8937</v>
      </c>
      <c r="H747" s="28">
        <v>45079</v>
      </c>
      <c r="I747" s="19" t="s">
        <v>10141</v>
      </c>
      <c r="J747" s="19" t="s">
        <v>8939</v>
      </c>
      <c r="K747" t="str">
        <f>_xlfn.XLOOKUP(B747,'Crown Aug Uploads '!A:A,'Crown Aug Uploads '!C:C)</f>
        <v>CROW01</v>
      </c>
    </row>
    <row r="748" spans="1:11" hidden="1" x14ac:dyDescent="0.3">
      <c r="A748" s="19" t="s">
        <v>8934</v>
      </c>
      <c r="B748">
        <v>5028555</v>
      </c>
      <c r="C748" s="19" t="s">
        <v>6910</v>
      </c>
      <c r="D748" s="20">
        <v>18.03</v>
      </c>
      <c r="E748" s="19" t="s">
        <v>10137</v>
      </c>
      <c r="F748" s="19" t="s">
        <v>8936</v>
      </c>
      <c r="G748" s="19" t="s">
        <v>8937</v>
      </c>
      <c r="H748" s="28">
        <v>45079</v>
      </c>
      <c r="I748" s="19" t="s">
        <v>10142</v>
      </c>
      <c r="J748" s="19" t="s">
        <v>8939</v>
      </c>
      <c r="K748" t="str">
        <f>_xlfn.XLOOKUP(B748,'Crown Aug Uploads '!A:A,'Crown Aug Uploads '!C:C)</f>
        <v>CROW01</v>
      </c>
    </row>
    <row r="749" spans="1:11" hidden="1" x14ac:dyDescent="0.3">
      <c r="A749" s="19" t="s">
        <v>8934</v>
      </c>
      <c r="B749">
        <v>5028554</v>
      </c>
      <c r="C749" s="19" t="s">
        <v>6911</v>
      </c>
      <c r="D749" s="20">
        <v>10.01</v>
      </c>
      <c r="E749" s="19" t="s">
        <v>10137</v>
      </c>
      <c r="F749" s="19" t="s">
        <v>8936</v>
      </c>
      <c r="G749" s="19" t="s">
        <v>8937</v>
      </c>
      <c r="H749" s="28">
        <v>45079</v>
      </c>
      <c r="I749" s="19" t="s">
        <v>10143</v>
      </c>
      <c r="J749" s="19" t="s">
        <v>8939</v>
      </c>
      <c r="K749" t="str">
        <f>_xlfn.XLOOKUP(B749,'Crown Aug Uploads '!A:A,'Crown Aug Uploads '!C:C)</f>
        <v>CROW01</v>
      </c>
    </row>
    <row r="750" spans="1:11" hidden="1" x14ac:dyDescent="0.3">
      <c r="A750" s="19" t="s">
        <v>8934</v>
      </c>
      <c r="B750">
        <v>5028553</v>
      </c>
      <c r="C750" s="19" t="s">
        <v>6912</v>
      </c>
      <c r="D750" s="20">
        <v>70.16</v>
      </c>
      <c r="E750" s="19" t="s">
        <v>10137</v>
      </c>
      <c r="F750" s="19" t="s">
        <v>8936</v>
      </c>
      <c r="G750" s="19" t="s">
        <v>8937</v>
      </c>
      <c r="H750" s="28">
        <v>45079</v>
      </c>
      <c r="I750" s="19" t="s">
        <v>10144</v>
      </c>
      <c r="J750" s="19" t="s">
        <v>8939</v>
      </c>
      <c r="K750" t="str">
        <f>_xlfn.XLOOKUP(B750,'Crown Aug Uploads '!A:A,'Crown Aug Uploads '!C:C)</f>
        <v>CROW01</v>
      </c>
    </row>
    <row r="751" spans="1:11" hidden="1" x14ac:dyDescent="0.3">
      <c r="A751" s="19" t="s">
        <v>8934</v>
      </c>
      <c r="B751">
        <v>5028552</v>
      </c>
      <c r="C751" s="19" t="s">
        <v>6913</v>
      </c>
      <c r="D751" s="20">
        <v>40.090000000000003</v>
      </c>
      <c r="E751" s="19" t="s">
        <v>10137</v>
      </c>
      <c r="F751" s="19" t="s">
        <v>8936</v>
      </c>
      <c r="G751" s="19" t="s">
        <v>8937</v>
      </c>
      <c r="H751" s="28">
        <v>45079</v>
      </c>
      <c r="I751" s="19" t="s">
        <v>10145</v>
      </c>
      <c r="J751" s="19" t="s">
        <v>8939</v>
      </c>
      <c r="K751" t="str">
        <f>_xlfn.XLOOKUP(B751,'Crown Aug Uploads '!A:A,'Crown Aug Uploads '!C:C)</f>
        <v>CROW01</v>
      </c>
    </row>
    <row r="752" spans="1:11" hidden="1" x14ac:dyDescent="0.3">
      <c r="A752" s="19" t="s">
        <v>8934</v>
      </c>
      <c r="B752">
        <v>5028551</v>
      </c>
      <c r="C752" s="19" t="s">
        <v>6914</v>
      </c>
      <c r="D752" s="20">
        <v>18.03</v>
      </c>
      <c r="E752" s="19" t="s">
        <v>10137</v>
      </c>
      <c r="F752" s="19" t="s">
        <v>8936</v>
      </c>
      <c r="G752" s="19" t="s">
        <v>8937</v>
      </c>
      <c r="H752" s="28">
        <v>45079</v>
      </c>
      <c r="I752" s="19" t="s">
        <v>10146</v>
      </c>
      <c r="J752" s="19" t="s">
        <v>8939</v>
      </c>
      <c r="K752" t="str">
        <f>_xlfn.XLOOKUP(B752,'Crown Aug Uploads '!A:A,'Crown Aug Uploads '!C:C)</f>
        <v>CROW01</v>
      </c>
    </row>
    <row r="753" spans="1:11" hidden="1" x14ac:dyDescent="0.3">
      <c r="A753" s="19" t="s">
        <v>8934</v>
      </c>
      <c r="B753">
        <v>5028550</v>
      </c>
      <c r="C753" s="19" t="s">
        <v>6915</v>
      </c>
      <c r="D753" s="20">
        <v>10.01</v>
      </c>
      <c r="E753" s="19" t="s">
        <v>10137</v>
      </c>
      <c r="F753" s="19" t="s">
        <v>8936</v>
      </c>
      <c r="G753" s="19" t="s">
        <v>8937</v>
      </c>
      <c r="H753" s="28">
        <v>45079</v>
      </c>
      <c r="I753" s="19" t="s">
        <v>10147</v>
      </c>
      <c r="J753" s="19" t="s">
        <v>8939</v>
      </c>
      <c r="K753" t="str">
        <f>_xlfn.XLOOKUP(B753,'Crown Aug Uploads '!A:A,'Crown Aug Uploads '!C:C)</f>
        <v>CROW01</v>
      </c>
    </row>
    <row r="754" spans="1:11" hidden="1" x14ac:dyDescent="0.3">
      <c r="A754" s="19" t="s">
        <v>8934</v>
      </c>
      <c r="B754">
        <v>5028549</v>
      </c>
      <c r="C754" s="19" t="s">
        <v>6916</v>
      </c>
      <c r="D754" s="20">
        <v>70.16</v>
      </c>
      <c r="E754" s="19" t="s">
        <v>10137</v>
      </c>
      <c r="F754" s="19" t="s">
        <v>8936</v>
      </c>
      <c r="G754" s="19" t="s">
        <v>8937</v>
      </c>
      <c r="H754" s="28">
        <v>45079</v>
      </c>
      <c r="I754" s="19" t="s">
        <v>10148</v>
      </c>
      <c r="J754" s="19" t="s">
        <v>8939</v>
      </c>
      <c r="K754" t="str">
        <f>_xlfn.XLOOKUP(B754,'Crown Aug Uploads '!A:A,'Crown Aug Uploads '!C:C)</f>
        <v>CROW01</v>
      </c>
    </row>
    <row r="755" spans="1:11" hidden="1" x14ac:dyDescent="0.3">
      <c r="A755" s="19" t="s">
        <v>8934</v>
      </c>
      <c r="B755">
        <v>5028548</v>
      </c>
      <c r="C755" s="19" t="s">
        <v>6917</v>
      </c>
      <c r="D755" s="20">
        <v>40.090000000000003</v>
      </c>
      <c r="E755" s="19" t="s">
        <v>10137</v>
      </c>
      <c r="F755" s="19" t="s">
        <v>8936</v>
      </c>
      <c r="G755" s="19" t="s">
        <v>8937</v>
      </c>
      <c r="H755" s="28">
        <v>45079</v>
      </c>
      <c r="I755" s="19" t="s">
        <v>10149</v>
      </c>
      <c r="J755" s="19" t="s">
        <v>8939</v>
      </c>
      <c r="K755" t="str">
        <f>_xlfn.XLOOKUP(B755,'Crown Aug Uploads '!A:A,'Crown Aug Uploads '!C:C)</f>
        <v>CROW01</v>
      </c>
    </row>
    <row r="756" spans="1:11" hidden="1" x14ac:dyDescent="0.3">
      <c r="A756" s="19" t="s">
        <v>8934</v>
      </c>
      <c r="B756">
        <v>5028547</v>
      </c>
      <c r="C756" s="19" t="s">
        <v>6918</v>
      </c>
      <c r="D756" s="20">
        <v>18.03</v>
      </c>
      <c r="E756" s="19" t="s">
        <v>10137</v>
      </c>
      <c r="F756" s="19" t="s">
        <v>8936</v>
      </c>
      <c r="G756" s="19" t="s">
        <v>8937</v>
      </c>
      <c r="H756" s="28">
        <v>45079</v>
      </c>
      <c r="I756" s="19" t="s">
        <v>10150</v>
      </c>
      <c r="J756" s="19" t="s">
        <v>8939</v>
      </c>
      <c r="K756" t="str">
        <f>_xlfn.XLOOKUP(B756,'Crown Aug Uploads '!A:A,'Crown Aug Uploads '!C:C)</f>
        <v>CROW01</v>
      </c>
    </row>
    <row r="757" spans="1:11" hidden="1" x14ac:dyDescent="0.3">
      <c r="A757" s="19" t="s">
        <v>8934</v>
      </c>
      <c r="B757">
        <v>5028546</v>
      </c>
      <c r="C757" s="19" t="s">
        <v>6919</v>
      </c>
      <c r="D757" s="20">
        <v>10.01</v>
      </c>
      <c r="E757" s="19" t="s">
        <v>10137</v>
      </c>
      <c r="F757" s="19" t="s">
        <v>8936</v>
      </c>
      <c r="G757" s="19" t="s">
        <v>8937</v>
      </c>
      <c r="H757" s="28">
        <v>45079</v>
      </c>
      <c r="I757" s="19" t="s">
        <v>10151</v>
      </c>
      <c r="J757" s="19" t="s">
        <v>8939</v>
      </c>
      <c r="K757" t="str">
        <f>_xlfn.XLOOKUP(B757,'Crown Aug Uploads '!A:A,'Crown Aug Uploads '!C:C)</f>
        <v>CROW01</v>
      </c>
    </row>
    <row r="758" spans="1:11" hidden="1" x14ac:dyDescent="0.3">
      <c r="A758" s="19" t="s">
        <v>8934</v>
      </c>
      <c r="B758">
        <v>5028560</v>
      </c>
      <c r="C758" s="19" t="s">
        <v>6924</v>
      </c>
      <c r="D758" s="20">
        <v>40.090000000000003</v>
      </c>
      <c r="E758" s="19" t="s">
        <v>10137</v>
      </c>
      <c r="F758" s="19" t="s">
        <v>8936</v>
      </c>
      <c r="G758" s="19" t="s">
        <v>8937</v>
      </c>
      <c r="H758" s="28">
        <v>45079</v>
      </c>
      <c r="I758" s="19" t="s">
        <v>10152</v>
      </c>
      <c r="J758" s="19" t="s">
        <v>8939</v>
      </c>
      <c r="K758" t="str">
        <f>_xlfn.XLOOKUP(B758,'Crown Aug Uploads '!A:A,'Crown Aug Uploads '!C:C)</f>
        <v>CROW01</v>
      </c>
    </row>
    <row r="759" spans="1:11" hidden="1" x14ac:dyDescent="0.3">
      <c r="A759" s="19" t="s">
        <v>8934</v>
      </c>
      <c r="B759">
        <v>5028561</v>
      </c>
      <c r="C759" s="19" t="s">
        <v>6925</v>
      </c>
      <c r="D759" s="20">
        <v>70.16</v>
      </c>
      <c r="E759" s="19" t="s">
        <v>10137</v>
      </c>
      <c r="F759" s="19" t="s">
        <v>8936</v>
      </c>
      <c r="G759" s="19" t="s">
        <v>8937</v>
      </c>
      <c r="H759" s="28">
        <v>45079</v>
      </c>
      <c r="I759" s="19" t="s">
        <v>10153</v>
      </c>
      <c r="J759" s="19" t="s">
        <v>8939</v>
      </c>
      <c r="K759" t="str">
        <f>_xlfn.XLOOKUP(B759,'Crown Aug Uploads '!A:A,'Crown Aug Uploads '!C:C)</f>
        <v>CROW01</v>
      </c>
    </row>
    <row r="760" spans="1:11" hidden="1" x14ac:dyDescent="0.3">
      <c r="A760" s="19" t="s">
        <v>8934</v>
      </c>
      <c r="B760">
        <v>5028565</v>
      </c>
      <c r="C760" s="19" t="s">
        <v>6926</v>
      </c>
      <c r="D760" s="20">
        <v>10.01</v>
      </c>
      <c r="E760" s="19" t="s">
        <v>10137</v>
      </c>
      <c r="F760" s="19" t="s">
        <v>8936</v>
      </c>
      <c r="G760" s="19" t="s">
        <v>8937</v>
      </c>
      <c r="H760" s="28">
        <v>45079</v>
      </c>
      <c r="I760" s="19" t="s">
        <v>10154</v>
      </c>
      <c r="J760" s="19" t="s">
        <v>8939</v>
      </c>
      <c r="K760" t="str">
        <f>_xlfn.XLOOKUP(B760,'Crown Aug Uploads '!A:A,'Crown Aug Uploads '!C:C)</f>
        <v>CROW01</v>
      </c>
    </row>
    <row r="761" spans="1:11" hidden="1" x14ac:dyDescent="0.3">
      <c r="A761" s="19" t="s">
        <v>8934</v>
      </c>
      <c r="B761">
        <v>5028566</v>
      </c>
      <c r="C761" s="19" t="s">
        <v>6927</v>
      </c>
      <c r="D761" s="20">
        <v>18.03</v>
      </c>
      <c r="E761" s="19" t="s">
        <v>10137</v>
      </c>
      <c r="F761" s="19" t="s">
        <v>8936</v>
      </c>
      <c r="G761" s="19" t="s">
        <v>8937</v>
      </c>
      <c r="H761" s="28">
        <v>45079</v>
      </c>
      <c r="I761" s="19" t="s">
        <v>10155</v>
      </c>
      <c r="J761" s="19" t="s">
        <v>8939</v>
      </c>
      <c r="K761" t="str">
        <f>_xlfn.XLOOKUP(B761,'Crown Aug Uploads '!A:A,'Crown Aug Uploads '!C:C)</f>
        <v>CROW01</v>
      </c>
    </row>
    <row r="762" spans="1:11" hidden="1" x14ac:dyDescent="0.3">
      <c r="A762" s="19" t="s">
        <v>8934</v>
      </c>
      <c r="B762">
        <v>5028567</v>
      </c>
      <c r="C762" s="19" t="s">
        <v>6928</v>
      </c>
      <c r="D762" s="20">
        <v>40.090000000000003</v>
      </c>
      <c r="E762" s="19" t="s">
        <v>10137</v>
      </c>
      <c r="F762" s="19" t="s">
        <v>8936</v>
      </c>
      <c r="G762" s="19" t="s">
        <v>8937</v>
      </c>
      <c r="H762" s="28">
        <v>45079</v>
      </c>
      <c r="I762" s="19" t="s">
        <v>10156</v>
      </c>
      <c r="J762" s="19" t="s">
        <v>8939</v>
      </c>
      <c r="K762" t="str">
        <f>_xlfn.XLOOKUP(B762,'Crown Aug Uploads '!A:A,'Crown Aug Uploads '!C:C)</f>
        <v>CROW01</v>
      </c>
    </row>
    <row r="763" spans="1:11" hidden="1" x14ac:dyDescent="0.3">
      <c r="A763" s="19" t="s">
        <v>8934</v>
      </c>
      <c r="B763">
        <v>5028568</v>
      </c>
      <c r="C763" s="19" t="s">
        <v>6929</v>
      </c>
      <c r="D763" s="20">
        <v>70.16</v>
      </c>
      <c r="E763" s="19" t="s">
        <v>10137</v>
      </c>
      <c r="F763" s="19" t="s">
        <v>8936</v>
      </c>
      <c r="G763" s="19" t="s">
        <v>8937</v>
      </c>
      <c r="H763" s="28">
        <v>45079</v>
      </c>
      <c r="I763" s="19" t="s">
        <v>10157</v>
      </c>
      <c r="J763" s="19" t="s">
        <v>8939</v>
      </c>
      <c r="K763" t="str">
        <f>_xlfn.XLOOKUP(B763,'Crown Aug Uploads '!A:A,'Crown Aug Uploads '!C:C)</f>
        <v>CROW01</v>
      </c>
    </row>
    <row r="764" spans="1:11" hidden="1" x14ac:dyDescent="0.3">
      <c r="A764" s="19" t="s">
        <v>8934</v>
      </c>
      <c r="B764">
        <v>5028573</v>
      </c>
      <c r="C764" s="19" t="s">
        <v>6930</v>
      </c>
      <c r="D764" s="20">
        <v>10.01</v>
      </c>
      <c r="E764" s="19" t="s">
        <v>10137</v>
      </c>
      <c r="F764" s="19" t="s">
        <v>8936</v>
      </c>
      <c r="G764" s="19" t="s">
        <v>8937</v>
      </c>
      <c r="H764" s="28">
        <v>45079</v>
      </c>
      <c r="I764" s="19" t="s">
        <v>10158</v>
      </c>
      <c r="J764" s="19" t="s">
        <v>8939</v>
      </c>
      <c r="K764" t="str">
        <f>_xlfn.XLOOKUP(B764,'Crown Aug Uploads '!A:A,'Crown Aug Uploads '!C:C)</f>
        <v>CROW01</v>
      </c>
    </row>
    <row r="765" spans="1:11" hidden="1" x14ac:dyDescent="0.3">
      <c r="A765" s="19" t="s">
        <v>8934</v>
      </c>
      <c r="B765">
        <v>5028574</v>
      </c>
      <c r="C765" s="19" t="s">
        <v>6931</v>
      </c>
      <c r="D765" s="20">
        <v>18.03</v>
      </c>
      <c r="E765" s="19" t="s">
        <v>10137</v>
      </c>
      <c r="F765" s="19" t="s">
        <v>8936</v>
      </c>
      <c r="G765" s="19" t="s">
        <v>8937</v>
      </c>
      <c r="H765" s="28">
        <v>45079</v>
      </c>
      <c r="I765" s="19" t="s">
        <v>10159</v>
      </c>
      <c r="J765" s="19" t="s">
        <v>8939</v>
      </c>
      <c r="K765" t="str">
        <f>_xlfn.XLOOKUP(B765,'Crown Aug Uploads '!A:A,'Crown Aug Uploads '!C:C)</f>
        <v>CROW01</v>
      </c>
    </row>
    <row r="766" spans="1:11" hidden="1" x14ac:dyDescent="0.3">
      <c r="A766" s="19" t="s">
        <v>8934</v>
      </c>
      <c r="B766">
        <v>5028577</v>
      </c>
      <c r="C766" s="19" t="s">
        <v>6932</v>
      </c>
      <c r="D766" s="20">
        <v>10.01</v>
      </c>
      <c r="E766" s="19" t="s">
        <v>10137</v>
      </c>
      <c r="F766" s="19" t="s">
        <v>8936</v>
      </c>
      <c r="G766" s="19" t="s">
        <v>8937</v>
      </c>
      <c r="H766" s="28">
        <v>45079</v>
      </c>
      <c r="I766" s="19" t="s">
        <v>10160</v>
      </c>
      <c r="J766" s="19" t="s">
        <v>8939</v>
      </c>
      <c r="K766" t="str">
        <f>_xlfn.XLOOKUP(B766,'Crown Aug Uploads '!A:A,'Crown Aug Uploads '!C:C)</f>
        <v>CROW01</v>
      </c>
    </row>
    <row r="767" spans="1:11" hidden="1" x14ac:dyDescent="0.3">
      <c r="A767" s="19" t="s">
        <v>8934</v>
      </c>
      <c r="B767">
        <v>5028578</v>
      </c>
      <c r="C767" s="19" t="s">
        <v>6933</v>
      </c>
      <c r="D767" s="20">
        <v>18.03</v>
      </c>
      <c r="E767" s="19" t="s">
        <v>10137</v>
      </c>
      <c r="F767" s="19" t="s">
        <v>8936</v>
      </c>
      <c r="G767" s="19" t="s">
        <v>8937</v>
      </c>
      <c r="H767" s="28">
        <v>45079</v>
      </c>
      <c r="I767" s="19" t="s">
        <v>10161</v>
      </c>
      <c r="J767" s="19" t="s">
        <v>8939</v>
      </c>
      <c r="K767" t="str">
        <f>_xlfn.XLOOKUP(B767,'Crown Aug Uploads '!A:A,'Crown Aug Uploads '!C:C)</f>
        <v>CROW01</v>
      </c>
    </row>
    <row r="768" spans="1:11" hidden="1" x14ac:dyDescent="0.3">
      <c r="A768" s="19" t="s">
        <v>8934</v>
      </c>
      <c r="B768">
        <v>5028579</v>
      </c>
      <c r="C768" s="19" t="s">
        <v>6934</v>
      </c>
      <c r="D768" s="20">
        <v>40.090000000000003</v>
      </c>
      <c r="E768" s="19" t="s">
        <v>10137</v>
      </c>
      <c r="F768" s="19" t="s">
        <v>8936</v>
      </c>
      <c r="G768" s="19" t="s">
        <v>8937</v>
      </c>
      <c r="H768" s="28">
        <v>45079</v>
      </c>
      <c r="I768" s="19" t="s">
        <v>10162</v>
      </c>
      <c r="J768" s="19" t="s">
        <v>8939</v>
      </c>
      <c r="K768" t="str">
        <f>_xlfn.XLOOKUP(B768,'Crown Aug Uploads '!A:A,'Crown Aug Uploads '!C:C)</f>
        <v>CROW01</v>
      </c>
    </row>
    <row r="769" spans="1:11" hidden="1" x14ac:dyDescent="0.3">
      <c r="A769" s="19" t="s">
        <v>8934</v>
      </c>
      <c r="B769">
        <v>5090983</v>
      </c>
      <c r="C769" s="19" t="s">
        <v>6935</v>
      </c>
      <c r="D769" s="20">
        <v>40.090000000000003</v>
      </c>
      <c r="E769" s="19" t="s">
        <v>10137</v>
      </c>
      <c r="F769" s="19" t="s">
        <v>8936</v>
      </c>
      <c r="G769" s="19" t="s">
        <v>8937</v>
      </c>
      <c r="H769" s="28">
        <v>45079</v>
      </c>
      <c r="I769" s="19" t="s">
        <v>10163</v>
      </c>
      <c r="J769" s="19" t="s">
        <v>8939</v>
      </c>
      <c r="K769" t="str">
        <f>_xlfn.XLOOKUP(B769,'Crown Aug Uploads '!A:A,'Crown Aug Uploads '!C:C)</f>
        <v>CROW01</v>
      </c>
    </row>
    <row r="770" spans="1:11" hidden="1" x14ac:dyDescent="0.3">
      <c r="A770" s="19" t="s">
        <v>8934</v>
      </c>
      <c r="B770">
        <v>5090982</v>
      </c>
      <c r="C770" s="19" t="s">
        <v>6936</v>
      </c>
      <c r="D770" s="20">
        <v>18.03</v>
      </c>
      <c r="E770" s="19" t="s">
        <v>10137</v>
      </c>
      <c r="F770" s="19" t="s">
        <v>8936</v>
      </c>
      <c r="G770" s="19" t="s">
        <v>8937</v>
      </c>
      <c r="H770" s="28">
        <v>45079</v>
      </c>
      <c r="I770" s="19" t="s">
        <v>10164</v>
      </c>
      <c r="J770" s="19" t="s">
        <v>8939</v>
      </c>
      <c r="K770" t="str">
        <f>_xlfn.XLOOKUP(B770,'Crown Aug Uploads '!A:A,'Crown Aug Uploads '!C:C)</f>
        <v>CROW01</v>
      </c>
    </row>
    <row r="771" spans="1:11" hidden="1" x14ac:dyDescent="0.3">
      <c r="A771" s="19" t="s">
        <v>8934</v>
      </c>
      <c r="B771">
        <v>5090981</v>
      </c>
      <c r="C771" s="19" t="s">
        <v>6937</v>
      </c>
      <c r="D771" s="20">
        <v>10.01</v>
      </c>
      <c r="E771" s="19" t="s">
        <v>10137</v>
      </c>
      <c r="F771" s="19" t="s">
        <v>8936</v>
      </c>
      <c r="G771" s="19" t="s">
        <v>8937</v>
      </c>
      <c r="H771" s="28">
        <v>45079</v>
      </c>
      <c r="I771" s="19" t="s">
        <v>10165</v>
      </c>
      <c r="J771" s="19" t="s">
        <v>8939</v>
      </c>
      <c r="K771" t="str">
        <f>_xlfn.XLOOKUP(B771,'Crown Aug Uploads '!A:A,'Crown Aug Uploads '!C:C)</f>
        <v>CROW01</v>
      </c>
    </row>
    <row r="772" spans="1:11" hidden="1" x14ac:dyDescent="0.3">
      <c r="A772" s="19" t="s">
        <v>8934</v>
      </c>
      <c r="B772">
        <v>5028580</v>
      </c>
      <c r="C772" s="19" t="s">
        <v>6938</v>
      </c>
      <c r="D772" s="20">
        <v>70.16</v>
      </c>
      <c r="E772" s="19" t="s">
        <v>10137</v>
      </c>
      <c r="F772" s="19" t="s">
        <v>8936</v>
      </c>
      <c r="G772" s="19" t="s">
        <v>8937</v>
      </c>
      <c r="H772" s="28">
        <v>45079</v>
      </c>
      <c r="I772" s="19" t="s">
        <v>10166</v>
      </c>
      <c r="J772" s="19" t="s">
        <v>8939</v>
      </c>
      <c r="K772" t="str">
        <f>_xlfn.XLOOKUP(B772,'Crown Aug Uploads '!A:A,'Crown Aug Uploads '!C:C)</f>
        <v>CROW01</v>
      </c>
    </row>
    <row r="773" spans="1:11" hidden="1" x14ac:dyDescent="0.3">
      <c r="A773" s="19" t="s">
        <v>8934</v>
      </c>
      <c r="B773">
        <v>5028545</v>
      </c>
      <c r="C773" s="19" t="s">
        <v>6920</v>
      </c>
      <c r="D773" s="20">
        <v>18.03</v>
      </c>
      <c r="E773" s="19" t="s">
        <v>10137</v>
      </c>
      <c r="F773" s="19" t="s">
        <v>8936</v>
      </c>
      <c r="G773" s="19" t="s">
        <v>8937</v>
      </c>
      <c r="H773" s="28">
        <v>45079</v>
      </c>
      <c r="I773" s="19" t="s">
        <v>10167</v>
      </c>
      <c r="J773" s="19" t="s">
        <v>8939</v>
      </c>
      <c r="K773" t="str">
        <f>_xlfn.XLOOKUP(B773,'Crown Aug Uploads '!A:A,'Crown Aug Uploads '!C:C)</f>
        <v>CROW01</v>
      </c>
    </row>
    <row r="774" spans="1:11" hidden="1" x14ac:dyDescent="0.3">
      <c r="A774" s="19" t="s">
        <v>8934</v>
      </c>
      <c r="B774">
        <v>5012989</v>
      </c>
      <c r="C774" s="19" t="s">
        <v>6940</v>
      </c>
      <c r="D774" s="20">
        <v>40.090000000000003</v>
      </c>
      <c r="E774" s="19" t="s">
        <v>10137</v>
      </c>
      <c r="F774" s="19" t="s">
        <v>8936</v>
      </c>
      <c r="G774" s="19" t="s">
        <v>8937</v>
      </c>
      <c r="H774" s="28">
        <v>45079</v>
      </c>
      <c r="I774" s="19" t="s">
        <v>10168</v>
      </c>
      <c r="J774" s="19" t="s">
        <v>8939</v>
      </c>
      <c r="K774" t="str">
        <f>_xlfn.XLOOKUP(B774,'Crown Aug Uploads '!A:A,'Crown Aug Uploads '!C:C)</f>
        <v>CROW01</v>
      </c>
    </row>
    <row r="775" spans="1:11" hidden="1" x14ac:dyDescent="0.3">
      <c r="A775" s="19" t="s">
        <v>8934</v>
      </c>
      <c r="B775">
        <v>5012993</v>
      </c>
      <c r="C775" s="19" t="s">
        <v>6941</v>
      </c>
      <c r="D775" s="20">
        <v>40.090000000000003</v>
      </c>
      <c r="E775" s="19" t="s">
        <v>10137</v>
      </c>
      <c r="F775" s="19" t="s">
        <v>8936</v>
      </c>
      <c r="G775" s="19" t="s">
        <v>8937</v>
      </c>
      <c r="H775" s="28">
        <v>45079</v>
      </c>
      <c r="I775" s="19" t="s">
        <v>10169</v>
      </c>
      <c r="J775" s="19" t="s">
        <v>8939</v>
      </c>
      <c r="K775" t="str">
        <f>_xlfn.XLOOKUP(B775,'Crown Aug Uploads '!A:A,'Crown Aug Uploads '!C:C)</f>
        <v>CROW01</v>
      </c>
    </row>
    <row r="776" spans="1:11" hidden="1" x14ac:dyDescent="0.3">
      <c r="A776" s="19" t="s">
        <v>8934</v>
      </c>
      <c r="B776">
        <v>5012994</v>
      </c>
      <c r="C776" s="19" t="s">
        <v>6942</v>
      </c>
      <c r="D776" s="20">
        <v>40.090000000000003</v>
      </c>
      <c r="E776" s="19" t="s">
        <v>10137</v>
      </c>
      <c r="F776" s="19" t="s">
        <v>8936</v>
      </c>
      <c r="G776" s="19" t="s">
        <v>8937</v>
      </c>
      <c r="H776" s="28">
        <v>45079</v>
      </c>
      <c r="I776" s="19" t="s">
        <v>10170</v>
      </c>
      <c r="J776" s="19" t="s">
        <v>8939</v>
      </c>
      <c r="K776" t="str">
        <f>_xlfn.XLOOKUP(B776,'Crown Aug Uploads '!A:A,'Crown Aug Uploads '!C:C)</f>
        <v>CROW01</v>
      </c>
    </row>
    <row r="777" spans="1:11" hidden="1" x14ac:dyDescent="0.3">
      <c r="A777" s="19" t="s">
        <v>8934</v>
      </c>
      <c r="B777">
        <v>5012998</v>
      </c>
      <c r="C777" s="19" t="s">
        <v>6943</v>
      </c>
      <c r="D777" s="20">
        <v>70.16</v>
      </c>
      <c r="E777" s="19" t="s">
        <v>10137</v>
      </c>
      <c r="F777" s="19" t="s">
        <v>8936</v>
      </c>
      <c r="G777" s="19" t="s">
        <v>8937</v>
      </c>
      <c r="H777" s="28">
        <v>45079</v>
      </c>
      <c r="I777" s="19" t="s">
        <v>10171</v>
      </c>
      <c r="J777" s="19" t="s">
        <v>8939</v>
      </c>
      <c r="K777" t="str">
        <f>_xlfn.XLOOKUP(B777,'Crown Aug Uploads '!A:A,'Crown Aug Uploads '!C:C)</f>
        <v>CROW01</v>
      </c>
    </row>
    <row r="778" spans="1:11" hidden="1" x14ac:dyDescent="0.3">
      <c r="A778" s="19" t="s">
        <v>8934</v>
      </c>
      <c r="B778">
        <v>5012999</v>
      </c>
      <c r="C778" s="19" t="s">
        <v>6944</v>
      </c>
      <c r="D778" s="20">
        <v>70.16</v>
      </c>
      <c r="E778" s="19" t="s">
        <v>10137</v>
      </c>
      <c r="F778" s="19" t="s">
        <v>8936</v>
      </c>
      <c r="G778" s="19" t="s">
        <v>8937</v>
      </c>
      <c r="H778" s="28">
        <v>45079</v>
      </c>
      <c r="I778" s="19" t="s">
        <v>10172</v>
      </c>
      <c r="J778" s="19" t="s">
        <v>8939</v>
      </c>
      <c r="K778" t="str">
        <f>_xlfn.XLOOKUP(B778,'Crown Aug Uploads '!A:A,'Crown Aug Uploads '!C:C)</f>
        <v>CROW01</v>
      </c>
    </row>
    <row r="779" spans="1:11" hidden="1" x14ac:dyDescent="0.3">
      <c r="A779" s="19" t="s">
        <v>8934</v>
      </c>
      <c r="B779">
        <v>5013000</v>
      </c>
      <c r="C779" s="19" t="s">
        <v>6945</v>
      </c>
      <c r="D779" s="20">
        <v>70.16</v>
      </c>
      <c r="E779" s="19" t="s">
        <v>10137</v>
      </c>
      <c r="F779" s="19" t="s">
        <v>8936</v>
      </c>
      <c r="G779" s="19" t="s">
        <v>8937</v>
      </c>
      <c r="H779" s="28">
        <v>45079</v>
      </c>
      <c r="I779" s="19" t="s">
        <v>10173</v>
      </c>
      <c r="J779" s="19" t="s">
        <v>8939</v>
      </c>
      <c r="K779" t="str">
        <f>_xlfn.XLOOKUP(B779,'Crown Aug Uploads '!A:A,'Crown Aug Uploads '!C:C)</f>
        <v>CROW01</v>
      </c>
    </row>
    <row r="780" spans="1:11" hidden="1" x14ac:dyDescent="0.3">
      <c r="A780" s="19" t="s">
        <v>8934</v>
      </c>
      <c r="B780">
        <v>5013002</v>
      </c>
      <c r="C780" s="19" t="s">
        <v>6946</v>
      </c>
      <c r="D780" s="20">
        <v>70.16</v>
      </c>
      <c r="E780" s="19" t="s">
        <v>10137</v>
      </c>
      <c r="F780" s="19" t="s">
        <v>8936</v>
      </c>
      <c r="G780" s="19" t="s">
        <v>8937</v>
      </c>
      <c r="H780" s="28">
        <v>45079</v>
      </c>
      <c r="I780" s="19" t="s">
        <v>10174</v>
      </c>
      <c r="J780" s="19" t="s">
        <v>8939</v>
      </c>
      <c r="K780" t="str">
        <f>_xlfn.XLOOKUP(B780,'Crown Aug Uploads '!A:A,'Crown Aug Uploads '!C:C)</f>
        <v>CROW01</v>
      </c>
    </row>
    <row r="781" spans="1:11" hidden="1" x14ac:dyDescent="0.3">
      <c r="A781" s="19" t="s">
        <v>8934</v>
      </c>
      <c r="B781">
        <v>5028527</v>
      </c>
      <c r="C781" s="19" t="s">
        <v>6947</v>
      </c>
      <c r="D781" s="20">
        <v>10.01</v>
      </c>
      <c r="E781" s="19" t="s">
        <v>10137</v>
      </c>
      <c r="F781" s="19" t="s">
        <v>8936</v>
      </c>
      <c r="G781" s="19" t="s">
        <v>8937</v>
      </c>
      <c r="H781" s="28">
        <v>45079</v>
      </c>
      <c r="I781" s="19" t="s">
        <v>10175</v>
      </c>
      <c r="J781" s="19" t="s">
        <v>8939</v>
      </c>
      <c r="K781" t="str">
        <f>_xlfn.XLOOKUP(B781,'Crown Aug Uploads '!A:A,'Crown Aug Uploads '!C:C)</f>
        <v>CROW01</v>
      </c>
    </row>
    <row r="782" spans="1:11" hidden="1" x14ac:dyDescent="0.3">
      <c r="A782" s="19" t="s">
        <v>8934</v>
      </c>
      <c r="B782">
        <v>5028528</v>
      </c>
      <c r="C782" s="19" t="s">
        <v>6948</v>
      </c>
      <c r="D782" s="20">
        <v>18.03</v>
      </c>
      <c r="E782" s="19" t="s">
        <v>10137</v>
      </c>
      <c r="F782" s="19" t="s">
        <v>8936</v>
      </c>
      <c r="G782" s="19" t="s">
        <v>8937</v>
      </c>
      <c r="H782" s="28">
        <v>45079</v>
      </c>
      <c r="I782" s="19" t="s">
        <v>10176</v>
      </c>
      <c r="J782" s="19" t="s">
        <v>8939</v>
      </c>
      <c r="K782" t="str">
        <f>_xlfn.XLOOKUP(B782,'Crown Aug Uploads '!A:A,'Crown Aug Uploads '!C:C)</f>
        <v>CROW01</v>
      </c>
    </row>
    <row r="783" spans="1:11" hidden="1" x14ac:dyDescent="0.3">
      <c r="A783" s="19" t="s">
        <v>8934</v>
      </c>
      <c r="B783">
        <v>5028529</v>
      </c>
      <c r="C783" s="19" t="s">
        <v>6949</v>
      </c>
      <c r="D783" s="20">
        <v>40.090000000000003</v>
      </c>
      <c r="E783" s="19" t="s">
        <v>10137</v>
      </c>
      <c r="F783" s="19" t="s">
        <v>8936</v>
      </c>
      <c r="G783" s="19" t="s">
        <v>8937</v>
      </c>
      <c r="H783" s="28">
        <v>45079</v>
      </c>
      <c r="I783" s="19" t="s">
        <v>10177</v>
      </c>
      <c r="J783" s="19" t="s">
        <v>8939</v>
      </c>
      <c r="K783" t="str">
        <f>_xlfn.XLOOKUP(B783,'Crown Aug Uploads '!A:A,'Crown Aug Uploads '!C:C)</f>
        <v>CROW01</v>
      </c>
    </row>
    <row r="784" spans="1:11" hidden="1" x14ac:dyDescent="0.3">
      <c r="A784" s="19" t="s">
        <v>8934</v>
      </c>
      <c r="B784">
        <v>5028530</v>
      </c>
      <c r="C784" s="19" t="s">
        <v>6950</v>
      </c>
      <c r="D784" s="20">
        <v>70.16</v>
      </c>
      <c r="E784" s="19" t="s">
        <v>10137</v>
      </c>
      <c r="F784" s="19" t="s">
        <v>8936</v>
      </c>
      <c r="G784" s="19" t="s">
        <v>8937</v>
      </c>
      <c r="H784" s="28">
        <v>45079</v>
      </c>
      <c r="I784" s="19" t="s">
        <v>10178</v>
      </c>
      <c r="J784" s="19" t="s">
        <v>8939</v>
      </c>
      <c r="K784" t="str">
        <f>_xlfn.XLOOKUP(B784,'Crown Aug Uploads '!A:A,'Crown Aug Uploads '!C:C)</f>
        <v>CROW01</v>
      </c>
    </row>
    <row r="785" spans="1:11" hidden="1" x14ac:dyDescent="0.3">
      <c r="A785" s="19" t="s">
        <v>8934</v>
      </c>
      <c r="B785">
        <v>5028533</v>
      </c>
      <c r="C785" s="19" t="s">
        <v>6951</v>
      </c>
      <c r="D785" s="20">
        <v>10.01</v>
      </c>
      <c r="E785" s="19" t="s">
        <v>10137</v>
      </c>
      <c r="F785" s="19" t="s">
        <v>8936</v>
      </c>
      <c r="G785" s="19" t="s">
        <v>8937</v>
      </c>
      <c r="H785" s="28">
        <v>45079</v>
      </c>
      <c r="I785" s="19" t="s">
        <v>10179</v>
      </c>
      <c r="J785" s="19" t="s">
        <v>8939</v>
      </c>
      <c r="K785" t="str">
        <f>_xlfn.XLOOKUP(B785,'Crown Aug Uploads '!A:A,'Crown Aug Uploads '!C:C)</f>
        <v>CROW01</v>
      </c>
    </row>
    <row r="786" spans="1:11" hidden="1" x14ac:dyDescent="0.3">
      <c r="A786" s="19" t="s">
        <v>8934</v>
      </c>
      <c r="B786">
        <v>5028534</v>
      </c>
      <c r="C786" s="19" t="s">
        <v>6952</v>
      </c>
      <c r="D786" s="20">
        <v>18.03</v>
      </c>
      <c r="E786" s="19" t="s">
        <v>10137</v>
      </c>
      <c r="F786" s="19" t="s">
        <v>8936</v>
      </c>
      <c r="G786" s="19" t="s">
        <v>8937</v>
      </c>
      <c r="H786" s="28">
        <v>45079</v>
      </c>
      <c r="I786" s="19" t="s">
        <v>10180</v>
      </c>
      <c r="J786" s="19" t="s">
        <v>8939</v>
      </c>
      <c r="K786" t="str">
        <f>_xlfn.XLOOKUP(B786,'Crown Aug Uploads '!A:A,'Crown Aug Uploads '!C:C)</f>
        <v>CROW01</v>
      </c>
    </row>
    <row r="787" spans="1:11" hidden="1" x14ac:dyDescent="0.3">
      <c r="A787" s="19" t="s">
        <v>8934</v>
      </c>
      <c r="B787">
        <v>5028535</v>
      </c>
      <c r="C787" s="19" t="s">
        <v>6953</v>
      </c>
      <c r="D787" s="20">
        <v>40.090000000000003</v>
      </c>
      <c r="E787" s="19" t="s">
        <v>10137</v>
      </c>
      <c r="F787" s="19" t="s">
        <v>8936</v>
      </c>
      <c r="G787" s="19" t="s">
        <v>8937</v>
      </c>
      <c r="H787" s="28">
        <v>45079</v>
      </c>
      <c r="I787" s="19" t="s">
        <v>10181</v>
      </c>
      <c r="J787" s="19" t="s">
        <v>8939</v>
      </c>
      <c r="K787" t="str">
        <f>_xlfn.XLOOKUP(B787,'Crown Aug Uploads '!A:A,'Crown Aug Uploads '!C:C)</f>
        <v>CROW01</v>
      </c>
    </row>
    <row r="788" spans="1:11" hidden="1" x14ac:dyDescent="0.3">
      <c r="A788" s="19" t="s">
        <v>8934</v>
      </c>
      <c r="B788">
        <v>5028536</v>
      </c>
      <c r="C788" s="19" t="s">
        <v>6954</v>
      </c>
      <c r="D788" s="20">
        <v>70.16</v>
      </c>
      <c r="E788" s="19" t="s">
        <v>10137</v>
      </c>
      <c r="F788" s="19" t="s">
        <v>8936</v>
      </c>
      <c r="G788" s="19" t="s">
        <v>8937</v>
      </c>
      <c r="H788" s="28">
        <v>45079</v>
      </c>
      <c r="I788" s="19" t="s">
        <v>10182</v>
      </c>
      <c r="J788" s="19" t="s">
        <v>8939</v>
      </c>
      <c r="K788" t="str">
        <f>_xlfn.XLOOKUP(B788,'Crown Aug Uploads '!A:A,'Crown Aug Uploads '!C:C)</f>
        <v>CROW01</v>
      </c>
    </row>
    <row r="789" spans="1:11" hidden="1" x14ac:dyDescent="0.3">
      <c r="A789" s="19" t="s">
        <v>8934</v>
      </c>
      <c r="B789">
        <v>5028538</v>
      </c>
      <c r="C789" s="19" t="s">
        <v>6955</v>
      </c>
      <c r="D789" s="20">
        <v>10.01</v>
      </c>
      <c r="E789" s="19" t="s">
        <v>10137</v>
      </c>
      <c r="F789" s="19" t="s">
        <v>8936</v>
      </c>
      <c r="G789" s="19" t="s">
        <v>8937</v>
      </c>
      <c r="H789" s="28">
        <v>45079</v>
      </c>
      <c r="I789" s="19" t="s">
        <v>10183</v>
      </c>
      <c r="J789" s="19" t="s">
        <v>8939</v>
      </c>
      <c r="K789" t="str">
        <f>_xlfn.XLOOKUP(B789,'Crown Aug Uploads '!A:A,'Crown Aug Uploads '!C:C)</f>
        <v>CROW01</v>
      </c>
    </row>
    <row r="790" spans="1:11" hidden="1" x14ac:dyDescent="0.3">
      <c r="A790" s="19" t="s">
        <v>8934</v>
      </c>
      <c r="B790">
        <v>5028539</v>
      </c>
      <c r="C790" s="19" t="s">
        <v>6956</v>
      </c>
      <c r="D790" s="20">
        <v>18.03</v>
      </c>
      <c r="E790" s="19" t="s">
        <v>10137</v>
      </c>
      <c r="F790" s="19" t="s">
        <v>8936</v>
      </c>
      <c r="G790" s="19" t="s">
        <v>8937</v>
      </c>
      <c r="H790" s="28">
        <v>45079</v>
      </c>
      <c r="I790" s="19" t="s">
        <v>10184</v>
      </c>
      <c r="J790" s="19" t="s">
        <v>8939</v>
      </c>
      <c r="K790" t="str">
        <f>_xlfn.XLOOKUP(B790,'Crown Aug Uploads '!A:A,'Crown Aug Uploads '!C:C)</f>
        <v>CROW01</v>
      </c>
    </row>
    <row r="791" spans="1:11" hidden="1" x14ac:dyDescent="0.3">
      <c r="A791" s="19" t="s">
        <v>8934</v>
      </c>
      <c r="B791">
        <v>5028540</v>
      </c>
      <c r="C791" s="19" t="s">
        <v>6957</v>
      </c>
      <c r="D791" s="20">
        <v>40.090000000000003</v>
      </c>
      <c r="E791" s="19" t="s">
        <v>10137</v>
      </c>
      <c r="F791" s="19" t="s">
        <v>8936</v>
      </c>
      <c r="G791" s="19" t="s">
        <v>8937</v>
      </c>
      <c r="H791" s="28">
        <v>45079</v>
      </c>
      <c r="I791" s="19" t="s">
        <v>10185</v>
      </c>
      <c r="J791" s="19" t="s">
        <v>8939</v>
      </c>
      <c r="K791" t="str">
        <f>_xlfn.XLOOKUP(B791,'Crown Aug Uploads '!A:A,'Crown Aug Uploads '!C:C)</f>
        <v>CROW01</v>
      </c>
    </row>
    <row r="792" spans="1:11" hidden="1" x14ac:dyDescent="0.3">
      <c r="A792" s="19" t="s">
        <v>8934</v>
      </c>
      <c r="B792">
        <v>5028541</v>
      </c>
      <c r="C792" s="19" t="s">
        <v>6939</v>
      </c>
      <c r="D792" s="20">
        <v>10.01</v>
      </c>
      <c r="E792" s="19" t="s">
        <v>10137</v>
      </c>
      <c r="F792" s="19" t="s">
        <v>8936</v>
      </c>
      <c r="G792" s="19" t="s">
        <v>8937</v>
      </c>
      <c r="H792" s="28">
        <v>45079</v>
      </c>
      <c r="I792" s="19" t="s">
        <v>10186</v>
      </c>
      <c r="J792" s="19" t="s">
        <v>8939</v>
      </c>
      <c r="K792" t="str">
        <f>_xlfn.XLOOKUP(B792,'Crown Aug Uploads '!A:A,'Crown Aug Uploads '!C:C)</f>
        <v>CROW01</v>
      </c>
    </row>
    <row r="793" spans="1:11" hidden="1" x14ac:dyDescent="0.3">
      <c r="A793" s="19" t="s">
        <v>8934</v>
      </c>
      <c r="B793">
        <v>5028542</v>
      </c>
      <c r="C793" s="19" t="s">
        <v>6922</v>
      </c>
      <c r="D793" s="20">
        <v>18.03</v>
      </c>
      <c r="E793" s="19" t="s">
        <v>10137</v>
      </c>
      <c r="F793" s="19" t="s">
        <v>8936</v>
      </c>
      <c r="G793" s="19" t="s">
        <v>8937</v>
      </c>
      <c r="H793" s="28">
        <v>45079</v>
      </c>
      <c r="I793" s="19" t="s">
        <v>10187</v>
      </c>
      <c r="J793" s="19" t="s">
        <v>8939</v>
      </c>
      <c r="K793" t="str">
        <f>_xlfn.XLOOKUP(B793,'Crown Aug Uploads '!A:A,'Crown Aug Uploads '!C:C)</f>
        <v>CROW01</v>
      </c>
    </row>
    <row r="794" spans="1:11" hidden="1" x14ac:dyDescent="0.3">
      <c r="A794" s="19" t="s">
        <v>8934</v>
      </c>
      <c r="B794">
        <v>5028544</v>
      </c>
      <c r="C794" s="19" t="s">
        <v>6921</v>
      </c>
      <c r="D794" s="20">
        <v>10.01</v>
      </c>
      <c r="E794" s="19" t="s">
        <v>10137</v>
      </c>
      <c r="F794" s="19" t="s">
        <v>8936</v>
      </c>
      <c r="G794" s="19" t="s">
        <v>8937</v>
      </c>
      <c r="H794" s="28">
        <v>45079</v>
      </c>
      <c r="I794" s="19" t="s">
        <v>10188</v>
      </c>
      <c r="J794" s="19" t="s">
        <v>8939</v>
      </c>
      <c r="K794" t="str">
        <f>_xlfn.XLOOKUP(B794,'Crown Aug Uploads '!A:A,'Crown Aug Uploads '!C:C)</f>
        <v>CROW01</v>
      </c>
    </row>
    <row r="795" spans="1:11" hidden="1" x14ac:dyDescent="0.3">
      <c r="A795" s="19" t="s">
        <v>8934</v>
      </c>
      <c r="B795">
        <v>5028584</v>
      </c>
      <c r="C795" s="19" t="s">
        <v>6958</v>
      </c>
      <c r="D795" s="20">
        <v>70.16</v>
      </c>
      <c r="E795" s="19" t="s">
        <v>10189</v>
      </c>
      <c r="F795" s="19" t="s">
        <v>8936</v>
      </c>
      <c r="G795" s="19" t="s">
        <v>8937</v>
      </c>
      <c r="H795" s="28">
        <v>45079</v>
      </c>
      <c r="I795" s="19" t="s">
        <v>10190</v>
      </c>
      <c r="J795" s="19" t="s">
        <v>8939</v>
      </c>
      <c r="K795" t="str">
        <f>_xlfn.XLOOKUP(B795,'Crown Aug Uploads '!A:A,'Crown Aug Uploads '!C:C)</f>
        <v>CROW01</v>
      </c>
    </row>
    <row r="796" spans="1:11" hidden="1" x14ac:dyDescent="0.3">
      <c r="A796" s="19" t="s">
        <v>8934</v>
      </c>
      <c r="B796">
        <v>5028583</v>
      </c>
      <c r="C796" s="19" t="s">
        <v>6959</v>
      </c>
      <c r="D796" s="20">
        <v>40.090000000000003</v>
      </c>
      <c r="E796" s="19" t="s">
        <v>10189</v>
      </c>
      <c r="F796" s="19" t="s">
        <v>8936</v>
      </c>
      <c r="G796" s="19" t="s">
        <v>8937</v>
      </c>
      <c r="H796" s="28">
        <v>45079</v>
      </c>
      <c r="I796" s="19" t="s">
        <v>10191</v>
      </c>
      <c r="J796" s="19" t="s">
        <v>8939</v>
      </c>
      <c r="K796" t="str">
        <f>_xlfn.XLOOKUP(B796,'Crown Aug Uploads '!A:A,'Crown Aug Uploads '!C:C)</f>
        <v>CROW01</v>
      </c>
    </row>
    <row r="797" spans="1:11" hidden="1" x14ac:dyDescent="0.3">
      <c r="A797" s="19" t="s">
        <v>8934</v>
      </c>
      <c r="B797">
        <v>5028582</v>
      </c>
      <c r="C797" s="19" t="s">
        <v>6960</v>
      </c>
      <c r="D797" s="20">
        <v>18.03</v>
      </c>
      <c r="E797" s="19" t="s">
        <v>10189</v>
      </c>
      <c r="F797" s="19" t="s">
        <v>8936</v>
      </c>
      <c r="G797" s="19" t="s">
        <v>8937</v>
      </c>
      <c r="H797" s="28">
        <v>45079</v>
      </c>
      <c r="I797" s="19" t="s">
        <v>10192</v>
      </c>
      <c r="J797" s="19" t="s">
        <v>8939</v>
      </c>
      <c r="K797" t="str">
        <f>_xlfn.XLOOKUP(B797,'Crown Aug Uploads '!A:A,'Crown Aug Uploads '!C:C)</f>
        <v>CROW01</v>
      </c>
    </row>
    <row r="798" spans="1:11" hidden="1" x14ac:dyDescent="0.3">
      <c r="A798" s="19" t="s">
        <v>8934</v>
      </c>
      <c r="B798">
        <v>5051845</v>
      </c>
      <c r="C798" s="19" t="s">
        <v>6962</v>
      </c>
      <c r="D798" s="20">
        <v>42.94</v>
      </c>
      <c r="E798" s="19" t="s">
        <v>10193</v>
      </c>
      <c r="F798" s="19" t="s">
        <v>8936</v>
      </c>
      <c r="G798" s="19" t="s">
        <v>8937</v>
      </c>
      <c r="H798" s="28">
        <v>45079</v>
      </c>
      <c r="I798" s="19" t="s">
        <v>10194</v>
      </c>
      <c r="J798" s="19" t="s">
        <v>8939</v>
      </c>
      <c r="K798" t="str">
        <f>_xlfn.XLOOKUP(B798,'Crown Aug Uploads '!A:A,'Crown Aug Uploads '!C:C)</f>
        <v>CROW01</v>
      </c>
    </row>
    <row r="799" spans="1:11" hidden="1" x14ac:dyDescent="0.3">
      <c r="A799" s="19" t="s">
        <v>8934</v>
      </c>
      <c r="B799">
        <v>5051844</v>
      </c>
      <c r="C799" s="19" t="s">
        <v>6961</v>
      </c>
      <c r="D799" s="20">
        <v>21</v>
      </c>
      <c r="E799" s="19" t="s">
        <v>10193</v>
      </c>
      <c r="F799" s="19" t="s">
        <v>8936</v>
      </c>
      <c r="G799" s="19" t="s">
        <v>8937</v>
      </c>
      <c r="H799" s="28">
        <v>45079</v>
      </c>
      <c r="I799" s="19" t="s">
        <v>10195</v>
      </c>
      <c r="J799" s="19" t="s">
        <v>8939</v>
      </c>
      <c r="K799" t="str">
        <f>_xlfn.XLOOKUP(B799,'Crown Aug Uploads '!A:A,'Crown Aug Uploads '!C:C)</f>
        <v>CROW01</v>
      </c>
    </row>
    <row r="800" spans="1:11" hidden="1" x14ac:dyDescent="0.3">
      <c r="A800" s="19" t="s">
        <v>8934</v>
      </c>
      <c r="B800">
        <v>5040852</v>
      </c>
      <c r="C800" s="19" t="s">
        <v>6963</v>
      </c>
      <c r="D800" s="20">
        <v>21</v>
      </c>
      <c r="E800" s="19" t="s">
        <v>10196</v>
      </c>
      <c r="F800" s="19" t="s">
        <v>8936</v>
      </c>
      <c r="G800" s="19" t="s">
        <v>8937</v>
      </c>
      <c r="H800" s="28">
        <v>45079</v>
      </c>
      <c r="I800" s="19" t="s">
        <v>10197</v>
      </c>
      <c r="J800" s="19" t="s">
        <v>8939</v>
      </c>
      <c r="K800" t="str">
        <f>_xlfn.XLOOKUP(B800,'Crown Aug Uploads '!A:A,'Crown Aug Uploads '!C:C)</f>
        <v>CROW01</v>
      </c>
    </row>
    <row r="801" spans="1:11" hidden="1" x14ac:dyDescent="0.3">
      <c r="A801" s="19" t="s">
        <v>8934</v>
      </c>
      <c r="B801">
        <v>5051842</v>
      </c>
      <c r="C801" s="19" t="s">
        <v>6964</v>
      </c>
      <c r="D801" s="20">
        <v>42.94</v>
      </c>
      <c r="E801" s="19" t="s">
        <v>10196</v>
      </c>
      <c r="F801" s="19" t="s">
        <v>8936</v>
      </c>
      <c r="G801" s="19" t="s">
        <v>8937</v>
      </c>
      <c r="H801" s="28">
        <v>45079</v>
      </c>
      <c r="I801" s="19" t="s">
        <v>10198</v>
      </c>
      <c r="J801" s="19" t="s">
        <v>8939</v>
      </c>
      <c r="K801" t="str">
        <f>_xlfn.XLOOKUP(B801,'Crown Aug Uploads '!A:A,'Crown Aug Uploads '!C:C)</f>
        <v>CROW01</v>
      </c>
    </row>
    <row r="802" spans="1:11" hidden="1" x14ac:dyDescent="0.3">
      <c r="A802" s="19" t="s">
        <v>8934</v>
      </c>
      <c r="B802">
        <v>5028825</v>
      </c>
      <c r="C802" s="19" t="s">
        <v>6965</v>
      </c>
      <c r="D802" s="20">
        <v>18.309999999999999</v>
      </c>
      <c r="E802" s="19" t="s">
        <v>10199</v>
      </c>
      <c r="F802" s="19" t="s">
        <v>8936</v>
      </c>
      <c r="G802" s="19" t="s">
        <v>8937</v>
      </c>
      <c r="H802" s="28">
        <v>45079</v>
      </c>
      <c r="I802" s="19" t="s">
        <v>10200</v>
      </c>
      <c r="J802" s="19" t="s">
        <v>8939</v>
      </c>
      <c r="K802" t="str">
        <f>_xlfn.XLOOKUP(B802,'Crown Aug Uploads '!A:A,'Crown Aug Uploads '!C:C)</f>
        <v>CROW01</v>
      </c>
    </row>
    <row r="803" spans="1:11" hidden="1" x14ac:dyDescent="0.3">
      <c r="A803" s="19" t="s">
        <v>8934</v>
      </c>
      <c r="B803">
        <v>5028826</v>
      </c>
      <c r="C803" s="19" t="s">
        <v>6966</v>
      </c>
      <c r="D803" s="20">
        <v>40.700000000000003</v>
      </c>
      <c r="E803" s="19" t="s">
        <v>10199</v>
      </c>
      <c r="F803" s="19" t="s">
        <v>8936</v>
      </c>
      <c r="G803" s="19" t="s">
        <v>8937</v>
      </c>
      <c r="H803" s="28">
        <v>45079</v>
      </c>
      <c r="I803" s="19" t="s">
        <v>10201</v>
      </c>
      <c r="J803" s="19" t="s">
        <v>8939</v>
      </c>
      <c r="K803" t="str">
        <f>_xlfn.XLOOKUP(B803,'Crown Aug Uploads '!A:A,'Crown Aug Uploads '!C:C)</f>
        <v>CROW01</v>
      </c>
    </row>
    <row r="804" spans="1:11" hidden="1" x14ac:dyDescent="0.3">
      <c r="A804" s="19" t="s">
        <v>8934</v>
      </c>
      <c r="B804">
        <v>5028827</v>
      </c>
      <c r="C804" s="19" t="s">
        <v>6967</v>
      </c>
      <c r="D804" s="20">
        <v>74.290000000000006</v>
      </c>
      <c r="E804" s="19" t="s">
        <v>10199</v>
      </c>
      <c r="F804" s="19" t="s">
        <v>8936</v>
      </c>
      <c r="G804" s="19" t="s">
        <v>8937</v>
      </c>
      <c r="H804" s="28">
        <v>45079</v>
      </c>
      <c r="I804" s="19" t="s">
        <v>10202</v>
      </c>
      <c r="J804" s="19" t="s">
        <v>8939</v>
      </c>
      <c r="K804" t="str">
        <f>_xlfn.XLOOKUP(B804,'Crown Aug Uploads '!A:A,'Crown Aug Uploads '!C:C)</f>
        <v>CROW01</v>
      </c>
    </row>
    <row r="805" spans="1:11" hidden="1" x14ac:dyDescent="0.3">
      <c r="A805" s="19" t="s">
        <v>8934</v>
      </c>
      <c r="B805">
        <v>5028828</v>
      </c>
      <c r="C805" s="19" t="s">
        <v>6968</v>
      </c>
      <c r="D805" s="20">
        <v>18.309999999999999</v>
      </c>
      <c r="E805" s="19" t="s">
        <v>10203</v>
      </c>
      <c r="F805" s="19" t="s">
        <v>8936</v>
      </c>
      <c r="G805" s="19" t="s">
        <v>8937</v>
      </c>
      <c r="H805" s="28">
        <v>45079</v>
      </c>
      <c r="I805" s="19" t="s">
        <v>10204</v>
      </c>
      <c r="J805" s="19" t="s">
        <v>8939</v>
      </c>
      <c r="K805" t="str">
        <f>_xlfn.XLOOKUP(B805,'Crown Aug Uploads '!A:A,'Crown Aug Uploads '!C:C)</f>
        <v>CROW01</v>
      </c>
    </row>
    <row r="806" spans="1:11" hidden="1" x14ac:dyDescent="0.3">
      <c r="A806" s="19" t="s">
        <v>8934</v>
      </c>
      <c r="B806">
        <v>5028829</v>
      </c>
      <c r="C806" s="19" t="s">
        <v>6969</v>
      </c>
      <c r="D806" s="20">
        <v>40.700000000000003</v>
      </c>
      <c r="E806" s="19" t="s">
        <v>10203</v>
      </c>
      <c r="F806" s="19" t="s">
        <v>8936</v>
      </c>
      <c r="G806" s="19" t="s">
        <v>8937</v>
      </c>
      <c r="H806" s="28">
        <v>45079</v>
      </c>
      <c r="I806" s="19" t="s">
        <v>10205</v>
      </c>
      <c r="J806" s="19" t="s">
        <v>8939</v>
      </c>
      <c r="K806" t="str">
        <f>_xlfn.XLOOKUP(B806,'Crown Aug Uploads '!A:A,'Crown Aug Uploads '!C:C)</f>
        <v>CROW01</v>
      </c>
    </row>
    <row r="807" spans="1:11" hidden="1" x14ac:dyDescent="0.3">
      <c r="A807" s="19" t="s">
        <v>8934</v>
      </c>
      <c r="B807">
        <v>5028830</v>
      </c>
      <c r="C807" s="19" t="s">
        <v>6970</v>
      </c>
      <c r="D807" s="20">
        <v>74.290000000000006</v>
      </c>
      <c r="E807" s="19" t="s">
        <v>10203</v>
      </c>
      <c r="F807" s="19" t="s">
        <v>8936</v>
      </c>
      <c r="G807" s="19" t="s">
        <v>8937</v>
      </c>
      <c r="H807" s="28">
        <v>45079</v>
      </c>
      <c r="I807" s="19" t="s">
        <v>10206</v>
      </c>
      <c r="J807" s="19" t="s">
        <v>8939</v>
      </c>
      <c r="K807" t="str">
        <f>_xlfn.XLOOKUP(B807,'Crown Aug Uploads '!A:A,'Crown Aug Uploads '!C:C)</f>
        <v>CROW01</v>
      </c>
    </row>
    <row r="808" spans="1:11" hidden="1" x14ac:dyDescent="0.3">
      <c r="A808" s="19" t="s">
        <v>8934</v>
      </c>
      <c r="B808">
        <v>5028836</v>
      </c>
      <c r="C808" s="19" t="s">
        <v>6971</v>
      </c>
      <c r="D808" s="20">
        <v>18.309999999999999</v>
      </c>
      <c r="E808" s="19" t="s">
        <v>10203</v>
      </c>
      <c r="F808" s="19" t="s">
        <v>8936</v>
      </c>
      <c r="G808" s="19" t="s">
        <v>8937</v>
      </c>
      <c r="H808" s="28">
        <v>45079</v>
      </c>
      <c r="I808" s="19" t="s">
        <v>10207</v>
      </c>
      <c r="J808" s="19" t="s">
        <v>8939</v>
      </c>
      <c r="K808" t="str">
        <f>_xlfn.XLOOKUP(B808,'Crown Aug Uploads '!A:A,'Crown Aug Uploads '!C:C)</f>
        <v>CROW01</v>
      </c>
    </row>
    <row r="809" spans="1:11" hidden="1" x14ac:dyDescent="0.3">
      <c r="A809" s="19" t="s">
        <v>8934</v>
      </c>
      <c r="B809">
        <v>5028837</v>
      </c>
      <c r="C809" s="19" t="s">
        <v>6972</v>
      </c>
      <c r="D809" s="20">
        <v>40.700000000000003</v>
      </c>
      <c r="E809" s="19" t="s">
        <v>10203</v>
      </c>
      <c r="F809" s="19" t="s">
        <v>8936</v>
      </c>
      <c r="G809" s="19" t="s">
        <v>8937</v>
      </c>
      <c r="H809" s="28">
        <v>45079</v>
      </c>
      <c r="I809" s="19" t="s">
        <v>10208</v>
      </c>
      <c r="J809" s="19" t="s">
        <v>8939</v>
      </c>
      <c r="K809" t="str">
        <f>_xlfn.XLOOKUP(B809,'Crown Aug Uploads '!A:A,'Crown Aug Uploads '!C:C)</f>
        <v>CROW01</v>
      </c>
    </row>
    <row r="810" spans="1:11" hidden="1" x14ac:dyDescent="0.3">
      <c r="A810" s="19" t="s">
        <v>8934</v>
      </c>
      <c r="B810">
        <v>5028838</v>
      </c>
      <c r="C810" s="19" t="s">
        <v>6973</v>
      </c>
      <c r="D810" s="20">
        <v>74.290000000000006</v>
      </c>
      <c r="E810" s="19" t="s">
        <v>10203</v>
      </c>
      <c r="F810" s="19" t="s">
        <v>8936</v>
      </c>
      <c r="G810" s="19" t="s">
        <v>8937</v>
      </c>
      <c r="H810" s="28">
        <v>45079</v>
      </c>
      <c r="I810" s="19" t="s">
        <v>10209</v>
      </c>
      <c r="J810" s="19" t="s">
        <v>8939</v>
      </c>
      <c r="K810" t="str">
        <f>_xlfn.XLOOKUP(B810,'Crown Aug Uploads '!A:A,'Crown Aug Uploads '!C:C)</f>
        <v>CROW01</v>
      </c>
    </row>
    <row r="811" spans="1:11" hidden="1" x14ac:dyDescent="0.3">
      <c r="A811" s="19" t="s">
        <v>8934</v>
      </c>
      <c r="B811">
        <v>5090863</v>
      </c>
      <c r="C811" s="19" t="s">
        <v>6977</v>
      </c>
      <c r="D811" s="20">
        <v>5.08</v>
      </c>
      <c r="E811" s="19" t="s">
        <v>10210</v>
      </c>
      <c r="F811" s="19" t="s">
        <v>8936</v>
      </c>
      <c r="G811" s="19" t="s">
        <v>8937</v>
      </c>
      <c r="H811" s="28">
        <v>45079</v>
      </c>
      <c r="I811" s="19" t="s">
        <v>10211</v>
      </c>
      <c r="J811" s="19" t="s">
        <v>8939</v>
      </c>
      <c r="K811" t="str">
        <f>_xlfn.XLOOKUP(B811,'Crown Aug Uploads '!A:A,'Crown Aug Uploads '!C:C)</f>
        <v>CROW01</v>
      </c>
    </row>
    <row r="812" spans="1:11" hidden="1" x14ac:dyDescent="0.3">
      <c r="A812" s="19" t="s">
        <v>8934</v>
      </c>
      <c r="B812">
        <v>5028843</v>
      </c>
      <c r="C812" s="19" t="s">
        <v>6976</v>
      </c>
      <c r="D812" s="20">
        <v>74.290000000000006</v>
      </c>
      <c r="E812" s="19" t="s">
        <v>10210</v>
      </c>
      <c r="F812" s="19" t="s">
        <v>8936</v>
      </c>
      <c r="G812" s="19" t="s">
        <v>8937</v>
      </c>
      <c r="H812" s="28">
        <v>45079</v>
      </c>
      <c r="I812" s="19" t="s">
        <v>10212</v>
      </c>
      <c r="J812" s="19" t="s">
        <v>8939</v>
      </c>
      <c r="K812" t="str">
        <f>_xlfn.XLOOKUP(B812,'Crown Aug Uploads '!A:A,'Crown Aug Uploads '!C:C)</f>
        <v>CROW01</v>
      </c>
    </row>
    <row r="813" spans="1:11" hidden="1" x14ac:dyDescent="0.3">
      <c r="A813" s="19" t="s">
        <v>8934</v>
      </c>
      <c r="B813">
        <v>5028842</v>
      </c>
      <c r="C813" s="19" t="s">
        <v>6975</v>
      </c>
      <c r="D813" s="20">
        <v>40.700000000000003</v>
      </c>
      <c r="E813" s="19" t="s">
        <v>10210</v>
      </c>
      <c r="F813" s="19" t="s">
        <v>8936</v>
      </c>
      <c r="G813" s="19" t="s">
        <v>8937</v>
      </c>
      <c r="H813" s="28">
        <v>45079</v>
      </c>
      <c r="I813" s="19" t="s">
        <v>10213</v>
      </c>
      <c r="J813" s="19" t="s">
        <v>8939</v>
      </c>
      <c r="K813" t="str">
        <f>_xlfn.XLOOKUP(B813,'Crown Aug Uploads '!A:A,'Crown Aug Uploads '!C:C)</f>
        <v>CROW01</v>
      </c>
    </row>
    <row r="814" spans="1:11" hidden="1" x14ac:dyDescent="0.3">
      <c r="A814" s="19" t="s">
        <v>8934</v>
      </c>
      <c r="B814">
        <v>5028841</v>
      </c>
      <c r="C814" s="19" t="s">
        <v>6974</v>
      </c>
      <c r="D814" s="20">
        <v>18.309999999999999</v>
      </c>
      <c r="E814" s="19" t="s">
        <v>10210</v>
      </c>
      <c r="F814" s="19" t="s">
        <v>8936</v>
      </c>
      <c r="G814" s="19" t="s">
        <v>8937</v>
      </c>
      <c r="H814" s="28">
        <v>45079</v>
      </c>
      <c r="I814" s="19" t="s">
        <v>10214</v>
      </c>
      <c r="J814" s="19" t="s">
        <v>8939</v>
      </c>
      <c r="K814" t="str">
        <f>_xlfn.XLOOKUP(B814,'Crown Aug Uploads '!A:A,'Crown Aug Uploads '!C:C)</f>
        <v>CROW01</v>
      </c>
    </row>
    <row r="815" spans="1:11" hidden="1" x14ac:dyDescent="0.3">
      <c r="A815" s="19" t="s">
        <v>8934</v>
      </c>
      <c r="B815">
        <v>5090864</v>
      </c>
      <c r="C815" s="19" t="s">
        <v>6983</v>
      </c>
      <c r="D815" s="20">
        <v>5.08</v>
      </c>
      <c r="E815" s="19" t="s">
        <v>10215</v>
      </c>
      <c r="F815" s="19" t="s">
        <v>8936</v>
      </c>
      <c r="G815" s="19" t="s">
        <v>8937</v>
      </c>
      <c r="H815" s="28">
        <v>45079</v>
      </c>
      <c r="I815" s="19" t="s">
        <v>10216</v>
      </c>
      <c r="J815" s="19" t="s">
        <v>8939</v>
      </c>
      <c r="K815" t="str">
        <f>_xlfn.XLOOKUP(B815,'Crown Aug Uploads '!A:A,'Crown Aug Uploads '!C:C)</f>
        <v>CROW01</v>
      </c>
    </row>
    <row r="816" spans="1:11" hidden="1" x14ac:dyDescent="0.3">
      <c r="A816" s="19" t="s">
        <v>8934</v>
      </c>
      <c r="B816">
        <v>5028846</v>
      </c>
      <c r="C816" s="19" t="s">
        <v>6980</v>
      </c>
      <c r="D816" s="20">
        <v>74.290000000000006</v>
      </c>
      <c r="E816" s="19" t="s">
        <v>10215</v>
      </c>
      <c r="F816" s="19" t="s">
        <v>8936</v>
      </c>
      <c r="G816" s="19" t="s">
        <v>8937</v>
      </c>
      <c r="H816" s="28">
        <v>45079</v>
      </c>
      <c r="I816" s="19" t="s">
        <v>10217</v>
      </c>
      <c r="J816" s="19" t="s">
        <v>8939</v>
      </c>
      <c r="K816" t="str">
        <f>_xlfn.XLOOKUP(B816,'Crown Aug Uploads '!A:A,'Crown Aug Uploads '!C:C)</f>
        <v>CROW01</v>
      </c>
    </row>
    <row r="817" spans="1:11" hidden="1" x14ac:dyDescent="0.3">
      <c r="A817" s="19" t="s">
        <v>8934</v>
      </c>
      <c r="B817">
        <v>5028845</v>
      </c>
      <c r="C817" s="19" t="s">
        <v>6978</v>
      </c>
      <c r="D817" s="20">
        <v>40.700000000000003</v>
      </c>
      <c r="E817" s="19" t="s">
        <v>10215</v>
      </c>
      <c r="F817" s="19" t="s">
        <v>8936</v>
      </c>
      <c r="G817" s="19" t="s">
        <v>8937</v>
      </c>
      <c r="H817" s="28">
        <v>45079</v>
      </c>
      <c r="I817" s="19" t="s">
        <v>10218</v>
      </c>
      <c r="J817" s="19" t="s">
        <v>8939</v>
      </c>
      <c r="K817" t="str">
        <f>_xlfn.XLOOKUP(B817,'Crown Aug Uploads '!A:A,'Crown Aug Uploads '!C:C)</f>
        <v>CROW01</v>
      </c>
    </row>
    <row r="818" spans="1:11" hidden="1" x14ac:dyDescent="0.3">
      <c r="A818" s="19" t="s">
        <v>8934</v>
      </c>
      <c r="B818">
        <v>5028844</v>
      </c>
      <c r="C818" s="19" t="s">
        <v>6979</v>
      </c>
      <c r="D818" s="20">
        <v>18.309999999999999</v>
      </c>
      <c r="E818" s="19" t="s">
        <v>10215</v>
      </c>
      <c r="F818" s="19" t="s">
        <v>8936</v>
      </c>
      <c r="G818" s="19" t="s">
        <v>8937</v>
      </c>
      <c r="H818" s="28">
        <v>45079</v>
      </c>
      <c r="I818" s="19" t="s">
        <v>10219</v>
      </c>
      <c r="J818" s="19" t="s">
        <v>8939</v>
      </c>
      <c r="K818" t="str">
        <f>_xlfn.XLOOKUP(B818,'Crown Aug Uploads '!A:A,'Crown Aug Uploads '!C:C)</f>
        <v>CROW01</v>
      </c>
    </row>
    <row r="819" spans="1:11" hidden="1" x14ac:dyDescent="0.3">
      <c r="A819" s="19" t="s">
        <v>8934</v>
      </c>
      <c r="B819">
        <v>5028852</v>
      </c>
      <c r="C819" s="19" t="s">
        <v>6986</v>
      </c>
      <c r="D819" s="20">
        <v>74.290000000000006</v>
      </c>
      <c r="E819" s="19" t="s">
        <v>10220</v>
      </c>
      <c r="F819" s="19" t="s">
        <v>8936</v>
      </c>
      <c r="G819" s="19" t="s">
        <v>8937</v>
      </c>
      <c r="H819" s="28">
        <v>45079</v>
      </c>
      <c r="I819" s="19" t="s">
        <v>10221</v>
      </c>
      <c r="J819" s="19" t="s">
        <v>8939</v>
      </c>
      <c r="K819" t="str">
        <f>_xlfn.XLOOKUP(B819,'Crown Aug Uploads '!A:A,'Crown Aug Uploads '!C:C)</f>
        <v>CROW01</v>
      </c>
    </row>
    <row r="820" spans="1:11" hidden="1" x14ac:dyDescent="0.3">
      <c r="A820" s="19" t="s">
        <v>8934</v>
      </c>
      <c r="B820">
        <v>5028851</v>
      </c>
      <c r="C820" s="19" t="s">
        <v>6984</v>
      </c>
      <c r="D820" s="20">
        <v>40.700000000000003</v>
      </c>
      <c r="E820" s="19" t="s">
        <v>10220</v>
      </c>
      <c r="F820" s="19" t="s">
        <v>8936</v>
      </c>
      <c r="G820" s="19" t="s">
        <v>8937</v>
      </c>
      <c r="H820" s="28">
        <v>45079</v>
      </c>
      <c r="I820" s="19" t="s">
        <v>10222</v>
      </c>
      <c r="J820" s="19" t="s">
        <v>8939</v>
      </c>
      <c r="K820" t="str">
        <f>_xlfn.XLOOKUP(B820,'Crown Aug Uploads '!A:A,'Crown Aug Uploads '!C:C)</f>
        <v>CROW01</v>
      </c>
    </row>
    <row r="821" spans="1:11" hidden="1" x14ac:dyDescent="0.3">
      <c r="A821" s="19" t="s">
        <v>8934</v>
      </c>
      <c r="B821">
        <v>5028850</v>
      </c>
      <c r="C821" s="19" t="s">
        <v>6985</v>
      </c>
      <c r="D821" s="20">
        <v>18.309999999999999</v>
      </c>
      <c r="E821" s="19" t="s">
        <v>10220</v>
      </c>
      <c r="F821" s="19" t="s">
        <v>8936</v>
      </c>
      <c r="G821" s="19" t="s">
        <v>8937</v>
      </c>
      <c r="H821" s="28">
        <v>45079</v>
      </c>
      <c r="I821" s="19" t="s">
        <v>10223</v>
      </c>
      <c r="J821" s="19" t="s">
        <v>8939</v>
      </c>
      <c r="K821" t="str">
        <f>_xlfn.XLOOKUP(B821,'Crown Aug Uploads '!A:A,'Crown Aug Uploads '!C:C)</f>
        <v>CROW01</v>
      </c>
    </row>
    <row r="822" spans="1:11" hidden="1" x14ac:dyDescent="0.3">
      <c r="A822" s="19" t="s">
        <v>8934</v>
      </c>
      <c r="B822">
        <v>5028853</v>
      </c>
      <c r="C822" s="19" t="s">
        <v>6989</v>
      </c>
      <c r="D822" s="20">
        <v>18.309999999999999</v>
      </c>
      <c r="E822" s="19" t="s">
        <v>10224</v>
      </c>
      <c r="F822" s="19" t="s">
        <v>8936</v>
      </c>
      <c r="G822" s="19" t="s">
        <v>8937</v>
      </c>
      <c r="H822" s="28">
        <v>45079</v>
      </c>
      <c r="I822" s="19" t="s">
        <v>10225</v>
      </c>
      <c r="J822" s="19" t="s">
        <v>8939</v>
      </c>
      <c r="K822" t="str">
        <f>_xlfn.XLOOKUP(B822,'Crown Aug Uploads '!A:A,'Crown Aug Uploads '!C:C)</f>
        <v>CROW01</v>
      </c>
    </row>
    <row r="823" spans="1:11" hidden="1" x14ac:dyDescent="0.3">
      <c r="A823" s="19" t="s">
        <v>8934</v>
      </c>
      <c r="B823">
        <v>5028854</v>
      </c>
      <c r="C823" s="19" t="s">
        <v>6988</v>
      </c>
      <c r="D823" s="20">
        <v>40.700000000000003</v>
      </c>
      <c r="E823" s="19" t="s">
        <v>10224</v>
      </c>
      <c r="F823" s="19" t="s">
        <v>8936</v>
      </c>
      <c r="G823" s="19" t="s">
        <v>8937</v>
      </c>
      <c r="H823" s="28">
        <v>45079</v>
      </c>
      <c r="I823" s="19" t="s">
        <v>10226</v>
      </c>
      <c r="J823" s="19" t="s">
        <v>8939</v>
      </c>
      <c r="K823" t="str">
        <f>_xlfn.XLOOKUP(B823,'Crown Aug Uploads '!A:A,'Crown Aug Uploads '!C:C)</f>
        <v>CROW01</v>
      </c>
    </row>
    <row r="824" spans="1:11" hidden="1" x14ac:dyDescent="0.3">
      <c r="A824" s="19" t="s">
        <v>8934</v>
      </c>
      <c r="B824">
        <v>5028855</v>
      </c>
      <c r="C824" s="19" t="s">
        <v>6987</v>
      </c>
      <c r="D824" s="20">
        <v>74.290000000000006</v>
      </c>
      <c r="E824" s="19" t="s">
        <v>10224</v>
      </c>
      <c r="F824" s="19" t="s">
        <v>8936</v>
      </c>
      <c r="G824" s="19" t="s">
        <v>8937</v>
      </c>
      <c r="H824" s="28">
        <v>45079</v>
      </c>
      <c r="I824" s="19" t="s">
        <v>10227</v>
      </c>
      <c r="J824" s="19" t="s">
        <v>8939</v>
      </c>
      <c r="K824" t="str">
        <f>_xlfn.XLOOKUP(B824,'Crown Aug Uploads '!A:A,'Crown Aug Uploads '!C:C)</f>
        <v>CROW01</v>
      </c>
    </row>
    <row r="825" spans="1:11" hidden="1" x14ac:dyDescent="0.3">
      <c r="A825" s="19" t="s">
        <v>8934</v>
      </c>
      <c r="B825">
        <v>5028802</v>
      </c>
      <c r="C825" s="19" t="s">
        <v>6993</v>
      </c>
      <c r="D825" s="20">
        <v>34.24</v>
      </c>
      <c r="E825" s="19" t="s">
        <v>10228</v>
      </c>
      <c r="F825" s="19" t="s">
        <v>8936</v>
      </c>
      <c r="G825" s="19" t="s">
        <v>8937</v>
      </c>
      <c r="H825" s="28">
        <v>45079</v>
      </c>
      <c r="I825" s="19" t="s">
        <v>10229</v>
      </c>
      <c r="J825" s="19" t="s">
        <v>8939</v>
      </c>
      <c r="K825" t="str">
        <f>_xlfn.XLOOKUP(B825,'Crown Aug Uploads '!A:A,'Crown Aug Uploads '!C:C)</f>
        <v>CROW01</v>
      </c>
    </row>
    <row r="826" spans="1:11" hidden="1" x14ac:dyDescent="0.3">
      <c r="A826" s="19" t="s">
        <v>8934</v>
      </c>
      <c r="B826">
        <v>5028801</v>
      </c>
      <c r="C826" s="19" t="s">
        <v>6994</v>
      </c>
      <c r="D826" s="20">
        <v>14.67</v>
      </c>
      <c r="E826" s="19" t="s">
        <v>10228</v>
      </c>
      <c r="F826" s="19" t="s">
        <v>8936</v>
      </c>
      <c r="G826" s="19" t="s">
        <v>8937</v>
      </c>
      <c r="H826" s="28">
        <v>45079</v>
      </c>
      <c r="I826" s="19" t="s">
        <v>10230</v>
      </c>
      <c r="J826" s="19" t="s">
        <v>8939</v>
      </c>
      <c r="K826" t="str">
        <f>_xlfn.XLOOKUP(B826,'Crown Aug Uploads '!A:A,'Crown Aug Uploads '!C:C)</f>
        <v>CROW01</v>
      </c>
    </row>
    <row r="827" spans="1:11" hidden="1" x14ac:dyDescent="0.3">
      <c r="A827" s="19" t="s">
        <v>8934</v>
      </c>
      <c r="B827">
        <v>5028796</v>
      </c>
      <c r="C827" s="19" t="s">
        <v>6995</v>
      </c>
      <c r="D827" s="20">
        <v>34.24</v>
      </c>
      <c r="E827" s="19" t="s">
        <v>10228</v>
      </c>
      <c r="F827" s="19" t="s">
        <v>8936</v>
      </c>
      <c r="G827" s="19" t="s">
        <v>8937</v>
      </c>
      <c r="H827" s="28">
        <v>45079</v>
      </c>
      <c r="I827" s="19" t="s">
        <v>10231</v>
      </c>
      <c r="J827" s="19" t="s">
        <v>8939</v>
      </c>
      <c r="K827" t="str">
        <f>_xlfn.XLOOKUP(B827,'Crown Aug Uploads '!A:A,'Crown Aug Uploads '!C:C)</f>
        <v>CROW01</v>
      </c>
    </row>
    <row r="828" spans="1:11" hidden="1" x14ac:dyDescent="0.3">
      <c r="A828" s="19" t="s">
        <v>8934</v>
      </c>
      <c r="B828">
        <v>5028795</v>
      </c>
      <c r="C828" s="19" t="s">
        <v>6996</v>
      </c>
      <c r="D828" s="20">
        <v>14.67</v>
      </c>
      <c r="E828" s="19" t="s">
        <v>10228</v>
      </c>
      <c r="F828" s="19" t="s">
        <v>8936</v>
      </c>
      <c r="G828" s="19" t="s">
        <v>8937</v>
      </c>
      <c r="H828" s="28">
        <v>45079</v>
      </c>
      <c r="I828" s="19" t="s">
        <v>10232</v>
      </c>
      <c r="J828" s="19" t="s">
        <v>8939</v>
      </c>
      <c r="K828" t="str">
        <f>_xlfn.XLOOKUP(B828,'Crown Aug Uploads '!A:A,'Crown Aug Uploads '!C:C)</f>
        <v>CROW01</v>
      </c>
    </row>
    <row r="829" spans="1:11" hidden="1" x14ac:dyDescent="0.3">
      <c r="A829" s="19" t="s">
        <v>8934</v>
      </c>
      <c r="B829">
        <v>5028793</v>
      </c>
      <c r="C829" s="19" t="s">
        <v>6997</v>
      </c>
      <c r="D829" s="20">
        <v>34.24</v>
      </c>
      <c r="E829" s="19" t="s">
        <v>10228</v>
      </c>
      <c r="F829" s="19" t="s">
        <v>8936</v>
      </c>
      <c r="G829" s="19" t="s">
        <v>8937</v>
      </c>
      <c r="H829" s="28">
        <v>45079</v>
      </c>
      <c r="I829" s="19" t="s">
        <v>10233</v>
      </c>
      <c r="J829" s="19" t="s">
        <v>8939</v>
      </c>
      <c r="K829" t="str">
        <f>_xlfn.XLOOKUP(B829,'Crown Aug Uploads '!A:A,'Crown Aug Uploads '!C:C)</f>
        <v>CROW01</v>
      </c>
    </row>
    <row r="830" spans="1:11" hidden="1" x14ac:dyDescent="0.3">
      <c r="A830" s="19" t="s">
        <v>8934</v>
      </c>
      <c r="B830">
        <v>5028792</v>
      </c>
      <c r="C830" s="19" t="s">
        <v>6998</v>
      </c>
      <c r="D830" s="20">
        <v>14.67</v>
      </c>
      <c r="E830" s="19" t="s">
        <v>10228</v>
      </c>
      <c r="F830" s="19" t="s">
        <v>8936</v>
      </c>
      <c r="G830" s="19" t="s">
        <v>8937</v>
      </c>
      <c r="H830" s="28">
        <v>45079</v>
      </c>
      <c r="I830" s="19" t="s">
        <v>10234</v>
      </c>
      <c r="J830" s="19" t="s">
        <v>8939</v>
      </c>
      <c r="K830" t="str">
        <f>_xlfn.XLOOKUP(B830,'Crown Aug Uploads '!A:A,'Crown Aug Uploads '!C:C)</f>
        <v>CROW01</v>
      </c>
    </row>
    <row r="831" spans="1:11" hidden="1" x14ac:dyDescent="0.3">
      <c r="A831" s="19" t="s">
        <v>8934</v>
      </c>
      <c r="B831">
        <v>5028790</v>
      </c>
      <c r="C831" s="19" t="s">
        <v>6999</v>
      </c>
      <c r="D831" s="20">
        <v>34.24</v>
      </c>
      <c r="E831" s="19" t="s">
        <v>10228</v>
      </c>
      <c r="F831" s="19" t="s">
        <v>8936</v>
      </c>
      <c r="G831" s="19" t="s">
        <v>8937</v>
      </c>
      <c r="H831" s="28">
        <v>45079</v>
      </c>
      <c r="I831" s="19" t="s">
        <v>10235</v>
      </c>
      <c r="J831" s="19" t="s">
        <v>8939</v>
      </c>
      <c r="K831" t="str">
        <f>_xlfn.XLOOKUP(B831,'Crown Aug Uploads '!A:A,'Crown Aug Uploads '!C:C)</f>
        <v>CROW01</v>
      </c>
    </row>
    <row r="832" spans="1:11" hidden="1" x14ac:dyDescent="0.3">
      <c r="A832" s="19" t="s">
        <v>8934</v>
      </c>
      <c r="B832">
        <v>5028789</v>
      </c>
      <c r="C832" s="19" t="s">
        <v>7000</v>
      </c>
      <c r="D832" s="20">
        <v>14.67</v>
      </c>
      <c r="E832" s="19" t="s">
        <v>10228</v>
      </c>
      <c r="F832" s="19" t="s">
        <v>8936</v>
      </c>
      <c r="G832" s="19" t="s">
        <v>8937</v>
      </c>
      <c r="H832" s="28">
        <v>45079</v>
      </c>
      <c r="I832" s="19" t="s">
        <v>10236</v>
      </c>
      <c r="J832" s="19" t="s">
        <v>8939</v>
      </c>
      <c r="K832" t="str">
        <f>_xlfn.XLOOKUP(B832,'Crown Aug Uploads '!A:A,'Crown Aug Uploads '!C:C)</f>
        <v>CROW01</v>
      </c>
    </row>
    <row r="833" spans="1:11" hidden="1" x14ac:dyDescent="0.3">
      <c r="A833" s="19" t="s">
        <v>8934</v>
      </c>
      <c r="B833">
        <v>5028787</v>
      </c>
      <c r="C833" s="19" t="s">
        <v>7001</v>
      </c>
      <c r="D833" s="20">
        <v>34.24</v>
      </c>
      <c r="E833" s="19" t="s">
        <v>10228</v>
      </c>
      <c r="F833" s="19" t="s">
        <v>8936</v>
      </c>
      <c r="G833" s="19" t="s">
        <v>8937</v>
      </c>
      <c r="H833" s="28">
        <v>45079</v>
      </c>
      <c r="I833" s="19" t="s">
        <v>10237</v>
      </c>
      <c r="J833" s="19" t="s">
        <v>8939</v>
      </c>
      <c r="K833" t="str">
        <f>_xlfn.XLOOKUP(B833,'Crown Aug Uploads '!A:A,'Crown Aug Uploads '!C:C)</f>
        <v>CROW01</v>
      </c>
    </row>
    <row r="834" spans="1:11" hidden="1" x14ac:dyDescent="0.3">
      <c r="A834" s="19" t="s">
        <v>8934</v>
      </c>
      <c r="B834">
        <v>5028786</v>
      </c>
      <c r="C834" s="19" t="s">
        <v>7002</v>
      </c>
      <c r="D834" s="20">
        <v>14.67</v>
      </c>
      <c r="E834" s="19" t="s">
        <v>10228</v>
      </c>
      <c r="F834" s="19" t="s">
        <v>8936</v>
      </c>
      <c r="G834" s="19" t="s">
        <v>8937</v>
      </c>
      <c r="H834" s="28">
        <v>45079</v>
      </c>
      <c r="I834" s="19" t="s">
        <v>10238</v>
      </c>
      <c r="J834" s="19" t="s">
        <v>8939</v>
      </c>
      <c r="K834" t="str">
        <f>_xlfn.XLOOKUP(B834,'Crown Aug Uploads '!A:A,'Crown Aug Uploads '!C:C)</f>
        <v>CROW01</v>
      </c>
    </row>
    <row r="835" spans="1:11" hidden="1" x14ac:dyDescent="0.3">
      <c r="A835" s="19" t="s">
        <v>8934</v>
      </c>
      <c r="B835">
        <v>5028784</v>
      </c>
      <c r="C835" s="19" t="s">
        <v>7003</v>
      </c>
      <c r="D835" s="20">
        <v>34.24</v>
      </c>
      <c r="E835" s="19" t="s">
        <v>10228</v>
      </c>
      <c r="F835" s="19" t="s">
        <v>8936</v>
      </c>
      <c r="G835" s="19" t="s">
        <v>8937</v>
      </c>
      <c r="H835" s="28">
        <v>45079</v>
      </c>
      <c r="I835" s="19" t="s">
        <v>10239</v>
      </c>
      <c r="J835" s="19" t="s">
        <v>8939</v>
      </c>
      <c r="K835" t="str">
        <f>_xlfn.XLOOKUP(B835,'Crown Aug Uploads '!A:A,'Crown Aug Uploads '!C:C)</f>
        <v>CROW01</v>
      </c>
    </row>
    <row r="836" spans="1:11" hidden="1" x14ac:dyDescent="0.3">
      <c r="A836" s="19" t="s">
        <v>8934</v>
      </c>
      <c r="B836">
        <v>5028783</v>
      </c>
      <c r="C836" s="19" t="s">
        <v>7004</v>
      </c>
      <c r="D836" s="20">
        <v>14.67</v>
      </c>
      <c r="E836" s="19" t="s">
        <v>10228</v>
      </c>
      <c r="F836" s="19" t="s">
        <v>8936</v>
      </c>
      <c r="G836" s="19" t="s">
        <v>8937</v>
      </c>
      <c r="H836" s="28">
        <v>45079</v>
      </c>
      <c r="I836" s="19" t="s">
        <v>10240</v>
      </c>
      <c r="J836" s="19" t="s">
        <v>8939</v>
      </c>
      <c r="K836" t="str">
        <f>_xlfn.XLOOKUP(B836,'Crown Aug Uploads '!A:A,'Crown Aug Uploads '!C:C)</f>
        <v>CROW01</v>
      </c>
    </row>
    <row r="837" spans="1:11" hidden="1" x14ac:dyDescent="0.3">
      <c r="A837" s="19" t="s">
        <v>8934</v>
      </c>
      <c r="B837">
        <v>5028781</v>
      </c>
      <c r="C837" s="19" t="s">
        <v>7005</v>
      </c>
      <c r="D837" s="20">
        <v>34.24</v>
      </c>
      <c r="E837" s="19" t="s">
        <v>10228</v>
      </c>
      <c r="F837" s="19" t="s">
        <v>8936</v>
      </c>
      <c r="G837" s="19" t="s">
        <v>8937</v>
      </c>
      <c r="H837" s="28">
        <v>45079</v>
      </c>
      <c r="I837" s="19" t="s">
        <v>10241</v>
      </c>
      <c r="J837" s="19" t="s">
        <v>8939</v>
      </c>
      <c r="K837" t="str">
        <f>_xlfn.XLOOKUP(B837,'Crown Aug Uploads '!A:A,'Crown Aug Uploads '!C:C)</f>
        <v>CROW01</v>
      </c>
    </row>
    <row r="838" spans="1:11" hidden="1" x14ac:dyDescent="0.3">
      <c r="A838" s="19" t="s">
        <v>8934</v>
      </c>
      <c r="B838">
        <v>5028780</v>
      </c>
      <c r="C838" s="19" t="s">
        <v>7006</v>
      </c>
      <c r="D838" s="20">
        <v>14.67</v>
      </c>
      <c r="E838" s="19" t="s">
        <v>10228</v>
      </c>
      <c r="F838" s="19" t="s">
        <v>8936</v>
      </c>
      <c r="G838" s="19" t="s">
        <v>8937</v>
      </c>
      <c r="H838" s="28">
        <v>45079</v>
      </c>
      <c r="I838" s="19" t="s">
        <v>10242</v>
      </c>
      <c r="J838" s="19" t="s">
        <v>8939</v>
      </c>
      <c r="K838" t="str">
        <f>_xlfn.XLOOKUP(B838,'Crown Aug Uploads '!A:A,'Crown Aug Uploads '!C:C)</f>
        <v>CROW01</v>
      </c>
    </row>
    <row r="839" spans="1:11" hidden="1" x14ac:dyDescent="0.3">
      <c r="A839" s="19" t="s">
        <v>8934</v>
      </c>
      <c r="B839">
        <v>5028778</v>
      </c>
      <c r="C839" s="19" t="s">
        <v>7007</v>
      </c>
      <c r="D839" s="20">
        <v>34.24</v>
      </c>
      <c r="E839" s="19" t="s">
        <v>10228</v>
      </c>
      <c r="F839" s="19" t="s">
        <v>8936</v>
      </c>
      <c r="G839" s="19" t="s">
        <v>8937</v>
      </c>
      <c r="H839" s="28">
        <v>45079</v>
      </c>
      <c r="I839" s="19" t="s">
        <v>10243</v>
      </c>
      <c r="J839" s="19" t="s">
        <v>8939</v>
      </c>
      <c r="K839" t="str">
        <f>_xlfn.XLOOKUP(B839,'Crown Aug Uploads '!A:A,'Crown Aug Uploads '!C:C)</f>
        <v>CROW01</v>
      </c>
    </row>
    <row r="840" spans="1:11" hidden="1" x14ac:dyDescent="0.3">
      <c r="A840" s="19" t="s">
        <v>8934</v>
      </c>
      <c r="B840">
        <v>5028777</v>
      </c>
      <c r="C840" s="19" t="s">
        <v>7008</v>
      </c>
      <c r="D840" s="20">
        <v>14.67</v>
      </c>
      <c r="E840" s="19" t="s">
        <v>10228</v>
      </c>
      <c r="F840" s="19" t="s">
        <v>8936</v>
      </c>
      <c r="G840" s="19" t="s">
        <v>8937</v>
      </c>
      <c r="H840" s="28">
        <v>45079</v>
      </c>
      <c r="I840" s="19" t="s">
        <v>10244</v>
      </c>
      <c r="J840" s="19" t="s">
        <v>8939</v>
      </c>
      <c r="K840" t="str">
        <f>_xlfn.XLOOKUP(B840,'Crown Aug Uploads '!A:A,'Crown Aug Uploads '!C:C)</f>
        <v>CROW01</v>
      </c>
    </row>
    <row r="841" spans="1:11" hidden="1" x14ac:dyDescent="0.3">
      <c r="A841" s="19" t="s">
        <v>8934</v>
      </c>
      <c r="B841">
        <v>5028774</v>
      </c>
      <c r="C841" s="19" t="s">
        <v>7009</v>
      </c>
      <c r="D841" s="20">
        <v>34.24</v>
      </c>
      <c r="E841" s="19" t="s">
        <v>10228</v>
      </c>
      <c r="F841" s="19" t="s">
        <v>8936</v>
      </c>
      <c r="G841" s="19" t="s">
        <v>8937</v>
      </c>
      <c r="H841" s="28">
        <v>45079</v>
      </c>
      <c r="I841" s="19" t="s">
        <v>10245</v>
      </c>
      <c r="J841" s="19" t="s">
        <v>8939</v>
      </c>
      <c r="K841" t="str">
        <f>_xlfn.XLOOKUP(B841,'Crown Aug Uploads '!A:A,'Crown Aug Uploads '!C:C)</f>
        <v>CROW01</v>
      </c>
    </row>
    <row r="842" spans="1:11" hidden="1" x14ac:dyDescent="0.3">
      <c r="A842" s="19" t="s">
        <v>8934</v>
      </c>
      <c r="B842">
        <v>5028773</v>
      </c>
      <c r="C842" s="19" t="s">
        <v>7010</v>
      </c>
      <c r="D842" s="20">
        <v>14.67</v>
      </c>
      <c r="E842" s="19" t="s">
        <v>10228</v>
      </c>
      <c r="F842" s="19" t="s">
        <v>8936</v>
      </c>
      <c r="G842" s="19" t="s">
        <v>8937</v>
      </c>
      <c r="H842" s="28">
        <v>45079</v>
      </c>
      <c r="I842" s="19" t="s">
        <v>10246</v>
      </c>
      <c r="J842" s="19" t="s">
        <v>8939</v>
      </c>
      <c r="K842" t="str">
        <f>_xlfn.XLOOKUP(B842,'Crown Aug Uploads '!A:A,'Crown Aug Uploads '!C:C)</f>
        <v>CROW01</v>
      </c>
    </row>
    <row r="843" spans="1:11" hidden="1" x14ac:dyDescent="0.3">
      <c r="A843" s="19" t="s">
        <v>8934</v>
      </c>
      <c r="B843">
        <v>5028805</v>
      </c>
      <c r="C843" s="19" t="s">
        <v>7011</v>
      </c>
      <c r="D843" s="20">
        <v>34.24</v>
      </c>
      <c r="E843" s="19" t="s">
        <v>10247</v>
      </c>
      <c r="F843" s="19" t="s">
        <v>8936</v>
      </c>
      <c r="G843" s="19" t="s">
        <v>8937</v>
      </c>
      <c r="H843" s="28">
        <v>45079</v>
      </c>
      <c r="I843" s="19" t="s">
        <v>10248</v>
      </c>
      <c r="J843" s="19" t="s">
        <v>8939</v>
      </c>
      <c r="K843" t="str">
        <f>_xlfn.XLOOKUP(B843,'Crown Aug Uploads '!A:A,'Crown Aug Uploads '!C:C)</f>
        <v>CROW01</v>
      </c>
    </row>
    <row r="844" spans="1:11" hidden="1" x14ac:dyDescent="0.3">
      <c r="A844" s="19" t="s">
        <v>8934</v>
      </c>
      <c r="B844">
        <v>5090722</v>
      </c>
      <c r="C844" s="19" t="s">
        <v>7012</v>
      </c>
      <c r="D844" s="20">
        <v>13.62</v>
      </c>
      <c r="E844" s="19" t="s">
        <v>10249</v>
      </c>
      <c r="F844" s="19" t="s">
        <v>8936</v>
      </c>
      <c r="G844" s="19" t="s">
        <v>8937</v>
      </c>
      <c r="H844" s="28">
        <v>45079</v>
      </c>
      <c r="I844" s="19" t="s">
        <v>10250</v>
      </c>
      <c r="J844" s="19" t="s">
        <v>8939</v>
      </c>
      <c r="K844" t="str">
        <f>_xlfn.XLOOKUP(B844,'Crown Aug Uploads '!A:A,'Crown Aug Uploads '!C:C)</f>
        <v>CROW01</v>
      </c>
    </row>
    <row r="845" spans="1:11" hidden="1" x14ac:dyDescent="0.3">
      <c r="A845" s="19" t="s">
        <v>8934</v>
      </c>
      <c r="B845">
        <v>5028751</v>
      </c>
      <c r="C845" s="19" t="s">
        <v>7013</v>
      </c>
      <c r="D845" s="20">
        <v>31.68</v>
      </c>
      <c r="E845" s="19" t="s">
        <v>10251</v>
      </c>
      <c r="F845" s="19" t="s">
        <v>8936</v>
      </c>
      <c r="G845" s="19" t="s">
        <v>8937</v>
      </c>
      <c r="H845" s="28">
        <v>45079</v>
      </c>
      <c r="I845" s="19" t="s">
        <v>10252</v>
      </c>
      <c r="J845" s="19" t="s">
        <v>8939</v>
      </c>
      <c r="K845" t="str">
        <f>_xlfn.XLOOKUP(B845,'Crown Aug Uploads '!A:A,'Crown Aug Uploads '!C:C)</f>
        <v>CROW01</v>
      </c>
    </row>
    <row r="846" spans="1:11" hidden="1" x14ac:dyDescent="0.3">
      <c r="A846" s="19" t="s">
        <v>8934</v>
      </c>
      <c r="B846">
        <v>5096604</v>
      </c>
      <c r="C846" s="19" t="s">
        <v>7020</v>
      </c>
      <c r="D846" s="20">
        <v>41.46</v>
      </c>
      <c r="E846" s="19" t="s">
        <v>10253</v>
      </c>
      <c r="F846" s="19" t="s">
        <v>8936</v>
      </c>
      <c r="G846" s="19" t="s">
        <v>8937</v>
      </c>
      <c r="H846" s="28">
        <v>45079</v>
      </c>
      <c r="I846" s="19" t="s">
        <v>10254</v>
      </c>
      <c r="J846" s="19" t="s">
        <v>8939</v>
      </c>
      <c r="K846" t="str">
        <f>_xlfn.XLOOKUP(B846,'Crown Aug Uploads '!A:A,'Crown Aug Uploads '!C:C)</f>
        <v>CROW01</v>
      </c>
    </row>
    <row r="847" spans="1:11" hidden="1" x14ac:dyDescent="0.3">
      <c r="A847" s="19" t="s">
        <v>8934</v>
      </c>
      <c r="B847">
        <v>6047645</v>
      </c>
      <c r="C847" s="19" t="s">
        <v>7022</v>
      </c>
      <c r="D847" s="20">
        <v>5.07</v>
      </c>
      <c r="E847" s="19" t="s">
        <v>10255</v>
      </c>
      <c r="F847" s="19" t="s">
        <v>8936</v>
      </c>
      <c r="G847" s="19" t="s">
        <v>8937</v>
      </c>
      <c r="H847" s="28">
        <v>45079</v>
      </c>
      <c r="I847" s="19" t="s">
        <v>10256</v>
      </c>
      <c r="J847" s="19" t="s">
        <v>8939</v>
      </c>
      <c r="K847" t="str">
        <f>_xlfn.XLOOKUP(B847,'Crown Aug Uploads '!A:A,'Crown Aug Uploads '!C:C)</f>
        <v>CROW01</v>
      </c>
    </row>
    <row r="848" spans="1:11" hidden="1" x14ac:dyDescent="0.3">
      <c r="A848" s="19" t="s">
        <v>8934</v>
      </c>
      <c r="B848">
        <v>6047646</v>
      </c>
      <c r="C848" s="19" t="s">
        <v>7023</v>
      </c>
      <c r="D848" s="20">
        <v>5.07</v>
      </c>
      <c r="E848" s="19" t="s">
        <v>10255</v>
      </c>
      <c r="F848" s="19" t="s">
        <v>8936</v>
      </c>
      <c r="G848" s="19" t="s">
        <v>8937</v>
      </c>
      <c r="H848" s="28">
        <v>45079</v>
      </c>
      <c r="I848" s="19" t="s">
        <v>10257</v>
      </c>
      <c r="J848" s="19" t="s">
        <v>8939</v>
      </c>
      <c r="K848" t="str">
        <f>_xlfn.XLOOKUP(B848,'Crown Aug Uploads '!A:A,'Crown Aug Uploads '!C:C)</f>
        <v>CROW01</v>
      </c>
    </row>
    <row r="849" spans="1:11" hidden="1" x14ac:dyDescent="0.3">
      <c r="A849" s="19" t="s">
        <v>8934</v>
      </c>
      <c r="B849">
        <v>6006336</v>
      </c>
      <c r="C849" s="19" t="s">
        <v>7025</v>
      </c>
      <c r="D849" s="20">
        <v>13.73</v>
      </c>
      <c r="E849" s="19" t="s">
        <v>10258</v>
      </c>
      <c r="F849" s="19" t="s">
        <v>8936</v>
      </c>
      <c r="G849" s="19" t="s">
        <v>8937</v>
      </c>
      <c r="H849" s="28">
        <v>45079</v>
      </c>
      <c r="I849" s="19" t="s">
        <v>10259</v>
      </c>
      <c r="J849" s="19" t="s">
        <v>8939</v>
      </c>
      <c r="K849" t="str">
        <f>_xlfn.XLOOKUP(B849,'Crown Aug Uploads '!A:A,'Crown Aug Uploads '!C:C)</f>
        <v>CROW01</v>
      </c>
    </row>
    <row r="850" spans="1:11" hidden="1" x14ac:dyDescent="0.3">
      <c r="A850" s="19" t="s">
        <v>8934</v>
      </c>
      <c r="B850">
        <v>5028738</v>
      </c>
      <c r="C850" s="19" t="s">
        <v>7027</v>
      </c>
      <c r="D850" s="20">
        <v>24.44</v>
      </c>
      <c r="E850" s="19" t="s">
        <v>10260</v>
      </c>
      <c r="F850" s="19" t="s">
        <v>8936</v>
      </c>
      <c r="G850" s="19" t="s">
        <v>8937</v>
      </c>
      <c r="H850" s="28">
        <v>45079</v>
      </c>
      <c r="I850" s="19" t="s">
        <v>10261</v>
      </c>
      <c r="J850" s="19" t="s">
        <v>8939</v>
      </c>
      <c r="K850" t="str">
        <f>_xlfn.XLOOKUP(B850,'Crown Aug Uploads '!A:A,'Crown Aug Uploads '!C:C)</f>
        <v>CROW01</v>
      </c>
    </row>
    <row r="851" spans="1:11" hidden="1" x14ac:dyDescent="0.3">
      <c r="A851" s="19" t="s">
        <v>8934</v>
      </c>
      <c r="B851">
        <v>5028739</v>
      </c>
      <c r="C851" s="19" t="s">
        <v>7028</v>
      </c>
      <c r="D851" s="20">
        <v>88.06</v>
      </c>
      <c r="E851" s="19" t="s">
        <v>10260</v>
      </c>
      <c r="F851" s="19" t="s">
        <v>8936</v>
      </c>
      <c r="G851" s="19" t="s">
        <v>8937</v>
      </c>
      <c r="H851" s="28">
        <v>45079</v>
      </c>
      <c r="I851" s="19" t="s">
        <v>10262</v>
      </c>
      <c r="J851" s="19" t="s">
        <v>8939</v>
      </c>
      <c r="K851" t="str">
        <f>_xlfn.XLOOKUP(B851,'Crown Aug Uploads '!A:A,'Crown Aug Uploads '!C:C)</f>
        <v>CROW01</v>
      </c>
    </row>
    <row r="852" spans="1:11" hidden="1" x14ac:dyDescent="0.3">
      <c r="A852" s="19" t="s">
        <v>8934</v>
      </c>
      <c r="B852">
        <v>5028741</v>
      </c>
      <c r="C852" s="19" t="s">
        <v>7029</v>
      </c>
      <c r="D852" s="20">
        <v>24.44</v>
      </c>
      <c r="E852" s="19" t="s">
        <v>10260</v>
      </c>
      <c r="F852" s="19" t="s">
        <v>8936</v>
      </c>
      <c r="G852" s="19" t="s">
        <v>8937</v>
      </c>
      <c r="H852" s="28">
        <v>45079</v>
      </c>
      <c r="I852" s="19" t="s">
        <v>10263</v>
      </c>
      <c r="J852" s="19" t="s">
        <v>8939</v>
      </c>
      <c r="K852" t="str">
        <f>_xlfn.XLOOKUP(B852,'Crown Aug Uploads '!A:A,'Crown Aug Uploads '!C:C)</f>
        <v>CROW01</v>
      </c>
    </row>
    <row r="853" spans="1:11" hidden="1" x14ac:dyDescent="0.3">
      <c r="A853" s="19" t="s">
        <v>8934</v>
      </c>
      <c r="B853">
        <v>5028742</v>
      </c>
      <c r="C853" s="19" t="s">
        <v>7026</v>
      </c>
      <c r="D853" s="20">
        <v>88.06</v>
      </c>
      <c r="E853" s="19" t="s">
        <v>10260</v>
      </c>
      <c r="F853" s="19" t="s">
        <v>8936</v>
      </c>
      <c r="G853" s="19" t="s">
        <v>8937</v>
      </c>
      <c r="H853" s="28">
        <v>45079</v>
      </c>
      <c r="I853" s="19" t="s">
        <v>10264</v>
      </c>
      <c r="J853" s="19" t="s">
        <v>8939</v>
      </c>
      <c r="K853" t="str">
        <f>_xlfn.XLOOKUP(B853,'Crown Aug Uploads '!A:A,'Crown Aug Uploads '!C:C)</f>
        <v>CROW01</v>
      </c>
    </row>
    <row r="854" spans="1:11" hidden="1" x14ac:dyDescent="0.3">
      <c r="A854" s="19" t="s">
        <v>8934</v>
      </c>
      <c r="B854">
        <v>5092567</v>
      </c>
      <c r="C854" s="19" t="s">
        <v>7031</v>
      </c>
      <c r="D854" s="20">
        <v>50.87</v>
      </c>
      <c r="E854" s="19" t="s">
        <v>10265</v>
      </c>
      <c r="F854" s="19" t="s">
        <v>8936</v>
      </c>
      <c r="G854" s="19" t="s">
        <v>8937</v>
      </c>
      <c r="H854" s="28">
        <v>45079</v>
      </c>
      <c r="I854" s="19" t="s">
        <v>10266</v>
      </c>
      <c r="J854" s="19" t="s">
        <v>8939</v>
      </c>
      <c r="K854" t="str">
        <f>_xlfn.XLOOKUP(B854,'Crown Aug Uploads '!A:A,'Crown Aug Uploads '!C:C)</f>
        <v>CROW01</v>
      </c>
    </row>
    <row r="855" spans="1:11" hidden="1" x14ac:dyDescent="0.3">
      <c r="A855" s="19" t="s">
        <v>8934</v>
      </c>
      <c r="B855">
        <v>5092569</v>
      </c>
      <c r="C855" s="19" t="s">
        <v>7030</v>
      </c>
      <c r="D855" s="20">
        <v>19.87</v>
      </c>
      <c r="E855" s="19" t="s">
        <v>10265</v>
      </c>
      <c r="F855" s="19" t="s">
        <v>8936</v>
      </c>
      <c r="G855" s="19" t="s">
        <v>8937</v>
      </c>
      <c r="H855" s="28">
        <v>45079</v>
      </c>
      <c r="I855" s="19" t="s">
        <v>10267</v>
      </c>
      <c r="J855" s="19" t="s">
        <v>8939</v>
      </c>
      <c r="K855" t="str">
        <f>_xlfn.XLOOKUP(B855,'Crown Aug Uploads '!A:A,'Crown Aug Uploads '!C:C)</f>
        <v>CROW01</v>
      </c>
    </row>
    <row r="856" spans="1:11" hidden="1" x14ac:dyDescent="0.3">
      <c r="A856" s="19" t="s">
        <v>8934</v>
      </c>
      <c r="B856">
        <v>5092568</v>
      </c>
      <c r="C856" s="19" t="s">
        <v>7033</v>
      </c>
      <c r="D856" s="20">
        <v>19.87</v>
      </c>
      <c r="E856" s="19" t="s">
        <v>10268</v>
      </c>
      <c r="F856" s="19" t="s">
        <v>8936</v>
      </c>
      <c r="G856" s="19" t="s">
        <v>8937</v>
      </c>
      <c r="H856" s="28">
        <v>45079</v>
      </c>
      <c r="I856" s="19" t="s">
        <v>10269</v>
      </c>
      <c r="J856" s="19" t="s">
        <v>8939</v>
      </c>
      <c r="K856" t="str">
        <f>_xlfn.XLOOKUP(B856,'Crown Aug Uploads '!A:A,'Crown Aug Uploads '!C:C)</f>
        <v>CROW01</v>
      </c>
    </row>
    <row r="857" spans="1:11" hidden="1" x14ac:dyDescent="0.3">
      <c r="A857" s="19" t="s">
        <v>8934</v>
      </c>
      <c r="B857">
        <v>5092566</v>
      </c>
      <c r="C857" s="19" t="s">
        <v>7032</v>
      </c>
      <c r="D857" s="20">
        <v>50.87</v>
      </c>
      <c r="E857" s="19" t="s">
        <v>10268</v>
      </c>
      <c r="F857" s="19" t="s">
        <v>8936</v>
      </c>
      <c r="G857" s="19" t="s">
        <v>8937</v>
      </c>
      <c r="H857" s="28">
        <v>45079</v>
      </c>
      <c r="I857" s="19" t="s">
        <v>10270</v>
      </c>
      <c r="J857" s="19" t="s">
        <v>8939</v>
      </c>
      <c r="K857" t="str">
        <f>_xlfn.XLOOKUP(B857,'Crown Aug Uploads '!A:A,'Crown Aug Uploads '!C:C)</f>
        <v>CROW01</v>
      </c>
    </row>
    <row r="858" spans="1:11" hidden="1" x14ac:dyDescent="0.3">
      <c r="A858" s="19" t="s">
        <v>8934</v>
      </c>
      <c r="B858">
        <v>5037955</v>
      </c>
      <c r="C858" s="19" t="s">
        <v>7034</v>
      </c>
      <c r="D858" s="20">
        <v>39.130000000000003</v>
      </c>
      <c r="E858" s="19" t="s">
        <v>10271</v>
      </c>
      <c r="F858" s="19" t="s">
        <v>8936</v>
      </c>
      <c r="G858" s="19" t="s">
        <v>8937</v>
      </c>
      <c r="H858" s="28">
        <v>45079</v>
      </c>
      <c r="I858" s="19" t="s">
        <v>10272</v>
      </c>
      <c r="J858" s="19" t="s">
        <v>8939</v>
      </c>
      <c r="K858" t="str">
        <f>_xlfn.XLOOKUP(B858,'Crown Aug Uploads '!A:A,'Crown Aug Uploads '!C:C)</f>
        <v>CROW01</v>
      </c>
    </row>
    <row r="859" spans="1:11" hidden="1" x14ac:dyDescent="0.3">
      <c r="A859" s="19" t="s">
        <v>8934</v>
      </c>
      <c r="B859">
        <v>5038037</v>
      </c>
      <c r="C859" s="19" t="s">
        <v>7035</v>
      </c>
      <c r="D859" s="20">
        <v>63.59</v>
      </c>
      <c r="E859" s="19" t="s">
        <v>10271</v>
      </c>
      <c r="F859" s="19" t="s">
        <v>8936</v>
      </c>
      <c r="G859" s="19" t="s">
        <v>8937</v>
      </c>
      <c r="H859" s="28">
        <v>45079</v>
      </c>
      <c r="I859" s="19" t="s">
        <v>10273</v>
      </c>
      <c r="J859" s="19" t="s">
        <v>8939</v>
      </c>
      <c r="K859" t="str">
        <f>_xlfn.XLOOKUP(B859,'Crown Aug Uploads '!A:A,'Crown Aug Uploads '!C:C)</f>
        <v>CROW01</v>
      </c>
    </row>
    <row r="860" spans="1:11" hidden="1" x14ac:dyDescent="0.3">
      <c r="A860" s="19" t="s">
        <v>8934</v>
      </c>
      <c r="B860">
        <v>5038013</v>
      </c>
      <c r="C860" s="19" t="s">
        <v>7036</v>
      </c>
      <c r="D860" s="20">
        <v>39.130000000000003</v>
      </c>
      <c r="E860" s="19" t="s">
        <v>10274</v>
      </c>
      <c r="F860" s="19" t="s">
        <v>8936</v>
      </c>
      <c r="G860" s="19" t="s">
        <v>8937</v>
      </c>
      <c r="H860" s="28">
        <v>45079</v>
      </c>
      <c r="I860" s="19" t="s">
        <v>10275</v>
      </c>
      <c r="J860" s="19" t="s">
        <v>8939</v>
      </c>
      <c r="K860" t="str">
        <f>_xlfn.XLOOKUP(B860,'Crown Aug Uploads '!A:A,'Crown Aug Uploads '!C:C)</f>
        <v>CROW01</v>
      </c>
    </row>
    <row r="861" spans="1:11" hidden="1" x14ac:dyDescent="0.3">
      <c r="A861" s="19" t="s">
        <v>8934</v>
      </c>
      <c r="B861">
        <v>5038036</v>
      </c>
      <c r="C861" s="19" t="s">
        <v>7037</v>
      </c>
      <c r="D861" s="20">
        <v>63.59</v>
      </c>
      <c r="E861" s="19" t="s">
        <v>10274</v>
      </c>
      <c r="F861" s="19" t="s">
        <v>8936</v>
      </c>
      <c r="G861" s="19" t="s">
        <v>8937</v>
      </c>
      <c r="H861" s="28">
        <v>45079</v>
      </c>
      <c r="I861" s="19" t="s">
        <v>10276</v>
      </c>
      <c r="J861" s="19" t="s">
        <v>8939</v>
      </c>
      <c r="K861" t="str">
        <f>_xlfn.XLOOKUP(B861,'Crown Aug Uploads '!A:A,'Crown Aug Uploads '!C:C)</f>
        <v>CROW01</v>
      </c>
    </row>
    <row r="862" spans="1:11" hidden="1" x14ac:dyDescent="0.3">
      <c r="A862" s="19" t="s">
        <v>8934</v>
      </c>
      <c r="B862">
        <v>5038030</v>
      </c>
      <c r="C862" s="19" t="s">
        <v>7039</v>
      </c>
      <c r="D862" s="20">
        <v>18</v>
      </c>
      <c r="E862" s="19" t="s">
        <v>10277</v>
      </c>
      <c r="F862" s="19" t="s">
        <v>8936</v>
      </c>
      <c r="G862" s="19" t="s">
        <v>8937</v>
      </c>
      <c r="H862" s="28">
        <v>45079</v>
      </c>
      <c r="I862" s="19" t="s">
        <v>10278</v>
      </c>
      <c r="J862" s="19" t="s">
        <v>8939</v>
      </c>
      <c r="K862" t="str">
        <f>_xlfn.XLOOKUP(B862,'Crown Aug Uploads '!A:A,'Crown Aug Uploads '!C:C)</f>
        <v>CROW01</v>
      </c>
    </row>
    <row r="863" spans="1:11" hidden="1" x14ac:dyDescent="0.3">
      <c r="A863" s="19" t="s">
        <v>8934</v>
      </c>
      <c r="B863">
        <v>5038010</v>
      </c>
      <c r="C863" s="19" t="s">
        <v>7038</v>
      </c>
      <c r="D863" s="20">
        <v>31.5</v>
      </c>
      <c r="E863" s="19" t="s">
        <v>10277</v>
      </c>
      <c r="F863" s="19" t="s">
        <v>8936</v>
      </c>
      <c r="G863" s="19" t="s">
        <v>8937</v>
      </c>
      <c r="H863" s="28">
        <v>45079</v>
      </c>
      <c r="I863" s="19" t="s">
        <v>10279</v>
      </c>
      <c r="J863" s="19" t="s">
        <v>8939</v>
      </c>
      <c r="K863" t="str">
        <f>_xlfn.XLOOKUP(B863,'Crown Aug Uploads '!A:A,'Crown Aug Uploads '!C:C)</f>
        <v>CROW01</v>
      </c>
    </row>
    <row r="864" spans="1:11" hidden="1" x14ac:dyDescent="0.3">
      <c r="A864" s="19" t="s">
        <v>8934</v>
      </c>
      <c r="B864">
        <v>5038012</v>
      </c>
      <c r="C864" s="19" t="s">
        <v>7040</v>
      </c>
      <c r="D864" s="20">
        <v>31.5</v>
      </c>
      <c r="E864" s="19" t="s">
        <v>10280</v>
      </c>
      <c r="F864" s="19" t="s">
        <v>8936</v>
      </c>
      <c r="G864" s="19" t="s">
        <v>8937</v>
      </c>
      <c r="H864" s="28">
        <v>45079</v>
      </c>
      <c r="I864" s="19" t="s">
        <v>10281</v>
      </c>
      <c r="J864" s="19" t="s">
        <v>8939</v>
      </c>
      <c r="K864" t="str">
        <f>_xlfn.XLOOKUP(B864,'Crown Aug Uploads '!A:A,'Crown Aug Uploads '!C:C)</f>
        <v>CROW01</v>
      </c>
    </row>
    <row r="865" spans="1:11" hidden="1" x14ac:dyDescent="0.3">
      <c r="A865" s="19" t="s">
        <v>8934</v>
      </c>
      <c r="B865">
        <v>5038028</v>
      </c>
      <c r="C865" s="19" t="s">
        <v>7041</v>
      </c>
      <c r="D865" s="20">
        <v>18</v>
      </c>
      <c r="E865" s="19" t="s">
        <v>10280</v>
      </c>
      <c r="F865" s="19" t="s">
        <v>8936</v>
      </c>
      <c r="G865" s="19" t="s">
        <v>8937</v>
      </c>
      <c r="H865" s="28">
        <v>45079</v>
      </c>
      <c r="I865" s="19" t="s">
        <v>10282</v>
      </c>
      <c r="J865" s="19" t="s">
        <v>8939</v>
      </c>
      <c r="K865" t="str">
        <f>_xlfn.XLOOKUP(B865,'Crown Aug Uploads '!A:A,'Crown Aug Uploads '!C:C)</f>
        <v>CROW01</v>
      </c>
    </row>
    <row r="866" spans="1:11" hidden="1" x14ac:dyDescent="0.3">
      <c r="A866" s="19" t="s">
        <v>8934</v>
      </c>
      <c r="B866">
        <v>5038011</v>
      </c>
      <c r="C866" s="19" t="s">
        <v>7042</v>
      </c>
      <c r="D866" s="20">
        <v>31.5</v>
      </c>
      <c r="E866" s="19" t="s">
        <v>10283</v>
      </c>
      <c r="F866" s="19" t="s">
        <v>8936</v>
      </c>
      <c r="G866" s="19" t="s">
        <v>8937</v>
      </c>
      <c r="H866" s="28">
        <v>45079</v>
      </c>
      <c r="I866" s="19" t="s">
        <v>10284</v>
      </c>
      <c r="J866" s="19" t="s">
        <v>8939</v>
      </c>
      <c r="K866" t="str">
        <f>_xlfn.XLOOKUP(B866,'Crown Aug Uploads '!A:A,'Crown Aug Uploads '!C:C)</f>
        <v>CROW01</v>
      </c>
    </row>
    <row r="867" spans="1:11" hidden="1" x14ac:dyDescent="0.3">
      <c r="A867" s="19" t="s">
        <v>8934</v>
      </c>
      <c r="B867">
        <v>5038029</v>
      </c>
      <c r="C867" s="19" t="s">
        <v>7043</v>
      </c>
      <c r="D867" s="20">
        <v>18</v>
      </c>
      <c r="E867" s="19" t="s">
        <v>10283</v>
      </c>
      <c r="F867" s="19" t="s">
        <v>8936</v>
      </c>
      <c r="G867" s="19" t="s">
        <v>8937</v>
      </c>
      <c r="H867" s="28">
        <v>45079</v>
      </c>
      <c r="I867" s="19" t="s">
        <v>10285</v>
      </c>
      <c r="J867" s="19" t="s">
        <v>8939</v>
      </c>
      <c r="K867" t="str">
        <f>_xlfn.XLOOKUP(B867,'Crown Aug Uploads '!A:A,'Crown Aug Uploads '!C:C)</f>
        <v>CROW01</v>
      </c>
    </row>
    <row r="868" spans="1:11" hidden="1" x14ac:dyDescent="0.3">
      <c r="A868" s="19" t="s">
        <v>8934</v>
      </c>
      <c r="B868">
        <v>5092564</v>
      </c>
      <c r="C868" s="19" t="s">
        <v>7047</v>
      </c>
      <c r="D868" s="20">
        <v>50.87</v>
      </c>
      <c r="E868" s="19" t="s">
        <v>10286</v>
      </c>
      <c r="F868" s="19" t="s">
        <v>8936</v>
      </c>
      <c r="G868" s="19" t="s">
        <v>8937</v>
      </c>
      <c r="H868" s="28">
        <v>45079</v>
      </c>
      <c r="I868" s="19" t="s">
        <v>10287</v>
      </c>
      <c r="J868" s="19" t="s">
        <v>8939</v>
      </c>
      <c r="K868" t="str">
        <f>_xlfn.XLOOKUP(B868,'Crown Aug Uploads '!A:A,'Crown Aug Uploads '!C:C)</f>
        <v>CROW01</v>
      </c>
    </row>
    <row r="869" spans="1:11" hidden="1" x14ac:dyDescent="0.3">
      <c r="A869" s="19" t="s">
        <v>8934</v>
      </c>
      <c r="B869">
        <v>5092565</v>
      </c>
      <c r="C869" s="19" t="s">
        <v>7048</v>
      </c>
      <c r="D869" s="20">
        <v>19.87</v>
      </c>
      <c r="E869" s="19" t="s">
        <v>10286</v>
      </c>
      <c r="F869" s="19" t="s">
        <v>8936</v>
      </c>
      <c r="G869" s="19" t="s">
        <v>8937</v>
      </c>
      <c r="H869" s="28">
        <v>45079</v>
      </c>
      <c r="I869" s="19" t="s">
        <v>10288</v>
      </c>
      <c r="J869" s="19" t="s">
        <v>8939</v>
      </c>
      <c r="K869" t="str">
        <f>_xlfn.XLOOKUP(B869,'Crown Aug Uploads '!A:A,'Crown Aug Uploads '!C:C)</f>
        <v>CROW01</v>
      </c>
    </row>
    <row r="870" spans="1:11" hidden="1" x14ac:dyDescent="0.3">
      <c r="A870" s="19" t="s">
        <v>8934</v>
      </c>
      <c r="B870">
        <v>5096093</v>
      </c>
      <c r="C870" s="19" t="s">
        <v>7049</v>
      </c>
      <c r="D870" s="20">
        <v>16.87</v>
      </c>
      <c r="E870" s="19" t="s">
        <v>10289</v>
      </c>
      <c r="F870" s="19" t="s">
        <v>8936</v>
      </c>
      <c r="G870" s="19" t="s">
        <v>8937</v>
      </c>
      <c r="H870" s="28">
        <v>45079</v>
      </c>
      <c r="I870" s="19" t="s">
        <v>10290</v>
      </c>
      <c r="J870" s="19" t="s">
        <v>8939</v>
      </c>
      <c r="K870" t="str">
        <f>_xlfn.XLOOKUP(B870,'Crown Aug Uploads '!A:A,'Crown Aug Uploads '!C:C)</f>
        <v>CROW01</v>
      </c>
    </row>
    <row r="871" spans="1:11" hidden="1" x14ac:dyDescent="0.3">
      <c r="A871" s="19" t="s">
        <v>8934</v>
      </c>
      <c r="B871">
        <v>5096092</v>
      </c>
      <c r="C871" s="19" t="s">
        <v>7050</v>
      </c>
      <c r="D871" s="20">
        <v>16.87</v>
      </c>
      <c r="E871" s="19" t="s">
        <v>10289</v>
      </c>
      <c r="F871" s="19" t="s">
        <v>8936</v>
      </c>
      <c r="G871" s="19" t="s">
        <v>8937</v>
      </c>
      <c r="H871" s="28">
        <v>45079</v>
      </c>
      <c r="I871" s="19" t="s">
        <v>10291</v>
      </c>
      <c r="J871" s="19" t="s">
        <v>8939</v>
      </c>
      <c r="K871" t="str">
        <f>_xlfn.XLOOKUP(B871,'Crown Aug Uploads '!A:A,'Crown Aug Uploads '!C:C)</f>
        <v>CROW01</v>
      </c>
    </row>
    <row r="872" spans="1:11" hidden="1" x14ac:dyDescent="0.3">
      <c r="A872" s="19" t="s">
        <v>8934</v>
      </c>
      <c r="B872">
        <v>5096091</v>
      </c>
      <c r="C872" s="19" t="s">
        <v>7051</v>
      </c>
      <c r="D872" s="20">
        <v>16.87</v>
      </c>
      <c r="E872" s="19" t="s">
        <v>10289</v>
      </c>
      <c r="F872" s="19" t="s">
        <v>8936</v>
      </c>
      <c r="G872" s="19" t="s">
        <v>8937</v>
      </c>
      <c r="H872" s="28">
        <v>45079</v>
      </c>
      <c r="I872" s="19" t="s">
        <v>10292</v>
      </c>
      <c r="J872" s="19" t="s">
        <v>8939</v>
      </c>
      <c r="K872" t="str">
        <f>_xlfn.XLOOKUP(B872,'Crown Aug Uploads '!A:A,'Crown Aug Uploads '!C:C)</f>
        <v>CROW01</v>
      </c>
    </row>
    <row r="873" spans="1:11" hidden="1" x14ac:dyDescent="0.3">
      <c r="A873" s="19" t="s">
        <v>8934</v>
      </c>
      <c r="B873">
        <v>5096090</v>
      </c>
      <c r="C873" s="19" t="s">
        <v>7052</v>
      </c>
      <c r="D873" s="20">
        <v>16.87</v>
      </c>
      <c r="E873" s="19" t="s">
        <v>10289</v>
      </c>
      <c r="F873" s="19" t="s">
        <v>8936</v>
      </c>
      <c r="G873" s="19" t="s">
        <v>8937</v>
      </c>
      <c r="H873" s="28">
        <v>45079</v>
      </c>
      <c r="I873" s="19" t="s">
        <v>10293</v>
      </c>
      <c r="J873" s="19" t="s">
        <v>8939</v>
      </c>
      <c r="K873" t="str">
        <f>_xlfn.XLOOKUP(B873,'Crown Aug Uploads '!A:A,'Crown Aug Uploads '!C:C)</f>
        <v>CROW01</v>
      </c>
    </row>
    <row r="874" spans="1:11" hidden="1" x14ac:dyDescent="0.3">
      <c r="A874" s="19" t="s">
        <v>8934</v>
      </c>
      <c r="B874">
        <v>5093247</v>
      </c>
      <c r="C874" s="19" t="s">
        <v>7053</v>
      </c>
      <c r="D874" s="20">
        <v>31.67</v>
      </c>
      <c r="E874" s="19" t="s">
        <v>10289</v>
      </c>
      <c r="F874" s="19" t="s">
        <v>8936</v>
      </c>
      <c r="G874" s="19" t="s">
        <v>8937</v>
      </c>
      <c r="H874" s="28">
        <v>45079</v>
      </c>
      <c r="I874" s="19" t="s">
        <v>10294</v>
      </c>
      <c r="J874" s="19" t="s">
        <v>8939</v>
      </c>
      <c r="K874" t="str">
        <f>_xlfn.XLOOKUP(B874,'Crown Aug Uploads '!A:A,'Crown Aug Uploads '!C:C)</f>
        <v>CROW01</v>
      </c>
    </row>
    <row r="875" spans="1:11" hidden="1" x14ac:dyDescent="0.3">
      <c r="A875" s="19" t="s">
        <v>8934</v>
      </c>
      <c r="B875">
        <v>5093246</v>
      </c>
      <c r="C875" s="19" t="s">
        <v>7054</v>
      </c>
      <c r="D875" s="20">
        <v>31.67</v>
      </c>
      <c r="E875" s="19" t="s">
        <v>10289</v>
      </c>
      <c r="F875" s="19" t="s">
        <v>8936</v>
      </c>
      <c r="G875" s="19" t="s">
        <v>8937</v>
      </c>
      <c r="H875" s="28">
        <v>45079</v>
      </c>
      <c r="I875" s="19" t="s">
        <v>10295</v>
      </c>
      <c r="J875" s="19" t="s">
        <v>8939</v>
      </c>
      <c r="K875" t="str">
        <f>_xlfn.XLOOKUP(B875,'Crown Aug Uploads '!A:A,'Crown Aug Uploads '!C:C)</f>
        <v>CROW01</v>
      </c>
    </row>
    <row r="876" spans="1:11" hidden="1" x14ac:dyDescent="0.3">
      <c r="A876" s="19" t="s">
        <v>8934</v>
      </c>
      <c r="B876">
        <v>5093245</v>
      </c>
      <c r="C876" s="19" t="s">
        <v>7055</v>
      </c>
      <c r="D876" s="20">
        <v>17.579999999999998</v>
      </c>
      <c r="E876" s="19" t="s">
        <v>10289</v>
      </c>
      <c r="F876" s="19" t="s">
        <v>8936</v>
      </c>
      <c r="G876" s="19" t="s">
        <v>8937</v>
      </c>
      <c r="H876" s="28">
        <v>45079</v>
      </c>
      <c r="I876" s="19" t="s">
        <v>10296</v>
      </c>
      <c r="J876" s="19" t="s">
        <v>8939</v>
      </c>
      <c r="K876" t="str">
        <f>_xlfn.XLOOKUP(B876,'Crown Aug Uploads '!A:A,'Crown Aug Uploads '!C:C)</f>
        <v>CROW01</v>
      </c>
    </row>
    <row r="877" spans="1:11" hidden="1" x14ac:dyDescent="0.3">
      <c r="A877" s="19" t="s">
        <v>8934</v>
      </c>
      <c r="B877">
        <v>5093243</v>
      </c>
      <c r="C877" s="19" t="s">
        <v>7056</v>
      </c>
      <c r="D877" s="20">
        <v>17.579999999999998</v>
      </c>
      <c r="E877" s="19" t="s">
        <v>10289</v>
      </c>
      <c r="F877" s="19" t="s">
        <v>8936</v>
      </c>
      <c r="G877" s="19" t="s">
        <v>8937</v>
      </c>
      <c r="H877" s="28">
        <v>45079</v>
      </c>
      <c r="I877" s="19" t="s">
        <v>10297</v>
      </c>
      <c r="J877" s="19" t="s">
        <v>8939</v>
      </c>
      <c r="K877" t="str">
        <f>_xlfn.XLOOKUP(B877,'Crown Aug Uploads '!A:A,'Crown Aug Uploads '!C:C)</f>
        <v>CROW01</v>
      </c>
    </row>
    <row r="878" spans="1:11" hidden="1" x14ac:dyDescent="0.3">
      <c r="A878" s="19" t="s">
        <v>8934</v>
      </c>
      <c r="B878">
        <v>5093242</v>
      </c>
      <c r="C878" s="19" t="s">
        <v>7057</v>
      </c>
      <c r="D878" s="20">
        <v>17.579999999999998</v>
      </c>
      <c r="E878" s="19" t="s">
        <v>10289</v>
      </c>
      <c r="F878" s="19" t="s">
        <v>8936</v>
      </c>
      <c r="G878" s="19" t="s">
        <v>8937</v>
      </c>
      <c r="H878" s="28">
        <v>45079</v>
      </c>
      <c r="I878" s="19" t="s">
        <v>10298</v>
      </c>
      <c r="J878" s="19" t="s">
        <v>8939</v>
      </c>
      <c r="K878" t="str">
        <f>_xlfn.XLOOKUP(B878,'Crown Aug Uploads '!A:A,'Crown Aug Uploads '!C:C)</f>
        <v>CROW01</v>
      </c>
    </row>
    <row r="879" spans="1:11" hidden="1" x14ac:dyDescent="0.3">
      <c r="A879" s="19" t="s">
        <v>8934</v>
      </c>
      <c r="B879">
        <v>5093217</v>
      </c>
      <c r="C879" s="19" t="s">
        <v>7059</v>
      </c>
      <c r="D879" s="20">
        <v>17.579999999999998</v>
      </c>
      <c r="E879" s="19" t="s">
        <v>10289</v>
      </c>
      <c r="F879" s="19" t="s">
        <v>8936</v>
      </c>
      <c r="G879" s="19" t="s">
        <v>8937</v>
      </c>
      <c r="H879" s="28">
        <v>45079</v>
      </c>
      <c r="I879" s="19" t="s">
        <v>10299</v>
      </c>
      <c r="J879" s="19" t="s">
        <v>8939</v>
      </c>
      <c r="K879" t="str">
        <f>_xlfn.XLOOKUP(B879,'Crown Aug Uploads '!A:A,'Crown Aug Uploads '!C:C)</f>
        <v>CROW01</v>
      </c>
    </row>
  </sheetData>
  <autoFilter ref="A1:K879" xr:uid="{523430D2-0839-47B3-8C07-462B8BABC892}">
    <filterColumn colId="10">
      <filters>
        <filter val="#N/A"/>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86B0CF0D34B34B9643D91FDF180AA0" ma:contentTypeVersion="18" ma:contentTypeDescription="Create a new document." ma:contentTypeScope="" ma:versionID="f55de02ed1b7b225bed05889bccc6a6a">
  <xsd:schema xmlns:xsd="http://www.w3.org/2001/XMLSchema" xmlns:xs="http://www.w3.org/2001/XMLSchema" xmlns:p="http://schemas.microsoft.com/office/2006/metadata/properties" xmlns:ns3="2d41cc51-67c3-4f55-acb3-798371d47618" xmlns:ns4="74381cca-a1d2-4ef2-beab-a971efc93582" targetNamespace="http://schemas.microsoft.com/office/2006/metadata/properties" ma:root="true" ma:fieldsID="52798e8a3583b1a31c4b8789c1fa94c6" ns3:_="" ns4:_="">
    <xsd:import namespace="2d41cc51-67c3-4f55-acb3-798371d47618"/>
    <xsd:import namespace="74381cca-a1d2-4ef2-beab-a971efc9358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ObjectDetectorVersions"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41cc51-67c3-4f55-acb3-798371d476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4381cca-a1d2-4ef2-beab-a971efc9358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d41cc51-67c3-4f55-acb3-798371d47618" xsi:nil="true"/>
  </documentManagement>
</p:properties>
</file>

<file path=customXml/itemProps1.xml><?xml version="1.0" encoding="utf-8"?>
<ds:datastoreItem xmlns:ds="http://schemas.openxmlformats.org/officeDocument/2006/customXml" ds:itemID="{6819CCD8-4BE5-427D-B0DB-D487C6354BC2}">
  <ds:schemaRefs>
    <ds:schemaRef ds:uri="http://schemas.microsoft.com/sharepoint/v3/contenttype/forms"/>
  </ds:schemaRefs>
</ds:datastoreItem>
</file>

<file path=customXml/itemProps2.xml><?xml version="1.0" encoding="utf-8"?>
<ds:datastoreItem xmlns:ds="http://schemas.openxmlformats.org/officeDocument/2006/customXml" ds:itemID="{E94C3FE5-EA4F-4746-BC38-1CF19E79BF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41cc51-67c3-4f55-acb3-798371d47618"/>
    <ds:schemaRef ds:uri="74381cca-a1d2-4ef2-beab-a971efc935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F9DC93-E6FA-4D96-B79A-A849281FD9D2}">
  <ds:schemaRefs>
    <ds:schemaRef ds:uri="http://schemas.microsoft.com/office/2006/documentManagement/types"/>
    <ds:schemaRef ds:uri="http://schemas.microsoft.com/office/2006/metadata/properties"/>
    <ds:schemaRef ds:uri="http://www.w3.org/XML/1998/namespace"/>
    <ds:schemaRef ds:uri="http://purl.org/dc/terms/"/>
    <ds:schemaRef ds:uri="2d41cc51-67c3-4f55-acb3-798371d47618"/>
    <ds:schemaRef ds:uri="http://purl.org/dc/elements/1.1/"/>
    <ds:schemaRef ds:uri="http://schemas.openxmlformats.org/package/2006/metadata/core-properties"/>
    <ds:schemaRef ds:uri="http://schemas.microsoft.com/office/infopath/2007/PartnerControls"/>
    <ds:schemaRef ds:uri="http://purl.org/dc/dcmitype/"/>
    <ds:schemaRef ds:uri="74381cca-a1d2-4ef2-beab-a971efc93582"/>
  </ds:schemaRefs>
</ds:datastoreItem>
</file>

<file path=docMetadata/LabelInfo.xml><?xml version="1.0" encoding="utf-8"?>
<clbl:labelList xmlns:clbl="http://schemas.microsoft.com/office/2020/mipLabelMetadata">
  <clbl:label id="{9ff76e1a-9621-4c0c-a789-84379d561f7b}" enabled="1" method="Standard" siteId="{e6e68e14-0c3f-413b-abdf-8b1f8f0ade0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Workings </vt:lpstr>
      <vt:lpstr>Crown Aug Uploads </vt:lpstr>
      <vt:lpstr>Sheet7</vt:lpstr>
      <vt:lpstr>Sheet6</vt:lpstr>
      <vt:lpstr>Sheet3</vt:lpstr>
      <vt:lpstr>Sheet4</vt:lpstr>
      <vt:lpstr>Sheet5</vt:lpstr>
      <vt:lpstr>Sheet2</vt:lpstr>
      <vt:lpstr>Sheet1</vt:lpstr>
      <vt:lpstr>April23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Wilmot</dc:creator>
  <cp:lastModifiedBy>Jack Bellamy</cp:lastModifiedBy>
  <dcterms:created xsi:type="dcterms:W3CDTF">2022-08-22T16:53:44Z</dcterms:created>
  <dcterms:modified xsi:type="dcterms:W3CDTF">2025-09-05T10:25:06Z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ff76e1a-9621-4c0c-a789-84379d561f7b_Enabled">
    <vt:lpwstr>true</vt:lpwstr>
  </property>
  <property fmtid="{D5CDD505-2E9C-101B-9397-08002B2CF9AE}" pid="3" name="MSIP_Label_9ff76e1a-9621-4c0c-a789-84379d561f7b_SetDate">
    <vt:lpwstr>2022-12-16T09:42:57Z</vt:lpwstr>
  </property>
  <property fmtid="{D5CDD505-2E9C-101B-9397-08002B2CF9AE}" pid="4" name="MSIP_Label_9ff76e1a-9621-4c0c-a789-84379d561f7b_Method">
    <vt:lpwstr>Standard</vt:lpwstr>
  </property>
  <property fmtid="{D5CDD505-2E9C-101B-9397-08002B2CF9AE}" pid="5" name="MSIP_Label_9ff76e1a-9621-4c0c-a789-84379d561f7b_Name">
    <vt:lpwstr>9ff76e1a-9621-4c0c-a789-84379d561f7b</vt:lpwstr>
  </property>
  <property fmtid="{D5CDD505-2E9C-101B-9397-08002B2CF9AE}" pid="6" name="MSIP_Label_9ff76e1a-9621-4c0c-a789-84379d561f7b_SiteId">
    <vt:lpwstr>e6e68e14-0c3f-413b-abdf-8b1f8f0ade02</vt:lpwstr>
  </property>
  <property fmtid="{D5CDD505-2E9C-101B-9397-08002B2CF9AE}" pid="7" name="MSIP_Label_9ff76e1a-9621-4c0c-a789-84379d561f7b_ActionId">
    <vt:lpwstr>37caa9c5-badb-4a68-8b12-fa325a3f6083</vt:lpwstr>
  </property>
  <property fmtid="{D5CDD505-2E9C-101B-9397-08002B2CF9AE}" pid="8" name="MSIP_Label_9ff76e1a-9621-4c0c-a789-84379d561f7b_ContentBits">
    <vt:lpwstr>0</vt:lpwstr>
  </property>
  <property fmtid="{D5CDD505-2E9C-101B-9397-08002B2CF9AE}" pid="9" name="ContentTypeId">
    <vt:lpwstr>0x0101008986B0CF0D34B34B9643D91FDF180AA0</vt:lpwstr>
  </property>
</Properties>
</file>